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URELIA DATA PROJECT\"/>
    </mc:Choice>
  </mc:AlternateContent>
  <xr:revisionPtr revIDLastSave="0" documentId="13_ncr:1_{2E0A4AA0-DD29-4FA0-B71C-B2319C08DCCF}" xr6:coauthVersionLast="47" xr6:coauthVersionMax="47" xr10:uidLastSave="{00000000-0000-0000-0000-000000000000}"/>
  <bookViews>
    <workbookView xWindow="-120" yWindow="-120" windowWidth="20730" windowHeight="11760" firstSheet="2" activeTab="3" xr2:uid="{B6EACEF2-B88C-4E85-A458-17B42C7F0E32}"/>
  </bookViews>
  <sheets>
    <sheet name="Raw Data" sheetId="1" r:id="rId1"/>
    <sheet name="Data_Dictionary" sheetId="2" r:id="rId2"/>
    <sheet name="Data Quality" sheetId="3" r:id="rId3"/>
    <sheet name="Analysis Data" sheetId="4" r:id="rId4"/>
    <sheet name="PT_Product" sheetId="5" r:id="rId5"/>
    <sheet name="PT_Region" sheetId="6" r:id="rId6"/>
    <sheet name="PT_Channel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5" l="1"/>
  <c r="I5" i="7"/>
  <c r="I6" i="7"/>
  <c r="I7" i="7"/>
  <c r="I8" i="7"/>
  <c r="I9" i="7"/>
  <c r="I4" i="7"/>
  <c r="I5" i="6"/>
  <c r="I6" i="6"/>
  <c r="I7" i="6"/>
  <c r="I8" i="6"/>
  <c r="I9" i="6"/>
  <c r="I4" i="6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H5" i="7"/>
  <c r="H6" i="7"/>
  <c r="H7" i="7"/>
  <c r="H8" i="7"/>
  <c r="H9" i="7"/>
  <c r="H4" i="7"/>
  <c r="H5" i="6"/>
  <c r="H6" i="6"/>
  <c r="H7" i="6"/>
  <c r="H8" i="6"/>
  <c r="H9" i="6"/>
  <c r="H4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4" i="5"/>
  <c r="G5" i="7"/>
  <c r="G6" i="7"/>
  <c r="G7" i="7"/>
  <c r="G8" i="7"/>
  <c r="G9" i="7"/>
  <c r="G4" i="7"/>
  <c r="G5" i="6"/>
  <c r="G6" i="6"/>
  <c r="G7" i="6"/>
  <c r="G8" i="6"/>
  <c r="G9" i="6"/>
  <c r="G4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4" i="5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2" i="3"/>
  <c r="B3" i="3"/>
  <c r="Z8501" i="1"/>
</calcChain>
</file>

<file path=xl/sharedStrings.xml><?xml version="1.0" encoding="utf-8"?>
<sst xmlns="http://schemas.openxmlformats.org/spreadsheetml/2006/main" count="170359" uniqueCount="8993">
  <si>
    <t>Order_ID</t>
  </si>
  <si>
    <t>Order_Date</t>
  </si>
  <si>
    <t>Customer_ID</t>
  </si>
  <si>
    <t>Customer_Name</t>
  </si>
  <si>
    <t>Region</t>
  </si>
  <si>
    <t>Sales_Channel</t>
  </si>
  <si>
    <t>Salesperson_ID</t>
  </si>
  <si>
    <t>Salesperson_Name</t>
  </si>
  <si>
    <t>Product_ID</t>
  </si>
  <si>
    <t>Product_Name</t>
  </si>
  <si>
    <t>Category</t>
  </si>
  <si>
    <t>Unit_List_Price</t>
  </si>
  <si>
    <t>Unit_COGS</t>
  </si>
  <si>
    <t>Quantity</t>
  </si>
  <si>
    <t>Gross_Revenue</t>
  </si>
  <si>
    <t>Discount_Pct</t>
  </si>
  <si>
    <t>Discount_Amount</t>
  </si>
  <si>
    <t>Net_Revenue</t>
  </si>
  <si>
    <t>Total_COGS</t>
  </si>
  <si>
    <t>Gross_Profit</t>
  </si>
  <si>
    <t>Returned_Qty</t>
  </si>
  <si>
    <t>Return_Value</t>
  </si>
  <si>
    <t>Return_Friction_Cost</t>
  </si>
  <si>
    <t>Net_Contribution</t>
  </si>
  <si>
    <t>ORD-20240001</t>
  </si>
  <si>
    <t>CUST-1034</t>
  </si>
  <si>
    <t>Prime Mart</t>
  </si>
  <si>
    <t>North America</t>
  </si>
  <si>
    <t>Corporate/B2B</t>
  </si>
  <si>
    <t>SP-01</t>
  </si>
  <si>
    <t>Sarah Jenkins</t>
  </si>
  <si>
    <t>PROD-203</t>
  </si>
  <si>
    <t>EcoShine Dishwashing Gel</t>
  </si>
  <si>
    <t>Home Care</t>
  </si>
  <si>
    <t>ORD-20240002</t>
  </si>
  <si>
    <t>CUST-1111</t>
  </si>
  <si>
    <t>Omega Direct</t>
  </si>
  <si>
    <t>Retail</t>
  </si>
  <si>
    <t>SP-02</t>
  </si>
  <si>
    <t>Michael Chang</t>
  </si>
  <si>
    <t>PROD-105</t>
  </si>
  <si>
    <t>Velvet Touch Night Cream</t>
  </si>
  <si>
    <t>Personal Care</t>
  </si>
  <si>
    <t>ORD-20240003</t>
  </si>
  <si>
    <t>CUST-1003</t>
  </si>
  <si>
    <t>Metro Distributors</t>
  </si>
  <si>
    <t>E-Commerce</t>
  </si>
  <si>
    <t>PROD-301</t>
  </si>
  <si>
    <t>Crunchy Whole Grain Oats 1kg</t>
  </si>
  <si>
    <t>Food &amp; Beverage</t>
  </si>
  <si>
    <t>ORD-20240004</t>
  </si>
  <si>
    <t>CUST-1089</t>
  </si>
  <si>
    <t>Crown Supermarkets</t>
  </si>
  <si>
    <t>Middle East &amp; Africa</t>
  </si>
  <si>
    <t>Supermarket</t>
  </si>
  <si>
    <t>SP-08</t>
  </si>
  <si>
    <t>Tariq Al-Mansoor</t>
  </si>
  <si>
    <t>PROD-401</t>
  </si>
  <si>
    <t>SoftTouch Bath Tissue 12-Pack</t>
  </si>
  <si>
    <t>Household Essentials</t>
  </si>
  <si>
    <t>ORD-20240005</t>
  </si>
  <si>
    <t>CUST-1109</t>
  </si>
  <si>
    <t>Omega Stores</t>
  </si>
  <si>
    <t>Asia-Pacific</t>
  </si>
  <si>
    <t>SP-06</t>
  </si>
  <si>
    <t>Priya Sharma</t>
  </si>
  <si>
    <t>PROD-202</t>
  </si>
  <si>
    <t>SparkleGlass Multi-Surface Spray</t>
  </si>
  <si>
    <t>ORD-20240006</t>
  </si>
  <si>
    <t>CUST-1048</t>
  </si>
  <si>
    <t>Horizon Retail</t>
  </si>
  <si>
    <t>Europe</t>
  </si>
  <si>
    <t>SP-04</t>
  </si>
  <si>
    <t>David Mueller</t>
  </si>
  <si>
    <t>PROD-303</t>
  </si>
  <si>
    <t>Artisan Roasted Coffee Beans 500g</t>
  </si>
  <si>
    <t>ORD-20240007</t>
  </si>
  <si>
    <t>CUST-1047</t>
  </si>
  <si>
    <t>Vanguard Direct</t>
  </si>
  <si>
    <t>SP-05</t>
  </si>
  <si>
    <t>Kenji Sato</t>
  </si>
  <si>
    <t>ORD-20240008</t>
  </si>
  <si>
    <t>CUST-1012</t>
  </si>
  <si>
    <t>Apex Wholesale</t>
  </si>
  <si>
    <t>PROD-104</t>
  </si>
  <si>
    <t>Radiance Botanical Shampoo</t>
  </si>
  <si>
    <t>ORD-20240009</t>
  </si>
  <si>
    <t>CUST-1037</t>
  </si>
  <si>
    <t>Prime Stores</t>
  </si>
  <si>
    <t>Distributor</t>
  </si>
  <si>
    <t>ORD-20240010</t>
  </si>
  <si>
    <t>CUST-1008</t>
  </si>
  <si>
    <t>Apex Retail</t>
  </si>
  <si>
    <t>ORD-20240011</t>
  </si>
  <si>
    <t>CUST-1025</t>
  </si>
  <si>
    <t>Summit Supermarkets</t>
  </si>
  <si>
    <t>ORD-20240012</t>
  </si>
  <si>
    <t>CUST-1085</t>
  </si>
  <si>
    <t>Crest Stores</t>
  </si>
  <si>
    <t>PROD-302</t>
  </si>
  <si>
    <t>PureNectar Orange Juice 1L</t>
  </si>
  <si>
    <t>ORD-20240013</t>
  </si>
  <si>
    <t>CUST-1061</t>
  </si>
  <si>
    <t>Pioneer Stores</t>
  </si>
  <si>
    <t>PROD-304</t>
  </si>
  <si>
    <t>Organic Trail Mix Pack 250g</t>
  </si>
  <si>
    <t>ORD-20240014</t>
  </si>
  <si>
    <t>CUST-1056</t>
  </si>
  <si>
    <t>Pioneer Retail</t>
  </si>
  <si>
    <t>ORD-20240015</t>
  </si>
  <si>
    <t>CUST-1023</t>
  </si>
  <si>
    <t>Global Direct</t>
  </si>
  <si>
    <t>PROD-101</t>
  </si>
  <si>
    <t>Silk &amp; Spice Body Wash 500ml</t>
  </si>
  <si>
    <t>ORD-20240016</t>
  </si>
  <si>
    <t>CUST-1041</t>
  </si>
  <si>
    <t>Vanguard Supermarkets</t>
  </si>
  <si>
    <t>PROD-402</t>
  </si>
  <si>
    <t>UltraAbsorb Kitchen Towel 4-Pack</t>
  </si>
  <si>
    <t>ORD-20240017</t>
  </si>
  <si>
    <t>CUST-1046</t>
  </si>
  <si>
    <t>Vanguard Express</t>
  </si>
  <si>
    <t>PROD-403</t>
  </si>
  <si>
    <t>HeavyDuty Foil Wrap 50m</t>
  </si>
  <si>
    <t>ORD-20240018</t>
  </si>
  <si>
    <t>CUST-1022</t>
  </si>
  <si>
    <t>Global Express</t>
  </si>
  <si>
    <t>PROD-204</t>
  </si>
  <si>
    <t>FreshPine Floor Cleaner 1.5L</t>
  </si>
  <si>
    <t>ORD-20240019</t>
  </si>
  <si>
    <t>PROD-103</t>
  </si>
  <si>
    <t>ActiveShield Deodorant Spray</t>
  </si>
  <si>
    <t>ORD-20240020</t>
  </si>
  <si>
    <t>CUST-1090</t>
  </si>
  <si>
    <t>Crown Mart</t>
  </si>
  <si>
    <t>ORD-20240021</t>
  </si>
  <si>
    <t>CUST-1065</t>
  </si>
  <si>
    <t>Sterling Supermarkets</t>
  </si>
  <si>
    <t>ORD-20240022</t>
  </si>
  <si>
    <t>CUST-1119</t>
  </si>
  <si>
    <t>Titan Direct</t>
  </si>
  <si>
    <t>ORD-20240023</t>
  </si>
  <si>
    <t>CUST-1116</t>
  </si>
  <si>
    <t>Titan Wholesale</t>
  </si>
  <si>
    <t>PROD-201</t>
  </si>
  <si>
    <t>UltraClean Laundry Liquid 2L</t>
  </si>
  <si>
    <t>ORD-20240024</t>
  </si>
  <si>
    <t>ORD-20240025</t>
  </si>
  <si>
    <t>CUST-1059</t>
  </si>
  <si>
    <t>Pioneer Distributors</t>
  </si>
  <si>
    <t>Latin America</t>
  </si>
  <si>
    <t>SP-07</t>
  </si>
  <si>
    <t>Carlos Mendez</t>
  </si>
  <si>
    <t>ORD-20240026</t>
  </si>
  <si>
    <t>CUST-1060</t>
  </si>
  <si>
    <t>Pioneer Wholesale</t>
  </si>
  <si>
    <t>PROD-102</t>
  </si>
  <si>
    <t>HydraBoost Hand Lotion 250ml</t>
  </si>
  <si>
    <t>ORD-20240027</t>
  </si>
  <si>
    <t>CUST-1013</t>
  </si>
  <si>
    <t>Apex Stores</t>
  </si>
  <si>
    <t>ORD-20240028</t>
  </si>
  <si>
    <t>CUST-1096</t>
  </si>
  <si>
    <t>Atlas Retail</t>
  </si>
  <si>
    <t>ORD-20240029</t>
  </si>
  <si>
    <t>SP-03</t>
  </si>
  <si>
    <t>Elena Rostova</t>
  </si>
  <si>
    <t>ORD-20240030</t>
  </si>
  <si>
    <t>CUST-1057</t>
  </si>
  <si>
    <t>Pioneer Supermarkets</t>
  </si>
  <si>
    <t>ORD-20240031</t>
  </si>
  <si>
    <t>CUST-1033</t>
  </si>
  <si>
    <t>Prime Supermarkets</t>
  </si>
  <si>
    <t>ORD-20240032</t>
  </si>
  <si>
    <t>CUST-1058</t>
  </si>
  <si>
    <t>Pioneer Mart</t>
  </si>
  <si>
    <t>ORD-20240033</t>
  </si>
  <si>
    <t>CUST-1029</t>
  </si>
  <si>
    <t>Summit Stores</t>
  </si>
  <si>
    <t>ORD-20240034</t>
  </si>
  <si>
    <t>CUST-1098</t>
  </si>
  <si>
    <t>Atlas Mart</t>
  </si>
  <si>
    <t>ORD-20240035</t>
  </si>
  <si>
    <t>CUST-1110</t>
  </si>
  <si>
    <t>Omega Express</t>
  </si>
  <si>
    <t>PROD-404</t>
  </si>
  <si>
    <t>BioTrash Bags 30L (30 Pack)</t>
  </si>
  <si>
    <t>ORD-20240036</t>
  </si>
  <si>
    <t>CUST-1028</t>
  </si>
  <si>
    <t>Summit Wholesale</t>
  </si>
  <si>
    <t>ORD-20240037</t>
  </si>
  <si>
    <t>CUST-1006</t>
  </si>
  <si>
    <t>Metro Express</t>
  </si>
  <si>
    <t>ORD-20240038</t>
  </si>
  <si>
    <t>ORD-20240039</t>
  </si>
  <si>
    <t>CUST-1093</t>
  </si>
  <si>
    <t>Crown Stores</t>
  </si>
  <si>
    <t>ORD-20240040</t>
  </si>
  <si>
    <t>CUST-1075</t>
  </si>
  <si>
    <t>Beacon Distributors</t>
  </si>
  <si>
    <t>ORD-20240041</t>
  </si>
  <si>
    <t>CUST-1017</t>
  </si>
  <si>
    <t>Global Supermarkets</t>
  </si>
  <si>
    <t>ORD-20240042</t>
  </si>
  <si>
    <t>ORD-20240043</t>
  </si>
  <si>
    <t>CUST-1039</t>
  </si>
  <si>
    <t>Prime Direct</t>
  </si>
  <si>
    <t>ORD-20240044</t>
  </si>
  <si>
    <t>CUST-1072</t>
  </si>
  <si>
    <t>Beacon Retail</t>
  </si>
  <si>
    <t>ORD-20240045</t>
  </si>
  <si>
    <t>CUST-1020</t>
  </si>
  <si>
    <t>Global Wholesale</t>
  </si>
  <si>
    <t>ORD-20240046</t>
  </si>
  <si>
    <t>ORD-20240047</t>
  </si>
  <si>
    <t>CUST-1049</t>
  </si>
  <si>
    <t>Horizon Supermarkets</t>
  </si>
  <si>
    <t>ORD-20240048</t>
  </si>
  <si>
    <t>ORD-20240049</t>
  </si>
  <si>
    <t>ORD-20240050</t>
  </si>
  <si>
    <t>CUST-1069</t>
  </si>
  <si>
    <t>Sterling Stores</t>
  </si>
  <si>
    <t>ORD-20240051</t>
  </si>
  <si>
    <t>CUST-1021</t>
  </si>
  <si>
    <t>Global Stores</t>
  </si>
  <si>
    <t>ORD-20240052</t>
  </si>
  <si>
    <t>CUST-1002</t>
  </si>
  <si>
    <t>Metro Mart</t>
  </si>
  <si>
    <t>ORD-20240053</t>
  </si>
  <si>
    <t>CUST-1007</t>
  </si>
  <si>
    <t>Metro Direct</t>
  </si>
  <si>
    <t>ORD-20240054</t>
  </si>
  <si>
    <t>CUST-1117</t>
  </si>
  <si>
    <t>Titan Stores</t>
  </si>
  <si>
    <t>ORD-20240055</t>
  </si>
  <si>
    <t>CUST-1054</t>
  </si>
  <si>
    <t>Horizon Express</t>
  </si>
  <si>
    <t>ORD-20240056</t>
  </si>
  <si>
    <t>CUST-1064</t>
  </si>
  <si>
    <t>Sterling Retail</t>
  </si>
  <si>
    <t>ORD-20240057</t>
  </si>
  <si>
    <t>CUST-1105</t>
  </si>
  <si>
    <t>Omega Supermarkets</t>
  </si>
  <si>
    <t>ORD-20240058</t>
  </si>
  <si>
    <t>CUST-1091</t>
  </si>
  <si>
    <t>Crown Distributors</t>
  </si>
  <si>
    <t>ORD-20240059</t>
  </si>
  <si>
    <t>CUST-1026</t>
  </si>
  <si>
    <t>Summit Mart</t>
  </si>
  <si>
    <t>ORD-20240060</t>
  </si>
  <si>
    <t>ORD-20240061</t>
  </si>
  <si>
    <t>ORD-20240062</t>
  </si>
  <si>
    <t>CUST-1107</t>
  </si>
  <si>
    <t>Omega Distributors</t>
  </si>
  <si>
    <t>ORD-20240063</t>
  </si>
  <si>
    <t>CUST-1084</t>
  </si>
  <si>
    <t>Crest Wholesale</t>
  </si>
  <si>
    <t>ORD-20240064</t>
  </si>
  <si>
    <t>CUST-1000</t>
  </si>
  <si>
    <t>Metro Retail</t>
  </si>
  <si>
    <t>ORD-20240065</t>
  </si>
  <si>
    <t>ORD-20240066</t>
  </si>
  <si>
    <t>CUST-1015</t>
  </si>
  <si>
    <t>Apex Direct</t>
  </si>
  <si>
    <t>ORD-20240067</t>
  </si>
  <si>
    <t>ORD-20240068</t>
  </si>
  <si>
    <t>CUST-1070</t>
  </si>
  <si>
    <t>Sterling Express</t>
  </si>
  <si>
    <t>ORD-20240069</t>
  </si>
  <si>
    <t>CUST-1032</t>
  </si>
  <si>
    <t>Prime Retail</t>
  </si>
  <si>
    <t>ORD-20240070</t>
  </si>
  <si>
    <t>CUST-1055</t>
  </si>
  <si>
    <t>Horizon Direct</t>
  </si>
  <si>
    <t>ORD-20240071</t>
  </si>
  <si>
    <t>ORD-20240072</t>
  </si>
  <si>
    <t>CUST-1031</t>
  </si>
  <si>
    <t>Summit Direct</t>
  </si>
  <si>
    <t>ORD-20240073</t>
  </si>
  <si>
    <t>CUST-1077</t>
  </si>
  <si>
    <t>Beacon Stores</t>
  </si>
  <si>
    <t>ORD-20240074</t>
  </si>
  <si>
    <t>ORD-20240075</t>
  </si>
  <si>
    <t>ORD-20240076</t>
  </si>
  <si>
    <t>ORD-20240077</t>
  </si>
  <si>
    <t>CUST-1050</t>
  </si>
  <si>
    <t>Horizon Mart</t>
  </si>
  <si>
    <t>ORD-20240078</t>
  </si>
  <si>
    <t>CUST-1036</t>
  </si>
  <si>
    <t>Prime Wholesale</t>
  </si>
  <si>
    <t>ORD-20240079</t>
  </si>
  <si>
    <t>CUST-1052</t>
  </si>
  <si>
    <t>Horizon Wholesale</t>
  </si>
  <si>
    <t>ORD-20240080</t>
  </si>
  <si>
    <t>ORD-20240081</t>
  </si>
  <si>
    <t>ORD-20240082</t>
  </si>
  <si>
    <t>ORD-20240083</t>
  </si>
  <si>
    <t>ORD-20240084</t>
  </si>
  <si>
    <t>ORD-20240085</t>
  </si>
  <si>
    <t>ORD-20240086</t>
  </si>
  <si>
    <t>ORD-20240087</t>
  </si>
  <si>
    <t>CUST-1073</t>
  </si>
  <si>
    <t>Beacon Supermarkets</t>
  </si>
  <si>
    <t>ORD-20240088</t>
  </si>
  <si>
    <t>ORD-20240089</t>
  </si>
  <si>
    <t>ORD-20240090</t>
  </si>
  <si>
    <t>ORD-20240091</t>
  </si>
  <si>
    <t>ORD-20240092</t>
  </si>
  <si>
    <t>ORD-20240093</t>
  </si>
  <si>
    <t>CUST-1038</t>
  </si>
  <si>
    <t>Prime Express</t>
  </si>
  <si>
    <t>ORD-20240094</t>
  </si>
  <si>
    <t>ORD-20240095</t>
  </si>
  <si>
    <t>ORD-20240096</t>
  </si>
  <si>
    <t>ORD-20240097</t>
  </si>
  <si>
    <t>CUST-1095</t>
  </si>
  <si>
    <t>Crown Direct</t>
  </si>
  <si>
    <t>ORD-20240098</t>
  </si>
  <si>
    <t>CUST-1042</t>
  </si>
  <si>
    <t>Vanguard Mart</t>
  </si>
  <si>
    <t>ORD-20240099</t>
  </si>
  <si>
    <t>CUST-1078</t>
  </si>
  <si>
    <t>Beacon Express</t>
  </si>
  <si>
    <t>ORD-20240100</t>
  </si>
  <si>
    <t>ORD-20240101</t>
  </si>
  <si>
    <t>CUST-1062</t>
  </si>
  <si>
    <t>Pioneer Express</t>
  </si>
  <si>
    <t>ORD-20240102</t>
  </si>
  <si>
    <t>CUST-1009</t>
  </si>
  <si>
    <t>Apex Supermarkets</t>
  </si>
  <si>
    <t>ORD-20240103</t>
  </si>
  <si>
    <t>CUST-1044</t>
  </si>
  <si>
    <t>Vanguard Wholesale</t>
  </si>
  <si>
    <t>ORD-20240104</t>
  </si>
  <si>
    <t>CUST-1113</t>
  </si>
  <si>
    <t>Titan Supermarkets</t>
  </si>
  <si>
    <t>ORD-20240105</t>
  </si>
  <si>
    <t>CUST-1083</t>
  </si>
  <si>
    <t>Crest Distributors</t>
  </si>
  <si>
    <t>ORD-20240106</t>
  </si>
  <si>
    <t>CUST-1104</t>
  </si>
  <si>
    <t>Omega Retail</t>
  </si>
  <si>
    <t>ORD-20240107</t>
  </si>
  <si>
    <t>ORD-20240108</t>
  </si>
  <si>
    <t>ORD-20240109</t>
  </si>
  <si>
    <t>CUST-1027</t>
  </si>
  <si>
    <t>Summit Distributors</t>
  </si>
  <si>
    <t>ORD-20240110</t>
  </si>
  <si>
    <t>ORD-20240111</t>
  </si>
  <si>
    <t>ORD-20240112</t>
  </si>
  <si>
    <t>CUST-1001</t>
  </si>
  <si>
    <t>Metro Supermarkets</t>
  </si>
  <si>
    <t>ORD-20240113</t>
  </si>
  <si>
    <t>ORD-20240114</t>
  </si>
  <si>
    <t>CUST-1030</t>
  </si>
  <si>
    <t>Summit Express</t>
  </si>
  <si>
    <t>ORD-20240115</t>
  </si>
  <si>
    <t>CUST-1082</t>
  </si>
  <si>
    <t>Crest Mart</t>
  </si>
  <si>
    <t>ORD-20240116</t>
  </si>
  <si>
    <t>ORD-20240117</t>
  </si>
  <si>
    <t>CUST-1016</t>
  </si>
  <si>
    <t>Global Retail</t>
  </si>
  <si>
    <t>ORD-20240118</t>
  </si>
  <si>
    <t>ORD-20240119</t>
  </si>
  <si>
    <t>ORD-20240120</t>
  </si>
  <si>
    <t>ORD-20240121</t>
  </si>
  <si>
    <t>CUST-1035</t>
  </si>
  <si>
    <t>Prime Distributors</t>
  </si>
  <si>
    <t>ORD-20240122</t>
  </si>
  <si>
    <t>ORD-20240123</t>
  </si>
  <si>
    <t>CUST-1010</t>
  </si>
  <si>
    <t>Apex Mart</t>
  </si>
  <si>
    <t>ORD-20240124</t>
  </si>
  <si>
    <t>ORD-20240125</t>
  </si>
  <si>
    <t>ORD-20240126</t>
  </si>
  <si>
    <t>ORD-20240127</t>
  </si>
  <si>
    <t>ORD-20240128</t>
  </si>
  <si>
    <t>CUST-1014</t>
  </si>
  <si>
    <t>Apex Express</t>
  </si>
  <si>
    <t>ORD-20240129</t>
  </si>
  <si>
    <t>ORD-20240130</t>
  </si>
  <si>
    <t>ORD-20240131</t>
  </si>
  <si>
    <t>CUST-1102</t>
  </si>
  <si>
    <t>Atlas Express</t>
  </si>
  <si>
    <t>ORD-20240132</t>
  </si>
  <si>
    <t>CUST-1118</t>
  </si>
  <si>
    <t>Titan Express</t>
  </si>
  <si>
    <t>ORD-20240133</t>
  </si>
  <si>
    <t>ORD-20240134</t>
  </si>
  <si>
    <t>ORD-20240135</t>
  </si>
  <si>
    <t>CUST-1087</t>
  </si>
  <si>
    <t>Crest Direct</t>
  </si>
  <si>
    <t>ORD-20240136</t>
  </si>
  <si>
    <t>CUST-1071</t>
  </si>
  <si>
    <t>Sterling Direct</t>
  </si>
  <si>
    <t>ORD-20240137</t>
  </si>
  <si>
    <t>ORD-20240138</t>
  </si>
  <si>
    <t>ORD-20240139</t>
  </si>
  <si>
    <t>ORD-20240140</t>
  </si>
  <si>
    <t>CUST-1005</t>
  </si>
  <si>
    <t>Metro Stores</t>
  </si>
  <si>
    <t>ORD-20240141</t>
  </si>
  <si>
    <t>CUST-1067</t>
  </si>
  <si>
    <t>Sterling Distributors</t>
  </si>
  <si>
    <t>ORD-20240142</t>
  </si>
  <si>
    <t>CUST-1019</t>
  </si>
  <si>
    <t>Global Distributors</t>
  </si>
  <si>
    <t>ORD-20240143</t>
  </si>
  <si>
    <t>ORD-20240144</t>
  </si>
  <si>
    <t>CUST-1063</t>
  </si>
  <si>
    <t>Pioneer Direct</t>
  </si>
  <si>
    <t>ORD-20240145</t>
  </si>
  <si>
    <t>ORD-20240146</t>
  </si>
  <si>
    <t>ORD-20240147</t>
  </si>
  <si>
    <t>ORD-20240148</t>
  </si>
  <si>
    <t>ORD-20240149</t>
  </si>
  <si>
    <t>ORD-20240150</t>
  </si>
  <si>
    <t>ORD-20240151</t>
  </si>
  <si>
    <t>ORD-20240152</t>
  </si>
  <si>
    <t>CUST-1114</t>
  </si>
  <si>
    <t>Titan Mart</t>
  </si>
  <si>
    <t>ORD-20240153</t>
  </si>
  <si>
    <t>ORD-20240154</t>
  </si>
  <si>
    <t>ORD-20240155</t>
  </si>
  <si>
    <t>ORD-20240156</t>
  </si>
  <si>
    <t>ORD-20240157</t>
  </si>
  <si>
    <t>CUST-1099</t>
  </si>
  <si>
    <t>Atlas Distributors</t>
  </si>
  <si>
    <t>ORD-20240158</t>
  </si>
  <si>
    <t>ORD-20240159</t>
  </si>
  <si>
    <t>ORD-20240160</t>
  </si>
  <si>
    <t>ORD-20240161</t>
  </si>
  <si>
    <t>ORD-20240162</t>
  </si>
  <si>
    <t>ORD-20240163</t>
  </si>
  <si>
    <t>ORD-20240164</t>
  </si>
  <si>
    <t>ORD-20240165</t>
  </si>
  <si>
    <t>ORD-20240166</t>
  </si>
  <si>
    <t>ORD-20240167</t>
  </si>
  <si>
    <t>ORD-20240168</t>
  </si>
  <si>
    <t>CUST-1086</t>
  </si>
  <si>
    <t>Crest Express</t>
  </si>
  <si>
    <t>ORD-20240169</t>
  </si>
  <si>
    <t>ORD-20240170</t>
  </si>
  <si>
    <t>ORD-20240171</t>
  </si>
  <si>
    <t>CUST-1068</t>
  </si>
  <si>
    <t>Sterling Wholesale</t>
  </si>
  <si>
    <t>ORD-20240172</t>
  </si>
  <si>
    <t>ORD-20240173</t>
  </si>
  <si>
    <t>ORD-20240174</t>
  </si>
  <si>
    <t>ORD-20240175</t>
  </si>
  <si>
    <t>ORD-20240176</t>
  </si>
  <si>
    <t>ORD-20240177</t>
  </si>
  <si>
    <t>ORD-20240178</t>
  </si>
  <si>
    <t>ORD-20240179</t>
  </si>
  <si>
    <t>CUST-1080</t>
  </si>
  <si>
    <t>Crest Retail</t>
  </si>
  <si>
    <t>ORD-20240180</t>
  </si>
  <si>
    <t>CUST-1045</t>
  </si>
  <si>
    <t>Vanguard Stores</t>
  </si>
  <si>
    <t>ORD-20240181</t>
  </si>
  <si>
    <t>CUST-1076</t>
  </si>
  <si>
    <t>Beacon Wholesale</t>
  </si>
  <si>
    <t>ORD-20240182</t>
  </si>
  <si>
    <t>ORD-20240183</t>
  </si>
  <si>
    <t>ORD-20240184</t>
  </si>
  <si>
    <t>ORD-20240185</t>
  </si>
  <si>
    <t>ORD-20240186</t>
  </si>
  <si>
    <t>ORD-20240187</t>
  </si>
  <si>
    <t>ORD-20240188</t>
  </si>
  <si>
    <t>ORD-20240189</t>
  </si>
  <si>
    <t>ORD-20240190</t>
  </si>
  <si>
    <t>CUST-1094</t>
  </si>
  <si>
    <t>Crown Express</t>
  </si>
  <si>
    <t>ORD-20240191</t>
  </si>
  <si>
    <t>CUST-1081</t>
  </si>
  <si>
    <t>Crest Supermarkets</t>
  </si>
  <si>
    <t>ORD-20240192</t>
  </si>
  <si>
    <t>ORD-20240193</t>
  </si>
  <si>
    <t>ORD-20240194</t>
  </si>
  <si>
    <t>CUST-1106</t>
  </si>
  <si>
    <t>Omega Mart</t>
  </si>
  <si>
    <t>ORD-20240195</t>
  </si>
  <si>
    <t>ORD-20240196</t>
  </si>
  <si>
    <t>ORD-20240197</t>
  </si>
  <si>
    <t>ORD-20240198</t>
  </si>
  <si>
    <t>ORD-20240199</t>
  </si>
  <si>
    <t>ORD-20240200</t>
  </si>
  <si>
    <t>ORD-20240201</t>
  </si>
  <si>
    <t>ORD-20240202</t>
  </si>
  <si>
    <t>ORD-20240203</t>
  </si>
  <si>
    <t>ORD-20240204</t>
  </si>
  <si>
    <t>ORD-20240205</t>
  </si>
  <si>
    <t>ORD-20240206</t>
  </si>
  <si>
    <t>ORD-20240207</t>
  </si>
  <si>
    <t>ORD-20240208</t>
  </si>
  <si>
    <t>ORD-20240209</t>
  </si>
  <si>
    <t>ORD-20240210</t>
  </si>
  <si>
    <t>ORD-20240211</t>
  </si>
  <si>
    <t>ORD-20240212</t>
  </si>
  <si>
    <t>ORD-20240213</t>
  </si>
  <si>
    <t>CUST-1097</t>
  </si>
  <si>
    <t>Atlas Supermarkets</t>
  </si>
  <si>
    <t>ORD-20240214</t>
  </si>
  <si>
    <t>ORD-20240215</t>
  </si>
  <si>
    <t>ORD-20240216</t>
  </si>
  <si>
    <t>ORD-20240217</t>
  </si>
  <si>
    <t>ORD-20240218</t>
  </si>
  <si>
    <t>CUST-1108</t>
  </si>
  <si>
    <t>Omega Wholesale</t>
  </si>
  <si>
    <t>ORD-20240219</t>
  </si>
  <si>
    <t>ORD-20240220</t>
  </si>
  <si>
    <t>ORD-20240221</t>
  </si>
  <si>
    <t>ORD-20240222</t>
  </si>
  <si>
    <t>ORD-20240223</t>
  </si>
  <si>
    <t>ORD-20240224</t>
  </si>
  <si>
    <t>ORD-20240225</t>
  </si>
  <si>
    <t>ORD-20240226</t>
  </si>
  <si>
    <t>ORD-20240227</t>
  </si>
  <si>
    <t>ORD-20240228</t>
  </si>
  <si>
    <t>CUST-1115</t>
  </si>
  <si>
    <t>Titan Distributors</t>
  </si>
  <si>
    <t>ORD-20240229</t>
  </si>
  <si>
    <t>CUST-1079</t>
  </si>
  <si>
    <t>Beacon Direct</t>
  </si>
  <si>
    <t>ORD-20240230</t>
  </si>
  <si>
    <t>ORD-20240231</t>
  </si>
  <si>
    <t>ORD-20240232</t>
  </si>
  <si>
    <t>CUST-1018</t>
  </si>
  <si>
    <t>Global Mart</t>
  </si>
  <si>
    <t>ORD-20240233</t>
  </si>
  <si>
    <t>ORD-20240234</t>
  </si>
  <si>
    <t>ORD-20240235</t>
  </si>
  <si>
    <t>ORD-20240236</t>
  </si>
  <si>
    <t>ORD-20240237</t>
  </si>
  <si>
    <t>ORD-20240238</t>
  </si>
  <si>
    <t>ORD-20240239</t>
  </si>
  <si>
    <t>ORD-20240240</t>
  </si>
  <si>
    <t>ORD-20240241</t>
  </si>
  <si>
    <t>ORD-20240242</t>
  </si>
  <si>
    <t>ORD-20240243</t>
  </si>
  <si>
    <t>ORD-20240244</t>
  </si>
  <si>
    <t>ORD-20240245</t>
  </si>
  <si>
    <t>ORD-20240246</t>
  </si>
  <si>
    <t>ORD-20240247</t>
  </si>
  <si>
    <t>ORD-20240248</t>
  </si>
  <si>
    <t>CUST-1103</t>
  </si>
  <si>
    <t>Atlas Direct</t>
  </si>
  <si>
    <t>ORD-20240249</t>
  </si>
  <si>
    <t>ORD-20240250</t>
  </si>
  <si>
    <t>ORD-20240251</t>
  </si>
  <si>
    <t>CUST-1112</t>
  </si>
  <si>
    <t>Titan Retail</t>
  </si>
  <si>
    <t>ORD-20240252</t>
  </si>
  <si>
    <t>ORD-20240253</t>
  </si>
  <si>
    <t>ORD-20240254</t>
  </si>
  <si>
    <t>ORD-20240255</t>
  </si>
  <si>
    <t>ORD-20240256</t>
  </si>
  <si>
    <t>ORD-20240257</t>
  </si>
  <si>
    <t>ORD-20240258</t>
  </si>
  <si>
    <t>ORD-20240259</t>
  </si>
  <si>
    <t>ORD-20240260</t>
  </si>
  <si>
    <t>ORD-20240261</t>
  </si>
  <si>
    <t>ORD-20240262</t>
  </si>
  <si>
    <t>ORD-20240263</t>
  </si>
  <si>
    <t>ORD-20240264</t>
  </si>
  <si>
    <t>ORD-20240265</t>
  </si>
  <si>
    <t>CUST-1051</t>
  </si>
  <si>
    <t>Horizon Distributors</t>
  </si>
  <si>
    <t>ORD-20240266</t>
  </si>
  <si>
    <t>ORD-20240267</t>
  </si>
  <si>
    <t>ORD-20240268</t>
  </si>
  <si>
    <t>ORD-20240269</t>
  </si>
  <si>
    <t>ORD-20240270</t>
  </si>
  <si>
    <t>ORD-20240271</t>
  </si>
  <si>
    <t>ORD-20240272</t>
  </si>
  <si>
    <t>ORD-20240273</t>
  </si>
  <si>
    <t>ORD-20240274</t>
  </si>
  <si>
    <t>ORD-20240275</t>
  </si>
  <si>
    <t>ORD-20240276</t>
  </si>
  <si>
    <t>ORD-20240277</t>
  </si>
  <si>
    <t>ORD-20240278</t>
  </si>
  <si>
    <t>ORD-20240279</t>
  </si>
  <si>
    <t>ORD-20240280</t>
  </si>
  <si>
    <t>CUST-1011</t>
  </si>
  <si>
    <t>Apex Distributors</t>
  </si>
  <si>
    <t>ORD-20240281</t>
  </si>
  <si>
    <t>ORD-20240282</t>
  </si>
  <si>
    <t>ORD-20240283</t>
  </si>
  <si>
    <t>ORD-20240284</t>
  </si>
  <si>
    <t>CUST-1101</t>
  </si>
  <si>
    <t>Atlas Stores</t>
  </si>
  <si>
    <t>ORD-20240285</t>
  </si>
  <si>
    <t>ORD-20240286</t>
  </si>
  <si>
    <t>ORD-20240287</t>
  </si>
  <si>
    <t>ORD-20240288</t>
  </si>
  <si>
    <t>ORD-20240289</t>
  </si>
  <si>
    <t>ORD-20240290</t>
  </si>
  <si>
    <t>ORD-20240291</t>
  </si>
  <si>
    <t>ORD-20240292</t>
  </si>
  <si>
    <t>ORD-20240293</t>
  </si>
  <si>
    <t>ORD-20240294</t>
  </si>
  <si>
    <t>ORD-20240295</t>
  </si>
  <si>
    <t>ORD-20240296</t>
  </si>
  <si>
    <t>ORD-20240297</t>
  </si>
  <si>
    <t>ORD-20240298</t>
  </si>
  <si>
    <t>ORD-20240299</t>
  </si>
  <si>
    <t>ORD-20240300</t>
  </si>
  <si>
    <t>ORD-20240301</t>
  </si>
  <si>
    <t>CUST-1088</t>
  </si>
  <si>
    <t>Crown Retail</t>
  </si>
  <si>
    <t>ORD-20240302</t>
  </si>
  <si>
    <t>ORD-20240303</t>
  </si>
  <si>
    <t>ORD-20240304</t>
  </si>
  <si>
    <t>ORD-20240305</t>
  </si>
  <si>
    <t>CUST-1040</t>
  </si>
  <si>
    <t>Vanguard Retail</t>
  </si>
  <si>
    <t>ORD-20240306</t>
  </si>
  <si>
    <t>ORD-20240307</t>
  </si>
  <si>
    <t>ORD-20240308</t>
  </si>
  <si>
    <t>ORD-20240309</t>
  </si>
  <si>
    <t>ORD-20240310</t>
  </si>
  <si>
    <t>ORD-20240311</t>
  </si>
  <si>
    <t>ORD-20240312</t>
  </si>
  <si>
    <t>ORD-20240313</t>
  </si>
  <si>
    <t>ORD-20240314</t>
  </si>
  <si>
    <t>ORD-20240315</t>
  </si>
  <si>
    <t>ORD-20240316</t>
  </si>
  <si>
    <t>ORD-20240317</t>
  </si>
  <si>
    <t>ORD-20240318</t>
  </si>
  <si>
    <t>ORD-20240319</t>
  </si>
  <si>
    <t>ORD-20240320</t>
  </si>
  <si>
    <t>ORD-20240321</t>
  </si>
  <si>
    <t>ORD-20240322</t>
  </si>
  <si>
    <t>ORD-20240323</t>
  </si>
  <si>
    <t>ORD-20240324</t>
  </si>
  <si>
    <t>ORD-20240325</t>
  </si>
  <si>
    <t>ORD-20240326</t>
  </si>
  <si>
    <t>ORD-20240327</t>
  </si>
  <si>
    <t>ORD-20240328</t>
  </si>
  <si>
    <t>ORD-20240329</t>
  </si>
  <si>
    <t>ORD-20240330</t>
  </si>
  <si>
    <t>CUST-1024</t>
  </si>
  <si>
    <t>Summit Retail</t>
  </si>
  <si>
    <t>ORD-20240331</t>
  </si>
  <si>
    <t>ORD-20240332</t>
  </si>
  <si>
    <t>ORD-20240333</t>
  </si>
  <si>
    <t>ORD-20240334</t>
  </si>
  <si>
    <t>ORD-20240335</t>
  </si>
  <si>
    <t>ORD-20240336</t>
  </si>
  <si>
    <t>ORD-20240337</t>
  </si>
  <si>
    <t>ORD-20240338</t>
  </si>
  <si>
    <t>ORD-20240339</t>
  </si>
  <si>
    <t>ORD-20240340</t>
  </si>
  <si>
    <t>ORD-20240341</t>
  </si>
  <si>
    <t>ORD-20240342</t>
  </si>
  <si>
    <t>ORD-20240343</t>
  </si>
  <si>
    <t>ORD-20240344</t>
  </si>
  <si>
    <t>ORD-20240345</t>
  </si>
  <si>
    <t>ORD-20240346</t>
  </si>
  <si>
    <t>ORD-20240347</t>
  </si>
  <si>
    <t>ORD-20240348</t>
  </si>
  <si>
    <t>ORD-20240349</t>
  </si>
  <si>
    <t>ORD-20240350</t>
  </si>
  <si>
    <t>ORD-20240351</t>
  </si>
  <si>
    <t>ORD-20240352</t>
  </si>
  <si>
    <t>ORD-20240353</t>
  </si>
  <si>
    <t>CUST-1100</t>
  </si>
  <si>
    <t>Atlas Wholesale</t>
  </si>
  <si>
    <t>ORD-20240354</t>
  </si>
  <si>
    <t>ORD-20240355</t>
  </si>
  <si>
    <t>CUST-1092</t>
  </si>
  <si>
    <t>Crown Wholesale</t>
  </si>
  <si>
    <t>ORD-20240356</t>
  </si>
  <si>
    <t>ORD-20240357</t>
  </si>
  <si>
    <t>ORD-20240358</t>
  </si>
  <si>
    <t>ORD-20240359</t>
  </si>
  <si>
    <t>ORD-20240360</t>
  </si>
  <si>
    <t>CUST-1004</t>
  </si>
  <si>
    <t>Metro Wholesale</t>
  </si>
  <si>
    <t>ORD-20240361</t>
  </si>
  <si>
    <t>ORD-20240362</t>
  </si>
  <si>
    <t>ORD-20240363</t>
  </si>
  <si>
    <t>ORD-20240364</t>
  </si>
  <si>
    <t>ORD-20240365</t>
  </si>
  <si>
    <t>ORD-20240366</t>
  </si>
  <si>
    <t>ORD-20240367</t>
  </si>
  <si>
    <t>ORD-20240368</t>
  </si>
  <si>
    <t>ORD-20240369</t>
  </si>
  <si>
    <t>CUST-1074</t>
  </si>
  <si>
    <t>Beacon Mart</t>
  </si>
  <si>
    <t>ORD-20240370</t>
  </si>
  <si>
    <t>ORD-20240371</t>
  </si>
  <si>
    <t>ORD-20240372</t>
  </si>
  <si>
    <t>ORD-20240373</t>
  </si>
  <si>
    <t>ORD-20240374</t>
  </si>
  <si>
    <t>ORD-20240375</t>
  </si>
  <si>
    <t>ORD-20240376</t>
  </si>
  <si>
    <t>ORD-20240377</t>
  </si>
  <si>
    <t>ORD-20240378</t>
  </si>
  <si>
    <t>ORD-20240379</t>
  </si>
  <si>
    <t>ORD-20240380</t>
  </si>
  <si>
    <t>ORD-20240381</t>
  </si>
  <si>
    <t>ORD-20240382</t>
  </si>
  <si>
    <t>ORD-20240383</t>
  </si>
  <si>
    <t>ORD-20240384</t>
  </si>
  <si>
    <t>ORD-20240385</t>
  </si>
  <si>
    <t>ORD-20240386</t>
  </si>
  <si>
    <t>ORD-20240387</t>
  </si>
  <si>
    <t>ORD-20240388</t>
  </si>
  <si>
    <t>ORD-20240389</t>
  </si>
  <si>
    <t>ORD-20240390</t>
  </si>
  <si>
    <t>ORD-20240391</t>
  </si>
  <si>
    <t>ORD-20240392</t>
  </si>
  <si>
    <t>ORD-20240393</t>
  </si>
  <si>
    <t>ORD-20240394</t>
  </si>
  <si>
    <t>ORD-20240395</t>
  </si>
  <si>
    <t>ORD-20240396</t>
  </si>
  <si>
    <t>ORD-20240397</t>
  </si>
  <si>
    <t>ORD-20240398</t>
  </si>
  <si>
    <t>ORD-20240399</t>
  </si>
  <si>
    <t>ORD-20240400</t>
  </si>
  <si>
    <t>ORD-20240401</t>
  </si>
  <si>
    <t>ORD-20240402</t>
  </si>
  <si>
    <t>ORD-20240403</t>
  </si>
  <si>
    <t>ORD-20240404</t>
  </si>
  <si>
    <t>ORD-20240405</t>
  </si>
  <si>
    <t>ORD-20240406</t>
  </si>
  <si>
    <t>ORD-20240407</t>
  </si>
  <si>
    <t>ORD-20240408</t>
  </si>
  <si>
    <t>ORD-20240409</t>
  </si>
  <si>
    <t>ORD-20240410</t>
  </si>
  <si>
    <t>ORD-20240411</t>
  </si>
  <si>
    <t>ORD-20240412</t>
  </si>
  <si>
    <t>ORD-20240413</t>
  </si>
  <si>
    <t>ORD-20240414</t>
  </si>
  <si>
    <t>ORD-20240415</t>
  </si>
  <si>
    <t>ORD-20240416</t>
  </si>
  <si>
    <t>ORD-20240417</t>
  </si>
  <si>
    <t>ORD-20240418</t>
  </si>
  <si>
    <t>ORD-20240419</t>
  </si>
  <si>
    <t>ORD-20240420</t>
  </si>
  <si>
    <t>ORD-20240421</t>
  </si>
  <si>
    <t>ORD-20240422</t>
  </si>
  <si>
    <t>ORD-20240423</t>
  </si>
  <si>
    <t>ORD-20240424</t>
  </si>
  <si>
    <t>ORD-20240425</t>
  </si>
  <si>
    <t>ORD-20240426</t>
  </si>
  <si>
    <t>ORD-20240427</t>
  </si>
  <si>
    <t>ORD-20240428</t>
  </si>
  <si>
    <t>ORD-20240429</t>
  </si>
  <si>
    <t>ORD-20240430</t>
  </si>
  <si>
    <t>ORD-20240431</t>
  </si>
  <si>
    <t>ORD-20240432</t>
  </si>
  <si>
    <t>ORD-20240433</t>
  </si>
  <si>
    <t>ORD-20240434</t>
  </si>
  <si>
    <t>ORD-20240435</t>
  </si>
  <si>
    <t>ORD-20240436</t>
  </si>
  <si>
    <t>CUST-1066</t>
  </si>
  <si>
    <t>Sterling Mart</t>
  </si>
  <si>
    <t>ORD-20240437</t>
  </si>
  <si>
    <t>ORD-20240438</t>
  </si>
  <si>
    <t>ORD-20240439</t>
  </si>
  <si>
    <t>CUST-1053</t>
  </si>
  <si>
    <t>Horizon Stores</t>
  </si>
  <si>
    <t>ORD-20240440</t>
  </si>
  <si>
    <t>ORD-20240441</t>
  </si>
  <si>
    <t>ORD-20240442</t>
  </si>
  <si>
    <t>ORD-20240443</t>
  </si>
  <si>
    <t>ORD-20240444</t>
  </si>
  <si>
    <t>ORD-20240445</t>
  </si>
  <si>
    <t>ORD-20240446</t>
  </si>
  <si>
    <t>ORD-20240447</t>
  </si>
  <si>
    <t>ORD-20240448</t>
  </si>
  <si>
    <t>ORD-20240449</t>
  </si>
  <si>
    <t>ORD-20240450</t>
  </si>
  <si>
    <t>ORD-20240451</t>
  </si>
  <si>
    <t>ORD-20240452</t>
  </si>
  <si>
    <t>ORD-20240453</t>
  </si>
  <si>
    <t>ORD-20240454</t>
  </si>
  <si>
    <t>ORD-20240455</t>
  </si>
  <si>
    <t>ORD-20240456</t>
  </si>
  <si>
    <t>ORD-20240457</t>
  </si>
  <si>
    <t>ORD-20240458</t>
  </si>
  <si>
    <t>ORD-20240459</t>
  </si>
  <si>
    <t>ORD-20240460</t>
  </si>
  <si>
    <t>ORD-20240461</t>
  </si>
  <si>
    <t>ORD-20240462</t>
  </si>
  <si>
    <t>ORD-20240463</t>
  </si>
  <si>
    <t>ORD-20240464</t>
  </si>
  <si>
    <t>ORD-20240465</t>
  </si>
  <si>
    <t>ORD-20240466</t>
  </si>
  <si>
    <t>ORD-20240467</t>
  </si>
  <si>
    <t>ORD-20240468</t>
  </si>
  <si>
    <t>ORD-20240469</t>
  </si>
  <si>
    <t>ORD-20240470</t>
  </si>
  <si>
    <t>ORD-20240471</t>
  </si>
  <si>
    <t>ORD-20240472</t>
  </si>
  <si>
    <t>ORD-20240473</t>
  </si>
  <si>
    <t>ORD-20240474</t>
  </si>
  <si>
    <t>ORD-20240475</t>
  </si>
  <si>
    <t>ORD-20240476</t>
  </si>
  <si>
    <t>ORD-20240477</t>
  </si>
  <si>
    <t>ORD-20240478</t>
  </si>
  <si>
    <t>ORD-20240479</t>
  </si>
  <si>
    <t>CUST-1043</t>
  </si>
  <si>
    <t>Vanguard Distributors</t>
  </si>
  <si>
    <t>ORD-20240480</t>
  </si>
  <si>
    <t>ORD-20240481</t>
  </si>
  <si>
    <t>ORD-20240482</t>
  </si>
  <si>
    <t>ORD-20240483</t>
  </si>
  <si>
    <t>ORD-20240484</t>
  </si>
  <si>
    <t>ORD-20240485</t>
  </si>
  <si>
    <t>ORD-20240486</t>
  </si>
  <si>
    <t>ORD-20240487</t>
  </si>
  <si>
    <t>ORD-20240488</t>
  </si>
  <si>
    <t>ORD-20240489</t>
  </si>
  <si>
    <t>ORD-20240490</t>
  </si>
  <si>
    <t>ORD-20240491</t>
  </si>
  <si>
    <t>ORD-20240492</t>
  </si>
  <si>
    <t>ORD-20240493</t>
  </si>
  <si>
    <t>ORD-20240494</t>
  </si>
  <si>
    <t>ORD-20240495</t>
  </si>
  <si>
    <t>ORD-20240496</t>
  </si>
  <si>
    <t>ORD-20240497</t>
  </si>
  <si>
    <t>ORD-20240498</t>
  </si>
  <si>
    <t>ORD-20240499</t>
  </si>
  <si>
    <t>ORD-20240500</t>
  </si>
  <si>
    <t>ORD-20240501</t>
  </si>
  <si>
    <t>ORD-20240502</t>
  </si>
  <si>
    <t>ORD-20240503</t>
  </si>
  <si>
    <t>ORD-20240504</t>
  </si>
  <si>
    <t>ORD-20240505</t>
  </si>
  <si>
    <t>ORD-20240506</t>
  </si>
  <si>
    <t>ORD-20240507</t>
  </si>
  <si>
    <t>ORD-20240508</t>
  </si>
  <si>
    <t>ORD-20240509</t>
  </si>
  <si>
    <t>ORD-20240510</t>
  </si>
  <si>
    <t>ORD-20240511</t>
  </si>
  <si>
    <t>ORD-20240512</t>
  </si>
  <si>
    <t>ORD-20240513</t>
  </si>
  <si>
    <t>ORD-20240514</t>
  </si>
  <si>
    <t>ORD-20240515</t>
  </si>
  <si>
    <t>ORD-20240516</t>
  </si>
  <si>
    <t>ORD-20240517</t>
  </si>
  <si>
    <t>ORD-20240518</t>
  </si>
  <si>
    <t>ORD-20240519</t>
  </si>
  <si>
    <t>ORD-20240520</t>
  </si>
  <si>
    <t>ORD-20240521</t>
  </si>
  <si>
    <t>ORD-20240522</t>
  </si>
  <si>
    <t>ORD-20240523</t>
  </si>
  <si>
    <t>ORD-20240524</t>
  </si>
  <si>
    <t>ORD-20240525</t>
  </si>
  <si>
    <t>ORD-20240526</t>
  </si>
  <si>
    <t>ORD-20240527</t>
  </si>
  <si>
    <t>ORD-20240528</t>
  </si>
  <si>
    <t>ORD-20240529</t>
  </si>
  <si>
    <t>ORD-20240530</t>
  </si>
  <si>
    <t>ORD-20240531</t>
  </si>
  <si>
    <t>ORD-20240532</t>
  </si>
  <si>
    <t>ORD-20240533</t>
  </si>
  <si>
    <t>ORD-20240534</t>
  </si>
  <si>
    <t>ORD-20240535</t>
  </si>
  <si>
    <t>ORD-20240536</t>
  </si>
  <si>
    <t>ORD-20240537</t>
  </si>
  <si>
    <t>ORD-20240538</t>
  </si>
  <si>
    <t>ORD-20240539</t>
  </si>
  <si>
    <t>ORD-20240540</t>
  </si>
  <si>
    <t>ORD-20240541</t>
  </si>
  <si>
    <t>ORD-20240542</t>
  </si>
  <si>
    <t>ORD-20240543</t>
  </si>
  <si>
    <t>ORD-20240544</t>
  </si>
  <si>
    <t>ORD-20240545</t>
  </si>
  <si>
    <t>ORD-20240546</t>
  </si>
  <si>
    <t>ORD-20240547</t>
  </si>
  <si>
    <t>ORD-20240548</t>
  </si>
  <si>
    <t>ORD-20240549</t>
  </si>
  <si>
    <t>ORD-20240550</t>
  </si>
  <si>
    <t>ORD-20240551</t>
  </si>
  <si>
    <t>ORD-20240552</t>
  </si>
  <si>
    <t>ORD-20240553</t>
  </si>
  <si>
    <t>ORD-20240554</t>
  </si>
  <si>
    <t>ORD-20240555</t>
  </si>
  <si>
    <t>ORD-20240556</t>
  </si>
  <si>
    <t>ORD-20240557</t>
  </si>
  <si>
    <t>ORD-20240558</t>
  </si>
  <si>
    <t>ORD-20240559</t>
  </si>
  <si>
    <t>ORD-20240560</t>
  </si>
  <si>
    <t>ORD-20240561</t>
  </si>
  <si>
    <t>ORD-20240562</t>
  </si>
  <si>
    <t>ORD-20240563</t>
  </si>
  <si>
    <t>ORD-20240564</t>
  </si>
  <si>
    <t>ORD-20240565</t>
  </si>
  <si>
    <t>ORD-20240566</t>
  </si>
  <si>
    <t>ORD-20240567</t>
  </si>
  <si>
    <t>ORD-20240568</t>
  </si>
  <si>
    <t>ORD-20240569</t>
  </si>
  <si>
    <t>ORD-20240570</t>
  </si>
  <si>
    <t>ORD-20240571</t>
  </si>
  <si>
    <t>ORD-20240572</t>
  </si>
  <si>
    <t>ORD-20240573</t>
  </si>
  <si>
    <t>ORD-20240574</t>
  </si>
  <si>
    <t>ORD-20240575</t>
  </si>
  <si>
    <t>ORD-20240576</t>
  </si>
  <si>
    <t>ORD-20240577</t>
  </si>
  <si>
    <t>ORD-20240578</t>
  </si>
  <si>
    <t>ORD-20240579</t>
  </si>
  <si>
    <t>ORD-20240580</t>
  </si>
  <si>
    <t>ORD-20240581</t>
  </si>
  <si>
    <t>ORD-20240582</t>
  </si>
  <si>
    <t>ORD-20240583</t>
  </si>
  <si>
    <t>ORD-20240584</t>
  </si>
  <si>
    <t>ORD-20240585</t>
  </si>
  <si>
    <t>ORD-20240586</t>
  </si>
  <si>
    <t>ORD-20240587</t>
  </si>
  <si>
    <t>ORD-20240588</t>
  </si>
  <si>
    <t>ORD-20240589</t>
  </si>
  <si>
    <t>ORD-20240590</t>
  </si>
  <si>
    <t>ORD-20240591</t>
  </si>
  <si>
    <t>ORD-20240592</t>
  </si>
  <si>
    <t>ORD-20240593</t>
  </si>
  <si>
    <t>ORD-20240594</t>
  </si>
  <si>
    <t>ORD-20240595</t>
  </si>
  <si>
    <t>ORD-20240596</t>
  </si>
  <si>
    <t>ORD-20240597</t>
  </si>
  <si>
    <t>ORD-20240598</t>
  </si>
  <si>
    <t>ORD-20240599</t>
  </si>
  <si>
    <t>ORD-20240600</t>
  </si>
  <si>
    <t>ORD-20240601</t>
  </si>
  <si>
    <t>ORD-20240602</t>
  </si>
  <si>
    <t>ORD-20240603</t>
  </si>
  <si>
    <t>ORD-20240604</t>
  </si>
  <si>
    <t>ORD-20240605</t>
  </si>
  <si>
    <t>ORD-20240606</t>
  </si>
  <si>
    <t>ORD-20240607</t>
  </si>
  <si>
    <t>ORD-20240608</t>
  </si>
  <si>
    <t>ORD-20240609</t>
  </si>
  <si>
    <t>ORD-20240610</t>
  </si>
  <si>
    <t>ORD-20240611</t>
  </si>
  <si>
    <t>ORD-20240612</t>
  </si>
  <si>
    <t>ORD-20240613</t>
  </si>
  <si>
    <t>ORD-20240614</t>
  </si>
  <si>
    <t>ORD-20240615</t>
  </si>
  <si>
    <t>ORD-20240616</t>
  </si>
  <si>
    <t>ORD-20240617</t>
  </si>
  <si>
    <t>ORD-20240618</t>
  </si>
  <si>
    <t>ORD-20240619</t>
  </si>
  <si>
    <t>ORD-20240620</t>
  </si>
  <si>
    <t>ORD-20240621</t>
  </si>
  <si>
    <t>ORD-20240622</t>
  </si>
  <si>
    <t>ORD-20240623</t>
  </si>
  <si>
    <t>ORD-20240624</t>
  </si>
  <si>
    <t>ORD-20240625</t>
  </si>
  <si>
    <t>ORD-20240626</t>
  </si>
  <si>
    <t>ORD-20240627</t>
  </si>
  <si>
    <t>ORD-20240628</t>
  </si>
  <si>
    <t>ORD-20240629</t>
  </si>
  <si>
    <t>ORD-20240630</t>
  </si>
  <si>
    <t>ORD-20240631</t>
  </si>
  <si>
    <t>ORD-20240632</t>
  </si>
  <si>
    <t>ORD-20240633</t>
  </si>
  <si>
    <t>ORD-20240634</t>
  </si>
  <si>
    <t>ORD-20240635</t>
  </si>
  <si>
    <t>ORD-20240636</t>
  </si>
  <si>
    <t>ORD-20240637</t>
  </si>
  <si>
    <t>ORD-20240638</t>
  </si>
  <si>
    <t>ORD-20240639</t>
  </si>
  <si>
    <t>ORD-20240640</t>
  </si>
  <si>
    <t>ORD-20240641</t>
  </si>
  <si>
    <t>ORD-20240642</t>
  </si>
  <si>
    <t>ORD-20240643</t>
  </si>
  <si>
    <t>ORD-20240644</t>
  </si>
  <si>
    <t>ORD-20240645</t>
  </si>
  <si>
    <t>ORD-20240646</t>
  </si>
  <si>
    <t>ORD-20240647</t>
  </si>
  <si>
    <t>ORD-20240648</t>
  </si>
  <si>
    <t>ORD-20240649</t>
  </si>
  <si>
    <t>ORD-20240650</t>
  </si>
  <si>
    <t>ORD-20240651</t>
  </si>
  <si>
    <t>ORD-20240652</t>
  </si>
  <si>
    <t>ORD-20240653</t>
  </si>
  <si>
    <t>ORD-20240654</t>
  </si>
  <si>
    <t>ORD-20240655</t>
  </si>
  <si>
    <t>ORD-20240656</t>
  </si>
  <si>
    <t>ORD-20240657</t>
  </si>
  <si>
    <t>ORD-20240658</t>
  </si>
  <si>
    <t>ORD-20240659</t>
  </si>
  <si>
    <t>ORD-20240660</t>
  </si>
  <si>
    <t>ORD-20240661</t>
  </si>
  <si>
    <t>ORD-20240662</t>
  </si>
  <si>
    <t>ORD-20240663</t>
  </si>
  <si>
    <t>ORD-20240664</t>
  </si>
  <si>
    <t>ORD-20240665</t>
  </si>
  <si>
    <t>ORD-20240666</t>
  </si>
  <si>
    <t>ORD-20240667</t>
  </si>
  <si>
    <t>ORD-20240668</t>
  </si>
  <si>
    <t>ORD-20240669</t>
  </si>
  <si>
    <t>ORD-20240670</t>
  </si>
  <si>
    <t>ORD-20240671</t>
  </si>
  <si>
    <t>ORD-20240672</t>
  </si>
  <si>
    <t>ORD-20240673</t>
  </si>
  <si>
    <t>ORD-20240674</t>
  </si>
  <si>
    <t>ORD-20240675</t>
  </si>
  <si>
    <t>ORD-20240676</t>
  </si>
  <si>
    <t>ORD-20240677</t>
  </si>
  <si>
    <t>ORD-20240678</t>
  </si>
  <si>
    <t>ORD-20240679</t>
  </si>
  <si>
    <t>ORD-20240680</t>
  </si>
  <si>
    <t>ORD-20240681</t>
  </si>
  <si>
    <t>ORD-20240682</t>
  </si>
  <si>
    <t>ORD-20240683</t>
  </si>
  <si>
    <t>ORD-20240684</t>
  </si>
  <si>
    <t>ORD-20240685</t>
  </si>
  <si>
    <t>ORD-20240686</t>
  </si>
  <si>
    <t>ORD-20240687</t>
  </si>
  <si>
    <t>ORD-20240688</t>
  </si>
  <si>
    <t>ORD-20240689</t>
  </si>
  <si>
    <t>ORD-20240690</t>
  </si>
  <si>
    <t>ORD-20240691</t>
  </si>
  <si>
    <t>ORD-20240692</t>
  </si>
  <si>
    <t>ORD-20240693</t>
  </si>
  <si>
    <t>ORD-20240694</t>
  </si>
  <si>
    <t>ORD-20240695</t>
  </si>
  <si>
    <t>ORD-20240696</t>
  </si>
  <si>
    <t>ORD-20240697</t>
  </si>
  <si>
    <t>ORD-20240698</t>
  </si>
  <si>
    <t>ORD-20240699</t>
  </si>
  <si>
    <t>ORD-20240700</t>
  </si>
  <si>
    <t>ORD-20240701</t>
  </si>
  <si>
    <t>ORD-20240702</t>
  </si>
  <si>
    <t>ORD-20240703</t>
  </si>
  <si>
    <t>ORD-20240704</t>
  </si>
  <si>
    <t>ORD-20240705</t>
  </si>
  <si>
    <t>ORD-20240706</t>
  </si>
  <si>
    <t>ORD-20240707</t>
  </si>
  <si>
    <t>ORD-20240708</t>
  </si>
  <si>
    <t>ORD-20240709</t>
  </si>
  <si>
    <t>ORD-20240710</t>
  </si>
  <si>
    <t>ORD-20240711</t>
  </si>
  <si>
    <t>ORD-20240712</t>
  </si>
  <si>
    <t>ORD-20240713</t>
  </si>
  <si>
    <t>ORD-20240714</t>
  </si>
  <si>
    <t>ORD-20240715</t>
  </si>
  <si>
    <t>ORD-20240716</t>
  </si>
  <si>
    <t>ORD-20240717</t>
  </si>
  <si>
    <t>ORD-20240718</t>
  </si>
  <si>
    <t>ORD-20240719</t>
  </si>
  <si>
    <t>ORD-20240720</t>
  </si>
  <si>
    <t>ORD-20240721</t>
  </si>
  <si>
    <t>ORD-20240722</t>
  </si>
  <si>
    <t>ORD-20240723</t>
  </si>
  <si>
    <t>ORD-20240724</t>
  </si>
  <si>
    <t>ORD-20240725</t>
  </si>
  <si>
    <t>ORD-20240726</t>
  </si>
  <si>
    <t>ORD-20240727</t>
  </si>
  <si>
    <t>ORD-20240728</t>
  </si>
  <si>
    <t>ORD-20240729</t>
  </si>
  <si>
    <t>ORD-20240730</t>
  </si>
  <si>
    <t>ORD-20240731</t>
  </si>
  <si>
    <t>ORD-20240732</t>
  </si>
  <si>
    <t>ORD-20240733</t>
  </si>
  <si>
    <t>ORD-20240734</t>
  </si>
  <si>
    <t>ORD-20240735</t>
  </si>
  <si>
    <t>ORD-20240736</t>
  </si>
  <si>
    <t>ORD-20240737</t>
  </si>
  <si>
    <t>ORD-20240738</t>
  </si>
  <si>
    <t>ORD-20240739</t>
  </si>
  <si>
    <t>ORD-20240740</t>
  </si>
  <si>
    <t>ORD-20240741</t>
  </si>
  <si>
    <t>ORD-20240742</t>
  </si>
  <si>
    <t>ORD-20240743</t>
  </si>
  <si>
    <t>ORD-20240744</t>
  </si>
  <si>
    <t>ORD-20240745</t>
  </si>
  <si>
    <t>ORD-20240746</t>
  </si>
  <si>
    <t>ORD-20240747</t>
  </si>
  <si>
    <t>ORD-20240748</t>
  </si>
  <si>
    <t>ORD-20240749</t>
  </si>
  <si>
    <t>ORD-20240750</t>
  </si>
  <si>
    <t>ORD-20240751</t>
  </si>
  <si>
    <t>ORD-20240752</t>
  </si>
  <si>
    <t>ORD-20240753</t>
  </si>
  <si>
    <t>ORD-20240754</t>
  </si>
  <si>
    <t>ORD-20240755</t>
  </si>
  <si>
    <t>ORD-20240756</t>
  </si>
  <si>
    <t>ORD-20240757</t>
  </si>
  <si>
    <t>ORD-20240758</t>
  </si>
  <si>
    <t>ORD-20240759</t>
  </si>
  <si>
    <t>ORD-20240760</t>
  </si>
  <si>
    <t>ORD-20240761</t>
  </si>
  <si>
    <t>ORD-20240762</t>
  </si>
  <si>
    <t>ORD-20240763</t>
  </si>
  <si>
    <t>ORD-20240764</t>
  </si>
  <si>
    <t>ORD-20240765</t>
  </si>
  <si>
    <t>ORD-20240766</t>
  </si>
  <si>
    <t>ORD-20240767</t>
  </si>
  <si>
    <t>ORD-20240768</t>
  </si>
  <si>
    <t>ORD-20240769</t>
  </si>
  <si>
    <t>ORD-20240770</t>
  </si>
  <si>
    <t>ORD-20240771</t>
  </si>
  <si>
    <t>ORD-20240772</t>
  </si>
  <si>
    <t>ORD-20240773</t>
  </si>
  <si>
    <t>ORD-20240774</t>
  </si>
  <si>
    <t>ORD-20240775</t>
  </si>
  <si>
    <t>ORD-20240776</t>
  </si>
  <si>
    <t>ORD-20240777</t>
  </si>
  <si>
    <t>ORD-20240778</t>
  </si>
  <si>
    <t>ORD-20240779</t>
  </si>
  <si>
    <t>ORD-20240780</t>
  </si>
  <si>
    <t>ORD-20240781</t>
  </si>
  <si>
    <t>ORD-20240782</t>
  </si>
  <si>
    <t>ORD-20240783</t>
  </si>
  <si>
    <t>ORD-20240784</t>
  </si>
  <si>
    <t>ORD-20240785</t>
  </si>
  <si>
    <t>ORD-20240786</t>
  </si>
  <si>
    <t>ORD-20240787</t>
  </si>
  <si>
    <t>ORD-20240788</t>
  </si>
  <si>
    <t>ORD-20240789</t>
  </si>
  <si>
    <t>ORD-20240790</t>
  </si>
  <si>
    <t>ORD-20240791</t>
  </si>
  <si>
    <t>ORD-20240792</t>
  </si>
  <si>
    <t>ORD-20240793</t>
  </si>
  <si>
    <t>ORD-20240794</t>
  </si>
  <si>
    <t>ORD-20240795</t>
  </si>
  <si>
    <t>ORD-20240796</t>
  </si>
  <si>
    <t>ORD-20240797</t>
  </si>
  <si>
    <t>ORD-20240798</t>
  </si>
  <si>
    <t>ORD-20240799</t>
  </si>
  <si>
    <t>ORD-20240800</t>
  </si>
  <si>
    <t>ORD-20240801</t>
  </si>
  <si>
    <t>ORD-20240802</t>
  </si>
  <si>
    <t>ORD-20240803</t>
  </si>
  <si>
    <t>ORD-20240804</t>
  </si>
  <si>
    <t>ORD-20240805</t>
  </si>
  <si>
    <t>ORD-20240806</t>
  </si>
  <si>
    <t>ORD-20240807</t>
  </si>
  <si>
    <t>ORD-20240808</t>
  </si>
  <si>
    <t>ORD-20240809</t>
  </si>
  <si>
    <t>ORD-20240810</t>
  </si>
  <si>
    <t>ORD-20240811</t>
  </si>
  <si>
    <t>ORD-20240812</t>
  </si>
  <si>
    <t>ORD-20240813</t>
  </si>
  <si>
    <t>ORD-20240814</t>
  </si>
  <si>
    <t>ORD-20240815</t>
  </si>
  <si>
    <t>ORD-20240816</t>
  </si>
  <si>
    <t>ORD-20240817</t>
  </si>
  <si>
    <t>ORD-20240818</t>
  </si>
  <si>
    <t>ORD-20240819</t>
  </si>
  <si>
    <t>ORD-20240820</t>
  </si>
  <si>
    <t>ORD-20240821</t>
  </si>
  <si>
    <t>ORD-20240822</t>
  </si>
  <si>
    <t>ORD-20240823</t>
  </si>
  <si>
    <t>ORD-20240824</t>
  </si>
  <si>
    <t>ORD-20240825</t>
  </si>
  <si>
    <t>ORD-20240826</t>
  </si>
  <si>
    <t>ORD-20240827</t>
  </si>
  <si>
    <t>ORD-20240828</t>
  </si>
  <si>
    <t>ORD-20240829</t>
  </si>
  <si>
    <t>ORD-20240830</t>
  </si>
  <si>
    <t>ORD-20240831</t>
  </si>
  <si>
    <t>ORD-20240832</t>
  </si>
  <si>
    <t>ORD-20240833</t>
  </si>
  <si>
    <t>ORD-20240834</t>
  </si>
  <si>
    <t>ORD-20240835</t>
  </si>
  <si>
    <t>ORD-20240836</t>
  </si>
  <si>
    <t>ORD-20240837</t>
  </si>
  <si>
    <t>ORD-20240838</t>
  </si>
  <si>
    <t>ORD-20240839</t>
  </si>
  <si>
    <t>ORD-20240840</t>
  </si>
  <si>
    <t>ORD-20240841</t>
  </si>
  <si>
    <t>ORD-20240842</t>
  </si>
  <si>
    <t>ORD-20240843</t>
  </si>
  <si>
    <t>ORD-20240844</t>
  </si>
  <si>
    <t>ORD-20240845</t>
  </si>
  <si>
    <t>ORD-20240846</t>
  </si>
  <si>
    <t>ORD-20240847</t>
  </si>
  <si>
    <t>ORD-20240848</t>
  </si>
  <si>
    <t>ORD-20240849</t>
  </si>
  <si>
    <t>ORD-20240850</t>
  </si>
  <si>
    <t>ORD-20240851</t>
  </si>
  <si>
    <t>ORD-20240852</t>
  </si>
  <si>
    <t>ORD-20240853</t>
  </si>
  <si>
    <t>ORD-20240854</t>
  </si>
  <si>
    <t>ORD-20240855</t>
  </si>
  <si>
    <t>ORD-20240856</t>
  </si>
  <si>
    <t>ORD-20240857</t>
  </si>
  <si>
    <t>ORD-20240858</t>
  </si>
  <si>
    <t>ORD-20240859</t>
  </si>
  <si>
    <t>ORD-20240860</t>
  </si>
  <si>
    <t>ORD-20240861</t>
  </si>
  <si>
    <t>ORD-20240862</t>
  </si>
  <si>
    <t>ORD-20240863</t>
  </si>
  <si>
    <t>ORD-20240864</t>
  </si>
  <si>
    <t>ORD-20240865</t>
  </si>
  <si>
    <t>ORD-20240866</t>
  </si>
  <si>
    <t>ORD-20240867</t>
  </si>
  <si>
    <t>ORD-20240868</t>
  </si>
  <si>
    <t>ORD-20240869</t>
  </si>
  <si>
    <t>ORD-20240870</t>
  </si>
  <si>
    <t>ORD-20240871</t>
  </si>
  <si>
    <t>ORD-20240872</t>
  </si>
  <si>
    <t>ORD-20240873</t>
  </si>
  <si>
    <t>ORD-20240874</t>
  </si>
  <si>
    <t>ORD-20240875</t>
  </si>
  <si>
    <t>ORD-20240876</t>
  </si>
  <si>
    <t>ORD-20240877</t>
  </si>
  <si>
    <t>ORD-20240878</t>
  </si>
  <si>
    <t>ORD-20240879</t>
  </si>
  <si>
    <t>ORD-20240880</t>
  </si>
  <si>
    <t>ORD-20240881</t>
  </si>
  <si>
    <t>ORD-20240882</t>
  </si>
  <si>
    <t>ORD-20240883</t>
  </si>
  <si>
    <t>ORD-20240884</t>
  </si>
  <si>
    <t>ORD-20240885</t>
  </si>
  <si>
    <t>ORD-20240886</t>
  </si>
  <si>
    <t>ORD-20240887</t>
  </si>
  <si>
    <t>ORD-20240888</t>
  </si>
  <si>
    <t>ORD-20240889</t>
  </si>
  <si>
    <t>ORD-20240890</t>
  </si>
  <si>
    <t>ORD-20240891</t>
  </si>
  <si>
    <t>ORD-20240892</t>
  </si>
  <si>
    <t>ORD-20240893</t>
  </si>
  <si>
    <t>ORD-20240894</t>
  </si>
  <si>
    <t>ORD-20240895</t>
  </si>
  <si>
    <t>ORD-20240896</t>
  </si>
  <si>
    <t>ORD-20240897</t>
  </si>
  <si>
    <t>ORD-20240898</t>
  </si>
  <si>
    <t>ORD-20240899</t>
  </si>
  <si>
    <t>ORD-20240900</t>
  </si>
  <si>
    <t>ORD-20240901</t>
  </si>
  <si>
    <t>ORD-20240902</t>
  </si>
  <si>
    <t>ORD-20240903</t>
  </si>
  <si>
    <t>ORD-20240904</t>
  </si>
  <si>
    <t>ORD-20240905</t>
  </si>
  <si>
    <t>ORD-20240906</t>
  </si>
  <si>
    <t>ORD-20240907</t>
  </si>
  <si>
    <t>ORD-20240908</t>
  </si>
  <si>
    <t>ORD-20240909</t>
  </si>
  <si>
    <t>ORD-20240910</t>
  </si>
  <si>
    <t>ORD-20240911</t>
  </si>
  <si>
    <t>ORD-20240912</t>
  </si>
  <si>
    <t>ORD-20240913</t>
  </si>
  <si>
    <t>ORD-20240914</t>
  </si>
  <si>
    <t>ORD-20240915</t>
  </si>
  <si>
    <t>ORD-20240916</t>
  </si>
  <si>
    <t>ORD-20240917</t>
  </si>
  <si>
    <t>ORD-20240918</t>
  </si>
  <si>
    <t>ORD-20240919</t>
  </si>
  <si>
    <t>ORD-20240920</t>
  </si>
  <si>
    <t>ORD-20240921</t>
  </si>
  <si>
    <t>ORD-20240922</t>
  </si>
  <si>
    <t>ORD-20240923</t>
  </si>
  <si>
    <t>ORD-20240924</t>
  </si>
  <si>
    <t>ORD-20240925</t>
  </si>
  <si>
    <t>ORD-20240926</t>
  </si>
  <si>
    <t>ORD-20240927</t>
  </si>
  <si>
    <t>ORD-20240928</t>
  </si>
  <si>
    <t>ORD-20240929</t>
  </si>
  <si>
    <t>ORD-20240930</t>
  </si>
  <si>
    <t>ORD-20240931</t>
  </si>
  <si>
    <t>ORD-20240932</t>
  </si>
  <si>
    <t>ORD-20240933</t>
  </si>
  <si>
    <t>ORD-20240934</t>
  </si>
  <si>
    <t>ORD-20240935</t>
  </si>
  <si>
    <t>ORD-20240936</t>
  </si>
  <si>
    <t>ORD-20240937</t>
  </si>
  <si>
    <t>ORD-20240938</t>
  </si>
  <si>
    <t>ORD-20240939</t>
  </si>
  <si>
    <t>ORD-20240940</t>
  </si>
  <si>
    <t>ORD-20240941</t>
  </si>
  <si>
    <t>ORD-20240942</t>
  </si>
  <si>
    <t>ORD-20240943</t>
  </si>
  <si>
    <t>ORD-20240944</t>
  </si>
  <si>
    <t>ORD-20240945</t>
  </si>
  <si>
    <t>ORD-20240946</t>
  </si>
  <si>
    <t>ORD-20240947</t>
  </si>
  <si>
    <t>ORD-20240948</t>
  </si>
  <si>
    <t>ORD-20240949</t>
  </si>
  <si>
    <t>ORD-20240950</t>
  </si>
  <si>
    <t>ORD-20240951</t>
  </si>
  <si>
    <t>ORD-20240952</t>
  </si>
  <si>
    <t>ORD-20240953</t>
  </si>
  <si>
    <t>ORD-20240954</t>
  </si>
  <si>
    <t>ORD-20240955</t>
  </si>
  <si>
    <t>ORD-20240956</t>
  </si>
  <si>
    <t>ORD-20240957</t>
  </si>
  <si>
    <t>ORD-20240958</t>
  </si>
  <si>
    <t>ORD-20240959</t>
  </si>
  <si>
    <t>ORD-20240960</t>
  </si>
  <si>
    <t>ORD-20240961</t>
  </si>
  <si>
    <t>ORD-20240962</t>
  </si>
  <si>
    <t>ORD-20240963</t>
  </si>
  <si>
    <t>ORD-20240964</t>
  </si>
  <si>
    <t>ORD-20240965</t>
  </si>
  <si>
    <t>ORD-20240966</t>
  </si>
  <si>
    <t>ORD-20240967</t>
  </si>
  <si>
    <t>ORD-20240968</t>
  </si>
  <si>
    <t>ORD-20240969</t>
  </si>
  <si>
    <t>ORD-20240970</t>
  </si>
  <si>
    <t>ORD-20240971</t>
  </si>
  <si>
    <t>ORD-20240972</t>
  </si>
  <si>
    <t>ORD-20240973</t>
  </si>
  <si>
    <t>ORD-20240974</t>
  </si>
  <si>
    <t>ORD-20240975</t>
  </si>
  <si>
    <t>ORD-20240976</t>
  </si>
  <si>
    <t>ORD-20240977</t>
  </si>
  <si>
    <t>ORD-20240978</t>
  </si>
  <si>
    <t>ORD-20240979</t>
  </si>
  <si>
    <t>ORD-20240980</t>
  </si>
  <si>
    <t>ORD-20240981</t>
  </si>
  <si>
    <t>ORD-20240982</t>
  </si>
  <si>
    <t>ORD-20240983</t>
  </si>
  <si>
    <t>ORD-20240984</t>
  </si>
  <si>
    <t>ORD-20240985</t>
  </si>
  <si>
    <t>ORD-20240986</t>
  </si>
  <si>
    <t>ORD-20240987</t>
  </si>
  <si>
    <t>ORD-20240988</t>
  </si>
  <si>
    <t>ORD-20240989</t>
  </si>
  <si>
    <t>ORD-20240990</t>
  </si>
  <si>
    <t>ORD-20240991</t>
  </si>
  <si>
    <t>ORD-20240992</t>
  </si>
  <si>
    <t>ORD-20240993</t>
  </si>
  <si>
    <t>ORD-20240994</t>
  </si>
  <si>
    <t>ORD-20240995</t>
  </si>
  <si>
    <t>ORD-20240996</t>
  </si>
  <si>
    <t>ORD-20240997</t>
  </si>
  <si>
    <t>ORD-20240998</t>
  </si>
  <si>
    <t>ORD-20240999</t>
  </si>
  <si>
    <t>ORD-20241000</t>
  </si>
  <si>
    <t>ORD-20241001</t>
  </si>
  <si>
    <t>ORD-20241002</t>
  </si>
  <si>
    <t>ORD-20241003</t>
  </si>
  <si>
    <t>ORD-20241004</t>
  </si>
  <si>
    <t>ORD-20241005</t>
  </si>
  <si>
    <t>ORD-20241006</t>
  </si>
  <si>
    <t>ORD-20241007</t>
  </si>
  <si>
    <t>ORD-20241008</t>
  </si>
  <si>
    <t>ORD-20241009</t>
  </si>
  <si>
    <t>ORD-20241010</t>
  </si>
  <si>
    <t>ORD-20241011</t>
  </si>
  <si>
    <t>ORD-20241012</t>
  </si>
  <si>
    <t>ORD-20241013</t>
  </si>
  <si>
    <t>ORD-20241014</t>
  </si>
  <si>
    <t>ORD-20241015</t>
  </si>
  <si>
    <t>ORD-20241016</t>
  </si>
  <si>
    <t>ORD-20241017</t>
  </si>
  <si>
    <t>ORD-20241018</t>
  </si>
  <si>
    <t>ORD-20241019</t>
  </si>
  <si>
    <t>ORD-20241020</t>
  </si>
  <si>
    <t>ORD-20241021</t>
  </si>
  <si>
    <t>ORD-20241022</t>
  </si>
  <si>
    <t>ORD-20241023</t>
  </si>
  <si>
    <t>ORD-20241024</t>
  </si>
  <si>
    <t>ORD-20241025</t>
  </si>
  <si>
    <t>ORD-20241026</t>
  </si>
  <si>
    <t>ORD-20241027</t>
  </si>
  <si>
    <t>ORD-20241028</t>
  </si>
  <si>
    <t>ORD-20241029</t>
  </si>
  <si>
    <t>ORD-20241030</t>
  </si>
  <si>
    <t>ORD-20241031</t>
  </si>
  <si>
    <t>ORD-20241032</t>
  </si>
  <si>
    <t>ORD-20241033</t>
  </si>
  <si>
    <t>ORD-20241034</t>
  </si>
  <si>
    <t>ORD-20241035</t>
  </si>
  <si>
    <t>ORD-20241036</t>
  </si>
  <si>
    <t>ORD-20241037</t>
  </si>
  <si>
    <t>ORD-20241038</t>
  </si>
  <si>
    <t>ORD-20241039</t>
  </si>
  <si>
    <t>ORD-20241040</t>
  </si>
  <si>
    <t>ORD-20241041</t>
  </si>
  <si>
    <t>ORD-20241042</t>
  </si>
  <si>
    <t>ORD-20241043</t>
  </si>
  <si>
    <t>ORD-20241044</t>
  </si>
  <si>
    <t>ORD-20241045</t>
  </si>
  <si>
    <t>ORD-20241046</t>
  </si>
  <si>
    <t>ORD-20241047</t>
  </si>
  <si>
    <t>ORD-20241048</t>
  </si>
  <si>
    <t>ORD-20241049</t>
  </si>
  <si>
    <t>ORD-20241050</t>
  </si>
  <si>
    <t>ORD-20241051</t>
  </si>
  <si>
    <t>ORD-20241052</t>
  </si>
  <si>
    <t>ORD-20241053</t>
  </si>
  <si>
    <t>ORD-20241054</t>
  </si>
  <si>
    <t>ORD-20241055</t>
  </si>
  <si>
    <t>ORD-20241056</t>
  </si>
  <si>
    <t>ORD-20241057</t>
  </si>
  <si>
    <t>ORD-20241058</t>
  </si>
  <si>
    <t>ORD-20241059</t>
  </si>
  <si>
    <t>ORD-20241060</t>
  </si>
  <si>
    <t>ORD-20241061</t>
  </si>
  <si>
    <t>ORD-20241062</t>
  </si>
  <si>
    <t>ORD-20241063</t>
  </si>
  <si>
    <t>ORD-20241064</t>
  </si>
  <si>
    <t>ORD-20241065</t>
  </si>
  <si>
    <t>ORD-20241066</t>
  </si>
  <si>
    <t>ORD-20241067</t>
  </si>
  <si>
    <t>ORD-20241068</t>
  </si>
  <si>
    <t>ORD-20241069</t>
  </si>
  <si>
    <t>ORD-20241070</t>
  </si>
  <si>
    <t>ORD-20241071</t>
  </si>
  <si>
    <t>ORD-20241072</t>
  </si>
  <si>
    <t>ORD-20241073</t>
  </si>
  <si>
    <t>ORD-20241074</t>
  </si>
  <si>
    <t>ORD-20241075</t>
  </si>
  <si>
    <t>ORD-20241076</t>
  </si>
  <si>
    <t>ORD-20241077</t>
  </si>
  <si>
    <t>ORD-20241078</t>
  </si>
  <si>
    <t>ORD-20241079</t>
  </si>
  <si>
    <t>ORD-20241080</t>
  </si>
  <si>
    <t>ORD-20241081</t>
  </si>
  <si>
    <t>ORD-20241082</t>
  </si>
  <si>
    <t>ORD-20241083</t>
  </si>
  <si>
    <t>ORD-20241084</t>
  </si>
  <si>
    <t>ORD-20241085</t>
  </si>
  <si>
    <t>ORD-20241086</t>
  </si>
  <si>
    <t>ORD-20241087</t>
  </si>
  <si>
    <t>ORD-20241088</t>
  </si>
  <si>
    <t>ORD-20241089</t>
  </si>
  <si>
    <t>ORD-20241090</t>
  </si>
  <si>
    <t>ORD-20241091</t>
  </si>
  <si>
    <t>ORD-20241092</t>
  </si>
  <si>
    <t>ORD-20241093</t>
  </si>
  <si>
    <t>ORD-20241094</t>
  </si>
  <si>
    <t>ORD-20241095</t>
  </si>
  <si>
    <t>ORD-20241096</t>
  </si>
  <si>
    <t>ORD-20241097</t>
  </si>
  <si>
    <t>ORD-20241098</t>
  </si>
  <si>
    <t>ORD-20241099</t>
  </si>
  <si>
    <t>ORD-20241100</t>
  </si>
  <si>
    <t>ORD-20241101</t>
  </si>
  <si>
    <t>ORD-20241102</t>
  </si>
  <si>
    <t>ORD-20241103</t>
  </si>
  <si>
    <t>ORD-20241104</t>
  </si>
  <si>
    <t>ORD-20241105</t>
  </si>
  <si>
    <t>ORD-20241106</t>
  </si>
  <si>
    <t>ORD-20241107</t>
  </si>
  <si>
    <t>ORD-20241108</t>
  </si>
  <si>
    <t>ORD-20241109</t>
  </si>
  <si>
    <t>ORD-20241110</t>
  </si>
  <si>
    <t>ORD-20241111</t>
  </si>
  <si>
    <t>ORD-20241112</t>
  </si>
  <si>
    <t>ORD-20241113</t>
  </si>
  <si>
    <t>ORD-20241114</t>
  </si>
  <si>
    <t>ORD-20241115</t>
  </si>
  <si>
    <t>ORD-20241116</t>
  </si>
  <si>
    <t>ORD-20241117</t>
  </si>
  <si>
    <t>ORD-20241118</t>
  </si>
  <si>
    <t>ORD-20241119</t>
  </si>
  <si>
    <t>ORD-20241120</t>
  </si>
  <si>
    <t>ORD-20241121</t>
  </si>
  <si>
    <t>ORD-20241122</t>
  </si>
  <si>
    <t>ORD-20241123</t>
  </si>
  <si>
    <t>ORD-20241124</t>
  </si>
  <si>
    <t>ORD-20241125</t>
  </si>
  <si>
    <t>ORD-20241126</t>
  </si>
  <si>
    <t>ORD-20241127</t>
  </si>
  <si>
    <t>ORD-20241128</t>
  </si>
  <si>
    <t>ORD-20241129</t>
  </si>
  <si>
    <t>ORD-20241130</t>
  </si>
  <si>
    <t>ORD-20241131</t>
  </si>
  <si>
    <t>ORD-20241132</t>
  </si>
  <si>
    <t>ORD-20241133</t>
  </si>
  <si>
    <t>ORD-20241134</t>
  </si>
  <si>
    <t>ORD-20241135</t>
  </si>
  <si>
    <t>ORD-20241136</t>
  </si>
  <si>
    <t>ORD-20241137</t>
  </si>
  <si>
    <t>ORD-20241138</t>
  </si>
  <si>
    <t>ORD-20241139</t>
  </si>
  <si>
    <t>ORD-20241140</t>
  </si>
  <si>
    <t>ORD-20241141</t>
  </si>
  <si>
    <t>ORD-20241142</t>
  </si>
  <si>
    <t>ORD-20241143</t>
  </si>
  <si>
    <t>ORD-20241144</t>
  </si>
  <si>
    <t>ORD-20241145</t>
  </si>
  <si>
    <t>ORD-20241146</t>
  </si>
  <si>
    <t>ORD-20241147</t>
  </si>
  <si>
    <t>ORD-20241148</t>
  </si>
  <si>
    <t>ORD-20241149</t>
  </si>
  <si>
    <t>ORD-20241150</t>
  </si>
  <si>
    <t>ORD-20241151</t>
  </si>
  <si>
    <t>ORD-20241152</t>
  </si>
  <si>
    <t>ORD-20241153</t>
  </si>
  <si>
    <t>ORD-20241154</t>
  </si>
  <si>
    <t>ORD-20241155</t>
  </si>
  <si>
    <t>ORD-20241156</t>
  </si>
  <si>
    <t>ORD-20241157</t>
  </si>
  <si>
    <t>ORD-20241158</t>
  </si>
  <si>
    <t>ORD-20241159</t>
  </si>
  <si>
    <t>ORD-20241160</t>
  </si>
  <si>
    <t>ORD-20241161</t>
  </si>
  <si>
    <t>ORD-20241162</t>
  </si>
  <si>
    <t>ORD-20241163</t>
  </si>
  <si>
    <t>ORD-20241164</t>
  </si>
  <si>
    <t>ORD-20241165</t>
  </si>
  <si>
    <t>ORD-20241166</t>
  </si>
  <si>
    <t>ORD-20241167</t>
  </si>
  <si>
    <t>ORD-20241168</t>
  </si>
  <si>
    <t>ORD-20241169</t>
  </si>
  <si>
    <t>ORD-20241170</t>
  </si>
  <si>
    <t>ORD-20241171</t>
  </si>
  <si>
    <t>ORD-20241172</t>
  </si>
  <si>
    <t>ORD-20241173</t>
  </si>
  <si>
    <t>ORD-20241174</t>
  </si>
  <si>
    <t>ORD-20241175</t>
  </si>
  <si>
    <t>ORD-20241176</t>
  </si>
  <si>
    <t>ORD-20241177</t>
  </si>
  <si>
    <t>ORD-20241178</t>
  </si>
  <si>
    <t>ORD-20241179</t>
  </si>
  <si>
    <t>ORD-20241180</t>
  </si>
  <si>
    <t>ORD-20241181</t>
  </si>
  <si>
    <t>ORD-20241182</t>
  </si>
  <si>
    <t>ORD-20241183</t>
  </si>
  <si>
    <t>ORD-20241184</t>
  </si>
  <si>
    <t>ORD-20241185</t>
  </si>
  <si>
    <t>ORD-20241186</t>
  </si>
  <si>
    <t>ORD-20241187</t>
  </si>
  <si>
    <t>ORD-20241188</t>
  </si>
  <si>
    <t>ORD-20241189</t>
  </si>
  <si>
    <t>ORD-20241190</t>
  </si>
  <si>
    <t>ORD-20241191</t>
  </si>
  <si>
    <t>ORD-20241192</t>
  </si>
  <si>
    <t>ORD-20241193</t>
  </si>
  <si>
    <t>ORD-20241194</t>
  </si>
  <si>
    <t>ORD-20241195</t>
  </si>
  <si>
    <t>ORD-20241196</t>
  </si>
  <si>
    <t>ORD-20241197</t>
  </si>
  <si>
    <t>ORD-20241198</t>
  </si>
  <si>
    <t>ORD-20241199</t>
  </si>
  <si>
    <t>ORD-20241200</t>
  </si>
  <si>
    <t>ORD-20241201</t>
  </si>
  <si>
    <t>ORD-20241202</t>
  </si>
  <si>
    <t>ORD-20241203</t>
  </si>
  <si>
    <t>ORD-20241204</t>
  </si>
  <si>
    <t>ORD-20241205</t>
  </si>
  <si>
    <t>ORD-20241206</t>
  </si>
  <si>
    <t>ORD-20241207</t>
  </si>
  <si>
    <t>ORD-20241208</t>
  </si>
  <si>
    <t>ORD-20241209</t>
  </si>
  <si>
    <t>ORD-20241210</t>
  </si>
  <si>
    <t>ORD-20241211</t>
  </si>
  <si>
    <t>ORD-20241212</t>
  </si>
  <si>
    <t>ORD-20241213</t>
  </si>
  <si>
    <t>ORD-20241214</t>
  </si>
  <si>
    <t>ORD-20241215</t>
  </si>
  <si>
    <t>ORD-20241216</t>
  </si>
  <si>
    <t>ORD-20241217</t>
  </si>
  <si>
    <t>ORD-20241218</t>
  </si>
  <si>
    <t>ORD-20241219</t>
  </si>
  <si>
    <t>ORD-20241220</t>
  </si>
  <si>
    <t>ORD-20241221</t>
  </si>
  <si>
    <t>ORD-20241222</t>
  </si>
  <si>
    <t>ORD-20241223</t>
  </si>
  <si>
    <t>ORD-20241224</t>
  </si>
  <si>
    <t>ORD-20241225</t>
  </si>
  <si>
    <t>ORD-20241226</t>
  </si>
  <si>
    <t>ORD-20241227</t>
  </si>
  <si>
    <t>ORD-20241228</t>
  </si>
  <si>
    <t>ORD-20241229</t>
  </si>
  <si>
    <t>ORD-20241230</t>
  </si>
  <si>
    <t>ORD-20241231</t>
  </si>
  <si>
    <t>ORD-20241232</t>
  </si>
  <si>
    <t>ORD-20241233</t>
  </si>
  <si>
    <t>ORD-20241234</t>
  </si>
  <si>
    <t>ORD-20241235</t>
  </si>
  <si>
    <t>ORD-20241236</t>
  </si>
  <si>
    <t>ORD-20241237</t>
  </si>
  <si>
    <t>ORD-20241238</t>
  </si>
  <si>
    <t>ORD-20241239</t>
  </si>
  <si>
    <t>ORD-20241240</t>
  </si>
  <si>
    <t>ORD-20241241</t>
  </si>
  <si>
    <t>ORD-20241242</t>
  </si>
  <si>
    <t>ORD-20241243</t>
  </si>
  <si>
    <t>ORD-20241244</t>
  </si>
  <si>
    <t>ORD-20241245</t>
  </si>
  <si>
    <t>ORD-20241246</t>
  </si>
  <si>
    <t>ORD-20241247</t>
  </si>
  <si>
    <t>ORD-20241248</t>
  </si>
  <si>
    <t>ORD-20241249</t>
  </si>
  <si>
    <t>ORD-20241250</t>
  </si>
  <si>
    <t>ORD-20241251</t>
  </si>
  <si>
    <t>ORD-20241252</t>
  </si>
  <si>
    <t>ORD-20241253</t>
  </si>
  <si>
    <t>ORD-20241254</t>
  </si>
  <si>
    <t>ORD-20241255</t>
  </si>
  <si>
    <t>ORD-20241256</t>
  </si>
  <si>
    <t>ORD-20241257</t>
  </si>
  <si>
    <t>ORD-20241258</t>
  </si>
  <si>
    <t>ORD-20241259</t>
  </si>
  <si>
    <t>ORD-20241260</t>
  </si>
  <si>
    <t>ORD-20241261</t>
  </si>
  <si>
    <t>ORD-20241262</t>
  </si>
  <si>
    <t>ORD-20241263</t>
  </si>
  <si>
    <t>ORD-20241264</t>
  </si>
  <si>
    <t>ORD-20241265</t>
  </si>
  <si>
    <t>ORD-20241266</t>
  </si>
  <si>
    <t>ORD-20241267</t>
  </si>
  <si>
    <t>ORD-20241268</t>
  </si>
  <si>
    <t>ORD-20241269</t>
  </si>
  <si>
    <t>ORD-20241270</t>
  </si>
  <si>
    <t>ORD-20241271</t>
  </si>
  <si>
    <t>ORD-20241272</t>
  </si>
  <si>
    <t>ORD-20241273</t>
  </si>
  <si>
    <t>ORD-20241274</t>
  </si>
  <si>
    <t>ORD-20241275</t>
  </si>
  <si>
    <t>ORD-20241276</t>
  </si>
  <si>
    <t>ORD-20241277</t>
  </si>
  <si>
    <t>ORD-20241278</t>
  </si>
  <si>
    <t>ORD-20241279</t>
  </si>
  <si>
    <t>ORD-20241280</t>
  </si>
  <si>
    <t>ORD-20241281</t>
  </si>
  <si>
    <t>ORD-20241282</t>
  </si>
  <si>
    <t>ORD-20241283</t>
  </si>
  <si>
    <t>ORD-20241284</t>
  </si>
  <si>
    <t>ORD-20241285</t>
  </si>
  <si>
    <t>ORD-20241286</t>
  </si>
  <si>
    <t>ORD-20241287</t>
  </si>
  <si>
    <t>ORD-20241288</t>
  </si>
  <si>
    <t>ORD-20241289</t>
  </si>
  <si>
    <t>ORD-20241290</t>
  </si>
  <si>
    <t>ORD-20241291</t>
  </si>
  <si>
    <t>ORD-20241292</t>
  </si>
  <si>
    <t>ORD-20241293</t>
  </si>
  <si>
    <t>ORD-20241294</t>
  </si>
  <si>
    <t>ORD-20241295</t>
  </si>
  <si>
    <t>ORD-20241296</t>
  </si>
  <si>
    <t>ORD-20241297</t>
  </si>
  <si>
    <t>ORD-20241298</t>
  </si>
  <si>
    <t>ORD-20241299</t>
  </si>
  <si>
    <t>ORD-20241300</t>
  </si>
  <si>
    <t>ORD-20241301</t>
  </si>
  <si>
    <t>ORD-20241302</t>
  </si>
  <si>
    <t>ORD-20241303</t>
  </si>
  <si>
    <t>ORD-20241304</t>
  </si>
  <si>
    <t>ORD-20241305</t>
  </si>
  <si>
    <t>ORD-20241306</t>
  </si>
  <si>
    <t>ORD-20241307</t>
  </si>
  <si>
    <t>ORD-20241308</t>
  </si>
  <si>
    <t>ORD-20241309</t>
  </si>
  <si>
    <t>ORD-20241310</t>
  </si>
  <si>
    <t>ORD-20241311</t>
  </si>
  <si>
    <t>ORD-20241312</t>
  </si>
  <si>
    <t>ORD-20241313</t>
  </si>
  <si>
    <t>ORD-20241314</t>
  </si>
  <si>
    <t>ORD-20241315</t>
  </si>
  <si>
    <t>ORD-20241316</t>
  </si>
  <si>
    <t>ORD-20241317</t>
  </si>
  <si>
    <t>ORD-20241318</t>
  </si>
  <si>
    <t>ORD-20241319</t>
  </si>
  <si>
    <t>ORD-20241320</t>
  </si>
  <si>
    <t>ORD-20241321</t>
  </si>
  <si>
    <t>ORD-20241322</t>
  </si>
  <si>
    <t>ORD-20241323</t>
  </si>
  <si>
    <t>ORD-20241324</t>
  </si>
  <si>
    <t>ORD-20241325</t>
  </si>
  <si>
    <t>ORD-20241326</t>
  </si>
  <si>
    <t>ORD-20241327</t>
  </si>
  <si>
    <t>ORD-20241328</t>
  </si>
  <si>
    <t>ORD-20241329</t>
  </si>
  <si>
    <t>ORD-20241330</t>
  </si>
  <si>
    <t>ORD-20241331</t>
  </si>
  <si>
    <t>ORD-20241332</t>
  </si>
  <si>
    <t>ORD-20241333</t>
  </si>
  <si>
    <t>ORD-20241334</t>
  </si>
  <si>
    <t>ORD-20241335</t>
  </si>
  <si>
    <t>ORD-20241336</t>
  </si>
  <si>
    <t>ORD-20241337</t>
  </si>
  <si>
    <t>ORD-20241338</t>
  </si>
  <si>
    <t>ORD-20241339</t>
  </si>
  <si>
    <t>ORD-20241340</t>
  </si>
  <si>
    <t>ORD-20241341</t>
  </si>
  <si>
    <t>ORD-20241342</t>
  </si>
  <si>
    <t>ORD-20241343</t>
  </si>
  <si>
    <t>ORD-20241344</t>
  </si>
  <si>
    <t>ORD-20241345</t>
  </si>
  <si>
    <t>ORD-20241346</t>
  </si>
  <si>
    <t>ORD-20241347</t>
  </si>
  <si>
    <t>ORD-20241348</t>
  </si>
  <si>
    <t>ORD-20241349</t>
  </si>
  <si>
    <t>ORD-20241350</t>
  </si>
  <si>
    <t>ORD-20241351</t>
  </si>
  <si>
    <t>ORD-20241352</t>
  </si>
  <si>
    <t>ORD-20241353</t>
  </si>
  <si>
    <t>ORD-20241354</t>
  </si>
  <si>
    <t>ORD-20241355</t>
  </si>
  <si>
    <t>ORD-20241356</t>
  </si>
  <si>
    <t>ORD-20241357</t>
  </si>
  <si>
    <t>ORD-20241358</t>
  </si>
  <si>
    <t>ORD-20241359</t>
  </si>
  <si>
    <t>ORD-20241360</t>
  </si>
  <si>
    <t>ORD-20241361</t>
  </si>
  <si>
    <t>ORD-20241362</t>
  </si>
  <si>
    <t>ORD-20241363</t>
  </si>
  <si>
    <t>ORD-20241364</t>
  </si>
  <si>
    <t>ORD-20241365</t>
  </si>
  <si>
    <t>ORD-20241366</t>
  </si>
  <si>
    <t>ORD-20241367</t>
  </si>
  <si>
    <t>ORD-20241368</t>
  </si>
  <si>
    <t>ORD-20241369</t>
  </si>
  <si>
    <t>ORD-20241370</t>
  </si>
  <si>
    <t>ORD-20241371</t>
  </si>
  <si>
    <t>ORD-20241372</t>
  </si>
  <si>
    <t>ORD-20241373</t>
  </si>
  <si>
    <t>ORD-20241374</t>
  </si>
  <si>
    <t>ORD-20241375</t>
  </si>
  <si>
    <t>ORD-20241376</t>
  </si>
  <si>
    <t>ORD-20241377</t>
  </si>
  <si>
    <t>ORD-20241378</t>
  </si>
  <si>
    <t>ORD-20241379</t>
  </si>
  <si>
    <t>ORD-20241380</t>
  </si>
  <si>
    <t>ORD-20241381</t>
  </si>
  <si>
    <t>ORD-20241382</t>
  </si>
  <si>
    <t>ORD-20241383</t>
  </si>
  <si>
    <t>ORD-20241384</t>
  </si>
  <si>
    <t>ORD-20241385</t>
  </si>
  <si>
    <t>ORD-20241386</t>
  </si>
  <si>
    <t>ORD-20241387</t>
  </si>
  <si>
    <t>ORD-20241388</t>
  </si>
  <si>
    <t>ORD-20241389</t>
  </si>
  <si>
    <t>ORD-20241390</t>
  </si>
  <si>
    <t>ORD-20241391</t>
  </si>
  <si>
    <t>ORD-20241392</t>
  </si>
  <si>
    <t>ORD-20241393</t>
  </si>
  <si>
    <t>ORD-20241394</t>
  </si>
  <si>
    <t>ORD-20241395</t>
  </si>
  <si>
    <t>ORD-20241396</t>
  </si>
  <si>
    <t>ORD-20241397</t>
  </si>
  <si>
    <t>ORD-20241398</t>
  </si>
  <si>
    <t>ORD-20241399</t>
  </si>
  <si>
    <t>ORD-20241400</t>
  </si>
  <si>
    <t>ORD-20241401</t>
  </si>
  <si>
    <t>ORD-20241402</t>
  </si>
  <si>
    <t>ORD-20241403</t>
  </si>
  <si>
    <t>ORD-20241404</t>
  </si>
  <si>
    <t>ORD-20241405</t>
  </si>
  <si>
    <t>ORD-20241406</t>
  </si>
  <si>
    <t>ORD-20241407</t>
  </si>
  <si>
    <t>ORD-20241408</t>
  </si>
  <si>
    <t>ORD-20241409</t>
  </si>
  <si>
    <t>ORD-20241410</t>
  </si>
  <si>
    <t>ORD-20241411</t>
  </si>
  <si>
    <t>ORD-20241412</t>
  </si>
  <si>
    <t>ORD-20241413</t>
  </si>
  <si>
    <t>ORD-20241414</t>
  </si>
  <si>
    <t>ORD-20241415</t>
  </si>
  <si>
    <t>ORD-20241416</t>
  </si>
  <si>
    <t>ORD-20241417</t>
  </si>
  <si>
    <t>ORD-20241418</t>
  </si>
  <si>
    <t>ORD-20241419</t>
  </si>
  <si>
    <t>ORD-20241420</t>
  </si>
  <si>
    <t>ORD-20241421</t>
  </si>
  <si>
    <t>ORD-20241422</t>
  </si>
  <si>
    <t>ORD-20241423</t>
  </si>
  <si>
    <t>ORD-20241424</t>
  </si>
  <si>
    <t>ORD-20241425</t>
  </si>
  <si>
    <t>ORD-20241426</t>
  </si>
  <si>
    <t>ORD-20241427</t>
  </si>
  <si>
    <t>ORD-20241428</t>
  </si>
  <si>
    <t>ORD-20241429</t>
  </si>
  <si>
    <t>ORD-20241430</t>
  </si>
  <si>
    <t>ORD-20241431</t>
  </si>
  <si>
    <t>ORD-20241432</t>
  </si>
  <si>
    <t>ORD-20241433</t>
  </si>
  <si>
    <t>ORD-20241434</t>
  </si>
  <si>
    <t>ORD-20241435</t>
  </si>
  <si>
    <t>ORD-20241436</t>
  </si>
  <si>
    <t>ORD-20241437</t>
  </si>
  <si>
    <t>ORD-20241438</t>
  </si>
  <si>
    <t>ORD-20241439</t>
  </si>
  <si>
    <t>ORD-20241440</t>
  </si>
  <si>
    <t>ORD-20241441</t>
  </si>
  <si>
    <t>ORD-20241442</t>
  </si>
  <si>
    <t>ORD-20241443</t>
  </si>
  <si>
    <t>ORD-20241444</t>
  </si>
  <si>
    <t>ORD-20241445</t>
  </si>
  <si>
    <t>ORD-20241446</t>
  </si>
  <si>
    <t>ORD-20241447</t>
  </si>
  <si>
    <t>ORD-20241448</t>
  </si>
  <si>
    <t>ORD-20241449</t>
  </si>
  <si>
    <t>ORD-20241450</t>
  </si>
  <si>
    <t>ORD-20241451</t>
  </si>
  <si>
    <t>ORD-20241452</t>
  </si>
  <si>
    <t>ORD-20241453</t>
  </si>
  <si>
    <t>ORD-20241454</t>
  </si>
  <si>
    <t>ORD-20241455</t>
  </si>
  <si>
    <t>ORD-20241456</t>
  </si>
  <si>
    <t>ORD-20241457</t>
  </si>
  <si>
    <t>ORD-20241458</t>
  </si>
  <si>
    <t>ORD-20241459</t>
  </si>
  <si>
    <t>ORD-20241460</t>
  </si>
  <si>
    <t>ORD-20241461</t>
  </si>
  <si>
    <t>ORD-20241462</t>
  </si>
  <si>
    <t>ORD-20241463</t>
  </si>
  <si>
    <t>ORD-20241464</t>
  </si>
  <si>
    <t>ORD-20241465</t>
  </si>
  <si>
    <t>ORD-20241466</t>
  </si>
  <si>
    <t>ORD-20241467</t>
  </si>
  <si>
    <t>ORD-20241468</t>
  </si>
  <si>
    <t>ORD-20241469</t>
  </si>
  <si>
    <t>ORD-20241470</t>
  </si>
  <si>
    <t>ORD-20241471</t>
  </si>
  <si>
    <t>ORD-20241472</t>
  </si>
  <si>
    <t>ORD-20241473</t>
  </si>
  <si>
    <t>ORD-20241474</t>
  </si>
  <si>
    <t>ORD-20241475</t>
  </si>
  <si>
    <t>ORD-20241476</t>
  </si>
  <si>
    <t>ORD-20241477</t>
  </si>
  <si>
    <t>ORD-20241478</t>
  </si>
  <si>
    <t>ORD-20241479</t>
  </si>
  <si>
    <t>ORD-20241480</t>
  </si>
  <si>
    <t>ORD-20241481</t>
  </si>
  <si>
    <t>ORD-20241482</t>
  </si>
  <si>
    <t>ORD-20241483</t>
  </si>
  <si>
    <t>ORD-20241484</t>
  </si>
  <si>
    <t>ORD-20241485</t>
  </si>
  <si>
    <t>ORD-20241486</t>
  </si>
  <si>
    <t>ORD-20241487</t>
  </si>
  <si>
    <t>ORD-20241488</t>
  </si>
  <si>
    <t>ORD-20241489</t>
  </si>
  <si>
    <t>ORD-20241490</t>
  </si>
  <si>
    <t>ORD-20241491</t>
  </si>
  <si>
    <t>ORD-20241492</t>
  </si>
  <si>
    <t>ORD-20241493</t>
  </si>
  <si>
    <t>ORD-20241494</t>
  </si>
  <si>
    <t>ORD-20241495</t>
  </si>
  <si>
    <t>ORD-20241496</t>
  </si>
  <si>
    <t>ORD-20241497</t>
  </si>
  <si>
    <t>ORD-20241498</t>
  </si>
  <si>
    <t>ORD-20241499</t>
  </si>
  <si>
    <t>ORD-20241500</t>
  </si>
  <si>
    <t>ORD-20241501</t>
  </si>
  <si>
    <t>ORD-20241502</t>
  </si>
  <si>
    <t>ORD-20241503</t>
  </si>
  <si>
    <t>ORD-20241504</t>
  </si>
  <si>
    <t>ORD-20241505</t>
  </si>
  <si>
    <t>ORD-20241506</t>
  </si>
  <si>
    <t>ORD-20241507</t>
  </si>
  <si>
    <t>ORD-20241508</t>
  </si>
  <si>
    <t>ORD-20241509</t>
  </si>
  <si>
    <t>ORD-20241510</t>
  </si>
  <si>
    <t>ORD-20241511</t>
  </si>
  <si>
    <t>ORD-20241512</t>
  </si>
  <si>
    <t>ORD-20241513</t>
  </si>
  <si>
    <t>ORD-20241514</t>
  </si>
  <si>
    <t>ORD-20241515</t>
  </si>
  <si>
    <t>ORD-20241516</t>
  </si>
  <si>
    <t>ORD-20241517</t>
  </si>
  <si>
    <t>ORD-20241518</t>
  </si>
  <si>
    <t>ORD-20241519</t>
  </si>
  <si>
    <t>ORD-20241520</t>
  </si>
  <si>
    <t>ORD-20241521</t>
  </si>
  <si>
    <t>ORD-20241522</t>
  </si>
  <si>
    <t>ORD-20241523</t>
  </si>
  <si>
    <t>ORD-20241524</t>
  </si>
  <si>
    <t>ORD-20241525</t>
  </si>
  <si>
    <t>ORD-20241526</t>
  </si>
  <si>
    <t>ORD-20241527</t>
  </si>
  <si>
    <t>ORD-20241528</t>
  </si>
  <si>
    <t>ORD-20241529</t>
  </si>
  <si>
    <t>ORD-20241530</t>
  </si>
  <si>
    <t>ORD-20241531</t>
  </si>
  <si>
    <t>ORD-20241532</t>
  </si>
  <si>
    <t>ORD-20241533</t>
  </si>
  <si>
    <t>ORD-20241534</t>
  </si>
  <si>
    <t>ORD-20241535</t>
  </si>
  <si>
    <t>ORD-20241536</t>
  </si>
  <si>
    <t>ORD-20241537</t>
  </si>
  <si>
    <t>ORD-20241538</t>
  </si>
  <si>
    <t>ORD-20241539</t>
  </si>
  <si>
    <t>ORD-20241540</t>
  </si>
  <si>
    <t>ORD-20241541</t>
  </si>
  <si>
    <t>ORD-20241542</t>
  </si>
  <si>
    <t>ORD-20241543</t>
  </si>
  <si>
    <t>ORD-20241544</t>
  </si>
  <si>
    <t>ORD-20241545</t>
  </si>
  <si>
    <t>ORD-20241546</t>
  </si>
  <si>
    <t>ORD-20241547</t>
  </si>
  <si>
    <t>ORD-20241548</t>
  </si>
  <si>
    <t>ORD-20241549</t>
  </si>
  <si>
    <t>ORD-20241550</t>
  </si>
  <si>
    <t>ORD-20241551</t>
  </si>
  <si>
    <t>ORD-20241552</t>
  </si>
  <si>
    <t>ORD-20241553</t>
  </si>
  <si>
    <t>ORD-20241554</t>
  </si>
  <si>
    <t>ORD-20241555</t>
  </si>
  <si>
    <t>ORD-20241556</t>
  </si>
  <si>
    <t>ORD-20241557</t>
  </si>
  <si>
    <t>ORD-20241558</t>
  </si>
  <si>
    <t>ORD-20241559</t>
  </si>
  <si>
    <t>ORD-20241560</t>
  </si>
  <si>
    <t>ORD-20241561</t>
  </si>
  <si>
    <t>ORD-20241562</t>
  </si>
  <si>
    <t>ORD-20241563</t>
  </si>
  <si>
    <t>ORD-20241564</t>
  </si>
  <si>
    <t>ORD-20241565</t>
  </si>
  <si>
    <t>ORD-20241566</t>
  </si>
  <si>
    <t>ORD-20241567</t>
  </si>
  <si>
    <t>ORD-20241568</t>
  </si>
  <si>
    <t>ORD-20241569</t>
  </si>
  <si>
    <t>ORD-20241570</t>
  </si>
  <si>
    <t>ORD-20241571</t>
  </si>
  <si>
    <t>ORD-20241572</t>
  </si>
  <si>
    <t>ORD-20241573</t>
  </si>
  <si>
    <t>ORD-20241574</t>
  </si>
  <si>
    <t>ORD-20241575</t>
  </si>
  <si>
    <t>ORD-20241576</t>
  </si>
  <si>
    <t>ORD-20241577</t>
  </si>
  <si>
    <t>ORD-20241578</t>
  </si>
  <si>
    <t>ORD-20241579</t>
  </si>
  <si>
    <t>ORD-20241580</t>
  </si>
  <si>
    <t>ORD-20241581</t>
  </si>
  <si>
    <t>ORD-20241582</t>
  </si>
  <si>
    <t>ORD-20241583</t>
  </si>
  <si>
    <t>ORD-20241584</t>
  </si>
  <si>
    <t>ORD-20241585</t>
  </si>
  <si>
    <t>ORD-20241586</t>
  </si>
  <si>
    <t>ORD-20241587</t>
  </si>
  <si>
    <t>ORD-20241588</t>
  </si>
  <si>
    <t>ORD-20241589</t>
  </si>
  <si>
    <t>ORD-20241590</t>
  </si>
  <si>
    <t>ORD-20241591</t>
  </si>
  <si>
    <t>ORD-20241592</t>
  </si>
  <si>
    <t>ORD-20241593</t>
  </si>
  <si>
    <t>ORD-20241594</t>
  </si>
  <si>
    <t>ORD-20241595</t>
  </si>
  <si>
    <t>ORD-20241596</t>
  </si>
  <si>
    <t>ORD-20241597</t>
  </si>
  <si>
    <t>ORD-20241598</t>
  </si>
  <si>
    <t>ORD-20241599</t>
  </si>
  <si>
    <t>ORD-20241600</t>
  </si>
  <si>
    <t>ORD-20241601</t>
  </si>
  <si>
    <t>ORD-20241602</t>
  </si>
  <si>
    <t>ORD-20241603</t>
  </si>
  <si>
    <t>ORD-20241604</t>
  </si>
  <si>
    <t>ORD-20241605</t>
  </si>
  <si>
    <t>ORD-20241606</t>
  </si>
  <si>
    <t>ORD-20241607</t>
  </si>
  <si>
    <t>ORD-20241608</t>
  </si>
  <si>
    <t>ORD-20241609</t>
  </si>
  <si>
    <t>ORD-20241610</t>
  </si>
  <si>
    <t>ORD-20241611</t>
  </si>
  <si>
    <t>ORD-20241612</t>
  </si>
  <si>
    <t>ORD-20241613</t>
  </si>
  <si>
    <t>ORD-20241614</t>
  </si>
  <si>
    <t>ORD-20241615</t>
  </si>
  <si>
    <t>ORD-20241616</t>
  </si>
  <si>
    <t>ORD-20241617</t>
  </si>
  <si>
    <t>ORD-20241618</t>
  </si>
  <si>
    <t>ORD-20241619</t>
  </si>
  <si>
    <t>ORD-20241620</t>
  </si>
  <si>
    <t>ORD-20241621</t>
  </si>
  <si>
    <t>ORD-20241622</t>
  </si>
  <si>
    <t>ORD-20241623</t>
  </si>
  <si>
    <t>ORD-20241624</t>
  </si>
  <si>
    <t>ORD-20241625</t>
  </si>
  <si>
    <t>ORD-20241626</t>
  </si>
  <si>
    <t>ORD-20241627</t>
  </si>
  <si>
    <t>ORD-20241628</t>
  </si>
  <si>
    <t>ORD-20241629</t>
  </si>
  <si>
    <t>ORD-20241630</t>
  </si>
  <si>
    <t>ORD-20241631</t>
  </si>
  <si>
    <t>ORD-20241632</t>
  </si>
  <si>
    <t>ORD-20241633</t>
  </si>
  <si>
    <t>ORD-20241634</t>
  </si>
  <si>
    <t>ORD-20241635</t>
  </si>
  <si>
    <t>ORD-20241636</t>
  </si>
  <si>
    <t>ORD-20241637</t>
  </si>
  <si>
    <t>ORD-20241638</t>
  </si>
  <si>
    <t>ORD-20241639</t>
  </si>
  <si>
    <t>ORD-20241640</t>
  </si>
  <si>
    <t>ORD-20241641</t>
  </si>
  <si>
    <t>ORD-20241642</t>
  </si>
  <si>
    <t>ORD-20241643</t>
  </si>
  <si>
    <t>ORD-20241644</t>
  </si>
  <si>
    <t>ORD-20241645</t>
  </si>
  <si>
    <t>ORD-20241646</t>
  </si>
  <si>
    <t>ORD-20241647</t>
  </si>
  <si>
    <t>ORD-20241648</t>
  </si>
  <si>
    <t>ORD-20241649</t>
  </si>
  <si>
    <t>ORD-20241650</t>
  </si>
  <si>
    <t>ORD-20241651</t>
  </si>
  <si>
    <t>ORD-20241652</t>
  </si>
  <si>
    <t>ORD-20241653</t>
  </si>
  <si>
    <t>ORD-20241654</t>
  </si>
  <si>
    <t>ORD-20241655</t>
  </si>
  <si>
    <t>ORD-20241656</t>
  </si>
  <si>
    <t>ORD-20241657</t>
  </si>
  <si>
    <t>ORD-20241658</t>
  </si>
  <si>
    <t>ORD-20241659</t>
  </si>
  <si>
    <t>ORD-20241660</t>
  </si>
  <si>
    <t>ORD-20241661</t>
  </si>
  <si>
    <t>ORD-20241662</t>
  </si>
  <si>
    <t>ORD-20241663</t>
  </si>
  <si>
    <t>ORD-20241664</t>
  </si>
  <si>
    <t>ORD-20241665</t>
  </si>
  <si>
    <t>ORD-20241666</t>
  </si>
  <si>
    <t>ORD-20241667</t>
  </si>
  <si>
    <t>ORD-20241668</t>
  </si>
  <si>
    <t>ORD-20241669</t>
  </si>
  <si>
    <t>ORD-20241670</t>
  </si>
  <si>
    <t>ORD-20241671</t>
  </si>
  <si>
    <t>ORD-20241672</t>
  </si>
  <si>
    <t>ORD-20241673</t>
  </si>
  <si>
    <t>ORD-20241674</t>
  </si>
  <si>
    <t>ORD-20241675</t>
  </si>
  <si>
    <t>ORD-20241676</t>
  </si>
  <si>
    <t>ORD-20241677</t>
  </si>
  <si>
    <t>ORD-20241678</t>
  </si>
  <si>
    <t>ORD-20241679</t>
  </si>
  <si>
    <t>ORD-20241680</t>
  </si>
  <si>
    <t>ORD-20241681</t>
  </si>
  <si>
    <t>ORD-20241682</t>
  </si>
  <si>
    <t>ORD-20241683</t>
  </si>
  <si>
    <t>ORD-20241684</t>
  </si>
  <si>
    <t>ORD-20241685</t>
  </si>
  <si>
    <t>ORD-20241686</t>
  </si>
  <si>
    <t>ORD-20241687</t>
  </si>
  <si>
    <t>ORD-20241688</t>
  </si>
  <si>
    <t>ORD-20241689</t>
  </si>
  <si>
    <t>ORD-20241690</t>
  </si>
  <si>
    <t>ORD-20241691</t>
  </si>
  <si>
    <t>ORD-20241692</t>
  </si>
  <si>
    <t>ORD-20241693</t>
  </si>
  <si>
    <t>ORD-20241694</t>
  </si>
  <si>
    <t>ORD-20241695</t>
  </si>
  <si>
    <t>ORD-20241696</t>
  </si>
  <si>
    <t>ORD-20241697</t>
  </si>
  <si>
    <t>ORD-20241698</t>
  </si>
  <si>
    <t>ORD-20241699</t>
  </si>
  <si>
    <t>ORD-20241700</t>
  </si>
  <si>
    <t>ORD-20241701</t>
  </si>
  <si>
    <t>ORD-20241702</t>
  </si>
  <si>
    <t>ORD-20241703</t>
  </si>
  <si>
    <t>ORD-20241704</t>
  </si>
  <si>
    <t>ORD-20241705</t>
  </si>
  <si>
    <t>ORD-20241706</t>
  </si>
  <si>
    <t>ORD-20241707</t>
  </si>
  <si>
    <t>ORD-20241708</t>
  </si>
  <si>
    <t>ORD-20241709</t>
  </si>
  <si>
    <t>ORD-20241710</t>
  </si>
  <si>
    <t>ORD-20241711</t>
  </si>
  <si>
    <t>ORD-20241712</t>
  </si>
  <si>
    <t>ORD-20241713</t>
  </si>
  <si>
    <t>ORD-20241714</t>
  </si>
  <si>
    <t>ORD-20241715</t>
  </si>
  <si>
    <t>ORD-20241716</t>
  </si>
  <si>
    <t>ORD-20241717</t>
  </si>
  <si>
    <t>ORD-20241718</t>
  </si>
  <si>
    <t>ORD-20241719</t>
  </si>
  <si>
    <t>ORD-20241720</t>
  </si>
  <si>
    <t>ORD-20241721</t>
  </si>
  <si>
    <t>ORD-20241722</t>
  </si>
  <si>
    <t>ORD-20241723</t>
  </si>
  <si>
    <t>ORD-20241724</t>
  </si>
  <si>
    <t>ORD-20241725</t>
  </si>
  <si>
    <t>ORD-20241726</t>
  </si>
  <si>
    <t>ORD-20241727</t>
  </si>
  <si>
    <t>ORD-20241728</t>
  </si>
  <si>
    <t>ORD-20241729</t>
  </si>
  <si>
    <t>ORD-20241730</t>
  </si>
  <si>
    <t>ORD-20241731</t>
  </si>
  <si>
    <t>ORD-20241732</t>
  </si>
  <si>
    <t>ORD-20241733</t>
  </si>
  <si>
    <t>ORD-20241734</t>
  </si>
  <si>
    <t>ORD-20241735</t>
  </si>
  <si>
    <t>ORD-20241736</t>
  </si>
  <si>
    <t>ORD-20241737</t>
  </si>
  <si>
    <t>ORD-20241738</t>
  </si>
  <si>
    <t>ORD-20241739</t>
  </si>
  <si>
    <t>ORD-20241740</t>
  </si>
  <si>
    <t>ORD-20241741</t>
  </si>
  <si>
    <t>ORD-20241742</t>
  </si>
  <si>
    <t>ORD-20241743</t>
  </si>
  <si>
    <t>ORD-20241744</t>
  </si>
  <si>
    <t>ORD-20241745</t>
  </si>
  <si>
    <t>ORD-20241746</t>
  </si>
  <si>
    <t>ORD-20241747</t>
  </si>
  <si>
    <t>ORD-20241748</t>
  </si>
  <si>
    <t>ORD-20241749</t>
  </si>
  <si>
    <t>ORD-20241750</t>
  </si>
  <si>
    <t>ORD-20241751</t>
  </si>
  <si>
    <t>ORD-20241752</t>
  </si>
  <si>
    <t>ORD-20241753</t>
  </si>
  <si>
    <t>ORD-20241754</t>
  </si>
  <si>
    <t>ORD-20241755</t>
  </si>
  <si>
    <t>ORD-20241756</t>
  </si>
  <si>
    <t>ORD-20241757</t>
  </si>
  <si>
    <t>ORD-20241758</t>
  </si>
  <si>
    <t>ORD-20241759</t>
  </si>
  <si>
    <t>ORD-20241760</t>
  </si>
  <si>
    <t>ORD-20241761</t>
  </si>
  <si>
    <t>ORD-20241762</t>
  </si>
  <si>
    <t>ORD-20241763</t>
  </si>
  <si>
    <t>ORD-20241764</t>
  </si>
  <si>
    <t>ORD-20241765</t>
  </si>
  <si>
    <t>ORD-20241766</t>
  </si>
  <si>
    <t>ORD-20241767</t>
  </si>
  <si>
    <t>ORD-20241768</t>
  </si>
  <si>
    <t>ORD-20241769</t>
  </si>
  <si>
    <t>ORD-20241770</t>
  </si>
  <si>
    <t>ORD-20241771</t>
  </si>
  <si>
    <t>ORD-20241772</t>
  </si>
  <si>
    <t>ORD-20241773</t>
  </si>
  <si>
    <t>ORD-20241774</t>
  </si>
  <si>
    <t>ORD-20241775</t>
  </si>
  <si>
    <t>ORD-20241776</t>
  </si>
  <si>
    <t>ORD-20241777</t>
  </si>
  <si>
    <t>ORD-20241778</t>
  </si>
  <si>
    <t>ORD-20241779</t>
  </si>
  <si>
    <t>ORD-20241780</t>
  </si>
  <si>
    <t>ORD-20241781</t>
  </si>
  <si>
    <t>ORD-20241782</t>
  </si>
  <si>
    <t>ORD-20241783</t>
  </si>
  <si>
    <t>ORD-20241784</t>
  </si>
  <si>
    <t>ORD-20241785</t>
  </si>
  <si>
    <t>ORD-20241786</t>
  </si>
  <si>
    <t>ORD-20241787</t>
  </si>
  <si>
    <t>ORD-20241788</t>
  </si>
  <si>
    <t>ORD-20241789</t>
  </si>
  <si>
    <t>ORD-20241790</t>
  </si>
  <si>
    <t>ORD-20241791</t>
  </si>
  <si>
    <t>ORD-20241792</t>
  </si>
  <si>
    <t>ORD-20241793</t>
  </si>
  <si>
    <t>ORD-20241794</t>
  </si>
  <si>
    <t>ORD-20241795</t>
  </si>
  <si>
    <t>ORD-20241796</t>
  </si>
  <si>
    <t>ORD-20241797</t>
  </si>
  <si>
    <t>ORD-20241798</t>
  </si>
  <si>
    <t>ORD-20241799</t>
  </si>
  <si>
    <t>ORD-20241800</t>
  </si>
  <si>
    <t>ORD-20241801</t>
  </si>
  <si>
    <t>ORD-20241802</t>
  </si>
  <si>
    <t>ORD-20241803</t>
  </si>
  <si>
    <t>ORD-20241804</t>
  </si>
  <si>
    <t>ORD-20241805</t>
  </si>
  <si>
    <t>ORD-20241806</t>
  </si>
  <si>
    <t>ORD-20241807</t>
  </si>
  <si>
    <t>ORD-20241808</t>
  </si>
  <si>
    <t>ORD-20241809</t>
  </si>
  <si>
    <t>ORD-20241810</t>
  </si>
  <si>
    <t>ORD-20241811</t>
  </si>
  <si>
    <t>ORD-20241812</t>
  </si>
  <si>
    <t>ORD-20241813</t>
  </si>
  <si>
    <t>ORD-20241814</t>
  </si>
  <si>
    <t>ORD-20241815</t>
  </si>
  <si>
    <t>ORD-20241816</t>
  </si>
  <si>
    <t>ORD-20241817</t>
  </si>
  <si>
    <t>ORD-20241818</t>
  </si>
  <si>
    <t>ORD-20241819</t>
  </si>
  <si>
    <t>ORD-20241820</t>
  </si>
  <si>
    <t>ORD-20241821</t>
  </si>
  <si>
    <t>ORD-20241822</t>
  </si>
  <si>
    <t>ORD-20241823</t>
  </si>
  <si>
    <t>ORD-20241824</t>
  </si>
  <si>
    <t>ORD-20241825</t>
  </si>
  <si>
    <t>ORD-20241826</t>
  </si>
  <si>
    <t>ORD-20241827</t>
  </si>
  <si>
    <t>ORD-20241828</t>
  </si>
  <si>
    <t>ORD-20241829</t>
  </si>
  <si>
    <t>ORD-20241830</t>
  </si>
  <si>
    <t>ORD-20241831</t>
  </si>
  <si>
    <t>ORD-20241832</t>
  </si>
  <si>
    <t>ORD-20241833</t>
  </si>
  <si>
    <t>ORD-20241834</t>
  </si>
  <si>
    <t>ORD-20241835</t>
  </si>
  <si>
    <t>ORD-20241836</t>
  </si>
  <si>
    <t>ORD-20241837</t>
  </si>
  <si>
    <t>ORD-20241838</t>
  </si>
  <si>
    <t>ORD-20241839</t>
  </si>
  <si>
    <t>ORD-20241840</t>
  </si>
  <si>
    <t>ORD-20241841</t>
  </si>
  <si>
    <t>ORD-20241842</t>
  </si>
  <si>
    <t>ORD-20241843</t>
  </si>
  <si>
    <t>ORD-20241844</t>
  </si>
  <si>
    <t>ORD-20241845</t>
  </si>
  <si>
    <t>ORD-20241846</t>
  </si>
  <si>
    <t>ORD-20241847</t>
  </si>
  <si>
    <t>ORD-20241848</t>
  </si>
  <si>
    <t>ORD-20241849</t>
  </si>
  <si>
    <t>ORD-20241850</t>
  </si>
  <si>
    <t>ORD-20241851</t>
  </si>
  <si>
    <t>ORD-20241852</t>
  </si>
  <si>
    <t>ORD-20241853</t>
  </si>
  <si>
    <t>ORD-20241854</t>
  </si>
  <si>
    <t>ORD-20241855</t>
  </si>
  <si>
    <t>ORD-20241856</t>
  </si>
  <si>
    <t>ORD-20241857</t>
  </si>
  <si>
    <t>ORD-20241858</t>
  </si>
  <si>
    <t>ORD-20241859</t>
  </si>
  <si>
    <t>ORD-20241860</t>
  </si>
  <si>
    <t>ORD-20241861</t>
  </si>
  <si>
    <t>ORD-20241862</t>
  </si>
  <si>
    <t>ORD-20241863</t>
  </si>
  <si>
    <t>ORD-20241864</t>
  </si>
  <si>
    <t>ORD-20241865</t>
  </si>
  <si>
    <t>ORD-20241866</t>
  </si>
  <si>
    <t>ORD-20241867</t>
  </si>
  <si>
    <t>ORD-20241868</t>
  </si>
  <si>
    <t>ORD-20241869</t>
  </si>
  <si>
    <t>ORD-20241870</t>
  </si>
  <si>
    <t>ORD-20241871</t>
  </si>
  <si>
    <t>ORD-20241872</t>
  </si>
  <si>
    <t>ORD-20241873</t>
  </si>
  <si>
    <t>ORD-20241874</t>
  </si>
  <si>
    <t>ORD-20241875</t>
  </si>
  <si>
    <t>ORD-20241876</t>
  </si>
  <si>
    <t>ORD-20241877</t>
  </si>
  <si>
    <t>ORD-20241878</t>
  </si>
  <si>
    <t>ORD-20241879</t>
  </si>
  <si>
    <t>ORD-20241880</t>
  </si>
  <si>
    <t>ORD-20241881</t>
  </si>
  <si>
    <t>ORD-20241882</t>
  </si>
  <si>
    <t>ORD-20241883</t>
  </si>
  <si>
    <t>ORD-20241884</t>
  </si>
  <si>
    <t>ORD-20241885</t>
  </si>
  <si>
    <t>ORD-20241886</t>
  </si>
  <si>
    <t>ORD-20241887</t>
  </si>
  <si>
    <t>ORD-20241888</t>
  </si>
  <si>
    <t>ORD-20241889</t>
  </si>
  <si>
    <t>ORD-20241890</t>
  </si>
  <si>
    <t>ORD-20241891</t>
  </si>
  <si>
    <t>ORD-20241892</t>
  </si>
  <si>
    <t>ORD-20241893</t>
  </si>
  <si>
    <t>ORD-20241894</t>
  </si>
  <si>
    <t>ORD-20241895</t>
  </si>
  <si>
    <t>ORD-20241896</t>
  </si>
  <si>
    <t>ORD-20241897</t>
  </si>
  <si>
    <t>ORD-20241898</t>
  </si>
  <si>
    <t>ORD-20241899</t>
  </si>
  <si>
    <t>ORD-20241900</t>
  </si>
  <si>
    <t>ORD-20241901</t>
  </si>
  <si>
    <t>ORD-20241902</t>
  </si>
  <si>
    <t>ORD-20241903</t>
  </si>
  <si>
    <t>ORD-20241904</t>
  </si>
  <si>
    <t>ORD-20241905</t>
  </si>
  <si>
    <t>ORD-20241906</t>
  </si>
  <si>
    <t>ORD-20241907</t>
  </si>
  <si>
    <t>ORD-20241908</t>
  </si>
  <si>
    <t>ORD-20241909</t>
  </si>
  <si>
    <t>ORD-20241910</t>
  </si>
  <si>
    <t>ORD-20241911</t>
  </si>
  <si>
    <t>ORD-20241912</t>
  </si>
  <si>
    <t>ORD-20241913</t>
  </si>
  <si>
    <t>ORD-20241914</t>
  </si>
  <si>
    <t>ORD-20241915</t>
  </si>
  <si>
    <t>ORD-20241916</t>
  </si>
  <si>
    <t>ORD-20241917</t>
  </si>
  <si>
    <t>ORD-20241918</t>
  </si>
  <si>
    <t>ORD-20241919</t>
  </si>
  <si>
    <t>ORD-20241920</t>
  </si>
  <si>
    <t>ORD-20241921</t>
  </si>
  <si>
    <t>ORD-20241922</t>
  </si>
  <si>
    <t>ORD-20241923</t>
  </si>
  <si>
    <t>ORD-20241924</t>
  </si>
  <si>
    <t>ORD-20241925</t>
  </si>
  <si>
    <t>ORD-20241926</t>
  </si>
  <si>
    <t>ORD-20241927</t>
  </si>
  <si>
    <t>ORD-20241928</t>
  </si>
  <si>
    <t>ORD-20241929</t>
  </si>
  <si>
    <t>ORD-20241930</t>
  </si>
  <si>
    <t>ORD-20241931</t>
  </si>
  <si>
    <t>ORD-20241932</t>
  </si>
  <si>
    <t>ORD-20241933</t>
  </si>
  <si>
    <t>ORD-20241934</t>
  </si>
  <si>
    <t>ORD-20241935</t>
  </si>
  <si>
    <t>ORD-20241936</t>
  </si>
  <si>
    <t>ORD-20241937</t>
  </si>
  <si>
    <t>ORD-20241938</t>
  </si>
  <si>
    <t>ORD-20241939</t>
  </si>
  <si>
    <t>ORD-20241940</t>
  </si>
  <si>
    <t>ORD-20241941</t>
  </si>
  <si>
    <t>ORD-20241942</t>
  </si>
  <si>
    <t>ORD-20241943</t>
  </si>
  <si>
    <t>ORD-20241944</t>
  </si>
  <si>
    <t>ORD-20241945</t>
  </si>
  <si>
    <t>ORD-20241946</t>
  </si>
  <si>
    <t>ORD-20241947</t>
  </si>
  <si>
    <t>ORD-20241948</t>
  </si>
  <si>
    <t>ORD-20241949</t>
  </si>
  <si>
    <t>ORD-20241950</t>
  </si>
  <si>
    <t>ORD-20241951</t>
  </si>
  <si>
    <t>ORD-20241952</t>
  </si>
  <si>
    <t>ORD-20241953</t>
  </si>
  <si>
    <t>ORD-20241954</t>
  </si>
  <si>
    <t>ORD-20241955</t>
  </si>
  <si>
    <t>ORD-20241956</t>
  </si>
  <si>
    <t>ORD-20241957</t>
  </si>
  <si>
    <t>ORD-20241958</t>
  </si>
  <si>
    <t>ORD-20241959</t>
  </si>
  <si>
    <t>ORD-20241960</t>
  </si>
  <si>
    <t>ORD-20241961</t>
  </si>
  <si>
    <t>ORD-20241962</t>
  </si>
  <si>
    <t>ORD-20241963</t>
  </si>
  <si>
    <t>ORD-20241964</t>
  </si>
  <si>
    <t>ORD-20241965</t>
  </si>
  <si>
    <t>ORD-20241966</t>
  </si>
  <si>
    <t>ORD-20241967</t>
  </si>
  <si>
    <t>ORD-20241968</t>
  </si>
  <si>
    <t>ORD-20241969</t>
  </si>
  <si>
    <t>ORD-20241970</t>
  </si>
  <si>
    <t>ORD-20241971</t>
  </si>
  <si>
    <t>ORD-20241972</t>
  </si>
  <si>
    <t>ORD-20241973</t>
  </si>
  <si>
    <t>ORD-20241974</t>
  </si>
  <si>
    <t>ORD-20241975</t>
  </si>
  <si>
    <t>ORD-20241976</t>
  </si>
  <si>
    <t>ORD-20241977</t>
  </si>
  <si>
    <t>ORD-20241978</t>
  </si>
  <si>
    <t>ORD-20241979</t>
  </si>
  <si>
    <t>ORD-20241980</t>
  </si>
  <si>
    <t>ORD-20241981</t>
  </si>
  <si>
    <t>ORD-20241982</t>
  </si>
  <si>
    <t>ORD-20241983</t>
  </si>
  <si>
    <t>ORD-20241984</t>
  </si>
  <si>
    <t>ORD-20241985</t>
  </si>
  <si>
    <t>ORD-20241986</t>
  </si>
  <si>
    <t>ORD-20241987</t>
  </si>
  <si>
    <t>ORD-20241988</t>
  </si>
  <si>
    <t>ORD-20241989</t>
  </si>
  <si>
    <t>ORD-20241990</t>
  </si>
  <si>
    <t>ORD-20241991</t>
  </si>
  <si>
    <t>ORD-20241992</t>
  </si>
  <si>
    <t>ORD-20241993</t>
  </si>
  <si>
    <t>ORD-20241994</t>
  </si>
  <si>
    <t>ORD-20241995</t>
  </si>
  <si>
    <t>ORD-20241996</t>
  </si>
  <si>
    <t>ORD-20241997</t>
  </si>
  <si>
    <t>ORD-20241998</t>
  </si>
  <si>
    <t>ORD-20241999</t>
  </si>
  <si>
    <t>ORD-20242000</t>
  </si>
  <si>
    <t>ORD-20242001</t>
  </si>
  <si>
    <t>ORD-20242002</t>
  </si>
  <si>
    <t>ORD-20242003</t>
  </si>
  <si>
    <t>ORD-20242004</t>
  </si>
  <si>
    <t>ORD-20242005</t>
  </si>
  <si>
    <t>ORD-20242006</t>
  </si>
  <si>
    <t>ORD-20242007</t>
  </si>
  <si>
    <t>ORD-20242008</t>
  </si>
  <si>
    <t>ORD-20242009</t>
  </si>
  <si>
    <t>ORD-20242010</t>
  </si>
  <si>
    <t>ORD-20242011</t>
  </si>
  <si>
    <t>ORD-20242012</t>
  </si>
  <si>
    <t>ORD-20242013</t>
  </si>
  <si>
    <t>ORD-20242014</t>
  </si>
  <si>
    <t>ORD-20242015</t>
  </si>
  <si>
    <t>ORD-20242016</t>
  </si>
  <si>
    <t>ORD-20242017</t>
  </si>
  <si>
    <t>ORD-20242018</t>
  </si>
  <si>
    <t>ORD-20242019</t>
  </si>
  <si>
    <t>ORD-20242020</t>
  </si>
  <si>
    <t>ORD-20242021</t>
  </si>
  <si>
    <t>ORD-20242022</t>
  </si>
  <si>
    <t>ORD-20242023</t>
  </si>
  <si>
    <t>ORD-20242024</t>
  </si>
  <si>
    <t>ORD-20242025</t>
  </si>
  <si>
    <t>ORD-20242026</t>
  </si>
  <si>
    <t>ORD-20242027</t>
  </si>
  <si>
    <t>ORD-20242028</t>
  </si>
  <si>
    <t>ORD-20242029</t>
  </si>
  <si>
    <t>ORD-20242030</t>
  </si>
  <si>
    <t>ORD-20242031</t>
  </si>
  <si>
    <t>ORD-20242032</t>
  </si>
  <si>
    <t>ORD-20242033</t>
  </si>
  <si>
    <t>ORD-20242034</t>
  </si>
  <si>
    <t>ORD-20242035</t>
  </si>
  <si>
    <t>ORD-20242036</t>
  </si>
  <si>
    <t>ORD-20242037</t>
  </si>
  <si>
    <t>ORD-20242038</t>
  </si>
  <si>
    <t>ORD-20242039</t>
  </si>
  <si>
    <t>ORD-20242040</t>
  </si>
  <si>
    <t>ORD-20242041</t>
  </si>
  <si>
    <t>ORD-20242042</t>
  </si>
  <si>
    <t>ORD-20242043</t>
  </si>
  <si>
    <t>ORD-20242044</t>
  </si>
  <si>
    <t>ORD-20242045</t>
  </si>
  <si>
    <t>ORD-20242046</t>
  </si>
  <si>
    <t>ORD-20242047</t>
  </si>
  <si>
    <t>ORD-20242048</t>
  </si>
  <si>
    <t>ORD-20242049</t>
  </si>
  <si>
    <t>ORD-20242050</t>
  </si>
  <si>
    <t>ORD-20242051</t>
  </si>
  <si>
    <t>ORD-20242052</t>
  </si>
  <si>
    <t>ORD-20242053</t>
  </si>
  <si>
    <t>ORD-20242054</t>
  </si>
  <si>
    <t>ORD-20242055</t>
  </si>
  <si>
    <t>ORD-20242056</t>
  </si>
  <si>
    <t>ORD-20242057</t>
  </si>
  <si>
    <t>ORD-20242058</t>
  </si>
  <si>
    <t>ORD-20242059</t>
  </si>
  <si>
    <t>ORD-20242060</t>
  </si>
  <si>
    <t>ORD-20242061</t>
  </si>
  <si>
    <t>ORD-20242062</t>
  </si>
  <si>
    <t>ORD-20242063</t>
  </si>
  <si>
    <t>ORD-20242064</t>
  </si>
  <si>
    <t>ORD-20242065</t>
  </si>
  <si>
    <t>ORD-20242066</t>
  </si>
  <si>
    <t>ORD-20242067</t>
  </si>
  <si>
    <t>ORD-20242068</t>
  </si>
  <si>
    <t>ORD-20242069</t>
  </si>
  <si>
    <t>ORD-20242070</t>
  </si>
  <si>
    <t>ORD-20242071</t>
  </si>
  <si>
    <t>ORD-20242072</t>
  </si>
  <si>
    <t>ORD-20242073</t>
  </si>
  <si>
    <t>ORD-20242074</t>
  </si>
  <si>
    <t>ORD-20242075</t>
  </si>
  <si>
    <t>ORD-20242076</t>
  </si>
  <si>
    <t>ORD-20242077</t>
  </si>
  <si>
    <t>ORD-20242078</t>
  </si>
  <si>
    <t>ORD-20242079</t>
  </si>
  <si>
    <t>ORD-20242080</t>
  </si>
  <si>
    <t>ORD-20242081</t>
  </si>
  <si>
    <t>ORD-20242082</t>
  </si>
  <si>
    <t>ORD-20242083</t>
  </si>
  <si>
    <t>ORD-20242084</t>
  </si>
  <si>
    <t>ORD-20242085</t>
  </si>
  <si>
    <t>ORD-20242086</t>
  </si>
  <si>
    <t>ORD-20242087</t>
  </si>
  <si>
    <t>ORD-20242088</t>
  </si>
  <si>
    <t>ORD-20242089</t>
  </si>
  <si>
    <t>ORD-20242090</t>
  </si>
  <si>
    <t>ORD-20242091</t>
  </si>
  <si>
    <t>ORD-20242092</t>
  </si>
  <si>
    <t>ORD-20242093</t>
  </si>
  <si>
    <t>ORD-20242094</t>
  </si>
  <si>
    <t>ORD-20242095</t>
  </si>
  <si>
    <t>ORD-20242096</t>
  </si>
  <si>
    <t>ORD-20242097</t>
  </si>
  <si>
    <t>ORD-20242098</t>
  </si>
  <si>
    <t>ORD-20242099</t>
  </si>
  <si>
    <t>ORD-20242100</t>
  </si>
  <si>
    <t>ORD-20242101</t>
  </si>
  <si>
    <t>ORD-20242102</t>
  </si>
  <si>
    <t>ORD-20242103</t>
  </si>
  <si>
    <t>ORD-20242104</t>
  </si>
  <si>
    <t>ORD-20242105</t>
  </si>
  <si>
    <t>ORD-20242106</t>
  </si>
  <si>
    <t>ORD-20242107</t>
  </si>
  <si>
    <t>ORD-20242108</t>
  </si>
  <si>
    <t>ORD-20242109</t>
  </si>
  <si>
    <t>ORD-20242110</t>
  </si>
  <si>
    <t>ORD-20242111</t>
  </si>
  <si>
    <t>ORD-20242112</t>
  </si>
  <si>
    <t>ORD-20242113</t>
  </si>
  <si>
    <t>ORD-20242114</t>
  </si>
  <si>
    <t>ORD-20242115</t>
  </si>
  <si>
    <t>ORD-20242116</t>
  </si>
  <si>
    <t>ORD-20242117</t>
  </si>
  <si>
    <t>ORD-20242118</t>
  </si>
  <si>
    <t>ORD-20242119</t>
  </si>
  <si>
    <t>ORD-20242120</t>
  </si>
  <si>
    <t>ORD-20242121</t>
  </si>
  <si>
    <t>ORD-20242122</t>
  </si>
  <si>
    <t>ORD-20242123</t>
  </si>
  <si>
    <t>ORD-20242124</t>
  </si>
  <si>
    <t>ORD-20242125</t>
  </si>
  <si>
    <t>ORD-20242126</t>
  </si>
  <si>
    <t>ORD-20242127</t>
  </si>
  <si>
    <t>ORD-20242128</t>
  </si>
  <si>
    <t>ORD-20242129</t>
  </si>
  <si>
    <t>ORD-20242130</t>
  </si>
  <si>
    <t>ORD-20242131</t>
  </si>
  <si>
    <t>ORD-20242132</t>
  </si>
  <si>
    <t>ORD-20242133</t>
  </si>
  <si>
    <t>ORD-20242134</t>
  </si>
  <si>
    <t>ORD-20242135</t>
  </si>
  <si>
    <t>ORD-20242136</t>
  </si>
  <si>
    <t>ORD-20242137</t>
  </si>
  <si>
    <t>ORD-20242138</t>
  </si>
  <si>
    <t>ORD-20242139</t>
  </si>
  <si>
    <t>ORD-20242140</t>
  </si>
  <si>
    <t>ORD-20242141</t>
  </si>
  <si>
    <t>ORD-20242142</t>
  </si>
  <si>
    <t>ORD-20242143</t>
  </si>
  <si>
    <t>ORD-20242144</t>
  </si>
  <si>
    <t>ORD-20242145</t>
  </si>
  <si>
    <t>ORD-20242146</t>
  </si>
  <si>
    <t>ORD-20242147</t>
  </si>
  <si>
    <t>ORD-20242148</t>
  </si>
  <si>
    <t>ORD-20242149</t>
  </si>
  <si>
    <t>ORD-20242150</t>
  </si>
  <si>
    <t>ORD-20242151</t>
  </si>
  <si>
    <t>ORD-20242152</t>
  </si>
  <si>
    <t>ORD-20242153</t>
  </si>
  <si>
    <t>ORD-20242154</t>
  </si>
  <si>
    <t>ORD-20242155</t>
  </si>
  <si>
    <t>ORD-20242156</t>
  </si>
  <si>
    <t>ORD-20242157</t>
  </si>
  <si>
    <t>ORD-20242158</t>
  </si>
  <si>
    <t>ORD-20242159</t>
  </si>
  <si>
    <t>ORD-20242160</t>
  </si>
  <si>
    <t>ORD-20242161</t>
  </si>
  <si>
    <t>ORD-20242162</t>
  </si>
  <si>
    <t>ORD-20242163</t>
  </si>
  <si>
    <t>ORD-20242164</t>
  </si>
  <si>
    <t>ORD-20242165</t>
  </si>
  <si>
    <t>ORD-20242166</t>
  </si>
  <si>
    <t>ORD-20242167</t>
  </si>
  <si>
    <t>ORD-20242168</t>
  </si>
  <si>
    <t>ORD-20242169</t>
  </si>
  <si>
    <t>ORD-20242170</t>
  </si>
  <si>
    <t>ORD-20242171</t>
  </si>
  <si>
    <t>ORD-20242172</t>
  </si>
  <si>
    <t>ORD-20242173</t>
  </si>
  <si>
    <t>ORD-20242174</t>
  </si>
  <si>
    <t>ORD-20242175</t>
  </si>
  <si>
    <t>ORD-20242176</t>
  </si>
  <si>
    <t>ORD-20242177</t>
  </si>
  <si>
    <t>ORD-20242178</t>
  </si>
  <si>
    <t>ORD-20242179</t>
  </si>
  <si>
    <t>ORD-20242180</t>
  </si>
  <si>
    <t>ORD-20242181</t>
  </si>
  <si>
    <t>ORD-20242182</t>
  </si>
  <si>
    <t>ORD-20242183</t>
  </si>
  <si>
    <t>ORD-20242184</t>
  </si>
  <si>
    <t>ORD-20242185</t>
  </si>
  <si>
    <t>ORD-20242186</t>
  </si>
  <si>
    <t>ORD-20242187</t>
  </si>
  <si>
    <t>ORD-20242188</t>
  </si>
  <si>
    <t>ORD-20242189</t>
  </si>
  <si>
    <t>ORD-20242190</t>
  </si>
  <si>
    <t>ORD-20242191</t>
  </si>
  <si>
    <t>ORD-20242192</t>
  </si>
  <si>
    <t>ORD-20242193</t>
  </si>
  <si>
    <t>ORD-20242194</t>
  </si>
  <si>
    <t>ORD-20242195</t>
  </si>
  <si>
    <t>ORD-20242196</t>
  </si>
  <si>
    <t>ORD-20242197</t>
  </si>
  <si>
    <t>ORD-20242198</t>
  </si>
  <si>
    <t>ORD-20242199</t>
  </si>
  <si>
    <t>ORD-20242200</t>
  </si>
  <si>
    <t>ORD-20242201</t>
  </si>
  <si>
    <t>ORD-20242202</t>
  </si>
  <si>
    <t>ORD-20242203</t>
  </si>
  <si>
    <t>ORD-20242204</t>
  </si>
  <si>
    <t>ORD-20242205</t>
  </si>
  <si>
    <t>ORD-20242206</t>
  </si>
  <si>
    <t>ORD-20242207</t>
  </si>
  <si>
    <t>ORD-20242208</t>
  </si>
  <si>
    <t>ORD-20242209</t>
  </si>
  <si>
    <t>ORD-20242210</t>
  </si>
  <si>
    <t>ORD-20242211</t>
  </si>
  <si>
    <t>ORD-20242212</t>
  </si>
  <si>
    <t>ORD-20242213</t>
  </si>
  <si>
    <t>ORD-20242214</t>
  </si>
  <si>
    <t>ORD-20242215</t>
  </si>
  <si>
    <t>ORD-20242216</t>
  </si>
  <si>
    <t>ORD-20242217</t>
  </si>
  <si>
    <t>ORD-20242218</t>
  </si>
  <si>
    <t>ORD-20242219</t>
  </si>
  <si>
    <t>ORD-20242220</t>
  </si>
  <si>
    <t>ORD-20242221</t>
  </si>
  <si>
    <t>ORD-20242222</t>
  </si>
  <si>
    <t>ORD-20242223</t>
  </si>
  <si>
    <t>ORD-20242224</t>
  </si>
  <si>
    <t>ORD-20242225</t>
  </si>
  <si>
    <t>ORD-20242226</t>
  </si>
  <si>
    <t>ORD-20242227</t>
  </si>
  <si>
    <t>ORD-20242228</t>
  </si>
  <si>
    <t>ORD-20242229</t>
  </si>
  <si>
    <t>ORD-20242230</t>
  </si>
  <si>
    <t>ORD-20242231</t>
  </si>
  <si>
    <t>ORD-20242232</t>
  </si>
  <si>
    <t>ORD-20242233</t>
  </si>
  <si>
    <t>ORD-20242234</t>
  </si>
  <si>
    <t>ORD-20242235</t>
  </si>
  <si>
    <t>ORD-20242236</t>
  </si>
  <si>
    <t>ORD-20242237</t>
  </si>
  <si>
    <t>ORD-20242238</t>
  </si>
  <si>
    <t>ORD-20242239</t>
  </si>
  <si>
    <t>ORD-20242240</t>
  </si>
  <si>
    <t>ORD-20242241</t>
  </si>
  <si>
    <t>ORD-20242242</t>
  </si>
  <si>
    <t>ORD-20242243</t>
  </si>
  <si>
    <t>ORD-20242244</t>
  </si>
  <si>
    <t>ORD-20242245</t>
  </si>
  <si>
    <t>ORD-20242246</t>
  </si>
  <si>
    <t>ORD-20242247</t>
  </si>
  <si>
    <t>ORD-20242248</t>
  </si>
  <si>
    <t>ORD-20242249</t>
  </si>
  <si>
    <t>ORD-20242250</t>
  </si>
  <si>
    <t>ORD-20242251</t>
  </si>
  <si>
    <t>ORD-20242252</t>
  </si>
  <si>
    <t>ORD-20242253</t>
  </si>
  <si>
    <t>ORD-20242254</t>
  </si>
  <si>
    <t>ORD-20242255</t>
  </si>
  <si>
    <t>ORD-20242256</t>
  </si>
  <si>
    <t>ORD-20242257</t>
  </si>
  <si>
    <t>ORD-20242258</t>
  </si>
  <si>
    <t>ORD-20242259</t>
  </si>
  <si>
    <t>ORD-20242260</t>
  </si>
  <si>
    <t>ORD-20242261</t>
  </si>
  <si>
    <t>ORD-20242262</t>
  </si>
  <si>
    <t>ORD-20242263</t>
  </si>
  <si>
    <t>ORD-20242264</t>
  </si>
  <si>
    <t>ORD-20242265</t>
  </si>
  <si>
    <t>ORD-20242266</t>
  </si>
  <si>
    <t>ORD-20242267</t>
  </si>
  <si>
    <t>ORD-20242268</t>
  </si>
  <si>
    <t>ORD-20242269</t>
  </si>
  <si>
    <t>ORD-20242270</t>
  </si>
  <si>
    <t>ORD-20242271</t>
  </si>
  <si>
    <t>ORD-20242272</t>
  </si>
  <si>
    <t>ORD-20242273</t>
  </si>
  <si>
    <t>ORD-20242274</t>
  </si>
  <si>
    <t>ORD-20242275</t>
  </si>
  <si>
    <t>ORD-20242276</t>
  </si>
  <si>
    <t>ORD-20242277</t>
  </si>
  <si>
    <t>ORD-20242278</t>
  </si>
  <si>
    <t>ORD-20242279</t>
  </si>
  <si>
    <t>ORD-20242280</t>
  </si>
  <si>
    <t>ORD-20242281</t>
  </si>
  <si>
    <t>ORD-20242282</t>
  </si>
  <si>
    <t>ORD-20242283</t>
  </si>
  <si>
    <t>ORD-20242284</t>
  </si>
  <si>
    <t>ORD-20242285</t>
  </si>
  <si>
    <t>ORD-20242286</t>
  </si>
  <si>
    <t>ORD-20242287</t>
  </si>
  <si>
    <t>ORD-20242288</t>
  </si>
  <si>
    <t>ORD-20242289</t>
  </si>
  <si>
    <t>ORD-20242290</t>
  </si>
  <si>
    <t>ORD-20242291</t>
  </si>
  <si>
    <t>ORD-20242292</t>
  </si>
  <si>
    <t>ORD-20242293</t>
  </si>
  <si>
    <t>ORD-20242294</t>
  </si>
  <si>
    <t>ORD-20242295</t>
  </si>
  <si>
    <t>ORD-20242296</t>
  </si>
  <si>
    <t>ORD-20242297</t>
  </si>
  <si>
    <t>ORD-20242298</t>
  </si>
  <si>
    <t>ORD-20242299</t>
  </si>
  <si>
    <t>ORD-20242300</t>
  </si>
  <si>
    <t>ORD-20242301</t>
  </si>
  <si>
    <t>ORD-20242302</t>
  </si>
  <si>
    <t>ORD-20242303</t>
  </si>
  <si>
    <t>ORD-20242304</t>
  </si>
  <si>
    <t>ORD-20242305</t>
  </si>
  <si>
    <t>ORD-20242306</t>
  </si>
  <si>
    <t>ORD-20242307</t>
  </si>
  <si>
    <t>ORD-20242308</t>
  </si>
  <si>
    <t>ORD-20242309</t>
  </si>
  <si>
    <t>ORD-20242310</t>
  </si>
  <si>
    <t>ORD-20242311</t>
  </si>
  <si>
    <t>ORD-20242312</t>
  </si>
  <si>
    <t>ORD-20242313</t>
  </si>
  <si>
    <t>ORD-20242314</t>
  </si>
  <si>
    <t>ORD-20242315</t>
  </si>
  <si>
    <t>ORD-20242316</t>
  </si>
  <si>
    <t>ORD-20242317</t>
  </si>
  <si>
    <t>ORD-20242318</t>
  </si>
  <si>
    <t>ORD-20242319</t>
  </si>
  <si>
    <t>ORD-20242320</t>
  </si>
  <si>
    <t>ORD-20242321</t>
  </si>
  <si>
    <t>ORD-20242322</t>
  </si>
  <si>
    <t>ORD-20242323</t>
  </si>
  <si>
    <t>ORD-20242324</t>
  </si>
  <si>
    <t>ORD-20242325</t>
  </si>
  <si>
    <t>ORD-20242326</t>
  </si>
  <si>
    <t>ORD-20242327</t>
  </si>
  <si>
    <t>ORD-20242328</t>
  </si>
  <si>
    <t>ORD-20242329</t>
  </si>
  <si>
    <t>ORD-20242330</t>
  </si>
  <si>
    <t>ORD-20242331</t>
  </si>
  <si>
    <t>ORD-20242332</t>
  </si>
  <si>
    <t>ORD-20242333</t>
  </si>
  <si>
    <t>ORD-20242334</t>
  </si>
  <si>
    <t>ORD-20242335</t>
  </si>
  <si>
    <t>ORD-20242336</t>
  </si>
  <si>
    <t>ORD-20242337</t>
  </si>
  <si>
    <t>ORD-20242338</t>
  </si>
  <si>
    <t>ORD-20242339</t>
  </si>
  <si>
    <t>ORD-20242340</t>
  </si>
  <si>
    <t>ORD-20242341</t>
  </si>
  <si>
    <t>ORD-20242342</t>
  </si>
  <si>
    <t>ORD-20242343</t>
  </si>
  <si>
    <t>ORD-20242344</t>
  </si>
  <si>
    <t>ORD-20242345</t>
  </si>
  <si>
    <t>ORD-20242346</t>
  </si>
  <si>
    <t>ORD-20242347</t>
  </si>
  <si>
    <t>ORD-20242348</t>
  </si>
  <si>
    <t>ORD-20242349</t>
  </si>
  <si>
    <t>ORD-20242350</t>
  </si>
  <si>
    <t>ORD-20242351</t>
  </si>
  <si>
    <t>ORD-20242352</t>
  </si>
  <si>
    <t>ORD-20242353</t>
  </si>
  <si>
    <t>ORD-20242354</t>
  </si>
  <si>
    <t>ORD-20242355</t>
  </si>
  <si>
    <t>ORD-20242356</t>
  </si>
  <si>
    <t>ORD-20242357</t>
  </si>
  <si>
    <t>ORD-20242358</t>
  </si>
  <si>
    <t>ORD-20242359</t>
  </si>
  <si>
    <t>ORD-20242360</t>
  </si>
  <si>
    <t>ORD-20242361</t>
  </si>
  <si>
    <t>ORD-20242362</t>
  </si>
  <si>
    <t>ORD-20242363</t>
  </si>
  <si>
    <t>ORD-20242364</t>
  </si>
  <si>
    <t>ORD-20242365</t>
  </si>
  <si>
    <t>ORD-20242366</t>
  </si>
  <si>
    <t>ORD-20242367</t>
  </si>
  <si>
    <t>ORD-20242368</t>
  </si>
  <si>
    <t>ORD-20242369</t>
  </si>
  <si>
    <t>ORD-20242370</t>
  </si>
  <si>
    <t>ORD-20242371</t>
  </si>
  <si>
    <t>ORD-20242372</t>
  </si>
  <si>
    <t>ORD-20242373</t>
  </si>
  <si>
    <t>ORD-20242374</t>
  </si>
  <si>
    <t>ORD-20242375</t>
  </si>
  <si>
    <t>ORD-20242376</t>
  </si>
  <si>
    <t>ORD-20242377</t>
  </si>
  <si>
    <t>ORD-20242378</t>
  </si>
  <si>
    <t>ORD-20242379</t>
  </si>
  <si>
    <t>ORD-20242380</t>
  </si>
  <si>
    <t>ORD-20242381</t>
  </si>
  <si>
    <t>ORD-20242382</t>
  </si>
  <si>
    <t>ORD-20242383</t>
  </si>
  <si>
    <t>ORD-20242384</t>
  </si>
  <si>
    <t>ORD-20242385</t>
  </si>
  <si>
    <t>ORD-20242386</t>
  </si>
  <si>
    <t>ORD-20242387</t>
  </si>
  <si>
    <t>ORD-20242388</t>
  </si>
  <si>
    <t>ORD-20242389</t>
  </si>
  <si>
    <t>ORD-20242390</t>
  </si>
  <si>
    <t>ORD-20242391</t>
  </si>
  <si>
    <t>ORD-20242392</t>
  </si>
  <si>
    <t>ORD-20242393</t>
  </si>
  <si>
    <t>ORD-20242394</t>
  </si>
  <si>
    <t>ORD-20242395</t>
  </si>
  <si>
    <t>ORD-20242396</t>
  </si>
  <si>
    <t>ORD-20242397</t>
  </si>
  <si>
    <t>ORD-20242398</t>
  </si>
  <si>
    <t>ORD-20242399</t>
  </si>
  <si>
    <t>ORD-20242400</t>
  </si>
  <si>
    <t>ORD-20242401</t>
  </si>
  <si>
    <t>ORD-20242402</t>
  </si>
  <si>
    <t>ORD-20242403</t>
  </si>
  <si>
    <t>ORD-20242404</t>
  </si>
  <si>
    <t>ORD-20242405</t>
  </si>
  <si>
    <t>ORD-20242406</t>
  </si>
  <si>
    <t>ORD-20242407</t>
  </si>
  <si>
    <t>ORD-20242408</t>
  </si>
  <si>
    <t>ORD-20242409</t>
  </si>
  <si>
    <t>ORD-20242410</t>
  </si>
  <si>
    <t>ORD-20242411</t>
  </si>
  <si>
    <t>ORD-20242412</t>
  </si>
  <si>
    <t>ORD-20242413</t>
  </si>
  <si>
    <t>ORD-20242414</t>
  </si>
  <si>
    <t>ORD-20242415</t>
  </si>
  <si>
    <t>ORD-20242416</t>
  </si>
  <si>
    <t>ORD-20242417</t>
  </si>
  <si>
    <t>ORD-20242418</t>
  </si>
  <si>
    <t>ORD-20242419</t>
  </si>
  <si>
    <t>ORD-20242420</t>
  </si>
  <si>
    <t>ORD-20242421</t>
  </si>
  <si>
    <t>ORD-20242422</t>
  </si>
  <si>
    <t>ORD-20242423</t>
  </si>
  <si>
    <t>ORD-20242424</t>
  </si>
  <si>
    <t>ORD-20242425</t>
  </si>
  <si>
    <t>ORD-20242426</t>
  </si>
  <si>
    <t>ORD-20242427</t>
  </si>
  <si>
    <t>ORD-20242428</t>
  </si>
  <si>
    <t>ORD-20242429</t>
  </si>
  <si>
    <t>ORD-20242430</t>
  </si>
  <si>
    <t>ORD-20242431</t>
  </si>
  <si>
    <t>ORD-20242432</t>
  </si>
  <si>
    <t>ORD-20242433</t>
  </si>
  <si>
    <t>ORD-20242434</t>
  </si>
  <si>
    <t>ORD-20242435</t>
  </si>
  <si>
    <t>ORD-20242436</t>
  </si>
  <si>
    <t>ORD-20242437</t>
  </si>
  <si>
    <t>ORD-20242438</t>
  </si>
  <si>
    <t>ORD-20242439</t>
  </si>
  <si>
    <t>ORD-20242440</t>
  </si>
  <si>
    <t>ORD-20242441</t>
  </si>
  <si>
    <t>ORD-20242442</t>
  </si>
  <si>
    <t>ORD-20242443</t>
  </si>
  <si>
    <t>ORD-20242444</t>
  </si>
  <si>
    <t>ORD-20242445</t>
  </si>
  <si>
    <t>ORD-20242446</t>
  </si>
  <si>
    <t>ORD-20242447</t>
  </si>
  <si>
    <t>ORD-20242448</t>
  </si>
  <si>
    <t>ORD-20242449</t>
  </si>
  <si>
    <t>ORD-20242450</t>
  </si>
  <si>
    <t>ORD-20242451</t>
  </si>
  <si>
    <t>ORD-20242452</t>
  </si>
  <si>
    <t>ORD-20242453</t>
  </si>
  <si>
    <t>ORD-20242454</t>
  </si>
  <si>
    <t>ORD-20242455</t>
  </si>
  <si>
    <t>ORD-20242456</t>
  </si>
  <si>
    <t>ORD-20242457</t>
  </si>
  <si>
    <t>ORD-20242458</t>
  </si>
  <si>
    <t>ORD-20242459</t>
  </si>
  <si>
    <t>ORD-20242460</t>
  </si>
  <si>
    <t>ORD-20242461</t>
  </si>
  <si>
    <t>ORD-20242462</t>
  </si>
  <si>
    <t>ORD-20242463</t>
  </si>
  <si>
    <t>ORD-20242464</t>
  </si>
  <si>
    <t>ORD-20242465</t>
  </si>
  <si>
    <t>ORD-20242466</t>
  </si>
  <si>
    <t>ORD-20242467</t>
  </si>
  <si>
    <t>ORD-20242468</t>
  </si>
  <si>
    <t>ORD-20242469</t>
  </si>
  <si>
    <t>ORD-20242470</t>
  </si>
  <si>
    <t>ORD-20242471</t>
  </si>
  <si>
    <t>ORD-20242472</t>
  </si>
  <si>
    <t>ORD-20242473</t>
  </si>
  <si>
    <t>ORD-20242474</t>
  </si>
  <si>
    <t>ORD-20242475</t>
  </si>
  <si>
    <t>ORD-20242476</t>
  </si>
  <si>
    <t>ORD-20242477</t>
  </si>
  <si>
    <t>ORD-20242478</t>
  </si>
  <si>
    <t>ORD-20242479</t>
  </si>
  <si>
    <t>ORD-20242480</t>
  </si>
  <si>
    <t>ORD-20242481</t>
  </si>
  <si>
    <t>ORD-20242482</t>
  </si>
  <si>
    <t>ORD-20242483</t>
  </si>
  <si>
    <t>ORD-20242484</t>
  </si>
  <si>
    <t>ORD-20242485</t>
  </si>
  <si>
    <t>ORD-20242486</t>
  </si>
  <si>
    <t>ORD-20242487</t>
  </si>
  <si>
    <t>ORD-20242488</t>
  </si>
  <si>
    <t>ORD-20242489</t>
  </si>
  <si>
    <t>ORD-20242490</t>
  </si>
  <si>
    <t>ORD-20242491</t>
  </si>
  <si>
    <t>ORD-20242492</t>
  </si>
  <si>
    <t>ORD-20242493</t>
  </si>
  <si>
    <t>ORD-20242494</t>
  </si>
  <si>
    <t>ORD-20242495</t>
  </si>
  <si>
    <t>ORD-20242496</t>
  </si>
  <si>
    <t>ORD-20242497</t>
  </si>
  <si>
    <t>ORD-20242498</t>
  </si>
  <si>
    <t>ORD-20242499</t>
  </si>
  <si>
    <t>ORD-20242500</t>
  </si>
  <si>
    <t>ORD-20242501</t>
  </si>
  <si>
    <t>ORD-20242502</t>
  </si>
  <si>
    <t>ORD-20242503</t>
  </si>
  <si>
    <t>ORD-20242504</t>
  </si>
  <si>
    <t>ORD-20242505</t>
  </si>
  <si>
    <t>ORD-20242506</t>
  </si>
  <si>
    <t>ORD-20242507</t>
  </si>
  <si>
    <t>ORD-20242508</t>
  </si>
  <si>
    <t>ORD-20242509</t>
  </si>
  <si>
    <t>ORD-20242510</t>
  </si>
  <si>
    <t>ORD-20242511</t>
  </si>
  <si>
    <t>ORD-20242512</t>
  </si>
  <si>
    <t>ORD-20242513</t>
  </si>
  <si>
    <t>ORD-20242514</t>
  </si>
  <si>
    <t>ORD-20242515</t>
  </si>
  <si>
    <t>ORD-20242516</t>
  </si>
  <si>
    <t>ORD-20242517</t>
  </si>
  <si>
    <t>ORD-20242518</t>
  </si>
  <si>
    <t>ORD-20242519</t>
  </si>
  <si>
    <t>ORD-20242520</t>
  </si>
  <si>
    <t>ORD-20242521</t>
  </si>
  <si>
    <t>ORD-20242522</t>
  </si>
  <si>
    <t>ORD-20242523</t>
  </si>
  <si>
    <t>ORD-20242524</t>
  </si>
  <si>
    <t>ORD-20242525</t>
  </si>
  <si>
    <t>ORD-20242526</t>
  </si>
  <si>
    <t>ORD-20242527</t>
  </si>
  <si>
    <t>ORD-20242528</t>
  </si>
  <si>
    <t>ORD-20242529</t>
  </si>
  <si>
    <t>ORD-20242530</t>
  </si>
  <si>
    <t>ORD-20242531</t>
  </si>
  <si>
    <t>ORD-20242532</t>
  </si>
  <si>
    <t>ORD-20242533</t>
  </si>
  <si>
    <t>ORD-20242534</t>
  </si>
  <si>
    <t>ORD-20242535</t>
  </si>
  <si>
    <t>ORD-20242536</t>
  </si>
  <si>
    <t>ORD-20242537</t>
  </si>
  <si>
    <t>ORD-20242538</t>
  </si>
  <si>
    <t>ORD-20242539</t>
  </si>
  <si>
    <t>ORD-20242540</t>
  </si>
  <si>
    <t>ORD-20242541</t>
  </si>
  <si>
    <t>ORD-20242542</t>
  </si>
  <si>
    <t>ORD-20242543</t>
  </si>
  <si>
    <t>ORD-20242544</t>
  </si>
  <si>
    <t>ORD-20242545</t>
  </si>
  <si>
    <t>ORD-20242546</t>
  </si>
  <si>
    <t>ORD-20242547</t>
  </si>
  <si>
    <t>ORD-20242548</t>
  </si>
  <si>
    <t>ORD-20242549</t>
  </si>
  <si>
    <t>ORD-20242550</t>
  </si>
  <si>
    <t>ORD-20242551</t>
  </si>
  <si>
    <t>ORD-20242552</t>
  </si>
  <si>
    <t>ORD-20242553</t>
  </si>
  <si>
    <t>ORD-20242554</t>
  </si>
  <si>
    <t>ORD-20242555</t>
  </si>
  <si>
    <t>ORD-20242556</t>
  </si>
  <si>
    <t>ORD-20242557</t>
  </si>
  <si>
    <t>ORD-20242558</t>
  </si>
  <si>
    <t>ORD-20242559</t>
  </si>
  <si>
    <t>ORD-20242560</t>
  </si>
  <si>
    <t>ORD-20242561</t>
  </si>
  <si>
    <t>ORD-20242562</t>
  </si>
  <si>
    <t>ORD-20242563</t>
  </si>
  <si>
    <t>ORD-20242564</t>
  </si>
  <si>
    <t>ORD-20242565</t>
  </si>
  <si>
    <t>ORD-20242566</t>
  </si>
  <si>
    <t>ORD-20242567</t>
  </si>
  <si>
    <t>ORD-20242568</t>
  </si>
  <si>
    <t>ORD-20242569</t>
  </si>
  <si>
    <t>ORD-20242570</t>
  </si>
  <si>
    <t>ORD-20242571</t>
  </si>
  <si>
    <t>ORD-20242572</t>
  </si>
  <si>
    <t>ORD-20242573</t>
  </si>
  <si>
    <t>ORD-20242574</t>
  </si>
  <si>
    <t>ORD-20242575</t>
  </si>
  <si>
    <t>ORD-20242576</t>
  </si>
  <si>
    <t>ORD-20242577</t>
  </si>
  <si>
    <t>ORD-20242578</t>
  </si>
  <si>
    <t>ORD-20242579</t>
  </si>
  <si>
    <t>ORD-20242580</t>
  </si>
  <si>
    <t>ORD-20242581</t>
  </si>
  <si>
    <t>ORD-20242582</t>
  </si>
  <si>
    <t>ORD-20242583</t>
  </si>
  <si>
    <t>ORD-20242584</t>
  </si>
  <si>
    <t>ORD-20242585</t>
  </si>
  <si>
    <t>ORD-20242586</t>
  </si>
  <si>
    <t>ORD-20242587</t>
  </si>
  <si>
    <t>ORD-20242588</t>
  </si>
  <si>
    <t>ORD-20242589</t>
  </si>
  <si>
    <t>ORD-20242590</t>
  </si>
  <si>
    <t>ORD-20242591</t>
  </si>
  <si>
    <t>ORD-20242592</t>
  </si>
  <si>
    <t>ORD-20242593</t>
  </si>
  <si>
    <t>ORD-20242594</t>
  </si>
  <si>
    <t>ORD-20242595</t>
  </si>
  <si>
    <t>ORD-20242596</t>
  </si>
  <si>
    <t>ORD-20242597</t>
  </si>
  <si>
    <t>ORD-20242598</t>
  </si>
  <si>
    <t>ORD-20242599</t>
  </si>
  <si>
    <t>ORD-20242600</t>
  </si>
  <si>
    <t>ORD-20242601</t>
  </si>
  <si>
    <t>ORD-20242602</t>
  </si>
  <si>
    <t>ORD-20242603</t>
  </si>
  <si>
    <t>ORD-20242604</t>
  </si>
  <si>
    <t>ORD-20242605</t>
  </si>
  <si>
    <t>ORD-20242606</t>
  </si>
  <si>
    <t>ORD-20242607</t>
  </si>
  <si>
    <t>ORD-20242608</t>
  </si>
  <si>
    <t>ORD-20242609</t>
  </si>
  <si>
    <t>ORD-20242610</t>
  </si>
  <si>
    <t>ORD-20242611</t>
  </si>
  <si>
    <t>ORD-20242612</t>
  </si>
  <si>
    <t>ORD-20242613</t>
  </si>
  <si>
    <t>ORD-20242614</t>
  </si>
  <si>
    <t>ORD-20242615</t>
  </si>
  <si>
    <t>ORD-20242616</t>
  </si>
  <si>
    <t>ORD-20242617</t>
  </si>
  <si>
    <t>ORD-20242618</t>
  </si>
  <si>
    <t>ORD-20242619</t>
  </si>
  <si>
    <t>ORD-20242620</t>
  </si>
  <si>
    <t>ORD-20242621</t>
  </si>
  <si>
    <t>ORD-20242622</t>
  </si>
  <si>
    <t>ORD-20242623</t>
  </si>
  <si>
    <t>ORD-20242624</t>
  </si>
  <si>
    <t>ORD-20242625</t>
  </si>
  <si>
    <t>ORD-20242626</t>
  </si>
  <si>
    <t>ORD-20242627</t>
  </si>
  <si>
    <t>ORD-20242628</t>
  </si>
  <si>
    <t>ORD-20242629</t>
  </si>
  <si>
    <t>ORD-20242630</t>
  </si>
  <si>
    <t>ORD-20242631</t>
  </si>
  <si>
    <t>ORD-20242632</t>
  </si>
  <si>
    <t>ORD-20242633</t>
  </si>
  <si>
    <t>ORD-20242634</t>
  </si>
  <si>
    <t>ORD-20242635</t>
  </si>
  <si>
    <t>ORD-20242636</t>
  </si>
  <si>
    <t>ORD-20242637</t>
  </si>
  <si>
    <t>ORD-20242638</t>
  </si>
  <si>
    <t>ORD-20242639</t>
  </si>
  <si>
    <t>ORD-20242640</t>
  </si>
  <si>
    <t>ORD-20242641</t>
  </si>
  <si>
    <t>ORD-20242642</t>
  </si>
  <si>
    <t>ORD-20242643</t>
  </si>
  <si>
    <t>ORD-20242644</t>
  </si>
  <si>
    <t>ORD-20242645</t>
  </si>
  <si>
    <t>ORD-20242646</t>
  </si>
  <si>
    <t>ORD-20242647</t>
  </si>
  <si>
    <t>ORD-20242648</t>
  </si>
  <si>
    <t>ORD-20242649</t>
  </si>
  <si>
    <t>ORD-20242650</t>
  </si>
  <si>
    <t>ORD-20242651</t>
  </si>
  <si>
    <t>ORD-20242652</t>
  </si>
  <si>
    <t>ORD-20242653</t>
  </si>
  <si>
    <t>ORD-20242654</t>
  </si>
  <si>
    <t>ORD-20242655</t>
  </si>
  <si>
    <t>ORD-20242656</t>
  </si>
  <si>
    <t>ORD-20242657</t>
  </si>
  <si>
    <t>ORD-20242658</t>
  </si>
  <si>
    <t>ORD-20242659</t>
  </si>
  <si>
    <t>ORD-20242660</t>
  </si>
  <si>
    <t>ORD-20242661</t>
  </si>
  <si>
    <t>ORD-20242662</t>
  </si>
  <si>
    <t>ORD-20242663</t>
  </si>
  <si>
    <t>ORD-20242664</t>
  </si>
  <si>
    <t>ORD-20242665</t>
  </si>
  <si>
    <t>ORD-20242666</t>
  </si>
  <si>
    <t>ORD-20242667</t>
  </si>
  <si>
    <t>ORD-20242668</t>
  </si>
  <si>
    <t>ORD-20242669</t>
  </si>
  <si>
    <t>ORD-20242670</t>
  </si>
  <si>
    <t>ORD-20242671</t>
  </si>
  <si>
    <t>ORD-20242672</t>
  </si>
  <si>
    <t>ORD-20242673</t>
  </si>
  <si>
    <t>ORD-20242674</t>
  </si>
  <si>
    <t>ORD-20242675</t>
  </si>
  <si>
    <t>ORD-20242676</t>
  </si>
  <si>
    <t>ORD-20242677</t>
  </si>
  <si>
    <t>ORD-20242678</t>
  </si>
  <si>
    <t>ORD-20242679</t>
  </si>
  <si>
    <t>ORD-20242680</t>
  </si>
  <si>
    <t>ORD-20242681</t>
  </si>
  <si>
    <t>ORD-20242682</t>
  </si>
  <si>
    <t>ORD-20242683</t>
  </si>
  <si>
    <t>ORD-20242684</t>
  </si>
  <si>
    <t>ORD-20242685</t>
  </si>
  <si>
    <t>ORD-20242686</t>
  </si>
  <si>
    <t>ORD-20242687</t>
  </si>
  <si>
    <t>ORD-20242688</t>
  </si>
  <si>
    <t>ORD-20242689</t>
  </si>
  <si>
    <t>ORD-20242690</t>
  </si>
  <si>
    <t>ORD-20242691</t>
  </si>
  <si>
    <t>ORD-20242692</t>
  </si>
  <si>
    <t>ORD-20242693</t>
  </si>
  <si>
    <t>ORD-20242694</t>
  </si>
  <si>
    <t>ORD-20242695</t>
  </si>
  <si>
    <t>ORD-20242696</t>
  </si>
  <si>
    <t>ORD-20242697</t>
  </si>
  <si>
    <t>ORD-20242698</t>
  </si>
  <si>
    <t>ORD-20242699</t>
  </si>
  <si>
    <t>ORD-20242700</t>
  </si>
  <si>
    <t>ORD-20242701</t>
  </si>
  <si>
    <t>ORD-20242702</t>
  </si>
  <si>
    <t>ORD-20242703</t>
  </si>
  <si>
    <t>ORD-20242704</t>
  </si>
  <si>
    <t>ORD-20242705</t>
  </si>
  <si>
    <t>ORD-20242706</t>
  </si>
  <si>
    <t>ORD-20242707</t>
  </si>
  <si>
    <t>ORD-20242708</t>
  </si>
  <si>
    <t>ORD-20242709</t>
  </si>
  <si>
    <t>ORD-20242710</t>
  </si>
  <si>
    <t>ORD-20242711</t>
  </si>
  <si>
    <t>ORD-20242712</t>
  </si>
  <si>
    <t>ORD-20242713</t>
  </si>
  <si>
    <t>ORD-20242714</t>
  </si>
  <si>
    <t>ORD-20242715</t>
  </si>
  <si>
    <t>ORD-20242716</t>
  </si>
  <si>
    <t>ORD-20242717</t>
  </si>
  <si>
    <t>ORD-20242718</t>
  </si>
  <si>
    <t>ORD-20242719</t>
  </si>
  <si>
    <t>ORD-20242720</t>
  </si>
  <si>
    <t>ORD-20242721</t>
  </si>
  <si>
    <t>ORD-20242722</t>
  </si>
  <si>
    <t>ORD-20242723</t>
  </si>
  <si>
    <t>ORD-20242724</t>
  </si>
  <si>
    <t>ORD-20242725</t>
  </si>
  <si>
    <t>ORD-20242726</t>
  </si>
  <si>
    <t>ORD-20242727</t>
  </si>
  <si>
    <t>ORD-20242728</t>
  </si>
  <si>
    <t>ORD-20242729</t>
  </si>
  <si>
    <t>ORD-20242730</t>
  </si>
  <si>
    <t>ORD-20242731</t>
  </si>
  <si>
    <t>ORD-20242732</t>
  </si>
  <si>
    <t>ORD-20242733</t>
  </si>
  <si>
    <t>ORD-20242734</t>
  </si>
  <si>
    <t>ORD-20242735</t>
  </si>
  <si>
    <t>ORD-20242736</t>
  </si>
  <si>
    <t>ORD-20242737</t>
  </si>
  <si>
    <t>ORD-20242738</t>
  </si>
  <si>
    <t>ORD-20242739</t>
  </si>
  <si>
    <t>ORD-20242740</t>
  </si>
  <si>
    <t>ORD-20242741</t>
  </si>
  <si>
    <t>ORD-20242742</t>
  </si>
  <si>
    <t>ORD-20242743</t>
  </si>
  <si>
    <t>ORD-20242744</t>
  </si>
  <si>
    <t>ORD-20242745</t>
  </si>
  <si>
    <t>ORD-20242746</t>
  </si>
  <si>
    <t>ORD-20242747</t>
  </si>
  <si>
    <t>ORD-20242748</t>
  </si>
  <si>
    <t>ORD-20242749</t>
  </si>
  <si>
    <t>ORD-20242750</t>
  </si>
  <si>
    <t>ORD-20242751</t>
  </si>
  <si>
    <t>ORD-20242752</t>
  </si>
  <si>
    <t>ORD-20242753</t>
  </si>
  <si>
    <t>ORD-20242754</t>
  </si>
  <si>
    <t>ORD-20242755</t>
  </si>
  <si>
    <t>ORD-20242756</t>
  </si>
  <si>
    <t>ORD-20242757</t>
  </si>
  <si>
    <t>ORD-20242758</t>
  </si>
  <si>
    <t>ORD-20242759</t>
  </si>
  <si>
    <t>ORD-20242760</t>
  </si>
  <si>
    <t>ORD-20242761</t>
  </si>
  <si>
    <t>ORD-20242762</t>
  </si>
  <si>
    <t>ORD-20242763</t>
  </si>
  <si>
    <t>ORD-20242764</t>
  </si>
  <si>
    <t>ORD-20242765</t>
  </si>
  <si>
    <t>ORD-20242766</t>
  </si>
  <si>
    <t>ORD-20242767</t>
  </si>
  <si>
    <t>ORD-20242768</t>
  </si>
  <si>
    <t>ORD-20242769</t>
  </si>
  <si>
    <t>ORD-20242770</t>
  </si>
  <si>
    <t>ORD-20242771</t>
  </si>
  <si>
    <t>ORD-20242772</t>
  </si>
  <si>
    <t>ORD-20242773</t>
  </si>
  <si>
    <t>ORD-20242774</t>
  </si>
  <si>
    <t>ORD-20242775</t>
  </si>
  <si>
    <t>ORD-20242776</t>
  </si>
  <si>
    <t>ORD-20242777</t>
  </si>
  <si>
    <t>ORD-20242778</t>
  </si>
  <si>
    <t>ORD-20242779</t>
  </si>
  <si>
    <t>ORD-20242780</t>
  </si>
  <si>
    <t>ORD-20242781</t>
  </si>
  <si>
    <t>ORD-20242782</t>
  </si>
  <si>
    <t>ORD-20242783</t>
  </si>
  <si>
    <t>ORD-20242784</t>
  </si>
  <si>
    <t>ORD-20242785</t>
  </si>
  <si>
    <t>ORD-20242786</t>
  </si>
  <si>
    <t>ORD-20242787</t>
  </si>
  <si>
    <t>ORD-20242788</t>
  </si>
  <si>
    <t>ORD-20242789</t>
  </si>
  <si>
    <t>ORD-20242790</t>
  </si>
  <si>
    <t>ORD-20242791</t>
  </si>
  <si>
    <t>ORD-20242792</t>
  </si>
  <si>
    <t>ORD-20242793</t>
  </si>
  <si>
    <t>ORD-20242794</t>
  </si>
  <si>
    <t>ORD-20242795</t>
  </si>
  <si>
    <t>ORD-20242796</t>
  </si>
  <si>
    <t>ORD-20242797</t>
  </si>
  <si>
    <t>ORD-20242798</t>
  </si>
  <si>
    <t>ORD-20242799</t>
  </si>
  <si>
    <t>ORD-20242800</t>
  </si>
  <si>
    <t>ORD-20242801</t>
  </si>
  <si>
    <t>ORD-20242802</t>
  </si>
  <si>
    <t>ORD-20242803</t>
  </si>
  <si>
    <t>ORD-20242804</t>
  </si>
  <si>
    <t>ORD-20242805</t>
  </si>
  <si>
    <t>ORD-20242806</t>
  </si>
  <si>
    <t>ORD-20242807</t>
  </si>
  <si>
    <t>ORD-20242808</t>
  </si>
  <si>
    <t>ORD-20242809</t>
  </si>
  <si>
    <t>ORD-20242810</t>
  </si>
  <si>
    <t>ORD-20242811</t>
  </si>
  <si>
    <t>ORD-20242812</t>
  </si>
  <si>
    <t>ORD-20242813</t>
  </si>
  <si>
    <t>ORD-20242814</t>
  </si>
  <si>
    <t>ORD-20242815</t>
  </si>
  <si>
    <t>ORD-20242816</t>
  </si>
  <si>
    <t>ORD-20242817</t>
  </si>
  <si>
    <t>ORD-20242818</t>
  </si>
  <si>
    <t>ORD-20242819</t>
  </si>
  <si>
    <t>ORD-20242820</t>
  </si>
  <si>
    <t>ORD-20242821</t>
  </si>
  <si>
    <t>ORD-20242822</t>
  </si>
  <si>
    <t>ORD-20242823</t>
  </si>
  <si>
    <t>ORD-20242824</t>
  </si>
  <si>
    <t>ORD-20242825</t>
  </si>
  <si>
    <t>ORD-20242826</t>
  </si>
  <si>
    <t>ORD-20242827</t>
  </si>
  <si>
    <t>ORD-20242828</t>
  </si>
  <si>
    <t>ORD-20242829</t>
  </si>
  <si>
    <t>ORD-20242830</t>
  </si>
  <si>
    <t>ORD-20242831</t>
  </si>
  <si>
    <t>ORD-20242832</t>
  </si>
  <si>
    <t>ORD-20242833</t>
  </si>
  <si>
    <t>ORD-20242834</t>
  </si>
  <si>
    <t>ORD-20242835</t>
  </si>
  <si>
    <t>ORD-20242836</t>
  </si>
  <si>
    <t>ORD-20242837</t>
  </si>
  <si>
    <t>ORD-20242838</t>
  </si>
  <si>
    <t>ORD-20242839</t>
  </si>
  <si>
    <t>ORD-20242840</t>
  </si>
  <si>
    <t>ORD-20242841</t>
  </si>
  <si>
    <t>ORD-20242842</t>
  </si>
  <si>
    <t>ORD-20242843</t>
  </si>
  <si>
    <t>ORD-20242844</t>
  </si>
  <si>
    <t>ORD-20242845</t>
  </si>
  <si>
    <t>ORD-20242846</t>
  </si>
  <si>
    <t>ORD-20242847</t>
  </si>
  <si>
    <t>ORD-20242848</t>
  </si>
  <si>
    <t>ORD-20242849</t>
  </si>
  <si>
    <t>ORD-20242850</t>
  </si>
  <si>
    <t>ORD-20242851</t>
  </si>
  <si>
    <t>ORD-20242852</t>
  </si>
  <si>
    <t>ORD-20242853</t>
  </si>
  <si>
    <t>ORD-20242854</t>
  </si>
  <si>
    <t>ORD-20242855</t>
  </si>
  <si>
    <t>ORD-20242856</t>
  </si>
  <si>
    <t>ORD-20242857</t>
  </si>
  <si>
    <t>ORD-20242858</t>
  </si>
  <si>
    <t>ORD-20242859</t>
  </si>
  <si>
    <t>ORD-20242860</t>
  </si>
  <si>
    <t>ORD-20242861</t>
  </si>
  <si>
    <t>ORD-20242862</t>
  </si>
  <si>
    <t>ORD-20242863</t>
  </si>
  <si>
    <t>ORD-20242864</t>
  </si>
  <si>
    <t>ORD-20242865</t>
  </si>
  <si>
    <t>ORD-20242866</t>
  </si>
  <si>
    <t>ORD-20242867</t>
  </si>
  <si>
    <t>ORD-20242868</t>
  </si>
  <si>
    <t>ORD-20242869</t>
  </si>
  <si>
    <t>ORD-20242870</t>
  </si>
  <si>
    <t>ORD-20242871</t>
  </si>
  <si>
    <t>ORD-20242872</t>
  </si>
  <si>
    <t>ORD-20242873</t>
  </si>
  <si>
    <t>ORD-20242874</t>
  </si>
  <si>
    <t>ORD-20242875</t>
  </si>
  <si>
    <t>ORD-20242876</t>
  </si>
  <si>
    <t>ORD-20242877</t>
  </si>
  <si>
    <t>ORD-20242878</t>
  </si>
  <si>
    <t>ORD-20242879</t>
  </si>
  <si>
    <t>ORD-20242880</t>
  </si>
  <si>
    <t>ORD-20242881</t>
  </si>
  <si>
    <t>ORD-20242882</t>
  </si>
  <si>
    <t>ORD-20242883</t>
  </si>
  <si>
    <t>ORD-20242884</t>
  </si>
  <si>
    <t>ORD-20242885</t>
  </si>
  <si>
    <t>ORD-20242886</t>
  </si>
  <si>
    <t>ORD-20242887</t>
  </si>
  <si>
    <t>ORD-20242888</t>
  </si>
  <si>
    <t>ORD-20242889</t>
  </si>
  <si>
    <t>ORD-20242890</t>
  </si>
  <si>
    <t>ORD-20242891</t>
  </si>
  <si>
    <t>ORD-20242892</t>
  </si>
  <si>
    <t>ORD-20242893</t>
  </si>
  <si>
    <t>ORD-20242894</t>
  </si>
  <si>
    <t>ORD-20242895</t>
  </si>
  <si>
    <t>ORD-20242896</t>
  </si>
  <si>
    <t>ORD-20242897</t>
  </si>
  <si>
    <t>ORD-20242898</t>
  </si>
  <si>
    <t>ORD-20242899</t>
  </si>
  <si>
    <t>ORD-20242900</t>
  </si>
  <si>
    <t>ORD-20242901</t>
  </si>
  <si>
    <t>ORD-20242902</t>
  </si>
  <si>
    <t>ORD-20242903</t>
  </si>
  <si>
    <t>ORD-20242904</t>
  </si>
  <si>
    <t>ORD-20242905</t>
  </si>
  <si>
    <t>ORD-20242906</t>
  </si>
  <si>
    <t>ORD-20242907</t>
  </si>
  <si>
    <t>ORD-20242908</t>
  </si>
  <si>
    <t>ORD-20242909</t>
  </si>
  <si>
    <t>ORD-20242910</t>
  </si>
  <si>
    <t>ORD-20242911</t>
  </si>
  <si>
    <t>ORD-20242912</t>
  </si>
  <si>
    <t>ORD-20242913</t>
  </si>
  <si>
    <t>ORD-20242914</t>
  </si>
  <si>
    <t>ORD-20242915</t>
  </si>
  <si>
    <t>ORD-20242916</t>
  </si>
  <si>
    <t>ORD-20242917</t>
  </si>
  <si>
    <t>ORD-20242918</t>
  </si>
  <si>
    <t>ORD-20242919</t>
  </si>
  <si>
    <t>ORD-20242920</t>
  </si>
  <si>
    <t>ORD-20242921</t>
  </si>
  <si>
    <t>ORD-20242922</t>
  </si>
  <si>
    <t>ORD-20242923</t>
  </si>
  <si>
    <t>ORD-20242924</t>
  </si>
  <si>
    <t>ORD-20242925</t>
  </si>
  <si>
    <t>ORD-20242926</t>
  </si>
  <si>
    <t>ORD-20242927</t>
  </si>
  <si>
    <t>ORD-20242928</t>
  </si>
  <si>
    <t>ORD-20242929</t>
  </si>
  <si>
    <t>ORD-20242930</t>
  </si>
  <si>
    <t>ORD-20242931</t>
  </si>
  <si>
    <t>ORD-20242932</t>
  </si>
  <si>
    <t>ORD-20242933</t>
  </si>
  <si>
    <t>ORD-20242934</t>
  </si>
  <si>
    <t>ORD-20242935</t>
  </si>
  <si>
    <t>ORD-20242936</t>
  </si>
  <si>
    <t>ORD-20242937</t>
  </si>
  <si>
    <t>ORD-20242938</t>
  </si>
  <si>
    <t>ORD-20242939</t>
  </si>
  <si>
    <t>ORD-20242940</t>
  </si>
  <si>
    <t>ORD-20242941</t>
  </si>
  <si>
    <t>ORD-20242942</t>
  </si>
  <si>
    <t>ORD-20242943</t>
  </si>
  <si>
    <t>ORD-20242944</t>
  </si>
  <si>
    <t>ORD-20242945</t>
  </si>
  <si>
    <t>ORD-20242946</t>
  </si>
  <si>
    <t>ORD-20242947</t>
  </si>
  <si>
    <t>ORD-20242948</t>
  </si>
  <si>
    <t>ORD-20242949</t>
  </si>
  <si>
    <t>ORD-20242950</t>
  </si>
  <si>
    <t>ORD-20242951</t>
  </si>
  <si>
    <t>ORD-20242952</t>
  </si>
  <si>
    <t>ORD-20242953</t>
  </si>
  <si>
    <t>ORD-20242954</t>
  </si>
  <si>
    <t>ORD-20242955</t>
  </si>
  <si>
    <t>ORD-20242956</t>
  </si>
  <si>
    <t>ORD-20242957</t>
  </si>
  <si>
    <t>ORD-20242958</t>
  </si>
  <si>
    <t>ORD-20242959</t>
  </si>
  <si>
    <t>ORD-20242960</t>
  </si>
  <si>
    <t>ORD-20242961</t>
  </si>
  <si>
    <t>ORD-20242962</t>
  </si>
  <si>
    <t>ORD-20242963</t>
  </si>
  <si>
    <t>ORD-20242964</t>
  </si>
  <si>
    <t>ORD-20242965</t>
  </si>
  <si>
    <t>ORD-20242966</t>
  </si>
  <si>
    <t>ORD-20242967</t>
  </si>
  <si>
    <t>ORD-20242968</t>
  </si>
  <si>
    <t>ORD-20242969</t>
  </si>
  <si>
    <t>ORD-20242970</t>
  </si>
  <si>
    <t>ORD-20242971</t>
  </si>
  <si>
    <t>ORD-20242972</t>
  </si>
  <si>
    <t>ORD-20242973</t>
  </si>
  <si>
    <t>ORD-20242974</t>
  </si>
  <si>
    <t>ORD-20242975</t>
  </si>
  <si>
    <t>ORD-20242976</t>
  </si>
  <si>
    <t>ORD-20242977</t>
  </si>
  <si>
    <t>ORD-20242978</t>
  </si>
  <si>
    <t>ORD-20242979</t>
  </si>
  <si>
    <t>ORD-20242980</t>
  </si>
  <si>
    <t>ORD-20242981</t>
  </si>
  <si>
    <t>ORD-20242982</t>
  </si>
  <si>
    <t>ORD-20242983</t>
  </si>
  <si>
    <t>ORD-20242984</t>
  </si>
  <si>
    <t>ORD-20242985</t>
  </si>
  <si>
    <t>ORD-20242986</t>
  </si>
  <si>
    <t>ORD-20242987</t>
  </si>
  <si>
    <t>ORD-20242988</t>
  </si>
  <si>
    <t>ORD-20242989</t>
  </si>
  <si>
    <t>ORD-20242990</t>
  </si>
  <si>
    <t>ORD-20242991</t>
  </si>
  <si>
    <t>ORD-20242992</t>
  </si>
  <si>
    <t>ORD-20242993</t>
  </si>
  <si>
    <t>ORD-20242994</t>
  </si>
  <si>
    <t>ORD-20242995</t>
  </si>
  <si>
    <t>ORD-20242996</t>
  </si>
  <si>
    <t>ORD-20242997</t>
  </si>
  <si>
    <t>ORD-20242998</t>
  </si>
  <si>
    <t>ORD-20242999</t>
  </si>
  <si>
    <t>ORD-20243000</t>
  </si>
  <si>
    <t>ORD-20243001</t>
  </si>
  <si>
    <t>ORD-20243002</t>
  </si>
  <si>
    <t>ORD-20243003</t>
  </si>
  <si>
    <t>ORD-20243004</t>
  </si>
  <si>
    <t>ORD-20243005</t>
  </si>
  <si>
    <t>ORD-20243006</t>
  </si>
  <si>
    <t>ORD-20243007</t>
  </si>
  <si>
    <t>ORD-20243008</t>
  </si>
  <si>
    <t>ORD-20243009</t>
  </si>
  <si>
    <t>ORD-20243010</t>
  </si>
  <si>
    <t>ORD-20243011</t>
  </si>
  <si>
    <t>ORD-20243012</t>
  </si>
  <si>
    <t>ORD-20243013</t>
  </si>
  <si>
    <t>ORD-20243014</t>
  </si>
  <si>
    <t>ORD-20243015</t>
  </si>
  <si>
    <t>ORD-20243016</t>
  </si>
  <si>
    <t>ORD-20243017</t>
  </si>
  <si>
    <t>ORD-20243018</t>
  </si>
  <si>
    <t>ORD-20243019</t>
  </si>
  <si>
    <t>ORD-20243020</t>
  </si>
  <si>
    <t>ORD-20243021</t>
  </si>
  <si>
    <t>ORD-20243022</t>
  </si>
  <si>
    <t>ORD-20243023</t>
  </si>
  <si>
    <t>ORD-20243024</t>
  </si>
  <si>
    <t>ORD-20243025</t>
  </si>
  <si>
    <t>ORD-20243026</t>
  </si>
  <si>
    <t>ORD-20243027</t>
  </si>
  <si>
    <t>ORD-20243028</t>
  </si>
  <si>
    <t>ORD-20243029</t>
  </si>
  <si>
    <t>ORD-20243030</t>
  </si>
  <si>
    <t>ORD-20243031</t>
  </si>
  <si>
    <t>ORD-20243032</t>
  </si>
  <si>
    <t>ORD-20243033</t>
  </si>
  <si>
    <t>ORD-20243034</t>
  </si>
  <si>
    <t>ORD-20243035</t>
  </si>
  <si>
    <t>ORD-20243036</t>
  </si>
  <si>
    <t>ORD-20243037</t>
  </si>
  <si>
    <t>ORD-20243038</t>
  </si>
  <si>
    <t>ORD-20243039</t>
  </si>
  <si>
    <t>ORD-20243040</t>
  </si>
  <si>
    <t>ORD-20243041</t>
  </si>
  <si>
    <t>ORD-20243042</t>
  </si>
  <si>
    <t>ORD-20243043</t>
  </si>
  <si>
    <t>ORD-20243044</t>
  </si>
  <si>
    <t>ORD-20243045</t>
  </si>
  <si>
    <t>ORD-20243046</t>
  </si>
  <si>
    <t>ORD-20243047</t>
  </si>
  <si>
    <t>ORD-20243048</t>
  </si>
  <si>
    <t>ORD-20243049</t>
  </si>
  <si>
    <t>ORD-20243050</t>
  </si>
  <si>
    <t>ORD-20243051</t>
  </si>
  <si>
    <t>ORD-20243052</t>
  </si>
  <si>
    <t>ORD-20243053</t>
  </si>
  <si>
    <t>ORD-20243054</t>
  </si>
  <si>
    <t>ORD-20243055</t>
  </si>
  <si>
    <t>ORD-20243056</t>
  </si>
  <si>
    <t>ORD-20243057</t>
  </si>
  <si>
    <t>ORD-20243058</t>
  </si>
  <si>
    <t>ORD-20243059</t>
  </si>
  <si>
    <t>ORD-20243060</t>
  </si>
  <si>
    <t>ORD-20243061</t>
  </si>
  <si>
    <t>ORD-20243062</t>
  </si>
  <si>
    <t>ORD-20243063</t>
  </si>
  <si>
    <t>ORD-20243064</t>
  </si>
  <si>
    <t>ORD-20243065</t>
  </si>
  <si>
    <t>ORD-20243066</t>
  </si>
  <si>
    <t>ORD-20243067</t>
  </si>
  <si>
    <t>ORD-20243068</t>
  </si>
  <si>
    <t>ORD-20243069</t>
  </si>
  <si>
    <t>ORD-20243070</t>
  </si>
  <si>
    <t>ORD-20243071</t>
  </si>
  <si>
    <t>ORD-20243072</t>
  </si>
  <si>
    <t>ORD-20243073</t>
  </si>
  <si>
    <t>ORD-20243074</t>
  </si>
  <si>
    <t>ORD-20243075</t>
  </si>
  <si>
    <t>ORD-20243076</t>
  </si>
  <si>
    <t>ORD-20243077</t>
  </si>
  <si>
    <t>ORD-20243078</t>
  </si>
  <si>
    <t>ORD-20243079</t>
  </si>
  <si>
    <t>ORD-20243080</t>
  </si>
  <si>
    <t>ORD-20243081</t>
  </si>
  <si>
    <t>ORD-20243082</t>
  </si>
  <si>
    <t>ORD-20243083</t>
  </si>
  <si>
    <t>ORD-20243084</t>
  </si>
  <si>
    <t>ORD-20243085</t>
  </si>
  <si>
    <t>ORD-20243086</t>
  </si>
  <si>
    <t>ORD-20243087</t>
  </si>
  <si>
    <t>ORD-20243088</t>
  </si>
  <si>
    <t>ORD-20243089</t>
  </si>
  <si>
    <t>ORD-20243090</t>
  </si>
  <si>
    <t>ORD-20243091</t>
  </si>
  <si>
    <t>ORD-20243092</t>
  </si>
  <si>
    <t>ORD-20243093</t>
  </si>
  <si>
    <t>ORD-20243094</t>
  </si>
  <si>
    <t>ORD-20243095</t>
  </si>
  <si>
    <t>ORD-20243096</t>
  </si>
  <si>
    <t>ORD-20243097</t>
  </si>
  <si>
    <t>ORD-20243098</t>
  </si>
  <si>
    <t>ORD-20243099</t>
  </si>
  <si>
    <t>ORD-20243100</t>
  </si>
  <si>
    <t>ORD-20243101</t>
  </si>
  <si>
    <t>ORD-20243102</t>
  </si>
  <si>
    <t>ORD-20243103</t>
  </si>
  <si>
    <t>ORD-20243104</t>
  </si>
  <si>
    <t>ORD-20243105</t>
  </si>
  <si>
    <t>ORD-20243106</t>
  </si>
  <si>
    <t>ORD-20243107</t>
  </si>
  <si>
    <t>ORD-20243108</t>
  </si>
  <si>
    <t>ORD-20243109</t>
  </si>
  <si>
    <t>ORD-20243110</t>
  </si>
  <si>
    <t>ORD-20243111</t>
  </si>
  <si>
    <t>ORD-20243112</t>
  </si>
  <si>
    <t>ORD-20243113</t>
  </si>
  <si>
    <t>ORD-20243114</t>
  </si>
  <si>
    <t>ORD-20243115</t>
  </si>
  <si>
    <t>ORD-20243116</t>
  </si>
  <si>
    <t>ORD-20243117</t>
  </si>
  <si>
    <t>ORD-20243118</t>
  </si>
  <si>
    <t>ORD-20243119</t>
  </si>
  <si>
    <t>ORD-20243120</t>
  </si>
  <si>
    <t>ORD-20243121</t>
  </si>
  <si>
    <t>ORD-20243122</t>
  </si>
  <si>
    <t>ORD-20243123</t>
  </si>
  <si>
    <t>ORD-20243124</t>
  </si>
  <si>
    <t>ORD-20243125</t>
  </si>
  <si>
    <t>ORD-20243126</t>
  </si>
  <si>
    <t>ORD-20243127</t>
  </si>
  <si>
    <t>ORD-20243128</t>
  </si>
  <si>
    <t>ORD-20243129</t>
  </si>
  <si>
    <t>ORD-20243130</t>
  </si>
  <si>
    <t>ORD-20243131</t>
  </si>
  <si>
    <t>ORD-20243132</t>
  </si>
  <si>
    <t>ORD-20243133</t>
  </si>
  <si>
    <t>ORD-20243134</t>
  </si>
  <si>
    <t>ORD-20243135</t>
  </si>
  <si>
    <t>ORD-20243136</t>
  </si>
  <si>
    <t>ORD-20243137</t>
  </si>
  <si>
    <t>ORD-20243138</t>
  </si>
  <si>
    <t>ORD-20243139</t>
  </si>
  <si>
    <t>ORD-20243140</t>
  </si>
  <si>
    <t>ORD-20243141</t>
  </si>
  <si>
    <t>ORD-20243142</t>
  </si>
  <si>
    <t>ORD-20243143</t>
  </si>
  <si>
    <t>ORD-20243144</t>
  </si>
  <si>
    <t>ORD-20243145</t>
  </si>
  <si>
    <t>ORD-20243146</t>
  </si>
  <si>
    <t>ORD-20243147</t>
  </si>
  <si>
    <t>ORD-20243148</t>
  </si>
  <si>
    <t>ORD-20243149</t>
  </si>
  <si>
    <t>ORD-20243150</t>
  </si>
  <si>
    <t>ORD-20243151</t>
  </si>
  <si>
    <t>ORD-20243152</t>
  </si>
  <si>
    <t>ORD-20243153</t>
  </si>
  <si>
    <t>ORD-20243154</t>
  </si>
  <si>
    <t>ORD-20243155</t>
  </si>
  <si>
    <t>ORD-20243156</t>
  </si>
  <si>
    <t>ORD-20243157</t>
  </si>
  <si>
    <t>ORD-20243158</t>
  </si>
  <si>
    <t>ORD-20243159</t>
  </si>
  <si>
    <t>ORD-20243160</t>
  </si>
  <si>
    <t>ORD-20243161</t>
  </si>
  <si>
    <t>ORD-20243162</t>
  </si>
  <si>
    <t>ORD-20243163</t>
  </si>
  <si>
    <t>ORD-20243164</t>
  </si>
  <si>
    <t>ORD-20243165</t>
  </si>
  <si>
    <t>ORD-20243166</t>
  </si>
  <si>
    <t>ORD-20243167</t>
  </si>
  <si>
    <t>ORD-20243168</t>
  </si>
  <si>
    <t>ORD-20243169</t>
  </si>
  <si>
    <t>ORD-20243170</t>
  </si>
  <si>
    <t>ORD-20243171</t>
  </si>
  <si>
    <t>ORD-20243172</t>
  </si>
  <si>
    <t>ORD-20243173</t>
  </si>
  <si>
    <t>ORD-20243174</t>
  </si>
  <si>
    <t>ORD-20243175</t>
  </si>
  <si>
    <t>ORD-20243176</t>
  </si>
  <si>
    <t>ORD-20243177</t>
  </si>
  <si>
    <t>ORD-20243178</t>
  </si>
  <si>
    <t>ORD-20243179</t>
  </si>
  <si>
    <t>ORD-20243180</t>
  </si>
  <si>
    <t>ORD-20243181</t>
  </si>
  <si>
    <t>ORD-20243182</t>
  </si>
  <si>
    <t>ORD-20243183</t>
  </si>
  <si>
    <t>ORD-20243184</t>
  </si>
  <si>
    <t>ORD-20243185</t>
  </si>
  <si>
    <t>ORD-20243186</t>
  </si>
  <si>
    <t>ORD-20243187</t>
  </si>
  <si>
    <t>ORD-20243188</t>
  </si>
  <si>
    <t>ORD-20243189</t>
  </si>
  <si>
    <t>ORD-20243190</t>
  </si>
  <si>
    <t>ORD-20243191</t>
  </si>
  <si>
    <t>ORD-20243192</t>
  </si>
  <si>
    <t>ORD-20243193</t>
  </si>
  <si>
    <t>ORD-20243194</t>
  </si>
  <si>
    <t>ORD-20243195</t>
  </si>
  <si>
    <t>ORD-20243196</t>
  </si>
  <si>
    <t>ORD-20243197</t>
  </si>
  <si>
    <t>ORD-20243198</t>
  </si>
  <si>
    <t>ORD-20243199</t>
  </si>
  <si>
    <t>ORD-20243200</t>
  </si>
  <si>
    <t>ORD-20243201</t>
  </si>
  <si>
    <t>ORD-20243202</t>
  </si>
  <si>
    <t>ORD-20243203</t>
  </si>
  <si>
    <t>ORD-20243204</t>
  </si>
  <si>
    <t>ORD-20243205</t>
  </si>
  <si>
    <t>ORD-20243206</t>
  </si>
  <si>
    <t>ORD-20243207</t>
  </si>
  <si>
    <t>ORD-20243208</t>
  </si>
  <si>
    <t>ORD-20243209</t>
  </si>
  <si>
    <t>ORD-20243210</t>
  </si>
  <si>
    <t>ORD-20243211</t>
  </si>
  <si>
    <t>ORD-20243212</t>
  </si>
  <si>
    <t>ORD-20243213</t>
  </si>
  <si>
    <t>ORD-20243214</t>
  </si>
  <si>
    <t>ORD-20243215</t>
  </si>
  <si>
    <t>ORD-20243216</t>
  </si>
  <si>
    <t>ORD-20243217</t>
  </si>
  <si>
    <t>ORD-20243218</t>
  </si>
  <si>
    <t>ORD-20243219</t>
  </si>
  <si>
    <t>ORD-20243220</t>
  </si>
  <si>
    <t>ORD-20243221</t>
  </si>
  <si>
    <t>ORD-20243222</t>
  </si>
  <si>
    <t>ORD-20243223</t>
  </si>
  <si>
    <t>ORD-20243224</t>
  </si>
  <si>
    <t>ORD-20243225</t>
  </si>
  <si>
    <t>ORD-20243226</t>
  </si>
  <si>
    <t>ORD-20243227</t>
  </si>
  <si>
    <t>ORD-20243228</t>
  </si>
  <si>
    <t>ORD-20243229</t>
  </si>
  <si>
    <t>ORD-20243230</t>
  </si>
  <si>
    <t>ORD-20243231</t>
  </si>
  <si>
    <t>ORD-20243232</t>
  </si>
  <si>
    <t>ORD-20243233</t>
  </si>
  <si>
    <t>ORD-20243234</t>
  </si>
  <si>
    <t>ORD-20243235</t>
  </si>
  <si>
    <t>ORD-20243236</t>
  </si>
  <si>
    <t>ORD-20243237</t>
  </si>
  <si>
    <t>ORD-20243238</t>
  </si>
  <si>
    <t>ORD-20243239</t>
  </si>
  <si>
    <t>ORD-20243240</t>
  </si>
  <si>
    <t>ORD-20243241</t>
  </si>
  <si>
    <t>ORD-20243242</t>
  </si>
  <si>
    <t>ORD-20243243</t>
  </si>
  <si>
    <t>ORD-20243244</t>
  </si>
  <si>
    <t>ORD-20243245</t>
  </si>
  <si>
    <t>ORD-20243246</t>
  </si>
  <si>
    <t>ORD-20243247</t>
  </si>
  <si>
    <t>ORD-20243248</t>
  </si>
  <si>
    <t>ORD-20243249</t>
  </si>
  <si>
    <t>ORD-20243250</t>
  </si>
  <si>
    <t>ORD-20243251</t>
  </si>
  <si>
    <t>ORD-20243252</t>
  </si>
  <si>
    <t>ORD-20243253</t>
  </si>
  <si>
    <t>ORD-20243254</t>
  </si>
  <si>
    <t>ORD-20243255</t>
  </si>
  <si>
    <t>ORD-20243256</t>
  </si>
  <si>
    <t>ORD-20243257</t>
  </si>
  <si>
    <t>ORD-20243258</t>
  </si>
  <si>
    <t>ORD-20243259</t>
  </si>
  <si>
    <t>ORD-20243260</t>
  </si>
  <si>
    <t>ORD-20243261</t>
  </si>
  <si>
    <t>ORD-20243262</t>
  </si>
  <si>
    <t>ORD-20243263</t>
  </si>
  <si>
    <t>ORD-20243264</t>
  </si>
  <si>
    <t>ORD-20243265</t>
  </si>
  <si>
    <t>ORD-20243266</t>
  </si>
  <si>
    <t>ORD-20243267</t>
  </si>
  <si>
    <t>ORD-20243268</t>
  </si>
  <si>
    <t>ORD-20243269</t>
  </si>
  <si>
    <t>ORD-20243270</t>
  </si>
  <si>
    <t>ORD-20243271</t>
  </si>
  <si>
    <t>ORD-20243272</t>
  </si>
  <si>
    <t>ORD-20243273</t>
  </si>
  <si>
    <t>ORD-20243274</t>
  </si>
  <si>
    <t>ORD-20243275</t>
  </si>
  <si>
    <t>ORD-20243276</t>
  </si>
  <si>
    <t>ORD-20243277</t>
  </si>
  <si>
    <t>ORD-20243278</t>
  </si>
  <si>
    <t>ORD-20243279</t>
  </si>
  <si>
    <t>ORD-20243280</t>
  </si>
  <si>
    <t>ORD-20243281</t>
  </si>
  <si>
    <t>ORD-20243282</t>
  </si>
  <si>
    <t>ORD-20243283</t>
  </si>
  <si>
    <t>ORD-20243284</t>
  </si>
  <si>
    <t>ORD-20243285</t>
  </si>
  <si>
    <t>ORD-20243286</t>
  </si>
  <si>
    <t>ORD-20243287</t>
  </si>
  <si>
    <t>ORD-20243288</t>
  </si>
  <si>
    <t>ORD-20243289</t>
  </si>
  <si>
    <t>ORD-20243290</t>
  </si>
  <si>
    <t>ORD-20243291</t>
  </si>
  <si>
    <t>ORD-20243292</t>
  </si>
  <si>
    <t>ORD-20243293</t>
  </si>
  <si>
    <t>ORD-20243294</t>
  </si>
  <si>
    <t>ORD-20243295</t>
  </si>
  <si>
    <t>ORD-20243296</t>
  </si>
  <si>
    <t>ORD-20243297</t>
  </si>
  <si>
    <t>ORD-20243298</t>
  </si>
  <si>
    <t>ORD-20243299</t>
  </si>
  <si>
    <t>ORD-20243300</t>
  </si>
  <si>
    <t>ORD-20243301</t>
  </si>
  <si>
    <t>ORD-20243302</t>
  </si>
  <si>
    <t>ORD-20243303</t>
  </si>
  <si>
    <t>ORD-20243304</t>
  </si>
  <si>
    <t>ORD-20243305</t>
  </si>
  <si>
    <t>ORD-20243306</t>
  </si>
  <si>
    <t>ORD-20243307</t>
  </si>
  <si>
    <t>ORD-20243308</t>
  </si>
  <si>
    <t>ORD-20243309</t>
  </si>
  <si>
    <t>ORD-20243310</t>
  </si>
  <si>
    <t>ORD-20243311</t>
  </si>
  <si>
    <t>ORD-20243312</t>
  </si>
  <si>
    <t>ORD-20243313</t>
  </si>
  <si>
    <t>ORD-20243314</t>
  </si>
  <si>
    <t>ORD-20243315</t>
  </si>
  <si>
    <t>ORD-20243316</t>
  </si>
  <si>
    <t>ORD-20243317</t>
  </si>
  <si>
    <t>ORD-20243318</t>
  </si>
  <si>
    <t>ORD-20243319</t>
  </si>
  <si>
    <t>ORD-20243320</t>
  </si>
  <si>
    <t>ORD-20243321</t>
  </si>
  <si>
    <t>ORD-20243322</t>
  </si>
  <si>
    <t>ORD-20243323</t>
  </si>
  <si>
    <t>ORD-20243324</t>
  </si>
  <si>
    <t>ORD-20243325</t>
  </si>
  <si>
    <t>ORD-20243326</t>
  </si>
  <si>
    <t>ORD-20243327</t>
  </si>
  <si>
    <t>ORD-20243328</t>
  </si>
  <si>
    <t>ORD-20243329</t>
  </si>
  <si>
    <t>ORD-20243330</t>
  </si>
  <si>
    <t>ORD-20243331</t>
  </si>
  <si>
    <t>ORD-20243332</t>
  </si>
  <si>
    <t>ORD-20243333</t>
  </si>
  <si>
    <t>ORD-20243334</t>
  </si>
  <si>
    <t>ORD-20243335</t>
  </si>
  <si>
    <t>ORD-20243336</t>
  </si>
  <si>
    <t>ORD-20243337</t>
  </si>
  <si>
    <t>ORD-20243338</t>
  </si>
  <si>
    <t>ORD-20243339</t>
  </si>
  <si>
    <t>ORD-20243340</t>
  </si>
  <si>
    <t>ORD-20243341</t>
  </si>
  <si>
    <t>ORD-20243342</t>
  </si>
  <si>
    <t>ORD-20243343</t>
  </si>
  <si>
    <t>ORD-20243344</t>
  </si>
  <si>
    <t>ORD-20243345</t>
  </si>
  <si>
    <t>ORD-20243346</t>
  </si>
  <si>
    <t>ORD-20243347</t>
  </si>
  <si>
    <t>ORD-20243348</t>
  </si>
  <si>
    <t>ORD-20243349</t>
  </si>
  <si>
    <t>ORD-20243350</t>
  </si>
  <si>
    <t>ORD-20243351</t>
  </si>
  <si>
    <t>ORD-20243352</t>
  </si>
  <si>
    <t>ORD-20243353</t>
  </si>
  <si>
    <t>ORD-20243354</t>
  </si>
  <si>
    <t>ORD-20243355</t>
  </si>
  <si>
    <t>ORD-20243356</t>
  </si>
  <si>
    <t>ORD-20243357</t>
  </si>
  <si>
    <t>ORD-20243358</t>
  </si>
  <si>
    <t>ORD-20243359</t>
  </si>
  <si>
    <t>ORD-20243360</t>
  </si>
  <si>
    <t>ORD-20243361</t>
  </si>
  <si>
    <t>ORD-20243362</t>
  </si>
  <si>
    <t>ORD-20243363</t>
  </si>
  <si>
    <t>ORD-20243364</t>
  </si>
  <si>
    <t>ORD-20243365</t>
  </si>
  <si>
    <t>ORD-20243366</t>
  </si>
  <si>
    <t>ORD-20243367</t>
  </si>
  <si>
    <t>ORD-20243368</t>
  </si>
  <si>
    <t>ORD-20243369</t>
  </si>
  <si>
    <t>ORD-20243370</t>
  </si>
  <si>
    <t>ORD-20243371</t>
  </si>
  <si>
    <t>ORD-20243372</t>
  </si>
  <si>
    <t>ORD-20243373</t>
  </si>
  <si>
    <t>ORD-20243374</t>
  </si>
  <si>
    <t>ORD-20243375</t>
  </si>
  <si>
    <t>ORD-20243376</t>
  </si>
  <si>
    <t>ORD-20243377</t>
  </si>
  <si>
    <t>ORD-20243378</t>
  </si>
  <si>
    <t>ORD-20243379</t>
  </si>
  <si>
    <t>ORD-20243380</t>
  </si>
  <si>
    <t>ORD-20243381</t>
  </si>
  <si>
    <t>ORD-20243382</t>
  </si>
  <si>
    <t>ORD-20243383</t>
  </si>
  <si>
    <t>ORD-20243384</t>
  </si>
  <si>
    <t>ORD-20243385</t>
  </si>
  <si>
    <t>ORD-20243386</t>
  </si>
  <si>
    <t>ORD-20243387</t>
  </si>
  <si>
    <t>ORD-20243388</t>
  </si>
  <si>
    <t>ORD-20243389</t>
  </si>
  <si>
    <t>ORD-20243390</t>
  </si>
  <si>
    <t>ORD-20243391</t>
  </si>
  <si>
    <t>ORD-20243392</t>
  </si>
  <si>
    <t>ORD-20243393</t>
  </si>
  <si>
    <t>ORD-20243394</t>
  </si>
  <si>
    <t>ORD-20243395</t>
  </si>
  <si>
    <t>ORD-20243396</t>
  </si>
  <si>
    <t>ORD-20243397</t>
  </si>
  <si>
    <t>ORD-20243398</t>
  </si>
  <si>
    <t>ORD-20243399</t>
  </si>
  <si>
    <t>ORD-20243400</t>
  </si>
  <si>
    <t>ORD-20243401</t>
  </si>
  <si>
    <t>ORD-20243402</t>
  </si>
  <si>
    <t>ORD-20243403</t>
  </si>
  <si>
    <t>ORD-20243404</t>
  </si>
  <si>
    <t>ORD-20243405</t>
  </si>
  <si>
    <t>ORD-20243406</t>
  </si>
  <si>
    <t>ORD-20243407</t>
  </si>
  <si>
    <t>ORD-20243408</t>
  </si>
  <si>
    <t>ORD-20243409</t>
  </si>
  <si>
    <t>ORD-20243410</t>
  </si>
  <si>
    <t>ORD-20243411</t>
  </si>
  <si>
    <t>ORD-20243412</t>
  </si>
  <si>
    <t>ORD-20243413</t>
  </si>
  <si>
    <t>ORD-20243414</t>
  </si>
  <si>
    <t>ORD-20243415</t>
  </si>
  <si>
    <t>ORD-20243416</t>
  </si>
  <si>
    <t>ORD-20243417</t>
  </si>
  <si>
    <t>ORD-20243418</t>
  </si>
  <si>
    <t>ORD-20243419</t>
  </si>
  <si>
    <t>ORD-20243420</t>
  </si>
  <si>
    <t>ORD-20243421</t>
  </si>
  <si>
    <t>ORD-20243422</t>
  </si>
  <si>
    <t>ORD-20243423</t>
  </si>
  <si>
    <t>ORD-20243424</t>
  </si>
  <si>
    <t>ORD-20243425</t>
  </si>
  <si>
    <t>ORD-20243426</t>
  </si>
  <si>
    <t>ORD-20243427</t>
  </si>
  <si>
    <t>ORD-20243428</t>
  </si>
  <si>
    <t>ORD-20243429</t>
  </si>
  <si>
    <t>ORD-20243430</t>
  </si>
  <si>
    <t>ORD-20243431</t>
  </si>
  <si>
    <t>ORD-20243432</t>
  </si>
  <si>
    <t>ORD-20243433</t>
  </si>
  <si>
    <t>ORD-20243434</t>
  </si>
  <si>
    <t>ORD-20243435</t>
  </si>
  <si>
    <t>ORD-20243436</t>
  </si>
  <si>
    <t>ORD-20243437</t>
  </si>
  <si>
    <t>ORD-20243438</t>
  </si>
  <si>
    <t>ORD-20243439</t>
  </si>
  <si>
    <t>ORD-20243440</t>
  </si>
  <si>
    <t>ORD-20243441</t>
  </si>
  <si>
    <t>ORD-20243442</t>
  </si>
  <si>
    <t>ORD-20243443</t>
  </si>
  <si>
    <t>ORD-20243444</t>
  </si>
  <si>
    <t>ORD-20243445</t>
  </si>
  <si>
    <t>ORD-20243446</t>
  </si>
  <si>
    <t>ORD-20243447</t>
  </si>
  <si>
    <t>ORD-20243448</t>
  </si>
  <si>
    <t>ORD-20243449</t>
  </si>
  <si>
    <t>ORD-20243450</t>
  </si>
  <si>
    <t>ORD-20243451</t>
  </si>
  <si>
    <t>ORD-20243452</t>
  </si>
  <si>
    <t>ORD-20243453</t>
  </si>
  <si>
    <t>ORD-20243454</t>
  </si>
  <si>
    <t>ORD-20243455</t>
  </si>
  <si>
    <t>ORD-20243456</t>
  </si>
  <si>
    <t>ORD-20243457</t>
  </si>
  <si>
    <t>ORD-20243458</t>
  </si>
  <si>
    <t>ORD-20243459</t>
  </si>
  <si>
    <t>ORD-20243460</t>
  </si>
  <si>
    <t>ORD-20243461</t>
  </si>
  <si>
    <t>ORD-20243462</t>
  </si>
  <si>
    <t>ORD-20243463</t>
  </si>
  <si>
    <t>ORD-20243464</t>
  </si>
  <si>
    <t>ORD-20243465</t>
  </si>
  <si>
    <t>ORD-20243466</t>
  </si>
  <si>
    <t>ORD-20243467</t>
  </si>
  <si>
    <t>ORD-20243468</t>
  </si>
  <si>
    <t>ORD-20243469</t>
  </si>
  <si>
    <t>ORD-20243470</t>
  </si>
  <si>
    <t>ORD-20243471</t>
  </si>
  <si>
    <t>ORD-20243472</t>
  </si>
  <si>
    <t>ORD-20243473</t>
  </si>
  <si>
    <t>ORD-20243474</t>
  </si>
  <si>
    <t>ORD-20243475</t>
  </si>
  <si>
    <t>ORD-20243476</t>
  </si>
  <si>
    <t>ORD-20243477</t>
  </si>
  <si>
    <t>ORD-20243478</t>
  </si>
  <si>
    <t>ORD-20243479</t>
  </si>
  <si>
    <t>ORD-20243480</t>
  </si>
  <si>
    <t>ORD-20243481</t>
  </si>
  <si>
    <t>ORD-20243482</t>
  </si>
  <si>
    <t>ORD-20243483</t>
  </si>
  <si>
    <t>ORD-20243484</t>
  </si>
  <si>
    <t>ORD-20243485</t>
  </si>
  <si>
    <t>ORD-20243486</t>
  </si>
  <si>
    <t>ORD-20243487</t>
  </si>
  <si>
    <t>ORD-20243488</t>
  </si>
  <si>
    <t>ORD-20243489</t>
  </si>
  <si>
    <t>ORD-20243490</t>
  </si>
  <si>
    <t>ORD-20243491</t>
  </si>
  <si>
    <t>ORD-20243492</t>
  </si>
  <si>
    <t>ORD-20243493</t>
  </si>
  <si>
    <t>ORD-20243494</t>
  </si>
  <si>
    <t>ORD-20243495</t>
  </si>
  <si>
    <t>ORD-20243496</t>
  </si>
  <si>
    <t>ORD-20243497</t>
  </si>
  <si>
    <t>ORD-20243498</t>
  </si>
  <si>
    <t>ORD-20243499</t>
  </si>
  <si>
    <t>ORD-20243500</t>
  </si>
  <si>
    <t>ORD-20243501</t>
  </si>
  <si>
    <t>ORD-20243502</t>
  </si>
  <si>
    <t>ORD-20243503</t>
  </si>
  <si>
    <t>ORD-20243504</t>
  </si>
  <si>
    <t>ORD-20243505</t>
  </si>
  <si>
    <t>ORD-20243506</t>
  </si>
  <si>
    <t>ORD-20243507</t>
  </si>
  <si>
    <t>ORD-20243508</t>
  </si>
  <si>
    <t>ORD-20243509</t>
  </si>
  <si>
    <t>ORD-20243510</t>
  </si>
  <si>
    <t>ORD-20243511</t>
  </si>
  <si>
    <t>ORD-20243512</t>
  </si>
  <si>
    <t>ORD-20243513</t>
  </si>
  <si>
    <t>ORD-20243514</t>
  </si>
  <si>
    <t>ORD-20243515</t>
  </si>
  <si>
    <t>ORD-20243516</t>
  </si>
  <si>
    <t>ORD-20243517</t>
  </si>
  <si>
    <t>ORD-20243518</t>
  </si>
  <si>
    <t>ORD-20243519</t>
  </si>
  <si>
    <t>ORD-20243520</t>
  </si>
  <si>
    <t>ORD-20243521</t>
  </si>
  <si>
    <t>ORD-20243522</t>
  </si>
  <si>
    <t>ORD-20243523</t>
  </si>
  <si>
    <t>ORD-20243524</t>
  </si>
  <si>
    <t>ORD-20243525</t>
  </si>
  <si>
    <t>ORD-20243526</t>
  </si>
  <si>
    <t>ORD-20243527</t>
  </si>
  <si>
    <t>ORD-20243528</t>
  </si>
  <si>
    <t>ORD-20243529</t>
  </si>
  <si>
    <t>ORD-20243530</t>
  </si>
  <si>
    <t>ORD-20243531</t>
  </si>
  <si>
    <t>ORD-20243532</t>
  </si>
  <si>
    <t>ORD-20243533</t>
  </si>
  <si>
    <t>ORD-20243534</t>
  </si>
  <si>
    <t>ORD-20243535</t>
  </si>
  <si>
    <t>ORD-20243536</t>
  </si>
  <si>
    <t>ORD-20243537</t>
  </si>
  <si>
    <t>ORD-20243538</t>
  </si>
  <si>
    <t>ORD-20243539</t>
  </si>
  <si>
    <t>ORD-20243540</t>
  </si>
  <si>
    <t>ORD-20243541</t>
  </si>
  <si>
    <t>ORD-20243542</t>
  </si>
  <si>
    <t>ORD-20243543</t>
  </si>
  <si>
    <t>ORD-20243544</t>
  </si>
  <si>
    <t>ORD-20243545</t>
  </si>
  <si>
    <t>ORD-20243546</t>
  </si>
  <si>
    <t>ORD-20243547</t>
  </si>
  <si>
    <t>ORD-20243548</t>
  </si>
  <si>
    <t>ORD-20243549</t>
  </si>
  <si>
    <t>ORD-20243550</t>
  </si>
  <si>
    <t>ORD-20243551</t>
  </si>
  <si>
    <t>ORD-20243552</t>
  </si>
  <si>
    <t>ORD-20243553</t>
  </si>
  <si>
    <t>ORD-20243554</t>
  </si>
  <si>
    <t>ORD-20243555</t>
  </si>
  <si>
    <t>ORD-20243556</t>
  </si>
  <si>
    <t>ORD-20243557</t>
  </si>
  <si>
    <t>ORD-20243558</t>
  </si>
  <si>
    <t>ORD-20243559</t>
  </si>
  <si>
    <t>ORD-20243560</t>
  </si>
  <si>
    <t>ORD-20243561</t>
  </si>
  <si>
    <t>ORD-20243562</t>
  </si>
  <si>
    <t>ORD-20243563</t>
  </si>
  <si>
    <t>ORD-20243564</t>
  </si>
  <si>
    <t>ORD-20243565</t>
  </si>
  <si>
    <t>ORD-20243566</t>
  </si>
  <si>
    <t>ORD-20243567</t>
  </si>
  <si>
    <t>ORD-20243568</t>
  </si>
  <si>
    <t>ORD-20243569</t>
  </si>
  <si>
    <t>ORD-20243570</t>
  </si>
  <si>
    <t>ORD-20243571</t>
  </si>
  <si>
    <t>ORD-20243572</t>
  </si>
  <si>
    <t>ORD-20243573</t>
  </si>
  <si>
    <t>ORD-20243574</t>
  </si>
  <si>
    <t>ORD-20243575</t>
  </si>
  <si>
    <t>ORD-20243576</t>
  </si>
  <si>
    <t>ORD-20243577</t>
  </si>
  <si>
    <t>ORD-20243578</t>
  </si>
  <si>
    <t>ORD-20243579</t>
  </si>
  <si>
    <t>ORD-20243580</t>
  </si>
  <si>
    <t>ORD-20243581</t>
  </si>
  <si>
    <t>ORD-20243582</t>
  </si>
  <si>
    <t>ORD-20243583</t>
  </si>
  <si>
    <t>ORD-20243584</t>
  </si>
  <si>
    <t>ORD-20243585</t>
  </si>
  <si>
    <t>ORD-20243586</t>
  </si>
  <si>
    <t>ORD-20243587</t>
  </si>
  <si>
    <t>ORD-20243588</t>
  </si>
  <si>
    <t>ORD-20243589</t>
  </si>
  <si>
    <t>ORD-20243590</t>
  </si>
  <si>
    <t>ORD-20243591</t>
  </si>
  <si>
    <t>ORD-20243592</t>
  </si>
  <si>
    <t>ORD-20243593</t>
  </si>
  <si>
    <t>ORD-20243594</t>
  </si>
  <si>
    <t>ORD-20243595</t>
  </si>
  <si>
    <t>ORD-20243596</t>
  </si>
  <si>
    <t>ORD-20243597</t>
  </si>
  <si>
    <t>ORD-20243598</t>
  </si>
  <si>
    <t>ORD-20243599</t>
  </si>
  <si>
    <t>ORD-20243600</t>
  </si>
  <si>
    <t>ORD-20243601</t>
  </si>
  <si>
    <t>ORD-20243602</t>
  </si>
  <si>
    <t>ORD-20243603</t>
  </si>
  <si>
    <t>ORD-20243604</t>
  </si>
  <si>
    <t>ORD-20243605</t>
  </si>
  <si>
    <t>ORD-20243606</t>
  </si>
  <si>
    <t>ORD-20243607</t>
  </si>
  <si>
    <t>ORD-20243608</t>
  </si>
  <si>
    <t>ORD-20243609</t>
  </si>
  <si>
    <t>ORD-20243610</t>
  </si>
  <si>
    <t>ORD-20243611</t>
  </si>
  <si>
    <t>ORD-20243612</t>
  </si>
  <si>
    <t>ORD-20243613</t>
  </si>
  <si>
    <t>ORD-20243614</t>
  </si>
  <si>
    <t>ORD-20243615</t>
  </si>
  <si>
    <t>ORD-20243616</t>
  </si>
  <si>
    <t>ORD-20243617</t>
  </si>
  <si>
    <t>ORD-20243618</t>
  </si>
  <si>
    <t>ORD-20243619</t>
  </si>
  <si>
    <t>ORD-20243620</t>
  </si>
  <si>
    <t>ORD-20243621</t>
  </si>
  <si>
    <t>ORD-20243622</t>
  </si>
  <si>
    <t>ORD-20243623</t>
  </si>
  <si>
    <t>ORD-20243624</t>
  </si>
  <si>
    <t>ORD-20243625</t>
  </si>
  <si>
    <t>ORD-20243626</t>
  </si>
  <si>
    <t>ORD-20243627</t>
  </si>
  <si>
    <t>ORD-20243628</t>
  </si>
  <si>
    <t>ORD-20243629</t>
  </si>
  <si>
    <t>ORD-20243630</t>
  </si>
  <si>
    <t>ORD-20243631</t>
  </si>
  <si>
    <t>ORD-20243632</t>
  </si>
  <si>
    <t>ORD-20243633</t>
  </si>
  <si>
    <t>ORD-20243634</t>
  </si>
  <si>
    <t>ORD-20243635</t>
  </si>
  <si>
    <t>ORD-20243636</t>
  </si>
  <si>
    <t>ORD-20243637</t>
  </si>
  <si>
    <t>ORD-20243638</t>
  </si>
  <si>
    <t>ORD-20243639</t>
  </si>
  <si>
    <t>ORD-20243640</t>
  </si>
  <si>
    <t>ORD-20243641</t>
  </si>
  <si>
    <t>ORD-20243642</t>
  </si>
  <si>
    <t>ORD-20243643</t>
  </si>
  <si>
    <t>ORD-20243644</t>
  </si>
  <si>
    <t>ORD-20243645</t>
  </si>
  <si>
    <t>ORD-20243646</t>
  </si>
  <si>
    <t>ORD-20243647</t>
  </si>
  <si>
    <t>ORD-20243648</t>
  </si>
  <si>
    <t>ORD-20243649</t>
  </si>
  <si>
    <t>ORD-20243650</t>
  </si>
  <si>
    <t>ORD-20243651</t>
  </si>
  <si>
    <t>ORD-20243652</t>
  </si>
  <si>
    <t>ORD-20243653</t>
  </si>
  <si>
    <t>ORD-20243654</t>
  </si>
  <si>
    <t>ORD-20243655</t>
  </si>
  <si>
    <t>ORD-20243656</t>
  </si>
  <si>
    <t>ORD-20243657</t>
  </si>
  <si>
    <t>ORD-20243658</t>
  </si>
  <si>
    <t>ORD-20243659</t>
  </si>
  <si>
    <t>ORD-20243660</t>
  </si>
  <si>
    <t>ORD-20243661</t>
  </si>
  <si>
    <t>ORD-20243662</t>
  </si>
  <si>
    <t>ORD-20243663</t>
  </si>
  <si>
    <t>ORD-20243664</t>
  </si>
  <si>
    <t>ORD-20243665</t>
  </si>
  <si>
    <t>ORD-20243666</t>
  </si>
  <si>
    <t>ORD-20243667</t>
  </si>
  <si>
    <t>ORD-20243668</t>
  </si>
  <si>
    <t>ORD-20243669</t>
  </si>
  <si>
    <t>ORD-20243670</t>
  </si>
  <si>
    <t>ORD-20243671</t>
  </si>
  <si>
    <t>ORD-20243672</t>
  </si>
  <si>
    <t>ORD-20243673</t>
  </si>
  <si>
    <t>ORD-20243674</t>
  </si>
  <si>
    <t>ORD-20243675</t>
  </si>
  <si>
    <t>ORD-20243676</t>
  </si>
  <si>
    <t>ORD-20243677</t>
  </si>
  <si>
    <t>ORD-20243678</t>
  </si>
  <si>
    <t>ORD-20243679</t>
  </si>
  <si>
    <t>ORD-20243680</t>
  </si>
  <si>
    <t>ORD-20243681</t>
  </si>
  <si>
    <t>ORD-20243682</t>
  </si>
  <si>
    <t>ORD-20243683</t>
  </si>
  <si>
    <t>ORD-20243684</t>
  </si>
  <si>
    <t>ORD-20243685</t>
  </si>
  <si>
    <t>ORD-20243686</t>
  </si>
  <si>
    <t>ORD-20243687</t>
  </si>
  <si>
    <t>ORD-20243688</t>
  </si>
  <si>
    <t>ORD-20243689</t>
  </si>
  <si>
    <t>ORD-20243690</t>
  </si>
  <si>
    <t>ORD-20243691</t>
  </si>
  <si>
    <t>ORD-20243692</t>
  </si>
  <si>
    <t>ORD-20243693</t>
  </si>
  <si>
    <t>ORD-20243694</t>
  </si>
  <si>
    <t>ORD-20243695</t>
  </si>
  <si>
    <t>ORD-20243696</t>
  </si>
  <si>
    <t>ORD-20243697</t>
  </si>
  <si>
    <t>ORD-20243698</t>
  </si>
  <si>
    <t>ORD-20243699</t>
  </si>
  <si>
    <t>ORD-20243700</t>
  </si>
  <si>
    <t>ORD-20243701</t>
  </si>
  <si>
    <t>ORD-20243702</t>
  </si>
  <si>
    <t>ORD-20243703</t>
  </si>
  <si>
    <t>ORD-20243704</t>
  </si>
  <si>
    <t>ORD-20243705</t>
  </si>
  <si>
    <t>ORD-20243706</t>
  </si>
  <si>
    <t>ORD-20243707</t>
  </si>
  <si>
    <t>ORD-20243708</t>
  </si>
  <si>
    <t>ORD-20243709</t>
  </si>
  <si>
    <t>ORD-20243710</t>
  </si>
  <si>
    <t>ORD-20243711</t>
  </si>
  <si>
    <t>ORD-20243712</t>
  </si>
  <si>
    <t>ORD-20243713</t>
  </si>
  <si>
    <t>ORD-20243714</t>
  </si>
  <si>
    <t>ORD-20243715</t>
  </si>
  <si>
    <t>ORD-20243716</t>
  </si>
  <si>
    <t>ORD-20243717</t>
  </si>
  <si>
    <t>ORD-20243718</t>
  </si>
  <si>
    <t>ORD-20243719</t>
  </si>
  <si>
    <t>ORD-20243720</t>
  </si>
  <si>
    <t>ORD-20243721</t>
  </si>
  <si>
    <t>ORD-20243722</t>
  </si>
  <si>
    <t>ORD-20243723</t>
  </si>
  <si>
    <t>ORD-20243724</t>
  </si>
  <si>
    <t>ORD-20243725</t>
  </si>
  <si>
    <t>ORD-20243726</t>
  </si>
  <si>
    <t>ORD-20243727</t>
  </si>
  <si>
    <t>ORD-20243728</t>
  </si>
  <si>
    <t>ORD-20243729</t>
  </si>
  <si>
    <t>ORD-20243730</t>
  </si>
  <si>
    <t>ORD-20243731</t>
  </si>
  <si>
    <t>ORD-20243732</t>
  </si>
  <si>
    <t>ORD-20243733</t>
  </si>
  <si>
    <t>ORD-20243734</t>
  </si>
  <si>
    <t>ORD-20243735</t>
  </si>
  <si>
    <t>ORD-20243736</t>
  </si>
  <si>
    <t>ORD-20243737</t>
  </si>
  <si>
    <t>ORD-20243738</t>
  </si>
  <si>
    <t>ORD-20243739</t>
  </si>
  <si>
    <t>ORD-20243740</t>
  </si>
  <si>
    <t>ORD-20243741</t>
  </si>
  <si>
    <t>ORD-20243742</t>
  </si>
  <si>
    <t>ORD-20243743</t>
  </si>
  <si>
    <t>ORD-20243744</t>
  </si>
  <si>
    <t>ORD-20243745</t>
  </si>
  <si>
    <t>ORD-20243746</t>
  </si>
  <si>
    <t>ORD-20243747</t>
  </si>
  <si>
    <t>ORD-20243748</t>
  </si>
  <si>
    <t>ORD-20243749</t>
  </si>
  <si>
    <t>ORD-20243750</t>
  </si>
  <si>
    <t>ORD-20243751</t>
  </si>
  <si>
    <t>ORD-20243752</t>
  </si>
  <si>
    <t>ORD-20243753</t>
  </si>
  <si>
    <t>ORD-20243754</t>
  </si>
  <si>
    <t>ORD-20243755</t>
  </si>
  <si>
    <t>ORD-20243756</t>
  </si>
  <si>
    <t>ORD-20243757</t>
  </si>
  <si>
    <t>ORD-20243758</t>
  </si>
  <si>
    <t>ORD-20243759</t>
  </si>
  <si>
    <t>ORD-20243760</t>
  </si>
  <si>
    <t>ORD-20243761</t>
  </si>
  <si>
    <t>ORD-20243762</t>
  </si>
  <si>
    <t>ORD-20243763</t>
  </si>
  <si>
    <t>ORD-20243764</t>
  </si>
  <si>
    <t>ORD-20243765</t>
  </si>
  <si>
    <t>ORD-20243766</t>
  </si>
  <si>
    <t>ORD-20243767</t>
  </si>
  <si>
    <t>ORD-20243768</t>
  </si>
  <si>
    <t>ORD-20243769</t>
  </si>
  <si>
    <t>ORD-20243770</t>
  </si>
  <si>
    <t>ORD-20243771</t>
  </si>
  <si>
    <t>ORD-20243772</t>
  </si>
  <si>
    <t>ORD-20243773</t>
  </si>
  <si>
    <t>ORD-20243774</t>
  </si>
  <si>
    <t>ORD-20243775</t>
  </si>
  <si>
    <t>ORD-20243776</t>
  </si>
  <si>
    <t>ORD-20243777</t>
  </si>
  <si>
    <t>ORD-20243778</t>
  </si>
  <si>
    <t>ORD-20243779</t>
  </si>
  <si>
    <t>ORD-20243780</t>
  </si>
  <si>
    <t>ORD-20243781</t>
  </si>
  <si>
    <t>ORD-20243782</t>
  </si>
  <si>
    <t>ORD-20243783</t>
  </si>
  <si>
    <t>ORD-20243784</t>
  </si>
  <si>
    <t>ORD-20243785</t>
  </si>
  <si>
    <t>ORD-20243786</t>
  </si>
  <si>
    <t>ORD-20243787</t>
  </si>
  <si>
    <t>ORD-20243788</t>
  </si>
  <si>
    <t>ORD-20243789</t>
  </si>
  <si>
    <t>ORD-20243790</t>
  </si>
  <si>
    <t>ORD-20243791</t>
  </si>
  <si>
    <t>ORD-20243792</t>
  </si>
  <si>
    <t>ORD-20243793</t>
  </si>
  <si>
    <t>ORD-20243794</t>
  </si>
  <si>
    <t>ORD-20243795</t>
  </si>
  <si>
    <t>ORD-20243796</t>
  </si>
  <si>
    <t>ORD-20243797</t>
  </si>
  <si>
    <t>ORD-20243798</t>
  </si>
  <si>
    <t>ORD-20243799</t>
  </si>
  <si>
    <t>ORD-20243800</t>
  </si>
  <si>
    <t>ORD-20243801</t>
  </si>
  <si>
    <t>ORD-20243802</t>
  </si>
  <si>
    <t>ORD-20243803</t>
  </si>
  <si>
    <t>ORD-20243804</t>
  </si>
  <si>
    <t>ORD-20243805</t>
  </si>
  <si>
    <t>ORD-20243806</t>
  </si>
  <si>
    <t>ORD-20243807</t>
  </si>
  <si>
    <t>ORD-20243808</t>
  </si>
  <si>
    <t>ORD-20243809</t>
  </si>
  <si>
    <t>ORD-20243810</t>
  </si>
  <si>
    <t>ORD-20243811</t>
  </si>
  <si>
    <t>ORD-20243812</t>
  </si>
  <si>
    <t>ORD-20243813</t>
  </si>
  <si>
    <t>ORD-20243814</t>
  </si>
  <si>
    <t>ORD-20243815</t>
  </si>
  <si>
    <t>ORD-20243816</t>
  </si>
  <si>
    <t>ORD-20243817</t>
  </si>
  <si>
    <t>ORD-20243818</t>
  </si>
  <si>
    <t>ORD-20243819</t>
  </si>
  <si>
    <t>ORD-20243820</t>
  </si>
  <si>
    <t>ORD-20243821</t>
  </si>
  <si>
    <t>ORD-20243822</t>
  </si>
  <si>
    <t>ORD-20243823</t>
  </si>
  <si>
    <t>ORD-20243824</t>
  </si>
  <si>
    <t>ORD-20243825</t>
  </si>
  <si>
    <t>ORD-20243826</t>
  </si>
  <si>
    <t>ORD-20243827</t>
  </si>
  <si>
    <t>ORD-20243828</t>
  </si>
  <si>
    <t>ORD-20243829</t>
  </si>
  <si>
    <t>ORD-20243830</t>
  </si>
  <si>
    <t>ORD-20243831</t>
  </si>
  <si>
    <t>ORD-20243832</t>
  </si>
  <si>
    <t>ORD-20243833</t>
  </si>
  <si>
    <t>ORD-20243834</t>
  </si>
  <si>
    <t>ORD-20243835</t>
  </si>
  <si>
    <t>ORD-20243836</t>
  </si>
  <si>
    <t>ORD-20243837</t>
  </si>
  <si>
    <t>ORD-20243838</t>
  </si>
  <si>
    <t>ORD-20243839</t>
  </si>
  <si>
    <t>ORD-20243840</t>
  </si>
  <si>
    <t>ORD-20243841</t>
  </si>
  <si>
    <t>ORD-20243842</t>
  </si>
  <si>
    <t>ORD-20243843</t>
  </si>
  <si>
    <t>ORD-20243844</t>
  </si>
  <si>
    <t>ORD-20243845</t>
  </si>
  <si>
    <t>ORD-20243846</t>
  </si>
  <si>
    <t>ORD-20243847</t>
  </si>
  <si>
    <t>ORD-20243848</t>
  </si>
  <si>
    <t>ORD-20243849</t>
  </si>
  <si>
    <t>ORD-20243850</t>
  </si>
  <si>
    <t>ORD-20243851</t>
  </si>
  <si>
    <t>ORD-20243852</t>
  </si>
  <si>
    <t>ORD-20243853</t>
  </si>
  <si>
    <t>ORD-20243854</t>
  </si>
  <si>
    <t>ORD-20243855</t>
  </si>
  <si>
    <t>ORD-20243856</t>
  </si>
  <si>
    <t>ORD-20243857</t>
  </si>
  <si>
    <t>ORD-20243858</t>
  </si>
  <si>
    <t>ORD-20243859</t>
  </si>
  <si>
    <t>ORD-20243860</t>
  </si>
  <si>
    <t>ORD-20243861</t>
  </si>
  <si>
    <t>ORD-20243862</t>
  </si>
  <si>
    <t>ORD-20243863</t>
  </si>
  <si>
    <t>ORD-20243864</t>
  </si>
  <si>
    <t>ORD-20243865</t>
  </si>
  <si>
    <t>ORD-20243866</t>
  </si>
  <si>
    <t>ORD-20243867</t>
  </si>
  <si>
    <t>ORD-20243868</t>
  </si>
  <si>
    <t>ORD-20243869</t>
  </si>
  <si>
    <t>ORD-20243870</t>
  </si>
  <si>
    <t>ORD-20243871</t>
  </si>
  <si>
    <t>ORD-20243872</t>
  </si>
  <si>
    <t>ORD-20243873</t>
  </si>
  <si>
    <t>ORD-20243874</t>
  </si>
  <si>
    <t>ORD-20243875</t>
  </si>
  <si>
    <t>ORD-20243876</t>
  </si>
  <si>
    <t>ORD-20243877</t>
  </si>
  <si>
    <t>ORD-20243878</t>
  </si>
  <si>
    <t>ORD-20243879</t>
  </si>
  <si>
    <t>ORD-20243880</t>
  </si>
  <si>
    <t>ORD-20243881</t>
  </si>
  <si>
    <t>ORD-20243882</t>
  </si>
  <si>
    <t>ORD-20243883</t>
  </si>
  <si>
    <t>ORD-20243884</t>
  </si>
  <si>
    <t>ORD-20243885</t>
  </si>
  <si>
    <t>ORD-20243886</t>
  </si>
  <si>
    <t>ORD-20243887</t>
  </si>
  <si>
    <t>ORD-20243888</t>
  </si>
  <si>
    <t>ORD-20243889</t>
  </si>
  <si>
    <t>ORD-20243890</t>
  </si>
  <si>
    <t>ORD-20243891</t>
  </si>
  <si>
    <t>ORD-20243892</t>
  </si>
  <si>
    <t>ORD-20243893</t>
  </si>
  <si>
    <t>ORD-20243894</t>
  </si>
  <si>
    <t>ORD-20243895</t>
  </si>
  <si>
    <t>ORD-20243896</t>
  </si>
  <si>
    <t>ORD-20243897</t>
  </si>
  <si>
    <t>ORD-20243898</t>
  </si>
  <si>
    <t>ORD-20243899</t>
  </si>
  <si>
    <t>ORD-20243900</t>
  </si>
  <si>
    <t>ORD-20243901</t>
  </si>
  <si>
    <t>ORD-20243902</t>
  </si>
  <si>
    <t>ORD-20243903</t>
  </si>
  <si>
    <t>ORD-20243904</t>
  </si>
  <si>
    <t>ORD-20243905</t>
  </si>
  <si>
    <t>ORD-20243906</t>
  </si>
  <si>
    <t>ORD-20243907</t>
  </si>
  <si>
    <t>ORD-20243908</t>
  </si>
  <si>
    <t>ORD-20243909</t>
  </si>
  <si>
    <t>ORD-20243910</t>
  </si>
  <si>
    <t>ORD-20243911</t>
  </si>
  <si>
    <t>ORD-20243912</t>
  </si>
  <si>
    <t>ORD-20243913</t>
  </si>
  <si>
    <t>ORD-20243914</t>
  </si>
  <si>
    <t>ORD-20243915</t>
  </si>
  <si>
    <t>ORD-20243916</t>
  </si>
  <si>
    <t>ORD-20243917</t>
  </si>
  <si>
    <t>ORD-20243918</t>
  </si>
  <si>
    <t>ORD-20243919</t>
  </si>
  <si>
    <t>ORD-20243920</t>
  </si>
  <si>
    <t>ORD-20243921</t>
  </si>
  <si>
    <t>ORD-20243922</t>
  </si>
  <si>
    <t>ORD-20243923</t>
  </si>
  <si>
    <t>ORD-20243924</t>
  </si>
  <si>
    <t>ORD-20243925</t>
  </si>
  <si>
    <t>ORD-20243926</t>
  </si>
  <si>
    <t>ORD-20243927</t>
  </si>
  <si>
    <t>ORD-20243928</t>
  </si>
  <si>
    <t>ORD-20243929</t>
  </si>
  <si>
    <t>ORD-20243930</t>
  </si>
  <si>
    <t>ORD-20243931</t>
  </si>
  <si>
    <t>ORD-20243932</t>
  </si>
  <si>
    <t>ORD-20243933</t>
  </si>
  <si>
    <t>ORD-20243934</t>
  </si>
  <si>
    <t>ORD-20243935</t>
  </si>
  <si>
    <t>ORD-20243936</t>
  </si>
  <si>
    <t>ORD-20243937</t>
  </si>
  <si>
    <t>ORD-20243938</t>
  </si>
  <si>
    <t>ORD-20243939</t>
  </si>
  <si>
    <t>ORD-20243940</t>
  </si>
  <si>
    <t>ORD-20243941</t>
  </si>
  <si>
    <t>ORD-20243942</t>
  </si>
  <si>
    <t>ORD-20243943</t>
  </si>
  <si>
    <t>ORD-20243944</t>
  </si>
  <si>
    <t>ORD-20243945</t>
  </si>
  <si>
    <t>ORD-20243946</t>
  </si>
  <si>
    <t>ORD-20243947</t>
  </si>
  <si>
    <t>ORD-20243948</t>
  </si>
  <si>
    <t>ORD-20243949</t>
  </si>
  <si>
    <t>ORD-20243950</t>
  </si>
  <si>
    <t>ORD-20243951</t>
  </si>
  <si>
    <t>ORD-20243952</t>
  </si>
  <si>
    <t>ORD-20243953</t>
  </si>
  <si>
    <t>ORD-20243954</t>
  </si>
  <si>
    <t>ORD-20243955</t>
  </si>
  <si>
    <t>ORD-20243956</t>
  </si>
  <si>
    <t>ORD-20243957</t>
  </si>
  <si>
    <t>ORD-20243958</t>
  </si>
  <si>
    <t>ORD-20243959</t>
  </si>
  <si>
    <t>ORD-20243960</t>
  </si>
  <si>
    <t>ORD-20243961</t>
  </si>
  <si>
    <t>ORD-20243962</t>
  </si>
  <si>
    <t>ORD-20243963</t>
  </si>
  <si>
    <t>ORD-20243964</t>
  </si>
  <si>
    <t>ORD-20243965</t>
  </si>
  <si>
    <t>ORD-20243966</t>
  </si>
  <si>
    <t>ORD-20243967</t>
  </si>
  <si>
    <t>ORD-20243968</t>
  </si>
  <si>
    <t>ORD-20243969</t>
  </si>
  <si>
    <t>ORD-20243970</t>
  </si>
  <si>
    <t>ORD-20243971</t>
  </si>
  <si>
    <t>ORD-20243972</t>
  </si>
  <si>
    <t>ORD-20243973</t>
  </si>
  <si>
    <t>ORD-20243974</t>
  </si>
  <si>
    <t>ORD-20243975</t>
  </si>
  <si>
    <t>ORD-20243976</t>
  </si>
  <si>
    <t>ORD-20243977</t>
  </si>
  <si>
    <t>ORD-20243978</t>
  </si>
  <si>
    <t>ORD-20243979</t>
  </si>
  <si>
    <t>ORD-20243980</t>
  </si>
  <si>
    <t>ORD-20243981</t>
  </si>
  <si>
    <t>ORD-20243982</t>
  </si>
  <si>
    <t>ORD-20243983</t>
  </si>
  <si>
    <t>ORD-20243984</t>
  </si>
  <si>
    <t>ORD-20243985</t>
  </si>
  <si>
    <t>ORD-20243986</t>
  </si>
  <si>
    <t>ORD-20243987</t>
  </si>
  <si>
    <t>ORD-20243988</t>
  </si>
  <si>
    <t>ORD-20243989</t>
  </si>
  <si>
    <t>ORD-20243990</t>
  </si>
  <si>
    <t>ORD-20243991</t>
  </si>
  <si>
    <t>ORD-20243992</t>
  </si>
  <si>
    <t>ORD-20243993</t>
  </si>
  <si>
    <t>ORD-20243994</t>
  </si>
  <si>
    <t>ORD-20243995</t>
  </si>
  <si>
    <t>ORD-20243996</t>
  </si>
  <si>
    <t>ORD-20243997</t>
  </si>
  <si>
    <t>ORD-20243998</t>
  </si>
  <si>
    <t>ORD-20243999</t>
  </si>
  <si>
    <t>ORD-20244000</t>
  </si>
  <si>
    <t>ORD-20244001</t>
  </si>
  <si>
    <t>ORD-20244002</t>
  </si>
  <si>
    <t>ORD-20244003</t>
  </si>
  <si>
    <t>ORD-20244004</t>
  </si>
  <si>
    <t>ORD-20244005</t>
  </si>
  <si>
    <t>ORD-20244006</t>
  </si>
  <si>
    <t>ORD-20244007</t>
  </si>
  <si>
    <t>ORD-20244008</t>
  </si>
  <si>
    <t>ORD-20244009</t>
  </si>
  <si>
    <t>ORD-20244010</t>
  </si>
  <si>
    <t>ORD-20244011</t>
  </si>
  <si>
    <t>ORD-20244012</t>
  </si>
  <si>
    <t>ORD-20244013</t>
  </si>
  <si>
    <t>ORD-20244014</t>
  </si>
  <si>
    <t>ORD-20244015</t>
  </si>
  <si>
    <t>ORD-20244016</t>
  </si>
  <si>
    <t>ORD-20244017</t>
  </si>
  <si>
    <t>ORD-20244018</t>
  </si>
  <si>
    <t>ORD-20244019</t>
  </si>
  <si>
    <t>ORD-20244020</t>
  </si>
  <si>
    <t>ORD-20244021</t>
  </si>
  <si>
    <t>ORD-20244022</t>
  </si>
  <si>
    <t>ORD-20244023</t>
  </si>
  <si>
    <t>ORD-20244024</t>
  </si>
  <si>
    <t>ORD-20244025</t>
  </si>
  <si>
    <t>ORD-20244026</t>
  </si>
  <si>
    <t>ORD-20244027</t>
  </si>
  <si>
    <t>ORD-20244028</t>
  </si>
  <si>
    <t>ORD-20244029</t>
  </si>
  <si>
    <t>ORD-20244030</t>
  </si>
  <si>
    <t>ORD-20244031</t>
  </si>
  <si>
    <t>ORD-20244032</t>
  </si>
  <si>
    <t>ORD-20244033</t>
  </si>
  <si>
    <t>ORD-20244034</t>
  </si>
  <si>
    <t>ORD-20244035</t>
  </si>
  <si>
    <t>ORD-20244036</t>
  </si>
  <si>
    <t>ORD-20244037</t>
  </si>
  <si>
    <t>ORD-20244038</t>
  </si>
  <si>
    <t>ORD-20244039</t>
  </si>
  <si>
    <t>ORD-20244040</t>
  </si>
  <si>
    <t>ORD-20244041</t>
  </si>
  <si>
    <t>ORD-20244042</t>
  </si>
  <si>
    <t>ORD-20244043</t>
  </si>
  <si>
    <t>ORD-20244044</t>
  </si>
  <si>
    <t>ORD-20244045</t>
  </si>
  <si>
    <t>ORD-20244046</t>
  </si>
  <si>
    <t>ORD-20244047</t>
  </si>
  <si>
    <t>ORD-20244048</t>
  </si>
  <si>
    <t>ORD-20244049</t>
  </si>
  <si>
    <t>ORD-20244050</t>
  </si>
  <si>
    <t>ORD-20244051</t>
  </si>
  <si>
    <t>ORD-20244052</t>
  </si>
  <si>
    <t>ORD-20244053</t>
  </si>
  <si>
    <t>ORD-20244054</t>
  </si>
  <si>
    <t>ORD-20244055</t>
  </si>
  <si>
    <t>ORD-20244056</t>
  </si>
  <si>
    <t>ORD-20244057</t>
  </si>
  <si>
    <t>ORD-20244058</t>
  </si>
  <si>
    <t>ORD-20244059</t>
  </si>
  <si>
    <t>ORD-20244060</t>
  </si>
  <si>
    <t>ORD-20244061</t>
  </si>
  <si>
    <t>ORD-20244062</t>
  </si>
  <si>
    <t>ORD-20244063</t>
  </si>
  <si>
    <t>ORD-20244064</t>
  </si>
  <si>
    <t>ORD-20244065</t>
  </si>
  <si>
    <t>ORD-20244066</t>
  </si>
  <si>
    <t>ORD-20244067</t>
  </si>
  <si>
    <t>ORD-20244068</t>
  </si>
  <si>
    <t>ORD-20244069</t>
  </si>
  <si>
    <t>ORD-20244070</t>
  </si>
  <si>
    <t>ORD-20244071</t>
  </si>
  <si>
    <t>ORD-20244072</t>
  </si>
  <si>
    <t>ORD-20244073</t>
  </si>
  <si>
    <t>ORD-20244074</t>
  </si>
  <si>
    <t>ORD-20244075</t>
  </si>
  <si>
    <t>ORD-20244076</t>
  </si>
  <si>
    <t>ORD-20244077</t>
  </si>
  <si>
    <t>ORD-20244078</t>
  </si>
  <si>
    <t>ORD-20244079</t>
  </si>
  <si>
    <t>ORD-20244080</t>
  </si>
  <si>
    <t>ORD-20244081</t>
  </si>
  <si>
    <t>ORD-20244082</t>
  </si>
  <si>
    <t>ORD-20244083</t>
  </si>
  <si>
    <t>ORD-20244084</t>
  </si>
  <si>
    <t>ORD-20244085</t>
  </si>
  <si>
    <t>ORD-20244086</t>
  </si>
  <si>
    <t>ORD-20244087</t>
  </si>
  <si>
    <t>ORD-20244088</t>
  </si>
  <si>
    <t>ORD-20244089</t>
  </si>
  <si>
    <t>ORD-20244090</t>
  </si>
  <si>
    <t>ORD-20244091</t>
  </si>
  <si>
    <t>ORD-20244092</t>
  </si>
  <si>
    <t>ORD-20244093</t>
  </si>
  <si>
    <t>ORD-20244094</t>
  </si>
  <si>
    <t>ORD-20244095</t>
  </si>
  <si>
    <t>ORD-20244096</t>
  </si>
  <si>
    <t>ORD-20244097</t>
  </si>
  <si>
    <t>ORD-20244098</t>
  </si>
  <si>
    <t>ORD-20244099</t>
  </si>
  <si>
    <t>ORD-20244100</t>
  </si>
  <si>
    <t>ORD-20244101</t>
  </si>
  <si>
    <t>ORD-20244102</t>
  </si>
  <si>
    <t>ORD-20244103</t>
  </si>
  <si>
    <t>ORD-20244104</t>
  </si>
  <si>
    <t>ORD-20244105</t>
  </si>
  <si>
    <t>ORD-20244106</t>
  </si>
  <si>
    <t>ORD-20244107</t>
  </si>
  <si>
    <t>ORD-20244108</t>
  </si>
  <si>
    <t>ORD-20244109</t>
  </si>
  <si>
    <t>ORD-20244110</t>
  </si>
  <si>
    <t>ORD-20244111</t>
  </si>
  <si>
    <t>ORD-20244112</t>
  </si>
  <si>
    <t>ORD-20244113</t>
  </si>
  <si>
    <t>ORD-20244114</t>
  </si>
  <si>
    <t>ORD-20244115</t>
  </si>
  <si>
    <t>ORD-20244116</t>
  </si>
  <si>
    <t>ORD-20244117</t>
  </si>
  <si>
    <t>ORD-20244118</t>
  </si>
  <si>
    <t>ORD-20244119</t>
  </si>
  <si>
    <t>ORD-20244120</t>
  </si>
  <si>
    <t>ORD-20244121</t>
  </si>
  <si>
    <t>ORD-20244122</t>
  </si>
  <si>
    <t>ORD-20244123</t>
  </si>
  <si>
    <t>ORD-20244124</t>
  </si>
  <si>
    <t>ORD-20244125</t>
  </si>
  <si>
    <t>ORD-20244126</t>
  </si>
  <si>
    <t>ORD-20244127</t>
  </si>
  <si>
    <t>ORD-20244128</t>
  </si>
  <si>
    <t>ORD-20244129</t>
  </si>
  <si>
    <t>ORD-20244130</t>
  </si>
  <si>
    <t>ORD-20244131</t>
  </si>
  <si>
    <t>ORD-20244132</t>
  </si>
  <si>
    <t>ORD-20244133</t>
  </si>
  <si>
    <t>ORD-20244134</t>
  </si>
  <si>
    <t>ORD-20244135</t>
  </si>
  <si>
    <t>ORD-20244136</t>
  </si>
  <si>
    <t>ORD-20244137</t>
  </si>
  <si>
    <t>ORD-20244138</t>
  </si>
  <si>
    <t>ORD-20244139</t>
  </si>
  <si>
    <t>ORD-20244140</t>
  </si>
  <si>
    <t>ORD-20244141</t>
  </si>
  <si>
    <t>ORD-20244142</t>
  </si>
  <si>
    <t>ORD-20244143</t>
  </si>
  <si>
    <t>ORD-20244144</t>
  </si>
  <si>
    <t>ORD-20244145</t>
  </si>
  <si>
    <t>ORD-20244146</t>
  </si>
  <si>
    <t>ORD-20244147</t>
  </si>
  <si>
    <t>ORD-20244148</t>
  </si>
  <si>
    <t>ORD-20244149</t>
  </si>
  <si>
    <t>ORD-20244150</t>
  </si>
  <si>
    <t>ORD-20244151</t>
  </si>
  <si>
    <t>ORD-20244152</t>
  </si>
  <si>
    <t>ORD-20244153</t>
  </si>
  <si>
    <t>ORD-20244154</t>
  </si>
  <si>
    <t>ORD-20244155</t>
  </si>
  <si>
    <t>ORD-20244156</t>
  </si>
  <si>
    <t>ORD-20244157</t>
  </si>
  <si>
    <t>ORD-20244158</t>
  </si>
  <si>
    <t>ORD-20244159</t>
  </si>
  <si>
    <t>ORD-20244160</t>
  </si>
  <si>
    <t>ORD-20244161</t>
  </si>
  <si>
    <t>ORD-20244162</t>
  </si>
  <si>
    <t>ORD-20244163</t>
  </si>
  <si>
    <t>ORD-20244164</t>
  </si>
  <si>
    <t>ORD-20244165</t>
  </si>
  <si>
    <t>ORD-20244166</t>
  </si>
  <si>
    <t>ORD-20244167</t>
  </si>
  <si>
    <t>ORD-20244168</t>
  </si>
  <si>
    <t>ORD-20244169</t>
  </si>
  <si>
    <t>ORD-20244170</t>
  </si>
  <si>
    <t>ORD-20244171</t>
  </si>
  <si>
    <t>ORD-20244172</t>
  </si>
  <si>
    <t>ORD-20244173</t>
  </si>
  <si>
    <t>ORD-20244174</t>
  </si>
  <si>
    <t>ORD-20244175</t>
  </si>
  <si>
    <t>ORD-20244176</t>
  </si>
  <si>
    <t>ORD-20244177</t>
  </si>
  <si>
    <t>ORD-20244178</t>
  </si>
  <si>
    <t>ORD-20244179</t>
  </si>
  <si>
    <t>ORD-20244180</t>
  </si>
  <si>
    <t>ORD-20244181</t>
  </si>
  <si>
    <t>ORD-20244182</t>
  </si>
  <si>
    <t>ORD-20244183</t>
  </si>
  <si>
    <t>ORD-20244184</t>
  </si>
  <si>
    <t>ORD-20244185</t>
  </si>
  <si>
    <t>ORD-20244186</t>
  </si>
  <si>
    <t>ORD-20244187</t>
  </si>
  <si>
    <t>ORD-20244188</t>
  </si>
  <si>
    <t>ORD-20244189</t>
  </si>
  <si>
    <t>ORD-20244190</t>
  </si>
  <si>
    <t>ORD-20244191</t>
  </si>
  <si>
    <t>ORD-20244192</t>
  </si>
  <si>
    <t>ORD-20244193</t>
  </si>
  <si>
    <t>ORD-20244194</t>
  </si>
  <si>
    <t>ORD-20244195</t>
  </si>
  <si>
    <t>ORD-20244196</t>
  </si>
  <si>
    <t>ORD-20244197</t>
  </si>
  <si>
    <t>ORD-20244198</t>
  </si>
  <si>
    <t>ORD-20244199</t>
  </si>
  <si>
    <t>ORD-20244200</t>
  </si>
  <si>
    <t>ORD-20244201</t>
  </si>
  <si>
    <t>ORD-20244202</t>
  </si>
  <si>
    <t>ORD-20244203</t>
  </si>
  <si>
    <t>ORD-20244204</t>
  </si>
  <si>
    <t>ORD-20244205</t>
  </si>
  <si>
    <t>ORD-20244206</t>
  </si>
  <si>
    <t>ORD-20244207</t>
  </si>
  <si>
    <t>ORD-20244208</t>
  </si>
  <si>
    <t>ORD-20244209</t>
  </si>
  <si>
    <t>ORD-20244210</t>
  </si>
  <si>
    <t>ORD-20244211</t>
  </si>
  <si>
    <t>ORD-20244212</t>
  </si>
  <si>
    <t>ORD-20244213</t>
  </si>
  <si>
    <t>ORD-20244214</t>
  </si>
  <si>
    <t>ORD-20244215</t>
  </si>
  <si>
    <t>ORD-20244216</t>
  </si>
  <si>
    <t>ORD-20244217</t>
  </si>
  <si>
    <t>ORD-20244218</t>
  </si>
  <si>
    <t>ORD-20244219</t>
  </si>
  <si>
    <t>ORD-20244220</t>
  </si>
  <si>
    <t>ORD-20244221</t>
  </si>
  <si>
    <t>ORD-20244222</t>
  </si>
  <si>
    <t>ORD-20244223</t>
  </si>
  <si>
    <t>ORD-20244224</t>
  </si>
  <si>
    <t>ORD-20244225</t>
  </si>
  <si>
    <t>ORD-20244226</t>
  </si>
  <si>
    <t>ORD-20244227</t>
  </si>
  <si>
    <t>ORD-20244228</t>
  </si>
  <si>
    <t>ORD-20244229</t>
  </si>
  <si>
    <t>ORD-20244230</t>
  </si>
  <si>
    <t>ORD-20244231</t>
  </si>
  <si>
    <t>ORD-20244232</t>
  </si>
  <si>
    <t>ORD-20244233</t>
  </si>
  <si>
    <t>ORD-20244234</t>
  </si>
  <si>
    <t>ORD-20244235</t>
  </si>
  <si>
    <t>ORD-20244236</t>
  </si>
  <si>
    <t>ORD-20244237</t>
  </si>
  <si>
    <t>ORD-20244238</t>
  </si>
  <si>
    <t>ORD-20244239</t>
  </si>
  <si>
    <t>ORD-20244240</t>
  </si>
  <si>
    <t>ORD-20244241</t>
  </si>
  <si>
    <t>ORD-20244242</t>
  </si>
  <si>
    <t>ORD-20244243</t>
  </si>
  <si>
    <t>ORD-20244244</t>
  </si>
  <si>
    <t>ORD-20244245</t>
  </si>
  <si>
    <t>ORD-20244246</t>
  </si>
  <si>
    <t>ORD-20244247</t>
  </si>
  <si>
    <t>ORD-20244248</t>
  </si>
  <si>
    <t>ORD-20244249</t>
  </si>
  <si>
    <t>ORD-20244250</t>
  </si>
  <si>
    <t>ORD-20244251</t>
  </si>
  <si>
    <t>ORD-20244252</t>
  </si>
  <si>
    <t>ORD-20244253</t>
  </si>
  <si>
    <t>ORD-20244254</t>
  </si>
  <si>
    <t>ORD-20244255</t>
  </si>
  <si>
    <t>ORD-20244256</t>
  </si>
  <si>
    <t>ORD-20244257</t>
  </si>
  <si>
    <t>ORD-20244258</t>
  </si>
  <si>
    <t>ORD-20244259</t>
  </si>
  <si>
    <t>ORD-20244260</t>
  </si>
  <si>
    <t>ORD-20244261</t>
  </si>
  <si>
    <t>ORD-20244262</t>
  </si>
  <si>
    <t>ORD-20244263</t>
  </si>
  <si>
    <t>ORD-20244264</t>
  </si>
  <si>
    <t>ORD-20244265</t>
  </si>
  <si>
    <t>ORD-20244266</t>
  </si>
  <si>
    <t>ORD-20244267</t>
  </si>
  <si>
    <t>ORD-20244268</t>
  </si>
  <si>
    <t>ORD-20244269</t>
  </si>
  <si>
    <t>ORD-20244270</t>
  </si>
  <si>
    <t>ORD-20244271</t>
  </si>
  <si>
    <t>ORD-20244272</t>
  </si>
  <si>
    <t>ORD-20244273</t>
  </si>
  <si>
    <t>ORD-20244274</t>
  </si>
  <si>
    <t>ORD-20244275</t>
  </si>
  <si>
    <t>ORD-20244276</t>
  </si>
  <si>
    <t>ORD-20244277</t>
  </si>
  <si>
    <t>ORD-20244278</t>
  </si>
  <si>
    <t>ORD-20244279</t>
  </si>
  <si>
    <t>ORD-20244280</t>
  </si>
  <si>
    <t>ORD-20244281</t>
  </si>
  <si>
    <t>ORD-20244282</t>
  </si>
  <si>
    <t>ORD-20244283</t>
  </si>
  <si>
    <t>ORD-20244284</t>
  </si>
  <si>
    <t>ORD-20244285</t>
  </si>
  <si>
    <t>ORD-20244286</t>
  </si>
  <si>
    <t>ORD-20244287</t>
  </si>
  <si>
    <t>ORD-20244288</t>
  </si>
  <si>
    <t>ORD-20244289</t>
  </si>
  <si>
    <t>ORD-20244290</t>
  </si>
  <si>
    <t>ORD-20244291</t>
  </si>
  <si>
    <t>ORD-20244292</t>
  </si>
  <si>
    <t>ORD-20244293</t>
  </si>
  <si>
    <t>ORD-20244294</t>
  </si>
  <si>
    <t>ORD-20244295</t>
  </si>
  <si>
    <t>ORD-20244296</t>
  </si>
  <si>
    <t>ORD-20244297</t>
  </si>
  <si>
    <t>ORD-20244298</t>
  </si>
  <si>
    <t>ORD-20244299</t>
  </si>
  <si>
    <t>ORD-20244300</t>
  </si>
  <si>
    <t>ORD-20244301</t>
  </si>
  <si>
    <t>ORD-20244302</t>
  </si>
  <si>
    <t>ORD-20244303</t>
  </si>
  <si>
    <t>ORD-20244304</t>
  </si>
  <si>
    <t>ORD-20244305</t>
  </si>
  <si>
    <t>ORD-20244306</t>
  </si>
  <si>
    <t>ORD-20244307</t>
  </si>
  <si>
    <t>ORD-20244308</t>
  </si>
  <si>
    <t>ORD-20244309</t>
  </si>
  <si>
    <t>ORD-20244310</t>
  </si>
  <si>
    <t>ORD-20244311</t>
  </si>
  <si>
    <t>ORD-20244312</t>
  </si>
  <si>
    <t>ORD-20244313</t>
  </si>
  <si>
    <t>ORD-20244314</t>
  </si>
  <si>
    <t>ORD-20244315</t>
  </si>
  <si>
    <t>ORD-20244316</t>
  </si>
  <si>
    <t>ORD-20244317</t>
  </si>
  <si>
    <t>ORD-20244318</t>
  </si>
  <si>
    <t>ORD-20244319</t>
  </si>
  <si>
    <t>ORD-20244320</t>
  </si>
  <si>
    <t>ORD-20244321</t>
  </si>
  <si>
    <t>ORD-20244322</t>
  </si>
  <si>
    <t>ORD-20244323</t>
  </si>
  <si>
    <t>ORD-20244324</t>
  </si>
  <si>
    <t>ORD-20244325</t>
  </si>
  <si>
    <t>ORD-20244326</t>
  </si>
  <si>
    <t>ORD-20244327</t>
  </si>
  <si>
    <t>ORD-20244328</t>
  </si>
  <si>
    <t>ORD-20244329</t>
  </si>
  <si>
    <t>ORD-20244330</t>
  </si>
  <si>
    <t>ORD-20244331</t>
  </si>
  <si>
    <t>ORD-20244332</t>
  </si>
  <si>
    <t>ORD-20244333</t>
  </si>
  <si>
    <t>ORD-20244334</t>
  </si>
  <si>
    <t>ORD-20244335</t>
  </si>
  <si>
    <t>ORD-20244336</t>
  </si>
  <si>
    <t>ORD-20244337</t>
  </si>
  <si>
    <t>ORD-20244338</t>
  </si>
  <si>
    <t>ORD-20244339</t>
  </si>
  <si>
    <t>ORD-20244340</t>
  </si>
  <si>
    <t>ORD-20244341</t>
  </si>
  <si>
    <t>ORD-20244342</t>
  </si>
  <si>
    <t>ORD-20244343</t>
  </si>
  <si>
    <t>ORD-20244344</t>
  </si>
  <si>
    <t>ORD-20244345</t>
  </si>
  <si>
    <t>ORD-20244346</t>
  </si>
  <si>
    <t>ORD-20244347</t>
  </si>
  <si>
    <t>ORD-20244348</t>
  </si>
  <si>
    <t>ORD-20244349</t>
  </si>
  <si>
    <t>ORD-20244350</t>
  </si>
  <si>
    <t>ORD-20244351</t>
  </si>
  <si>
    <t>ORD-20244352</t>
  </si>
  <si>
    <t>ORD-20244353</t>
  </si>
  <si>
    <t>ORD-20244354</t>
  </si>
  <si>
    <t>ORD-20244355</t>
  </si>
  <si>
    <t>ORD-20244356</t>
  </si>
  <si>
    <t>ORD-20244357</t>
  </si>
  <si>
    <t>ORD-20244358</t>
  </si>
  <si>
    <t>ORD-20244359</t>
  </si>
  <si>
    <t>ORD-20244360</t>
  </si>
  <si>
    <t>ORD-20244361</t>
  </si>
  <si>
    <t>ORD-20244362</t>
  </si>
  <si>
    <t>ORD-20244363</t>
  </si>
  <si>
    <t>ORD-20244364</t>
  </si>
  <si>
    <t>ORD-20244365</t>
  </si>
  <si>
    <t>ORD-20244366</t>
  </si>
  <si>
    <t>ORD-20244367</t>
  </si>
  <si>
    <t>ORD-20244368</t>
  </si>
  <si>
    <t>ORD-20244369</t>
  </si>
  <si>
    <t>ORD-20244370</t>
  </si>
  <si>
    <t>ORD-20244371</t>
  </si>
  <si>
    <t>ORD-20244372</t>
  </si>
  <si>
    <t>ORD-20244373</t>
  </si>
  <si>
    <t>ORD-20244374</t>
  </si>
  <si>
    <t>ORD-20244375</t>
  </si>
  <si>
    <t>ORD-20244376</t>
  </si>
  <si>
    <t>ORD-20244377</t>
  </si>
  <si>
    <t>ORD-20244378</t>
  </si>
  <si>
    <t>ORD-20244379</t>
  </si>
  <si>
    <t>ORD-20244380</t>
  </si>
  <si>
    <t>ORD-20244381</t>
  </si>
  <si>
    <t>ORD-20244382</t>
  </si>
  <si>
    <t>ORD-20244383</t>
  </si>
  <si>
    <t>ORD-20244384</t>
  </si>
  <si>
    <t>ORD-20244385</t>
  </si>
  <si>
    <t>ORD-20244386</t>
  </si>
  <si>
    <t>ORD-20244387</t>
  </si>
  <si>
    <t>ORD-20244388</t>
  </si>
  <si>
    <t>ORD-20244389</t>
  </si>
  <si>
    <t>ORD-20244390</t>
  </si>
  <si>
    <t>ORD-20244391</t>
  </si>
  <si>
    <t>ORD-20244392</t>
  </si>
  <si>
    <t>ORD-20244393</t>
  </si>
  <si>
    <t>ORD-20244394</t>
  </si>
  <si>
    <t>ORD-20244395</t>
  </si>
  <si>
    <t>ORD-20244396</t>
  </si>
  <si>
    <t>ORD-20244397</t>
  </si>
  <si>
    <t>ORD-20244398</t>
  </si>
  <si>
    <t>ORD-20244399</t>
  </si>
  <si>
    <t>ORD-20244400</t>
  </si>
  <si>
    <t>ORD-20244401</t>
  </si>
  <si>
    <t>ORD-20244402</t>
  </si>
  <si>
    <t>ORD-20244403</t>
  </si>
  <si>
    <t>ORD-20244404</t>
  </si>
  <si>
    <t>ORD-20244405</t>
  </si>
  <si>
    <t>ORD-20244406</t>
  </si>
  <si>
    <t>ORD-20244407</t>
  </si>
  <si>
    <t>ORD-20244408</t>
  </si>
  <si>
    <t>ORD-20244409</t>
  </si>
  <si>
    <t>ORD-20244410</t>
  </si>
  <si>
    <t>ORD-20244411</t>
  </si>
  <si>
    <t>ORD-20244412</t>
  </si>
  <si>
    <t>ORD-20244413</t>
  </si>
  <si>
    <t>ORD-20244414</t>
  </si>
  <si>
    <t>ORD-20244415</t>
  </si>
  <si>
    <t>ORD-20244416</t>
  </si>
  <si>
    <t>ORD-20244417</t>
  </si>
  <si>
    <t>ORD-20244418</t>
  </si>
  <si>
    <t>ORD-20244419</t>
  </si>
  <si>
    <t>ORD-20244420</t>
  </si>
  <si>
    <t>ORD-20244421</t>
  </si>
  <si>
    <t>ORD-20244422</t>
  </si>
  <si>
    <t>ORD-20244423</t>
  </si>
  <si>
    <t>ORD-20244424</t>
  </si>
  <si>
    <t>ORD-20244425</t>
  </si>
  <si>
    <t>ORD-20244426</t>
  </si>
  <si>
    <t>ORD-20244427</t>
  </si>
  <si>
    <t>ORD-20244428</t>
  </si>
  <si>
    <t>ORD-20244429</t>
  </si>
  <si>
    <t>ORD-20244430</t>
  </si>
  <si>
    <t>ORD-20244431</t>
  </si>
  <si>
    <t>ORD-20244432</t>
  </si>
  <si>
    <t>ORD-20244433</t>
  </si>
  <si>
    <t>ORD-20244434</t>
  </si>
  <si>
    <t>ORD-20244435</t>
  </si>
  <si>
    <t>ORD-20244436</t>
  </si>
  <si>
    <t>ORD-20244437</t>
  </si>
  <si>
    <t>ORD-20244438</t>
  </si>
  <si>
    <t>ORD-20244439</t>
  </si>
  <si>
    <t>ORD-20244440</t>
  </si>
  <si>
    <t>ORD-20244441</t>
  </si>
  <si>
    <t>ORD-20244442</t>
  </si>
  <si>
    <t>ORD-20244443</t>
  </si>
  <si>
    <t>ORD-20244444</t>
  </si>
  <si>
    <t>ORD-20244445</t>
  </si>
  <si>
    <t>ORD-20244446</t>
  </si>
  <si>
    <t>ORD-20244447</t>
  </si>
  <si>
    <t>ORD-20244448</t>
  </si>
  <si>
    <t>ORD-20244449</t>
  </si>
  <si>
    <t>ORD-20244450</t>
  </si>
  <si>
    <t>ORD-20244451</t>
  </si>
  <si>
    <t>ORD-20244452</t>
  </si>
  <si>
    <t>ORD-20244453</t>
  </si>
  <si>
    <t>ORD-20244454</t>
  </si>
  <si>
    <t>ORD-20244455</t>
  </si>
  <si>
    <t>ORD-20244456</t>
  </si>
  <si>
    <t>ORD-20244457</t>
  </si>
  <si>
    <t>ORD-20244458</t>
  </si>
  <si>
    <t>ORD-20244459</t>
  </si>
  <si>
    <t>ORD-20244460</t>
  </si>
  <si>
    <t>ORD-20244461</t>
  </si>
  <si>
    <t>ORD-20244462</t>
  </si>
  <si>
    <t>ORD-20244463</t>
  </si>
  <si>
    <t>ORD-20244464</t>
  </si>
  <si>
    <t>ORD-20244465</t>
  </si>
  <si>
    <t>ORD-20244466</t>
  </si>
  <si>
    <t>ORD-20244467</t>
  </si>
  <si>
    <t>ORD-20244468</t>
  </si>
  <si>
    <t>ORD-20244469</t>
  </si>
  <si>
    <t>ORD-20244470</t>
  </si>
  <si>
    <t>ORD-20244471</t>
  </si>
  <si>
    <t>ORD-20244472</t>
  </si>
  <si>
    <t>ORD-20244473</t>
  </si>
  <si>
    <t>ORD-20244474</t>
  </si>
  <si>
    <t>ORD-20244475</t>
  </si>
  <si>
    <t>ORD-20244476</t>
  </si>
  <si>
    <t>ORD-20244477</t>
  </si>
  <si>
    <t>ORD-20244478</t>
  </si>
  <si>
    <t>ORD-20244479</t>
  </si>
  <si>
    <t>ORD-20244480</t>
  </si>
  <si>
    <t>ORD-20244481</t>
  </si>
  <si>
    <t>ORD-20244482</t>
  </si>
  <si>
    <t>ORD-20244483</t>
  </si>
  <si>
    <t>ORD-20244484</t>
  </si>
  <si>
    <t>ORD-20244485</t>
  </si>
  <si>
    <t>ORD-20244486</t>
  </si>
  <si>
    <t>ORD-20244487</t>
  </si>
  <si>
    <t>ORD-20244488</t>
  </si>
  <si>
    <t>ORD-20244489</t>
  </si>
  <si>
    <t>ORD-20244490</t>
  </si>
  <si>
    <t>ORD-20244491</t>
  </si>
  <si>
    <t>ORD-20244492</t>
  </si>
  <si>
    <t>ORD-20244493</t>
  </si>
  <si>
    <t>ORD-20244494</t>
  </si>
  <si>
    <t>ORD-20244495</t>
  </si>
  <si>
    <t>ORD-20244496</t>
  </si>
  <si>
    <t>ORD-20244497</t>
  </si>
  <si>
    <t>ORD-20244498</t>
  </si>
  <si>
    <t>ORD-20244499</t>
  </si>
  <si>
    <t>ORD-20244500</t>
  </si>
  <si>
    <t>ORD-20244501</t>
  </si>
  <si>
    <t>ORD-20244502</t>
  </si>
  <si>
    <t>ORD-20244503</t>
  </si>
  <si>
    <t>ORD-20244504</t>
  </si>
  <si>
    <t>ORD-20244505</t>
  </si>
  <si>
    <t>ORD-20244506</t>
  </si>
  <si>
    <t>ORD-20244507</t>
  </si>
  <si>
    <t>ORD-20244508</t>
  </si>
  <si>
    <t>ORD-20244509</t>
  </si>
  <si>
    <t>ORD-20244510</t>
  </si>
  <si>
    <t>ORD-20244511</t>
  </si>
  <si>
    <t>ORD-20244512</t>
  </si>
  <si>
    <t>ORD-20244513</t>
  </si>
  <si>
    <t>ORD-20244514</t>
  </si>
  <si>
    <t>ORD-20244515</t>
  </si>
  <si>
    <t>ORD-20244516</t>
  </si>
  <si>
    <t>ORD-20244517</t>
  </si>
  <si>
    <t>ORD-20244518</t>
  </si>
  <si>
    <t>ORD-20244519</t>
  </si>
  <si>
    <t>ORD-20244520</t>
  </si>
  <si>
    <t>ORD-20244521</t>
  </si>
  <si>
    <t>ORD-20244522</t>
  </si>
  <si>
    <t>ORD-20244523</t>
  </si>
  <si>
    <t>ORD-20244524</t>
  </si>
  <si>
    <t>ORD-20244525</t>
  </si>
  <si>
    <t>ORD-20244526</t>
  </si>
  <si>
    <t>ORD-20244527</t>
  </si>
  <si>
    <t>ORD-20244528</t>
  </si>
  <si>
    <t>ORD-20244529</t>
  </si>
  <si>
    <t>ORD-20244530</t>
  </si>
  <si>
    <t>ORD-20244531</t>
  </si>
  <si>
    <t>ORD-20244532</t>
  </si>
  <si>
    <t>ORD-20244533</t>
  </si>
  <si>
    <t>ORD-20244534</t>
  </si>
  <si>
    <t>ORD-20244535</t>
  </si>
  <si>
    <t>ORD-20244536</t>
  </si>
  <si>
    <t>ORD-20244537</t>
  </si>
  <si>
    <t>ORD-20244538</t>
  </si>
  <si>
    <t>ORD-20244539</t>
  </si>
  <si>
    <t>ORD-20244540</t>
  </si>
  <si>
    <t>ORD-20244541</t>
  </si>
  <si>
    <t>ORD-20244542</t>
  </si>
  <si>
    <t>ORD-20244543</t>
  </si>
  <si>
    <t>ORD-20244544</t>
  </si>
  <si>
    <t>ORD-20244545</t>
  </si>
  <si>
    <t>ORD-20244546</t>
  </si>
  <si>
    <t>ORD-20244547</t>
  </si>
  <si>
    <t>ORD-20244548</t>
  </si>
  <si>
    <t>ORD-20244549</t>
  </si>
  <si>
    <t>ORD-20244550</t>
  </si>
  <si>
    <t>ORD-20244551</t>
  </si>
  <si>
    <t>ORD-20244552</t>
  </si>
  <si>
    <t>ORD-20244553</t>
  </si>
  <si>
    <t>ORD-20244554</t>
  </si>
  <si>
    <t>ORD-20244555</t>
  </si>
  <si>
    <t>ORD-20244556</t>
  </si>
  <si>
    <t>ORD-20244557</t>
  </si>
  <si>
    <t>ORD-20244558</t>
  </si>
  <si>
    <t>ORD-20244559</t>
  </si>
  <si>
    <t>ORD-20244560</t>
  </si>
  <si>
    <t>ORD-20244561</t>
  </si>
  <si>
    <t>ORD-20244562</t>
  </si>
  <si>
    <t>ORD-20244563</t>
  </si>
  <si>
    <t>ORD-20244564</t>
  </si>
  <si>
    <t>ORD-20244565</t>
  </si>
  <si>
    <t>ORD-20244566</t>
  </si>
  <si>
    <t>ORD-20244567</t>
  </si>
  <si>
    <t>ORD-20244568</t>
  </si>
  <si>
    <t>ORD-20244569</t>
  </si>
  <si>
    <t>ORD-20244570</t>
  </si>
  <si>
    <t>ORD-20244571</t>
  </si>
  <si>
    <t>ORD-20244572</t>
  </si>
  <si>
    <t>ORD-20244573</t>
  </si>
  <si>
    <t>ORD-20244574</t>
  </si>
  <si>
    <t>ORD-20244575</t>
  </si>
  <si>
    <t>ORD-20244576</t>
  </si>
  <si>
    <t>ORD-20244577</t>
  </si>
  <si>
    <t>ORD-20244578</t>
  </si>
  <si>
    <t>ORD-20244579</t>
  </si>
  <si>
    <t>ORD-20244580</t>
  </si>
  <si>
    <t>ORD-20244581</t>
  </si>
  <si>
    <t>ORD-20244582</t>
  </si>
  <si>
    <t>ORD-20244583</t>
  </si>
  <si>
    <t>ORD-20244584</t>
  </si>
  <si>
    <t>ORD-20244585</t>
  </si>
  <si>
    <t>ORD-20244586</t>
  </si>
  <si>
    <t>ORD-20244587</t>
  </si>
  <si>
    <t>ORD-20244588</t>
  </si>
  <si>
    <t>ORD-20244589</t>
  </si>
  <si>
    <t>ORD-20244590</t>
  </si>
  <si>
    <t>ORD-20244591</t>
  </si>
  <si>
    <t>ORD-20244592</t>
  </si>
  <si>
    <t>ORD-20244593</t>
  </si>
  <si>
    <t>ORD-20244594</t>
  </si>
  <si>
    <t>ORD-20244595</t>
  </si>
  <si>
    <t>ORD-20244596</t>
  </si>
  <si>
    <t>ORD-20244597</t>
  </si>
  <si>
    <t>ORD-20244598</t>
  </si>
  <si>
    <t>ORD-20244599</t>
  </si>
  <si>
    <t>ORD-20244600</t>
  </si>
  <si>
    <t>ORD-20244601</t>
  </si>
  <si>
    <t>ORD-20244602</t>
  </si>
  <si>
    <t>ORD-20244603</t>
  </si>
  <si>
    <t>ORD-20244604</t>
  </si>
  <si>
    <t>ORD-20244605</t>
  </si>
  <si>
    <t>ORD-20244606</t>
  </si>
  <si>
    <t>ORD-20244607</t>
  </si>
  <si>
    <t>ORD-20244608</t>
  </si>
  <si>
    <t>ORD-20244609</t>
  </si>
  <si>
    <t>ORD-20244610</t>
  </si>
  <si>
    <t>ORD-20244611</t>
  </si>
  <si>
    <t>ORD-20244612</t>
  </si>
  <si>
    <t>ORD-20244613</t>
  </si>
  <si>
    <t>ORD-20244614</t>
  </si>
  <si>
    <t>ORD-20244615</t>
  </si>
  <si>
    <t>ORD-20244616</t>
  </si>
  <si>
    <t>ORD-20244617</t>
  </si>
  <si>
    <t>ORD-20244618</t>
  </si>
  <si>
    <t>ORD-20244619</t>
  </si>
  <si>
    <t>ORD-20244620</t>
  </si>
  <si>
    <t>ORD-20244621</t>
  </si>
  <si>
    <t>ORD-20244622</t>
  </si>
  <si>
    <t>ORD-20244623</t>
  </si>
  <si>
    <t>ORD-20244624</t>
  </si>
  <si>
    <t>ORD-20244625</t>
  </si>
  <si>
    <t>ORD-20244626</t>
  </si>
  <si>
    <t>ORD-20244627</t>
  </si>
  <si>
    <t>ORD-20244628</t>
  </si>
  <si>
    <t>ORD-20244629</t>
  </si>
  <si>
    <t>ORD-20244630</t>
  </si>
  <si>
    <t>ORD-20244631</t>
  </si>
  <si>
    <t>ORD-20244632</t>
  </si>
  <si>
    <t>ORD-20244633</t>
  </si>
  <si>
    <t>ORD-20244634</t>
  </si>
  <si>
    <t>ORD-20244635</t>
  </si>
  <si>
    <t>ORD-20244636</t>
  </si>
  <si>
    <t>ORD-20244637</t>
  </si>
  <si>
    <t>ORD-20244638</t>
  </si>
  <si>
    <t>ORD-20244639</t>
  </si>
  <si>
    <t>ORD-20244640</t>
  </si>
  <si>
    <t>ORD-20244641</t>
  </si>
  <si>
    <t>ORD-20244642</t>
  </si>
  <si>
    <t>ORD-20244643</t>
  </si>
  <si>
    <t>ORD-20244644</t>
  </si>
  <si>
    <t>ORD-20244645</t>
  </si>
  <si>
    <t>ORD-20244646</t>
  </si>
  <si>
    <t>ORD-20244647</t>
  </si>
  <si>
    <t>ORD-20244648</t>
  </si>
  <si>
    <t>ORD-20244649</t>
  </si>
  <si>
    <t>ORD-20244650</t>
  </si>
  <si>
    <t>ORD-20244651</t>
  </si>
  <si>
    <t>ORD-20244652</t>
  </si>
  <si>
    <t>ORD-20244653</t>
  </si>
  <si>
    <t>ORD-20244654</t>
  </si>
  <si>
    <t>ORD-20244655</t>
  </si>
  <si>
    <t>ORD-20244656</t>
  </si>
  <si>
    <t>ORD-20244657</t>
  </si>
  <si>
    <t>ORD-20244658</t>
  </si>
  <si>
    <t>ORD-20244659</t>
  </si>
  <si>
    <t>ORD-20244660</t>
  </si>
  <si>
    <t>ORD-20244661</t>
  </si>
  <si>
    <t>ORD-20244662</t>
  </si>
  <si>
    <t>ORD-20244663</t>
  </si>
  <si>
    <t>ORD-20244664</t>
  </si>
  <si>
    <t>ORD-20244665</t>
  </si>
  <si>
    <t>ORD-20244666</t>
  </si>
  <si>
    <t>ORD-20244667</t>
  </si>
  <si>
    <t>ORD-20244668</t>
  </si>
  <si>
    <t>ORD-20244669</t>
  </si>
  <si>
    <t>ORD-20244670</t>
  </si>
  <si>
    <t>ORD-20244671</t>
  </si>
  <si>
    <t>ORD-20244672</t>
  </si>
  <si>
    <t>ORD-20244673</t>
  </si>
  <si>
    <t>ORD-20244674</t>
  </si>
  <si>
    <t>ORD-20244675</t>
  </si>
  <si>
    <t>ORD-20244676</t>
  </si>
  <si>
    <t>ORD-20244677</t>
  </si>
  <si>
    <t>ORD-20244678</t>
  </si>
  <si>
    <t>ORD-20244679</t>
  </si>
  <si>
    <t>ORD-20244680</t>
  </si>
  <si>
    <t>ORD-20244681</t>
  </si>
  <si>
    <t>ORD-20244682</t>
  </si>
  <si>
    <t>ORD-20244683</t>
  </si>
  <si>
    <t>ORD-20244684</t>
  </si>
  <si>
    <t>ORD-20244685</t>
  </si>
  <si>
    <t>ORD-20244686</t>
  </si>
  <si>
    <t>ORD-20244687</t>
  </si>
  <si>
    <t>ORD-20244688</t>
  </si>
  <si>
    <t>ORD-20244689</t>
  </si>
  <si>
    <t>ORD-20244690</t>
  </si>
  <si>
    <t>ORD-20244691</t>
  </si>
  <si>
    <t>ORD-20244692</t>
  </si>
  <si>
    <t>ORD-20244693</t>
  </si>
  <si>
    <t>ORD-20244694</t>
  </si>
  <si>
    <t>ORD-20244695</t>
  </si>
  <si>
    <t>ORD-20244696</t>
  </si>
  <si>
    <t>ORD-20244697</t>
  </si>
  <si>
    <t>ORD-20244698</t>
  </si>
  <si>
    <t>ORD-20244699</t>
  </si>
  <si>
    <t>ORD-20244700</t>
  </si>
  <si>
    <t>ORD-20244701</t>
  </si>
  <si>
    <t>ORD-20244702</t>
  </si>
  <si>
    <t>ORD-20244703</t>
  </si>
  <si>
    <t>ORD-20244704</t>
  </si>
  <si>
    <t>ORD-20244705</t>
  </si>
  <si>
    <t>ORD-20244706</t>
  </si>
  <si>
    <t>ORD-20244707</t>
  </si>
  <si>
    <t>ORD-20244708</t>
  </si>
  <si>
    <t>ORD-20244709</t>
  </si>
  <si>
    <t>ORD-20244710</t>
  </si>
  <si>
    <t>ORD-20244711</t>
  </si>
  <si>
    <t>ORD-20244712</t>
  </si>
  <si>
    <t>ORD-20244713</t>
  </si>
  <si>
    <t>ORD-20244714</t>
  </si>
  <si>
    <t>ORD-20244715</t>
  </si>
  <si>
    <t>ORD-20244716</t>
  </si>
  <si>
    <t>ORD-20244717</t>
  </si>
  <si>
    <t>ORD-20244718</t>
  </si>
  <si>
    <t>ORD-20244719</t>
  </si>
  <si>
    <t>ORD-20244720</t>
  </si>
  <si>
    <t>ORD-20244721</t>
  </si>
  <si>
    <t>ORD-20244722</t>
  </si>
  <si>
    <t>ORD-20244723</t>
  </si>
  <si>
    <t>ORD-20244724</t>
  </si>
  <si>
    <t>ORD-20244725</t>
  </si>
  <si>
    <t>ORD-20244726</t>
  </si>
  <si>
    <t>ORD-20244727</t>
  </si>
  <si>
    <t>ORD-20244728</t>
  </si>
  <si>
    <t>ORD-20244729</t>
  </si>
  <si>
    <t>ORD-20244730</t>
  </si>
  <si>
    <t>ORD-20244731</t>
  </si>
  <si>
    <t>ORD-20244732</t>
  </si>
  <si>
    <t>ORD-20244733</t>
  </si>
  <si>
    <t>ORD-20244734</t>
  </si>
  <si>
    <t>ORD-20244735</t>
  </si>
  <si>
    <t>ORD-20244736</t>
  </si>
  <si>
    <t>ORD-20244737</t>
  </si>
  <si>
    <t>ORD-20244738</t>
  </si>
  <si>
    <t>ORD-20244739</t>
  </si>
  <si>
    <t>ORD-20244740</t>
  </si>
  <si>
    <t>ORD-20244741</t>
  </si>
  <si>
    <t>ORD-20244742</t>
  </si>
  <si>
    <t>ORD-20244743</t>
  </si>
  <si>
    <t>ORD-20244744</t>
  </si>
  <si>
    <t>ORD-20244745</t>
  </si>
  <si>
    <t>ORD-20244746</t>
  </si>
  <si>
    <t>ORD-20244747</t>
  </si>
  <si>
    <t>ORD-20244748</t>
  </si>
  <si>
    <t>ORD-20244749</t>
  </si>
  <si>
    <t>ORD-20244750</t>
  </si>
  <si>
    <t>ORD-20244751</t>
  </si>
  <si>
    <t>ORD-20244752</t>
  </si>
  <si>
    <t>ORD-20244753</t>
  </si>
  <si>
    <t>ORD-20244754</t>
  </si>
  <si>
    <t>ORD-20244755</t>
  </si>
  <si>
    <t>ORD-20244756</t>
  </si>
  <si>
    <t>ORD-20244757</t>
  </si>
  <si>
    <t>ORD-20244758</t>
  </si>
  <si>
    <t>ORD-20244759</t>
  </si>
  <si>
    <t>ORD-20244760</t>
  </si>
  <si>
    <t>ORD-20244761</t>
  </si>
  <si>
    <t>ORD-20244762</t>
  </si>
  <si>
    <t>ORD-20244763</t>
  </si>
  <si>
    <t>ORD-20244764</t>
  </si>
  <si>
    <t>ORD-20244765</t>
  </si>
  <si>
    <t>ORD-20244766</t>
  </si>
  <si>
    <t>ORD-20244767</t>
  </si>
  <si>
    <t>ORD-20244768</t>
  </si>
  <si>
    <t>ORD-20244769</t>
  </si>
  <si>
    <t>ORD-20244770</t>
  </si>
  <si>
    <t>ORD-20244771</t>
  </si>
  <si>
    <t>ORD-20244772</t>
  </si>
  <si>
    <t>ORD-20244773</t>
  </si>
  <si>
    <t>ORD-20244774</t>
  </si>
  <si>
    <t>ORD-20244775</t>
  </si>
  <si>
    <t>ORD-20244776</t>
  </si>
  <si>
    <t>ORD-20244777</t>
  </si>
  <si>
    <t>ORD-20244778</t>
  </si>
  <si>
    <t>ORD-20244779</t>
  </si>
  <si>
    <t>ORD-20244780</t>
  </si>
  <si>
    <t>ORD-20244781</t>
  </si>
  <si>
    <t>ORD-20244782</t>
  </si>
  <si>
    <t>ORD-20244783</t>
  </si>
  <si>
    <t>ORD-20244784</t>
  </si>
  <si>
    <t>ORD-20244785</t>
  </si>
  <si>
    <t>ORD-20244786</t>
  </si>
  <si>
    <t>ORD-20244787</t>
  </si>
  <si>
    <t>ORD-20244788</t>
  </si>
  <si>
    <t>ORD-20244789</t>
  </si>
  <si>
    <t>ORD-20244790</t>
  </si>
  <si>
    <t>ORD-20244791</t>
  </si>
  <si>
    <t>ORD-20244792</t>
  </si>
  <si>
    <t>ORD-20244793</t>
  </si>
  <si>
    <t>ORD-20244794</t>
  </si>
  <si>
    <t>ORD-20244795</t>
  </si>
  <si>
    <t>ORD-20244796</t>
  </si>
  <si>
    <t>ORD-20244797</t>
  </si>
  <si>
    <t>ORD-20244798</t>
  </si>
  <si>
    <t>ORD-20244799</t>
  </si>
  <si>
    <t>ORD-20244800</t>
  </si>
  <si>
    <t>ORD-20244801</t>
  </si>
  <si>
    <t>ORD-20244802</t>
  </si>
  <si>
    <t>ORD-20244803</t>
  </si>
  <si>
    <t>ORD-20244804</t>
  </si>
  <si>
    <t>ORD-20244805</t>
  </si>
  <si>
    <t>ORD-20244806</t>
  </si>
  <si>
    <t>ORD-20244807</t>
  </si>
  <si>
    <t>ORD-20244808</t>
  </si>
  <si>
    <t>ORD-20244809</t>
  </si>
  <si>
    <t>ORD-20244810</t>
  </si>
  <si>
    <t>ORD-20244811</t>
  </si>
  <si>
    <t>ORD-20244812</t>
  </si>
  <si>
    <t>ORD-20244813</t>
  </si>
  <si>
    <t>ORD-20244814</t>
  </si>
  <si>
    <t>ORD-20244815</t>
  </si>
  <si>
    <t>ORD-20244816</t>
  </si>
  <si>
    <t>ORD-20244817</t>
  </si>
  <si>
    <t>ORD-20244818</t>
  </si>
  <si>
    <t>ORD-20244819</t>
  </si>
  <si>
    <t>ORD-20244820</t>
  </si>
  <si>
    <t>ORD-20244821</t>
  </si>
  <si>
    <t>ORD-20244822</t>
  </si>
  <si>
    <t>ORD-20244823</t>
  </si>
  <si>
    <t>ORD-20244824</t>
  </si>
  <si>
    <t>ORD-20244825</t>
  </si>
  <si>
    <t>ORD-20244826</t>
  </si>
  <si>
    <t>ORD-20244827</t>
  </si>
  <si>
    <t>ORD-20244828</t>
  </si>
  <si>
    <t>ORD-20244829</t>
  </si>
  <si>
    <t>ORD-20244830</t>
  </si>
  <si>
    <t>ORD-20244831</t>
  </si>
  <si>
    <t>ORD-20244832</t>
  </si>
  <si>
    <t>ORD-20244833</t>
  </si>
  <si>
    <t>ORD-20244834</t>
  </si>
  <si>
    <t>ORD-20244835</t>
  </si>
  <si>
    <t>ORD-20244836</t>
  </si>
  <si>
    <t>ORD-20244837</t>
  </si>
  <si>
    <t>ORD-20244838</t>
  </si>
  <si>
    <t>ORD-20244839</t>
  </si>
  <si>
    <t>ORD-20244840</t>
  </si>
  <si>
    <t>ORD-20244841</t>
  </si>
  <si>
    <t>ORD-20244842</t>
  </si>
  <si>
    <t>ORD-20244843</t>
  </si>
  <si>
    <t>ORD-20244844</t>
  </si>
  <si>
    <t>ORD-20244845</t>
  </si>
  <si>
    <t>ORD-20244846</t>
  </si>
  <si>
    <t>ORD-20244847</t>
  </si>
  <si>
    <t>ORD-20244848</t>
  </si>
  <si>
    <t>ORD-20244849</t>
  </si>
  <si>
    <t>ORD-20244850</t>
  </si>
  <si>
    <t>ORD-20244851</t>
  </si>
  <si>
    <t>ORD-20244852</t>
  </si>
  <si>
    <t>ORD-20244853</t>
  </si>
  <si>
    <t>ORD-20244854</t>
  </si>
  <si>
    <t>ORD-20244855</t>
  </si>
  <si>
    <t>ORD-20244856</t>
  </si>
  <si>
    <t>ORD-20244857</t>
  </si>
  <si>
    <t>ORD-20244858</t>
  </si>
  <si>
    <t>ORD-20244859</t>
  </si>
  <si>
    <t>ORD-20244860</t>
  </si>
  <si>
    <t>ORD-20244861</t>
  </si>
  <si>
    <t>ORD-20244862</t>
  </si>
  <si>
    <t>ORD-20244863</t>
  </si>
  <si>
    <t>ORD-20244864</t>
  </si>
  <si>
    <t>ORD-20244865</t>
  </si>
  <si>
    <t>ORD-20244866</t>
  </si>
  <si>
    <t>ORD-20244867</t>
  </si>
  <si>
    <t>ORD-20244868</t>
  </si>
  <si>
    <t>ORD-20244869</t>
  </si>
  <si>
    <t>ORD-20244870</t>
  </si>
  <si>
    <t>ORD-20244871</t>
  </si>
  <si>
    <t>ORD-20244872</t>
  </si>
  <si>
    <t>ORD-20244873</t>
  </si>
  <si>
    <t>ORD-20244874</t>
  </si>
  <si>
    <t>ORD-20244875</t>
  </si>
  <si>
    <t>ORD-20244876</t>
  </si>
  <si>
    <t>ORD-20244877</t>
  </si>
  <si>
    <t>ORD-20244878</t>
  </si>
  <si>
    <t>ORD-20244879</t>
  </si>
  <si>
    <t>ORD-20244880</t>
  </si>
  <si>
    <t>ORD-20244881</t>
  </si>
  <si>
    <t>ORD-20244882</t>
  </si>
  <si>
    <t>ORD-20244883</t>
  </si>
  <si>
    <t>ORD-20244884</t>
  </si>
  <si>
    <t>ORD-20244885</t>
  </si>
  <si>
    <t>ORD-20244886</t>
  </si>
  <si>
    <t>ORD-20244887</t>
  </si>
  <si>
    <t>ORD-20244888</t>
  </si>
  <si>
    <t>ORD-20244889</t>
  </si>
  <si>
    <t>ORD-20244890</t>
  </si>
  <si>
    <t>ORD-20244891</t>
  </si>
  <si>
    <t>ORD-20244892</t>
  </si>
  <si>
    <t>ORD-20244893</t>
  </si>
  <si>
    <t>ORD-20244894</t>
  </si>
  <si>
    <t>ORD-20244895</t>
  </si>
  <si>
    <t>ORD-20244896</t>
  </si>
  <si>
    <t>ORD-20244897</t>
  </si>
  <si>
    <t>ORD-20244898</t>
  </si>
  <si>
    <t>ORD-20244899</t>
  </si>
  <si>
    <t>ORD-20244900</t>
  </si>
  <si>
    <t>ORD-20244901</t>
  </si>
  <si>
    <t>ORD-20244902</t>
  </si>
  <si>
    <t>ORD-20244903</t>
  </si>
  <si>
    <t>ORD-20244904</t>
  </si>
  <si>
    <t>ORD-20244905</t>
  </si>
  <si>
    <t>ORD-20244906</t>
  </si>
  <si>
    <t>ORD-20244907</t>
  </si>
  <si>
    <t>ORD-20244908</t>
  </si>
  <si>
    <t>ORD-20244909</t>
  </si>
  <si>
    <t>ORD-20244910</t>
  </si>
  <si>
    <t>ORD-20244911</t>
  </si>
  <si>
    <t>ORD-20244912</t>
  </si>
  <si>
    <t>ORD-20244913</t>
  </si>
  <si>
    <t>ORD-20244914</t>
  </si>
  <si>
    <t>ORD-20244915</t>
  </si>
  <si>
    <t>ORD-20244916</t>
  </si>
  <si>
    <t>ORD-20244917</t>
  </si>
  <si>
    <t>ORD-20244918</t>
  </si>
  <si>
    <t>ORD-20244919</t>
  </si>
  <si>
    <t>ORD-20244920</t>
  </si>
  <si>
    <t>ORD-20244921</t>
  </si>
  <si>
    <t>ORD-20244922</t>
  </si>
  <si>
    <t>ORD-20244923</t>
  </si>
  <si>
    <t>ORD-20244924</t>
  </si>
  <si>
    <t>ORD-20244925</t>
  </si>
  <si>
    <t>ORD-20244926</t>
  </si>
  <si>
    <t>ORD-20244927</t>
  </si>
  <si>
    <t>ORD-20244928</t>
  </si>
  <si>
    <t>ORD-20244929</t>
  </si>
  <si>
    <t>ORD-20244930</t>
  </si>
  <si>
    <t>ORD-20244931</t>
  </si>
  <si>
    <t>ORD-20244932</t>
  </si>
  <si>
    <t>ORD-20244933</t>
  </si>
  <si>
    <t>ORD-20244934</t>
  </si>
  <si>
    <t>ORD-20244935</t>
  </si>
  <si>
    <t>ORD-20244936</t>
  </si>
  <si>
    <t>ORD-20244937</t>
  </si>
  <si>
    <t>ORD-20244938</t>
  </si>
  <si>
    <t>ORD-20244939</t>
  </si>
  <si>
    <t>ORD-20244940</t>
  </si>
  <si>
    <t>ORD-20244941</t>
  </si>
  <si>
    <t>ORD-20244942</t>
  </si>
  <si>
    <t>ORD-20244943</t>
  </si>
  <si>
    <t>ORD-20244944</t>
  </si>
  <si>
    <t>ORD-20244945</t>
  </si>
  <si>
    <t>ORD-20244946</t>
  </si>
  <si>
    <t>ORD-20244947</t>
  </si>
  <si>
    <t>ORD-20244948</t>
  </si>
  <si>
    <t>ORD-20244949</t>
  </si>
  <si>
    <t>ORD-20244950</t>
  </si>
  <si>
    <t>ORD-20244951</t>
  </si>
  <si>
    <t>ORD-20244952</t>
  </si>
  <si>
    <t>ORD-20244953</t>
  </si>
  <si>
    <t>ORD-20244954</t>
  </si>
  <si>
    <t>ORD-20244955</t>
  </si>
  <si>
    <t>ORD-20244956</t>
  </si>
  <si>
    <t>ORD-20244957</t>
  </si>
  <si>
    <t>ORD-20244958</t>
  </si>
  <si>
    <t>ORD-20244959</t>
  </si>
  <si>
    <t>ORD-20244960</t>
  </si>
  <si>
    <t>ORD-20244961</t>
  </si>
  <si>
    <t>ORD-20244962</t>
  </si>
  <si>
    <t>ORD-20244963</t>
  </si>
  <si>
    <t>ORD-20244964</t>
  </si>
  <si>
    <t>ORD-20244965</t>
  </si>
  <si>
    <t>ORD-20244966</t>
  </si>
  <si>
    <t>ORD-20244967</t>
  </si>
  <si>
    <t>ORD-20244968</t>
  </si>
  <si>
    <t>ORD-20244969</t>
  </si>
  <si>
    <t>ORD-20244970</t>
  </si>
  <si>
    <t>ORD-20244971</t>
  </si>
  <si>
    <t>ORD-20244972</t>
  </si>
  <si>
    <t>ORD-20244973</t>
  </si>
  <si>
    <t>ORD-20244974</t>
  </si>
  <si>
    <t>ORD-20244975</t>
  </si>
  <si>
    <t>ORD-20244976</t>
  </si>
  <si>
    <t>ORD-20244977</t>
  </si>
  <si>
    <t>ORD-20244978</t>
  </si>
  <si>
    <t>ORD-20244979</t>
  </si>
  <si>
    <t>ORD-20244980</t>
  </si>
  <si>
    <t>ORD-20244981</t>
  </si>
  <si>
    <t>ORD-20244982</t>
  </si>
  <si>
    <t>ORD-20244983</t>
  </si>
  <si>
    <t>ORD-20244984</t>
  </si>
  <si>
    <t>ORD-20244985</t>
  </si>
  <si>
    <t>ORD-20244986</t>
  </si>
  <si>
    <t>ORD-20244987</t>
  </si>
  <si>
    <t>ORD-20244988</t>
  </si>
  <si>
    <t>ORD-20244989</t>
  </si>
  <si>
    <t>ORD-20244990</t>
  </si>
  <si>
    <t>ORD-20244991</t>
  </si>
  <si>
    <t>ORD-20244992</t>
  </si>
  <si>
    <t>ORD-20244993</t>
  </si>
  <si>
    <t>ORD-20244994</t>
  </si>
  <si>
    <t>ORD-20244995</t>
  </si>
  <si>
    <t>ORD-20244996</t>
  </si>
  <si>
    <t>ORD-20244997</t>
  </si>
  <si>
    <t>ORD-20244998</t>
  </si>
  <si>
    <t>ORD-20244999</t>
  </si>
  <si>
    <t>ORD-20245000</t>
  </si>
  <si>
    <t>ORD-20245001</t>
  </si>
  <si>
    <t>ORD-20245002</t>
  </si>
  <si>
    <t>ORD-20245003</t>
  </si>
  <si>
    <t>ORD-20245004</t>
  </si>
  <si>
    <t>ORD-20245005</t>
  </si>
  <si>
    <t>ORD-20245006</t>
  </si>
  <si>
    <t>ORD-20245007</t>
  </si>
  <si>
    <t>ORD-20245008</t>
  </si>
  <si>
    <t>ORD-20245009</t>
  </si>
  <si>
    <t>ORD-20245010</t>
  </si>
  <si>
    <t>ORD-20245011</t>
  </si>
  <si>
    <t>ORD-20245012</t>
  </si>
  <si>
    <t>ORD-20245013</t>
  </si>
  <si>
    <t>ORD-20245014</t>
  </si>
  <si>
    <t>ORD-20245015</t>
  </si>
  <si>
    <t>ORD-20245016</t>
  </si>
  <si>
    <t>ORD-20245017</t>
  </si>
  <si>
    <t>ORD-20245018</t>
  </si>
  <si>
    <t>ORD-20245019</t>
  </si>
  <si>
    <t>ORD-20245020</t>
  </si>
  <si>
    <t>ORD-20245021</t>
  </si>
  <si>
    <t>ORD-20245022</t>
  </si>
  <si>
    <t>ORD-20245023</t>
  </si>
  <si>
    <t>ORD-20245024</t>
  </si>
  <si>
    <t>ORD-20245025</t>
  </si>
  <si>
    <t>ORD-20245026</t>
  </si>
  <si>
    <t>ORD-20245027</t>
  </si>
  <si>
    <t>ORD-20245028</t>
  </si>
  <si>
    <t>ORD-20245029</t>
  </si>
  <si>
    <t>ORD-20245030</t>
  </si>
  <si>
    <t>ORD-20245031</t>
  </si>
  <si>
    <t>ORD-20245032</t>
  </si>
  <si>
    <t>ORD-20245033</t>
  </si>
  <si>
    <t>ORD-20245034</t>
  </si>
  <si>
    <t>ORD-20245035</t>
  </si>
  <si>
    <t>ORD-20245036</t>
  </si>
  <si>
    <t>ORD-20245037</t>
  </si>
  <si>
    <t>ORD-20245038</t>
  </si>
  <si>
    <t>ORD-20245039</t>
  </si>
  <si>
    <t>ORD-20245040</t>
  </si>
  <si>
    <t>ORD-20245041</t>
  </si>
  <si>
    <t>ORD-20245042</t>
  </si>
  <si>
    <t>ORD-20245043</t>
  </si>
  <si>
    <t>ORD-20245044</t>
  </si>
  <si>
    <t>ORD-20245045</t>
  </si>
  <si>
    <t>ORD-20245046</t>
  </si>
  <si>
    <t>ORD-20245047</t>
  </si>
  <si>
    <t>ORD-20245048</t>
  </si>
  <si>
    <t>ORD-20245049</t>
  </si>
  <si>
    <t>ORD-20245050</t>
  </si>
  <si>
    <t>ORD-20245051</t>
  </si>
  <si>
    <t>ORD-20245052</t>
  </si>
  <si>
    <t>ORD-20245053</t>
  </si>
  <si>
    <t>ORD-20245054</t>
  </si>
  <si>
    <t>ORD-20245055</t>
  </si>
  <si>
    <t>ORD-20245056</t>
  </si>
  <si>
    <t>ORD-20245057</t>
  </si>
  <si>
    <t>ORD-20245058</t>
  </si>
  <si>
    <t>ORD-20245059</t>
  </si>
  <si>
    <t>ORD-20245060</t>
  </si>
  <si>
    <t>ORD-20245061</t>
  </si>
  <si>
    <t>ORD-20245062</t>
  </si>
  <si>
    <t>ORD-20245063</t>
  </si>
  <si>
    <t>ORD-20245064</t>
  </si>
  <si>
    <t>ORD-20245065</t>
  </si>
  <si>
    <t>ORD-20245066</t>
  </si>
  <si>
    <t>ORD-20245067</t>
  </si>
  <si>
    <t>ORD-20245068</t>
  </si>
  <si>
    <t>ORD-20245069</t>
  </si>
  <si>
    <t>ORD-20245070</t>
  </si>
  <si>
    <t>ORD-20245071</t>
  </si>
  <si>
    <t>ORD-20245072</t>
  </si>
  <si>
    <t>ORD-20245073</t>
  </si>
  <si>
    <t>ORD-20245074</t>
  </si>
  <si>
    <t>ORD-20245075</t>
  </si>
  <si>
    <t>ORD-20245076</t>
  </si>
  <si>
    <t>ORD-20245077</t>
  </si>
  <si>
    <t>ORD-20245078</t>
  </si>
  <si>
    <t>ORD-20245079</t>
  </si>
  <si>
    <t>ORD-20245080</t>
  </si>
  <si>
    <t>ORD-20245081</t>
  </si>
  <si>
    <t>ORD-20245082</t>
  </si>
  <si>
    <t>ORD-20245083</t>
  </si>
  <si>
    <t>ORD-20245084</t>
  </si>
  <si>
    <t>ORD-20245085</t>
  </si>
  <si>
    <t>ORD-20245086</t>
  </si>
  <si>
    <t>ORD-20245087</t>
  </si>
  <si>
    <t>ORD-20245088</t>
  </si>
  <si>
    <t>ORD-20245089</t>
  </si>
  <si>
    <t>ORD-20245090</t>
  </si>
  <si>
    <t>ORD-20245091</t>
  </si>
  <si>
    <t>ORD-20245092</t>
  </si>
  <si>
    <t>ORD-20245093</t>
  </si>
  <si>
    <t>ORD-20245094</t>
  </si>
  <si>
    <t>ORD-20245095</t>
  </si>
  <si>
    <t>ORD-20245096</t>
  </si>
  <si>
    <t>ORD-20245097</t>
  </si>
  <si>
    <t>ORD-20245098</t>
  </si>
  <si>
    <t>ORD-20245099</t>
  </si>
  <si>
    <t>ORD-20245100</t>
  </si>
  <si>
    <t>ORD-20245101</t>
  </si>
  <si>
    <t>ORD-20245102</t>
  </si>
  <si>
    <t>ORD-20245103</t>
  </si>
  <si>
    <t>ORD-20245104</t>
  </si>
  <si>
    <t>ORD-20245105</t>
  </si>
  <si>
    <t>ORD-20245106</t>
  </si>
  <si>
    <t>ORD-20245107</t>
  </si>
  <si>
    <t>ORD-20245108</t>
  </si>
  <si>
    <t>ORD-20245109</t>
  </si>
  <si>
    <t>ORD-20245110</t>
  </si>
  <si>
    <t>ORD-20245111</t>
  </si>
  <si>
    <t>ORD-20245112</t>
  </si>
  <si>
    <t>ORD-20245113</t>
  </si>
  <si>
    <t>ORD-20245114</t>
  </si>
  <si>
    <t>ORD-20245115</t>
  </si>
  <si>
    <t>ORD-20245116</t>
  </si>
  <si>
    <t>ORD-20245117</t>
  </si>
  <si>
    <t>ORD-20245118</t>
  </si>
  <si>
    <t>ORD-20245119</t>
  </si>
  <si>
    <t>ORD-20245120</t>
  </si>
  <si>
    <t>ORD-20245121</t>
  </si>
  <si>
    <t>ORD-20245122</t>
  </si>
  <si>
    <t>ORD-20245123</t>
  </si>
  <si>
    <t>ORD-20245124</t>
  </si>
  <si>
    <t>ORD-20245125</t>
  </si>
  <si>
    <t>ORD-20245126</t>
  </si>
  <si>
    <t>ORD-20245127</t>
  </si>
  <si>
    <t>ORD-20245128</t>
  </si>
  <si>
    <t>ORD-20245129</t>
  </si>
  <si>
    <t>ORD-20245130</t>
  </si>
  <si>
    <t>ORD-20245131</t>
  </si>
  <si>
    <t>ORD-20245132</t>
  </si>
  <si>
    <t>ORD-20245133</t>
  </si>
  <si>
    <t>ORD-20245134</t>
  </si>
  <si>
    <t>ORD-20245135</t>
  </si>
  <si>
    <t>ORD-20245136</t>
  </si>
  <si>
    <t>ORD-20245137</t>
  </si>
  <si>
    <t>ORD-20245138</t>
  </si>
  <si>
    <t>ORD-20245139</t>
  </si>
  <si>
    <t>ORD-20245140</t>
  </si>
  <si>
    <t>ORD-20245141</t>
  </si>
  <si>
    <t>ORD-20245142</t>
  </si>
  <si>
    <t>ORD-20245143</t>
  </si>
  <si>
    <t>ORD-20245144</t>
  </si>
  <si>
    <t>ORD-20245145</t>
  </si>
  <si>
    <t>ORD-20245146</t>
  </si>
  <si>
    <t>ORD-20245147</t>
  </si>
  <si>
    <t>ORD-20245148</t>
  </si>
  <si>
    <t>ORD-20245149</t>
  </si>
  <si>
    <t>ORD-20245150</t>
  </si>
  <si>
    <t>ORD-20245151</t>
  </si>
  <si>
    <t>ORD-20245152</t>
  </si>
  <si>
    <t>ORD-20245153</t>
  </si>
  <si>
    <t>ORD-20245154</t>
  </si>
  <si>
    <t>ORD-20245155</t>
  </si>
  <si>
    <t>ORD-20245156</t>
  </si>
  <si>
    <t>ORD-20245157</t>
  </si>
  <si>
    <t>ORD-20245158</t>
  </si>
  <si>
    <t>ORD-20245159</t>
  </si>
  <si>
    <t>ORD-20245160</t>
  </si>
  <si>
    <t>ORD-20245161</t>
  </si>
  <si>
    <t>ORD-20245162</t>
  </si>
  <si>
    <t>ORD-20245163</t>
  </si>
  <si>
    <t>ORD-20245164</t>
  </si>
  <si>
    <t>ORD-20245165</t>
  </si>
  <si>
    <t>ORD-20245166</t>
  </si>
  <si>
    <t>ORD-20245167</t>
  </si>
  <si>
    <t>ORD-20245168</t>
  </si>
  <si>
    <t>ORD-20245169</t>
  </si>
  <si>
    <t>ORD-20245170</t>
  </si>
  <si>
    <t>ORD-20245171</t>
  </si>
  <si>
    <t>ORD-20245172</t>
  </si>
  <si>
    <t>ORD-20245173</t>
  </si>
  <si>
    <t>ORD-20245174</t>
  </si>
  <si>
    <t>ORD-20245175</t>
  </si>
  <si>
    <t>ORD-20245176</t>
  </si>
  <si>
    <t>ORD-20245177</t>
  </si>
  <si>
    <t>ORD-20245178</t>
  </si>
  <si>
    <t>ORD-20245179</t>
  </si>
  <si>
    <t>ORD-20245180</t>
  </si>
  <si>
    <t>ORD-20245181</t>
  </si>
  <si>
    <t>ORD-20245182</t>
  </si>
  <si>
    <t>ORD-20245183</t>
  </si>
  <si>
    <t>ORD-20245184</t>
  </si>
  <si>
    <t>ORD-20245185</t>
  </si>
  <si>
    <t>ORD-20245186</t>
  </si>
  <si>
    <t>ORD-20245187</t>
  </si>
  <si>
    <t>ORD-20245188</t>
  </si>
  <si>
    <t>ORD-20245189</t>
  </si>
  <si>
    <t>ORD-20245190</t>
  </si>
  <si>
    <t>ORD-20245191</t>
  </si>
  <si>
    <t>ORD-20245192</t>
  </si>
  <si>
    <t>ORD-20245193</t>
  </si>
  <si>
    <t>ORD-20245194</t>
  </si>
  <si>
    <t>ORD-20245195</t>
  </si>
  <si>
    <t>ORD-20245196</t>
  </si>
  <si>
    <t>ORD-20245197</t>
  </si>
  <si>
    <t>ORD-20245198</t>
  </si>
  <si>
    <t>ORD-20245199</t>
  </si>
  <si>
    <t>ORD-20245200</t>
  </si>
  <si>
    <t>ORD-20245201</t>
  </si>
  <si>
    <t>ORD-20245202</t>
  </si>
  <si>
    <t>ORD-20245203</t>
  </si>
  <si>
    <t>ORD-20245204</t>
  </si>
  <si>
    <t>ORD-20245205</t>
  </si>
  <si>
    <t>ORD-20245206</t>
  </si>
  <si>
    <t>ORD-20245207</t>
  </si>
  <si>
    <t>ORD-20245208</t>
  </si>
  <si>
    <t>ORD-20245209</t>
  </si>
  <si>
    <t>ORD-20245210</t>
  </si>
  <si>
    <t>ORD-20245211</t>
  </si>
  <si>
    <t>ORD-20245212</t>
  </si>
  <si>
    <t>ORD-20245213</t>
  </si>
  <si>
    <t>ORD-20245214</t>
  </si>
  <si>
    <t>ORD-20245215</t>
  </si>
  <si>
    <t>ORD-20245216</t>
  </si>
  <si>
    <t>ORD-20245217</t>
  </si>
  <si>
    <t>ORD-20245218</t>
  </si>
  <si>
    <t>ORD-20245219</t>
  </si>
  <si>
    <t>ORD-20245220</t>
  </si>
  <si>
    <t>ORD-20245221</t>
  </si>
  <si>
    <t>ORD-20245222</t>
  </si>
  <si>
    <t>ORD-20245223</t>
  </si>
  <si>
    <t>ORD-20245224</t>
  </si>
  <si>
    <t>ORD-20245225</t>
  </si>
  <si>
    <t>ORD-20245226</t>
  </si>
  <si>
    <t>ORD-20245227</t>
  </si>
  <si>
    <t>ORD-20245228</t>
  </si>
  <si>
    <t>ORD-20245229</t>
  </si>
  <si>
    <t>ORD-20245230</t>
  </si>
  <si>
    <t>ORD-20245231</t>
  </si>
  <si>
    <t>ORD-20245232</t>
  </si>
  <si>
    <t>ORD-20245233</t>
  </si>
  <si>
    <t>ORD-20245234</t>
  </si>
  <si>
    <t>ORD-20245235</t>
  </si>
  <si>
    <t>ORD-20245236</t>
  </si>
  <si>
    <t>ORD-20245237</t>
  </si>
  <si>
    <t>ORD-20245238</t>
  </si>
  <si>
    <t>ORD-20245239</t>
  </si>
  <si>
    <t>ORD-20245240</t>
  </si>
  <si>
    <t>ORD-20245241</t>
  </si>
  <si>
    <t>ORD-20245242</t>
  </si>
  <si>
    <t>ORD-20245243</t>
  </si>
  <si>
    <t>ORD-20245244</t>
  </si>
  <si>
    <t>ORD-20245245</t>
  </si>
  <si>
    <t>ORD-20245246</t>
  </si>
  <si>
    <t>ORD-20245247</t>
  </si>
  <si>
    <t>ORD-20245248</t>
  </si>
  <si>
    <t>ORD-20245249</t>
  </si>
  <si>
    <t>ORD-20245250</t>
  </si>
  <si>
    <t>ORD-20245251</t>
  </si>
  <si>
    <t>ORD-20245252</t>
  </si>
  <si>
    <t>ORD-20245253</t>
  </si>
  <si>
    <t>ORD-20245254</t>
  </si>
  <si>
    <t>ORD-20245255</t>
  </si>
  <si>
    <t>ORD-20245256</t>
  </si>
  <si>
    <t>ORD-20245257</t>
  </si>
  <si>
    <t>ORD-20245258</t>
  </si>
  <si>
    <t>ORD-20245259</t>
  </si>
  <si>
    <t>ORD-20245260</t>
  </si>
  <si>
    <t>ORD-20245261</t>
  </si>
  <si>
    <t>ORD-20245262</t>
  </si>
  <si>
    <t>ORD-20245263</t>
  </si>
  <si>
    <t>ORD-20245264</t>
  </si>
  <si>
    <t>ORD-20245265</t>
  </si>
  <si>
    <t>ORD-20245266</t>
  </si>
  <si>
    <t>ORD-20245267</t>
  </si>
  <si>
    <t>ORD-20245268</t>
  </si>
  <si>
    <t>ORD-20245269</t>
  </si>
  <si>
    <t>ORD-20245270</t>
  </si>
  <si>
    <t>ORD-20245271</t>
  </si>
  <si>
    <t>ORD-20245272</t>
  </si>
  <si>
    <t>ORD-20245273</t>
  </si>
  <si>
    <t>ORD-20245274</t>
  </si>
  <si>
    <t>ORD-20245275</t>
  </si>
  <si>
    <t>ORD-20245276</t>
  </si>
  <si>
    <t>ORD-20245277</t>
  </si>
  <si>
    <t>ORD-20245278</t>
  </si>
  <si>
    <t>ORD-20245279</t>
  </si>
  <si>
    <t>ORD-20245280</t>
  </si>
  <si>
    <t>ORD-20245281</t>
  </si>
  <si>
    <t>ORD-20245282</t>
  </si>
  <si>
    <t>ORD-20245283</t>
  </si>
  <si>
    <t>ORD-20245284</t>
  </si>
  <si>
    <t>ORD-20245285</t>
  </si>
  <si>
    <t>ORD-20245286</t>
  </si>
  <si>
    <t>ORD-20245287</t>
  </si>
  <si>
    <t>ORD-20245288</t>
  </si>
  <si>
    <t>ORD-20245289</t>
  </si>
  <si>
    <t>ORD-20245290</t>
  </si>
  <si>
    <t>ORD-20245291</t>
  </si>
  <si>
    <t>ORD-20245292</t>
  </si>
  <si>
    <t>ORD-20245293</t>
  </si>
  <si>
    <t>ORD-20245294</t>
  </si>
  <si>
    <t>ORD-20245295</t>
  </si>
  <si>
    <t>ORD-20245296</t>
  </si>
  <si>
    <t>ORD-20245297</t>
  </si>
  <si>
    <t>ORD-20245298</t>
  </si>
  <si>
    <t>ORD-20245299</t>
  </si>
  <si>
    <t>ORD-20245300</t>
  </si>
  <si>
    <t>ORD-20245301</t>
  </si>
  <si>
    <t>ORD-20245302</t>
  </si>
  <si>
    <t>ORD-20245303</t>
  </si>
  <si>
    <t>ORD-20245304</t>
  </si>
  <si>
    <t>ORD-20245305</t>
  </si>
  <si>
    <t>ORD-20245306</t>
  </si>
  <si>
    <t>ORD-20245307</t>
  </si>
  <si>
    <t>ORD-20245308</t>
  </si>
  <si>
    <t>ORD-20245309</t>
  </si>
  <si>
    <t>ORD-20245310</t>
  </si>
  <si>
    <t>ORD-20245311</t>
  </si>
  <si>
    <t>ORD-20245312</t>
  </si>
  <si>
    <t>ORD-20245313</t>
  </si>
  <si>
    <t>ORD-20245314</t>
  </si>
  <si>
    <t>ORD-20245315</t>
  </si>
  <si>
    <t>ORD-20245316</t>
  </si>
  <si>
    <t>ORD-20245317</t>
  </si>
  <si>
    <t>ORD-20245318</t>
  </si>
  <si>
    <t>ORD-20245319</t>
  </si>
  <si>
    <t>ORD-20245320</t>
  </si>
  <si>
    <t>ORD-20245321</t>
  </si>
  <si>
    <t>ORD-20245322</t>
  </si>
  <si>
    <t>ORD-20245323</t>
  </si>
  <si>
    <t>ORD-20245324</t>
  </si>
  <si>
    <t>ORD-20245325</t>
  </si>
  <si>
    <t>ORD-20245326</t>
  </si>
  <si>
    <t>ORD-20245327</t>
  </si>
  <si>
    <t>ORD-20245328</t>
  </si>
  <si>
    <t>ORD-20245329</t>
  </si>
  <si>
    <t>ORD-20245330</t>
  </si>
  <si>
    <t>ORD-20245331</t>
  </si>
  <si>
    <t>ORD-20245332</t>
  </si>
  <si>
    <t>ORD-20245333</t>
  </si>
  <si>
    <t>ORD-20245334</t>
  </si>
  <si>
    <t>ORD-20245335</t>
  </si>
  <si>
    <t>ORD-20245336</t>
  </si>
  <si>
    <t>ORD-20245337</t>
  </si>
  <si>
    <t>ORD-20245338</t>
  </si>
  <si>
    <t>ORD-20245339</t>
  </si>
  <si>
    <t>ORD-20245340</t>
  </si>
  <si>
    <t>ORD-20245341</t>
  </si>
  <si>
    <t>ORD-20245342</t>
  </si>
  <si>
    <t>ORD-20245343</t>
  </si>
  <si>
    <t>ORD-20245344</t>
  </si>
  <si>
    <t>ORD-20245345</t>
  </si>
  <si>
    <t>ORD-20245346</t>
  </si>
  <si>
    <t>ORD-20245347</t>
  </si>
  <si>
    <t>ORD-20245348</t>
  </si>
  <si>
    <t>ORD-20245349</t>
  </si>
  <si>
    <t>ORD-20245350</t>
  </si>
  <si>
    <t>ORD-20245351</t>
  </si>
  <si>
    <t>ORD-20245352</t>
  </si>
  <si>
    <t>ORD-20245353</t>
  </si>
  <si>
    <t>ORD-20245354</t>
  </si>
  <si>
    <t>ORD-20245355</t>
  </si>
  <si>
    <t>ORD-20245356</t>
  </si>
  <si>
    <t>ORD-20245357</t>
  </si>
  <si>
    <t>ORD-20245358</t>
  </si>
  <si>
    <t>ORD-20245359</t>
  </si>
  <si>
    <t>ORD-20245360</t>
  </si>
  <si>
    <t>ORD-20245361</t>
  </si>
  <si>
    <t>ORD-20245362</t>
  </si>
  <si>
    <t>ORD-20245363</t>
  </si>
  <si>
    <t>ORD-20245364</t>
  </si>
  <si>
    <t>ORD-20245365</t>
  </si>
  <si>
    <t>ORD-20245366</t>
  </si>
  <si>
    <t>ORD-20245367</t>
  </si>
  <si>
    <t>ORD-20245368</t>
  </si>
  <si>
    <t>ORD-20245369</t>
  </si>
  <si>
    <t>ORD-20245370</t>
  </si>
  <si>
    <t>ORD-20245371</t>
  </si>
  <si>
    <t>ORD-20245372</t>
  </si>
  <si>
    <t>ORD-20245373</t>
  </si>
  <si>
    <t>ORD-20245374</t>
  </si>
  <si>
    <t>ORD-20245375</t>
  </si>
  <si>
    <t>ORD-20245376</t>
  </si>
  <si>
    <t>ORD-20245377</t>
  </si>
  <si>
    <t>ORD-20245378</t>
  </si>
  <si>
    <t>ORD-20245379</t>
  </si>
  <si>
    <t>ORD-20245380</t>
  </si>
  <si>
    <t>ORD-20245381</t>
  </si>
  <si>
    <t>ORD-20245382</t>
  </si>
  <si>
    <t>ORD-20245383</t>
  </si>
  <si>
    <t>ORD-20245384</t>
  </si>
  <si>
    <t>ORD-20245385</t>
  </si>
  <si>
    <t>ORD-20245386</t>
  </si>
  <si>
    <t>ORD-20245387</t>
  </si>
  <si>
    <t>ORD-20245388</t>
  </si>
  <si>
    <t>ORD-20245389</t>
  </si>
  <si>
    <t>ORD-20245390</t>
  </si>
  <si>
    <t>ORD-20245391</t>
  </si>
  <si>
    <t>ORD-20245392</t>
  </si>
  <si>
    <t>ORD-20245393</t>
  </si>
  <si>
    <t>ORD-20245394</t>
  </si>
  <si>
    <t>ORD-20245395</t>
  </si>
  <si>
    <t>ORD-20245396</t>
  </si>
  <si>
    <t>ORD-20245397</t>
  </si>
  <si>
    <t>ORD-20245398</t>
  </si>
  <si>
    <t>ORD-20245399</t>
  </si>
  <si>
    <t>ORD-20245400</t>
  </si>
  <si>
    <t>ORD-20245401</t>
  </si>
  <si>
    <t>ORD-20245402</t>
  </si>
  <si>
    <t>ORD-20245403</t>
  </si>
  <si>
    <t>ORD-20245404</t>
  </si>
  <si>
    <t>ORD-20245405</t>
  </si>
  <si>
    <t>ORD-20245406</t>
  </si>
  <si>
    <t>ORD-20245407</t>
  </si>
  <si>
    <t>ORD-20245408</t>
  </si>
  <si>
    <t>ORD-20245409</t>
  </si>
  <si>
    <t>ORD-20245410</t>
  </si>
  <si>
    <t>ORD-20245411</t>
  </si>
  <si>
    <t>ORD-20245412</t>
  </si>
  <si>
    <t>ORD-20245413</t>
  </si>
  <si>
    <t>ORD-20245414</t>
  </si>
  <si>
    <t>ORD-20245415</t>
  </si>
  <si>
    <t>ORD-20245416</t>
  </si>
  <si>
    <t>ORD-20245417</t>
  </si>
  <si>
    <t>ORD-20245418</t>
  </si>
  <si>
    <t>ORD-20245419</t>
  </si>
  <si>
    <t>ORD-20245420</t>
  </si>
  <si>
    <t>ORD-20245421</t>
  </si>
  <si>
    <t>ORD-20245422</t>
  </si>
  <si>
    <t>ORD-20245423</t>
  </si>
  <si>
    <t>ORD-20245424</t>
  </si>
  <si>
    <t>ORD-20245425</t>
  </si>
  <si>
    <t>ORD-20245426</t>
  </si>
  <si>
    <t>ORD-20245427</t>
  </si>
  <si>
    <t>ORD-20245428</t>
  </si>
  <si>
    <t>ORD-20245429</t>
  </si>
  <si>
    <t>ORD-20245430</t>
  </si>
  <si>
    <t>ORD-20245431</t>
  </si>
  <si>
    <t>ORD-20245432</t>
  </si>
  <si>
    <t>ORD-20245433</t>
  </si>
  <si>
    <t>ORD-20245434</t>
  </si>
  <si>
    <t>ORD-20245435</t>
  </si>
  <si>
    <t>ORD-20245436</t>
  </si>
  <si>
    <t>ORD-20245437</t>
  </si>
  <si>
    <t>ORD-20245438</t>
  </si>
  <si>
    <t>ORD-20245439</t>
  </si>
  <si>
    <t>ORD-20245440</t>
  </si>
  <si>
    <t>ORD-20245441</t>
  </si>
  <si>
    <t>ORD-20245442</t>
  </si>
  <si>
    <t>ORD-20245443</t>
  </si>
  <si>
    <t>ORD-20245444</t>
  </si>
  <si>
    <t>ORD-20245445</t>
  </si>
  <si>
    <t>ORD-20245446</t>
  </si>
  <si>
    <t>ORD-20245447</t>
  </si>
  <si>
    <t>ORD-20245448</t>
  </si>
  <si>
    <t>ORD-20245449</t>
  </si>
  <si>
    <t>ORD-20245450</t>
  </si>
  <si>
    <t>ORD-20245451</t>
  </si>
  <si>
    <t>ORD-20245452</t>
  </si>
  <si>
    <t>ORD-20245453</t>
  </si>
  <si>
    <t>ORD-20245454</t>
  </si>
  <si>
    <t>ORD-20245455</t>
  </si>
  <si>
    <t>ORD-20245456</t>
  </si>
  <si>
    <t>ORD-20245457</t>
  </si>
  <si>
    <t>ORD-20245458</t>
  </si>
  <si>
    <t>ORD-20245459</t>
  </si>
  <si>
    <t>ORD-20245460</t>
  </si>
  <si>
    <t>ORD-20245461</t>
  </si>
  <si>
    <t>ORD-20245462</t>
  </si>
  <si>
    <t>ORD-20245463</t>
  </si>
  <si>
    <t>ORD-20245464</t>
  </si>
  <si>
    <t>ORD-20245465</t>
  </si>
  <si>
    <t>ORD-20245466</t>
  </si>
  <si>
    <t>ORD-20245467</t>
  </si>
  <si>
    <t>ORD-20245468</t>
  </si>
  <si>
    <t>ORD-20245469</t>
  </si>
  <si>
    <t>ORD-20245470</t>
  </si>
  <si>
    <t>ORD-20245471</t>
  </si>
  <si>
    <t>ORD-20245472</t>
  </si>
  <si>
    <t>ORD-20245473</t>
  </si>
  <si>
    <t>ORD-20245474</t>
  </si>
  <si>
    <t>ORD-20245475</t>
  </si>
  <si>
    <t>ORD-20245476</t>
  </si>
  <si>
    <t>ORD-20245477</t>
  </si>
  <si>
    <t>ORD-20245478</t>
  </si>
  <si>
    <t>ORD-20245479</t>
  </si>
  <si>
    <t>ORD-20245480</t>
  </si>
  <si>
    <t>ORD-20245481</t>
  </si>
  <si>
    <t>ORD-20245482</t>
  </si>
  <si>
    <t>ORD-20245483</t>
  </si>
  <si>
    <t>ORD-20245484</t>
  </si>
  <si>
    <t>ORD-20245485</t>
  </si>
  <si>
    <t>ORD-20245486</t>
  </si>
  <si>
    <t>ORD-20245487</t>
  </si>
  <si>
    <t>ORD-20245488</t>
  </si>
  <si>
    <t>ORD-20245489</t>
  </si>
  <si>
    <t>ORD-20245490</t>
  </si>
  <si>
    <t>ORD-20245491</t>
  </si>
  <si>
    <t>ORD-20245492</t>
  </si>
  <si>
    <t>ORD-20245493</t>
  </si>
  <si>
    <t>ORD-20245494</t>
  </si>
  <si>
    <t>ORD-20245495</t>
  </si>
  <si>
    <t>ORD-20245496</t>
  </si>
  <si>
    <t>ORD-20245497</t>
  </si>
  <si>
    <t>ORD-20245498</t>
  </si>
  <si>
    <t>ORD-20245499</t>
  </si>
  <si>
    <t>ORD-20245500</t>
  </si>
  <si>
    <t>ORD-20245501</t>
  </si>
  <si>
    <t>ORD-20245502</t>
  </si>
  <si>
    <t>ORD-20245503</t>
  </si>
  <si>
    <t>ORD-20245504</t>
  </si>
  <si>
    <t>ORD-20245505</t>
  </si>
  <si>
    <t>ORD-20245506</t>
  </si>
  <si>
    <t>ORD-20245507</t>
  </si>
  <si>
    <t>ORD-20245508</t>
  </si>
  <si>
    <t>ORD-20245509</t>
  </si>
  <si>
    <t>ORD-20245510</t>
  </si>
  <si>
    <t>ORD-20245511</t>
  </si>
  <si>
    <t>ORD-20245512</t>
  </si>
  <si>
    <t>ORD-20245513</t>
  </si>
  <si>
    <t>ORD-20245514</t>
  </si>
  <si>
    <t>ORD-20245515</t>
  </si>
  <si>
    <t>ORD-20245516</t>
  </si>
  <si>
    <t>ORD-20245517</t>
  </si>
  <si>
    <t>ORD-20245518</t>
  </si>
  <si>
    <t>ORD-20245519</t>
  </si>
  <si>
    <t>ORD-20245520</t>
  </si>
  <si>
    <t>ORD-20245521</t>
  </si>
  <si>
    <t>ORD-20245522</t>
  </si>
  <si>
    <t>ORD-20245523</t>
  </si>
  <si>
    <t>ORD-20245524</t>
  </si>
  <si>
    <t>ORD-20245525</t>
  </si>
  <si>
    <t>ORD-20245526</t>
  </si>
  <si>
    <t>ORD-20245527</t>
  </si>
  <si>
    <t>ORD-20245528</t>
  </si>
  <si>
    <t>ORD-20245529</t>
  </si>
  <si>
    <t>ORD-20245530</t>
  </si>
  <si>
    <t>ORD-20245531</t>
  </si>
  <si>
    <t>ORD-20245532</t>
  </si>
  <si>
    <t>ORD-20245533</t>
  </si>
  <si>
    <t>ORD-20245534</t>
  </si>
  <si>
    <t>ORD-20245535</t>
  </si>
  <si>
    <t>ORD-20245536</t>
  </si>
  <si>
    <t>ORD-20245537</t>
  </si>
  <si>
    <t>ORD-20245538</t>
  </si>
  <si>
    <t>ORD-20245539</t>
  </si>
  <si>
    <t>ORD-20245540</t>
  </si>
  <si>
    <t>ORD-20245541</t>
  </si>
  <si>
    <t>ORD-20245542</t>
  </si>
  <si>
    <t>ORD-20245543</t>
  </si>
  <si>
    <t>ORD-20245544</t>
  </si>
  <si>
    <t>ORD-20245545</t>
  </si>
  <si>
    <t>ORD-20245546</t>
  </si>
  <si>
    <t>ORD-20245547</t>
  </si>
  <si>
    <t>ORD-20245548</t>
  </si>
  <si>
    <t>ORD-20245549</t>
  </si>
  <si>
    <t>ORD-20245550</t>
  </si>
  <si>
    <t>ORD-20245551</t>
  </si>
  <si>
    <t>ORD-20245552</t>
  </si>
  <si>
    <t>ORD-20245553</t>
  </si>
  <si>
    <t>ORD-20245554</t>
  </si>
  <si>
    <t>ORD-20245555</t>
  </si>
  <si>
    <t>ORD-20245556</t>
  </si>
  <si>
    <t>ORD-20245557</t>
  </si>
  <si>
    <t>ORD-20245558</t>
  </si>
  <si>
    <t>ORD-20245559</t>
  </si>
  <si>
    <t>ORD-20245560</t>
  </si>
  <si>
    <t>ORD-20245561</t>
  </si>
  <si>
    <t>ORD-20245562</t>
  </si>
  <si>
    <t>ORD-20245563</t>
  </si>
  <si>
    <t>ORD-20245564</t>
  </si>
  <si>
    <t>ORD-20245565</t>
  </si>
  <si>
    <t>ORD-20245566</t>
  </si>
  <si>
    <t>ORD-20245567</t>
  </si>
  <si>
    <t>ORD-20245568</t>
  </si>
  <si>
    <t>ORD-20245569</t>
  </si>
  <si>
    <t>ORD-20245570</t>
  </si>
  <si>
    <t>ORD-20245571</t>
  </si>
  <si>
    <t>ORD-20245572</t>
  </si>
  <si>
    <t>ORD-20245573</t>
  </si>
  <si>
    <t>ORD-20245574</t>
  </si>
  <si>
    <t>ORD-20245575</t>
  </si>
  <si>
    <t>ORD-20245576</t>
  </si>
  <si>
    <t>ORD-20245577</t>
  </si>
  <si>
    <t>ORD-20245578</t>
  </si>
  <si>
    <t>ORD-20245579</t>
  </si>
  <si>
    <t>ORD-20245580</t>
  </si>
  <si>
    <t>ORD-20245581</t>
  </si>
  <si>
    <t>ORD-20245582</t>
  </si>
  <si>
    <t>ORD-20245583</t>
  </si>
  <si>
    <t>ORD-20245584</t>
  </si>
  <si>
    <t>ORD-20245585</t>
  </si>
  <si>
    <t>ORD-20245586</t>
  </si>
  <si>
    <t>ORD-20245587</t>
  </si>
  <si>
    <t>ORD-20245588</t>
  </si>
  <si>
    <t>ORD-20245589</t>
  </si>
  <si>
    <t>ORD-20245590</t>
  </si>
  <si>
    <t>ORD-20245591</t>
  </si>
  <si>
    <t>ORD-20245592</t>
  </si>
  <si>
    <t>ORD-20245593</t>
  </si>
  <si>
    <t>ORD-20245594</t>
  </si>
  <si>
    <t>ORD-20245595</t>
  </si>
  <si>
    <t>ORD-20245596</t>
  </si>
  <si>
    <t>ORD-20245597</t>
  </si>
  <si>
    <t>ORD-20245598</t>
  </si>
  <si>
    <t>ORD-20245599</t>
  </si>
  <si>
    <t>ORD-20245600</t>
  </si>
  <si>
    <t>ORD-20245601</t>
  </si>
  <si>
    <t>ORD-20245602</t>
  </si>
  <si>
    <t>ORD-20245603</t>
  </si>
  <si>
    <t>ORD-20245604</t>
  </si>
  <si>
    <t>ORD-20245605</t>
  </si>
  <si>
    <t>ORD-20245606</t>
  </si>
  <si>
    <t>ORD-20245607</t>
  </si>
  <si>
    <t>ORD-20245608</t>
  </si>
  <si>
    <t>ORD-20245609</t>
  </si>
  <si>
    <t>ORD-20245610</t>
  </si>
  <si>
    <t>ORD-20245611</t>
  </si>
  <si>
    <t>ORD-20245612</t>
  </si>
  <si>
    <t>ORD-20245613</t>
  </si>
  <si>
    <t>ORD-20245614</t>
  </si>
  <si>
    <t>ORD-20245615</t>
  </si>
  <si>
    <t>ORD-20245616</t>
  </si>
  <si>
    <t>ORD-20245617</t>
  </si>
  <si>
    <t>ORD-20245618</t>
  </si>
  <si>
    <t>ORD-20245619</t>
  </si>
  <si>
    <t>ORD-20245620</t>
  </si>
  <si>
    <t>ORD-20245621</t>
  </si>
  <si>
    <t>ORD-20245622</t>
  </si>
  <si>
    <t>ORD-20245623</t>
  </si>
  <si>
    <t>ORD-20245624</t>
  </si>
  <si>
    <t>ORD-20245625</t>
  </si>
  <si>
    <t>ORD-20245626</t>
  </si>
  <si>
    <t>ORD-20245627</t>
  </si>
  <si>
    <t>ORD-20245628</t>
  </si>
  <si>
    <t>ORD-20245629</t>
  </si>
  <si>
    <t>ORD-20245630</t>
  </si>
  <si>
    <t>ORD-20245631</t>
  </si>
  <si>
    <t>ORD-20245632</t>
  </si>
  <si>
    <t>ORD-20245633</t>
  </si>
  <si>
    <t>ORD-20245634</t>
  </si>
  <si>
    <t>ORD-20245635</t>
  </si>
  <si>
    <t>ORD-20245636</t>
  </si>
  <si>
    <t>ORD-20245637</t>
  </si>
  <si>
    <t>ORD-20245638</t>
  </si>
  <si>
    <t>ORD-20245639</t>
  </si>
  <si>
    <t>ORD-20245640</t>
  </si>
  <si>
    <t>ORD-20245641</t>
  </si>
  <si>
    <t>ORD-20245642</t>
  </si>
  <si>
    <t>ORD-20245643</t>
  </si>
  <si>
    <t>ORD-20245644</t>
  </si>
  <si>
    <t>ORD-20245645</t>
  </si>
  <si>
    <t>ORD-20245646</t>
  </si>
  <si>
    <t>ORD-20245647</t>
  </si>
  <si>
    <t>ORD-20245648</t>
  </si>
  <si>
    <t>ORD-20245649</t>
  </si>
  <si>
    <t>ORD-20245650</t>
  </si>
  <si>
    <t>ORD-20245651</t>
  </si>
  <si>
    <t>ORD-20245652</t>
  </si>
  <si>
    <t>ORD-20245653</t>
  </si>
  <si>
    <t>ORD-20245654</t>
  </si>
  <si>
    <t>ORD-20245655</t>
  </si>
  <si>
    <t>ORD-20245656</t>
  </si>
  <si>
    <t>ORD-20245657</t>
  </si>
  <si>
    <t>ORD-20245658</t>
  </si>
  <si>
    <t>ORD-20245659</t>
  </si>
  <si>
    <t>ORD-20245660</t>
  </si>
  <si>
    <t>ORD-20245661</t>
  </si>
  <si>
    <t>ORD-20245662</t>
  </si>
  <si>
    <t>ORD-20245663</t>
  </si>
  <si>
    <t>ORD-20245664</t>
  </si>
  <si>
    <t>ORD-20245665</t>
  </si>
  <si>
    <t>ORD-20245666</t>
  </si>
  <si>
    <t>ORD-20245667</t>
  </si>
  <si>
    <t>ORD-20245668</t>
  </si>
  <si>
    <t>ORD-20245669</t>
  </si>
  <si>
    <t>ORD-20245670</t>
  </si>
  <si>
    <t>ORD-20245671</t>
  </si>
  <si>
    <t>ORD-20245672</t>
  </si>
  <si>
    <t>ORD-20245673</t>
  </si>
  <si>
    <t>ORD-20245674</t>
  </si>
  <si>
    <t>ORD-20245675</t>
  </si>
  <si>
    <t>ORD-20245676</t>
  </si>
  <si>
    <t>ORD-20245677</t>
  </si>
  <si>
    <t>ORD-20245678</t>
  </si>
  <si>
    <t>ORD-20245679</t>
  </si>
  <si>
    <t>ORD-20245680</t>
  </si>
  <si>
    <t>ORD-20245681</t>
  </si>
  <si>
    <t>ORD-20245682</t>
  </si>
  <si>
    <t>ORD-20245683</t>
  </si>
  <si>
    <t>ORD-20245684</t>
  </si>
  <si>
    <t>ORD-20245685</t>
  </si>
  <si>
    <t>ORD-20245686</t>
  </si>
  <si>
    <t>ORD-20245687</t>
  </si>
  <si>
    <t>ORD-20245688</t>
  </si>
  <si>
    <t>ORD-20245689</t>
  </si>
  <si>
    <t>ORD-20245690</t>
  </si>
  <si>
    <t>ORD-20245691</t>
  </si>
  <si>
    <t>ORD-20245692</t>
  </si>
  <si>
    <t>ORD-20245693</t>
  </si>
  <si>
    <t>ORD-20245694</t>
  </si>
  <si>
    <t>ORD-20245695</t>
  </si>
  <si>
    <t>ORD-20245696</t>
  </si>
  <si>
    <t>ORD-20245697</t>
  </si>
  <si>
    <t>ORD-20245698</t>
  </si>
  <si>
    <t>ORD-20245699</t>
  </si>
  <si>
    <t>ORD-20245700</t>
  </si>
  <si>
    <t>ORD-20245701</t>
  </si>
  <si>
    <t>ORD-20245702</t>
  </si>
  <si>
    <t>ORD-20245703</t>
  </si>
  <si>
    <t>ORD-20245704</t>
  </si>
  <si>
    <t>ORD-20245705</t>
  </si>
  <si>
    <t>ORD-20245706</t>
  </si>
  <si>
    <t>ORD-20245707</t>
  </si>
  <si>
    <t>ORD-20245708</t>
  </si>
  <si>
    <t>ORD-20245709</t>
  </si>
  <si>
    <t>ORD-20245710</t>
  </si>
  <si>
    <t>ORD-20245711</t>
  </si>
  <si>
    <t>ORD-20245712</t>
  </si>
  <si>
    <t>ORD-20245713</t>
  </si>
  <si>
    <t>ORD-20245714</t>
  </si>
  <si>
    <t>ORD-20245715</t>
  </si>
  <si>
    <t>ORD-20245716</t>
  </si>
  <si>
    <t>ORD-20245717</t>
  </si>
  <si>
    <t>ORD-20245718</t>
  </si>
  <si>
    <t>ORD-20245719</t>
  </si>
  <si>
    <t>ORD-20245720</t>
  </si>
  <si>
    <t>ORD-20245721</t>
  </si>
  <si>
    <t>ORD-20245722</t>
  </si>
  <si>
    <t>ORD-20245723</t>
  </si>
  <si>
    <t>ORD-20245724</t>
  </si>
  <si>
    <t>ORD-20245725</t>
  </si>
  <si>
    <t>ORD-20245726</t>
  </si>
  <si>
    <t>ORD-20245727</t>
  </si>
  <si>
    <t>ORD-20245728</t>
  </si>
  <si>
    <t>ORD-20245729</t>
  </si>
  <si>
    <t>ORD-20245730</t>
  </si>
  <si>
    <t>ORD-20245731</t>
  </si>
  <si>
    <t>ORD-20245732</t>
  </si>
  <si>
    <t>ORD-20245733</t>
  </si>
  <si>
    <t>ORD-20245734</t>
  </si>
  <si>
    <t>ORD-20245735</t>
  </si>
  <si>
    <t>ORD-20245736</t>
  </si>
  <si>
    <t>ORD-20245737</t>
  </si>
  <si>
    <t>ORD-20245738</t>
  </si>
  <si>
    <t>ORD-20245739</t>
  </si>
  <si>
    <t>ORD-20245740</t>
  </si>
  <si>
    <t>ORD-20245741</t>
  </si>
  <si>
    <t>ORD-20245742</t>
  </si>
  <si>
    <t>ORD-20245743</t>
  </si>
  <si>
    <t>ORD-20245744</t>
  </si>
  <si>
    <t>ORD-20245745</t>
  </si>
  <si>
    <t>ORD-20245746</t>
  </si>
  <si>
    <t>ORD-20245747</t>
  </si>
  <si>
    <t>ORD-20245748</t>
  </si>
  <si>
    <t>ORD-20245749</t>
  </si>
  <si>
    <t>ORD-20245750</t>
  </si>
  <si>
    <t>ORD-20245751</t>
  </si>
  <si>
    <t>ORD-20245752</t>
  </si>
  <si>
    <t>ORD-20245753</t>
  </si>
  <si>
    <t>ORD-20245754</t>
  </si>
  <si>
    <t>ORD-20245755</t>
  </si>
  <si>
    <t>ORD-20245756</t>
  </si>
  <si>
    <t>ORD-20245757</t>
  </si>
  <si>
    <t>ORD-20245758</t>
  </si>
  <si>
    <t>ORD-20245759</t>
  </si>
  <si>
    <t>ORD-20245760</t>
  </si>
  <si>
    <t>ORD-20245761</t>
  </si>
  <si>
    <t>ORD-20245762</t>
  </si>
  <si>
    <t>ORD-20245763</t>
  </si>
  <si>
    <t>ORD-20245764</t>
  </si>
  <si>
    <t>ORD-20245765</t>
  </si>
  <si>
    <t>ORD-20245766</t>
  </si>
  <si>
    <t>ORD-20245767</t>
  </si>
  <si>
    <t>ORD-20245768</t>
  </si>
  <si>
    <t>ORD-20245769</t>
  </si>
  <si>
    <t>ORD-20245770</t>
  </si>
  <si>
    <t>ORD-20245771</t>
  </si>
  <si>
    <t>ORD-20245772</t>
  </si>
  <si>
    <t>ORD-20245773</t>
  </si>
  <si>
    <t>ORD-20245774</t>
  </si>
  <si>
    <t>ORD-20245775</t>
  </si>
  <si>
    <t>ORD-20245776</t>
  </si>
  <si>
    <t>ORD-20245777</t>
  </si>
  <si>
    <t>ORD-20245778</t>
  </si>
  <si>
    <t>ORD-20245779</t>
  </si>
  <si>
    <t>ORD-20245780</t>
  </si>
  <si>
    <t>ORD-20245781</t>
  </si>
  <si>
    <t>ORD-20245782</t>
  </si>
  <si>
    <t>ORD-20245783</t>
  </si>
  <si>
    <t>ORD-20245784</t>
  </si>
  <si>
    <t>ORD-20245785</t>
  </si>
  <si>
    <t>ORD-20245786</t>
  </si>
  <si>
    <t>ORD-20245787</t>
  </si>
  <si>
    <t>ORD-20245788</t>
  </si>
  <si>
    <t>ORD-20245789</t>
  </si>
  <si>
    <t>ORD-20245790</t>
  </si>
  <si>
    <t>ORD-20245791</t>
  </si>
  <si>
    <t>ORD-20245792</t>
  </si>
  <si>
    <t>ORD-20245793</t>
  </si>
  <si>
    <t>ORD-20245794</t>
  </si>
  <si>
    <t>ORD-20245795</t>
  </si>
  <si>
    <t>ORD-20245796</t>
  </si>
  <si>
    <t>ORD-20245797</t>
  </si>
  <si>
    <t>ORD-20245798</t>
  </si>
  <si>
    <t>ORD-20245799</t>
  </si>
  <si>
    <t>ORD-20245800</t>
  </si>
  <si>
    <t>ORD-20245801</t>
  </si>
  <si>
    <t>ORD-20245802</t>
  </si>
  <si>
    <t>ORD-20245803</t>
  </si>
  <si>
    <t>ORD-20245804</t>
  </si>
  <si>
    <t>ORD-20245805</t>
  </si>
  <si>
    <t>ORD-20245806</t>
  </si>
  <si>
    <t>ORD-20245807</t>
  </si>
  <si>
    <t>ORD-20245808</t>
  </si>
  <si>
    <t>ORD-20245809</t>
  </si>
  <si>
    <t>ORD-20245810</t>
  </si>
  <si>
    <t>ORD-20245811</t>
  </si>
  <si>
    <t>ORD-20245812</t>
  </si>
  <si>
    <t>ORD-20245813</t>
  </si>
  <si>
    <t>ORD-20245814</t>
  </si>
  <si>
    <t>ORD-20245815</t>
  </si>
  <si>
    <t>ORD-20245816</t>
  </si>
  <si>
    <t>ORD-20245817</t>
  </si>
  <si>
    <t>ORD-20245818</t>
  </si>
  <si>
    <t>ORD-20245819</t>
  </si>
  <si>
    <t>ORD-20245820</t>
  </si>
  <si>
    <t>ORD-20245821</t>
  </si>
  <si>
    <t>ORD-20245822</t>
  </si>
  <si>
    <t>ORD-20245823</t>
  </si>
  <si>
    <t>ORD-20245824</t>
  </si>
  <si>
    <t>ORD-20245825</t>
  </si>
  <si>
    <t>ORD-20245826</t>
  </si>
  <si>
    <t>ORD-20245827</t>
  </si>
  <si>
    <t>ORD-20245828</t>
  </si>
  <si>
    <t>ORD-20245829</t>
  </si>
  <si>
    <t>ORD-20245830</t>
  </si>
  <si>
    <t>ORD-20245831</t>
  </si>
  <si>
    <t>ORD-20245832</t>
  </si>
  <si>
    <t>ORD-20245833</t>
  </si>
  <si>
    <t>ORD-20245834</t>
  </si>
  <si>
    <t>ORD-20245835</t>
  </si>
  <si>
    <t>ORD-20245836</t>
  </si>
  <si>
    <t>ORD-20245837</t>
  </si>
  <si>
    <t>ORD-20245838</t>
  </si>
  <si>
    <t>ORD-20245839</t>
  </si>
  <si>
    <t>ORD-20245840</t>
  </si>
  <si>
    <t>ORD-20245841</t>
  </si>
  <si>
    <t>ORD-20245842</t>
  </si>
  <si>
    <t>ORD-20245843</t>
  </si>
  <si>
    <t>ORD-20245844</t>
  </si>
  <si>
    <t>ORD-20245845</t>
  </si>
  <si>
    <t>ORD-20245846</t>
  </si>
  <si>
    <t>ORD-20245847</t>
  </si>
  <si>
    <t>ORD-20245848</t>
  </si>
  <si>
    <t>ORD-20245849</t>
  </si>
  <si>
    <t>ORD-20245850</t>
  </si>
  <si>
    <t>ORD-20245851</t>
  </si>
  <si>
    <t>ORD-20245852</t>
  </si>
  <si>
    <t>ORD-20245853</t>
  </si>
  <si>
    <t>ORD-20245854</t>
  </si>
  <si>
    <t>ORD-20245855</t>
  </si>
  <si>
    <t>ORD-20245856</t>
  </si>
  <si>
    <t>ORD-20245857</t>
  </si>
  <si>
    <t>ORD-20245858</t>
  </si>
  <si>
    <t>ORD-20245859</t>
  </si>
  <si>
    <t>ORD-20245860</t>
  </si>
  <si>
    <t>ORD-20245861</t>
  </si>
  <si>
    <t>ORD-20245862</t>
  </si>
  <si>
    <t>ORD-20245863</t>
  </si>
  <si>
    <t>ORD-20245864</t>
  </si>
  <si>
    <t>ORD-20245865</t>
  </si>
  <si>
    <t>ORD-20245866</t>
  </si>
  <si>
    <t>ORD-20245867</t>
  </si>
  <si>
    <t>ORD-20245868</t>
  </si>
  <si>
    <t>ORD-20245869</t>
  </si>
  <si>
    <t>ORD-20245870</t>
  </si>
  <si>
    <t>ORD-20245871</t>
  </si>
  <si>
    <t>ORD-20245872</t>
  </si>
  <si>
    <t>ORD-20245873</t>
  </si>
  <si>
    <t>ORD-20245874</t>
  </si>
  <si>
    <t>ORD-20245875</t>
  </si>
  <si>
    <t>ORD-20245876</t>
  </si>
  <si>
    <t>ORD-20245877</t>
  </si>
  <si>
    <t>ORD-20245878</t>
  </si>
  <si>
    <t>ORD-20245879</t>
  </si>
  <si>
    <t>ORD-20245880</t>
  </si>
  <si>
    <t>ORD-20245881</t>
  </si>
  <si>
    <t>ORD-20245882</t>
  </si>
  <si>
    <t>ORD-20245883</t>
  </si>
  <si>
    <t>ORD-20245884</t>
  </si>
  <si>
    <t>ORD-20245885</t>
  </si>
  <si>
    <t>ORD-20245886</t>
  </si>
  <si>
    <t>ORD-20245887</t>
  </si>
  <si>
    <t>ORD-20245888</t>
  </si>
  <si>
    <t>ORD-20245889</t>
  </si>
  <si>
    <t>ORD-20245890</t>
  </si>
  <si>
    <t>ORD-20245891</t>
  </si>
  <si>
    <t>ORD-20245892</t>
  </si>
  <si>
    <t>ORD-20245893</t>
  </si>
  <si>
    <t>ORD-20245894</t>
  </si>
  <si>
    <t>ORD-20245895</t>
  </si>
  <si>
    <t>ORD-20245896</t>
  </si>
  <si>
    <t>ORD-20245897</t>
  </si>
  <si>
    <t>ORD-20245898</t>
  </si>
  <si>
    <t>ORD-20245899</t>
  </si>
  <si>
    <t>ORD-20245900</t>
  </si>
  <si>
    <t>ORD-20245901</t>
  </si>
  <si>
    <t>ORD-20245902</t>
  </si>
  <si>
    <t>ORD-20245903</t>
  </si>
  <si>
    <t>ORD-20245904</t>
  </si>
  <si>
    <t>ORD-20245905</t>
  </si>
  <si>
    <t>ORD-20245906</t>
  </si>
  <si>
    <t>ORD-20245907</t>
  </si>
  <si>
    <t>ORD-20245908</t>
  </si>
  <si>
    <t>ORD-20245909</t>
  </si>
  <si>
    <t>ORD-20245910</t>
  </si>
  <si>
    <t>ORD-20245911</t>
  </si>
  <si>
    <t>ORD-20245912</t>
  </si>
  <si>
    <t>ORD-20245913</t>
  </si>
  <si>
    <t>ORD-20245914</t>
  </si>
  <si>
    <t>ORD-20245915</t>
  </si>
  <si>
    <t>ORD-20245916</t>
  </si>
  <si>
    <t>ORD-20245917</t>
  </si>
  <si>
    <t>ORD-20245918</t>
  </si>
  <si>
    <t>ORD-20245919</t>
  </si>
  <si>
    <t>ORD-20245920</t>
  </si>
  <si>
    <t>ORD-20245921</t>
  </si>
  <si>
    <t>ORD-20245922</t>
  </si>
  <si>
    <t>ORD-20245923</t>
  </si>
  <si>
    <t>ORD-20245924</t>
  </si>
  <si>
    <t>ORD-20245925</t>
  </si>
  <si>
    <t>ORD-20245926</t>
  </si>
  <si>
    <t>ORD-20245927</t>
  </si>
  <si>
    <t>ORD-20245928</t>
  </si>
  <si>
    <t>ORD-20245929</t>
  </si>
  <si>
    <t>ORD-20245930</t>
  </si>
  <si>
    <t>ORD-20245931</t>
  </si>
  <si>
    <t>ORD-20245932</t>
  </si>
  <si>
    <t>ORD-20245933</t>
  </si>
  <si>
    <t>ORD-20245934</t>
  </si>
  <si>
    <t>ORD-20245935</t>
  </si>
  <si>
    <t>ORD-20245936</t>
  </si>
  <si>
    <t>ORD-20245937</t>
  </si>
  <si>
    <t>ORD-20245938</t>
  </si>
  <si>
    <t>ORD-20245939</t>
  </si>
  <si>
    <t>ORD-20245940</t>
  </si>
  <si>
    <t>ORD-20245941</t>
  </si>
  <si>
    <t>ORD-20245942</t>
  </si>
  <si>
    <t>ORD-20245943</t>
  </si>
  <si>
    <t>ORD-20245944</t>
  </si>
  <si>
    <t>ORD-20245945</t>
  </si>
  <si>
    <t>ORD-20245946</t>
  </si>
  <si>
    <t>ORD-20245947</t>
  </si>
  <si>
    <t>ORD-20245948</t>
  </si>
  <si>
    <t>ORD-20245949</t>
  </si>
  <si>
    <t>ORD-20245950</t>
  </si>
  <si>
    <t>ORD-20245951</t>
  </si>
  <si>
    <t>ORD-20245952</t>
  </si>
  <si>
    <t>ORD-20245953</t>
  </si>
  <si>
    <t>ORD-20245954</t>
  </si>
  <si>
    <t>ORD-20245955</t>
  </si>
  <si>
    <t>ORD-20245956</t>
  </si>
  <si>
    <t>ORD-20245957</t>
  </si>
  <si>
    <t>ORD-20245958</t>
  </si>
  <si>
    <t>ORD-20245959</t>
  </si>
  <si>
    <t>ORD-20245960</t>
  </si>
  <si>
    <t>ORD-20245961</t>
  </si>
  <si>
    <t>ORD-20245962</t>
  </si>
  <si>
    <t>ORD-20245963</t>
  </si>
  <si>
    <t>ORD-20245964</t>
  </si>
  <si>
    <t>ORD-20245965</t>
  </si>
  <si>
    <t>ORD-20245966</t>
  </si>
  <si>
    <t>ORD-20245967</t>
  </si>
  <si>
    <t>ORD-20245968</t>
  </si>
  <si>
    <t>ORD-20245969</t>
  </si>
  <si>
    <t>ORD-20245970</t>
  </si>
  <si>
    <t>ORD-20245971</t>
  </si>
  <si>
    <t>ORD-20245972</t>
  </si>
  <si>
    <t>ORD-20245973</t>
  </si>
  <si>
    <t>ORD-20245974</t>
  </si>
  <si>
    <t>ORD-20245975</t>
  </si>
  <si>
    <t>ORD-20245976</t>
  </si>
  <si>
    <t>ORD-20245977</t>
  </si>
  <si>
    <t>ORD-20245978</t>
  </si>
  <si>
    <t>ORD-20245979</t>
  </si>
  <si>
    <t>ORD-20245980</t>
  </si>
  <si>
    <t>ORD-20245981</t>
  </si>
  <si>
    <t>ORD-20245982</t>
  </si>
  <si>
    <t>ORD-20245983</t>
  </si>
  <si>
    <t>ORD-20245984</t>
  </si>
  <si>
    <t>ORD-20245985</t>
  </si>
  <si>
    <t>ORD-20245986</t>
  </si>
  <si>
    <t>ORD-20245987</t>
  </si>
  <si>
    <t>ORD-20245988</t>
  </si>
  <si>
    <t>ORD-20245989</t>
  </si>
  <si>
    <t>ORD-20245990</t>
  </si>
  <si>
    <t>ORD-20245991</t>
  </si>
  <si>
    <t>ORD-20245992</t>
  </si>
  <si>
    <t>ORD-20245993</t>
  </si>
  <si>
    <t>ORD-20245994</t>
  </si>
  <si>
    <t>ORD-20245995</t>
  </si>
  <si>
    <t>ORD-20245996</t>
  </si>
  <si>
    <t>ORD-20245997</t>
  </si>
  <si>
    <t>ORD-20245998</t>
  </si>
  <si>
    <t>ORD-20245999</t>
  </si>
  <si>
    <t>ORD-20246000</t>
  </si>
  <si>
    <t>ORD-20246001</t>
  </si>
  <si>
    <t>ORD-20246002</t>
  </si>
  <si>
    <t>ORD-20246003</t>
  </si>
  <si>
    <t>ORD-20246004</t>
  </si>
  <si>
    <t>ORD-20246005</t>
  </si>
  <si>
    <t>ORD-20246006</t>
  </si>
  <si>
    <t>ORD-20246007</t>
  </si>
  <si>
    <t>ORD-20246008</t>
  </si>
  <si>
    <t>ORD-20246009</t>
  </si>
  <si>
    <t>ORD-20246010</t>
  </si>
  <si>
    <t>ORD-20246011</t>
  </si>
  <si>
    <t>ORD-20246012</t>
  </si>
  <si>
    <t>ORD-20246013</t>
  </si>
  <si>
    <t>ORD-20246014</t>
  </si>
  <si>
    <t>ORD-20246015</t>
  </si>
  <si>
    <t>ORD-20246016</t>
  </si>
  <si>
    <t>ORD-20246017</t>
  </si>
  <si>
    <t>ORD-20246018</t>
  </si>
  <si>
    <t>ORD-20246019</t>
  </si>
  <si>
    <t>ORD-20246020</t>
  </si>
  <si>
    <t>ORD-20246021</t>
  </si>
  <si>
    <t>ORD-20246022</t>
  </si>
  <si>
    <t>ORD-20246023</t>
  </si>
  <si>
    <t>ORD-20246024</t>
  </si>
  <si>
    <t>ORD-20246025</t>
  </si>
  <si>
    <t>ORD-20246026</t>
  </si>
  <si>
    <t>ORD-20246027</t>
  </si>
  <si>
    <t>ORD-20246028</t>
  </si>
  <si>
    <t>ORD-20246029</t>
  </si>
  <si>
    <t>ORD-20246030</t>
  </si>
  <si>
    <t>ORD-20246031</t>
  </si>
  <si>
    <t>ORD-20246032</t>
  </si>
  <si>
    <t>ORD-20246033</t>
  </si>
  <si>
    <t>ORD-20246034</t>
  </si>
  <si>
    <t>ORD-20246035</t>
  </si>
  <si>
    <t>ORD-20246036</t>
  </si>
  <si>
    <t>ORD-20246037</t>
  </si>
  <si>
    <t>ORD-20246038</t>
  </si>
  <si>
    <t>ORD-20246039</t>
  </si>
  <si>
    <t>ORD-20246040</t>
  </si>
  <si>
    <t>ORD-20246041</t>
  </si>
  <si>
    <t>ORD-20246042</t>
  </si>
  <si>
    <t>ORD-20246043</t>
  </si>
  <si>
    <t>ORD-20246044</t>
  </si>
  <si>
    <t>ORD-20246045</t>
  </si>
  <si>
    <t>ORD-20246046</t>
  </si>
  <si>
    <t>ORD-20246047</t>
  </si>
  <si>
    <t>ORD-20246048</t>
  </si>
  <si>
    <t>ORD-20246049</t>
  </si>
  <si>
    <t>ORD-20246050</t>
  </si>
  <si>
    <t>ORD-20246051</t>
  </si>
  <si>
    <t>ORD-20246052</t>
  </si>
  <si>
    <t>ORD-20246053</t>
  </si>
  <si>
    <t>ORD-20246054</t>
  </si>
  <si>
    <t>ORD-20246055</t>
  </si>
  <si>
    <t>ORD-20246056</t>
  </si>
  <si>
    <t>ORD-20246057</t>
  </si>
  <si>
    <t>ORD-20246058</t>
  </si>
  <si>
    <t>ORD-20246059</t>
  </si>
  <si>
    <t>ORD-20246060</t>
  </si>
  <si>
    <t>ORD-20246061</t>
  </si>
  <si>
    <t>ORD-20246062</t>
  </si>
  <si>
    <t>ORD-20246063</t>
  </si>
  <si>
    <t>ORD-20246064</t>
  </si>
  <si>
    <t>ORD-20246065</t>
  </si>
  <si>
    <t>ORD-20246066</t>
  </si>
  <si>
    <t>ORD-20246067</t>
  </si>
  <si>
    <t>ORD-20246068</t>
  </si>
  <si>
    <t>ORD-20246069</t>
  </si>
  <si>
    <t>ORD-20246070</t>
  </si>
  <si>
    <t>ORD-20246071</t>
  </si>
  <si>
    <t>ORD-20246072</t>
  </si>
  <si>
    <t>ORD-20246073</t>
  </si>
  <si>
    <t>ORD-20246074</t>
  </si>
  <si>
    <t>ORD-20246075</t>
  </si>
  <si>
    <t>ORD-20246076</t>
  </si>
  <si>
    <t>ORD-20246077</t>
  </si>
  <si>
    <t>ORD-20246078</t>
  </si>
  <si>
    <t>ORD-20246079</t>
  </si>
  <si>
    <t>ORD-20246080</t>
  </si>
  <si>
    <t>ORD-20246081</t>
  </si>
  <si>
    <t>ORD-20246082</t>
  </si>
  <si>
    <t>ORD-20246083</t>
  </si>
  <si>
    <t>ORD-20246084</t>
  </si>
  <si>
    <t>ORD-20246085</t>
  </si>
  <si>
    <t>ORD-20246086</t>
  </si>
  <si>
    <t>ORD-20246087</t>
  </si>
  <si>
    <t>ORD-20246088</t>
  </si>
  <si>
    <t>ORD-20246089</t>
  </si>
  <si>
    <t>ORD-20246090</t>
  </si>
  <si>
    <t>ORD-20246091</t>
  </si>
  <si>
    <t>ORD-20246092</t>
  </si>
  <si>
    <t>ORD-20246093</t>
  </si>
  <si>
    <t>ORD-20246094</t>
  </si>
  <si>
    <t>ORD-20246095</t>
  </si>
  <si>
    <t>ORD-20246096</t>
  </si>
  <si>
    <t>ORD-20246097</t>
  </si>
  <si>
    <t>ORD-20246098</t>
  </si>
  <si>
    <t>ORD-20246099</t>
  </si>
  <si>
    <t>ORD-20246100</t>
  </si>
  <si>
    <t>ORD-20246101</t>
  </si>
  <si>
    <t>ORD-20246102</t>
  </si>
  <si>
    <t>ORD-20246103</t>
  </si>
  <si>
    <t>ORD-20246104</t>
  </si>
  <si>
    <t>ORD-20246105</t>
  </si>
  <si>
    <t>ORD-20246106</t>
  </si>
  <si>
    <t>ORD-20246107</t>
  </si>
  <si>
    <t>ORD-20246108</t>
  </si>
  <si>
    <t>ORD-20246109</t>
  </si>
  <si>
    <t>ORD-20246110</t>
  </si>
  <si>
    <t>ORD-20246111</t>
  </si>
  <si>
    <t>ORD-20246112</t>
  </si>
  <si>
    <t>ORD-20246113</t>
  </si>
  <si>
    <t>ORD-20246114</t>
  </si>
  <si>
    <t>ORD-20246115</t>
  </si>
  <si>
    <t>ORD-20246116</t>
  </si>
  <si>
    <t>ORD-20246117</t>
  </si>
  <si>
    <t>ORD-20246118</t>
  </si>
  <si>
    <t>ORD-20246119</t>
  </si>
  <si>
    <t>ORD-20246120</t>
  </si>
  <si>
    <t>ORD-20246121</t>
  </si>
  <si>
    <t>ORD-20246122</t>
  </si>
  <si>
    <t>ORD-20246123</t>
  </si>
  <si>
    <t>ORD-20246124</t>
  </si>
  <si>
    <t>ORD-20246125</t>
  </si>
  <si>
    <t>ORD-20246126</t>
  </si>
  <si>
    <t>ORD-20246127</t>
  </si>
  <si>
    <t>ORD-20246128</t>
  </si>
  <si>
    <t>ORD-20246129</t>
  </si>
  <si>
    <t>ORD-20246130</t>
  </si>
  <si>
    <t>ORD-20246131</t>
  </si>
  <si>
    <t>ORD-20246132</t>
  </si>
  <si>
    <t>ORD-20246133</t>
  </si>
  <si>
    <t>ORD-20246134</t>
  </si>
  <si>
    <t>ORD-20246135</t>
  </si>
  <si>
    <t>ORD-20246136</t>
  </si>
  <si>
    <t>ORD-20246137</t>
  </si>
  <si>
    <t>ORD-20246138</t>
  </si>
  <si>
    <t>ORD-20246139</t>
  </si>
  <si>
    <t>ORD-20246140</t>
  </si>
  <si>
    <t>ORD-20246141</t>
  </si>
  <si>
    <t>ORD-20246142</t>
  </si>
  <si>
    <t>ORD-20246143</t>
  </si>
  <si>
    <t>ORD-20246144</t>
  </si>
  <si>
    <t>ORD-20246145</t>
  </si>
  <si>
    <t>ORD-20246146</t>
  </si>
  <si>
    <t>ORD-20246147</t>
  </si>
  <si>
    <t>ORD-20246148</t>
  </si>
  <si>
    <t>ORD-20246149</t>
  </si>
  <si>
    <t>ORD-20246150</t>
  </si>
  <si>
    <t>ORD-20246151</t>
  </si>
  <si>
    <t>ORD-20246152</t>
  </si>
  <si>
    <t>ORD-20246153</t>
  </si>
  <si>
    <t>ORD-20246154</t>
  </si>
  <si>
    <t>ORD-20246155</t>
  </si>
  <si>
    <t>ORD-20246156</t>
  </si>
  <si>
    <t>ORD-20246157</t>
  </si>
  <si>
    <t>ORD-20246158</t>
  </si>
  <si>
    <t>ORD-20246159</t>
  </si>
  <si>
    <t>ORD-20246160</t>
  </si>
  <si>
    <t>ORD-20246161</t>
  </si>
  <si>
    <t>ORD-20246162</t>
  </si>
  <si>
    <t>ORD-20246163</t>
  </si>
  <si>
    <t>ORD-20246164</t>
  </si>
  <si>
    <t>ORD-20246165</t>
  </si>
  <si>
    <t>ORD-20246166</t>
  </si>
  <si>
    <t>ORD-20246167</t>
  </si>
  <si>
    <t>ORD-20246168</t>
  </si>
  <si>
    <t>ORD-20246169</t>
  </si>
  <si>
    <t>ORD-20246170</t>
  </si>
  <si>
    <t>ORD-20246171</t>
  </si>
  <si>
    <t>ORD-20246172</t>
  </si>
  <si>
    <t>ORD-20246173</t>
  </si>
  <si>
    <t>ORD-20246174</t>
  </si>
  <si>
    <t>ORD-20246175</t>
  </si>
  <si>
    <t>ORD-20246176</t>
  </si>
  <si>
    <t>ORD-20246177</t>
  </si>
  <si>
    <t>ORD-20246178</t>
  </si>
  <si>
    <t>ORD-20246179</t>
  </si>
  <si>
    <t>ORD-20246180</t>
  </si>
  <si>
    <t>ORD-20246181</t>
  </si>
  <si>
    <t>ORD-20246182</t>
  </si>
  <si>
    <t>ORD-20246183</t>
  </si>
  <si>
    <t>ORD-20246184</t>
  </si>
  <si>
    <t>ORD-20246185</t>
  </si>
  <si>
    <t>ORD-20246186</t>
  </si>
  <si>
    <t>ORD-20246187</t>
  </si>
  <si>
    <t>ORD-20246188</t>
  </si>
  <si>
    <t>ORD-20246189</t>
  </si>
  <si>
    <t>ORD-20246190</t>
  </si>
  <si>
    <t>ORD-20246191</t>
  </si>
  <si>
    <t>ORD-20246192</t>
  </si>
  <si>
    <t>ORD-20246193</t>
  </si>
  <si>
    <t>ORD-20246194</t>
  </si>
  <si>
    <t>ORD-20246195</t>
  </si>
  <si>
    <t>ORD-20246196</t>
  </si>
  <si>
    <t>ORD-20246197</t>
  </si>
  <si>
    <t>ORD-20246198</t>
  </si>
  <si>
    <t>ORD-20246199</t>
  </si>
  <si>
    <t>ORD-20246200</t>
  </si>
  <si>
    <t>ORD-20246201</t>
  </si>
  <si>
    <t>ORD-20246202</t>
  </si>
  <si>
    <t>ORD-20246203</t>
  </si>
  <si>
    <t>ORD-20246204</t>
  </si>
  <si>
    <t>ORD-20246205</t>
  </si>
  <si>
    <t>ORD-20246206</t>
  </si>
  <si>
    <t>ORD-20246207</t>
  </si>
  <si>
    <t>ORD-20246208</t>
  </si>
  <si>
    <t>ORD-20246209</t>
  </si>
  <si>
    <t>ORD-20246210</t>
  </si>
  <si>
    <t>ORD-20246211</t>
  </si>
  <si>
    <t>ORD-20246212</t>
  </si>
  <si>
    <t>ORD-20246213</t>
  </si>
  <si>
    <t>ORD-20246214</t>
  </si>
  <si>
    <t>ORD-20246215</t>
  </si>
  <si>
    <t>ORD-20246216</t>
  </si>
  <si>
    <t>ORD-20246217</t>
  </si>
  <si>
    <t>ORD-20246218</t>
  </si>
  <si>
    <t>ORD-20246219</t>
  </si>
  <si>
    <t>ORD-20246220</t>
  </si>
  <si>
    <t>ORD-20246221</t>
  </si>
  <si>
    <t>ORD-20246222</t>
  </si>
  <si>
    <t>ORD-20246223</t>
  </si>
  <si>
    <t>ORD-20246224</t>
  </si>
  <si>
    <t>ORD-20246225</t>
  </si>
  <si>
    <t>ORD-20246226</t>
  </si>
  <si>
    <t>ORD-20246227</t>
  </si>
  <si>
    <t>ORD-20246228</t>
  </si>
  <si>
    <t>ORD-20246229</t>
  </si>
  <si>
    <t>ORD-20246230</t>
  </si>
  <si>
    <t>ORD-20246231</t>
  </si>
  <si>
    <t>ORD-20246232</t>
  </si>
  <si>
    <t>ORD-20246233</t>
  </si>
  <si>
    <t>ORD-20246234</t>
  </si>
  <si>
    <t>ORD-20246235</t>
  </si>
  <si>
    <t>ORD-20246236</t>
  </si>
  <si>
    <t>ORD-20246237</t>
  </si>
  <si>
    <t>ORD-20246238</t>
  </si>
  <si>
    <t>ORD-20246239</t>
  </si>
  <si>
    <t>ORD-20246240</t>
  </si>
  <si>
    <t>ORD-20246241</t>
  </si>
  <si>
    <t>ORD-20246242</t>
  </si>
  <si>
    <t>ORD-20246243</t>
  </si>
  <si>
    <t>ORD-20246244</t>
  </si>
  <si>
    <t>ORD-20246245</t>
  </si>
  <si>
    <t>ORD-20246246</t>
  </si>
  <si>
    <t>ORD-20246247</t>
  </si>
  <si>
    <t>ORD-20246248</t>
  </si>
  <si>
    <t>ORD-20246249</t>
  </si>
  <si>
    <t>ORD-20246250</t>
  </si>
  <si>
    <t>ORD-20246251</t>
  </si>
  <si>
    <t>ORD-20246252</t>
  </si>
  <si>
    <t>ORD-20246253</t>
  </si>
  <si>
    <t>ORD-20246254</t>
  </si>
  <si>
    <t>ORD-20246255</t>
  </si>
  <si>
    <t>ORD-20246256</t>
  </si>
  <si>
    <t>ORD-20246257</t>
  </si>
  <si>
    <t>ORD-20246258</t>
  </si>
  <si>
    <t>ORD-20246259</t>
  </si>
  <si>
    <t>ORD-20246260</t>
  </si>
  <si>
    <t>ORD-20246261</t>
  </si>
  <si>
    <t>ORD-20246262</t>
  </si>
  <si>
    <t>ORD-20246263</t>
  </si>
  <si>
    <t>ORD-20246264</t>
  </si>
  <si>
    <t>ORD-20246265</t>
  </si>
  <si>
    <t>ORD-20246266</t>
  </si>
  <si>
    <t>ORD-20246267</t>
  </si>
  <si>
    <t>ORD-20246268</t>
  </si>
  <si>
    <t>ORD-20246269</t>
  </si>
  <si>
    <t>ORD-20246270</t>
  </si>
  <si>
    <t>ORD-20246271</t>
  </si>
  <si>
    <t>ORD-20246272</t>
  </si>
  <si>
    <t>ORD-20246273</t>
  </si>
  <si>
    <t>ORD-20246274</t>
  </si>
  <si>
    <t>ORD-20246275</t>
  </si>
  <si>
    <t>ORD-20246276</t>
  </si>
  <si>
    <t>ORD-20246277</t>
  </si>
  <si>
    <t>ORD-20246278</t>
  </si>
  <si>
    <t>ORD-20246279</t>
  </si>
  <si>
    <t>ORD-20246280</t>
  </si>
  <si>
    <t>ORD-20246281</t>
  </si>
  <si>
    <t>ORD-20246282</t>
  </si>
  <si>
    <t>ORD-20246283</t>
  </si>
  <si>
    <t>ORD-20246284</t>
  </si>
  <si>
    <t>ORD-20246285</t>
  </si>
  <si>
    <t>ORD-20246286</t>
  </si>
  <si>
    <t>ORD-20246287</t>
  </si>
  <si>
    <t>ORD-20246288</t>
  </si>
  <si>
    <t>ORD-20246289</t>
  </si>
  <si>
    <t>ORD-20246290</t>
  </si>
  <si>
    <t>ORD-20246291</t>
  </si>
  <si>
    <t>ORD-20246292</t>
  </si>
  <si>
    <t>ORD-20246293</t>
  </si>
  <si>
    <t>ORD-20246294</t>
  </si>
  <si>
    <t>ORD-20246295</t>
  </si>
  <si>
    <t>ORD-20246296</t>
  </si>
  <si>
    <t>ORD-20246297</t>
  </si>
  <si>
    <t>ORD-20246298</t>
  </si>
  <si>
    <t>ORD-20246299</t>
  </si>
  <si>
    <t>ORD-20246300</t>
  </si>
  <si>
    <t>ORD-20246301</t>
  </si>
  <si>
    <t>ORD-20246302</t>
  </si>
  <si>
    <t>ORD-20246303</t>
  </si>
  <si>
    <t>ORD-20246304</t>
  </si>
  <si>
    <t>ORD-20246305</t>
  </si>
  <si>
    <t>ORD-20246306</t>
  </si>
  <si>
    <t>ORD-20246307</t>
  </si>
  <si>
    <t>ORD-20246308</t>
  </si>
  <si>
    <t>ORD-20246309</t>
  </si>
  <si>
    <t>ORD-20246310</t>
  </si>
  <si>
    <t>ORD-20246311</t>
  </si>
  <si>
    <t>ORD-20246312</t>
  </si>
  <si>
    <t>ORD-20246313</t>
  </si>
  <si>
    <t>ORD-20246314</t>
  </si>
  <si>
    <t>ORD-20246315</t>
  </si>
  <si>
    <t>ORD-20246316</t>
  </si>
  <si>
    <t>ORD-20246317</t>
  </si>
  <si>
    <t>ORD-20246318</t>
  </si>
  <si>
    <t>ORD-20246319</t>
  </si>
  <si>
    <t>ORD-20246320</t>
  </si>
  <si>
    <t>ORD-20246321</t>
  </si>
  <si>
    <t>ORD-20246322</t>
  </si>
  <si>
    <t>ORD-20246323</t>
  </si>
  <si>
    <t>ORD-20246324</t>
  </si>
  <si>
    <t>ORD-20246325</t>
  </si>
  <si>
    <t>ORD-20246326</t>
  </si>
  <si>
    <t>ORD-20246327</t>
  </si>
  <si>
    <t>ORD-20246328</t>
  </si>
  <si>
    <t>ORD-20246329</t>
  </si>
  <si>
    <t>ORD-20246330</t>
  </si>
  <si>
    <t>ORD-20246331</t>
  </si>
  <si>
    <t>ORD-20246332</t>
  </si>
  <si>
    <t>ORD-20246333</t>
  </si>
  <si>
    <t>ORD-20246334</t>
  </si>
  <si>
    <t>ORD-20246335</t>
  </si>
  <si>
    <t>ORD-20246336</t>
  </si>
  <si>
    <t>ORD-20246337</t>
  </si>
  <si>
    <t>ORD-20246338</t>
  </si>
  <si>
    <t>ORD-20246339</t>
  </si>
  <si>
    <t>ORD-20246340</t>
  </si>
  <si>
    <t>ORD-20246341</t>
  </si>
  <si>
    <t>ORD-20246342</t>
  </si>
  <si>
    <t>ORD-20246343</t>
  </si>
  <si>
    <t>ORD-20246344</t>
  </si>
  <si>
    <t>ORD-20246345</t>
  </si>
  <si>
    <t>ORD-20246346</t>
  </si>
  <si>
    <t>ORD-20246347</t>
  </si>
  <si>
    <t>ORD-20246348</t>
  </si>
  <si>
    <t>ORD-20246349</t>
  </si>
  <si>
    <t>ORD-20246350</t>
  </si>
  <si>
    <t>ORD-20246351</t>
  </si>
  <si>
    <t>ORD-20246352</t>
  </si>
  <si>
    <t>ORD-20246353</t>
  </si>
  <si>
    <t>ORD-20246354</t>
  </si>
  <si>
    <t>ORD-20246355</t>
  </si>
  <si>
    <t>ORD-20246356</t>
  </si>
  <si>
    <t>ORD-20246357</t>
  </si>
  <si>
    <t>ORD-20246358</t>
  </si>
  <si>
    <t>ORD-20246359</t>
  </si>
  <si>
    <t>ORD-20246360</t>
  </si>
  <si>
    <t>ORD-20246361</t>
  </si>
  <si>
    <t>ORD-20246362</t>
  </si>
  <si>
    <t>ORD-20246363</t>
  </si>
  <si>
    <t>ORD-20246364</t>
  </si>
  <si>
    <t>ORD-20246365</t>
  </si>
  <si>
    <t>ORD-20246366</t>
  </si>
  <si>
    <t>ORD-20246367</t>
  </si>
  <si>
    <t>ORD-20246368</t>
  </si>
  <si>
    <t>ORD-20246369</t>
  </si>
  <si>
    <t>ORD-20246370</t>
  </si>
  <si>
    <t>ORD-20246371</t>
  </si>
  <si>
    <t>ORD-20246372</t>
  </si>
  <si>
    <t>ORD-20246373</t>
  </si>
  <si>
    <t>ORD-20246374</t>
  </si>
  <si>
    <t>ORD-20246375</t>
  </si>
  <si>
    <t>ORD-20246376</t>
  </si>
  <si>
    <t>ORD-20246377</t>
  </si>
  <si>
    <t>ORD-20246378</t>
  </si>
  <si>
    <t>ORD-20246379</t>
  </si>
  <si>
    <t>ORD-20246380</t>
  </si>
  <si>
    <t>ORD-20246381</t>
  </si>
  <si>
    <t>ORD-20246382</t>
  </si>
  <si>
    <t>ORD-20246383</t>
  </si>
  <si>
    <t>ORD-20246384</t>
  </si>
  <si>
    <t>ORD-20246385</t>
  </si>
  <si>
    <t>ORD-20246386</t>
  </si>
  <si>
    <t>ORD-20246387</t>
  </si>
  <si>
    <t>ORD-20246388</t>
  </si>
  <si>
    <t>ORD-20246389</t>
  </si>
  <si>
    <t>ORD-20246390</t>
  </si>
  <si>
    <t>ORD-20246391</t>
  </si>
  <si>
    <t>ORD-20246392</t>
  </si>
  <si>
    <t>ORD-20246393</t>
  </si>
  <si>
    <t>ORD-20246394</t>
  </si>
  <si>
    <t>ORD-20246395</t>
  </si>
  <si>
    <t>ORD-20246396</t>
  </si>
  <si>
    <t>ORD-20246397</t>
  </si>
  <si>
    <t>ORD-20246398</t>
  </si>
  <si>
    <t>ORD-20246399</t>
  </si>
  <si>
    <t>ORD-20246400</t>
  </si>
  <si>
    <t>ORD-20246401</t>
  </si>
  <si>
    <t>ORD-20246402</t>
  </si>
  <si>
    <t>ORD-20246403</t>
  </si>
  <si>
    <t>ORD-20246404</t>
  </si>
  <si>
    <t>ORD-20246405</t>
  </si>
  <si>
    <t>ORD-20246406</t>
  </si>
  <si>
    <t>ORD-20246407</t>
  </si>
  <si>
    <t>ORD-20246408</t>
  </si>
  <si>
    <t>ORD-20246409</t>
  </si>
  <si>
    <t>ORD-20246410</t>
  </si>
  <si>
    <t>ORD-20246411</t>
  </si>
  <si>
    <t>ORD-20246412</t>
  </si>
  <si>
    <t>ORD-20246413</t>
  </si>
  <si>
    <t>ORD-20246414</t>
  </si>
  <si>
    <t>ORD-20246415</t>
  </si>
  <si>
    <t>ORD-20246416</t>
  </si>
  <si>
    <t>ORD-20246417</t>
  </si>
  <si>
    <t>ORD-20246418</t>
  </si>
  <si>
    <t>ORD-20246419</t>
  </si>
  <si>
    <t>ORD-20246420</t>
  </si>
  <si>
    <t>ORD-20246421</t>
  </si>
  <si>
    <t>ORD-20246422</t>
  </si>
  <si>
    <t>ORD-20246423</t>
  </si>
  <si>
    <t>ORD-20246424</t>
  </si>
  <si>
    <t>ORD-20246425</t>
  </si>
  <si>
    <t>ORD-20246426</t>
  </si>
  <si>
    <t>ORD-20246427</t>
  </si>
  <si>
    <t>ORD-20246428</t>
  </si>
  <si>
    <t>ORD-20246429</t>
  </si>
  <si>
    <t>ORD-20246430</t>
  </si>
  <si>
    <t>ORD-20246431</t>
  </si>
  <si>
    <t>ORD-20246432</t>
  </si>
  <si>
    <t>ORD-20246433</t>
  </si>
  <si>
    <t>ORD-20246434</t>
  </si>
  <si>
    <t>ORD-20246435</t>
  </si>
  <si>
    <t>ORD-20246436</t>
  </si>
  <si>
    <t>ORD-20246437</t>
  </si>
  <si>
    <t>ORD-20246438</t>
  </si>
  <si>
    <t>ORD-20246439</t>
  </si>
  <si>
    <t>ORD-20246440</t>
  </si>
  <si>
    <t>ORD-20246441</t>
  </si>
  <si>
    <t>ORD-20246442</t>
  </si>
  <si>
    <t>ORD-20246443</t>
  </si>
  <si>
    <t>ORD-20246444</t>
  </si>
  <si>
    <t>ORD-20246445</t>
  </si>
  <si>
    <t>ORD-20246446</t>
  </si>
  <si>
    <t>ORD-20246447</t>
  </si>
  <si>
    <t>ORD-20246448</t>
  </si>
  <si>
    <t>ORD-20246449</t>
  </si>
  <si>
    <t>ORD-20246450</t>
  </si>
  <si>
    <t>ORD-20246451</t>
  </si>
  <si>
    <t>ORD-20246452</t>
  </si>
  <si>
    <t>ORD-20246453</t>
  </si>
  <si>
    <t>ORD-20246454</t>
  </si>
  <si>
    <t>ORD-20246455</t>
  </si>
  <si>
    <t>ORD-20246456</t>
  </si>
  <si>
    <t>ORD-20246457</t>
  </si>
  <si>
    <t>ORD-20246458</t>
  </si>
  <si>
    <t>ORD-20246459</t>
  </si>
  <si>
    <t>ORD-20246460</t>
  </si>
  <si>
    <t>ORD-20246461</t>
  </si>
  <si>
    <t>ORD-20246462</t>
  </si>
  <si>
    <t>ORD-20246463</t>
  </si>
  <si>
    <t>ORD-20246464</t>
  </si>
  <si>
    <t>ORD-20246465</t>
  </si>
  <si>
    <t>ORD-20246466</t>
  </si>
  <si>
    <t>ORD-20246467</t>
  </si>
  <si>
    <t>ORD-20246468</t>
  </si>
  <si>
    <t>ORD-20246469</t>
  </si>
  <si>
    <t>ORD-20246470</t>
  </si>
  <si>
    <t>ORD-20246471</t>
  </si>
  <si>
    <t>ORD-20246472</t>
  </si>
  <si>
    <t>ORD-20246473</t>
  </si>
  <si>
    <t>ORD-20246474</t>
  </si>
  <si>
    <t>ORD-20246475</t>
  </si>
  <si>
    <t>ORD-20246476</t>
  </si>
  <si>
    <t>ORD-20246477</t>
  </si>
  <si>
    <t>ORD-20246478</t>
  </si>
  <si>
    <t>ORD-20246479</t>
  </si>
  <si>
    <t>ORD-20246480</t>
  </si>
  <si>
    <t>ORD-20246481</t>
  </si>
  <si>
    <t>ORD-20246482</t>
  </si>
  <si>
    <t>ORD-20246483</t>
  </si>
  <si>
    <t>ORD-20246484</t>
  </si>
  <si>
    <t>ORD-20246485</t>
  </si>
  <si>
    <t>ORD-20246486</t>
  </si>
  <si>
    <t>ORD-20246487</t>
  </si>
  <si>
    <t>ORD-20246488</t>
  </si>
  <si>
    <t>ORD-20246489</t>
  </si>
  <si>
    <t>ORD-20246490</t>
  </si>
  <si>
    <t>ORD-20246491</t>
  </si>
  <si>
    <t>ORD-20246492</t>
  </si>
  <si>
    <t>ORD-20246493</t>
  </si>
  <si>
    <t>ORD-20246494</t>
  </si>
  <si>
    <t>ORD-20246495</t>
  </si>
  <si>
    <t>ORD-20246496</t>
  </si>
  <si>
    <t>ORD-20246497</t>
  </si>
  <si>
    <t>ORD-20246498</t>
  </si>
  <si>
    <t>ORD-20246499</t>
  </si>
  <si>
    <t>ORD-20246500</t>
  </si>
  <si>
    <t>ORD-20246501</t>
  </si>
  <si>
    <t>ORD-20246502</t>
  </si>
  <si>
    <t>ORD-20246503</t>
  </si>
  <si>
    <t>ORD-20246504</t>
  </si>
  <si>
    <t>ORD-20246505</t>
  </si>
  <si>
    <t>ORD-20246506</t>
  </si>
  <si>
    <t>ORD-20246507</t>
  </si>
  <si>
    <t>ORD-20246508</t>
  </si>
  <si>
    <t>ORD-20246509</t>
  </si>
  <si>
    <t>ORD-20246510</t>
  </si>
  <si>
    <t>ORD-20246511</t>
  </si>
  <si>
    <t>ORD-20246512</t>
  </si>
  <si>
    <t>ORD-20246513</t>
  </si>
  <si>
    <t>ORD-20246514</t>
  </si>
  <si>
    <t>ORD-20246515</t>
  </si>
  <si>
    <t>ORD-20246516</t>
  </si>
  <si>
    <t>ORD-20246517</t>
  </si>
  <si>
    <t>ORD-20246518</t>
  </si>
  <si>
    <t>ORD-20246519</t>
  </si>
  <si>
    <t>ORD-20246520</t>
  </si>
  <si>
    <t>ORD-20246521</t>
  </si>
  <si>
    <t>ORD-20246522</t>
  </si>
  <si>
    <t>ORD-20246523</t>
  </si>
  <si>
    <t>ORD-20246524</t>
  </si>
  <si>
    <t>ORD-20246525</t>
  </si>
  <si>
    <t>ORD-20246526</t>
  </si>
  <si>
    <t>ORD-20246527</t>
  </si>
  <si>
    <t>ORD-20246528</t>
  </si>
  <si>
    <t>ORD-20246529</t>
  </si>
  <si>
    <t>ORD-20246530</t>
  </si>
  <si>
    <t>ORD-20246531</t>
  </si>
  <si>
    <t>ORD-20246532</t>
  </si>
  <si>
    <t>ORD-20246533</t>
  </si>
  <si>
    <t>ORD-20246534</t>
  </si>
  <si>
    <t>ORD-20246535</t>
  </si>
  <si>
    <t>ORD-20246536</t>
  </si>
  <si>
    <t>ORD-20246537</t>
  </si>
  <si>
    <t>ORD-20246538</t>
  </si>
  <si>
    <t>ORD-20246539</t>
  </si>
  <si>
    <t>ORD-20246540</t>
  </si>
  <si>
    <t>ORD-20246541</t>
  </si>
  <si>
    <t>ORD-20246542</t>
  </si>
  <si>
    <t>ORD-20246543</t>
  </si>
  <si>
    <t>ORD-20246544</t>
  </si>
  <si>
    <t>ORD-20246545</t>
  </si>
  <si>
    <t>ORD-20246546</t>
  </si>
  <si>
    <t>ORD-20246547</t>
  </si>
  <si>
    <t>ORD-20246548</t>
  </si>
  <si>
    <t>ORD-20246549</t>
  </si>
  <si>
    <t>ORD-20246550</t>
  </si>
  <si>
    <t>ORD-20246551</t>
  </si>
  <si>
    <t>ORD-20246552</t>
  </si>
  <si>
    <t>ORD-20246553</t>
  </si>
  <si>
    <t>ORD-20246554</t>
  </si>
  <si>
    <t>ORD-20246555</t>
  </si>
  <si>
    <t>ORD-20246556</t>
  </si>
  <si>
    <t>ORD-20246557</t>
  </si>
  <si>
    <t>ORD-20246558</t>
  </si>
  <si>
    <t>ORD-20246559</t>
  </si>
  <si>
    <t>ORD-20246560</t>
  </si>
  <si>
    <t>ORD-20246561</t>
  </si>
  <si>
    <t>ORD-20246562</t>
  </si>
  <si>
    <t>ORD-20246563</t>
  </si>
  <si>
    <t>ORD-20246564</t>
  </si>
  <si>
    <t>ORD-20246565</t>
  </si>
  <si>
    <t>ORD-20246566</t>
  </si>
  <si>
    <t>ORD-20246567</t>
  </si>
  <si>
    <t>ORD-20246568</t>
  </si>
  <si>
    <t>ORD-20246569</t>
  </si>
  <si>
    <t>ORD-20246570</t>
  </si>
  <si>
    <t>ORD-20246571</t>
  </si>
  <si>
    <t>ORD-20246572</t>
  </si>
  <si>
    <t>ORD-20246573</t>
  </si>
  <si>
    <t>ORD-20246574</t>
  </si>
  <si>
    <t>ORD-20246575</t>
  </si>
  <si>
    <t>ORD-20246576</t>
  </si>
  <si>
    <t>ORD-20246577</t>
  </si>
  <si>
    <t>ORD-20246578</t>
  </si>
  <si>
    <t>ORD-20246579</t>
  </si>
  <si>
    <t>ORD-20246580</t>
  </si>
  <si>
    <t>ORD-20246581</t>
  </si>
  <si>
    <t>ORD-20246582</t>
  </si>
  <si>
    <t>ORD-20246583</t>
  </si>
  <si>
    <t>ORD-20246584</t>
  </si>
  <si>
    <t>ORD-20246585</t>
  </si>
  <si>
    <t>ORD-20246586</t>
  </si>
  <si>
    <t>ORD-20246587</t>
  </si>
  <si>
    <t>ORD-20246588</t>
  </si>
  <si>
    <t>ORD-20246589</t>
  </si>
  <si>
    <t>ORD-20246590</t>
  </si>
  <si>
    <t>ORD-20246591</t>
  </si>
  <si>
    <t>ORD-20246592</t>
  </si>
  <si>
    <t>ORD-20246593</t>
  </si>
  <si>
    <t>ORD-20246594</t>
  </si>
  <si>
    <t>ORD-20246595</t>
  </si>
  <si>
    <t>ORD-20246596</t>
  </si>
  <si>
    <t>ORD-20246597</t>
  </si>
  <si>
    <t>ORD-20246598</t>
  </si>
  <si>
    <t>ORD-20246599</t>
  </si>
  <si>
    <t>ORD-20246600</t>
  </si>
  <si>
    <t>ORD-20246601</t>
  </si>
  <si>
    <t>ORD-20246602</t>
  </si>
  <si>
    <t>ORD-20246603</t>
  </si>
  <si>
    <t>ORD-20246604</t>
  </si>
  <si>
    <t>ORD-20246605</t>
  </si>
  <si>
    <t>ORD-20246606</t>
  </si>
  <si>
    <t>ORD-20246607</t>
  </si>
  <si>
    <t>ORD-20246608</t>
  </si>
  <si>
    <t>ORD-20246609</t>
  </si>
  <si>
    <t>ORD-20246610</t>
  </si>
  <si>
    <t>ORD-20246611</t>
  </si>
  <si>
    <t>ORD-20246612</t>
  </si>
  <si>
    <t>ORD-20246613</t>
  </si>
  <si>
    <t>ORD-20246614</t>
  </si>
  <si>
    <t>ORD-20246615</t>
  </si>
  <si>
    <t>ORD-20246616</t>
  </si>
  <si>
    <t>ORD-20246617</t>
  </si>
  <si>
    <t>ORD-20246618</t>
  </si>
  <si>
    <t>ORD-20246619</t>
  </si>
  <si>
    <t>ORD-20246620</t>
  </si>
  <si>
    <t>ORD-20246621</t>
  </si>
  <si>
    <t>ORD-20246622</t>
  </si>
  <si>
    <t>ORD-20246623</t>
  </si>
  <si>
    <t>ORD-20246624</t>
  </si>
  <si>
    <t>ORD-20246625</t>
  </si>
  <si>
    <t>ORD-20246626</t>
  </si>
  <si>
    <t>ORD-20246627</t>
  </si>
  <si>
    <t>ORD-20246628</t>
  </si>
  <si>
    <t>ORD-20246629</t>
  </si>
  <si>
    <t>ORD-20246630</t>
  </si>
  <si>
    <t>ORD-20246631</t>
  </si>
  <si>
    <t>ORD-20246632</t>
  </si>
  <si>
    <t>ORD-20246633</t>
  </si>
  <si>
    <t>ORD-20246634</t>
  </si>
  <si>
    <t>ORD-20246635</t>
  </si>
  <si>
    <t>ORD-20246636</t>
  </si>
  <si>
    <t>ORD-20246637</t>
  </si>
  <si>
    <t>ORD-20246638</t>
  </si>
  <si>
    <t>ORD-20246639</t>
  </si>
  <si>
    <t>ORD-20246640</t>
  </si>
  <si>
    <t>ORD-20246641</t>
  </si>
  <si>
    <t>ORD-20246642</t>
  </si>
  <si>
    <t>ORD-20246643</t>
  </si>
  <si>
    <t>ORD-20246644</t>
  </si>
  <si>
    <t>ORD-20246645</t>
  </si>
  <si>
    <t>ORD-20246646</t>
  </si>
  <si>
    <t>ORD-20246647</t>
  </si>
  <si>
    <t>ORD-20246648</t>
  </si>
  <si>
    <t>ORD-20246649</t>
  </si>
  <si>
    <t>ORD-20246650</t>
  </si>
  <si>
    <t>ORD-20246651</t>
  </si>
  <si>
    <t>ORD-20246652</t>
  </si>
  <si>
    <t>ORD-20246653</t>
  </si>
  <si>
    <t>ORD-20246654</t>
  </si>
  <si>
    <t>ORD-20246655</t>
  </si>
  <si>
    <t>ORD-20246656</t>
  </si>
  <si>
    <t>ORD-20246657</t>
  </si>
  <si>
    <t>ORD-20246658</t>
  </si>
  <si>
    <t>ORD-20246659</t>
  </si>
  <si>
    <t>ORD-20246660</t>
  </si>
  <si>
    <t>ORD-20246661</t>
  </si>
  <si>
    <t>ORD-20246662</t>
  </si>
  <si>
    <t>ORD-20246663</t>
  </si>
  <si>
    <t>ORD-20246664</t>
  </si>
  <si>
    <t>ORD-20246665</t>
  </si>
  <si>
    <t>ORD-20246666</t>
  </si>
  <si>
    <t>ORD-20246667</t>
  </si>
  <si>
    <t>ORD-20246668</t>
  </si>
  <si>
    <t>ORD-20246669</t>
  </si>
  <si>
    <t>ORD-20246670</t>
  </si>
  <si>
    <t>ORD-20246671</t>
  </si>
  <si>
    <t>ORD-20246672</t>
  </si>
  <si>
    <t>ORD-20246673</t>
  </si>
  <si>
    <t>ORD-20246674</t>
  </si>
  <si>
    <t>ORD-20246675</t>
  </si>
  <si>
    <t>ORD-20246676</t>
  </si>
  <si>
    <t>ORD-20246677</t>
  </si>
  <si>
    <t>ORD-20246678</t>
  </si>
  <si>
    <t>ORD-20246679</t>
  </si>
  <si>
    <t>ORD-20246680</t>
  </si>
  <si>
    <t>ORD-20246681</t>
  </si>
  <si>
    <t>ORD-20246682</t>
  </si>
  <si>
    <t>ORD-20246683</t>
  </si>
  <si>
    <t>ORD-20246684</t>
  </si>
  <si>
    <t>ORD-20246685</t>
  </si>
  <si>
    <t>ORD-20246686</t>
  </si>
  <si>
    <t>ORD-20246687</t>
  </si>
  <si>
    <t>ORD-20246688</t>
  </si>
  <si>
    <t>ORD-20246689</t>
  </si>
  <si>
    <t>ORD-20246690</t>
  </si>
  <si>
    <t>ORD-20246691</t>
  </si>
  <si>
    <t>ORD-20246692</t>
  </si>
  <si>
    <t>ORD-20246693</t>
  </si>
  <si>
    <t>ORD-20246694</t>
  </si>
  <si>
    <t>ORD-20246695</t>
  </si>
  <si>
    <t>ORD-20246696</t>
  </si>
  <si>
    <t>ORD-20246697</t>
  </si>
  <si>
    <t>ORD-20246698</t>
  </si>
  <si>
    <t>ORD-20246699</t>
  </si>
  <si>
    <t>ORD-20246700</t>
  </si>
  <si>
    <t>ORD-20246701</t>
  </si>
  <si>
    <t>ORD-20246702</t>
  </si>
  <si>
    <t>ORD-20246703</t>
  </si>
  <si>
    <t>ORD-20246704</t>
  </si>
  <si>
    <t>ORD-20246705</t>
  </si>
  <si>
    <t>ORD-20246706</t>
  </si>
  <si>
    <t>ORD-20246707</t>
  </si>
  <si>
    <t>ORD-20246708</t>
  </si>
  <si>
    <t>ORD-20246709</t>
  </si>
  <si>
    <t>ORD-20246710</t>
  </si>
  <si>
    <t>ORD-20246711</t>
  </si>
  <si>
    <t>ORD-20246712</t>
  </si>
  <si>
    <t>ORD-20246713</t>
  </si>
  <si>
    <t>ORD-20246714</t>
  </si>
  <si>
    <t>ORD-20246715</t>
  </si>
  <si>
    <t>ORD-20246716</t>
  </si>
  <si>
    <t>ORD-20246717</t>
  </si>
  <si>
    <t>ORD-20246718</t>
  </si>
  <si>
    <t>ORD-20246719</t>
  </si>
  <si>
    <t>ORD-20246720</t>
  </si>
  <si>
    <t>ORD-20246721</t>
  </si>
  <si>
    <t>ORD-20246722</t>
  </si>
  <si>
    <t>ORD-20246723</t>
  </si>
  <si>
    <t>ORD-20246724</t>
  </si>
  <si>
    <t>ORD-20246725</t>
  </si>
  <si>
    <t>ORD-20246726</t>
  </si>
  <si>
    <t>ORD-20246727</t>
  </si>
  <si>
    <t>ORD-20246728</t>
  </si>
  <si>
    <t>ORD-20246729</t>
  </si>
  <si>
    <t>ORD-20246730</t>
  </si>
  <si>
    <t>ORD-20246731</t>
  </si>
  <si>
    <t>ORD-20246732</t>
  </si>
  <si>
    <t>ORD-20246733</t>
  </si>
  <si>
    <t>ORD-20246734</t>
  </si>
  <si>
    <t>ORD-20246735</t>
  </si>
  <si>
    <t>ORD-20246736</t>
  </si>
  <si>
    <t>ORD-20246737</t>
  </si>
  <si>
    <t>ORD-20246738</t>
  </si>
  <si>
    <t>ORD-20246739</t>
  </si>
  <si>
    <t>ORD-20246740</t>
  </si>
  <si>
    <t>ORD-20246741</t>
  </si>
  <si>
    <t>ORD-20246742</t>
  </si>
  <si>
    <t>ORD-20246743</t>
  </si>
  <si>
    <t>ORD-20246744</t>
  </si>
  <si>
    <t>ORD-20246745</t>
  </si>
  <si>
    <t>ORD-20246746</t>
  </si>
  <si>
    <t>ORD-20246747</t>
  </si>
  <si>
    <t>ORD-20246748</t>
  </si>
  <si>
    <t>ORD-20246749</t>
  </si>
  <si>
    <t>ORD-20246750</t>
  </si>
  <si>
    <t>ORD-20246751</t>
  </si>
  <si>
    <t>ORD-20246752</t>
  </si>
  <si>
    <t>ORD-20246753</t>
  </si>
  <si>
    <t>ORD-20246754</t>
  </si>
  <si>
    <t>ORD-20246755</t>
  </si>
  <si>
    <t>ORD-20246756</t>
  </si>
  <si>
    <t>ORD-20246757</t>
  </si>
  <si>
    <t>ORD-20246758</t>
  </si>
  <si>
    <t>ORD-20246759</t>
  </si>
  <si>
    <t>ORD-20246760</t>
  </si>
  <si>
    <t>ORD-20246761</t>
  </si>
  <si>
    <t>ORD-20246762</t>
  </si>
  <si>
    <t>ORD-20246763</t>
  </si>
  <si>
    <t>ORD-20246764</t>
  </si>
  <si>
    <t>ORD-20246765</t>
  </si>
  <si>
    <t>ORD-20246766</t>
  </si>
  <si>
    <t>ORD-20246767</t>
  </si>
  <si>
    <t>ORD-20246768</t>
  </si>
  <si>
    <t>ORD-20246769</t>
  </si>
  <si>
    <t>ORD-20246770</t>
  </si>
  <si>
    <t>ORD-20246771</t>
  </si>
  <si>
    <t>ORD-20246772</t>
  </si>
  <si>
    <t>ORD-20246773</t>
  </si>
  <si>
    <t>ORD-20246774</t>
  </si>
  <si>
    <t>ORD-20246775</t>
  </si>
  <si>
    <t>ORD-20246776</t>
  </si>
  <si>
    <t>ORD-20246777</t>
  </si>
  <si>
    <t>ORD-20246778</t>
  </si>
  <si>
    <t>ORD-20246779</t>
  </si>
  <si>
    <t>ORD-20246780</t>
  </si>
  <si>
    <t>ORD-20246781</t>
  </si>
  <si>
    <t>ORD-20246782</t>
  </si>
  <si>
    <t>ORD-20246783</t>
  </si>
  <si>
    <t>ORD-20246784</t>
  </si>
  <si>
    <t>ORD-20246785</t>
  </si>
  <si>
    <t>ORD-20246786</t>
  </si>
  <si>
    <t>ORD-20246787</t>
  </si>
  <si>
    <t>ORD-20246788</t>
  </si>
  <si>
    <t>ORD-20246789</t>
  </si>
  <si>
    <t>ORD-20246790</t>
  </si>
  <si>
    <t>ORD-20246791</t>
  </si>
  <si>
    <t>ORD-20246792</t>
  </si>
  <si>
    <t>ORD-20246793</t>
  </si>
  <si>
    <t>ORD-20246794</t>
  </si>
  <si>
    <t>ORD-20246795</t>
  </si>
  <si>
    <t>ORD-20246796</t>
  </si>
  <si>
    <t>ORD-20246797</t>
  </si>
  <si>
    <t>ORD-20246798</t>
  </si>
  <si>
    <t>ORD-20246799</t>
  </si>
  <si>
    <t>ORD-20246800</t>
  </si>
  <si>
    <t>ORD-20246801</t>
  </si>
  <si>
    <t>ORD-20246802</t>
  </si>
  <si>
    <t>ORD-20246803</t>
  </si>
  <si>
    <t>ORD-20246804</t>
  </si>
  <si>
    <t>ORD-20246805</t>
  </si>
  <si>
    <t>ORD-20246806</t>
  </si>
  <si>
    <t>ORD-20246807</t>
  </si>
  <si>
    <t>ORD-20246808</t>
  </si>
  <si>
    <t>ORD-20246809</t>
  </si>
  <si>
    <t>ORD-20246810</t>
  </si>
  <si>
    <t>ORD-20246811</t>
  </si>
  <si>
    <t>ORD-20246812</t>
  </si>
  <si>
    <t>ORD-20246813</t>
  </si>
  <si>
    <t>ORD-20246814</t>
  </si>
  <si>
    <t>ORD-20246815</t>
  </si>
  <si>
    <t>ORD-20246816</t>
  </si>
  <si>
    <t>ORD-20246817</t>
  </si>
  <si>
    <t>ORD-20246818</t>
  </si>
  <si>
    <t>ORD-20246819</t>
  </si>
  <si>
    <t>ORD-20246820</t>
  </si>
  <si>
    <t>ORD-20246821</t>
  </si>
  <si>
    <t>ORD-20246822</t>
  </si>
  <si>
    <t>ORD-20246823</t>
  </si>
  <si>
    <t>ORD-20246824</t>
  </si>
  <si>
    <t>ORD-20246825</t>
  </si>
  <si>
    <t>ORD-20246826</t>
  </si>
  <si>
    <t>ORD-20246827</t>
  </si>
  <si>
    <t>ORD-20246828</t>
  </si>
  <si>
    <t>ORD-20246829</t>
  </si>
  <si>
    <t>ORD-20246830</t>
  </si>
  <si>
    <t>ORD-20246831</t>
  </si>
  <si>
    <t>ORD-20246832</t>
  </si>
  <si>
    <t>ORD-20246833</t>
  </si>
  <si>
    <t>ORD-20246834</t>
  </si>
  <si>
    <t>ORD-20246835</t>
  </si>
  <si>
    <t>ORD-20246836</t>
  </si>
  <si>
    <t>ORD-20246837</t>
  </si>
  <si>
    <t>ORD-20246838</t>
  </si>
  <si>
    <t>ORD-20246839</t>
  </si>
  <si>
    <t>ORD-20246840</t>
  </si>
  <si>
    <t>ORD-20246841</t>
  </si>
  <si>
    <t>ORD-20246842</t>
  </si>
  <si>
    <t>ORD-20246843</t>
  </si>
  <si>
    <t>ORD-20246844</t>
  </si>
  <si>
    <t>ORD-20246845</t>
  </si>
  <si>
    <t>ORD-20246846</t>
  </si>
  <si>
    <t>ORD-20246847</t>
  </si>
  <si>
    <t>ORD-20246848</t>
  </si>
  <si>
    <t>ORD-20246849</t>
  </si>
  <si>
    <t>ORD-20246850</t>
  </si>
  <si>
    <t>ORD-20246851</t>
  </si>
  <si>
    <t>ORD-20246852</t>
  </si>
  <si>
    <t>ORD-20246853</t>
  </si>
  <si>
    <t>ORD-20246854</t>
  </si>
  <si>
    <t>ORD-20246855</t>
  </si>
  <si>
    <t>ORD-20246856</t>
  </si>
  <si>
    <t>ORD-20246857</t>
  </si>
  <si>
    <t>ORD-20246858</t>
  </si>
  <si>
    <t>ORD-20246859</t>
  </si>
  <si>
    <t>ORD-20246860</t>
  </si>
  <si>
    <t>ORD-20246861</t>
  </si>
  <si>
    <t>ORD-20246862</t>
  </si>
  <si>
    <t>ORD-20246863</t>
  </si>
  <si>
    <t>ORD-20246864</t>
  </si>
  <si>
    <t>ORD-20246865</t>
  </si>
  <si>
    <t>ORD-20246866</t>
  </si>
  <si>
    <t>ORD-20246867</t>
  </si>
  <si>
    <t>ORD-20246868</t>
  </si>
  <si>
    <t>ORD-20246869</t>
  </si>
  <si>
    <t>ORD-20246870</t>
  </si>
  <si>
    <t>ORD-20246871</t>
  </si>
  <si>
    <t>ORD-20246872</t>
  </si>
  <si>
    <t>ORD-20246873</t>
  </si>
  <si>
    <t>ORD-20246874</t>
  </si>
  <si>
    <t>ORD-20246875</t>
  </si>
  <si>
    <t>ORD-20246876</t>
  </si>
  <si>
    <t>ORD-20246877</t>
  </si>
  <si>
    <t>ORD-20246878</t>
  </si>
  <si>
    <t>ORD-20246879</t>
  </si>
  <si>
    <t>ORD-20246880</t>
  </si>
  <si>
    <t>ORD-20246881</t>
  </si>
  <si>
    <t>ORD-20246882</t>
  </si>
  <si>
    <t>ORD-20246883</t>
  </si>
  <si>
    <t>ORD-20246884</t>
  </si>
  <si>
    <t>ORD-20246885</t>
  </si>
  <si>
    <t>ORD-20246886</t>
  </si>
  <si>
    <t>ORD-20246887</t>
  </si>
  <si>
    <t>ORD-20246888</t>
  </si>
  <si>
    <t>ORD-20246889</t>
  </si>
  <si>
    <t>ORD-20246890</t>
  </si>
  <si>
    <t>ORD-20246891</t>
  </si>
  <si>
    <t>ORD-20246892</t>
  </si>
  <si>
    <t>ORD-20246893</t>
  </si>
  <si>
    <t>ORD-20246894</t>
  </si>
  <si>
    <t>ORD-20246895</t>
  </si>
  <si>
    <t>ORD-20246896</t>
  </si>
  <si>
    <t>ORD-20246897</t>
  </si>
  <si>
    <t>ORD-20246898</t>
  </si>
  <si>
    <t>ORD-20246899</t>
  </si>
  <si>
    <t>ORD-20246900</t>
  </si>
  <si>
    <t>ORD-20246901</t>
  </si>
  <si>
    <t>ORD-20246902</t>
  </si>
  <si>
    <t>ORD-20246903</t>
  </si>
  <si>
    <t>ORD-20246904</t>
  </si>
  <si>
    <t>ORD-20246905</t>
  </si>
  <si>
    <t>ORD-20246906</t>
  </si>
  <si>
    <t>ORD-20246907</t>
  </si>
  <si>
    <t>ORD-20246908</t>
  </si>
  <si>
    <t>ORD-20246909</t>
  </si>
  <si>
    <t>ORD-20246910</t>
  </si>
  <si>
    <t>ORD-20246911</t>
  </si>
  <si>
    <t>ORD-20246912</t>
  </si>
  <si>
    <t>ORD-20246913</t>
  </si>
  <si>
    <t>ORD-20246914</t>
  </si>
  <si>
    <t>ORD-20246915</t>
  </si>
  <si>
    <t>ORD-20246916</t>
  </si>
  <si>
    <t>ORD-20246917</t>
  </si>
  <si>
    <t>ORD-20246918</t>
  </si>
  <si>
    <t>ORD-20246919</t>
  </si>
  <si>
    <t>ORD-20246920</t>
  </si>
  <si>
    <t>ORD-20246921</t>
  </si>
  <si>
    <t>ORD-20246922</t>
  </si>
  <si>
    <t>ORD-20246923</t>
  </si>
  <si>
    <t>ORD-20246924</t>
  </si>
  <si>
    <t>ORD-20246925</t>
  </si>
  <si>
    <t>ORD-20246926</t>
  </si>
  <si>
    <t>ORD-20246927</t>
  </si>
  <si>
    <t>ORD-20246928</t>
  </si>
  <si>
    <t>ORD-20246929</t>
  </si>
  <si>
    <t>ORD-20246930</t>
  </si>
  <si>
    <t>ORD-20246931</t>
  </si>
  <si>
    <t>ORD-20246932</t>
  </si>
  <si>
    <t>ORD-20246933</t>
  </si>
  <si>
    <t>ORD-20246934</t>
  </si>
  <si>
    <t>ORD-20246935</t>
  </si>
  <si>
    <t>ORD-20246936</t>
  </si>
  <si>
    <t>ORD-20246937</t>
  </si>
  <si>
    <t>ORD-20246938</t>
  </si>
  <si>
    <t>ORD-20246939</t>
  </si>
  <si>
    <t>ORD-20246940</t>
  </si>
  <si>
    <t>ORD-20246941</t>
  </si>
  <si>
    <t>ORD-20246942</t>
  </si>
  <si>
    <t>ORD-20246943</t>
  </si>
  <si>
    <t>ORD-20246944</t>
  </si>
  <si>
    <t>ORD-20246945</t>
  </si>
  <si>
    <t>ORD-20246946</t>
  </si>
  <si>
    <t>ORD-20246947</t>
  </si>
  <si>
    <t>ORD-20246948</t>
  </si>
  <si>
    <t>ORD-20246949</t>
  </si>
  <si>
    <t>ORD-20246950</t>
  </si>
  <si>
    <t>ORD-20246951</t>
  </si>
  <si>
    <t>ORD-20246952</t>
  </si>
  <si>
    <t>ORD-20246953</t>
  </si>
  <si>
    <t>ORD-20246954</t>
  </si>
  <si>
    <t>ORD-20246955</t>
  </si>
  <si>
    <t>ORD-20246956</t>
  </si>
  <si>
    <t>ORD-20246957</t>
  </si>
  <si>
    <t>ORD-20246958</t>
  </si>
  <si>
    <t>ORD-20246959</t>
  </si>
  <si>
    <t>ORD-20246960</t>
  </si>
  <si>
    <t>ORD-20246961</t>
  </si>
  <si>
    <t>ORD-20246962</t>
  </si>
  <si>
    <t>ORD-20246963</t>
  </si>
  <si>
    <t>ORD-20246964</t>
  </si>
  <si>
    <t>ORD-20246965</t>
  </si>
  <si>
    <t>ORD-20246966</t>
  </si>
  <si>
    <t>ORD-20246967</t>
  </si>
  <si>
    <t>ORD-20246968</t>
  </si>
  <si>
    <t>ORD-20246969</t>
  </si>
  <si>
    <t>ORD-20246970</t>
  </si>
  <si>
    <t>ORD-20246971</t>
  </si>
  <si>
    <t>ORD-20246972</t>
  </si>
  <si>
    <t>ORD-20246973</t>
  </si>
  <si>
    <t>ORD-20246974</t>
  </si>
  <si>
    <t>ORD-20246975</t>
  </si>
  <si>
    <t>ORD-20246976</t>
  </si>
  <si>
    <t>ORD-20246977</t>
  </si>
  <si>
    <t>ORD-20246978</t>
  </si>
  <si>
    <t>ORD-20246979</t>
  </si>
  <si>
    <t>ORD-20246980</t>
  </si>
  <si>
    <t>ORD-20246981</t>
  </si>
  <si>
    <t>ORD-20246982</t>
  </si>
  <si>
    <t>ORD-20246983</t>
  </si>
  <si>
    <t>ORD-20246984</t>
  </si>
  <si>
    <t>ORD-20246985</t>
  </si>
  <si>
    <t>ORD-20246986</t>
  </si>
  <si>
    <t>ORD-20246987</t>
  </si>
  <si>
    <t>ORD-20246988</t>
  </si>
  <si>
    <t>ORD-20246989</t>
  </si>
  <si>
    <t>ORD-20246990</t>
  </si>
  <si>
    <t>ORD-20246991</t>
  </si>
  <si>
    <t>ORD-20246992</t>
  </si>
  <si>
    <t>ORD-20246993</t>
  </si>
  <si>
    <t>ORD-20246994</t>
  </si>
  <si>
    <t>ORD-20246995</t>
  </si>
  <si>
    <t>ORD-20246996</t>
  </si>
  <si>
    <t>ORD-20246997</t>
  </si>
  <si>
    <t>ORD-20246998</t>
  </si>
  <si>
    <t>ORD-20246999</t>
  </si>
  <si>
    <t>ORD-20247000</t>
  </si>
  <si>
    <t>ORD-20247001</t>
  </si>
  <si>
    <t>ORD-20247002</t>
  </si>
  <si>
    <t>ORD-20247003</t>
  </si>
  <si>
    <t>ORD-20247004</t>
  </si>
  <si>
    <t>ORD-20247005</t>
  </si>
  <si>
    <t>ORD-20247006</t>
  </si>
  <si>
    <t>ORD-20247007</t>
  </si>
  <si>
    <t>ORD-20247008</t>
  </si>
  <si>
    <t>ORD-20247009</t>
  </si>
  <si>
    <t>ORD-20247010</t>
  </si>
  <si>
    <t>ORD-20247011</t>
  </si>
  <si>
    <t>ORD-20247012</t>
  </si>
  <si>
    <t>ORD-20247013</t>
  </si>
  <si>
    <t>ORD-20247014</t>
  </si>
  <si>
    <t>ORD-20247015</t>
  </si>
  <si>
    <t>ORD-20247016</t>
  </si>
  <si>
    <t>ORD-20247017</t>
  </si>
  <si>
    <t>ORD-20247018</t>
  </si>
  <si>
    <t>ORD-20247019</t>
  </si>
  <si>
    <t>ORD-20247020</t>
  </si>
  <si>
    <t>ORD-20247021</t>
  </si>
  <si>
    <t>ORD-20247022</t>
  </si>
  <si>
    <t>ORD-20247023</t>
  </si>
  <si>
    <t>ORD-20247024</t>
  </si>
  <si>
    <t>ORD-20247025</t>
  </si>
  <si>
    <t>ORD-20247026</t>
  </si>
  <si>
    <t>ORD-20247027</t>
  </si>
  <si>
    <t>ORD-20247028</t>
  </si>
  <si>
    <t>ORD-20247029</t>
  </si>
  <si>
    <t>ORD-20247030</t>
  </si>
  <si>
    <t>ORD-20247031</t>
  </si>
  <si>
    <t>ORD-20247032</t>
  </si>
  <si>
    <t>ORD-20247033</t>
  </si>
  <si>
    <t>ORD-20247034</t>
  </si>
  <si>
    <t>ORD-20247035</t>
  </si>
  <si>
    <t>ORD-20247036</t>
  </si>
  <si>
    <t>ORD-20247037</t>
  </si>
  <si>
    <t>ORD-20247038</t>
  </si>
  <si>
    <t>ORD-20247039</t>
  </si>
  <si>
    <t>ORD-20247040</t>
  </si>
  <si>
    <t>ORD-20247041</t>
  </si>
  <si>
    <t>ORD-20247042</t>
  </si>
  <si>
    <t>ORD-20247043</t>
  </si>
  <si>
    <t>ORD-20247044</t>
  </si>
  <si>
    <t>ORD-20247045</t>
  </si>
  <si>
    <t>ORD-20247046</t>
  </si>
  <si>
    <t>ORD-20247047</t>
  </si>
  <si>
    <t>ORD-20247048</t>
  </si>
  <si>
    <t>ORD-20247049</t>
  </si>
  <si>
    <t>ORD-20247050</t>
  </si>
  <si>
    <t>ORD-20247051</t>
  </si>
  <si>
    <t>ORD-20247052</t>
  </si>
  <si>
    <t>ORD-20247053</t>
  </si>
  <si>
    <t>ORD-20247054</t>
  </si>
  <si>
    <t>ORD-20247055</t>
  </si>
  <si>
    <t>ORD-20247056</t>
  </si>
  <si>
    <t>ORD-20247057</t>
  </si>
  <si>
    <t>ORD-20247058</t>
  </si>
  <si>
    <t>ORD-20247059</t>
  </si>
  <si>
    <t>ORD-20247060</t>
  </si>
  <si>
    <t>ORD-20247061</t>
  </si>
  <si>
    <t>ORD-20247062</t>
  </si>
  <si>
    <t>ORD-20247063</t>
  </si>
  <si>
    <t>ORD-20247064</t>
  </si>
  <si>
    <t>ORD-20247065</t>
  </si>
  <si>
    <t>ORD-20247066</t>
  </si>
  <si>
    <t>ORD-20247067</t>
  </si>
  <si>
    <t>ORD-20247068</t>
  </si>
  <si>
    <t>ORD-20247069</t>
  </si>
  <si>
    <t>ORD-20247070</t>
  </si>
  <si>
    <t>ORD-20247071</t>
  </si>
  <si>
    <t>ORD-20247072</t>
  </si>
  <si>
    <t>ORD-20247073</t>
  </si>
  <si>
    <t>ORD-20247074</t>
  </si>
  <si>
    <t>ORD-20247075</t>
  </si>
  <si>
    <t>ORD-20247076</t>
  </si>
  <si>
    <t>ORD-20247077</t>
  </si>
  <si>
    <t>ORD-20247078</t>
  </si>
  <si>
    <t>ORD-20247079</t>
  </si>
  <si>
    <t>ORD-20247080</t>
  </si>
  <si>
    <t>ORD-20247081</t>
  </si>
  <si>
    <t>ORD-20247082</t>
  </si>
  <si>
    <t>ORD-20247083</t>
  </si>
  <si>
    <t>ORD-20247084</t>
  </si>
  <si>
    <t>ORD-20247085</t>
  </si>
  <si>
    <t>ORD-20247086</t>
  </si>
  <si>
    <t>ORD-20247087</t>
  </si>
  <si>
    <t>ORD-20247088</t>
  </si>
  <si>
    <t>ORD-20247089</t>
  </si>
  <si>
    <t>ORD-20247090</t>
  </si>
  <si>
    <t>ORD-20247091</t>
  </si>
  <si>
    <t>ORD-20247092</t>
  </si>
  <si>
    <t>ORD-20247093</t>
  </si>
  <si>
    <t>ORD-20247094</t>
  </si>
  <si>
    <t>ORD-20247095</t>
  </si>
  <si>
    <t>ORD-20247096</t>
  </si>
  <si>
    <t>ORD-20247097</t>
  </si>
  <si>
    <t>ORD-20247098</t>
  </si>
  <si>
    <t>ORD-20247099</t>
  </si>
  <si>
    <t>ORD-20247100</t>
  </si>
  <si>
    <t>ORD-20247101</t>
  </si>
  <si>
    <t>ORD-20247102</t>
  </si>
  <si>
    <t>ORD-20247103</t>
  </si>
  <si>
    <t>ORD-20247104</t>
  </si>
  <si>
    <t>ORD-20247105</t>
  </si>
  <si>
    <t>ORD-20247106</t>
  </si>
  <si>
    <t>ORD-20247107</t>
  </si>
  <si>
    <t>ORD-20247108</t>
  </si>
  <si>
    <t>ORD-20247109</t>
  </si>
  <si>
    <t>ORD-20247110</t>
  </si>
  <si>
    <t>ORD-20247111</t>
  </si>
  <si>
    <t>ORD-20247112</t>
  </si>
  <si>
    <t>ORD-20247113</t>
  </si>
  <si>
    <t>ORD-20247114</t>
  </si>
  <si>
    <t>ORD-20247115</t>
  </si>
  <si>
    <t>ORD-20247116</t>
  </si>
  <si>
    <t>ORD-20247117</t>
  </si>
  <si>
    <t>ORD-20247118</t>
  </si>
  <si>
    <t>ORD-20247119</t>
  </si>
  <si>
    <t>ORD-20247120</t>
  </si>
  <si>
    <t>ORD-20247121</t>
  </si>
  <si>
    <t>ORD-20247122</t>
  </si>
  <si>
    <t>ORD-20247123</t>
  </si>
  <si>
    <t>ORD-20247124</t>
  </si>
  <si>
    <t>ORD-20247125</t>
  </si>
  <si>
    <t>ORD-20247126</t>
  </si>
  <si>
    <t>ORD-20247127</t>
  </si>
  <si>
    <t>ORD-20247128</t>
  </si>
  <si>
    <t>ORD-20247129</t>
  </si>
  <si>
    <t>ORD-20247130</t>
  </si>
  <si>
    <t>ORD-20247131</t>
  </si>
  <si>
    <t>ORD-20247132</t>
  </si>
  <si>
    <t>ORD-20247133</t>
  </si>
  <si>
    <t>ORD-20247134</t>
  </si>
  <si>
    <t>ORD-20247135</t>
  </si>
  <si>
    <t>ORD-20247136</t>
  </si>
  <si>
    <t>ORD-20247137</t>
  </si>
  <si>
    <t>ORD-20247138</t>
  </si>
  <si>
    <t>ORD-20247139</t>
  </si>
  <si>
    <t>ORD-20247140</t>
  </si>
  <si>
    <t>ORD-20247141</t>
  </si>
  <si>
    <t>ORD-20247142</t>
  </si>
  <si>
    <t>ORD-20247143</t>
  </si>
  <si>
    <t>ORD-20247144</t>
  </si>
  <si>
    <t>ORD-20247145</t>
  </si>
  <si>
    <t>ORD-20247146</t>
  </si>
  <si>
    <t>ORD-20247147</t>
  </si>
  <si>
    <t>ORD-20247148</t>
  </si>
  <si>
    <t>ORD-20247149</t>
  </si>
  <si>
    <t>ORD-20247150</t>
  </si>
  <si>
    <t>ORD-20247151</t>
  </si>
  <si>
    <t>ORD-20247152</t>
  </si>
  <si>
    <t>ORD-20247153</t>
  </si>
  <si>
    <t>ORD-20247154</t>
  </si>
  <si>
    <t>ORD-20247155</t>
  </si>
  <si>
    <t>ORD-20247156</t>
  </si>
  <si>
    <t>ORD-20247157</t>
  </si>
  <si>
    <t>ORD-20247158</t>
  </si>
  <si>
    <t>ORD-20247159</t>
  </si>
  <si>
    <t>ORD-20247160</t>
  </si>
  <si>
    <t>ORD-20247161</t>
  </si>
  <si>
    <t>ORD-20247162</t>
  </si>
  <si>
    <t>ORD-20247163</t>
  </si>
  <si>
    <t>ORD-20247164</t>
  </si>
  <si>
    <t>ORD-20247165</t>
  </si>
  <si>
    <t>ORD-20247166</t>
  </si>
  <si>
    <t>ORD-20247167</t>
  </si>
  <si>
    <t>ORD-20247168</t>
  </si>
  <si>
    <t>ORD-20247169</t>
  </si>
  <si>
    <t>ORD-20247170</t>
  </si>
  <si>
    <t>ORD-20247171</t>
  </si>
  <si>
    <t>ORD-20247172</t>
  </si>
  <si>
    <t>ORD-20247173</t>
  </si>
  <si>
    <t>ORD-20247174</t>
  </si>
  <si>
    <t>ORD-20247175</t>
  </si>
  <si>
    <t>ORD-20247176</t>
  </si>
  <si>
    <t>ORD-20247177</t>
  </si>
  <si>
    <t>ORD-20247178</t>
  </si>
  <si>
    <t>ORD-20247179</t>
  </si>
  <si>
    <t>ORD-20247180</t>
  </si>
  <si>
    <t>ORD-20247181</t>
  </si>
  <si>
    <t>ORD-20247182</t>
  </si>
  <si>
    <t>ORD-20247183</t>
  </si>
  <si>
    <t>ORD-20247184</t>
  </si>
  <si>
    <t>ORD-20247185</t>
  </si>
  <si>
    <t>ORD-20247186</t>
  </si>
  <si>
    <t>ORD-20247187</t>
  </si>
  <si>
    <t>ORD-20247188</t>
  </si>
  <si>
    <t>ORD-20247189</t>
  </si>
  <si>
    <t>ORD-20247190</t>
  </si>
  <si>
    <t>ORD-20247191</t>
  </si>
  <si>
    <t>ORD-20247192</t>
  </si>
  <si>
    <t>ORD-20247193</t>
  </si>
  <si>
    <t>ORD-20247194</t>
  </si>
  <si>
    <t>ORD-20247195</t>
  </si>
  <si>
    <t>ORD-20247196</t>
  </si>
  <si>
    <t>ORD-20247197</t>
  </si>
  <si>
    <t>ORD-20247198</t>
  </si>
  <si>
    <t>ORD-20247199</t>
  </si>
  <si>
    <t>ORD-20247200</t>
  </si>
  <si>
    <t>ORD-20247201</t>
  </si>
  <si>
    <t>ORD-20247202</t>
  </si>
  <si>
    <t>ORD-20247203</t>
  </si>
  <si>
    <t>ORD-20247204</t>
  </si>
  <si>
    <t>ORD-20247205</t>
  </si>
  <si>
    <t>ORD-20247206</t>
  </si>
  <si>
    <t>ORD-20247207</t>
  </si>
  <si>
    <t>ORD-20247208</t>
  </si>
  <si>
    <t>ORD-20247209</t>
  </si>
  <si>
    <t>ORD-20247210</t>
  </si>
  <si>
    <t>ORD-20247211</t>
  </si>
  <si>
    <t>ORD-20247212</t>
  </si>
  <si>
    <t>ORD-20247213</t>
  </si>
  <si>
    <t>ORD-20247214</t>
  </si>
  <si>
    <t>ORD-20247215</t>
  </si>
  <si>
    <t>ORD-20247216</t>
  </si>
  <si>
    <t>ORD-20247217</t>
  </si>
  <si>
    <t>ORD-20247218</t>
  </si>
  <si>
    <t>ORD-20247219</t>
  </si>
  <si>
    <t>ORD-20247220</t>
  </si>
  <si>
    <t>ORD-20247221</t>
  </si>
  <si>
    <t>ORD-20247222</t>
  </si>
  <si>
    <t>ORD-20247223</t>
  </si>
  <si>
    <t>ORD-20247224</t>
  </si>
  <si>
    <t>ORD-20247225</t>
  </si>
  <si>
    <t>ORD-20247226</t>
  </si>
  <si>
    <t>ORD-20247227</t>
  </si>
  <si>
    <t>ORD-20247228</t>
  </si>
  <si>
    <t>ORD-20247229</t>
  </si>
  <si>
    <t>ORD-20247230</t>
  </si>
  <si>
    <t>ORD-20247231</t>
  </si>
  <si>
    <t>ORD-20247232</t>
  </si>
  <si>
    <t>ORD-20247233</t>
  </si>
  <si>
    <t>ORD-20247234</t>
  </si>
  <si>
    <t>ORD-20247235</t>
  </si>
  <si>
    <t>ORD-20247236</t>
  </si>
  <si>
    <t>ORD-20247237</t>
  </si>
  <si>
    <t>ORD-20247238</t>
  </si>
  <si>
    <t>ORD-20247239</t>
  </si>
  <si>
    <t>ORD-20247240</t>
  </si>
  <si>
    <t>ORD-20247241</t>
  </si>
  <si>
    <t>ORD-20247242</t>
  </si>
  <si>
    <t>ORD-20247243</t>
  </si>
  <si>
    <t>ORD-20247244</t>
  </si>
  <si>
    <t>ORD-20247245</t>
  </si>
  <si>
    <t>ORD-20247246</t>
  </si>
  <si>
    <t>ORD-20247247</t>
  </si>
  <si>
    <t>ORD-20247248</t>
  </si>
  <si>
    <t>ORD-20247249</t>
  </si>
  <si>
    <t>ORD-20247250</t>
  </si>
  <si>
    <t>ORD-20247251</t>
  </si>
  <si>
    <t>ORD-20247252</t>
  </si>
  <si>
    <t>ORD-20247253</t>
  </si>
  <si>
    <t>ORD-20247254</t>
  </si>
  <si>
    <t>ORD-20247255</t>
  </si>
  <si>
    <t>ORD-20247256</t>
  </si>
  <si>
    <t>ORD-20247257</t>
  </si>
  <si>
    <t>ORD-20247258</t>
  </si>
  <si>
    <t>ORD-20247259</t>
  </si>
  <si>
    <t>ORD-20247260</t>
  </si>
  <si>
    <t>ORD-20247261</t>
  </si>
  <si>
    <t>ORD-20247262</t>
  </si>
  <si>
    <t>ORD-20247263</t>
  </si>
  <si>
    <t>ORD-20247264</t>
  </si>
  <si>
    <t>ORD-20247265</t>
  </si>
  <si>
    <t>ORD-20247266</t>
  </si>
  <si>
    <t>ORD-20247267</t>
  </si>
  <si>
    <t>ORD-20247268</t>
  </si>
  <si>
    <t>ORD-20247269</t>
  </si>
  <si>
    <t>ORD-20247270</t>
  </si>
  <si>
    <t>ORD-20247271</t>
  </si>
  <si>
    <t>ORD-20247272</t>
  </si>
  <si>
    <t>ORD-20247273</t>
  </si>
  <si>
    <t>ORD-20247274</t>
  </si>
  <si>
    <t>ORD-20247275</t>
  </si>
  <si>
    <t>ORD-20247276</t>
  </si>
  <si>
    <t>ORD-20247277</t>
  </si>
  <si>
    <t>ORD-20247278</t>
  </si>
  <si>
    <t>ORD-20247279</t>
  </si>
  <si>
    <t>ORD-20247280</t>
  </si>
  <si>
    <t>ORD-20247281</t>
  </si>
  <si>
    <t>ORD-20247282</t>
  </si>
  <si>
    <t>ORD-20247283</t>
  </si>
  <si>
    <t>ORD-20247284</t>
  </si>
  <si>
    <t>ORD-20247285</t>
  </si>
  <si>
    <t>ORD-20247286</t>
  </si>
  <si>
    <t>ORD-20247287</t>
  </si>
  <si>
    <t>ORD-20247288</t>
  </si>
  <si>
    <t>ORD-20247289</t>
  </si>
  <si>
    <t>ORD-20247290</t>
  </si>
  <si>
    <t>ORD-20247291</t>
  </si>
  <si>
    <t>ORD-20247292</t>
  </si>
  <si>
    <t>ORD-20247293</t>
  </si>
  <si>
    <t>ORD-20247294</t>
  </si>
  <si>
    <t>ORD-20247295</t>
  </si>
  <si>
    <t>ORD-20247296</t>
  </si>
  <si>
    <t>ORD-20247297</t>
  </si>
  <si>
    <t>ORD-20247298</t>
  </si>
  <si>
    <t>ORD-20247299</t>
  </si>
  <si>
    <t>ORD-20247300</t>
  </si>
  <si>
    <t>ORD-20247301</t>
  </si>
  <si>
    <t>ORD-20247302</t>
  </si>
  <si>
    <t>ORD-20247303</t>
  </si>
  <si>
    <t>ORD-20247304</t>
  </si>
  <si>
    <t>ORD-20247305</t>
  </si>
  <si>
    <t>ORD-20247306</t>
  </si>
  <si>
    <t>ORD-20247307</t>
  </si>
  <si>
    <t>ORD-20247308</t>
  </si>
  <si>
    <t>ORD-20247309</t>
  </si>
  <si>
    <t>ORD-20247310</t>
  </si>
  <si>
    <t>ORD-20247311</t>
  </si>
  <si>
    <t>ORD-20247312</t>
  </si>
  <si>
    <t>ORD-20247313</t>
  </si>
  <si>
    <t>ORD-20247314</t>
  </si>
  <si>
    <t>ORD-20247315</t>
  </si>
  <si>
    <t>ORD-20247316</t>
  </si>
  <si>
    <t>ORD-20247317</t>
  </si>
  <si>
    <t>ORD-20247318</t>
  </si>
  <si>
    <t>ORD-20247319</t>
  </si>
  <si>
    <t>ORD-20247320</t>
  </si>
  <si>
    <t>ORD-20247321</t>
  </si>
  <si>
    <t>ORD-20247322</t>
  </si>
  <si>
    <t>ORD-20247323</t>
  </si>
  <si>
    <t>ORD-20247324</t>
  </si>
  <si>
    <t>ORD-20247325</t>
  </si>
  <si>
    <t>ORD-20247326</t>
  </si>
  <si>
    <t>ORD-20247327</t>
  </si>
  <si>
    <t>ORD-20247328</t>
  </si>
  <si>
    <t>ORD-20247329</t>
  </si>
  <si>
    <t>ORD-20247330</t>
  </si>
  <si>
    <t>ORD-20247331</t>
  </si>
  <si>
    <t>ORD-20247332</t>
  </si>
  <si>
    <t>ORD-20247333</t>
  </si>
  <si>
    <t>ORD-20247334</t>
  </si>
  <si>
    <t>ORD-20247335</t>
  </si>
  <si>
    <t>ORD-20247336</t>
  </si>
  <si>
    <t>ORD-20247337</t>
  </si>
  <si>
    <t>ORD-20247338</t>
  </si>
  <si>
    <t>ORD-20247339</t>
  </si>
  <si>
    <t>ORD-20247340</t>
  </si>
  <si>
    <t>ORD-20247341</t>
  </si>
  <si>
    <t>ORD-20247342</t>
  </si>
  <si>
    <t>ORD-20247343</t>
  </si>
  <si>
    <t>ORD-20247344</t>
  </si>
  <si>
    <t>ORD-20247345</t>
  </si>
  <si>
    <t>ORD-20247346</t>
  </si>
  <si>
    <t>ORD-20247347</t>
  </si>
  <si>
    <t>ORD-20247348</t>
  </si>
  <si>
    <t>ORD-20247349</t>
  </si>
  <si>
    <t>ORD-20247350</t>
  </si>
  <si>
    <t>ORD-20247351</t>
  </si>
  <si>
    <t>ORD-20247352</t>
  </si>
  <si>
    <t>ORD-20247353</t>
  </si>
  <si>
    <t>ORD-20247354</t>
  </si>
  <si>
    <t>ORD-20247355</t>
  </si>
  <si>
    <t>ORD-20247356</t>
  </si>
  <si>
    <t>ORD-20247357</t>
  </si>
  <si>
    <t>ORD-20247358</t>
  </si>
  <si>
    <t>ORD-20247359</t>
  </si>
  <si>
    <t>ORD-20247360</t>
  </si>
  <si>
    <t>ORD-20247361</t>
  </si>
  <si>
    <t>ORD-20247362</t>
  </si>
  <si>
    <t>ORD-20247363</t>
  </si>
  <si>
    <t>ORD-20247364</t>
  </si>
  <si>
    <t>ORD-20247365</t>
  </si>
  <si>
    <t>ORD-20247366</t>
  </si>
  <si>
    <t>ORD-20247367</t>
  </si>
  <si>
    <t>ORD-20247368</t>
  </si>
  <si>
    <t>ORD-20247369</t>
  </si>
  <si>
    <t>ORD-20247370</t>
  </si>
  <si>
    <t>ORD-20247371</t>
  </si>
  <si>
    <t>ORD-20247372</t>
  </si>
  <si>
    <t>ORD-20247373</t>
  </si>
  <si>
    <t>ORD-20247374</t>
  </si>
  <si>
    <t>ORD-20247375</t>
  </si>
  <si>
    <t>ORD-20247376</t>
  </si>
  <si>
    <t>ORD-20247377</t>
  </si>
  <si>
    <t>ORD-20247378</t>
  </si>
  <si>
    <t>ORD-20247379</t>
  </si>
  <si>
    <t>ORD-20247380</t>
  </si>
  <si>
    <t>ORD-20247381</t>
  </si>
  <si>
    <t>ORD-20247382</t>
  </si>
  <si>
    <t>ORD-20247383</t>
  </si>
  <si>
    <t>ORD-20247384</t>
  </si>
  <si>
    <t>ORD-20247385</t>
  </si>
  <si>
    <t>ORD-20247386</t>
  </si>
  <si>
    <t>ORD-20247387</t>
  </si>
  <si>
    <t>ORD-20247388</t>
  </si>
  <si>
    <t>ORD-20247389</t>
  </si>
  <si>
    <t>ORD-20247390</t>
  </si>
  <si>
    <t>ORD-20247391</t>
  </si>
  <si>
    <t>ORD-20247392</t>
  </si>
  <si>
    <t>ORD-20247393</t>
  </si>
  <si>
    <t>ORD-20247394</t>
  </si>
  <si>
    <t>ORD-20247395</t>
  </si>
  <si>
    <t>ORD-20247396</t>
  </si>
  <si>
    <t>ORD-20247397</t>
  </si>
  <si>
    <t>ORD-20247398</t>
  </si>
  <si>
    <t>ORD-20247399</t>
  </si>
  <si>
    <t>ORD-20247400</t>
  </si>
  <si>
    <t>ORD-20247401</t>
  </si>
  <si>
    <t>ORD-20247402</t>
  </si>
  <si>
    <t>ORD-20247403</t>
  </si>
  <si>
    <t>ORD-20247404</t>
  </si>
  <si>
    <t>ORD-20247405</t>
  </si>
  <si>
    <t>ORD-20247406</t>
  </si>
  <si>
    <t>ORD-20247407</t>
  </si>
  <si>
    <t>ORD-20247408</t>
  </si>
  <si>
    <t>ORD-20247409</t>
  </si>
  <si>
    <t>ORD-20247410</t>
  </si>
  <si>
    <t>ORD-20247411</t>
  </si>
  <si>
    <t>ORD-20247412</t>
  </si>
  <si>
    <t>ORD-20247413</t>
  </si>
  <si>
    <t>ORD-20247414</t>
  </si>
  <si>
    <t>ORD-20247415</t>
  </si>
  <si>
    <t>ORD-20247416</t>
  </si>
  <si>
    <t>ORD-20247417</t>
  </si>
  <si>
    <t>ORD-20247418</t>
  </si>
  <si>
    <t>ORD-20247419</t>
  </si>
  <si>
    <t>ORD-20247420</t>
  </si>
  <si>
    <t>ORD-20247421</t>
  </si>
  <si>
    <t>ORD-20247422</t>
  </si>
  <si>
    <t>ORD-20247423</t>
  </si>
  <si>
    <t>ORD-20247424</t>
  </si>
  <si>
    <t>ORD-20247425</t>
  </si>
  <si>
    <t>ORD-20247426</t>
  </si>
  <si>
    <t>ORD-20247427</t>
  </si>
  <si>
    <t>ORD-20247428</t>
  </si>
  <si>
    <t>ORD-20247429</t>
  </si>
  <si>
    <t>ORD-20247430</t>
  </si>
  <si>
    <t>ORD-20247431</t>
  </si>
  <si>
    <t>ORD-20247432</t>
  </si>
  <si>
    <t>ORD-20247433</t>
  </si>
  <si>
    <t>ORD-20247434</t>
  </si>
  <si>
    <t>ORD-20247435</t>
  </si>
  <si>
    <t>ORD-20247436</t>
  </si>
  <si>
    <t>ORD-20247437</t>
  </si>
  <si>
    <t>ORD-20247438</t>
  </si>
  <si>
    <t>ORD-20247439</t>
  </si>
  <si>
    <t>ORD-20247440</t>
  </si>
  <si>
    <t>ORD-20247441</t>
  </si>
  <si>
    <t>ORD-20247442</t>
  </si>
  <si>
    <t>ORD-20247443</t>
  </si>
  <si>
    <t>ORD-20247444</t>
  </si>
  <si>
    <t>ORD-20247445</t>
  </si>
  <si>
    <t>ORD-20247446</t>
  </si>
  <si>
    <t>ORD-20247447</t>
  </si>
  <si>
    <t>ORD-20247448</t>
  </si>
  <si>
    <t>ORD-20247449</t>
  </si>
  <si>
    <t>ORD-20247450</t>
  </si>
  <si>
    <t>ORD-20247451</t>
  </si>
  <si>
    <t>ORD-20247452</t>
  </si>
  <si>
    <t>ORD-20247453</t>
  </si>
  <si>
    <t>ORD-20247454</t>
  </si>
  <si>
    <t>ORD-20247455</t>
  </si>
  <si>
    <t>ORD-20247456</t>
  </si>
  <si>
    <t>ORD-20247457</t>
  </si>
  <si>
    <t>ORD-20247458</t>
  </si>
  <si>
    <t>ORD-20247459</t>
  </si>
  <si>
    <t>ORD-20247460</t>
  </si>
  <si>
    <t>ORD-20247461</t>
  </si>
  <si>
    <t>ORD-20247462</t>
  </si>
  <si>
    <t>ORD-20247463</t>
  </si>
  <si>
    <t>ORD-20247464</t>
  </si>
  <si>
    <t>ORD-20247465</t>
  </si>
  <si>
    <t>ORD-20247466</t>
  </si>
  <si>
    <t>ORD-20247467</t>
  </si>
  <si>
    <t>ORD-20247468</t>
  </si>
  <si>
    <t>ORD-20247469</t>
  </si>
  <si>
    <t>ORD-20247470</t>
  </si>
  <si>
    <t>ORD-20247471</t>
  </si>
  <si>
    <t>ORD-20247472</t>
  </si>
  <si>
    <t>ORD-20247473</t>
  </si>
  <si>
    <t>ORD-20247474</t>
  </si>
  <si>
    <t>ORD-20247475</t>
  </si>
  <si>
    <t>ORD-20247476</t>
  </si>
  <si>
    <t>ORD-20247477</t>
  </si>
  <si>
    <t>ORD-20247478</t>
  </si>
  <si>
    <t>ORD-20247479</t>
  </si>
  <si>
    <t>ORD-20247480</t>
  </si>
  <si>
    <t>ORD-20247481</t>
  </si>
  <si>
    <t>ORD-20247482</t>
  </si>
  <si>
    <t>ORD-20247483</t>
  </si>
  <si>
    <t>ORD-20247484</t>
  </si>
  <si>
    <t>ORD-20247485</t>
  </si>
  <si>
    <t>ORD-20247486</t>
  </si>
  <si>
    <t>ORD-20247487</t>
  </si>
  <si>
    <t>ORD-20247488</t>
  </si>
  <si>
    <t>ORD-20247489</t>
  </si>
  <si>
    <t>ORD-20247490</t>
  </si>
  <si>
    <t>ORD-20247491</t>
  </si>
  <si>
    <t>ORD-20247492</t>
  </si>
  <si>
    <t>ORD-20247493</t>
  </si>
  <si>
    <t>ORD-20247494</t>
  </si>
  <si>
    <t>ORD-20247495</t>
  </si>
  <si>
    <t>ORD-20247496</t>
  </si>
  <si>
    <t>ORD-20247497</t>
  </si>
  <si>
    <t>ORD-20247498</t>
  </si>
  <si>
    <t>ORD-20247499</t>
  </si>
  <si>
    <t>ORD-20247500</t>
  </si>
  <si>
    <t>ORD-20247501</t>
  </si>
  <si>
    <t>ORD-20247502</t>
  </si>
  <si>
    <t>ORD-20247503</t>
  </si>
  <si>
    <t>ORD-20247504</t>
  </si>
  <si>
    <t>ORD-20247505</t>
  </si>
  <si>
    <t>ORD-20247506</t>
  </si>
  <si>
    <t>ORD-20247507</t>
  </si>
  <si>
    <t>ORD-20247508</t>
  </si>
  <si>
    <t>ORD-20247509</t>
  </si>
  <si>
    <t>ORD-20247510</t>
  </si>
  <si>
    <t>ORD-20247511</t>
  </si>
  <si>
    <t>ORD-20247512</t>
  </si>
  <si>
    <t>ORD-20247513</t>
  </si>
  <si>
    <t>ORD-20247514</t>
  </si>
  <si>
    <t>ORD-20247515</t>
  </si>
  <si>
    <t>ORD-20247516</t>
  </si>
  <si>
    <t>ORD-20247517</t>
  </si>
  <si>
    <t>ORD-20247518</t>
  </si>
  <si>
    <t>ORD-20247519</t>
  </si>
  <si>
    <t>ORD-20247520</t>
  </si>
  <si>
    <t>ORD-20247521</t>
  </si>
  <si>
    <t>ORD-20247522</t>
  </si>
  <si>
    <t>ORD-20247523</t>
  </si>
  <si>
    <t>ORD-20247524</t>
  </si>
  <si>
    <t>ORD-20247525</t>
  </si>
  <si>
    <t>ORD-20247526</t>
  </si>
  <si>
    <t>ORD-20247527</t>
  </si>
  <si>
    <t>ORD-20247528</t>
  </si>
  <si>
    <t>ORD-20247529</t>
  </si>
  <si>
    <t>ORD-20247530</t>
  </si>
  <si>
    <t>ORD-20247531</t>
  </si>
  <si>
    <t>ORD-20247532</t>
  </si>
  <si>
    <t>ORD-20247533</t>
  </si>
  <si>
    <t>ORD-20247534</t>
  </si>
  <si>
    <t>ORD-20247535</t>
  </si>
  <si>
    <t>ORD-20247536</t>
  </si>
  <si>
    <t>ORD-20247537</t>
  </si>
  <si>
    <t>ORD-20247538</t>
  </si>
  <si>
    <t>ORD-20247539</t>
  </si>
  <si>
    <t>ORD-20247540</t>
  </si>
  <si>
    <t>ORD-20247541</t>
  </si>
  <si>
    <t>ORD-20247542</t>
  </si>
  <si>
    <t>ORD-20247543</t>
  </si>
  <si>
    <t>ORD-20247544</t>
  </si>
  <si>
    <t>ORD-20247545</t>
  </si>
  <si>
    <t>ORD-20247546</t>
  </si>
  <si>
    <t>ORD-20247547</t>
  </si>
  <si>
    <t>ORD-20247548</t>
  </si>
  <si>
    <t>ORD-20247549</t>
  </si>
  <si>
    <t>ORD-20247550</t>
  </si>
  <si>
    <t>ORD-20247551</t>
  </si>
  <si>
    <t>ORD-20247552</t>
  </si>
  <si>
    <t>ORD-20247553</t>
  </si>
  <si>
    <t>ORD-20247554</t>
  </si>
  <si>
    <t>ORD-20247555</t>
  </si>
  <si>
    <t>ORD-20247556</t>
  </si>
  <si>
    <t>ORD-20247557</t>
  </si>
  <si>
    <t>ORD-20247558</t>
  </si>
  <si>
    <t>ORD-20247559</t>
  </si>
  <si>
    <t>ORD-20247560</t>
  </si>
  <si>
    <t>ORD-20247561</t>
  </si>
  <si>
    <t>ORD-20247562</t>
  </si>
  <si>
    <t>ORD-20247563</t>
  </si>
  <si>
    <t>ORD-20247564</t>
  </si>
  <si>
    <t>ORD-20247565</t>
  </si>
  <si>
    <t>ORD-20247566</t>
  </si>
  <si>
    <t>ORD-20247567</t>
  </si>
  <si>
    <t>ORD-20247568</t>
  </si>
  <si>
    <t>ORD-20247569</t>
  </si>
  <si>
    <t>ORD-20247570</t>
  </si>
  <si>
    <t>ORD-20247571</t>
  </si>
  <si>
    <t>ORD-20247572</t>
  </si>
  <si>
    <t>ORD-20247573</t>
  </si>
  <si>
    <t>ORD-20247574</t>
  </si>
  <si>
    <t>ORD-20247575</t>
  </si>
  <si>
    <t>ORD-20247576</t>
  </si>
  <si>
    <t>ORD-20247577</t>
  </si>
  <si>
    <t>ORD-20247578</t>
  </si>
  <si>
    <t>ORD-20247579</t>
  </si>
  <si>
    <t>ORD-20247580</t>
  </si>
  <si>
    <t>ORD-20247581</t>
  </si>
  <si>
    <t>ORD-20247582</t>
  </si>
  <si>
    <t>ORD-20247583</t>
  </si>
  <si>
    <t>ORD-20247584</t>
  </si>
  <si>
    <t>ORD-20247585</t>
  </si>
  <si>
    <t>ORD-20247586</t>
  </si>
  <si>
    <t>ORD-20247587</t>
  </si>
  <si>
    <t>ORD-20247588</t>
  </si>
  <si>
    <t>ORD-20247589</t>
  </si>
  <si>
    <t>ORD-20247590</t>
  </si>
  <si>
    <t>ORD-20247591</t>
  </si>
  <si>
    <t>ORD-20247592</t>
  </si>
  <si>
    <t>ORD-20247593</t>
  </si>
  <si>
    <t>ORD-20247594</t>
  </si>
  <si>
    <t>ORD-20247595</t>
  </si>
  <si>
    <t>ORD-20247596</t>
  </si>
  <si>
    <t>ORD-20247597</t>
  </si>
  <si>
    <t>ORD-20247598</t>
  </si>
  <si>
    <t>ORD-20247599</t>
  </si>
  <si>
    <t>ORD-20247600</t>
  </si>
  <si>
    <t>ORD-20247601</t>
  </si>
  <si>
    <t>ORD-20247602</t>
  </si>
  <si>
    <t>ORD-20247603</t>
  </si>
  <si>
    <t>ORD-20247604</t>
  </si>
  <si>
    <t>ORD-20247605</t>
  </si>
  <si>
    <t>ORD-20247606</t>
  </si>
  <si>
    <t>ORD-20247607</t>
  </si>
  <si>
    <t>ORD-20247608</t>
  </si>
  <si>
    <t>ORD-20247609</t>
  </si>
  <si>
    <t>ORD-20247610</t>
  </si>
  <si>
    <t>ORD-20247611</t>
  </si>
  <si>
    <t>ORD-20247612</t>
  </si>
  <si>
    <t>ORD-20247613</t>
  </si>
  <si>
    <t>ORD-20247614</t>
  </si>
  <si>
    <t>ORD-20247615</t>
  </si>
  <si>
    <t>ORD-20247616</t>
  </si>
  <si>
    <t>ORD-20247617</t>
  </si>
  <si>
    <t>ORD-20247618</t>
  </si>
  <si>
    <t>ORD-20247619</t>
  </si>
  <si>
    <t>ORD-20247620</t>
  </si>
  <si>
    <t>ORD-20247621</t>
  </si>
  <si>
    <t>ORD-20247622</t>
  </si>
  <si>
    <t>ORD-20247623</t>
  </si>
  <si>
    <t>ORD-20247624</t>
  </si>
  <si>
    <t>ORD-20247625</t>
  </si>
  <si>
    <t>ORD-20247626</t>
  </si>
  <si>
    <t>ORD-20247627</t>
  </si>
  <si>
    <t>ORD-20247628</t>
  </si>
  <si>
    <t>ORD-20247629</t>
  </si>
  <si>
    <t>ORD-20247630</t>
  </si>
  <si>
    <t>ORD-20247631</t>
  </si>
  <si>
    <t>ORD-20247632</t>
  </si>
  <si>
    <t>ORD-20247633</t>
  </si>
  <si>
    <t>ORD-20247634</t>
  </si>
  <si>
    <t>ORD-20247635</t>
  </si>
  <si>
    <t>ORD-20247636</t>
  </si>
  <si>
    <t>ORD-20247637</t>
  </si>
  <si>
    <t>ORD-20247638</t>
  </si>
  <si>
    <t>ORD-20247639</t>
  </si>
  <si>
    <t>ORD-20247640</t>
  </si>
  <si>
    <t>ORD-20247641</t>
  </si>
  <si>
    <t>ORD-20247642</t>
  </si>
  <si>
    <t>ORD-20247643</t>
  </si>
  <si>
    <t>ORD-20247644</t>
  </si>
  <si>
    <t>ORD-20247645</t>
  </si>
  <si>
    <t>ORD-20247646</t>
  </si>
  <si>
    <t>ORD-20247647</t>
  </si>
  <si>
    <t>ORD-20247648</t>
  </si>
  <si>
    <t>ORD-20247649</t>
  </si>
  <si>
    <t>ORD-20247650</t>
  </si>
  <si>
    <t>ORD-20247651</t>
  </si>
  <si>
    <t>ORD-20247652</t>
  </si>
  <si>
    <t>ORD-20247653</t>
  </si>
  <si>
    <t>ORD-20247654</t>
  </si>
  <si>
    <t>ORD-20247655</t>
  </si>
  <si>
    <t>ORD-20247656</t>
  </si>
  <si>
    <t>ORD-20247657</t>
  </si>
  <si>
    <t>ORD-20247658</t>
  </si>
  <si>
    <t>ORD-20247659</t>
  </si>
  <si>
    <t>ORD-20247660</t>
  </si>
  <si>
    <t>ORD-20247661</t>
  </si>
  <si>
    <t>ORD-20247662</t>
  </si>
  <si>
    <t>ORD-20247663</t>
  </si>
  <si>
    <t>ORD-20247664</t>
  </si>
  <si>
    <t>ORD-20247665</t>
  </si>
  <si>
    <t>ORD-20247666</t>
  </si>
  <si>
    <t>ORD-20247667</t>
  </si>
  <si>
    <t>ORD-20247668</t>
  </si>
  <si>
    <t>ORD-20247669</t>
  </si>
  <si>
    <t>ORD-20247670</t>
  </si>
  <si>
    <t>ORD-20247671</t>
  </si>
  <si>
    <t>ORD-20247672</t>
  </si>
  <si>
    <t>ORD-20247673</t>
  </si>
  <si>
    <t>ORD-20247674</t>
  </si>
  <si>
    <t>ORD-20247675</t>
  </si>
  <si>
    <t>ORD-20247676</t>
  </si>
  <si>
    <t>ORD-20247677</t>
  </si>
  <si>
    <t>ORD-20247678</t>
  </si>
  <si>
    <t>ORD-20247679</t>
  </si>
  <si>
    <t>ORD-20247680</t>
  </si>
  <si>
    <t>ORD-20247681</t>
  </si>
  <si>
    <t>ORD-20247682</t>
  </si>
  <si>
    <t>ORD-20247683</t>
  </si>
  <si>
    <t>ORD-20247684</t>
  </si>
  <si>
    <t>ORD-20247685</t>
  </si>
  <si>
    <t>ORD-20247686</t>
  </si>
  <si>
    <t>ORD-20247687</t>
  </si>
  <si>
    <t>ORD-20247688</t>
  </si>
  <si>
    <t>ORD-20247689</t>
  </si>
  <si>
    <t>ORD-20247690</t>
  </si>
  <si>
    <t>ORD-20247691</t>
  </si>
  <si>
    <t>ORD-20247692</t>
  </si>
  <si>
    <t>ORD-20247693</t>
  </si>
  <si>
    <t>ORD-20247694</t>
  </si>
  <si>
    <t>ORD-20247695</t>
  </si>
  <si>
    <t>ORD-20247696</t>
  </si>
  <si>
    <t>ORD-20247697</t>
  </si>
  <si>
    <t>ORD-20247698</t>
  </si>
  <si>
    <t>ORD-20247699</t>
  </si>
  <si>
    <t>ORD-20247700</t>
  </si>
  <si>
    <t>ORD-20247701</t>
  </si>
  <si>
    <t>ORD-20247702</t>
  </si>
  <si>
    <t>ORD-20247703</t>
  </si>
  <si>
    <t>ORD-20247704</t>
  </si>
  <si>
    <t>ORD-20247705</t>
  </si>
  <si>
    <t>ORD-20247706</t>
  </si>
  <si>
    <t>ORD-20247707</t>
  </si>
  <si>
    <t>ORD-20247708</t>
  </si>
  <si>
    <t>ORD-20247709</t>
  </si>
  <si>
    <t>ORD-20247710</t>
  </si>
  <si>
    <t>ORD-20247711</t>
  </si>
  <si>
    <t>ORD-20247712</t>
  </si>
  <si>
    <t>ORD-20247713</t>
  </si>
  <si>
    <t>ORD-20247714</t>
  </si>
  <si>
    <t>ORD-20247715</t>
  </si>
  <si>
    <t>ORD-20247716</t>
  </si>
  <si>
    <t>ORD-20247717</t>
  </si>
  <si>
    <t>ORD-20247718</t>
  </si>
  <si>
    <t>ORD-20247719</t>
  </si>
  <si>
    <t>ORD-20247720</t>
  </si>
  <si>
    <t>ORD-20247721</t>
  </si>
  <si>
    <t>ORD-20247722</t>
  </si>
  <si>
    <t>ORD-20247723</t>
  </si>
  <si>
    <t>ORD-20247724</t>
  </si>
  <si>
    <t>ORD-20247725</t>
  </si>
  <si>
    <t>ORD-20247726</t>
  </si>
  <si>
    <t>ORD-20247727</t>
  </si>
  <si>
    <t>ORD-20247728</t>
  </si>
  <si>
    <t>ORD-20247729</t>
  </si>
  <si>
    <t>ORD-20247730</t>
  </si>
  <si>
    <t>ORD-20247731</t>
  </si>
  <si>
    <t>ORD-20247732</t>
  </si>
  <si>
    <t>ORD-20247733</t>
  </si>
  <si>
    <t>ORD-20247734</t>
  </si>
  <si>
    <t>ORD-20247735</t>
  </si>
  <si>
    <t>ORD-20247736</t>
  </si>
  <si>
    <t>ORD-20247737</t>
  </si>
  <si>
    <t>ORD-20247738</t>
  </si>
  <si>
    <t>ORD-20247739</t>
  </si>
  <si>
    <t>ORD-20247740</t>
  </si>
  <si>
    <t>ORD-20247741</t>
  </si>
  <si>
    <t>ORD-20247742</t>
  </si>
  <si>
    <t>ORD-20247743</t>
  </si>
  <si>
    <t>ORD-20247744</t>
  </si>
  <si>
    <t>ORD-20247745</t>
  </si>
  <si>
    <t>ORD-20247746</t>
  </si>
  <si>
    <t>ORD-20247747</t>
  </si>
  <si>
    <t>ORD-20247748</t>
  </si>
  <si>
    <t>ORD-20247749</t>
  </si>
  <si>
    <t>ORD-20247750</t>
  </si>
  <si>
    <t>ORD-20247751</t>
  </si>
  <si>
    <t>ORD-20247752</t>
  </si>
  <si>
    <t>ORD-20247753</t>
  </si>
  <si>
    <t>ORD-20247754</t>
  </si>
  <si>
    <t>ORD-20247755</t>
  </si>
  <si>
    <t>ORD-20247756</t>
  </si>
  <si>
    <t>ORD-20247757</t>
  </si>
  <si>
    <t>ORD-20247758</t>
  </si>
  <si>
    <t>ORD-20247759</t>
  </si>
  <si>
    <t>ORD-20247760</t>
  </si>
  <si>
    <t>ORD-20247761</t>
  </si>
  <si>
    <t>ORD-20247762</t>
  </si>
  <si>
    <t>ORD-20247763</t>
  </si>
  <si>
    <t>ORD-20247764</t>
  </si>
  <si>
    <t>ORD-20247765</t>
  </si>
  <si>
    <t>ORD-20247766</t>
  </si>
  <si>
    <t>ORD-20247767</t>
  </si>
  <si>
    <t>ORD-20247768</t>
  </si>
  <si>
    <t>ORD-20247769</t>
  </si>
  <si>
    <t>ORD-20247770</t>
  </si>
  <si>
    <t>ORD-20247771</t>
  </si>
  <si>
    <t>ORD-20247772</t>
  </si>
  <si>
    <t>ORD-20247773</t>
  </si>
  <si>
    <t>ORD-20247774</t>
  </si>
  <si>
    <t>ORD-20247775</t>
  </si>
  <si>
    <t>ORD-20247776</t>
  </si>
  <si>
    <t>ORD-20247777</t>
  </si>
  <si>
    <t>ORD-20247778</t>
  </si>
  <si>
    <t>ORD-20247779</t>
  </si>
  <si>
    <t>ORD-20247780</t>
  </si>
  <si>
    <t>ORD-20247781</t>
  </si>
  <si>
    <t>ORD-20247782</t>
  </si>
  <si>
    <t>ORD-20247783</t>
  </si>
  <si>
    <t>ORD-20247784</t>
  </si>
  <si>
    <t>ORD-20247785</t>
  </si>
  <si>
    <t>ORD-20247786</t>
  </si>
  <si>
    <t>ORD-20247787</t>
  </si>
  <si>
    <t>ORD-20247788</t>
  </si>
  <si>
    <t>ORD-20247789</t>
  </si>
  <si>
    <t>ORD-20247790</t>
  </si>
  <si>
    <t>ORD-20247791</t>
  </si>
  <si>
    <t>ORD-20247792</t>
  </si>
  <si>
    <t>ORD-20247793</t>
  </si>
  <si>
    <t>ORD-20247794</t>
  </si>
  <si>
    <t>ORD-20247795</t>
  </si>
  <si>
    <t>ORD-20247796</t>
  </si>
  <si>
    <t>ORD-20247797</t>
  </si>
  <si>
    <t>ORD-20247798</t>
  </si>
  <si>
    <t>ORD-20247799</t>
  </si>
  <si>
    <t>ORD-20247800</t>
  </si>
  <si>
    <t>ORD-20247801</t>
  </si>
  <si>
    <t>ORD-20247802</t>
  </si>
  <si>
    <t>ORD-20247803</t>
  </si>
  <si>
    <t>ORD-20247804</t>
  </si>
  <si>
    <t>ORD-20247805</t>
  </si>
  <si>
    <t>ORD-20247806</t>
  </si>
  <si>
    <t>ORD-20247807</t>
  </si>
  <si>
    <t>ORD-20247808</t>
  </si>
  <si>
    <t>ORD-20247809</t>
  </si>
  <si>
    <t>ORD-20247810</t>
  </si>
  <si>
    <t>ORD-20247811</t>
  </si>
  <si>
    <t>ORD-20247812</t>
  </si>
  <si>
    <t>ORD-20247813</t>
  </si>
  <si>
    <t>ORD-20247814</t>
  </si>
  <si>
    <t>ORD-20247815</t>
  </si>
  <si>
    <t>ORD-20247816</t>
  </si>
  <si>
    <t>ORD-20247817</t>
  </si>
  <si>
    <t>ORD-20247818</t>
  </si>
  <si>
    <t>ORD-20247819</t>
  </si>
  <si>
    <t>ORD-20247820</t>
  </si>
  <si>
    <t>ORD-20247821</t>
  </si>
  <si>
    <t>ORD-20247822</t>
  </si>
  <si>
    <t>ORD-20247823</t>
  </si>
  <si>
    <t>ORD-20247824</t>
  </si>
  <si>
    <t>ORD-20247825</t>
  </si>
  <si>
    <t>ORD-20247826</t>
  </si>
  <si>
    <t>ORD-20247827</t>
  </si>
  <si>
    <t>ORD-20247828</t>
  </si>
  <si>
    <t>ORD-20247829</t>
  </si>
  <si>
    <t>ORD-20247830</t>
  </si>
  <si>
    <t>ORD-20247831</t>
  </si>
  <si>
    <t>ORD-20247832</t>
  </si>
  <si>
    <t>ORD-20247833</t>
  </si>
  <si>
    <t>ORD-20247834</t>
  </si>
  <si>
    <t>ORD-20247835</t>
  </si>
  <si>
    <t>ORD-20247836</t>
  </si>
  <si>
    <t>ORD-20247837</t>
  </si>
  <si>
    <t>ORD-20247838</t>
  </si>
  <si>
    <t>ORD-20247839</t>
  </si>
  <si>
    <t>ORD-20247840</t>
  </si>
  <si>
    <t>ORD-20247841</t>
  </si>
  <si>
    <t>ORD-20247842</t>
  </si>
  <si>
    <t>ORD-20247843</t>
  </si>
  <si>
    <t>ORD-20247844</t>
  </si>
  <si>
    <t>ORD-20247845</t>
  </si>
  <si>
    <t>ORD-20247846</t>
  </si>
  <si>
    <t>ORD-20247847</t>
  </si>
  <si>
    <t>ORD-20247848</t>
  </si>
  <si>
    <t>ORD-20247849</t>
  </si>
  <si>
    <t>ORD-20247850</t>
  </si>
  <si>
    <t>ORD-20247851</t>
  </si>
  <si>
    <t>ORD-20247852</t>
  </si>
  <si>
    <t>ORD-20247853</t>
  </si>
  <si>
    <t>ORD-20247854</t>
  </si>
  <si>
    <t>ORD-20247855</t>
  </si>
  <si>
    <t>ORD-20247856</t>
  </si>
  <si>
    <t>ORD-20247857</t>
  </si>
  <si>
    <t>ORD-20247858</t>
  </si>
  <si>
    <t>ORD-20247859</t>
  </si>
  <si>
    <t>ORD-20247860</t>
  </si>
  <si>
    <t>ORD-20247861</t>
  </si>
  <si>
    <t>ORD-20247862</t>
  </si>
  <si>
    <t>ORD-20247863</t>
  </si>
  <si>
    <t>ORD-20247864</t>
  </si>
  <si>
    <t>ORD-20247865</t>
  </si>
  <si>
    <t>ORD-20247866</t>
  </si>
  <si>
    <t>ORD-20247867</t>
  </si>
  <si>
    <t>ORD-20247868</t>
  </si>
  <si>
    <t>ORD-20247869</t>
  </si>
  <si>
    <t>ORD-20247870</t>
  </si>
  <si>
    <t>ORD-20247871</t>
  </si>
  <si>
    <t>ORD-20247872</t>
  </si>
  <si>
    <t>ORD-20247873</t>
  </si>
  <si>
    <t>ORD-20247874</t>
  </si>
  <si>
    <t>ORD-20247875</t>
  </si>
  <si>
    <t>ORD-20247876</t>
  </si>
  <si>
    <t>ORD-20247877</t>
  </si>
  <si>
    <t>ORD-20247878</t>
  </si>
  <si>
    <t>ORD-20247879</t>
  </si>
  <si>
    <t>ORD-20247880</t>
  </si>
  <si>
    <t>ORD-20247881</t>
  </si>
  <si>
    <t>ORD-20247882</t>
  </si>
  <si>
    <t>ORD-20247883</t>
  </si>
  <si>
    <t>ORD-20247884</t>
  </si>
  <si>
    <t>ORD-20247885</t>
  </si>
  <si>
    <t>ORD-20247886</t>
  </si>
  <si>
    <t>ORD-20247887</t>
  </si>
  <si>
    <t>ORD-20247888</t>
  </si>
  <si>
    <t>ORD-20247889</t>
  </si>
  <si>
    <t>ORD-20247890</t>
  </si>
  <si>
    <t>ORD-20247891</t>
  </si>
  <si>
    <t>ORD-20247892</t>
  </si>
  <si>
    <t>ORD-20247893</t>
  </si>
  <si>
    <t>ORD-20247894</t>
  </si>
  <si>
    <t>ORD-20247895</t>
  </si>
  <si>
    <t>ORD-20247896</t>
  </si>
  <si>
    <t>ORD-20247897</t>
  </si>
  <si>
    <t>ORD-20247898</t>
  </si>
  <si>
    <t>ORD-20247899</t>
  </si>
  <si>
    <t>ORD-20247900</t>
  </si>
  <si>
    <t>ORD-20247901</t>
  </si>
  <si>
    <t>ORD-20247902</t>
  </si>
  <si>
    <t>ORD-20247903</t>
  </si>
  <si>
    <t>ORD-20247904</t>
  </si>
  <si>
    <t>ORD-20247905</t>
  </si>
  <si>
    <t>ORD-20247906</t>
  </si>
  <si>
    <t>ORD-20247907</t>
  </si>
  <si>
    <t>ORD-20247908</t>
  </si>
  <si>
    <t>ORD-20247909</t>
  </si>
  <si>
    <t>ORD-20247910</t>
  </si>
  <si>
    <t>ORD-20247911</t>
  </si>
  <si>
    <t>ORD-20247912</t>
  </si>
  <si>
    <t>ORD-20247913</t>
  </si>
  <si>
    <t>ORD-20247914</t>
  </si>
  <si>
    <t>ORD-20247915</t>
  </si>
  <si>
    <t>ORD-20247916</t>
  </si>
  <si>
    <t>ORD-20247917</t>
  </si>
  <si>
    <t>ORD-20247918</t>
  </si>
  <si>
    <t>ORD-20247919</t>
  </si>
  <si>
    <t>ORD-20247920</t>
  </si>
  <si>
    <t>ORD-20247921</t>
  </si>
  <si>
    <t>ORD-20247922</t>
  </si>
  <si>
    <t>ORD-20247923</t>
  </si>
  <si>
    <t>ORD-20247924</t>
  </si>
  <si>
    <t>ORD-20247925</t>
  </si>
  <si>
    <t>ORD-20247926</t>
  </si>
  <si>
    <t>ORD-20247927</t>
  </si>
  <si>
    <t>ORD-20247928</t>
  </si>
  <si>
    <t>ORD-20247929</t>
  </si>
  <si>
    <t>ORD-20247930</t>
  </si>
  <si>
    <t>ORD-20247931</t>
  </si>
  <si>
    <t>ORD-20247932</t>
  </si>
  <si>
    <t>ORD-20247933</t>
  </si>
  <si>
    <t>ORD-20247934</t>
  </si>
  <si>
    <t>ORD-20247935</t>
  </si>
  <si>
    <t>ORD-20247936</t>
  </si>
  <si>
    <t>ORD-20247937</t>
  </si>
  <si>
    <t>ORD-20247938</t>
  </si>
  <si>
    <t>ORD-20247939</t>
  </si>
  <si>
    <t>ORD-20247940</t>
  </si>
  <si>
    <t>ORD-20247941</t>
  </si>
  <si>
    <t>ORD-20247942</t>
  </si>
  <si>
    <t>ORD-20247943</t>
  </si>
  <si>
    <t>ORD-20247944</t>
  </si>
  <si>
    <t>ORD-20247945</t>
  </si>
  <si>
    <t>ORD-20247946</t>
  </si>
  <si>
    <t>ORD-20247947</t>
  </si>
  <si>
    <t>ORD-20247948</t>
  </si>
  <si>
    <t>ORD-20247949</t>
  </si>
  <si>
    <t>ORD-20247950</t>
  </si>
  <si>
    <t>ORD-20247951</t>
  </si>
  <si>
    <t>ORD-20247952</t>
  </si>
  <si>
    <t>ORD-20247953</t>
  </si>
  <si>
    <t>ORD-20247954</t>
  </si>
  <si>
    <t>ORD-20247955</t>
  </si>
  <si>
    <t>ORD-20247956</t>
  </si>
  <si>
    <t>ORD-20247957</t>
  </si>
  <si>
    <t>ORD-20247958</t>
  </si>
  <si>
    <t>ORD-20247959</t>
  </si>
  <si>
    <t>ORD-20247960</t>
  </si>
  <si>
    <t>ORD-20247961</t>
  </si>
  <si>
    <t>ORD-20247962</t>
  </si>
  <si>
    <t>ORD-20247963</t>
  </si>
  <si>
    <t>ORD-20247964</t>
  </si>
  <si>
    <t>ORD-20247965</t>
  </si>
  <si>
    <t>ORD-20247966</t>
  </si>
  <si>
    <t>ORD-20247967</t>
  </si>
  <si>
    <t>ORD-20247968</t>
  </si>
  <si>
    <t>ORD-20247969</t>
  </si>
  <si>
    <t>ORD-20247970</t>
  </si>
  <si>
    <t>ORD-20247971</t>
  </si>
  <si>
    <t>ORD-20247972</t>
  </si>
  <si>
    <t>ORD-20247973</t>
  </si>
  <si>
    <t>ORD-20247974</t>
  </si>
  <si>
    <t>ORD-20247975</t>
  </si>
  <si>
    <t>ORD-20247976</t>
  </si>
  <si>
    <t>ORD-20247977</t>
  </si>
  <si>
    <t>ORD-20247978</t>
  </si>
  <si>
    <t>ORD-20247979</t>
  </si>
  <si>
    <t>ORD-20247980</t>
  </si>
  <si>
    <t>ORD-20247981</t>
  </si>
  <si>
    <t>ORD-20247982</t>
  </si>
  <si>
    <t>ORD-20247983</t>
  </si>
  <si>
    <t>ORD-20247984</t>
  </si>
  <si>
    <t>ORD-20247985</t>
  </si>
  <si>
    <t>ORD-20247986</t>
  </si>
  <si>
    <t>ORD-20247987</t>
  </si>
  <si>
    <t>ORD-20247988</t>
  </si>
  <si>
    <t>ORD-20247989</t>
  </si>
  <si>
    <t>ORD-20247990</t>
  </si>
  <si>
    <t>ORD-20247991</t>
  </si>
  <si>
    <t>ORD-20247992</t>
  </si>
  <si>
    <t>ORD-20247993</t>
  </si>
  <si>
    <t>ORD-20247994</t>
  </si>
  <si>
    <t>ORD-20247995</t>
  </si>
  <si>
    <t>ORD-20247996</t>
  </si>
  <si>
    <t>ORD-20247997</t>
  </si>
  <si>
    <t>ORD-20247998</t>
  </si>
  <si>
    <t>ORD-20247999</t>
  </si>
  <si>
    <t>ORD-20248000</t>
  </si>
  <si>
    <t>ORD-20248001</t>
  </si>
  <si>
    <t>ORD-20248002</t>
  </si>
  <si>
    <t>ORD-20248003</t>
  </si>
  <si>
    <t>ORD-20248004</t>
  </si>
  <si>
    <t>ORD-20248005</t>
  </si>
  <si>
    <t>ORD-20248006</t>
  </si>
  <si>
    <t>ORD-20248007</t>
  </si>
  <si>
    <t>ORD-20248008</t>
  </si>
  <si>
    <t>ORD-20248009</t>
  </si>
  <si>
    <t>ORD-20248010</t>
  </si>
  <si>
    <t>ORD-20248011</t>
  </si>
  <si>
    <t>ORD-20248012</t>
  </si>
  <si>
    <t>ORD-20248013</t>
  </si>
  <si>
    <t>ORD-20248014</t>
  </si>
  <si>
    <t>ORD-20248015</t>
  </si>
  <si>
    <t>ORD-20248016</t>
  </si>
  <si>
    <t>ORD-20248017</t>
  </si>
  <si>
    <t>ORD-20248018</t>
  </si>
  <si>
    <t>ORD-20248019</t>
  </si>
  <si>
    <t>ORD-20248020</t>
  </si>
  <si>
    <t>ORD-20248021</t>
  </si>
  <si>
    <t>ORD-20248022</t>
  </si>
  <si>
    <t>ORD-20248023</t>
  </si>
  <si>
    <t>ORD-20248024</t>
  </si>
  <si>
    <t>ORD-20248025</t>
  </si>
  <si>
    <t>ORD-20248026</t>
  </si>
  <si>
    <t>ORD-20248027</t>
  </si>
  <si>
    <t>ORD-20248028</t>
  </si>
  <si>
    <t>ORD-20248029</t>
  </si>
  <si>
    <t>ORD-20248030</t>
  </si>
  <si>
    <t>ORD-20248031</t>
  </si>
  <si>
    <t>ORD-20248032</t>
  </si>
  <si>
    <t>ORD-20248033</t>
  </si>
  <si>
    <t>ORD-20248034</t>
  </si>
  <si>
    <t>ORD-20248035</t>
  </si>
  <si>
    <t>ORD-20248036</t>
  </si>
  <si>
    <t>ORD-20248037</t>
  </si>
  <si>
    <t>ORD-20248038</t>
  </si>
  <si>
    <t>ORD-20248039</t>
  </si>
  <si>
    <t>ORD-20248040</t>
  </si>
  <si>
    <t>ORD-20248041</t>
  </si>
  <si>
    <t>ORD-20248042</t>
  </si>
  <si>
    <t>ORD-20248043</t>
  </si>
  <si>
    <t>ORD-20248044</t>
  </si>
  <si>
    <t>ORD-20248045</t>
  </si>
  <si>
    <t>ORD-20248046</t>
  </si>
  <si>
    <t>ORD-20248047</t>
  </si>
  <si>
    <t>ORD-20248048</t>
  </si>
  <si>
    <t>ORD-20248049</t>
  </si>
  <si>
    <t>ORD-20248050</t>
  </si>
  <si>
    <t>ORD-20248051</t>
  </si>
  <si>
    <t>ORD-20248052</t>
  </si>
  <si>
    <t>ORD-20248053</t>
  </si>
  <si>
    <t>ORD-20248054</t>
  </si>
  <si>
    <t>ORD-20248055</t>
  </si>
  <si>
    <t>ORD-20248056</t>
  </si>
  <si>
    <t>ORD-20248057</t>
  </si>
  <si>
    <t>ORD-20248058</t>
  </si>
  <si>
    <t>ORD-20248059</t>
  </si>
  <si>
    <t>ORD-20248060</t>
  </si>
  <si>
    <t>ORD-20248061</t>
  </si>
  <si>
    <t>ORD-20248062</t>
  </si>
  <si>
    <t>ORD-20248063</t>
  </si>
  <si>
    <t>ORD-20248064</t>
  </si>
  <si>
    <t>ORD-20248065</t>
  </si>
  <si>
    <t>ORD-20248066</t>
  </si>
  <si>
    <t>ORD-20248067</t>
  </si>
  <si>
    <t>ORD-20248068</t>
  </si>
  <si>
    <t>ORD-20248069</t>
  </si>
  <si>
    <t>ORD-20248070</t>
  </si>
  <si>
    <t>ORD-20248071</t>
  </si>
  <si>
    <t>ORD-20248072</t>
  </si>
  <si>
    <t>ORD-20248073</t>
  </si>
  <si>
    <t>ORD-20248074</t>
  </si>
  <si>
    <t>ORD-20248075</t>
  </si>
  <si>
    <t>ORD-20248076</t>
  </si>
  <si>
    <t>ORD-20248077</t>
  </si>
  <si>
    <t>ORD-20248078</t>
  </si>
  <si>
    <t>ORD-20248079</t>
  </si>
  <si>
    <t>ORD-20248080</t>
  </si>
  <si>
    <t>ORD-20248081</t>
  </si>
  <si>
    <t>ORD-20248082</t>
  </si>
  <si>
    <t>ORD-20248083</t>
  </si>
  <si>
    <t>ORD-20248084</t>
  </si>
  <si>
    <t>ORD-20248085</t>
  </si>
  <si>
    <t>ORD-20248086</t>
  </si>
  <si>
    <t>ORD-20248087</t>
  </si>
  <si>
    <t>ORD-20248088</t>
  </si>
  <si>
    <t>ORD-20248089</t>
  </si>
  <si>
    <t>ORD-20248090</t>
  </si>
  <si>
    <t>ORD-20248091</t>
  </si>
  <si>
    <t>ORD-20248092</t>
  </si>
  <si>
    <t>ORD-20248093</t>
  </si>
  <si>
    <t>ORD-20248094</t>
  </si>
  <si>
    <t>ORD-20248095</t>
  </si>
  <si>
    <t>ORD-20248096</t>
  </si>
  <si>
    <t>ORD-20248097</t>
  </si>
  <si>
    <t>ORD-20248098</t>
  </si>
  <si>
    <t>ORD-20248099</t>
  </si>
  <si>
    <t>ORD-20248100</t>
  </si>
  <si>
    <t>ORD-20248101</t>
  </si>
  <si>
    <t>ORD-20248102</t>
  </si>
  <si>
    <t>ORD-20248103</t>
  </si>
  <si>
    <t>ORD-20248104</t>
  </si>
  <si>
    <t>ORD-20248105</t>
  </si>
  <si>
    <t>ORD-20248106</t>
  </si>
  <si>
    <t>ORD-20248107</t>
  </si>
  <si>
    <t>ORD-20248108</t>
  </si>
  <si>
    <t>ORD-20248109</t>
  </si>
  <si>
    <t>ORD-20248110</t>
  </si>
  <si>
    <t>ORD-20248111</t>
  </si>
  <si>
    <t>ORD-20248112</t>
  </si>
  <si>
    <t>ORD-20248113</t>
  </si>
  <si>
    <t>ORD-20248114</t>
  </si>
  <si>
    <t>ORD-20248115</t>
  </si>
  <si>
    <t>ORD-20248116</t>
  </si>
  <si>
    <t>ORD-20248117</t>
  </si>
  <si>
    <t>ORD-20248118</t>
  </si>
  <si>
    <t>ORD-20248119</t>
  </si>
  <si>
    <t>ORD-20248120</t>
  </si>
  <si>
    <t>ORD-20248121</t>
  </si>
  <si>
    <t>ORD-20248122</t>
  </si>
  <si>
    <t>ORD-20248123</t>
  </si>
  <si>
    <t>ORD-20248124</t>
  </si>
  <si>
    <t>ORD-20248125</t>
  </si>
  <si>
    <t>ORD-20248126</t>
  </si>
  <si>
    <t>ORD-20248127</t>
  </si>
  <si>
    <t>ORD-20248128</t>
  </si>
  <si>
    <t>ORD-20248129</t>
  </si>
  <si>
    <t>ORD-20248130</t>
  </si>
  <si>
    <t>ORD-20248131</t>
  </si>
  <si>
    <t>ORD-20248132</t>
  </si>
  <si>
    <t>ORD-20248133</t>
  </si>
  <si>
    <t>ORD-20248134</t>
  </si>
  <si>
    <t>ORD-20248135</t>
  </si>
  <si>
    <t>ORD-20248136</t>
  </si>
  <si>
    <t>ORD-20248137</t>
  </si>
  <si>
    <t>ORD-20248138</t>
  </si>
  <si>
    <t>ORD-20248139</t>
  </si>
  <si>
    <t>ORD-20248140</t>
  </si>
  <si>
    <t>ORD-20248141</t>
  </si>
  <si>
    <t>ORD-20248142</t>
  </si>
  <si>
    <t>ORD-20248143</t>
  </si>
  <si>
    <t>ORD-20248144</t>
  </si>
  <si>
    <t>ORD-20248145</t>
  </si>
  <si>
    <t>ORD-20248146</t>
  </si>
  <si>
    <t>ORD-20248147</t>
  </si>
  <si>
    <t>ORD-20248148</t>
  </si>
  <si>
    <t>ORD-20248149</t>
  </si>
  <si>
    <t>ORD-20248150</t>
  </si>
  <si>
    <t>ORD-20248151</t>
  </si>
  <si>
    <t>ORD-20248152</t>
  </si>
  <si>
    <t>ORD-20248153</t>
  </si>
  <si>
    <t>ORD-20248154</t>
  </si>
  <si>
    <t>ORD-20248155</t>
  </si>
  <si>
    <t>ORD-20248156</t>
  </si>
  <si>
    <t>ORD-20248157</t>
  </si>
  <si>
    <t>ORD-20248158</t>
  </si>
  <si>
    <t>ORD-20248159</t>
  </si>
  <si>
    <t>ORD-20248160</t>
  </si>
  <si>
    <t>ORD-20248161</t>
  </si>
  <si>
    <t>ORD-20248162</t>
  </si>
  <si>
    <t>ORD-20248163</t>
  </si>
  <si>
    <t>ORD-20248164</t>
  </si>
  <si>
    <t>ORD-20248165</t>
  </si>
  <si>
    <t>ORD-20248166</t>
  </si>
  <si>
    <t>ORD-20248167</t>
  </si>
  <si>
    <t>ORD-20248168</t>
  </si>
  <si>
    <t>ORD-20248169</t>
  </si>
  <si>
    <t>ORD-20248170</t>
  </si>
  <si>
    <t>ORD-20248171</t>
  </si>
  <si>
    <t>ORD-20248172</t>
  </si>
  <si>
    <t>ORD-20248173</t>
  </si>
  <si>
    <t>ORD-20248174</t>
  </si>
  <si>
    <t>ORD-20248175</t>
  </si>
  <si>
    <t>ORD-20248176</t>
  </si>
  <si>
    <t>ORD-20248177</t>
  </si>
  <si>
    <t>ORD-20248178</t>
  </si>
  <si>
    <t>ORD-20248179</t>
  </si>
  <si>
    <t>ORD-20248180</t>
  </si>
  <si>
    <t>ORD-20248181</t>
  </si>
  <si>
    <t>ORD-20248182</t>
  </si>
  <si>
    <t>ORD-20248183</t>
  </si>
  <si>
    <t>ORD-20248184</t>
  </si>
  <si>
    <t>ORD-20248185</t>
  </si>
  <si>
    <t>ORD-20248186</t>
  </si>
  <si>
    <t>ORD-20248187</t>
  </si>
  <si>
    <t>ORD-20248188</t>
  </si>
  <si>
    <t>ORD-20248189</t>
  </si>
  <si>
    <t>ORD-20248190</t>
  </si>
  <si>
    <t>ORD-20248191</t>
  </si>
  <si>
    <t>ORD-20248192</t>
  </si>
  <si>
    <t>ORD-20248193</t>
  </si>
  <si>
    <t>ORD-20248194</t>
  </si>
  <si>
    <t>ORD-20248195</t>
  </si>
  <si>
    <t>ORD-20248196</t>
  </si>
  <si>
    <t>ORD-20248197</t>
  </si>
  <si>
    <t>ORD-20248198</t>
  </si>
  <si>
    <t>ORD-20248199</t>
  </si>
  <si>
    <t>ORD-20248200</t>
  </si>
  <si>
    <t>ORD-20248201</t>
  </si>
  <si>
    <t>ORD-20248202</t>
  </si>
  <si>
    <t>ORD-20248203</t>
  </si>
  <si>
    <t>ORD-20248204</t>
  </si>
  <si>
    <t>ORD-20248205</t>
  </si>
  <si>
    <t>ORD-20248206</t>
  </si>
  <si>
    <t>ORD-20248207</t>
  </si>
  <si>
    <t>ORD-20248208</t>
  </si>
  <si>
    <t>ORD-20248209</t>
  </si>
  <si>
    <t>ORD-20248210</t>
  </si>
  <si>
    <t>ORD-20248211</t>
  </si>
  <si>
    <t>ORD-20248212</t>
  </si>
  <si>
    <t>ORD-20248213</t>
  </si>
  <si>
    <t>ORD-20248214</t>
  </si>
  <si>
    <t>ORD-20248215</t>
  </si>
  <si>
    <t>ORD-20248216</t>
  </si>
  <si>
    <t>ORD-20248217</t>
  </si>
  <si>
    <t>ORD-20248218</t>
  </si>
  <si>
    <t>ORD-20248219</t>
  </si>
  <si>
    <t>ORD-20248220</t>
  </si>
  <si>
    <t>ORD-20248221</t>
  </si>
  <si>
    <t>ORD-20248222</t>
  </si>
  <si>
    <t>ORD-20248223</t>
  </si>
  <si>
    <t>ORD-20248224</t>
  </si>
  <si>
    <t>ORD-20248225</t>
  </si>
  <si>
    <t>ORD-20248226</t>
  </si>
  <si>
    <t>ORD-20248227</t>
  </si>
  <si>
    <t>ORD-20248228</t>
  </si>
  <si>
    <t>ORD-20248229</t>
  </si>
  <si>
    <t>ORD-20248230</t>
  </si>
  <si>
    <t>ORD-20248231</t>
  </si>
  <si>
    <t>ORD-20248232</t>
  </si>
  <si>
    <t>ORD-20248233</t>
  </si>
  <si>
    <t>ORD-20248234</t>
  </si>
  <si>
    <t>ORD-20248235</t>
  </si>
  <si>
    <t>ORD-20248236</t>
  </si>
  <si>
    <t>ORD-20248237</t>
  </si>
  <si>
    <t>ORD-20248238</t>
  </si>
  <si>
    <t>ORD-20248239</t>
  </si>
  <si>
    <t>ORD-20248240</t>
  </si>
  <si>
    <t>ORD-20248241</t>
  </si>
  <si>
    <t>ORD-20248242</t>
  </si>
  <si>
    <t>ORD-20248243</t>
  </si>
  <si>
    <t>ORD-20248244</t>
  </si>
  <si>
    <t>ORD-20248245</t>
  </si>
  <si>
    <t>ORD-20248246</t>
  </si>
  <si>
    <t>ORD-20248247</t>
  </si>
  <si>
    <t>ORD-20248248</t>
  </si>
  <si>
    <t>ORD-20248249</t>
  </si>
  <si>
    <t>ORD-20248250</t>
  </si>
  <si>
    <t>ORD-20248251</t>
  </si>
  <si>
    <t>ORD-20248252</t>
  </si>
  <si>
    <t>ORD-20248253</t>
  </si>
  <si>
    <t>ORD-20248254</t>
  </si>
  <si>
    <t>ORD-20248255</t>
  </si>
  <si>
    <t>ORD-20248256</t>
  </si>
  <si>
    <t>ORD-20248257</t>
  </si>
  <si>
    <t>ORD-20248258</t>
  </si>
  <si>
    <t>ORD-20248259</t>
  </si>
  <si>
    <t>ORD-20248260</t>
  </si>
  <si>
    <t>ORD-20248261</t>
  </si>
  <si>
    <t>ORD-20248262</t>
  </si>
  <si>
    <t>ORD-20248263</t>
  </si>
  <si>
    <t>ORD-20248264</t>
  </si>
  <si>
    <t>ORD-20248265</t>
  </si>
  <si>
    <t>ORD-20248266</t>
  </si>
  <si>
    <t>ORD-20248267</t>
  </si>
  <si>
    <t>ORD-20248268</t>
  </si>
  <si>
    <t>ORD-20248269</t>
  </si>
  <si>
    <t>ORD-20248270</t>
  </si>
  <si>
    <t>ORD-20248271</t>
  </si>
  <si>
    <t>ORD-20248272</t>
  </si>
  <si>
    <t>ORD-20248273</t>
  </si>
  <si>
    <t>ORD-20248274</t>
  </si>
  <si>
    <t>ORD-20248275</t>
  </si>
  <si>
    <t>ORD-20248276</t>
  </si>
  <si>
    <t>ORD-20248277</t>
  </si>
  <si>
    <t>ORD-20248278</t>
  </si>
  <si>
    <t>ORD-20248279</t>
  </si>
  <si>
    <t>ORD-20248280</t>
  </si>
  <si>
    <t>ORD-20248281</t>
  </si>
  <si>
    <t>ORD-20248282</t>
  </si>
  <si>
    <t>ORD-20248283</t>
  </si>
  <si>
    <t>ORD-20248284</t>
  </si>
  <si>
    <t>ORD-20248285</t>
  </si>
  <si>
    <t>ORD-20248286</t>
  </si>
  <si>
    <t>ORD-20248287</t>
  </si>
  <si>
    <t>ORD-20248288</t>
  </si>
  <si>
    <t>ORD-20248289</t>
  </si>
  <si>
    <t>ORD-20248290</t>
  </si>
  <si>
    <t>ORD-20248291</t>
  </si>
  <si>
    <t>ORD-20248292</t>
  </si>
  <si>
    <t>ORD-20248293</t>
  </si>
  <si>
    <t>ORD-20248294</t>
  </si>
  <si>
    <t>ORD-20248295</t>
  </si>
  <si>
    <t>ORD-20248296</t>
  </si>
  <si>
    <t>ORD-20248297</t>
  </si>
  <si>
    <t>ORD-20248298</t>
  </si>
  <si>
    <t>ORD-20248299</t>
  </si>
  <si>
    <t>ORD-20248300</t>
  </si>
  <si>
    <t>ORD-20248301</t>
  </si>
  <si>
    <t>ORD-20248302</t>
  </si>
  <si>
    <t>ORD-20248303</t>
  </si>
  <si>
    <t>ORD-20248304</t>
  </si>
  <si>
    <t>ORD-20248305</t>
  </si>
  <si>
    <t>ORD-20248306</t>
  </si>
  <si>
    <t>ORD-20248307</t>
  </si>
  <si>
    <t>ORD-20248308</t>
  </si>
  <si>
    <t>ORD-20248309</t>
  </si>
  <si>
    <t>ORD-20248310</t>
  </si>
  <si>
    <t>ORD-20248311</t>
  </si>
  <si>
    <t>ORD-20248312</t>
  </si>
  <si>
    <t>ORD-20248313</t>
  </si>
  <si>
    <t>ORD-20248314</t>
  </si>
  <si>
    <t>ORD-20248315</t>
  </si>
  <si>
    <t>ORD-20248316</t>
  </si>
  <si>
    <t>ORD-20248317</t>
  </si>
  <si>
    <t>ORD-20248318</t>
  </si>
  <si>
    <t>ORD-20248319</t>
  </si>
  <si>
    <t>ORD-20248320</t>
  </si>
  <si>
    <t>ORD-20248321</t>
  </si>
  <si>
    <t>ORD-20248322</t>
  </si>
  <si>
    <t>ORD-20248323</t>
  </si>
  <si>
    <t>ORD-20248324</t>
  </si>
  <si>
    <t>ORD-20248325</t>
  </si>
  <si>
    <t>ORD-20248326</t>
  </si>
  <si>
    <t>ORD-20248327</t>
  </si>
  <si>
    <t>ORD-20248328</t>
  </si>
  <si>
    <t>ORD-20248329</t>
  </si>
  <si>
    <t>ORD-20248330</t>
  </si>
  <si>
    <t>ORD-20248331</t>
  </si>
  <si>
    <t>ORD-20248332</t>
  </si>
  <si>
    <t>ORD-20248333</t>
  </si>
  <si>
    <t>ORD-20248334</t>
  </si>
  <si>
    <t>ORD-20248335</t>
  </si>
  <si>
    <t>ORD-20248336</t>
  </si>
  <si>
    <t>ORD-20248337</t>
  </si>
  <si>
    <t>ORD-20248338</t>
  </si>
  <si>
    <t>ORD-20248339</t>
  </si>
  <si>
    <t>ORD-20248340</t>
  </si>
  <si>
    <t>ORD-20248341</t>
  </si>
  <si>
    <t>ORD-20248342</t>
  </si>
  <si>
    <t>ORD-20248343</t>
  </si>
  <si>
    <t>ORD-20248344</t>
  </si>
  <si>
    <t>ORD-20248345</t>
  </si>
  <si>
    <t>ORD-20248346</t>
  </si>
  <si>
    <t>ORD-20248347</t>
  </si>
  <si>
    <t>ORD-20248348</t>
  </si>
  <si>
    <t>ORD-20248349</t>
  </si>
  <si>
    <t>ORD-20248350</t>
  </si>
  <si>
    <t>ORD-20248351</t>
  </si>
  <si>
    <t>ORD-20248352</t>
  </si>
  <si>
    <t>ORD-20248353</t>
  </si>
  <si>
    <t>ORD-20248354</t>
  </si>
  <si>
    <t>ORD-20248355</t>
  </si>
  <si>
    <t>ORD-20248356</t>
  </si>
  <si>
    <t>ORD-20248357</t>
  </si>
  <si>
    <t>ORD-20248358</t>
  </si>
  <si>
    <t>ORD-20248359</t>
  </si>
  <si>
    <t>ORD-20248360</t>
  </si>
  <si>
    <t>ORD-20248361</t>
  </si>
  <si>
    <t>ORD-20248362</t>
  </si>
  <si>
    <t>ORD-20248363</t>
  </si>
  <si>
    <t>ORD-20248364</t>
  </si>
  <si>
    <t>ORD-20248365</t>
  </si>
  <si>
    <t>ORD-20248366</t>
  </si>
  <si>
    <t>ORD-20248367</t>
  </si>
  <si>
    <t>ORD-20248368</t>
  </si>
  <si>
    <t>ORD-20248369</t>
  </si>
  <si>
    <t>ORD-20248370</t>
  </si>
  <si>
    <t>ORD-20248371</t>
  </si>
  <si>
    <t>ORD-20248372</t>
  </si>
  <si>
    <t>ORD-20248373</t>
  </si>
  <si>
    <t>ORD-20248374</t>
  </si>
  <si>
    <t>ORD-20248375</t>
  </si>
  <si>
    <t>ORD-20248376</t>
  </si>
  <si>
    <t>ORD-20248377</t>
  </si>
  <si>
    <t>ORD-20248378</t>
  </si>
  <si>
    <t>ORD-20248379</t>
  </si>
  <si>
    <t>ORD-20248380</t>
  </si>
  <si>
    <t>ORD-20248381</t>
  </si>
  <si>
    <t>ORD-20248382</t>
  </si>
  <si>
    <t>ORD-20248383</t>
  </si>
  <si>
    <t>ORD-20248384</t>
  </si>
  <si>
    <t>ORD-20248385</t>
  </si>
  <si>
    <t>ORD-20248386</t>
  </si>
  <si>
    <t>ORD-20248387</t>
  </si>
  <si>
    <t>ORD-20248388</t>
  </si>
  <si>
    <t>ORD-20248389</t>
  </si>
  <si>
    <t>ORD-20248390</t>
  </si>
  <si>
    <t>ORD-20248391</t>
  </si>
  <si>
    <t>ORD-20248392</t>
  </si>
  <si>
    <t>ORD-20248393</t>
  </si>
  <si>
    <t>ORD-20248394</t>
  </si>
  <si>
    <t>ORD-20248395</t>
  </si>
  <si>
    <t>ORD-20248396</t>
  </si>
  <si>
    <t>ORD-20248397</t>
  </si>
  <si>
    <t>ORD-20248398</t>
  </si>
  <si>
    <t>ORD-20248399</t>
  </si>
  <si>
    <t>ORD-20248400</t>
  </si>
  <si>
    <t>ORD-20248401</t>
  </si>
  <si>
    <t>ORD-20248402</t>
  </si>
  <si>
    <t>ORD-20248403</t>
  </si>
  <si>
    <t>ORD-20248404</t>
  </si>
  <si>
    <t>ORD-20248405</t>
  </si>
  <si>
    <t>ORD-20248406</t>
  </si>
  <si>
    <t>ORD-20248407</t>
  </si>
  <si>
    <t>ORD-20248408</t>
  </si>
  <si>
    <t>ORD-20248409</t>
  </si>
  <si>
    <t>ORD-20248410</t>
  </si>
  <si>
    <t>ORD-20248411</t>
  </si>
  <si>
    <t>ORD-20248412</t>
  </si>
  <si>
    <t>ORD-20248413</t>
  </si>
  <si>
    <t>ORD-20248414</t>
  </si>
  <si>
    <t>ORD-20248415</t>
  </si>
  <si>
    <t>ORD-20248416</t>
  </si>
  <si>
    <t>ORD-20248417</t>
  </si>
  <si>
    <t>ORD-20248418</t>
  </si>
  <si>
    <t>ORD-20248419</t>
  </si>
  <si>
    <t>ORD-20248420</t>
  </si>
  <si>
    <t>ORD-20248421</t>
  </si>
  <si>
    <t>ORD-20248422</t>
  </si>
  <si>
    <t>ORD-20248423</t>
  </si>
  <si>
    <t>ORD-20248424</t>
  </si>
  <si>
    <t>ORD-20248425</t>
  </si>
  <si>
    <t>ORD-20248426</t>
  </si>
  <si>
    <t>ORD-20248427</t>
  </si>
  <si>
    <t>ORD-20248428</t>
  </si>
  <si>
    <t>ORD-20248429</t>
  </si>
  <si>
    <t>ORD-20248430</t>
  </si>
  <si>
    <t>ORD-20248431</t>
  </si>
  <si>
    <t>ORD-20248432</t>
  </si>
  <si>
    <t>ORD-20248433</t>
  </si>
  <si>
    <t>ORD-20248434</t>
  </si>
  <si>
    <t>ORD-20248435</t>
  </si>
  <si>
    <t>ORD-20248436</t>
  </si>
  <si>
    <t>ORD-20248437</t>
  </si>
  <si>
    <t>ORD-20248438</t>
  </si>
  <si>
    <t>ORD-20248439</t>
  </si>
  <si>
    <t>ORD-20248440</t>
  </si>
  <si>
    <t>ORD-20248441</t>
  </si>
  <si>
    <t>ORD-20248442</t>
  </si>
  <si>
    <t>ORD-20248443</t>
  </si>
  <si>
    <t>ORD-20248444</t>
  </si>
  <si>
    <t>ORD-20248445</t>
  </si>
  <si>
    <t>ORD-20248446</t>
  </si>
  <si>
    <t>ORD-20248447</t>
  </si>
  <si>
    <t>ORD-20248448</t>
  </si>
  <si>
    <t>ORD-20248449</t>
  </si>
  <si>
    <t>ORD-20248450</t>
  </si>
  <si>
    <t>ORD-20248451</t>
  </si>
  <si>
    <t>ORD-20248452</t>
  </si>
  <si>
    <t>ORD-20248453</t>
  </si>
  <si>
    <t>ORD-20248454</t>
  </si>
  <si>
    <t>ORD-20248455</t>
  </si>
  <si>
    <t>ORD-20248456</t>
  </si>
  <si>
    <t>ORD-20248457</t>
  </si>
  <si>
    <t>ORD-20248458</t>
  </si>
  <si>
    <t>ORD-20248459</t>
  </si>
  <si>
    <t>ORD-20248460</t>
  </si>
  <si>
    <t>ORD-20248461</t>
  </si>
  <si>
    <t>ORD-20248462</t>
  </si>
  <si>
    <t>ORD-20248463</t>
  </si>
  <si>
    <t>ORD-20248464</t>
  </si>
  <si>
    <t>ORD-20248465</t>
  </si>
  <si>
    <t>ORD-20248466</t>
  </si>
  <si>
    <t>ORD-20248467</t>
  </si>
  <si>
    <t>ORD-20248468</t>
  </si>
  <si>
    <t>ORD-20248469</t>
  </si>
  <si>
    <t>ORD-20248470</t>
  </si>
  <si>
    <t>ORD-20248471</t>
  </si>
  <si>
    <t>ORD-20248472</t>
  </si>
  <si>
    <t>ORD-20248473</t>
  </si>
  <si>
    <t>ORD-20248474</t>
  </si>
  <si>
    <t>ORD-20248475</t>
  </si>
  <si>
    <t>ORD-20248476</t>
  </si>
  <si>
    <t>ORD-20248477</t>
  </si>
  <si>
    <t>ORD-20248478</t>
  </si>
  <si>
    <t>ORD-20248479</t>
  </si>
  <si>
    <t>ORD-20248480</t>
  </si>
  <si>
    <t>ORD-20248481</t>
  </si>
  <si>
    <t>ORD-20248482</t>
  </si>
  <si>
    <t>ORD-20248483</t>
  </si>
  <si>
    <t>ORD-20248484</t>
  </si>
  <si>
    <t>ORD-20248485</t>
  </si>
  <si>
    <t>ORD-20248486</t>
  </si>
  <si>
    <t>ORD-20248487</t>
  </si>
  <si>
    <t>ORD-20248488</t>
  </si>
  <si>
    <t>ORD-20248489</t>
  </si>
  <si>
    <t>ORD-20248490</t>
  </si>
  <si>
    <t>ORD-20248491</t>
  </si>
  <si>
    <t>ORD-20248492</t>
  </si>
  <si>
    <t>ORD-20248493</t>
  </si>
  <si>
    <t>ORD-20248494</t>
  </si>
  <si>
    <t>ORD-20248495</t>
  </si>
  <si>
    <t>ORD-20248496</t>
  </si>
  <si>
    <t>ORD-20248497</t>
  </si>
  <si>
    <t>ORD-20248498</t>
  </si>
  <si>
    <t>ORD-20248499</t>
  </si>
  <si>
    <t>ORD-20248500</t>
  </si>
  <si>
    <t>Field Name</t>
  </si>
  <si>
    <t>Business Meaning</t>
  </si>
  <si>
    <t>Analytical Role</t>
  </si>
  <si>
    <t>Order ID</t>
  </si>
  <si>
    <t>Order Date</t>
  </si>
  <si>
    <t>Customer ID</t>
  </si>
  <si>
    <t>Customer Name</t>
  </si>
  <si>
    <t>Sales Channel</t>
  </si>
  <si>
    <t>Salesperson Name</t>
  </si>
  <si>
    <t>Product ID</t>
  </si>
  <si>
    <t>Product Name</t>
  </si>
  <si>
    <t>Unit List Price</t>
  </si>
  <si>
    <t>Unit CGOS</t>
  </si>
  <si>
    <t>Gross Revenue</t>
  </si>
  <si>
    <t>Discount Pct</t>
  </si>
  <si>
    <t>Discount Amount</t>
  </si>
  <si>
    <t>Net Revenue</t>
  </si>
  <si>
    <t>Total CGOS</t>
  </si>
  <si>
    <t>Gross Profit</t>
  </si>
  <si>
    <t>Returned Value</t>
  </si>
  <si>
    <t>Returned Qty</t>
  </si>
  <si>
    <t>Returned Friction Cost</t>
  </si>
  <si>
    <t>Net Contribution</t>
  </si>
  <si>
    <t>Expected Data Type</t>
  </si>
  <si>
    <t>Example (illustrative only)</t>
  </si>
  <si>
    <t>Expected Values / Quality Rules</t>
  </si>
  <si>
    <t>Notes / Verification Needed</t>
  </si>
  <si>
    <t>Text (identifier)</t>
  </si>
  <si>
    <t>Identifier for an order or transaction. It may repeat if one order has multiple product lines.</t>
  </si>
  <si>
    <t>ORD-0001</t>
  </si>
  <si>
    <t>Nonblank; consistent ID format</t>
  </si>
  <si>
    <t>Identifier / grouping</t>
  </si>
  <si>
    <t>Determine whether each row is an order or an order line.</t>
  </si>
  <si>
    <t>Date</t>
  </si>
  <si>
    <t>Date the order was placed or recorded; confirm exact definition.</t>
  </si>
  <si>
    <t>2025-01-15</t>
  </si>
  <si>
    <t>Valid date within the dataset period</t>
  </si>
  <si>
    <t>Time dimension</t>
  </si>
  <si>
    <t>Check that Excel recognizes dates as dates.</t>
  </si>
  <si>
    <t>Identifier assigned to a customer.</t>
  </si>
  <si>
    <t>CUST-001</t>
  </si>
  <si>
    <t>Consistent ID format; nonblank where expected</t>
  </si>
  <si>
    <t>Identifier / customer grouping</t>
  </si>
  <si>
    <t>Multiple orders may belong to the same customer.</t>
  </si>
  <si>
    <t>Text</t>
  </si>
  <si>
    <t>Name or label associated with the customer.</t>
  </si>
  <si>
    <t>Example customer name</t>
  </si>
  <si>
    <t>Consistent spelling and formatting</t>
  </si>
  <si>
    <t>Descriptive dimension</t>
  </si>
  <si>
    <t>Use appropriate privacy care if real customer data.</t>
  </si>
  <si>
    <t>Text / category</t>
  </si>
  <si>
    <t>Geographic region associated with the sale or customer.</t>
  </si>
  <si>
    <t>North</t>
  </si>
  <si>
    <t>Approved region labels</t>
  </si>
  <si>
    <t>Geographic dimension</t>
  </si>
  <si>
    <t>Confirm the meaning of region.</t>
  </si>
  <si>
    <t>Channel through which the sale was made.</t>
  </si>
  <si>
    <t>Online</t>
  </si>
  <si>
    <t>Approved channel labels; consistent spelling</t>
  </si>
  <si>
    <t>Channel dimension</t>
  </si>
  <si>
    <t>Check for variations in spelling and capitalization.</t>
  </si>
  <si>
    <t>SP-001</t>
  </si>
  <si>
    <t>Consistent ID format</t>
  </si>
  <si>
    <t>Identifier / salesperson grouping</t>
  </si>
  <si>
    <t>Verify whether the intended header is Salesperson ID.</t>
  </si>
  <si>
    <t>Name of the salesperson associated with the sale.</t>
  </si>
  <si>
    <t>Example salesperson name</t>
  </si>
  <si>
    <t>Consistent spelling</t>
  </si>
  <si>
    <t>Check consistency with salesperson ID.</t>
  </si>
  <si>
    <t>Identifier assigned to a product.</t>
  </si>
  <si>
    <t>PROD-001</t>
  </si>
  <si>
    <t>Identifier / product grouping</t>
  </si>
  <si>
    <t>Usually more reliable than product name for grouping.</t>
  </si>
  <si>
    <t>Name of the product sold.</t>
  </si>
  <si>
    <t>Example product</t>
  </si>
  <si>
    <t>Consistent names</t>
  </si>
  <si>
    <t>Product dimension</t>
  </si>
  <si>
    <t>Reconcile names with Product ID.</t>
  </si>
  <si>
    <t>Category to which the product belongs.</t>
  </si>
  <si>
    <t>Approved category labels</t>
  </si>
  <si>
    <t>Check distinct values for inconsistent labels.</t>
  </si>
  <si>
    <t>Number / currency</t>
  </si>
  <si>
    <t>List price per unit before discount.</t>
  </si>
  <si>
    <t>100.00</t>
  </si>
  <si>
    <t>Numeric; generally nonnegative</t>
  </si>
  <si>
    <t>Price measure</t>
  </si>
  <si>
    <t>Confirm currency and whether tax is included.</t>
  </si>
  <si>
    <t>Number / currency — verify header</t>
  </si>
  <si>
    <t>Likely unit cost of goods sold (COGS).</t>
  </si>
  <si>
    <t>60.00</t>
  </si>
  <si>
    <t>Unit cost measure</t>
  </si>
  <si>
    <t>Verify spelling and exact cost definition.</t>
  </si>
  <si>
    <t>Whole number (usually)</t>
  </si>
  <si>
    <t>Number of units on the order line.</t>
  </si>
  <si>
    <t>10</t>
  </si>
  <si>
    <t>Numeric; investigate zero or negative values</t>
  </si>
  <si>
    <t>Volume measure</t>
  </si>
  <si>
    <t>Confirm whether returns are separate from quantity.</t>
  </si>
  <si>
    <t>Sales value before discounts.</t>
  </si>
  <si>
    <t>1000.00</t>
  </si>
  <si>
    <t>Numeric; reconcile against price and quantity where appropriate</t>
  </si>
  <si>
    <t>Revenue measure</t>
  </si>
  <si>
    <t>Confirm whether it equals Unit List Price × Quantity.</t>
  </si>
  <si>
    <t>Percentage / decimal</t>
  </si>
  <si>
    <t>Discount rate applied to the transaction or order line.</t>
  </si>
  <si>
    <t>10%</t>
  </si>
  <si>
    <t>Numeric within the valid business range</t>
  </si>
  <si>
    <t>Discount measure</t>
  </si>
  <si>
    <t>Confirm whether stored as 10% or 0.10.</t>
  </si>
  <si>
    <t>Monetary amount of discount applied.</t>
  </si>
  <si>
    <t>Numeric; reconcile with gross revenue and discount percentage</t>
  </si>
  <si>
    <t>Check rounding rules.</t>
  </si>
  <si>
    <t>Revenue after discount.</t>
  </si>
  <si>
    <t>900.00</t>
  </si>
  <si>
    <t>Numeric; reconcile with gross revenue and discount</t>
  </si>
  <si>
    <t>Confirm whether returns, taxes, or other adjustments are included.</t>
  </si>
  <si>
    <t>Likely total cost of goods sold for the order line.</t>
  </si>
  <si>
    <t>600.00</t>
  </si>
  <si>
    <t>Numeric; compare with unit cost × quantity where appropriate</t>
  </si>
  <si>
    <t>Cost measure</t>
  </si>
  <si>
    <t>Likely net revenue minus total COGS.</t>
  </si>
  <si>
    <t>300.00</t>
  </si>
  <si>
    <t>Numeric; reconcile with documented formula</t>
  </si>
  <si>
    <t>Profit measure</t>
  </si>
  <si>
    <t>Confirm the formula and treatment of returns.</t>
  </si>
  <si>
    <t>Number of units returned, if any.</t>
  </si>
  <si>
    <t>1</t>
  </si>
  <si>
    <t>Numeric; usually nonnegative</t>
  </si>
  <si>
    <t>Returns measure</t>
  </si>
  <si>
    <t>Compare with quantity and confirm business rules.</t>
  </si>
  <si>
    <t>Monetary value associated with returned goods.</t>
  </si>
  <si>
    <t>90.00</t>
  </si>
  <si>
    <t>Numeric; reconcile with return quantity where appropriate</t>
  </si>
  <si>
    <t>Confirm whether based on list price, net price, or refund amount.</t>
  </si>
  <si>
    <t>Additional costs associated with processing or handling returns.</t>
  </si>
  <si>
    <t>15.00</t>
  </si>
  <si>
    <t>Numeric; confirm sign convention</t>
  </si>
  <si>
    <t>Returns / cost measure</t>
  </si>
  <si>
    <t>Confirm which cost components are included.</t>
  </si>
  <si>
    <t>Likely profit after specified additional costs or adjustments.</t>
  </si>
  <si>
    <t>285.00</t>
  </si>
  <si>
    <t>Numeric; reconcile with documented calculation</t>
  </si>
  <si>
    <t>Profitability measure</t>
  </si>
  <si>
    <t>Confirm formula before interpreting.</t>
  </si>
  <si>
    <t xml:space="preserve">Field Name </t>
  </si>
  <si>
    <t>Salesperson ID</t>
  </si>
  <si>
    <t>Salesperson identifier</t>
  </si>
  <si>
    <t>Countblank</t>
  </si>
  <si>
    <t>Issue</t>
  </si>
  <si>
    <t>Action</t>
  </si>
  <si>
    <t>Row Labels</t>
  </si>
  <si>
    <t>Grand Total</t>
  </si>
  <si>
    <t>Sum of Net_Revenue</t>
  </si>
  <si>
    <t>Sum of Gross_Profit</t>
  </si>
  <si>
    <t>north America</t>
  </si>
  <si>
    <t>Sum of Net_Contribution</t>
  </si>
  <si>
    <t>PROFITABILITY BY PRODUCT</t>
  </si>
  <si>
    <t>PROFITABILITY BY REGION</t>
  </si>
  <si>
    <t>PROFITABILITY BY CHANNEL</t>
  </si>
  <si>
    <t>Gross Profit Margin</t>
  </si>
  <si>
    <t>None</t>
  </si>
  <si>
    <t>Contribution Margin</t>
  </si>
  <si>
    <t>Sum of Returned_Qty</t>
  </si>
  <si>
    <t>Sum of Quantity</t>
  </si>
  <si>
    <t>Return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</si>
</sst>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[$$-409]#,##0.00_);\([$$-409]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1F8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3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7" fillId="9" borderId="0" xfId="18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7" fontId="0" fillId="0" borderId="0" xfId="42" applyNumberFormat="1" applyFont="1"/>
    <xf numFmtId="164" fontId="0" fillId="0" borderId="0" xfId="0" applyNumberFormat="1"/>
    <xf numFmtId="164" fontId="0" fillId="0" borderId="0" xfId="0" pivotButton="1" applyNumberFormat="1"/>
    <xf numFmtId="7" fontId="0" fillId="0" borderId="0" xfId="0" applyNumberFormat="1"/>
    <xf numFmtId="0" fontId="0" fillId="0" borderId="0" xfId="0" applyNumberFormat="1"/>
    <xf numFmtId="0" fontId="18" fillId="0" borderId="0" xfId="0" applyFont="1"/>
    <xf numFmtId="165" fontId="0" fillId="0" borderId="0" xfId="42" applyNumberFormat="1" applyFont="1"/>
    <xf numFmtId="10" fontId="0" fillId="0" borderId="0" xfId="0" applyNumberFormat="1"/>
    <xf numFmtId="9" fontId="0" fillId="0" borderId="0" xfId="43" applyFont="1"/>
    <xf numFmtId="0" fontId="16" fillId="0" borderId="0" xfId="0" applyFont="1"/>
    <xf numFmtId="9" fontId="16" fillId="0" borderId="0" xfId="43" applyFont="1"/>
    <xf numFmtId="164" fontId="16" fillId="0" borderId="0" xfId="0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61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1" formatCode="&quot;$&quot;#,##0.00_);\(&quot;$&quot;#,##0.00\)"/>
    </dxf>
    <dxf>
      <numFmt numFmtId="11" formatCode="&quot;$&quot;#,##0.00_);\(&quot;$&quot;#,##0.00\)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0" formatCode="General"/>
    </dxf>
    <dxf>
      <fill>
        <patternFill patternType="solid">
          <fgColor indexed="64"/>
          <bgColor rgb="FFEAF1F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7365D"/>
        </patternFill>
      </fill>
      <alignment horizontal="general" vertical="top" textRotation="0" wrapText="1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5" formatCode="[$$-409]#,##0.00_);\([$$-409]#,##0.0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[Aurelia_Consumer_Products_Profitability_Dataset(AutoRecovered).xlsx]PT_Product!PivotTable1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PT_Product!$B$3</c:f>
              <c:strCache>
                <c:ptCount val="1"/>
                <c:pt idx="0">
                  <c:v>Sum of Net_Revenue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PT_Product!$A$4:$A$21</c:f>
              <c:strCache>
                <c:ptCount val="17"/>
                <c:pt idx="0">
                  <c:v>ActiveShield Deodorant Spray</c:v>
                </c:pt>
                <c:pt idx="1">
                  <c:v>Artisan Roasted Coffee Beans 500g</c:v>
                </c:pt>
                <c:pt idx="2">
                  <c:v>BioTrash Bags 30L (30 Pack)</c:v>
                </c:pt>
                <c:pt idx="3">
                  <c:v>Crunchy Whole Grain Oats 1kg</c:v>
                </c:pt>
                <c:pt idx="4">
                  <c:v>EcoShine Dishwashing Gel</c:v>
                </c:pt>
                <c:pt idx="5">
                  <c:v>FreshPine Floor Cleaner 1.5L</c:v>
                </c:pt>
                <c:pt idx="6">
                  <c:v>HeavyDuty Foil Wrap 50m</c:v>
                </c:pt>
                <c:pt idx="7">
                  <c:v>HydraBoost Hand Lotion 250ml</c:v>
                </c:pt>
                <c:pt idx="8">
                  <c:v>Organic Trail Mix Pack 250g</c:v>
                </c:pt>
                <c:pt idx="9">
                  <c:v>PureNectar Orange Juice 1L</c:v>
                </c:pt>
                <c:pt idx="10">
                  <c:v>Radiance Botanical Shampoo</c:v>
                </c:pt>
                <c:pt idx="11">
                  <c:v>Silk &amp; Spice Body Wash 500ml</c:v>
                </c:pt>
                <c:pt idx="12">
                  <c:v>SoftTouch Bath Tissue 12-Pack</c:v>
                </c:pt>
                <c:pt idx="13">
                  <c:v>SparkleGlass Multi-Surface Spray</c:v>
                </c:pt>
                <c:pt idx="14">
                  <c:v>UltraAbsorb Kitchen Towel 4-Pack</c:v>
                </c:pt>
                <c:pt idx="15">
                  <c:v>UltraClean Laundry Liquid 2L</c:v>
                </c:pt>
                <c:pt idx="16">
                  <c:v>Velvet Touch Night Cream</c:v>
                </c:pt>
              </c:strCache>
            </c:strRef>
          </c:cat>
          <c:val>
            <c:numRef>
              <c:f>PT_Product!$B$4:$B$21</c:f>
              <c:numCache>
                <c:formatCode>"$"#,##0.00_);\("$"#,##0.00\)</c:formatCode>
                <c:ptCount val="17"/>
                <c:pt idx="0">
                  <c:v>183631.59000000011</c:v>
                </c:pt>
                <c:pt idx="1">
                  <c:v>406284.63000000035</c:v>
                </c:pt>
                <c:pt idx="2">
                  <c:v>164951.51999999993</c:v>
                </c:pt>
                <c:pt idx="3">
                  <c:v>178723.48</c:v>
                </c:pt>
                <c:pt idx="4">
                  <c:v>232703.83000000037</c:v>
                </c:pt>
                <c:pt idx="5">
                  <c:v>269980.54000000027</c:v>
                </c:pt>
                <c:pt idx="6">
                  <c:v>203740.20000000013</c:v>
                </c:pt>
                <c:pt idx="7">
                  <c:v>215865.37000000011</c:v>
                </c:pt>
                <c:pt idx="8">
                  <c:v>160413.97</c:v>
                </c:pt>
                <c:pt idx="9">
                  <c:v>141770.56000000003</c:v>
                </c:pt>
                <c:pt idx="10">
                  <c:v>402627.83000000019</c:v>
                </c:pt>
                <c:pt idx="11">
                  <c:v>319456.27999999991</c:v>
                </c:pt>
                <c:pt idx="12">
                  <c:v>405261.87999999971</c:v>
                </c:pt>
                <c:pt idx="13">
                  <c:v>188521.03000000017</c:v>
                </c:pt>
                <c:pt idx="14">
                  <c:v>265375.68999999994</c:v>
                </c:pt>
                <c:pt idx="15">
                  <c:v>403723.51999999996</c:v>
                </c:pt>
                <c:pt idx="16">
                  <c:v>586550.18999999959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2-491B-95DD-7C5C5078F2D9}"/>
            </c:ext>
          </c:extLst>
        </c:ser>
        <c:ser>
          <c:idx val="1"/>
          <c:order val="1"/>
          <c:tx>
            <c:strRef>
              <c:f>PT_Product!$C$3</c:f>
              <c:strCache>
                <c:ptCount val="1"/>
                <c:pt idx="0">
                  <c:v>Sum of Gross_Profit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PT_Product!$A$4:$A$21</c:f>
              <c:strCache>
                <c:ptCount val="17"/>
                <c:pt idx="0">
                  <c:v>ActiveShield Deodorant Spray</c:v>
                </c:pt>
                <c:pt idx="1">
                  <c:v>Artisan Roasted Coffee Beans 500g</c:v>
                </c:pt>
                <c:pt idx="2">
                  <c:v>BioTrash Bags 30L (30 Pack)</c:v>
                </c:pt>
                <c:pt idx="3">
                  <c:v>Crunchy Whole Grain Oats 1kg</c:v>
                </c:pt>
                <c:pt idx="4">
                  <c:v>EcoShine Dishwashing Gel</c:v>
                </c:pt>
                <c:pt idx="5">
                  <c:v>FreshPine Floor Cleaner 1.5L</c:v>
                </c:pt>
                <c:pt idx="6">
                  <c:v>HeavyDuty Foil Wrap 50m</c:v>
                </c:pt>
                <c:pt idx="7">
                  <c:v>HydraBoost Hand Lotion 250ml</c:v>
                </c:pt>
                <c:pt idx="8">
                  <c:v>Organic Trail Mix Pack 250g</c:v>
                </c:pt>
                <c:pt idx="9">
                  <c:v>PureNectar Orange Juice 1L</c:v>
                </c:pt>
                <c:pt idx="10">
                  <c:v>Radiance Botanical Shampoo</c:v>
                </c:pt>
                <c:pt idx="11">
                  <c:v>Silk &amp; Spice Body Wash 500ml</c:v>
                </c:pt>
                <c:pt idx="12">
                  <c:v>SoftTouch Bath Tissue 12-Pack</c:v>
                </c:pt>
                <c:pt idx="13">
                  <c:v>SparkleGlass Multi-Surface Spray</c:v>
                </c:pt>
                <c:pt idx="14">
                  <c:v>UltraAbsorb Kitchen Towel 4-Pack</c:v>
                </c:pt>
                <c:pt idx="15">
                  <c:v>UltraClean Laundry Liquid 2L</c:v>
                </c:pt>
                <c:pt idx="16">
                  <c:v>Velvet Touch Night Cream</c:v>
                </c:pt>
              </c:strCache>
            </c:strRef>
          </c:cat>
          <c:val>
            <c:numRef>
              <c:f>PT_Product!$C$4:$C$21</c:f>
              <c:numCache>
                <c:formatCode>"$"#,##0.00</c:formatCode>
                <c:ptCount val="17"/>
                <c:pt idx="0">
                  <c:v>125453.18999999994</c:v>
                </c:pt>
                <c:pt idx="1">
                  <c:v>130694.22999999992</c:v>
                </c:pt>
                <c:pt idx="2">
                  <c:v>51962.719999999979</c:v>
                </c:pt>
                <c:pt idx="3">
                  <c:v>55245.080000000053</c:v>
                </c:pt>
                <c:pt idx="4">
                  <c:v>114595.03000000006</c:v>
                </c:pt>
                <c:pt idx="5">
                  <c:v>122909.73999999993</c:v>
                </c:pt>
                <c:pt idx="6">
                  <c:v>53666.800000000032</c:v>
                </c:pt>
                <c:pt idx="7">
                  <c:v>143942.7699999999</c:v>
                </c:pt>
                <c:pt idx="8">
                  <c:v>41934.770000000091</c:v>
                </c:pt>
                <c:pt idx="9">
                  <c:v>35843.959999999977</c:v>
                </c:pt>
                <c:pt idx="10">
                  <c:v>266113.12999999983</c:v>
                </c:pt>
                <c:pt idx="11">
                  <c:v>205319.88000000003</c:v>
                </c:pt>
                <c:pt idx="12">
                  <c:v>92871.880000000077</c:v>
                </c:pt>
                <c:pt idx="13">
                  <c:v>92998.329999999987</c:v>
                </c:pt>
                <c:pt idx="14">
                  <c:v>66367.090000000069</c:v>
                </c:pt>
                <c:pt idx="15">
                  <c:v>164471.51999999999</c:v>
                </c:pt>
                <c:pt idx="16">
                  <c:v>402161.79000000004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2-491B-95DD-7C5C5078F2D9}"/>
            </c:ext>
          </c:extLst>
        </c:ser>
        <c:ser>
          <c:idx val="2"/>
          <c:order val="2"/>
          <c:tx>
            <c:strRef>
              <c:f>PT_Product!$D$3</c:f>
              <c:strCache>
                <c:ptCount val="1"/>
                <c:pt idx="0">
                  <c:v>Sum of Net_Contribution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PT_Product!$A$4:$A$21</c:f>
              <c:strCache>
                <c:ptCount val="17"/>
                <c:pt idx="0">
                  <c:v>ActiveShield Deodorant Spray</c:v>
                </c:pt>
                <c:pt idx="1">
                  <c:v>Artisan Roasted Coffee Beans 500g</c:v>
                </c:pt>
                <c:pt idx="2">
                  <c:v>BioTrash Bags 30L (30 Pack)</c:v>
                </c:pt>
                <c:pt idx="3">
                  <c:v>Crunchy Whole Grain Oats 1kg</c:v>
                </c:pt>
                <c:pt idx="4">
                  <c:v>EcoShine Dishwashing Gel</c:v>
                </c:pt>
                <c:pt idx="5">
                  <c:v>FreshPine Floor Cleaner 1.5L</c:v>
                </c:pt>
                <c:pt idx="6">
                  <c:v>HeavyDuty Foil Wrap 50m</c:v>
                </c:pt>
                <c:pt idx="7">
                  <c:v>HydraBoost Hand Lotion 250ml</c:v>
                </c:pt>
                <c:pt idx="8">
                  <c:v>Organic Trail Mix Pack 250g</c:v>
                </c:pt>
                <c:pt idx="9">
                  <c:v>PureNectar Orange Juice 1L</c:v>
                </c:pt>
                <c:pt idx="10">
                  <c:v>Radiance Botanical Shampoo</c:v>
                </c:pt>
                <c:pt idx="11">
                  <c:v>Silk &amp; Spice Body Wash 500ml</c:v>
                </c:pt>
                <c:pt idx="12">
                  <c:v>SoftTouch Bath Tissue 12-Pack</c:v>
                </c:pt>
                <c:pt idx="13">
                  <c:v>SparkleGlass Multi-Surface Spray</c:v>
                </c:pt>
                <c:pt idx="14">
                  <c:v>UltraAbsorb Kitchen Towel 4-Pack</c:v>
                </c:pt>
                <c:pt idx="15">
                  <c:v>UltraClean Laundry Liquid 2L</c:v>
                </c:pt>
                <c:pt idx="16">
                  <c:v>Velvet Touch Night Cream</c:v>
                </c:pt>
              </c:strCache>
            </c:strRef>
          </c:cat>
          <c:val>
            <c:numRef>
              <c:f>PT_Product!$D$4:$D$21</c:f>
              <c:numCache>
                <c:formatCode>"$"#,##0.00</c:formatCode>
                <c:ptCount val="17"/>
                <c:pt idx="0">
                  <c:v>122994.58999999992</c:v>
                </c:pt>
                <c:pt idx="1">
                  <c:v>129088.22999999994</c:v>
                </c:pt>
                <c:pt idx="2">
                  <c:v>48369.919999999976</c:v>
                </c:pt>
                <c:pt idx="3">
                  <c:v>53531.98000000004</c:v>
                </c:pt>
                <c:pt idx="4">
                  <c:v>112870.23</c:v>
                </c:pt>
                <c:pt idx="5">
                  <c:v>121618.23999999989</c:v>
                </c:pt>
                <c:pt idx="6">
                  <c:v>49405.500000000058</c:v>
                </c:pt>
                <c:pt idx="7">
                  <c:v>141093.96999999983</c:v>
                </c:pt>
                <c:pt idx="8">
                  <c:v>40271.570000000087</c:v>
                </c:pt>
                <c:pt idx="9">
                  <c:v>34579.159999999967</c:v>
                </c:pt>
                <c:pt idx="10">
                  <c:v>260407.12999999986</c:v>
                </c:pt>
                <c:pt idx="11">
                  <c:v>202699.68000000002</c:v>
                </c:pt>
                <c:pt idx="12">
                  <c:v>80679.880000000019</c:v>
                </c:pt>
                <c:pt idx="13">
                  <c:v>92096.129999999976</c:v>
                </c:pt>
                <c:pt idx="14">
                  <c:v>60689.490000000042</c:v>
                </c:pt>
                <c:pt idx="15">
                  <c:v>159403.51999999996</c:v>
                </c:pt>
                <c:pt idx="16">
                  <c:v>397494.69000000018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2-491B-95DD-7C5C5078F2D9}"/>
            </c:ext>
          </c:extLst>
        </c:ser>
        <c:ser>
          <c:idx val="3"/>
          <c:order val="3"/>
          <c:tx>
            <c:strRef>
              <c:f>PT_Product!$E$3</c:f>
              <c:strCache>
                <c:ptCount val="1"/>
                <c:pt idx="0">
                  <c:v>Sum of Returned_Qty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PT_Product!$A$4:$A$21</c:f>
              <c:strCache>
                <c:ptCount val="17"/>
                <c:pt idx="0">
                  <c:v>ActiveShield Deodorant Spray</c:v>
                </c:pt>
                <c:pt idx="1">
                  <c:v>Artisan Roasted Coffee Beans 500g</c:v>
                </c:pt>
                <c:pt idx="2">
                  <c:v>BioTrash Bags 30L (30 Pack)</c:v>
                </c:pt>
                <c:pt idx="3">
                  <c:v>Crunchy Whole Grain Oats 1kg</c:v>
                </c:pt>
                <c:pt idx="4">
                  <c:v>EcoShine Dishwashing Gel</c:v>
                </c:pt>
                <c:pt idx="5">
                  <c:v>FreshPine Floor Cleaner 1.5L</c:v>
                </c:pt>
                <c:pt idx="6">
                  <c:v>HeavyDuty Foil Wrap 50m</c:v>
                </c:pt>
                <c:pt idx="7">
                  <c:v>HydraBoost Hand Lotion 250ml</c:v>
                </c:pt>
                <c:pt idx="8">
                  <c:v>Organic Trail Mix Pack 250g</c:v>
                </c:pt>
                <c:pt idx="9">
                  <c:v>PureNectar Orange Juice 1L</c:v>
                </c:pt>
                <c:pt idx="10">
                  <c:v>Radiance Botanical Shampoo</c:v>
                </c:pt>
                <c:pt idx="11">
                  <c:v>Silk &amp; Spice Body Wash 500ml</c:v>
                </c:pt>
                <c:pt idx="12">
                  <c:v>SoftTouch Bath Tissue 12-Pack</c:v>
                </c:pt>
                <c:pt idx="13">
                  <c:v>SparkleGlass Multi-Surface Spray</c:v>
                </c:pt>
                <c:pt idx="14">
                  <c:v>UltraAbsorb Kitchen Towel 4-Pack</c:v>
                </c:pt>
                <c:pt idx="15">
                  <c:v>UltraClean Laundry Liquid 2L</c:v>
                </c:pt>
                <c:pt idx="16">
                  <c:v>Velvet Touch Night Cream</c:v>
                </c:pt>
              </c:strCache>
            </c:strRef>
          </c:cat>
          <c:val>
            <c:numRef>
              <c:f>PT_Product!$E$4:$E$21</c:f>
              <c:numCache>
                <c:formatCode>General</c:formatCode>
                <c:ptCount val="17"/>
                <c:pt idx="0">
                  <c:v>1294</c:v>
                </c:pt>
                <c:pt idx="1">
                  <c:v>220</c:v>
                </c:pt>
                <c:pt idx="2">
                  <c:v>998</c:v>
                </c:pt>
                <c:pt idx="3">
                  <c:v>463</c:v>
                </c:pt>
                <c:pt idx="4">
                  <c:v>539</c:v>
                </c:pt>
                <c:pt idx="5">
                  <c:v>315</c:v>
                </c:pt>
                <c:pt idx="6">
                  <c:v>991</c:v>
                </c:pt>
                <c:pt idx="7">
                  <c:v>1187</c:v>
                </c:pt>
                <c:pt idx="8">
                  <c:v>504</c:v>
                </c:pt>
                <c:pt idx="9">
                  <c:v>408</c:v>
                </c:pt>
                <c:pt idx="10">
                  <c:v>1585</c:v>
                </c:pt>
                <c:pt idx="11">
                  <c:v>794</c:v>
                </c:pt>
                <c:pt idx="12">
                  <c:v>1524</c:v>
                </c:pt>
                <c:pt idx="13">
                  <c:v>347</c:v>
                </c:pt>
                <c:pt idx="14">
                  <c:v>1208</c:v>
                </c:pt>
                <c:pt idx="15">
                  <c:v>724</c:v>
                </c:pt>
                <c:pt idx="16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82-491B-95DD-7C5C5078F2D9}"/>
            </c:ext>
          </c:extLst>
        </c:ser>
        <c:ser>
          <c:idx val="4"/>
          <c:order val="4"/>
          <c:tx>
            <c:strRef>
              <c:f>PT_Product!$F$3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PT_Product!$A$4:$A$21</c:f>
              <c:strCache>
                <c:ptCount val="17"/>
                <c:pt idx="0">
                  <c:v>ActiveShield Deodorant Spray</c:v>
                </c:pt>
                <c:pt idx="1">
                  <c:v>Artisan Roasted Coffee Beans 500g</c:v>
                </c:pt>
                <c:pt idx="2">
                  <c:v>BioTrash Bags 30L (30 Pack)</c:v>
                </c:pt>
                <c:pt idx="3">
                  <c:v>Crunchy Whole Grain Oats 1kg</c:v>
                </c:pt>
                <c:pt idx="4">
                  <c:v>EcoShine Dishwashing Gel</c:v>
                </c:pt>
                <c:pt idx="5">
                  <c:v>FreshPine Floor Cleaner 1.5L</c:v>
                </c:pt>
                <c:pt idx="6">
                  <c:v>HeavyDuty Foil Wrap 50m</c:v>
                </c:pt>
                <c:pt idx="7">
                  <c:v>HydraBoost Hand Lotion 250ml</c:v>
                </c:pt>
                <c:pt idx="8">
                  <c:v>Organic Trail Mix Pack 250g</c:v>
                </c:pt>
                <c:pt idx="9">
                  <c:v>PureNectar Orange Juice 1L</c:v>
                </c:pt>
                <c:pt idx="10">
                  <c:v>Radiance Botanical Shampoo</c:v>
                </c:pt>
                <c:pt idx="11">
                  <c:v>Silk &amp; Spice Body Wash 500ml</c:v>
                </c:pt>
                <c:pt idx="12">
                  <c:v>SoftTouch Bath Tissue 12-Pack</c:v>
                </c:pt>
                <c:pt idx="13">
                  <c:v>SparkleGlass Multi-Surface Spray</c:v>
                </c:pt>
                <c:pt idx="14">
                  <c:v>UltraAbsorb Kitchen Towel 4-Pack</c:v>
                </c:pt>
                <c:pt idx="15">
                  <c:v>UltraClean Laundry Liquid 2L</c:v>
                </c:pt>
                <c:pt idx="16">
                  <c:v>Velvet Touch Night Cream</c:v>
                </c:pt>
              </c:strCache>
            </c:strRef>
          </c:cat>
          <c:val>
            <c:numRef>
              <c:f>PT_Product!$F$4:$F$21</c:f>
              <c:numCache>
                <c:formatCode>General</c:formatCode>
                <c:ptCount val="17"/>
                <c:pt idx="0">
                  <c:v>41556</c:v>
                </c:pt>
                <c:pt idx="1">
                  <c:v>40528</c:v>
                </c:pt>
                <c:pt idx="2">
                  <c:v>36448</c:v>
                </c:pt>
                <c:pt idx="3">
                  <c:v>38587</c:v>
                </c:pt>
                <c:pt idx="4">
                  <c:v>43744</c:v>
                </c:pt>
                <c:pt idx="5">
                  <c:v>40853</c:v>
                </c:pt>
                <c:pt idx="6">
                  <c:v>39493</c:v>
                </c:pt>
                <c:pt idx="7">
                  <c:v>37854</c:v>
                </c:pt>
                <c:pt idx="8">
                  <c:v>42314</c:v>
                </c:pt>
                <c:pt idx="9">
                  <c:v>40741</c:v>
                </c:pt>
                <c:pt idx="10">
                  <c:v>44037</c:v>
                </c:pt>
                <c:pt idx="11">
                  <c:v>40763</c:v>
                </c:pt>
                <c:pt idx="12">
                  <c:v>41652</c:v>
                </c:pt>
                <c:pt idx="13">
                  <c:v>45487</c:v>
                </c:pt>
                <c:pt idx="14">
                  <c:v>47383</c:v>
                </c:pt>
                <c:pt idx="15">
                  <c:v>36808</c:v>
                </c:pt>
                <c:pt idx="16">
                  <c:v>43902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82-491B-95DD-7C5C5078F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322560"/>
        <c:axId val="640331680"/>
      </c:barChart>
      <c:catAx>
        <c:axId val="64032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31680"/>
        <c:crosses val="autoZero"/>
        <c:auto val="1"/>
        <c:lblAlgn val="ctr"/>
        <c:lblOffset val="100"/>
        <c:noMultiLvlLbl val="0"/>
      </c:catAx>
      <c:valAx>
        <c:axId val="64033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2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4</xdr:row>
      <xdr:rowOff>95250</xdr:rowOff>
    </xdr:from>
    <xdr:to>
      <xdr:col>4</xdr:col>
      <xdr:colOff>571500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93A25-8B88-EF70-97D9-41EF5749B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2.339830208337" createdVersion="8" refreshedVersion="8" minRefreshableVersion="3" recordCount="8500" xr:uid="{48D35761-7898-4417-80F5-3A75AA2F172A}">
  <cacheSource type="worksheet">
    <worksheetSource name="tblRawData3"/>
  </cacheSource>
  <cacheFields count="2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9-01T00:00:00"/>
    </cacheField>
    <cacheField name="Customer_ID" numFmtId="0">
      <sharedItems/>
    </cacheField>
    <cacheField name="Customer_Name" numFmtId="0">
      <sharedItems/>
    </cacheField>
    <cacheField name="Region" numFmtId="0">
      <sharedItems count="5">
        <s v="North America"/>
        <s v="Middle East &amp; Africa"/>
        <s v="Asia-Pacific"/>
        <s v="Europe"/>
        <s v="Latin America"/>
      </sharedItems>
    </cacheField>
    <cacheField name="Sales_Channel" numFmtId="0">
      <sharedItems count="5">
        <s v="Corporate/B2B"/>
        <s v="Retail"/>
        <s v="E-Commerce"/>
        <s v="Supermarket"/>
        <s v="Distributor"/>
      </sharedItems>
    </cacheField>
    <cacheField name="Salesperson_ID" numFmtId="0">
      <sharedItems/>
    </cacheField>
    <cacheField name="Salesperson_Name" numFmtId="0">
      <sharedItems/>
    </cacheField>
    <cacheField name="Product_ID" numFmtId="0">
      <sharedItems/>
    </cacheField>
    <cacheField name="Product_Name" numFmtId="0">
      <sharedItems count="17">
        <s v="EcoShine Dishwashing Gel"/>
        <s v="Velvet Touch Night Cream"/>
        <s v="Crunchy Whole Grain Oats 1kg"/>
        <s v="SoftTouch Bath Tissue 12-Pack"/>
        <s v="SparkleGlass Multi-Surface Spray"/>
        <s v="Artisan Roasted Coffee Beans 500g"/>
        <s v="Radiance Botanical Shampoo"/>
        <s v="PureNectar Orange Juice 1L"/>
        <s v="Organic Trail Mix Pack 250g"/>
        <s v="Silk &amp; Spice Body Wash 500ml"/>
        <s v="UltraAbsorb Kitchen Towel 4-Pack"/>
        <s v="HeavyDuty Foil Wrap 50m"/>
        <s v="FreshPine Floor Cleaner 1.5L"/>
        <s v="ActiveShield Deodorant Spray"/>
        <s v="UltraClean Laundry Liquid 2L"/>
        <s v="HydraBoost Hand Lotion 250ml"/>
        <s v="BioTrash Bags 30L (30 Pack)"/>
      </sharedItems>
    </cacheField>
    <cacheField name="Category" numFmtId="0">
      <sharedItems/>
    </cacheField>
    <cacheField name="Unit_List_Price" numFmtId="0">
      <sharedItems containsSemiMixedTypes="0" containsString="0" containsNumber="1" minValue="3.8" maxValue="14.5"/>
    </cacheField>
    <cacheField name="Unit_COGS" numFmtId="0">
      <sharedItems containsSemiMixedTypes="0" containsString="0" containsNumber="1" minValue="1.4" maxValue="7.5"/>
    </cacheField>
    <cacheField name="Quantity" numFmtId="0">
      <sharedItems containsSemiMixedTypes="0" containsString="0" containsNumber="1" containsInteger="1" minValue="1" maxValue="983"/>
    </cacheField>
    <cacheField name="Gross_Revenue" numFmtId="0">
      <sharedItems containsSemiMixedTypes="0" containsString="0" containsNumber="1" minValue="3.8" maxValue="9120.5"/>
    </cacheField>
    <cacheField name="Discount_Pct" numFmtId="0">
      <sharedItems containsSemiMixedTypes="0" containsString="0" containsNumber="1" minValue="0" maxValue="0.4995"/>
    </cacheField>
    <cacheField name="Discount_Amount" numFmtId="0">
      <sharedItems containsSemiMixedTypes="0" containsString="0" containsNumber="1" minValue="0" maxValue="4118.82"/>
    </cacheField>
    <cacheField name="Net_Revenue" numFmtId="0">
      <sharedItems containsSemiMixedTypes="0" containsString="0" containsNumber="1" minValue="2.7" maxValue="8306.92"/>
    </cacheField>
    <cacheField name="Total_COGS" numFmtId="0">
      <sharedItems containsSemiMixedTypes="0" containsString="0" containsNumber="1" minValue="1.4" maxValue="6225"/>
    </cacheField>
    <cacheField name="Gross_Profit" numFmtId="0">
      <sharedItems containsSemiMixedTypes="0" containsString="0" containsNumber="1" minValue="-344.07" maxValue="5492.12"/>
    </cacheField>
    <cacheField name="Returned_Qty" numFmtId="0">
      <sharedItems containsSemiMixedTypes="0" containsString="0" containsNumber="1" containsInteger="1" minValue="0" maxValue="272"/>
    </cacheField>
    <cacheField name="Return_Value" numFmtId="0">
      <sharedItems containsSemiMixedTypes="0" containsString="0" containsNumber="1" minValue="0" maxValue="2566.7800000000002"/>
    </cacheField>
    <cacheField name="Return_Friction_Cost" numFmtId="0">
      <sharedItems containsSemiMixedTypes="0" containsString="0" containsNumber="1" minValue="0" maxValue="1272"/>
    </cacheField>
    <cacheField name="Net_Contribution" numFmtId="0">
      <sharedItems containsSemiMixedTypes="0" containsString="0" containsNumber="1" minValue="-771.48" maxValue="5492.12" count="7597">
        <n v="186.39"/>
        <n v="70.69"/>
        <n v="18.93"/>
        <n v="121.36"/>
        <n v="11.68"/>
        <n v="156.34"/>
        <n v="69.86"/>
        <n v="350.34"/>
        <n v="967.45"/>
        <n v="164.17"/>
        <n v="313.27"/>
        <n v="55.39"/>
        <n v="122.05"/>
        <n v="85.93"/>
        <n v="294.7"/>
        <n v="28.2"/>
        <n v="336.37"/>
        <n v="326.51"/>
        <n v="246.27"/>
        <n v="19.13"/>
        <n v="123.25"/>
        <n v="51.03"/>
        <n v="649.01"/>
        <n v="7.2"/>
        <n v="11.65"/>
        <n v="150.22999999999999"/>
        <n v="6.65"/>
        <n v="141.19"/>
        <n v="37.54"/>
        <n v="565.75"/>
        <n v="125.57"/>
        <n v="260.87"/>
        <n v="57.48"/>
        <n v="54.42"/>
        <n v="207.7"/>
        <n v="294.31"/>
        <n v="101.57"/>
        <n v="28.83"/>
        <n v="357.54"/>
        <n v="664.19"/>
        <n v="298.64999999999998"/>
        <n v="47.58"/>
        <n v="855.29"/>
        <n v="137.18"/>
        <n v="64.92"/>
        <n v="128.36000000000001"/>
        <n v="148.96"/>
        <n v="468.93"/>
        <n v="781.85"/>
        <n v="63"/>
        <n v="69.34"/>
        <n v="139.72"/>
        <n v="427.17"/>
        <n v="914.17"/>
        <n v="66.150000000000006"/>
        <n v="27.96"/>
        <n v="108.53"/>
        <n v="14.59"/>
        <n v="113.73"/>
        <n v="-22.41"/>
        <n v="11.66"/>
        <n v="-26.1"/>
        <n v="390.92"/>
        <n v="593.92999999999995"/>
        <n v="80.91"/>
        <n v="82.22"/>
        <n v="1101.6600000000001"/>
        <n v="172.01"/>
        <n v="19.7"/>
        <n v="364.8"/>
        <n v="149.91"/>
        <n v="15.18"/>
        <n v="524.88"/>
        <n v="29.26"/>
        <n v="19.18"/>
        <n v="1052.74"/>
        <n v="267.64"/>
        <n v="0.67"/>
        <n v="234.32"/>
        <n v="78.36"/>
        <n v="2.08"/>
        <n v="58.3"/>
        <n v="118.75"/>
        <n v="97.35"/>
        <n v="665.74"/>
        <n v="69.22"/>
        <n v="110.54"/>
        <n v="118.31"/>
        <n v="13.85"/>
        <n v="81.41"/>
        <n v="336.36"/>
        <n v="292.02"/>
        <n v="257.76"/>
        <n v="612.82000000000005"/>
        <n v="483.79"/>
        <n v="69.98"/>
        <n v="84.86"/>
        <n v="183.84"/>
        <n v="129.16"/>
        <n v="164.25"/>
        <n v="16.34"/>
        <n v="101.63"/>
        <n v="55.5"/>
        <n v="298.20999999999998"/>
        <n v="131.77000000000001"/>
        <n v="466.26"/>
        <n v="868.77"/>
        <n v="142.24"/>
        <n v="30.54"/>
        <n v="53.4"/>
        <n v="561.55999999999995"/>
        <n v="101.1"/>
        <n v="20.46"/>
        <n v="328.26"/>
        <n v="5.5"/>
        <n v="181.56"/>
        <n v="168.61"/>
        <n v="186.55"/>
        <n v="677.38"/>
        <n v="179.61"/>
        <n v="665.39"/>
        <n v="25.92"/>
        <n v="603.84"/>
        <n v="197.82"/>
        <n v="204.41"/>
        <n v="334.99"/>
        <n v="2.02"/>
        <n v="-145.51"/>
        <n v="87.22"/>
        <n v="346.24"/>
        <n v="433.66"/>
        <n v="19.98"/>
        <n v="101.37"/>
        <n v="23.3"/>
        <n v="92.28"/>
        <n v="0.45"/>
        <n v="39.619999999999997"/>
        <n v="430.03"/>
        <n v="63.39"/>
        <n v="553.83000000000004"/>
        <n v="-1.96"/>
        <n v="25.08"/>
        <n v="1682.69"/>
        <n v="11.62"/>
        <n v="7.17"/>
        <n v="971.31"/>
        <n v="29.85"/>
        <n v="116.92"/>
        <n v="41.41"/>
        <n v="87.15"/>
        <n v="10.5"/>
        <n v="970.7"/>
        <n v="138.87"/>
        <n v="594.77"/>
        <n v="781.21"/>
        <n v="246.12"/>
        <n v="165.5"/>
        <n v="409.03"/>
        <n v="2186.8200000000002"/>
        <n v="47.7"/>
        <n v="51.36"/>
        <n v="56.69"/>
        <n v="159.30000000000001"/>
        <n v="353.59"/>
        <n v="-294.94"/>
        <n v="52.73"/>
        <n v="15.25"/>
        <n v="39.869999999999997"/>
        <n v="426.39"/>
        <n v="44.96"/>
        <n v="240.83"/>
        <n v="915.96"/>
        <n v="6.13"/>
        <n v="-3.97"/>
        <n v="39.72"/>
        <n v="4.7699999999999996"/>
        <n v="1147.27"/>
        <n v="31.3"/>
        <n v="128.68"/>
        <n v="388.77"/>
        <n v="2.79"/>
        <n v="276.67"/>
        <n v="590.91"/>
        <n v="180.7"/>
        <n v="46.65"/>
        <n v="109.12"/>
        <n v="8.8800000000000008"/>
        <n v="44.5"/>
        <n v="23.22"/>
        <n v="15"/>
        <n v="177.68"/>
        <n v="18.510000000000002"/>
        <n v="149.65"/>
        <n v="80.52"/>
        <n v="1374.25"/>
        <n v="2597.9499999999998"/>
        <n v="52.76"/>
        <n v="185.83"/>
        <n v="73.39"/>
        <n v="1058.53"/>
        <n v="47.53"/>
        <n v="71.03"/>
        <n v="1208.53"/>
        <n v="-48.71"/>
        <n v="114.5"/>
        <n v="136.21"/>
        <n v="76.69"/>
        <n v="51.4"/>
        <n v="1275.92"/>
        <n v="70.94"/>
        <n v="1.06"/>
        <n v="292.66000000000003"/>
        <n v="39.67"/>
        <n v="196.01"/>
        <n v="685.56"/>
        <n v="697.47"/>
        <n v="1066.57"/>
        <n v="49.75"/>
        <n v="32.24"/>
        <n v="10.68"/>
        <n v="36.35"/>
        <n v="133.6"/>
        <n v="82.79"/>
        <n v="19.64"/>
        <n v="-24.24"/>
        <n v="67.819999999999993"/>
        <n v="1041.97"/>
        <n v="1779.77"/>
        <n v="126.3"/>
        <n v="202.98"/>
        <n v="82.35"/>
        <n v="-27.73"/>
        <n v="45.64"/>
        <n v="35.51"/>
        <n v="108.24"/>
        <n v="1579.37"/>
        <n v="73.25"/>
        <n v="319.06"/>
        <n v="293.48"/>
        <n v="248.9"/>
        <n v="418.59"/>
        <n v="36.25"/>
        <n v="345.34"/>
        <n v="194.46"/>
        <n v="225.05"/>
        <n v="1990.54"/>
        <n v="1130.3599999999999"/>
        <n v="38.17"/>
        <n v="117.04"/>
        <n v="15.72"/>
        <n v="-78.34"/>
        <n v="80.790000000000006"/>
        <n v="484.86"/>
        <n v="256.64"/>
        <n v="4.58"/>
        <n v="33.770000000000003"/>
        <n v="51.29"/>
        <n v="178.64"/>
        <n v="-153.66999999999999"/>
        <n v="1713.05"/>
        <n v="1898.71"/>
        <n v="74.650000000000006"/>
        <n v="79.400000000000006"/>
        <n v="34.700000000000003"/>
        <n v="26.37"/>
        <n v="31.19"/>
        <n v="113.92"/>
        <n v="366.58"/>
        <n v="36.85"/>
        <n v="110.7"/>
        <n v="572.79"/>
        <n v="274.97000000000003"/>
        <n v="214.92"/>
        <n v="10.28"/>
        <n v="914.13"/>
        <n v="191.42"/>
        <n v="44.01"/>
        <n v="-12.56"/>
        <n v="8.0399999999999991"/>
        <n v="196.42"/>
        <n v="861.98"/>
        <n v="600.61"/>
        <n v="211.48"/>
        <n v="547.94000000000005"/>
        <n v="812.79"/>
        <n v="57.12"/>
        <n v="84.22"/>
        <n v="134.75"/>
        <n v="380.51"/>
        <n v="-3.47"/>
        <n v="242.65"/>
        <n v="482.89"/>
        <n v="483.58"/>
        <n v="62.15"/>
        <n v="60.14"/>
        <n v="25.35"/>
        <n v="34.200000000000003"/>
        <n v="76.37"/>
        <n v="90.28"/>
        <n v="-150.46"/>
        <n v="52.23"/>
        <n v="280.20999999999998"/>
        <n v="934.57"/>
        <n v="293.3"/>
        <n v="1425.31"/>
        <n v="324.39"/>
        <n v="156.19"/>
        <n v="72.59"/>
        <n v="20.12"/>
        <n v="124.95"/>
        <n v="62.22"/>
        <n v="46.47"/>
        <n v="190.67"/>
        <n v="24.83"/>
        <n v="442.52"/>
        <n v="50.75"/>
        <n v="26.77"/>
        <n v="448.14"/>
        <n v="4.99"/>
        <n v="124.22"/>
        <n v="471.66"/>
        <n v="767.64"/>
        <n v="43.23"/>
        <n v="119.88"/>
        <n v="175.62"/>
        <n v="166.65"/>
        <n v="98.26"/>
        <n v="52.54"/>
        <n v="78.349999999999994"/>
        <n v="43.1"/>
        <n v="523.14"/>
        <n v="148.09"/>
        <n v="628.91999999999996"/>
        <n v="21.3"/>
        <n v="8.81"/>
        <n v="9.17"/>
        <n v="1.64"/>
        <n v="25.57"/>
        <n v="254.64"/>
        <n v="609.26"/>
        <n v="40.590000000000003"/>
        <n v="20.38"/>
        <n v="191.3"/>
        <n v="26.89"/>
        <n v="1190.53"/>
        <n v="60.91"/>
        <n v="495.08"/>
        <n v="163.92"/>
        <n v="712.35"/>
        <n v="38.020000000000003"/>
        <n v="126.36"/>
        <n v="39.99"/>
        <n v="20.440000000000001"/>
        <n v="1064.1300000000001"/>
        <n v="1131.52"/>
        <n v="201.74"/>
        <n v="134.91"/>
        <n v="-8.24"/>
        <n v="57.8"/>
        <n v="-22.13"/>
        <n v="184.94"/>
        <n v="61.93"/>
        <n v="649.33000000000004"/>
        <n v="140.18"/>
        <n v="209.01"/>
        <n v="246.1"/>
        <n v="234.72"/>
        <n v="80.099999999999994"/>
        <n v="500.89"/>
        <n v="-2.52"/>
        <n v="51.06"/>
        <n v="59.13"/>
        <n v="59.38"/>
        <n v="632.16999999999996"/>
        <n v="119.16"/>
        <n v="457.98"/>
        <n v="91.74"/>
        <n v="60.11"/>
        <n v="1.73"/>
        <n v="814.46"/>
        <n v="162.78"/>
        <n v="299.95999999999998"/>
        <n v="687.97"/>
        <n v="79.3"/>
        <n v="135.07"/>
        <n v="1061.76"/>
        <n v="145.1"/>
        <n v="293.72000000000003"/>
        <n v="20.43"/>
        <n v="294.83999999999997"/>
        <n v="150.84"/>
        <n v="10.77"/>
        <n v="68.94"/>
        <n v="32.159999999999997"/>
        <n v="14.66"/>
        <n v="84.49"/>
        <n v="388.94"/>
        <n v="394.74"/>
        <n v="110.82"/>
        <n v="267.01"/>
        <n v="819.22"/>
        <n v="695.44"/>
        <n v="41.65"/>
        <n v="194.57"/>
        <n v="106.31"/>
        <n v="45.98"/>
        <n v="82.88"/>
        <n v="32.97"/>
        <n v="42.71"/>
        <n v="196.36"/>
        <n v="330.6"/>
        <n v="45.31"/>
        <n v="1845.58"/>
        <n v="47.05"/>
        <n v="172.46"/>
        <n v="250.96"/>
        <n v="99.39"/>
        <n v="501.72"/>
        <n v="60.46"/>
        <n v="104.64"/>
        <n v="14.14"/>
        <n v="309.36"/>
        <n v="383.71"/>
        <n v="479.59"/>
        <n v="966.67"/>
        <n v="9.1300000000000008"/>
        <n v="97.85"/>
        <n v="149.81"/>
        <n v="448.85"/>
        <n v="1719.38"/>
        <n v="32.06"/>
        <n v="27.43"/>
        <n v="144.34"/>
        <n v="43.31"/>
        <n v="18.82"/>
        <n v="-43.34"/>
        <n v="108.12"/>
        <n v="54.53"/>
        <n v="66.3"/>
        <n v="1262.42"/>
        <n v="53.62"/>
        <n v="688.01"/>
        <n v="23.75"/>
        <n v="355.56"/>
        <n v="73.680000000000007"/>
        <n v="109.53"/>
        <n v="105.63"/>
        <n v="14.58"/>
        <n v="84.85"/>
        <n v="62.18"/>
        <n v="107.67"/>
        <n v="20.91"/>
        <n v="4464.01"/>
        <n v="77.33"/>
        <n v="196.73"/>
        <n v="577.02"/>
        <n v="76.739999999999995"/>
        <n v="1241.7"/>
        <n v="153.08000000000001"/>
        <n v="478.19"/>
        <n v="248.76"/>
        <n v="54.45"/>
        <n v="395.75"/>
        <n v="112"/>
        <n v="34.56"/>
        <n v="116.06"/>
        <n v="8.23"/>
        <n v="57.04"/>
        <n v="256.14999999999998"/>
        <n v="-118.47"/>
        <n v="22.67"/>
        <n v="131.66999999999999"/>
        <n v="2.91"/>
        <n v="460.89"/>
        <n v="18.97"/>
        <n v="209.17"/>
        <n v="154.26"/>
        <n v="228.1"/>
        <n v="89.06"/>
        <n v="927.53"/>
        <n v="14.76"/>
        <n v="32.76"/>
        <n v="35.950000000000003"/>
        <n v="-116.24"/>
        <n v="177.02"/>
        <n v="183.11"/>
        <n v="335.6"/>
        <n v="6.47"/>
        <n v="-131.69999999999999"/>
        <n v="37.96"/>
        <n v="162.38999999999999"/>
        <n v="328.43"/>
        <n v="491.87"/>
        <n v="98.42"/>
        <n v="48.61"/>
        <n v="6.17"/>
        <n v="12.64"/>
        <n v="351.96"/>
        <n v="33.22"/>
        <n v="64.33"/>
        <n v="268.18"/>
        <n v="3.55"/>
        <n v="438.83"/>
        <n v="38.6"/>
        <n v="85.06"/>
        <n v="376.38"/>
        <n v="622.86"/>
        <n v="64.41"/>
        <n v="16.98"/>
        <n v="82.23"/>
        <n v="57.53"/>
        <n v="122.24"/>
        <n v="782.54"/>
        <n v="-149.59"/>
        <n v="149.57"/>
        <n v="1.89"/>
        <n v="252.75"/>
        <n v="456.46"/>
        <n v="13.52"/>
        <n v="137.91"/>
        <n v="906.49"/>
        <n v="286.24"/>
        <n v="349.16"/>
        <n v="94.42"/>
        <n v="2.69"/>
        <n v="3.49"/>
        <n v="175.41"/>
        <n v="256.08999999999997"/>
        <n v="259.8"/>
        <n v="131.68"/>
        <n v="4.75"/>
        <n v="270.38"/>
        <n v="273"/>
        <n v="202.54"/>
        <n v="214.33"/>
        <n v="20.8"/>
        <n v="219.52"/>
        <n v="0.88"/>
        <n v="59.78"/>
        <n v="26.7"/>
        <n v="124.48"/>
        <n v="4.37"/>
        <n v="179.09"/>
        <n v="40.69"/>
        <n v="371.08"/>
        <n v="207.8"/>
        <n v="20.96"/>
        <n v="195.84"/>
        <n v="32.43"/>
        <n v="5.09"/>
        <n v="569.5"/>
        <n v="420.43"/>
        <n v="501.81"/>
        <n v="295.16000000000003"/>
        <n v="15.88"/>
        <n v="166.33"/>
        <n v="86.35"/>
        <n v="259.02999999999997"/>
        <n v="350.82"/>
        <n v="55.3"/>
        <n v="19.600000000000001"/>
        <n v="264"/>
        <n v="780.12"/>
        <n v="201.04"/>
        <n v="141.57"/>
        <n v="58.35"/>
        <n v="-3.67"/>
        <n v="225.15"/>
        <n v="984.63"/>
        <n v="991.54"/>
        <n v="53.77"/>
        <n v="350.22"/>
        <n v="154.93"/>
        <n v="1286.3599999999999"/>
        <n v="-5.22"/>
        <n v="134.19999999999999"/>
        <n v="28.33"/>
        <n v="119.74"/>
        <n v="5.23"/>
        <n v="491.62"/>
        <n v="-14.21"/>
        <n v="12.79"/>
        <n v="107.1"/>
        <n v="17.29"/>
        <n v="49.76"/>
        <n v="11.69"/>
        <n v="344.28"/>
        <n v="118.63"/>
        <n v="1067.8399999999999"/>
        <n v="812.3"/>
        <n v="1195.74"/>
        <n v="1.79"/>
        <n v="327.24"/>
        <n v="26.82"/>
        <n v="100.62"/>
        <n v="491.43"/>
        <n v="88.9"/>
        <n v="35.49"/>
        <n v="1037.6500000000001"/>
        <n v="31.42"/>
        <n v="293.8"/>
        <n v="379.44"/>
        <n v="79.34"/>
        <n v="7.83"/>
        <n v="57.33"/>
        <n v="140.84"/>
        <n v="465.34"/>
        <n v="232.34"/>
        <n v="31.55"/>
        <n v="8.6199999999999992"/>
        <n v="97.96"/>
        <n v="210.47"/>
        <n v="41.9"/>
        <n v="12.41"/>
        <n v="77.819999999999993"/>
        <n v="30.47"/>
        <n v="6.25"/>
        <n v="349.27"/>
        <n v="592.45000000000005"/>
        <n v="503.67"/>
        <n v="61.89"/>
        <n v="90.82"/>
        <n v="450.16"/>
        <n v="3.08"/>
        <n v="497.44"/>
        <n v="75.819999999999993"/>
        <n v="80.97"/>
        <n v="190.28"/>
        <n v="116.01"/>
        <n v="40.020000000000003"/>
        <n v="237.36"/>
        <n v="20.04"/>
        <n v="142.88"/>
        <n v="435.77"/>
        <n v="570.84"/>
        <n v="163.27000000000001"/>
        <n v="161.53"/>
        <n v="1.94"/>
        <n v="3.64"/>
        <n v="181.07"/>
        <n v="3.7"/>
        <n v="3.35"/>
        <n v="37.15"/>
        <n v="247.45"/>
        <n v="246.51"/>
        <n v="220.67"/>
        <n v="54.33"/>
        <n v="121.97"/>
        <n v="203.11"/>
        <n v="18.309999999999999"/>
        <n v="47.74"/>
        <n v="179.72"/>
        <n v="188.07"/>
        <n v="70.709999999999994"/>
        <n v="195.1"/>
        <n v="520.54"/>
        <n v="93.99"/>
        <n v="25.59"/>
        <n v="75.290000000000006"/>
        <n v="5.18"/>
        <n v="21.48"/>
        <n v="101.07"/>
        <n v="316.89999999999998"/>
        <n v="41.14"/>
        <n v="423.1"/>
        <n v="438.11"/>
        <n v="46.49"/>
        <n v="111.35"/>
        <n v="43"/>
        <n v="212.7"/>
        <n v="81.19"/>
        <n v="163.5"/>
        <n v="-14.2"/>
        <n v="333.45"/>
        <n v="11.93"/>
        <n v="1660.65"/>
        <n v="16.329999999999998"/>
        <n v="121.2"/>
        <n v="474.9"/>
        <n v="94.79"/>
        <n v="756.94"/>
        <n v="96.83"/>
        <n v="35.96"/>
        <n v="418.96"/>
        <n v="4.55"/>
        <n v="32.840000000000003"/>
        <n v="370.45"/>
        <n v="21.03"/>
        <n v="1.28"/>
        <n v="49.67"/>
        <n v="1022.51"/>
        <n v="96.76"/>
        <n v="225.08"/>
        <n v="7.84"/>
        <n v="50.84"/>
        <n v="2.82"/>
        <n v="75.67"/>
        <n v="6.79"/>
        <n v="582.79"/>
        <n v="91.32"/>
        <n v="6.04"/>
        <n v="331.49"/>
        <n v="29.48"/>
        <n v="353.39"/>
        <n v="43.24"/>
        <n v="-0.7"/>
        <n v="109.6"/>
        <n v="109.93"/>
        <n v="114.08"/>
        <n v="17.3"/>
        <n v="74.75"/>
        <n v="1106.99"/>
        <n v="17.03"/>
        <n v="235.43"/>
        <n v="84.57"/>
        <n v="296.66000000000003"/>
        <n v="230.65"/>
        <n v="62.21"/>
        <n v="16.71"/>
        <n v="608.22"/>
        <n v="5.33"/>
        <n v="55.28"/>
        <n v="36.15"/>
        <n v="361.8"/>
        <n v="38.5"/>
        <n v="-1.56"/>
        <n v="126.88"/>
        <n v="113.32"/>
        <n v="22.18"/>
        <n v="54.39"/>
        <n v="52.42"/>
        <n v="6.59"/>
        <n v="11.54"/>
        <n v="185.34"/>
        <n v="14.98"/>
        <n v="266.97000000000003"/>
        <n v="266.22000000000003"/>
        <n v="72.73"/>
        <n v="22.05"/>
        <n v="3.3"/>
        <n v="49.59"/>
        <n v="32.979999999999997"/>
        <n v="5.8"/>
        <n v="199.07"/>
        <n v="8.99"/>
        <n v="7.48"/>
        <n v="47.81"/>
        <n v="30.7"/>
        <n v="207.56"/>
        <n v="268.86"/>
        <n v="12.46"/>
        <n v="16.510000000000002"/>
        <n v="505.3"/>
        <n v="348.86"/>
        <n v="26.59"/>
        <n v="14.4"/>
        <n v="25.68"/>
        <n v="283.98"/>
        <n v="62.53"/>
        <n v="308.64"/>
        <n v="77.16"/>
        <n v="1394.19"/>
        <n v="112.34"/>
        <n v="126.06"/>
        <n v="507.44"/>
        <n v="259.08999999999997"/>
        <n v="54.36"/>
        <n v="47.19"/>
        <n v="970.32"/>
        <n v="987.89"/>
        <n v="548.14"/>
        <n v="90.8"/>
        <n v="14.8"/>
        <n v="708.98"/>
        <n v="16.73"/>
        <n v="17.55"/>
        <n v="67.72"/>
        <n v="157.77000000000001"/>
        <n v="445.64"/>
        <n v="397.02"/>
        <n v="15.3"/>
        <n v="1421.27"/>
        <n v="885.64"/>
        <n v="52.67"/>
        <n v="780.6"/>
        <n v="-23.01"/>
        <n v="55.08"/>
        <n v="855.96"/>
        <n v="38.36"/>
        <n v="157.68"/>
        <n v="223.15"/>
        <n v="25.04"/>
        <n v="165.78"/>
        <n v="27.62"/>
        <n v="51.54"/>
        <n v="2.2799999999999998"/>
        <n v="73.73"/>
        <n v="15.32"/>
        <n v="90.12"/>
        <n v="168.58"/>
        <n v="112.82"/>
        <n v="107.43"/>
        <n v="7.43"/>
        <n v="83.67"/>
        <n v="92.22"/>
        <n v="24.41"/>
        <n v="-309.67"/>
        <n v="27.45"/>
        <n v="439.04"/>
        <n v="48.71"/>
        <n v="174.4"/>
        <n v="131.06"/>
        <n v="89.52"/>
        <n v="743.48"/>
        <n v="6.73"/>
        <n v="110.81"/>
        <n v="-55.1"/>
        <n v="442.93"/>
        <n v="115.62"/>
        <n v="41.8"/>
        <n v="201.21"/>
        <n v="133.27000000000001"/>
        <n v="96.12"/>
        <n v="84.87"/>
        <n v="161.52000000000001"/>
        <n v="46.18"/>
        <n v="53.46"/>
        <n v="7.72"/>
        <n v="-14.59"/>
        <n v="50.57"/>
        <n v="1732.26"/>
        <n v="247.09"/>
        <n v="239.08"/>
        <n v="69.790000000000006"/>
        <n v="12.43"/>
        <n v="34.92"/>
        <n v="701.02"/>
        <n v="5.46"/>
        <n v="41.26"/>
        <n v="469.14"/>
        <n v="173.96"/>
        <n v="32.07"/>
        <n v="1219.77"/>
        <n v="8.64"/>
        <n v="84.76"/>
        <n v="158.43"/>
        <n v="-10.78"/>
        <n v="126.86"/>
        <n v="635.44000000000005"/>
        <n v="9.36"/>
        <n v="46.88"/>
        <n v="95.95"/>
        <n v="1582.16"/>
        <n v="742.58"/>
        <n v="601.41"/>
        <n v="811.7"/>
        <n v="706.81"/>
        <n v="699.81"/>
        <n v="1181.19"/>
        <n v="92.03"/>
        <n v="13.47"/>
        <n v="150.78"/>
        <n v="291.87"/>
        <n v="148.41999999999999"/>
        <n v="440.39"/>
        <n v="1580.62"/>
        <n v="1.05"/>
        <n v="174.96"/>
        <n v="265.55"/>
        <n v="12.4"/>
        <n v="6.61"/>
        <n v="27.18"/>
        <n v="28.77"/>
        <n v="59.11"/>
        <n v="35.56"/>
        <n v="279.83999999999997"/>
        <n v="1750.78"/>
        <n v="23.34"/>
        <n v="96.75"/>
        <n v="175.32"/>
        <n v="166.56"/>
        <n v="63.37"/>
        <n v="57.02"/>
        <n v="240.66"/>
        <n v="428.18"/>
        <n v="24.85"/>
        <n v="36.130000000000003"/>
        <n v="-226.8"/>
        <n v="51.97"/>
        <n v="19.91"/>
        <n v="43.27"/>
        <n v="564.41999999999996"/>
        <n v="349.71"/>
        <n v="89.01"/>
        <n v="123.4"/>
        <n v="-7.24"/>
        <n v="147.22"/>
        <n v="20.9"/>
        <n v="38.85"/>
        <n v="34.71"/>
        <n v="4.8"/>
        <n v="93.1"/>
        <n v="68.099999999999994"/>
        <n v="183.6"/>
        <n v="62.31"/>
        <n v="196.38"/>
        <n v="863.36"/>
        <n v="33.99"/>
        <n v="231.5"/>
        <n v="58.71"/>
        <n v="111.25"/>
        <n v="54.06"/>
        <n v="168.47"/>
        <n v="22.88"/>
        <n v="496.54"/>
        <n v="756.43"/>
        <n v="67.52"/>
        <n v="11"/>
        <n v="146.22999999999999"/>
        <n v="23.42"/>
        <n v="1966.6"/>
        <n v="216.23"/>
        <n v="39.01"/>
        <n v="242.5"/>
        <n v="44.65"/>
        <n v="152.08000000000001"/>
        <n v="65.64"/>
        <n v="431.42"/>
        <n v="47.17"/>
        <n v="577.24"/>
        <n v="-53.26"/>
        <n v="473.17"/>
        <n v="13.16"/>
        <n v="54.47"/>
        <n v="164.99"/>
        <n v="43.68"/>
        <n v="116.68"/>
        <n v="12.96"/>
        <n v="331.55"/>
        <n v="241.83"/>
        <n v="668.89"/>
        <n v="136.19"/>
        <n v="65.69"/>
        <n v="45.01"/>
        <n v="582.14"/>
        <n v="30.27"/>
        <n v="2117.96"/>
        <n v="32.19"/>
        <n v="458.35"/>
        <n v="238.81"/>
        <n v="107.66"/>
        <n v="167.94"/>
        <n v="2.2999999999999998"/>
        <n v="41.16"/>
        <n v="17.739999999999998"/>
        <n v="614.41999999999996"/>
        <n v="187.25"/>
        <n v="12.59"/>
        <n v="2442.89"/>
        <n v="-25.21"/>
        <n v="3.34"/>
        <n v="136.16"/>
        <n v="752.87"/>
        <n v="53.01"/>
        <n v="275.08999999999997"/>
        <n v="63.45"/>
        <n v="410.15"/>
        <n v="247.47"/>
        <n v="95.57"/>
        <n v="40.61"/>
        <n v="409.08"/>
        <n v="377.36"/>
        <n v="441.74"/>
        <n v="59.44"/>
        <n v="646.51"/>
        <n v="1540.69"/>
        <n v="-8.81"/>
        <n v="53.45"/>
        <n v="540.98"/>
        <n v="788.44"/>
        <n v="23.96"/>
        <n v="18.57"/>
        <n v="22.9"/>
        <n v="176.5"/>
        <n v="429.54"/>
        <n v="598.6"/>
        <n v="439.85"/>
        <n v="40.299999999999997"/>
        <n v="288.68"/>
        <n v="797.22"/>
        <n v="16.64"/>
        <n v="20.59"/>
        <n v="5.84"/>
        <n v="67.180000000000007"/>
        <n v="449.8"/>
        <n v="234.53"/>
        <n v="164.91"/>
        <n v="-14.64"/>
        <n v="483.03"/>
        <n v="842.73"/>
        <n v="128.06"/>
        <n v="23.97"/>
        <n v="102.27"/>
        <n v="202.72"/>
        <n v="6.12"/>
        <n v="77.41"/>
        <n v="315.04000000000002"/>
        <n v="96.68"/>
        <n v="1485.92"/>
        <n v="41.79"/>
        <n v="108.82"/>
        <n v="45.05"/>
        <n v="136.15"/>
        <n v="1590.78"/>
        <n v="67.63"/>
        <n v="625.04"/>
        <n v="491.55"/>
        <n v="5.55"/>
        <n v="56.77"/>
        <n v="70.36"/>
        <n v="-31.9"/>
        <n v="578.46"/>
        <n v="352.25"/>
        <n v="25.73"/>
        <n v="107.32"/>
        <n v="409.58"/>
        <n v="1671.95"/>
        <n v="-2.93"/>
        <n v="43.81"/>
        <n v="8.5"/>
        <n v="187.38"/>
        <n v="562.5"/>
        <n v="201.76"/>
        <n v="191.55"/>
        <n v="283.04000000000002"/>
        <n v="43.84"/>
        <n v="1245.82"/>
        <n v="120"/>
        <n v="119.44"/>
        <n v="18.670000000000002"/>
        <n v="1380.58"/>
        <n v="784.5"/>
        <n v="169.55"/>
        <n v="54.51"/>
        <n v="10.36"/>
        <n v="1524.64"/>
        <n v="591.9"/>
        <n v="409.33"/>
        <n v="134.52000000000001"/>
        <n v="337.15"/>
        <n v="95.75"/>
        <n v="57.46"/>
        <n v="43.07"/>
        <n v="66.849999999999994"/>
        <n v="262.3"/>
        <n v="522.25"/>
        <n v="544.41999999999996"/>
        <n v="671.56"/>
        <n v="936.2"/>
        <n v="160.75"/>
        <n v="135.91999999999999"/>
        <n v="158.99"/>
        <n v="296.12"/>
        <n v="97.27"/>
        <n v="568.77"/>
        <n v="58.08"/>
        <n v="126.4"/>
        <n v="332.97"/>
        <n v="11.35"/>
        <n v="374.15"/>
        <n v="243.74"/>
        <n v="54.99"/>
        <n v="561.03"/>
        <n v="243.53"/>
        <n v="614.49"/>
        <n v="30.75"/>
        <n v="131.91"/>
        <n v="97.17"/>
        <n v="16.59"/>
        <n v="376.49"/>
        <n v="309.92"/>
        <n v="424.78"/>
        <n v="581.54"/>
        <n v="183.45"/>
        <n v="1815.41"/>
        <n v="299.13"/>
        <n v="45.8"/>
        <n v="305.27999999999997"/>
        <n v="86.44"/>
        <n v="104.05"/>
        <n v="991.03"/>
        <n v="56.39"/>
        <n v="237.86"/>
        <n v="788.72"/>
        <n v="495.33"/>
        <n v="104.6"/>
        <n v="109.48"/>
        <n v="11.23"/>
        <n v="64.28"/>
        <n v="534.89"/>
        <n v="184.64"/>
        <n v="6.42"/>
        <n v="28.78"/>
        <n v="178.33"/>
        <n v="31.57"/>
        <n v="553.92999999999995"/>
        <n v="-134.08000000000001"/>
        <n v="9.68"/>
        <n v="894.89"/>
        <n v="318.43"/>
        <n v="7.78"/>
        <n v="90.94"/>
        <n v="119.81"/>
        <n v="79.14"/>
        <n v="111.99"/>
        <n v="1566.17"/>
        <n v="90.3"/>
        <n v="11.43"/>
        <n v="144.13999999999999"/>
        <n v="284.89999999999998"/>
        <n v="208.7"/>
        <n v="161.55000000000001"/>
        <n v="87.75"/>
        <n v="19.59"/>
        <n v="38.14"/>
        <n v="46.12"/>
        <n v="54.8"/>
        <n v="26.97"/>
        <n v="1040.3499999999999"/>
        <n v="25.54"/>
        <n v="15.09"/>
        <n v="2.35"/>
        <n v="40.74"/>
        <n v="-63.05"/>
        <n v="69.66"/>
        <n v="633.99"/>
        <n v="111.21"/>
        <n v="388.84"/>
        <n v="1011.48"/>
        <n v="89.05"/>
        <n v="185.64"/>
        <n v="13.83"/>
        <n v="15.04"/>
        <n v="73.06"/>
        <n v="337.97"/>
        <n v="27.05"/>
        <n v="66.05"/>
        <n v="41.27"/>
        <n v="179.36"/>
        <n v="7.56"/>
        <n v="119.85"/>
        <n v="1142.6600000000001"/>
        <n v="79.099999999999994"/>
        <n v="86.26"/>
        <n v="180.53"/>
        <n v="76.17"/>
        <n v="304.35000000000002"/>
        <n v="22.77"/>
        <n v="64.75"/>
        <n v="461.81"/>
        <n v="274.16000000000003"/>
        <n v="935.58"/>
        <n v="136.49"/>
        <n v="42.57"/>
        <n v="157.19999999999999"/>
        <n v="281.5"/>
        <n v="66.78"/>
        <n v="55.09"/>
        <n v="63.85"/>
        <n v="44.14"/>
        <n v="7.04"/>
        <n v="1126.29"/>
        <n v="27.76"/>
        <n v="100.17"/>
        <n v="309.56"/>
        <n v="296.99"/>
        <n v="43.7"/>
        <n v="8.25"/>
        <n v="16.43"/>
        <n v="26.23"/>
        <n v="40"/>
        <n v="35.93"/>
        <n v="294.41000000000003"/>
        <n v="87.46"/>
        <n v="23.24"/>
        <n v="173.64"/>
        <n v="483.14"/>
        <n v="149.32"/>
        <n v="2.88"/>
        <n v="166.71"/>
        <n v="17.809999999999999"/>
        <n v="172.13"/>
        <n v="1.2"/>
        <n v="104.19"/>
        <n v="51.02"/>
        <n v="19.36"/>
        <n v="164.79"/>
        <n v="43.33"/>
        <n v="57.1"/>
        <n v="159.72999999999999"/>
        <n v="216.13"/>
        <n v="397.22"/>
        <n v="-9.02"/>
        <n v="-41.63"/>
        <n v="621.57000000000005"/>
        <n v="90.63"/>
        <n v="206.11"/>
        <n v="73.040000000000006"/>
        <n v="225.7"/>
        <n v="117.14"/>
        <n v="235.78"/>
        <n v="27.03"/>
        <n v="160.44"/>
        <n v="144.01"/>
        <n v="28.48"/>
        <n v="146.43"/>
        <n v="1660.41"/>
        <n v="1.19"/>
        <n v="978.57"/>
        <n v="51.18"/>
        <n v="1226.45"/>
        <n v="-26.36"/>
        <n v="230.72"/>
        <n v="284.04000000000002"/>
        <n v="122.8"/>
        <n v="48.9"/>
        <n v="161.01"/>
        <n v="343.73"/>
        <n v="57.25"/>
        <n v="29.98"/>
        <n v="541.14"/>
        <n v="100.14"/>
        <n v="11.19"/>
        <n v="185.97"/>
        <n v="42.68"/>
        <n v="276.33999999999997"/>
        <n v="7.33"/>
        <n v="158.26"/>
        <n v="63.55"/>
        <n v="120.55"/>
        <n v="40.67"/>
        <n v="468.29"/>
        <n v="-55.22"/>
        <n v="61.08"/>
        <n v="12.36"/>
        <n v="55.64"/>
        <n v="99.27"/>
        <n v="29.49"/>
        <n v="73.92"/>
        <n v="27.8"/>
        <n v="52.88"/>
        <n v="221.09"/>
        <n v="4.13"/>
        <n v="40.049999999999997"/>
        <n v="15.03"/>
        <n v="-245.96"/>
        <n v="148.72"/>
        <n v="100.21"/>
        <n v="553.98"/>
        <n v="17.72"/>
        <n v="351.69"/>
        <n v="38.08"/>
        <n v="67.260000000000005"/>
        <n v="1543.55"/>
        <n v="499.43"/>
        <n v="69.569999999999993"/>
        <n v="649.48"/>
        <n v="10.51"/>
        <n v="1335.36"/>
        <n v="290.85000000000002"/>
        <n v="88.22"/>
        <n v="491.46"/>
        <n v="1006.66"/>
        <n v="510.99"/>
        <n v="115.47"/>
        <n v="211.54"/>
        <n v="24.37"/>
        <n v="410.07"/>
        <n v="379.22"/>
        <n v="10.039999999999999"/>
        <n v="223.23"/>
        <n v="122.3"/>
        <n v="80.3"/>
        <n v="871.83"/>
        <n v="44.35"/>
        <n v="34.01"/>
        <n v="98.69"/>
        <n v="167.38"/>
        <n v="74.25"/>
        <n v="107.23"/>
        <n v="105.67"/>
        <n v="170.76"/>
        <n v="178.34"/>
        <n v="57.55"/>
        <n v="77.91"/>
        <n v="3.72"/>
        <n v="101.92"/>
        <n v="218.35"/>
        <n v="36.49"/>
        <n v="86.65"/>
        <n v="1115.1300000000001"/>
        <n v="123.14"/>
        <n v="120.19"/>
        <n v="277.18"/>
        <n v="1166.79"/>
        <n v="97.13"/>
        <n v="135.63999999999999"/>
        <n v="745.41"/>
        <n v="-23.45"/>
        <n v="369.35"/>
        <n v="4257.5"/>
        <n v="334.04"/>
        <n v="-7.7"/>
        <n v="117.51"/>
        <n v="92.19"/>
        <n v="215.51"/>
        <n v="53.37"/>
        <n v="276.60000000000002"/>
        <n v="1603.33"/>
        <n v="77.98"/>
        <n v="27.5"/>
        <n v="315.31"/>
        <n v="74.09"/>
        <n v="106.3"/>
        <n v="31.07"/>
        <n v="599.52"/>
        <n v="685.02"/>
        <n v="206.9"/>
        <n v="319.87"/>
        <n v="350.78"/>
        <n v="191.37"/>
        <n v="109.37"/>
        <n v="237"/>
        <n v="262.83"/>
        <n v="311.63"/>
        <n v="18.5"/>
        <n v="163.07"/>
        <n v="88.69"/>
        <n v="2359.88"/>
        <n v="80.22"/>
        <n v="530.16999999999996"/>
        <n v="159.22999999999999"/>
        <n v="99.97"/>
        <n v="11.9"/>
        <n v="321.56"/>
        <n v="99.37"/>
        <n v="1138.3699999999999"/>
        <n v="5.21"/>
        <n v="374.21"/>
        <n v="-51.3"/>
        <n v="210.81"/>
        <n v="130.38"/>
        <n v="85.63"/>
        <n v="299.26"/>
        <n v="71.42"/>
        <n v="-8.26"/>
        <n v="162.13999999999999"/>
        <n v="176.2"/>
        <n v="362.18"/>
        <n v="103.14"/>
        <n v="560.19000000000005"/>
        <n v="143.84"/>
        <n v="237.2"/>
        <n v="398.97"/>
        <n v="226.44"/>
        <n v="228.01"/>
        <n v="648.91999999999996"/>
        <n v="80.930000000000007"/>
        <n v="153.22999999999999"/>
        <n v="741.78"/>
        <n v="80.27"/>
        <n v="59.64"/>
        <n v="392.79"/>
        <n v="97.37"/>
        <n v="100.04"/>
        <n v="6.16"/>
        <n v="86.48"/>
        <n v="229.92"/>
        <n v="403.35"/>
        <n v="584.38"/>
        <n v="141.79"/>
        <n v="119.21"/>
        <n v="411.01"/>
        <n v="588.78"/>
        <n v="87.55"/>
        <n v="71.680000000000007"/>
        <n v="321.37"/>
        <n v="1058.04"/>
        <n v="124.15"/>
        <n v="613.89"/>
        <n v="330.3"/>
        <n v="174.08"/>
        <n v="523.04999999999995"/>
        <n v="63.95"/>
        <n v="102.29"/>
        <n v="60.66"/>
        <n v="159"/>
        <n v="114.72"/>
        <n v="995.05"/>
        <n v="-23.24"/>
        <n v="223.35"/>
        <n v="91.92"/>
        <n v="1.1200000000000001"/>
        <n v="1.38"/>
        <n v="161.63999999999999"/>
        <n v="44.16"/>
        <n v="59.85"/>
        <n v="202.75"/>
        <n v="53.41"/>
        <n v="92.51"/>
        <n v="1410.42"/>
        <n v="819.96"/>
        <n v="149.69999999999999"/>
        <n v="-0.24"/>
        <n v="653.69000000000005"/>
        <n v="761.34"/>
        <n v="200.09"/>
        <n v="32.01"/>
        <n v="205.23"/>
        <n v="3.51"/>
        <n v="19.43"/>
        <n v="894.24"/>
        <n v="165.13"/>
        <n v="1737.15"/>
        <n v="89.07"/>
        <n v="81.75"/>
        <n v="73.55"/>
        <n v="110.57"/>
        <n v="97.52"/>
        <n v="585.86"/>
        <n v="37.33"/>
        <n v="13.74"/>
        <n v="171.63"/>
        <n v="11.3"/>
        <n v="889.56"/>
        <n v="137.37"/>
        <n v="12.05"/>
        <n v="39.08"/>
        <n v="43.08"/>
        <n v="161.25"/>
        <n v="45.82"/>
        <n v="51.26"/>
        <n v="-1.19"/>
        <n v="53.12"/>
        <n v="57.82"/>
        <n v="98.1"/>
        <n v="47.09"/>
        <n v="104.27"/>
        <n v="15.38"/>
        <n v="-19.989999999999998"/>
        <n v="1171.25"/>
        <n v="65.34"/>
        <n v="-142.28"/>
        <n v="164.41"/>
        <n v="89.38"/>
        <n v="124.64"/>
        <n v="55.07"/>
        <n v="68.77"/>
        <n v="26.19"/>
        <n v="453.9"/>
        <n v="18.66"/>
        <n v="359.37"/>
        <n v="643.64"/>
        <n v="431.9"/>
        <n v="132.80000000000001"/>
        <n v="526.25"/>
        <n v="205.07"/>
        <n v="25.44"/>
        <n v="2218.44"/>
        <n v="11.79"/>
        <n v="5.19"/>
        <n v="259.38"/>
        <n v="632.57000000000005"/>
        <n v="38.69"/>
        <n v="234.89"/>
        <n v="4.22"/>
        <n v="10.61"/>
        <n v="310.25"/>
        <n v="644.09"/>
        <n v="23.77"/>
        <n v="150.65"/>
        <n v="17.350000000000001"/>
        <n v="45.35"/>
        <n v="108.99"/>
        <n v="181.04"/>
        <n v="193.46"/>
        <n v="64.849999999999994"/>
        <n v="21.09"/>
        <n v="107.81"/>
        <n v="343.52"/>
        <n v="343.43"/>
        <n v="646.36"/>
        <n v="9.56"/>
        <n v="1793.61"/>
        <n v="207.39"/>
        <n v="14.42"/>
        <n v="197"/>
        <n v="402.58"/>
        <n v="76.849999999999994"/>
        <n v="43.5"/>
        <n v="207.62"/>
        <n v="1298.1099999999999"/>
        <n v="517.45000000000005"/>
        <n v="22.93"/>
        <n v="203.36"/>
        <n v="308.26"/>
        <n v="105.26"/>
        <n v="2053.96"/>
        <n v="199.26"/>
        <n v="368.19"/>
        <n v="185.78"/>
        <n v="81.02"/>
        <n v="48.27"/>
        <n v="103.08"/>
        <n v="1564.68"/>
        <n v="1099.55"/>
        <n v="1623.53"/>
        <n v="14.35"/>
        <n v="213.74"/>
        <n v="271.58"/>
        <n v="789.24"/>
        <n v="2185.96"/>
        <n v="584.86"/>
        <n v="311.27"/>
        <n v="793.53"/>
        <n v="548.55999999999995"/>
        <n v="272.8"/>
        <n v="42.01"/>
        <n v="34.869999999999997"/>
        <n v="257.14999999999998"/>
        <n v="40.619999999999997"/>
        <n v="38.53"/>
        <n v="54.64"/>
        <n v="447.23"/>
        <n v="121.07"/>
        <n v="870.84"/>
        <n v="21.93"/>
        <n v="322.86"/>
        <n v="174.83"/>
        <n v="31.1"/>
        <n v="370.22"/>
        <n v="-20.58"/>
        <n v="0.24"/>
        <n v="210.49"/>
        <n v="671.24"/>
        <n v="137.55000000000001"/>
        <n v="543.21"/>
        <n v="-48.38"/>
        <n v="95.21"/>
        <n v="202.86"/>
        <n v="268.12"/>
        <n v="2.37"/>
        <n v="42.45"/>
        <n v="23.55"/>
        <n v="107.27"/>
        <n v="368.01"/>
        <n v="1336.8"/>
        <n v="1099.74"/>
        <n v="240.97"/>
        <n v="658.74"/>
        <n v="91.5"/>
        <n v="-207.77"/>
        <n v="180.81"/>
        <n v="40.880000000000003"/>
        <n v="5.79"/>
        <n v="2113.98"/>
        <n v="166.86"/>
        <n v="337.45"/>
        <n v="12.72"/>
        <n v="215.46"/>
        <n v="28.57"/>
        <n v="244.69"/>
        <n v="57.44"/>
        <n v="46.01"/>
        <n v="74.11"/>
        <n v="164.62"/>
        <n v="76.48"/>
        <n v="22.73"/>
        <n v="52.82"/>
        <n v="2057.0700000000002"/>
        <n v="294.86"/>
        <n v="26.32"/>
        <n v="45.95"/>
        <n v="33.47"/>
        <n v="75.959999999999994"/>
        <n v="170.82"/>
        <n v="3.33"/>
        <n v="144.74"/>
        <n v="329.65"/>
        <n v="2.38"/>
        <n v="232.2"/>
        <n v="20.2"/>
        <n v="11.26"/>
        <n v="513.28"/>
        <n v="-29.24"/>
        <n v="27.54"/>
        <n v="213.56"/>
        <n v="261.13"/>
        <n v="138.71"/>
        <n v="338.76"/>
        <n v="82.69"/>
        <n v="75.790000000000006"/>
        <n v="120.56"/>
        <n v="870.02"/>
        <n v="3.79"/>
        <n v="16.36"/>
        <n v="42.61"/>
        <n v="779.38"/>
        <n v="185.17"/>
        <n v="1.7"/>
        <n v="6.55"/>
        <n v="24.49"/>
        <n v="131.08000000000001"/>
        <n v="58.09"/>
        <n v="96.26"/>
        <n v="173.92"/>
        <n v="74.66"/>
        <n v="396.27"/>
        <n v="-253.64"/>
        <n v="140.79"/>
        <n v="20.13"/>
        <n v="10.41"/>
        <n v="2260.37"/>
        <n v="92.67"/>
        <n v="21.76"/>
        <n v="75.41"/>
        <n v="-31.7"/>
        <n v="89.73"/>
        <n v="57.29"/>
        <n v="86.67"/>
        <n v="137.72"/>
        <n v="43.69"/>
        <n v="93.3"/>
        <n v="583.9"/>
        <n v="1.51"/>
        <n v="32.29"/>
        <n v="139.83000000000001"/>
        <n v="140.97999999999999"/>
        <n v="98.97"/>
        <n v="162.47"/>
        <n v="801.24"/>
        <n v="480.07"/>
        <n v="98.18"/>
        <n v="67.930000000000007"/>
        <n v="29.27"/>
        <n v="812.75"/>
        <n v="791.26"/>
        <n v="3271.95"/>
        <n v="54.91"/>
        <n v="24.66"/>
        <n v="583.02"/>
        <n v="1.1000000000000001"/>
        <n v="57.24"/>
        <n v="1100.51"/>
        <n v="5.95"/>
        <n v="11.44"/>
        <n v="517.04"/>
        <n v="1323.17"/>
        <n v="16.86"/>
        <n v="29.7"/>
        <n v="3087.84"/>
        <n v="48.45"/>
        <n v="490.03"/>
        <n v="192.16"/>
        <n v="2242.4699999999998"/>
        <n v="168.55"/>
        <n v="207.55"/>
        <n v="298.2"/>
        <n v="132.27000000000001"/>
        <n v="245.42"/>
        <n v="11.59"/>
        <n v="458.86"/>
        <n v="104.14"/>
        <n v="185.44"/>
        <n v="95.83"/>
        <n v="1174.72"/>
        <n v="30.35"/>
        <n v="1145.42"/>
        <n v="83.36"/>
        <n v="-0.2"/>
        <n v="141.54"/>
        <n v="70.56"/>
        <n v="15.31"/>
        <n v="72.14"/>
        <n v="41.93"/>
        <n v="590.12"/>
        <n v="23.6"/>
        <n v="1478.4"/>
        <n v="192.67"/>
        <n v="263.31"/>
        <n v="60.1"/>
        <n v="335.91"/>
        <n v="193.68"/>
        <n v="10.97"/>
        <n v="133.25"/>
        <n v="156.22999999999999"/>
        <n v="119.09"/>
        <n v="18.649999999999999"/>
        <n v="316.61"/>
        <n v="273.52999999999997"/>
        <n v="288.38"/>
        <n v="662.36"/>
        <n v="6.05"/>
        <n v="2094.94"/>
        <n v="45.79"/>
        <n v="87.39"/>
        <n v="5.96"/>
        <n v="26.24"/>
        <n v="55.19"/>
        <n v="545.77"/>
        <n v="83.18"/>
        <n v="26.03"/>
        <n v="56.24"/>
        <n v="37.22"/>
        <n v="157.02000000000001"/>
        <n v="44.82"/>
        <n v="11.12"/>
        <n v="-59.94"/>
        <n v="3251.87"/>
        <n v="81.05"/>
        <n v="271.32"/>
        <n v="19.71"/>
        <n v="581.67999999999995"/>
        <n v="483.87"/>
        <n v="42.85"/>
        <n v="853.81"/>
        <n v="52.59"/>
        <n v="59.05"/>
        <n v="1613.26"/>
        <n v="88.4"/>
        <n v="73.83"/>
        <n v="66.760000000000005"/>
        <n v="116.04"/>
        <n v="214.19"/>
        <n v="249.82"/>
        <n v="58.95"/>
        <n v="44.83"/>
        <n v="113.1"/>
        <n v="78.760000000000005"/>
        <n v="345.3"/>
        <n v="1242.46"/>
        <n v="337.26"/>
        <n v="7.77"/>
        <n v="19.940000000000001"/>
        <n v="106.76"/>
        <n v="162.91999999999999"/>
        <n v="551.77"/>
        <n v="333.35"/>
        <n v="28.23"/>
        <n v="24.99"/>
        <n v="36.770000000000003"/>
        <n v="3.05"/>
        <n v="491.28"/>
        <n v="95.87"/>
        <n v="257.7"/>
        <n v="1341.89"/>
        <n v="18.3"/>
        <n v="72.08"/>
        <n v="1529.57"/>
        <n v="24.54"/>
        <n v="693.7"/>
        <n v="44.1"/>
        <n v="56.03"/>
        <n v="468.95"/>
        <n v="55.79"/>
        <n v="377.53"/>
        <n v="204.35"/>
        <n v="791.94"/>
        <n v="13.96"/>
        <n v="524.26"/>
        <n v="419.42"/>
        <n v="385.1"/>
        <n v="265.48"/>
        <n v="24.62"/>
        <n v="82.2"/>
        <n v="214.15"/>
        <n v="139.34"/>
        <n v="51.67"/>
        <n v="121.17"/>
        <n v="434.94"/>
        <n v="286.94"/>
        <n v="35.450000000000003"/>
        <n v="14.33"/>
        <n v="35.86"/>
        <n v="780.06"/>
        <n v="197.48"/>
        <n v="98.93"/>
        <n v="476.09"/>
        <n v="191.81"/>
        <n v="110.99"/>
        <n v="68.349999999999994"/>
        <n v="30.52"/>
        <n v="44.67"/>
        <n v="238.21"/>
        <n v="13.76"/>
        <n v="274.93"/>
        <n v="461.07"/>
        <n v="12.84"/>
        <n v="95.76"/>
        <n v="143.81"/>
        <n v="11.17"/>
        <n v="64.19"/>
        <n v="59.76"/>
        <n v="78.53"/>
        <n v="47.4"/>
        <n v="295.74"/>
        <n v="85.37"/>
        <n v="127.48"/>
        <n v="150.66"/>
        <n v="319.51"/>
        <n v="270.05"/>
        <n v="146.12"/>
        <n v="128.29"/>
        <n v="952.25"/>
        <n v="337.13"/>
        <n v="136.66"/>
        <n v="1128.23"/>
        <n v="123.63"/>
        <n v="48.66"/>
        <n v="278.75"/>
        <n v="92.04"/>
        <n v="166.15"/>
        <n v="631.19000000000005"/>
        <n v="63.38"/>
        <n v="22.16"/>
        <n v="166.48"/>
        <n v="85.42"/>
        <n v="95.58"/>
        <n v="138.88999999999999"/>
        <n v="217.62"/>
        <n v="463.43"/>
        <n v="23.38"/>
        <n v="236.79"/>
        <n v="177.18"/>
        <n v="84.54"/>
        <n v="557.65"/>
        <n v="4.7"/>
        <n v="334.84"/>
        <n v="236.04"/>
        <n v="21.18"/>
        <n v="272.02999999999997"/>
        <n v="88.14"/>
        <n v="164.74"/>
        <n v="213.71"/>
        <n v="33.24"/>
        <n v="17.239999999999998"/>
        <n v="26.86"/>
        <n v="150.05000000000001"/>
        <n v="-7.96"/>
        <n v="550.23"/>
        <n v="2.1800000000000002"/>
        <n v="124.87"/>
        <n v="54.73"/>
        <n v="287.12"/>
        <n v="338.26"/>
        <n v="317.87"/>
        <n v="183.5"/>
        <n v="193.62"/>
        <n v="16.690000000000001"/>
        <n v="15.86"/>
        <n v="158.34"/>
        <n v="734.25"/>
        <n v="133.30000000000001"/>
        <n v="74.44"/>
        <n v="-1.1299999999999999"/>
        <n v="63.15"/>
        <n v="538.26"/>
        <n v="30"/>
        <n v="-2.21"/>
        <n v="342.69"/>
        <n v="156.04"/>
        <n v="129.77000000000001"/>
        <n v="591.17999999999995"/>
        <n v="17.95"/>
        <n v="111.33"/>
        <n v="65.010000000000005"/>
        <n v="32.79"/>
        <n v="59.17"/>
        <n v="16.260000000000002"/>
        <n v="37.99"/>
        <n v="130.66999999999999"/>
        <n v="168.96"/>
        <n v="1213.6400000000001"/>
        <n v="7.93"/>
        <n v="11.84"/>
        <n v="103.94"/>
        <n v="60.9"/>
        <n v="64.14"/>
        <n v="211.22"/>
        <n v="11.7"/>
        <n v="248.54"/>
        <n v="197.59"/>
        <n v="333.95"/>
        <n v="2.4300000000000002"/>
        <n v="73.290000000000006"/>
        <n v="49.98"/>
        <n v="36.83"/>
        <n v="11.99"/>
        <n v="65.48"/>
        <n v="644.99"/>
        <n v="340.44"/>
        <n v="72.19"/>
        <n v="92.69"/>
        <n v="78.28"/>
        <n v="100.71"/>
        <n v="89.82"/>
        <n v="326.95999999999998"/>
        <n v="143.51"/>
        <n v="4.5199999999999996"/>
        <n v="195.09"/>
        <n v="86.98"/>
        <n v="192.81"/>
        <n v="22.28"/>
        <n v="326.05"/>
        <n v="1119.23"/>
        <n v="-14.39"/>
        <n v="792.81"/>
        <n v="764.88"/>
        <n v="1045.19"/>
        <n v="-261.11"/>
        <n v="1.1100000000000001"/>
        <n v="199.54"/>
        <n v="2.87"/>
        <n v="110.2"/>
        <n v="383"/>
        <n v="139.36000000000001"/>
        <n v="70.400000000000006"/>
        <n v="361.75"/>
        <n v="20.28"/>
        <n v="3.61"/>
        <n v="45.67"/>
        <n v="62.46"/>
        <n v="83.02"/>
        <n v="171.38"/>
        <n v="60.18"/>
        <n v="32.299999999999997"/>
        <n v="61.11"/>
        <n v="70.900000000000006"/>
        <n v="97.24"/>
        <n v="448.07"/>
        <n v="6.64"/>
        <n v="7.8"/>
        <n v="338.37"/>
        <n v="189.3"/>
        <n v="307.2"/>
        <n v="14.25"/>
        <n v="56.09"/>
        <n v="3072.76"/>
        <n v="204.88"/>
        <n v="44.18"/>
        <n v="9.64"/>
        <n v="416.34"/>
        <n v="182.1"/>
        <n v="44.43"/>
        <n v="964.8"/>
        <n v="206.32"/>
        <n v="20.85"/>
        <n v="248.91"/>
        <n v="30.24"/>
        <n v="118.09"/>
        <n v="123.18"/>
        <n v="43.94"/>
        <n v="241.52"/>
        <n v="388.55"/>
        <n v="111.47"/>
        <n v="46.75"/>
        <n v="91.63"/>
        <n v="135.16999999999999"/>
        <n v="268.3"/>
        <n v="1447.93"/>
        <n v="374.89"/>
        <n v="69.27"/>
        <n v="336.18"/>
        <n v="95.28"/>
        <n v="16.78"/>
        <n v="706.18"/>
        <n v="113.7"/>
        <n v="52.92"/>
        <n v="125.11"/>
        <n v="43.92"/>
        <n v="161.04"/>
        <n v="249.65"/>
        <n v="1285.0999999999999"/>
        <n v="17.12"/>
        <n v="1511.73"/>
        <n v="159.74"/>
        <n v="3.54"/>
        <n v="-51.65"/>
        <n v="1110.0899999999999"/>
        <n v="609.91"/>
        <n v="199.46"/>
        <n v="141.91999999999999"/>
        <n v="559.41999999999996"/>
        <n v="430.33"/>
        <n v="93.75"/>
        <n v="80.84"/>
        <n v="18.72"/>
        <n v="84.27"/>
        <n v="92.01"/>
        <n v="273.17"/>
        <n v="332.41"/>
        <n v="7.46"/>
        <n v="129.5"/>
        <n v="1104.8699999999999"/>
        <n v="80.650000000000006"/>
        <n v="51.9"/>
        <n v="164.21"/>
        <n v="247.38"/>
        <n v="-57.16"/>
        <n v="108.74"/>
        <n v="140.83000000000001"/>
        <n v="204.67"/>
        <n v="266.89999999999998"/>
        <n v="46.43"/>
        <n v="204.59"/>
        <n v="7.19"/>
        <n v="78.84"/>
        <n v="23.36"/>
        <n v="720.75"/>
        <n v="36.840000000000003"/>
        <n v="1533.98"/>
        <n v="47.91"/>
        <n v="76.930000000000007"/>
        <n v="7.79"/>
        <n v="46.48"/>
        <n v="101.83"/>
        <n v="19.350000000000001"/>
        <n v="528.17999999999995"/>
        <n v="15.1"/>
        <n v="561.98"/>
        <n v="14.09"/>
        <n v="27.67"/>
        <n v="25.52"/>
        <n v="110.89"/>
        <n v="372.97"/>
        <n v="221.87"/>
        <n v="21.06"/>
        <n v="238.51"/>
        <n v="385.46"/>
        <n v="2.77"/>
        <n v="7.81"/>
        <n v="192.92"/>
        <n v="136.06"/>
        <n v="91.89"/>
        <n v="537.26"/>
        <n v="103.58"/>
        <n v="55.54"/>
        <n v="100.66"/>
        <n v="-0.1"/>
        <n v="63.1"/>
        <n v="13.5"/>
        <n v="10.74"/>
        <n v="71.900000000000006"/>
        <n v="33.78"/>
        <n v="282.8"/>
        <n v="-10.33"/>
        <n v="359.75"/>
        <n v="41.3"/>
        <n v="68.03"/>
        <n v="8.3800000000000008"/>
        <n v="84.42"/>
        <n v="18.41"/>
        <n v="3284.82"/>
        <n v="76.94"/>
        <n v="49.5"/>
        <n v="59.55"/>
        <n v="172.08"/>
        <n v="15.02"/>
        <n v="367"/>
        <n v="441.63"/>
        <n v="-119.23"/>
        <n v="10.47"/>
        <n v="-2.7"/>
        <n v="450.43"/>
        <n v="410.55"/>
        <n v="402.66"/>
        <n v="248.42"/>
        <n v="270.7"/>
        <n v="323.92"/>
        <n v="93.41"/>
        <n v="63.62"/>
        <n v="75.680000000000007"/>
        <n v="208.87"/>
        <n v="459.81"/>
        <n v="413.07"/>
        <n v="935.08"/>
        <n v="-320.63"/>
        <n v="152.02000000000001"/>
        <n v="62.74"/>
        <n v="211.28"/>
        <n v="75.599999999999994"/>
        <n v="154.18"/>
        <n v="383.34"/>
        <n v="97.1"/>
        <n v="229.67"/>
        <n v="18.95"/>
        <n v="88.11"/>
        <n v="55.86"/>
        <n v="104.34"/>
        <n v="326.35000000000002"/>
        <n v="65.849999999999994"/>
        <n v="51.52"/>
        <n v="82.21"/>
        <n v="32.380000000000003"/>
        <n v="30.89"/>
        <n v="56.44"/>
        <n v="252.17"/>
        <n v="3.03"/>
        <n v="102.54"/>
        <n v="1524.6"/>
        <n v="49.06"/>
        <n v="622.88"/>
        <n v="57.43"/>
        <n v="36.78"/>
        <n v="93.27"/>
        <n v="226.04"/>
        <n v="137.51"/>
        <n v="92.37"/>
        <n v="-4.87"/>
        <n v="376.03"/>
        <n v="790.1"/>
        <n v="36.53"/>
        <n v="94.17"/>
        <n v="83.96"/>
        <n v="186.15"/>
        <n v="200.01"/>
        <n v="90.16"/>
        <n v="9.7799999999999994"/>
        <n v="144.56"/>
        <n v="354.31"/>
        <n v="4.04"/>
        <n v="373.41"/>
        <n v="14.61"/>
        <n v="90.9"/>
        <n v="31.26"/>
        <n v="110.64"/>
        <n v="234.81"/>
        <n v="335.73"/>
        <n v="185.46"/>
        <n v="115.74"/>
        <n v="37.67"/>
        <n v="115.66"/>
        <n v="261.83999999999997"/>
        <n v="291.33999999999997"/>
        <n v="57.64"/>
        <n v="34.119999999999997"/>
        <n v="83.61"/>
        <n v="116.23"/>
        <n v="94.18"/>
        <n v="185.22"/>
        <n v="135.13"/>
        <n v="610.94000000000005"/>
        <n v="690.9"/>
        <n v="237.96"/>
        <n v="807.21"/>
        <n v="-85.4"/>
        <n v="194.85"/>
        <n v="396.02"/>
        <n v="28.61"/>
        <n v="38.42"/>
        <n v="90.85"/>
        <n v="323.31"/>
        <n v="63.86"/>
        <n v="1.68"/>
        <n v="123.1"/>
        <n v="3390.69"/>
        <n v="76.790000000000006"/>
        <n v="264.14999999999998"/>
        <n v="55.99"/>
        <n v="96.39"/>
        <n v="99.4"/>
        <n v="3.43"/>
        <n v="55.49"/>
        <n v="666.68"/>
        <n v="23.52"/>
        <n v="67.760000000000005"/>
        <n v="33.67"/>
        <n v="81.319999999999993"/>
        <n v="83.74"/>
        <n v="20.36"/>
        <n v="35.14"/>
        <n v="2539.19"/>
        <n v="79.180000000000007"/>
        <n v="19.27"/>
        <n v="189"/>
        <n v="87.13"/>
        <n v="44.61"/>
        <n v="138.06"/>
        <n v="125.7"/>
        <n v="19.010000000000002"/>
        <n v="65.42"/>
        <n v="193.76"/>
        <n v="51.72"/>
        <n v="152.35"/>
        <n v="95.42"/>
        <n v="11.85"/>
        <n v="44.81"/>
        <n v="38.46"/>
        <n v="27.3"/>
        <n v="59.67"/>
        <n v="116.96"/>
        <n v="491.57"/>
        <n v="1606.3"/>
        <n v="44.86"/>
        <n v="1099.46"/>
        <n v="668.6"/>
        <n v="35.409999999999997"/>
        <n v="15.63"/>
        <n v="11.96"/>
        <n v="418.1"/>
        <n v="473.3"/>
        <n v="183.46"/>
        <n v="185.87"/>
        <n v="57.68"/>
        <n v="113.22"/>
        <n v="115.98"/>
        <n v="77.48"/>
        <n v="52.52"/>
        <n v="355.74"/>
        <n v="138.61000000000001"/>
        <n v="90.08"/>
        <n v="44.6"/>
        <n v="144.62"/>
        <n v="41.99"/>
        <n v="292.35000000000002"/>
        <n v="391.93"/>
        <n v="111.71"/>
        <n v="70.84"/>
        <n v="15.64"/>
        <n v="655.29999999999995"/>
        <n v="18.329999999999998"/>
        <n v="-345.72"/>
        <n v="86.85"/>
        <n v="60.08"/>
        <n v="67.3"/>
        <n v="127.24"/>
        <n v="234.91"/>
        <n v="71.11"/>
        <n v="31.61"/>
        <n v="48.56"/>
        <n v="444.5"/>
        <n v="35.6"/>
        <n v="15.01"/>
        <n v="754.75"/>
        <n v="17.75"/>
        <n v="58.46"/>
        <n v="146.85"/>
        <n v="38.44"/>
        <n v="26.42"/>
        <n v="108.34"/>
        <n v="32.75"/>
        <n v="1194.57"/>
        <n v="123.46"/>
        <n v="274.08999999999997"/>
        <n v="96.38"/>
        <n v="1602.01"/>
        <n v="211.46"/>
        <n v="64.209999999999994"/>
        <n v="92.61"/>
        <n v="190.13"/>
        <n v="91.81"/>
        <n v="118.32"/>
        <n v="5.89"/>
        <n v="-21.53"/>
        <n v="148.72999999999999"/>
        <n v="241.98"/>
        <n v="23.61"/>
        <n v="15.56"/>
        <n v="132.63999999999999"/>
        <n v="174.24"/>
        <n v="122.95"/>
        <n v="9.0299999999999994"/>
        <n v="53.55"/>
        <n v="712.33"/>
        <n v="634.92999999999995"/>
        <n v="328.27"/>
        <n v="7.1"/>
        <n v="52.14"/>
        <n v="192.89"/>
        <n v="98.39"/>
        <n v="68.459999999999994"/>
        <n v="679.12"/>
        <n v="421.41"/>
        <n v="47.16"/>
        <n v="1287.18"/>
        <n v="730.58"/>
        <n v="316.02"/>
        <n v="242.1"/>
        <n v="118.84"/>
        <n v="3.11"/>
        <n v="198.09"/>
        <n v="-11.65"/>
        <n v="49.66"/>
        <n v="104.98"/>
        <n v="79.489999999999995"/>
        <n v="-25.98"/>
        <n v="215.39"/>
        <n v="53"/>
        <n v="17.399999999999999"/>
        <n v="456.07"/>
        <n v="91.76"/>
        <n v="274.83999999999997"/>
        <n v="149.44999999999999"/>
        <n v="524.70000000000005"/>
        <n v="317.54000000000002"/>
        <n v="2.52"/>
        <n v="619.88"/>
        <n v="784.48"/>
        <n v="134.36000000000001"/>
        <n v="59.16"/>
        <n v="312.04000000000002"/>
        <n v="123.05"/>
        <n v="2036.51"/>
        <n v="153.68"/>
        <n v="105.37"/>
        <n v="41.76"/>
        <n v="110.79"/>
        <n v="107.33"/>
        <n v="248.96"/>
        <n v="20.58"/>
        <n v="33.58"/>
        <n v="116.42"/>
        <n v="151"/>
        <n v="68.55"/>
        <n v="94.63"/>
        <n v="1009.08"/>
        <n v="218.2"/>
        <n v="176.52"/>
        <n v="133.52000000000001"/>
        <n v="104.45"/>
        <n v="1.21"/>
        <n v="121.26"/>
        <n v="410.25"/>
        <n v="1.4"/>
        <n v="345.92"/>
        <n v="334.68"/>
        <n v="455.62"/>
        <n v="-159.5"/>
        <n v="369.99"/>
        <n v="944.37"/>
        <n v="1639.86"/>
        <n v="1312.67"/>
        <n v="165.99"/>
        <n v="256.92"/>
        <n v="84.75"/>
        <n v="829.8"/>
        <n v="141.96"/>
        <n v="175.82"/>
        <n v="3.92"/>
        <n v="327.20999999999998"/>
        <n v="283.86"/>
        <n v="167.24"/>
        <n v="183.13"/>
        <n v="367.66"/>
        <n v="301.14999999999998"/>
        <n v="2939.77"/>
        <n v="4.8899999999999997"/>
        <n v="267.22000000000003"/>
        <n v="237.33"/>
        <n v="11.28"/>
        <n v="-353.94"/>
        <n v="40.54"/>
        <n v="168.2"/>
        <n v="200.75"/>
        <n v="52"/>
        <n v="496.68"/>
        <n v="60.88"/>
        <n v="72.91"/>
        <n v="18"/>
        <n v="174.5"/>
        <n v="279.42"/>
        <n v="55.78"/>
        <n v="154.30000000000001"/>
        <n v="440.96"/>
        <n v="51.19"/>
        <n v="-0.54"/>
        <n v="102.94"/>
        <n v="86.02"/>
        <n v="56.11"/>
        <n v="1288.98"/>
        <n v="26.8"/>
        <n v="827.01"/>
        <n v="5.67"/>
        <n v="61.43"/>
        <n v="22.52"/>
        <n v="53.81"/>
        <n v="10.42"/>
        <n v="93.39"/>
        <n v="87.98"/>
        <n v="107.25"/>
        <n v="1.62"/>
        <n v="56.48"/>
        <n v="1401.84"/>
        <n v="85.47"/>
        <n v="168.3"/>
        <n v="3.37"/>
        <n v="53.09"/>
        <n v="12.19"/>
        <n v="695.22"/>
        <n v="77.13"/>
        <n v="184.66"/>
        <n v="126.9"/>
        <n v="33.200000000000003"/>
        <n v="1086.56"/>
        <n v="18.62"/>
        <n v="578.78"/>
        <n v="55.18"/>
        <n v="39.54"/>
        <n v="36.369999999999997"/>
        <n v="283.60000000000002"/>
        <n v="87.1"/>
        <n v="-0.71"/>
        <n v="54.48"/>
        <n v="1055.4100000000001"/>
        <n v="1163.7"/>
        <n v="42.89"/>
        <n v="20.149999999999999"/>
        <n v="445.18"/>
        <n v="2.39"/>
        <n v="430.18"/>
        <n v="27.72"/>
        <n v="114.15"/>
        <n v="15.83"/>
        <n v="10.53"/>
        <n v="39.130000000000003"/>
        <n v="10.25"/>
        <n v="3.18"/>
        <n v="141.34"/>
        <n v="59.81"/>
        <n v="567.80999999999995"/>
        <n v="537.9"/>
        <n v="3442.1"/>
        <n v="9.08"/>
        <n v="502.05"/>
        <n v="37.659999999999997"/>
        <n v="171.62"/>
        <n v="133.11000000000001"/>
        <n v="26.04"/>
        <n v="955.55"/>
        <n v="196.28"/>
        <n v="418.94"/>
        <n v="1250.29"/>
        <n v="60.15"/>
        <n v="265.36"/>
        <n v="21.4"/>
        <n v="-70.75"/>
        <n v="163.75"/>
        <n v="12.13"/>
        <n v="311.97000000000003"/>
        <n v="1029.56"/>
        <n v="682.82"/>
        <n v="238.98"/>
        <n v="6.95"/>
        <n v="105.28"/>
        <n v="157.1"/>
        <n v="-4.01"/>
        <n v="108.91"/>
        <n v="114.46"/>
        <n v="898.73"/>
        <n v="121.58"/>
        <n v="6.97"/>
        <n v="943.82"/>
        <n v="234.01"/>
        <n v="462.47"/>
        <n v="103.68"/>
        <n v="78.12"/>
        <n v="167.58"/>
        <n v="899.1"/>
        <n v="33.159999999999997"/>
        <n v="129.94"/>
        <n v="50.41"/>
        <n v="-27.27"/>
        <n v="18.59"/>
        <n v="28.54"/>
        <n v="449.33"/>
        <n v="3.17"/>
        <n v="467.75"/>
        <n v="89.39"/>
        <n v="14.94"/>
        <n v="170.22"/>
        <n v="2013.68"/>
        <n v="82.17"/>
        <n v="52.13"/>
        <n v="97.29"/>
        <n v="-95.53"/>
        <n v="583.67999999999995"/>
        <n v="1516.16"/>
        <n v="71.97"/>
        <n v="2154.94"/>
        <n v="78.19"/>
        <n v="37.979999999999997"/>
        <n v="127.6"/>
        <n v="2134.2199999999998"/>
        <n v="1946.15"/>
        <n v="188.4"/>
        <n v="75.989999999999995"/>
        <n v="159.13"/>
        <n v="51.49"/>
        <n v="52.03"/>
        <n v="227.75"/>
        <n v="16.14"/>
        <n v="202.57"/>
        <n v="153.79"/>
        <n v="59.65"/>
        <n v="-27.19"/>
        <n v="101.7"/>
        <n v="-251.71"/>
        <n v="102.18"/>
        <n v="433.4"/>
        <n v="98.48"/>
        <n v="307.87"/>
        <n v="18.68"/>
        <n v="266.32"/>
        <n v="27.52"/>
        <n v="22.85"/>
        <n v="5.29"/>
        <n v="312.73"/>
        <n v="190.37"/>
        <n v="194.03"/>
        <n v="407.15"/>
        <n v="256.68"/>
        <n v="94.98"/>
        <n v="526.82000000000005"/>
        <n v="7.5"/>
        <n v="242.24"/>
        <n v="222.04"/>
        <n v="237.54"/>
        <n v="81.22"/>
        <n v="77.88"/>
        <n v="324.76"/>
        <n v="34.909999999999997"/>
        <n v="288.24"/>
        <n v="87.67"/>
        <n v="15.33"/>
        <n v="9.2799999999999994"/>
        <n v="190"/>
        <n v="2.92"/>
        <n v="170.5"/>
        <n v="128.03"/>
        <n v="5.47"/>
        <n v="605.29999999999995"/>
        <n v="36.22"/>
        <n v="761.64"/>
        <n v="143.37"/>
        <n v="3.25"/>
        <n v="6.5"/>
        <n v="360.8"/>
        <n v="419.09"/>
        <n v="48.02"/>
        <n v="111.8"/>
        <n v="91.24"/>
        <n v="28.49"/>
        <n v="329.45"/>
        <n v="1203.1500000000001"/>
        <n v="55.36"/>
        <n v="79.56"/>
        <n v="10.62"/>
        <n v="2031.07"/>
        <n v="361.9"/>
        <n v="132.06"/>
        <n v="163.21"/>
        <n v="77.67"/>
        <n v="128.41"/>
        <n v="-1.82"/>
        <n v="215.37"/>
        <n v="55.69"/>
        <n v="15.43"/>
        <n v="1187.74"/>
        <n v="150.43"/>
        <n v="1073.1500000000001"/>
        <n v="111.63"/>
        <n v="659.29"/>
        <n v="431.35"/>
        <n v="498.08"/>
        <n v="495.72"/>
        <n v="98.37"/>
        <n v="136.27000000000001"/>
        <n v="1344.41"/>
        <n v="2693.94"/>
        <n v="5036.8100000000004"/>
        <n v="505.5"/>
        <n v="122.85"/>
        <n v="35.590000000000003"/>
        <n v="340.69"/>
        <n v="119.65"/>
        <n v="32.4"/>
        <n v="35.479999999999997"/>
        <n v="15.78"/>
        <n v="157.30000000000001"/>
        <n v="89.63"/>
        <n v="1699.14"/>
        <n v="130.77000000000001"/>
        <n v="104.75"/>
        <n v="152.26"/>
        <n v="78.239999999999995"/>
        <n v="50.18"/>
        <n v="13.53"/>
        <n v="17.84"/>
        <n v="266.87"/>
        <n v="0.75"/>
        <n v="21.55"/>
        <n v="553.34"/>
        <n v="53.9"/>
        <n v="222.24"/>
        <n v="1581.76"/>
        <n v="315.67"/>
        <n v="366.73"/>
        <n v="37.450000000000003"/>
        <n v="224.2"/>
        <n v="18.350000000000001"/>
        <n v="1863.85"/>
        <n v="234.17"/>
        <n v="41.15"/>
        <n v="99.87"/>
        <n v="3.21"/>
        <n v="15.96"/>
        <n v="117.65"/>
        <n v="190.83"/>
        <n v="114.07"/>
        <n v="118.7"/>
        <n v="267.73"/>
        <n v="80.94"/>
        <n v="24.43"/>
        <n v="289.7"/>
        <n v="140.9"/>
        <n v="118.88"/>
        <n v="68.17"/>
        <n v="138.34"/>
        <n v="234.76"/>
        <n v="42.6"/>
        <n v="62.83"/>
        <n v="30.79"/>
        <n v="48.62"/>
        <n v="67.53"/>
        <n v="2680.93"/>
        <n v="-55.43"/>
        <n v="84.16"/>
        <n v="11.38"/>
        <n v="181.12"/>
        <n v="83.24"/>
        <n v="24.88"/>
        <n v="89.32"/>
        <n v="24.86"/>
        <n v="68.180000000000007"/>
        <n v="105.51"/>
        <n v="233.46"/>
        <n v="3.26"/>
        <n v="1.52"/>
        <n v="17.61"/>
        <n v="245.33"/>
        <n v="417.17"/>
        <n v="138.19"/>
        <n v="76.53"/>
        <n v="1016.73"/>
        <n v="4.21"/>
        <n v="-7.07"/>
        <n v="7.15"/>
        <n v="1.74"/>
        <n v="501.01"/>
        <n v="313.19"/>
        <n v="141.87"/>
        <n v="24.03"/>
        <n v="5045.12"/>
        <n v="427.91"/>
        <n v="800.77"/>
        <n v="39.700000000000003"/>
        <n v="11.73"/>
        <n v="640.37"/>
        <n v="33.590000000000003"/>
        <n v="7.69"/>
        <n v="1232.3699999999999"/>
        <n v="85.6"/>
        <n v="551.97"/>
        <n v="11.61"/>
        <n v="146.4"/>
        <n v="708"/>
        <n v="24.69"/>
        <n v="407.21"/>
        <n v="1267.81"/>
        <n v="61.19"/>
        <n v="643.21"/>
        <n v="295.95999999999998"/>
        <n v="269.75"/>
        <n v="147.71"/>
        <n v="35.200000000000003"/>
        <n v="1760.63"/>
        <n v="-10.7"/>
        <n v="87.59"/>
        <n v="534.72"/>
        <n v="110.95"/>
        <n v="840.96"/>
        <n v="157.56"/>
        <n v="138.29"/>
        <n v="813.9"/>
        <n v="17.850000000000001"/>
        <n v="9.9"/>
        <n v="70.64"/>
        <n v="-5.0999999999999996"/>
        <n v="72.48"/>
        <n v="9.44"/>
        <n v="42.67"/>
        <n v="204.27"/>
        <n v="61.68"/>
        <n v="222.68"/>
        <n v="28.27"/>
        <n v="1034.55"/>
        <n v="179.06"/>
        <n v="56.28"/>
        <n v="478.87"/>
        <n v="204.25"/>
        <n v="55.47"/>
        <n v="467.18"/>
        <n v="65.27"/>
        <n v="682.58"/>
        <n v="47.11"/>
        <n v="402.92"/>
        <n v="17.93"/>
        <n v="435.05"/>
        <n v="249.67"/>
        <n v="-19.63"/>
        <n v="83.26"/>
        <n v="193.56"/>
        <n v="193.86"/>
        <n v="140.94999999999999"/>
        <n v="341.2"/>
        <n v="51.89"/>
        <n v="184.32"/>
        <n v="4.3600000000000003"/>
        <n v="10.02"/>
        <n v="29.62"/>
        <n v="487.21"/>
        <n v="30.3"/>
        <n v="63.03"/>
        <n v="82.68"/>
        <n v="140.16999999999999"/>
        <n v="25.88"/>
        <n v="103.34"/>
        <n v="304.10000000000002"/>
        <n v="30.56"/>
        <n v="424.94"/>
        <n v="213.9"/>
        <n v="1539.33"/>
        <n v="33.43"/>
        <n v="322.95999999999998"/>
        <n v="31.49"/>
        <n v="115.07"/>
        <n v="415.47"/>
        <n v="75.88"/>
        <n v="66.42"/>
        <n v="102.72"/>
        <n v="50.9"/>
        <n v="1130.4000000000001"/>
        <n v="440.55"/>
        <n v="9.4499999999999993"/>
        <n v="18.91"/>
        <n v="54.3"/>
        <n v="41.56"/>
        <n v="257.64"/>
        <n v="4.6100000000000003"/>
        <n v="886.28"/>
        <n v="87.23"/>
        <n v="170.44"/>
        <n v="355.71"/>
        <n v="70.63"/>
        <n v="125.45"/>
        <n v="119.34"/>
        <n v="143.16999999999999"/>
        <n v="191.66"/>
        <n v="36.17"/>
        <n v="304.75"/>
        <n v="530.86"/>
        <n v="247.49"/>
        <n v="1793.78"/>
        <n v="7.11"/>
        <n v="35.11"/>
        <n v="243.82"/>
        <n v="1098.1600000000001"/>
        <n v="53.21"/>
        <n v="2.85"/>
        <n v="236.82"/>
        <n v="88.58"/>
        <n v="5.14"/>
        <n v="48.76"/>
        <n v="9.4600000000000009"/>
        <n v="68.09"/>
        <n v="884.5"/>
        <n v="1589.59"/>
        <n v="509.42"/>
        <n v="14.67"/>
        <n v="-2.09"/>
        <n v="495.59"/>
        <n v="4.91"/>
        <n v="104.67"/>
        <n v="66.510000000000005"/>
        <n v="104.78"/>
        <n v="119.39"/>
        <n v="37.020000000000003"/>
        <n v="12.11"/>
        <n v="25.47"/>
        <n v="27.9"/>
        <n v="44.99"/>
        <n v="61.73"/>
        <n v="420.4"/>
        <n v="100.51"/>
        <n v="42.54"/>
        <n v="26.47"/>
        <n v="2538.9899999999998"/>
        <n v="7.14"/>
        <n v="227.38"/>
        <n v="140.58000000000001"/>
        <n v="-18.940000000000001"/>
        <n v="60.69"/>
        <n v="56.76"/>
        <n v="529.97"/>
        <n v="627.39"/>
        <n v="69.849999999999994"/>
        <n v="3.39"/>
        <n v="49.79"/>
        <n v="308.19"/>
        <n v="4.29"/>
        <n v="395.37"/>
        <n v="86.12"/>
        <n v="38.65"/>
        <n v="75.55"/>
        <n v="11.75"/>
        <n v="17.96"/>
        <n v="46.97"/>
        <n v="19.62"/>
        <n v="174.98"/>
        <n v="356.18"/>
        <n v="215.22"/>
        <n v="39.950000000000003"/>
        <n v="68.209999999999994"/>
        <n v="506.74"/>
        <n v="5.53"/>
        <n v="2530.98"/>
        <n v="59.95"/>
        <n v="-80.44"/>
        <n v="92.85"/>
        <n v="67.540000000000006"/>
        <n v="6.22"/>
        <n v="1024.99"/>
        <n v="8.43"/>
        <n v="181.8"/>
        <n v="843.39"/>
        <n v="147.34"/>
        <n v="571.89"/>
        <n v="141.18"/>
        <n v="582.54999999999995"/>
        <n v="262.86"/>
        <n v="56.73"/>
        <n v="272.49"/>
        <n v="358.93"/>
        <n v="261.47000000000003"/>
        <n v="5.49"/>
        <n v="86.32"/>
        <n v="239.99"/>
        <n v="204.9"/>
        <n v="-144.4"/>
        <n v="26.25"/>
        <n v="101.9"/>
        <n v="165.05"/>
        <n v="1069.3900000000001"/>
        <n v="238.74"/>
        <n v="3853.54"/>
        <n v="17.63"/>
        <n v="254.09"/>
        <n v="412.47"/>
        <n v="30.8"/>
        <n v="52.93"/>
        <n v="524.76"/>
        <n v="278.48"/>
        <n v="9.61"/>
        <n v="1432.62"/>
        <n v="70.599999999999994"/>
        <n v="119.67"/>
        <n v="-1.07"/>
        <n v="93.7"/>
        <n v="103.88"/>
        <n v="75.48"/>
        <n v="82.94"/>
        <n v="157.36000000000001"/>
        <n v="311.11"/>
        <n v="58.21"/>
        <n v="5.71"/>
        <n v="172.7"/>
        <n v="1974.91"/>
        <n v="379.51"/>
        <n v="3.42"/>
        <n v="42.18"/>
        <n v="109.34"/>
        <n v="102.02"/>
        <n v="124.39"/>
        <n v="78.83"/>
        <n v="56.4"/>
        <n v="85.45"/>
        <n v="60.68"/>
        <n v="71.88"/>
        <n v="49.45"/>
        <n v="1441.8"/>
        <n v="18.38"/>
        <n v="-214.19"/>
        <n v="80.77"/>
        <n v="-0.4"/>
        <n v="50.42"/>
        <n v="262.51"/>
        <n v="331.59"/>
        <n v="62.63"/>
        <n v="7.41"/>
        <n v="120.2"/>
        <n v="255.36"/>
        <n v="1.1399999999999999"/>
        <n v="41.13"/>
        <n v="463.19"/>
        <n v="28.6"/>
        <n v="178.51"/>
        <n v="90.44"/>
        <n v="340.8"/>
        <n v="193.05"/>
        <n v="47.68"/>
        <n v="22.78"/>
        <n v="4.83"/>
        <n v="442.58"/>
        <n v="68.989999999999995"/>
        <n v="365.08"/>
        <n v="115.6"/>
        <n v="1006.03"/>
        <n v="151.1"/>
        <n v="12.32"/>
        <n v="302.7"/>
        <n v="-9.36"/>
        <n v="153.94"/>
        <n v="44.56"/>
        <n v="180.91"/>
        <n v="49.14"/>
        <n v="84.32"/>
        <n v="504.49"/>
        <n v="149.22999999999999"/>
        <n v="110.66"/>
        <n v="72.36"/>
        <n v="484.47"/>
        <n v="8"/>
        <n v="57.34"/>
        <n v="1409.4"/>
        <n v="-3.03"/>
        <n v="25.41"/>
        <n v="157.94999999999999"/>
        <n v="84.53"/>
        <n v="11.24"/>
        <n v="14.22"/>
        <n v="39.299999999999997"/>
        <n v="80.67"/>
        <n v="49.77"/>
        <n v="181.85"/>
        <n v="42.09"/>
        <n v="161"/>
        <n v="70.59"/>
        <n v="1561.78"/>
        <n v="46.57"/>
        <n v="35.94"/>
        <n v="26.16"/>
        <n v="67.7"/>
        <n v="218.63"/>
        <n v="36.450000000000003"/>
        <n v="165.97"/>
        <n v="737.07"/>
        <n v="33.61"/>
        <n v="163.56"/>
        <n v="257.45"/>
        <n v="163.96"/>
        <n v="131.32"/>
        <n v="384.67"/>
        <n v="264.32"/>
        <n v="50.07"/>
        <n v="96.22"/>
        <n v="2.73"/>
        <n v="19.920000000000002"/>
        <n v="36.07"/>
        <n v="237.59"/>
        <n v="15.42"/>
        <n v="78.09"/>
        <n v="6.75"/>
        <n v="299.81"/>
        <n v="91.72"/>
        <n v="239.46"/>
        <n v="-491.74"/>
        <n v="4.62"/>
        <n v="38.880000000000003"/>
        <n v="322.88"/>
        <n v="82.34"/>
        <n v="348.52"/>
        <n v="28.7"/>
        <n v="216.61"/>
        <n v="286.86"/>
        <n v="196.93"/>
        <n v="578.19000000000005"/>
        <n v="290.23"/>
        <n v="95.08"/>
        <n v="3.58"/>
        <n v="116.25"/>
        <n v="253.24"/>
        <n v="113.43"/>
        <n v="78.52"/>
        <n v="192.31"/>
        <n v="264.88"/>
        <n v="1453.62"/>
        <n v="71.3"/>
        <n v="367.63"/>
        <n v="14.39"/>
        <n v="274.14999999999998"/>
        <n v="80.06"/>
        <n v="92.82"/>
        <n v="787.79"/>
        <n v="73.8"/>
        <n v="21.5"/>
        <n v="2.29"/>
        <n v="20.84"/>
        <n v="53.26"/>
        <n v="371.93"/>
        <n v="425.09"/>
        <n v="350.45"/>
        <n v="54.86"/>
        <n v="214.35"/>
        <n v="128.69"/>
        <n v="137.53"/>
        <n v="7.12"/>
        <n v="835.65"/>
        <n v="93.65"/>
        <n v="196.15"/>
        <n v="33.270000000000003"/>
        <n v="142.38999999999999"/>
        <n v="1.55"/>
        <n v="204.18"/>
        <n v="86.64"/>
        <n v="32.15"/>
        <n v="81.45"/>
        <n v="123.6"/>
        <n v="105.16"/>
        <n v="20.6"/>
        <n v="82.3"/>
        <n v="499.36"/>
        <n v="120.76"/>
        <n v="203.93"/>
        <n v="107.2"/>
        <n v="116.55"/>
        <n v="270.10000000000002"/>
        <n v="104.01"/>
        <n v="76.180000000000007"/>
        <n v="800.35"/>
        <n v="43.09"/>
        <n v="6.27"/>
        <n v="426.81"/>
        <n v="-30.58"/>
        <n v="43.53"/>
        <n v="153.44"/>
        <n v="-13.48"/>
        <n v="404.15"/>
        <n v="67.36"/>
        <n v="232.79"/>
        <n v="551.16999999999996"/>
        <n v="50.22"/>
        <n v="98.84"/>
        <n v="56.35"/>
        <n v="121.64"/>
        <n v="266.10000000000002"/>
        <n v="79.25"/>
        <n v="86.11"/>
        <n v="79.040000000000006"/>
        <n v="2413.58"/>
        <n v="44.15"/>
        <n v="790.13"/>
        <n v="410.57"/>
        <n v="36.08"/>
        <n v="420.89"/>
        <n v="438.18"/>
        <n v="1.78"/>
        <n v="-6.27"/>
        <n v="301.60000000000002"/>
        <n v="27.61"/>
        <n v="84.36"/>
        <n v="18.850000000000001"/>
        <n v="19.55"/>
        <n v="637.09"/>
        <n v="89.99"/>
        <n v="55.11"/>
        <n v="128.65"/>
        <n v="257.23"/>
        <n v="13.71"/>
        <n v="146.61000000000001"/>
        <n v="537.94000000000005"/>
        <n v="61.54"/>
        <n v="514.36"/>
        <n v="308.08999999999997"/>
        <n v="817.7"/>
        <n v="160.38"/>
        <n v="1457.07"/>
        <n v="125.14"/>
        <n v="50.61"/>
        <n v="21.36"/>
        <n v="165.09"/>
        <n v="168.8"/>
        <n v="244.64"/>
        <n v="100.65"/>
        <n v="61.96"/>
        <n v="451.49"/>
        <n v="92.52"/>
        <n v="170.54"/>
        <n v="1311.08"/>
        <n v="18.399999999999999"/>
        <n v="251.53"/>
        <n v="2.56"/>
        <n v="-33.29"/>
        <n v="32.119999999999997"/>
        <n v="279.72000000000003"/>
        <n v="104.96"/>
        <n v="38.159999999999997"/>
        <n v="32.020000000000003"/>
        <n v="-20.22"/>
        <n v="44.78"/>
        <n v="279.32"/>
        <n v="8.98"/>
        <n v="1220.48"/>
        <n v="1600.41"/>
        <n v="73.81"/>
        <n v="464.09"/>
        <n v="75.45"/>
        <n v="3.56"/>
        <n v="561.20000000000005"/>
        <n v="103.67"/>
        <n v="635.54999999999995"/>
        <n v="98.45"/>
        <n v="239.85"/>
        <n v="29.71"/>
        <n v="4.67"/>
        <n v="58.8"/>
        <n v="511.31"/>
        <n v="136.28"/>
        <n v="36.479999999999997"/>
        <n v="824.58"/>
        <n v="567.58000000000004"/>
        <n v="158.83000000000001"/>
        <n v="46.86"/>
        <n v="129.52000000000001"/>
        <n v="55.37"/>
        <n v="144.05000000000001"/>
        <n v="84.82"/>
        <n v="274.04000000000002"/>
        <n v="264.33999999999997"/>
        <n v="3.44"/>
        <n v="111.82"/>
        <n v="123.57"/>
        <n v="152.05000000000001"/>
        <n v="188.18"/>
        <n v="110.11"/>
        <n v="208.79"/>
        <n v="257.32"/>
        <n v="104.18"/>
        <n v="80.95"/>
        <n v="963.8"/>
        <n v="288.83"/>
        <n v="800.82"/>
        <n v="185.15"/>
        <n v="148.63"/>
        <n v="100.97"/>
        <n v="25.48"/>
        <n v="0.7"/>
        <n v="76.56"/>
        <n v="190.84"/>
        <n v="67.47"/>
        <n v="40.6"/>
        <n v="41.74"/>
        <n v="68.89"/>
        <n v="23.25"/>
        <n v="68.56"/>
        <n v="56.71"/>
        <n v="1053.5"/>
        <n v="6.51"/>
        <n v="30.97"/>
        <n v="81.8"/>
        <n v="37.090000000000003"/>
        <n v="39.33"/>
        <n v="556.66999999999996"/>
        <n v="15.95"/>
        <n v="137.56"/>
        <n v="-28.18"/>
        <n v="85.44"/>
        <n v="12.53"/>
        <n v="49.8"/>
        <n v="193.19"/>
        <n v="13.81"/>
        <n v="14.78"/>
        <n v="104.07"/>
        <n v="394.07"/>
        <n v="265.77"/>
        <n v="604.29"/>
        <n v="66.61"/>
        <n v="914.21"/>
        <n v="2.84"/>
        <n v="60.65"/>
        <n v="43.74"/>
        <n v="265.39999999999998"/>
        <n v="59.23"/>
        <n v="92.46"/>
        <n v="750.72"/>
        <n v="-27.77"/>
        <n v="543.54999999999995"/>
        <n v="3275.01"/>
        <n v="79.41"/>
        <n v="-18.149999999999999"/>
        <n v="12.14"/>
        <n v="16.739999999999998"/>
        <n v="216.04"/>
        <n v="5.22"/>
        <n v="1118.8399999999999"/>
        <n v="82.49"/>
        <n v="25.79"/>
        <n v="13.99"/>
        <n v="630.55999999999995"/>
        <n v="-15.18"/>
        <n v="588.23"/>
        <n v="19"/>
        <n v="-147.83000000000001"/>
        <n v="109.17"/>
        <n v="50.11"/>
        <n v="381.43"/>
        <n v="36.299999999999997"/>
        <n v="58.72"/>
        <n v="990.41"/>
        <n v="234"/>
        <n v="1784.99"/>
        <n v="1815.51"/>
        <n v="65.650000000000006"/>
        <n v="167.15"/>
        <n v="141.63"/>
        <n v="21.75"/>
        <n v="109.36"/>
        <n v="52.56"/>
        <n v="26.45"/>
        <n v="191.31"/>
        <n v="35.74"/>
        <n v="87.96"/>
        <n v="22.6"/>
        <n v="34.549999999999997"/>
        <n v="310.97000000000003"/>
        <n v="-4.6900000000000004"/>
        <n v="201.1"/>
        <n v="542.66"/>
        <n v="165.94"/>
        <n v="2219.83"/>
        <n v="16.2"/>
        <n v="93.42"/>
        <n v="590.87"/>
        <n v="76.510000000000005"/>
        <n v="79.36"/>
        <n v="5492.12"/>
        <n v="1044.0899999999999"/>
        <n v="391.92"/>
        <n v="523.6"/>
        <n v="209.05"/>
        <n v="47.82"/>
        <n v="113.69"/>
        <n v="512.82000000000005"/>
        <n v="109.9"/>
        <n v="37.61"/>
        <n v="144.54"/>
        <n v="244.99"/>
        <n v="733.44"/>
        <n v="32.93"/>
        <n v="5.76"/>
        <n v="194.94"/>
        <n v="-4.2"/>
        <n v="200.67"/>
        <n v="31.96"/>
        <n v="32.700000000000003"/>
        <n v="26.95"/>
        <n v="598.1"/>
        <n v="59.89"/>
        <n v="97.23"/>
        <n v="5.07"/>
        <n v="134.74"/>
        <n v="10.08"/>
        <n v="726.9"/>
        <n v="115.4"/>
        <n v="49.95"/>
        <n v="10.37"/>
        <n v="88.81"/>
        <n v="131.22"/>
        <n v="326.52"/>
        <n v="174.53"/>
        <n v="171.92"/>
        <n v="89.34"/>
        <n v="1272.67"/>
        <n v="-0.53"/>
        <n v="122.9"/>
        <n v="211.29"/>
        <n v="830.59"/>
        <n v="40.630000000000003"/>
        <n v="69.16"/>
        <n v="16.12"/>
        <n v="77.540000000000006"/>
        <n v="107.34"/>
        <n v="18.25"/>
        <n v="168.97"/>
        <n v="69.930000000000007"/>
        <n v="8.7899999999999991"/>
        <n v="153.26"/>
        <n v="70.95"/>
        <n v="205.88"/>
        <n v="39.61"/>
        <n v="25.13"/>
        <n v="361.82"/>
        <n v="849.47"/>
        <n v="75.16"/>
        <n v="5317.17"/>
        <n v="428.59"/>
        <n v="146.66"/>
        <n v="86.82"/>
        <n v="22.84"/>
        <n v="120.69"/>
        <n v="247.51"/>
        <n v="10.76"/>
        <n v="2.59"/>
        <n v="103"/>
        <n v="70.52"/>
        <n v="425.39"/>
        <n v="287.7"/>
        <n v="36.19"/>
        <n v="31.82"/>
        <n v="115.64"/>
        <n v="-36.61"/>
        <n v="154.84"/>
        <n v="59.61"/>
        <n v="419.74"/>
        <n v="-11.2"/>
        <n v="40.36"/>
        <n v="1902.18"/>
        <n v="323.67"/>
        <n v="252"/>
        <n v="525.94000000000005"/>
        <n v="5.75"/>
        <n v="49.6"/>
        <n v="59.53"/>
        <n v="1076.17"/>
        <n v="142.27000000000001"/>
        <n v="237.11"/>
        <n v="23.64"/>
        <n v="656.5"/>
        <n v="284.01"/>
        <n v="227.18"/>
        <n v="91.55"/>
        <n v="23.43"/>
        <n v="26.33"/>
        <n v="1124.32"/>
        <n v="258.10000000000002"/>
        <n v="62.93"/>
        <n v="84.5"/>
        <n v="439.17"/>
        <n v="68.849999999999994"/>
        <n v="5.38"/>
        <n v="70.459999999999994"/>
        <n v="226.88"/>
        <n v="-6.04"/>
        <n v="-16.62"/>
        <n v="17.559999999999999"/>
        <n v="125.02"/>
        <n v="141.77000000000001"/>
        <n v="53.78"/>
        <n v="558.44000000000005"/>
        <n v="111.07"/>
        <n v="152.61000000000001"/>
        <n v="141.16"/>
        <n v="585.62"/>
        <n v="11.67"/>
        <n v="45.83"/>
        <n v="187.98"/>
        <n v="208.8"/>
        <n v="355.99"/>
        <n v="48.08"/>
        <n v="664.52"/>
        <n v="19.54"/>
        <n v="628.13"/>
        <n v="919.29"/>
        <n v="255.81"/>
        <n v="107.26"/>
        <n v="9.3000000000000007"/>
        <n v="74.959999999999994"/>
        <n v="29.07"/>
        <n v="302.75"/>
        <n v="50.53"/>
        <n v="251.09"/>
        <n v="480.1"/>
        <n v="61.63"/>
        <n v="1067.42"/>
        <n v="41.95"/>
        <n v="13.69"/>
        <n v="23.31"/>
        <n v="263.13"/>
        <n v="183.34"/>
        <n v="324.12"/>
        <n v="76.75"/>
        <n v="194.64"/>
        <n v="172.49"/>
        <n v="159.82"/>
        <n v="53.56"/>
        <n v="403.25"/>
        <n v="236.88"/>
        <n v="157.15"/>
        <n v="124.09"/>
        <n v="60.12"/>
        <n v="244.32"/>
        <n v="142.5"/>
        <n v="789.38"/>
        <n v="17"/>
        <n v="310.08999999999997"/>
        <n v="103.53"/>
        <n v="272.91000000000003"/>
        <n v="566.09"/>
        <n v="32.58"/>
        <n v="94.61"/>
        <n v="-546.28"/>
        <n v="29.34"/>
        <n v="348.32"/>
        <n v="9.5"/>
        <n v="711.73"/>
        <n v="155.1"/>
        <n v="1132.04"/>
        <n v="413.84"/>
        <n v="1010.68"/>
        <n v="416.77"/>
        <n v="46.42"/>
        <n v="343.59"/>
        <n v="198.1"/>
        <n v="34.229999999999997"/>
        <n v="28.25"/>
        <n v="122.34"/>
        <n v="238.59"/>
        <n v="700.11"/>
        <n v="274.39"/>
        <n v="214.8"/>
        <n v="8.86"/>
        <n v="114.9"/>
        <n v="27.46"/>
        <n v="-1.0900000000000001"/>
        <n v="864.83"/>
        <n v="89.61"/>
        <n v="598.65"/>
        <n v="32.22"/>
        <n v="89.58"/>
        <n v="301.61"/>
        <n v="39.81"/>
        <n v="182.88"/>
        <n v="23.18"/>
        <n v="19.260000000000002"/>
        <n v="481.98"/>
        <n v="245.2"/>
        <n v="96.43"/>
        <n v="812.56"/>
        <n v="118.3"/>
        <n v="82.18"/>
        <n v="98.31"/>
        <n v="61.49"/>
        <n v="27.42"/>
        <n v="300.95999999999998"/>
        <n v="359.11"/>
        <n v="365.92"/>
        <n v="23.57"/>
        <n v="141.62"/>
        <n v="95.16"/>
        <n v="424.66"/>
        <n v="183.64"/>
        <n v="211.01"/>
        <n v="57.03"/>
        <n v="169.66"/>
        <n v="154.19999999999999"/>
        <n v="379.13"/>
        <n v="235.15"/>
        <n v="120.16"/>
        <n v="963.7"/>
        <n v="303.05"/>
        <n v="32.96"/>
        <n v="145.68"/>
        <n v="798.94"/>
        <n v="297.99"/>
        <n v="1567.77"/>
        <n v="10.3"/>
        <n v="823.07"/>
        <n v="3.93"/>
        <n v="105.95"/>
        <n v="10.07"/>
        <n v="127.45"/>
        <n v="42.02"/>
        <n v="769.18"/>
        <n v="119.77"/>
        <n v="82.77"/>
        <n v="9.59"/>
        <n v="144.65"/>
        <n v="90.88"/>
        <n v="49.72"/>
        <n v="741.25"/>
        <n v="73.75"/>
        <n v="169.33"/>
        <n v="10.050000000000001"/>
        <n v="461.37"/>
        <n v="7.52"/>
        <n v="163.78"/>
        <n v="28.5"/>
        <n v="81.010000000000005"/>
        <n v="40.770000000000003"/>
        <n v="126.52"/>
        <n v="30.09"/>
        <n v="-7.16"/>
        <n v="742.42"/>
        <n v="67.069999999999993"/>
        <n v="170.46"/>
        <n v="39.9"/>
        <n v="-108.24"/>
        <n v="-34.17"/>
        <n v="-50.2"/>
        <n v="208.85"/>
        <n v="2737.16"/>
        <n v="153.32"/>
        <n v="540.59"/>
        <n v="178.18"/>
        <n v="1613.95"/>
        <n v="-4.0999999999999996"/>
        <n v="29.52"/>
        <n v="209.27"/>
        <n v="-3.38"/>
        <n v="174.8"/>
        <n v="13.03"/>
        <n v="963"/>
        <n v="24.58"/>
        <n v="419.66"/>
        <n v="322.67"/>
        <n v="93.49"/>
        <n v="557.64"/>
        <n v="290.05"/>
        <n v="734.53"/>
        <n v="36.270000000000003"/>
        <n v="20.65"/>
        <n v="184.8"/>
        <n v="524.53"/>
        <n v="1619.46"/>
        <n v="1348.08"/>
        <n v="213.75"/>
        <n v="100.73"/>
        <n v="180.88"/>
        <n v="111.68"/>
        <n v="23.88"/>
        <n v="436.26"/>
        <n v="50.26"/>
        <n v="204.43"/>
        <n v="59.25"/>
        <n v="107.06"/>
        <n v="60.52"/>
        <n v="168.23"/>
        <n v="67.14"/>
        <n v="6.4"/>
        <n v="49.24"/>
        <n v="148.80000000000001"/>
        <n v="540.70000000000005"/>
        <n v="286.25"/>
        <n v="7.29"/>
        <n v="44.13"/>
        <n v="175.6"/>
        <n v="33.29"/>
        <n v="69.459999999999994"/>
        <n v="102.12"/>
        <n v="229.8"/>
        <n v="393.47"/>
        <n v="71.099999999999994"/>
        <n v="632.03"/>
        <n v="142.43"/>
        <n v="3.52"/>
        <n v="156.24"/>
        <n v="7.66"/>
        <n v="-27.42"/>
        <n v="113.08"/>
        <n v="241.97"/>
        <n v="46.24"/>
        <n v="238.62"/>
        <n v="3.04"/>
        <n v="53.73"/>
        <n v="118.66"/>
        <n v="56.86"/>
        <n v="29.33"/>
        <n v="137.97999999999999"/>
        <n v="54.78"/>
        <n v="971.82"/>
        <n v="-5.26"/>
        <n v="40.89"/>
        <n v="166.67"/>
        <n v="971.24"/>
        <n v="-45.9"/>
        <n v="71.180000000000007"/>
        <n v="66.48"/>
        <n v="99.04"/>
        <n v="212.22"/>
        <n v="38.25"/>
        <n v="-9.92"/>
        <n v="1.99"/>
        <n v="1811.81"/>
        <n v="137.76"/>
        <n v="19.63"/>
        <n v="516.16"/>
        <n v="59.6"/>
        <n v="171.96"/>
        <n v="203.42"/>
        <n v="499"/>
        <n v="63.64"/>
        <n v="276.87"/>
        <n v="53.66"/>
        <n v="20.07"/>
        <n v="109.35"/>
        <n v="19.690000000000001"/>
        <n v="51.12"/>
        <n v="429.11"/>
        <n v="72.97"/>
        <n v="1562.3"/>
        <n v="141.37"/>
        <n v="41.43"/>
        <n v="2641.5"/>
        <n v="404.18"/>
        <n v="870.43"/>
        <n v="5.04"/>
        <n v="264.82"/>
        <n v="101.74"/>
        <n v="260.97000000000003"/>
        <n v="950.39"/>
        <n v="143.69"/>
        <n v="37.06"/>
        <n v="76"/>
        <n v="3.53"/>
        <n v="23.16"/>
        <n v="19.37"/>
        <n v="141.04"/>
        <n v="541.41999999999996"/>
        <n v="121.44"/>
        <n v="815.07"/>
        <n v="-113.08"/>
        <n v="1286.3499999999999"/>
        <n v="79.47"/>
        <n v="234.23"/>
        <n v="56.22"/>
        <n v="1648.05"/>
        <n v="83.06"/>
        <n v="158.02000000000001"/>
        <n v="215.93"/>
        <n v="83.49"/>
        <n v="32.549999999999997"/>
        <n v="1284.0999999999999"/>
        <n v="128.37"/>
        <n v="340.58"/>
        <n v="361.6"/>
        <n v="239.79"/>
        <n v="941.36"/>
        <n v="8.66"/>
        <n v="1013.5"/>
        <n v="386.88"/>
        <n v="356.92"/>
        <n v="630"/>
        <n v="63.06"/>
        <n v="209.12"/>
        <n v="71.27"/>
        <n v="550.46"/>
        <n v="41.17"/>
        <n v="606.29"/>
        <n v="-52.48"/>
        <n v="192.78"/>
        <n v="65.09"/>
        <n v="64.760000000000005"/>
        <n v="17.07"/>
        <n v="908.31"/>
        <n v="277.08"/>
        <n v="40.229999999999997"/>
        <n v="3.09"/>
        <n v="152.51"/>
        <n v="186.34"/>
        <n v="435.1"/>
        <n v="2321.83"/>
        <n v="313.85000000000002"/>
        <n v="400.95"/>
        <n v="142.34"/>
        <n v="348.25"/>
        <n v="9.06"/>
        <n v="1024.3"/>
        <n v="2.2200000000000002"/>
        <n v="123.79"/>
        <n v="30.78"/>
        <n v="62.95"/>
        <n v="84.15"/>
        <n v="6.37"/>
        <n v="-170.12"/>
        <n v="467.65"/>
        <n v="5.03"/>
        <n v="91.65"/>
        <n v="415.29"/>
        <n v="456.02"/>
        <n v="369.46"/>
        <n v="43.99"/>
        <n v="2351.94"/>
        <n v="178.47"/>
        <n v="30.32"/>
        <n v="45.46"/>
        <n v="241.58"/>
        <n v="2428.15"/>
        <n v="118.76"/>
        <n v="156"/>
        <n v="1112.26"/>
        <n v="948.1"/>
        <n v="27.1"/>
        <n v="51.42"/>
        <n v="456.73"/>
        <n v="25.06"/>
        <n v="79.09"/>
        <n v="124.1"/>
        <n v="425.77"/>
        <n v="133.44999999999999"/>
        <n v="145.72"/>
        <n v="283.16000000000003"/>
        <n v="-21.83"/>
        <n v="1808.72"/>
        <n v="214.69"/>
        <n v="446.82"/>
        <n v="282.39999999999998"/>
        <n v="120.36"/>
        <n v="260.02999999999997"/>
        <n v="171.89"/>
        <n v="740.17"/>
        <n v="156.09"/>
        <n v="155.91999999999999"/>
        <n v="69.52"/>
        <n v="383.06"/>
        <n v="8.06"/>
        <n v="29.93"/>
        <n v="112.36"/>
        <n v="159.56"/>
        <n v="27.53"/>
        <n v="311.81"/>
        <n v="76.44"/>
        <n v="257.27999999999997"/>
        <n v="164.8"/>
        <n v="44.62"/>
        <n v="34.65"/>
        <n v="210.26"/>
        <n v="-44.34"/>
        <n v="506.95"/>
        <n v="416.29"/>
        <n v="14.23"/>
        <n v="8.27"/>
        <n v="155.08000000000001"/>
        <n v="142.6"/>
        <n v="27.17"/>
        <n v="202.22"/>
        <n v="328.96"/>
        <n v="121.06"/>
        <n v="369.44"/>
        <n v="456.68"/>
        <n v="144.03"/>
        <n v="706.91"/>
        <n v="23.63"/>
        <n v="618.65"/>
        <n v="445.44"/>
        <n v="67.16"/>
        <n v="61.18"/>
        <n v="549.22"/>
        <n v="59.7"/>
        <n v="23.13"/>
        <n v="147.63"/>
        <n v="17.22"/>
        <n v="9.93"/>
        <n v="102.47"/>
        <n v="85.65"/>
        <n v="19.989999999999998"/>
        <n v="243.13"/>
        <n v="118.16"/>
        <n v="45.47"/>
        <n v="74.31"/>
        <n v="-40.340000000000003"/>
        <n v="778.74"/>
        <n v="939.11"/>
        <n v="24.79"/>
        <n v="78.2"/>
        <n v="1178.52"/>
        <n v="115"/>
        <n v="103.27"/>
        <n v="104.03"/>
        <n v="223.72"/>
        <n v="20.239999999999998"/>
        <n v="4.57"/>
        <n v="253.59"/>
        <n v="-11.99"/>
        <n v="484.97"/>
        <n v="97.7"/>
        <n v="-22.52"/>
        <n v="1075.48"/>
        <n v="11.31"/>
        <n v="25.11"/>
        <n v="1112.29"/>
        <n v="49.52"/>
        <n v="160.53"/>
        <n v="144.88999999999999"/>
        <n v="149.88"/>
        <n v="53.87"/>
        <n v="28.53"/>
        <n v="192.9"/>
        <n v="63.66"/>
        <n v="541.87"/>
        <n v="16.68"/>
        <n v="187.37"/>
        <n v="165.85"/>
        <n v="41.32"/>
        <n v="948.71"/>
        <n v="114.3"/>
        <n v="22.98"/>
        <n v="237.93"/>
        <n v="351.02"/>
        <n v="185.5"/>
        <n v="358.17"/>
        <n v="150"/>
        <n v="83.43"/>
        <n v="318.63"/>
        <n v="1097.3499999999999"/>
        <n v="516.75"/>
        <n v="119.79"/>
        <n v="66.7"/>
        <n v="94.75"/>
        <n v="5.6"/>
        <n v="85.14"/>
        <n v="97.22"/>
        <n v="200.27"/>
        <n v="382.62"/>
        <n v="9.94"/>
        <n v="60.01"/>
        <n v="367.43"/>
        <n v="37.28"/>
        <n v="148.18"/>
        <n v="201.59"/>
        <n v="182"/>
        <n v="123.68"/>
        <n v="56.21"/>
        <n v="-39.47"/>
        <n v="429.93"/>
        <n v="1031.68"/>
        <n v="55.55"/>
        <n v="1447.49"/>
        <n v="180.41"/>
        <n v="-42.68"/>
        <n v="1046.82"/>
        <n v="295.73"/>
        <n v="32.659999999999997"/>
        <n v="83.64"/>
        <n v="2.81"/>
        <n v="21.77"/>
        <n v="116.82"/>
        <n v="154.01"/>
        <n v="378.69"/>
        <n v="123.11"/>
        <n v="415.4"/>
        <n v="1137.69"/>
        <n v="-24.17"/>
        <n v="514.54"/>
        <n v="395.24"/>
        <n v="137.79"/>
        <n v="159.36000000000001"/>
        <n v="10.48"/>
        <n v="485.98"/>
        <n v="93.45"/>
        <n v="126"/>
        <n v="165.31"/>
        <n v="47.22"/>
        <n v="135.44"/>
        <n v="380.66"/>
        <n v="764.49"/>
        <n v="30.83"/>
        <n v="297.60000000000002"/>
        <n v="971.19"/>
        <n v="130.84"/>
        <n v="923.95"/>
        <n v="4.79"/>
        <n v="122.66"/>
        <n v="137.52000000000001"/>
        <n v="96.97"/>
        <n v="226.76"/>
        <n v="147.94999999999999"/>
        <n v="898.79"/>
        <n v="500.62"/>
        <n v="316.58999999999997"/>
        <n v="901.64"/>
        <n v="36.11"/>
        <n v="188.22"/>
        <n v="6.77"/>
        <n v="45.55"/>
        <n v="2170.62"/>
        <n v="64.06"/>
        <n v="1462.29"/>
        <n v="70.510000000000005"/>
        <n v="296.68"/>
        <n v="13"/>
        <n v="81.86"/>
        <n v="115.42"/>
        <n v="208.91"/>
        <n v="109.21"/>
        <n v="228.39"/>
        <n v="62.25"/>
        <n v="-52.28"/>
        <n v="329.03"/>
        <n v="82.19"/>
        <n v="70.16"/>
        <n v="74.78"/>
        <n v="189.45"/>
        <n v="333.79"/>
        <n v="161.06"/>
        <n v="675.99"/>
        <n v="2479.98"/>
        <n v="310.22000000000003"/>
        <n v="134.34"/>
        <n v="290.47000000000003"/>
        <n v="3.59"/>
        <n v="24.33"/>
        <n v="36.159999999999997"/>
        <n v="124.98"/>
        <n v="405.32"/>
        <n v="73.010000000000005"/>
        <n v="58.15"/>
        <n v="71.22"/>
        <n v="164.88"/>
        <n v="162.51"/>
        <n v="294.95999999999998"/>
        <n v="101.09"/>
        <n v="250.87"/>
        <n v="126.16"/>
        <n v="13.08"/>
        <n v="1034.3699999999999"/>
        <n v="136.43"/>
        <n v="347.72"/>
        <n v="240.27"/>
        <n v="2805.78"/>
        <n v="97.57"/>
        <n v="444.2"/>
        <n v="46.74"/>
        <n v="1240.5899999999999"/>
        <n v="258.63"/>
        <n v="39.46"/>
        <n v="328.21"/>
        <n v="370.1"/>
        <n v="46.95"/>
        <n v="40.119999999999997"/>
        <n v="75.25"/>
        <n v="329.42"/>
        <n v="1314.06"/>
        <n v="1.86"/>
        <n v="420.27"/>
        <n v="14.38"/>
        <n v="33.28"/>
        <n v="27.4"/>
        <n v="38.26"/>
        <n v="30.74"/>
        <n v="117.23"/>
        <n v="292.73"/>
        <n v="264.73"/>
        <n v="-0.63"/>
        <n v="464.12"/>
        <n v="36.72"/>
        <n v="56.97"/>
        <n v="166.52"/>
        <n v="21.59"/>
        <n v="43.95"/>
        <n v="1670.02"/>
        <n v="269.42"/>
        <n v="229.65"/>
        <n v="153.53"/>
        <n v="91.38"/>
        <n v="76.81"/>
        <n v="114.4"/>
        <n v="449.51"/>
        <n v="33.01"/>
        <n v="1055.58"/>
        <n v="94.45"/>
        <n v="188.5"/>
        <n v="157.55000000000001"/>
        <n v="742.05"/>
        <n v="118.95"/>
        <n v="9.86"/>
        <n v="101.84"/>
        <n v="74.87"/>
        <n v="110.23"/>
        <n v="1229.57"/>
        <n v="62.04"/>
        <n v="130.26"/>
        <n v="215"/>
        <n v="85.84"/>
        <n v="105.78"/>
        <n v="84.7"/>
        <n v="176.8"/>
        <n v="213.55"/>
        <n v="321.33999999999997"/>
        <n v="116.2"/>
        <n v="79.28"/>
        <n v="363.84"/>
        <n v="54.04"/>
        <n v="230.27"/>
        <n v="2.65"/>
        <n v="113.36"/>
        <n v="-53.96"/>
        <n v="436.74"/>
        <n v="170.87"/>
        <n v="1493.18"/>
        <n v="67.88"/>
        <n v="36.01"/>
        <n v="614.41"/>
        <n v="838.9"/>
        <n v="60.4"/>
        <n v="22.55"/>
        <n v="100.53"/>
        <n v="652.66"/>
        <n v="255.49"/>
        <n v="33.32"/>
        <n v="44.12"/>
        <n v="76.64"/>
        <n v="112.39"/>
        <n v="1519.68"/>
        <n v="235.37"/>
        <n v="289.2"/>
        <n v="1.8"/>
        <n v="73.11"/>
        <n v="640.45000000000005"/>
        <n v="364.01"/>
        <n v="86.08"/>
        <n v="310.67"/>
        <n v="160.19"/>
        <n v="62.8"/>
        <n v="170.13"/>
        <n v="710.76"/>
        <n v="273.08999999999997"/>
        <n v="23.79"/>
        <n v="18.13"/>
        <n v="249.21"/>
        <n v="128.69999999999999"/>
        <n v="-3.34"/>
        <n v="209.48"/>
        <n v="639.79999999999995"/>
        <n v="196.33"/>
        <n v="266.35000000000002"/>
        <n v="240.28"/>
        <n v="363.09"/>
        <n v="127.37"/>
        <n v="39.97"/>
        <n v="40.08"/>
        <n v="19.510000000000002"/>
        <n v="71.48"/>
        <n v="71.64"/>
        <n v="-17.899999999999999"/>
        <n v="-55.64"/>
        <n v="90.72"/>
        <n v="69.7"/>
        <n v="193.67"/>
        <n v="746.27"/>
        <n v="35.770000000000003"/>
        <n v="2.0499999999999998"/>
        <n v="2.2000000000000002"/>
        <n v="156.66"/>
        <n v="380.76"/>
        <n v="293.49"/>
        <n v="4.46"/>
        <n v="233.47"/>
        <n v="-1.51"/>
        <n v="28.45"/>
        <n v="204.49"/>
        <n v="387.86"/>
        <n v="692.05"/>
        <n v="557.73"/>
        <n v="-137.87"/>
        <n v="883.55"/>
        <n v="170.12"/>
        <n v="59.2"/>
        <n v="146.52000000000001"/>
        <n v="34.25"/>
        <n v="925.3"/>
        <n v="116.31"/>
        <n v="20.010000000000002"/>
        <n v="222.3"/>
        <n v="716.32"/>
        <n v="319.27999999999997"/>
        <n v="510.36"/>
        <n v="30.58"/>
        <n v="741.8"/>
        <n v="251.61"/>
        <n v="33.369999999999997"/>
        <n v="107.96"/>
        <n v="976.99"/>
        <n v="558.14"/>
        <n v="8.32"/>
        <n v="184.55"/>
        <n v="141.13"/>
        <n v="235.14"/>
        <n v="154.35"/>
        <n v="94.87"/>
        <n v="302.14999999999998"/>
        <n v="434.22"/>
        <n v="330.76"/>
        <n v="201.87"/>
        <n v="400.56"/>
        <n v="66.22"/>
        <n v="62.26"/>
        <n v="291.33"/>
        <n v="45.07"/>
        <n v="303.07"/>
        <n v="14.19"/>
        <n v="144.55000000000001"/>
        <n v="91.83"/>
        <n v="601.74"/>
        <n v="371.74"/>
        <n v="158.35"/>
        <n v="386.72"/>
        <n v="3.57"/>
        <n v="230.95"/>
        <n v="362.12"/>
        <n v="108.41"/>
        <n v="210.28"/>
        <n v="267.3"/>
        <n v="168.59"/>
        <n v="189.74"/>
        <n v="26.08"/>
        <n v="56.85"/>
        <n v="480.6"/>
        <n v="53.44"/>
        <n v="298.73"/>
        <n v="239.92"/>
        <n v="242.32"/>
        <n v="324.26"/>
        <n v="74.099999999999994"/>
        <n v="9.02"/>
        <n v="7.3"/>
        <n v="59.74"/>
        <n v="124.26"/>
        <n v="272.38"/>
        <n v="4.08"/>
        <n v="140.6"/>
        <n v="107.6"/>
        <n v="1284.6600000000001"/>
        <n v="87.33"/>
        <n v="90.89"/>
        <n v="195.23"/>
        <n v="80.510000000000005"/>
        <n v="26.06"/>
        <n v="506.77"/>
        <n v="84.78"/>
        <n v="118.22"/>
        <n v="394.26"/>
        <n v="297.52999999999997"/>
        <n v="127.93"/>
        <n v="61.48"/>
        <n v="11.77"/>
        <n v="75.94"/>
        <n v="91.58"/>
        <n v="34.28"/>
        <n v="192.08"/>
        <n v="501.67"/>
        <n v="89.7"/>
        <n v="37.380000000000003"/>
        <n v="194.83"/>
        <n v="303.45999999999998"/>
        <n v="26.96"/>
        <n v="46.53"/>
        <n v="32.9"/>
        <n v="585.30999999999995"/>
        <n v="99.83"/>
        <n v="279.94"/>
        <n v="20.54"/>
        <n v="5.0599999999999996"/>
        <n v="3.78"/>
        <n v="125.36"/>
        <n v="-33.9"/>
        <n v="113.59"/>
        <n v="112.27"/>
        <n v="94.4"/>
        <n v="53.33"/>
        <n v="105.87"/>
        <n v="149.75"/>
        <n v="721.03"/>
        <n v="101.71"/>
        <n v="619"/>
        <n v="9.43"/>
        <n v="73.650000000000006"/>
        <n v="23.41"/>
        <n v="352.94"/>
        <n v="118.89"/>
        <n v="245.31"/>
        <n v="48.03"/>
        <n v="-47.42"/>
        <n v="165.93"/>
        <n v="423.38"/>
        <n v="35.76"/>
        <n v="9.66"/>
        <n v="337.4"/>
        <n v="65.680000000000007"/>
        <n v="641.84"/>
        <n v="21.12"/>
        <n v="28.09"/>
        <n v="156.99"/>
        <n v="487.63"/>
        <n v="97.5"/>
        <n v="48.7"/>
        <n v="56.78"/>
        <n v="2231.64"/>
        <n v="144.72999999999999"/>
        <n v="28.28"/>
        <n v="254.38"/>
        <n v="1240.82"/>
        <n v="3359.32"/>
        <n v="40.72"/>
        <n v="330.99"/>
        <n v="111.49"/>
        <n v="0.91"/>
        <n v="-51.39"/>
        <n v="185.13"/>
        <n v="107.46"/>
        <n v="1610.65"/>
        <n v="112.33"/>
        <n v="207.71"/>
        <n v="12.3"/>
        <n v="270.44"/>
        <n v="54.55"/>
        <n v="16.25"/>
        <n v="134.25"/>
        <n v="195.56"/>
        <n v="150.31"/>
        <n v="218.71"/>
        <n v="195.76"/>
        <n v="327.57"/>
        <n v="20.81"/>
        <n v="501.7"/>
        <n v="83.39"/>
        <n v="119.25"/>
        <n v="229.47"/>
        <n v="35.299999999999997"/>
        <n v="70.53"/>
        <n v="775.98"/>
        <n v="18.54"/>
        <n v="151.16999999999999"/>
        <n v="1230.46"/>
        <n v="38.840000000000003"/>
        <n v="252.01"/>
        <n v="46.28"/>
        <n v="7.97"/>
        <n v="921.64"/>
        <n v="509.89"/>
        <n v="118.69"/>
        <n v="113.04"/>
        <n v="47.51"/>
        <n v="101.86"/>
        <n v="1279.73"/>
        <n v="22.72"/>
        <n v="424.4"/>
        <n v="287.74"/>
        <n v="589.53"/>
        <n v="443.72"/>
        <n v="75.069999999999993"/>
        <n v="34.26"/>
        <n v="245.62"/>
        <n v="474.75"/>
        <n v="973.98"/>
        <n v="1690.08"/>
        <n v="332.09"/>
        <n v="-0.96"/>
        <n v="163.06"/>
        <n v="273.25"/>
        <n v="227.61"/>
        <n v="132.77000000000001"/>
        <n v="17.32"/>
        <n v="27.95"/>
        <n v="25.36"/>
        <n v="154.81"/>
        <n v="2.13"/>
        <n v="134.9"/>
        <n v="15.44"/>
        <n v="610.13"/>
        <n v="187.07"/>
        <n v="56"/>
        <n v="291.06"/>
        <n v="233.29"/>
        <n v="130.12"/>
        <n v="168.42"/>
        <n v="670.13"/>
        <n v="127.33"/>
        <n v="388.98"/>
        <n v="556.99"/>
        <n v="36.619999999999997"/>
        <n v="156.49"/>
        <n v="0.69"/>
        <n v="577.72"/>
        <n v="936.93"/>
        <n v="37.43"/>
        <n v="2270.8200000000002"/>
        <n v="101.82"/>
        <n v="22.82"/>
        <n v="356.4"/>
        <n v="120.52"/>
        <n v="31.16"/>
        <n v="254.43"/>
        <n v="416.59"/>
        <n v="66.39"/>
        <n v="163.71"/>
        <n v="111.54"/>
        <n v="27.6"/>
        <n v="28.73"/>
        <n v="260.83"/>
        <n v="62.77"/>
        <n v="285.79000000000002"/>
        <n v="68.37"/>
        <n v="9.99"/>
        <n v="117.86"/>
        <n v="-4.22"/>
        <n v="0.76"/>
        <n v="624.27"/>
        <n v="123.56"/>
        <n v="68.12"/>
        <n v="-118.53"/>
        <n v="437.35"/>
        <n v="13.97"/>
        <n v="3082.04"/>
        <n v="13.33"/>
        <n v="13.87"/>
        <n v="71.94"/>
        <n v="1233.8499999999999"/>
        <n v="1093.33"/>
        <n v="40.32"/>
        <n v="9.24"/>
        <n v="-13.12"/>
        <n v="287.20999999999998"/>
        <n v="33.03"/>
        <n v="256.08"/>
        <n v="686.79"/>
        <n v="821.25"/>
        <n v="71.38"/>
        <n v="20.309999999999999"/>
        <n v="224.02"/>
        <n v="141.9"/>
        <n v="973.77"/>
        <n v="176.75"/>
        <n v="155.52000000000001"/>
        <n v="16.190000000000001"/>
        <n v="507.54"/>
        <n v="13.25"/>
        <n v="61.85"/>
        <n v="89.8"/>
        <n v="57.36"/>
        <n v="136.74"/>
        <n v="-41.29"/>
        <n v="520.59"/>
        <n v="73.62"/>
        <n v="58.25"/>
        <n v="71.41"/>
        <n v="96.32"/>
        <n v="537.98"/>
        <n v="498.03"/>
        <n v="424.83"/>
        <n v="71.8"/>
        <n v="57.84"/>
        <n v="585.89"/>
        <n v="361.34"/>
        <n v="257.89999999999998"/>
        <n v="738.89"/>
        <n v="146.47"/>
        <n v="418.39"/>
        <n v="386.5"/>
        <n v="40.93"/>
        <n v="1.71"/>
        <n v="76.19"/>
        <n v="25.1"/>
        <n v="1352.09"/>
        <n v="115.21"/>
        <n v="76.040000000000006"/>
        <n v="106.41"/>
        <n v="12.47"/>
        <n v="-111.04"/>
        <n v="508.15"/>
        <n v="157.96"/>
        <n v="108.02"/>
        <n v="378.21"/>
        <n v="6.54"/>
        <n v="17.68"/>
        <n v="345.76"/>
        <n v="95.32"/>
        <n v="49.04"/>
        <n v="112.04"/>
        <n v="101.26"/>
        <n v="-32.49"/>
        <n v="-171.47"/>
        <n v="53.36"/>
        <n v="110.44"/>
        <n v="20.47"/>
        <n v="458.18"/>
        <n v="5.12"/>
        <n v="1240.71"/>
        <n v="3.6"/>
        <n v="568.59"/>
        <n v="111.79"/>
        <n v="104.16"/>
        <n v="187.42"/>
        <n v="6.93"/>
        <n v="190.04"/>
        <n v="386.1"/>
        <n v="-35.22"/>
        <n v="850.9"/>
        <n v="215.34"/>
        <n v="20.5"/>
        <n v="8.82"/>
        <n v="847.35"/>
        <n v="310.85000000000002"/>
        <n v="182.19"/>
        <n v="0.71"/>
        <n v="114.29"/>
        <n v="0.19"/>
        <n v="26.81"/>
        <n v="81.78"/>
        <n v="19.399999999999999"/>
        <n v="-518.54999999999995"/>
        <n v="438.4"/>
        <n v="47.02"/>
        <n v="413.03"/>
        <n v="5067.87"/>
        <n v="11.87"/>
        <n v="184.45"/>
        <n v="620.86"/>
        <n v="168.32"/>
        <n v="261.7"/>
        <n v="148.94999999999999"/>
        <n v="133.75"/>
        <n v="189.66"/>
        <n v="3019.04"/>
        <n v="-84.06"/>
        <n v="2416.67"/>
        <n v="425.81"/>
        <n v="122.79"/>
        <n v="525.42999999999995"/>
        <n v="18.440000000000001"/>
        <n v="42.66"/>
        <n v="44.75"/>
        <n v="68.08"/>
        <n v="145.96"/>
        <n v="190.66"/>
        <n v="60.02"/>
        <n v="59.24"/>
        <n v="459.14"/>
        <n v="12.33"/>
        <n v="52.75"/>
        <n v="340.81"/>
        <n v="83.72"/>
        <n v="56.04"/>
        <n v="90.57"/>
        <n v="294.81"/>
        <n v="500.59"/>
        <n v="69.53"/>
        <n v="42.91"/>
        <n v="27.25"/>
        <n v="191.7"/>
        <n v="35.92"/>
        <n v="323.83999999999997"/>
        <n v="88.09"/>
        <n v="73.84"/>
        <n v="756.89"/>
        <n v="189.77"/>
        <n v="202.29"/>
        <n v="154.52000000000001"/>
        <n v="22.95"/>
        <n v="5.69"/>
        <n v="278.05"/>
        <n v="50.78"/>
        <n v="86.93"/>
        <n v="154.13999999999999"/>
        <n v="44.68"/>
        <n v="121.82"/>
        <n v="230.8"/>
        <n v="55.7"/>
        <n v="40.24"/>
        <n v="31.53"/>
        <n v="926.47"/>
        <n v="498.97"/>
        <n v="-46.47"/>
        <n v="2334.59"/>
        <n v="23.01"/>
        <n v="107.13"/>
        <n v="11.05"/>
        <n v="92.91"/>
        <n v="17.79"/>
        <n v="29.51"/>
        <n v="14"/>
        <n v="38.75"/>
        <n v="123.42"/>
        <n v="-32.25"/>
        <n v="2.97"/>
        <n v="286"/>
        <n v="5.48"/>
        <n v="78.27"/>
        <n v="5.94"/>
        <n v="211.71"/>
        <n v="33.049999999999997"/>
        <n v="197.5"/>
        <n v="141.22"/>
        <n v="464.45"/>
        <n v="7.49"/>
        <n v="3.28"/>
        <n v="116.49"/>
        <n v="406.21"/>
        <n v="1699.28"/>
        <n v="22.96"/>
        <n v="885.95"/>
        <n v="139.12"/>
        <n v="472.55"/>
        <n v="263.04000000000002"/>
        <n v="186.09"/>
        <n v="71.069999999999993"/>
        <n v="44.4"/>
        <n v="14.24"/>
        <n v="21.84"/>
        <n v="14.71"/>
        <n v="191.89"/>
        <n v="-74.28"/>
        <n v="120.27"/>
        <n v="78.510000000000005"/>
        <n v="1784.78"/>
        <n v="125.74"/>
        <n v="3.24"/>
        <n v="1121.05"/>
        <n v="399.94"/>
        <n v="68.06"/>
        <n v="117.17"/>
        <n v="9.1"/>
        <n v="-24.43"/>
        <n v="210.05"/>
        <n v="595.61"/>
        <n v="57.37"/>
        <n v="446.2"/>
        <n v="53.19"/>
        <n v="367.5"/>
        <n v="679.52"/>
        <n v="-6.28"/>
        <n v="156.08000000000001"/>
        <n v="202.16"/>
        <n v="742.8"/>
        <n v="30.6"/>
        <n v="46.9"/>
        <n v="29.02"/>
        <n v="16.32"/>
        <n v="129.82"/>
        <n v="45.73"/>
        <n v="260.75"/>
        <n v="48.81"/>
        <n v="85.5"/>
        <n v="379.79"/>
        <n v="305.85000000000002"/>
        <n v="229.93"/>
        <n v="387.67"/>
        <n v="121.72"/>
        <n v="41.48"/>
        <n v="9.14"/>
        <n v="87.49"/>
        <n v="208.32"/>
        <n v="69.010000000000005"/>
        <n v="51.11"/>
        <n v="15.53"/>
        <n v="185.72"/>
        <n v="160.28"/>
        <n v="137.26"/>
        <n v="81.58"/>
        <n v="55.93"/>
        <n v="64.66"/>
        <n v="3.94"/>
        <n v="21.54"/>
        <n v="33.909999999999997"/>
        <n v="138.58000000000001"/>
        <n v="108.97"/>
        <n v="264.83"/>
        <n v="41.58"/>
        <n v="16.21"/>
        <n v="158.29"/>
        <n v="485.83"/>
        <n v="48.47"/>
        <n v="276.52"/>
        <n v="2197.85"/>
        <n v="86.49"/>
        <n v="-447.97"/>
        <n v="-35.28"/>
        <n v="750.22"/>
        <n v="297.67"/>
        <n v="58.54"/>
        <n v="100.72"/>
        <n v="87.04"/>
        <n v="221.8"/>
        <n v="106.59"/>
        <n v="267.86"/>
        <n v="448.68"/>
        <n v="530.74"/>
        <n v="41.91"/>
        <n v="208.77"/>
        <n v="640.54999999999995"/>
        <n v="149.47"/>
        <n v="400.58"/>
        <n v="161.58000000000001"/>
        <n v="321.85000000000002"/>
        <n v="-16.190000000000001"/>
        <n v="190.52"/>
        <n v="81.99"/>
        <n v="233.3"/>
        <n v="3480.86"/>
        <n v="425.8"/>
        <n v="212.86"/>
        <n v="-188.85"/>
        <n v="237.26"/>
        <n v="12.51"/>
        <n v="176.42"/>
        <n v="101.25"/>
        <n v="65.3"/>
        <n v="403.38"/>
        <n v="122.89"/>
        <n v="825.06"/>
        <n v="294.39999999999998"/>
        <n v="8.94"/>
        <n v="247.22"/>
        <n v="5.31"/>
        <n v="69.349999999999994"/>
        <n v="135.55000000000001"/>
        <n v="421.05"/>
        <n v="10.82"/>
        <n v="117.47"/>
        <n v="865.56"/>
        <n v="22.51"/>
        <n v="106.63"/>
        <n v="-140.4"/>
        <n v="18.88"/>
        <n v="78.95"/>
        <n v="9.31"/>
        <n v="100.42"/>
        <n v="94.39"/>
        <n v="412.16"/>
        <n v="0.92"/>
        <n v="31.5"/>
        <n v="61.38"/>
        <n v="191.69"/>
        <n v="845.94"/>
        <n v="267.31"/>
        <n v="50.25"/>
        <n v="1023.19"/>
        <n v="117.38"/>
        <n v="749.06"/>
        <n v="102"/>
        <n v="124.07"/>
        <n v="793.65"/>
        <n v="37.42"/>
        <n v="707.76"/>
        <n v="1290.6400000000001"/>
        <n v="144.63999999999999"/>
        <n v="320.22000000000003"/>
        <n v="706.2"/>
        <n v="233.24"/>
        <n v="349.91"/>
        <n v="17.05"/>
        <n v="180.96"/>
        <n v="54.43"/>
        <n v="33.1"/>
        <n v="1.77"/>
        <n v="68.28"/>
        <n v="20.56"/>
        <n v="368.52"/>
        <n v="111.52"/>
        <n v="40.42"/>
        <n v="140.77000000000001"/>
        <n v="1478.09"/>
        <n v="856.69"/>
        <n v="99.06"/>
        <n v="52.07"/>
        <n v="-28.63"/>
        <n v="-7.35"/>
        <n v="82.65"/>
        <n v="188.58"/>
        <n v="-31.67"/>
        <n v="63.59"/>
        <n v="190.41"/>
        <n v="396.07"/>
        <n v="650.62"/>
        <n v="16.04"/>
        <n v="385.64"/>
        <n v="341.16"/>
        <n v="16.38"/>
        <n v="159.11000000000001"/>
        <n v="30.63"/>
        <n v="65.099999999999994"/>
        <n v="329.76"/>
        <n v="85.75"/>
        <n v="573.48"/>
        <n v="1172.71"/>
        <n v="19.72"/>
        <n v="62.98"/>
        <n v="428.65"/>
        <n v="29.97"/>
        <n v="463.53"/>
        <n v="8.9600000000000009"/>
        <n v="1204.4100000000001"/>
        <n v="62.85"/>
        <n v="178.61"/>
        <n v="779.82"/>
        <n v="29.95"/>
        <n v="4.01"/>
        <n v="330.96"/>
        <n v="132.56"/>
        <n v="119.52"/>
        <n v="1142.8900000000001"/>
        <n v="207.73"/>
        <n v="14.55"/>
        <n v="104.71"/>
        <n v="605.54999999999995"/>
        <n v="216.86"/>
        <n v="9.77"/>
        <n v="313.56"/>
        <n v="41.66"/>
        <n v="-1.25"/>
        <n v="18.21"/>
        <n v="850.97"/>
        <n v="46.68"/>
        <n v="82.39"/>
        <n v="19.07"/>
        <n v="122.68"/>
        <n v="476.63"/>
        <n v="32.56"/>
        <n v="256.99"/>
        <n v="205.54"/>
        <n v="426.24"/>
        <n v="217.36"/>
        <n v="19.89"/>
        <n v="1341.36"/>
        <n v="29.2"/>
        <n v="212.76"/>
        <n v="146.9"/>
        <n v="91.95"/>
        <n v="26.73"/>
        <n v="471.07"/>
        <n v="78.3"/>
        <n v="42.39"/>
        <n v="474.16"/>
        <n v="102.97"/>
        <n v="9.3800000000000008"/>
        <n v="1.47"/>
        <n v="52.04"/>
        <n v="83.92"/>
        <n v="427.45"/>
        <n v="152.04"/>
        <n v="588.55999999999995"/>
        <n v="539.14"/>
        <n v="431.94"/>
        <n v="179.15"/>
        <n v="194.21"/>
        <n v="25.72"/>
        <n v="95.4"/>
        <n v="140.55000000000001"/>
        <n v="224.93"/>
        <n v="150.08000000000001"/>
        <n v="309.5"/>
        <n v="168.45"/>
        <n v="131.72"/>
        <n v="42.56"/>
        <n v="142.81"/>
        <n v="209.54"/>
        <n v="138.93"/>
        <n v="35.83"/>
        <n v="2677.59"/>
        <n v="201.5"/>
        <n v="186.61"/>
        <n v="69.05"/>
        <n v="28.4"/>
        <n v="37.93"/>
        <n v="72.42"/>
        <n v="208.35"/>
        <n v="70.680000000000007"/>
        <n v="123.62"/>
        <n v="239.3"/>
        <n v="32.130000000000003"/>
        <n v="347.25"/>
        <n v="483.86"/>
        <n v="6.83"/>
        <n v="62.47"/>
        <n v="509.02"/>
        <n v="696.24"/>
        <n v="89.13"/>
        <n v="457.12"/>
        <n v="969.45"/>
        <n v="454.31"/>
        <n v="179.76"/>
        <n v="238.44"/>
        <n v="50.71"/>
        <n v="266.7"/>
        <n v="143.1"/>
        <n v="304.97000000000003"/>
        <n v="118.59"/>
        <n v="54.92"/>
        <n v="371.73"/>
        <n v="255.83"/>
        <n v="71.709999999999994"/>
        <n v="97"/>
        <n v="160.31"/>
        <n v="274.83"/>
        <n v="11.55"/>
        <n v="37.72"/>
        <n v="48.85"/>
        <n v="659.49"/>
        <n v="376.78"/>
        <n v="125.01"/>
        <n v="123.66"/>
        <n v="61.55"/>
        <n v="74.36"/>
        <n v="54.15"/>
        <n v="1016.4"/>
        <n v="385.86"/>
        <n v="99.91"/>
        <n v="112.09"/>
        <n v="33.880000000000003"/>
        <n v="279.33"/>
        <n v="362.98"/>
        <n v="421.32"/>
        <n v="4.53"/>
        <n v="505.53"/>
        <n v="105.5"/>
        <n v="240.64"/>
        <n v="926.64"/>
        <n v="366.21"/>
        <n v="30.22"/>
        <n v="213.19"/>
        <n v="36.9"/>
        <n v="801.99"/>
        <n v="579.77"/>
        <n v="56.99"/>
        <n v="36.82"/>
        <n v="16.88"/>
        <n v="947.84"/>
        <n v="48.28"/>
        <n v="42.06"/>
        <n v="1.23"/>
        <n v="55.84"/>
        <n v="240.38"/>
        <n v="11.11"/>
        <n v="736.71"/>
        <n v="222.63"/>
        <n v="155.62"/>
        <n v="150.63999999999999"/>
        <n v="80.66"/>
        <n v="1491.41"/>
        <n v="-7.82"/>
        <n v="557.23"/>
        <n v="478.18"/>
        <n v="79.61"/>
        <n v="1444.18"/>
        <n v="13.93"/>
        <n v="45.89"/>
        <n v="29.12"/>
        <n v="196.64"/>
        <n v="237.44"/>
        <n v="11.04"/>
        <n v="1308.6300000000001"/>
        <n v="410.73"/>
        <n v="260.54000000000002"/>
        <n v="347.2"/>
        <n v="15.98"/>
        <n v="92.43"/>
        <n v="1064.95"/>
        <n v="98.76"/>
        <n v="194.68"/>
        <n v="408.83"/>
        <n v="70.22"/>
        <n v="117.37"/>
        <n v="3384.81"/>
        <n v="28.94"/>
        <n v="24.3"/>
        <n v="302.25"/>
        <n v="425.17"/>
        <n v="68.38"/>
        <n v="804.27"/>
        <n v="1689.46"/>
        <n v="39.58"/>
        <n v="695.36"/>
        <n v="152.52000000000001"/>
        <n v="303.56"/>
        <n v="96.23"/>
        <n v="0.85"/>
        <n v="20.41"/>
        <n v="6.3"/>
        <n v="158.81"/>
        <n v="46.13"/>
        <n v="-344.07"/>
        <n v="118.55"/>
        <n v="1881.07"/>
        <n v="176.62"/>
        <n v="231.98"/>
        <n v="21.45"/>
        <n v="20.72"/>
        <n v="82.67"/>
        <n v="47.55"/>
        <n v="460.92"/>
        <n v="45.87"/>
        <n v="-74.5"/>
        <n v="89.02"/>
        <n v="141.69999999999999"/>
        <n v="31.63"/>
        <n v="250.29"/>
        <n v="364.17"/>
        <n v="97.82"/>
        <n v="253.8"/>
        <n v="53.75"/>
        <n v="46.92"/>
        <n v="659.39"/>
        <n v="300.25"/>
        <n v="24.55"/>
        <n v="402.89"/>
        <n v="231.71"/>
        <n v="352.36"/>
        <n v="94"/>
        <n v="1593.37"/>
        <n v="414.88"/>
        <n v="53.5"/>
        <n v="557.39"/>
        <n v="160.88"/>
        <n v="148.38999999999999"/>
        <n v="357.92"/>
        <n v="70.98"/>
        <n v="347.84"/>
        <n v="203.52"/>
        <n v="92.94"/>
        <n v="320.35000000000002"/>
        <n v="-25.41"/>
        <n v="44.93"/>
        <n v="4309.29"/>
        <n v="1388.93"/>
        <n v="40.28"/>
        <n v="380.75"/>
        <n v="5.28"/>
        <n v="86.2"/>
        <n v="71.5"/>
        <n v="351.34"/>
        <n v="6.85"/>
        <n v="-28.94"/>
        <n v="82.32"/>
        <n v="355.11"/>
        <n v="-269.91000000000003"/>
        <n v="660.82"/>
        <n v="11.37"/>
        <n v="35.58"/>
        <n v="1.66"/>
        <n v="232.8"/>
        <n v="-37.51"/>
        <n v="60.51"/>
        <n v="35.43"/>
        <n v="34.97"/>
        <n v="85.02"/>
        <n v="214.59"/>
        <n v="195.44"/>
        <n v="469.46"/>
        <n v="50.88"/>
        <n v="3.68"/>
        <n v="67.900000000000006"/>
        <n v="575.20000000000005"/>
        <n v="189.87"/>
        <n v="358.96"/>
        <n v="79.72"/>
        <n v="86.57"/>
        <n v="89.74"/>
        <n v="133.28"/>
        <n v="5.05"/>
        <n v="44"/>
        <n v="380.62"/>
        <n v="74.569999999999993"/>
        <n v="137.41999999999999"/>
        <n v="219.88"/>
        <n v="1345.15"/>
        <n v="1224.94"/>
        <n v="124.82"/>
        <n v="50.59"/>
        <n v="39.270000000000003"/>
        <n v="11.42"/>
        <n v="6.2"/>
        <n v="23.72"/>
        <n v="1503.66"/>
        <n v="108.13"/>
        <n v="167.16"/>
        <n v="208.71"/>
        <n v="1907.48"/>
        <n v="164.08"/>
        <n v="120.95"/>
        <n v="75.349999999999994"/>
        <n v="434.6"/>
        <n v="194.53"/>
        <n v="37.5"/>
        <n v="361.73"/>
        <n v="310.98"/>
        <n v="402.87"/>
        <n v="247.85"/>
        <n v="132.83000000000001"/>
        <n v="3355.34"/>
        <n v="56.17"/>
        <n v="1987.35"/>
        <n v="118.77"/>
        <n v="246.76"/>
        <n v="203.88"/>
        <n v="359.73"/>
        <n v="145.04"/>
        <n v="536.54"/>
        <n v="658.84"/>
        <n v="641.14"/>
        <n v="306.43"/>
        <n v="263.79000000000002"/>
        <n v="2.76"/>
        <n v="37.03"/>
        <n v="153.15"/>
        <n v="34"/>
        <n v="69.319999999999993"/>
        <n v="83.55"/>
        <n v="1652.23"/>
        <n v="58.02"/>
        <n v="265.27"/>
        <n v="124.84"/>
        <n v="264.37"/>
        <n v="99.14"/>
        <n v="8.75"/>
        <n v="1287.69"/>
        <n v="-2.72"/>
        <n v="45.44"/>
        <n v="24.2"/>
        <n v="103.69"/>
        <n v="-59"/>
        <n v="920.9"/>
        <n v="122.25"/>
        <n v="50.99"/>
        <n v="46.37"/>
        <n v="312.56"/>
        <n v="203.8"/>
        <n v="-42.12"/>
        <n v="777.65"/>
        <n v="670.73"/>
        <n v="1.31"/>
        <n v="122.87"/>
        <n v="1038.81"/>
        <n v="9.84"/>
        <n v="594.75"/>
        <n v="1832.46"/>
        <n v="88.33"/>
        <n v="360.98"/>
        <n v="315.56"/>
        <n v="104.33"/>
        <n v="52.39"/>
        <n v="430.56"/>
        <n v="109.87"/>
        <n v="91.85"/>
        <n v="148.4"/>
        <n v="680.22"/>
        <n v="49.44"/>
        <n v="74.760000000000005"/>
        <n v="34.9"/>
        <n v="50.94"/>
        <n v="399.02"/>
        <n v="1272.07"/>
        <n v="214.41"/>
        <n v="1723.75"/>
        <n v="884.87"/>
        <n v="363.62"/>
        <n v="43.47"/>
        <n v="139.11000000000001"/>
        <n v="18.760000000000002"/>
        <n v="204.29"/>
        <n v="-2.2599999999999998"/>
        <n v="13.31"/>
        <n v="406.23"/>
        <n v="837.06"/>
        <n v="163.25"/>
        <n v="220.66"/>
        <n v="132.19"/>
        <n v="776.39"/>
        <n v="200.17"/>
        <n v="337.8"/>
        <n v="33.130000000000003"/>
        <n v="309.11"/>
        <n v="274.12"/>
        <n v="1008.14"/>
        <n v="123.21"/>
        <n v="534.04999999999995"/>
        <n v="382.53"/>
        <n v="39.840000000000003"/>
        <n v="7.96"/>
        <n v="21.88"/>
        <n v="121.16"/>
        <n v="45.81"/>
        <n v="1.18"/>
        <n v="55.27"/>
        <n v="1.46"/>
        <n v="93.21"/>
        <n v="322.72000000000003"/>
        <n v="309.32"/>
        <n v="-25.14"/>
        <n v="76.959999999999994"/>
        <n v="1354.88"/>
        <n v="11.94"/>
        <n v="64.64"/>
        <n v="523.07000000000005"/>
        <n v="647.36"/>
        <n v="113.13"/>
        <n v="223.37"/>
        <n v="54.89"/>
        <n v="30.71"/>
        <n v="288.42"/>
        <n v="501.79"/>
        <n v="619.92999999999995"/>
        <n v="-52.79"/>
        <n v="77.72"/>
        <n v="-188"/>
        <n v="4.34"/>
        <n v="509.9"/>
        <n v="68.8"/>
        <n v="227.45"/>
        <n v="78.67"/>
        <n v="201.19"/>
        <n v="17.28"/>
        <n v="124.18"/>
        <n v="866.26"/>
        <n v="31.48"/>
        <n v="20.25"/>
        <n v="148.94"/>
        <n v="3.76"/>
        <n v="124.68"/>
        <n v="123.29"/>
        <n v="173.19"/>
        <n v="26.88"/>
        <n v="261.85000000000002"/>
        <n v="766.13"/>
        <n v="105.1"/>
        <n v="114"/>
        <n v="197.03"/>
        <n v="185.59"/>
        <n v="102.98"/>
        <n v="55.1"/>
        <n v="242.72"/>
        <n v="366.72"/>
        <n v="14.37"/>
        <n v="108.38"/>
        <n v="39.06"/>
        <n v="36.950000000000003"/>
        <n v="26.66"/>
        <n v="-50.48"/>
        <n v="12.54"/>
        <n v="96.45"/>
        <n v="190.82"/>
        <n v="503.44"/>
        <n v="491.3"/>
        <n v="172.42"/>
        <n v="936.38"/>
        <n v="57.58"/>
        <n v="7.28"/>
        <n v="257.02999999999997"/>
        <n v="7.75"/>
        <n v="224.31"/>
        <n v="437.51"/>
        <n v="64.599999999999994"/>
        <n v="190.9"/>
        <n v="179.62"/>
        <n v="271.07"/>
        <n v="577.66"/>
        <n v="11.88"/>
        <n v="1903.66"/>
        <n v="282.60000000000002"/>
        <n v="50.89"/>
        <n v="38.33"/>
        <n v="261.01"/>
        <n v="83.09"/>
        <n v="429.02"/>
        <n v="9.19"/>
        <n v="91.39"/>
        <n v="-1.49"/>
        <n v="346.04"/>
        <n v="838.55"/>
        <n v="142.99"/>
        <n v="556.85"/>
        <n v="545.08000000000004"/>
        <n v="247.44"/>
        <n v="101.43"/>
        <n v="853.65"/>
        <n v="189.16"/>
        <n v="105.45"/>
        <n v="33.76"/>
        <n v="369.02"/>
        <n v="88.95"/>
        <n v="121.13"/>
        <n v="31.78"/>
        <n v="610.11"/>
        <n v="103.91"/>
        <n v="360.82"/>
        <n v="175.72"/>
        <n v="102.41"/>
        <n v="-16.12"/>
        <n v="445.85"/>
        <n v="693.39"/>
        <n v="78.13"/>
        <n v="45.1"/>
        <n v="52.87"/>
        <n v="-188.26"/>
        <n v="1726.44"/>
        <n v="469.32"/>
        <n v="15.62"/>
        <n v="10.94"/>
        <n v="70.39"/>
        <n v="-2.88"/>
        <n v="266.31"/>
        <n v="50"/>
        <n v="307.5"/>
        <n v="-5.46"/>
        <n v="216.83"/>
        <n v="28.18"/>
        <n v="-40.950000000000003"/>
        <n v="66.260000000000005"/>
        <n v="254.57"/>
        <n v="-9.75"/>
        <n v="1616.51"/>
        <n v="31.98"/>
        <n v="93.13"/>
        <n v="572"/>
        <n v="2407.09"/>
        <n v="1347.92"/>
        <n v="40.99"/>
        <n v="115.37"/>
        <n v="928.46"/>
        <n v="351.4"/>
        <n v="235.24"/>
        <n v="371.64"/>
        <n v="109.39"/>
        <n v="188.35"/>
        <n v="53.1"/>
        <n v="512.79999999999995"/>
        <n v="369.31"/>
        <n v="-87.3"/>
        <n v="125.32"/>
        <n v="217.13"/>
        <n v="443.96"/>
        <n v="288.52999999999997"/>
        <n v="7.13"/>
        <n v="10.35"/>
        <n v="-79.69"/>
        <n v="125.79"/>
        <n v="120.13"/>
        <n v="221.34"/>
        <n v="4.12"/>
        <n v="38.68"/>
        <n v="89.35"/>
        <n v="123.99"/>
        <n v="20.88"/>
        <n v="1240.52"/>
        <n v="953.46"/>
        <n v="430.38"/>
        <n v="16.47"/>
        <n v="-2.84"/>
        <n v="35.380000000000003"/>
        <n v="128.75"/>
        <n v="118.58"/>
        <n v="-58.51"/>
        <n v="-28.76"/>
        <n v="156.96"/>
        <n v="15.67"/>
        <n v="518.17999999999995"/>
        <n v="290.83"/>
        <n v="391.34"/>
        <n v="602.76"/>
        <n v="28.04"/>
        <n v="61.39"/>
        <n v="1474.28"/>
        <n v="16.02"/>
        <n v="208.26"/>
        <n v="199.88"/>
        <n v="91.03"/>
        <n v="73.400000000000006"/>
        <n v="40.33"/>
        <n v="1.04"/>
        <n v="745.17"/>
        <n v="48.86"/>
        <n v="250.25"/>
        <n v="812.2"/>
        <n v="834.48"/>
        <n v="4.09"/>
        <n v="238.54"/>
        <n v="1619.7"/>
        <n v="93.15"/>
        <n v="57.61"/>
        <n v="443.65"/>
        <n v="-13.15"/>
        <n v="1090.23"/>
        <n v="29.96"/>
        <n v="293.47000000000003"/>
        <n v="64.81"/>
        <n v="498.11"/>
        <n v="160.63999999999999"/>
        <n v="211.24"/>
        <n v="7.34"/>
        <n v="13.62"/>
        <n v="481.89"/>
        <n v="757.42"/>
        <n v="144.22"/>
        <n v="54.22"/>
        <n v="245.83"/>
        <n v="21.15"/>
        <n v="369.81"/>
        <n v="160.35"/>
        <n v="13.45"/>
        <n v="156.51"/>
        <n v="351.09"/>
        <n v="63.78"/>
        <n v="58.01"/>
        <n v="51.3"/>
        <n v="6.34"/>
        <n v="-152.13999999999999"/>
        <n v="22.29"/>
        <n v="350.88"/>
        <n v="40.840000000000003"/>
        <n v="530"/>
        <n v="488.92"/>
        <n v="421.39"/>
        <n v="92.79"/>
        <n v="117.68"/>
        <n v="95.13"/>
        <n v="574.48"/>
        <n v="266.68"/>
        <n v="75"/>
        <n v="1133.26"/>
        <n v="51.53"/>
        <n v="139.22999999999999"/>
        <n v="879.35"/>
        <n v="156.38"/>
        <n v="620.49"/>
        <n v="287.49"/>
        <n v="59.72"/>
        <n v="254.94"/>
        <n v="95.53"/>
        <n v="64.459999999999994"/>
        <n v="504.67"/>
        <n v="58.78"/>
        <n v="67.48"/>
        <n v="239.16"/>
        <n v="766.75"/>
        <n v="171.58"/>
        <n v="480.19"/>
        <n v="-2.35"/>
        <n v="64.45"/>
        <n v="51.55"/>
        <n v="269.13"/>
        <n v="72.790000000000006"/>
        <n v="92.2"/>
        <n v="80.62"/>
        <n v="755.31"/>
        <n v="95.44"/>
        <n v="26.34"/>
        <n v="-389.46"/>
        <n v="164.11"/>
        <n v="825.27"/>
        <n v="27.49"/>
        <n v="63.74"/>
        <n v="35.72"/>
        <n v="14.16"/>
        <n v="71.319999999999993"/>
        <n v="231.37"/>
        <n v="70.819999999999993"/>
        <n v="293.12"/>
        <n v="578.08000000000004"/>
        <n v="224.63"/>
        <n v="294.92"/>
        <n v="450.67"/>
        <n v="9.23"/>
        <n v="99.36"/>
        <n v="49.07"/>
        <n v="109.7"/>
        <n v="408.02"/>
        <n v="140.15"/>
        <n v="41.5"/>
        <n v="545.38"/>
        <n v="634.91"/>
        <n v="16.809999999999999"/>
        <n v="1707.43"/>
        <n v="141.19999999999999"/>
        <n v="101.65"/>
        <n v="318.97000000000003"/>
        <n v="126.67"/>
        <n v="17.579999999999998"/>
        <n v="6.99"/>
        <n v="3321.3"/>
        <n v="3.01"/>
        <n v="8.18"/>
        <n v="86.91"/>
        <n v="1368.59"/>
        <n v="262.08999999999997"/>
        <n v="99.53"/>
        <n v="1097.04"/>
        <n v="909.57"/>
        <n v="563.39"/>
        <n v="54.38"/>
        <n v="58.5"/>
        <n v="78.900000000000006"/>
        <n v="1155.0899999999999"/>
        <n v="1246.92"/>
        <n v="198.92"/>
        <n v="130.76"/>
        <n v="796.75"/>
        <n v="2.3199999999999998"/>
        <n v="391.09"/>
        <n v="106.62"/>
        <n v="385.9"/>
        <n v="5.56"/>
        <n v="40.4"/>
        <n v="43.04"/>
        <n v="-10.029999999999999"/>
        <n v="17.45"/>
        <n v="63.07"/>
        <n v="22.17"/>
        <n v="184.15"/>
        <n v="794.67"/>
        <n v="38.479999999999997"/>
        <n v="20.399999999999999"/>
        <n v="324.82"/>
        <n v="42.62"/>
        <n v="123.65"/>
        <n v="24.71"/>
        <n v="2.94"/>
        <n v="9"/>
        <n v="419.22"/>
        <n v="392.6"/>
        <n v="869.39"/>
        <n v="17.600000000000001"/>
        <n v="265.02"/>
        <n v="420.1"/>
        <n v="-49.05"/>
        <n v="40.92"/>
        <n v="560.52"/>
        <n v="104.12"/>
        <n v="108.09"/>
        <n v="163.15"/>
        <n v="-3.24"/>
        <n v="63.58"/>
        <n v="1365.3"/>
        <n v="49.22"/>
        <n v="349.51"/>
        <n v="977.06"/>
        <n v="181.58"/>
        <n v="792.38"/>
        <n v="107.64"/>
        <n v="321.39"/>
        <n v="37.29"/>
        <n v="159.37"/>
        <n v="616.36"/>
        <n v="170.49"/>
        <n v="16.52"/>
        <n v="64.03"/>
        <n v="277.94"/>
        <n v="9.81"/>
        <n v="398.06"/>
        <n v="178.07"/>
        <n v="-93.64"/>
        <n v="13.37"/>
        <n v="278.76"/>
        <n v="21.42"/>
        <n v="247.93"/>
        <n v="28.34"/>
        <n v="4.3499999999999996"/>
        <n v="24.98"/>
        <n v="77.55"/>
        <n v="-58.4"/>
        <n v="1074.97"/>
        <n v="21.32"/>
        <n v="105.05"/>
        <n v="670.4"/>
        <n v="406.19"/>
        <n v="13.63"/>
        <n v="376.52"/>
        <n v="62.17"/>
        <n v="63.53"/>
        <n v="603.91999999999996"/>
        <n v="76.12"/>
        <n v="17.940000000000001"/>
        <n v="148.46"/>
        <n v="146.28"/>
        <n v="-3.4"/>
        <n v="23.68"/>
        <n v="84.43"/>
        <n v="85.79"/>
        <n v="815.5"/>
        <n v="161.1"/>
        <n v="245.64"/>
        <n v="88.13"/>
        <n v="566.27"/>
        <n v="76.91"/>
        <n v="48.91"/>
        <n v="112.43"/>
        <n v="32.479999999999997"/>
        <n v="590.24"/>
        <n v="208.83"/>
        <n v="177.23"/>
        <n v="40.68"/>
        <n v="11.92"/>
        <n v="48.98"/>
        <n v="185.09"/>
        <n v="225.4"/>
        <n v="189.07"/>
        <n v="30.62"/>
        <n v="13.49"/>
        <n v="318.70999999999998"/>
        <n v="88.37"/>
        <n v="432.56"/>
        <n v="644.62"/>
        <n v="1197.72"/>
        <n v="120.04"/>
        <n v="110.74"/>
        <n v="72.53"/>
        <n v="42.53"/>
        <n v="132.22"/>
        <n v="421.18"/>
        <n v="131.75"/>
        <n v="47.98"/>
        <n v="-2.69"/>
        <n v="41.84"/>
        <n v="13.55"/>
        <n v="271.64999999999998"/>
        <n v="2030.12"/>
        <n v="539.16999999999996"/>
        <n v="300.01"/>
        <n v="11.58"/>
        <n v="52.83"/>
        <n v="277.62"/>
        <n v="2782.87"/>
        <n v="135.6"/>
        <n v="8.52"/>
        <n v="158.5"/>
        <n v="98.72"/>
        <n v="79.48"/>
        <n v="147.22999999999999"/>
        <n v="43.56"/>
        <n v="81.81"/>
        <n v="-27.38"/>
        <n v="96.21"/>
        <n v="213.24"/>
        <n v="26.14"/>
        <n v="23.73"/>
        <n v="157.87"/>
        <n v="20.74"/>
        <n v="511.68"/>
        <n v="43.48"/>
        <n v="69.150000000000006"/>
        <n v="99.07"/>
        <n v="391.35"/>
        <n v="310.60000000000002"/>
        <n v="18.43"/>
        <n v="20.63"/>
        <n v="0.66"/>
        <n v="5.45"/>
        <n v="147.19999999999999"/>
        <n v="48.79"/>
        <n v="1206.04"/>
        <n v="74.739999999999995"/>
        <n v="167"/>
        <n v="178.5"/>
        <n v="932.37"/>
        <n v="105.04"/>
        <n v="196.74"/>
        <n v="70.03"/>
        <n v="32.49"/>
        <n v="13.94"/>
        <n v="24.11"/>
        <n v="457.37"/>
        <n v="126.07"/>
        <n v="109.76"/>
        <n v="1158.42"/>
        <n v="1819.25"/>
        <n v="16.62"/>
        <n v="241.82"/>
        <n v="331.14"/>
        <n v="-39.07"/>
        <n v="124.03"/>
        <n v="119.24"/>
        <n v="1510.42"/>
        <n v="151.30000000000001"/>
        <n v="213.69"/>
        <n v="52.22"/>
        <n v="613.33000000000004"/>
        <n v="140.06"/>
        <n v="5.44"/>
        <n v="443.71"/>
        <n v="20.48"/>
        <n v="159.99"/>
        <n v="239.65"/>
        <n v="66.180000000000007"/>
        <n v="33.89"/>
        <n v="150.99"/>
        <n v="32.200000000000003"/>
        <n v="101.62"/>
        <n v="26.84"/>
        <n v="33.53"/>
        <n v="209.37"/>
        <n v="720.46"/>
        <n v="13.8"/>
        <n v="50.65"/>
        <n v="123.52"/>
        <n v="224.71"/>
        <n v="468.9"/>
        <n v="2.33"/>
        <n v="320.45"/>
        <n v="757.28"/>
        <n v="2511.0700000000002"/>
        <n v="214.01"/>
        <n v="75.11"/>
        <n v="60.67"/>
        <n v="156.80000000000001"/>
        <n v="107.09"/>
        <n v="-31.84"/>
        <n v="11.47"/>
        <n v="229.76"/>
        <n v="110.46"/>
        <n v="176.87"/>
        <n v="378.89"/>
        <n v="1646.63"/>
        <n v="84.05"/>
        <n v="24.42"/>
        <n v="230.91"/>
        <n v="170.24"/>
        <n v="13.57"/>
        <n v="824.57"/>
        <n v="55"/>
        <n v="98.99"/>
        <n v="454.21"/>
        <n v="-7.76"/>
        <n v="65.459999999999994"/>
        <n v="80.7"/>
        <n v="64.8"/>
        <n v="216.03"/>
        <n v="48.78"/>
        <n v="434.74"/>
        <n v="3.69"/>
        <n v="892.67"/>
        <n v="106.32"/>
        <n v="1852.44"/>
        <n v="540.11"/>
        <n v="116.51"/>
        <n v="21.08"/>
        <n v="200.06"/>
        <n v="165.12"/>
        <n v="-8.11"/>
        <n v="393.48"/>
        <n v="70.88"/>
        <n v="39.770000000000003"/>
        <n v="151.41"/>
        <n v="140.76"/>
        <n v="259.75"/>
        <n v="326.2"/>
        <n v="21.13"/>
        <n v="3064.96"/>
        <n v="89.6"/>
        <n v="-208.93"/>
        <n v="844.93"/>
        <n v="24.56"/>
        <n v="572.09"/>
        <n v="66.62"/>
        <n v="81.89"/>
        <n v="418.02"/>
        <n v="-12.21"/>
        <n v="41.72"/>
        <n v="16.420000000000002"/>
        <n v="262.89"/>
        <n v="381.02"/>
        <n v="26.44"/>
        <n v="-45.36"/>
        <n v="23.1"/>
        <n v="750.15"/>
        <n v="4.66"/>
        <n v="362.63"/>
        <n v="363.35"/>
        <n v="453.74"/>
        <n v="883.03"/>
        <n v="-16.72"/>
        <n v="116.47"/>
        <n v="160.16"/>
        <n v="1151.1199999999999"/>
        <n v="1.9"/>
        <n v="22.15"/>
        <n v="107.36"/>
        <n v="49.15"/>
        <n v="530.53"/>
        <n v="31.81"/>
        <n v="109.06"/>
        <n v="-21.21"/>
        <n v="23.84"/>
        <n v="21.94"/>
        <n v="1242.8599999999999"/>
        <n v="31.23"/>
        <n v="66.87"/>
        <n v="124.05"/>
        <n v="534.12"/>
        <n v="822.54"/>
        <n v="148.19999999999999"/>
        <n v="782.12"/>
        <n v="282.07"/>
        <n v="898.08"/>
        <n v="170.69"/>
        <n v="1081.82"/>
        <n v="2273.08"/>
        <n v="21.37"/>
        <n v="94.23"/>
        <n v="1608.25"/>
        <n v="426.99"/>
        <n v="251.27"/>
        <n v="466.94"/>
        <n v="70.86"/>
        <n v="1.93"/>
        <n v="743.91"/>
        <n v="180.11"/>
        <n v="776.33"/>
        <n v="127.88"/>
        <n v="64.83"/>
        <n v="3068.47"/>
        <n v="91.49"/>
        <n v="140.74"/>
        <n v="272.18"/>
        <n v="599.84"/>
        <n v="205.92"/>
        <n v="4036.9"/>
        <n v="159.51"/>
        <n v="134.1"/>
        <n v="227.31"/>
        <n v="113.17"/>
        <n v="73.430000000000007"/>
        <n v="181.33"/>
        <n v="10.92"/>
        <n v="16.829999999999998"/>
        <n v="56.98"/>
        <n v="143.11000000000001"/>
        <n v="-101.73"/>
        <n v="53.35"/>
        <n v="190.72"/>
        <n v="486.05"/>
        <n v="226.31"/>
        <n v="3.48"/>
        <n v="23.19"/>
        <n v="10.56"/>
        <n v="182.44"/>
        <n v="1701.77"/>
        <n v="133.88999999999999"/>
        <n v="182.45"/>
        <n v="24.96"/>
        <n v="712.56"/>
        <n v="218.01"/>
        <n v="74.7"/>
        <n v="23.21"/>
        <n v="382.17"/>
        <n v="272.95999999999998"/>
        <n v="510.14"/>
        <n v="81.680000000000007"/>
        <n v="402.91"/>
        <n v="124.56"/>
        <n v="-1.22"/>
        <n v="8.93"/>
        <n v="12.98"/>
        <n v="418.41"/>
        <n v="392.24"/>
        <n v="722.93"/>
        <n v="10.49"/>
        <n v="497.34"/>
        <n v="226.92"/>
        <n v="36.520000000000003"/>
        <n v="2248.65"/>
        <n v="18.73"/>
        <n v="379.59"/>
        <n v="8.6999999999999993"/>
        <n v="891.81"/>
        <n v="124.86"/>
        <n v="490.79"/>
        <n v="15.46"/>
        <n v="50.08"/>
        <n v="27.29"/>
        <n v="45.34"/>
        <n v="21.39"/>
        <n v="203.58"/>
        <n v="65.16"/>
        <n v="152.47"/>
        <n v="73.17"/>
        <n v="1083.72"/>
        <n v="72.06"/>
        <n v="33.299999999999997"/>
        <n v="26.99"/>
        <n v="766.93"/>
        <n v="499.02"/>
        <n v="286.23"/>
        <n v="501.96"/>
        <n v="3.98"/>
        <n v="1872.55"/>
        <n v="76.45"/>
        <n v="49.35"/>
        <n v="-60.79"/>
        <n v="78.06"/>
        <n v="267.35000000000002"/>
        <n v="92.76"/>
        <n v="7.23"/>
        <n v="148.13"/>
        <n v="200.48"/>
        <n v="372.04"/>
        <n v="748.77"/>
        <n v="57.6"/>
        <n v="205.3"/>
        <n v="262.92"/>
        <n v="145.80000000000001"/>
        <n v="12.61"/>
        <n v="110.19"/>
        <n v="200.8"/>
        <n v="215.84"/>
        <n v="190.42"/>
        <n v="101.39"/>
        <n v="227.2"/>
        <n v="81.569999999999993"/>
        <n v="140.85"/>
        <n v="-0.69"/>
        <n v="50.37"/>
        <n v="183.27"/>
        <n v="67.680000000000007"/>
        <n v="45.37"/>
        <n v="33.619999999999997"/>
        <n v="236.91"/>
        <n v="259.72000000000003"/>
        <n v="34.4"/>
        <n v="520.39"/>
        <n v="117.96"/>
        <n v="395.41"/>
        <n v="275.73"/>
        <n v="657.3"/>
        <n v="77.739999999999995"/>
        <n v="244.74"/>
        <n v="1722.98"/>
        <n v="10.84"/>
        <n v="545.20000000000005"/>
        <n v="75.930000000000007"/>
        <n v="531.12"/>
        <n v="246.64"/>
        <n v="34.299999999999997"/>
        <n v="11.13"/>
        <n v="9.92"/>
        <n v="59.42"/>
        <n v="449.81"/>
        <n v="38.549999999999997"/>
        <n v="79.87"/>
        <n v="30.07"/>
        <n v="80.08"/>
        <n v="605.48"/>
        <n v="124.04"/>
        <n v="188.57"/>
        <n v="1.32"/>
        <n v="114.69"/>
        <n v="132.51"/>
        <n v="284.73"/>
        <n v="-64.27"/>
        <n v="279.41000000000003"/>
        <n v="574.76"/>
        <n v="274.14"/>
        <n v="35.21"/>
        <n v="118.56"/>
        <n v="281.07"/>
        <n v="519.52"/>
        <n v="307.56"/>
        <n v="227.56"/>
        <n v="424.06"/>
        <n v="61.31"/>
        <n v="14.36"/>
        <n v="121.4"/>
        <n v="25.66"/>
        <n v="76.099999999999994"/>
        <n v="35.369999999999997"/>
        <n v="22.11"/>
        <n v="95.29"/>
        <n v="51.45"/>
        <n v="628.09"/>
        <n v="145.78"/>
        <n v="104.11"/>
        <n v="192.77"/>
        <n v="372.24"/>
        <n v="2.96"/>
        <n v="220.01"/>
        <n v="413.95"/>
        <n v="226.3"/>
        <n v="307.94"/>
        <n v="723.28"/>
        <n v="939.61"/>
        <n v="527.14"/>
        <n v="3.14"/>
        <n v="1077.04"/>
        <n v="1361.91"/>
        <n v="61.2"/>
        <n v="89.29"/>
        <n v="279.91000000000003"/>
        <n v="28.16"/>
        <n v="43.36"/>
        <n v="39.21"/>
        <n v="398.07"/>
        <n v="625.26"/>
        <n v="15.48"/>
        <n v="966.31"/>
        <n v="116.43"/>
        <n v="202.26"/>
        <n v="40.5"/>
        <n v="58.89"/>
        <n v="608.59"/>
        <n v="226.03"/>
        <n v="74.209999999999994"/>
        <n v="-18.100000000000001"/>
        <n v="115.67"/>
        <n v="-73.790000000000006"/>
        <n v="2308.5300000000002"/>
        <n v="93.37"/>
        <n v="34.93"/>
        <n v="17.079999999999998"/>
        <n v="353.23"/>
        <n v="87.63"/>
        <n v="90.64"/>
        <n v="41.01"/>
        <n v="-95.61"/>
        <n v="420.26"/>
        <n v="5.4"/>
        <n v="69.72"/>
        <n v="11.51"/>
        <n v="42.5"/>
        <n v="6.87"/>
        <n v="863.55"/>
        <n v="78.459999999999994"/>
        <n v="98.71"/>
        <n v="62.01"/>
        <n v="324.5"/>
        <n v="240.01"/>
        <n v="112.78"/>
        <n v="372.42"/>
        <n v="550.03"/>
        <n v="169.67"/>
        <n v="51.04"/>
        <n v="16.46"/>
        <n v="232.84"/>
        <n v="265.81"/>
        <n v="260.43"/>
        <n v="365.2"/>
        <n v="658.59"/>
        <n v="505.26"/>
        <n v="-0.79"/>
        <n v="-319.67"/>
        <n v="30.33"/>
        <n v="608.57000000000005"/>
        <n v="10.26"/>
        <n v="59.06"/>
        <n v="39.92"/>
        <n v="428.3"/>
        <n v="46.73"/>
        <n v="6.63"/>
        <n v="93.86"/>
        <n v="166.04"/>
        <n v="13.01"/>
        <n v="35.03"/>
        <n v="87.9"/>
        <n v="57.16"/>
        <n v="417.5"/>
        <n v="-145"/>
        <n v="114.33"/>
        <n v="231.84"/>
        <n v="53.82"/>
        <n v="112.67"/>
        <n v="425.22"/>
        <n v="31.2"/>
        <n v="804.68"/>
        <n v="117.87"/>
        <n v="302.62"/>
        <n v="83.9"/>
        <n v="118.35"/>
        <n v="329.1"/>
        <n v="99.66"/>
        <n v="24.76"/>
        <n v="133.62"/>
        <n v="148.43"/>
        <n v="49.34"/>
        <n v="801.31"/>
        <n v="445.37"/>
        <n v="41.28"/>
        <n v="22.65"/>
        <n v="572.49"/>
        <n v="1466.86"/>
        <n v="324.89"/>
        <n v="336.73"/>
        <n v="1550.83"/>
        <n v="185.27"/>
        <n v="80.42"/>
        <n v="3239.37"/>
        <n v="0.8"/>
        <n v="33.46"/>
        <n v="81.349999999999994"/>
        <n v="267.68"/>
        <n v="-1.43"/>
        <n v="41.87"/>
        <n v="710.61"/>
        <n v="41.77"/>
        <n v="116.19"/>
        <n v="678.1"/>
        <n v="103.75"/>
        <n v="141.72"/>
        <n v="39.119999999999997"/>
        <n v="35.520000000000003"/>
        <n v="23.56"/>
        <n v="66.66"/>
        <n v="76.349999999999994"/>
        <n v="145.53"/>
        <n v="17.02"/>
        <n v="240.42"/>
        <n v="82.81"/>
        <n v="1154.75"/>
        <n v="309.88"/>
        <n v="212.37"/>
        <n v="120.26"/>
        <n v="294.87"/>
        <n v="372.43"/>
        <n v="307.64"/>
        <n v="161.30000000000001"/>
        <n v="145.54"/>
        <n v="240.57"/>
        <n v="230.59"/>
        <n v="190.44"/>
        <n v="16.89"/>
        <n v="134.63999999999999"/>
        <n v="457.47"/>
        <n v="103.01"/>
        <n v="494.04"/>
        <n v="113.68"/>
        <n v="193.09"/>
        <n v="137.69999999999999"/>
        <n v="2.57"/>
        <n v="639.6"/>
        <n v="1526.73"/>
        <n v="242.22"/>
        <n v="573.15"/>
        <n v="757.45"/>
        <n v="203.24"/>
        <n v="779.99"/>
        <n v="91.08"/>
        <n v="93.89"/>
        <n v="471.62"/>
        <n v="647.15"/>
        <n v="90.56"/>
        <n v="15.35"/>
        <n v="624.20000000000005"/>
        <n v="212.38"/>
        <n v="401.15"/>
        <n v="1590.1"/>
        <n v="135.24"/>
        <n v="157.16999999999999"/>
        <n v="690.94"/>
        <n v="52.65"/>
        <n v="1611.83"/>
        <n v="687.93"/>
        <n v="492.12"/>
        <n v="19.559999999999999"/>
        <n v="100.01"/>
        <n v="494.84"/>
        <n v="122.15"/>
        <n v="327.82"/>
        <n v="46.22"/>
        <n v="31.17"/>
        <n v="466.5"/>
        <n v="26.49"/>
        <n v="188.75"/>
        <n v="182.32"/>
        <n v="121.53"/>
        <n v="17.329999999999998"/>
        <n v="225.79"/>
        <n v="1.44"/>
        <n v="39.630000000000003"/>
        <n v="54.63"/>
        <n v="662.44"/>
        <n v="740.43"/>
        <n v="254.75"/>
        <n v="311.51"/>
        <n v="98.2"/>
        <n v="42.58"/>
        <n v="55.73"/>
        <n v="-2.99"/>
        <n v="223.05"/>
        <n v="513.04"/>
        <n v="2583.36"/>
        <n v="283.91000000000003"/>
        <n v="364.2"/>
        <n v="249.78"/>
        <n v="15.12"/>
        <n v="152.72"/>
        <n v="107.8"/>
        <n v="184.31"/>
        <n v="7.87"/>
        <n v="9.4700000000000006"/>
        <n v="389.87"/>
        <n v="24.28"/>
        <n v="1011.34"/>
        <n v="247.04"/>
        <n v="1.59"/>
        <n v="95.68"/>
        <n v="1374.73"/>
        <n v="885.31"/>
        <n v="163.33000000000001"/>
        <n v="-19.54"/>
        <n v="83.89"/>
        <n v="483.99"/>
        <n v="6.92"/>
        <n v="101.16"/>
        <n v="580.63"/>
        <n v="379.29"/>
        <n v="284.8"/>
        <n v="292.22000000000003"/>
        <n v="186.19"/>
        <n v="128.63"/>
        <n v="98.27"/>
        <n v="883.28"/>
        <n v="46.79"/>
        <n v="2137.1999999999998"/>
        <n v="115.77"/>
        <n v="38.590000000000003"/>
        <n v="13.18"/>
        <n v="29.57"/>
        <n v="54.59"/>
        <n v="838.37"/>
        <n v="98.88"/>
        <n v="158.57"/>
        <n v="14.65"/>
        <n v="698.44"/>
        <n v="238.27"/>
        <n v="14.01"/>
        <n v="65.349999999999994"/>
        <n v="477.32"/>
        <n v="-7.58"/>
        <n v="35.700000000000003"/>
        <n v="-61.3"/>
        <n v="34.880000000000003"/>
        <n v="43.06"/>
        <n v="475.82"/>
        <n v="388.8"/>
        <n v="-63.55"/>
        <n v="285.52"/>
        <n v="1416.95"/>
        <n v="59.48"/>
        <n v="27.19"/>
        <n v="2513.1999999999998"/>
        <n v="523"/>
        <n v="6.96"/>
        <n v="3.63"/>
        <n v="57.05"/>
        <n v="255.57"/>
        <n v="616.42999999999995"/>
        <n v="78.02"/>
        <n v="736.1"/>
        <n v="28.42"/>
        <n v="20.22"/>
        <n v="8.15"/>
        <n v="33.68"/>
        <n v="264.70999999999998"/>
        <n v="53.49"/>
        <n v="82.85"/>
        <n v="-8.57"/>
        <n v="3.27"/>
        <n v="106.75"/>
        <n v="674.63"/>
        <n v="64.400000000000006"/>
        <n v="119.87"/>
        <n v="4.1500000000000004"/>
        <n v="94.43"/>
        <n v="1138.1300000000001"/>
        <n v="91.91"/>
        <n v="43.2"/>
        <n v="87.66"/>
        <n v="107.83"/>
        <n v="58.97"/>
        <n v="161.24"/>
        <n v="415.62"/>
        <n v="81.25"/>
        <n v="31.38"/>
        <n v="110.59"/>
        <n v="523.39"/>
        <n v="434.63"/>
        <n v="36.69"/>
        <n v="73.099999999999994"/>
        <n v="61.13"/>
        <n v="61.84"/>
        <n v="216.65"/>
        <n v="269.39"/>
        <n v="258.17"/>
        <n v="191.28"/>
        <n v="584.29"/>
        <n v="229.49"/>
        <n v="60.94"/>
        <n v="110.08"/>
        <n v="435.82"/>
        <n v="231.15"/>
        <n v="50.64"/>
        <n v="12.8"/>
        <n v="1218.76"/>
        <n v="186.9"/>
        <n v="173.43"/>
        <n v="426.85"/>
        <n v="385.33"/>
        <n v="300.61"/>
        <n v="329.38"/>
        <n v="165.65"/>
        <n v="173.7"/>
        <n v="140.61000000000001"/>
        <n v="277.2"/>
        <n v="20.11"/>
        <n v="8.49"/>
        <n v="11.76"/>
        <n v="6.72"/>
        <n v="49.7"/>
        <n v="39.44"/>
        <n v="355.61"/>
        <n v="242.77"/>
        <n v="20.14"/>
        <n v="50.31"/>
        <n v="54.52"/>
        <n v="86.79"/>
        <n v="111.53"/>
        <n v="2536.44"/>
        <n v="43.8"/>
        <n v="82.37"/>
        <n v="349.54"/>
        <n v="491.37"/>
        <n v="68.040000000000006"/>
        <n v="161.88"/>
        <n v="480.95"/>
        <n v="60.73"/>
        <n v="75.56"/>
        <n v="336.57"/>
        <n v="164.6"/>
        <n v="81.16"/>
        <n v="67.44"/>
        <n v="218.87"/>
        <n v="-12.03"/>
        <n v="291.3"/>
        <n v="4.38"/>
        <n v="94.85"/>
        <n v="188.13"/>
        <n v="19.86"/>
        <n v="83.13"/>
        <n v="78.41"/>
        <n v="326.8"/>
        <n v="507.41"/>
        <n v="42.44"/>
        <n v="82.47"/>
        <n v="473.99"/>
        <n v="42.78"/>
        <n v="10.66"/>
        <n v="985.37"/>
        <n v="25.89"/>
        <n v="21.64"/>
        <n v="77.11"/>
        <n v="336.22"/>
        <n v="617.65"/>
        <n v="145.75"/>
        <n v="52.96"/>
        <n v="395.34"/>
        <n v="1346.9"/>
        <n v="134.83000000000001"/>
        <n v="-522.4"/>
        <n v="1146.55"/>
        <n v="79.66"/>
        <n v="19.41"/>
        <n v="80.540000000000006"/>
        <n v="73.02"/>
        <n v="227.79"/>
        <n v="189.19"/>
        <n v="89.1"/>
        <n v="35.29"/>
        <n v="132.01"/>
        <n v="883.54"/>
        <n v="7.82"/>
        <n v="45.39"/>
        <n v="180.22"/>
        <n v="698.82"/>
        <n v="73.91"/>
        <n v="141.1"/>
        <n v="774.17"/>
        <n v="165.81"/>
        <n v="69.13"/>
        <n v="31.36"/>
        <n v="147.57"/>
        <n v="234.56"/>
        <n v="80.58"/>
        <n v="20.7"/>
        <n v="20.49"/>
        <n v="274.99"/>
        <n v="90.47"/>
        <n v="726.28"/>
        <n v="917.87"/>
        <n v="148.74"/>
        <n v="8.7799999999999994"/>
        <n v="632.91999999999996"/>
        <n v="47.29"/>
        <n v="317.95999999999998"/>
        <n v="-60.27"/>
        <n v="254.89"/>
        <n v="105.56"/>
        <n v="62.54"/>
        <n v="103.98"/>
        <n v="114.47"/>
        <n v="1542.41"/>
        <n v="817.48"/>
        <n v="133.16999999999999"/>
        <n v="149.19"/>
        <n v="94.59"/>
        <n v="33.479999999999997"/>
        <n v="60.42"/>
        <n v="284.02"/>
        <n v="59.07"/>
        <n v="51.24"/>
        <n v="16.57"/>
        <n v="75.38"/>
        <n v="30.69"/>
        <n v="125.95"/>
        <n v="-23.28"/>
        <n v="14.12"/>
        <n v="174.23"/>
        <n v="54.9"/>
        <n v="145.43"/>
        <n v="0.83"/>
        <n v="136.02000000000001"/>
        <n v="224.85"/>
        <n v="42.69"/>
        <n v="30.92"/>
        <n v="120.65"/>
        <n v="762.67"/>
        <n v="-33.18"/>
        <n v="137.62"/>
        <n v="112.7"/>
        <n v="242.87"/>
        <n v="265.26"/>
        <n v="301.82"/>
        <n v="9.82"/>
        <n v="210.41"/>
        <n v="28.02"/>
        <n v="21.46"/>
        <n v="316.38"/>
        <n v="337.66"/>
        <n v="186.23"/>
        <n v="83.54"/>
        <n v="325.11"/>
        <n v="148.44999999999999"/>
        <n v="2.41"/>
        <n v="601.1"/>
        <n v="131.04"/>
        <n v="288.13"/>
        <n v="160.66"/>
        <n v="20.059999999999999"/>
        <n v="502.46"/>
        <n v="122.7"/>
        <n v="34.340000000000003"/>
        <n v="1305.19"/>
        <n v="1281.49"/>
        <n v="276.16000000000003"/>
        <n v="413.22"/>
        <n v="141.55000000000001"/>
        <n v="90.58"/>
        <n v="14.06"/>
        <n v="1.95"/>
        <n v="489.51"/>
        <n v="230.54"/>
        <n v="21.26"/>
        <n v="143.03"/>
        <n v="201.08"/>
        <n v="742.34"/>
        <n v="1.65"/>
        <n v="166.24"/>
        <n v="425.46"/>
        <n v="44.31"/>
        <n v="494.56"/>
        <n v="1469.16"/>
        <n v="319.08999999999997"/>
        <n v="14.3"/>
        <n v="475.39"/>
        <n v="393.75"/>
        <n v="158.75"/>
        <n v="282.25"/>
        <n v="82.28"/>
        <n v="46.27"/>
        <n v="-92.57"/>
        <n v="771.72"/>
        <n v="53.06"/>
        <n v="282.14999999999998"/>
        <n v="122.16"/>
        <n v="65.41"/>
        <n v="10.96"/>
        <n v="8.59"/>
        <n v="82.26"/>
        <n v="13.41"/>
        <n v="372.99"/>
        <n v="83.62"/>
        <n v="213.66"/>
        <n v="462.3"/>
        <n v="48.93"/>
        <n v="100.83"/>
        <n v="49.87"/>
        <n v="23.07"/>
        <n v="66.55"/>
        <n v="-2.33"/>
        <n v="314.13"/>
        <n v="97.12"/>
        <n v="637.5"/>
        <n v="164.73"/>
        <n v="372.41"/>
        <n v="133.55000000000001"/>
        <n v="10.1"/>
        <n v="246"/>
        <n v="62.92"/>
        <n v="33.119999999999997"/>
        <n v="130.82"/>
        <n v="21.63"/>
        <n v="321.83999999999997"/>
        <n v="44.58"/>
        <n v="784.46"/>
        <n v="823.8"/>
        <n v="-23.16"/>
        <n v="207.59"/>
        <n v="93.72"/>
        <n v="74.08"/>
        <n v="775.01"/>
        <n v="421.67"/>
        <n v="466.6"/>
        <n v="-40.869999999999997"/>
        <n v="438.6"/>
        <n v="186.17"/>
        <n v="694.61"/>
        <n v="116.12"/>
        <n v="506.85"/>
        <n v="642.25"/>
        <n v="964.31"/>
        <n v="11.39"/>
        <n v="287.69"/>
        <n v="520.25"/>
        <n v="4.9800000000000004"/>
        <n v="133.80000000000001"/>
        <n v="45.03"/>
        <n v="44.54"/>
        <n v="442.66"/>
        <n v="53.96"/>
        <n v="236.53"/>
        <n v="90.46"/>
        <n v="165.08"/>
        <n v="377.84"/>
        <n v="14.96"/>
        <n v="49.48"/>
        <n v="41.44"/>
        <n v="177.7"/>
        <n v="1288.8800000000001"/>
        <n v="126.89"/>
        <n v="63.56"/>
        <n v="390.63"/>
        <n v="31.29"/>
        <n v="108.58"/>
        <n v="171.75"/>
        <n v="486.83"/>
        <n v="19.68"/>
        <n v="17.91"/>
        <n v="147.91999999999999"/>
        <n v="58.2"/>
        <n v="199.1"/>
        <n v="1093.57"/>
        <n v="4.1100000000000003"/>
        <n v="70.17"/>
        <n v="455.05"/>
        <n v="159.6"/>
        <n v="548.6"/>
        <n v="159.35"/>
        <n v="213.97"/>
        <n v="379.49"/>
        <n v="407.76"/>
        <n v="42.4"/>
        <n v="75.64"/>
        <n v="75.739999999999995"/>
        <n v="52.74"/>
        <n v="343.2"/>
        <n v="601.46"/>
        <n v="226.91"/>
        <n v="307.89999999999998"/>
        <n v="94.07"/>
        <n v="529.11"/>
        <n v="76.72"/>
        <n v="838.29"/>
        <n v="359.77"/>
        <n v="-3.86"/>
        <n v="115.31"/>
        <n v="118.27"/>
        <n v="317.85000000000002"/>
        <n v="56.84"/>
        <n v="157"/>
        <n v="283.39999999999998"/>
        <n v="1028.49"/>
        <n v="190.74"/>
        <n v="86.17"/>
        <n v="529.91"/>
        <n v="350.12"/>
        <n v="471.13"/>
        <n v="44.22"/>
        <n v="350.51"/>
        <n v="135.62"/>
        <n v="769.84"/>
        <n v="81.400000000000006"/>
        <n v="373.37"/>
        <n v="23.44"/>
        <n v="64.11"/>
        <n v="45.22"/>
        <n v="158.01"/>
        <n v="296.5"/>
        <n v="-130.41999999999999"/>
        <n v="202.47"/>
        <n v="-13"/>
        <n v="506.03"/>
        <n v="65.790000000000006"/>
        <n v="648.88"/>
        <n v="297.68"/>
        <n v="56.25"/>
        <n v="330.65"/>
        <n v="39.86"/>
        <n v="12.87"/>
        <n v="233.12"/>
        <n v="16.23"/>
        <n v="75.47"/>
        <n v="-10.07"/>
        <n v="469.58"/>
        <n v="198.42"/>
        <n v="54.41"/>
        <n v="30.57"/>
        <n v="39.14"/>
        <n v="137.4"/>
        <n v="53.34"/>
        <n v="70.349999999999994"/>
        <n v="249.73"/>
        <n v="348.51"/>
        <n v="214.44"/>
        <n v="170.14"/>
        <n v="156.30000000000001"/>
        <n v="16.649999999999999"/>
        <n v="3"/>
        <n v="195.86"/>
        <n v="1477.66"/>
        <n v="524.82000000000005"/>
        <n v="63.83"/>
        <n v="10.44"/>
        <n v="398.3"/>
        <n v="0.27"/>
        <n v="15.06"/>
        <n v="133.05000000000001"/>
        <n v="1258.55"/>
        <n v="1084.98"/>
        <n v="114.76"/>
        <n v="25.77"/>
        <n v="204.83"/>
        <n v="589.33000000000004"/>
        <n v="136.6"/>
        <n v="622.24"/>
        <n v="58.36"/>
        <n v="163.66"/>
        <n v="154.58000000000001"/>
        <n v="232.88"/>
        <n v="757.63"/>
        <n v="37.950000000000003"/>
        <n v="226.41"/>
        <n v="134.08000000000001"/>
        <n v="1226.0999999999999"/>
        <n v="141.08000000000001"/>
        <n v="510.96"/>
        <n v="3.19"/>
        <n v="174.36"/>
        <n v="538.21"/>
        <n v="105.61"/>
        <n v="170.68"/>
        <n v="74.63"/>
        <n v="280.39999999999998"/>
        <n v="517.17999999999995"/>
        <n v="18.96"/>
        <n v="29.18"/>
        <n v="319.39"/>
        <n v="970.11"/>
        <n v="106.29"/>
        <n v="278.23"/>
        <n v="1116.3900000000001"/>
        <n v="139.66999999999999"/>
        <n v="420.44"/>
        <n v="493.95"/>
        <n v="86.34"/>
        <n v="5.0999999999999996"/>
        <n v="74.12"/>
        <n v="73.78"/>
        <n v="1304.9000000000001"/>
        <n v="107.22"/>
        <n v="96.24"/>
        <n v="241.11"/>
        <n v="417.55"/>
        <n v="52.46"/>
        <n v="157.09"/>
        <n v="33"/>
        <n v="62.08"/>
        <n v="486.19"/>
        <n v="129.29"/>
        <n v="68.959999999999994"/>
        <n v="30.29"/>
        <n v="27.79"/>
        <n v="1081.3599999999999"/>
        <n v="26.29"/>
        <n v="8.6300000000000008"/>
        <n v="10.4"/>
        <n v="367.32"/>
        <n v="93.54"/>
        <n v="761.93"/>
        <n v="771.23"/>
        <n v="115.79"/>
        <n v="303.49"/>
        <n v="31.05"/>
        <n v="88.36"/>
        <n v="135.38"/>
        <n v="394.91"/>
        <n v="471.08"/>
        <n v="674.32"/>
        <n v="36.630000000000003"/>
        <n v="93.19"/>
        <n v="82.13"/>
        <n v="136.72"/>
        <n v="273.55"/>
        <n v="178.31"/>
        <n v="65.989999999999995"/>
        <n v="562.21"/>
        <n v="268.41000000000003"/>
        <n v="346.4"/>
        <n v="244.04"/>
        <n v="1284.8399999999999"/>
        <n v="941.74"/>
        <n v="7.03"/>
        <n v="916.86"/>
        <n v="142.68"/>
        <n v="90.91"/>
        <n v="207.65"/>
        <n v="170.43"/>
        <n v="167.43"/>
        <n v="350.08"/>
        <n v="252.95"/>
        <n v="214.51"/>
        <n v="4.2300000000000004"/>
        <n v="33.07"/>
        <n v="33.950000000000003"/>
        <n v="322.48"/>
        <n v="227.05"/>
        <n v="614.24"/>
        <n v="142.03"/>
        <n v="998.36"/>
        <n v="117.2"/>
        <n v="221.93"/>
        <n v="430.7"/>
        <n v="165.69"/>
        <n v="702.24"/>
        <n v="254.65"/>
        <n v="80.489999999999995"/>
        <n v="57.21"/>
        <n v="1166.99"/>
        <n v="99.81"/>
        <n v="900.72"/>
        <n v="-771.48"/>
        <n v="67.27"/>
        <n v="480.12"/>
        <n v="190.38"/>
        <n v="30.46"/>
        <n v="114.34"/>
        <n v="779"/>
        <n v="520.17999999999995"/>
        <n v="10.85"/>
        <n v="53.23"/>
        <n v="199.51"/>
        <n v="426"/>
        <n v="276.47000000000003"/>
        <n v="712.38"/>
        <n v="27.32"/>
        <n v="14.56"/>
        <n v="34.369999999999997"/>
        <n v="53.31"/>
        <n v="-4.07"/>
        <n v="496.56"/>
        <n v="113.83"/>
        <n v="245.5"/>
        <n v="674.74"/>
        <n v="220.85"/>
        <n v="-0.03"/>
        <n v="32.86"/>
        <n v="274.41000000000003"/>
        <n v="1127.6099999999999"/>
        <n v="-34.549999999999997"/>
        <n v="24.23"/>
        <n v="-15.47"/>
        <n v="1093.6600000000001"/>
        <n v="470.3"/>
        <n v="501.78"/>
        <n v="85.4"/>
        <n v="64.36"/>
        <n v="906.07"/>
        <n v="28.03"/>
        <n v="77.87"/>
        <n v="517.41"/>
        <n v="60.32"/>
        <n v="65.84"/>
        <n v="129.46"/>
        <n v="92.23"/>
        <n v="1.08"/>
        <n v="179.08"/>
        <n v="52.15"/>
        <n v="1183.5899999999999"/>
        <n v="326.89999999999998"/>
        <n v="169.13"/>
        <n v="789.29"/>
        <n v="256.49"/>
        <n v="-13.68"/>
        <n v="8.8699999999999992"/>
        <n v="371.66"/>
        <n v="-68.12"/>
        <n v="89.49"/>
        <n v="1174.1500000000001"/>
        <n v="589.91"/>
        <n v="206.77"/>
        <n v="842.46"/>
        <n v="324.68"/>
        <n v="9.91"/>
        <n v="249.16"/>
        <n v="67.790000000000006"/>
        <n v="639.48"/>
        <n v="96.4"/>
        <n v="285.32"/>
        <n v="602.08000000000004"/>
        <n v="616.67999999999995"/>
        <n v="311.86"/>
        <n v="48.36"/>
        <n v="-153.12"/>
        <n v="740.63"/>
        <n v="45.97"/>
        <n v="67.849999999999994"/>
        <n v="114.64"/>
        <n v="63.76"/>
        <n v="101.73"/>
        <n v="25.29"/>
        <n v="115.3"/>
        <n v="305.11"/>
        <n v="81.95"/>
        <n v="213.88"/>
        <n v="66.28"/>
        <n v="839.37"/>
        <n v="67.84"/>
        <n v="542.47"/>
        <n v="578.26"/>
        <n v="4.4800000000000004"/>
        <n v="-309.86"/>
        <n v="820.54"/>
        <n v="48.07"/>
        <n v="339.34"/>
        <n v="131.83000000000001"/>
        <n v="979.82"/>
        <n v="10.71"/>
        <n v="95.89"/>
        <n v="12.91"/>
        <n v="735.3"/>
        <n v="276.45"/>
        <n v="38.799999999999997"/>
        <n v="1140.1600000000001"/>
        <n v="38.9"/>
        <n v="154.85"/>
        <n v="1079.6199999999999"/>
        <n v="25.91"/>
        <n v="57.45"/>
        <n v="41.12"/>
        <n v="322.41000000000003"/>
        <n v="43.02"/>
        <n v="27.44"/>
        <n v="831"/>
        <n v="29.86"/>
        <n v="10.16"/>
        <n v="53.71"/>
        <n v="48.82"/>
        <n v="36.61"/>
        <n v="-9.2100000000000009"/>
        <n v="193.12"/>
        <n v="161.21"/>
        <n v="-91.22"/>
        <n v="50.86"/>
        <n v="9.0399999999999991"/>
        <n v="24.07"/>
        <n v="161.9"/>
        <n v="-180.16"/>
        <n v="24.61"/>
        <n v="3.87"/>
        <n v="97.84"/>
        <n v="128.08000000000001"/>
        <n v="-296.5"/>
        <n v="755.16"/>
        <n v="10.8"/>
        <n v="7.63"/>
        <n v="2212.7600000000002"/>
        <n v="21.07"/>
        <n v="760.09"/>
        <n v="391.86"/>
        <n v="87.99"/>
        <n v="174.48"/>
        <n v="117.15"/>
        <n v="7.18"/>
        <n v="19.579999999999998"/>
        <n v="201.27"/>
        <n v="22.36"/>
        <n v="578.44000000000005"/>
        <n v="43.05"/>
        <n v="530.4"/>
        <n v="792.69"/>
        <n v="175.33"/>
        <n v="312.57"/>
        <n v="182.56"/>
        <n v="-67.290000000000006"/>
        <n v="490.25"/>
        <n v="145.51"/>
        <n v="-34.99"/>
        <n v="922.82"/>
        <n v="133.38999999999999"/>
        <n v="453.42"/>
        <n v="122.98"/>
        <n v="61.97"/>
        <n v="87.3"/>
        <n v="1433.68"/>
        <n v="196.4"/>
        <n v="80.89"/>
        <n v="350.21"/>
        <n v="467.06"/>
        <n v="36.380000000000003"/>
        <n v="130.22"/>
        <n v="109.78"/>
        <n v="548.44000000000005"/>
        <n v="113.96"/>
        <n v="113.79"/>
        <n v="52.48"/>
        <n v="97.62"/>
        <n v="99.7"/>
        <n v="260.41000000000003"/>
        <n v="316.8"/>
        <n v="353.1"/>
        <n v="384.15"/>
        <n v="180.15"/>
        <n v="36.94"/>
        <n v="116.7"/>
        <n v="85.28"/>
        <n v="285.39999999999998"/>
        <n v="-11.95"/>
        <n v="86.18"/>
        <n v="276.93"/>
        <n v="215.13"/>
        <n v="194.04"/>
        <n v="-122.76"/>
        <n v="1485.45"/>
        <n v="921.98"/>
        <n v="91.7"/>
        <n v="357.62"/>
        <n v="985.74"/>
        <n v="53.15"/>
        <n v="577.66999999999996"/>
        <n v="460.8"/>
        <n v="243.19"/>
        <n v="231.76"/>
        <n v="433.16"/>
        <n v="209.3"/>
        <n v="2.0699999999999998"/>
        <n v="35.19"/>
        <n v="50.7"/>
        <n v="60.2"/>
        <n v="90.49"/>
        <n v="38.130000000000003"/>
        <n v="132.6"/>
        <n v="432.8"/>
        <n v="-2.91"/>
        <n v="150.03"/>
        <n v="75.3"/>
        <n v="45.19"/>
        <n v="220.06"/>
        <n v="97.02"/>
        <n v="150.19"/>
        <n v="140.86000000000001"/>
        <n v="73.900000000000006"/>
        <n v="27.71"/>
        <n v="499.72"/>
        <n v="452.9"/>
        <n v="-52.52"/>
        <n v="20.71"/>
        <n v="946.15"/>
        <n v="557.85"/>
        <n v="386.77"/>
        <n v="11.6"/>
        <n v="144.19"/>
        <n v="276.75"/>
        <n v="61.51"/>
        <n v="54.28"/>
        <n v="986.61"/>
        <n v="354.22"/>
        <n v="155.22999999999999"/>
        <n v="237.5"/>
        <n v="64.260000000000005"/>
        <n v="26.72"/>
        <n v="92.15"/>
        <n v="47.83"/>
        <n v="279.06"/>
        <n v="221.79"/>
        <n v="257.26"/>
        <n v="178.67"/>
        <n v="14.47"/>
        <n v="73.89"/>
        <n v="176.91"/>
        <n v="11.64"/>
        <n v="174.86"/>
        <n v="616.35"/>
        <n v="-13.73"/>
        <n v="-5.24"/>
        <n v="236.51"/>
        <n v="109.3"/>
        <n v="131.13"/>
        <n v="51.88"/>
        <n v="42.8"/>
        <n v="101.96"/>
        <n v="213.05"/>
        <n v="1193.5999999999999"/>
        <n v="288.32"/>
        <n v="474.33"/>
        <n v="74.849999999999994"/>
        <n v="119.55"/>
        <n v="-1.46"/>
        <n v="521.26"/>
        <n v="162.15"/>
        <n v="309.77"/>
        <n v="25.56"/>
        <n v="34.11"/>
        <n v="52.38"/>
        <n v="1816.16"/>
        <n v="514.35"/>
        <n v="18.34"/>
        <n v="2.4700000000000002"/>
        <n v="36.700000000000003"/>
        <n v="595.37"/>
        <n v="128.54"/>
        <n v="251.58"/>
        <n v="595.32000000000005"/>
        <n v="193.84"/>
        <n v="26.62"/>
        <n v="84.89"/>
        <n v="178.06"/>
        <n v="53.52"/>
        <n v="997.24"/>
        <n v="12.9"/>
        <n v="279.95999999999998"/>
        <n v="121.12"/>
        <n v="42.73"/>
        <n v="611.86"/>
        <n v="140.44"/>
        <n v="37.89"/>
        <n v="33.450000000000003"/>
        <n v="813.23"/>
        <n v="69.599999999999994"/>
        <n v="1.76"/>
        <n v="320.42"/>
        <n v="324.02"/>
        <n v="29.29"/>
        <n v="3.5"/>
        <n v="133.46"/>
        <n v="24.92"/>
        <n v="182.42"/>
        <n v="72.09"/>
        <n v="820.36"/>
        <n v="24.47"/>
        <n v="440.77"/>
        <n v="89.85"/>
        <n v="-1.7"/>
        <n v="141.12"/>
        <n v="148.35"/>
        <n v="-53.33"/>
        <n v="5280.45"/>
        <n v="32.21"/>
        <n v="365.31"/>
        <n v="504.44"/>
        <n v="619.63"/>
        <n v="228.17"/>
        <n v="340.54"/>
        <n v="121.28"/>
        <n v="109.91"/>
        <n v="-33.299999999999997"/>
        <n v="374.64"/>
        <n v="717.82"/>
        <n v="136.93"/>
        <n v="14.5"/>
        <n v="81.03"/>
        <n v="438.68"/>
        <n v="142.88999999999999"/>
        <n v="28.32"/>
        <n v="16.95"/>
        <n v="104.13"/>
        <n v="159.13999999999999"/>
        <n v="327.89"/>
        <n v="6.89"/>
        <n v="164.98"/>
        <n v="200.96"/>
        <n v="294.51"/>
        <n v="43.62"/>
        <n v="82.66"/>
        <n v="910.64"/>
        <n v="57.49"/>
        <n v="1.45"/>
        <n v="228.32"/>
        <n v="730.51"/>
        <n v="253.82"/>
        <n v="58.55"/>
        <n v="47.34"/>
        <n v="107.51"/>
        <n v="10.79"/>
        <n v="11.57"/>
        <n v="110.47"/>
        <n v="761.56"/>
        <n v="385.22"/>
        <n v="1883.31"/>
        <n v="490.34"/>
        <n v="37.26"/>
        <n v="89.53"/>
        <n v="230.33"/>
        <n v="164.28"/>
        <n v="45.04"/>
        <n v="969.19"/>
        <n v="460.73"/>
        <n v="198.07"/>
        <n v="252.05"/>
        <n v="100.25"/>
        <n v="182.4"/>
        <n v="184.56"/>
        <n v="154.87"/>
        <n v="238.13"/>
        <n v="3.29"/>
        <n v="58.84"/>
        <n v="370.7"/>
        <n v="60.53"/>
        <n v="3.4"/>
        <n v="46.61"/>
        <n v="88.89"/>
        <n v="185.65"/>
        <n v="189.76"/>
        <n v="449.96"/>
        <n v="147.25"/>
        <n v="29.36"/>
        <n v="1309.8599999999999"/>
        <n v="145.84"/>
        <n v="177.96"/>
        <n v="373.76"/>
        <n v="-31.92"/>
        <n v="26.78"/>
        <n v="41.38"/>
        <n v="403.67"/>
        <n v="684.09"/>
        <n v="247.34"/>
        <n v="126.43"/>
        <n v="23.39"/>
        <n v="434.04"/>
        <n v="131.41"/>
        <n v="650.02"/>
        <n v="975.74"/>
        <n v="127.02"/>
        <n v="-57.72"/>
        <n v="49.21"/>
        <n v="1573.91"/>
        <n v="152.25"/>
        <n v="907.16"/>
        <n v="27.48"/>
        <n v="373.52"/>
        <n v="109.92"/>
        <n v="51.5"/>
        <n v="1276.2"/>
        <n v="623.88"/>
        <n v="469.41"/>
        <n v="229.46"/>
        <n v="180.43"/>
        <n v="493.3"/>
        <n v="332.22"/>
        <n v="431.29"/>
        <n v="808.44"/>
        <n v="42.35"/>
        <n v="335.02"/>
        <n v="1238.54"/>
        <n v="116.79"/>
        <n v="80.25"/>
        <n v="104.31"/>
        <n v="84.99"/>
        <n v="163.30000000000001"/>
        <n v="9.89"/>
        <n v="94.72"/>
        <n v="214.1"/>
        <n v="295.18"/>
        <n v="603.44000000000005"/>
        <n v="112.93"/>
        <n v="663.48"/>
        <n v="480.76"/>
        <n v="364.44"/>
        <n v="204"/>
        <n v="818.93"/>
        <n v="79.03"/>
        <n v="1140.4000000000001"/>
        <n v="437.41"/>
        <n v="47.01"/>
        <n v="1335.44"/>
        <n v="169.64"/>
        <n v="272.63"/>
        <n v="23.54"/>
        <n v="123.89"/>
        <n v="37.880000000000003"/>
        <n v="333.37"/>
        <n v="73.599999999999994"/>
        <n v="227.57"/>
        <n v="362.66"/>
        <n v="110.84"/>
        <n v="369.24"/>
        <n v="24.91"/>
        <n v="167.99"/>
        <n v="149.61000000000001"/>
        <n v="7.08"/>
        <n v="56.83"/>
        <n v="299.5"/>
        <n v="21.43"/>
        <n v="34.770000000000003"/>
        <n v="149.74"/>
        <n v="666.97"/>
        <n v="195.36"/>
        <n v="474.04"/>
        <n v="425.74"/>
        <n v="149.88999999999999"/>
        <n v="442.79"/>
        <n v="123.01"/>
        <n v="683.3"/>
        <n v="38.07"/>
        <n v="5.68"/>
        <n v="212.21"/>
        <n v="70.31"/>
        <n v="855.74"/>
        <n v="60.95"/>
        <n v="343.09"/>
        <n v="484.83"/>
        <n v="1654.11"/>
        <n v="35.07"/>
        <n v="3.38"/>
        <n v="93.94"/>
        <n v="1.6"/>
        <n v="29.5"/>
        <n v="617.66999999999996"/>
        <n v="25.01"/>
        <n v="4.78"/>
        <n v="286.83"/>
        <n v="98.61"/>
        <n v="673.82"/>
        <n v="19.3"/>
        <n v="83.84"/>
        <n v="36.51"/>
        <n v="224.58"/>
        <n v="20.23"/>
        <n v="6.68"/>
        <n v="23.17"/>
        <n v="29.23"/>
        <n v="65.400000000000006"/>
        <n v="132.03"/>
        <n v="67.2"/>
        <n v="33.93"/>
        <n v="91.53"/>
        <n v="616.1"/>
        <n v="72.72"/>
        <n v="343.96"/>
        <n v="134.19"/>
        <n v="-37.83"/>
        <n v="79.84"/>
        <n v="894.5"/>
        <n v="165.26"/>
        <n v="43.72"/>
        <n v="41.4"/>
        <n v="165.39"/>
        <n v="634.97"/>
        <n v="102.2"/>
        <n v="44.32"/>
        <n v="175.73"/>
        <n v="145.08000000000001"/>
        <n v="137.84"/>
        <n v="82.06"/>
        <n v="5.99"/>
        <n v="576.54999999999995"/>
        <n v="1008.71"/>
        <n v="1994.08"/>
        <n v="1014"/>
        <n v="161.83000000000001"/>
        <n v="303.99"/>
        <n v="112.69"/>
        <n v="66.41"/>
        <n v="915.97"/>
        <n v="9.26"/>
        <n v="147.68"/>
        <n v="884.38"/>
        <n v="315.99"/>
        <n v="39.74"/>
        <n v="208.44"/>
        <n v="273.83999999999997"/>
        <n v="10.52"/>
        <n v="503.17"/>
        <n v="223.39"/>
        <n v="220.36"/>
        <n v="413.16"/>
        <n v="3472.97"/>
        <n v="289.44"/>
        <n v="113.5"/>
        <n v="22.41"/>
        <n v="1392.89"/>
        <n v="79.12"/>
        <n v="88.71"/>
        <n v="2024.01"/>
        <n v="233.59"/>
        <n v="152.46"/>
        <n v="28.91"/>
        <n v="59.87"/>
        <n v="11.32"/>
        <n v="20.79"/>
        <n v="150.15"/>
        <n v="424.77"/>
        <n v="239.87"/>
        <n v="609.67999999999995"/>
        <n v="25.19"/>
        <n v="459.31"/>
        <n v="39.49"/>
        <n v="81.27"/>
        <n v="321.14999999999998"/>
        <n v="441.29"/>
        <n v="3.74"/>
        <n v="313.68"/>
        <n v="129.19999999999999"/>
        <n v="65.45"/>
        <n v="23.14"/>
        <n v="291.39"/>
        <n v="24.13"/>
        <n v="31.84"/>
        <n v="70.92"/>
        <n v="44.94"/>
        <n v="993.43"/>
        <n v="-0.05"/>
        <n v="331.74"/>
        <n v="852.77"/>
        <n v="214.22"/>
        <n v="409.39"/>
        <n v="4.88"/>
        <n v="1021.2"/>
        <n v="159.49"/>
        <n v="20.83"/>
        <n v="28.11"/>
        <n v="12.63"/>
        <n v="58.76"/>
        <n v="197.23"/>
        <n v="355.43"/>
        <n v="54.56"/>
        <n v="25.8"/>
        <n v="280.04000000000002"/>
        <n v="37.909999999999997"/>
        <n v="860.33"/>
        <n v="231.89"/>
        <n v="33.57"/>
        <n v="120.48"/>
        <n v="8.83"/>
        <n v="618.98"/>
        <n v="13.06"/>
        <n v="157.22"/>
        <n v="211.34"/>
        <n v="65.61"/>
        <n v="152.91999999999999"/>
        <n v="195.18"/>
        <n v="3292.25"/>
        <n v="159.91"/>
        <n v="-9.9700000000000006"/>
        <n v="33.39"/>
        <n v="7.06"/>
        <n v="38.04"/>
        <n v="357.84"/>
        <n v="244"/>
        <n v="2.63"/>
        <n v="8.2799999999999994"/>
        <n v="28.38"/>
        <n v="139.75"/>
        <n v="65.33"/>
        <n v="543.64"/>
        <n v="398.78"/>
        <n v="1617.78"/>
        <n v="45.11"/>
        <n v="273.12"/>
        <n v="66.64"/>
        <n v="538.17999999999995"/>
        <n v="61.12"/>
        <n v="30.94"/>
        <n v="20.37"/>
        <n v="130.4"/>
        <n v="143.29"/>
        <n v="286.92"/>
        <n v="1634.51"/>
        <n v="86.39"/>
        <n v="725.4"/>
        <n v="319.5"/>
        <n v="199.44"/>
        <n v="25.07"/>
        <n v="547.72"/>
        <n v="16.559999999999999"/>
        <n v="50.01"/>
        <n v="978.22"/>
        <n v="390.47"/>
        <n v="690.91"/>
        <n v="183.12"/>
        <n v="157.21"/>
        <n v="62.42"/>
        <n v="638.34"/>
        <n v="42.32"/>
        <n v="62.27"/>
        <n v="89.12"/>
        <n v="207.51"/>
        <n v="1622.33"/>
        <n v="309.2"/>
        <n v="91.17"/>
        <n v="311.27999999999997"/>
        <n v="24.25"/>
        <n v="35.54"/>
        <n v="1537.19"/>
        <n v="192.39"/>
        <n v="36.57"/>
        <n v="13.84"/>
        <n v="-0.28000000000000003"/>
        <n v="126.17"/>
        <n v="77.5"/>
        <n v="627"/>
        <n v="35.81"/>
        <n v="122.36"/>
        <n v="659.66"/>
        <n v="371.2"/>
        <n v="12.75"/>
        <n v="102.77"/>
        <n v="52.66"/>
        <n v="9.11"/>
        <n v="142.66999999999999"/>
        <n v="1441.18"/>
        <n v="24.7"/>
        <n v="332.08"/>
        <n v="118.62"/>
        <n v="2304.38"/>
        <n v="2031.72"/>
        <n v="468.51"/>
        <n v="21.24"/>
        <n v="7.25"/>
        <n v="24.02"/>
        <n v="32.85"/>
        <n v="-56.6"/>
        <n v="1226.68"/>
        <n v="110.38"/>
        <n v="153.52000000000001"/>
        <n v="20.86"/>
        <n v="170.36"/>
        <n v="-26.03"/>
        <n v="193.15"/>
        <n v="184.92"/>
        <n v="164.83"/>
        <n v="227.78"/>
        <n v="753.98"/>
        <n v="81.040000000000006"/>
        <n v="39.229999999999997"/>
        <n v="127.01"/>
        <n v="34.82"/>
        <n v="54.97"/>
        <n v="80.849999999999994"/>
        <n v="63.18"/>
        <n v="1862.12"/>
        <n v="83.35"/>
        <n v="746.99"/>
        <n v="149.63999999999999"/>
        <n v="837.53"/>
        <n v="213.1"/>
        <n v="309.39999999999998"/>
        <n v="57.31"/>
        <n v="655.97"/>
        <n v="275.88"/>
        <n v="18.47"/>
        <n v="611.29"/>
        <n v="3.46"/>
        <n v="68.540000000000006"/>
        <n v="410.81"/>
        <n v="1269.57"/>
        <n v="12.28"/>
        <n v="1625.26"/>
        <n v="214.7"/>
        <n v="73.38"/>
        <n v="-14.86"/>
        <n v="10.17"/>
        <n v="423.49"/>
        <n v="3.47"/>
        <n v="347.93"/>
        <n v="101.98"/>
        <n v="229.98"/>
        <n v="555.79999999999995"/>
        <n v="90.95"/>
        <n v="2.71"/>
        <n v="298.72000000000003"/>
        <n v="264.63"/>
        <n v="65.53"/>
        <n v="252.48"/>
        <n v="161.15"/>
        <n v="149.11000000000001"/>
        <n v="171.15"/>
        <n v="1069.05"/>
        <n v="71.36"/>
        <n v="22.35"/>
        <n v="48.65"/>
        <n v="397.47"/>
        <n v="8.31"/>
        <n v="102.1"/>
        <n v="197.74"/>
        <n v="330.09"/>
        <n v="235.16"/>
        <n v="144.76"/>
        <n v="543.19000000000005"/>
        <n v="509.72"/>
        <n v="31.44"/>
        <n v="567.29999999999995"/>
        <n v="280.82"/>
        <n v="26.53"/>
        <n v="929.43"/>
        <n v="452.82"/>
        <n v="13.78"/>
        <n v="128.02000000000001"/>
        <n v="25.24"/>
        <n v="132.71"/>
        <n v="148.26"/>
        <n v="202.74"/>
        <n v="98.07"/>
        <n v="342.43"/>
        <n v="34.85"/>
        <n v="179.35"/>
        <n v="11.97"/>
        <n v="85.54"/>
        <n v="121.67"/>
        <n v="52.31"/>
        <n v="93.53"/>
        <n v="702.77"/>
        <n v="39.659999999999997"/>
        <n v="29.77"/>
        <n v="539.83000000000004"/>
        <n v="195.11"/>
        <n v="109.46"/>
        <n v="10.75"/>
        <n v="343.01"/>
        <n v="2546.86"/>
        <n v="136.13"/>
        <n v="136.68"/>
        <n v="29.19"/>
        <n v="406.77"/>
        <n v="-96.97"/>
        <n v="284.51"/>
        <n v="77.790000000000006"/>
        <n v="35.159999999999997"/>
        <n v="153.75"/>
        <n v="13.51"/>
        <n v="36.46"/>
        <n v="113.11"/>
        <n v="17.760000000000002"/>
        <n v="-16.239999999999998"/>
        <n v="488.11"/>
        <n v="-63.97"/>
        <n v="1419.67"/>
        <n v="56.74"/>
        <n v="1859.34"/>
        <n v="-22.89"/>
        <n v="40.340000000000003"/>
        <n v="235.05"/>
        <n v="320.16000000000003"/>
        <n v="624.26"/>
        <n v="358.77"/>
        <n v="77.44"/>
        <n v="763.42"/>
        <n v="560.14"/>
        <n v="219.13"/>
        <n v="334.39"/>
        <n v="70.290000000000006"/>
        <n v="580.20000000000005"/>
        <n v="929.28"/>
        <n v="-39.090000000000003"/>
        <n v="28.96"/>
        <n v="206.05"/>
        <n v="704.43"/>
        <n v="654.87"/>
        <n v="327.10000000000002"/>
        <n v="-11.86"/>
        <n v="159.38999999999999"/>
        <n v="823.42"/>
        <n v="677.65"/>
        <n v="1.0900000000000001"/>
        <n v="150.57"/>
        <n v="48.49"/>
        <n v="773.22"/>
        <n v="168.01"/>
        <n v="2.95"/>
        <n v="115.2"/>
        <n v="133.06"/>
        <n v="77.209999999999994"/>
        <n v="120.47"/>
        <n v="2105.2600000000002"/>
        <n v="198.44"/>
        <n v="11.56"/>
        <n v="159.97999999999999"/>
        <n v="367.47"/>
        <n v="1497.86"/>
        <n v="186.43"/>
        <n v="16.600000000000001"/>
        <n v="21.72"/>
        <n v="452.26"/>
        <n v="455.55"/>
        <n v="238.91"/>
        <n v="45.75"/>
        <n v="28.69"/>
        <n v="64.489999999999995"/>
        <n v="886.3"/>
        <n v="21.79"/>
        <n v="167.46"/>
        <n v="220.18"/>
        <n v="11.48"/>
        <n v="77.89"/>
        <n v="87.74"/>
        <n v="212.66"/>
        <n v="264.75"/>
        <n v="1887.81"/>
        <n v="208.84"/>
        <n v="775.27"/>
        <n v="14.11"/>
        <n v="78.59"/>
        <n v="887.76"/>
        <n v="918.22"/>
        <n v="238.92"/>
        <n v="8.4"/>
        <n v="118.43"/>
        <n v="166.49"/>
        <n v="134.61000000000001"/>
        <n v="762.71"/>
        <n v="53.85"/>
        <n v="345.53"/>
        <n v="141"/>
        <n v="65.5"/>
        <n v="2.54"/>
        <n v="64.3"/>
        <n v="457.62"/>
        <n v="241.69"/>
        <n v="10.220000000000001"/>
        <n v="87.02"/>
        <n v="173.54"/>
        <n v="31.27"/>
        <n v="2265.94"/>
        <n v="20.73"/>
        <n v="277.79000000000002"/>
        <n v="1286.33"/>
        <n v="225.38"/>
        <n v="27.24"/>
        <n v="375.04"/>
        <n v="12.6"/>
        <n v="829.08"/>
        <n v="74.41"/>
        <n v="114.83"/>
        <n v="276.97000000000003"/>
        <n v="39.64"/>
        <n v="354.54"/>
        <n v="442.34"/>
        <n v="107.01"/>
        <n v="-177.68"/>
        <n v="-2.0099999999999998"/>
        <n v="48.5"/>
        <n v="3.45"/>
        <n v="439.2"/>
        <n v="61.4"/>
        <n v="1473.58"/>
        <n v="679.51"/>
        <n v="127.44"/>
        <n v="27.01"/>
        <n v="49.42"/>
        <n v="383.26"/>
        <n v="367.04"/>
        <n v="17.670000000000002"/>
        <n v="224.33"/>
        <n v="2531.86"/>
        <n v="28.76"/>
        <n v="100.96"/>
        <n v="137.28"/>
        <n v="50.34"/>
        <n v="762.23"/>
        <n v="116.98"/>
        <n v="130.15"/>
        <n v="-40.53"/>
        <n v="107.28"/>
        <n v="317.77"/>
        <n v="17.989999999999998"/>
        <n v="8.92"/>
        <n v="70.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0">
  <r>
    <s v="ORD-20240001"/>
    <d v="2025-10-16T00:00:00"/>
    <s v="CUST-1034"/>
    <s v="Prime Mart"/>
    <x v="0"/>
    <x v="0"/>
    <s v="SP-01"/>
    <s v="Sarah Jenkins"/>
    <s v="PROD-203"/>
    <x v="0"/>
    <s v="Home Care"/>
    <n v="5.8"/>
    <n v="2.7"/>
    <n v="83"/>
    <n v="481.4"/>
    <n v="0.14729999999999999"/>
    <n v="70.91"/>
    <n v="410.49"/>
    <n v="224.1"/>
    <n v="186.39"/>
    <n v="0"/>
    <n v="0"/>
    <n v="0"/>
    <x v="0"/>
  </r>
  <r>
    <s v="ORD-20240002"/>
    <d v="2024-04-24T00:00:00"/>
    <s v="CUST-1111"/>
    <s v="Omega Direct"/>
    <x v="0"/>
    <x v="1"/>
    <s v="SP-02"/>
    <s v="Michael Chang"/>
    <s v="PROD-105"/>
    <x v="1"/>
    <s v="Personal Care"/>
    <n v="14.5"/>
    <n v="4.2"/>
    <n v="7"/>
    <n v="101.5"/>
    <n v="1.3899999999999999E-2"/>
    <n v="1.41"/>
    <n v="100.09"/>
    <n v="29.4"/>
    <n v="70.69"/>
    <n v="0"/>
    <n v="0"/>
    <n v="0"/>
    <x v="1"/>
  </r>
  <r>
    <s v="ORD-20240003"/>
    <d v="2024-01-26T00:00:00"/>
    <s v="CUST-1003"/>
    <s v="Metro Distributors"/>
    <x v="0"/>
    <x v="2"/>
    <s v="SP-01"/>
    <s v="Sarah Jenkins"/>
    <s v="PROD-301"/>
    <x v="2"/>
    <s v="Food &amp; Beverage"/>
    <n v="5"/>
    <n v="3.2"/>
    <n v="15"/>
    <n v="75"/>
    <n v="0.1076"/>
    <n v="8.07"/>
    <n v="66.930000000000007"/>
    <n v="48"/>
    <n v="18.93"/>
    <n v="0"/>
    <n v="0"/>
    <n v="0"/>
    <x v="2"/>
  </r>
  <r>
    <s v="ORD-20240004"/>
    <d v="2026-01-29T00:00:00"/>
    <s v="CUST-1089"/>
    <s v="Crown Supermarkets"/>
    <x v="1"/>
    <x v="3"/>
    <s v="SP-08"/>
    <s v="Tariq Al-Mansoor"/>
    <s v="PROD-401"/>
    <x v="3"/>
    <s v="Household Essentials"/>
    <n v="10.5"/>
    <n v="7.5"/>
    <n v="41"/>
    <n v="430.5"/>
    <n v="3.8E-3"/>
    <n v="1.64"/>
    <n v="428.86"/>
    <n v="307.5"/>
    <n v="121.36"/>
    <n v="0"/>
    <n v="0"/>
    <n v="0"/>
    <x v="3"/>
  </r>
  <r>
    <s v="ORD-20240005"/>
    <d v="2024-10-08T00:00:00"/>
    <s v="CUST-1109"/>
    <s v="Omega Stores"/>
    <x v="2"/>
    <x v="2"/>
    <s v="SP-06"/>
    <s v="Priya Sharma"/>
    <s v="PROD-202"/>
    <x v="4"/>
    <s v="Home Care"/>
    <n v="4.5"/>
    <n v="2.1"/>
    <n v="12"/>
    <n v="54"/>
    <n v="2.8199999999999999E-2"/>
    <n v="1.52"/>
    <n v="52.48"/>
    <n v="25.2"/>
    <n v="27.28"/>
    <n v="6"/>
    <n v="26.24"/>
    <n v="15.6"/>
    <x v="4"/>
  </r>
  <r>
    <s v="ORD-20240006"/>
    <d v="2024-09-07T00:00:00"/>
    <s v="CUST-1048"/>
    <s v="Horizon Retail"/>
    <x v="3"/>
    <x v="1"/>
    <s v="SP-04"/>
    <s v="David Mueller"/>
    <s v="PROD-303"/>
    <x v="5"/>
    <s v="Food &amp; Beverage"/>
    <n v="11"/>
    <n v="6.8"/>
    <n v="38"/>
    <n v="418"/>
    <n v="7.7999999999999996E-3"/>
    <n v="3.26"/>
    <n v="414.74"/>
    <n v="258.39999999999998"/>
    <n v="156.34"/>
    <n v="0"/>
    <n v="0"/>
    <n v="0"/>
    <x v="5"/>
  </r>
  <r>
    <s v="ORD-20240007"/>
    <d v="2024-08-16T00:00:00"/>
    <s v="CUST-1047"/>
    <s v="Vanguard Direct"/>
    <x v="2"/>
    <x v="1"/>
    <s v="SP-04"/>
    <s v="Kenji Sato"/>
    <s v="PROD-105"/>
    <x v="1"/>
    <s v="Personal Care"/>
    <n v="14.5"/>
    <n v="4.2"/>
    <n v="7"/>
    <n v="101.5"/>
    <n v="2.2100000000000002E-2"/>
    <n v="2.2400000000000002"/>
    <n v="99.26"/>
    <n v="29.4"/>
    <n v="69.86"/>
    <n v="0"/>
    <n v="0"/>
    <n v="0"/>
    <x v="6"/>
  </r>
  <r>
    <s v="ORD-20240008"/>
    <d v="2024-05-22T00:00:00"/>
    <s v="CUST-1012"/>
    <s v="Apex Wholesale"/>
    <x v="3"/>
    <x v="2"/>
    <s v="SP-04"/>
    <s v="David Mueller"/>
    <s v="PROD-104"/>
    <x v="6"/>
    <s v="Personal Care"/>
    <n v="9.9"/>
    <n v="3.1"/>
    <n v="73"/>
    <n v="722.7"/>
    <n v="0.2021"/>
    <n v="146.06"/>
    <n v="576.64"/>
    <n v="226.3"/>
    <n v="350.34"/>
    <n v="0"/>
    <n v="0"/>
    <n v="0"/>
    <x v="7"/>
  </r>
  <r>
    <s v="ORD-20240009"/>
    <d v="2026-01-24T00:00:00"/>
    <s v="CUST-1037"/>
    <s v="Prime Stores"/>
    <x v="2"/>
    <x v="4"/>
    <s v="SP-06"/>
    <s v="Priya Sharma"/>
    <s v="PROD-303"/>
    <x v="5"/>
    <s v="Food &amp; Beverage"/>
    <n v="11"/>
    <n v="6.8"/>
    <n v="306"/>
    <n v="3366"/>
    <n v="9.4399999999999998E-2"/>
    <n v="317.75"/>
    <n v="3048.25"/>
    <n v="2080.8000000000002"/>
    <n v="967.45"/>
    <n v="0"/>
    <n v="0"/>
    <n v="0"/>
    <x v="8"/>
  </r>
  <r>
    <s v="ORD-20240010"/>
    <d v="2024-04-14T00:00:00"/>
    <s v="CUST-1008"/>
    <s v="Apex Retail"/>
    <x v="0"/>
    <x v="1"/>
    <s v="SP-01"/>
    <s v="Sarah Jenkins"/>
    <s v="PROD-105"/>
    <x v="1"/>
    <s v="Personal Care"/>
    <n v="14.5"/>
    <n v="4.2"/>
    <n v="16"/>
    <n v="232"/>
    <n v="2.7000000000000001E-3"/>
    <n v="0.63"/>
    <n v="231.37"/>
    <n v="67.2"/>
    <n v="164.17"/>
    <n v="0"/>
    <n v="0"/>
    <n v="0"/>
    <x v="9"/>
  </r>
  <r>
    <s v="ORD-20240011"/>
    <d v="2025-11-23T00:00:00"/>
    <s v="CUST-1025"/>
    <s v="Summit Supermarkets"/>
    <x v="1"/>
    <x v="2"/>
    <s v="SP-08"/>
    <s v="Tariq Al-Mansoor"/>
    <s v="PROD-105"/>
    <x v="1"/>
    <s v="Personal Care"/>
    <n v="14.5"/>
    <n v="4.2"/>
    <n v="41"/>
    <n v="594.5"/>
    <n v="0.18340000000000001"/>
    <n v="109.03"/>
    <n v="485.47"/>
    <n v="172.2"/>
    <n v="313.27"/>
    <n v="0"/>
    <n v="0"/>
    <n v="0"/>
    <x v="10"/>
  </r>
  <r>
    <s v="ORD-20240012"/>
    <d v="2026-01-28T00:00:00"/>
    <s v="CUST-1085"/>
    <s v="Crest Stores"/>
    <x v="2"/>
    <x v="3"/>
    <s v="SP-05"/>
    <s v="Kenji Sato"/>
    <s v="PROD-302"/>
    <x v="7"/>
    <s v="Food &amp; Beverage"/>
    <n v="3.8"/>
    <n v="2.6"/>
    <n v="48"/>
    <n v="182.4"/>
    <n v="1.21E-2"/>
    <n v="2.21"/>
    <n v="180.19"/>
    <n v="124.8"/>
    <n v="55.39"/>
    <n v="0"/>
    <n v="0"/>
    <n v="0"/>
    <x v="11"/>
  </r>
  <r>
    <s v="ORD-20240013"/>
    <d v="2026-07-02T00:00:00"/>
    <s v="CUST-1061"/>
    <s v="Pioneer Stores"/>
    <x v="0"/>
    <x v="3"/>
    <s v="SP-01"/>
    <s v="Sarah Jenkins"/>
    <s v="PROD-304"/>
    <x v="8"/>
    <s v="Food &amp; Beverage"/>
    <n v="4.2"/>
    <n v="2.8"/>
    <n v="98"/>
    <n v="411.6"/>
    <n v="3.6799999999999999E-2"/>
    <n v="15.15"/>
    <n v="396.45"/>
    <n v="274.39999999999998"/>
    <n v="122.05"/>
    <n v="0"/>
    <n v="0"/>
    <n v="0"/>
    <x v="12"/>
  </r>
  <r>
    <s v="ORD-20240014"/>
    <d v="2025-07-12T00:00:00"/>
    <s v="CUST-1056"/>
    <s v="Pioneer Retail"/>
    <x v="1"/>
    <x v="2"/>
    <s v="SP-08"/>
    <s v="Tariq Al-Mansoor"/>
    <s v="PROD-203"/>
    <x v="0"/>
    <s v="Home Care"/>
    <n v="5.8"/>
    <n v="2.7"/>
    <n v="32"/>
    <n v="185.6"/>
    <n v="7.1499999999999994E-2"/>
    <n v="13.27"/>
    <n v="172.33"/>
    <n v="86.4"/>
    <n v="85.93"/>
    <n v="0"/>
    <n v="0"/>
    <n v="0"/>
    <x v="13"/>
  </r>
  <r>
    <s v="ORD-20240015"/>
    <d v="2024-03-30T00:00:00"/>
    <s v="CUST-1023"/>
    <s v="Global Direct"/>
    <x v="0"/>
    <x v="1"/>
    <s v="SP-01"/>
    <s v="Sarah Jenkins"/>
    <s v="PROD-101"/>
    <x v="9"/>
    <s v="Personal Care"/>
    <n v="8.5"/>
    <n v="2.8"/>
    <n v="68"/>
    <n v="578"/>
    <n v="1.7999999999999999E-2"/>
    <n v="10.4"/>
    <n v="567.6"/>
    <n v="190.4"/>
    <n v="377.2"/>
    <n v="25"/>
    <n v="208.68"/>
    <n v="82.5"/>
    <x v="14"/>
  </r>
  <r>
    <s v="ORD-20240016"/>
    <d v="2025-08-27T00:00:00"/>
    <s v="CUST-1041"/>
    <s v="Vanguard Supermarkets"/>
    <x v="0"/>
    <x v="3"/>
    <s v="SP-02"/>
    <s v="Michael Chang"/>
    <s v="PROD-402"/>
    <x v="10"/>
    <s v="Household Essentials"/>
    <n v="6"/>
    <n v="4.2"/>
    <n v="16"/>
    <n v="96"/>
    <n v="6.3E-3"/>
    <n v="0.6"/>
    <n v="95.4"/>
    <n v="67.2"/>
    <n v="28.2"/>
    <n v="0"/>
    <n v="0"/>
    <n v="0"/>
    <x v="15"/>
  </r>
  <r>
    <s v="ORD-20240017"/>
    <d v="2025-03-08T00:00:00"/>
    <s v="CUST-1046"/>
    <s v="Vanguard Express"/>
    <x v="2"/>
    <x v="4"/>
    <s v="SP-05"/>
    <s v="Kenji Sato"/>
    <s v="PROD-403"/>
    <x v="11"/>
    <s v="Household Essentials"/>
    <n v="5.5"/>
    <n v="3.8"/>
    <n v="329"/>
    <n v="1809.5"/>
    <n v="0.1232"/>
    <n v="222.93"/>
    <n v="1586.57"/>
    <n v="1250.2"/>
    <n v="336.37"/>
    <n v="0"/>
    <n v="0"/>
    <n v="0"/>
    <x v="16"/>
  </r>
  <r>
    <s v="ORD-20240018"/>
    <d v="2024-02-02T00:00:00"/>
    <s v="CUST-1022"/>
    <s v="Global Express"/>
    <x v="0"/>
    <x v="4"/>
    <s v="SP-02"/>
    <s v="Michael Chang"/>
    <s v="PROD-204"/>
    <x v="12"/>
    <s v="Home Care"/>
    <n v="7.2"/>
    <n v="3.6"/>
    <n v="112"/>
    <n v="806.4"/>
    <n v="9.5100000000000004E-2"/>
    <n v="76.69"/>
    <n v="729.71"/>
    <n v="403.2"/>
    <n v="326.51"/>
    <n v="0"/>
    <n v="0"/>
    <n v="0"/>
    <x v="17"/>
  </r>
  <r>
    <s v="ORD-20240019"/>
    <d v="2024-01-31T00:00:00"/>
    <s v="CUST-1008"/>
    <s v="Apex Retail"/>
    <x v="0"/>
    <x v="1"/>
    <s v="SP-02"/>
    <s v="Michael Chang"/>
    <s v="PROD-103"/>
    <x v="13"/>
    <s v="Personal Care"/>
    <n v="4.8"/>
    <n v="1.4"/>
    <n v="74"/>
    <n v="355.2"/>
    <n v="1.4999999999999999E-2"/>
    <n v="5.33"/>
    <n v="349.87"/>
    <n v="103.6"/>
    <n v="246.27"/>
    <n v="0"/>
    <n v="0"/>
    <n v="0"/>
    <x v="18"/>
  </r>
  <r>
    <s v="ORD-20240020"/>
    <d v="2024-04-05T00:00:00"/>
    <s v="CUST-1090"/>
    <s v="Crown Mart"/>
    <x v="0"/>
    <x v="3"/>
    <s v="SP-02"/>
    <s v="Michael Chang"/>
    <s v="PROD-302"/>
    <x v="7"/>
    <s v="Food &amp; Beverage"/>
    <n v="3.8"/>
    <n v="2.6"/>
    <n v="16"/>
    <n v="60.8"/>
    <n v="1.1999999999999999E-3"/>
    <n v="7.0000000000000007E-2"/>
    <n v="60.73"/>
    <n v="41.6"/>
    <n v="19.13"/>
    <n v="0"/>
    <n v="0"/>
    <n v="0"/>
    <x v="19"/>
  </r>
  <r>
    <s v="ORD-20240021"/>
    <d v="2024-08-11T00:00:00"/>
    <s v="CUST-1065"/>
    <s v="Sterling Supermarkets"/>
    <x v="3"/>
    <x v="3"/>
    <s v="SP-04"/>
    <s v="David Mueller"/>
    <s v="PROD-204"/>
    <x v="12"/>
    <s v="Home Care"/>
    <n v="7.2"/>
    <n v="3.6"/>
    <n v="35"/>
    <n v="252"/>
    <n v="1.09E-2"/>
    <n v="2.75"/>
    <n v="249.25"/>
    <n v="126"/>
    <n v="123.25"/>
    <n v="0"/>
    <n v="0"/>
    <n v="0"/>
    <x v="20"/>
  </r>
  <r>
    <s v="ORD-20240022"/>
    <d v="2024-08-26T00:00:00"/>
    <s v="CUST-1119"/>
    <s v="Titan Direct"/>
    <x v="2"/>
    <x v="3"/>
    <s v="SP-05"/>
    <s v="Kenji Sato"/>
    <s v="PROD-301"/>
    <x v="2"/>
    <s v="Food &amp; Beverage"/>
    <n v="5"/>
    <n v="3.2"/>
    <n v="29"/>
    <n v="145"/>
    <n v="8.0999999999999996E-3"/>
    <n v="1.17"/>
    <n v="143.83000000000001"/>
    <n v="92.8"/>
    <n v="51.03"/>
    <n v="0"/>
    <n v="0"/>
    <n v="0"/>
    <x v="21"/>
  </r>
  <r>
    <s v="ORD-20240023"/>
    <d v="2025-06-01T00:00:00"/>
    <s v="CUST-1116"/>
    <s v="Titan Wholesale"/>
    <x v="3"/>
    <x v="1"/>
    <s v="SP-04"/>
    <s v="David Mueller"/>
    <s v="PROD-201"/>
    <x v="14"/>
    <s v="Home Care"/>
    <n v="12"/>
    <n v="6.5"/>
    <n v="128"/>
    <n v="1536"/>
    <n v="3.5799999999999998E-2"/>
    <n v="54.99"/>
    <n v="1481.01"/>
    <n v="832"/>
    <n v="649.01"/>
    <n v="0"/>
    <n v="0"/>
    <n v="0"/>
    <x v="22"/>
  </r>
  <r>
    <s v="ORD-20240024"/>
    <d v="2025-09-08T00:00:00"/>
    <s v="CUST-1056"/>
    <s v="Pioneer Retail"/>
    <x v="1"/>
    <x v="2"/>
    <s v="SP-08"/>
    <s v="Tariq Al-Mansoor"/>
    <s v="PROD-202"/>
    <x v="4"/>
    <s v="Home Care"/>
    <n v="4.5"/>
    <n v="2.1"/>
    <n v="4"/>
    <n v="18"/>
    <n v="0.1331"/>
    <n v="2.4"/>
    <n v="15.6"/>
    <n v="8.4"/>
    <n v="7.2"/>
    <n v="0"/>
    <n v="0"/>
    <n v="0"/>
    <x v="23"/>
  </r>
  <r>
    <s v="ORD-20240025"/>
    <d v="2024-01-28T00:00:00"/>
    <s v="CUST-1059"/>
    <s v="Pioneer Distributors"/>
    <x v="4"/>
    <x v="1"/>
    <s v="SP-07"/>
    <s v="Carlos Mendez"/>
    <s v="PROD-104"/>
    <x v="6"/>
    <s v="Personal Care"/>
    <n v="9.9"/>
    <n v="3.1"/>
    <n v="6"/>
    <n v="59.4"/>
    <n v="0.49070000000000003"/>
    <n v="29.15"/>
    <n v="30.25"/>
    <n v="18.600000000000001"/>
    <n v="11.65"/>
    <n v="0"/>
    <n v="0"/>
    <n v="0"/>
    <x v="24"/>
  </r>
  <r>
    <s v="ORD-20240026"/>
    <d v="2025-07-28T00:00:00"/>
    <s v="CUST-1060"/>
    <s v="Pioneer Wholesale"/>
    <x v="4"/>
    <x v="2"/>
    <s v="SP-07"/>
    <s v="Carlos Mendez"/>
    <s v="PROD-102"/>
    <x v="15"/>
    <s v="Personal Care"/>
    <n v="6.2"/>
    <n v="1.9"/>
    <n v="74"/>
    <n v="458.8"/>
    <n v="0.36609999999999998"/>
    <n v="167.97"/>
    <n v="290.83"/>
    <n v="140.6"/>
    <n v="150.22999999999999"/>
    <n v="0"/>
    <n v="0"/>
    <n v="0"/>
    <x v="25"/>
  </r>
  <r>
    <s v="ORD-20240027"/>
    <d v="2024-07-22T00:00:00"/>
    <s v="CUST-1013"/>
    <s v="Apex Stores"/>
    <x v="0"/>
    <x v="1"/>
    <s v="SP-02"/>
    <s v="Michael Chang"/>
    <s v="PROD-203"/>
    <x v="0"/>
    <s v="Home Care"/>
    <n v="5.8"/>
    <n v="2.7"/>
    <n v="13"/>
    <n v="75.400000000000006"/>
    <n v="0.44629999999999997"/>
    <n v="33.65"/>
    <n v="41.75"/>
    <n v="35.1"/>
    <n v="6.65"/>
    <n v="0"/>
    <n v="0"/>
    <n v="0"/>
    <x v="26"/>
  </r>
  <r>
    <s v="ORD-20240028"/>
    <d v="2026-01-03T00:00:00"/>
    <s v="CUST-1096"/>
    <s v="Atlas Retail"/>
    <x v="4"/>
    <x v="4"/>
    <s v="SP-07"/>
    <s v="Carlos Mendez"/>
    <s v="PROD-304"/>
    <x v="8"/>
    <s v="Food &amp; Beverage"/>
    <n v="4.2"/>
    <n v="2.8"/>
    <n v="128"/>
    <n v="537.6"/>
    <n v="7.0699999999999999E-2"/>
    <n v="38.01"/>
    <n v="499.59"/>
    <n v="358.4"/>
    <n v="141.19"/>
    <n v="0"/>
    <n v="0"/>
    <n v="0"/>
    <x v="27"/>
  </r>
  <r>
    <s v="ORD-20240029"/>
    <d v="2025-10-27T00:00:00"/>
    <s v="CUST-1065"/>
    <s v="Sterling Supermarkets"/>
    <x v="3"/>
    <x v="3"/>
    <s v="SP-03"/>
    <s v="Elena Rostova"/>
    <s v="PROD-202"/>
    <x v="4"/>
    <s v="Home Care"/>
    <n v="4.5"/>
    <n v="2.1"/>
    <n v="16"/>
    <n v="72"/>
    <n v="1.1900000000000001E-2"/>
    <n v="0.86"/>
    <n v="71.14"/>
    <n v="33.6"/>
    <n v="37.54"/>
    <n v="0"/>
    <n v="0"/>
    <n v="0"/>
    <x v="28"/>
  </r>
  <r>
    <s v="ORD-20240030"/>
    <d v="2025-12-19T00:00:00"/>
    <s v="CUST-1057"/>
    <s v="Pioneer Supermarkets"/>
    <x v="2"/>
    <x v="2"/>
    <s v="SP-06"/>
    <s v="Priya Sharma"/>
    <s v="PROD-105"/>
    <x v="1"/>
    <s v="Personal Care"/>
    <n v="14.5"/>
    <n v="4.2"/>
    <n v="64"/>
    <n v="928"/>
    <n v="0.1007"/>
    <n v="93.45"/>
    <n v="834.55"/>
    <n v="268.8"/>
    <n v="565.75"/>
    <n v="0"/>
    <n v="0"/>
    <n v="0"/>
    <x v="29"/>
  </r>
  <r>
    <s v="ORD-20240031"/>
    <d v="2025-07-12T00:00:00"/>
    <s v="CUST-1033"/>
    <s v="Prime Supermarkets"/>
    <x v="0"/>
    <x v="2"/>
    <s v="SP-01"/>
    <s v="Sarah Jenkins"/>
    <s v="PROD-101"/>
    <x v="9"/>
    <s v="Personal Care"/>
    <n v="8.5"/>
    <n v="2.8"/>
    <n v="81"/>
    <n v="688.5"/>
    <n v="0.48820000000000002"/>
    <n v="336.13"/>
    <n v="352.37"/>
    <n v="226.8"/>
    <n v="125.57"/>
    <n v="0"/>
    <n v="0"/>
    <n v="0"/>
    <x v="30"/>
  </r>
  <r>
    <s v="ORD-20240032"/>
    <d v="2025-03-05T00:00:00"/>
    <s v="CUST-1058"/>
    <s v="Pioneer Mart"/>
    <x v="4"/>
    <x v="3"/>
    <s v="SP-07"/>
    <s v="Carlos Mendez"/>
    <s v="PROD-403"/>
    <x v="11"/>
    <s v="Household Essentials"/>
    <n v="5.5"/>
    <n v="3.8"/>
    <n v="163"/>
    <n v="896.5"/>
    <n v="1.8100000000000002E-2"/>
    <n v="16.23"/>
    <n v="880.27"/>
    <n v="619.4"/>
    <n v="260.87"/>
    <n v="0"/>
    <n v="0"/>
    <n v="0"/>
    <x v="31"/>
  </r>
  <r>
    <s v="ORD-20240033"/>
    <d v="2024-08-13T00:00:00"/>
    <s v="CUST-1029"/>
    <s v="Summit Stores"/>
    <x v="0"/>
    <x v="1"/>
    <s v="SP-01"/>
    <s v="Sarah Jenkins"/>
    <s v="PROD-105"/>
    <x v="1"/>
    <s v="Personal Care"/>
    <n v="14.5"/>
    <n v="4.2"/>
    <n v="6"/>
    <n v="87"/>
    <n v="4.9599999999999998E-2"/>
    <n v="4.32"/>
    <n v="82.68"/>
    <n v="25.2"/>
    <n v="57.48"/>
    <n v="0"/>
    <n v="0"/>
    <n v="0"/>
    <x v="32"/>
  </r>
  <r>
    <s v="ORD-20240034"/>
    <d v="2025-04-04T00:00:00"/>
    <s v="CUST-1098"/>
    <s v="Atlas Mart"/>
    <x v="2"/>
    <x v="2"/>
    <s v="SP-06"/>
    <s v="Priya Sharma"/>
    <s v="PROD-101"/>
    <x v="9"/>
    <s v="Personal Care"/>
    <n v="8.5"/>
    <n v="2.8"/>
    <n v="11"/>
    <n v="93.5"/>
    <n v="8.8599999999999998E-2"/>
    <n v="8.2799999999999994"/>
    <n v="85.22"/>
    <n v="30.8"/>
    <n v="54.42"/>
    <n v="0"/>
    <n v="0"/>
    <n v="0"/>
    <x v="33"/>
  </r>
  <r>
    <s v="ORD-20240035"/>
    <d v="2025-08-26T00:00:00"/>
    <s v="CUST-1110"/>
    <s v="Omega Express"/>
    <x v="2"/>
    <x v="4"/>
    <s v="SP-05"/>
    <s v="Kenji Sato"/>
    <s v="PROD-404"/>
    <x v="16"/>
    <s v="Household Essentials"/>
    <n v="4.9000000000000004"/>
    <n v="3.1"/>
    <n v="153"/>
    <n v="749.7"/>
    <n v="9.0300000000000005E-2"/>
    <n v="67.7"/>
    <n v="682"/>
    <n v="474.3"/>
    <n v="207.7"/>
    <n v="0"/>
    <n v="0"/>
    <n v="0"/>
    <x v="34"/>
  </r>
  <r>
    <s v="ORD-20240036"/>
    <d v="2024-10-11T00:00:00"/>
    <s v="CUST-1028"/>
    <s v="Summit Wholesale"/>
    <x v="0"/>
    <x v="3"/>
    <s v="SP-02"/>
    <s v="Michael Chang"/>
    <s v="PROD-202"/>
    <x v="4"/>
    <s v="Home Care"/>
    <n v="4.5"/>
    <n v="2.1"/>
    <n v="123"/>
    <n v="553.5"/>
    <n v="1.6000000000000001E-3"/>
    <n v="0.89"/>
    <n v="552.61"/>
    <n v="258.3"/>
    <n v="294.31"/>
    <n v="0"/>
    <n v="0"/>
    <n v="0"/>
    <x v="35"/>
  </r>
  <r>
    <s v="ORD-20240037"/>
    <d v="2026-04-08T00:00:00"/>
    <s v="CUST-1006"/>
    <s v="Metro Express"/>
    <x v="4"/>
    <x v="3"/>
    <s v="SP-07"/>
    <s v="Carlos Mendez"/>
    <s v="PROD-103"/>
    <x v="13"/>
    <s v="Personal Care"/>
    <n v="4.8"/>
    <n v="1.4"/>
    <n v="30"/>
    <n v="144"/>
    <n v="3.0000000000000001E-3"/>
    <n v="0.43"/>
    <n v="143.57"/>
    <n v="42"/>
    <n v="101.57"/>
    <n v="0"/>
    <n v="0"/>
    <n v="0"/>
    <x v="36"/>
  </r>
  <r>
    <s v="ORD-20240038"/>
    <d v="2026-06-09T00:00:00"/>
    <s v="CUST-1025"/>
    <s v="Summit Supermarkets"/>
    <x v="1"/>
    <x v="2"/>
    <s v="SP-08"/>
    <s v="Tariq Al-Mansoor"/>
    <s v="PROD-105"/>
    <x v="1"/>
    <s v="Personal Care"/>
    <n v="14.5"/>
    <n v="4.2"/>
    <n v="3"/>
    <n v="43.5"/>
    <n v="4.7600000000000003E-2"/>
    <n v="2.0699999999999998"/>
    <n v="41.43"/>
    <n v="12.6"/>
    <n v="28.83"/>
    <n v="0"/>
    <n v="0"/>
    <n v="0"/>
    <x v="37"/>
  </r>
  <r>
    <s v="ORD-20240039"/>
    <d v="2024-01-07T00:00:00"/>
    <s v="CUST-1093"/>
    <s v="Crown Stores"/>
    <x v="4"/>
    <x v="4"/>
    <s v="SP-07"/>
    <s v="Carlos Mendez"/>
    <s v="PROD-101"/>
    <x v="9"/>
    <s v="Personal Care"/>
    <n v="8.5"/>
    <n v="2.8"/>
    <n v="80"/>
    <n v="680"/>
    <n v="0.14480000000000001"/>
    <n v="98.46"/>
    <n v="581.54"/>
    <n v="224"/>
    <n v="357.54"/>
    <n v="0"/>
    <n v="0"/>
    <n v="0"/>
    <x v="38"/>
  </r>
  <r>
    <s v="ORD-20240040"/>
    <d v="2026-02-16T00:00:00"/>
    <s v="CUST-1075"/>
    <s v="Beacon Distributors"/>
    <x v="4"/>
    <x v="3"/>
    <s v="SP-07"/>
    <s v="Carlos Mendez"/>
    <s v="PROD-102"/>
    <x v="15"/>
    <s v="Personal Care"/>
    <n v="6.2"/>
    <n v="1.9"/>
    <n v="155"/>
    <n v="961"/>
    <n v="2.3999999999999998E-3"/>
    <n v="2.31"/>
    <n v="958.69"/>
    <n v="294.5"/>
    <n v="664.19"/>
    <n v="0"/>
    <n v="0"/>
    <n v="0"/>
    <x v="39"/>
  </r>
  <r>
    <s v="ORD-20240041"/>
    <d v="2026-04-05T00:00:00"/>
    <s v="CUST-1017"/>
    <s v="Global Supermarkets"/>
    <x v="1"/>
    <x v="2"/>
    <s v="SP-08"/>
    <s v="Tariq Al-Mansoor"/>
    <s v="PROD-105"/>
    <x v="1"/>
    <s v="Personal Care"/>
    <n v="14.5"/>
    <n v="4.2"/>
    <n v="33"/>
    <n v="478.5"/>
    <n v="8.6199999999999999E-2"/>
    <n v="41.25"/>
    <n v="437.25"/>
    <n v="138.6"/>
    <n v="298.64999999999998"/>
    <n v="0"/>
    <n v="0"/>
    <n v="0"/>
    <x v="40"/>
  </r>
  <r>
    <s v="ORD-20240042"/>
    <d v="2024-06-12T00:00:00"/>
    <s v="CUST-1048"/>
    <s v="Horizon Retail"/>
    <x v="3"/>
    <x v="1"/>
    <s v="SP-04"/>
    <s v="David Mueller"/>
    <s v="PROD-203"/>
    <x v="0"/>
    <s v="Home Care"/>
    <n v="5.8"/>
    <n v="2.7"/>
    <n v="16"/>
    <n v="92.8"/>
    <n v="2.18E-2"/>
    <n v="2.02"/>
    <n v="90.78"/>
    <n v="43.2"/>
    <n v="47.58"/>
    <n v="0"/>
    <n v="0"/>
    <n v="0"/>
    <x v="41"/>
  </r>
  <r>
    <s v="ORD-20240043"/>
    <d v="2025-12-15T00:00:00"/>
    <s v="CUST-1039"/>
    <s v="Prime Direct"/>
    <x v="3"/>
    <x v="3"/>
    <s v="SP-03"/>
    <s v="Elena Rostova"/>
    <s v="PROD-101"/>
    <x v="9"/>
    <s v="Personal Care"/>
    <n v="8.5"/>
    <n v="2.8"/>
    <n v="152"/>
    <n v="1292"/>
    <n v="8.6E-3"/>
    <n v="11.11"/>
    <n v="1280.8900000000001"/>
    <n v="425.6"/>
    <n v="855.29"/>
    <n v="0"/>
    <n v="0"/>
    <n v="0"/>
    <x v="42"/>
  </r>
  <r>
    <s v="ORD-20240044"/>
    <d v="2025-03-08T00:00:00"/>
    <s v="CUST-1072"/>
    <s v="Beacon Retail"/>
    <x v="0"/>
    <x v="3"/>
    <s v="SP-02"/>
    <s v="Michael Chang"/>
    <s v="PROD-304"/>
    <x v="8"/>
    <s v="Food &amp; Beverage"/>
    <n v="4.2"/>
    <n v="2.8"/>
    <n v="112"/>
    <n v="470.4"/>
    <n v="4.1700000000000001E-2"/>
    <n v="19.62"/>
    <n v="450.78"/>
    <n v="313.60000000000002"/>
    <n v="137.18"/>
    <n v="0"/>
    <n v="0"/>
    <n v="0"/>
    <x v="43"/>
  </r>
  <r>
    <s v="ORD-20240045"/>
    <d v="2024-12-14T00:00:00"/>
    <s v="CUST-1020"/>
    <s v="Global Wholesale"/>
    <x v="0"/>
    <x v="1"/>
    <s v="SP-01"/>
    <s v="Sarah Jenkins"/>
    <s v="PROD-202"/>
    <x v="4"/>
    <s v="Home Care"/>
    <n v="4.5"/>
    <n v="2.1"/>
    <n v="28"/>
    <n v="126"/>
    <n v="1.8100000000000002E-2"/>
    <n v="2.2799999999999998"/>
    <n v="123.72"/>
    <n v="58.8"/>
    <n v="64.92"/>
    <n v="0"/>
    <n v="0"/>
    <n v="0"/>
    <x v="44"/>
  </r>
  <r>
    <s v="ORD-20240046"/>
    <d v="2024-10-11T00:00:00"/>
    <s v="CUST-1065"/>
    <s v="Sterling Supermarkets"/>
    <x v="3"/>
    <x v="3"/>
    <s v="SP-04"/>
    <s v="David Mueller"/>
    <s v="PROD-302"/>
    <x v="7"/>
    <s v="Food &amp; Beverage"/>
    <n v="3.8"/>
    <n v="2.6"/>
    <n v="109"/>
    <n v="414.2"/>
    <n v="5.8999999999999999E-3"/>
    <n v="2.44"/>
    <n v="411.76"/>
    <n v="283.39999999999998"/>
    <n v="128.36000000000001"/>
    <n v="0"/>
    <n v="0"/>
    <n v="0"/>
    <x v="45"/>
  </r>
  <r>
    <s v="ORD-20240047"/>
    <d v="2024-06-08T00:00:00"/>
    <s v="CUST-1049"/>
    <s v="Horizon Supermarkets"/>
    <x v="0"/>
    <x v="3"/>
    <s v="SP-01"/>
    <s v="Sarah Jenkins"/>
    <s v="PROD-203"/>
    <x v="0"/>
    <s v="Home Care"/>
    <n v="5.8"/>
    <n v="2.7"/>
    <n v="51"/>
    <n v="295.8"/>
    <n v="3.09E-2"/>
    <n v="9.14"/>
    <n v="286.66000000000003"/>
    <n v="137.69999999999999"/>
    <n v="148.96"/>
    <n v="0"/>
    <n v="0"/>
    <n v="0"/>
    <x v="46"/>
  </r>
  <r>
    <s v="ORD-20240048"/>
    <d v="2024-08-08T00:00:00"/>
    <s v="CUST-1065"/>
    <s v="Sterling Supermarkets"/>
    <x v="3"/>
    <x v="3"/>
    <s v="SP-03"/>
    <s v="Elena Rostova"/>
    <s v="PROD-404"/>
    <x v="16"/>
    <s v="Household Essentials"/>
    <n v="4.9000000000000004"/>
    <n v="3.1"/>
    <n v="270"/>
    <n v="1323"/>
    <n v="1.29E-2"/>
    <n v="17.07"/>
    <n v="1305.93"/>
    <n v="837"/>
    <n v="468.93"/>
    <n v="0"/>
    <n v="0"/>
    <n v="0"/>
    <x v="47"/>
  </r>
  <r>
    <s v="ORD-20240049"/>
    <d v="2026-02-20T00:00:00"/>
    <s v="CUST-1046"/>
    <s v="Vanguard Express"/>
    <x v="2"/>
    <x v="4"/>
    <s v="SP-06"/>
    <s v="Priya Sharma"/>
    <s v="PROD-303"/>
    <x v="5"/>
    <s v="Food &amp; Beverage"/>
    <n v="11"/>
    <n v="6.8"/>
    <n v="221"/>
    <n v="2431"/>
    <n v="6.0199999999999997E-2"/>
    <n v="146.35"/>
    <n v="2284.65"/>
    <n v="1502.8"/>
    <n v="781.85"/>
    <n v="0"/>
    <n v="0"/>
    <n v="0"/>
    <x v="48"/>
  </r>
  <r>
    <s v="ORD-20240050"/>
    <d v="2024-12-10T00:00:00"/>
    <s v="CUST-1069"/>
    <s v="Sterling Stores"/>
    <x v="3"/>
    <x v="0"/>
    <s v="SP-03"/>
    <s v="Elena Rostova"/>
    <s v="PROD-302"/>
    <x v="7"/>
    <s v="Food &amp; Beverage"/>
    <n v="3.8"/>
    <n v="2.6"/>
    <n v="69"/>
    <n v="262.2"/>
    <n v="7.5499999999999998E-2"/>
    <n v="19.8"/>
    <n v="242.4"/>
    <n v="179.4"/>
    <n v="63"/>
    <n v="0"/>
    <n v="0"/>
    <n v="0"/>
    <x v="49"/>
  </r>
  <r>
    <s v="ORD-20240051"/>
    <d v="2024-04-14T00:00:00"/>
    <s v="CUST-1021"/>
    <s v="Global Stores"/>
    <x v="0"/>
    <x v="0"/>
    <s v="SP-01"/>
    <s v="Sarah Jenkins"/>
    <s v="PROD-404"/>
    <x v="16"/>
    <s v="Household Essentials"/>
    <n v="4.9000000000000004"/>
    <n v="3.1"/>
    <n v="57"/>
    <n v="279.3"/>
    <n v="0.1191"/>
    <n v="33.26"/>
    <n v="246.04"/>
    <n v="176.7"/>
    <n v="69.34"/>
    <n v="0"/>
    <n v="0"/>
    <n v="0"/>
    <x v="50"/>
  </r>
  <r>
    <s v="ORD-20240052"/>
    <d v="2024-04-04T00:00:00"/>
    <s v="CUST-1002"/>
    <s v="Metro Mart"/>
    <x v="0"/>
    <x v="3"/>
    <s v="SP-02"/>
    <s v="Michael Chang"/>
    <s v="PROD-202"/>
    <x v="4"/>
    <s v="Home Care"/>
    <n v="4.5"/>
    <n v="2.1"/>
    <n v="63"/>
    <n v="283.5"/>
    <n v="4.0500000000000001E-2"/>
    <n v="11.48"/>
    <n v="272.02"/>
    <n v="132.30000000000001"/>
    <n v="139.72"/>
    <n v="0"/>
    <n v="0"/>
    <n v="0"/>
    <x v="51"/>
  </r>
  <r>
    <s v="ORD-20240053"/>
    <d v="2025-01-24T00:00:00"/>
    <s v="CUST-1007"/>
    <s v="Metro Direct"/>
    <x v="0"/>
    <x v="3"/>
    <s v="SP-01"/>
    <s v="Sarah Jenkins"/>
    <s v="PROD-105"/>
    <x v="1"/>
    <s v="Personal Care"/>
    <n v="14.5"/>
    <n v="4.2"/>
    <n v="44"/>
    <n v="638"/>
    <n v="4.0800000000000003E-2"/>
    <n v="26.03"/>
    <n v="611.97"/>
    <n v="184.8"/>
    <n v="427.17"/>
    <n v="0"/>
    <n v="0"/>
    <n v="0"/>
    <x v="52"/>
  </r>
  <r>
    <s v="ORD-20240054"/>
    <d v="2024-04-09T00:00:00"/>
    <s v="CUST-1117"/>
    <s v="Titan Stores"/>
    <x v="0"/>
    <x v="4"/>
    <s v="SP-01"/>
    <s v="Sarah Jenkins"/>
    <s v="PROD-104"/>
    <x v="6"/>
    <s v="Personal Care"/>
    <n v="9.9"/>
    <n v="3.1"/>
    <n v="146"/>
    <n v="1445.4"/>
    <n v="5.4399999999999997E-2"/>
    <n v="78.63"/>
    <n v="1366.77"/>
    <n v="452.6"/>
    <n v="914.17"/>
    <n v="0"/>
    <n v="0"/>
    <n v="0"/>
    <x v="53"/>
  </r>
  <r>
    <s v="ORD-20240055"/>
    <d v="2025-01-02T00:00:00"/>
    <s v="CUST-1054"/>
    <s v="Horizon Express"/>
    <x v="0"/>
    <x v="3"/>
    <s v="SP-01"/>
    <s v="Sarah Jenkins"/>
    <s v="PROD-403"/>
    <x v="11"/>
    <s v="Household Essentials"/>
    <n v="5.5"/>
    <n v="3.8"/>
    <n v="39"/>
    <n v="214.5"/>
    <n v="6.9999999999999999E-4"/>
    <n v="0.15"/>
    <n v="214.35"/>
    <n v="148.19999999999999"/>
    <n v="66.150000000000006"/>
    <n v="0"/>
    <n v="0"/>
    <n v="0"/>
    <x v="54"/>
  </r>
  <r>
    <s v="ORD-20240056"/>
    <d v="2026-05-17T00:00:00"/>
    <s v="CUST-1064"/>
    <s v="Sterling Retail"/>
    <x v="0"/>
    <x v="1"/>
    <s v="SP-01"/>
    <s v="Sarah Jenkins"/>
    <s v="PROD-402"/>
    <x v="10"/>
    <s v="Household Essentials"/>
    <n v="6"/>
    <n v="4.2"/>
    <n v="16"/>
    <n v="96"/>
    <n v="8.8000000000000005E-3"/>
    <n v="0.84"/>
    <n v="95.16"/>
    <n v="67.2"/>
    <n v="27.96"/>
    <n v="0"/>
    <n v="0"/>
    <n v="0"/>
    <x v="55"/>
  </r>
  <r>
    <s v="ORD-20240057"/>
    <d v="2024-12-18T00:00:00"/>
    <s v="CUST-1105"/>
    <s v="Omega Supermarkets"/>
    <x v="3"/>
    <x v="4"/>
    <s v="SP-04"/>
    <s v="David Mueller"/>
    <s v="PROD-404"/>
    <x v="16"/>
    <s v="Household Essentials"/>
    <n v="4.9000000000000004"/>
    <n v="3.1"/>
    <n v="83"/>
    <n v="406.7"/>
    <n v="0.10050000000000001"/>
    <n v="40.869999999999997"/>
    <n v="365.83"/>
    <n v="257.3"/>
    <n v="108.53"/>
    <n v="0"/>
    <n v="0"/>
    <n v="0"/>
    <x v="56"/>
  </r>
  <r>
    <s v="ORD-20240058"/>
    <d v="2025-09-10T00:00:00"/>
    <s v="CUST-1091"/>
    <s v="Crown Distributors"/>
    <x v="1"/>
    <x v="2"/>
    <s v="SP-08"/>
    <s v="Tariq Al-Mansoor"/>
    <s v="PROD-304"/>
    <x v="8"/>
    <s v="Food &amp; Beverage"/>
    <n v="4.2"/>
    <n v="2.8"/>
    <n v="15"/>
    <n v="63"/>
    <n v="0.1018"/>
    <n v="6.41"/>
    <n v="56.59"/>
    <n v="42"/>
    <n v="14.59"/>
    <n v="0"/>
    <n v="0"/>
    <n v="0"/>
    <x v="57"/>
  </r>
  <r>
    <s v="ORD-20240059"/>
    <d v="2024-09-27T00:00:00"/>
    <s v="CUST-1026"/>
    <s v="Summit Mart"/>
    <x v="1"/>
    <x v="2"/>
    <s v="SP-08"/>
    <s v="Tariq Al-Mansoor"/>
    <s v="PROD-201"/>
    <x v="14"/>
    <s v="Home Care"/>
    <n v="12"/>
    <n v="6.5"/>
    <n v="31"/>
    <n v="372"/>
    <n v="0.15260000000000001"/>
    <n v="56.77"/>
    <n v="315.23"/>
    <n v="201.5"/>
    <n v="113.73"/>
    <n v="0"/>
    <n v="0"/>
    <n v="0"/>
    <x v="58"/>
  </r>
  <r>
    <s v="ORD-20240060"/>
    <d v="2026-04-06T00:00:00"/>
    <s v="CUST-1117"/>
    <s v="Titan Stores"/>
    <x v="0"/>
    <x v="4"/>
    <s v="SP-01"/>
    <s v="Sarah Jenkins"/>
    <s v="PROD-304"/>
    <x v="8"/>
    <s v="Food &amp; Beverage"/>
    <n v="4.2"/>
    <n v="2.8"/>
    <n v="244"/>
    <n v="1024.8"/>
    <n v="0.35520000000000002"/>
    <n v="364.01"/>
    <n v="660.79"/>
    <n v="683.2"/>
    <n v="-22.41"/>
    <n v="0"/>
    <n v="0"/>
    <n v="0"/>
    <x v="59"/>
  </r>
  <r>
    <s v="ORD-20240061"/>
    <d v="2024-02-14T00:00:00"/>
    <s v="CUST-1006"/>
    <s v="Metro Express"/>
    <x v="4"/>
    <x v="3"/>
    <s v="SP-07"/>
    <s v="Carlos Mendez"/>
    <s v="PROD-303"/>
    <x v="5"/>
    <s v="Food &amp; Beverage"/>
    <n v="11"/>
    <n v="6.8"/>
    <n v="92"/>
    <n v="1012"/>
    <n v="0.37030000000000002"/>
    <n v="374.74"/>
    <n v="637.26"/>
    <n v="625.6"/>
    <n v="11.66"/>
    <n v="0"/>
    <n v="0"/>
    <n v="0"/>
    <x v="60"/>
  </r>
  <r>
    <s v="ORD-20240062"/>
    <d v="2026-01-17T00:00:00"/>
    <s v="CUST-1107"/>
    <s v="Omega Distributors"/>
    <x v="2"/>
    <x v="3"/>
    <s v="SP-05"/>
    <s v="Kenji Sato"/>
    <s v="PROD-402"/>
    <x v="10"/>
    <s v="Household Essentials"/>
    <n v="6"/>
    <n v="4.2"/>
    <n v="22"/>
    <n v="132"/>
    <n v="0.49769999999999998"/>
    <n v="65.7"/>
    <n v="66.3"/>
    <n v="92.4"/>
    <n v="-26.1"/>
    <n v="0"/>
    <n v="0"/>
    <n v="0"/>
    <x v="61"/>
  </r>
  <r>
    <s v="ORD-20240063"/>
    <d v="2025-04-15T00:00:00"/>
    <s v="CUST-1084"/>
    <s v="Crest Wholesale"/>
    <x v="0"/>
    <x v="4"/>
    <s v="SP-02"/>
    <s v="Michael Chang"/>
    <s v="PROD-104"/>
    <x v="6"/>
    <s v="Personal Care"/>
    <n v="9.9"/>
    <n v="3.1"/>
    <n v="69"/>
    <n v="683.1"/>
    <n v="0.11459999999999999"/>
    <n v="78.28"/>
    <n v="604.82000000000005"/>
    <n v="213.9"/>
    <n v="390.92"/>
    <n v="0"/>
    <n v="0"/>
    <n v="0"/>
    <x v="62"/>
  </r>
  <r>
    <s v="ORD-20240064"/>
    <d v="2025-07-03T00:00:00"/>
    <s v="CUST-1000"/>
    <s v="Metro Retail"/>
    <x v="3"/>
    <x v="0"/>
    <s v="SP-03"/>
    <s v="Elena Rostova"/>
    <s v="PROD-404"/>
    <x v="16"/>
    <s v="Household Essentials"/>
    <n v="4.9000000000000004"/>
    <n v="3.1"/>
    <n v="352"/>
    <n v="1724.8"/>
    <n v="2.3E-2"/>
    <n v="39.67"/>
    <n v="1685.13"/>
    <n v="1091.2"/>
    <n v="593.92999999999995"/>
    <n v="0"/>
    <n v="0"/>
    <n v="0"/>
    <x v="63"/>
  </r>
  <r>
    <s v="ORD-20240065"/>
    <d v="2024-05-07T00:00:00"/>
    <s v="CUST-1059"/>
    <s v="Pioneer Distributors"/>
    <x v="4"/>
    <x v="1"/>
    <s v="SP-07"/>
    <s v="Carlos Mendez"/>
    <s v="PROD-104"/>
    <x v="6"/>
    <s v="Personal Care"/>
    <n v="9.9"/>
    <n v="3.1"/>
    <n v="12"/>
    <n v="118.8"/>
    <n v="5.7999999999999996E-3"/>
    <n v="0.69"/>
    <n v="118.11"/>
    <n v="37.200000000000003"/>
    <n v="80.91"/>
    <n v="0"/>
    <n v="0"/>
    <n v="0"/>
    <x v="64"/>
  </r>
  <r>
    <s v="ORD-20240066"/>
    <d v="2026-08-02T00:00:00"/>
    <s v="CUST-1015"/>
    <s v="Apex Direct"/>
    <x v="2"/>
    <x v="3"/>
    <s v="SP-06"/>
    <s v="Priya Sharma"/>
    <s v="PROD-302"/>
    <x v="7"/>
    <s v="Food &amp; Beverage"/>
    <n v="3.8"/>
    <n v="2.6"/>
    <n v="70"/>
    <n v="266"/>
    <n v="6.7000000000000002E-3"/>
    <n v="1.78"/>
    <n v="264.22000000000003"/>
    <n v="182"/>
    <n v="82.22"/>
    <n v="0"/>
    <n v="0"/>
    <n v="0"/>
    <x v="65"/>
  </r>
  <r>
    <s v="ORD-20240067"/>
    <d v="2025-01-22T00:00:00"/>
    <s v="CUST-1089"/>
    <s v="Crown Supermarkets"/>
    <x v="1"/>
    <x v="3"/>
    <s v="SP-08"/>
    <s v="Tariq Al-Mansoor"/>
    <s v="PROD-104"/>
    <x v="6"/>
    <s v="Personal Care"/>
    <n v="9.9"/>
    <n v="3.1"/>
    <n v="176"/>
    <n v="1742.4"/>
    <n v="5.4600000000000003E-2"/>
    <n v="95.14"/>
    <n v="1647.26"/>
    <n v="545.6"/>
    <n v="1101.6600000000001"/>
    <n v="0"/>
    <n v="0"/>
    <n v="0"/>
    <x v="66"/>
  </r>
  <r>
    <s v="ORD-20240068"/>
    <d v="2024-03-21T00:00:00"/>
    <s v="CUST-1070"/>
    <s v="Sterling Express"/>
    <x v="1"/>
    <x v="3"/>
    <s v="SP-08"/>
    <s v="Tariq Al-Mansoor"/>
    <s v="PROD-104"/>
    <x v="6"/>
    <s v="Personal Care"/>
    <n v="9.9"/>
    <n v="3.1"/>
    <n v="26"/>
    <n v="257.39999999999998"/>
    <n v="1.8599999999999998E-2"/>
    <n v="4.79"/>
    <n v="252.61"/>
    <n v="80.599999999999994"/>
    <n v="172.01"/>
    <n v="0"/>
    <n v="0"/>
    <n v="0"/>
    <x v="67"/>
  </r>
  <r>
    <s v="ORD-20240069"/>
    <d v="2025-07-19T00:00:00"/>
    <s v="CUST-1032"/>
    <s v="Prime Retail"/>
    <x v="0"/>
    <x v="1"/>
    <s v="SP-02"/>
    <s v="Michael Chang"/>
    <s v="PROD-403"/>
    <x v="11"/>
    <s v="Household Essentials"/>
    <n v="5.5"/>
    <n v="3.8"/>
    <n v="12"/>
    <n v="66"/>
    <n v="1.06E-2"/>
    <n v="0.7"/>
    <n v="65.3"/>
    <n v="45.6"/>
    <n v="19.7"/>
    <n v="0"/>
    <n v="0"/>
    <n v="0"/>
    <x v="68"/>
  </r>
  <r>
    <s v="ORD-20240070"/>
    <d v="2024-10-27T00:00:00"/>
    <s v="CUST-1055"/>
    <s v="Horizon Direct"/>
    <x v="0"/>
    <x v="3"/>
    <s v="SP-02"/>
    <s v="Michael Chang"/>
    <s v="PROD-104"/>
    <x v="6"/>
    <s v="Personal Care"/>
    <n v="9.9"/>
    <n v="3.1"/>
    <n v="55"/>
    <n v="544.5"/>
    <n v="1.6899999999999998E-2"/>
    <n v="9.1999999999999993"/>
    <n v="535.29999999999995"/>
    <n v="170.5"/>
    <n v="364.8"/>
    <n v="0"/>
    <n v="0"/>
    <n v="0"/>
    <x v="69"/>
  </r>
  <r>
    <s v="ORD-20240071"/>
    <d v="2026-04-29T00:00:00"/>
    <s v="CUST-1047"/>
    <s v="Vanguard Direct"/>
    <x v="2"/>
    <x v="1"/>
    <s v="SP-06"/>
    <s v="Priya Sharma"/>
    <s v="PROD-102"/>
    <x v="15"/>
    <s v="Personal Care"/>
    <n v="6.2"/>
    <n v="1.9"/>
    <n v="35"/>
    <n v="217"/>
    <n v="2.7000000000000001E-3"/>
    <n v="0.59"/>
    <n v="216.41"/>
    <n v="66.5"/>
    <n v="149.91"/>
    <n v="0"/>
    <n v="0"/>
    <n v="0"/>
    <x v="70"/>
  </r>
  <r>
    <s v="ORD-20240072"/>
    <d v="2025-10-05T00:00:00"/>
    <s v="CUST-1031"/>
    <s v="Summit Direct"/>
    <x v="4"/>
    <x v="1"/>
    <s v="SP-07"/>
    <s v="Carlos Mendez"/>
    <s v="PROD-402"/>
    <x v="10"/>
    <s v="Household Essentials"/>
    <n v="6"/>
    <n v="4.2"/>
    <n v="10"/>
    <n v="60"/>
    <n v="4.7E-2"/>
    <n v="2.82"/>
    <n v="57.18"/>
    <n v="42"/>
    <n v="15.18"/>
    <n v="0"/>
    <n v="0"/>
    <n v="0"/>
    <x v="71"/>
  </r>
  <r>
    <s v="ORD-20240073"/>
    <d v="2025-09-25T00:00:00"/>
    <s v="CUST-1077"/>
    <s v="Beacon Stores"/>
    <x v="1"/>
    <x v="3"/>
    <s v="SP-08"/>
    <s v="Tariq Al-Mansoor"/>
    <s v="PROD-203"/>
    <x v="0"/>
    <s v="Home Care"/>
    <n v="5.8"/>
    <n v="2.7"/>
    <n v="176"/>
    <n v="1020.8"/>
    <n v="2.0299999999999999E-2"/>
    <n v="20.72"/>
    <n v="1000.08"/>
    <n v="475.2"/>
    <n v="524.88"/>
    <n v="0"/>
    <n v="0"/>
    <n v="0"/>
    <x v="72"/>
  </r>
  <r>
    <s v="ORD-20240074"/>
    <d v="2026-06-25T00:00:00"/>
    <s v="CUST-1116"/>
    <s v="Titan Wholesale"/>
    <x v="3"/>
    <x v="1"/>
    <s v="SP-04"/>
    <s v="David Mueller"/>
    <s v="PROD-401"/>
    <x v="3"/>
    <s v="Household Essentials"/>
    <n v="10.5"/>
    <n v="7.5"/>
    <n v="12"/>
    <n v="126"/>
    <n v="5.3499999999999999E-2"/>
    <n v="6.74"/>
    <n v="119.26"/>
    <n v="90"/>
    <n v="29.26"/>
    <n v="0"/>
    <n v="0"/>
    <n v="0"/>
    <x v="73"/>
  </r>
  <r>
    <s v="ORD-20240075"/>
    <d v="2026-06-01T00:00:00"/>
    <s v="CUST-1116"/>
    <s v="Titan Wholesale"/>
    <x v="3"/>
    <x v="1"/>
    <s v="SP-03"/>
    <s v="Elena Rostova"/>
    <s v="PROD-401"/>
    <x v="3"/>
    <s v="Household Essentials"/>
    <n v="10.5"/>
    <n v="7.5"/>
    <n v="7"/>
    <n v="73.5"/>
    <n v="2.47E-2"/>
    <n v="1.82"/>
    <n v="71.680000000000007"/>
    <n v="52.5"/>
    <n v="19.18"/>
    <n v="0"/>
    <n v="0"/>
    <n v="0"/>
    <x v="74"/>
  </r>
  <r>
    <s v="ORD-20240076"/>
    <d v="2025-01-05T00:00:00"/>
    <s v="CUST-1034"/>
    <s v="Prime Mart"/>
    <x v="0"/>
    <x v="0"/>
    <s v="SP-02"/>
    <s v="Michael Chang"/>
    <s v="PROD-104"/>
    <x v="6"/>
    <s v="Personal Care"/>
    <n v="9.9"/>
    <n v="3.1"/>
    <n v="173"/>
    <n v="1712.7"/>
    <n v="7.22E-2"/>
    <n v="123.66"/>
    <n v="1589.04"/>
    <n v="536.29999999999995"/>
    <n v="1052.74"/>
    <n v="0"/>
    <n v="0"/>
    <n v="0"/>
    <x v="75"/>
  </r>
  <r>
    <s v="ORD-20240077"/>
    <d v="2025-08-14T00:00:00"/>
    <s v="CUST-1050"/>
    <s v="Horizon Mart"/>
    <x v="0"/>
    <x v="4"/>
    <s v="SP-01"/>
    <s v="Sarah Jenkins"/>
    <s v="PROD-101"/>
    <x v="9"/>
    <s v="Personal Care"/>
    <n v="8.5"/>
    <n v="2.8"/>
    <n v="158"/>
    <n v="1343"/>
    <n v="0.4713"/>
    <n v="632.96"/>
    <n v="710.04"/>
    <n v="442.4"/>
    <n v="267.64"/>
    <n v="0"/>
    <n v="0"/>
    <n v="0"/>
    <x v="76"/>
  </r>
  <r>
    <s v="ORD-20240078"/>
    <d v="2024-07-15T00:00:00"/>
    <s v="CUST-1036"/>
    <s v="Prime Wholesale"/>
    <x v="0"/>
    <x v="2"/>
    <s v="SP-02"/>
    <s v="Michael Chang"/>
    <s v="PROD-304"/>
    <x v="8"/>
    <s v="Food &amp; Beverage"/>
    <n v="4.2"/>
    <n v="2.8"/>
    <n v="5"/>
    <n v="21"/>
    <n v="0.30120000000000002"/>
    <n v="6.33"/>
    <n v="14.67"/>
    <n v="14"/>
    <n v="0.67"/>
    <n v="0"/>
    <n v="0"/>
    <n v="0"/>
    <x v="77"/>
  </r>
  <r>
    <s v="ORD-20240079"/>
    <d v="2025-12-22T00:00:00"/>
    <s v="CUST-1052"/>
    <s v="Horizon Wholesale"/>
    <x v="4"/>
    <x v="3"/>
    <s v="SP-07"/>
    <s v="Carlos Mendez"/>
    <s v="PROD-301"/>
    <x v="2"/>
    <s v="Food &amp; Beverage"/>
    <n v="5"/>
    <n v="3.2"/>
    <n v="147"/>
    <n v="735"/>
    <n v="4.1200000000000001E-2"/>
    <n v="30.28"/>
    <n v="704.72"/>
    <n v="470.4"/>
    <n v="234.32"/>
    <n v="0"/>
    <n v="0"/>
    <n v="0"/>
    <x v="78"/>
  </r>
  <r>
    <s v="ORD-20240080"/>
    <d v="2024-03-12T00:00:00"/>
    <s v="CUST-1072"/>
    <s v="Beacon Retail"/>
    <x v="0"/>
    <x v="3"/>
    <s v="SP-01"/>
    <s v="Sarah Jenkins"/>
    <s v="PROD-101"/>
    <x v="9"/>
    <s v="Personal Care"/>
    <n v="8.5"/>
    <n v="2.8"/>
    <n v="14"/>
    <n v="119"/>
    <n v="1.21E-2"/>
    <n v="1.44"/>
    <n v="117.56"/>
    <n v="39.200000000000003"/>
    <n v="78.36"/>
    <n v="0"/>
    <n v="0"/>
    <n v="0"/>
    <x v="79"/>
  </r>
  <r>
    <s v="ORD-20240081"/>
    <d v="2024-02-16T00:00:00"/>
    <s v="CUST-1091"/>
    <s v="Crown Distributors"/>
    <x v="1"/>
    <x v="2"/>
    <s v="SP-08"/>
    <s v="Tariq Al-Mansoor"/>
    <s v="PROD-401"/>
    <x v="3"/>
    <s v="Household Essentials"/>
    <n v="10.5"/>
    <n v="7.5"/>
    <n v="1"/>
    <n v="10.5"/>
    <n v="8.7900000000000006E-2"/>
    <n v="0.92"/>
    <n v="9.58"/>
    <n v="7.5"/>
    <n v="2.08"/>
    <n v="0"/>
    <n v="0"/>
    <n v="0"/>
    <x v="80"/>
  </r>
  <r>
    <s v="ORD-20240082"/>
    <d v="2025-11-08T00:00:00"/>
    <s v="CUST-1036"/>
    <s v="Prime Wholesale"/>
    <x v="0"/>
    <x v="2"/>
    <s v="SP-01"/>
    <s v="Sarah Jenkins"/>
    <s v="PROD-104"/>
    <x v="6"/>
    <s v="Personal Care"/>
    <n v="9.9"/>
    <n v="3.1"/>
    <n v="12"/>
    <n v="118.8"/>
    <n v="0.1961"/>
    <n v="23.3"/>
    <n v="95.5"/>
    <n v="37.200000000000003"/>
    <n v="58.3"/>
    <n v="0"/>
    <n v="0"/>
    <n v="0"/>
    <x v="81"/>
  </r>
  <r>
    <s v="ORD-20240083"/>
    <d v="2024-08-21T00:00:00"/>
    <s v="CUST-1110"/>
    <s v="Omega Express"/>
    <x v="2"/>
    <x v="4"/>
    <s v="SP-05"/>
    <s v="Kenji Sato"/>
    <s v="PROD-203"/>
    <x v="0"/>
    <s v="Home Care"/>
    <n v="5.8"/>
    <n v="2.7"/>
    <n v="41"/>
    <n v="237.8"/>
    <n v="3.5099999999999999E-2"/>
    <n v="8.35"/>
    <n v="229.45"/>
    <n v="110.7"/>
    <n v="118.75"/>
    <n v="0"/>
    <n v="0"/>
    <n v="0"/>
    <x v="82"/>
  </r>
  <r>
    <s v="ORD-20240084"/>
    <d v="2026-03-02T00:00:00"/>
    <s v="CUST-1048"/>
    <s v="Horizon Retail"/>
    <x v="3"/>
    <x v="1"/>
    <s v="SP-04"/>
    <s v="David Mueller"/>
    <s v="PROD-301"/>
    <x v="2"/>
    <s v="Food &amp; Beverage"/>
    <n v="5"/>
    <n v="3.2"/>
    <n v="55"/>
    <n v="275"/>
    <n v="6.0000000000000001E-3"/>
    <n v="1.65"/>
    <n v="273.35000000000002"/>
    <n v="176"/>
    <n v="97.35"/>
    <n v="0"/>
    <n v="0"/>
    <n v="0"/>
    <x v="83"/>
  </r>
  <r>
    <s v="ORD-20240085"/>
    <d v="2024-10-23T00:00:00"/>
    <s v="CUST-1022"/>
    <s v="Global Express"/>
    <x v="0"/>
    <x v="4"/>
    <s v="SP-02"/>
    <s v="Michael Chang"/>
    <s v="PROD-102"/>
    <x v="15"/>
    <s v="Personal Care"/>
    <n v="6.2"/>
    <n v="1.9"/>
    <n v="178"/>
    <n v="1103.5999999999999"/>
    <n v="9.0300000000000005E-2"/>
    <n v="99.66"/>
    <n v="1003.94"/>
    <n v="338.2"/>
    <n v="665.74"/>
    <n v="0"/>
    <n v="0"/>
    <n v="0"/>
    <x v="84"/>
  </r>
  <r>
    <s v="ORD-20240086"/>
    <d v="2024-03-22T00:00:00"/>
    <s v="CUST-1096"/>
    <s v="Atlas Retail"/>
    <x v="4"/>
    <x v="4"/>
    <s v="SP-07"/>
    <s v="Carlos Mendez"/>
    <s v="PROD-302"/>
    <x v="7"/>
    <s v="Food &amp; Beverage"/>
    <n v="3.8"/>
    <n v="2.6"/>
    <n v="169"/>
    <n v="642.20000000000005"/>
    <n v="0.20799999999999999"/>
    <n v="133.58000000000001"/>
    <n v="508.62"/>
    <n v="439.4"/>
    <n v="69.22"/>
    <n v="0"/>
    <n v="0"/>
    <n v="0"/>
    <x v="85"/>
  </r>
  <r>
    <s v="ORD-20240087"/>
    <d v="2026-05-25T00:00:00"/>
    <s v="CUST-1073"/>
    <s v="Beacon Supermarkets"/>
    <x v="2"/>
    <x v="1"/>
    <s v="SP-06"/>
    <s v="Priya Sharma"/>
    <s v="PROD-105"/>
    <x v="1"/>
    <s v="Personal Care"/>
    <n v="14.5"/>
    <n v="4.2"/>
    <n v="11"/>
    <n v="159.5"/>
    <n v="1.7299999999999999E-2"/>
    <n v="2.76"/>
    <n v="156.74"/>
    <n v="46.2"/>
    <n v="110.54"/>
    <n v="0"/>
    <n v="0"/>
    <n v="0"/>
    <x v="86"/>
  </r>
  <r>
    <s v="ORD-20240088"/>
    <d v="2024-08-26T00:00:00"/>
    <s v="CUST-1041"/>
    <s v="Vanguard Supermarkets"/>
    <x v="0"/>
    <x v="3"/>
    <s v="SP-02"/>
    <s v="Michael Chang"/>
    <s v="PROD-404"/>
    <x v="16"/>
    <s v="Household Essentials"/>
    <n v="4.9000000000000004"/>
    <n v="3.1"/>
    <n v="66"/>
    <n v="323.39999999999998"/>
    <n v="1.5E-3"/>
    <n v="0.49"/>
    <n v="322.91000000000003"/>
    <n v="204.6"/>
    <n v="118.31"/>
    <n v="0"/>
    <n v="0"/>
    <n v="0"/>
    <x v="87"/>
  </r>
  <r>
    <s v="ORD-20240089"/>
    <d v="2026-06-06T00:00:00"/>
    <s v="CUST-1047"/>
    <s v="Vanguard Direct"/>
    <x v="2"/>
    <x v="1"/>
    <s v="SP-05"/>
    <s v="Kenji Sato"/>
    <s v="PROD-304"/>
    <x v="8"/>
    <s v="Food &amp; Beverage"/>
    <n v="4.2"/>
    <n v="2.8"/>
    <n v="10"/>
    <n v="42"/>
    <n v="3.5000000000000001E-3"/>
    <n v="0.15"/>
    <n v="41.85"/>
    <n v="28"/>
    <n v="13.85"/>
    <n v="0"/>
    <n v="0"/>
    <n v="0"/>
    <x v="88"/>
  </r>
  <r>
    <s v="ORD-20240090"/>
    <d v="2024-04-13T00:00:00"/>
    <s v="CUST-1052"/>
    <s v="Horizon Wholesale"/>
    <x v="4"/>
    <x v="3"/>
    <s v="SP-07"/>
    <s v="Carlos Mendez"/>
    <s v="PROD-402"/>
    <x v="10"/>
    <s v="Household Essentials"/>
    <n v="6"/>
    <n v="4.2"/>
    <n v="47"/>
    <n v="282"/>
    <n v="1.1299999999999999E-2"/>
    <n v="3.19"/>
    <n v="278.81"/>
    <n v="197.4"/>
    <n v="81.41"/>
    <n v="0"/>
    <n v="0"/>
    <n v="0"/>
    <x v="89"/>
  </r>
  <r>
    <s v="ORD-20240091"/>
    <d v="2025-01-24T00:00:00"/>
    <s v="CUST-1046"/>
    <s v="Vanguard Express"/>
    <x v="2"/>
    <x v="4"/>
    <s v="SP-05"/>
    <s v="Kenji Sato"/>
    <s v="PROD-304"/>
    <x v="8"/>
    <s v="Food &amp; Beverage"/>
    <n v="4.2"/>
    <n v="2.8"/>
    <n v="272"/>
    <n v="1142.4000000000001"/>
    <n v="3.8899999999999997E-2"/>
    <n v="44.44"/>
    <n v="1097.96"/>
    <n v="761.6"/>
    <n v="336.36"/>
    <n v="0"/>
    <n v="0"/>
    <n v="0"/>
    <x v="90"/>
  </r>
  <r>
    <s v="ORD-20240092"/>
    <d v="2024-10-11T00:00:00"/>
    <s v="CUST-1073"/>
    <s v="Beacon Supermarkets"/>
    <x v="2"/>
    <x v="1"/>
    <s v="SP-06"/>
    <s v="Priya Sharma"/>
    <s v="PROD-401"/>
    <x v="3"/>
    <s v="Household Essentials"/>
    <n v="10.5"/>
    <n v="7.5"/>
    <n v="104"/>
    <n v="1092"/>
    <n v="1.83E-2"/>
    <n v="19.98"/>
    <n v="1072.02"/>
    <n v="780"/>
    <n v="292.02"/>
    <n v="0"/>
    <n v="0"/>
    <n v="0"/>
    <x v="91"/>
  </r>
  <r>
    <s v="ORD-20240093"/>
    <d v="2025-04-09T00:00:00"/>
    <s v="CUST-1038"/>
    <s v="Prime Express"/>
    <x v="2"/>
    <x v="3"/>
    <s v="SP-05"/>
    <s v="Kenji Sato"/>
    <s v="PROD-301"/>
    <x v="2"/>
    <s v="Food &amp; Beverage"/>
    <n v="5"/>
    <n v="3.2"/>
    <n v="147"/>
    <n v="735"/>
    <n v="9.2999999999999992E-3"/>
    <n v="6.84"/>
    <n v="728.16"/>
    <n v="470.4"/>
    <n v="257.76"/>
    <n v="0"/>
    <n v="0"/>
    <n v="0"/>
    <x v="92"/>
  </r>
  <r>
    <s v="ORD-20240094"/>
    <d v="2025-10-12T00:00:00"/>
    <s v="CUST-1034"/>
    <s v="Prime Mart"/>
    <x v="0"/>
    <x v="0"/>
    <s v="SP-02"/>
    <s v="Michael Chang"/>
    <s v="PROD-201"/>
    <x v="14"/>
    <s v="Home Care"/>
    <n v="12"/>
    <n v="6.5"/>
    <n v="113"/>
    <n v="1356"/>
    <n v="6.4000000000000003E-3"/>
    <n v="8.68"/>
    <n v="1347.32"/>
    <n v="734.5"/>
    <n v="612.82000000000005"/>
    <n v="0"/>
    <n v="0"/>
    <n v="0"/>
    <x v="93"/>
  </r>
  <r>
    <s v="ORD-20240095"/>
    <d v="2026-05-04T00:00:00"/>
    <s v="CUST-1061"/>
    <s v="Pioneer Stores"/>
    <x v="0"/>
    <x v="3"/>
    <s v="SP-02"/>
    <s v="Michael Chang"/>
    <s v="PROD-201"/>
    <x v="14"/>
    <s v="Home Care"/>
    <n v="12"/>
    <n v="6.5"/>
    <n v="88"/>
    <n v="1056"/>
    <n v="2.0000000000000001E-4"/>
    <n v="0.21"/>
    <n v="1055.79"/>
    <n v="572"/>
    <n v="483.79"/>
    <n v="0"/>
    <n v="0"/>
    <n v="0"/>
    <x v="94"/>
  </r>
  <r>
    <s v="ORD-20240096"/>
    <d v="2025-01-08T00:00:00"/>
    <s v="CUST-1119"/>
    <s v="Titan Direct"/>
    <x v="2"/>
    <x v="3"/>
    <s v="SP-05"/>
    <s v="Kenji Sato"/>
    <s v="PROD-203"/>
    <x v="0"/>
    <s v="Home Care"/>
    <n v="5.8"/>
    <n v="2.7"/>
    <n v="23"/>
    <n v="133.4"/>
    <n v="9.9000000000000008E-3"/>
    <n v="1.32"/>
    <n v="132.08000000000001"/>
    <n v="62.1"/>
    <n v="69.98"/>
    <n v="0"/>
    <n v="0"/>
    <n v="0"/>
    <x v="95"/>
  </r>
  <r>
    <s v="ORD-20240097"/>
    <d v="2024-06-15T00:00:00"/>
    <s v="CUST-1095"/>
    <s v="Crown Direct"/>
    <x v="0"/>
    <x v="2"/>
    <s v="SP-02"/>
    <s v="Michael Chang"/>
    <s v="PROD-104"/>
    <x v="6"/>
    <s v="Personal Care"/>
    <n v="9.9"/>
    <n v="3.1"/>
    <n v="14"/>
    <n v="138.6"/>
    <n v="7.46E-2"/>
    <n v="10.34"/>
    <n v="128.26"/>
    <n v="43.4"/>
    <n v="84.86"/>
    <n v="0"/>
    <n v="0"/>
    <n v="0"/>
    <x v="96"/>
  </r>
  <r>
    <s v="ORD-20240098"/>
    <d v="2025-01-14T00:00:00"/>
    <s v="CUST-1042"/>
    <s v="Vanguard Mart"/>
    <x v="0"/>
    <x v="1"/>
    <s v="SP-01"/>
    <s v="Sarah Jenkins"/>
    <s v="PROD-101"/>
    <x v="9"/>
    <s v="Personal Care"/>
    <n v="8.5"/>
    <n v="2.8"/>
    <n v="36"/>
    <n v="306"/>
    <n v="6.9800000000000001E-2"/>
    <n v="21.36"/>
    <n v="284.64"/>
    <n v="100.8"/>
    <n v="183.84"/>
    <n v="0"/>
    <n v="0"/>
    <n v="0"/>
    <x v="97"/>
  </r>
  <r>
    <s v="ORD-20240099"/>
    <d v="2024-12-29T00:00:00"/>
    <s v="CUST-1078"/>
    <s v="Beacon Express"/>
    <x v="2"/>
    <x v="2"/>
    <s v="SP-06"/>
    <s v="Priya Sharma"/>
    <s v="PROD-303"/>
    <x v="5"/>
    <s v="Food &amp; Beverage"/>
    <n v="11"/>
    <n v="6.8"/>
    <n v="33"/>
    <n v="363"/>
    <n v="2.5999999999999999E-2"/>
    <n v="9.44"/>
    <n v="353.56"/>
    <n v="224.4"/>
    <n v="129.16"/>
    <n v="0"/>
    <n v="0"/>
    <n v="0"/>
    <x v="98"/>
  </r>
  <r>
    <s v="ORD-20240100"/>
    <d v="2024-08-02T00:00:00"/>
    <s v="CUST-1002"/>
    <s v="Metro Mart"/>
    <x v="0"/>
    <x v="3"/>
    <s v="SP-02"/>
    <s v="Michael Chang"/>
    <s v="PROD-304"/>
    <x v="8"/>
    <s v="Food &amp; Beverage"/>
    <n v="4.2"/>
    <n v="2.8"/>
    <n v="127"/>
    <n v="533.4"/>
    <n v="2.5399999999999999E-2"/>
    <n v="13.55"/>
    <n v="519.85"/>
    <n v="355.6"/>
    <n v="164.25"/>
    <n v="0"/>
    <n v="0"/>
    <n v="0"/>
    <x v="99"/>
  </r>
  <r>
    <s v="ORD-20240101"/>
    <d v="2025-11-17T00:00:00"/>
    <s v="CUST-1062"/>
    <s v="Pioneer Express"/>
    <x v="0"/>
    <x v="1"/>
    <s v="SP-02"/>
    <s v="Michael Chang"/>
    <s v="PROD-303"/>
    <x v="5"/>
    <s v="Food &amp; Beverage"/>
    <n v="11"/>
    <n v="6.8"/>
    <n v="4"/>
    <n v="44"/>
    <n v="1.04E-2"/>
    <n v="0.46"/>
    <n v="43.54"/>
    <n v="27.2"/>
    <n v="16.34"/>
    <n v="0"/>
    <n v="0"/>
    <n v="0"/>
    <x v="100"/>
  </r>
  <r>
    <s v="ORD-20240102"/>
    <d v="2024-09-30T00:00:00"/>
    <s v="CUST-1009"/>
    <s v="Apex Supermarkets"/>
    <x v="3"/>
    <x v="3"/>
    <s v="SP-03"/>
    <s v="Elena Rostova"/>
    <s v="PROD-103"/>
    <x v="13"/>
    <s v="Personal Care"/>
    <n v="4.8"/>
    <n v="1.4"/>
    <n v="30"/>
    <n v="144"/>
    <n v="2.5999999999999999E-3"/>
    <n v="0.37"/>
    <n v="143.63"/>
    <n v="42"/>
    <n v="101.63"/>
    <n v="0"/>
    <n v="0"/>
    <n v="0"/>
    <x v="101"/>
  </r>
  <r>
    <s v="ORD-20240103"/>
    <d v="2025-12-19T00:00:00"/>
    <s v="CUST-1044"/>
    <s v="Vanguard Wholesale"/>
    <x v="4"/>
    <x v="1"/>
    <s v="SP-07"/>
    <s v="Carlos Mendez"/>
    <s v="PROD-102"/>
    <x v="15"/>
    <s v="Personal Care"/>
    <n v="6.2"/>
    <n v="1.9"/>
    <n v="13"/>
    <n v="80.599999999999994"/>
    <n v="5.0000000000000001E-3"/>
    <n v="0.4"/>
    <n v="80.2"/>
    <n v="24.7"/>
    <n v="55.5"/>
    <n v="0"/>
    <n v="0"/>
    <n v="0"/>
    <x v="102"/>
  </r>
  <r>
    <s v="ORD-20240104"/>
    <d v="2026-08-17T00:00:00"/>
    <s v="CUST-1113"/>
    <s v="Titan Supermarkets"/>
    <x v="1"/>
    <x v="1"/>
    <s v="SP-08"/>
    <s v="Tariq Al-Mansoor"/>
    <s v="PROD-101"/>
    <x v="9"/>
    <s v="Personal Care"/>
    <n v="8.5"/>
    <n v="2.8"/>
    <n v="55"/>
    <n v="467.5"/>
    <n v="3.27E-2"/>
    <n v="15.29"/>
    <n v="452.21"/>
    <n v="154"/>
    <n v="298.20999999999998"/>
    <n v="0"/>
    <n v="0"/>
    <n v="0"/>
    <x v="103"/>
  </r>
  <r>
    <s v="ORD-20240105"/>
    <d v="2025-11-30T00:00:00"/>
    <s v="CUST-1083"/>
    <s v="Crest Distributors"/>
    <x v="0"/>
    <x v="3"/>
    <s v="SP-01"/>
    <s v="Sarah Jenkins"/>
    <s v="PROD-203"/>
    <x v="0"/>
    <s v="Home Care"/>
    <n v="5.8"/>
    <n v="2.7"/>
    <n v="45"/>
    <n v="261"/>
    <n v="2.9600000000000001E-2"/>
    <n v="7.73"/>
    <n v="253.27"/>
    <n v="121.5"/>
    <n v="131.77000000000001"/>
    <n v="0"/>
    <n v="0"/>
    <n v="0"/>
    <x v="104"/>
  </r>
  <r>
    <s v="ORD-20240106"/>
    <d v="2025-10-25T00:00:00"/>
    <s v="CUST-1104"/>
    <s v="Omega Retail"/>
    <x v="0"/>
    <x v="3"/>
    <s v="SP-02"/>
    <s v="Michael Chang"/>
    <s v="PROD-401"/>
    <x v="3"/>
    <s v="Household Essentials"/>
    <n v="10.5"/>
    <n v="7.5"/>
    <n v="161"/>
    <n v="1690.5"/>
    <n v="9.9000000000000008E-3"/>
    <n v="16.739999999999998"/>
    <n v="1673.76"/>
    <n v="1207.5"/>
    <n v="466.26"/>
    <n v="0"/>
    <n v="0"/>
    <n v="0"/>
    <x v="105"/>
  </r>
  <r>
    <s v="ORD-20240107"/>
    <d v="2024-03-14T00:00:00"/>
    <s v="CUST-1022"/>
    <s v="Global Express"/>
    <x v="0"/>
    <x v="4"/>
    <s v="SP-02"/>
    <s v="Michael Chang"/>
    <s v="PROD-103"/>
    <x v="13"/>
    <s v="Personal Care"/>
    <n v="4.8"/>
    <n v="1.4"/>
    <n v="340"/>
    <n v="1632"/>
    <n v="0.17599999999999999"/>
    <n v="287.23"/>
    <n v="1344.77"/>
    <n v="476"/>
    <n v="868.77"/>
    <n v="0"/>
    <n v="0"/>
    <n v="0"/>
    <x v="106"/>
  </r>
  <r>
    <s v="ORD-20240108"/>
    <d v="2025-09-15T00:00:00"/>
    <s v="CUST-1052"/>
    <s v="Horizon Wholesale"/>
    <x v="4"/>
    <x v="3"/>
    <s v="SP-07"/>
    <s v="Carlos Mendez"/>
    <s v="PROD-103"/>
    <x v="13"/>
    <s v="Personal Care"/>
    <n v="4.8"/>
    <n v="1.4"/>
    <n v="43"/>
    <n v="206.4"/>
    <n v="1.9199999999999998E-2"/>
    <n v="3.96"/>
    <n v="202.44"/>
    <n v="60.2"/>
    <n v="142.24"/>
    <n v="0"/>
    <n v="0"/>
    <n v="0"/>
    <x v="107"/>
  </r>
  <r>
    <s v="ORD-20240109"/>
    <d v="2025-10-12T00:00:00"/>
    <s v="CUST-1027"/>
    <s v="Summit Distributors"/>
    <x v="3"/>
    <x v="0"/>
    <s v="SP-03"/>
    <s v="Elena Rostova"/>
    <s v="PROD-302"/>
    <x v="7"/>
    <s v="Food &amp; Beverage"/>
    <n v="3.8"/>
    <n v="2.6"/>
    <n v="35"/>
    <n v="133"/>
    <n v="8.6199999999999999E-2"/>
    <n v="11.46"/>
    <n v="121.54"/>
    <n v="91"/>
    <n v="30.54"/>
    <n v="0"/>
    <n v="0"/>
    <n v="0"/>
    <x v="108"/>
  </r>
  <r>
    <s v="ORD-20240110"/>
    <d v="2024-06-24T00:00:00"/>
    <s v="CUST-1058"/>
    <s v="Pioneer Mart"/>
    <x v="4"/>
    <x v="3"/>
    <s v="SP-07"/>
    <s v="Carlos Mendez"/>
    <s v="PROD-403"/>
    <x v="11"/>
    <s v="Household Essentials"/>
    <n v="5.5"/>
    <n v="3.8"/>
    <n v="32"/>
    <n v="176"/>
    <n v="5.7000000000000002E-3"/>
    <n v="1"/>
    <n v="175"/>
    <n v="121.6"/>
    <n v="53.4"/>
    <n v="0"/>
    <n v="0"/>
    <n v="0"/>
    <x v="109"/>
  </r>
  <r>
    <s v="ORD-20240111"/>
    <d v="2025-06-30T00:00:00"/>
    <s v="CUST-1013"/>
    <s v="Apex Stores"/>
    <x v="0"/>
    <x v="1"/>
    <s v="SP-01"/>
    <s v="Sarah Jenkins"/>
    <s v="PROD-105"/>
    <x v="1"/>
    <s v="Personal Care"/>
    <n v="14.5"/>
    <n v="4.2"/>
    <n v="55"/>
    <n v="797.5"/>
    <n v="6.1999999999999998E-3"/>
    <n v="4.9400000000000004"/>
    <n v="792.56"/>
    <n v="231"/>
    <n v="561.55999999999995"/>
    <n v="0"/>
    <n v="0"/>
    <n v="0"/>
    <x v="110"/>
  </r>
  <r>
    <s v="ORD-20240112"/>
    <d v="2026-01-16T00:00:00"/>
    <s v="CUST-1001"/>
    <s v="Metro Supermarkets"/>
    <x v="2"/>
    <x v="4"/>
    <s v="SP-06"/>
    <s v="Priya Sharma"/>
    <s v="PROD-302"/>
    <x v="7"/>
    <s v="Food &amp; Beverage"/>
    <n v="3.8"/>
    <n v="2.6"/>
    <n v="92"/>
    <n v="349.6"/>
    <n v="2.6599999999999999E-2"/>
    <n v="9.3000000000000007"/>
    <n v="340.3"/>
    <n v="239.2"/>
    <n v="101.1"/>
    <n v="0"/>
    <n v="0"/>
    <n v="0"/>
    <x v="111"/>
  </r>
  <r>
    <s v="ORD-20240113"/>
    <d v="2024-09-07T00:00:00"/>
    <s v="CUST-1056"/>
    <s v="Pioneer Retail"/>
    <x v="1"/>
    <x v="2"/>
    <s v="SP-08"/>
    <s v="Tariq Al-Mansoor"/>
    <s v="PROD-303"/>
    <x v="5"/>
    <s v="Food &amp; Beverage"/>
    <n v="11"/>
    <n v="6.8"/>
    <n v="7"/>
    <n v="77"/>
    <n v="0.11609999999999999"/>
    <n v="8.94"/>
    <n v="68.06"/>
    <n v="47.6"/>
    <n v="20.46"/>
    <n v="0"/>
    <n v="0"/>
    <n v="0"/>
    <x v="112"/>
  </r>
  <r>
    <s v="ORD-20240114"/>
    <d v="2024-06-16T00:00:00"/>
    <s v="CUST-1030"/>
    <s v="Summit Express"/>
    <x v="3"/>
    <x v="3"/>
    <s v="SP-03"/>
    <s v="Elena Rostova"/>
    <s v="PROD-303"/>
    <x v="5"/>
    <s v="Food &amp; Beverage"/>
    <n v="11"/>
    <n v="6.8"/>
    <n v="81"/>
    <n v="891"/>
    <n v="1.34E-2"/>
    <n v="11.94"/>
    <n v="879.06"/>
    <n v="550.79999999999995"/>
    <n v="328.26"/>
    <n v="0"/>
    <n v="0"/>
    <n v="0"/>
    <x v="113"/>
  </r>
  <r>
    <s v="ORD-20240115"/>
    <d v="2025-04-18T00:00:00"/>
    <s v="CUST-1082"/>
    <s v="Crest Mart"/>
    <x v="0"/>
    <x v="2"/>
    <s v="SP-01"/>
    <s v="Sarah Jenkins"/>
    <s v="PROD-403"/>
    <x v="11"/>
    <s v="Household Essentials"/>
    <n v="5.5"/>
    <n v="3.8"/>
    <n v="16"/>
    <n v="88"/>
    <n v="0.24660000000000001"/>
    <n v="21.7"/>
    <n v="66.3"/>
    <n v="60.8"/>
    <n v="5.5"/>
    <n v="0"/>
    <n v="0"/>
    <n v="0"/>
    <x v="114"/>
  </r>
  <r>
    <s v="ORD-20240116"/>
    <d v="2025-01-23T00:00:00"/>
    <s v="CUST-1077"/>
    <s v="Beacon Stores"/>
    <x v="1"/>
    <x v="3"/>
    <s v="SP-08"/>
    <s v="Tariq Al-Mansoor"/>
    <s v="PROD-303"/>
    <x v="5"/>
    <s v="Food &amp; Beverage"/>
    <n v="11"/>
    <n v="6.8"/>
    <n v="44"/>
    <n v="484"/>
    <n v="6.7000000000000002E-3"/>
    <n v="3.24"/>
    <n v="480.76"/>
    <n v="299.2"/>
    <n v="181.56"/>
    <n v="0"/>
    <n v="0"/>
    <n v="0"/>
    <x v="115"/>
  </r>
  <r>
    <s v="ORD-20240117"/>
    <d v="2024-10-03T00:00:00"/>
    <s v="CUST-1016"/>
    <s v="Global Retail"/>
    <x v="0"/>
    <x v="0"/>
    <s v="SP-02"/>
    <s v="Michael Chang"/>
    <s v="PROD-302"/>
    <x v="7"/>
    <s v="Food &amp; Beverage"/>
    <n v="3.8"/>
    <n v="2.6"/>
    <n v="162"/>
    <n v="615.6"/>
    <n v="4.19E-2"/>
    <n v="25.79"/>
    <n v="589.80999999999995"/>
    <n v="421.2"/>
    <n v="168.61"/>
    <n v="0"/>
    <n v="0"/>
    <n v="0"/>
    <x v="116"/>
  </r>
  <r>
    <s v="ORD-20240118"/>
    <d v="2026-08-05T00:00:00"/>
    <s v="CUST-1089"/>
    <s v="Crown Supermarkets"/>
    <x v="1"/>
    <x v="3"/>
    <s v="SP-08"/>
    <s v="Tariq Al-Mansoor"/>
    <s v="PROD-203"/>
    <x v="0"/>
    <s v="Home Care"/>
    <n v="5.8"/>
    <n v="2.7"/>
    <n v="61"/>
    <n v="353.8"/>
    <n v="7.1999999999999998E-3"/>
    <n v="2.5499999999999998"/>
    <n v="351.25"/>
    <n v="164.7"/>
    <n v="186.55"/>
    <n v="0"/>
    <n v="0"/>
    <n v="0"/>
    <x v="117"/>
  </r>
  <r>
    <s v="ORD-20240119"/>
    <d v="2025-10-17T00:00:00"/>
    <s v="CUST-1054"/>
    <s v="Horizon Express"/>
    <x v="0"/>
    <x v="3"/>
    <s v="SP-01"/>
    <s v="Sarah Jenkins"/>
    <s v="PROD-101"/>
    <x v="9"/>
    <s v="Personal Care"/>
    <n v="8.5"/>
    <n v="2.8"/>
    <n v="128"/>
    <n v="1088"/>
    <n v="4.8000000000000001E-2"/>
    <n v="52.22"/>
    <n v="1035.78"/>
    <n v="358.4"/>
    <n v="677.38"/>
    <n v="0"/>
    <n v="0"/>
    <n v="0"/>
    <x v="118"/>
  </r>
  <r>
    <s v="ORD-20240120"/>
    <d v="2025-12-05T00:00:00"/>
    <s v="CUST-1001"/>
    <s v="Metro Supermarkets"/>
    <x v="2"/>
    <x v="4"/>
    <s v="SP-05"/>
    <s v="Kenji Sato"/>
    <s v="PROD-104"/>
    <x v="6"/>
    <s v="Personal Care"/>
    <n v="9.9"/>
    <n v="3.1"/>
    <n v="36"/>
    <n v="356.4"/>
    <n v="0.18290000000000001"/>
    <n v="65.19"/>
    <n v="291.20999999999998"/>
    <n v="111.6"/>
    <n v="179.61"/>
    <n v="0"/>
    <n v="0"/>
    <n v="0"/>
    <x v="119"/>
  </r>
  <r>
    <s v="ORD-20240121"/>
    <d v="2025-07-24T00:00:00"/>
    <s v="CUST-1035"/>
    <s v="Prime Distributors"/>
    <x v="2"/>
    <x v="3"/>
    <s v="SP-06"/>
    <s v="Priya Sharma"/>
    <s v="PROD-204"/>
    <x v="12"/>
    <s v="Home Care"/>
    <n v="7.2"/>
    <n v="3.6"/>
    <n v="202"/>
    <n v="1454.4"/>
    <n v="4.2500000000000003E-2"/>
    <n v="61.81"/>
    <n v="1392.59"/>
    <n v="727.2"/>
    <n v="665.39"/>
    <n v="0"/>
    <n v="0"/>
    <n v="0"/>
    <x v="120"/>
  </r>
  <r>
    <s v="ORD-20240122"/>
    <d v="2024-08-12T00:00:00"/>
    <s v="CUST-1003"/>
    <s v="Metro Distributors"/>
    <x v="0"/>
    <x v="2"/>
    <s v="SP-02"/>
    <s v="Michael Chang"/>
    <s v="PROD-202"/>
    <x v="4"/>
    <s v="Home Care"/>
    <n v="4.5"/>
    <n v="2.1"/>
    <n v="15"/>
    <n v="67.5"/>
    <n v="0.14940000000000001"/>
    <n v="10.08"/>
    <n v="57.42"/>
    <n v="31.5"/>
    <n v="25.92"/>
    <n v="0"/>
    <n v="0"/>
    <n v="0"/>
    <x v="121"/>
  </r>
  <r>
    <s v="ORD-20240123"/>
    <d v="2025-12-02T00:00:00"/>
    <s v="CUST-1010"/>
    <s v="Apex Mart"/>
    <x v="2"/>
    <x v="3"/>
    <s v="SP-05"/>
    <s v="Kenji Sato"/>
    <s v="PROD-201"/>
    <x v="14"/>
    <s v="Home Care"/>
    <n v="12"/>
    <n v="6.5"/>
    <n v="111"/>
    <n v="1332"/>
    <n v="5.0000000000000001E-3"/>
    <n v="6.66"/>
    <n v="1325.34"/>
    <n v="721.5"/>
    <n v="603.84"/>
    <n v="0"/>
    <n v="0"/>
    <n v="0"/>
    <x v="122"/>
  </r>
  <r>
    <s v="ORD-20240124"/>
    <d v="2024-11-28T00:00:00"/>
    <s v="CUST-1083"/>
    <s v="Crest Distributors"/>
    <x v="0"/>
    <x v="3"/>
    <s v="SP-01"/>
    <s v="Sarah Jenkins"/>
    <s v="PROD-201"/>
    <x v="14"/>
    <s v="Home Care"/>
    <n v="12"/>
    <n v="6.5"/>
    <n v="37"/>
    <n v="444"/>
    <n v="1.2800000000000001E-2"/>
    <n v="5.68"/>
    <n v="438.32"/>
    <n v="240.5"/>
    <n v="197.82"/>
    <n v="0"/>
    <n v="0"/>
    <n v="0"/>
    <x v="123"/>
  </r>
  <r>
    <s v="ORD-20240125"/>
    <d v="2026-05-13T00:00:00"/>
    <s v="CUST-1061"/>
    <s v="Pioneer Stores"/>
    <x v="0"/>
    <x v="3"/>
    <s v="SP-02"/>
    <s v="Michael Chang"/>
    <s v="PROD-401"/>
    <x v="3"/>
    <s v="Household Essentials"/>
    <n v="10.5"/>
    <n v="7.5"/>
    <n v="70"/>
    <n v="735"/>
    <n v="7.6E-3"/>
    <n v="5.59"/>
    <n v="729.41"/>
    <n v="525"/>
    <n v="204.41"/>
    <n v="0"/>
    <n v="0"/>
    <n v="0"/>
    <x v="124"/>
  </r>
  <r>
    <s v="ORD-20240126"/>
    <d v="2026-02-25T00:00:00"/>
    <s v="CUST-1016"/>
    <s v="Global Retail"/>
    <x v="0"/>
    <x v="0"/>
    <s v="SP-02"/>
    <s v="Michael Chang"/>
    <s v="PROD-301"/>
    <x v="2"/>
    <s v="Food &amp; Beverage"/>
    <n v="5"/>
    <n v="3.2"/>
    <n v="278"/>
    <n v="1390"/>
    <n v="0.11899999999999999"/>
    <n v="165.41"/>
    <n v="1224.5899999999999"/>
    <n v="889.6"/>
    <n v="334.99"/>
    <n v="0"/>
    <n v="0"/>
    <n v="0"/>
    <x v="125"/>
  </r>
  <r>
    <s v="ORD-20240127"/>
    <d v="2026-03-05T00:00:00"/>
    <s v="CUST-1057"/>
    <s v="Pioneer Supermarkets"/>
    <x v="2"/>
    <x v="2"/>
    <s v="SP-05"/>
    <s v="Kenji Sato"/>
    <s v="PROD-101"/>
    <x v="9"/>
    <s v="Personal Care"/>
    <n v="8.5"/>
    <n v="2.8"/>
    <n v="1"/>
    <n v="8.5"/>
    <n v="4.4299999999999999E-2"/>
    <n v="0.38"/>
    <n v="8.1199999999999992"/>
    <n v="2.8"/>
    <n v="5.32"/>
    <n v="1"/>
    <n v="8.1199999999999992"/>
    <n v="3.3"/>
    <x v="126"/>
  </r>
  <r>
    <s v="ORD-20240128"/>
    <d v="2024-02-27T00:00:00"/>
    <s v="CUST-1014"/>
    <s v="Apex Express"/>
    <x v="3"/>
    <x v="3"/>
    <s v="SP-04"/>
    <s v="David Mueller"/>
    <s v="PROD-302"/>
    <x v="7"/>
    <s v="Food &amp; Beverage"/>
    <n v="3.8"/>
    <n v="2.6"/>
    <n v="154"/>
    <n v="585.20000000000005"/>
    <n v="0.04"/>
    <n v="23.41"/>
    <n v="561.79"/>
    <n v="400.4"/>
    <n v="161.38999999999999"/>
    <n v="99"/>
    <n v="361.15"/>
    <n v="306.89999999999998"/>
    <x v="127"/>
  </r>
  <r>
    <s v="ORD-20240129"/>
    <d v="2024-08-22T00:00:00"/>
    <s v="CUST-1025"/>
    <s v="Summit Supermarkets"/>
    <x v="1"/>
    <x v="2"/>
    <s v="SP-08"/>
    <s v="Tariq Al-Mansoor"/>
    <s v="PROD-104"/>
    <x v="6"/>
    <s v="Personal Care"/>
    <n v="9.9"/>
    <n v="3.1"/>
    <n v="14"/>
    <n v="138.6"/>
    <n v="5.7599999999999998E-2"/>
    <n v="7.98"/>
    <n v="130.62"/>
    <n v="43.4"/>
    <n v="87.22"/>
    <n v="0"/>
    <n v="0"/>
    <n v="0"/>
    <x v="128"/>
  </r>
  <r>
    <s v="ORD-20240130"/>
    <d v="2026-04-21T00:00:00"/>
    <s v="CUST-1039"/>
    <s v="Prime Direct"/>
    <x v="3"/>
    <x v="3"/>
    <s v="SP-04"/>
    <s v="David Mueller"/>
    <s v="PROD-104"/>
    <x v="6"/>
    <s v="Personal Care"/>
    <n v="9.9"/>
    <n v="3.1"/>
    <n v="52"/>
    <n v="514.79999999999995"/>
    <n v="1.43E-2"/>
    <n v="7.36"/>
    <n v="507.44"/>
    <n v="161.19999999999999"/>
    <n v="346.24"/>
    <n v="0"/>
    <n v="0"/>
    <n v="0"/>
    <x v="129"/>
  </r>
  <r>
    <s v="ORD-20240131"/>
    <d v="2024-02-02T00:00:00"/>
    <s v="CUST-1102"/>
    <s v="Atlas Express"/>
    <x v="2"/>
    <x v="3"/>
    <s v="SP-05"/>
    <s v="Kenji Sato"/>
    <s v="PROD-402"/>
    <x v="10"/>
    <s v="Household Essentials"/>
    <n v="6"/>
    <n v="4.2"/>
    <n v="241"/>
    <n v="1446"/>
    <n v="1E-4"/>
    <n v="0.14000000000000001"/>
    <n v="1445.86"/>
    <n v="1012.2"/>
    <n v="433.66"/>
    <n v="0"/>
    <n v="0"/>
    <n v="0"/>
    <x v="130"/>
  </r>
  <r>
    <s v="ORD-20240132"/>
    <d v="2026-04-04T00:00:00"/>
    <s v="CUST-1118"/>
    <s v="Titan Express"/>
    <x v="0"/>
    <x v="3"/>
    <s v="SP-02"/>
    <s v="Michael Chang"/>
    <s v="PROD-302"/>
    <x v="7"/>
    <s v="Food &amp; Beverage"/>
    <n v="3.8"/>
    <n v="2.6"/>
    <n v="18"/>
    <n v="68.400000000000006"/>
    <n v="2.3699999999999999E-2"/>
    <n v="1.62"/>
    <n v="66.78"/>
    <n v="46.8"/>
    <n v="19.98"/>
    <n v="0"/>
    <n v="0"/>
    <n v="0"/>
    <x v="131"/>
  </r>
  <r>
    <s v="ORD-20240133"/>
    <d v="2024-11-19T00:00:00"/>
    <s v="CUST-1010"/>
    <s v="Apex Mart"/>
    <x v="2"/>
    <x v="3"/>
    <s v="SP-05"/>
    <s v="Kenji Sato"/>
    <s v="PROD-403"/>
    <x v="11"/>
    <s v="Household Essentials"/>
    <n v="5.5"/>
    <n v="3.8"/>
    <n v="60"/>
    <n v="330"/>
    <n v="1.9E-3"/>
    <n v="0.63"/>
    <n v="329.37"/>
    <n v="228"/>
    <n v="101.37"/>
    <n v="0"/>
    <n v="0"/>
    <n v="0"/>
    <x v="132"/>
  </r>
  <r>
    <s v="ORD-20240134"/>
    <d v="2025-02-14T00:00:00"/>
    <s v="CUST-1056"/>
    <s v="Pioneer Retail"/>
    <x v="1"/>
    <x v="2"/>
    <s v="SP-08"/>
    <s v="Tariq Al-Mansoor"/>
    <s v="PROD-202"/>
    <x v="4"/>
    <s v="Home Care"/>
    <n v="4.5"/>
    <n v="2.1"/>
    <n v="23"/>
    <n v="103.5"/>
    <n v="8.2100000000000006E-2"/>
    <n v="8.5"/>
    <n v="95"/>
    <n v="48.3"/>
    <n v="46.7"/>
    <n v="9"/>
    <n v="37.17"/>
    <n v="23.4"/>
    <x v="133"/>
  </r>
  <r>
    <s v="ORD-20240135"/>
    <d v="2024-10-01T00:00:00"/>
    <s v="CUST-1087"/>
    <s v="Crest Direct"/>
    <x v="2"/>
    <x v="3"/>
    <s v="SP-06"/>
    <s v="Priya Sharma"/>
    <s v="PROD-201"/>
    <x v="14"/>
    <s v="Home Care"/>
    <n v="12"/>
    <n v="6.5"/>
    <n v="17"/>
    <n v="204"/>
    <n v="6.0000000000000001E-3"/>
    <n v="1.22"/>
    <n v="202.78"/>
    <n v="110.5"/>
    <n v="92.28"/>
    <n v="0"/>
    <n v="0"/>
    <n v="0"/>
    <x v="134"/>
  </r>
  <r>
    <s v="ORD-20240136"/>
    <d v="2024-03-08T00:00:00"/>
    <s v="CUST-1071"/>
    <s v="Sterling Direct"/>
    <x v="3"/>
    <x v="1"/>
    <s v="SP-03"/>
    <s v="Elena Rostova"/>
    <s v="PROD-301"/>
    <x v="2"/>
    <s v="Food &amp; Beverage"/>
    <n v="5"/>
    <n v="3.2"/>
    <n v="13"/>
    <n v="65"/>
    <n v="1.1599999999999999E-2"/>
    <n v="0.75"/>
    <n v="64.25"/>
    <n v="41.6"/>
    <n v="22.65"/>
    <n v="6"/>
    <n v="29.65"/>
    <n v="22.2"/>
    <x v="135"/>
  </r>
  <r>
    <s v="ORD-20240137"/>
    <d v="2024-08-04T00:00:00"/>
    <s v="CUST-1104"/>
    <s v="Omega Retail"/>
    <x v="0"/>
    <x v="3"/>
    <s v="SP-02"/>
    <s v="Michael Chang"/>
    <s v="PROD-204"/>
    <x v="12"/>
    <s v="Home Care"/>
    <n v="7.2"/>
    <n v="3.6"/>
    <n v="12"/>
    <n v="86.4"/>
    <n v="4.1399999999999999E-2"/>
    <n v="3.58"/>
    <n v="82.82"/>
    <n v="43.2"/>
    <n v="39.619999999999997"/>
    <n v="0"/>
    <n v="0"/>
    <n v="0"/>
    <x v="136"/>
  </r>
  <r>
    <s v="ORD-20240138"/>
    <d v="2026-07-24T00:00:00"/>
    <s v="CUST-1016"/>
    <s v="Global Retail"/>
    <x v="0"/>
    <x v="0"/>
    <s v="SP-02"/>
    <s v="Michael Chang"/>
    <s v="PROD-103"/>
    <x v="13"/>
    <s v="Personal Care"/>
    <n v="4.8"/>
    <n v="1.4"/>
    <n v="135"/>
    <n v="648"/>
    <n v="4.4699999999999997E-2"/>
    <n v="28.97"/>
    <n v="619.03"/>
    <n v="189"/>
    <n v="430.03"/>
    <n v="0"/>
    <n v="0"/>
    <n v="0"/>
    <x v="137"/>
  </r>
  <r>
    <s v="ORD-20240139"/>
    <d v="2026-08-23T00:00:00"/>
    <s v="CUST-1091"/>
    <s v="Crown Distributors"/>
    <x v="1"/>
    <x v="2"/>
    <s v="SP-08"/>
    <s v="Tariq Al-Mansoor"/>
    <s v="PROD-104"/>
    <x v="6"/>
    <s v="Personal Care"/>
    <n v="9.9"/>
    <n v="3.1"/>
    <n v="17"/>
    <n v="168.3"/>
    <n v="0.31019999999999998"/>
    <n v="52.21"/>
    <n v="116.09"/>
    <n v="52.7"/>
    <n v="63.39"/>
    <n v="0"/>
    <n v="0"/>
    <n v="0"/>
    <x v="138"/>
  </r>
  <r>
    <s v="ORD-20240140"/>
    <d v="2025-08-03T00:00:00"/>
    <s v="CUST-1005"/>
    <s v="Metro Stores"/>
    <x v="0"/>
    <x v="0"/>
    <s v="SP-02"/>
    <s v="Michael Chang"/>
    <s v="PROD-402"/>
    <x v="10"/>
    <s v="Household Essentials"/>
    <n v="6"/>
    <n v="4.2"/>
    <n v="371"/>
    <n v="2226"/>
    <n v="5.1200000000000002E-2"/>
    <n v="113.97"/>
    <n v="2112.0300000000002"/>
    <n v="1558.2"/>
    <n v="553.83000000000004"/>
    <n v="0"/>
    <n v="0"/>
    <n v="0"/>
    <x v="139"/>
  </r>
  <r>
    <s v="ORD-20240141"/>
    <d v="2026-06-16T00:00:00"/>
    <s v="CUST-1067"/>
    <s v="Sterling Distributors"/>
    <x v="1"/>
    <x v="1"/>
    <s v="SP-08"/>
    <s v="Tariq Al-Mansoor"/>
    <s v="PROD-201"/>
    <x v="14"/>
    <s v="Home Care"/>
    <n v="12"/>
    <n v="6.5"/>
    <n v="1"/>
    <n v="12"/>
    <n v="3.7999999999999999E-2"/>
    <n v="0.46"/>
    <n v="11.54"/>
    <n v="6.5"/>
    <n v="5.04"/>
    <n v="1"/>
    <n v="11.54"/>
    <n v="7"/>
    <x v="140"/>
  </r>
  <r>
    <s v="ORD-20240142"/>
    <d v="2026-01-05T00:00:00"/>
    <s v="CUST-1019"/>
    <s v="Global Distributors"/>
    <x v="2"/>
    <x v="1"/>
    <s v="SP-05"/>
    <s v="Kenji Sato"/>
    <s v="PROD-403"/>
    <x v="11"/>
    <s v="Household Essentials"/>
    <n v="5.5"/>
    <n v="3.8"/>
    <n v="15"/>
    <n v="82.5"/>
    <n v="5.1000000000000004E-3"/>
    <n v="0.42"/>
    <n v="82.08"/>
    <n v="57"/>
    <n v="25.08"/>
    <n v="0"/>
    <n v="0"/>
    <n v="0"/>
    <x v="141"/>
  </r>
  <r>
    <s v="ORD-20240143"/>
    <d v="2024-11-18T00:00:00"/>
    <s v="CUST-1000"/>
    <s v="Metro Retail"/>
    <x v="3"/>
    <x v="0"/>
    <s v="SP-04"/>
    <s v="David Mueller"/>
    <s v="PROD-201"/>
    <x v="14"/>
    <s v="Home Care"/>
    <n v="12"/>
    <n v="6.5"/>
    <n v="361"/>
    <n v="4332"/>
    <n v="6.9900000000000004E-2"/>
    <n v="302.81"/>
    <n v="4029.19"/>
    <n v="2346.5"/>
    <n v="1682.69"/>
    <n v="0"/>
    <n v="0"/>
    <n v="0"/>
    <x v="142"/>
  </r>
  <r>
    <s v="ORD-20240144"/>
    <d v="2024-08-05T00:00:00"/>
    <s v="CUST-1063"/>
    <s v="Pioneer Direct"/>
    <x v="4"/>
    <x v="2"/>
    <s v="SP-07"/>
    <s v="Carlos Mendez"/>
    <s v="PROD-202"/>
    <x v="4"/>
    <s v="Home Care"/>
    <n v="4.5"/>
    <n v="2.1"/>
    <n v="7"/>
    <n v="31.5"/>
    <n v="0.16439999999999999"/>
    <n v="5.18"/>
    <n v="26.32"/>
    <n v="14.7"/>
    <n v="11.62"/>
    <n v="0"/>
    <n v="0"/>
    <n v="0"/>
    <x v="143"/>
  </r>
  <r>
    <s v="ORD-20240145"/>
    <d v="2025-11-02T00:00:00"/>
    <s v="CUST-1060"/>
    <s v="Pioneer Wholesale"/>
    <x v="4"/>
    <x v="2"/>
    <s v="SP-07"/>
    <s v="Carlos Mendez"/>
    <s v="PROD-402"/>
    <x v="10"/>
    <s v="Household Essentials"/>
    <n v="6"/>
    <n v="4.2"/>
    <n v="5"/>
    <n v="30"/>
    <n v="6.0999999999999999E-2"/>
    <n v="1.83"/>
    <n v="28.17"/>
    <n v="21"/>
    <n v="7.17"/>
    <n v="0"/>
    <n v="0"/>
    <n v="0"/>
    <x v="144"/>
  </r>
  <r>
    <s v="ORD-20240146"/>
    <d v="2025-05-26T00:00:00"/>
    <s v="CUST-1065"/>
    <s v="Sterling Supermarkets"/>
    <x v="3"/>
    <x v="3"/>
    <s v="SP-04"/>
    <s v="David Mueller"/>
    <s v="PROD-101"/>
    <x v="9"/>
    <s v="Personal Care"/>
    <n v="8.5"/>
    <n v="2.8"/>
    <n v="185"/>
    <n v="1572.5"/>
    <n v="5.2900000000000003E-2"/>
    <n v="83.19"/>
    <n v="1489.31"/>
    <n v="518"/>
    <n v="971.31"/>
    <n v="0"/>
    <n v="0"/>
    <n v="0"/>
    <x v="145"/>
  </r>
  <r>
    <s v="ORD-20240147"/>
    <d v="2025-02-09T00:00:00"/>
    <s v="CUST-1009"/>
    <s v="Apex Supermarkets"/>
    <x v="3"/>
    <x v="3"/>
    <s v="SP-03"/>
    <s v="Elena Rostova"/>
    <s v="PROD-404"/>
    <x v="16"/>
    <s v="Household Essentials"/>
    <n v="4.9000000000000004"/>
    <n v="3.1"/>
    <n v="22"/>
    <n v="107.8"/>
    <n v="9.0399999999999994E-2"/>
    <n v="9.75"/>
    <n v="98.05"/>
    <n v="68.2"/>
    <n v="29.85"/>
    <n v="0"/>
    <n v="0"/>
    <n v="0"/>
    <x v="146"/>
  </r>
  <r>
    <s v="ORD-20240148"/>
    <d v="2026-06-24T00:00:00"/>
    <s v="CUST-1000"/>
    <s v="Metro Retail"/>
    <x v="3"/>
    <x v="0"/>
    <s v="SP-04"/>
    <s v="David Mueller"/>
    <s v="PROD-402"/>
    <x v="10"/>
    <s v="Household Essentials"/>
    <n v="6"/>
    <n v="4.2"/>
    <n v="94"/>
    <n v="564"/>
    <n v="9.2700000000000005E-2"/>
    <n v="52.28"/>
    <n v="511.72"/>
    <n v="394.8"/>
    <n v="116.92"/>
    <n v="0"/>
    <n v="0"/>
    <n v="0"/>
    <x v="147"/>
  </r>
  <r>
    <s v="ORD-20240149"/>
    <d v="2026-07-25T00:00:00"/>
    <s v="CUST-1048"/>
    <s v="Horizon Retail"/>
    <x v="3"/>
    <x v="1"/>
    <s v="SP-04"/>
    <s v="David Mueller"/>
    <s v="PROD-103"/>
    <x v="13"/>
    <s v="Personal Care"/>
    <n v="4.8"/>
    <n v="1.4"/>
    <n v="13"/>
    <n v="62.4"/>
    <n v="4.4699999999999997E-2"/>
    <n v="2.79"/>
    <n v="59.61"/>
    <n v="18.2"/>
    <n v="41.41"/>
    <n v="0"/>
    <n v="0"/>
    <n v="0"/>
    <x v="148"/>
  </r>
  <r>
    <s v="ORD-20240150"/>
    <d v="2025-10-20T00:00:00"/>
    <s v="CUST-1060"/>
    <s v="Pioneer Wholesale"/>
    <x v="4"/>
    <x v="2"/>
    <s v="SP-07"/>
    <s v="Carlos Mendez"/>
    <s v="PROD-301"/>
    <x v="2"/>
    <s v="Food &amp; Beverage"/>
    <n v="5"/>
    <n v="3.2"/>
    <n v="50"/>
    <n v="250"/>
    <n v="1.14E-2"/>
    <n v="2.85"/>
    <n v="247.15"/>
    <n v="160"/>
    <n v="87.15"/>
    <n v="0"/>
    <n v="0"/>
    <n v="0"/>
    <x v="149"/>
  </r>
  <r>
    <s v="ORD-20240151"/>
    <d v="2025-04-14T00:00:00"/>
    <s v="CUST-1095"/>
    <s v="Crown Direct"/>
    <x v="0"/>
    <x v="2"/>
    <s v="SP-01"/>
    <s v="Sarah Jenkins"/>
    <s v="PROD-403"/>
    <x v="11"/>
    <s v="Household Essentials"/>
    <n v="5.5"/>
    <n v="3.8"/>
    <n v="15"/>
    <n v="82.5"/>
    <n v="0.18179999999999999"/>
    <n v="15"/>
    <n v="67.5"/>
    <n v="57"/>
    <n v="10.5"/>
    <n v="0"/>
    <n v="0"/>
    <n v="0"/>
    <x v="150"/>
  </r>
  <r>
    <s v="ORD-20240152"/>
    <d v="2024-05-26T00:00:00"/>
    <s v="CUST-1114"/>
    <s v="Titan Mart"/>
    <x v="4"/>
    <x v="4"/>
    <s v="SP-07"/>
    <s v="Carlos Mendez"/>
    <s v="PROD-104"/>
    <x v="6"/>
    <s v="Personal Care"/>
    <n v="9.9"/>
    <n v="3.1"/>
    <n v="173"/>
    <n v="1712.7"/>
    <n v="0.1201"/>
    <n v="205.7"/>
    <n v="1507"/>
    <n v="536.29999999999995"/>
    <n v="970.7"/>
    <n v="0"/>
    <n v="0"/>
    <n v="0"/>
    <x v="151"/>
  </r>
  <r>
    <s v="ORD-20240153"/>
    <d v="2024-09-28T00:00:00"/>
    <s v="CUST-1083"/>
    <s v="Crest Distributors"/>
    <x v="0"/>
    <x v="3"/>
    <s v="SP-01"/>
    <s v="Sarah Jenkins"/>
    <s v="PROD-403"/>
    <x v="11"/>
    <s v="Household Essentials"/>
    <n v="5.5"/>
    <n v="3.8"/>
    <n v="106"/>
    <n v="583"/>
    <n v="7.0900000000000005E-2"/>
    <n v="41.33"/>
    <n v="541.66999999999996"/>
    <n v="402.8"/>
    <n v="138.87"/>
    <n v="0"/>
    <n v="0"/>
    <n v="0"/>
    <x v="152"/>
  </r>
  <r>
    <s v="ORD-20240154"/>
    <d v="2024-05-22T00:00:00"/>
    <s v="CUST-1001"/>
    <s v="Metro Supermarkets"/>
    <x v="2"/>
    <x v="4"/>
    <s v="SP-05"/>
    <s v="Kenji Sato"/>
    <s v="PROD-403"/>
    <x v="11"/>
    <s v="Household Essentials"/>
    <n v="5.5"/>
    <n v="3.8"/>
    <n v="483"/>
    <n v="2656.5"/>
    <n v="8.5199999999999998E-2"/>
    <n v="226.33"/>
    <n v="2430.17"/>
    <n v="1835.4"/>
    <n v="594.77"/>
    <n v="0"/>
    <n v="0"/>
    <n v="0"/>
    <x v="153"/>
  </r>
  <r>
    <s v="ORD-20240155"/>
    <d v="2024-09-09T00:00:00"/>
    <s v="CUST-1005"/>
    <s v="Metro Stores"/>
    <x v="0"/>
    <x v="0"/>
    <s v="SP-01"/>
    <s v="Sarah Jenkins"/>
    <s v="PROD-104"/>
    <x v="6"/>
    <s v="Personal Care"/>
    <n v="9.9"/>
    <n v="3.1"/>
    <n v="131"/>
    <n v="1296.9000000000001"/>
    <n v="8.4500000000000006E-2"/>
    <n v="109.59"/>
    <n v="1187.31"/>
    <n v="406.1"/>
    <n v="781.21"/>
    <n v="0"/>
    <n v="0"/>
    <n v="0"/>
    <x v="154"/>
  </r>
  <r>
    <s v="ORD-20240156"/>
    <d v="2026-02-01T00:00:00"/>
    <s v="CUST-1083"/>
    <s v="Crest Distributors"/>
    <x v="0"/>
    <x v="3"/>
    <s v="SP-01"/>
    <s v="Sarah Jenkins"/>
    <s v="PROD-301"/>
    <x v="2"/>
    <s v="Food &amp; Beverage"/>
    <n v="5"/>
    <n v="3.2"/>
    <n v="137"/>
    <n v="685"/>
    <n v="6.9999999999999999E-4"/>
    <n v="0.48"/>
    <n v="684.52"/>
    <n v="438.4"/>
    <n v="246.12"/>
    <n v="0"/>
    <n v="0"/>
    <n v="0"/>
    <x v="155"/>
  </r>
  <r>
    <s v="ORD-20240157"/>
    <d v="2025-07-28T00:00:00"/>
    <s v="CUST-1099"/>
    <s v="Atlas Distributors"/>
    <x v="4"/>
    <x v="2"/>
    <s v="SP-07"/>
    <s v="Carlos Mendez"/>
    <s v="PROD-204"/>
    <x v="12"/>
    <s v="Home Care"/>
    <n v="7.2"/>
    <n v="3.6"/>
    <n v="59"/>
    <n v="424.8"/>
    <n v="0.1104"/>
    <n v="46.9"/>
    <n v="377.9"/>
    <n v="212.4"/>
    <n v="165.5"/>
    <n v="0"/>
    <n v="0"/>
    <n v="0"/>
    <x v="156"/>
  </r>
  <r>
    <s v="ORD-20240158"/>
    <d v="2025-07-05T00:00:00"/>
    <s v="CUST-1087"/>
    <s v="Crest Direct"/>
    <x v="2"/>
    <x v="3"/>
    <s v="SP-05"/>
    <s v="Kenji Sato"/>
    <s v="PROD-204"/>
    <x v="12"/>
    <s v="Home Care"/>
    <n v="7.2"/>
    <n v="3.6"/>
    <n v="115"/>
    <n v="828"/>
    <n v="6.0000000000000001E-3"/>
    <n v="4.97"/>
    <n v="823.03"/>
    <n v="414"/>
    <n v="409.03"/>
    <n v="0"/>
    <n v="0"/>
    <n v="0"/>
    <x v="157"/>
  </r>
  <r>
    <s v="ORD-20240159"/>
    <d v="2024-09-26T00:00:00"/>
    <s v="CUST-1093"/>
    <s v="Crown Stores"/>
    <x v="4"/>
    <x v="4"/>
    <s v="SP-07"/>
    <s v="Carlos Mendez"/>
    <s v="PROD-104"/>
    <x v="6"/>
    <s v="Personal Care"/>
    <n v="9.9"/>
    <n v="3.1"/>
    <n v="450"/>
    <n v="4455"/>
    <n v="0.19600000000000001"/>
    <n v="873.18"/>
    <n v="3581.82"/>
    <n v="1395"/>
    <n v="2186.8200000000002"/>
    <n v="0"/>
    <n v="0"/>
    <n v="0"/>
    <x v="158"/>
  </r>
  <r>
    <s v="ORD-20240160"/>
    <d v="2026-02-03T00:00:00"/>
    <s v="CUST-1060"/>
    <s v="Pioneer Wholesale"/>
    <x v="4"/>
    <x v="2"/>
    <s v="SP-07"/>
    <s v="Carlos Mendez"/>
    <s v="PROD-103"/>
    <x v="13"/>
    <s v="Personal Care"/>
    <n v="4.8"/>
    <n v="1.4"/>
    <n v="32"/>
    <n v="153.6"/>
    <n v="0.39779999999999999"/>
    <n v="61.1"/>
    <n v="92.5"/>
    <n v="44.8"/>
    <n v="47.7"/>
    <n v="0"/>
    <n v="0"/>
    <n v="0"/>
    <x v="159"/>
  </r>
  <r>
    <s v="ORD-20240161"/>
    <d v="2025-08-21T00:00:00"/>
    <s v="CUST-1082"/>
    <s v="Crest Mart"/>
    <x v="0"/>
    <x v="2"/>
    <s v="SP-02"/>
    <s v="Michael Chang"/>
    <s v="PROD-203"/>
    <x v="0"/>
    <s v="Home Care"/>
    <n v="5.8"/>
    <n v="2.7"/>
    <n v="22"/>
    <n v="127.6"/>
    <n v="0.13200000000000001"/>
    <n v="16.84"/>
    <n v="110.76"/>
    <n v="59.4"/>
    <n v="51.36"/>
    <n v="0"/>
    <n v="0"/>
    <n v="0"/>
    <x v="160"/>
  </r>
  <r>
    <s v="ORD-20240162"/>
    <d v="2025-03-14T00:00:00"/>
    <s v="CUST-1023"/>
    <s v="Global Direct"/>
    <x v="0"/>
    <x v="1"/>
    <s v="SP-02"/>
    <s v="Michael Chang"/>
    <s v="PROD-204"/>
    <x v="12"/>
    <s v="Home Care"/>
    <n v="7.2"/>
    <n v="3.6"/>
    <n v="16"/>
    <n v="115.2"/>
    <n v="7.9000000000000008E-3"/>
    <n v="0.91"/>
    <n v="114.29"/>
    <n v="57.6"/>
    <n v="56.69"/>
    <n v="0"/>
    <n v="0"/>
    <n v="0"/>
    <x v="161"/>
  </r>
  <r>
    <s v="ORD-20240163"/>
    <d v="2026-07-08T00:00:00"/>
    <s v="CUST-1102"/>
    <s v="Atlas Express"/>
    <x v="2"/>
    <x v="3"/>
    <s v="SP-06"/>
    <s v="Priya Sharma"/>
    <s v="PROD-102"/>
    <x v="15"/>
    <s v="Personal Care"/>
    <n v="6.2"/>
    <n v="1.9"/>
    <n v="40"/>
    <n v="248"/>
    <n v="5.1200000000000002E-2"/>
    <n v="12.7"/>
    <n v="235.3"/>
    <n v="76"/>
    <n v="159.30000000000001"/>
    <n v="0"/>
    <n v="0"/>
    <n v="0"/>
    <x v="162"/>
  </r>
  <r>
    <s v="ORD-20240164"/>
    <d v="2025-08-20T00:00:00"/>
    <s v="CUST-1075"/>
    <s v="Beacon Distributors"/>
    <x v="4"/>
    <x v="3"/>
    <s v="SP-07"/>
    <s v="Carlos Mendez"/>
    <s v="PROD-204"/>
    <x v="12"/>
    <s v="Home Care"/>
    <n v="7.2"/>
    <n v="3.6"/>
    <n v="103"/>
    <n v="741.6"/>
    <n v="2.3199999999999998E-2"/>
    <n v="17.21"/>
    <n v="724.39"/>
    <n v="370.8"/>
    <n v="353.59"/>
    <n v="0"/>
    <n v="0"/>
    <n v="0"/>
    <x v="163"/>
  </r>
  <r>
    <s v="ORD-20240165"/>
    <d v="2025-02-12T00:00:00"/>
    <s v="CUST-1046"/>
    <s v="Vanguard Express"/>
    <x v="2"/>
    <x v="4"/>
    <s v="SP-05"/>
    <s v="Kenji Sato"/>
    <s v="PROD-201"/>
    <x v="14"/>
    <s v="Home Care"/>
    <n v="12"/>
    <n v="6.5"/>
    <n v="169"/>
    <n v="2028"/>
    <n v="5.8400000000000001E-2"/>
    <n v="118.44"/>
    <n v="1909.56"/>
    <n v="1098.5"/>
    <n v="811.06"/>
    <n v="158"/>
    <n v="1785.27"/>
    <n v="1106"/>
    <x v="164"/>
  </r>
  <r>
    <s v="ORD-20240166"/>
    <d v="2025-01-05T00:00:00"/>
    <s v="CUST-1014"/>
    <s v="Apex Express"/>
    <x v="3"/>
    <x v="3"/>
    <s v="SP-03"/>
    <s v="Elena Rostova"/>
    <s v="PROD-302"/>
    <x v="7"/>
    <s v="Food &amp; Beverage"/>
    <n v="3.8"/>
    <n v="2.6"/>
    <n v="49"/>
    <n v="186.2"/>
    <n v="3.2599999999999997E-2"/>
    <n v="6.07"/>
    <n v="180.13"/>
    <n v="127.4"/>
    <n v="52.73"/>
    <n v="0"/>
    <n v="0"/>
    <n v="0"/>
    <x v="165"/>
  </r>
  <r>
    <s v="ORD-20240167"/>
    <d v="2024-08-12T00:00:00"/>
    <s v="CUST-1025"/>
    <s v="Summit Supermarkets"/>
    <x v="1"/>
    <x v="2"/>
    <s v="SP-08"/>
    <s v="Tariq Al-Mansoor"/>
    <s v="PROD-201"/>
    <x v="14"/>
    <s v="Home Care"/>
    <n v="12"/>
    <n v="6.5"/>
    <n v="3"/>
    <n v="36"/>
    <n v="3.4599999999999999E-2"/>
    <n v="1.25"/>
    <n v="34.75"/>
    <n v="19.5"/>
    <n v="15.25"/>
    <n v="0"/>
    <n v="0"/>
    <n v="0"/>
    <x v="166"/>
  </r>
  <r>
    <s v="ORD-20240168"/>
    <d v="2024-05-21T00:00:00"/>
    <s v="CUST-1086"/>
    <s v="Crest Express"/>
    <x v="3"/>
    <x v="3"/>
    <s v="SP-04"/>
    <s v="David Mueller"/>
    <s v="PROD-203"/>
    <x v="0"/>
    <s v="Home Care"/>
    <n v="5.8"/>
    <n v="2.7"/>
    <n v="13"/>
    <n v="75.400000000000006"/>
    <n v="5.7000000000000002E-3"/>
    <n v="0.43"/>
    <n v="74.97"/>
    <n v="35.1"/>
    <n v="39.869999999999997"/>
    <n v="0"/>
    <n v="0"/>
    <n v="0"/>
    <x v="167"/>
  </r>
  <r>
    <s v="ORD-20240169"/>
    <d v="2025-06-05T00:00:00"/>
    <s v="CUST-1075"/>
    <s v="Beacon Distributors"/>
    <x v="4"/>
    <x v="3"/>
    <s v="SP-07"/>
    <s v="Carlos Mendez"/>
    <s v="PROD-401"/>
    <x v="3"/>
    <s v="Household Essentials"/>
    <n v="10.5"/>
    <n v="7.5"/>
    <n v="156"/>
    <n v="1638"/>
    <n v="2.5399999999999999E-2"/>
    <n v="41.61"/>
    <n v="1596.39"/>
    <n v="1170"/>
    <n v="426.39"/>
    <n v="0"/>
    <n v="0"/>
    <n v="0"/>
    <x v="168"/>
  </r>
  <r>
    <s v="ORD-20240170"/>
    <d v="2025-05-20T00:00:00"/>
    <s v="CUST-1060"/>
    <s v="Pioneer Wholesale"/>
    <x v="4"/>
    <x v="2"/>
    <s v="SP-07"/>
    <s v="Carlos Mendez"/>
    <s v="PROD-401"/>
    <x v="3"/>
    <s v="Household Essentials"/>
    <n v="10.5"/>
    <n v="7.5"/>
    <n v="31"/>
    <n v="325.5"/>
    <n v="0.14760000000000001"/>
    <n v="48.04"/>
    <n v="277.45999999999998"/>
    <n v="232.5"/>
    <n v="44.96"/>
    <n v="0"/>
    <n v="0"/>
    <n v="0"/>
    <x v="169"/>
  </r>
  <r>
    <s v="ORD-20240171"/>
    <d v="2024-04-03T00:00:00"/>
    <s v="CUST-1068"/>
    <s v="Sterling Wholesale"/>
    <x v="3"/>
    <x v="4"/>
    <s v="SP-03"/>
    <s v="Elena Rostova"/>
    <s v="PROD-403"/>
    <x v="11"/>
    <s v="Household Essentials"/>
    <n v="5.5"/>
    <n v="3.8"/>
    <n v="185"/>
    <n v="1017.5"/>
    <n v="7.2400000000000006E-2"/>
    <n v="73.67"/>
    <n v="943.83"/>
    <n v="703"/>
    <n v="240.83"/>
    <n v="0"/>
    <n v="0"/>
    <n v="0"/>
    <x v="170"/>
  </r>
  <r>
    <s v="ORD-20240172"/>
    <d v="2026-02-12T00:00:00"/>
    <s v="CUST-1039"/>
    <s v="Prime Direct"/>
    <x v="3"/>
    <x v="3"/>
    <s v="SP-03"/>
    <s v="Elena Rostova"/>
    <s v="PROD-101"/>
    <x v="9"/>
    <s v="Personal Care"/>
    <n v="8.5"/>
    <n v="2.8"/>
    <n v="162"/>
    <n v="1377"/>
    <n v="5.4000000000000003E-3"/>
    <n v="7.44"/>
    <n v="1369.56"/>
    <n v="453.6"/>
    <n v="915.96"/>
    <n v="0"/>
    <n v="0"/>
    <n v="0"/>
    <x v="171"/>
  </r>
  <r>
    <s v="ORD-20240173"/>
    <d v="2024-02-18T00:00:00"/>
    <s v="CUST-1109"/>
    <s v="Omega Stores"/>
    <x v="2"/>
    <x v="2"/>
    <s v="SP-05"/>
    <s v="Kenji Sato"/>
    <s v="PROD-102"/>
    <x v="15"/>
    <s v="Personal Care"/>
    <n v="6.2"/>
    <n v="1.9"/>
    <n v="2"/>
    <n v="12.4"/>
    <n v="0.1991"/>
    <n v="2.4700000000000002"/>
    <n v="9.93"/>
    <n v="3.8"/>
    <n v="6.13"/>
    <n v="0"/>
    <n v="0"/>
    <n v="0"/>
    <x v="172"/>
  </r>
  <r>
    <s v="ORD-20240174"/>
    <d v="2026-05-31T00:00:00"/>
    <s v="CUST-1073"/>
    <s v="Beacon Supermarkets"/>
    <x v="2"/>
    <x v="1"/>
    <s v="SP-05"/>
    <s v="Kenji Sato"/>
    <s v="PROD-203"/>
    <x v="0"/>
    <s v="Home Care"/>
    <n v="5.8"/>
    <n v="2.7"/>
    <n v="6"/>
    <n v="34.799999999999997"/>
    <n v="0.4647"/>
    <n v="16.170000000000002"/>
    <n v="18.63"/>
    <n v="16.2"/>
    <n v="2.4300000000000002"/>
    <n v="2"/>
    <n v="6.21"/>
    <n v="6.4"/>
    <x v="173"/>
  </r>
  <r>
    <s v="ORD-20240175"/>
    <d v="2024-04-22T00:00:00"/>
    <s v="CUST-1019"/>
    <s v="Global Distributors"/>
    <x v="2"/>
    <x v="1"/>
    <s v="SP-06"/>
    <s v="Priya Sharma"/>
    <s v="PROD-401"/>
    <x v="3"/>
    <s v="Household Essentials"/>
    <n v="10.5"/>
    <n v="7.5"/>
    <n v="14"/>
    <n v="147"/>
    <n v="1.55E-2"/>
    <n v="2.2799999999999998"/>
    <n v="144.72"/>
    <n v="105"/>
    <n v="39.72"/>
    <n v="0"/>
    <n v="0"/>
    <n v="0"/>
    <x v="174"/>
  </r>
  <r>
    <s v="ORD-20240176"/>
    <d v="2024-06-05T00:00:00"/>
    <s v="CUST-1116"/>
    <s v="Titan Wholesale"/>
    <x v="3"/>
    <x v="1"/>
    <s v="SP-04"/>
    <s v="David Mueller"/>
    <s v="PROD-202"/>
    <x v="4"/>
    <s v="Home Care"/>
    <n v="4.5"/>
    <n v="2.1"/>
    <n v="2"/>
    <n v="9"/>
    <n v="3.0000000000000001E-3"/>
    <n v="0.03"/>
    <n v="8.9700000000000006"/>
    <n v="4.2"/>
    <n v="4.7699999999999996"/>
    <n v="0"/>
    <n v="0"/>
    <n v="0"/>
    <x v="175"/>
  </r>
  <r>
    <s v="ORD-20240177"/>
    <d v="2025-10-04T00:00:00"/>
    <s v="CUST-1028"/>
    <s v="Summit Wholesale"/>
    <x v="0"/>
    <x v="3"/>
    <s v="SP-01"/>
    <s v="Sarah Jenkins"/>
    <s v="PROD-102"/>
    <x v="15"/>
    <s v="Personal Care"/>
    <n v="6.2"/>
    <n v="1.9"/>
    <n v="270"/>
    <n v="1674"/>
    <n v="8.2000000000000007E-3"/>
    <n v="13.73"/>
    <n v="1660.27"/>
    <n v="513"/>
    <n v="1147.27"/>
    <n v="0"/>
    <n v="0"/>
    <n v="0"/>
    <x v="176"/>
  </r>
  <r>
    <s v="ORD-20240178"/>
    <d v="2024-06-12T00:00:00"/>
    <s v="CUST-1095"/>
    <s v="Crown Direct"/>
    <x v="0"/>
    <x v="2"/>
    <s v="SP-02"/>
    <s v="Michael Chang"/>
    <s v="PROD-404"/>
    <x v="16"/>
    <s v="Household Essentials"/>
    <n v="4.9000000000000004"/>
    <n v="3.1"/>
    <n v="21"/>
    <n v="102.9"/>
    <n v="6.3200000000000006E-2"/>
    <n v="6.5"/>
    <n v="96.4"/>
    <n v="65.099999999999994"/>
    <n v="31.3"/>
    <n v="0"/>
    <n v="0"/>
    <n v="0"/>
    <x v="177"/>
  </r>
  <r>
    <s v="ORD-20240179"/>
    <d v="2026-03-22T00:00:00"/>
    <s v="CUST-1080"/>
    <s v="Crest Retail"/>
    <x v="3"/>
    <x v="4"/>
    <s v="SP-03"/>
    <s v="Elena Rostova"/>
    <s v="PROD-303"/>
    <x v="5"/>
    <s v="Food &amp; Beverage"/>
    <n v="11"/>
    <n v="6.8"/>
    <n v="53"/>
    <n v="583"/>
    <n v="0.16109999999999999"/>
    <n v="93.92"/>
    <n v="489.08"/>
    <n v="360.4"/>
    <n v="128.68"/>
    <n v="0"/>
    <n v="0"/>
    <n v="0"/>
    <x v="178"/>
  </r>
  <r>
    <s v="ORD-20240180"/>
    <d v="2025-11-27T00:00:00"/>
    <s v="CUST-1045"/>
    <s v="Vanguard Stores"/>
    <x v="0"/>
    <x v="4"/>
    <s v="SP-01"/>
    <s v="Sarah Jenkins"/>
    <s v="PROD-402"/>
    <x v="10"/>
    <s v="Household Essentials"/>
    <n v="6"/>
    <n v="4.2"/>
    <n v="296"/>
    <n v="1776"/>
    <n v="8.1100000000000005E-2"/>
    <n v="144.03"/>
    <n v="1631.97"/>
    <n v="1243.2"/>
    <n v="388.77"/>
    <n v="0"/>
    <n v="0"/>
    <n v="0"/>
    <x v="179"/>
  </r>
  <r>
    <s v="ORD-20240181"/>
    <d v="2025-03-08T00:00:00"/>
    <s v="CUST-1076"/>
    <s v="Beacon Wholesale"/>
    <x v="0"/>
    <x v="1"/>
    <s v="SP-01"/>
    <s v="Sarah Jenkins"/>
    <s v="PROD-304"/>
    <x v="8"/>
    <s v="Food &amp; Beverage"/>
    <n v="4.2"/>
    <n v="2.8"/>
    <n v="2"/>
    <n v="8.4"/>
    <n v="1E-3"/>
    <n v="0.01"/>
    <n v="8.39"/>
    <n v="5.6"/>
    <n v="2.79"/>
    <n v="0"/>
    <n v="0"/>
    <n v="0"/>
    <x v="180"/>
  </r>
  <r>
    <s v="ORD-20240182"/>
    <d v="2025-09-02T00:00:00"/>
    <s v="CUST-1048"/>
    <s v="Horizon Retail"/>
    <x v="3"/>
    <x v="1"/>
    <s v="SP-03"/>
    <s v="Elena Rostova"/>
    <s v="PROD-103"/>
    <x v="13"/>
    <s v="Personal Care"/>
    <n v="4.8"/>
    <n v="1.4"/>
    <n v="82"/>
    <n v="393.6"/>
    <n v="5.4000000000000003E-3"/>
    <n v="2.13"/>
    <n v="391.47"/>
    <n v="114.8"/>
    <n v="276.67"/>
    <n v="0"/>
    <n v="0"/>
    <n v="0"/>
    <x v="181"/>
  </r>
  <r>
    <s v="ORD-20240183"/>
    <d v="2024-03-06T00:00:00"/>
    <s v="CUST-1014"/>
    <s v="Apex Express"/>
    <x v="3"/>
    <x v="3"/>
    <s v="SP-04"/>
    <s v="David Mueller"/>
    <s v="PROD-303"/>
    <x v="5"/>
    <s v="Food &amp; Beverage"/>
    <n v="11"/>
    <n v="6.8"/>
    <n v="172"/>
    <n v="1892"/>
    <n v="6.9500000000000006E-2"/>
    <n v="131.49"/>
    <n v="1760.51"/>
    <n v="1169.5999999999999"/>
    <n v="590.91"/>
    <n v="0"/>
    <n v="0"/>
    <n v="0"/>
    <x v="182"/>
  </r>
  <r>
    <s v="ORD-20240184"/>
    <d v="2025-01-29T00:00:00"/>
    <s v="CUST-1118"/>
    <s v="Titan Express"/>
    <x v="0"/>
    <x v="3"/>
    <s v="SP-02"/>
    <s v="Michael Chang"/>
    <s v="PROD-304"/>
    <x v="8"/>
    <s v="Food &amp; Beverage"/>
    <n v="4.2"/>
    <n v="2.8"/>
    <n v="179"/>
    <n v="751.8"/>
    <n v="1.2999999999999999E-2"/>
    <n v="9.77"/>
    <n v="742.03"/>
    <n v="501.2"/>
    <n v="240.83"/>
    <n v="0"/>
    <n v="0"/>
    <n v="0"/>
    <x v="170"/>
  </r>
  <r>
    <s v="ORD-20240185"/>
    <d v="2025-01-25T00:00:00"/>
    <s v="CUST-1087"/>
    <s v="Crest Direct"/>
    <x v="2"/>
    <x v="3"/>
    <s v="SP-06"/>
    <s v="Priya Sharma"/>
    <s v="PROD-204"/>
    <x v="12"/>
    <s v="Home Care"/>
    <n v="7.2"/>
    <n v="3.6"/>
    <n v="51"/>
    <n v="367.2"/>
    <n v="7.9000000000000008E-3"/>
    <n v="2.9"/>
    <n v="364.3"/>
    <n v="183.6"/>
    <n v="180.7"/>
    <n v="0"/>
    <n v="0"/>
    <n v="0"/>
    <x v="183"/>
  </r>
  <r>
    <s v="ORD-20240186"/>
    <d v="2025-09-02T00:00:00"/>
    <s v="CUST-1035"/>
    <s v="Prime Distributors"/>
    <x v="2"/>
    <x v="3"/>
    <s v="SP-05"/>
    <s v="Kenji Sato"/>
    <s v="PROD-102"/>
    <x v="15"/>
    <s v="Personal Care"/>
    <n v="6.2"/>
    <n v="1.9"/>
    <n v="23"/>
    <n v="142.6"/>
    <n v="0.3664"/>
    <n v="52.25"/>
    <n v="90.35"/>
    <n v="43.7"/>
    <n v="46.65"/>
    <n v="0"/>
    <n v="0"/>
    <n v="0"/>
    <x v="184"/>
  </r>
  <r>
    <s v="ORD-20240187"/>
    <d v="2025-04-24T00:00:00"/>
    <s v="CUST-1061"/>
    <s v="Pioneer Stores"/>
    <x v="0"/>
    <x v="3"/>
    <s v="SP-01"/>
    <s v="Sarah Jenkins"/>
    <s v="PROD-101"/>
    <x v="9"/>
    <s v="Personal Care"/>
    <n v="8.5"/>
    <n v="2.8"/>
    <n v="20"/>
    <n v="170"/>
    <n v="2.87E-2"/>
    <n v="4.88"/>
    <n v="165.12"/>
    <n v="56"/>
    <n v="109.12"/>
    <n v="0"/>
    <n v="0"/>
    <n v="0"/>
    <x v="185"/>
  </r>
  <r>
    <s v="ORD-20240188"/>
    <d v="2025-06-25T00:00:00"/>
    <s v="CUST-1076"/>
    <s v="Beacon Wholesale"/>
    <x v="0"/>
    <x v="1"/>
    <s v="SP-01"/>
    <s v="Sarah Jenkins"/>
    <s v="PROD-302"/>
    <x v="7"/>
    <s v="Food &amp; Beverage"/>
    <n v="3.8"/>
    <n v="2.6"/>
    <n v="8"/>
    <n v="30.4"/>
    <n v="2.3699999999999999E-2"/>
    <n v="0.72"/>
    <n v="29.68"/>
    <n v="20.8"/>
    <n v="8.8800000000000008"/>
    <n v="0"/>
    <n v="0"/>
    <n v="0"/>
    <x v="186"/>
  </r>
  <r>
    <s v="ORD-20240189"/>
    <d v="2024-09-14T00:00:00"/>
    <s v="CUST-1032"/>
    <s v="Prime Retail"/>
    <x v="0"/>
    <x v="1"/>
    <s v="SP-01"/>
    <s v="Sarah Jenkins"/>
    <s v="PROD-401"/>
    <x v="3"/>
    <s v="Household Essentials"/>
    <n v="10.5"/>
    <n v="7.5"/>
    <n v="20"/>
    <n v="210"/>
    <n v="3.5700000000000003E-2"/>
    <n v="7.5"/>
    <n v="202.5"/>
    <n v="150"/>
    <n v="52.5"/>
    <n v="1"/>
    <n v="10.130000000000001"/>
    <n v="8"/>
    <x v="187"/>
  </r>
  <r>
    <s v="ORD-20240190"/>
    <d v="2025-07-20T00:00:00"/>
    <s v="CUST-1094"/>
    <s v="Crown Express"/>
    <x v="3"/>
    <x v="3"/>
    <s v="SP-04"/>
    <s v="David Mueller"/>
    <s v="PROD-404"/>
    <x v="16"/>
    <s v="Household Essentials"/>
    <n v="4.9000000000000004"/>
    <n v="3.1"/>
    <n v="13"/>
    <n v="63.7"/>
    <n v="2.8999999999999998E-3"/>
    <n v="0.18"/>
    <n v="63.52"/>
    <n v="40.299999999999997"/>
    <n v="23.22"/>
    <n v="0"/>
    <n v="0"/>
    <n v="0"/>
    <x v="188"/>
  </r>
  <r>
    <s v="ORD-20240191"/>
    <d v="2026-05-31T00:00:00"/>
    <s v="CUST-1081"/>
    <s v="Crest Supermarkets"/>
    <x v="2"/>
    <x v="1"/>
    <s v="SP-06"/>
    <s v="Priya Sharma"/>
    <s v="PROD-203"/>
    <x v="0"/>
    <s v="Home Care"/>
    <n v="5.8"/>
    <n v="2.7"/>
    <n v="5"/>
    <n v="29"/>
    <n v="1.7399999999999999E-2"/>
    <n v="0.5"/>
    <n v="28.5"/>
    <n v="13.5"/>
    <n v="15"/>
    <n v="0"/>
    <n v="0"/>
    <n v="0"/>
    <x v="189"/>
  </r>
  <r>
    <s v="ORD-20240192"/>
    <d v="2026-08-23T00:00:00"/>
    <s v="CUST-1082"/>
    <s v="Crest Mart"/>
    <x v="0"/>
    <x v="2"/>
    <s v="SP-01"/>
    <s v="Sarah Jenkins"/>
    <s v="PROD-204"/>
    <x v="12"/>
    <s v="Home Care"/>
    <n v="7.2"/>
    <n v="3.6"/>
    <n v="63"/>
    <n v="453.6"/>
    <n v="0.10829999999999999"/>
    <n v="49.12"/>
    <n v="404.48"/>
    <n v="226.8"/>
    <n v="177.68"/>
    <n v="0"/>
    <n v="0"/>
    <n v="0"/>
    <x v="190"/>
  </r>
  <r>
    <s v="ORD-20240193"/>
    <d v="2024-01-12T00:00:00"/>
    <s v="CUST-1082"/>
    <s v="Crest Mart"/>
    <x v="0"/>
    <x v="2"/>
    <s v="SP-02"/>
    <s v="Michael Chang"/>
    <s v="PROD-204"/>
    <x v="12"/>
    <s v="Home Care"/>
    <n v="7.2"/>
    <n v="3.6"/>
    <n v="6"/>
    <n v="43.2"/>
    <n v="7.1599999999999997E-2"/>
    <n v="3.09"/>
    <n v="40.11"/>
    <n v="21.6"/>
    <n v="18.510000000000002"/>
    <n v="0"/>
    <n v="0"/>
    <n v="0"/>
    <x v="191"/>
  </r>
  <r>
    <s v="ORD-20240194"/>
    <d v="2025-11-27T00:00:00"/>
    <s v="CUST-1106"/>
    <s v="Omega Mart"/>
    <x v="2"/>
    <x v="3"/>
    <s v="SP-06"/>
    <s v="Priya Sharma"/>
    <s v="PROD-105"/>
    <x v="1"/>
    <s v="Personal Care"/>
    <n v="14.5"/>
    <n v="4.2"/>
    <n v="15"/>
    <n v="217.5"/>
    <n v="2.23E-2"/>
    <n v="4.8499999999999996"/>
    <n v="212.65"/>
    <n v="63"/>
    <n v="149.65"/>
    <n v="0"/>
    <n v="0"/>
    <n v="0"/>
    <x v="192"/>
  </r>
  <r>
    <s v="ORD-20240195"/>
    <d v="2026-01-08T00:00:00"/>
    <s v="CUST-1008"/>
    <s v="Apex Retail"/>
    <x v="0"/>
    <x v="1"/>
    <s v="SP-02"/>
    <s v="Michael Chang"/>
    <s v="PROD-104"/>
    <x v="6"/>
    <s v="Personal Care"/>
    <n v="9.9"/>
    <n v="3.1"/>
    <n v="13"/>
    <n v="128.69999999999999"/>
    <n v="6.1199999999999997E-2"/>
    <n v="7.88"/>
    <n v="120.82"/>
    <n v="40.299999999999997"/>
    <n v="80.52"/>
    <n v="0"/>
    <n v="0"/>
    <n v="0"/>
    <x v="193"/>
  </r>
  <r>
    <s v="ORD-20240196"/>
    <d v="2024-04-27T00:00:00"/>
    <s v="CUST-1114"/>
    <s v="Titan Mart"/>
    <x v="4"/>
    <x v="4"/>
    <s v="SP-07"/>
    <s v="Carlos Mendez"/>
    <s v="PROD-303"/>
    <x v="5"/>
    <s v="Food &amp; Beverage"/>
    <n v="11"/>
    <n v="6.8"/>
    <n v="391"/>
    <n v="4301"/>
    <n v="6.2300000000000001E-2"/>
    <n v="267.95"/>
    <n v="4033.05"/>
    <n v="2658.8"/>
    <n v="1374.25"/>
    <n v="0"/>
    <n v="0"/>
    <n v="0"/>
    <x v="194"/>
  </r>
  <r>
    <s v="ORD-20240197"/>
    <d v="2025-11-29T00:00:00"/>
    <s v="CUST-1005"/>
    <s v="Metro Stores"/>
    <x v="0"/>
    <x v="0"/>
    <s v="SP-01"/>
    <s v="Sarah Jenkins"/>
    <s v="PROD-105"/>
    <x v="1"/>
    <s v="Personal Care"/>
    <n v="14.5"/>
    <n v="4.2"/>
    <n v="267"/>
    <n v="3871.5"/>
    <n v="3.9300000000000002E-2"/>
    <n v="152.15"/>
    <n v="3719.35"/>
    <n v="1121.4000000000001"/>
    <n v="2597.9499999999998"/>
    <n v="0"/>
    <n v="0"/>
    <n v="0"/>
    <x v="195"/>
  </r>
  <r>
    <s v="ORD-20240198"/>
    <d v="2026-06-25T00:00:00"/>
    <s v="CUST-1111"/>
    <s v="Omega Direct"/>
    <x v="0"/>
    <x v="1"/>
    <s v="SP-01"/>
    <s v="Sarah Jenkins"/>
    <s v="PROD-204"/>
    <x v="12"/>
    <s v="Home Care"/>
    <n v="7.2"/>
    <n v="3.6"/>
    <n v="15"/>
    <n v="108"/>
    <n v="1.15E-2"/>
    <n v="1.24"/>
    <n v="106.76"/>
    <n v="54"/>
    <n v="52.76"/>
    <n v="0"/>
    <n v="0"/>
    <n v="0"/>
    <x v="196"/>
  </r>
  <r>
    <s v="ORD-20240199"/>
    <d v="2025-07-03T00:00:00"/>
    <s v="CUST-1038"/>
    <s v="Prime Express"/>
    <x v="2"/>
    <x v="3"/>
    <s v="SP-06"/>
    <s v="Priya Sharma"/>
    <s v="PROD-204"/>
    <x v="12"/>
    <s v="Home Care"/>
    <n v="7.2"/>
    <n v="3.6"/>
    <n v="57"/>
    <n v="410.4"/>
    <n v="4.7199999999999999E-2"/>
    <n v="19.37"/>
    <n v="391.03"/>
    <n v="205.2"/>
    <n v="185.83"/>
    <n v="0"/>
    <n v="0"/>
    <n v="0"/>
    <x v="197"/>
  </r>
  <r>
    <s v="ORD-20240200"/>
    <d v="2026-02-07T00:00:00"/>
    <s v="CUST-1001"/>
    <s v="Metro Supermarkets"/>
    <x v="2"/>
    <x v="4"/>
    <s v="SP-05"/>
    <s v="Kenji Sato"/>
    <s v="PROD-201"/>
    <x v="14"/>
    <s v="Home Care"/>
    <n v="12"/>
    <n v="6.5"/>
    <n v="152"/>
    <n v="1824"/>
    <n v="0.41810000000000003"/>
    <n v="762.61"/>
    <n v="1061.3900000000001"/>
    <n v="988"/>
    <n v="73.39"/>
    <n v="0"/>
    <n v="0"/>
    <n v="0"/>
    <x v="198"/>
  </r>
  <r>
    <s v="ORD-20240201"/>
    <d v="2024-09-30T00:00:00"/>
    <s v="CUST-1111"/>
    <s v="Omega Direct"/>
    <x v="0"/>
    <x v="1"/>
    <s v="SP-02"/>
    <s v="Michael Chang"/>
    <s v="PROD-402"/>
    <x v="10"/>
    <s v="Household Essentials"/>
    <n v="6"/>
    <n v="4.2"/>
    <n v="39"/>
    <n v="234"/>
    <n v="4.1999999999999997E-3"/>
    <n v="0.98"/>
    <n v="233.02"/>
    <n v="163.80000000000001"/>
    <n v="69.22"/>
    <n v="0"/>
    <n v="0"/>
    <n v="0"/>
    <x v="85"/>
  </r>
  <r>
    <s v="ORD-20240202"/>
    <d v="2026-02-26T00:00:00"/>
    <s v="CUST-1075"/>
    <s v="Beacon Distributors"/>
    <x v="4"/>
    <x v="3"/>
    <s v="SP-07"/>
    <s v="Carlos Mendez"/>
    <s v="PROD-105"/>
    <x v="1"/>
    <s v="Personal Care"/>
    <n v="14.5"/>
    <n v="4.2"/>
    <n v="104"/>
    <n v="1508"/>
    <n v="8.3999999999999995E-3"/>
    <n v="12.67"/>
    <n v="1495.33"/>
    <n v="436.8"/>
    <n v="1058.53"/>
    <n v="0"/>
    <n v="0"/>
    <n v="0"/>
    <x v="199"/>
  </r>
  <r>
    <s v="ORD-20240203"/>
    <d v="2025-10-18T00:00:00"/>
    <s v="CUST-1086"/>
    <s v="Crest Express"/>
    <x v="3"/>
    <x v="3"/>
    <s v="SP-04"/>
    <s v="David Mueller"/>
    <s v="PROD-302"/>
    <x v="7"/>
    <s v="Food &amp; Beverage"/>
    <n v="3.8"/>
    <n v="2.6"/>
    <n v="40"/>
    <n v="152"/>
    <n v="3.0999999999999999E-3"/>
    <n v="0.47"/>
    <n v="151.53"/>
    <n v="104"/>
    <n v="47.53"/>
    <n v="0"/>
    <n v="0"/>
    <n v="0"/>
    <x v="200"/>
  </r>
  <r>
    <s v="ORD-20240204"/>
    <d v="2024-12-14T00:00:00"/>
    <s v="CUST-1073"/>
    <s v="Beacon Supermarkets"/>
    <x v="2"/>
    <x v="1"/>
    <s v="SP-05"/>
    <s v="Kenji Sato"/>
    <s v="PROD-102"/>
    <x v="15"/>
    <s v="Personal Care"/>
    <n v="6.2"/>
    <n v="1.9"/>
    <n v="17"/>
    <n v="105.4"/>
    <n v="1.9599999999999999E-2"/>
    <n v="2.0699999999999998"/>
    <n v="103.33"/>
    <n v="32.299999999999997"/>
    <n v="71.03"/>
    <n v="0"/>
    <n v="0"/>
    <n v="0"/>
    <x v="201"/>
  </r>
  <r>
    <s v="ORD-20240205"/>
    <d v="2024-04-24T00:00:00"/>
    <s v="CUST-1000"/>
    <s v="Metro Retail"/>
    <x v="3"/>
    <x v="0"/>
    <s v="SP-03"/>
    <s v="Elena Rostova"/>
    <s v="PROD-102"/>
    <x v="15"/>
    <s v="Personal Care"/>
    <n v="6.2"/>
    <n v="1.9"/>
    <n v="292"/>
    <n v="1810.4"/>
    <n v="2.5999999999999999E-2"/>
    <n v="47.07"/>
    <n v="1763.33"/>
    <n v="554.79999999999995"/>
    <n v="1208.53"/>
    <n v="0"/>
    <n v="0"/>
    <n v="0"/>
    <x v="202"/>
  </r>
  <r>
    <s v="ORD-20240206"/>
    <d v="2024-10-27T00:00:00"/>
    <s v="CUST-1012"/>
    <s v="Apex Wholesale"/>
    <x v="3"/>
    <x v="2"/>
    <s v="SP-04"/>
    <s v="David Mueller"/>
    <s v="PROD-404"/>
    <x v="16"/>
    <s v="Household Essentials"/>
    <n v="4.9000000000000004"/>
    <n v="3.1"/>
    <n v="36"/>
    <n v="176.4"/>
    <n v="0.1537"/>
    <n v="27.11"/>
    <n v="149.29"/>
    <n v="111.6"/>
    <n v="37.69"/>
    <n v="24"/>
    <n v="99.52"/>
    <n v="86.4"/>
    <x v="203"/>
  </r>
  <r>
    <s v="ORD-20240207"/>
    <d v="2025-03-21T00:00:00"/>
    <s v="CUST-1070"/>
    <s v="Sterling Express"/>
    <x v="1"/>
    <x v="3"/>
    <s v="SP-08"/>
    <s v="Tariq Al-Mansoor"/>
    <s v="PROD-304"/>
    <x v="8"/>
    <s v="Food &amp; Beverage"/>
    <n v="4.2"/>
    <n v="2.8"/>
    <n v="85"/>
    <n v="357"/>
    <n v="1.26E-2"/>
    <n v="4.5"/>
    <n v="352.5"/>
    <n v="238"/>
    <n v="114.5"/>
    <n v="0"/>
    <n v="0"/>
    <n v="0"/>
    <x v="204"/>
  </r>
  <r>
    <s v="ORD-20240208"/>
    <d v="2024-06-10T00:00:00"/>
    <s v="CUST-1014"/>
    <s v="Apex Express"/>
    <x v="3"/>
    <x v="3"/>
    <s v="SP-03"/>
    <s v="Elena Rostova"/>
    <s v="PROD-202"/>
    <x v="4"/>
    <s v="Home Care"/>
    <n v="4.5"/>
    <n v="2.1"/>
    <n v="59"/>
    <n v="265.5"/>
    <n v="2.0299999999999999E-2"/>
    <n v="5.39"/>
    <n v="260.11"/>
    <n v="123.9"/>
    <n v="136.21"/>
    <n v="0"/>
    <n v="0"/>
    <n v="0"/>
    <x v="205"/>
  </r>
  <r>
    <s v="ORD-20240209"/>
    <d v="2025-04-09T00:00:00"/>
    <s v="CUST-1086"/>
    <s v="Crest Express"/>
    <x v="3"/>
    <x v="3"/>
    <s v="SP-04"/>
    <s v="David Mueller"/>
    <s v="PROD-102"/>
    <x v="15"/>
    <s v="Personal Care"/>
    <n v="6.2"/>
    <n v="1.9"/>
    <n v="18"/>
    <n v="111.6"/>
    <n v="6.4000000000000003E-3"/>
    <n v="0.71"/>
    <n v="110.89"/>
    <n v="34.200000000000003"/>
    <n v="76.69"/>
    <n v="0"/>
    <n v="0"/>
    <n v="0"/>
    <x v="206"/>
  </r>
  <r>
    <s v="ORD-20240210"/>
    <d v="2024-01-04T00:00:00"/>
    <s v="CUST-1029"/>
    <s v="Summit Stores"/>
    <x v="0"/>
    <x v="1"/>
    <s v="SP-01"/>
    <s v="Sarah Jenkins"/>
    <s v="PROD-203"/>
    <x v="0"/>
    <s v="Home Care"/>
    <n v="5.8"/>
    <n v="2.7"/>
    <n v="18"/>
    <n v="104.4"/>
    <n v="4.2099999999999999E-2"/>
    <n v="4.4000000000000004"/>
    <n v="100"/>
    <n v="48.6"/>
    <n v="51.4"/>
    <n v="0"/>
    <n v="0"/>
    <n v="0"/>
    <x v="207"/>
  </r>
  <r>
    <s v="ORD-20240211"/>
    <d v="2026-01-09T00:00:00"/>
    <s v="CUST-1093"/>
    <s v="Crown Stores"/>
    <x v="4"/>
    <x v="4"/>
    <s v="SP-07"/>
    <s v="Carlos Mendez"/>
    <s v="PROD-101"/>
    <x v="9"/>
    <s v="Personal Care"/>
    <n v="8.5"/>
    <n v="2.8"/>
    <n v="320"/>
    <n v="2720"/>
    <n v="0.20150000000000001"/>
    <n v="548.08000000000004"/>
    <n v="2171.92"/>
    <n v="896"/>
    <n v="1275.92"/>
    <n v="0"/>
    <n v="0"/>
    <n v="0"/>
    <x v="208"/>
  </r>
  <r>
    <s v="ORD-20240212"/>
    <d v="2026-06-15T00:00:00"/>
    <s v="CUST-1035"/>
    <s v="Prime Distributors"/>
    <x v="2"/>
    <x v="3"/>
    <s v="SP-05"/>
    <s v="Kenji Sato"/>
    <s v="PROD-402"/>
    <x v="10"/>
    <s v="Household Essentials"/>
    <n v="6"/>
    <n v="4.2"/>
    <n v="42"/>
    <n v="252"/>
    <n v="1.8499999999999999E-2"/>
    <n v="4.66"/>
    <n v="247.34"/>
    <n v="176.4"/>
    <n v="70.94"/>
    <n v="0"/>
    <n v="0"/>
    <n v="0"/>
    <x v="209"/>
  </r>
  <r>
    <s v="ORD-20240213"/>
    <d v="2026-01-06T00:00:00"/>
    <s v="CUST-1097"/>
    <s v="Atlas Supermarkets"/>
    <x v="0"/>
    <x v="1"/>
    <s v="SP-01"/>
    <s v="Sarah Jenkins"/>
    <s v="PROD-302"/>
    <x v="7"/>
    <s v="Food &amp; Beverage"/>
    <n v="3.8"/>
    <n v="2.6"/>
    <n v="1"/>
    <n v="3.8"/>
    <n v="3.7400000000000003E-2"/>
    <n v="0.14000000000000001"/>
    <n v="3.66"/>
    <n v="2.6"/>
    <n v="1.06"/>
    <n v="0"/>
    <n v="0"/>
    <n v="0"/>
    <x v="210"/>
  </r>
  <r>
    <s v="ORD-20240214"/>
    <d v="2024-09-26T00:00:00"/>
    <s v="CUST-1027"/>
    <s v="Summit Distributors"/>
    <x v="3"/>
    <x v="0"/>
    <s v="SP-03"/>
    <s v="Elena Rostova"/>
    <s v="PROD-304"/>
    <x v="8"/>
    <s v="Food &amp; Beverage"/>
    <n v="4.2"/>
    <n v="2.8"/>
    <n v="220"/>
    <n v="924"/>
    <n v="1.66E-2"/>
    <n v="15.34"/>
    <n v="908.66"/>
    <n v="616"/>
    <n v="292.66000000000003"/>
    <n v="0"/>
    <n v="0"/>
    <n v="0"/>
    <x v="211"/>
  </r>
  <r>
    <s v="ORD-20240215"/>
    <d v="2025-05-27T00:00:00"/>
    <s v="CUST-1118"/>
    <s v="Titan Express"/>
    <x v="0"/>
    <x v="3"/>
    <s v="SP-01"/>
    <s v="Sarah Jenkins"/>
    <s v="PROD-203"/>
    <x v="0"/>
    <s v="Home Care"/>
    <n v="5.8"/>
    <n v="2.7"/>
    <n v="13"/>
    <n v="75.400000000000006"/>
    <n v="8.3000000000000001E-3"/>
    <n v="0.63"/>
    <n v="74.77"/>
    <n v="35.1"/>
    <n v="39.67"/>
    <n v="0"/>
    <n v="0"/>
    <n v="0"/>
    <x v="212"/>
  </r>
  <r>
    <s v="ORD-20240216"/>
    <d v="2026-02-19T00:00:00"/>
    <s v="CUST-1090"/>
    <s v="Crown Mart"/>
    <x v="0"/>
    <x v="3"/>
    <s v="SP-02"/>
    <s v="Michael Chang"/>
    <s v="PROD-202"/>
    <x v="4"/>
    <s v="Home Care"/>
    <n v="4.5"/>
    <n v="2.1"/>
    <n v="85"/>
    <n v="382.5"/>
    <n v="2.0899999999999998E-2"/>
    <n v="7.99"/>
    <n v="374.51"/>
    <n v="178.5"/>
    <n v="196.01"/>
    <n v="0"/>
    <n v="0"/>
    <n v="0"/>
    <x v="213"/>
  </r>
  <r>
    <s v="ORD-20240217"/>
    <d v="2024-07-01T00:00:00"/>
    <s v="CUST-1089"/>
    <s v="Crown Supermarkets"/>
    <x v="1"/>
    <x v="3"/>
    <s v="SP-08"/>
    <s v="Tariq Al-Mansoor"/>
    <s v="PROD-102"/>
    <x v="15"/>
    <s v="Personal Care"/>
    <n v="6.2"/>
    <n v="1.9"/>
    <n v="165"/>
    <n v="1023"/>
    <n v="2.3400000000000001E-2"/>
    <n v="23.94"/>
    <n v="999.06"/>
    <n v="313.5"/>
    <n v="685.56"/>
    <n v="0"/>
    <n v="0"/>
    <n v="0"/>
    <x v="214"/>
  </r>
  <r>
    <s v="ORD-20240218"/>
    <d v="2025-06-03T00:00:00"/>
    <s v="CUST-1108"/>
    <s v="Omega Wholesale"/>
    <x v="0"/>
    <x v="4"/>
    <s v="SP-01"/>
    <s v="Sarah Jenkins"/>
    <s v="PROD-104"/>
    <x v="6"/>
    <s v="Personal Care"/>
    <n v="9.9"/>
    <n v="3.1"/>
    <n v="122"/>
    <n v="1207.8"/>
    <n v="0.1094"/>
    <n v="132.13"/>
    <n v="1075.67"/>
    <n v="378.2"/>
    <n v="697.47"/>
    <n v="0"/>
    <n v="0"/>
    <n v="0"/>
    <x v="215"/>
  </r>
  <r>
    <s v="ORD-20240219"/>
    <d v="2026-07-23T00:00:00"/>
    <s v="CUST-1090"/>
    <s v="Crown Mart"/>
    <x v="0"/>
    <x v="3"/>
    <s v="SP-02"/>
    <s v="Michael Chang"/>
    <s v="PROD-105"/>
    <x v="1"/>
    <s v="Personal Care"/>
    <n v="14.5"/>
    <n v="4.2"/>
    <n v="107"/>
    <n v="1551.5"/>
    <n v="2.29E-2"/>
    <n v="35.53"/>
    <n v="1515.97"/>
    <n v="449.4"/>
    <n v="1066.57"/>
    <n v="0"/>
    <n v="0"/>
    <n v="0"/>
    <x v="216"/>
  </r>
  <r>
    <s v="ORD-20240220"/>
    <d v="2024-04-18T00:00:00"/>
    <s v="CUST-1087"/>
    <s v="Crest Direct"/>
    <x v="2"/>
    <x v="3"/>
    <s v="SP-05"/>
    <s v="Kenji Sato"/>
    <s v="PROD-102"/>
    <x v="15"/>
    <s v="Personal Care"/>
    <n v="6.2"/>
    <n v="1.9"/>
    <n v="38"/>
    <n v="235.6"/>
    <n v="0.4824"/>
    <n v="113.65"/>
    <n v="121.95"/>
    <n v="72.2"/>
    <n v="49.75"/>
    <n v="0"/>
    <n v="0"/>
    <n v="0"/>
    <x v="217"/>
  </r>
  <r>
    <s v="ORD-20240221"/>
    <d v="2026-06-10T00:00:00"/>
    <s v="CUST-1033"/>
    <s v="Prime Supermarkets"/>
    <x v="0"/>
    <x v="2"/>
    <s v="SP-01"/>
    <s v="Sarah Jenkins"/>
    <s v="PROD-302"/>
    <x v="7"/>
    <s v="Food &amp; Beverage"/>
    <n v="3.8"/>
    <n v="2.6"/>
    <n v="42"/>
    <n v="159.6"/>
    <n v="0.1138"/>
    <n v="18.16"/>
    <n v="141.44"/>
    <n v="109.2"/>
    <n v="32.24"/>
    <n v="0"/>
    <n v="0"/>
    <n v="0"/>
    <x v="218"/>
  </r>
  <r>
    <s v="ORD-20240222"/>
    <d v="2025-10-02T00:00:00"/>
    <s v="CUST-1013"/>
    <s v="Apex Stores"/>
    <x v="0"/>
    <x v="1"/>
    <s v="SP-02"/>
    <s v="Michael Chang"/>
    <s v="PROD-204"/>
    <x v="12"/>
    <s v="Home Care"/>
    <n v="7.2"/>
    <n v="3.6"/>
    <n v="3"/>
    <n v="21.6"/>
    <n v="5.4999999999999997E-3"/>
    <n v="0.12"/>
    <n v="21.48"/>
    <n v="10.8"/>
    <n v="10.68"/>
    <n v="0"/>
    <n v="0"/>
    <n v="0"/>
    <x v="219"/>
  </r>
  <r>
    <s v="ORD-20240223"/>
    <d v="2024-11-01T00:00:00"/>
    <s v="CUST-1063"/>
    <s v="Pioneer Direct"/>
    <x v="4"/>
    <x v="2"/>
    <s v="SP-07"/>
    <s v="Carlos Mendez"/>
    <s v="PROD-404"/>
    <x v="16"/>
    <s v="Household Essentials"/>
    <n v="4.9000000000000004"/>
    <n v="3.1"/>
    <n v="25"/>
    <n v="122.5"/>
    <n v="7.0599999999999996E-2"/>
    <n v="8.65"/>
    <n v="113.85"/>
    <n v="77.5"/>
    <n v="36.35"/>
    <n v="0"/>
    <n v="0"/>
    <n v="0"/>
    <x v="220"/>
  </r>
  <r>
    <s v="ORD-20240224"/>
    <d v="2026-05-11T00:00:00"/>
    <s v="CUST-1113"/>
    <s v="Titan Supermarkets"/>
    <x v="1"/>
    <x v="1"/>
    <s v="SP-08"/>
    <s v="Tariq Al-Mansoor"/>
    <s v="PROD-204"/>
    <x v="12"/>
    <s v="Home Care"/>
    <n v="7.2"/>
    <n v="3.6"/>
    <n v="39"/>
    <n v="280.8"/>
    <n v="2.4199999999999999E-2"/>
    <n v="6.8"/>
    <n v="274"/>
    <n v="140.4"/>
    <n v="133.6"/>
    <n v="0"/>
    <n v="0"/>
    <n v="0"/>
    <x v="221"/>
  </r>
  <r>
    <s v="ORD-20240225"/>
    <d v="2025-10-16T00:00:00"/>
    <s v="CUST-1021"/>
    <s v="Global Stores"/>
    <x v="0"/>
    <x v="0"/>
    <s v="SP-02"/>
    <s v="Michael Chang"/>
    <s v="PROD-302"/>
    <x v="7"/>
    <s v="Food &amp; Beverage"/>
    <n v="3.8"/>
    <n v="2.6"/>
    <n v="75"/>
    <n v="285"/>
    <n v="2.53E-2"/>
    <n v="7.21"/>
    <n v="277.79000000000002"/>
    <n v="195"/>
    <n v="82.79"/>
    <n v="0"/>
    <n v="0"/>
    <n v="0"/>
    <x v="222"/>
  </r>
  <r>
    <s v="ORD-20240226"/>
    <d v="2025-06-03T00:00:00"/>
    <s v="CUST-1102"/>
    <s v="Atlas Express"/>
    <x v="2"/>
    <x v="3"/>
    <s v="SP-06"/>
    <s v="Priya Sharma"/>
    <s v="PROD-201"/>
    <x v="14"/>
    <s v="Home Care"/>
    <n v="12"/>
    <n v="6.5"/>
    <n v="19"/>
    <n v="228"/>
    <n v="0.37219999999999998"/>
    <n v="84.86"/>
    <n v="143.13999999999999"/>
    <n v="123.5"/>
    <n v="19.64"/>
    <n v="0"/>
    <n v="0"/>
    <n v="0"/>
    <x v="223"/>
  </r>
  <r>
    <s v="ORD-20240227"/>
    <d v="2025-09-15T00:00:00"/>
    <s v="CUST-1095"/>
    <s v="Crown Direct"/>
    <x v="0"/>
    <x v="2"/>
    <s v="SP-01"/>
    <s v="Sarah Jenkins"/>
    <s v="PROD-401"/>
    <x v="3"/>
    <s v="Household Essentials"/>
    <n v="10.5"/>
    <n v="7.5"/>
    <n v="12"/>
    <n v="126"/>
    <n v="0.47810000000000002"/>
    <n v="60.24"/>
    <n v="65.760000000000005"/>
    <n v="90"/>
    <n v="-24.24"/>
    <n v="0"/>
    <n v="0"/>
    <n v="0"/>
    <x v="224"/>
  </r>
  <r>
    <s v="ORD-20240228"/>
    <d v="2024-07-22T00:00:00"/>
    <s v="CUST-1115"/>
    <s v="Titan Distributors"/>
    <x v="2"/>
    <x v="1"/>
    <s v="SP-06"/>
    <s v="Priya Sharma"/>
    <s v="PROD-304"/>
    <x v="8"/>
    <s v="Food &amp; Beverage"/>
    <n v="4.2"/>
    <n v="2.8"/>
    <n v="56"/>
    <n v="235.2"/>
    <n v="4.4999999999999998E-2"/>
    <n v="10.58"/>
    <n v="224.62"/>
    <n v="156.80000000000001"/>
    <n v="67.819999999999993"/>
    <n v="0"/>
    <n v="0"/>
    <n v="0"/>
    <x v="225"/>
  </r>
  <r>
    <s v="ORD-20240229"/>
    <d v="2024-06-05T00:00:00"/>
    <s v="CUST-1079"/>
    <s v="Beacon Direct"/>
    <x v="0"/>
    <x v="4"/>
    <s v="SP-02"/>
    <s v="Michael Chang"/>
    <s v="PROD-104"/>
    <x v="6"/>
    <s v="Personal Care"/>
    <n v="9.9"/>
    <n v="3.1"/>
    <n v="169"/>
    <n v="1673.1"/>
    <n v="1.46E-2"/>
    <n v="24.43"/>
    <n v="1648.67"/>
    <n v="523.9"/>
    <n v="1124.77"/>
    <n v="23"/>
    <n v="224.38"/>
    <n v="82.8"/>
    <x v="226"/>
  </r>
  <r>
    <s v="ORD-20240230"/>
    <d v="2025-01-17T00:00:00"/>
    <s v="CUST-1114"/>
    <s v="Titan Mart"/>
    <x v="4"/>
    <x v="4"/>
    <s v="SP-07"/>
    <s v="Carlos Mendez"/>
    <s v="PROD-204"/>
    <x v="12"/>
    <s v="Home Care"/>
    <n v="7.2"/>
    <n v="3.6"/>
    <n v="662"/>
    <n v="4766.3999999999996"/>
    <n v="0.12659999999999999"/>
    <n v="603.42999999999995"/>
    <n v="4162.97"/>
    <n v="2383.1999999999998"/>
    <n v="1779.77"/>
    <n v="0"/>
    <n v="0"/>
    <n v="0"/>
    <x v="227"/>
  </r>
  <r>
    <s v="ORD-20240231"/>
    <d v="2026-02-19T00:00:00"/>
    <s v="CUST-1045"/>
    <s v="Vanguard Stores"/>
    <x v="0"/>
    <x v="4"/>
    <s v="SP-02"/>
    <s v="Michael Chang"/>
    <s v="PROD-102"/>
    <x v="15"/>
    <s v="Personal Care"/>
    <n v="6.2"/>
    <n v="1.9"/>
    <n v="31"/>
    <n v="192.2"/>
    <n v="3.6400000000000002E-2"/>
    <n v="7"/>
    <n v="185.2"/>
    <n v="58.9"/>
    <n v="126.3"/>
    <n v="0"/>
    <n v="0"/>
    <n v="0"/>
    <x v="228"/>
  </r>
  <r>
    <s v="ORD-20240232"/>
    <d v="2024-06-14T00:00:00"/>
    <s v="CUST-1018"/>
    <s v="Global Mart"/>
    <x v="0"/>
    <x v="3"/>
    <s v="SP-02"/>
    <s v="Michael Chang"/>
    <s v="PROD-403"/>
    <x v="11"/>
    <s v="Household Essentials"/>
    <n v="5.5"/>
    <n v="3.8"/>
    <n v="129"/>
    <n v="709.5"/>
    <n v="2.3E-2"/>
    <n v="16.32"/>
    <n v="693.18"/>
    <n v="490.2"/>
    <n v="202.98"/>
    <n v="0"/>
    <n v="0"/>
    <n v="0"/>
    <x v="229"/>
  </r>
  <r>
    <s v="ORD-20240233"/>
    <d v="2025-07-06T00:00:00"/>
    <s v="CUST-1096"/>
    <s v="Atlas Retail"/>
    <x v="4"/>
    <x v="4"/>
    <s v="SP-07"/>
    <s v="Carlos Mendez"/>
    <s v="PROD-403"/>
    <x v="11"/>
    <s v="Household Essentials"/>
    <n v="5.5"/>
    <n v="3.8"/>
    <n v="70"/>
    <n v="385"/>
    <n v="9.5200000000000007E-2"/>
    <n v="36.65"/>
    <n v="348.35"/>
    <n v="266"/>
    <n v="82.35"/>
    <n v="0"/>
    <n v="0"/>
    <n v="0"/>
    <x v="230"/>
  </r>
  <r>
    <s v="ORD-20240234"/>
    <d v="2026-03-08T00:00:00"/>
    <s v="CUST-1038"/>
    <s v="Prime Express"/>
    <x v="2"/>
    <x v="3"/>
    <s v="SP-06"/>
    <s v="Priya Sharma"/>
    <s v="PROD-401"/>
    <x v="3"/>
    <s v="Household Essentials"/>
    <n v="10.5"/>
    <n v="7.5"/>
    <n v="21"/>
    <n v="220.5"/>
    <n v="1.24E-2"/>
    <n v="2.73"/>
    <n v="217.77"/>
    <n v="157.5"/>
    <n v="60.27"/>
    <n v="11"/>
    <n v="114.07"/>
    <n v="88"/>
    <x v="231"/>
  </r>
  <r>
    <s v="ORD-20240235"/>
    <d v="2026-08-02T00:00:00"/>
    <s v="CUST-1115"/>
    <s v="Titan Distributors"/>
    <x v="2"/>
    <x v="1"/>
    <s v="SP-05"/>
    <s v="Kenji Sato"/>
    <s v="PROD-203"/>
    <x v="0"/>
    <s v="Home Care"/>
    <n v="5.8"/>
    <n v="2.7"/>
    <n v="15"/>
    <n v="87"/>
    <n v="9.9000000000000008E-3"/>
    <n v="0.86"/>
    <n v="86.14"/>
    <n v="40.5"/>
    <n v="45.64"/>
    <n v="0"/>
    <n v="0"/>
    <n v="0"/>
    <x v="232"/>
  </r>
  <r>
    <s v="ORD-20240236"/>
    <d v="2025-06-27T00:00:00"/>
    <s v="CUST-1086"/>
    <s v="Crest Express"/>
    <x v="3"/>
    <x v="3"/>
    <s v="SP-04"/>
    <s v="David Mueller"/>
    <s v="PROD-304"/>
    <x v="8"/>
    <s v="Food &amp; Beverage"/>
    <n v="4.2"/>
    <n v="2.8"/>
    <n v="28"/>
    <n v="117.6"/>
    <n v="3.1399999999999997E-2"/>
    <n v="3.69"/>
    <n v="113.91"/>
    <n v="78.400000000000006"/>
    <n v="35.51"/>
    <n v="0"/>
    <n v="0"/>
    <n v="0"/>
    <x v="233"/>
  </r>
  <r>
    <s v="ORD-20240237"/>
    <d v="2026-07-29T00:00:00"/>
    <s v="CUST-1072"/>
    <s v="Beacon Retail"/>
    <x v="0"/>
    <x v="3"/>
    <s v="SP-02"/>
    <s v="Michael Chang"/>
    <s v="PROD-203"/>
    <x v="0"/>
    <s v="Home Care"/>
    <n v="5.8"/>
    <n v="2.7"/>
    <n v="35"/>
    <n v="203"/>
    <n v="1.2999999999999999E-3"/>
    <n v="0.26"/>
    <n v="202.74"/>
    <n v="94.5"/>
    <n v="108.24"/>
    <n v="0"/>
    <n v="0"/>
    <n v="0"/>
    <x v="234"/>
  </r>
  <r>
    <s v="ORD-20240238"/>
    <d v="2024-01-01T00:00:00"/>
    <s v="CUST-1010"/>
    <s v="Apex Mart"/>
    <x v="2"/>
    <x v="3"/>
    <s v="SP-06"/>
    <s v="Priya Sharma"/>
    <s v="PROD-105"/>
    <x v="1"/>
    <s v="Personal Care"/>
    <n v="14.5"/>
    <n v="4.2"/>
    <n v="159"/>
    <n v="2305.5"/>
    <n v="2.53E-2"/>
    <n v="58.33"/>
    <n v="2247.17"/>
    <n v="667.8"/>
    <n v="1579.37"/>
    <n v="0"/>
    <n v="0"/>
    <n v="0"/>
    <x v="235"/>
  </r>
  <r>
    <s v="ORD-20240239"/>
    <d v="2025-09-05T00:00:00"/>
    <s v="CUST-1070"/>
    <s v="Sterling Express"/>
    <x v="1"/>
    <x v="3"/>
    <s v="SP-08"/>
    <s v="Tariq Al-Mansoor"/>
    <s v="PROD-304"/>
    <x v="8"/>
    <s v="Food &amp; Beverage"/>
    <n v="4.2"/>
    <n v="2.8"/>
    <n v="56"/>
    <n v="235.2"/>
    <n v="2.1899999999999999E-2"/>
    <n v="5.15"/>
    <n v="230.05"/>
    <n v="156.80000000000001"/>
    <n v="73.25"/>
    <n v="0"/>
    <n v="0"/>
    <n v="0"/>
    <x v="236"/>
  </r>
  <r>
    <s v="ORD-20240240"/>
    <d v="2024-11-27T00:00:00"/>
    <s v="CUST-1045"/>
    <s v="Vanguard Stores"/>
    <x v="0"/>
    <x v="4"/>
    <s v="SP-02"/>
    <s v="Michael Chang"/>
    <s v="PROD-103"/>
    <x v="13"/>
    <s v="Personal Care"/>
    <n v="4.8"/>
    <n v="1.4"/>
    <n v="116"/>
    <n v="556.79999999999995"/>
    <n v="0.1353"/>
    <n v="75.34"/>
    <n v="481.46"/>
    <n v="162.4"/>
    <n v="319.06"/>
    <n v="0"/>
    <n v="0"/>
    <n v="0"/>
    <x v="237"/>
  </r>
  <r>
    <s v="ORD-20240241"/>
    <d v="2025-05-15T00:00:00"/>
    <s v="CUST-1001"/>
    <s v="Metro Supermarkets"/>
    <x v="2"/>
    <x v="4"/>
    <s v="SP-06"/>
    <s v="Priya Sharma"/>
    <s v="PROD-201"/>
    <x v="14"/>
    <s v="Home Care"/>
    <n v="12"/>
    <n v="6.5"/>
    <n v="99"/>
    <n v="1188"/>
    <n v="0.21129999999999999"/>
    <n v="251.02"/>
    <n v="936.98"/>
    <n v="643.5"/>
    <n v="293.48"/>
    <n v="0"/>
    <n v="0"/>
    <n v="0"/>
    <x v="238"/>
  </r>
  <r>
    <s v="ORD-20240242"/>
    <d v="2024-01-20T00:00:00"/>
    <s v="CUST-1071"/>
    <s v="Sterling Direct"/>
    <x v="3"/>
    <x v="1"/>
    <s v="SP-03"/>
    <s v="Elena Rostova"/>
    <s v="PROD-102"/>
    <x v="15"/>
    <s v="Personal Care"/>
    <n v="6.2"/>
    <n v="1.9"/>
    <n v="58"/>
    <n v="359.6"/>
    <n v="1.4E-3"/>
    <n v="0.5"/>
    <n v="359.1"/>
    <n v="110.2"/>
    <n v="248.9"/>
    <n v="0"/>
    <n v="0"/>
    <n v="0"/>
    <x v="239"/>
  </r>
  <r>
    <s v="ORD-20240243"/>
    <d v="2024-04-24T00:00:00"/>
    <s v="CUST-1077"/>
    <s v="Beacon Stores"/>
    <x v="1"/>
    <x v="3"/>
    <s v="SP-08"/>
    <s v="Tariq Al-Mansoor"/>
    <s v="PROD-104"/>
    <x v="6"/>
    <s v="Personal Care"/>
    <n v="9.9"/>
    <n v="3.1"/>
    <n v="62"/>
    <n v="613.79999999999995"/>
    <n v="4.8999999999999998E-3"/>
    <n v="3.01"/>
    <n v="610.79"/>
    <n v="192.2"/>
    <n v="418.59"/>
    <n v="0"/>
    <n v="0"/>
    <n v="0"/>
    <x v="240"/>
  </r>
  <r>
    <s v="ORD-20240244"/>
    <d v="2026-08-09T00:00:00"/>
    <s v="CUST-1106"/>
    <s v="Omega Mart"/>
    <x v="2"/>
    <x v="3"/>
    <s v="SP-06"/>
    <s v="Priya Sharma"/>
    <s v="PROD-403"/>
    <x v="11"/>
    <s v="Household Essentials"/>
    <n v="5.5"/>
    <n v="3.8"/>
    <n v="22"/>
    <n v="121"/>
    <n v="9.4999999999999998E-3"/>
    <n v="1.1499999999999999"/>
    <n v="119.85"/>
    <n v="83.6"/>
    <n v="36.25"/>
    <n v="0"/>
    <n v="0"/>
    <n v="0"/>
    <x v="241"/>
  </r>
  <r>
    <s v="ORD-20240245"/>
    <d v="2025-01-06T00:00:00"/>
    <s v="CUST-1059"/>
    <s v="Pioneer Distributors"/>
    <x v="4"/>
    <x v="1"/>
    <s v="SP-07"/>
    <s v="Carlos Mendez"/>
    <s v="PROD-104"/>
    <x v="6"/>
    <s v="Personal Care"/>
    <n v="9.9"/>
    <n v="3.1"/>
    <n v="51"/>
    <n v="504.9"/>
    <n v="2.8999999999999998E-3"/>
    <n v="1.46"/>
    <n v="503.44"/>
    <n v="158.1"/>
    <n v="345.34"/>
    <n v="0"/>
    <n v="0"/>
    <n v="0"/>
    <x v="242"/>
  </r>
  <r>
    <s v="ORD-20240246"/>
    <d v="2026-06-18T00:00:00"/>
    <s v="CUST-1039"/>
    <s v="Prime Direct"/>
    <x v="3"/>
    <x v="3"/>
    <s v="SP-03"/>
    <s v="Elena Rostova"/>
    <s v="PROD-203"/>
    <x v="0"/>
    <s v="Home Care"/>
    <n v="5.8"/>
    <n v="2.7"/>
    <n v="63"/>
    <n v="365.4"/>
    <n v="2.3E-3"/>
    <n v="0.84"/>
    <n v="364.56"/>
    <n v="170.1"/>
    <n v="194.46"/>
    <n v="0"/>
    <n v="0"/>
    <n v="0"/>
    <x v="243"/>
  </r>
  <r>
    <s v="ORD-20240247"/>
    <d v="2026-05-01T00:00:00"/>
    <s v="CUST-1002"/>
    <s v="Metro Mart"/>
    <x v="0"/>
    <x v="3"/>
    <s v="SP-02"/>
    <s v="Michael Chang"/>
    <s v="PROD-404"/>
    <x v="16"/>
    <s v="Household Essentials"/>
    <n v="4.9000000000000004"/>
    <n v="3.1"/>
    <n v="134"/>
    <n v="656.6"/>
    <n v="2.46E-2"/>
    <n v="16.149999999999999"/>
    <n v="640.45000000000005"/>
    <n v="415.4"/>
    <n v="225.05"/>
    <n v="0"/>
    <n v="0"/>
    <n v="0"/>
    <x v="244"/>
  </r>
  <r>
    <s v="ORD-20240248"/>
    <d v="2026-04-06T00:00:00"/>
    <s v="CUST-1103"/>
    <s v="Atlas Direct"/>
    <x v="0"/>
    <x v="4"/>
    <s v="SP-01"/>
    <s v="Sarah Jenkins"/>
    <s v="PROD-105"/>
    <x v="1"/>
    <s v="Personal Care"/>
    <n v="14.5"/>
    <n v="4.2"/>
    <n v="256"/>
    <n v="3712"/>
    <n v="0.1741"/>
    <n v="646.26"/>
    <n v="3065.74"/>
    <n v="1075.2"/>
    <n v="1990.54"/>
    <n v="0"/>
    <n v="0"/>
    <n v="0"/>
    <x v="245"/>
  </r>
  <r>
    <s v="ORD-20240249"/>
    <d v="2024-11-10T00:00:00"/>
    <s v="CUST-1027"/>
    <s v="Summit Distributors"/>
    <x v="3"/>
    <x v="0"/>
    <s v="SP-03"/>
    <s v="Elena Rostova"/>
    <s v="PROD-202"/>
    <x v="4"/>
    <s v="Home Care"/>
    <n v="4.5"/>
    <n v="2.1"/>
    <n v="490"/>
    <n v="2205"/>
    <n v="2.07E-2"/>
    <n v="45.64"/>
    <n v="2159.36"/>
    <n v="1029"/>
    <n v="1130.3599999999999"/>
    <n v="0"/>
    <n v="0"/>
    <n v="0"/>
    <x v="246"/>
  </r>
  <r>
    <s v="ORD-20240250"/>
    <d v="2024-09-02T00:00:00"/>
    <s v="CUST-1003"/>
    <s v="Metro Distributors"/>
    <x v="0"/>
    <x v="2"/>
    <s v="SP-01"/>
    <s v="Sarah Jenkins"/>
    <s v="PROD-202"/>
    <x v="4"/>
    <s v="Home Care"/>
    <n v="4.5"/>
    <n v="2.1"/>
    <n v="24"/>
    <n v="108"/>
    <n v="0.1799"/>
    <n v="19.43"/>
    <n v="88.57"/>
    <n v="50.4"/>
    <n v="38.17"/>
    <n v="0"/>
    <n v="0"/>
    <n v="0"/>
    <x v="247"/>
  </r>
  <r>
    <s v="ORD-20240251"/>
    <d v="2024-02-29T00:00:00"/>
    <s v="CUST-1112"/>
    <s v="Titan Retail"/>
    <x v="0"/>
    <x v="3"/>
    <s v="SP-01"/>
    <s v="Sarah Jenkins"/>
    <s v="PROD-304"/>
    <x v="8"/>
    <s v="Food &amp; Beverage"/>
    <n v="4.2"/>
    <n v="2.8"/>
    <n v="85"/>
    <n v="357"/>
    <n v="5.4999999999999997E-3"/>
    <n v="1.96"/>
    <n v="355.04"/>
    <n v="238"/>
    <n v="117.04"/>
    <n v="0"/>
    <n v="0"/>
    <n v="0"/>
    <x v="248"/>
  </r>
  <r>
    <s v="ORD-20240252"/>
    <d v="2024-09-03T00:00:00"/>
    <s v="CUST-1091"/>
    <s v="Crown Distributors"/>
    <x v="1"/>
    <x v="2"/>
    <s v="SP-08"/>
    <s v="Tariq Al-Mansoor"/>
    <s v="PROD-304"/>
    <x v="8"/>
    <s v="Food &amp; Beverage"/>
    <n v="4.2"/>
    <n v="2.8"/>
    <n v="35"/>
    <n v="147"/>
    <n v="0.22639999999999999"/>
    <n v="33.28"/>
    <n v="113.72"/>
    <n v="98"/>
    <n v="15.72"/>
    <n v="0"/>
    <n v="0"/>
    <n v="0"/>
    <x v="249"/>
  </r>
  <r>
    <s v="ORD-20240253"/>
    <d v="2026-06-18T00:00:00"/>
    <s v="CUST-1114"/>
    <s v="Titan Mart"/>
    <x v="4"/>
    <x v="4"/>
    <s v="SP-07"/>
    <s v="Carlos Mendez"/>
    <s v="PROD-403"/>
    <x v="11"/>
    <s v="Household Essentials"/>
    <n v="5.5"/>
    <n v="3.8"/>
    <n v="320"/>
    <n v="1760"/>
    <n v="0.35360000000000003"/>
    <n v="622.34"/>
    <n v="1137.6600000000001"/>
    <n v="1216"/>
    <n v="-78.34"/>
    <n v="0"/>
    <n v="0"/>
    <n v="0"/>
    <x v="250"/>
  </r>
  <r>
    <s v="ORD-20240254"/>
    <d v="2025-08-03T00:00:00"/>
    <s v="CUST-1055"/>
    <s v="Horizon Direct"/>
    <x v="0"/>
    <x v="3"/>
    <s v="SP-01"/>
    <s v="Sarah Jenkins"/>
    <s v="PROD-104"/>
    <x v="6"/>
    <s v="Personal Care"/>
    <n v="9.9"/>
    <n v="3.1"/>
    <n v="12"/>
    <n v="118.8"/>
    <n v="6.7999999999999996E-3"/>
    <n v="0.81"/>
    <n v="117.99"/>
    <n v="37.200000000000003"/>
    <n v="80.790000000000006"/>
    <n v="0"/>
    <n v="0"/>
    <n v="0"/>
    <x v="251"/>
  </r>
  <r>
    <s v="ORD-20240255"/>
    <d v="2026-08-27T00:00:00"/>
    <s v="CUST-1093"/>
    <s v="Crown Stores"/>
    <x v="4"/>
    <x v="4"/>
    <s v="SP-07"/>
    <s v="Carlos Mendez"/>
    <s v="PROD-402"/>
    <x v="10"/>
    <s v="Household Essentials"/>
    <n v="6"/>
    <n v="4.2"/>
    <n v="343"/>
    <n v="2058"/>
    <n v="6.4399999999999999E-2"/>
    <n v="132.54"/>
    <n v="1925.46"/>
    <n v="1440.6"/>
    <n v="484.86"/>
    <n v="0"/>
    <n v="0"/>
    <n v="0"/>
    <x v="252"/>
  </r>
  <r>
    <s v="ORD-20240256"/>
    <d v="2024-03-21T00:00:00"/>
    <s v="CUST-1061"/>
    <s v="Pioneer Stores"/>
    <x v="0"/>
    <x v="3"/>
    <s v="SP-02"/>
    <s v="Michael Chang"/>
    <s v="PROD-105"/>
    <x v="1"/>
    <s v="Personal Care"/>
    <n v="14.5"/>
    <n v="4.2"/>
    <n v="26"/>
    <n v="377"/>
    <n v="2.9600000000000001E-2"/>
    <n v="11.16"/>
    <n v="365.84"/>
    <n v="109.2"/>
    <n v="256.64"/>
    <n v="0"/>
    <n v="0"/>
    <n v="0"/>
    <x v="253"/>
  </r>
  <r>
    <s v="ORD-20240257"/>
    <d v="2024-03-28T00:00:00"/>
    <s v="CUST-1013"/>
    <s v="Apex Stores"/>
    <x v="0"/>
    <x v="1"/>
    <s v="SP-02"/>
    <s v="Michael Chang"/>
    <s v="PROD-404"/>
    <x v="16"/>
    <s v="Household Essentials"/>
    <n v="4.9000000000000004"/>
    <n v="3.1"/>
    <n v="3"/>
    <n v="14.7"/>
    <n v="5.6099999999999997E-2"/>
    <n v="0.82"/>
    <n v="13.88"/>
    <n v="9.3000000000000007"/>
    <n v="4.58"/>
    <n v="0"/>
    <n v="0"/>
    <n v="0"/>
    <x v="254"/>
  </r>
  <r>
    <s v="ORD-20240258"/>
    <d v="2026-01-19T00:00:00"/>
    <s v="CUST-1082"/>
    <s v="Crest Mart"/>
    <x v="0"/>
    <x v="2"/>
    <s v="SP-01"/>
    <s v="Sarah Jenkins"/>
    <s v="PROD-202"/>
    <x v="4"/>
    <s v="Home Care"/>
    <n v="4.5"/>
    <n v="2.1"/>
    <n v="49"/>
    <n v="220.5"/>
    <n v="0.38019999999999998"/>
    <n v="83.83"/>
    <n v="136.66999999999999"/>
    <n v="102.9"/>
    <n v="33.770000000000003"/>
    <n v="0"/>
    <n v="0"/>
    <n v="0"/>
    <x v="255"/>
  </r>
  <r>
    <s v="ORD-20240259"/>
    <d v="2025-05-12T00:00:00"/>
    <s v="CUST-1097"/>
    <s v="Atlas Supermarkets"/>
    <x v="0"/>
    <x v="1"/>
    <s v="SP-01"/>
    <s v="Sarah Jenkins"/>
    <s v="PROD-404"/>
    <x v="16"/>
    <s v="Household Essentials"/>
    <n v="4.9000000000000004"/>
    <n v="3.1"/>
    <n v="29"/>
    <n v="142.1"/>
    <n v="6.4000000000000003E-3"/>
    <n v="0.91"/>
    <n v="141.19"/>
    <n v="89.9"/>
    <n v="51.29"/>
    <n v="0"/>
    <n v="0"/>
    <n v="0"/>
    <x v="256"/>
  </r>
  <r>
    <s v="ORD-20240260"/>
    <d v="2026-04-15T00:00:00"/>
    <s v="CUST-1002"/>
    <s v="Metro Mart"/>
    <x v="0"/>
    <x v="3"/>
    <s v="SP-01"/>
    <s v="Sarah Jenkins"/>
    <s v="PROD-401"/>
    <x v="3"/>
    <s v="Household Essentials"/>
    <n v="10.5"/>
    <n v="7.5"/>
    <n v="61"/>
    <n v="640.5"/>
    <n v="6.7999999999999996E-3"/>
    <n v="4.3600000000000003"/>
    <n v="636.14"/>
    <n v="457.5"/>
    <n v="178.64"/>
    <n v="0"/>
    <n v="0"/>
    <n v="0"/>
    <x v="257"/>
  </r>
  <r>
    <s v="ORD-20240261"/>
    <d v="2024-03-11T00:00:00"/>
    <s v="CUST-1001"/>
    <s v="Metro Supermarkets"/>
    <x v="2"/>
    <x v="4"/>
    <s v="SP-06"/>
    <s v="Priya Sharma"/>
    <s v="PROD-304"/>
    <x v="8"/>
    <s v="Food &amp; Beverage"/>
    <n v="4.2"/>
    <n v="2.8"/>
    <n v="306"/>
    <n v="1285.2"/>
    <n v="0.45290000000000002"/>
    <n v="582.07000000000005"/>
    <n v="703.13"/>
    <n v="856.8"/>
    <n v="-153.66999999999999"/>
    <n v="0"/>
    <n v="0"/>
    <n v="0"/>
    <x v="258"/>
  </r>
  <r>
    <s v="ORD-20240262"/>
    <d v="2026-02-17T00:00:00"/>
    <s v="CUST-1117"/>
    <s v="Titan Stores"/>
    <x v="0"/>
    <x v="4"/>
    <s v="SP-02"/>
    <s v="Michael Chang"/>
    <s v="PROD-105"/>
    <x v="1"/>
    <s v="Personal Care"/>
    <n v="14.5"/>
    <n v="4.2"/>
    <n v="233"/>
    <n v="3378.5"/>
    <n v="0.20330000000000001"/>
    <n v="686.85"/>
    <n v="2691.65"/>
    <n v="978.6"/>
    <n v="1713.05"/>
    <n v="0"/>
    <n v="0"/>
    <n v="0"/>
    <x v="259"/>
  </r>
  <r>
    <s v="ORD-20240263"/>
    <d v="2025-06-29T00:00:00"/>
    <s v="CUST-1041"/>
    <s v="Vanguard Supermarkets"/>
    <x v="0"/>
    <x v="3"/>
    <s v="SP-01"/>
    <s v="Sarah Jenkins"/>
    <s v="PROD-105"/>
    <x v="1"/>
    <s v="Personal Care"/>
    <n v="14.5"/>
    <n v="4.2"/>
    <n v="392"/>
    <n v="5684"/>
    <n v="0.37630000000000002"/>
    <n v="2138.89"/>
    <n v="3545.11"/>
    <n v="1646.4"/>
    <n v="1898.71"/>
    <n v="0"/>
    <n v="0"/>
    <n v="0"/>
    <x v="260"/>
  </r>
  <r>
    <s v="ORD-20240264"/>
    <d v="2026-02-23T00:00:00"/>
    <s v="CUST-1055"/>
    <s v="Horizon Direct"/>
    <x v="0"/>
    <x v="3"/>
    <s v="SP-02"/>
    <s v="Michael Chang"/>
    <s v="PROD-204"/>
    <x v="12"/>
    <s v="Home Care"/>
    <n v="7.2"/>
    <n v="3.6"/>
    <n v="21"/>
    <n v="151.19999999999999"/>
    <n v="6.3E-3"/>
    <n v="0.95"/>
    <n v="150.25"/>
    <n v="75.599999999999994"/>
    <n v="74.650000000000006"/>
    <n v="0"/>
    <n v="0"/>
    <n v="0"/>
    <x v="261"/>
  </r>
  <r>
    <s v="ORD-20240265"/>
    <d v="2024-05-08T00:00:00"/>
    <s v="CUST-1051"/>
    <s v="Horizon Distributors"/>
    <x v="0"/>
    <x v="1"/>
    <s v="SP-01"/>
    <s v="Sarah Jenkins"/>
    <s v="PROD-101"/>
    <x v="9"/>
    <s v="Personal Care"/>
    <n v="8.5"/>
    <n v="2.8"/>
    <n v="14"/>
    <n v="119"/>
    <n v="3.3999999999999998E-3"/>
    <n v="0.4"/>
    <n v="118.6"/>
    <n v="39.200000000000003"/>
    <n v="79.400000000000006"/>
    <n v="0"/>
    <n v="0"/>
    <n v="0"/>
    <x v="262"/>
  </r>
  <r>
    <s v="ORD-20240266"/>
    <d v="2024-05-11T00:00:00"/>
    <s v="CUST-1020"/>
    <s v="Global Wholesale"/>
    <x v="0"/>
    <x v="1"/>
    <s v="SP-01"/>
    <s v="Sarah Jenkins"/>
    <s v="PROD-204"/>
    <x v="12"/>
    <s v="Home Care"/>
    <n v="7.2"/>
    <n v="3.6"/>
    <n v="10"/>
    <n v="72"/>
    <n v="1.8100000000000002E-2"/>
    <n v="1.3"/>
    <n v="70.7"/>
    <n v="36"/>
    <n v="34.700000000000003"/>
    <n v="0"/>
    <n v="0"/>
    <n v="0"/>
    <x v="263"/>
  </r>
  <r>
    <s v="ORD-20240267"/>
    <d v="2025-11-06T00:00:00"/>
    <s v="CUST-1013"/>
    <s v="Apex Stores"/>
    <x v="0"/>
    <x v="1"/>
    <s v="SP-02"/>
    <s v="Michael Chang"/>
    <s v="PROD-302"/>
    <x v="7"/>
    <s v="Food &amp; Beverage"/>
    <n v="3.8"/>
    <n v="2.6"/>
    <n v="23"/>
    <n v="87.4"/>
    <n v="1.41E-2"/>
    <n v="1.23"/>
    <n v="86.17"/>
    <n v="59.8"/>
    <n v="26.37"/>
    <n v="0"/>
    <n v="0"/>
    <n v="0"/>
    <x v="264"/>
  </r>
  <r>
    <s v="ORD-20240268"/>
    <d v="2025-05-01T00:00:00"/>
    <s v="CUST-1067"/>
    <s v="Sterling Distributors"/>
    <x v="1"/>
    <x v="1"/>
    <s v="SP-08"/>
    <s v="Tariq Al-Mansoor"/>
    <s v="PROD-403"/>
    <x v="11"/>
    <s v="Household Essentials"/>
    <n v="5.5"/>
    <n v="3.8"/>
    <n v="19"/>
    <n v="104.5"/>
    <n v="1.06E-2"/>
    <n v="1.1100000000000001"/>
    <n v="103.39"/>
    <n v="72.2"/>
    <n v="31.19"/>
    <n v="0"/>
    <n v="0"/>
    <n v="0"/>
    <x v="265"/>
  </r>
  <r>
    <s v="ORD-20240269"/>
    <d v="2026-08-27T00:00:00"/>
    <s v="CUST-1037"/>
    <s v="Prime Stores"/>
    <x v="2"/>
    <x v="4"/>
    <s v="SP-06"/>
    <s v="Priya Sharma"/>
    <s v="PROD-304"/>
    <x v="8"/>
    <s v="Food &amp; Beverage"/>
    <n v="4.2"/>
    <n v="2.8"/>
    <n v="162"/>
    <n v="680.4"/>
    <n v="0.16589999999999999"/>
    <n v="112.88"/>
    <n v="567.52"/>
    <n v="453.6"/>
    <n v="113.92"/>
    <n v="0"/>
    <n v="0"/>
    <n v="0"/>
    <x v="266"/>
  </r>
  <r>
    <s v="ORD-20240270"/>
    <d v="2025-07-16T00:00:00"/>
    <s v="CUST-1030"/>
    <s v="Summit Express"/>
    <x v="3"/>
    <x v="3"/>
    <s v="SP-04"/>
    <s v="David Mueller"/>
    <s v="PROD-202"/>
    <x v="4"/>
    <s v="Home Care"/>
    <n v="4.5"/>
    <n v="2.1"/>
    <n v="160"/>
    <n v="720"/>
    <n v="2.4199999999999999E-2"/>
    <n v="17.420000000000002"/>
    <n v="702.58"/>
    <n v="336"/>
    <n v="366.58"/>
    <n v="0"/>
    <n v="0"/>
    <n v="0"/>
    <x v="267"/>
  </r>
  <r>
    <s v="ORD-20240271"/>
    <d v="2024-06-18T00:00:00"/>
    <s v="CUST-1059"/>
    <s v="Pioneer Distributors"/>
    <x v="4"/>
    <x v="1"/>
    <s v="SP-07"/>
    <s v="Carlos Mendez"/>
    <s v="PROD-304"/>
    <x v="8"/>
    <s v="Food &amp; Beverage"/>
    <n v="4.2"/>
    <n v="2.8"/>
    <n v="28"/>
    <n v="117.6"/>
    <n v="0.02"/>
    <n v="2.35"/>
    <n v="115.25"/>
    <n v="78.400000000000006"/>
    <n v="36.85"/>
    <n v="0"/>
    <n v="0"/>
    <n v="0"/>
    <x v="268"/>
  </r>
  <r>
    <s v="ORD-20240272"/>
    <d v="2024-09-28T00:00:00"/>
    <s v="CUST-1089"/>
    <s v="Crown Supermarkets"/>
    <x v="1"/>
    <x v="3"/>
    <s v="SP-08"/>
    <s v="Tariq Al-Mansoor"/>
    <s v="PROD-103"/>
    <x v="13"/>
    <s v="Personal Care"/>
    <n v="4.8"/>
    <n v="1.4"/>
    <n v="33"/>
    <n v="158.4"/>
    <n v="9.4999999999999998E-3"/>
    <n v="1.5"/>
    <n v="156.9"/>
    <n v="46.2"/>
    <n v="110.7"/>
    <n v="0"/>
    <n v="0"/>
    <n v="0"/>
    <x v="269"/>
  </r>
  <r>
    <s v="ORD-20240273"/>
    <d v="2025-06-24T00:00:00"/>
    <s v="CUST-1020"/>
    <s v="Global Wholesale"/>
    <x v="0"/>
    <x v="1"/>
    <s v="SP-02"/>
    <s v="Michael Chang"/>
    <s v="PROD-303"/>
    <x v="5"/>
    <s v="Food &amp; Beverage"/>
    <n v="11"/>
    <n v="6.8"/>
    <n v="145"/>
    <n v="1595"/>
    <n v="2.2700000000000001E-2"/>
    <n v="36.21"/>
    <n v="1558.79"/>
    <n v="986"/>
    <n v="572.79"/>
    <n v="0"/>
    <n v="0"/>
    <n v="0"/>
    <x v="270"/>
  </r>
  <r>
    <s v="ORD-20240274"/>
    <d v="2026-06-12T00:00:00"/>
    <s v="CUST-1032"/>
    <s v="Prime Retail"/>
    <x v="0"/>
    <x v="1"/>
    <s v="SP-01"/>
    <s v="Sarah Jenkins"/>
    <s v="PROD-101"/>
    <x v="9"/>
    <s v="Personal Care"/>
    <n v="8.5"/>
    <n v="2.8"/>
    <n v="50"/>
    <n v="425"/>
    <n v="2.3599999999999999E-2"/>
    <n v="10.029999999999999"/>
    <n v="414.97"/>
    <n v="140"/>
    <n v="274.97000000000003"/>
    <n v="0"/>
    <n v="0"/>
    <n v="0"/>
    <x v="271"/>
  </r>
  <r>
    <s v="ORD-20240275"/>
    <d v="2025-09-13T00:00:00"/>
    <s v="CUST-1070"/>
    <s v="Sterling Express"/>
    <x v="1"/>
    <x v="3"/>
    <s v="SP-08"/>
    <s v="Tariq Al-Mansoor"/>
    <s v="PROD-402"/>
    <x v="10"/>
    <s v="Household Essentials"/>
    <n v="6"/>
    <n v="4.2"/>
    <n v="120"/>
    <n v="720"/>
    <n v="1.5E-3"/>
    <n v="1.08"/>
    <n v="718.92"/>
    <n v="504"/>
    <n v="214.92"/>
    <n v="0"/>
    <n v="0"/>
    <n v="0"/>
    <x v="272"/>
  </r>
  <r>
    <s v="ORD-20240276"/>
    <d v="2025-03-09T00:00:00"/>
    <s v="CUST-1078"/>
    <s v="Beacon Express"/>
    <x v="2"/>
    <x v="2"/>
    <s v="SP-05"/>
    <s v="Kenji Sato"/>
    <s v="PROD-201"/>
    <x v="14"/>
    <s v="Home Care"/>
    <n v="12"/>
    <n v="6.5"/>
    <n v="9"/>
    <n v="108"/>
    <n v="0.16869999999999999"/>
    <n v="18.22"/>
    <n v="89.78"/>
    <n v="58.5"/>
    <n v="31.28"/>
    <n v="3"/>
    <n v="29.93"/>
    <n v="21"/>
    <x v="273"/>
  </r>
  <r>
    <s v="ORD-20240277"/>
    <d v="2024-08-04T00:00:00"/>
    <s v="CUST-1103"/>
    <s v="Atlas Direct"/>
    <x v="0"/>
    <x v="4"/>
    <s v="SP-01"/>
    <s v="Sarah Jenkins"/>
    <s v="PROD-104"/>
    <x v="6"/>
    <s v="Personal Care"/>
    <n v="9.9"/>
    <n v="3.1"/>
    <n v="141"/>
    <n v="1395.9"/>
    <n v="3.2000000000000001E-2"/>
    <n v="44.67"/>
    <n v="1351.23"/>
    <n v="437.1"/>
    <n v="914.13"/>
    <n v="0"/>
    <n v="0"/>
    <n v="0"/>
    <x v="274"/>
  </r>
  <r>
    <s v="ORD-20240278"/>
    <d v="2026-08-09T00:00:00"/>
    <s v="CUST-1045"/>
    <s v="Vanguard Stores"/>
    <x v="0"/>
    <x v="4"/>
    <s v="SP-01"/>
    <s v="Sarah Jenkins"/>
    <s v="PROD-201"/>
    <x v="14"/>
    <s v="Home Care"/>
    <n v="12"/>
    <n v="6.5"/>
    <n v="50"/>
    <n v="600"/>
    <n v="0.13930000000000001"/>
    <n v="83.58"/>
    <n v="516.41999999999996"/>
    <n v="325"/>
    <n v="191.42"/>
    <n v="0"/>
    <n v="0"/>
    <n v="0"/>
    <x v="275"/>
  </r>
  <r>
    <s v="ORD-20240279"/>
    <d v="2025-07-06T00:00:00"/>
    <s v="CUST-1077"/>
    <s v="Beacon Stores"/>
    <x v="1"/>
    <x v="3"/>
    <s v="SP-08"/>
    <s v="Tariq Al-Mansoor"/>
    <s v="PROD-302"/>
    <x v="7"/>
    <s v="Food &amp; Beverage"/>
    <n v="3.8"/>
    <n v="2.6"/>
    <n v="37"/>
    <n v="140.6"/>
    <n v="2.8E-3"/>
    <n v="0.39"/>
    <n v="140.21"/>
    <n v="96.2"/>
    <n v="44.01"/>
    <n v="0"/>
    <n v="0"/>
    <n v="0"/>
    <x v="276"/>
  </r>
  <r>
    <s v="ORD-20240280"/>
    <d v="2026-02-12T00:00:00"/>
    <s v="CUST-1011"/>
    <s v="Apex Distributors"/>
    <x v="0"/>
    <x v="1"/>
    <s v="SP-01"/>
    <s v="Sarah Jenkins"/>
    <s v="PROD-401"/>
    <x v="3"/>
    <s v="Household Essentials"/>
    <n v="10.5"/>
    <n v="7.5"/>
    <n v="39"/>
    <n v="409.5"/>
    <n v="3.8E-3"/>
    <n v="1.56"/>
    <n v="407.94"/>
    <n v="292.5"/>
    <n v="115.44"/>
    <n v="16"/>
    <n v="167.36"/>
    <n v="128"/>
    <x v="277"/>
  </r>
  <r>
    <s v="ORD-20240281"/>
    <d v="2026-01-17T00:00:00"/>
    <s v="CUST-1012"/>
    <s v="Apex Wholesale"/>
    <x v="3"/>
    <x v="2"/>
    <s v="SP-03"/>
    <s v="Elena Rostova"/>
    <s v="PROD-202"/>
    <x v="4"/>
    <s v="Home Care"/>
    <n v="4.5"/>
    <n v="2.1"/>
    <n v="5"/>
    <n v="22.5"/>
    <n v="0.1759"/>
    <n v="3.96"/>
    <n v="18.54"/>
    <n v="10.5"/>
    <n v="8.0399999999999991"/>
    <n v="0"/>
    <n v="0"/>
    <n v="0"/>
    <x v="278"/>
  </r>
  <r>
    <s v="ORD-20240282"/>
    <d v="2025-12-07T00:00:00"/>
    <s v="CUST-1116"/>
    <s v="Titan Wholesale"/>
    <x v="3"/>
    <x v="1"/>
    <s v="SP-03"/>
    <s v="Elena Rostova"/>
    <s v="PROD-104"/>
    <x v="6"/>
    <s v="Personal Care"/>
    <n v="9.9"/>
    <n v="3.1"/>
    <n v="29"/>
    <n v="287.10000000000002"/>
    <n v="2.7000000000000001E-3"/>
    <n v="0.78"/>
    <n v="286.32"/>
    <n v="89.9"/>
    <n v="196.42"/>
    <n v="0"/>
    <n v="0"/>
    <n v="0"/>
    <x v="279"/>
  </r>
  <r>
    <s v="ORD-20240283"/>
    <d v="2024-07-24T00:00:00"/>
    <s v="CUST-1084"/>
    <s v="Crest Wholesale"/>
    <x v="0"/>
    <x v="4"/>
    <s v="SP-01"/>
    <s v="Sarah Jenkins"/>
    <s v="PROD-204"/>
    <x v="12"/>
    <s v="Home Care"/>
    <n v="7.2"/>
    <n v="3.6"/>
    <n v="338"/>
    <n v="2433.6"/>
    <n v="0.14580000000000001"/>
    <n v="354.82"/>
    <n v="2078.7800000000002"/>
    <n v="1216.8"/>
    <n v="861.98"/>
    <n v="0"/>
    <n v="0"/>
    <n v="0"/>
    <x v="280"/>
  </r>
  <r>
    <s v="ORD-20240284"/>
    <d v="2025-12-31T00:00:00"/>
    <s v="CUST-1101"/>
    <s v="Atlas Stores"/>
    <x v="0"/>
    <x v="2"/>
    <s v="SP-01"/>
    <s v="Sarah Jenkins"/>
    <s v="PROD-105"/>
    <x v="1"/>
    <s v="Personal Care"/>
    <n v="14.5"/>
    <n v="4.2"/>
    <n v="67"/>
    <n v="971.5"/>
    <n v="7.7600000000000002E-2"/>
    <n v="75.39"/>
    <n v="896.11"/>
    <n v="281.39999999999998"/>
    <n v="614.71"/>
    <n v="3"/>
    <n v="40.119999999999997"/>
    <n v="14.1"/>
    <x v="281"/>
  </r>
  <r>
    <s v="ORD-20240285"/>
    <d v="2024-11-15T00:00:00"/>
    <s v="CUST-1034"/>
    <s v="Prime Mart"/>
    <x v="0"/>
    <x v="0"/>
    <s v="SP-01"/>
    <s v="Sarah Jenkins"/>
    <s v="PROD-204"/>
    <x v="12"/>
    <s v="Home Care"/>
    <n v="7.2"/>
    <n v="3.6"/>
    <n v="102"/>
    <n v="734.4"/>
    <n v="2.7799999999999998E-2"/>
    <n v="20.420000000000002"/>
    <n v="713.98"/>
    <n v="367.2"/>
    <n v="346.78"/>
    <n v="33"/>
    <n v="230.99"/>
    <n v="135.30000000000001"/>
    <x v="282"/>
  </r>
  <r>
    <s v="ORD-20240286"/>
    <d v="2025-02-12T00:00:00"/>
    <s v="CUST-1054"/>
    <s v="Horizon Express"/>
    <x v="0"/>
    <x v="3"/>
    <s v="SP-02"/>
    <s v="Michael Chang"/>
    <s v="PROD-204"/>
    <x v="12"/>
    <s v="Home Care"/>
    <n v="7.2"/>
    <n v="3.6"/>
    <n v="153"/>
    <n v="1101.5999999999999"/>
    <n v="2.5999999999999999E-3"/>
    <n v="2.86"/>
    <n v="1098.74"/>
    <n v="550.79999999999995"/>
    <n v="547.94000000000005"/>
    <n v="0"/>
    <n v="0"/>
    <n v="0"/>
    <x v="283"/>
  </r>
  <r>
    <s v="ORD-20240287"/>
    <d v="2025-11-18T00:00:00"/>
    <s v="CUST-1096"/>
    <s v="Atlas Retail"/>
    <x v="4"/>
    <x v="4"/>
    <s v="SP-07"/>
    <s v="Carlos Mendez"/>
    <s v="PROD-105"/>
    <x v="1"/>
    <s v="Personal Care"/>
    <n v="14.5"/>
    <n v="4.2"/>
    <n v="100"/>
    <n v="1450"/>
    <n v="0.14979999999999999"/>
    <n v="217.21"/>
    <n v="1232.79"/>
    <n v="420"/>
    <n v="812.79"/>
    <n v="0"/>
    <n v="0"/>
    <n v="0"/>
    <x v="284"/>
  </r>
  <r>
    <s v="ORD-20240288"/>
    <d v="2025-10-27T00:00:00"/>
    <s v="CUST-1023"/>
    <s v="Global Direct"/>
    <x v="0"/>
    <x v="1"/>
    <s v="SP-01"/>
    <s v="Sarah Jenkins"/>
    <s v="PROD-304"/>
    <x v="8"/>
    <s v="Food &amp; Beverage"/>
    <n v="4.2"/>
    <n v="2.8"/>
    <n v="42"/>
    <n v="176.4"/>
    <n v="9.4999999999999998E-3"/>
    <n v="1.68"/>
    <n v="174.72"/>
    <n v="117.6"/>
    <n v="57.12"/>
    <n v="0"/>
    <n v="0"/>
    <n v="0"/>
    <x v="285"/>
  </r>
  <r>
    <s v="ORD-20240289"/>
    <d v="2025-01-17T00:00:00"/>
    <s v="CUST-1048"/>
    <s v="Horizon Retail"/>
    <x v="3"/>
    <x v="1"/>
    <s v="SP-03"/>
    <s v="Elena Rostova"/>
    <s v="PROD-101"/>
    <x v="9"/>
    <s v="Personal Care"/>
    <n v="8.5"/>
    <n v="2.8"/>
    <n v="16"/>
    <n v="136"/>
    <n v="5.1299999999999998E-2"/>
    <n v="6.98"/>
    <n v="129.02000000000001"/>
    <n v="44.8"/>
    <n v="84.22"/>
    <n v="0"/>
    <n v="0"/>
    <n v="0"/>
    <x v="286"/>
  </r>
  <r>
    <s v="ORD-20240290"/>
    <d v="2025-03-24T00:00:00"/>
    <s v="CUST-1057"/>
    <s v="Pioneer Supermarkets"/>
    <x v="2"/>
    <x v="2"/>
    <s v="SP-05"/>
    <s v="Kenji Sato"/>
    <s v="PROD-103"/>
    <x v="13"/>
    <s v="Personal Care"/>
    <n v="4.8"/>
    <n v="1.4"/>
    <n v="49"/>
    <n v="235.2"/>
    <n v="0.13539999999999999"/>
    <n v="31.85"/>
    <n v="203.35"/>
    <n v="68.599999999999994"/>
    <n v="134.75"/>
    <n v="0"/>
    <n v="0"/>
    <n v="0"/>
    <x v="287"/>
  </r>
  <r>
    <s v="ORD-20240291"/>
    <d v="2026-07-10T00:00:00"/>
    <s v="CUST-1059"/>
    <s v="Pioneer Distributors"/>
    <x v="4"/>
    <x v="1"/>
    <s v="SP-07"/>
    <s v="Carlos Mendez"/>
    <s v="PROD-105"/>
    <x v="1"/>
    <s v="Personal Care"/>
    <n v="14.5"/>
    <n v="4.2"/>
    <n v="37"/>
    <n v="536.5"/>
    <n v="1.1000000000000001E-3"/>
    <n v="0.59"/>
    <n v="535.91"/>
    <n v="155.4"/>
    <n v="380.51"/>
    <n v="0"/>
    <n v="0"/>
    <n v="0"/>
    <x v="288"/>
  </r>
  <r>
    <s v="ORD-20240292"/>
    <d v="2025-06-13T00:00:00"/>
    <s v="CUST-1031"/>
    <s v="Summit Direct"/>
    <x v="4"/>
    <x v="1"/>
    <s v="SP-07"/>
    <s v="Carlos Mendez"/>
    <s v="PROD-303"/>
    <x v="5"/>
    <s v="Food &amp; Beverage"/>
    <n v="11"/>
    <n v="6.8"/>
    <n v="12"/>
    <n v="132"/>
    <n v="0.40810000000000002"/>
    <n v="53.87"/>
    <n v="78.13"/>
    <n v="81.599999999999994"/>
    <n v="-3.47"/>
    <n v="0"/>
    <n v="0"/>
    <n v="0"/>
    <x v="289"/>
  </r>
  <r>
    <s v="ORD-20240293"/>
    <d v="2025-04-07T00:00:00"/>
    <s v="CUST-1009"/>
    <s v="Apex Supermarkets"/>
    <x v="3"/>
    <x v="3"/>
    <s v="SP-03"/>
    <s v="Elena Rostova"/>
    <s v="PROD-101"/>
    <x v="9"/>
    <s v="Personal Care"/>
    <n v="8.5"/>
    <n v="2.8"/>
    <n v="43"/>
    <n v="365.5"/>
    <n v="6.7000000000000002E-3"/>
    <n v="2.4500000000000002"/>
    <n v="363.05"/>
    <n v="120.4"/>
    <n v="242.65"/>
    <n v="0"/>
    <n v="0"/>
    <n v="0"/>
    <x v="290"/>
  </r>
  <r>
    <s v="ORD-20240294"/>
    <d v="2024-05-03T00:00:00"/>
    <s v="CUST-1034"/>
    <s v="Prime Mart"/>
    <x v="0"/>
    <x v="0"/>
    <s v="SP-01"/>
    <s v="Sarah Jenkins"/>
    <s v="PROD-102"/>
    <x v="15"/>
    <s v="Personal Care"/>
    <n v="6.2"/>
    <n v="1.9"/>
    <n v="360"/>
    <n v="2232"/>
    <n v="0.47720000000000001"/>
    <n v="1065.1099999999999"/>
    <n v="1166.8900000000001"/>
    <n v="684"/>
    <n v="482.89"/>
    <n v="0"/>
    <n v="0"/>
    <n v="0"/>
    <x v="291"/>
  </r>
  <r>
    <s v="ORD-20240295"/>
    <d v="2024-09-10T00:00:00"/>
    <s v="CUST-1106"/>
    <s v="Omega Mart"/>
    <x v="2"/>
    <x v="3"/>
    <s v="SP-05"/>
    <s v="Kenji Sato"/>
    <s v="PROD-201"/>
    <x v="14"/>
    <s v="Home Care"/>
    <n v="12"/>
    <n v="6.5"/>
    <n v="88"/>
    <n v="1056"/>
    <n v="4.0000000000000002E-4"/>
    <n v="0.42"/>
    <n v="1055.58"/>
    <n v="572"/>
    <n v="483.58"/>
    <n v="0"/>
    <n v="0"/>
    <n v="0"/>
    <x v="292"/>
  </r>
  <r>
    <s v="ORD-20240296"/>
    <d v="2024-08-18T00:00:00"/>
    <s v="CUST-1070"/>
    <s v="Sterling Express"/>
    <x v="1"/>
    <x v="3"/>
    <s v="SP-08"/>
    <s v="Tariq Al-Mansoor"/>
    <s v="PROD-304"/>
    <x v="8"/>
    <s v="Food &amp; Beverage"/>
    <n v="4.2"/>
    <n v="2.8"/>
    <n v="45"/>
    <n v="189"/>
    <n v="4.4999999999999997E-3"/>
    <n v="0.85"/>
    <n v="188.15"/>
    <n v="126"/>
    <n v="62.15"/>
    <n v="0"/>
    <n v="0"/>
    <n v="0"/>
    <x v="293"/>
  </r>
  <r>
    <s v="ORD-20240297"/>
    <d v="2024-03-06T00:00:00"/>
    <s v="CUST-1054"/>
    <s v="Horizon Express"/>
    <x v="0"/>
    <x v="3"/>
    <s v="SP-01"/>
    <s v="Sarah Jenkins"/>
    <s v="PROD-203"/>
    <x v="0"/>
    <s v="Home Care"/>
    <n v="5.8"/>
    <n v="2.7"/>
    <n v="62"/>
    <n v="359.6"/>
    <n v="2.3999999999999998E-3"/>
    <n v="0.86"/>
    <n v="358.74"/>
    <n v="167.4"/>
    <n v="191.34"/>
    <n v="41"/>
    <n v="237.23"/>
    <n v="131.19999999999999"/>
    <x v="294"/>
  </r>
  <r>
    <s v="ORD-20240298"/>
    <d v="2024-12-12T00:00:00"/>
    <s v="CUST-1033"/>
    <s v="Prime Supermarkets"/>
    <x v="0"/>
    <x v="2"/>
    <s v="SP-02"/>
    <s v="Michael Chang"/>
    <s v="PROD-203"/>
    <x v="0"/>
    <s v="Home Care"/>
    <n v="5.8"/>
    <n v="2.7"/>
    <n v="13"/>
    <n v="75.400000000000006"/>
    <n v="0.1983"/>
    <n v="14.95"/>
    <n v="60.45"/>
    <n v="35.1"/>
    <n v="25.35"/>
    <n v="0"/>
    <n v="0"/>
    <n v="0"/>
    <x v="295"/>
  </r>
  <r>
    <s v="ORD-20240299"/>
    <d v="2024-01-22T00:00:00"/>
    <s v="CUST-1073"/>
    <s v="Beacon Supermarkets"/>
    <x v="2"/>
    <x v="1"/>
    <s v="SP-06"/>
    <s v="Priya Sharma"/>
    <s v="PROD-402"/>
    <x v="10"/>
    <s v="Household Essentials"/>
    <n v="6"/>
    <n v="4.2"/>
    <n v="21"/>
    <n v="126"/>
    <n v="2.86E-2"/>
    <n v="3.6"/>
    <n v="122.4"/>
    <n v="88.2"/>
    <n v="34.200000000000003"/>
    <n v="0"/>
    <n v="0"/>
    <n v="0"/>
    <x v="296"/>
  </r>
  <r>
    <s v="ORD-20240300"/>
    <d v="2025-08-25T00:00:00"/>
    <s v="CUST-1011"/>
    <s v="Apex Distributors"/>
    <x v="0"/>
    <x v="1"/>
    <s v="SP-02"/>
    <s v="Michael Chang"/>
    <s v="PROD-404"/>
    <x v="16"/>
    <s v="Household Essentials"/>
    <n v="4.9000000000000004"/>
    <n v="3.1"/>
    <n v="43"/>
    <n v="210.7"/>
    <n v="4.8999999999999998E-3"/>
    <n v="1.03"/>
    <n v="209.67"/>
    <n v="133.30000000000001"/>
    <n v="76.37"/>
    <n v="0"/>
    <n v="0"/>
    <n v="0"/>
    <x v="297"/>
  </r>
  <r>
    <s v="ORD-20240301"/>
    <d v="2025-07-21T00:00:00"/>
    <s v="CUST-1088"/>
    <s v="Crown Retail"/>
    <x v="2"/>
    <x v="1"/>
    <s v="SP-06"/>
    <s v="Priya Sharma"/>
    <s v="PROD-201"/>
    <x v="14"/>
    <s v="Home Care"/>
    <n v="12"/>
    <n v="6.5"/>
    <n v="17"/>
    <n v="204"/>
    <n v="1.5800000000000002E-2"/>
    <n v="3.22"/>
    <n v="200.78"/>
    <n v="110.5"/>
    <n v="90.28"/>
    <n v="0"/>
    <n v="0"/>
    <n v="0"/>
    <x v="298"/>
  </r>
  <r>
    <s v="ORD-20240302"/>
    <d v="2024-08-23T00:00:00"/>
    <s v="CUST-1103"/>
    <s v="Atlas Direct"/>
    <x v="0"/>
    <x v="4"/>
    <s v="SP-02"/>
    <s v="Michael Chang"/>
    <s v="PROD-302"/>
    <x v="7"/>
    <s v="Food &amp; Beverage"/>
    <n v="3.8"/>
    <n v="2.6"/>
    <n v="293"/>
    <n v="1113.4000000000001"/>
    <n v="8.3400000000000002E-2"/>
    <n v="92.86"/>
    <n v="1020.54"/>
    <n v="761.8"/>
    <n v="258.74"/>
    <n v="132"/>
    <n v="459.77"/>
    <n v="409.2"/>
    <x v="299"/>
  </r>
  <r>
    <s v="ORD-20240303"/>
    <d v="2025-08-25T00:00:00"/>
    <s v="CUST-1058"/>
    <s v="Pioneer Mart"/>
    <x v="4"/>
    <x v="3"/>
    <s v="SP-07"/>
    <s v="Carlos Mendez"/>
    <s v="PROD-203"/>
    <x v="0"/>
    <s v="Home Care"/>
    <n v="5.8"/>
    <n v="2.7"/>
    <n v="17"/>
    <n v="98.6"/>
    <n v="4.7999999999999996E-3"/>
    <n v="0.47"/>
    <n v="98.13"/>
    <n v="45.9"/>
    <n v="52.23"/>
    <n v="0"/>
    <n v="0"/>
    <n v="0"/>
    <x v="300"/>
  </r>
  <r>
    <s v="ORD-20240304"/>
    <d v="2024-08-13T00:00:00"/>
    <s v="CUST-1011"/>
    <s v="Apex Distributors"/>
    <x v="0"/>
    <x v="1"/>
    <s v="SP-02"/>
    <s v="Michael Chang"/>
    <s v="PROD-104"/>
    <x v="6"/>
    <s v="Personal Care"/>
    <n v="9.9"/>
    <n v="3.1"/>
    <n v="44"/>
    <n v="435.6"/>
    <n v="4.36E-2"/>
    <n v="18.989999999999998"/>
    <n v="416.61"/>
    <n v="136.4"/>
    <n v="280.20999999999998"/>
    <n v="0"/>
    <n v="0"/>
    <n v="0"/>
    <x v="301"/>
  </r>
  <r>
    <s v="ORD-20240305"/>
    <d v="2024-01-08T00:00:00"/>
    <s v="CUST-1040"/>
    <s v="Vanguard Retail"/>
    <x v="4"/>
    <x v="4"/>
    <s v="SP-07"/>
    <s v="Carlos Mendez"/>
    <s v="PROD-303"/>
    <x v="5"/>
    <s v="Food &amp; Beverage"/>
    <n v="11"/>
    <n v="6.8"/>
    <n v="277"/>
    <n v="3047"/>
    <n v="7.51E-2"/>
    <n v="228.83"/>
    <n v="2818.17"/>
    <n v="1883.6"/>
    <n v="934.57"/>
    <n v="0"/>
    <n v="0"/>
    <n v="0"/>
    <x v="302"/>
  </r>
  <r>
    <s v="ORD-20240306"/>
    <d v="2024-03-13T00:00:00"/>
    <s v="CUST-1021"/>
    <s v="Global Stores"/>
    <x v="0"/>
    <x v="0"/>
    <s v="SP-01"/>
    <s v="Sarah Jenkins"/>
    <s v="PROD-404"/>
    <x v="16"/>
    <s v="Household Essentials"/>
    <n v="4.9000000000000004"/>
    <n v="3.1"/>
    <n v="230"/>
    <n v="1127"/>
    <n v="0.1071"/>
    <n v="120.7"/>
    <n v="1006.3"/>
    <n v="713"/>
    <n v="293.3"/>
    <n v="0"/>
    <n v="0"/>
    <n v="0"/>
    <x v="303"/>
  </r>
  <r>
    <s v="ORD-20240307"/>
    <d v="2025-12-25T00:00:00"/>
    <s v="CUST-1083"/>
    <s v="Crest Distributors"/>
    <x v="0"/>
    <x v="3"/>
    <s v="SP-01"/>
    <s v="Sarah Jenkins"/>
    <s v="PROD-101"/>
    <x v="9"/>
    <s v="Personal Care"/>
    <n v="8.5"/>
    <n v="2.8"/>
    <n v="266"/>
    <n v="2261"/>
    <n v="4.02E-2"/>
    <n v="90.89"/>
    <n v="2170.11"/>
    <n v="744.8"/>
    <n v="1425.31"/>
    <n v="0"/>
    <n v="0"/>
    <n v="0"/>
    <x v="304"/>
  </r>
  <r>
    <s v="ORD-20240308"/>
    <d v="2025-10-08T00:00:00"/>
    <s v="CUST-1068"/>
    <s v="Sterling Wholesale"/>
    <x v="3"/>
    <x v="4"/>
    <s v="SP-03"/>
    <s v="Elena Rostova"/>
    <s v="PROD-104"/>
    <x v="6"/>
    <s v="Personal Care"/>
    <n v="9.9"/>
    <n v="3.1"/>
    <n v="59"/>
    <n v="584.1"/>
    <n v="6.3700000000000007E-2"/>
    <n v="37.21"/>
    <n v="546.89"/>
    <n v="182.9"/>
    <n v="363.99"/>
    <n v="11"/>
    <n v="101.96"/>
    <n v="39.6"/>
    <x v="305"/>
  </r>
  <r>
    <s v="ORD-20240309"/>
    <d v="2024-03-01T00:00:00"/>
    <s v="CUST-1116"/>
    <s v="Titan Wholesale"/>
    <x v="3"/>
    <x v="1"/>
    <s v="SP-03"/>
    <s v="Elena Rostova"/>
    <s v="PROD-201"/>
    <x v="14"/>
    <s v="Home Care"/>
    <n v="12"/>
    <n v="6.5"/>
    <n v="29"/>
    <n v="348"/>
    <n v="9.4999999999999998E-3"/>
    <n v="3.31"/>
    <n v="344.69"/>
    <n v="188.5"/>
    <n v="156.19"/>
    <n v="0"/>
    <n v="0"/>
    <n v="0"/>
    <x v="306"/>
  </r>
  <r>
    <s v="ORD-20240310"/>
    <d v="2024-08-22T00:00:00"/>
    <s v="CUST-1083"/>
    <s v="Crest Distributors"/>
    <x v="0"/>
    <x v="3"/>
    <s v="SP-02"/>
    <s v="Michael Chang"/>
    <s v="PROD-101"/>
    <x v="9"/>
    <s v="Personal Care"/>
    <n v="8.5"/>
    <n v="2.8"/>
    <n v="13"/>
    <n v="110.5"/>
    <n v="1.37E-2"/>
    <n v="1.51"/>
    <n v="108.99"/>
    <n v="36.4"/>
    <n v="72.59"/>
    <n v="0"/>
    <n v="0"/>
    <n v="0"/>
    <x v="307"/>
  </r>
  <r>
    <s v="ORD-20240311"/>
    <d v="2024-03-10T00:00:00"/>
    <s v="CUST-1097"/>
    <s v="Atlas Supermarkets"/>
    <x v="0"/>
    <x v="1"/>
    <s v="SP-01"/>
    <s v="Sarah Jenkins"/>
    <s v="PROD-402"/>
    <x v="10"/>
    <s v="Household Essentials"/>
    <n v="6"/>
    <n v="4.2"/>
    <n v="12"/>
    <n v="72"/>
    <n v="2.06E-2"/>
    <n v="1.48"/>
    <n v="70.52"/>
    <n v="50.4"/>
    <n v="20.12"/>
    <n v="0"/>
    <n v="0"/>
    <n v="0"/>
    <x v="308"/>
  </r>
  <r>
    <s v="ORD-20240312"/>
    <d v="2026-07-16T00:00:00"/>
    <s v="CUST-1026"/>
    <s v="Summit Mart"/>
    <x v="1"/>
    <x v="2"/>
    <s v="SP-08"/>
    <s v="Tariq Al-Mansoor"/>
    <s v="PROD-104"/>
    <x v="6"/>
    <s v="Personal Care"/>
    <n v="9.9"/>
    <n v="3.1"/>
    <n v="22"/>
    <n v="217.8"/>
    <n v="0.1132"/>
    <n v="24.65"/>
    <n v="193.15"/>
    <n v="68.2"/>
    <n v="124.95"/>
    <n v="0"/>
    <n v="0"/>
    <n v="0"/>
    <x v="309"/>
  </r>
  <r>
    <s v="ORD-20240313"/>
    <d v="2024-02-02T00:00:00"/>
    <s v="CUST-1011"/>
    <s v="Apex Distributors"/>
    <x v="0"/>
    <x v="1"/>
    <s v="SP-01"/>
    <s v="Sarah Jenkins"/>
    <s v="PROD-404"/>
    <x v="16"/>
    <s v="Household Essentials"/>
    <n v="4.9000000000000004"/>
    <n v="3.1"/>
    <n v="29"/>
    <n v="142.1"/>
    <n v="5.5999999999999999E-3"/>
    <n v="0.8"/>
    <n v="141.30000000000001"/>
    <n v="89.9"/>
    <n v="51.4"/>
    <n v="0"/>
    <n v="0"/>
    <n v="0"/>
    <x v="207"/>
  </r>
  <r>
    <s v="ORD-20240314"/>
    <d v="2026-05-30T00:00:00"/>
    <s v="CUST-1117"/>
    <s v="Titan Stores"/>
    <x v="0"/>
    <x v="4"/>
    <s v="SP-01"/>
    <s v="Sarah Jenkins"/>
    <s v="PROD-202"/>
    <x v="4"/>
    <s v="Home Care"/>
    <n v="4.5"/>
    <n v="2.1"/>
    <n v="50"/>
    <n v="225"/>
    <n v="0.25679999999999997"/>
    <n v="57.78"/>
    <n v="167.22"/>
    <n v="105"/>
    <n v="62.22"/>
    <n v="0"/>
    <n v="0"/>
    <n v="0"/>
    <x v="310"/>
  </r>
  <r>
    <s v="ORD-20240315"/>
    <d v="2024-12-04T00:00:00"/>
    <s v="CUST-1088"/>
    <s v="Crown Retail"/>
    <x v="2"/>
    <x v="1"/>
    <s v="SP-05"/>
    <s v="Kenji Sato"/>
    <s v="PROD-102"/>
    <x v="15"/>
    <s v="Personal Care"/>
    <n v="6.2"/>
    <n v="1.9"/>
    <n v="11"/>
    <n v="68.2"/>
    <n v="1.2200000000000001E-2"/>
    <n v="0.83"/>
    <n v="67.37"/>
    <n v="20.9"/>
    <n v="46.47"/>
    <n v="0"/>
    <n v="0"/>
    <n v="0"/>
    <x v="311"/>
  </r>
  <r>
    <s v="ORD-20240316"/>
    <d v="2024-03-13T00:00:00"/>
    <s v="CUST-1114"/>
    <s v="Titan Mart"/>
    <x v="4"/>
    <x v="4"/>
    <s v="SP-07"/>
    <s v="Carlos Mendez"/>
    <s v="PROD-302"/>
    <x v="7"/>
    <s v="Food &amp; Beverage"/>
    <n v="3.8"/>
    <n v="2.6"/>
    <n v="190"/>
    <n v="722"/>
    <n v="5.1700000000000003E-2"/>
    <n v="37.33"/>
    <n v="684.67"/>
    <n v="494"/>
    <n v="190.67"/>
    <n v="0"/>
    <n v="0"/>
    <n v="0"/>
    <x v="312"/>
  </r>
  <r>
    <s v="ORD-20240317"/>
    <d v="2025-06-10T00:00:00"/>
    <s v="CUST-1059"/>
    <s v="Pioneer Distributors"/>
    <x v="4"/>
    <x v="1"/>
    <s v="SP-07"/>
    <s v="Carlos Mendez"/>
    <s v="PROD-402"/>
    <x v="10"/>
    <s v="Household Essentials"/>
    <n v="6"/>
    <n v="4.2"/>
    <n v="14"/>
    <n v="84"/>
    <n v="4.4000000000000003E-3"/>
    <n v="0.37"/>
    <n v="83.63"/>
    <n v="58.8"/>
    <n v="24.83"/>
    <n v="0"/>
    <n v="0"/>
    <n v="0"/>
    <x v="313"/>
  </r>
  <r>
    <s v="ORD-20240318"/>
    <d v="2024-08-31T00:00:00"/>
    <s v="CUST-1103"/>
    <s v="Atlas Direct"/>
    <x v="0"/>
    <x v="4"/>
    <s v="SP-02"/>
    <s v="Michael Chang"/>
    <s v="PROD-303"/>
    <x v="5"/>
    <s v="Food &amp; Beverage"/>
    <n v="11"/>
    <n v="6.8"/>
    <n v="115"/>
    <n v="1265"/>
    <n v="3.2000000000000001E-2"/>
    <n v="40.479999999999997"/>
    <n v="1224.52"/>
    <n v="782"/>
    <n v="442.52"/>
    <n v="0"/>
    <n v="0"/>
    <n v="0"/>
    <x v="314"/>
  </r>
  <r>
    <s v="ORD-20240319"/>
    <d v="2024-10-12T00:00:00"/>
    <s v="CUST-1036"/>
    <s v="Prime Wholesale"/>
    <x v="0"/>
    <x v="2"/>
    <s v="SP-01"/>
    <s v="Sarah Jenkins"/>
    <s v="PROD-202"/>
    <x v="4"/>
    <s v="Home Care"/>
    <n v="4.5"/>
    <n v="2.1"/>
    <n v="58"/>
    <n v="261"/>
    <n v="0.12970000000000001"/>
    <n v="33.85"/>
    <n v="227.15"/>
    <n v="121.8"/>
    <n v="105.35"/>
    <n v="21"/>
    <n v="82.24"/>
    <n v="54.6"/>
    <x v="315"/>
  </r>
  <r>
    <s v="ORD-20240320"/>
    <d v="2025-11-16T00:00:00"/>
    <s v="CUST-1017"/>
    <s v="Global Supermarkets"/>
    <x v="1"/>
    <x v="2"/>
    <s v="SP-08"/>
    <s v="Tariq Al-Mansoor"/>
    <s v="PROD-203"/>
    <x v="0"/>
    <s v="Home Care"/>
    <n v="5.8"/>
    <n v="2.7"/>
    <n v="14"/>
    <n v="81.2"/>
    <n v="0.20480000000000001"/>
    <n v="16.63"/>
    <n v="64.569999999999993"/>
    <n v="37.799999999999997"/>
    <n v="26.77"/>
    <n v="0"/>
    <n v="0"/>
    <n v="0"/>
    <x v="316"/>
  </r>
  <r>
    <s v="ORD-20240321"/>
    <d v="2025-05-12T00:00:00"/>
    <s v="CUST-1021"/>
    <s v="Global Stores"/>
    <x v="0"/>
    <x v="0"/>
    <s v="SP-02"/>
    <s v="Michael Chang"/>
    <s v="PROD-402"/>
    <x v="10"/>
    <s v="Household Essentials"/>
    <n v="6"/>
    <n v="4.2"/>
    <n v="255"/>
    <n v="1530"/>
    <n v="7.1000000000000004E-3"/>
    <n v="10.86"/>
    <n v="1519.14"/>
    <n v="1071"/>
    <n v="448.14"/>
    <n v="0"/>
    <n v="0"/>
    <n v="0"/>
    <x v="317"/>
  </r>
  <r>
    <s v="ORD-20240322"/>
    <d v="2024-08-07T00:00:00"/>
    <s v="CUST-1073"/>
    <s v="Beacon Supermarkets"/>
    <x v="2"/>
    <x v="1"/>
    <s v="SP-05"/>
    <s v="Kenji Sato"/>
    <s v="PROD-304"/>
    <x v="8"/>
    <s v="Food &amp; Beverage"/>
    <n v="4.2"/>
    <n v="2.8"/>
    <n v="4"/>
    <n v="16.8"/>
    <n v="3.61E-2"/>
    <n v="0.61"/>
    <n v="16.190000000000001"/>
    <n v="11.2"/>
    <n v="4.99"/>
    <n v="0"/>
    <n v="0"/>
    <n v="0"/>
    <x v="318"/>
  </r>
  <r>
    <s v="ORD-20240323"/>
    <d v="2025-07-06T00:00:00"/>
    <s v="CUST-1039"/>
    <s v="Prime Direct"/>
    <x v="3"/>
    <x v="3"/>
    <s v="SP-03"/>
    <s v="Elena Rostova"/>
    <s v="PROD-103"/>
    <x v="13"/>
    <s v="Personal Care"/>
    <n v="4.8"/>
    <n v="1.4"/>
    <n v="38"/>
    <n v="182.4"/>
    <n v="2.7300000000000001E-2"/>
    <n v="4.9800000000000004"/>
    <n v="177.42"/>
    <n v="53.2"/>
    <n v="124.22"/>
    <n v="0"/>
    <n v="0"/>
    <n v="0"/>
    <x v="319"/>
  </r>
  <r>
    <s v="ORD-20240324"/>
    <d v="2024-05-15T00:00:00"/>
    <s v="CUST-1119"/>
    <s v="Titan Direct"/>
    <x v="2"/>
    <x v="3"/>
    <s v="SP-05"/>
    <s v="Kenji Sato"/>
    <s v="PROD-101"/>
    <x v="9"/>
    <s v="Personal Care"/>
    <n v="8.5"/>
    <n v="2.8"/>
    <n v="84"/>
    <n v="714"/>
    <n v="0.01"/>
    <n v="7.14"/>
    <n v="706.86"/>
    <n v="235.2"/>
    <n v="471.66"/>
    <n v="0"/>
    <n v="0"/>
    <n v="0"/>
    <x v="320"/>
  </r>
  <r>
    <s v="ORD-20240325"/>
    <d v="2026-01-10T00:00:00"/>
    <s v="CUST-1068"/>
    <s v="Sterling Wholesale"/>
    <x v="3"/>
    <x v="4"/>
    <s v="SP-03"/>
    <s v="Elena Rostova"/>
    <s v="PROD-304"/>
    <x v="8"/>
    <s v="Food &amp; Beverage"/>
    <n v="4.2"/>
    <n v="2.8"/>
    <n v="983"/>
    <n v="4128.6000000000004"/>
    <n v="0.1474"/>
    <n v="608.55999999999995"/>
    <n v="3520.04"/>
    <n v="2752.4"/>
    <n v="767.64"/>
    <n v="0"/>
    <n v="0"/>
    <n v="0"/>
    <x v="321"/>
  </r>
  <r>
    <s v="ORD-20240326"/>
    <d v="2026-08-15T00:00:00"/>
    <s v="CUST-1067"/>
    <s v="Sterling Distributors"/>
    <x v="1"/>
    <x v="1"/>
    <s v="SP-08"/>
    <s v="Tariq Al-Mansoor"/>
    <s v="PROD-104"/>
    <x v="6"/>
    <s v="Personal Care"/>
    <n v="9.9"/>
    <n v="3.1"/>
    <n v="8"/>
    <n v="79.2"/>
    <n v="4.7000000000000002E-3"/>
    <n v="0.37"/>
    <n v="78.83"/>
    <n v="24.8"/>
    <n v="54.03"/>
    <n v="3"/>
    <n v="29.56"/>
    <n v="10.8"/>
    <x v="322"/>
  </r>
  <r>
    <s v="ORD-20240327"/>
    <d v="2026-06-22T00:00:00"/>
    <s v="CUST-1051"/>
    <s v="Horizon Distributors"/>
    <x v="0"/>
    <x v="1"/>
    <s v="SP-01"/>
    <s v="Sarah Jenkins"/>
    <s v="PROD-302"/>
    <x v="7"/>
    <s v="Food &amp; Beverage"/>
    <n v="3.8"/>
    <n v="2.6"/>
    <n v="13"/>
    <n v="49.4"/>
    <n v="2.0500000000000001E-2"/>
    <n v="1.01"/>
    <n v="48.39"/>
    <n v="33.799999999999997"/>
    <n v="14.59"/>
    <n v="0"/>
    <n v="0"/>
    <n v="0"/>
    <x v="57"/>
  </r>
  <r>
    <s v="ORD-20240328"/>
    <d v="2025-08-07T00:00:00"/>
    <s v="CUST-1086"/>
    <s v="Crest Express"/>
    <x v="3"/>
    <x v="3"/>
    <s v="SP-04"/>
    <s v="David Mueller"/>
    <s v="PROD-302"/>
    <x v="7"/>
    <s v="Food &amp; Beverage"/>
    <n v="3.8"/>
    <n v="2.6"/>
    <n v="103"/>
    <n v="391.4"/>
    <n v="9.4999999999999998E-3"/>
    <n v="3.72"/>
    <n v="387.68"/>
    <n v="267.8"/>
    <n v="119.88"/>
    <n v="0"/>
    <n v="0"/>
    <n v="0"/>
    <x v="323"/>
  </r>
  <r>
    <s v="ORD-20240329"/>
    <d v="2025-08-13T00:00:00"/>
    <s v="CUST-1045"/>
    <s v="Vanguard Stores"/>
    <x v="0"/>
    <x v="4"/>
    <s v="SP-02"/>
    <s v="Michael Chang"/>
    <s v="PROD-401"/>
    <x v="3"/>
    <s v="Household Essentials"/>
    <n v="10.5"/>
    <n v="7.5"/>
    <n v="84"/>
    <n v="882"/>
    <n v="8.6599999999999996E-2"/>
    <n v="76.38"/>
    <n v="805.62"/>
    <n v="630"/>
    <n v="175.62"/>
    <n v="0"/>
    <n v="0"/>
    <n v="0"/>
    <x v="324"/>
  </r>
  <r>
    <s v="ORD-20240330"/>
    <d v="2025-04-29T00:00:00"/>
    <s v="CUST-1024"/>
    <s v="Summit Retail"/>
    <x v="3"/>
    <x v="3"/>
    <s v="SP-04"/>
    <s v="David Mueller"/>
    <s v="PROD-105"/>
    <x v="1"/>
    <s v="Personal Care"/>
    <n v="14.5"/>
    <n v="4.2"/>
    <n v="17"/>
    <n v="246.5"/>
    <n v="3.4299999999999997E-2"/>
    <n v="8.4499999999999993"/>
    <n v="238.05"/>
    <n v="71.400000000000006"/>
    <n v="166.65"/>
    <n v="0"/>
    <n v="0"/>
    <n v="0"/>
    <x v="325"/>
  </r>
  <r>
    <s v="ORD-20240331"/>
    <d v="2024-09-05T00:00:00"/>
    <s v="CUST-1030"/>
    <s v="Summit Express"/>
    <x v="3"/>
    <x v="3"/>
    <s v="SP-04"/>
    <s v="David Mueller"/>
    <s v="PROD-204"/>
    <x v="12"/>
    <s v="Home Care"/>
    <n v="7.2"/>
    <n v="3.6"/>
    <n v="28"/>
    <n v="201.6"/>
    <n v="1.26E-2"/>
    <n v="2.54"/>
    <n v="199.06"/>
    <n v="100.8"/>
    <n v="98.26"/>
    <n v="0"/>
    <n v="0"/>
    <n v="0"/>
    <x v="326"/>
  </r>
  <r>
    <s v="ORD-20240332"/>
    <d v="2026-03-14T00:00:00"/>
    <s v="CUST-1059"/>
    <s v="Pioneer Distributors"/>
    <x v="4"/>
    <x v="1"/>
    <s v="SP-07"/>
    <s v="Carlos Mendez"/>
    <s v="PROD-404"/>
    <x v="16"/>
    <s v="Household Essentials"/>
    <n v="4.9000000000000004"/>
    <n v="3.1"/>
    <n v="30"/>
    <n v="147"/>
    <n v="9.9000000000000008E-3"/>
    <n v="1.46"/>
    <n v="145.54"/>
    <n v="93"/>
    <n v="52.54"/>
    <n v="0"/>
    <n v="0"/>
    <n v="0"/>
    <x v="327"/>
  </r>
  <r>
    <s v="ORD-20240333"/>
    <d v="2025-04-29T00:00:00"/>
    <s v="CUST-1065"/>
    <s v="Sterling Supermarkets"/>
    <x v="3"/>
    <x v="3"/>
    <s v="SP-03"/>
    <s v="Elena Rostova"/>
    <s v="PROD-203"/>
    <x v="0"/>
    <s v="Home Care"/>
    <n v="5.8"/>
    <n v="2.7"/>
    <n v="26"/>
    <n v="150.80000000000001"/>
    <n v="1.49E-2"/>
    <n v="2.25"/>
    <n v="148.55000000000001"/>
    <n v="70.2"/>
    <n v="78.349999999999994"/>
    <n v="0"/>
    <n v="0"/>
    <n v="0"/>
    <x v="328"/>
  </r>
  <r>
    <s v="ORD-20240334"/>
    <d v="2026-04-06T00:00:00"/>
    <s v="CUST-1075"/>
    <s v="Beacon Distributors"/>
    <x v="4"/>
    <x v="3"/>
    <s v="SP-07"/>
    <s v="Carlos Mendez"/>
    <s v="PROD-304"/>
    <x v="8"/>
    <s v="Food &amp; Beverage"/>
    <n v="4.2"/>
    <n v="2.8"/>
    <n v="40"/>
    <n v="168"/>
    <n v="7.6799999999999993E-2"/>
    <n v="12.9"/>
    <n v="155.1"/>
    <n v="112"/>
    <n v="43.1"/>
    <n v="0"/>
    <n v="0"/>
    <n v="0"/>
    <x v="329"/>
  </r>
  <r>
    <s v="ORD-20240335"/>
    <d v="2025-02-20T00:00:00"/>
    <s v="CUST-1058"/>
    <s v="Pioneer Mart"/>
    <x v="4"/>
    <x v="3"/>
    <s v="SP-07"/>
    <s v="Carlos Mendez"/>
    <s v="PROD-201"/>
    <x v="14"/>
    <s v="Home Care"/>
    <n v="12"/>
    <n v="6.5"/>
    <n v="97"/>
    <n v="1164"/>
    <n v="8.8999999999999999E-3"/>
    <n v="10.36"/>
    <n v="1153.6400000000001"/>
    <n v="630.5"/>
    <n v="523.14"/>
    <n v="0"/>
    <n v="0"/>
    <n v="0"/>
    <x v="330"/>
  </r>
  <r>
    <s v="ORD-20240336"/>
    <d v="2024-07-13T00:00:00"/>
    <s v="CUST-1064"/>
    <s v="Sterling Retail"/>
    <x v="0"/>
    <x v="1"/>
    <s v="SP-02"/>
    <s v="Michael Chang"/>
    <s v="PROD-304"/>
    <x v="8"/>
    <s v="Food &amp; Beverage"/>
    <n v="4.2"/>
    <n v="2.8"/>
    <n v="107"/>
    <n v="449.4"/>
    <n v="3.8E-3"/>
    <n v="1.71"/>
    <n v="447.69"/>
    <n v="299.60000000000002"/>
    <n v="148.09"/>
    <n v="0"/>
    <n v="0"/>
    <n v="0"/>
    <x v="331"/>
  </r>
  <r>
    <s v="ORD-20240337"/>
    <d v="2024-04-06T00:00:00"/>
    <s v="CUST-1018"/>
    <s v="Global Mart"/>
    <x v="0"/>
    <x v="3"/>
    <s v="SP-01"/>
    <s v="Sarah Jenkins"/>
    <s v="PROD-101"/>
    <x v="9"/>
    <s v="Personal Care"/>
    <n v="8.5"/>
    <n v="2.8"/>
    <n v="113"/>
    <n v="960.5"/>
    <n v="1.5800000000000002E-2"/>
    <n v="15.18"/>
    <n v="945.32"/>
    <n v="316.39999999999998"/>
    <n v="628.91999999999996"/>
    <n v="0"/>
    <n v="0"/>
    <n v="0"/>
    <x v="332"/>
  </r>
  <r>
    <s v="ORD-20240338"/>
    <d v="2024-04-09T00:00:00"/>
    <s v="CUST-1006"/>
    <s v="Metro Express"/>
    <x v="4"/>
    <x v="3"/>
    <s v="SP-07"/>
    <s v="Carlos Mendez"/>
    <s v="PROD-402"/>
    <x v="10"/>
    <s v="Household Essentials"/>
    <n v="6"/>
    <n v="4.2"/>
    <n v="12"/>
    <n v="72"/>
    <n v="4.1000000000000003E-3"/>
    <n v="0.3"/>
    <n v="71.7"/>
    <n v="50.4"/>
    <n v="21.3"/>
    <n v="0"/>
    <n v="0"/>
    <n v="0"/>
    <x v="333"/>
  </r>
  <r>
    <s v="ORD-20240339"/>
    <d v="2025-11-05T00:00:00"/>
    <s v="CUST-1020"/>
    <s v="Global Wholesale"/>
    <x v="0"/>
    <x v="1"/>
    <s v="SP-01"/>
    <s v="Sarah Jenkins"/>
    <s v="PROD-404"/>
    <x v="16"/>
    <s v="Household Essentials"/>
    <n v="4.9000000000000004"/>
    <n v="3.1"/>
    <n v="5"/>
    <n v="24.5"/>
    <n v="7.9000000000000008E-3"/>
    <n v="0.19"/>
    <n v="24.31"/>
    <n v="15.5"/>
    <n v="8.81"/>
    <n v="0"/>
    <n v="0"/>
    <n v="0"/>
    <x v="334"/>
  </r>
  <r>
    <s v="ORD-20240340"/>
    <d v="2025-03-17T00:00:00"/>
    <s v="CUST-1011"/>
    <s v="Apex Distributors"/>
    <x v="0"/>
    <x v="1"/>
    <s v="SP-01"/>
    <s v="Sarah Jenkins"/>
    <s v="PROD-203"/>
    <x v="0"/>
    <s v="Home Care"/>
    <n v="5.8"/>
    <n v="2.7"/>
    <n v="3"/>
    <n v="17.399999999999999"/>
    <n v="7.7000000000000002E-3"/>
    <n v="0.13"/>
    <n v="17.27"/>
    <n v="8.1"/>
    <n v="9.17"/>
    <n v="0"/>
    <n v="0"/>
    <n v="0"/>
    <x v="335"/>
  </r>
  <r>
    <s v="ORD-20240341"/>
    <d v="2024-12-28T00:00:00"/>
    <s v="CUST-1101"/>
    <s v="Atlas Stores"/>
    <x v="0"/>
    <x v="2"/>
    <s v="SP-01"/>
    <s v="Sarah Jenkins"/>
    <s v="PROD-202"/>
    <x v="4"/>
    <s v="Home Care"/>
    <n v="4.5"/>
    <n v="2.1"/>
    <n v="1"/>
    <n v="4.5"/>
    <n v="0.16850000000000001"/>
    <n v="0.76"/>
    <n v="3.74"/>
    <n v="2.1"/>
    <n v="1.64"/>
    <n v="0"/>
    <n v="0"/>
    <n v="0"/>
    <x v="336"/>
  </r>
  <r>
    <s v="ORD-20240342"/>
    <d v="2025-03-09T00:00:00"/>
    <s v="CUST-1017"/>
    <s v="Global Supermarkets"/>
    <x v="1"/>
    <x v="2"/>
    <s v="SP-08"/>
    <s v="Tariq Al-Mansoor"/>
    <s v="PROD-201"/>
    <x v="14"/>
    <s v="Home Care"/>
    <n v="12"/>
    <n v="6.5"/>
    <n v="6"/>
    <n v="72"/>
    <n v="0.1032"/>
    <n v="7.43"/>
    <n v="64.569999999999993"/>
    <n v="39"/>
    <n v="25.57"/>
    <n v="0"/>
    <n v="0"/>
    <n v="0"/>
    <x v="337"/>
  </r>
  <r>
    <s v="ORD-20240343"/>
    <d v="2025-02-24T00:00:00"/>
    <s v="CUST-1014"/>
    <s v="Apex Express"/>
    <x v="3"/>
    <x v="3"/>
    <s v="SP-03"/>
    <s v="Elena Rostova"/>
    <s v="PROD-104"/>
    <x v="6"/>
    <s v="Personal Care"/>
    <n v="9.9"/>
    <n v="3.1"/>
    <n v="38"/>
    <n v="376.2"/>
    <n v="0.01"/>
    <n v="3.76"/>
    <n v="372.44"/>
    <n v="117.8"/>
    <n v="254.64"/>
    <n v="0"/>
    <n v="0"/>
    <n v="0"/>
    <x v="338"/>
  </r>
  <r>
    <s v="ORD-20240344"/>
    <d v="2025-04-23T00:00:00"/>
    <s v="CUST-1038"/>
    <s v="Prime Express"/>
    <x v="2"/>
    <x v="3"/>
    <s v="SP-05"/>
    <s v="Kenji Sato"/>
    <s v="PROD-101"/>
    <x v="9"/>
    <s v="Personal Care"/>
    <n v="8.5"/>
    <n v="2.8"/>
    <n v="107"/>
    <n v="909.5"/>
    <n v="6.9999999999999999E-4"/>
    <n v="0.64"/>
    <n v="908.86"/>
    <n v="299.60000000000002"/>
    <n v="609.26"/>
    <n v="0"/>
    <n v="0"/>
    <n v="0"/>
    <x v="339"/>
  </r>
  <r>
    <s v="ORD-20240345"/>
    <d v="2026-06-03T00:00:00"/>
    <s v="CUST-1107"/>
    <s v="Omega Distributors"/>
    <x v="2"/>
    <x v="3"/>
    <s v="SP-06"/>
    <s v="Priya Sharma"/>
    <s v="PROD-103"/>
    <x v="13"/>
    <s v="Personal Care"/>
    <n v="4.8"/>
    <n v="1.4"/>
    <n v="12"/>
    <n v="57.6"/>
    <n v="3.5999999999999999E-3"/>
    <n v="0.21"/>
    <n v="57.39"/>
    <n v="16.8"/>
    <n v="40.590000000000003"/>
    <n v="0"/>
    <n v="0"/>
    <n v="0"/>
    <x v="340"/>
  </r>
  <r>
    <s v="ORD-20240346"/>
    <d v="2026-01-16T00:00:00"/>
    <s v="CUST-1060"/>
    <s v="Pioneer Wholesale"/>
    <x v="4"/>
    <x v="2"/>
    <s v="SP-07"/>
    <s v="Carlos Mendez"/>
    <s v="PROD-404"/>
    <x v="16"/>
    <s v="Household Essentials"/>
    <n v="4.9000000000000004"/>
    <n v="3.1"/>
    <n v="19"/>
    <n v="93.1"/>
    <n v="0.1484"/>
    <n v="13.82"/>
    <n v="79.28"/>
    <n v="58.9"/>
    <n v="20.38"/>
    <n v="0"/>
    <n v="0"/>
    <n v="0"/>
    <x v="341"/>
  </r>
  <r>
    <s v="ORD-20240347"/>
    <d v="2024-02-25T00:00:00"/>
    <s v="CUST-1063"/>
    <s v="Pioneer Direct"/>
    <x v="4"/>
    <x v="2"/>
    <s v="SP-07"/>
    <s v="Carlos Mendez"/>
    <s v="PROD-203"/>
    <x v="0"/>
    <s v="Home Care"/>
    <n v="5.8"/>
    <n v="2.7"/>
    <n v="80"/>
    <n v="464"/>
    <n v="0.1222"/>
    <n v="56.7"/>
    <n v="407.3"/>
    <n v="216"/>
    <n v="191.3"/>
    <n v="0"/>
    <n v="0"/>
    <n v="0"/>
    <x v="342"/>
  </r>
  <r>
    <s v="ORD-20240348"/>
    <d v="2025-11-20T00:00:00"/>
    <s v="CUST-1095"/>
    <s v="Crown Direct"/>
    <x v="0"/>
    <x v="2"/>
    <s v="SP-02"/>
    <s v="Michael Chang"/>
    <s v="PROD-304"/>
    <x v="8"/>
    <s v="Food &amp; Beverage"/>
    <n v="4.2"/>
    <n v="2.8"/>
    <n v="31"/>
    <n v="130.19999999999999"/>
    <n v="0.1268"/>
    <n v="16.510000000000002"/>
    <n v="113.69"/>
    <n v="86.8"/>
    <n v="26.89"/>
    <n v="0"/>
    <n v="0"/>
    <n v="0"/>
    <x v="343"/>
  </r>
  <r>
    <s v="ORD-20240349"/>
    <d v="2025-10-31T00:00:00"/>
    <s v="CUST-1030"/>
    <s v="Summit Express"/>
    <x v="3"/>
    <x v="3"/>
    <s v="SP-04"/>
    <s v="David Mueller"/>
    <s v="PROD-104"/>
    <x v="6"/>
    <s v="Personal Care"/>
    <n v="9.9"/>
    <n v="3.1"/>
    <n v="176"/>
    <n v="1742.4"/>
    <n v="3.5999999999999999E-3"/>
    <n v="6.27"/>
    <n v="1736.13"/>
    <n v="545.6"/>
    <n v="1190.53"/>
    <n v="0"/>
    <n v="0"/>
    <n v="0"/>
    <x v="344"/>
  </r>
  <r>
    <s v="ORD-20240350"/>
    <d v="2025-10-23T00:00:00"/>
    <s v="CUST-1059"/>
    <s v="Pioneer Distributors"/>
    <x v="4"/>
    <x v="1"/>
    <s v="SP-07"/>
    <s v="Carlos Mendez"/>
    <s v="PROD-103"/>
    <x v="13"/>
    <s v="Personal Care"/>
    <n v="4.8"/>
    <n v="1.4"/>
    <n v="18"/>
    <n v="86.4"/>
    <n v="3.3999999999999998E-3"/>
    <n v="0.28999999999999998"/>
    <n v="86.11"/>
    <n v="25.2"/>
    <n v="60.91"/>
    <n v="0"/>
    <n v="0"/>
    <n v="0"/>
    <x v="345"/>
  </r>
  <r>
    <s v="ORD-20240351"/>
    <d v="2024-04-10T00:00:00"/>
    <s v="CUST-1106"/>
    <s v="Omega Mart"/>
    <x v="2"/>
    <x v="3"/>
    <s v="SP-05"/>
    <s v="Kenji Sato"/>
    <s v="PROD-104"/>
    <x v="6"/>
    <s v="Personal Care"/>
    <n v="9.9"/>
    <n v="3.1"/>
    <n v="75"/>
    <n v="742.5"/>
    <n v="2.01E-2"/>
    <n v="14.92"/>
    <n v="727.58"/>
    <n v="232.5"/>
    <n v="495.08"/>
    <n v="0"/>
    <n v="0"/>
    <n v="0"/>
    <x v="346"/>
  </r>
  <r>
    <s v="ORD-20240352"/>
    <d v="2024-03-03T00:00:00"/>
    <s v="CUST-1090"/>
    <s v="Crown Mart"/>
    <x v="0"/>
    <x v="3"/>
    <s v="SP-02"/>
    <s v="Michael Chang"/>
    <s v="PROD-302"/>
    <x v="7"/>
    <s v="Food &amp; Beverage"/>
    <n v="3.8"/>
    <n v="2.6"/>
    <n v="10"/>
    <n v="38"/>
    <n v="7.4399999999999994E-2"/>
    <n v="2.83"/>
    <n v="35.17"/>
    <n v="26"/>
    <n v="9.17"/>
    <n v="0"/>
    <n v="0"/>
    <n v="0"/>
    <x v="335"/>
  </r>
  <r>
    <s v="ORD-20240353"/>
    <d v="2025-02-16T00:00:00"/>
    <s v="CUST-1100"/>
    <s v="Atlas Wholesale"/>
    <x v="2"/>
    <x v="3"/>
    <s v="SP-06"/>
    <s v="Priya Sharma"/>
    <s v="PROD-101"/>
    <x v="9"/>
    <s v="Personal Care"/>
    <n v="8.5"/>
    <n v="2.8"/>
    <n v="29"/>
    <n v="246.5"/>
    <n v="5.5999999999999999E-3"/>
    <n v="1.38"/>
    <n v="245.12"/>
    <n v="81.2"/>
    <n v="163.92"/>
    <n v="0"/>
    <n v="0"/>
    <n v="0"/>
    <x v="347"/>
  </r>
  <r>
    <s v="ORD-20240354"/>
    <d v="2026-01-15T00:00:00"/>
    <s v="CUST-1109"/>
    <s v="Omega Stores"/>
    <x v="2"/>
    <x v="2"/>
    <s v="SP-06"/>
    <s v="Priya Sharma"/>
    <s v="PROD-104"/>
    <x v="6"/>
    <s v="Personal Care"/>
    <n v="9.9"/>
    <n v="3.1"/>
    <n v="16"/>
    <n v="158.4"/>
    <n v="0.17610000000000001"/>
    <n v="27.89"/>
    <n v="130.51"/>
    <n v="49.6"/>
    <n v="80.91"/>
    <n v="0"/>
    <n v="0"/>
    <n v="0"/>
    <x v="64"/>
  </r>
  <r>
    <s v="ORD-20240355"/>
    <d v="2024-12-13T00:00:00"/>
    <s v="CUST-1092"/>
    <s v="Crown Wholesale"/>
    <x v="0"/>
    <x v="4"/>
    <s v="SP-01"/>
    <s v="Sarah Jenkins"/>
    <s v="PROD-401"/>
    <x v="3"/>
    <s v="Household Essentials"/>
    <n v="10.5"/>
    <n v="7.5"/>
    <n v="317"/>
    <n v="3328.5"/>
    <n v="7.17E-2"/>
    <n v="238.65"/>
    <n v="3089.85"/>
    <n v="2377.5"/>
    <n v="712.35"/>
    <n v="0"/>
    <n v="0"/>
    <n v="0"/>
    <x v="348"/>
  </r>
  <r>
    <s v="ORD-20240356"/>
    <d v="2026-03-30T00:00:00"/>
    <s v="CUST-1031"/>
    <s v="Summit Direct"/>
    <x v="4"/>
    <x v="1"/>
    <s v="SP-07"/>
    <s v="Carlos Mendez"/>
    <s v="PROD-203"/>
    <x v="0"/>
    <s v="Home Care"/>
    <n v="5.8"/>
    <n v="2.7"/>
    <n v="13"/>
    <n v="75.400000000000006"/>
    <n v="3.0300000000000001E-2"/>
    <n v="2.2799999999999998"/>
    <n v="73.12"/>
    <n v="35.1"/>
    <n v="38.020000000000003"/>
    <n v="0"/>
    <n v="0"/>
    <n v="0"/>
    <x v="349"/>
  </r>
  <r>
    <s v="ORD-20240357"/>
    <d v="2026-06-01T00:00:00"/>
    <s v="CUST-1090"/>
    <s v="Crown Mart"/>
    <x v="0"/>
    <x v="3"/>
    <s v="SP-02"/>
    <s v="Michael Chang"/>
    <s v="PROD-104"/>
    <x v="6"/>
    <s v="Personal Care"/>
    <n v="9.9"/>
    <n v="3.1"/>
    <n v="20"/>
    <n v="198"/>
    <n v="4.87E-2"/>
    <n v="9.64"/>
    <n v="188.36"/>
    <n v="62"/>
    <n v="126.36"/>
    <n v="0"/>
    <n v="0"/>
    <n v="0"/>
    <x v="350"/>
  </r>
  <r>
    <s v="ORD-20240358"/>
    <d v="2024-04-21T00:00:00"/>
    <s v="CUST-1026"/>
    <s v="Summit Mart"/>
    <x v="1"/>
    <x v="2"/>
    <s v="SP-08"/>
    <s v="Tariq Al-Mansoor"/>
    <s v="PROD-403"/>
    <x v="11"/>
    <s v="Household Essentials"/>
    <n v="5.5"/>
    <n v="3.8"/>
    <n v="27"/>
    <n v="148.5"/>
    <n v="3.9800000000000002E-2"/>
    <n v="5.91"/>
    <n v="142.59"/>
    <n v="102.6"/>
    <n v="39.99"/>
    <n v="0"/>
    <n v="0"/>
    <n v="0"/>
    <x v="351"/>
  </r>
  <r>
    <s v="ORD-20240359"/>
    <d v="2024-09-11T00:00:00"/>
    <s v="CUST-1113"/>
    <s v="Titan Supermarkets"/>
    <x v="1"/>
    <x v="1"/>
    <s v="SP-08"/>
    <s v="Tariq Al-Mansoor"/>
    <s v="PROD-303"/>
    <x v="5"/>
    <s v="Food &amp; Beverage"/>
    <n v="11"/>
    <n v="6.8"/>
    <n v="5"/>
    <n v="55"/>
    <n v="1.01E-2"/>
    <n v="0.56000000000000005"/>
    <n v="54.44"/>
    <n v="34"/>
    <n v="20.440000000000001"/>
    <n v="0"/>
    <n v="0"/>
    <n v="0"/>
    <x v="352"/>
  </r>
  <r>
    <s v="ORD-20240360"/>
    <d v="2024-07-15T00:00:00"/>
    <s v="CUST-1004"/>
    <s v="Metro Wholesale"/>
    <x v="2"/>
    <x v="4"/>
    <s v="SP-05"/>
    <s v="Kenji Sato"/>
    <s v="PROD-203"/>
    <x v="0"/>
    <s v="Home Care"/>
    <n v="5.8"/>
    <n v="2.7"/>
    <n v="395"/>
    <n v="2291"/>
    <n v="7.0000000000000007E-2"/>
    <n v="160.37"/>
    <n v="2130.63"/>
    <n v="1066.5"/>
    <n v="1064.1300000000001"/>
    <n v="0"/>
    <n v="0"/>
    <n v="0"/>
    <x v="353"/>
  </r>
  <r>
    <s v="ORD-20240361"/>
    <d v="2024-07-13T00:00:00"/>
    <s v="CUST-1077"/>
    <s v="Beacon Stores"/>
    <x v="1"/>
    <x v="3"/>
    <s v="SP-08"/>
    <s v="Tariq Al-Mansoor"/>
    <s v="PROD-101"/>
    <x v="9"/>
    <s v="Personal Care"/>
    <n v="8.5"/>
    <n v="2.8"/>
    <n v="201"/>
    <n v="1708.5"/>
    <n v="8.3000000000000001E-3"/>
    <n v="14.18"/>
    <n v="1694.32"/>
    <n v="562.79999999999995"/>
    <n v="1131.52"/>
    <n v="0"/>
    <n v="0"/>
    <n v="0"/>
    <x v="354"/>
  </r>
  <r>
    <s v="ORD-20240362"/>
    <d v="2025-07-03T00:00:00"/>
    <s v="CUST-1086"/>
    <s v="Crest Express"/>
    <x v="3"/>
    <x v="3"/>
    <s v="SP-03"/>
    <s v="Elena Rostova"/>
    <s v="PROD-202"/>
    <x v="4"/>
    <s v="Home Care"/>
    <n v="4.5"/>
    <n v="2.1"/>
    <n v="88"/>
    <n v="396"/>
    <n v="2.3900000000000001E-2"/>
    <n v="9.4600000000000009"/>
    <n v="386.54"/>
    <n v="184.8"/>
    <n v="201.74"/>
    <n v="0"/>
    <n v="0"/>
    <n v="0"/>
    <x v="355"/>
  </r>
  <r>
    <s v="ORD-20240363"/>
    <d v="2025-04-04T00:00:00"/>
    <s v="CUST-1104"/>
    <s v="Omega Retail"/>
    <x v="0"/>
    <x v="3"/>
    <s v="SP-01"/>
    <s v="Sarah Jenkins"/>
    <s v="PROD-402"/>
    <x v="10"/>
    <s v="Household Essentials"/>
    <n v="6"/>
    <n v="4.2"/>
    <n v="75"/>
    <n v="450"/>
    <n v="2.0000000000000001E-4"/>
    <n v="0.09"/>
    <n v="449.91"/>
    <n v="315"/>
    <n v="134.91"/>
    <n v="0"/>
    <n v="0"/>
    <n v="0"/>
    <x v="356"/>
  </r>
  <r>
    <s v="ORD-20240364"/>
    <d v="2024-05-23T00:00:00"/>
    <s v="CUST-1062"/>
    <s v="Pioneer Express"/>
    <x v="0"/>
    <x v="1"/>
    <s v="SP-01"/>
    <s v="Sarah Jenkins"/>
    <s v="PROD-403"/>
    <x v="11"/>
    <s v="Household Essentials"/>
    <n v="5.5"/>
    <n v="3.8"/>
    <n v="12"/>
    <n v="66"/>
    <n v="0.434"/>
    <n v="28.64"/>
    <n v="37.36"/>
    <n v="45.6"/>
    <n v="-8.24"/>
    <n v="0"/>
    <n v="0"/>
    <n v="0"/>
    <x v="357"/>
  </r>
  <r>
    <s v="ORD-20240365"/>
    <d v="2025-03-08T00:00:00"/>
    <s v="CUST-1079"/>
    <s v="Beacon Direct"/>
    <x v="0"/>
    <x v="4"/>
    <s v="SP-02"/>
    <s v="Michael Chang"/>
    <s v="PROD-203"/>
    <x v="0"/>
    <s v="Home Care"/>
    <n v="5.8"/>
    <n v="2.7"/>
    <n v="26"/>
    <n v="150.80000000000001"/>
    <n v="0.1512"/>
    <n v="22.8"/>
    <n v="128"/>
    <n v="70.2"/>
    <n v="57.8"/>
    <n v="0"/>
    <n v="0"/>
    <n v="0"/>
    <x v="358"/>
  </r>
  <r>
    <s v="ORD-20240366"/>
    <d v="2024-07-06T00:00:00"/>
    <s v="CUST-1085"/>
    <s v="Crest Stores"/>
    <x v="2"/>
    <x v="3"/>
    <s v="SP-06"/>
    <s v="Priya Sharma"/>
    <s v="PROD-303"/>
    <x v="5"/>
    <s v="Food &amp; Beverage"/>
    <n v="11"/>
    <n v="6.8"/>
    <n v="61"/>
    <n v="671"/>
    <n v="0.4148"/>
    <n v="278.33"/>
    <n v="392.67"/>
    <n v="414.8"/>
    <n v="-22.13"/>
    <n v="0"/>
    <n v="0"/>
    <n v="0"/>
    <x v="359"/>
  </r>
  <r>
    <s v="ORD-20240367"/>
    <d v="2024-10-12T00:00:00"/>
    <s v="CUST-1008"/>
    <s v="Apex Retail"/>
    <x v="0"/>
    <x v="1"/>
    <s v="SP-02"/>
    <s v="Michael Chang"/>
    <s v="PROD-303"/>
    <x v="5"/>
    <s v="Food &amp; Beverage"/>
    <n v="11"/>
    <n v="6.8"/>
    <n v="45"/>
    <n v="495"/>
    <n v="8.2000000000000007E-3"/>
    <n v="4.0599999999999996"/>
    <n v="490.94"/>
    <n v="306"/>
    <n v="184.94"/>
    <n v="0"/>
    <n v="0"/>
    <n v="0"/>
    <x v="360"/>
  </r>
  <r>
    <s v="ORD-20240368"/>
    <d v="2025-04-18T00:00:00"/>
    <s v="CUST-1068"/>
    <s v="Sterling Wholesale"/>
    <x v="3"/>
    <x v="4"/>
    <s v="SP-04"/>
    <s v="David Mueller"/>
    <s v="PROD-404"/>
    <x v="16"/>
    <s v="Household Essentials"/>
    <n v="4.9000000000000004"/>
    <n v="3.1"/>
    <n v="40"/>
    <n v="196"/>
    <n v="5.1400000000000001E-2"/>
    <n v="10.07"/>
    <n v="185.93"/>
    <n v="124"/>
    <n v="61.93"/>
    <n v="0"/>
    <n v="0"/>
    <n v="0"/>
    <x v="361"/>
  </r>
  <r>
    <s v="ORD-20240369"/>
    <d v="2024-09-12T00:00:00"/>
    <s v="CUST-1074"/>
    <s v="Beacon Mart"/>
    <x v="0"/>
    <x v="3"/>
    <s v="SP-02"/>
    <s v="Michael Chang"/>
    <s v="PROD-402"/>
    <x v="10"/>
    <s v="Household Essentials"/>
    <n v="6"/>
    <n v="4.2"/>
    <n v="378"/>
    <n v="2268"/>
    <n v="1.37E-2"/>
    <n v="31.07"/>
    <n v="2236.9299999999998"/>
    <n v="1587.6"/>
    <n v="649.33000000000004"/>
    <n v="0"/>
    <n v="0"/>
    <n v="0"/>
    <x v="362"/>
  </r>
  <r>
    <s v="ORD-20240370"/>
    <d v="2026-06-14T00:00:00"/>
    <s v="CUST-1082"/>
    <s v="Crest Mart"/>
    <x v="0"/>
    <x v="2"/>
    <s v="SP-02"/>
    <s v="Michael Chang"/>
    <s v="PROD-102"/>
    <x v="15"/>
    <s v="Personal Care"/>
    <n v="6.2"/>
    <n v="1.9"/>
    <n v="48"/>
    <n v="297.60000000000002"/>
    <n v="0.2225"/>
    <n v="66.22"/>
    <n v="231.38"/>
    <n v="91.2"/>
    <n v="140.18"/>
    <n v="0"/>
    <n v="0"/>
    <n v="0"/>
    <x v="363"/>
  </r>
  <r>
    <s v="ORD-20240371"/>
    <d v="2026-08-03T00:00:00"/>
    <s v="CUST-1038"/>
    <s v="Prime Express"/>
    <x v="2"/>
    <x v="3"/>
    <s v="SP-05"/>
    <s v="Kenji Sato"/>
    <s v="PROD-301"/>
    <x v="2"/>
    <s v="Food &amp; Beverage"/>
    <n v="5"/>
    <n v="3.2"/>
    <n v="133"/>
    <n v="665"/>
    <n v="4.5699999999999998E-2"/>
    <n v="30.39"/>
    <n v="634.61"/>
    <n v="425.6"/>
    <n v="209.01"/>
    <n v="0"/>
    <n v="0"/>
    <n v="0"/>
    <x v="364"/>
  </r>
  <r>
    <s v="ORD-20240372"/>
    <d v="2024-03-18T00:00:00"/>
    <s v="CUST-1094"/>
    <s v="Crown Express"/>
    <x v="3"/>
    <x v="3"/>
    <s v="SP-03"/>
    <s v="Elena Rostova"/>
    <s v="PROD-304"/>
    <x v="8"/>
    <s v="Food &amp; Beverage"/>
    <n v="4.2"/>
    <n v="2.8"/>
    <n v="181"/>
    <n v="760.2"/>
    <n v="9.5999999999999992E-3"/>
    <n v="7.3"/>
    <n v="752.9"/>
    <n v="506.8"/>
    <n v="246.1"/>
    <n v="0"/>
    <n v="0"/>
    <n v="0"/>
    <x v="365"/>
  </r>
  <r>
    <s v="ORD-20240373"/>
    <d v="2025-03-29T00:00:00"/>
    <s v="CUST-1100"/>
    <s v="Atlas Wholesale"/>
    <x v="2"/>
    <x v="3"/>
    <s v="SP-05"/>
    <s v="Kenji Sato"/>
    <s v="PROD-103"/>
    <x v="13"/>
    <s v="Personal Care"/>
    <n v="4.8"/>
    <n v="1.4"/>
    <n v="76"/>
    <n v="364.8"/>
    <n v="6.4899999999999999E-2"/>
    <n v="23.68"/>
    <n v="341.12"/>
    <n v="106.4"/>
    <n v="234.72"/>
    <n v="0"/>
    <n v="0"/>
    <n v="0"/>
    <x v="366"/>
  </r>
  <r>
    <s v="ORD-20240374"/>
    <d v="2026-04-07T00:00:00"/>
    <s v="CUST-1020"/>
    <s v="Global Wholesale"/>
    <x v="0"/>
    <x v="1"/>
    <s v="SP-01"/>
    <s v="Sarah Jenkins"/>
    <s v="PROD-105"/>
    <x v="1"/>
    <s v="Personal Care"/>
    <n v="14.5"/>
    <n v="4.2"/>
    <n v="21"/>
    <n v="304.5"/>
    <n v="0.44729999999999998"/>
    <n v="136.19999999999999"/>
    <n v="168.3"/>
    <n v="88.2"/>
    <n v="80.099999999999994"/>
    <n v="0"/>
    <n v="0"/>
    <n v="0"/>
    <x v="367"/>
  </r>
  <r>
    <s v="ORD-20240375"/>
    <d v="2026-06-01T00:00:00"/>
    <s v="CUST-1105"/>
    <s v="Omega Supermarkets"/>
    <x v="3"/>
    <x v="4"/>
    <s v="SP-04"/>
    <s v="David Mueller"/>
    <s v="PROD-401"/>
    <x v="3"/>
    <s v="Household Essentials"/>
    <n v="10.5"/>
    <n v="7.5"/>
    <n v="250"/>
    <n v="2625"/>
    <n v="9.4899999999999998E-2"/>
    <n v="249.11"/>
    <n v="2375.89"/>
    <n v="1875"/>
    <n v="500.89"/>
    <n v="0"/>
    <n v="0"/>
    <n v="0"/>
    <x v="368"/>
  </r>
  <r>
    <s v="ORD-20240376"/>
    <d v="2026-05-26T00:00:00"/>
    <s v="CUST-1101"/>
    <s v="Atlas Stores"/>
    <x v="0"/>
    <x v="2"/>
    <s v="SP-02"/>
    <s v="Michael Chang"/>
    <s v="PROD-402"/>
    <x v="10"/>
    <s v="Household Essentials"/>
    <n v="6"/>
    <n v="4.2"/>
    <n v="5"/>
    <n v="30"/>
    <n v="0.22720000000000001"/>
    <n v="6.82"/>
    <n v="23.18"/>
    <n v="21"/>
    <n v="2.1800000000000002"/>
    <n v="1"/>
    <n v="4.6399999999999997"/>
    <n v="4.7"/>
    <x v="369"/>
  </r>
  <r>
    <s v="ORD-20240377"/>
    <d v="2025-07-17T00:00:00"/>
    <s v="CUST-1109"/>
    <s v="Omega Stores"/>
    <x v="2"/>
    <x v="2"/>
    <s v="SP-06"/>
    <s v="Priya Sharma"/>
    <s v="PROD-303"/>
    <x v="5"/>
    <s v="Food &amp; Beverage"/>
    <n v="11"/>
    <n v="6.8"/>
    <n v="27"/>
    <n v="297"/>
    <n v="0.2099"/>
    <n v="62.34"/>
    <n v="234.66"/>
    <n v="183.6"/>
    <n v="51.06"/>
    <n v="0"/>
    <n v="0"/>
    <n v="0"/>
    <x v="370"/>
  </r>
  <r>
    <s v="ORD-20240378"/>
    <d v="2024-04-10T00:00:00"/>
    <s v="CUST-1006"/>
    <s v="Metro Express"/>
    <x v="4"/>
    <x v="3"/>
    <s v="SP-07"/>
    <s v="Carlos Mendez"/>
    <s v="PROD-302"/>
    <x v="7"/>
    <s v="Food &amp; Beverage"/>
    <n v="3.8"/>
    <n v="2.6"/>
    <n v="51"/>
    <n v="193.8"/>
    <n v="1.0699999999999999E-2"/>
    <n v="2.0699999999999998"/>
    <n v="191.73"/>
    <n v="132.6"/>
    <n v="59.13"/>
    <n v="0"/>
    <n v="0"/>
    <n v="0"/>
    <x v="371"/>
  </r>
  <r>
    <s v="ORD-20240379"/>
    <d v="2024-02-21T00:00:00"/>
    <s v="CUST-1057"/>
    <s v="Pioneer Supermarkets"/>
    <x v="2"/>
    <x v="2"/>
    <s v="SP-06"/>
    <s v="Priya Sharma"/>
    <s v="PROD-101"/>
    <x v="9"/>
    <s v="Personal Care"/>
    <n v="8.5"/>
    <n v="2.8"/>
    <n v="12"/>
    <n v="102"/>
    <n v="8.8400000000000006E-2"/>
    <n v="9.02"/>
    <n v="92.98"/>
    <n v="33.6"/>
    <n v="59.38"/>
    <n v="0"/>
    <n v="0"/>
    <n v="0"/>
    <x v="372"/>
  </r>
  <r>
    <s v="ORD-20240380"/>
    <d v="2025-10-29T00:00:00"/>
    <s v="CUST-1110"/>
    <s v="Omega Express"/>
    <x v="2"/>
    <x v="4"/>
    <s v="SP-06"/>
    <s v="Priya Sharma"/>
    <s v="PROD-301"/>
    <x v="2"/>
    <s v="Food &amp; Beverage"/>
    <n v="5"/>
    <n v="3.2"/>
    <n v="379"/>
    <n v="1895"/>
    <n v="2.64E-2"/>
    <n v="50.03"/>
    <n v="1844.97"/>
    <n v="1212.8"/>
    <n v="632.16999999999996"/>
    <n v="0"/>
    <n v="0"/>
    <n v="0"/>
    <x v="373"/>
  </r>
  <r>
    <s v="ORD-20240381"/>
    <d v="2025-07-07T00:00:00"/>
    <s v="CUST-1058"/>
    <s v="Pioneer Mart"/>
    <x v="4"/>
    <x v="3"/>
    <s v="SP-07"/>
    <s v="Carlos Mendez"/>
    <s v="PROD-401"/>
    <x v="3"/>
    <s v="Household Essentials"/>
    <n v="10.5"/>
    <n v="7.5"/>
    <n v="43"/>
    <n v="451.5"/>
    <n v="2.18E-2"/>
    <n v="9.84"/>
    <n v="441.66"/>
    <n v="322.5"/>
    <n v="119.16"/>
    <n v="0"/>
    <n v="0"/>
    <n v="0"/>
    <x v="374"/>
  </r>
  <r>
    <s v="ORD-20240382"/>
    <d v="2026-05-06T00:00:00"/>
    <s v="CUST-1077"/>
    <s v="Beacon Stores"/>
    <x v="1"/>
    <x v="3"/>
    <s v="SP-08"/>
    <s v="Tariq Al-Mansoor"/>
    <s v="PROD-204"/>
    <x v="12"/>
    <s v="Home Care"/>
    <n v="7.2"/>
    <n v="3.6"/>
    <n v="354"/>
    <n v="2548.8000000000002"/>
    <n v="1.7899999999999999E-2"/>
    <n v="45.62"/>
    <n v="2503.1799999999998"/>
    <n v="1274.4000000000001"/>
    <n v="1228.78"/>
    <n v="188"/>
    <n v="1329.37"/>
    <n v="770.8"/>
    <x v="375"/>
  </r>
  <r>
    <s v="ORD-20240383"/>
    <d v="2024-01-16T00:00:00"/>
    <s v="CUST-1111"/>
    <s v="Omega Direct"/>
    <x v="0"/>
    <x v="1"/>
    <s v="SP-02"/>
    <s v="Michael Chang"/>
    <s v="PROD-103"/>
    <x v="13"/>
    <s v="Personal Care"/>
    <n v="4.8"/>
    <n v="1.4"/>
    <n v="27"/>
    <n v="129.6"/>
    <n v="5.0000000000000001E-4"/>
    <n v="0.06"/>
    <n v="129.54"/>
    <n v="37.799999999999997"/>
    <n v="91.74"/>
    <n v="0"/>
    <n v="0"/>
    <n v="0"/>
    <x v="376"/>
  </r>
  <r>
    <s v="ORD-20240384"/>
    <d v="2024-04-05T00:00:00"/>
    <s v="CUST-1039"/>
    <s v="Prime Direct"/>
    <x v="3"/>
    <x v="3"/>
    <s v="SP-04"/>
    <s v="David Mueller"/>
    <s v="PROD-302"/>
    <x v="7"/>
    <s v="Food &amp; Beverage"/>
    <n v="3.8"/>
    <n v="2.6"/>
    <n v="51"/>
    <n v="193.8"/>
    <n v="5.5999999999999999E-3"/>
    <n v="1.0900000000000001"/>
    <n v="192.71"/>
    <n v="132.6"/>
    <n v="60.11"/>
    <n v="0"/>
    <n v="0"/>
    <n v="0"/>
    <x v="377"/>
  </r>
  <r>
    <s v="ORD-20240385"/>
    <d v="2026-08-06T00:00:00"/>
    <s v="CUST-1078"/>
    <s v="Beacon Express"/>
    <x v="2"/>
    <x v="2"/>
    <s v="SP-05"/>
    <s v="Kenji Sato"/>
    <s v="PROD-401"/>
    <x v="3"/>
    <s v="Household Essentials"/>
    <n v="10.5"/>
    <n v="7.5"/>
    <n v="1"/>
    <n v="10.5"/>
    <n v="0.1208"/>
    <n v="1.27"/>
    <n v="9.23"/>
    <n v="7.5"/>
    <n v="1.73"/>
    <n v="0"/>
    <n v="0"/>
    <n v="0"/>
    <x v="378"/>
  </r>
  <r>
    <s v="ORD-20240386"/>
    <d v="2026-02-10T00:00:00"/>
    <s v="CUST-1034"/>
    <s v="Prime Mart"/>
    <x v="0"/>
    <x v="0"/>
    <s v="SP-01"/>
    <s v="Sarah Jenkins"/>
    <s v="PROD-105"/>
    <x v="1"/>
    <s v="Personal Care"/>
    <n v="14.5"/>
    <n v="4.2"/>
    <n v="83"/>
    <n v="1203.5"/>
    <n v="3.3599999999999998E-2"/>
    <n v="40.44"/>
    <n v="1163.06"/>
    <n v="348.6"/>
    <n v="814.46"/>
    <n v="0"/>
    <n v="0"/>
    <n v="0"/>
    <x v="379"/>
  </r>
  <r>
    <s v="ORD-20240387"/>
    <d v="2026-05-19T00:00:00"/>
    <s v="CUST-1041"/>
    <s v="Vanguard Supermarkets"/>
    <x v="0"/>
    <x v="3"/>
    <s v="SP-01"/>
    <s v="Sarah Jenkins"/>
    <s v="PROD-403"/>
    <x v="11"/>
    <s v="Household Essentials"/>
    <n v="5.5"/>
    <n v="3.8"/>
    <n v="96"/>
    <n v="528"/>
    <n v="8.0000000000000004E-4"/>
    <n v="0.42"/>
    <n v="527.58000000000004"/>
    <n v="364.8"/>
    <n v="162.78"/>
    <n v="0"/>
    <n v="0"/>
    <n v="0"/>
    <x v="380"/>
  </r>
  <r>
    <s v="ORD-20240388"/>
    <d v="2024-08-30T00:00:00"/>
    <s v="CUST-1004"/>
    <s v="Metro Wholesale"/>
    <x v="2"/>
    <x v="4"/>
    <s v="SP-05"/>
    <s v="Kenji Sato"/>
    <s v="PROD-105"/>
    <x v="1"/>
    <s v="Personal Care"/>
    <n v="14.5"/>
    <n v="4.2"/>
    <n v="36"/>
    <n v="522"/>
    <n v="0.13569999999999999"/>
    <n v="70.84"/>
    <n v="451.16"/>
    <n v="151.19999999999999"/>
    <n v="299.95999999999998"/>
    <n v="0"/>
    <n v="0"/>
    <n v="0"/>
    <x v="381"/>
  </r>
  <r>
    <s v="ORD-20240389"/>
    <d v="2024-06-19T00:00:00"/>
    <s v="CUST-1085"/>
    <s v="Crest Stores"/>
    <x v="2"/>
    <x v="3"/>
    <s v="SP-06"/>
    <s v="Priya Sharma"/>
    <s v="PROD-204"/>
    <x v="12"/>
    <s v="Home Care"/>
    <n v="7.2"/>
    <n v="3.6"/>
    <n v="213"/>
    <n v="1533.6"/>
    <n v="5.1400000000000001E-2"/>
    <n v="78.83"/>
    <n v="1454.77"/>
    <n v="766.8"/>
    <n v="687.97"/>
    <n v="0"/>
    <n v="0"/>
    <n v="0"/>
    <x v="382"/>
  </r>
  <r>
    <s v="ORD-20240390"/>
    <d v="2025-02-20T00:00:00"/>
    <s v="CUST-1110"/>
    <s v="Omega Express"/>
    <x v="2"/>
    <x v="4"/>
    <s v="SP-05"/>
    <s v="Kenji Sato"/>
    <s v="PROD-103"/>
    <x v="13"/>
    <s v="Personal Care"/>
    <n v="4.8"/>
    <n v="1.4"/>
    <n v="26"/>
    <n v="124.8"/>
    <n v="7.2900000000000006E-2"/>
    <n v="9.1"/>
    <n v="115.7"/>
    <n v="36.4"/>
    <n v="79.3"/>
    <n v="0"/>
    <n v="0"/>
    <n v="0"/>
    <x v="383"/>
  </r>
  <r>
    <s v="ORD-20240391"/>
    <d v="2025-05-12T00:00:00"/>
    <s v="CUST-1096"/>
    <s v="Atlas Retail"/>
    <x v="4"/>
    <x v="4"/>
    <s v="SP-07"/>
    <s v="Carlos Mendez"/>
    <s v="PROD-304"/>
    <x v="8"/>
    <s v="Food &amp; Beverage"/>
    <n v="4.2"/>
    <n v="2.8"/>
    <n v="137"/>
    <n v="575.4"/>
    <n v="9.8599999999999993E-2"/>
    <n v="56.73"/>
    <n v="518.66999999999996"/>
    <n v="383.6"/>
    <n v="135.07"/>
    <n v="0"/>
    <n v="0"/>
    <n v="0"/>
    <x v="384"/>
  </r>
  <r>
    <s v="ORD-20240392"/>
    <d v="2025-05-07T00:00:00"/>
    <s v="CUST-1034"/>
    <s v="Prime Mart"/>
    <x v="0"/>
    <x v="0"/>
    <s v="SP-02"/>
    <s v="Michael Chang"/>
    <s v="PROD-201"/>
    <x v="14"/>
    <s v="Home Care"/>
    <n v="12"/>
    <n v="6.5"/>
    <n v="210"/>
    <n v="2520"/>
    <n v="3.6999999999999998E-2"/>
    <n v="93.24"/>
    <n v="2426.7600000000002"/>
    <n v="1365"/>
    <n v="1061.76"/>
    <n v="0"/>
    <n v="0"/>
    <n v="0"/>
    <x v="385"/>
  </r>
  <r>
    <s v="ORD-20240393"/>
    <d v="2024-08-06T00:00:00"/>
    <s v="CUST-1104"/>
    <s v="Omega Retail"/>
    <x v="0"/>
    <x v="3"/>
    <s v="SP-01"/>
    <s v="Sarah Jenkins"/>
    <s v="PROD-303"/>
    <x v="5"/>
    <s v="Food &amp; Beverage"/>
    <n v="11"/>
    <n v="6.8"/>
    <n v="37"/>
    <n v="407"/>
    <n v="2.53E-2"/>
    <n v="10.3"/>
    <n v="396.7"/>
    <n v="251.6"/>
    <n v="145.1"/>
    <n v="0"/>
    <n v="0"/>
    <n v="0"/>
    <x v="386"/>
  </r>
  <r>
    <s v="ORD-20240394"/>
    <d v="2026-06-04T00:00:00"/>
    <s v="CUST-1114"/>
    <s v="Titan Mart"/>
    <x v="4"/>
    <x v="4"/>
    <s v="SP-07"/>
    <s v="Carlos Mendez"/>
    <s v="PROD-404"/>
    <x v="16"/>
    <s v="Household Essentials"/>
    <n v="4.9000000000000004"/>
    <n v="3.1"/>
    <n v="188"/>
    <n v="921.2"/>
    <n v="4.8500000000000001E-2"/>
    <n v="44.68"/>
    <n v="876.52"/>
    <n v="582.79999999999995"/>
    <n v="293.72000000000003"/>
    <n v="0"/>
    <n v="0"/>
    <n v="0"/>
    <x v="387"/>
  </r>
  <r>
    <s v="ORD-20240395"/>
    <d v="2025-02-14T00:00:00"/>
    <s v="CUST-1071"/>
    <s v="Sterling Direct"/>
    <x v="3"/>
    <x v="1"/>
    <s v="SP-04"/>
    <s v="David Mueller"/>
    <s v="PROD-105"/>
    <x v="1"/>
    <s v="Personal Care"/>
    <n v="14.5"/>
    <n v="4.2"/>
    <n v="2"/>
    <n v="29"/>
    <n v="6.0000000000000001E-3"/>
    <n v="0.17"/>
    <n v="28.83"/>
    <n v="8.4"/>
    <n v="20.43"/>
    <n v="0"/>
    <n v="0"/>
    <n v="0"/>
    <x v="388"/>
  </r>
  <r>
    <s v="ORD-20240396"/>
    <d v="2026-07-13T00:00:00"/>
    <s v="CUST-1041"/>
    <s v="Vanguard Supermarkets"/>
    <x v="0"/>
    <x v="3"/>
    <s v="SP-02"/>
    <s v="Michael Chang"/>
    <s v="PROD-304"/>
    <x v="8"/>
    <s v="Food &amp; Beverage"/>
    <n v="4.2"/>
    <n v="2.8"/>
    <n v="214"/>
    <n v="898.8"/>
    <n v="5.3E-3"/>
    <n v="4.76"/>
    <n v="894.04"/>
    <n v="599.20000000000005"/>
    <n v="294.83999999999997"/>
    <n v="0"/>
    <n v="0"/>
    <n v="0"/>
    <x v="389"/>
  </r>
  <r>
    <s v="ORD-20240397"/>
    <d v="2024-03-01T00:00:00"/>
    <s v="CUST-1042"/>
    <s v="Vanguard Mart"/>
    <x v="0"/>
    <x v="1"/>
    <s v="SP-02"/>
    <s v="Michael Chang"/>
    <s v="PROD-303"/>
    <x v="5"/>
    <s v="Food &amp; Beverage"/>
    <n v="11"/>
    <n v="6.8"/>
    <n v="37"/>
    <n v="407"/>
    <n v="1.12E-2"/>
    <n v="4.5599999999999996"/>
    <n v="402.44"/>
    <n v="251.6"/>
    <n v="150.84"/>
    <n v="0"/>
    <n v="0"/>
    <n v="0"/>
    <x v="390"/>
  </r>
  <r>
    <s v="ORD-20240398"/>
    <d v="2024-06-17T00:00:00"/>
    <s v="CUST-1082"/>
    <s v="Crest Mart"/>
    <x v="0"/>
    <x v="2"/>
    <s v="SP-01"/>
    <s v="Sarah Jenkins"/>
    <s v="PROD-302"/>
    <x v="7"/>
    <s v="Food &amp; Beverage"/>
    <n v="3.8"/>
    <n v="2.6"/>
    <n v="18"/>
    <n v="68.400000000000006"/>
    <n v="0.1583"/>
    <n v="10.83"/>
    <n v="57.57"/>
    <n v="46.8"/>
    <n v="10.77"/>
    <n v="0"/>
    <n v="0"/>
    <n v="0"/>
    <x v="391"/>
  </r>
  <r>
    <s v="ORD-20240399"/>
    <d v="2025-01-23T00:00:00"/>
    <s v="CUST-1046"/>
    <s v="Vanguard Express"/>
    <x v="2"/>
    <x v="4"/>
    <s v="SP-05"/>
    <s v="Kenji Sato"/>
    <s v="PROD-302"/>
    <x v="7"/>
    <s v="Food &amp; Beverage"/>
    <n v="3.8"/>
    <n v="2.6"/>
    <n v="105"/>
    <n v="399"/>
    <n v="0.14299999999999999"/>
    <n v="57.06"/>
    <n v="341.94"/>
    <n v="273"/>
    <n v="68.94"/>
    <n v="0"/>
    <n v="0"/>
    <n v="0"/>
    <x v="392"/>
  </r>
  <r>
    <s v="ORD-20240400"/>
    <d v="2024-01-03T00:00:00"/>
    <s v="CUST-1036"/>
    <s v="Prime Wholesale"/>
    <x v="0"/>
    <x v="2"/>
    <s v="SP-02"/>
    <s v="Michael Chang"/>
    <s v="PROD-203"/>
    <x v="0"/>
    <s v="Home Care"/>
    <n v="5.8"/>
    <n v="2.7"/>
    <n v="11"/>
    <n v="63.8"/>
    <n v="3.04E-2"/>
    <n v="1.94"/>
    <n v="61.86"/>
    <n v="29.7"/>
    <n v="32.159999999999997"/>
    <n v="0"/>
    <n v="0"/>
    <n v="0"/>
    <x v="393"/>
  </r>
  <r>
    <s v="ORD-20240401"/>
    <d v="2025-02-03T00:00:00"/>
    <s v="CUST-1052"/>
    <s v="Horizon Wholesale"/>
    <x v="4"/>
    <x v="3"/>
    <s v="SP-07"/>
    <s v="Carlos Mendez"/>
    <s v="PROD-403"/>
    <x v="11"/>
    <s v="Household Essentials"/>
    <n v="5.5"/>
    <n v="3.8"/>
    <n v="10"/>
    <n v="55"/>
    <n v="4.2500000000000003E-2"/>
    <n v="2.34"/>
    <n v="52.66"/>
    <n v="38"/>
    <n v="14.66"/>
    <n v="0"/>
    <n v="0"/>
    <n v="0"/>
    <x v="394"/>
  </r>
  <r>
    <s v="ORD-20240402"/>
    <d v="2024-09-28T00:00:00"/>
    <s v="CUST-1112"/>
    <s v="Titan Retail"/>
    <x v="0"/>
    <x v="3"/>
    <s v="SP-01"/>
    <s v="Sarah Jenkins"/>
    <s v="PROD-104"/>
    <x v="6"/>
    <s v="Personal Care"/>
    <n v="9.9"/>
    <n v="3.1"/>
    <n v="43"/>
    <n v="425.7"/>
    <n v="0.4884"/>
    <n v="207.91"/>
    <n v="217.79"/>
    <n v="133.30000000000001"/>
    <n v="84.49"/>
    <n v="0"/>
    <n v="0"/>
    <n v="0"/>
    <x v="395"/>
  </r>
  <r>
    <s v="ORD-20240403"/>
    <d v="2026-08-06T00:00:00"/>
    <s v="CUST-1002"/>
    <s v="Metro Mart"/>
    <x v="0"/>
    <x v="3"/>
    <s v="SP-02"/>
    <s v="Michael Chang"/>
    <s v="PROD-301"/>
    <x v="2"/>
    <s v="Food &amp; Beverage"/>
    <n v="5"/>
    <n v="3.2"/>
    <n v="219"/>
    <n v="1095"/>
    <n v="4.7999999999999996E-3"/>
    <n v="5.26"/>
    <n v="1089.74"/>
    <n v="700.8"/>
    <n v="388.94"/>
    <n v="0"/>
    <n v="0"/>
    <n v="0"/>
    <x v="396"/>
  </r>
  <r>
    <s v="ORD-20240404"/>
    <d v="2026-03-13T00:00:00"/>
    <s v="CUST-1114"/>
    <s v="Titan Mart"/>
    <x v="4"/>
    <x v="4"/>
    <s v="SP-07"/>
    <s v="Carlos Mendez"/>
    <s v="PROD-303"/>
    <x v="5"/>
    <s v="Food &amp; Beverage"/>
    <n v="11"/>
    <n v="6.8"/>
    <n v="155"/>
    <n v="1705"/>
    <n v="0.15029999999999999"/>
    <n v="256.26"/>
    <n v="1448.74"/>
    <n v="1054"/>
    <n v="394.74"/>
    <n v="0"/>
    <n v="0"/>
    <n v="0"/>
    <x v="397"/>
  </r>
  <r>
    <s v="ORD-20240405"/>
    <d v="2026-03-14T00:00:00"/>
    <s v="CUST-1004"/>
    <s v="Metro Wholesale"/>
    <x v="2"/>
    <x v="4"/>
    <s v="SP-06"/>
    <s v="Priya Sharma"/>
    <s v="PROD-203"/>
    <x v="0"/>
    <s v="Home Care"/>
    <n v="5.8"/>
    <n v="2.7"/>
    <n v="64"/>
    <n v="371.2"/>
    <n v="0.13320000000000001"/>
    <n v="49.44"/>
    <n v="321.76"/>
    <n v="172.8"/>
    <n v="148.96"/>
    <n v="0"/>
    <n v="0"/>
    <n v="0"/>
    <x v="46"/>
  </r>
  <r>
    <s v="ORD-20240406"/>
    <d v="2025-04-10T00:00:00"/>
    <s v="CUST-1009"/>
    <s v="Apex Supermarkets"/>
    <x v="3"/>
    <x v="3"/>
    <s v="SP-04"/>
    <s v="David Mueller"/>
    <s v="PROD-302"/>
    <x v="7"/>
    <s v="Food &amp; Beverage"/>
    <n v="3.8"/>
    <n v="2.6"/>
    <n v="96"/>
    <n v="364.8"/>
    <n v="1.2E-2"/>
    <n v="4.38"/>
    <n v="360.42"/>
    <n v="249.6"/>
    <n v="110.82"/>
    <n v="0"/>
    <n v="0"/>
    <n v="0"/>
    <x v="398"/>
  </r>
  <r>
    <s v="ORD-20240407"/>
    <d v="2024-10-19T00:00:00"/>
    <s v="CUST-1100"/>
    <s v="Atlas Wholesale"/>
    <x v="2"/>
    <x v="3"/>
    <s v="SP-05"/>
    <s v="Kenji Sato"/>
    <s v="PROD-103"/>
    <x v="13"/>
    <s v="Personal Care"/>
    <n v="4.8"/>
    <n v="1.4"/>
    <n v="79"/>
    <n v="379.2"/>
    <n v="4.1999999999999997E-3"/>
    <n v="1.59"/>
    <n v="377.61"/>
    <n v="110.6"/>
    <n v="267.01"/>
    <n v="0"/>
    <n v="0"/>
    <n v="0"/>
    <x v="399"/>
  </r>
  <r>
    <s v="ORD-20240408"/>
    <d v="2025-03-09T00:00:00"/>
    <s v="CUST-1103"/>
    <s v="Atlas Direct"/>
    <x v="0"/>
    <x v="4"/>
    <s v="SP-02"/>
    <s v="Michael Chang"/>
    <s v="PROD-201"/>
    <x v="14"/>
    <s v="Home Care"/>
    <n v="12"/>
    <n v="6.5"/>
    <n v="186"/>
    <n v="2232"/>
    <n v="9.1300000000000006E-2"/>
    <n v="203.78"/>
    <n v="2028.22"/>
    <n v="1209"/>
    <n v="819.22"/>
    <n v="0"/>
    <n v="0"/>
    <n v="0"/>
    <x v="400"/>
  </r>
  <r>
    <s v="ORD-20240409"/>
    <d v="2025-12-14T00:00:00"/>
    <s v="CUST-1108"/>
    <s v="Omega Wholesale"/>
    <x v="0"/>
    <x v="4"/>
    <s v="SP-02"/>
    <s v="Michael Chang"/>
    <s v="PROD-303"/>
    <x v="5"/>
    <s v="Food &amp; Beverage"/>
    <n v="11"/>
    <n v="6.8"/>
    <n v="168"/>
    <n v="1848"/>
    <n v="5.4999999999999997E-3"/>
    <n v="10.16"/>
    <n v="1837.84"/>
    <n v="1142.4000000000001"/>
    <n v="695.44"/>
    <n v="0"/>
    <n v="0"/>
    <n v="0"/>
    <x v="401"/>
  </r>
  <r>
    <s v="ORD-20240410"/>
    <d v="2026-01-18T00:00:00"/>
    <s v="CUST-1116"/>
    <s v="Titan Wholesale"/>
    <x v="3"/>
    <x v="1"/>
    <s v="SP-04"/>
    <s v="David Mueller"/>
    <s v="PROD-102"/>
    <x v="15"/>
    <s v="Personal Care"/>
    <n v="6.2"/>
    <n v="1.9"/>
    <n v="10"/>
    <n v="62"/>
    <n v="2.1700000000000001E-2"/>
    <n v="1.35"/>
    <n v="60.65"/>
    <n v="19"/>
    <n v="41.65"/>
    <n v="0"/>
    <n v="0"/>
    <n v="0"/>
    <x v="402"/>
  </r>
  <r>
    <s v="ORD-20240411"/>
    <d v="2026-03-13T00:00:00"/>
    <s v="CUST-1105"/>
    <s v="Omega Supermarkets"/>
    <x v="3"/>
    <x v="4"/>
    <s v="SP-03"/>
    <s v="Elena Rostova"/>
    <s v="PROD-102"/>
    <x v="15"/>
    <s v="Personal Care"/>
    <n v="6.2"/>
    <n v="1.9"/>
    <n v="61"/>
    <n v="378.2"/>
    <n v="0.14099999999999999"/>
    <n v="53.33"/>
    <n v="324.87"/>
    <n v="115.9"/>
    <n v="208.97"/>
    <n v="6"/>
    <n v="31.95"/>
    <n v="14.4"/>
    <x v="403"/>
  </r>
  <r>
    <s v="ORD-20240412"/>
    <d v="2025-07-23T00:00:00"/>
    <s v="CUST-1055"/>
    <s v="Horizon Direct"/>
    <x v="0"/>
    <x v="3"/>
    <s v="SP-02"/>
    <s v="Michael Chang"/>
    <s v="PROD-403"/>
    <x v="11"/>
    <s v="Household Essentials"/>
    <n v="5.5"/>
    <n v="3.8"/>
    <n v="67"/>
    <n v="368.5"/>
    <n v="2.06E-2"/>
    <n v="7.59"/>
    <n v="360.91"/>
    <n v="254.6"/>
    <n v="106.31"/>
    <n v="0"/>
    <n v="0"/>
    <n v="0"/>
    <x v="404"/>
  </r>
  <r>
    <s v="ORD-20240413"/>
    <d v="2025-11-08T00:00:00"/>
    <s v="CUST-1098"/>
    <s v="Atlas Mart"/>
    <x v="2"/>
    <x v="2"/>
    <s v="SP-06"/>
    <s v="Priya Sharma"/>
    <s v="PROD-101"/>
    <x v="9"/>
    <s v="Personal Care"/>
    <n v="8.5"/>
    <n v="2.8"/>
    <n v="10"/>
    <n v="85"/>
    <n v="0.12959999999999999"/>
    <n v="11.02"/>
    <n v="73.98"/>
    <n v="28"/>
    <n v="45.98"/>
    <n v="0"/>
    <n v="0"/>
    <n v="0"/>
    <x v="405"/>
  </r>
  <r>
    <s v="ORD-20240414"/>
    <d v="2026-01-05T00:00:00"/>
    <s v="CUST-1117"/>
    <s v="Titan Stores"/>
    <x v="0"/>
    <x v="4"/>
    <s v="SP-02"/>
    <s v="Michael Chang"/>
    <s v="PROD-401"/>
    <x v="3"/>
    <s v="Household Essentials"/>
    <n v="10.5"/>
    <n v="7.5"/>
    <n v="35"/>
    <n v="367.5"/>
    <n v="6.0199999999999997E-2"/>
    <n v="22.12"/>
    <n v="345.38"/>
    <n v="262.5"/>
    <n v="82.88"/>
    <n v="0"/>
    <n v="0"/>
    <n v="0"/>
    <x v="406"/>
  </r>
  <r>
    <s v="ORD-20240415"/>
    <d v="2025-05-13T00:00:00"/>
    <s v="CUST-1032"/>
    <s v="Prime Retail"/>
    <x v="0"/>
    <x v="1"/>
    <s v="SP-01"/>
    <s v="Sarah Jenkins"/>
    <s v="PROD-401"/>
    <x v="3"/>
    <s v="Household Essentials"/>
    <n v="10.5"/>
    <n v="7.5"/>
    <n v="11"/>
    <n v="115.5"/>
    <n v="2.9999999999999997E-4"/>
    <n v="0.03"/>
    <n v="115.47"/>
    <n v="82.5"/>
    <n v="32.97"/>
    <n v="0"/>
    <n v="0"/>
    <n v="0"/>
    <x v="407"/>
  </r>
  <r>
    <s v="ORD-20240416"/>
    <d v="2024-06-07T00:00:00"/>
    <s v="CUST-1029"/>
    <s v="Summit Stores"/>
    <x v="0"/>
    <x v="1"/>
    <s v="SP-01"/>
    <s v="Sarah Jenkins"/>
    <s v="PROD-402"/>
    <x v="10"/>
    <s v="Household Essentials"/>
    <n v="6"/>
    <n v="4.2"/>
    <n v="53"/>
    <n v="318"/>
    <n v="1.7899999999999999E-2"/>
    <n v="5.69"/>
    <n v="312.31"/>
    <n v="222.6"/>
    <n v="89.71"/>
    <n v="10"/>
    <n v="58.93"/>
    <n v="47"/>
    <x v="408"/>
  </r>
  <r>
    <s v="ORD-20240417"/>
    <d v="2024-07-13T00:00:00"/>
    <s v="CUST-1093"/>
    <s v="Crown Stores"/>
    <x v="4"/>
    <x v="4"/>
    <s v="SP-07"/>
    <s v="Carlos Mendez"/>
    <s v="PROD-403"/>
    <x v="11"/>
    <s v="Household Essentials"/>
    <n v="5.5"/>
    <n v="3.8"/>
    <n v="164"/>
    <n v="902"/>
    <n v="9.1399999999999995E-2"/>
    <n v="82.44"/>
    <n v="819.56"/>
    <n v="623.20000000000005"/>
    <n v="196.36"/>
    <n v="0"/>
    <n v="0"/>
    <n v="0"/>
    <x v="409"/>
  </r>
  <r>
    <s v="ORD-20240418"/>
    <d v="2024-10-30T00:00:00"/>
    <s v="CUST-1037"/>
    <s v="Prime Stores"/>
    <x v="2"/>
    <x v="4"/>
    <s v="SP-06"/>
    <s v="Priya Sharma"/>
    <s v="PROD-402"/>
    <x v="10"/>
    <s v="Household Essentials"/>
    <n v="6"/>
    <n v="4.2"/>
    <n v="290"/>
    <n v="1740"/>
    <n v="0.11"/>
    <n v="191.4"/>
    <n v="1548.6"/>
    <n v="1218"/>
    <n v="330.6"/>
    <n v="0"/>
    <n v="0"/>
    <n v="0"/>
    <x v="410"/>
  </r>
  <r>
    <s v="ORD-20240419"/>
    <d v="2024-08-10T00:00:00"/>
    <s v="CUST-1088"/>
    <s v="Crown Retail"/>
    <x v="2"/>
    <x v="1"/>
    <s v="SP-05"/>
    <s v="Kenji Sato"/>
    <s v="PROD-301"/>
    <x v="2"/>
    <s v="Food &amp; Beverage"/>
    <n v="5"/>
    <n v="3.2"/>
    <n v="27"/>
    <n v="135"/>
    <n v="2.4400000000000002E-2"/>
    <n v="3.29"/>
    <n v="131.71"/>
    <n v="86.4"/>
    <n v="45.31"/>
    <n v="0"/>
    <n v="0"/>
    <n v="0"/>
    <x v="411"/>
  </r>
  <r>
    <s v="ORD-20240420"/>
    <d v="2024-02-29T00:00:00"/>
    <s v="CUST-1069"/>
    <s v="Sterling Stores"/>
    <x v="3"/>
    <x v="0"/>
    <s v="SP-04"/>
    <s v="David Mueller"/>
    <s v="PROD-101"/>
    <x v="9"/>
    <s v="Personal Care"/>
    <n v="8.5"/>
    <n v="2.8"/>
    <n v="381"/>
    <n v="3238.5"/>
    <n v="0.1007"/>
    <n v="326.12"/>
    <n v="2912.38"/>
    <n v="1066.8"/>
    <n v="1845.58"/>
    <n v="0"/>
    <n v="0"/>
    <n v="0"/>
    <x v="412"/>
  </r>
  <r>
    <s v="ORD-20240421"/>
    <d v="2025-08-16T00:00:00"/>
    <s v="CUST-1107"/>
    <s v="Omega Distributors"/>
    <x v="2"/>
    <x v="3"/>
    <s v="SP-05"/>
    <s v="Kenji Sato"/>
    <s v="PROD-403"/>
    <x v="11"/>
    <s v="Household Essentials"/>
    <n v="5.5"/>
    <n v="3.8"/>
    <n v="29"/>
    <n v="159.5"/>
    <n v="1.41E-2"/>
    <n v="2.25"/>
    <n v="157.25"/>
    <n v="110.2"/>
    <n v="47.05"/>
    <n v="0"/>
    <n v="0"/>
    <n v="0"/>
    <x v="413"/>
  </r>
  <r>
    <s v="ORD-20240422"/>
    <d v="2026-01-23T00:00:00"/>
    <s v="CUST-1103"/>
    <s v="Atlas Direct"/>
    <x v="0"/>
    <x v="4"/>
    <s v="SP-02"/>
    <s v="Michael Chang"/>
    <s v="PROD-302"/>
    <x v="7"/>
    <s v="Food &amp; Beverage"/>
    <n v="3.8"/>
    <n v="2.6"/>
    <n v="211"/>
    <n v="801.8"/>
    <n v="0.1007"/>
    <n v="80.739999999999995"/>
    <n v="721.06"/>
    <n v="548.6"/>
    <n v="172.46"/>
    <n v="0"/>
    <n v="0"/>
    <n v="0"/>
    <x v="414"/>
  </r>
  <r>
    <s v="ORD-20240423"/>
    <d v="2025-07-09T00:00:00"/>
    <s v="CUST-1061"/>
    <s v="Pioneer Stores"/>
    <x v="0"/>
    <x v="3"/>
    <s v="SP-01"/>
    <s v="Sarah Jenkins"/>
    <s v="PROD-103"/>
    <x v="13"/>
    <s v="Personal Care"/>
    <n v="4.8"/>
    <n v="1.4"/>
    <n v="76"/>
    <n v="364.8"/>
    <n v="2.0400000000000001E-2"/>
    <n v="7.44"/>
    <n v="357.36"/>
    <n v="106.4"/>
    <n v="250.96"/>
    <n v="0"/>
    <n v="0"/>
    <n v="0"/>
    <x v="415"/>
  </r>
  <r>
    <s v="ORD-20240424"/>
    <d v="2024-03-03T00:00:00"/>
    <s v="CUST-1049"/>
    <s v="Horizon Supermarkets"/>
    <x v="0"/>
    <x v="3"/>
    <s v="SP-02"/>
    <s v="Michael Chang"/>
    <s v="PROD-203"/>
    <x v="0"/>
    <s v="Home Care"/>
    <n v="5.8"/>
    <n v="2.7"/>
    <n v="33"/>
    <n v="191.4"/>
    <n v="1.52E-2"/>
    <n v="2.91"/>
    <n v="188.49"/>
    <n v="89.1"/>
    <n v="99.39"/>
    <n v="0"/>
    <n v="0"/>
    <n v="0"/>
    <x v="416"/>
  </r>
  <r>
    <s v="ORD-20240425"/>
    <d v="2026-02-04T00:00:00"/>
    <s v="CUST-1000"/>
    <s v="Metro Retail"/>
    <x v="3"/>
    <x v="0"/>
    <s v="SP-04"/>
    <s v="David Mueller"/>
    <s v="PROD-402"/>
    <x v="10"/>
    <s v="Household Essentials"/>
    <n v="6"/>
    <n v="4.2"/>
    <n v="321"/>
    <n v="1926"/>
    <n v="3.95E-2"/>
    <n v="76.08"/>
    <n v="1849.92"/>
    <n v="1348.2"/>
    <n v="501.72"/>
    <n v="0"/>
    <n v="0"/>
    <n v="0"/>
    <x v="417"/>
  </r>
  <r>
    <s v="ORD-20240426"/>
    <d v="2024-11-17T00:00:00"/>
    <s v="CUST-1073"/>
    <s v="Beacon Supermarkets"/>
    <x v="2"/>
    <x v="1"/>
    <s v="SP-05"/>
    <s v="Kenji Sato"/>
    <s v="PROD-103"/>
    <x v="13"/>
    <s v="Personal Care"/>
    <n v="4.8"/>
    <n v="1.4"/>
    <n v="18"/>
    <n v="86.4"/>
    <n v="8.6E-3"/>
    <n v="0.74"/>
    <n v="85.66"/>
    <n v="25.2"/>
    <n v="60.46"/>
    <n v="0"/>
    <n v="0"/>
    <n v="0"/>
    <x v="418"/>
  </r>
  <r>
    <s v="ORD-20240427"/>
    <d v="2024-02-28T00:00:00"/>
    <s v="CUST-1081"/>
    <s v="Crest Supermarkets"/>
    <x v="2"/>
    <x v="1"/>
    <s v="SP-05"/>
    <s v="Kenji Sato"/>
    <s v="PROD-303"/>
    <x v="5"/>
    <s v="Food &amp; Beverage"/>
    <n v="11"/>
    <n v="6.8"/>
    <n v="25"/>
    <n v="275"/>
    <n v="1.2999999999999999E-3"/>
    <n v="0.36"/>
    <n v="274.64"/>
    <n v="170"/>
    <n v="104.64"/>
    <n v="0"/>
    <n v="0"/>
    <n v="0"/>
    <x v="419"/>
  </r>
  <r>
    <s v="ORD-20240428"/>
    <d v="2024-02-21T00:00:00"/>
    <s v="CUST-1013"/>
    <s v="Apex Stores"/>
    <x v="0"/>
    <x v="1"/>
    <s v="SP-01"/>
    <s v="Sarah Jenkins"/>
    <s v="PROD-402"/>
    <x v="10"/>
    <s v="Household Essentials"/>
    <n v="6"/>
    <n v="4.2"/>
    <n v="8"/>
    <n v="48"/>
    <n v="5.4999999999999997E-3"/>
    <n v="0.26"/>
    <n v="47.74"/>
    <n v="33.6"/>
    <n v="14.14"/>
    <n v="0"/>
    <n v="0"/>
    <n v="0"/>
    <x v="420"/>
  </r>
  <r>
    <s v="ORD-20240429"/>
    <d v="2025-08-21T00:00:00"/>
    <s v="CUST-1058"/>
    <s v="Pioneer Mart"/>
    <x v="4"/>
    <x v="3"/>
    <s v="SP-07"/>
    <s v="Carlos Mendez"/>
    <s v="PROD-202"/>
    <x v="4"/>
    <s v="Home Care"/>
    <n v="4.5"/>
    <n v="2.1"/>
    <n v="134"/>
    <n v="603"/>
    <n v="2.0299999999999999E-2"/>
    <n v="12.24"/>
    <n v="590.76"/>
    <n v="281.39999999999998"/>
    <n v="309.36"/>
    <n v="0"/>
    <n v="0"/>
    <n v="0"/>
    <x v="421"/>
  </r>
  <r>
    <s v="ORD-20240430"/>
    <d v="2025-05-03T00:00:00"/>
    <s v="CUST-1009"/>
    <s v="Apex Supermarkets"/>
    <x v="3"/>
    <x v="3"/>
    <s v="SP-04"/>
    <s v="David Mueller"/>
    <s v="PROD-102"/>
    <x v="15"/>
    <s v="Personal Care"/>
    <n v="6.2"/>
    <n v="1.9"/>
    <n v="90"/>
    <n v="558"/>
    <n v="5.8999999999999999E-3"/>
    <n v="3.29"/>
    <n v="554.71"/>
    <n v="171"/>
    <n v="383.71"/>
    <n v="0"/>
    <n v="0"/>
    <n v="0"/>
    <x v="422"/>
  </r>
  <r>
    <s v="ORD-20240431"/>
    <d v="2025-05-29T00:00:00"/>
    <s v="CUST-1037"/>
    <s v="Prime Stores"/>
    <x v="2"/>
    <x v="4"/>
    <s v="SP-05"/>
    <s v="Kenji Sato"/>
    <s v="PROD-203"/>
    <x v="0"/>
    <s v="Home Care"/>
    <n v="5.8"/>
    <n v="2.7"/>
    <n v="169"/>
    <n v="980.2"/>
    <n v="4.5199999999999997E-2"/>
    <n v="44.31"/>
    <n v="935.89"/>
    <n v="456.3"/>
    <n v="479.59"/>
    <n v="0"/>
    <n v="0"/>
    <n v="0"/>
    <x v="423"/>
  </r>
  <r>
    <s v="ORD-20240432"/>
    <d v="2026-07-30T00:00:00"/>
    <s v="CUST-1102"/>
    <s v="Atlas Express"/>
    <x v="2"/>
    <x v="3"/>
    <s v="SP-06"/>
    <s v="Priya Sharma"/>
    <s v="PROD-204"/>
    <x v="12"/>
    <s v="Home Care"/>
    <n v="7.2"/>
    <n v="3.6"/>
    <n v="282"/>
    <n v="2030.4"/>
    <n v="2.3900000000000001E-2"/>
    <n v="48.53"/>
    <n v="1981.87"/>
    <n v="1015.2"/>
    <n v="966.67"/>
    <n v="0"/>
    <n v="0"/>
    <n v="0"/>
    <x v="424"/>
  </r>
  <r>
    <s v="ORD-20240433"/>
    <d v="2026-05-23T00:00:00"/>
    <s v="CUST-1029"/>
    <s v="Summit Stores"/>
    <x v="0"/>
    <x v="1"/>
    <s v="SP-01"/>
    <s v="Sarah Jenkins"/>
    <s v="PROD-203"/>
    <x v="0"/>
    <s v="Home Care"/>
    <n v="5.8"/>
    <n v="2.7"/>
    <n v="3"/>
    <n v="17.399999999999999"/>
    <n v="9.5999999999999992E-3"/>
    <n v="0.17"/>
    <n v="17.23"/>
    <n v="8.1"/>
    <n v="9.1300000000000008"/>
    <n v="0"/>
    <n v="0"/>
    <n v="0"/>
    <x v="425"/>
  </r>
  <r>
    <s v="ORD-20240434"/>
    <d v="2025-06-27T00:00:00"/>
    <s v="CUST-1118"/>
    <s v="Titan Express"/>
    <x v="0"/>
    <x v="3"/>
    <s v="SP-02"/>
    <s v="Michael Chang"/>
    <s v="PROD-402"/>
    <x v="10"/>
    <s v="Household Essentials"/>
    <n v="6"/>
    <n v="4.2"/>
    <n v="57"/>
    <n v="342"/>
    <n v="1.3899999999999999E-2"/>
    <n v="4.75"/>
    <n v="337.25"/>
    <n v="239.4"/>
    <n v="97.85"/>
    <n v="0"/>
    <n v="0"/>
    <n v="0"/>
    <x v="426"/>
  </r>
  <r>
    <s v="ORD-20240435"/>
    <d v="2024-06-10T00:00:00"/>
    <s v="CUST-1030"/>
    <s v="Summit Express"/>
    <x v="3"/>
    <x v="3"/>
    <s v="SP-04"/>
    <s v="David Mueller"/>
    <s v="PROD-403"/>
    <x v="11"/>
    <s v="Household Essentials"/>
    <n v="5.5"/>
    <n v="3.8"/>
    <n v="100"/>
    <n v="550"/>
    <n v="3.6700000000000003E-2"/>
    <n v="20.190000000000001"/>
    <n v="529.80999999999995"/>
    <n v="380"/>
    <n v="149.81"/>
    <n v="0"/>
    <n v="0"/>
    <n v="0"/>
    <x v="427"/>
  </r>
  <r>
    <s v="ORD-20240436"/>
    <d v="2024-02-28T00:00:00"/>
    <s v="CUST-1066"/>
    <s v="Sterling Mart"/>
    <x v="0"/>
    <x v="1"/>
    <s v="SP-01"/>
    <s v="Sarah Jenkins"/>
    <s v="PROD-103"/>
    <x v="13"/>
    <s v="Personal Care"/>
    <n v="4.8"/>
    <n v="1.4"/>
    <n v="134"/>
    <n v="643.20000000000005"/>
    <n v="1.0500000000000001E-2"/>
    <n v="6.75"/>
    <n v="636.45000000000005"/>
    <n v="187.6"/>
    <n v="448.85"/>
    <n v="0"/>
    <n v="0"/>
    <n v="0"/>
    <x v="428"/>
  </r>
  <r>
    <s v="ORD-20240437"/>
    <d v="2025-06-04T00:00:00"/>
    <s v="CUST-1050"/>
    <s v="Horizon Mart"/>
    <x v="0"/>
    <x v="4"/>
    <s v="SP-02"/>
    <s v="Michael Chang"/>
    <s v="PROD-105"/>
    <x v="1"/>
    <s v="Personal Care"/>
    <n v="14.5"/>
    <n v="4.2"/>
    <n v="184"/>
    <n v="2668"/>
    <n v="6.59E-2"/>
    <n v="175.82"/>
    <n v="2492.1799999999998"/>
    <n v="772.8"/>
    <n v="1719.38"/>
    <n v="0"/>
    <n v="0"/>
    <n v="0"/>
    <x v="429"/>
  </r>
  <r>
    <s v="ORD-20240438"/>
    <d v="2024-03-23T00:00:00"/>
    <s v="CUST-1032"/>
    <s v="Prime Retail"/>
    <x v="0"/>
    <x v="1"/>
    <s v="SP-02"/>
    <s v="Michael Chang"/>
    <s v="PROD-401"/>
    <x v="3"/>
    <s v="Household Essentials"/>
    <n v="10.5"/>
    <n v="7.5"/>
    <n v="11"/>
    <n v="115.5"/>
    <n v="8.0999999999999996E-3"/>
    <n v="0.94"/>
    <n v="114.56"/>
    <n v="82.5"/>
    <n v="32.06"/>
    <n v="0"/>
    <n v="0"/>
    <n v="0"/>
    <x v="430"/>
  </r>
  <r>
    <s v="ORD-20240439"/>
    <d v="2026-05-21T00:00:00"/>
    <s v="CUST-1053"/>
    <s v="Horizon Stores"/>
    <x v="3"/>
    <x v="2"/>
    <s v="SP-03"/>
    <s v="Elena Rostova"/>
    <s v="PROD-204"/>
    <x v="12"/>
    <s v="Home Care"/>
    <n v="7.2"/>
    <n v="3.6"/>
    <n v="10"/>
    <n v="72"/>
    <n v="0.11899999999999999"/>
    <n v="8.57"/>
    <n v="63.43"/>
    <n v="36"/>
    <n v="27.43"/>
    <n v="0"/>
    <n v="0"/>
    <n v="0"/>
    <x v="431"/>
  </r>
  <r>
    <s v="ORD-20240440"/>
    <d v="2024-07-09T00:00:00"/>
    <s v="CUST-1116"/>
    <s v="Titan Wholesale"/>
    <x v="3"/>
    <x v="1"/>
    <s v="SP-04"/>
    <s v="David Mueller"/>
    <s v="PROD-203"/>
    <x v="0"/>
    <s v="Home Care"/>
    <n v="5.8"/>
    <n v="2.7"/>
    <n v="47"/>
    <n v="272.60000000000002"/>
    <n v="5.0000000000000001E-3"/>
    <n v="1.36"/>
    <n v="271.24"/>
    <n v="126.9"/>
    <n v="144.34"/>
    <n v="0"/>
    <n v="0"/>
    <n v="0"/>
    <x v="432"/>
  </r>
  <r>
    <s v="ORD-20240441"/>
    <d v="2024-03-11T00:00:00"/>
    <s v="CUST-1037"/>
    <s v="Prime Stores"/>
    <x v="2"/>
    <x v="4"/>
    <s v="SP-05"/>
    <s v="Kenji Sato"/>
    <s v="PROD-304"/>
    <x v="8"/>
    <s v="Food &amp; Beverage"/>
    <n v="4.2"/>
    <n v="2.8"/>
    <n v="36"/>
    <n v="151.19999999999999"/>
    <n v="4.6899999999999997E-2"/>
    <n v="7.09"/>
    <n v="144.11000000000001"/>
    <n v="100.8"/>
    <n v="43.31"/>
    <n v="0"/>
    <n v="0"/>
    <n v="0"/>
    <x v="433"/>
  </r>
  <r>
    <s v="ORD-20240442"/>
    <d v="2025-09-01T00:00:00"/>
    <s v="CUST-1026"/>
    <s v="Summit Mart"/>
    <x v="1"/>
    <x v="2"/>
    <s v="SP-08"/>
    <s v="Tariq Al-Mansoor"/>
    <s v="PROD-301"/>
    <x v="2"/>
    <s v="Food &amp; Beverage"/>
    <n v="5"/>
    <n v="3.2"/>
    <n v="11"/>
    <n v="55"/>
    <n v="1.7899999999999999E-2"/>
    <n v="0.98"/>
    <n v="54.02"/>
    <n v="35.200000000000003"/>
    <n v="18.82"/>
    <n v="0"/>
    <n v="0"/>
    <n v="0"/>
    <x v="434"/>
  </r>
  <r>
    <s v="ORD-20240443"/>
    <d v="2024-03-10T00:00:00"/>
    <s v="CUST-1083"/>
    <s v="Crest Distributors"/>
    <x v="0"/>
    <x v="3"/>
    <s v="SP-02"/>
    <s v="Michael Chang"/>
    <s v="PROD-403"/>
    <x v="11"/>
    <s v="Household Essentials"/>
    <n v="5.5"/>
    <n v="3.8"/>
    <n v="20"/>
    <n v="110"/>
    <n v="0.3513"/>
    <n v="38.64"/>
    <n v="71.36"/>
    <n v="76"/>
    <n v="-4.6399999999999997"/>
    <n v="9"/>
    <n v="32.11"/>
    <n v="38.700000000000003"/>
    <x v="435"/>
  </r>
  <r>
    <s v="ORD-20240444"/>
    <d v="2025-11-22T00:00:00"/>
    <s v="CUST-1067"/>
    <s v="Sterling Distributors"/>
    <x v="1"/>
    <x v="1"/>
    <s v="SP-08"/>
    <s v="Tariq Al-Mansoor"/>
    <s v="PROD-104"/>
    <x v="6"/>
    <s v="Personal Care"/>
    <n v="9.9"/>
    <n v="3.1"/>
    <n v="16"/>
    <n v="158.4"/>
    <n v="4.3E-3"/>
    <n v="0.68"/>
    <n v="157.72"/>
    <n v="49.6"/>
    <n v="108.12"/>
    <n v="0"/>
    <n v="0"/>
    <n v="0"/>
    <x v="436"/>
  </r>
  <r>
    <s v="ORD-20240445"/>
    <d v="2026-06-01T00:00:00"/>
    <s v="CUST-1104"/>
    <s v="Omega Retail"/>
    <x v="0"/>
    <x v="3"/>
    <s v="SP-01"/>
    <s v="Sarah Jenkins"/>
    <s v="PROD-402"/>
    <x v="10"/>
    <s v="Household Essentials"/>
    <n v="6"/>
    <n v="4.2"/>
    <n v="33"/>
    <n v="198"/>
    <n v="2.46E-2"/>
    <n v="4.87"/>
    <n v="193.13"/>
    <n v="138.6"/>
    <n v="54.53"/>
    <n v="0"/>
    <n v="0"/>
    <n v="0"/>
    <x v="437"/>
  </r>
  <r>
    <s v="ORD-20240446"/>
    <d v="2024-08-28T00:00:00"/>
    <s v="CUST-1032"/>
    <s v="Prime Retail"/>
    <x v="0"/>
    <x v="1"/>
    <s v="SP-02"/>
    <s v="Michael Chang"/>
    <s v="PROD-105"/>
    <x v="1"/>
    <s v="Personal Care"/>
    <n v="14.5"/>
    <n v="4.2"/>
    <n v="7"/>
    <n v="101.5"/>
    <n v="1.0800000000000001E-2"/>
    <n v="1.1000000000000001"/>
    <n v="100.4"/>
    <n v="29.4"/>
    <n v="71"/>
    <n v="1"/>
    <n v="14.34"/>
    <n v="4.7"/>
    <x v="438"/>
  </r>
  <r>
    <s v="ORD-20240447"/>
    <d v="2025-02-17T00:00:00"/>
    <s v="CUST-1022"/>
    <s v="Global Express"/>
    <x v="0"/>
    <x v="4"/>
    <s v="SP-02"/>
    <s v="Michael Chang"/>
    <s v="PROD-101"/>
    <x v="9"/>
    <s v="Personal Care"/>
    <n v="8.5"/>
    <n v="2.8"/>
    <n v="225"/>
    <n v="1912.5"/>
    <n v="1.0500000000000001E-2"/>
    <n v="20.079999999999998"/>
    <n v="1892.42"/>
    <n v="630"/>
    <n v="1262.42"/>
    <n v="0"/>
    <n v="0"/>
    <n v="0"/>
    <x v="439"/>
  </r>
  <r>
    <s v="ORD-20240448"/>
    <d v="2024-05-02T00:00:00"/>
    <s v="CUST-1032"/>
    <s v="Prime Retail"/>
    <x v="0"/>
    <x v="1"/>
    <s v="SP-01"/>
    <s v="Sarah Jenkins"/>
    <s v="PROD-104"/>
    <x v="6"/>
    <s v="Personal Care"/>
    <n v="9.9"/>
    <n v="3.1"/>
    <n v="8"/>
    <n v="79.2"/>
    <n v="9.7999999999999997E-3"/>
    <n v="0.78"/>
    <n v="78.42"/>
    <n v="24.8"/>
    <n v="53.62"/>
    <n v="0"/>
    <n v="0"/>
    <n v="0"/>
    <x v="440"/>
  </r>
  <r>
    <s v="ORD-20240449"/>
    <d v="2026-08-22T00:00:00"/>
    <s v="CUST-1046"/>
    <s v="Vanguard Express"/>
    <x v="2"/>
    <x v="4"/>
    <s v="SP-05"/>
    <s v="Kenji Sato"/>
    <s v="PROD-401"/>
    <x v="3"/>
    <s v="Household Essentials"/>
    <n v="10.5"/>
    <n v="7.5"/>
    <n v="364"/>
    <n v="3822"/>
    <n v="0.1057"/>
    <n v="403.99"/>
    <n v="3418.01"/>
    <n v="2730"/>
    <n v="688.01"/>
    <n v="0"/>
    <n v="0"/>
    <n v="0"/>
    <x v="441"/>
  </r>
  <r>
    <s v="ORD-20240450"/>
    <d v="2026-06-30T00:00:00"/>
    <s v="CUST-1064"/>
    <s v="Sterling Retail"/>
    <x v="0"/>
    <x v="1"/>
    <s v="SP-01"/>
    <s v="Sarah Jenkins"/>
    <s v="PROD-302"/>
    <x v="7"/>
    <s v="Food &amp; Beverage"/>
    <n v="3.8"/>
    <n v="2.6"/>
    <n v="22"/>
    <n v="83.6"/>
    <n v="3.1699999999999999E-2"/>
    <n v="2.65"/>
    <n v="80.95"/>
    <n v="57.2"/>
    <n v="23.75"/>
    <n v="0"/>
    <n v="0"/>
    <n v="0"/>
    <x v="442"/>
  </r>
  <r>
    <s v="ORD-20240451"/>
    <d v="2025-08-06T00:00:00"/>
    <s v="CUST-1065"/>
    <s v="Sterling Supermarkets"/>
    <x v="3"/>
    <x v="3"/>
    <s v="SP-04"/>
    <s v="David Mueller"/>
    <s v="PROD-105"/>
    <x v="1"/>
    <s v="Personal Care"/>
    <n v="14.5"/>
    <n v="4.2"/>
    <n v="36"/>
    <n v="522"/>
    <n v="2.92E-2"/>
    <n v="15.24"/>
    <n v="506.76"/>
    <n v="151.19999999999999"/>
    <n v="355.56"/>
    <n v="0"/>
    <n v="0"/>
    <n v="0"/>
    <x v="443"/>
  </r>
  <r>
    <s v="ORD-20240452"/>
    <d v="2024-09-09T00:00:00"/>
    <s v="CUST-1069"/>
    <s v="Sterling Stores"/>
    <x v="3"/>
    <x v="0"/>
    <s v="SP-04"/>
    <s v="David Mueller"/>
    <s v="PROD-204"/>
    <x v="12"/>
    <s v="Home Care"/>
    <n v="7.2"/>
    <n v="3.6"/>
    <n v="23"/>
    <n v="165.6"/>
    <n v="5.5100000000000003E-2"/>
    <n v="9.1199999999999992"/>
    <n v="156.47999999999999"/>
    <n v="82.8"/>
    <n v="73.680000000000007"/>
    <n v="0"/>
    <n v="0"/>
    <n v="0"/>
    <x v="444"/>
  </r>
  <r>
    <s v="ORD-20240453"/>
    <d v="2025-08-15T00:00:00"/>
    <s v="CUST-1005"/>
    <s v="Metro Stores"/>
    <x v="0"/>
    <x v="0"/>
    <s v="SP-01"/>
    <s v="Sarah Jenkins"/>
    <s v="PROD-404"/>
    <x v="16"/>
    <s v="Household Essentials"/>
    <n v="4.9000000000000004"/>
    <n v="3.1"/>
    <n v="102"/>
    <n v="499.8"/>
    <n v="0.1482"/>
    <n v="74.069999999999993"/>
    <n v="425.73"/>
    <n v="316.2"/>
    <n v="109.53"/>
    <n v="0"/>
    <n v="0"/>
    <n v="0"/>
    <x v="445"/>
  </r>
  <r>
    <s v="ORD-20240454"/>
    <d v="2025-08-31T00:00:00"/>
    <s v="CUST-1070"/>
    <s v="Sterling Express"/>
    <x v="1"/>
    <x v="3"/>
    <s v="SP-08"/>
    <s v="Tariq Al-Mansoor"/>
    <s v="PROD-403"/>
    <x v="11"/>
    <s v="Household Essentials"/>
    <n v="5.5"/>
    <n v="3.8"/>
    <n v="64"/>
    <n v="352"/>
    <n v="8.9999999999999993E-3"/>
    <n v="3.17"/>
    <n v="348.83"/>
    <n v="243.2"/>
    <n v="105.63"/>
    <n v="0"/>
    <n v="0"/>
    <n v="0"/>
    <x v="446"/>
  </r>
  <r>
    <s v="ORD-20240455"/>
    <d v="2024-02-10T00:00:00"/>
    <s v="CUST-1059"/>
    <s v="Pioneer Distributors"/>
    <x v="4"/>
    <x v="1"/>
    <s v="SP-07"/>
    <s v="Carlos Mendez"/>
    <s v="PROD-304"/>
    <x v="8"/>
    <s v="Food &amp; Beverage"/>
    <n v="4.2"/>
    <n v="2.8"/>
    <n v="11"/>
    <n v="46.2"/>
    <n v="1.77E-2"/>
    <n v="0.82"/>
    <n v="45.38"/>
    <n v="30.8"/>
    <n v="14.58"/>
    <n v="0"/>
    <n v="0"/>
    <n v="0"/>
    <x v="447"/>
  </r>
  <r>
    <s v="ORD-20240456"/>
    <d v="2025-09-26T00:00:00"/>
    <s v="CUST-1093"/>
    <s v="Crown Stores"/>
    <x v="4"/>
    <x v="4"/>
    <s v="SP-07"/>
    <s v="Carlos Mendez"/>
    <s v="PROD-302"/>
    <x v="7"/>
    <s v="Food &amp; Beverage"/>
    <n v="3.8"/>
    <n v="2.6"/>
    <n v="90"/>
    <n v="342"/>
    <n v="6.7699999999999996E-2"/>
    <n v="23.15"/>
    <n v="318.85000000000002"/>
    <n v="234"/>
    <n v="84.85"/>
    <n v="0"/>
    <n v="0"/>
    <n v="0"/>
    <x v="448"/>
  </r>
  <r>
    <s v="ORD-20240457"/>
    <d v="2024-03-24T00:00:00"/>
    <s v="CUST-1073"/>
    <s v="Beacon Supermarkets"/>
    <x v="2"/>
    <x v="1"/>
    <s v="SP-06"/>
    <s v="Priya Sharma"/>
    <s v="PROD-301"/>
    <x v="2"/>
    <s v="Food &amp; Beverage"/>
    <n v="5"/>
    <n v="3.2"/>
    <n v="35"/>
    <n v="175"/>
    <n v="4.7000000000000002E-3"/>
    <n v="0.82"/>
    <n v="174.18"/>
    <n v="112"/>
    <n v="62.18"/>
    <n v="0"/>
    <n v="0"/>
    <n v="0"/>
    <x v="449"/>
  </r>
  <r>
    <s v="ORD-20240458"/>
    <d v="2025-03-05T00:00:00"/>
    <s v="CUST-1059"/>
    <s v="Pioneer Distributors"/>
    <x v="4"/>
    <x v="1"/>
    <s v="SP-07"/>
    <s v="Carlos Mendez"/>
    <s v="PROD-102"/>
    <x v="15"/>
    <s v="Personal Care"/>
    <n v="6.2"/>
    <n v="1.9"/>
    <n v="26"/>
    <n v="161.19999999999999"/>
    <n v="2.5600000000000001E-2"/>
    <n v="4.13"/>
    <n v="157.07"/>
    <n v="49.4"/>
    <n v="107.67"/>
    <n v="0"/>
    <n v="0"/>
    <n v="0"/>
    <x v="450"/>
  </r>
  <r>
    <s v="ORD-20240459"/>
    <d v="2025-11-04T00:00:00"/>
    <s v="CUST-1053"/>
    <s v="Horizon Stores"/>
    <x v="3"/>
    <x v="2"/>
    <s v="SP-04"/>
    <s v="David Mueller"/>
    <s v="PROD-402"/>
    <x v="10"/>
    <s v="Household Essentials"/>
    <n v="6"/>
    <n v="4.2"/>
    <n v="74"/>
    <n v="444"/>
    <n v="0.25290000000000001"/>
    <n v="112.29"/>
    <n v="331.71"/>
    <n v="310.8"/>
    <n v="20.91"/>
    <n v="0"/>
    <n v="0"/>
    <n v="0"/>
    <x v="451"/>
  </r>
  <r>
    <s v="ORD-20240460"/>
    <d v="2025-08-20T00:00:00"/>
    <s v="CUST-1110"/>
    <s v="Omega Express"/>
    <x v="2"/>
    <x v="4"/>
    <s v="SP-05"/>
    <s v="Kenji Sato"/>
    <s v="PROD-104"/>
    <x v="6"/>
    <s v="Personal Care"/>
    <n v="9.9"/>
    <n v="3.1"/>
    <n v="859"/>
    <n v="8504.1"/>
    <n v="4.6800000000000001E-2"/>
    <n v="397.99"/>
    <n v="8106.11"/>
    <n v="2662.9"/>
    <n v="5443.21"/>
    <n v="272"/>
    <n v="2566.7800000000002"/>
    <n v="979.2"/>
    <x v="452"/>
  </r>
  <r>
    <s v="ORD-20240461"/>
    <d v="2025-08-01T00:00:00"/>
    <s v="CUST-1012"/>
    <s v="Apex Wholesale"/>
    <x v="3"/>
    <x v="2"/>
    <s v="SP-03"/>
    <s v="Elena Rostova"/>
    <s v="PROD-101"/>
    <x v="9"/>
    <s v="Personal Care"/>
    <n v="8.5"/>
    <n v="2.8"/>
    <n v="27"/>
    <n v="229.5"/>
    <n v="0.23300000000000001"/>
    <n v="53.47"/>
    <n v="176.03"/>
    <n v="75.599999999999994"/>
    <n v="100.43"/>
    <n v="7"/>
    <n v="45.64"/>
    <n v="23.1"/>
    <x v="453"/>
  </r>
  <r>
    <s v="ORD-20240462"/>
    <d v="2025-06-19T00:00:00"/>
    <s v="CUST-1039"/>
    <s v="Prime Direct"/>
    <x v="3"/>
    <x v="3"/>
    <s v="SP-04"/>
    <s v="David Mueller"/>
    <s v="PROD-303"/>
    <x v="5"/>
    <s v="Food &amp; Beverage"/>
    <n v="11"/>
    <n v="6.8"/>
    <n v="47"/>
    <n v="517"/>
    <n v="1.2999999999999999E-3"/>
    <n v="0.67"/>
    <n v="516.33000000000004"/>
    <n v="319.60000000000002"/>
    <n v="196.73"/>
    <n v="0"/>
    <n v="0"/>
    <n v="0"/>
    <x v="454"/>
  </r>
  <r>
    <s v="ORD-20240463"/>
    <d v="2024-11-19T00:00:00"/>
    <s v="CUST-1069"/>
    <s v="Sterling Stores"/>
    <x v="3"/>
    <x v="0"/>
    <s v="SP-04"/>
    <s v="David Mueller"/>
    <s v="PROD-102"/>
    <x v="15"/>
    <s v="Personal Care"/>
    <n v="6.2"/>
    <n v="1.9"/>
    <n v="146"/>
    <n v="905.2"/>
    <n v="5.6099999999999997E-2"/>
    <n v="50.78"/>
    <n v="854.42"/>
    <n v="277.39999999999998"/>
    <n v="577.02"/>
    <n v="0"/>
    <n v="0"/>
    <n v="0"/>
    <x v="455"/>
  </r>
  <r>
    <s v="ORD-20240464"/>
    <d v="2026-08-15T00:00:00"/>
    <s v="CUST-1023"/>
    <s v="Global Direct"/>
    <x v="0"/>
    <x v="1"/>
    <s v="SP-01"/>
    <s v="Sarah Jenkins"/>
    <s v="PROD-102"/>
    <x v="15"/>
    <s v="Personal Care"/>
    <n v="6.2"/>
    <n v="1.9"/>
    <n v="18"/>
    <n v="111.6"/>
    <n v="5.8999999999999999E-3"/>
    <n v="0.66"/>
    <n v="110.94"/>
    <n v="34.200000000000003"/>
    <n v="76.739999999999995"/>
    <n v="0"/>
    <n v="0"/>
    <n v="0"/>
    <x v="456"/>
  </r>
  <r>
    <s v="ORD-20240465"/>
    <d v="2024-09-24T00:00:00"/>
    <s v="CUST-1050"/>
    <s v="Horizon Mart"/>
    <x v="0"/>
    <x v="4"/>
    <s v="SP-01"/>
    <s v="Sarah Jenkins"/>
    <s v="PROD-204"/>
    <x v="12"/>
    <s v="Home Care"/>
    <n v="7.2"/>
    <n v="3.6"/>
    <n v="402"/>
    <n v="2894.4"/>
    <n v="7.0999999999999994E-2"/>
    <n v="205.5"/>
    <n v="2688.9"/>
    <n v="1447.2"/>
    <n v="1241.7"/>
    <n v="0"/>
    <n v="0"/>
    <n v="0"/>
    <x v="457"/>
  </r>
  <r>
    <s v="ORD-20240466"/>
    <d v="2024-07-28T00:00:00"/>
    <s v="CUST-1055"/>
    <s v="Horizon Direct"/>
    <x v="0"/>
    <x v="3"/>
    <s v="SP-02"/>
    <s v="Michael Chang"/>
    <s v="PROD-103"/>
    <x v="13"/>
    <s v="Personal Care"/>
    <n v="4.8"/>
    <n v="1.4"/>
    <n v="49"/>
    <n v="235.2"/>
    <n v="5.7500000000000002E-2"/>
    <n v="13.52"/>
    <n v="221.68"/>
    <n v="68.599999999999994"/>
    <n v="153.08000000000001"/>
    <n v="0"/>
    <n v="0"/>
    <n v="0"/>
    <x v="458"/>
  </r>
  <r>
    <s v="ORD-20240467"/>
    <d v="2025-11-16T00:00:00"/>
    <s v="CUST-1037"/>
    <s v="Prime Stores"/>
    <x v="2"/>
    <x v="4"/>
    <s v="SP-06"/>
    <s v="Priya Sharma"/>
    <s v="PROD-101"/>
    <x v="9"/>
    <s v="Personal Care"/>
    <n v="8.5"/>
    <n v="2.8"/>
    <n v="103"/>
    <n v="875.5"/>
    <n v="0.1244"/>
    <n v="108.91"/>
    <n v="766.59"/>
    <n v="288.39999999999998"/>
    <n v="478.19"/>
    <n v="0"/>
    <n v="0"/>
    <n v="0"/>
    <x v="459"/>
  </r>
  <r>
    <s v="ORD-20240468"/>
    <d v="2026-01-03T00:00:00"/>
    <s v="CUST-1119"/>
    <s v="Titan Direct"/>
    <x v="2"/>
    <x v="3"/>
    <s v="SP-05"/>
    <s v="Kenji Sato"/>
    <s v="PROD-401"/>
    <x v="3"/>
    <s v="Household Essentials"/>
    <n v="10.5"/>
    <n v="7.5"/>
    <n v="87"/>
    <n v="913.5"/>
    <n v="1.34E-2"/>
    <n v="12.24"/>
    <n v="901.26"/>
    <n v="652.5"/>
    <n v="248.76"/>
    <n v="0"/>
    <n v="0"/>
    <n v="0"/>
    <x v="460"/>
  </r>
  <r>
    <s v="ORD-20240469"/>
    <d v="2024-11-17T00:00:00"/>
    <s v="CUST-1061"/>
    <s v="Pioneer Stores"/>
    <x v="0"/>
    <x v="3"/>
    <s v="SP-02"/>
    <s v="Michael Chang"/>
    <s v="PROD-101"/>
    <x v="9"/>
    <s v="Personal Care"/>
    <n v="8.5"/>
    <n v="2.8"/>
    <n v="10"/>
    <n v="85"/>
    <n v="0.03"/>
    <n v="2.5499999999999998"/>
    <n v="82.45"/>
    <n v="28"/>
    <n v="54.45"/>
    <n v="0"/>
    <n v="0"/>
    <n v="0"/>
    <x v="461"/>
  </r>
  <r>
    <s v="ORD-20240470"/>
    <d v="2024-09-01T00:00:00"/>
    <s v="CUST-1117"/>
    <s v="Titan Stores"/>
    <x v="0"/>
    <x v="4"/>
    <s v="SP-01"/>
    <s v="Sarah Jenkins"/>
    <s v="PROD-303"/>
    <x v="5"/>
    <s v="Food &amp; Beverage"/>
    <n v="11"/>
    <n v="6.8"/>
    <n v="146"/>
    <n v="1606"/>
    <n v="0.13539999999999999"/>
    <n v="217.45"/>
    <n v="1388.55"/>
    <n v="992.8"/>
    <n v="395.75"/>
    <n v="0"/>
    <n v="0"/>
    <n v="0"/>
    <x v="462"/>
  </r>
  <r>
    <s v="ORD-20240471"/>
    <d v="2024-09-28T00:00:00"/>
    <s v="CUST-1072"/>
    <s v="Beacon Retail"/>
    <x v="0"/>
    <x v="3"/>
    <s v="SP-01"/>
    <s v="Sarah Jenkins"/>
    <s v="PROD-401"/>
    <x v="3"/>
    <s v="Household Essentials"/>
    <n v="10.5"/>
    <n v="7.5"/>
    <n v="39"/>
    <n v="409.5"/>
    <n v="1.2200000000000001E-2"/>
    <n v="5"/>
    <n v="404.5"/>
    <n v="292.5"/>
    <n v="112"/>
    <n v="0"/>
    <n v="0"/>
    <n v="0"/>
    <x v="463"/>
  </r>
  <r>
    <s v="ORD-20240472"/>
    <d v="2025-02-09T00:00:00"/>
    <s v="CUST-1067"/>
    <s v="Sterling Distributors"/>
    <x v="1"/>
    <x v="1"/>
    <s v="SP-08"/>
    <s v="Tariq Al-Mansoor"/>
    <s v="PROD-304"/>
    <x v="8"/>
    <s v="Food &amp; Beverage"/>
    <n v="4.2"/>
    <n v="2.8"/>
    <n v="25"/>
    <n v="105"/>
    <n v="4.1999999999999997E-3"/>
    <n v="0.44"/>
    <n v="104.56"/>
    <n v="70"/>
    <n v="34.56"/>
    <n v="0"/>
    <n v="0"/>
    <n v="0"/>
    <x v="464"/>
  </r>
  <r>
    <s v="ORD-20240473"/>
    <d v="2024-05-14T00:00:00"/>
    <s v="CUST-1023"/>
    <s v="Global Direct"/>
    <x v="0"/>
    <x v="1"/>
    <s v="SP-01"/>
    <s v="Sarah Jenkins"/>
    <s v="PROD-203"/>
    <x v="0"/>
    <s v="Home Care"/>
    <n v="5.8"/>
    <n v="2.7"/>
    <n v="39"/>
    <n v="226.2"/>
    <n v="2.1399999999999999E-2"/>
    <n v="4.84"/>
    <n v="221.36"/>
    <n v="105.3"/>
    <n v="116.06"/>
    <n v="0"/>
    <n v="0"/>
    <n v="0"/>
    <x v="465"/>
  </r>
  <r>
    <s v="ORD-20240474"/>
    <d v="2025-11-18T00:00:00"/>
    <s v="CUST-1060"/>
    <s v="Pioneer Wholesale"/>
    <x v="4"/>
    <x v="2"/>
    <s v="SP-07"/>
    <s v="Carlos Mendez"/>
    <s v="PROD-204"/>
    <x v="12"/>
    <s v="Home Care"/>
    <n v="7.2"/>
    <n v="3.6"/>
    <n v="3"/>
    <n v="21.6"/>
    <n v="0.1188"/>
    <n v="2.57"/>
    <n v="19.03"/>
    <n v="10.8"/>
    <n v="8.23"/>
    <n v="0"/>
    <n v="0"/>
    <n v="0"/>
    <x v="466"/>
  </r>
  <r>
    <s v="ORD-20240475"/>
    <d v="2025-10-22T00:00:00"/>
    <s v="CUST-1116"/>
    <s v="Titan Wholesale"/>
    <x v="3"/>
    <x v="1"/>
    <s v="SP-03"/>
    <s v="Elena Rostova"/>
    <s v="PROD-303"/>
    <x v="5"/>
    <s v="Food &amp; Beverage"/>
    <n v="11"/>
    <n v="6.8"/>
    <n v="14"/>
    <n v="154"/>
    <n v="1.14E-2"/>
    <n v="1.76"/>
    <n v="152.24"/>
    <n v="95.2"/>
    <n v="57.04"/>
    <n v="0"/>
    <n v="0"/>
    <n v="0"/>
    <x v="467"/>
  </r>
  <r>
    <s v="ORD-20240476"/>
    <d v="2024-11-03T00:00:00"/>
    <s v="CUST-1049"/>
    <s v="Horizon Supermarkets"/>
    <x v="0"/>
    <x v="3"/>
    <s v="SP-01"/>
    <s v="Sarah Jenkins"/>
    <s v="PROD-105"/>
    <x v="1"/>
    <s v="Personal Care"/>
    <n v="14.5"/>
    <n v="4.2"/>
    <n v="26"/>
    <n v="377"/>
    <n v="3.09E-2"/>
    <n v="11.65"/>
    <n v="365.35"/>
    <n v="109.2"/>
    <n v="256.14999999999998"/>
    <n v="0"/>
    <n v="0"/>
    <n v="0"/>
    <x v="468"/>
  </r>
  <r>
    <s v="ORD-20240477"/>
    <d v="2025-04-13T00:00:00"/>
    <s v="CUST-1109"/>
    <s v="Omega Stores"/>
    <x v="2"/>
    <x v="2"/>
    <s v="SP-05"/>
    <s v="Kenji Sato"/>
    <s v="PROD-404"/>
    <x v="16"/>
    <s v="Household Essentials"/>
    <n v="4.9000000000000004"/>
    <n v="3.1"/>
    <n v="64"/>
    <n v="313.60000000000002"/>
    <n v="0.13669999999999999"/>
    <n v="42.87"/>
    <n v="270.73"/>
    <n v="198.4"/>
    <n v="72.33"/>
    <n v="53"/>
    <n v="224.2"/>
    <n v="190.8"/>
    <x v="469"/>
  </r>
  <r>
    <s v="ORD-20240478"/>
    <d v="2024-11-19T00:00:00"/>
    <s v="CUST-1095"/>
    <s v="Crown Direct"/>
    <x v="0"/>
    <x v="2"/>
    <s v="SP-01"/>
    <s v="Sarah Jenkins"/>
    <s v="PROD-203"/>
    <x v="0"/>
    <s v="Home Care"/>
    <n v="5.8"/>
    <n v="2.7"/>
    <n v="11"/>
    <n v="63.8"/>
    <n v="0.17910000000000001"/>
    <n v="11.43"/>
    <n v="52.37"/>
    <n v="29.7"/>
    <n v="22.67"/>
    <n v="0"/>
    <n v="0"/>
    <n v="0"/>
    <x v="470"/>
  </r>
  <r>
    <s v="ORD-20240479"/>
    <d v="2026-08-09T00:00:00"/>
    <s v="CUST-1043"/>
    <s v="Vanguard Distributors"/>
    <x v="2"/>
    <x v="4"/>
    <s v="SP-05"/>
    <s v="Kenji Sato"/>
    <s v="PROD-402"/>
    <x v="10"/>
    <s v="Household Essentials"/>
    <n v="6"/>
    <n v="4.2"/>
    <n v="254"/>
    <n v="1524"/>
    <n v="0.21360000000000001"/>
    <n v="325.52999999999997"/>
    <n v="1198.47"/>
    <n v="1066.8"/>
    <n v="131.66999999999999"/>
    <n v="0"/>
    <n v="0"/>
    <n v="0"/>
    <x v="471"/>
  </r>
  <r>
    <s v="ORD-20240480"/>
    <d v="2026-02-08T00:00:00"/>
    <s v="CUST-1087"/>
    <s v="Crest Direct"/>
    <x v="2"/>
    <x v="3"/>
    <s v="SP-06"/>
    <s v="Priya Sharma"/>
    <s v="PROD-204"/>
    <x v="12"/>
    <s v="Home Care"/>
    <n v="7.2"/>
    <n v="3.6"/>
    <n v="95"/>
    <n v="684"/>
    <n v="4.2000000000000003E-2"/>
    <n v="28.73"/>
    <n v="655.27"/>
    <n v="342"/>
    <n v="313.27"/>
    <n v="0"/>
    <n v="0"/>
    <n v="0"/>
    <x v="10"/>
  </r>
  <r>
    <s v="ORD-20240481"/>
    <d v="2026-08-16T00:00:00"/>
    <s v="CUST-1060"/>
    <s v="Pioneer Wholesale"/>
    <x v="4"/>
    <x v="2"/>
    <s v="SP-07"/>
    <s v="Carlos Mendez"/>
    <s v="PROD-203"/>
    <x v="0"/>
    <s v="Home Care"/>
    <n v="5.8"/>
    <n v="2.7"/>
    <n v="1"/>
    <n v="5.8"/>
    <n v="3.2599999999999997E-2"/>
    <n v="0.19"/>
    <n v="5.61"/>
    <n v="2.7"/>
    <n v="2.91"/>
    <n v="0"/>
    <n v="0"/>
    <n v="0"/>
    <x v="472"/>
  </r>
  <r>
    <s v="ORD-20240482"/>
    <d v="2024-03-15T00:00:00"/>
    <s v="CUST-1044"/>
    <s v="Vanguard Wholesale"/>
    <x v="4"/>
    <x v="1"/>
    <s v="SP-07"/>
    <s v="Carlos Mendez"/>
    <s v="PROD-101"/>
    <x v="9"/>
    <s v="Personal Care"/>
    <n v="8.5"/>
    <n v="2.8"/>
    <n v="83"/>
    <n v="705.5"/>
    <n v="1.7299999999999999E-2"/>
    <n v="12.21"/>
    <n v="693.29"/>
    <n v="232.4"/>
    <n v="460.89"/>
    <n v="0"/>
    <n v="0"/>
    <n v="0"/>
    <x v="473"/>
  </r>
  <r>
    <s v="ORD-20240483"/>
    <d v="2024-01-10T00:00:00"/>
    <s v="CUST-1063"/>
    <s v="Pioneer Direct"/>
    <x v="4"/>
    <x v="2"/>
    <s v="SP-07"/>
    <s v="Carlos Mendez"/>
    <s v="PROD-103"/>
    <x v="13"/>
    <s v="Personal Care"/>
    <n v="4.8"/>
    <n v="1.4"/>
    <n v="6"/>
    <n v="28.8"/>
    <n v="4.9500000000000002E-2"/>
    <n v="1.43"/>
    <n v="27.37"/>
    <n v="8.4"/>
    <n v="18.97"/>
    <n v="0"/>
    <n v="0"/>
    <n v="0"/>
    <x v="474"/>
  </r>
  <r>
    <s v="ORD-20240484"/>
    <d v="2025-04-14T00:00:00"/>
    <s v="CUST-1111"/>
    <s v="Omega Direct"/>
    <x v="0"/>
    <x v="1"/>
    <s v="SP-01"/>
    <s v="Sarah Jenkins"/>
    <s v="PROD-204"/>
    <x v="12"/>
    <s v="Home Care"/>
    <n v="7.2"/>
    <n v="3.6"/>
    <n v="59"/>
    <n v="424.8"/>
    <n v="7.6E-3"/>
    <n v="3.23"/>
    <n v="421.57"/>
    <n v="212.4"/>
    <n v="209.17"/>
    <n v="0"/>
    <n v="0"/>
    <n v="0"/>
    <x v="475"/>
  </r>
  <r>
    <s v="ORD-20240485"/>
    <d v="2025-09-28T00:00:00"/>
    <s v="CUST-1043"/>
    <s v="Vanguard Distributors"/>
    <x v="2"/>
    <x v="4"/>
    <s v="SP-05"/>
    <s v="Kenji Sato"/>
    <s v="PROD-103"/>
    <x v="13"/>
    <s v="Personal Care"/>
    <n v="4.8"/>
    <n v="1.4"/>
    <n v="52"/>
    <n v="249.6"/>
    <n v="9.0300000000000005E-2"/>
    <n v="22.54"/>
    <n v="227.06"/>
    <n v="72.8"/>
    <n v="154.26"/>
    <n v="0"/>
    <n v="0"/>
    <n v="0"/>
    <x v="476"/>
  </r>
  <r>
    <s v="ORD-20240486"/>
    <d v="2025-07-30T00:00:00"/>
    <s v="CUST-1025"/>
    <s v="Summit Supermarkets"/>
    <x v="1"/>
    <x v="2"/>
    <s v="SP-08"/>
    <s v="Tariq Al-Mansoor"/>
    <s v="PROD-105"/>
    <x v="1"/>
    <s v="Personal Care"/>
    <n v="14.5"/>
    <n v="4.2"/>
    <n v="25"/>
    <n v="362.5"/>
    <n v="8.1100000000000005E-2"/>
    <n v="29.4"/>
    <n v="333.1"/>
    <n v="105"/>
    <n v="228.1"/>
    <n v="0"/>
    <n v="0"/>
    <n v="0"/>
    <x v="477"/>
  </r>
  <r>
    <s v="ORD-20240487"/>
    <d v="2024-04-12T00:00:00"/>
    <s v="CUST-1093"/>
    <s v="Crown Stores"/>
    <x v="4"/>
    <x v="4"/>
    <s v="SP-07"/>
    <s v="Carlos Mendez"/>
    <s v="PROD-103"/>
    <x v="13"/>
    <s v="Personal Care"/>
    <n v="4.8"/>
    <n v="1.4"/>
    <n v="33"/>
    <n v="158.4"/>
    <n v="0.14610000000000001"/>
    <n v="23.14"/>
    <n v="135.26"/>
    <n v="46.2"/>
    <n v="89.06"/>
    <n v="0"/>
    <n v="0"/>
    <n v="0"/>
    <x v="478"/>
  </r>
  <r>
    <s v="ORD-20240488"/>
    <d v="2024-03-16T00:00:00"/>
    <s v="CUST-1074"/>
    <s v="Beacon Mart"/>
    <x v="0"/>
    <x v="3"/>
    <s v="SP-02"/>
    <s v="Michael Chang"/>
    <s v="PROD-103"/>
    <x v="13"/>
    <s v="Personal Care"/>
    <n v="4.8"/>
    <n v="1.4"/>
    <n v="282"/>
    <n v="1353.6"/>
    <n v="2.3099999999999999E-2"/>
    <n v="31.27"/>
    <n v="1322.33"/>
    <n v="394.8"/>
    <n v="927.53"/>
    <n v="0"/>
    <n v="0"/>
    <n v="0"/>
    <x v="479"/>
  </r>
  <r>
    <s v="ORD-20240489"/>
    <d v="2025-07-04T00:00:00"/>
    <s v="CUST-1032"/>
    <s v="Prime Retail"/>
    <x v="0"/>
    <x v="1"/>
    <s v="SP-01"/>
    <s v="Sarah Jenkins"/>
    <s v="PROD-304"/>
    <x v="8"/>
    <s v="Food &amp; Beverage"/>
    <n v="4.2"/>
    <n v="2.8"/>
    <n v="11"/>
    <n v="46.2"/>
    <n v="1.3899999999999999E-2"/>
    <n v="0.64"/>
    <n v="45.56"/>
    <n v="30.8"/>
    <n v="14.76"/>
    <n v="0"/>
    <n v="0"/>
    <n v="0"/>
    <x v="480"/>
  </r>
  <r>
    <s v="ORD-20240490"/>
    <d v="2024-08-06T00:00:00"/>
    <s v="CUST-1057"/>
    <s v="Pioneer Supermarkets"/>
    <x v="2"/>
    <x v="2"/>
    <s v="SP-06"/>
    <s v="Priya Sharma"/>
    <s v="PROD-103"/>
    <x v="13"/>
    <s v="Personal Care"/>
    <n v="4.8"/>
    <n v="1.4"/>
    <n v="12"/>
    <n v="57.6"/>
    <n v="0.13950000000000001"/>
    <n v="8.0399999999999991"/>
    <n v="49.56"/>
    <n v="16.8"/>
    <n v="32.76"/>
    <n v="0"/>
    <n v="0"/>
    <n v="0"/>
    <x v="481"/>
  </r>
  <r>
    <s v="ORD-20240491"/>
    <d v="2025-06-02T00:00:00"/>
    <s v="CUST-1116"/>
    <s v="Titan Wholesale"/>
    <x v="3"/>
    <x v="1"/>
    <s v="SP-04"/>
    <s v="David Mueller"/>
    <s v="PROD-304"/>
    <x v="8"/>
    <s v="Food &amp; Beverage"/>
    <n v="4.2"/>
    <n v="2.8"/>
    <n v="27"/>
    <n v="113.4"/>
    <n v="1.6299999999999999E-2"/>
    <n v="1.85"/>
    <n v="111.55"/>
    <n v="75.599999999999994"/>
    <n v="35.950000000000003"/>
    <n v="0"/>
    <n v="0"/>
    <n v="0"/>
    <x v="482"/>
  </r>
  <r>
    <s v="ORD-20240492"/>
    <d v="2024-09-28T00:00:00"/>
    <s v="CUST-1005"/>
    <s v="Metro Stores"/>
    <x v="0"/>
    <x v="0"/>
    <s v="SP-01"/>
    <s v="Sarah Jenkins"/>
    <s v="PROD-403"/>
    <x v="11"/>
    <s v="Household Essentials"/>
    <n v="5.5"/>
    <n v="3.8"/>
    <n v="111"/>
    <n v="610.5"/>
    <n v="0.4995"/>
    <n v="304.94"/>
    <n v="305.56"/>
    <n v="421.8"/>
    <n v="-116.24"/>
    <n v="0"/>
    <n v="0"/>
    <n v="0"/>
    <x v="483"/>
  </r>
  <r>
    <s v="ORD-20240493"/>
    <d v="2024-05-15T00:00:00"/>
    <s v="CUST-1018"/>
    <s v="Global Mart"/>
    <x v="0"/>
    <x v="3"/>
    <s v="SP-01"/>
    <s v="Sarah Jenkins"/>
    <s v="PROD-103"/>
    <x v="13"/>
    <s v="Personal Care"/>
    <n v="4.8"/>
    <n v="1.4"/>
    <n v="53"/>
    <n v="254.4"/>
    <n v="1.2500000000000001E-2"/>
    <n v="3.18"/>
    <n v="251.22"/>
    <n v="74.2"/>
    <n v="177.02"/>
    <n v="0"/>
    <n v="0"/>
    <n v="0"/>
    <x v="484"/>
  </r>
  <r>
    <s v="ORD-20240494"/>
    <d v="2026-08-13T00:00:00"/>
    <s v="CUST-1117"/>
    <s v="Titan Stores"/>
    <x v="0"/>
    <x v="4"/>
    <s v="SP-01"/>
    <s v="Sarah Jenkins"/>
    <s v="PROD-105"/>
    <x v="1"/>
    <s v="Personal Care"/>
    <n v="14.5"/>
    <n v="4.2"/>
    <n v="21"/>
    <n v="304.5"/>
    <n v="0.109"/>
    <n v="33.19"/>
    <n v="271.31"/>
    <n v="88.2"/>
    <n v="183.11"/>
    <n v="0"/>
    <n v="0"/>
    <n v="0"/>
    <x v="485"/>
  </r>
  <r>
    <s v="ORD-20240495"/>
    <d v="2024-12-23T00:00:00"/>
    <s v="CUST-1006"/>
    <s v="Metro Express"/>
    <x v="4"/>
    <x v="3"/>
    <s v="SP-07"/>
    <s v="Carlos Mendez"/>
    <s v="PROD-101"/>
    <x v="9"/>
    <s v="Personal Care"/>
    <n v="8.5"/>
    <n v="2.8"/>
    <n v="59"/>
    <n v="501.5"/>
    <n v="1.4E-3"/>
    <n v="0.7"/>
    <n v="500.8"/>
    <n v="165.2"/>
    <n v="335.6"/>
    <n v="0"/>
    <n v="0"/>
    <n v="0"/>
    <x v="486"/>
  </r>
  <r>
    <s v="ORD-20240496"/>
    <d v="2026-06-21T00:00:00"/>
    <s v="CUST-1114"/>
    <s v="Titan Mart"/>
    <x v="4"/>
    <x v="4"/>
    <s v="SP-07"/>
    <s v="Carlos Mendez"/>
    <s v="PROD-401"/>
    <x v="3"/>
    <s v="Household Essentials"/>
    <n v="10.5"/>
    <n v="7.5"/>
    <n v="36"/>
    <n v="378"/>
    <n v="3.5799999999999998E-2"/>
    <n v="13.53"/>
    <n v="364.47"/>
    <n v="270"/>
    <n v="94.47"/>
    <n v="11"/>
    <n v="111.37"/>
    <n v="88"/>
    <x v="487"/>
  </r>
  <r>
    <s v="ORD-20240497"/>
    <d v="2024-03-11T00:00:00"/>
    <s v="CUST-1117"/>
    <s v="Titan Stores"/>
    <x v="0"/>
    <x v="4"/>
    <s v="SP-02"/>
    <s v="Michael Chang"/>
    <s v="PROD-401"/>
    <x v="3"/>
    <s v="Household Essentials"/>
    <n v="10.5"/>
    <n v="7.5"/>
    <n v="178"/>
    <n v="1869"/>
    <n v="0.1336"/>
    <n v="249.7"/>
    <n v="1619.3"/>
    <n v="1335"/>
    <n v="284.3"/>
    <n v="52"/>
    <n v="473.05"/>
    <n v="416"/>
    <x v="488"/>
  </r>
  <r>
    <s v="ORD-20240498"/>
    <d v="2026-06-19T00:00:00"/>
    <s v="CUST-1040"/>
    <s v="Vanguard Retail"/>
    <x v="4"/>
    <x v="4"/>
    <s v="SP-07"/>
    <s v="Carlos Mendez"/>
    <s v="PROD-404"/>
    <x v="16"/>
    <s v="Household Essentials"/>
    <n v="4.9000000000000004"/>
    <n v="3.1"/>
    <n v="26"/>
    <n v="127.4"/>
    <n v="6.9400000000000003E-2"/>
    <n v="8.84"/>
    <n v="118.56"/>
    <n v="80.599999999999994"/>
    <n v="37.96"/>
    <n v="0"/>
    <n v="0"/>
    <n v="0"/>
    <x v="489"/>
  </r>
  <r>
    <s v="ORD-20240499"/>
    <d v="2024-09-07T00:00:00"/>
    <s v="CUST-1029"/>
    <s v="Summit Stores"/>
    <x v="0"/>
    <x v="1"/>
    <s v="SP-02"/>
    <s v="Michael Chang"/>
    <s v="PROD-103"/>
    <x v="13"/>
    <s v="Personal Care"/>
    <n v="4.8"/>
    <n v="1.4"/>
    <n v="48"/>
    <n v="230.4"/>
    <n v="3.5000000000000001E-3"/>
    <n v="0.81"/>
    <n v="229.59"/>
    <n v="67.2"/>
    <n v="162.38999999999999"/>
    <n v="0"/>
    <n v="0"/>
    <n v="0"/>
    <x v="490"/>
  </r>
  <r>
    <s v="ORD-20240500"/>
    <d v="2025-01-13T00:00:00"/>
    <s v="CUST-1037"/>
    <s v="Prime Stores"/>
    <x v="2"/>
    <x v="4"/>
    <s v="SP-06"/>
    <s v="Priya Sharma"/>
    <s v="PROD-202"/>
    <x v="4"/>
    <s v="Home Care"/>
    <n v="4.5"/>
    <n v="2.1"/>
    <n v="158"/>
    <n v="711"/>
    <n v="7.1400000000000005E-2"/>
    <n v="50.77"/>
    <n v="660.23"/>
    <n v="331.8"/>
    <n v="328.43"/>
    <n v="0"/>
    <n v="0"/>
    <n v="0"/>
    <x v="491"/>
  </r>
  <r>
    <s v="ORD-20240501"/>
    <d v="2024-10-18T00:00:00"/>
    <s v="CUST-1092"/>
    <s v="Crown Wholesale"/>
    <x v="0"/>
    <x v="4"/>
    <s v="SP-01"/>
    <s v="Sarah Jenkins"/>
    <s v="PROD-303"/>
    <x v="5"/>
    <s v="Food &amp; Beverage"/>
    <n v="11"/>
    <n v="6.8"/>
    <n v="175"/>
    <n v="1925"/>
    <n v="0.1263"/>
    <n v="243.13"/>
    <n v="1681.87"/>
    <n v="1190"/>
    <n v="491.87"/>
    <n v="0"/>
    <n v="0"/>
    <n v="0"/>
    <x v="492"/>
  </r>
  <r>
    <s v="ORD-20240502"/>
    <d v="2024-06-10T00:00:00"/>
    <s v="CUST-1006"/>
    <s v="Metro Express"/>
    <x v="4"/>
    <x v="3"/>
    <s v="SP-07"/>
    <s v="Carlos Mendez"/>
    <s v="PROD-203"/>
    <x v="0"/>
    <s v="Home Care"/>
    <n v="5.8"/>
    <n v="2.7"/>
    <n v="32"/>
    <n v="185.6"/>
    <n v="4.1999999999999997E-3"/>
    <n v="0.78"/>
    <n v="184.82"/>
    <n v="86.4"/>
    <n v="98.42"/>
    <n v="0"/>
    <n v="0"/>
    <n v="0"/>
    <x v="493"/>
  </r>
  <r>
    <s v="ORD-20240503"/>
    <d v="2025-03-24T00:00:00"/>
    <s v="CUST-1006"/>
    <s v="Metro Express"/>
    <x v="4"/>
    <x v="3"/>
    <s v="SP-07"/>
    <s v="Carlos Mendez"/>
    <s v="PROD-101"/>
    <x v="9"/>
    <s v="Personal Care"/>
    <n v="8.5"/>
    <n v="2.8"/>
    <n v="31"/>
    <n v="263.5"/>
    <n v="0.48609999999999998"/>
    <n v="128.09"/>
    <n v="135.41"/>
    <n v="86.8"/>
    <n v="48.61"/>
    <n v="0"/>
    <n v="0"/>
    <n v="0"/>
    <x v="494"/>
  </r>
  <r>
    <s v="ORD-20240504"/>
    <d v="2026-05-03T00:00:00"/>
    <s v="CUST-1032"/>
    <s v="Prime Retail"/>
    <x v="0"/>
    <x v="1"/>
    <s v="SP-02"/>
    <s v="Michael Chang"/>
    <s v="PROD-104"/>
    <x v="6"/>
    <s v="Personal Care"/>
    <n v="9.9"/>
    <n v="3.1"/>
    <n v="1"/>
    <n v="9.9"/>
    <n v="6.3399999999999998E-2"/>
    <n v="0.63"/>
    <n v="9.27"/>
    <n v="3.1"/>
    <n v="6.17"/>
    <n v="0"/>
    <n v="0"/>
    <n v="0"/>
    <x v="495"/>
  </r>
  <r>
    <s v="ORD-20240505"/>
    <d v="2025-07-10T00:00:00"/>
    <s v="CUST-1101"/>
    <s v="Atlas Stores"/>
    <x v="0"/>
    <x v="2"/>
    <s v="SP-01"/>
    <s v="Sarah Jenkins"/>
    <s v="PROD-103"/>
    <x v="13"/>
    <s v="Personal Care"/>
    <n v="4.8"/>
    <n v="1.4"/>
    <n v="10"/>
    <n v="48"/>
    <n v="0.44490000000000002"/>
    <n v="21.36"/>
    <n v="26.64"/>
    <n v="14"/>
    <n v="12.64"/>
    <n v="0"/>
    <n v="0"/>
    <n v="0"/>
    <x v="496"/>
  </r>
  <r>
    <s v="ORD-20240506"/>
    <d v="2025-12-21T00:00:00"/>
    <s v="CUST-1051"/>
    <s v="Horizon Distributors"/>
    <x v="0"/>
    <x v="1"/>
    <s v="SP-01"/>
    <s v="Sarah Jenkins"/>
    <s v="PROD-201"/>
    <x v="14"/>
    <s v="Home Care"/>
    <n v="12"/>
    <n v="6.5"/>
    <n v="65"/>
    <n v="780"/>
    <n v="7.1000000000000004E-3"/>
    <n v="5.54"/>
    <n v="774.46"/>
    <n v="422.5"/>
    <n v="351.96"/>
    <n v="0"/>
    <n v="0"/>
    <n v="0"/>
    <x v="497"/>
  </r>
  <r>
    <s v="ORD-20240507"/>
    <d v="2024-11-05T00:00:00"/>
    <s v="CUST-1095"/>
    <s v="Crown Direct"/>
    <x v="0"/>
    <x v="2"/>
    <s v="SP-01"/>
    <s v="Sarah Jenkins"/>
    <s v="PROD-102"/>
    <x v="15"/>
    <s v="Personal Care"/>
    <n v="6.2"/>
    <n v="1.9"/>
    <n v="9"/>
    <n v="55.8"/>
    <n v="9.8199999999999996E-2"/>
    <n v="5.48"/>
    <n v="50.32"/>
    <n v="17.100000000000001"/>
    <n v="33.22"/>
    <n v="0"/>
    <n v="0"/>
    <n v="0"/>
    <x v="498"/>
  </r>
  <r>
    <s v="ORD-20240508"/>
    <d v="2025-09-18T00:00:00"/>
    <s v="CUST-1109"/>
    <s v="Omega Stores"/>
    <x v="2"/>
    <x v="2"/>
    <s v="SP-05"/>
    <s v="Kenji Sato"/>
    <s v="PROD-303"/>
    <x v="5"/>
    <s v="Food &amp; Beverage"/>
    <n v="11"/>
    <n v="6.8"/>
    <n v="20"/>
    <n v="220"/>
    <n v="8.9399999999999993E-2"/>
    <n v="19.670000000000002"/>
    <n v="200.33"/>
    <n v="136"/>
    <n v="64.33"/>
    <n v="0"/>
    <n v="0"/>
    <n v="0"/>
    <x v="499"/>
  </r>
  <r>
    <s v="ORD-20240509"/>
    <d v="2026-04-06T00:00:00"/>
    <s v="CUST-1100"/>
    <s v="Atlas Wholesale"/>
    <x v="2"/>
    <x v="3"/>
    <s v="SP-05"/>
    <s v="Kenji Sato"/>
    <s v="PROD-204"/>
    <x v="12"/>
    <s v="Home Care"/>
    <n v="7.2"/>
    <n v="3.6"/>
    <n v="76"/>
    <n v="547.20000000000005"/>
    <n v="9.9000000000000008E-3"/>
    <n v="5.42"/>
    <n v="541.78"/>
    <n v="273.60000000000002"/>
    <n v="268.18"/>
    <n v="0"/>
    <n v="0"/>
    <n v="0"/>
    <x v="500"/>
  </r>
  <r>
    <s v="ORD-20240510"/>
    <d v="2025-10-31T00:00:00"/>
    <s v="CUST-1101"/>
    <s v="Atlas Stores"/>
    <x v="0"/>
    <x v="2"/>
    <s v="SP-01"/>
    <s v="Sarah Jenkins"/>
    <s v="PROD-303"/>
    <x v="5"/>
    <s v="Food &amp; Beverage"/>
    <n v="11"/>
    <n v="6.8"/>
    <n v="5"/>
    <n v="55"/>
    <n v="0.18459999999999999"/>
    <n v="10.15"/>
    <n v="44.85"/>
    <n v="34"/>
    <n v="10.85"/>
    <n v="1"/>
    <n v="8.9700000000000006"/>
    <n v="7.3"/>
    <x v="501"/>
  </r>
  <r>
    <s v="ORD-20240511"/>
    <d v="2025-06-25T00:00:00"/>
    <s v="CUST-1027"/>
    <s v="Summit Distributors"/>
    <x v="3"/>
    <x v="0"/>
    <s v="SP-03"/>
    <s v="Elena Rostova"/>
    <s v="PROD-201"/>
    <x v="14"/>
    <s v="Home Care"/>
    <n v="12"/>
    <n v="6.5"/>
    <n v="94"/>
    <n v="1128"/>
    <n v="6.93E-2"/>
    <n v="78.17"/>
    <n v="1049.83"/>
    <n v="611"/>
    <n v="438.83"/>
    <n v="0"/>
    <n v="0"/>
    <n v="0"/>
    <x v="502"/>
  </r>
  <r>
    <s v="ORD-20240512"/>
    <d v="2024-01-09T00:00:00"/>
    <s v="CUST-1072"/>
    <s v="Beacon Retail"/>
    <x v="0"/>
    <x v="3"/>
    <s v="SP-01"/>
    <s v="Sarah Jenkins"/>
    <s v="PROD-304"/>
    <x v="8"/>
    <s v="Food &amp; Beverage"/>
    <n v="4.2"/>
    <n v="2.8"/>
    <n v="31"/>
    <n v="130.19999999999999"/>
    <n v="3.6900000000000002E-2"/>
    <n v="4.8"/>
    <n v="125.4"/>
    <n v="86.8"/>
    <n v="38.6"/>
    <n v="0"/>
    <n v="0"/>
    <n v="0"/>
    <x v="503"/>
  </r>
  <r>
    <s v="ORD-20240513"/>
    <d v="2025-11-14T00:00:00"/>
    <s v="CUST-1045"/>
    <s v="Vanguard Stores"/>
    <x v="0"/>
    <x v="4"/>
    <s v="SP-02"/>
    <s v="Michael Chang"/>
    <s v="PROD-103"/>
    <x v="13"/>
    <s v="Personal Care"/>
    <n v="4.8"/>
    <n v="1.4"/>
    <n v="26"/>
    <n v="124.8"/>
    <n v="2.6800000000000001E-2"/>
    <n v="3.34"/>
    <n v="121.46"/>
    <n v="36.4"/>
    <n v="85.06"/>
    <n v="0"/>
    <n v="0"/>
    <n v="0"/>
    <x v="504"/>
  </r>
  <r>
    <s v="ORD-20240514"/>
    <d v="2026-04-16T00:00:00"/>
    <s v="CUST-1080"/>
    <s v="Crest Retail"/>
    <x v="3"/>
    <x v="4"/>
    <s v="SP-03"/>
    <s v="Elena Rostova"/>
    <s v="PROD-404"/>
    <x v="16"/>
    <s v="Household Essentials"/>
    <n v="4.9000000000000004"/>
    <n v="3.1"/>
    <n v="269"/>
    <n v="1318.1"/>
    <n v="8.1799999999999998E-2"/>
    <n v="107.82"/>
    <n v="1210.28"/>
    <n v="833.9"/>
    <n v="376.38"/>
    <n v="0"/>
    <n v="0"/>
    <n v="0"/>
    <x v="505"/>
  </r>
  <r>
    <s v="ORD-20240515"/>
    <d v="2025-07-21T00:00:00"/>
    <s v="CUST-1085"/>
    <s v="Crest Stores"/>
    <x v="2"/>
    <x v="3"/>
    <s v="SP-05"/>
    <s v="Kenji Sato"/>
    <s v="PROD-301"/>
    <x v="2"/>
    <s v="Food &amp; Beverage"/>
    <n v="5"/>
    <n v="3.2"/>
    <n v="354"/>
    <n v="1770"/>
    <n v="8.0999999999999996E-3"/>
    <n v="14.34"/>
    <n v="1755.66"/>
    <n v="1132.8"/>
    <n v="622.86"/>
    <n v="0"/>
    <n v="0"/>
    <n v="0"/>
    <x v="506"/>
  </r>
  <r>
    <s v="ORD-20240516"/>
    <d v="2024-11-02T00:00:00"/>
    <s v="CUST-1052"/>
    <s v="Horizon Wholesale"/>
    <x v="4"/>
    <x v="3"/>
    <s v="SP-07"/>
    <s v="Carlos Mendez"/>
    <s v="PROD-304"/>
    <x v="8"/>
    <s v="Food &amp; Beverage"/>
    <n v="4.2"/>
    <n v="2.8"/>
    <n v="56"/>
    <n v="235.2"/>
    <n v="5.9499999999999997E-2"/>
    <n v="13.99"/>
    <n v="221.21"/>
    <n v="156.80000000000001"/>
    <n v="64.41"/>
    <n v="0"/>
    <n v="0"/>
    <n v="0"/>
    <x v="507"/>
  </r>
  <r>
    <s v="ORD-20240517"/>
    <d v="2026-08-12T00:00:00"/>
    <s v="CUST-1095"/>
    <s v="Crown Direct"/>
    <x v="0"/>
    <x v="2"/>
    <s v="SP-02"/>
    <s v="Michael Chang"/>
    <s v="PROD-301"/>
    <x v="2"/>
    <s v="Food &amp; Beverage"/>
    <n v="5"/>
    <n v="3.2"/>
    <n v="15"/>
    <n v="75"/>
    <n v="0.1336"/>
    <n v="10.02"/>
    <n v="64.98"/>
    <n v="48"/>
    <n v="16.98"/>
    <n v="0"/>
    <n v="0"/>
    <n v="0"/>
    <x v="508"/>
  </r>
  <r>
    <s v="ORD-20240518"/>
    <d v="2025-11-10T00:00:00"/>
    <s v="CUST-1044"/>
    <s v="Vanguard Wholesale"/>
    <x v="4"/>
    <x v="1"/>
    <s v="SP-07"/>
    <s v="Carlos Mendez"/>
    <s v="PROD-103"/>
    <x v="13"/>
    <s v="Personal Care"/>
    <n v="4.8"/>
    <n v="1.4"/>
    <n v="25"/>
    <n v="120"/>
    <n v="2.3099999999999999E-2"/>
    <n v="2.77"/>
    <n v="117.23"/>
    <n v="35"/>
    <n v="82.23"/>
    <n v="0"/>
    <n v="0"/>
    <n v="0"/>
    <x v="509"/>
  </r>
  <r>
    <s v="ORD-20240519"/>
    <d v="2024-04-16T00:00:00"/>
    <s v="CUST-1077"/>
    <s v="Beacon Stores"/>
    <x v="1"/>
    <x v="3"/>
    <s v="SP-08"/>
    <s v="Tariq Al-Mansoor"/>
    <s v="PROD-404"/>
    <x v="16"/>
    <s v="Household Essentials"/>
    <n v="4.9000000000000004"/>
    <n v="3.1"/>
    <n v="34"/>
    <n v="166.6"/>
    <n v="2.1999999999999999E-2"/>
    <n v="3.67"/>
    <n v="162.93"/>
    <n v="105.4"/>
    <n v="57.53"/>
    <n v="0"/>
    <n v="0"/>
    <n v="0"/>
    <x v="510"/>
  </r>
  <r>
    <s v="ORD-20240520"/>
    <d v="2026-08-19T00:00:00"/>
    <s v="CUST-1070"/>
    <s v="Sterling Express"/>
    <x v="1"/>
    <x v="3"/>
    <s v="SP-08"/>
    <s v="Tariq Al-Mansoor"/>
    <s v="PROD-404"/>
    <x v="16"/>
    <s v="Household Essentials"/>
    <n v="4.9000000000000004"/>
    <n v="3.1"/>
    <n v="123"/>
    <n v="602.70000000000005"/>
    <n v="1.52E-2"/>
    <n v="9.16"/>
    <n v="593.54"/>
    <n v="381.3"/>
    <n v="212.24"/>
    <n v="25"/>
    <n v="120.64"/>
    <n v="90"/>
    <x v="511"/>
  </r>
  <r>
    <s v="ORD-20240521"/>
    <d v="2026-06-18T00:00:00"/>
    <s v="CUST-1077"/>
    <s v="Beacon Stores"/>
    <x v="1"/>
    <x v="3"/>
    <s v="SP-08"/>
    <s v="Tariq Al-Mansoor"/>
    <s v="PROD-104"/>
    <x v="6"/>
    <s v="Personal Care"/>
    <n v="9.9"/>
    <n v="3.1"/>
    <n v="121"/>
    <n v="1197.9000000000001"/>
    <n v="3.0599999999999999E-2"/>
    <n v="36.659999999999997"/>
    <n v="1161.24"/>
    <n v="375.1"/>
    <n v="786.14"/>
    <n v="1"/>
    <n v="9.6"/>
    <n v="3.6"/>
    <x v="512"/>
  </r>
  <r>
    <s v="ORD-20240522"/>
    <d v="2024-05-17T00:00:00"/>
    <s v="CUST-1007"/>
    <s v="Metro Direct"/>
    <x v="0"/>
    <x v="3"/>
    <s v="SP-01"/>
    <s v="Sarah Jenkins"/>
    <s v="PROD-303"/>
    <x v="5"/>
    <s v="Food &amp; Beverage"/>
    <n v="11"/>
    <n v="6.8"/>
    <n v="127"/>
    <n v="1397"/>
    <n v="0.4889"/>
    <n v="682.99"/>
    <n v="714.01"/>
    <n v="863.6"/>
    <n v="-149.59"/>
    <n v="0"/>
    <n v="0"/>
    <n v="0"/>
    <x v="513"/>
  </r>
  <r>
    <s v="ORD-20240523"/>
    <d v="2024-09-27T00:00:00"/>
    <s v="CUST-1074"/>
    <s v="Beacon Mart"/>
    <x v="0"/>
    <x v="3"/>
    <s v="SP-02"/>
    <s v="Michael Chang"/>
    <s v="PROD-103"/>
    <x v="13"/>
    <s v="Personal Care"/>
    <n v="4.8"/>
    <n v="1.4"/>
    <n v="45"/>
    <n v="216"/>
    <n v="1.5900000000000001E-2"/>
    <n v="3.43"/>
    <n v="212.57"/>
    <n v="63"/>
    <n v="149.57"/>
    <n v="0"/>
    <n v="0"/>
    <n v="0"/>
    <x v="514"/>
  </r>
  <r>
    <s v="ORD-20240524"/>
    <d v="2024-04-28T00:00:00"/>
    <s v="CUST-1003"/>
    <s v="Metro Distributors"/>
    <x v="0"/>
    <x v="2"/>
    <s v="SP-01"/>
    <s v="Sarah Jenkins"/>
    <s v="PROD-401"/>
    <x v="3"/>
    <s v="Household Essentials"/>
    <n v="10.5"/>
    <n v="7.5"/>
    <n v="1"/>
    <n v="10.5"/>
    <n v="0.10589999999999999"/>
    <n v="1.1100000000000001"/>
    <n v="9.39"/>
    <n v="7.5"/>
    <n v="1.89"/>
    <n v="0"/>
    <n v="0"/>
    <n v="0"/>
    <x v="515"/>
  </r>
  <r>
    <s v="ORD-20240525"/>
    <d v="2026-06-30T00:00:00"/>
    <s v="CUST-1098"/>
    <s v="Atlas Mart"/>
    <x v="2"/>
    <x v="2"/>
    <s v="SP-06"/>
    <s v="Priya Sharma"/>
    <s v="PROD-201"/>
    <x v="14"/>
    <s v="Home Care"/>
    <n v="12"/>
    <n v="6.5"/>
    <n v="72"/>
    <n v="864"/>
    <n v="0.1658"/>
    <n v="143.25"/>
    <n v="720.75"/>
    <n v="468"/>
    <n v="252.75"/>
    <n v="0"/>
    <n v="0"/>
    <n v="0"/>
    <x v="516"/>
  </r>
  <r>
    <s v="ORD-20240526"/>
    <d v="2024-04-19T00:00:00"/>
    <s v="CUST-1096"/>
    <s v="Atlas Retail"/>
    <x v="4"/>
    <x v="4"/>
    <s v="SP-07"/>
    <s v="Carlos Mendez"/>
    <s v="PROD-202"/>
    <x v="4"/>
    <s v="Home Care"/>
    <n v="4.5"/>
    <n v="2.1"/>
    <n v="243"/>
    <n v="1093.5"/>
    <n v="0.1159"/>
    <n v="126.74"/>
    <n v="966.76"/>
    <n v="510.3"/>
    <n v="456.46"/>
    <n v="0"/>
    <n v="0"/>
    <n v="0"/>
    <x v="517"/>
  </r>
  <r>
    <s v="ORD-20240527"/>
    <d v="2026-01-30T00:00:00"/>
    <s v="CUST-1008"/>
    <s v="Apex Retail"/>
    <x v="0"/>
    <x v="1"/>
    <s v="SP-01"/>
    <s v="Sarah Jenkins"/>
    <s v="PROD-103"/>
    <x v="13"/>
    <s v="Personal Care"/>
    <n v="4.8"/>
    <n v="1.4"/>
    <n v="4"/>
    <n v="19.2"/>
    <n v="4.1999999999999997E-3"/>
    <n v="0.08"/>
    <n v="19.12"/>
    <n v="5.6"/>
    <n v="13.52"/>
    <n v="0"/>
    <n v="0"/>
    <n v="0"/>
    <x v="518"/>
  </r>
  <r>
    <s v="ORD-20240528"/>
    <d v="2025-07-20T00:00:00"/>
    <s v="CUST-1101"/>
    <s v="Atlas Stores"/>
    <x v="0"/>
    <x v="2"/>
    <s v="SP-02"/>
    <s v="Michael Chang"/>
    <s v="PROD-102"/>
    <x v="15"/>
    <s v="Personal Care"/>
    <n v="6.2"/>
    <n v="1.9"/>
    <n v="51"/>
    <n v="316.2"/>
    <n v="0.25740000000000002"/>
    <n v="81.39"/>
    <n v="234.81"/>
    <n v="96.9"/>
    <n v="137.91"/>
    <n v="0"/>
    <n v="0"/>
    <n v="0"/>
    <x v="519"/>
  </r>
  <r>
    <s v="ORD-20240529"/>
    <d v="2024-06-08T00:00:00"/>
    <s v="CUST-1105"/>
    <s v="Omega Supermarkets"/>
    <x v="3"/>
    <x v="4"/>
    <s v="SP-04"/>
    <s v="David Mueller"/>
    <s v="PROD-103"/>
    <x v="13"/>
    <s v="Personal Care"/>
    <n v="4.8"/>
    <n v="1.4"/>
    <n v="315"/>
    <n v="1512"/>
    <n v="0.10879999999999999"/>
    <n v="164.51"/>
    <n v="1347.49"/>
    <n v="441"/>
    <n v="906.49"/>
    <n v="0"/>
    <n v="0"/>
    <n v="0"/>
    <x v="520"/>
  </r>
  <r>
    <s v="ORD-20240530"/>
    <d v="2024-10-05T00:00:00"/>
    <s v="CUST-1006"/>
    <s v="Metro Express"/>
    <x v="4"/>
    <x v="3"/>
    <s v="SP-07"/>
    <s v="Carlos Mendez"/>
    <s v="PROD-101"/>
    <x v="9"/>
    <s v="Personal Care"/>
    <n v="8.5"/>
    <n v="2.8"/>
    <n v="53"/>
    <n v="450.5"/>
    <n v="3.5200000000000002E-2"/>
    <n v="15.86"/>
    <n v="434.64"/>
    <n v="148.4"/>
    <n v="286.24"/>
    <n v="0"/>
    <n v="0"/>
    <n v="0"/>
    <x v="521"/>
  </r>
  <r>
    <s v="ORD-20240531"/>
    <d v="2024-10-15T00:00:00"/>
    <s v="CUST-1043"/>
    <s v="Vanguard Distributors"/>
    <x v="2"/>
    <x v="4"/>
    <s v="SP-06"/>
    <s v="Priya Sharma"/>
    <s v="PROD-202"/>
    <x v="4"/>
    <s v="Home Care"/>
    <n v="4.5"/>
    <n v="2.1"/>
    <n v="161"/>
    <n v="724.5"/>
    <n v="5.1400000000000001E-2"/>
    <n v="37.24"/>
    <n v="687.26"/>
    <n v="338.1"/>
    <n v="349.16"/>
    <n v="0"/>
    <n v="0"/>
    <n v="0"/>
    <x v="522"/>
  </r>
  <r>
    <s v="ORD-20240532"/>
    <d v="2025-09-11T00:00:00"/>
    <s v="CUST-1044"/>
    <s v="Vanguard Wholesale"/>
    <x v="4"/>
    <x v="1"/>
    <s v="SP-07"/>
    <s v="Carlos Mendez"/>
    <s v="PROD-401"/>
    <x v="3"/>
    <s v="Household Essentials"/>
    <n v="10.5"/>
    <n v="7.5"/>
    <n v="32"/>
    <n v="336"/>
    <n v="4.7000000000000002E-3"/>
    <n v="1.58"/>
    <n v="334.42"/>
    <n v="240"/>
    <n v="94.42"/>
    <n v="0"/>
    <n v="0"/>
    <n v="0"/>
    <x v="523"/>
  </r>
  <r>
    <s v="ORD-20240533"/>
    <d v="2024-08-03T00:00:00"/>
    <s v="CUST-1111"/>
    <s v="Omega Direct"/>
    <x v="0"/>
    <x v="1"/>
    <s v="SP-02"/>
    <s v="Michael Chang"/>
    <s v="PROD-304"/>
    <x v="8"/>
    <s v="Food &amp; Beverage"/>
    <n v="4.2"/>
    <n v="2.8"/>
    <n v="2"/>
    <n v="8.4"/>
    <n v="1.2500000000000001E-2"/>
    <n v="0.11"/>
    <n v="8.2899999999999991"/>
    <n v="5.6"/>
    <n v="2.69"/>
    <n v="0"/>
    <n v="0"/>
    <n v="0"/>
    <x v="524"/>
  </r>
  <r>
    <s v="ORD-20240534"/>
    <d v="2026-01-04T00:00:00"/>
    <s v="CUST-1036"/>
    <s v="Prime Wholesale"/>
    <x v="0"/>
    <x v="2"/>
    <s v="SP-02"/>
    <s v="Michael Chang"/>
    <s v="PROD-302"/>
    <x v="7"/>
    <s v="Food &amp; Beverage"/>
    <n v="3.8"/>
    <n v="2.6"/>
    <n v="4"/>
    <n v="15.2"/>
    <n v="8.6199999999999999E-2"/>
    <n v="1.31"/>
    <n v="13.89"/>
    <n v="10.4"/>
    <n v="3.49"/>
    <n v="0"/>
    <n v="0"/>
    <n v="0"/>
    <x v="525"/>
  </r>
  <r>
    <s v="ORD-20240535"/>
    <d v="2024-12-17T00:00:00"/>
    <s v="CUST-1085"/>
    <s v="Crest Stores"/>
    <x v="2"/>
    <x v="3"/>
    <s v="SP-05"/>
    <s v="Kenji Sato"/>
    <s v="PROD-204"/>
    <x v="12"/>
    <s v="Home Care"/>
    <n v="7.2"/>
    <n v="3.6"/>
    <n v="51"/>
    <n v="367.2"/>
    <n v="2.23E-2"/>
    <n v="8.19"/>
    <n v="359.01"/>
    <n v="183.6"/>
    <n v="175.41"/>
    <n v="0"/>
    <n v="0"/>
    <n v="0"/>
    <x v="526"/>
  </r>
  <r>
    <s v="ORD-20240536"/>
    <d v="2024-07-27T00:00:00"/>
    <s v="CUST-1049"/>
    <s v="Horizon Supermarkets"/>
    <x v="0"/>
    <x v="3"/>
    <s v="SP-02"/>
    <s v="Michael Chang"/>
    <s v="PROD-104"/>
    <x v="6"/>
    <s v="Personal Care"/>
    <n v="9.9"/>
    <n v="3.1"/>
    <n v="39"/>
    <n v="386.1"/>
    <n v="2.3599999999999999E-2"/>
    <n v="9.11"/>
    <n v="376.99"/>
    <n v="120.9"/>
    <n v="256.08999999999997"/>
    <n v="0"/>
    <n v="0"/>
    <n v="0"/>
    <x v="527"/>
  </r>
  <r>
    <s v="ORD-20240537"/>
    <d v="2025-12-04T00:00:00"/>
    <s v="CUST-1034"/>
    <s v="Prime Mart"/>
    <x v="0"/>
    <x v="0"/>
    <s v="SP-01"/>
    <s v="Sarah Jenkins"/>
    <s v="PROD-103"/>
    <x v="13"/>
    <s v="Personal Care"/>
    <n v="4.8"/>
    <n v="1.4"/>
    <n v="84"/>
    <n v="403.2"/>
    <n v="6.4000000000000001E-2"/>
    <n v="25.8"/>
    <n v="377.4"/>
    <n v="117.6"/>
    <n v="259.8"/>
    <n v="0"/>
    <n v="0"/>
    <n v="0"/>
    <x v="528"/>
  </r>
  <r>
    <s v="ORD-20240538"/>
    <d v="2025-10-11T00:00:00"/>
    <s v="CUST-1113"/>
    <s v="Titan Supermarkets"/>
    <x v="1"/>
    <x v="1"/>
    <s v="SP-08"/>
    <s v="Tariq Al-Mansoor"/>
    <s v="PROD-103"/>
    <x v="13"/>
    <s v="Personal Care"/>
    <n v="4.8"/>
    <n v="1.4"/>
    <n v="39"/>
    <n v="187.2"/>
    <n v="4.8999999999999998E-3"/>
    <n v="0.92"/>
    <n v="186.28"/>
    <n v="54.6"/>
    <n v="131.68"/>
    <n v="0"/>
    <n v="0"/>
    <n v="0"/>
    <x v="529"/>
  </r>
  <r>
    <s v="ORD-20240539"/>
    <d v="2026-05-23T00:00:00"/>
    <s v="CUST-1082"/>
    <s v="Crest Mart"/>
    <x v="0"/>
    <x v="2"/>
    <s v="SP-02"/>
    <s v="Michael Chang"/>
    <s v="PROD-101"/>
    <x v="9"/>
    <s v="Personal Care"/>
    <n v="8.5"/>
    <n v="2.8"/>
    <n v="1"/>
    <n v="8.5"/>
    <n v="0.1119"/>
    <n v="0.95"/>
    <n v="7.55"/>
    <n v="2.8"/>
    <n v="4.75"/>
    <n v="0"/>
    <n v="0"/>
    <n v="0"/>
    <x v="530"/>
  </r>
  <r>
    <s v="ORD-20240540"/>
    <d v="2024-09-27T00:00:00"/>
    <s v="CUST-1091"/>
    <s v="Crown Distributors"/>
    <x v="1"/>
    <x v="2"/>
    <s v="SP-08"/>
    <s v="Tariq Al-Mansoor"/>
    <s v="PROD-101"/>
    <x v="9"/>
    <s v="Personal Care"/>
    <n v="8.5"/>
    <n v="2.8"/>
    <n v="50"/>
    <n v="425"/>
    <n v="3.44E-2"/>
    <n v="14.62"/>
    <n v="410.38"/>
    <n v="140"/>
    <n v="270.38"/>
    <n v="0"/>
    <n v="0"/>
    <n v="0"/>
    <x v="531"/>
  </r>
  <r>
    <s v="ORD-20240541"/>
    <d v="2025-06-01T00:00:00"/>
    <s v="CUST-1083"/>
    <s v="Crest Distributors"/>
    <x v="0"/>
    <x v="3"/>
    <s v="SP-02"/>
    <s v="Michael Chang"/>
    <s v="PROD-103"/>
    <x v="13"/>
    <s v="Personal Care"/>
    <n v="4.8"/>
    <n v="1.4"/>
    <n v="86"/>
    <n v="412.8"/>
    <n v="4.7E-2"/>
    <n v="19.399999999999999"/>
    <n v="393.4"/>
    <n v="120.4"/>
    <n v="273"/>
    <n v="0"/>
    <n v="0"/>
    <n v="0"/>
    <x v="532"/>
  </r>
  <r>
    <s v="ORD-20240542"/>
    <d v="2025-05-15T00:00:00"/>
    <s v="CUST-1105"/>
    <s v="Omega Supermarkets"/>
    <x v="3"/>
    <x v="4"/>
    <s v="SP-04"/>
    <s v="David Mueller"/>
    <s v="PROD-302"/>
    <x v="7"/>
    <s v="Food &amp; Beverage"/>
    <n v="3.8"/>
    <n v="2.6"/>
    <n v="198"/>
    <n v="752.4"/>
    <n v="4.6600000000000003E-2"/>
    <n v="35.06"/>
    <n v="717.34"/>
    <n v="514.79999999999995"/>
    <n v="202.54"/>
    <n v="0"/>
    <n v="0"/>
    <n v="0"/>
    <x v="533"/>
  </r>
  <r>
    <s v="ORD-20240543"/>
    <d v="2024-09-14T00:00:00"/>
    <s v="CUST-1119"/>
    <s v="Titan Direct"/>
    <x v="2"/>
    <x v="3"/>
    <s v="SP-06"/>
    <s v="Priya Sharma"/>
    <s v="PROD-402"/>
    <x v="10"/>
    <s v="Household Essentials"/>
    <n v="6"/>
    <n v="4.2"/>
    <n v="122"/>
    <n v="732"/>
    <n v="7.1999999999999998E-3"/>
    <n v="5.27"/>
    <n v="726.73"/>
    <n v="512.4"/>
    <n v="214.33"/>
    <n v="0"/>
    <n v="0"/>
    <n v="0"/>
    <x v="534"/>
  </r>
  <r>
    <s v="ORD-20240544"/>
    <d v="2026-07-16T00:00:00"/>
    <s v="CUST-1082"/>
    <s v="Crest Mart"/>
    <x v="0"/>
    <x v="2"/>
    <s v="SP-01"/>
    <s v="Sarah Jenkins"/>
    <s v="PROD-202"/>
    <x v="4"/>
    <s v="Home Care"/>
    <n v="4.5"/>
    <n v="2.1"/>
    <n v="17"/>
    <n v="76.5"/>
    <n v="0.26140000000000002"/>
    <n v="20"/>
    <n v="56.5"/>
    <n v="35.700000000000003"/>
    <n v="20.8"/>
    <n v="0"/>
    <n v="0"/>
    <n v="0"/>
    <x v="535"/>
  </r>
  <r>
    <s v="ORD-20240545"/>
    <d v="2026-07-18T00:00:00"/>
    <s v="CUST-1029"/>
    <s v="Summit Stores"/>
    <x v="0"/>
    <x v="1"/>
    <s v="SP-02"/>
    <s v="Michael Chang"/>
    <s v="PROD-101"/>
    <x v="9"/>
    <s v="Personal Care"/>
    <n v="8.5"/>
    <n v="2.8"/>
    <n v="39"/>
    <n v="331.5"/>
    <n v="8.3999999999999995E-3"/>
    <n v="2.78"/>
    <n v="328.72"/>
    <n v="109.2"/>
    <n v="219.52"/>
    <n v="0"/>
    <n v="0"/>
    <n v="0"/>
    <x v="536"/>
  </r>
  <r>
    <s v="ORD-20240546"/>
    <d v="2026-05-16T00:00:00"/>
    <s v="CUST-1001"/>
    <s v="Metro Supermarkets"/>
    <x v="2"/>
    <x v="4"/>
    <s v="SP-05"/>
    <s v="Kenji Sato"/>
    <s v="PROD-403"/>
    <x v="11"/>
    <s v="Household Essentials"/>
    <n v="5.5"/>
    <n v="3.8"/>
    <n v="154"/>
    <n v="847"/>
    <n v="0.13250000000000001"/>
    <n v="112.23"/>
    <n v="734.77"/>
    <n v="585.20000000000005"/>
    <n v="149.57"/>
    <n v="0"/>
    <n v="0"/>
    <n v="0"/>
    <x v="514"/>
  </r>
  <r>
    <s v="ORD-20240547"/>
    <d v="2024-02-22T00:00:00"/>
    <s v="CUST-1017"/>
    <s v="Global Supermarkets"/>
    <x v="1"/>
    <x v="2"/>
    <s v="SP-08"/>
    <s v="Tariq Al-Mansoor"/>
    <s v="PROD-202"/>
    <x v="4"/>
    <s v="Home Care"/>
    <n v="4.5"/>
    <n v="2.1"/>
    <n v="4"/>
    <n v="18"/>
    <n v="0.34"/>
    <n v="6.12"/>
    <n v="11.88"/>
    <n v="8.4"/>
    <n v="3.48"/>
    <n v="1"/>
    <n v="2.97"/>
    <n v="2.6"/>
    <x v="537"/>
  </r>
  <r>
    <s v="ORD-20240548"/>
    <d v="2024-04-04T00:00:00"/>
    <s v="CUST-1013"/>
    <s v="Apex Stores"/>
    <x v="0"/>
    <x v="1"/>
    <s v="SP-02"/>
    <s v="Michael Chang"/>
    <s v="PROD-102"/>
    <x v="15"/>
    <s v="Personal Care"/>
    <n v="6.2"/>
    <n v="1.9"/>
    <n v="14"/>
    <n v="86.8"/>
    <n v="4.7999999999999996E-3"/>
    <n v="0.42"/>
    <n v="86.38"/>
    <n v="26.6"/>
    <n v="59.78"/>
    <n v="0"/>
    <n v="0"/>
    <n v="0"/>
    <x v="538"/>
  </r>
  <r>
    <s v="ORD-20240549"/>
    <d v="2025-10-11T00:00:00"/>
    <s v="CUST-1036"/>
    <s v="Prime Wholesale"/>
    <x v="0"/>
    <x v="2"/>
    <s v="SP-02"/>
    <s v="Michael Chang"/>
    <s v="PROD-301"/>
    <x v="2"/>
    <s v="Food &amp; Beverage"/>
    <n v="5"/>
    <n v="3.2"/>
    <n v="39"/>
    <n v="195"/>
    <n v="0.22309999999999999"/>
    <n v="43.5"/>
    <n v="151.5"/>
    <n v="124.8"/>
    <n v="26.7"/>
    <n v="0"/>
    <n v="0"/>
    <n v="0"/>
    <x v="539"/>
  </r>
  <r>
    <s v="ORD-20240550"/>
    <d v="2025-03-09T00:00:00"/>
    <s v="CUST-1097"/>
    <s v="Atlas Supermarkets"/>
    <x v="0"/>
    <x v="1"/>
    <s v="SP-02"/>
    <s v="Michael Chang"/>
    <s v="PROD-104"/>
    <x v="6"/>
    <s v="Personal Care"/>
    <n v="9.9"/>
    <n v="3.1"/>
    <n v="19"/>
    <n v="188.1"/>
    <n v="2.5100000000000001E-2"/>
    <n v="4.72"/>
    <n v="183.38"/>
    <n v="58.9"/>
    <n v="124.48"/>
    <n v="0"/>
    <n v="0"/>
    <n v="0"/>
    <x v="540"/>
  </r>
  <r>
    <s v="ORD-20240551"/>
    <d v="2026-04-29T00:00:00"/>
    <s v="CUST-1036"/>
    <s v="Prime Wholesale"/>
    <x v="0"/>
    <x v="2"/>
    <s v="SP-02"/>
    <s v="Michael Chang"/>
    <s v="PROD-302"/>
    <x v="7"/>
    <s v="Food &amp; Beverage"/>
    <n v="3.8"/>
    <n v="2.6"/>
    <n v="5"/>
    <n v="19"/>
    <n v="8.5999999999999993E-2"/>
    <n v="1.63"/>
    <n v="17.37"/>
    <n v="13"/>
    <n v="4.37"/>
    <n v="0"/>
    <n v="0"/>
    <n v="0"/>
    <x v="541"/>
  </r>
  <r>
    <s v="ORD-20240552"/>
    <d v="2024-10-10T00:00:00"/>
    <s v="CUST-1080"/>
    <s v="Crest Retail"/>
    <x v="3"/>
    <x v="4"/>
    <s v="SP-03"/>
    <s v="Elena Rostova"/>
    <s v="PROD-105"/>
    <x v="1"/>
    <s v="Personal Care"/>
    <n v="14.5"/>
    <n v="4.2"/>
    <n v="20"/>
    <n v="290"/>
    <n v="9.2799999999999994E-2"/>
    <n v="26.91"/>
    <n v="263.08999999999997"/>
    <n v="84"/>
    <n v="179.09"/>
    <n v="0"/>
    <n v="0"/>
    <n v="0"/>
    <x v="542"/>
  </r>
  <r>
    <s v="ORD-20240553"/>
    <d v="2024-02-15T00:00:00"/>
    <s v="CUST-1033"/>
    <s v="Prime Supermarkets"/>
    <x v="0"/>
    <x v="2"/>
    <s v="SP-02"/>
    <s v="Michael Chang"/>
    <s v="PROD-403"/>
    <x v="11"/>
    <s v="Household Essentials"/>
    <n v="5.5"/>
    <n v="3.8"/>
    <n v="47"/>
    <n v="258.5"/>
    <n v="0.1517"/>
    <n v="39.21"/>
    <n v="219.29"/>
    <n v="178.6"/>
    <n v="40.69"/>
    <n v="0"/>
    <n v="0"/>
    <n v="0"/>
    <x v="543"/>
  </r>
  <r>
    <s v="ORD-20240554"/>
    <d v="2024-01-04T00:00:00"/>
    <s v="CUST-1094"/>
    <s v="Crown Express"/>
    <x v="3"/>
    <x v="3"/>
    <s v="SP-03"/>
    <s v="Elena Rostova"/>
    <s v="PROD-402"/>
    <x v="10"/>
    <s v="Household Essentials"/>
    <n v="6"/>
    <n v="4.2"/>
    <n v="234"/>
    <n v="1404"/>
    <n v="3.5700000000000003E-2"/>
    <n v="50.12"/>
    <n v="1353.88"/>
    <n v="982.8"/>
    <n v="371.08"/>
    <n v="0"/>
    <n v="0"/>
    <n v="0"/>
    <x v="544"/>
  </r>
  <r>
    <s v="ORD-20240555"/>
    <d v="2024-12-07T00:00:00"/>
    <s v="CUST-1007"/>
    <s v="Metro Direct"/>
    <x v="0"/>
    <x v="3"/>
    <s v="SP-01"/>
    <s v="Sarah Jenkins"/>
    <s v="PROD-203"/>
    <x v="0"/>
    <s v="Home Care"/>
    <n v="5.8"/>
    <n v="2.7"/>
    <n v="68"/>
    <n v="394.4"/>
    <n v="7.6E-3"/>
    <n v="3"/>
    <n v="391.4"/>
    <n v="183.6"/>
    <n v="207.8"/>
    <n v="0"/>
    <n v="0"/>
    <n v="0"/>
    <x v="545"/>
  </r>
  <r>
    <s v="ORD-20240556"/>
    <d v="2026-02-28T00:00:00"/>
    <s v="CUST-1116"/>
    <s v="Titan Wholesale"/>
    <x v="3"/>
    <x v="1"/>
    <s v="SP-03"/>
    <s v="Elena Rostova"/>
    <s v="PROD-304"/>
    <x v="8"/>
    <s v="Food &amp; Beverage"/>
    <n v="4.2"/>
    <n v="2.8"/>
    <n v="16"/>
    <n v="67.2"/>
    <n v="2.1399999999999999E-2"/>
    <n v="1.44"/>
    <n v="65.760000000000005"/>
    <n v="44.8"/>
    <n v="20.96"/>
    <n v="0"/>
    <n v="0"/>
    <n v="0"/>
    <x v="546"/>
  </r>
  <r>
    <s v="ORD-20240557"/>
    <d v="2024-05-13T00:00:00"/>
    <s v="CUST-1002"/>
    <s v="Metro Mart"/>
    <x v="0"/>
    <x v="3"/>
    <s v="SP-02"/>
    <s v="Michael Chang"/>
    <s v="PROD-302"/>
    <x v="7"/>
    <s v="Food &amp; Beverage"/>
    <n v="3.8"/>
    <n v="2.6"/>
    <n v="174"/>
    <n v="661.2"/>
    <n v="1.9599999999999999E-2"/>
    <n v="12.96"/>
    <n v="648.24"/>
    <n v="452.4"/>
    <n v="195.84"/>
    <n v="0"/>
    <n v="0"/>
    <n v="0"/>
    <x v="547"/>
  </r>
  <r>
    <s v="ORD-20240558"/>
    <d v="2025-10-14T00:00:00"/>
    <s v="CUST-1053"/>
    <s v="Horizon Stores"/>
    <x v="3"/>
    <x v="2"/>
    <s v="SP-04"/>
    <s v="David Mueller"/>
    <s v="PROD-105"/>
    <x v="1"/>
    <s v="Personal Care"/>
    <n v="14.5"/>
    <n v="4.2"/>
    <n v="7"/>
    <n v="101.5"/>
    <n v="0.25190000000000001"/>
    <n v="25.57"/>
    <n v="75.930000000000007"/>
    <n v="29.4"/>
    <n v="46.53"/>
    <n v="3"/>
    <n v="32.54"/>
    <n v="14.1"/>
    <x v="548"/>
  </r>
  <r>
    <s v="ORD-20240559"/>
    <d v="2024-09-25T00:00:00"/>
    <s v="CUST-1071"/>
    <s v="Sterling Direct"/>
    <x v="3"/>
    <x v="1"/>
    <s v="SP-04"/>
    <s v="David Mueller"/>
    <s v="PROD-204"/>
    <x v="12"/>
    <s v="Home Care"/>
    <n v="7.2"/>
    <n v="3.6"/>
    <n v="5"/>
    <n v="36"/>
    <n v="2.8299999999999999E-2"/>
    <n v="1.02"/>
    <n v="34.979999999999997"/>
    <n v="18"/>
    <n v="16.98"/>
    <n v="0"/>
    <n v="0"/>
    <n v="0"/>
    <x v="508"/>
  </r>
  <r>
    <s v="ORD-20240560"/>
    <d v="2024-06-14T00:00:00"/>
    <s v="CUST-1048"/>
    <s v="Horizon Retail"/>
    <x v="3"/>
    <x v="1"/>
    <s v="SP-03"/>
    <s v="Elena Rostova"/>
    <s v="PROD-404"/>
    <x v="16"/>
    <s v="Household Essentials"/>
    <n v="4.9000000000000004"/>
    <n v="3.1"/>
    <n v="3"/>
    <n v="14.7"/>
    <n v="2.0899999999999998E-2"/>
    <n v="0.31"/>
    <n v="14.39"/>
    <n v="9.3000000000000007"/>
    <n v="5.09"/>
    <n v="0"/>
    <n v="0"/>
    <n v="0"/>
    <x v="549"/>
  </r>
  <r>
    <s v="ORD-20240561"/>
    <d v="2026-01-29T00:00:00"/>
    <s v="CUST-1010"/>
    <s v="Apex Mart"/>
    <x v="2"/>
    <x v="3"/>
    <s v="SP-05"/>
    <s v="Kenji Sato"/>
    <s v="PROD-105"/>
    <x v="1"/>
    <s v="Personal Care"/>
    <n v="14.5"/>
    <n v="4.2"/>
    <n v="57"/>
    <n v="826.5"/>
    <n v="2.1299999999999999E-2"/>
    <n v="17.600000000000001"/>
    <n v="808.9"/>
    <n v="239.4"/>
    <n v="569.5"/>
    <n v="0"/>
    <n v="0"/>
    <n v="0"/>
    <x v="550"/>
  </r>
  <r>
    <s v="ORD-20240562"/>
    <d v="2025-03-28T00:00:00"/>
    <s v="CUST-1115"/>
    <s v="Titan Distributors"/>
    <x v="2"/>
    <x v="1"/>
    <s v="SP-05"/>
    <s v="Kenji Sato"/>
    <s v="PROD-104"/>
    <x v="6"/>
    <s v="Personal Care"/>
    <n v="9.9"/>
    <n v="3.1"/>
    <n v="62"/>
    <n v="613.79999999999995"/>
    <n v="1.9E-3"/>
    <n v="1.17"/>
    <n v="612.63"/>
    <n v="192.2"/>
    <n v="420.43"/>
    <n v="0"/>
    <n v="0"/>
    <n v="0"/>
    <x v="551"/>
  </r>
  <r>
    <s v="ORD-20240563"/>
    <d v="2025-07-18T00:00:00"/>
    <s v="CUST-1041"/>
    <s v="Vanguard Supermarkets"/>
    <x v="0"/>
    <x v="3"/>
    <s v="SP-02"/>
    <s v="Michael Chang"/>
    <s v="PROD-104"/>
    <x v="6"/>
    <s v="Personal Care"/>
    <n v="9.9"/>
    <n v="3.1"/>
    <n v="74"/>
    <n v="732.6"/>
    <n v="1.9E-3"/>
    <n v="1.39"/>
    <n v="731.21"/>
    <n v="229.4"/>
    <n v="501.81"/>
    <n v="0"/>
    <n v="0"/>
    <n v="0"/>
    <x v="552"/>
  </r>
  <r>
    <s v="ORD-20240564"/>
    <d v="2025-12-23T00:00:00"/>
    <s v="CUST-1072"/>
    <s v="Beacon Retail"/>
    <x v="0"/>
    <x v="3"/>
    <s v="SP-02"/>
    <s v="Michael Chang"/>
    <s v="PROD-304"/>
    <x v="8"/>
    <s v="Food &amp; Beverage"/>
    <n v="4.2"/>
    <n v="2.8"/>
    <n v="220"/>
    <n v="924"/>
    <n v="1.3899999999999999E-2"/>
    <n v="12.84"/>
    <n v="911.16"/>
    <n v="616"/>
    <n v="295.16000000000003"/>
    <n v="0"/>
    <n v="0"/>
    <n v="0"/>
    <x v="553"/>
  </r>
  <r>
    <s v="ORD-20240565"/>
    <d v="2025-03-13T00:00:00"/>
    <s v="CUST-1078"/>
    <s v="Beacon Express"/>
    <x v="2"/>
    <x v="2"/>
    <s v="SP-06"/>
    <s v="Priya Sharma"/>
    <s v="PROD-304"/>
    <x v="8"/>
    <s v="Food &amp; Beverage"/>
    <n v="4.2"/>
    <n v="2.8"/>
    <n v="23"/>
    <n v="96.6"/>
    <n v="0.16889999999999999"/>
    <n v="16.32"/>
    <n v="80.28"/>
    <n v="64.400000000000006"/>
    <n v="15.88"/>
    <n v="0"/>
    <n v="0"/>
    <n v="0"/>
    <x v="554"/>
  </r>
  <r>
    <s v="ORD-20240566"/>
    <d v="2025-07-28T00:00:00"/>
    <s v="CUST-1069"/>
    <s v="Sterling Stores"/>
    <x v="3"/>
    <x v="0"/>
    <s v="SP-03"/>
    <s v="Elena Rostova"/>
    <s v="PROD-403"/>
    <x v="11"/>
    <s v="Household Essentials"/>
    <n v="5.5"/>
    <n v="3.8"/>
    <n v="124"/>
    <n v="682"/>
    <n v="6.5199999999999994E-2"/>
    <n v="44.47"/>
    <n v="637.53"/>
    <n v="471.2"/>
    <n v="166.33"/>
    <n v="0"/>
    <n v="0"/>
    <n v="0"/>
    <x v="555"/>
  </r>
  <r>
    <s v="ORD-20240567"/>
    <d v="2024-01-10T00:00:00"/>
    <s v="CUST-1090"/>
    <s v="Crown Mart"/>
    <x v="0"/>
    <x v="3"/>
    <s v="SP-01"/>
    <s v="Sarah Jenkins"/>
    <s v="PROD-404"/>
    <x v="16"/>
    <s v="Household Essentials"/>
    <n v="4.9000000000000004"/>
    <n v="3.1"/>
    <n v="48"/>
    <n v="235.2"/>
    <n v="2.0000000000000001E-4"/>
    <n v="0.05"/>
    <n v="235.15"/>
    <n v="148.80000000000001"/>
    <n v="86.35"/>
    <n v="0"/>
    <n v="0"/>
    <n v="0"/>
    <x v="556"/>
  </r>
  <r>
    <s v="ORD-20240568"/>
    <d v="2024-04-24T00:00:00"/>
    <s v="CUST-1054"/>
    <s v="Horizon Express"/>
    <x v="0"/>
    <x v="3"/>
    <s v="SP-02"/>
    <s v="Michael Chang"/>
    <s v="PROD-201"/>
    <x v="14"/>
    <s v="Home Care"/>
    <n v="12"/>
    <n v="6.5"/>
    <n v="49"/>
    <n v="588"/>
    <n v="1.78E-2"/>
    <n v="10.47"/>
    <n v="577.53"/>
    <n v="318.5"/>
    <n v="259.02999999999997"/>
    <n v="0"/>
    <n v="0"/>
    <n v="0"/>
    <x v="557"/>
  </r>
  <r>
    <s v="ORD-20240569"/>
    <d v="2024-03-18T00:00:00"/>
    <s v="CUST-1065"/>
    <s v="Sterling Supermarkets"/>
    <x v="3"/>
    <x v="3"/>
    <s v="SP-03"/>
    <s v="Elena Rostova"/>
    <s v="PROD-402"/>
    <x v="10"/>
    <s v="Household Essentials"/>
    <n v="6"/>
    <n v="4.2"/>
    <n v="197"/>
    <n v="1182"/>
    <n v="3.2000000000000002E-3"/>
    <n v="3.78"/>
    <n v="1178.22"/>
    <n v="827.4"/>
    <n v="350.82"/>
    <n v="0"/>
    <n v="0"/>
    <n v="0"/>
    <x v="558"/>
  </r>
  <r>
    <s v="ORD-20240570"/>
    <d v="2026-08-25T00:00:00"/>
    <s v="CUST-1016"/>
    <s v="Global Retail"/>
    <x v="0"/>
    <x v="0"/>
    <s v="SP-02"/>
    <s v="Michael Chang"/>
    <s v="PROD-304"/>
    <x v="8"/>
    <s v="Food &amp; Beverage"/>
    <n v="4.2"/>
    <n v="2.8"/>
    <n v="44"/>
    <n v="184.8"/>
    <n v="3.4099999999999998E-2"/>
    <n v="6.3"/>
    <n v="178.5"/>
    <n v="123.2"/>
    <n v="55.3"/>
    <n v="0"/>
    <n v="0"/>
    <n v="0"/>
    <x v="559"/>
  </r>
  <r>
    <s v="ORD-20240571"/>
    <d v="2026-06-23T00:00:00"/>
    <s v="CUST-1090"/>
    <s v="Crown Mart"/>
    <x v="0"/>
    <x v="3"/>
    <s v="SP-02"/>
    <s v="Michael Chang"/>
    <s v="PROD-402"/>
    <x v="10"/>
    <s v="Household Essentials"/>
    <n v="6"/>
    <n v="4.2"/>
    <n v="11"/>
    <n v="66"/>
    <n v="3.0000000000000001E-3"/>
    <n v="0.2"/>
    <n v="65.8"/>
    <n v="46.2"/>
    <n v="19.600000000000001"/>
    <n v="0"/>
    <n v="0"/>
    <n v="0"/>
    <x v="560"/>
  </r>
  <r>
    <s v="ORD-20240572"/>
    <d v="2025-12-08T00:00:00"/>
    <s v="CUST-1107"/>
    <s v="Omega Distributors"/>
    <x v="2"/>
    <x v="3"/>
    <s v="SP-05"/>
    <s v="Kenji Sato"/>
    <s v="PROD-104"/>
    <x v="6"/>
    <s v="Personal Care"/>
    <n v="9.9"/>
    <n v="3.1"/>
    <n v="39"/>
    <n v="386.1"/>
    <n v="3.0999999999999999E-3"/>
    <n v="1.2"/>
    <n v="384.9"/>
    <n v="120.9"/>
    <n v="264"/>
    <n v="0"/>
    <n v="0"/>
    <n v="0"/>
    <x v="561"/>
  </r>
  <r>
    <s v="ORD-20240573"/>
    <d v="2026-07-14T00:00:00"/>
    <s v="CUST-1087"/>
    <s v="Crest Direct"/>
    <x v="2"/>
    <x v="3"/>
    <s v="SP-06"/>
    <s v="Priya Sharma"/>
    <s v="PROD-104"/>
    <x v="6"/>
    <s v="Personal Care"/>
    <n v="9.9"/>
    <n v="3.1"/>
    <n v="120"/>
    <n v="1188"/>
    <n v="3.0200000000000001E-2"/>
    <n v="35.880000000000003"/>
    <n v="1152.1199999999999"/>
    <n v="372"/>
    <n v="780.12"/>
    <n v="0"/>
    <n v="0"/>
    <n v="0"/>
    <x v="562"/>
  </r>
  <r>
    <s v="ORD-20240574"/>
    <d v="2024-06-01T00:00:00"/>
    <s v="CUST-1006"/>
    <s v="Metro Express"/>
    <x v="4"/>
    <x v="3"/>
    <s v="SP-07"/>
    <s v="Carlos Mendez"/>
    <s v="PROD-302"/>
    <x v="7"/>
    <s v="Food &amp; Beverage"/>
    <n v="3.8"/>
    <n v="2.6"/>
    <n v="172"/>
    <n v="653.6"/>
    <n v="8.2000000000000007E-3"/>
    <n v="5.36"/>
    <n v="648.24"/>
    <n v="447.2"/>
    <n v="201.04"/>
    <n v="0"/>
    <n v="0"/>
    <n v="0"/>
    <x v="563"/>
  </r>
  <r>
    <s v="ORD-20240575"/>
    <d v="2025-07-12T00:00:00"/>
    <s v="CUST-1038"/>
    <s v="Prime Express"/>
    <x v="2"/>
    <x v="3"/>
    <s v="SP-05"/>
    <s v="Kenji Sato"/>
    <s v="PROD-303"/>
    <x v="5"/>
    <s v="Food &amp; Beverage"/>
    <n v="11"/>
    <n v="6.8"/>
    <n v="35"/>
    <n v="385"/>
    <n v="1.41E-2"/>
    <n v="5.43"/>
    <n v="379.57"/>
    <n v="238"/>
    <n v="141.57"/>
    <n v="0"/>
    <n v="0"/>
    <n v="0"/>
    <x v="564"/>
  </r>
  <r>
    <s v="ORD-20240576"/>
    <d v="2024-02-06T00:00:00"/>
    <s v="CUST-1087"/>
    <s v="Crest Direct"/>
    <x v="2"/>
    <x v="3"/>
    <s v="SP-06"/>
    <s v="Priya Sharma"/>
    <s v="PROD-105"/>
    <x v="1"/>
    <s v="Personal Care"/>
    <n v="14.5"/>
    <n v="4.2"/>
    <n v="69"/>
    <n v="1000.5"/>
    <n v="0.497"/>
    <n v="497.25"/>
    <n v="503.25"/>
    <n v="289.8"/>
    <n v="213.45"/>
    <n v="33"/>
    <n v="240.69"/>
    <n v="155.1"/>
    <x v="565"/>
  </r>
  <r>
    <s v="ORD-20240577"/>
    <d v="2026-05-04T00:00:00"/>
    <s v="CUST-1029"/>
    <s v="Summit Stores"/>
    <x v="0"/>
    <x v="1"/>
    <s v="SP-01"/>
    <s v="Sarah Jenkins"/>
    <s v="PROD-404"/>
    <x v="16"/>
    <s v="Household Essentials"/>
    <n v="4.9000000000000004"/>
    <n v="3.1"/>
    <n v="12"/>
    <n v="58.8"/>
    <n v="0.42970000000000003"/>
    <n v="25.27"/>
    <n v="33.53"/>
    <n v="37.200000000000003"/>
    <n v="-3.67"/>
    <n v="0"/>
    <n v="0"/>
    <n v="0"/>
    <x v="566"/>
  </r>
  <r>
    <s v="ORD-20240578"/>
    <d v="2025-01-13T00:00:00"/>
    <s v="CUST-1074"/>
    <s v="Beacon Mart"/>
    <x v="0"/>
    <x v="3"/>
    <s v="SP-01"/>
    <s v="Sarah Jenkins"/>
    <s v="PROD-403"/>
    <x v="11"/>
    <s v="Household Essentials"/>
    <n v="5.5"/>
    <n v="3.8"/>
    <n v="134"/>
    <n v="737"/>
    <n v="3.5999999999999999E-3"/>
    <n v="2.65"/>
    <n v="734.35"/>
    <n v="509.2"/>
    <n v="225.15"/>
    <n v="0"/>
    <n v="0"/>
    <n v="0"/>
    <x v="567"/>
  </r>
  <r>
    <s v="ORD-20240579"/>
    <d v="2025-08-19T00:00:00"/>
    <s v="CUST-1006"/>
    <s v="Metro Express"/>
    <x v="4"/>
    <x v="3"/>
    <s v="SP-07"/>
    <s v="Carlos Mendez"/>
    <s v="PROD-303"/>
    <x v="5"/>
    <s v="Food &amp; Beverage"/>
    <n v="11"/>
    <n v="6.8"/>
    <n v="241"/>
    <n v="2651"/>
    <n v="1.04E-2"/>
    <n v="27.57"/>
    <n v="2623.43"/>
    <n v="1638.8"/>
    <n v="984.63"/>
    <n v="0"/>
    <n v="0"/>
    <n v="0"/>
    <x v="568"/>
  </r>
  <r>
    <s v="ORD-20240580"/>
    <d v="2025-07-19T00:00:00"/>
    <s v="CUST-1080"/>
    <s v="Crest Retail"/>
    <x v="3"/>
    <x v="4"/>
    <s v="SP-03"/>
    <s v="Elena Rostova"/>
    <s v="PROD-105"/>
    <x v="1"/>
    <s v="Personal Care"/>
    <n v="14.5"/>
    <n v="4.2"/>
    <n v="134"/>
    <n v="1943"/>
    <n v="0.1323"/>
    <n v="257.06"/>
    <n v="1685.94"/>
    <n v="562.79999999999995"/>
    <n v="1123.1400000000001"/>
    <n v="28"/>
    <n v="352.29"/>
    <n v="131.6"/>
    <x v="569"/>
  </r>
  <r>
    <s v="ORD-20240581"/>
    <d v="2024-05-31T00:00:00"/>
    <s v="CUST-1026"/>
    <s v="Summit Mart"/>
    <x v="1"/>
    <x v="2"/>
    <s v="SP-08"/>
    <s v="Tariq Al-Mansoor"/>
    <s v="PROD-401"/>
    <x v="3"/>
    <s v="Household Essentials"/>
    <n v="10.5"/>
    <n v="7.5"/>
    <n v="50"/>
    <n v="525"/>
    <n v="0.18329999999999999"/>
    <n v="96.23"/>
    <n v="428.77"/>
    <n v="375"/>
    <n v="53.77"/>
    <n v="0"/>
    <n v="0"/>
    <n v="0"/>
    <x v="570"/>
  </r>
  <r>
    <s v="ORD-20240582"/>
    <d v="2025-03-16T00:00:00"/>
    <s v="CUST-1118"/>
    <s v="Titan Express"/>
    <x v="0"/>
    <x v="3"/>
    <s v="SP-02"/>
    <s v="Michael Chang"/>
    <s v="PROD-104"/>
    <x v="6"/>
    <s v="Personal Care"/>
    <n v="9.9"/>
    <n v="3.1"/>
    <n v="53"/>
    <n v="524.70000000000005"/>
    <n v="1.9400000000000001E-2"/>
    <n v="10.18"/>
    <n v="514.52"/>
    <n v="164.3"/>
    <n v="350.22"/>
    <n v="0"/>
    <n v="0"/>
    <n v="0"/>
    <x v="571"/>
  </r>
  <r>
    <s v="ORD-20240583"/>
    <d v="2024-05-10T00:00:00"/>
    <s v="CUST-1017"/>
    <s v="Global Supermarkets"/>
    <x v="1"/>
    <x v="2"/>
    <s v="SP-08"/>
    <s v="Tariq Al-Mansoor"/>
    <s v="PROD-101"/>
    <x v="9"/>
    <s v="Personal Care"/>
    <n v="8.5"/>
    <n v="2.8"/>
    <n v="32"/>
    <n v="272"/>
    <n v="0.10100000000000001"/>
    <n v="27.47"/>
    <n v="244.53"/>
    <n v="89.6"/>
    <n v="154.93"/>
    <n v="0"/>
    <n v="0"/>
    <n v="0"/>
    <x v="572"/>
  </r>
  <r>
    <s v="ORD-20240584"/>
    <d v="2024-02-12T00:00:00"/>
    <s v="CUST-1067"/>
    <s v="Sterling Distributors"/>
    <x v="1"/>
    <x v="1"/>
    <s v="SP-08"/>
    <s v="Tariq Al-Mansoor"/>
    <s v="PROD-104"/>
    <x v="6"/>
    <s v="Personal Care"/>
    <n v="9.9"/>
    <n v="3.1"/>
    <n v="194"/>
    <n v="1920.6"/>
    <n v="1.7100000000000001E-2"/>
    <n v="32.840000000000003"/>
    <n v="1887.76"/>
    <n v="601.4"/>
    <n v="1286.3599999999999"/>
    <n v="0"/>
    <n v="0"/>
    <n v="0"/>
    <x v="573"/>
  </r>
  <r>
    <s v="ORD-20240585"/>
    <d v="2024-11-11T00:00:00"/>
    <s v="CUST-1019"/>
    <s v="Global Distributors"/>
    <x v="2"/>
    <x v="1"/>
    <s v="SP-05"/>
    <s v="Kenji Sato"/>
    <s v="PROD-401"/>
    <x v="3"/>
    <s v="Household Essentials"/>
    <n v="10.5"/>
    <n v="7.5"/>
    <n v="1"/>
    <n v="10.5"/>
    <n v="2.12E-2"/>
    <n v="0.22"/>
    <n v="10.28"/>
    <n v="7.5"/>
    <n v="2.78"/>
    <n v="1"/>
    <n v="10.28"/>
    <n v="8"/>
    <x v="574"/>
  </r>
  <r>
    <s v="ORD-20240586"/>
    <d v="2025-01-08T00:00:00"/>
    <s v="CUST-1036"/>
    <s v="Prime Wholesale"/>
    <x v="0"/>
    <x v="2"/>
    <s v="SP-01"/>
    <s v="Sarah Jenkins"/>
    <s v="PROD-401"/>
    <x v="3"/>
    <s v="Household Essentials"/>
    <n v="10.5"/>
    <n v="7.5"/>
    <n v="50"/>
    <n v="525"/>
    <n v="3.0099999999999998E-2"/>
    <n v="15.8"/>
    <n v="509.2"/>
    <n v="375"/>
    <n v="134.19999999999999"/>
    <n v="0"/>
    <n v="0"/>
    <n v="0"/>
    <x v="575"/>
  </r>
  <r>
    <s v="ORD-20240587"/>
    <d v="2026-07-09T00:00:00"/>
    <s v="CUST-1073"/>
    <s v="Beacon Supermarkets"/>
    <x v="2"/>
    <x v="1"/>
    <s v="SP-05"/>
    <s v="Kenji Sato"/>
    <s v="PROD-302"/>
    <x v="7"/>
    <s v="Food &amp; Beverage"/>
    <n v="3.8"/>
    <n v="2.6"/>
    <n v="25"/>
    <n v="95"/>
    <n v="1.7600000000000001E-2"/>
    <n v="1.67"/>
    <n v="93.33"/>
    <n v="65"/>
    <n v="28.33"/>
    <n v="0"/>
    <n v="0"/>
    <n v="0"/>
    <x v="576"/>
  </r>
  <r>
    <s v="ORD-20240588"/>
    <d v="2026-08-13T00:00:00"/>
    <s v="CUST-1110"/>
    <s v="Omega Express"/>
    <x v="2"/>
    <x v="4"/>
    <s v="SP-06"/>
    <s v="Priya Sharma"/>
    <s v="PROD-304"/>
    <x v="8"/>
    <s v="Food &amp; Beverage"/>
    <n v="4.2"/>
    <n v="2.8"/>
    <n v="131"/>
    <n v="550.20000000000005"/>
    <n v="0.1157"/>
    <n v="63.66"/>
    <n v="486.54"/>
    <n v="366.8"/>
    <n v="119.74"/>
    <n v="0"/>
    <n v="0"/>
    <n v="0"/>
    <x v="577"/>
  </r>
  <r>
    <s v="ORD-20240589"/>
    <d v="2026-03-26T00:00:00"/>
    <s v="CUST-1020"/>
    <s v="Global Wholesale"/>
    <x v="0"/>
    <x v="1"/>
    <s v="SP-02"/>
    <s v="Michael Chang"/>
    <s v="PROD-404"/>
    <x v="16"/>
    <s v="Household Essentials"/>
    <n v="4.9000000000000004"/>
    <n v="3.1"/>
    <n v="3"/>
    <n v="14.7"/>
    <n v="1.18E-2"/>
    <n v="0.17"/>
    <n v="14.53"/>
    <n v="9.3000000000000007"/>
    <n v="5.23"/>
    <n v="0"/>
    <n v="0"/>
    <n v="0"/>
    <x v="578"/>
  </r>
  <r>
    <s v="ORD-20240590"/>
    <d v="2026-05-31T00:00:00"/>
    <s v="CUST-1016"/>
    <s v="Global Retail"/>
    <x v="0"/>
    <x v="0"/>
    <s v="SP-01"/>
    <s v="Sarah Jenkins"/>
    <s v="PROD-304"/>
    <x v="8"/>
    <s v="Food &amp; Beverage"/>
    <n v="4.2"/>
    <n v="2.8"/>
    <n v="439"/>
    <n v="1843.8"/>
    <n v="6.6699999999999995E-2"/>
    <n v="122.98"/>
    <n v="1720.82"/>
    <n v="1229.2"/>
    <n v="491.62"/>
    <n v="0"/>
    <n v="0"/>
    <n v="0"/>
    <x v="579"/>
  </r>
  <r>
    <s v="ORD-20240591"/>
    <d v="2024-02-10T00:00:00"/>
    <s v="CUST-1075"/>
    <s v="Beacon Distributors"/>
    <x v="4"/>
    <x v="3"/>
    <s v="SP-07"/>
    <s v="Carlos Mendez"/>
    <s v="PROD-304"/>
    <x v="8"/>
    <s v="Food &amp; Beverage"/>
    <n v="4.2"/>
    <n v="2.8"/>
    <n v="42"/>
    <n v="176.4"/>
    <n v="0.41389999999999999"/>
    <n v="73.010000000000005"/>
    <n v="103.39"/>
    <n v="117.6"/>
    <n v="-14.21"/>
    <n v="0"/>
    <n v="0"/>
    <n v="0"/>
    <x v="580"/>
  </r>
  <r>
    <s v="ORD-20240592"/>
    <d v="2026-07-09T00:00:00"/>
    <s v="CUST-1063"/>
    <s v="Pioneer Direct"/>
    <x v="4"/>
    <x v="2"/>
    <s v="SP-07"/>
    <s v="Carlos Mendez"/>
    <s v="PROD-402"/>
    <x v="10"/>
    <s v="Household Essentials"/>
    <n v="6"/>
    <n v="4.2"/>
    <n v="9"/>
    <n v="54"/>
    <n v="6.3100000000000003E-2"/>
    <n v="3.41"/>
    <n v="50.59"/>
    <n v="37.799999999999997"/>
    <n v="12.79"/>
    <n v="0"/>
    <n v="0"/>
    <n v="0"/>
    <x v="581"/>
  </r>
  <r>
    <s v="ORD-20240593"/>
    <d v="2025-01-01T00:00:00"/>
    <s v="CUST-1087"/>
    <s v="Crest Direct"/>
    <x v="2"/>
    <x v="3"/>
    <s v="SP-06"/>
    <s v="Priya Sharma"/>
    <s v="PROD-402"/>
    <x v="10"/>
    <s v="Household Essentials"/>
    <n v="6"/>
    <n v="4.2"/>
    <n v="69"/>
    <n v="414"/>
    <n v="4.1300000000000003E-2"/>
    <n v="17.100000000000001"/>
    <n v="396.9"/>
    <n v="289.8"/>
    <n v="107.1"/>
    <n v="0"/>
    <n v="0"/>
    <n v="0"/>
    <x v="582"/>
  </r>
  <r>
    <s v="ORD-20240594"/>
    <d v="2024-08-03T00:00:00"/>
    <s v="CUST-1083"/>
    <s v="Crest Distributors"/>
    <x v="0"/>
    <x v="3"/>
    <s v="SP-02"/>
    <s v="Michael Chang"/>
    <s v="PROD-404"/>
    <x v="16"/>
    <s v="Household Essentials"/>
    <n v="4.9000000000000004"/>
    <n v="3.1"/>
    <n v="10"/>
    <n v="49"/>
    <n v="1.4500000000000001E-2"/>
    <n v="0.71"/>
    <n v="48.29"/>
    <n v="31"/>
    <n v="17.29"/>
    <n v="0"/>
    <n v="0"/>
    <n v="0"/>
    <x v="583"/>
  </r>
  <r>
    <s v="ORD-20240595"/>
    <d v="2025-11-29T00:00:00"/>
    <s v="CUST-1119"/>
    <s v="Titan Direct"/>
    <x v="2"/>
    <x v="3"/>
    <s v="SP-05"/>
    <s v="Kenji Sato"/>
    <s v="PROD-204"/>
    <x v="12"/>
    <s v="Home Care"/>
    <n v="7.2"/>
    <n v="3.6"/>
    <n v="14"/>
    <n v="100.8"/>
    <n v="6.3E-3"/>
    <n v="0.64"/>
    <n v="100.16"/>
    <n v="50.4"/>
    <n v="49.76"/>
    <n v="0"/>
    <n v="0"/>
    <n v="0"/>
    <x v="584"/>
  </r>
  <r>
    <s v="ORD-20240596"/>
    <d v="2024-09-12T00:00:00"/>
    <s v="CUST-1095"/>
    <s v="Crown Direct"/>
    <x v="0"/>
    <x v="2"/>
    <s v="SP-02"/>
    <s v="Michael Chang"/>
    <s v="PROD-404"/>
    <x v="16"/>
    <s v="Household Essentials"/>
    <n v="4.9000000000000004"/>
    <n v="3.1"/>
    <n v="10"/>
    <n v="49"/>
    <n v="0.1288"/>
    <n v="6.31"/>
    <n v="42.69"/>
    <n v="31"/>
    <n v="11.69"/>
    <n v="0"/>
    <n v="0"/>
    <n v="0"/>
    <x v="585"/>
  </r>
  <r>
    <s v="ORD-20240597"/>
    <d v="2025-11-13T00:00:00"/>
    <s v="CUST-1117"/>
    <s v="Titan Stores"/>
    <x v="0"/>
    <x v="4"/>
    <s v="SP-02"/>
    <s v="Michael Chang"/>
    <s v="PROD-102"/>
    <x v="15"/>
    <s v="Personal Care"/>
    <n v="6.2"/>
    <n v="1.9"/>
    <n v="105"/>
    <n v="651"/>
    <n v="0.16470000000000001"/>
    <n v="107.22"/>
    <n v="543.78"/>
    <n v="199.5"/>
    <n v="344.28"/>
    <n v="0"/>
    <n v="0"/>
    <n v="0"/>
    <x v="586"/>
  </r>
  <r>
    <s v="ORD-20240598"/>
    <d v="2024-04-15T00:00:00"/>
    <s v="CUST-1037"/>
    <s v="Prime Stores"/>
    <x v="2"/>
    <x v="4"/>
    <s v="SP-05"/>
    <s v="Kenji Sato"/>
    <s v="PROD-104"/>
    <x v="6"/>
    <s v="Personal Care"/>
    <n v="9.9"/>
    <n v="3.1"/>
    <n v="22"/>
    <n v="217.8"/>
    <n v="0.14219999999999999"/>
    <n v="30.97"/>
    <n v="186.83"/>
    <n v="68.2"/>
    <n v="118.63"/>
    <n v="0"/>
    <n v="0"/>
    <n v="0"/>
    <x v="587"/>
  </r>
  <r>
    <s v="ORD-20240599"/>
    <d v="2024-12-28T00:00:00"/>
    <s v="CUST-1096"/>
    <s v="Atlas Retail"/>
    <x v="4"/>
    <x v="4"/>
    <s v="SP-07"/>
    <s v="Carlos Mendez"/>
    <s v="PROD-401"/>
    <x v="3"/>
    <s v="Household Essentials"/>
    <n v="10.5"/>
    <n v="7.5"/>
    <n v="455"/>
    <n v="4777.5"/>
    <n v="6.2199999999999998E-2"/>
    <n v="297.16000000000003"/>
    <n v="4480.34"/>
    <n v="3412.5"/>
    <n v="1067.8399999999999"/>
    <n v="0"/>
    <n v="0"/>
    <n v="0"/>
    <x v="588"/>
  </r>
  <r>
    <s v="ORD-20240600"/>
    <d v="2026-03-09T00:00:00"/>
    <s v="CUST-1034"/>
    <s v="Prime Mart"/>
    <x v="0"/>
    <x v="0"/>
    <s v="SP-01"/>
    <s v="Sarah Jenkins"/>
    <s v="PROD-105"/>
    <x v="1"/>
    <s v="Personal Care"/>
    <n v="14.5"/>
    <n v="4.2"/>
    <n v="108"/>
    <n v="1566"/>
    <n v="0.1106"/>
    <n v="173.2"/>
    <n v="1392.8"/>
    <n v="453.6"/>
    <n v="939.2"/>
    <n v="27"/>
    <n v="348.2"/>
    <n v="126.9"/>
    <x v="589"/>
  </r>
  <r>
    <s v="ORD-20240601"/>
    <d v="2025-07-27T00:00:00"/>
    <s v="CUST-1015"/>
    <s v="Apex Direct"/>
    <x v="2"/>
    <x v="3"/>
    <s v="SP-05"/>
    <s v="Kenji Sato"/>
    <s v="PROD-204"/>
    <x v="12"/>
    <s v="Home Care"/>
    <n v="7.2"/>
    <n v="3.6"/>
    <n v="342"/>
    <n v="2462.4"/>
    <n v="1.44E-2"/>
    <n v="35.46"/>
    <n v="2426.94"/>
    <n v="1231.2"/>
    <n v="1195.74"/>
    <n v="0"/>
    <n v="0"/>
    <n v="0"/>
    <x v="590"/>
  </r>
  <r>
    <s v="ORD-20240602"/>
    <d v="2026-06-24T00:00:00"/>
    <s v="CUST-1042"/>
    <s v="Vanguard Mart"/>
    <x v="0"/>
    <x v="1"/>
    <s v="SP-02"/>
    <s v="Michael Chang"/>
    <s v="PROD-404"/>
    <x v="16"/>
    <s v="Household Essentials"/>
    <n v="4.9000000000000004"/>
    <n v="3.1"/>
    <n v="1"/>
    <n v="4.9000000000000004"/>
    <n v="2.7000000000000001E-3"/>
    <n v="0.01"/>
    <n v="4.8899999999999997"/>
    <n v="3.1"/>
    <n v="1.79"/>
    <n v="0"/>
    <n v="0"/>
    <n v="0"/>
    <x v="591"/>
  </r>
  <r>
    <s v="ORD-20240603"/>
    <d v="2026-06-14T00:00:00"/>
    <s v="CUST-1005"/>
    <s v="Metro Stores"/>
    <x v="0"/>
    <x v="0"/>
    <s v="SP-01"/>
    <s v="Sarah Jenkins"/>
    <s v="PROD-201"/>
    <x v="14"/>
    <s v="Home Care"/>
    <n v="12"/>
    <n v="6.5"/>
    <n v="65"/>
    <n v="780"/>
    <n v="3.8800000000000001E-2"/>
    <n v="30.26"/>
    <n v="749.74"/>
    <n v="422.5"/>
    <n v="327.24"/>
    <n v="0"/>
    <n v="0"/>
    <n v="0"/>
    <x v="592"/>
  </r>
  <r>
    <s v="ORD-20240604"/>
    <d v="2025-02-20T00:00:00"/>
    <s v="CUST-1016"/>
    <s v="Global Retail"/>
    <x v="0"/>
    <x v="0"/>
    <s v="SP-02"/>
    <s v="Michael Chang"/>
    <s v="PROD-304"/>
    <x v="8"/>
    <s v="Food &amp; Beverage"/>
    <n v="4.2"/>
    <n v="2.8"/>
    <n v="25"/>
    <n v="105"/>
    <n v="7.7899999999999997E-2"/>
    <n v="8.18"/>
    <n v="96.82"/>
    <n v="70"/>
    <n v="26.82"/>
    <n v="0"/>
    <n v="0"/>
    <n v="0"/>
    <x v="593"/>
  </r>
  <r>
    <s v="ORD-20240605"/>
    <d v="2025-09-27T00:00:00"/>
    <s v="CUST-1078"/>
    <s v="Beacon Express"/>
    <x v="2"/>
    <x v="2"/>
    <s v="SP-05"/>
    <s v="Kenji Sato"/>
    <s v="PROD-103"/>
    <x v="13"/>
    <s v="Personal Care"/>
    <n v="4.8"/>
    <n v="1.4"/>
    <n v="48"/>
    <n v="230.4"/>
    <n v="0.27160000000000001"/>
    <n v="62.58"/>
    <n v="167.82"/>
    <n v="67.2"/>
    <n v="100.62"/>
    <n v="0"/>
    <n v="0"/>
    <n v="0"/>
    <x v="594"/>
  </r>
  <r>
    <s v="ORD-20240606"/>
    <d v="2026-02-06T00:00:00"/>
    <s v="CUST-1027"/>
    <s v="Summit Distributors"/>
    <x v="3"/>
    <x v="0"/>
    <s v="SP-03"/>
    <s v="Elena Rostova"/>
    <s v="PROD-403"/>
    <x v="11"/>
    <s v="Household Essentials"/>
    <n v="5.5"/>
    <n v="3.8"/>
    <n v="370"/>
    <n v="2035"/>
    <n v="6.7599999999999993E-2"/>
    <n v="137.57"/>
    <n v="1897.43"/>
    <n v="1406"/>
    <n v="491.43"/>
    <n v="0"/>
    <n v="0"/>
    <n v="0"/>
    <x v="595"/>
  </r>
  <r>
    <s v="ORD-20240607"/>
    <d v="2024-06-07T00:00:00"/>
    <s v="CUST-1054"/>
    <s v="Horizon Express"/>
    <x v="0"/>
    <x v="3"/>
    <s v="SP-01"/>
    <s v="Sarah Jenkins"/>
    <s v="PROD-401"/>
    <x v="3"/>
    <s v="Household Essentials"/>
    <n v="10.5"/>
    <n v="7.5"/>
    <n v="31"/>
    <n v="325.5"/>
    <n v="1.26E-2"/>
    <n v="4.0999999999999996"/>
    <n v="321.39999999999998"/>
    <n v="232.5"/>
    <n v="88.9"/>
    <n v="0"/>
    <n v="0"/>
    <n v="0"/>
    <x v="596"/>
  </r>
  <r>
    <s v="ORD-20240608"/>
    <d v="2026-08-05T00:00:00"/>
    <s v="CUST-1076"/>
    <s v="Beacon Wholesale"/>
    <x v="0"/>
    <x v="1"/>
    <s v="SP-01"/>
    <s v="Sarah Jenkins"/>
    <s v="PROD-204"/>
    <x v="12"/>
    <s v="Home Care"/>
    <n v="7.2"/>
    <n v="3.6"/>
    <n v="10"/>
    <n v="72"/>
    <n v="7.1000000000000004E-3"/>
    <n v="0.51"/>
    <n v="71.489999999999995"/>
    <n v="36"/>
    <n v="35.49"/>
    <n v="0"/>
    <n v="0"/>
    <n v="0"/>
    <x v="597"/>
  </r>
  <r>
    <s v="ORD-20240609"/>
    <d v="2026-08-10T00:00:00"/>
    <s v="CUST-1016"/>
    <s v="Global Retail"/>
    <x v="0"/>
    <x v="0"/>
    <s v="SP-01"/>
    <s v="Sarah Jenkins"/>
    <s v="PROD-204"/>
    <x v="12"/>
    <s v="Home Care"/>
    <n v="7.2"/>
    <n v="3.6"/>
    <n v="311"/>
    <n v="2239.1999999999998"/>
    <n v="3.6600000000000001E-2"/>
    <n v="81.95"/>
    <n v="2157.25"/>
    <n v="1119.5999999999999"/>
    <n v="1037.6500000000001"/>
    <n v="0"/>
    <n v="0"/>
    <n v="0"/>
    <x v="598"/>
  </r>
  <r>
    <s v="ORD-20240610"/>
    <d v="2024-08-30T00:00:00"/>
    <s v="CUST-1039"/>
    <s v="Prime Direct"/>
    <x v="3"/>
    <x v="3"/>
    <s v="SP-04"/>
    <s v="David Mueller"/>
    <s v="PROD-301"/>
    <x v="2"/>
    <s v="Food &amp; Beverage"/>
    <n v="5"/>
    <n v="3.2"/>
    <n v="18"/>
    <n v="90"/>
    <n v="1.09E-2"/>
    <n v="0.98"/>
    <n v="89.02"/>
    <n v="57.6"/>
    <n v="31.42"/>
    <n v="0"/>
    <n v="0"/>
    <n v="0"/>
    <x v="599"/>
  </r>
  <r>
    <s v="ORD-20240611"/>
    <d v="2026-06-04T00:00:00"/>
    <s v="CUST-1046"/>
    <s v="Vanguard Express"/>
    <x v="2"/>
    <x v="4"/>
    <s v="SP-05"/>
    <s v="Kenji Sato"/>
    <s v="PROD-203"/>
    <x v="0"/>
    <s v="Home Care"/>
    <n v="5.8"/>
    <n v="2.7"/>
    <n v="113"/>
    <n v="655.4"/>
    <n v="8.6199999999999999E-2"/>
    <n v="56.5"/>
    <n v="598.9"/>
    <n v="305.10000000000002"/>
    <n v="293.8"/>
    <n v="0"/>
    <n v="0"/>
    <n v="0"/>
    <x v="600"/>
  </r>
  <r>
    <s v="ORD-20240612"/>
    <d v="2024-06-15T00:00:00"/>
    <s v="CUST-1012"/>
    <s v="Apex Wholesale"/>
    <x v="3"/>
    <x v="2"/>
    <s v="SP-03"/>
    <s v="Elena Rostova"/>
    <s v="PROD-101"/>
    <x v="9"/>
    <s v="Personal Care"/>
    <n v="8.5"/>
    <n v="2.8"/>
    <n v="82"/>
    <n v="697"/>
    <n v="0.12620000000000001"/>
    <n v="87.96"/>
    <n v="609.04"/>
    <n v="229.6"/>
    <n v="379.44"/>
    <n v="0"/>
    <n v="0"/>
    <n v="0"/>
    <x v="601"/>
  </r>
  <r>
    <s v="ORD-20240613"/>
    <d v="2026-03-30T00:00:00"/>
    <s v="CUST-1084"/>
    <s v="Crest Wholesale"/>
    <x v="0"/>
    <x v="4"/>
    <s v="SP-02"/>
    <s v="Michael Chang"/>
    <s v="PROD-103"/>
    <x v="13"/>
    <s v="Personal Care"/>
    <n v="4.8"/>
    <n v="1.4"/>
    <n v="26"/>
    <n v="124.8"/>
    <n v="7.2599999999999998E-2"/>
    <n v="9.06"/>
    <n v="115.74"/>
    <n v="36.4"/>
    <n v="79.34"/>
    <n v="0"/>
    <n v="0"/>
    <n v="0"/>
    <x v="602"/>
  </r>
  <r>
    <s v="ORD-20240614"/>
    <d v="2026-04-10T00:00:00"/>
    <s v="CUST-1063"/>
    <s v="Pioneer Direct"/>
    <x v="4"/>
    <x v="2"/>
    <s v="SP-07"/>
    <s v="Carlos Mendez"/>
    <s v="PROD-202"/>
    <x v="4"/>
    <s v="Home Care"/>
    <n v="4.5"/>
    <n v="2.1"/>
    <n v="6"/>
    <n v="27"/>
    <n v="0.24329999999999999"/>
    <n v="6.57"/>
    <n v="20.43"/>
    <n v="12.6"/>
    <n v="7.83"/>
    <n v="0"/>
    <n v="0"/>
    <n v="0"/>
    <x v="603"/>
  </r>
  <r>
    <s v="ORD-20240615"/>
    <d v="2024-06-30T00:00:00"/>
    <s v="CUST-1085"/>
    <s v="Crest Stores"/>
    <x v="2"/>
    <x v="3"/>
    <s v="SP-06"/>
    <s v="Priya Sharma"/>
    <s v="PROD-404"/>
    <x v="16"/>
    <s v="Household Essentials"/>
    <n v="4.9000000000000004"/>
    <n v="3.1"/>
    <n v="33"/>
    <n v="161.69999999999999"/>
    <n v="1.2800000000000001E-2"/>
    <n v="2.0699999999999998"/>
    <n v="159.63"/>
    <n v="102.3"/>
    <n v="57.33"/>
    <n v="0"/>
    <n v="0"/>
    <n v="0"/>
    <x v="604"/>
  </r>
  <r>
    <s v="ORD-20240616"/>
    <d v="2026-06-21T00:00:00"/>
    <s v="CUST-1096"/>
    <s v="Atlas Retail"/>
    <x v="4"/>
    <x v="4"/>
    <s v="SP-07"/>
    <s v="Carlos Mendez"/>
    <s v="PROD-302"/>
    <x v="7"/>
    <s v="Food &amp; Beverage"/>
    <n v="3.8"/>
    <n v="2.6"/>
    <n v="208"/>
    <n v="790.4"/>
    <n v="0.1376"/>
    <n v="108.76"/>
    <n v="681.64"/>
    <n v="540.79999999999995"/>
    <n v="140.84"/>
    <n v="0"/>
    <n v="0"/>
    <n v="0"/>
    <x v="605"/>
  </r>
  <r>
    <s v="ORD-20240617"/>
    <d v="2025-02-26T00:00:00"/>
    <s v="CUST-1043"/>
    <s v="Vanguard Distributors"/>
    <x v="2"/>
    <x v="4"/>
    <s v="SP-06"/>
    <s v="Priya Sharma"/>
    <s v="PROD-201"/>
    <x v="14"/>
    <s v="Home Care"/>
    <n v="12"/>
    <n v="6.5"/>
    <n v="91"/>
    <n v="1092"/>
    <n v="3.2199999999999999E-2"/>
    <n v="35.159999999999997"/>
    <n v="1056.8399999999999"/>
    <n v="591.5"/>
    <n v="465.34"/>
    <n v="0"/>
    <n v="0"/>
    <n v="0"/>
    <x v="606"/>
  </r>
  <r>
    <s v="ORD-20240618"/>
    <d v="2024-01-26T00:00:00"/>
    <s v="CUST-1078"/>
    <s v="Beacon Express"/>
    <x v="2"/>
    <x v="2"/>
    <s v="SP-05"/>
    <s v="Kenji Sato"/>
    <s v="PROD-104"/>
    <x v="6"/>
    <s v="Personal Care"/>
    <n v="9.9"/>
    <n v="3.1"/>
    <n v="50"/>
    <n v="495"/>
    <n v="0.18840000000000001"/>
    <n v="93.26"/>
    <n v="401.74"/>
    <n v="155"/>
    <n v="246.74"/>
    <n v="4"/>
    <n v="32.14"/>
    <n v="14.4"/>
    <x v="607"/>
  </r>
  <r>
    <s v="ORD-20240619"/>
    <d v="2024-07-02T00:00:00"/>
    <s v="CUST-1066"/>
    <s v="Sterling Mart"/>
    <x v="0"/>
    <x v="1"/>
    <s v="SP-02"/>
    <s v="Michael Chang"/>
    <s v="PROD-104"/>
    <x v="6"/>
    <s v="Personal Care"/>
    <n v="9.9"/>
    <n v="3.1"/>
    <n v="5"/>
    <n v="49.5"/>
    <n v="4.9399999999999999E-2"/>
    <n v="2.4500000000000002"/>
    <n v="47.05"/>
    <n v="15.5"/>
    <n v="31.55"/>
    <n v="0"/>
    <n v="0"/>
    <n v="0"/>
    <x v="608"/>
  </r>
  <r>
    <s v="ORD-20240620"/>
    <d v="2026-01-24T00:00:00"/>
    <s v="CUST-1044"/>
    <s v="Vanguard Wholesale"/>
    <x v="4"/>
    <x v="1"/>
    <s v="SP-07"/>
    <s v="Carlos Mendez"/>
    <s v="PROD-203"/>
    <x v="0"/>
    <s v="Home Care"/>
    <n v="5.8"/>
    <n v="2.7"/>
    <n v="3"/>
    <n v="17.399999999999999"/>
    <n v="3.9100000000000003E-2"/>
    <n v="0.68"/>
    <n v="16.72"/>
    <n v="8.1"/>
    <n v="8.6199999999999992"/>
    <n v="0"/>
    <n v="0"/>
    <n v="0"/>
    <x v="609"/>
  </r>
  <r>
    <s v="ORD-20240621"/>
    <d v="2026-08-04T00:00:00"/>
    <s v="CUST-1060"/>
    <s v="Pioneer Wholesale"/>
    <x v="4"/>
    <x v="2"/>
    <s v="SP-07"/>
    <s v="Carlos Mendez"/>
    <s v="PROD-203"/>
    <x v="0"/>
    <s v="Home Care"/>
    <n v="5.8"/>
    <n v="2.7"/>
    <n v="38"/>
    <n v="220.4"/>
    <n v="0.09"/>
    <n v="19.84"/>
    <n v="200.56"/>
    <n v="102.6"/>
    <n v="97.96"/>
    <n v="0"/>
    <n v="0"/>
    <n v="0"/>
    <x v="610"/>
  </r>
  <r>
    <s v="ORD-20240622"/>
    <d v="2024-12-06T00:00:00"/>
    <s v="CUST-1018"/>
    <s v="Global Mart"/>
    <x v="0"/>
    <x v="3"/>
    <s v="SP-02"/>
    <s v="Michael Chang"/>
    <s v="PROD-104"/>
    <x v="6"/>
    <s v="Personal Care"/>
    <n v="9.9"/>
    <n v="3.1"/>
    <n v="32"/>
    <n v="316.8"/>
    <n v="2.2499999999999999E-2"/>
    <n v="7.13"/>
    <n v="309.67"/>
    <n v="99.2"/>
    <n v="210.47"/>
    <n v="0"/>
    <n v="0"/>
    <n v="0"/>
    <x v="611"/>
  </r>
  <r>
    <s v="ORD-20240623"/>
    <d v="2026-03-12T00:00:00"/>
    <s v="CUST-1078"/>
    <s v="Beacon Express"/>
    <x v="2"/>
    <x v="2"/>
    <s v="SP-05"/>
    <s v="Kenji Sato"/>
    <s v="PROD-101"/>
    <x v="9"/>
    <s v="Personal Care"/>
    <n v="8.5"/>
    <n v="2.8"/>
    <n v="10"/>
    <n v="85"/>
    <n v="0.1777"/>
    <n v="15.1"/>
    <n v="69.900000000000006"/>
    <n v="28"/>
    <n v="41.9"/>
    <n v="0"/>
    <n v="0"/>
    <n v="0"/>
    <x v="612"/>
  </r>
  <r>
    <s v="ORD-20240624"/>
    <d v="2026-08-11T00:00:00"/>
    <s v="CUST-1011"/>
    <s v="Apex Distributors"/>
    <x v="0"/>
    <x v="1"/>
    <s v="SP-01"/>
    <s v="Sarah Jenkins"/>
    <s v="PROD-304"/>
    <x v="8"/>
    <s v="Food &amp; Beverage"/>
    <n v="4.2"/>
    <n v="2.8"/>
    <n v="9"/>
    <n v="37.799999999999997"/>
    <n v="5.0000000000000001E-3"/>
    <n v="0.19"/>
    <n v="37.61"/>
    <n v="25.2"/>
    <n v="12.41"/>
    <n v="0"/>
    <n v="0"/>
    <n v="0"/>
    <x v="613"/>
  </r>
  <r>
    <s v="ORD-20240625"/>
    <d v="2025-02-25T00:00:00"/>
    <s v="CUST-1010"/>
    <s v="Apex Mart"/>
    <x v="2"/>
    <x v="3"/>
    <s v="SP-05"/>
    <s v="Kenji Sato"/>
    <s v="PROD-103"/>
    <x v="13"/>
    <s v="Personal Care"/>
    <n v="4.8"/>
    <n v="1.4"/>
    <n v="28"/>
    <n v="134.4"/>
    <n v="1.6199999999999999E-2"/>
    <n v="2.1800000000000002"/>
    <n v="132.22"/>
    <n v="39.200000000000003"/>
    <n v="93.02"/>
    <n v="8"/>
    <n v="37.78"/>
    <n v="15.2"/>
    <x v="614"/>
  </r>
  <r>
    <s v="ORD-20240626"/>
    <d v="2026-04-01T00:00:00"/>
    <s v="CUST-1085"/>
    <s v="Crest Stores"/>
    <x v="2"/>
    <x v="3"/>
    <s v="SP-06"/>
    <s v="Priya Sharma"/>
    <s v="PROD-301"/>
    <x v="2"/>
    <s v="Food &amp; Beverage"/>
    <n v="5"/>
    <n v="3.2"/>
    <n v="18"/>
    <n v="90"/>
    <n v="2.1399999999999999E-2"/>
    <n v="1.93"/>
    <n v="88.07"/>
    <n v="57.6"/>
    <n v="30.47"/>
    <n v="0"/>
    <n v="0"/>
    <n v="0"/>
    <x v="615"/>
  </r>
  <r>
    <s v="ORD-20240627"/>
    <d v="2025-11-16T00:00:00"/>
    <s v="CUST-1063"/>
    <s v="Pioneer Direct"/>
    <x v="4"/>
    <x v="2"/>
    <s v="SP-07"/>
    <s v="Carlos Mendez"/>
    <s v="PROD-403"/>
    <x v="11"/>
    <s v="Household Essentials"/>
    <n v="5.5"/>
    <n v="3.8"/>
    <n v="6"/>
    <n v="33"/>
    <n v="0.1198"/>
    <n v="3.95"/>
    <n v="29.05"/>
    <n v="22.8"/>
    <n v="6.25"/>
    <n v="0"/>
    <n v="0"/>
    <n v="0"/>
    <x v="616"/>
  </r>
  <r>
    <s v="ORD-20240628"/>
    <d v="2026-06-03T00:00:00"/>
    <s v="CUST-1089"/>
    <s v="Crown Supermarkets"/>
    <x v="1"/>
    <x v="3"/>
    <s v="SP-08"/>
    <s v="Tariq Al-Mansoor"/>
    <s v="PROD-102"/>
    <x v="15"/>
    <s v="Personal Care"/>
    <n v="6.2"/>
    <n v="1.9"/>
    <n v="85"/>
    <n v="527"/>
    <n v="3.0800000000000001E-2"/>
    <n v="16.23"/>
    <n v="510.77"/>
    <n v="161.5"/>
    <n v="349.27"/>
    <n v="0"/>
    <n v="0"/>
    <n v="0"/>
    <x v="617"/>
  </r>
  <r>
    <s v="ORD-20240629"/>
    <d v="2026-01-22T00:00:00"/>
    <s v="CUST-1070"/>
    <s v="Sterling Express"/>
    <x v="1"/>
    <x v="3"/>
    <s v="SP-08"/>
    <s v="Tariq Al-Mansoor"/>
    <s v="PROD-403"/>
    <x v="11"/>
    <s v="Household Essentials"/>
    <n v="5.5"/>
    <n v="3.8"/>
    <n v="392"/>
    <n v="2156"/>
    <n v="3.4299999999999997E-2"/>
    <n v="73.95"/>
    <n v="2082.0500000000002"/>
    <n v="1489.6"/>
    <n v="592.45000000000005"/>
    <n v="0"/>
    <n v="0"/>
    <n v="0"/>
    <x v="618"/>
  </r>
  <r>
    <s v="ORD-20240630"/>
    <d v="2026-04-10T00:00:00"/>
    <s v="CUST-1004"/>
    <s v="Metro Wholesale"/>
    <x v="2"/>
    <x v="4"/>
    <s v="SP-06"/>
    <s v="Priya Sharma"/>
    <s v="PROD-203"/>
    <x v="0"/>
    <s v="Home Care"/>
    <n v="5.8"/>
    <n v="2.7"/>
    <n v="203"/>
    <n v="1177.4000000000001"/>
    <n v="0.1067"/>
    <n v="125.63"/>
    <n v="1051.77"/>
    <n v="548.1"/>
    <n v="503.67"/>
    <n v="0"/>
    <n v="0"/>
    <n v="0"/>
    <x v="619"/>
  </r>
  <r>
    <s v="ORD-20240631"/>
    <d v="2024-09-11T00:00:00"/>
    <s v="CUST-1052"/>
    <s v="Horizon Wholesale"/>
    <x v="4"/>
    <x v="3"/>
    <s v="SP-07"/>
    <s v="Carlos Mendez"/>
    <s v="PROD-202"/>
    <x v="4"/>
    <s v="Home Care"/>
    <n v="4.5"/>
    <n v="2.1"/>
    <n v="30"/>
    <n v="135"/>
    <n v="7.4899999999999994E-2"/>
    <n v="10.11"/>
    <n v="124.89"/>
    <n v="63"/>
    <n v="61.89"/>
    <n v="0"/>
    <n v="0"/>
    <n v="0"/>
    <x v="620"/>
  </r>
  <r>
    <s v="ORD-20240632"/>
    <d v="2024-09-30T00:00:00"/>
    <s v="CUST-1038"/>
    <s v="Prime Express"/>
    <x v="2"/>
    <x v="3"/>
    <s v="SP-05"/>
    <s v="Kenji Sato"/>
    <s v="PROD-402"/>
    <x v="10"/>
    <s v="Household Essentials"/>
    <n v="6"/>
    <n v="4.2"/>
    <n v="55"/>
    <n v="330"/>
    <n v="2.4799999999999999E-2"/>
    <n v="8.18"/>
    <n v="321.82"/>
    <n v="231"/>
    <n v="90.82"/>
    <n v="0"/>
    <n v="0"/>
    <n v="0"/>
    <x v="621"/>
  </r>
  <r>
    <s v="ORD-20240633"/>
    <d v="2024-06-12T00:00:00"/>
    <s v="CUST-1065"/>
    <s v="Sterling Supermarkets"/>
    <x v="3"/>
    <x v="3"/>
    <s v="SP-04"/>
    <s v="David Mueller"/>
    <s v="PROD-103"/>
    <x v="13"/>
    <s v="Personal Care"/>
    <n v="4.8"/>
    <n v="1.4"/>
    <n v="133"/>
    <n v="638.4"/>
    <n v="3.2000000000000002E-3"/>
    <n v="2.04"/>
    <n v="636.36"/>
    <n v="186.2"/>
    <n v="450.16"/>
    <n v="0"/>
    <n v="0"/>
    <n v="0"/>
    <x v="622"/>
  </r>
  <r>
    <s v="ORD-20240634"/>
    <d v="2026-03-17T00:00:00"/>
    <s v="CUST-1044"/>
    <s v="Vanguard Wholesale"/>
    <x v="4"/>
    <x v="1"/>
    <s v="SP-07"/>
    <s v="Carlos Mendez"/>
    <s v="PROD-203"/>
    <x v="0"/>
    <s v="Home Care"/>
    <n v="5.8"/>
    <n v="2.7"/>
    <n v="1"/>
    <n v="5.8"/>
    <n v="3.3E-3"/>
    <n v="0.02"/>
    <n v="5.78"/>
    <n v="2.7"/>
    <n v="3.08"/>
    <n v="0"/>
    <n v="0"/>
    <n v="0"/>
    <x v="623"/>
  </r>
  <r>
    <s v="ORD-20240635"/>
    <d v="2025-12-19T00:00:00"/>
    <s v="CUST-1094"/>
    <s v="Crown Express"/>
    <x v="3"/>
    <x v="3"/>
    <s v="SP-04"/>
    <s v="David Mueller"/>
    <s v="PROD-303"/>
    <x v="5"/>
    <s v="Food &amp; Beverage"/>
    <n v="11"/>
    <n v="6.8"/>
    <n v="119"/>
    <n v="1309"/>
    <n v="1.8E-3"/>
    <n v="2.36"/>
    <n v="1306.6400000000001"/>
    <n v="809.2"/>
    <n v="497.44"/>
    <n v="0"/>
    <n v="0"/>
    <n v="0"/>
    <x v="624"/>
  </r>
  <r>
    <s v="ORD-20240636"/>
    <d v="2024-04-20T00:00:00"/>
    <s v="CUST-1072"/>
    <s v="Beacon Retail"/>
    <x v="0"/>
    <x v="3"/>
    <s v="SP-02"/>
    <s v="Michael Chang"/>
    <s v="PROD-301"/>
    <x v="2"/>
    <s v="Food &amp; Beverage"/>
    <n v="5"/>
    <n v="3.2"/>
    <n v="45"/>
    <n v="225"/>
    <n v="2.3E-2"/>
    <n v="5.18"/>
    <n v="219.82"/>
    <n v="144"/>
    <n v="75.819999999999993"/>
    <n v="0"/>
    <n v="0"/>
    <n v="0"/>
    <x v="625"/>
  </r>
  <r>
    <s v="ORD-20240637"/>
    <d v="2025-01-26T00:00:00"/>
    <s v="CUST-1023"/>
    <s v="Global Direct"/>
    <x v="0"/>
    <x v="1"/>
    <s v="SP-02"/>
    <s v="Michael Chang"/>
    <s v="PROD-104"/>
    <x v="6"/>
    <s v="Personal Care"/>
    <n v="9.9"/>
    <n v="3.1"/>
    <n v="12"/>
    <n v="118.8"/>
    <n v="5.3E-3"/>
    <n v="0.63"/>
    <n v="118.17"/>
    <n v="37.200000000000003"/>
    <n v="80.97"/>
    <n v="0"/>
    <n v="0"/>
    <n v="0"/>
    <x v="626"/>
  </r>
  <r>
    <s v="ORD-20240638"/>
    <d v="2026-06-12T00:00:00"/>
    <s v="CUST-1119"/>
    <s v="Titan Direct"/>
    <x v="2"/>
    <x v="3"/>
    <s v="SP-06"/>
    <s v="Priya Sharma"/>
    <s v="PROD-402"/>
    <x v="10"/>
    <s v="Household Essentials"/>
    <n v="6"/>
    <n v="4.2"/>
    <n v="110"/>
    <n v="660"/>
    <n v="1.17E-2"/>
    <n v="7.72"/>
    <n v="652.28"/>
    <n v="462"/>
    <n v="190.28"/>
    <n v="0"/>
    <n v="0"/>
    <n v="0"/>
    <x v="627"/>
  </r>
  <r>
    <s v="ORD-20240639"/>
    <d v="2024-02-09T00:00:00"/>
    <s v="CUST-1031"/>
    <s v="Summit Direct"/>
    <x v="4"/>
    <x v="1"/>
    <s v="SP-07"/>
    <s v="Carlos Mendez"/>
    <s v="PROD-101"/>
    <x v="9"/>
    <s v="Personal Care"/>
    <n v="8.5"/>
    <n v="2.8"/>
    <n v="21"/>
    <n v="178.5"/>
    <n v="2.07E-2"/>
    <n v="3.69"/>
    <n v="174.81"/>
    <n v="58.8"/>
    <n v="116.01"/>
    <n v="0"/>
    <n v="0"/>
    <n v="0"/>
    <x v="628"/>
  </r>
  <r>
    <s v="ORD-20240640"/>
    <d v="2026-05-29T00:00:00"/>
    <s v="CUST-1065"/>
    <s v="Sterling Supermarkets"/>
    <x v="3"/>
    <x v="3"/>
    <s v="SP-04"/>
    <s v="David Mueller"/>
    <s v="PROD-203"/>
    <x v="0"/>
    <s v="Home Care"/>
    <n v="5.8"/>
    <n v="2.7"/>
    <n v="13"/>
    <n v="75.400000000000006"/>
    <n v="3.7000000000000002E-3"/>
    <n v="0.28000000000000003"/>
    <n v="75.12"/>
    <n v="35.1"/>
    <n v="40.020000000000003"/>
    <n v="0"/>
    <n v="0"/>
    <n v="0"/>
    <x v="629"/>
  </r>
  <r>
    <s v="ORD-20240641"/>
    <d v="2025-04-26T00:00:00"/>
    <s v="CUST-1027"/>
    <s v="Summit Distributors"/>
    <x v="3"/>
    <x v="0"/>
    <s v="SP-04"/>
    <s v="David Mueller"/>
    <s v="PROD-103"/>
    <x v="13"/>
    <s v="Personal Care"/>
    <n v="4.8"/>
    <n v="1.4"/>
    <n v="75"/>
    <n v="360"/>
    <n v="4.9000000000000002E-2"/>
    <n v="17.64"/>
    <n v="342.36"/>
    <n v="105"/>
    <n v="237.36"/>
    <n v="0"/>
    <n v="0"/>
    <n v="0"/>
    <x v="630"/>
  </r>
  <r>
    <s v="ORD-20240642"/>
    <d v="2024-08-15T00:00:00"/>
    <s v="CUST-1025"/>
    <s v="Summit Supermarkets"/>
    <x v="1"/>
    <x v="2"/>
    <s v="SP-08"/>
    <s v="Tariq Al-Mansoor"/>
    <s v="PROD-204"/>
    <x v="12"/>
    <s v="Home Care"/>
    <n v="7.2"/>
    <n v="3.6"/>
    <n v="10"/>
    <n v="72"/>
    <n v="0.22170000000000001"/>
    <n v="15.96"/>
    <n v="56.04"/>
    <n v="36"/>
    <n v="20.04"/>
    <n v="0"/>
    <n v="0"/>
    <n v="0"/>
    <x v="631"/>
  </r>
  <r>
    <s v="ORD-20240643"/>
    <d v="2024-07-23T00:00:00"/>
    <s v="CUST-1076"/>
    <s v="Beacon Wholesale"/>
    <x v="0"/>
    <x v="1"/>
    <s v="SP-01"/>
    <s v="Sarah Jenkins"/>
    <s v="PROD-204"/>
    <x v="12"/>
    <s v="Home Care"/>
    <n v="7.2"/>
    <n v="3.6"/>
    <n v="42"/>
    <n v="302.39999999999998"/>
    <n v="2.75E-2"/>
    <n v="8.32"/>
    <n v="294.08"/>
    <n v="151.19999999999999"/>
    <n v="142.88"/>
    <n v="0"/>
    <n v="0"/>
    <n v="0"/>
    <x v="632"/>
  </r>
  <r>
    <s v="ORD-20240644"/>
    <d v="2026-04-16T00:00:00"/>
    <s v="CUST-1070"/>
    <s v="Sterling Express"/>
    <x v="1"/>
    <x v="3"/>
    <s v="SP-08"/>
    <s v="Tariq Al-Mansoor"/>
    <s v="PROD-302"/>
    <x v="7"/>
    <s v="Food &amp; Beverage"/>
    <n v="3.8"/>
    <n v="2.6"/>
    <n v="419"/>
    <n v="1592.2"/>
    <n v="4.2099999999999999E-2"/>
    <n v="67.03"/>
    <n v="1525.17"/>
    <n v="1089.4000000000001"/>
    <n v="435.77"/>
    <n v="0"/>
    <n v="0"/>
    <n v="0"/>
    <x v="633"/>
  </r>
  <r>
    <s v="ORD-20240645"/>
    <d v="2026-07-29T00:00:00"/>
    <s v="CUST-1024"/>
    <s v="Summit Retail"/>
    <x v="3"/>
    <x v="3"/>
    <s v="SP-04"/>
    <s v="David Mueller"/>
    <s v="PROD-104"/>
    <x v="6"/>
    <s v="Personal Care"/>
    <n v="9.9"/>
    <n v="3.1"/>
    <n v="86"/>
    <n v="851.4"/>
    <n v="1.6400000000000001E-2"/>
    <n v="13.96"/>
    <n v="837.44"/>
    <n v="266.60000000000002"/>
    <n v="570.84"/>
    <n v="0"/>
    <n v="0"/>
    <n v="0"/>
    <x v="634"/>
  </r>
  <r>
    <s v="ORD-20240646"/>
    <d v="2025-04-16T00:00:00"/>
    <s v="CUST-1107"/>
    <s v="Omega Distributors"/>
    <x v="2"/>
    <x v="3"/>
    <s v="SP-06"/>
    <s v="Priya Sharma"/>
    <s v="PROD-403"/>
    <x v="11"/>
    <s v="Household Essentials"/>
    <n v="5.5"/>
    <n v="3.8"/>
    <n v="114"/>
    <n v="627"/>
    <n v="4.87E-2"/>
    <n v="30.53"/>
    <n v="596.47"/>
    <n v="433.2"/>
    <n v="163.27000000000001"/>
    <n v="0"/>
    <n v="0"/>
    <n v="0"/>
    <x v="635"/>
  </r>
  <r>
    <s v="ORD-20240647"/>
    <d v="2024-12-24T00:00:00"/>
    <s v="CUST-1112"/>
    <s v="Titan Retail"/>
    <x v="0"/>
    <x v="3"/>
    <s v="SP-02"/>
    <s v="Michael Chang"/>
    <s v="PROD-401"/>
    <x v="3"/>
    <s v="Household Essentials"/>
    <n v="10.5"/>
    <n v="7.5"/>
    <n v="56"/>
    <n v="588"/>
    <n v="1.0999999999999999E-2"/>
    <n v="6.47"/>
    <n v="581.53"/>
    <n v="420"/>
    <n v="161.53"/>
    <n v="0"/>
    <n v="0"/>
    <n v="0"/>
    <x v="636"/>
  </r>
  <r>
    <s v="ORD-20240648"/>
    <d v="2024-11-08T00:00:00"/>
    <s v="CUST-1047"/>
    <s v="Vanguard Direct"/>
    <x v="2"/>
    <x v="1"/>
    <s v="SP-05"/>
    <s v="Kenji Sato"/>
    <s v="PROD-302"/>
    <x v="7"/>
    <s v="Food &amp; Beverage"/>
    <n v="3.8"/>
    <n v="2.6"/>
    <n v="7"/>
    <n v="26.6"/>
    <n v="9.7000000000000003E-3"/>
    <n v="0.26"/>
    <n v="26.34"/>
    <n v="18.2"/>
    <n v="8.14"/>
    <n v="2"/>
    <n v="7.53"/>
    <n v="6.2"/>
    <x v="637"/>
  </r>
  <r>
    <s v="ORD-20240649"/>
    <d v="2026-04-20T00:00:00"/>
    <s v="CUST-1113"/>
    <s v="Titan Supermarkets"/>
    <x v="1"/>
    <x v="1"/>
    <s v="SP-08"/>
    <s v="Tariq Al-Mansoor"/>
    <s v="PROD-304"/>
    <x v="8"/>
    <s v="Food &amp; Beverage"/>
    <n v="4.2"/>
    <n v="2.8"/>
    <n v="3"/>
    <n v="12.6"/>
    <n v="4.4699999999999997E-2"/>
    <n v="0.56000000000000005"/>
    <n v="12.04"/>
    <n v="8.4"/>
    <n v="3.64"/>
    <n v="0"/>
    <n v="0"/>
    <n v="0"/>
    <x v="638"/>
  </r>
  <r>
    <s v="ORD-20240650"/>
    <d v="2026-03-25T00:00:00"/>
    <s v="CUST-1071"/>
    <s v="Sterling Direct"/>
    <x v="3"/>
    <x v="1"/>
    <s v="SP-03"/>
    <s v="Elena Rostova"/>
    <s v="PROD-202"/>
    <x v="4"/>
    <s v="Home Care"/>
    <n v="4.5"/>
    <n v="2.1"/>
    <n v="76"/>
    <n v="342"/>
    <n v="3.8999999999999998E-3"/>
    <n v="1.33"/>
    <n v="340.67"/>
    <n v="159.6"/>
    <n v="181.07"/>
    <n v="0"/>
    <n v="0"/>
    <n v="0"/>
    <x v="639"/>
  </r>
  <r>
    <s v="ORD-20240651"/>
    <d v="2026-06-11T00:00:00"/>
    <s v="CUST-1091"/>
    <s v="Crown Distributors"/>
    <x v="1"/>
    <x v="2"/>
    <s v="SP-08"/>
    <s v="Tariq Al-Mansoor"/>
    <s v="PROD-203"/>
    <x v="0"/>
    <s v="Home Care"/>
    <n v="5.8"/>
    <n v="2.7"/>
    <n v="2"/>
    <n v="11.6"/>
    <n v="0.21510000000000001"/>
    <n v="2.5"/>
    <n v="9.1"/>
    <n v="5.4"/>
    <n v="3.7"/>
    <n v="0"/>
    <n v="0"/>
    <n v="0"/>
    <x v="640"/>
  </r>
  <r>
    <s v="ORD-20240652"/>
    <d v="2024-08-21T00:00:00"/>
    <s v="CUST-1020"/>
    <s v="Global Wholesale"/>
    <x v="0"/>
    <x v="1"/>
    <s v="SP-01"/>
    <s v="Sarah Jenkins"/>
    <s v="PROD-103"/>
    <x v="13"/>
    <s v="Personal Care"/>
    <n v="4.8"/>
    <n v="1.4"/>
    <n v="1"/>
    <n v="4.8"/>
    <n v="9.7999999999999997E-3"/>
    <n v="0.05"/>
    <n v="4.75"/>
    <n v="1.4"/>
    <n v="3.35"/>
    <n v="0"/>
    <n v="0"/>
    <n v="0"/>
    <x v="641"/>
  </r>
  <r>
    <s v="ORD-20240653"/>
    <d v="2024-08-16T00:00:00"/>
    <s v="CUST-1083"/>
    <s v="Crest Distributors"/>
    <x v="0"/>
    <x v="3"/>
    <s v="SP-01"/>
    <s v="Sarah Jenkins"/>
    <s v="PROD-304"/>
    <x v="8"/>
    <s v="Food &amp; Beverage"/>
    <n v="4.2"/>
    <n v="2.8"/>
    <n v="27"/>
    <n v="113.4"/>
    <n v="5.7000000000000002E-3"/>
    <n v="0.65"/>
    <n v="112.75"/>
    <n v="75.599999999999994"/>
    <n v="37.15"/>
    <n v="0"/>
    <n v="0"/>
    <n v="0"/>
    <x v="642"/>
  </r>
  <r>
    <s v="ORD-20240654"/>
    <d v="2024-01-25T00:00:00"/>
    <s v="CUST-1021"/>
    <s v="Global Stores"/>
    <x v="0"/>
    <x v="0"/>
    <s v="SP-02"/>
    <s v="Michael Chang"/>
    <s v="PROD-104"/>
    <x v="6"/>
    <s v="Personal Care"/>
    <n v="9.9"/>
    <n v="3.1"/>
    <n v="38"/>
    <n v="376.2"/>
    <n v="2.9100000000000001E-2"/>
    <n v="10.95"/>
    <n v="365.25"/>
    <n v="117.8"/>
    <n v="247.45"/>
    <n v="0"/>
    <n v="0"/>
    <n v="0"/>
    <x v="643"/>
  </r>
  <r>
    <s v="ORD-20240655"/>
    <d v="2025-11-06T00:00:00"/>
    <s v="CUST-1049"/>
    <s v="Horizon Supermarkets"/>
    <x v="0"/>
    <x v="3"/>
    <s v="SP-02"/>
    <s v="Michael Chang"/>
    <s v="PROD-204"/>
    <x v="12"/>
    <s v="Home Care"/>
    <n v="7.2"/>
    <n v="3.6"/>
    <n v="73"/>
    <n v="525.6"/>
    <n v="3.1E-2"/>
    <n v="16.29"/>
    <n v="509.31"/>
    <n v="262.8"/>
    <n v="246.51"/>
    <n v="0"/>
    <n v="0"/>
    <n v="0"/>
    <x v="644"/>
  </r>
  <r>
    <s v="ORD-20240656"/>
    <d v="2024-07-16T00:00:00"/>
    <s v="CUST-1049"/>
    <s v="Horizon Supermarkets"/>
    <x v="0"/>
    <x v="3"/>
    <s v="SP-01"/>
    <s v="Sarah Jenkins"/>
    <s v="PROD-202"/>
    <x v="4"/>
    <s v="Home Care"/>
    <n v="4.5"/>
    <n v="2.1"/>
    <n v="97"/>
    <n v="436.5"/>
    <n v="2.7799999999999998E-2"/>
    <n v="12.13"/>
    <n v="424.37"/>
    <n v="203.7"/>
    <n v="220.67"/>
    <n v="0"/>
    <n v="0"/>
    <n v="0"/>
    <x v="645"/>
  </r>
  <r>
    <s v="ORD-20240657"/>
    <d v="2025-02-12T00:00:00"/>
    <s v="CUST-1104"/>
    <s v="Omega Retail"/>
    <x v="0"/>
    <x v="3"/>
    <s v="SP-02"/>
    <s v="Michael Chang"/>
    <s v="PROD-202"/>
    <x v="4"/>
    <s v="Home Care"/>
    <n v="4.5"/>
    <n v="2.1"/>
    <n v="24"/>
    <n v="108"/>
    <n v="3.0300000000000001E-2"/>
    <n v="3.27"/>
    <n v="104.73"/>
    <n v="50.4"/>
    <n v="54.33"/>
    <n v="0"/>
    <n v="0"/>
    <n v="0"/>
    <x v="646"/>
  </r>
  <r>
    <s v="ORD-20240658"/>
    <d v="2024-12-02T00:00:00"/>
    <s v="CUST-1077"/>
    <s v="Beacon Stores"/>
    <x v="1"/>
    <x v="3"/>
    <s v="SP-08"/>
    <s v="Tariq Al-Mansoor"/>
    <s v="PROD-201"/>
    <x v="14"/>
    <s v="Home Care"/>
    <n v="12"/>
    <n v="6.5"/>
    <n v="23"/>
    <n v="276"/>
    <n v="1.6400000000000001E-2"/>
    <n v="4.53"/>
    <n v="271.47000000000003"/>
    <n v="149.5"/>
    <n v="121.97"/>
    <n v="0"/>
    <n v="0"/>
    <n v="0"/>
    <x v="647"/>
  </r>
  <r>
    <s v="ORD-20240659"/>
    <d v="2024-10-12T00:00:00"/>
    <s v="CUST-1029"/>
    <s v="Summit Stores"/>
    <x v="0"/>
    <x v="1"/>
    <s v="SP-02"/>
    <s v="Michael Chang"/>
    <s v="PROD-204"/>
    <x v="12"/>
    <s v="Home Care"/>
    <n v="7.2"/>
    <n v="3.6"/>
    <n v="62"/>
    <n v="446.4"/>
    <n v="4.4999999999999998E-2"/>
    <n v="20.09"/>
    <n v="426.31"/>
    <n v="223.2"/>
    <n v="203.11"/>
    <n v="0"/>
    <n v="0"/>
    <n v="0"/>
    <x v="648"/>
  </r>
  <r>
    <s v="ORD-20240660"/>
    <d v="2026-06-04T00:00:00"/>
    <s v="CUST-1087"/>
    <s v="Crest Direct"/>
    <x v="2"/>
    <x v="3"/>
    <s v="SP-06"/>
    <s v="Priya Sharma"/>
    <s v="PROD-201"/>
    <x v="14"/>
    <s v="Home Care"/>
    <n v="12"/>
    <n v="6.5"/>
    <n v="97"/>
    <n v="1164"/>
    <n v="0.44259999999999999"/>
    <n v="515.19000000000005"/>
    <n v="648.80999999999995"/>
    <n v="630.5"/>
    <n v="18.309999999999999"/>
    <n v="0"/>
    <n v="0"/>
    <n v="0"/>
    <x v="649"/>
  </r>
  <r>
    <s v="ORD-20240661"/>
    <d v="2024-03-12T00:00:00"/>
    <s v="CUST-1031"/>
    <s v="Summit Direct"/>
    <x v="4"/>
    <x v="1"/>
    <s v="SP-07"/>
    <s v="Carlos Mendez"/>
    <s v="PROD-203"/>
    <x v="0"/>
    <s v="Home Care"/>
    <n v="5.8"/>
    <n v="2.7"/>
    <n v="16"/>
    <n v="92.8"/>
    <n v="0.02"/>
    <n v="1.86"/>
    <n v="90.94"/>
    <n v="43.2"/>
    <n v="47.74"/>
    <n v="0"/>
    <n v="0"/>
    <n v="0"/>
    <x v="650"/>
  </r>
  <r>
    <s v="ORD-20240662"/>
    <d v="2026-03-02T00:00:00"/>
    <s v="CUST-1024"/>
    <s v="Summit Retail"/>
    <x v="3"/>
    <x v="3"/>
    <s v="SP-03"/>
    <s v="Elena Rostova"/>
    <s v="PROD-202"/>
    <x v="4"/>
    <s v="Home Care"/>
    <n v="4.5"/>
    <n v="2.1"/>
    <n v="78"/>
    <n v="351"/>
    <n v="2.1299999999999999E-2"/>
    <n v="7.48"/>
    <n v="343.52"/>
    <n v="163.80000000000001"/>
    <n v="179.72"/>
    <n v="0"/>
    <n v="0"/>
    <n v="0"/>
    <x v="651"/>
  </r>
  <r>
    <s v="ORD-20240663"/>
    <d v="2024-10-12T00:00:00"/>
    <s v="CUST-1011"/>
    <s v="Apex Distributors"/>
    <x v="0"/>
    <x v="1"/>
    <s v="SP-01"/>
    <s v="Sarah Jenkins"/>
    <s v="PROD-105"/>
    <x v="1"/>
    <s v="Personal Care"/>
    <n v="14.5"/>
    <n v="4.2"/>
    <n v="19"/>
    <n v="275.5"/>
    <n v="2.7699999999999999E-2"/>
    <n v="7.63"/>
    <n v="267.87"/>
    <n v="79.8"/>
    <n v="188.07"/>
    <n v="0"/>
    <n v="0"/>
    <n v="0"/>
    <x v="652"/>
  </r>
  <r>
    <s v="ORD-20240664"/>
    <d v="2024-12-25T00:00:00"/>
    <s v="CUST-1086"/>
    <s v="Crest Express"/>
    <x v="3"/>
    <x v="3"/>
    <s v="SP-04"/>
    <s v="David Mueller"/>
    <s v="PROD-401"/>
    <x v="3"/>
    <s v="Household Essentials"/>
    <n v="10.5"/>
    <n v="7.5"/>
    <n v="26"/>
    <n v="273"/>
    <n v="2.6700000000000002E-2"/>
    <n v="7.29"/>
    <n v="265.70999999999998"/>
    <n v="195"/>
    <n v="70.709999999999994"/>
    <n v="0"/>
    <n v="0"/>
    <n v="0"/>
    <x v="653"/>
  </r>
  <r>
    <s v="ORD-20240665"/>
    <d v="2025-10-18T00:00:00"/>
    <s v="CUST-1085"/>
    <s v="Crest Stores"/>
    <x v="2"/>
    <x v="3"/>
    <s v="SP-05"/>
    <s v="Kenji Sato"/>
    <s v="PROD-303"/>
    <x v="5"/>
    <s v="Food &amp; Beverage"/>
    <n v="11"/>
    <n v="6.8"/>
    <n v="50"/>
    <n v="550"/>
    <n v="2.7099999999999999E-2"/>
    <n v="14.9"/>
    <n v="535.1"/>
    <n v="340"/>
    <n v="195.1"/>
    <n v="0"/>
    <n v="0"/>
    <n v="0"/>
    <x v="654"/>
  </r>
  <r>
    <s v="ORD-20240666"/>
    <d v="2025-06-05T00:00:00"/>
    <s v="CUST-1040"/>
    <s v="Vanguard Retail"/>
    <x v="4"/>
    <x v="4"/>
    <s v="SP-07"/>
    <s v="Carlos Mendez"/>
    <s v="PROD-303"/>
    <x v="5"/>
    <s v="Food &amp; Beverage"/>
    <n v="11"/>
    <n v="6.8"/>
    <n v="147"/>
    <n v="1617"/>
    <n v="5.9900000000000002E-2"/>
    <n v="96.86"/>
    <n v="1520.14"/>
    <n v="999.6"/>
    <n v="520.54"/>
    <n v="0"/>
    <n v="0"/>
    <n v="0"/>
    <x v="655"/>
  </r>
  <r>
    <s v="ORD-20240667"/>
    <d v="2025-02-13T00:00:00"/>
    <s v="CUST-1039"/>
    <s v="Prime Direct"/>
    <x v="3"/>
    <x v="3"/>
    <s v="SP-03"/>
    <s v="Elena Rostova"/>
    <s v="PROD-303"/>
    <x v="5"/>
    <s v="Food &amp; Beverage"/>
    <n v="11"/>
    <n v="6.8"/>
    <n v="23"/>
    <n v="253"/>
    <n v="1.03E-2"/>
    <n v="2.61"/>
    <n v="250.39"/>
    <n v="156.4"/>
    <n v="93.99"/>
    <n v="0"/>
    <n v="0"/>
    <n v="0"/>
    <x v="656"/>
  </r>
  <r>
    <s v="ORD-20240668"/>
    <d v="2025-11-26T00:00:00"/>
    <s v="CUST-1098"/>
    <s v="Atlas Mart"/>
    <x v="2"/>
    <x v="2"/>
    <s v="SP-06"/>
    <s v="Priya Sharma"/>
    <s v="PROD-403"/>
    <x v="11"/>
    <s v="Household Essentials"/>
    <n v="5.5"/>
    <n v="3.8"/>
    <n v="19"/>
    <n v="104.5"/>
    <n v="6.4199999999999993E-2"/>
    <n v="6.71"/>
    <n v="97.79"/>
    <n v="72.2"/>
    <n v="25.59"/>
    <n v="0"/>
    <n v="0"/>
    <n v="0"/>
    <x v="657"/>
  </r>
  <r>
    <s v="ORD-20240669"/>
    <d v="2026-05-13T00:00:00"/>
    <s v="CUST-1026"/>
    <s v="Summit Mart"/>
    <x v="1"/>
    <x v="2"/>
    <s v="SP-08"/>
    <s v="Tariq Al-Mansoor"/>
    <s v="PROD-101"/>
    <x v="9"/>
    <s v="Personal Care"/>
    <n v="8.5"/>
    <n v="2.8"/>
    <n v="26"/>
    <n v="221"/>
    <n v="0.1358"/>
    <n v="30.01"/>
    <n v="190.99"/>
    <n v="72.8"/>
    <n v="118.19"/>
    <n v="13"/>
    <n v="95.49"/>
    <n v="42.9"/>
    <x v="658"/>
  </r>
  <r>
    <s v="ORD-20240670"/>
    <d v="2025-07-03T00:00:00"/>
    <s v="CUST-1011"/>
    <s v="Apex Distributors"/>
    <x v="0"/>
    <x v="1"/>
    <s v="SP-02"/>
    <s v="Michael Chang"/>
    <s v="PROD-402"/>
    <x v="10"/>
    <s v="Household Essentials"/>
    <n v="6"/>
    <n v="4.2"/>
    <n v="3"/>
    <n v="18"/>
    <n v="1.2E-2"/>
    <n v="0.22"/>
    <n v="17.78"/>
    <n v="12.6"/>
    <n v="5.18"/>
    <n v="0"/>
    <n v="0"/>
    <n v="0"/>
    <x v="659"/>
  </r>
  <r>
    <s v="ORD-20240671"/>
    <d v="2024-12-05T00:00:00"/>
    <s v="CUST-1020"/>
    <s v="Global Wholesale"/>
    <x v="0"/>
    <x v="1"/>
    <s v="SP-01"/>
    <s v="Sarah Jenkins"/>
    <s v="PROD-402"/>
    <x v="10"/>
    <s v="Household Essentials"/>
    <n v="6"/>
    <n v="4.2"/>
    <n v="12"/>
    <n v="72"/>
    <n v="1.6999999999999999E-3"/>
    <n v="0.12"/>
    <n v="71.88"/>
    <n v="50.4"/>
    <n v="21.48"/>
    <n v="0"/>
    <n v="0"/>
    <n v="0"/>
    <x v="660"/>
  </r>
  <r>
    <s v="ORD-20240672"/>
    <d v="2026-08-19T00:00:00"/>
    <s v="CUST-1001"/>
    <s v="Metro Supermarkets"/>
    <x v="2"/>
    <x v="4"/>
    <s v="SP-05"/>
    <s v="Kenji Sato"/>
    <s v="PROD-401"/>
    <x v="3"/>
    <s v="Household Essentials"/>
    <n v="10.5"/>
    <n v="7.5"/>
    <n v="111"/>
    <n v="1165.5"/>
    <n v="0.19900000000000001"/>
    <n v="231.93"/>
    <n v="933.57"/>
    <n v="832.5"/>
    <n v="101.07"/>
    <n v="0"/>
    <n v="0"/>
    <n v="0"/>
    <x v="661"/>
  </r>
  <r>
    <s v="ORD-20240673"/>
    <d v="2024-01-29T00:00:00"/>
    <s v="CUST-1117"/>
    <s v="Titan Stores"/>
    <x v="0"/>
    <x v="4"/>
    <s v="SP-01"/>
    <s v="Sarah Jenkins"/>
    <s v="PROD-202"/>
    <x v="4"/>
    <s v="Home Care"/>
    <n v="4.5"/>
    <n v="2.1"/>
    <n v="139"/>
    <n v="625.5"/>
    <n v="2.6700000000000002E-2"/>
    <n v="16.7"/>
    <n v="608.79999999999995"/>
    <n v="291.89999999999998"/>
    <n v="316.89999999999998"/>
    <n v="0"/>
    <n v="0"/>
    <n v="0"/>
    <x v="662"/>
  </r>
  <r>
    <s v="ORD-20240674"/>
    <d v="2024-04-28T00:00:00"/>
    <s v="CUST-1112"/>
    <s v="Titan Retail"/>
    <x v="0"/>
    <x v="3"/>
    <s v="SP-01"/>
    <s v="Sarah Jenkins"/>
    <s v="PROD-403"/>
    <x v="11"/>
    <s v="Household Essentials"/>
    <n v="5.5"/>
    <n v="3.8"/>
    <n v="25"/>
    <n v="137.5"/>
    <n v="9.9000000000000008E-3"/>
    <n v="1.36"/>
    <n v="136.13999999999999"/>
    <n v="95"/>
    <n v="41.14"/>
    <n v="0"/>
    <n v="0"/>
    <n v="0"/>
    <x v="663"/>
  </r>
  <r>
    <s v="ORD-20240675"/>
    <d v="2026-06-17T00:00:00"/>
    <s v="CUST-1014"/>
    <s v="Apex Express"/>
    <x v="3"/>
    <x v="3"/>
    <s v="SP-03"/>
    <s v="Elena Rostova"/>
    <s v="PROD-201"/>
    <x v="14"/>
    <s v="Home Care"/>
    <n v="12"/>
    <n v="6.5"/>
    <n v="78"/>
    <n v="936"/>
    <n v="6.3E-3"/>
    <n v="5.9"/>
    <n v="930.1"/>
    <n v="507"/>
    <n v="423.1"/>
    <n v="0"/>
    <n v="0"/>
    <n v="0"/>
    <x v="664"/>
  </r>
  <r>
    <s v="ORD-20240676"/>
    <d v="2024-09-24T00:00:00"/>
    <s v="CUST-1015"/>
    <s v="Apex Direct"/>
    <x v="2"/>
    <x v="3"/>
    <s v="SP-06"/>
    <s v="Priya Sharma"/>
    <s v="PROD-201"/>
    <x v="14"/>
    <s v="Home Care"/>
    <n v="12"/>
    <n v="6.5"/>
    <n v="82"/>
    <n v="984"/>
    <n v="1.3100000000000001E-2"/>
    <n v="12.89"/>
    <n v="971.11"/>
    <n v="533"/>
    <n v="438.11"/>
    <n v="0"/>
    <n v="0"/>
    <n v="0"/>
    <x v="665"/>
  </r>
  <r>
    <s v="ORD-20240677"/>
    <d v="2024-07-01T00:00:00"/>
    <s v="CUST-1093"/>
    <s v="Crown Stores"/>
    <x v="4"/>
    <x v="4"/>
    <s v="SP-07"/>
    <s v="Carlos Mendez"/>
    <s v="PROD-203"/>
    <x v="0"/>
    <s v="Home Care"/>
    <n v="5.8"/>
    <n v="2.7"/>
    <n v="20"/>
    <n v="116"/>
    <n v="0.13370000000000001"/>
    <n v="15.51"/>
    <n v="100.49"/>
    <n v="54"/>
    <n v="46.49"/>
    <n v="0"/>
    <n v="0"/>
    <n v="0"/>
    <x v="666"/>
  </r>
  <r>
    <s v="ORD-20240678"/>
    <d v="2025-08-17T00:00:00"/>
    <s v="CUST-1048"/>
    <s v="Horizon Retail"/>
    <x v="3"/>
    <x v="1"/>
    <s v="SP-03"/>
    <s v="Elena Rostova"/>
    <s v="PROD-301"/>
    <x v="2"/>
    <s v="Food &amp; Beverage"/>
    <n v="5"/>
    <n v="3.2"/>
    <n v="65"/>
    <n v="325"/>
    <n v="1.7399999999999999E-2"/>
    <n v="5.65"/>
    <n v="319.35000000000002"/>
    <n v="208"/>
    <n v="111.35"/>
    <n v="0"/>
    <n v="0"/>
    <n v="0"/>
    <x v="667"/>
  </r>
  <r>
    <s v="ORD-20240679"/>
    <d v="2024-09-28T00:00:00"/>
    <s v="CUST-1048"/>
    <s v="Horizon Retail"/>
    <x v="3"/>
    <x v="1"/>
    <s v="SP-03"/>
    <s v="Elena Rostova"/>
    <s v="PROD-202"/>
    <x v="4"/>
    <s v="Home Care"/>
    <n v="4.5"/>
    <n v="2.1"/>
    <n v="21"/>
    <n v="94.5"/>
    <n v="7.8299999999999995E-2"/>
    <n v="7.4"/>
    <n v="87.1"/>
    <n v="44.1"/>
    <n v="43"/>
    <n v="0"/>
    <n v="0"/>
    <n v="0"/>
    <x v="668"/>
  </r>
  <r>
    <s v="ORD-20240680"/>
    <d v="2024-02-09T00:00:00"/>
    <s v="CUST-1044"/>
    <s v="Vanguard Wholesale"/>
    <x v="4"/>
    <x v="1"/>
    <s v="SP-07"/>
    <s v="Carlos Mendez"/>
    <s v="PROD-203"/>
    <x v="0"/>
    <s v="Home Care"/>
    <n v="5.8"/>
    <n v="2.7"/>
    <n v="69"/>
    <n v="400.2"/>
    <n v="3.0000000000000001E-3"/>
    <n v="1.2"/>
    <n v="399"/>
    <n v="186.3"/>
    <n v="212.7"/>
    <n v="0"/>
    <n v="0"/>
    <n v="0"/>
    <x v="669"/>
  </r>
  <r>
    <s v="ORD-20240681"/>
    <d v="2024-04-21T00:00:00"/>
    <s v="CUST-1100"/>
    <s v="Atlas Wholesale"/>
    <x v="2"/>
    <x v="3"/>
    <s v="SP-06"/>
    <s v="Priya Sharma"/>
    <s v="PROD-202"/>
    <x v="4"/>
    <s v="Home Care"/>
    <n v="4.5"/>
    <n v="2.1"/>
    <n v="34"/>
    <n v="153"/>
    <n v="2.7000000000000001E-3"/>
    <n v="0.41"/>
    <n v="152.59"/>
    <n v="71.400000000000006"/>
    <n v="81.19"/>
    <n v="0"/>
    <n v="0"/>
    <n v="0"/>
    <x v="670"/>
  </r>
  <r>
    <s v="ORD-20240682"/>
    <d v="2025-09-02T00:00:00"/>
    <s v="CUST-1050"/>
    <s v="Horizon Mart"/>
    <x v="0"/>
    <x v="4"/>
    <s v="SP-01"/>
    <s v="Sarah Jenkins"/>
    <s v="PROD-101"/>
    <x v="9"/>
    <s v="Personal Care"/>
    <n v="8.5"/>
    <n v="2.8"/>
    <n v="61"/>
    <n v="518.5"/>
    <n v="4.3400000000000001E-2"/>
    <n v="22.5"/>
    <n v="496"/>
    <n v="170.8"/>
    <n v="325.2"/>
    <n v="49"/>
    <n v="398.42"/>
    <n v="161.69999999999999"/>
    <x v="671"/>
  </r>
  <r>
    <s v="ORD-20240683"/>
    <d v="2025-03-20T00:00:00"/>
    <s v="CUST-1117"/>
    <s v="Titan Stores"/>
    <x v="0"/>
    <x v="4"/>
    <s v="SP-02"/>
    <s v="Michael Chang"/>
    <s v="PROD-301"/>
    <x v="2"/>
    <s v="Food &amp; Beverage"/>
    <n v="5"/>
    <n v="3.2"/>
    <n v="76"/>
    <n v="380"/>
    <n v="0.22209999999999999"/>
    <n v="84.4"/>
    <n v="295.60000000000002"/>
    <n v="243.2"/>
    <n v="52.4"/>
    <n v="18"/>
    <n v="70.010000000000005"/>
    <n v="66.599999999999994"/>
    <x v="672"/>
  </r>
  <r>
    <s v="ORD-20240684"/>
    <d v="2024-12-19T00:00:00"/>
    <s v="CUST-1080"/>
    <s v="Crest Retail"/>
    <x v="3"/>
    <x v="4"/>
    <s v="SP-04"/>
    <s v="David Mueller"/>
    <s v="PROD-301"/>
    <x v="2"/>
    <s v="Food &amp; Beverage"/>
    <n v="5"/>
    <n v="3.2"/>
    <n v="300"/>
    <n v="1500"/>
    <n v="0.13769999999999999"/>
    <n v="206.55"/>
    <n v="1293.45"/>
    <n v="960"/>
    <n v="333.45"/>
    <n v="0"/>
    <n v="0"/>
    <n v="0"/>
    <x v="673"/>
  </r>
  <r>
    <s v="ORD-20240685"/>
    <d v="2026-01-16T00:00:00"/>
    <s v="CUST-1003"/>
    <s v="Metro Distributors"/>
    <x v="0"/>
    <x v="2"/>
    <s v="SP-02"/>
    <s v="Michael Chang"/>
    <s v="PROD-401"/>
    <x v="3"/>
    <s v="Household Essentials"/>
    <n v="10.5"/>
    <n v="7.5"/>
    <n v="10"/>
    <n v="105"/>
    <n v="0.1721"/>
    <n v="18.07"/>
    <n v="86.93"/>
    <n v="75"/>
    <n v="11.93"/>
    <n v="0"/>
    <n v="0"/>
    <n v="0"/>
    <x v="674"/>
  </r>
  <r>
    <s v="ORD-20240686"/>
    <d v="2026-03-16T00:00:00"/>
    <s v="CUST-1004"/>
    <s v="Metro Wholesale"/>
    <x v="2"/>
    <x v="4"/>
    <s v="SP-06"/>
    <s v="Priya Sharma"/>
    <s v="PROD-104"/>
    <x v="6"/>
    <s v="Personal Care"/>
    <n v="9.9"/>
    <n v="3.1"/>
    <n v="270"/>
    <n v="2673"/>
    <n v="6.5600000000000006E-2"/>
    <n v="175.35"/>
    <n v="2497.65"/>
    <n v="837"/>
    <n v="1660.65"/>
    <n v="0"/>
    <n v="0"/>
    <n v="0"/>
    <x v="675"/>
  </r>
  <r>
    <s v="ORD-20240687"/>
    <d v="2024-11-17T00:00:00"/>
    <s v="CUST-1056"/>
    <s v="Pioneer Retail"/>
    <x v="1"/>
    <x v="2"/>
    <s v="SP-08"/>
    <s v="Tariq Al-Mansoor"/>
    <s v="PROD-104"/>
    <x v="6"/>
    <s v="Personal Care"/>
    <n v="9.9"/>
    <n v="3.1"/>
    <n v="3"/>
    <n v="29.7"/>
    <n v="0.13719999999999999"/>
    <n v="4.07"/>
    <n v="25.63"/>
    <n v="9.3000000000000007"/>
    <n v="16.329999999999998"/>
    <n v="0"/>
    <n v="0"/>
    <n v="0"/>
    <x v="676"/>
  </r>
  <r>
    <s v="ORD-20240688"/>
    <d v="2025-03-22T00:00:00"/>
    <s v="CUST-1068"/>
    <s v="Sterling Wholesale"/>
    <x v="3"/>
    <x v="4"/>
    <s v="SP-04"/>
    <s v="David Mueller"/>
    <s v="PROD-102"/>
    <x v="15"/>
    <s v="Personal Care"/>
    <n v="6.2"/>
    <n v="1.9"/>
    <n v="89"/>
    <n v="551.79999999999995"/>
    <n v="0.47389999999999999"/>
    <n v="261.5"/>
    <n v="290.3"/>
    <n v="169.1"/>
    <n v="121.2"/>
    <n v="0"/>
    <n v="0"/>
    <n v="0"/>
    <x v="677"/>
  </r>
  <r>
    <s v="ORD-20240689"/>
    <d v="2025-09-12T00:00:00"/>
    <s v="CUST-1043"/>
    <s v="Vanguard Distributors"/>
    <x v="2"/>
    <x v="4"/>
    <s v="SP-05"/>
    <s v="Kenji Sato"/>
    <s v="PROD-403"/>
    <x v="11"/>
    <s v="Household Essentials"/>
    <n v="5.5"/>
    <n v="3.8"/>
    <n v="321"/>
    <n v="1765.5"/>
    <n v="4.0099999999999997E-2"/>
    <n v="70.8"/>
    <n v="1694.7"/>
    <n v="1219.8"/>
    <n v="474.9"/>
    <n v="0"/>
    <n v="0"/>
    <n v="0"/>
    <x v="678"/>
  </r>
  <r>
    <s v="ORD-20240690"/>
    <d v="2025-06-07T00:00:00"/>
    <s v="CUST-1011"/>
    <s v="Apex Distributors"/>
    <x v="0"/>
    <x v="1"/>
    <s v="SP-01"/>
    <s v="Sarah Jenkins"/>
    <s v="PROD-102"/>
    <x v="15"/>
    <s v="Personal Care"/>
    <n v="6.2"/>
    <n v="1.9"/>
    <n v="24"/>
    <n v="148.80000000000001"/>
    <n v="8.0999999999999996E-3"/>
    <n v="1.21"/>
    <n v="147.59"/>
    <n v="45.6"/>
    <n v="101.99"/>
    <n v="3"/>
    <n v="18.45"/>
    <n v="7.2"/>
    <x v="679"/>
  </r>
  <r>
    <s v="ORD-20240691"/>
    <d v="2024-04-28T00:00:00"/>
    <s v="CUST-1041"/>
    <s v="Vanguard Supermarkets"/>
    <x v="0"/>
    <x v="3"/>
    <s v="SP-02"/>
    <s v="Michael Chang"/>
    <s v="PROD-105"/>
    <x v="1"/>
    <s v="Personal Care"/>
    <n v="14.5"/>
    <n v="4.2"/>
    <n v="74"/>
    <n v="1073"/>
    <n v="4.8999999999999998E-3"/>
    <n v="5.26"/>
    <n v="1067.74"/>
    <n v="310.8"/>
    <n v="756.94"/>
    <n v="0"/>
    <n v="0"/>
    <n v="0"/>
    <x v="680"/>
  </r>
  <r>
    <s v="ORD-20240692"/>
    <d v="2025-01-29T00:00:00"/>
    <s v="CUST-1070"/>
    <s v="Sterling Express"/>
    <x v="1"/>
    <x v="3"/>
    <s v="SP-08"/>
    <s v="Tariq Al-Mansoor"/>
    <s v="PROD-202"/>
    <x v="4"/>
    <s v="Home Care"/>
    <n v="4.5"/>
    <n v="2.1"/>
    <n v="41"/>
    <n v="184.5"/>
    <n v="8.5000000000000006E-3"/>
    <n v="1.57"/>
    <n v="182.93"/>
    <n v="86.1"/>
    <n v="96.83"/>
    <n v="0"/>
    <n v="0"/>
    <n v="0"/>
    <x v="681"/>
  </r>
  <r>
    <s v="ORD-20240693"/>
    <d v="2026-07-10T00:00:00"/>
    <s v="CUST-1047"/>
    <s v="Vanguard Direct"/>
    <x v="2"/>
    <x v="1"/>
    <s v="SP-05"/>
    <s v="Kenji Sato"/>
    <s v="PROD-202"/>
    <x v="4"/>
    <s v="Home Care"/>
    <n v="4.5"/>
    <n v="2.1"/>
    <n v="16"/>
    <n v="72"/>
    <n v="3.39E-2"/>
    <n v="2.44"/>
    <n v="69.56"/>
    <n v="33.6"/>
    <n v="35.96"/>
    <n v="0"/>
    <n v="0"/>
    <n v="0"/>
    <x v="682"/>
  </r>
  <r>
    <s v="ORD-20240694"/>
    <d v="2025-08-13T00:00:00"/>
    <s v="CUST-1004"/>
    <s v="Metro Wholesale"/>
    <x v="2"/>
    <x v="4"/>
    <s v="SP-05"/>
    <s v="Kenji Sato"/>
    <s v="PROD-201"/>
    <x v="14"/>
    <s v="Home Care"/>
    <n v="12"/>
    <n v="6.5"/>
    <n v="97"/>
    <n v="1164"/>
    <n v="9.8400000000000001E-2"/>
    <n v="114.54"/>
    <n v="1049.46"/>
    <n v="630.5"/>
    <n v="418.96"/>
    <n v="0"/>
    <n v="0"/>
    <n v="0"/>
    <x v="683"/>
  </r>
  <r>
    <s v="ORD-20240695"/>
    <d v="2024-07-13T00:00:00"/>
    <s v="CUST-1106"/>
    <s v="Omega Mart"/>
    <x v="2"/>
    <x v="3"/>
    <s v="SP-06"/>
    <s v="Priya Sharma"/>
    <s v="PROD-203"/>
    <x v="0"/>
    <s v="Home Care"/>
    <n v="5.8"/>
    <n v="2.7"/>
    <n v="10"/>
    <n v="58"/>
    <n v="1.47E-2"/>
    <n v="0.85"/>
    <n v="57.15"/>
    <n v="27"/>
    <n v="30.15"/>
    <n v="8"/>
    <n v="45.72"/>
    <n v="25.6"/>
    <x v="684"/>
  </r>
  <r>
    <s v="ORD-20240696"/>
    <d v="2024-09-17T00:00:00"/>
    <s v="CUST-1079"/>
    <s v="Beacon Direct"/>
    <x v="0"/>
    <x v="4"/>
    <s v="SP-02"/>
    <s v="Michael Chang"/>
    <s v="PROD-302"/>
    <x v="7"/>
    <s v="Food &amp; Beverage"/>
    <n v="3.8"/>
    <n v="2.6"/>
    <n v="74"/>
    <n v="281.2"/>
    <n v="0.19900000000000001"/>
    <n v="55.96"/>
    <n v="225.24"/>
    <n v="192.4"/>
    <n v="32.840000000000003"/>
    <n v="0"/>
    <n v="0"/>
    <n v="0"/>
    <x v="685"/>
  </r>
  <r>
    <s v="ORD-20240697"/>
    <d v="2024-02-15T00:00:00"/>
    <s v="CUST-1074"/>
    <s v="Beacon Mart"/>
    <x v="0"/>
    <x v="3"/>
    <s v="SP-01"/>
    <s v="Sarah Jenkins"/>
    <s v="PROD-101"/>
    <x v="9"/>
    <s v="Personal Care"/>
    <n v="8.5"/>
    <n v="2.8"/>
    <n v="67"/>
    <n v="569.5"/>
    <n v="2.01E-2"/>
    <n v="11.45"/>
    <n v="558.04999999999995"/>
    <n v="187.6"/>
    <n v="370.45"/>
    <n v="0"/>
    <n v="0"/>
    <n v="0"/>
    <x v="686"/>
  </r>
  <r>
    <s v="ORD-20240698"/>
    <d v="2025-12-26T00:00:00"/>
    <s v="CUST-1057"/>
    <s v="Pioneer Supermarkets"/>
    <x v="2"/>
    <x v="2"/>
    <s v="SP-06"/>
    <s v="Priya Sharma"/>
    <s v="PROD-203"/>
    <x v="0"/>
    <s v="Home Care"/>
    <n v="5.8"/>
    <n v="2.7"/>
    <n v="8"/>
    <n v="46.4"/>
    <n v="8.1199999999999994E-2"/>
    <n v="3.77"/>
    <n v="42.63"/>
    <n v="21.6"/>
    <n v="21.03"/>
    <n v="0"/>
    <n v="0"/>
    <n v="0"/>
    <x v="687"/>
  </r>
  <r>
    <s v="ORD-20240699"/>
    <d v="2025-03-22T00:00:00"/>
    <s v="CUST-1026"/>
    <s v="Summit Mart"/>
    <x v="1"/>
    <x v="2"/>
    <s v="SP-08"/>
    <s v="Tariq Al-Mansoor"/>
    <s v="PROD-304"/>
    <x v="8"/>
    <s v="Food &amp; Beverage"/>
    <n v="4.2"/>
    <n v="2.8"/>
    <n v="2"/>
    <n v="8.4"/>
    <n v="0.18090000000000001"/>
    <n v="1.52"/>
    <n v="6.88"/>
    <n v="5.6"/>
    <n v="1.28"/>
    <n v="0"/>
    <n v="0"/>
    <n v="0"/>
    <x v="688"/>
  </r>
  <r>
    <s v="ORD-20240700"/>
    <d v="2024-01-02T00:00:00"/>
    <s v="CUST-1018"/>
    <s v="Global Mart"/>
    <x v="0"/>
    <x v="3"/>
    <s v="SP-02"/>
    <s v="Michael Chang"/>
    <s v="PROD-304"/>
    <x v="8"/>
    <s v="Food &amp; Beverage"/>
    <n v="4.2"/>
    <n v="2.8"/>
    <n v="36"/>
    <n v="151.19999999999999"/>
    <n v="4.7999999999999996E-3"/>
    <n v="0.73"/>
    <n v="150.47"/>
    <n v="100.8"/>
    <n v="49.67"/>
    <n v="0"/>
    <n v="0"/>
    <n v="0"/>
    <x v="689"/>
  </r>
  <r>
    <s v="ORD-20240701"/>
    <d v="2025-06-16T00:00:00"/>
    <s v="CUST-1107"/>
    <s v="Omega Distributors"/>
    <x v="2"/>
    <x v="3"/>
    <s v="SP-05"/>
    <s v="Kenji Sato"/>
    <s v="PROD-105"/>
    <x v="1"/>
    <s v="Personal Care"/>
    <n v="14.5"/>
    <n v="4.2"/>
    <n v="107"/>
    <n v="1551.5"/>
    <n v="5.1299999999999998E-2"/>
    <n v="79.59"/>
    <n v="1471.91"/>
    <n v="449.4"/>
    <n v="1022.51"/>
    <n v="0"/>
    <n v="0"/>
    <n v="0"/>
    <x v="690"/>
  </r>
  <r>
    <s v="ORD-20240702"/>
    <d v="2026-08-05T00:00:00"/>
    <s v="CUST-1103"/>
    <s v="Atlas Direct"/>
    <x v="0"/>
    <x v="4"/>
    <s v="SP-02"/>
    <s v="Michael Chang"/>
    <s v="PROD-402"/>
    <x v="10"/>
    <s v="Household Essentials"/>
    <n v="6"/>
    <n v="4.2"/>
    <n v="67"/>
    <n v="402"/>
    <n v="5.9299999999999999E-2"/>
    <n v="23.84"/>
    <n v="378.16"/>
    <n v="281.39999999999998"/>
    <n v="96.76"/>
    <n v="0"/>
    <n v="0"/>
    <n v="0"/>
    <x v="691"/>
  </r>
  <r>
    <s v="ORD-20240703"/>
    <d v="2026-04-05T00:00:00"/>
    <s v="CUST-1084"/>
    <s v="Crest Wholesale"/>
    <x v="0"/>
    <x v="4"/>
    <s v="SP-02"/>
    <s v="Michael Chang"/>
    <s v="PROD-301"/>
    <x v="2"/>
    <s v="Food &amp; Beverage"/>
    <n v="5"/>
    <n v="3.2"/>
    <n v="161"/>
    <n v="805"/>
    <n v="8.0399999999999999E-2"/>
    <n v="64.72"/>
    <n v="740.28"/>
    <n v="515.20000000000005"/>
    <n v="225.08"/>
    <n v="0"/>
    <n v="0"/>
    <n v="0"/>
    <x v="692"/>
  </r>
  <r>
    <s v="ORD-20240704"/>
    <d v="2025-07-05T00:00:00"/>
    <s v="CUST-1044"/>
    <s v="Vanguard Wholesale"/>
    <x v="4"/>
    <x v="1"/>
    <s v="SP-07"/>
    <s v="Carlos Mendez"/>
    <s v="PROD-302"/>
    <x v="7"/>
    <s v="Food &amp; Beverage"/>
    <n v="3.8"/>
    <n v="2.6"/>
    <n v="7"/>
    <n v="26.6"/>
    <n v="2.12E-2"/>
    <n v="0.56000000000000005"/>
    <n v="26.04"/>
    <n v="18.2"/>
    <n v="7.84"/>
    <n v="0"/>
    <n v="0"/>
    <n v="0"/>
    <x v="693"/>
  </r>
  <r>
    <s v="ORD-20240705"/>
    <d v="2025-12-04T00:00:00"/>
    <s v="CUST-1066"/>
    <s v="Sterling Mart"/>
    <x v="0"/>
    <x v="1"/>
    <s v="SP-02"/>
    <s v="Michael Chang"/>
    <s v="PROD-204"/>
    <x v="12"/>
    <s v="Home Care"/>
    <n v="7.2"/>
    <n v="3.6"/>
    <n v="15"/>
    <n v="108"/>
    <n v="2.93E-2"/>
    <n v="3.16"/>
    <n v="104.84"/>
    <n v="54"/>
    <n v="50.84"/>
    <n v="0"/>
    <n v="0"/>
    <n v="0"/>
    <x v="694"/>
  </r>
  <r>
    <s v="ORD-20240706"/>
    <d v="2026-01-06T00:00:00"/>
    <s v="CUST-1044"/>
    <s v="Vanguard Wholesale"/>
    <x v="4"/>
    <x v="1"/>
    <s v="SP-07"/>
    <s v="Carlos Mendez"/>
    <s v="PROD-401"/>
    <x v="3"/>
    <s v="Household Essentials"/>
    <n v="10.5"/>
    <n v="7.5"/>
    <n v="1"/>
    <n v="10.5"/>
    <n v="1.7299999999999999E-2"/>
    <n v="0.18"/>
    <n v="10.32"/>
    <n v="7.5"/>
    <n v="2.82"/>
    <n v="0"/>
    <n v="0"/>
    <n v="0"/>
    <x v="695"/>
  </r>
  <r>
    <s v="ORD-20240707"/>
    <d v="2026-08-20T00:00:00"/>
    <s v="CUST-1076"/>
    <s v="Beacon Wholesale"/>
    <x v="0"/>
    <x v="1"/>
    <s v="SP-01"/>
    <s v="Sarah Jenkins"/>
    <s v="PROD-401"/>
    <x v="3"/>
    <s v="Household Essentials"/>
    <n v="10.5"/>
    <n v="7.5"/>
    <n v="29"/>
    <n v="304.5"/>
    <n v="3.7199999999999997E-2"/>
    <n v="11.33"/>
    <n v="293.17"/>
    <n v="217.5"/>
    <n v="75.67"/>
    <n v="0"/>
    <n v="0"/>
    <n v="0"/>
    <x v="696"/>
  </r>
  <r>
    <s v="ORD-20240708"/>
    <d v="2026-01-29T00:00:00"/>
    <s v="CUST-1113"/>
    <s v="Titan Supermarkets"/>
    <x v="1"/>
    <x v="1"/>
    <s v="SP-08"/>
    <s v="Tariq Al-Mansoor"/>
    <s v="PROD-304"/>
    <x v="8"/>
    <s v="Food &amp; Beverage"/>
    <n v="4.2"/>
    <n v="2.8"/>
    <n v="5"/>
    <n v="21"/>
    <n v="1.0200000000000001E-2"/>
    <n v="0.21"/>
    <n v="20.79"/>
    <n v="14"/>
    <n v="6.79"/>
    <n v="0"/>
    <n v="0"/>
    <n v="0"/>
    <x v="697"/>
  </r>
  <r>
    <s v="ORD-20240709"/>
    <d v="2026-01-24T00:00:00"/>
    <s v="CUST-1079"/>
    <s v="Beacon Direct"/>
    <x v="0"/>
    <x v="4"/>
    <s v="SP-02"/>
    <s v="Michael Chang"/>
    <s v="PROD-204"/>
    <x v="12"/>
    <s v="Home Care"/>
    <n v="7.2"/>
    <n v="3.6"/>
    <n v="168"/>
    <n v="1209.5999999999999"/>
    <n v="1.8200000000000001E-2"/>
    <n v="22.01"/>
    <n v="1187.5899999999999"/>
    <n v="604.79999999999995"/>
    <n v="582.79"/>
    <n v="0"/>
    <n v="0"/>
    <n v="0"/>
    <x v="698"/>
  </r>
  <r>
    <s v="ORD-20240710"/>
    <d v="2025-11-17T00:00:00"/>
    <s v="CUST-1027"/>
    <s v="Summit Distributors"/>
    <x v="3"/>
    <x v="0"/>
    <s v="SP-03"/>
    <s v="Elena Rostova"/>
    <s v="PROD-404"/>
    <x v="16"/>
    <s v="Household Essentials"/>
    <n v="4.9000000000000004"/>
    <n v="3.1"/>
    <n v="80"/>
    <n v="392"/>
    <n v="0.13439999999999999"/>
    <n v="52.68"/>
    <n v="339.32"/>
    <n v="248"/>
    <n v="91.32"/>
    <n v="0"/>
    <n v="0"/>
    <n v="0"/>
    <x v="699"/>
  </r>
  <r>
    <s v="ORD-20240711"/>
    <d v="2024-07-20T00:00:00"/>
    <s v="CUST-1099"/>
    <s v="Atlas Distributors"/>
    <x v="4"/>
    <x v="2"/>
    <s v="SP-07"/>
    <s v="Carlos Mendez"/>
    <s v="PROD-403"/>
    <x v="11"/>
    <s v="Household Essentials"/>
    <n v="5.5"/>
    <n v="3.8"/>
    <n v="7"/>
    <n v="38.5"/>
    <n v="0.15210000000000001"/>
    <n v="5.86"/>
    <n v="32.64"/>
    <n v="26.6"/>
    <n v="6.04"/>
    <n v="0"/>
    <n v="0"/>
    <n v="0"/>
    <x v="700"/>
  </r>
  <r>
    <s v="ORD-20240712"/>
    <d v="2025-01-07T00:00:00"/>
    <s v="CUST-1080"/>
    <s v="Crest Retail"/>
    <x v="3"/>
    <x v="4"/>
    <s v="SP-04"/>
    <s v="David Mueller"/>
    <s v="PROD-301"/>
    <x v="2"/>
    <s v="Food &amp; Beverage"/>
    <n v="5"/>
    <n v="3.2"/>
    <n v="288"/>
    <n v="1440"/>
    <n v="0.1298"/>
    <n v="186.91"/>
    <n v="1253.0899999999999"/>
    <n v="921.6"/>
    <n v="331.49"/>
    <n v="0"/>
    <n v="0"/>
    <n v="0"/>
    <x v="701"/>
  </r>
  <r>
    <s v="ORD-20240713"/>
    <d v="2025-03-17T00:00:00"/>
    <s v="CUST-1032"/>
    <s v="Prime Retail"/>
    <x v="0"/>
    <x v="1"/>
    <s v="SP-02"/>
    <s v="Michael Chang"/>
    <s v="PROD-102"/>
    <x v="15"/>
    <s v="Personal Care"/>
    <n v="6.2"/>
    <n v="1.9"/>
    <n v="7"/>
    <n v="43.4"/>
    <n v="1.43E-2"/>
    <n v="0.62"/>
    <n v="42.78"/>
    <n v="13.3"/>
    <n v="29.48"/>
    <n v="0"/>
    <n v="0"/>
    <n v="0"/>
    <x v="702"/>
  </r>
  <r>
    <s v="ORD-20240714"/>
    <d v="2024-03-12T00:00:00"/>
    <s v="CUST-1087"/>
    <s v="Crest Direct"/>
    <x v="2"/>
    <x v="3"/>
    <s v="SP-05"/>
    <s v="Kenji Sato"/>
    <s v="PROD-401"/>
    <x v="3"/>
    <s v="Household Essentials"/>
    <n v="10.5"/>
    <n v="7.5"/>
    <n v="126"/>
    <n v="1323"/>
    <n v="1.8599999999999998E-2"/>
    <n v="24.61"/>
    <n v="1298.3900000000001"/>
    <n v="945"/>
    <n v="353.39"/>
    <n v="0"/>
    <n v="0"/>
    <n v="0"/>
    <x v="703"/>
  </r>
  <r>
    <s v="ORD-20240715"/>
    <d v="2026-08-29T00:00:00"/>
    <s v="CUST-1093"/>
    <s v="Crown Stores"/>
    <x v="4"/>
    <x v="4"/>
    <s v="SP-07"/>
    <s v="Carlos Mendez"/>
    <s v="PROD-401"/>
    <x v="3"/>
    <s v="Household Essentials"/>
    <n v="10.5"/>
    <n v="7.5"/>
    <n v="27"/>
    <n v="283.5"/>
    <n v="0.13320000000000001"/>
    <n v="37.76"/>
    <n v="245.74"/>
    <n v="202.5"/>
    <n v="43.24"/>
    <n v="0"/>
    <n v="0"/>
    <n v="0"/>
    <x v="704"/>
  </r>
  <r>
    <s v="ORD-20240716"/>
    <d v="2025-11-11T00:00:00"/>
    <s v="CUST-1015"/>
    <s v="Apex Direct"/>
    <x v="2"/>
    <x v="3"/>
    <s v="SP-05"/>
    <s v="Kenji Sato"/>
    <s v="PROD-304"/>
    <x v="8"/>
    <s v="Food &amp; Beverage"/>
    <n v="4.2"/>
    <n v="2.8"/>
    <n v="30"/>
    <n v="126"/>
    <n v="2.46E-2"/>
    <n v="3.1"/>
    <n v="122.9"/>
    <n v="84"/>
    <n v="38.9"/>
    <n v="12"/>
    <n v="49.16"/>
    <n v="39.6"/>
    <x v="705"/>
  </r>
  <r>
    <s v="ORD-20240717"/>
    <d v="2026-07-31T00:00:00"/>
    <s v="CUST-1085"/>
    <s v="Crest Stores"/>
    <x v="2"/>
    <x v="3"/>
    <s v="SP-05"/>
    <s v="Kenji Sato"/>
    <s v="PROD-302"/>
    <x v="7"/>
    <s v="Food &amp; Beverage"/>
    <n v="3.8"/>
    <n v="2.6"/>
    <n v="105"/>
    <n v="399"/>
    <n v="4.1099999999999998E-2"/>
    <n v="16.399999999999999"/>
    <n v="382.6"/>
    <n v="273"/>
    <n v="109.6"/>
    <n v="0"/>
    <n v="0"/>
    <n v="0"/>
    <x v="706"/>
  </r>
  <r>
    <s v="ORD-20240718"/>
    <d v="2024-12-04T00:00:00"/>
    <s v="CUST-1014"/>
    <s v="Apex Express"/>
    <x v="3"/>
    <x v="3"/>
    <s v="SP-04"/>
    <s v="David Mueller"/>
    <s v="PROD-105"/>
    <x v="1"/>
    <s v="Personal Care"/>
    <n v="14.5"/>
    <n v="4.2"/>
    <n v="11"/>
    <n v="159.5"/>
    <n v="2.1100000000000001E-2"/>
    <n v="3.37"/>
    <n v="156.13"/>
    <n v="46.2"/>
    <n v="109.93"/>
    <n v="0"/>
    <n v="0"/>
    <n v="0"/>
    <x v="707"/>
  </r>
  <r>
    <s v="ORD-20240719"/>
    <d v="2025-09-30T00:00:00"/>
    <s v="CUST-1070"/>
    <s v="Sterling Express"/>
    <x v="1"/>
    <x v="3"/>
    <s v="SP-08"/>
    <s v="Tariq Al-Mansoor"/>
    <s v="PROD-202"/>
    <x v="4"/>
    <s v="Home Care"/>
    <n v="4.5"/>
    <n v="2.1"/>
    <n v="50"/>
    <n v="225"/>
    <n v="2.63E-2"/>
    <n v="5.92"/>
    <n v="219.08"/>
    <n v="105"/>
    <n v="114.08"/>
    <n v="0"/>
    <n v="0"/>
    <n v="0"/>
    <x v="708"/>
  </r>
  <r>
    <s v="ORD-20240720"/>
    <d v="2024-11-17T00:00:00"/>
    <s v="CUST-1044"/>
    <s v="Vanguard Wholesale"/>
    <x v="4"/>
    <x v="1"/>
    <s v="SP-07"/>
    <s v="Carlos Mendez"/>
    <s v="PROD-302"/>
    <x v="7"/>
    <s v="Food &amp; Beverage"/>
    <n v="3.8"/>
    <n v="2.6"/>
    <n v="16"/>
    <n v="60.8"/>
    <n v="3.1199999999999999E-2"/>
    <n v="1.9"/>
    <n v="58.9"/>
    <n v="41.6"/>
    <n v="17.3"/>
    <n v="0"/>
    <n v="0"/>
    <n v="0"/>
    <x v="709"/>
  </r>
  <r>
    <s v="ORD-20240721"/>
    <d v="2025-11-10T00:00:00"/>
    <s v="CUST-1115"/>
    <s v="Titan Distributors"/>
    <x v="2"/>
    <x v="1"/>
    <s v="SP-05"/>
    <s v="Kenji Sato"/>
    <s v="PROD-204"/>
    <x v="12"/>
    <s v="Home Care"/>
    <n v="7.2"/>
    <n v="3.6"/>
    <n v="21"/>
    <n v="151.19999999999999"/>
    <n v="5.5999999999999999E-3"/>
    <n v="0.85"/>
    <n v="150.35"/>
    <n v="75.599999999999994"/>
    <n v="74.75"/>
    <n v="0"/>
    <n v="0"/>
    <n v="0"/>
    <x v="710"/>
  </r>
  <r>
    <s v="ORD-20240722"/>
    <d v="2026-05-18T00:00:00"/>
    <s v="CUST-1114"/>
    <s v="Titan Mart"/>
    <x v="4"/>
    <x v="4"/>
    <s v="SP-07"/>
    <s v="Carlos Mendez"/>
    <s v="PROD-201"/>
    <x v="14"/>
    <s v="Home Care"/>
    <n v="12"/>
    <n v="6.5"/>
    <n v="229"/>
    <n v="2748"/>
    <n v="5.5500000000000001E-2"/>
    <n v="152.51"/>
    <n v="2595.4899999999998"/>
    <n v="1488.5"/>
    <n v="1106.99"/>
    <n v="0"/>
    <n v="0"/>
    <n v="0"/>
    <x v="711"/>
  </r>
  <r>
    <s v="ORD-20240723"/>
    <d v="2024-05-07T00:00:00"/>
    <s v="CUST-1031"/>
    <s v="Summit Direct"/>
    <x v="4"/>
    <x v="1"/>
    <s v="SP-07"/>
    <s v="Carlos Mendez"/>
    <s v="PROD-102"/>
    <x v="15"/>
    <s v="Personal Care"/>
    <n v="6.2"/>
    <n v="1.9"/>
    <n v="4"/>
    <n v="24.8"/>
    <n v="6.7999999999999996E-3"/>
    <n v="0.17"/>
    <n v="24.63"/>
    <n v="7.6"/>
    <n v="17.03"/>
    <n v="0"/>
    <n v="0"/>
    <n v="0"/>
    <x v="712"/>
  </r>
  <r>
    <s v="ORD-20240724"/>
    <d v="2026-01-07T00:00:00"/>
    <s v="CUST-1014"/>
    <s v="Apex Express"/>
    <x v="3"/>
    <x v="3"/>
    <s v="SP-04"/>
    <s v="David Mueller"/>
    <s v="PROD-203"/>
    <x v="0"/>
    <s v="Home Care"/>
    <n v="5.8"/>
    <n v="2.7"/>
    <n v="80"/>
    <n v="464"/>
    <n v="2.7099999999999999E-2"/>
    <n v="12.57"/>
    <n v="451.43"/>
    <n v="216"/>
    <n v="235.43"/>
    <n v="0"/>
    <n v="0"/>
    <n v="0"/>
    <x v="713"/>
  </r>
  <r>
    <s v="ORD-20240725"/>
    <d v="2026-07-10T00:00:00"/>
    <s v="CUST-1067"/>
    <s v="Sterling Distributors"/>
    <x v="1"/>
    <x v="1"/>
    <s v="SP-08"/>
    <s v="Tariq Al-Mansoor"/>
    <s v="PROD-102"/>
    <x v="15"/>
    <s v="Personal Care"/>
    <n v="6.2"/>
    <n v="1.9"/>
    <n v="20"/>
    <n v="124"/>
    <n v="1.15E-2"/>
    <n v="1.43"/>
    <n v="122.57"/>
    <n v="38"/>
    <n v="84.57"/>
    <n v="0"/>
    <n v="0"/>
    <n v="0"/>
    <x v="714"/>
  </r>
  <r>
    <s v="ORD-20240726"/>
    <d v="2024-11-03T00:00:00"/>
    <s v="CUST-1094"/>
    <s v="Crown Express"/>
    <x v="3"/>
    <x v="3"/>
    <s v="SP-04"/>
    <s v="David Mueller"/>
    <s v="PROD-303"/>
    <x v="5"/>
    <s v="Food &amp; Beverage"/>
    <n v="11"/>
    <n v="6.8"/>
    <n v="156"/>
    <n v="1716"/>
    <n v="8.9999999999999993E-3"/>
    <n v="15.44"/>
    <n v="1700.56"/>
    <n v="1060.8"/>
    <n v="639.76"/>
    <n v="47"/>
    <n v="512.35"/>
    <n v="343.1"/>
    <x v="715"/>
  </r>
  <r>
    <s v="ORD-20240727"/>
    <d v="2025-06-03T00:00:00"/>
    <s v="CUST-1050"/>
    <s v="Horizon Mart"/>
    <x v="0"/>
    <x v="4"/>
    <s v="SP-01"/>
    <s v="Sarah Jenkins"/>
    <s v="PROD-303"/>
    <x v="5"/>
    <s v="Food &amp; Beverage"/>
    <n v="11"/>
    <n v="6.8"/>
    <n v="77"/>
    <n v="847"/>
    <n v="0.1095"/>
    <n v="92.75"/>
    <n v="754.25"/>
    <n v="523.6"/>
    <n v="230.65"/>
    <n v="0"/>
    <n v="0"/>
    <n v="0"/>
    <x v="716"/>
  </r>
  <r>
    <s v="ORD-20240728"/>
    <d v="2024-11-12T00:00:00"/>
    <s v="CUST-1070"/>
    <s v="Sterling Express"/>
    <x v="1"/>
    <x v="3"/>
    <s v="SP-08"/>
    <s v="Tariq Al-Mansoor"/>
    <s v="PROD-301"/>
    <x v="2"/>
    <s v="Food &amp; Beverage"/>
    <n v="5"/>
    <n v="3.2"/>
    <n v="36"/>
    <n v="180"/>
    <n v="1.44E-2"/>
    <n v="2.59"/>
    <n v="177.41"/>
    <n v="115.2"/>
    <n v="62.21"/>
    <n v="0"/>
    <n v="0"/>
    <n v="0"/>
    <x v="717"/>
  </r>
  <r>
    <s v="ORD-20240729"/>
    <d v="2025-11-13T00:00:00"/>
    <s v="CUST-1042"/>
    <s v="Vanguard Mart"/>
    <x v="0"/>
    <x v="1"/>
    <s v="SP-02"/>
    <s v="Michael Chang"/>
    <s v="PROD-304"/>
    <x v="8"/>
    <s v="Food &amp; Beverage"/>
    <n v="4.2"/>
    <n v="2.8"/>
    <n v="12"/>
    <n v="50.4"/>
    <n v="1.8E-3"/>
    <n v="0.09"/>
    <n v="50.31"/>
    <n v="33.6"/>
    <n v="16.71"/>
    <n v="0"/>
    <n v="0"/>
    <n v="0"/>
    <x v="718"/>
  </r>
  <r>
    <s v="ORD-20240730"/>
    <d v="2025-02-22T00:00:00"/>
    <s v="CUST-1001"/>
    <s v="Metro Supermarkets"/>
    <x v="2"/>
    <x v="4"/>
    <s v="SP-05"/>
    <s v="Kenji Sato"/>
    <s v="PROD-204"/>
    <x v="12"/>
    <s v="Home Care"/>
    <n v="7.2"/>
    <n v="3.6"/>
    <n v="289"/>
    <n v="2080.8000000000002"/>
    <n v="0.2077"/>
    <n v="432.18"/>
    <n v="1648.62"/>
    <n v="1040.4000000000001"/>
    <n v="608.22"/>
    <n v="0"/>
    <n v="0"/>
    <n v="0"/>
    <x v="719"/>
  </r>
  <r>
    <s v="ORD-20240731"/>
    <d v="2024-11-30T00:00:00"/>
    <s v="CUST-1095"/>
    <s v="Crown Direct"/>
    <x v="0"/>
    <x v="2"/>
    <s v="SP-01"/>
    <s v="Sarah Jenkins"/>
    <s v="PROD-303"/>
    <x v="5"/>
    <s v="Food &amp; Beverage"/>
    <n v="11"/>
    <n v="6.8"/>
    <n v="3"/>
    <n v="33"/>
    <n v="0.22040000000000001"/>
    <n v="7.27"/>
    <n v="25.73"/>
    <n v="20.399999999999999"/>
    <n v="5.33"/>
    <n v="0"/>
    <n v="0"/>
    <n v="0"/>
    <x v="720"/>
  </r>
  <r>
    <s v="ORD-20240732"/>
    <d v="2025-02-16T00:00:00"/>
    <s v="CUST-1090"/>
    <s v="Crown Mart"/>
    <x v="0"/>
    <x v="3"/>
    <s v="SP-01"/>
    <s v="Sarah Jenkins"/>
    <s v="PROD-301"/>
    <x v="2"/>
    <s v="Food &amp; Beverage"/>
    <n v="5"/>
    <n v="3.2"/>
    <n v="32"/>
    <n v="160"/>
    <n v="1.4500000000000001E-2"/>
    <n v="2.3199999999999998"/>
    <n v="157.68"/>
    <n v="102.4"/>
    <n v="55.28"/>
    <n v="0"/>
    <n v="0"/>
    <n v="0"/>
    <x v="721"/>
  </r>
  <r>
    <s v="ORD-20240733"/>
    <d v="2025-12-14T00:00:00"/>
    <s v="CUST-1017"/>
    <s v="Global Supermarkets"/>
    <x v="1"/>
    <x v="2"/>
    <s v="SP-08"/>
    <s v="Tariq Al-Mansoor"/>
    <s v="PROD-103"/>
    <x v="13"/>
    <s v="Personal Care"/>
    <n v="4.8"/>
    <n v="1.4"/>
    <n v="12"/>
    <n v="57.6"/>
    <n v="8.0699999999999994E-2"/>
    <n v="4.6500000000000004"/>
    <n v="52.95"/>
    <n v="16.8"/>
    <n v="36.15"/>
    <n v="0"/>
    <n v="0"/>
    <n v="0"/>
    <x v="722"/>
  </r>
  <r>
    <s v="ORD-20240734"/>
    <d v="2024-10-29T00:00:00"/>
    <s v="CUST-1015"/>
    <s v="Apex Direct"/>
    <x v="2"/>
    <x v="3"/>
    <s v="SP-06"/>
    <s v="Priya Sharma"/>
    <s v="PROD-103"/>
    <x v="13"/>
    <s v="Personal Care"/>
    <n v="4.8"/>
    <n v="1.4"/>
    <n v="107"/>
    <n v="513.6"/>
    <n v="3.8999999999999998E-3"/>
    <n v="2"/>
    <n v="511.6"/>
    <n v="149.80000000000001"/>
    <n v="361.8"/>
    <n v="0"/>
    <n v="0"/>
    <n v="0"/>
    <x v="723"/>
  </r>
  <r>
    <s v="ORD-20240735"/>
    <d v="2025-07-21T00:00:00"/>
    <s v="CUST-1050"/>
    <s v="Horizon Mart"/>
    <x v="0"/>
    <x v="4"/>
    <s v="SP-01"/>
    <s v="Sarah Jenkins"/>
    <s v="PROD-302"/>
    <x v="7"/>
    <s v="Food &amp; Beverage"/>
    <n v="3.8"/>
    <n v="2.6"/>
    <n v="77"/>
    <n v="292.60000000000002"/>
    <n v="0.1842"/>
    <n v="53.9"/>
    <n v="238.7"/>
    <n v="200.2"/>
    <n v="38.5"/>
    <n v="0"/>
    <n v="0"/>
    <n v="0"/>
    <x v="724"/>
  </r>
  <r>
    <s v="ORD-20240736"/>
    <d v="2024-05-10T00:00:00"/>
    <s v="CUST-1053"/>
    <s v="Horizon Stores"/>
    <x v="3"/>
    <x v="2"/>
    <s v="SP-04"/>
    <s v="David Mueller"/>
    <s v="PROD-301"/>
    <x v="2"/>
    <s v="Food &amp; Beverage"/>
    <n v="5"/>
    <n v="3.2"/>
    <n v="5"/>
    <n v="25"/>
    <n v="0.42259999999999998"/>
    <n v="10.56"/>
    <n v="14.44"/>
    <n v="16"/>
    <n v="-1.56"/>
    <n v="0"/>
    <n v="0"/>
    <n v="0"/>
    <x v="725"/>
  </r>
  <r>
    <s v="ORD-20240737"/>
    <d v="2024-07-15T00:00:00"/>
    <s v="CUST-1072"/>
    <s v="Beacon Retail"/>
    <x v="0"/>
    <x v="3"/>
    <s v="SP-02"/>
    <s v="Michael Chang"/>
    <s v="PROD-202"/>
    <x v="4"/>
    <s v="Home Care"/>
    <n v="4.5"/>
    <n v="2.1"/>
    <n v="55"/>
    <n v="247.5"/>
    <n v="2.07E-2"/>
    <n v="5.12"/>
    <n v="242.38"/>
    <n v="115.5"/>
    <n v="126.88"/>
    <n v="0"/>
    <n v="0"/>
    <n v="0"/>
    <x v="726"/>
  </r>
  <r>
    <s v="ORD-20240738"/>
    <d v="2025-03-06T00:00:00"/>
    <s v="CUST-1002"/>
    <s v="Metro Mart"/>
    <x v="0"/>
    <x v="3"/>
    <s v="SP-01"/>
    <s v="Sarah Jenkins"/>
    <s v="PROD-403"/>
    <x v="11"/>
    <s v="Household Essentials"/>
    <n v="5.5"/>
    <n v="3.8"/>
    <n v="77"/>
    <n v="423.5"/>
    <n v="4.1500000000000002E-2"/>
    <n v="17.579999999999998"/>
    <n v="405.92"/>
    <n v="292.60000000000002"/>
    <n v="113.32"/>
    <n v="0"/>
    <n v="0"/>
    <n v="0"/>
    <x v="727"/>
  </r>
  <r>
    <s v="ORD-20240739"/>
    <d v="2025-11-11T00:00:00"/>
    <s v="CUST-1095"/>
    <s v="Crown Direct"/>
    <x v="0"/>
    <x v="2"/>
    <s v="SP-01"/>
    <s v="Sarah Jenkins"/>
    <s v="PROD-102"/>
    <x v="15"/>
    <s v="Personal Care"/>
    <n v="6.2"/>
    <n v="1.9"/>
    <n v="7"/>
    <n v="43.4"/>
    <n v="0.1825"/>
    <n v="7.92"/>
    <n v="35.479999999999997"/>
    <n v="13.3"/>
    <n v="22.18"/>
    <n v="0"/>
    <n v="0"/>
    <n v="0"/>
    <x v="728"/>
  </r>
  <r>
    <s v="ORD-20240740"/>
    <d v="2026-08-20T00:00:00"/>
    <s v="CUST-1085"/>
    <s v="Crest Stores"/>
    <x v="2"/>
    <x v="3"/>
    <s v="SP-05"/>
    <s v="Kenji Sato"/>
    <s v="PROD-102"/>
    <x v="15"/>
    <s v="Personal Care"/>
    <n v="6.2"/>
    <n v="1.9"/>
    <n v="32"/>
    <n v="198.4"/>
    <n v="0.3952"/>
    <n v="78.41"/>
    <n v="119.99"/>
    <n v="60.8"/>
    <n v="59.19"/>
    <n v="2"/>
    <n v="7.5"/>
    <n v="4.8"/>
    <x v="729"/>
  </r>
  <r>
    <s v="ORD-20240741"/>
    <d v="2025-01-23T00:00:00"/>
    <s v="CUST-1047"/>
    <s v="Vanguard Direct"/>
    <x v="2"/>
    <x v="1"/>
    <s v="SP-05"/>
    <s v="Kenji Sato"/>
    <s v="PROD-104"/>
    <x v="6"/>
    <s v="Personal Care"/>
    <n v="9.9"/>
    <n v="3.1"/>
    <n v="8"/>
    <n v="79.2"/>
    <n v="2.5000000000000001E-2"/>
    <n v="1.98"/>
    <n v="77.22"/>
    <n v="24.8"/>
    <n v="52.42"/>
    <n v="0"/>
    <n v="0"/>
    <n v="0"/>
    <x v="730"/>
  </r>
  <r>
    <s v="ORD-20240742"/>
    <d v="2025-11-24T00:00:00"/>
    <s v="CUST-1020"/>
    <s v="Global Wholesale"/>
    <x v="0"/>
    <x v="1"/>
    <s v="SP-01"/>
    <s v="Sarah Jenkins"/>
    <s v="PROD-403"/>
    <x v="11"/>
    <s v="Household Essentials"/>
    <n v="5.5"/>
    <n v="3.8"/>
    <n v="4"/>
    <n v="22"/>
    <n v="9.4000000000000004E-3"/>
    <n v="0.21"/>
    <n v="21.79"/>
    <n v="15.2"/>
    <n v="6.59"/>
    <n v="0"/>
    <n v="0"/>
    <n v="0"/>
    <x v="731"/>
  </r>
  <r>
    <s v="ORD-20240743"/>
    <d v="2026-02-05T00:00:00"/>
    <s v="CUST-1109"/>
    <s v="Omega Stores"/>
    <x v="2"/>
    <x v="2"/>
    <s v="SP-06"/>
    <s v="Priya Sharma"/>
    <s v="PROD-202"/>
    <x v="4"/>
    <s v="Home Care"/>
    <n v="4.5"/>
    <n v="2.1"/>
    <n v="9"/>
    <n v="40.5"/>
    <n v="5.5899999999999998E-2"/>
    <n v="2.2599999999999998"/>
    <n v="38.24"/>
    <n v="18.899999999999999"/>
    <n v="19.34"/>
    <n v="3"/>
    <n v="12.75"/>
    <n v="7.8"/>
    <x v="732"/>
  </r>
  <r>
    <s v="ORD-20240744"/>
    <d v="2026-07-13T00:00:00"/>
    <s v="CUST-1095"/>
    <s v="Crown Direct"/>
    <x v="0"/>
    <x v="2"/>
    <s v="SP-02"/>
    <s v="Michael Chang"/>
    <s v="PROD-103"/>
    <x v="13"/>
    <s v="Personal Care"/>
    <n v="4.8"/>
    <n v="1.4"/>
    <n v="68"/>
    <n v="326.39999999999998"/>
    <n v="0.14050000000000001"/>
    <n v="45.86"/>
    <n v="280.54000000000002"/>
    <n v="95.2"/>
    <n v="185.34"/>
    <n v="0"/>
    <n v="0"/>
    <n v="0"/>
    <x v="733"/>
  </r>
  <r>
    <s v="ORD-20240745"/>
    <d v="2024-06-27T00:00:00"/>
    <s v="CUST-1032"/>
    <s v="Prime Retail"/>
    <x v="0"/>
    <x v="1"/>
    <s v="SP-02"/>
    <s v="Michael Chang"/>
    <s v="PROD-401"/>
    <x v="3"/>
    <s v="Household Essentials"/>
    <n v="10.5"/>
    <n v="7.5"/>
    <n v="5"/>
    <n v="52.5"/>
    <n v="2.9999999999999997E-4"/>
    <n v="0.02"/>
    <n v="52.48"/>
    <n v="37.5"/>
    <n v="14.98"/>
    <n v="0"/>
    <n v="0"/>
    <n v="0"/>
    <x v="734"/>
  </r>
  <r>
    <s v="ORD-20240746"/>
    <d v="2025-09-22T00:00:00"/>
    <s v="CUST-1085"/>
    <s v="Crest Stores"/>
    <x v="2"/>
    <x v="3"/>
    <s v="SP-06"/>
    <s v="Priya Sharma"/>
    <s v="PROD-302"/>
    <x v="7"/>
    <s v="Food &amp; Beverage"/>
    <n v="3.8"/>
    <n v="2.6"/>
    <n v="246"/>
    <n v="934.8"/>
    <n v="3.0200000000000001E-2"/>
    <n v="28.23"/>
    <n v="906.57"/>
    <n v="639.6"/>
    <n v="266.97000000000003"/>
    <n v="0"/>
    <n v="0"/>
    <n v="0"/>
    <x v="735"/>
  </r>
  <r>
    <s v="ORD-20240747"/>
    <d v="2025-08-05T00:00:00"/>
    <s v="CUST-1118"/>
    <s v="Titan Express"/>
    <x v="0"/>
    <x v="3"/>
    <s v="SP-01"/>
    <s v="Sarah Jenkins"/>
    <s v="PROD-401"/>
    <x v="3"/>
    <s v="Household Essentials"/>
    <n v="10.5"/>
    <n v="7.5"/>
    <n v="90"/>
    <n v="945"/>
    <n v="4.0000000000000001E-3"/>
    <n v="3.78"/>
    <n v="941.22"/>
    <n v="675"/>
    <n v="266.22000000000003"/>
    <n v="0"/>
    <n v="0"/>
    <n v="0"/>
    <x v="736"/>
  </r>
  <r>
    <s v="ORD-20240748"/>
    <d v="2024-11-04T00:00:00"/>
    <s v="CUST-1066"/>
    <s v="Sterling Mart"/>
    <x v="0"/>
    <x v="1"/>
    <s v="SP-02"/>
    <s v="Michael Chang"/>
    <s v="PROD-401"/>
    <x v="3"/>
    <s v="Household Essentials"/>
    <n v="10.5"/>
    <n v="7.5"/>
    <n v="48"/>
    <n v="504"/>
    <n v="3.0300000000000001E-2"/>
    <n v="15.27"/>
    <n v="488.73"/>
    <n v="360"/>
    <n v="128.72999999999999"/>
    <n v="7"/>
    <n v="71.27"/>
    <n v="56"/>
    <x v="737"/>
  </r>
  <r>
    <s v="ORD-20240749"/>
    <d v="2025-02-19T00:00:00"/>
    <s v="CUST-1082"/>
    <s v="Crest Mart"/>
    <x v="0"/>
    <x v="2"/>
    <s v="SP-01"/>
    <s v="Sarah Jenkins"/>
    <s v="PROD-204"/>
    <x v="12"/>
    <s v="Home Care"/>
    <n v="7.2"/>
    <n v="3.6"/>
    <n v="11"/>
    <n v="79.2"/>
    <n v="0.22159999999999999"/>
    <n v="17.55"/>
    <n v="61.65"/>
    <n v="39.6"/>
    <n v="22.05"/>
    <n v="0"/>
    <n v="0"/>
    <n v="0"/>
    <x v="738"/>
  </r>
  <r>
    <s v="ORD-20240750"/>
    <d v="2025-07-15T00:00:00"/>
    <s v="CUST-1066"/>
    <s v="Sterling Mart"/>
    <x v="0"/>
    <x v="1"/>
    <s v="SP-01"/>
    <s v="Sarah Jenkins"/>
    <s v="PROD-303"/>
    <x v="5"/>
    <s v="Food &amp; Beverage"/>
    <n v="11"/>
    <n v="6.8"/>
    <n v="3"/>
    <n v="33"/>
    <n v="6.0600000000000001E-2"/>
    <n v="2"/>
    <n v="31"/>
    <n v="20.399999999999999"/>
    <n v="10.6"/>
    <n v="1"/>
    <n v="10.33"/>
    <n v="7.3"/>
    <x v="739"/>
  </r>
  <r>
    <s v="ORD-20240751"/>
    <d v="2026-05-03T00:00:00"/>
    <s v="CUST-1017"/>
    <s v="Global Supermarkets"/>
    <x v="1"/>
    <x v="2"/>
    <s v="SP-08"/>
    <s v="Tariq Al-Mansoor"/>
    <s v="PROD-202"/>
    <x v="4"/>
    <s v="Home Care"/>
    <n v="4.5"/>
    <n v="2.1"/>
    <n v="11"/>
    <n v="49.5"/>
    <n v="0.1893"/>
    <n v="9.3699999999999992"/>
    <n v="40.130000000000003"/>
    <n v="23.1"/>
    <n v="17.03"/>
    <n v="0"/>
    <n v="0"/>
    <n v="0"/>
    <x v="712"/>
  </r>
  <r>
    <s v="ORD-20240752"/>
    <d v="2024-01-01T00:00:00"/>
    <s v="CUST-1102"/>
    <s v="Atlas Express"/>
    <x v="2"/>
    <x v="3"/>
    <s v="SP-06"/>
    <s v="Priya Sharma"/>
    <s v="PROD-301"/>
    <x v="2"/>
    <s v="Food &amp; Beverage"/>
    <n v="5"/>
    <n v="3.2"/>
    <n v="29"/>
    <n v="145"/>
    <n v="1.7999999999999999E-2"/>
    <n v="2.61"/>
    <n v="142.38999999999999"/>
    <n v="92.8"/>
    <n v="49.59"/>
    <n v="0"/>
    <n v="0"/>
    <n v="0"/>
    <x v="740"/>
  </r>
  <r>
    <s v="ORD-20240753"/>
    <d v="2024-11-07T00:00:00"/>
    <s v="CUST-1097"/>
    <s v="Atlas Supermarkets"/>
    <x v="0"/>
    <x v="1"/>
    <s v="SP-01"/>
    <s v="Sarah Jenkins"/>
    <s v="PROD-301"/>
    <x v="2"/>
    <s v="Food &amp; Beverage"/>
    <n v="5"/>
    <n v="3.2"/>
    <n v="4"/>
    <n v="20"/>
    <n v="1.5E-3"/>
    <n v="0.03"/>
    <n v="19.97"/>
    <n v="12.8"/>
    <n v="7.17"/>
    <n v="0"/>
    <n v="0"/>
    <n v="0"/>
    <x v="144"/>
  </r>
  <r>
    <s v="ORD-20240754"/>
    <d v="2024-10-20T00:00:00"/>
    <s v="CUST-1073"/>
    <s v="Beacon Supermarkets"/>
    <x v="2"/>
    <x v="1"/>
    <s v="SP-06"/>
    <s v="Priya Sharma"/>
    <s v="PROD-302"/>
    <x v="7"/>
    <s v="Food &amp; Beverage"/>
    <n v="3.8"/>
    <n v="2.6"/>
    <n v="28"/>
    <n v="106.4"/>
    <n v="5.7999999999999996E-3"/>
    <n v="0.62"/>
    <n v="105.78"/>
    <n v="72.8"/>
    <n v="32.979999999999997"/>
    <n v="0"/>
    <n v="0"/>
    <n v="0"/>
    <x v="741"/>
  </r>
  <r>
    <s v="ORD-20240755"/>
    <d v="2024-08-03T00:00:00"/>
    <s v="CUST-1078"/>
    <s v="Beacon Express"/>
    <x v="2"/>
    <x v="2"/>
    <s v="SP-06"/>
    <s v="Priya Sharma"/>
    <s v="PROD-301"/>
    <x v="2"/>
    <s v="Food &amp; Beverage"/>
    <n v="5"/>
    <n v="3.2"/>
    <n v="4"/>
    <n v="20"/>
    <n v="6.9900000000000004E-2"/>
    <n v="1.4"/>
    <n v="18.600000000000001"/>
    <n v="12.8"/>
    <n v="5.8"/>
    <n v="0"/>
    <n v="0"/>
    <n v="0"/>
    <x v="742"/>
  </r>
  <r>
    <s v="ORD-20240756"/>
    <d v="2025-03-16T00:00:00"/>
    <s v="CUST-1027"/>
    <s v="Summit Distributors"/>
    <x v="3"/>
    <x v="0"/>
    <s v="SP-03"/>
    <s v="Elena Rostova"/>
    <s v="PROD-105"/>
    <x v="1"/>
    <s v="Personal Care"/>
    <n v="14.5"/>
    <n v="4.2"/>
    <n v="20"/>
    <n v="290"/>
    <n v="2.3900000000000001E-2"/>
    <n v="6.93"/>
    <n v="283.07"/>
    <n v="84"/>
    <n v="199.07"/>
    <n v="0"/>
    <n v="0"/>
    <n v="0"/>
    <x v="743"/>
  </r>
  <r>
    <s v="ORD-20240757"/>
    <d v="2026-03-15T00:00:00"/>
    <s v="CUST-1029"/>
    <s v="Summit Stores"/>
    <x v="0"/>
    <x v="1"/>
    <s v="SP-02"/>
    <s v="Michael Chang"/>
    <s v="PROD-401"/>
    <x v="3"/>
    <s v="Household Essentials"/>
    <n v="10.5"/>
    <n v="7.5"/>
    <n v="3"/>
    <n v="31.5"/>
    <n v="2.9999999999999997E-4"/>
    <n v="0.01"/>
    <n v="31.49"/>
    <n v="22.5"/>
    <n v="8.99"/>
    <n v="0"/>
    <n v="0"/>
    <n v="0"/>
    <x v="744"/>
  </r>
  <r>
    <s v="ORD-20240758"/>
    <d v="2025-08-16T00:00:00"/>
    <s v="CUST-1099"/>
    <s v="Atlas Distributors"/>
    <x v="4"/>
    <x v="2"/>
    <s v="SP-07"/>
    <s v="Carlos Mendez"/>
    <s v="PROD-203"/>
    <x v="0"/>
    <s v="Home Care"/>
    <n v="5.8"/>
    <n v="2.7"/>
    <n v="3"/>
    <n v="17.399999999999999"/>
    <n v="0.1045"/>
    <n v="1.82"/>
    <n v="15.58"/>
    <n v="8.1"/>
    <n v="7.48"/>
    <n v="0"/>
    <n v="0"/>
    <n v="0"/>
    <x v="745"/>
  </r>
  <r>
    <s v="ORD-20240759"/>
    <d v="2025-09-13T00:00:00"/>
    <s v="CUST-1109"/>
    <s v="Omega Stores"/>
    <x v="2"/>
    <x v="2"/>
    <s v="SP-05"/>
    <s v="Kenji Sato"/>
    <s v="PROD-204"/>
    <x v="12"/>
    <s v="Home Care"/>
    <n v="7.2"/>
    <n v="3.6"/>
    <n v="21"/>
    <n v="151.19999999999999"/>
    <n v="0.18379999999999999"/>
    <n v="27.79"/>
    <n v="123.41"/>
    <n v="75.599999999999994"/>
    <n v="47.81"/>
    <n v="0"/>
    <n v="0"/>
    <n v="0"/>
    <x v="746"/>
  </r>
  <r>
    <s v="ORD-20240760"/>
    <d v="2025-11-01T00:00:00"/>
    <s v="CUST-1109"/>
    <s v="Omega Stores"/>
    <x v="2"/>
    <x v="2"/>
    <s v="SP-05"/>
    <s v="Kenji Sato"/>
    <s v="PROD-401"/>
    <x v="3"/>
    <s v="Household Essentials"/>
    <n v="10.5"/>
    <n v="7.5"/>
    <n v="22"/>
    <n v="231"/>
    <n v="0.15279999999999999"/>
    <n v="35.299999999999997"/>
    <n v="195.7"/>
    <n v="165"/>
    <n v="30.7"/>
    <n v="0"/>
    <n v="0"/>
    <n v="0"/>
    <x v="747"/>
  </r>
  <r>
    <s v="ORD-20240761"/>
    <d v="2024-11-25T00:00:00"/>
    <s v="CUST-1026"/>
    <s v="Summit Mart"/>
    <x v="1"/>
    <x v="2"/>
    <s v="SP-08"/>
    <s v="Tariq Al-Mansoor"/>
    <s v="PROD-201"/>
    <x v="14"/>
    <s v="Home Care"/>
    <n v="12"/>
    <n v="6.5"/>
    <n v="77"/>
    <n v="924"/>
    <n v="0.23369999999999999"/>
    <n v="215.94"/>
    <n v="708.06"/>
    <n v="500.5"/>
    <n v="207.56"/>
    <n v="0"/>
    <n v="0"/>
    <n v="0"/>
    <x v="748"/>
  </r>
  <r>
    <s v="ORD-20240762"/>
    <d v="2025-04-21T00:00:00"/>
    <s v="CUST-1001"/>
    <s v="Metro Supermarkets"/>
    <x v="2"/>
    <x v="4"/>
    <s v="SP-05"/>
    <s v="Kenji Sato"/>
    <s v="PROD-203"/>
    <x v="0"/>
    <s v="Home Care"/>
    <n v="5.8"/>
    <n v="2.7"/>
    <n v="112"/>
    <n v="649.6"/>
    <n v="0.1206"/>
    <n v="78.34"/>
    <n v="571.26"/>
    <n v="302.39999999999998"/>
    <n v="268.86"/>
    <n v="0"/>
    <n v="0"/>
    <n v="0"/>
    <x v="749"/>
  </r>
  <r>
    <s v="ORD-20240763"/>
    <d v="2025-03-28T00:00:00"/>
    <s v="CUST-1029"/>
    <s v="Summit Stores"/>
    <x v="0"/>
    <x v="1"/>
    <s v="SP-02"/>
    <s v="Michael Chang"/>
    <s v="PROD-303"/>
    <x v="5"/>
    <s v="Food &amp; Beverage"/>
    <n v="11"/>
    <n v="6.8"/>
    <n v="3"/>
    <n v="33"/>
    <n v="4.1999999999999997E-3"/>
    <n v="0.14000000000000001"/>
    <n v="32.86"/>
    <n v="20.399999999999999"/>
    <n v="12.46"/>
    <n v="0"/>
    <n v="0"/>
    <n v="0"/>
    <x v="750"/>
  </r>
  <r>
    <s v="ORD-20240764"/>
    <d v="2025-03-28T00:00:00"/>
    <s v="CUST-1009"/>
    <s v="Apex Supermarkets"/>
    <x v="3"/>
    <x v="3"/>
    <s v="SP-04"/>
    <s v="David Mueller"/>
    <s v="PROD-403"/>
    <x v="11"/>
    <s v="Household Essentials"/>
    <n v="5.5"/>
    <n v="3.8"/>
    <n v="10"/>
    <n v="55"/>
    <n v="8.9999999999999993E-3"/>
    <n v="0.49"/>
    <n v="54.51"/>
    <n v="38"/>
    <n v="16.510000000000002"/>
    <n v="0"/>
    <n v="0"/>
    <n v="0"/>
    <x v="751"/>
  </r>
  <r>
    <s v="ORD-20240765"/>
    <d v="2025-11-22T00:00:00"/>
    <s v="CUST-1035"/>
    <s v="Prime Distributors"/>
    <x v="2"/>
    <x v="3"/>
    <s v="SP-05"/>
    <s v="Kenji Sato"/>
    <s v="PROD-204"/>
    <x v="12"/>
    <s v="Home Care"/>
    <n v="7.2"/>
    <n v="3.6"/>
    <n v="145"/>
    <n v="1044"/>
    <n v="1.6E-2"/>
    <n v="16.7"/>
    <n v="1027.3"/>
    <n v="522"/>
    <n v="505.3"/>
    <n v="0"/>
    <n v="0"/>
    <n v="0"/>
    <x v="752"/>
  </r>
  <r>
    <s v="ORD-20240766"/>
    <d v="2024-08-06T00:00:00"/>
    <s v="CUST-1042"/>
    <s v="Vanguard Mart"/>
    <x v="0"/>
    <x v="1"/>
    <s v="SP-01"/>
    <s v="Sarah Jenkins"/>
    <s v="PROD-103"/>
    <x v="13"/>
    <s v="Personal Care"/>
    <n v="4.8"/>
    <n v="1.4"/>
    <n v="104"/>
    <n v="499.2"/>
    <n v="9.4999999999999998E-3"/>
    <n v="4.74"/>
    <n v="494.46"/>
    <n v="145.6"/>
    <n v="348.86"/>
    <n v="0"/>
    <n v="0"/>
    <n v="0"/>
    <x v="753"/>
  </r>
  <r>
    <s v="ORD-20240767"/>
    <d v="2025-06-07T00:00:00"/>
    <s v="CUST-1098"/>
    <s v="Atlas Mart"/>
    <x v="2"/>
    <x v="2"/>
    <s v="SP-06"/>
    <s v="Priya Sharma"/>
    <s v="PROD-102"/>
    <x v="15"/>
    <s v="Personal Care"/>
    <n v="6.2"/>
    <n v="1.9"/>
    <n v="7"/>
    <n v="43.4"/>
    <n v="8.09E-2"/>
    <n v="3.51"/>
    <n v="39.89"/>
    <n v="13.3"/>
    <n v="26.59"/>
    <n v="0"/>
    <n v="0"/>
    <n v="0"/>
    <x v="754"/>
  </r>
  <r>
    <s v="ORD-20240768"/>
    <d v="2025-04-29T00:00:00"/>
    <s v="CUST-1029"/>
    <s v="Summit Stores"/>
    <x v="0"/>
    <x v="1"/>
    <s v="SP-02"/>
    <s v="Michael Chang"/>
    <s v="PROD-302"/>
    <x v="7"/>
    <s v="Food &amp; Beverage"/>
    <n v="3.8"/>
    <n v="2.6"/>
    <n v="12"/>
    <n v="45.6"/>
    <n v="0"/>
    <n v="0"/>
    <n v="45.6"/>
    <n v="31.2"/>
    <n v="14.4"/>
    <n v="0"/>
    <n v="0"/>
    <n v="0"/>
    <x v="755"/>
  </r>
  <r>
    <s v="ORD-20240769"/>
    <d v="2026-03-23T00:00:00"/>
    <s v="CUST-1064"/>
    <s v="Sterling Retail"/>
    <x v="0"/>
    <x v="1"/>
    <s v="SP-02"/>
    <s v="Michael Chang"/>
    <s v="PROD-104"/>
    <x v="6"/>
    <s v="Personal Care"/>
    <n v="9.9"/>
    <n v="3.1"/>
    <n v="11"/>
    <n v="108.9"/>
    <n v="0.4511"/>
    <n v="49.12"/>
    <n v="59.78"/>
    <n v="34.1"/>
    <n v="25.68"/>
    <n v="0"/>
    <n v="0"/>
    <n v="0"/>
    <x v="756"/>
  </r>
  <r>
    <s v="ORD-20240770"/>
    <d v="2026-07-11T00:00:00"/>
    <s v="CUST-1109"/>
    <s v="Omega Stores"/>
    <x v="2"/>
    <x v="2"/>
    <s v="SP-05"/>
    <s v="Kenji Sato"/>
    <s v="PROD-102"/>
    <x v="15"/>
    <s v="Personal Care"/>
    <n v="6.2"/>
    <n v="1.9"/>
    <n v="89"/>
    <n v="551.79999999999995"/>
    <n v="0.1789"/>
    <n v="98.72"/>
    <n v="453.08"/>
    <n v="169.1"/>
    <n v="283.98"/>
    <n v="0"/>
    <n v="0"/>
    <n v="0"/>
    <x v="757"/>
  </r>
  <r>
    <s v="ORD-20240771"/>
    <d v="2026-03-26T00:00:00"/>
    <s v="CUST-1025"/>
    <s v="Summit Supermarkets"/>
    <x v="1"/>
    <x v="2"/>
    <s v="SP-08"/>
    <s v="Tariq Al-Mansoor"/>
    <s v="PROD-301"/>
    <x v="2"/>
    <s v="Food &amp; Beverage"/>
    <n v="5"/>
    <n v="3.2"/>
    <n v="74"/>
    <n v="370"/>
    <n v="0.191"/>
    <n v="70.67"/>
    <n v="299.33"/>
    <n v="236.8"/>
    <n v="62.53"/>
    <n v="0"/>
    <n v="0"/>
    <n v="0"/>
    <x v="758"/>
  </r>
  <r>
    <s v="ORD-20240772"/>
    <d v="2026-01-23T00:00:00"/>
    <s v="CUST-1030"/>
    <s v="Summit Express"/>
    <x v="3"/>
    <x v="3"/>
    <s v="SP-04"/>
    <s v="David Mueller"/>
    <s v="PROD-201"/>
    <x v="14"/>
    <s v="Home Care"/>
    <n v="12"/>
    <n v="6.5"/>
    <n v="59"/>
    <n v="708"/>
    <n v="2.24E-2"/>
    <n v="15.86"/>
    <n v="692.14"/>
    <n v="383.5"/>
    <n v="308.64"/>
    <n v="0"/>
    <n v="0"/>
    <n v="0"/>
    <x v="759"/>
  </r>
  <r>
    <s v="ORD-20240773"/>
    <d v="2024-06-22T00:00:00"/>
    <s v="CUST-1098"/>
    <s v="Atlas Mart"/>
    <x v="2"/>
    <x v="2"/>
    <s v="SP-06"/>
    <s v="Priya Sharma"/>
    <s v="PROD-303"/>
    <x v="5"/>
    <s v="Food &amp; Beverage"/>
    <n v="11"/>
    <n v="6.8"/>
    <n v="30"/>
    <n v="330"/>
    <n v="0.14799999999999999"/>
    <n v="48.84"/>
    <n v="281.16000000000003"/>
    <n v="204"/>
    <n v="77.16"/>
    <n v="0"/>
    <n v="0"/>
    <n v="0"/>
    <x v="760"/>
  </r>
  <r>
    <s v="ORD-20240774"/>
    <d v="2025-11-05T00:00:00"/>
    <s v="CUST-1024"/>
    <s v="Summit Retail"/>
    <x v="3"/>
    <x v="3"/>
    <s v="SP-04"/>
    <s v="David Mueller"/>
    <s v="PROD-105"/>
    <x v="1"/>
    <s v="Personal Care"/>
    <n v="14.5"/>
    <n v="4.2"/>
    <n v="138"/>
    <n v="2001"/>
    <n v="1.3599999999999999E-2"/>
    <n v="27.21"/>
    <n v="1973.79"/>
    <n v="579.6"/>
    <n v="1394.19"/>
    <n v="0"/>
    <n v="0"/>
    <n v="0"/>
    <x v="761"/>
  </r>
  <r>
    <s v="ORD-20240775"/>
    <d v="2024-03-27T00:00:00"/>
    <s v="CUST-1042"/>
    <s v="Vanguard Mart"/>
    <x v="0"/>
    <x v="1"/>
    <s v="SP-01"/>
    <s v="Sarah Jenkins"/>
    <s v="PROD-102"/>
    <x v="15"/>
    <s v="Personal Care"/>
    <n v="6.2"/>
    <n v="1.9"/>
    <n v="28"/>
    <n v="173.6"/>
    <n v="4.6399999999999997E-2"/>
    <n v="8.06"/>
    <n v="165.54"/>
    <n v="53.2"/>
    <n v="112.34"/>
    <n v="0"/>
    <n v="0"/>
    <n v="0"/>
    <x v="762"/>
  </r>
  <r>
    <s v="ORD-20240776"/>
    <d v="2024-10-17T00:00:00"/>
    <s v="CUST-1034"/>
    <s v="Prime Mart"/>
    <x v="0"/>
    <x v="0"/>
    <s v="SP-01"/>
    <s v="Sarah Jenkins"/>
    <s v="PROD-104"/>
    <x v="6"/>
    <s v="Personal Care"/>
    <n v="9.9"/>
    <n v="3.1"/>
    <n v="20"/>
    <n v="198"/>
    <n v="5.0200000000000002E-2"/>
    <n v="9.94"/>
    <n v="188.06"/>
    <n v="62"/>
    <n v="126.06"/>
    <n v="0"/>
    <n v="0"/>
    <n v="0"/>
    <x v="763"/>
  </r>
  <r>
    <s v="ORD-20240777"/>
    <d v="2025-06-11T00:00:00"/>
    <s v="CUST-1113"/>
    <s v="Titan Supermarkets"/>
    <x v="1"/>
    <x v="1"/>
    <s v="SP-08"/>
    <s v="Tariq Al-Mansoor"/>
    <s v="PROD-101"/>
    <x v="9"/>
    <s v="Personal Care"/>
    <n v="8.5"/>
    <n v="2.8"/>
    <n v="94"/>
    <n v="799"/>
    <n v="3.5499999999999997E-2"/>
    <n v="28.36"/>
    <n v="770.64"/>
    <n v="263.2"/>
    <n v="507.44"/>
    <n v="0"/>
    <n v="0"/>
    <n v="0"/>
    <x v="764"/>
  </r>
  <r>
    <s v="ORD-20240778"/>
    <d v="2025-11-10T00:00:00"/>
    <s v="CUST-1046"/>
    <s v="Vanguard Express"/>
    <x v="2"/>
    <x v="4"/>
    <s v="SP-05"/>
    <s v="Kenji Sato"/>
    <s v="PROD-103"/>
    <x v="13"/>
    <s v="Personal Care"/>
    <n v="4.8"/>
    <n v="1.4"/>
    <n v="85"/>
    <n v="408"/>
    <n v="7.3300000000000004E-2"/>
    <n v="29.91"/>
    <n v="378.09"/>
    <n v="119"/>
    <n v="259.08999999999997"/>
    <n v="0"/>
    <n v="0"/>
    <n v="0"/>
    <x v="765"/>
  </r>
  <r>
    <s v="ORD-20240779"/>
    <d v="2025-10-10T00:00:00"/>
    <s v="CUST-1078"/>
    <s v="Beacon Express"/>
    <x v="2"/>
    <x v="2"/>
    <s v="SP-06"/>
    <s v="Priya Sharma"/>
    <s v="PROD-101"/>
    <x v="9"/>
    <s v="Personal Care"/>
    <n v="8.5"/>
    <n v="2.8"/>
    <n v="17"/>
    <n v="144.5"/>
    <n v="0.2944"/>
    <n v="42.54"/>
    <n v="101.96"/>
    <n v="47.6"/>
    <n v="54.36"/>
    <n v="0"/>
    <n v="0"/>
    <n v="0"/>
    <x v="766"/>
  </r>
  <r>
    <s v="ORD-20240780"/>
    <d v="2025-09-26T00:00:00"/>
    <s v="CUST-1109"/>
    <s v="Omega Stores"/>
    <x v="2"/>
    <x v="2"/>
    <s v="SP-05"/>
    <s v="Kenji Sato"/>
    <s v="PROD-401"/>
    <x v="3"/>
    <s v="Household Essentials"/>
    <n v="10.5"/>
    <n v="7.5"/>
    <n v="47"/>
    <n v="493.5"/>
    <n v="0.19009999999999999"/>
    <n v="93.81"/>
    <n v="399.69"/>
    <n v="352.5"/>
    <n v="47.19"/>
    <n v="0"/>
    <n v="0"/>
    <n v="0"/>
    <x v="767"/>
  </r>
  <r>
    <s v="ORD-20240781"/>
    <d v="2024-12-09T00:00:00"/>
    <s v="CUST-1007"/>
    <s v="Metro Direct"/>
    <x v="0"/>
    <x v="3"/>
    <s v="SP-02"/>
    <s v="Michael Chang"/>
    <s v="PROD-105"/>
    <x v="1"/>
    <s v="Personal Care"/>
    <n v="14.5"/>
    <n v="4.2"/>
    <n v="99"/>
    <n v="1435.5"/>
    <n v="3.44E-2"/>
    <n v="49.38"/>
    <n v="1386.12"/>
    <n v="415.8"/>
    <n v="970.32"/>
    <n v="0"/>
    <n v="0"/>
    <n v="0"/>
    <x v="768"/>
  </r>
  <r>
    <s v="ORD-20240782"/>
    <d v="2024-04-05T00:00:00"/>
    <s v="CUST-1113"/>
    <s v="Titan Supermarkets"/>
    <x v="1"/>
    <x v="1"/>
    <s v="SP-08"/>
    <s v="Tariq Al-Mansoor"/>
    <s v="PROD-104"/>
    <x v="6"/>
    <s v="Personal Care"/>
    <n v="9.9"/>
    <n v="3.1"/>
    <n v="1"/>
    <n v="9.9"/>
    <n v="2.1600000000000001E-2"/>
    <n v="0.21"/>
    <n v="9.69"/>
    <n v="3.1"/>
    <n v="6.59"/>
    <n v="0"/>
    <n v="0"/>
    <n v="0"/>
    <x v="731"/>
  </r>
  <r>
    <s v="ORD-20240783"/>
    <d v="2026-04-18T00:00:00"/>
    <s v="CUST-1110"/>
    <s v="Omega Express"/>
    <x v="2"/>
    <x v="4"/>
    <s v="SP-06"/>
    <s v="Priya Sharma"/>
    <s v="PROD-203"/>
    <x v="0"/>
    <s v="Home Care"/>
    <n v="5.8"/>
    <n v="2.7"/>
    <n v="399"/>
    <n v="2314.1999999999998"/>
    <n v="0.1076"/>
    <n v="249.01"/>
    <n v="2065.19"/>
    <n v="1077.3"/>
    <n v="987.89"/>
    <n v="0"/>
    <n v="0"/>
    <n v="0"/>
    <x v="769"/>
  </r>
  <r>
    <s v="ORD-20240784"/>
    <d v="2026-02-08T00:00:00"/>
    <s v="CUST-1119"/>
    <s v="Titan Direct"/>
    <x v="2"/>
    <x v="3"/>
    <s v="SP-06"/>
    <s v="Priya Sharma"/>
    <s v="PROD-303"/>
    <x v="5"/>
    <s v="Food &amp; Beverage"/>
    <n v="11"/>
    <n v="6.8"/>
    <n v="135"/>
    <n v="1485"/>
    <n v="1.2699999999999999E-2"/>
    <n v="18.86"/>
    <n v="1466.14"/>
    <n v="918"/>
    <n v="548.14"/>
    <n v="0"/>
    <n v="0"/>
    <n v="0"/>
    <x v="770"/>
  </r>
  <r>
    <s v="ORD-20240785"/>
    <d v="2024-08-28T00:00:00"/>
    <s v="CUST-1115"/>
    <s v="Titan Distributors"/>
    <x v="2"/>
    <x v="1"/>
    <s v="SP-06"/>
    <s v="Priya Sharma"/>
    <s v="PROD-103"/>
    <x v="13"/>
    <s v="Personal Care"/>
    <n v="4.8"/>
    <n v="1.4"/>
    <n v="27"/>
    <n v="129.6"/>
    <n v="7.7000000000000002E-3"/>
    <n v="1"/>
    <n v="128.6"/>
    <n v="37.799999999999997"/>
    <n v="90.8"/>
    <n v="0"/>
    <n v="0"/>
    <n v="0"/>
    <x v="771"/>
  </r>
  <r>
    <s v="ORD-20240786"/>
    <d v="2025-11-19T00:00:00"/>
    <s v="CUST-1064"/>
    <s v="Sterling Retail"/>
    <x v="0"/>
    <x v="1"/>
    <s v="SP-01"/>
    <s v="Sarah Jenkins"/>
    <s v="PROD-402"/>
    <x v="10"/>
    <s v="Household Essentials"/>
    <n v="6"/>
    <n v="4.2"/>
    <n v="9"/>
    <n v="54"/>
    <n v="2.5999999999999999E-2"/>
    <n v="1.4"/>
    <n v="52.6"/>
    <n v="37.799999999999997"/>
    <n v="14.8"/>
    <n v="0"/>
    <n v="0"/>
    <n v="0"/>
    <x v="772"/>
  </r>
  <r>
    <s v="ORD-20240787"/>
    <d v="2024-11-13T00:00:00"/>
    <s v="CUST-1069"/>
    <s v="Sterling Stores"/>
    <x v="3"/>
    <x v="0"/>
    <s v="SP-03"/>
    <s v="Elena Rostova"/>
    <s v="PROD-303"/>
    <x v="5"/>
    <s v="Food &amp; Beverage"/>
    <n v="11"/>
    <n v="6.8"/>
    <n v="249"/>
    <n v="2739"/>
    <n v="7.4999999999999997E-2"/>
    <n v="205.42"/>
    <n v="2533.58"/>
    <n v="1693.2"/>
    <n v="840.38"/>
    <n v="18"/>
    <n v="183.15"/>
    <n v="131.4"/>
    <x v="773"/>
  </r>
  <r>
    <s v="ORD-20240788"/>
    <d v="2024-08-18T00:00:00"/>
    <s v="CUST-1109"/>
    <s v="Omega Stores"/>
    <x v="2"/>
    <x v="2"/>
    <s v="SP-06"/>
    <s v="Priya Sharma"/>
    <s v="PROD-103"/>
    <x v="13"/>
    <s v="Personal Care"/>
    <n v="4.8"/>
    <n v="1.4"/>
    <n v="8"/>
    <n v="38.4"/>
    <n v="0.1736"/>
    <n v="6.67"/>
    <n v="31.73"/>
    <n v="11.2"/>
    <n v="20.53"/>
    <n v="2"/>
    <n v="7.93"/>
    <n v="3.8"/>
    <x v="774"/>
  </r>
  <r>
    <s v="ORD-20240789"/>
    <d v="2026-04-05T00:00:00"/>
    <s v="CUST-1076"/>
    <s v="Beacon Wholesale"/>
    <x v="0"/>
    <x v="1"/>
    <s v="SP-01"/>
    <s v="Sarah Jenkins"/>
    <s v="PROD-403"/>
    <x v="11"/>
    <s v="Household Essentials"/>
    <n v="5.5"/>
    <n v="3.8"/>
    <n v="12"/>
    <n v="66"/>
    <n v="4.3200000000000002E-2"/>
    <n v="2.85"/>
    <n v="63.15"/>
    <n v="45.6"/>
    <n v="17.55"/>
    <n v="0"/>
    <n v="0"/>
    <n v="0"/>
    <x v="775"/>
  </r>
  <r>
    <s v="ORD-20240790"/>
    <d v="2024-07-22T00:00:00"/>
    <s v="CUST-1111"/>
    <s v="Omega Direct"/>
    <x v="0"/>
    <x v="1"/>
    <s v="SP-01"/>
    <s v="Sarah Jenkins"/>
    <s v="PROD-401"/>
    <x v="3"/>
    <s v="Household Essentials"/>
    <n v="10.5"/>
    <n v="7.5"/>
    <n v="24"/>
    <n v="252"/>
    <n v="1.7000000000000001E-2"/>
    <n v="4.28"/>
    <n v="247.72"/>
    <n v="180"/>
    <n v="67.72"/>
    <n v="0"/>
    <n v="0"/>
    <n v="0"/>
    <x v="776"/>
  </r>
  <r>
    <s v="ORD-20240791"/>
    <d v="2024-05-30T00:00:00"/>
    <s v="CUST-1063"/>
    <s v="Pioneer Direct"/>
    <x v="4"/>
    <x v="2"/>
    <s v="SP-07"/>
    <s v="Carlos Mendez"/>
    <s v="PROD-102"/>
    <x v="15"/>
    <s v="Personal Care"/>
    <n v="6.2"/>
    <n v="1.9"/>
    <n v="44"/>
    <n v="272.8"/>
    <n v="0.1152"/>
    <n v="31.43"/>
    <n v="241.37"/>
    <n v="83.6"/>
    <n v="157.77000000000001"/>
    <n v="0"/>
    <n v="0"/>
    <n v="0"/>
    <x v="777"/>
  </r>
  <r>
    <s v="ORD-20240792"/>
    <d v="2024-01-26T00:00:00"/>
    <s v="CUST-1006"/>
    <s v="Metro Express"/>
    <x v="4"/>
    <x v="3"/>
    <s v="SP-07"/>
    <s v="Carlos Mendez"/>
    <s v="PROD-203"/>
    <x v="0"/>
    <s v="Home Care"/>
    <n v="5.8"/>
    <n v="2.7"/>
    <n v="147"/>
    <n v="852.6"/>
    <n v="1.18E-2"/>
    <n v="10.06"/>
    <n v="842.54"/>
    <n v="396.9"/>
    <n v="445.64"/>
    <n v="0"/>
    <n v="0"/>
    <n v="0"/>
    <x v="778"/>
  </r>
  <r>
    <s v="ORD-20240793"/>
    <d v="2024-02-17T00:00:00"/>
    <s v="CUST-1004"/>
    <s v="Metro Wholesale"/>
    <x v="2"/>
    <x v="4"/>
    <s v="SP-05"/>
    <s v="Kenji Sato"/>
    <s v="PROD-303"/>
    <x v="5"/>
    <s v="Food &amp; Beverage"/>
    <n v="11"/>
    <n v="6.8"/>
    <n v="110"/>
    <n v="1210"/>
    <n v="5.3699999999999998E-2"/>
    <n v="64.98"/>
    <n v="1145.02"/>
    <n v="748"/>
    <n v="397.02"/>
    <n v="0"/>
    <n v="0"/>
    <n v="0"/>
    <x v="779"/>
  </r>
  <r>
    <s v="ORD-20240794"/>
    <d v="2024-09-07T00:00:00"/>
    <s v="CUST-1017"/>
    <s v="Global Supermarkets"/>
    <x v="1"/>
    <x v="2"/>
    <s v="SP-08"/>
    <s v="Tariq Al-Mansoor"/>
    <s v="PROD-103"/>
    <x v="13"/>
    <s v="Personal Care"/>
    <n v="4.8"/>
    <n v="1.4"/>
    <n v="7"/>
    <n v="33.6"/>
    <n v="0.253"/>
    <n v="8.5"/>
    <n v="25.1"/>
    <n v="9.8000000000000007"/>
    <n v="15.3"/>
    <n v="0"/>
    <n v="0"/>
    <n v="0"/>
    <x v="780"/>
  </r>
  <r>
    <s v="ORD-20240795"/>
    <d v="2025-05-01T00:00:00"/>
    <s v="CUST-1083"/>
    <s v="Crest Distributors"/>
    <x v="0"/>
    <x v="3"/>
    <s v="SP-02"/>
    <s v="Michael Chang"/>
    <s v="PROD-105"/>
    <x v="1"/>
    <s v="Personal Care"/>
    <n v="14.5"/>
    <n v="4.2"/>
    <n v="143"/>
    <n v="2073.5"/>
    <n v="2.4899999999999999E-2"/>
    <n v="51.63"/>
    <n v="2021.87"/>
    <n v="600.6"/>
    <n v="1421.27"/>
    <n v="0"/>
    <n v="0"/>
    <n v="0"/>
    <x v="781"/>
  </r>
  <r>
    <s v="ORD-20240796"/>
    <d v="2025-09-17T00:00:00"/>
    <s v="CUST-1070"/>
    <s v="Sterling Express"/>
    <x v="1"/>
    <x v="3"/>
    <s v="SP-08"/>
    <s v="Tariq Al-Mansoor"/>
    <s v="PROD-101"/>
    <x v="9"/>
    <s v="Personal Care"/>
    <n v="8.5"/>
    <n v="2.8"/>
    <n v="166"/>
    <n v="1411"/>
    <n v="5.4999999999999997E-3"/>
    <n v="7.76"/>
    <n v="1403.24"/>
    <n v="464.8"/>
    <n v="938.44"/>
    <n v="16"/>
    <n v="135.25"/>
    <n v="52.8"/>
    <x v="782"/>
  </r>
  <r>
    <s v="ORD-20240797"/>
    <d v="2026-05-20T00:00:00"/>
    <s v="CUST-1008"/>
    <s v="Apex Retail"/>
    <x v="0"/>
    <x v="1"/>
    <s v="SP-01"/>
    <s v="Sarah Jenkins"/>
    <s v="PROD-301"/>
    <x v="2"/>
    <s v="Food &amp; Beverage"/>
    <n v="5"/>
    <n v="3.2"/>
    <n v="32"/>
    <n v="160"/>
    <n v="3.0800000000000001E-2"/>
    <n v="4.93"/>
    <n v="155.07"/>
    <n v="102.4"/>
    <n v="52.67"/>
    <n v="0"/>
    <n v="0"/>
    <n v="0"/>
    <x v="783"/>
  </r>
  <r>
    <s v="ORD-20240798"/>
    <d v="2026-02-25T00:00:00"/>
    <s v="CUST-1074"/>
    <s v="Beacon Mart"/>
    <x v="0"/>
    <x v="3"/>
    <s v="SP-02"/>
    <s v="Michael Chang"/>
    <s v="PROD-101"/>
    <x v="9"/>
    <s v="Personal Care"/>
    <n v="8.5"/>
    <n v="2.8"/>
    <n v="139"/>
    <n v="1181.5"/>
    <n v="9.9000000000000008E-3"/>
    <n v="11.7"/>
    <n v="1169.8"/>
    <n v="389.2"/>
    <n v="780.6"/>
    <n v="0"/>
    <n v="0"/>
    <n v="0"/>
    <x v="784"/>
  </r>
  <r>
    <s v="ORD-20240799"/>
    <d v="2024-03-15T00:00:00"/>
    <s v="CUST-1066"/>
    <s v="Sterling Mart"/>
    <x v="0"/>
    <x v="1"/>
    <s v="SP-02"/>
    <s v="Michael Chang"/>
    <s v="PROD-404"/>
    <x v="16"/>
    <s v="Household Essentials"/>
    <n v="4.9000000000000004"/>
    <n v="3.1"/>
    <n v="71"/>
    <n v="347.9"/>
    <n v="0.4335"/>
    <n v="150.81"/>
    <n v="197.09"/>
    <n v="220.1"/>
    <n v="-23.01"/>
    <n v="0"/>
    <n v="0"/>
    <n v="0"/>
    <x v="785"/>
  </r>
  <r>
    <s v="ORD-20240800"/>
    <d v="2025-04-11T00:00:00"/>
    <s v="CUST-1084"/>
    <s v="Crest Wholesale"/>
    <x v="0"/>
    <x v="4"/>
    <s v="SP-02"/>
    <s v="Michael Chang"/>
    <s v="PROD-402"/>
    <x v="10"/>
    <s v="Household Essentials"/>
    <n v="6"/>
    <n v="4.2"/>
    <n v="33"/>
    <n v="198"/>
    <n v="2.18E-2"/>
    <n v="4.32"/>
    <n v="193.68"/>
    <n v="138.6"/>
    <n v="55.08"/>
    <n v="0"/>
    <n v="0"/>
    <n v="0"/>
    <x v="786"/>
  </r>
  <r>
    <s v="ORD-20240801"/>
    <d v="2025-02-28T00:00:00"/>
    <s v="CUST-1087"/>
    <s v="Crest Direct"/>
    <x v="2"/>
    <x v="3"/>
    <s v="SP-05"/>
    <s v="Kenji Sato"/>
    <s v="PROD-201"/>
    <x v="14"/>
    <s v="Home Care"/>
    <n v="12"/>
    <n v="6.5"/>
    <n v="157"/>
    <n v="1884"/>
    <n v="4.0000000000000001E-3"/>
    <n v="7.54"/>
    <n v="1876.46"/>
    <n v="1020.5"/>
    <n v="855.96"/>
    <n v="0"/>
    <n v="0"/>
    <n v="0"/>
    <x v="787"/>
  </r>
  <r>
    <s v="ORD-20240802"/>
    <d v="2026-06-26T00:00:00"/>
    <s v="CUST-1047"/>
    <s v="Vanguard Direct"/>
    <x v="2"/>
    <x v="1"/>
    <s v="SP-06"/>
    <s v="Priya Sharma"/>
    <s v="PROD-201"/>
    <x v="14"/>
    <s v="Home Care"/>
    <n v="12"/>
    <n v="6.5"/>
    <n v="7"/>
    <n v="84"/>
    <n v="1.6999999999999999E-3"/>
    <n v="0.14000000000000001"/>
    <n v="83.86"/>
    <n v="45.5"/>
    <n v="38.36"/>
    <n v="0"/>
    <n v="0"/>
    <n v="0"/>
    <x v="788"/>
  </r>
  <r>
    <s v="ORD-20240803"/>
    <d v="2025-10-06T00:00:00"/>
    <s v="CUST-1094"/>
    <s v="Crown Express"/>
    <x v="3"/>
    <x v="3"/>
    <s v="SP-04"/>
    <s v="David Mueller"/>
    <s v="PROD-301"/>
    <x v="2"/>
    <s v="Food &amp; Beverage"/>
    <n v="5"/>
    <n v="3.2"/>
    <n v="96"/>
    <n v="480"/>
    <n v="3.15E-2"/>
    <n v="15.12"/>
    <n v="464.88"/>
    <n v="307.2"/>
    <n v="157.68"/>
    <n v="0"/>
    <n v="0"/>
    <n v="0"/>
    <x v="789"/>
  </r>
  <r>
    <s v="ORD-20240804"/>
    <d v="2025-08-12T00:00:00"/>
    <s v="CUST-1077"/>
    <s v="Beacon Stores"/>
    <x v="1"/>
    <x v="3"/>
    <s v="SP-08"/>
    <s v="Tariq Al-Mansoor"/>
    <s v="PROD-103"/>
    <x v="13"/>
    <s v="Personal Care"/>
    <n v="4.8"/>
    <n v="1.4"/>
    <n v="70"/>
    <n v="336"/>
    <n v="4.4200000000000003E-2"/>
    <n v="14.85"/>
    <n v="321.14999999999998"/>
    <n v="98"/>
    <n v="223.15"/>
    <n v="0"/>
    <n v="0"/>
    <n v="0"/>
    <x v="790"/>
  </r>
  <r>
    <s v="ORD-20240805"/>
    <d v="2024-07-18T00:00:00"/>
    <s v="CUST-1062"/>
    <s v="Pioneer Express"/>
    <x v="0"/>
    <x v="1"/>
    <s v="SP-02"/>
    <s v="Michael Chang"/>
    <s v="PROD-201"/>
    <x v="14"/>
    <s v="Home Care"/>
    <n v="12"/>
    <n v="6.5"/>
    <n v="5"/>
    <n v="60"/>
    <n v="4.1000000000000002E-2"/>
    <n v="2.46"/>
    <n v="57.54"/>
    <n v="32.5"/>
    <n v="25.04"/>
    <n v="0"/>
    <n v="0"/>
    <n v="0"/>
    <x v="791"/>
  </r>
  <r>
    <s v="ORD-20240806"/>
    <d v="2026-01-05T00:00:00"/>
    <s v="CUST-1033"/>
    <s v="Prime Supermarkets"/>
    <x v="0"/>
    <x v="2"/>
    <s v="SP-02"/>
    <s v="Michael Chang"/>
    <s v="PROD-105"/>
    <x v="1"/>
    <s v="Personal Care"/>
    <n v="14.5"/>
    <n v="4.2"/>
    <n v="17"/>
    <n v="246.5"/>
    <n v="3.78E-2"/>
    <n v="9.32"/>
    <n v="237.18"/>
    <n v="71.400000000000006"/>
    <n v="165.78"/>
    <n v="0"/>
    <n v="0"/>
    <n v="0"/>
    <x v="792"/>
  </r>
  <r>
    <s v="ORD-20240807"/>
    <d v="2025-12-14T00:00:00"/>
    <s v="CUST-1062"/>
    <s v="Pioneer Express"/>
    <x v="0"/>
    <x v="1"/>
    <s v="SP-02"/>
    <s v="Michael Chang"/>
    <s v="PROD-302"/>
    <x v="7"/>
    <s v="Food &amp; Beverage"/>
    <n v="3.8"/>
    <n v="2.6"/>
    <n v="24"/>
    <n v="91.2"/>
    <n v="1.29E-2"/>
    <n v="1.18"/>
    <n v="90.02"/>
    <n v="62.4"/>
    <n v="27.62"/>
    <n v="0"/>
    <n v="0"/>
    <n v="0"/>
    <x v="793"/>
  </r>
  <r>
    <s v="ORD-20240808"/>
    <d v="2025-01-28T00:00:00"/>
    <s v="CUST-1052"/>
    <s v="Horizon Wholesale"/>
    <x v="4"/>
    <x v="3"/>
    <s v="SP-07"/>
    <s v="Carlos Mendez"/>
    <s v="PROD-403"/>
    <x v="11"/>
    <s v="Household Essentials"/>
    <n v="5.5"/>
    <n v="3.8"/>
    <n v="31"/>
    <n v="170.5"/>
    <n v="6.7999999999999996E-3"/>
    <n v="1.1599999999999999"/>
    <n v="169.34"/>
    <n v="117.8"/>
    <n v="51.54"/>
    <n v="0"/>
    <n v="0"/>
    <n v="0"/>
    <x v="794"/>
  </r>
  <r>
    <s v="ORD-20240809"/>
    <d v="2025-05-21T00:00:00"/>
    <s v="CUST-1081"/>
    <s v="Crest Supermarkets"/>
    <x v="2"/>
    <x v="1"/>
    <s v="SP-06"/>
    <s v="Priya Sharma"/>
    <s v="PROD-402"/>
    <x v="10"/>
    <s v="Household Essentials"/>
    <n v="6"/>
    <n v="4.2"/>
    <n v="49"/>
    <n v="294"/>
    <n v="2.4799999999999999E-2"/>
    <n v="7.29"/>
    <n v="286.70999999999998"/>
    <n v="205.8"/>
    <n v="80.91"/>
    <n v="0"/>
    <n v="0"/>
    <n v="0"/>
    <x v="64"/>
  </r>
  <r>
    <s v="ORD-20240810"/>
    <d v="2025-02-13T00:00:00"/>
    <s v="CUST-1057"/>
    <s v="Pioneer Supermarkets"/>
    <x v="2"/>
    <x v="2"/>
    <s v="SP-05"/>
    <s v="Kenji Sato"/>
    <s v="PROD-104"/>
    <x v="6"/>
    <s v="Personal Care"/>
    <n v="9.9"/>
    <n v="3.1"/>
    <n v="1"/>
    <n v="9.9"/>
    <n v="9.3200000000000005E-2"/>
    <n v="0.92"/>
    <n v="8.98"/>
    <n v="3.1"/>
    <n v="5.88"/>
    <n v="1"/>
    <n v="8.98"/>
    <n v="3.6"/>
    <x v="795"/>
  </r>
  <r>
    <s v="ORD-20240811"/>
    <d v="2024-09-06T00:00:00"/>
    <s v="CUST-1101"/>
    <s v="Atlas Stores"/>
    <x v="0"/>
    <x v="2"/>
    <s v="SP-01"/>
    <s v="Sarah Jenkins"/>
    <s v="PROD-104"/>
    <x v="6"/>
    <s v="Personal Care"/>
    <n v="9.9"/>
    <n v="3.1"/>
    <n v="16"/>
    <n v="158.4"/>
    <n v="0.22140000000000001"/>
    <n v="35.07"/>
    <n v="123.33"/>
    <n v="49.6"/>
    <n v="73.73"/>
    <n v="0"/>
    <n v="0"/>
    <n v="0"/>
    <x v="796"/>
  </r>
  <r>
    <s v="ORD-20240812"/>
    <d v="2024-05-31T00:00:00"/>
    <s v="CUST-1095"/>
    <s v="Crown Direct"/>
    <x v="0"/>
    <x v="2"/>
    <s v="SP-01"/>
    <s v="Sarah Jenkins"/>
    <s v="PROD-203"/>
    <x v="0"/>
    <s v="Home Care"/>
    <n v="5.8"/>
    <n v="2.7"/>
    <n v="52"/>
    <n v="301.60000000000002"/>
    <n v="0.48370000000000002"/>
    <n v="145.88"/>
    <n v="155.72"/>
    <n v="140.4"/>
    <n v="15.32"/>
    <n v="0"/>
    <n v="0"/>
    <n v="0"/>
    <x v="797"/>
  </r>
  <r>
    <s v="ORD-20240813"/>
    <d v="2025-11-02T00:00:00"/>
    <s v="CUST-1028"/>
    <s v="Summit Wholesale"/>
    <x v="0"/>
    <x v="3"/>
    <s v="SP-01"/>
    <s v="Sarah Jenkins"/>
    <s v="PROD-302"/>
    <x v="7"/>
    <s v="Food &amp; Beverage"/>
    <n v="3.8"/>
    <n v="2.6"/>
    <n v="88"/>
    <n v="334.4"/>
    <n v="4.6300000000000001E-2"/>
    <n v="15.48"/>
    <n v="318.92"/>
    <n v="228.8"/>
    <n v="90.12"/>
    <n v="0"/>
    <n v="0"/>
    <n v="0"/>
    <x v="798"/>
  </r>
  <r>
    <s v="ORD-20240814"/>
    <d v="2025-12-05T00:00:00"/>
    <s v="CUST-1000"/>
    <s v="Metro Retail"/>
    <x v="3"/>
    <x v="0"/>
    <s v="SP-04"/>
    <s v="David Mueller"/>
    <s v="PROD-302"/>
    <x v="7"/>
    <s v="Food &amp; Beverage"/>
    <n v="3.8"/>
    <n v="2.6"/>
    <n v="197"/>
    <n v="748.6"/>
    <n v="9.06E-2"/>
    <n v="67.819999999999993"/>
    <n v="680.78"/>
    <n v="512.20000000000005"/>
    <n v="168.58"/>
    <n v="0"/>
    <n v="0"/>
    <n v="0"/>
    <x v="799"/>
  </r>
  <r>
    <s v="ORD-20240815"/>
    <d v="2024-01-06T00:00:00"/>
    <s v="CUST-1082"/>
    <s v="Crest Mart"/>
    <x v="0"/>
    <x v="2"/>
    <s v="SP-01"/>
    <s v="Sarah Jenkins"/>
    <s v="PROD-101"/>
    <x v="9"/>
    <s v="Personal Care"/>
    <n v="8.5"/>
    <n v="2.8"/>
    <n v="26"/>
    <n v="221"/>
    <n v="0.16009999999999999"/>
    <n v="35.380000000000003"/>
    <n v="185.62"/>
    <n v="72.8"/>
    <n v="112.82"/>
    <n v="0"/>
    <n v="0"/>
    <n v="0"/>
    <x v="800"/>
  </r>
  <r>
    <s v="ORD-20240816"/>
    <d v="2026-07-03T00:00:00"/>
    <s v="CUST-1011"/>
    <s v="Apex Distributors"/>
    <x v="0"/>
    <x v="1"/>
    <s v="SP-01"/>
    <s v="Sarah Jenkins"/>
    <s v="PROD-103"/>
    <x v="13"/>
    <s v="Personal Care"/>
    <n v="4.8"/>
    <n v="1.4"/>
    <n v="32"/>
    <n v="153.6"/>
    <n v="8.8999999999999999E-3"/>
    <n v="1.37"/>
    <n v="152.22999999999999"/>
    <n v="44.8"/>
    <n v="107.43"/>
    <n v="0"/>
    <n v="0"/>
    <n v="0"/>
    <x v="801"/>
  </r>
  <r>
    <s v="ORD-20240817"/>
    <d v="2026-02-07T00:00:00"/>
    <s v="CUST-1081"/>
    <s v="Crest Supermarkets"/>
    <x v="2"/>
    <x v="1"/>
    <s v="SP-05"/>
    <s v="Kenji Sato"/>
    <s v="PROD-403"/>
    <x v="11"/>
    <s v="Household Essentials"/>
    <n v="5.5"/>
    <n v="3.8"/>
    <n v="13"/>
    <n v="71.5"/>
    <n v="2.47E-2"/>
    <n v="1.77"/>
    <n v="69.73"/>
    <n v="49.4"/>
    <n v="20.329999999999998"/>
    <n v="3"/>
    <n v="16.09"/>
    <n v="12.9"/>
    <x v="802"/>
  </r>
  <r>
    <s v="ORD-20240818"/>
    <d v="2026-05-31T00:00:00"/>
    <s v="CUST-1006"/>
    <s v="Metro Express"/>
    <x v="4"/>
    <x v="3"/>
    <s v="SP-07"/>
    <s v="Carlos Mendez"/>
    <s v="PROD-101"/>
    <x v="9"/>
    <s v="Personal Care"/>
    <n v="8.5"/>
    <n v="2.8"/>
    <n v="16"/>
    <n v="136"/>
    <n v="5.5399999999999998E-2"/>
    <n v="7.53"/>
    <n v="128.47"/>
    <n v="44.8"/>
    <n v="83.67"/>
    <n v="0"/>
    <n v="0"/>
    <n v="0"/>
    <x v="803"/>
  </r>
  <r>
    <s v="ORD-20240819"/>
    <d v="2026-02-27T00:00:00"/>
    <s v="CUST-1074"/>
    <s v="Beacon Mart"/>
    <x v="0"/>
    <x v="3"/>
    <s v="SP-01"/>
    <s v="Sarah Jenkins"/>
    <s v="PROD-103"/>
    <x v="13"/>
    <s v="Personal Care"/>
    <n v="4.8"/>
    <n v="1.4"/>
    <n v="74"/>
    <n v="355.2"/>
    <n v="0.44869999999999999"/>
    <n v="159.38"/>
    <n v="195.82"/>
    <n v="103.6"/>
    <n v="92.22"/>
    <n v="0"/>
    <n v="0"/>
    <n v="0"/>
    <x v="804"/>
  </r>
  <r>
    <s v="ORD-20240820"/>
    <d v="2026-06-25T00:00:00"/>
    <s v="CUST-1012"/>
    <s v="Apex Wholesale"/>
    <x v="3"/>
    <x v="2"/>
    <s v="SP-04"/>
    <s v="David Mueller"/>
    <s v="PROD-302"/>
    <x v="7"/>
    <s v="Food &amp; Beverage"/>
    <n v="3.8"/>
    <n v="2.6"/>
    <n v="29"/>
    <n v="110.2"/>
    <n v="9.4299999999999995E-2"/>
    <n v="10.39"/>
    <n v="99.81"/>
    <n v="75.400000000000006"/>
    <n v="24.41"/>
    <n v="0"/>
    <n v="0"/>
    <n v="0"/>
    <x v="805"/>
  </r>
  <r>
    <s v="ORD-20240821"/>
    <d v="2024-04-19T00:00:00"/>
    <s v="CUST-1094"/>
    <s v="Crown Express"/>
    <x v="3"/>
    <x v="3"/>
    <s v="SP-03"/>
    <s v="Elena Rostova"/>
    <s v="PROD-303"/>
    <x v="5"/>
    <s v="Food &amp; Beverage"/>
    <n v="11"/>
    <n v="6.8"/>
    <n v="93"/>
    <n v="1023"/>
    <n v="0.42049999999999998"/>
    <n v="430.17"/>
    <n v="592.83000000000004"/>
    <n v="632.4"/>
    <n v="-39.57"/>
    <n v="37"/>
    <n v="235.86"/>
    <n v="270.10000000000002"/>
    <x v="806"/>
  </r>
  <r>
    <s v="ORD-20240822"/>
    <d v="2026-03-08T00:00:00"/>
    <s v="CUST-1104"/>
    <s v="Omega Retail"/>
    <x v="0"/>
    <x v="3"/>
    <s v="SP-01"/>
    <s v="Sarah Jenkins"/>
    <s v="PROD-301"/>
    <x v="2"/>
    <s v="Food &amp; Beverage"/>
    <n v="5"/>
    <n v="3.2"/>
    <n v="16"/>
    <n v="80"/>
    <n v="1.6899999999999998E-2"/>
    <n v="1.35"/>
    <n v="78.650000000000006"/>
    <n v="51.2"/>
    <n v="27.45"/>
    <n v="0"/>
    <n v="0"/>
    <n v="0"/>
    <x v="807"/>
  </r>
  <r>
    <s v="ORD-20240823"/>
    <d v="2025-03-11T00:00:00"/>
    <s v="CUST-1000"/>
    <s v="Metro Retail"/>
    <x v="3"/>
    <x v="0"/>
    <s v="SP-04"/>
    <s v="David Mueller"/>
    <s v="PROD-104"/>
    <x v="6"/>
    <s v="Personal Care"/>
    <n v="9.9"/>
    <n v="3.1"/>
    <n v="65"/>
    <n v="643.5"/>
    <n v="4.5999999999999999E-3"/>
    <n v="2.96"/>
    <n v="640.54"/>
    <n v="201.5"/>
    <n v="439.04"/>
    <n v="0"/>
    <n v="0"/>
    <n v="0"/>
    <x v="808"/>
  </r>
  <r>
    <s v="ORD-20240824"/>
    <d v="2024-08-12T00:00:00"/>
    <s v="CUST-1073"/>
    <s v="Beacon Supermarkets"/>
    <x v="2"/>
    <x v="1"/>
    <s v="SP-05"/>
    <s v="Kenji Sato"/>
    <s v="PROD-302"/>
    <x v="7"/>
    <s v="Food &amp; Beverage"/>
    <n v="3.8"/>
    <n v="2.6"/>
    <n v="49"/>
    <n v="186.2"/>
    <n v="5.4199999999999998E-2"/>
    <n v="10.09"/>
    <n v="176.11"/>
    <n v="127.4"/>
    <n v="48.71"/>
    <n v="0"/>
    <n v="0"/>
    <n v="0"/>
    <x v="809"/>
  </r>
  <r>
    <s v="ORD-20240825"/>
    <d v="2024-06-29T00:00:00"/>
    <s v="CUST-1095"/>
    <s v="Crown Direct"/>
    <x v="0"/>
    <x v="2"/>
    <s v="SP-01"/>
    <s v="Sarah Jenkins"/>
    <s v="PROD-103"/>
    <x v="13"/>
    <s v="Personal Care"/>
    <n v="4.8"/>
    <n v="1.4"/>
    <n v="58"/>
    <n v="278.39999999999998"/>
    <n v="8.1900000000000001E-2"/>
    <n v="22.8"/>
    <n v="255.6"/>
    <n v="81.2"/>
    <n v="174.4"/>
    <n v="0"/>
    <n v="0"/>
    <n v="0"/>
    <x v="810"/>
  </r>
  <r>
    <s v="ORD-20240826"/>
    <d v="2026-04-03T00:00:00"/>
    <s v="CUST-1115"/>
    <s v="Titan Distributors"/>
    <x v="2"/>
    <x v="1"/>
    <s v="SP-06"/>
    <s v="Priya Sharma"/>
    <s v="PROD-404"/>
    <x v="16"/>
    <s v="Household Essentials"/>
    <n v="4.9000000000000004"/>
    <n v="3.1"/>
    <n v="74"/>
    <n v="362.6"/>
    <n v="5.8999999999999999E-3"/>
    <n v="2.14"/>
    <n v="360.46"/>
    <n v="229.4"/>
    <n v="131.06"/>
    <n v="0"/>
    <n v="0"/>
    <n v="0"/>
    <x v="811"/>
  </r>
  <r>
    <s v="ORD-20240827"/>
    <d v="2025-12-13T00:00:00"/>
    <s v="CUST-1099"/>
    <s v="Atlas Distributors"/>
    <x v="4"/>
    <x v="2"/>
    <s v="SP-07"/>
    <s v="Carlos Mendez"/>
    <s v="PROD-101"/>
    <x v="9"/>
    <s v="Personal Care"/>
    <n v="8.5"/>
    <n v="2.8"/>
    <n v="17"/>
    <n v="144.5"/>
    <n v="5.11E-2"/>
    <n v="7.38"/>
    <n v="137.12"/>
    <n v="47.6"/>
    <n v="89.52"/>
    <n v="0"/>
    <n v="0"/>
    <n v="0"/>
    <x v="812"/>
  </r>
  <r>
    <s v="ORD-20240828"/>
    <d v="2025-06-14T00:00:00"/>
    <s v="CUST-1007"/>
    <s v="Metro Direct"/>
    <x v="0"/>
    <x v="3"/>
    <s v="SP-01"/>
    <s v="Sarah Jenkins"/>
    <s v="PROD-303"/>
    <x v="5"/>
    <s v="Food &amp; Beverage"/>
    <n v="11"/>
    <n v="6.8"/>
    <n v="181"/>
    <n v="1991"/>
    <n v="8.3999999999999995E-3"/>
    <n v="16.72"/>
    <n v="1974.28"/>
    <n v="1230.8"/>
    <n v="743.48"/>
    <n v="0"/>
    <n v="0"/>
    <n v="0"/>
    <x v="813"/>
  </r>
  <r>
    <s v="ORD-20240829"/>
    <d v="2025-04-20T00:00:00"/>
    <s v="CUST-1064"/>
    <s v="Sterling Retail"/>
    <x v="0"/>
    <x v="1"/>
    <s v="SP-01"/>
    <s v="Sarah Jenkins"/>
    <s v="PROD-202"/>
    <x v="4"/>
    <s v="Home Care"/>
    <n v="4.5"/>
    <n v="2.1"/>
    <n v="3"/>
    <n v="13.5"/>
    <n v="3.4799999999999998E-2"/>
    <n v="0.47"/>
    <n v="13.03"/>
    <n v="6.3"/>
    <n v="6.73"/>
    <n v="0"/>
    <n v="0"/>
    <n v="0"/>
    <x v="814"/>
  </r>
  <r>
    <s v="ORD-20240830"/>
    <d v="2024-02-21T00:00:00"/>
    <s v="CUST-1080"/>
    <s v="Crest Retail"/>
    <x v="3"/>
    <x v="4"/>
    <s v="SP-03"/>
    <s v="Elena Rostova"/>
    <s v="PROD-304"/>
    <x v="8"/>
    <s v="Food &amp; Beverage"/>
    <n v="4.2"/>
    <n v="2.8"/>
    <n v="116"/>
    <n v="487.2"/>
    <n v="0.10589999999999999"/>
    <n v="51.59"/>
    <n v="435.61"/>
    <n v="324.8"/>
    <n v="110.81"/>
    <n v="0"/>
    <n v="0"/>
    <n v="0"/>
    <x v="815"/>
  </r>
  <r>
    <s v="ORD-20240831"/>
    <d v="2025-07-24T00:00:00"/>
    <s v="CUST-1012"/>
    <s v="Apex Wholesale"/>
    <x v="3"/>
    <x v="2"/>
    <s v="SP-03"/>
    <s v="Elena Rostova"/>
    <s v="PROD-304"/>
    <x v="8"/>
    <s v="Food &amp; Beverage"/>
    <n v="4.2"/>
    <n v="2.8"/>
    <n v="79"/>
    <n v="331.8"/>
    <n v="0.49940000000000001"/>
    <n v="165.7"/>
    <n v="166.1"/>
    <n v="221.2"/>
    <n v="-55.1"/>
    <n v="0"/>
    <n v="0"/>
    <n v="0"/>
    <x v="816"/>
  </r>
  <r>
    <s v="ORD-20240832"/>
    <d v="2024-09-12T00:00:00"/>
    <s v="CUST-1116"/>
    <s v="Titan Wholesale"/>
    <x v="3"/>
    <x v="1"/>
    <s v="SP-03"/>
    <s v="Elena Rostova"/>
    <s v="PROD-105"/>
    <x v="1"/>
    <s v="Personal Care"/>
    <n v="14.5"/>
    <n v="4.2"/>
    <n v="44"/>
    <n v="638"/>
    <n v="1.61E-2"/>
    <n v="10.27"/>
    <n v="627.73"/>
    <n v="184.8"/>
    <n v="442.93"/>
    <n v="0"/>
    <n v="0"/>
    <n v="0"/>
    <x v="817"/>
  </r>
  <r>
    <s v="ORD-20240833"/>
    <d v="2026-07-28T00:00:00"/>
    <s v="CUST-1036"/>
    <s v="Prime Wholesale"/>
    <x v="0"/>
    <x v="2"/>
    <s v="SP-02"/>
    <s v="Michael Chang"/>
    <s v="PROD-104"/>
    <x v="6"/>
    <s v="Personal Care"/>
    <n v="9.9"/>
    <n v="3.1"/>
    <n v="23"/>
    <n v="227.7"/>
    <n v="0.17910000000000001"/>
    <n v="40.78"/>
    <n v="186.92"/>
    <n v="71.3"/>
    <n v="115.62"/>
    <n v="0"/>
    <n v="0"/>
    <n v="0"/>
    <x v="818"/>
  </r>
  <r>
    <s v="ORD-20240834"/>
    <d v="2026-05-18T00:00:00"/>
    <s v="CUST-1063"/>
    <s v="Pioneer Direct"/>
    <x v="4"/>
    <x v="2"/>
    <s v="SP-07"/>
    <s v="Carlos Mendez"/>
    <s v="PROD-202"/>
    <x v="4"/>
    <s v="Home Care"/>
    <n v="4.5"/>
    <n v="2.1"/>
    <n v="34"/>
    <n v="153"/>
    <n v="0.2601"/>
    <n v="39.799999999999997"/>
    <n v="113.2"/>
    <n v="71.400000000000006"/>
    <n v="41.8"/>
    <n v="0"/>
    <n v="0"/>
    <n v="0"/>
    <x v="819"/>
  </r>
  <r>
    <s v="ORD-20240835"/>
    <d v="2024-05-04T00:00:00"/>
    <s v="CUST-1002"/>
    <s v="Metro Mart"/>
    <x v="0"/>
    <x v="3"/>
    <s v="SP-01"/>
    <s v="Sarah Jenkins"/>
    <s v="PROD-203"/>
    <x v="0"/>
    <s v="Home Care"/>
    <n v="5.8"/>
    <n v="2.7"/>
    <n v="67"/>
    <n v="388.6"/>
    <n v="1.67E-2"/>
    <n v="6.49"/>
    <n v="382.11"/>
    <n v="180.9"/>
    <n v="201.21"/>
    <n v="0"/>
    <n v="0"/>
    <n v="0"/>
    <x v="820"/>
  </r>
  <r>
    <s v="ORD-20240836"/>
    <d v="2025-04-12T00:00:00"/>
    <s v="CUST-1052"/>
    <s v="Horizon Wholesale"/>
    <x v="4"/>
    <x v="3"/>
    <s v="SP-07"/>
    <s v="Carlos Mendez"/>
    <s v="PROD-202"/>
    <x v="4"/>
    <s v="Home Care"/>
    <n v="4.5"/>
    <n v="2.1"/>
    <n v="56"/>
    <n v="252"/>
    <n v="4.4999999999999997E-3"/>
    <n v="1.1299999999999999"/>
    <n v="250.87"/>
    <n v="117.6"/>
    <n v="133.27000000000001"/>
    <n v="0"/>
    <n v="0"/>
    <n v="0"/>
    <x v="821"/>
  </r>
  <r>
    <s v="ORD-20240837"/>
    <d v="2024-05-16T00:00:00"/>
    <s v="CUST-1077"/>
    <s v="Beacon Stores"/>
    <x v="1"/>
    <x v="3"/>
    <s v="SP-08"/>
    <s v="Tariq Al-Mansoor"/>
    <s v="PROD-204"/>
    <x v="12"/>
    <s v="Home Care"/>
    <n v="7.2"/>
    <n v="3.6"/>
    <n v="28"/>
    <n v="201.6"/>
    <n v="2.3199999999999998E-2"/>
    <n v="4.68"/>
    <n v="196.92"/>
    <n v="100.8"/>
    <n v="96.12"/>
    <n v="0"/>
    <n v="0"/>
    <n v="0"/>
    <x v="822"/>
  </r>
  <r>
    <s v="ORD-20240838"/>
    <d v="2026-03-31T00:00:00"/>
    <s v="CUST-1087"/>
    <s v="Crest Direct"/>
    <x v="2"/>
    <x v="3"/>
    <s v="SP-05"/>
    <s v="Kenji Sato"/>
    <s v="PROD-402"/>
    <x v="10"/>
    <s v="Household Essentials"/>
    <n v="6"/>
    <n v="4.2"/>
    <n v="53"/>
    <n v="318"/>
    <n v="3.3099999999999997E-2"/>
    <n v="10.53"/>
    <n v="307.47000000000003"/>
    <n v="222.6"/>
    <n v="84.87"/>
    <n v="0"/>
    <n v="0"/>
    <n v="0"/>
    <x v="823"/>
  </r>
  <r>
    <s v="ORD-20240839"/>
    <d v="2025-04-20T00:00:00"/>
    <s v="CUST-1040"/>
    <s v="Vanguard Retail"/>
    <x v="4"/>
    <x v="4"/>
    <s v="SP-07"/>
    <s v="Carlos Mendez"/>
    <s v="PROD-304"/>
    <x v="8"/>
    <s v="Food &amp; Beverage"/>
    <n v="4.2"/>
    <n v="2.8"/>
    <n v="277"/>
    <n v="1163.4000000000001"/>
    <n v="0.19450000000000001"/>
    <n v="226.28"/>
    <n v="937.12"/>
    <n v="775.6"/>
    <n v="161.52000000000001"/>
    <n v="0"/>
    <n v="0"/>
    <n v="0"/>
    <x v="824"/>
  </r>
  <r>
    <s v="ORD-20240840"/>
    <d v="2025-11-14T00:00:00"/>
    <s v="CUST-1064"/>
    <s v="Sterling Retail"/>
    <x v="0"/>
    <x v="1"/>
    <s v="SP-02"/>
    <s v="Michael Chang"/>
    <s v="PROD-302"/>
    <x v="7"/>
    <s v="Food &amp; Beverage"/>
    <n v="3.8"/>
    <n v="2.6"/>
    <n v="41"/>
    <n v="155.80000000000001"/>
    <n v="1.9400000000000001E-2"/>
    <n v="3.02"/>
    <n v="152.78"/>
    <n v="106.6"/>
    <n v="46.18"/>
    <n v="0"/>
    <n v="0"/>
    <n v="0"/>
    <x v="825"/>
  </r>
  <r>
    <s v="ORD-20240841"/>
    <d v="2025-06-27T00:00:00"/>
    <s v="CUST-1077"/>
    <s v="Beacon Stores"/>
    <x v="1"/>
    <x v="3"/>
    <s v="SP-08"/>
    <s v="Tariq Al-Mansoor"/>
    <s v="PROD-304"/>
    <x v="8"/>
    <s v="Food &amp; Beverage"/>
    <n v="4.2"/>
    <n v="2.8"/>
    <n v="40"/>
    <n v="168"/>
    <n v="1.5100000000000001E-2"/>
    <n v="2.54"/>
    <n v="165.46"/>
    <n v="112"/>
    <n v="53.46"/>
    <n v="0"/>
    <n v="0"/>
    <n v="0"/>
    <x v="826"/>
  </r>
  <r>
    <s v="ORD-20240842"/>
    <d v="2025-07-26T00:00:00"/>
    <s v="CUST-1062"/>
    <s v="Pioneer Express"/>
    <x v="0"/>
    <x v="1"/>
    <s v="SP-01"/>
    <s v="Sarah Jenkins"/>
    <s v="PROD-303"/>
    <x v="5"/>
    <s v="Food &amp; Beverage"/>
    <n v="11"/>
    <n v="6.8"/>
    <n v="2"/>
    <n v="22"/>
    <n v="3.09E-2"/>
    <n v="0.68"/>
    <n v="21.32"/>
    <n v="13.6"/>
    <n v="7.72"/>
    <n v="0"/>
    <n v="0"/>
    <n v="0"/>
    <x v="827"/>
  </r>
  <r>
    <s v="ORD-20240843"/>
    <d v="2025-09-01T00:00:00"/>
    <s v="CUST-1118"/>
    <s v="Titan Express"/>
    <x v="0"/>
    <x v="3"/>
    <s v="SP-02"/>
    <s v="Michael Chang"/>
    <s v="PROD-303"/>
    <x v="5"/>
    <s v="Food &amp; Beverage"/>
    <n v="11"/>
    <n v="6.8"/>
    <n v="18"/>
    <n v="198"/>
    <n v="0.45550000000000002"/>
    <n v="90.19"/>
    <n v="107.81"/>
    <n v="122.4"/>
    <n v="-14.59"/>
    <n v="0"/>
    <n v="0"/>
    <n v="0"/>
    <x v="828"/>
  </r>
  <r>
    <s v="ORD-20240844"/>
    <d v="2024-11-20T00:00:00"/>
    <s v="CUST-1066"/>
    <s v="Sterling Mart"/>
    <x v="0"/>
    <x v="1"/>
    <s v="SP-01"/>
    <s v="Sarah Jenkins"/>
    <s v="PROD-105"/>
    <x v="1"/>
    <s v="Personal Care"/>
    <n v="14.5"/>
    <n v="4.2"/>
    <n v="5"/>
    <n v="72.5"/>
    <n v="1.2800000000000001E-2"/>
    <n v="0.93"/>
    <n v="71.569999999999993"/>
    <n v="21"/>
    <n v="50.57"/>
    <n v="0"/>
    <n v="0"/>
    <n v="0"/>
    <x v="829"/>
  </r>
  <r>
    <s v="ORD-20240845"/>
    <d v="2026-08-30T00:00:00"/>
    <s v="CUST-1001"/>
    <s v="Metro Supermarkets"/>
    <x v="2"/>
    <x v="4"/>
    <s v="SP-05"/>
    <s v="Kenji Sato"/>
    <s v="PROD-104"/>
    <x v="6"/>
    <s v="Personal Care"/>
    <n v="9.9"/>
    <n v="3.1"/>
    <n v="271"/>
    <n v="2682.9"/>
    <n v="4.1200000000000001E-2"/>
    <n v="110.54"/>
    <n v="2572.36"/>
    <n v="840.1"/>
    <n v="1732.26"/>
    <n v="0"/>
    <n v="0"/>
    <n v="0"/>
    <x v="830"/>
  </r>
  <r>
    <s v="ORD-20240846"/>
    <d v="2026-02-12T00:00:00"/>
    <s v="CUST-1106"/>
    <s v="Omega Mart"/>
    <x v="2"/>
    <x v="3"/>
    <s v="SP-06"/>
    <s v="Priya Sharma"/>
    <s v="PROD-101"/>
    <x v="9"/>
    <s v="Personal Care"/>
    <n v="8.5"/>
    <n v="2.8"/>
    <n v="45"/>
    <n v="382.5"/>
    <n v="2.46E-2"/>
    <n v="9.41"/>
    <n v="373.09"/>
    <n v="126"/>
    <n v="247.09"/>
    <n v="0"/>
    <n v="0"/>
    <n v="0"/>
    <x v="831"/>
  </r>
  <r>
    <s v="ORD-20240847"/>
    <d v="2026-07-01T00:00:00"/>
    <s v="CUST-1037"/>
    <s v="Prime Stores"/>
    <x v="2"/>
    <x v="4"/>
    <s v="SP-05"/>
    <s v="Kenji Sato"/>
    <s v="PROD-304"/>
    <x v="8"/>
    <s v="Food &amp; Beverage"/>
    <n v="4.2"/>
    <n v="2.8"/>
    <n v="285"/>
    <n v="1197"/>
    <n v="0.1336"/>
    <n v="159.91999999999999"/>
    <n v="1037.08"/>
    <n v="798"/>
    <n v="239.08"/>
    <n v="0"/>
    <n v="0"/>
    <n v="0"/>
    <x v="832"/>
  </r>
  <r>
    <s v="ORD-20240848"/>
    <d v="2025-03-29T00:00:00"/>
    <s v="CUST-1002"/>
    <s v="Metro Mart"/>
    <x v="0"/>
    <x v="3"/>
    <s v="SP-02"/>
    <s v="Michael Chang"/>
    <s v="PROD-404"/>
    <x v="16"/>
    <s v="Household Essentials"/>
    <n v="4.9000000000000004"/>
    <n v="3.1"/>
    <n v="43"/>
    <n v="210.7"/>
    <n v="3.61E-2"/>
    <n v="7.61"/>
    <n v="203.09"/>
    <n v="133.30000000000001"/>
    <n v="69.790000000000006"/>
    <n v="0"/>
    <n v="0"/>
    <n v="0"/>
    <x v="833"/>
  </r>
  <r>
    <s v="ORD-20240849"/>
    <d v="2025-09-19T00:00:00"/>
    <s v="CUST-1057"/>
    <s v="Pioneer Supermarkets"/>
    <x v="2"/>
    <x v="2"/>
    <s v="SP-05"/>
    <s v="Kenji Sato"/>
    <s v="PROD-402"/>
    <x v="10"/>
    <s v="Household Essentials"/>
    <n v="6"/>
    <n v="4.2"/>
    <n v="23"/>
    <n v="138"/>
    <n v="0.2099"/>
    <n v="28.97"/>
    <n v="109.03"/>
    <n v="96.6"/>
    <n v="12.43"/>
    <n v="0"/>
    <n v="0"/>
    <n v="0"/>
    <x v="834"/>
  </r>
  <r>
    <s v="ORD-20240850"/>
    <d v="2026-04-14T00:00:00"/>
    <s v="CUST-1101"/>
    <s v="Atlas Stores"/>
    <x v="0"/>
    <x v="2"/>
    <s v="SP-02"/>
    <s v="Michael Chang"/>
    <s v="PROD-401"/>
    <x v="3"/>
    <s v="Household Essentials"/>
    <n v="10.5"/>
    <n v="7.5"/>
    <n v="41"/>
    <n v="430.5"/>
    <n v="0.2046"/>
    <n v="88.08"/>
    <n v="342.42"/>
    <n v="307.5"/>
    <n v="34.92"/>
    <n v="0"/>
    <n v="0"/>
    <n v="0"/>
    <x v="835"/>
  </r>
  <r>
    <s v="ORD-20240851"/>
    <d v="2026-01-06T00:00:00"/>
    <s v="CUST-1010"/>
    <s v="Apex Mart"/>
    <x v="2"/>
    <x v="3"/>
    <s v="SP-05"/>
    <s v="Kenji Sato"/>
    <s v="PROD-401"/>
    <x v="3"/>
    <s v="Household Essentials"/>
    <n v="10.5"/>
    <n v="7.5"/>
    <n v="234"/>
    <n v="2457"/>
    <n v="4.0000000000000002E-4"/>
    <n v="0.98"/>
    <n v="2456.02"/>
    <n v="1755"/>
    <n v="701.02"/>
    <n v="0"/>
    <n v="0"/>
    <n v="0"/>
    <x v="836"/>
  </r>
  <r>
    <s v="ORD-20240852"/>
    <d v="2026-07-02T00:00:00"/>
    <s v="CUST-1013"/>
    <s v="Apex Stores"/>
    <x v="0"/>
    <x v="1"/>
    <s v="SP-01"/>
    <s v="Sarah Jenkins"/>
    <s v="PROD-201"/>
    <x v="14"/>
    <s v="Home Care"/>
    <n v="12"/>
    <n v="6.5"/>
    <n v="1"/>
    <n v="12"/>
    <n v="3.5999999999999999E-3"/>
    <n v="0.04"/>
    <n v="11.96"/>
    <n v="6.5"/>
    <n v="5.46"/>
    <n v="0"/>
    <n v="0"/>
    <n v="0"/>
    <x v="837"/>
  </r>
  <r>
    <s v="ORD-20240853"/>
    <d v="2025-05-31T00:00:00"/>
    <s v="CUST-1051"/>
    <s v="Horizon Distributors"/>
    <x v="0"/>
    <x v="1"/>
    <s v="SP-01"/>
    <s v="Sarah Jenkins"/>
    <s v="PROD-303"/>
    <x v="5"/>
    <s v="Food &amp; Beverage"/>
    <n v="11"/>
    <n v="6.8"/>
    <n v="10"/>
    <n v="110"/>
    <n v="6.7000000000000002E-3"/>
    <n v="0.74"/>
    <n v="109.26"/>
    <n v="68"/>
    <n v="41.26"/>
    <n v="0"/>
    <n v="0"/>
    <n v="0"/>
    <x v="838"/>
  </r>
  <r>
    <s v="ORD-20240854"/>
    <d v="2025-03-12T00:00:00"/>
    <s v="CUST-1043"/>
    <s v="Vanguard Distributors"/>
    <x v="2"/>
    <x v="4"/>
    <s v="SP-05"/>
    <s v="Kenji Sato"/>
    <s v="PROD-104"/>
    <x v="6"/>
    <s v="Personal Care"/>
    <n v="9.9"/>
    <n v="3.1"/>
    <n v="89"/>
    <n v="881.1"/>
    <n v="4.41E-2"/>
    <n v="38.86"/>
    <n v="842.24"/>
    <n v="275.89999999999998"/>
    <n v="566.34"/>
    <n v="27"/>
    <n v="255.51"/>
    <n v="97.2"/>
    <x v="839"/>
  </r>
  <r>
    <s v="ORD-20240855"/>
    <d v="2026-04-30T00:00:00"/>
    <s v="CUST-1087"/>
    <s v="Crest Direct"/>
    <x v="2"/>
    <x v="3"/>
    <s v="SP-06"/>
    <s v="Priya Sharma"/>
    <s v="PROD-401"/>
    <x v="3"/>
    <s v="Household Essentials"/>
    <n v="10.5"/>
    <n v="7.5"/>
    <n v="62"/>
    <n v="651"/>
    <n v="1.8499999999999999E-2"/>
    <n v="12.04"/>
    <n v="638.96"/>
    <n v="465"/>
    <n v="173.96"/>
    <n v="0"/>
    <n v="0"/>
    <n v="0"/>
    <x v="840"/>
  </r>
  <r>
    <s v="ORD-20240856"/>
    <d v="2026-07-17T00:00:00"/>
    <s v="CUST-1031"/>
    <s v="Summit Direct"/>
    <x v="4"/>
    <x v="1"/>
    <s v="SP-07"/>
    <s v="Carlos Mendez"/>
    <s v="PROD-301"/>
    <x v="2"/>
    <s v="Food &amp; Beverage"/>
    <n v="5"/>
    <n v="3.2"/>
    <n v="20"/>
    <n v="100"/>
    <n v="3.9300000000000002E-2"/>
    <n v="3.93"/>
    <n v="96.07"/>
    <n v="64"/>
    <n v="32.07"/>
    <n v="0"/>
    <n v="0"/>
    <n v="0"/>
    <x v="841"/>
  </r>
  <r>
    <s v="ORD-20240857"/>
    <d v="2025-07-15T00:00:00"/>
    <s v="CUST-1037"/>
    <s v="Prime Stores"/>
    <x v="2"/>
    <x v="4"/>
    <s v="SP-06"/>
    <s v="Priya Sharma"/>
    <s v="PROD-203"/>
    <x v="0"/>
    <s v="Home Care"/>
    <n v="5.8"/>
    <n v="2.7"/>
    <n v="441"/>
    <n v="2557.8000000000002"/>
    <n v="5.7599999999999998E-2"/>
    <n v="147.33000000000001"/>
    <n v="2410.4699999999998"/>
    <n v="1190.7"/>
    <n v="1219.77"/>
    <n v="0"/>
    <n v="0"/>
    <n v="0"/>
    <x v="842"/>
  </r>
  <r>
    <s v="ORD-20240858"/>
    <d v="2025-04-01T00:00:00"/>
    <s v="CUST-1079"/>
    <s v="Beacon Direct"/>
    <x v="0"/>
    <x v="4"/>
    <s v="SP-02"/>
    <s v="Michael Chang"/>
    <s v="PROD-403"/>
    <x v="11"/>
    <s v="Household Essentials"/>
    <n v="5.5"/>
    <n v="3.8"/>
    <n v="69"/>
    <n v="379.5"/>
    <n v="5.9700000000000003E-2"/>
    <n v="22.66"/>
    <n v="356.84"/>
    <n v="262.2"/>
    <n v="94.64"/>
    <n v="20"/>
    <n v="103.43"/>
    <n v="86"/>
    <x v="843"/>
  </r>
  <r>
    <s v="ORD-20240859"/>
    <d v="2026-07-07T00:00:00"/>
    <s v="CUST-1118"/>
    <s v="Titan Express"/>
    <x v="0"/>
    <x v="3"/>
    <s v="SP-02"/>
    <s v="Michael Chang"/>
    <s v="PROD-403"/>
    <x v="11"/>
    <s v="Household Essentials"/>
    <n v="5.5"/>
    <n v="3.8"/>
    <n v="55"/>
    <n v="302.5"/>
    <n v="2.8899999999999999E-2"/>
    <n v="8.74"/>
    <n v="293.76"/>
    <n v="209"/>
    <n v="84.76"/>
    <n v="0"/>
    <n v="0"/>
    <n v="0"/>
    <x v="844"/>
  </r>
  <r>
    <s v="ORD-20240860"/>
    <d v="2024-06-11T00:00:00"/>
    <s v="CUST-1051"/>
    <s v="Horizon Distributors"/>
    <x v="0"/>
    <x v="1"/>
    <s v="SP-02"/>
    <s v="Michael Chang"/>
    <s v="PROD-303"/>
    <x v="5"/>
    <s v="Food &amp; Beverage"/>
    <n v="11"/>
    <n v="6.8"/>
    <n v="38"/>
    <n v="418"/>
    <n v="2.8E-3"/>
    <n v="1.17"/>
    <n v="416.83"/>
    <n v="258.39999999999998"/>
    <n v="158.43"/>
    <n v="0"/>
    <n v="0"/>
    <n v="0"/>
    <x v="845"/>
  </r>
  <r>
    <s v="ORD-20240861"/>
    <d v="2026-01-31T00:00:00"/>
    <s v="CUST-1078"/>
    <s v="Beacon Express"/>
    <x v="2"/>
    <x v="2"/>
    <s v="SP-06"/>
    <s v="Priya Sharma"/>
    <s v="PROD-401"/>
    <x v="3"/>
    <s v="Household Essentials"/>
    <n v="10.5"/>
    <n v="7.5"/>
    <n v="3"/>
    <n v="31.5"/>
    <n v="0.37390000000000001"/>
    <n v="11.78"/>
    <n v="19.72"/>
    <n v="22.5"/>
    <n v="-2.78"/>
    <n v="1"/>
    <n v="6.57"/>
    <n v="8"/>
    <x v="846"/>
  </r>
  <r>
    <s v="ORD-20240862"/>
    <d v="2026-06-01T00:00:00"/>
    <s v="CUST-1037"/>
    <s v="Prime Stores"/>
    <x v="2"/>
    <x v="4"/>
    <s v="SP-05"/>
    <s v="Kenji Sato"/>
    <s v="PROD-202"/>
    <x v="4"/>
    <s v="Home Care"/>
    <n v="4.5"/>
    <n v="2.1"/>
    <n v="61"/>
    <n v="274.5"/>
    <n v="7.1199999999999999E-2"/>
    <n v="19.54"/>
    <n v="254.96"/>
    <n v="128.1"/>
    <n v="126.86"/>
    <n v="0"/>
    <n v="0"/>
    <n v="0"/>
    <x v="847"/>
  </r>
  <r>
    <s v="ORD-20240863"/>
    <d v="2025-05-01T00:00:00"/>
    <s v="CUST-1043"/>
    <s v="Vanguard Distributors"/>
    <x v="2"/>
    <x v="4"/>
    <s v="SP-06"/>
    <s v="Priya Sharma"/>
    <s v="PROD-104"/>
    <x v="6"/>
    <s v="Personal Care"/>
    <n v="9.9"/>
    <n v="3.1"/>
    <n v="107"/>
    <n v="1059.3"/>
    <n v="8.6999999999999994E-2"/>
    <n v="92.16"/>
    <n v="967.14"/>
    <n v="331.7"/>
    <n v="635.44000000000005"/>
    <n v="0"/>
    <n v="0"/>
    <n v="0"/>
    <x v="848"/>
  </r>
  <r>
    <s v="ORD-20240864"/>
    <d v="2025-04-05T00:00:00"/>
    <s v="CUST-1029"/>
    <s v="Summit Stores"/>
    <x v="0"/>
    <x v="1"/>
    <s v="SP-01"/>
    <s v="Sarah Jenkins"/>
    <s v="PROD-401"/>
    <x v="3"/>
    <s v="Household Essentials"/>
    <n v="10.5"/>
    <n v="7.5"/>
    <n v="6"/>
    <n v="63"/>
    <n v="1.01E-2"/>
    <n v="0.64"/>
    <n v="62.36"/>
    <n v="45"/>
    <n v="17.36"/>
    <n v="1"/>
    <n v="10.39"/>
    <n v="8"/>
    <x v="849"/>
  </r>
  <r>
    <s v="ORD-20240865"/>
    <d v="2024-09-22T00:00:00"/>
    <s v="CUST-1083"/>
    <s v="Crest Distributors"/>
    <x v="0"/>
    <x v="3"/>
    <s v="SP-02"/>
    <s v="Michael Chang"/>
    <s v="PROD-102"/>
    <x v="15"/>
    <s v="Personal Care"/>
    <n v="6.2"/>
    <n v="1.9"/>
    <n v="11"/>
    <n v="68.2"/>
    <n v="6.1000000000000004E-3"/>
    <n v="0.42"/>
    <n v="67.78"/>
    <n v="20.9"/>
    <n v="46.88"/>
    <n v="0"/>
    <n v="0"/>
    <n v="0"/>
    <x v="850"/>
  </r>
  <r>
    <s v="ORD-20240866"/>
    <d v="2026-02-08T00:00:00"/>
    <s v="CUST-1080"/>
    <s v="Crest Retail"/>
    <x v="3"/>
    <x v="4"/>
    <s v="SP-04"/>
    <s v="David Mueller"/>
    <s v="PROD-403"/>
    <x v="11"/>
    <s v="Household Essentials"/>
    <n v="5.5"/>
    <n v="3.8"/>
    <n v="94"/>
    <n v="517"/>
    <n v="0.1235"/>
    <n v="63.85"/>
    <n v="453.15"/>
    <n v="357.2"/>
    <n v="95.95"/>
    <n v="0"/>
    <n v="0"/>
    <n v="0"/>
    <x v="851"/>
  </r>
  <r>
    <s v="ORD-20240867"/>
    <d v="2024-09-10T00:00:00"/>
    <s v="CUST-1045"/>
    <s v="Vanguard Stores"/>
    <x v="0"/>
    <x v="4"/>
    <s v="SP-01"/>
    <s v="Sarah Jenkins"/>
    <s v="PROD-104"/>
    <x v="6"/>
    <s v="Personal Care"/>
    <n v="9.9"/>
    <n v="3.1"/>
    <n v="307"/>
    <n v="3039.3"/>
    <n v="0.1663"/>
    <n v="505.44"/>
    <n v="2533.86"/>
    <n v="951.7"/>
    <n v="1582.16"/>
    <n v="0"/>
    <n v="0"/>
    <n v="0"/>
    <x v="852"/>
  </r>
  <r>
    <s v="ORD-20240868"/>
    <d v="2026-05-10T00:00:00"/>
    <s v="CUST-1001"/>
    <s v="Metro Supermarkets"/>
    <x v="2"/>
    <x v="4"/>
    <s v="SP-06"/>
    <s v="Priya Sharma"/>
    <s v="PROD-202"/>
    <x v="4"/>
    <s v="Home Care"/>
    <n v="4.5"/>
    <n v="2.1"/>
    <n v="351"/>
    <n v="1579.5"/>
    <n v="6.3200000000000006E-2"/>
    <n v="99.82"/>
    <n v="1479.68"/>
    <n v="737.1"/>
    <n v="742.58"/>
    <n v="0"/>
    <n v="0"/>
    <n v="0"/>
    <x v="853"/>
  </r>
  <r>
    <s v="ORD-20240869"/>
    <d v="2025-10-14T00:00:00"/>
    <s v="CUST-1074"/>
    <s v="Beacon Mart"/>
    <x v="0"/>
    <x v="3"/>
    <s v="SP-01"/>
    <s v="Sarah Jenkins"/>
    <s v="PROD-101"/>
    <x v="9"/>
    <s v="Personal Care"/>
    <n v="8.5"/>
    <n v="2.8"/>
    <n v="106"/>
    <n v="901"/>
    <n v="3.0999999999999999E-3"/>
    <n v="2.79"/>
    <n v="898.21"/>
    <n v="296.8"/>
    <n v="601.41"/>
    <n v="0"/>
    <n v="0"/>
    <n v="0"/>
    <x v="854"/>
  </r>
  <r>
    <s v="ORD-20240870"/>
    <d v="2024-10-10T00:00:00"/>
    <s v="CUST-1010"/>
    <s v="Apex Mart"/>
    <x v="2"/>
    <x v="3"/>
    <s v="SP-05"/>
    <s v="Kenji Sato"/>
    <s v="PROD-105"/>
    <x v="1"/>
    <s v="Personal Care"/>
    <n v="14.5"/>
    <n v="4.2"/>
    <n v="80"/>
    <n v="1160"/>
    <n v="1.06E-2"/>
    <n v="12.3"/>
    <n v="1147.7"/>
    <n v="336"/>
    <n v="811.7"/>
    <n v="0"/>
    <n v="0"/>
    <n v="0"/>
    <x v="855"/>
  </r>
  <r>
    <s v="ORD-20240871"/>
    <d v="2026-02-23T00:00:00"/>
    <s v="CUST-1004"/>
    <s v="Metro Wholesale"/>
    <x v="2"/>
    <x v="4"/>
    <s v="SP-06"/>
    <s v="Priya Sharma"/>
    <s v="PROD-101"/>
    <x v="9"/>
    <s v="Personal Care"/>
    <n v="8.5"/>
    <n v="2.8"/>
    <n v="161"/>
    <n v="1368.5"/>
    <n v="0.15409999999999999"/>
    <n v="210.89"/>
    <n v="1157.6099999999999"/>
    <n v="450.8"/>
    <n v="706.81"/>
    <n v="0"/>
    <n v="0"/>
    <n v="0"/>
    <x v="856"/>
  </r>
  <r>
    <s v="ORD-20240872"/>
    <d v="2026-03-07T00:00:00"/>
    <s v="CUST-1112"/>
    <s v="Titan Retail"/>
    <x v="0"/>
    <x v="3"/>
    <s v="SP-02"/>
    <s v="Michael Chang"/>
    <s v="PROD-105"/>
    <x v="1"/>
    <s v="Personal Care"/>
    <n v="14.5"/>
    <n v="4.2"/>
    <n v="68"/>
    <n v="986"/>
    <n v="5.9999999999999995E-4"/>
    <n v="0.59"/>
    <n v="985.41"/>
    <n v="285.60000000000002"/>
    <n v="699.81"/>
    <n v="0"/>
    <n v="0"/>
    <n v="0"/>
    <x v="857"/>
  </r>
  <r>
    <s v="ORD-20240873"/>
    <d v="2025-06-17T00:00:00"/>
    <s v="CUST-1004"/>
    <s v="Metro Wholesale"/>
    <x v="2"/>
    <x v="4"/>
    <s v="SP-05"/>
    <s v="Kenji Sato"/>
    <s v="PROD-105"/>
    <x v="1"/>
    <s v="Personal Care"/>
    <n v="14.5"/>
    <n v="4.2"/>
    <n v="120"/>
    <n v="1740"/>
    <n v="3.15E-2"/>
    <n v="54.81"/>
    <n v="1685.19"/>
    <n v="504"/>
    <n v="1181.19"/>
    <n v="0"/>
    <n v="0"/>
    <n v="0"/>
    <x v="858"/>
  </r>
  <r>
    <s v="ORD-20240874"/>
    <d v="2025-05-11T00:00:00"/>
    <s v="CUST-1113"/>
    <s v="Titan Supermarkets"/>
    <x v="1"/>
    <x v="1"/>
    <s v="SP-08"/>
    <s v="Tariq Al-Mansoor"/>
    <s v="PROD-302"/>
    <x v="7"/>
    <s v="Food &amp; Beverage"/>
    <n v="3.8"/>
    <n v="2.6"/>
    <n v="78"/>
    <n v="296.39999999999998"/>
    <n v="5.3E-3"/>
    <n v="1.57"/>
    <n v="294.83"/>
    <n v="202.8"/>
    <n v="92.03"/>
    <n v="0"/>
    <n v="0"/>
    <n v="0"/>
    <x v="859"/>
  </r>
  <r>
    <s v="ORD-20240875"/>
    <d v="2025-10-03T00:00:00"/>
    <s v="CUST-1023"/>
    <s v="Global Direct"/>
    <x v="0"/>
    <x v="1"/>
    <s v="SP-02"/>
    <s v="Michael Chang"/>
    <s v="PROD-403"/>
    <x v="11"/>
    <s v="Household Essentials"/>
    <n v="5.5"/>
    <n v="3.8"/>
    <n v="8"/>
    <n v="44"/>
    <n v="2.8999999999999998E-3"/>
    <n v="0.13"/>
    <n v="43.87"/>
    <n v="30.4"/>
    <n v="13.47"/>
    <n v="0"/>
    <n v="0"/>
    <n v="0"/>
    <x v="860"/>
  </r>
  <r>
    <s v="ORD-20240876"/>
    <d v="2024-09-01T00:00:00"/>
    <s v="CUST-1007"/>
    <s v="Metro Direct"/>
    <x v="0"/>
    <x v="3"/>
    <s v="SP-01"/>
    <s v="Sarah Jenkins"/>
    <s v="PROD-104"/>
    <x v="6"/>
    <s v="Personal Care"/>
    <n v="9.9"/>
    <n v="3.1"/>
    <n v="23"/>
    <n v="227.7"/>
    <n v="2.47E-2"/>
    <n v="5.62"/>
    <n v="222.08"/>
    <n v="71.3"/>
    <n v="150.78"/>
    <n v="0"/>
    <n v="0"/>
    <n v="0"/>
    <x v="861"/>
  </r>
  <r>
    <s v="ORD-20240877"/>
    <d v="2024-10-08T00:00:00"/>
    <s v="CUST-1047"/>
    <s v="Vanguard Direct"/>
    <x v="2"/>
    <x v="1"/>
    <s v="SP-05"/>
    <s v="Kenji Sato"/>
    <s v="PROD-201"/>
    <x v="14"/>
    <s v="Home Care"/>
    <n v="12"/>
    <n v="6.5"/>
    <n v="56"/>
    <n v="672"/>
    <n v="2.4E-2"/>
    <n v="16.13"/>
    <n v="655.87"/>
    <n v="364"/>
    <n v="291.87"/>
    <n v="0"/>
    <n v="0"/>
    <n v="0"/>
    <x v="862"/>
  </r>
  <r>
    <s v="ORD-20240878"/>
    <d v="2025-03-26T00:00:00"/>
    <s v="CUST-1013"/>
    <s v="Apex Stores"/>
    <x v="0"/>
    <x v="1"/>
    <s v="SP-01"/>
    <s v="Sarah Jenkins"/>
    <s v="PROD-401"/>
    <x v="3"/>
    <s v="Household Essentials"/>
    <n v="10.5"/>
    <n v="7.5"/>
    <n v="50"/>
    <n v="525"/>
    <n v="3.0000000000000001E-3"/>
    <n v="1.58"/>
    <n v="523.41999999999996"/>
    <n v="375"/>
    <n v="148.41999999999999"/>
    <n v="0"/>
    <n v="0"/>
    <n v="0"/>
    <x v="863"/>
  </r>
  <r>
    <s v="ORD-20240879"/>
    <d v="2024-03-20T00:00:00"/>
    <s v="CUST-1008"/>
    <s v="Apex Retail"/>
    <x v="0"/>
    <x v="1"/>
    <s v="SP-02"/>
    <s v="Michael Chang"/>
    <s v="PROD-104"/>
    <x v="6"/>
    <s v="Personal Care"/>
    <n v="9.9"/>
    <n v="3.1"/>
    <n v="68"/>
    <n v="673.2"/>
    <n v="3.27E-2"/>
    <n v="22.01"/>
    <n v="651.19000000000005"/>
    <n v="210.8"/>
    <n v="440.39"/>
    <n v="0"/>
    <n v="0"/>
    <n v="0"/>
    <x v="864"/>
  </r>
  <r>
    <s v="ORD-20240880"/>
    <d v="2025-12-31T00:00:00"/>
    <s v="CUST-1068"/>
    <s v="Sterling Wholesale"/>
    <x v="3"/>
    <x v="4"/>
    <s v="SP-04"/>
    <s v="David Mueller"/>
    <s v="PROD-303"/>
    <x v="5"/>
    <s v="Food &amp; Beverage"/>
    <n v="11"/>
    <n v="6.8"/>
    <n v="507"/>
    <n v="5577"/>
    <n v="9.8400000000000001E-2"/>
    <n v="548.78"/>
    <n v="5028.22"/>
    <n v="3447.6"/>
    <n v="1580.62"/>
    <n v="0"/>
    <n v="0"/>
    <n v="0"/>
    <x v="865"/>
  </r>
  <r>
    <s v="ORD-20240881"/>
    <d v="2024-10-19T00:00:00"/>
    <s v="CUST-1098"/>
    <s v="Atlas Mart"/>
    <x v="2"/>
    <x v="2"/>
    <s v="SP-05"/>
    <s v="Kenji Sato"/>
    <s v="PROD-302"/>
    <x v="7"/>
    <s v="Food &amp; Beverage"/>
    <n v="3.8"/>
    <n v="2.6"/>
    <n v="2"/>
    <n v="7.6"/>
    <n v="0.1774"/>
    <n v="1.35"/>
    <n v="6.25"/>
    <n v="5.2"/>
    <n v="1.05"/>
    <n v="0"/>
    <n v="0"/>
    <n v="0"/>
    <x v="866"/>
  </r>
  <r>
    <s v="ORD-20240882"/>
    <d v="2024-08-28T00:00:00"/>
    <s v="CUST-1016"/>
    <s v="Global Retail"/>
    <x v="0"/>
    <x v="0"/>
    <s v="SP-02"/>
    <s v="Michael Chang"/>
    <s v="PROD-403"/>
    <x v="11"/>
    <s v="Household Essentials"/>
    <n v="5.5"/>
    <n v="3.8"/>
    <n v="117"/>
    <n v="643.5"/>
    <n v="3.7199999999999997E-2"/>
    <n v="23.94"/>
    <n v="619.55999999999995"/>
    <n v="444.6"/>
    <n v="174.96"/>
    <n v="0"/>
    <n v="0"/>
    <n v="0"/>
    <x v="867"/>
  </r>
  <r>
    <s v="ORD-20240883"/>
    <d v="2024-10-05T00:00:00"/>
    <s v="CUST-1112"/>
    <s v="Titan Retail"/>
    <x v="0"/>
    <x v="3"/>
    <s v="SP-01"/>
    <s v="Sarah Jenkins"/>
    <s v="PROD-104"/>
    <x v="6"/>
    <s v="Personal Care"/>
    <n v="9.9"/>
    <n v="3.1"/>
    <n v="40"/>
    <n v="396"/>
    <n v="1.6299999999999999E-2"/>
    <n v="6.45"/>
    <n v="389.55"/>
    <n v="124"/>
    <n v="265.55"/>
    <n v="0"/>
    <n v="0"/>
    <n v="0"/>
    <x v="868"/>
  </r>
  <r>
    <s v="ORD-20240884"/>
    <d v="2024-12-09T00:00:00"/>
    <s v="CUST-1071"/>
    <s v="Sterling Direct"/>
    <x v="3"/>
    <x v="1"/>
    <s v="SP-04"/>
    <s v="David Mueller"/>
    <s v="PROD-102"/>
    <x v="15"/>
    <s v="Personal Care"/>
    <n v="6.2"/>
    <n v="1.9"/>
    <n v="3"/>
    <n v="18.600000000000001"/>
    <n v="2.7099999999999999E-2"/>
    <n v="0.5"/>
    <n v="18.100000000000001"/>
    <n v="5.7"/>
    <n v="12.4"/>
    <n v="0"/>
    <n v="0"/>
    <n v="0"/>
    <x v="869"/>
  </r>
  <r>
    <s v="ORD-20240885"/>
    <d v="2024-11-23T00:00:00"/>
    <s v="CUST-1020"/>
    <s v="Global Wholesale"/>
    <x v="0"/>
    <x v="1"/>
    <s v="SP-02"/>
    <s v="Michael Chang"/>
    <s v="PROD-103"/>
    <x v="13"/>
    <s v="Personal Care"/>
    <n v="4.8"/>
    <n v="1.4"/>
    <n v="2"/>
    <n v="9.6"/>
    <n v="1.9400000000000001E-2"/>
    <n v="0.19"/>
    <n v="9.41"/>
    <n v="2.8"/>
    <n v="6.61"/>
    <n v="0"/>
    <n v="0"/>
    <n v="0"/>
    <x v="870"/>
  </r>
  <r>
    <s v="ORD-20240886"/>
    <d v="2026-07-03T00:00:00"/>
    <s v="CUST-1023"/>
    <s v="Global Direct"/>
    <x v="0"/>
    <x v="1"/>
    <s v="SP-01"/>
    <s v="Sarah Jenkins"/>
    <s v="PROD-103"/>
    <x v="13"/>
    <s v="Personal Care"/>
    <n v="4.8"/>
    <n v="1.4"/>
    <n v="8"/>
    <n v="38.4"/>
    <n v="4.0000000000000002E-4"/>
    <n v="0.02"/>
    <n v="38.380000000000003"/>
    <n v="11.2"/>
    <n v="27.18"/>
    <n v="0"/>
    <n v="0"/>
    <n v="0"/>
    <x v="871"/>
  </r>
  <r>
    <s v="ORD-20240887"/>
    <d v="2025-07-07T00:00:00"/>
    <s v="CUST-1104"/>
    <s v="Omega Retail"/>
    <x v="0"/>
    <x v="3"/>
    <s v="SP-01"/>
    <s v="Sarah Jenkins"/>
    <s v="PROD-304"/>
    <x v="8"/>
    <s v="Food &amp; Beverage"/>
    <n v="4.2"/>
    <n v="2.8"/>
    <n v="23"/>
    <n v="96.6"/>
    <n v="3.5499999999999997E-2"/>
    <n v="3.43"/>
    <n v="93.17"/>
    <n v="64.400000000000006"/>
    <n v="28.77"/>
    <n v="0"/>
    <n v="0"/>
    <n v="0"/>
    <x v="872"/>
  </r>
  <r>
    <s v="ORD-20240888"/>
    <d v="2024-03-23T00:00:00"/>
    <s v="CUST-1095"/>
    <s v="Crown Direct"/>
    <x v="0"/>
    <x v="2"/>
    <s v="SP-01"/>
    <s v="Sarah Jenkins"/>
    <s v="PROD-103"/>
    <x v="13"/>
    <s v="Personal Care"/>
    <n v="4.8"/>
    <n v="1.4"/>
    <n v="12"/>
    <n v="57.6"/>
    <n v="0.1628"/>
    <n v="9.3800000000000008"/>
    <n v="48.22"/>
    <n v="16.8"/>
    <n v="31.42"/>
    <n v="0"/>
    <n v="0"/>
    <n v="0"/>
    <x v="599"/>
  </r>
  <r>
    <s v="ORD-20240889"/>
    <d v="2024-05-21T00:00:00"/>
    <s v="CUST-1003"/>
    <s v="Metro Distributors"/>
    <x v="0"/>
    <x v="2"/>
    <s v="SP-02"/>
    <s v="Michael Chang"/>
    <s v="PROD-104"/>
    <x v="6"/>
    <s v="Personal Care"/>
    <n v="9.9"/>
    <n v="3.1"/>
    <n v="11"/>
    <n v="108.9"/>
    <n v="0.111"/>
    <n v="12.09"/>
    <n v="96.81"/>
    <n v="34.1"/>
    <n v="62.71"/>
    <n v="1"/>
    <n v="8.8000000000000007"/>
    <n v="3.6"/>
    <x v="873"/>
  </r>
  <r>
    <s v="ORD-20240890"/>
    <d v="2024-06-03T00:00:00"/>
    <s v="CUST-1115"/>
    <s v="Titan Distributors"/>
    <x v="2"/>
    <x v="1"/>
    <s v="SP-06"/>
    <s v="Priya Sharma"/>
    <s v="PROD-301"/>
    <x v="2"/>
    <s v="Food &amp; Beverage"/>
    <n v="5"/>
    <n v="3.2"/>
    <n v="21"/>
    <n v="105"/>
    <n v="2.1299999999999999E-2"/>
    <n v="2.2400000000000002"/>
    <n v="102.76"/>
    <n v="67.2"/>
    <n v="35.56"/>
    <n v="0"/>
    <n v="0"/>
    <n v="0"/>
    <x v="874"/>
  </r>
  <r>
    <s v="ORD-20240891"/>
    <d v="2024-08-24T00:00:00"/>
    <s v="CUST-1028"/>
    <s v="Summit Wholesale"/>
    <x v="0"/>
    <x v="3"/>
    <s v="SP-01"/>
    <s v="Sarah Jenkins"/>
    <s v="PROD-301"/>
    <x v="2"/>
    <s v="Food &amp; Beverage"/>
    <n v="5"/>
    <n v="3.2"/>
    <n v="159"/>
    <n v="795"/>
    <n v="8.0000000000000002E-3"/>
    <n v="6.36"/>
    <n v="788.64"/>
    <n v="508.8"/>
    <n v="279.83999999999997"/>
    <n v="0"/>
    <n v="0"/>
    <n v="0"/>
    <x v="875"/>
  </r>
  <r>
    <s v="ORD-20240892"/>
    <d v="2025-01-27T00:00:00"/>
    <s v="CUST-1004"/>
    <s v="Metro Wholesale"/>
    <x v="2"/>
    <x v="4"/>
    <s v="SP-05"/>
    <s v="Kenji Sato"/>
    <s v="PROD-104"/>
    <x v="6"/>
    <s v="Personal Care"/>
    <n v="9.9"/>
    <n v="3.1"/>
    <n v="271"/>
    <n v="2682.9"/>
    <n v="3.4299999999999997E-2"/>
    <n v="92.02"/>
    <n v="2590.88"/>
    <n v="840.1"/>
    <n v="1750.78"/>
    <n v="0"/>
    <n v="0"/>
    <n v="0"/>
    <x v="876"/>
  </r>
  <r>
    <s v="ORD-20240893"/>
    <d v="2025-12-11T00:00:00"/>
    <s v="CUST-1089"/>
    <s v="Crown Supermarkets"/>
    <x v="1"/>
    <x v="3"/>
    <s v="SP-08"/>
    <s v="Tariq Al-Mansoor"/>
    <s v="PROD-402"/>
    <x v="10"/>
    <s v="Household Essentials"/>
    <n v="6"/>
    <n v="4.2"/>
    <n v="15"/>
    <n v="90"/>
    <n v="4.07E-2"/>
    <n v="3.66"/>
    <n v="86.34"/>
    <n v="63"/>
    <n v="23.34"/>
    <n v="0"/>
    <n v="0"/>
    <n v="0"/>
    <x v="877"/>
  </r>
  <r>
    <s v="ORD-20240894"/>
    <d v="2024-06-05T00:00:00"/>
    <s v="CUST-1069"/>
    <s v="Sterling Stores"/>
    <x v="3"/>
    <x v="0"/>
    <s v="SP-03"/>
    <s v="Elena Rostova"/>
    <s v="PROD-201"/>
    <x v="14"/>
    <s v="Home Care"/>
    <n v="12"/>
    <n v="6.5"/>
    <n v="23"/>
    <n v="276"/>
    <n v="0.10780000000000001"/>
    <n v="29.75"/>
    <n v="246.25"/>
    <n v="149.5"/>
    <n v="96.75"/>
    <n v="0"/>
    <n v="0"/>
    <n v="0"/>
    <x v="878"/>
  </r>
  <r>
    <s v="ORD-20240895"/>
    <d v="2025-12-24T00:00:00"/>
    <s v="CUST-1103"/>
    <s v="Atlas Direct"/>
    <x v="0"/>
    <x v="4"/>
    <s v="SP-02"/>
    <s v="Michael Chang"/>
    <s v="PROD-204"/>
    <x v="12"/>
    <s v="Home Care"/>
    <n v="7.2"/>
    <n v="3.6"/>
    <n v="63"/>
    <n v="453.6"/>
    <n v="0.1135"/>
    <n v="51.48"/>
    <n v="402.12"/>
    <n v="226.8"/>
    <n v="175.32"/>
    <n v="0"/>
    <n v="0"/>
    <n v="0"/>
    <x v="879"/>
  </r>
  <r>
    <s v="ORD-20240896"/>
    <d v="2024-08-07T00:00:00"/>
    <s v="CUST-1059"/>
    <s v="Pioneer Distributors"/>
    <x v="4"/>
    <x v="1"/>
    <s v="SP-07"/>
    <s v="Carlos Mendez"/>
    <s v="PROD-104"/>
    <x v="6"/>
    <s v="Personal Care"/>
    <n v="9.9"/>
    <n v="3.1"/>
    <n v="25"/>
    <n v="247.5"/>
    <n v="1.3899999999999999E-2"/>
    <n v="3.44"/>
    <n v="244.06"/>
    <n v="77.5"/>
    <n v="166.56"/>
    <n v="0"/>
    <n v="0"/>
    <n v="0"/>
    <x v="880"/>
  </r>
  <r>
    <s v="ORD-20240897"/>
    <d v="2024-03-06T00:00:00"/>
    <s v="CUST-1028"/>
    <s v="Summit Wholesale"/>
    <x v="0"/>
    <x v="3"/>
    <s v="SP-02"/>
    <s v="Michael Chang"/>
    <s v="PROD-103"/>
    <x v="13"/>
    <s v="Personal Care"/>
    <n v="4.8"/>
    <n v="1.4"/>
    <n v="19"/>
    <n v="91.2"/>
    <n v="1.35E-2"/>
    <n v="1.23"/>
    <n v="89.97"/>
    <n v="26.6"/>
    <n v="63.37"/>
    <n v="0"/>
    <n v="0"/>
    <n v="0"/>
    <x v="881"/>
  </r>
  <r>
    <s v="ORD-20240898"/>
    <d v="2025-02-28T00:00:00"/>
    <s v="CUST-1033"/>
    <s v="Prime Supermarkets"/>
    <x v="0"/>
    <x v="2"/>
    <s v="SP-02"/>
    <s v="Michael Chang"/>
    <s v="PROD-103"/>
    <x v="13"/>
    <s v="Personal Care"/>
    <n v="4.8"/>
    <n v="1.4"/>
    <n v="19"/>
    <n v="91.2"/>
    <n v="8.3099999999999993E-2"/>
    <n v="7.58"/>
    <n v="83.62"/>
    <n v="26.6"/>
    <n v="57.02"/>
    <n v="0"/>
    <n v="0"/>
    <n v="0"/>
    <x v="882"/>
  </r>
  <r>
    <s v="ORD-20240899"/>
    <d v="2025-02-21T00:00:00"/>
    <s v="CUST-1084"/>
    <s v="Crest Wholesale"/>
    <x v="0"/>
    <x v="4"/>
    <s v="SP-02"/>
    <s v="Michael Chang"/>
    <s v="PROD-101"/>
    <x v="9"/>
    <s v="Personal Care"/>
    <n v="8.5"/>
    <n v="2.8"/>
    <n v="44"/>
    <n v="374"/>
    <n v="2.7099999999999999E-2"/>
    <n v="10.14"/>
    <n v="363.86"/>
    <n v="123.2"/>
    <n v="240.66"/>
    <n v="0"/>
    <n v="0"/>
    <n v="0"/>
    <x v="883"/>
  </r>
  <r>
    <s v="ORD-20240900"/>
    <d v="2024-12-04T00:00:00"/>
    <s v="CUST-1092"/>
    <s v="Crown Wholesale"/>
    <x v="0"/>
    <x v="4"/>
    <s v="SP-01"/>
    <s v="Sarah Jenkins"/>
    <s v="PROD-201"/>
    <x v="14"/>
    <s v="Home Care"/>
    <n v="12"/>
    <n v="6.5"/>
    <n v="147"/>
    <n v="1764"/>
    <n v="0.21560000000000001"/>
    <n v="380.32"/>
    <n v="1383.68"/>
    <n v="955.5"/>
    <n v="428.18"/>
    <n v="0"/>
    <n v="0"/>
    <n v="0"/>
    <x v="884"/>
  </r>
  <r>
    <s v="ORD-20240901"/>
    <d v="2025-07-09T00:00:00"/>
    <s v="CUST-1048"/>
    <s v="Horizon Retail"/>
    <x v="3"/>
    <x v="1"/>
    <s v="SP-04"/>
    <s v="David Mueller"/>
    <s v="PROD-302"/>
    <x v="7"/>
    <s v="Food &amp; Beverage"/>
    <n v="3.8"/>
    <n v="2.6"/>
    <n v="22"/>
    <n v="83.6"/>
    <n v="1.8499999999999999E-2"/>
    <n v="1.55"/>
    <n v="82.05"/>
    <n v="57.2"/>
    <n v="24.85"/>
    <n v="0"/>
    <n v="0"/>
    <n v="0"/>
    <x v="885"/>
  </r>
  <r>
    <s v="ORD-20240902"/>
    <d v="2025-04-22T00:00:00"/>
    <s v="CUST-1068"/>
    <s v="Sterling Wholesale"/>
    <x v="3"/>
    <x v="4"/>
    <s v="SP-04"/>
    <s v="David Mueller"/>
    <s v="PROD-402"/>
    <x v="10"/>
    <s v="Household Essentials"/>
    <n v="6"/>
    <n v="4.2"/>
    <n v="24"/>
    <n v="144"/>
    <n v="4.9099999999999998E-2"/>
    <n v="7.07"/>
    <n v="136.93"/>
    <n v="100.8"/>
    <n v="36.130000000000003"/>
    <n v="0"/>
    <n v="0"/>
    <n v="0"/>
    <x v="886"/>
  </r>
  <r>
    <s v="ORD-20240903"/>
    <d v="2025-03-01T00:00:00"/>
    <s v="CUST-1084"/>
    <s v="Crest Wholesale"/>
    <x v="0"/>
    <x v="4"/>
    <s v="SP-01"/>
    <s v="Sarah Jenkins"/>
    <s v="PROD-303"/>
    <x v="5"/>
    <s v="Food &amp; Beverage"/>
    <n v="11"/>
    <n v="6.8"/>
    <n v="210"/>
    <n v="2310"/>
    <n v="0.48"/>
    <n v="1108.8"/>
    <n v="1201.2"/>
    <n v="1428"/>
    <n v="-226.8"/>
    <n v="0"/>
    <n v="0"/>
    <n v="0"/>
    <x v="887"/>
  </r>
  <r>
    <s v="ORD-20240904"/>
    <d v="2024-03-04T00:00:00"/>
    <s v="CUST-1029"/>
    <s v="Summit Stores"/>
    <x v="0"/>
    <x v="1"/>
    <s v="SP-02"/>
    <s v="Michael Chang"/>
    <s v="PROD-402"/>
    <x v="10"/>
    <s v="Household Essentials"/>
    <n v="6"/>
    <n v="4.2"/>
    <n v="29"/>
    <n v="174"/>
    <n v="1.2999999999999999E-3"/>
    <n v="0.23"/>
    <n v="173.77"/>
    <n v="121.8"/>
    <n v="51.97"/>
    <n v="0"/>
    <n v="0"/>
    <n v="0"/>
    <x v="888"/>
  </r>
  <r>
    <s v="ORD-20240905"/>
    <d v="2024-07-30T00:00:00"/>
    <s v="CUST-1008"/>
    <s v="Apex Retail"/>
    <x v="0"/>
    <x v="1"/>
    <s v="SP-01"/>
    <s v="Sarah Jenkins"/>
    <s v="PROD-104"/>
    <x v="6"/>
    <s v="Personal Care"/>
    <n v="9.9"/>
    <n v="3.1"/>
    <n v="3"/>
    <n v="29.7"/>
    <n v="1.6500000000000001E-2"/>
    <n v="0.49"/>
    <n v="29.21"/>
    <n v="9.3000000000000007"/>
    <n v="19.91"/>
    <n v="0"/>
    <n v="0"/>
    <n v="0"/>
    <x v="889"/>
  </r>
  <r>
    <s v="ORD-20240906"/>
    <d v="2026-05-02T00:00:00"/>
    <s v="CUST-1054"/>
    <s v="Horizon Express"/>
    <x v="0"/>
    <x v="3"/>
    <s v="SP-01"/>
    <s v="Sarah Jenkins"/>
    <s v="PROD-401"/>
    <x v="3"/>
    <s v="Household Essentials"/>
    <n v="10.5"/>
    <n v="7.5"/>
    <n v="15"/>
    <n v="157.5"/>
    <n v="1.0999999999999999E-2"/>
    <n v="1.73"/>
    <n v="155.77000000000001"/>
    <n v="112.5"/>
    <n v="43.27"/>
    <n v="0"/>
    <n v="0"/>
    <n v="0"/>
    <x v="890"/>
  </r>
  <r>
    <s v="ORD-20240907"/>
    <d v="2025-03-06T00:00:00"/>
    <s v="CUST-1050"/>
    <s v="Horizon Mart"/>
    <x v="0"/>
    <x v="4"/>
    <s v="SP-01"/>
    <s v="Sarah Jenkins"/>
    <s v="PROD-303"/>
    <x v="5"/>
    <s v="Food &amp; Beverage"/>
    <n v="11"/>
    <n v="6.8"/>
    <n v="138"/>
    <n v="1518"/>
    <n v="0.01"/>
    <n v="15.18"/>
    <n v="1502.82"/>
    <n v="938.4"/>
    <n v="564.41999999999996"/>
    <n v="0"/>
    <n v="0"/>
    <n v="0"/>
    <x v="891"/>
  </r>
  <r>
    <s v="ORD-20240908"/>
    <d v="2025-02-02T00:00:00"/>
    <s v="CUST-1024"/>
    <s v="Summit Retail"/>
    <x v="3"/>
    <x v="3"/>
    <s v="SP-03"/>
    <s v="Elena Rostova"/>
    <s v="PROD-204"/>
    <x v="12"/>
    <s v="Home Care"/>
    <n v="7.2"/>
    <n v="3.6"/>
    <n v="101"/>
    <n v="727.2"/>
    <n v="1.9099999999999999E-2"/>
    <n v="13.89"/>
    <n v="713.31"/>
    <n v="363.6"/>
    <n v="349.71"/>
    <n v="0"/>
    <n v="0"/>
    <n v="0"/>
    <x v="892"/>
  </r>
  <r>
    <s v="ORD-20240909"/>
    <d v="2026-07-15T00:00:00"/>
    <s v="CUST-1034"/>
    <s v="Prime Mart"/>
    <x v="0"/>
    <x v="0"/>
    <s v="SP-02"/>
    <s v="Michael Chang"/>
    <s v="PROD-302"/>
    <x v="7"/>
    <s v="Food &amp; Beverage"/>
    <n v="3.8"/>
    <n v="2.6"/>
    <n v="80"/>
    <n v="304"/>
    <n v="2.3E-2"/>
    <n v="6.99"/>
    <n v="297.01"/>
    <n v="208"/>
    <n v="89.01"/>
    <n v="0"/>
    <n v="0"/>
    <n v="0"/>
    <x v="893"/>
  </r>
  <r>
    <s v="ORD-20240910"/>
    <d v="2026-02-27T00:00:00"/>
    <s v="CUST-1016"/>
    <s v="Global Retail"/>
    <x v="0"/>
    <x v="0"/>
    <s v="SP-02"/>
    <s v="Michael Chang"/>
    <s v="PROD-402"/>
    <x v="10"/>
    <s v="Household Essentials"/>
    <n v="6"/>
    <n v="4.2"/>
    <n v="83"/>
    <n v="498"/>
    <n v="5.2200000000000003E-2"/>
    <n v="26"/>
    <n v="472"/>
    <n v="348.6"/>
    <n v="123.4"/>
    <n v="0"/>
    <n v="0"/>
    <n v="0"/>
    <x v="894"/>
  </r>
  <r>
    <s v="ORD-20240911"/>
    <d v="2025-08-21T00:00:00"/>
    <s v="CUST-1046"/>
    <s v="Vanguard Express"/>
    <x v="2"/>
    <x v="4"/>
    <s v="SP-06"/>
    <s v="Priya Sharma"/>
    <s v="PROD-401"/>
    <x v="3"/>
    <s v="Household Essentials"/>
    <n v="10.5"/>
    <n v="7.5"/>
    <n v="90"/>
    <n v="945"/>
    <n v="0.11559999999999999"/>
    <n v="109.24"/>
    <n v="835.76"/>
    <n v="675"/>
    <n v="160.76"/>
    <n v="21"/>
    <n v="195.01"/>
    <n v="168"/>
    <x v="895"/>
  </r>
  <r>
    <s v="ORD-20240912"/>
    <d v="2026-08-26T00:00:00"/>
    <s v="CUST-1045"/>
    <s v="Vanguard Stores"/>
    <x v="0"/>
    <x v="4"/>
    <s v="SP-01"/>
    <s v="Sarah Jenkins"/>
    <s v="PROD-104"/>
    <x v="6"/>
    <s v="Personal Care"/>
    <n v="9.9"/>
    <n v="3.1"/>
    <n v="23"/>
    <n v="227.7"/>
    <n v="4.0300000000000002E-2"/>
    <n v="9.18"/>
    <n v="218.52"/>
    <n v="71.3"/>
    <n v="147.22"/>
    <n v="0"/>
    <n v="0"/>
    <n v="0"/>
    <x v="896"/>
  </r>
  <r>
    <s v="ORD-20240913"/>
    <d v="2025-12-13T00:00:00"/>
    <s v="CUST-1014"/>
    <s v="Apex Express"/>
    <x v="3"/>
    <x v="3"/>
    <s v="SP-04"/>
    <s v="David Mueller"/>
    <s v="PROD-304"/>
    <x v="8"/>
    <s v="Food &amp; Beverage"/>
    <n v="4.2"/>
    <n v="2.8"/>
    <n v="22"/>
    <n v="92.4"/>
    <n v="0"/>
    <n v="0"/>
    <n v="92.4"/>
    <n v="61.6"/>
    <n v="30.8"/>
    <n v="3"/>
    <n v="12.6"/>
    <n v="9.9"/>
    <x v="897"/>
  </r>
  <r>
    <s v="ORD-20240914"/>
    <d v="2024-01-21T00:00:00"/>
    <s v="CUST-1080"/>
    <s v="Crest Retail"/>
    <x v="3"/>
    <x v="4"/>
    <s v="SP-04"/>
    <s v="David Mueller"/>
    <s v="PROD-301"/>
    <x v="2"/>
    <s v="Food &amp; Beverage"/>
    <n v="5"/>
    <n v="3.2"/>
    <n v="27"/>
    <n v="135"/>
    <n v="7.22E-2"/>
    <n v="9.75"/>
    <n v="125.25"/>
    <n v="86.4"/>
    <n v="38.85"/>
    <n v="0"/>
    <n v="0"/>
    <n v="0"/>
    <x v="898"/>
  </r>
  <r>
    <s v="ORD-20240915"/>
    <d v="2026-05-27T00:00:00"/>
    <s v="CUST-1091"/>
    <s v="Crown Distributors"/>
    <x v="1"/>
    <x v="2"/>
    <s v="SP-08"/>
    <s v="Tariq Al-Mansoor"/>
    <s v="PROD-202"/>
    <x v="4"/>
    <s v="Home Care"/>
    <n v="4.5"/>
    <n v="2.1"/>
    <n v="18"/>
    <n v="81"/>
    <n v="0.1048"/>
    <n v="8.49"/>
    <n v="72.510000000000005"/>
    <n v="37.799999999999997"/>
    <n v="34.71"/>
    <n v="0"/>
    <n v="0"/>
    <n v="0"/>
    <x v="899"/>
  </r>
  <r>
    <s v="ORD-20240916"/>
    <d v="2026-06-20T00:00:00"/>
    <s v="CUST-1042"/>
    <s v="Vanguard Mart"/>
    <x v="0"/>
    <x v="1"/>
    <s v="SP-02"/>
    <s v="Michael Chang"/>
    <s v="PROD-403"/>
    <x v="11"/>
    <s v="Household Essentials"/>
    <n v="5.5"/>
    <n v="3.8"/>
    <n v="3"/>
    <n v="16.5"/>
    <n v="1.7899999999999999E-2"/>
    <n v="0.3"/>
    <n v="16.2"/>
    <n v="11.4"/>
    <n v="4.8"/>
    <n v="0"/>
    <n v="0"/>
    <n v="0"/>
    <x v="900"/>
  </r>
  <r>
    <s v="ORD-20240917"/>
    <d v="2026-02-22T00:00:00"/>
    <s v="CUST-1117"/>
    <s v="Titan Stores"/>
    <x v="0"/>
    <x v="4"/>
    <s v="SP-01"/>
    <s v="Sarah Jenkins"/>
    <s v="PROD-404"/>
    <x v="16"/>
    <s v="Household Essentials"/>
    <n v="4.9000000000000004"/>
    <n v="3.1"/>
    <n v="59"/>
    <n v="289.10000000000002"/>
    <n v="4.53E-2"/>
    <n v="13.1"/>
    <n v="276"/>
    <n v="182.9"/>
    <n v="93.1"/>
    <n v="0"/>
    <n v="0"/>
    <n v="0"/>
    <x v="901"/>
  </r>
  <r>
    <s v="ORD-20240918"/>
    <d v="2025-08-12T00:00:00"/>
    <s v="CUST-1090"/>
    <s v="Crown Mart"/>
    <x v="0"/>
    <x v="3"/>
    <s v="SP-02"/>
    <s v="Michael Chang"/>
    <s v="PROD-203"/>
    <x v="0"/>
    <s v="Home Care"/>
    <n v="5.8"/>
    <n v="2.7"/>
    <n v="22"/>
    <n v="127.6"/>
    <n v="8.0000000000000004E-4"/>
    <n v="0.1"/>
    <n v="127.5"/>
    <n v="59.4"/>
    <n v="68.099999999999994"/>
    <n v="0"/>
    <n v="0"/>
    <n v="0"/>
    <x v="902"/>
  </r>
  <r>
    <s v="ORD-20240919"/>
    <d v="2025-01-24T00:00:00"/>
    <s v="CUST-1083"/>
    <s v="Crest Distributors"/>
    <x v="0"/>
    <x v="3"/>
    <s v="SP-01"/>
    <s v="Sarah Jenkins"/>
    <s v="PROD-203"/>
    <x v="0"/>
    <s v="Home Care"/>
    <n v="5.8"/>
    <n v="2.7"/>
    <n v="60"/>
    <n v="348"/>
    <n v="6.8999999999999999E-3"/>
    <n v="2.4"/>
    <n v="345.6"/>
    <n v="162"/>
    <n v="183.6"/>
    <n v="0"/>
    <n v="0"/>
    <n v="0"/>
    <x v="903"/>
  </r>
  <r>
    <s v="ORD-20240920"/>
    <d v="2025-05-03T00:00:00"/>
    <s v="CUST-1107"/>
    <s v="Omega Distributors"/>
    <x v="2"/>
    <x v="3"/>
    <s v="SP-06"/>
    <s v="Priya Sharma"/>
    <s v="PROD-101"/>
    <x v="9"/>
    <s v="Personal Care"/>
    <n v="8.5"/>
    <n v="2.8"/>
    <n v="11"/>
    <n v="93.5"/>
    <n v="4.1999999999999997E-3"/>
    <n v="0.39"/>
    <n v="93.11"/>
    <n v="30.8"/>
    <n v="62.31"/>
    <n v="0"/>
    <n v="0"/>
    <n v="0"/>
    <x v="904"/>
  </r>
  <r>
    <s v="ORD-20240921"/>
    <d v="2024-01-07T00:00:00"/>
    <s v="CUST-1069"/>
    <s v="Sterling Stores"/>
    <x v="3"/>
    <x v="0"/>
    <s v="SP-04"/>
    <s v="David Mueller"/>
    <s v="PROD-304"/>
    <x v="8"/>
    <s v="Food &amp; Beverage"/>
    <n v="4.2"/>
    <n v="2.8"/>
    <n v="158"/>
    <n v="663.6"/>
    <n v="3.7400000000000003E-2"/>
    <n v="24.82"/>
    <n v="638.78"/>
    <n v="442.4"/>
    <n v="196.38"/>
    <n v="0"/>
    <n v="0"/>
    <n v="0"/>
    <x v="905"/>
  </r>
  <r>
    <s v="ORD-20240922"/>
    <d v="2026-08-23T00:00:00"/>
    <s v="CUST-1039"/>
    <s v="Prime Direct"/>
    <x v="3"/>
    <x v="3"/>
    <s v="SP-04"/>
    <s v="David Mueller"/>
    <s v="PROD-202"/>
    <x v="4"/>
    <s v="Home Care"/>
    <n v="4.5"/>
    <n v="2.1"/>
    <n v="370"/>
    <n v="1665"/>
    <n v="1.4800000000000001E-2"/>
    <n v="24.64"/>
    <n v="1640.36"/>
    <n v="777"/>
    <n v="863.36"/>
    <n v="0"/>
    <n v="0"/>
    <n v="0"/>
    <x v="906"/>
  </r>
  <r>
    <s v="ORD-20240923"/>
    <d v="2024-12-26T00:00:00"/>
    <s v="CUST-1017"/>
    <s v="Global Supermarkets"/>
    <x v="1"/>
    <x v="2"/>
    <s v="SP-08"/>
    <s v="Tariq Al-Mansoor"/>
    <s v="PROD-103"/>
    <x v="13"/>
    <s v="Personal Care"/>
    <n v="4.8"/>
    <n v="1.4"/>
    <n v="13"/>
    <n v="62.4"/>
    <n v="0.1636"/>
    <n v="10.210000000000001"/>
    <n v="52.19"/>
    <n v="18.2"/>
    <n v="33.99"/>
    <n v="0"/>
    <n v="0"/>
    <n v="0"/>
    <x v="907"/>
  </r>
  <r>
    <s v="ORD-20240924"/>
    <d v="2024-11-01T00:00:00"/>
    <s v="CUST-1105"/>
    <s v="Omega Supermarkets"/>
    <x v="3"/>
    <x v="4"/>
    <s v="SP-03"/>
    <s v="Elena Rostova"/>
    <s v="PROD-304"/>
    <x v="8"/>
    <s v="Food &amp; Beverage"/>
    <n v="4.2"/>
    <n v="2.8"/>
    <n v="33"/>
    <n v="138.6"/>
    <n v="0.2142"/>
    <n v="29.69"/>
    <n v="108.91"/>
    <n v="92.4"/>
    <n v="16.510000000000002"/>
    <n v="0"/>
    <n v="0"/>
    <n v="0"/>
    <x v="751"/>
  </r>
  <r>
    <s v="ORD-20240925"/>
    <d v="2026-02-10T00:00:00"/>
    <s v="CUST-1036"/>
    <s v="Prime Wholesale"/>
    <x v="0"/>
    <x v="2"/>
    <s v="SP-01"/>
    <s v="Sarah Jenkins"/>
    <s v="PROD-101"/>
    <x v="9"/>
    <s v="Personal Care"/>
    <n v="8.5"/>
    <n v="2.8"/>
    <n v="44"/>
    <n v="374"/>
    <n v="5.16E-2"/>
    <n v="19.3"/>
    <n v="354.7"/>
    <n v="123.2"/>
    <n v="231.5"/>
    <n v="0"/>
    <n v="0"/>
    <n v="0"/>
    <x v="908"/>
  </r>
  <r>
    <s v="ORD-20240926"/>
    <d v="2025-02-03T00:00:00"/>
    <s v="CUST-1061"/>
    <s v="Pioneer Stores"/>
    <x v="0"/>
    <x v="3"/>
    <s v="SP-02"/>
    <s v="Michael Chang"/>
    <s v="PROD-301"/>
    <x v="2"/>
    <s v="Food &amp; Beverage"/>
    <n v="5"/>
    <n v="3.2"/>
    <n v="33"/>
    <n v="165"/>
    <n v="4.1999999999999997E-3"/>
    <n v="0.69"/>
    <n v="164.31"/>
    <n v="105.6"/>
    <n v="58.71"/>
    <n v="0"/>
    <n v="0"/>
    <n v="0"/>
    <x v="909"/>
  </r>
  <r>
    <s v="ORD-20240927"/>
    <d v="2026-05-23T00:00:00"/>
    <s v="CUST-1103"/>
    <s v="Atlas Direct"/>
    <x v="0"/>
    <x v="4"/>
    <s v="SP-02"/>
    <s v="Michael Chang"/>
    <s v="PROD-304"/>
    <x v="8"/>
    <s v="Food &amp; Beverage"/>
    <n v="4.2"/>
    <n v="2.8"/>
    <n v="165"/>
    <n v="693"/>
    <n v="0.17280000000000001"/>
    <n v="119.75"/>
    <n v="573.25"/>
    <n v="462"/>
    <n v="111.25"/>
    <n v="0"/>
    <n v="0"/>
    <n v="0"/>
    <x v="910"/>
  </r>
  <r>
    <s v="ORD-20240928"/>
    <d v="2026-07-02T00:00:00"/>
    <s v="CUST-1031"/>
    <s v="Summit Direct"/>
    <x v="4"/>
    <x v="1"/>
    <s v="SP-07"/>
    <s v="Carlos Mendez"/>
    <s v="PROD-204"/>
    <x v="12"/>
    <s v="Home Care"/>
    <n v="7.2"/>
    <n v="3.6"/>
    <n v="17"/>
    <n v="122.4"/>
    <n v="5.8299999999999998E-2"/>
    <n v="7.14"/>
    <n v="115.26"/>
    <n v="61.2"/>
    <n v="54.06"/>
    <n v="0"/>
    <n v="0"/>
    <n v="0"/>
    <x v="911"/>
  </r>
  <r>
    <s v="ORD-20240929"/>
    <d v="2026-05-05T00:00:00"/>
    <s v="CUST-1102"/>
    <s v="Atlas Express"/>
    <x v="2"/>
    <x v="3"/>
    <s v="SP-05"/>
    <s v="Kenji Sato"/>
    <s v="PROD-201"/>
    <x v="14"/>
    <s v="Home Care"/>
    <n v="12"/>
    <n v="6.5"/>
    <n v="33"/>
    <n v="396"/>
    <n v="3.2899999999999999E-2"/>
    <n v="13.03"/>
    <n v="382.97"/>
    <n v="214.5"/>
    <n v="168.47"/>
    <n v="0"/>
    <n v="0"/>
    <n v="0"/>
    <x v="912"/>
  </r>
  <r>
    <s v="ORD-20240930"/>
    <d v="2025-03-05T00:00:00"/>
    <s v="CUST-1013"/>
    <s v="Apex Stores"/>
    <x v="0"/>
    <x v="1"/>
    <s v="SP-01"/>
    <s v="Sarah Jenkins"/>
    <s v="PROD-402"/>
    <x v="10"/>
    <s v="Household Essentials"/>
    <n v="6"/>
    <n v="4.2"/>
    <n v="14"/>
    <n v="84"/>
    <n v="2.76E-2"/>
    <n v="2.3199999999999998"/>
    <n v="81.680000000000007"/>
    <n v="58.8"/>
    <n v="22.88"/>
    <n v="0"/>
    <n v="0"/>
    <n v="0"/>
    <x v="913"/>
  </r>
  <r>
    <s v="ORD-20240931"/>
    <d v="2025-07-05T00:00:00"/>
    <s v="CUST-1063"/>
    <s v="Pioneer Direct"/>
    <x v="4"/>
    <x v="2"/>
    <s v="SP-07"/>
    <s v="Carlos Mendez"/>
    <s v="PROD-103"/>
    <x v="13"/>
    <s v="Personal Care"/>
    <n v="4.8"/>
    <n v="1.4"/>
    <n v="3"/>
    <n v="14.4"/>
    <n v="0.13689999999999999"/>
    <n v="1.97"/>
    <n v="12.43"/>
    <n v="4.2"/>
    <n v="8.23"/>
    <n v="0"/>
    <n v="0"/>
    <n v="0"/>
    <x v="466"/>
  </r>
  <r>
    <s v="ORD-20240932"/>
    <d v="2026-02-04T00:00:00"/>
    <s v="CUST-1021"/>
    <s v="Global Stores"/>
    <x v="0"/>
    <x v="0"/>
    <s v="SP-02"/>
    <s v="Michael Chang"/>
    <s v="PROD-201"/>
    <x v="14"/>
    <s v="Home Care"/>
    <n v="12"/>
    <n v="6.5"/>
    <n v="103"/>
    <n v="1236"/>
    <n v="5.6599999999999998E-2"/>
    <n v="69.959999999999994"/>
    <n v="1166.04"/>
    <n v="669.5"/>
    <n v="496.54"/>
    <n v="0"/>
    <n v="0"/>
    <n v="0"/>
    <x v="914"/>
  </r>
  <r>
    <s v="ORD-20240933"/>
    <d v="2026-01-22T00:00:00"/>
    <s v="CUST-1084"/>
    <s v="Crest Wholesale"/>
    <x v="0"/>
    <x v="4"/>
    <s v="SP-01"/>
    <s v="Sarah Jenkins"/>
    <s v="PROD-201"/>
    <x v="14"/>
    <s v="Home Care"/>
    <n v="12"/>
    <n v="6.5"/>
    <n v="166"/>
    <n v="1992"/>
    <n v="7.8600000000000003E-2"/>
    <n v="156.57"/>
    <n v="1835.43"/>
    <n v="1079"/>
    <n v="756.43"/>
    <n v="0"/>
    <n v="0"/>
    <n v="0"/>
    <x v="915"/>
  </r>
  <r>
    <s v="ORD-20240934"/>
    <d v="2025-07-13T00:00:00"/>
    <s v="CUST-1082"/>
    <s v="Crest Mart"/>
    <x v="0"/>
    <x v="2"/>
    <s v="SP-02"/>
    <s v="Michael Chang"/>
    <s v="PROD-304"/>
    <x v="8"/>
    <s v="Food &amp; Beverage"/>
    <n v="4.2"/>
    <n v="2.8"/>
    <n v="89"/>
    <n v="373.8"/>
    <n v="0.1527"/>
    <n v="57.08"/>
    <n v="316.72000000000003"/>
    <n v="249.2"/>
    <n v="67.52"/>
    <n v="0"/>
    <n v="0"/>
    <n v="0"/>
    <x v="916"/>
  </r>
  <r>
    <s v="ORD-20240935"/>
    <d v="2026-03-30T00:00:00"/>
    <s v="CUST-1063"/>
    <s v="Pioneer Direct"/>
    <x v="4"/>
    <x v="2"/>
    <s v="SP-07"/>
    <s v="Carlos Mendez"/>
    <s v="PROD-301"/>
    <x v="2"/>
    <s v="Food &amp; Beverage"/>
    <n v="5"/>
    <n v="3.2"/>
    <n v="7"/>
    <n v="35"/>
    <n v="4.5600000000000002E-2"/>
    <n v="1.6"/>
    <n v="33.4"/>
    <n v="22.4"/>
    <n v="11"/>
    <n v="0"/>
    <n v="0"/>
    <n v="0"/>
    <x v="917"/>
  </r>
  <r>
    <s v="ORD-20240936"/>
    <d v="2025-09-09T00:00:00"/>
    <s v="CUST-1018"/>
    <s v="Global Mart"/>
    <x v="0"/>
    <x v="3"/>
    <s v="SP-02"/>
    <s v="Michael Chang"/>
    <s v="PROD-404"/>
    <x v="16"/>
    <s v="Household Essentials"/>
    <n v="4.9000000000000004"/>
    <n v="3.1"/>
    <n v="83"/>
    <n v="406.7"/>
    <n v="7.7999999999999996E-3"/>
    <n v="3.17"/>
    <n v="403.53"/>
    <n v="257.3"/>
    <n v="146.22999999999999"/>
    <n v="0"/>
    <n v="0"/>
    <n v="0"/>
    <x v="918"/>
  </r>
  <r>
    <s v="ORD-20240937"/>
    <d v="2026-07-08T00:00:00"/>
    <s v="CUST-1064"/>
    <s v="Sterling Retail"/>
    <x v="0"/>
    <x v="1"/>
    <s v="SP-02"/>
    <s v="Michael Chang"/>
    <s v="PROD-402"/>
    <x v="10"/>
    <s v="Household Essentials"/>
    <n v="6"/>
    <n v="4.2"/>
    <n v="16"/>
    <n v="96"/>
    <n v="5.6000000000000001E-2"/>
    <n v="5.38"/>
    <n v="90.62"/>
    <n v="67.2"/>
    <n v="23.42"/>
    <n v="0"/>
    <n v="0"/>
    <n v="0"/>
    <x v="919"/>
  </r>
  <r>
    <s v="ORD-20240938"/>
    <d v="2024-08-13T00:00:00"/>
    <s v="CUST-1004"/>
    <s v="Metro Wholesale"/>
    <x v="2"/>
    <x v="4"/>
    <s v="SP-05"/>
    <s v="Kenji Sato"/>
    <s v="PROD-103"/>
    <x v="13"/>
    <s v="Personal Care"/>
    <n v="4.8"/>
    <n v="1.4"/>
    <n v="788"/>
    <n v="3782.4"/>
    <n v="0.18840000000000001"/>
    <n v="712.6"/>
    <n v="3069.8"/>
    <n v="1103.2"/>
    <n v="1966.6"/>
    <n v="0"/>
    <n v="0"/>
    <n v="0"/>
    <x v="920"/>
  </r>
  <r>
    <s v="ORD-20240939"/>
    <d v="2025-05-14T00:00:00"/>
    <s v="CUST-1044"/>
    <s v="Vanguard Wholesale"/>
    <x v="4"/>
    <x v="1"/>
    <s v="SP-07"/>
    <s v="Carlos Mendez"/>
    <s v="PROD-102"/>
    <x v="15"/>
    <s v="Personal Care"/>
    <n v="6.2"/>
    <n v="1.9"/>
    <n v="54"/>
    <n v="334.8"/>
    <n v="4.7699999999999999E-2"/>
    <n v="15.97"/>
    <n v="318.83"/>
    <n v="102.6"/>
    <n v="216.23"/>
    <n v="0"/>
    <n v="0"/>
    <n v="0"/>
    <x v="921"/>
  </r>
  <r>
    <s v="ORD-20240940"/>
    <d v="2024-08-12T00:00:00"/>
    <s v="CUST-1092"/>
    <s v="Crown Wholesale"/>
    <x v="0"/>
    <x v="4"/>
    <s v="SP-01"/>
    <s v="Sarah Jenkins"/>
    <s v="PROD-401"/>
    <x v="3"/>
    <s v="Household Essentials"/>
    <n v="10.5"/>
    <n v="7.5"/>
    <n v="182"/>
    <n v="1911"/>
    <n v="0.26529999999999998"/>
    <n v="506.99"/>
    <n v="1404.01"/>
    <n v="1365"/>
    <n v="39.01"/>
    <n v="0"/>
    <n v="0"/>
    <n v="0"/>
    <x v="922"/>
  </r>
  <r>
    <s v="ORD-20240941"/>
    <d v="2024-10-06T00:00:00"/>
    <s v="CUST-1062"/>
    <s v="Pioneer Express"/>
    <x v="0"/>
    <x v="1"/>
    <s v="SP-01"/>
    <s v="Sarah Jenkins"/>
    <s v="PROD-105"/>
    <x v="1"/>
    <s v="Personal Care"/>
    <n v="14.5"/>
    <n v="4.2"/>
    <n v="24"/>
    <n v="348"/>
    <n v="1.35E-2"/>
    <n v="4.7"/>
    <n v="343.3"/>
    <n v="100.8"/>
    <n v="242.5"/>
    <n v="0"/>
    <n v="0"/>
    <n v="0"/>
    <x v="923"/>
  </r>
  <r>
    <s v="ORD-20240942"/>
    <d v="2025-03-22T00:00:00"/>
    <s v="CUST-1011"/>
    <s v="Apex Distributors"/>
    <x v="0"/>
    <x v="1"/>
    <s v="SP-01"/>
    <s v="Sarah Jenkins"/>
    <s v="PROD-204"/>
    <x v="12"/>
    <s v="Home Care"/>
    <n v="7.2"/>
    <n v="3.6"/>
    <n v="13"/>
    <n v="93.6"/>
    <n v="2.3E-2"/>
    <n v="2.15"/>
    <n v="91.45"/>
    <n v="46.8"/>
    <n v="44.65"/>
    <n v="0"/>
    <n v="0"/>
    <n v="0"/>
    <x v="924"/>
  </r>
  <r>
    <s v="ORD-20240943"/>
    <d v="2025-05-12T00:00:00"/>
    <s v="CUST-1086"/>
    <s v="Crest Express"/>
    <x v="3"/>
    <x v="3"/>
    <s v="SP-03"/>
    <s v="Elena Rostova"/>
    <s v="PROD-403"/>
    <x v="11"/>
    <s v="Household Essentials"/>
    <n v="5.5"/>
    <n v="3.8"/>
    <n v="112"/>
    <n v="616"/>
    <n v="6.2199999999999998E-2"/>
    <n v="38.32"/>
    <n v="577.67999999999995"/>
    <n v="425.6"/>
    <n v="152.08000000000001"/>
    <n v="0"/>
    <n v="0"/>
    <n v="0"/>
    <x v="925"/>
  </r>
  <r>
    <s v="ORD-20240944"/>
    <d v="2024-01-30T00:00:00"/>
    <s v="CUST-1054"/>
    <s v="Horizon Express"/>
    <x v="0"/>
    <x v="3"/>
    <s v="SP-01"/>
    <s v="Sarah Jenkins"/>
    <s v="PROD-402"/>
    <x v="10"/>
    <s v="Household Essentials"/>
    <n v="6"/>
    <n v="4.2"/>
    <n v="40"/>
    <n v="240"/>
    <n v="2.6499999999999999E-2"/>
    <n v="6.36"/>
    <n v="233.64"/>
    <n v="168"/>
    <n v="65.64"/>
    <n v="0"/>
    <n v="0"/>
    <n v="0"/>
    <x v="926"/>
  </r>
  <r>
    <s v="ORD-20240945"/>
    <d v="2025-02-02T00:00:00"/>
    <s v="CUST-1077"/>
    <s v="Beacon Stores"/>
    <x v="1"/>
    <x v="3"/>
    <s v="SP-08"/>
    <s v="Tariq Al-Mansoor"/>
    <s v="PROD-303"/>
    <x v="5"/>
    <s v="Food &amp; Beverage"/>
    <n v="11"/>
    <n v="6.8"/>
    <n v="104"/>
    <n v="1144"/>
    <n v="4.7000000000000002E-3"/>
    <n v="5.38"/>
    <n v="1138.6199999999999"/>
    <n v="707.2"/>
    <n v="431.42"/>
    <n v="0"/>
    <n v="0"/>
    <n v="0"/>
    <x v="927"/>
  </r>
  <r>
    <s v="ORD-20240946"/>
    <d v="2024-12-10T00:00:00"/>
    <s v="CUST-1050"/>
    <s v="Horizon Mart"/>
    <x v="0"/>
    <x v="4"/>
    <s v="SP-01"/>
    <s v="Sarah Jenkins"/>
    <s v="PROD-402"/>
    <x v="10"/>
    <s v="Household Essentials"/>
    <n v="6"/>
    <n v="4.2"/>
    <n v="91"/>
    <n v="546"/>
    <n v="0.21360000000000001"/>
    <n v="116.63"/>
    <n v="429.37"/>
    <n v="382.2"/>
    <n v="47.17"/>
    <n v="0"/>
    <n v="0"/>
    <n v="0"/>
    <x v="928"/>
  </r>
  <r>
    <s v="ORD-20240947"/>
    <d v="2025-11-15T00:00:00"/>
    <s v="CUST-1027"/>
    <s v="Summit Distributors"/>
    <x v="3"/>
    <x v="0"/>
    <s v="SP-04"/>
    <s v="David Mueller"/>
    <s v="PROD-401"/>
    <x v="3"/>
    <s v="Household Essentials"/>
    <n v="10.5"/>
    <n v="7.5"/>
    <n v="203"/>
    <n v="2131.5"/>
    <n v="1.49E-2"/>
    <n v="31.76"/>
    <n v="2099.7399999999998"/>
    <n v="1522.5"/>
    <n v="577.24"/>
    <n v="0"/>
    <n v="0"/>
    <n v="0"/>
    <x v="929"/>
  </r>
  <r>
    <s v="ORD-20240948"/>
    <d v="2025-11-26T00:00:00"/>
    <s v="CUST-1105"/>
    <s v="Omega Supermarkets"/>
    <x v="3"/>
    <x v="4"/>
    <s v="SP-03"/>
    <s v="Elena Rostova"/>
    <s v="PROD-403"/>
    <x v="11"/>
    <s v="Household Essentials"/>
    <n v="5.5"/>
    <n v="3.8"/>
    <n v="159"/>
    <n v="874.5"/>
    <n v="0.37"/>
    <n v="323.56"/>
    <n v="550.94000000000005"/>
    <n v="604.20000000000005"/>
    <n v="-53.26"/>
    <n v="0"/>
    <n v="0"/>
    <n v="0"/>
    <x v="930"/>
  </r>
  <r>
    <s v="ORD-20240949"/>
    <d v="2026-03-28T00:00:00"/>
    <s v="CUST-1100"/>
    <s v="Atlas Wholesale"/>
    <x v="2"/>
    <x v="3"/>
    <s v="SP-05"/>
    <s v="Kenji Sato"/>
    <s v="PROD-403"/>
    <x v="11"/>
    <s v="Household Essentials"/>
    <n v="5.5"/>
    <n v="3.8"/>
    <n v="329"/>
    <n v="1809.5"/>
    <n v="4.7600000000000003E-2"/>
    <n v="86.13"/>
    <n v="1723.37"/>
    <n v="1250.2"/>
    <n v="473.17"/>
    <n v="0"/>
    <n v="0"/>
    <n v="0"/>
    <x v="931"/>
  </r>
  <r>
    <s v="ORD-20240950"/>
    <d v="2025-02-18T00:00:00"/>
    <s v="CUST-1031"/>
    <s v="Summit Direct"/>
    <x v="4"/>
    <x v="1"/>
    <s v="SP-07"/>
    <s v="Carlos Mendez"/>
    <s v="PROD-302"/>
    <x v="7"/>
    <s v="Food &amp; Beverage"/>
    <n v="3.8"/>
    <n v="2.6"/>
    <n v="11"/>
    <n v="41.8"/>
    <n v="8.9999999999999998E-4"/>
    <n v="0.04"/>
    <n v="41.76"/>
    <n v="28.6"/>
    <n v="13.16"/>
    <n v="0"/>
    <n v="0"/>
    <n v="0"/>
    <x v="932"/>
  </r>
  <r>
    <s v="ORD-20240951"/>
    <d v="2026-01-11T00:00:00"/>
    <s v="CUST-1019"/>
    <s v="Global Distributors"/>
    <x v="2"/>
    <x v="1"/>
    <s v="SP-06"/>
    <s v="Priya Sharma"/>
    <s v="PROD-102"/>
    <x v="15"/>
    <s v="Personal Care"/>
    <n v="6.2"/>
    <n v="1.9"/>
    <n v="13"/>
    <n v="80.599999999999994"/>
    <n v="1.77E-2"/>
    <n v="1.43"/>
    <n v="79.17"/>
    <n v="24.7"/>
    <n v="54.47"/>
    <n v="0"/>
    <n v="0"/>
    <n v="0"/>
    <x v="933"/>
  </r>
  <r>
    <s v="ORD-20240952"/>
    <d v="2024-06-18T00:00:00"/>
    <s v="CUST-1004"/>
    <s v="Metro Wholesale"/>
    <x v="2"/>
    <x v="4"/>
    <s v="SP-05"/>
    <s v="Kenji Sato"/>
    <s v="PROD-403"/>
    <x v="11"/>
    <s v="Household Essentials"/>
    <n v="5.5"/>
    <n v="3.8"/>
    <n v="266"/>
    <n v="1463"/>
    <n v="0.1052"/>
    <n v="153.91"/>
    <n v="1309.0899999999999"/>
    <n v="1010.8"/>
    <n v="298.29000000000002"/>
    <n v="31"/>
    <n v="152.56"/>
    <n v="133.30000000000001"/>
    <x v="934"/>
  </r>
  <r>
    <s v="ORD-20240953"/>
    <d v="2026-05-10T00:00:00"/>
    <s v="CUST-1081"/>
    <s v="Crest Supermarkets"/>
    <x v="2"/>
    <x v="1"/>
    <s v="SP-06"/>
    <s v="Priya Sharma"/>
    <s v="PROD-102"/>
    <x v="15"/>
    <s v="Personal Care"/>
    <n v="6.2"/>
    <n v="1.9"/>
    <n v="11"/>
    <n v="68.2"/>
    <n v="5.3100000000000001E-2"/>
    <n v="3.62"/>
    <n v="64.58"/>
    <n v="20.9"/>
    <n v="43.68"/>
    <n v="0"/>
    <n v="0"/>
    <n v="0"/>
    <x v="935"/>
  </r>
  <r>
    <s v="ORD-20240954"/>
    <d v="2025-04-23T00:00:00"/>
    <s v="CUST-1055"/>
    <s v="Horizon Direct"/>
    <x v="0"/>
    <x v="3"/>
    <s v="SP-02"/>
    <s v="Michael Chang"/>
    <s v="PROD-304"/>
    <x v="8"/>
    <s v="Food &amp; Beverage"/>
    <n v="4.2"/>
    <n v="2.8"/>
    <n v="84"/>
    <n v="352.8"/>
    <n v="2.5999999999999999E-3"/>
    <n v="0.92"/>
    <n v="351.88"/>
    <n v="235.2"/>
    <n v="116.68"/>
    <n v="0"/>
    <n v="0"/>
    <n v="0"/>
    <x v="936"/>
  </r>
  <r>
    <s v="ORD-20240955"/>
    <d v="2026-07-30T00:00:00"/>
    <s v="CUST-1057"/>
    <s v="Pioneer Supermarkets"/>
    <x v="2"/>
    <x v="2"/>
    <s v="SP-05"/>
    <s v="Kenji Sato"/>
    <s v="PROD-404"/>
    <x v="16"/>
    <s v="Household Essentials"/>
    <n v="4.9000000000000004"/>
    <n v="3.1"/>
    <n v="11"/>
    <n v="53.9"/>
    <n v="0.12690000000000001"/>
    <n v="6.84"/>
    <n v="47.06"/>
    <n v="34.1"/>
    <n v="12.96"/>
    <n v="0"/>
    <n v="0"/>
    <n v="0"/>
    <x v="937"/>
  </r>
  <r>
    <s v="ORD-20240956"/>
    <d v="2024-05-10T00:00:00"/>
    <s v="CUST-1054"/>
    <s v="Horizon Express"/>
    <x v="0"/>
    <x v="3"/>
    <s v="SP-02"/>
    <s v="Michael Chang"/>
    <s v="PROD-102"/>
    <x v="15"/>
    <s v="Personal Care"/>
    <n v="6.2"/>
    <n v="1.9"/>
    <n v="107"/>
    <n v="663.4"/>
    <n v="1.6500000000000001E-2"/>
    <n v="10.95"/>
    <n v="652.45000000000005"/>
    <n v="203.3"/>
    <n v="449.15"/>
    <n v="49"/>
    <n v="298.79000000000002"/>
    <n v="117.6"/>
    <x v="938"/>
  </r>
  <r>
    <s v="ORD-20240957"/>
    <d v="2025-09-29T00:00:00"/>
    <s v="CUST-1010"/>
    <s v="Apex Mart"/>
    <x v="2"/>
    <x v="3"/>
    <s v="SP-06"/>
    <s v="Priya Sharma"/>
    <s v="PROD-201"/>
    <x v="14"/>
    <s v="Home Care"/>
    <n v="12"/>
    <n v="6.5"/>
    <n v="45"/>
    <n v="540"/>
    <n v="1.0500000000000001E-2"/>
    <n v="5.67"/>
    <n v="534.33000000000004"/>
    <n v="292.5"/>
    <n v="241.83"/>
    <n v="0"/>
    <n v="0"/>
    <n v="0"/>
    <x v="939"/>
  </r>
  <r>
    <s v="ORD-20240958"/>
    <d v="2025-06-30T00:00:00"/>
    <s v="CUST-1077"/>
    <s v="Beacon Stores"/>
    <x v="1"/>
    <x v="3"/>
    <s v="SP-08"/>
    <s v="Tariq Al-Mansoor"/>
    <s v="PROD-105"/>
    <x v="1"/>
    <s v="Personal Care"/>
    <n v="14.5"/>
    <n v="4.2"/>
    <n v="66"/>
    <n v="957"/>
    <n v="1.14E-2"/>
    <n v="10.91"/>
    <n v="946.09"/>
    <n v="277.2"/>
    <n v="668.89"/>
    <n v="0"/>
    <n v="0"/>
    <n v="0"/>
    <x v="940"/>
  </r>
  <r>
    <s v="ORD-20240959"/>
    <d v="2024-01-28T00:00:00"/>
    <s v="CUST-1101"/>
    <s v="Atlas Stores"/>
    <x v="0"/>
    <x v="2"/>
    <s v="SP-02"/>
    <s v="Michael Chang"/>
    <s v="PROD-204"/>
    <x v="12"/>
    <s v="Home Care"/>
    <n v="7.2"/>
    <n v="3.6"/>
    <n v="44"/>
    <n v="316.8"/>
    <n v="7.0099999999999996E-2"/>
    <n v="22.21"/>
    <n v="294.58999999999997"/>
    <n v="158.4"/>
    <n v="136.19"/>
    <n v="0"/>
    <n v="0"/>
    <n v="0"/>
    <x v="941"/>
  </r>
  <r>
    <s v="ORD-20240960"/>
    <d v="2026-07-17T00:00:00"/>
    <s v="CUST-1042"/>
    <s v="Vanguard Mart"/>
    <x v="0"/>
    <x v="1"/>
    <s v="SP-02"/>
    <s v="Michael Chang"/>
    <s v="PROD-401"/>
    <x v="3"/>
    <s v="Household Essentials"/>
    <n v="10.5"/>
    <n v="7.5"/>
    <n v="23"/>
    <n v="241.5"/>
    <n v="1.37E-2"/>
    <n v="3.31"/>
    <n v="238.19"/>
    <n v="172.5"/>
    <n v="65.69"/>
    <n v="0"/>
    <n v="0"/>
    <n v="0"/>
    <x v="942"/>
  </r>
  <r>
    <s v="ORD-20240961"/>
    <d v="2025-02-07T00:00:00"/>
    <s v="CUST-1117"/>
    <s v="Titan Stores"/>
    <x v="0"/>
    <x v="4"/>
    <s v="SP-01"/>
    <s v="Sarah Jenkins"/>
    <s v="PROD-402"/>
    <x v="10"/>
    <s v="Household Essentials"/>
    <n v="6"/>
    <n v="4.2"/>
    <n v="26"/>
    <n v="156"/>
    <n v="1.15E-2"/>
    <n v="1.79"/>
    <n v="154.21"/>
    <n v="109.2"/>
    <n v="45.01"/>
    <n v="0"/>
    <n v="0"/>
    <n v="0"/>
    <x v="943"/>
  </r>
  <r>
    <s v="ORD-20240962"/>
    <d v="2025-08-29T00:00:00"/>
    <s v="CUST-1015"/>
    <s v="Apex Direct"/>
    <x v="2"/>
    <x v="3"/>
    <s v="SP-05"/>
    <s v="Kenji Sato"/>
    <s v="PROD-105"/>
    <x v="1"/>
    <s v="Personal Care"/>
    <n v="14.5"/>
    <n v="4.2"/>
    <n v="57"/>
    <n v="826.5"/>
    <n v="6.0000000000000001E-3"/>
    <n v="4.96"/>
    <n v="821.54"/>
    <n v="239.4"/>
    <n v="582.14"/>
    <n v="0"/>
    <n v="0"/>
    <n v="0"/>
    <x v="944"/>
  </r>
  <r>
    <s v="ORD-20240963"/>
    <d v="2025-07-31T00:00:00"/>
    <s v="CUST-1062"/>
    <s v="Pioneer Express"/>
    <x v="0"/>
    <x v="1"/>
    <s v="SP-02"/>
    <s v="Michael Chang"/>
    <s v="PROD-304"/>
    <x v="8"/>
    <s v="Food &amp; Beverage"/>
    <n v="4.2"/>
    <n v="2.8"/>
    <n v="24"/>
    <n v="100.8"/>
    <n v="3.3000000000000002E-2"/>
    <n v="3.33"/>
    <n v="97.47"/>
    <n v="67.2"/>
    <n v="30.27"/>
    <n v="0"/>
    <n v="0"/>
    <n v="0"/>
    <x v="945"/>
  </r>
  <r>
    <s v="ORD-20240964"/>
    <d v="2025-11-09T00:00:00"/>
    <s v="CUST-1040"/>
    <s v="Vanguard Retail"/>
    <x v="4"/>
    <x v="4"/>
    <s v="SP-07"/>
    <s v="Carlos Mendez"/>
    <s v="PROD-101"/>
    <x v="9"/>
    <s v="Personal Care"/>
    <n v="8.5"/>
    <n v="2.8"/>
    <n v="428"/>
    <n v="3638"/>
    <n v="2.3099999999999999E-2"/>
    <n v="84.04"/>
    <n v="3553.96"/>
    <n v="1198.4000000000001"/>
    <n v="2355.56"/>
    <n v="72"/>
    <n v="597.86"/>
    <n v="237.6"/>
    <x v="946"/>
  </r>
  <r>
    <s v="ORD-20240965"/>
    <d v="2024-01-28T00:00:00"/>
    <s v="CUST-1113"/>
    <s v="Titan Supermarkets"/>
    <x v="1"/>
    <x v="1"/>
    <s v="SP-08"/>
    <s v="Tariq Al-Mansoor"/>
    <s v="PROD-302"/>
    <x v="7"/>
    <s v="Food &amp; Beverage"/>
    <n v="3.8"/>
    <n v="2.6"/>
    <n v="29"/>
    <n v="110.2"/>
    <n v="2.3699999999999999E-2"/>
    <n v="2.61"/>
    <n v="107.59"/>
    <n v="75.400000000000006"/>
    <n v="32.19"/>
    <n v="0"/>
    <n v="0"/>
    <n v="0"/>
    <x v="947"/>
  </r>
  <r>
    <s v="ORD-20240966"/>
    <d v="2024-03-26T00:00:00"/>
    <s v="CUST-1105"/>
    <s v="Omega Supermarkets"/>
    <x v="3"/>
    <x v="4"/>
    <s v="SP-04"/>
    <s v="David Mueller"/>
    <s v="PROD-102"/>
    <x v="15"/>
    <s v="Personal Care"/>
    <n v="6.2"/>
    <n v="1.9"/>
    <n v="115"/>
    <n v="713"/>
    <n v="5.0700000000000002E-2"/>
    <n v="36.15"/>
    <n v="676.85"/>
    <n v="218.5"/>
    <n v="458.35"/>
    <n v="0"/>
    <n v="0"/>
    <n v="0"/>
    <x v="948"/>
  </r>
  <r>
    <s v="ORD-20240967"/>
    <d v="2025-10-20T00:00:00"/>
    <s v="CUST-1030"/>
    <s v="Summit Express"/>
    <x v="3"/>
    <x v="3"/>
    <s v="SP-04"/>
    <s v="David Mueller"/>
    <s v="PROD-103"/>
    <x v="13"/>
    <s v="Personal Care"/>
    <n v="4.8"/>
    <n v="1.4"/>
    <n v="74"/>
    <n v="355.2"/>
    <n v="3.5999999999999997E-2"/>
    <n v="12.79"/>
    <n v="342.41"/>
    <n v="103.6"/>
    <n v="238.81"/>
    <n v="0"/>
    <n v="0"/>
    <n v="0"/>
    <x v="949"/>
  </r>
  <r>
    <s v="ORD-20240968"/>
    <d v="2025-03-14T00:00:00"/>
    <s v="CUST-1097"/>
    <s v="Atlas Supermarkets"/>
    <x v="0"/>
    <x v="1"/>
    <s v="SP-02"/>
    <s v="Michael Chang"/>
    <s v="PROD-102"/>
    <x v="15"/>
    <s v="Personal Care"/>
    <n v="6.2"/>
    <n v="1.9"/>
    <n v="26"/>
    <n v="161.19999999999999"/>
    <n v="2.5700000000000001E-2"/>
    <n v="4.1399999999999997"/>
    <n v="157.06"/>
    <n v="49.4"/>
    <n v="107.66"/>
    <n v="0"/>
    <n v="0"/>
    <n v="0"/>
    <x v="950"/>
  </r>
  <r>
    <s v="ORD-20240969"/>
    <d v="2024-05-18T00:00:00"/>
    <s v="CUST-1038"/>
    <s v="Prime Express"/>
    <x v="2"/>
    <x v="3"/>
    <s v="SP-05"/>
    <s v="Kenji Sato"/>
    <s v="PROD-204"/>
    <x v="12"/>
    <s v="Home Care"/>
    <n v="7.2"/>
    <n v="3.6"/>
    <n v="50"/>
    <n v="360"/>
    <n v="3.3500000000000002E-2"/>
    <n v="12.06"/>
    <n v="347.94"/>
    <n v="180"/>
    <n v="167.94"/>
    <n v="0"/>
    <n v="0"/>
    <n v="0"/>
    <x v="951"/>
  </r>
  <r>
    <s v="ORD-20240970"/>
    <d v="2026-06-06T00:00:00"/>
    <s v="CUST-1078"/>
    <s v="Beacon Express"/>
    <x v="2"/>
    <x v="2"/>
    <s v="SP-06"/>
    <s v="Priya Sharma"/>
    <s v="PROD-404"/>
    <x v="16"/>
    <s v="Household Essentials"/>
    <n v="4.9000000000000004"/>
    <n v="3.1"/>
    <n v="3"/>
    <n v="14.7"/>
    <n v="0.2107"/>
    <n v="3.1"/>
    <n v="11.6"/>
    <n v="9.3000000000000007"/>
    <n v="2.2999999999999998"/>
    <n v="0"/>
    <n v="0"/>
    <n v="0"/>
    <x v="952"/>
  </r>
  <r>
    <s v="ORD-20240971"/>
    <d v="2025-04-17T00:00:00"/>
    <s v="CUST-1095"/>
    <s v="Crown Direct"/>
    <x v="0"/>
    <x v="2"/>
    <s v="SP-01"/>
    <s v="Sarah Jenkins"/>
    <s v="PROD-102"/>
    <x v="15"/>
    <s v="Personal Care"/>
    <n v="6.2"/>
    <n v="1.9"/>
    <n v="16"/>
    <n v="99.2"/>
    <n v="0.27860000000000001"/>
    <n v="27.64"/>
    <n v="71.56"/>
    <n v="30.4"/>
    <n v="41.16"/>
    <n v="0"/>
    <n v="0"/>
    <n v="0"/>
    <x v="953"/>
  </r>
  <r>
    <s v="ORD-20240972"/>
    <d v="2024-07-05T00:00:00"/>
    <s v="CUST-1048"/>
    <s v="Horizon Retail"/>
    <x v="3"/>
    <x v="1"/>
    <s v="SP-03"/>
    <s v="Elena Rostova"/>
    <s v="PROD-301"/>
    <x v="2"/>
    <s v="Food &amp; Beverage"/>
    <n v="5"/>
    <n v="3.2"/>
    <n v="10"/>
    <n v="50"/>
    <n v="5.3E-3"/>
    <n v="0.26"/>
    <n v="49.74"/>
    <n v="32"/>
    <n v="17.739999999999998"/>
    <n v="0"/>
    <n v="0"/>
    <n v="0"/>
    <x v="954"/>
  </r>
  <r>
    <s v="ORD-20240973"/>
    <d v="2024-02-21T00:00:00"/>
    <s v="CUST-1077"/>
    <s v="Beacon Stores"/>
    <x v="1"/>
    <x v="3"/>
    <s v="SP-08"/>
    <s v="Tariq Al-Mansoor"/>
    <s v="PROD-202"/>
    <x v="4"/>
    <s v="Home Care"/>
    <n v="4.5"/>
    <n v="2.1"/>
    <n v="261"/>
    <n v="1174.5"/>
    <n v="1.0200000000000001E-2"/>
    <n v="11.98"/>
    <n v="1162.52"/>
    <n v="548.1"/>
    <n v="614.41999999999996"/>
    <n v="0"/>
    <n v="0"/>
    <n v="0"/>
    <x v="955"/>
  </r>
  <r>
    <s v="ORD-20240974"/>
    <d v="2024-09-23T00:00:00"/>
    <s v="CUST-1008"/>
    <s v="Apex Retail"/>
    <x v="0"/>
    <x v="1"/>
    <s v="SP-01"/>
    <s v="Sarah Jenkins"/>
    <s v="PROD-201"/>
    <x v="14"/>
    <s v="Home Care"/>
    <n v="12"/>
    <n v="6.5"/>
    <n v="35"/>
    <n v="420"/>
    <n v="1.2500000000000001E-2"/>
    <n v="5.25"/>
    <n v="414.75"/>
    <n v="227.5"/>
    <n v="187.25"/>
    <n v="0"/>
    <n v="0"/>
    <n v="0"/>
    <x v="956"/>
  </r>
  <r>
    <s v="ORD-20240975"/>
    <d v="2025-01-23T00:00:00"/>
    <s v="CUST-1060"/>
    <s v="Pioneer Wholesale"/>
    <x v="4"/>
    <x v="2"/>
    <s v="SP-07"/>
    <s v="Carlos Mendez"/>
    <s v="PROD-303"/>
    <x v="5"/>
    <s v="Food &amp; Beverage"/>
    <n v="11"/>
    <n v="6.8"/>
    <n v="13"/>
    <n v="143"/>
    <n v="0.29380000000000001"/>
    <n v="42.01"/>
    <n v="100.99"/>
    <n v="88.4"/>
    <n v="12.59"/>
    <n v="0"/>
    <n v="0"/>
    <n v="0"/>
    <x v="957"/>
  </r>
  <r>
    <s v="ORD-20240976"/>
    <d v="2024-12-01T00:00:00"/>
    <s v="CUST-1069"/>
    <s v="Sterling Stores"/>
    <x v="3"/>
    <x v="0"/>
    <s v="SP-03"/>
    <s v="Elena Rostova"/>
    <s v="PROD-104"/>
    <x v="6"/>
    <s v="Personal Care"/>
    <n v="9.9"/>
    <n v="3.1"/>
    <n v="449"/>
    <n v="4445.1000000000004"/>
    <n v="0.13730000000000001"/>
    <n v="610.30999999999995"/>
    <n v="3834.79"/>
    <n v="1391.9"/>
    <n v="2442.89"/>
    <n v="0"/>
    <n v="0"/>
    <n v="0"/>
    <x v="958"/>
  </r>
  <r>
    <s v="ORD-20240977"/>
    <d v="2024-08-04T00:00:00"/>
    <s v="CUST-1000"/>
    <s v="Metro Retail"/>
    <x v="3"/>
    <x v="0"/>
    <s v="SP-03"/>
    <s v="Elena Rostova"/>
    <s v="PROD-401"/>
    <x v="3"/>
    <s v="Household Essentials"/>
    <n v="10.5"/>
    <n v="7.5"/>
    <n v="26"/>
    <n v="273"/>
    <n v="2.64E-2"/>
    <n v="7.21"/>
    <n v="265.79000000000002"/>
    <n v="195"/>
    <n v="70.790000000000006"/>
    <n v="12"/>
    <n v="122.67"/>
    <n v="96"/>
    <x v="959"/>
  </r>
  <r>
    <s v="ORD-20240978"/>
    <d v="2025-04-10T00:00:00"/>
    <s v="CUST-1003"/>
    <s v="Metro Distributors"/>
    <x v="0"/>
    <x v="2"/>
    <s v="SP-02"/>
    <s v="Michael Chang"/>
    <s v="PROD-402"/>
    <x v="10"/>
    <s v="Household Essentials"/>
    <n v="6"/>
    <n v="4.2"/>
    <n v="2"/>
    <n v="12"/>
    <n v="2.1999999999999999E-2"/>
    <n v="0.26"/>
    <n v="11.74"/>
    <n v="8.4"/>
    <n v="3.34"/>
    <n v="0"/>
    <n v="0"/>
    <n v="0"/>
    <x v="960"/>
  </r>
  <r>
    <s v="ORD-20240979"/>
    <d v="2024-11-30T00:00:00"/>
    <s v="CUST-1109"/>
    <s v="Omega Stores"/>
    <x v="2"/>
    <x v="2"/>
    <s v="SP-06"/>
    <s v="Priya Sharma"/>
    <s v="PROD-102"/>
    <x v="15"/>
    <s v="Personal Care"/>
    <n v="6.2"/>
    <n v="1.9"/>
    <n v="37"/>
    <n v="229.4"/>
    <n v="0.1"/>
    <n v="22.94"/>
    <n v="206.46"/>
    <n v="70.3"/>
    <n v="136.16"/>
    <n v="0"/>
    <n v="0"/>
    <n v="0"/>
    <x v="961"/>
  </r>
  <r>
    <s v="ORD-20240980"/>
    <d v="2024-12-11T00:00:00"/>
    <s v="CUST-1108"/>
    <s v="Omega Wholesale"/>
    <x v="0"/>
    <x v="4"/>
    <s v="SP-02"/>
    <s v="Michael Chang"/>
    <s v="PROD-105"/>
    <x v="1"/>
    <s v="Personal Care"/>
    <n v="14.5"/>
    <n v="4.2"/>
    <n v="86"/>
    <n v="1247"/>
    <n v="0.1066"/>
    <n v="132.93"/>
    <n v="1114.07"/>
    <n v="361.2"/>
    <n v="752.87"/>
    <n v="0"/>
    <n v="0"/>
    <n v="0"/>
    <x v="962"/>
  </r>
  <r>
    <s v="ORD-20240981"/>
    <d v="2026-02-18T00:00:00"/>
    <s v="CUST-1038"/>
    <s v="Prime Express"/>
    <x v="2"/>
    <x v="3"/>
    <s v="SP-06"/>
    <s v="Priya Sharma"/>
    <s v="PROD-304"/>
    <x v="8"/>
    <s v="Food &amp; Beverage"/>
    <n v="4.2"/>
    <n v="2.8"/>
    <n v="44"/>
    <n v="184.8"/>
    <n v="4.65E-2"/>
    <n v="8.59"/>
    <n v="176.21"/>
    <n v="123.2"/>
    <n v="53.01"/>
    <n v="0"/>
    <n v="0"/>
    <n v="0"/>
    <x v="963"/>
  </r>
  <r>
    <s v="ORD-20240982"/>
    <d v="2026-06-19T00:00:00"/>
    <s v="CUST-1032"/>
    <s v="Prime Retail"/>
    <x v="0"/>
    <x v="1"/>
    <s v="SP-02"/>
    <s v="Michael Chang"/>
    <s v="PROD-103"/>
    <x v="13"/>
    <s v="Personal Care"/>
    <n v="4.8"/>
    <n v="1.4"/>
    <n v="81"/>
    <n v="388.8"/>
    <n v="8.0000000000000004E-4"/>
    <n v="0.31"/>
    <n v="388.49"/>
    <n v="113.4"/>
    <n v="275.08999999999997"/>
    <n v="0"/>
    <n v="0"/>
    <n v="0"/>
    <x v="964"/>
  </r>
  <r>
    <s v="ORD-20240983"/>
    <d v="2025-01-23T00:00:00"/>
    <s v="CUST-1075"/>
    <s v="Beacon Distributors"/>
    <x v="4"/>
    <x v="3"/>
    <s v="SP-07"/>
    <s v="Carlos Mendez"/>
    <s v="PROD-302"/>
    <x v="7"/>
    <s v="Food &amp; Beverage"/>
    <n v="3.8"/>
    <n v="2.6"/>
    <n v="54"/>
    <n v="205.2"/>
    <n v="6.6E-3"/>
    <n v="1.35"/>
    <n v="203.85"/>
    <n v="140.4"/>
    <n v="63.45"/>
    <n v="0"/>
    <n v="0"/>
    <n v="0"/>
    <x v="965"/>
  </r>
  <r>
    <s v="ORD-20240984"/>
    <d v="2024-10-11T00:00:00"/>
    <s v="CUST-1068"/>
    <s v="Sterling Wholesale"/>
    <x v="3"/>
    <x v="4"/>
    <s v="SP-04"/>
    <s v="David Mueller"/>
    <s v="PROD-204"/>
    <x v="12"/>
    <s v="Home Care"/>
    <n v="7.2"/>
    <n v="3.6"/>
    <n v="222"/>
    <n v="1598.4"/>
    <n v="0.24340000000000001"/>
    <n v="389.05"/>
    <n v="1209.3499999999999"/>
    <n v="799.2"/>
    <n v="410.15"/>
    <n v="0"/>
    <n v="0"/>
    <n v="0"/>
    <x v="966"/>
  </r>
  <r>
    <s v="ORD-20240985"/>
    <d v="2026-02-09T00:00:00"/>
    <s v="CUST-1089"/>
    <s v="Crown Supermarkets"/>
    <x v="1"/>
    <x v="3"/>
    <s v="SP-08"/>
    <s v="Tariq Al-Mansoor"/>
    <s v="PROD-101"/>
    <x v="9"/>
    <s v="Personal Care"/>
    <n v="8.5"/>
    <n v="2.8"/>
    <n v="52"/>
    <n v="442"/>
    <n v="2.1100000000000001E-2"/>
    <n v="9.33"/>
    <n v="432.67"/>
    <n v="145.6"/>
    <n v="287.07"/>
    <n v="12"/>
    <n v="99.85"/>
    <n v="39.6"/>
    <x v="967"/>
  </r>
  <r>
    <s v="ORD-20240986"/>
    <d v="2026-05-01T00:00:00"/>
    <s v="CUST-1097"/>
    <s v="Atlas Supermarkets"/>
    <x v="0"/>
    <x v="1"/>
    <s v="SP-01"/>
    <s v="Sarah Jenkins"/>
    <s v="PROD-302"/>
    <x v="7"/>
    <s v="Food &amp; Beverage"/>
    <n v="3.8"/>
    <n v="2.6"/>
    <n v="97"/>
    <n v="368.6"/>
    <n v="5.6500000000000002E-2"/>
    <n v="20.83"/>
    <n v="347.77"/>
    <n v="252.2"/>
    <n v="95.57"/>
    <n v="0"/>
    <n v="0"/>
    <n v="0"/>
    <x v="968"/>
  </r>
  <r>
    <s v="ORD-20240987"/>
    <d v="2025-03-07T00:00:00"/>
    <s v="CUST-1059"/>
    <s v="Pioneer Distributors"/>
    <x v="4"/>
    <x v="1"/>
    <s v="SP-07"/>
    <s v="Carlos Mendez"/>
    <s v="PROD-202"/>
    <x v="4"/>
    <s v="Home Care"/>
    <n v="4.5"/>
    <n v="2.1"/>
    <n v="17"/>
    <n v="76.5"/>
    <n v="2.5000000000000001E-3"/>
    <n v="0.19"/>
    <n v="76.31"/>
    <n v="35.700000000000003"/>
    <n v="40.61"/>
    <n v="0"/>
    <n v="0"/>
    <n v="0"/>
    <x v="969"/>
  </r>
  <r>
    <s v="ORD-20240988"/>
    <d v="2024-09-15T00:00:00"/>
    <s v="CUST-1005"/>
    <s v="Metro Stores"/>
    <x v="0"/>
    <x v="0"/>
    <s v="SP-02"/>
    <s v="Michael Chang"/>
    <s v="PROD-201"/>
    <x v="14"/>
    <s v="Home Care"/>
    <n v="12"/>
    <n v="6.5"/>
    <n v="327"/>
    <n v="3924"/>
    <n v="4.19E-2"/>
    <n v="164.42"/>
    <n v="3759.58"/>
    <n v="2125.5"/>
    <n v="1634.08"/>
    <n v="175"/>
    <n v="2012.01"/>
    <n v="1225"/>
    <x v="970"/>
  </r>
  <r>
    <s v="ORD-20240989"/>
    <d v="2026-05-04T00:00:00"/>
    <s v="CUST-1009"/>
    <s v="Apex Supermarkets"/>
    <x v="3"/>
    <x v="3"/>
    <s v="SP-03"/>
    <s v="Elena Rostova"/>
    <s v="PROD-201"/>
    <x v="14"/>
    <s v="Home Care"/>
    <n v="12"/>
    <n v="6.5"/>
    <n v="70"/>
    <n v="840"/>
    <n v="9.1000000000000004E-3"/>
    <n v="7.64"/>
    <n v="832.36"/>
    <n v="455"/>
    <n v="377.36"/>
    <n v="0"/>
    <n v="0"/>
    <n v="0"/>
    <x v="971"/>
  </r>
  <r>
    <s v="ORD-20240990"/>
    <d v="2024-03-24T00:00:00"/>
    <s v="CUST-1004"/>
    <s v="Metro Wholesale"/>
    <x v="2"/>
    <x v="4"/>
    <s v="SP-05"/>
    <s v="Kenji Sato"/>
    <s v="PROD-202"/>
    <x v="4"/>
    <s v="Home Care"/>
    <n v="4.5"/>
    <n v="2.1"/>
    <n v="211"/>
    <n v="949.5"/>
    <n v="6.8099999999999994E-2"/>
    <n v="64.66"/>
    <n v="884.84"/>
    <n v="443.1"/>
    <n v="441.74"/>
    <n v="0"/>
    <n v="0"/>
    <n v="0"/>
    <x v="972"/>
  </r>
  <r>
    <s v="ORD-20240991"/>
    <d v="2025-04-26T00:00:00"/>
    <s v="CUST-1058"/>
    <s v="Pioneer Mart"/>
    <x v="4"/>
    <x v="3"/>
    <s v="SP-07"/>
    <s v="Carlos Mendez"/>
    <s v="PROD-104"/>
    <x v="6"/>
    <s v="Personal Care"/>
    <n v="9.9"/>
    <n v="3.1"/>
    <n v="12"/>
    <n v="118.8"/>
    <n v="4.7000000000000002E-3"/>
    <n v="0.56000000000000005"/>
    <n v="118.24"/>
    <n v="37.200000000000003"/>
    <n v="81.040000000000006"/>
    <n v="6"/>
    <n v="59.12"/>
    <n v="21.6"/>
    <x v="973"/>
  </r>
  <r>
    <s v="ORD-20240992"/>
    <d v="2024-01-20T00:00:00"/>
    <s v="CUST-1014"/>
    <s v="Apex Express"/>
    <x v="3"/>
    <x v="3"/>
    <s v="SP-03"/>
    <s v="Elena Rostova"/>
    <s v="PROD-303"/>
    <x v="5"/>
    <s v="Food &amp; Beverage"/>
    <n v="11"/>
    <n v="6.8"/>
    <n v="180"/>
    <n v="1980"/>
    <n v="5.5300000000000002E-2"/>
    <n v="109.49"/>
    <n v="1870.51"/>
    <n v="1224"/>
    <n v="646.51"/>
    <n v="0"/>
    <n v="0"/>
    <n v="0"/>
    <x v="974"/>
  </r>
  <r>
    <s v="ORD-20240993"/>
    <d v="2026-02-06T00:00:00"/>
    <s v="CUST-1080"/>
    <s v="Crest Retail"/>
    <x v="3"/>
    <x v="4"/>
    <s v="SP-03"/>
    <s v="Elena Rostova"/>
    <s v="PROD-104"/>
    <x v="6"/>
    <s v="Personal Care"/>
    <n v="9.9"/>
    <n v="3.1"/>
    <n v="259"/>
    <n v="2564.1"/>
    <n v="8.5999999999999993E-2"/>
    <n v="220.51"/>
    <n v="2343.59"/>
    <n v="802.9"/>
    <n v="1540.69"/>
    <n v="0"/>
    <n v="0"/>
    <n v="0"/>
    <x v="975"/>
  </r>
  <r>
    <s v="ORD-20240994"/>
    <d v="2025-07-06T00:00:00"/>
    <s v="CUST-1063"/>
    <s v="Pioneer Direct"/>
    <x v="4"/>
    <x v="2"/>
    <s v="SP-07"/>
    <s v="Carlos Mendez"/>
    <s v="PROD-401"/>
    <x v="3"/>
    <s v="Household Essentials"/>
    <n v="10.5"/>
    <n v="7.5"/>
    <n v="4"/>
    <n v="42"/>
    <n v="0.4955"/>
    <n v="20.81"/>
    <n v="21.19"/>
    <n v="30"/>
    <n v="-8.81"/>
    <n v="0"/>
    <n v="0"/>
    <n v="0"/>
    <x v="976"/>
  </r>
  <r>
    <s v="ORD-20240995"/>
    <d v="2024-02-23T00:00:00"/>
    <s v="CUST-1048"/>
    <s v="Horizon Retail"/>
    <x v="3"/>
    <x v="1"/>
    <s v="SP-04"/>
    <s v="David Mueller"/>
    <s v="PROD-104"/>
    <x v="6"/>
    <s v="Personal Care"/>
    <n v="9.9"/>
    <n v="3.1"/>
    <n v="8"/>
    <n v="79.2"/>
    <n v="1.2E-2"/>
    <n v="0.95"/>
    <n v="78.25"/>
    <n v="24.8"/>
    <n v="53.45"/>
    <n v="0"/>
    <n v="0"/>
    <n v="0"/>
    <x v="977"/>
  </r>
  <r>
    <s v="ORD-20240996"/>
    <d v="2024-12-24T00:00:00"/>
    <s v="CUST-1100"/>
    <s v="Atlas Wholesale"/>
    <x v="2"/>
    <x v="3"/>
    <s v="SP-05"/>
    <s v="Kenji Sato"/>
    <s v="PROD-203"/>
    <x v="0"/>
    <s v="Home Care"/>
    <n v="5.8"/>
    <n v="2.7"/>
    <n v="175"/>
    <n v="1015"/>
    <n v="1.5E-3"/>
    <n v="1.52"/>
    <n v="1013.48"/>
    <n v="472.5"/>
    <n v="540.98"/>
    <n v="0"/>
    <n v="0"/>
    <n v="0"/>
    <x v="978"/>
  </r>
  <r>
    <s v="ORD-20240997"/>
    <d v="2024-08-17T00:00:00"/>
    <s v="CUST-1097"/>
    <s v="Atlas Supermarkets"/>
    <x v="0"/>
    <x v="1"/>
    <s v="SP-02"/>
    <s v="Michael Chang"/>
    <s v="PROD-402"/>
    <x v="10"/>
    <s v="Household Essentials"/>
    <n v="6"/>
    <n v="4.2"/>
    <n v="31"/>
    <n v="186"/>
    <n v="2.06E-2"/>
    <n v="3.83"/>
    <n v="182.17"/>
    <n v="130.19999999999999"/>
    <n v="51.97"/>
    <n v="0"/>
    <n v="0"/>
    <n v="0"/>
    <x v="888"/>
  </r>
  <r>
    <s v="ORD-20240998"/>
    <d v="2025-10-27T00:00:00"/>
    <s v="CUST-1103"/>
    <s v="Atlas Direct"/>
    <x v="0"/>
    <x v="4"/>
    <s v="SP-02"/>
    <s v="Michael Chang"/>
    <s v="PROD-104"/>
    <x v="6"/>
    <s v="Personal Care"/>
    <n v="9.9"/>
    <n v="3.1"/>
    <n v="166"/>
    <n v="1643.4"/>
    <n v="0.11509999999999999"/>
    <n v="189.16"/>
    <n v="1454.24"/>
    <n v="514.6"/>
    <n v="939.64"/>
    <n v="42"/>
    <n v="367.94"/>
    <n v="151.19999999999999"/>
    <x v="979"/>
  </r>
  <r>
    <s v="ORD-20240999"/>
    <d v="2024-03-11T00:00:00"/>
    <s v="CUST-1067"/>
    <s v="Sterling Distributors"/>
    <x v="1"/>
    <x v="1"/>
    <s v="SP-08"/>
    <s v="Tariq Al-Mansoor"/>
    <s v="PROD-403"/>
    <x v="11"/>
    <s v="Household Essentials"/>
    <n v="5.5"/>
    <n v="3.8"/>
    <n v="15"/>
    <n v="82.5"/>
    <n v="1.8700000000000001E-2"/>
    <n v="1.54"/>
    <n v="80.959999999999994"/>
    <n v="57"/>
    <n v="23.96"/>
    <n v="0"/>
    <n v="0"/>
    <n v="0"/>
    <x v="980"/>
  </r>
  <r>
    <s v="ORD-20241000"/>
    <d v="2026-03-10T00:00:00"/>
    <s v="CUST-1091"/>
    <s v="Crown Distributors"/>
    <x v="1"/>
    <x v="2"/>
    <s v="SP-08"/>
    <s v="Tariq Al-Mansoor"/>
    <s v="PROD-202"/>
    <x v="4"/>
    <s v="Home Care"/>
    <n v="4.5"/>
    <n v="2.1"/>
    <n v="9"/>
    <n v="40.5"/>
    <n v="7.4700000000000003E-2"/>
    <n v="3.03"/>
    <n v="37.47"/>
    <n v="18.899999999999999"/>
    <n v="18.57"/>
    <n v="0"/>
    <n v="0"/>
    <n v="0"/>
    <x v="981"/>
  </r>
  <r>
    <s v="ORD-20241001"/>
    <d v="2025-10-29T00:00:00"/>
    <s v="CUST-1019"/>
    <s v="Global Distributors"/>
    <x v="2"/>
    <x v="1"/>
    <s v="SP-06"/>
    <s v="Priya Sharma"/>
    <s v="PROD-404"/>
    <x v="16"/>
    <s v="Household Essentials"/>
    <n v="4.9000000000000004"/>
    <n v="3.1"/>
    <n v="13"/>
    <n v="63.7"/>
    <n v="7.9000000000000008E-3"/>
    <n v="0.5"/>
    <n v="63.2"/>
    <n v="40.299999999999997"/>
    <n v="22.9"/>
    <n v="0"/>
    <n v="0"/>
    <n v="0"/>
    <x v="982"/>
  </r>
  <r>
    <s v="ORD-20241002"/>
    <d v="2024-02-11T00:00:00"/>
    <s v="CUST-1074"/>
    <s v="Beacon Mart"/>
    <x v="0"/>
    <x v="3"/>
    <s v="SP-02"/>
    <s v="Michael Chang"/>
    <s v="PROD-101"/>
    <x v="9"/>
    <s v="Personal Care"/>
    <n v="8.5"/>
    <n v="2.8"/>
    <n v="32"/>
    <n v="272"/>
    <n v="2.1700000000000001E-2"/>
    <n v="5.9"/>
    <n v="266.10000000000002"/>
    <n v="89.6"/>
    <n v="176.5"/>
    <n v="0"/>
    <n v="0"/>
    <n v="0"/>
    <x v="983"/>
  </r>
  <r>
    <s v="ORD-20241003"/>
    <d v="2026-02-11T00:00:00"/>
    <s v="CUST-1077"/>
    <s v="Beacon Stores"/>
    <x v="1"/>
    <x v="3"/>
    <s v="SP-08"/>
    <s v="Tariq Al-Mansoor"/>
    <s v="PROD-201"/>
    <x v="14"/>
    <s v="Home Care"/>
    <n v="12"/>
    <n v="6.5"/>
    <n v="118"/>
    <n v="1416"/>
    <n v="3.1399999999999997E-2"/>
    <n v="44.46"/>
    <n v="1371.54"/>
    <n v="767"/>
    <n v="604.54"/>
    <n v="25"/>
    <n v="290.58"/>
    <n v="175"/>
    <x v="984"/>
  </r>
  <r>
    <s v="ORD-20241004"/>
    <d v="2024-02-01T00:00:00"/>
    <s v="CUST-1037"/>
    <s v="Prime Stores"/>
    <x v="2"/>
    <x v="4"/>
    <s v="SP-06"/>
    <s v="Priya Sharma"/>
    <s v="PROD-303"/>
    <x v="5"/>
    <s v="Food &amp; Beverage"/>
    <n v="11"/>
    <n v="6.8"/>
    <n v="178"/>
    <n v="1958"/>
    <n v="7.6100000000000001E-2"/>
    <n v="149"/>
    <n v="1809"/>
    <n v="1210.4000000000001"/>
    <n v="598.6"/>
    <n v="0"/>
    <n v="0"/>
    <n v="0"/>
    <x v="985"/>
  </r>
  <r>
    <s v="ORD-20241005"/>
    <d v="2026-08-30T00:00:00"/>
    <s v="CUST-1055"/>
    <s v="Horizon Direct"/>
    <x v="0"/>
    <x v="3"/>
    <s v="SP-01"/>
    <s v="Sarah Jenkins"/>
    <s v="PROD-104"/>
    <x v="6"/>
    <s v="Personal Care"/>
    <n v="9.9"/>
    <n v="3.1"/>
    <n v="66"/>
    <n v="653.4"/>
    <n v="1.37E-2"/>
    <n v="8.9499999999999993"/>
    <n v="644.45000000000005"/>
    <n v="204.6"/>
    <n v="439.85"/>
    <n v="0"/>
    <n v="0"/>
    <n v="0"/>
    <x v="986"/>
  </r>
  <r>
    <s v="ORD-20241006"/>
    <d v="2024-09-10T00:00:00"/>
    <s v="CUST-1067"/>
    <s v="Sterling Distributors"/>
    <x v="1"/>
    <x v="1"/>
    <s v="SP-08"/>
    <s v="Tariq Al-Mansoor"/>
    <s v="PROD-104"/>
    <x v="6"/>
    <s v="Personal Care"/>
    <n v="9.9"/>
    <n v="3.1"/>
    <n v="6"/>
    <n v="59.4"/>
    <n v="8.5000000000000006E-3"/>
    <n v="0.5"/>
    <n v="58.9"/>
    <n v="18.600000000000001"/>
    <n v="40.299999999999997"/>
    <n v="0"/>
    <n v="0"/>
    <n v="0"/>
    <x v="987"/>
  </r>
  <r>
    <s v="ORD-20241007"/>
    <d v="2024-07-23T00:00:00"/>
    <s v="CUST-1117"/>
    <s v="Titan Stores"/>
    <x v="0"/>
    <x v="4"/>
    <s v="SP-01"/>
    <s v="Sarah Jenkins"/>
    <s v="PROD-402"/>
    <x v="10"/>
    <s v="Household Essentials"/>
    <n v="6"/>
    <n v="4.2"/>
    <n v="318"/>
    <n v="1908"/>
    <n v="0.1487"/>
    <n v="283.72000000000003"/>
    <n v="1624.28"/>
    <n v="1335.6"/>
    <n v="288.68"/>
    <n v="0"/>
    <n v="0"/>
    <n v="0"/>
    <x v="988"/>
  </r>
  <r>
    <s v="ORD-20241008"/>
    <d v="2026-05-09T00:00:00"/>
    <s v="CUST-1004"/>
    <s v="Metro Wholesale"/>
    <x v="2"/>
    <x v="4"/>
    <s v="SP-05"/>
    <s v="Kenji Sato"/>
    <s v="PROD-403"/>
    <x v="11"/>
    <s v="Household Essentials"/>
    <n v="5.5"/>
    <n v="3.8"/>
    <n v="668"/>
    <n v="3674"/>
    <n v="9.2100000000000001E-2"/>
    <n v="338.38"/>
    <n v="3335.62"/>
    <n v="2538.4"/>
    <n v="797.22"/>
    <n v="0"/>
    <n v="0"/>
    <n v="0"/>
    <x v="989"/>
  </r>
  <r>
    <s v="ORD-20241009"/>
    <d v="2024-01-21T00:00:00"/>
    <s v="CUST-1076"/>
    <s v="Beacon Wholesale"/>
    <x v="0"/>
    <x v="1"/>
    <s v="SP-01"/>
    <s v="Sarah Jenkins"/>
    <s v="PROD-303"/>
    <x v="5"/>
    <s v="Food &amp; Beverage"/>
    <n v="11"/>
    <n v="6.8"/>
    <n v="4"/>
    <n v="44"/>
    <n v="3.5999999999999999E-3"/>
    <n v="0.16"/>
    <n v="43.84"/>
    <n v="27.2"/>
    <n v="16.64"/>
    <n v="0"/>
    <n v="0"/>
    <n v="0"/>
    <x v="990"/>
  </r>
  <r>
    <s v="ORD-20241010"/>
    <d v="2025-09-28T00:00:00"/>
    <s v="CUST-1044"/>
    <s v="Vanguard Wholesale"/>
    <x v="4"/>
    <x v="1"/>
    <s v="SP-07"/>
    <s v="Carlos Mendez"/>
    <s v="PROD-105"/>
    <x v="1"/>
    <s v="Personal Care"/>
    <n v="14.5"/>
    <n v="4.2"/>
    <n v="2"/>
    <n v="29"/>
    <n v="2.9999999999999997E-4"/>
    <n v="0.01"/>
    <n v="28.99"/>
    <n v="8.4"/>
    <n v="20.59"/>
    <n v="0"/>
    <n v="0"/>
    <n v="0"/>
    <x v="991"/>
  </r>
  <r>
    <s v="ORD-20241011"/>
    <d v="2024-06-05T00:00:00"/>
    <s v="CUST-1033"/>
    <s v="Prime Supermarkets"/>
    <x v="0"/>
    <x v="2"/>
    <s v="SP-02"/>
    <s v="Michael Chang"/>
    <s v="PROD-103"/>
    <x v="13"/>
    <s v="Personal Care"/>
    <n v="4.8"/>
    <n v="1.4"/>
    <n v="2"/>
    <n v="9.6"/>
    <n v="9.98E-2"/>
    <n v="0.96"/>
    <n v="8.64"/>
    <n v="2.8"/>
    <n v="5.84"/>
    <n v="0"/>
    <n v="0"/>
    <n v="0"/>
    <x v="992"/>
  </r>
  <r>
    <s v="ORD-20241012"/>
    <d v="2024-09-01T00:00:00"/>
    <s v="CUST-1020"/>
    <s v="Global Wholesale"/>
    <x v="0"/>
    <x v="1"/>
    <s v="SP-01"/>
    <s v="Sarah Jenkins"/>
    <s v="PROD-404"/>
    <x v="16"/>
    <s v="Household Essentials"/>
    <n v="4.9000000000000004"/>
    <n v="3.1"/>
    <n v="39"/>
    <n v="191.1"/>
    <n v="1.5800000000000002E-2"/>
    <n v="3.02"/>
    <n v="188.08"/>
    <n v="120.9"/>
    <n v="67.180000000000007"/>
    <n v="0"/>
    <n v="0"/>
    <n v="0"/>
    <x v="993"/>
  </r>
  <r>
    <s v="ORD-20241013"/>
    <d v="2024-05-09T00:00:00"/>
    <s v="CUST-1038"/>
    <s v="Prime Express"/>
    <x v="2"/>
    <x v="3"/>
    <s v="SP-06"/>
    <s v="Priya Sharma"/>
    <s v="PROD-303"/>
    <x v="5"/>
    <s v="Food &amp; Beverage"/>
    <n v="11"/>
    <n v="6.8"/>
    <n v="108"/>
    <n v="1188"/>
    <n v="3.2000000000000002E-3"/>
    <n v="3.8"/>
    <n v="1184.2"/>
    <n v="734.4"/>
    <n v="449.8"/>
    <n v="0"/>
    <n v="0"/>
    <n v="0"/>
    <x v="994"/>
  </r>
  <r>
    <s v="ORD-20241014"/>
    <d v="2025-04-29T00:00:00"/>
    <s v="CUST-1083"/>
    <s v="Crest Distributors"/>
    <x v="0"/>
    <x v="3"/>
    <s v="SP-02"/>
    <s v="Michael Chang"/>
    <s v="PROD-402"/>
    <x v="10"/>
    <s v="Household Essentials"/>
    <n v="6"/>
    <n v="4.2"/>
    <n v="133"/>
    <n v="798"/>
    <n v="6.1000000000000004E-3"/>
    <n v="4.87"/>
    <n v="793.13"/>
    <n v="558.6"/>
    <n v="234.53"/>
    <n v="0"/>
    <n v="0"/>
    <n v="0"/>
    <x v="995"/>
  </r>
  <r>
    <s v="ORD-20241015"/>
    <d v="2025-11-16T00:00:00"/>
    <s v="CUST-1035"/>
    <s v="Prime Distributors"/>
    <x v="2"/>
    <x v="3"/>
    <s v="SP-06"/>
    <s v="Priya Sharma"/>
    <s v="PROD-104"/>
    <x v="6"/>
    <s v="Personal Care"/>
    <n v="9.9"/>
    <n v="3.1"/>
    <n v="26"/>
    <n v="257.39999999999998"/>
    <n v="4.6199999999999998E-2"/>
    <n v="11.89"/>
    <n v="245.51"/>
    <n v="80.599999999999994"/>
    <n v="164.91"/>
    <n v="0"/>
    <n v="0"/>
    <n v="0"/>
    <x v="996"/>
  </r>
  <r>
    <s v="ORD-20241016"/>
    <d v="2024-04-27T00:00:00"/>
    <s v="CUST-1117"/>
    <s v="Titan Stores"/>
    <x v="0"/>
    <x v="4"/>
    <s v="SP-01"/>
    <s v="Sarah Jenkins"/>
    <s v="PROD-404"/>
    <x v="16"/>
    <s v="Household Essentials"/>
    <n v="4.9000000000000004"/>
    <n v="3.1"/>
    <n v="88"/>
    <n v="431.2"/>
    <n v="0.40129999999999999"/>
    <n v="173.04"/>
    <n v="258.16000000000003"/>
    <n v="272.8"/>
    <n v="-14.64"/>
    <n v="0"/>
    <n v="0"/>
    <n v="0"/>
    <x v="997"/>
  </r>
  <r>
    <s v="ORD-20241017"/>
    <d v="2025-07-31T00:00:00"/>
    <s v="CUST-1073"/>
    <s v="Beacon Supermarkets"/>
    <x v="2"/>
    <x v="1"/>
    <s v="SP-06"/>
    <s v="Priya Sharma"/>
    <s v="PROD-102"/>
    <x v="15"/>
    <s v="Personal Care"/>
    <n v="6.2"/>
    <n v="1.9"/>
    <n v="113"/>
    <n v="700.6"/>
    <n v="4.1000000000000003E-3"/>
    <n v="2.87"/>
    <n v="697.73"/>
    <n v="214.7"/>
    <n v="483.03"/>
    <n v="0"/>
    <n v="0"/>
    <n v="0"/>
    <x v="998"/>
  </r>
  <r>
    <s v="ORD-20241018"/>
    <d v="2026-08-28T00:00:00"/>
    <s v="CUST-1117"/>
    <s v="Titan Stores"/>
    <x v="0"/>
    <x v="4"/>
    <s v="SP-02"/>
    <s v="Michael Chang"/>
    <s v="PROD-103"/>
    <x v="13"/>
    <s v="Personal Care"/>
    <n v="4.8"/>
    <n v="1.4"/>
    <n v="266"/>
    <n v="1276.8"/>
    <n v="4.8300000000000003E-2"/>
    <n v="61.67"/>
    <n v="1215.1300000000001"/>
    <n v="372.4"/>
    <n v="842.73"/>
    <n v="0"/>
    <n v="0"/>
    <n v="0"/>
    <x v="999"/>
  </r>
  <r>
    <s v="ORD-20241019"/>
    <d v="2024-08-11T00:00:00"/>
    <s v="CUST-1013"/>
    <s v="Apex Stores"/>
    <x v="0"/>
    <x v="1"/>
    <s v="SP-02"/>
    <s v="Michael Chang"/>
    <s v="PROD-203"/>
    <x v="0"/>
    <s v="Home Care"/>
    <n v="5.8"/>
    <n v="2.7"/>
    <n v="42"/>
    <n v="243.6"/>
    <n v="8.8000000000000005E-3"/>
    <n v="2.14"/>
    <n v="241.46"/>
    <n v="113.4"/>
    <n v="128.06"/>
    <n v="0"/>
    <n v="0"/>
    <n v="0"/>
    <x v="1000"/>
  </r>
  <r>
    <s v="ORD-20241020"/>
    <d v="2025-04-21T00:00:00"/>
    <s v="CUST-1020"/>
    <s v="Global Wholesale"/>
    <x v="0"/>
    <x v="1"/>
    <s v="SP-02"/>
    <s v="Michael Chang"/>
    <s v="PROD-204"/>
    <x v="12"/>
    <s v="Home Care"/>
    <n v="7.2"/>
    <n v="3.6"/>
    <n v="7"/>
    <n v="50.4"/>
    <n v="2.4400000000000002E-2"/>
    <n v="1.23"/>
    <n v="49.17"/>
    <n v="25.2"/>
    <n v="23.97"/>
    <n v="0"/>
    <n v="0"/>
    <n v="0"/>
    <x v="1001"/>
  </r>
  <r>
    <s v="ORD-20241021"/>
    <d v="2025-12-17T00:00:00"/>
    <s v="CUST-1105"/>
    <s v="Omega Supermarkets"/>
    <x v="3"/>
    <x v="4"/>
    <s v="SP-04"/>
    <s v="David Mueller"/>
    <s v="PROD-404"/>
    <x v="16"/>
    <s v="Household Essentials"/>
    <n v="4.9000000000000004"/>
    <n v="3.1"/>
    <n v="150"/>
    <n v="735"/>
    <n v="0.22819999999999999"/>
    <n v="167.73"/>
    <n v="567.27"/>
    <n v="465"/>
    <n v="102.27"/>
    <n v="0"/>
    <n v="0"/>
    <n v="0"/>
    <x v="1002"/>
  </r>
  <r>
    <s v="ORD-20241022"/>
    <d v="2024-09-19T00:00:00"/>
    <s v="CUST-1028"/>
    <s v="Summit Wholesale"/>
    <x v="0"/>
    <x v="3"/>
    <s v="SP-02"/>
    <s v="Michael Chang"/>
    <s v="PROD-101"/>
    <x v="9"/>
    <s v="Personal Care"/>
    <n v="8.5"/>
    <n v="2.8"/>
    <n v="36"/>
    <n v="306"/>
    <n v="8.0999999999999996E-3"/>
    <n v="2.48"/>
    <n v="303.52"/>
    <n v="100.8"/>
    <n v="202.72"/>
    <n v="0"/>
    <n v="0"/>
    <n v="0"/>
    <x v="1003"/>
  </r>
  <r>
    <s v="ORD-20241023"/>
    <d v="2026-02-24T00:00:00"/>
    <s v="CUST-1056"/>
    <s v="Pioneer Retail"/>
    <x v="1"/>
    <x v="2"/>
    <s v="SP-08"/>
    <s v="Tariq Al-Mansoor"/>
    <s v="PROD-402"/>
    <x v="10"/>
    <s v="Household Essentials"/>
    <n v="6"/>
    <n v="4.2"/>
    <n v="4"/>
    <n v="24"/>
    <n v="4.5199999999999997E-2"/>
    <n v="1.08"/>
    <n v="22.92"/>
    <n v="16.8"/>
    <n v="6.12"/>
    <n v="0"/>
    <n v="0"/>
    <n v="0"/>
    <x v="1004"/>
  </r>
  <r>
    <s v="ORD-20241024"/>
    <d v="2025-01-12T00:00:00"/>
    <s v="CUST-1069"/>
    <s v="Sterling Stores"/>
    <x v="3"/>
    <x v="0"/>
    <s v="SP-03"/>
    <s v="Elena Rostova"/>
    <s v="PROD-404"/>
    <x v="16"/>
    <s v="Household Essentials"/>
    <n v="4.9000000000000004"/>
    <n v="3.1"/>
    <n v="55"/>
    <n v="269.5"/>
    <n v="8.0100000000000005E-2"/>
    <n v="21.59"/>
    <n v="247.91"/>
    <n v="170.5"/>
    <n v="77.41"/>
    <n v="0"/>
    <n v="0"/>
    <n v="0"/>
    <x v="1005"/>
  </r>
  <r>
    <s v="ORD-20241025"/>
    <d v="2024-06-20T00:00:00"/>
    <s v="CUST-1070"/>
    <s v="Sterling Express"/>
    <x v="1"/>
    <x v="3"/>
    <s v="SP-08"/>
    <s v="Tariq Al-Mansoor"/>
    <s v="PROD-203"/>
    <x v="0"/>
    <s v="Home Care"/>
    <n v="5.8"/>
    <n v="2.7"/>
    <n v="314"/>
    <n v="1821.2"/>
    <n v="0.36149999999999999"/>
    <n v="658.36"/>
    <n v="1162.8399999999999"/>
    <n v="847.8"/>
    <n v="315.04000000000002"/>
    <n v="0"/>
    <n v="0"/>
    <n v="0"/>
    <x v="1006"/>
  </r>
  <r>
    <s v="ORD-20241026"/>
    <d v="2025-09-12T00:00:00"/>
    <s v="CUST-1057"/>
    <s v="Pioneer Supermarkets"/>
    <x v="2"/>
    <x v="2"/>
    <s v="SP-05"/>
    <s v="Kenji Sato"/>
    <s v="PROD-104"/>
    <x v="6"/>
    <s v="Personal Care"/>
    <n v="9.9"/>
    <n v="3.1"/>
    <n v="15"/>
    <n v="148.5"/>
    <n v="3.5799999999999998E-2"/>
    <n v="5.32"/>
    <n v="143.18"/>
    <n v="46.5"/>
    <n v="96.68"/>
    <n v="0"/>
    <n v="0"/>
    <n v="0"/>
    <x v="1007"/>
  </r>
  <r>
    <s v="ORD-20241027"/>
    <d v="2025-09-13T00:00:00"/>
    <s v="CUST-1068"/>
    <s v="Sterling Wholesale"/>
    <x v="3"/>
    <x v="4"/>
    <s v="SP-04"/>
    <s v="David Mueller"/>
    <s v="PROD-202"/>
    <x v="4"/>
    <s v="Home Care"/>
    <n v="4.5"/>
    <n v="2.1"/>
    <n v="709"/>
    <n v="3190.5"/>
    <n v="6.7599999999999993E-2"/>
    <n v="215.68"/>
    <n v="2974.82"/>
    <n v="1488.9"/>
    <n v="1485.92"/>
    <n v="0"/>
    <n v="0"/>
    <n v="0"/>
    <x v="1008"/>
  </r>
  <r>
    <s v="ORD-20241028"/>
    <d v="2026-02-04T00:00:00"/>
    <s v="CUST-1008"/>
    <s v="Apex Retail"/>
    <x v="0"/>
    <x v="1"/>
    <s v="SP-01"/>
    <s v="Sarah Jenkins"/>
    <s v="PROD-202"/>
    <x v="4"/>
    <s v="Home Care"/>
    <n v="4.5"/>
    <n v="2.1"/>
    <n v="18"/>
    <n v="81"/>
    <n v="1.7399999999999999E-2"/>
    <n v="1.41"/>
    <n v="79.59"/>
    <n v="37.799999999999997"/>
    <n v="41.79"/>
    <n v="0"/>
    <n v="0"/>
    <n v="0"/>
    <x v="1009"/>
  </r>
  <r>
    <s v="ORD-20241029"/>
    <d v="2026-01-05T00:00:00"/>
    <s v="CUST-1036"/>
    <s v="Prime Wholesale"/>
    <x v="0"/>
    <x v="2"/>
    <s v="SP-02"/>
    <s v="Michael Chang"/>
    <s v="PROD-104"/>
    <x v="6"/>
    <s v="Personal Care"/>
    <n v="9.9"/>
    <n v="3.1"/>
    <n v="21"/>
    <n v="207.9"/>
    <n v="0.1288"/>
    <n v="26.78"/>
    <n v="181.12"/>
    <n v="65.099999999999994"/>
    <n v="116.02"/>
    <n v="2"/>
    <n v="17.25"/>
    <n v="7.2"/>
    <x v="1010"/>
  </r>
  <r>
    <s v="ORD-20241030"/>
    <d v="2024-04-27T00:00:00"/>
    <s v="CUST-1102"/>
    <s v="Atlas Express"/>
    <x v="2"/>
    <x v="3"/>
    <s v="SP-06"/>
    <s v="Priya Sharma"/>
    <s v="PROD-403"/>
    <x v="11"/>
    <s v="Household Essentials"/>
    <n v="5.5"/>
    <n v="3.8"/>
    <n v="27"/>
    <n v="148.5"/>
    <n v="5.7000000000000002E-3"/>
    <n v="0.85"/>
    <n v="147.65"/>
    <n v="102.6"/>
    <n v="45.05"/>
    <n v="0"/>
    <n v="0"/>
    <n v="0"/>
    <x v="1011"/>
  </r>
  <r>
    <s v="ORD-20241031"/>
    <d v="2026-03-07T00:00:00"/>
    <s v="CUST-1032"/>
    <s v="Prime Retail"/>
    <x v="0"/>
    <x v="1"/>
    <s v="SP-02"/>
    <s v="Michael Chang"/>
    <s v="PROD-304"/>
    <x v="8"/>
    <s v="Food &amp; Beverage"/>
    <n v="4.2"/>
    <n v="2.8"/>
    <n v="9"/>
    <n v="37.799999999999997"/>
    <n v="2.9999999999999997E-4"/>
    <n v="0.01"/>
    <n v="37.79"/>
    <n v="25.2"/>
    <n v="12.59"/>
    <n v="0"/>
    <n v="0"/>
    <n v="0"/>
    <x v="957"/>
  </r>
  <r>
    <s v="ORD-20241032"/>
    <d v="2026-04-18T00:00:00"/>
    <s v="CUST-1004"/>
    <s v="Metro Wholesale"/>
    <x v="2"/>
    <x v="4"/>
    <s v="SP-06"/>
    <s v="Priya Sharma"/>
    <s v="PROD-201"/>
    <x v="14"/>
    <s v="Home Care"/>
    <n v="12"/>
    <n v="6.5"/>
    <n v="247"/>
    <n v="2964"/>
    <n v="0.41239999999999999"/>
    <n v="1222.3499999999999"/>
    <n v="1741.65"/>
    <n v="1605.5"/>
    <n v="136.15"/>
    <n v="0"/>
    <n v="0"/>
    <n v="0"/>
    <x v="1012"/>
  </r>
  <r>
    <s v="ORD-20241033"/>
    <d v="2024-06-16T00:00:00"/>
    <s v="CUST-1060"/>
    <s v="Pioneer Wholesale"/>
    <x v="4"/>
    <x v="2"/>
    <s v="SP-07"/>
    <s v="Carlos Mendez"/>
    <s v="PROD-105"/>
    <x v="1"/>
    <s v="Personal Care"/>
    <n v="14.5"/>
    <n v="4.2"/>
    <n v="172"/>
    <n v="2494"/>
    <n v="7.2499999999999995E-2"/>
    <n v="180.82"/>
    <n v="2313.1799999999998"/>
    <n v="722.4"/>
    <n v="1590.78"/>
    <n v="0"/>
    <n v="0"/>
    <n v="0"/>
    <x v="1013"/>
  </r>
  <r>
    <s v="ORD-20241034"/>
    <d v="2024-11-14T00:00:00"/>
    <s v="CUST-1029"/>
    <s v="Summit Stores"/>
    <x v="0"/>
    <x v="1"/>
    <s v="SP-02"/>
    <s v="Michael Chang"/>
    <s v="PROD-403"/>
    <x v="11"/>
    <s v="Household Essentials"/>
    <n v="5.5"/>
    <n v="3.8"/>
    <n v="40"/>
    <n v="220"/>
    <n v="1.6999999999999999E-3"/>
    <n v="0.37"/>
    <n v="219.63"/>
    <n v="152"/>
    <n v="67.63"/>
    <n v="0"/>
    <n v="0"/>
    <n v="0"/>
    <x v="1014"/>
  </r>
  <r>
    <s v="ORD-20241035"/>
    <d v="2024-04-20T00:00:00"/>
    <s v="CUST-1093"/>
    <s v="Crown Stores"/>
    <x v="4"/>
    <x v="4"/>
    <s v="SP-07"/>
    <s v="Carlos Mendez"/>
    <s v="PROD-401"/>
    <x v="3"/>
    <s v="Household Essentials"/>
    <n v="10.5"/>
    <n v="7.5"/>
    <n v="359"/>
    <n v="3769.5"/>
    <n v="0.11990000000000001"/>
    <n v="451.96"/>
    <n v="3317.54"/>
    <n v="2692.5"/>
    <n v="625.04"/>
    <n v="0"/>
    <n v="0"/>
    <n v="0"/>
    <x v="1015"/>
  </r>
  <r>
    <s v="ORD-20241036"/>
    <d v="2025-08-15T00:00:00"/>
    <s v="CUST-1054"/>
    <s v="Horizon Express"/>
    <x v="0"/>
    <x v="3"/>
    <s v="SP-02"/>
    <s v="Michael Chang"/>
    <s v="PROD-401"/>
    <x v="3"/>
    <s v="Household Essentials"/>
    <n v="10.5"/>
    <n v="7.5"/>
    <n v="166"/>
    <n v="1743"/>
    <n v="3.7000000000000002E-3"/>
    <n v="6.45"/>
    <n v="1736.55"/>
    <n v="1245"/>
    <n v="491.55"/>
    <n v="0"/>
    <n v="0"/>
    <n v="0"/>
    <x v="1016"/>
  </r>
  <r>
    <s v="ORD-20241037"/>
    <d v="2024-01-27T00:00:00"/>
    <s v="CUST-1047"/>
    <s v="Vanguard Direct"/>
    <x v="2"/>
    <x v="1"/>
    <s v="SP-05"/>
    <s v="Kenji Sato"/>
    <s v="PROD-304"/>
    <x v="8"/>
    <s v="Food &amp; Beverage"/>
    <n v="4.2"/>
    <n v="2.8"/>
    <n v="4"/>
    <n v="16.8"/>
    <n v="2.8999999999999998E-3"/>
    <n v="0.05"/>
    <n v="16.75"/>
    <n v="11.2"/>
    <n v="5.55"/>
    <n v="0"/>
    <n v="0"/>
    <n v="0"/>
    <x v="1017"/>
  </r>
  <r>
    <s v="ORD-20241038"/>
    <d v="2026-08-09T00:00:00"/>
    <s v="CUST-1089"/>
    <s v="Crown Supermarkets"/>
    <x v="1"/>
    <x v="3"/>
    <s v="SP-08"/>
    <s v="Tariq Al-Mansoor"/>
    <s v="PROD-301"/>
    <x v="2"/>
    <s v="Food &amp; Beverage"/>
    <n v="5"/>
    <n v="3.2"/>
    <n v="32"/>
    <n v="160"/>
    <n v="5.1999999999999998E-3"/>
    <n v="0.83"/>
    <n v="159.16999999999999"/>
    <n v="102.4"/>
    <n v="56.77"/>
    <n v="0"/>
    <n v="0"/>
    <n v="0"/>
    <x v="1018"/>
  </r>
  <r>
    <s v="ORD-20241039"/>
    <d v="2024-11-15T00:00:00"/>
    <s v="CUST-1052"/>
    <s v="Horizon Wholesale"/>
    <x v="4"/>
    <x v="3"/>
    <s v="SP-07"/>
    <s v="Carlos Mendez"/>
    <s v="PROD-302"/>
    <x v="7"/>
    <s v="Food &amp; Beverage"/>
    <n v="3.8"/>
    <n v="2.6"/>
    <n v="63"/>
    <n v="239.4"/>
    <n v="2.1899999999999999E-2"/>
    <n v="5.24"/>
    <n v="234.16"/>
    <n v="163.80000000000001"/>
    <n v="70.36"/>
    <n v="0"/>
    <n v="0"/>
    <n v="0"/>
    <x v="1019"/>
  </r>
  <r>
    <s v="ORD-20241040"/>
    <d v="2025-08-12T00:00:00"/>
    <s v="CUST-1115"/>
    <s v="Titan Distributors"/>
    <x v="2"/>
    <x v="1"/>
    <s v="SP-06"/>
    <s v="Priya Sharma"/>
    <s v="PROD-302"/>
    <x v="7"/>
    <s v="Food &amp; Beverage"/>
    <n v="3.8"/>
    <n v="2.6"/>
    <n v="20"/>
    <n v="76"/>
    <n v="0.40920000000000001"/>
    <n v="31.1"/>
    <n v="44.9"/>
    <n v="52"/>
    <n v="-7.1"/>
    <n v="8"/>
    <n v="17.96"/>
    <n v="24.8"/>
    <x v="1020"/>
  </r>
  <r>
    <s v="ORD-20241041"/>
    <d v="2025-11-24T00:00:00"/>
    <s v="CUST-1090"/>
    <s v="Crown Mart"/>
    <x v="0"/>
    <x v="3"/>
    <s v="SP-02"/>
    <s v="Michael Chang"/>
    <s v="PROD-103"/>
    <x v="13"/>
    <s v="Personal Care"/>
    <n v="4.8"/>
    <n v="1.4"/>
    <n v="183"/>
    <n v="878.4"/>
    <n v="4.9799999999999997E-2"/>
    <n v="43.74"/>
    <n v="834.66"/>
    <n v="256.2"/>
    <n v="578.46"/>
    <n v="0"/>
    <n v="0"/>
    <n v="0"/>
    <x v="1021"/>
  </r>
  <r>
    <s v="ORD-20241042"/>
    <d v="2026-07-18T00:00:00"/>
    <s v="CUST-1005"/>
    <s v="Metro Stores"/>
    <x v="0"/>
    <x v="0"/>
    <s v="SP-02"/>
    <s v="Michael Chang"/>
    <s v="PROD-401"/>
    <x v="3"/>
    <s v="Household Essentials"/>
    <n v="10.5"/>
    <n v="7.5"/>
    <n v="163"/>
    <n v="1711.5"/>
    <n v="7.9899999999999999E-2"/>
    <n v="136.75"/>
    <n v="1574.75"/>
    <n v="1222.5"/>
    <n v="352.25"/>
    <n v="0"/>
    <n v="0"/>
    <n v="0"/>
    <x v="1022"/>
  </r>
  <r>
    <s v="ORD-20241043"/>
    <d v="2025-01-19T00:00:00"/>
    <s v="CUST-1030"/>
    <s v="Summit Express"/>
    <x v="3"/>
    <x v="3"/>
    <s v="SP-03"/>
    <s v="Elena Rostova"/>
    <s v="PROD-202"/>
    <x v="4"/>
    <s v="Home Care"/>
    <n v="4.5"/>
    <n v="2.1"/>
    <n v="11"/>
    <n v="49.5"/>
    <n v="1.3599999999999999E-2"/>
    <n v="0.67"/>
    <n v="48.83"/>
    <n v="23.1"/>
    <n v="25.73"/>
    <n v="0"/>
    <n v="0"/>
    <n v="0"/>
    <x v="1023"/>
  </r>
  <r>
    <s v="ORD-20241044"/>
    <d v="2025-02-10T00:00:00"/>
    <s v="CUST-1012"/>
    <s v="Apex Wholesale"/>
    <x v="3"/>
    <x v="2"/>
    <s v="SP-04"/>
    <s v="David Mueller"/>
    <s v="PROD-101"/>
    <x v="9"/>
    <s v="Personal Care"/>
    <n v="8.5"/>
    <n v="2.8"/>
    <n v="26"/>
    <n v="221"/>
    <n v="0.185"/>
    <n v="40.880000000000003"/>
    <n v="180.12"/>
    <n v="72.8"/>
    <n v="107.32"/>
    <n v="0"/>
    <n v="0"/>
    <n v="0"/>
    <x v="1024"/>
  </r>
  <r>
    <s v="ORD-20241045"/>
    <d v="2026-08-22T00:00:00"/>
    <s v="CUST-1050"/>
    <s v="Horizon Mart"/>
    <x v="0"/>
    <x v="4"/>
    <s v="SP-01"/>
    <s v="Sarah Jenkins"/>
    <s v="PROD-301"/>
    <x v="2"/>
    <s v="Food &amp; Beverage"/>
    <n v="5"/>
    <n v="3.2"/>
    <n v="485"/>
    <n v="2425"/>
    <n v="0.19109999999999999"/>
    <n v="463.42"/>
    <n v="1961.58"/>
    <n v="1552"/>
    <n v="409.58"/>
    <n v="0"/>
    <n v="0"/>
    <n v="0"/>
    <x v="1025"/>
  </r>
  <r>
    <s v="ORD-20241046"/>
    <d v="2026-01-02T00:00:00"/>
    <s v="CUST-1021"/>
    <s v="Global Stores"/>
    <x v="0"/>
    <x v="0"/>
    <s v="SP-01"/>
    <s v="Sarah Jenkins"/>
    <s v="PROD-101"/>
    <x v="9"/>
    <s v="Personal Care"/>
    <n v="8.5"/>
    <n v="2.8"/>
    <n v="297"/>
    <n v="2524.5"/>
    <n v="8.3000000000000001E-3"/>
    <n v="20.95"/>
    <n v="2503.5500000000002"/>
    <n v="831.6"/>
    <n v="1671.95"/>
    <n v="0"/>
    <n v="0"/>
    <n v="0"/>
    <x v="1026"/>
  </r>
  <r>
    <s v="ORD-20241047"/>
    <d v="2024-07-22T00:00:00"/>
    <s v="CUST-1101"/>
    <s v="Atlas Stores"/>
    <x v="0"/>
    <x v="2"/>
    <s v="SP-02"/>
    <s v="Michael Chang"/>
    <s v="PROD-403"/>
    <x v="11"/>
    <s v="Household Essentials"/>
    <n v="5.5"/>
    <n v="3.8"/>
    <n v="2"/>
    <n v="11"/>
    <n v="0.1842"/>
    <n v="2.0299999999999998"/>
    <n v="8.9700000000000006"/>
    <n v="7.6"/>
    <n v="1.37"/>
    <n v="1"/>
    <n v="4.49"/>
    <n v="4.3"/>
    <x v="1027"/>
  </r>
  <r>
    <s v="ORD-20241048"/>
    <d v="2024-03-18T00:00:00"/>
    <s v="CUST-1019"/>
    <s v="Global Distributors"/>
    <x v="2"/>
    <x v="1"/>
    <s v="SP-05"/>
    <s v="Kenji Sato"/>
    <s v="PROD-201"/>
    <x v="14"/>
    <s v="Home Care"/>
    <n v="12"/>
    <n v="6.5"/>
    <n v="8"/>
    <n v="96"/>
    <n v="2E-3"/>
    <n v="0.19"/>
    <n v="95.81"/>
    <n v="52"/>
    <n v="43.81"/>
    <n v="0"/>
    <n v="0"/>
    <n v="0"/>
    <x v="1028"/>
  </r>
  <r>
    <s v="ORD-20241049"/>
    <d v="2025-08-29T00:00:00"/>
    <s v="CUST-1098"/>
    <s v="Atlas Mart"/>
    <x v="2"/>
    <x v="2"/>
    <s v="SP-05"/>
    <s v="Kenji Sato"/>
    <s v="PROD-202"/>
    <x v="4"/>
    <s v="Home Care"/>
    <n v="4.5"/>
    <n v="2.1"/>
    <n v="17"/>
    <n v="76.5"/>
    <n v="0.42220000000000002"/>
    <n v="32.299999999999997"/>
    <n v="44.2"/>
    <n v="35.700000000000003"/>
    <n v="8.5"/>
    <n v="0"/>
    <n v="0"/>
    <n v="0"/>
    <x v="1029"/>
  </r>
  <r>
    <s v="ORD-20241050"/>
    <d v="2025-12-08T00:00:00"/>
    <s v="CUST-1091"/>
    <s v="Crown Distributors"/>
    <x v="1"/>
    <x v="2"/>
    <s v="SP-08"/>
    <s v="Tariq Al-Mansoor"/>
    <s v="PROD-102"/>
    <x v="15"/>
    <s v="Personal Care"/>
    <n v="6.2"/>
    <n v="1.9"/>
    <n v="50"/>
    <n v="310"/>
    <n v="8.9099999999999999E-2"/>
    <n v="27.62"/>
    <n v="282.38"/>
    <n v="95"/>
    <n v="187.38"/>
    <n v="0"/>
    <n v="0"/>
    <n v="0"/>
    <x v="1030"/>
  </r>
  <r>
    <s v="ORD-20241051"/>
    <d v="2026-04-30T00:00:00"/>
    <s v="CUST-1093"/>
    <s v="Crown Stores"/>
    <x v="4"/>
    <x v="4"/>
    <s v="SP-07"/>
    <s v="Carlos Mendez"/>
    <s v="PROD-303"/>
    <x v="5"/>
    <s v="Food &amp; Beverage"/>
    <n v="11"/>
    <n v="6.8"/>
    <n v="161"/>
    <n v="1771"/>
    <n v="6.4199999999999993E-2"/>
    <n v="113.7"/>
    <n v="1657.3"/>
    <n v="1094.8"/>
    <n v="562.5"/>
    <n v="0"/>
    <n v="0"/>
    <n v="0"/>
    <x v="1031"/>
  </r>
  <r>
    <s v="ORD-20241052"/>
    <d v="2025-10-04T00:00:00"/>
    <s v="CUST-1024"/>
    <s v="Summit Retail"/>
    <x v="3"/>
    <x v="3"/>
    <s v="SP-03"/>
    <s v="Elena Rostova"/>
    <s v="PROD-301"/>
    <x v="2"/>
    <s v="Food &amp; Beverage"/>
    <n v="5"/>
    <n v="3.2"/>
    <n v="113"/>
    <n v="565"/>
    <n v="2.8999999999999998E-3"/>
    <n v="1.64"/>
    <n v="563.36"/>
    <n v="361.6"/>
    <n v="201.76"/>
    <n v="0"/>
    <n v="0"/>
    <n v="0"/>
    <x v="1032"/>
  </r>
  <r>
    <s v="ORD-20241053"/>
    <d v="2024-09-05T00:00:00"/>
    <s v="CUST-1008"/>
    <s v="Apex Retail"/>
    <x v="0"/>
    <x v="1"/>
    <s v="SP-01"/>
    <s v="Sarah Jenkins"/>
    <s v="PROD-203"/>
    <x v="0"/>
    <s v="Home Care"/>
    <n v="5.8"/>
    <n v="2.7"/>
    <n v="66"/>
    <n v="382.8"/>
    <n v="3.4099999999999998E-2"/>
    <n v="13.05"/>
    <n v="369.75"/>
    <n v="178.2"/>
    <n v="191.55"/>
    <n v="0"/>
    <n v="0"/>
    <n v="0"/>
    <x v="1033"/>
  </r>
  <r>
    <s v="ORD-20241054"/>
    <d v="2024-04-14T00:00:00"/>
    <s v="CUST-1039"/>
    <s v="Prime Direct"/>
    <x v="3"/>
    <x v="3"/>
    <s v="SP-03"/>
    <s v="Elena Rostova"/>
    <s v="PROD-102"/>
    <x v="15"/>
    <s v="Personal Care"/>
    <n v="6.2"/>
    <n v="1.9"/>
    <n v="68"/>
    <n v="421.6"/>
    <n v="2.2200000000000001E-2"/>
    <n v="9.36"/>
    <n v="412.24"/>
    <n v="129.19999999999999"/>
    <n v="283.04000000000002"/>
    <n v="0"/>
    <n v="0"/>
    <n v="0"/>
    <x v="1034"/>
  </r>
  <r>
    <s v="ORD-20241055"/>
    <d v="2025-12-14T00:00:00"/>
    <s v="CUST-1101"/>
    <s v="Atlas Stores"/>
    <x v="0"/>
    <x v="2"/>
    <s v="SP-01"/>
    <s v="Sarah Jenkins"/>
    <s v="PROD-302"/>
    <x v="7"/>
    <s v="Food &amp; Beverage"/>
    <n v="3.8"/>
    <n v="2.6"/>
    <n v="53"/>
    <n v="201.4"/>
    <n v="9.8100000000000007E-2"/>
    <n v="19.760000000000002"/>
    <n v="181.64"/>
    <n v="137.80000000000001"/>
    <n v="43.84"/>
    <n v="0"/>
    <n v="0"/>
    <n v="0"/>
    <x v="1035"/>
  </r>
  <r>
    <s v="ORD-20241056"/>
    <d v="2026-03-02T00:00:00"/>
    <s v="CUST-1005"/>
    <s v="Metro Stores"/>
    <x v="0"/>
    <x v="0"/>
    <s v="SP-01"/>
    <s v="Sarah Jenkins"/>
    <s v="PROD-104"/>
    <x v="6"/>
    <s v="Personal Care"/>
    <n v="9.9"/>
    <n v="3.1"/>
    <n v="221"/>
    <n v="2187.9"/>
    <n v="6.4799999999999996E-2"/>
    <n v="141.78"/>
    <n v="2046.12"/>
    <n v="685.1"/>
    <n v="1361.02"/>
    <n v="32"/>
    <n v="296.27"/>
    <n v="115.2"/>
    <x v="1036"/>
  </r>
  <r>
    <s v="ORD-20241057"/>
    <d v="2024-11-04T00:00:00"/>
    <s v="CUST-1013"/>
    <s v="Apex Stores"/>
    <x v="0"/>
    <x v="1"/>
    <s v="SP-01"/>
    <s v="Sarah Jenkins"/>
    <s v="PROD-404"/>
    <x v="16"/>
    <s v="Household Essentials"/>
    <n v="4.9000000000000004"/>
    <n v="3.1"/>
    <n v="68"/>
    <n v="333.2"/>
    <n v="7.1999999999999998E-3"/>
    <n v="2.4"/>
    <n v="330.8"/>
    <n v="210.8"/>
    <n v="120"/>
    <n v="0"/>
    <n v="0"/>
    <n v="0"/>
    <x v="1037"/>
  </r>
  <r>
    <s v="ORD-20241058"/>
    <d v="2026-05-20T00:00:00"/>
    <s v="CUST-1020"/>
    <s v="Global Wholesale"/>
    <x v="0"/>
    <x v="1"/>
    <s v="SP-02"/>
    <s v="Michael Chang"/>
    <s v="PROD-104"/>
    <x v="6"/>
    <s v="Personal Care"/>
    <n v="9.9"/>
    <n v="3.1"/>
    <n v="20"/>
    <n v="198"/>
    <n v="1.09E-2"/>
    <n v="2.16"/>
    <n v="195.84"/>
    <n v="62"/>
    <n v="133.84"/>
    <n v="4"/>
    <n v="39.17"/>
    <n v="14.4"/>
    <x v="1038"/>
  </r>
  <r>
    <s v="ORD-20241059"/>
    <d v="2025-12-01T00:00:00"/>
    <s v="CUST-1057"/>
    <s v="Pioneer Supermarkets"/>
    <x v="2"/>
    <x v="2"/>
    <s v="SP-05"/>
    <s v="Kenji Sato"/>
    <s v="PROD-304"/>
    <x v="8"/>
    <s v="Food &amp; Beverage"/>
    <n v="4.2"/>
    <n v="2.8"/>
    <n v="107"/>
    <n v="449.4"/>
    <n v="0.2918"/>
    <n v="131.13"/>
    <n v="318.27"/>
    <n v="299.60000000000002"/>
    <n v="18.670000000000002"/>
    <n v="0"/>
    <n v="0"/>
    <n v="0"/>
    <x v="1039"/>
  </r>
  <r>
    <s v="ORD-20241060"/>
    <d v="2025-09-06T00:00:00"/>
    <s v="CUST-1093"/>
    <s v="Crown Stores"/>
    <x v="4"/>
    <x v="4"/>
    <s v="SP-07"/>
    <s v="Carlos Mendez"/>
    <s v="PROD-401"/>
    <x v="3"/>
    <s v="Household Essentials"/>
    <n v="10.5"/>
    <n v="7.5"/>
    <n v="830"/>
    <n v="8715"/>
    <n v="0.1273"/>
    <n v="1109.42"/>
    <n v="7605.58"/>
    <n v="6225"/>
    <n v="1380.58"/>
    <n v="0"/>
    <n v="0"/>
    <n v="0"/>
    <x v="1040"/>
  </r>
  <r>
    <s v="ORD-20241061"/>
    <d v="2026-04-04T00:00:00"/>
    <s v="CUST-1103"/>
    <s v="Atlas Direct"/>
    <x v="0"/>
    <x v="4"/>
    <s v="SP-02"/>
    <s v="Michael Chang"/>
    <s v="PROD-403"/>
    <x v="11"/>
    <s v="Household Essentials"/>
    <n v="5.5"/>
    <n v="3.8"/>
    <n v="506"/>
    <n v="2783"/>
    <n v="2.7199999999999998E-2"/>
    <n v="75.7"/>
    <n v="2707.3"/>
    <n v="1922.8"/>
    <n v="784.5"/>
    <n v="0"/>
    <n v="0"/>
    <n v="0"/>
    <x v="1041"/>
  </r>
  <r>
    <s v="ORD-20241062"/>
    <d v="2024-05-03T00:00:00"/>
    <s v="CUST-1000"/>
    <s v="Metro Retail"/>
    <x v="3"/>
    <x v="0"/>
    <s v="SP-03"/>
    <s v="Elena Rostova"/>
    <s v="PROD-401"/>
    <x v="3"/>
    <s v="Household Essentials"/>
    <n v="10.5"/>
    <n v="7.5"/>
    <n v="67"/>
    <n v="703.5"/>
    <n v="4.4699999999999997E-2"/>
    <n v="31.45"/>
    <n v="672.05"/>
    <n v="502.5"/>
    <n v="169.55"/>
    <n v="0"/>
    <n v="0"/>
    <n v="0"/>
    <x v="1042"/>
  </r>
  <r>
    <s v="ORD-20241063"/>
    <d v="2026-03-26T00:00:00"/>
    <s v="CUST-1081"/>
    <s v="Crest Supermarkets"/>
    <x v="2"/>
    <x v="1"/>
    <s v="SP-05"/>
    <s v="Kenji Sato"/>
    <s v="PROD-404"/>
    <x v="16"/>
    <s v="Household Essentials"/>
    <n v="4.9000000000000004"/>
    <n v="3.1"/>
    <n v="35"/>
    <n v="171.5"/>
    <n v="4.9500000000000002E-2"/>
    <n v="8.49"/>
    <n v="163.01"/>
    <n v="108.5"/>
    <n v="54.51"/>
    <n v="0"/>
    <n v="0"/>
    <n v="0"/>
    <x v="1043"/>
  </r>
  <r>
    <s v="ORD-20241064"/>
    <d v="2025-08-02T00:00:00"/>
    <s v="CUST-1011"/>
    <s v="Apex Distributors"/>
    <x v="0"/>
    <x v="1"/>
    <s v="SP-02"/>
    <s v="Michael Chang"/>
    <s v="PROD-302"/>
    <x v="7"/>
    <s v="Food &amp; Beverage"/>
    <n v="3.8"/>
    <n v="2.6"/>
    <n v="9"/>
    <n v="34.200000000000003"/>
    <n v="1.29E-2"/>
    <n v="0.44"/>
    <n v="33.76"/>
    <n v="23.4"/>
    <n v="10.36"/>
    <n v="0"/>
    <n v="0"/>
    <n v="0"/>
    <x v="1044"/>
  </r>
  <r>
    <s v="ORD-20241065"/>
    <d v="2026-03-12T00:00:00"/>
    <s v="CUST-1069"/>
    <s v="Sterling Stores"/>
    <x v="3"/>
    <x v="0"/>
    <s v="SP-04"/>
    <s v="David Mueller"/>
    <s v="PROD-104"/>
    <x v="6"/>
    <s v="Personal Care"/>
    <n v="9.9"/>
    <n v="3.1"/>
    <n v="239"/>
    <n v="2366.1"/>
    <n v="4.2500000000000003E-2"/>
    <n v="100.56"/>
    <n v="2265.54"/>
    <n v="740.9"/>
    <n v="1524.64"/>
    <n v="0"/>
    <n v="0"/>
    <n v="0"/>
    <x v="1045"/>
  </r>
  <r>
    <s v="ORD-20241066"/>
    <d v="2024-02-12T00:00:00"/>
    <s v="CUST-1111"/>
    <s v="Omega Direct"/>
    <x v="0"/>
    <x v="1"/>
    <s v="SP-02"/>
    <s v="Michael Chang"/>
    <s v="PROD-105"/>
    <x v="1"/>
    <s v="Personal Care"/>
    <n v="14.5"/>
    <n v="4.2"/>
    <n v="25"/>
    <n v="362.5"/>
    <n v="1.3100000000000001E-2"/>
    <n v="4.75"/>
    <n v="357.75"/>
    <n v="105"/>
    <n v="252.75"/>
    <n v="0"/>
    <n v="0"/>
    <n v="0"/>
    <x v="516"/>
  </r>
  <r>
    <s v="ORD-20241067"/>
    <d v="2024-12-21T00:00:00"/>
    <s v="CUST-1034"/>
    <s v="Prime Mart"/>
    <x v="0"/>
    <x v="0"/>
    <s v="SP-01"/>
    <s v="Sarah Jenkins"/>
    <s v="PROD-202"/>
    <x v="4"/>
    <s v="Home Care"/>
    <n v="4.5"/>
    <n v="2.1"/>
    <n v="251"/>
    <n v="1129.5"/>
    <n v="9.2999999999999992E-3"/>
    <n v="10.5"/>
    <n v="1119"/>
    <n v="527.1"/>
    <n v="591.9"/>
    <n v="0"/>
    <n v="0"/>
    <n v="0"/>
    <x v="1046"/>
  </r>
  <r>
    <s v="ORD-20241068"/>
    <d v="2025-06-29T00:00:00"/>
    <s v="CUST-1119"/>
    <s v="Titan Direct"/>
    <x v="2"/>
    <x v="3"/>
    <s v="SP-05"/>
    <s v="Kenji Sato"/>
    <s v="PROD-201"/>
    <x v="14"/>
    <s v="Home Care"/>
    <n v="12"/>
    <n v="6.5"/>
    <n v="86"/>
    <n v="1032"/>
    <n v="6.1699999999999998E-2"/>
    <n v="63.67"/>
    <n v="968.33"/>
    <n v="559"/>
    <n v="409.33"/>
    <n v="0"/>
    <n v="0"/>
    <n v="0"/>
    <x v="1047"/>
  </r>
  <r>
    <s v="ORD-20241069"/>
    <d v="2025-03-14T00:00:00"/>
    <s v="CUST-1105"/>
    <s v="Omega Supermarkets"/>
    <x v="3"/>
    <x v="4"/>
    <s v="SP-03"/>
    <s v="Elena Rostova"/>
    <s v="PROD-202"/>
    <x v="4"/>
    <s v="Home Care"/>
    <n v="4.5"/>
    <n v="2.1"/>
    <n v="60"/>
    <n v="270"/>
    <n v="3.5099999999999999E-2"/>
    <n v="9.48"/>
    <n v="260.52"/>
    <n v="126"/>
    <n v="134.52000000000001"/>
    <n v="0"/>
    <n v="0"/>
    <n v="0"/>
    <x v="1048"/>
  </r>
  <r>
    <s v="ORD-20241070"/>
    <d v="2025-11-08T00:00:00"/>
    <s v="CUST-1070"/>
    <s v="Sterling Express"/>
    <x v="1"/>
    <x v="3"/>
    <s v="SP-08"/>
    <s v="Tariq Al-Mansoor"/>
    <s v="PROD-401"/>
    <x v="3"/>
    <s v="Household Essentials"/>
    <n v="10.5"/>
    <n v="7.5"/>
    <n v="131"/>
    <n v="1375.5"/>
    <n v="4.0599999999999997E-2"/>
    <n v="55.85"/>
    <n v="1319.65"/>
    <n v="982.5"/>
    <n v="337.15"/>
    <n v="0"/>
    <n v="0"/>
    <n v="0"/>
    <x v="1049"/>
  </r>
  <r>
    <s v="ORD-20241071"/>
    <d v="2025-01-14T00:00:00"/>
    <s v="CUST-1022"/>
    <s v="Global Express"/>
    <x v="0"/>
    <x v="4"/>
    <s v="SP-01"/>
    <s v="Sarah Jenkins"/>
    <s v="PROD-103"/>
    <x v="13"/>
    <s v="Personal Care"/>
    <n v="4.8"/>
    <n v="1.4"/>
    <n v="32"/>
    <n v="153.6"/>
    <n v="3.5499999999999997E-2"/>
    <n v="5.45"/>
    <n v="148.15"/>
    <n v="44.8"/>
    <n v="103.35"/>
    <n v="4"/>
    <n v="18.52"/>
    <n v="7.6"/>
    <x v="1050"/>
  </r>
  <r>
    <s v="ORD-20241072"/>
    <d v="2024-03-11T00:00:00"/>
    <s v="CUST-1090"/>
    <s v="Crown Mart"/>
    <x v="0"/>
    <x v="3"/>
    <s v="SP-02"/>
    <s v="Michael Chang"/>
    <s v="PROD-103"/>
    <x v="13"/>
    <s v="Personal Care"/>
    <n v="4.8"/>
    <n v="1.4"/>
    <n v="17"/>
    <n v="81.599999999999994"/>
    <n v="4.1999999999999997E-3"/>
    <n v="0.34"/>
    <n v="81.260000000000005"/>
    <n v="23.8"/>
    <n v="57.46"/>
    <n v="0"/>
    <n v="0"/>
    <n v="0"/>
    <x v="1051"/>
  </r>
  <r>
    <s v="ORD-20241073"/>
    <d v="2025-06-02T00:00:00"/>
    <s v="CUST-1059"/>
    <s v="Pioneer Distributors"/>
    <x v="4"/>
    <x v="1"/>
    <s v="SP-07"/>
    <s v="Carlos Mendez"/>
    <s v="PROD-404"/>
    <x v="16"/>
    <s v="Household Essentials"/>
    <n v="4.9000000000000004"/>
    <n v="3.1"/>
    <n v="24"/>
    <n v="117.6"/>
    <n v="1.1000000000000001E-3"/>
    <n v="0.13"/>
    <n v="117.47"/>
    <n v="74.400000000000006"/>
    <n v="43.07"/>
    <n v="0"/>
    <n v="0"/>
    <n v="0"/>
    <x v="1052"/>
  </r>
  <r>
    <s v="ORD-20241074"/>
    <d v="2025-10-25T00:00:00"/>
    <s v="CUST-1029"/>
    <s v="Summit Stores"/>
    <x v="0"/>
    <x v="1"/>
    <s v="SP-02"/>
    <s v="Michael Chang"/>
    <s v="PROD-304"/>
    <x v="8"/>
    <s v="Food &amp; Beverage"/>
    <n v="4.2"/>
    <n v="2.8"/>
    <n v="49"/>
    <n v="205.8"/>
    <n v="8.5000000000000006E-3"/>
    <n v="1.75"/>
    <n v="204.05"/>
    <n v="137.19999999999999"/>
    <n v="66.849999999999994"/>
    <n v="0"/>
    <n v="0"/>
    <n v="0"/>
    <x v="1053"/>
  </r>
  <r>
    <s v="ORD-20241075"/>
    <d v="2024-12-15T00:00:00"/>
    <s v="CUST-1090"/>
    <s v="Crown Mart"/>
    <x v="0"/>
    <x v="3"/>
    <s v="SP-02"/>
    <s v="Michael Chang"/>
    <s v="PROD-403"/>
    <x v="11"/>
    <s v="Household Essentials"/>
    <n v="5.5"/>
    <n v="3.8"/>
    <n v="174"/>
    <n v="957"/>
    <n v="3.5000000000000003E-2"/>
    <n v="33.5"/>
    <n v="923.5"/>
    <n v="661.2"/>
    <n v="262.3"/>
    <n v="0"/>
    <n v="0"/>
    <n v="0"/>
    <x v="1054"/>
  </r>
  <r>
    <s v="ORD-20241076"/>
    <d v="2024-01-13T00:00:00"/>
    <s v="CUST-1044"/>
    <s v="Vanguard Wholesale"/>
    <x v="4"/>
    <x v="1"/>
    <s v="SP-07"/>
    <s v="Carlos Mendez"/>
    <s v="PROD-105"/>
    <x v="1"/>
    <s v="Personal Care"/>
    <n v="14.5"/>
    <n v="4.2"/>
    <n v="52"/>
    <n v="754"/>
    <n v="1.77E-2"/>
    <n v="13.35"/>
    <n v="740.65"/>
    <n v="218.4"/>
    <n v="522.25"/>
    <n v="0"/>
    <n v="0"/>
    <n v="0"/>
    <x v="1055"/>
  </r>
  <r>
    <s v="ORD-20241077"/>
    <d v="2026-05-19T00:00:00"/>
    <s v="CUST-1004"/>
    <s v="Metro Wholesale"/>
    <x v="2"/>
    <x v="4"/>
    <s v="SP-06"/>
    <s v="Priya Sharma"/>
    <s v="PROD-303"/>
    <x v="5"/>
    <s v="Food &amp; Beverage"/>
    <n v="11"/>
    <n v="6.8"/>
    <n v="177"/>
    <n v="1947"/>
    <n v="0.1022"/>
    <n v="198.98"/>
    <n v="1748.02"/>
    <n v="1203.5999999999999"/>
    <n v="544.41999999999996"/>
    <n v="0"/>
    <n v="0"/>
    <n v="0"/>
    <x v="1056"/>
  </r>
  <r>
    <s v="ORD-20241078"/>
    <d v="2025-03-06T00:00:00"/>
    <s v="CUST-1016"/>
    <s v="Global Retail"/>
    <x v="0"/>
    <x v="0"/>
    <s v="SP-02"/>
    <s v="Michael Chang"/>
    <s v="PROD-402"/>
    <x v="10"/>
    <s v="Household Essentials"/>
    <n v="6"/>
    <n v="4.2"/>
    <n v="429"/>
    <n v="2574"/>
    <n v="3.9100000000000003E-2"/>
    <n v="100.64"/>
    <n v="2473.36"/>
    <n v="1801.8"/>
    <n v="671.56"/>
    <n v="0"/>
    <n v="0"/>
    <n v="0"/>
    <x v="1057"/>
  </r>
  <r>
    <s v="ORD-20241079"/>
    <d v="2026-04-22T00:00:00"/>
    <s v="CUST-1106"/>
    <s v="Omega Mart"/>
    <x v="2"/>
    <x v="3"/>
    <s v="SP-05"/>
    <s v="Kenji Sato"/>
    <s v="PROD-201"/>
    <x v="14"/>
    <s v="Home Care"/>
    <n v="12"/>
    <n v="6.5"/>
    <n v="181"/>
    <n v="2172"/>
    <n v="2.7300000000000001E-2"/>
    <n v="59.3"/>
    <n v="2112.6999999999998"/>
    <n v="1176.5"/>
    <n v="936.2"/>
    <n v="0"/>
    <n v="0"/>
    <n v="0"/>
    <x v="1058"/>
  </r>
  <r>
    <s v="ORD-20241080"/>
    <d v="2025-05-16T00:00:00"/>
    <s v="CUST-1097"/>
    <s v="Atlas Supermarkets"/>
    <x v="0"/>
    <x v="1"/>
    <s v="SP-01"/>
    <s v="Sarah Jenkins"/>
    <s v="PROD-104"/>
    <x v="6"/>
    <s v="Personal Care"/>
    <n v="9.9"/>
    <n v="3.1"/>
    <n v="24"/>
    <n v="237.6"/>
    <n v="1.03E-2"/>
    <n v="2.4500000000000002"/>
    <n v="235.15"/>
    <n v="74.400000000000006"/>
    <n v="160.75"/>
    <n v="0"/>
    <n v="0"/>
    <n v="0"/>
    <x v="1059"/>
  </r>
  <r>
    <s v="ORD-20241081"/>
    <d v="2024-04-18T00:00:00"/>
    <s v="CUST-1097"/>
    <s v="Atlas Supermarkets"/>
    <x v="0"/>
    <x v="1"/>
    <s v="SP-01"/>
    <s v="Sarah Jenkins"/>
    <s v="PROD-204"/>
    <x v="12"/>
    <s v="Home Care"/>
    <n v="7.2"/>
    <n v="3.6"/>
    <n v="38"/>
    <n v="273.60000000000002"/>
    <n v="3.2000000000000002E-3"/>
    <n v="0.88"/>
    <n v="272.72000000000003"/>
    <n v="136.80000000000001"/>
    <n v="135.91999999999999"/>
    <n v="0"/>
    <n v="0"/>
    <n v="0"/>
    <x v="1060"/>
  </r>
  <r>
    <s v="ORD-20241082"/>
    <d v="2025-03-19T00:00:00"/>
    <s v="CUST-1022"/>
    <s v="Global Express"/>
    <x v="0"/>
    <x v="4"/>
    <s v="SP-02"/>
    <s v="Michael Chang"/>
    <s v="PROD-105"/>
    <x v="1"/>
    <s v="Personal Care"/>
    <n v="14.5"/>
    <n v="4.2"/>
    <n v="20"/>
    <n v="290"/>
    <n v="0.16209999999999999"/>
    <n v="47.01"/>
    <n v="242.99"/>
    <n v="84"/>
    <n v="158.99"/>
    <n v="0"/>
    <n v="0"/>
    <n v="0"/>
    <x v="1061"/>
  </r>
  <r>
    <s v="ORD-20241083"/>
    <d v="2025-01-05T00:00:00"/>
    <s v="CUST-1018"/>
    <s v="Global Mart"/>
    <x v="0"/>
    <x v="3"/>
    <s v="SP-02"/>
    <s v="Michael Chang"/>
    <s v="PROD-301"/>
    <x v="2"/>
    <s v="Food &amp; Beverage"/>
    <n v="5"/>
    <n v="3.2"/>
    <n v="176"/>
    <n v="880"/>
    <n v="2.35E-2"/>
    <n v="20.68"/>
    <n v="859.32"/>
    <n v="563.20000000000005"/>
    <n v="296.12"/>
    <n v="0"/>
    <n v="0"/>
    <n v="0"/>
    <x v="1062"/>
  </r>
  <r>
    <s v="ORD-20241084"/>
    <d v="2025-10-12T00:00:00"/>
    <s v="CUST-1018"/>
    <s v="Global Mart"/>
    <x v="0"/>
    <x v="3"/>
    <s v="SP-01"/>
    <s v="Sarah Jenkins"/>
    <s v="PROD-201"/>
    <x v="14"/>
    <s v="Home Care"/>
    <n v="12"/>
    <n v="6.5"/>
    <n v="19"/>
    <n v="228"/>
    <n v="3.1699999999999999E-2"/>
    <n v="7.23"/>
    <n v="220.77"/>
    <n v="123.5"/>
    <n v="97.27"/>
    <n v="0"/>
    <n v="0"/>
    <n v="0"/>
    <x v="1063"/>
  </r>
  <r>
    <s v="ORD-20241085"/>
    <d v="2026-07-01T00:00:00"/>
    <s v="CUST-1034"/>
    <s v="Prime Mart"/>
    <x v="0"/>
    <x v="0"/>
    <s v="SP-01"/>
    <s v="Sarah Jenkins"/>
    <s v="PROD-401"/>
    <x v="3"/>
    <s v="Household Essentials"/>
    <n v="10.5"/>
    <n v="7.5"/>
    <n v="213"/>
    <n v="2236.5"/>
    <n v="3.1399999999999997E-2"/>
    <n v="70.23"/>
    <n v="2166.27"/>
    <n v="1597.5"/>
    <n v="568.77"/>
    <n v="0"/>
    <n v="0"/>
    <n v="0"/>
    <x v="1064"/>
  </r>
  <r>
    <s v="ORD-20241086"/>
    <d v="2026-04-28T00:00:00"/>
    <s v="CUST-1106"/>
    <s v="Omega Mart"/>
    <x v="2"/>
    <x v="3"/>
    <s v="SP-05"/>
    <s v="Kenji Sato"/>
    <s v="PROD-103"/>
    <x v="13"/>
    <s v="Personal Care"/>
    <n v="4.8"/>
    <n v="1.4"/>
    <n v="18"/>
    <n v="86.4"/>
    <n v="3.61E-2"/>
    <n v="3.12"/>
    <n v="83.28"/>
    <n v="25.2"/>
    <n v="58.08"/>
    <n v="0"/>
    <n v="0"/>
    <n v="0"/>
    <x v="1065"/>
  </r>
  <r>
    <s v="ORD-20241087"/>
    <d v="2025-04-15T00:00:00"/>
    <s v="CUST-1070"/>
    <s v="Sterling Express"/>
    <x v="1"/>
    <x v="3"/>
    <s v="SP-08"/>
    <s v="Tariq Al-Mansoor"/>
    <s v="PROD-303"/>
    <x v="5"/>
    <s v="Food &amp; Beverage"/>
    <n v="11"/>
    <n v="6.8"/>
    <n v="33"/>
    <n v="363"/>
    <n v="3.3599999999999998E-2"/>
    <n v="12.2"/>
    <n v="350.8"/>
    <n v="224.4"/>
    <n v="126.4"/>
    <n v="0"/>
    <n v="0"/>
    <n v="0"/>
    <x v="1066"/>
  </r>
  <r>
    <s v="ORD-20241088"/>
    <d v="2025-12-25T00:00:00"/>
    <s v="CUST-1009"/>
    <s v="Apex Supermarkets"/>
    <x v="3"/>
    <x v="3"/>
    <s v="SP-03"/>
    <s v="Elena Rostova"/>
    <s v="PROD-101"/>
    <x v="9"/>
    <s v="Personal Care"/>
    <n v="8.5"/>
    <n v="2.8"/>
    <n v="32"/>
    <n v="272"/>
    <n v="2.5700000000000001E-2"/>
    <n v="6.99"/>
    <n v="265.01"/>
    <n v="89.6"/>
    <n v="175.41"/>
    <n v="0"/>
    <n v="0"/>
    <n v="0"/>
    <x v="526"/>
  </r>
  <r>
    <s v="ORD-20241089"/>
    <d v="2024-06-05T00:00:00"/>
    <s v="CUST-1085"/>
    <s v="Crest Stores"/>
    <x v="2"/>
    <x v="3"/>
    <s v="SP-05"/>
    <s v="Kenji Sato"/>
    <s v="PROD-101"/>
    <x v="9"/>
    <s v="Personal Care"/>
    <n v="8.5"/>
    <n v="2.8"/>
    <n v="60"/>
    <n v="510"/>
    <n v="1.77E-2"/>
    <n v="9.0299999999999994"/>
    <n v="500.97"/>
    <n v="168"/>
    <n v="332.97"/>
    <n v="0"/>
    <n v="0"/>
    <n v="0"/>
    <x v="1067"/>
  </r>
  <r>
    <s v="ORD-20241090"/>
    <d v="2025-03-21T00:00:00"/>
    <s v="CUST-1029"/>
    <s v="Summit Stores"/>
    <x v="0"/>
    <x v="1"/>
    <s v="SP-02"/>
    <s v="Michael Chang"/>
    <s v="PROD-101"/>
    <x v="9"/>
    <s v="Personal Care"/>
    <n v="8.5"/>
    <n v="2.8"/>
    <n v="2"/>
    <n v="17"/>
    <n v="2.7000000000000001E-3"/>
    <n v="0.05"/>
    <n v="16.95"/>
    <n v="5.6"/>
    <n v="11.35"/>
    <n v="0"/>
    <n v="0"/>
    <n v="0"/>
    <x v="1068"/>
  </r>
  <r>
    <s v="ORD-20241091"/>
    <d v="2024-06-29T00:00:00"/>
    <s v="CUST-1000"/>
    <s v="Metro Retail"/>
    <x v="3"/>
    <x v="0"/>
    <s v="SP-03"/>
    <s v="Elena Rostova"/>
    <s v="PROD-101"/>
    <x v="9"/>
    <s v="Personal Care"/>
    <n v="8.5"/>
    <n v="2.8"/>
    <n v="73"/>
    <n v="620.5"/>
    <n v="6.7599999999999993E-2"/>
    <n v="41.95"/>
    <n v="578.54999999999995"/>
    <n v="204.4"/>
    <n v="374.15"/>
    <n v="0"/>
    <n v="0"/>
    <n v="0"/>
    <x v="1069"/>
  </r>
  <r>
    <s v="ORD-20241092"/>
    <d v="2026-01-21T00:00:00"/>
    <s v="CUST-1084"/>
    <s v="Crest Wholesale"/>
    <x v="0"/>
    <x v="4"/>
    <s v="SP-02"/>
    <s v="Michael Chang"/>
    <s v="PROD-401"/>
    <x v="3"/>
    <s v="Household Essentials"/>
    <n v="10.5"/>
    <n v="7.5"/>
    <n v="116"/>
    <n v="1218"/>
    <n v="8.5599999999999996E-2"/>
    <n v="104.26"/>
    <n v="1113.74"/>
    <n v="870"/>
    <n v="243.74"/>
    <n v="0"/>
    <n v="0"/>
    <n v="0"/>
    <x v="1070"/>
  </r>
  <r>
    <s v="ORD-20241093"/>
    <d v="2025-06-18T00:00:00"/>
    <s v="CUST-1082"/>
    <s v="Crest Mart"/>
    <x v="0"/>
    <x v="2"/>
    <s v="SP-02"/>
    <s v="Michael Chang"/>
    <s v="PROD-303"/>
    <x v="5"/>
    <s v="Food &amp; Beverage"/>
    <n v="11"/>
    <n v="6.8"/>
    <n v="32"/>
    <n v="352"/>
    <n v="0.22559999999999999"/>
    <n v="79.41"/>
    <n v="272.58999999999997"/>
    <n v="217.6"/>
    <n v="54.99"/>
    <n v="0"/>
    <n v="0"/>
    <n v="0"/>
    <x v="1071"/>
  </r>
  <r>
    <s v="ORD-20241094"/>
    <d v="2025-10-28T00:00:00"/>
    <s v="CUST-1035"/>
    <s v="Prime Distributors"/>
    <x v="2"/>
    <x v="3"/>
    <s v="SP-06"/>
    <s v="Priya Sharma"/>
    <s v="PROD-104"/>
    <x v="6"/>
    <s v="Personal Care"/>
    <n v="9.9"/>
    <n v="3.1"/>
    <n v="83"/>
    <n v="821.7"/>
    <n v="4.1000000000000003E-3"/>
    <n v="3.37"/>
    <n v="818.33"/>
    <n v="257.3"/>
    <n v="561.03"/>
    <n v="0"/>
    <n v="0"/>
    <n v="0"/>
    <x v="1072"/>
  </r>
  <r>
    <s v="ORD-20241095"/>
    <d v="2024-10-03T00:00:00"/>
    <s v="CUST-1058"/>
    <s v="Pioneer Mart"/>
    <x v="4"/>
    <x v="3"/>
    <s v="SP-07"/>
    <s v="Carlos Mendez"/>
    <s v="PROD-404"/>
    <x v="16"/>
    <s v="Household Essentials"/>
    <n v="4.9000000000000004"/>
    <n v="3.1"/>
    <n v="138"/>
    <n v="676.2"/>
    <n v="7.1999999999999998E-3"/>
    <n v="4.87"/>
    <n v="671.33"/>
    <n v="427.8"/>
    <n v="243.53"/>
    <n v="0"/>
    <n v="0"/>
    <n v="0"/>
    <x v="1073"/>
  </r>
  <r>
    <s v="ORD-20241096"/>
    <d v="2025-09-22T00:00:00"/>
    <s v="CUST-1089"/>
    <s v="Crown Supermarkets"/>
    <x v="1"/>
    <x v="3"/>
    <s v="SP-08"/>
    <s v="Tariq Al-Mansoor"/>
    <s v="PROD-102"/>
    <x v="15"/>
    <s v="Personal Care"/>
    <n v="6.2"/>
    <n v="1.9"/>
    <n v="146"/>
    <n v="905.2"/>
    <n v="1.47E-2"/>
    <n v="13.31"/>
    <n v="891.89"/>
    <n v="277.39999999999998"/>
    <n v="614.49"/>
    <n v="0"/>
    <n v="0"/>
    <n v="0"/>
    <x v="1074"/>
  </r>
  <r>
    <s v="ORD-20241097"/>
    <d v="2026-04-07T00:00:00"/>
    <s v="CUST-1033"/>
    <s v="Prime Supermarkets"/>
    <x v="0"/>
    <x v="2"/>
    <s v="SP-01"/>
    <s v="Sarah Jenkins"/>
    <s v="PROD-304"/>
    <x v="8"/>
    <s v="Food &amp; Beverage"/>
    <n v="4.2"/>
    <n v="2.8"/>
    <n v="23"/>
    <n v="96.6"/>
    <n v="1.4999999999999999E-2"/>
    <n v="1.45"/>
    <n v="95.15"/>
    <n v="64.400000000000006"/>
    <n v="30.75"/>
    <n v="0"/>
    <n v="0"/>
    <n v="0"/>
    <x v="1075"/>
  </r>
  <r>
    <s v="ORD-20241098"/>
    <d v="2026-07-30T00:00:00"/>
    <s v="CUST-1113"/>
    <s v="Titan Supermarkets"/>
    <x v="1"/>
    <x v="1"/>
    <s v="SP-08"/>
    <s v="Tariq Al-Mansoor"/>
    <s v="PROD-201"/>
    <x v="14"/>
    <s v="Home Care"/>
    <n v="12"/>
    <n v="6.5"/>
    <n v="24"/>
    <n v="288"/>
    <n v="2.9999999999999997E-4"/>
    <n v="0.09"/>
    <n v="287.91000000000003"/>
    <n v="156"/>
    <n v="131.91"/>
    <n v="0"/>
    <n v="0"/>
    <n v="0"/>
    <x v="1076"/>
  </r>
  <r>
    <s v="ORD-20241099"/>
    <d v="2025-07-05T00:00:00"/>
    <s v="CUST-1051"/>
    <s v="Horizon Distributors"/>
    <x v="0"/>
    <x v="1"/>
    <s v="SP-01"/>
    <s v="Sarah Jenkins"/>
    <s v="PROD-304"/>
    <x v="8"/>
    <s v="Food &amp; Beverage"/>
    <n v="4.2"/>
    <n v="2.8"/>
    <n v="74"/>
    <n v="310.8"/>
    <n v="2.07E-2"/>
    <n v="6.43"/>
    <n v="304.37"/>
    <n v="207.2"/>
    <n v="97.17"/>
    <n v="0"/>
    <n v="0"/>
    <n v="0"/>
    <x v="1077"/>
  </r>
  <r>
    <s v="ORD-20241100"/>
    <d v="2026-03-04T00:00:00"/>
    <s v="CUST-1026"/>
    <s v="Summit Mart"/>
    <x v="1"/>
    <x v="2"/>
    <s v="SP-08"/>
    <s v="Tariq Al-Mansoor"/>
    <s v="PROD-301"/>
    <x v="2"/>
    <s v="Food &amp; Beverage"/>
    <n v="5"/>
    <n v="3.2"/>
    <n v="25"/>
    <n v="125"/>
    <n v="0.2273"/>
    <n v="28.41"/>
    <n v="96.59"/>
    <n v="80"/>
    <n v="16.59"/>
    <n v="0"/>
    <n v="0"/>
    <n v="0"/>
    <x v="1078"/>
  </r>
  <r>
    <s v="ORD-20241101"/>
    <d v="2025-05-10T00:00:00"/>
    <s v="CUST-1074"/>
    <s v="Beacon Mart"/>
    <x v="0"/>
    <x v="3"/>
    <s v="SP-01"/>
    <s v="Sarah Jenkins"/>
    <s v="PROD-401"/>
    <x v="3"/>
    <s v="Household Essentials"/>
    <n v="10.5"/>
    <n v="7.5"/>
    <n v="130"/>
    <n v="1365"/>
    <n v="9.9000000000000008E-3"/>
    <n v="13.51"/>
    <n v="1351.49"/>
    <n v="975"/>
    <n v="376.49"/>
    <n v="0"/>
    <n v="0"/>
    <n v="0"/>
    <x v="1079"/>
  </r>
  <r>
    <s v="ORD-20241102"/>
    <d v="2025-04-21T00:00:00"/>
    <s v="CUST-1022"/>
    <s v="Global Express"/>
    <x v="0"/>
    <x v="4"/>
    <s v="SP-02"/>
    <s v="Michael Chang"/>
    <s v="PROD-204"/>
    <x v="12"/>
    <s v="Home Care"/>
    <n v="7.2"/>
    <n v="3.6"/>
    <n v="95"/>
    <n v="684"/>
    <n v="4.6899999999999997E-2"/>
    <n v="32.08"/>
    <n v="651.91999999999996"/>
    <n v="342"/>
    <n v="309.92"/>
    <n v="0"/>
    <n v="0"/>
    <n v="0"/>
    <x v="1080"/>
  </r>
  <r>
    <s v="ORD-20241103"/>
    <d v="2025-03-22T00:00:00"/>
    <s v="CUST-1006"/>
    <s v="Metro Express"/>
    <x v="4"/>
    <x v="3"/>
    <s v="SP-07"/>
    <s v="Carlos Mendez"/>
    <s v="PROD-403"/>
    <x v="11"/>
    <s v="Household Essentials"/>
    <n v="5.5"/>
    <n v="3.8"/>
    <n v="256"/>
    <n v="1408"/>
    <n v="7.4000000000000003E-3"/>
    <n v="10.42"/>
    <n v="1397.58"/>
    <n v="972.8"/>
    <n v="424.78"/>
    <n v="0"/>
    <n v="0"/>
    <n v="0"/>
    <x v="1081"/>
  </r>
  <r>
    <s v="ORD-20241104"/>
    <d v="2026-04-25T00:00:00"/>
    <s v="CUST-1040"/>
    <s v="Vanguard Retail"/>
    <x v="4"/>
    <x v="4"/>
    <s v="SP-07"/>
    <s v="Carlos Mendez"/>
    <s v="PROD-403"/>
    <x v="11"/>
    <s v="Household Essentials"/>
    <n v="5.5"/>
    <n v="3.8"/>
    <n v="410"/>
    <n v="2255"/>
    <n v="5.1200000000000002E-2"/>
    <n v="115.46"/>
    <n v="2139.54"/>
    <n v="1558"/>
    <n v="581.54"/>
    <n v="0"/>
    <n v="0"/>
    <n v="0"/>
    <x v="1082"/>
  </r>
  <r>
    <s v="ORD-20241105"/>
    <d v="2026-01-18T00:00:00"/>
    <s v="CUST-1047"/>
    <s v="Vanguard Direct"/>
    <x v="2"/>
    <x v="1"/>
    <s v="SP-05"/>
    <s v="Kenji Sato"/>
    <s v="PROD-204"/>
    <x v="12"/>
    <s v="Home Care"/>
    <n v="7.2"/>
    <n v="3.6"/>
    <n v="51"/>
    <n v="367.2"/>
    <n v="4.0000000000000002E-4"/>
    <n v="0.15"/>
    <n v="367.05"/>
    <n v="183.6"/>
    <n v="183.45"/>
    <n v="0"/>
    <n v="0"/>
    <n v="0"/>
    <x v="1083"/>
  </r>
  <r>
    <s v="ORD-20241106"/>
    <d v="2025-08-29T00:00:00"/>
    <s v="CUST-1006"/>
    <s v="Metro Express"/>
    <x v="4"/>
    <x v="3"/>
    <s v="SP-07"/>
    <s v="Carlos Mendez"/>
    <s v="PROD-105"/>
    <x v="1"/>
    <s v="Personal Care"/>
    <n v="14.5"/>
    <n v="4.2"/>
    <n v="179"/>
    <n v="2595.5"/>
    <n v="1.09E-2"/>
    <n v="28.29"/>
    <n v="2567.21"/>
    <n v="751.8"/>
    <n v="1815.41"/>
    <n v="0"/>
    <n v="0"/>
    <n v="0"/>
    <x v="1084"/>
  </r>
  <r>
    <s v="ORD-20241107"/>
    <d v="2024-10-01T00:00:00"/>
    <s v="CUST-1019"/>
    <s v="Global Distributors"/>
    <x v="2"/>
    <x v="1"/>
    <s v="SP-06"/>
    <s v="Priya Sharma"/>
    <s v="PROD-101"/>
    <x v="9"/>
    <s v="Personal Care"/>
    <n v="8.5"/>
    <n v="2.8"/>
    <n v="53"/>
    <n v="450.5"/>
    <n v="6.6E-3"/>
    <n v="2.97"/>
    <n v="447.53"/>
    <n v="148.4"/>
    <n v="299.13"/>
    <n v="0"/>
    <n v="0"/>
    <n v="0"/>
    <x v="1085"/>
  </r>
  <r>
    <s v="ORD-20241108"/>
    <d v="2024-11-26T00:00:00"/>
    <s v="CUST-1109"/>
    <s v="Omega Stores"/>
    <x v="2"/>
    <x v="2"/>
    <s v="SP-05"/>
    <s v="Kenji Sato"/>
    <s v="PROD-404"/>
    <x v="16"/>
    <s v="Household Essentials"/>
    <n v="4.9000000000000004"/>
    <n v="3.1"/>
    <n v="48"/>
    <n v="235.2"/>
    <n v="0.1726"/>
    <n v="40.6"/>
    <n v="194.6"/>
    <n v="148.80000000000001"/>
    <n v="45.8"/>
    <n v="0"/>
    <n v="0"/>
    <n v="0"/>
    <x v="1086"/>
  </r>
  <r>
    <s v="ORD-20241109"/>
    <d v="2026-05-22T00:00:00"/>
    <s v="CUST-1057"/>
    <s v="Pioneer Supermarkets"/>
    <x v="2"/>
    <x v="2"/>
    <s v="SP-05"/>
    <s v="Kenji Sato"/>
    <s v="PROD-105"/>
    <x v="1"/>
    <s v="Personal Care"/>
    <n v="14.5"/>
    <n v="4.2"/>
    <n v="31"/>
    <n v="449.5"/>
    <n v="3.1199999999999999E-2"/>
    <n v="14.02"/>
    <n v="435.48"/>
    <n v="130.19999999999999"/>
    <n v="305.27999999999997"/>
    <n v="0"/>
    <n v="0"/>
    <n v="0"/>
    <x v="1087"/>
  </r>
  <r>
    <s v="ORD-20241110"/>
    <d v="2024-09-08T00:00:00"/>
    <s v="CUST-1112"/>
    <s v="Titan Retail"/>
    <x v="0"/>
    <x v="3"/>
    <s v="SP-02"/>
    <s v="Michael Chang"/>
    <s v="PROD-104"/>
    <x v="6"/>
    <s v="Personal Care"/>
    <n v="9.9"/>
    <n v="3.1"/>
    <n v="13"/>
    <n v="128.69999999999999"/>
    <n v="1.52E-2"/>
    <n v="1.96"/>
    <n v="126.74"/>
    <n v="40.299999999999997"/>
    <n v="86.44"/>
    <n v="0"/>
    <n v="0"/>
    <n v="0"/>
    <x v="1088"/>
  </r>
  <r>
    <s v="ORD-20241111"/>
    <d v="2026-04-30T00:00:00"/>
    <s v="CUST-1070"/>
    <s v="Sterling Express"/>
    <x v="1"/>
    <x v="3"/>
    <s v="SP-08"/>
    <s v="Tariq Al-Mansoor"/>
    <s v="PROD-301"/>
    <x v="2"/>
    <s v="Food &amp; Beverage"/>
    <n v="5"/>
    <n v="3.2"/>
    <n v="58"/>
    <n v="290"/>
    <n v="1.1999999999999999E-3"/>
    <n v="0.35"/>
    <n v="289.64999999999998"/>
    <n v="185.6"/>
    <n v="104.05"/>
    <n v="0"/>
    <n v="0"/>
    <n v="0"/>
    <x v="1089"/>
  </r>
  <r>
    <s v="ORD-20241112"/>
    <d v="2026-08-15T00:00:00"/>
    <s v="CUST-1034"/>
    <s v="Prime Mart"/>
    <x v="0"/>
    <x v="0"/>
    <s v="SP-01"/>
    <s v="Sarah Jenkins"/>
    <s v="PROD-204"/>
    <x v="12"/>
    <s v="Home Care"/>
    <n v="7.2"/>
    <n v="3.6"/>
    <n v="291"/>
    <n v="2095.1999999999998"/>
    <n v="2.7E-2"/>
    <n v="56.57"/>
    <n v="2038.63"/>
    <n v="1047.5999999999999"/>
    <n v="991.03"/>
    <n v="0"/>
    <n v="0"/>
    <n v="0"/>
    <x v="1090"/>
  </r>
  <r>
    <s v="ORD-20241113"/>
    <d v="2024-03-29T00:00:00"/>
    <s v="CUST-1065"/>
    <s v="Sterling Supermarkets"/>
    <x v="3"/>
    <x v="3"/>
    <s v="SP-04"/>
    <s v="David Mueller"/>
    <s v="PROD-203"/>
    <x v="0"/>
    <s v="Home Care"/>
    <n v="5.8"/>
    <n v="2.7"/>
    <n v="164"/>
    <n v="951.2"/>
    <n v="0.47520000000000001"/>
    <n v="452.01"/>
    <n v="499.19"/>
    <n v="442.8"/>
    <n v="56.39"/>
    <n v="0"/>
    <n v="0"/>
    <n v="0"/>
    <x v="1091"/>
  </r>
  <r>
    <s v="ORD-20241114"/>
    <d v="2024-10-12T00:00:00"/>
    <s v="CUST-1068"/>
    <s v="Sterling Wholesale"/>
    <x v="3"/>
    <x v="4"/>
    <s v="SP-04"/>
    <s v="David Mueller"/>
    <s v="PROD-103"/>
    <x v="13"/>
    <s v="Personal Care"/>
    <n v="4.8"/>
    <n v="1.4"/>
    <n v="83"/>
    <n v="398.4"/>
    <n v="0.1113"/>
    <n v="44.34"/>
    <n v="354.06"/>
    <n v="116.2"/>
    <n v="237.86"/>
    <n v="0"/>
    <n v="0"/>
    <n v="0"/>
    <x v="1092"/>
  </r>
  <r>
    <s v="ORD-20241115"/>
    <d v="2026-06-21T00:00:00"/>
    <s v="CUST-1039"/>
    <s v="Prime Direct"/>
    <x v="3"/>
    <x v="3"/>
    <s v="SP-04"/>
    <s v="David Mueller"/>
    <s v="PROD-101"/>
    <x v="9"/>
    <s v="Personal Care"/>
    <n v="8.5"/>
    <n v="2.8"/>
    <n v="140"/>
    <n v="1190"/>
    <n v="7.7999999999999996E-3"/>
    <n v="9.2799999999999994"/>
    <n v="1180.72"/>
    <n v="392"/>
    <n v="788.72"/>
    <n v="0"/>
    <n v="0"/>
    <n v="0"/>
    <x v="1093"/>
  </r>
  <r>
    <s v="ORD-20241116"/>
    <d v="2025-04-06T00:00:00"/>
    <s v="CUST-1006"/>
    <s v="Metro Express"/>
    <x v="4"/>
    <x v="3"/>
    <s v="SP-07"/>
    <s v="Carlos Mendez"/>
    <s v="PROD-204"/>
    <x v="12"/>
    <s v="Home Care"/>
    <n v="7.2"/>
    <n v="3.6"/>
    <n v="140"/>
    <n v="1008"/>
    <n v="8.6E-3"/>
    <n v="8.67"/>
    <n v="999.33"/>
    <n v="504"/>
    <n v="495.33"/>
    <n v="0"/>
    <n v="0"/>
    <n v="0"/>
    <x v="1094"/>
  </r>
  <r>
    <s v="ORD-20241117"/>
    <d v="2024-09-06T00:00:00"/>
    <s v="CUST-1095"/>
    <s v="Crown Direct"/>
    <x v="0"/>
    <x v="2"/>
    <s v="SP-01"/>
    <s v="Sarah Jenkins"/>
    <s v="PROD-203"/>
    <x v="0"/>
    <s v="Home Care"/>
    <n v="5.8"/>
    <n v="2.7"/>
    <n v="59"/>
    <n v="342.2"/>
    <n v="0.2288"/>
    <n v="78.3"/>
    <n v="263.89999999999998"/>
    <n v="159.30000000000001"/>
    <n v="104.6"/>
    <n v="0"/>
    <n v="0"/>
    <n v="0"/>
    <x v="1095"/>
  </r>
  <r>
    <s v="ORD-20241118"/>
    <d v="2026-02-07T00:00:00"/>
    <s v="CUST-1060"/>
    <s v="Pioneer Wholesale"/>
    <x v="4"/>
    <x v="2"/>
    <s v="SP-07"/>
    <s v="Carlos Mendez"/>
    <s v="PROD-201"/>
    <x v="14"/>
    <s v="Home Care"/>
    <n v="12"/>
    <n v="6.5"/>
    <n v="34"/>
    <n v="408"/>
    <n v="0.19"/>
    <n v="77.52"/>
    <n v="330.48"/>
    <n v="221"/>
    <n v="109.48"/>
    <n v="0"/>
    <n v="0"/>
    <n v="0"/>
    <x v="1096"/>
  </r>
  <r>
    <s v="ORD-20241119"/>
    <d v="2025-04-20T00:00:00"/>
    <s v="CUST-1076"/>
    <s v="Beacon Wholesale"/>
    <x v="0"/>
    <x v="1"/>
    <s v="SP-02"/>
    <s v="Michael Chang"/>
    <s v="PROD-101"/>
    <x v="9"/>
    <s v="Personal Care"/>
    <n v="8.5"/>
    <n v="2.8"/>
    <n v="2"/>
    <n v="17"/>
    <n v="9.7999999999999997E-3"/>
    <n v="0.17"/>
    <n v="16.829999999999998"/>
    <n v="5.6"/>
    <n v="11.23"/>
    <n v="0"/>
    <n v="0"/>
    <n v="0"/>
    <x v="1097"/>
  </r>
  <r>
    <s v="ORD-20241120"/>
    <d v="2025-08-06T00:00:00"/>
    <s v="CUST-1026"/>
    <s v="Summit Mart"/>
    <x v="1"/>
    <x v="2"/>
    <s v="SP-08"/>
    <s v="Tariq Al-Mansoor"/>
    <s v="PROD-203"/>
    <x v="0"/>
    <s v="Home Care"/>
    <n v="5.8"/>
    <n v="2.7"/>
    <n v="24"/>
    <n v="139.19999999999999"/>
    <n v="7.2700000000000001E-2"/>
    <n v="10.119999999999999"/>
    <n v="129.08000000000001"/>
    <n v="64.8"/>
    <n v="64.28"/>
    <n v="0"/>
    <n v="0"/>
    <n v="0"/>
    <x v="1098"/>
  </r>
  <r>
    <s v="ORD-20241121"/>
    <d v="2025-09-16T00:00:00"/>
    <s v="CUST-1061"/>
    <s v="Pioneer Stores"/>
    <x v="0"/>
    <x v="3"/>
    <s v="SP-02"/>
    <s v="Michael Chang"/>
    <s v="PROD-101"/>
    <x v="9"/>
    <s v="Personal Care"/>
    <n v="8.5"/>
    <n v="2.8"/>
    <n v="100"/>
    <n v="850"/>
    <n v="4.1300000000000003E-2"/>
    <n v="35.11"/>
    <n v="814.89"/>
    <n v="280"/>
    <n v="534.89"/>
    <n v="0"/>
    <n v="0"/>
    <n v="0"/>
    <x v="1099"/>
  </r>
  <r>
    <s v="ORD-20241122"/>
    <d v="2025-11-15T00:00:00"/>
    <s v="CUST-1055"/>
    <s v="Horizon Direct"/>
    <x v="0"/>
    <x v="3"/>
    <s v="SP-02"/>
    <s v="Michael Chang"/>
    <s v="PROD-105"/>
    <x v="1"/>
    <s v="Personal Care"/>
    <n v="14.5"/>
    <n v="4.2"/>
    <n v="18"/>
    <n v="261"/>
    <n v="2.8999999999999998E-3"/>
    <n v="0.76"/>
    <n v="260.24"/>
    <n v="75.599999999999994"/>
    <n v="184.64"/>
    <n v="0"/>
    <n v="0"/>
    <n v="0"/>
    <x v="1100"/>
  </r>
  <r>
    <s v="ORD-20241123"/>
    <d v="2025-01-23T00:00:00"/>
    <s v="CUST-1088"/>
    <s v="Crown Retail"/>
    <x v="2"/>
    <x v="1"/>
    <s v="SP-05"/>
    <s v="Kenji Sato"/>
    <s v="PROD-302"/>
    <x v="7"/>
    <s v="Food &amp; Beverage"/>
    <n v="3.8"/>
    <n v="2.6"/>
    <n v="6"/>
    <n v="22.8"/>
    <n v="3.4099999999999998E-2"/>
    <n v="0.78"/>
    <n v="22.02"/>
    <n v="15.6"/>
    <n v="6.42"/>
    <n v="0"/>
    <n v="0"/>
    <n v="0"/>
    <x v="1101"/>
  </r>
  <r>
    <s v="ORD-20241124"/>
    <d v="2024-12-10T00:00:00"/>
    <s v="CUST-1111"/>
    <s v="Omega Direct"/>
    <x v="0"/>
    <x v="1"/>
    <s v="SP-02"/>
    <s v="Michael Chang"/>
    <s v="PROD-402"/>
    <x v="10"/>
    <s v="Household Essentials"/>
    <n v="6"/>
    <n v="4.2"/>
    <n v="21"/>
    <n v="126"/>
    <n v="7.1599999999999997E-2"/>
    <n v="9.02"/>
    <n v="116.98"/>
    <n v="88.2"/>
    <n v="28.78"/>
    <n v="0"/>
    <n v="0"/>
    <n v="0"/>
    <x v="1102"/>
  </r>
  <r>
    <s v="ORD-20241125"/>
    <d v="2024-01-30T00:00:00"/>
    <s v="CUST-1102"/>
    <s v="Atlas Express"/>
    <x v="2"/>
    <x v="3"/>
    <s v="SP-06"/>
    <s v="Priya Sharma"/>
    <s v="PROD-302"/>
    <x v="7"/>
    <s v="Food &amp; Beverage"/>
    <n v="3.8"/>
    <n v="2.6"/>
    <n v="151"/>
    <n v="573.79999999999995"/>
    <n v="5.0000000000000001E-3"/>
    <n v="2.87"/>
    <n v="570.92999999999995"/>
    <n v="392.6"/>
    <n v="178.33"/>
    <n v="0"/>
    <n v="0"/>
    <n v="0"/>
    <x v="1103"/>
  </r>
  <r>
    <s v="ORD-20241126"/>
    <d v="2025-05-21T00:00:00"/>
    <s v="CUST-1116"/>
    <s v="Titan Wholesale"/>
    <x v="3"/>
    <x v="1"/>
    <s v="SP-04"/>
    <s v="David Mueller"/>
    <s v="PROD-402"/>
    <x v="10"/>
    <s v="Household Essentials"/>
    <n v="6"/>
    <n v="4.2"/>
    <n v="18"/>
    <n v="108"/>
    <n v="7.7000000000000002E-3"/>
    <n v="0.83"/>
    <n v="107.17"/>
    <n v="75.599999999999994"/>
    <n v="31.57"/>
    <n v="0"/>
    <n v="0"/>
    <n v="0"/>
    <x v="1104"/>
  </r>
  <r>
    <s v="ORD-20241127"/>
    <d v="2026-05-21T00:00:00"/>
    <s v="CUST-1080"/>
    <s v="Crest Retail"/>
    <x v="3"/>
    <x v="4"/>
    <s v="SP-04"/>
    <s v="David Mueller"/>
    <s v="PROD-102"/>
    <x v="15"/>
    <s v="Personal Care"/>
    <n v="6.2"/>
    <n v="1.9"/>
    <n v="134"/>
    <n v="830.8"/>
    <n v="2.6800000000000001E-2"/>
    <n v="22.27"/>
    <n v="808.53"/>
    <n v="254.6"/>
    <n v="553.92999999999995"/>
    <n v="0"/>
    <n v="0"/>
    <n v="0"/>
    <x v="1105"/>
  </r>
  <r>
    <s v="ORD-20241128"/>
    <d v="2024-11-28T00:00:00"/>
    <s v="CUST-1063"/>
    <s v="Pioneer Direct"/>
    <x v="4"/>
    <x v="2"/>
    <s v="SP-07"/>
    <s v="Carlos Mendez"/>
    <s v="PROD-401"/>
    <x v="3"/>
    <s v="Household Essentials"/>
    <n v="10.5"/>
    <n v="7.5"/>
    <n v="63"/>
    <n v="661.5"/>
    <n v="0.4884"/>
    <n v="323.08"/>
    <n v="338.42"/>
    <n v="472.5"/>
    <n v="-134.08000000000001"/>
    <n v="0"/>
    <n v="0"/>
    <n v="0"/>
    <x v="1106"/>
  </r>
  <r>
    <s v="ORD-20241129"/>
    <d v="2024-07-05T00:00:00"/>
    <s v="CUST-1009"/>
    <s v="Apex Supermarkets"/>
    <x v="3"/>
    <x v="3"/>
    <s v="SP-03"/>
    <s v="Elena Rostova"/>
    <s v="PROD-204"/>
    <x v="12"/>
    <s v="Home Care"/>
    <n v="7.2"/>
    <n v="3.6"/>
    <n v="35"/>
    <n v="252"/>
    <n v="2.4299999999999999E-2"/>
    <n v="6.12"/>
    <n v="245.88"/>
    <n v="126"/>
    <n v="119.88"/>
    <n v="0"/>
    <n v="0"/>
    <n v="0"/>
    <x v="323"/>
  </r>
  <r>
    <s v="ORD-20241130"/>
    <d v="2025-05-14T00:00:00"/>
    <s v="CUST-1063"/>
    <s v="Pioneer Direct"/>
    <x v="4"/>
    <x v="2"/>
    <s v="SP-07"/>
    <s v="Carlos Mendez"/>
    <s v="PROD-301"/>
    <x v="2"/>
    <s v="Food &amp; Beverage"/>
    <n v="5"/>
    <n v="3.2"/>
    <n v="6"/>
    <n v="30"/>
    <n v="3.7499999999999999E-2"/>
    <n v="1.1200000000000001"/>
    <n v="28.88"/>
    <n v="19.2"/>
    <n v="9.68"/>
    <n v="0"/>
    <n v="0"/>
    <n v="0"/>
    <x v="1107"/>
  </r>
  <r>
    <s v="ORD-20241131"/>
    <d v="2024-08-05T00:00:00"/>
    <s v="CUST-1114"/>
    <s v="Titan Mart"/>
    <x v="4"/>
    <x v="4"/>
    <s v="SP-07"/>
    <s v="Carlos Mendez"/>
    <s v="PROD-103"/>
    <x v="13"/>
    <s v="Personal Care"/>
    <n v="4.8"/>
    <n v="1.4"/>
    <n v="294"/>
    <n v="1411.2"/>
    <n v="7.4200000000000002E-2"/>
    <n v="104.71"/>
    <n v="1306.49"/>
    <n v="411.6"/>
    <n v="894.89"/>
    <n v="0"/>
    <n v="0"/>
    <n v="0"/>
    <x v="1108"/>
  </r>
  <r>
    <s v="ORD-20241132"/>
    <d v="2024-12-29T00:00:00"/>
    <s v="CUST-1065"/>
    <s v="Sterling Supermarkets"/>
    <x v="3"/>
    <x v="3"/>
    <s v="SP-03"/>
    <s v="Elena Rostova"/>
    <s v="PROD-103"/>
    <x v="13"/>
    <s v="Personal Care"/>
    <n v="4.8"/>
    <n v="1.4"/>
    <n v="94"/>
    <n v="451.2"/>
    <n v="2.5999999999999999E-3"/>
    <n v="1.17"/>
    <n v="450.03"/>
    <n v="131.6"/>
    <n v="318.43"/>
    <n v="0"/>
    <n v="0"/>
    <n v="0"/>
    <x v="1109"/>
  </r>
  <r>
    <s v="ORD-20241133"/>
    <d v="2026-03-27T00:00:00"/>
    <s v="CUST-1109"/>
    <s v="Omega Stores"/>
    <x v="2"/>
    <x v="2"/>
    <s v="SP-05"/>
    <s v="Kenji Sato"/>
    <s v="PROD-404"/>
    <x v="16"/>
    <s v="Household Essentials"/>
    <n v="4.9000000000000004"/>
    <n v="3.1"/>
    <n v="8"/>
    <n v="39.200000000000003"/>
    <n v="0.16880000000000001"/>
    <n v="6.62"/>
    <n v="32.58"/>
    <n v="24.8"/>
    <n v="7.78"/>
    <n v="0"/>
    <n v="0"/>
    <n v="0"/>
    <x v="1110"/>
  </r>
  <r>
    <s v="ORD-20241134"/>
    <d v="2024-09-21T00:00:00"/>
    <s v="CUST-1002"/>
    <s v="Metro Mart"/>
    <x v="0"/>
    <x v="3"/>
    <s v="SP-01"/>
    <s v="Sarah Jenkins"/>
    <s v="PROD-404"/>
    <x v="16"/>
    <s v="Household Essentials"/>
    <n v="4.9000000000000004"/>
    <n v="3.1"/>
    <n v="55"/>
    <n v="269.5"/>
    <n v="2.9899999999999999E-2"/>
    <n v="8.06"/>
    <n v="261.44"/>
    <n v="170.5"/>
    <n v="90.94"/>
    <n v="0"/>
    <n v="0"/>
    <n v="0"/>
    <x v="1111"/>
  </r>
  <r>
    <s v="ORD-20241135"/>
    <d v="2024-12-14T00:00:00"/>
    <s v="CUST-1036"/>
    <s v="Prime Wholesale"/>
    <x v="0"/>
    <x v="2"/>
    <s v="SP-01"/>
    <s v="Sarah Jenkins"/>
    <s v="PROD-104"/>
    <x v="6"/>
    <s v="Personal Care"/>
    <n v="9.9"/>
    <n v="3.1"/>
    <n v="19"/>
    <n v="188.1"/>
    <n v="4.99E-2"/>
    <n v="9.39"/>
    <n v="178.71"/>
    <n v="58.9"/>
    <n v="119.81"/>
    <n v="0"/>
    <n v="0"/>
    <n v="0"/>
    <x v="1112"/>
  </r>
  <r>
    <s v="ORD-20241136"/>
    <d v="2024-10-13T00:00:00"/>
    <s v="CUST-1118"/>
    <s v="Titan Express"/>
    <x v="0"/>
    <x v="3"/>
    <s v="SP-02"/>
    <s v="Michael Chang"/>
    <s v="PROD-404"/>
    <x v="16"/>
    <s v="Household Essentials"/>
    <n v="4.9000000000000004"/>
    <n v="3.1"/>
    <n v="44"/>
    <n v="215.6"/>
    <n v="2.9999999999999997E-4"/>
    <n v="0.06"/>
    <n v="215.54"/>
    <n v="136.4"/>
    <n v="79.14"/>
    <n v="0"/>
    <n v="0"/>
    <n v="0"/>
    <x v="1113"/>
  </r>
  <r>
    <s v="ORD-20241137"/>
    <d v="2026-06-20T00:00:00"/>
    <s v="CUST-1113"/>
    <s v="Titan Supermarkets"/>
    <x v="1"/>
    <x v="1"/>
    <s v="SP-08"/>
    <s v="Tariq Al-Mansoor"/>
    <s v="PROD-402"/>
    <x v="10"/>
    <s v="Household Essentials"/>
    <n v="6"/>
    <n v="4.2"/>
    <n v="7"/>
    <n v="42"/>
    <n v="2.2700000000000001E-2"/>
    <n v="0.95"/>
    <n v="41.05"/>
    <n v="29.4"/>
    <n v="11.65"/>
    <n v="0"/>
    <n v="0"/>
    <n v="0"/>
    <x v="24"/>
  </r>
  <r>
    <s v="ORD-20241138"/>
    <d v="2025-09-02T00:00:00"/>
    <s v="CUST-1113"/>
    <s v="Titan Supermarkets"/>
    <x v="1"/>
    <x v="1"/>
    <s v="SP-08"/>
    <s v="Tariq Al-Mansoor"/>
    <s v="PROD-105"/>
    <x v="1"/>
    <s v="Personal Care"/>
    <n v="14.5"/>
    <n v="4.2"/>
    <n v="11"/>
    <n v="159.5"/>
    <n v="8.2000000000000007E-3"/>
    <n v="1.31"/>
    <n v="158.19"/>
    <n v="46.2"/>
    <n v="111.99"/>
    <n v="0"/>
    <n v="0"/>
    <n v="0"/>
    <x v="1114"/>
  </r>
  <r>
    <s v="ORD-20241139"/>
    <d v="2025-12-19T00:00:00"/>
    <s v="CUST-1119"/>
    <s v="Titan Direct"/>
    <x v="2"/>
    <x v="3"/>
    <s v="SP-06"/>
    <s v="Priya Sharma"/>
    <s v="PROD-101"/>
    <x v="9"/>
    <s v="Personal Care"/>
    <n v="8.5"/>
    <n v="2.8"/>
    <n v="278"/>
    <n v="2363"/>
    <n v="7.7999999999999996E-3"/>
    <n v="18.43"/>
    <n v="2344.5700000000002"/>
    <n v="778.4"/>
    <n v="1566.17"/>
    <n v="0"/>
    <n v="0"/>
    <n v="0"/>
    <x v="1115"/>
  </r>
  <r>
    <s v="ORD-20241140"/>
    <d v="2026-06-20T00:00:00"/>
    <s v="CUST-1100"/>
    <s v="Atlas Wholesale"/>
    <x v="2"/>
    <x v="3"/>
    <s v="SP-06"/>
    <s v="Priya Sharma"/>
    <s v="PROD-303"/>
    <x v="5"/>
    <s v="Food &amp; Beverage"/>
    <n v="11"/>
    <n v="6.8"/>
    <n v="23"/>
    <n v="253"/>
    <n v="2.4899999999999999E-2"/>
    <n v="6.3"/>
    <n v="246.7"/>
    <n v="156.4"/>
    <n v="90.3"/>
    <n v="0"/>
    <n v="0"/>
    <n v="0"/>
    <x v="1116"/>
  </r>
  <r>
    <s v="ORD-20241141"/>
    <d v="2024-10-09T00:00:00"/>
    <s v="CUST-1017"/>
    <s v="Global Supermarkets"/>
    <x v="1"/>
    <x v="2"/>
    <s v="SP-08"/>
    <s v="Tariq Al-Mansoor"/>
    <s v="PROD-402"/>
    <x v="10"/>
    <s v="Household Essentials"/>
    <n v="6"/>
    <n v="4.2"/>
    <n v="15"/>
    <n v="90"/>
    <n v="0.17299999999999999"/>
    <n v="15.57"/>
    <n v="74.430000000000007"/>
    <n v="63"/>
    <n v="11.43"/>
    <n v="0"/>
    <n v="0"/>
    <n v="0"/>
    <x v="1117"/>
  </r>
  <r>
    <s v="ORD-20241142"/>
    <d v="2025-07-23T00:00:00"/>
    <s v="CUST-1048"/>
    <s v="Horizon Retail"/>
    <x v="3"/>
    <x v="1"/>
    <s v="SP-04"/>
    <s v="David Mueller"/>
    <s v="PROD-402"/>
    <x v="10"/>
    <s v="Household Essentials"/>
    <n v="6"/>
    <n v="4.2"/>
    <n v="84"/>
    <n v="504"/>
    <n v="1.4E-2"/>
    <n v="7.06"/>
    <n v="496.94"/>
    <n v="352.8"/>
    <n v="144.13999999999999"/>
    <n v="0"/>
    <n v="0"/>
    <n v="0"/>
    <x v="1118"/>
  </r>
  <r>
    <s v="ORD-20241143"/>
    <d v="2024-01-11T00:00:00"/>
    <s v="CUST-1118"/>
    <s v="Titan Express"/>
    <x v="0"/>
    <x v="3"/>
    <s v="SP-01"/>
    <s v="Sarah Jenkins"/>
    <s v="PROD-202"/>
    <x v="4"/>
    <s v="Home Care"/>
    <n v="4.5"/>
    <n v="2.1"/>
    <n v="119"/>
    <n v="535.5"/>
    <n v="1.2999999999999999E-3"/>
    <n v="0.7"/>
    <n v="534.79999999999995"/>
    <n v="249.9"/>
    <n v="284.89999999999998"/>
    <n v="0"/>
    <n v="0"/>
    <n v="0"/>
    <x v="1119"/>
  </r>
  <r>
    <s v="ORD-20241144"/>
    <d v="2025-06-13T00:00:00"/>
    <s v="CUST-1054"/>
    <s v="Horizon Express"/>
    <x v="0"/>
    <x v="3"/>
    <s v="SP-01"/>
    <s v="Sarah Jenkins"/>
    <s v="PROD-201"/>
    <x v="14"/>
    <s v="Home Care"/>
    <n v="12"/>
    <n v="6.5"/>
    <n v="39"/>
    <n v="468"/>
    <n v="1.24E-2"/>
    <n v="5.8"/>
    <n v="462.2"/>
    <n v="253.5"/>
    <n v="208.7"/>
    <n v="0"/>
    <n v="0"/>
    <n v="0"/>
    <x v="1120"/>
  </r>
  <r>
    <s v="ORD-20241145"/>
    <d v="2026-08-28T00:00:00"/>
    <s v="CUST-1042"/>
    <s v="Vanguard Mart"/>
    <x v="0"/>
    <x v="1"/>
    <s v="SP-01"/>
    <s v="Sarah Jenkins"/>
    <s v="PROD-401"/>
    <x v="3"/>
    <s v="Household Essentials"/>
    <n v="10.5"/>
    <n v="7.5"/>
    <n v="54"/>
    <n v="567"/>
    <n v="8.0000000000000004E-4"/>
    <n v="0.45"/>
    <n v="566.54999999999995"/>
    <n v="405"/>
    <n v="161.55000000000001"/>
    <n v="0"/>
    <n v="0"/>
    <n v="0"/>
    <x v="1121"/>
  </r>
  <r>
    <s v="ORD-20241146"/>
    <d v="2024-07-14T00:00:00"/>
    <s v="CUST-1023"/>
    <s v="Global Direct"/>
    <x v="0"/>
    <x v="1"/>
    <s v="SP-02"/>
    <s v="Michael Chang"/>
    <s v="PROD-404"/>
    <x v="16"/>
    <s v="Household Essentials"/>
    <n v="4.9000000000000004"/>
    <n v="3.1"/>
    <n v="58"/>
    <n v="284.2"/>
    <n v="5.8599999999999999E-2"/>
    <n v="16.649999999999999"/>
    <n v="267.55"/>
    <n v="179.8"/>
    <n v="87.75"/>
    <n v="0"/>
    <n v="0"/>
    <n v="0"/>
    <x v="1122"/>
  </r>
  <r>
    <s v="ORD-20241147"/>
    <d v="2024-03-28T00:00:00"/>
    <s v="CUST-1113"/>
    <s v="Titan Supermarkets"/>
    <x v="1"/>
    <x v="1"/>
    <s v="SP-08"/>
    <s v="Tariq Al-Mansoor"/>
    <s v="PROD-304"/>
    <x v="8"/>
    <s v="Food &amp; Beverage"/>
    <n v="4.2"/>
    <n v="2.8"/>
    <n v="14"/>
    <n v="58.8"/>
    <n v="1E-4"/>
    <n v="0.01"/>
    <n v="58.79"/>
    <n v="39.200000000000003"/>
    <n v="19.59"/>
    <n v="0"/>
    <n v="0"/>
    <n v="0"/>
    <x v="1123"/>
  </r>
  <r>
    <s v="ORD-20241148"/>
    <d v="2024-09-04T00:00:00"/>
    <s v="CUST-1078"/>
    <s v="Beacon Express"/>
    <x v="2"/>
    <x v="2"/>
    <s v="SP-06"/>
    <s v="Priya Sharma"/>
    <s v="PROD-104"/>
    <x v="6"/>
    <s v="Personal Care"/>
    <n v="9.9"/>
    <n v="3.1"/>
    <n v="8"/>
    <n v="79.2"/>
    <n v="0.20530000000000001"/>
    <n v="16.260000000000002"/>
    <n v="62.94"/>
    <n v="24.8"/>
    <n v="38.14"/>
    <n v="0"/>
    <n v="0"/>
    <n v="0"/>
    <x v="1124"/>
  </r>
  <r>
    <s v="ORD-20241149"/>
    <d v="2026-01-07T00:00:00"/>
    <s v="CUST-1011"/>
    <s v="Apex Distributors"/>
    <x v="0"/>
    <x v="1"/>
    <s v="SP-01"/>
    <s v="Sarah Jenkins"/>
    <s v="PROD-101"/>
    <x v="9"/>
    <s v="Personal Care"/>
    <n v="8.5"/>
    <n v="2.8"/>
    <n v="29"/>
    <n v="246.5"/>
    <n v="0.48349999999999999"/>
    <n v="119.18"/>
    <n v="127.32"/>
    <n v="81.2"/>
    <n v="46.12"/>
    <n v="0"/>
    <n v="0"/>
    <n v="0"/>
    <x v="1125"/>
  </r>
  <r>
    <s v="ORD-20241150"/>
    <d v="2025-02-20T00:00:00"/>
    <s v="CUST-1059"/>
    <s v="Pioneer Distributors"/>
    <x v="4"/>
    <x v="1"/>
    <s v="SP-07"/>
    <s v="Carlos Mendez"/>
    <s v="PROD-301"/>
    <x v="2"/>
    <s v="Food &amp; Beverage"/>
    <n v="5"/>
    <n v="3.2"/>
    <n v="32"/>
    <n v="160"/>
    <n v="1.7500000000000002E-2"/>
    <n v="2.8"/>
    <n v="157.19999999999999"/>
    <n v="102.4"/>
    <n v="54.8"/>
    <n v="0"/>
    <n v="0"/>
    <n v="0"/>
    <x v="1126"/>
  </r>
  <r>
    <s v="ORD-20241151"/>
    <d v="2025-05-15T00:00:00"/>
    <s v="CUST-1111"/>
    <s v="Omega Direct"/>
    <x v="0"/>
    <x v="1"/>
    <s v="SP-02"/>
    <s v="Michael Chang"/>
    <s v="PROD-103"/>
    <x v="13"/>
    <s v="Personal Care"/>
    <n v="4.8"/>
    <n v="1.4"/>
    <n v="8"/>
    <n v="38.4"/>
    <n v="6.1000000000000004E-3"/>
    <n v="0.23"/>
    <n v="38.17"/>
    <n v="11.2"/>
    <n v="26.97"/>
    <n v="0"/>
    <n v="0"/>
    <n v="0"/>
    <x v="1127"/>
  </r>
  <r>
    <s v="ORD-20241152"/>
    <d v="2025-07-22T00:00:00"/>
    <s v="CUST-1001"/>
    <s v="Metro Supermarkets"/>
    <x v="2"/>
    <x v="4"/>
    <s v="SP-06"/>
    <s v="Priya Sharma"/>
    <s v="PROD-303"/>
    <x v="5"/>
    <s v="Food &amp; Beverage"/>
    <n v="11"/>
    <n v="6.8"/>
    <n v="322"/>
    <n v="3542"/>
    <n v="8.8099999999999998E-2"/>
    <n v="312.05"/>
    <n v="3229.95"/>
    <n v="2189.6"/>
    <n v="1040.3499999999999"/>
    <n v="0"/>
    <n v="0"/>
    <n v="0"/>
    <x v="1128"/>
  </r>
  <r>
    <s v="ORD-20241153"/>
    <d v="2026-02-15T00:00:00"/>
    <s v="CUST-1026"/>
    <s v="Summit Mart"/>
    <x v="1"/>
    <x v="2"/>
    <s v="SP-08"/>
    <s v="Tariq Al-Mansoor"/>
    <s v="PROD-101"/>
    <x v="9"/>
    <s v="Personal Care"/>
    <n v="8.5"/>
    <n v="2.8"/>
    <n v="6"/>
    <n v="51"/>
    <n v="0.16980000000000001"/>
    <n v="8.66"/>
    <n v="42.34"/>
    <n v="16.8"/>
    <n v="25.54"/>
    <n v="0"/>
    <n v="0"/>
    <n v="0"/>
    <x v="1129"/>
  </r>
  <r>
    <s v="ORD-20241154"/>
    <d v="2024-09-03T00:00:00"/>
    <s v="CUST-1033"/>
    <s v="Prime Supermarkets"/>
    <x v="0"/>
    <x v="2"/>
    <s v="SP-01"/>
    <s v="Sarah Jenkins"/>
    <s v="PROD-204"/>
    <x v="12"/>
    <s v="Home Care"/>
    <n v="7.2"/>
    <n v="3.6"/>
    <n v="6"/>
    <n v="43.2"/>
    <n v="0.15079999999999999"/>
    <n v="6.51"/>
    <n v="36.69"/>
    <n v="21.6"/>
    <n v="15.09"/>
    <n v="0"/>
    <n v="0"/>
    <n v="0"/>
    <x v="1130"/>
  </r>
  <r>
    <s v="ORD-20241155"/>
    <d v="2025-12-08T00:00:00"/>
    <s v="CUST-1008"/>
    <s v="Apex Retail"/>
    <x v="0"/>
    <x v="1"/>
    <s v="SP-02"/>
    <s v="Michael Chang"/>
    <s v="PROD-202"/>
    <x v="4"/>
    <s v="Home Care"/>
    <n v="4.5"/>
    <n v="2.1"/>
    <n v="1"/>
    <n v="4.5"/>
    <n v="1.2E-2"/>
    <n v="0.05"/>
    <n v="4.45"/>
    <n v="2.1"/>
    <n v="2.35"/>
    <n v="0"/>
    <n v="0"/>
    <n v="0"/>
    <x v="1131"/>
  </r>
  <r>
    <s v="ORD-20241156"/>
    <d v="2025-05-02T00:00:00"/>
    <s v="CUST-1040"/>
    <s v="Vanguard Retail"/>
    <x v="4"/>
    <x v="4"/>
    <s v="SP-07"/>
    <s v="Carlos Mendez"/>
    <s v="PROD-202"/>
    <x v="4"/>
    <s v="Home Care"/>
    <n v="4.5"/>
    <n v="2.1"/>
    <n v="23"/>
    <n v="103.5"/>
    <n v="0.13969999999999999"/>
    <n v="14.46"/>
    <n v="89.04"/>
    <n v="48.3"/>
    <n v="40.74"/>
    <n v="0"/>
    <n v="0"/>
    <n v="0"/>
    <x v="1132"/>
  </r>
  <r>
    <s v="ORD-20241157"/>
    <d v="2025-10-23T00:00:00"/>
    <s v="CUST-1083"/>
    <s v="Crest Distributors"/>
    <x v="0"/>
    <x v="3"/>
    <s v="SP-01"/>
    <s v="Sarah Jenkins"/>
    <s v="PROD-403"/>
    <x v="11"/>
    <s v="Household Essentials"/>
    <n v="5.5"/>
    <n v="3.8"/>
    <n v="125"/>
    <n v="687.5"/>
    <n v="0.40079999999999999"/>
    <n v="275.55"/>
    <n v="411.95"/>
    <n v="475"/>
    <n v="-63.05"/>
    <n v="0"/>
    <n v="0"/>
    <n v="0"/>
    <x v="1133"/>
  </r>
  <r>
    <s v="ORD-20241158"/>
    <d v="2025-12-29T00:00:00"/>
    <s v="CUST-1118"/>
    <s v="Titan Express"/>
    <x v="0"/>
    <x v="3"/>
    <s v="SP-02"/>
    <s v="Michael Chang"/>
    <s v="PROD-103"/>
    <x v="13"/>
    <s v="Personal Care"/>
    <n v="4.8"/>
    <n v="1.4"/>
    <n v="21"/>
    <n v="100.8"/>
    <n v="1.7299999999999999E-2"/>
    <n v="1.74"/>
    <n v="99.06"/>
    <n v="29.4"/>
    <n v="69.66"/>
    <n v="0"/>
    <n v="0"/>
    <n v="0"/>
    <x v="1134"/>
  </r>
  <r>
    <s v="ORD-20241159"/>
    <d v="2025-05-17T00:00:00"/>
    <s v="CUST-1042"/>
    <s v="Vanguard Mart"/>
    <x v="0"/>
    <x v="1"/>
    <s v="SP-01"/>
    <s v="Sarah Jenkins"/>
    <s v="PROD-104"/>
    <x v="6"/>
    <s v="Personal Care"/>
    <n v="9.9"/>
    <n v="3.1"/>
    <n v="94"/>
    <n v="930.6"/>
    <n v="5.5999999999999999E-3"/>
    <n v="5.21"/>
    <n v="925.39"/>
    <n v="291.39999999999998"/>
    <n v="633.99"/>
    <n v="0"/>
    <n v="0"/>
    <n v="0"/>
    <x v="1135"/>
  </r>
  <r>
    <s v="ORD-20241160"/>
    <d v="2025-04-03T00:00:00"/>
    <s v="CUST-1042"/>
    <s v="Vanguard Mart"/>
    <x v="0"/>
    <x v="1"/>
    <s v="SP-02"/>
    <s v="Michael Chang"/>
    <s v="PROD-101"/>
    <x v="9"/>
    <s v="Personal Care"/>
    <n v="8.5"/>
    <n v="2.8"/>
    <n v="20"/>
    <n v="170"/>
    <n v="1.6400000000000001E-2"/>
    <n v="2.79"/>
    <n v="167.21"/>
    <n v="56"/>
    <n v="111.21"/>
    <n v="0"/>
    <n v="0"/>
    <n v="0"/>
    <x v="1136"/>
  </r>
  <r>
    <s v="ORD-20241161"/>
    <d v="2026-03-22T00:00:00"/>
    <s v="CUST-1016"/>
    <s v="Global Retail"/>
    <x v="0"/>
    <x v="0"/>
    <s v="SP-01"/>
    <s v="Sarah Jenkins"/>
    <s v="PROD-103"/>
    <x v="13"/>
    <s v="Personal Care"/>
    <n v="4.8"/>
    <n v="1.4"/>
    <n v="134"/>
    <n v="643.20000000000005"/>
    <n v="0.1038"/>
    <n v="66.760000000000005"/>
    <n v="576.44000000000005"/>
    <n v="187.6"/>
    <n v="388.84"/>
    <n v="0"/>
    <n v="0"/>
    <n v="0"/>
    <x v="1137"/>
  </r>
  <r>
    <s v="ORD-20241162"/>
    <d v="2024-01-18T00:00:00"/>
    <s v="CUST-1035"/>
    <s v="Prime Distributors"/>
    <x v="2"/>
    <x v="3"/>
    <s v="SP-06"/>
    <s v="Priya Sharma"/>
    <s v="PROD-401"/>
    <x v="3"/>
    <s v="Household Essentials"/>
    <n v="10.5"/>
    <n v="7.5"/>
    <n v="346"/>
    <n v="3633"/>
    <n v="7.3000000000000001E-3"/>
    <n v="26.52"/>
    <n v="3606.48"/>
    <n v="2595"/>
    <n v="1011.48"/>
    <n v="0"/>
    <n v="0"/>
    <n v="0"/>
    <x v="1138"/>
  </r>
  <r>
    <s v="ORD-20241163"/>
    <d v="2024-04-05T00:00:00"/>
    <s v="CUST-1106"/>
    <s v="Omega Mart"/>
    <x v="2"/>
    <x v="3"/>
    <s v="SP-06"/>
    <s v="Priya Sharma"/>
    <s v="PROD-301"/>
    <x v="2"/>
    <s v="Food &amp; Beverage"/>
    <n v="5"/>
    <n v="3.2"/>
    <n v="51"/>
    <n v="255"/>
    <n v="1.0800000000000001E-2"/>
    <n v="2.75"/>
    <n v="252.25"/>
    <n v="163.19999999999999"/>
    <n v="89.05"/>
    <n v="0"/>
    <n v="0"/>
    <n v="0"/>
    <x v="1139"/>
  </r>
  <r>
    <s v="ORD-20241164"/>
    <d v="2024-10-28T00:00:00"/>
    <s v="CUST-1013"/>
    <s v="Apex Stores"/>
    <x v="0"/>
    <x v="1"/>
    <s v="SP-01"/>
    <s v="Sarah Jenkins"/>
    <s v="PROD-105"/>
    <x v="1"/>
    <s v="Personal Care"/>
    <n v="14.5"/>
    <n v="4.2"/>
    <n v="19"/>
    <n v="275.5"/>
    <n v="3.6499999999999998E-2"/>
    <n v="10.06"/>
    <n v="265.44"/>
    <n v="79.8"/>
    <n v="185.64"/>
    <n v="0"/>
    <n v="0"/>
    <n v="0"/>
    <x v="1140"/>
  </r>
  <r>
    <s v="ORD-20241165"/>
    <d v="2024-08-14T00:00:00"/>
    <s v="CUST-1056"/>
    <s v="Pioneer Retail"/>
    <x v="1"/>
    <x v="2"/>
    <s v="SP-08"/>
    <s v="Tariq Al-Mansoor"/>
    <s v="PROD-302"/>
    <x v="7"/>
    <s v="Food &amp; Beverage"/>
    <n v="3.8"/>
    <n v="2.6"/>
    <n v="17"/>
    <n v="64.599999999999994"/>
    <n v="0.1017"/>
    <n v="6.57"/>
    <n v="58.03"/>
    <n v="44.2"/>
    <n v="13.83"/>
    <n v="0"/>
    <n v="0"/>
    <n v="0"/>
    <x v="1141"/>
  </r>
  <r>
    <s v="ORD-20241166"/>
    <d v="2025-02-18T00:00:00"/>
    <s v="CUST-1071"/>
    <s v="Sterling Direct"/>
    <x v="3"/>
    <x v="1"/>
    <s v="SP-04"/>
    <s v="David Mueller"/>
    <s v="PROD-302"/>
    <x v="7"/>
    <s v="Food &amp; Beverage"/>
    <n v="3.8"/>
    <n v="2.6"/>
    <n v="13"/>
    <n v="49.4"/>
    <n v="1.14E-2"/>
    <n v="0.56000000000000005"/>
    <n v="48.84"/>
    <n v="33.799999999999997"/>
    <n v="15.04"/>
    <n v="0"/>
    <n v="0"/>
    <n v="0"/>
    <x v="1142"/>
  </r>
  <r>
    <s v="ORD-20241167"/>
    <d v="2025-12-09T00:00:00"/>
    <s v="CUST-1032"/>
    <s v="Prime Retail"/>
    <x v="0"/>
    <x v="1"/>
    <s v="SP-01"/>
    <s v="Sarah Jenkins"/>
    <s v="PROD-201"/>
    <x v="14"/>
    <s v="Home Care"/>
    <n v="12"/>
    <n v="6.5"/>
    <n v="6"/>
    <n v="72"/>
    <n v="4.0000000000000002E-4"/>
    <n v="0.03"/>
    <n v="71.97"/>
    <n v="39"/>
    <n v="32.97"/>
    <n v="0"/>
    <n v="0"/>
    <n v="0"/>
    <x v="407"/>
  </r>
  <r>
    <s v="ORD-20241168"/>
    <d v="2024-09-06T00:00:00"/>
    <s v="CUST-1087"/>
    <s v="Crest Direct"/>
    <x v="2"/>
    <x v="3"/>
    <s v="SP-06"/>
    <s v="Priya Sharma"/>
    <s v="PROD-404"/>
    <x v="16"/>
    <s v="Household Essentials"/>
    <n v="4.9000000000000004"/>
    <n v="3.1"/>
    <n v="45"/>
    <n v="220.5"/>
    <n v="3.5999999999999997E-2"/>
    <n v="7.94"/>
    <n v="212.56"/>
    <n v="139.5"/>
    <n v="73.06"/>
    <n v="0"/>
    <n v="0"/>
    <n v="0"/>
    <x v="1143"/>
  </r>
  <r>
    <s v="ORD-20241169"/>
    <d v="2024-11-09T00:00:00"/>
    <s v="CUST-1108"/>
    <s v="Omega Wholesale"/>
    <x v="0"/>
    <x v="4"/>
    <s v="SP-01"/>
    <s v="Sarah Jenkins"/>
    <s v="PROD-203"/>
    <x v="0"/>
    <s v="Home Care"/>
    <n v="5.8"/>
    <n v="2.7"/>
    <n v="143"/>
    <n v="829.4"/>
    <n v="0.127"/>
    <n v="105.33"/>
    <n v="724.07"/>
    <n v="386.1"/>
    <n v="337.97"/>
    <n v="0"/>
    <n v="0"/>
    <n v="0"/>
    <x v="1144"/>
  </r>
  <r>
    <s v="ORD-20241170"/>
    <d v="2025-11-10T00:00:00"/>
    <s v="CUST-1073"/>
    <s v="Beacon Supermarkets"/>
    <x v="2"/>
    <x v="1"/>
    <s v="SP-05"/>
    <s v="Kenji Sato"/>
    <s v="PROD-401"/>
    <x v="3"/>
    <s v="Household Essentials"/>
    <n v="10.5"/>
    <n v="7.5"/>
    <n v="10"/>
    <n v="105"/>
    <n v="2.81E-2"/>
    <n v="2.95"/>
    <n v="102.05"/>
    <n v="75"/>
    <n v="27.05"/>
    <n v="0"/>
    <n v="0"/>
    <n v="0"/>
    <x v="1145"/>
  </r>
  <r>
    <s v="ORD-20241171"/>
    <d v="2025-08-18T00:00:00"/>
    <s v="CUST-1088"/>
    <s v="Crown Retail"/>
    <x v="2"/>
    <x v="1"/>
    <s v="SP-06"/>
    <s v="Priya Sharma"/>
    <s v="PROD-202"/>
    <x v="4"/>
    <s v="Home Care"/>
    <n v="4.5"/>
    <n v="2.1"/>
    <n v="28"/>
    <n v="126"/>
    <n v="9.1000000000000004E-3"/>
    <n v="1.1499999999999999"/>
    <n v="124.85"/>
    <n v="58.8"/>
    <n v="66.05"/>
    <n v="0"/>
    <n v="0"/>
    <n v="0"/>
    <x v="1146"/>
  </r>
  <r>
    <s v="ORD-20241172"/>
    <d v="2025-01-12T00:00:00"/>
    <s v="CUST-1071"/>
    <s v="Sterling Direct"/>
    <x v="3"/>
    <x v="1"/>
    <s v="SP-04"/>
    <s v="David Mueller"/>
    <s v="PROD-303"/>
    <x v="5"/>
    <s v="Food &amp; Beverage"/>
    <n v="11"/>
    <n v="6.8"/>
    <n v="10"/>
    <n v="110"/>
    <n v="6.6E-3"/>
    <n v="0.73"/>
    <n v="109.27"/>
    <n v="68"/>
    <n v="41.27"/>
    <n v="0"/>
    <n v="0"/>
    <n v="0"/>
    <x v="1147"/>
  </r>
  <r>
    <s v="ORD-20241173"/>
    <d v="2025-04-29T00:00:00"/>
    <s v="CUST-1036"/>
    <s v="Prime Wholesale"/>
    <x v="0"/>
    <x v="2"/>
    <s v="SP-02"/>
    <s v="Michael Chang"/>
    <s v="PROD-201"/>
    <x v="14"/>
    <s v="Home Care"/>
    <n v="12"/>
    <n v="6.5"/>
    <n v="84"/>
    <n v="1008"/>
    <n v="0.28039999999999998"/>
    <n v="282.64"/>
    <n v="725.36"/>
    <n v="546"/>
    <n v="179.36"/>
    <n v="0"/>
    <n v="0"/>
    <n v="0"/>
    <x v="1148"/>
  </r>
  <r>
    <s v="ORD-20241174"/>
    <d v="2025-07-20T00:00:00"/>
    <s v="CUST-1026"/>
    <s v="Summit Mart"/>
    <x v="1"/>
    <x v="2"/>
    <s v="SP-08"/>
    <s v="Tariq Al-Mansoor"/>
    <s v="PROD-402"/>
    <x v="10"/>
    <s v="Household Essentials"/>
    <n v="6"/>
    <n v="4.2"/>
    <n v="28"/>
    <n v="168"/>
    <n v="0.255"/>
    <n v="42.84"/>
    <n v="125.16"/>
    <n v="117.6"/>
    <n v="7.56"/>
    <n v="0"/>
    <n v="0"/>
    <n v="0"/>
    <x v="1149"/>
  </r>
  <r>
    <s v="ORD-20241175"/>
    <d v="2025-06-27T00:00:00"/>
    <s v="CUST-1070"/>
    <s v="Sterling Express"/>
    <x v="1"/>
    <x v="3"/>
    <s v="SP-08"/>
    <s v="Tariq Al-Mansoor"/>
    <s v="PROD-204"/>
    <x v="12"/>
    <s v="Home Care"/>
    <n v="7.2"/>
    <n v="3.6"/>
    <n v="34"/>
    <n v="244.8"/>
    <n v="1.04E-2"/>
    <n v="2.5499999999999998"/>
    <n v="242.25"/>
    <n v="122.4"/>
    <n v="119.85"/>
    <n v="0"/>
    <n v="0"/>
    <n v="0"/>
    <x v="1150"/>
  </r>
  <r>
    <s v="ORD-20241176"/>
    <d v="2024-12-18T00:00:00"/>
    <s v="CUST-1037"/>
    <s v="Prime Stores"/>
    <x v="2"/>
    <x v="4"/>
    <s v="SP-05"/>
    <s v="Kenji Sato"/>
    <s v="PROD-102"/>
    <x v="15"/>
    <s v="Personal Care"/>
    <n v="6.2"/>
    <n v="1.9"/>
    <n v="304"/>
    <n v="1884.8"/>
    <n v="8.7300000000000003E-2"/>
    <n v="164.54"/>
    <n v="1720.26"/>
    <n v="577.6"/>
    <n v="1142.6600000000001"/>
    <n v="0"/>
    <n v="0"/>
    <n v="0"/>
    <x v="1151"/>
  </r>
  <r>
    <s v="ORD-20241177"/>
    <d v="2025-03-11T00:00:00"/>
    <s v="CUST-1003"/>
    <s v="Metro Distributors"/>
    <x v="0"/>
    <x v="2"/>
    <s v="SP-02"/>
    <s v="Michael Chang"/>
    <s v="PROD-102"/>
    <x v="15"/>
    <s v="Personal Care"/>
    <n v="6.2"/>
    <n v="1.9"/>
    <n v="19"/>
    <n v="117.8"/>
    <n v="2.2100000000000002E-2"/>
    <n v="2.6"/>
    <n v="115.2"/>
    <n v="36.1"/>
    <n v="79.099999999999994"/>
    <n v="0"/>
    <n v="0"/>
    <n v="0"/>
    <x v="1152"/>
  </r>
  <r>
    <s v="ORD-20241178"/>
    <d v="2026-02-02T00:00:00"/>
    <s v="CUST-1108"/>
    <s v="Omega Wholesale"/>
    <x v="0"/>
    <x v="4"/>
    <s v="SP-01"/>
    <s v="Sarah Jenkins"/>
    <s v="PROD-301"/>
    <x v="2"/>
    <s v="Food &amp; Beverage"/>
    <n v="5"/>
    <n v="3.2"/>
    <n v="66"/>
    <n v="330"/>
    <n v="9.8599999999999993E-2"/>
    <n v="32.54"/>
    <n v="297.45999999999998"/>
    <n v="211.2"/>
    <n v="86.26"/>
    <n v="0"/>
    <n v="0"/>
    <n v="0"/>
    <x v="1153"/>
  </r>
  <r>
    <s v="ORD-20241179"/>
    <d v="2025-07-17T00:00:00"/>
    <s v="CUST-1078"/>
    <s v="Beacon Express"/>
    <x v="2"/>
    <x v="2"/>
    <s v="SP-06"/>
    <s v="Priya Sharma"/>
    <s v="PROD-202"/>
    <x v="4"/>
    <s v="Home Care"/>
    <n v="4.5"/>
    <n v="2.1"/>
    <n v="78"/>
    <n v="351"/>
    <n v="1.9E-2"/>
    <n v="6.67"/>
    <n v="344.33"/>
    <n v="163.80000000000001"/>
    <n v="180.53"/>
    <n v="0"/>
    <n v="0"/>
    <n v="0"/>
    <x v="1154"/>
  </r>
  <r>
    <s v="ORD-20241180"/>
    <d v="2024-12-04T00:00:00"/>
    <s v="CUST-1025"/>
    <s v="Summit Supermarkets"/>
    <x v="1"/>
    <x v="2"/>
    <s v="SP-08"/>
    <s v="Tariq Al-Mansoor"/>
    <s v="PROD-203"/>
    <x v="0"/>
    <s v="Home Care"/>
    <n v="5.8"/>
    <n v="2.7"/>
    <n v="38"/>
    <n v="220.4"/>
    <n v="0.18890000000000001"/>
    <n v="41.63"/>
    <n v="178.77"/>
    <n v="102.6"/>
    <n v="76.17"/>
    <n v="0"/>
    <n v="0"/>
    <n v="0"/>
    <x v="1155"/>
  </r>
  <r>
    <s v="ORD-20241181"/>
    <d v="2024-12-26T00:00:00"/>
    <s v="CUST-1039"/>
    <s v="Prime Direct"/>
    <x v="3"/>
    <x v="3"/>
    <s v="SP-03"/>
    <s v="Elena Rostova"/>
    <s v="PROD-303"/>
    <x v="5"/>
    <s v="Food &amp; Beverage"/>
    <n v="11"/>
    <n v="6.8"/>
    <n v="78"/>
    <n v="858"/>
    <n v="2.7099999999999999E-2"/>
    <n v="23.25"/>
    <n v="834.75"/>
    <n v="530.4"/>
    <n v="304.35000000000002"/>
    <n v="0"/>
    <n v="0"/>
    <n v="0"/>
    <x v="1156"/>
  </r>
  <r>
    <s v="ORD-20241182"/>
    <d v="2025-12-20T00:00:00"/>
    <s v="CUST-1031"/>
    <s v="Summit Direct"/>
    <x v="4"/>
    <x v="1"/>
    <s v="SP-07"/>
    <s v="Carlos Mendez"/>
    <s v="PROD-204"/>
    <x v="12"/>
    <s v="Home Care"/>
    <n v="7.2"/>
    <n v="3.6"/>
    <n v="25"/>
    <n v="180"/>
    <n v="0.3735"/>
    <n v="67.23"/>
    <n v="112.77"/>
    <n v="90"/>
    <n v="22.77"/>
    <n v="0"/>
    <n v="0"/>
    <n v="0"/>
    <x v="1157"/>
  </r>
  <r>
    <s v="ORD-20241183"/>
    <d v="2025-04-09T00:00:00"/>
    <s v="CUST-1062"/>
    <s v="Pioneer Express"/>
    <x v="0"/>
    <x v="1"/>
    <s v="SP-02"/>
    <s v="Michael Chang"/>
    <s v="PROD-201"/>
    <x v="14"/>
    <s v="Home Care"/>
    <n v="12"/>
    <n v="6.5"/>
    <n v="12"/>
    <n v="144"/>
    <n v="8.6999999999999994E-3"/>
    <n v="1.25"/>
    <n v="142.75"/>
    <n v="78"/>
    <n v="64.75"/>
    <n v="0"/>
    <n v="0"/>
    <n v="0"/>
    <x v="1158"/>
  </r>
  <r>
    <s v="ORD-20241184"/>
    <d v="2024-10-04T00:00:00"/>
    <s v="CUST-1055"/>
    <s v="Horizon Direct"/>
    <x v="0"/>
    <x v="3"/>
    <s v="SP-02"/>
    <s v="Michael Chang"/>
    <s v="PROD-203"/>
    <x v="0"/>
    <s v="Home Care"/>
    <n v="5.8"/>
    <n v="2.7"/>
    <n v="149"/>
    <n v="864.2"/>
    <n v="1E-4"/>
    <n v="0.09"/>
    <n v="864.11"/>
    <n v="402.3"/>
    <n v="461.81"/>
    <n v="0"/>
    <n v="0"/>
    <n v="0"/>
    <x v="1159"/>
  </r>
  <r>
    <s v="ORD-20241185"/>
    <d v="2024-11-09T00:00:00"/>
    <s v="CUST-1019"/>
    <s v="Global Distributors"/>
    <x v="2"/>
    <x v="1"/>
    <s v="SP-06"/>
    <s v="Priya Sharma"/>
    <s v="PROD-201"/>
    <x v="14"/>
    <s v="Home Care"/>
    <n v="12"/>
    <n v="6.5"/>
    <n v="50"/>
    <n v="600"/>
    <n v="1.4E-3"/>
    <n v="0.84"/>
    <n v="599.16"/>
    <n v="325"/>
    <n v="274.16000000000003"/>
    <n v="0"/>
    <n v="0"/>
    <n v="0"/>
    <x v="1160"/>
  </r>
  <r>
    <s v="ORD-20241186"/>
    <d v="2024-09-14T00:00:00"/>
    <s v="CUST-1085"/>
    <s v="Crest Stores"/>
    <x v="2"/>
    <x v="3"/>
    <s v="SP-06"/>
    <s v="Priya Sharma"/>
    <s v="PROD-105"/>
    <x v="1"/>
    <s v="Personal Care"/>
    <n v="14.5"/>
    <n v="4.2"/>
    <n v="91"/>
    <n v="1319.5"/>
    <n v="1.2999999999999999E-3"/>
    <n v="1.72"/>
    <n v="1317.78"/>
    <n v="382.2"/>
    <n v="935.58"/>
    <n v="0"/>
    <n v="0"/>
    <n v="0"/>
    <x v="1161"/>
  </r>
  <r>
    <s v="ORD-20241187"/>
    <d v="2024-08-24T00:00:00"/>
    <s v="CUST-1009"/>
    <s v="Apex Supermarkets"/>
    <x v="3"/>
    <x v="3"/>
    <s v="SP-04"/>
    <s v="David Mueller"/>
    <s v="PROD-103"/>
    <x v="13"/>
    <s v="Personal Care"/>
    <n v="4.8"/>
    <n v="1.4"/>
    <n v="41"/>
    <n v="196.8"/>
    <n v="1.4800000000000001E-2"/>
    <n v="2.91"/>
    <n v="193.89"/>
    <n v="57.4"/>
    <n v="136.49"/>
    <n v="0"/>
    <n v="0"/>
    <n v="0"/>
    <x v="1162"/>
  </r>
  <r>
    <s v="ORD-20241188"/>
    <d v="2024-05-03T00:00:00"/>
    <s v="CUST-1034"/>
    <s v="Prime Mart"/>
    <x v="0"/>
    <x v="0"/>
    <s v="SP-02"/>
    <s v="Michael Chang"/>
    <s v="PROD-403"/>
    <x v="11"/>
    <s v="Household Essentials"/>
    <n v="5.5"/>
    <n v="3.8"/>
    <n v="178"/>
    <n v="979"/>
    <n v="4.1599999999999998E-2"/>
    <n v="40.729999999999997"/>
    <n v="938.27"/>
    <n v="676.4"/>
    <n v="261.87"/>
    <n v="51"/>
    <n v="268.83"/>
    <n v="219.3"/>
    <x v="1163"/>
  </r>
  <r>
    <s v="ORD-20241189"/>
    <d v="2026-01-08T00:00:00"/>
    <s v="CUST-1106"/>
    <s v="Omega Mart"/>
    <x v="2"/>
    <x v="3"/>
    <s v="SP-05"/>
    <s v="Kenji Sato"/>
    <s v="PROD-203"/>
    <x v="0"/>
    <s v="Home Care"/>
    <n v="5.8"/>
    <n v="2.7"/>
    <n v="55"/>
    <n v="319"/>
    <n v="4.1700000000000001E-2"/>
    <n v="13.3"/>
    <n v="305.7"/>
    <n v="148.5"/>
    <n v="157.19999999999999"/>
    <n v="0"/>
    <n v="0"/>
    <n v="0"/>
    <x v="1164"/>
  </r>
  <r>
    <s v="ORD-20241190"/>
    <d v="2024-07-16T00:00:00"/>
    <s v="CUST-1001"/>
    <s v="Metro Supermarkets"/>
    <x v="2"/>
    <x v="4"/>
    <s v="SP-05"/>
    <s v="Kenji Sato"/>
    <s v="PROD-302"/>
    <x v="7"/>
    <s v="Food &amp; Beverage"/>
    <n v="3.8"/>
    <n v="2.6"/>
    <n v="461"/>
    <n v="1751.8"/>
    <n v="0.15509999999999999"/>
    <n v="271.7"/>
    <n v="1480.1"/>
    <n v="1198.5999999999999"/>
    <n v="281.5"/>
    <n v="0"/>
    <n v="0"/>
    <n v="0"/>
    <x v="1165"/>
  </r>
  <r>
    <s v="ORD-20241191"/>
    <d v="2024-11-19T00:00:00"/>
    <s v="CUST-1012"/>
    <s v="Apex Wholesale"/>
    <x v="3"/>
    <x v="2"/>
    <s v="SP-04"/>
    <s v="David Mueller"/>
    <s v="PROD-401"/>
    <x v="3"/>
    <s v="Household Essentials"/>
    <n v="10.5"/>
    <n v="7.5"/>
    <n v="33"/>
    <n v="346.5"/>
    <n v="9.2999999999999999E-2"/>
    <n v="32.22"/>
    <n v="314.27999999999997"/>
    <n v="247.5"/>
    <n v="66.78"/>
    <n v="0"/>
    <n v="0"/>
    <n v="0"/>
    <x v="1166"/>
  </r>
  <r>
    <s v="ORD-20241192"/>
    <d v="2024-05-02T00:00:00"/>
    <s v="CUST-1075"/>
    <s v="Beacon Distributors"/>
    <x v="4"/>
    <x v="3"/>
    <s v="SP-07"/>
    <s v="Carlos Mendez"/>
    <s v="PROD-401"/>
    <x v="3"/>
    <s v="Household Essentials"/>
    <n v="10.5"/>
    <n v="7.5"/>
    <n v="20"/>
    <n v="210"/>
    <n v="2.3400000000000001E-2"/>
    <n v="4.91"/>
    <n v="205.09"/>
    <n v="150"/>
    <n v="55.09"/>
    <n v="0"/>
    <n v="0"/>
    <n v="0"/>
    <x v="1167"/>
  </r>
  <r>
    <s v="ORD-20241193"/>
    <d v="2026-01-30T00:00:00"/>
    <s v="CUST-1111"/>
    <s v="Omega Direct"/>
    <x v="0"/>
    <x v="1"/>
    <s v="SP-02"/>
    <s v="Michael Chang"/>
    <s v="PROD-202"/>
    <x v="4"/>
    <s v="Home Care"/>
    <n v="4.5"/>
    <n v="2.1"/>
    <n v="30"/>
    <n v="135"/>
    <n v="6.0400000000000002E-2"/>
    <n v="8.15"/>
    <n v="126.85"/>
    <n v="63"/>
    <n v="63.85"/>
    <n v="0"/>
    <n v="0"/>
    <n v="0"/>
    <x v="1168"/>
  </r>
  <r>
    <s v="ORD-20241194"/>
    <d v="2025-07-02T00:00:00"/>
    <s v="CUST-1103"/>
    <s v="Atlas Direct"/>
    <x v="0"/>
    <x v="4"/>
    <s v="SP-02"/>
    <s v="Michael Chang"/>
    <s v="PROD-302"/>
    <x v="7"/>
    <s v="Food &amp; Beverage"/>
    <n v="3.8"/>
    <n v="2.6"/>
    <n v="63"/>
    <n v="239.4"/>
    <n v="0.13139999999999999"/>
    <n v="31.46"/>
    <n v="207.94"/>
    <n v="163.80000000000001"/>
    <n v="44.14"/>
    <n v="0"/>
    <n v="0"/>
    <n v="0"/>
    <x v="1169"/>
  </r>
  <r>
    <s v="ORD-20241195"/>
    <d v="2026-08-31T00:00:00"/>
    <s v="CUST-1098"/>
    <s v="Atlas Mart"/>
    <x v="2"/>
    <x v="2"/>
    <s v="SP-05"/>
    <s v="Kenji Sato"/>
    <s v="PROD-401"/>
    <x v="3"/>
    <s v="Household Essentials"/>
    <n v="10.5"/>
    <n v="7.5"/>
    <n v="4"/>
    <n v="42"/>
    <n v="0.1181"/>
    <n v="4.96"/>
    <n v="37.04"/>
    <n v="30"/>
    <n v="7.04"/>
    <n v="0"/>
    <n v="0"/>
    <n v="0"/>
    <x v="1170"/>
  </r>
  <r>
    <s v="ORD-20241196"/>
    <d v="2026-02-19T00:00:00"/>
    <s v="CUST-1080"/>
    <s v="Crest Retail"/>
    <x v="3"/>
    <x v="4"/>
    <s v="SP-04"/>
    <s v="David Mueller"/>
    <s v="PROD-201"/>
    <x v="14"/>
    <s v="Home Care"/>
    <n v="12"/>
    <n v="6.5"/>
    <n v="246"/>
    <n v="2952"/>
    <n v="7.6799999999999993E-2"/>
    <n v="226.71"/>
    <n v="2725.29"/>
    <n v="1599"/>
    <n v="1126.29"/>
    <n v="0"/>
    <n v="0"/>
    <n v="0"/>
    <x v="1171"/>
  </r>
  <r>
    <s v="ORD-20241197"/>
    <d v="2025-12-07T00:00:00"/>
    <s v="CUST-1076"/>
    <s v="Beacon Wholesale"/>
    <x v="0"/>
    <x v="1"/>
    <s v="SP-02"/>
    <s v="Michael Chang"/>
    <s v="PROD-403"/>
    <x v="11"/>
    <s v="Household Essentials"/>
    <n v="5.5"/>
    <n v="3.8"/>
    <n v="20"/>
    <n v="110"/>
    <n v="5.67E-2"/>
    <n v="6.24"/>
    <n v="103.76"/>
    <n v="76"/>
    <n v="27.76"/>
    <n v="0"/>
    <n v="0"/>
    <n v="0"/>
    <x v="1172"/>
  </r>
  <r>
    <s v="ORD-20241198"/>
    <d v="2024-07-08T00:00:00"/>
    <s v="CUST-1056"/>
    <s v="Pioneer Retail"/>
    <x v="1"/>
    <x v="2"/>
    <s v="SP-08"/>
    <s v="Tariq Al-Mansoor"/>
    <s v="PROD-202"/>
    <x v="4"/>
    <s v="Home Care"/>
    <n v="4.5"/>
    <n v="2.1"/>
    <n v="48"/>
    <n v="216"/>
    <n v="6.9599999999999995E-2"/>
    <n v="15.03"/>
    <n v="200.97"/>
    <n v="100.8"/>
    <n v="100.17"/>
    <n v="0"/>
    <n v="0"/>
    <n v="0"/>
    <x v="1173"/>
  </r>
  <r>
    <s v="ORD-20241199"/>
    <d v="2024-07-15T00:00:00"/>
    <s v="CUST-1112"/>
    <s v="Titan Retail"/>
    <x v="0"/>
    <x v="3"/>
    <s v="SP-02"/>
    <s v="Michael Chang"/>
    <s v="PROD-303"/>
    <x v="5"/>
    <s v="Food &amp; Beverage"/>
    <n v="11"/>
    <n v="6.8"/>
    <n v="75"/>
    <n v="825"/>
    <n v="6.6E-3"/>
    <n v="5.44"/>
    <n v="819.56"/>
    <n v="510"/>
    <n v="309.56"/>
    <n v="0"/>
    <n v="0"/>
    <n v="0"/>
    <x v="1174"/>
  </r>
  <r>
    <s v="ORD-20241200"/>
    <d v="2024-08-09T00:00:00"/>
    <s v="CUST-1025"/>
    <s v="Summit Supermarkets"/>
    <x v="1"/>
    <x v="2"/>
    <s v="SP-08"/>
    <s v="Tariq Al-Mansoor"/>
    <s v="PROD-104"/>
    <x v="6"/>
    <s v="Personal Care"/>
    <n v="9.9"/>
    <n v="3.1"/>
    <n v="69"/>
    <n v="683.1"/>
    <n v="0.25209999999999999"/>
    <n v="172.21"/>
    <n v="510.89"/>
    <n v="213.9"/>
    <n v="296.99"/>
    <n v="0"/>
    <n v="0"/>
    <n v="0"/>
    <x v="1175"/>
  </r>
  <r>
    <s v="ORD-20241201"/>
    <d v="2026-01-26T00:00:00"/>
    <s v="CUST-1111"/>
    <s v="Omega Direct"/>
    <x v="0"/>
    <x v="1"/>
    <s v="SP-02"/>
    <s v="Michael Chang"/>
    <s v="PROD-302"/>
    <x v="7"/>
    <s v="Food &amp; Beverage"/>
    <n v="3.8"/>
    <n v="2.6"/>
    <n v="37"/>
    <n v="140.6"/>
    <n v="5.0000000000000001E-3"/>
    <n v="0.7"/>
    <n v="139.9"/>
    <n v="96.2"/>
    <n v="43.7"/>
    <n v="0"/>
    <n v="0"/>
    <n v="0"/>
    <x v="1176"/>
  </r>
  <r>
    <s v="ORD-20241202"/>
    <d v="2025-05-10T00:00:00"/>
    <s v="CUST-1063"/>
    <s v="Pioneer Direct"/>
    <x v="4"/>
    <x v="2"/>
    <s v="SP-07"/>
    <s v="Carlos Mendez"/>
    <s v="PROD-401"/>
    <x v="3"/>
    <s v="Household Essentials"/>
    <n v="10.5"/>
    <n v="7.5"/>
    <n v="12"/>
    <n v="126"/>
    <n v="0.22020000000000001"/>
    <n v="27.75"/>
    <n v="98.25"/>
    <n v="90"/>
    <n v="8.25"/>
    <n v="0"/>
    <n v="0"/>
    <n v="0"/>
    <x v="1177"/>
  </r>
  <r>
    <s v="ORD-20241203"/>
    <d v="2024-10-10T00:00:00"/>
    <s v="CUST-1095"/>
    <s v="Crown Direct"/>
    <x v="0"/>
    <x v="2"/>
    <s v="SP-01"/>
    <s v="Sarah Jenkins"/>
    <s v="PROD-204"/>
    <x v="12"/>
    <s v="Home Care"/>
    <n v="7.2"/>
    <n v="3.6"/>
    <n v="8"/>
    <n v="57.6"/>
    <n v="0.2147"/>
    <n v="12.37"/>
    <n v="45.23"/>
    <n v="28.8"/>
    <n v="16.43"/>
    <n v="0"/>
    <n v="0"/>
    <n v="0"/>
    <x v="1178"/>
  </r>
  <r>
    <s v="ORD-20241204"/>
    <d v="2026-01-11T00:00:00"/>
    <s v="CUST-1103"/>
    <s v="Atlas Direct"/>
    <x v="0"/>
    <x v="4"/>
    <s v="SP-02"/>
    <s v="Michael Chang"/>
    <s v="PROD-403"/>
    <x v="11"/>
    <s v="Household Essentials"/>
    <n v="5.5"/>
    <n v="3.8"/>
    <n v="44"/>
    <n v="242"/>
    <n v="0.20069999999999999"/>
    <n v="48.57"/>
    <n v="193.43"/>
    <n v="167.2"/>
    <n v="26.23"/>
    <n v="0"/>
    <n v="0"/>
    <n v="0"/>
    <x v="1179"/>
  </r>
  <r>
    <s v="ORD-20241205"/>
    <d v="2025-08-26T00:00:00"/>
    <s v="CUST-1077"/>
    <s v="Beacon Stores"/>
    <x v="1"/>
    <x v="3"/>
    <s v="SP-08"/>
    <s v="Tariq Al-Mansoor"/>
    <s v="PROD-203"/>
    <x v="0"/>
    <s v="Home Care"/>
    <n v="5.8"/>
    <n v="2.7"/>
    <n v="13"/>
    <n v="75.400000000000006"/>
    <n v="4.0000000000000001E-3"/>
    <n v="0.3"/>
    <n v="75.099999999999994"/>
    <n v="35.1"/>
    <n v="40"/>
    <n v="0"/>
    <n v="0"/>
    <n v="0"/>
    <x v="1180"/>
  </r>
  <r>
    <s v="ORD-20241206"/>
    <d v="2026-02-17T00:00:00"/>
    <s v="CUST-1065"/>
    <s v="Sterling Supermarkets"/>
    <x v="3"/>
    <x v="3"/>
    <s v="SP-04"/>
    <s v="David Mueller"/>
    <s v="PROD-203"/>
    <x v="0"/>
    <s v="Home Care"/>
    <n v="5.8"/>
    <n v="2.7"/>
    <n v="12"/>
    <n v="69.599999999999994"/>
    <n v="1.83E-2"/>
    <n v="1.27"/>
    <n v="68.33"/>
    <n v="32.4"/>
    <n v="35.93"/>
    <n v="0"/>
    <n v="0"/>
    <n v="0"/>
    <x v="1181"/>
  </r>
  <r>
    <s v="ORD-20241207"/>
    <d v="2025-06-21T00:00:00"/>
    <s v="CUST-1037"/>
    <s v="Prime Stores"/>
    <x v="2"/>
    <x v="4"/>
    <s v="SP-05"/>
    <s v="Kenji Sato"/>
    <s v="PROD-101"/>
    <x v="9"/>
    <s v="Personal Care"/>
    <n v="8.5"/>
    <n v="2.8"/>
    <n v="64"/>
    <n v="544"/>
    <n v="0.12939999999999999"/>
    <n v="70.39"/>
    <n v="473.61"/>
    <n v="179.2"/>
    <n v="294.41000000000003"/>
    <n v="0"/>
    <n v="0"/>
    <n v="0"/>
    <x v="1182"/>
  </r>
  <r>
    <s v="ORD-20241208"/>
    <d v="2025-09-03T00:00:00"/>
    <s v="CUST-1022"/>
    <s v="Global Express"/>
    <x v="0"/>
    <x v="4"/>
    <s v="SP-02"/>
    <s v="Michael Chang"/>
    <s v="PROD-304"/>
    <x v="8"/>
    <s v="Food &amp; Beverage"/>
    <n v="4.2"/>
    <n v="2.8"/>
    <n v="112"/>
    <n v="470.4"/>
    <n v="0.1474"/>
    <n v="69.34"/>
    <n v="401.06"/>
    <n v="313.60000000000002"/>
    <n v="87.46"/>
    <n v="0"/>
    <n v="0"/>
    <n v="0"/>
    <x v="1183"/>
  </r>
  <r>
    <s v="ORD-20241209"/>
    <d v="2024-10-16T00:00:00"/>
    <s v="CUST-1047"/>
    <s v="Vanguard Direct"/>
    <x v="2"/>
    <x v="1"/>
    <s v="SP-06"/>
    <s v="Priya Sharma"/>
    <s v="PROD-204"/>
    <x v="12"/>
    <s v="Home Care"/>
    <n v="7.2"/>
    <n v="3.6"/>
    <n v="7"/>
    <n v="50.4"/>
    <n v="3.8800000000000001E-2"/>
    <n v="1.96"/>
    <n v="48.44"/>
    <n v="25.2"/>
    <n v="23.24"/>
    <n v="0"/>
    <n v="0"/>
    <n v="0"/>
    <x v="1184"/>
  </r>
  <r>
    <s v="ORD-20241210"/>
    <d v="2024-04-12T00:00:00"/>
    <s v="CUST-1054"/>
    <s v="Horizon Express"/>
    <x v="0"/>
    <x v="3"/>
    <s v="SP-01"/>
    <s v="Sarah Jenkins"/>
    <s v="PROD-202"/>
    <x v="4"/>
    <s v="Home Care"/>
    <n v="4.5"/>
    <n v="2.1"/>
    <n v="74"/>
    <n v="333"/>
    <n v="1.1900000000000001E-2"/>
    <n v="3.96"/>
    <n v="329.04"/>
    <n v="155.4"/>
    <n v="173.64"/>
    <n v="0"/>
    <n v="0"/>
    <n v="0"/>
    <x v="1185"/>
  </r>
  <r>
    <s v="ORD-20241211"/>
    <d v="2026-05-02T00:00:00"/>
    <s v="CUST-1100"/>
    <s v="Atlas Wholesale"/>
    <x v="2"/>
    <x v="3"/>
    <s v="SP-05"/>
    <s v="Kenji Sato"/>
    <s v="PROD-202"/>
    <x v="4"/>
    <s v="Home Care"/>
    <n v="4.5"/>
    <n v="2.1"/>
    <n v="205"/>
    <n v="922.5"/>
    <n v="9.5999999999999992E-3"/>
    <n v="8.86"/>
    <n v="913.64"/>
    <n v="430.5"/>
    <n v="483.14"/>
    <n v="0"/>
    <n v="0"/>
    <n v="0"/>
    <x v="1186"/>
  </r>
  <r>
    <s v="ORD-20241212"/>
    <d v="2024-07-17T00:00:00"/>
    <s v="CUST-1096"/>
    <s v="Atlas Retail"/>
    <x v="4"/>
    <x v="4"/>
    <s v="SP-07"/>
    <s v="Carlos Mendez"/>
    <s v="PROD-204"/>
    <x v="12"/>
    <s v="Home Care"/>
    <n v="7.2"/>
    <n v="3.6"/>
    <n v="59"/>
    <n v="424.8"/>
    <n v="0.14849999999999999"/>
    <n v="63.08"/>
    <n v="361.72"/>
    <n v="212.4"/>
    <n v="149.32"/>
    <n v="0"/>
    <n v="0"/>
    <n v="0"/>
    <x v="1187"/>
  </r>
  <r>
    <s v="ORD-20241213"/>
    <d v="2024-10-30T00:00:00"/>
    <s v="CUST-1025"/>
    <s v="Summit Supermarkets"/>
    <x v="1"/>
    <x v="2"/>
    <s v="SP-08"/>
    <s v="Tariq Al-Mansoor"/>
    <s v="PROD-404"/>
    <x v="16"/>
    <s v="Household Essentials"/>
    <n v="4.9000000000000004"/>
    <n v="3.1"/>
    <n v="2"/>
    <n v="9.8000000000000007"/>
    <n v="7.3599999999999999E-2"/>
    <n v="0.72"/>
    <n v="9.08"/>
    <n v="6.2"/>
    <n v="2.88"/>
    <n v="0"/>
    <n v="0"/>
    <n v="0"/>
    <x v="1188"/>
  </r>
  <r>
    <s v="ORD-20241214"/>
    <d v="2024-08-20T00:00:00"/>
    <s v="CUST-1012"/>
    <s v="Apex Wholesale"/>
    <x v="3"/>
    <x v="2"/>
    <s v="SP-04"/>
    <s v="David Mueller"/>
    <s v="PROD-104"/>
    <x v="6"/>
    <s v="Personal Care"/>
    <n v="9.9"/>
    <n v="3.1"/>
    <n v="38"/>
    <n v="376.2"/>
    <n v="0.12889999999999999"/>
    <n v="48.49"/>
    <n v="327.71"/>
    <n v="117.8"/>
    <n v="209.91"/>
    <n v="12"/>
    <n v="103.49"/>
    <n v="43.2"/>
    <x v="1189"/>
  </r>
  <r>
    <s v="ORD-20241215"/>
    <d v="2025-01-04T00:00:00"/>
    <s v="CUST-1101"/>
    <s v="Atlas Stores"/>
    <x v="0"/>
    <x v="2"/>
    <s v="SP-01"/>
    <s v="Sarah Jenkins"/>
    <s v="PROD-104"/>
    <x v="6"/>
    <s v="Personal Care"/>
    <n v="9.9"/>
    <n v="3.1"/>
    <n v="3"/>
    <n v="29.7"/>
    <n v="8.7099999999999997E-2"/>
    <n v="2.59"/>
    <n v="27.11"/>
    <n v="9.3000000000000007"/>
    <n v="17.809999999999999"/>
    <n v="0"/>
    <n v="0"/>
    <n v="0"/>
    <x v="1190"/>
  </r>
  <r>
    <s v="ORD-20241216"/>
    <d v="2024-07-02T00:00:00"/>
    <s v="CUST-1071"/>
    <s v="Sterling Direct"/>
    <x v="3"/>
    <x v="1"/>
    <s v="SP-03"/>
    <s v="Elena Rostova"/>
    <s v="PROD-301"/>
    <x v="2"/>
    <s v="Food &amp; Beverage"/>
    <n v="5"/>
    <n v="3.2"/>
    <n v="97"/>
    <n v="485"/>
    <n v="5.1000000000000004E-3"/>
    <n v="2.4700000000000002"/>
    <n v="482.53"/>
    <n v="310.39999999999998"/>
    <n v="172.13"/>
    <n v="0"/>
    <n v="0"/>
    <n v="0"/>
    <x v="1191"/>
  </r>
  <r>
    <s v="ORD-20241217"/>
    <d v="2024-11-05T00:00:00"/>
    <s v="CUST-1078"/>
    <s v="Beacon Express"/>
    <x v="2"/>
    <x v="2"/>
    <s v="SP-06"/>
    <s v="Priya Sharma"/>
    <s v="PROD-403"/>
    <x v="11"/>
    <s v="Household Essentials"/>
    <n v="5.5"/>
    <n v="3.8"/>
    <n v="1"/>
    <n v="5.5"/>
    <n v="9.1300000000000006E-2"/>
    <n v="0.5"/>
    <n v="5"/>
    <n v="3.8"/>
    <n v="1.2"/>
    <n v="0"/>
    <n v="0"/>
    <n v="0"/>
    <x v="1192"/>
  </r>
  <r>
    <s v="ORD-20241218"/>
    <d v="2024-01-15T00:00:00"/>
    <s v="CUST-1092"/>
    <s v="Crown Wholesale"/>
    <x v="0"/>
    <x v="4"/>
    <s v="SP-02"/>
    <s v="Michael Chang"/>
    <s v="PROD-302"/>
    <x v="7"/>
    <s v="Food &amp; Beverage"/>
    <n v="3.8"/>
    <n v="2.6"/>
    <n v="150"/>
    <n v="570"/>
    <n v="0.13300000000000001"/>
    <n v="75.81"/>
    <n v="494.19"/>
    <n v="390"/>
    <n v="104.19"/>
    <n v="0"/>
    <n v="0"/>
    <n v="0"/>
    <x v="1193"/>
  </r>
  <r>
    <s v="ORD-20241219"/>
    <d v="2025-12-26T00:00:00"/>
    <s v="CUST-1033"/>
    <s v="Prime Supermarkets"/>
    <x v="0"/>
    <x v="2"/>
    <s v="SP-01"/>
    <s v="Sarah Jenkins"/>
    <s v="PROD-104"/>
    <x v="6"/>
    <s v="Personal Care"/>
    <n v="9.9"/>
    <n v="3.1"/>
    <n v="9"/>
    <n v="89.1"/>
    <n v="0.1143"/>
    <n v="10.18"/>
    <n v="78.92"/>
    <n v="27.9"/>
    <n v="51.02"/>
    <n v="0"/>
    <n v="0"/>
    <n v="0"/>
    <x v="1194"/>
  </r>
  <r>
    <s v="ORD-20241220"/>
    <d v="2025-06-30T00:00:00"/>
    <s v="CUST-1064"/>
    <s v="Sterling Retail"/>
    <x v="0"/>
    <x v="1"/>
    <s v="SP-02"/>
    <s v="Michael Chang"/>
    <s v="PROD-401"/>
    <x v="3"/>
    <s v="Household Essentials"/>
    <n v="10.5"/>
    <n v="7.5"/>
    <n v="7"/>
    <n v="73.5"/>
    <n v="2.23E-2"/>
    <n v="1.64"/>
    <n v="71.86"/>
    <n v="52.5"/>
    <n v="19.36"/>
    <n v="0"/>
    <n v="0"/>
    <n v="0"/>
    <x v="1195"/>
  </r>
  <r>
    <s v="ORD-20241221"/>
    <d v="2024-05-09T00:00:00"/>
    <s v="CUST-1117"/>
    <s v="Titan Stores"/>
    <x v="0"/>
    <x v="4"/>
    <s v="SP-02"/>
    <s v="Michael Chang"/>
    <s v="PROD-301"/>
    <x v="2"/>
    <s v="Food &amp; Beverage"/>
    <n v="5"/>
    <n v="3.2"/>
    <n v="98"/>
    <n v="490"/>
    <n v="2.3699999999999999E-2"/>
    <n v="11.61"/>
    <n v="478.39"/>
    <n v="313.60000000000002"/>
    <n v="164.79"/>
    <n v="0"/>
    <n v="0"/>
    <n v="0"/>
    <x v="1196"/>
  </r>
  <r>
    <s v="ORD-20241222"/>
    <d v="2024-10-07T00:00:00"/>
    <s v="CUST-1083"/>
    <s v="Crest Distributors"/>
    <x v="0"/>
    <x v="3"/>
    <s v="SP-02"/>
    <s v="Michael Chang"/>
    <s v="PROD-204"/>
    <x v="12"/>
    <s v="Home Care"/>
    <n v="7.2"/>
    <n v="3.6"/>
    <n v="85"/>
    <n v="612"/>
    <n v="0.42920000000000003"/>
    <n v="262.67"/>
    <n v="349.33"/>
    <n v="306"/>
    <n v="43.33"/>
    <n v="0"/>
    <n v="0"/>
    <n v="0"/>
    <x v="1197"/>
  </r>
  <r>
    <s v="ORD-20241223"/>
    <d v="2024-02-16T00:00:00"/>
    <s v="CUST-1034"/>
    <s v="Prime Mart"/>
    <x v="0"/>
    <x v="0"/>
    <s v="SP-01"/>
    <s v="Sarah Jenkins"/>
    <s v="PROD-404"/>
    <x v="16"/>
    <s v="Household Essentials"/>
    <n v="4.9000000000000004"/>
    <n v="3.1"/>
    <n v="34"/>
    <n v="166.6"/>
    <n v="2.46E-2"/>
    <n v="4.0999999999999996"/>
    <n v="162.5"/>
    <n v="105.4"/>
    <n v="57.1"/>
    <n v="0"/>
    <n v="0"/>
    <n v="0"/>
    <x v="1198"/>
  </r>
  <r>
    <s v="ORD-20241224"/>
    <d v="2024-02-25T00:00:00"/>
    <s v="CUST-1118"/>
    <s v="Titan Express"/>
    <x v="0"/>
    <x v="3"/>
    <s v="SP-01"/>
    <s v="Sarah Jenkins"/>
    <s v="PROD-401"/>
    <x v="3"/>
    <s v="Household Essentials"/>
    <n v="10.5"/>
    <n v="7.5"/>
    <n v="54"/>
    <n v="567"/>
    <n v="4.0000000000000001E-3"/>
    <n v="2.27"/>
    <n v="564.73"/>
    <n v="405"/>
    <n v="159.72999999999999"/>
    <n v="0"/>
    <n v="0"/>
    <n v="0"/>
    <x v="1199"/>
  </r>
  <r>
    <s v="ORD-20241225"/>
    <d v="2025-07-20T00:00:00"/>
    <s v="CUST-1094"/>
    <s v="Crown Express"/>
    <x v="3"/>
    <x v="3"/>
    <s v="SP-04"/>
    <s v="David Mueller"/>
    <s v="PROD-103"/>
    <x v="13"/>
    <s v="Personal Care"/>
    <n v="4.8"/>
    <n v="1.4"/>
    <n v="66"/>
    <n v="316.8"/>
    <n v="2.6100000000000002E-2"/>
    <n v="8.27"/>
    <n v="308.52999999999997"/>
    <n v="92.4"/>
    <n v="216.13"/>
    <n v="0"/>
    <n v="0"/>
    <n v="0"/>
    <x v="1200"/>
  </r>
  <r>
    <s v="ORD-20241226"/>
    <d v="2024-10-26T00:00:00"/>
    <s v="CUST-1040"/>
    <s v="Vanguard Retail"/>
    <x v="4"/>
    <x v="4"/>
    <s v="SP-07"/>
    <s v="Carlos Mendez"/>
    <s v="PROD-201"/>
    <x v="14"/>
    <s v="Home Care"/>
    <n v="12"/>
    <n v="6.5"/>
    <n v="85"/>
    <n v="1020"/>
    <n v="6.8900000000000003E-2"/>
    <n v="70.28"/>
    <n v="949.72"/>
    <n v="552.5"/>
    <n v="397.22"/>
    <n v="0"/>
    <n v="0"/>
    <n v="0"/>
    <x v="1201"/>
  </r>
  <r>
    <s v="ORD-20241227"/>
    <d v="2025-12-15T00:00:00"/>
    <s v="CUST-1099"/>
    <s v="Atlas Distributors"/>
    <x v="4"/>
    <x v="2"/>
    <s v="SP-07"/>
    <s v="Carlos Mendez"/>
    <s v="PROD-402"/>
    <x v="10"/>
    <s v="Household Essentials"/>
    <n v="6"/>
    <n v="4.2"/>
    <n v="24"/>
    <n v="144"/>
    <n v="0.1668"/>
    <n v="24.02"/>
    <n v="119.98"/>
    <n v="100.8"/>
    <n v="19.18"/>
    <n v="6"/>
    <n v="30"/>
    <n v="28.2"/>
    <x v="1202"/>
  </r>
  <r>
    <s v="ORD-20241228"/>
    <d v="2026-08-24T00:00:00"/>
    <s v="CUST-1118"/>
    <s v="Titan Express"/>
    <x v="0"/>
    <x v="3"/>
    <s v="SP-02"/>
    <s v="Michael Chang"/>
    <s v="PROD-402"/>
    <x v="10"/>
    <s v="Household Essentials"/>
    <n v="6"/>
    <n v="4.2"/>
    <n v="118"/>
    <n v="708"/>
    <n v="0.35880000000000001"/>
    <n v="254.03"/>
    <n v="453.97"/>
    <n v="495.6"/>
    <n v="-41.63"/>
    <n v="0"/>
    <n v="0"/>
    <n v="0"/>
    <x v="1203"/>
  </r>
  <r>
    <s v="ORD-20241229"/>
    <d v="2024-05-09T00:00:00"/>
    <s v="CUST-1068"/>
    <s v="Sterling Wholesale"/>
    <x v="3"/>
    <x v="4"/>
    <s v="SP-04"/>
    <s v="David Mueller"/>
    <s v="PROD-204"/>
    <x v="12"/>
    <s v="Home Care"/>
    <n v="7.2"/>
    <n v="3.6"/>
    <n v="193"/>
    <n v="1389.6"/>
    <n v="5.2699999999999997E-2"/>
    <n v="73.23"/>
    <n v="1316.37"/>
    <n v="694.8"/>
    <n v="621.57000000000005"/>
    <n v="0"/>
    <n v="0"/>
    <n v="0"/>
    <x v="1204"/>
  </r>
  <r>
    <s v="ORD-20241230"/>
    <d v="2025-10-15T00:00:00"/>
    <s v="CUST-1081"/>
    <s v="Crest Supermarkets"/>
    <x v="2"/>
    <x v="1"/>
    <s v="SP-06"/>
    <s v="Priya Sharma"/>
    <s v="PROD-404"/>
    <x v="16"/>
    <s v="Household Essentials"/>
    <n v="4.9000000000000004"/>
    <n v="3.1"/>
    <n v="51"/>
    <n v="249.9"/>
    <n v="4.7000000000000002E-3"/>
    <n v="1.17"/>
    <n v="248.73"/>
    <n v="158.1"/>
    <n v="90.63"/>
    <n v="0"/>
    <n v="0"/>
    <n v="0"/>
    <x v="1205"/>
  </r>
  <r>
    <s v="ORD-20241231"/>
    <d v="2026-06-08T00:00:00"/>
    <s v="CUST-1090"/>
    <s v="Crown Mart"/>
    <x v="0"/>
    <x v="3"/>
    <s v="SP-01"/>
    <s v="Sarah Jenkins"/>
    <s v="PROD-304"/>
    <x v="8"/>
    <s v="Food &amp; Beverage"/>
    <n v="4.2"/>
    <n v="2.8"/>
    <n v="159"/>
    <n v="667.8"/>
    <n v="2.47E-2"/>
    <n v="16.489999999999998"/>
    <n v="651.30999999999995"/>
    <n v="445.2"/>
    <n v="206.11"/>
    <n v="0"/>
    <n v="0"/>
    <n v="0"/>
    <x v="1206"/>
  </r>
  <r>
    <s v="ORD-20241232"/>
    <d v="2026-02-09T00:00:00"/>
    <s v="CUST-1107"/>
    <s v="Omega Distributors"/>
    <x v="2"/>
    <x v="3"/>
    <s v="SP-05"/>
    <s v="Kenji Sato"/>
    <s v="PROD-203"/>
    <x v="0"/>
    <s v="Home Care"/>
    <n v="5.8"/>
    <n v="2.7"/>
    <n v="24"/>
    <n v="139.19999999999999"/>
    <n v="9.7999999999999997E-3"/>
    <n v="1.36"/>
    <n v="137.84"/>
    <n v="64.8"/>
    <n v="73.040000000000006"/>
    <n v="0"/>
    <n v="0"/>
    <n v="0"/>
    <x v="1207"/>
  </r>
  <r>
    <s v="ORD-20241233"/>
    <d v="2025-05-17T00:00:00"/>
    <s v="CUST-1035"/>
    <s v="Prime Distributors"/>
    <x v="2"/>
    <x v="3"/>
    <s v="SP-05"/>
    <s v="Kenji Sato"/>
    <s v="PROD-204"/>
    <x v="12"/>
    <s v="Home Care"/>
    <n v="7.2"/>
    <n v="3.6"/>
    <n v="64"/>
    <n v="460.8"/>
    <n v="1.0200000000000001E-2"/>
    <n v="4.7"/>
    <n v="456.1"/>
    <n v="230.4"/>
    <n v="225.7"/>
    <n v="0"/>
    <n v="0"/>
    <n v="0"/>
    <x v="1208"/>
  </r>
  <r>
    <s v="ORD-20241234"/>
    <d v="2024-04-15T00:00:00"/>
    <s v="CUST-1103"/>
    <s v="Atlas Direct"/>
    <x v="0"/>
    <x v="4"/>
    <s v="SP-01"/>
    <s v="Sarah Jenkins"/>
    <s v="PROD-203"/>
    <x v="0"/>
    <s v="Home Care"/>
    <n v="5.8"/>
    <n v="2.7"/>
    <n v="43"/>
    <n v="249.4"/>
    <n v="6.4799999999999996E-2"/>
    <n v="16.16"/>
    <n v="233.24"/>
    <n v="116.1"/>
    <n v="117.14"/>
    <n v="0"/>
    <n v="0"/>
    <n v="0"/>
    <x v="1209"/>
  </r>
  <r>
    <s v="ORD-20241235"/>
    <d v="2026-06-12T00:00:00"/>
    <s v="CUST-1006"/>
    <s v="Metro Express"/>
    <x v="4"/>
    <x v="3"/>
    <s v="SP-07"/>
    <s v="Carlos Mendez"/>
    <s v="PROD-104"/>
    <x v="6"/>
    <s v="Personal Care"/>
    <n v="9.9"/>
    <n v="3.1"/>
    <n v="43"/>
    <n v="425.7"/>
    <n v="1.46E-2"/>
    <n v="6.22"/>
    <n v="419.48"/>
    <n v="133.30000000000001"/>
    <n v="286.18"/>
    <n v="14"/>
    <n v="136.58000000000001"/>
    <n v="50.4"/>
    <x v="1210"/>
  </r>
  <r>
    <s v="ORD-20241236"/>
    <d v="2024-01-13T00:00:00"/>
    <s v="CUST-1055"/>
    <s v="Horizon Direct"/>
    <x v="0"/>
    <x v="3"/>
    <s v="SP-02"/>
    <s v="Michael Chang"/>
    <s v="PROD-404"/>
    <x v="16"/>
    <s v="Household Essentials"/>
    <n v="4.9000000000000004"/>
    <n v="3.1"/>
    <n v="19"/>
    <n v="93.1"/>
    <n v="3.8300000000000001E-2"/>
    <n v="3.57"/>
    <n v="89.53"/>
    <n v="58.9"/>
    <n v="30.63"/>
    <n v="1"/>
    <n v="4.71"/>
    <n v="3.6"/>
    <x v="1211"/>
  </r>
  <r>
    <s v="ORD-20241237"/>
    <d v="2025-08-10T00:00:00"/>
    <s v="CUST-1066"/>
    <s v="Sterling Mart"/>
    <x v="0"/>
    <x v="1"/>
    <s v="SP-02"/>
    <s v="Michael Chang"/>
    <s v="PROD-204"/>
    <x v="12"/>
    <s v="Home Care"/>
    <n v="7.2"/>
    <n v="3.6"/>
    <n v="45"/>
    <n v="324"/>
    <n v="4.7999999999999996E-3"/>
    <n v="1.56"/>
    <n v="322.44"/>
    <n v="162"/>
    <n v="160.44"/>
    <n v="0"/>
    <n v="0"/>
    <n v="0"/>
    <x v="1212"/>
  </r>
  <r>
    <s v="ORD-20241238"/>
    <d v="2024-10-18T00:00:00"/>
    <s v="CUST-1009"/>
    <s v="Apex Supermarkets"/>
    <x v="3"/>
    <x v="3"/>
    <s v="SP-03"/>
    <s v="Elena Rostova"/>
    <s v="PROD-102"/>
    <x v="15"/>
    <s v="Personal Care"/>
    <n v="6.2"/>
    <n v="1.9"/>
    <n v="34"/>
    <n v="210.8"/>
    <n v="1.04E-2"/>
    <n v="2.19"/>
    <n v="208.61"/>
    <n v="64.599999999999994"/>
    <n v="144.01"/>
    <n v="0"/>
    <n v="0"/>
    <n v="0"/>
    <x v="1213"/>
  </r>
  <r>
    <s v="ORD-20241239"/>
    <d v="2025-04-25T00:00:00"/>
    <s v="CUST-1099"/>
    <s v="Atlas Distributors"/>
    <x v="4"/>
    <x v="2"/>
    <s v="SP-07"/>
    <s v="Carlos Mendez"/>
    <s v="PROD-302"/>
    <x v="7"/>
    <s v="Food &amp; Beverage"/>
    <n v="3.8"/>
    <n v="2.6"/>
    <n v="26"/>
    <n v="98.8"/>
    <n v="2.75E-2"/>
    <n v="2.72"/>
    <n v="96.08"/>
    <n v="67.599999999999994"/>
    <n v="28.48"/>
    <n v="0"/>
    <n v="0"/>
    <n v="0"/>
    <x v="1214"/>
  </r>
  <r>
    <s v="ORD-20241240"/>
    <d v="2025-05-05T00:00:00"/>
    <s v="CUST-1054"/>
    <s v="Horizon Express"/>
    <x v="0"/>
    <x v="3"/>
    <s v="SP-02"/>
    <s v="Michael Chang"/>
    <s v="PROD-401"/>
    <x v="3"/>
    <s v="Household Essentials"/>
    <n v="10.5"/>
    <n v="7.5"/>
    <n v="50"/>
    <n v="525"/>
    <n v="6.7999999999999996E-3"/>
    <n v="3.57"/>
    <n v="521.42999999999995"/>
    <n v="375"/>
    <n v="146.43"/>
    <n v="0"/>
    <n v="0"/>
    <n v="0"/>
    <x v="1215"/>
  </r>
  <r>
    <s v="ORD-20241241"/>
    <d v="2025-03-27T00:00:00"/>
    <s v="CUST-1018"/>
    <s v="Global Mart"/>
    <x v="0"/>
    <x v="3"/>
    <s v="SP-02"/>
    <s v="Michael Chang"/>
    <s v="PROD-104"/>
    <x v="6"/>
    <s v="Personal Care"/>
    <n v="9.9"/>
    <n v="3.1"/>
    <n v="249"/>
    <n v="2465.1"/>
    <n v="1.3299999999999999E-2"/>
    <n v="32.79"/>
    <n v="2432.31"/>
    <n v="771.9"/>
    <n v="1660.41"/>
    <n v="0"/>
    <n v="0"/>
    <n v="0"/>
    <x v="1216"/>
  </r>
  <r>
    <s v="ORD-20241242"/>
    <d v="2024-12-14T00:00:00"/>
    <s v="CUST-1115"/>
    <s v="Titan Distributors"/>
    <x v="2"/>
    <x v="1"/>
    <s v="SP-06"/>
    <s v="Priya Sharma"/>
    <s v="PROD-302"/>
    <x v="7"/>
    <s v="Food &amp; Beverage"/>
    <n v="3.8"/>
    <n v="2.6"/>
    <n v="1"/>
    <n v="3.8"/>
    <n v="3.0999999999999999E-3"/>
    <n v="0.01"/>
    <n v="3.79"/>
    <n v="2.6"/>
    <n v="1.19"/>
    <n v="0"/>
    <n v="0"/>
    <n v="0"/>
    <x v="1217"/>
  </r>
  <r>
    <s v="ORD-20241243"/>
    <d v="2024-07-07T00:00:00"/>
    <s v="CUST-1010"/>
    <s v="Apex Mart"/>
    <x v="2"/>
    <x v="3"/>
    <s v="SP-06"/>
    <s v="Priya Sharma"/>
    <s v="PROD-105"/>
    <x v="1"/>
    <s v="Personal Care"/>
    <n v="14.5"/>
    <n v="4.2"/>
    <n v="97"/>
    <n v="1406.5"/>
    <n v="1.46E-2"/>
    <n v="20.53"/>
    <n v="1385.97"/>
    <n v="407.4"/>
    <n v="978.57"/>
    <n v="0"/>
    <n v="0"/>
    <n v="0"/>
    <x v="1218"/>
  </r>
  <r>
    <s v="ORD-20241244"/>
    <d v="2024-02-22T00:00:00"/>
    <s v="CUST-1078"/>
    <s v="Beacon Express"/>
    <x v="2"/>
    <x v="2"/>
    <s v="SP-05"/>
    <s v="Kenji Sato"/>
    <s v="PROD-303"/>
    <x v="5"/>
    <s v="Food &amp; Beverage"/>
    <n v="11"/>
    <n v="6.8"/>
    <n v="14"/>
    <n v="154"/>
    <n v="4.9500000000000002E-2"/>
    <n v="7.62"/>
    <n v="146.38"/>
    <n v="95.2"/>
    <n v="51.18"/>
    <n v="0"/>
    <n v="0"/>
    <n v="0"/>
    <x v="1219"/>
  </r>
  <r>
    <s v="ORD-20241245"/>
    <d v="2024-09-15T00:00:00"/>
    <s v="CUST-1094"/>
    <s v="Crown Express"/>
    <x v="3"/>
    <x v="3"/>
    <s v="SP-04"/>
    <s v="David Mueller"/>
    <s v="PROD-104"/>
    <x v="6"/>
    <s v="Personal Care"/>
    <n v="9.9"/>
    <n v="3.1"/>
    <n v="189"/>
    <n v="1871.1"/>
    <n v="3.1399999999999997E-2"/>
    <n v="58.75"/>
    <n v="1812.35"/>
    <n v="585.9"/>
    <n v="1226.45"/>
    <n v="0"/>
    <n v="0"/>
    <n v="0"/>
    <x v="1220"/>
  </r>
  <r>
    <s v="ORD-20241246"/>
    <d v="2026-08-21T00:00:00"/>
    <s v="CUST-1063"/>
    <s v="Pioneer Direct"/>
    <x v="4"/>
    <x v="2"/>
    <s v="SP-07"/>
    <s v="Carlos Mendez"/>
    <s v="PROD-402"/>
    <x v="10"/>
    <s v="Household Essentials"/>
    <n v="6"/>
    <n v="4.2"/>
    <n v="20"/>
    <n v="120"/>
    <n v="0.128"/>
    <n v="15.36"/>
    <n v="104.64"/>
    <n v="84"/>
    <n v="20.64"/>
    <n v="10"/>
    <n v="52.32"/>
    <n v="47"/>
    <x v="1221"/>
  </r>
  <r>
    <s v="ORD-20241247"/>
    <d v="2026-06-01T00:00:00"/>
    <s v="CUST-1050"/>
    <s v="Horizon Mart"/>
    <x v="0"/>
    <x v="4"/>
    <s v="SP-02"/>
    <s v="Michael Chang"/>
    <s v="PROD-301"/>
    <x v="2"/>
    <s v="Food &amp; Beverage"/>
    <n v="5"/>
    <n v="3.2"/>
    <n v="160"/>
    <n v="800"/>
    <n v="7.1599999999999997E-2"/>
    <n v="57.28"/>
    <n v="742.72"/>
    <n v="512"/>
    <n v="230.72"/>
    <n v="0"/>
    <n v="0"/>
    <n v="0"/>
    <x v="1222"/>
  </r>
  <r>
    <s v="ORD-20241248"/>
    <d v="2025-05-04T00:00:00"/>
    <s v="CUST-1075"/>
    <s v="Beacon Distributors"/>
    <x v="4"/>
    <x v="3"/>
    <s v="SP-07"/>
    <s v="Carlos Mendez"/>
    <s v="PROD-203"/>
    <x v="0"/>
    <s v="Home Care"/>
    <n v="5.8"/>
    <n v="2.7"/>
    <n v="67"/>
    <n v="388.6"/>
    <n v="0.49"/>
    <n v="190.41"/>
    <n v="198.19"/>
    <n v="180.9"/>
    <n v="17.29"/>
    <n v="0"/>
    <n v="0"/>
    <n v="0"/>
    <x v="583"/>
  </r>
  <r>
    <s v="ORD-20241249"/>
    <d v="2024-04-26T00:00:00"/>
    <s v="CUST-1106"/>
    <s v="Omega Mart"/>
    <x v="2"/>
    <x v="3"/>
    <s v="SP-06"/>
    <s v="Priya Sharma"/>
    <s v="PROD-203"/>
    <x v="0"/>
    <s v="Home Care"/>
    <n v="5.8"/>
    <n v="2.7"/>
    <n v="93"/>
    <n v="539.4"/>
    <n v="7.9000000000000008E-3"/>
    <n v="4.26"/>
    <n v="535.14"/>
    <n v="251.1"/>
    <n v="284.04000000000002"/>
    <n v="0"/>
    <n v="0"/>
    <n v="0"/>
    <x v="1223"/>
  </r>
  <r>
    <s v="ORD-20241250"/>
    <d v="2026-04-21T00:00:00"/>
    <s v="CUST-1067"/>
    <s v="Sterling Distributors"/>
    <x v="1"/>
    <x v="1"/>
    <s v="SP-08"/>
    <s v="Tariq Al-Mansoor"/>
    <s v="PROD-105"/>
    <x v="1"/>
    <s v="Personal Care"/>
    <n v="14.5"/>
    <n v="4.2"/>
    <n v="12"/>
    <n v="174"/>
    <n v="4.5999999999999999E-3"/>
    <n v="0.8"/>
    <n v="173.2"/>
    <n v="50.4"/>
    <n v="122.8"/>
    <n v="0"/>
    <n v="0"/>
    <n v="0"/>
    <x v="1224"/>
  </r>
  <r>
    <s v="ORD-20241251"/>
    <d v="2024-03-07T00:00:00"/>
    <s v="CUST-1048"/>
    <s v="Horizon Retail"/>
    <x v="3"/>
    <x v="1"/>
    <s v="SP-04"/>
    <s v="David Mueller"/>
    <s v="PROD-301"/>
    <x v="2"/>
    <s v="Food &amp; Beverage"/>
    <n v="5"/>
    <n v="3.2"/>
    <n v="28"/>
    <n v="140"/>
    <n v="1.0699999999999999E-2"/>
    <n v="1.5"/>
    <n v="138.5"/>
    <n v="89.6"/>
    <n v="48.9"/>
    <n v="0"/>
    <n v="0"/>
    <n v="0"/>
    <x v="1225"/>
  </r>
  <r>
    <s v="ORD-20241252"/>
    <d v="2025-02-14T00:00:00"/>
    <s v="CUST-1038"/>
    <s v="Prime Express"/>
    <x v="2"/>
    <x v="3"/>
    <s v="SP-05"/>
    <s v="Kenji Sato"/>
    <s v="PROD-202"/>
    <x v="4"/>
    <s v="Home Care"/>
    <n v="4.5"/>
    <n v="2.1"/>
    <n v="70"/>
    <n v="315"/>
    <n v="2.2200000000000001E-2"/>
    <n v="6.99"/>
    <n v="308.01"/>
    <n v="147"/>
    <n v="161.01"/>
    <n v="0"/>
    <n v="0"/>
    <n v="0"/>
    <x v="1226"/>
  </r>
  <r>
    <s v="ORD-20241253"/>
    <d v="2025-05-18T00:00:00"/>
    <s v="CUST-1086"/>
    <s v="Crest Express"/>
    <x v="3"/>
    <x v="3"/>
    <s v="SP-03"/>
    <s v="Elena Rostova"/>
    <s v="PROD-102"/>
    <x v="15"/>
    <s v="Personal Care"/>
    <n v="6.2"/>
    <n v="1.9"/>
    <n v="85"/>
    <n v="527"/>
    <n v="4.1300000000000003E-2"/>
    <n v="21.77"/>
    <n v="505.23"/>
    <n v="161.5"/>
    <n v="343.73"/>
    <n v="0"/>
    <n v="0"/>
    <n v="0"/>
    <x v="1227"/>
  </r>
  <r>
    <s v="ORD-20241254"/>
    <d v="2024-03-16T00:00:00"/>
    <s v="CUST-1009"/>
    <s v="Apex Supermarkets"/>
    <x v="3"/>
    <x v="3"/>
    <s v="SP-03"/>
    <s v="Elena Rostova"/>
    <s v="PROD-105"/>
    <x v="1"/>
    <s v="Personal Care"/>
    <n v="14.5"/>
    <n v="4.2"/>
    <n v="23"/>
    <n v="333.5"/>
    <n v="7.1000000000000004E-3"/>
    <n v="2.37"/>
    <n v="331.13"/>
    <n v="96.6"/>
    <n v="234.53"/>
    <n v="0"/>
    <n v="0"/>
    <n v="0"/>
    <x v="995"/>
  </r>
  <r>
    <s v="ORD-20241255"/>
    <d v="2025-08-13T00:00:00"/>
    <s v="CUST-1029"/>
    <s v="Summit Stores"/>
    <x v="0"/>
    <x v="1"/>
    <s v="SP-02"/>
    <s v="Michael Chang"/>
    <s v="PROD-204"/>
    <x v="12"/>
    <s v="Home Care"/>
    <n v="7.2"/>
    <n v="3.6"/>
    <n v="16"/>
    <n v="115.2"/>
    <n v="3.0000000000000001E-3"/>
    <n v="0.35"/>
    <n v="114.85"/>
    <n v="57.6"/>
    <n v="57.25"/>
    <n v="0"/>
    <n v="0"/>
    <n v="0"/>
    <x v="1228"/>
  </r>
  <r>
    <s v="ORD-20241256"/>
    <d v="2025-10-06T00:00:00"/>
    <s v="CUST-1099"/>
    <s v="Atlas Distributors"/>
    <x v="4"/>
    <x v="2"/>
    <s v="SP-07"/>
    <s v="Carlos Mendez"/>
    <s v="PROD-303"/>
    <x v="5"/>
    <s v="Food &amp; Beverage"/>
    <n v="11"/>
    <n v="6.8"/>
    <n v="12"/>
    <n v="132"/>
    <n v="0.1547"/>
    <n v="20.420000000000002"/>
    <n v="111.58"/>
    <n v="81.599999999999994"/>
    <n v="29.98"/>
    <n v="0"/>
    <n v="0"/>
    <n v="0"/>
    <x v="1229"/>
  </r>
  <r>
    <s v="ORD-20241257"/>
    <d v="2025-12-03T00:00:00"/>
    <s v="CUST-1035"/>
    <s v="Prime Distributors"/>
    <x v="2"/>
    <x v="3"/>
    <s v="SP-05"/>
    <s v="Kenji Sato"/>
    <s v="PROD-303"/>
    <x v="5"/>
    <s v="Food &amp; Beverage"/>
    <n v="11"/>
    <n v="6.8"/>
    <n v="130"/>
    <n v="1430"/>
    <n v="3.3999999999999998E-3"/>
    <n v="4.8600000000000003"/>
    <n v="1425.14"/>
    <n v="884"/>
    <n v="541.14"/>
    <n v="0"/>
    <n v="0"/>
    <n v="0"/>
    <x v="1230"/>
  </r>
  <r>
    <s v="ORD-20241258"/>
    <d v="2024-02-24T00:00:00"/>
    <s v="CUST-1087"/>
    <s v="Crest Direct"/>
    <x v="2"/>
    <x v="3"/>
    <s v="SP-05"/>
    <s v="Kenji Sato"/>
    <s v="PROD-403"/>
    <x v="11"/>
    <s v="Household Essentials"/>
    <n v="5.5"/>
    <n v="3.8"/>
    <n v="59"/>
    <n v="324.5"/>
    <n v="5.0000000000000001E-4"/>
    <n v="0.16"/>
    <n v="324.33999999999997"/>
    <n v="224.2"/>
    <n v="100.14"/>
    <n v="0"/>
    <n v="0"/>
    <n v="0"/>
    <x v="1231"/>
  </r>
  <r>
    <s v="ORD-20241259"/>
    <d v="2024-06-04T00:00:00"/>
    <s v="CUST-1053"/>
    <s v="Horizon Stores"/>
    <x v="3"/>
    <x v="2"/>
    <s v="SP-03"/>
    <s v="Elena Rostova"/>
    <s v="PROD-304"/>
    <x v="8"/>
    <s v="Food &amp; Beverage"/>
    <n v="4.2"/>
    <n v="2.8"/>
    <n v="15"/>
    <n v="63"/>
    <n v="0.15570000000000001"/>
    <n v="9.81"/>
    <n v="53.19"/>
    <n v="42"/>
    <n v="11.19"/>
    <n v="0"/>
    <n v="0"/>
    <n v="0"/>
    <x v="1232"/>
  </r>
  <r>
    <s v="ORD-20241260"/>
    <d v="2024-06-01T00:00:00"/>
    <s v="CUST-1037"/>
    <s v="Prime Stores"/>
    <x v="2"/>
    <x v="4"/>
    <s v="SP-05"/>
    <s v="Kenji Sato"/>
    <s v="PROD-104"/>
    <x v="6"/>
    <s v="Personal Care"/>
    <n v="9.9"/>
    <n v="3.1"/>
    <n v="43"/>
    <n v="425.7"/>
    <n v="0.1143"/>
    <n v="48.66"/>
    <n v="377.04"/>
    <n v="133.30000000000001"/>
    <n v="243.74"/>
    <n v="0"/>
    <n v="0"/>
    <n v="0"/>
    <x v="1070"/>
  </r>
  <r>
    <s v="ORD-20241261"/>
    <d v="2026-04-10T00:00:00"/>
    <s v="CUST-1074"/>
    <s v="Beacon Mart"/>
    <x v="0"/>
    <x v="3"/>
    <s v="SP-02"/>
    <s v="Michael Chang"/>
    <s v="PROD-202"/>
    <x v="4"/>
    <s v="Home Care"/>
    <n v="4.5"/>
    <n v="2.1"/>
    <n v="79"/>
    <n v="355.5"/>
    <n v="1.0200000000000001E-2"/>
    <n v="3.63"/>
    <n v="351.87"/>
    <n v="165.9"/>
    <n v="185.97"/>
    <n v="0"/>
    <n v="0"/>
    <n v="0"/>
    <x v="1233"/>
  </r>
  <r>
    <s v="ORD-20241262"/>
    <d v="2025-07-30T00:00:00"/>
    <s v="CUST-1000"/>
    <s v="Metro Retail"/>
    <x v="3"/>
    <x v="0"/>
    <s v="SP-03"/>
    <s v="Elena Rostova"/>
    <s v="PROD-304"/>
    <x v="8"/>
    <s v="Food &amp; Beverage"/>
    <n v="4.2"/>
    <n v="2.8"/>
    <n v="33"/>
    <n v="138.6"/>
    <n v="2.5399999999999999E-2"/>
    <n v="3.52"/>
    <n v="135.08000000000001"/>
    <n v="92.4"/>
    <n v="42.68"/>
    <n v="0"/>
    <n v="0"/>
    <n v="0"/>
    <x v="1234"/>
  </r>
  <r>
    <s v="ORD-20241263"/>
    <d v="2026-08-29T00:00:00"/>
    <s v="CUST-1083"/>
    <s v="Crest Distributors"/>
    <x v="0"/>
    <x v="3"/>
    <s v="SP-01"/>
    <s v="Sarah Jenkins"/>
    <s v="PROD-105"/>
    <x v="1"/>
    <s v="Personal Care"/>
    <n v="14.5"/>
    <n v="4.2"/>
    <n v="27"/>
    <n v="391.5"/>
    <n v="4.4999999999999997E-3"/>
    <n v="1.76"/>
    <n v="389.74"/>
    <n v="113.4"/>
    <n v="276.33999999999997"/>
    <n v="0"/>
    <n v="0"/>
    <n v="0"/>
    <x v="1235"/>
  </r>
  <r>
    <s v="ORD-20241264"/>
    <d v="2024-11-07T00:00:00"/>
    <s v="CUST-1053"/>
    <s v="Horizon Stores"/>
    <x v="3"/>
    <x v="2"/>
    <s v="SP-04"/>
    <s v="David Mueller"/>
    <s v="PROD-103"/>
    <x v="13"/>
    <s v="Personal Care"/>
    <n v="4.8"/>
    <n v="1.4"/>
    <n v="6"/>
    <n v="28.8"/>
    <n v="0.45379999999999998"/>
    <n v="13.07"/>
    <n v="15.73"/>
    <n v="8.4"/>
    <n v="7.33"/>
    <n v="0"/>
    <n v="0"/>
    <n v="0"/>
    <x v="1236"/>
  </r>
  <r>
    <s v="ORD-20241265"/>
    <d v="2024-03-28T00:00:00"/>
    <s v="CUST-1110"/>
    <s v="Omega Express"/>
    <x v="2"/>
    <x v="4"/>
    <s v="SP-05"/>
    <s v="Kenji Sato"/>
    <s v="PROD-204"/>
    <x v="12"/>
    <s v="Home Care"/>
    <n v="7.2"/>
    <n v="3.6"/>
    <n v="280"/>
    <n v="2016"/>
    <n v="0.42149999999999999"/>
    <n v="849.74"/>
    <n v="1166.26"/>
    <n v="1008"/>
    <n v="158.26"/>
    <n v="0"/>
    <n v="0"/>
    <n v="0"/>
    <x v="1237"/>
  </r>
  <r>
    <s v="ORD-20241266"/>
    <d v="2024-09-11T00:00:00"/>
    <s v="CUST-1097"/>
    <s v="Atlas Supermarkets"/>
    <x v="0"/>
    <x v="1"/>
    <s v="SP-01"/>
    <s v="Sarah Jenkins"/>
    <s v="PROD-304"/>
    <x v="8"/>
    <s v="Food &amp; Beverage"/>
    <n v="4.2"/>
    <n v="2.8"/>
    <n v="48"/>
    <n v="201.6"/>
    <n v="1.8100000000000002E-2"/>
    <n v="3.65"/>
    <n v="197.95"/>
    <n v="134.4"/>
    <n v="63.55"/>
    <n v="0"/>
    <n v="0"/>
    <n v="0"/>
    <x v="1238"/>
  </r>
  <r>
    <s v="ORD-20241267"/>
    <d v="2024-05-01T00:00:00"/>
    <s v="CUST-1015"/>
    <s v="Apex Direct"/>
    <x v="2"/>
    <x v="3"/>
    <s v="SP-06"/>
    <s v="Priya Sharma"/>
    <s v="PROD-401"/>
    <x v="3"/>
    <s v="Household Essentials"/>
    <n v="10.5"/>
    <n v="7.5"/>
    <n v="41"/>
    <n v="430.5"/>
    <n v="5.7000000000000002E-3"/>
    <n v="2.4500000000000002"/>
    <n v="428.05"/>
    <n v="307.5"/>
    <n v="120.55"/>
    <n v="0"/>
    <n v="0"/>
    <n v="0"/>
    <x v="1239"/>
  </r>
  <r>
    <s v="ORD-20241268"/>
    <d v="2025-07-25T00:00:00"/>
    <s v="CUST-1073"/>
    <s v="Beacon Supermarkets"/>
    <x v="2"/>
    <x v="1"/>
    <s v="SP-06"/>
    <s v="Priya Sharma"/>
    <s v="PROD-402"/>
    <x v="10"/>
    <s v="Household Essentials"/>
    <n v="6"/>
    <n v="4.2"/>
    <n v="23"/>
    <n v="138"/>
    <n v="5.3E-3"/>
    <n v="0.73"/>
    <n v="137.27000000000001"/>
    <n v="96.6"/>
    <n v="40.67"/>
    <n v="0"/>
    <n v="0"/>
    <n v="0"/>
    <x v="1240"/>
  </r>
  <r>
    <s v="ORD-20241269"/>
    <d v="2026-02-21T00:00:00"/>
    <s v="CUST-1024"/>
    <s v="Summit Retail"/>
    <x v="3"/>
    <x v="3"/>
    <s v="SP-04"/>
    <s v="David Mueller"/>
    <s v="PROD-301"/>
    <x v="2"/>
    <s v="Food &amp; Beverage"/>
    <n v="5"/>
    <n v="3.2"/>
    <n v="266"/>
    <n v="1330"/>
    <n v="7.9000000000000008E-3"/>
    <n v="10.51"/>
    <n v="1319.49"/>
    <n v="851.2"/>
    <n v="468.29"/>
    <n v="0"/>
    <n v="0"/>
    <n v="0"/>
    <x v="1241"/>
  </r>
  <r>
    <s v="ORD-20241270"/>
    <d v="2025-03-02T00:00:00"/>
    <s v="CUST-1003"/>
    <s v="Metro Distributors"/>
    <x v="0"/>
    <x v="2"/>
    <s v="SP-02"/>
    <s v="Michael Chang"/>
    <s v="PROD-301"/>
    <x v="2"/>
    <s v="Food &amp; Beverage"/>
    <n v="5"/>
    <n v="3.2"/>
    <n v="62"/>
    <n v="310"/>
    <n v="2.4899999999999999E-2"/>
    <n v="7.72"/>
    <n v="302.27999999999997"/>
    <n v="198.4"/>
    <n v="103.88"/>
    <n v="43"/>
    <n v="209.65"/>
    <n v="159.1"/>
    <x v="1242"/>
  </r>
  <r>
    <s v="ORD-20241271"/>
    <d v="2025-09-12T00:00:00"/>
    <s v="CUST-1094"/>
    <s v="Crown Express"/>
    <x v="3"/>
    <x v="3"/>
    <s v="SP-03"/>
    <s v="Elena Rostova"/>
    <s v="PROD-404"/>
    <x v="16"/>
    <s v="Household Essentials"/>
    <n v="4.9000000000000004"/>
    <n v="3.1"/>
    <n v="34"/>
    <n v="166.6"/>
    <n v="6.9999999999999999E-4"/>
    <n v="0.12"/>
    <n v="166.48"/>
    <n v="105.4"/>
    <n v="61.08"/>
    <n v="0"/>
    <n v="0"/>
    <n v="0"/>
    <x v="1243"/>
  </r>
  <r>
    <s v="ORD-20241272"/>
    <d v="2025-09-02T00:00:00"/>
    <s v="CUST-1062"/>
    <s v="Pioneer Express"/>
    <x v="0"/>
    <x v="1"/>
    <s v="SP-01"/>
    <s v="Sarah Jenkins"/>
    <s v="PROD-303"/>
    <x v="5"/>
    <s v="Food &amp; Beverage"/>
    <n v="11"/>
    <n v="6.8"/>
    <n v="3"/>
    <n v="33"/>
    <n v="7.3000000000000001E-3"/>
    <n v="0.24"/>
    <n v="32.76"/>
    <n v="20.399999999999999"/>
    <n v="12.36"/>
    <n v="0"/>
    <n v="0"/>
    <n v="0"/>
    <x v="1244"/>
  </r>
  <r>
    <s v="ORD-20241273"/>
    <d v="2026-03-20T00:00:00"/>
    <s v="CUST-1099"/>
    <s v="Atlas Distributors"/>
    <x v="4"/>
    <x v="2"/>
    <s v="SP-07"/>
    <s v="Carlos Mendez"/>
    <s v="PROD-402"/>
    <x v="10"/>
    <s v="Household Essentials"/>
    <n v="6"/>
    <n v="4.2"/>
    <n v="67"/>
    <n v="402"/>
    <n v="0.16159999999999999"/>
    <n v="64.959999999999994"/>
    <n v="337.04"/>
    <n v="281.39999999999998"/>
    <n v="55.64"/>
    <n v="0"/>
    <n v="0"/>
    <n v="0"/>
    <x v="1245"/>
  </r>
  <r>
    <s v="ORD-20241274"/>
    <d v="2025-09-25T00:00:00"/>
    <s v="CUST-1043"/>
    <s v="Vanguard Distributors"/>
    <x v="2"/>
    <x v="4"/>
    <s v="SP-05"/>
    <s v="Kenji Sato"/>
    <s v="PROD-403"/>
    <x v="11"/>
    <s v="Household Essentials"/>
    <n v="5.5"/>
    <n v="3.8"/>
    <n v="125"/>
    <n v="687.5"/>
    <n v="0.16470000000000001"/>
    <n v="113.23"/>
    <n v="574.27"/>
    <n v="475"/>
    <n v="99.27"/>
    <n v="0"/>
    <n v="0"/>
    <n v="0"/>
    <x v="1246"/>
  </r>
  <r>
    <s v="ORD-20241275"/>
    <d v="2024-08-19T00:00:00"/>
    <s v="CUST-1075"/>
    <s v="Beacon Distributors"/>
    <x v="4"/>
    <x v="3"/>
    <s v="SP-07"/>
    <s v="Carlos Mendez"/>
    <s v="PROD-404"/>
    <x v="16"/>
    <s v="Household Essentials"/>
    <n v="4.9000000000000004"/>
    <n v="3.1"/>
    <n v="17"/>
    <n v="83.3"/>
    <n v="1.3299999999999999E-2"/>
    <n v="1.1100000000000001"/>
    <n v="82.19"/>
    <n v="52.7"/>
    <n v="29.49"/>
    <n v="0"/>
    <n v="0"/>
    <n v="0"/>
    <x v="1247"/>
  </r>
  <r>
    <s v="ORD-20241276"/>
    <d v="2026-03-05T00:00:00"/>
    <s v="CUST-1059"/>
    <s v="Pioneer Distributors"/>
    <x v="4"/>
    <x v="1"/>
    <s v="SP-07"/>
    <s v="Carlos Mendez"/>
    <s v="PROD-401"/>
    <x v="3"/>
    <s v="Household Essentials"/>
    <n v="10.5"/>
    <n v="7.5"/>
    <n v="25"/>
    <n v="262.5"/>
    <n v="4.1000000000000003E-3"/>
    <n v="1.08"/>
    <n v="261.42"/>
    <n v="187.5"/>
    <n v="73.92"/>
    <n v="0"/>
    <n v="0"/>
    <n v="0"/>
    <x v="1248"/>
  </r>
  <r>
    <s v="ORD-20241277"/>
    <d v="2025-06-19T00:00:00"/>
    <s v="CUST-1108"/>
    <s v="Omega Wholesale"/>
    <x v="0"/>
    <x v="4"/>
    <s v="SP-02"/>
    <s v="Michael Chang"/>
    <s v="PROD-202"/>
    <x v="4"/>
    <s v="Home Care"/>
    <n v="4.5"/>
    <n v="2.1"/>
    <n v="86"/>
    <n v="387"/>
    <n v="0.46150000000000002"/>
    <n v="178.6"/>
    <n v="208.4"/>
    <n v="180.6"/>
    <n v="27.8"/>
    <n v="0"/>
    <n v="0"/>
    <n v="0"/>
    <x v="1249"/>
  </r>
  <r>
    <s v="ORD-20241278"/>
    <d v="2025-01-24T00:00:00"/>
    <s v="CUST-1099"/>
    <s v="Atlas Distributors"/>
    <x v="4"/>
    <x v="2"/>
    <s v="SP-07"/>
    <s v="Carlos Mendez"/>
    <s v="PROD-301"/>
    <x v="2"/>
    <s v="Food &amp; Beverage"/>
    <n v="5"/>
    <n v="3.2"/>
    <n v="39"/>
    <n v="195"/>
    <n v="8.8800000000000004E-2"/>
    <n v="17.32"/>
    <n v="177.68"/>
    <n v="124.8"/>
    <n v="52.88"/>
    <n v="0"/>
    <n v="0"/>
    <n v="0"/>
    <x v="1250"/>
  </r>
  <r>
    <s v="ORD-20241279"/>
    <d v="2025-04-06T00:00:00"/>
    <s v="CUST-1049"/>
    <s v="Horizon Supermarkets"/>
    <x v="0"/>
    <x v="3"/>
    <s v="SP-01"/>
    <s v="Sarah Jenkins"/>
    <s v="PROD-403"/>
    <x v="11"/>
    <s v="Household Essentials"/>
    <n v="5.5"/>
    <n v="3.8"/>
    <n v="134"/>
    <n v="737"/>
    <n v="9.1000000000000004E-3"/>
    <n v="6.71"/>
    <n v="730.29"/>
    <n v="509.2"/>
    <n v="221.09"/>
    <n v="0"/>
    <n v="0"/>
    <n v="0"/>
    <x v="1251"/>
  </r>
  <r>
    <s v="ORD-20241280"/>
    <d v="2026-07-19T00:00:00"/>
    <s v="CUST-1113"/>
    <s v="Titan Supermarkets"/>
    <x v="1"/>
    <x v="1"/>
    <s v="SP-08"/>
    <s v="Tariq Al-Mansoor"/>
    <s v="PROD-102"/>
    <x v="15"/>
    <s v="Personal Care"/>
    <n v="6.2"/>
    <n v="1.9"/>
    <n v="1"/>
    <n v="6.2"/>
    <n v="2.7E-2"/>
    <n v="0.17"/>
    <n v="6.03"/>
    <n v="1.9"/>
    <n v="4.13"/>
    <n v="0"/>
    <n v="0"/>
    <n v="0"/>
    <x v="1252"/>
  </r>
  <r>
    <s v="ORD-20241281"/>
    <d v="2025-03-29T00:00:00"/>
    <s v="CUST-1082"/>
    <s v="Crest Mart"/>
    <x v="0"/>
    <x v="2"/>
    <s v="SP-02"/>
    <s v="Michael Chang"/>
    <s v="PROD-404"/>
    <x v="16"/>
    <s v="Household Essentials"/>
    <n v="4.9000000000000004"/>
    <n v="3.1"/>
    <n v="24"/>
    <n v="117.6"/>
    <n v="2.6800000000000001E-2"/>
    <n v="3.15"/>
    <n v="114.45"/>
    <n v="74.400000000000006"/>
    <n v="40.049999999999997"/>
    <n v="0"/>
    <n v="0"/>
    <n v="0"/>
    <x v="1253"/>
  </r>
  <r>
    <s v="ORD-20241282"/>
    <d v="2024-10-31T00:00:00"/>
    <s v="CUST-1066"/>
    <s v="Sterling Mart"/>
    <x v="0"/>
    <x v="1"/>
    <s v="SP-01"/>
    <s v="Sarah Jenkins"/>
    <s v="PROD-302"/>
    <x v="7"/>
    <s v="Food &amp; Beverage"/>
    <n v="3.8"/>
    <n v="2.6"/>
    <n v="1"/>
    <n v="3.8"/>
    <n v="1.6999999999999999E-3"/>
    <n v="0.01"/>
    <n v="3.79"/>
    <n v="2.6"/>
    <n v="1.19"/>
    <n v="0"/>
    <n v="0"/>
    <n v="0"/>
    <x v="1217"/>
  </r>
  <r>
    <s v="ORD-20241283"/>
    <d v="2026-05-30T00:00:00"/>
    <s v="CUST-1012"/>
    <s v="Apex Wholesale"/>
    <x v="3"/>
    <x v="2"/>
    <s v="SP-04"/>
    <s v="David Mueller"/>
    <s v="PROD-302"/>
    <x v="7"/>
    <s v="Food &amp; Beverage"/>
    <n v="3.8"/>
    <n v="2.6"/>
    <n v="33"/>
    <n v="125.4"/>
    <n v="0.19589999999999999"/>
    <n v="24.57"/>
    <n v="100.83"/>
    <n v="85.8"/>
    <n v="15.03"/>
    <n v="0"/>
    <n v="0"/>
    <n v="0"/>
    <x v="1254"/>
  </r>
  <r>
    <s v="ORD-20241284"/>
    <d v="2025-08-25T00:00:00"/>
    <s v="CUST-1100"/>
    <s v="Atlas Wholesale"/>
    <x v="2"/>
    <x v="3"/>
    <s v="SP-05"/>
    <s v="Kenji Sato"/>
    <s v="PROD-301"/>
    <x v="2"/>
    <s v="Food &amp; Beverage"/>
    <n v="5"/>
    <n v="3.2"/>
    <n v="209"/>
    <n v="1045"/>
    <n v="1.47E-2"/>
    <n v="15.36"/>
    <n v="1029.6400000000001"/>
    <n v="668.8"/>
    <n v="360.84"/>
    <n v="164"/>
    <n v="807.95"/>
    <n v="606.79999999999995"/>
    <x v="1255"/>
  </r>
  <r>
    <s v="ORD-20241285"/>
    <d v="2025-03-15T00:00:00"/>
    <s v="CUST-1105"/>
    <s v="Omega Supermarkets"/>
    <x v="3"/>
    <x v="4"/>
    <s v="SP-04"/>
    <s v="David Mueller"/>
    <s v="PROD-403"/>
    <x v="11"/>
    <s v="Household Essentials"/>
    <n v="5.5"/>
    <n v="3.8"/>
    <n v="134"/>
    <n v="737"/>
    <n v="0.10730000000000001"/>
    <n v="79.08"/>
    <n v="657.92"/>
    <n v="509.2"/>
    <n v="148.72"/>
    <n v="0"/>
    <n v="0"/>
    <n v="0"/>
    <x v="1256"/>
  </r>
  <r>
    <s v="ORD-20241286"/>
    <d v="2024-11-08T00:00:00"/>
    <s v="CUST-1051"/>
    <s v="Horizon Distributors"/>
    <x v="0"/>
    <x v="1"/>
    <s v="SP-01"/>
    <s v="Sarah Jenkins"/>
    <s v="PROD-301"/>
    <x v="2"/>
    <s v="Food &amp; Beverage"/>
    <n v="5"/>
    <n v="3.2"/>
    <n v="56"/>
    <n v="280"/>
    <n v="2.0999999999999999E-3"/>
    <n v="0.59"/>
    <n v="279.41000000000003"/>
    <n v="179.2"/>
    <n v="100.21"/>
    <n v="0"/>
    <n v="0"/>
    <n v="0"/>
    <x v="1257"/>
  </r>
  <r>
    <s v="ORD-20241287"/>
    <d v="2025-08-05T00:00:00"/>
    <s v="CUST-1040"/>
    <s v="Vanguard Retail"/>
    <x v="4"/>
    <x v="4"/>
    <s v="SP-07"/>
    <s v="Carlos Mendez"/>
    <s v="PROD-204"/>
    <x v="12"/>
    <s v="Home Care"/>
    <n v="7.2"/>
    <n v="3.6"/>
    <n v="189"/>
    <n v="1360.8"/>
    <n v="9.2899999999999996E-2"/>
    <n v="126.42"/>
    <n v="1234.3800000000001"/>
    <n v="680.4"/>
    <n v="553.98"/>
    <n v="0"/>
    <n v="0"/>
    <n v="0"/>
    <x v="1258"/>
  </r>
  <r>
    <s v="ORD-20241288"/>
    <d v="2025-09-27T00:00:00"/>
    <s v="CUST-1031"/>
    <s v="Summit Direct"/>
    <x v="4"/>
    <x v="1"/>
    <s v="SP-07"/>
    <s v="Carlos Mendez"/>
    <s v="PROD-204"/>
    <x v="12"/>
    <s v="Home Care"/>
    <n v="7.2"/>
    <n v="3.6"/>
    <n v="5"/>
    <n v="36"/>
    <n v="7.9000000000000008E-3"/>
    <n v="0.28000000000000003"/>
    <n v="35.72"/>
    <n v="18"/>
    <n v="17.72"/>
    <n v="0"/>
    <n v="0"/>
    <n v="0"/>
    <x v="1259"/>
  </r>
  <r>
    <s v="ORD-20241289"/>
    <d v="2024-03-02T00:00:00"/>
    <s v="CUST-1030"/>
    <s v="Summit Express"/>
    <x v="3"/>
    <x v="3"/>
    <s v="SP-04"/>
    <s v="David Mueller"/>
    <s v="PROD-303"/>
    <x v="5"/>
    <s v="Food &amp; Beverage"/>
    <n v="11"/>
    <n v="6.8"/>
    <n v="92"/>
    <n v="1012"/>
    <n v="3.4299999999999997E-2"/>
    <n v="34.71"/>
    <n v="977.29"/>
    <n v="625.6"/>
    <n v="351.69"/>
    <n v="0"/>
    <n v="0"/>
    <n v="0"/>
    <x v="1260"/>
  </r>
  <r>
    <s v="ORD-20241290"/>
    <d v="2025-09-16T00:00:00"/>
    <s v="CUST-1086"/>
    <s v="Crest Express"/>
    <x v="3"/>
    <x v="3"/>
    <s v="SP-03"/>
    <s v="Elena Rostova"/>
    <s v="PROD-304"/>
    <x v="8"/>
    <s v="Food &amp; Beverage"/>
    <n v="4.2"/>
    <n v="2.8"/>
    <n v="30"/>
    <n v="126"/>
    <n v="3.1099999999999999E-2"/>
    <n v="3.92"/>
    <n v="122.08"/>
    <n v="84"/>
    <n v="38.08"/>
    <n v="0"/>
    <n v="0"/>
    <n v="0"/>
    <x v="1261"/>
  </r>
  <r>
    <s v="ORD-20241291"/>
    <d v="2026-01-27T00:00:00"/>
    <s v="CUST-1081"/>
    <s v="Crest Supermarkets"/>
    <x v="2"/>
    <x v="1"/>
    <s v="SP-05"/>
    <s v="Kenji Sato"/>
    <s v="PROD-104"/>
    <x v="6"/>
    <s v="Personal Care"/>
    <n v="9.9"/>
    <n v="3.1"/>
    <n v="10"/>
    <n v="99"/>
    <n v="7.4999999999999997E-3"/>
    <n v="0.74"/>
    <n v="98.26"/>
    <n v="31"/>
    <n v="67.260000000000005"/>
    <n v="0"/>
    <n v="0"/>
    <n v="0"/>
    <x v="1262"/>
  </r>
  <r>
    <s v="ORD-20241292"/>
    <d v="2024-04-11T00:00:00"/>
    <s v="CUST-1046"/>
    <s v="Vanguard Express"/>
    <x v="2"/>
    <x v="4"/>
    <s v="SP-05"/>
    <s v="Kenji Sato"/>
    <s v="PROD-105"/>
    <x v="1"/>
    <s v="Personal Care"/>
    <n v="14.5"/>
    <n v="4.2"/>
    <n v="154"/>
    <n v="2233"/>
    <n v="1.9099999999999999E-2"/>
    <n v="42.65"/>
    <n v="2190.35"/>
    <n v="646.79999999999995"/>
    <n v="1543.55"/>
    <n v="0"/>
    <n v="0"/>
    <n v="0"/>
    <x v="1263"/>
  </r>
  <r>
    <s v="ORD-20241293"/>
    <d v="2026-08-28T00:00:00"/>
    <s v="CUST-1000"/>
    <s v="Metro Retail"/>
    <x v="3"/>
    <x v="0"/>
    <s v="SP-04"/>
    <s v="David Mueller"/>
    <s v="PROD-203"/>
    <x v="0"/>
    <s v="Home Care"/>
    <n v="5.8"/>
    <n v="2.7"/>
    <n v="180"/>
    <n v="1044"/>
    <n v="5.6099999999999997E-2"/>
    <n v="58.57"/>
    <n v="985.43"/>
    <n v="486"/>
    <n v="499.43"/>
    <n v="0"/>
    <n v="0"/>
    <n v="0"/>
    <x v="1264"/>
  </r>
  <r>
    <s v="ORD-20241294"/>
    <d v="2026-02-20T00:00:00"/>
    <s v="CUST-1065"/>
    <s v="Sterling Supermarkets"/>
    <x v="3"/>
    <x v="3"/>
    <s v="SP-03"/>
    <s v="Elena Rostova"/>
    <s v="PROD-103"/>
    <x v="13"/>
    <s v="Personal Care"/>
    <n v="4.8"/>
    <n v="1.4"/>
    <n v="21"/>
    <n v="100.8"/>
    <n v="1.8200000000000001E-2"/>
    <n v="1.83"/>
    <n v="98.97"/>
    <n v="29.4"/>
    <n v="69.569999999999993"/>
    <n v="0"/>
    <n v="0"/>
    <n v="0"/>
    <x v="1265"/>
  </r>
  <r>
    <s v="ORD-20241295"/>
    <d v="2024-07-31T00:00:00"/>
    <s v="CUST-1007"/>
    <s v="Metro Direct"/>
    <x v="0"/>
    <x v="3"/>
    <s v="SP-01"/>
    <s v="Sarah Jenkins"/>
    <s v="PROD-202"/>
    <x v="4"/>
    <s v="Home Care"/>
    <n v="4.5"/>
    <n v="2.1"/>
    <n v="275"/>
    <n v="1237.5"/>
    <n v="8.5000000000000006E-3"/>
    <n v="10.52"/>
    <n v="1226.98"/>
    <n v="577.5"/>
    <n v="649.48"/>
    <n v="0"/>
    <n v="0"/>
    <n v="0"/>
    <x v="1266"/>
  </r>
  <r>
    <s v="ORD-20241296"/>
    <d v="2025-10-02T00:00:00"/>
    <s v="CUST-1062"/>
    <s v="Pioneer Express"/>
    <x v="0"/>
    <x v="1"/>
    <s v="SP-01"/>
    <s v="Sarah Jenkins"/>
    <s v="PROD-304"/>
    <x v="8"/>
    <s v="Food &amp; Beverage"/>
    <n v="4.2"/>
    <n v="2.8"/>
    <n v="8"/>
    <n v="33.6"/>
    <n v="2.0500000000000001E-2"/>
    <n v="0.69"/>
    <n v="32.909999999999997"/>
    <n v="22.4"/>
    <n v="10.51"/>
    <n v="0"/>
    <n v="0"/>
    <n v="0"/>
    <x v="1267"/>
  </r>
  <r>
    <s v="ORD-20241297"/>
    <d v="2024-08-04T00:00:00"/>
    <s v="CUST-1084"/>
    <s v="Crest Wholesale"/>
    <x v="0"/>
    <x v="4"/>
    <s v="SP-02"/>
    <s v="Michael Chang"/>
    <s v="PROD-303"/>
    <x v="5"/>
    <s v="Food &amp; Beverage"/>
    <n v="11"/>
    <n v="6.8"/>
    <n v="484"/>
    <n v="5324"/>
    <n v="0.13100000000000001"/>
    <n v="697.44"/>
    <n v="4626.5600000000004"/>
    <n v="3291.2"/>
    <n v="1335.36"/>
    <n v="0"/>
    <n v="0"/>
    <n v="0"/>
    <x v="1268"/>
  </r>
  <r>
    <s v="ORD-20241298"/>
    <d v="2024-09-27T00:00:00"/>
    <s v="CUST-1006"/>
    <s v="Metro Express"/>
    <x v="4"/>
    <x v="3"/>
    <s v="SP-07"/>
    <s v="Carlos Mendez"/>
    <s v="PROD-103"/>
    <x v="13"/>
    <s v="Personal Care"/>
    <n v="4.8"/>
    <n v="1.4"/>
    <n v="89"/>
    <n v="427.2"/>
    <n v="2.75E-2"/>
    <n v="11.75"/>
    <n v="415.45"/>
    <n v="124.6"/>
    <n v="290.85000000000002"/>
    <n v="0"/>
    <n v="0"/>
    <n v="0"/>
    <x v="1269"/>
  </r>
  <r>
    <s v="ORD-20241299"/>
    <d v="2025-11-07T00:00:00"/>
    <s v="CUST-1059"/>
    <s v="Pioneer Distributors"/>
    <x v="4"/>
    <x v="1"/>
    <s v="SP-07"/>
    <s v="Carlos Mendez"/>
    <s v="PROD-103"/>
    <x v="13"/>
    <s v="Personal Care"/>
    <n v="4.8"/>
    <n v="1.4"/>
    <n v="27"/>
    <n v="129.6"/>
    <n v="2.76E-2"/>
    <n v="3.58"/>
    <n v="126.02"/>
    <n v="37.799999999999997"/>
    <n v="88.22"/>
    <n v="0"/>
    <n v="0"/>
    <n v="0"/>
    <x v="1270"/>
  </r>
  <r>
    <s v="ORD-20241300"/>
    <d v="2024-03-24T00:00:00"/>
    <s v="CUST-1054"/>
    <s v="Horizon Express"/>
    <x v="0"/>
    <x v="3"/>
    <s v="SP-02"/>
    <s v="Michael Chang"/>
    <s v="PROD-204"/>
    <x v="12"/>
    <s v="Home Care"/>
    <n v="7.2"/>
    <n v="3.6"/>
    <n v="141"/>
    <n v="1015.2"/>
    <n v="1.5900000000000001E-2"/>
    <n v="16.14"/>
    <n v="999.06"/>
    <n v="507.6"/>
    <n v="491.46"/>
    <n v="0"/>
    <n v="0"/>
    <n v="0"/>
    <x v="1271"/>
  </r>
  <r>
    <s v="ORD-20241301"/>
    <d v="2024-06-09T00:00:00"/>
    <s v="CUST-1009"/>
    <s v="Apex Supermarkets"/>
    <x v="3"/>
    <x v="3"/>
    <s v="SP-04"/>
    <s v="David Mueller"/>
    <s v="PROD-105"/>
    <x v="1"/>
    <s v="Personal Care"/>
    <n v="14.5"/>
    <n v="4.2"/>
    <n v="100"/>
    <n v="1450"/>
    <n v="1.61E-2"/>
    <n v="23.34"/>
    <n v="1426.66"/>
    <n v="420"/>
    <n v="1006.66"/>
    <n v="0"/>
    <n v="0"/>
    <n v="0"/>
    <x v="1272"/>
  </r>
  <r>
    <s v="ORD-20241302"/>
    <d v="2024-09-02T00:00:00"/>
    <s v="CUST-1040"/>
    <s v="Vanguard Retail"/>
    <x v="4"/>
    <x v="4"/>
    <s v="SP-07"/>
    <s v="Carlos Mendez"/>
    <s v="PROD-102"/>
    <x v="15"/>
    <s v="Personal Care"/>
    <n v="6.2"/>
    <n v="1.9"/>
    <n v="143"/>
    <n v="886.6"/>
    <n v="0.1172"/>
    <n v="103.91"/>
    <n v="782.69"/>
    <n v="271.7"/>
    <n v="510.99"/>
    <n v="0"/>
    <n v="0"/>
    <n v="0"/>
    <x v="1273"/>
  </r>
  <r>
    <s v="ORD-20241303"/>
    <d v="2024-06-26T00:00:00"/>
    <s v="CUST-1076"/>
    <s v="Beacon Wholesale"/>
    <x v="0"/>
    <x v="1"/>
    <s v="SP-02"/>
    <s v="Michael Chang"/>
    <s v="PROD-402"/>
    <x v="10"/>
    <s v="Household Essentials"/>
    <n v="6"/>
    <n v="4.2"/>
    <n v="87"/>
    <n v="522"/>
    <n v="4.4699999999999997E-2"/>
    <n v="23.33"/>
    <n v="498.67"/>
    <n v="365.4"/>
    <n v="133.27000000000001"/>
    <n v="0"/>
    <n v="0"/>
    <n v="0"/>
    <x v="821"/>
  </r>
  <r>
    <s v="ORD-20241304"/>
    <d v="2025-07-19T00:00:00"/>
    <s v="CUST-1101"/>
    <s v="Atlas Stores"/>
    <x v="0"/>
    <x v="2"/>
    <s v="SP-01"/>
    <s v="Sarah Jenkins"/>
    <s v="PROD-202"/>
    <x v="4"/>
    <s v="Home Care"/>
    <n v="4.5"/>
    <n v="2.1"/>
    <n v="56"/>
    <n v="252"/>
    <n v="7.51E-2"/>
    <n v="18.93"/>
    <n v="233.07"/>
    <n v="117.6"/>
    <n v="115.47"/>
    <n v="0"/>
    <n v="0"/>
    <n v="0"/>
    <x v="1274"/>
  </r>
  <r>
    <s v="ORD-20241305"/>
    <d v="2024-03-17T00:00:00"/>
    <s v="CUST-1039"/>
    <s v="Prime Direct"/>
    <x v="3"/>
    <x v="3"/>
    <s v="SP-03"/>
    <s v="Elena Rostova"/>
    <s v="PROD-302"/>
    <x v="7"/>
    <s v="Food &amp; Beverage"/>
    <n v="3.8"/>
    <n v="2.6"/>
    <n v="187"/>
    <n v="710.6"/>
    <n v="1.8100000000000002E-2"/>
    <n v="12.86"/>
    <n v="697.74"/>
    <n v="486.2"/>
    <n v="211.54"/>
    <n v="0"/>
    <n v="0"/>
    <n v="0"/>
    <x v="1275"/>
  </r>
  <r>
    <s v="ORD-20241306"/>
    <d v="2024-06-09T00:00:00"/>
    <s v="CUST-1073"/>
    <s v="Beacon Supermarkets"/>
    <x v="2"/>
    <x v="1"/>
    <s v="SP-05"/>
    <s v="Kenji Sato"/>
    <s v="PROD-104"/>
    <x v="6"/>
    <s v="Personal Care"/>
    <n v="9.9"/>
    <n v="3.1"/>
    <n v="8"/>
    <n v="79.2"/>
    <n v="0.37919999999999998"/>
    <n v="30.03"/>
    <n v="49.17"/>
    <n v="24.8"/>
    <n v="24.37"/>
    <n v="0"/>
    <n v="0"/>
    <n v="0"/>
    <x v="1276"/>
  </r>
  <r>
    <s v="ORD-20241307"/>
    <d v="2024-01-03T00:00:00"/>
    <s v="CUST-1034"/>
    <s v="Prime Mart"/>
    <x v="0"/>
    <x v="0"/>
    <s v="SP-01"/>
    <s v="Sarah Jenkins"/>
    <s v="PROD-103"/>
    <x v="13"/>
    <s v="Personal Care"/>
    <n v="4.8"/>
    <n v="1.4"/>
    <n v="231"/>
    <n v="1108.8"/>
    <n v="3.5200000000000002E-2"/>
    <n v="39.03"/>
    <n v="1069.77"/>
    <n v="323.39999999999998"/>
    <n v="746.37"/>
    <n v="177"/>
    <n v="819.69"/>
    <n v="336.3"/>
    <x v="1277"/>
  </r>
  <r>
    <s v="ORD-20241308"/>
    <d v="2025-02-22T00:00:00"/>
    <s v="CUST-1070"/>
    <s v="Sterling Express"/>
    <x v="1"/>
    <x v="3"/>
    <s v="SP-08"/>
    <s v="Tariq Al-Mansoor"/>
    <s v="PROD-105"/>
    <x v="1"/>
    <s v="Personal Care"/>
    <n v="14.5"/>
    <n v="4.2"/>
    <n v="37"/>
    <n v="536.5"/>
    <n v="3.5000000000000001E-3"/>
    <n v="1.88"/>
    <n v="534.62"/>
    <n v="155.4"/>
    <n v="379.22"/>
    <n v="0"/>
    <n v="0"/>
    <n v="0"/>
    <x v="1278"/>
  </r>
  <r>
    <s v="ORD-20241309"/>
    <d v="2025-04-06T00:00:00"/>
    <s v="CUST-1019"/>
    <s v="Global Distributors"/>
    <x v="2"/>
    <x v="1"/>
    <s v="SP-05"/>
    <s v="Kenji Sato"/>
    <s v="PROD-105"/>
    <x v="1"/>
    <s v="Personal Care"/>
    <n v="14.5"/>
    <n v="4.2"/>
    <n v="1"/>
    <n v="14.5"/>
    <n v="1.8100000000000002E-2"/>
    <n v="0.26"/>
    <n v="14.24"/>
    <n v="4.2"/>
    <n v="10.039999999999999"/>
    <n v="0"/>
    <n v="0"/>
    <n v="0"/>
    <x v="1279"/>
  </r>
  <r>
    <s v="ORD-20241310"/>
    <d v="2025-12-06T00:00:00"/>
    <s v="CUST-1114"/>
    <s v="Titan Mart"/>
    <x v="4"/>
    <x v="4"/>
    <s v="SP-07"/>
    <s v="Carlos Mendez"/>
    <s v="PROD-203"/>
    <x v="0"/>
    <s v="Home Care"/>
    <n v="5.8"/>
    <n v="2.7"/>
    <n v="87"/>
    <n v="504.6"/>
    <n v="9.2100000000000001E-2"/>
    <n v="46.47"/>
    <n v="458.13"/>
    <n v="234.9"/>
    <n v="223.23"/>
    <n v="0"/>
    <n v="0"/>
    <n v="0"/>
    <x v="1280"/>
  </r>
  <r>
    <s v="ORD-20241311"/>
    <d v="2025-08-31T00:00:00"/>
    <s v="CUST-1088"/>
    <s v="Crown Retail"/>
    <x v="2"/>
    <x v="1"/>
    <s v="SP-06"/>
    <s v="Priya Sharma"/>
    <s v="PROD-204"/>
    <x v="12"/>
    <s v="Home Care"/>
    <n v="7.2"/>
    <n v="3.6"/>
    <n v="34"/>
    <n v="244.8"/>
    <n v="4.0000000000000002E-4"/>
    <n v="0.1"/>
    <n v="244.7"/>
    <n v="122.4"/>
    <n v="122.3"/>
    <n v="0"/>
    <n v="0"/>
    <n v="0"/>
    <x v="1281"/>
  </r>
  <r>
    <s v="ORD-20241312"/>
    <d v="2025-04-26T00:00:00"/>
    <s v="CUST-1057"/>
    <s v="Pioneer Supermarkets"/>
    <x v="2"/>
    <x v="2"/>
    <s v="SP-05"/>
    <s v="Kenji Sato"/>
    <s v="PROD-304"/>
    <x v="8"/>
    <s v="Food &amp; Beverage"/>
    <n v="4.2"/>
    <n v="2.8"/>
    <n v="90"/>
    <n v="378"/>
    <n v="0.12089999999999999"/>
    <n v="45.7"/>
    <n v="332.3"/>
    <n v="252"/>
    <n v="80.3"/>
    <n v="0"/>
    <n v="0"/>
    <n v="0"/>
    <x v="1282"/>
  </r>
  <r>
    <s v="ORD-20241313"/>
    <d v="2024-10-25T00:00:00"/>
    <s v="CUST-1072"/>
    <s v="Beacon Retail"/>
    <x v="0"/>
    <x v="3"/>
    <s v="SP-02"/>
    <s v="Michael Chang"/>
    <s v="PROD-201"/>
    <x v="14"/>
    <s v="Home Care"/>
    <n v="12"/>
    <n v="6.5"/>
    <n v="159"/>
    <n v="1908"/>
    <n v="1.4E-3"/>
    <n v="2.67"/>
    <n v="1905.33"/>
    <n v="1033.5"/>
    <n v="871.83"/>
    <n v="0"/>
    <n v="0"/>
    <n v="0"/>
    <x v="1283"/>
  </r>
  <r>
    <s v="ORD-20241314"/>
    <d v="2024-02-03T00:00:00"/>
    <s v="CUST-1115"/>
    <s v="Titan Distributors"/>
    <x v="2"/>
    <x v="1"/>
    <s v="SP-05"/>
    <s v="Kenji Sato"/>
    <s v="PROD-301"/>
    <x v="2"/>
    <s v="Food &amp; Beverage"/>
    <n v="5"/>
    <n v="3.2"/>
    <n v="28"/>
    <n v="140"/>
    <n v="4.3200000000000002E-2"/>
    <n v="6.05"/>
    <n v="133.94999999999999"/>
    <n v="89.6"/>
    <n v="44.35"/>
    <n v="0"/>
    <n v="0"/>
    <n v="0"/>
    <x v="1284"/>
  </r>
  <r>
    <s v="ORD-20241315"/>
    <d v="2024-08-25T00:00:00"/>
    <s v="CUST-1060"/>
    <s v="Pioneer Wholesale"/>
    <x v="4"/>
    <x v="2"/>
    <s v="SP-07"/>
    <s v="Carlos Mendez"/>
    <s v="PROD-201"/>
    <x v="14"/>
    <s v="Home Care"/>
    <n v="12"/>
    <n v="6.5"/>
    <n v="9"/>
    <n v="108"/>
    <n v="0.1434"/>
    <n v="15.49"/>
    <n v="92.51"/>
    <n v="58.5"/>
    <n v="34.01"/>
    <n v="0"/>
    <n v="0"/>
    <n v="0"/>
    <x v="1285"/>
  </r>
  <r>
    <s v="ORD-20241316"/>
    <d v="2024-10-22T00:00:00"/>
    <s v="CUST-1113"/>
    <s v="Titan Supermarkets"/>
    <x v="1"/>
    <x v="1"/>
    <s v="SP-08"/>
    <s v="Tariq Al-Mansoor"/>
    <s v="PROD-201"/>
    <x v="14"/>
    <s v="Home Care"/>
    <n v="12"/>
    <n v="6.5"/>
    <n v="6"/>
    <n v="72"/>
    <n v="3.4200000000000001E-2"/>
    <n v="2.46"/>
    <n v="69.540000000000006"/>
    <n v="39"/>
    <n v="30.54"/>
    <n v="0"/>
    <n v="0"/>
    <n v="0"/>
    <x v="108"/>
  </r>
  <r>
    <s v="ORD-20241317"/>
    <d v="2025-12-24T00:00:00"/>
    <s v="CUST-1056"/>
    <s v="Pioneer Retail"/>
    <x v="1"/>
    <x v="2"/>
    <s v="SP-08"/>
    <s v="Tariq Al-Mansoor"/>
    <s v="PROD-202"/>
    <x v="4"/>
    <s v="Home Care"/>
    <n v="4.5"/>
    <n v="2.1"/>
    <n v="83"/>
    <n v="373.5"/>
    <n v="0.26910000000000001"/>
    <n v="100.51"/>
    <n v="272.99"/>
    <n v="174.3"/>
    <n v="98.69"/>
    <n v="0"/>
    <n v="0"/>
    <n v="0"/>
    <x v="1286"/>
  </r>
  <r>
    <s v="ORD-20241318"/>
    <d v="2024-10-16T00:00:00"/>
    <s v="CUST-1118"/>
    <s v="Titan Express"/>
    <x v="0"/>
    <x v="3"/>
    <s v="SP-02"/>
    <s v="Michael Chang"/>
    <s v="PROD-201"/>
    <x v="14"/>
    <s v="Home Care"/>
    <n v="12"/>
    <n v="6.5"/>
    <n v="31"/>
    <n v="372"/>
    <n v="8.3999999999999995E-3"/>
    <n v="3.12"/>
    <n v="368.88"/>
    <n v="201.5"/>
    <n v="167.38"/>
    <n v="0"/>
    <n v="0"/>
    <n v="0"/>
    <x v="1287"/>
  </r>
  <r>
    <s v="ORD-20241319"/>
    <d v="2025-12-20T00:00:00"/>
    <s v="CUST-1067"/>
    <s v="Sterling Distributors"/>
    <x v="1"/>
    <x v="1"/>
    <s v="SP-08"/>
    <s v="Tariq Al-Mansoor"/>
    <s v="PROD-103"/>
    <x v="13"/>
    <s v="Personal Care"/>
    <n v="4.8"/>
    <n v="1.4"/>
    <n v="22"/>
    <n v="105.6"/>
    <n v="5.1999999999999998E-3"/>
    <n v="0.55000000000000004"/>
    <n v="105.05"/>
    <n v="30.8"/>
    <n v="74.25"/>
    <n v="0"/>
    <n v="0"/>
    <n v="0"/>
    <x v="1288"/>
  </r>
  <r>
    <s v="ORD-20241320"/>
    <d v="2026-05-30T00:00:00"/>
    <s v="CUST-1022"/>
    <s v="Global Express"/>
    <x v="0"/>
    <x v="4"/>
    <s v="SP-02"/>
    <s v="Michael Chang"/>
    <s v="PROD-403"/>
    <x v="11"/>
    <s v="Household Essentials"/>
    <n v="5.5"/>
    <n v="3.8"/>
    <n v="66"/>
    <n v="363"/>
    <n v="1.37E-2"/>
    <n v="4.97"/>
    <n v="358.03"/>
    <n v="250.8"/>
    <n v="107.23"/>
    <n v="0"/>
    <n v="0"/>
    <n v="0"/>
    <x v="1289"/>
  </r>
  <r>
    <s v="ORD-20241321"/>
    <d v="2025-04-09T00:00:00"/>
    <s v="CUST-1096"/>
    <s v="Atlas Retail"/>
    <x v="4"/>
    <x v="4"/>
    <s v="SP-07"/>
    <s v="Carlos Mendez"/>
    <s v="PROD-202"/>
    <x v="4"/>
    <s v="Home Care"/>
    <n v="4.5"/>
    <n v="2.1"/>
    <n v="47"/>
    <n v="211.5"/>
    <n v="3.3700000000000001E-2"/>
    <n v="7.13"/>
    <n v="204.37"/>
    <n v="98.7"/>
    <n v="105.67"/>
    <n v="0"/>
    <n v="0"/>
    <n v="0"/>
    <x v="1290"/>
  </r>
  <r>
    <s v="ORD-20241322"/>
    <d v="2024-03-13T00:00:00"/>
    <s v="CUST-1048"/>
    <s v="Horizon Retail"/>
    <x v="3"/>
    <x v="1"/>
    <s v="SP-04"/>
    <s v="David Mueller"/>
    <s v="PROD-402"/>
    <x v="10"/>
    <s v="Household Essentials"/>
    <n v="6"/>
    <n v="4.2"/>
    <n v="97"/>
    <n v="582"/>
    <n v="6.6E-3"/>
    <n v="3.84"/>
    <n v="578.16"/>
    <n v="407.4"/>
    <n v="170.76"/>
    <n v="0"/>
    <n v="0"/>
    <n v="0"/>
    <x v="1291"/>
  </r>
  <r>
    <s v="ORD-20241323"/>
    <d v="2025-12-04T00:00:00"/>
    <s v="CUST-1063"/>
    <s v="Pioneer Direct"/>
    <x v="4"/>
    <x v="2"/>
    <s v="SP-07"/>
    <s v="Carlos Mendez"/>
    <s v="PROD-104"/>
    <x v="6"/>
    <s v="Personal Care"/>
    <n v="9.9"/>
    <n v="3.1"/>
    <n v="80"/>
    <n v="792"/>
    <n v="0.2026"/>
    <n v="160.46"/>
    <n v="631.54"/>
    <n v="248"/>
    <n v="383.54"/>
    <n v="57"/>
    <n v="449.97"/>
    <n v="205.2"/>
    <x v="1292"/>
  </r>
  <r>
    <s v="ORD-20241324"/>
    <d v="2024-08-27T00:00:00"/>
    <s v="CUST-1016"/>
    <s v="Global Retail"/>
    <x v="0"/>
    <x v="0"/>
    <s v="SP-02"/>
    <s v="Michael Chang"/>
    <s v="PROD-404"/>
    <x v="16"/>
    <s v="Household Essentials"/>
    <n v="4.9000000000000004"/>
    <n v="3.1"/>
    <n v="36"/>
    <n v="176.4"/>
    <n v="4.1099999999999998E-2"/>
    <n v="7.25"/>
    <n v="169.15"/>
    <n v="111.6"/>
    <n v="57.55"/>
    <n v="0"/>
    <n v="0"/>
    <n v="0"/>
    <x v="1293"/>
  </r>
  <r>
    <s v="ORD-20241325"/>
    <d v="2026-08-04T00:00:00"/>
    <s v="CUST-1011"/>
    <s v="Apex Distributors"/>
    <x v="0"/>
    <x v="1"/>
    <s v="SP-01"/>
    <s v="Sarah Jenkins"/>
    <s v="PROD-303"/>
    <x v="5"/>
    <s v="Food &amp; Beverage"/>
    <n v="11"/>
    <n v="6.8"/>
    <n v="20"/>
    <n v="220"/>
    <n v="2.7699999999999999E-2"/>
    <n v="6.09"/>
    <n v="213.91"/>
    <n v="136"/>
    <n v="77.91"/>
    <n v="0"/>
    <n v="0"/>
    <n v="0"/>
    <x v="1294"/>
  </r>
  <r>
    <s v="ORD-20241326"/>
    <d v="2024-09-27T00:00:00"/>
    <s v="CUST-1026"/>
    <s v="Summit Mart"/>
    <x v="1"/>
    <x v="2"/>
    <s v="SP-08"/>
    <s v="Tariq Al-Mansoor"/>
    <s v="PROD-103"/>
    <x v="13"/>
    <s v="Personal Care"/>
    <n v="4.8"/>
    <n v="1.4"/>
    <n v="3"/>
    <n v="14.4"/>
    <n v="0.186"/>
    <n v="2.68"/>
    <n v="11.72"/>
    <n v="4.2"/>
    <n v="7.52"/>
    <n v="2"/>
    <n v="7.81"/>
    <n v="3.8"/>
    <x v="1295"/>
  </r>
  <r>
    <s v="ORD-20241327"/>
    <d v="2026-03-17T00:00:00"/>
    <s v="CUST-1107"/>
    <s v="Omega Distributors"/>
    <x v="2"/>
    <x v="3"/>
    <s v="SP-06"/>
    <s v="Priya Sharma"/>
    <s v="PROD-301"/>
    <x v="2"/>
    <s v="Food &amp; Beverage"/>
    <n v="5"/>
    <n v="3.2"/>
    <n v="42"/>
    <n v="210"/>
    <n v="2.87E-2"/>
    <n v="6.03"/>
    <n v="203.97"/>
    <n v="134.4"/>
    <n v="69.569999999999993"/>
    <n v="0"/>
    <n v="0"/>
    <n v="0"/>
    <x v="1265"/>
  </r>
  <r>
    <s v="ORD-20241328"/>
    <d v="2026-03-21T00:00:00"/>
    <s v="CUST-1059"/>
    <s v="Pioneer Distributors"/>
    <x v="4"/>
    <x v="1"/>
    <s v="SP-07"/>
    <s v="Carlos Mendez"/>
    <s v="PROD-202"/>
    <x v="4"/>
    <s v="Home Care"/>
    <n v="4.5"/>
    <n v="2.1"/>
    <n v="44"/>
    <n v="198"/>
    <n v="1.8599999999999998E-2"/>
    <n v="3.68"/>
    <n v="194.32"/>
    <n v="92.4"/>
    <n v="101.92"/>
    <n v="0"/>
    <n v="0"/>
    <n v="0"/>
    <x v="1296"/>
  </r>
  <r>
    <s v="ORD-20241329"/>
    <d v="2025-10-02T00:00:00"/>
    <s v="CUST-1021"/>
    <s v="Global Stores"/>
    <x v="0"/>
    <x v="0"/>
    <s v="SP-01"/>
    <s v="Sarah Jenkins"/>
    <s v="PROD-103"/>
    <x v="13"/>
    <s v="Personal Care"/>
    <n v="4.8"/>
    <n v="1.4"/>
    <n v="86"/>
    <n v="412.8"/>
    <n v="5.0500000000000003E-2"/>
    <n v="20.85"/>
    <n v="391.95"/>
    <n v="120.4"/>
    <n v="271.55"/>
    <n v="28"/>
    <n v="127.61"/>
    <n v="53.2"/>
    <x v="1297"/>
  </r>
  <r>
    <s v="ORD-20241330"/>
    <d v="2025-08-26T00:00:00"/>
    <s v="CUST-1063"/>
    <s v="Pioneer Direct"/>
    <x v="4"/>
    <x v="2"/>
    <s v="SP-07"/>
    <s v="Carlos Mendez"/>
    <s v="PROD-204"/>
    <x v="12"/>
    <s v="Home Care"/>
    <n v="7.2"/>
    <n v="3.6"/>
    <n v="13"/>
    <n v="93.6"/>
    <n v="0.1101"/>
    <n v="10.31"/>
    <n v="83.29"/>
    <n v="46.8"/>
    <n v="36.49"/>
    <n v="0"/>
    <n v="0"/>
    <n v="0"/>
    <x v="1298"/>
  </r>
  <r>
    <s v="ORD-20241331"/>
    <d v="2025-11-08T00:00:00"/>
    <s v="CUST-1034"/>
    <s v="Prime Mart"/>
    <x v="0"/>
    <x v="0"/>
    <s v="SP-01"/>
    <s v="Sarah Jenkins"/>
    <s v="PROD-302"/>
    <x v="7"/>
    <s v="Food &amp; Beverage"/>
    <n v="3.8"/>
    <n v="2.6"/>
    <n v="82"/>
    <n v="311.60000000000002"/>
    <n v="3.7699999999999997E-2"/>
    <n v="11.75"/>
    <n v="299.85000000000002"/>
    <n v="213.2"/>
    <n v="86.65"/>
    <n v="0"/>
    <n v="0"/>
    <n v="0"/>
    <x v="1299"/>
  </r>
  <r>
    <s v="ORD-20241332"/>
    <d v="2026-04-03T00:00:00"/>
    <s v="CUST-1004"/>
    <s v="Metro Wholesale"/>
    <x v="2"/>
    <x v="4"/>
    <s v="SP-05"/>
    <s v="Kenji Sato"/>
    <s v="PROD-101"/>
    <x v="9"/>
    <s v="Personal Care"/>
    <n v="8.5"/>
    <n v="2.8"/>
    <n v="229"/>
    <n v="1946.5"/>
    <n v="9.7699999999999995E-2"/>
    <n v="190.17"/>
    <n v="1756.33"/>
    <n v="641.20000000000005"/>
    <n v="1115.1300000000001"/>
    <n v="0"/>
    <n v="0"/>
    <n v="0"/>
    <x v="1300"/>
  </r>
  <r>
    <s v="ORD-20241333"/>
    <d v="2026-08-14T00:00:00"/>
    <s v="CUST-1090"/>
    <s v="Crown Mart"/>
    <x v="0"/>
    <x v="3"/>
    <s v="SP-02"/>
    <s v="Michael Chang"/>
    <s v="PROD-101"/>
    <x v="9"/>
    <s v="Personal Care"/>
    <n v="8.5"/>
    <n v="2.8"/>
    <n v="22"/>
    <n v="187"/>
    <n v="1.21E-2"/>
    <n v="2.2599999999999998"/>
    <n v="184.74"/>
    <n v="61.6"/>
    <n v="123.14"/>
    <n v="0"/>
    <n v="0"/>
    <n v="0"/>
    <x v="1301"/>
  </r>
  <r>
    <s v="ORD-20241334"/>
    <d v="2024-07-21T00:00:00"/>
    <s v="CUST-1060"/>
    <s v="Pioneer Wholesale"/>
    <x v="4"/>
    <x v="2"/>
    <s v="SP-07"/>
    <s v="Carlos Mendez"/>
    <s v="PROD-102"/>
    <x v="15"/>
    <s v="Personal Care"/>
    <n v="6.2"/>
    <n v="1.9"/>
    <n v="31"/>
    <n v="192.2"/>
    <n v="6.8199999999999997E-2"/>
    <n v="13.11"/>
    <n v="179.09"/>
    <n v="58.9"/>
    <n v="120.19"/>
    <n v="0"/>
    <n v="0"/>
    <n v="0"/>
    <x v="1302"/>
  </r>
  <r>
    <s v="ORD-20241335"/>
    <d v="2025-03-11T00:00:00"/>
    <s v="CUST-1037"/>
    <s v="Prime Stores"/>
    <x v="2"/>
    <x v="4"/>
    <s v="SP-05"/>
    <s v="Kenji Sato"/>
    <s v="PROD-302"/>
    <x v="7"/>
    <s v="Food &amp; Beverage"/>
    <n v="3.8"/>
    <n v="2.6"/>
    <n v="273"/>
    <n v="1037.4000000000001"/>
    <n v="4.8599999999999997E-2"/>
    <n v="50.42"/>
    <n v="986.98"/>
    <n v="709.8"/>
    <n v="277.18"/>
    <n v="0"/>
    <n v="0"/>
    <n v="0"/>
    <x v="1303"/>
  </r>
  <r>
    <s v="ORD-20241336"/>
    <d v="2024-04-27T00:00:00"/>
    <s v="CUST-1080"/>
    <s v="Crest Retail"/>
    <x v="3"/>
    <x v="4"/>
    <s v="SP-03"/>
    <s v="Elena Rostova"/>
    <s v="PROD-401"/>
    <x v="3"/>
    <s v="Household Essentials"/>
    <n v="10.5"/>
    <n v="7.5"/>
    <n v="814"/>
    <n v="8547"/>
    <n v="0.1492"/>
    <n v="1275.21"/>
    <n v="7271.79"/>
    <n v="6105"/>
    <n v="1166.79"/>
    <n v="0"/>
    <n v="0"/>
    <n v="0"/>
    <x v="1304"/>
  </r>
  <r>
    <s v="ORD-20241337"/>
    <d v="2025-07-11T00:00:00"/>
    <s v="CUST-1085"/>
    <s v="Crest Stores"/>
    <x v="2"/>
    <x v="3"/>
    <s v="SP-06"/>
    <s v="Priya Sharma"/>
    <s v="PROD-203"/>
    <x v="0"/>
    <s v="Home Care"/>
    <n v="5.8"/>
    <n v="2.7"/>
    <n v="33"/>
    <n v="191.4"/>
    <n v="2.7E-2"/>
    <n v="5.17"/>
    <n v="186.23"/>
    <n v="89.1"/>
    <n v="97.13"/>
    <n v="0"/>
    <n v="0"/>
    <n v="0"/>
    <x v="1305"/>
  </r>
  <r>
    <s v="ORD-20241338"/>
    <d v="2024-08-18T00:00:00"/>
    <s v="CUST-1047"/>
    <s v="Vanguard Direct"/>
    <x v="2"/>
    <x v="1"/>
    <s v="SP-05"/>
    <s v="Kenji Sato"/>
    <s v="PROD-104"/>
    <x v="6"/>
    <s v="Personal Care"/>
    <n v="9.9"/>
    <n v="3.1"/>
    <n v="20"/>
    <n v="198"/>
    <n v="1.8E-3"/>
    <n v="0.36"/>
    <n v="197.64"/>
    <n v="62"/>
    <n v="135.63999999999999"/>
    <n v="0"/>
    <n v="0"/>
    <n v="0"/>
    <x v="1306"/>
  </r>
  <r>
    <s v="ORD-20241339"/>
    <d v="2025-10-25T00:00:00"/>
    <s v="CUST-1054"/>
    <s v="Horizon Express"/>
    <x v="0"/>
    <x v="3"/>
    <s v="SP-02"/>
    <s v="Michael Chang"/>
    <s v="PROD-202"/>
    <x v="4"/>
    <s v="Home Care"/>
    <n v="4.5"/>
    <n v="2.1"/>
    <n v="321"/>
    <n v="1444.5"/>
    <n v="1.7299999999999999E-2"/>
    <n v="24.99"/>
    <n v="1419.51"/>
    <n v="674.1"/>
    <n v="745.41"/>
    <n v="0"/>
    <n v="0"/>
    <n v="0"/>
    <x v="1307"/>
  </r>
  <r>
    <s v="ORD-20241340"/>
    <d v="2024-06-01T00:00:00"/>
    <s v="CUST-1056"/>
    <s v="Pioneer Retail"/>
    <x v="1"/>
    <x v="2"/>
    <s v="SP-08"/>
    <s v="Tariq Al-Mansoor"/>
    <s v="PROD-403"/>
    <x v="11"/>
    <s v="Household Essentials"/>
    <n v="5.5"/>
    <n v="3.8"/>
    <n v="19"/>
    <n v="104.5"/>
    <n v="0.2455"/>
    <n v="25.65"/>
    <n v="78.849999999999994"/>
    <n v="72.2"/>
    <n v="6.65"/>
    <n v="7"/>
    <n v="29.05"/>
    <n v="30.1"/>
    <x v="1308"/>
  </r>
  <r>
    <s v="ORD-20241341"/>
    <d v="2026-07-19T00:00:00"/>
    <s v="CUST-1061"/>
    <s v="Pioneer Stores"/>
    <x v="0"/>
    <x v="3"/>
    <s v="SP-01"/>
    <s v="Sarah Jenkins"/>
    <s v="PROD-102"/>
    <x v="15"/>
    <s v="Personal Care"/>
    <n v="6.2"/>
    <n v="1.9"/>
    <n v="89"/>
    <n v="551.79999999999995"/>
    <n v="2.4199999999999999E-2"/>
    <n v="13.35"/>
    <n v="538.45000000000005"/>
    <n v="169.1"/>
    <n v="369.35"/>
    <n v="0"/>
    <n v="0"/>
    <n v="0"/>
    <x v="1309"/>
  </r>
  <r>
    <s v="ORD-20241342"/>
    <d v="2024-09-29T00:00:00"/>
    <s v="CUST-1005"/>
    <s v="Metro Stores"/>
    <x v="0"/>
    <x v="0"/>
    <s v="SP-02"/>
    <s v="Michael Chang"/>
    <s v="PROD-104"/>
    <x v="6"/>
    <s v="Personal Care"/>
    <n v="9.9"/>
    <n v="3.1"/>
    <n v="676"/>
    <n v="6692.4"/>
    <n v="5.0700000000000002E-2"/>
    <n v="339.3"/>
    <n v="6353.1"/>
    <n v="2095.6"/>
    <n v="4257.5"/>
    <n v="0"/>
    <n v="0"/>
    <n v="0"/>
    <x v="1310"/>
  </r>
  <r>
    <s v="ORD-20241343"/>
    <d v="2026-04-26T00:00:00"/>
    <s v="CUST-1037"/>
    <s v="Prime Stores"/>
    <x v="2"/>
    <x v="4"/>
    <s v="SP-05"/>
    <s v="Kenji Sato"/>
    <s v="PROD-201"/>
    <x v="14"/>
    <s v="Home Care"/>
    <n v="12"/>
    <n v="6.5"/>
    <n v="94"/>
    <n v="1128"/>
    <n v="0.16220000000000001"/>
    <n v="182.96"/>
    <n v="945.04"/>
    <n v="611"/>
    <n v="334.04"/>
    <n v="0"/>
    <n v="0"/>
    <n v="0"/>
    <x v="1311"/>
  </r>
  <r>
    <s v="ORD-20241344"/>
    <d v="2024-05-25T00:00:00"/>
    <s v="CUST-1053"/>
    <s v="Horizon Stores"/>
    <x v="3"/>
    <x v="2"/>
    <s v="SP-03"/>
    <s v="Elena Rostova"/>
    <s v="PROD-401"/>
    <x v="3"/>
    <s v="Household Essentials"/>
    <n v="10.5"/>
    <n v="7.5"/>
    <n v="15"/>
    <n v="157.5"/>
    <n v="0.33460000000000001"/>
    <n v="52.7"/>
    <n v="104.8"/>
    <n v="112.5"/>
    <n v="-7.7"/>
    <n v="0"/>
    <n v="0"/>
    <n v="0"/>
    <x v="1312"/>
  </r>
  <r>
    <s v="ORD-20241345"/>
    <d v="2024-03-14T00:00:00"/>
    <s v="CUST-1015"/>
    <s v="Apex Direct"/>
    <x v="2"/>
    <x v="3"/>
    <s v="SP-05"/>
    <s v="Kenji Sato"/>
    <s v="PROD-304"/>
    <x v="8"/>
    <s v="Food &amp; Beverage"/>
    <n v="4.2"/>
    <n v="2.8"/>
    <n v="97"/>
    <n v="407.4"/>
    <n v="4.4900000000000002E-2"/>
    <n v="18.29"/>
    <n v="389.11"/>
    <n v="271.60000000000002"/>
    <n v="117.51"/>
    <n v="0"/>
    <n v="0"/>
    <n v="0"/>
    <x v="1313"/>
  </r>
  <r>
    <s v="ORD-20241346"/>
    <d v="2024-03-02T00:00:00"/>
    <s v="CUST-1013"/>
    <s v="Apex Stores"/>
    <x v="0"/>
    <x v="1"/>
    <s v="SP-02"/>
    <s v="Michael Chang"/>
    <s v="PROD-105"/>
    <x v="1"/>
    <s v="Personal Care"/>
    <n v="14.5"/>
    <n v="4.2"/>
    <n v="9"/>
    <n v="130.5"/>
    <n v="3.8999999999999998E-3"/>
    <n v="0.51"/>
    <n v="129.99"/>
    <n v="37.799999999999997"/>
    <n v="92.19"/>
    <n v="0"/>
    <n v="0"/>
    <n v="0"/>
    <x v="1314"/>
  </r>
  <r>
    <s v="ORD-20241347"/>
    <d v="2024-06-18T00:00:00"/>
    <s v="CUST-1093"/>
    <s v="Crown Stores"/>
    <x v="4"/>
    <x v="4"/>
    <s v="SP-07"/>
    <s v="Carlos Mendez"/>
    <s v="PROD-105"/>
    <x v="1"/>
    <s v="Personal Care"/>
    <n v="14.5"/>
    <n v="4.2"/>
    <n v="26"/>
    <n v="377"/>
    <n v="0.13869999999999999"/>
    <n v="52.29"/>
    <n v="324.70999999999998"/>
    <n v="109.2"/>
    <n v="215.51"/>
    <n v="0"/>
    <n v="0"/>
    <n v="0"/>
    <x v="1315"/>
  </r>
  <r>
    <s v="ORD-20241348"/>
    <d v="2026-03-22T00:00:00"/>
    <s v="CUST-1079"/>
    <s v="Beacon Direct"/>
    <x v="0"/>
    <x v="4"/>
    <s v="SP-02"/>
    <s v="Michael Chang"/>
    <s v="PROD-401"/>
    <x v="3"/>
    <s v="Household Essentials"/>
    <n v="10.5"/>
    <n v="7.5"/>
    <n v="60"/>
    <n v="630"/>
    <n v="0.20100000000000001"/>
    <n v="126.63"/>
    <n v="503.37"/>
    <n v="450"/>
    <n v="53.37"/>
    <n v="0"/>
    <n v="0"/>
    <n v="0"/>
    <x v="1316"/>
  </r>
  <r>
    <s v="ORD-20241349"/>
    <d v="2024-11-10T00:00:00"/>
    <s v="CUST-1089"/>
    <s v="Crown Supermarkets"/>
    <x v="1"/>
    <x v="3"/>
    <s v="SP-08"/>
    <s v="Tariq Al-Mansoor"/>
    <s v="PROD-103"/>
    <x v="13"/>
    <s v="Personal Care"/>
    <n v="4.8"/>
    <n v="1.4"/>
    <n v="82"/>
    <n v="393.6"/>
    <n v="5.5999999999999999E-3"/>
    <n v="2.2000000000000002"/>
    <n v="391.4"/>
    <n v="114.8"/>
    <n v="276.60000000000002"/>
    <n v="0"/>
    <n v="0"/>
    <n v="0"/>
    <x v="1317"/>
  </r>
  <r>
    <s v="ORD-20241350"/>
    <d v="2025-09-01T00:00:00"/>
    <s v="CUST-1061"/>
    <s v="Pioneer Stores"/>
    <x v="0"/>
    <x v="3"/>
    <s v="SP-01"/>
    <s v="Sarah Jenkins"/>
    <s v="PROD-101"/>
    <x v="9"/>
    <s v="Personal Care"/>
    <n v="8.5"/>
    <n v="2.8"/>
    <n v="289"/>
    <n v="2456.5"/>
    <n v="1.7899999999999999E-2"/>
    <n v="43.97"/>
    <n v="2412.5300000000002"/>
    <n v="809.2"/>
    <n v="1603.33"/>
    <n v="0"/>
    <n v="0"/>
    <n v="0"/>
    <x v="1318"/>
  </r>
  <r>
    <s v="ORD-20241351"/>
    <d v="2026-02-05T00:00:00"/>
    <s v="CUST-1078"/>
    <s v="Beacon Express"/>
    <x v="2"/>
    <x v="2"/>
    <s v="SP-05"/>
    <s v="Kenji Sato"/>
    <s v="PROD-104"/>
    <x v="6"/>
    <s v="Personal Care"/>
    <n v="9.9"/>
    <n v="3.1"/>
    <n v="23"/>
    <n v="227.7"/>
    <n v="0.21790000000000001"/>
    <n v="49.62"/>
    <n v="178.08"/>
    <n v="71.3"/>
    <n v="106.78"/>
    <n v="8"/>
    <n v="61.94"/>
    <n v="28.8"/>
    <x v="1319"/>
  </r>
  <r>
    <s v="ORD-20241352"/>
    <d v="2026-04-24T00:00:00"/>
    <s v="CUST-1078"/>
    <s v="Beacon Express"/>
    <x v="2"/>
    <x v="2"/>
    <s v="SP-06"/>
    <s v="Priya Sharma"/>
    <s v="PROD-103"/>
    <x v="13"/>
    <s v="Personal Care"/>
    <n v="4.8"/>
    <n v="1.4"/>
    <n v="9"/>
    <n v="43.2"/>
    <n v="7.17E-2"/>
    <n v="3.1"/>
    <n v="40.1"/>
    <n v="12.6"/>
    <n v="27.5"/>
    <n v="0"/>
    <n v="0"/>
    <n v="0"/>
    <x v="1320"/>
  </r>
  <r>
    <s v="ORD-20241353"/>
    <d v="2025-08-05T00:00:00"/>
    <s v="CUST-1102"/>
    <s v="Atlas Express"/>
    <x v="2"/>
    <x v="3"/>
    <s v="SP-06"/>
    <s v="Priya Sharma"/>
    <s v="PROD-105"/>
    <x v="1"/>
    <s v="Personal Care"/>
    <n v="14.5"/>
    <n v="4.2"/>
    <n v="32"/>
    <n v="464"/>
    <n v="3.0800000000000001E-2"/>
    <n v="14.29"/>
    <n v="449.71"/>
    <n v="134.4"/>
    <n v="315.31"/>
    <n v="0"/>
    <n v="0"/>
    <n v="0"/>
    <x v="1321"/>
  </r>
  <r>
    <s v="ORD-20241354"/>
    <d v="2026-08-01T00:00:00"/>
    <s v="CUST-1030"/>
    <s v="Summit Express"/>
    <x v="3"/>
    <x v="3"/>
    <s v="SP-03"/>
    <s v="Elena Rostova"/>
    <s v="PROD-201"/>
    <x v="14"/>
    <s v="Home Care"/>
    <n v="12"/>
    <n v="6.5"/>
    <n v="14"/>
    <n v="168"/>
    <n v="1.7299999999999999E-2"/>
    <n v="2.91"/>
    <n v="165.09"/>
    <n v="91"/>
    <n v="74.09"/>
    <n v="0"/>
    <n v="0"/>
    <n v="0"/>
    <x v="1322"/>
  </r>
  <r>
    <s v="ORD-20241355"/>
    <d v="2024-10-22T00:00:00"/>
    <s v="CUST-1051"/>
    <s v="Horizon Distributors"/>
    <x v="0"/>
    <x v="1"/>
    <s v="SP-02"/>
    <s v="Michael Chang"/>
    <s v="PROD-401"/>
    <x v="3"/>
    <s v="Household Essentials"/>
    <n v="10.5"/>
    <n v="7.5"/>
    <n v="37"/>
    <n v="388.5"/>
    <n v="1.21E-2"/>
    <n v="4.7"/>
    <n v="383.8"/>
    <n v="277.5"/>
    <n v="106.3"/>
    <n v="0"/>
    <n v="0"/>
    <n v="0"/>
    <x v="1323"/>
  </r>
  <r>
    <s v="ORD-20241356"/>
    <d v="2025-03-25T00:00:00"/>
    <s v="CUST-1071"/>
    <s v="Sterling Direct"/>
    <x v="3"/>
    <x v="1"/>
    <s v="SP-04"/>
    <s v="David Mueller"/>
    <s v="PROD-301"/>
    <x v="2"/>
    <s v="Food &amp; Beverage"/>
    <n v="5"/>
    <n v="3.2"/>
    <n v="18"/>
    <n v="90"/>
    <n v="1.4800000000000001E-2"/>
    <n v="1.33"/>
    <n v="88.67"/>
    <n v="57.6"/>
    <n v="31.07"/>
    <n v="0"/>
    <n v="0"/>
    <n v="0"/>
    <x v="1324"/>
  </r>
  <r>
    <s v="ORD-20241357"/>
    <d v="2024-05-07T00:00:00"/>
    <s v="CUST-1087"/>
    <s v="Crest Direct"/>
    <x v="2"/>
    <x v="3"/>
    <s v="SP-06"/>
    <s v="Priya Sharma"/>
    <s v="PROD-301"/>
    <x v="2"/>
    <s v="Food &amp; Beverage"/>
    <n v="5"/>
    <n v="3.2"/>
    <n v="339"/>
    <n v="1695"/>
    <n v="6.3E-3"/>
    <n v="10.68"/>
    <n v="1684.32"/>
    <n v="1084.8"/>
    <n v="599.52"/>
    <n v="0"/>
    <n v="0"/>
    <n v="0"/>
    <x v="1325"/>
  </r>
  <r>
    <s v="ORD-20241358"/>
    <d v="2025-04-24T00:00:00"/>
    <s v="CUST-1007"/>
    <s v="Metro Direct"/>
    <x v="0"/>
    <x v="3"/>
    <s v="SP-01"/>
    <s v="Sarah Jenkins"/>
    <s v="PROD-201"/>
    <x v="14"/>
    <s v="Home Care"/>
    <n v="12"/>
    <n v="6.5"/>
    <n v="148"/>
    <n v="1776"/>
    <n v="1.35E-2"/>
    <n v="23.98"/>
    <n v="1752.02"/>
    <n v="962"/>
    <n v="790.02"/>
    <n v="15"/>
    <n v="177.57"/>
    <n v="105"/>
    <x v="1326"/>
  </r>
  <r>
    <s v="ORD-20241359"/>
    <d v="2025-12-06T00:00:00"/>
    <s v="CUST-1046"/>
    <s v="Vanguard Express"/>
    <x v="2"/>
    <x v="4"/>
    <s v="SP-05"/>
    <s v="Kenji Sato"/>
    <s v="PROD-203"/>
    <x v="0"/>
    <s v="Home Care"/>
    <n v="5.8"/>
    <n v="2.7"/>
    <n v="76"/>
    <n v="440.8"/>
    <n v="6.5100000000000005E-2"/>
    <n v="28.7"/>
    <n v="412.1"/>
    <n v="205.2"/>
    <n v="206.9"/>
    <n v="0"/>
    <n v="0"/>
    <n v="0"/>
    <x v="1327"/>
  </r>
  <r>
    <s v="ORD-20241360"/>
    <d v="2024-11-07T00:00:00"/>
    <s v="CUST-1092"/>
    <s v="Crown Wholesale"/>
    <x v="0"/>
    <x v="4"/>
    <s v="SP-01"/>
    <s v="Sarah Jenkins"/>
    <s v="PROD-403"/>
    <x v="11"/>
    <s v="Household Essentials"/>
    <n v="5.5"/>
    <n v="3.8"/>
    <n v="237"/>
    <n v="1303.5"/>
    <n v="6.3700000000000007E-2"/>
    <n v="83.03"/>
    <n v="1220.47"/>
    <n v="900.6"/>
    <n v="319.87"/>
    <n v="0"/>
    <n v="0"/>
    <n v="0"/>
    <x v="1328"/>
  </r>
  <r>
    <s v="ORD-20241361"/>
    <d v="2025-12-17T00:00:00"/>
    <s v="CUST-1071"/>
    <s v="Sterling Direct"/>
    <x v="3"/>
    <x v="1"/>
    <s v="SP-03"/>
    <s v="Elena Rostova"/>
    <s v="PROD-401"/>
    <x v="3"/>
    <s v="Household Essentials"/>
    <n v="10.5"/>
    <n v="7.5"/>
    <n v="118"/>
    <n v="1239"/>
    <n v="2.5999999999999999E-3"/>
    <n v="3.22"/>
    <n v="1235.78"/>
    <n v="885"/>
    <n v="350.78"/>
    <n v="0"/>
    <n v="0"/>
    <n v="0"/>
    <x v="1329"/>
  </r>
  <r>
    <s v="ORD-20241362"/>
    <d v="2025-02-16T00:00:00"/>
    <s v="CUST-1082"/>
    <s v="Crest Mart"/>
    <x v="0"/>
    <x v="2"/>
    <s v="SP-02"/>
    <s v="Michael Chang"/>
    <s v="PROD-101"/>
    <x v="9"/>
    <s v="Personal Care"/>
    <n v="8.5"/>
    <n v="2.8"/>
    <n v="37"/>
    <n v="314.5"/>
    <n v="6.2100000000000002E-2"/>
    <n v="19.53"/>
    <n v="294.97000000000003"/>
    <n v="103.6"/>
    <n v="191.37"/>
    <n v="0"/>
    <n v="0"/>
    <n v="0"/>
    <x v="1330"/>
  </r>
  <r>
    <s v="ORD-20241363"/>
    <d v="2026-08-23T00:00:00"/>
    <s v="CUST-1112"/>
    <s v="Titan Retail"/>
    <x v="0"/>
    <x v="3"/>
    <s v="SP-02"/>
    <s v="Michael Chang"/>
    <s v="PROD-303"/>
    <x v="5"/>
    <s v="Food &amp; Beverage"/>
    <n v="11"/>
    <n v="6.8"/>
    <n v="32"/>
    <n v="352"/>
    <n v="8.8999999999999999E-3"/>
    <n v="3.13"/>
    <n v="348.87"/>
    <n v="217.6"/>
    <n v="131.27000000000001"/>
    <n v="3"/>
    <n v="32.71"/>
    <n v="21.9"/>
    <x v="1331"/>
  </r>
  <r>
    <s v="ORD-20241364"/>
    <d v="2024-10-05T00:00:00"/>
    <s v="CUST-1059"/>
    <s v="Pioneer Distributors"/>
    <x v="4"/>
    <x v="1"/>
    <s v="SP-07"/>
    <s v="Carlos Mendez"/>
    <s v="PROD-202"/>
    <x v="4"/>
    <s v="Home Care"/>
    <n v="4.5"/>
    <n v="2.1"/>
    <n v="77"/>
    <n v="346.5"/>
    <n v="0.36730000000000002"/>
    <n v="127.27"/>
    <n v="219.23"/>
    <n v="161.69999999999999"/>
    <n v="57.53"/>
    <n v="0"/>
    <n v="0"/>
    <n v="0"/>
    <x v="510"/>
  </r>
  <r>
    <s v="ORD-20241365"/>
    <d v="2025-05-27T00:00:00"/>
    <s v="CUST-1106"/>
    <s v="Omega Mart"/>
    <x v="2"/>
    <x v="3"/>
    <s v="SP-05"/>
    <s v="Kenji Sato"/>
    <s v="PROD-302"/>
    <x v="7"/>
    <s v="Food &amp; Beverage"/>
    <n v="3.8"/>
    <n v="2.6"/>
    <n v="198"/>
    <n v="752.4"/>
    <n v="8.0000000000000004E-4"/>
    <n v="0.6"/>
    <n v="751.8"/>
    <n v="514.79999999999995"/>
    <n v="237"/>
    <n v="0"/>
    <n v="0"/>
    <n v="0"/>
    <x v="1332"/>
  </r>
  <r>
    <s v="ORD-20241366"/>
    <d v="2025-07-06T00:00:00"/>
    <s v="CUST-1028"/>
    <s v="Summit Wholesale"/>
    <x v="0"/>
    <x v="3"/>
    <s v="SP-01"/>
    <s v="Sarah Jenkins"/>
    <s v="PROD-204"/>
    <x v="12"/>
    <s v="Home Care"/>
    <n v="7.2"/>
    <n v="3.6"/>
    <n v="74"/>
    <n v="532.79999999999995"/>
    <n v="6.7000000000000002E-3"/>
    <n v="3.57"/>
    <n v="529.23"/>
    <n v="266.39999999999998"/>
    <n v="262.83"/>
    <n v="0"/>
    <n v="0"/>
    <n v="0"/>
    <x v="1333"/>
  </r>
  <r>
    <s v="ORD-20241367"/>
    <d v="2025-05-20T00:00:00"/>
    <s v="CUST-1034"/>
    <s v="Prime Mart"/>
    <x v="0"/>
    <x v="0"/>
    <s v="SP-02"/>
    <s v="Michael Chang"/>
    <s v="PROD-105"/>
    <x v="1"/>
    <s v="Personal Care"/>
    <n v="14.5"/>
    <n v="4.2"/>
    <n v="65"/>
    <n v="942.5"/>
    <n v="0.37969999999999998"/>
    <n v="357.87"/>
    <n v="584.63"/>
    <n v="273"/>
    <n v="311.63"/>
    <n v="0"/>
    <n v="0"/>
    <n v="0"/>
    <x v="1334"/>
  </r>
  <r>
    <s v="ORD-20241368"/>
    <d v="2025-03-24T00:00:00"/>
    <s v="CUST-1090"/>
    <s v="Crown Mart"/>
    <x v="0"/>
    <x v="3"/>
    <s v="SP-01"/>
    <s v="Sarah Jenkins"/>
    <s v="PROD-402"/>
    <x v="10"/>
    <s v="Household Essentials"/>
    <n v="6"/>
    <n v="4.2"/>
    <n v="11"/>
    <n v="66"/>
    <n v="1.9699999999999999E-2"/>
    <n v="1.3"/>
    <n v="64.7"/>
    <n v="46.2"/>
    <n v="18.5"/>
    <n v="0"/>
    <n v="0"/>
    <n v="0"/>
    <x v="1335"/>
  </r>
  <r>
    <s v="ORD-20241369"/>
    <d v="2024-03-23T00:00:00"/>
    <s v="CUST-1009"/>
    <s v="Apex Supermarkets"/>
    <x v="3"/>
    <x v="3"/>
    <s v="SP-04"/>
    <s v="David Mueller"/>
    <s v="PROD-204"/>
    <x v="12"/>
    <s v="Home Care"/>
    <n v="7.2"/>
    <n v="3.6"/>
    <n v="47"/>
    <n v="338.4"/>
    <n v="1.8100000000000002E-2"/>
    <n v="6.13"/>
    <n v="332.27"/>
    <n v="169.2"/>
    <n v="163.07"/>
    <n v="0"/>
    <n v="0"/>
    <n v="0"/>
    <x v="1336"/>
  </r>
  <r>
    <s v="ORD-20241370"/>
    <d v="2025-09-04T00:00:00"/>
    <s v="CUST-1103"/>
    <s v="Atlas Direct"/>
    <x v="0"/>
    <x v="4"/>
    <s v="SP-01"/>
    <s v="Sarah Jenkins"/>
    <s v="PROD-402"/>
    <x v="10"/>
    <s v="Household Essentials"/>
    <n v="6"/>
    <n v="4.2"/>
    <n v="314"/>
    <n v="1884"/>
    <n v="0.1232"/>
    <n v="232.11"/>
    <n v="1651.89"/>
    <n v="1318.8"/>
    <n v="333.09"/>
    <n v="52"/>
    <n v="273.56"/>
    <n v="244.4"/>
    <x v="1337"/>
  </r>
  <r>
    <s v="ORD-20241371"/>
    <d v="2024-02-10T00:00:00"/>
    <s v="CUST-1069"/>
    <s v="Sterling Stores"/>
    <x v="3"/>
    <x v="0"/>
    <s v="SP-03"/>
    <s v="Elena Rostova"/>
    <s v="PROD-105"/>
    <x v="1"/>
    <s v="Personal Care"/>
    <n v="14.5"/>
    <n v="4.2"/>
    <n v="629"/>
    <n v="9120.5"/>
    <n v="0.4516"/>
    <n v="4118.82"/>
    <n v="5001.68"/>
    <n v="2641.8"/>
    <n v="2359.88"/>
    <n v="0"/>
    <n v="0"/>
    <n v="0"/>
    <x v="1338"/>
  </r>
  <r>
    <s v="ORD-20241372"/>
    <d v="2026-06-29T00:00:00"/>
    <s v="CUST-1014"/>
    <s v="Apex Express"/>
    <x v="3"/>
    <x v="3"/>
    <s v="SP-03"/>
    <s v="Elena Rostova"/>
    <s v="PROD-301"/>
    <x v="2"/>
    <s v="Food &amp; Beverage"/>
    <n v="5"/>
    <n v="3.2"/>
    <n v="46"/>
    <n v="230"/>
    <n v="1.12E-2"/>
    <n v="2.58"/>
    <n v="227.42"/>
    <n v="147.19999999999999"/>
    <n v="80.22"/>
    <n v="0"/>
    <n v="0"/>
    <n v="0"/>
    <x v="1339"/>
  </r>
  <r>
    <s v="ORD-20241373"/>
    <d v="2025-03-18T00:00:00"/>
    <s v="CUST-1041"/>
    <s v="Vanguard Supermarkets"/>
    <x v="0"/>
    <x v="3"/>
    <s v="SP-01"/>
    <s v="Sarah Jenkins"/>
    <s v="PROD-303"/>
    <x v="5"/>
    <s v="Food &amp; Beverage"/>
    <n v="11"/>
    <n v="6.8"/>
    <n v="131"/>
    <n v="1441"/>
    <n v="1.3899999999999999E-2"/>
    <n v="20.03"/>
    <n v="1420.97"/>
    <n v="890.8"/>
    <n v="530.16999999999996"/>
    <n v="0"/>
    <n v="0"/>
    <n v="0"/>
    <x v="1340"/>
  </r>
  <r>
    <s v="ORD-20241374"/>
    <d v="2026-01-22T00:00:00"/>
    <s v="CUST-1012"/>
    <s v="Apex Wholesale"/>
    <x v="3"/>
    <x v="2"/>
    <s v="SP-03"/>
    <s v="Elena Rostova"/>
    <s v="PROD-104"/>
    <x v="6"/>
    <s v="Personal Care"/>
    <n v="9.9"/>
    <n v="3.1"/>
    <n v="25"/>
    <n v="247.5"/>
    <n v="4.3499999999999997E-2"/>
    <n v="10.77"/>
    <n v="236.73"/>
    <n v="77.5"/>
    <n v="159.22999999999999"/>
    <n v="0"/>
    <n v="0"/>
    <n v="0"/>
    <x v="1341"/>
  </r>
  <r>
    <s v="ORD-20241375"/>
    <d v="2024-11-26T00:00:00"/>
    <s v="CUST-1065"/>
    <s v="Sterling Supermarkets"/>
    <x v="3"/>
    <x v="3"/>
    <s v="SP-04"/>
    <s v="David Mueller"/>
    <s v="PROD-404"/>
    <x v="16"/>
    <s v="Household Essentials"/>
    <n v="4.9000000000000004"/>
    <n v="3.1"/>
    <n v="57"/>
    <n v="279.3"/>
    <n v="9.4000000000000004E-3"/>
    <n v="2.63"/>
    <n v="276.67"/>
    <n v="176.7"/>
    <n v="99.97"/>
    <n v="0"/>
    <n v="0"/>
    <n v="0"/>
    <x v="1342"/>
  </r>
  <r>
    <s v="ORD-20241376"/>
    <d v="2025-09-10T00:00:00"/>
    <s v="CUST-1025"/>
    <s v="Summit Supermarkets"/>
    <x v="1"/>
    <x v="2"/>
    <s v="SP-08"/>
    <s v="Tariq Al-Mansoor"/>
    <s v="PROD-301"/>
    <x v="2"/>
    <s v="Food &amp; Beverage"/>
    <n v="5"/>
    <n v="3.2"/>
    <n v="9"/>
    <n v="45"/>
    <n v="9.5600000000000004E-2"/>
    <n v="4.3"/>
    <n v="40.700000000000003"/>
    <n v="28.8"/>
    <n v="11.9"/>
    <n v="0"/>
    <n v="0"/>
    <n v="0"/>
    <x v="1343"/>
  </r>
  <r>
    <s v="ORD-20241377"/>
    <d v="2024-09-13T00:00:00"/>
    <s v="CUST-1075"/>
    <s v="Beacon Distributors"/>
    <x v="4"/>
    <x v="3"/>
    <s v="SP-07"/>
    <s v="Carlos Mendez"/>
    <s v="PROD-403"/>
    <x v="11"/>
    <s v="Household Essentials"/>
    <n v="5.5"/>
    <n v="3.8"/>
    <n v="24"/>
    <n v="132"/>
    <n v="6.1000000000000004E-3"/>
    <n v="0.81"/>
    <n v="131.19"/>
    <n v="91.2"/>
    <n v="39.99"/>
    <n v="0"/>
    <n v="0"/>
    <n v="0"/>
    <x v="351"/>
  </r>
  <r>
    <s v="ORD-20241378"/>
    <d v="2024-01-27T00:00:00"/>
    <s v="CUST-1031"/>
    <s v="Summit Direct"/>
    <x v="4"/>
    <x v="1"/>
    <s v="SP-07"/>
    <s v="Carlos Mendez"/>
    <s v="PROD-104"/>
    <x v="6"/>
    <s v="Personal Care"/>
    <n v="9.9"/>
    <n v="3.1"/>
    <n v="49"/>
    <n v="485.1"/>
    <n v="2.4E-2"/>
    <n v="11.64"/>
    <n v="473.46"/>
    <n v="151.9"/>
    <n v="321.56"/>
    <n v="0"/>
    <n v="0"/>
    <n v="0"/>
    <x v="1344"/>
  </r>
  <r>
    <s v="ORD-20241379"/>
    <d v="2024-04-03T00:00:00"/>
    <s v="CUST-1000"/>
    <s v="Metro Retail"/>
    <x v="3"/>
    <x v="0"/>
    <s v="SP-03"/>
    <s v="Elena Rostova"/>
    <s v="PROD-201"/>
    <x v="14"/>
    <s v="Home Care"/>
    <n v="12"/>
    <n v="6.5"/>
    <n v="23"/>
    <n v="276"/>
    <n v="9.8299999999999998E-2"/>
    <n v="27.13"/>
    <n v="248.87"/>
    <n v="149.5"/>
    <n v="99.37"/>
    <n v="0"/>
    <n v="0"/>
    <n v="0"/>
    <x v="1345"/>
  </r>
  <r>
    <s v="ORD-20241380"/>
    <d v="2024-08-22T00:00:00"/>
    <s v="CUST-1086"/>
    <s v="Crest Express"/>
    <x v="3"/>
    <x v="3"/>
    <s v="SP-04"/>
    <s v="David Mueller"/>
    <s v="PROD-201"/>
    <x v="14"/>
    <s v="Home Care"/>
    <n v="12"/>
    <n v="6.5"/>
    <n v="210"/>
    <n v="2520"/>
    <n v="6.6E-3"/>
    <n v="16.63"/>
    <n v="2503.37"/>
    <n v="1365"/>
    <n v="1138.3699999999999"/>
    <n v="0"/>
    <n v="0"/>
    <n v="0"/>
    <x v="1346"/>
  </r>
  <r>
    <s v="ORD-20241381"/>
    <d v="2025-11-21T00:00:00"/>
    <s v="CUST-1071"/>
    <s v="Sterling Direct"/>
    <x v="3"/>
    <x v="1"/>
    <s v="SP-04"/>
    <s v="David Mueller"/>
    <s v="PROD-301"/>
    <x v="2"/>
    <s v="Food &amp; Beverage"/>
    <n v="5"/>
    <n v="3.2"/>
    <n v="3"/>
    <n v="15"/>
    <n v="1.2999999999999999E-2"/>
    <n v="0.19"/>
    <n v="14.81"/>
    <n v="9.6"/>
    <n v="5.21"/>
    <n v="0"/>
    <n v="0"/>
    <n v="0"/>
    <x v="1347"/>
  </r>
  <r>
    <s v="ORD-20241382"/>
    <d v="2026-05-06T00:00:00"/>
    <s v="CUST-1015"/>
    <s v="Apex Direct"/>
    <x v="2"/>
    <x v="3"/>
    <s v="SP-05"/>
    <s v="Kenji Sato"/>
    <s v="PROD-404"/>
    <x v="16"/>
    <s v="Household Essentials"/>
    <n v="4.9000000000000004"/>
    <n v="3.1"/>
    <n v="246"/>
    <n v="1205.4000000000001"/>
    <n v="5.6899999999999999E-2"/>
    <n v="68.59"/>
    <n v="1136.81"/>
    <n v="762.6"/>
    <n v="374.21"/>
    <n v="0"/>
    <n v="0"/>
    <n v="0"/>
    <x v="1348"/>
  </r>
  <r>
    <s v="ORD-20241383"/>
    <d v="2026-05-31T00:00:00"/>
    <s v="CUST-1058"/>
    <s v="Pioneer Mart"/>
    <x v="4"/>
    <x v="3"/>
    <s v="SP-07"/>
    <s v="Carlos Mendez"/>
    <s v="PROD-304"/>
    <x v="8"/>
    <s v="Food &amp; Beverage"/>
    <n v="4.2"/>
    <n v="2.8"/>
    <n v="112"/>
    <n v="470.4"/>
    <n v="0.44240000000000002"/>
    <n v="208.1"/>
    <n v="262.3"/>
    <n v="313.60000000000002"/>
    <n v="-51.3"/>
    <n v="0"/>
    <n v="0"/>
    <n v="0"/>
    <x v="1349"/>
  </r>
  <r>
    <s v="ORD-20241384"/>
    <d v="2025-08-12T00:00:00"/>
    <s v="CUST-1008"/>
    <s v="Apex Retail"/>
    <x v="0"/>
    <x v="1"/>
    <s v="SP-01"/>
    <s v="Sarah Jenkins"/>
    <s v="PROD-202"/>
    <x v="4"/>
    <s v="Home Care"/>
    <n v="4.5"/>
    <n v="2.1"/>
    <n v="93"/>
    <n v="418.5"/>
    <n v="2.9600000000000001E-2"/>
    <n v="12.39"/>
    <n v="406.11"/>
    <n v="195.3"/>
    <n v="210.81"/>
    <n v="0"/>
    <n v="0"/>
    <n v="0"/>
    <x v="1350"/>
  </r>
  <r>
    <s v="ORD-20241385"/>
    <d v="2025-08-24T00:00:00"/>
    <s v="CUST-1109"/>
    <s v="Omega Stores"/>
    <x v="2"/>
    <x v="2"/>
    <s v="SP-06"/>
    <s v="Priya Sharma"/>
    <s v="PROD-204"/>
    <x v="12"/>
    <s v="Home Care"/>
    <n v="7.2"/>
    <n v="3.6"/>
    <n v="52"/>
    <n v="374.4"/>
    <n v="5.3199999999999997E-2"/>
    <n v="19.920000000000002"/>
    <n v="354.48"/>
    <n v="187.2"/>
    <n v="167.28"/>
    <n v="9"/>
    <n v="61.35"/>
    <n v="36.9"/>
    <x v="1351"/>
  </r>
  <r>
    <s v="ORD-20241386"/>
    <d v="2026-08-31T00:00:00"/>
    <s v="CUST-1113"/>
    <s v="Titan Supermarkets"/>
    <x v="1"/>
    <x v="1"/>
    <s v="SP-08"/>
    <s v="Tariq Al-Mansoor"/>
    <s v="PROD-304"/>
    <x v="8"/>
    <s v="Food &amp; Beverage"/>
    <n v="4.2"/>
    <n v="2.8"/>
    <n v="62"/>
    <n v="260.39999999999998"/>
    <n v="4.4999999999999997E-3"/>
    <n v="1.17"/>
    <n v="259.23"/>
    <n v="173.6"/>
    <n v="85.63"/>
    <n v="0"/>
    <n v="0"/>
    <n v="0"/>
    <x v="1352"/>
  </r>
  <r>
    <s v="ORD-20241387"/>
    <d v="2024-01-22T00:00:00"/>
    <s v="CUST-1090"/>
    <s v="Crown Mart"/>
    <x v="0"/>
    <x v="3"/>
    <s v="SP-01"/>
    <s v="Sarah Jenkins"/>
    <s v="PROD-301"/>
    <x v="2"/>
    <s v="Food &amp; Beverage"/>
    <n v="5"/>
    <n v="3.2"/>
    <n v="167"/>
    <n v="835"/>
    <n v="1.6000000000000001E-3"/>
    <n v="1.34"/>
    <n v="833.66"/>
    <n v="534.4"/>
    <n v="299.26"/>
    <n v="0"/>
    <n v="0"/>
    <n v="0"/>
    <x v="1353"/>
  </r>
  <r>
    <s v="ORD-20241388"/>
    <d v="2026-02-22T00:00:00"/>
    <s v="CUST-1119"/>
    <s v="Titan Direct"/>
    <x v="2"/>
    <x v="3"/>
    <s v="SP-05"/>
    <s v="Kenji Sato"/>
    <s v="PROD-402"/>
    <x v="10"/>
    <s v="Household Essentials"/>
    <n v="6"/>
    <n v="4.2"/>
    <n v="40"/>
    <n v="240"/>
    <n v="2.3999999999999998E-3"/>
    <n v="0.57999999999999996"/>
    <n v="239.42"/>
    <n v="168"/>
    <n v="71.42"/>
    <n v="0"/>
    <n v="0"/>
    <n v="0"/>
    <x v="1354"/>
  </r>
  <r>
    <s v="ORD-20241389"/>
    <d v="2025-11-19T00:00:00"/>
    <s v="CUST-1077"/>
    <s v="Beacon Stores"/>
    <x v="1"/>
    <x v="3"/>
    <s v="SP-08"/>
    <s v="Tariq Al-Mansoor"/>
    <s v="PROD-404"/>
    <x v="16"/>
    <s v="Household Essentials"/>
    <n v="4.9000000000000004"/>
    <n v="3.1"/>
    <n v="22"/>
    <n v="107.8"/>
    <n v="9.7999999999999997E-3"/>
    <n v="1.06"/>
    <n v="106.74"/>
    <n v="68.2"/>
    <n v="38.54"/>
    <n v="13"/>
    <n v="63.08"/>
    <n v="46.8"/>
    <x v="1355"/>
  </r>
  <r>
    <s v="ORD-20241390"/>
    <d v="2026-04-21T00:00:00"/>
    <s v="CUST-1024"/>
    <s v="Summit Retail"/>
    <x v="3"/>
    <x v="3"/>
    <s v="SP-04"/>
    <s v="David Mueller"/>
    <s v="PROD-101"/>
    <x v="9"/>
    <s v="Personal Care"/>
    <n v="8.5"/>
    <n v="2.8"/>
    <n v="29"/>
    <n v="246.5"/>
    <n v="1.2800000000000001E-2"/>
    <n v="3.16"/>
    <n v="243.34"/>
    <n v="81.2"/>
    <n v="162.13999999999999"/>
    <n v="0"/>
    <n v="0"/>
    <n v="0"/>
    <x v="1356"/>
  </r>
  <r>
    <s v="ORD-20241391"/>
    <d v="2024-10-02T00:00:00"/>
    <s v="CUST-1048"/>
    <s v="Horizon Retail"/>
    <x v="3"/>
    <x v="1"/>
    <s v="SP-04"/>
    <s v="David Mueller"/>
    <s v="PROD-404"/>
    <x v="16"/>
    <s v="Household Essentials"/>
    <n v="4.9000000000000004"/>
    <n v="3.1"/>
    <n v="2"/>
    <n v="9.8000000000000007"/>
    <n v="2.5899999999999999E-2"/>
    <n v="0.25"/>
    <n v="9.5500000000000007"/>
    <n v="6.2"/>
    <n v="3.35"/>
    <n v="0"/>
    <n v="0"/>
    <n v="0"/>
    <x v="641"/>
  </r>
  <r>
    <s v="ORD-20241392"/>
    <d v="2025-08-13T00:00:00"/>
    <s v="CUST-1051"/>
    <s v="Horizon Distributors"/>
    <x v="0"/>
    <x v="1"/>
    <s v="SP-02"/>
    <s v="Michael Chang"/>
    <s v="PROD-303"/>
    <x v="5"/>
    <s v="Food &amp; Beverage"/>
    <n v="11"/>
    <n v="6.8"/>
    <n v="43"/>
    <n v="473"/>
    <n v="9.2999999999999992E-3"/>
    <n v="4.4000000000000004"/>
    <n v="468.6"/>
    <n v="292.39999999999998"/>
    <n v="176.2"/>
    <n v="0"/>
    <n v="0"/>
    <n v="0"/>
    <x v="1357"/>
  </r>
  <r>
    <s v="ORD-20241393"/>
    <d v="2024-02-11T00:00:00"/>
    <s v="CUST-1027"/>
    <s v="Summit Distributors"/>
    <x v="3"/>
    <x v="0"/>
    <s v="SP-04"/>
    <s v="David Mueller"/>
    <s v="PROD-104"/>
    <x v="6"/>
    <s v="Personal Care"/>
    <n v="9.9"/>
    <n v="3.1"/>
    <n v="59"/>
    <n v="584.1"/>
    <n v="6.6799999999999998E-2"/>
    <n v="39.020000000000003"/>
    <n v="545.08000000000004"/>
    <n v="182.9"/>
    <n v="362.18"/>
    <n v="0"/>
    <n v="0"/>
    <n v="0"/>
    <x v="1358"/>
  </r>
  <r>
    <s v="ORD-20241394"/>
    <d v="2026-02-20T00:00:00"/>
    <s v="CUST-1038"/>
    <s v="Prime Express"/>
    <x v="2"/>
    <x v="3"/>
    <s v="SP-06"/>
    <s v="Priya Sharma"/>
    <s v="PROD-404"/>
    <x v="16"/>
    <s v="Household Essentials"/>
    <n v="4.9000000000000004"/>
    <n v="3.1"/>
    <n v="59"/>
    <n v="289.10000000000002"/>
    <n v="1.06E-2"/>
    <n v="3.06"/>
    <n v="286.04000000000002"/>
    <n v="182.9"/>
    <n v="103.14"/>
    <n v="0"/>
    <n v="0"/>
    <n v="0"/>
    <x v="1359"/>
  </r>
  <r>
    <s v="ORD-20241395"/>
    <d v="2026-02-13T00:00:00"/>
    <s v="CUST-1004"/>
    <s v="Metro Wholesale"/>
    <x v="2"/>
    <x v="4"/>
    <s v="SP-06"/>
    <s v="Priya Sharma"/>
    <s v="PROD-202"/>
    <x v="4"/>
    <s v="Home Care"/>
    <n v="4.5"/>
    <n v="2.1"/>
    <n v="345"/>
    <n v="1552.5"/>
    <n v="0.17249999999999999"/>
    <n v="267.81"/>
    <n v="1284.69"/>
    <n v="724.5"/>
    <n v="560.19000000000005"/>
    <n v="0"/>
    <n v="0"/>
    <n v="0"/>
    <x v="1360"/>
  </r>
  <r>
    <s v="ORD-20241396"/>
    <d v="2024-06-28T00:00:00"/>
    <s v="CUST-1110"/>
    <s v="Omega Express"/>
    <x v="2"/>
    <x v="4"/>
    <s v="SP-05"/>
    <s v="Kenji Sato"/>
    <s v="PROD-201"/>
    <x v="14"/>
    <s v="Home Care"/>
    <n v="12"/>
    <n v="6.5"/>
    <n v="38"/>
    <n v="456"/>
    <n v="0.1429"/>
    <n v="65.16"/>
    <n v="390.84"/>
    <n v="247"/>
    <n v="143.84"/>
    <n v="0"/>
    <n v="0"/>
    <n v="0"/>
    <x v="1361"/>
  </r>
  <r>
    <s v="ORD-20241397"/>
    <d v="2025-04-26T00:00:00"/>
    <s v="CUST-1036"/>
    <s v="Prime Wholesale"/>
    <x v="0"/>
    <x v="2"/>
    <s v="SP-01"/>
    <s v="Sarah Jenkins"/>
    <s v="PROD-102"/>
    <x v="15"/>
    <s v="Personal Care"/>
    <n v="6.2"/>
    <n v="1.9"/>
    <n v="77"/>
    <n v="477.4"/>
    <n v="0.19670000000000001"/>
    <n v="93.9"/>
    <n v="383.5"/>
    <n v="146.30000000000001"/>
    <n v="237.2"/>
    <n v="0"/>
    <n v="0"/>
    <n v="0"/>
    <x v="1362"/>
  </r>
  <r>
    <s v="ORD-20241398"/>
    <d v="2025-06-15T00:00:00"/>
    <s v="CUST-1086"/>
    <s v="Crest Express"/>
    <x v="3"/>
    <x v="3"/>
    <s v="SP-04"/>
    <s v="David Mueller"/>
    <s v="PROD-101"/>
    <x v="9"/>
    <s v="Personal Care"/>
    <n v="8.5"/>
    <n v="2.8"/>
    <n v="71"/>
    <n v="603.5"/>
    <n v="9.4999999999999998E-3"/>
    <n v="5.73"/>
    <n v="597.77"/>
    <n v="198.8"/>
    <n v="398.97"/>
    <n v="0"/>
    <n v="0"/>
    <n v="0"/>
    <x v="1363"/>
  </r>
  <r>
    <s v="ORD-20241399"/>
    <d v="2025-10-29T00:00:00"/>
    <s v="CUST-1077"/>
    <s v="Beacon Stores"/>
    <x v="1"/>
    <x v="3"/>
    <s v="SP-08"/>
    <s v="Tariq Al-Mansoor"/>
    <s v="PROD-105"/>
    <x v="1"/>
    <s v="Personal Care"/>
    <n v="14.5"/>
    <n v="4.2"/>
    <n v="22"/>
    <n v="319"/>
    <n v="5.0000000000000001E-4"/>
    <n v="0.16"/>
    <n v="318.83999999999997"/>
    <n v="92.4"/>
    <n v="226.44"/>
    <n v="0"/>
    <n v="0"/>
    <n v="0"/>
    <x v="1364"/>
  </r>
  <r>
    <s v="ORD-20241400"/>
    <d v="2025-03-28T00:00:00"/>
    <s v="CUST-1026"/>
    <s v="Summit Mart"/>
    <x v="1"/>
    <x v="2"/>
    <s v="SP-08"/>
    <s v="Tariq Al-Mansoor"/>
    <s v="PROD-103"/>
    <x v="13"/>
    <s v="Personal Care"/>
    <n v="4.8"/>
    <n v="1.4"/>
    <n v="69"/>
    <n v="331.2"/>
    <n v="1.9900000000000001E-2"/>
    <n v="6.59"/>
    <n v="324.61"/>
    <n v="96.6"/>
    <n v="228.01"/>
    <n v="0"/>
    <n v="0"/>
    <n v="0"/>
    <x v="1365"/>
  </r>
  <r>
    <s v="ORD-20241401"/>
    <d v="2026-07-27T00:00:00"/>
    <s v="CUST-1045"/>
    <s v="Vanguard Stores"/>
    <x v="0"/>
    <x v="4"/>
    <s v="SP-02"/>
    <s v="Michael Chang"/>
    <s v="PROD-103"/>
    <x v="13"/>
    <s v="Personal Care"/>
    <n v="4.8"/>
    <n v="1.4"/>
    <n v="238"/>
    <n v="1142.4000000000001"/>
    <n v="0.14030000000000001"/>
    <n v="160.28"/>
    <n v="982.12"/>
    <n v="333.2"/>
    <n v="648.91999999999996"/>
    <n v="0"/>
    <n v="0"/>
    <n v="0"/>
    <x v="1366"/>
  </r>
  <r>
    <s v="ORD-20241402"/>
    <d v="2024-10-11T00:00:00"/>
    <s v="CUST-1055"/>
    <s v="Horizon Direct"/>
    <x v="0"/>
    <x v="3"/>
    <s v="SP-02"/>
    <s v="Michael Chang"/>
    <s v="PROD-404"/>
    <x v="16"/>
    <s v="Household Essentials"/>
    <n v="4.9000000000000004"/>
    <n v="3.1"/>
    <n v="45"/>
    <n v="220.5"/>
    <n v="2.9999999999999997E-4"/>
    <n v="7.0000000000000007E-2"/>
    <n v="220.43"/>
    <n v="139.5"/>
    <n v="80.930000000000007"/>
    <n v="0"/>
    <n v="0"/>
    <n v="0"/>
    <x v="1367"/>
  </r>
  <r>
    <s v="ORD-20241403"/>
    <d v="2024-07-04T00:00:00"/>
    <s v="CUST-1078"/>
    <s v="Beacon Express"/>
    <x v="2"/>
    <x v="2"/>
    <s v="SP-05"/>
    <s v="Kenji Sato"/>
    <s v="PROD-104"/>
    <x v="6"/>
    <s v="Personal Care"/>
    <n v="9.9"/>
    <n v="3.1"/>
    <n v="27"/>
    <n v="267.3"/>
    <n v="0.11360000000000001"/>
    <n v="30.37"/>
    <n v="236.93"/>
    <n v="83.7"/>
    <n v="153.22999999999999"/>
    <n v="0"/>
    <n v="0"/>
    <n v="0"/>
    <x v="1368"/>
  </r>
  <r>
    <s v="ORD-20241404"/>
    <d v="2025-08-22T00:00:00"/>
    <s v="CUST-1074"/>
    <s v="Beacon Mart"/>
    <x v="0"/>
    <x v="3"/>
    <s v="SP-01"/>
    <s v="Sarah Jenkins"/>
    <s v="PROD-201"/>
    <x v="14"/>
    <s v="Home Care"/>
    <n v="12"/>
    <n v="6.5"/>
    <n v="138"/>
    <n v="1656"/>
    <n v="1.04E-2"/>
    <n v="17.22"/>
    <n v="1638.78"/>
    <n v="897"/>
    <n v="741.78"/>
    <n v="0"/>
    <n v="0"/>
    <n v="0"/>
    <x v="1369"/>
  </r>
  <r>
    <s v="ORD-20241405"/>
    <d v="2025-03-22T00:00:00"/>
    <s v="CUST-1003"/>
    <s v="Metro Distributors"/>
    <x v="0"/>
    <x v="2"/>
    <s v="SP-02"/>
    <s v="Michael Chang"/>
    <s v="PROD-202"/>
    <x v="4"/>
    <s v="Home Care"/>
    <n v="4.5"/>
    <n v="2.1"/>
    <n v="55"/>
    <n v="247.5"/>
    <n v="0.20899999999999999"/>
    <n v="51.73"/>
    <n v="195.77"/>
    <n v="115.5"/>
    <n v="80.27"/>
    <n v="0"/>
    <n v="0"/>
    <n v="0"/>
    <x v="1370"/>
  </r>
  <r>
    <s v="ORD-20241406"/>
    <d v="2025-10-12T00:00:00"/>
    <s v="CUST-1059"/>
    <s v="Pioneer Distributors"/>
    <x v="4"/>
    <x v="1"/>
    <s v="SP-07"/>
    <s v="Carlos Mendez"/>
    <s v="PROD-202"/>
    <x v="4"/>
    <s v="Home Care"/>
    <n v="4.5"/>
    <n v="2.1"/>
    <n v="25"/>
    <n v="112.5"/>
    <n v="3.2000000000000002E-3"/>
    <n v="0.36"/>
    <n v="112.14"/>
    <n v="52.5"/>
    <n v="59.64"/>
    <n v="0"/>
    <n v="0"/>
    <n v="0"/>
    <x v="1371"/>
  </r>
  <r>
    <s v="ORD-20241407"/>
    <d v="2026-04-13T00:00:00"/>
    <s v="CUST-1112"/>
    <s v="Titan Retail"/>
    <x v="0"/>
    <x v="3"/>
    <s v="SP-01"/>
    <s v="Sarah Jenkins"/>
    <s v="PROD-304"/>
    <x v="8"/>
    <s v="Food &amp; Beverage"/>
    <n v="4.2"/>
    <n v="2.8"/>
    <n v="282"/>
    <n v="1184.4000000000001"/>
    <n v="1.6999999999999999E-3"/>
    <n v="2.0099999999999998"/>
    <n v="1182.3900000000001"/>
    <n v="789.6"/>
    <n v="392.79"/>
    <n v="0"/>
    <n v="0"/>
    <n v="0"/>
    <x v="1372"/>
  </r>
  <r>
    <s v="ORD-20241408"/>
    <d v="2025-05-18T00:00:00"/>
    <s v="CUST-1108"/>
    <s v="Omega Wholesale"/>
    <x v="0"/>
    <x v="4"/>
    <s v="SP-02"/>
    <s v="Michael Chang"/>
    <s v="PROD-303"/>
    <x v="5"/>
    <s v="Food &amp; Beverage"/>
    <n v="11"/>
    <n v="6.8"/>
    <n v="78"/>
    <n v="858"/>
    <n v="0.1237"/>
    <n v="106.13"/>
    <n v="751.87"/>
    <n v="530.4"/>
    <n v="221.47"/>
    <n v="17"/>
    <n v="163.87"/>
    <n v="124.1"/>
    <x v="1373"/>
  </r>
  <r>
    <s v="ORD-20241409"/>
    <d v="2024-04-03T00:00:00"/>
    <s v="CUST-1074"/>
    <s v="Beacon Mart"/>
    <x v="0"/>
    <x v="3"/>
    <s v="SP-02"/>
    <s v="Michael Chang"/>
    <s v="PROD-203"/>
    <x v="0"/>
    <s v="Home Care"/>
    <n v="5.8"/>
    <n v="2.7"/>
    <n v="34"/>
    <n v="197.2"/>
    <n v="2.7199999999999998E-2"/>
    <n v="5.36"/>
    <n v="191.84"/>
    <n v="91.8"/>
    <n v="100.04"/>
    <n v="0"/>
    <n v="0"/>
    <n v="0"/>
    <x v="1374"/>
  </r>
  <r>
    <s v="ORD-20241410"/>
    <d v="2025-04-26T00:00:00"/>
    <s v="CUST-1001"/>
    <s v="Metro Supermarkets"/>
    <x v="2"/>
    <x v="4"/>
    <s v="SP-06"/>
    <s v="Priya Sharma"/>
    <s v="PROD-403"/>
    <x v="11"/>
    <s v="Household Essentials"/>
    <n v="5.5"/>
    <n v="3.8"/>
    <n v="22"/>
    <n v="121"/>
    <n v="0.25819999999999999"/>
    <n v="31.24"/>
    <n v="89.76"/>
    <n v="83.6"/>
    <n v="6.16"/>
    <n v="0"/>
    <n v="0"/>
    <n v="0"/>
    <x v="1375"/>
  </r>
  <r>
    <s v="ORD-20241411"/>
    <d v="2024-12-22T00:00:00"/>
    <s v="CUST-1021"/>
    <s v="Global Stores"/>
    <x v="0"/>
    <x v="0"/>
    <s v="SP-01"/>
    <s v="Sarah Jenkins"/>
    <s v="PROD-404"/>
    <x v="16"/>
    <s v="Household Essentials"/>
    <n v="4.9000000000000004"/>
    <n v="3.1"/>
    <n v="54"/>
    <n v="264.60000000000002"/>
    <n v="4.0500000000000001E-2"/>
    <n v="10.72"/>
    <n v="253.88"/>
    <n v="167.4"/>
    <n v="86.48"/>
    <n v="0"/>
    <n v="0"/>
    <n v="0"/>
    <x v="1376"/>
  </r>
  <r>
    <s v="ORD-20241412"/>
    <d v="2025-02-22T00:00:00"/>
    <s v="CUST-1006"/>
    <s v="Metro Express"/>
    <x v="4"/>
    <x v="3"/>
    <s v="SP-07"/>
    <s v="Carlos Mendez"/>
    <s v="PROD-401"/>
    <x v="3"/>
    <s v="Household Essentials"/>
    <n v="10.5"/>
    <n v="7.5"/>
    <n v="86"/>
    <n v="903"/>
    <n v="3.1099999999999999E-2"/>
    <n v="28.08"/>
    <n v="874.92"/>
    <n v="645"/>
    <n v="229.92"/>
    <n v="0"/>
    <n v="0"/>
    <n v="0"/>
    <x v="1377"/>
  </r>
  <r>
    <s v="ORD-20241413"/>
    <d v="2024-12-07T00:00:00"/>
    <s v="CUST-1006"/>
    <s v="Metro Express"/>
    <x v="4"/>
    <x v="3"/>
    <s v="SP-07"/>
    <s v="Carlos Mendez"/>
    <s v="PROD-303"/>
    <x v="5"/>
    <s v="Food &amp; Beverage"/>
    <n v="11"/>
    <n v="6.8"/>
    <n v="97"/>
    <n v="1067"/>
    <n v="3.8E-3"/>
    <n v="4.05"/>
    <n v="1062.95"/>
    <n v="659.6"/>
    <n v="403.35"/>
    <n v="0"/>
    <n v="0"/>
    <n v="0"/>
    <x v="1378"/>
  </r>
  <r>
    <s v="ORD-20241414"/>
    <d v="2024-11-24T00:00:00"/>
    <s v="CUST-1040"/>
    <s v="Vanguard Retail"/>
    <x v="4"/>
    <x v="4"/>
    <s v="SP-07"/>
    <s v="Carlos Mendez"/>
    <s v="PROD-105"/>
    <x v="1"/>
    <s v="Personal Care"/>
    <n v="14.5"/>
    <n v="4.2"/>
    <n v="122"/>
    <n v="1769"/>
    <n v="0.38"/>
    <n v="672.22"/>
    <n v="1096.78"/>
    <n v="512.4"/>
    <n v="584.38"/>
    <n v="0"/>
    <n v="0"/>
    <n v="0"/>
    <x v="1379"/>
  </r>
  <r>
    <s v="ORD-20241415"/>
    <d v="2025-11-17T00:00:00"/>
    <s v="CUST-1096"/>
    <s v="Atlas Retail"/>
    <x v="4"/>
    <x v="4"/>
    <s v="SP-07"/>
    <s v="Carlos Mendez"/>
    <s v="PROD-403"/>
    <x v="11"/>
    <s v="Household Essentials"/>
    <n v="5.5"/>
    <n v="3.8"/>
    <n v="134"/>
    <n v="737"/>
    <n v="0.1167"/>
    <n v="86.01"/>
    <n v="650.99"/>
    <n v="509.2"/>
    <n v="141.79"/>
    <n v="0"/>
    <n v="0"/>
    <n v="0"/>
    <x v="1380"/>
  </r>
  <r>
    <s v="ORD-20241416"/>
    <d v="2024-04-17T00:00:00"/>
    <s v="CUST-1106"/>
    <s v="Omega Mart"/>
    <x v="2"/>
    <x v="3"/>
    <s v="SP-06"/>
    <s v="Priya Sharma"/>
    <s v="PROD-304"/>
    <x v="8"/>
    <s v="Food &amp; Beverage"/>
    <n v="4.2"/>
    <n v="2.8"/>
    <n v="86"/>
    <n v="361.2"/>
    <n v="3.3E-3"/>
    <n v="1.19"/>
    <n v="360.01"/>
    <n v="240.8"/>
    <n v="119.21"/>
    <n v="0"/>
    <n v="0"/>
    <n v="0"/>
    <x v="1381"/>
  </r>
  <r>
    <s v="ORD-20241417"/>
    <d v="2026-05-28T00:00:00"/>
    <s v="CUST-1050"/>
    <s v="Horizon Mart"/>
    <x v="0"/>
    <x v="4"/>
    <s v="SP-02"/>
    <s v="Michael Chang"/>
    <s v="PROD-103"/>
    <x v="13"/>
    <s v="Personal Care"/>
    <n v="4.8"/>
    <n v="1.4"/>
    <n v="145"/>
    <n v="696"/>
    <n v="0.1178"/>
    <n v="81.99"/>
    <n v="614.01"/>
    <n v="203"/>
    <n v="411.01"/>
    <n v="0"/>
    <n v="0"/>
    <n v="0"/>
    <x v="1382"/>
  </r>
  <r>
    <s v="ORD-20241418"/>
    <d v="2024-06-13T00:00:00"/>
    <s v="CUST-1110"/>
    <s v="Omega Express"/>
    <x v="2"/>
    <x v="4"/>
    <s v="SP-06"/>
    <s v="Priya Sharma"/>
    <s v="PROD-101"/>
    <x v="9"/>
    <s v="Personal Care"/>
    <n v="8.5"/>
    <n v="2.8"/>
    <n v="150"/>
    <n v="1275"/>
    <n v="0.20880000000000001"/>
    <n v="266.22000000000003"/>
    <n v="1008.78"/>
    <n v="420"/>
    <n v="588.78"/>
    <n v="0"/>
    <n v="0"/>
    <n v="0"/>
    <x v="1383"/>
  </r>
  <r>
    <s v="ORD-20241419"/>
    <d v="2024-12-03T00:00:00"/>
    <s v="CUST-1119"/>
    <s v="Titan Direct"/>
    <x v="2"/>
    <x v="3"/>
    <s v="SP-05"/>
    <s v="Kenji Sato"/>
    <s v="PROD-302"/>
    <x v="7"/>
    <s v="Food &amp; Beverage"/>
    <n v="3.8"/>
    <n v="2.6"/>
    <n v="80"/>
    <n v="304"/>
    <n v="2.7799999999999998E-2"/>
    <n v="8.4499999999999993"/>
    <n v="295.55"/>
    <n v="208"/>
    <n v="87.55"/>
    <n v="0"/>
    <n v="0"/>
    <n v="0"/>
    <x v="1384"/>
  </r>
  <r>
    <s v="ORD-20241420"/>
    <d v="2025-02-25T00:00:00"/>
    <s v="CUST-1051"/>
    <s v="Horizon Distributors"/>
    <x v="0"/>
    <x v="1"/>
    <s v="SP-01"/>
    <s v="Sarah Jenkins"/>
    <s v="PROD-103"/>
    <x v="13"/>
    <s v="Personal Care"/>
    <n v="4.8"/>
    <n v="1.4"/>
    <n v="7"/>
    <n v="33.6"/>
    <n v="1.18E-2"/>
    <n v="0.4"/>
    <n v="33.200000000000003"/>
    <n v="9.8000000000000007"/>
    <n v="23.4"/>
    <n v="2"/>
    <n v="9.49"/>
    <n v="3.8"/>
    <x v="560"/>
  </r>
  <r>
    <s v="ORD-20241421"/>
    <d v="2025-12-11T00:00:00"/>
    <s v="CUST-1081"/>
    <s v="Crest Supermarkets"/>
    <x v="2"/>
    <x v="1"/>
    <s v="SP-06"/>
    <s v="Priya Sharma"/>
    <s v="PROD-105"/>
    <x v="1"/>
    <s v="Personal Care"/>
    <n v="14.5"/>
    <n v="4.2"/>
    <n v="7"/>
    <n v="101.5"/>
    <n v="4.1000000000000003E-3"/>
    <n v="0.42"/>
    <n v="101.08"/>
    <n v="29.4"/>
    <n v="71.680000000000007"/>
    <n v="0"/>
    <n v="0"/>
    <n v="0"/>
    <x v="1385"/>
  </r>
  <r>
    <s v="ORD-20241422"/>
    <d v="2025-05-22T00:00:00"/>
    <s v="CUST-1001"/>
    <s v="Metro Supermarkets"/>
    <x v="2"/>
    <x v="4"/>
    <s v="SP-06"/>
    <s v="Priya Sharma"/>
    <s v="PROD-203"/>
    <x v="0"/>
    <s v="Home Care"/>
    <n v="5.8"/>
    <n v="2.7"/>
    <n v="158"/>
    <n v="916.4"/>
    <n v="0.18379999999999999"/>
    <n v="168.43"/>
    <n v="747.97"/>
    <n v="426.6"/>
    <n v="321.37"/>
    <n v="0"/>
    <n v="0"/>
    <n v="0"/>
    <x v="1386"/>
  </r>
  <r>
    <s v="ORD-20241423"/>
    <d v="2024-10-22T00:00:00"/>
    <s v="CUST-1114"/>
    <s v="Titan Mart"/>
    <x v="4"/>
    <x v="4"/>
    <s v="SP-07"/>
    <s v="Carlos Mendez"/>
    <s v="PROD-401"/>
    <x v="3"/>
    <s v="Household Essentials"/>
    <n v="10.5"/>
    <n v="7.5"/>
    <n v="542"/>
    <n v="5691"/>
    <n v="9.98E-2"/>
    <n v="567.96"/>
    <n v="5123.04"/>
    <n v="4065"/>
    <n v="1058.04"/>
    <n v="0"/>
    <n v="0"/>
    <n v="0"/>
    <x v="1387"/>
  </r>
  <r>
    <s v="ORD-20241424"/>
    <d v="2025-11-09T00:00:00"/>
    <s v="CUST-1076"/>
    <s v="Beacon Wholesale"/>
    <x v="0"/>
    <x v="1"/>
    <s v="SP-01"/>
    <s v="Sarah Jenkins"/>
    <s v="PROD-303"/>
    <x v="5"/>
    <s v="Food &amp; Beverage"/>
    <n v="11"/>
    <n v="6.8"/>
    <n v="30"/>
    <n v="330"/>
    <n v="5.5999999999999999E-3"/>
    <n v="1.85"/>
    <n v="328.15"/>
    <n v="204"/>
    <n v="124.15"/>
    <n v="0"/>
    <n v="0"/>
    <n v="0"/>
    <x v="1388"/>
  </r>
  <r>
    <s v="ORD-20241425"/>
    <d v="2026-08-25T00:00:00"/>
    <s v="CUST-1061"/>
    <s v="Pioneer Stores"/>
    <x v="0"/>
    <x v="3"/>
    <s v="SP-01"/>
    <s v="Sarah Jenkins"/>
    <s v="PROD-104"/>
    <x v="6"/>
    <s v="Personal Care"/>
    <n v="9.9"/>
    <n v="3.1"/>
    <n v="93"/>
    <n v="920.7"/>
    <n v="2.01E-2"/>
    <n v="18.510000000000002"/>
    <n v="902.19"/>
    <n v="288.3"/>
    <n v="613.89"/>
    <n v="0"/>
    <n v="0"/>
    <n v="0"/>
    <x v="1389"/>
  </r>
  <r>
    <s v="ORD-20241426"/>
    <d v="2025-02-14T00:00:00"/>
    <s v="CUST-1099"/>
    <s v="Atlas Distributors"/>
    <x v="4"/>
    <x v="2"/>
    <s v="SP-07"/>
    <s v="Carlos Mendez"/>
    <s v="PROD-102"/>
    <x v="15"/>
    <s v="Personal Care"/>
    <n v="6.2"/>
    <n v="1.9"/>
    <n v="93"/>
    <n v="576.6"/>
    <n v="0.1207"/>
    <n v="69.599999999999994"/>
    <n v="507"/>
    <n v="176.7"/>
    <n v="330.3"/>
    <n v="0"/>
    <n v="0"/>
    <n v="0"/>
    <x v="1390"/>
  </r>
  <r>
    <s v="ORD-20241427"/>
    <d v="2026-04-13T00:00:00"/>
    <s v="CUST-1083"/>
    <s v="Crest Distributors"/>
    <x v="0"/>
    <x v="3"/>
    <s v="SP-02"/>
    <s v="Michael Chang"/>
    <s v="PROD-403"/>
    <x v="11"/>
    <s v="Household Essentials"/>
    <n v="5.5"/>
    <n v="3.8"/>
    <n v="106"/>
    <n v="583"/>
    <n v="1.0500000000000001E-2"/>
    <n v="6.12"/>
    <n v="576.88"/>
    <n v="402.8"/>
    <n v="174.08"/>
    <n v="0"/>
    <n v="0"/>
    <n v="0"/>
    <x v="1391"/>
  </r>
  <r>
    <s v="ORD-20241428"/>
    <d v="2026-02-17T00:00:00"/>
    <s v="CUST-1042"/>
    <s v="Vanguard Mart"/>
    <x v="0"/>
    <x v="1"/>
    <s v="SP-02"/>
    <s v="Michael Chang"/>
    <s v="PROD-103"/>
    <x v="13"/>
    <s v="Personal Care"/>
    <n v="4.8"/>
    <n v="1.4"/>
    <n v="16"/>
    <n v="76.8"/>
    <n v="4.4000000000000003E-3"/>
    <n v="0.34"/>
    <n v="76.459999999999994"/>
    <n v="22.4"/>
    <n v="54.06"/>
    <n v="0"/>
    <n v="0"/>
    <n v="0"/>
    <x v="911"/>
  </r>
  <r>
    <s v="ORD-20241429"/>
    <d v="2025-07-17T00:00:00"/>
    <s v="CUST-1010"/>
    <s v="Apex Mart"/>
    <x v="2"/>
    <x v="3"/>
    <s v="SP-05"/>
    <s v="Kenji Sato"/>
    <s v="PROD-204"/>
    <x v="12"/>
    <s v="Home Care"/>
    <n v="7.2"/>
    <n v="3.6"/>
    <n v="151"/>
    <n v="1087.2"/>
    <n v="1.89E-2"/>
    <n v="20.55"/>
    <n v="1066.6500000000001"/>
    <n v="543.6"/>
    <n v="523.04999999999995"/>
    <n v="0"/>
    <n v="0"/>
    <n v="0"/>
    <x v="1392"/>
  </r>
  <r>
    <s v="ORD-20241430"/>
    <d v="2024-02-07T00:00:00"/>
    <s v="CUST-1024"/>
    <s v="Summit Retail"/>
    <x v="3"/>
    <x v="3"/>
    <s v="SP-04"/>
    <s v="David Mueller"/>
    <s v="PROD-403"/>
    <x v="11"/>
    <s v="Household Essentials"/>
    <n v="5.5"/>
    <n v="3.8"/>
    <n v="38"/>
    <n v="209"/>
    <n v="3.0999999999999999E-3"/>
    <n v="0.65"/>
    <n v="208.35"/>
    <n v="144.4"/>
    <n v="63.95"/>
    <n v="0"/>
    <n v="0"/>
    <n v="0"/>
    <x v="1393"/>
  </r>
  <r>
    <s v="ORD-20241431"/>
    <d v="2025-04-10T00:00:00"/>
    <s v="CUST-1013"/>
    <s v="Apex Stores"/>
    <x v="0"/>
    <x v="1"/>
    <s v="SP-01"/>
    <s v="Sarah Jenkins"/>
    <s v="PROD-103"/>
    <x v="13"/>
    <s v="Personal Care"/>
    <n v="4.8"/>
    <n v="1.4"/>
    <n v="31"/>
    <n v="148.80000000000001"/>
    <n v="2.0899999999999998E-2"/>
    <n v="3.11"/>
    <n v="145.69"/>
    <n v="43.4"/>
    <n v="102.29"/>
    <n v="0"/>
    <n v="0"/>
    <n v="0"/>
    <x v="1394"/>
  </r>
  <r>
    <s v="ORD-20241432"/>
    <d v="2024-03-31T00:00:00"/>
    <s v="CUST-1098"/>
    <s v="Atlas Mart"/>
    <x v="2"/>
    <x v="2"/>
    <s v="SP-06"/>
    <s v="Priya Sharma"/>
    <s v="PROD-303"/>
    <x v="5"/>
    <s v="Food &amp; Beverage"/>
    <n v="11"/>
    <n v="6.8"/>
    <n v="21"/>
    <n v="231"/>
    <n v="0.1192"/>
    <n v="27.54"/>
    <n v="203.46"/>
    <n v="142.80000000000001"/>
    <n v="60.66"/>
    <n v="0"/>
    <n v="0"/>
    <n v="0"/>
    <x v="1395"/>
  </r>
  <r>
    <s v="ORD-20241433"/>
    <d v="2024-11-18T00:00:00"/>
    <s v="CUST-1053"/>
    <s v="Horizon Stores"/>
    <x v="3"/>
    <x v="2"/>
    <s v="SP-03"/>
    <s v="Elena Rostova"/>
    <s v="PROD-204"/>
    <x v="12"/>
    <s v="Home Care"/>
    <n v="7.2"/>
    <n v="3.6"/>
    <n v="67"/>
    <n v="482.4"/>
    <n v="0.1704"/>
    <n v="82.2"/>
    <n v="400.2"/>
    <n v="241.2"/>
    <n v="159"/>
    <n v="0"/>
    <n v="0"/>
    <n v="0"/>
    <x v="1396"/>
  </r>
  <r>
    <s v="ORD-20241434"/>
    <d v="2024-09-15T00:00:00"/>
    <s v="CUST-1062"/>
    <s v="Pioneer Express"/>
    <x v="0"/>
    <x v="1"/>
    <s v="SP-02"/>
    <s v="Michael Chang"/>
    <s v="PROD-301"/>
    <x v="2"/>
    <s v="Food &amp; Beverage"/>
    <n v="5"/>
    <n v="3.2"/>
    <n v="64"/>
    <n v="320"/>
    <n v="1.5E-3"/>
    <n v="0.48"/>
    <n v="319.52"/>
    <n v="204.8"/>
    <n v="114.72"/>
    <n v="0"/>
    <n v="0"/>
    <n v="0"/>
    <x v="1397"/>
  </r>
  <r>
    <s v="ORD-20241435"/>
    <d v="2024-11-27T00:00:00"/>
    <s v="CUST-1103"/>
    <s v="Atlas Direct"/>
    <x v="0"/>
    <x v="4"/>
    <s v="SP-01"/>
    <s v="Sarah Jenkins"/>
    <s v="PROD-101"/>
    <x v="9"/>
    <s v="Personal Care"/>
    <n v="8.5"/>
    <n v="2.8"/>
    <n v="225"/>
    <n v="1912.5"/>
    <n v="0.15029999999999999"/>
    <n v="287.45"/>
    <n v="1625.05"/>
    <n v="630"/>
    <n v="995.05"/>
    <n v="0"/>
    <n v="0"/>
    <n v="0"/>
    <x v="1398"/>
  </r>
  <r>
    <s v="ORD-20241436"/>
    <d v="2024-04-28T00:00:00"/>
    <s v="CUST-1113"/>
    <s v="Titan Supermarkets"/>
    <x v="1"/>
    <x v="1"/>
    <s v="SP-08"/>
    <s v="Tariq Al-Mansoor"/>
    <s v="PROD-403"/>
    <x v="11"/>
    <s v="Household Essentials"/>
    <n v="5.5"/>
    <n v="3.8"/>
    <n v="26"/>
    <n v="143"/>
    <n v="0.47160000000000002"/>
    <n v="67.44"/>
    <n v="75.56"/>
    <n v="98.8"/>
    <n v="-23.24"/>
    <n v="0"/>
    <n v="0"/>
    <n v="0"/>
    <x v="1399"/>
  </r>
  <r>
    <s v="ORD-20241437"/>
    <d v="2026-03-02T00:00:00"/>
    <s v="CUST-1100"/>
    <s v="Atlas Wholesale"/>
    <x v="2"/>
    <x v="3"/>
    <s v="SP-06"/>
    <s v="Priya Sharma"/>
    <s v="PROD-303"/>
    <x v="5"/>
    <s v="Food &amp; Beverage"/>
    <n v="11"/>
    <n v="6.8"/>
    <n v="54"/>
    <n v="594"/>
    <n v="5.7999999999999996E-3"/>
    <n v="3.45"/>
    <n v="590.54999999999995"/>
    <n v="367.2"/>
    <n v="223.35"/>
    <n v="0"/>
    <n v="0"/>
    <n v="0"/>
    <x v="1400"/>
  </r>
  <r>
    <s v="ORD-20241438"/>
    <d v="2025-02-17T00:00:00"/>
    <s v="CUST-1017"/>
    <s v="Global Supermarkets"/>
    <x v="1"/>
    <x v="2"/>
    <s v="SP-08"/>
    <s v="Tariq Al-Mansoor"/>
    <s v="PROD-202"/>
    <x v="4"/>
    <s v="Home Care"/>
    <n v="4.5"/>
    <n v="2.1"/>
    <n v="32"/>
    <n v="144"/>
    <n v="0.15790000000000001"/>
    <n v="22.74"/>
    <n v="121.26"/>
    <n v="67.2"/>
    <n v="54.06"/>
    <n v="0"/>
    <n v="0"/>
    <n v="0"/>
    <x v="911"/>
  </r>
  <r>
    <s v="ORD-20241439"/>
    <d v="2026-06-04T00:00:00"/>
    <s v="CUST-1095"/>
    <s v="Crown Direct"/>
    <x v="0"/>
    <x v="2"/>
    <s v="SP-02"/>
    <s v="Michael Chang"/>
    <s v="PROD-102"/>
    <x v="15"/>
    <s v="Personal Care"/>
    <n v="6.2"/>
    <n v="1.9"/>
    <n v="29"/>
    <n v="179.8"/>
    <n v="0.18229999999999999"/>
    <n v="32.78"/>
    <n v="147.02000000000001"/>
    <n v="55.1"/>
    <n v="91.92"/>
    <n v="0"/>
    <n v="0"/>
    <n v="0"/>
    <x v="1401"/>
  </r>
  <r>
    <s v="ORD-20241440"/>
    <d v="2025-06-10T00:00:00"/>
    <s v="CUST-1109"/>
    <s v="Omega Stores"/>
    <x v="2"/>
    <x v="2"/>
    <s v="SP-05"/>
    <s v="Kenji Sato"/>
    <s v="PROD-404"/>
    <x v="16"/>
    <s v="Household Essentials"/>
    <n v="4.9000000000000004"/>
    <n v="3.1"/>
    <n v="4"/>
    <n v="19.600000000000001"/>
    <n v="0.12670000000000001"/>
    <n v="2.48"/>
    <n v="17.12"/>
    <n v="12.4"/>
    <n v="4.72"/>
    <n v="1"/>
    <n v="4.28"/>
    <n v="3.6"/>
    <x v="1402"/>
  </r>
  <r>
    <s v="ORD-20241441"/>
    <d v="2026-04-24T00:00:00"/>
    <s v="CUST-1023"/>
    <s v="Global Direct"/>
    <x v="0"/>
    <x v="1"/>
    <s v="SP-01"/>
    <s v="Sarah Jenkins"/>
    <s v="PROD-304"/>
    <x v="8"/>
    <s v="Food &amp; Beverage"/>
    <n v="4.2"/>
    <n v="2.8"/>
    <n v="1"/>
    <n v="4.2"/>
    <n v="5.1999999999999998E-3"/>
    <n v="0.02"/>
    <n v="4.18"/>
    <n v="2.8"/>
    <n v="1.38"/>
    <n v="0"/>
    <n v="0"/>
    <n v="0"/>
    <x v="1403"/>
  </r>
  <r>
    <s v="ORD-20241442"/>
    <d v="2024-01-02T00:00:00"/>
    <s v="CUST-1033"/>
    <s v="Prime Supermarkets"/>
    <x v="0"/>
    <x v="2"/>
    <s v="SP-01"/>
    <s v="Sarah Jenkins"/>
    <s v="PROD-201"/>
    <x v="14"/>
    <s v="Home Care"/>
    <n v="12"/>
    <n v="6.5"/>
    <n v="76"/>
    <n v="912"/>
    <n v="0.28110000000000002"/>
    <n v="256.36"/>
    <n v="655.64"/>
    <n v="494"/>
    <n v="161.63999999999999"/>
    <n v="0"/>
    <n v="0"/>
    <n v="0"/>
    <x v="1404"/>
  </r>
  <r>
    <s v="ORD-20241443"/>
    <d v="2025-11-04T00:00:00"/>
    <s v="CUST-1049"/>
    <s v="Horizon Supermarkets"/>
    <x v="0"/>
    <x v="3"/>
    <s v="SP-01"/>
    <s v="Sarah Jenkins"/>
    <s v="PROD-402"/>
    <x v="10"/>
    <s v="Household Essentials"/>
    <n v="6"/>
    <n v="4.2"/>
    <n v="27"/>
    <n v="162"/>
    <n v="2.7400000000000001E-2"/>
    <n v="4.4400000000000004"/>
    <n v="157.56"/>
    <n v="113.4"/>
    <n v="44.16"/>
    <n v="0"/>
    <n v="0"/>
    <n v="0"/>
    <x v="1405"/>
  </r>
  <r>
    <s v="ORD-20241444"/>
    <d v="2026-06-09T00:00:00"/>
    <s v="CUST-1025"/>
    <s v="Summit Supermarkets"/>
    <x v="1"/>
    <x v="2"/>
    <s v="SP-08"/>
    <s v="Tariq Al-Mansoor"/>
    <s v="PROD-103"/>
    <x v="13"/>
    <s v="Personal Care"/>
    <n v="4.8"/>
    <n v="1.4"/>
    <n v="22"/>
    <n v="105.6"/>
    <n v="0.1416"/>
    <n v="14.95"/>
    <n v="90.65"/>
    <n v="30.8"/>
    <n v="59.85"/>
    <n v="0"/>
    <n v="0"/>
    <n v="0"/>
    <x v="1406"/>
  </r>
  <r>
    <s v="ORD-20241445"/>
    <d v="2025-07-09T00:00:00"/>
    <s v="CUST-1064"/>
    <s v="Sterling Retail"/>
    <x v="0"/>
    <x v="1"/>
    <s v="SP-02"/>
    <s v="Michael Chang"/>
    <s v="PROD-104"/>
    <x v="6"/>
    <s v="Personal Care"/>
    <n v="9.9"/>
    <n v="3.1"/>
    <n v="30"/>
    <n v="297"/>
    <n v="4.1999999999999997E-3"/>
    <n v="1.25"/>
    <n v="295.75"/>
    <n v="93"/>
    <n v="202.75"/>
    <n v="0"/>
    <n v="0"/>
    <n v="0"/>
    <x v="1407"/>
  </r>
  <r>
    <s v="ORD-20241446"/>
    <d v="2025-04-18T00:00:00"/>
    <s v="CUST-1042"/>
    <s v="Vanguard Mart"/>
    <x v="0"/>
    <x v="1"/>
    <s v="SP-01"/>
    <s v="Sarah Jenkins"/>
    <s v="PROD-401"/>
    <x v="3"/>
    <s v="Household Essentials"/>
    <n v="10.5"/>
    <n v="7.5"/>
    <n v="18"/>
    <n v="189"/>
    <n v="3.0999999999999999E-3"/>
    <n v="0.59"/>
    <n v="188.41"/>
    <n v="135"/>
    <n v="53.41"/>
    <n v="0"/>
    <n v="0"/>
    <n v="0"/>
    <x v="1408"/>
  </r>
  <r>
    <s v="ORD-20241447"/>
    <d v="2025-02-27T00:00:00"/>
    <s v="CUST-1081"/>
    <s v="Crest Supermarkets"/>
    <x v="2"/>
    <x v="1"/>
    <s v="SP-05"/>
    <s v="Kenji Sato"/>
    <s v="PROD-304"/>
    <x v="8"/>
    <s v="Food &amp; Beverage"/>
    <n v="4.2"/>
    <n v="2.8"/>
    <n v="72"/>
    <n v="302.39999999999998"/>
    <n v="2.7400000000000001E-2"/>
    <n v="8.2899999999999991"/>
    <n v="294.11"/>
    <n v="201.6"/>
    <n v="92.51"/>
    <n v="0"/>
    <n v="0"/>
    <n v="0"/>
    <x v="1409"/>
  </r>
  <r>
    <s v="ORD-20241448"/>
    <d v="2024-02-25T00:00:00"/>
    <s v="CUST-1049"/>
    <s v="Horizon Supermarkets"/>
    <x v="0"/>
    <x v="3"/>
    <s v="SP-01"/>
    <s v="Sarah Jenkins"/>
    <s v="PROD-201"/>
    <x v="14"/>
    <s v="Home Care"/>
    <n v="12"/>
    <n v="6.5"/>
    <n v="257"/>
    <n v="3084"/>
    <n v="1E-3"/>
    <n v="3.08"/>
    <n v="3080.92"/>
    <n v="1670.5"/>
    <n v="1410.42"/>
    <n v="0"/>
    <n v="0"/>
    <n v="0"/>
    <x v="1410"/>
  </r>
  <r>
    <s v="ORD-20241449"/>
    <d v="2024-07-11T00:00:00"/>
    <s v="CUST-1004"/>
    <s v="Metro Wholesale"/>
    <x v="2"/>
    <x v="4"/>
    <s v="SP-05"/>
    <s v="Kenji Sato"/>
    <s v="PROD-202"/>
    <x v="4"/>
    <s v="Home Care"/>
    <n v="4.5"/>
    <n v="2.1"/>
    <n v="426"/>
    <n v="1917"/>
    <n v="0.1056"/>
    <n v="202.44"/>
    <n v="1714.56"/>
    <n v="894.6"/>
    <n v="819.96"/>
    <n v="0"/>
    <n v="0"/>
    <n v="0"/>
    <x v="1411"/>
  </r>
  <r>
    <s v="ORD-20241450"/>
    <d v="2025-06-14T00:00:00"/>
    <s v="CUST-1087"/>
    <s v="Crest Direct"/>
    <x v="2"/>
    <x v="3"/>
    <s v="SP-05"/>
    <s v="Kenji Sato"/>
    <s v="PROD-103"/>
    <x v="13"/>
    <s v="Personal Care"/>
    <n v="4.8"/>
    <n v="1.4"/>
    <n v="62"/>
    <n v="297.60000000000002"/>
    <n v="1E-3"/>
    <n v="0.3"/>
    <n v="297.3"/>
    <n v="86.8"/>
    <n v="210.5"/>
    <n v="32"/>
    <n v="153.44999999999999"/>
    <n v="60.8"/>
    <x v="1412"/>
  </r>
  <r>
    <s v="ORD-20241451"/>
    <d v="2025-01-05T00:00:00"/>
    <s v="CUST-1042"/>
    <s v="Vanguard Mart"/>
    <x v="0"/>
    <x v="1"/>
    <s v="SP-01"/>
    <s v="Sarah Jenkins"/>
    <s v="PROD-404"/>
    <x v="16"/>
    <s v="Household Essentials"/>
    <n v="4.9000000000000004"/>
    <n v="3.1"/>
    <n v="4"/>
    <n v="19.600000000000001"/>
    <n v="0.37980000000000003"/>
    <n v="7.44"/>
    <n v="12.16"/>
    <n v="12.4"/>
    <n v="-0.24"/>
    <n v="0"/>
    <n v="0"/>
    <n v="0"/>
    <x v="1413"/>
  </r>
  <r>
    <s v="ORD-20241452"/>
    <d v="2025-09-29T00:00:00"/>
    <s v="CUST-1117"/>
    <s v="Titan Stores"/>
    <x v="0"/>
    <x v="4"/>
    <s v="SP-02"/>
    <s v="Michael Chang"/>
    <s v="PROD-103"/>
    <x v="13"/>
    <s v="Personal Care"/>
    <n v="4.8"/>
    <n v="1.4"/>
    <n v="227"/>
    <n v="1089.5999999999999"/>
    <n v="0.1084"/>
    <n v="118.11"/>
    <n v="971.49"/>
    <n v="317.8"/>
    <n v="653.69000000000005"/>
    <n v="0"/>
    <n v="0"/>
    <n v="0"/>
    <x v="1414"/>
  </r>
  <r>
    <s v="ORD-20241453"/>
    <d v="2026-02-13T00:00:00"/>
    <s v="CUST-1089"/>
    <s v="Crown Supermarkets"/>
    <x v="1"/>
    <x v="3"/>
    <s v="SP-08"/>
    <s v="Tariq Al-Mansoor"/>
    <s v="PROD-103"/>
    <x v="13"/>
    <s v="Personal Care"/>
    <n v="4.8"/>
    <n v="1.4"/>
    <n v="229"/>
    <n v="1099.2"/>
    <n v="1.5699999999999999E-2"/>
    <n v="17.260000000000002"/>
    <n v="1081.94"/>
    <n v="320.60000000000002"/>
    <n v="761.34"/>
    <n v="0"/>
    <n v="0"/>
    <n v="0"/>
    <x v="1415"/>
  </r>
  <r>
    <s v="ORD-20241454"/>
    <d v="2025-05-25T00:00:00"/>
    <s v="CUST-1103"/>
    <s v="Atlas Direct"/>
    <x v="0"/>
    <x v="4"/>
    <s v="SP-02"/>
    <s v="Michael Chang"/>
    <s v="PROD-401"/>
    <x v="3"/>
    <s v="Household Essentials"/>
    <n v="10.5"/>
    <n v="7.5"/>
    <n v="89"/>
    <n v="934.5"/>
    <n v="7.1599999999999997E-2"/>
    <n v="66.91"/>
    <n v="867.59"/>
    <n v="667.5"/>
    <n v="200.09"/>
    <n v="0"/>
    <n v="0"/>
    <n v="0"/>
    <x v="1416"/>
  </r>
  <r>
    <s v="ORD-20241455"/>
    <d v="2025-10-02T00:00:00"/>
    <s v="CUST-1053"/>
    <s v="Horizon Stores"/>
    <x v="3"/>
    <x v="2"/>
    <s v="SP-03"/>
    <s v="Elena Rostova"/>
    <s v="PROD-202"/>
    <x v="4"/>
    <s v="Home Care"/>
    <n v="4.5"/>
    <n v="2.1"/>
    <n v="10"/>
    <n v="45"/>
    <n v="0.39900000000000002"/>
    <n v="17.96"/>
    <n v="27.04"/>
    <n v="21"/>
    <n v="6.04"/>
    <n v="0"/>
    <n v="0"/>
    <n v="0"/>
    <x v="700"/>
  </r>
  <r>
    <s v="ORD-20241456"/>
    <d v="2025-03-28T00:00:00"/>
    <s v="CUST-1029"/>
    <s v="Summit Stores"/>
    <x v="0"/>
    <x v="1"/>
    <s v="SP-01"/>
    <s v="Sarah Jenkins"/>
    <s v="PROD-302"/>
    <x v="7"/>
    <s v="Food &amp; Beverage"/>
    <n v="3.8"/>
    <n v="2.6"/>
    <n v="27"/>
    <n v="102.6"/>
    <n v="3.8E-3"/>
    <n v="0.39"/>
    <n v="102.21"/>
    <n v="70.2"/>
    <n v="32.01"/>
    <n v="0"/>
    <n v="0"/>
    <n v="0"/>
    <x v="1417"/>
  </r>
  <r>
    <s v="ORD-20241457"/>
    <d v="2026-02-17T00:00:00"/>
    <s v="CUST-1020"/>
    <s v="Global Wholesale"/>
    <x v="0"/>
    <x v="1"/>
    <s v="SP-01"/>
    <s v="Sarah Jenkins"/>
    <s v="PROD-101"/>
    <x v="9"/>
    <s v="Personal Care"/>
    <n v="8.5"/>
    <n v="2.8"/>
    <n v="38"/>
    <n v="323"/>
    <n v="3.5200000000000002E-2"/>
    <n v="11.37"/>
    <n v="311.63"/>
    <n v="106.4"/>
    <n v="205.23"/>
    <n v="0"/>
    <n v="0"/>
    <n v="0"/>
    <x v="1418"/>
  </r>
  <r>
    <s v="ORD-20241458"/>
    <d v="2024-02-22T00:00:00"/>
    <s v="CUST-1048"/>
    <s v="Horizon Retail"/>
    <x v="3"/>
    <x v="1"/>
    <s v="SP-03"/>
    <s v="Elena Rostova"/>
    <s v="PROD-404"/>
    <x v="16"/>
    <s v="Household Essentials"/>
    <n v="4.9000000000000004"/>
    <n v="3.1"/>
    <n v="2"/>
    <n v="9.8000000000000007"/>
    <n v="9.1999999999999998E-3"/>
    <n v="0.09"/>
    <n v="9.7100000000000009"/>
    <n v="6.2"/>
    <n v="3.51"/>
    <n v="0"/>
    <n v="0"/>
    <n v="0"/>
    <x v="1419"/>
  </r>
  <r>
    <s v="ORD-20241459"/>
    <d v="2024-07-27T00:00:00"/>
    <s v="CUST-1033"/>
    <s v="Prime Supermarkets"/>
    <x v="0"/>
    <x v="2"/>
    <s v="SP-01"/>
    <s v="Sarah Jenkins"/>
    <s v="PROD-201"/>
    <x v="14"/>
    <s v="Home Care"/>
    <n v="12"/>
    <n v="6.5"/>
    <n v="4"/>
    <n v="48"/>
    <n v="5.3499999999999999E-2"/>
    <n v="2.57"/>
    <n v="45.43"/>
    <n v="26"/>
    <n v="19.43"/>
    <n v="0"/>
    <n v="0"/>
    <n v="0"/>
    <x v="1420"/>
  </r>
  <r>
    <s v="ORD-20241460"/>
    <d v="2024-09-30T00:00:00"/>
    <s v="CUST-1016"/>
    <s v="Global Retail"/>
    <x v="0"/>
    <x v="0"/>
    <s v="SP-02"/>
    <s v="Michael Chang"/>
    <s v="PROD-102"/>
    <x v="15"/>
    <s v="Personal Care"/>
    <n v="6.2"/>
    <n v="1.9"/>
    <n v="215"/>
    <n v="1333"/>
    <n v="2.2700000000000001E-2"/>
    <n v="30.26"/>
    <n v="1302.74"/>
    <n v="408.5"/>
    <n v="894.24"/>
    <n v="0"/>
    <n v="0"/>
    <n v="0"/>
    <x v="1421"/>
  </r>
  <r>
    <s v="ORD-20241461"/>
    <d v="2025-07-16T00:00:00"/>
    <s v="CUST-1089"/>
    <s v="Crown Supermarkets"/>
    <x v="1"/>
    <x v="3"/>
    <s v="SP-08"/>
    <s v="Tariq Al-Mansoor"/>
    <s v="PROD-101"/>
    <x v="9"/>
    <s v="Personal Care"/>
    <n v="8.5"/>
    <n v="2.8"/>
    <n v="29"/>
    <n v="246.5"/>
    <n v="6.9999999999999999E-4"/>
    <n v="0.17"/>
    <n v="246.33"/>
    <n v="81.2"/>
    <n v="165.13"/>
    <n v="0"/>
    <n v="0"/>
    <n v="0"/>
    <x v="1422"/>
  </r>
  <r>
    <s v="ORD-20241462"/>
    <d v="2024-05-14T00:00:00"/>
    <s v="CUST-1004"/>
    <s v="Metro Wholesale"/>
    <x v="2"/>
    <x v="4"/>
    <s v="SP-06"/>
    <s v="Priya Sharma"/>
    <s v="PROD-104"/>
    <x v="6"/>
    <s v="Personal Care"/>
    <n v="9.9"/>
    <n v="3.1"/>
    <n v="290"/>
    <n v="2871"/>
    <n v="8.1799999999999998E-2"/>
    <n v="234.85"/>
    <n v="2636.15"/>
    <n v="899"/>
    <n v="1737.15"/>
    <n v="0"/>
    <n v="0"/>
    <n v="0"/>
    <x v="1423"/>
  </r>
  <r>
    <s v="ORD-20241463"/>
    <d v="2026-08-07T00:00:00"/>
    <s v="CUST-1029"/>
    <s v="Summit Stores"/>
    <x v="0"/>
    <x v="1"/>
    <s v="SP-02"/>
    <s v="Michael Chang"/>
    <s v="PROD-402"/>
    <x v="10"/>
    <s v="Household Essentials"/>
    <n v="6"/>
    <n v="4.2"/>
    <n v="55"/>
    <n v="330"/>
    <n v="3.0099999999999998E-2"/>
    <n v="9.93"/>
    <n v="320.07"/>
    <n v="231"/>
    <n v="89.07"/>
    <n v="0"/>
    <n v="0"/>
    <n v="0"/>
    <x v="1424"/>
  </r>
  <r>
    <s v="ORD-20241464"/>
    <d v="2024-10-21T00:00:00"/>
    <s v="CUST-1114"/>
    <s v="Titan Mart"/>
    <x v="4"/>
    <x v="4"/>
    <s v="SP-07"/>
    <s v="Carlos Mendez"/>
    <s v="PROD-302"/>
    <x v="7"/>
    <s v="Food &amp; Beverage"/>
    <n v="3.8"/>
    <n v="2.6"/>
    <n v="101"/>
    <n v="383.8"/>
    <n v="0.1028"/>
    <n v="39.450000000000003"/>
    <n v="344.35"/>
    <n v="262.60000000000002"/>
    <n v="81.75"/>
    <n v="0"/>
    <n v="0"/>
    <n v="0"/>
    <x v="1425"/>
  </r>
  <r>
    <s v="ORD-20241465"/>
    <d v="2025-03-24T00:00:00"/>
    <s v="CUST-1060"/>
    <s v="Pioneer Wholesale"/>
    <x v="4"/>
    <x v="2"/>
    <s v="SP-07"/>
    <s v="Carlos Mendez"/>
    <s v="PROD-101"/>
    <x v="9"/>
    <s v="Personal Care"/>
    <n v="8.5"/>
    <n v="2.8"/>
    <n v="16"/>
    <n v="136"/>
    <n v="0.1298"/>
    <n v="17.649999999999999"/>
    <n v="118.35"/>
    <n v="44.8"/>
    <n v="73.55"/>
    <n v="0"/>
    <n v="0"/>
    <n v="0"/>
    <x v="1426"/>
  </r>
  <r>
    <s v="ORD-20241466"/>
    <d v="2026-06-20T00:00:00"/>
    <s v="CUST-1014"/>
    <s v="Apex Express"/>
    <x v="3"/>
    <x v="3"/>
    <s v="SP-04"/>
    <s v="David Mueller"/>
    <s v="PROD-401"/>
    <x v="3"/>
    <s v="Household Essentials"/>
    <n v="10.5"/>
    <n v="7.5"/>
    <n v="37"/>
    <n v="388.5"/>
    <n v="1.1000000000000001E-3"/>
    <n v="0.43"/>
    <n v="388.07"/>
    <n v="277.5"/>
    <n v="110.57"/>
    <n v="0"/>
    <n v="0"/>
    <n v="0"/>
    <x v="1427"/>
  </r>
  <r>
    <s v="ORD-20241467"/>
    <d v="2025-12-16T00:00:00"/>
    <s v="CUST-1063"/>
    <s v="Pioneer Direct"/>
    <x v="4"/>
    <x v="2"/>
    <s v="SP-07"/>
    <s v="Carlos Mendez"/>
    <s v="PROD-104"/>
    <x v="6"/>
    <s v="Personal Care"/>
    <n v="9.9"/>
    <n v="3.1"/>
    <n v="17"/>
    <n v="168.3"/>
    <n v="0.1074"/>
    <n v="18.079999999999998"/>
    <n v="150.22"/>
    <n v="52.7"/>
    <n v="97.52"/>
    <n v="0"/>
    <n v="0"/>
    <n v="0"/>
    <x v="1428"/>
  </r>
  <r>
    <s v="ORD-20241468"/>
    <d v="2025-05-11T00:00:00"/>
    <s v="CUST-1005"/>
    <s v="Metro Stores"/>
    <x v="0"/>
    <x v="0"/>
    <s v="SP-02"/>
    <s v="Michael Chang"/>
    <s v="PROD-102"/>
    <x v="15"/>
    <s v="Personal Care"/>
    <n v="6.2"/>
    <n v="1.9"/>
    <n v="140"/>
    <n v="868"/>
    <n v="1.8599999999999998E-2"/>
    <n v="16.14"/>
    <n v="851.86"/>
    <n v="266"/>
    <n v="585.86"/>
    <n v="0"/>
    <n v="0"/>
    <n v="0"/>
    <x v="1429"/>
  </r>
  <r>
    <s v="ORD-20241469"/>
    <d v="2024-05-04T00:00:00"/>
    <s v="CUST-1019"/>
    <s v="Global Distributors"/>
    <x v="2"/>
    <x v="1"/>
    <s v="SP-06"/>
    <s v="Priya Sharma"/>
    <s v="PROD-201"/>
    <x v="14"/>
    <s v="Home Care"/>
    <n v="12"/>
    <n v="6.5"/>
    <n v="7"/>
    <n v="84"/>
    <n v="1.3899999999999999E-2"/>
    <n v="1.17"/>
    <n v="82.83"/>
    <n v="45.5"/>
    <n v="37.33"/>
    <n v="0"/>
    <n v="0"/>
    <n v="0"/>
    <x v="1430"/>
  </r>
  <r>
    <s v="ORD-20241470"/>
    <d v="2024-01-30T00:00:00"/>
    <s v="CUST-1111"/>
    <s v="Omega Direct"/>
    <x v="0"/>
    <x v="1"/>
    <s v="SP-02"/>
    <s v="Michael Chang"/>
    <s v="PROD-204"/>
    <x v="12"/>
    <s v="Home Care"/>
    <n v="7.2"/>
    <n v="3.6"/>
    <n v="14"/>
    <n v="100.8"/>
    <n v="0.36370000000000002"/>
    <n v="36.659999999999997"/>
    <n v="64.14"/>
    <n v="50.4"/>
    <n v="13.74"/>
    <n v="0"/>
    <n v="0"/>
    <n v="0"/>
    <x v="1431"/>
  </r>
  <r>
    <s v="ORD-20241471"/>
    <d v="2025-10-07T00:00:00"/>
    <s v="CUST-1021"/>
    <s v="Global Stores"/>
    <x v="0"/>
    <x v="0"/>
    <s v="SP-02"/>
    <s v="Michael Chang"/>
    <s v="PROD-101"/>
    <x v="9"/>
    <s v="Personal Care"/>
    <n v="8.5"/>
    <n v="2.8"/>
    <n v="33"/>
    <n v="280.5"/>
    <n v="5.8700000000000002E-2"/>
    <n v="16.47"/>
    <n v="264.02999999999997"/>
    <n v="92.4"/>
    <n v="171.63"/>
    <n v="0"/>
    <n v="0"/>
    <n v="0"/>
    <x v="1432"/>
  </r>
  <r>
    <s v="ORD-20241472"/>
    <d v="2025-09-15T00:00:00"/>
    <s v="CUST-1033"/>
    <s v="Prime Supermarkets"/>
    <x v="0"/>
    <x v="2"/>
    <s v="SP-01"/>
    <s v="Sarah Jenkins"/>
    <s v="PROD-301"/>
    <x v="2"/>
    <s v="Food &amp; Beverage"/>
    <n v="5"/>
    <n v="3.2"/>
    <n v="11"/>
    <n v="55"/>
    <n v="0.1545"/>
    <n v="8.5"/>
    <n v="46.5"/>
    <n v="35.200000000000003"/>
    <n v="11.3"/>
    <n v="0"/>
    <n v="0"/>
    <n v="0"/>
    <x v="1433"/>
  </r>
  <r>
    <s v="ORD-20241473"/>
    <d v="2026-03-29T00:00:00"/>
    <s v="CUST-1015"/>
    <s v="Apex Direct"/>
    <x v="2"/>
    <x v="3"/>
    <s v="SP-05"/>
    <s v="Kenji Sato"/>
    <s v="PROD-101"/>
    <x v="9"/>
    <s v="Personal Care"/>
    <n v="8.5"/>
    <n v="2.8"/>
    <n v="160"/>
    <n v="1360"/>
    <n v="1.6500000000000001E-2"/>
    <n v="22.44"/>
    <n v="1337.56"/>
    <n v="448"/>
    <n v="889.56"/>
    <n v="0"/>
    <n v="0"/>
    <n v="0"/>
    <x v="1434"/>
  </r>
  <r>
    <s v="ORD-20241474"/>
    <d v="2024-09-02T00:00:00"/>
    <s v="CUST-1058"/>
    <s v="Pioneer Mart"/>
    <x v="4"/>
    <x v="3"/>
    <s v="SP-07"/>
    <s v="Carlos Mendez"/>
    <s v="PROD-202"/>
    <x v="4"/>
    <s v="Home Care"/>
    <n v="4.5"/>
    <n v="2.1"/>
    <n v="58"/>
    <n v="261"/>
    <n v="7.0000000000000001E-3"/>
    <n v="1.83"/>
    <n v="259.17"/>
    <n v="121.8"/>
    <n v="137.37"/>
    <n v="0"/>
    <n v="0"/>
    <n v="0"/>
    <x v="1435"/>
  </r>
  <r>
    <s v="ORD-20241475"/>
    <d v="2025-12-27T00:00:00"/>
    <s v="CUST-1109"/>
    <s v="Omega Stores"/>
    <x v="2"/>
    <x v="2"/>
    <s v="SP-05"/>
    <s v="Kenji Sato"/>
    <s v="PROD-201"/>
    <x v="14"/>
    <s v="Home Care"/>
    <n v="12"/>
    <n v="6.5"/>
    <n v="4"/>
    <n v="48"/>
    <n v="0.20730000000000001"/>
    <n v="9.9499999999999993"/>
    <n v="38.049999999999997"/>
    <n v="26"/>
    <n v="12.05"/>
    <n v="0"/>
    <n v="0"/>
    <n v="0"/>
    <x v="1436"/>
  </r>
  <r>
    <s v="ORD-20241476"/>
    <d v="2024-06-11T00:00:00"/>
    <s v="CUST-1012"/>
    <s v="Apex Wholesale"/>
    <x v="3"/>
    <x v="2"/>
    <s v="SP-04"/>
    <s v="David Mueller"/>
    <s v="PROD-401"/>
    <x v="3"/>
    <s v="Household Essentials"/>
    <n v="10.5"/>
    <n v="7.5"/>
    <n v="23"/>
    <n v="241.5"/>
    <n v="0.1239"/>
    <n v="29.92"/>
    <n v="211.58"/>
    <n v="172.5"/>
    <n v="39.08"/>
    <n v="0"/>
    <n v="0"/>
    <n v="0"/>
    <x v="1437"/>
  </r>
  <r>
    <s v="ORD-20241477"/>
    <d v="2024-11-14T00:00:00"/>
    <s v="CUST-1071"/>
    <s v="Sterling Direct"/>
    <x v="3"/>
    <x v="1"/>
    <s v="SP-03"/>
    <s v="Elena Rostova"/>
    <s v="PROD-402"/>
    <x v="10"/>
    <s v="Household Essentials"/>
    <n v="6"/>
    <n v="4.2"/>
    <n v="25"/>
    <n v="150"/>
    <n v="1.2800000000000001E-2"/>
    <n v="1.92"/>
    <n v="148.08000000000001"/>
    <n v="105"/>
    <n v="43.08"/>
    <n v="0"/>
    <n v="0"/>
    <n v="0"/>
    <x v="1438"/>
  </r>
  <r>
    <s v="ORD-20241478"/>
    <d v="2025-07-18T00:00:00"/>
    <s v="CUST-1081"/>
    <s v="Crest Supermarkets"/>
    <x v="2"/>
    <x v="1"/>
    <s v="SP-06"/>
    <s v="Priya Sharma"/>
    <s v="PROD-401"/>
    <x v="3"/>
    <s v="Household Essentials"/>
    <n v="10.5"/>
    <n v="7.5"/>
    <n v="55"/>
    <n v="577.5"/>
    <n v="6.4999999999999997E-3"/>
    <n v="3.75"/>
    <n v="573.75"/>
    <n v="412.5"/>
    <n v="161.25"/>
    <n v="0"/>
    <n v="0"/>
    <n v="0"/>
    <x v="1439"/>
  </r>
  <r>
    <s v="ORD-20241479"/>
    <d v="2024-01-15T00:00:00"/>
    <s v="CUST-1106"/>
    <s v="Omega Mart"/>
    <x v="2"/>
    <x v="3"/>
    <s v="SP-05"/>
    <s v="Kenji Sato"/>
    <s v="PROD-204"/>
    <x v="12"/>
    <s v="Home Care"/>
    <n v="7.2"/>
    <n v="3.6"/>
    <n v="370"/>
    <n v="2664"/>
    <n v="0.48280000000000001"/>
    <n v="1286.18"/>
    <n v="1377.82"/>
    <n v="1332"/>
    <n v="45.82"/>
    <n v="0"/>
    <n v="0"/>
    <n v="0"/>
    <x v="1440"/>
  </r>
  <r>
    <s v="ORD-20241480"/>
    <d v="2025-07-19T00:00:00"/>
    <s v="CUST-1082"/>
    <s v="Crest Mart"/>
    <x v="0"/>
    <x v="2"/>
    <s v="SP-01"/>
    <s v="Sarah Jenkins"/>
    <s v="PROD-403"/>
    <x v="11"/>
    <s v="Household Essentials"/>
    <n v="5.5"/>
    <n v="3.8"/>
    <n v="78"/>
    <n v="429"/>
    <n v="0.18959999999999999"/>
    <n v="81.34"/>
    <n v="347.66"/>
    <n v="296.39999999999998"/>
    <n v="51.26"/>
    <n v="0"/>
    <n v="0"/>
    <n v="0"/>
    <x v="1441"/>
  </r>
  <r>
    <s v="ORD-20241481"/>
    <d v="2025-02-21T00:00:00"/>
    <s v="CUST-1073"/>
    <s v="Beacon Supermarkets"/>
    <x v="2"/>
    <x v="1"/>
    <s v="SP-05"/>
    <s v="Kenji Sato"/>
    <s v="PROD-403"/>
    <x v="11"/>
    <s v="Household Essentials"/>
    <n v="5.5"/>
    <n v="3.8"/>
    <n v="2"/>
    <n v="11"/>
    <n v="2.6700000000000002E-2"/>
    <n v="0.28999999999999998"/>
    <n v="10.71"/>
    <n v="7.6"/>
    <n v="3.11"/>
    <n v="1"/>
    <n v="5.35"/>
    <n v="4.3"/>
    <x v="1442"/>
  </r>
  <r>
    <s v="ORD-20241482"/>
    <d v="2024-04-05T00:00:00"/>
    <s v="CUST-1029"/>
    <s v="Summit Stores"/>
    <x v="0"/>
    <x v="1"/>
    <s v="SP-02"/>
    <s v="Michael Chang"/>
    <s v="PROD-301"/>
    <x v="2"/>
    <s v="Food &amp; Beverage"/>
    <n v="5"/>
    <n v="3.2"/>
    <n v="36"/>
    <n v="180"/>
    <n v="6.4899999999999999E-2"/>
    <n v="11.68"/>
    <n v="168.32"/>
    <n v="115.2"/>
    <n v="53.12"/>
    <n v="0"/>
    <n v="0"/>
    <n v="0"/>
    <x v="1443"/>
  </r>
  <r>
    <s v="ORD-20241483"/>
    <d v="2024-08-18T00:00:00"/>
    <s v="CUST-1001"/>
    <s v="Metro Supermarkets"/>
    <x v="2"/>
    <x v="4"/>
    <s v="SP-05"/>
    <s v="Kenji Sato"/>
    <s v="PROD-202"/>
    <x v="4"/>
    <s v="Home Care"/>
    <n v="4.5"/>
    <n v="2.1"/>
    <n v="36"/>
    <n v="162"/>
    <n v="0.1764"/>
    <n v="28.58"/>
    <n v="133.41999999999999"/>
    <n v="75.599999999999994"/>
    <n v="57.82"/>
    <n v="0"/>
    <n v="0"/>
    <n v="0"/>
    <x v="1444"/>
  </r>
  <r>
    <s v="ORD-20241484"/>
    <d v="2026-05-11T00:00:00"/>
    <s v="CUST-1032"/>
    <s v="Prime Retail"/>
    <x v="0"/>
    <x v="1"/>
    <s v="SP-01"/>
    <s v="Sarah Jenkins"/>
    <s v="PROD-301"/>
    <x v="2"/>
    <s v="Food &amp; Beverage"/>
    <n v="5"/>
    <n v="3.2"/>
    <n v="57"/>
    <n v="285"/>
    <n v="1.5800000000000002E-2"/>
    <n v="4.5"/>
    <n v="280.5"/>
    <n v="182.4"/>
    <n v="98.1"/>
    <n v="0"/>
    <n v="0"/>
    <n v="0"/>
    <x v="1445"/>
  </r>
  <r>
    <s v="ORD-20241485"/>
    <d v="2026-07-23T00:00:00"/>
    <s v="CUST-1052"/>
    <s v="Horizon Wholesale"/>
    <x v="4"/>
    <x v="3"/>
    <s v="SP-07"/>
    <s v="Carlos Mendez"/>
    <s v="PROD-303"/>
    <x v="5"/>
    <s v="Food &amp; Beverage"/>
    <n v="11"/>
    <n v="6.8"/>
    <n v="13"/>
    <n v="143"/>
    <n v="5.2499999999999998E-2"/>
    <n v="7.51"/>
    <n v="135.49"/>
    <n v="88.4"/>
    <n v="47.09"/>
    <n v="0"/>
    <n v="0"/>
    <n v="0"/>
    <x v="1446"/>
  </r>
  <r>
    <s v="ORD-20241486"/>
    <d v="2024-04-26T00:00:00"/>
    <s v="CUST-1053"/>
    <s v="Horizon Stores"/>
    <x v="3"/>
    <x v="2"/>
    <s v="SP-03"/>
    <s v="Elena Rostova"/>
    <s v="PROD-105"/>
    <x v="1"/>
    <s v="Personal Care"/>
    <n v="14.5"/>
    <n v="4.2"/>
    <n v="11"/>
    <n v="159.5"/>
    <n v="5.6599999999999998E-2"/>
    <n v="9.0299999999999994"/>
    <n v="150.47"/>
    <n v="46.2"/>
    <n v="104.27"/>
    <n v="0"/>
    <n v="0"/>
    <n v="0"/>
    <x v="1447"/>
  </r>
  <r>
    <s v="ORD-20241487"/>
    <d v="2025-04-17T00:00:00"/>
    <s v="CUST-1067"/>
    <s v="Sterling Distributors"/>
    <x v="1"/>
    <x v="1"/>
    <s v="SP-08"/>
    <s v="Tariq Al-Mansoor"/>
    <s v="PROD-302"/>
    <x v="7"/>
    <s v="Food &amp; Beverage"/>
    <n v="3.8"/>
    <n v="2.6"/>
    <n v="13"/>
    <n v="49.4"/>
    <n v="4.4999999999999997E-3"/>
    <n v="0.22"/>
    <n v="49.18"/>
    <n v="33.799999999999997"/>
    <n v="15.38"/>
    <n v="0"/>
    <n v="0"/>
    <n v="0"/>
    <x v="1448"/>
  </r>
  <r>
    <s v="ORD-20241488"/>
    <d v="2026-08-27T00:00:00"/>
    <s v="CUST-1103"/>
    <s v="Atlas Direct"/>
    <x v="0"/>
    <x v="4"/>
    <s v="SP-02"/>
    <s v="Michael Chang"/>
    <s v="PROD-404"/>
    <x v="16"/>
    <s v="Household Essentials"/>
    <n v="4.9000000000000004"/>
    <n v="3.1"/>
    <n v="52"/>
    <n v="254.8"/>
    <n v="0.44579999999999997"/>
    <n v="113.59"/>
    <n v="141.21"/>
    <n v="161.19999999999999"/>
    <n v="-19.989999999999998"/>
    <n v="0"/>
    <n v="0"/>
    <n v="0"/>
    <x v="1449"/>
  </r>
  <r>
    <s v="ORD-20241489"/>
    <d v="2024-04-30T00:00:00"/>
    <s v="CUST-1117"/>
    <s v="Titan Stores"/>
    <x v="0"/>
    <x v="4"/>
    <s v="SP-01"/>
    <s v="Sarah Jenkins"/>
    <s v="PROD-201"/>
    <x v="14"/>
    <s v="Home Care"/>
    <n v="12"/>
    <n v="6.5"/>
    <n v="224"/>
    <n v="2688"/>
    <n v="2.2599999999999999E-2"/>
    <n v="60.75"/>
    <n v="2627.25"/>
    <n v="1456"/>
    <n v="1171.25"/>
    <n v="0"/>
    <n v="0"/>
    <n v="0"/>
    <x v="1450"/>
  </r>
  <r>
    <s v="ORD-20241490"/>
    <d v="2025-10-25T00:00:00"/>
    <s v="CUST-1081"/>
    <s v="Crest Supermarkets"/>
    <x v="2"/>
    <x v="1"/>
    <s v="SP-05"/>
    <s v="Kenji Sato"/>
    <s v="PROD-201"/>
    <x v="14"/>
    <s v="Home Care"/>
    <n v="12"/>
    <n v="6.5"/>
    <n v="12"/>
    <n v="144"/>
    <n v="4.5999999999999999E-3"/>
    <n v="0.66"/>
    <n v="143.34"/>
    <n v="78"/>
    <n v="65.34"/>
    <n v="0"/>
    <n v="0"/>
    <n v="0"/>
    <x v="1451"/>
  </r>
  <r>
    <s v="ORD-20241491"/>
    <d v="2026-05-02T00:00:00"/>
    <s v="CUST-1074"/>
    <s v="Beacon Mart"/>
    <x v="0"/>
    <x v="3"/>
    <s v="SP-01"/>
    <s v="Sarah Jenkins"/>
    <s v="PROD-401"/>
    <x v="3"/>
    <s v="Household Essentials"/>
    <n v="10.5"/>
    <n v="7.5"/>
    <n v="133"/>
    <n v="1396.5"/>
    <n v="0.3876"/>
    <n v="541.28"/>
    <n v="855.22"/>
    <n v="997.5"/>
    <n v="-142.28"/>
    <n v="0"/>
    <n v="0"/>
    <n v="0"/>
    <x v="1452"/>
  </r>
  <r>
    <s v="ORD-20241492"/>
    <d v="2024-06-06T00:00:00"/>
    <s v="CUST-1031"/>
    <s v="Summit Direct"/>
    <x v="4"/>
    <x v="1"/>
    <s v="SP-07"/>
    <s v="Carlos Mendez"/>
    <s v="PROD-101"/>
    <x v="9"/>
    <s v="Personal Care"/>
    <n v="8.5"/>
    <n v="2.8"/>
    <n v="29"/>
    <n v="246.5"/>
    <n v="3.5999999999999999E-3"/>
    <n v="0.89"/>
    <n v="245.61"/>
    <n v="81.2"/>
    <n v="164.41"/>
    <n v="0"/>
    <n v="0"/>
    <n v="0"/>
    <x v="1453"/>
  </r>
  <r>
    <s v="ORD-20241493"/>
    <d v="2025-05-25T00:00:00"/>
    <s v="CUST-1000"/>
    <s v="Metro Retail"/>
    <x v="3"/>
    <x v="0"/>
    <s v="SP-04"/>
    <s v="David Mueller"/>
    <s v="PROD-401"/>
    <x v="3"/>
    <s v="Household Essentials"/>
    <n v="10.5"/>
    <n v="7.5"/>
    <n v="32"/>
    <n v="336"/>
    <n v="1.9699999999999999E-2"/>
    <n v="6.62"/>
    <n v="329.38"/>
    <n v="240"/>
    <n v="89.38"/>
    <n v="0"/>
    <n v="0"/>
    <n v="0"/>
    <x v="1454"/>
  </r>
  <r>
    <s v="ORD-20241494"/>
    <d v="2026-08-13T00:00:00"/>
    <s v="CUST-1015"/>
    <s v="Apex Direct"/>
    <x v="2"/>
    <x v="3"/>
    <s v="SP-06"/>
    <s v="Priya Sharma"/>
    <s v="PROD-202"/>
    <x v="4"/>
    <s v="Home Care"/>
    <n v="4.5"/>
    <n v="2.1"/>
    <n v="52"/>
    <n v="234"/>
    <n v="6.9999999999999999E-4"/>
    <n v="0.16"/>
    <n v="233.84"/>
    <n v="109.2"/>
    <n v="124.64"/>
    <n v="0"/>
    <n v="0"/>
    <n v="0"/>
    <x v="1455"/>
  </r>
  <r>
    <s v="ORD-20241495"/>
    <d v="2026-01-03T00:00:00"/>
    <s v="CUST-1108"/>
    <s v="Omega Wholesale"/>
    <x v="0"/>
    <x v="4"/>
    <s v="SP-02"/>
    <s v="Michael Chang"/>
    <s v="PROD-301"/>
    <x v="2"/>
    <s v="Food &amp; Beverage"/>
    <n v="5"/>
    <n v="3.2"/>
    <n v="52"/>
    <n v="260"/>
    <n v="0.1482"/>
    <n v="38.53"/>
    <n v="221.47"/>
    <n v="166.4"/>
    <n v="55.07"/>
    <n v="0"/>
    <n v="0"/>
    <n v="0"/>
    <x v="1456"/>
  </r>
  <r>
    <s v="ORD-20241496"/>
    <d v="2024-10-25T00:00:00"/>
    <s v="CUST-1064"/>
    <s v="Sterling Retail"/>
    <x v="0"/>
    <x v="1"/>
    <s v="SP-02"/>
    <s v="Michael Chang"/>
    <s v="PROD-203"/>
    <x v="0"/>
    <s v="Home Care"/>
    <n v="5.8"/>
    <n v="2.7"/>
    <n v="23"/>
    <n v="133.4"/>
    <n v="1.9E-2"/>
    <n v="2.5299999999999998"/>
    <n v="130.87"/>
    <n v="62.1"/>
    <n v="68.77"/>
    <n v="0"/>
    <n v="0"/>
    <n v="0"/>
    <x v="1457"/>
  </r>
  <r>
    <s v="ORD-20241497"/>
    <d v="2025-06-05T00:00:00"/>
    <s v="CUST-1064"/>
    <s v="Sterling Retail"/>
    <x v="0"/>
    <x v="1"/>
    <s v="SP-02"/>
    <s v="Michael Chang"/>
    <s v="PROD-202"/>
    <x v="4"/>
    <s v="Home Care"/>
    <n v="4.5"/>
    <n v="2.1"/>
    <n v="11"/>
    <n v="49.5"/>
    <n v="4.1999999999999997E-3"/>
    <n v="0.21"/>
    <n v="49.29"/>
    <n v="23.1"/>
    <n v="26.19"/>
    <n v="0"/>
    <n v="0"/>
    <n v="0"/>
    <x v="1458"/>
  </r>
  <r>
    <s v="ORD-20241498"/>
    <d v="2025-12-23T00:00:00"/>
    <s v="CUST-1016"/>
    <s v="Global Retail"/>
    <x v="0"/>
    <x v="0"/>
    <s v="SP-02"/>
    <s v="Michael Chang"/>
    <s v="PROD-102"/>
    <x v="15"/>
    <s v="Personal Care"/>
    <n v="6.2"/>
    <n v="1.9"/>
    <n v="111"/>
    <n v="688.2"/>
    <n v="3.4000000000000002E-2"/>
    <n v="23.4"/>
    <n v="664.8"/>
    <n v="210.9"/>
    <n v="453.9"/>
    <n v="0"/>
    <n v="0"/>
    <n v="0"/>
    <x v="1459"/>
  </r>
  <r>
    <s v="ORD-20241499"/>
    <d v="2024-10-06T00:00:00"/>
    <s v="CUST-1059"/>
    <s v="Pioneer Distributors"/>
    <x v="4"/>
    <x v="1"/>
    <s v="SP-07"/>
    <s v="Carlos Mendez"/>
    <s v="PROD-302"/>
    <x v="7"/>
    <s v="Food &amp; Beverage"/>
    <n v="3.8"/>
    <n v="2.6"/>
    <n v="16"/>
    <n v="60.8"/>
    <n v="8.8999999999999999E-3"/>
    <n v="0.54"/>
    <n v="60.26"/>
    <n v="41.6"/>
    <n v="18.66"/>
    <n v="0"/>
    <n v="0"/>
    <n v="0"/>
    <x v="1460"/>
  </r>
  <r>
    <s v="ORD-20241500"/>
    <d v="2025-03-01T00:00:00"/>
    <s v="CUST-1072"/>
    <s v="Beacon Retail"/>
    <x v="0"/>
    <x v="3"/>
    <s v="SP-02"/>
    <s v="Michael Chang"/>
    <s v="PROD-303"/>
    <x v="5"/>
    <s v="Food &amp; Beverage"/>
    <n v="11"/>
    <n v="6.8"/>
    <n v="87"/>
    <n v="957"/>
    <n v="6.3E-3"/>
    <n v="6.03"/>
    <n v="950.97"/>
    <n v="591.6"/>
    <n v="359.37"/>
    <n v="0"/>
    <n v="0"/>
    <n v="0"/>
    <x v="1461"/>
  </r>
  <r>
    <s v="ORD-20241501"/>
    <d v="2026-05-04T00:00:00"/>
    <s v="CUST-1117"/>
    <s v="Titan Stores"/>
    <x v="0"/>
    <x v="4"/>
    <s v="SP-02"/>
    <s v="Michael Chang"/>
    <s v="PROD-105"/>
    <x v="1"/>
    <s v="Personal Care"/>
    <n v="14.5"/>
    <n v="4.2"/>
    <n v="139"/>
    <n v="2015.5"/>
    <n v="0.39100000000000001"/>
    <n v="788.06"/>
    <n v="1227.44"/>
    <n v="583.79999999999995"/>
    <n v="643.64"/>
    <n v="0"/>
    <n v="0"/>
    <n v="0"/>
    <x v="1462"/>
  </r>
  <r>
    <s v="ORD-20241502"/>
    <d v="2025-05-09T00:00:00"/>
    <s v="CUST-1069"/>
    <s v="Sterling Stores"/>
    <x v="3"/>
    <x v="0"/>
    <s v="SP-04"/>
    <s v="David Mueller"/>
    <s v="PROD-105"/>
    <x v="1"/>
    <s v="Personal Care"/>
    <n v="14.5"/>
    <n v="4.2"/>
    <n v="51"/>
    <n v="739.5"/>
    <n v="0.1263"/>
    <n v="93.4"/>
    <n v="646.1"/>
    <n v="214.2"/>
    <n v="431.9"/>
    <n v="0"/>
    <n v="0"/>
    <n v="0"/>
    <x v="1463"/>
  </r>
  <r>
    <s v="ORD-20241503"/>
    <d v="2025-04-28T00:00:00"/>
    <s v="CUST-1012"/>
    <s v="Apex Wholesale"/>
    <x v="3"/>
    <x v="2"/>
    <s v="SP-04"/>
    <s v="David Mueller"/>
    <s v="PROD-103"/>
    <x v="13"/>
    <s v="Personal Care"/>
    <n v="4.8"/>
    <n v="1.4"/>
    <n v="55"/>
    <n v="264"/>
    <n v="0.20530000000000001"/>
    <n v="54.2"/>
    <n v="209.8"/>
    <n v="77"/>
    <n v="132.80000000000001"/>
    <n v="0"/>
    <n v="0"/>
    <n v="0"/>
    <x v="1464"/>
  </r>
  <r>
    <s v="ORD-20241504"/>
    <d v="2024-09-06T00:00:00"/>
    <s v="CUST-1107"/>
    <s v="Omega Distributors"/>
    <x v="2"/>
    <x v="3"/>
    <s v="SP-05"/>
    <s v="Kenji Sato"/>
    <s v="PROD-201"/>
    <x v="14"/>
    <s v="Home Care"/>
    <n v="12"/>
    <n v="6.5"/>
    <n v="109"/>
    <n v="1308"/>
    <n v="5.6000000000000001E-2"/>
    <n v="73.25"/>
    <n v="1234.75"/>
    <n v="708.5"/>
    <n v="526.25"/>
    <n v="0"/>
    <n v="0"/>
    <n v="0"/>
    <x v="1465"/>
  </r>
  <r>
    <s v="ORD-20241505"/>
    <d v="2025-04-12T00:00:00"/>
    <s v="CUST-1032"/>
    <s v="Prime Retail"/>
    <x v="0"/>
    <x v="1"/>
    <s v="SP-01"/>
    <s v="Sarah Jenkins"/>
    <s v="PROD-105"/>
    <x v="1"/>
    <s v="Personal Care"/>
    <n v="14.5"/>
    <n v="4.2"/>
    <n v="22"/>
    <n v="319"/>
    <n v="6.7500000000000004E-2"/>
    <n v="21.53"/>
    <n v="297.47000000000003"/>
    <n v="92.4"/>
    <n v="205.07"/>
    <n v="0"/>
    <n v="0"/>
    <n v="0"/>
    <x v="1466"/>
  </r>
  <r>
    <s v="ORD-20241506"/>
    <d v="2025-07-18T00:00:00"/>
    <s v="CUST-1017"/>
    <s v="Global Supermarkets"/>
    <x v="1"/>
    <x v="2"/>
    <s v="SP-08"/>
    <s v="Tariq Al-Mansoor"/>
    <s v="PROD-402"/>
    <x v="10"/>
    <s v="Household Essentials"/>
    <n v="6"/>
    <n v="4.2"/>
    <n v="20"/>
    <n v="120"/>
    <n v="8.7999999999999995E-2"/>
    <n v="10.56"/>
    <n v="109.44"/>
    <n v="84"/>
    <n v="25.44"/>
    <n v="0"/>
    <n v="0"/>
    <n v="0"/>
    <x v="1467"/>
  </r>
  <r>
    <s v="ORD-20241507"/>
    <d v="2024-05-28T00:00:00"/>
    <s v="CUST-1021"/>
    <s v="Global Stores"/>
    <x v="0"/>
    <x v="0"/>
    <s v="SP-02"/>
    <s v="Michael Chang"/>
    <s v="PROD-201"/>
    <x v="14"/>
    <s v="Home Care"/>
    <n v="12"/>
    <n v="6.5"/>
    <n v="525"/>
    <n v="6300"/>
    <n v="0.1062"/>
    <n v="669.06"/>
    <n v="5630.94"/>
    <n v="3412.5"/>
    <n v="2218.44"/>
    <n v="0"/>
    <n v="0"/>
    <n v="0"/>
    <x v="1468"/>
  </r>
  <r>
    <s v="ORD-20241508"/>
    <d v="2025-01-27T00:00:00"/>
    <s v="CUST-1098"/>
    <s v="Atlas Mart"/>
    <x v="2"/>
    <x v="2"/>
    <s v="SP-06"/>
    <s v="Priya Sharma"/>
    <s v="PROD-404"/>
    <x v="16"/>
    <s v="Household Essentials"/>
    <n v="4.9000000000000004"/>
    <n v="3.1"/>
    <n v="16"/>
    <n v="78.400000000000006"/>
    <n v="0.217"/>
    <n v="17.010000000000002"/>
    <n v="61.39"/>
    <n v="49.6"/>
    <n v="11.79"/>
    <n v="0"/>
    <n v="0"/>
    <n v="0"/>
    <x v="1469"/>
  </r>
  <r>
    <s v="ORD-20241509"/>
    <d v="2024-07-14T00:00:00"/>
    <s v="CUST-1036"/>
    <s v="Prime Wholesale"/>
    <x v="0"/>
    <x v="2"/>
    <s v="SP-01"/>
    <s v="Sarah Jenkins"/>
    <s v="PROD-203"/>
    <x v="0"/>
    <s v="Home Care"/>
    <n v="5.8"/>
    <n v="2.7"/>
    <n v="7"/>
    <n v="40.6"/>
    <n v="0.40660000000000002"/>
    <n v="16.510000000000002"/>
    <n v="24.09"/>
    <n v="18.899999999999999"/>
    <n v="5.19"/>
    <n v="0"/>
    <n v="0"/>
    <n v="0"/>
    <x v="1470"/>
  </r>
  <r>
    <s v="ORD-20241510"/>
    <d v="2026-08-01T00:00:00"/>
    <s v="CUST-1096"/>
    <s v="Atlas Retail"/>
    <x v="4"/>
    <x v="4"/>
    <s v="SP-07"/>
    <s v="Carlos Mendez"/>
    <s v="PROD-203"/>
    <x v="0"/>
    <s v="Home Care"/>
    <n v="5.8"/>
    <n v="2.7"/>
    <n v="88"/>
    <n v="510.4"/>
    <n v="2.63E-2"/>
    <n v="13.42"/>
    <n v="496.98"/>
    <n v="237.6"/>
    <n v="259.38"/>
    <n v="0"/>
    <n v="0"/>
    <n v="0"/>
    <x v="1471"/>
  </r>
  <r>
    <s v="ORD-20241511"/>
    <d v="2025-09-05T00:00:00"/>
    <s v="CUST-1054"/>
    <s v="Horizon Express"/>
    <x v="0"/>
    <x v="3"/>
    <s v="SP-02"/>
    <s v="Michael Chang"/>
    <s v="PROD-204"/>
    <x v="12"/>
    <s v="Home Care"/>
    <n v="7.2"/>
    <n v="3.6"/>
    <n v="179"/>
    <n v="1288.8"/>
    <n v="6.0000000000000001E-3"/>
    <n v="7.73"/>
    <n v="1281.07"/>
    <n v="644.4"/>
    <n v="636.66999999999996"/>
    <n v="1"/>
    <n v="7.16"/>
    <n v="4.0999999999999996"/>
    <x v="1472"/>
  </r>
  <r>
    <s v="ORD-20241512"/>
    <d v="2025-06-04T00:00:00"/>
    <s v="CUST-1015"/>
    <s v="Apex Direct"/>
    <x v="2"/>
    <x v="3"/>
    <s v="SP-06"/>
    <s v="Priya Sharma"/>
    <s v="PROD-304"/>
    <x v="8"/>
    <s v="Food &amp; Beverage"/>
    <n v="4.2"/>
    <n v="2.8"/>
    <n v="28"/>
    <n v="117.6"/>
    <n v="4.3E-3"/>
    <n v="0.51"/>
    <n v="117.09"/>
    <n v="78.400000000000006"/>
    <n v="38.69"/>
    <n v="0"/>
    <n v="0"/>
    <n v="0"/>
    <x v="1473"/>
  </r>
  <r>
    <s v="ORD-20241513"/>
    <d v="2026-02-03T00:00:00"/>
    <s v="CUST-1058"/>
    <s v="Pioneer Mart"/>
    <x v="4"/>
    <x v="3"/>
    <s v="SP-07"/>
    <s v="Carlos Mendez"/>
    <s v="PROD-104"/>
    <x v="6"/>
    <s v="Personal Care"/>
    <n v="9.9"/>
    <n v="3.1"/>
    <n v="36"/>
    <n v="356.4"/>
    <n v="2.7799999999999998E-2"/>
    <n v="9.91"/>
    <n v="346.49"/>
    <n v="111.6"/>
    <n v="234.89"/>
    <n v="0"/>
    <n v="0"/>
    <n v="0"/>
    <x v="1474"/>
  </r>
  <r>
    <s v="ORD-20241514"/>
    <d v="2026-06-19T00:00:00"/>
    <s v="CUST-1032"/>
    <s v="Prime Retail"/>
    <x v="0"/>
    <x v="1"/>
    <s v="SP-01"/>
    <s v="Sarah Jenkins"/>
    <s v="PROD-102"/>
    <x v="15"/>
    <s v="Personal Care"/>
    <n v="6.2"/>
    <n v="1.9"/>
    <n v="1"/>
    <n v="6.2"/>
    <n v="1.2999999999999999E-2"/>
    <n v="0.08"/>
    <n v="6.12"/>
    <n v="1.9"/>
    <n v="4.22"/>
    <n v="0"/>
    <n v="0"/>
    <n v="0"/>
    <x v="1475"/>
  </r>
  <r>
    <s v="ORD-20241515"/>
    <d v="2024-05-19T00:00:00"/>
    <s v="CUST-1115"/>
    <s v="Titan Distributors"/>
    <x v="2"/>
    <x v="1"/>
    <s v="SP-06"/>
    <s v="Priya Sharma"/>
    <s v="PROD-304"/>
    <x v="8"/>
    <s v="Food &amp; Beverage"/>
    <n v="4.2"/>
    <n v="2.8"/>
    <n v="9"/>
    <n v="37.799999999999997"/>
    <n v="5.2699999999999997E-2"/>
    <n v="1.99"/>
    <n v="35.81"/>
    <n v="25.2"/>
    <n v="10.61"/>
    <n v="0"/>
    <n v="0"/>
    <n v="0"/>
    <x v="1476"/>
  </r>
  <r>
    <s v="ORD-20241516"/>
    <d v="2026-06-03T00:00:00"/>
    <s v="CUST-1058"/>
    <s v="Pioneer Mart"/>
    <x v="4"/>
    <x v="3"/>
    <s v="SP-07"/>
    <s v="Carlos Mendez"/>
    <s v="PROD-303"/>
    <x v="5"/>
    <s v="Food &amp; Beverage"/>
    <n v="11"/>
    <n v="6.8"/>
    <n v="76"/>
    <n v="836"/>
    <n v="1.0699999999999999E-2"/>
    <n v="8.9499999999999993"/>
    <n v="827.05"/>
    <n v="516.79999999999995"/>
    <n v="310.25"/>
    <n v="0"/>
    <n v="0"/>
    <n v="0"/>
    <x v="1477"/>
  </r>
  <r>
    <s v="ORD-20241517"/>
    <d v="2024-03-12T00:00:00"/>
    <s v="CUST-1011"/>
    <s v="Apex Distributors"/>
    <x v="0"/>
    <x v="1"/>
    <s v="SP-02"/>
    <s v="Michael Chang"/>
    <s v="PROD-201"/>
    <x v="14"/>
    <s v="Home Care"/>
    <n v="12"/>
    <n v="6.5"/>
    <n v="127"/>
    <n v="1524"/>
    <n v="3.5700000000000003E-2"/>
    <n v="54.41"/>
    <n v="1469.59"/>
    <n v="825.5"/>
    <n v="644.09"/>
    <n v="0"/>
    <n v="0"/>
    <n v="0"/>
    <x v="1478"/>
  </r>
  <r>
    <s v="ORD-20241518"/>
    <d v="2024-10-09T00:00:00"/>
    <s v="CUST-1002"/>
    <s v="Metro Mart"/>
    <x v="0"/>
    <x v="3"/>
    <s v="SP-02"/>
    <s v="Michael Chang"/>
    <s v="PROD-304"/>
    <x v="8"/>
    <s v="Food &amp; Beverage"/>
    <n v="4.2"/>
    <n v="2.8"/>
    <n v="17"/>
    <n v="71.400000000000006"/>
    <n v="4.0000000000000002E-4"/>
    <n v="0.03"/>
    <n v="71.37"/>
    <n v="47.6"/>
    <n v="23.77"/>
    <n v="0"/>
    <n v="0"/>
    <n v="0"/>
    <x v="1479"/>
  </r>
  <r>
    <s v="ORD-20241519"/>
    <d v="2026-03-02T00:00:00"/>
    <s v="CUST-1006"/>
    <s v="Metro Express"/>
    <x v="4"/>
    <x v="3"/>
    <s v="SP-07"/>
    <s v="Carlos Mendez"/>
    <s v="PROD-302"/>
    <x v="7"/>
    <s v="Food &amp; Beverage"/>
    <n v="3.8"/>
    <n v="2.6"/>
    <n v="81"/>
    <n v="307.8"/>
    <n v="3.5000000000000001E-3"/>
    <n v="1.08"/>
    <n v="306.72000000000003"/>
    <n v="210.6"/>
    <n v="96.12"/>
    <n v="0"/>
    <n v="0"/>
    <n v="0"/>
    <x v="822"/>
  </r>
  <r>
    <s v="ORD-20241520"/>
    <d v="2026-03-19T00:00:00"/>
    <s v="CUST-1002"/>
    <s v="Metro Mart"/>
    <x v="0"/>
    <x v="3"/>
    <s v="SP-01"/>
    <s v="Sarah Jenkins"/>
    <s v="PROD-105"/>
    <x v="1"/>
    <s v="Personal Care"/>
    <n v="14.5"/>
    <n v="4.2"/>
    <n v="15"/>
    <n v="217.5"/>
    <n v="1.77E-2"/>
    <n v="3.85"/>
    <n v="213.65"/>
    <n v="63"/>
    <n v="150.65"/>
    <n v="0"/>
    <n v="0"/>
    <n v="0"/>
    <x v="1480"/>
  </r>
  <r>
    <s v="ORD-20241521"/>
    <d v="2026-05-24T00:00:00"/>
    <s v="CUST-1063"/>
    <s v="Pioneer Direct"/>
    <x v="4"/>
    <x v="2"/>
    <s v="SP-07"/>
    <s v="Carlos Mendez"/>
    <s v="PROD-301"/>
    <x v="2"/>
    <s v="Food &amp; Beverage"/>
    <n v="5"/>
    <n v="3.2"/>
    <n v="28"/>
    <n v="140"/>
    <n v="0.2361"/>
    <n v="33.049999999999997"/>
    <n v="106.95"/>
    <n v="89.6"/>
    <n v="17.350000000000001"/>
    <n v="0"/>
    <n v="0"/>
    <n v="0"/>
    <x v="1481"/>
  </r>
  <r>
    <s v="ORD-20241522"/>
    <d v="2025-02-28T00:00:00"/>
    <s v="CUST-1031"/>
    <s v="Summit Direct"/>
    <x v="4"/>
    <x v="1"/>
    <s v="SP-07"/>
    <s v="Carlos Mendez"/>
    <s v="PROD-302"/>
    <x v="7"/>
    <s v="Food &amp; Beverage"/>
    <n v="3.8"/>
    <n v="2.6"/>
    <n v="38"/>
    <n v="144.4"/>
    <n v="1.6999999999999999E-3"/>
    <n v="0.25"/>
    <n v="144.15"/>
    <n v="98.8"/>
    <n v="45.35"/>
    <n v="0"/>
    <n v="0"/>
    <n v="0"/>
    <x v="1482"/>
  </r>
  <r>
    <s v="ORD-20241523"/>
    <d v="2024-12-14T00:00:00"/>
    <s v="CUST-1059"/>
    <s v="Pioneer Distributors"/>
    <x v="4"/>
    <x v="1"/>
    <s v="SP-07"/>
    <s v="Carlos Mendez"/>
    <s v="PROD-104"/>
    <x v="6"/>
    <s v="Personal Care"/>
    <n v="9.9"/>
    <n v="3.1"/>
    <n v="17"/>
    <n v="168.3"/>
    <n v="3.9300000000000002E-2"/>
    <n v="6.61"/>
    <n v="161.69"/>
    <n v="52.7"/>
    <n v="108.99"/>
    <n v="0"/>
    <n v="0"/>
    <n v="0"/>
    <x v="1483"/>
  </r>
  <r>
    <s v="ORD-20241524"/>
    <d v="2026-08-14T00:00:00"/>
    <s v="CUST-1055"/>
    <s v="Horizon Direct"/>
    <x v="0"/>
    <x v="3"/>
    <s v="SP-02"/>
    <s v="Michael Chang"/>
    <s v="PROD-302"/>
    <x v="7"/>
    <s v="Food &amp; Beverage"/>
    <n v="3.8"/>
    <n v="2.6"/>
    <n v="162"/>
    <n v="615.6"/>
    <n v="2.1700000000000001E-2"/>
    <n v="13.36"/>
    <n v="602.24"/>
    <n v="421.2"/>
    <n v="181.04"/>
    <n v="0"/>
    <n v="0"/>
    <n v="0"/>
    <x v="1484"/>
  </r>
  <r>
    <s v="ORD-20241525"/>
    <d v="2026-03-17T00:00:00"/>
    <s v="CUST-1109"/>
    <s v="Omega Stores"/>
    <x v="2"/>
    <x v="2"/>
    <s v="SP-06"/>
    <s v="Priya Sharma"/>
    <s v="PROD-105"/>
    <x v="1"/>
    <s v="Personal Care"/>
    <n v="14.5"/>
    <n v="4.2"/>
    <n v="21"/>
    <n v="304.5"/>
    <n v="7.4999999999999997E-2"/>
    <n v="22.84"/>
    <n v="281.66000000000003"/>
    <n v="88.2"/>
    <n v="193.46"/>
    <n v="0"/>
    <n v="0"/>
    <n v="0"/>
    <x v="1485"/>
  </r>
  <r>
    <s v="ORD-20241526"/>
    <d v="2025-06-03T00:00:00"/>
    <s v="CUST-1069"/>
    <s v="Sterling Stores"/>
    <x v="3"/>
    <x v="0"/>
    <s v="SP-03"/>
    <s v="Elena Rostova"/>
    <s v="PROD-304"/>
    <x v="8"/>
    <s v="Food &amp; Beverage"/>
    <n v="4.2"/>
    <n v="2.8"/>
    <n v="65"/>
    <n v="273"/>
    <n v="9.5799999999999996E-2"/>
    <n v="26.15"/>
    <n v="246.85"/>
    <n v="182"/>
    <n v="64.849999999999994"/>
    <n v="0"/>
    <n v="0"/>
    <n v="0"/>
    <x v="1486"/>
  </r>
  <r>
    <s v="ORD-20241527"/>
    <d v="2024-09-30T00:00:00"/>
    <s v="CUST-1051"/>
    <s v="Horizon Distributors"/>
    <x v="0"/>
    <x v="1"/>
    <s v="SP-02"/>
    <s v="Michael Chang"/>
    <s v="PROD-302"/>
    <x v="7"/>
    <s v="Food &amp; Beverage"/>
    <n v="3.8"/>
    <n v="2.6"/>
    <n v="19"/>
    <n v="72.2"/>
    <n v="2.3699999999999999E-2"/>
    <n v="1.71"/>
    <n v="70.489999999999995"/>
    <n v="49.4"/>
    <n v="21.09"/>
    <n v="0"/>
    <n v="0"/>
    <n v="0"/>
    <x v="1487"/>
  </r>
  <r>
    <s v="ORD-20241528"/>
    <d v="2026-04-20T00:00:00"/>
    <s v="CUST-1064"/>
    <s v="Sterling Retail"/>
    <x v="0"/>
    <x v="1"/>
    <s v="SP-01"/>
    <s v="Sarah Jenkins"/>
    <s v="PROD-102"/>
    <x v="15"/>
    <s v="Personal Care"/>
    <n v="6.2"/>
    <n v="1.9"/>
    <n v="27"/>
    <n v="167.4"/>
    <n v="4.9500000000000002E-2"/>
    <n v="8.2899999999999991"/>
    <n v="159.11000000000001"/>
    <n v="51.3"/>
    <n v="107.81"/>
    <n v="0"/>
    <n v="0"/>
    <n v="0"/>
    <x v="1488"/>
  </r>
  <r>
    <s v="ORD-20241529"/>
    <d v="2024-01-03T00:00:00"/>
    <s v="CUST-1077"/>
    <s v="Beacon Stores"/>
    <x v="1"/>
    <x v="3"/>
    <s v="SP-08"/>
    <s v="Tariq Al-Mansoor"/>
    <s v="PROD-302"/>
    <x v="7"/>
    <s v="Food &amp; Beverage"/>
    <n v="3.8"/>
    <n v="2.6"/>
    <n v="292"/>
    <n v="1109.5999999999999"/>
    <n v="6.1999999999999998E-3"/>
    <n v="6.88"/>
    <n v="1102.72"/>
    <n v="759.2"/>
    <n v="343.52"/>
    <n v="0"/>
    <n v="0"/>
    <n v="0"/>
    <x v="1489"/>
  </r>
  <r>
    <s v="ORD-20241530"/>
    <d v="2024-10-16T00:00:00"/>
    <s v="CUST-1055"/>
    <s v="Horizon Direct"/>
    <x v="0"/>
    <x v="3"/>
    <s v="SP-01"/>
    <s v="Sarah Jenkins"/>
    <s v="PROD-101"/>
    <x v="9"/>
    <s v="Personal Care"/>
    <n v="8.5"/>
    <n v="2.8"/>
    <n v="65"/>
    <n v="552.5"/>
    <n v="4.9000000000000002E-2"/>
    <n v="27.07"/>
    <n v="525.42999999999995"/>
    <n v="182"/>
    <n v="343.43"/>
    <n v="0"/>
    <n v="0"/>
    <n v="0"/>
    <x v="1490"/>
  </r>
  <r>
    <s v="ORD-20241531"/>
    <d v="2026-01-13T00:00:00"/>
    <s v="CUST-1075"/>
    <s v="Beacon Distributors"/>
    <x v="4"/>
    <x v="3"/>
    <s v="SP-07"/>
    <s v="Carlos Mendez"/>
    <s v="PROD-404"/>
    <x v="16"/>
    <s v="Household Essentials"/>
    <n v="4.9000000000000004"/>
    <n v="3.1"/>
    <n v="373"/>
    <n v="1827.7"/>
    <n v="1.37E-2"/>
    <n v="25.04"/>
    <n v="1802.66"/>
    <n v="1156.3"/>
    <n v="646.36"/>
    <n v="0"/>
    <n v="0"/>
    <n v="0"/>
    <x v="1491"/>
  </r>
  <r>
    <s v="ORD-20241532"/>
    <d v="2024-11-01T00:00:00"/>
    <s v="CUST-1012"/>
    <s v="Apex Wholesale"/>
    <x v="3"/>
    <x v="2"/>
    <s v="SP-04"/>
    <s v="David Mueller"/>
    <s v="PROD-301"/>
    <x v="2"/>
    <s v="Food &amp; Beverage"/>
    <n v="5"/>
    <n v="3.2"/>
    <n v="12"/>
    <n v="60"/>
    <n v="0.20069999999999999"/>
    <n v="12.04"/>
    <n v="47.96"/>
    <n v="38.4"/>
    <n v="9.56"/>
    <n v="0"/>
    <n v="0"/>
    <n v="0"/>
    <x v="1492"/>
  </r>
  <r>
    <s v="ORD-20241533"/>
    <d v="2026-05-07T00:00:00"/>
    <s v="CUST-1016"/>
    <s v="Global Retail"/>
    <x v="0"/>
    <x v="0"/>
    <s v="SP-01"/>
    <s v="Sarah Jenkins"/>
    <s v="PROD-204"/>
    <x v="12"/>
    <s v="Home Care"/>
    <n v="7.2"/>
    <n v="3.6"/>
    <n v="525"/>
    <n v="3780"/>
    <n v="2.5499999999999998E-2"/>
    <n v="96.39"/>
    <n v="3683.61"/>
    <n v="1890"/>
    <n v="1793.61"/>
    <n v="0"/>
    <n v="0"/>
    <n v="0"/>
    <x v="1493"/>
  </r>
  <r>
    <s v="ORD-20241534"/>
    <d v="2025-08-24T00:00:00"/>
    <s v="CUST-1002"/>
    <s v="Metro Mart"/>
    <x v="0"/>
    <x v="3"/>
    <s v="SP-01"/>
    <s v="Sarah Jenkins"/>
    <s v="PROD-201"/>
    <x v="14"/>
    <s v="Home Care"/>
    <n v="12"/>
    <n v="6.5"/>
    <n v="39"/>
    <n v="468"/>
    <n v="1.52E-2"/>
    <n v="7.11"/>
    <n v="460.89"/>
    <n v="253.5"/>
    <n v="207.39"/>
    <n v="0"/>
    <n v="0"/>
    <n v="0"/>
    <x v="1494"/>
  </r>
  <r>
    <s v="ORD-20241535"/>
    <d v="2025-08-16T00:00:00"/>
    <s v="CUST-1073"/>
    <s v="Beacon Supermarkets"/>
    <x v="2"/>
    <x v="1"/>
    <s v="SP-05"/>
    <s v="Kenji Sato"/>
    <s v="PROD-301"/>
    <x v="2"/>
    <s v="Food &amp; Beverage"/>
    <n v="5"/>
    <n v="3.2"/>
    <n v="1"/>
    <n v="5"/>
    <n v="1.4500000000000001E-2"/>
    <n v="7.0000000000000007E-2"/>
    <n v="4.93"/>
    <n v="3.2"/>
    <n v="1.73"/>
    <n v="0"/>
    <n v="0"/>
    <n v="0"/>
    <x v="378"/>
  </r>
  <r>
    <s v="ORD-20241536"/>
    <d v="2025-11-06T00:00:00"/>
    <s v="CUST-1057"/>
    <s v="Pioneer Supermarkets"/>
    <x v="2"/>
    <x v="2"/>
    <s v="SP-06"/>
    <s v="Priya Sharma"/>
    <s v="PROD-401"/>
    <x v="3"/>
    <s v="Household Essentials"/>
    <n v="10.5"/>
    <n v="7.5"/>
    <n v="24"/>
    <n v="252"/>
    <n v="0.22850000000000001"/>
    <n v="57.58"/>
    <n v="194.42"/>
    <n v="180"/>
    <n v="14.42"/>
    <n v="0"/>
    <n v="0"/>
    <n v="0"/>
    <x v="1495"/>
  </r>
  <r>
    <s v="ORD-20241537"/>
    <d v="2025-05-16T00:00:00"/>
    <s v="CUST-1015"/>
    <s v="Apex Direct"/>
    <x v="2"/>
    <x v="3"/>
    <s v="SP-06"/>
    <s v="Priya Sharma"/>
    <s v="PROD-101"/>
    <x v="9"/>
    <s v="Personal Care"/>
    <n v="8.5"/>
    <n v="2.8"/>
    <n v="37"/>
    <n v="314.5"/>
    <n v="4.4200000000000003E-2"/>
    <n v="13.9"/>
    <n v="300.60000000000002"/>
    <n v="103.6"/>
    <n v="197"/>
    <n v="0"/>
    <n v="0"/>
    <n v="0"/>
    <x v="1496"/>
  </r>
  <r>
    <s v="ORD-20241538"/>
    <d v="2026-06-05T00:00:00"/>
    <s v="CUST-1034"/>
    <s v="Prime Mart"/>
    <x v="0"/>
    <x v="0"/>
    <s v="SP-01"/>
    <s v="Sarah Jenkins"/>
    <s v="PROD-401"/>
    <x v="3"/>
    <s v="Household Essentials"/>
    <n v="10.5"/>
    <n v="7.5"/>
    <n v="183"/>
    <n v="1921.5"/>
    <n v="7.6200000000000004E-2"/>
    <n v="146.41999999999999"/>
    <n v="1775.08"/>
    <n v="1372.5"/>
    <n v="402.58"/>
    <n v="0"/>
    <n v="0"/>
    <n v="0"/>
    <x v="1497"/>
  </r>
  <r>
    <s v="ORD-20241539"/>
    <d v="2024-06-01T00:00:00"/>
    <s v="CUST-1026"/>
    <s v="Summit Mart"/>
    <x v="1"/>
    <x v="2"/>
    <s v="SP-08"/>
    <s v="Tariq Al-Mansoor"/>
    <s v="PROD-203"/>
    <x v="0"/>
    <s v="Home Care"/>
    <n v="5.8"/>
    <n v="2.7"/>
    <n v="30"/>
    <n v="174"/>
    <n v="9.2799999999999994E-2"/>
    <n v="16.149999999999999"/>
    <n v="157.85"/>
    <n v="81"/>
    <n v="76.849999999999994"/>
    <n v="0"/>
    <n v="0"/>
    <n v="0"/>
    <x v="1498"/>
  </r>
  <r>
    <s v="ORD-20241540"/>
    <d v="2025-04-02T00:00:00"/>
    <s v="CUST-1068"/>
    <s v="Sterling Wholesale"/>
    <x v="3"/>
    <x v="4"/>
    <s v="SP-03"/>
    <s v="Elena Rostova"/>
    <s v="PROD-203"/>
    <x v="0"/>
    <s v="Home Care"/>
    <n v="5.8"/>
    <n v="2.7"/>
    <n v="20"/>
    <n v="116"/>
    <n v="0.1595"/>
    <n v="18.5"/>
    <n v="97.5"/>
    <n v="54"/>
    <n v="43.5"/>
    <n v="0"/>
    <n v="0"/>
    <n v="0"/>
    <x v="1499"/>
  </r>
  <r>
    <s v="ORD-20241541"/>
    <d v="2025-07-05T00:00:00"/>
    <s v="CUST-1100"/>
    <s v="Atlas Wholesale"/>
    <x v="2"/>
    <x v="3"/>
    <s v="SP-05"/>
    <s v="Kenji Sato"/>
    <s v="PROD-301"/>
    <x v="2"/>
    <s v="Food &amp; Beverage"/>
    <n v="5"/>
    <n v="3.2"/>
    <n v="117"/>
    <n v="585"/>
    <n v="5.1000000000000004E-3"/>
    <n v="2.98"/>
    <n v="582.02"/>
    <n v="374.4"/>
    <n v="207.62"/>
    <n v="0"/>
    <n v="0"/>
    <n v="0"/>
    <x v="1500"/>
  </r>
  <r>
    <s v="ORD-20241542"/>
    <d v="2025-05-10T00:00:00"/>
    <s v="CUST-1107"/>
    <s v="Omega Distributors"/>
    <x v="2"/>
    <x v="3"/>
    <s v="SP-06"/>
    <s v="Priya Sharma"/>
    <s v="PROD-201"/>
    <x v="14"/>
    <s v="Home Care"/>
    <n v="12"/>
    <n v="6.5"/>
    <n v="240"/>
    <n v="2880"/>
    <n v="7.6E-3"/>
    <n v="21.89"/>
    <n v="2858.11"/>
    <n v="1560"/>
    <n v="1298.1099999999999"/>
    <n v="0"/>
    <n v="0"/>
    <n v="0"/>
    <x v="1501"/>
  </r>
  <r>
    <s v="ORD-20241543"/>
    <d v="2024-12-19T00:00:00"/>
    <s v="CUST-1069"/>
    <s v="Sterling Stores"/>
    <x v="3"/>
    <x v="0"/>
    <s v="SP-03"/>
    <s v="Elena Rostova"/>
    <s v="PROD-101"/>
    <x v="9"/>
    <s v="Personal Care"/>
    <n v="8.5"/>
    <n v="2.8"/>
    <n v="97"/>
    <n v="824.5"/>
    <n v="4.2999999999999997E-2"/>
    <n v="35.450000000000003"/>
    <n v="789.05"/>
    <n v="271.60000000000002"/>
    <n v="517.45000000000005"/>
    <n v="0"/>
    <n v="0"/>
    <n v="0"/>
    <x v="1502"/>
  </r>
  <r>
    <s v="ORD-20241544"/>
    <d v="2024-12-06T00:00:00"/>
    <s v="CUST-1036"/>
    <s v="Prime Wholesale"/>
    <x v="0"/>
    <x v="2"/>
    <s v="SP-01"/>
    <s v="Sarah Jenkins"/>
    <s v="PROD-301"/>
    <x v="2"/>
    <s v="Food &amp; Beverage"/>
    <n v="5"/>
    <n v="3.2"/>
    <n v="18"/>
    <n v="90"/>
    <n v="0.1052"/>
    <n v="9.4700000000000006"/>
    <n v="80.53"/>
    <n v="57.6"/>
    <n v="22.93"/>
    <n v="0"/>
    <n v="0"/>
    <n v="0"/>
    <x v="1503"/>
  </r>
  <r>
    <s v="ORD-20241545"/>
    <d v="2025-07-19T00:00:00"/>
    <s v="CUST-1112"/>
    <s v="Titan Retail"/>
    <x v="0"/>
    <x v="3"/>
    <s v="SP-01"/>
    <s v="Sarah Jenkins"/>
    <s v="PROD-101"/>
    <x v="9"/>
    <s v="Personal Care"/>
    <n v="8.5"/>
    <n v="2.8"/>
    <n v="44"/>
    <n v="374"/>
    <n v="3.8600000000000002E-2"/>
    <n v="14.44"/>
    <n v="359.56"/>
    <n v="123.2"/>
    <n v="236.36"/>
    <n v="10"/>
    <n v="81.72"/>
    <n v="33"/>
    <x v="1504"/>
  </r>
  <r>
    <s v="ORD-20241546"/>
    <d v="2026-02-20T00:00:00"/>
    <s v="CUST-1114"/>
    <s v="Titan Mart"/>
    <x v="4"/>
    <x v="4"/>
    <s v="SP-07"/>
    <s v="Carlos Mendez"/>
    <s v="PROD-203"/>
    <x v="0"/>
    <s v="Home Care"/>
    <n v="5.8"/>
    <n v="2.7"/>
    <n v="169"/>
    <n v="980.2"/>
    <n v="0.22"/>
    <n v="215.64"/>
    <n v="764.56"/>
    <n v="456.3"/>
    <n v="308.26"/>
    <n v="0"/>
    <n v="0"/>
    <n v="0"/>
    <x v="1505"/>
  </r>
  <r>
    <s v="ORD-20241547"/>
    <d v="2025-07-10T00:00:00"/>
    <s v="CUST-1033"/>
    <s v="Prime Supermarkets"/>
    <x v="0"/>
    <x v="2"/>
    <s v="SP-01"/>
    <s v="Sarah Jenkins"/>
    <s v="PROD-302"/>
    <x v="7"/>
    <s v="Food &amp; Beverage"/>
    <n v="3.8"/>
    <n v="2.6"/>
    <n v="5"/>
    <n v="19"/>
    <n v="9.8199999999999996E-2"/>
    <n v="1.87"/>
    <n v="17.13"/>
    <n v="13"/>
    <n v="4.13"/>
    <n v="0"/>
    <n v="0"/>
    <n v="0"/>
    <x v="1252"/>
  </r>
  <r>
    <s v="ORD-20241548"/>
    <d v="2025-01-21T00:00:00"/>
    <s v="CUST-1074"/>
    <s v="Beacon Mart"/>
    <x v="0"/>
    <x v="3"/>
    <s v="SP-01"/>
    <s v="Sarah Jenkins"/>
    <s v="PROD-202"/>
    <x v="4"/>
    <s v="Home Care"/>
    <n v="4.5"/>
    <n v="2.1"/>
    <n v="48"/>
    <n v="216"/>
    <n v="4.5999999999999999E-2"/>
    <n v="9.94"/>
    <n v="206.06"/>
    <n v="100.8"/>
    <n v="105.26"/>
    <n v="0"/>
    <n v="0"/>
    <n v="0"/>
    <x v="1506"/>
  </r>
  <r>
    <s v="ORD-20241549"/>
    <d v="2025-04-11T00:00:00"/>
    <s v="CUST-1114"/>
    <s v="Titan Mart"/>
    <x v="4"/>
    <x v="4"/>
    <s v="SP-07"/>
    <s v="Carlos Mendez"/>
    <s v="PROD-105"/>
    <x v="1"/>
    <s v="Personal Care"/>
    <n v="14.5"/>
    <n v="4.2"/>
    <n v="297"/>
    <n v="4306.5"/>
    <n v="0.2334"/>
    <n v="1005.14"/>
    <n v="3301.36"/>
    <n v="1247.4000000000001"/>
    <n v="2053.96"/>
    <n v="0"/>
    <n v="0"/>
    <n v="0"/>
    <x v="1507"/>
  </r>
  <r>
    <s v="ORD-20241550"/>
    <d v="2026-08-13T00:00:00"/>
    <s v="CUST-1012"/>
    <s v="Apex Wholesale"/>
    <x v="3"/>
    <x v="2"/>
    <s v="SP-04"/>
    <s v="David Mueller"/>
    <s v="PROD-101"/>
    <x v="9"/>
    <s v="Personal Care"/>
    <n v="8.5"/>
    <n v="2.8"/>
    <n v="39"/>
    <n v="331.5"/>
    <n v="6.9500000000000006E-2"/>
    <n v="23.04"/>
    <n v="308.45999999999998"/>
    <n v="109.2"/>
    <n v="199.26"/>
    <n v="0"/>
    <n v="0"/>
    <n v="0"/>
    <x v="1508"/>
  </r>
  <r>
    <s v="ORD-20241551"/>
    <d v="2024-11-25T00:00:00"/>
    <s v="CUST-1052"/>
    <s v="Horizon Wholesale"/>
    <x v="4"/>
    <x v="3"/>
    <s v="SP-07"/>
    <s v="Carlos Mendez"/>
    <s v="PROD-303"/>
    <x v="5"/>
    <s v="Food &amp; Beverage"/>
    <n v="11"/>
    <n v="6.8"/>
    <n v="91"/>
    <n v="1001"/>
    <n v="1.4E-2"/>
    <n v="14.01"/>
    <n v="986.99"/>
    <n v="618.79999999999995"/>
    <n v="368.19"/>
    <n v="0"/>
    <n v="0"/>
    <n v="0"/>
    <x v="1509"/>
  </r>
  <r>
    <s v="ORD-20241552"/>
    <d v="2026-06-09T00:00:00"/>
    <s v="CUST-1048"/>
    <s v="Horizon Retail"/>
    <x v="3"/>
    <x v="1"/>
    <s v="SP-04"/>
    <s v="David Mueller"/>
    <s v="PROD-401"/>
    <x v="3"/>
    <s v="Household Essentials"/>
    <n v="10.5"/>
    <n v="7.5"/>
    <n v="4"/>
    <n v="42"/>
    <n v="2.92E-2"/>
    <n v="1.23"/>
    <n v="40.770000000000003"/>
    <n v="30"/>
    <n v="10.77"/>
    <n v="0"/>
    <n v="0"/>
    <n v="0"/>
    <x v="391"/>
  </r>
  <r>
    <s v="ORD-20241553"/>
    <d v="2024-07-12T00:00:00"/>
    <s v="CUST-1083"/>
    <s v="Crest Distributors"/>
    <x v="0"/>
    <x v="3"/>
    <s v="SP-02"/>
    <s v="Michael Chang"/>
    <s v="PROD-201"/>
    <x v="14"/>
    <s v="Home Care"/>
    <n v="12"/>
    <n v="6.5"/>
    <n v="34"/>
    <n v="408"/>
    <n v="3.0000000000000001E-3"/>
    <n v="1.22"/>
    <n v="406.78"/>
    <n v="221"/>
    <n v="185.78"/>
    <n v="0"/>
    <n v="0"/>
    <n v="0"/>
    <x v="1510"/>
  </r>
  <r>
    <s v="ORD-20241554"/>
    <d v="2025-12-15T00:00:00"/>
    <s v="CUST-1087"/>
    <s v="Crest Direct"/>
    <x v="2"/>
    <x v="3"/>
    <s v="SP-06"/>
    <s v="Priya Sharma"/>
    <s v="PROD-403"/>
    <x v="11"/>
    <s v="Household Essentials"/>
    <n v="5.5"/>
    <n v="3.8"/>
    <n v="48"/>
    <n v="264"/>
    <n v="2.2000000000000001E-3"/>
    <n v="0.57999999999999996"/>
    <n v="263.42"/>
    <n v="182.4"/>
    <n v="81.02"/>
    <n v="0"/>
    <n v="0"/>
    <n v="0"/>
    <x v="1511"/>
  </r>
  <r>
    <s v="ORD-20241555"/>
    <d v="2024-09-01T00:00:00"/>
    <s v="CUST-1117"/>
    <s v="Titan Stores"/>
    <x v="0"/>
    <x v="4"/>
    <s v="SP-01"/>
    <s v="Sarah Jenkins"/>
    <s v="PROD-402"/>
    <x v="10"/>
    <s v="Household Essentials"/>
    <n v="6"/>
    <n v="4.2"/>
    <n v="34"/>
    <n v="204"/>
    <n v="6.3399999999999998E-2"/>
    <n v="12.93"/>
    <n v="191.07"/>
    <n v="142.80000000000001"/>
    <n v="48.27"/>
    <n v="0"/>
    <n v="0"/>
    <n v="0"/>
    <x v="1512"/>
  </r>
  <r>
    <s v="ORD-20241556"/>
    <d v="2025-08-08T00:00:00"/>
    <s v="CUST-1027"/>
    <s v="Summit Distributors"/>
    <x v="3"/>
    <x v="0"/>
    <s v="SP-04"/>
    <s v="David Mueller"/>
    <s v="PROD-202"/>
    <x v="4"/>
    <s v="Home Care"/>
    <n v="4.5"/>
    <n v="2.1"/>
    <n v="45"/>
    <n v="202.5"/>
    <n v="2.4299999999999999E-2"/>
    <n v="4.92"/>
    <n v="197.58"/>
    <n v="94.5"/>
    <n v="103.08"/>
    <n v="0"/>
    <n v="0"/>
    <n v="0"/>
    <x v="1513"/>
  </r>
  <r>
    <s v="ORD-20241557"/>
    <d v="2025-01-27T00:00:00"/>
    <s v="CUST-1106"/>
    <s v="Omega Mart"/>
    <x v="2"/>
    <x v="3"/>
    <s v="SP-06"/>
    <s v="Priya Sharma"/>
    <s v="PROD-103"/>
    <x v="13"/>
    <s v="Personal Care"/>
    <n v="4.8"/>
    <n v="1.4"/>
    <n v="464"/>
    <n v="2227.1999999999998"/>
    <n v="5.7999999999999996E-3"/>
    <n v="12.92"/>
    <n v="2214.2800000000002"/>
    <n v="649.6"/>
    <n v="1564.68"/>
    <n v="0"/>
    <n v="0"/>
    <n v="0"/>
    <x v="1514"/>
  </r>
  <r>
    <s v="ORD-20241558"/>
    <d v="2024-08-27T00:00:00"/>
    <s v="CUST-1016"/>
    <s v="Global Retail"/>
    <x v="0"/>
    <x v="0"/>
    <s v="SP-02"/>
    <s v="Michael Chang"/>
    <s v="PROD-103"/>
    <x v="13"/>
    <s v="Personal Care"/>
    <n v="4.8"/>
    <n v="1.4"/>
    <n v="339"/>
    <n v="1627.2"/>
    <n v="3.2599999999999997E-2"/>
    <n v="53.05"/>
    <n v="1574.15"/>
    <n v="474.6"/>
    <n v="1099.55"/>
    <n v="0"/>
    <n v="0"/>
    <n v="0"/>
    <x v="1515"/>
  </r>
  <r>
    <s v="ORD-20241559"/>
    <d v="2026-05-26T00:00:00"/>
    <s v="CUST-1000"/>
    <s v="Metro Retail"/>
    <x v="3"/>
    <x v="0"/>
    <s v="SP-04"/>
    <s v="David Mueller"/>
    <s v="PROD-401"/>
    <x v="3"/>
    <s v="Household Essentials"/>
    <n v="10.5"/>
    <n v="7.5"/>
    <n v="651"/>
    <n v="6835.5"/>
    <n v="4.82E-2"/>
    <n v="329.47"/>
    <n v="6506.03"/>
    <n v="4882.5"/>
    <n v="1623.53"/>
    <n v="0"/>
    <n v="0"/>
    <n v="0"/>
    <x v="1516"/>
  </r>
  <r>
    <s v="ORD-20241560"/>
    <d v="2026-03-05T00:00:00"/>
    <s v="CUST-1066"/>
    <s v="Sterling Mart"/>
    <x v="0"/>
    <x v="1"/>
    <s v="SP-02"/>
    <s v="Michael Chang"/>
    <s v="PROD-204"/>
    <x v="12"/>
    <s v="Home Care"/>
    <n v="7.2"/>
    <n v="3.6"/>
    <n v="4"/>
    <n v="28.8"/>
    <n v="1.6000000000000001E-3"/>
    <n v="0.05"/>
    <n v="28.75"/>
    <n v="14.4"/>
    <n v="14.35"/>
    <n v="0"/>
    <n v="0"/>
    <n v="0"/>
    <x v="1517"/>
  </r>
  <r>
    <s v="ORD-20241561"/>
    <d v="2025-02-24T00:00:00"/>
    <s v="CUST-1084"/>
    <s v="Crest Wholesale"/>
    <x v="0"/>
    <x v="4"/>
    <s v="SP-02"/>
    <s v="Michael Chang"/>
    <s v="PROD-404"/>
    <x v="16"/>
    <s v="Household Essentials"/>
    <n v="4.9000000000000004"/>
    <n v="3.1"/>
    <n v="176"/>
    <n v="862.4"/>
    <n v="0.1195"/>
    <n v="103.06"/>
    <n v="759.34"/>
    <n v="545.6"/>
    <n v="213.74"/>
    <n v="0"/>
    <n v="0"/>
    <n v="0"/>
    <x v="1518"/>
  </r>
  <r>
    <s v="ORD-20241562"/>
    <d v="2024-02-14T00:00:00"/>
    <s v="CUST-1024"/>
    <s v="Summit Retail"/>
    <x v="3"/>
    <x v="3"/>
    <s v="SP-03"/>
    <s v="Elena Rostova"/>
    <s v="PROD-203"/>
    <x v="0"/>
    <s v="Home Care"/>
    <n v="5.8"/>
    <n v="2.7"/>
    <n v="88"/>
    <n v="510.4"/>
    <n v="2.3999999999999998E-3"/>
    <n v="1.22"/>
    <n v="509.18"/>
    <n v="237.6"/>
    <n v="271.58"/>
    <n v="0"/>
    <n v="0"/>
    <n v="0"/>
    <x v="1519"/>
  </r>
  <r>
    <s v="ORD-20241563"/>
    <d v="2024-11-21T00:00:00"/>
    <s v="CUST-1072"/>
    <s v="Beacon Retail"/>
    <x v="0"/>
    <x v="3"/>
    <s v="SP-02"/>
    <s v="Michael Chang"/>
    <s v="PROD-101"/>
    <x v="9"/>
    <s v="Personal Care"/>
    <n v="8.5"/>
    <n v="2.8"/>
    <n v="142"/>
    <n v="1207"/>
    <n v="1.67E-2"/>
    <n v="20.16"/>
    <n v="1186.8399999999999"/>
    <n v="397.6"/>
    <n v="789.24"/>
    <n v="0"/>
    <n v="0"/>
    <n v="0"/>
    <x v="1520"/>
  </r>
  <r>
    <s v="ORD-20241564"/>
    <d v="2026-02-01T00:00:00"/>
    <s v="CUST-1005"/>
    <s v="Metro Stores"/>
    <x v="0"/>
    <x v="0"/>
    <s v="SP-01"/>
    <s v="Sarah Jenkins"/>
    <s v="PROD-105"/>
    <x v="1"/>
    <s v="Personal Care"/>
    <n v="14.5"/>
    <n v="4.2"/>
    <n v="216"/>
    <n v="3132"/>
    <n v="1.24E-2"/>
    <n v="38.840000000000003"/>
    <n v="3093.16"/>
    <n v="907.2"/>
    <n v="2185.96"/>
    <n v="0"/>
    <n v="0"/>
    <n v="0"/>
    <x v="1521"/>
  </r>
  <r>
    <s v="ORD-20241565"/>
    <d v="2025-04-29T00:00:00"/>
    <s v="CUST-1065"/>
    <s v="Sterling Supermarkets"/>
    <x v="3"/>
    <x v="3"/>
    <s v="SP-03"/>
    <s v="Elena Rostova"/>
    <s v="PROD-203"/>
    <x v="0"/>
    <s v="Home Care"/>
    <n v="5.8"/>
    <n v="2.7"/>
    <n v="198"/>
    <n v="1148.4000000000001"/>
    <n v="2.52E-2"/>
    <n v="28.94"/>
    <n v="1119.46"/>
    <n v="534.6"/>
    <n v="584.86"/>
    <n v="0"/>
    <n v="0"/>
    <n v="0"/>
    <x v="1522"/>
  </r>
  <r>
    <s v="ORD-20241566"/>
    <d v="2025-12-23T00:00:00"/>
    <s v="CUST-1039"/>
    <s v="Prime Direct"/>
    <x v="3"/>
    <x v="3"/>
    <s v="SP-04"/>
    <s v="David Mueller"/>
    <s v="PROD-104"/>
    <x v="6"/>
    <s v="Personal Care"/>
    <n v="9.9"/>
    <n v="3.1"/>
    <n v="47"/>
    <n v="465.3"/>
    <n v="1.7899999999999999E-2"/>
    <n v="8.33"/>
    <n v="456.97"/>
    <n v="145.69999999999999"/>
    <n v="311.27"/>
    <n v="0"/>
    <n v="0"/>
    <n v="0"/>
    <x v="1523"/>
  </r>
  <r>
    <s v="ORD-20241567"/>
    <d v="2026-07-24T00:00:00"/>
    <s v="CUST-1065"/>
    <s v="Sterling Supermarkets"/>
    <x v="3"/>
    <x v="3"/>
    <s v="SP-04"/>
    <s v="David Mueller"/>
    <s v="PROD-204"/>
    <x v="12"/>
    <s v="Home Care"/>
    <n v="7.2"/>
    <n v="3.6"/>
    <n v="221"/>
    <n v="1591.2"/>
    <n v="1.2999999999999999E-3"/>
    <n v="2.0699999999999998"/>
    <n v="1589.13"/>
    <n v="795.6"/>
    <n v="793.53"/>
    <n v="0"/>
    <n v="0"/>
    <n v="0"/>
    <x v="1524"/>
  </r>
  <r>
    <s v="ORD-20241568"/>
    <d v="2026-04-10T00:00:00"/>
    <s v="CUST-1024"/>
    <s v="Summit Retail"/>
    <x v="3"/>
    <x v="3"/>
    <s v="SP-04"/>
    <s v="David Mueller"/>
    <s v="PROD-204"/>
    <x v="12"/>
    <s v="Home Care"/>
    <n v="7.2"/>
    <n v="3.6"/>
    <n v="162"/>
    <n v="1166.4000000000001"/>
    <n v="2.9700000000000001E-2"/>
    <n v="34.64"/>
    <n v="1131.76"/>
    <n v="583.20000000000005"/>
    <n v="548.55999999999995"/>
    <n v="0"/>
    <n v="0"/>
    <n v="0"/>
    <x v="1525"/>
  </r>
  <r>
    <s v="ORD-20241569"/>
    <d v="2025-01-25T00:00:00"/>
    <s v="CUST-1039"/>
    <s v="Prime Direct"/>
    <x v="3"/>
    <x v="3"/>
    <s v="SP-03"/>
    <s v="Elena Rostova"/>
    <s v="PROD-301"/>
    <x v="2"/>
    <s v="Food &amp; Beverage"/>
    <n v="5"/>
    <n v="3.2"/>
    <n v="153"/>
    <n v="765"/>
    <n v="3.3999999999999998E-3"/>
    <n v="2.6"/>
    <n v="762.4"/>
    <n v="489.6"/>
    <n v="272.8"/>
    <n v="0"/>
    <n v="0"/>
    <n v="0"/>
    <x v="1526"/>
  </r>
  <r>
    <s v="ORD-20241570"/>
    <d v="2025-01-30T00:00:00"/>
    <s v="CUST-1038"/>
    <s v="Prime Express"/>
    <x v="2"/>
    <x v="3"/>
    <s v="SP-05"/>
    <s v="Kenji Sato"/>
    <s v="PROD-301"/>
    <x v="2"/>
    <s v="Food &amp; Beverage"/>
    <n v="5"/>
    <n v="3.2"/>
    <n v="24"/>
    <n v="120"/>
    <n v="9.9000000000000008E-3"/>
    <n v="1.19"/>
    <n v="118.81"/>
    <n v="76.8"/>
    <n v="42.01"/>
    <n v="0"/>
    <n v="0"/>
    <n v="0"/>
    <x v="1527"/>
  </r>
  <r>
    <s v="ORD-20241571"/>
    <d v="2025-11-10T00:00:00"/>
    <s v="CUST-1089"/>
    <s v="Crown Supermarkets"/>
    <x v="1"/>
    <x v="3"/>
    <s v="SP-08"/>
    <s v="Tariq Al-Mansoor"/>
    <s v="PROD-402"/>
    <x v="10"/>
    <s v="Household Essentials"/>
    <n v="6"/>
    <n v="4.2"/>
    <n v="20"/>
    <n v="120"/>
    <n v="9.4000000000000004E-3"/>
    <n v="1.1299999999999999"/>
    <n v="118.87"/>
    <n v="84"/>
    <n v="34.869999999999997"/>
    <n v="0"/>
    <n v="0"/>
    <n v="0"/>
    <x v="1528"/>
  </r>
  <r>
    <s v="ORD-20241572"/>
    <d v="2026-03-22T00:00:00"/>
    <s v="CUST-1076"/>
    <s v="Beacon Wholesale"/>
    <x v="0"/>
    <x v="1"/>
    <s v="SP-01"/>
    <s v="Sarah Jenkins"/>
    <s v="PROD-202"/>
    <x v="4"/>
    <s v="Home Care"/>
    <n v="4.5"/>
    <n v="2.1"/>
    <n v="2"/>
    <n v="9"/>
    <n v="5.1999999999999998E-3"/>
    <n v="0.05"/>
    <n v="8.9499999999999993"/>
    <n v="4.2"/>
    <n v="4.75"/>
    <n v="0"/>
    <n v="0"/>
    <n v="0"/>
    <x v="530"/>
  </r>
  <r>
    <s v="ORD-20241573"/>
    <d v="2026-04-20T00:00:00"/>
    <s v="CUST-1086"/>
    <s v="Crest Express"/>
    <x v="3"/>
    <x v="3"/>
    <s v="SP-03"/>
    <s v="Elena Rostova"/>
    <s v="PROD-201"/>
    <x v="14"/>
    <s v="Home Care"/>
    <n v="12"/>
    <n v="6.5"/>
    <n v="47"/>
    <n v="564"/>
    <n v="2.3999999999999998E-3"/>
    <n v="1.35"/>
    <n v="562.65"/>
    <n v="305.5"/>
    <n v="257.14999999999998"/>
    <n v="0"/>
    <n v="0"/>
    <n v="0"/>
    <x v="1529"/>
  </r>
  <r>
    <s v="ORD-20241574"/>
    <d v="2025-10-29T00:00:00"/>
    <s v="CUST-1012"/>
    <s v="Apex Wholesale"/>
    <x v="3"/>
    <x v="2"/>
    <s v="SP-04"/>
    <s v="David Mueller"/>
    <s v="PROD-203"/>
    <x v="0"/>
    <s v="Home Care"/>
    <n v="5.8"/>
    <n v="2.7"/>
    <n v="40"/>
    <n v="232"/>
    <n v="0.3594"/>
    <n v="83.38"/>
    <n v="148.62"/>
    <n v="108"/>
    <n v="40.619999999999997"/>
    <n v="0"/>
    <n v="0"/>
    <n v="0"/>
    <x v="1530"/>
  </r>
  <r>
    <s v="ORD-20241575"/>
    <d v="2024-06-04T00:00:00"/>
    <s v="CUST-1044"/>
    <s v="Vanguard Wholesale"/>
    <x v="4"/>
    <x v="1"/>
    <s v="SP-07"/>
    <s v="Carlos Mendez"/>
    <s v="PROD-403"/>
    <x v="11"/>
    <s v="Household Essentials"/>
    <n v="5.5"/>
    <n v="3.8"/>
    <n v="23"/>
    <n v="126.5"/>
    <n v="4.4999999999999997E-3"/>
    <n v="0.56999999999999995"/>
    <n v="125.93"/>
    <n v="87.4"/>
    <n v="38.53"/>
    <n v="0"/>
    <n v="0"/>
    <n v="0"/>
    <x v="1531"/>
  </r>
  <r>
    <s v="ORD-20241576"/>
    <d v="2025-05-22T00:00:00"/>
    <s v="CUST-1078"/>
    <s v="Beacon Express"/>
    <x v="2"/>
    <x v="2"/>
    <s v="SP-06"/>
    <s v="Priya Sharma"/>
    <s v="PROD-101"/>
    <x v="9"/>
    <s v="Personal Care"/>
    <n v="8.5"/>
    <n v="2.8"/>
    <n v="13"/>
    <n v="110.5"/>
    <n v="0.17610000000000001"/>
    <n v="19.46"/>
    <n v="91.04"/>
    <n v="36.4"/>
    <n v="54.64"/>
    <n v="0"/>
    <n v="0"/>
    <n v="0"/>
    <x v="1532"/>
  </r>
  <r>
    <s v="ORD-20241577"/>
    <d v="2024-02-07T00:00:00"/>
    <s v="CUST-1045"/>
    <s v="Vanguard Stores"/>
    <x v="0"/>
    <x v="4"/>
    <s v="SP-02"/>
    <s v="Michael Chang"/>
    <s v="PROD-302"/>
    <x v="7"/>
    <s v="Food &amp; Beverage"/>
    <n v="3.8"/>
    <n v="2.6"/>
    <n v="188"/>
    <n v="714.4"/>
    <n v="0.19370000000000001"/>
    <n v="138.38"/>
    <n v="576.02"/>
    <n v="488.8"/>
    <n v="87.22"/>
    <n v="0"/>
    <n v="0"/>
    <n v="0"/>
    <x v="128"/>
  </r>
  <r>
    <s v="ORD-20241578"/>
    <d v="2024-05-09T00:00:00"/>
    <s v="CUST-1069"/>
    <s v="Sterling Stores"/>
    <x v="3"/>
    <x v="0"/>
    <s v="SP-03"/>
    <s v="Elena Rostova"/>
    <s v="PROD-104"/>
    <x v="6"/>
    <s v="Personal Care"/>
    <n v="9.9"/>
    <n v="3.1"/>
    <n v="74"/>
    <n v="732.6"/>
    <n v="7.6399999999999996E-2"/>
    <n v="55.97"/>
    <n v="676.63"/>
    <n v="229.4"/>
    <n v="447.23"/>
    <n v="0"/>
    <n v="0"/>
    <n v="0"/>
    <x v="1533"/>
  </r>
  <r>
    <s v="ORD-20241579"/>
    <d v="2025-05-29T00:00:00"/>
    <s v="CUST-1036"/>
    <s v="Prime Wholesale"/>
    <x v="0"/>
    <x v="2"/>
    <s v="SP-01"/>
    <s v="Sarah Jenkins"/>
    <s v="PROD-101"/>
    <x v="9"/>
    <s v="Personal Care"/>
    <n v="8.5"/>
    <n v="2.8"/>
    <n v="24"/>
    <n v="204"/>
    <n v="7.7100000000000002E-2"/>
    <n v="15.73"/>
    <n v="188.27"/>
    <n v="67.2"/>
    <n v="121.07"/>
    <n v="0"/>
    <n v="0"/>
    <n v="0"/>
    <x v="1534"/>
  </r>
  <r>
    <s v="ORD-20241580"/>
    <d v="2025-08-27T00:00:00"/>
    <s v="CUST-1071"/>
    <s v="Sterling Direct"/>
    <x v="3"/>
    <x v="1"/>
    <s v="SP-04"/>
    <s v="David Mueller"/>
    <s v="PROD-105"/>
    <x v="1"/>
    <s v="Personal Care"/>
    <n v="14.5"/>
    <n v="4.2"/>
    <n v="86"/>
    <n v="1247"/>
    <n v="1.2E-2"/>
    <n v="14.96"/>
    <n v="1232.04"/>
    <n v="361.2"/>
    <n v="870.84"/>
    <n v="0"/>
    <n v="0"/>
    <n v="0"/>
    <x v="1535"/>
  </r>
  <r>
    <s v="ORD-20241581"/>
    <d v="2024-12-05T00:00:00"/>
    <s v="CUST-1067"/>
    <s v="Sterling Distributors"/>
    <x v="1"/>
    <x v="1"/>
    <s v="SP-08"/>
    <s v="Tariq Al-Mansoor"/>
    <s v="PROD-201"/>
    <x v="14"/>
    <s v="Home Care"/>
    <n v="12"/>
    <n v="6.5"/>
    <n v="4"/>
    <n v="48"/>
    <n v="1.4E-3"/>
    <n v="7.0000000000000007E-2"/>
    <n v="47.93"/>
    <n v="26"/>
    <n v="21.93"/>
    <n v="0"/>
    <n v="0"/>
    <n v="0"/>
    <x v="1536"/>
  </r>
  <r>
    <s v="ORD-20241582"/>
    <d v="2026-06-09T00:00:00"/>
    <s v="CUST-1079"/>
    <s v="Beacon Direct"/>
    <x v="0"/>
    <x v="4"/>
    <s v="SP-01"/>
    <s v="Sarah Jenkins"/>
    <s v="PROD-304"/>
    <x v="8"/>
    <s v="Food &amp; Beverage"/>
    <n v="4.2"/>
    <n v="2.8"/>
    <n v="322"/>
    <n v="1352.4"/>
    <n v="9.4600000000000004E-2"/>
    <n v="127.94"/>
    <n v="1224.46"/>
    <n v="901.6"/>
    <n v="322.86"/>
    <n v="0"/>
    <n v="0"/>
    <n v="0"/>
    <x v="1537"/>
  </r>
  <r>
    <s v="ORD-20241583"/>
    <d v="2024-04-12T00:00:00"/>
    <s v="CUST-1083"/>
    <s v="Crest Distributors"/>
    <x v="0"/>
    <x v="3"/>
    <s v="SP-02"/>
    <s v="Michael Chang"/>
    <s v="PROD-402"/>
    <x v="10"/>
    <s v="Household Essentials"/>
    <n v="6"/>
    <n v="4.2"/>
    <n v="114"/>
    <n v="684"/>
    <n v="4.4400000000000002E-2"/>
    <n v="30.37"/>
    <n v="653.63"/>
    <n v="478.8"/>
    <n v="174.83"/>
    <n v="0"/>
    <n v="0"/>
    <n v="0"/>
    <x v="1538"/>
  </r>
  <r>
    <s v="ORD-20241584"/>
    <d v="2026-06-14T00:00:00"/>
    <s v="CUST-1018"/>
    <s v="Global Mart"/>
    <x v="0"/>
    <x v="3"/>
    <s v="SP-02"/>
    <s v="Michael Chang"/>
    <s v="PROD-202"/>
    <x v="4"/>
    <s v="Home Care"/>
    <n v="4.5"/>
    <n v="2.1"/>
    <n v="13"/>
    <n v="58.5"/>
    <n v="1.6999999999999999E-3"/>
    <n v="0.1"/>
    <n v="58.4"/>
    <n v="27.3"/>
    <n v="31.1"/>
    <n v="0"/>
    <n v="0"/>
    <n v="0"/>
    <x v="1539"/>
  </r>
  <r>
    <s v="ORD-20241585"/>
    <d v="2026-05-15T00:00:00"/>
    <s v="CUST-1104"/>
    <s v="Omega Retail"/>
    <x v="0"/>
    <x v="3"/>
    <s v="SP-01"/>
    <s v="Sarah Jenkins"/>
    <s v="PROD-101"/>
    <x v="9"/>
    <s v="Personal Care"/>
    <n v="8.5"/>
    <n v="2.8"/>
    <n v="65"/>
    <n v="552.5"/>
    <n v="5.0000000000000001E-4"/>
    <n v="0.28000000000000003"/>
    <n v="552.22"/>
    <n v="182"/>
    <n v="370.22"/>
    <n v="0"/>
    <n v="0"/>
    <n v="0"/>
    <x v="1540"/>
  </r>
  <r>
    <s v="ORD-20241586"/>
    <d v="2025-03-26T00:00:00"/>
    <s v="CUST-1013"/>
    <s v="Apex Stores"/>
    <x v="0"/>
    <x v="1"/>
    <s v="SP-02"/>
    <s v="Michael Chang"/>
    <s v="PROD-302"/>
    <x v="7"/>
    <s v="Food &amp; Beverage"/>
    <n v="3.8"/>
    <n v="2.6"/>
    <n v="16"/>
    <n v="60.8"/>
    <n v="4.2500000000000003E-2"/>
    <n v="2.58"/>
    <n v="58.22"/>
    <n v="41.6"/>
    <n v="16.62"/>
    <n v="12"/>
    <n v="43.66"/>
    <n v="37.200000000000003"/>
    <x v="1541"/>
  </r>
  <r>
    <s v="ORD-20241587"/>
    <d v="2024-04-12T00:00:00"/>
    <s v="CUST-1095"/>
    <s v="Crown Direct"/>
    <x v="0"/>
    <x v="2"/>
    <s v="SP-02"/>
    <s v="Michael Chang"/>
    <s v="PROD-403"/>
    <x v="11"/>
    <s v="Household Essentials"/>
    <n v="5.5"/>
    <n v="3.8"/>
    <n v="1"/>
    <n v="5.5"/>
    <n v="0.26629999999999998"/>
    <n v="1.46"/>
    <n v="4.04"/>
    <n v="3.8"/>
    <n v="0.24"/>
    <n v="0"/>
    <n v="0"/>
    <n v="0"/>
    <x v="1542"/>
  </r>
  <r>
    <s v="ORD-20241588"/>
    <d v="2025-06-22T00:00:00"/>
    <s v="CUST-1074"/>
    <s v="Beacon Mart"/>
    <x v="0"/>
    <x v="3"/>
    <s v="SP-02"/>
    <s v="Michael Chang"/>
    <s v="PROD-104"/>
    <x v="6"/>
    <s v="Personal Care"/>
    <n v="9.9"/>
    <n v="3.1"/>
    <n v="31"/>
    <n v="306.89999999999998"/>
    <n v="1E-3"/>
    <n v="0.31"/>
    <n v="306.58999999999997"/>
    <n v="96.1"/>
    <n v="210.49"/>
    <n v="0"/>
    <n v="0"/>
    <n v="0"/>
    <x v="1543"/>
  </r>
  <r>
    <s v="ORD-20241589"/>
    <d v="2026-07-21T00:00:00"/>
    <s v="CUST-1045"/>
    <s v="Vanguard Stores"/>
    <x v="0"/>
    <x v="4"/>
    <s v="SP-01"/>
    <s v="Sarah Jenkins"/>
    <s v="PROD-102"/>
    <x v="15"/>
    <s v="Personal Care"/>
    <n v="6.2"/>
    <n v="1.9"/>
    <n v="164"/>
    <n v="1016.8"/>
    <n v="3.3399999999999999E-2"/>
    <n v="33.96"/>
    <n v="982.84"/>
    <n v="311.60000000000002"/>
    <n v="671.24"/>
    <n v="0"/>
    <n v="0"/>
    <n v="0"/>
    <x v="1544"/>
  </r>
  <r>
    <s v="ORD-20241590"/>
    <d v="2025-04-12T00:00:00"/>
    <s v="CUST-1059"/>
    <s v="Pioneer Distributors"/>
    <x v="4"/>
    <x v="1"/>
    <s v="SP-07"/>
    <s v="Carlos Mendez"/>
    <s v="PROD-401"/>
    <x v="3"/>
    <s v="Household Essentials"/>
    <n v="10.5"/>
    <n v="7.5"/>
    <n v="52"/>
    <n v="546"/>
    <n v="3.3799999999999997E-2"/>
    <n v="18.45"/>
    <n v="527.54999999999995"/>
    <n v="390"/>
    <n v="137.55000000000001"/>
    <n v="0"/>
    <n v="0"/>
    <n v="0"/>
    <x v="1545"/>
  </r>
  <r>
    <s v="ORD-20241591"/>
    <d v="2024-01-16T00:00:00"/>
    <s v="CUST-1094"/>
    <s v="Crown Express"/>
    <x v="3"/>
    <x v="3"/>
    <s v="SP-04"/>
    <s v="David Mueller"/>
    <s v="PROD-104"/>
    <x v="6"/>
    <s v="Personal Care"/>
    <n v="9.9"/>
    <n v="3.1"/>
    <n v="80"/>
    <n v="792"/>
    <n v="1E-3"/>
    <n v="0.79"/>
    <n v="791.21"/>
    <n v="248"/>
    <n v="543.21"/>
    <n v="0"/>
    <n v="0"/>
    <n v="0"/>
    <x v="1546"/>
  </r>
  <r>
    <s v="ORD-20241592"/>
    <d v="2026-01-09T00:00:00"/>
    <s v="CUST-1119"/>
    <s v="Titan Direct"/>
    <x v="2"/>
    <x v="3"/>
    <s v="SP-06"/>
    <s v="Priya Sharma"/>
    <s v="PROD-201"/>
    <x v="14"/>
    <s v="Home Care"/>
    <n v="12"/>
    <n v="6.5"/>
    <n v="135"/>
    <n v="1620"/>
    <n v="0.48820000000000002"/>
    <n v="790.88"/>
    <n v="829.12"/>
    <n v="877.5"/>
    <n v="-48.38"/>
    <n v="0"/>
    <n v="0"/>
    <n v="0"/>
    <x v="1547"/>
  </r>
  <r>
    <s v="ORD-20241593"/>
    <d v="2024-05-27T00:00:00"/>
    <s v="CUST-1036"/>
    <s v="Prime Wholesale"/>
    <x v="0"/>
    <x v="2"/>
    <s v="SP-02"/>
    <s v="Michael Chang"/>
    <s v="PROD-203"/>
    <x v="0"/>
    <s v="Home Care"/>
    <n v="5.8"/>
    <n v="2.7"/>
    <n v="40"/>
    <n v="232"/>
    <n v="0.1241"/>
    <n v="28.79"/>
    <n v="203.21"/>
    <n v="108"/>
    <n v="95.21"/>
    <n v="0"/>
    <n v="0"/>
    <n v="0"/>
    <x v="1548"/>
  </r>
  <r>
    <s v="ORD-20241594"/>
    <d v="2025-02-23T00:00:00"/>
    <s v="CUST-1069"/>
    <s v="Sterling Stores"/>
    <x v="3"/>
    <x v="0"/>
    <s v="SP-03"/>
    <s v="Elena Rostova"/>
    <s v="PROD-402"/>
    <x v="10"/>
    <s v="Household Essentials"/>
    <n v="6"/>
    <n v="4.2"/>
    <n v="138"/>
    <n v="828"/>
    <n v="5.5E-2"/>
    <n v="45.54"/>
    <n v="782.46"/>
    <n v="579.6"/>
    <n v="202.86"/>
    <n v="0"/>
    <n v="0"/>
    <n v="0"/>
    <x v="1549"/>
  </r>
  <r>
    <s v="ORD-20241595"/>
    <d v="2026-06-10T00:00:00"/>
    <s v="CUST-1006"/>
    <s v="Metro Express"/>
    <x v="4"/>
    <x v="3"/>
    <s v="SP-07"/>
    <s v="Carlos Mendez"/>
    <s v="PROD-105"/>
    <x v="1"/>
    <s v="Personal Care"/>
    <n v="14.5"/>
    <n v="4.2"/>
    <n v="27"/>
    <n v="391.5"/>
    <n v="2.5499999999999998E-2"/>
    <n v="9.98"/>
    <n v="381.52"/>
    <n v="113.4"/>
    <n v="268.12"/>
    <n v="0"/>
    <n v="0"/>
    <n v="0"/>
    <x v="1550"/>
  </r>
  <r>
    <s v="ORD-20241596"/>
    <d v="2025-11-01T00:00:00"/>
    <s v="CUST-1067"/>
    <s v="Sterling Distributors"/>
    <x v="1"/>
    <x v="1"/>
    <s v="SP-08"/>
    <s v="Tariq Al-Mansoor"/>
    <s v="PROD-202"/>
    <x v="4"/>
    <s v="Home Care"/>
    <n v="4.5"/>
    <n v="2.1"/>
    <n v="1"/>
    <n v="4.5"/>
    <n v="7.0000000000000001E-3"/>
    <n v="0.03"/>
    <n v="4.47"/>
    <n v="2.1"/>
    <n v="2.37"/>
    <n v="0"/>
    <n v="0"/>
    <n v="0"/>
    <x v="1551"/>
  </r>
  <r>
    <s v="ORD-20241597"/>
    <d v="2024-06-07T00:00:00"/>
    <s v="CUST-1053"/>
    <s v="Horizon Stores"/>
    <x v="3"/>
    <x v="2"/>
    <s v="SP-03"/>
    <s v="Elena Rostova"/>
    <s v="PROD-103"/>
    <x v="13"/>
    <s v="Personal Care"/>
    <n v="4.8"/>
    <n v="1.4"/>
    <n v="14"/>
    <n v="67.2"/>
    <n v="7.6700000000000004E-2"/>
    <n v="5.15"/>
    <n v="62.05"/>
    <n v="19.600000000000001"/>
    <n v="42.45"/>
    <n v="0"/>
    <n v="0"/>
    <n v="0"/>
    <x v="1552"/>
  </r>
  <r>
    <s v="ORD-20241598"/>
    <d v="2024-03-17T00:00:00"/>
    <s v="CUST-1090"/>
    <s v="Crown Mart"/>
    <x v="0"/>
    <x v="3"/>
    <s v="SP-01"/>
    <s v="Sarah Jenkins"/>
    <s v="PROD-404"/>
    <x v="16"/>
    <s v="Household Essentials"/>
    <n v="4.9000000000000004"/>
    <n v="3.1"/>
    <n v="14"/>
    <n v="68.599999999999994"/>
    <n v="2.4E-2"/>
    <n v="1.65"/>
    <n v="66.95"/>
    <n v="43.4"/>
    <n v="23.55"/>
    <n v="0"/>
    <n v="0"/>
    <n v="0"/>
    <x v="1553"/>
  </r>
  <r>
    <s v="ORD-20241599"/>
    <d v="2025-04-25T00:00:00"/>
    <s v="CUST-1060"/>
    <s v="Pioneer Wholesale"/>
    <x v="4"/>
    <x v="2"/>
    <s v="SP-07"/>
    <s v="Carlos Mendez"/>
    <s v="PROD-104"/>
    <x v="6"/>
    <s v="Personal Care"/>
    <n v="9.9"/>
    <n v="3.1"/>
    <n v="21"/>
    <n v="207.9"/>
    <n v="0.1709"/>
    <n v="35.53"/>
    <n v="172.37"/>
    <n v="65.099999999999994"/>
    <n v="107.27"/>
    <n v="0"/>
    <n v="0"/>
    <n v="0"/>
    <x v="1554"/>
  </r>
  <r>
    <s v="ORD-20241600"/>
    <d v="2026-03-11T00:00:00"/>
    <s v="CUST-1052"/>
    <s v="Horizon Wholesale"/>
    <x v="4"/>
    <x v="3"/>
    <s v="SP-07"/>
    <s v="Carlos Mendez"/>
    <s v="PROD-104"/>
    <x v="6"/>
    <s v="Personal Care"/>
    <n v="9.9"/>
    <n v="3.1"/>
    <n v="173"/>
    <n v="1712.7"/>
    <n v="0.47199999999999998"/>
    <n v="808.39"/>
    <n v="904.31"/>
    <n v="536.29999999999995"/>
    <n v="368.01"/>
    <n v="0"/>
    <n v="0"/>
    <n v="0"/>
    <x v="1555"/>
  </r>
  <r>
    <s v="ORD-20241601"/>
    <d v="2024-09-28T00:00:00"/>
    <s v="CUST-1058"/>
    <s v="Pioneer Mart"/>
    <x v="4"/>
    <x v="3"/>
    <s v="SP-07"/>
    <s v="Carlos Mendez"/>
    <s v="PROD-104"/>
    <x v="6"/>
    <s v="Personal Care"/>
    <n v="9.9"/>
    <n v="3.1"/>
    <n v="198"/>
    <n v="1960.2"/>
    <n v="4.8999999999999998E-3"/>
    <n v="9.6"/>
    <n v="1950.6"/>
    <n v="613.79999999999995"/>
    <n v="1336.8"/>
    <n v="0"/>
    <n v="0"/>
    <n v="0"/>
    <x v="1556"/>
  </r>
  <r>
    <s v="ORD-20241602"/>
    <d v="2024-12-12T00:00:00"/>
    <s v="CUST-1006"/>
    <s v="Metro Express"/>
    <x v="4"/>
    <x v="3"/>
    <s v="SP-07"/>
    <s v="Carlos Mendez"/>
    <s v="PROD-203"/>
    <x v="0"/>
    <s v="Home Care"/>
    <n v="5.8"/>
    <n v="2.7"/>
    <n v="365"/>
    <n v="2117"/>
    <n v="1.4999999999999999E-2"/>
    <n v="31.76"/>
    <n v="2085.2399999999998"/>
    <n v="985.5"/>
    <n v="1099.74"/>
    <n v="0"/>
    <n v="0"/>
    <n v="0"/>
    <x v="1557"/>
  </r>
  <r>
    <s v="ORD-20241603"/>
    <d v="2025-09-30T00:00:00"/>
    <s v="CUST-1023"/>
    <s v="Global Direct"/>
    <x v="0"/>
    <x v="1"/>
    <s v="SP-02"/>
    <s v="Michael Chang"/>
    <s v="PROD-201"/>
    <x v="14"/>
    <s v="Home Care"/>
    <n v="12"/>
    <n v="6.5"/>
    <n v="45"/>
    <n v="540"/>
    <n v="1.21E-2"/>
    <n v="6.53"/>
    <n v="533.47"/>
    <n v="292.5"/>
    <n v="240.97"/>
    <n v="0"/>
    <n v="0"/>
    <n v="0"/>
    <x v="1558"/>
  </r>
  <r>
    <s v="ORD-20241604"/>
    <d v="2025-12-10T00:00:00"/>
    <s v="CUST-1050"/>
    <s v="Horizon Mart"/>
    <x v="0"/>
    <x v="4"/>
    <s v="SP-01"/>
    <s v="Sarah Jenkins"/>
    <s v="PROD-203"/>
    <x v="0"/>
    <s v="Home Care"/>
    <n v="5.8"/>
    <n v="2.7"/>
    <n v="279"/>
    <n v="1618.2"/>
    <n v="0.12740000000000001"/>
    <n v="206.16"/>
    <n v="1412.04"/>
    <n v="753.3"/>
    <n v="658.74"/>
    <n v="0"/>
    <n v="0"/>
    <n v="0"/>
    <x v="1559"/>
  </r>
  <r>
    <s v="ORD-20241605"/>
    <d v="2025-02-11T00:00:00"/>
    <s v="CUST-1032"/>
    <s v="Prime Retail"/>
    <x v="0"/>
    <x v="1"/>
    <s v="SP-01"/>
    <s v="Sarah Jenkins"/>
    <s v="PROD-105"/>
    <x v="1"/>
    <s v="Personal Care"/>
    <n v="14.5"/>
    <n v="4.2"/>
    <n v="9"/>
    <n v="130.5"/>
    <n v="9.1999999999999998E-3"/>
    <n v="1.2"/>
    <n v="129.30000000000001"/>
    <n v="37.799999999999997"/>
    <n v="91.5"/>
    <n v="0"/>
    <n v="0"/>
    <n v="0"/>
    <x v="1560"/>
  </r>
  <r>
    <s v="ORD-20241606"/>
    <d v="2025-10-27T00:00:00"/>
    <s v="CUST-1014"/>
    <s v="Apex Express"/>
    <x v="3"/>
    <x v="3"/>
    <s v="SP-03"/>
    <s v="Elena Rostova"/>
    <s v="PROD-401"/>
    <x v="3"/>
    <s v="Household Essentials"/>
    <n v="10.5"/>
    <n v="7.5"/>
    <n v="110"/>
    <n v="1155"/>
    <n v="0.46560000000000001"/>
    <n v="537.77"/>
    <n v="617.23"/>
    <n v="825"/>
    <n v="-207.77"/>
    <n v="0"/>
    <n v="0"/>
    <n v="0"/>
    <x v="1561"/>
  </r>
  <r>
    <s v="ORD-20241607"/>
    <d v="2024-03-23T00:00:00"/>
    <s v="CUST-1021"/>
    <s v="Global Stores"/>
    <x v="0"/>
    <x v="0"/>
    <s v="SP-01"/>
    <s v="Sarah Jenkins"/>
    <s v="PROD-401"/>
    <x v="3"/>
    <s v="Household Essentials"/>
    <n v="10.5"/>
    <n v="7.5"/>
    <n v="121"/>
    <n v="1270.5"/>
    <n v="0.1434"/>
    <n v="182.19"/>
    <n v="1088.31"/>
    <n v="907.5"/>
    <n v="180.81"/>
    <n v="0"/>
    <n v="0"/>
    <n v="0"/>
    <x v="1562"/>
  </r>
  <r>
    <s v="ORD-20241608"/>
    <d v="2026-05-22T00:00:00"/>
    <s v="CUST-1054"/>
    <s v="Horizon Express"/>
    <x v="0"/>
    <x v="3"/>
    <s v="SP-02"/>
    <s v="Michael Chang"/>
    <s v="PROD-301"/>
    <x v="2"/>
    <s v="Food &amp; Beverage"/>
    <n v="5"/>
    <n v="3.2"/>
    <n v="24"/>
    <n v="120"/>
    <n v="1.9300000000000001E-2"/>
    <n v="2.3199999999999998"/>
    <n v="117.68"/>
    <n v="76.8"/>
    <n v="40.880000000000003"/>
    <n v="0"/>
    <n v="0"/>
    <n v="0"/>
    <x v="1563"/>
  </r>
  <r>
    <s v="ORD-20241609"/>
    <d v="2024-12-02T00:00:00"/>
    <s v="CUST-1064"/>
    <s v="Sterling Retail"/>
    <x v="0"/>
    <x v="1"/>
    <s v="SP-01"/>
    <s v="Sarah Jenkins"/>
    <s v="PROD-401"/>
    <x v="3"/>
    <s v="Household Essentials"/>
    <n v="10.5"/>
    <n v="7.5"/>
    <n v="2"/>
    <n v="21"/>
    <n v="1.0200000000000001E-2"/>
    <n v="0.21"/>
    <n v="20.79"/>
    <n v="15"/>
    <n v="5.79"/>
    <n v="0"/>
    <n v="0"/>
    <n v="0"/>
    <x v="1564"/>
  </r>
  <r>
    <s v="ORD-20241610"/>
    <d v="2026-05-22T00:00:00"/>
    <s v="CUST-1014"/>
    <s v="Apex Express"/>
    <x v="3"/>
    <x v="3"/>
    <s v="SP-04"/>
    <s v="David Mueller"/>
    <s v="PROD-105"/>
    <x v="1"/>
    <s v="Personal Care"/>
    <n v="14.5"/>
    <n v="4.2"/>
    <n v="210"/>
    <n v="3045"/>
    <n v="1.61E-2"/>
    <n v="49.02"/>
    <n v="2995.98"/>
    <n v="882"/>
    <n v="2113.98"/>
    <n v="0"/>
    <n v="0"/>
    <n v="0"/>
    <x v="1565"/>
  </r>
  <r>
    <s v="ORD-20241611"/>
    <d v="2025-11-21T00:00:00"/>
    <s v="CUST-1041"/>
    <s v="Vanguard Supermarkets"/>
    <x v="0"/>
    <x v="3"/>
    <s v="SP-01"/>
    <s v="Sarah Jenkins"/>
    <s v="PROD-402"/>
    <x v="10"/>
    <s v="Household Essentials"/>
    <n v="6"/>
    <n v="4.2"/>
    <n v="97"/>
    <n v="582"/>
    <n v="1.3299999999999999E-2"/>
    <n v="7.74"/>
    <n v="574.26"/>
    <n v="407.4"/>
    <n v="166.86"/>
    <n v="0"/>
    <n v="0"/>
    <n v="0"/>
    <x v="1566"/>
  </r>
  <r>
    <s v="ORD-20241612"/>
    <d v="2026-05-29T00:00:00"/>
    <s v="CUST-1054"/>
    <s v="Horizon Express"/>
    <x v="0"/>
    <x v="3"/>
    <s v="SP-02"/>
    <s v="Michael Chang"/>
    <s v="PROD-403"/>
    <x v="11"/>
    <s v="Household Essentials"/>
    <n v="5.5"/>
    <n v="3.8"/>
    <n v="205"/>
    <n v="1127.5"/>
    <n v="9.7999999999999997E-3"/>
    <n v="11.05"/>
    <n v="1116.45"/>
    <n v="779"/>
    <n v="337.45"/>
    <n v="0"/>
    <n v="0"/>
    <n v="0"/>
    <x v="1567"/>
  </r>
  <r>
    <s v="ORD-20241613"/>
    <d v="2025-06-30T00:00:00"/>
    <s v="CUST-1036"/>
    <s v="Prime Wholesale"/>
    <x v="0"/>
    <x v="2"/>
    <s v="SP-02"/>
    <s v="Michael Chang"/>
    <s v="PROD-403"/>
    <x v="11"/>
    <s v="Household Essentials"/>
    <n v="5.5"/>
    <n v="3.8"/>
    <n v="56"/>
    <n v="308"/>
    <n v="6.9699999999999998E-2"/>
    <n v="21.47"/>
    <n v="286.52999999999997"/>
    <n v="212.8"/>
    <n v="73.73"/>
    <n v="0"/>
    <n v="0"/>
    <n v="0"/>
    <x v="796"/>
  </r>
  <r>
    <s v="ORD-20241614"/>
    <d v="2025-01-24T00:00:00"/>
    <s v="CUST-1115"/>
    <s v="Titan Distributors"/>
    <x v="2"/>
    <x v="1"/>
    <s v="SP-05"/>
    <s v="Kenji Sato"/>
    <s v="PROD-301"/>
    <x v="2"/>
    <s v="Food &amp; Beverage"/>
    <n v="5"/>
    <n v="3.2"/>
    <n v="8"/>
    <n v="40"/>
    <n v="4.2000000000000003E-2"/>
    <n v="1.68"/>
    <n v="38.32"/>
    <n v="25.6"/>
    <n v="12.72"/>
    <n v="0"/>
    <n v="0"/>
    <n v="0"/>
    <x v="1568"/>
  </r>
  <r>
    <s v="ORD-20241615"/>
    <d v="2024-11-20T00:00:00"/>
    <s v="CUST-1009"/>
    <s v="Apex Supermarkets"/>
    <x v="3"/>
    <x v="3"/>
    <s v="SP-03"/>
    <s v="Elena Rostova"/>
    <s v="PROD-301"/>
    <x v="2"/>
    <s v="Food &amp; Beverage"/>
    <n v="5"/>
    <n v="3.2"/>
    <n v="120"/>
    <n v="600"/>
    <n v="8.9999999999999998E-4"/>
    <n v="0.54"/>
    <n v="599.46"/>
    <n v="384"/>
    <n v="215.46"/>
    <n v="0"/>
    <n v="0"/>
    <n v="0"/>
    <x v="1569"/>
  </r>
  <r>
    <s v="ORD-20241616"/>
    <d v="2025-10-03T00:00:00"/>
    <s v="CUST-1091"/>
    <s v="Crown Distributors"/>
    <x v="1"/>
    <x v="2"/>
    <s v="SP-08"/>
    <s v="Tariq Al-Mansoor"/>
    <s v="PROD-304"/>
    <x v="8"/>
    <s v="Food &amp; Beverage"/>
    <n v="4.2"/>
    <n v="2.8"/>
    <n v="40"/>
    <n v="168"/>
    <n v="0.1633"/>
    <n v="27.43"/>
    <n v="140.57"/>
    <n v="112"/>
    <n v="28.57"/>
    <n v="0"/>
    <n v="0"/>
    <n v="0"/>
    <x v="1570"/>
  </r>
  <r>
    <s v="ORD-20241617"/>
    <d v="2026-01-05T00:00:00"/>
    <s v="CUST-1034"/>
    <s v="Prime Mart"/>
    <x v="0"/>
    <x v="0"/>
    <s v="SP-01"/>
    <s v="Sarah Jenkins"/>
    <s v="PROD-201"/>
    <x v="14"/>
    <s v="Home Care"/>
    <n v="12"/>
    <n v="6.5"/>
    <n v="53"/>
    <n v="636"/>
    <n v="7.3599999999999999E-2"/>
    <n v="46.81"/>
    <n v="589.19000000000005"/>
    <n v="344.5"/>
    <n v="244.69"/>
    <n v="0"/>
    <n v="0"/>
    <n v="0"/>
    <x v="1571"/>
  </r>
  <r>
    <s v="ORD-20241618"/>
    <d v="2026-06-27T00:00:00"/>
    <s v="CUST-1071"/>
    <s v="Sterling Direct"/>
    <x v="3"/>
    <x v="1"/>
    <s v="SP-03"/>
    <s v="Elena Rostova"/>
    <s v="PROD-104"/>
    <x v="6"/>
    <s v="Personal Care"/>
    <n v="9.9"/>
    <n v="3.1"/>
    <n v="9"/>
    <n v="89.1"/>
    <n v="4.2200000000000001E-2"/>
    <n v="3.76"/>
    <n v="85.34"/>
    <n v="27.9"/>
    <n v="57.44"/>
    <n v="0"/>
    <n v="0"/>
    <n v="0"/>
    <x v="1572"/>
  </r>
  <r>
    <s v="ORD-20241619"/>
    <d v="2026-02-16T00:00:00"/>
    <s v="CUST-1003"/>
    <s v="Metro Distributors"/>
    <x v="0"/>
    <x v="2"/>
    <s v="SP-01"/>
    <s v="Sarah Jenkins"/>
    <s v="PROD-203"/>
    <x v="0"/>
    <s v="Home Care"/>
    <n v="5.8"/>
    <n v="2.7"/>
    <n v="22"/>
    <n v="127.6"/>
    <n v="0.1739"/>
    <n v="22.19"/>
    <n v="105.41"/>
    <n v="59.4"/>
    <n v="46.01"/>
    <n v="0"/>
    <n v="0"/>
    <n v="0"/>
    <x v="1573"/>
  </r>
  <r>
    <s v="ORD-20241620"/>
    <d v="2025-05-14T00:00:00"/>
    <s v="CUST-1057"/>
    <s v="Pioneer Supermarkets"/>
    <x v="2"/>
    <x v="2"/>
    <s v="SP-05"/>
    <s v="Kenji Sato"/>
    <s v="PROD-402"/>
    <x v="10"/>
    <s v="Household Essentials"/>
    <n v="6"/>
    <n v="4.2"/>
    <n v="46"/>
    <n v="276"/>
    <n v="3.15E-2"/>
    <n v="8.69"/>
    <n v="267.31"/>
    <n v="193.2"/>
    <n v="74.11"/>
    <n v="0"/>
    <n v="0"/>
    <n v="0"/>
    <x v="1574"/>
  </r>
  <r>
    <s v="ORD-20241621"/>
    <d v="2026-06-12T00:00:00"/>
    <s v="CUST-1027"/>
    <s v="Summit Distributors"/>
    <x v="3"/>
    <x v="0"/>
    <s v="SP-04"/>
    <s v="David Mueller"/>
    <s v="PROD-303"/>
    <x v="5"/>
    <s v="Food &amp; Beverage"/>
    <n v="11"/>
    <n v="6.8"/>
    <n v="702"/>
    <n v="7722"/>
    <n v="0.36049999999999999"/>
    <n v="2783.78"/>
    <n v="4938.22"/>
    <n v="4773.6000000000004"/>
    <n v="164.62"/>
    <n v="0"/>
    <n v="0"/>
    <n v="0"/>
    <x v="1575"/>
  </r>
  <r>
    <s v="ORD-20241622"/>
    <d v="2025-07-08T00:00:00"/>
    <s v="CUST-1058"/>
    <s v="Pioneer Mart"/>
    <x v="4"/>
    <x v="3"/>
    <s v="SP-07"/>
    <s v="Carlos Mendez"/>
    <s v="PROD-102"/>
    <x v="15"/>
    <s v="Personal Care"/>
    <n v="6.2"/>
    <n v="1.9"/>
    <n v="18"/>
    <n v="111.6"/>
    <n v="8.2000000000000007E-3"/>
    <n v="0.92"/>
    <n v="110.68"/>
    <n v="34.200000000000003"/>
    <n v="76.48"/>
    <n v="0"/>
    <n v="0"/>
    <n v="0"/>
    <x v="1576"/>
  </r>
  <r>
    <s v="ORD-20241623"/>
    <d v="2024-02-06T00:00:00"/>
    <s v="CUST-1035"/>
    <s v="Prime Distributors"/>
    <x v="2"/>
    <x v="3"/>
    <s v="SP-05"/>
    <s v="Kenji Sato"/>
    <s v="PROD-402"/>
    <x v="10"/>
    <s v="Household Essentials"/>
    <n v="6"/>
    <n v="4.2"/>
    <n v="13"/>
    <n v="78"/>
    <n v="8.6E-3"/>
    <n v="0.67"/>
    <n v="77.33"/>
    <n v="54.6"/>
    <n v="22.73"/>
    <n v="0"/>
    <n v="0"/>
    <n v="0"/>
    <x v="1577"/>
  </r>
  <r>
    <s v="ORD-20241624"/>
    <d v="2025-09-24T00:00:00"/>
    <s v="CUST-1036"/>
    <s v="Prime Wholesale"/>
    <x v="0"/>
    <x v="2"/>
    <s v="SP-01"/>
    <s v="Sarah Jenkins"/>
    <s v="PROD-105"/>
    <x v="1"/>
    <s v="Personal Care"/>
    <n v="14.5"/>
    <n v="4.2"/>
    <n v="6"/>
    <n v="87"/>
    <n v="0.1032"/>
    <n v="8.98"/>
    <n v="78.02"/>
    <n v="25.2"/>
    <n v="52.82"/>
    <n v="0"/>
    <n v="0"/>
    <n v="0"/>
    <x v="1578"/>
  </r>
  <r>
    <s v="ORD-20241625"/>
    <d v="2024-03-11T00:00:00"/>
    <s v="CUST-1080"/>
    <s v="Crest Retail"/>
    <x v="3"/>
    <x v="4"/>
    <s v="SP-04"/>
    <s v="David Mueller"/>
    <s v="PROD-105"/>
    <x v="1"/>
    <s v="Personal Care"/>
    <n v="14.5"/>
    <n v="4.2"/>
    <n v="215"/>
    <n v="3117.5"/>
    <n v="5.0500000000000003E-2"/>
    <n v="157.43"/>
    <n v="2960.07"/>
    <n v="903"/>
    <n v="2057.0700000000002"/>
    <n v="0"/>
    <n v="0"/>
    <n v="0"/>
    <x v="1579"/>
  </r>
  <r>
    <s v="ORD-20241626"/>
    <d v="2024-08-28T00:00:00"/>
    <s v="CUST-1114"/>
    <s v="Titan Mart"/>
    <x v="4"/>
    <x v="4"/>
    <s v="SP-07"/>
    <s v="Carlos Mendez"/>
    <s v="PROD-403"/>
    <x v="11"/>
    <s v="Household Essentials"/>
    <n v="5.5"/>
    <n v="3.8"/>
    <n v="267"/>
    <n v="1468.5"/>
    <n v="0.10829999999999999"/>
    <n v="159.04"/>
    <n v="1309.46"/>
    <n v="1014.6"/>
    <n v="294.86"/>
    <n v="0"/>
    <n v="0"/>
    <n v="0"/>
    <x v="1580"/>
  </r>
  <r>
    <s v="ORD-20241627"/>
    <d v="2025-10-08T00:00:00"/>
    <s v="CUST-1003"/>
    <s v="Metro Distributors"/>
    <x v="0"/>
    <x v="2"/>
    <s v="SP-01"/>
    <s v="Sarah Jenkins"/>
    <s v="PROD-203"/>
    <x v="0"/>
    <s v="Home Care"/>
    <n v="5.8"/>
    <n v="2.7"/>
    <n v="11"/>
    <n v="63.8"/>
    <n v="0.12189999999999999"/>
    <n v="7.78"/>
    <n v="56.02"/>
    <n v="29.7"/>
    <n v="26.32"/>
    <n v="0"/>
    <n v="0"/>
    <n v="0"/>
    <x v="1581"/>
  </r>
  <r>
    <s v="ORD-20241628"/>
    <d v="2025-12-01T00:00:00"/>
    <s v="CUST-1115"/>
    <s v="Titan Distributors"/>
    <x v="2"/>
    <x v="1"/>
    <s v="SP-06"/>
    <s v="Priya Sharma"/>
    <s v="PROD-402"/>
    <x v="10"/>
    <s v="Household Essentials"/>
    <n v="6"/>
    <n v="4.2"/>
    <n v="30"/>
    <n v="180"/>
    <n v="4.4699999999999997E-2"/>
    <n v="8.0500000000000007"/>
    <n v="171.95"/>
    <n v="126"/>
    <n v="45.95"/>
    <n v="0"/>
    <n v="0"/>
    <n v="0"/>
    <x v="1582"/>
  </r>
  <r>
    <s v="ORD-20241629"/>
    <d v="2026-08-01T00:00:00"/>
    <s v="CUST-1087"/>
    <s v="Crest Direct"/>
    <x v="2"/>
    <x v="3"/>
    <s v="SP-05"/>
    <s v="Kenji Sato"/>
    <s v="PROD-403"/>
    <x v="11"/>
    <s v="Household Essentials"/>
    <n v="5.5"/>
    <n v="3.8"/>
    <n v="23"/>
    <n v="126.5"/>
    <n v="4.4499999999999998E-2"/>
    <n v="5.63"/>
    <n v="120.87"/>
    <n v="87.4"/>
    <n v="33.47"/>
    <n v="0"/>
    <n v="0"/>
    <n v="0"/>
    <x v="1583"/>
  </r>
  <r>
    <s v="ORD-20241630"/>
    <d v="2024-10-21T00:00:00"/>
    <s v="CUST-1015"/>
    <s v="Apex Direct"/>
    <x v="2"/>
    <x v="3"/>
    <s v="SP-06"/>
    <s v="Priya Sharma"/>
    <s v="PROD-201"/>
    <x v="14"/>
    <s v="Home Care"/>
    <n v="12"/>
    <n v="6.5"/>
    <n v="14"/>
    <n v="168"/>
    <n v="6.1999999999999998E-3"/>
    <n v="1.04"/>
    <n v="166.96"/>
    <n v="91"/>
    <n v="75.959999999999994"/>
    <n v="0"/>
    <n v="0"/>
    <n v="0"/>
    <x v="1584"/>
  </r>
  <r>
    <s v="ORD-20241631"/>
    <d v="2024-08-20T00:00:00"/>
    <s v="CUST-1057"/>
    <s v="Pioneer Supermarkets"/>
    <x v="2"/>
    <x v="2"/>
    <s v="SP-05"/>
    <s v="Kenji Sato"/>
    <s v="PROD-104"/>
    <x v="6"/>
    <s v="Personal Care"/>
    <n v="9.9"/>
    <n v="3.1"/>
    <n v="27"/>
    <n v="267.3"/>
    <n v="4.7800000000000002E-2"/>
    <n v="12.78"/>
    <n v="254.52"/>
    <n v="83.7"/>
    <n v="170.82"/>
    <n v="0"/>
    <n v="0"/>
    <n v="0"/>
    <x v="1585"/>
  </r>
  <r>
    <s v="ORD-20241632"/>
    <d v="2026-02-03T00:00:00"/>
    <s v="CUST-1067"/>
    <s v="Sterling Distributors"/>
    <x v="1"/>
    <x v="1"/>
    <s v="SP-08"/>
    <s v="Tariq Al-Mansoor"/>
    <s v="PROD-103"/>
    <x v="13"/>
    <s v="Personal Care"/>
    <n v="4.8"/>
    <n v="1.4"/>
    <n v="1"/>
    <n v="4.8"/>
    <n v="1.43E-2"/>
    <n v="7.0000000000000007E-2"/>
    <n v="4.7300000000000004"/>
    <n v="1.4"/>
    <n v="3.33"/>
    <n v="0"/>
    <n v="0"/>
    <n v="0"/>
    <x v="1586"/>
  </r>
  <r>
    <s v="ORD-20241633"/>
    <d v="2024-04-02T00:00:00"/>
    <s v="CUST-1106"/>
    <s v="Omega Mart"/>
    <x v="2"/>
    <x v="3"/>
    <s v="SP-05"/>
    <s v="Kenji Sato"/>
    <s v="PROD-204"/>
    <x v="12"/>
    <s v="Home Care"/>
    <n v="7.2"/>
    <n v="3.6"/>
    <n v="41"/>
    <n v="295.2"/>
    <n v="9.7000000000000003E-3"/>
    <n v="2.86"/>
    <n v="292.33999999999997"/>
    <n v="147.6"/>
    <n v="144.74"/>
    <n v="0"/>
    <n v="0"/>
    <n v="0"/>
    <x v="1587"/>
  </r>
  <r>
    <s v="ORD-20241634"/>
    <d v="2025-03-20T00:00:00"/>
    <s v="CUST-1006"/>
    <s v="Metro Express"/>
    <x v="4"/>
    <x v="3"/>
    <s v="SP-07"/>
    <s v="Carlos Mendez"/>
    <s v="PROD-102"/>
    <x v="15"/>
    <s v="Personal Care"/>
    <n v="6.2"/>
    <n v="1.9"/>
    <n v="78"/>
    <n v="483.6"/>
    <n v="1.1900000000000001E-2"/>
    <n v="5.75"/>
    <n v="477.85"/>
    <n v="148.19999999999999"/>
    <n v="329.65"/>
    <n v="0"/>
    <n v="0"/>
    <n v="0"/>
    <x v="1588"/>
  </r>
  <r>
    <s v="ORD-20241635"/>
    <d v="2024-04-10T00:00:00"/>
    <s v="CUST-1088"/>
    <s v="Crown Retail"/>
    <x v="2"/>
    <x v="1"/>
    <s v="SP-05"/>
    <s v="Kenji Sato"/>
    <s v="PROD-202"/>
    <x v="4"/>
    <s v="Home Care"/>
    <n v="4.5"/>
    <n v="2.1"/>
    <n v="1"/>
    <n v="4.5"/>
    <n v="3.3999999999999998E-3"/>
    <n v="0.02"/>
    <n v="4.4800000000000004"/>
    <n v="2.1"/>
    <n v="2.38"/>
    <n v="0"/>
    <n v="0"/>
    <n v="0"/>
    <x v="1589"/>
  </r>
  <r>
    <s v="ORD-20241636"/>
    <d v="2026-02-17T00:00:00"/>
    <s v="CUST-1052"/>
    <s v="Horizon Wholesale"/>
    <x v="4"/>
    <x v="3"/>
    <s v="SP-07"/>
    <s v="Carlos Mendez"/>
    <s v="PROD-105"/>
    <x v="1"/>
    <s v="Personal Care"/>
    <n v="14.5"/>
    <n v="4.2"/>
    <n v="25"/>
    <n v="362.5"/>
    <n v="6.9800000000000001E-2"/>
    <n v="25.3"/>
    <n v="337.2"/>
    <n v="105"/>
    <n v="232.2"/>
    <n v="0"/>
    <n v="0"/>
    <n v="0"/>
    <x v="1590"/>
  </r>
  <r>
    <s v="ORD-20241637"/>
    <d v="2025-10-10T00:00:00"/>
    <s v="CUST-1076"/>
    <s v="Beacon Wholesale"/>
    <x v="0"/>
    <x v="1"/>
    <s v="SP-01"/>
    <s v="Sarah Jenkins"/>
    <s v="PROD-103"/>
    <x v="13"/>
    <s v="Personal Care"/>
    <n v="4.8"/>
    <n v="1.4"/>
    <n v="6"/>
    <n v="28.8"/>
    <n v="6.7999999999999996E-3"/>
    <n v="0.2"/>
    <n v="28.6"/>
    <n v="8.4"/>
    <n v="20.2"/>
    <n v="0"/>
    <n v="0"/>
    <n v="0"/>
    <x v="1591"/>
  </r>
  <r>
    <s v="ORD-20241638"/>
    <d v="2025-12-21T00:00:00"/>
    <s v="CUST-1101"/>
    <s v="Atlas Stores"/>
    <x v="0"/>
    <x v="2"/>
    <s v="SP-02"/>
    <s v="Michael Chang"/>
    <s v="PROD-203"/>
    <x v="0"/>
    <s v="Home Care"/>
    <n v="5.8"/>
    <n v="2.7"/>
    <n v="20"/>
    <n v="116"/>
    <n v="0.43740000000000001"/>
    <n v="50.74"/>
    <n v="65.260000000000005"/>
    <n v="54"/>
    <n v="11.26"/>
    <n v="0"/>
    <n v="0"/>
    <n v="0"/>
    <x v="1592"/>
  </r>
  <r>
    <s v="ORD-20241639"/>
    <d v="2026-06-12T00:00:00"/>
    <s v="CUST-1009"/>
    <s v="Apex Supermarkets"/>
    <x v="3"/>
    <x v="3"/>
    <s v="SP-03"/>
    <s v="Elena Rostova"/>
    <s v="PROD-105"/>
    <x v="1"/>
    <s v="Personal Care"/>
    <n v="14.5"/>
    <n v="4.2"/>
    <n v="52"/>
    <n v="754"/>
    <n v="2.9600000000000001E-2"/>
    <n v="22.32"/>
    <n v="731.68"/>
    <n v="218.4"/>
    <n v="513.28"/>
    <n v="0"/>
    <n v="0"/>
    <n v="0"/>
    <x v="1593"/>
  </r>
  <r>
    <s v="ORD-20241640"/>
    <d v="2024-04-12T00:00:00"/>
    <s v="CUST-1057"/>
    <s v="Pioneer Supermarkets"/>
    <x v="2"/>
    <x v="2"/>
    <s v="SP-06"/>
    <s v="Priya Sharma"/>
    <s v="PROD-401"/>
    <x v="3"/>
    <s v="Household Essentials"/>
    <n v="10.5"/>
    <n v="7.5"/>
    <n v="18"/>
    <n v="189"/>
    <n v="0.44040000000000001"/>
    <n v="83.24"/>
    <n v="105.76"/>
    <n v="135"/>
    <n v="-29.24"/>
    <n v="0"/>
    <n v="0"/>
    <n v="0"/>
    <x v="1594"/>
  </r>
  <r>
    <s v="ORD-20241641"/>
    <d v="2025-03-30T00:00:00"/>
    <s v="CUST-1106"/>
    <s v="Omega Mart"/>
    <x v="2"/>
    <x v="3"/>
    <s v="SP-05"/>
    <s v="Kenji Sato"/>
    <s v="PROD-401"/>
    <x v="3"/>
    <s v="Household Essentials"/>
    <n v="10.5"/>
    <n v="7.5"/>
    <n v="10"/>
    <n v="105"/>
    <n v="2.3400000000000001E-2"/>
    <n v="2.46"/>
    <n v="102.54"/>
    <n v="75"/>
    <n v="27.54"/>
    <n v="0"/>
    <n v="0"/>
    <n v="0"/>
    <x v="1595"/>
  </r>
  <r>
    <s v="ORD-20241642"/>
    <d v="2024-06-19T00:00:00"/>
    <s v="CUST-1051"/>
    <s v="Horizon Distributors"/>
    <x v="0"/>
    <x v="1"/>
    <s v="SP-02"/>
    <s v="Michael Chang"/>
    <s v="PROD-101"/>
    <x v="9"/>
    <s v="Personal Care"/>
    <n v="8.5"/>
    <n v="2.8"/>
    <n v="38"/>
    <n v="323"/>
    <n v="9.4000000000000004E-3"/>
    <n v="3.04"/>
    <n v="319.95999999999998"/>
    <n v="106.4"/>
    <n v="213.56"/>
    <n v="0"/>
    <n v="0"/>
    <n v="0"/>
    <x v="1596"/>
  </r>
  <r>
    <s v="ORD-20241643"/>
    <d v="2025-12-11T00:00:00"/>
    <s v="CUST-1118"/>
    <s v="Titan Express"/>
    <x v="0"/>
    <x v="3"/>
    <s v="SP-02"/>
    <s v="Michael Chang"/>
    <s v="PROD-303"/>
    <x v="5"/>
    <s v="Food &amp; Beverage"/>
    <n v="11"/>
    <n v="6.8"/>
    <n v="64"/>
    <n v="704"/>
    <n v="1.09E-2"/>
    <n v="7.67"/>
    <n v="696.33"/>
    <n v="435.2"/>
    <n v="261.13"/>
    <n v="0"/>
    <n v="0"/>
    <n v="0"/>
    <x v="1597"/>
  </r>
  <r>
    <s v="ORD-20241644"/>
    <d v="2024-11-02T00:00:00"/>
    <s v="CUST-1012"/>
    <s v="Apex Wholesale"/>
    <x v="3"/>
    <x v="2"/>
    <s v="SP-03"/>
    <s v="Elena Rostova"/>
    <s v="PROD-201"/>
    <x v="14"/>
    <s v="Home Care"/>
    <n v="12"/>
    <n v="6.5"/>
    <n v="16"/>
    <n v="192"/>
    <n v="7.6100000000000001E-2"/>
    <n v="14.61"/>
    <n v="177.39"/>
    <n v="104"/>
    <n v="73.39"/>
    <n v="0"/>
    <n v="0"/>
    <n v="0"/>
    <x v="198"/>
  </r>
  <r>
    <s v="ORD-20241645"/>
    <d v="2026-07-14T00:00:00"/>
    <s v="CUST-1044"/>
    <s v="Vanguard Wholesale"/>
    <x v="4"/>
    <x v="1"/>
    <s v="SP-07"/>
    <s v="Carlos Mendez"/>
    <s v="PROD-104"/>
    <x v="6"/>
    <s v="Personal Care"/>
    <n v="9.9"/>
    <n v="3.1"/>
    <n v="28"/>
    <n v="277.2"/>
    <n v="8.3999999999999995E-3"/>
    <n v="2.33"/>
    <n v="274.87"/>
    <n v="86.8"/>
    <n v="188.07"/>
    <n v="0"/>
    <n v="0"/>
    <n v="0"/>
    <x v="652"/>
  </r>
  <r>
    <s v="ORD-20241646"/>
    <d v="2024-01-30T00:00:00"/>
    <s v="CUST-1018"/>
    <s v="Global Mart"/>
    <x v="0"/>
    <x v="3"/>
    <s v="SP-01"/>
    <s v="Sarah Jenkins"/>
    <s v="PROD-401"/>
    <x v="3"/>
    <s v="Household Essentials"/>
    <n v="10.5"/>
    <n v="7.5"/>
    <n v="50"/>
    <n v="525"/>
    <n v="2.1499999999999998E-2"/>
    <n v="11.29"/>
    <n v="513.71"/>
    <n v="375"/>
    <n v="138.71"/>
    <n v="0"/>
    <n v="0"/>
    <n v="0"/>
    <x v="1598"/>
  </r>
  <r>
    <s v="ORD-20241647"/>
    <d v="2024-02-17T00:00:00"/>
    <s v="CUST-1086"/>
    <s v="Crest Express"/>
    <x v="3"/>
    <x v="3"/>
    <s v="SP-04"/>
    <s v="David Mueller"/>
    <s v="PROD-203"/>
    <x v="0"/>
    <s v="Home Care"/>
    <n v="5.8"/>
    <n v="2.7"/>
    <n v="113"/>
    <n v="655.4"/>
    <n v="1.7600000000000001E-2"/>
    <n v="11.54"/>
    <n v="643.86"/>
    <n v="305.10000000000002"/>
    <n v="338.76"/>
    <n v="0"/>
    <n v="0"/>
    <n v="0"/>
    <x v="1599"/>
  </r>
  <r>
    <s v="ORD-20241648"/>
    <d v="2024-11-28T00:00:00"/>
    <s v="CUST-1082"/>
    <s v="Crest Mart"/>
    <x v="0"/>
    <x v="2"/>
    <s v="SP-02"/>
    <s v="Michael Chang"/>
    <s v="PROD-202"/>
    <x v="4"/>
    <s v="Home Care"/>
    <n v="4.5"/>
    <n v="2.1"/>
    <n v="105"/>
    <n v="472.5"/>
    <n v="0.11070000000000001"/>
    <n v="52.31"/>
    <n v="420.19"/>
    <n v="220.5"/>
    <n v="199.69"/>
    <n v="45"/>
    <n v="180.08"/>
    <n v="117"/>
    <x v="1600"/>
  </r>
  <r>
    <s v="ORD-20241649"/>
    <d v="2026-03-26T00:00:00"/>
    <s v="CUST-1041"/>
    <s v="Vanguard Supermarkets"/>
    <x v="0"/>
    <x v="3"/>
    <s v="SP-02"/>
    <s v="Michael Chang"/>
    <s v="PROD-101"/>
    <x v="9"/>
    <s v="Personal Care"/>
    <n v="8.5"/>
    <n v="2.8"/>
    <n v="14"/>
    <n v="119"/>
    <n v="3.3700000000000001E-2"/>
    <n v="4.01"/>
    <n v="114.99"/>
    <n v="39.200000000000003"/>
    <n v="75.790000000000006"/>
    <n v="0"/>
    <n v="0"/>
    <n v="0"/>
    <x v="1601"/>
  </r>
  <r>
    <s v="ORD-20241650"/>
    <d v="2024-02-27T00:00:00"/>
    <s v="CUST-1022"/>
    <s v="Global Express"/>
    <x v="0"/>
    <x v="4"/>
    <s v="SP-02"/>
    <s v="Michael Chang"/>
    <s v="PROD-404"/>
    <x v="16"/>
    <s v="Household Essentials"/>
    <n v="4.9000000000000004"/>
    <n v="3.1"/>
    <n v="109"/>
    <n v="534.1"/>
    <n v="2.0299999999999999E-2"/>
    <n v="10.84"/>
    <n v="523.26"/>
    <n v="337.9"/>
    <n v="185.36"/>
    <n v="18"/>
    <n v="86.41"/>
    <n v="64.8"/>
    <x v="1602"/>
  </r>
  <r>
    <s v="ORD-20241651"/>
    <d v="2024-10-27T00:00:00"/>
    <s v="CUST-1077"/>
    <s v="Beacon Stores"/>
    <x v="1"/>
    <x v="3"/>
    <s v="SP-08"/>
    <s v="Tariq Al-Mansoor"/>
    <s v="PROD-104"/>
    <x v="6"/>
    <s v="Personal Care"/>
    <n v="9.9"/>
    <n v="3.1"/>
    <n v="135"/>
    <n v="1336.5"/>
    <n v="3.5900000000000001E-2"/>
    <n v="47.98"/>
    <n v="1288.52"/>
    <n v="418.5"/>
    <n v="870.02"/>
    <n v="0"/>
    <n v="0"/>
    <n v="0"/>
    <x v="1603"/>
  </r>
  <r>
    <s v="ORD-20241652"/>
    <d v="2025-01-02T00:00:00"/>
    <s v="CUST-1036"/>
    <s v="Prime Wholesale"/>
    <x v="0"/>
    <x v="2"/>
    <s v="SP-01"/>
    <s v="Sarah Jenkins"/>
    <s v="PROD-402"/>
    <x v="10"/>
    <s v="Household Essentials"/>
    <n v="6"/>
    <n v="4.2"/>
    <n v="20"/>
    <n v="120"/>
    <n v="0.26840000000000003"/>
    <n v="32.21"/>
    <n v="87.79"/>
    <n v="84"/>
    <n v="3.79"/>
    <n v="0"/>
    <n v="0"/>
    <n v="0"/>
    <x v="1604"/>
  </r>
  <r>
    <s v="ORD-20241653"/>
    <d v="2025-01-18T00:00:00"/>
    <s v="CUST-1057"/>
    <s v="Pioneer Supermarkets"/>
    <x v="2"/>
    <x v="2"/>
    <s v="SP-06"/>
    <s v="Priya Sharma"/>
    <s v="PROD-401"/>
    <x v="3"/>
    <s v="Household Essentials"/>
    <n v="10.5"/>
    <n v="7.5"/>
    <n v="19"/>
    <n v="199.5"/>
    <n v="0.20369999999999999"/>
    <n v="40.64"/>
    <n v="158.86000000000001"/>
    <n v="142.5"/>
    <n v="16.36"/>
    <n v="0"/>
    <n v="0"/>
    <n v="0"/>
    <x v="1605"/>
  </r>
  <r>
    <s v="ORD-20241654"/>
    <d v="2025-03-17T00:00:00"/>
    <s v="CUST-1010"/>
    <s v="Apex Mart"/>
    <x v="2"/>
    <x v="3"/>
    <s v="SP-06"/>
    <s v="Priya Sharma"/>
    <s v="PROD-204"/>
    <x v="12"/>
    <s v="Home Care"/>
    <n v="7.2"/>
    <n v="3.6"/>
    <n v="12"/>
    <n v="86.4"/>
    <n v="6.7999999999999996E-3"/>
    <n v="0.59"/>
    <n v="85.81"/>
    <n v="43.2"/>
    <n v="42.61"/>
    <n v="0"/>
    <n v="0"/>
    <n v="0"/>
    <x v="1606"/>
  </r>
  <r>
    <s v="ORD-20241655"/>
    <d v="2024-05-29T00:00:00"/>
    <s v="CUST-1113"/>
    <s v="Titan Supermarkets"/>
    <x v="1"/>
    <x v="1"/>
    <s v="SP-08"/>
    <s v="Tariq Al-Mansoor"/>
    <s v="PROD-201"/>
    <x v="14"/>
    <s v="Home Care"/>
    <n v="12"/>
    <n v="6.5"/>
    <n v="3"/>
    <n v="36"/>
    <n v="0.44569999999999999"/>
    <n v="16.05"/>
    <n v="19.95"/>
    <n v="19.5"/>
    <n v="0.45"/>
    <n v="0"/>
    <n v="0"/>
    <n v="0"/>
    <x v="135"/>
  </r>
  <r>
    <s v="ORD-20241656"/>
    <d v="2024-09-07T00:00:00"/>
    <s v="CUST-1039"/>
    <s v="Prime Direct"/>
    <x v="3"/>
    <x v="3"/>
    <s v="SP-03"/>
    <s v="Elena Rostova"/>
    <s v="PROD-104"/>
    <x v="6"/>
    <s v="Personal Care"/>
    <n v="9.9"/>
    <n v="3.1"/>
    <n v="116"/>
    <n v="1148.4000000000001"/>
    <n v="8.2000000000000007E-3"/>
    <n v="9.42"/>
    <n v="1138.98"/>
    <n v="359.6"/>
    <n v="779.38"/>
    <n v="0"/>
    <n v="0"/>
    <n v="0"/>
    <x v="1607"/>
  </r>
  <r>
    <s v="ORD-20241657"/>
    <d v="2025-06-27T00:00:00"/>
    <s v="CUST-1060"/>
    <s v="Pioneer Wholesale"/>
    <x v="4"/>
    <x v="2"/>
    <s v="SP-07"/>
    <s v="Carlos Mendez"/>
    <s v="PROD-303"/>
    <x v="5"/>
    <s v="Food &amp; Beverage"/>
    <n v="11"/>
    <n v="6.8"/>
    <n v="53"/>
    <n v="583"/>
    <n v="6.4199999999999993E-2"/>
    <n v="37.43"/>
    <n v="545.57000000000005"/>
    <n v="360.4"/>
    <n v="185.17"/>
    <n v="0"/>
    <n v="0"/>
    <n v="0"/>
    <x v="1608"/>
  </r>
  <r>
    <s v="ORD-20241658"/>
    <d v="2025-02-25T00:00:00"/>
    <s v="CUST-1012"/>
    <s v="Apex Wholesale"/>
    <x v="3"/>
    <x v="2"/>
    <s v="SP-03"/>
    <s v="Elena Rostova"/>
    <s v="PROD-301"/>
    <x v="2"/>
    <s v="Food &amp; Beverage"/>
    <n v="5"/>
    <n v="3.2"/>
    <n v="4"/>
    <n v="20"/>
    <n v="0.27489999999999998"/>
    <n v="5.5"/>
    <n v="14.5"/>
    <n v="12.8"/>
    <n v="1.7"/>
    <n v="0"/>
    <n v="0"/>
    <n v="0"/>
    <x v="1609"/>
  </r>
  <r>
    <s v="ORD-20241659"/>
    <d v="2025-08-02T00:00:00"/>
    <s v="CUST-1095"/>
    <s v="Crown Direct"/>
    <x v="0"/>
    <x v="2"/>
    <s v="SP-02"/>
    <s v="Michael Chang"/>
    <s v="PROD-301"/>
    <x v="2"/>
    <s v="Food &amp; Beverage"/>
    <n v="5"/>
    <n v="3.2"/>
    <n v="6"/>
    <n v="30"/>
    <n v="0.14180000000000001"/>
    <n v="4.25"/>
    <n v="25.75"/>
    <n v="19.2"/>
    <n v="6.55"/>
    <n v="0"/>
    <n v="0"/>
    <n v="0"/>
    <x v="1610"/>
  </r>
  <r>
    <s v="ORD-20241660"/>
    <d v="2025-11-29T00:00:00"/>
    <s v="CUST-1114"/>
    <s v="Titan Mart"/>
    <x v="4"/>
    <x v="4"/>
    <s v="SP-07"/>
    <s v="Carlos Mendez"/>
    <s v="PROD-302"/>
    <x v="7"/>
    <s v="Food &amp; Beverage"/>
    <n v="3.8"/>
    <n v="2.6"/>
    <n v="69"/>
    <n v="262.2"/>
    <n v="0.22239999999999999"/>
    <n v="58.31"/>
    <n v="203.89"/>
    <n v="179.4"/>
    <n v="24.49"/>
    <n v="0"/>
    <n v="0"/>
    <n v="0"/>
    <x v="1611"/>
  </r>
  <r>
    <s v="ORD-20241661"/>
    <d v="2026-03-22T00:00:00"/>
    <s v="CUST-1011"/>
    <s v="Apex Distributors"/>
    <x v="0"/>
    <x v="1"/>
    <s v="SP-01"/>
    <s v="Sarah Jenkins"/>
    <s v="PROD-201"/>
    <x v="14"/>
    <s v="Home Care"/>
    <n v="12"/>
    <n v="6.5"/>
    <n v="24"/>
    <n v="288"/>
    <n v="3.2000000000000002E-3"/>
    <n v="0.92"/>
    <n v="287.08"/>
    <n v="156"/>
    <n v="131.08000000000001"/>
    <n v="0"/>
    <n v="0"/>
    <n v="0"/>
    <x v="1612"/>
  </r>
  <r>
    <s v="ORD-20241662"/>
    <d v="2024-07-03T00:00:00"/>
    <s v="CUST-1099"/>
    <s v="Atlas Distributors"/>
    <x v="4"/>
    <x v="2"/>
    <s v="SP-07"/>
    <s v="Carlos Mendez"/>
    <s v="PROD-102"/>
    <x v="15"/>
    <s v="Personal Care"/>
    <n v="6.2"/>
    <n v="1.9"/>
    <n v="20"/>
    <n v="124"/>
    <n v="0.22509999999999999"/>
    <n v="27.91"/>
    <n v="96.09"/>
    <n v="38"/>
    <n v="58.09"/>
    <n v="0"/>
    <n v="0"/>
    <n v="0"/>
    <x v="1613"/>
  </r>
  <r>
    <s v="ORD-20241663"/>
    <d v="2024-06-23T00:00:00"/>
    <s v="CUST-1010"/>
    <s v="Apex Mart"/>
    <x v="2"/>
    <x v="3"/>
    <s v="SP-06"/>
    <s v="Priya Sharma"/>
    <s v="PROD-105"/>
    <x v="1"/>
    <s v="Personal Care"/>
    <n v="14.5"/>
    <n v="4.2"/>
    <n v="10"/>
    <n v="145"/>
    <n v="4.65E-2"/>
    <n v="6.74"/>
    <n v="138.26"/>
    <n v="42"/>
    <n v="96.26"/>
    <n v="0"/>
    <n v="0"/>
    <n v="0"/>
    <x v="1614"/>
  </r>
  <r>
    <s v="ORD-20241664"/>
    <d v="2024-06-28T00:00:00"/>
    <s v="CUST-1085"/>
    <s v="Crest Stores"/>
    <x v="2"/>
    <x v="3"/>
    <s v="SP-06"/>
    <s v="Priya Sharma"/>
    <s v="PROD-401"/>
    <x v="3"/>
    <s v="Household Essentials"/>
    <n v="10.5"/>
    <n v="7.5"/>
    <n v="64"/>
    <n v="672"/>
    <n v="2.69E-2"/>
    <n v="18.079999999999998"/>
    <n v="653.91999999999996"/>
    <n v="480"/>
    <n v="173.92"/>
    <n v="0"/>
    <n v="0"/>
    <n v="0"/>
    <x v="1615"/>
  </r>
  <r>
    <s v="ORD-20241665"/>
    <d v="2024-03-21T00:00:00"/>
    <s v="CUST-1092"/>
    <s v="Crown Wholesale"/>
    <x v="0"/>
    <x v="4"/>
    <s v="SP-01"/>
    <s v="Sarah Jenkins"/>
    <s v="PROD-404"/>
    <x v="16"/>
    <s v="Household Essentials"/>
    <n v="4.9000000000000004"/>
    <n v="3.1"/>
    <n v="27"/>
    <n v="132.30000000000001"/>
    <n v="5.62E-2"/>
    <n v="7.44"/>
    <n v="124.86"/>
    <n v="83.7"/>
    <n v="41.16"/>
    <n v="0"/>
    <n v="0"/>
    <n v="0"/>
    <x v="953"/>
  </r>
  <r>
    <s v="ORD-20241666"/>
    <d v="2025-09-16T00:00:00"/>
    <s v="CUST-1051"/>
    <s v="Horizon Distributors"/>
    <x v="0"/>
    <x v="1"/>
    <s v="SP-01"/>
    <s v="Sarah Jenkins"/>
    <s v="PROD-402"/>
    <x v="10"/>
    <s v="Household Essentials"/>
    <n v="6"/>
    <n v="4.2"/>
    <n v="45"/>
    <n v="270"/>
    <n v="2.35E-2"/>
    <n v="6.34"/>
    <n v="263.66000000000003"/>
    <n v="189"/>
    <n v="74.66"/>
    <n v="0"/>
    <n v="0"/>
    <n v="0"/>
    <x v="1616"/>
  </r>
  <r>
    <s v="ORD-20241667"/>
    <d v="2026-06-10T00:00:00"/>
    <s v="CUST-1015"/>
    <s v="Apex Direct"/>
    <x v="2"/>
    <x v="3"/>
    <s v="SP-05"/>
    <s v="Kenji Sato"/>
    <s v="PROD-301"/>
    <x v="2"/>
    <s v="Food &amp; Beverage"/>
    <n v="5"/>
    <n v="3.2"/>
    <n v="223"/>
    <n v="1115"/>
    <n v="4.5999999999999999E-3"/>
    <n v="5.13"/>
    <n v="1109.8699999999999"/>
    <n v="713.6"/>
    <n v="396.27"/>
    <n v="0"/>
    <n v="0"/>
    <n v="0"/>
    <x v="1617"/>
  </r>
  <r>
    <s v="ORD-20241668"/>
    <d v="2025-01-26T00:00:00"/>
    <s v="CUST-1072"/>
    <s v="Beacon Retail"/>
    <x v="0"/>
    <x v="3"/>
    <s v="SP-02"/>
    <s v="Michael Chang"/>
    <s v="PROD-402"/>
    <x v="10"/>
    <s v="Household Essentials"/>
    <n v="6"/>
    <n v="4.2"/>
    <n v="339"/>
    <n v="2034"/>
    <n v="0.42470000000000002"/>
    <n v="863.84"/>
    <n v="1170.1600000000001"/>
    <n v="1423.8"/>
    <n v="-253.64"/>
    <n v="0"/>
    <n v="0"/>
    <n v="0"/>
    <x v="1618"/>
  </r>
  <r>
    <s v="ORD-20241669"/>
    <d v="2025-09-26T00:00:00"/>
    <s v="CUST-1103"/>
    <s v="Atlas Direct"/>
    <x v="0"/>
    <x v="4"/>
    <s v="SP-01"/>
    <s v="Sarah Jenkins"/>
    <s v="PROD-403"/>
    <x v="11"/>
    <s v="Household Essentials"/>
    <n v="5.5"/>
    <n v="3.8"/>
    <n v="187"/>
    <n v="1028.5"/>
    <n v="0.17219999999999999"/>
    <n v="177.11"/>
    <n v="851.39"/>
    <n v="710.6"/>
    <n v="140.79"/>
    <n v="0"/>
    <n v="0"/>
    <n v="0"/>
    <x v="1619"/>
  </r>
  <r>
    <s v="ORD-20241670"/>
    <d v="2025-11-30T00:00:00"/>
    <s v="CUST-1017"/>
    <s v="Global Supermarkets"/>
    <x v="1"/>
    <x v="2"/>
    <s v="SP-08"/>
    <s v="Tariq Al-Mansoor"/>
    <s v="PROD-404"/>
    <x v="16"/>
    <s v="Household Essentials"/>
    <n v="4.9000000000000004"/>
    <n v="3.1"/>
    <n v="18"/>
    <n v="88.2"/>
    <n v="0.1391"/>
    <n v="12.27"/>
    <n v="75.930000000000007"/>
    <n v="55.8"/>
    <n v="20.13"/>
    <n v="0"/>
    <n v="0"/>
    <n v="0"/>
    <x v="1620"/>
  </r>
  <r>
    <s v="ORD-20241671"/>
    <d v="2024-09-03T00:00:00"/>
    <s v="CUST-1048"/>
    <s v="Horizon Retail"/>
    <x v="3"/>
    <x v="1"/>
    <s v="SP-03"/>
    <s v="Elena Rostova"/>
    <s v="PROD-201"/>
    <x v="14"/>
    <s v="Home Care"/>
    <n v="12"/>
    <n v="6.5"/>
    <n v="2"/>
    <n v="24"/>
    <n v="2.4500000000000001E-2"/>
    <n v="0.59"/>
    <n v="23.41"/>
    <n v="13"/>
    <n v="10.41"/>
    <n v="0"/>
    <n v="0"/>
    <n v="0"/>
    <x v="1621"/>
  </r>
  <r>
    <s v="ORD-20241672"/>
    <d v="2025-05-24T00:00:00"/>
    <s v="CUST-1084"/>
    <s v="Crest Wholesale"/>
    <x v="0"/>
    <x v="4"/>
    <s v="SP-02"/>
    <s v="Michael Chang"/>
    <s v="PROD-105"/>
    <x v="1"/>
    <s v="Personal Care"/>
    <n v="14.5"/>
    <n v="4.2"/>
    <n v="266"/>
    <n v="3857"/>
    <n v="0.12429999999999999"/>
    <n v="479.43"/>
    <n v="3377.57"/>
    <n v="1117.2"/>
    <n v="2260.37"/>
    <n v="0"/>
    <n v="0"/>
    <n v="0"/>
    <x v="1622"/>
  </r>
  <r>
    <s v="ORD-20241673"/>
    <d v="2026-07-23T00:00:00"/>
    <s v="CUST-1111"/>
    <s v="Omega Direct"/>
    <x v="0"/>
    <x v="1"/>
    <s v="SP-02"/>
    <s v="Michael Chang"/>
    <s v="PROD-105"/>
    <x v="1"/>
    <s v="Personal Care"/>
    <n v="14.5"/>
    <n v="4.2"/>
    <n v="9"/>
    <n v="130.5"/>
    <n v="2.0000000000000001E-4"/>
    <n v="0.03"/>
    <n v="130.47"/>
    <n v="37.799999999999997"/>
    <n v="92.67"/>
    <n v="0"/>
    <n v="0"/>
    <n v="0"/>
    <x v="1623"/>
  </r>
  <r>
    <s v="ORD-20241674"/>
    <d v="2025-08-20T00:00:00"/>
    <s v="CUST-1050"/>
    <s v="Horizon Mart"/>
    <x v="0"/>
    <x v="4"/>
    <s v="SP-01"/>
    <s v="Sarah Jenkins"/>
    <s v="PROD-301"/>
    <x v="2"/>
    <s v="Food &amp; Beverage"/>
    <n v="5"/>
    <n v="3.2"/>
    <n v="20"/>
    <n v="100"/>
    <n v="0.1424"/>
    <n v="14.24"/>
    <n v="85.76"/>
    <n v="64"/>
    <n v="21.76"/>
    <n v="0"/>
    <n v="0"/>
    <n v="0"/>
    <x v="1624"/>
  </r>
  <r>
    <s v="ORD-20241675"/>
    <d v="2024-05-26T00:00:00"/>
    <s v="CUST-1016"/>
    <s v="Global Retail"/>
    <x v="0"/>
    <x v="0"/>
    <s v="SP-01"/>
    <s v="Sarah Jenkins"/>
    <s v="PROD-304"/>
    <x v="8"/>
    <s v="Food &amp; Beverage"/>
    <n v="4.2"/>
    <n v="2.8"/>
    <n v="74"/>
    <n v="310.8"/>
    <n v="9.0700000000000003E-2"/>
    <n v="28.19"/>
    <n v="282.61"/>
    <n v="207.2"/>
    <n v="75.41"/>
    <n v="0"/>
    <n v="0"/>
    <n v="0"/>
    <x v="1625"/>
  </r>
  <r>
    <s v="ORD-20241676"/>
    <d v="2024-08-25T00:00:00"/>
    <s v="CUST-1006"/>
    <s v="Metro Express"/>
    <x v="4"/>
    <x v="3"/>
    <s v="SP-07"/>
    <s v="Carlos Mendez"/>
    <s v="PROD-404"/>
    <x v="16"/>
    <s v="Household Essentials"/>
    <n v="4.9000000000000004"/>
    <n v="3.1"/>
    <n v="53"/>
    <n v="259.7"/>
    <n v="0.4894"/>
    <n v="127.1"/>
    <n v="132.6"/>
    <n v="164.3"/>
    <n v="-31.7"/>
    <n v="0"/>
    <n v="0"/>
    <n v="0"/>
    <x v="1626"/>
  </r>
  <r>
    <s v="ORD-20241677"/>
    <d v="2025-04-17T00:00:00"/>
    <s v="CUST-1002"/>
    <s v="Metro Mart"/>
    <x v="0"/>
    <x v="3"/>
    <s v="SP-02"/>
    <s v="Michael Chang"/>
    <s v="PROD-402"/>
    <x v="10"/>
    <s v="Household Essentials"/>
    <n v="6"/>
    <n v="4.2"/>
    <n v="52"/>
    <n v="312"/>
    <n v="1.24E-2"/>
    <n v="3.87"/>
    <n v="308.13"/>
    <n v="218.4"/>
    <n v="89.73"/>
    <n v="0"/>
    <n v="0"/>
    <n v="0"/>
    <x v="1627"/>
  </r>
  <r>
    <s v="ORD-20241678"/>
    <d v="2025-10-15T00:00:00"/>
    <s v="CUST-1095"/>
    <s v="Crown Direct"/>
    <x v="0"/>
    <x v="2"/>
    <s v="SP-01"/>
    <s v="Sarah Jenkins"/>
    <s v="PROD-202"/>
    <x v="4"/>
    <s v="Home Care"/>
    <n v="4.5"/>
    <n v="2.1"/>
    <n v="38"/>
    <n v="171"/>
    <n v="0.1983"/>
    <n v="33.909999999999997"/>
    <n v="137.09"/>
    <n v="79.8"/>
    <n v="57.29"/>
    <n v="0"/>
    <n v="0"/>
    <n v="0"/>
    <x v="1628"/>
  </r>
  <r>
    <s v="ORD-20241679"/>
    <d v="2024-09-17T00:00:00"/>
    <s v="CUST-1062"/>
    <s v="Pioneer Express"/>
    <x v="0"/>
    <x v="1"/>
    <s v="SP-01"/>
    <s v="Sarah Jenkins"/>
    <s v="PROD-401"/>
    <x v="3"/>
    <s v="Household Essentials"/>
    <n v="10.5"/>
    <n v="7.5"/>
    <n v="29"/>
    <n v="304.5"/>
    <n v="1.1000000000000001E-3"/>
    <n v="0.33"/>
    <n v="304.17"/>
    <n v="217.5"/>
    <n v="86.67"/>
    <n v="0"/>
    <n v="0"/>
    <n v="0"/>
    <x v="1629"/>
  </r>
  <r>
    <s v="ORD-20241680"/>
    <d v="2025-04-15T00:00:00"/>
    <s v="CUST-1086"/>
    <s v="Crest Express"/>
    <x v="3"/>
    <x v="3"/>
    <s v="SP-04"/>
    <s v="David Mueller"/>
    <s v="PROD-203"/>
    <x v="0"/>
    <s v="Home Care"/>
    <n v="5.8"/>
    <n v="2.7"/>
    <n v="48"/>
    <n v="278.39999999999998"/>
    <n v="3.9800000000000002E-2"/>
    <n v="11.08"/>
    <n v="267.32"/>
    <n v="129.6"/>
    <n v="137.72"/>
    <n v="0"/>
    <n v="0"/>
    <n v="0"/>
    <x v="1630"/>
  </r>
  <r>
    <s v="ORD-20241681"/>
    <d v="2024-09-18T00:00:00"/>
    <s v="CUST-1082"/>
    <s v="Crest Mart"/>
    <x v="0"/>
    <x v="2"/>
    <s v="SP-01"/>
    <s v="Sarah Jenkins"/>
    <s v="PROD-404"/>
    <x v="16"/>
    <s v="Household Essentials"/>
    <n v="4.9000000000000004"/>
    <n v="3.1"/>
    <n v="31"/>
    <n v="151.9"/>
    <n v="7.9699999999999993E-2"/>
    <n v="12.11"/>
    <n v="139.79"/>
    <n v="96.1"/>
    <n v="43.69"/>
    <n v="0"/>
    <n v="0"/>
    <n v="0"/>
    <x v="1631"/>
  </r>
  <r>
    <s v="ORD-20241682"/>
    <d v="2025-11-13T00:00:00"/>
    <s v="CUST-1056"/>
    <s v="Pioneer Retail"/>
    <x v="1"/>
    <x v="2"/>
    <s v="SP-08"/>
    <s v="Tariq Al-Mansoor"/>
    <s v="PROD-104"/>
    <x v="6"/>
    <s v="Personal Care"/>
    <n v="9.9"/>
    <n v="3.1"/>
    <n v="14"/>
    <n v="138.6"/>
    <n v="1.37E-2"/>
    <n v="1.9"/>
    <n v="136.69999999999999"/>
    <n v="43.4"/>
    <n v="93.3"/>
    <n v="0"/>
    <n v="0"/>
    <n v="0"/>
    <x v="1632"/>
  </r>
  <r>
    <s v="ORD-20241683"/>
    <d v="2024-01-10T00:00:00"/>
    <s v="CUST-1079"/>
    <s v="Beacon Direct"/>
    <x v="0"/>
    <x v="4"/>
    <s v="SP-02"/>
    <s v="Michael Chang"/>
    <s v="PROD-303"/>
    <x v="5"/>
    <s v="Food &amp; Beverage"/>
    <n v="11"/>
    <n v="6.8"/>
    <n v="217"/>
    <n v="2387"/>
    <n v="0.13719999999999999"/>
    <n v="327.5"/>
    <n v="2059.5"/>
    <n v="1475.6"/>
    <n v="583.9"/>
    <n v="0"/>
    <n v="0"/>
    <n v="0"/>
    <x v="1633"/>
  </r>
  <r>
    <s v="ORD-20241684"/>
    <d v="2026-07-09T00:00:00"/>
    <s v="CUST-1078"/>
    <s v="Beacon Express"/>
    <x v="2"/>
    <x v="2"/>
    <s v="SP-06"/>
    <s v="Priya Sharma"/>
    <s v="PROD-303"/>
    <x v="5"/>
    <s v="Food &amp; Beverage"/>
    <n v="11"/>
    <n v="6.8"/>
    <n v="7"/>
    <n v="77"/>
    <n v="7.7799999999999994E-2"/>
    <n v="5.99"/>
    <n v="71.010000000000005"/>
    <n v="47.6"/>
    <n v="23.41"/>
    <n v="3"/>
    <n v="30.43"/>
    <n v="21.9"/>
    <x v="1634"/>
  </r>
  <r>
    <s v="ORD-20241685"/>
    <d v="2026-04-03T00:00:00"/>
    <s v="CUST-1088"/>
    <s v="Crown Retail"/>
    <x v="2"/>
    <x v="1"/>
    <s v="SP-05"/>
    <s v="Kenji Sato"/>
    <s v="PROD-202"/>
    <x v="4"/>
    <s v="Home Care"/>
    <n v="4.5"/>
    <n v="2.1"/>
    <n v="1"/>
    <n v="4.5"/>
    <n v="2.58E-2"/>
    <n v="0.12"/>
    <n v="4.38"/>
    <n v="2.1"/>
    <n v="2.2799999999999998"/>
    <n v="0"/>
    <n v="0"/>
    <n v="0"/>
    <x v="795"/>
  </r>
  <r>
    <s v="ORD-20241686"/>
    <d v="2025-04-21T00:00:00"/>
    <s v="CUST-1064"/>
    <s v="Sterling Retail"/>
    <x v="0"/>
    <x v="1"/>
    <s v="SP-01"/>
    <s v="Sarah Jenkins"/>
    <s v="PROD-403"/>
    <x v="11"/>
    <s v="Household Essentials"/>
    <n v="5.5"/>
    <n v="3.8"/>
    <n v="19"/>
    <n v="104.5"/>
    <n v="1E-4"/>
    <n v="0.01"/>
    <n v="104.49"/>
    <n v="72.2"/>
    <n v="32.29"/>
    <n v="0"/>
    <n v="0"/>
    <n v="0"/>
    <x v="1635"/>
  </r>
  <r>
    <s v="ORD-20241687"/>
    <d v="2026-07-11T00:00:00"/>
    <s v="CUST-1049"/>
    <s v="Horizon Supermarkets"/>
    <x v="0"/>
    <x v="3"/>
    <s v="SP-01"/>
    <s v="Sarah Jenkins"/>
    <s v="PROD-402"/>
    <x v="10"/>
    <s v="Household Essentials"/>
    <n v="6"/>
    <n v="4.2"/>
    <n v="79"/>
    <n v="474"/>
    <n v="5.0000000000000001E-3"/>
    <n v="2.37"/>
    <n v="471.63"/>
    <n v="331.8"/>
    <n v="139.83000000000001"/>
    <n v="0"/>
    <n v="0"/>
    <n v="0"/>
    <x v="1636"/>
  </r>
  <r>
    <s v="ORD-20241688"/>
    <d v="2024-10-21T00:00:00"/>
    <s v="CUST-1112"/>
    <s v="Titan Retail"/>
    <x v="0"/>
    <x v="3"/>
    <s v="SP-01"/>
    <s v="Sarah Jenkins"/>
    <s v="PROD-301"/>
    <x v="2"/>
    <s v="Food &amp; Beverage"/>
    <n v="5"/>
    <n v="3.2"/>
    <n v="79"/>
    <n v="395"/>
    <n v="3.0999999999999999E-3"/>
    <n v="1.22"/>
    <n v="393.78"/>
    <n v="252.8"/>
    <n v="140.97999999999999"/>
    <n v="0"/>
    <n v="0"/>
    <n v="0"/>
    <x v="1637"/>
  </r>
  <r>
    <s v="ORD-20241689"/>
    <d v="2025-11-24T00:00:00"/>
    <s v="CUST-1112"/>
    <s v="Titan Retail"/>
    <x v="0"/>
    <x v="3"/>
    <s v="SP-02"/>
    <s v="Michael Chang"/>
    <s v="PROD-105"/>
    <x v="1"/>
    <s v="Personal Care"/>
    <n v="14.5"/>
    <n v="4.2"/>
    <n v="10"/>
    <n v="145"/>
    <n v="2.7799999999999998E-2"/>
    <n v="4.03"/>
    <n v="140.97"/>
    <n v="42"/>
    <n v="98.97"/>
    <n v="0"/>
    <n v="0"/>
    <n v="0"/>
    <x v="1638"/>
  </r>
  <r>
    <s v="ORD-20241690"/>
    <d v="2025-07-13T00:00:00"/>
    <s v="CUST-1024"/>
    <s v="Summit Retail"/>
    <x v="3"/>
    <x v="3"/>
    <s v="SP-03"/>
    <s v="Elena Rostova"/>
    <s v="PROD-303"/>
    <x v="5"/>
    <s v="Food &amp; Beverage"/>
    <n v="11"/>
    <n v="6.8"/>
    <n v="39"/>
    <n v="429"/>
    <n v="3.0999999999999999E-3"/>
    <n v="1.33"/>
    <n v="427.67"/>
    <n v="265.2"/>
    <n v="162.47"/>
    <n v="0"/>
    <n v="0"/>
    <n v="0"/>
    <x v="1639"/>
  </r>
  <r>
    <s v="ORD-20241691"/>
    <d v="2024-06-10T00:00:00"/>
    <s v="CUST-1038"/>
    <s v="Prime Express"/>
    <x v="2"/>
    <x v="3"/>
    <s v="SP-05"/>
    <s v="Kenji Sato"/>
    <s v="PROD-202"/>
    <x v="4"/>
    <s v="Home Care"/>
    <n v="4.5"/>
    <n v="2.1"/>
    <n v="339"/>
    <n v="1525.5"/>
    <n v="8.0999999999999996E-3"/>
    <n v="12.36"/>
    <n v="1513.14"/>
    <n v="711.9"/>
    <n v="801.24"/>
    <n v="0"/>
    <n v="0"/>
    <n v="0"/>
    <x v="1640"/>
  </r>
  <r>
    <s v="ORD-20241692"/>
    <d v="2024-03-16T00:00:00"/>
    <s v="CUST-1106"/>
    <s v="Omega Mart"/>
    <x v="2"/>
    <x v="3"/>
    <s v="SP-05"/>
    <s v="Kenji Sato"/>
    <s v="PROD-301"/>
    <x v="2"/>
    <s v="Food &amp; Beverage"/>
    <n v="5"/>
    <n v="3.2"/>
    <n v="267"/>
    <n v="1335"/>
    <n v="4.0000000000000002E-4"/>
    <n v="0.53"/>
    <n v="1334.47"/>
    <n v="854.4"/>
    <n v="480.07"/>
    <n v="0"/>
    <n v="0"/>
    <n v="0"/>
    <x v="1641"/>
  </r>
  <r>
    <s v="ORD-20241693"/>
    <d v="2025-03-28T00:00:00"/>
    <s v="CUST-1093"/>
    <s v="Crown Stores"/>
    <x v="4"/>
    <x v="4"/>
    <s v="SP-07"/>
    <s v="Carlos Mendez"/>
    <s v="PROD-301"/>
    <x v="2"/>
    <s v="Food &amp; Beverage"/>
    <n v="5"/>
    <n v="3.2"/>
    <n v="62"/>
    <n v="310"/>
    <n v="4.3299999999999998E-2"/>
    <n v="13.42"/>
    <n v="296.58"/>
    <n v="198.4"/>
    <n v="98.18"/>
    <n v="0"/>
    <n v="0"/>
    <n v="0"/>
    <x v="1642"/>
  </r>
  <r>
    <s v="ORD-20241694"/>
    <d v="2026-08-25T00:00:00"/>
    <s v="CUST-1088"/>
    <s v="Crown Retail"/>
    <x v="2"/>
    <x v="1"/>
    <s v="SP-06"/>
    <s v="Priya Sharma"/>
    <s v="PROD-204"/>
    <x v="12"/>
    <s v="Home Care"/>
    <n v="7.2"/>
    <n v="3.6"/>
    <n v="19"/>
    <n v="136.80000000000001"/>
    <n v="3.3999999999999998E-3"/>
    <n v="0.47"/>
    <n v="136.33000000000001"/>
    <n v="68.400000000000006"/>
    <n v="67.930000000000007"/>
    <n v="0"/>
    <n v="0"/>
    <n v="0"/>
    <x v="1643"/>
  </r>
  <r>
    <s v="ORD-20241695"/>
    <d v="2024-12-19T00:00:00"/>
    <s v="CUST-1039"/>
    <s v="Prime Direct"/>
    <x v="3"/>
    <x v="3"/>
    <s v="SP-03"/>
    <s v="Elena Rostova"/>
    <s v="PROD-304"/>
    <x v="8"/>
    <s v="Food &amp; Beverage"/>
    <n v="4.2"/>
    <n v="2.8"/>
    <n v="23"/>
    <n v="96.6"/>
    <n v="3.0300000000000001E-2"/>
    <n v="2.93"/>
    <n v="93.67"/>
    <n v="64.400000000000006"/>
    <n v="29.27"/>
    <n v="0"/>
    <n v="0"/>
    <n v="0"/>
    <x v="1644"/>
  </r>
  <r>
    <s v="ORD-20241696"/>
    <d v="2025-08-24T00:00:00"/>
    <s v="CUST-1000"/>
    <s v="Metro Retail"/>
    <x v="3"/>
    <x v="0"/>
    <s v="SP-04"/>
    <s v="David Mueller"/>
    <s v="PROD-102"/>
    <x v="15"/>
    <s v="Personal Care"/>
    <n v="6.2"/>
    <n v="1.9"/>
    <n v="195"/>
    <n v="1209"/>
    <n v="2.1299999999999999E-2"/>
    <n v="25.75"/>
    <n v="1183.25"/>
    <n v="370.5"/>
    <n v="812.75"/>
    <n v="0"/>
    <n v="0"/>
    <n v="0"/>
    <x v="1645"/>
  </r>
  <r>
    <s v="ORD-20241697"/>
    <d v="2024-11-02T00:00:00"/>
    <s v="CUST-1104"/>
    <s v="Omega Retail"/>
    <x v="0"/>
    <x v="3"/>
    <s v="SP-01"/>
    <s v="Sarah Jenkins"/>
    <s v="PROD-202"/>
    <x v="4"/>
    <s v="Home Care"/>
    <n v="4.5"/>
    <n v="2.1"/>
    <n v="347"/>
    <n v="1561.5"/>
    <n v="2.6599999999999999E-2"/>
    <n v="41.54"/>
    <n v="1519.96"/>
    <n v="728.7"/>
    <n v="791.26"/>
    <n v="0"/>
    <n v="0"/>
    <n v="0"/>
    <x v="1646"/>
  </r>
  <r>
    <s v="ORD-20241698"/>
    <d v="2025-10-16T00:00:00"/>
    <s v="CUST-1114"/>
    <s v="Titan Mart"/>
    <x v="4"/>
    <x v="4"/>
    <s v="SP-07"/>
    <s v="Carlos Mendez"/>
    <s v="PROD-102"/>
    <x v="15"/>
    <s v="Personal Care"/>
    <n v="6.2"/>
    <n v="1.9"/>
    <n v="767"/>
    <n v="4755.3999999999996"/>
    <n v="5.4999999999999997E-3"/>
    <n v="26.15"/>
    <n v="4729.25"/>
    <n v="1457.3"/>
    <n v="3271.95"/>
    <n v="0"/>
    <n v="0"/>
    <n v="0"/>
    <x v="1647"/>
  </r>
  <r>
    <s v="ORD-20241699"/>
    <d v="2025-03-10T00:00:00"/>
    <s v="CUST-1110"/>
    <s v="Omega Express"/>
    <x v="2"/>
    <x v="4"/>
    <s v="SP-05"/>
    <s v="Kenji Sato"/>
    <s v="PROD-304"/>
    <x v="8"/>
    <s v="Food &amp; Beverage"/>
    <n v="4.2"/>
    <n v="2.8"/>
    <n v="49"/>
    <n v="205.8"/>
    <n v="6.6500000000000004E-2"/>
    <n v="13.69"/>
    <n v="192.11"/>
    <n v="137.19999999999999"/>
    <n v="54.91"/>
    <n v="0"/>
    <n v="0"/>
    <n v="0"/>
    <x v="1648"/>
  </r>
  <r>
    <s v="ORD-20241700"/>
    <d v="2025-12-07T00:00:00"/>
    <s v="CUST-1110"/>
    <s v="Omega Express"/>
    <x v="2"/>
    <x v="4"/>
    <s v="SP-05"/>
    <s v="Kenji Sato"/>
    <s v="PROD-203"/>
    <x v="0"/>
    <s v="Home Care"/>
    <n v="5.8"/>
    <n v="2.7"/>
    <n v="29"/>
    <n v="168.2"/>
    <n v="0.17860000000000001"/>
    <n v="30.04"/>
    <n v="138.16"/>
    <n v="78.3"/>
    <n v="59.86"/>
    <n v="11"/>
    <n v="52.41"/>
    <n v="35.200000000000003"/>
    <x v="1649"/>
  </r>
  <r>
    <s v="ORD-20241701"/>
    <d v="2024-09-13T00:00:00"/>
    <s v="CUST-1043"/>
    <s v="Vanguard Distributors"/>
    <x v="2"/>
    <x v="4"/>
    <s v="SP-05"/>
    <s v="Kenji Sato"/>
    <s v="PROD-203"/>
    <x v="0"/>
    <s v="Home Care"/>
    <n v="5.8"/>
    <n v="2.7"/>
    <n v="226"/>
    <n v="1310.8"/>
    <n v="8.9700000000000002E-2"/>
    <n v="117.58"/>
    <n v="1193.22"/>
    <n v="610.20000000000005"/>
    <n v="583.02"/>
    <n v="0"/>
    <n v="0"/>
    <n v="0"/>
    <x v="1650"/>
  </r>
  <r>
    <s v="ORD-20241702"/>
    <d v="2025-04-12T00:00:00"/>
    <s v="CUST-1056"/>
    <s v="Pioneer Retail"/>
    <x v="1"/>
    <x v="2"/>
    <s v="SP-08"/>
    <s v="Tariq Al-Mansoor"/>
    <s v="PROD-403"/>
    <x v="11"/>
    <s v="Household Essentials"/>
    <n v="5.5"/>
    <n v="3.8"/>
    <n v="1"/>
    <n v="5.5"/>
    <n v="0.109"/>
    <n v="0.6"/>
    <n v="4.9000000000000004"/>
    <n v="3.8"/>
    <n v="1.1000000000000001"/>
    <n v="0"/>
    <n v="0"/>
    <n v="0"/>
    <x v="1651"/>
  </r>
  <r>
    <s v="ORD-20241703"/>
    <d v="2026-05-15T00:00:00"/>
    <s v="CUST-1037"/>
    <s v="Prime Stores"/>
    <x v="2"/>
    <x v="4"/>
    <s v="SP-05"/>
    <s v="Kenji Sato"/>
    <s v="PROD-302"/>
    <x v="7"/>
    <s v="Food &amp; Beverage"/>
    <n v="3.8"/>
    <n v="2.6"/>
    <n v="69"/>
    <n v="262.2"/>
    <n v="9.7500000000000003E-2"/>
    <n v="25.56"/>
    <n v="236.64"/>
    <n v="179.4"/>
    <n v="57.24"/>
    <n v="0"/>
    <n v="0"/>
    <n v="0"/>
    <x v="1652"/>
  </r>
  <r>
    <s v="ORD-20241704"/>
    <d v="2024-11-05T00:00:00"/>
    <s v="CUST-1054"/>
    <s v="Horizon Express"/>
    <x v="0"/>
    <x v="3"/>
    <s v="SP-02"/>
    <s v="Michael Chang"/>
    <s v="PROD-104"/>
    <x v="6"/>
    <s v="Personal Care"/>
    <n v="9.9"/>
    <n v="3.1"/>
    <n v="169"/>
    <n v="1673.1"/>
    <n v="2.9100000000000001E-2"/>
    <n v="48.69"/>
    <n v="1624.41"/>
    <n v="523.9"/>
    <n v="1100.51"/>
    <n v="0"/>
    <n v="0"/>
    <n v="0"/>
    <x v="1653"/>
  </r>
  <r>
    <s v="ORD-20241705"/>
    <d v="2024-07-22T00:00:00"/>
    <s v="CUST-1032"/>
    <s v="Prime Retail"/>
    <x v="0"/>
    <x v="1"/>
    <s v="SP-01"/>
    <s v="Sarah Jenkins"/>
    <s v="PROD-302"/>
    <x v="7"/>
    <s v="Food &amp; Beverage"/>
    <n v="3.8"/>
    <n v="2.6"/>
    <n v="5"/>
    <n v="19"/>
    <n v="2.3999999999999998E-3"/>
    <n v="0.05"/>
    <n v="18.95"/>
    <n v="13"/>
    <n v="5.95"/>
    <n v="0"/>
    <n v="0"/>
    <n v="0"/>
    <x v="1654"/>
  </r>
  <r>
    <s v="ORD-20241706"/>
    <d v="2025-01-28T00:00:00"/>
    <s v="CUST-1074"/>
    <s v="Beacon Mart"/>
    <x v="0"/>
    <x v="3"/>
    <s v="SP-02"/>
    <s v="Michael Chang"/>
    <s v="PROD-302"/>
    <x v="7"/>
    <s v="Food &amp; Beverage"/>
    <n v="3.8"/>
    <n v="2.6"/>
    <n v="73"/>
    <n v="277.39999999999998"/>
    <n v="2.3900000000000001E-2"/>
    <n v="6.63"/>
    <n v="270.77"/>
    <n v="189.8"/>
    <n v="80.97"/>
    <n v="0"/>
    <n v="0"/>
    <n v="0"/>
    <x v="626"/>
  </r>
  <r>
    <s v="ORD-20241707"/>
    <d v="2026-05-23T00:00:00"/>
    <s v="CUST-1029"/>
    <s v="Summit Stores"/>
    <x v="0"/>
    <x v="1"/>
    <s v="SP-01"/>
    <s v="Sarah Jenkins"/>
    <s v="PROD-403"/>
    <x v="11"/>
    <s v="Household Essentials"/>
    <n v="5.5"/>
    <n v="3.8"/>
    <n v="7"/>
    <n v="38.5"/>
    <n v="1.2E-2"/>
    <n v="0.46"/>
    <n v="38.04"/>
    <n v="26.6"/>
    <n v="11.44"/>
    <n v="0"/>
    <n v="0"/>
    <n v="0"/>
    <x v="1655"/>
  </r>
  <r>
    <s v="ORD-20241708"/>
    <d v="2025-05-09T00:00:00"/>
    <s v="CUST-1089"/>
    <s v="Crown Supermarkets"/>
    <x v="1"/>
    <x v="3"/>
    <s v="SP-08"/>
    <s v="Tariq Al-Mansoor"/>
    <s v="PROD-202"/>
    <x v="4"/>
    <s v="Home Care"/>
    <n v="4.5"/>
    <n v="2.1"/>
    <n v="216"/>
    <n v="972"/>
    <n v="1.4E-3"/>
    <n v="1.36"/>
    <n v="970.64"/>
    <n v="453.6"/>
    <n v="517.04"/>
    <n v="0"/>
    <n v="0"/>
    <n v="0"/>
    <x v="1656"/>
  </r>
  <r>
    <s v="ORD-20241709"/>
    <d v="2024-04-19T00:00:00"/>
    <s v="CUST-1085"/>
    <s v="Crest Stores"/>
    <x v="2"/>
    <x v="3"/>
    <s v="SP-06"/>
    <s v="Priya Sharma"/>
    <s v="PROD-105"/>
    <x v="1"/>
    <s v="Personal Care"/>
    <n v="14.5"/>
    <n v="4.2"/>
    <n v="130"/>
    <n v="1885"/>
    <n v="8.3999999999999995E-3"/>
    <n v="15.83"/>
    <n v="1869.17"/>
    <n v="546"/>
    <n v="1323.17"/>
    <n v="0"/>
    <n v="0"/>
    <n v="0"/>
    <x v="1657"/>
  </r>
  <r>
    <s v="ORD-20241710"/>
    <d v="2024-08-30T00:00:00"/>
    <s v="CUST-1095"/>
    <s v="Crown Direct"/>
    <x v="0"/>
    <x v="2"/>
    <s v="SP-02"/>
    <s v="Michael Chang"/>
    <s v="PROD-203"/>
    <x v="0"/>
    <s v="Home Care"/>
    <n v="5.8"/>
    <n v="2.7"/>
    <n v="8"/>
    <n v="46.4"/>
    <n v="0.17119999999999999"/>
    <n v="7.94"/>
    <n v="38.46"/>
    <n v="21.6"/>
    <n v="16.86"/>
    <n v="0"/>
    <n v="0"/>
    <n v="0"/>
    <x v="1658"/>
  </r>
  <r>
    <s v="ORD-20241711"/>
    <d v="2025-01-25T00:00:00"/>
    <s v="CUST-1023"/>
    <s v="Global Direct"/>
    <x v="0"/>
    <x v="1"/>
    <s v="SP-01"/>
    <s v="Sarah Jenkins"/>
    <s v="PROD-403"/>
    <x v="11"/>
    <s v="Household Essentials"/>
    <n v="5.5"/>
    <n v="3.8"/>
    <n v="18"/>
    <n v="99"/>
    <n v="9.1000000000000004E-3"/>
    <n v="0.9"/>
    <n v="98.1"/>
    <n v="68.400000000000006"/>
    <n v="29.7"/>
    <n v="0"/>
    <n v="0"/>
    <n v="0"/>
    <x v="1659"/>
  </r>
  <r>
    <s v="ORD-20241712"/>
    <d v="2025-08-08T00:00:00"/>
    <s v="CUST-1046"/>
    <s v="Vanguard Express"/>
    <x v="2"/>
    <x v="4"/>
    <s v="SP-05"/>
    <s v="Kenji Sato"/>
    <s v="PROD-105"/>
    <x v="1"/>
    <s v="Personal Care"/>
    <n v="14.5"/>
    <n v="4.2"/>
    <n v="325"/>
    <n v="4712.5"/>
    <n v="5.5100000000000003E-2"/>
    <n v="259.66000000000003"/>
    <n v="4452.84"/>
    <n v="1365"/>
    <n v="3087.84"/>
    <n v="0"/>
    <n v="0"/>
    <n v="0"/>
    <x v="1660"/>
  </r>
  <r>
    <s v="ORD-20241713"/>
    <d v="2025-01-02T00:00:00"/>
    <s v="CUST-1064"/>
    <s v="Sterling Retail"/>
    <x v="0"/>
    <x v="1"/>
    <s v="SP-01"/>
    <s v="Sarah Jenkins"/>
    <s v="PROD-201"/>
    <x v="14"/>
    <s v="Home Care"/>
    <n v="12"/>
    <n v="6.5"/>
    <n v="9"/>
    <n v="108"/>
    <n v="9.7000000000000003E-3"/>
    <n v="1.05"/>
    <n v="106.95"/>
    <n v="58.5"/>
    <n v="48.45"/>
    <n v="0"/>
    <n v="0"/>
    <n v="0"/>
    <x v="1661"/>
  </r>
  <r>
    <s v="ORD-20241714"/>
    <d v="2025-08-11T00:00:00"/>
    <s v="CUST-1027"/>
    <s v="Summit Distributors"/>
    <x v="3"/>
    <x v="0"/>
    <s v="SP-03"/>
    <s v="Elena Rostova"/>
    <s v="PROD-404"/>
    <x v="16"/>
    <s v="Household Essentials"/>
    <n v="4.9000000000000004"/>
    <n v="3.1"/>
    <n v="37"/>
    <n v="181.3"/>
    <n v="6.5100000000000005E-2"/>
    <n v="11.8"/>
    <n v="169.5"/>
    <n v="114.7"/>
    <n v="54.8"/>
    <n v="0"/>
    <n v="0"/>
    <n v="0"/>
    <x v="1126"/>
  </r>
  <r>
    <s v="ORD-20241715"/>
    <d v="2024-10-29T00:00:00"/>
    <s v="CUST-1096"/>
    <s v="Atlas Retail"/>
    <x v="4"/>
    <x v="4"/>
    <s v="SP-07"/>
    <s v="Carlos Mendez"/>
    <s v="PROD-102"/>
    <x v="15"/>
    <s v="Personal Care"/>
    <n v="6.2"/>
    <n v="1.9"/>
    <n v="149"/>
    <n v="923.8"/>
    <n v="0.16309999999999999"/>
    <n v="150.66999999999999"/>
    <n v="773.13"/>
    <n v="283.10000000000002"/>
    <n v="490.03"/>
    <n v="0"/>
    <n v="0"/>
    <n v="0"/>
    <x v="1662"/>
  </r>
  <r>
    <s v="ORD-20241716"/>
    <d v="2025-12-17T00:00:00"/>
    <s v="CUST-1023"/>
    <s v="Global Direct"/>
    <x v="0"/>
    <x v="1"/>
    <s v="SP-02"/>
    <s v="Michael Chang"/>
    <s v="PROD-103"/>
    <x v="13"/>
    <s v="Personal Care"/>
    <n v="4.8"/>
    <n v="1.4"/>
    <n v="58"/>
    <n v="278.39999999999998"/>
    <n v="1.8100000000000002E-2"/>
    <n v="5.04"/>
    <n v="273.36"/>
    <n v="81.2"/>
    <n v="192.16"/>
    <n v="0"/>
    <n v="0"/>
    <n v="0"/>
    <x v="1663"/>
  </r>
  <r>
    <s v="ORD-20241717"/>
    <d v="2024-10-29T00:00:00"/>
    <s v="CUST-1080"/>
    <s v="Crest Retail"/>
    <x v="3"/>
    <x v="4"/>
    <s v="SP-03"/>
    <s v="Elena Rostova"/>
    <s v="PROD-101"/>
    <x v="9"/>
    <s v="Personal Care"/>
    <n v="8.5"/>
    <n v="2.8"/>
    <n v="413"/>
    <n v="3510.5"/>
    <n v="3.1800000000000002E-2"/>
    <n v="111.63"/>
    <n v="3398.87"/>
    <n v="1156.4000000000001"/>
    <n v="2242.4699999999998"/>
    <n v="0"/>
    <n v="0"/>
    <n v="0"/>
    <x v="1664"/>
  </r>
  <r>
    <s v="ORD-20241718"/>
    <d v="2024-01-23T00:00:00"/>
    <s v="CUST-1027"/>
    <s v="Summit Distributors"/>
    <x v="3"/>
    <x v="0"/>
    <s v="SP-04"/>
    <s v="David Mueller"/>
    <s v="PROD-101"/>
    <x v="9"/>
    <s v="Personal Care"/>
    <n v="8.5"/>
    <n v="2.8"/>
    <n v="30"/>
    <n v="255"/>
    <n v="9.5999999999999992E-3"/>
    <n v="2.4500000000000002"/>
    <n v="252.55"/>
    <n v="84"/>
    <n v="168.55"/>
    <n v="0"/>
    <n v="0"/>
    <n v="0"/>
    <x v="1665"/>
  </r>
  <r>
    <s v="ORD-20241719"/>
    <d v="2026-04-29T00:00:00"/>
    <s v="CUST-1009"/>
    <s v="Apex Supermarkets"/>
    <x v="3"/>
    <x v="3"/>
    <s v="SP-04"/>
    <s v="David Mueller"/>
    <s v="PROD-401"/>
    <x v="3"/>
    <s v="Household Essentials"/>
    <n v="10.5"/>
    <n v="7.5"/>
    <n v="74"/>
    <n v="777"/>
    <n v="1.8599999999999998E-2"/>
    <n v="14.45"/>
    <n v="762.55"/>
    <n v="555"/>
    <n v="207.55"/>
    <n v="0"/>
    <n v="0"/>
    <n v="0"/>
    <x v="1666"/>
  </r>
  <r>
    <s v="ORD-20241720"/>
    <d v="2025-11-05T00:00:00"/>
    <s v="CUST-1008"/>
    <s v="Apex Retail"/>
    <x v="0"/>
    <x v="1"/>
    <s v="SP-02"/>
    <s v="Michael Chang"/>
    <s v="PROD-104"/>
    <x v="6"/>
    <s v="Personal Care"/>
    <n v="9.9"/>
    <n v="3.1"/>
    <n v="44"/>
    <n v="435.6"/>
    <n v="2.3E-3"/>
    <n v="1"/>
    <n v="434.6"/>
    <n v="136.4"/>
    <n v="298.2"/>
    <n v="0"/>
    <n v="0"/>
    <n v="0"/>
    <x v="1667"/>
  </r>
  <r>
    <s v="ORD-20241721"/>
    <d v="2025-02-09T00:00:00"/>
    <s v="CUST-1081"/>
    <s v="Crest Supermarkets"/>
    <x v="2"/>
    <x v="1"/>
    <s v="SP-06"/>
    <s v="Priya Sharma"/>
    <s v="PROD-101"/>
    <x v="9"/>
    <s v="Personal Care"/>
    <n v="8.5"/>
    <n v="2.8"/>
    <n v="24"/>
    <n v="204"/>
    <n v="2.2200000000000001E-2"/>
    <n v="4.53"/>
    <n v="199.47"/>
    <n v="67.2"/>
    <n v="132.27000000000001"/>
    <n v="0"/>
    <n v="0"/>
    <n v="0"/>
    <x v="1668"/>
  </r>
  <r>
    <s v="ORD-20241722"/>
    <d v="2024-10-08T00:00:00"/>
    <s v="CUST-1048"/>
    <s v="Horizon Retail"/>
    <x v="3"/>
    <x v="1"/>
    <s v="SP-03"/>
    <s v="Elena Rostova"/>
    <s v="PROD-201"/>
    <x v="14"/>
    <s v="Home Care"/>
    <n v="12"/>
    <n v="6.5"/>
    <n v="47"/>
    <n v="564"/>
    <n v="2.3199999999999998E-2"/>
    <n v="13.08"/>
    <n v="550.91999999999996"/>
    <n v="305.5"/>
    <n v="245.42"/>
    <n v="0"/>
    <n v="0"/>
    <n v="0"/>
    <x v="1669"/>
  </r>
  <r>
    <s v="ORD-20241723"/>
    <d v="2024-01-09T00:00:00"/>
    <s v="CUST-1012"/>
    <s v="Apex Wholesale"/>
    <x v="3"/>
    <x v="2"/>
    <s v="SP-04"/>
    <s v="David Mueller"/>
    <s v="PROD-402"/>
    <x v="10"/>
    <s v="Household Essentials"/>
    <n v="6"/>
    <n v="4.2"/>
    <n v="9"/>
    <n v="54"/>
    <n v="8.5400000000000004E-2"/>
    <n v="4.6100000000000003"/>
    <n v="49.39"/>
    <n v="37.799999999999997"/>
    <n v="11.59"/>
    <n v="0"/>
    <n v="0"/>
    <n v="0"/>
    <x v="1670"/>
  </r>
  <r>
    <s v="ORD-20241724"/>
    <d v="2025-08-02T00:00:00"/>
    <s v="CUST-1108"/>
    <s v="Omega Wholesale"/>
    <x v="0"/>
    <x v="4"/>
    <s v="SP-02"/>
    <s v="Michael Chang"/>
    <s v="PROD-204"/>
    <x v="12"/>
    <s v="Home Care"/>
    <n v="7.2"/>
    <n v="3.6"/>
    <n v="162"/>
    <n v="1166.4000000000001"/>
    <n v="0.1066"/>
    <n v="124.34"/>
    <n v="1042.06"/>
    <n v="583.20000000000005"/>
    <n v="458.86"/>
    <n v="0"/>
    <n v="0"/>
    <n v="0"/>
    <x v="1671"/>
  </r>
  <r>
    <s v="ORD-20241725"/>
    <d v="2026-06-04T00:00:00"/>
    <s v="CUST-1001"/>
    <s v="Metro Supermarkets"/>
    <x v="2"/>
    <x v="4"/>
    <s v="SP-05"/>
    <s v="Kenji Sato"/>
    <s v="PROD-403"/>
    <x v="11"/>
    <s v="Household Essentials"/>
    <n v="5.5"/>
    <n v="3.8"/>
    <n v="66"/>
    <n v="363"/>
    <n v="2.2200000000000001E-2"/>
    <n v="8.06"/>
    <n v="354.94"/>
    <n v="250.8"/>
    <n v="104.14"/>
    <n v="0"/>
    <n v="0"/>
    <n v="0"/>
    <x v="1672"/>
  </r>
  <r>
    <s v="ORD-20241726"/>
    <d v="2025-12-03T00:00:00"/>
    <s v="CUST-1085"/>
    <s v="Crest Stores"/>
    <x v="2"/>
    <x v="3"/>
    <s v="SP-05"/>
    <s v="Kenji Sato"/>
    <s v="PROD-403"/>
    <x v="11"/>
    <s v="Household Essentials"/>
    <n v="5.5"/>
    <n v="3.8"/>
    <n v="18"/>
    <n v="99"/>
    <n v="2.8299999999999999E-2"/>
    <n v="2.8"/>
    <n v="96.2"/>
    <n v="68.400000000000006"/>
    <n v="27.8"/>
    <n v="0"/>
    <n v="0"/>
    <n v="0"/>
    <x v="1249"/>
  </r>
  <r>
    <s v="ORD-20241727"/>
    <d v="2026-03-07T00:00:00"/>
    <s v="CUST-1045"/>
    <s v="Vanguard Stores"/>
    <x v="0"/>
    <x v="4"/>
    <s v="SP-01"/>
    <s v="Sarah Jenkins"/>
    <s v="PROD-203"/>
    <x v="0"/>
    <s v="Home Care"/>
    <n v="5.8"/>
    <n v="2.7"/>
    <n v="62"/>
    <n v="359.6"/>
    <n v="1.8800000000000001E-2"/>
    <n v="6.76"/>
    <n v="352.84"/>
    <n v="167.4"/>
    <n v="185.44"/>
    <n v="0"/>
    <n v="0"/>
    <n v="0"/>
    <x v="1673"/>
  </r>
  <r>
    <s v="ORD-20241728"/>
    <d v="2026-02-01T00:00:00"/>
    <s v="CUST-1026"/>
    <s v="Summit Mart"/>
    <x v="1"/>
    <x v="2"/>
    <s v="SP-08"/>
    <s v="Tariq Al-Mansoor"/>
    <s v="PROD-402"/>
    <x v="10"/>
    <s v="Household Essentials"/>
    <n v="6"/>
    <n v="4.2"/>
    <n v="59"/>
    <n v="354"/>
    <n v="2.93E-2"/>
    <n v="10.37"/>
    <n v="343.63"/>
    <n v="247.8"/>
    <n v="95.83"/>
    <n v="0"/>
    <n v="0"/>
    <n v="0"/>
    <x v="1674"/>
  </r>
  <r>
    <s v="ORD-20241729"/>
    <d v="2024-02-20T00:00:00"/>
    <s v="CUST-1075"/>
    <s v="Beacon Distributors"/>
    <x v="4"/>
    <x v="3"/>
    <s v="SP-07"/>
    <s v="Carlos Mendez"/>
    <s v="PROD-104"/>
    <x v="6"/>
    <s v="Personal Care"/>
    <n v="9.9"/>
    <n v="3.1"/>
    <n v="182"/>
    <n v="1801.8"/>
    <n v="3.49E-2"/>
    <n v="62.88"/>
    <n v="1738.92"/>
    <n v="564.20000000000005"/>
    <n v="1174.72"/>
    <n v="0"/>
    <n v="0"/>
    <n v="0"/>
    <x v="1675"/>
  </r>
  <r>
    <s v="ORD-20241730"/>
    <d v="2026-07-21T00:00:00"/>
    <s v="CUST-1092"/>
    <s v="Crown Wholesale"/>
    <x v="0"/>
    <x v="4"/>
    <s v="SP-02"/>
    <s v="Michael Chang"/>
    <s v="PROD-304"/>
    <x v="8"/>
    <s v="Food &amp; Beverage"/>
    <n v="4.2"/>
    <n v="2.8"/>
    <n v="26"/>
    <n v="109.2"/>
    <n v="5.5399999999999998E-2"/>
    <n v="6.05"/>
    <n v="103.15"/>
    <n v="72.8"/>
    <n v="30.35"/>
    <n v="0"/>
    <n v="0"/>
    <n v="0"/>
    <x v="1676"/>
  </r>
  <r>
    <s v="ORD-20241731"/>
    <d v="2025-09-12T00:00:00"/>
    <s v="CUST-1010"/>
    <s v="Apex Mart"/>
    <x v="2"/>
    <x v="3"/>
    <s v="SP-05"/>
    <s v="Kenji Sato"/>
    <s v="PROD-104"/>
    <x v="6"/>
    <s v="Personal Care"/>
    <n v="9.9"/>
    <n v="3.1"/>
    <n v="172"/>
    <n v="1702.8"/>
    <n v="1.4200000000000001E-2"/>
    <n v="24.18"/>
    <n v="1678.62"/>
    <n v="533.20000000000005"/>
    <n v="1145.42"/>
    <n v="0"/>
    <n v="0"/>
    <n v="0"/>
    <x v="1677"/>
  </r>
  <r>
    <s v="ORD-20241732"/>
    <d v="2026-02-02T00:00:00"/>
    <s v="CUST-1002"/>
    <s v="Metro Mart"/>
    <x v="0"/>
    <x v="3"/>
    <s v="SP-01"/>
    <s v="Sarah Jenkins"/>
    <s v="PROD-304"/>
    <x v="8"/>
    <s v="Food &amp; Beverage"/>
    <n v="4.2"/>
    <n v="2.8"/>
    <n v="63"/>
    <n v="264.60000000000002"/>
    <n v="1.83E-2"/>
    <n v="4.84"/>
    <n v="259.76"/>
    <n v="176.4"/>
    <n v="83.36"/>
    <n v="0"/>
    <n v="0"/>
    <n v="0"/>
    <x v="1678"/>
  </r>
  <r>
    <s v="ORD-20241733"/>
    <d v="2025-05-23T00:00:00"/>
    <s v="CUST-1007"/>
    <s v="Metro Direct"/>
    <x v="0"/>
    <x v="3"/>
    <s v="SP-02"/>
    <s v="Michael Chang"/>
    <s v="PROD-201"/>
    <x v="14"/>
    <s v="Home Care"/>
    <n v="12"/>
    <n v="6.5"/>
    <n v="30"/>
    <n v="360"/>
    <n v="0.45889999999999997"/>
    <n v="165.2"/>
    <n v="194.8"/>
    <n v="195"/>
    <n v="-0.2"/>
    <n v="0"/>
    <n v="0"/>
    <n v="0"/>
    <x v="1679"/>
  </r>
  <r>
    <s v="ORD-20241734"/>
    <d v="2026-05-02T00:00:00"/>
    <s v="CUST-1065"/>
    <s v="Sterling Supermarkets"/>
    <x v="3"/>
    <x v="3"/>
    <s v="SP-03"/>
    <s v="Elena Rostova"/>
    <s v="PROD-103"/>
    <x v="13"/>
    <s v="Personal Care"/>
    <n v="4.8"/>
    <n v="1.4"/>
    <n v="43"/>
    <n v="206.4"/>
    <n v="2.2599999999999999E-2"/>
    <n v="4.66"/>
    <n v="201.74"/>
    <n v="60.2"/>
    <n v="141.54"/>
    <n v="0"/>
    <n v="0"/>
    <n v="0"/>
    <x v="1680"/>
  </r>
  <r>
    <s v="ORD-20241735"/>
    <d v="2026-07-14T00:00:00"/>
    <s v="CUST-1020"/>
    <s v="Global Wholesale"/>
    <x v="0"/>
    <x v="1"/>
    <s v="SP-02"/>
    <s v="Michael Chang"/>
    <s v="PROD-304"/>
    <x v="8"/>
    <s v="Food &amp; Beverage"/>
    <n v="4.2"/>
    <n v="2.8"/>
    <n v="57"/>
    <n v="239.4"/>
    <n v="3.8600000000000002E-2"/>
    <n v="9.24"/>
    <n v="230.16"/>
    <n v="159.6"/>
    <n v="70.56"/>
    <n v="0"/>
    <n v="0"/>
    <n v="0"/>
    <x v="1681"/>
  </r>
  <r>
    <s v="ORD-20241736"/>
    <d v="2026-07-13T00:00:00"/>
    <s v="CUST-1114"/>
    <s v="Titan Mart"/>
    <x v="4"/>
    <x v="4"/>
    <s v="SP-07"/>
    <s v="Carlos Mendez"/>
    <s v="PROD-403"/>
    <x v="11"/>
    <s v="Household Essentials"/>
    <n v="5.5"/>
    <n v="3.8"/>
    <n v="126"/>
    <n v="693"/>
    <n v="0.23730000000000001"/>
    <n v="164.45"/>
    <n v="528.54999999999995"/>
    <n v="478.8"/>
    <n v="49.75"/>
    <n v="0"/>
    <n v="0"/>
    <n v="0"/>
    <x v="217"/>
  </r>
  <r>
    <s v="ORD-20241737"/>
    <d v="2024-10-20T00:00:00"/>
    <s v="CUST-1076"/>
    <s v="Beacon Wholesale"/>
    <x v="0"/>
    <x v="1"/>
    <s v="SP-01"/>
    <s v="Sarah Jenkins"/>
    <s v="PROD-402"/>
    <x v="10"/>
    <s v="Household Essentials"/>
    <n v="6"/>
    <n v="4.2"/>
    <n v="10"/>
    <n v="60"/>
    <n v="4.4900000000000002E-2"/>
    <n v="2.69"/>
    <n v="57.31"/>
    <n v="42"/>
    <n v="15.31"/>
    <n v="0"/>
    <n v="0"/>
    <n v="0"/>
    <x v="1682"/>
  </r>
  <r>
    <s v="ORD-20241738"/>
    <d v="2026-03-05T00:00:00"/>
    <s v="CUST-1007"/>
    <s v="Metro Direct"/>
    <x v="0"/>
    <x v="3"/>
    <s v="SP-01"/>
    <s v="Sarah Jenkins"/>
    <s v="PROD-304"/>
    <x v="8"/>
    <s v="Food &amp; Beverage"/>
    <n v="4.2"/>
    <n v="2.8"/>
    <n v="58"/>
    <n v="243.6"/>
    <n v="3.7199999999999997E-2"/>
    <n v="9.06"/>
    <n v="234.54"/>
    <n v="162.4"/>
    <n v="72.14"/>
    <n v="0"/>
    <n v="0"/>
    <n v="0"/>
    <x v="1683"/>
  </r>
  <r>
    <s v="ORD-20241739"/>
    <d v="2026-03-29T00:00:00"/>
    <s v="CUST-1049"/>
    <s v="Horizon Supermarkets"/>
    <x v="0"/>
    <x v="3"/>
    <s v="SP-01"/>
    <s v="Sarah Jenkins"/>
    <s v="PROD-202"/>
    <x v="4"/>
    <s v="Home Care"/>
    <n v="4.5"/>
    <n v="2.1"/>
    <n v="20"/>
    <n v="90"/>
    <n v="6.7400000000000002E-2"/>
    <n v="6.07"/>
    <n v="83.93"/>
    <n v="42"/>
    <n v="41.93"/>
    <n v="0"/>
    <n v="0"/>
    <n v="0"/>
    <x v="1684"/>
  </r>
  <r>
    <s v="ORD-20241740"/>
    <d v="2024-08-23T00:00:00"/>
    <s v="CUST-1101"/>
    <s v="Atlas Stores"/>
    <x v="0"/>
    <x v="2"/>
    <s v="SP-01"/>
    <s v="Sarah Jenkins"/>
    <s v="PROD-203"/>
    <x v="0"/>
    <s v="Home Care"/>
    <n v="5.8"/>
    <n v="2.7"/>
    <n v="14"/>
    <n v="81.2"/>
    <n v="2.64E-2"/>
    <n v="2.14"/>
    <n v="79.06"/>
    <n v="37.799999999999997"/>
    <n v="41.26"/>
    <n v="0"/>
    <n v="0"/>
    <n v="0"/>
    <x v="838"/>
  </r>
  <r>
    <s v="ORD-20241741"/>
    <d v="2025-09-13T00:00:00"/>
    <s v="CUST-1083"/>
    <s v="Crest Distributors"/>
    <x v="0"/>
    <x v="3"/>
    <s v="SP-02"/>
    <s v="Michael Chang"/>
    <s v="PROD-104"/>
    <x v="6"/>
    <s v="Personal Care"/>
    <n v="9.9"/>
    <n v="3.1"/>
    <n v="88"/>
    <n v="871.2"/>
    <n v="9.4999999999999998E-3"/>
    <n v="8.2799999999999994"/>
    <n v="862.92"/>
    <n v="272.8"/>
    <n v="590.12"/>
    <n v="0"/>
    <n v="0"/>
    <n v="0"/>
    <x v="1685"/>
  </r>
  <r>
    <s v="ORD-20241742"/>
    <d v="2026-04-01T00:00:00"/>
    <s v="CUST-1092"/>
    <s v="Crown Wholesale"/>
    <x v="0"/>
    <x v="4"/>
    <s v="SP-02"/>
    <s v="Michael Chang"/>
    <s v="PROD-402"/>
    <x v="10"/>
    <s v="Household Essentials"/>
    <n v="6"/>
    <n v="4.2"/>
    <n v="220"/>
    <n v="1320"/>
    <n v="5.8000000000000003E-2"/>
    <n v="76.56"/>
    <n v="1243.44"/>
    <n v="924"/>
    <n v="319.44"/>
    <n v="63"/>
    <n v="356.08"/>
    <n v="296.10000000000002"/>
    <x v="877"/>
  </r>
  <r>
    <s v="ORD-20241743"/>
    <d v="2024-12-26T00:00:00"/>
    <s v="CUST-1099"/>
    <s v="Atlas Distributors"/>
    <x v="4"/>
    <x v="2"/>
    <s v="SP-07"/>
    <s v="Carlos Mendez"/>
    <s v="PROD-105"/>
    <x v="1"/>
    <s v="Personal Care"/>
    <n v="14.5"/>
    <n v="4.2"/>
    <n v="3"/>
    <n v="43.5"/>
    <n v="0.1678"/>
    <n v="7.3"/>
    <n v="36.200000000000003"/>
    <n v="12.6"/>
    <n v="23.6"/>
    <n v="0"/>
    <n v="0"/>
    <n v="0"/>
    <x v="1686"/>
  </r>
  <r>
    <s v="ORD-20241744"/>
    <d v="2024-08-12T00:00:00"/>
    <s v="CUST-1024"/>
    <s v="Summit Retail"/>
    <x v="3"/>
    <x v="3"/>
    <s v="SP-03"/>
    <s v="Elena Rostova"/>
    <s v="PROD-104"/>
    <x v="6"/>
    <s v="Personal Care"/>
    <n v="9.9"/>
    <n v="3.1"/>
    <n v="236"/>
    <n v="2336.4"/>
    <n v="5.4100000000000002E-2"/>
    <n v="126.4"/>
    <n v="2210"/>
    <n v="731.6"/>
    <n v="1478.4"/>
    <n v="0"/>
    <n v="0"/>
    <n v="0"/>
    <x v="1687"/>
  </r>
  <r>
    <s v="ORD-20241745"/>
    <d v="2025-10-13T00:00:00"/>
    <s v="CUST-1073"/>
    <s v="Beacon Supermarkets"/>
    <x v="2"/>
    <x v="1"/>
    <s v="SP-05"/>
    <s v="Kenji Sato"/>
    <s v="PROD-202"/>
    <x v="4"/>
    <s v="Home Care"/>
    <n v="4.5"/>
    <n v="2.1"/>
    <n v="82"/>
    <n v="369"/>
    <n v="1.12E-2"/>
    <n v="4.13"/>
    <n v="364.87"/>
    <n v="172.2"/>
    <n v="192.67"/>
    <n v="0"/>
    <n v="0"/>
    <n v="0"/>
    <x v="1688"/>
  </r>
  <r>
    <s v="ORD-20241746"/>
    <d v="2024-07-13T00:00:00"/>
    <s v="CUST-1066"/>
    <s v="Sterling Mart"/>
    <x v="0"/>
    <x v="1"/>
    <s v="SP-02"/>
    <s v="Michael Chang"/>
    <s v="PROD-104"/>
    <x v="6"/>
    <s v="Personal Care"/>
    <n v="9.9"/>
    <n v="3.1"/>
    <n v="39"/>
    <n v="386.1"/>
    <n v="4.8999999999999998E-3"/>
    <n v="1.89"/>
    <n v="384.21"/>
    <n v="120.9"/>
    <n v="263.31"/>
    <n v="0"/>
    <n v="0"/>
    <n v="0"/>
    <x v="1689"/>
  </r>
  <r>
    <s v="ORD-20241747"/>
    <d v="2025-09-27T00:00:00"/>
    <s v="CUST-1093"/>
    <s v="Crown Stores"/>
    <x v="4"/>
    <x v="4"/>
    <s v="SP-07"/>
    <s v="Carlos Mendez"/>
    <s v="PROD-202"/>
    <x v="4"/>
    <s v="Home Care"/>
    <n v="4.5"/>
    <n v="2.1"/>
    <n v="34"/>
    <n v="153"/>
    <n v="0.14050000000000001"/>
    <n v="21.5"/>
    <n v="131.5"/>
    <n v="71.400000000000006"/>
    <n v="60.1"/>
    <n v="0"/>
    <n v="0"/>
    <n v="0"/>
    <x v="1690"/>
  </r>
  <r>
    <s v="ORD-20241748"/>
    <d v="2024-09-13T00:00:00"/>
    <s v="CUST-1105"/>
    <s v="Omega Supermarkets"/>
    <x v="3"/>
    <x v="4"/>
    <s v="SP-03"/>
    <s v="Elena Rostova"/>
    <s v="PROD-401"/>
    <x v="3"/>
    <s v="Household Essentials"/>
    <n v="10.5"/>
    <n v="7.5"/>
    <n v="244"/>
    <n v="2562"/>
    <n v="0.15459999999999999"/>
    <n v="396.09"/>
    <n v="2165.91"/>
    <n v="1830"/>
    <n v="335.91"/>
    <n v="0"/>
    <n v="0"/>
    <n v="0"/>
    <x v="1691"/>
  </r>
  <r>
    <s v="ORD-20241749"/>
    <d v="2025-11-25T00:00:00"/>
    <s v="CUST-1084"/>
    <s v="Crest Wholesale"/>
    <x v="0"/>
    <x v="4"/>
    <s v="SP-01"/>
    <s v="Sarah Jenkins"/>
    <s v="PROD-103"/>
    <x v="13"/>
    <s v="Personal Care"/>
    <n v="4.8"/>
    <n v="1.4"/>
    <n v="61"/>
    <n v="292.8"/>
    <n v="2.0899999999999998E-2"/>
    <n v="6.12"/>
    <n v="286.68"/>
    <n v="85.4"/>
    <n v="201.28"/>
    <n v="4"/>
    <n v="18.8"/>
    <n v="7.6"/>
    <x v="1692"/>
  </r>
  <r>
    <s v="ORD-20241750"/>
    <d v="2026-02-12T00:00:00"/>
    <s v="CUST-1091"/>
    <s v="Crown Distributors"/>
    <x v="1"/>
    <x v="2"/>
    <s v="SP-08"/>
    <s v="Tariq Al-Mansoor"/>
    <s v="PROD-101"/>
    <x v="9"/>
    <s v="Personal Care"/>
    <n v="8.5"/>
    <n v="2.8"/>
    <n v="3"/>
    <n v="25.5"/>
    <n v="0.24030000000000001"/>
    <n v="6.13"/>
    <n v="19.37"/>
    <n v="8.4"/>
    <n v="10.97"/>
    <n v="0"/>
    <n v="0"/>
    <n v="0"/>
    <x v="1693"/>
  </r>
  <r>
    <s v="ORD-20241751"/>
    <d v="2026-01-08T00:00:00"/>
    <s v="CUST-1016"/>
    <s v="Global Retail"/>
    <x v="0"/>
    <x v="0"/>
    <s v="SP-01"/>
    <s v="Sarah Jenkins"/>
    <s v="PROD-101"/>
    <x v="9"/>
    <s v="Personal Care"/>
    <n v="8.5"/>
    <n v="2.8"/>
    <n v="54"/>
    <n v="459"/>
    <n v="0.15740000000000001"/>
    <n v="72.25"/>
    <n v="386.75"/>
    <n v="151.19999999999999"/>
    <n v="235.55"/>
    <n v="31"/>
    <n v="222.03"/>
    <n v="102.3"/>
    <x v="1694"/>
  </r>
  <r>
    <s v="ORD-20241752"/>
    <d v="2026-02-24T00:00:00"/>
    <s v="CUST-1070"/>
    <s v="Sterling Express"/>
    <x v="1"/>
    <x v="3"/>
    <s v="SP-08"/>
    <s v="Tariq Al-Mansoor"/>
    <s v="PROD-403"/>
    <x v="11"/>
    <s v="Household Essentials"/>
    <n v="5.5"/>
    <n v="3.8"/>
    <n v="96"/>
    <n v="528"/>
    <n v="1.32E-2"/>
    <n v="6.97"/>
    <n v="521.03"/>
    <n v="364.8"/>
    <n v="156.22999999999999"/>
    <n v="0"/>
    <n v="0"/>
    <n v="0"/>
    <x v="1695"/>
  </r>
  <r>
    <s v="ORD-20241753"/>
    <d v="2025-11-06T00:00:00"/>
    <s v="CUST-1098"/>
    <s v="Atlas Mart"/>
    <x v="2"/>
    <x v="2"/>
    <s v="SP-06"/>
    <s v="Priya Sharma"/>
    <s v="PROD-105"/>
    <x v="1"/>
    <s v="Personal Care"/>
    <n v="14.5"/>
    <n v="4.2"/>
    <n v="15"/>
    <n v="217.5"/>
    <n v="0.1628"/>
    <n v="35.409999999999997"/>
    <n v="182.09"/>
    <n v="63"/>
    <n v="119.09"/>
    <n v="0"/>
    <n v="0"/>
    <n v="0"/>
    <x v="1696"/>
  </r>
  <r>
    <s v="ORD-20241754"/>
    <d v="2025-11-28T00:00:00"/>
    <s v="CUST-1064"/>
    <s v="Sterling Retail"/>
    <x v="0"/>
    <x v="1"/>
    <s v="SP-02"/>
    <s v="Michael Chang"/>
    <s v="PROD-403"/>
    <x v="11"/>
    <s v="Household Essentials"/>
    <n v="5.5"/>
    <n v="3.8"/>
    <n v="11"/>
    <n v="60.5"/>
    <n v="8.9999999999999998E-4"/>
    <n v="0.05"/>
    <n v="60.45"/>
    <n v="41.8"/>
    <n v="18.649999999999999"/>
    <n v="0"/>
    <n v="0"/>
    <n v="0"/>
    <x v="1697"/>
  </r>
  <r>
    <s v="ORD-20241755"/>
    <d v="2026-05-08T00:00:00"/>
    <s v="CUST-1074"/>
    <s v="Beacon Mart"/>
    <x v="0"/>
    <x v="3"/>
    <s v="SP-02"/>
    <s v="Michael Chang"/>
    <s v="PROD-204"/>
    <x v="12"/>
    <s v="Home Care"/>
    <n v="7.2"/>
    <n v="3.6"/>
    <n v="88"/>
    <n v="633.6"/>
    <n v="2.9999999999999997E-4"/>
    <n v="0.19"/>
    <n v="633.41"/>
    <n v="316.8"/>
    <n v="316.61"/>
    <n v="0"/>
    <n v="0"/>
    <n v="0"/>
    <x v="1698"/>
  </r>
  <r>
    <s v="ORD-20241756"/>
    <d v="2024-05-20T00:00:00"/>
    <s v="CUST-1118"/>
    <s v="Titan Express"/>
    <x v="0"/>
    <x v="3"/>
    <s v="SP-01"/>
    <s v="Sarah Jenkins"/>
    <s v="PROD-203"/>
    <x v="0"/>
    <s v="Home Care"/>
    <n v="5.8"/>
    <n v="2.7"/>
    <n v="89"/>
    <n v="516.20000000000005"/>
    <n v="4.5999999999999999E-3"/>
    <n v="2.37"/>
    <n v="513.83000000000004"/>
    <n v="240.3"/>
    <n v="273.52999999999997"/>
    <n v="0"/>
    <n v="0"/>
    <n v="0"/>
    <x v="1699"/>
  </r>
  <r>
    <s v="ORD-20241757"/>
    <d v="2025-10-05T00:00:00"/>
    <s v="CUST-1000"/>
    <s v="Metro Retail"/>
    <x v="3"/>
    <x v="0"/>
    <s v="SP-03"/>
    <s v="Elena Rostova"/>
    <s v="PROD-302"/>
    <x v="7"/>
    <s v="Food &amp; Beverage"/>
    <n v="3.8"/>
    <n v="2.6"/>
    <n v="290"/>
    <n v="1102"/>
    <n v="5.4100000000000002E-2"/>
    <n v="59.62"/>
    <n v="1042.3800000000001"/>
    <n v="754"/>
    <n v="288.38"/>
    <n v="0"/>
    <n v="0"/>
    <n v="0"/>
    <x v="1700"/>
  </r>
  <r>
    <s v="ORD-20241758"/>
    <d v="2024-04-09T00:00:00"/>
    <s v="CUST-1039"/>
    <s v="Prime Direct"/>
    <x v="3"/>
    <x v="3"/>
    <s v="SP-03"/>
    <s v="Elena Rostova"/>
    <s v="PROD-201"/>
    <x v="14"/>
    <s v="Home Care"/>
    <n v="12"/>
    <n v="6.5"/>
    <n v="122"/>
    <n v="1464"/>
    <n v="5.8999999999999999E-3"/>
    <n v="8.64"/>
    <n v="1455.36"/>
    <n v="793"/>
    <n v="662.36"/>
    <n v="0"/>
    <n v="0"/>
    <n v="0"/>
    <x v="1701"/>
  </r>
  <r>
    <s v="ORD-20241759"/>
    <d v="2026-07-14T00:00:00"/>
    <s v="CUST-1044"/>
    <s v="Vanguard Wholesale"/>
    <x v="4"/>
    <x v="1"/>
    <s v="SP-07"/>
    <s v="Carlos Mendez"/>
    <s v="PROD-101"/>
    <x v="9"/>
    <s v="Personal Care"/>
    <n v="8.5"/>
    <n v="2.8"/>
    <n v="3"/>
    <n v="25.5"/>
    <n v="0.43340000000000001"/>
    <n v="11.05"/>
    <n v="14.45"/>
    <n v="8.4"/>
    <n v="6.05"/>
    <n v="0"/>
    <n v="0"/>
    <n v="0"/>
    <x v="1702"/>
  </r>
  <r>
    <s v="ORD-20241760"/>
    <d v="2025-10-04T00:00:00"/>
    <s v="CUST-1046"/>
    <s v="Vanguard Express"/>
    <x v="2"/>
    <x v="4"/>
    <s v="SP-06"/>
    <s v="Priya Sharma"/>
    <s v="PROD-105"/>
    <x v="1"/>
    <s v="Personal Care"/>
    <n v="14.5"/>
    <n v="4.2"/>
    <n v="262"/>
    <n v="3799"/>
    <n v="0.15890000000000001"/>
    <n v="603.66"/>
    <n v="3195.34"/>
    <n v="1100.4000000000001"/>
    <n v="2094.94"/>
    <n v="0"/>
    <n v="0"/>
    <n v="0"/>
    <x v="1703"/>
  </r>
  <r>
    <s v="ORD-20241761"/>
    <d v="2025-10-23T00:00:00"/>
    <s v="CUST-1079"/>
    <s v="Beacon Direct"/>
    <x v="0"/>
    <x v="4"/>
    <s v="SP-01"/>
    <s v="Sarah Jenkins"/>
    <s v="PROD-304"/>
    <x v="8"/>
    <s v="Food &amp; Beverage"/>
    <n v="4.2"/>
    <n v="2.8"/>
    <n v="139"/>
    <n v="583.79999999999995"/>
    <n v="0.25490000000000002"/>
    <n v="148.81"/>
    <n v="434.99"/>
    <n v="389.2"/>
    <n v="45.79"/>
    <n v="0"/>
    <n v="0"/>
    <n v="0"/>
    <x v="1704"/>
  </r>
  <r>
    <s v="ORD-20241762"/>
    <d v="2024-02-10T00:00:00"/>
    <s v="CUST-1045"/>
    <s v="Vanguard Stores"/>
    <x v="0"/>
    <x v="4"/>
    <s v="SP-01"/>
    <s v="Sarah Jenkins"/>
    <s v="PROD-201"/>
    <x v="14"/>
    <s v="Home Care"/>
    <n v="12"/>
    <n v="6.5"/>
    <n v="23"/>
    <n v="276"/>
    <n v="0.14169999999999999"/>
    <n v="39.11"/>
    <n v="236.89"/>
    <n v="149.5"/>
    <n v="87.39"/>
    <n v="0"/>
    <n v="0"/>
    <n v="0"/>
    <x v="1705"/>
  </r>
  <r>
    <s v="ORD-20241763"/>
    <d v="2024-11-12T00:00:00"/>
    <s v="CUST-1031"/>
    <s v="Summit Direct"/>
    <x v="4"/>
    <x v="1"/>
    <s v="SP-07"/>
    <s v="Carlos Mendez"/>
    <s v="PROD-203"/>
    <x v="0"/>
    <s v="Home Care"/>
    <n v="5.8"/>
    <n v="2.7"/>
    <n v="2"/>
    <n v="11.6"/>
    <n v="2.0400000000000001E-2"/>
    <n v="0.24"/>
    <n v="11.36"/>
    <n v="5.4"/>
    <n v="5.96"/>
    <n v="0"/>
    <n v="0"/>
    <n v="0"/>
    <x v="1706"/>
  </r>
  <r>
    <s v="ORD-20241764"/>
    <d v="2026-03-18T00:00:00"/>
    <s v="CUST-1032"/>
    <s v="Prime Retail"/>
    <x v="0"/>
    <x v="1"/>
    <s v="SP-02"/>
    <s v="Michael Chang"/>
    <s v="PROD-202"/>
    <x v="4"/>
    <s v="Home Care"/>
    <n v="4.5"/>
    <n v="2.1"/>
    <n v="11"/>
    <n v="49.5"/>
    <n v="3.3E-3"/>
    <n v="0.16"/>
    <n v="49.34"/>
    <n v="23.1"/>
    <n v="26.24"/>
    <n v="0"/>
    <n v="0"/>
    <n v="0"/>
    <x v="1707"/>
  </r>
  <r>
    <s v="ORD-20241765"/>
    <d v="2025-03-27T00:00:00"/>
    <s v="CUST-1098"/>
    <s v="Atlas Mart"/>
    <x v="2"/>
    <x v="2"/>
    <s v="SP-05"/>
    <s v="Kenji Sato"/>
    <s v="PROD-204"/>
    <x v="12"/>
    <s v="Home Care"/>
    <n v="7.2"/>
    <n v="3.6"/>
    <n v="17"/>
    <n v="122.4"/>
    <n v="4.9099999999999998E-2"/>
    <n v="6.01"/>
    <n v="116.39"/>
    <n v="61.2"/>
    <n v="55.19"/>
    <n v="0"/>
    <n v="0"/>
    <n v="0"/>
    <x v="1708"/>
  </r>
  <r>
    <s v="ORD-20241766"/>
    <d v="2024-02-04T00:00:00"/>
    <s v="CUST-1102"/>
    <s v="Atlas Express"/>
    <x v="2"/>
    <x v="3"/>
    <s v="SP-05"/>
    <s v="Kenji Sato"/>
    <s v="PROD-403"/>
    <x v="11"/>
    <s v="Household Essentials"/>
    <n v="5.5"/>
    <n v="3.8"/>
    <n v="332"/>
    <n v="1826"/>
    <n v="1.0200000000000001E-2"/>
    <n v="18.63"/>
    <n v="1807.37"/>
    <n v="1261.5999999999999"/>
    <n v="545.77"/>
    <n v="0"/>
    <n v="0"/>
    <n v="0"/>
    <x v="1709"/>
  </r>
  <r>
    <s v="ORD-20241767"/>
    <d v="2025-08-16T00:00:00"/>
    <s v="CUST-1041"/>
    <s v="Vanguard Supermarkets"/>
    <x v="0"/>
    <x v="3"/>
    <s v="SP-02"/>
    <s v="Michael Chang"/>
    <s v="PROD-103"/>
    <x v="13"/>
    <s v="Personal Care"/>
    <n v="4.8"/>
    <n v="1.4"/>
    <n v="25"/>
    <n v="120"/>
    <n v="1.52E-2"/>
    <n v="1.82"/>
    <n v="118.18"/>
    <n v="35"/>
    <n v="83.18"/>
    <n v="0"/>
    <n v="0"/>
    <n v="0"/>
    <x v="1710"/>
  </r>
  <r>
    <s v="ORD-20241768"/>
    <d v="2025-01-08T00:00:00"/>
    <s v="CUST-1073"/>
    <s v="Beacon Supermarkets"/>
    <x v="2"/>
    <x v="1"/>
    <s v="SP-05"/>
    <s v="Kenji Sato"/>
    <s v="PROD-304"/>
    <x v="8"/>
    <s v="Food &amp; Beverage"/>
    <n v="4.2"/>
    <n v="2.8"/>
    <n v="19"/>
    <n v="79.8"/>
    <n v="7.1999999999999998E-3"/>
    <n v="0.56999999999999995"/>
    <n v="79.23"/>
    <n v="53.2"/>
    <n v="26.03"/>
    <n v="0"/>
    <n v="0"/>
    <n v="0"/>
    <x v="1711"/>
  </r>
  <r>
    <s v="ORD-20241769"/>
    <d v="2026-01-19T00:00:00"/>
    <s v="CUST-1062"/>
    <s v="Pioneer Express"/>
    <x v="0"/>
    <x v="1"/>
    <s v="SP-01"/>
    <s v="Sarah Jenkins"/>
    <s v="PROD-204"/>
    <x v="12"/>
    <s v="Home Care"/>
    <n v="7.2"/>
    <n v="3.6"/>
    <n v="16"/>
    <n v="115.2"/>
    <n v="1.18E-2"/>
    <n v="1.36"/>
    <n v="113.84"/>
    <n v="57.6"/>
    <n v="56.24"/>
    <n v="0"/>
    <n v="0"/>
    <n v="0"/>
    <x v="1712"/>
  </r>
  <r>
    <s v="ORD-20241770"/>
    <d v="2024-05-14T00:00:00"/>
    <s v="CUST-1063"/>
    <s v="Pioneer Direct"/>
    <x v="4"/>
    <x v="2"/>
    <s v="SP-07"/>
    <s v="Carlos Mendez"/>
    <s v="PROD-101"/>
    <x v="9"/>
    <s v="Personal Care"/>
    <n v="8.5"/>
    <n v="2.8"/>
    <n v="13"/>
    <n v="110.5"/>
    <n v="6.5000000000000002E-2"/>
    <n v="7.18"/>
    <n v="103.32"/>
    <n v="36.4"/>
    <n v="66.92"/>
    <n v="9"/>
    <n v="71.53"/>
    <n v="29.7"/>
    <x v="1713"/>
  </r>
  <r>
    <s v="ORD-20241771"/>
    <d v="2024-04-02T00:00:00"/>
    <s v="CUST-1095"/>
    <s v="Crown Direct"/>
    <x v="0"/>
    <x v="2"/>
    <s v="SP-02"/>
    <s v="Michael Chang"/>
    <s v="PROD-303"/>
    <x v="5"/>
    <s v="Food &amp; Beverage"/>
    <n v="11"/>
    <n v="6.8"/>
    <n v="46"/>
    <n v="506"/>
    <n v="7.1499999999999994E-2"/>
    <n v="36.18"/>
    <n v="469.82"/>
    <n v="312.8"/>
    <n v="157.02000000000001"/>
    <n v="0"/>
    <n v="0"/>
    <n v="0"/>
    <x v="1714"/>
  </r>
  <r>
    <s v="ORD-20241772"/>
    <d v="2026-07-20T00:00:00"/>
    <s v="CUST-1009"/>
    <s v="Apex Supermarkets"/>
    <x v="3"/>
    <x v="3"/>
    <s v="SP-04"/>
    <s v="David Mueller"/>
    <s v="PROD-302"/>
    <x v="7"/>
    <s v="Food &amp; Beverage"/>
    <n v="3.8"/>
    <n v="2.6"/>
    <n v="38"/>
    <n v="144.4"/>
    <n v="5.4000000000000003E-3"/>
    <n v="0.78"/>
    <n v="143.62"/>
    <n v="98.8"/>
    <n v="44.82"/>
    <n v="0"/>
    <n v="0"/>
    <n v="0"/>
    <x v="1715"/>
  </r>
  <r>
    <s v="ORD-20241773"/>
    <d v="2024-10-29T00:00:00"/>
    <s v="CUST-1003"/>
    <s v="Metro Distributors"/>
    <x v="0"/>
    <x v="2"/>
    <s v="SP-01"/>
    <s v="Sarah Jenkins"/>
    <s v="PROD-104"/>
    <x v="6"/>
    <s v="Personal Care"/>
    <n v="9.9"/>
    <n v="3.1"/>
    <n v="2"/>
    <n v="19.8"/>
    <n v="0.125"/>
    <n v="2.48"/>
    <n v="17.32"/>
    <n v="6.2"/>
    <n v="11.12"/>
    <n v="0"/>
    <n v="0"/>
    <n v="0"/>
    <x v="1716"/>
  </r>
  <r>
    <s v="ORD-20241774"/>
    <d v="2024-11-30T00:00:00"/>
    <s v="CUST-1114"/>
    <s v="Titan Mart"/>
    <x v="4"/>
    <x v="4"/>
    <s v="SP-07"/>
    <s v="Carlos Mendez"/>
    <s v="PROD-304"/>
    <x v="8"/>
    <s v="Food &amp; Beverage"/>
    <n v="4.2"/>
    <n v="2.8"/>
    <n v="90"/>
    <n v="378"/>
    <n v="0.4919"/>
    <n v="185.94"/>
    <n v="192.06"/>
    <n v="252"/>
    <n v="-59.94"/>
    <n v="0"/>
    <n v="0"/>
    <n v="0"/>
    <x v="1717"/>
  </r>
  <r>
    <s v="ORD-20241775"/>
    <d v="2026-02-04T00:00:00"/>
    <s v="CUST-1118"/>
    <s v="Titan Express"/>
    <x v="0"/>
    <x v="3"/>
    <s v="SP-02"/>
    <s v="Michael Chang"/>
    <s v="PROD-101"/>
    <x v="9"/>
    <s v="Personal Care"/>
    <n v="8.5"/>
    <n v="2.8"/>
    <n v="576"/>
    <n v="4896"/>
    <n v="6.4000000000000003E-3"/>
    <n v="31.33"/>
    <n v="4864.67"/>
    <n v="1612.8"/>
    <n v="3251.87"/>
    <n v="0"/>
    <n v="0"/>
    <n v="0"/>
    <x v="1718"/>
  </r>
  <r>
    <s v="ORD-20241776"/>
    <d v="2025-03-01T00:00:00"/>
    <s v="CUST-1067"/>
    <s v="Sterling Distributors"/>
    <x v="1"/>
    <x v="1"/>
    <s v="SP-08"/>
    <s v="Tariq Al-Mansoor"/>
    <s v="PROD-202"/>
    <x v="4"/>
    <s v="Home Care"/>
    <n v="4.5"/>
    <n v="2.1"/>
    <n v="34"/>
    <n v="153"/>
    <n v="3.5999999999999999E-3"/>
    <n v="0.55000000000000004"/>
    <n v="152.44999999999999"/>
    <n v="71.400000000000006"/>
    <n v="81.05"/>
    <n v="0"/>
    <n v="0"/>
    <n v="0"/>
    <x v="1719"/>
  </r>
  <r>
    <s v="ORD-20241777"/>
    <d v="2024-06-28T00:00:00"/>
    <s v="CUST-1018"/>
    <s v="Global Mart"/>
    <x v="0"/>
    <x v="3"/>
    <s v="SP-02"/>
    <s v="Michael Chang"/>
    <s v="PROD-303"/>
    <x v="5"/>
    <s v="Food &amp; Beverage"/>
    <n v="11"/>
    <n v="6.8"/>
    <n v="66"/>
    <n v="726"/>
    <n v="8.0999999999999996E-3"/>
    <n v="5.88"/>
    <n v="720.12"/>
    <n v="448.8"/>
    <n v="271.32"/>
    <n v="0"/>
    <n v="0"/>
    <n v="0"/>
    <x v="1720"/>
  </r>
  <r>
    <s v="ORD-20241778"/>
    <d v="2024-07-24T00:00:00"/>
    <s v="CUST-1052"/>
    <s v="Horizon Wholesale"/>
    <x v="4"/>
    <x v="3"/>
    <s v="SP-07"/>
    <s v="Carlos Mendez"/>
    <s v="PROD-402"/>
    <x v="10"/>
    <s v="Household Essentials"/>
    <n v="6"/>
    <n v="4.2"/>
    <n v="12"/>
    <n v="72"/>
    <n v="2.63E-2"/>
    <n v="1.89"/>
    <n v="70.11"/>
    <n v="50.4"/>
    <n v="19.71"/>
    <n v="0"/>
    <n v="0"/>
    <n v="0"/>
    <x v="1721"/>
  </r>
  <r>
    <s v="ORD-20241779"/>
    <d v="2024-05-15T00:00:00"/>
    <s v="CUST-1021"/>
    <s v="Global Stores"/>
    <x v="0"/>
    <x v="0"/>
    <s v="SP-02"/>
    <s v="Michael Chang"/>
    <s v="PROD-303"/>
    <x v="5"/>
    <s v="Food &amp; Beverage"/>
    <n v="11"/>
    <n v="6.8"/>
    <n v="179"/>
    <n v="1969"/>
    <n v="8.6400000000000005E-2"/>
    <n v="170.12"/>
    <n v="1798.88"/>
    <n v="1217.2"/>
    <n v="581.67999999999995"/>
    <n v="0"/>
    <n v="0"/>
    <n v="0"/>
    <x v="1722"/>
  </r>
  <r>
    <s v="ORD-20241780"/>
    <d v="2026-03-16T00:00:00"/>
    <s v="CUST-1011"/>
    <s v="Apex Distributors"/>
    <x v="0"/>
    <x v="1"/>
    <s v="SP-02"/>
    <s v="Michael Chang"/>
    <s v="PROD-104"/>
    <x v="6"/>
    <s v="Personal Care"/>
    <n v="9.9"/>
    <n v="3.1"/>
    <n v="80"/>
    <n v="792"/>
    <n v="5.3199999999999997E-2"/>
    <n v="42.13"/>
    <n v="749.87"/>
    <n v="248"/>
    <n v="501.87"/>
    <n v="5"/>
    <n v="46.87"/>
    <n v="18"/>
    <x v="1723"/>
  </r>
  <r>
    <s v="ORD-20241781"/>
    <d v="2025-07-06T00:00:00"/>
    <s v="CUST-1039"/>
    <s v="Prime Direct"/>
    <x v="3"/>
    <x v="3"/>
    <s v="SP-04"/>
    <s v="David Mueller"/>
    <s v="PROD-301"/>
    <x v="2"/>
    <s v="Food &amp; Beverage"/>
    <n v="5"/>
    <n v="3.2"/>
    <n v="24"/>
    <n v="120"/>
    <n v="2.8999999999999998E-3"/>
    <n v="0.35"/>
    <n v="119.65"/>
    <n v="76.8"/>
    <n v="42.85"/>
    <n v="0"/>
    <n v="0"/>
    <n v="0"/>
    <x v="1724"/>
  </r>
  <r>
    <s v="ORD-20241782"/>
    <d v="2026-06-16T00:00:00"/>
    <s v="CUST-1118"/>
    <s v="Titan Express"/>
    <x v="0"/>
    <x v="3"/>
    <s v="SP-01"/>
    <s v="Sarah Jenkins"/>
    <s v="PROD-104"/>
    <x v="6"/>
    <s v="Personal Care"/>
    <n v="9.9"/>
    <n v="3.1"/>
    <n v="126"/>
    <n v="1247.4000000000001"/>
    <n v="2.3999999999999998E-3"/>
    <n v="2.99"/>
    <n v="1244.4100000000001"/>
    <n v="390.6"/>
    <n v="853.81"/>
    <n v="0"/>
    <n v="0"/>
    <n v="0"/>
    <x v="1725"/>
  </r>
  <r>
    <s v="ORD-20241783"/>
    <d v="2025-01-09T00:00:00"/>
    <s v="CUST-1087"/>
    <s v="Crest Direct"/>
    <x v="2"/>
    <x v="3"/>
    <s v="SP-05"/>
    <s v="Kenji Sato"/>
    <s v="PROD-202"/>
    <x v="4"/>
    <s v="Home Care"/>
    <n v="4.5"/>
    <n v="2.1"/>
    <n v="23"/>
    <n v="103.5"/>
    <n v="2.52E-2"/>
    <n v="2.61"/>
    <n v="100.89"/>
    <n v="48.3"/>
    <n v="52.59"/>
    <n v="0"/>
    <n v="0"/>
    <n v="0"/>
    <x v="1726"/>
  </r>
  <r>
    <s v="ORD-20241784"/>
    <d v="2025-06-27T00:00:00"/>
    <s v="CUST-1039"/>
    <s v="Prime Direct"/>
    <x v="3"/>
    <x v="3"/>
    <s v="SP-04"/>
    <s v="David Mueller"/>
    <s v="PROD-102"/>
    <x v="15"/>
    <s v="Personal Care"/>
    <n v="6.2"/>
    <n v="1.9"/>
    <n v="14"/>
    <n v="86.8"/>
    <n v="1.3299999999999999E-2"/>
    <n v="1.1499999999999999"/>
    <n v="85.65"/>
    <n v="26.6"/>
    <n v="59.05"/>
    <n v="0"/>
    <n v="0"/>
    <n v="0"/>
    <x v="1727"/>
  </r>
  <r>
    <s v="ORD-20241785"/>
    <d v="2025-05-28T00:00:00"/>
    <s v="CUST-1065"/>
    <s v="Sterling Supermarkets"/>
    <x v="3"/>
    <x v="3"/>
    <s v="SP-03"/>
    <s v="Elena Rostova"/>
    <s v="PROD-105"/>
    <x v="1"/>
    <s v="Personal Care"/>
    <n v="14.5"/>
    <n v="4.2"/>
    <n v="159"/>
    <n v="2305.5"/>
    <n v="1.06E-2"/>
    <n v="24.44"/>
    <n v="2281.06"/>
    <n v="667.8"/>
    <n v="1613.26"/>
    <n v="0"/>
    <n v="0"/>
    <n v="0"/>
    <x v="1728"/>
  </r>
  <r>
    <s v="ORD-20241786"/>
    <d v="2026-07-24T00:00:00"/>
    <s v="CUST-1072"/>
    <s v="Beacon Retail"/>
    <x v="0"/>
    <x v="3"/>
    <s v="SP-01"/>
    <s v="Sarah Jenkins"/>
    <s v="PROD-403"/>
    <x v="11"/>
    <s v="Household Essentials"/>
    <n v="5.5"/>
    <n v="3.8"/>
    <n v="57"/>
    <n v="313.5"/>
    <n v="2.7099999999999999E-2"/>
    <n v="8.5"/>
    <n v="305"/>
    <n v="216.6"/>
    <n v="88.4"/>
    <n v="0"/>
    <n v="0"/>
    <n v="0"/>
    <x v="1729"/>
  </r>
  <r>
    <s v="ORD-20241787"/>
    <d v="2024-10-06T00:00:00"/>
    <s v="CUST-1056"/>
    <s v="Pioneer Retail"/>
    <x v="1"/>
    <x v="2"/>
    <s v="SP-08"/>
    <s v="Tariq Al-Mansoor"/>
    <s v="PROD-104"/>
    <x v="6"/>
    <s v="Personal Care"/>
    <n v="9.9"/>
    <n v="3.1"/>
    <n v="17"/>
    <n v="168.3"/>
    <n v="0.16259999999999999"/>
    <n v="27.37"/>
    <n v="140.93"/>
    <n v="52.7"/>
    <n v="88.23"/>
    <n v="4"/>
    <n v="33.159999999999997"/>
    <n v="14.4"/>
    <x v="1730"/>
  </r>
  <r>
    <s v="ORD-20241788"/>
    <d v="2026-04-30T00:00:00"/>
    <s v="CUST-1091"/>
    <s v="Crown Distributors"/>
    <x v="1"/>
    <x v="2"/>
    <s v="SP-08"/>
    <s v="Tariq Al-Mansoor"/>
    <s v="PROD-202"/>
    <x v="4"/>
    <s v="Home Care"/>
    <n v="4.5"/>
    <n v="2.1"/>
    <n v="38"/>
    <n v="171"/>
    <n v="0.1429"/>
    <n v="24.44"/>
    <n v="146.56"/>
    <n v="79.8"/>
    <n v="66.760000000000005"/>
    <n v="0"/>
    <n v="0"/>
    <n v="0"/>
    <x v="1731"/>
  </r>
  <r>
    <s v="ORD-20241789"/>
    <d v="2024-06-17T00:00:00"/>
    <s v="CUST-1073"/>
    <s v="Beacon Supermarkets"/>
    <x v="2"/>
    <x v="1"/>
    <s v="SP-05"/>
    <s v="Kenji Sato"/>
    <s v="PROD-203"/>
    <x v="0"/>
    <s v="Home Care"/>
    <n v="5.8"/>
    <n v="2.7"/>
    <n v="38"/>
    <n v="220.4"/>
    <n v="8.0000000000000002E-3"/>
    <n v="1.76"/>
    <n v="218.64"/>
    <n v="102.6"/>
    <n v="116.04"/>
    <n v="0"/>
    <n v="0"/>
    <n v="0"/>
    <x v="1732"/>
  </r>
  <r>
    <s v="ORD-20241790"/>
    <d v="2024-09-20T00:00:00"/>
    <s v="CUST-1096"/>
    <s v="Atlas Retail"/>
    <x v="4"/>
    <x v="4"/>
    <s v="SP-07"/>
    <s v="Carlos Mendez"/>
    <s v="PROD-101"/>
    <x v="9"/>
    <s v="Personal Care"/>
    <n v="8.5"/>
    <n v="2.8"/>
    <n v="46"/>
    <n v="391"/>
    <n v="0.12280000000000001"/>
    <n v="48.01"/>
    <n v="342.99"/>
    <n v="128.80000000000001"/>
    <n v="214.19"/>
    <n v="0"/>
    <n v="0"/>
    <n v="0"/>
    <x v="1733"/>
  </r>
  <r>
    <s v="ORD-20241791"/>
    <d v="2026-07-24T00:00:00"/>
    <s v="CUST-1102"/>
    <s v="Atlas Express"/>
    <x v="2"/>
    <x v="3"/>
    <s v="SP-05"/>
    <s v="Kenji Sato"/>
    <s v="PROD-203"/>
    <x v="0"/>
    <s v="Home Care"/>
    <n v="5.8"/>
    <n v="2.7"/>
    <n v="82"/>
    <n v="475.6"/>
    <n v="9.1999999999999998E-3"/>
    <n v="4.38"/>
    <n v="471.22"/>
    <n v="221.4"/>
    <n v="249.82"/>
    <n v="0"/>
    <n v="0"/>
    <n v="0"/>
    <x v="1734"/>
  </r>
  <r>
    <s v="ORD-20241792"/>
    <d v="2026-04-24T00:00:00"/>
    <s v="CUST-1065"/>
    <s v="Sterling Supermarkets"/>
    <x v="3"/>
    <x v="3"/>
    <s v="SP-04"/>
    <s v="David Mueller"/>
    <s v="PROD-404"/>
    <x v="16"/>
    <s v="Household Essentials"/>
    <n v="4.9000000000000004"/>
    <n v="3.1"/>
    <n v="34"/>
    <n v="166.6"/>
    <n v="1.35E-2"/>
    <n v="2.25"/>
    <n v="164.35"/>
    <n v="105.4"/>
    <n v="58.95"/>
    <n v="0"/>
    <n v="0"/>
    <n v="0"/>
    <x v="1735"/>
  </r>
  <r>
    <s v="ORD-20241793"/>
    <d v="2026-08-24T00:00:00"/>
    <s v="CUST-1063"/>
    <s v="Pioneer Direct"/>
    <x v="4"/>
    <x v="2"/>
    <s v="SP-07"/>
    <s v="Carlos Mendez"/>
    <s v="PROD-303"/>
    <x v="5"/>
    <s v="Food &amp; Beverage"/>
    <n v="11"/>
    <n v="6.8"/>
    <n v="19"/>
    <n v="209"/>
    <n v="0.1673"/>
    <n v="34.97"/>
    <n v="174.03"/>
    <n v="129.19999999999999"/>
    <n v="44.83"/>
    <n v="0"/>
    <n v="0"/>
    <n v="0"/>
    <x v="1736"/>
  </r>
  <r>
    <s v="ORD-20241794"/>
    <d v="2025-05-08T00:00:00"/>
    <s v="CUST-1087"/>
    <s v="Crest Direct"/>
    <x v="2"/>
    <x v="3"/>
    <s v="SP-05"/>
    <s v="Kenji Sato"/>
    <s v="PROD-101"/>
    <x v="9"/>
    <s v="Personal Care"/>
    <n v="8.5"/>
    <n v="2.8"/>
    <n v="20"/>
    <n v="170"/>
    <n v="5.3E-3"/>
    <n v="0.9"/>
    <n v="169.1"/>
    <n v="56"/>
    <n v="113.1"/>
    <n v="0"/>
    <n v="0"/>
    <n v="0"/>
    <x v="1737"/>
  </r>
  <r>
    <s v="ORD-20241795"/>
    <d v="2026-04-05T00:00:00"/>
    <s v="CUST-1101"/>
    <s v="Atlas Stores"/>
    <x v="0"/>
    <x v="2"/>
    <s v="SP-02"/>
    <s v="Michael Chang"/>
    <s v="PROD-201"/>
    <x v="14"/>
    <s v="Home Care"/>
    <n v="12"/>
    <n v="6.5"/>
    <n v="31"/>
    <n v="372"/>
    <n v="0.24660000000000001"/>
    <n v="91.74"/>
    <n v="280.26"/>
    <n v="201.5"/>
    <n v="78.760000000000005"/>
    <n v="0"/>
    <n v="0"/>
    <n v="0"/>
    <x v="1738"/>
  </r>
  <r>
    <s v="ORD-20241796"/>
    <d v="2024-10-29T00:00:00"/>
    <s v="CUST-1016"/>
    <s v="Global Retail"/>
    <x v="0"/>
    <x v="0"/>
    <s v="SP-02"/>
    <s v="Michael Chang"/>
    <s v="PROD-102"/>
    <x v="15"/>
    <s v="Personal Care"/>
    <n v="6.2"/>
    <n v="1.9"/>
    <n v="95"/>
    <n v="589"/>
    <n v="0.10730000000000001"/>
    <n v="63.2"/>
    <n v="525.79999999999995"/>
    <n v="180.5"/>
    <n v="345.3"/>
    <n v="0"/>
    <n v="0"/>
    <n v="0"/>
    <x v="1739"/>
  </r>
  <r>
    <s v="ORD-20241797"/>
    <d v="2026-02-03T00:00:00"/>
    <s v="CUST-1005"/>
    <s v="Metro Stores"/>
    <x v="0"/>
    <x v="0"/>
    <s v="SP-02"/>
    <s v="Michael Chang"/>
    <s v="PROD-204"/>
    <x v="12"/>
    <s v="Home Care"/>
    <n v="7.2"/>
    <n v="3.6"/>
    <n v="441"/>
    <n v="3175.2"/>
    <n v="0.1087"/>
    <n v="345.14"/>
    <n v="2830.06"/>
    <n v="1587.6"/>
    <n v="1242.46"/>
    <n v="0"/>
    <n v="0"/>
    <n v="0"/>
    <x v="1740"/>
  </r>
  <r>
    <s v="ORD-20241798"/>
    <d v="2026-06-10T00:00:00"/>
    <s v="CUST-1074"/>
    <s v="Beacon Mart"/>
    <x v="0"/>
    <x v="3"/>
    <s v="SP-02"/>
    <s v="Michael Chang"/>
    <s v="PROD-202"/>
    <x v="4"/>
    <s v="Home Care"/>
    <n v="4.5"/>
    <n v="2.1"/>
    <n v="141"/>
    <n v="634.5"/>
    <n v="1.8E-3"/>
    <n v="1.1399999999999999"/>
    <n v="633.36"/>
    <n v="296.10000000000002"/>
    <n v="337.26"/>
    <n v="0"/>
    <n v="0"/>
    <n v="0"/>
    <x v="1741"/>
  </r>
  <r>
    <s v="ORD-20241799"/>
    <d v="2024-12-12T00:00:00"/>
    <s v="CUST-1012"/>
    <s v="Apex Wholesale"/>
    <x v="3"/>
    <x v="2"/>
    <s v="SP-04"/>
    <s v="David Mueller"/>
    <s v="PROD-204"/>
    <x v="12"/>
    <s v="Home Care"/>
    <n v="7.2"/>
    <n v="3.6"/>
    <n v="10"/>
    <n v="72"/>
    <n v="0.1074"/>
    <n v="7.73"/>
    <n v="64.27"/>
    <n v="36"/>
    <n v="28.27"/>
    <n v="5"/>
    <n v="32.130000000000003"/>
    <n v="20.5"/>
    <x v="1742"/>
  </r>
  <r>
    <s v="ORD-20241800"/>
    <d v="2026-04-03T00:00:00"/>
    <s v="CUST-1025"/>
    <s v="Summit Supermarkets"/>
    <x v="1"/>
    <x v="2"/>
    <s v="SP-08"/>
    <s v="Tariq Al-Mansoor"/>
    <s v="PROD-201"/>
    <x v="14"/>
    <s v="Home Care"/>
    <n v="12"/>
    <n v="6.5"/>
    <n v="4"/>
    <n v="48"/>
    <n v="4.2900000000000001E-2"/>
    <n v="2.06"/>
    <n v="45.94"/>
    <n v="26"/>
    <n v="19.940000000000001"/>
    <n v="0"/>
    <n v="0"/>
    <n v="0"/>
    <x v="1743"/>
  </r>
  <r>
    <s v="ORD-20241801"/>
    <d v="2024-04-27T00:00:00"/>
    <s v="CUST-1021"/>
    <s v="Global Stores"/>
    <x v="0"/>
    <x v="0"/>
    <s v="SP-01"/>
    <s v="Sarah Jenkins"/>
    <s v="PROD-402"/>
    <x v="10"/>
    <s v="Household Essentials"/>
    <n v="6"/>
    <n v="4.2"/>
    <n v="61"/>
    <n v="366"/>
    <n v="8.3000000000000001E-3"/>
    <n v="3.04"/>
    <n v="362.96"/>
    <n v="256.2"/>
    <n v="106.76"/>
    <n v="0"/>
    <n v="0"/>
    <n v="0"/>
    <x v="1744"/>
  </r>
  <r>
    <s v="ORD-20241802"/>
    <d v="2025-04-24T00:00:00"/>
    <s v="CUST-1117"/>
    <s v="Titan Stores"/>
    <x v="0"/>
    <x v="4"/>
    <s v="SP-02"/>
    <s v="Michael Chang"/>
    <s v="PROD-403"/>
    <x v="11"/>
    <s v="Household Essentials"/>
    <n v="5.5"/>
    <n v="3.8"/>
    <n v="140"/>
    <n v="770"/>
    <n v="9.7500000000000003E-2"/>
    <n v="75.08"/>
    <n v="694.92"/>
    <n v="532"/>
    <n v="162.91999999999999"/>
    <n v="0"/>
    <n v="0"/>
    <n v="0"/>
    <x v="1745"/>
  </r>
  <r>
    <s v="ORD-20241803"/>
    <d v="2024-03-18T00:00:00"/>
    <s v="CUST-1030"/>
    <s v="Summit Express"/>
    <x v="3"/>
    <x v="3"/>
    <s v="SP-03"/>
    <s v="Elena Rostova"/>
    <s v="PROD-303"/>
    <x v="5"/>
    <s v="Food &amp; Beverage"/>
    <n v="11"/>
    <n v="6.8"/>
    <n v="155"/>
    <n v="1705"/>
    <n v="5.8200000000000002E-2"/>
    <n v="99.23"/>
    <n v="1605.77"/>
    <n v="1054"/>
    <n v="551.77"/>
    <n v="0"/>
    <n v="0"/>
    <n v="0"/>
    <x v="1746"/>
  </r>
  <r>
    <s v="ORD-20241804"/>
    <d v="2024-05-24T00:00:00"/>
    <s v="CUST-1068"/>
    <s v="Sterling Wholesale"/>
    <x v="3"/>
    <x v="4"/>
    <s v="SP-04"/>
    <s v="David Mueller"/>
    <s v="PROD-303"/>
    <x v="5"/>
    <s v="Food &amp; Beverage"/>
    <n v="11"/>
    <n v="6.8"/>
    <n v="163"/>
    <n v="1793"/>
    <n v="0.19589999999999999"/>
    <n v="351.25"/>
    <n v="1441.75"/>
    <n v="1108.4000000000001"/>
    <n v="333.35"/>
    <n v="0"/>
    <n v="0"/>
    <n v="0"/>
    <x v="1747"/>
  </r>
  <r>
    <s v="ORD-20241805"/>
    <d v="2026-02-11T00:00:00"/>
    <s v="CUST-1075"/>
    <s v="Beacon Distributors"/>
    <x v="4"/>
    <x v="3"/>
    <s v="SP-07"/>
    <s v="Carlos Mendez"/>
    <s v="PROD-403"/>
    <x v="11"/>
    <s v="Household Essentials"/>
    <n v="5.5"/>
    <n v="3.8"/>
    <n v="19"/>
    <n v="104.5"/>
    <n v="3.8899999999999997E-2"/>
    <n v="4.07"/>
    <n v="100.43"/>
    <n v="72.2"/>
    <n v="28.23"/>
    <n v="0"/>
    <n v="0"/>
    <n v="0"/>
    <x v="1748"/>
  </r>
  <r>
    <s v="ORD-20241806"/>
    <d v="2024-08-19T00:00:00"/>
    <s v="CUST-1078"/>
    <s v="Beacon Express"/>
    <x v="2"/>
    <x v="2"/>
    <s v="SP-05"/>
    <s v="Kenji Sato"/>
    <s v="PROD-203"/>
    <x v="0"/>
    <s v="Home Care"/>
    <n v="5.8"/>
    <n v="2.7"/>
    <n v="21"/>
    <n v="121.8"/>
    <n v="6.6600000000000006E-2"/>
    <n v="8.11"/>
    <n v="113.69"/>
    <n v="56.7"/>
    <n v="56.99"/>
    <n v="10"/>
    <n v="54.14"/>
    <n v="32"/>
    <x v="1749"/>
  </r>
  <r>
    <s v="ORD-20241807"/>
    <d v="2026-05-30T00:00:00"/>
    <s v="CUST-1056"/>
    <s v="Pioneer Retail"/>
    <x v="1"/>
    <x v="2"/>
    <s v="SP-08"/>
    <s v="Tariq Al-Mansoor"/>
    <s v="PROD-104"/>
    <x v="6"/>
    <s v="Personal Care"/>
    <n v="9.9"/>
    <n v="3.1"/>
    <n v="6"/>
    <n v="59.4"/>
    <n v="6.7799999999999999E-2"/>
    <n v="4.03"/>
    <n v="55.37"/>
    <n v="18.600000000000001"/>
    <n v="36.770000000000003"/>
    <n v="0"/>
    <n v="0"/>
    <n v="0"/>
    <x v="1750"/>
  </r>
  <r>
    <s v="ORD-20241808"/>
    <d v="2025-11-23T00:00:00"/>
    <s v="CUST-1023"/>
    <s v="Global Direct"/>
    <x v="0"/>
    <x v="1"/>
    <s v="SP-01"/>
    <s v="Sarah Jenkins"/>
    <s v="PROD-402"/>
    <x v="10"/>
    <s v="Household Essentials"/>
    <n v="6"/>
    <n v="4.2"/>
    <n v="2"/>
    <n v="12"/>
    <n v="4.5699999999999998E-2"/>
    <n v="0.55000000000000004"/>
    <n v="11.45"/>
    <n v="8.4"/>
    <n v="3.05"/>
    <n v="0"/>
    <n v="0"/>
    <n v="0"/>
    <x v="1751"/>
  </r>
  <r>
    <s v="ORD-20241809"/>
    <d v="2026-01-11T00:00:00"/>
    <s v="CUST-1043"/>
    <s v="Vanguard Distributors"/>
    <x v="2"/>
    <x v="4"/>
    <s v="SP-05"/>
    <s v="Kenji Sato"/>
    <s v="PROD-403"/>
    <x v="11"/>
    <s v="Household Essentials"/>
    <n v="5.5"/>
    <n v="3.8"/>
    <n v="318"/>
    <n v="1749"/>
    <n v="2.8199999999999999E-2"/>
    <n v="49.32"/>
    <n v="1699.68"/>
    <n v="1208.4000000000001"/>
    <n v="491.28"/>
    <n v="0"/>
    <n v="0"/>
    <n v="0"/>
    <x v="1752"/>
  </r>
  <r>
    <s v="ORD-20241810"/>
    <d v="2025-11-21T00:00:00"/>
    <s v="CUST-1039"/>
    <s v="Prime Direct"/>
    <x v="3"/>
    <x v="3"/>
    <s v="SP-04"/>
    <s v="David Mueller"/>
    <s v="PROD-203"/>
    <x v="0"/>
    <s v="Home Care"/>
    <n v="5.8"/>
    <n v="2.7"/>
    <n v="31"/>
    <n v="179.8"/>
    <n v="1.2999999999999999E-3"/>
    <n v="0.23"/>
    <n v="179.57"/>
    <n v="83.7"/>
    <n v="95.87"/>
    <n v="0"/>
    <n v="0"/>
    <n v="0"/>
    <x v="1753"/>
  </r>
  <r>
    <s v="ORD-20241811"/>
    <d v="2025-02-10T00:00:00"/>
    <s v="CUST-1073"/>
    <s v="Beacon Supermarkets"/>
    <x v="2"/>
    <x v="1"/>
    <s v="SP-06"/>
    <s v="Priya Sharma"/>
    <s v="PROD-101"/>
    <x v="9"/>
    <s v="Personal Care"/>
    <n v="8.5"/>
    <n v="2.8"/>
    <n v="46"/>
    <n v="391"/>
    <n v="1.15E-2"/>
    <n v="4.5"/>
    <n v="386.5"/>
    <n v="128.80000000000001"/>
    <n v="257.7"/>
    <n v="0"/>
    <n v="0"/>
    <n v="0"/>
    <x v="1754"/>
  </r>
  <r>
    <s v="ORD-20241812"/>
    <d v="2026-05-16T00:00:00"/>
    <s v="CUST-1103"/>
    <s v="Atlas Direct"/>
    <x v="0"/>
    <x v="4"/>
    <s v="SP-01"/>
    <s v="Sarah Jenkins"/>
    <s v="PROD-202"/>
    <x v="4"/>
    <s v="Home Care"/>
    <n v="4.5"/>
    <n v="2.1"/>
    <n v="632"/>
    <n v="2844"/>
    <n v="6.1499999999999999E-2"/>
    <n v="174.91"/>
    <n v="2669.09"/>
    <n v="1327.2"/>
    <n v="1341.89"/>
    <n v="0"/>
    <n v="0"/>
    <n v="0"/>
    <x v="1755"/>
  </r>
  <r>
    <s v="ORD-20241813"/>
    <d v="2026-04-03T00:00:00"/>
    <s v="CUST-1095"/>
    <s v="Crown Direct"/>
    <x v="0"/>
    <x v="2"/>
    <s v="SP-01"/>
    <s v="Sarah Jenkins"/>
    <s v="PROD-103"/>
    <x v="13"/>
    <s v="Personal Care"/>
    <n v="4.8"/>
    <n v="1.4"/>
    <n v="7"/>
    <n v="33.6"/>
    <n v="0.1638"/>
    <n v="5.5"/>
    <n v="28.1"/>
    <n v="9.8000000000000007"/>
    <n v="18.3"/>
    <n v="0"/>
    <n v="0"/>
    <n v="0"/>
    <x v="1756"/>
  </r>
  <r>
    <s v="ORD-20241814"/>
    <d v="2025-07-24T00:00:00"/>
    <s v="CUST-1047"/>
    <s v="Vanguard Direct"/>
    <x v="2"/>
    <x v="1"/>
    <s v="SP-06"/>
    <s v="Priya Sharma"/>
    <s v="PROD-103"/>
    <x v="13"/>
    <s v="Personal Care"/>
    <n v="4.8"/>
    <n v="1.4"/>
    <n v="23"/>
    <n v="110.4"/>
    <n v="3.8E-3"/>
    <n v="0.42"/>
    <n v="109.98"/>
    <n v="32.200000000000003"/>
    <n v="77.78"/>
    <n v="3"/>
    <n v="14.35"/>
    <n v="5.7"/>
    <x v="1757"/>
  </r>
  <r>
    <s v="ORD-20241815"/>
    <d v="2025-01-09T00:00:00"/>
    <s v="CUST-1078"/>
    <s v="Beacon Express"/>
    <x v="2"/>
    <x v="2"/>
    <s v="SP-06"/>
    <s v="Priya Sharma"/>
    <s v="PROD-204"/>
    <x v="12"/>
    <s v="Home Care"/>
    <n v="7.2"/>
    <n v="3.6"/>
    <n v="24"/>
    <n v="172.8"/>
    <n v="9.8699999999999996E-2"/>
    <n v="17.059999999999999"/>
    <n v="155.74"/>
    <n v="86.4"/>
    <n v="69.34"/>
    <n v="0"/>
    <n v="0"/>
    <n v="0"/>
    <x v="50"/>
  </r>
  <r>
    <s v="ORD-20241816"/>
    <d v="2024-04-02T00:00:00"/>
    <s v="CUST-1049"/>
    <s v="Horizon Supermarkets"/>
    <x v="0"/>
    <x v="3"/>
    <s v="SP-01"/>
    <s v="Sarah Jenkins"/>
    <s v="PROD-105"/>
    <x v="1"/>
    <s v="Personal Care"/>
    <n v="14.5"/>
    <n v="4.2"/>
    <n v="158"/>
    <n v="2291"/>
    <n v="4.2700000000000002E-2"/>
    <n v="97.83"/>
    <n v="2193.17"/>
    <n v="663.6"/>
    <n v="1529.57"/>
    <n v="0"/>
    <n v="0"/>
    <n v="0"/>
    <x v="1758"/>
  </r>
  <r>
    <s v="ORD-20241817"/>
    <d v="2026-03-20T00:00:00"/>
    <s v="CUST-1012"/>
    <s v="Apex Wholesale"/>
    <x v="3"/>
    <x v="2"/>
    <s v="SP-03"/>
    <s v="Elena Rostova"/>
    <s v="PROD-203"/>
    <x v="0"/>
    <s v="Home Care"/>
    <n v="5.8"/>
    <n v="2.7"/>
    <n v="8"/>
    <n v="46.4"/>
    <n v="5.7000000000000002E-3"/>
    <n v="0.26"/>
    <n v="46.14"/>
    <n v="21.6"/>
    <n v="24.54"/>
    <n v="0"/>
    <n v="0"/>
    <n v="0"/>
    <x v="1759"/>
  </r>
  <r>
    <s v="ORD-20241818"/>
    <d v="2025-02-08T00:00:00"/>
    <s v="CUST-1016"/>
    <s v="Global Retail"/>
    <x v="0"/>
    <x v="0"/>
    <s v="SP-01"/>
    <s v="Sarah Jenkins"/>
    <s v="PROD-401"/>
    <x v="3"/>
    <s v="Household Essentials"/>
    <n v="10.5"/>
    <n v="7.5"/>
    <n v="285"/>
    <n v="2992.5"/>
    <n v="5.3900000000000003E-2"/>
    <n v="161.30000000000001"/>
    <n v="2831.2"/>
    <n v="2137.5"/>
    <n v="693.7"/>
    <n v="0"/>
    <n v="0"/>
    <n v="0"/>
    <x v="1760"/>
  </r>
  <r>
    <s v="ORD-20241819"/>
    <d v="2024-01-15T00:00:00"/>
    <s v="CUST-1000"/>
    <s v="Metro Retail"/>
    <x v="3"/>
    <x v="0"/>
    <s v="SP-04"/>
    <s v="David Mueller"/>
    <s v="PROD-301"/>
    <x v="2"/>
    <s v="Food &amp; Beverage"/>
    <n v="5"/>
    <n v="3.2"/>
    <n v="27"/>
    <n v="135"/>
    <n v="3.3300000000000003E-2"/>
    <n v="4.5"/>
    <n v="130.5"/>
    <n v="86.4"/>
    <n v="44.1"/>
    <n v="0"/>
    <n v="0"/>
    <n v="0"/>
    <x v="1761"/>
  </r>
  <r>
    <s v="ORD-20241820"/>
    <d v="2024-09-27T00:00:00"/>
    <s v="CUST-1057"/>
    <s v="Pioneer Supermarkets"/>
    <x v="2"/>
    <x v="2"/>
    <s v="SP-05"/>
    <s v="Kenji Sato"/>
    <s v="PROD-301"/>
    <x v="2"/>
    <s v="Food &amp; Beverage"/>
    <n v="5"/>
    <n v="3.2"/>
    <n v="38"/>
    <n v="190"/>
    <n v="6.5100000000000005E-2"/>
    <n v="12.37"/>
    <n v="177.63"/>
    <n v="121.6"/>
    <n v="56.03"/>
    <n v="0"/>
    <n v="0"/>
    <n v="0"/>
    <x v="1762"/>
  </r>
  <r>
    <s v="ORD-20241821"/>
    <d v="2025-07-03T00:00:00"/>
    <s v="CUST-1047"/>
    <s v="Vanguard Direct"/>
    <x v="2"/>
    <x v="1"/>
    <s v="SP-06"/>
    <s v="Priya Sharma"/>
    <s v="PROD-303"/>
    <x v="5"/>
    <s v="Food &amp; Beverage"/>
    <n v="11"/>
    <n v="6.8"/>
    <n v="116"/>
    <n v="1276"/>
    <n v="1.43E-2"/>
    <n v="18.25"/>
    <n v="1257.75"/>
    <n v="788.8"/>
    <n v="468.95"/>
    <n v="0"/>
    <n v="0"/>
    <n v="0"/>
    <x v="1763"/>
  </r>
  <r>
    <s v="ORD-20241822"/>
    <d v="2024-05-06T00:00:00"/>
    <s v="CUST-1073"/>
    <s v="Beacon Supermarkets"/>
    <x v="2"/>
    <x v="1"/>
    <s v="SP-06"/>
    <s v="Priya Sharma"/>
    <s v="PROD-301"/>
    <x v="2"/>
    <s v="Food &amp; Beverage"/>
    <n v="5"/>
    <n v="3.2"/>
    <n v="32"/>
    <n v="160"/>
    <n v="1.1299999999999999E-2"/>
    <n v="1.81"/>
    <n v="158.19"/>
    <n v="102.4"/>
    <n v="55.79"/>
    <n v="0"/>
    <n v="0"/>
    <n v="0"/>
    <x v="1764"/>
  </r>
  <r>
    <s v="ORD-20241823"/>
    <d v="2025-04-10T00:00:00"/>
    <s v="CUST-1061"/>
    <s v="Pioneer Stores"/>
    <x v="0"/>
    <x v="3"/>
    <s v="SP-02"/>
    <s v="Michael Chang"/>
    <s v="PROD-201"/>
    <x v="14"/>
    <s v="Home Care"/>
    <n v="12"/>
    <n v="6.5"/>
    <n v="79"/>
    <n v="948"/>
    <n v="6.0100000000000001E-2"/>
    <n v="56.97"/>
    <n v="891.03"/>
    <n v="513.5"/>
    <n v="377.53"/>
    <n v="0"/>
    <n v="0"/>
    <n v="0"/>
    <x v="1765"/>
  </r>
  <r>
    <s v="ORD-20241824"/>
    <d v="2025-01-12T00:00:00"/>
    <s v="CUST-1075"/>
    <s v="Beacon Distributors"/>
    <x v="4"/>
    <x v="3"/>
    <s v="SP-07"/>
    <s v="Carlos Mendez"/>
    <s v="PROD-201"/>
    <x v="14"/>
    <s v="Home Care"/>
    <n v="12"/>
    <n v="6.5"/>
    <n v="38"/>
    <n v="456"/>
    <n v="1.0200000000000001E-2"/>
    <n v="4.6500000000000004"/>
    <n v="451.35"/>
    <n v="247"/>
    <n v="204.35"/>
    <n v="0"/>
    <n v="0"/>
    <n v="0"/>
    <x v="1766"/>
  </r>
  <r>
    <s v="ORD-20241825"/>
    <d v="2025-11-19T00:00:00"/>
    <s v="CUST-1000"/>
    <s v="Metro Retail"/>
    <x v="3"/>
    <x v="0"/>
    <s v="SP-04"/>
    <s v="David Mueller"/>
    <s v="PROD-204"/>
    <x v="12"/>
    <s v="Home Care"/>
    <n v="7.2"/>
    <n v="3.6"/>
    <n v="237"/>
    <n v="1706.4"/>
    <n v="3.5900000000000001E-2"/>
    <n v="61.26"/>
    <n v="1645.14"/>
    <n v="853.2"/>
    <n v="791.94"/>
    <n v="0"/>
    <n v="0"/>
    <n v="0"/>
    <x v="1767"/>
  </r>
  <r>
    <s v="ORD-20241826"/>
    <d v="2026-02-05T00:00:00"/>
    <s v="CUST-1070"/>
    <s v="Sterling Express"/>
    <x v="1"/>
    <x v="3"/>
    <s v="SP-08"/>
    <s v="Tariq Al-Mansoor"/>
    <s v="PROD-304"/>
    <x v="8"/>
    <s v="Food &amp; Beverage"/>
    <n v="4.2"/>
    <n v="2.8"/>
    <n v="11"/>
    <n v="46.2"/>
    <n v="3.1099999999999999E-2"/>
    <n v="1.44"/>
    <n v="44.76"/>
    <n v="30.8"/>
    <n v="13.96"/>
    <n v="0"/>
    <n v="0"/>
    <n v="0"/>
    <x v="1768"/>
  </r>
  <r>
    <s v="ORD-20241827"/>
    <d v="2025-11-19T00:00:00"/>
    <s v="CUST-1065"/>
    <s v="Sterling Supermarkets"/>
    <x v="3"/>
    <x v="3"/>
    <s v="SP-04"/>
    <s v="David Mueller"/>
    <s v="PROD-105"/>
    <x v="1"/>
    <s v="Personal Care"/>
    <n v="14.5"/>
    <n v="4.2"/>
    <n v="51"/>
    <n v="739.5"/>
    <n v="1.4E-3"/>
    <n v="1.04"/>
    <n v="738.46"/>
    <n v="214.2"/>
    <n v="524.26"/>
    <n v="0"/>
    <n v="0"/>
    <n v="0"/>
    <x v="1769"/>
  </r>
  <r>
    <s v="ORD-20241828"/>
    <d v="2024-09-25T00:00:00"/>
    <s v="CUST-1092"/>
    <s v="Crown Wholesale"/>
    <x v="0"/>
    <x v="4"/>
    <s v="SP-01"/>
    <s v="Sarah Jenkins"/>
    <s v="PROD-101"/>
    <x v="9"/>
    <s v="Personal Care"/>
    <n v="8.5"/>
    <n v="2.8"/>
    <n v="80"/>
    <n v="680"/>
    <n v="5.3800000000000001E-2"/>
    <n v="36.58"/>
    <n v="643.41999999999996"/>
    <n v="224"/>
    <n v="419.42"/>
    <n v="0"/>
    <n v="0"/>
    <n v="0"/>
    <x v="1770"/>
  </r>
  <r>
    <s v="ORD-20241829"/>
    <d v="2025-08-21T00:00:00"/>
    <s v="CUST-1105"/>
    <s v="Omega Supermarkets"/>
    <x v="3"/>
    <x v="4"/>
    <s v="SP-04"/>
    <s v="David Mueller"/>
    <s v="PROD-103"/>
    <x v="13"/>
    <s v="Personal Care"/>
    <n v="4.8"/>
    <n v="1.4"/>
    <n v="131"/>
    <n v="628.79999999999995"/>
    <n v="9.5899999999999999E-2"/>
    <n v="60.3"/>
    <n v="568.5"/>
    <n v="183.4"/>
    <n v="385.1"/>
    <n v="0"/>
    <n v="0"/>
    <n v="0"/>
    <x v="1771"/>
  </r>
  <r>
    <s v="ORD-20241830"/>
    <d v="2025-01-25T00:00:00"/>
    <s v="CUST-1029"/>
    <s v="Summit Stores"/>
    <x v="0"/>
    <x v="1"/>
    <s v="SP-02"/>
    <s v="Michael Chang"/>
    <s v="PROD-102"/>
    <x v="15"/>
    <s v="Personal Care"/>
    <n v="6.2"/>
    <n v="1.9"/>
    <n v="65"/>
    <n v="403"/>
    <n v="3.4799999999999998E-2"/>
    <n v="14.02"/>
    <n v="388.98"/>
    <n v="123.5"/>
    <n v="265.48"/>
    <n v="0"/>
    <n v="0"/>
    <n v="0"/>
    <x v="1772"/>
  </r>
  <r>
    <s v="ORD-20241831"/>
    <d v="2026-04-22T00:00:00"/>
    <s v="CUST-1098"/>
    <s v="Atlas Mart"/>
    <x v="2"/>
    <x v="2"/>
    <s v="SP-06"/>
    <s v="Priya Sharma"/>
    <s v="PROD-304"/>
    <x v="8"/>
    <s v="Food &amp; Beverage"/>
    <n v="4.2"/>
    <n v="2.8"/>
    <n v="47"/>
    <n v="197.4"/>
    <n v="0.20860000000000001"/>
    <n v="41.18"/>
    <n v="156.22"/>
    <n v="131.6"/>
    <n v="24.62"/>
    <n v="0"/>
    <n v="0"/>
    <n v="0"/>
    <x v="1773"/>
  </r>
  <r>
    <s v="ORD-20241832"/>
    <d v="2025-10-15T00:00:00"/>
    <s v="CUST-1089"/>
    <s v="Crown Supermarkets"/>
    <x v="1"/>
    <x v="3"/>
    <s v="SP-08"/>
    <s v="Tariq Al-Mansoor"/>
    <s v="PROD-105"/>
    <x v="1"/>
    <s v="Personal Care"/>
    <n v="14.5"/>
    <n v="4.2"/>
    <n v="26"/>
    <n v="377"/>
    <n v="0.49230000000000002"/>
    <n v="185.6"/>
    <n v="191.4"/>
    <n v="109.2"/>
    <n v="82.2"/>
    <n v="0"/>
    <n v="0"/>
    <n v="0"/>
    <x v="1774"/>
  </r>
  <r>
    <s v="ORD-20241833"/>
    <d v="2026-08-20T00:00:00"/>
    <s v="CUST-1043"/>
    <s v="Vanguard Distributors"/>
    <x v="2"/>
    <x v="4"/>
    <s v="SP-05"/>
    <s v="Kenji Sato"/>
    <s v="PROD-302"/>
    <x v="7"/>
    <s v="Food &amp; Beverage"/>
    <n v="3.8"/>
    <n v="2.6"/>
    <n v="236"/>
    <n v="896.8"/>
    <n v="7.6999999999999999E-2"/>
    <n v="69.05"/>
    <n v="827.75"/>
    <n v="613.6"/>
    <n v="214.15"/>
    <n v="0"/>
    <n v="0"/>
    <n v="0"/>
    <x v="1775"/>
  </r>
  <r>
    <s v="ORD-20241834"/>
    <d v="2025-01-15T00:00:00"/>
    <s v="CUST-1078"/>
    <s v="Beacon Express"/>
    <x v="2"/>
    <x v="2"/>
    <s v="SP-06"/>
    <s v="Priya Sharma"/>
    <s v="PROD-403"/>
    <x v="11"/>
    <s v="Household Essentials"/>
    <n v="5.5"/>
    <n v="3.8"/>
    <n v="59"/>
    <n v="324.5"/>
    <n v="0.14660000000000001"/>
    <n v="47.57"/>
    <n v="276.93"/>
    <n v="224.2"/>
    <n v="52.73"/>
    <n v="0"/>
    <n v="0"/>
    <n v="0"/>
    <x v="165"/>
  </r>
  <r>
    <s v="ORD-20241835"/>
    <d v="2024-04-20T00:00:00"/>
    <s v="CUST-1024"/>
    <s v="Summit Retail"/>
    <x v="3"/>
    <x v="3"/>
    <s v="SP-03"/>
    <s v="Elena Rostova"/>
    <s v="PROD-404"/>
    <x v="16"/>
    <s v="Household Essentials"/>
    <n v="4.9000000000000004"/>
    <n v="3.1"/>
    <n v="80"/>
    <n v="392"/>
    <n v="1.1900000000000001E-2"/>
    <n v="4.66"/>
    <n v="387.34"/>
    <n v="248"/>
    <n v="139.34"/>
    <n v="0"/>
    <n v="0"/>
    <n v="0"/>
    <x v="1776"/>
  </r>
  <r>
    <s v="ORD-20241836"/>
    <d v="2025-11-22T00:00:00"/>
    <s v="CUST-1089"/>
    <s v="Crown Supermarkets"/>
    <x v="1"/>
    <x v="3"/>
    <s v="SP-08"/>
    <s v="Tariq Al-Mansoor"/>
    <s v="PROD-302"/>
    <x v="7"/>
    <s v="Food &amp; Beverage"/>
    <n v="3.8"/>
    <n v="2.6"/>
    <n v="47"/>
    <n v="178.6"/>
    <n v="9.1000000000000004E-3"/>
    <n v="1.63"/>
    <n v="176.97"/>
    <n v="122.2"/>
    <n v="54.77"/>
    <n v="1"/>
    <n v="3.77"/>
    <n v="3.1"/>
    <x v="1777"/>
  </r>
  <r>
    <s v="ORD-20241837"/>
    <d v="2024-08-27T00:00:00"/>
    <s v="CUST-1079"/>
    <s v="Beacon Direct"/>
    <x v="0"/>
    <x v="4"/>
    <s v="SP-02"/>
    <s v="Michael Chang"/>
    <s v="PROD-304"/>
    <x v="8"/>
    <s v="Food &amp; Beverage"/>
    <n v="4.2"/>
    <n v="2.8"/>
    <n v="150"/>
    <n v="630"/>
    <n v="0.14099999999999999"/>
    <n v="88.83"/>
    <n v="541.16999999999996"/>
    <n v="420"/>
    <n v="121.17"/>
    <n v="0"/>
    <n v="0"/>
    <n v="0"/>
    <x v="1778"/>
  </r>
  <r>
    <s v="ORD-20241838"/>
    <d v="2025-04-27T00:00:00"/>
    <s v="CUST-1030"/>
    <s v="Summit Express"/>
    <x v="3"/>
    <x v="3"/>
    <s v="SP-04"/>
    <s v="David Mueller"/>
    <s v="PROD-402"/>
    <x v="10"/>
    <s v="Household Essentials"/>
    <n v="6"/>
    <n v="4.2"/>
    <n v="248"/>
    <n v="1488"/>
    <n v="7.7000000000000002E-3"/>
    <n v="11.46"/>
    <n v="1476.54"/>
    <n v="1041.5999999999999"/>
    <n v="434.94"/>
    <n v="0"/>
    <n v="0"/>
    <n v="0"/>
    <x v="1779"/>
  </r>
  <r>
    <s v="ORD-20241839"/>
    <d v="2024-01-26T00:00:00"/>
    <s v="CUST-1109"/>
    <s v="Omega Stores"/>
    <x v="2"/>
    <x v="2"/>
    <s v="SP-05"/>
    <s v="Kenji Sato"/>
    <s v="PROD-103"/>
    <x v="13"/>
    <s v="Personal Care"/>
    <n v="4.8"/>
    <n v="1.4"/>
    <n v="144"/>
    <n v="691.2"/>
    <n v="0.29320000000000002"/>
    <n v="202.66"/>
    <n v="488.54"/>
    <n v="201.6"/>
    <n v="286.94"/>
    <n v="0"/>
    <n v="0"/>
    <n v="0"/>
    <x v="1780"/>
  </r>
  <r>
    <s v="ORD-20241840"/>
    <d v="2025-09-26T00:00:00"/>
    <s v="CUST-1114"/>
    <s v="Titan Mart"/>
    <x v="4"/>
    <x v="4"/>
    <s v="SP-07"/>
    <s v="Carlos Mendez"/>
    <s v="PROD-301"/>
    <x v="2"/>
    <s v="Food &amp; Beverage"/>
    <n v="5"/>
    <n v="3.2"/>
    <n v="32"/>
    <n v="160"/>
    <n v="3.1300000000000001E-2"/>
    <n v="5.01"/>
    <n v="154.99"/>
    <n v="102.4"/>
    <n v="52.59"/>
    <n v="0"/>
    <n v="0"/>
    <n v="0"/>
    <x v="1726"/>
  </r>
  <r>
    <s v="ORD-20241841"/>
    <d v="2026-06-24T00:00:00"/>
    <s v="CUST-1081"/>
    <s v="Crest Supermarkets"/>
    <x v="2"/>
    <x v="1"/>
    <s v="SP-05"/>
    <s v="Kenji Sato"/>
    <s v="PROD-301"/>
    <x v="2"/>
    <s v="Food &amp; Beverage"/>
    <n v="5"/>
    <n v="3.2"/>
    <n v="20"/>
    <n v="100"/>
    <n v="5.4999999999999997E-3"/>
    <n v="0.55000000000000004"/>
    <n v="99.45"/>
    <n v="64"/>
    <n v="35.450000000000003"/>
    <n v="0"/>
    <n v="0"/>
    <n v="0"/>
    <x v="1781"/>
  </r>
  <r>
    <s v="ORD-20241842"/>
    <d v="2026-08-23T00:00:00"/>
    <s v="CUST-1078"/>
    <s v="Beacon Express"/>
    <x v="2"/>
    <x v="2"/>
    <s v="SP-05"/>
    <s v="Kenji Sato"/>
    <s v="PROD-301"/>
    <x v="2"/>
    <s v="Food &amp; Beverage"/>
    <n v="5"/>
    <n v="3.2"/>
    <n v="9"/>
    <n v="45"/>
    <n v="4.1599999999999998E-2"/>
    <n v="1.87"/>
    <n v="43.13"/>
    <n v="28.8"/>
    <n v="14.33"/>
    <n v="0"/>
    <n v="0"/>
    <n v="0"/>
    <x v="1782"/>
  </r>
  <r>
    <s v="ORD-20241843"/>
    <d v="2025-07-28T00:00:00"/>
    <s v="CUST-1025"/>
    <s v="Summit Supermarkets"/>
    <x v="1"/>
    <x v="2"/>
    <s v="SP-08"/>
    <s v="Tariq Al-Mansoor"/>
    <s v="PROD-202"/>
    <x v="4"/>
    <s v="Home Care"/>
    <n v="4.5"/>
    <n v="2.1"/>
    <n v="20"/>
    <n v="90"/>
    <n v="0.13489999999999999"/>
    <n v="12.14"/>
    <n v="77.86"/>
    <n v="42"/>
    <n v="35.86"/>
    <n v="0"/>
    <n v="0"/>
    <n v="0"/>
    <x v="1783"/>
  </r>
  <r>
    <s v="ORD-20241844"/>
    <d v="2024-12-01T00:00:00"/>
    <s v="CUST-1092"/>
    <s v="Crown Wholesale"/>
    <x v="0"/>
    <x v="4"/>
    <s v="SP-02"/>
    <s v="Michael Chang"/>
    <s v="PROD-203"/>
    <x v="0"/>
    <s v="Home Care"/>
    <n v="5.8"/>
    <n v="2.7"/>
    <n v="322"/>
    <n v="1867.6"/>
    <n v="0.1168"/>
    <n v="218.14"/>
    <n v="1649.46"/>
    <n v="869.4"/>
    <n v="780.06"/>
    <n v="0"/>
    <n v="0"/>
    <n v="0"/>
    <x v="1784"/>
  </r>
  <r>
    <s v="ORD-20241845"/>
    <d v="2026-07-26T00:00:00"/>
    <s v="CUST-1066"/>
    <s v="Sterling Mart"/>
    <x v="0"/>
    <x v="1"/>
    <s v="SP-01"/>
    <s v="Sarah Jenkins"/>
    <s v="PROD-404"/>
    <x v="16"/>
    <s v="Household Essentials"/>
    <n v="4.9000000000000004"/>
    <n v="3.1"/>
    <n v="113"/>
    <n v="553.70000000000005"/>
    <n v="1.0699999999999999E-2"/>
    <n v="5.92"/>
    <n v="547.78"/>
    <n v="350.3"/>
    <n v="197.48"/>
    <n v="0"/>
    <n v="0"/>
    <n v="0"/>
    <x v="1785"/>
  </r>
  <r>
    <s v="ORD-20241846"/>
    <d v="2025-09-16T00:00:00"/>
    <s v="CUST-1091"/>
    <s v="Crown Distributors"/>
    <x v="1"/>
    <x v="2"/>
    <s v="SP-08"/>
    <s v="Tariq Al-Mansoor"/>
    <s v="PROD-201"/>
    <x v="14"/>
    <s v="Home Care"/>
    <n v="12"/>
    <n v="6.5"/>
    <n v="33"/>
    <n v="396"/>
    <n v="0.20849999999999999"/>
    <n v="82.57"/>
    <n v="313.43"/>
    <n v="214.5"/>
    <n v="98.93"/>
    <n v="0"/>
    <n v="0"/>
    <n v="0"/>
    <x v="1786"/>
  </r>
  <r>
    <s v="ORD-20241847"/>
    <d v="2024-08-14T00:00:00"/>
    <s v="CUST-1112"/>
    <s v="Titan Retail"/>
    <x v="0"/>
    <x v="3"/>
    <s v="SP-01"/>
    <s v="Sarah Jenkins"/>
    <s v="PROD-101"/>
    <x v="9"/>
    <s v="Personal Care"/>
    <n v="8.5"/>
    <n v="2.8"/>
    <n v="84"/>
    <n v="714"/>
    <n v="3.8E-3"/>
    <n v="2.71"/>
    <n v="711.29"/>
    <n v="235.2"/>
    <n v="476.09"/>
    <n v="0"/>
    <n v="0"/>
    <n v="0"/>
    <x v="1787"/>
  </r>
  <r>
    <s v="ORD-20241848"/>
    <d v="2025-10-25T00:00:00"/>
    <s v="CUST-1052"/>
    <s v="Horizon Wholesale"/>
    <x v="4"/>
    <x v="3"/>
    <s v="SP-07"/>
    <s v="Carlos Mendez"/>
    <s v="PROD-203"/>
    <x v="0"/>
    <s v="Home Care"/>
    <n v="5.8"/>
    <n v="2.7"/>
    <n v="71"/>
    <n v="411.8"/>
    <n v="6.8699999999999997E-2"/>
    <n v="28.29"/>
    <n v="383.51"/>
    <n v="191.7"/>
    <n v="191.81"/>
    <n v="0"/>
    <n v="0"/>
    <n v="0"/>
    <x v="1788"/>
  </r>
  <r>
    <s v="ORD-20241849"/>
    <d v="2024-03-05T00:00:00"/>
    <s v="CUST-1117"/>
    <s v="Titan Stores"/>
    <x v="0"/>
    <x v="4"/>
    <s v="SP-02"/>
    <s v="Michael Chang"/>
    <s v="PROD-101"/>
    <x v="9"/>
    <s v="Personal Care"/>
    <n v="8.5"/>
    <n v="2.8"/>
    <n v="24"/>
    <n v="204"/>
    <n v="0.1265"/>
    <n v="25.81"/>
    <n v="178.19"/>
    <n v="67.2"/>
    <n v="110.99"/>
    <n v="0"/>
    <n v="0"/>
    <n v="0"/>
    <x v="1789"/>
  </r>
  <r>
    <s v="ORD-20241850"/>
    <d v="2025-10-12T00:00:00"/>
    <s v="CUST-1111"/>
    <s v="Omega Direct"/>
    <x v="0"/>
    <x v="1"/>
    <s v="SP-02"/>
    <s v="Michael Chang"/>
    <s v="PROD-201"/>
    <x v="14"/>
    <s v="Home Care"/>
    <n v="12"/>
    <n v="6.5"/>
    <n v="13"/>
    <n v="156"/>
    <n v="2.0199999999999999E-2"/>
    <n v="3.15"/>
    <n v="152.85"/>
    <n v="84.5"/>
    <n v="68.349999999999994"/>
    <n v="0"/>
    <n v="0"/>
    <n v="0"/>
    <x v="1790"/>
  </r>
  <r>
    <s v="ORD-20241851"/>
    <d v="2026-04-23T00:00:00"/>
    <s v="CUST-1002"/>
    <s v="Metro Mart"/>
    <x v="0"/>
    <x v="3"/>
    <s v="SP-01"/>
    <s v="Sarah Jenkins"/>
    <s v="PROD-301"/>
    <x v="2"/>
    <s v="Food &amp; Beverage"/>
    <n v="5"/>
    <n v="3.2"/>
    <n v="17"/>
    <n v="85"/>
    <n v="1E-3"/>
    <n v="0.08"/>
    <n v="84.92"/>
    <n v="54.4"/>
    <n v="30.52"/>
    <n v="0"/>
    <n v="0"/>
    <n v="0"/>
    <x v="1791"/>
  </r>
  <r>
    <s v="ORD-20241852"/>
    <d v="2025-04-20T00:00:00"/>
    <s v="CUST-1012"/>
    <s v="Apex Wholesale"/>
    <x v="3"/>
    <x v="2"/>
    <s v="SP-03"/>
    <s v="Elena Rostova"/>
    <s v="PROD-201"/>
    <x v="14"/>
    <s v="Home Care"/>
    <n v="12"/>
    <n v="6.5"/>
    <n v="16"/>
    <n v="192"/>
    <n v="0.22570000000000001"/>
    <n v="43.33"/>
    <n v="148.66999999999999"/>
    <n v="104"/>
    <n v="44.67"/>
    <n v="0"/>
    <n v="0"/>
    <n v="0"/>
    <x v="1792"/>
  </r>
  <r>
    <s v="ORD-20241853"/>
    <d v="2026-07-20T00:00:00"/>
    <s v="CUST-1018"/>
    <s v="Global Mart"/>
    <x v="0"/>
    <x v="3"/>
    <s v="SP-01"/>
    <s v="Sarah Jenkins"/>
    <s v="PROD-203"/>
    <x v="0"/>
    <s v="Home Care"/>
    <n v="5.8"/>
    <n v="2.7"/>
    <n v="80"/>
    <n v="464"/>
    <n v="2.1100000000000001E-2"/>
    <n v="9.7899999999999991"/>
    <n v="454.21"/>
    <n v="216"/>
    <n v="238.21"/>
    <n v="0"/>
    <n v="0"/>
    <n v="0"/>
    <x v="1793"/>
  </r>
  <r>
    <s v="ORD-20241854"/>
    <d v="2025-12-18T00:00:00"/>
    <s v="CUST-1111"/>
    <s v="Omega Direct"/>
    <x v="0"/>
    <x v="1"/>
    <s v="SP-02"/>
    <s v="Michael Chang"/>
    <s v="PROD-301"/>
    <x v="2"/>
    <s v="Food &amp; Beverage"/>
    <n v="5"/>
    <n v="3.2"/>
    <n v="8"/>
    <n v="40"/>
    <n v="1.61E-2"/>
    <n v="0.64"/>
    <n v="39.36"/>
    <n v="25.6"/>
    <n v="13.76"/>
    <n v="0"/>
    <n v="0"/>
    <n v="0"/>
    <x v="1794"/>
  </r>
  <r>
    <s v="ORD-20241855"/>
    <d v="2024-11-05T00:00:00"/>
    <s v="CUST-1043"/>
    <s v="Vanguard Distributors"/>
    <x v="2"/>
    <x v="4"/>
    <s v="SP-05"/>
    <s v="Kenji Sato"/>
    <s v="PROD-101"/>
    <x v="9"/>
    <s v="Personal Care"/>
    <n v="8.5"/>
    <n v="2.8"/>
    <n v="53"/>
    <n v="450.5"/>
    <n v="6.0299999999999999E-2"/>
    <n v="27.17"/>
    <n v="423.33"/>
    <n v="148.4"/>
    <n v="274.93"/>
    <n v="0"/>
    <n v="0"/>
    <n v="0"/>
    <x v="1795"/>
  </r>
  <r>
    <s v="ORD-20241856"/>
    <d v="2025-10-26T00:00:00"/>
    <s v="CUST-1089"/>
    <s v="Crown Supermarkets"/>
    <x v="1"/>
    <x v="3"/>
    <s v="SP-08"/>
    <s v="Tariq Al-Mansoor"/>
    <s v="PROD-204"/>
    <x v="12"/>
    <s v="Home Care"/>
    <n v="7.2"/>
    <n v="3.6"/>
    <n v="130"/>
    <n v="936"/>
    <n v="7.4000000000000003E-3"/>
    <n v="6.93"/>
    <n v="929.07"/>
    <n v="468"/>
    <n v="461.07"/>
    <n v="0"/>
    <n v="0"/>
    <n v="0"/>
    <x v="1796"/>
  </r>
  <r>
    <s v="ORD-20241857"/>
    <d v="2025-02-22T00:00:00"/>
    <s v="CUST-1071"/>
    <s v="Sterling Direct"/>
    <x v="3"/>
    <x v="1"/>
    <s v="SP-03"/>
    <s v="Elena Rostova"/>
    <s v="PROD-103"/>
    <x v="13"/>
    <s v="Personal Care"/>
    <n v="4.8"/>
    <n v="1.4"/>
    <n v="4"/>
    <n v="19.2"/>
    <n v="3.9600000000000003E-2"/>
    <n v="0.76"/>
    <n v="18.440000000000001"/>
    <n v="5.6"/>
    <n v="12.84"/>
    <n v="0"/>
    <n v="0"/>
    <n v="0"/>
    <x v="1797"/>
  </r>
  <r>
    <s v="ORD-20241858"/>
    <d v="2024-04-29T00:00:00"/>
    <s v="CUST-1090"/>
    <s v="Crown Mart"/>
    <x v="0"/>
    <x v="3"/>
    <s v="SP-01"/>
    <s v="Sarah Jenkins"/>
    <s v="PROD-403"/>
    <x v="11"/>
    <s v="Household Essentials"/>
    <n v="5.5"/>
    <n v="3.8"/>
    <n v="60"/>
    <n v="330"/>
    <n v="1.89E-2"/>
    <n v="6.24"/>
    <n v="323.76"/>
    <n v="228"/>
    <n v="95.76"/>
    <n v="0"/>
    <n v="0"/>
    <n v="0"/>
    <x v="1798"/>
  </r>
  <r>
    <s v="ORD-20241859"/>
    <d v="2024-05-23T00:00:00"/>
    <s v="CUST-1010"/>
    <s v="Apex Mart"/>
    <x v="2"/>
    <x v="3"/>
    <s v="SP-05"/>
    <s v="Kenji Sato"/>
    <s v="PROD-304"/>
    <x v="8"/>
    <s v="Food &amp; Beverage"/>
    <n v="4.2"/>
    <n v="2.8"/>
    <n v="106"/>
    <n v="445.2"/>
    <n v="1.03E-2"/>
    <n v="4.59"/>
    <n v="440.61"/>
    <n v="296.8"/>
    <n v="143.81"/>
    <n v="0"/>
    <n v="0"/>
    <n v="0"/>
    <x v="1799"/>
  </r>
  <r>
    <s v="ORD-20241860"/>
    <d v="2024-02-16T00:00:00"/>
    <s v="CUST-1022"/>
    <s v="Global Express"/>
    <x v="0"/>
    <x v="4"/>
    <s v="SP-02"/>
    <s v="Michael Chang"/>
    <s v="PROD-301"/>
    <x v="2"/>
    <s v="Food &amp; Beverage"/>
    <n v="5"/>
    <n v="3.2"/>
    <n v="49"/>
    <n v="245"/>
    <n v="0.13320000000000001"/>
    <n v="32.630000000000003"/>
    <n v="212.37"/>
    <n v="156.80000000000001"/>
    <n v="55.57"/>
    <n v="12"/>
    <n v="52.01"/>
    <n v="44.4"/>
    <x v="1800"/>
  </r>
  <r>
    <s v="ORD-20241861"/>
    <d v="2026-08-26T00:00:00"/>
    <s v="CUST-1065"/>
    <s v="Sterling Supermarkets"/>
    <x v="3"/>
    <x v="3"/>
    <s v="SP-04"/>
    <s v="David Mueller"/>
    <s v="PROD-402"/>
    <x v="10"/>
    <s v="Household Essentials"/>
    <n v="6"/>
    <n v="4.2"/>
    <n v="71"/>
    <n v="426"/>
    <n v="5.8999999999999999E-3"/>
    <n v="2.5099999999999998"/>
    <n v="423.49"/>
    <n v="298.2"/>
    <n v="125.29"/>
    <n v="13"/>
    <n v="77.540000000000006"/>
    <n v="61.1"/>
    <x v="1801"/>
  </r>
  <r>
    <s v="ORD-20241862"/>
    <d v="2024-02-08T00:00:00"/>
    <s v="CUST-1068"/>
    <s v="Sterling Wholesale"/>
    <x v="3"/>
    <x v="4"/>
    <s v="SP-03"/>
    <s v="Elena Rostova"/>
    <s v="PROD-403"/>
    <x v="11"/>
    <s v="Household Essentials"/>
    <n v="5.5"/>
    <n v="3.8"/>
    <n v="46"/>
    <n v="253"/>
    <n v="7.2900000000000006E-2"/>
    <n v="18.440000000000001"/>
    <n v="234.56"/>
    <n v="174.8"/>
    <n v="59.76"/>
    <n v="0"/>
    <n v="0"/>
    <n v="0"/>
    <x v="1802"/>
  </r>
  <r>
    <s v="ORD-20241863"/>
    <d v="2024-11-07T00:00:00"/>
    <s v="CUST-1006"/>
    <s v="Metro Express"/>
    <x v="4"/>
    <x v="3"/>
    <s v="SP-07"/>
    <s v="Carlos Mendez"/>
    <s v="PROD-203"/>
    <x v="0"/>
    <s v="Home Care"/>
    <n v="5.8"/>
    <n v="2.7"/>
    <n v="26"/>
    <n v="150.80000000000001"/>
    <n v="1.37E-2"/>
    <n v="2.0699999999999998"/>
    <n v="148.72999999999999"/>
    <n v="70.2"/>
    <n v="78.53"/>
    <n v="0"/>
    <n v="0"/>
    <n v="0"/>
    <x v="1803"/>
  </r>
  <r>
    <s v="ORD-20241864"/>
    <d v="2025-05-19T00:00:00"/>
    <s v="CUST-1063"/>
    <s v="Pioneer Direct"/>
    <x v="4"/>
    <x v="2"/>
    <s v="SP-07"/>
    <s v="Carlos Mendez"/>
    <s v="PROD-104"/>
    <x v="6"/>
    <s v="Personal Care"/>
    <n v="9.9"/>
    <n v="3.1"/>
    <n v="9"/>
    <n v="89.1"/>
    <n v="0.15490000000000001"/>
    <n v="13.8"/>
    <n v="75.3"/>
    <n v="27.9"/>
    <n v="47.4"/>
    <n v="0"/>
    <n v="0"/>
    <n v="0"/>
    <x v="1804"/>
  </r>
  <r>
    <s v="ORD-20241865"/>
    <d v="2024-04-28T00:00:00"/>
    <s v="CUST-1106"/>
    <s v="Omega Mart"/>
    <x v="2"/>
    <x v="3"/>
    <s v="SP-06"/>
    <s v="Priya Sharma"/>
    <s v="PROD-202"/>
    <x v="4"/>
    <s v="Home Care"/>
    <n v="4.5"/>
    <n v="2.1"/>
    <n v="146"/>
    <n v="657"/>
    <n v="8.3199999999999996E-2"/>
    <n v="54.66"/>
    <n v="602.34"/>
    <n v="306.60000000000002"/>
    <n v="295.74"/>
    <n v="0"/>
    <n v="0"/>
    <n v="0"/>
    <x v="1805"/>
  </r>
  <r>
    <s v="ORD-20241866"/>
    <d v="2024-04-09T00:00:00"/>
    <s v="CUST-1081"/>
    <s v="Crest Supermarkets"/>
    <x v="2"/>
    <x v="1"/>
    <s v="SP-05"/>
    <s v="Kenji Sato"/>
    <s v="PROD-403"/>
    <x v="11"/>
    <s v="Household Essentials"/>
    <n v="5.5"/>
    <n v="3.8"/>
    <n v="52"/>
    <n v="286"/>
    <n v="1.06E-2"/>
    <n v="3.03"/>
    <n v="282.97000000000003"/>
    <n v="197.6"/>
    <n v="85.37"/>
    <n v="0"/>
    <n v="0"/>
    <n v="0"/>
    <x v="1806"/>
  </r>
  <r>
    <s v="ORD-20241867"/>
    <d v="2024-08-28T00:00:00"/>
    <s v="CUST-1113"/>
    <s v="Titan Supermarkets"/>
    <x v="1"/>
    <x v="1"/>
    <s v="SP-08"/>
    <s v="Tariq Al-Mansoor"/>
    <s v="PROD-303"/>
    <x v="5"/>
    <s v="Food &amp; Beverage"/>
    <n v="11"/>
    <n v="6.8"/>
    <n v="36"/>
    <n v="396"/>
    <n v="5.9900000000000002E-2"/>
    <n v="23.72"/>
    <n v="372.28"/>
    <n v="244.8"/>
    <n v="127.48"/>
    <n v="0"/>
    <n v="0"/>
    <n v="0"/>
    <x v="1807"/>
  </r>
  <r>
    <s v="ORD-20241868"/>
    <d v="2026-06-27T00:00:00"/>
    <s v="CUST-1018"/>
    <s v="Global Mart"/>
    <x v="0"/>
    <x v="3"/>
    <s v="SP-02"/>
    <s v="Michael Chang"/>
    <s v="PROD-404"/>
    <x v="16"/>
    <s v="Household Essentials"/>
    <n v="4.9000000000000004"/>
    <n v="3.1"/>
    <n v="84"/>
    <n v="411.6"/>
    <n v="1.2999999999999999E-3"/>
    <n v="0.54"/>
    <n v="411.06"/>
    <n v="260.39999999999998"/>
    <n v="150.66"/>
    <n v="0"/>
    <n v="0"/>
    <n v="0"/>
    <x v="1808"/>
  </r>
  <r>
    <s v="ORD-20241869"/>
    <d v="2025-07-04T00:00:00"/>
    <s v="CUST-1010"/>
    <s v="Apex Mart"/>
    <x v="2"/>
    <x v="3"/>
    <s v="SP-06"/>
    <s v="Priya Sharma"/>
    <s v="PROD-104"/>
    <x v="6"/>
    <s v="Personal Care"/>
    <n v="9.9"/>
    <n v="3.1"/>
    <n v="50"/>
    <n v="495"/>
    <n v="4.1399999999999999E-2"/>
    <n v="20.49"/>
    <n v="474.51"/>
    <n v="155"/>
    <n v="319.51"/>
    <n v="0"/>
    <n v="0"/>
    <n v="0"/>
    <x v="1809"/>
  </r>
  <r>
    <s v="ORD-20241870"/>
    <d v="2024-05-18T00:00:00"/>
    <s v="CUST-1075"/>
    <s v="Beacon Distributors"/>
    <x v="4"/>
    <x v="3"/>
    <s v="SP-07"/>
    <s v="Carlos Mendez"/>
    <s v="PROD-101"/>
    <x v="9"/>
    <s v="Personal Care"/>
    <n v="8.5"/>
    <n v="2.8"/>
    <n v="48"/>
    <n v="408"/>
    <n v="8.6999999999999994E-3"/>
    <n v="3.55"/>
    <n v="404.45"/>
    <n v="134.4"/>
    <n v="270.05"/>
    <n v="0"/>
    <n v="0"/>
    <n v="0"/>
    <x v="1810"/>
  </r>
  <r>
    <s v="ORD-20241871"/>
    <d v="2025-02-01T00:00:00"/>
    <s v="CUST-1049"/>
    <s v="Horizon Supermarkets"/>
    <x v="0"/>
    <x v="3"/>
    <s v="SP-02"/>
    <s v="Michael Chang"/>
    <s v="PROD-401"/>
    <x v="3"/>
    <s v="Household Essentials"/>
    <n v="10.5"/>
    <n v="7.5"/>
    <n v="52"/>
    <n v="546"/>
    <n v="1.8100000000000002E-2"/>
    <n v="9.8800000000000008"/>
    <n v="536.12"/>
    <n v="390"/>
    <n v="146.12"/>
    <n v="0"/>
    <n v="0"/>
    <n v="0"/>
    <x v="1811"/>
  </r>
  <r>
    <s v="ORD-20241872"/>
    <d v="2025-04-09T00:00:00"/>
    <s v="CUST-1027"/>
    <s v="Summit Distributors"/>
    <x v="3"/>
    <x v="0"/>
    <s v="SP-04"/>
    <s v="David Mueller"/>
    <s v="PROD-304"/>
    <x v="8"/>
    <s v="Food &amp; Beverage"/>
    <n v="4.2"/>
    <n v="2.8"/>
    <n v="41"/>
    <n v="172.2"/>
    <n v="5.8099999999999999E-2"/>
    <n v="10"/>
    <n v="162.19999999999999"/>
    <n v="114.8"/>
    <n v="47.4"/>
    <n v="0"/>
    <n v="0"/>
    <n v="0"/>
    <x v="1804"/>
  </r>
  <r>
    <s v="ORD-20241873"/>
    <d v="2025-01-14T00:00:00"/>
    <s v="CUST-1047"/>
    <s v="Vanguard Direct"/>
    <x v="2"/>
    <x v="1"/>
    <s v="SP-06"/>
    <s v="Priya Sharma"/>
    <s v="PROD-303"/>
    <x v="5"/>
    <s v="Food &amp; Beverage"/>
    <n v="11"/>
    <n v="6.8"/>
    <n v="33"/>
    <n v="363"/>
    <n v="2.8400000000000002E-2"/>
    <n v="10.31"/>
    <n v="352.69"/>
    <n v="224.4"/>
    <n v="128.29"/>
    <n v="0"/>
    <n v="0"/>
    <n v="0"/>
    <x v="1812"/>
  </r>
  <r>
    <s v="ORD-20241874"/>
    <d v="2025-11-17T00:00:00"/>
    <s v="CUST-1045"/>
    <s v="Vanguard Stores"/>
    <x v="0"/>
    <x v="4"/>
    <s v="SP-02"/>
    <s v="Michael Chang"/>
    <s v="PROD-203"/>
    <x v="0"/>
    <s v="Home Care"/>
    <n v="5.8"/>
    <n v="2.7"/>
    <n v="356"/>
    <n v="2064.8000000000002"/>
    <n v="7.3300000000000004E-2"/>
    <n v="151.35"/>
    <n v="1913.45"/>
    <n v="961.2"/>
    <n v="952.25"/>
    <n v="0"/>
    <n v="0"/>
    <n v="0"/>
    <x v="1813"/>
  </r>
  <r>
    <s v="ORD-20241875"/>
    <d v="2026-08-30T00:00:00"/>
    <s v="CUST-1096"/>
    <s v="Atlas Retail"/>
    <x v="4"/>
    <x v="4"/>
    <s v="SP-07"/>
    <s v="Carlos Mendez"/>
    <s v="PROD-201"/>
    <x v="14"/>
    <s v="Home Care"/>
    <n v="12"/>
    <n v="6.5"/>
    <n v="131"/>
    <n v="1572"/>
    <n v="4.2500000000000003E-2"/>
    <n v="66.81"/>
    <n v="1505.19"/>
    <n v="851.5"/>
    <n v="653.69000000000005"/>
    <n v="0"/>
    <n v="0"/>
    <n v="0"/>
    <x v="1414"/>
  </r>
  <r>
    <s v="ORD-20241876"/>
    <d v="2026-01-30T00:00:00"/>
    <s v="CUST-1002"/>
    <s v="Metro Mart"/>
    <x v="0"/>
    <x v="3"/>
    <s v="SP-02"/>
    <s v="Michael Chang"/>
    <s v="PROD-104"/>
    <x v="6"/>
    <s v="Personal Care"/>
    <n v="9.9"/>
    <n v="3.1"/>
    <n v="50"/>
    <n v="495"/>
    <n v="5.7999999999999996E-3"/>
    <n v="2.87"/>
    <n v="492.13"/>
    <n v="155"/>
    <n v="337.13"/>
    <n v="0"/>
    <n v="0"/>
    <n v="0"/>
    <x v="1814"/>
  </r>
  <r>
    <s v="ORD-20241877"/>
    <d v="2025-12-14T00:00:00"/>
    <s v="CUST-1076"/>
    <s v="Beacon Wholesale"/>
    <x v="0"/>
    <x v="1"/>
    <s v="SP-02"/>
    <s v="Michael Chang"/>
    <s v="PROD-103"/>
    <x v="13"/>
    <s v="Personal Care"/>
    <n v="4.8"/>
    <n v="1.4"/>
    <n v="41"/>
    <n v="196.8"/>
    <n v="1.3899999999999999E-2"/>
    <n v="2.74"/>
    <n v="194.06"/>
    <n v="57.4"/>
    <n v="136.66"/>
    <n v="0"/>
    <n v="0"/>
    <n v="0"/>
    <x v="1815"/>
  </r>
  <r>
    <s v="ORD-20241878"/>
    <d v="2026-08-26T00:00:00"/>
    <s v="CUST-1110"/>
    <s v="Omega Express"/>
    <x v="2"/>
    <x v="4"/>
    <s v="SP-06"/>
    <s v="Priya Sharma"/>
    <s v="PROD-202"/>
    <x v="4"/>
    <s v="Home Care"/>
    <n v="4.5"/>
    <n v="2.1"/>
    <n v="631"/>
    <n v="2839.5"/>
    <n v="0.13600000000000001"/>
    <n v="386.17"/>
    <n v="2453.33"/>
    <n v="1325.1"/>
    <n v="1128.23"/>
    <n v="0"/>
    <n v="0"/>
    <n v="0"/>
    <x v="1816"/>
  </r>
  <r>
    <s v="ORD-20241879"/>
    <d v="2025-07-07T00:00:00"/>
    <s v="CUST-1031"/>
    <s v="Summit Direct"/>
    <x v="4"/>
    <x v="1"/>
    <s v="SP-07"/>
    <s v="Carlos Mendez"/>
    <s v="PROD-201"/>
    <x v="14"/>
    <s v="Home Care"/>
    <n v="12"/>
    <n v="6.5"/>
    <n v="23"/>
    <n v="276"/>
    <n v="1.04E-2"/>
    <n v="2.87"/>
    <n v="273.13"/>
    <n v="149.5"/>
    <n v="123.63"/>
    <n v="0"/>
    <n v="0"/>
    <n v="0"/>
    <x v="1817"/>
  </r>
  <r>
    <s v="ORD-20241880"/>
    <d v="2025-03-05T00:00:00"/>
    <s v="CUST-1030"/>
    <s v="Summit Express"/>
    <x v="3"/>
    <x v="3"/>
    <s v="SP-03"/>
    <s v="Elena Rostova"/>
    <s v="PROD-304"/>
    <x v="8"/>
    <s v="Food &amp; Beverage"/>
    <n v="4.2"/>
    <n v="2.8"/>
    <n v="36"/>
    <n v="151.19999999999999"/>
    <n v="1.15E-2"/>
    <n v="1.74"/>
    <n v="149.46"/>
    <n v="100.8"/>
    <n v="48.66"/>
    <n v="0"/>
    <n v="0"/>
    <n v="0"/>
    <x v="1818"/>
  </r>
  <r>
    <s v="ORD-20241881"/>
    <d v="2025-08-24T00:00:00"/>
    <s v="CUST-1045"/>
    <s v="Vanguard Stores"/>
    <x v="0"/>
    <x v="4"/>
    <s v="SP-01"/>
    <s v="Sarah Jenkins"/>
    <s v="PROD-103"/>
    <x v="13"/>
    <s v="Personal Care"/>
    <n v="4.8"/>
    <n v="1.4"/>
    <n v="96"/>
    <n v="460.8"/>
    <n v="0.10340000000000001"/>
    <n v="47.65"/>
    <n v="413.15"/>
    <n v="134.4"/>
    <n v="278.75"/>
    <n v="0"/>
    <n v="0"/>
    <n v="0"/>
    <x v="1819"/>
  </r>
  <r>
    <s v="ORD-20241882"/>
    <d v="2026-01-30T00:00:00"/>
    <s v="CUST-1081"/>
    <s v="Crest Supermarkets"/>
    <x v="2"/>
    <x v="1"/>
    <s v="SP-06"/>
    <s v="Priya Sharma"/>
    <s v="PROD-202"/>
    <x v="4"/>
    <s v="Home Care"/>
    <n v="4.5"/>
    <n v="2.1"/>
    <n v="39"/>
    <n v="175.5"/>
    <n v="8.8999999999999999E-3"/>
    <n v="1.56"/>
    <n v="173.94"/>
    <n v="81.900000000000006"/>
    <n v="92.04"/>
    <n v="0"/>
    <n v="0"/>
    <n v="0"/>
    <x v="1820"/>
  </r>
  <r>
    <s v="ORD-20241883"/>
    <d v="2026-01-14T00:00:00"/>
    <s v="CUST-1102"/>
    <s v="Atlas Express"/>
    <x v="2"/>
    <x v="3"/>
    <s v="SP-05"/>
    <s v="Kenji Sato"/>
    <s v="PROD-401"/>
    <x v="3"/>
    <s v="Household Essentials"/>
    <n v="10.5"/>
    <n v="7.5"/>
    <n v="57"/>
    <n v="598.5"/>
    <n v="8.0999999999999996E-3"/>
    <n v="4.8499999999999996"/>
    <n v="593.65"/>
    <n v="427.5"/>
    <n v="166.15"/>
    <n v="0"/>
    <n v="0"/>
    <n v="0"/>
    <x v="1821"/>
  </r>
  <r>
    <s v="ORD-20241884"/>
    <d v="2024-06-07T00:00:00"/>
    <s v="CUST-1005"/>
    <s v="Metro Stores"/>
    <x v="0"/>
    <x v="0"/>
    <s v="SP-02"/>
    <s v="Michael Chang"/>
    <s v="PROD-103"/>
    <x v="13"/>
    <s v="Personal Care"/>
    <n v="4.8"/>
    <n v="1.4"/>
    <n v="198"/>
    <n v="950.4"/>
    <n v="4.02E-2"/>
    <n v="38.21"/>
    <n v="912.19"/>
    <n v="277.2"/>
    <n v="634.99"/>
    <n v="2"/>
    <n v="9.2100000000000009"/>
    <n v="3.8"/>
    <x v="1822"/>
  </r>
  <r>
    <s v="ORD-20241885"/>
    <d v="2026-06-25T00:00:00"/>
    <s v="CUST-1102"/>
    <s v="Atlas Express"/>
    <x v="2"/>
    <x v="3"/>
    <s v="SP-06"/>
    <s v="Priya Sharma"/>
    <s v="PROD-101"/>
    <x v="9"/>
    <s v="Personal Care"/>
    <n v="8.5"/>
    <n v="2.8"/>
    <n v="12"/>
    <n v="102"/>
    <n v="4.9200000000000001E-2"/>
    <n v="5.0199999999999996"/>
    <n v="96.98"/>
    <n v="33.6"/>
    <n v="63.38"/>
    <n v="0"/>
    <n v="0"/>
    <n v="0"/>
    <x v="1823"/>
  </r>
  <r>
    <s v="ORD-20241886"/>
    <d v="2025-02-28T00:00:00"/>
    <s v="CUST-1060"/>
    <s v="Pioneer Wholesale"/>
    <x v="4"/>
    <x v="2"/>
    <s v="SP-07"/>
    <s v="Carlos Mendez"/>
    <s v="PROD-201"/>
    <x v="14"/>
    <s v="Home Care"/>
    <n v="12"/>
    <n v="6.5"/>
    <n v="4"/>
    <n v="48"/>
    <n v="0.14069999999999999"/>
    <n v="6.75"/>
    <n v="41.25"/>
    <n v="26"/>
    <n v="15.25"/>
    <n v="0"/>
    <n v="0"/>
    <n v="0"/>
    <x v="166"/>
  </r>
  <r>
    <s v="ORD-20241887"/>
    <d v="2025-11-01T00:00:00"/>
    <s v="CUST-1082"/>
    <s v="Crest Mart"/>
    <x v="0"/>
    <x v="2"/>
    <s v="SP-01"/>
    <s v="Sarah Jenkins"/>
    <s v="PROD-301"/>
    <x v="2"/>
    <s v="Food &amp; Beverage"/>
    <n v="5"/>
    <n v="3.2"/>
    <n v="37"/>
    <n v="185"/>
    <n v="0.2402"/>
    <n v="44.44"/>
    <n v="140.56"/>
    <n v="118.4"/>
    <n v="22.16"/>
    <n v="0"/>
    <n v="0"/>
    <n v="0"/>
    <x v="1824"/>
  </r>
  <r>
    <s v="ORD-20241888"/>
    <d v="2024-04-11T00:00:00"/>
    <s v="CUST-1009"/>
    <s v="Apex Supermarkets"/>
    <x v="3"/>
    <x v="3"/>
    <s v="SP-03"/>
    <s v="Elena Rostova"/>
    <s v="PROD-403"/>
    <x v="11"/>
    <s v="Household Essentials"/>
    <n v="5.5"/>
    <n v="3.8"/>
    <n v="107"/>
    <n v="588.5"/>
    <n v="2.6200000000000001E-2"/>
    <n v="15.42"/>
    <n v="573.08000000000004"/>
    <n v="406.6"/>
    <n v="166.48"/>
    <n v="0"/>
    <n v="0"/>
    <n v="0"/>
    <x v="1825"/>
  </r>
  <r>
    <s v="ORD-20241889"/>
    <d v="2026-05-03T00:00:00"/>
    <s v="CUST-1074"/>
    <s v="Beacon Mart"/>
    <x v="0"/>
    <x v="3"/>
    <s v="SP-02"/>
    <s v="Michael Chang"/>
    <s v="PROD-304"/>
    <x v="8"/>
    <s v="Food &amp; Beverage"/>
    <n v="4.2"/>
    <n v="2.8"/>
    <n v="63"/>
    <n v="264.60000000000002"/>
    <n v="1.0500000000000001E-2"/>
    <n v="2.78"/>
    <n v="261.82"/>
    <n v="176.4"/>
    <n v="85.42"/>
    <n v="0"/>
    <n v="0"/>
    <n v="0"/>
    <x v="1826"/>
  </r>
  <r>
    <s v="ORD-20241890"/>
    <d v="2025-05-16T00:00:00"/>
    <s v="CUST-1112"/>
    <s v="Titan Retail"/>
    <x v="0"/>
    <x v="3"/>
    <s v="SP-02"/>
    <s v="Michael Chang"/>
    <s v="PROD-404"/>
    <x v="16"/>
    <s v="Household Essentials"/>
    <n v="4.9000000000000004"/>
    <n v="3.1"/>
    <n v="55"/>
    <n v="269.5"/>
    <n v="1.2699999999999999E-2"/>
    <n v="3.42"/>
    <n v="266.08"/>
    <n v="170.5"/>
    <n v="95.58"/>
    <n v="0"/>
    <n v="0"/>
    <n v="0"/>
    <x v="1827"/>
  </r>
  <r>
    <s v="ORD-20241891"/>
    <d v="2025-09-22T00:00:00"/>
    <s v="CUST-1058"/>
    <s v="Pioneer Mart"/>
    <x v="4"/>
    <x v="3"/>
    <s v="SP-07"/>
    <s v="Carlos Mendez"/>
    <s v="PROD-103"/>
    <x v="13"/>
    <s v="Personal Care"/>
    <n v="4.8"/>
    <n v="1.4"/>
    <n v="41"/>
    <n v="196.8"/>
    <n v="2.5999999999999999E-3"/>
    <n v="0.51"/>
    <n v="196.29"/>
    <n v="57.4"/>
    <n v="138.88999999999999"/>
    <n v="0"/>
    <n v="0"/>
    <n v="0"/>
    <x v="1828"/>
  </r>
  <r>
    <s v="ORD-20241892"/>
    <d v="2025-02-21T00:00:00"/>
    <s v="CUST-1014"/>
    <s v="Apex Express"/>
    <x v="3"/>
    <x v="3"/>
    <s v="SP-04"/>
    <s v="David Mueller"/>
    <s v="PROD-102"/>
    <x v="15"/>
    <s v="Personal Care"/>
    <n v="6.2"/>
    <n v="1.9"/>
    <n v="51"/>
    <n v="316.2"/>
    <n v="5.3E-3"/>
    <n v="1.68"/>
    <n v="314.52"/>
    <n v="96.9"/>
    <n v="217.62"/>
    <n v="0"/>
    <n v="0"/>
    <n v="0"/>
    <x v="1829"/>
  </r>
  <r>
    <s v="ORD-20241893"/>
    <d v="2026-08-19T00:00:00"/>
    <s v="CUST-1090"/>
    <s v="Crown Mart"/>
    <x v="0"/>
    <x v="3"/>
    <s v="SP-02"/>
    <s v="Michael Chang"/>
    <s v="PROD-101"/>
    <x v="9"/>
    <s v="Personal Care"/>
    <n v="8.5"/>
    <n v="2.8"/>
    <n v="82"/>
    <n v="697"/>
    <n v="5.7000000000000002E-3"/>
    <n v="3.97"/>
    <n v="693.03"/>
    <n v="229.6"/>
    <n v="463.43"/>
    <n v="0"/>
    <n v="0"/>
    <n v="0"/>
    <x v="1830"/>
  </r>
  <r>
    <s v="ORD-20241894"/>
    <d v="2024-10-13T00:00:00"/>
    <s v="CUST-1088"/>
    <s v="Crown Retail"/>
    <x v="2"/>
    <x v="1"/>
    <s v="SP-06"/>
    <s v="Priya Sharma"/>
    <s v="PROD-403"/>
    <x v="11"/>
    <s v="Household Essentials"/>
    <n v="5.5"/>
    <n v="3.8"/>
    <n v="14"/>
    <n v="77"/>
    <n v="5.4000000000000003E-3"/>
    <n v="0.42"/>
    <n v="76.58"/>
    <n v="53.2"/>
    <n v="23.38"/>
    <n v="0"/>
    <n v="0"/>
    <n v="0"/>
    <x v="1831"/>
  </r>
  <r>
    <s v="ORD-20241895"/>
    <d v="2024-02-03T00:00:00"/>
    <s v="CUST-1096"/>
    <s v="Atlas Retail"/>
    <x v="4"/>
    <x v="4"/>
    <s v="SP-07"/>
    <s v="Carlos Mendez"/>
    <s v="PROD-304"/>
    <x v="8"/>
    <s v="Food &amp; Beverage"/>
    <n v="4.2"/>
    <n v="2.8"/>
    <n v="178"/>
    <n v="747.6"/>
    <n v="1.66E-2"/>
    <n v="12.41"/>
    <n v="735.19"/>
    <n v="498.4"/>
    <n v="236.79"/>
    <n v="0"/>
    <n v="0"/>
    <n v="0"/>
    <x v="1832"/>
  </r>
  <r>
    <s v="ORD-20241896"/>
    <d v="2025-12-07T00:00:00"/>
    <s v="CUST-1101"/>
    <s v="Atlas Stores"/>
    <x v="0"/>
    <x v="2"/>
    <s v="SP-01"/>
    <s v="Sarah Jenkins"/>
    <s v="PROD-101"/>
    <x v="9"/>
    <s v="Personal Care"/>
    <n v="8.5"/>
    <n v="2.8"/>
    <n v="39"/>
    <n v="331.5"/>
    <n v="0.1361"/>
    <n v="45.12"/>
    <n v="286.38"/>
    <n v="109.2"/>
    <n v="177.18"/>
    <n v="0"/>
    <n v="0"/>
    <n v="0"/>
    <x v="1833"/>
  </r>
  <r>
    <s v="ORD-20241897"/>
    <d v="2025-01-14T00:00:00"/>
    <s v="CUST-1081"/>
    <s v="Crest Supermarkets"/>
    <x v="2"/>
    <x v="1"/>
    <s v="SP-05"/>
    <s v="Kenji Sato"/>
    <s v="PROD-201"/>
    <x v="14"/>
    <s v="Home Care"/>
    <n v="12"/>
    <n v="6.5"/>
    <n v="17"/>
    <n v="204"/>
    <n v="4.3900000000000002E-2"/>
    <n v="8.9600000000000009"/>
    <n v="195.04"/>
    <n v="110.5"/>
    <n v="84.54"/>
    <n v="0"/>
    <n v="0"/>
    <n v="0"/>
    <x v="1834"/>
  </r>
  <r>
    <s v="ORD-20241898"/>
    <d v="2024-08-10T00:00:00"/>
    <s v="CUST-1102"/>
    <s v="Atlas Express"/>
    <x v="2"/>
    <x v="3"/>
    <s v="SP-06"/>
    <s v="Priya Sharma"/>
    <s v="PROD-201"/>
    <x v="14"/>
    <s v="Home Care"/>
    <n v="12"/>
    <n v="6.5"/>
    <n v="104"/>
    <n v="1248"/>
    <n v="1.15E-2"/>
    <n v="14.35"/>
    <n v="1233.6500000000001"/>
    <n v="676"/>
    <n v="557.65"/>
    <n v="0"/>
    <n v="0"/>
    <n v="0"/>
    <x v="1835"/>
  </r>
  <r>
    <s v="ORD-20241899"/>
    <d v="2025-03-30T00:00:00"/>
    <s v="CUST-1003"/>
    <s v="Metro Distributors"/>
    <x v="0"/>
    <x v="2"/>
    <s v="SP-01"/>
    <s v="Sarah Jenkins"/>
    <s v="PROD-404"/>
    <x v="16"/>
    <s v="Household Essentials"/>
    <n v="4.9000000000000004"/>
    <n v="3.1"/>
    <n v="8"/>
    <n v="39.200000000000003"/>
    <n v="0.1555"/>
    <n v="6.1"/>
    <n v="33.1"/>
    <n v="24.8"/>
    <n v="8.3000000000000007"/>
    <n v="1"/>
    <n v="4.1399999999999997"/>
    <n v="3.6"/>
    <x v="1836"/>
  </r>
  <r>
    <s v="ORD-20241900"/>
    <d v="2025-03-31T00:00:00"/>
    <s v="CUST-1071"/>
    <s v="Sterling Direct"/>
    <x v="3"/>
    <x v="1"/>
    <s v="SP-04"/>
    <s v="David Mueller"/>
    <s v="PROD-101"/>
    <x v="9"/>
    <s v="Personal Care"/>
    <n v="8.5"/>
    <n v="2.8"/>
    <n v="10"/>
    <n v="85"/>
    <n v="1.77E-2"/>
    <n v="1.5"/>
    <n v="83.5"/>
    <n v="28"/>
    <n v="55.5"/>
    <n v="0"/>
    <n v="0"/>
    <n v="0"/>
    <x v="102"/>
  </r>
  <r>
    <s v="ORD-20241901"/>
    <d v="2026-08-31T00:00:00"/>
    <s v="CUST-1015"/>
    <s v="Apex Direct"/>
    <x v="2"/>
    <x v="3"/>
    <s v="SP-06"/>
    <s v="Priya Sharma"/>
    <s v="PROD-103"/>
    <x v="13"/>
    <s v="Personal Care"/>
    <n v="4.8"/>
    <n v="1.4"/>
    <n v="99"/>
    <n v="475.2"/>
    <n v="3.7000000000000002E-3"/>
    <n v="1.76"/>
    <n v="473.44"/>
    <n v="138.6"/>
    <n v="334.84"/>
    <n v="0"/>
    <n v="0"/>
    <n v="0"/>
    <x v="1837"/>
  </r>
  <r>
    <s v="ORD-20241902"/>
    <d v="2024-08-29T00:00:00"/>
    <s v="CUST-1015"/>
    <s v="Apex Direct"/>
    <x v="2"/>
    <x v="3"/>
    <s v="SP-06"/>
    <s v="Priya Sharma"/>
    <s v="PROD-201"/>
    <x v="14"/>
    <s v="Home Care"/>
    <n v="12"/>
    <n v="6.5"/>
    <n v="43"/>
    <n v="516"/>
    <n v="8.9999999999999998E-4"/>
    <n v="0.46"/>
    <n v="515.54"/>
    <n v="279.5"/>
    <n v="236.04"/>
    <n v="0"/>
    <n v="0"/>
    <n v="0"/>
    <x v="1838"/>
  </r>
  <r>
    <s v="ORD-20241903"/>
    <d v="2026-05-25T00:00:00"/>
    <s v="CUST-1095"/>
    <s v="Crown Direct"/>
    <x v="0"/>
    <x v="2"/>
    <s v="SP-01"/>
    <s v="Sarah Jenkins"/>
    <s v="PROD-402"/>
    <x v="10"/>
    <s v="Household Essentials"/>
    <n v="6"/>
    <n v="4.2"/>
    <n v="21"/>
    <n v="126"/>
    <n v="0.13189999999999999"/>
    <n v="16.62"/>
    <n v="109.38"/>
    <n v="88.2"/>
    <n v="21.18"/>
    <n v="0"/>
    <n v="0"/>
    <n v="0"/>
    <x v="1839"/>
  </r>
  <r>
    <s v="ORD-20241904"/>
    <d v="2025-01-06T00:00:00"/>
    <s v="CUST-1083"/>
    <s v="Crest Distributors"/>
    <x v="0"/>
    <x v="3"/>
    <s v="SP-02"/>
    <s v="Michael Chang"/>
    <s v="PROD-204"/>
    <x v="12"/>
    <s v="Home Care"/>
    <n v="7.2"/>
    <n v="3.6"/>
    <n v="83"/>
    <n v="597.6"/>
    <n v="4.48E-2"/>
    <n v="26.77"/>
    <n v="570.83000000000004"/>
    <n v="298.8"/>
    <n v="272.02999999999997"/>
    <n v="0"/>
    <n v="0"/>
    <n v="0"/>
    <x v="1840"/>
  </r>
  <r>
    <s v="ORD-20241905"/>
    <d v="2024-04-11T00:00:00"/>
    <s v="CUST-1048"/>
    <s v="Horizon Retail"/>
    <x v="3"/>
    <x v="1"/>
    <s v="SP-03"/>
    <s v="Elena Rostova"/>
    <s v="PROD-102"/>
    <x v="15"/>
    <s v="Personal Care"/>
    <n v="6.2"/>
    <n v="1.9"/>
    <n v="21"/>
    <n v="130.19999999999999"/>
    <n v="1.66E-2"/>
    <n v="2.16"/>
    <n v="128.04"/>
    <n v="39.9"/>
    <n v="88.14"/>
    <n v="0"/>
    <n v="0"/>
    <n v="0"/>
    <x v="1841"/>
  </r>
  <r>
    <s v="ORD-20241906"/>
    <d v="2025-12-03T00:00:00"/>
    <s v="CUST-1018"/>
    <s v="Global Mart"/>
    <x v="0"/>
    <x v="3"/>
    <s v="SP-02"/>
    <s v="Michael Chang"/>
    <s v="PROD-202"/>
    <x v="4"/>
    <s v="Home Care"/>
    <n v="4.5"/>
    <n v="2.1"/>
    <n v="71"/>
    <n v="319.5"/>
    <n v="1.77E-2"/>
    <n v="5.66"/>
    <n v="313.83999999999997"/>
    <n v="149.1"/>
    <n v="164.74"/>
    <n v="0"/>
    <n v="0"/>
    <n v="0"/>
    <x v="1842"/>
  </r>
  <r>
    <s v="ORD-20241907"/>
    <d v="2025-01-11T00:00:00"/>
    <s v="CUST-1072"/>
    <s v="Beacon Retail"/>
    <x v="0"/>
    <x v="3"/>
    <s v="SP-02"/>
    <s v="Michael Chang"/>
    <s v="PROD-105"/>
    <x v="1"/>
    <s v="Personal Care"/>
    <n v="14.5"/>
    <n v="4.2"/>
    <n v="22"/>
    <n v="319"/>
    <n v="4.0399999999999998E-2"/>
    <n v="12.89"/>
    <n v="306.11"/>
    <n v="92.4"/>
    <n v="213.71"/>
    <n v="0"/>
    <n v="0"/>
    <n v="0"/>
    <x v="1843"/>
  </r>
  <r>
    <s v="ORD-20241908"/>
    <d v="2025-07-11T00:00:00"/>
    <s v="CUST-1060"/>
    <s v="Pioneer Wholesale"/>
    <x v="4"/>
    <x v="2"/>
    <s v="SP-07"/>
    <s v="Carlos Mendez"/>
    <s v="PROD-104"/>
    <x v="6"/>
    <s v="Personal Care"/>
    <n v="9.9"/>
    <n v="3.1"/>
    <n v="5"/>
    <n v="49.5"/>
    <n v="1.54E-2"/>
    <n v="0.76"/>
    <n v="48.74"/>
    <n v="15.5"/>
    <n v="33.24"/>
    <n v="0"/>
    <n v="0"/>
    <n v="0"/>
    <x v="1844"/>
  </r>
  <r>
    <s v="ORD-20241909"/>
    <d v="2026-07-12T00:00:00"/>
    <s v="CUST-1045"/>
    <s v="Vanguard Stores"/>
    <x v="0"/>
    <x v="4"/>
    <s v="SP-01"/>
    <s v="Sarah Jenkins"/>
    <s v="PROD-302"/>
    <x v="7"/>
    <s v="Food &amp; Beverage"/>
    <n v="3.8"/>
    <n v="2.6"/>
    <n v="123"/>
    <n v="467.4"/>
    <n v="0.27889999999999998"/>
    <n v="130.36000000000001"/>
    <n v="337.04"/>
    <n v="319.8"/>
    <n v="17.239999999999998"/>
    <n v="0"/>
    <n v="0"/>
    <n v="0"/>
    <x v="1845"/>
  </r>
  <r>
    <s v="ORD-20241910"/>
    <d v="2025-10-22T00:00:00"/>
    <s v="CUST-1116"/>
    <s v="Titan Wholesale"/>
    <x v="3"/>
    <x v="1"/>
    <s v="SP-04"/>
    <s v="David Mueller"/>
    <s v="PROD-202"/>
    <x v="4"/>
    <s v="Home Care"/>
    <n v="4.5"/>
    <n v="2.1"/>
    <n v="34"/>
    <n v="153"/>
    <n v="0.35780000000000001"/>
    <n v="54.74"/>
    <n v="98.26"/>
    <n v="71.400000000000006"/>
    <n v="26.86"/>
    <n v="0"/>
    <n v="0"/>
    <n v="0"/>
    <x v="1846"/>
  </r>
  <r>
    <s v="ORD-20241911"/>
    <d v="2025-01-02T00:00:00"/>
    <s v="CUST-1108"/>
    <s v="Omega Wholesale"/>
    <x v="0"/>
    <x v="4"/>
    <s v="SP-02"/>
    <s v="Michael Chang"/>
    <s v="PROD-403"/>
    <x v="11"/>
    <s v="Household Essentials"/>
    <n v="5.5"/>
    <n v="3.8"/>
    <n v="152"/>
    <n v="836"/>
    <n v="0.12959999999999999"/>
    <n v="108.35"/>
    <n v="727.65"/>
    <n v="577.6"/>
    <n v="150.05000000000001"/>
    <n v="0"/>
    <n v="0"/>
    <n v="0"/>
    <x v="1847"/>
  </r>
  <r>
    <s v="ORD-20241912"/>
    <d v="2024-03-03T00:00:00"/>
    <s v="CUST-1099"/>
    <s v="Atlas Distributors"/>
    <x v="4"/>
    <x v="2"/>
    <s v="SP-07"/>
    <s v="Carlos Mendez"/>
    <s v="PROD-403"/>
    <x v="11"/>
    <s v="Household Essentials"/>
    <n v="5.5"/>
    <n v="3.8"/>
    <n v="9"/>
    <n v="49.5"/>
    <n v="0.29620000000000002"/>
    <n v="14.66"/>
    <n v="34.840000000000003"/>
    <n v="34.200000000000003"/>
    <n v="0.64"/>
    <n v="2"/>
    <n v="7.74"/>
    <n v="8.6"/>
    <x v="1848"/>
  </r>
  <r>
    <s v="ORD-20241913"/>
    <d v="2025-02-11T00:00:00"/>
    <s v="CUST-1089"/>
    <s v="Crown Supermarkets"/>
    <x v="1"/>
    <x v="3"/>
    <s v="SP-08"/>
    <s v="Tariq Al-Mansoor"/>
    <s v="PROD-104"/>
    <x v="6"/>
    <s v="Personal Care"/>
    <n v="9.9"/>
    <n v="3.1"/>
    <n v="85"/>
    <n v="841.5"/>
    <n v="3.3000000000000002E-2"/>
    <n v="27.77"/>
    <n v="813.73"/>
    <n v="263.5"/>
    <n v="550.23"/>
    <n v="0"/>
    <n v="0"/>
    <n v="0"/>
    <x v="1849"/>
  </r>
  <r>
    <s v="ORD-20241914"/>
    <d v="2024-10-09T00:00:00"/>
    <s v="CUST-1071"/>
    <s v="Sterling Direct"/>
    <x v="3"/>
    <x v="1"/>
    <s v="SP-04"/>
    <s v="David Mueller"/>
    <s v="PROD-403"/>
    <x v="11"/>
    <s v="Household Essentials"/>
    <n v="5.5"/>
    <n v="3.8"/>
    <n v="4"/>
    <n v="22"/>
    <n v="1.4500000000000001E-2"/>
    <n v="0.32"/>
    <n v="21.68"/>
    <n v="15.2"/>
    <n v="6.48"/>
    <n v="1"/>
    <n v="5.42"/>
    <n v="4.3"/>
    <x v="1850"/>
  </r>
  <r>
    <s v="ORD-20241915"/>
    <d v="2024-07-13T00:00:00"/>
    <s v="CUST-1006"/>
    <s v="Metro Express"/>
    <x v="4"/>
    <x v="3"/>
    <s v="SP-07"/>
    <s v="Carlos Mendez"/>
    <s v="PROD-403"/>
    <x v="11"/>
    <s v="Household Essentials"/>
    <n v="5.5"/>
    <n v="3.8"/>
    <n v="84"/>
    <n v="462"/>
    <n v="3.8800000000000001E-2"/>
    <n v="17.93"/>
    <n v="444.07"/>
    <n v="319.2"/>
    <n v="124.87"/>
    <n v="0"/>
    <n v="0"/>
    <n v="0"/>
    <x v="1851"/>
  </r>
  <r>
    <s v="ORD-20241916"/>
    <d v="2024-05-05T00:00:00"/>
    <s v="CUST-1030"/>
    <s v="Summit Express"/>
    <x v="3"/>
    <x v="3"/>
    <s v="SP-04"/>
    <s v="David Mueller"/>
    <s v="PROD-401"/>
    <x v="3"/>
    <s v="Household Essentials"/>
    <n v="10.5"/>
    <n v="7.5"/>
    <n v="21"/>
    <n v="220.5"/>
    <n v="3.7499999999999999E-2"/>
    <n v="8.27"/>
    <n v="212.23"/>
    <n v="157.5"/>
    <n v="54.73"/>
    <n v="0"/>
    <n v="0"/>
    <n v="0"/>
    <x v="1852"/>
  </r>
  <r>
    <s v="ORD-20241917"/>
    <d v="2026-08-29T00:00:00"/>
    <s v="CUST-1109"/>
    <s v="Omega Stores"/>
    <x v="2"/>
    <x v="2"/>
    <s v="SP-05"/>
    <s v="Kenji Sato"/>
    <s v="PROD-104"/>
    <x v="6"/>
    <s v="Personal Care"/>
    <n v="9.9"/>
    <n v="3.1"/>
    <n v="49"/>
    <n v="485.1"/>
    <n v="9.5000000000000001E-2"/>
    <n v="46.08"/>
    <n v="439.02"/>
    <n v="151.9"/>
    <n v="287.12"/>
    <n v="0"/>
    <n v="0"/>
    <n v="0"/>
    <x v="1853"/>
  </r>
  <r>
    <s v="ORD-20241918"/>
    <d v="2026-05-18T00:00:00"/>
    <s v="CUST-1040"/>
    <s v="Vanguard Retail"/>
    <x v="4"/>
    <x v="4"/>
    <s v="SP-07"/>
    <s v="Carlos Mendez"/>
    <s v="PROD-202"/>
    <x v="4"/>
    <s v="Home Care"/>
    <n v="4.5"/>
    <n v="2.1"/>
    <n v="168"/>
    <n v="756"/>
    <n v="8.5900000000000004E-2"/>
    <n v="64.94"/>
    <n v="691.06"/>
    <n v="352.8"/>
    <n v="338.26"/>
    <n v="0"/>
    <n v="0"/>
    <n v="0"/>
    <x v="1854"/>
  </r>
  <r>
    <s v="ORD-20241919"/>
    <d v="2026-04-23T00:00:00"/>
    <s v="CUST-1108"/>
    <s v="Omega Wholesale"/>
    <x v="0"/>
    <x v="4"/>
    <s v="SP-01"/>
    <s v="Sarah Jenkins"/>
    <s v="PROD-202"/>
    <x v="4"/>
    <s v="Home Care"/>
    <n v="4.5"/>
    <n v="2.1"/>
    <n v="162"/>
    <n v="729"/>
    <n v="9.7299999999999998E-2"/>
    <n v="70.930000000000007"/>
    <n v="658.07"/>
    <n v="340.2"/>
    <n v="317.87"/>
    <n v="0"/>
    <n v="0"/>
    <n v="0"/>
    <x v="1855"/>
  </r>
  <r>
    <s v="ORD-20241920"/>
    <d v="2025-04-10T00:00:00"/>
    <s v="CUST-1080"/>
    <s v="Crest Retail"/>
    <x v="3"/>
    <x v="4"/>
    <s v="SP-04"/>
    <s v="David Mueller"/>
    <s v="PROD-404"/>
    <x v="16"/>
    <s v="Household Essentials"/>
    <n v="4.9000000000000004"/>
    <n v="3.1"/>
    <n v="137"/>
    <n v="671.3"/>
    <n v="9.4E-2"/>
    <n v="63.1"/>
    <n v="608.20000000000005"/>
    <n v="424.7"/>
    <n v="183.5"/>
    <n v="0"/>
    <n v="0"/>
    <n v="0"/>
    <x v="1856"/>
  </r>
  <r>
    <s v="ORD-20241921"/>
    <d v="2024-04-03T00:00:00"/>
    <s v="CUST-1034"/>
    <s v="Prime Mart"/>
    <x v="0"/>
    <x v="0"/>
    <s v="SP-02"/>
    <s v="Michael Chang"/>
    <s v="PROD-401"/>
    <x v="3"/>
    <s v="Household Essentials"/>
    <n v="10.5"/>
    <n v="7.5"/>
    <n v="72"/>
    <n v="756"/>
    <n v="2.9600000000000001E-2"/>
    <n v="22.38"/>
    <n v="733.62"/>
    <n v="540"/>
    <n v="193.62"/>
    <n v="0"/>
    <n v="0"/>
    <n v="0"/>
    <x v="1857"/>
  </r>
  <r>
    <s v="ORD-20241922"/>
    <d v="2025-11-09T00:00:00"/>
    <s v="CUST-1048"/>
    <s v="Horizon Retail"/>
    <x v="3"/>
    <x v="1"/>
    <s v="SP-04"/>
    <s v="David Mueller"/>
    <s v="PROD-102"/>
    <x v="15"/>
    <s v="Personal Care"/>
    <n v="6.2"/>
    <n v="1.9"/>
    <n v="4"/>
    <n v="24.8"/>
    <n v="2.06E-2"/>
    <n v="0.51"/>
    <n v="24.29"/>
    <n v="7.6"/>
    <n v="16.690000000000001"/>
    <n v="0"/>
    <n v="0"/>
    <n v="0"/>
    <x v="1858"/>
  </r>
  <r>
    <s v="ORD-20241923"/>
    <d v="2024-08-05T00:00:00"/>
    <s v="CUST-1051"/>
    <s v="Horizon Distributors"/>
    <x v="0"/>
    <x v="1"/>
    <s v="SP-02"/>
    <s v="Michael Chang"/>
    <s v="PROD-401"/>
    <x v="3"/>
    <s v="Household Essentials"/>
    <n v="10.5"/>
    <n v="7.5"/>
    <n v="6"/>
    <n v="63"/>
    <n v="3.39E-2"/>
    <n v="2.14"/>
    <n v="60.86"/>
    <n v="45"/>
    <n v="15.86"/>
    <n v="0"/>
    <n v="0"/>
    <n v="0"/>
    <x v="1859"/>
  </r>
  <r>
    <s v="ORD-20241924"/>
    <d v="2025-10-19T00:00:00"/>
    <s v="CUST-1010"/>
    <s v="Apex Mart"/>
    <x v="2"/>
    <x v="3"/>
    <s v="SP-06"/>
    <s v="Priya Sharma"/>
    <s v="PROD-204"/>
    <x v="12"/>
    <s v="Home Care"/>
    <n v="7.2"/>
    <n v="3.6"/>
    <n v="45"/>
    <n v="324"/>
    <n v="1.1299999999999999E-2"/>
    <n v="3.66"/>
    <n v="320.33999999999997"/>
    <n v="162"/>
    <n v="158.34"/>
    <n v="0"/>
    <n v="0"/>
    <n v="0"/>
    <x v="1860"/>
  </r>
  <r>
    <s v="ORD-20241925"/>
    <d v="2025-10-16T00:00:00"/>
    <s v="CUST-1110"/>
    <s v="Omega Express"/>
    <x v="2"/>
    <x v="4"/>
    <s v="SP-06"/>
    <s v="Priya Sharma"/>
    <s v="PROD-103"/>
    <x v="13"/>
    <s v="Personal Care"/>
    <n v="4.8"/>
    <n v="1.4"/>
    <n v="239"/>
    <n v="1147.2"/>
    <n v="6.83E-2"/>
    <n v="78.349999999999994"/>
    <n v="1068.8499999999999"/>
    <n v="334.6"/>
    <n v="734.25"/>
    <n v="0"/>
    <n v="0"/>
    <n v="0"/>
    <x v="1861"/>
  </r>
  <r>
    <s v="ORD-20241926"/>
    <d v="2025-09-03T00:00:00"/>
    <s v="CUST-1065"/>
    <s v="Sterling Supermarkets"/>
    <x v="3"/>
    <x v="3"/>
    <s v="SP-03"/>
    <s v="Elena Rostova"/>
    <s v="PROD-404"/>
    <x v="16"/>
    <s v="Household Essentials"/>
    <n v="4.9000000000000004"/>
    <n v="3.1"/>
    <n v="85"/>
    <n v="416.5"/>
    <n v="4.7300000000000002E-2"/>
    <n v="19.7"/>
    <n v="396.8"/>
    <n v="263.5"/>
    <n v="133.30000000000001"/>
    <n v="0"/>
    <n v="0"/>
    <n v="0"/>
    <x v="1862"/>
  </r>
  <r>
    <s v="ORD-20241927"/>
    <d v="2024-01-22T00:00:00"/>
    <s v="CUST-1013"/>
    <s v="Apex Stores"/>
    <x v="0"/>
    <x v="1"/>
    <s v="SP-01"/>
    <s v="Sarah Jenkins"/>
    <s v="PROD-103"/>
    <x v="13"/>
    <s v="Personal Care"/>
    <n v="4.8"/>
    <n v="1.4"/>
    <n v="22"/>
    <n v="105.6"/>
    <n v="3.3999999999999998E-3"/>
    <n v="0.36"/>
    <n v="105.24"/>
    <n v="30.8"/>
    <n v="74.44"/>
    <n v="0"/>
    <n v="0"/>
    <n v="0"/>
    <x v="1863"/>
  </r>
  <r>
    <s v="ORD-20241928"/>
    <d v="2024-02-21T00:00:00"/>
    <s v="CUST-1061"/>
    <s v="Pioneer Stores"/>
    <x v="0"/>
    <x v="3"/>
    <s v="SP-01"/>
    <s v="Sarah Jenkins"/>
    <s v="PROD-301"/>
    <x v="2"/>
    <s v="Food &amp; Beverage"/>
    <n v="5"/>
    <n v="3.2"/>
    <n v="12"/>
    <n v="60"/>
    <n v="0.37880000000000003"/>
    <n v="22.73"/>
    <n v="37.270000000000003"/>
    <n v="38.4"/>
    <n v="-1.1299999999999999"/>
    <n v="0"/>
    <n v="0"/>
    <n v="0"/>
    <x v="1864"/>
  </r>
  <r>
    <s v="ORD-20241929"/>
    <d v="2026-03-16T00:00:00"/>
    <s v="CUST-1053"/>
    <s v="Horizon Stores"/>
    <x v="3"/>
    <x v="2"/>
    <s v="SP-04"/>
    <s v="David Mueller"/>
    <s v="PROD-404"/>
    <x v="16"/>
    <s v="Household Essentials"/>
    <n v="4.9000000000000004"/>
    <n v="3.1"/>
    <n v="50"/>
    <n v="245"/>
    <n v="0.1096"/>
    <n v="26.85"/>
    <n v="218.15"/>
    <n v="155"/>
    <n v="63.15"/>
    <n v="0"/>
    <n v="0"/>
    <n v="0"/>
    <x v="1865"/>
  </r>
  <r>
    <s v="ORD-20241930"/>
    <d v="2024-12-07T00:00:00"/>
    <s v="CUST-1057"/>
    <s v="Pioneer Supermarkets"/>
    <x v="2"/>
    <x v="2"/>
    <s v="SP-05"/>
    <s v="Kenji Sato"/>
    <s v="PROD-102"/>
    <x v="15"/>
    <s v="Personal Care"/>
    <n v="6.2"/>
    <n v="1.9"/>
    <n v="2"/>
    <n v="12.4"/>
    <n v="0.18970000000000001"/>
    <n v="2.35"/>
    <n v="10.050000000000001"/>
    <n v="3.8"/>
    <n v="6.25"/>
    <n v="0"/>
    <n v="0"/>
    <n v="0"/>
    <x v="616"/>
  </r>
  <r>
    <s v="ORD-20241931"/>
    <d v="2024-09-06T00:00:00"/>
    <s v="CUST-1018"/>
    <s v="Global Mart"/>
    <x v="0"/>
    <x v="3"/>
    <s v="SP-01"/>
    <s v="Sarah Jenkins"/>
    <s v="PROD-401"/>
    <x v="3"/>
    <s v="Household Essentials"/>
    <n v="10.5"/>
    <n v="7.5"/>
    <n v="236"/>
    <n v="2478"/>
    <n v="6.8500000000000005E-2"/>
    <n v="169.74"/>
    <n v="2308.2600000000002"/>
    <n v="1770"/>
    <n v="538.26"/>
    <n v="0"/>
    <n v="0"/>
    <n v="0"/>
    <x v="1866"/>
  </r>
  <r>
    <s v="ORD-20241932"/>
    <d v="2024-05-08T00:00:00"/>
    <s v="CUST-1012"/>
    <s v="Apex Wholesale"/>
    <x v="3"/>
    <x v="2"/>
    <s v="SP-03"/>
    <s v="Elena Rostova"/>
    <s v="PROD-303"/>
    <x v="5"/>
    <s v="Food &amp; Beverage"/>
    <n v="11"/>
    <n v="6.8"/>
    <n v="9"/>
    <n v="99"/>
    <n v="7.8799999999999995E-2"/>
    <n v="7.8"/>
    <n v="91.2"/>
    <n v="61.2"/>
    <n v="30"/>
    <n v="0"/>
    <n v="0"/>
    <n v="0"/>
    <x v="1867"/>
  </r>
  <r>
    <s v="ORD-20241933"/>
    <d v="2026-03-16T00:00:00"/>
    <s v="CUST-1066"/>
    <s v="Sterling Mart"/>
    <x v="0"/>
    <x v="1"/>
    <s v="SP-01"/>
    <s v="Sarah Jenkins"/>
    <s v="PROD-403"/>
    <x v="11"/>
    <s v="Household Essentials"/>
    <n v="5.5"/>
    <n v="3.8"/>
    <n v="42"/>
    <n v="231"/>
    <n v="2.2000000000000001E-3"/>
    <n v="0.51"/>
    <n v="230.49"/>
    <n v="159.6"/>
    <n v="70.89"/>
    <n v="17"/>
    <n v="93.29"/>
    <n v="73.099999999999994"/>
    <x v="1868"/>
  </r>
  <r>
    <s v="ORD-20241934"/>
    <d v="2025-08-01T00:00:00"/>
    <s v="CUST-1001"/>
    <s v="Metro Supermarkets"/>
    <x v="2"/>
    <x v="4"/>
    <s v="SP-06"/>
    <s v="Priya Sharma"/>
    <s v="PROD-403"/>
    <x v="11"/>
    <s v="Household Essentials"/>
    <n v="5.5"/>
    <n v="3.8"/>
    <n v="211"/>
    <n v="1160.5"/>
    <n v="1.38E-2"/>
    <n v="16.010000000000002"/>
    <n v="1144.49"/>
    <n v="801.8"/>
    <n v="342.69"/>
    <n v="0"/>
    <n v="0"/>
    <n v="0"/>
    <x v="1869"/>
  </r>
  <r>
    <s v="ORD-20241935"/>
    <d v="2024-07-29T00:00:00"/>
    <s v="CUST-1103"/>
    <s v="Atlas Direct"/>
    <x v="0"/>
    <x v="4"/>
    <s v="SP-02"/>
    <s v="Michael Chang"/>
    <s v="PROD-403"/>
    <x v="11"/>
    <s v="Household Essentials"/>
    <n v="5.5"/>
    <n v="3.8"/>
    <n v="104"/>
    <n v="572"/>
    <n v="3.6299999999999999E-2"/>
    <n v="20.76"/>
    <n v="551.24"/>
    <n v="395.2"/>
    <n v="156.04"/>
    <n v="0"/>
    <n v="0"/>
    <n v="0"/>
    <x v="1870"/>
  </r>
  <r>
    <s v="ORD-20241936"/>
    <d v="2024-03-11T00:00:00"/>
    <s v="CUST-1099"/>
    <s v="Atlas Distributors"/>
    <x v="4"/>
    <x v="2"/>
    <s v="SP-07"/>
    <s v="Carlos Mendez"/>
    <s v="PROD-302"/>
    <x v="7"/>
    <s v="Food &amp; Beverage"/>
    <n v="3.8"/>
    <n v="2.6"/>
    <n v="12"/>
    <n v="45.6"/>
    <n v="8.5300000000000001E-2"/>
    <n v="3.89"/>
    <n v="41.71"/>
    <n v="31.2"/>
    <n v="10.51"/>
    <n v="0"/>
    <n v="0"/>
    <n v="0"/>
    <x v="1267"/>
  </r>
  <r>
    <s v="ORD-20241937"/>
    <d v="2026-04-29T00:00:00"/>
    <s v="CUST-1007"/>
    <s v="Metro Direct"/>
    <x v="0"/>
    <x v="3"/>
    <s v="SP-02"/>
    <s v="Michael Chang"/>
    <s v="PROD-204"/>
    <x v="12"/>
    <s v="Home Care"/>
    <n v="7.2"/>
    <n v="3.6"/>
    <n v="38"/>
    <n v="273.60000000000002"/>
    <n v="2.5700000000000001E-2"/>
    <n v="7.03"/>
    <n v="266.57"/>
    <n v="136.80000000000001"/>
    <n v="129.77000000000001"/>
    <n v="0"/>
    <n v="0"/>
    <n v="0"/>
    <x v="1871"/>
  </r>
  <r>
    <s v="ORD-20241938"/>
    <d v="2026-02-22T00:00:00"/>
    <s v="CUST-1055"/>
    <s v="Horizon Direct"/>
    <x v="0"/>
    <x v="3"/>
    <s v="SP-01"/>
    <s v="Sarah Jenkins"/>
    <s v="PROD-102"/>
    <x v="15"/>
    <s v="Personal Care"/>
    <n v="6.2"/>
    <n v="1.9"/>
    <n v="33"/>
    <n v="204.6"/>
    <n v="8.3999999999999995E-3"/>
    <n v="1.72"/>
    <n v="202.88"/>
    <n v="62.7"/>
    <n v="140.18"/>
    <n v="0"/>
    <n v="0"/>
    <n v="0"/>
    <x v="363"/>
  </r>
  <r>
    <s v="ORD-20241939"/>
    <d v="2025-07-21T00:00:00"/>
    <s v="CUST-1107"/>
    <s v="Omega Distributors"/>
    <x v="2"/>
    <x v="3"/>
    <s v="SP-06"/>
    <s v="Priya Sharma"/>
    <s v="PROD-105"/>
    <x v="1"/>
    <s v="Personal Care"/>
    <n v="14.5"/>
    <n v="4.2"/>
    <n v="58"/>
    <n v="841"/>
    <n v="7.4000000000000003E-3"/>
    <n v="6.22"/>
    <n v="834.78"/>
    <n v="243.6"/>
    <n v="591.17999999999995"/>
    <n v="0"/>
    <n v="0"/>
    <n v="0"/>
    <x v="1872"/>
  </r>
  <r>
    <s v="ORD-20241940"/>
    <d v="2024-07-31T00:00:00"/>
    <s v="CUST-1059"/>
    <s v="Pioneer Distributors"/>
    <x v="4"/>
    <x v="1"/>
    <s v="SP-07"/>
    <s v="Carlos Mendez"/>
    <s v="PROD-204"/>
    <x v="12"/>
    <s v="Home Care"/>
    <n v="7.2"/>
    <n v="3.6"/>
    <n v="5"/>
    <n v="36"/>
    <n v="1.4E-3"/>
    <n v="0.05"/>
    <n v="35.950000000000003"/>
    <n v="18"/>
    <n v="17.95"/>
    <n v="0"/>
    <n v="0"/>
    <n v="0"/>
    <x v="1873"/>
  </r>
  <r>
    <s v="ORD-20241941"/>
    <d v="2025-08-23T00:00:00"/>
    <s v="CUST-1054"/>
    <s v="Horizon Express"/>
    <x v="0"/>
    <x v="3"/>
    <s v="SP-01"/>
    <s v="Sarah Jenkins"/>
    <s v="PROD-102"/>
    <x v="15"/>
    <s v="Personal Care"/>
    <n v="6.2"/>
    <n v="1.9"/>
    <n v="26"/>
    <n v="161.19999999999999"/>
    <n v="2.8999999999999998E-3"/>
    <n v="0.47"/>
    <n v="160.72999999999999"/>
    <n v="49.4"/>
    <n v="111.33"/>
    <n v="0"/>
    <n v="0"/>
    <n v="0"/>
    <x v="1874"/>
  </r>
  <r>
    <s v="ORD-20241942"/>
    <d v="2024-08-09T00:00:00"/>
    <s v="CUST-1065"/>
    <s v="Sterling Supermarkets"/>
    <x v="3"/>
    <x v="3"/>
    <s v="SP-03"/>
    <s v="Elena Rostova"/>
    <s v="PROD-203"/>
    <x v="0"/>
    <s v="Home Care"/>
    <n v="5.8"/>
    <n v="2.7"/>
    <n v="21"/>
    <n v="121.8"/>
    <n v="6.9999999999999999E-4"/>
    <n v="0.09"/>
    <n v="121.71"/>
    <n v="56.7"/>
    <n v="65.010000000000005"/>
    <n v="0"/>
    <n v="0"/>
    <n v="0"/>
    <x v="1875"/>
  </r>
  <r>
    <s v="ORD-20241943"/>
    <d v="2026-04-12T00:00:00"/>
    <s v="CUST-1109"/>
    <s v="Omega Stores"/>
    <x v="2"/>
    <x v="2"/>
    <s v="SP-06"/>
    <s v="Priya Sharma"/>
    <s v="PROD-302"/>
    <x v="7"/>
    <s v="Food &amp; Beverage"/>
    <n v="3.8"/>
    <n v="2.6"/>
    <n v="32"/>
    <n v="121.6"/>
    <n v="4.6100000000000002E-2"/>
    <n v="5.61"/>
    <n v="115.99"/>
    <n v="83.2"/>
    <n v="32.79"/>
    <n v="0"/>
    <n v="0"/>
    <n v="0"/>
    <x v="1876"/>
  </r>
  <r>
    <s v="ORD-20241944"/>
    <d v="2026-06-09T00:00:00"/>
    <s v="CUST-1005"/>
    <s v="Metro Stores"/>
    <x v="0"/>
    <x v="0"/>
    <s v="SP-02"/>
    <s v="Michael Chang"/>
    <s v="PROD-204"/>
    <x v="12"/>
    <s v="Home Care"/>
    <n v="7.2"/>
    <n v="3.6"/>
    <n v="128"/>
    <n v="921.6"/>
    <n v="0.43580000000000002"/>
    <n v="401.63"/>
    <n v="519.97"/>
    <n v="460.8"/>
    <n v="59.17"/>
    <n v="0"/>
    <n v="0"/>
    <n v="0"/>
    <x v="1877"/>
  </r>
  <r>
    <s v="ORD-20241945"/>
    <d v="2024-08-26T00:00:00"/>
    <s v="CUST-1058"/>
    <s v="Pioneer Mart"/>
    <x v="4"/>
    <x v="3"/>
    <s v="SP-07"/>
    <s v="Carlos Mendez"/>
    <s v="PROD-204"/>
    <x v="12"/>
    <s v="Home Care"/>
    <n v="7.2"/>
    <n v="3.6"/>
    <n v="211"/>
    <n v="1519.2"/>
    <n v="0.48930000000000001"/>
    <n v="743.34"/>
    <n v="775.86"/>
    <n v="759.6"/>
    <n v="16.260000000000002"/>
    <n v="0"/>
    <n v="0"/>
    <n v="0"/>
    <x v="1878"/>
  </r>
  <r>
    <s v="ORD-20241946"/>
    <d v="2024-12-02T00:00:00"/>
    <s v="CUST-1097"/>
    <s v="Atlas Supermarkets"/>
    <x v="0"/>
    <x v="1"/>
    <s v="SP-01"/>
    <s v="Sarah Jenkins"/>
    <s v="PROD-403"/>
    <x v="11"/>
    <s v="Household Essentials"/>
    <n v="5.5"/>
    <n v="3.8"/>
    <n v="25"/>
    <n v="137.5"/>
    <n v="3.2800000000000003E-2"/>
    <n v="4.51"/>
    <n v="132.99"/>
    <n v="95"/>
    <n v="37.99"/>
    <n v="0"/>
    <n v="0"/>
    <n v="0"/>
    <x v="1879"/>
  </r>
  <r>
    <s v="ORD-20241947"/>
    <d v="2026-03-03T00:00:00"/>
    <s v="CUST-1105"/>
    <s v="Omega Supermarkets"/>
    <x v="3"/>
    <x v="4"/>
    <s v="SP-04"/>
    <s v="David Mueller"/>
    <s v="PROD-201"/>
    <x v="14"/>
    <s v="Home Care"/>
    <n v="12"/>
    <n v="6.5"/>
    <n v="43"/>
    <n v="516"/>
    <n v="0.2051"/>
    <n v="105.83"/>
    <n v="410.17"/>
    <n v="279.5"/>
    <n v="130.66999999999999"/>
    <n v="0"/>
    <n v="0"/>
    <n v="0"/>
    <x v="1880"/>
  </r>
  <r>
    <s v="ORD-20241948"/>
    <d v="2024-05-31T00:00:00"/>
    <s v="CUST-1110"/>
    <s v="Omega Express"/>
    <x v="2"/>
    <x v="4"/>
    <s v="SP-06"/>
    <s v="Priya Sharma"/>
    <s v="PROD-203"/>
    <x v="0"/>
    <s v="Home Care"/>
    <n v="5.8"/>
    <n v="2.7"/>
    <n v="66"/>
    <n v="382.8"/>
    <n v="9.3100000000000002E-2"/>
    <n v="35.64"/>
    <n v="347.16"/>
    <n v="178.2"/>
    <n v="168.96"/>
    <n v="0"/>
    <n v="0"/>
    <n v="0"/>
    <x v="1881"/>
  </r>
  <r>
    <s v="ORD-20241949"/>
    <d v="2026-03-18T00:00:00"/>
    <s v="CUST-1075"/>
    <s v="Beacon Distributors"/>
    <x v="4"/>
    <x v="3"/>
    <s v="SP-07"/>
    <s v="Carlos Mendez"/>
    <s v="PROD-202"/>
    <x v="4"/>
    <s v="Home Care"/>
    <n v="4.5"/>
    <n v="2.1"/>
    <n v="526"/>
    <n v="2367"/>
    <n v="2.06E-2"/>
    <n v="48.76"/>
    <n v="2318.2399999999998"/>
    <n v="1104.5999999999999"/>
    <n v="1213.6400000000001"/>
    <n v="0"/>
    <n v="0"/>
    <n v="0"/>
    <x v="1882"/>
  </r>
  <r>
    <s v="ORD-20241950"/>
    <d v="2026-07-11T00:00:00"/>
    <s v="CUST-1095"/>
    <s v="Crown Direct"/>
    <x v="0"/>
    <x v="2"/>
    <s v="SP-02"/>
    <s v="Michael Chang"/>
    <s v="PROD-203"/>
    <x v="0"/>
    <s v="Home Care"/>
    <n v="5.8"/>
    <n v="2.7"/>
    <n v="4"/>
    <n v="23.2"/>
    <n v="0.19270000000000001"/>
    <n v="4.47"/>
    <n v="18.73"/>
    <n v="10.8"/>
    <n v="7.93"/>
    <n v="0"/>
    <n v="0"/>
    <n v="0"/>
    <x v="1883"/>
  </r>
  <r>
    <s v="ORD-20241951"/>
    <d v="2025-09-02T00:00:00"/>
    <s v="CUST-1053"/>
    <s v="Horizon Stores"/>
    <x v="3"/>
    <x v="2"/>
    <s v="SP-03"/>
    <s v="Elena Rostova"/>
    <s v="PROD-202"/>
    <x v="4"/>
    <s v="Home Care"/>
    <n v="4.5"/>
    <n v="2.1"/>
    <n v="7"/>
    <n v="31.5"/>
    <n v="0.15740000000000001"/>
    <n v="4.96"/>
    <n v="26.54"/>
    <n v="14.7"/>
    <n v="11.84"/>
    <n v="0"/>
    <n v="0"/>
    <n v="0"/>
    <x v="1884"/>
  </r>
  <r>
    <s v="ORD-20241952"/>
    <d v="2024-01-03T00:00:00"/>
    <s v="CUST-1104"/>
    <s v="Omega Retail"/>
    <x v="0"/>
    <x v="3"/>
    <s v="SP-01"/>
    <s v="Sarah Jenkins"/>
    <s v="PROD-103"/>
    <x v="13"/>
    <s v="Personal Care"/>
    <n v="4.8"/>
    <n v="1.4"/>
    <n v="31"/>
    <n v="148.80000000000001"/>
    <n v="9.7999999999999997E-3"/>
    <n v="1.46"/>
    <n v="147.34"/>
    <n v="43.4"/>
    <n v="103.94"/>
    <n v="0"/>
    <n v="0"/>
    <n v="0"/>
    <x v="1885"/>
  </r>
  <r>
    <s v="ORD-20241953"/>
    <d v="2024-10-10T00:00:00"/>
    <s v="CUST-1095"/>
    <s v="Crown Direct"/>
    <x v="0"/>
    <x v="2"/>
    <s v="SP-02"/>
    <s v="Michael Chang"/>
    <s v="PROD-202"/>
    <x v="4"/>
    <s v="Home Care"/>
    <n v="4.5"/>
    <n v="2.1"/>
    <n v="46"/>
    <n v="207"/>
    <n v="6.3299999999999995E-2"/>
    <n v="13.1"/>
    <n v="193.9"/>
    <n v="96.6"/>
    <n v="97.3"/>
    <n v="14"/>
    <n v="59.01"/>
    <n v="36.4"/>
    <x v="1886"/>
  </r>
  <r>
    <s v="ORD-20241954"/>
    <d v="2026-05-29T00:00:00"/>
    <s v="CUST-1061"/>
    <s v="Pioneer Stores"/>
    <x v="0"/>
    <x v="3"/>
    <s v="SP-02"/>
    <s v="Michael Chang"/>
    <s v="PROD-404"/>
    <x v="16"/>
    <s v="Household Essentials"/>
    <n v="4.9000000000000004"/>
    <n v="3.1"/>
    <n v="141"/>
    <n v="690.9"/>
    <n v="2.4400000000000002E-2"/>
    <n v="16.86"/>
    <n v="674.04"/>
    <n v="437.1"/>
    <n v="236.94"/>
    <n v="48"/>
    <n v="229.46"/>
    <n v="172.8"/>
    <x v="1887"/>
  </r>
  <r>
    <s v="ORD-20241955"/>
    <d v="2024-05-28T00:00:00"/>
    <s v="CUST-1082"/>
    <s v="Crest Mart"/>
    <x v="0"/>
    <x v="2"/>
    <s v="SP-01"/>
    <s v="Sarah Jenkins"/>
    <s v="PROD-105"/>
    <x v="1"/>
    <s v="Personal Care"/>
    <n v="14.5"/>
    <n v="4.2"/>
    <n v="23"/>
    <n v="333.5"/>
    <n v="7.6999999999999999E-2"/>
    <n v="25.68"/>
    <n v="307.82"/>
    <n v="96.6"/>
    <n v="211.22"/>
    <n v="0"/>
    <n v="0"/>
    <n v="0"/>
    <x v="1888"/>
  </r>
  <r>
    <s v="ORD-20241956"/>
    <d v="2024-05-13T00:00:00"/>
    <s v="CUST-1091"/>
    <s v="Crown Distributors"/>
    <x v="1"/>
    <x v="2"/>
    <s v="SP-08"/>
    <s v="Tariq Al-Mansoor"/>
    <s v="PROD-103"/>
    <x v="13"/>
    <s v="Personal Care"/>
    <n v="4.8"/>
    <n v="1.4"/>
    <n v="4"/>
    <n v="19.2"/>
    <n v="9.9099999999999994E-2"/>
    <n v="1.9"/>
    <n v="17.3"/>
    <n v="5.6"/>
    <n v="11.7"/>
    <n v="0"/>
    <n v="0"/>
    <n v="0"/>
    <x v="1889"/>
  </r>
  <r>
    <s v="ORD-20241957"/>
    <d v="2025-07-07T00:00:00"/>
    <s v="CUST-1049"/>
    <s v="Horizon Supermarkets"/>
    <x v="0"/>
    <x v="3"/>
    <s v="SP-01"/>
    <s v="Sarah Jenkins"/>
    <s v="PROD-104"/>
    <x v="6"/>
    <s v="Personal Care"/>
    <n v="9.9"/>
    <n v="3.1"/>
    <n v="38"/>
    <n v="376.2"/>
    <n v="2.6200000000000001E-2"/>
    <n v="9.86"/>
    <n v="366.34"/>
    <n v="117.8"/>
    <n v="248.54"/>
    <n v="0"/>
    <n v="0"/>
    <n v="0"/>
    <x v="1890"/>
  </r>
  <r>
    <s v="ORD-20241958"/>
    <d v="2024-09-13T00:00:00"/>
    <s v="CUST-1040"/>
    <s v="Vanguard Retail"/>
    <x v="4"/>
    <x v="4"/>
    <s v="SP-07"/>
    <s v="Carlos Mendez"/>
    <s v="PROD-102"/>
    <x v="15"/>
    <s v="Personal Care"/>
    <n v="6.2"/>
    <n v="1.9"/>
    <n v="59"/>
    <n v="365.8"/>
    <n v="0.15340000000000001"/>
    <n v="56.11"/>
    <n v="309.69"/>
    <n v="112.1"/>
    <n v="197.59"/>
    <n v="0"/>
    <n v="0"/>
    <n v="0"/>
    <x v="1891"/>
  </r>
  <r>
    <s v="ORD-20241959"/>
    <d v="2026-03-28T00:00:00"/>
    <s v="CUST-1091"/>
    <s v="Crown Distributors"/>
    <x v="1"/>
    <x v="2"/>
    <s v="SP-08"/>
    <s v="Tariq Al-Mansoor"/>
    <s v="PROD-101"/>
    <x v="9"/>
    <s v="Personal Care"/>
    <n v="8.5"/>
    <n v="2.8"/>
    <n v="78"/>
    <n v="663"/>
    <n v="7.7299999999999994E-2"/>
    <n v="51.25"/>
    <n v="611.75"/>
    <n v="218.4"/>
    <n v="393.35"/>
    <n v="18"/>
    <n v="141.16999999999999"/>
    <n v="59.4"/>
    <x v="1892"/>
  </r>
  <r>
    <s v="ORD-20241960"/>
    <d v="2024-06-27T00:00:00"/>
    <s v="CUST-1060"/>
    <s v="Pioneer Wholesale"/>
    <x v="4"/>
    <x v="2"/>
    <s v="SP-07"/>
    <s v="Carlos Mendez"/>
    <s v="PROD-203"/>
    <x v="0"/>
    <s v="Home Care"/>
    <n v="5.8"/>
    <n v="2.7"/>
    <n v="2"/>
    <n v="11.6"/>
    <n v="0.32519999999999999"/>
    <n v="3.77"/>
    <n v="7.83"/>
    <n v="5.4"/>
    <n v="2.4300000000000002"/>
    <n v="0"/>
    <n v="0"/>
    <n v="0"/>
    <x v="1893"/>
  </r>
  <r>
    <s v="ORD-20241961"/>
    <d v="2024-04-22T00:00:00"/>
    <s v="CUST-1111"/>
    <s v="Omega Direct"/>
    <x v="0"/>
    <x v="1"/>
    <s v="SP-02"/>
    <s v="Michael Chang"/>
    <s v="PROD-404"/>
    <x v="16"/>
    <s v="Household Essentials"/>
    <n v="4.9000000000000004"/>
    <n v="3.1"/>
    <n v="43"/>
    <n v="210.7"/>
    <n v="1.95E-2"/>
    <n v="4.1100000000000003"/>
    <n v="206.59"/>
    <n v="133.30000000000001"/>
    <n v="73.290000000000006"/>
    <n v="0"/>
    <n v="0"/>
    <n v="0"/>
    <x v="1894"/>
  </r>
  <r>
    <s v="ORD-20241962"/>
    <d v="2025-11-07T00:00:00"/>
    <s v="CUST-1099"/>
    <s v="Atlas Distributors"/>
    <x v="4"/>
    <x v="2"/>
    <s v="SP-07"/>
    <s v="Carlos Mendez"/>
    <s v="PROD-303"/>
    <x v="5"/>
    <s v="Food &amp; Beverage"/>
    <n v="11"/>
    <n v="6.8"/>
    <n v="19"/>
    <n v="209"/>
    <n v="0.14269999999999999"/>
    <n v="29.82"/>
    <n v="179.18"/>
    <n v="129.19999999999999"/>
    <n v="49.98"/>
    <n v="0"/>
    <n v="0"/>
    <n v="0"/>
    <x v="1895"/>
  </r>
  <r>
    <s v="ORD-20241963"/>
    <d v="2026-06-06T00:00:00"/>
    <s v="CUST-1042"/>
    <s v="Vanguard Mart"/>
    <x v="0"/>
    <x v="1"/>
    <s v="SP-01"/>
    <s v="Sarah Jenkins"/>
    <s v="PROD-302"/>
    <x v="7"/>
    <s v="Food &amp; Beverage"/>
    <n v="3.8"/>
    <n v="2.6"/>
    <n v="32"/>
    <n v="121.6"/>
    <n v="1.29E-2"/>
    <n v="1.57"/>
    <n v="120.03"/>
    <n v="83.2"/>
    <n v="36.83"/>
    <n v="0"/>
    <n v="0"/>
    <n v="0"/>
    <x v="1896"/>
  </r>
  <r>
    <s v="ORD-20241964"/>
    <d v="2024-01-27T00:00:00"/>
    <s v="CUST-1036"/>
    <s v="Prime Wholesale"/>
    <x v="0"/>
    <x v="2"/>
    <s v="SP-02"/>
    <s v="Michael Chang"/>
    <s v="PROD-101"/>
    <x v="9"/>
    <s v="Personal Care"/>
    <n v="8.5"/>
    <n v="2.8"/>
    <n v="3"/>
    <n v="25.5"/>
    <n v="0.20039999999999999"/>
    <n v="5.1100000000000003"/>
    <n v="20.39"/>
    <n v="8.4"/>
    <n v="11.99"/>
    <n v="0"/>
    <n v="0"/>
    <n v="0"/>
    <x v="1897"/>
  </r>
  <r>
    <s v="ORD-20241965"/>
    <d v="2024-05-14T00:00:00"/>
    <s v="CUST-1029"/>
    <s v="Summit Stores"/>
    <x v="0"/>
    <x v="1"/>
    <s v="SP-02"/>
    <s v="Michael Chang"/>
    <s v="PROD-402"/>
    <x v="10"/>
    <s v="Household Essentials"/>
    <n v="6"/>
    <n v="4.2"/>
    <n v="45"/>
    <n v="270"/>
    <n v="5.7500000000000002E-2"/>
    <n v="15.52"/>
    <n v="254.48"/>
    <n v="189"/>
    <n v="65.48"/>
    <n v="0"/>
    <n v="0"/>
    <n v="0"/>
    <x v="1898"/>
  </r>
  <r>
    <s v="ORD-20241966"/>
    <d v="2024-01-16T00:00:00"/>
    <s v="CUST-1030"/>
    <s v="Summit Express"/>
    <x v="3"/>
    <x v="3"/>
    <s v="SP-03"/>
    <s v="Elena Rostova"/>
    <s v="PROD-203"/>
    <x v="0"/>
    <s v="Home Care"/>
    <n v="5.8"/>
    <n v="2.7"/>
    <n v="209"/>
    <n v="1212.2"/>
    <n v="2.3999999999999998E-3"/>
    <n v="2.91"/>
    <n v="1209.29"/>
    <n v="564.29999999999995"/>
    <n v="644.99"/>
    <n v="0"/>
    <n v="0"/>
    <n v="0"/>
    <x v="1899"/>
  </r>
  <r>
    <s v="ORD-20241967"/>
    <d v="2025-01-01T00:00:00"/>
    <s v="CUST-1014"/>
    <s v="Apex Express"/>
    <x v="3"/>
    <x v="3"/>
    <s v="SP-04"/>
    <s v="David Mueller"/>
    <s v="PROD-105"/>
    <x v="1"/>
    <s v="Personal Care"/>
    <n v="14.5"/>
    <n v="4.2"/>
    <n v="34"/>
    <n v="493"/>
    <n v="1.9800000000000002E-2"/>
    <n v="9.76"/>
    <n v="483.24"/>
    <n v="142.80000000000001"/>
    <n v="340.44"/>
    <n v="0"/>
    <n v="0"/>
    <n v="0"/>
    <x v="1900"/>
  </r>
  <r>
    <s v="ORD-20241968"/>
    <d v="2026-03-19T00:00:00"/>
    <s v="CUST-1057"/>
    <s v="Pioneer Supermarkets"/>
    <x v="2"/>
    <x v="2"/>
    <s v="SP-06"/>
    <s v="Priya Sharma"/>
    <s v="PROD-403"/>
    <x v="11"/>
    <s v="Household Essentials"/>
    <n v="5.5"/>
    <n v="3.8"/>
    <n v="58"/>
    <n v="319"/>
    <n v="8.2799999999999999E-2"/>
    <n v="26.41"/>
    <n v="292.58999999999997"/>
    <n v="220.4"/>
    <n v="72.19"/>
    <n v="0"/>
    <n v="0"/>
    <n v="0"/>
    <x v="1901"/>
  </r>
  <r>
    <s v="ORD-20241969"/>
    <d v="2026-03-18T00:00:00"/>
    <s v="CUST-1019"/>
    <s v="Global Distributors"/>
    <x v="2"/>
    <x v="1"/>
    <s v="SP-05"/>
    <s v="Kenji Sato"/>
    <s v="PROD-102"/>
    <x v="15"/>
    <s v="Personal Care"/>
    <n v="6.2"/>
    <n v="1.9"/>
    <n v="22"/>
    <n v="136.4"/>
    <n v="1.4E-2"/>
    <n v="1.91"/>
    <n v="134.49"/>
    <n v="41.8"/>
    <n v="92.69"/>
    <n v="0"/>
    <n v="0"/>
    <n v="0"/>
    <x v="1902"/>
  </r>
  <r>
    <s v="ORD-20241970"/>
    <d v="2024-08-31T00:00:00"/>
    <s v="CUST-1063"/>
    <s v="Pioneer Direct"/>
    <x v="4"/>
    <x v="2"/>
    <s v="SP-07"/>
    <s v="Carlos Mendez"/>
    <s v="PROD-204"/>
    <x v="12"/>
    <s v="Home Care"/>
    <n v="7.2"/>
    <n v="3.6"/>
    <n v="27"/>
    <n v="194.4"/>
    <n v="9.7299999999999998E-2"/>
    <n v="18.920000000000002"/>
    <n v="175.48"/>
    <n v="97.2"/>
    <n v="78.28"/>
    <n v="0"/>
    <n v="0"/>
    <n v="0"/>
    <x v="1903"/>
  </r>
  <r>
    <s v="ORD-20241971"/>
    <d v="2025-08-25T00:00:00"/>
    <s v="CUST-1001"/>
    <s v="Metro Supermarkets"/>
    <x v="2"/>
    <x v="4"/>
    <s v="SP-06"/>
    <s v="Priya Sharma"/>
    <s v="PROD-404"/>
    <x v="16"/>
    <s v="Household Essentials"/>
    <n v="4.9000000000000004"/>
    <n v="3.1"/>
    <n v="87"/>
    <n v="426.3"/>
    <n v="0.13109999999999999"/>
    <n v="55.89"/>
    <n v="370.41"/>
    <n v="269.7"/>
    <n v="100.71"/>
    <n v="0"/>
    <n v="0"/>
    <n v="0"/>
    <x v="1904"/>
  </r>
  <r>
    <s v="ORD-20241972"/>
    <d v="2024-11-27T00:00:00"/>
    <s v="CUST-1101"/>
    <s v="Atlas Stores"/>
    <x v="0"/>
    <x v="2"/>
    <s v="SP-01"/>
    <s v="Sarah Jenkins"/>
    <s v="PROD-101"/>
    <x v="9"/>
    <s v="Personal Care"/>
    <n v="8.5"/>
    <n v="2.8"/>
    <n v="7"/>
    <n v="59.5"/>
    <n v="0.2137"/>
    <n v="12.72"/>
    <n v="46.78"/>
    <n v="19.600000000000001"/>
    <n v="27.18"/>
    <n v="0"/>
    <n v="0"/>
    <n v="0"/>
    <x v="871"/>
  </r>
  <r>
    <s v="ORD-20241973"/>
    <d v="2024-01-17T00:00:00"/>
    <s v="CUST-1009"/>
    <s v="Apex Supermarkets"/>
    <x v="3"/>
    <x v="3"/>
    <s v="SP-04"/>
    <s v="David Mueller"/>
    <s v="PROD-203"/>
    <x v="0"/>
    <s v="Home Care"/>
    <n v="5.8"/>
    <n v="2.7"/>
    <n v="29"/>
    <n v="168.2"/>
    <n v="5.0000000000000001E-4"/>
    <n v="0.08"/>
    <n v="168.12"/>
    <n v="78.3"/>
    <n v="89.82"/>
    <n v="0"/>
    <n v="0"/>
    <n v="0"/>
    <x v="1905"/>
  </r>
  <r>
    <s v="ORD-20241974"/>
    <d v="2024-06-27T00:00:00"/>
    <s v="CUST-1021"/>
    <s v="Global Stores"/>
    <x v="0"/>
    <x v="0"/>
    <s v="SP-02"/>
    <s v="Michael Chang"/>
    <s v="PROD-403"/>
    <x v="11"/>
    <s v="Household Essentials"/>
    <n v="5.5"/>
    <n v="3.8"/>
    <n v="221"/>
    <n v="1215.5"/>
    <n v="4.0099999999999997E-2"/>
    <n v="48.74"/>
    <n v="1166.76"/>
    <n v="839.8"/>
    <n v="326.95999999999998"/>
    <n v="0"/>
    <n v="0"/>
    <n v="0"/>
    <x v="1906"/>
  </r>
  <r>
    <s v="ORD-20241975"/>
    <d v="2024-09-28T00:00:00"/>
    <s v="CUST-1055"/>
    <s v="Horizon Direct"/>
    <x v="0"/>
    <x v="3"/>
    <s v="SP-01"/>
    <s v="Sarah Jenkins"/>
    <s v="PROD-204"/>
    <x v="12"/>
    <s v="Home Care"/>
    <n v="7.2"/>
    <n v="3.6"/>
    <n v="40"/>
    <n v="288"/>
    <n v="1.6999999999999999E-3"/>
    <n v="0.49"/>
    <n v="287.51"/>
    <n v="144"/>
    <n v="143.51"/>
    <n v="0"/>
    <n v="0"/>
    <n v="0"/>
    <x v="1907"/>
  </r>
  <r>
    <s v="ORD-20241976"/>
    <d v="2024-02-23T00:00:00"/>
    <s v="CUST-1017"/>
    <s v="Global Supermarkets"/>
    <x v="1"/>
    <x v="2"/>
    <s v="SP-08"/>
    <s v="Tariq Al-Mansoor"/>
    <s v="PROD-204"/>
    <x v="12"/>
    <s v="Home Care"/>
    <n v="7.2"/>
    <n v="3.6"/>
    <n v="5"/>
    <n v="36"/>
    <n v="0.37440000000000001"/>
    <n v="13.48"/>
    <n v="22.52"/>
    <n v="18"/>
    <n v="4.5199999999999996"/>
    <n v="0"/>
    <n v="0"/>
    <n v="0"/>
    <x v="1908"/>
  </r>
  <r>
    <s v="ORD-20241977"/>
    <d v="2024-05-09T00:00:00"/>
    <s v="CUST-1085"/>
    <s v="Crest Stores"/>
    <x v="2"/>
    <x v="3"/>
    <s v="SP-05"/>
    <s v="Kenji Sato"/>
    <s v="PROD-201"/>
    <x v="14"/>
    <s v="Home Care"/>
    <n v="12"/>
    <n v="6.5"/>
    <n v="38"/>
    <n v="456"/>
    <n v="3.0499999999999999E-2"/>
    <n v="13.91"/>
    <n v="442.09"/>
    <n v="247"/>
    <n v="195.09"/>
    <n v="0"/>
    <n v="0"/>
    <n v="0"/>
    <x v="1909"/>
  </r>
  <r>
    <s v="ORD-20241978"/>
    <d v="2026-01-29T00:00:00"/>
    <s v="CUST-1094"/>
    <s v="Crown Express"/>
    <x v="3"/>
    <x v="3"/>
    <s v="SP-04"/>
    <s v="David Mueller"/>
    <s v="PROD-201"/>
    <x v="14"/>
    <s v="Home Care"/>
    <n v="12"/>
    <n v="6.5"/>
    <n v="16"/>
    <n v="192"/>
    <n v="5.3E-3"/>
    <n v="1.02"/>
    <n v="190.98"/>
    <n v="104"/>
    <n v="86.98"/>
    <n v="0"/>
    <n v="0"/>
    <n v="0"/>
    <x v="1910"/>
  </r>
  <r>
    <s v="ORD-20241979"/>
    <d v="2025-03-07T00:00:00"/>
    <s v="CUST-1052"/>
    <s v="Horizon Wholesale"/>
    <x v="4"/>
    <x v="3"/>
    <s v="SP-07"/>
    <s v="Carlos Mendez"/>
    <s v="PROD-202"/>
    <x v="4"/>
    <s v="Home Care"/>
    <n v="4.5"/>
    <n v="2.1"/>
    <n v="83"/>
    <n v="373.5"/>
    <n v="1.7100000000000001E-2"/>
    <n v="6.39"/>
    <n v="367.11"/>
    <n v="174.3"/>
    <n v="192.81"/>
    <n v="0"/>
    <n v="0"/>
    <n v="0"/>
    <x v="1911"/>
  </r>
  <r>
    <s v="ORD-20241980"/>
    <d v="2025-06-22T00:00:00"/>
    <s v="CUST-1042"/>
    <s v="Vanguard Mart"/>
    <x v="0"/>
    <x v="1"/>
    <s v="SP-01"/>
    <s v="Sarah Jenkins"/>
    <s v="PROD-202"/>
    <x v="4"/>
    <s v="Home Care"/>
    <n v="4.5"/>
    <n v="2.1"/>
    <n v="10"/>
    <n v="45"/>
    <n v="3.8199999999999998E-2"/>
    <n v="1.72"/>
    <n v="43.28"/>
    <n v="21"/>
    <n v="22.28"/>
    <n v="0"/>
    <n v="0"/>
    <n v="0"/>
    <x v="1912"/>
  </r>
  <r>
    <s v="ORD-20241981"/>
    <d v="2024-04-26T00:00:00"/>
    <s v="CUST-1000"/>
    <s v="Metro Retail"/>
    <x v="3"/>
    <x v="0"/>
    <s v="SP-04"/>
    <s v="David Mueller"/>
    <s v="PROD-401"/>
    <x v="3"/>
    <s v="Household Essentials"/>
    <n v="10.5"/>
    <n v="7.5"/>
    <n v="135"/>
    <n v="1417.5"/>
    <n v="5.57E-2"/>
    <n v="78.95"/>
    <n v="1338.55"/>
    <n v="1012.5"/>
    <n v="326.05"/>
    <n v="0"/>
    <n v="0"/>
    <n v="0"/>
    <x v="1913"/>
  </r>
  <r>
    <s v="ORD-20241982"/>
    <d v="2026-02-02T00:00:00"/>
    <s v="CUST-1016"/>
    <s v="Global Retail"/>
    <x v="0"/>
    <x v="0"/>
    <s v="SP-02"/>
    <s v="Michael Chang"/>
    <s v="PROD-104"/>
    <x v="6"/>
    <s v="Personal Care"/>
    <n v="9.9"/>
    <n v="3.1"/>
    <n v="167"/>
    <n v="1653.3"/>
    <n v="9.9000000000000008E-3"/>
    <n v="16.37"/>
    <n v="1636.93"/>
    <n v="517.70000000000005"/>
    <n v="1119.23"/>
    <n v="0"/>
    <n v="0"/>
    <n v="0"/>
    <x v="1914"/>
  </r>
  <r>
    <s v="ORD-20241983"/>
    <d v="2024-03-06T00:00:00"/>
    <s v="CUST-1025"/>
    <s v="Summit Supermarkets"/>
    <x v="1"/>
    <x v="2"/>
    <s v="SP-08"/>
    <s v="Tariq Al-Mansoor"/>
    <s v="PROD-201"/>
    <x v="14"/>
    <s v="Home Care"/>
    <n v="12"/>
    <n v="6.5"/>
    <n v="7"/>
    <n v="84"/>
    <n v="0.12959999999999999"/>
    <n v="10.89"/>
    <n v="73.11"/>
    <n v="45.5"/>
    <n v="27.61"/>
    <n v="6"/>
    <n v="62.67"/>
    <n v="42"/>
    <x v="1915"/>
  </r>
  <r>
    <s v="ORD-20241984"/>
    <d v="2025-05-02T00:00:00"/>
    <s v="CUST-1041"/>
    <s v="Vanguard Supermarkets"/>
    <x v="0"/>
    <x v="3"/>
    <s v="SP-01"/>
    <s v="Sarah Jenkins"/>
    <s v="PROD-301"/>
    <x v="2"/>
    <s v="Food &amp; Beverage"/>
    <n v="5"/>
    <n v="3.2"/>
    <n v="452"/>
    <n v="2260"/>
    <n v="9.1999999999999998E-3"/>
    <n v="20.79"/>
    <n v="2239.21"/>
    <n v="1446.4"/>
    <n v="792.81"/>
    <n v="0"/>
    <n v="0"/>
    <n v="0"/>
    <x v="1916"/>
  </r>
  <r>
    <s v="ORD-20241985"/>
    <d v="2025-04-04T00:00:00"/>
    <s v="CUST-1087"/>
    <s v="Crest Direct"/>
    <x v="2"/>
    <x v="3"/>
    <s v="SP-06"/>
    <s v="Priya Sharma"/>
    <s v="PROD-202"/>
    <x v="4"/>
    <s v="Home Care"/>
    <n v="4.5"/>
    <n v="2.1"/>
    <n v="319"/>
    <n v="1435.5"/>
    <n v="5.0000000000000001E-4"/>
    <n v="0.72"/>
    <n v="1434.78"/>
    <n v="669.9"/>
    <n v="764.88"/>
    <n v="0"/>
    <n v="0"/>
    <n v="0"/>
    <x v="1917"/>
  </r>
  <r>
    <s v="ORD-20241986"/>
    <d v="2026-03-07T00:00:00"/>
    <s v="CUST-1034"/>
    <s v="Prime Mart"/>
    <x v="0"/>
    <x v="0"/>
    <s v="SP-02"/>
    <s v="Michael Chang"/>
    <s v="PROD-303"/>
    <x v="5"/>
    <s v="Food &amp; Beverage"/>
    <n v="11"/>
    <n v="6.8"/>
    <n v="271"/>
    <n v="2981"/>
    <n v="3.1199999999999999E-2"/>
    <n v="93.01"/>
    <n v="2887.99"/>
    <n v="1842.8"/>
    <n v="1045.19"/>
    <n v="0"/>
    <n v="0"/>
    <n v="0"/>
    <x v="1918"/>
  </r>
  <r>
    <s v="ORD-20241987"/>
    <d v="2025-01-05T00:00:00"/>
    <s v="CUST-1056"/>
    <s v="Pioneer Retail"/>
    <x v="1"/>
    <x v="2"/>
    <s v="SP-08"/>
    <s v="Tariq Al-Mansoor"/>
    <s v="PROD-401"/>
    <x v="3"/>
    <s v="Household Essentials"/>
    <n v="10.5"/>
    <n v="7.5"/>
    <n v="62"/>
    <n v="651"/>
    <n v="0.25669999999999998"/>
    <n v="167.11"/>
    <n v="483.89"/>
    <n v="465"/>
    <n v="18.89"/>
    <n v="35"/>
    <n v="273.16000000000003"/>
    <n v="280"/>
    <x v="1919"/>
  </r>
  <r>
    <s v="ORD-20241988"/>
    <d v="2025-06-09T00:00:00"/>
    <s v="CUST-1101"/>
    <s v="Atlas Stores"/>
    <x v="0"/>
    <x v="2"/>
    <s v="SP-01"/>
    <s v="Sarah Jenkins"/>
    <s v="PROD-403"/>
    <x v="11"/>
    <s v="Household Essentials"/>
    <n v="5.5"/>
    <n v="3.8"/>
    <n v="1"/>
    <n v="5.5"/>
    <n v="0.108"/>
    <n v="0.59"/>
    <n v="4.91"/>
    <n v="3.8"/>
    <n v="1.1100000000000001"/>
    <n v="0"/>
    <n v="0"/>
    <n v="0"/>
    <x v="1920"/>
  </r>
  <r>
    <s v="ORD-20241989"/>
    <d v="2025-08-30T00:00:00"/>
    <s v="CUST-1004"/>
    <s v="Metro Wholesale"/>
    <x v="2"/>
    <x v="4"/>
    <s v="SP-05"/>
    <s v="Kenji Sato"/>
    <s v="PROD-302"/>
    <x v="7"/>
    <s v="Food &amp; Beverage"/>
    <n v="3.8"/>
    <n v="2.6"/>
    <n v="108"/>
    <n v="410.4"/>
    <n v="7.7100000000000002E-2"/>
    <n v="31.64"/>
    <n v="378.76"/>
    <n v="280.8"/>
    <n v="97.96"/>
    <n v="0"/>
    <n v="0"/>
    <n v="0"/>
    <x v="610"/>
  </r>
  <r>
    <s v="ORD-20241990"/>
    <d v="2024-04-21T00:00:00"/>
    <s v="CUST-1080"/>
    <s v="Crest Retail"/>
    <x v="3"/>
    <x v="4"/>
    <s v="SP-03"/>
    <s v="Elena Rostova"/>
    <s v="PROD-102"/>
    <x v="15"/>
    <s v="Personal Care"/>
    <n v="6.2"/>
    <n v="1.9"/>
    <n v="65"/>
    <n v="403"/>
    <n v="0.19839999999999999"/>
    <n v="79.959999999999994"/>
    <n v="323.04000000000002"/>
    <n v="123.5"/>
    <n v="199.54"/>
    <n v="0"/>
    <n v="0"/>
    <n v="0"/>
    <x v="1921"/>
  </r>
  <r>
    <s v="ORD-20241991"/>
    <d v="2025-04-07T00:00:00"/>
    <s v="CUST-1082"/>
    <s v="Crest Mart"/>
    <x v="0"/>
    <x v="2"/>
    <s v="SP-01"/>
    <s v="Sarah Jenkins"/>
    <s v="PROD-401"/>
    <x v="3"/>
    <s v="Household Essentials"/>
    <n v="10.5"/>
    <n v="7.5"/>
    <n v="2"/>
    <n v="21"/>
    <n v="0.1492"/>
    <n v="3.13"/>
    <n v="17.87"/>
    <n v="15"/>
    <n v="2.87"/>
    <n v="0"/>
    <n v="0"/>
    <n v="0"/>
    <x v="1922"/>
  </r>
  <r>
    <s v="ORD-20241992"/>
    <d v="2025-05-30T00:00:00"/>
    <s v="CUST-1022"/>
    <s v="Global Express"/>
    <x v="0"/>
    <x v="4"/>
    <s v="SP-02"/>
    <s v="Michael Chang"/>
    <s v="PROD-303"/>
    <x v="5"/>
    <s v="Food &amp; Beverage"/>
    <n v="11"/>
    <n v="6.8"/>
    <n v="53"/>
    <n v="583"/>
    <n v="0.1928"/>
    <n v="112.4"/>
    <n v="470.6"/>
    <n v="360.4"/>
    <n v="110.2"/>
    <n v="0"/>
    <n v="0"/>
    <n v="0"/>
    <x v="1923"/>
  </r>
  <r>
    <s v="ORD-20241993"/>
    <d v="2024-08-14T00:00:00"/>
    <s v="CUST-1114"/>
    <s v="Titan Mart"/>
    <x v="4"/>
    <x v="4"/>
    <s v="SP-07"/>
    <s v="Carlos Mendez"/>
    <s v="PROD-201"/>
    <x v="14"/>
    <s v="Home Care"/>
    <n v="12"/>
    <n v="6.5"/>
    <n v="90"/>
    <n v="1080"/>
    <n v="0.1037"/>
    <n v="112"/>
    <n v="968"/>
    <n v="585"/>
    <n v="383"/>
    <n v="0"/>
    <n v="0"/>
    <n v="0"/>
    <x v="1924"/>
  </r>
  <r>
    <s v="ORD-20241994"/>
    <d v="2026-08-26T00:00:00"/>
    <s v="CUST-1054"/>
    <s v="Horizon Express"/>
    <x v="0"/>
    <x v="3"/>
    <s v="SP-02"/>
    <s v="Michael Chang"/>
    <s v="PROD-103"/>
    <x v="13"/>
    <s v="Personal Care"/>
    <n v="4.8"/>
    <n v="1.4"/>
    <n v="41"/>
    <n v="196.8"/>
    <n v="2.0000000000000001E-4"/>
    <n v="0.04"/>
    <n v="196.76"/>
    <n v="57.4"/>
    <n v="139.36000000000001"/>
    <n v="0"/>
    <n v="0"/>
    <n v="0"/>
    <x v="1925"/>
  </r>
  <r>
    <s v="ORD-20241995"/>
    <d v="2025-09-21T00:00:00"/>
    <s v="CUST-1027"/>
    <s v="Summit Distributors"/>
    <x v="3"/>
    <x v="0"/>
    <s v="SP-03"/>
    <s v="Elena Rostova"/>
    <s v="PROD-403"/>
    <x v="11"/>
    <s v="Household Essentials"/>
    <n v="5.5"/>
    <n v="3.8"/>
    <n v="44"/>
    <n v="242"/>
    <n v="1.8200000000000001E-2"/>
    <n v="4.4000000000000004"/>
    <n v="237.6"/>
    <n v="167.2"/>
    <n v="70.400000000000006"/>
    <n v="0"/>
    <n v="0"/>
    <n v="0"/>
    <x v="1926"/>
  </r>
  <r>
    <s v="ORD-20241996"/>
    <d v="2024-02-14T00:00:00"/>
    <s v="CUST-1061"/>
    <s v="Pioneer Stores"/>
    <x v="0"/>
    <x v="3"/>
    <s v="SP-02"/>
    <s v="Michael Chang"/>
    <s v="PROD-402"/>
    <x v="10"/>
    <s v="Household Essentials"/>
    <n v="6"/>
    <n v="4.2"/>
    <n v="210"/>
    <n v="1260"/>
    <n v="1.29E-2"/>
    <n v="16.25"/>
    <n v="1243.75"/>
    <n v="882"/>
    <n v="361.75"/>
    <n v="0"/>
    <n v="0"/>
    <n v="0"/>
    <x v="1927"/>
  </r>
  <r>
    <s v="ORD-20241997"/>
    <d v="2026-01-14T00:00:00"/>
    <s v="CUST-1067"/>
    <s v="Sterling Distributors"/>
    <x v="1"/>
    <x v="1"/>
    <s v="SP-08"/>
    <s v="Tariq Al-Mansoor"/>
    <s v="PROD-105"/>
    <x v="1"/>
    <s v="Personal Care"/>
    <n v="14.5"/>
    <n v="4.2"/>
    <n v="2"/>
    <n v="29"/>
    <n v="1.12E-2"/>
    <n v="0.32"/>
    <n v="28.68"/>
    <n v="8.4"/>
    <n v="20.28"/>
    <n v="0"/>
    <n v="0"/>
    <n v="0"/>
    <x v="1928"/>
  </r>
  <r>
    <s v="ORD-20241998"/>
    <d v="2026-03-13T00:00:00"/>
    <s v="CUST-1011"/>
    <s v="Apex Distributors"/>
    <x v="0"/>
    <x v="1"/>
    <s v="SP-02"/>
    <s v="Michael Chang"/>
    <s v="PROD-302"/>
    <x v="7"/>
    <s v="Food &amp; Beverage"/>
    <n v="3.8"/>
    <n v="2.6"/>
    <n v="6"/>
    <n v="22.8"/>
    <n v="2.1499999999999998E-2"/>
    <n v="0.49"/>
    <n v="22.31"/>
    <n v="15.6"/>
    <n v="6.71"/>
    <n v="1"/>
    <n v="3.72"/>
    <n v="3.1"/>
    <x v="1929"/>
  </r>
  <r>
    <s v="ORD-20241999"/>
    <d v="2026-07-19T00:00:00"/>
    <s v="CUST-1100"/>
    <s v="Atlas Wholesale"/>
    <x v="2"/>
    <x v="3"/>
    <s v="SP-05"/>
    <s v="Kenji Sato"/>
    <s v="PROD-404"/>
    <x v="16"/>
    <s v="Household Essentials"/>
    <n v="4.9000000000000004"/>
    <n v="3.1"/>
    <n v="26"/>
    <n v="127.4"/>
    <n v="8.8999999999999999E-3"/>
    <n v="1.1299999999999999"/>
    <n v="126.27"/>
    <n v="80.599999999999994"/>
    <n v="45.67"/>
    <n v="0"/>
    <n v="0"/>
    <n v="0"/>
    <x v="1930"/>
  </r>
  <r>
    <s v="ORD-20242000"/>
    <d v="2026-06-06T00:00:00"/>
    <s v="CUST-1044"/>
    <s v="Vanguard Wholesale"/>
    <x v="4"/>
    <x v="1"/>
    <s v="SP-07"/>
    <s v="Carlos Mendez"/>
    <s v="PROD-304"/>
    <x v="8"/>
    <s v="Food &amp; Beverage"/>
    <n v="4.2"/>
    <n v="2.8"/>
    <n v="47"/>
    <n v="197.4"/>
    <n v="1.6899999999999998E-2"/>
    <n v="3.34"/>
    <n v="194.06"/>
    <n v="131.6"/>
    <n v="62.46"/>
    <n v="0"/>
    <n v="0"/>
    <n v="0"/>
    <x v="1931"/>
  </r>
  <r>
    <s v="ORD-20242001"/>
    <d v="2025-11-05T00:00:00"/>
    <s v="CUST-1051"/>
    <s v="Horizon Distributors"/>
    <x v="0"/>
    <x v="1"/>
    <s v="SP-01"/>
    <s v="Sarah Jenkins"/>
    <s v="PROD-304"/>
    <x v="8"/>
    <s v="Food &amp; Beverage"/>
    <n v="4.2"/>
    <n v="2.8"/>
    <n v="20"/>
    <n v="84"/>
    <n v="1.55E-2"/>
    <n v="1.3"/>
    <n v="82.7"/>
    <n v="56"/>
    <n v="26.7"/>
    <n v="0"/>
    <n v="0"/>
    <n v="0"/>
    <x v="539"/>
  </r>
  <r>
    <s v="ORD-20242002"/>
    <d v="2025-06-17T00:00:00"/>
    <s v="CUST-1017"/>
    <s v="Global Supermarkets"/>
    <x v="1"/>
    <x v="2"/>
    <s v="SP-08"/>
    <s v="Tariq Al-Mansoor"/>
    <s v="PROD-103"/>
    <x v="13"/>
    <s v="Personal Care"/>
    <n v="4.8"/>
    <n v="1.4"/>
    <n v="28"/>
    <n v="134.4"/>
    <n v="9.06E-2"/>
    <n v="12.18"/>
    <n v="122.22"/>
    <n v="39.200000000000003"/>
    <n v="83.02"/>
    <n v="0"/>
    <n v="0"/>
    <n v="0"/>
    <x v="1932"/>
  </r>
  <r>
    <s v="ORD-20242003"/>
    <d v="2024-11-04T00:00:00"/>
    <s v="CUST-1069"/>
    <s v="Sterling Stores"/>
    <x v="3"/>
    <x v="0"/>
    <s v="SP-04"/>
    <s v="David Mueller"/>
    <s v="PROD-204"/>
    <x v="12"/>
    <s v="Home Care"/>
    <n v="7.2"/>
    <n v="3.6"/>
    <n v="54"/>
    <n v="388.8"/>
    <n v="5.9200000000000003E-2"/>
    <n v="23.02"/>
    <n v="365.78"/>
    <n v="194.4"/>
    <n v="171.38"/>
    <n v="0"/>
    <n v="0"/>
    <n v="0"/>
    <x v="1933"/>
  </r>
  <r>
    <s v="ORD-20242004"/>
    <d v="2025-04-14T00:00:00"/>
    <s v="CUST-1112"/>
    <s v="Titan Retail"/>
    <x v="0"/>
    <x v="3"/>
    <s v="SP-02"/>
    <s v="Michael Chang"/>
    <s v="PROD-101"/>
    <x v="9"/>
    <s v="Personal Care"/>
    <n v="8.5"/>
    <n v="2.8"/>
    <n v="11"/>
    <n v="93.5"/>
    <n v="2.69E-2"/>
    <n v="2.52"/>
    <n v="90.98"/>
    <n v="30.8"/>
    <n v="60.18"/>
    <n v="0"/>
    <n v="0"/>
    <n v="0"/>
    <x v="1934"/>
  </r>
  <r>
    <s v="ORD-20242005"/>
    <d v="2025-10-20T00:00:00"/>
    <s v="CUST-1090"/>
    <s v="Crown Mart"/>
    <x v="0"/>
    <x v="3"/>
    <s v="SP-01"/>
    <s v="Sarah Jenkins"/>
    <s v="PROD-301"/>
    <x v="2"/>
    <s v="Food &amp; Beverage"/>
    <n v="5"/>
    <n v="3.2"/>
    <n v="18"/>
    <n v="90"/>
    <n v="1.1000000000000001E-3"/>
    <n v="0.1"/>
    <n v="89.9"/>
    <n v="57.6"/>
    <n v="32.299999999999997"/>
    <n v="0"/>
    <n v="0"/>
    <n v="0"/>
    <x v="1935"/>
  </r>
  <r>
    <s v="ORD-20242006"/>
    <d v="2024-02-01T00:00:00"/>
    <s v="CUST-1021"/>
    <s v="Global Stores"/>
    <x v="0"/>
    <x v="0"/>
    <s v="SP-01"/>
    <s v="Sarah Jenkins"/>
    <s v="PROD-203"/>
    <x v="0"/>
    <s v="Home Care"/>
    <n v="5.8"/>
    <n v="2.7"/>
    <n v="22"/>
    <n v="127.6"/>
    <n v="5.5599999999999997E-2"/>
    <n v="7.09"/>
    <n v="120.51"/>
    <n v="59.4"/>
    <n v="61.11"/>
    <n v="0"/>
    <n v="0"/>
    <n v="0"/>
    <x v="1936"/>
  </r>
  <r>
    <s v="ORD-20242007"/>
    <d v="2024-03-03T00:00:00"/>
    <s v="CUST-1022"/>
    <s v="Global Express"/>
    <x v="0"/>
    <x v="4"/>
    <s v="SP-01"/>
    <s v="Sarah Jenkins"/>
    <s v="PROD-202"/>
    <x v="4"/>
    <s v="Home Care"/>
    <n v="4.5"/>
    <n v="2.1"/>
    <n v="37"/>
    <n v="166.5"/>
    <n v="0.1075"/>
    <n v="17.899999999999999"/>
    <n v="148.6"/>
    <n v="77.7"/>
    <n v="70.900000000000006"/>
    <n v="0"/>
    <n v="0"/>
    <n v="0"/>
    <x v="1937"/>
  </r>
  <r>
    <s v="ORD-20242008"/>
    <d v="2025-05-05T00:00:00"/>
    <s v="CUST-1008"/>
    <s v="Apex Retail"/>
    <x v="0"/>
    <x v="1"/>
    <s v="SP-01"/>
    <s v="Sarah Jenkins"/>
    <s v="PROD-304"/>
    <x v="8"/>
    <s v="Food &amp; Beverage"/>
    <n v="4.2"/>
    <n v="2.8"/>
    <n v="24"/>
    <n v="100.8"/>
    <n v="1.35E-2"/>
    <n v="1.36"/>
    <n v="99.44"/>
    <n v="67.2"/>
    <n v="32.24"/>
    <n v="0"/>
    <n v="0"/>
    <n v="0"/>
    <x v="218"/>
  </r>
  <r>
    <s v="ORD-20242009"/>
    <d v="2026-05-17T00:00:00"/>
    <s v="CUST-1113"/>
    <s v="Titan Supermarkets"/>
    <x v="1"/>
    <x v="1"/>
    <s v="SP-08"/>
    <s v="Tariq Al-Mansoor"/>
    <s v="PROD-202"/>
    <x v="4"/>
    <s v="Home Care"/>
    <n v="4.5"/>
    <n v="2.1"/>
    <n v="41"/>
    <n v="184.5"/>
    <n v="6.3E-3"/>
    <n v="1.1599999999999999"/>
    <n v="183.34"/>
    <n v="86.1"/>
    <n v="97.24"/>
    <n v="0"/>
    <n v="0"/>
    <n v="0"/>
    <x v="1938"/>
  </r>
  <r>
    <s v="ORD-20242010"/>
    <d v="2025-02-15T00:00:00"/>
    <s v="CUST-1110"/>
    <s v="Omega Express"/>
    <x v="2"/>
    <x v="4"/>
    <s v="SP-06"/>
    <s v="Priya Sharma"/>
    <s v="PROD-301"/>
    <x v="2"/>
    <s v="Food &amp; Beverage"/>
    <n v="5"/>
    <n v="3.2"/>
    <n v="307"/>
    <n v="1535"/>
    <n v="6.8099999999999994E-2"/>
    <n v="104.53"/>
    <n v="1430.47"/>
    <n v="982.4"/>
    <n v="448.07"/>
    <n v="0"/>
    <n v="0"/>
    <n v="0"/>
    <x v="1939"/>
  </r>
  <r>
    <s v="ORD-20242011"/>
    <d v="2025-03-12T00:00:00"/>
    <s v="CUST-1111"/>
    <s v="Omega Direct"/>
    <x v="0"/>
    <x v="1"/>
    <s v="SP-01"/>
    <s v="Sarah Jenkins"/>
    <s v="PROD-404"/>
    <x v="16"/>
    <s v="Household Essentials"/>
    <n v="4.9000000000000004"/>
    <n v="3.1"/>
    <n v="4"/>
    <n v="19.600000000000001"/>
    <n v="2.87E-2"/>
    <n v="0.56000000000000005"/>
    <n v="19.04"/>
    <n v="12.4"/>
    <n v="6.64"/>
    <n v="0"/>
    <n v="0"/>
    <n v="0"/>
    <x v="1940"/>
  </r>
  <r>
    <s v="ORD-20242012"/>
    <d v="2025-12-03T00:00:00"/>
    <s v="CUST-1003"/>
    <s v="Metro Distributors"/>
    <x v="0"/>
    <x v="2"/>
    <s v="SP-02"/>
    <s v="Michael Chang"/>
    <s v="PROD-105"/>
    <x v="1"/>
    <s v="Personal Care"/>
    <n v="14.5"/>
    <n v="4.2"/>
    <n v="1"/>
    <n v="14.5"/>
    <n v="0.1724"/>
    <n v="2.5"/>
    <n v="12"/>
    <n v="4.2"/>
    <n v="7.8"/>
    <n v="0"/>
    <n v="0"/>
    <n v="0"/>
    <x v="1941"/>
  </r>
  <r>
    <s v="ORD-20242013"/>
    <d v="2024-04-20T00:00:00"/>
    <s v="CUST-1016"/>
    <s v="Global Retail"/>
    <x v="0"/>
    <x v="0"/>
    <s v="SP-02"/>
    <s v="Michael Chang"/>
    <s v="PROD-202"/>
    <x v="4"/>
    <s v="Home Care"/>
    <n v="4.5"/>
    <n v="2.1"/>
    <n v="157"/>
    <n v="706.5"/>
    <n v="5.4399999999999997E-2"/>
    <n v="38.43"/>
    <n v="668.07"/>
    <n v="329.7"/>
    <n v="338.37"/>
    <n v="0"/>
    <n v="0"/>
    <n v="0"/>
    <x v="1942"/>
  </r>
  <r>
    <s v="ORD-20242014"/>
    <d v="2025-05-17T00:00:00"/>
    <s v="CUST-1092"/>
    <s v="Crown Wholesale"/>
    <x v="0"/>
    <x v="4"/>
    <s v="SP-01"/>
    <s v="Sarah Jenkins"/>
    <s v="PROD-201"/>
    <x v="14"/>
    <s v="Home Care"/>
    <n v="12"/>
    <n v="6.5"/>
    <n v="49"/>
    <n v="588"/>
    <n v="0.13639999999999999"/>
    <n v="80.2"/>
    <n v="507.8"/>
    <n v="318.5"/>
    <n v="189.3"/>
    <n v="0"/>
    <n v="0"/>
    <n v="0"/>
    <x v="1943"/>
  </r>
  <r>
    <s v="ORD-20242015"/>
    <d v="2025-12-30T00:00:00"/>
    <s v="CUST-1067"/>
    <s v="Sterling Distributors"/>
    <x v="1"/>
    <x v="1"/>
    <s v="SP-08"/>
    <s v="Tariq Al-Mansoor"/>
    <s v="PROD-101"/>
    <x v="9"/>
    <s v="Personal Care"/>
    <n v="8.5"/>
    <n v="2.8"/>
    <n v="54"/>
    <n v="459"/>
    <n v="1.2999999999999999E-3"/>
    <n v="0.6"/>
    <n v="458.4"/>
    <n v="151.19999999999999"/>
    <n v="307.2"/>
    <n v="0"/>
    <n v="0"/>
    <n v="0"/>
    <x v="1944"/>
  </r>
  <r>
    <s v="ORD-20242016"/>
    <d v="2026-07-20T00:00:00"/>
    <s v="CUST-1037"/>
    <s v="Prime Stores"/>
    <x v="2"/>
    <x v="4"/>
    <s v="SP-06"/>
    <s v="Priya Sharma"/>
    <s v="PROD-302"/>
    <x v="7"/>
    <s v="Food &amp; Beverage"/>
    <n v="3.8"/>
    <n v="2.6"/>
    <n v="23"/>
    <n v="87.4"/>
    <n v="0.1527"/>
    <n v="13.35"/>
    <n v="74.05"/>
    <n v="59.8"/>
    <n v="14.25"/>
    <n v="0"/>
    <n v="0"/>
    <n v="0"/>
    <x v="1945"/>
  </r>
  <r>
    <s v="ORD-20242017"/>
    <d v="2025-03-30T00:00:00"/>
    <s v="CUST-1076"/>
    <s v="Beacon Wholesale"/>
    <x v="0"/>
    <x v="1"/>
    <s v="SP-01"/>
    <s v="Sarah Jenkins"/>
    <s v="PROD-403"/>
    <x v="11"/>
    <s v="Household Essentials"/>
    <n v="5.5"/>
    <n v="3.8"/>
    <n v="35"/>
    <n v="192.5"/>
    <n v="1.77E-2"/>
    <n v="3.41"/>
    <n v="189.09"/>
    <n v="133"/>
    <n v="56.09"/>
    <n v="0"/>
    <n v="0"/>
    <n v="0"/>
    <x v="1946"/>
  </r>
  <r>
    <s v="ORD-20242018"/>
    <d v="2024-03-16T00:00:00"/>
    <s v="CUST-1079"/>
    <s v="Beacon Direct"/>
    <x v="0"/>
    <x v="4"/>
    <s v="SP-02"/>
    <s v="Michael Chang"/>
    <s v="PROD-105"/>
    <x v="1"/>
    <s v="Personal Care"/>
    <n v="14.5"/>
    <n v="4.2"/>
    <n v="326"/>
    <n v="4727"/>
    <n v="6.0299999999999999E-2"/>
    <n v="285.04000000000002"/>
    <n v="4441.96"/>
    <n v="1369.2"/>
    <n v="3072.76"/>
    <n v="0"/>
    <n v="0"/>
    <n v="0"/>
    <x v="1947"/>
  </r>
  <r>
    <s v="ORD-20242019"/>
    <d v="2026-07-09T00:00:00"/>
    <s v="CUST-1028"/>
    <s v="Summit Wholesale"/>
    <x v="0"/>
    <x v="3"/>
    <s v="SP-01"/>
    <s v="Sarah Jenkins"/>
    <s v="PROD-104"/>
    <x v="6"/>
    <s v="Personal Care"/>
    <n v="9.9"/>
    <n v="3.1"/>
    <n v="31"/>
    <n v="306.89999999999998"/>
    <n v="1.9300000000000001E-2"/>
    <n v="5.92"/>
    <n v="300.98"/>
    <n v="96.1"/>
    <n v="204.88"/>
    <n v="0"/>
    <n v="0"/>
    <n v="0"/>
    <x v="1948"/>
  </r>
  <r>
    <s v="ORD-20242020"/>
    <d v="2024-03-23T00:00:00"/>
    <s v="CUST-1093"/>
    <s v="Crown Stores"/>
    <x v="4"/>
    <x v="4"/>
    <s v="SP-07"/>
    <s v="Carlos Mendez"/>
    <s v="PROD-202"/>
    <x v="4"/>
    <s v="Home Care"/>
    <n v="4.5"/>
    <n v="2.1"/>
    <n v="29"/>
    <n v="130.5"/>
    <n v="0.1948"/>
    <n v="25.42"/>
    <n v="105.08"/>
    <n v="60.9"/>
    <n v="44.18"/>
    <n v="0"/>
    <n v="0"/>
    <n v="0"/>
    <x v="1949"/>
  </r>
  <r>
    <s v="ORD-20242021"/>
    <d v="2024-11-25T00:00:00"/>
    <s v="CUST-1026"/>
    <s v="Summit Mart"/>
    <x v="1"/>
    <x v="2"/>
    <s v="SP-08"/>
    <s v="Tariq Al-Mansoor"/>
    <s v="PROD-301"/>
    <x v="2"/>
    <s v="Food &amp; Beverage"/>
    <n v="5"/>
    <n v="3.2"/>
    <n v="31"/>
    <n v="155"/>
    <n v="0.29780000000000001"/>
    <n v="46.16"/>
    <n v="108.84"/>
    <n v="99.2"/>
    <n v="9.64"/>
    <n v="0"/>
    <n v="0"/>
    <n v="0"/>
    <x v="1950"/>
  </r>
  <r>
    <s v="ORD-20242022"/>
    <d v="2025-09-14T00:00:00"/>
    <s v="CUST-1107"/>
    <s v="Omega Distributors"/>
    <x v="2"/>
    <x v="3"/>
    <s v="SP-06"/>
    <s v="Priya Sharma"/>
    <s v="PROD-105"/>
    <x v="1"/>
    <s v="Personal Care"/>
    <n v="14.5"/>
    <n v="4.2"/>
    <n v="42"/>
    <n v="609"/>
    <n v="2.6700000000000002E-2"/>
    <n v="16.260000000000002"/>
    <n v="592.74"/>
    <n v="176.4"/>
    <n v="416.34"/>
    <n v="0"/>
    <n v="0"/>
    <n v="0"/>
    <x v="1951"/>
  </r>
  <r>
    <s v="ORD-20242023"/>
    <d v="2024-05-31T00:00:00"/>
    <s v="CUST-1094"/>
    <s v="Crown Express"/>
    <x v="3"/>
    <x v="3"/>
    <s v="SP-04"/>
    <s v="David Mueller"/>
    <s v="PROD-403"/>
    <x v="11"/>
    <s v="Household Essentials"/>
    <n v="5.5"/>
    <n v="3.8"/>
    <n v="110"/>
    <n v="605"/>
    <n v="8.0999999999999996E-3"/>
    <n v="4.9000000000000004"/>
    <n v="600.1"/>
    <n v="418"/>
    <n v="182.1"/>
    <n v="0"/>
    <n v="0"/>
    <n v="0"/>
    <x v="1952"/>
  </r>
  <r>
    <s v="ORD-20242024"/>
    <d v="2024-03-08T00:00:00"/>
    <s v="CUST-1012"/>
    <s v="Apex Wholesale"/>
    <x v="3"/>
    <x v="2"/>
    <s v="SP-03"/>
    <s v="Elena Rostova"/>
    <s v="PROD-404"/>
    <x v="16"/>
    <s v="Household Essentials"/>
    <n v="4.9000000000000004"/>
    <n v="3.1"/>
    <n v="30"/>
    <n v="147"/>
    <n v="6.5100000000000005E-2"/>
    <n v="9.57"/>
    <n v="137.43"/>
    <n v="93"/>
    <n v="44.43"/>
    <n v="0"/>
    <n v="0"/>
    <n v="0"/>
    <x v="1953"/>
  </r>
  <r>
    <s v="ORD-20242025"/>
    <d v="2024-05-09T00:00:00"/>
    <s v="CUST-1086"/>
    <s v="Crest Express"/>
    <x v="3"/>
    <x v="3"/>
    <s v="SP-03"/>
    <s v="Elena Rostova"/>
    <s v="PROD-102"/>
    <x v="15"/>
    <s v="Personal Care"/>
    <n v="6.2"/>
    <n v="1.9"/>
    <n v="232"/>
    <n v="1438.4"/>
    <n v="2.2800000000000001E-2"/>
    <n v="32.799999999999997"/>
    <n v="1405.6"/>
    <n v="440.8"/>
    <n v="964.8"/>
    <n v="0"/>
    <n v="0"/>
    <n v="0"/>
    <x v="1954"/>
  </r>
  <r>
    <s v="ORD-20242026"/>
    <d v="2024-10-08T00:00:00"/>
    <s v="CUST-1007"/>
    <s v="Metro Direct"/>
    <x v="0"/>
    <x v="3"/>
    <s v="SP-01"/>
    <s v="Sarah Jenkins"/>
    <s v="PROD-103"/>
    <x v="13"/>
    <s v="Personal Care"/>
    <n v="4.8"/>
    <n v="1.4"/>
    <n v="61"/>
    <n v="292.8"/>
    <n v="3.7000000000000002E-3"/>
    <n v="1.08"/>
    <n v="291.72000000000003"/>
    <n v="85.4"/>
    <n v="206.32"/>
    <n v="0"/>
    <n v="0"/>
    <n v="0"/>
    <x v="1955"/>
  </r>
  <r>
    <s v="ORD-20242027"/>
    <d v="2025-10-01T00:00:00"/>
    <s v="CUST-1067"/>
    <s v="Sterling Distributors"/>
    <x v="1"/>
    <x v="1"/>
    <s v="SP-08"/>
    <s v="Tariq Al-Mansoor"/>
    <s v="PROD-201"/>
    <x v="14"/>
    <s v="Home Care"/>
    <n v="12"/>
    <n v="6.5"/>
    <n v="4"/>
    <n v="48"/>
    <n v="2.3900000000000001E-2"/>
    <n v="1.1499999999999999"/>
    <n v="46.85"/>
    <n v="26"/>
    <n v="20.85"/>
    <n v="0"/>
    <n v="0"/>
    <n v="0"/>
    <x v="1956"/>
  </r>
  <r>
    <s v="ORD-20242028"/>
    <d v="2025-10-10T00:00:00"/>
    <s v="CUST-1023"/>
    <s v="Global Direct"/>
    <x v="0"/>
    <x v="1"/>
    <s v="SP-02"/>
    <s v="Michael Chang"/>
    <s v="PROD-105"/>
    <x v="1"/>
    <s v="Personal Care"/>
    <n v="14.5"/>
    <n v="4.2"/>
    <n v="25"/>
    <n v="362.5"/>
    <n v="2.3699999999999999E-2"/>
    <n v="8.59"/>
    <n v="353.91"/>
    <n v="105"/>
    <n v="248.91"/>
    <n v="0"/>
    <n v="0"/>
    <n v="0"/>
    <x v="1957"/>
  </r>
  <r>
    <s v="ORD-20242029"/>
    <d v="2025-08-22T00:00:00"/>
    <s v="CUST-1063"/>
    <s v="Pioneer Direct"/>
    <x v="4"/>
    <x v="2"/>
    <s v="SP-07"/>
    <s v="Carlos Mendez"/>
    <s v="PROD-202"/>
    <x v="4"/>
    <s v="Home Care"/>
    <n v="4.5"/>
    <n v="2.1"/>
    <n v="16"/>
    <n v="72"/>
    <n v="0.1133"/>
    <n v="8.16"/>
    <n v="63.84"/>
    <n v="33.6"/>
    <n v="30.24"/>
    <n v="0"/>
    <n v="0"/>
    <n v="0"/>
    <x v="1958"/>
  </r>
  <r>
    <s v="ORD-20242030"/>
    <d v="2025-07-15T00:00:00"/>
    <s v="CUST-1029"/>
    <s v="Summit Stores"/>
    <x v="0"/>
    <x v="1"/>
    <s v="SP-02"/>
    <s v="Michael Chang"/>
    <s v="PROD-401"/>
    <x v="3"/>
    <s v="Household Essentials"/>
    <n v="10.5"/>
    <n v="7.5"/>
    <n v="41"/>
    <n v="430.5"/>
    <n v="1.14E-2"/>
    <n v="4.91"/>
    <n v="425.59"/>
    <n v="307.5"/>
    <n v="118.09"/>
    <n v="0"/>
    <n v="0"/>
    <n v="0"/>
    <x v="1959"/>
  </r>
  <r>
    <s v="ORD-20242031"/>
    <d v="2025-12-30T00:00:00"/>
    <s v="CUST-1089"/>
    <s v="Crown Supermarkets"/>
    <x v="1"/>
    <x v="3"/>
    <s v="SP-08"/>
    <s v="Tariq Al-Mansoor"/>
    <s v="PROD-403"/>
    <x v="11"/>
    <s v="Household Essentials"/>
    <n v="5.5"/>
    <n v="3.8"/>
    <n v="73"/>
    <n v="401.5"/>
    <n v="2.3E-3"/>
    <n v="0.92"/>
    <n v="400.58"/>
    <n v="277.39999999999998"/>
    <n v="123.18"/>
    <n v="0"/>
    <n v="0"/>
    <n v="0"/>
    <x v="1960"/>
  </r>
  <r>
    <s v="ORD-20242032"/>
    <d v="2024-11-28T00:00:00"/>
    <s v="CUST-1052"/>
    <s v="Horizon Wholesale"/>
    <x v="4"/>
    <x v="3"/>
    <s v="SP-07"/>
    <s v="Carlos Mendez"/>
    <s v="PROD-301"/>
    <x v="2"/>
    <s v="Food &amp; Beverage"/>
    <n v="5"/>
    <n v="3.2"/>
    <n v="27"/>
    <n v="135"/>
    <n v="3.4500000000000003E-2"/>
    <n v="4.66"/>
    <n v="130.34"/>
    <n v="86.4"/>
    <n v="43.94"/>
    <n v="0"/>
    <n v="0"/>
    <n v="0"/>
    <x v="1961"/>
  </r>
  <r>
    <s v="ORD-20242033"/>
    <d v="2025-01-25T00:00:00"/>
    <s v="CUST-1002"/>
    <s v="Metro Mart"/>
    <x v="0"/>
    <x v="3"/>
    <s v="SP-02"/>
    <s v="Michael Chang"/>
    <s v="PROD-401"/>
    <x v="3"/>
    <s v="Household Essentials"/>
    <n v="10.5"/>
    <n v="7.5"/>
    <n v="82"/>
    <n v="861"/>
    <n v="5.1999999999999998E-3"/>
    <n v="4.4800000000000004"/>
    <n v="856.52"/>
    <n v="615"/>
    <n v="241.52"/>
    <n v="0"/>
    <n v="0"/>
    <n v="0"/>
    <x v="1962"/>
  </r>
  <r>
    <s v="ORD-20242034"/>
    <d v="2025-09-03T00:00:00"/>
    <s v="CUST-1088"/>
    <s v="Crown Retail"/>
    <x v="2"/>
    <x v="1"/>
    <s v="SP-06"/>
    <s v="Priya Sharma"/>
    <s v="PROD-203"/>
    <x v="0"/>
    <s v="Home Care"/>
    <n v="5.8"/>
    <n v="2.7"/>
    <n v="9"/>
    <n v="52.2"/>
    <n v="5.4000000000000003E-3"/>
    <n v="0.28000000000000003"/>
    <n v="51.92"/>
    <n v="24.3"/>
    <n v="27.62"/>
    <n v="0"/>
    <n v="0"/>
    <n v="0"/>
    <x v="793"/>
  </r>
  <r>
    <s v="ORD-20242035"/>
    <d v="2025-06-27T00:00:00"/>
    <s v="CUST-1079"/>
    <s v="Beacon Direct"/>
    <x v="0"/>
    <x v="4"/>
    <s v="SP-02"/>
    <s v="Michael Chang"/>
    <s v="PROD-301"/>
    <x v="2"/>
    <s v="Food &amp; Beverage"/>
    <n v="5"/>
    <n v="3.2"/>
    <n v="299"/>
    <n v="1495"/>
    <n v="0.10009999999999999"/>
    <n v="149.65"/>
    <n v="1345.35"/>
    <n v="956.8"/>
    <n v="388.55"/>
    <n v="0"/>
    <n v="0"/>
    <n v="0"/>
    <x v="1963"/>
  </r>
  <r>
    <s v="ORD-20242036"/>
    <d v="2024-10-28T00:00:00"/>
    <s v="CUST-1011"/>
    <s v="Apex Distributors"/>
    <x v="0"/>
    <x v="1"/>
    <s v="SP-02"/>
    <s v="Michael Chang"/>
    <s v="PROD-204"/>
    <x v="12"/>
    <s v="Home Care"/>
    <n v="7.2"/>
    <n v="3.6"/>
    <n v="31"/>
    <n v="223.2"/>
    <n v="5.9999999999999995E-4"/>
    <n v="0.13"/>
    <n v="223.07"/>
    <n v="111.6"/>
    <n v="111.47"/>
    <n v="0"/>
    <n v="0"/>
    <n v="0"/>
    <x v="1964"/>
  </r>
  <r>
    <s v="ORD-20242037"/>
    <d v="2025-04-09T00:00:00"/>
    <s v="CUST-1056"/>
    <s v="Pioneer Retail"/>
    <x v="1"/>
    <x v="2"/>
    <s v="SP-08"/>
    <s v="Tariq Al-Mansoor"/>
    <s v="PROD-302"/>
    <x v="7"/>
    <s v="Food &amp; Beverage"/>
    <n v="3.8"/>
    <n v="2.6"/>
    <n v="107"/>
    <n v="406.6"/>
    <n v="0.20080000000000001"/>
    <n v="81.650000000000006"/>
    <n v="324.95"/>
    <n v="278.2"/>
    <n v="46.75"/>
    <n v="0"/>
    <n v="0"/>
    <n v="0"/>
    <x v="1965"/>
  </r>
  <r>
    <s v="ORD-20242038"/>
    <d v="2025-06-01T00:00:00"/>
    <s v="CUST-1011"/>
    <s v="Apex Distributors"/>
    <x v="0"/>
    <x v="1"/>
    <s v="SP-02"/>
    <s v="Michael Chang"/>
    <s v="PROD-103"/>
    <x v="13"/>
    <s v="Personal Care"/>
    <n v="4.8"/>
    <n v="1.4"/>
    <n v="27"/>
    <n v="129.6"/>
    <n v="1.2999999999999999E-3"/>
    <n v="0.17"/>
    <n v="129.43"/>
    <n v="37.799999999999997"/>
    <n v="91.63"/>
    <n v="0"/>
    <n v="0"/>
    <n v="0"/>
    <x v="1966"/>
  </r>
  <r>
    <s v="ORD-20242039"/>
    <d v="2025-09-11T00:00:00"/>
    <s v="CUST-1000"/>
    <s v="Metro Retail"/>
    <x v="3"/>
    <x v="0"/>
    <s v="SP-04"/>
    <s v="David Mueller"/>
    <s v="PROD-402"/>
    <x v="10"/>
    <s v="Household Essentials"/>
    <n v="6"/>
    <n v="4.2"/>
    <n v="84"/>
    <n v="504"/>
    <n v="3.1800000000000002E-2"/>
    <n v="16.03"/>
    <n v="487.97"/>
    <n v="352.8"/>
    <n v="135.16999999999999"/>
    <n v="0"/>
    <n v="0"/>
    <n v="0"/>
    <x v="1967"/>
  </r>
  <r>
    <s v="ORD-20242040"/>
    <d v="2025-03-16T00:00:00"/>
    <s v="CUST-1005"/>
    <s v="Metro Stores"/>
    <x v="0"/>
    <x v="0"/>
    <s v="SP-02"/>
    <s v="Michael Chang"/>
    <s v="PROD-103"/>
    <x v="13"/>
    <s v="Personal Care"/>
    <n v="4.8"/>
    <n v="1.4"/>
    <n v="91"/>
    <n v="436.8"/>
    <n v="9.4100000000000003E-2"/>
    <n v="41.1"/>
    <n v="395.7"/>
    <n v="127.4"/>
    <n v="268.3"/>
    <n v="0"/>
    <n v="0"/>
    <n v="0"/>
    <x v="1968"/>
  </r>
  <r>
    <s v="ORD-20242041"/>
    <d v="2024-04-11T00:00:00"/>
    <s v="CUST-1099"/>
    <s v="Atlas Distributors"/>
    <x v="4"/>
    <x v="2"/>
    <s v="SP-07"/>
    <s v="Carlos Mendez"/>
    <s v="PROD-203"/>
    <x v="0"/>
    <s v="Home Care"/>
    <n v="5.8"/>
    <n v="2.7"/>
    <n v="7"/>
    <n v="40.6"/>
    <n v="0.1086"/>
    <n v="4.41"/>
    <n v="36.19"/>
    <n v="18.899999999999999"/>
    <n v="17.29"/>
    <n v="0"/>
    <n v="0"/>
    <n v="0"/>
    <x v="583"/>
  </r>
  <r>
    <s v="ORD-20242042"/>
    <d v="2026-03-23T00:00:00"/>
    <s v="CUST-1075"/>
    <s v="Beacon Distributors"/>
    <x v="4"/>
    <x v="3"/>
    <s v="SP-07"/>
    <s v="Carlos Mendez"/>
    <s v="PROD-104"/>
    <x v="6"/>
    <s v="Personal Care"/>
    <n v="9.9"/>
    <n v="3.1"/>
    <n v="229"/>
    <n v="2267.1"/>
    <n v="4.82E-2"/>
    <n v="109.27"/>
    <n v="2157.83"/>
    <n v="709.9"/>
    <n v="1447.93"/>
    <n v="0"/>
    <n v="0"/>
    <n v="0"/>
    <x v="1969"/>
  </r>
  <r>
    <s v="ORD-20242043"/>
    <d v="2025-12-19T00:00:00"/>
    <s v="CUST-1039"/>
    <s v="Prime Direct"/>
    <x v="3"/>
    <x v="3"/>
    <s v="SP-03"/>
    <s v="Elena Rostova"/>
    <s v="PROD-401"/>
    <x v="3"/>
    <s v="Household Essentials"/>
    <n v="10.5"/>
    <n v="7.5"/>
    <n v="137"/>
    <n v="1438.5"/>
    <n v="2.5100000000000001E-2"/>
    <n v="36.11"/>
    <n v="1402.39"/>
    <n v="1027.5"/>
    <n v="374.89"/>
    <n v="0"/>
    <n v="0"/>
    <n v="0"/>
    <x v="1970"/>
  </r>
  <r>
    <s v="ORD-20242044"/>
    <d v="2024-04-27T00:00:00"/>
    <s v="CUST-1115"/>
    <s v="Titan Distributors"/>
    <x v="2"/>
    <x v="1"/>
    <s v="SP-06"/>
    <s v="Priya Sharma"/>
    <s v="PROD-202"/>
    <x v="4"/>
    <s v="Home Care"/>
    <n v="4.5"/>
    <n v="2.1"/>
    <n v="29"/>
    <n v="130.5"/>
    <n v="2.5000000000000001E-3"/>
    <n v="0.33"/>
    <n v="130.16999999999999"/>
    <n v="60.9"/>
    <n v="69.27"/>
    <n v="0"/>
    <n v="0"/>
    <n v="0"/>
    <x v="1971"/>
  </r>
  <r>
    <s v="ORD-20242045"/>
    <d v="2026-05-23T00:00:00"/>
    <s v="CUST-1011"/>
    <s v="Apex Distributors"/>
    <x v="0"/>
    <x v="1"/>
    <s v="SP-02"/>
    <s v="Michael Chang"/>
    <s v="PROD-303"/>
    <x v="5"/>
    <s v="Food &amp; Beverage"/>
    <n v="11"/>
    <n v="6.8"/>
    <n v="83"/>
    <n v="913"/>
    <n v="1.3599999999999999E-2"/>
    <n v="12.42"/>
    <n v="900.58"/>
    <n v="564.4"/>
    <n v="336.18"/>
    <n v="0"/>
    <n v="0"/>
    <n v="0"/>
    <x v="1972"/>
  </r>
  <r>
    <s v="ORD-20242046"/>
    <d v="2025-11-01T00:00:00"/>
    <s v="CUST-1104"/>
    <s v="Omega Retail"/>
    <x v="0"/>
    <x v="3"/>
    <s v="SP-01"/>
    <s v="Sarah Jenkins"/>
    <s v="PROD-202"/>
    <x v="4"/>
    <s v="Home Care"/>
    <n v="4.5"/>
    <n v="2.1"/>
    <n v="41"/>
    <n v="184.5"/>
    <n v="1.6899999999999998E-2"/>
    <n v="3.12"/>
    <n v="181.38"/>
    <n v="86.1"/>
    <n v="95.28"/>
    <n v="0"/>
    <n v="0"/>
    <n v="0"/>
    <x v="1973"/>
  </r>
  <r>
    <s v="ORD-20242047"/>
    <d v="2025-10-28T00:00:00"/>
    <s v="CUST-1097"/>
    <s v="Atlas Supermarkets"/>
    <x v="0"/>
    <x v="1"/>
    <s v="SP-02"/>
    <s v="Michael Chang"/>
    <s v="PROD-102"/>
    <x v="15"/>
    <s v="Personal Care"/>
    <n v="6.2"/>
    <n v="1.9"/>
    <n v="4"/>
    <n v="24.8"/>
    <n v="1.6799999999999999E-2"/>
    <n v="0.42"/>
    <n v="24.38"/>
    <n v="7.6"/>
    <n v="16.78"/>
    <n v="0"/>
    <n v="0"/>
    <n v="0"/>
    <x v="1974"/>
  </r>
  <r>
    <s v="ORD-20242048"/>
    <d v="2026-06-17T00:00:00"/>
    <s v="CUST-1103"/>
    <s v="Atlas Direct"/>
    <x v="0"/>
    <x v="4"/>
    <s v="SP-02"/>
    <s v="Michael Chang"/>
    <s v="PROD-102"/>
    <x v="15"/>
    <s v="Personal Care"/>
    <n v="6.2"/>
    <n v="1.9"/>
    <n v="201"/>
    <n v="1246.2"/>
    <n v="5.3699999999999998E-2"/>
    <n v="66.92"/>
    <n v="1179.28"/>
    <n v="381.9"/>
    <n v="797.38"/>
    <n v="38"/>
    <n v="222.95"/>
    <n v="91.2"/>
    <x v="1975"/>
  </r>
  <r>
    <s v="ORD-20242049"/>
    <d v="2026-02-26T00:00:00"/>
    <s v="CUST-1052"/>
    <s v="Horizon Wholesale"/>
    <x v="4"/>
    <x v="3"/>
    <s v="SP-07"/>
    <s v="Carlos Mendez"/>
    <s v="PROD-401"/>
    <x v="3"/>
    <s v="Household Essentials"/>
    <n v="10.5"/>
    <n v="7.5"/>
    <n v="42"/>
    <n v="441"/>
    <n v="2.7900000000000001E-2"/>
    <n v="12.3"/>
    <n v="428.7"/>
    <n v="315"/>
    <n v="113.7"/>
    <n v="0"/>
    <n v="0"/>
    <n v="0"/>
    <x v="1976"/>
  </r>
  <r>
    <s v="ORD-20242050"/>
    <d v="2025-07-18T00:00:00"/>
    <s v="CUST-1029"/>
    <s v="Summit Stores"/>
    <x v="0"/>
    <x v="1"/>
    <s v="SP-02"/>
    <s v="Michael Chang"/>
    <s v="PROD-204"/>
    <x v="12"/>
    <s v="Home Care"/>
    <n v="7.2"/>
    <n v="3.6"/>
    <n v="15"/>
    <n v="108"/>
    <n v="0.01"/>
    <n v="1.08"/>
    <n v="106.92"/>
    <n v="54"/>
    <n v="52.92"/>
    <n v="0"/>
    <n v="0"/>
    <n v="0"/>
    <x v="1977"/>
  </r>
  <r>
    <s v="ORD-20242051"/>
    <d v="2026-01-08T00:00:00"/>
    <s v="CUST-1002"/>
    <s v="Metro Mart"/>
    <x v="0"/>
    <x v="3"/>
    <s v="SP-02"/>
    <s v="Michael Chang"/>
    <s v="PROD-303"/>
    <x v="5"/>
    <s v="Food &amp; Beverage"/>
    <n v="11"/>
    <n v="6.8"/>
    <n v="30"/>
    <n v="330"/>
    <n v="2.7000000000000001E-3"/>
    <n v="0.89"/>
    <n v="329.11"/>
    <n v="204"/>
    <n v="125.11"/>
    <n v="0"/>
    <n v="0"/>
    <n v="0"/>
    <x v="1978"/>
  </r>
  <r>
    <s v="ORD-20242052"/>
    <d v="2026-06-05T00:00:00"/>
    <s v="CUST-1009"/>
    <s v="Apex Supermarkets"/>
    <x v="3"/>
    <x v="3"/>
    <s v="SP-03"/>
    <s v="Elena Rostova"/>
    <s v="PROD-403"/>
    <x v="11"/>
    <s v="Household Essentials"/>
    <n v="5.5"/>
    <n v="3.8"/>
    <n v="29"/>
    <n v="159.5"/>
    <n v="3.3700000000000001E-2"/>
    <n v="5.38"/>
    <n v="154.12"/>
    <n v="110.2"/>
    <n v="43.92"/>
    <n v="0"/>
    <n v="0"/>
    <n v="0"/>
    <x v="1979"/>
  </r>
  <r>
    <s v="ORD-20242053"/>
    <d v="2024-08-08T00:00:00"/>
    <s v="CUST-1117"/>
    <s v="Titan Stores"/>
    <x v="0"/>
    <x v="4"/>
    <s v="SP-01"/>
    <s v="Sarah Jenkins"/>
    <s v="PROD-202"/>
    <x v="4"/>
    <s v="Home Care"/>
    <n v="4.5"/>
    <n v="2.1"/>
    <n v="84"/>
    <n v="378"/>
    <n v="0.10730000000000001"/>
    <n v="40.56"/>
    <n v="337.44"/>
    <n v="176.4"/>
    <n v="161.04"/>
    <n v="0"/>
    <n v="0"/>
    <n v="0"/>
    <x v="1980"/>
  </r>
  <r>
    <s v="ORD-20242054"/>
    <d v="2025-03-16T00:00:00"/>
    <s v="CUST-1011"/>
    <s v="Apex Distributors"/>
    <x v="0"/>
    <x v="1"/>
    <s v="SP-02"/>
    <s v="Michael Chang"/>
    <s v="PROD-102"/>
    <x v="15"/>
    <s v="Personal Care"/>
    <n v="6.2"/>
    <n v="1.9"/>
    <n v="1"/>
    <n v="6.2"/>
    <n v="2.7799999999999998E-2"/>
    <n v="0.17"/>
    <n v="6.03"/>
    <n v="1.9"/>
    <n v="4.13"/>
    <n v="0"/>
    <n v="0"/>
    <n v="0"/>
    <x v="1252"/>
  </r>
  <r>
    <s v="ORD-20242055"/>
    <d v="2025-04-07T00:00:00"/>
    <s v="CUST-1094"/>
    <s v="Crown Express"/>
    <x v="3"/>
    <x v="3"/>
    <s v="SP-03"/>
    <s v="Elena Rostova"/>
    <s v="PROD-303"/>
    <x v="5"/>
    <s v="Food &amp; Beverage"/>
    <n v="11"/>
    <n v="6.8"/>
    <n v="64"/>
    <n v="704"/>
    <n v="2.7199999999999998E-2"/>
    <n v="19.149999999999999"/>
    <n v="684.85"/>
    <n v="435.2"/>
    <n v="249.65"/>
    <n v="0"/>
    <n v="0"/>
    <n v="0"/>
    <x v="1981"/>
  </r>
  <r>
    <s v="ORD-20242056"/>
    <d v="2026-06-28T00:00:00"/>
    <s v="CUST-1079"/>
    <s v="Beacon Direct"/>
    <x v="0"/>
    <x v="4"/>
    <s v="SP-02"/>
    <s v="Michael Chang"/>
    <s v="PROD-105"/>
    <x v="1"/>
    <s v="Personal Care"/>
    <n v="14.5"/>
    <n v="4.2"/>
    <n v="131"/>
    <n v="1899.5"/>
    <n v="3.3799999999999997E-2"/>
    <n v="64.2"/>
    <n v="1835.3"/>
    <n v="550.20000000000005"/>
    <n v="1285.0999999999999"/>
    <n v="0"/>
    <n v="0"/>
    <n v="0"/>
    <x v="1982"/>
  </r>
  <r>
    <s v="ORD-20242057"/>
    <d v="2024-08-21T00:00:00"/>
    <s v="CUST-1008"/>
    <s v="Apex Retail"/>
    <x v="0"/>
    <x v="1"/>
    <s v="SP-02"/>
    <s v="Michael Chang"/>
    <s v="PROD-102"/>
    <x v="15"/>
    <s v="Personal Care"/>
    <n v="6.2"/>
    <n v="1.9"/>
    <n v="4"/>
    <n v="24.8"/>
    <n v="3.3E-3"/>
    <n v="0.08"/>
    <n v="24.72"/>
    <n v="7.6"/>
    <n v="17.12"/>
    <n v="0"/>
    <n v="0"/>
    <n v="0"/>
    <x v="1983"/>
  </r>
  <r>
    <s v="ORD-20242058"/>
    <d v="2025-02-27T00:00:00"/>
    <s v="CUST-1105"/>
    <s v="Omega Supermarkets"/>
    <x v="3"/>
    <x v="4"/>
    <s v="SP-04"/>
    <s v="David Mueller"/>
    <s v="PROD-105"/>
    <x v="1"/>
    <s v="Personal Care"/>
    <n v="14.5"/>
    <n v="4.2"/>
    <n v="173"/>
    <n v="2508.5"/>
    <n v="0.1077"/>
    <n v="270.17"/>
    <n v="2238.33"/>
    <n v="726.6"/>
    <n v="1511.73"/>
    <n v="0"/>
    <n v="0"/>
    <n v="0"/>
    <x v="1984"/>
  </r>
  <r>
    <s v="ORD-20242059"/>
    <d v="2024-12-13T00:00:00"/>
    <s v="CUST-1077"/>
    <s v="Beacon Stores"/>
    <x v="1"/>
    <x v="3"/>
    <s v="SP-08"/>
    <s v="Tariq Al-Mansoor"/>
    <s v="PROD-204"/>
    <x v="12"/>
    <s v="Home Care"/>
    <n v="7.2"/>
    <n v="3.6"/>
    <n v="46"/>
    <n v="331.2"/>
    <n v="1.77E-2"/>
    <n v="5.86"/>
    <n v="325.33999999999997"/>
    <n v="165.6"/>
    <n v="159.74"/>
    <n v="0"/>
    <n v="0"/>
    <n v="0"/>
    <x v="1985"/>
  </r>
  <r>
    <s v="ORD-20242060"/>
    <d v="2026-04-27T00:00:00"/>
    <s v="CUST-1059"/>
    <s v="Pioneer Distributors"/>
    <x v="4"/>
    <x v="1"/>
    <s v="SP-07"/>
    <s v="Carlos Mendez"/>
    <s v="PROD-103"/>
    <x v="13"/>
    <s v="Personal Care"/>
    <n v="4.8"/>
    <n v="1.4"/>
    <n v="3"/>
    <n v="14.4"/>
    <n v="0.4627"/>
    <n v="6.66"/>
    <n v="7.74"/>
    <n v="4.2"/>
    <n v="3.54"/>
    <n v="0"/>
    <n v="0"/>
    <n v="0"/>
    <x v="1986"/>
  </r>
  <r>
    <s v="ORD-20242061"/>
    <d v="2025-04-09T00:00:00"/>
    <s v="CUST-1050"/>
    <s v="Horizon Mart"/>
    <x v="0"/>
    <x v="4"/>
    <s v="SP-02"/>
    <s v="Michael Chang"/>
    <s v="PROD-404"/>
    <x v="16"/>
    <s v="Household Essentials"/>
    <n v="4.9000000000000004"/>
    <n v="3.1"/>
    <n v="98"/>
    <n v="480.2"/>
    <n v="0.47489999999999999"/>
    <n v="228.05"/>
    <n v="252.15"/>
    <n v="303.8"/>
    <n v="-51.65"/>
    <n v="0"/>
    <n v="0"/>
    <n v="0"/>
    <x v="1987"/>
  </r>
  <r>
    <s v="ORD-20242062"/>
    <d v="2025-02-12T00:00:00"/>
    <s v="CUST-1050"/>
    <s v="Horizon Mart"/>
    <x v="0"/>
    <x v="4"/>
    <s v="SP-01"/>
    <s v="Sarah Jenkins"/>
    <s v="PROD-105"/>
    <x v="1"/>
    <s v="Personal Care"/>
    <n v="14.5"/>
    <n v="4.2"/>
    <n v="119"/>
    <n v="1725.5"/>
    <n v="6.7000000000000004E-2"/>
    <n v="115.61"/>
    <n v="1609.89"/>
    <n v="499.8"/>
    <n v="1110.0899999999999"/>
    <n v="0"/>
    <n v="0"/>
    <n v="0"/>
    <x v="1988"/>
  </r>
  <r>
    <s v="ORD-20242063"/>
    <d v="2025-03-01T00:00:00"/>
    <s v="CUST-1091"/>
    <s v="Crown Distributors"/>
    <x v="1"/>
    <x v="2"/>
    <s v="SP-08"/>
    <s v="Tariq Al-Mansoor"/>
    <s v="PROD-104"/>
    <x v="6"/>
    <s v="Personal Care"/>
    <n v="9.9"/>
    <n v="3.1"/>
    <n v="107"/>
    <n v="1059.3"/>
    <n v="0.1111"/>
    <n v="117.69"/>
    <n v="941.61"/>
    <n v="331.7"/>
    <n v="609.91"/>
    <n v="0"/>
    <n v="0"/>
    <n v="0"/>
    <x v="1989"/>
  </r>
  <r>
    <s v="ORD-20242064"/>
    <d v="2026-01-17T00:00:00"/>
    <s v="CUST-1114"/>
    <s v="Titan Mart"/>
    <x v="4"/>
    <x v="4"/>
    <s v="SP-07"/>
    <s v="Carlos Mendez"/>
    <s v="PROD-304"/>
    <x v="8"/>
    <s v="Food &amp; Beverage"/>
    <n v="4.2"/>
    <n v="2.8"/>
    <n v="244"/>
    <n v="1024.8"/>
    <n v="0.13869999999999999"/>
    <n v="142.13999999999999"/>
    <n v="882.66"/>
    <n v="683.2"/>
    <n v="199.46"/>
    <n v="0"/>
    <n v="0"/>
    <n v="0"/>
    <x v="1990"/>
  </r>
  <r>
    <s v="ORD-20242065"/>
    <d v="2024-04-07T00:00:00"/>
    <s v="CUST-1098"/>
    <s v="Atlas Mart"/>
    <x v="2"/>
    <x v="2"/>
    <s v="SP-05"/>
    <s v="Kenji Sato"/>
    <s v="PROD-204"/>
    <x v="12"/>
    <s v="Home Care"/>
    <n v="7.2"/>
    <n v="3.6"/>
    <n v="46"/>
    <n v="331.2"/>
    <n v="7.1499999999999994E-2"/>
    <n v="23.68"/>
    <n v="307.52"/>
    <n v="165.6"/>
    <n v="141.91999999999999"/>
    <n v="0"/>
    <n v="0"/>
    <n v="0"/>
    <x v="1991"/>
  </r>
  <r>
    <s v="ORD-20242066"/>
    <d v="2024-11-16T00:00:00"/>
    <s v="CUST-1031"/>
    <s v="Summit Direct"/>
    <x v="4"/>
    <x v="1"/>
    <s v="SP-07"/>
    <s v="Carlos Mendez"/>
    <s v="PROD-105"/>
    <x v="1"/>
    <s v="Personal Care"/>
    <n v="14.5"/>
    <n v="4.2"/>
    <n v="56"/>
    <n v="812"/>
    <n v="2.1399999999999999E-2"/>
    <n v="17.38"/>
    <n v="794.62"/>
    <n v="235.2"/>
    <n v="559.41999999999996"/>
    <n v="0"/>
    <n v="0"/>
    <n v="0"/>
    <x v="1992"/>
  </r>
  <r>
    <s v="ORD-20242067"/>
    <d v="2025-03-13T00:00:00"/>
    <s v="CUST-1043"/>
    <s v="Vanguard Distributors"/>
    <x v="2"/>
    <x v="4"/>
    <s v="SP-06"/>
    <s v="Priya Sharma"/>
    <s v="PROD-104"/>
    <x v="6"/>
    <s v="Personal Care"/>
    <n v="9.9"/>
    <n v="3.1"/>
    <n v="70"/>
    <n v="693"/>
    <n v="6.59E-2"/>
    <n v="45.67"/>
    <n v="647.33000000000004"/>
    <n v="217"/>
    <n v="430.33"/>
    <n v="0"/>
    <n v="0"/>
    <n v="0"/>
    <x v="1993"/>
  </r>
  <r>
    <s v="ORD-20242068"/>
    <d v="2024-11-16T00:00:00"/>
    <s v="CUST-1039"/>
    <s v="Prime Direct"/>
    <x v="3"/>
    <x v="3"/>
    <s v="SP-04"/>
    <s v="David Mueller"/>
    <s v="PROD-202"/>
    <x v="4"/>
    <s v="Home Care"/>
    <n v="4.5"/>
    <n v="2.1"/>
    <n v="40"/>
    <n v="180"/>
    <n v="1.2500000000000001E-2"/>
    <n v="2.25"/>
    <n v="177.75"/>
    <n v="84"/>
    <n v="93.75"/>
    <n v="0"/>
    <n v="0"/>
    <n v="0"/>
    <x v="1994"/>
  </r>
  <r>
    <s v="ORD-20242069"/>
    <d v="2025-11-12T00:00:00"/>
    <s v="CUST-1020"/>
    <s v="Global Wholesale"/>
    <x v="0"/>
    <x v="1"/>
    <s v="SP-02"/>
    <s v="Michael Chang"/>
    <s v="PROD-202"/>
    <x v="4"/>
    <s v="Home Care"/>
    <n v="4.5"/>
    <n v="2.1"/>
    <n v="36"/>
    <n v="162"/>
    <n v="3.4299999999999997E-2"/>
    <n v="5.56"/>
    <n v="156.44"/>
    <n v="75.599999999999994"/>
    <n v="80.84"/>
    <n v="0"/>
    <n v="0"/>
    <n v="0"/>
    <x v="1995"/>
  </r>
  <r>
    <s v="ORD-20242070"/>
    <d v="2024-09-18T00:00:00"/>
    <s v="CUST-1024"/>
    <s v="Summit Retail"/>
    <x v="3"/>
    <x v="3"/>
    <s v="SP-03"/>
    <s v="Elena Rostova"/>
    <s v="PROD-402"/>
    <x v="10"/>
    <s v="Household Essentials"/>
    <n v="6"/>
    <n v="4.2"/>
    <n v="11"/>
    <n v="66"/>
    <n v="1.6400000000000001E-2"/>
    <n v="1.08"/>
    <n v="64.92"/>
    <n v="46.2"/>
    <n v="18.72"/>
    <n v="0"/>
    <n v="0"/>
    <n v="0"/>
    <x v="1996"/>
  </r>
  <r>
    <s v="ORD-20242071"/>
    <d v="2025-01-18T00:00:00"/>
    <s v="CUST-1041"/>
    <s v="Vanguard Supermarkets"/>
    <x v="0"/>
    <x v="3"/>
    <s v="SP-01"/>
    <s v="Sarah Jenkins"/>
    <s v="PROD-202"/>
    <x v="4"/>
    <s v="Home Care"/>
    <n v="4.5"/>
    <n v="2.1"/>
    <n v="38"/>
    <n v="171"/>
    <n v="4.0500000000000001E-2"/>
    <n v="6.93"/>
    <n v="164.07"/>
    <n v="79.8"/>
    <n v="84.27"/>
    <n v="0"/>
    <n v="0"/>
    <n v="0"/>
    <x v="1997"/>
  </r>
  <r>
    <s v="ORD-20242072"/>
    <d v="2024-06-05T00:00:00"/>
    <s v="CUST-1053"/>
    <s v="Horizon Stores"/>
    <x v="3"/>
    <x v="2"/>
    <s v="SP-04"/>
    <s v="David Mueller"/>
    <s v="PROD-404"/>
    <x v="16"/>
    <s v="Household Essentials"/>
    <n v="4.9000000000000004"/>
    <n v="3.1"/>
    <n v="83"/>
    <n v="406.7"/>
    <n v="0.1411"/>
    <n v="57.39"/>
    <n v="349.31"/>
    <n v="257.3"/>
    <n v="92.01"/>
    <n v="0"/>
    <n v="0"/>
    <n v="0"/>
    <x v="1998"/>
  </r>
  <r>
    <s v="ORD-20242073"/>
    <d v="2025-12-04T00:00:00"/>
    <s v="CUST-1045"/>
    <s v="Vanguard Stores"/>
    <x v="0"/>
    <x v="4"/>
    <s v="SP-02"/>
    <s v="Michael Chang"/>
    <s v="PROD-203"/>
    <x v="0"/>
    <s v="Home Care"/>
    <n v="5.8"/>
    <n v="2.7"/>
    <n v="125"/>
    <n v="725"/>
    <n v="0.15770000000000001"/>
    <n v="114.33"/>
    <n v="610.66999999999996"/>
    <n v="337.5"/>
    <n v="273.17"/>
    <n v="0"/>
    <n v="0"/>
    <n v="0"/>
    <x v="1999"/>
  </r>
  <r>
    <s v="ORD-20242074"/>
    <d v="2026-08-03T00:00:00"/>
    <s v="CUST-1096"/>
    <s v="Atlas Retail"/>
    <x v="4"/>
    <x v="4"/>
    <s v="SP-07"/>
    <s v="Carlos Mendez"/>
    <s v="PROD-301"/>
    <x v="2"/>
    <s v="Food &amp; Beverage"/>
    <n v="5"/>
    <n v="3.2"/>
    <n v="511"/>
    <n v="2555"/>
    <n v="0.22989999999999999"/>
    <n v="587.39"/>
    <n v="1967.61"/>
    <n v="1635.2"/>
    <n v="332.41"/>
    <n v="0"/>
    <n v="0"/>
    <n v="0"/>
    <x v="2000"/>
  </r>
  <r>
    <s v="ORD-20242075"/>
    <d v="2025-04-30T00:00:00"/>
    <s v="CUST-1033"/>
    <s v="Prime Supermarkets"/>
    <x v="0"/>
    <x v="2"/>
    <s v="SP-02"/>
    <s v="Michael Chang"/>
    <s v="PROD-304"/>
    <x v="8"/>
    <s v="Food &amp; Beverage"/>
    <n v="4.2"/>
    <n v="2.8"/>
    <n v="9"/>
    <n v="37.799999999999997"/>
    <n v="0.13600000000000001"/>
    <n v="5.14"/>
    <n v="32.659999999999997"/>
    <n v="25.2"/>
    <n v="7.46"/>
    <n v="0"/>
    <n v="0"/>
    <n v="0"/>
    <x v="2001"/>
  </r>
  <r>
    <s v="ORD-20242076"/>
    <d v="2024-03-09T00:00:00"/>
    <s v="CUST-1105"/>
    <s v="Omega Supermarkets"/>
    <x v="3"/>
    <x v="4"/>
    <s v="SP-04"/>
    <s v="David Mueller"/>
    <s v="PROD-103"/>
    <x v="13"/>
    <s v="Personal Care"/>
    <n v="4.8"/>
    <n v="1.4"/>
    <n v="41"/>
    <n v="196.8"/>
    <n v="5.0299999999999997E-2"/>
    <n v="9.9"/>
    <n v="186.9"/>
    <n v="57.4"/>
    <n v="129.5"/>
    <n v="0"/>
    <n v="0"/>
    <n v="0"/>
    <x v="2002"/>
  </r>
  <r>
    <s v="ORD-20242077"/>
    <d v="2024-04-03T00:00:00"/>
    <s v="CUST-1015"/>
    <s v="Apex Direct"/>
    <x v="2"/>
    <x v="3"/>
    <s v="SP-06"/>
    <s v="Priya Sharma"/>
    <s v="PROD-102"/>
    <x v="15"/>
    <s v="Personal Care"/>
    <n v="6.2"/>
    <n v="1.9"/>
    <n v="259"/>
    <n v="1605.8"/>
    <n v="5.4999999999999997E-3"/>
    <n v="8.83"/>
    <n v="1596.97"/>
    <n v="492.1"/>
    <n v="1104.8699999999999"/>
    <n v="0"/>
    <n v="0"/>
    <n v="0"/>
    <x v="2003"/>
  </r>
  <r>
    <s v="ORD-20242078"/>
    <d v="2026-05-01T00:00:00"/>
    <s v="CUST-1102"/>
    <s v="Atlas Express"/>
    <x v="2"/>
    <x v="3"/>
    <s v="SP-06"/>
    <s v="Priya Sharma"/>
    <s v="PROD-204"/>
    <x v="12"/>
    <s v="Home Care"/>
    <n v="7.2"/>
    <n v="3.6"/>
    <n v="104"/>
    <n v="748.8"/>
    <n v="0.39229999999999998"/>
    <n v="293.75"/>
    <n v="455.05"/>
    <n v="374.4"/>
    <n v="80.650000000000006"/>
    <n v="0"/>
    <n v="0"/>
    <n v="0"/>
    <x v="2004"/>
  </r>
  <r>
    <s v="ORD-20242079"/>
    <d v="2024-03-28T00:00:00"/>
    <s v="CUST-1055"/>
    <s v="Horizon Direct"/>
    <x v="0"/>
    <x v="3"/>
    <s v="SP-01"/>
    <s v="Sarah Jenkins"/>
    <s v="PROD-304"/>
    <x v="8"/>
    <s v="Food &amp; Beverage"/>
    <n v="4.2"/>
    <n v="2.8"/>
    <n v="39"/>
    <n v="163.80000000000001"/>
    <n v="1.6500000000000001E-2"/>
    <n v="2.7"/>
    <n v="161.1"/>
    <n v="109.2"/>
    <n v="51.9"/>
    <n v="0"/>
    <n v="0"/>
    <n v="0"/>
    <x v="2005"/>
  </r>
  <r>
    <s v="ORD-20242080"/>
    <d v="2024-04-05T00:00:00"/>
    <s v="CUST-1060"/>
    <s v="Pioneer Wholesale"/>
    <x v="4"/>
    <x v="2"/>
    <s v="SP-07"/>
    <s v="Carlos Mendez"/>
    <s v="PROD-103"/>
    <x v="13"/>
    <s v="Personal Care"/>
    <n v="4.8"/>
    <n v="1.4"/>
    <n v="58"/>
    <n v="278.39999999999998"/>
    <n v="0.11849999999999999"/>
    <n v="32.99"/>
    <n v="245.41"/>
    <n v="81.2"/>
    <n v="164.21"/>
    <n v="0"/>
    <n v="0"/>
    <n v="0"/>
    <x v="2006"/>
  </r>
  <r>
    <s v="ORD-20242081"/>
    <d v="2025-03-18T00:00:00"/>
    <s v="CUST-1050"/>
    <s v="Horizon Mart"/>
    <x v="0"/>
    <x v="4"/>
    <s v="SP-01"/>
    <s v="Sarah Jenkins"/>
    <s v="PROD-402"/>
    <x v="10"/>
    <s v="Household Essentials"/>
    <n v="6"/>
    <n v="4.2"/>
    <n v="203"/>
    <n v="1218"/>
    <n v="9.69E-2"/>
    <n v="118.02"/>
    <n v="1099.98"/>
    <n v="852.6"/>
    <n v="247.38"/>
    <n v="0"/>
    <n v="0"/>
    <n v="0"/>
    <x v="2007"/>
  </r>
  <r>
    <s v="ORD-20242082"/>
    <d v="2024-04-08T00:00:00"/>
    <s v="CUST-1112"/>
    <s v="Titan Retail"/>
    <x v="0"/>
    <x v="3"/>
    <s v="SP-01"/>
    <s v="Sarah Jenkins"/>
    <s v="PROD-401"/>
    <x v="3"/>
    <s v="Household Essentials"/>
    <n v="10.5"/>
    <n v="7.5"/>
    <n v="52"/>
    <n v="546"/>
    <n v="0.39040000000000002"/>
    <n v="213.16"/>
    <n v="332.84"/>
    <n v="390"/>
    <n v="-57.16"/>
    <n v="0"/>
    <n v="0"/>
    <n v="0"/>
    <x v="2008"/>
  </r>
  <r>
    <s v="ORD-20242083"/>
    <d v="2026-02-01T00:00:00"/>
    <s v="CUST-1031"/>
    <s v="Summit Direct"/>
    <x v="4"/>
    <x v="1"/>
    <s v="SP-07"/>
    <s v="Carlos Mendez"/>
    <s v="PROD-404"/>
    <x v="16"/>
    <s v="Household Essentials"/>
    <n v="4.9000000000000004"/>
    <n v="3.1"/>
    <n v="64"/>
    <n v="313.60000000000002"/>
    <n v="2.06E-2"/>
    <n v="6.46"/>
    <n v="307.14"/>
    <n v="198.4"/>
    <n v="108.74"/>
    <n v="0"/>
    <n v="0"/>
    <n v="0"/>
    <x v="2009"/>
  </r>
  <r>
    <s v="ORD-20242084"/>
    <d v="2026-01-26T00:00:00"/>
    <s v="CUST-1028"/>
    <s v="Summit Wholesale"/>
    <x v="0"/>
    <x v="3"/>
    <s v="SP-01"/>
    <s v="Sarah Jenkins"/>
    <s v="PROD-402"/>
    <x v="10"/>
    <s v="Household Essentials"/>
    <n v="6"/>
    <n v="4.2"/>
    <n v="132"/>
    <n v="792"/>
    <n v="3.5000000000000001E-3"/>
    <n v="2.77"/>
    <n v="789.23"/>
    <n v="554.4"/>
    <n v="234.83"/>
    <n v="20"/>
    <n v="119.58"/>
    <n v="94"/>
    <x v="2010"/>
  </r>
  <r>
    <s v="ORD-20242085"/>
    <d v="2025-01-16T00:00:00"/>
    <s v="CUST-1033"/>
    <s v="Prime Supermarkets"/>
    <x v="0"/>
    <x v="2"/>
    <s v="SP-02"/>
    <s v="Michael Chang"/>
    <s v="PROD-105"/>
    <x v="1"/>
    <s v="Personal Care"/>
    <n v="14.5"/>
    <n v="4.2"/>
    <n v="46"/>
    <n v="667"/>
    <n v="0.40350000000000003"/>
    <n v="269.13"/>
    <n v="397.87"/>
    <n v="193.2"/>
    <n v="204.67"/>
    <n v="0"/>
    <n v="0"/>
    <n v="0"/>
    <x v="2011"/>
  </r>
  <r>
    <s v="ORD-20242086"/>
    <d v="2026-04-11T00:00:00"/>
    <s v="CUST-1060"/>
    <s v="Pioneer Wholesale"/>
    <x v="4"/>
    <x v="2"/>
    <s v="SP-07"/>
    <s v="Carlos Mendez"/>
    <s v="PROD-103"/>
    <x v="13"/>
    <s v="Personal Care"/>
    <n v="4.8"/>
    <n v="1.4"/>
    <n v="87"/>
    <n v="417.6"/>
    <n v="6.9199999999999998E-2"/>
    <n v="28.9"/>
    <n v="388.7"/>
    <n v="121.8"/>
    <n v="266.89999999999998"/>
    <n v="0"/>
    <n v="0"/>
    <n v="0"/>
    <x v="2012"/>
  </r>
  <r>
    <s v="ORD-20242087"/>
    <d v="2024-05-13T00:00:00"/>
    <s v="CUST-1063"/>
    <s v="Pioneer Direct"/>
    <x v="4"/>
    <x v="2"/>
    <s v="SP-07"/>
    <s v="Carlos Mendez"/>
    <s v="PROD-201"/>
    <x v="14"/>
    <s v="Home Care"/>
    <n v="12"/>
    <n v="6.5"/>
    <n v="12"/>
    <n v="144"/>
    <n v="0.13589999999999999"/>
    <n v="19.57"/>
    <n v="124.43"/>
    <n v="78"/>
    <n v="46.43"/>
    <n v="0"/>
    <n v="0"/>
    <n v="0"/>
    <x v="2013"/>
  </r>
  <r>
    <s v="ORD-20242088"/>
    <d v="2025-07-23T00:00:00"/>
    <s v="CUST-1089"/>
    <s v="Crown Supermarkets"/>
    <x v="1"/>
    <x v="3"/>
    <s v="SP-08"/>
    <s v="Tariq Al-Mansoor"/>
    <s v="PROD-203"/>
    <x v="0"/>
    <s v="Home Care"/>
    <n v="5.8"/>
    <n v="2.7"/>
    <n v="67"/>
    <n v="388.6"/>
    <n v="8.0000000000000002E-3"/>
    <n v="3.11"/>
    <n v="385.49"/>
    <n v="180.9"/>
    <n v="204.59"/>
    <n v="0"/>
    <n v="0"/>
    <n v="0"/>
    <x v="2014"/>
  </r>
  <r>
    <s v="ORD-20242089"/>
    <d v="2024-03-02T00:00:00"/>
    <s v="CUST-1047"/>
    <s v="Vanguard Direct"/>
    <x v="2"/>
    <x v="1"/>
    <s v="SP-06"/>
    <s v="Priya Sharma"/>
    <s v="PROD-301"/>
    <x v="2"/>
    <s v="Food &amp; Beverage"/>
    <n v="5"/>
    <n v="3.2"/>
    <n v="4"/>
    <n v="20"/>
    <n v="5.0000000000000001E-4"/>
    <n v="0.01"/>
    <n v="19.989999999999998"/>
    <n v="12.8"/>
    <n v="7.19"/>
    <n v="0"/>
    <n v="0"/>
    <n v="0"/>
    <x v="2015"/>
  </r>
  <r>
    <s v="ORD-20242090"/>
    <d v="2025-08-23T00:00:00"/>
    <s v="CUST-1086"/>
    <s v="Crest Express"/>
    <x v="3"/>
    <x v="3"/>
    <s v="SP-03"/>
    <s v="Elena Rostova"/>
    <s v="PROD-304"/>
    <x v="8"/>
    <s v="Food &amp; Beverage"/>
    <n v="4.2"/>
    <n v="2.8"/>
    <n v="57"/>
    <n v="239.4"/>
    <n v="4.0000000000000001E-3"/>
    <n v="0.96"/>
    <n v="238.44"/>
    <n v="159.6"/>
    <n v="78.84"/>
    <n v="0"/>
    <n v="0"/>
    <n v="0"/>
    <x v="2016"/>
  </r>
  <r>
    <s v="ORD-20242091"/>
    <d v="2025-07-29T00:00:00"/>
    <s v="CUST-1017"/>
    <s v="Global Supermarkets"/>
    <x v="1"/>
    <x v="2"/>
    <s v="SP-08"/>
    <s v="Tariq Al-Mansoor"/>
    <s v="PROD-303"/>
    <x v="5"/>
    <s v="Food &amp; Beverage"/>
    <n v="11"/>
    <n v="6.8"/>
    <n v="16"/>
    <n v="176"/>
    <n v="0.24909999999999999"/>
    <n v="43.84"/>
    <n v="132.16"/>
    <n v="108.8"/>
    <n v="23.36"/>
    <n v="0"/>
    <n v="0"/>
    <n v="0"/>
    <x v="2017"/>
  </r>
  <r>
    <s v="ORD-20242092"/>
    <d v="2025-07-29T00:00:00"/>
    <s v="CUST-1005"/>
    <s v="Metro Stores"/>
    <x v="0"/>
    <x v="0"/>
    <s v="SP-02"/>
    <s v="Michael Chang"/>
    <s v="PROD-201"/>
    <x v="14"/>
    <s v="Home Care"/>
    <n v="12"/>
    <n v="6.5"/>
    <n v="136"/>
    <n v="1632"/>
    <n v="1.67E-2"/>
    <n v="27.25"/>
    <n v="1604.75"/>
    <n v="884"/>
    <n v="720.75"/>
    <n v="0"/>
    <n v="0"/>
    <n v="0"/>
    <x v="2018"/>
  </r>
  <r>
    <s v="ORD-20242093"/>
    <d v="2024-12-03T00:00:00"/>
    <s v="CUST-1062"/>
    <s v="Pioneer Express"/>
    <x v="0"/>
    <x v="1"/>
    <s v="SP-02"/>
    <s v="Michael Chang"/>
    <s v="PROD-302"/>
    <x v="7"/>
    <s v="Food &amp; Beverage"/>
    <n v="3.8"/>
    <n v="2.6"/>
    <n v="36"/>
    <n v="136.80000000000001"/>
    <n v="4.65E-2"/>
    <n v="6.36"/>
    <n v="130.44"/>
    <n v="93.6"/>
    <n v="36.840000000000003"/>
    <n v="0"/>
    <n v="0"/>
    <n v="0"/>
    <x v="2019"/>
  </r>
  <r>
    <s v="ORD-20242094"/>
    <d v="2025-11-17T00:00:00"/>
    <s v="CUST-1102"/>
    <s v="Atlas Express"/>
    <x v="2"/>
    <x v="3"/>
    <s v="SP-05"/>
    <s v="Kenji Sato"/>
    <s v="PROD-204"/>
    <x v="12"/>
    <s v="Home Care"/>
    <n v="7.2"/>
    <n v="3.6"/>
    <n v="451"/>
    <n v="3247.2"/>
    <n v="2.76E-2"/>
    <n v="89.62"/>
    <n v="3157.58"/>
    <n v="1623.6"/>
    <n v="1533.98"/>
    <n v="0"/>
    <n v="0"/>
    <n v="0"/>
    <x v="2020"/>
  </r>
  <r>
    <s v="ORD-20242095"/>
    <d v="2024-05-05T00:00:00"/>
    <s v="CUST-1040"/>
    <s v="Vanguard Retail"/>
    <x v="4"/>
    <x v="4"/>
    <s v="SP-07"/>
    <s v="Carlos Mendez"/>
    <s v="PROD-202"/>
    <x v="4"/>
    <s v="Home Care"/>
    <n v="4.5"/>
    <n v="2.1"/>
    <n v="21"/>
    <n v="94.5"/>
    <n v="2.63E-2"/>
    <n v="2.4900000000000002"/>
    <n v="92.01"/>
    <n v="44.1"/>
    <n v="47.91"/>
    <n v="0"/>
    <n v="0"/>
    <n v="0"/>
    <x v="2021"/>
  </r>
  <r>
    <s v="ORD-20242096"/>
    <d v="2025-02-24T00:00:00"/>
    <s v="CUST-1010"/>
    <s v="Apex Mart"/>
    <x v="2"/>
    <x v="3"/>
    <s v="SP-05"/>
    <s v="Kenji Sato"/>
    <s v="PROD-403"/>
    <x v="11"/>
    <s v="Household Essentials"/>
    <n v="5.5"/>
    <n v="3.8"/>
    <n v="46"/>
    <n v="253"/>
    <n v="5.0000000000000001E-3"/>
    <n v="1.27"/>
    <n v="251.73"/>
    <n v="174.8"/>
    <n v="76.930000000000007"/>
    <n v="0"/>
    <n v="0"/>
    <n v="0"/>
    <x v="2022"/>
  </r>
  <r>
    <s v="ORD-20242097"/>
    <d v="2024-12-28T00:00:00"/>
    <s v="CUST-1060"/>
    <s v="Pioneer Wholesale"/>
    <x v="4"/>
    <x v="2"/>
    <s v="SP-07"/>
    <s v="Carlos Mendez"/>
    <s v="PROD-302"/>
    <x v="7"/>
    <s v="Food &amp; Beverage"/>
    <n v="3.8"/>
    <n v="2.6"/>
    <n v="8"/>
    <n v="30.4"/>
    <n v="5.9700000000000003E-2"/>
    <n v="1.81"/>
    <n v="28.59"/>
    <n v="20.8"/>
    <n v="7.79"/>
    <n v="0"/>
    <n v="0"/>
    <n v="0"/>
    <x v="2023"/>
  </r>
  <r>
    <s v="ORD-20242098"/>
    <d v="2026-06-13T00:00:00"/>
    <s v="CUST-1026"/>
    <s v="Summit Mart"/>
    <x v="1"/>
    <x v="2"/>
    <s v="SP-08"/>
    <s v="Tariq Al-Mansoor"/>
    <s v="PROD-301"/>
    <x v="2"/>
    <s v="Food &amp; Beverage"/>
    <n v="5"/>
    <n v="3.2"/>
    <n v="35"/>
    <n v="175"/>
    <n v="9.4399999999999998E-2"/>
    <n v="16.52"/>
    <n v="158.47999999999999"/>
    <n v="112"/>
    <n v="46.48"/>
    <n v="0"/>
    <n v="0"/>
    <n v="0"/>
    <x v="2024"/>
  </r>
  <r>
    <s v="ORD-20242099"/>
    <d v="2025-11-12T00:00:00"/>
    <s v="CUST-1084"/>
    <s v="Crest Wholesale"/>
    <x v="0"/>
    <x v="4"/>
    <s v="SP-01"/>
    <s v="Sarah Jenkins"/>
    <s v="PROD-402"/>
    <x v="10"/>
    <s v="Household Essentials"/>
    <n v="6"/>
    <n v="4.2"/>
    <n v="63"/>
    <n v="378"/>
    <n v="3.0599999999999999E-2"/>
    <n v="11.57"/>
    <n v="366.43"/>
    <n v="264.60000000000002"/>
    <n v="101.83"/>
    <n v="0"/>
    <n v="0"/>
    <n v="0"/>
    <x v="2025"/>
  </r>
  <r>
    <s v="ORD-20242100"/>
    <d v="2026-08-21T00:00:00"/>
    <s v="CUST-1036"/>
    <s v="Prime Wholesale"/>
    <x v="0"/>
    <x v="2"/>
    <s v="SP-02"/>
    <s v="Michael Chang"/>
    <s v="PROD-302"/>
    <x v="7"/>
    <s v="Food &amp; Beverage"/>
    <n v="3.8"/>
    <n v="2.6"/>
    <n v="25"/>
    <n v="95"/>
    <n v="0.11210000000000001"/>
    <n v="10.65"/>
    <n v="84.35"/>
    <n v="65"/>
    <n v="19.350000000000001"/>
    <n v="0"/>
    <n v="0"/>
    <n v="0"/>
    <x v="2026"/>
  </r>
  <r>
    <s v="ORD-20242101"/>
    <d v="2026-02-07T00:00:00"/>
    <s v="CUST-1013"/>
    <s v="Apex Stores"/>
    <x v="0"/>
    <x v="1"/>
    <s v="SP-02"/>
    <s v="Michael Chang"/>
    <s v="PROD-101"/>
    <x v="9"/>
    <s v="Personal Care"/>
    <n v="8.5"/>
    <n v="2.8"/>
    <n v="95"/>
    <n v="807.5"/>
    <n v="1.6500000000000001E-2"/>
    <n v="13.32"/>
    <n v="794.18"/>
    <n v="266"/>
    <n v="528.17999999999995"/>
    <n v="0"/>
    <n v="0"/>
    <n v="0"/>
    <x v="2027"/>
  </r>
  <r>
    <s v="ORD-20242102"/>
    <d v="2025-03-09T00:00:00"/>
    <s v="CUST-1056"/>
    <s v="Pioneer Retail"/>
    <x v="1"/>
    <x v="2"/>
    <s v="SP-08"/>
    <s v="Tariq Al-Mansoor"/>
    <s v="PROD-301"/>
    <x v="2"/>
    <s v="Food &amp; Beverage"/>
    <n v="5"/>
    <n v="3.2"/>
    <n v="12"/>
    <n v="60"/>
    <n v="0.10829999999999999"/>
    <n v="6.5"/>
    <n v="53.5"/>
    <n v="38.4"/>
    <n v="15.1"/>
    <n v="0"/>
    <n v="0"/>
    <n v="0"/>
    <x v="2028"/>
  </r>
  <r>
    <s v="ORD-20242103"/>
    <d v="2026-06-07T00:00:00"/>
    <s v="CUST-1117"/>
    <s v="Titan Stores"/>
    <x v="0"/>
    <x v="4"/>
    <s v="SP-01"/>
    <s v="Sarah Jenkins"/>
    <s v="PROD-203"/>
    <x v="0"/>
    <s v="Home Care"/>
    <n v="5.8"/>
    <n v="2.7"/>
    <n v="353"/>
    <n v="2047.4"/>
    <n v="0.26"/>
    <n v="532.32000000000005"/>
    <n v="1515.08"/>
    <n v="953.1"/>
    <n v="561.98"/>
    <n v="0"/>
    <n v="0"/>
    <n v="0"/>
    <x v="2029"/>
  </r>
  <r>
    <s v="ORD-20242104"/>
    <d v="2026-07-26T00:00:00"/>
    <s v="CUST-1025"/>
    <s v="Summit Supermarkets"/>
    <x v="1"/>
    <x v="2"/>
    <s v="SP-08"/>
    <s v="Tariq Al-Mansoor"/>
    <s v="PROD-402"/>
    <x v="10"/>
    <s v="Household Essentials"/>
    <n v="6"/>
    <n v="4.2"/>
    <n v="19"/>
    <n v="114"/>
    <n v="0.1764"/>
    <n v="20.11"/>
    <n v="93.89"/>
    <n v="79.8"/>
    <n v="14.09"/>
    <n v="0"/>
    <n v="0"/>
    <n v="0"/>
    <x v="2030"/>
  </r>
  <r>
    <s v="ORD-20242105"/>
    <d v="2026-01-08T00:00:00"/>
    <s v="CUST-1014"/>
    <s v="Apex Express"/>
    <x v="3"/>
    <x v="3"/>
    <s v="SP-04"/>
    <s v="David Mueller"/>
    <s v="PROD-404"/>
    <x v="16"/>
    <s v="Household Essentials"/>
    <n v="4.9000000000000004"/>
    <n v="3.1"/>
    <n v="16"/>
    <n v="78.400000000000006"/>
    <n v="1.44E-2"/>
    <n v="1.1299999999999999"/>
    <n v="77.27"/>
    <n v="49.6"/>
    <n v="27.67"/>
    <n v="0"/>
    <n v="0"/>
    <n v="0"/>
    <x v="2031"/>
  </r>
  <r>
    <s v="ORD-20242106"/>
    <d v="2024-02-22T00:00:00"/>
    <s v="CUST-1076"/>
    <s v="Beacon Wholesale"/>
    <x v="0"/>
    <x v="1"/>
    <s v="SP-02"/>
    <s v="Michael Chang"/>
    <s v="PROD-203"/>
    <x v="0"/>
    <s v="Home Care"/>
    <n v="5.8"/>
    <n v="2.7"/>
    <n v="9"/>
    <n v="52.2"/>
    <n v="4.5499999999999999E-2"/>
    <n v="2.38"/>
    <n v="49.82"/>
    <n v="24.3"/>
    <n v="25.52"/>
    <n v="0"/>
    <n v="0"/>
    <n v="0"/>
    <x v="2032"/>
  </r>
  <r>
    <s v="ORD-20242107"/>
    <d v="2024-10-21T00:00:00"/>
    <s v="CUST-1038"/>
    <s v="Prime Express"/>
    <x v="2"/>
    <x v="3"/>
    <s v="SP-06"/>
    <s v="Priya Sharma"/>
    <s v="PROD-401"/>
    <x v="3"/>
    <s v="Household Essentials"/>
    <n v="10.5"/>
    <n v="7.5"/>
    <n v="38"/>
    <n v="399"/>
    <n v="7.7999999999999996E-3"/>
    <n v="3.11"/>
    <n v="395.89"/>
    <n v="285"/>
    <n v="110.89"/>
    <n v="0"/>
    <n v="0"/>
    <n v="0"/>
    <x v="2033"/>
  </r>
  <r>
    <s v="ORD-20242108"/>
    <d v="2025-09-06T00:00:00"/>
    <s v="CUST-1105"/>
    <s v="Omega Supermarkets"/>
    <x v="3"/>
    <x v="4"/>
    <s v="SP-03"/>
    <s v="Elena Rostova"/>
    <s v="PROD-401"/>
    <x v="3"/>
    <s v="Household Essentials"/>
    <n v="10.5"/>
    <n v="7.5"/>
    <n v="215"/>
    <n v="2257.5"/>
    <n v="0.1205"/>
    <n v="272.02999999999997"/>
    <n v="1985.47"/>
    <n v="1612.5"/>
    <n v="372.97"/>
    <n v="0"/>
    <n v="0"/>
    <n v="0"/>
    <x v="2034"/>
  </r>
  <r>
    <s v="ORD-20242109"/>
    <d v="2024-11-15T00:00:00"/>
    <s v="CUST-1119"/>
    <s v="Titan Direct"/>
    <x v="2"/>
    <x v="3"/>
    <s v="SP-05"/>
    <s v="Kenji Sato"/>
    <s v="PROD-304"/>
    <x v="8"/>
    <s v="Food &amp; Beverage"/>
    <n v="4.2"/>
    <n v="2.8"/>
    <n v="131"/>
    <n v="550.20000000000005"/>
    <n v="3.4799999999999998E-2"/>
    <n v="19.149999999999999"/>
    <n v="531.04999999999995"/>
    <n v="366.8"/>
    <n v="164.25"/>
    <n v="0"/>
    <n v="0"/>
    <n v="0"/>
    <x v="99"/>
  </r>
  <r>
    <s v="ORD-20242110"/>
    <d v="2024-12-26T00:00:00"/>
    <s v="CUST-1051"/>
    <s v="Horizon Distributors"/>
    <x v="0"/>
    <x v="1"/>
    <s v="SP-02"/>
    <s v="Michael Chang"/>
    <s v="PROD-101"/>
    <x v="9"/>
    <s v="Personal Care"/>
    <n v="8.5"/>
    <n v="2.8"/>
    <n v="39"/>
    <n v="331.5"/>
    <n v="1.2999999999999999E-3"/>
    <n v="0.43"/>
    <n v="331.07"/>
    <n v="109.2"/>
    <n v="221.87"/>
    <n v="0"/>
    <n v="0"/>
    <n v="0"/>
    <x v="2035"/>
  </r>
  <r>
    <s v="ORD-20242111"/>
    <d v="2024-04-16T00:00:00"/>
    <s v="CUST-1053"/>
    <s v="Horizon Stores"/>
    <x v="3"/>
    <x v="2"/>
    <s v="SP-04"/>
    <s v="David Mueller"/>
    <s v="PROD-303"/>
    <x v="5"/>
    <s v="Food &amp; Beverage"/>
    <n v="11"/>
    <n v="6.8"/>
    <n v="7"/>
    <n v="77"/>
    <n v="0.10829999999999999"/>
    <n v="8.34"/>
    <n v="68.66"/>
    <n v="47.6"/>
    <n v="21.06"/>
    <n v="0"/>
    <n v="0"/>
    <n v="0"/>
    <x v="2036"/>
  </r>
  <r>
    <s v="ORD-20242112"/>
    <d v="2025-08-14T00:00:00"/>
    <s v="CUST-1047"/>
    <s v="Vanguard Direct"/>
    <x v="2"/>
    <x v="1"/>
    <s v="SP-06"/>
    <s v="Priya Sharma"/>
    <s v="PROD-203"/>
    <x v="0"/>
    <s v="Home Care"/>
    <n v="5.8"/>
    <n v="2.7"/>
    <n v="82"/>
    <n v="475.6"/>
    <n v="3.3000000000000002E-2"/>
    <n v="15.69"/>
    <n v="459.91"/>
    <n v="221.4"/>
    <n v="238.51"/>
    <n v="0"/>
    <n v="0"/>
    <n v="0"/>
    <x v="2037"/>
  </r>
  <r>
    <s v="ORD-20242113"/>
    <d v="2025-06-03T00:00:00"/>
    <s v="CUST-1119"/>
    <s v="Titan Direct"/>
    <x v="2"/>
    <x v="3"/>
    <s v="SP-05"/>
    <s v="Kenji Sato"/>
    <s v="PROD-404"/>
    <x v="16"/>
    <s v="Household Essentials"/>
    <n v="4.9000000000000004"/>
    <n v="3.1"/>
    <n v="218"/>
    <n v="1068.2"/>
    <n v="6.4999999999999997E-3"/>
    <n v="6.94"/>
    <n v="1061.26"/>
    <n v="675.8"/>
    <n v="385.46"/>
    <n v="0"/>
    <n v="0"/>
    <n v="0"/>
    <x v="2038"/>
  </r>
  <r>
    <s v="ORD-20242114"/>
    <d v="2024-08-05T00:00:00"/>
    <s v="CUST-1053"/>
    <s v="Horizon Stores"/>
    <x v="3"/>
    <x v="2"/>
    <s v="SP-04"/>
    <s v="David Mueller"/>
    <s v="PROD-302"/>
    <x v="7"/>
    <s v="Food &amp; Beverage"/>
    <n v="3.8"/>
    <n v="2.6"/>
    <n v="6"/>
    <n v="22.8"/>
    <n v="0.19439999999999999"/>
    <n v="4.43"/>
    <n v="18.37"/>
    <n v="15.6"/>
    <n v="2.77"/>
    <n v="0"/>
    <n v="0"/>
    <n v="0"/>
    <x v="2039"/>
  </r>
  <r>
    <s v="ORD-20242115"/>
    <d v="2024-06-07T00:00:00"/>
    <s v="CUST-1008"/>
    <s v="Apex Retail"/>
    <x v="0"/>
    <x v="1"/>
    <s v="SP-02"/>
    <s v="Michael Chang"/>
    <s v="PROD-302"/>
    <x v="7"/>
    <s v="Food &amp; Beverage"/>
    <n v="3.8"/>
    <n v="2.6"/>
    <n v="7"/>
    <n v="26.6"/>
    <n v="2.23E-2"/>
    <n v="0.59"/>
    <n v="26.01"/>
    <n v="18.2"/>
    <n v="7.81"/>
    <n v="0"/>
    <n v="0"/>
    <n v="0"/>
    <x v="2040"/>
  </r>
  <r>
    <s v="ORD-20242116"/>
    <d v="2025-11-03T00:00:00"/>
    <s v="CUST-1083"/>
    <s v="Crest Distributors"/>
    <x v="0"/>
    <x v="3"/>
    <s v="SP-02"/>
    <s v="Michael Chang"/>
    <s v="PROD-404"/>
    <x v="16"/>
    <s v="Household Essentials"/>
    <n v="4.9000000000000004"/>
    <n v="3.1"/>
    <n v="108"/>
    <n v="529.20000000000005"/>
    <n v="2.8E-3"/>
    <n v="1.48"/>
    <n v="527.72"/>
    <n v="334.8"/>
    <n v="192.92"/>
    <n v="0"/>
    <n v="0"/>
    <n v="0"/>
    <x v="2041"/>
  </r>
  <r>
    <s v="ORD-20242117"/>
    <d v="2025-05-08T00:00:00"/>
    <s v="CUST-1104"/>
    <s v="Omega Retail"/>
    <x v="0"/>
    <x v="3"/>
    <s v="SP-01"/>
    <s v="Sarah Jenkins"/>
    <s v="PROD-403"/>
    <x v="11"/>
    <s v="Household Essentials"/>
    <n v="5.5"/>
    <n v="3.8"/>
    <n v="82"/>
    <n v="451"/>
    <n v="7.4000000000000003E-3"/>
    <n v="3.34"/>
    <n v="447.66"/>
    <n v="311.60000000000002"/>
    <n v="136.06"/>
    <n v="0"/>
    <n v="0"/>
    <n v="0"/>
    <x v="2042"/>
  </r>
  <r>
    <s v="ORD-20242118"/>
    <d v="2024-08-17T00:00:00"/>
    <s v="CUST-1052"/>
    <s v="Horizon Wholesale"/>
    <x v="4"/>
    <x v="3"/>
    <s v="SP-07"/>
    <s v="Carlos Mendez"/>
    <s v="PROD-401"/>
    <x v="3"/>
    <s v="Household Essentials"/>
    <n v="10.5"/>
    <n v="7.5"/>
    <n v="31"/>
    <n v="325.5"/>
    <n v="3.3999999999999998E-3"/>
    <n v="1.1100000000000001"/>
    <n v="324.39"/>
    <n v="232.5"/>
    <n v="91.89"/>
    <n v="0"/>
    <n v="0"/>
    <n v="0"/>
    <x v="2043"/>
  </r>
  <r>
    <s v="ORD-20242119"/>
    <d v="2026-05-17T00:00:00"/>
    <s v="CUST-1014"/>
    <s v="Apex Express"/>
    <x v="3"/>
    <x v="3"/>
    <s v="SP-03"/>
    <s v="Elena Rostova"/>
    <s v="PROD-201"/>
    <x v="14"/>
    <s v="Home Care"/>
    <n v="12"/>
    <n v="6.5"/>
    <n v="114"/>
    <n v="1368"/>
    <n v="6.5600000000000006E-2"/>
    <n v="89.74"/>
    <n v="1278.26"/>
    <n v="741"/>
    <n v="537.26"/>
    <n v="0"/>
    <n v="0"/>
    <n v="0"/>
    <x v="2044"/>
  </r>
  <r>
    <s v="ORD-20242120"/>
    <d v="2024-04-20T00:00:00"/>
    <s v="CUST-1012"/>
    <s v="Apex Wholesale"/>
    <x v="3"/>
    <x v="2"/>
    <s v="SP-03"/>
    <s v="Elena Rostova"/>
    <s v="PROD-101"/>
    <x v="9"/>
    <s v="Personal Care"/>
    <n v="8.5"/>
    <n v="2.8"/>
    <n v="25"/>
    <n v="212.5"/>
    <n v="0.15210000000000001"/>
    <n v="32.32"/>
    <n v="180.18"/>
    <n v="70"/>
    <n v="110.18"/>
    <n v="2"/>
    <n v="14.41"/>
    <n v="6.6"/>
    <x v="2045"/>
  </r>
  <r>
    <s v="ORD-20242121"/>
    <d v="2024-12-24T00:00:00"/>
    <s v="CUST-1098"/>
    <s v="Atlas Mart"/>
    <x v="2"/>
    <x v="2"/>
    <s v="SP-06"/>
    <s v="Priya Sharma"/>
    <s v="PROD-304"/>
    <x v="8"/>
    <s v="Food &amp; Beverage"/>
    <n v="4.2"/>
    <n v="2.8"/>
    <n v="47"/>
    <n v="197.4"/>
    <n v="5.1999999999999998E-2"/>
    <n v="10.26"/>
    <n v="187.14"/>
    <n v="131.6"/>
    <n v="55.54"/>
    <n v="0"/>
    <n v="0"/>
    <n v="0"/>
    <x v="2046"/>
  </r>
  <r>
    <s v="ORD-20242122"/>
    <d v="2026-05-15T00:00:00"/>
    <s v="CUST-1061"/>
    <s v="Pioneer Stores"/>
    <x v="0"/>
    <x v="3"/>
    <s v="SP-01"/>
    <s v="Sarah Jenkins"/>
    <s v="PROD-104"/>
    <x v="6"/>
    <s v="Personal Care"/>
    <n v="9.9"/>
    <n v="3.1"/>
    <n v="15"/>
    <n v="148.5"/>
    <n v="8.9999999999999993E-3"/>
    <n v="1.34"/>
    <n v="147.16"/>
    <n v="46.5"/>
    <n v="100.66"/>
    <n v="0"/>
    <n v="0"/>
    <n v="0"/>
    <x v="2047"/>
  </r>
  <r>
    <s v="ORD-20242123"/>
    <d v="2025-07-23T00:00:00"/>
    <s v="CUST-1091"/>
    <s v="Crown Distributors"/>
    <x v="1"/>
    <x v="2"/>
    <s v="SP-08"/>
    <s v="Tariq Al-Mansoor"/>
    <s v="PROD-302"/>
    <x v="7"/>
    <s v="Food &amp; Beverage"/>
    <n v="3.8"/>
    <n v="2.6"/>
    <n v="17"/>
    <n v="64.599999999999994"/>
    <n v="0.31740000000000002"/>
    <n v="20.5"/>
    <n v="44.1"/>
    <n v="44.2"/>
    <n v="-0.1"/>
    <n v="0"/>
    <n v="0"/>
    <n v="0"/>
    <x v="2048"/>
  </r>
  <r>
    <s v="ORD-20242124"/>
    <d v="2025-01-11T00:00:00"/>
    <s v="CUST-1076"/>
    <s v="Beacon Wholesale"/>
    <x v="0"/>
    <x v="1"/>
    <s v="SP-01"/>
    <s v="Sarah Jenkins"/>
    <s v="PROD-302"/>
    <x v="7"/>
    <s v="Food &amp; Beverage"/>
    <n v="3.8"/>
    <n v="2.6"/>
    <n v="58"/>
    <n v="220.4"/>
    <n v="2.9499999999999998E-2"/>
    <n v="6.5"/>
    <n v="213.9"/>
    <n v="150.80000000000001"/>
    <n v="63.1"/>
    <n v="0"/>
    <n v="0"/>
    <n v="0"/>
    <x v="2049"/>
  </r>
  <r>
    <s v="ORD-20242125"/>
    <d v="2024-04-27T00:00:00"/>
    <s v="CUST-1060"/>
    <s v="Pioneer Wholesale"/>
    <x v="4"/>
    <x v="2"/>
    <s v="SP-07"/>
    <s v="Carlos Mendez"/>
    <s v="PROD-204"/>
    <x v="12"/>
    <s v="Home Care"/>
    <n v="7.2"/>
    <n v="3.6"/>
    <n v="7"/>
    <n v="50.4"/>
    <n v="6.9500000000000006E-2"/>
    <n v="3.5"/>
    <n v="46.9"/>
    <n v="25.2"/>
    <n v="21.7"/>
    <n v="2"/>
    <n v="13.4"/>
    <n v="8.1999999999999993"/>
    <x v="2050"/>
  </r>
  <r>
    <s v="ORD-20242126"/>
    <d v="2026-02-19T00:00:00"/>
    <s v="CUST-1091"/>
    <s v="Crown Distributors"/>
    <x v="1"/>
    <x v="2"/>
    <s v="SP-08"/>
    <s v="Tariq Al-Mansoor"/>
    <s v="PROD-402"/>
    <x v="10"/>
    <s v="Household Essentials"/>
    <n v="6"/>
    <n v="4.2"/>
    <n v="18"/>
    <n v="108"/>
    <n v="0.2006"/>
    <n v="21.66"/>
    <n v="86.34"/>
    <n v="75.599999999999994"/>
    <n v="10.74"/>
    <n v="0"/>
    <n v="0"/>
    <n v="0"/>
    <x v="2051"/>
  </r>
  <r>
    <s v="ORD-20242127"/>
    <d v="2024-10-12T00:00:00"/>
    <s v="CUST-1081"/>
    <s v="Crest Supermarkets"/>
    <x v="2"/>
    <x v="1"/>
    <s v="SP-06"/>
    <s v="Priya Sharma"/>
    <s v="PROD-301"/>
    <x v="2"/>
    <s v="Food &amp; Beverage"/>
    <n v="5"/>
    <n v="3.2"/>
    <n v="48"/>
    <n v="240"/>
    <n v="6.0400000000000002E-2"/>
    <n v="14.5"/>
    <n v="225.5"/>
    <n v="153.6"/>
    <n v="71.900000000000006"/>
    <n v="0"/>
    <n v="0"/>
    <n v="0"/>
    <x v="2052"/>
  </r>
  <r>
    <s v="ORD-20242128"/>
    <d v="2025-08-10T00:00:00"/>
    <s v="CUST-1097"/>
    <s v="Atlas Supermarkets"/>
    <x v="0"/>
    <x v="1"/>
    <s v="SP-02"/>
    <s v="Michael Chang"/>
    <s v="PROD-203"/>
    <x v="0"/>
    <s v="Home Care"/>
    <n v="5.8"/>
    <n v="2.7"/>
    <n v="11"/>
    <n v="63.8"/>
    <n v="5.0000000000000001E-3"/>
    <n v="0.32"/>
    <n v="63.48"/>
    <n v="29.7"/>
    <n v="33.78"/>
    <n v="0"/>
    <n v="0"/>
    <n v="0"/>
    <x v="2053"/>
  </r>
  <r>
    <s v="ORD-20242129"/>
    <d v="2024-08-19T00:00:00"/>
    <s v="CUST-1093"/>
    <s v="Crown Stores"/>
    <x v="4"/>
    <x v="4"/>
    <s v="SP-07"/>
    <s v="Carlos Mendez"/>
    <s v="PROD-203"/>
    <x v="0"/>
    <s v="Home Care"/>
    <n v="5.8"/>
    <n v="2.7"/>
    <n v="103"/>
    <n v="597.4"/>
    <n v="6.1100000000000002E-2"/>
    <n v="36.5"/>
    <n v="560.9"/>
    <n v="278.10000000000002"/>
    <n v="282.8"/>
    <n v="0"/>
    <n v="0"/>
    <n v="0"/>
    <x v="2054"/>
  </r>
  <r>
    <s v="ORD-20242130"/>
    <d v="2026-04-06T00:00:00"/>
    <s v="CUST-1091"/>
    <s v="Crown Distributors"/>
    <x v="1"/>
    <x v="2"/>
    <s v="SP-08"/>
    <s v="Tariq Al-Mansoor"/>
    <s v="PROD-304"/>
    <x v="8"/>
    <s v="Food &amp; Beverage"/>
    <n v="4.2"/>
    <n v="2.8"/>
    <n v="17"/>
    <n v="71.400000000000006"/>
    <n v="0.47799999999999998"/>
    <n v="34.130000000000003"/>
    <n v="37.270000000000003"/>
    <n v="47.6"/>
    <n v="-10.33"/>
    <n v="0"/>
    <n v="0"/>
    <n v="0"/>
    <x v="2055"/>
  </r>
  <r>
    <s v="ORD-20242131"/>
    <d v="2025-03-15T00:00:00"/>
    <s v="CUST-1055"/>
    <s v="Horizon Direct"/>
    <x v="0"/>
    <x v="3"/>
    <s v="SP-02"/>
    <s v="Michael Chang"/>
    <s v="PROD-401"/>
    <x v="3"/>
    <s v="Household Essentials"/>
    <n v="10.5"/>
    <n v="7.5"/>
    <n v="120"/>
    <n v="1260"/>
    <n v="2.0000000000000001E-4"/>
    <n v="0.25"/>
    <n v="1259.75"/>
    <n v="900"/>
    <n v="359.75"/>
    <n v="0"/>
    <n v="0"/>
    <n v="0"/>
    <x v="2056"/>
  </r>
  <r>
    <s v="ORD-20242132"/>
    <d v="2026-05-15T00:00:00"/>
    <s v="CUST-1002"/>
    <s v="Metro Mart"/>
    <x v="0"/>
    <x v="3"/>
    <s v="SP-02"/>
    <s v="Michael Chang"/>
    <s v="PROD-303"/>
    <x v="5"/>
    <s v="Food &amp; Beverage"/>
    <n v="11"/>
    <n v="6.8"/>
    <n v="10"/>
    <n v="110"/>
    <n v="6.4000000000000003E-3"/>
    <n v="0.7"/>
    <n v="109.3"/>
    <n v="68"/>
    <n v="41.3"/>
    <n v="0"/>
    <n v="0"/>
    <n v="0"/>
    <x v="2057"/>
  </r>
  <r>
    <s v="ORD-20242133"/>
    <d v="2025-07-28T00:00:00"/>
    <s v="CUST-1112"/>
    <s v="Titan Retail"/>
    <x v="0"/>
    <x v="3"/>
    <s v="SP-01"/>
    <s v="Sarah Jenkins"/>
    <s v="PROD-302"/>
    <x v="7"/>
    <s v="Food &amp; Beverage"/>
    <n v="3.8"/>
    <n v="2.6"/>
    <n v="61"/>
    <n v="231.8"/>
    <n v="2.23E-2"/>
    <n v="5.17"/>
    <n v="226.63"/>
    <n v="158.6"/>
    <n v="68.03"/>
    <n v="0"/>
    <n v="0"/>
    <n v="0"/>
    <x v="2058"/>
  </r>
  <r>
    <s v="ORD-20242134"/>
    <d v="2026-02-24T00:00:00"/>
    <s v="CUST-1057"/>
    <s v="Pioneer Supermarkets"/>
    <x v="2"/>
    <x v="2"/>
    <s v="SP-06"/>
    <s v="Priya Sharma"/>
    <s v="PROD-301"/>
    <x v="2"/>
    <s v="Food &amp; Beverage"/>
    <n v="5"/>
    <n v="3.2"/>
    <n v="6"/>
    <n v="30"/>
    <n v="8.0799999999999997E-2"/>
    <n v="2.42"/>
    <n v="27.58"/>
    <n v="19.2"/>
    <n v="8.3800000000000008"/>
    <n v="0"/>
    <n v="0"/>
    <n v="0"/>
    <x v="2059"/>
  </r>
  <r>
    <s v="ORD-20242135"/>
    <d v="2026-04-18T00:00:00"/>
    <s v="CUST-1067"/>
    <s v="Sterling Distributors"/>
    <x v="1"/>
    <x v="1"/>
    <s v="SP-08"/>
    <s v="Tariq Al-Mansoor"/>
    <s v="PROD-103"/>
    <x v="13"/>
    <s v="Personal Care"/>
    <n v="4.8"/>
    <n v="1.4"/>
    <n v="25"/>
    <n v="120"/>
    <n v="4.7999999999999996E-3"/>
    <n v="0.57999999999999996"/>
    <n v="119.42"/>
    <n v="35"/>
    <n v="84.42"/>
    <n v="0"/>
    <n v="0"/>
    <n v="0"/>
    <x v="2060"/>
  </r>
  <r>
    <s v="ORD-20242136"/>
    <d v="2025-09-28T00:00:00"/>
    <s v="CUST-1025"/>
    <s v="Summit Supermarkets"/>
    <x v="1"/>
    <x v="2"/>
    <s v="SP-08"/>
    <s v="Tariq Al-Mansoor"/>
    <s v="PROD-301"/>
    <x v="2"/>
    <s v="Food &amp; Beverage"/>
    <n v="5"/>
    <n v="3.2"/>
    <n v="16"/>
    <n v="80"/>
    <n v="0.12989999999999999"/>
    <n v="10.39"/>
    <n v="69.61"/>
    <n v="51.2"/>
    <n v="18.41"/>
    <n v="0"/>
    <n v="0"/>
    <n v="0"/>
    <x v="2061"/>
  </r>
  <r>
    <s v="ORD-20242137"/>
    <d v="2025-09-20T00:00:00"/>
    <s v="CUST-1015"/>
    <s v="Apex Direct"/>
    <x v="2"/>
    <x v="3"/>
    <s v="SP-05"/>
    <s v="Kenji Sato"/>
    <s v="PROD-105"/>
    <x v="1"/>
    <s v="Personal Care"/>
    <n v="14.5"/>
    <n v="4.2"/>
    <n v="325"/>
    <n v="4712.5"/>
    <n v="1.3299999999999999E-2"/>
    <n v="62.68"/>
    <n v="4649.82"/>
    <n v="1365"/>
    <n v="3284.82"/>
    <n v="0"/>
    <n v="0"/>
    <n v="0"/>
    <x v="2062"/>
  </r>
  <r>
    <s v="ORD-20242138"/>
    <d v="2025-11-22T00:00:00"/>
    <s v="CUST-1098"/>
    <s v="Atlas Mart"/>
    <x v="2"/>
    <x v="2"/>
    <s v="SP-06"/>
    <s v="Priya Sharma"/>
    <s v="PROD-103"/>
    <x v="13"/>
    <s v="Personal Care"/>
    <n v="4.8"/>
    <n v="1.4"/>
    <n v="25"/>
    <n v="120"/>
    <n v="6.7199999999999996E-2"/>
    <n v="8.06"/>
    <n v="111.94"/>
    <n v="35"/>
    <n v="76.94"/>
    <n v="0"/>
    <n v="0"/>
    <n v="0"/>
    <x v="2063"/>
  </r>
  <r>
    <s v="ORD-20242139"/>
    <d v="2025-10-20T00:00:00"/>
    <s v="CUST-1017"/>
    <s v="Global Supermarkets"/>
    <x v="1"/>
    <x v="2"/>
    <s v="SP-08"/>
    <s v="Tariq Al-Mansoor"/>
    <s v="PROD-404"/>
    <x v="16"/>
    <s v="Household Essentials"/>
    <n v="4.9000000000000004"/>
    <n v="3.1"/>
    <n v="31"/>
    <n v="151.9"/>
    <n v="4.1500000000000002E-2"/>
    <n v="6.3"/>
    <n v="145.6"/>
    <n v="96.1"/>
    <n v="49.5"/>
    <n v="0"/>
    <n v="0"/>
    <n v="0"/>
    <x v="2064"/>
  </r>
  <r>
    <s v="ORD-20242140"/>
    <d v="2025-07-24T00:00:00"/>
    <s v="CUST-1060"/>
    <s v="Pioneer Wholesale"/>
    <x v="4"/>
    <x v="2"/>
    <s v="SP-07"/>
    <s v="Carlos Mendez"/>
    <s v="PROD-203"/>
    <x v="0"/>
    <s v="Home Care"/>
    <n v="5.8"/>
    <n v="2.7"/>
    <n v="28"/>
    <n v="162.4"/>
    <n v="0.1678"/>
    <n v="27.25"/>
    <n v="135.15"/>
    <n v="75.599999999999994"/>
    <n v="59.55"/>
    <n v="0"/>
    <n v="0"/>
    <n v="0"/>
    <x v="2065"/>
  </r>
  <r>
    <s v="ORD-20242141"/>
    <d v="2024-01-27T00:00:00"/>
    <s v="CUST-1082"/>
    <s v="Crest Mart"/>
    <x v="0"/>
    <x v="2"/>
    <s v="SP-01"/>
    <s v="Sarah Jenkins"/>
    <s v="PROD-303"/>
    <x v="5"/>
    <s v="Food &amp; Beverage"/>
    <n v="11"/>
    <n v="6.8"/>
    <n v="63"/>
    <n v="693"/>
    <n v="0.13350000000000001"/>
    <n v="92.52"/>
    <n v="600.48"/>
    <n v="428.4"/>
    <n v="172.08"/>
    <n v="0"/>
    <n v="0"/>
    <n v="0"/>
    <x v="2066"/>
  </r>
  <r>
    <s v="ORD-20242142"/>
    <d v="2025-09-15T00:00:00"/>
    <s v="CUST-1019"/>
    <s v="Global Distributors"/>
    <x v="2"/>
    <x v="1"/>
    <s v="SP-06"/>
    <s v="Priya Sharma"/>
    <s v="PROD-401"/>
    <x v="3"/>
    <s v="Household Essentials"/>
    <n v="10.5"/>
    <n v="7.5"/>
    <n v="11"/>
    <n v="115.5"/>
    <n v="1.7100000000000001E-2"/>
    <n v="1.98"/>
    <n v="113.52"/>
    <n v="82.5"/>
    <n v="31.02"/>
    <n v="2"/>
    <n v="20.64"/>
    <n v="16"/>
    <x v="2067"/>
  </r>
  <r>
    <s v="ORD-20242143"/>
    <d v="2026-08-09T00:00:00"/>
    <s v="CUST-1040"/>
    <s v="Vanguard Retail"/>
    <x v="4"/>
    <x v="4"/>
    <s v="SP-07"/>
    <s v="Carlos Mendez"/>
    <s v="PROD-102"/>
    <x v="15"/>
    <s v="Personal Care"/>
    <n v="6.2"/>
    <n v="1.9"/>
    <n v="125"/>
    <n v="775"/>
    <n v="0.22"/>
    <n v="170.5"/>
    <n v="604.5"/>
    <n v="237.5"/>
    <n v="367"/>
    <n v="0"/>
    <n v="0"/>
    <n v="0"/>
    <x v="2068"/>
  </r>
  <r>
    <s v="ORD-20242144"/>
    <d v="2025-11-04T00:00:00"/>
    <s v="CUST-1040"/>
    <s v="Vanguard Retail"/>
    <x v="4"/>
    <x v="4"/>
    <s v="SP-07"/>
    <s v="Carlos Mendez"/>
    <s v="PROD-201"/>
    <x v="14"/>
    <s v="Home Care"/>
    <n v="12"/>
    <n v="6.5"/>
    <n v="98"/>
    <n v="1176"/>
    <n v="8.2799999999999999E-2"/>
    <n v="97.37"/>
    <n v="1078.6300000000001"/>
    <n v="637"/>
    <n v="441.63"/>
    <n v="0"/>
    <n v="0"/>
    <n v="0"/>
    <x v="2069"/>
  </r>
  <r>
    <s v="ORD-20242145"/>
    <d v="2026-04-29T00:00:00"/>
    <s v="CUST-1028"/>
    <s v="Summit Wholesale"/>
    <x v="0"/>
    <x v="3"/>
    <s v="SP-01"/>
    <s v="Sarah Jenkins"/>
    <s v="PROD-403"/>
    <x v="11"/>
    <s v="Household Essentials"/>
    <n v="5.5"/>
    <n v="3.8"/>
    <n v="78"/>
    <n v="429"/>
    <n v="2.5700000000000001E-2"/>
    <n v="11.03"/>
    <n v="417.97"/>
    <n v="296.39999999999998"/>
    <n v="121.57"/>
    <n v="56"/>
    <n v="300.08"/>
    <n v="240.8"/>
    <x v="2070"/>
  </r>
  <r>
    <s v="ORD-20242146"/>
    <d v="2025-12-11T00:00:00"/>
    <s v="CUST-1115"/>
    <s v="Titan Distributors"/>
    <x v="2"/>
    <x v="1"/>
    <s v="SP-06"/>
    <s v="Priya Sharma"/>
    <s v="PROD-403"/>
    <x v="11"/>
    <s v="Household Essentials"/>
    <n v="5.5"/>
    <n v="3.8"/>
    <n v="7"/>
    <n v="38.5"/>
    <n v="3.7100000000000001E-2"/>
    <n v="1.43"/>
    <n v="37.07"/>
    <n v="26.6"/>
    <n v="10.47"/>
    <n v="0"/>
    <n v="0"/>
    <n v="0"/>
    <x v="2071"/>
  </r>
  <r>
    <s v="ORD-20242147"/>
    <d v="2024-09-30T00:00:00"/>
    <s v="CUST-1056"/>
    <s v="Pioneer Retail"/>
    <x v="1"/>
    <x v="2"/>
    <s v="SP-08"/>
    <s v="Tariq Al-Mansoor"/>
    <s v="PROD-302"/>
    <x v="7"/>
    <s v="Food &amp; Beverage"/>
    <n v="3.8"/>
    <n v="2.6"/>
    <n v="1"/>
    <n v="3.8"/>
    <n v="0.21079999999999999"/>
    <n v="0.8"/>
    <n v="3"/>
    <n v="2.6"/>
    <n v="0.4"/>
    <n v="1"/>
    <n v="3"/>
    <n v="3.1"/>
    <x v="2072"/>
  </r>
  <r>
    <s v="ORD-20242148"/>
    <d v="2024-01-30T00:00:00"/>
    <s v="CUST-1092"/>
    <s v="Crown Wholesale"/>
    <x v="0"/>
    <x v="4"/>
    <s v="SP-02"/>
    <s v="Michael Chang"/>
    <s v="PROD-401"/>
    <x v="3"/>
    <s v="Household Essentials"/>
    <n v="10.5"/>
    <n v="7.5"/>
    <n v="226"/>
    <n v="2373"/>
    <n v="9.5899999999999999E-2"/>
    <n v="227.57"/>
    <n v="2145.4299999999998"/>
    <n v="1695"/>
    <n v="450.43"/>
    <n v="0"/>
    <n v="0"/>
    <n v="0"/>
    <x v="2073"/>
  </r>
  <r>
    <s v="ORD-20242149"/>
    <d v="2024-07-03T00:00:00"/>
    <s v="CUST-1041"/>
    <s v="Vanguard Supermarkets"/>
    <x v="0"/>
    <x v="3"/>
    <s v="SP-02"/>
    <s v="Michael Chang"/>
    <s v="PROD-301"/>
    <x v="2"/>
    <s v="Food &amp; Beverage"/>
    <n v="5"/>
    <n v="3.2"/>
    <n v="230"/>
    <n v="1150"/>
    <n v="3.0000000000000001E-3"/>
    <n v="3.45"/>
    <n v="1146.55"/>
    <n v="736"/>
    <n v="410.55"/>
    <n v="0"/>
    <n v="0"/>
    <n v="0"/>
    <x v="2074"/>
  </r>
  <r>
    <s v="ORD-20242150"/>
    <d v="2024-10-06T00:00:00"/>
    <s v="CUST-1061"/>
    <s v="Pioneer Stores"/>
    <x v="0"/>
    <x v="3"/>
    <s v="SP-01"/>
    <s v="Sarah Jenkins"/>
    <s v="PROD-304"/>
    <x v="8"/>
    <s v="Food &amp; Beverage"/>
    <n v="4.2"/>
    <n v="2.8"/>
    <n v="317"/>
    <n v="1331.4"/>
    <n v="3.09E-2"/>
    <n v="41.14"/>
    <n v="1290.26"/>
    <n v="887.6"/>
    <n v="402.66"/>
    <n v="0"/>
    <n v="0"/>
    <n v="0"/>
    <x v="2075"/>
  </r>
  <r>
    <s v="ORD-20242151"/>
    <d v="2025-12-20T00:00:00"/>
    <s v="CUST-1058"/>
    <s v="Pioneer Mart"/>
    <x v="4"/>
    <x v="3"/>
    <s v="SP-07"/>
    <s v="Carlos Mendez"/>
    <s v="PROD-204"/>
    <x v="12"/>
    <s v="Home Care"/>
    <n v="7.2"/>
    <n v="3.6"/>
    <n v="70"/>
    <n v="504"/>
    <n v="7.1000000000000004E-3"/>
    <n v="3.58"/>
    <n v="500.42"/>
    <n v="252"/>
    <n v="248.42"/>
    <n v="0"/>
    <n v="0"/>
    <n v="0"/>
    <x v="2076"/>
  </r>
  <r>
    <s v="ORD-20242152"/>
    <d v="2026-02-19T00:00:00"/>
    <s v="CUST-1018"/>
    <s v="Global Mart"/>
    <x v="0"/>
    <x v="3"/>
    <s v="SP-01"/>
    <s v="Sarah Jenkins"/>
    <s v="PROD-401"/>
    <x v="3"/>
    <s v="Household Essentials"/>
    <n v="10.5"/>
    <n v="7.5"/>
    <n v="100"/>
    <n v="1050"/>
    <n v="2.7900000000000001E-2"/>
    <n v="29.3"/>
    <n v="1020.7"/>
    <n v="750"/>
    <n v="270.7"/>
    <n v="0"/>
    <n v="0"/>
    <n v="0"/>
    <x v="2077"/>
  </r>
  <r>
    <s v="ORD-20242153"/>
    <d v="2024-11-12T00:00:00"/>
    <s v="CUST-1049"/>
    <s v="Horizon Supermarkets"/>
    <x v="0"/>
    <x v="3"/>
    <s v="SP-01"/>
    <s v="Sarah Jenkins"/>
    <s v="PROD-103"/>
    <x v="13"/>
    <s v="Personal Care"/>
    <n v="4.8"/>
    <n v="1.4"/>
    <n v="100"/>
    <n v="480"/>
    <n v="3.3500000000000002E-2"/>
    <n v="16.079999999999998"/>
    <n v="463.92"/>
    <n v="140"/>
    <n v="323.92"/>
    <n v="0"/>
    <n v="0"/>
    <n v="0"/>
    <x v="2078"/>
  </r>
  <r>
    <s v="ORD-20242154"/>
    <d v="2026-08-01T00:00:00"/>
    <s v="CUST-1106"/>
    <s v="Omega Mart"/>
    <x v="2"/>
    <x v="3"/>
    <s v="SP-05"/>
    <s v="Kenji Sato"/>
    <s v="PROD-402"/>
    <x v="10"/>
    <s v="Household Essentials"/>
    <n v="6"/>
    <n v="4.2"/>
    <n v="52"/>
    <n v="312"/>
    <n v="5.9999999999999995E-4"/>
    <n v="0.19"/>
    <n v="311.81"/>
    <n v="218.4"/>
    <n v="93.41"/>
    <n v="0"/>
    <n v="0"/>
    <n v="0"/>
    <x v="2079"/>
  </r>
  <r>
    <s v="ORD-20242155"/>
    <d v="2024-12-13T00:00:00"/>
    <s v="CUST-1093"/>
    <s v="Crown Stores"/>
    <x v="4"/>
    <x v="4"/>
    <s v="SP-07"/>
    <s v="Carlos Mendez"/>
    <s v="PROD-402"/>
    <x v="10"/>
    <s v="Household Essentials"/>
    <n v="6"/>
    <n v="4.2"/>
    <n v="82"/>
    <n v="492"/>
    <n v="0.17069999999999999"/>
    <n v="83.98"/>
    <n v="408.02"/>
    <n v="344.4"/>
    <n v="63.62"/>
    <n v="0"/>
    <n v="0"/>
    <n v="0"/>
    <x v="2080"/>
  </r>
  <r>
    <s v="ORD-20242156"/>
    <d v="2024-12-25T00:00:00"/>
    <s v="CUST-1092"/>
    <s v="Crown Wholesale"/>
    <x v="0"/>
    <x v="4"/>
    <s v="SP-01"/>
    <s v="Sarah Jenkins"/>
    <s v="PROD-304"/>
    <x v="8"/>
    <s v="Food &amp; Beverage"/>
    <n v="4.2"/>
    <n v="2.8"/>
    <n v="69"/>
    <n v="289.8"/>
    <n v="7.22E-2"/>
    <n v="20.92"/>
    <n v="268.88"/>
    <n v="193.2"/>
    <n v="75.680000000000007"/>
    <n v="0"/>
    <n v="0"/>
    <n v="0"/>
    <x v="2081"/>
  </r>
  <r>
    <s v="ORD-20242157"/>
    <d v="2024-01-07T00:00:00"/>
    <s v="CUST-1032"/>
    <s v="Prime Retail"/>
    <x v="0"/>
    <x v="1"/>
    <s v="SP-02"/>
    <s v="Michael Chang"/>
    <s v="PROD-204"/>
    <x v="12"/>
    <s v="Home Care"/>
    <n v="7.2"/>
    <n v="3.6"/>
    <n v="59"/>
    <n v="424.8"/>
    <n v="8.3000000000000001E-3"/>
    <n v="3.53"/>
    <n v="421.27"/>
    <n v="212.4"/>
    <n v="208.87"/>
    <n v="0"/>
    <n v="0"/>
    <n v="0"/>
    <x v="2082"/>
  </r>
  <r>
    <s v="ORD-20242158"/>
    <d v="2024-07-04T00:00:00"/>
    <s v="CUST-1045"/>
    <s v="Vanguard Stores"/>
    <x v="0"/>
    <x v="4"/>
    <s v="SP-02"/>
    <s v="Michael Chang"/>
    <s v="PROD-203"/>
    <x v="0"/>
    <s v="Home Care"/>
    <n v="5.8"/>
    <n v="2.7"/>
    <n v="226"/>
    <n v="1310.8"/>
    <n v="0.1837"/>
    <n v="240.79"/>
    <n v="1070.01"/>
    <n v="610.20000000000005"/>
    <n v="459.81"/>
    <n v="0"/>
    <n v="0"/>
    <n v="0"/>
    <x v="2083"/>
  </r>
  <r>
    <s v="ORD-20242159"/>
    <d v="2026-06-09T00:00:00"/>
    <s v="CUST-1030"/>
    <s v="Summit Express"/>
    <x v="3"/>
    <x v="3"/>
    <s v="SP-03"/>
    <s v="Elena Rostova"/>
    <s v="PROD-102"/>
    <x v="15"/>
    <s v="Personal Care"/>
    <n v="6.2"/>
    <n v="1.9"/>
    <n v="100"/>
    <n v="620"/>
    <n v="2.7300000000000001E-2"/>
    <n v="16.93"/>
    <n v="603.07000000000005"/>
    <n v="190"/>
    <n v="413.07"/>
    <n v="0"/>
    <n v="0"/>
    <n v="0"/>
    <x v="2084"/>
  </r>
  <r>
    <s v="ORD-20242160"/>
    <d v="2024-05-26T00:00:00"/>
    <s v="CUST-1118"/>
    <s v="Titan Express"/>
    <x v="0"/>
    <x v="3"/>
    <s v="SP-02"/>
    <s v="Michael Chang"/>
    <s v="PROD-105"/>
    <x v="1"/>
    <s v="Personal Care"/>
    <n v="14.5"/>
    <n v="4.2"/>
    <n v="94"/>
    <n v="1363"/>
    <n v="2.4299999999999999E-2"/>
    <n v="33.119999999999997"/>
    <n v="1329.88"/>
    <n v="394.8"/>
    <n v="935.08"/>
    <n v="0"/>
    <n v="0"/>
    <n v="0"/>
    <x v="2085"/>
  </r>
  <r>
    <s v="ORD-20242161"/>
    <d v="2025-08-02T00:00:00"/>
    <s v="CUST-1084"/>
    <s v="Crest Wholesale"/>
    <x v="0"/>
    <x v="4"/>
    <s v="SP-01"/>
    <s v="Sarah Jenkins"/>
    <s v="PROD-304"/>
    <x v="8"/>
    <s v="Food &amp; Beverage"/>
    <n v="4.2"/>
    <n v="2.8"/>
    <n v="569"/>
    <n v="2389.8000000000002"/>
    <n v="0.46750000000000003"/>
    <n v="1117.23"/>
    <n v="1272.57"/>
    <n v="1593.2"/>
    <n v="-320.63"/>
    <n v="0"/>
    <n v="0"/>
    <n v="0"/>
    <x v="2086"/>
  </r>
  <r>
    <s v="ORD-20242162"/>
    <d v="2025-11-04T00:00:00"/>
    <s v="CUST-1039"/>
    <s v="Prime Direct"/>
    <x v="3"/>
    <x v="3"/>
    <s v="SP-04"/>
    <s v="David Mueller"/>
    <s v="PROD-202"/>
    <x v="4"/>
    <s v="Home Care"/>
    <n v="4.5"/>
    <n v="2.1"/>
    <n v="64"/>
    <n v="288"/>
    <n v="5.4999999999999997E-3"/>
    <n v="1.58"/>
    <n v="286.42"/>
    <n v="134.4"/>
    <n v="152.02000000000001"/>
    <n v="0"/>
    <n v="0"/>
    <n v="0"/>
    <x v="2087"/>
  </r>
  <r>
    <s v="ORD-20242163"/>
    <d v="2025-02-14T00:00:00"/>
    <s v="CUST-1065"/>
    <s v="Sterling Supermarkets"/>
    <x v="3"/>
    <x v="3"/>
    <s v="SP-03"/>
    <s v="Elena Rostova"/>
    <s v="PROD-301"/>
    <x v="2"/>
    <s v="Food &amp; Beverage"/>
    <n v="5"/>
    <n v="3.2"/>
    <n v="24"/>
    <n v="120"/>
    <n v="2.1100000000000001E-2"/>
    <n v="2.5299999999999998"/>
    <n v="117.47"/>
    <n v="76.8"/>
    <n v="40.67"/>
    <n v="0"/>
    <n v="0"/>
    <n v="0"/>
    <x v="1240"/>
  </r>
  <r>
    <s v="ORD-20242164"/>
    <d v="2024-03-12T00:00:00"/>
    <s v="CUST-1011"/>
    <s v="Apex Distributors"/>
    <x v="0"/>
    <x v="1"/>
    <s v="SP-01"/>
    <s v="Sarah Jenkins"/>
    <s v="PROD-402"/>
    <x v="10"/>
    <s v="Household Essentials"/>
    <n v="6"/>
    <n v="4.2"/>
    <n v="37"/>
    <n v="222"/>
    <n v="1.7399999999999999E-2"/>
    <n v="3.86"/>
    <n v="218.14"/>
    <n v="155.4"/>
    <n v="62.74"/>
    <n v="0"/>
    <n v="0"/>
    <n v="0"/>
    <x v="2088"/>
  </r>
  <r>
    <s v="ORD-20242165"/>
    <d v="2024-05-25T00:00:00"/>
    <s v="CUST-1032"/>
    <s v="Prime Retail"/>
    <x v="0"/>
    <x v="1"/>
    <s v="SP-01"/>
    <s v="Sarah Jenkins"/>
    <s v="PROD-303"/>
    <x v="5"/>
    <s v="Food &amp; Beverage"/>
    <n v="11"/>
    <n v="6.8"/>
    <n v="55"/>
    <n v="605"/>
    <n v="3.2599999999999997E-2"/>
    <n v="19.72"/>
    <n v="585.28"/>
    <n v="374"/>
    <n v="211.28"/>
    <n v="0"/>
    <n v="0"/>
    <n v="0"/>
    <x v="2089"/>
  </r>
  <r>
    <s v="ORD-20242166"/>
    <d v="2026-01-28T00:00:00"/>
    <s v="CUST-1028"/>
    <s v="Summit Wholesale"/>
    <x v="0"/>
    <x v="3"/>
    <s v="SP-01"/>
    <s v="Sarah Jenkins"/>
    <s v="PROD-301"/>
    <x v="2"/>
    <s v="Food &amp; Beverage"/>
    <n v="5"/>
    <n v="3.2"/>
    <n v="42"/>
    <n v="210"/>
    <n v="0"/>
    <n v="0"/>
    <n v="210"/>
    <n v="134.4"/>
    <n v="75.599999999999994"/>
    <n v="0"/>
    <n v="0"/>
    <n v="0"/>
    <x v="2090"/>
  </r>
  <r>
    <s v="ORD-20242167"/>
    <d v="2025-10-10T00:00:00"/>
    <s v="CUST-1107"/>
    <s v="Omega Distributors"/>
    <x v="2"/>
    <x v="3"/>
    <s v="SP-05"/>
    <s v="Kenji Sato"/>
    <s v="PROD-402"/>
    <x v="10"/>
    <s v="Household Essentials"/>
    <n v="6"/>
    <n v="4.2"/>
    <n v="88"/>
    <n v="528"/>
    <n v="8.0000000000000002E-3"/>
    <n v="4.22"/>
    <n v="523.78"/>
    <n v="369.6"/>
    <n v="154.18"/>
    <n v="0"/>
    <n v="0"/>
    <n v="0"/>
    <x v="2091"/>
  </r>
  <r>
    <s v="ORD-20242168"/>
    <d v="2024-02-01T00:00:00"/>
    <s v="CUST-1117"/>
    <s v="Titan Stores"/>
    <x v="0"/>
    <x v="4"/>
    <s v="SP-02"/>
    <s v="Michael Chang"/>
    <s v="PROD-204"/>
    <x v="12"/>
    <s v="Home Care"/>
    <n v="7.2"/>
    <n v="3.6"/>
    <n v="118"/>
    <n v="849.6"/>
    <n v="4.8800000000000003E-2"/>
    <n v="41.46"/>
    <n v="808.14"/>
    <n v="424.8"/>
    <n v="383.34"/>
    <n v="0"/>
    <n v="0"/>
    <n v="0"/>
    <x v="2092"/>
  </r>
  <r>
    <s v="ORD-20242169"/>
    <d v="2024-04-03T00:00:00"/>
    <s v="CUST-1113"/>
    <s v="Titan Supermarkets"/>
    <x v="1"/>
    <x v="1"/>
    <s v="SP-08"/>
    <s v="Tariq Al-Mansoor"/>
    <s v="PROD-204"/>
    <x v="12"/>
    <s v="Home Care"/>
    <n v="7.2"/>
    <n v="3.6"/>
    <n v="27"/>
    <n v="194.4"/>
    <n v="5.0000000000000001E-4"/>
    <n v="0.1"/>
    <n v="194.3"/>
    <n v="97.2"/>
    <n v="97.1"/>
    <n v="0"/>
    <n v="0"/>
    <n v="0"/>
    <x v="2093"/>
  </r>
  <r>
    <s v="ORD-20242170"/>
    <d v="2026-02-03T00:00:00"/>
    <s v="CUST-1022"/>
    <s v="Global Express"/>
    <x v="0"/>
    <x v="4"/>
    <s v="SP-01"/>
    <s v="Sarah Jenkins"/>
    <s v="PROD-202"/>
    <x v="4"/>
    <s v="Home Care"/>
    <n v="4.5"/>
    <n v="2.1"/>
    <n v="141"/>
    <n v="634.5"/>
    <n v="0.1017"/>
    <n v="64.53"/>
    <n v="569.97"/>
    <n v="296.10000000000002"/>
    <n v="273.87"/>
    <n v="17"/>
    <n v="68.72"/>
    <n v="44.2"/>
    <x v="2094"/>
  </r>
  <r>
    <s v="ORD-20242171"/>
    <d v="2025-06-27T00:00:00"/>
    <s v="CUST-1059"/>
    <s v="Pioneer Distributors"/>
    <x v="4"/>
    <x v="1"/>
    <s v="SP-07"/>
    <s v="Carlos Mendez"/>
    <s v="PROD-202"/>
    <x v="4"/>
    <s v="Home Care"/>
    <n v="4.5"/>
    <n v="2.1"/>
    <n v="8"/>
    <n v="36"/>
    <n v="6.8999999999999999E-3"/>
    <n v="0.25"/>
    <n v="35.75"/>
    <n v="16.8"/>
    <n v="18.95"/>
    <n v="0"/>
    <n v="0"/>
    <n v="0"/>
    <x v="2095"/>
  </r>
  <r>
    <s v="ORD-20242172"/>
    <d v="2024-08-08T00:00:00"/>
    <s v="CUST-1058"/>
    <s v="Pioneer Mart"/>
    <x v="4"/>
    <x v="3"/>
    <s v="SP-07"/>
    <s v="Carlos Mendez"/>
    <s v="PROD-303"/>
    <x v="5"/>
    <s v="Food &amp; Beverage"/>
    <n v="11"/>
    <n v="6.8"/>
    <n v="21"/>
    <n v="231"/>
    <n v="4.0000000000000002E-4"/>
    <n v="0.09"/>
    <n v="230.91"/>
    <n v="142.80000000000001"/>
    <n v="88.11"/>
    <n v="0"/>
    <n v="0"/>
    <n v="0"/>
    <x v="2096"/>
  </r>
  <r>
    <s v="ORD-20242173"/>
    <d v="2025-01-20T00:00:00"/>
    <s v="CUST-1025"/>
    <s v="Summit Supermarkets"/>
    <x v="1"/>
    <x v="2"/>
    <s v="SP-08"/>
    <s v="Tariq Al-Mansoor"/>
    <s v="PROD-401"/>
    <x v="3"/>
    <s v="Household Essentials"/>
    <n v="10.5"/>
    <n v="7.5"/>
    <n v="39"/>
    <n v="409.5"/>
    <n v="0.14929999999999999"/>
    <n v="61.14"/>
    <n v="348.36"/>
    <n v="292.5"/>
    <n v="55.86"/>
    <n v="0"/>
    <n v="0"/>
    <n v="0"/>
    <x v="2097"/>
  </r>
  <r>
    <s v="ORD-20242174"/>
    <d v="2025-03-05T00:00:00"/>
    <s v="CUST-1023"/>
    <s v="Global Direct"/>
    <x v="0"/>
    <x v="1"/>
    <s v="SP-01"/>
    <s v="Sarah Jenkins"/>
    <s v="PROD-102"/>
    <x v="15"/>
    <s v="Personal Care"/>
    <n v="6.2"/>
    <n v="1.9"/>
    <n v="13"/>
    <n v="80.599999999999994"/>
    <n v="2.64E-2"/>
    <n v="2.13"/>
    <n v="78.47"/>
    <n v="24.7"/>
    <n v="53.77"/>
    <n v="0"/>
    <n v="0"/>
    <n v="0"/>
    <x v="570"/>
  </r>
  <r>
    <s v="ORD-20242175"/>
    <d v="2025-04-09T00:00:00"/>
    <s v="CUST-1115"/>
    <s v="Titan Distributors"/>
    <x v="2"/>
    <x v="1"/>
    <s v="SP-05"/>
    <s v="Kenji Sato"/>
    <s v="PROD-304"/>
    <x v="8"/>
    <s v="Food &amp; Beverage"/>
    <n v="4.2"/>
    <n v="2.8"/>
    <n v="75"/>
    <n v="315"/>
    <n v="2.0999999999999999E-3"/>
    <n v="0.66"/>
    <n v="314.33999999999997"/>
    <n v="210"/>
    <n v="104.34"/>
    <n v="0"/>
    <n v="0"/>
    <n v="0"/>
    <x v="2098"/>
  </r>
  <r>
    <s v="ORD-20242176"/>
    <d v="2024-12-15T00:00:00"/>
    <s v="CUST-1058"/>
    <s v="Pioneer Mart"/>
    <x v="4"/>
    <x v="3"/>
    <s v="SP-07"/>
    <s v="Carlos Mendez"/>
    <s v="PROD-104"/>
    <x v="6"/>
    <s v="Personal Care"/>
    <n v="9.9"/>
    <n v="3.1"/>
    <n v="48"/>
    <n v="475.2"/>
    <n v="1E-4"/>
    <n v="0.05"/>
    <n v="475.15"/>
    <n v="148.80000000000001"/>
    <n v="326.35000000000002"/>
    <n v="0"/>
    <n v="0"/>
    <n v="0"/>
    <x v="2099"/>
  </r>
  <r>
    <s v="ORD-20242177"/>
    <d v="2024-06-10T00:00:00"/>
    <s v="CUST-1047"/>
    <s v="Vanguard Direct"/>
    <x v="2"/>
    <x v="1"/>
    <s v="SP-05"/>
    <s v="Kenji Sato"/>
    <s v="PROD-104"/>
    <x v="6"/>
    <s v="Personal Care"/>
    <n v="9.9"/>
    <n v="3.1"/>
    <n v="10"/>
    <n v="99"/>
    <n v="2.1700000000000001E-2"/>
    <n v="2.15"/>
    <n v="96.85"/>
    <n v="31"/>
    <n v="65.849999999999994"/>
    <n v="0"/>
    <n v="0"/>
    <n v="0"/>
    <x v="2100"/>
  </r>
  <r>
    <s v="ORD-20242178"/>
    <d v="2025-01-13T00:00:00"/>
    <s v="CUST-1011"/>
    <s v="Apex Distributors"/>
    <x v="0"/>
    <x v="1"/>
    <s v="SP-02"/>
    <s v="Michael Chang"/>
    <s v="PROD-103"/>
    <x v="13"/>
    <s v="Personal Care"/>
    <n v="4.8"/>
    <n v="1.4"/>
    <n v="16"/>
    <n v="76.8"/>
    <n v="3.7499999999999999E-2"/>
    <n v="2.88"/>
    <n v="73.92"/>
    <n v="22.4"/>
    <n v="51.52"/>
    <n v="0"/>
    <n v="0"/>
    <n v="0"/>
    <x v="2101"/>
  </r>
  <r>
    <s v="ORD-20242179"/>
    <d v="2024-11-15T00:00:00"/>
    <s v="CUST-1090"/>
    <s v="Crown Mart"/>
    <x v="0"/>
    <x v="3"/>
    <s v="SP-02"/>
    <s v="Michael Chang"/>
    <s v="PROD-304"/>
    <x v="8"/>
    <s v="Food &amp; Beverage"/>
    <n v="4.2"/>
    <n v="2.8"/>
    <n v="60"/>
    <n v="252"/>
    <n v="7.1000000000000004E-3"/>
    <n v="1.79"/>
    <n v="250.21"/>
    <n v="168"/>
    <n v="82.21"/>
    <n v="0"/>
    <n v="0"/>
    <n v="0"/>
    <x v="2102"/>
  </r>
  <r>
    <s v="ORD-20242180"/>
    <d v="2026-01-08T00:00:00"/>
    <s v="CUST-1023"/>
    <s v="Global Direct"/>
    <x v="0"/>
    <x v="1"/>
    <s v="SP-02"/>
    <s v="Michael Chang"/>
    <s v="PROD-101"/>
    <x v="9"/>
    <s v="Personal Care"/>
    <n v="8.5"/>
    <n v="2.8"/>
    <n v="6"/>
    <n v="51"/>
    <n v="3.5700000000000003E-2"/>
    <n v="1.82"/>
    <n v="49.18"/>
    <n v="16.8"/>
    <n v="32.380000000000003"/>
    <n v="0"/>
    <n v="0"/>
    <n v="0"/>
    <x v="2103"/>
  </r>
  <r>
    <s v="ORD-20242181"/>
    <d v="2024-11-28T00:00:00"/>
    <s v="CUST-1073"/>
    <s v="Beacon Supermarkets"/>
    <x v="2"/>
    <x v="1"/>
    <s v="SP-06"/>
    <s v="Priya Sharma"/>
    <s v="PROD-203"/>
    <x v="0"/>
    <s v="Home Care"/>
    <n v="5.8"/>
    <n v="2.7"/>
    <n v="10"/>
    <n v="58"/>
    <n v="1.9E-3"/>
    <n v="0.11"/>
    <n v="57.89"/>
    <n v="27"/>
    <n v="30.89"/>
    <n v="0"/>
    <n v="0"/>
    <n v="0"/>
    <x v="2104"/>
  </r>
  <r>
    <s v="ORD-20242182"/>
    <d v="2026-03-06T00:00:00"/>
    <s v="CUST-1075"/>
    <s v="Beacon Distributors"/>
    <x v="4"/>
    <x v="3"/>
    <s v="SP-07"/>
    <s v="Carlos Mendez"/>
    <s v="PROD-304"/>
    <x v="8"/>
    <s v="Food &amp; Beverage"/>
    <n v="4.2"/>
    <n v="2.8"/>
    <n v="41"/>
    <n v="172.2"/>
    <n v="5.5999999999999999E-3"/>
    <n v="0.96"/>
    <n v="171.24"/>
    <n v="114.8"/>
    <n v="56.44"/>
    <n v="0"/>
    <n v="0"/>
    <n v="0"/>
    <x v="2105"/>
  </r>
  <r>
    <s v="ORD-20242183"/>
    <d v="2026-08-22T00:00:00"/>
    <s v="CUST-1065"/>
    <s v="Sterling Supermarkets"/>
    <x v="3"/>
    <x v="3"/>
    <s v="SP-04"/>
    <s v="David Mueller"/>
    <s v="PROD-401"/>
    <x v="3"/>
    <s v="Household Essentials"/>
    <n v="10.5"/>
    <n v="7.5"/>
    <n v="91"/>
    <n v="955.5"/>
    <n v="2.18E-2"/>
    <n v="20.83"/>
    <n v="934.67"/>
    <n v="682.5"/>
    <n v="252.17"/>
    <n v="0"/>
    <n v="0"/>
    <n v="0"/>
    <x v="2106"/>
  </r>
  <r>
    <s v="ORD-20242184"/>
    <d v="2025-08-04T00:00:00"/>
    <s v="CUST-1032"/>
    <s v="Prime Retail"/>
    <x v="0"/>
    <x v="1"/>
    <s v="SP-02"/>
    <s v="Michael Chang"/>
    <s v="PROD-203"/>
    <x v="0"/>
    <s v="Home Care"/>
    <n v="5.8"/>
    <n v="2.7"/>
    <n v="1"/>
    <n v="5.8"/>
    <n v="1.29E-2"/>
    <n v="7.0000000000000007E-2"/>
    <n v="5.73"/>
    <n v="2.7"/>
    <n v="3.03"/>
    <n v="0"/>
    <n v="0"/>
    <n v="0"/>
    <x v="2107"/>
  </r>
  <r>
    <s v="ORD-20242185"/>
    <d v="2025-09-02T00:00:00"/>
    <s v="CUST-1100"/>
    <s v="Atlas Wholesale"/>
    <x v="2"/>
    <x v="3"/>
    <s v="SP-05"/>
    <s v="Kenji Sato"/>
    <s v="PROD-103"/>
    <x v="13"/>
    <s v="Personal Care"/>
    <n v="4.8"/>
    <n v="1.4"/>
    <n v="31"/>
    <n v="148.80000000000001"/>
    <n v="1.9199999999999998E-2"/>
    <n v="2.86"/>
    <n v="145.94"/>
    <n v="43.4"/>
    <n v="102.54"/>
    <n v="0"/>
    <n v="0"/>
    <n v="0"/>
    <x v="2108"/>
  </r>
  <r>
    <s v="ORD-20242186"/>
    <d v="2024-03-27T00:00:00"/>
    <s v="CUST-1108"/>
    <s v="Omega Wholesale"/>
    <x v="0"/>
    <x v="4"/>
    <s v="SP-01"/>
    <s v="Sarah Jenkins"/>
    <s v="PROD-201"/>
    <x v="14"/>
    <s v="Home Care"/>
    <n v="12"/>
    <n v="6.5"/>
    <n v="327"/>
    <n v="3924"/>
    <n v="6.9800000000000001E-2"/>
    <n v="273.89999999999998"/>
    <n v="3650.1"/>
    <n v="2125.5"/>
    <n v="1524.6"/>
    <n v="0"/>
    <n v="0"/>
    <n v="0"/>
    <x v="2109"/>
  </r>
  <r>
    <s v="ORD-20242187"/>
    <d v="2026-06-23T00:00:00"/>
    <s v="CUST-1011"/>
    <s v="Apex Distributors"/>
    <x v="0"/>
    <x v="1"/>
    <s v="SP-01"/>
    <s v="Sarah Jenkins"/>
    <s v="PROD-204"/>
    <x v="12"/>
    <s v="Home Care"/>
    <n v="7.2"/>
    <n v="3.6"/>
    <n v="28"/>
    <n v="201.6"/>
    <n v="4.9500000000000002E-2"/>
    <n v="9.98"/>
    <n v="191.62"/>
    <n v="100.8"/>
    <n v="90.82"/>
    <n v="0"/>
    <n v="0"/>
    <n v="0"/>
    <x v="621"/>
  </r>
  <r>
    <s v="ORD-20242188"/>
    <d v="2024-02-23T00:00:00"/>
    <s v="CUST-1044"/>
    <s v="Vanguard Wholesale"/>
    <x v="4"/>
    <x v="1"/>
    <s v="SP-07"/>
    <s v="Carlos Mendez"/>
    <s v="PROD-404"/>
    <x v="16"/>
    <s v="Household Essentials"/>
    <n v="4.9000000000000004"/>
    <n v="3.1"/>
    <n v="28"/>
    <n v="137.19999999999999"/>
    <n v="9.7999999999999997E-3"/>
    <n v="1.34"/>
    <n v="135.86000000000001"/>
    <n v="86.8"/>
    <n v="49.06"/>
    <n v="0"/>
    <n v="0"/>
    <n v="0"/>
    <x v="2110"/>
  </r>
  <r>
    <s v="ORD-20242189"/>
    <d v="2024-06-08T00:00:00"/>
    <s v="CUST-1096"/>
    <s v="Atlas Retail"/>
    <x v="4"/>
    <x v="4"/>
    <s v="SP-07"/>
    <s v="Carlos Mendez"/>
    <s v="PROD-404"/>
    <x v="16"/>
    <s v="Household Essentials"/>
    <n v="4.9000000000000004"/>
    <n v="3.1"/>
    <n v="499"/>
    <n v="2445.1"/>
    <n v="0.11260000000000001"/>
    <n v="275.32"/>
    <n v="2169.7800000000002"/>
    <n v="1546.9"/>
    <n v="622.88"/>
    <n v="0"/>
    <n v="0"/>
    <n v="0"/>
    <x v="2111"/>
  </r>
  <r>
    <s v="ORD-20242190"/>
    <d v="2024-06-10T00:00:00"/>
    <s v="CUST-1018"/>
    <s v="Global Mart"/>
    <x v="0"/>
    <x v="3"/>
    <s v="SP-02"/>
    <s v="Michael Chang"/>
    <s v="PROD-102"/>
    <x v="15"/>
    <s v="Personal Care"/>
    <n v="6.2"/>
    <n v="1.9"/>
    <n v="14"/>
    <n v="86.8"/>
    <n v="3.1899999999999998E-2"/>
    <n v="2.77"/>
    <n v="84.03"/>
    <n v="26.6"/>
    <n v="57.43"/>
    <n v="0"/>
    <n v="0"/>
    <n v="0"/>
    <x v="2112"/>
  </r>
  <r>
    <s v="ORD-20242191"/>
    <d v="2026-02-11T00:00:00"/>
    <s v="CUST-1070"/>
    <s v="Sterling Express"/>
    <x v="1"/>
    <x v="3"/>
    <s v="SP-08"/>
    <s v="Tariq Al-Mansoor"/>
    <s v="PROD-302"/>
    <x v="7"/>
    <s v="Food &amp; Beverage"/>
    <n v="3.8"/>
    <n v="2.6"/>
    <n v="33"/>
    <n v="125.4"/>
    <n v="2.2499999999999999E-2"/>
    <n v="2.82"/>
    <n v="122.58"/>
    <n v="85.8"/>
    <n v="36.78"/>
    <n v="0"/>
    <n v="0"/>
    <n v="0"/>
    <x v="2113"/>
  </r>
  <r>
    <s v="ORD-20242192"/>
    <d v="2025-09-24T00:00:00"/>
    <s v="CUST-1031"/>
    <s v="Summit Direct"/>
    <x v="4"/>
    <x v="1"/>
    <s v="SP-07"/>
    <s v="Carlos Mendez"/>
    <s v="PROD-403"/>
    <x v="11"/>
    <s v="Household Essentials"/>
    <n v="5.5"/>
    <n v="3.8"/>
    <n v="3"/>
    <n v="16.5"/>
    <n v="1.8100000000000002E-2"/>
    <n v="0.3"/>
    <n v="16.2"/>
    <n v="11.4"/>
    <n v="4.8"/>
    <n v="0"/>
    <n v="0"/>
    <n v="0"/>
    <x v="900"/>
  </r>
  <r>
    <s v="ORD-20242193"/>
    <d v="2024-02-20T00:00:00"/>
    <s v="CUST-1001"/>
    <s v="Metro Supermarkets"/>
    <x v="2"/>
    <x v="4"/>
    <s v="SP-06"/>
    <s v="Priya Sharma"/>
    <s v="PROD-304"/>
    <x v="8"/>
    <s v="Food &amp; Beverage"/>
    <n v="4.2"/>
    <n v="2.8"/>
    <n v="196"/>
    <n v="823.2"/>
    <n v="0.1118"/>
    <n v="92.03"/>
    <n v="731.17"/>
    <n v="548.79999999999995"/>
    <n v="182.37"/>
    <n v="27"/>
    <n v="100.72"/>
    <n v="89.1"/>
    <x v="2114"/>
  </r>
  <r>
    <s v="ORD-20242194"/>
    <d v="2025-11-21T00:00:00"/>
    <s v="CUST-1022"/>
    <s v="Global Express"/>
    <x v="0"/>
    <x v="4"/>
    <s v="SP-02"/>
    <s v="Michael Chang"/>
    <s v="PROD-304"/>
    <x v="8"/>
    <s v="Food &amp; Beverage"/>
    <n v="4.2"/>
    <n v="2.8"/>
    <n v="426"/>
    <n v="1789.2"/>
    <n v="0.20699999999999999"/>
    <n v="370.36"/>
    <n v="1418.84"/>
    <n v="1192.8"/>
    <n v="226.04"/>
    <n v="0"/>
    <n v="0"/>
    <n v="0"/>
    <x v="2115"/>
  </r>
  <r>
    <s v="ORD-20242195"/>
    <d v="2024-03-24T00:00:00"/>
    <s v="CUST-1087"/>
    <s v="Crest Direct"/>
    <x v="2"/>
    <x v="3"/>
    <s v="SP-05"/>
    <s v="Kenji Sato"/>
    <s v="PROD-403"/>
    <x v="11"/>
    <s v="Household Essentials"/>
    <n v="5.5"/>
    <n v="3.8"/>
    <n v="82"/>
    <n v="451"/>
    <n v="4.1999999999999997E-3"/>
    <n v="1.89"/>
    <n v="449.11"/>
    <n v="311.60000000000002"/>
    <n v="137.51"/>
    <n v="0"/>
    <n v="0"/>
    <n v="0"/>
    <x v="2116"/>
  </r>
  <r>
    <s v="ORD-20242196"/>
    <d v="2024-10-05T00:00:00"/>
    <s v="CUST-1049"/>
    <s v="Horizon Supermarkets"/>
    <x v="0"/>
    <x v="3"/>
    <s v="SP-02"/>
    <s v="Michael Chang"/>
    <s v="PROD-302"/>
    <x v="7"/>
    <s v="Food &amp; Beverage"/>
    <n v="3.8"/>
    <n v="2.6"/>
    <n v="77"/>
    <n v="292.60000000000002"/>
    <n v="1E-4"/>
    <n v="0.03"/>
    <n v="292.57"/>
    <n v="200.2"/>
    <n v="92.37"/>
    <n v="0"/>
    <n v="0"/>
    <n v="0"/>
    <x v="2117"/>
  </r>
  <r>
    <s v="ORD-20242197"/>
    <d v="2025-03-29T00:00:00"/>
    <s v="CUST-1055"/>
    <s v="Horizon Direct"/>
    <x v="0"/>
    <x v="3"/>
    <s v="SP-01"/>
    <s v="Sarah Jenkins"/>
    <s v="PROD-404"/>
    <x v="16"/>
    <s v="Household Essentials"/>
    <n v="4.9000000000000004"/>
    <n v="3.1"/>
    <n v="38"/>
    <n v="186.2"/>
    <n v="0.39350000000000002"/>
    <n v="73.27"/>
    <n v="112.93"/>
    <n v="117.8"/>
    <n v="-4.87"/>
    <n v="0"/>
    <n v="0"/>
    <n v="0"/>
    <x v="2118"/>
  </r>
  <r>
    <s v="ORD-20242198"/>
    <d v="2025-11-08T00:00:00"/>
    <s v="CUST-1030"/>
    <s v="Summit Express"/>
    <x v="3"/>
    <x v="3"/>
    <s v="SP-04"/>
    <s v="David Mueller"/>
    <s v="PROD-101"/>
    <x v="9"/>
    <s v="Personal Care"/>
    <n v="8.5"/>
    <n v="2.8"/>
    <n v="67"/>
    <n v="569.5"/>
    <n v="1.03E-2"/>
    <n v="5.87"/>
    <n v="563.63"/>
    <n v="187.6"/>
    <n v="376.03"/>
    <n v="0"/>
    <n v="0"/>
    <n v="0"/>
    <x v="2119"/>
  </r>
  <r>
    <s v="ORD-20242199"/>
    <d v="2025-03-10T00:00:00"/>
    <s v="CUST-1030"/>
    <s v="Summit Express"/>
    <x v="3"/>
    <x v="3"/>
    <s v="SP-03"/>
    <s v="Elena Rostova"/>
    <s v="PROD-104"/>
    <x v="6"/>
    <s v="Personal Care"/>
    <n v="9.9"/>
    <n v="3.1"/>
    <n v="122"/>
    <n v="1207.8"/>
    <n v="3.27E-2"/>
    <n v="39.5"/>
    <n v="1168.3"/>
    <n v="378.2"/>
    <n v="790.1"/>
    <n v="0"/>
    <n v="0"/>
    <n v="0"/>
    <x v="2120"/>
  </r>
  <r>
    <s v="ORD-20242200"/>
    <d v="2025-05-12T00:00:00"/>
    <s v="CUST-1087"/>
    <s v="Crest Direct"/>
    <x v="2"/>
    <x v="3"/>
    <s v="SP-06"/>
    <s v="Priya Sharma"/>
    <s v="PROD-403"/>
    <x v="11"/>
    <s v="Household Essentials"/>
    <n v="5.5"/>
    <n v="3.8"/>
    <n v="22"/>
    <n v="121"/>
    <n v="7.1999999999999998E-3"/>
    <n v="0.87"/>
    <n v="120.13"/>
    <n v="83.6"/>
    <n v="36.53"/>
    <n v="0"/>
    <n v="0"/>
    <n v="0"/>
    <x v="2121"/>
  </r>
  <r>
    <s v="ORD-20242201"/>
    <d v="2025-09-13T00:00:00"/>
    <s v="CUST-1103"/>
    <s v="Atlas Direct"/>
    <x v="0"/>
    <x v="4"/>
    <s v="SP-02"/>
    <s v="Michael Chang"/>
    <s v="PROD-304"/>
    <x v="8"/>
    <s v="Food &amp; Beverage"/>
    <n v="4.2"/>
    <n v="2.8"/>
    <n v="89"/>
    <n v="373.8"/>
    <n v="8.14E-2"/>
    <n v="30.43"/>
    <n v="343.37"/>
    <n v="249.2"/>
    <n v="94.17"/>
    <n v="0"/>
    <n v="0"/>
    <n v="0"/>
    <x v="2122"/>
  </r>
  <r>
    <s v="ORD-20242202"/>
    <d v="2025-03-28T00:00:00"/>
    <s v="CUST-1006"/>
    <s v="Metro Express"/>
    <x v="4"/>
    <x v="3"/>
    <s v="SP-07"/>
    <s v="Carlos Mendez"/>
    <s v="PROD-401"/>
    <x v="3"/>
    <s v="Household Essentials"/>
    <n v="10.5"/>
    <n v="7.5"/>
    <n v="29"/>
    <n v="304.5"/>
    <n v="0.01"/>
    <n v="3.04"/>
    <n v="301.45999999999998"/>
    <n v="217.5"/>
    <n v="83.96"/>
    <n v="0"/>
    <n v="0"/>
    <n v="0"/>
    <x v="2123"/>
  </r>
  <r>
    <s v="ORD-20242203"/>
    <d v="2025-02-28T00:00:00"/>
    <s v="CUST-1027"/>
    <s v="Summit Distributors"/>
    <x v="3"/>
    <x v="0"/>
    <s v="SP-03"/>
    <s v="Elena Rostova"/>
    <s v="PROD-403"/>
    <x v="11"/>
    <s v="Household Essentials"/>
    <n v="5.5"/>
    <n v="3.8"/>
    <n v="139"/>
    <n v="764.5"/>
    <n v="6.5600000000000006E-2"/>
    <n v="50.15"/>
    <n v="714.35"/>
    <n v="528.20000000000005"/>
    <n v="186.15"/>
    <n v="0"/>
    <n v="0"/>
    <n v="0"/>
    <x v="2124"/>
  </r>
  <r>
    <s v="ORD-20242204"/>
    <d v="2024-10-06T00:00:00"/>
    <s v="CUST-1006"/>
    <s v="Metro Express"/>
    <x v="4"/>
    <x v="3"/>
    <s v="SP-07"/>
    <s v="Carlos Mendez"/>
    <s v="PROD-101"/>
    <x v="9"/>
    <s v="Personal Care"/>
    <n v="8.5"/>
    <n v="2.8"/>
    <n v="89"/>
    <n v="756.5"/>
    <n v="0.40620000000000001"/>
    <n v="307.29000000000002"/>
    <n v="449.21"/>
    <n v="249.2"/>
    <n v="200.01"/>
    <n v="0"/>
    <n v="0"/>
    <n v="0"/>
    <x v="2125"/>
  </r>
  <r>
    <s v="ORD-20242205"/>
    <d v="2024-08-08T00:00:00"/>
    <s v="CUST-1117"/>
    <s v="Titan Stores"/>
    <x v="0"/>
    <x v="4"/>
    <s v="SP-01"/>
    <s v="Sarah Jenkins"/>
    <s v="PROD-403"/>
    <x v="11"/>
    <s v="Household Essentials"/>
    <n v="5.5"/>
    <n v="3.8"/>
    <n v="89"/>
    <n v="489.5"/>
    <n v="0.1249"/>
    <n v="61.14"/>
    <n v="428.36"/>
    <n v="338.2"/>
    <n v="90.16"/>
    <n v="0"/>
    <n v="0"/>
    <n v="0"/>
    <x v="2126"/>
  </r>
  <r>
    <s v="ORD-20242206"/>
    <d v="2026-02-12T00:00:00"/>
    <s v="CUST-1081"/>
    <s v="Crest Supermarkets"/>
    <x v="2"/>
    <x v="1"/>
    <s v="SP-05"/>
    <s v="Kenji Sato"/>
    <s v="PROD-403"/>
    <x v="11"/>
    <s v="Household Essentials"/>
    <n v="5.5"/>
    <n v="3.8"/>
    <n v="6"/>
    <n v="33"/>
    <n v="1.2699999999999999E-2"/>
    <n v="0.42"/>
    <n v="32.58"/>
    <n v="22.8"/>
    <n v="9.7799999999999994"/>
    <n v="0"/>
    <n v="0"/>
    <n v="0"/>
    <x v="2127"/>
  </r>
  <r>
    <s v="ORD-20242207"/>
    <d v="2025-06-08T00:00:00"/>
    <s v="CUST-1104"/>
    <s v="Omega Retail"/>
    <x v="0"/>
    <x v="3"/>
    <s v="SP-01"/>
    <s v="Sarah Jenkins"/>
    <s v="PROD-202"/>
    <x v="4"/>
    <s v="Home Care"/>
    <n v="4.5"/>
    <n v="2.1"/>
    <n v="64"/>
    <n v="288"/>
    <n v="3.1399999999999997E-2"/>
    <n v="9.0399999999999991"/>
    <n v="278.95999999999998"/>
    <n v="134.4"/>
    <n v="144.56"/>
    <n v="0"/>
    <n v="0"/>
    <n v="0"/>
    <x v="2128"/>
  </r>
  <r>
    <s v="ORD-20242208"/>
    <d v="2024-04-26T00:00:00"/>
    <s v="CUST-1052"/>
    <s v="Horizon Wholesale"/>
    <x v="4"/>
    <x v="3"/>
    <s v="SP-07"/>
    <s v="Carlos Mendez"/>
    <s v="PROD-105"/>
    <x v="1"/>
    <s v="Personal Care"/>
    <n v="14.5"/>
    <n v="4.2"/>
    <n v="35"/>
    <n v="507.5"/>
    <n v="1.2200000000000001E-2"/>
    <n v="6.19"/>
    <n v="501.31"/>
    <n v="147"/>
    <n v="354.31"/>
    <n v="0"/>
    <n v="0"/>
    <n v="0"/>
    <x v="2129"/>
  </r>
  <r>
    <s v="ORD-20242209"/>
    <d v="2024-12-19T00:00:00"/>
    <s v="CUST-1111"/>
    <s v="Omega Direct"/>
    <x v="0"/>
    <x v="1"/>
    <s v="SP-02"/>
    <s v="Michael Chang"/>
    <s v="PROD-404"/>
    <x v="16"/>
    <s v="Household Essentials"/>
    <n v="4.9000000000000004"/>
    <n v="3.1"/>
    <n v="6"/>
    <n v="29.4"/>
    <n v="2.9999999999999997E-4"/>
    <n v="0.01"/>
    <n v="29.39"/>
    <n v="18.600000000000001"/>
    <n v="10.79"/>
    <n v="1"/>
    <n v="4.9000000000000004"/>
    <n v="3.6"/>
    <x v="2015"/>
  </r>
  <r>
    <s v="ORD-20242210"/>
    <d v="2025-03-16T00:00:00"/>
    <s v="CUST-1082"/>
    <s v="Crest Mart"/>
    <x v="0"/>
    <x v="2"/>
    <s v="SP-01"/>
    <s v="Sarah Jenkins"/>
    <s v="PROD-201"/>
    <x v="14"/>
    <s v="Home Care"/>
    <n v="12"/>
    <n v="6.5"/>
    <n v="1"/>
    <n v="12"/>
    <n v="0.1215"/>
    <n v="1.46"/>
    <n v="10.54"/>
    <n v="6.5"/>
    <n v="4.04"/>
    <n v="0"/>
    <n v="0"/>
    <n v="0"/>
    <x v="2130"/>
  </r>
  <r>
    <s v="ORD-20242211"/>
    <d v="2024-04-23T00:00:00"/>
    <s v="CUST-1072"/>
    <s v="Beacon Retail"/>
    <x v="0"/>
    <x v="3"/>
    <s v="SP-01"/>
    <s v="Sarah Jenkins"/>
    <s v="PROD-403"/>
    <x v="11"/>
    <s v="Household Essentials"/>
    <n v="5.5"/>
    <n v="3.8"/>
    <n v="224"/>
    <n v="1232"/>
    <n v="6.0000000000000001E-3"/>
    <n v="7.39"/>
    <n v="1224.6099999999999"/>
    <n v="851.2"/>
    <n v="373.41"/>
    <n v="0"/>
    <n v="0"/>
    <n v="0"/>
    <x v="2131"/>
  </r>
  <r>
    <s v="ORD-20242212"/>
    <d v="2024-10-17T00:00:00"/>
    <s v="CUST-1031"/>
    <s v="Summit Direct"/>
    <x v="4"/>
    <x v="1"/>
    <s v="SP-07"/>
    <s v="Carlos Mendez"/>
    <s v="PROD-403"/>
    <x v="11"/>
    <s v="Household Essentials"/>
    <n v="5.5"/>
    <n v="3.8"/>
    <n v="10"/>
    <n v="55"/>
    <n v="4.3400000000000001E-2"/>
    <n v="2.39"/>
    <n v="52.61"/>
    <n v="38"/>
    <n v="14.61"/>
    <n v="0"/>
    <n v="0"/>
    <n v="0"/>
    <x v="2132"/>
  </r>
  <r>
    <s v="ORD-20242213"/>
    <d v="2025-11-25T00:00:00"/>
    <s v="CUST-1109"/>
    <s v="Omega Stores"/>
    <x v="2"/>
    <x v="2"/>
    <s v="SP-05"/>
    <s v="Kenji Sato"/>
    <s v="PROD-101"/>
    <x v="9"/>
    <s v="Personal Care"/>
    <n v="8.5"/>
    <n v="2.8"/>
    <n v="30"/>
    <n v="255"/>
    <n v="0.31409999999999999"/>
    <n v="80.099999999999994"/>
    <n v="174.9"/>
    <n v="84"/>
    <n v="90.9"/>
    <n v="0"/>
    <n v="0"/>
    <n v="0"/>
    <x v="2133"/>
  </r>
  <r>
    <s v="ORD-20242214"/>
    <d v="2025-11-25T00:00:00"/>
    <s v="CUST-1031"/>
    <s v="Summit Direct"/>
    <x v="4"/>
    <x v="1"/>
    <s v="SP-07"/>
    <s v="Carlos Mendez"/>
    <s v="PROD-402"/>
    <x v="10"/>
    <s v="Household Essentials"/>
    <n v="6"/>
    <n v="4.2"/>
    <n v="18"/>
    <n v="108"/>
    <n v="1.06E-2"/>
    <n v="1.1399999999999999"/>
    <n v="106.86"/>
    <n v="75.599999999999994"/>
    <n v="31.26"/>
    <n v="0"/>
    <n v="0"/>
    <n v="0"/>
    <x v="2134"/>
  </r>
  <r>
    <s v="ORD-20242215"/>
    <d v="2025-08-30T00:00:00"/>
    <s v="CUST-1111"/>
    <s v="Omega Direct"/>
    <x v="0"/>
    <x v="1"/>
    <s v="SP-02"/>
    <s v="Michael Chang"/>
    <s v="PROD-303"/>
    <x v="5"/>
    <s v="Food &amp; Beverage"/>
    <n v="11"/>
    <n v="6.8"/>
    <n v="29"/>
    <n v="319"/>
    <n v="3.5000000000000003E-2"/>
    <n v="11.16"/>
    <n v="307.83999999999997"/>
    <n v="197.2"/>
    <n v="110.64"/>
    <n v="0"/>
    <n v="0"/>
    <n v="0"/>
    <x v="2135"/>
  </r>
  <r>
    <s v="ORD-20242216"/>
    <d v="2025-05-13T00:00:00"/>
    <s v="CUST-1093"/>
    <s v="Crown Stores"/>
    <x v="4"/>
    <x v="4"/>
    <s v="SP-07"/>
    <s v="Carlos Mendez"/>
    <s v="PROD-401"/>
    <x v="3"/>
    <s v="Household Essentials"/>
    <n v="10.5"/>
    <n v="7.5"/>
    <n v="257"/>
    <n v="2698.5"/>
    <n v="0.19869999999999999"/>
    <n v="536.19000000000005"/>
    <n v="2162.31"/>
    <n v="1927.5"/>
    <n v="234.81"/>
    <n v="0"/>
    <n v="0"/>
    <n v="0"/>
    <x v="2136"/>
  </r>
  <r>
    <s v="ORD-20242217"/>
    <d v="2025-06-23T00:00:00"/>
    <s v="CUST-1059"/>
    <s v="Pioneer Distributors"/>
    <x v="4"/>
    <x v="1"/>
    <s v="SP-07"/>
    <s v="Carlos Mendez"/>
    <s v="PROD-102"/>
    <x v="15"/>
    <s v="Personal Care"/>
    <n v="6.2"/>
    <n v="1.9"/>
    <n v="79"/>
    <n v="489.8"/>
    <n v="8.0999999999999996E-3"/>
    <n v="3.97"/>
    <n v="485.83"/>
    <n v="150.1"/>
    <n v="335.73"/>
    <n v="0"/>
    <n v="0"/>
    <n v="0"/>
    <x v="2137"/>
  </r>
  <r>
    <s v="ORD-20242218"/>
    <d v="2025-11-14T00:00:00"/>
    <s v="CUST-1049"/>
    <s v="Horizon Supermarkets"/>
    <x v="0"/>
    <x v="3"/>
    <s v="SP-02"/>
    <s v="Michael Chang"/>
    <s v="PROD-304"/>
    <x v="8"/>
    <s v="Food &amp; Beverage"/>
    <n v="4.2"/>
    <n v="2.8"/>
    <n v="151"/>
    <n v="634.20000000000005"/>
    <n v="4.0899999999999999E-2"/>
    <n v="25.94"/>
    <n v="608.26"/>
    <n v="422.8"/>
    <n v="185.46"/>
    <n v="0"/>
    <n v="0"/>
    <n v="0"/>
    <x v="2138"/>
  </r>
  <r>
    <s v="ORD-20242219"/>
    <d v="2024-11-11T00:00:00"/>
    <s v="CUST-1077"/>
    <s v="Beacon Stores"/>
    <x v="1"/>
    <x v="3"/>
    <s v="SP-08"/>
    <s v="Tariq Al-Mansoor"/>
    <s v="PROD-301"/>
    <x v="2"/>
    <s v="Food &amp; Beverage"/>
    <n v="5"/>
    <n v="3.2"/>
    <n v="73"/>
    <n v="365"/>
    <n v="4.2900000000000001E-2"/>
    <n v="15.66"/>
    <n v="349.34"/>
    <n v="233.6"/>
    <n v="115.74"/>
    <n v="0"/>
    <n v="0"/>
    <n v="0"/>
    <x v="2139"/>
  </r>
  <r>
    <s v="ORD-20242220"/>
    <d v="2024-02-16T00:00:00"/>
    <s v="CUST-1049"/>
    <s v="Horizon Supermarkets"/>
    <x v="0"/>
    <x v="3"/>
    <s v="SP-02"/>
    <s v="Michael Chang"/>
    <s v="PROD-302"/>
    <x v="7"/>
    <s v="Food &amp; Beverage"/>
    <n v="3.8"/>
    <n v="2.6"/>
    <n v="32"/>
    <n v="121.6"/>
    <n v="6.0000000000000001E-3"/>
    <n v="0.73"/>
    <n v="120.87"/>
    <n v="83.2"/>
    <n v="37.67"/>
    <n v="0"/>
    <n v="0"/>
    <n v="0"/>
    <x v="2140"/>
  </r>
  <r>
    <s v="ORD-20242221"/>
    <d v="2024-08-13T00:00:00"/>
    <s v="CUST-1115"/>
    <s v="Titan Distributors"/>
    <x v="2"/>
    <x v="1"/>
    <s v="SP-05"/>
    <s v="Kenji Sato"/>
    <s v="PROD-102"/>
    <x v="15"/>
    <s v="Personal Care"/>
    <n v="6.2"/>
    <n v="1.9"/>
    <n v="27"/>
    <n v="167.4"/>
    <n v="2.5999999999999999E-3"/>
    <n v="0.44"/>
    <n v="166.96"/>
    <n v="51.3"/>
    <n v="115.66"/>
    <n v="0"/>
    <n v="0"/>
    <n v="0"/>
    <x v="2141"/>
  </r>
  <r>
    <s v="ORD-20242222"/>
    <d v="2025-02-08T00:00:00"/>
    <s v="CUST-1036"/>
    <s v="Prime Wholesale"/>
    <x v="0"/>
    <x v="2"/>
    <s v="SP-01"/>
    <s v="Sarah Jenkins"/>
    <s v="PROD-403"/>
    <x v="11"/>
    <s v="Household Essentials"/>
    <n v="5.5"/>
    <n v="3.8"/>
    <n v="1"/>
    <n v="5.5"/>
    <n v="0.10680000000000001"/>
    <n v="0.59"/>
    <n v="4.91"/>
    <n v="3.8"/>
    <n v="1.1100000000000001"/>
    <n v="0"/>
    <n v="0"/>
    <n v="0"/>
    <x v="1920"/>
  </r>
  <r>
    <s v="ORD-20242223"/>
    <d v="2025-09-05T00:00:00"/>
    <s v="CUST-1087"/>
    <s v="Crest Direct"/>
    <x v="2"/>
    <x v="3"/>
    <s v="SP-06"/>
    <s v="Priya Sharma"/>
    <s v="PROD-105"/>
    <x v="1"/>
    <s v="Personal Care"/>
    <n v="14.5"/>
    <n v="4.2"/>
    <n v="26"/>
    <n v="377"/>
    <n v="1.5800000000000002E-2"/>
    <n v="5.96"/>
    <n v="371.04"/>
    <n v="109.2"/>
    <n v="261.83999999999997"/>
    <n v="0"/>
    <n v="0"/>
    <n v="0"/>
    <x v="2142"/>
  </r>
  <r>
    <s v="ORD-20242224"/>
    <d v="2024-02-26T00:00:00"/>
    <s v="CUST-1009"/>
    <s v="Apex Supermarkets"/>
    <x v="3"/>
    <x v="3"/>
    <s v="SP-04"/>
    <s v="David Mueller"/>
    <s v="PROD-204"/>
    <x v="12"/>
    <s v="Home Care"/>
    <n v="7.2"/>
    <n v="3.6"/>
    <n v="90"/>
    <n v="648"/>
    <n v="5.04E-2"/>
    <n v="32.659999999999997"/>
    <n v="615.34"/>
    <n v="324"/>
    <n v="291.33999999999997"/>
    <n v="0"/>
    <n v="0"/>
    <n v="0"/>
    <x v="2143"/>
  </r>
  <r>
    <s v="ORD-20242225"/>
    <d v="2024-01-08T00:00:00"/>
    <s v="CUST-1117"/>
    <s v="Titan Stores"/>
    <x v="0"/>
    <x v="4"/>
    <s v="SP-02"/>
    <s v="Michael Chang"/>
    <s v="PROD-402"/>
    <x v="10"/>
    <s v="Household Essentials"/>
    <n v="6"/>
    <n v="4.2"/>
    <n v="43"/>
    <n v="258"/>
    <n v="7.6600000000000001E-2"/>
    <n v="19.760000000000002"/>
    <n v="238.24"/>
    <n v="180.6"/>
    <n v="57.64"/>
    <n v="0"/>
    <n v="0"/>
    <n v="0"/>
    <x v="2144"/>
  </r>
  <r>
    <s v="ORD-20242226"/>
    <d v="2024-07-28T00:00:00"/>
    <s v="CUST-1086"/>
    <s v="Crest Express"/>
    <x v="3"/>
    <x v="3"/>
    <s v="SP-03"/>
    <s v="Elena Rostova"/>
    <s v="PROD-303"/>
    <x v="5"/>
    <s v="Food &amp; Beverage"/>
    <n v="11"/>
    <n v="6.8"/>
    <n v="103"/>
    <n v="1133"/>
    <n v="0.35170000000000001"/>
    <n v="398.48"/>
    <n v="734.52"/>
    <n v="700.4"/>
    <n v="34.119999999999997"/>
    <n v="0"/>
    <n v="0"/>
    <n v="0"/>
    <x v="2145"/>
  </r>
  <r>
    <s v="ORD-20242227"/>
    <d v="2024-11-04T00:00:00"/>
    <s v="CUST-1052"/>
    <s v="Horizon Wholesale"/>
    <x v="4"/>
    <x v="3"/>
    <s v="SP-07"/>
    <s v="Carlos Mendez"/>
    <s v="PROD-302"/>
    <x v="7"/>
    <s v="Food &amp; Beverage"/>
    <n v="3.8"/>
    <n v="2.6"/>
    <n v="72"/>
    <n v="273.60000000000002"/>
    <n v="1.0200000000000001E-2"/>
    <n v="2.79"/>
    <n v="270.81"/>
    <n v="187.2"/>
    <n v="83.61"/>
    <n v="0"/>
    <n v="0"/>
    <n v="0"/>
    <x v="2146"/>
  </r>
  <r>
    <s v="ORD-20242228"/>
    <d v="2026-08-26T00:00:00"/>
    <s v="CUST-1001"/>
    <s v="Metro Supermarkets"/>
    <x v="2"/>
    <x v="4"/>
    <s v="SP-05"/>
    <s v="Kenji Sato"/>
    <s v="PROD-102"/>
    <x v="15"/>
    <s v="Personal Care"/>
    <n v="6.2"/>
    <n v="1.9"/>
    <n v="37"/>
    <n v="229.4"/>
    <n v="0.18690000000000001"/>
    <n v="42.87"/>
    <n v="186.53"/>
    <n v="70.3"/>
    <n v="116.23"/>
    <n v="0"/>
    <n v="0"/>
    <n v="0"/>
    <x v="2147"/>
  </r>
  <r>
    <s v="ORD-20242229"/>
    <d v="2024-08-04T00:00:00"/>
    <s v="CUST-1069"/>
    <s v="Sterling Stores"/>
    <x v="3"/>
    <x v="0"/>
    <s v="SP-03"/>
    <s v="Elena Rostova"/>
    <s v="PROD-201"/>
    <x v="14"/>
    <s v="Home Care"/>
    <n v="12"/>
    <n v="6.5"/>
    <n v="58"/>
    <n v="696"/>
    <n v="2.1299999999999999E-2"/>
    <n v="14.82"/>
    <n v="681.18"/>
    <n v="377"/>
    <n v="304.18"/>
    <n v="30"/>
    <n v="352.33"/>
    <n v="210"/>
    <x v="2148"/>
  </r>
  <r>
    <s v="ORD-20242230"/>
    <d v="2026-02-24T00:00:00"/>
    <s v="CUST-1061"/>
    <s v="Pioneer Stores"/>
    <x v="0"/>
    <x v="3"/>
    <s v="SP-02"/>
    <s v="Michael Chang"/>
    <s v="PROD-203"/>
    <x v="0"/>
    <s v="Home Care"/>
    <n v="5.8"/>
    <n v="2.7"/>
    <n v="64"/>
    <n v="371.2"/>
    <n v="3.5499999999999997E-2"/>
    <n v="13.18"/>
    <n v="358.02"/>
    <n v="172.8"/>
    <n v="185.22"/>
    <n v="0"/>
    <n v="0"/>
    <n v="0"/>
    <x v="2149"/>
  </r>
  <r>
    <s v="ORD-20242231"/>
    <d v="2024-05-20T00:00:00"/>
    <s v="CUST-1037"/>
    <s v="Prime Stores"/>
    <x v="2"/>
    <x v="4"/>
    <s v="SP-05"/>
    <s v="Kenji Sato"/>
    <s v="PROD-404"/>
    <x v="16"/>
    <s v="Household Essentials"/>
    <n v="4.9000000000000004"/>
    <n v="3.1"/>
    <n v="103"/>
    <n v="504.7"/>
    <n v="9.9599999999999994E-2"/>
    <n v="50.27"/>
    <n v="454.43"/>
    <n v="319.3"/>
    <n v="135.13"/>
    <n v="0"/>
    <n v="0"/>
    <n v="0"/>
    <x v="2150"/>
  </r>
  <r>
    <s v="ORD-20242232"/>
    <d v="2026-02-21T00:00:00"/>
    <s v="CUST-1083"/>
    <s v="Crest Distributors"/>
    <x v="0"/>
    <x v="3"/>
    <s v="SP-01"/>
    <s v="Sarah Jenkins"/>
    <s v="PROD-103"/>
    <x v="13"/>
    <s v="Personal Care"/>
    <n v="4.8"/>
    <n v="1.4"/>
    <n v="182"/>
    <n v="873.6"/>
    <n v="8.9999999999999993E-3"/>
    <n v="7.86"/>
    <n v="865.74"/>
    <n v="254.8"/>
    <n v="610.94000000000005"/>
    <n v="0"/>
    <n v="0"/>
    <n v="0"/>
    <x v="2151"/>
  </r>
  <r>
    <s v="ORD-20242233"/>
    <d v="2024-09-18T00:00:00"/>
    <s v="CUST-1048"/>
    <s v="Horizon Retail"/>
    <x v="3"/>
    <x v="1"/>
    <s v="SP-04"/>
    <s v="David Mueller"/>
    <s v="PROD-204"/>
    <x v="12"/>
    <s v="Home Care"/>
    <n v="7.2"/>
    <n v="3.6"/>
    <n v="20"/>
    <n v="144"/>
    <n v="1.8499999999999999E-2"/>
    <n v="2.66"/>
    <n v="141.34"/>
    <n v="72"/>
    <n v="69.34"/>
    <n v="0"/>
    <n v="0"/>
    <n v="0"/>
    <x v="50"/>
  </r>
  <r>
    <s v="ORD-20242234"/>
    <d v="2024-10-23T00:00:00"/>
    <s v="CUST-1069"/>
    <s v="Sterling Stores"/>
    <x v="3"/>
    <x v="0"/>
    <s v="SP-04"/>
    <s v="David Mueller"/>
    <s v="PROD-102"/>
    <x v="15"/>
    <s v="Personal Care"/>
    <n v="6.2"/>
    <n v="1.9"/>
    <n v="163"/>
    <n v="1010.6"/>
    <n v="9.9000000000000008E-3"/>
    <n v="10"/>
    <n v="1000.6"/>
    <n v="309.7"/>
    <n v="690.9"/>
    <n v="0"/>
    <n v="0"/>
    <n v="0"/>
    <x v="2152"/>
  </r>
  <r>
    <s v="ORD-20242235"/>
    <d v="2024-12-01T00:00:00"/>
    <s v="CUST-1087"/>
    <s v="Crest Direct"/>
    <x v="2"/>
    <x v="3"/>
    <s v="SP-06"/>
    <s v="Priya Sharma"/>
    <s v="PROD-303"/>
    <x v="5"/>
    <s v="Food &amp; Beverage"/>
    <n v="11"/>
    <n v="6.8"/>
    <n v="57"/>
    <n v="627"/>
    <n v="2.3E-3"/>
    <n v="1.44"/>
    <n v="625.55999999999995"/>
    <n v="387.6"/>
    <n v="237.96"/>
    <n v="0"/>
    <n v="0"/>
    <n v="0"/>
    <x v="2153"/>
  </r>
  <r>
    <s v="ORD-20242236"/>
    <d v="2024-05-02T00:00:00"/>
    <s v="CUST-1054"/>
    <s v="Horizon Express"/>
    <x v="0"/>
    <x v="3"/>
    <s v="SP-02"/>
    <s v="Michael Chang"/>
    <s v="PROD-104"/>
    <x v="6"/>
    <s v="Personal Care"/>
    <n v="9.9"/>
    <n v="3.1"/>
    <n v="120"/>
    <n v="1188"/>
    <n v="7.4000000000000003E-3"/>
    <n v="8.7899999999999991"/>
    <n v="1179.21"/>
    <n v="372"/>
    <n v="807.21"/>
    <n v="0"/>
    <n v="0"/>
    <n v="0"/>
    <x v="2154"/>
  </r>
  <r>
    <s v="ORD-20242237"/>
    <d v="2024-01-08T00:00:00"/>
    <s v="CUST-1118"/>
    <s v="Titan Express"/>
    <x v="0"/>
    <x v="3"/>
    <s v="SP-02"/>
    <s v="Michael Chang"/>
    <s v="PROD-303"/>
    <x v="5"/>
    <s v="Food &amp; Beverage"/>
    <n v="11"/>
    <n v="6.8"/>
    <n v="67"/>
    <n v="737"/>
    <n v="0.49769999999999998"/>
    <n v="366.8"/>
    <n v="370.2"/>
    <n v="455.6"/>
    <n v="-85.4"/>
    <n v="0"/>
    <n v="0"/>
    <n v="0"/>
    <x v="2155"/>
  </r>
  <r>
    <s v="ORD-20242238"/>
    <d v="2025-05-24T00:00:00"/>
    <s v="CUST-1081"/>
    <s v="Crest Supermarkets"/>
    <x v="2"/>
    <x v="1"/>
    <s v="SP-06"/>
    <s v="Priya Sharma"/>
    <s v="PROD-201"/>
    <x v="14"/>
    <s v="Home Care"/>
    <n v="12"/>
    <n v="6.5"/>
    <n v="36"/>
    <n v="432"/>
    <n v="7.3000000000000001E-3"/>
    <n v="3.15"/>
    <n v="428.85"/>
    <n v="234"/>
    <n v="194.85"/>
    <n v="0"/>
    <n v="0"/>
    <n v="0"/>
    <x v="2156"/>
  </r>
  <r>
    <s v="ORD-20242239"/>
    <d v="2026-02-03T00:00:00"/>
    <s v="CUST-1009"/>
    <s v="Apex Supermarkets"/>
    <x v="3"/>
    <x v="3"/>
    <s v="SP-03"/>
    <s v="Elena Rostova"/>
    <s v="PROD-102"/>
    <x v="15"/>
    <s v="Personal Care"/>
    <n v="6.2"/>
    <n v="1.9"/>
    <n v="96"/>
    <n v="595.20000000000005"/>
    <n v="2.8199999999999999E-2"/>
    <n v="16.78"/>
    <n v="578.41999999999996"/>
    <n v="182.4"/>
    <n v="396.02"/>
    <n v="0"/>
    <n v="0"/>
    <n v="0"/>
    <x v="2157"/>
  </r>
  <r>
    <s v="ORD-20242240"/>
    <d v="2025-03-16T00:00:00"/>
    <s v="CUST-1004"/>
    <s v="Metro Wholesale"/>
    <x v="2"/>
    <x v="4"/>
    <s v="SP-05"/>
    <s v="Kenji Sato"/>
    <s v="PROD-404"/>
    <x v="16"/>
    <s v="Household Essentials"/>
    <n v="4.9000000000000004"/>
    <n v="3.1"/>
    <n v="66"/>
    <n v="323.39999999999998"/>
    <n v="9.3100000000000002E-2"/>
    <n v="30.11"/>
    <n v="293.29000000000002"/>
    <n v="204.6"/>
    <n v="88.69"/>
    <n v="0"/>
    <n v="0"/>
    <n v="0"/>
    <x v="1337"/>
  </r>
  <r>
    <s v="ORD-20242241"/>
    <d v="2024-06-28T00:00:00"/>
    <s v="CUST-1063"/>
    <s v="Pioneer Direct"/>
    <x v="4"/>
    <x v="2"/>
    <s v="SP-07"/>
    <s v="Carlos Mendez"/>
    <s v="PROD-201"/>
    <x v="14"/>
    <s v="Home Care"/>
    <n v="12"/>
    <n v="6.5"/>
    <n v="10"/>
    <n v="120"/>
    <n v="0.21990000000000001"/>
    <n v="26.39"/>
    <n v="93.61"/>
    <n v="65"/>
    <n v="28.61"/>
    <n v="0"/>
    <n v="0"/>
    <n v="0"/>
    <x v="2158"/>
  </r>
  <r>
    <s v="ORD-20242242"/>
    <d v="2024-05-12T00:00:00"/>
    <s v="CUST-1076"/>
    <s v="Beacon Wholesale"/>
    <x v="0"/>
    <x v="1"/>
    <s v="SP-02"/>
    <s v="Michael Chang"/>
    <s v="PROD-204"/>
    <x v="12"/>
    <s v="Home Care"/>
    <n v="7.2"/>
    <n v="3.6"/>
    <n v="3"/>
    <n v="21.6"/>
    <n v="1.3599999999999999E-2"/>
    <n v="0.28999999999999998"/>
    <n v="21.31"/>
    <n v="10.8"/>
    <n v="10.51"/>
    <n v="0"/>
    <n v="0"/>
    <n v="0"/>
    <x v="1267"/>
  </r>
  <r>
    <s v="ORD-20242243"/>
    <d v="2025-01-24T00:00:00"/>
    <s v="CUST-1088"/>
    <s v="Crown Retail"/>
    <x v="2"/>
    <x v="1"/>
    <s v="SP-06"/>
    <s v="Priya Sharma"/>
    <s v="PROD-201"/>
    <x v="14"/>
    <s v="Home Care"/>
    <n v="12"/>
    <n v="6.5"/>
    <n v="7"/>
    <n v="84"/>
    <n v="8.9999999999999998E-4"/>
    <n v="0.08"/>
    <n v="83.92"/>
    <n v="45.5"/>
    <n v="38.42"/>
    <n v="0"/>
    <n v="0"/>
    <n v="0"/>
    <x v="2159"/>
  </r>
  <r>
    <s v="ORD-20242244"/>
    <d v="2025-06-29T00:00:00"/>
    <s v="CUST-1020"/>
    <s v="Global Wholesale"/>
    <x v="0"/>
    <x v="1"/>
    <s v="SP-01"/>
    <s v="Sarah Jenkins"/>
    <s v="PROD-101"/>
    <x v="9"/>
    <s v="Personal Care"/>
    <n v="8.5"/>
    <n v="2.8"/>
    <n v="16"/>
    <n v="136"/>
    <n v="2.5999999999999999E-3"/>
    <n v="0.35"/>
    <n v="135.65"/>
    <n v="44.8"/>
    <n v="90.85"/>
    <n v="0"/>
    <n v="0"/>
    <n v="0"/>
    <x v="2160"/>
  </r>
  <r>
    <s v="ORD-20242245"/>
    <d v="2025-12-21T00:00:00"/>
    <s v="CUST-1005"/>
    <s v="Metro Stores"/>
    <x v="0"/>
    <x v="0"/>
    <s v="SP-02"/>
    <s v="Michael Chang"/>
    <s v="PROD-102"/>
    <x v="15"/>
    <s v="Personal Care"/>
    <n v="6.2"/>
    <n v="1.9"/>
    <n v="91"/>
    <n v="564.20000000000005"/>
    <n v="0.1205"/>
    <n v="67.989999999999995"/>
    <n v="496.21"/>
    <n v="172.9"/>
    <n v="323.31"/>
    <n v="0"/>
    <n v="0"/>
    <n v="0"/>
    <x v="2161"/>
  </r>
  <r>
    <s v="ORD-20242246"/>
    <d v="2024-08-23T00:00:00"/>
    <s v="CUST-1005"/>
    <s v="Metro Stores"/>
    <x v="0"/>
    <x v="0"/>
    <s v="SP-02"/>
    <s v="Michael Chang"/>
    <s v="PROD-303"/>
    <x v="5"/>
    <s v="Food &amp; Beverage"/>
    <n v="11"/>
    <n v="6.8"/>
    <n v="23"/>
    <n v="253"/>
    <n v="0.12939999999999999"/>
    <n v="32.74"/>
    <n v="220.26"/>
    <n v="156.4"/>
    <n v="63.86"/>
    <n v="0"/>
    <n v="0"/>
    <n v="0"/>
    <x v="2162"/>
  </r>
  <r>
    <s v="ORD-20242247"/>
    <d v="2025-05-27T00:00:00"/>
    <s v="CUST-1115"/>
    <s v="Titan Distributors"/>
    <x v="2"/>
    <x v="1"/>
    <s v="SP-05"/>
    <s v="Kenji Sato"/>
    <s v="PROD-403"/>
    <x v="11"/>
    <s v="Household Essentials"/>
    <n v="5.5"/>
    <n v="3.8"/>
    <n v="1"/>
    <n v="5.5"/>
    <n v="3.8999999999999998E-3"/>
    <n v="0.02"/>
    <n v="5.48"/>
    <n v="3.8"/>
    <n v="1.68"/>
    <n v="0"/>
    <n v="0"/>
    <n v="0"/>
    <x v="2163"/>
  </r>
  <r>
    <s v="ORD-20242248"/>
    <d v="2025-07-26T00:00:00"/>
    <s v="CUST-1034"/>
    <s v="Prime Mart"/>
    <x v="0"/>
    <x v="0"/>
    <s v="SP-02"/>
    <s v="Michael Chang"/>
    <s v="PROD-202"/>
    <x v="4"/>
    <s v="Home Care"/>
    <n v="4.5"/>
    <n v="2.1"/>
    <n v="57"/>
    <n v="256.5"/>
    <n v="5.3400000000000003E-2"/>
    <n v="13.7"/>
    <n v="242.8"/>
    <n v="119.7"/>
    <n v="123.1"/>
    <n v="0"/>
    <n v="0"/>
    <n v="0"/>
    <x v="2164"/>
  </r>
  <r>
    <s v="ORD-20242249"/>
    <d v="2026-05-03T00:00:00"/>
    <s v="CUST-1027"/>
    <s v="Summit Distributors"/>
    <x v="3"/>
    <x v="0"/>
    <s v="SP-03"/>
    <s v="Elena Rostova"/>
    <s v="PROD-101"/>
    <x v="9"/>
    <s v="Personal Care"/>
    <n v="8.5"/>
    <n v="2.8"/>
    <n v="829"/>
    <n v="7046.5"/>
    <n v="0.18940000000000001"/>
    <n v="1334.61"/>
    <n v="5711.89"/>
    <n v="2321.1999999999998"/>
    <n v="3390.69"/>
    <n v="0"/>
    <n v="0"/>
    <n v="0"/>
    <x v="2165"/>
  </r>
  <r>
    <s v="ORD-20242250"/>
    <d v="2025-11-15T00:00:00"/>
    <s v="CUST-1115"/>
    <s v="Titan Distributors"/>
    <x v="2"/>
    <x v="1"/>
    <s v="SP-06"/>
    <s v="Priya Sharma"/>
    <s v="PROD-404"/>
    <x v="16"/>
    <s v="Household Essentials"/>
    <n v="4.9000000000000004"/>
    <n v="3.1"/>
    <n v="43"/>
    <n v="210.7"/>
    <n v="2.8999999999999998E-3"/>
    <n v="0.61"/>
    <n v="210.09"/>
    <n v="133.30000000000001"/>
    <n v="76.790000000000006"/>
    <n v="0"/>
    <n v="0"/>
    <n v="0"/>
    <x v="2166"/>
  </r>
  <r>
    <s v="ORD-20242251"/>
    <d v="2026-04-05T00:00:00"/>
    <s v="CUST-1065"/>
    <s v="Sterling Supermarkets"/>
    <x v="3"/>
    <x v="3"/>
    <s v="SP-04"/>
    <s v="David Mueller"/>
    <s v="PROD-203"/>
    <x v="0"/>
    <s v="Home Care"/>
    <n v="5.8"/>
    <n v="2.7"/>
    <n v="87"/>
    <n v="504.6"/>
    <n v="1.0999999999999999E-2"/>
    <n v="5.55"/>
    <n v="499.05"/>
    <n v="234.9"/>
    <n v="264.14999999999998"/>
    <n v="0"/>
    <n v="0"/>
    <n v="0"/>
    <x v="2167"/>
  </r>
  <r>
    <s v="ORD-20242252"/>
    <d v="2024-12-28T00:00:00"/>
    <s v="CUST-1100"/>
    <s v="Atlas Wholesale"/>
    <x v="2"/>
    <x v="3"/>
    <s v="SP-06"/>
    <s v="Priya Sharma"/>
    <s v="PROD-304"/>
    <x v="8"/>
    <s v="Food &amp; Beverage"/>
    <n v="4.2"/>
    <n v="2.8"/>
    <n v="43"/>
    <n v="180.6"/>
    <n v="2.3300000000000001E-2"/>
    <n v="4.21"/>
    <n v="176.39"/>
    <n v="120.4"/>
    <n v="55.99"/>
    <n v="0"/>
    <n v="0"/>
    <n v="0"/>
    <x v="2168"/>
  </r>
  <r>
    <s v="ORD-20242253"/>
    <d v="2024-03-14T00:00:00"/>
    <s v="CUST-1119"/>
    <s v="Titan Direct"/>
    <x v="2"/>
    <x v="3"/>
    <s v="SP-06"/>
    <s v="Priya Sharma"/>
    <s v="PROD-104"/>
    <x v="6"/>
    <s v="Personal Care"/>
    <n v="9.9"/>
    <n v="3.1"/>
    <n v="17"/>
    <n v="168.3"/>
    <n v="7.1999999999999998E-3"/>
    <n v="1.21"/>
    <n v="167.09"/>
    <n v="52.7"/>
    <n v="114.39"/>
    <n v="5"/>
    <n v="49.14"/>
    <n v="18"/>
    <x v="2169"/>
  </r>
  <r>
    <s v="ORD-20242254"/>
    <d v="2025-02-10T00:00:00"/>
    <s v="CUST-1064"/>
    <s v="Sterling Retail"/>
    <x v="0"/>
    <x v="1"/>
    <s v="SP-02"/>
    <s v="Michael Chang"/>
    <s v="PROD-303"/>
    <x v="5"/>
    <s v="Food &amp; Beverage"/>
    <n v="11"/>
    <n v="6.8"/>
    <n v="24"/>
    <n v="264"/>
    <n v="5.3E-3"/>
    <n v="1.4"/>
    <n v="262.60000000000002"/>
    <n v="163.19999999999999"/>
    <n v="99.4"/>
    <n v="0"/>
    <n v="0"/>
    <n v="0"/>
    <x v="2170"/>
  </r>
  <r>
    <s v="ORD-20242255"/>
    <d v="2026-06-01T00:00:00"/>
    <s v="CUST-1097"/>
    <s v="Atlas Supermarkets"/>
    <x v="0"/>
    <x v="1"/>
    <s v="SP-02"/>
    <s v="Michael Chang"/>
    <s v="PROD-303"/>
    <x v="5"/>
    <s v="Food &amp; Beverage"/>
    <n v="11"/>
    <n v="6.8"/>
    <n v="11"/>
    <n v="121"/>
    <n v="0.35349999999999998"/>
    <n v="42.77"/>
    <n v="78.23"/>
    <n v="74.8"/>
    <n v="3.43"/>
    <n v="0"/>
    <n v="0"/>
    <n v="0"/>
    <x v="2171"/>
  </r>
  <r>
    <s v="ORD-20242256"/>
    <d v="2026-01-29T00:00:00"/>
    <s v="CUST-1091"/>
    <s v="Crown Distributors"/>
    <x v="1"/>
    <x v="2"/>
    <s v="SP-08"/>
    <s v="Tariq Al-Mansoor"/>
    <s v="PROD-201"/>
    <x v="14"/>
    <s v="Home Care"/>
    <n v="12"/>
    <n v="6.5"/>
    <n v="12"/>
    <n v="144"/>
    <n v="7.2999999999999995E-2"/>
    <n v="10.51"/>
    <n v="133.49"/>
    <n v="78"/>
    <n v="55.49"/>
    <n v="0"/>
    <n v="0"/>
    <n v="0"/>
    <x v="2172"/>
  </r>
  <r>
    <s v="ORD-20242257"/>
    <d v="2024-02-13T00:00:00"/>
    <s v="CUST-1046"/>
    <s v="Vanguard Express"/>
    <x v="2"/>
    <x v="4"/>
    <s v="SP-06"/>
    <s v="Priya Sharma"/>
    <s v="PROD-103"/>
    <x v="13"/>
    <s v="Personal Care"/>
    <n v="4.8"/>
    <n v="1.4"/>
    <n v="242"/>
    <n v="1161.5999999999999"/>
    <n v="0.13439999999999999"/>
    <n v="156.12"/>
    <n v="1005.48"/>
    <n v="338.8"/>
    <n v="666.68"/>
    <n v="0"/>
    <n v="0"/>
    <n v="0"/>
    <x v="2173"/>
  </r>
  <r>
    <s v="ORD-20242258"/>
    <d v="2025-03-22T00:00:00"/>
    <s v="CUST-1057"/>
    <s v="Pioneer Supermarkets"/>
    <x v="2"/>
    <x v="2"/>
    <s v="SP-06"/>
    <s v="Priya Sharma"/>
    <s v="PROD-401"/>
    <x v="3"/>
    <s v="Household Essentials"/>
    <n v="10.5"/>
    <n v="7.5"/>
    <n v="10"/>
    <n v="105"/>
    <n v="6.1699999999999998E-2"/>
    <n v="6.48"/>
    <n v="98.52"/>
    <n v="75"/>
    <n v="23.52"/>
    <n v="0"/>
    <n v="0"/>
    <n v="0"/>
    <x v="2174"/>
  </r>
  <r>
    <s v="ORD-20242259"/>
    <d v="2024-01-20T00:00:00"/>
    <s v="CUST-1030"/>
    <s v="Summit Express"/>
    <x v="3"/>
    <x v="3"/>
    <s v="SP-03"/>
    <s v="Elena Rostova"/>
    <s v="PROD-103"/>
    <x v="13"/>
    <s v="Personal Care"/>
    <n v="4.8"/>
    <n v="1.4"/>
    <n v="20"/>
    <n v="96"/>
    <n v="2.5000000000000001E-3"/>
    <n v="0.24"/>
    <n v="95.76"/>
    <n v="28"/>
    <n v="67.760000000000005"/>
    <n v="0"/>
    <n v="0"/>
    <n v="0"/>
    <x v="2175"/>
  </r>
  <r>
    <s v="ORD-20242260"/>
    <d v="2025-04-15T00:00:00"/>
    <s v="CUST-1070"/>
    <s v="Sterling Express"/>
    <x v="1"/>
    <x v="3"/>
    <s v="SP-08"/>
    <s v="Tariq Al-Mansoor"/>
    <s v="PROD-302"/>
    <x v="7"/>
    <s v="Food &amp; Beverage"/>
    <n v="3.8"/>
    <n v="2.6"/>
    <n v="34"/>
    <n v="129.19999999999999"/>
    <n v="5.5199999999999999E-2"/>
    <n v="7.13"/>
    <n v="122.07"/>
    <n v="88.4"/>
    <n v="33.67"/>
    <n v="0"/>
    <n v="0"/>
    <n v="0"/>
    <x v="2176"/>
  </r>
  <r>
    <s v="ORD-20242261"/>
    <d v="2026-08-01T00:00:00"/>
    <s v="CUST-1101"/>
    <s v="Atlas Stores"/>
    <x v="0"/>
    <x v="2"/>
    <s v="SP-01"/>
    <s v="Sarah Jenkins"/>
    <s v="PROD-301"/>
    <x v="2"/>
    <s v="Food &amp; Beverage"/>
    <n v="5"/>
    <n v="3.2"/>
    <n v="58"/>
    <n v="290"/>
    <n v="7.9600000000000004E-2"/>
    <n v="23.08"/>
    <n v="266.92"/>
    <n v="185.6"/>
    <n v="81.319999999999993"/>
    <n v="0"/>
    <n v="0"/>
    <n v="0"/>
    <x v="2177"/>
  </r>
  <r>
    <s v="ORD-20242262"/>
    <d v="2024-03-20T00:00:00"/>
    <s v="CUST-1063"/>
    <s v="Pioneer Direct"/>
    <x v="4"/>
    <x v="2"/>
    <s v="SP-07"/>
    <s v="Carlos Mendez"/>
    <s v="PROD-404"/>
    <x v="16"/>
    <s v="Household Essentials"/>
    <n v="4.9000000000000004"/>
    <n v="3.1"/>
    <n v="60"/>
    <n v="294"/>
    <n v="8.2500000000000004E-2"/>
    <n v="24.26"/>
    <n v="269.74"/>
    <n v="186"/>
    <n v="83.74"/>
    <n v="0"/>
    <n v="0"/>
    <n v="0"/>
    <x v="2178"/>
  </r>
  <r>
    <s v="ORD-20242263"/>
    <d v="2026-06-01T00:00:00"/>
    <s v="CUST-1091"/>
    <s v="Crown Distributors"/>
    <x v="1"/>
    <x v="2"/>
    <s v="SP-08"/>
    <s v="Tariq Al-Mansoor"/>
    <s v="PROD-302"/>
    <x v="7"/>
    <s v="Food &amp; Beverage"/>
    <n v="3.8"/>
    <n v="2.6"/>
    <n v="24"/>
    <n v="91.2"/>
    <n v="9.2499999999999999E-2"/>
    <n v="8.44"/>
    <n v="82.76"/>
    <n v="62.4"/>
    <n v="20.36"/>
    <n v="0"/>
    <n v="0"/>
    <n v="0"/>
    <x v="2179"/>
  </r>
  <r>
    <s v="ORD-20242264"/>
    <d v="2024-11-16T00:00:00"/>
    <s v="CUST-1013"/>
    <s v="Apex Stores"/>
    <x v="0"/>
    <x v="1"/>
    <s v="SP-01"/>
    <s v="Sarah Jenkins"/>
    <s v="PROD-301"/>
    <x v="2"/>
    <s v="Food &amp; Beverage"/>
    <n v="5"/>
    <n v="3.2"/>
    <n v="22"/>
    <n v="110"/>
    <n v="4.0500000000000001E-2"/>
    <n v="4.46"/>
    <n v="105.54"/>
    <n v="70.400000000000006"/>
    <n v="35.14"/>
    <n v="0"/>
    <n v="0"/>
    <n v="0"/>
    <x v="2180"/>
  </r>
  <r>
    <s v="ORD-20242265"/>
    <d v="2025-08-12T00:00:00"/>
    <s v="CUST-1006"/>
    <s v="Metro Express"/>
    <x v="4"/>
    <x v="3"/>
    <s v="SP-07"/>
    <s v="Carlos Mendez"/>
    <s v="PROD-105"/>
    <x v="1"/>
    <s v="Personal Care"/>
    <n v="14.5"/>
    <n v="4.2"/>
    <n v="261"/>
    <n v="3784.5"/>
    <n v="3.9399999999999998E-2"/>
    <n v="149.11000000000001"/>
    <n v="3635.39"/>
    <n v="1096.2"/>
    <n v="2539.19"/>
    <n v="0"/>
    <n v="0"/>
    <n v="0"/>
    <x v="2181"/>
  </r>
  <r>
    <s v="ORD-20242266"/>
    <d v="2025-03-15T00:00:00"/>
    <s v="CUST-1055"/>
    <s v="Horizon Direct"/>
    <x v="0"/>
    <x v="3"/>
    <s v="SP-01"/>
    <s v="Sarah Jenkins"/>
    <s v="PROD-203"/>
    <x v="0"/>
    <s v="Home Care"/>
    <n v="5.8"/>
    <n v="2.7"/>
    <n v="26"/>
    <n v="150.80000000000001"/>
    <n v="9.4000000000000004E-3"/>
    <n v="1.42"/>
    <n v="149.38"/>
    <n v="70.2"/>
    <n v="79.180000000000007"/>
    <n v="0"/>
    <n v="0"/>
    <n v="0"/>
    <x v="2182"/>
  </r>
  <r>
    <s v="ORD-20242267"/>
    <d v="2025-08-10T00:00:00"/>
    <s v="CUST-1053"/>
    <s v="Horizon Stores"/>
    <x v="3"/>
    <x v="2"/>
    <s v="SP-03"/>
    <s v="Elena Rostova"/>
    <s v="PROD-302"/>
    <x v="7"/>
    <s v="Food &amp; Beverage"/>
    <n v="3.8"/>
    <n v="2.6"/>
    <n v="33"/>
    <n v="125.4"/>
    <n v="0.16209999999999999"/>
    <n v="20.329999999999998"/>
    <n v="105.07"/>
    <n v="85.8"/>
    <n v="19.27"/>
    <n v="0"/>
    <n v="0"/>
    <n v="0"/>
    <x v="2183"/>
  </r>
  <r>
    <s v="ORD-20242268"/>
    <d v="2025-02-18T00:00:00"/>
    <s v="CUST-1092"/>
    <s v="Crown Wholesale"/>
    <x v="0"/>
    <x v="4"/>
    <s v="SP-01"/>
    <s v="Sarah Jenkins"/>
    <s v="PROD-303"/>
    <x v="5"/>
    <s v="Food &amp; Beverage"/>
    <n v="11"/>
    <n v="6.8"/>
    <n v="81"/>
    <n v="891"/>
    <n v="0.16969999999999999"/>
    <n v="151.19999999999999"/>
    <n v="739.8"/>
    <n v="550.79999999999995"/>
    <n v="189"/>
    <n v="0"/>
    <n v="0"/>
    <n v="0"/>
    <x v="2184"/>
  </r>
  <r>
    <s v="ORD-20242269"/>
    <d v="2025-12-27T00:00:00"/>
    <s v="CUST-1108"/>
    <s v="Omega Wholesale"/>
    <x v="0"/>
    <x v="4"/>
    <s v="SP-01"/>
    <s v="Sarah Jenkins"/>
    <s v="PROD-304"/>
    <x v="8"/>
    <s v="Food &amp; Beverage"/>
    <n v="4.2"/>
    <n v="2.8"/>
    <n v="77"/>
    <n v="323.39999999999998"/>
    <n v="6.3899999999999998E-2"/>
    <n v="20.67"/>
    <n v="302.73"/>
    <n v="215.6"/>
    <n v="87.13"/>
    <n v="0"/>
    <n v="0"/>
    <n v="0"/>
    <x v="2185"/>
  </r>
  <r>
    <s v="ORD-20242270"/>
    <d v="2025-10-17T00:00:00"/>
    <s v="CUST-1031"/>
    <s v="Summit Direct"/>
    <x v="4"/>
    <x v="1"/>
    <s v="SP-07"/>
    <s v="Carlos Mendez"/>
    <s v="PROD-301"/>
    <x v="2"/>
    <s v="Food &amp; Beverage"/>
    <n v="5"/>
    <n v="3.2"/>
    <n v="25"/>
    <n v="125"/>
    <n v="3.0999999999999999E-3"/>
    <n v="0.39"/>
    <n v="124.61"/>
    <n v="80"/>
    <n v="44.61"/>
    <n v="0"/>
    <n v="0"/>
    <n v="0"/>
    <x v="2186"/>
  </r>
  <r>
    <s v="ORD-20242271"/>
    <d v="2025-03-03T00:00:00"/>
    <s v="CUST-1100"/>
    <s v="Atlas Wholesale"/>
    <x v="2"/>
    <x v="3"/>
    <s v="SP-06"/>
    <s v="Priya Sharma"/>
    <s v="PROD-303"/>
    <x v="5"/>
    <s v="Food &amp; Beverage"/>
    <n v="11"/>
    <n v="6.8"/>
    <n v="37"/>
    <n v="407"/>
    <n v="4.2599999999999999E-2"/>
    <n v="17.34"/>
    <n v="389.66"/>
    <n v="251.6"/>
    <n v="138.06"/>
    <n v="0"/>
    <n v="0"/>
    <n v="0"/>
    <x v="2187"/>
  </r>
  <r>
    <s v="ORD-20242272"/>
    <d v="2024-10-23T00:00:00"/>
    <s v="CUST-1064"/>
    <s v="Sterling Retail"/>
    <x v="0"/>
    <x v="1"/>
    <s v="SP-02"/>
    <s v="Michael Chang"/>
    <s v="PROD-303"/>
    <x v="5"/>
    <s v="Food &amp; Beverage"/>
    <n v="11"/>
    <n v="6.8"/>
    <n v="30"/>
    <n v="330"/>
    <n v="8.9999999999999998E-4"/>
    <n v="0.3"/>
    <n v="329.7"/>
    <n v="204"/>
    <n v="125.7"/>
    <n v="0"/>
    <n v="0"/>
    <n v="0"/>
    <x v="2188"/>
  </r>
  <r>
    <s v="ORD-20242273"/>
    <d v="2024-04-27T00:00:00"/>
    <s v="CUST-1114"/>
    <s v="Titan Mart"/>
    <x v="4"/>
    <x v="4"/>
    <s v="SP-07"/>
    <s v="Carlos Mendez"/>
    <s v="PROD-401"/>
    <x v="3"/>
    <s v="Household Essentials"/>
    <n v="10.5"/>
    <n v="7.5"/>
    <n v="77"/>
    <n v="808.5"/>
    <n v="0.1767"/>
    <n v="142.86000000000001"/>
    <n v="665.64"/>
    <n v="577.5"/>
    <n v="88.14"/>
    <n v="0"/>
    <n v="0"/>
    <n v="0"/>
    <x v="1841"/>
  </r>
  <r>
    <s v="ORD-20242274"/>
    <d v="2025-02-18T00:00:00"/>
    <s v="CUST-1031"/>
    <s v="Summit Direct"/>
    <x v="4"/>
    <x v="1"/>
    <s v="SP-07"/>
    <s v="Carlos Mendez"/>
    <s v="PROD-404"/>
    <x v="16"/>
    <s v="Household Essentials"/>
    <n v="4.9000000000000004"/>
    <n v="3.1"/>
    <n v="11"/>
    <n v="53.9"/>
    <n v="1.47E-2"/>
    <n v="0.79"/>
    <n v="53.11"/>
    <n v="34.1"/>
    <n v="19.010000000000002"/>
    <n v="0"/>
    <n v="0"/>
    <n v="0"/>
    <x v="2189"/>
  </r>
  <r>
    <s v="ORD-20242275"/>
    <d v="2024-01-22T00:00:00"/>
    <s v="CUST-1032"/>
    <s v="Prime Retail"/>
    <x v="0"/>
    <x v="1"/>
    <s v="SP-02"/>
    <s v="Michael Chang"/>
    <s v="PROD-401"/>
    <x v="3"/>
    <s v="Household Essentials"/>
    <n v="10.5"/>
    <n v="7.5"/>
    <n v="25"/>
    <n v="262.5"/>
    <n v="3.6499999999999998E-2"/>
    <n v="9.58"/>
    <n v="252.92"/>
    <n v="187.5"/>
    <n v="65.42"/>
    <n v="0"/>
    <n v="0"/>
    <n v="0"/>
    <x v="2190"/>
  </r>
  <r>
    <s v="ORD-20242276"/>
    <d v="2024-11-28T00:00:00"/>
    <s v="CUST-1047"/>
    <s v="Vanguard Direct"/>
    <x v="2"/>
    <x v="1"/>
    <s v="SP-06"/>
    <s v="Priya Sharma"/>
    <s v="PROD-101"/>
    <x v="9"/>
    <s v="Personal Care"/>
    <n v="8.5"/>
    <n v="2.8"/>
    <n v="35"/>
    <n v="297.5"/>
    <n v="1.9300000000000001E-2"/>
    <n v="5.74"/>
    <n v="291.76"/>
    <n v="98"/>
    <n v="193.76"/>
    <n v="0"/>
    <n v="0"/>
    <n v="0"/>
    <x v="2191"/>
  </r>
  <r>
    <s v="ORD-20242277"/>
    <d v="2024-06-24T00:00:00"/>
    <s v="CUST-1092"/>
    <s v="Crown Wholesale"/>
    <x v="0"/>
    <x v="4"/>
    <s v="SP-01"/>
    <s v="Sarah Jenkins"/>
    <s v="PROD-204"/>
    <x v="12"/>
    <s v="Home Care"/>
    <n v="7.2"/>
    <n v="3.6"/>
    <n v="98"/>
    <n v="705.6"/>
    <n v="0.42670000000000002"/>
    <n v="301.08"/>
    <n v="404.52"/>
    <n v="352.8"/>
    <n v="51.72"/>
    <n v="0"/>
    <n v="0"/>
    <n v="0"/>
    <x v="2192"/>
  </r>
  <r>
    <s v="ORD-20242278"/>
    <d v="2026-03-31T00:00:00"/>
    <s v="CUST-1100"/>
    <s v="Atlas Wholesale"/>
    <x v="2"/>
    <x v="3"/>
    <s v="SP-06"/>
    <s v="Priya Sharma"/>
    <s v="PROD-404"/>
    <x v="16"/>
    <s v="Household Essentials"/>
    <n v="4.9000000000000004"/>
    <n v="3.1"/>
    <n v="92"/>
    <n v="450.8"/>
    <n v="2.9399999999999999E-2"/>
    <n v="13.25"/>
    <n v="437.55"/>
    <n v="285.2"/>
    <n v="152.35"/>
    <n v="0"/>
    <n v="0"/>
    <n v="0"/>
    <x v="2193"/>
  </r>
  <r>
    <s v="ORD-20242279"/>
    <d v="2026-08-28T00:00:00"/>
    <s v="CUST-1038"/>
    <s v="Prime Express"/>
    <x v="2"/>
    <x v="3"/>
    <s v="SP-06"/>
    <s v="Priya Sharma"/>
    <s v="PROD-404"/>
    <x v="16"/>
    <s v="Household Essentials"/>
    <n v="4.9000000000000004"/>
    <n v="3.1"/>
    <n v="59"/>
    <n v="289.10000000000002"/>
    <n v="3.73E-2"/>
    <n v="10.78"/>
    <n v="278.32"/>
    <n v="182.9"/>
    <n v="95.42"/>
    <n v="0"/>
    <n v="0"/>
    <n v="0"/>
    <x v="2194"/>
  </r>
  <r>
    <s v="ORD-20242280"/>
    <d v="2025-09-24T00:00:00"/>
    <s v="CUST-1059"/>
    <s v="Pioneer Distributors"/>
    <x v="4"/>
    <x v="1"/>
    <s v="SP-07"/>
    <s v="Carlos Mendez"/>
    <s v="PROD-404"/>
    <x v="16"/>
    <s v="Household Essentials"/>
    <n v="4.9000000000000004"/>
    <n v="3.1"/>
    <n v="11"/>
    <n v="53.9"/>
    <n v="1.4E-2"/>
    <n v="0.75"/>
    <n v="53.15"/>
    <n v="34.1"/>
    <n v="19.05"/>
    <n v="2"/>
    <n v="9.66"/>
    <n v="7.2"/>
    <x v="2195"/>
  </r>
  <r>
    <s v="ORD-20242281"/>
    <d v="2025-04-16T00:00:00"/>
    <s v="CUST-1067"/>
    <s v="Sterling Distributors"/>
    <x v="1"/>
    <x v="1"/>
    <s v="SP-08"/>
    <s v="Tariq Al-Mansoor"/>
    <s v="PROD-404"/>
    <x v="16"/>
    <s v="Household Essentials"/>
    <n v="4.9000000000000004"/>
    <n v="3.1"/>
    <n v="26"/>
    <n v="127.4"/>
    <n v="1.5599999999999999E-2"/>
    <n v="1.99"/>
    <n v="125.41"/>
    <n v="80.599999999999994"/>
    <n v="44.81"/>
    <n v="0"/>
    <n v="0"/>
    <n v="0"/>
    <x v="2196"/>
  </r>
  <r>
    <s v="ORD-20242282"/>
    <d v="2026-05-01T00:00:00"/>
    <s v="CUST-1028"/>
    <s v="Summit Wholesale"/>
    <x v="0"/>
    <x v="3"/>
    <s v="SP-02"/>
    <s v="Michael Chang"/>
    <s v="PROD-302"/>
    <x v="7"/>
    <s v="Food &amp; Beverage"/>
    <n v="3.8"/>
    <n v="2.6"/>
    <n v="33"/>
    <n v="125.4"/>
    <n v="9.1000000000000004E-3"/>
    <n v="1.1399999999999999"/>
    <n v="124.26"/>
    <n v="85.8"/>
    <n v="38.46"/>
    <n v="0"/>
    <n v="0"/>
    <n v="0"/>
    <x v="2197"/>
  </r>
  <r>
    <s v="ORD-20242283"/>
    <d v="2025-12-07T00:00:00"/>
    <s v="CUST-1038"/>
    <s v="Prime Express"/>
    <x v="2"/>
    <x v="3"/>
    <s v="SP-05"/>
    <s v="Kenji Sato"/>
    <s v="PROD-404"/>
    <x v="16"/>
    <s v="Household Essentials"/>
    <n v="4.9000000000000004"/>
    <n v="3.1"/>
    <n v="18"/>
    <n v="88.2"/>
    <n v="5.7799999999999997E-2"/>
    <n v="5.0999999999999996"/>
    <n v="83.1"/>
    <n v="55.8"/>
    <n v="27.3"/>
    <n v="0"/>
    <n v="0"/>
    <n v="0"/>
    <x v="2198"/>
  </r>
  <r>
    <s v="ORD-20242284"/>
    <d v="2026-07-30T00:00:00"/>
    <s v="CUST-1043"/>
    <s v="Vanguard Distributors"/>
    <x v="2"/>
    <x v="4"/>
    <s v="SP-05"/>
    <s v="Kenji Sato"/>
    <s v="PROD-404"/>
    <x v="16"/>
    <s v="Household Essentials"/>
    <n v="4.9000000000000004"/>
    <n v="3.1"/>
    <n v="240"/>
    <n v="1176"/>
    <n v="5.6399999999999999E-2"/>
    <n v="66.33"/>
    <n v="1109.67"/>
    <n v="744"/>
    <n v="365.67"/>
    <n v="85"/>
    <n v="393.01"/>
    <n v="306"/>
    <x v="2199"/>
  </r>
  <r>
    <s v="ORD-20242285"/>
    <d v="2025-01-05T00:00:00"/>
    <s v="CUST-1010"/>
    <s v="Apex Mart"/>
    <x v="2"/>
    <x v="3"/>
    <s v="SP-05"/>
    <s v="Kenji Sato"/>
    <s v="PROD-403"/>
    <x v="11"/>
    <s v="Household Essentials"/>
    <n v="5.5"/>
    <n v="3.8"/>
    <n v="69"/>
    <n v="379.5"/>
    <n v="8.9999999999999998E-4"/>
    <n v="0.34"/>
    <n v="379.16"/>
    <n v="262.2"/>
    <n v="116.96"/>
    <n v="0"/>
    <n v="0"/>
    <n v="0"/>
    <x v="2200"/>
  </r>
  <r>
    <s v="ORD-20242286"/>
    <d v="2024-03-31T00:00:00"/>
    <s v="CUST-1005"/>
    <s v="Metro Stores"/>
    <x v="0"/>
    <x v="0"/>
    <s v="SP-01"/>
    <s v="Sarah Jenkins"/>
    <s v="PROD-102"/>
    <x v="15"/>
    <s v="Personal Care"/>
    <n v="6.2"/>
    <n v="1.9"/>
    <n v="126"/>
    <n v="781.2"/>
    <n v="6.4299999999999996E-2"/>
    <n v="50.23"/>
    <n v="730.97"/>
    <n v="239.4"/>
    <n v="491.57"/>
    <n v="0"/>
    <n v="0"/>
    <n v="0"/>
    <x v="2201"/>
  </r>
  <r>
    <s v="ORD-20242287"/>
    <d v="2025-03-23T00:00:00"/>
    <s v="CUST-1055"/>
    <s v="Horizon Direct"/>
    <x v="0"/>
    <x v="3"/>
    <s v="SP-01"/>
    <s v="Sarah Jenkins"/>
    <s v="PROD-303"/>
    <x v="5"/>
    <s v="Food &amp; Beverage"/>
    <n v="11"/>
    <n v="6.8"/>
    <n v="392"/>
    <n v="4312"/>
    <n v="9.2999999999999992E-3"/>
    <n v="40.1"/>
    <n v="4271.8999999999996"/>
    <n v="2665.6"/>
    <n v="1606.3"/>
    <n v="0"/>
    <n v="0"/>
    <n v="0"/>
    <x v="2202"/>
  </r>
  <r>
    <s v="ORD-20242288"/>
    <d v="2026-05-14T00:00:00"/>
    <s v="CUST-1035"/>
    <s v="Prime Distributors"/>
    <x v="2"/>
    <x v="3"/>
    <s v="SP-06"/>
    <s v="Priya Sharma"/>
    <s v="PROD-204"/>
    <x v="12"/>
    <s v="Home Care"/>
    <n v="7.2"/>
    <n v="3.6"/>
    <n v="14"/>
    <n v="100.8"/>
    <n v="5.5E-2"/>
    <n v="5.54"/>
    <n v="95.26"/>
    <n v="50.4"/>
    <n v="44.86"/>
    <n v="0"/>
    <n v="0"/>
    <n v="0"/>
    <x v="2203"/>
  </r>
  <r>
    <s v="ORD-20242289"/>
    <d v="2024-04-18T00:00:00"/>
    <s v="CUST-1086"/>
    <s v="Crest Express"/>
    <x v="3"/>
    <x v="3"/>
    <s v="SP-04"/>
    <s v="David Mueller"/>
    <s v="PROD-101"/>
    <x v="9"/>
    <s v="Personal Care"/>
    <n v="8.5"/>
    <n v="2.8"/>
    <n v="197"/>
    <n v="1674.5"/>
    <n v="1.4E-2"/>
    <n v="23.44"/>
    <n v="1651.06"/>
    <n v="551.6"/>
    <n v="1099.46"/>
    <n v="0"/>
    <n v="0"/>
    <n v="0"/>
    <x v="2204"/>
  </r>
  <r>
    <s v="ORD-20242290"/>
    <d v="2024-09-06T00:00:00"/>
    <s v="CUST-1102"/>
    <s v="Atlas Express"/>
    <x v="2"/>
    <x v="3"/>
    <s v="SP-05"/>
    <s v="Kenji Sato"/>
    <s v="PROD-203"/>
    <x v="0"/>
    <s v="Home Care"/>
    <n v="5.8"/>
    <n v="2.7"/>
    <n v="220"/>
    <n v="1276"/>
    <n v="1.0500000000000001E-2"/>
    <n v="13.4"/>
    <n v="1262.5999999999999"/>
    <n v="594"/>
    <n v="668.6"/>
    <n v="0"/>
    <n v="0"/>
    <n v="0"/>
    <x v="2205"/>
  </r>
  <r>
    <s v="ORD-20242291"/>
    <d v="2025-03-22T00:00:00"/>
    <s v="CUST-1076"/>
    <s v="Beacon Wholesale"/>
    <x v="0"/>
    <x v="1"/>
    <s v="SP-01"/>
    <s v="Sarah Jenkins"/>
    <s v="PROD-302"/>
    <x v="7"/>
    <s v="Food &amp; Beverage"/>
    <n v="3.8"/>
    <n v="2.6"/>
    <n v="31"/>
    <n v="117.8"/>
    <n v="1.52E-2"/>
    <n v="1.79"/>
    <n v="116.01"/>
    <n v="80.599999999999994"/>
    <n v="35.409999999999997"/>
    <n v="0"/>
    <n v="0"/>
    <n v="0"/>
    <x v="2206"/>
  </r>
  <r>
    <s v="ORD-20242292"/>
    <d v="2025-08-26T00:00:00"/>
    <s v="CUST-1056"/>
    <s v="Pioneer Retail"/>
    <x v="1"/>
    <x v="2"/>
    <s v="SP-08"/>
    <s v="Tariq Al-Mansoor"/>
    <s v="PROD-201"/>
    <x v="14"/>
    <s v="Home Care"/>
    <n v="12"/>
    <n v="6.5"/>
    <n v="6"/>
    <n v="72"/>
    <n v="0.24129999999999999"/>
    <n v="17.37"/>
    <n v="54.63"/>
    <n v="39"/>
    <n v="15.63"/>
    <n v="0"/>
    <n v="0"/>
    <n v="0"/>
    <x v="2207"/>
  </r>
  <r>
    <s v="ORD-20242293"/>
    <d v="2025-02-14T00:00:00"/>
    <s v="CUST-1076"/>
    <s v="Beacon Wholesale"/>
    <x v="0"/>
    <x v="1"/>
    <s v="SP-02"/>
    <s v="Michael Chang"/>
    <s v="PROD-202"/>
    <x v="4"/>
    <s v="Home Care"/>
    <n v="4.5"/>
    <n v="2.1"/>
    <n v="5"/>
    <n v="22.5"/>
    <n v="1.8E-3"/>
    <n v="0.04"/>
    <n v="22.46"/>
    <n v="10.5"/>
    <n v="11.96"/>
    <n v="0"/>
    <n v="0"/>
    <n v="0"/>
    <x v="2208"/>
  </r>
  <r>
    <s v="ORD-20242294"/>
    <d v="2025-06-20T00:00:00"/>
    <s v="CUST-1005"/>
    <s v="Metro Stores"/>
    <x v="0"/>
    <x v="0"/>
    <s v="SP-02"/>
    <s v="Michael Chang"/>
    <s v="PROD-304"/>
    <x v="8"/>
    <s v="Food &amp; Beverage"/>
    <n v="4.2"/>
    <n v="2.8"/>
    <n v="365"/>
    <n v="1533"/>
    <n v="6.0600000000000001E-2"/>
    <n v="92.9"/>
    <n v="1440.1"/>
    <n v="1022"/>
    <n v="418.1"/>
    <n v="0"/>
    <n v="0"/>
    <n v="0"/>
    <x v="2209"/>
  </r>
  <r>
    <s v="ORD-20242295"/>
    <d v="2024-03-21T00:00:00"/>
    <s v="CUST-1059"/>
    <s v="Pioneer Distributors"/>
    <x v="4"/>
    <x v="1"/>
    <s v="SP-07"/>
    <s v="Carlos Mendez"/>
    <s v="PROD-102"/>
    <x v="15"/>
    <s v="Personal Care"/>
    <n v="6.2"/>
    <n v="1.9"/>
    <n v="115"/>
    <n v="713"/>
    <n v="2.8E-3"/>
    <n v="2"/>
    <n v="711"/>
    <n v="218.5"/>
    <n v="492.5"/>
    <n v="8"/>
    <n v="49.46"/>
    <n v="19.2"/>
    <x v="2210"/>
  </r>
  <r>
    <s v="ORD-20242296"/>
    <d v="2025-02-09T00:00:00"/>
    <s v="CUST-1057"/>
    <s v="Pioneer Supermarkets"/>
    <x v="2"/>
    <x v="2"/>
    <s v="SP-06"/>
    <s v="Priya Sharma"/>
    <s v="PROD-401"/>
    <x v="3"/>
    <s v="Household Essentials"/>
    <n v="10.5"/>
    <n v="7.5"/>
    <n v="2"/>
    <n v="21"/>
    <n v="0.1416"/>
    <n v="2.97"/>
    <n v="18.03"/>
    <n v="15"/>
    <n v="3.03"/>
    <n v="0"/>
    <n v="0"/>
    <n v="0"/>
    <x v="2107"/>
  </r>
  <r>
    <s v="ORD-20242297"/>
    <d v="2026-06-10T00:00:00"/>
    <s v="CUST-1010"/>
    <s v="Apex Mart"/>
    <x v="2"/>
    <x v="3"/>
    <s v="SP-06"/>
    <s v="Priya Sharma"/>
    <s v="PROD-302"/>
    <x v="7"/>
    <s v="Food &amp; Beverage"/>
    <n v="3.8"/>
    <n v="2.6"/>
    <n v="164"/>
    <n v="623.20000000000005"/>
    <n v="2.1399999999999999E-2"/>
    <n v="13.34"/>
    <n v="609.86"/>
    <n v="426.4"/>
    <n v="183.46"/>
    <n v="0"/>
    <n v="0"/>
    <n v="0"/>
    <x v="2211"/>
  </r>
  <r>
    <s v="ORD-20242298"/>
    <d v="2024-11-13T00:00:00"/>
    <s v="CUST-1119"/>
    <s v="Titan Direct"/>
    <x v="2"/>
    <x v="3"/>
    <s v="SP-05"/>
    <s v="Kenji Sato"/>
    <s v="PROD-403"/>
    <x v="11"/>
    <s v="Household Essentials"/>
    <n v="5.5"/>
    <n v="3.8"/>
    <n v="118"/>
    <n v="649"/>
    <n v="2.2700000000000001E-2"/>
    <n v="14.73"/>
    <n v="634.27"/>
    <n v="448.4"/>
    <n v="185.87"/>
    <n v="0"/>
    <n v="0"/>
    <n v="0"/>
    <x v="2212"/>
  </r>
  <r>
    <s v="ORD-20242299"/>
    <d v="2026-02-02T00:00:00"/>
    <s v="CUST-1030"/>
    <s v="Summit Express"/>
    <x v="3"/>
    <x v="3"/>
    <s v="SP-04"/>
    <s v="David Mueller"/>
    <s v="PROD-304"/>
    <x v="8"/>
    <s v="Food &amp; Beverage"/>
    <n v="4.2"/>
    <n v="2.8"/>
    <n v="46"/>
    <n v="193.2"/>
    <n v="3.4799999999999998E-2"/>
    <n v="6.72"/>
    <n v="186.48"/>
    <n v="128.80000000000001"/>
    <n v="57.68"/>
    <n v="0"/>
    <n v="0"/>
    <n v="0"/>
    <x v="2213"/>
  </r>
  <r>
    <s v="ORD-20242300"/>
    <d v="2024-12-13T00:00:00"/>
    <s v="CUST-1000"/>
    <s v="Metro Retail"/>
    <x v="3"/>
    <x v="0"/>
    <s v="SP-04"/>
    <s v="David Mueller"/>
    <s v="PROD-402"/>
    <x v="10"/>
    <s v="Household Essentials"/>
    <n v="6"/>
    <n v="4.2"/>
    <n v="73"/>
    <n v="438"/>
    <n v="4.1500000000000002E-2"/>
    <n v="18.18"/>
    <n v="419.82"/>
    <n v="306.60000000000002"/>
    <n v="113.22"/>
    <n v="0"/>
    <n v="0"/>
    <n v="0"/>
    <x v="2214"/>
  </r>
  <r>
    <s v="ORD-20242301"/>
    <d v="2024-08-14T00:00:00"/>
    <s v="CUST-1015"/>
    <s v="Apex Direct"/>
    <x v="2"/>
    <x v="3"/>
    <s v="SP-06"/>
    <s v="Priya Sharma"/>
    <s v="PROD-401"/>
    <x v="3"/>
    <s v="Household Essentials"/>
    <n v="10.5"/>
    <n v="7.5"/>
    <n v="39"/>
    <n v="409.5"/>
    <n v="2.5000000000000001E-3"/>
    <n v="1.02"/>
    <n v="408.48"/>
    <n v="292.5"/>
    <n v="115.98"/>
    <n v="0"/>
    <n v="0"/>
    <n v="0"/>
    <x v="2215"/>
  </r>
  <r>
    <s v="ORD-20242302"/>
    <d v="2024-12-07T00:00:00"/>
    <s v="CUST-1100"/>
    <s v="Atlas Wholesale"/>
    <x v="2"/>
    <x v="3"/>
    <s v="SP-05"/>
    <s v="Kenji Sato"/>
    <s v="PROD-302"/>
    <x v="7"/>
    <s v="Food &amp; Beverage"/>
    <n v="3.8"/>
    <n v="2.6"/>
    <n v="78"/>
    <n v="296.39999999999998"/>
    <n v="5.4399999999999997E-2"/>
    <n v="16.12"/>
    <n v="280.27999999999997"/>
    <n v="202.8"/>
    <n v="77.48"/>
    <n v="0"/>
    <n v="0"/>
    <n v="0"/>
    <x v="2216"/>
  </r>
  <r>
    <s v="ORD-20242303"/>
    <d v="2026-03-08T00:00:00"/>
    <s v="CUST-1090"/>
    <s v="Crown Mart"/>
    <x v="0"/>
    <x v="3"/>
    <s v="SP-01"/>
    <s v="Sarah Jenkins"/>
    <s v="PROD-102"/>
    <x v="15"/>
    <s v="Personal Care"/>
    <n v="6.2"/>
    <n v="1.9"/>
    <n v="14"/>
    <n v="86.8"/>
    <n v="3.32E-2"/>
    <n v="2.88"/>
    <n v="83.92"/>
    <n v="26.6"/>
    <n v="57.32"/>
    <n v="2"/>
    <n v="11.99"/>
    <n v="4.8"/>
    <x v="2217"/>
  </r>
  <r>
    <s v="ORD-20242304"/>
    <d v="2024-06-21T00:00:00"/>
    <s v="CUST-1041"/>
    <s v="Vanguard Supermarkets"/>
    <x v="0"/>
    <x v="3"/>
    <s v="SP-02"/>
    <s v="Michael Chang"/>
    <s v="PROD-403"/>
    <x v="11"/>
    <s v="Household Essentials"/>
    <n v="5.5"/>
    <n v="3.8"/>
    <n v="232"/>
    <n v="1276"/>
    <n v="3.0300000000000001E-2"/>
    <n v="38.659999999999997"/>
    <n v="1237.3399999999999"/>
    <n v="881.6"/>
    <n v="355.74"/>
    <n v="0"/>
    <n v="0"/>
    <n v="0"/>
    <x v="2218"/>
  </r>
  <r>
    <s v="ORD-20242305"/>
    <d v="2024-03-19T00:00:00"/>
    <s v="CUST-1041"/>
    <s v="Vanguard Supermarkets"/>
    <x v="0"/>
    <x v="3"/>
    <s v="SP-01"/>
    <s v="Sarah Jenkins"/>
    <s v="PROD-304"/>
    <x v="8"/>
    <s v="Food &amp; Beverage"/>
    <n v="4.2"/>
    <n v="2.8"/>
    <n v="100"/>
    <n v="420"/>
    <n v="3.3E-3"/>
    <n v="1.39"/>
    <n v="418.61"/>
    <n v="280"/>
    <n v="138.61000000000001"/>
    <n v="0"/>
    <n v="0"/>
    <n v="0"/>
    <x v="2219"/>
  </r>
  <r>
    <s v="ORD-20242306"/>
    <d v="2025-06-06T00:00:00"/>
    <s v="CUST-1021"/>
    <s v="Global Stores"/>
    <x v="0"/>
    <x v="0"/>
    <s v="SP-01"/>
    <s v="Sarah Jenkins"/>
    <s v="PROD-302"/>
    <x v="7"/>
    <s v="Food &amp; Beverage"/>
    <n v="3.8"/>
    <n v="2.6"/>
    <n v="108"/>
    <n v="410.4"/>
    <n v="9.6299999999999997E-2"/>
    <n v="39.520000000000003"/>
    <n v="370.88"/>
    <n v="280.8"/>
    <n v="90.08"/>
    <n v="0"/>
    <n v="0"/>
    <n v="0"/>
    <x v="2220"/>
  </r>
  <r>
    <s v="ORD-20242307"/>
    <d v="2025-10-10T00:00:00"/>
    <s v="CUST-1003"/>
    <s v="Metro Distributors"/>
    <x v="0"/>
    <x v="2"/>
    <s v="SP-01"/>
    <s v="Sarah Jenkins"/>
    <s v="PROD-203"/>
    <x v="0"/>
    <s v="Home Care"/>
    <n v="5.8"/>
    <n v="2.7"/>
    <n v="16"/>
    <n v="92.8"/>
    <n v="5.3900000000000003E-2"/>
    <n v="5"/>
    <n v="87.8"/>
    <n v="43.2"/>
    <n v="44.6"/>
    <n v="0"/>
    <n v="0"/>
    <n v="0"/>
    <x v="2221"/>
  </r>
  <r>
    <s v="ORD-20242308"/>
    <d v="2024-04-26T00:00:00"/>
    <s v="CUST-1033"/>
    <s v="Prime Supermarkets"/>
    <x v="0"/>
    <x v="2"/>
    <s v="SP-01"/>
    <s v="Sarah Jenkins"/>
    <s v="PROD-101"/>
    <x v="9"/>
    <s v="Personal Care"/>
    <n v="8.5"/>
    <n v="2.8"/>
    <n v="36"/>
    <n v="306"/>
    <n v="0.11169999999999999"/>
    <n v="34.18"/>
    <n v="271.82"/>
    <n v="100.8"/>
    <n v="171.02"/>
    <n v="8"/>
    <n v="60.4"/>
    <n v="26.4"/>
    <x v="2222"/>
  </r>
  <r>
    <s v="ORD-20242309"/>
    <d v="2025-06-27T00:00:00"/>
    <s v="CUST-1103"/>
    <s v="Atlas Direct"/>
    <x v="0"/>
    <x v="4"/>
    <s v="SP-02"/>
    <s v="Michael Chang"/>
    <s v="PROD-301"/>
    <x v="2"/>
    <s v="Food &amp; Beverage"/>
    <n v="5"/>
    <n v="3.2"/>
    <n v="38"/>
    <n v="190"/>
    <n v="0.13900000000000001"/>
    <n v="26.41"/>
    <n v="163.59"/>
    <n v="121.6"/>
    <n v="41.99"/>
    <n v="0"/>
    <n v="0"/>
    <n v="0"/>
    <x v="2223"/>
  </r>
  <r>
    <s v="ORD-20242310"/>
    <d v="2025-06-06T00:00:00"/>
    <s v="CUST-1105"/>
    <s v="Omega Supermarkets"/>
    <x v="3"/>
    <x v="4"/>
    <s v="SP-04"/>
    <s v="David Mueller"/>
    <s v="PROD-202"/>
    <x v="4"/>
    <s v="Home Care"/>
    <n v="4.5"/>
    <n v="2.1"/>
    <n v="134"/>
    <n v="603"/>
    <n v="4.8500000000000001E-2"/>
    <n v="29.25"/>
    <n v="573.75"/>
    <n v="281.39999999999998"/>
    <n v="292.35000000000002"/>
    <n v="0"/>
    <n v="0"/>
    <n v="0"/>
    <x v="2224"/>
  </r>
  <r>
    <s v="ORD-20242311"/>
    <d v="2024-07-17T00:00:00"/>
    <s v="CUST-1072"/>
    <s v="Beacon Retail"/>
    <x v="0"/>
    <x v="3"/>
    <s v="SP-01"/>
    <s v="Sarah Jenkins"/>
    <s v="PROD-203"/>
    <x v="0"/>
    <s v="Home Care"/>
    <n v="5.8"/>
    <n v="2.7"/>
    <n v="134"/>
    <n v="777.2"/>
    <n v="3.0200000000000001E-2"/>
    <n v="23.47"/>
    <n v="753.73"/>
    <n v="361.8"/>
    <n v="391.93"/>
    <n v="0"/>
    <n v="0"/>
    <n v="0"/>
    <x v="2225"/>
  </r>
  <r>
    <s v="ORD-20242312"/>
    <d v="2026-07-16T00:00:00"/>
    <s v="CUST-1029"/>
    <s v="Summit Stores"/>
    <x v="0"/>
    <x v="1"/>
    <s v="SP-02"/>
    <s v="Michael Chang"/>
    <s v="PROD-303"/>
    <x v="5"/>
    <s v="Food &amp; Beverage"/>
    <n v="11"/>
    <n v="6.8"/>
    <n v="30"/>
    <n v="330"/>
    <n v="4.3299999999999998E-2"/>
    <n v="14.29"/>
    <n v="315.70999999999998"/>
    <n v="204"/>
    <n v="111.71"/>
    <n v="0"/>
    <n v="0"/>
    <n v="0"/>
    <x v="2226"/>
  </r>
  <r>
    <s v="ORD-20242313"/>
    <d v="2026-03-05T00:00:00"/>
    <s v="CUST-1032"/>
    <s v="Prime Retail"/>
    <x v="0"/>
    <x v="1"/>
    <s v="SP-02"/>
    <s v="Michael Chang"/>
    <s v="PROD-102"/>
    <x v="15"/>
    <s v="Personal Care"/>
    <n v="6.2"/>
    <n v="1.9"/>
    <n v="17"/>
    <n v="105.4"/>
    <n v="2.1399999999999999E-2"/>
    <n v="2.2599999999999998"/>
    <n v="103.14"/>
    <n v="32.299999999999997"/>
    <n v="70.84"/>
    <n v="0"/>
    <n v="0"/>
    <n v="0"/>
    <x v="2227"/>
  </r>
  <r>
    <s v="ORD-20242314"/>
    <d v="2024-12-23T00:00:00"/>
    <s v="CUST-1056"/>
    <s v="Pioneer Retail"/>
    <x v="1"/>
    <x v="2"/>
    <s v="SP-08"/>
    <s v="Tariq Al-Mansoor"/>
    <s v="PROD-403"/>
    <x v="11"/>
    <s v="Household Essentials"/>
    <n v="5.5"/>
    <n v="3.8"/>
    <n v="13"/>
    <n v="71.5"/>
    <n v="9.0399999999999994E-2"/>
    <n v="6.46"/>
    <n v="65.040000000000006"/>
    <n v="49.4"/>
    <n v="15.64"/>
    <n v="0"/>
    <n v="0"/>
    <n v="0"/>
    <x v="2228"/>
  </r>
  <r>
    <s v="ORD-20242315"/>
    <d v="2024-12-25T00:00:00"/>
    <s v="CUST-1002"/>
    <s v="Metro Mart"/>
    <x v="0"/>
    <x v="3"/>
    <s v="SP-01"/>
    <s v="Sarah Jenkins"/>
    <s v="PROD-101"/>
    <x v="9"/>
    <s v="Personal Care"/>
    <n v="8.5"/>
    <n v="2.8"/>
    <n v="115"/>
    <n v="977.5"/>
    <n v="2.0000000000000001E-4"/>
    <n v="0.2"/>
    <n v="977.3"/>
    <n v="322"/>
    <n v="655.29999999999995"/>
    <n v="0"/>
    <n v="0"/>
    <n v="0"/>
    <x v="2229"/>
  </r>
  <r>
    <s v="ORD-20242316"/>
    <d v="2026-01-14T00:00:00"/>
    <s v="CUST-1102"/>
    <s v="Atlas Express"/>
    <x v="2"/>
    <x v="3"/>
    <s v="SP-06"/>
    <s v="Priya Sharma"/>
    <s v="PROD-403"/>
    <x v="11"/>
    <s v="Household Essentials"/>
    <n v="5.5"/>
    <n v="3.8"/>
    <n v="11"/>
    <n v="60.5"/>
    <n v="6.1000000000000004E-3"/>
    <n v="0.37"/>
    <n v="60.13"/>
    <n v="41.8"/>
    <n v="18.329999999999998"/>
    <n v="0"/>
    <n v="0"/>
    <n v="0"/>
    <x v="2230"/>
  </r>
  <r>
    <s v="ORD-20242317"/>
    <d v="2026-04-18T00:00:00"/>
    <s v="CUST-1099"/>
    <s v="Atlas Distributors"/>
    <x v="4"/>
    <x v="2"/>
    <s v="SP-07"/>
    <s v="Carlos Mendez"/>
    <s v="PROD-301"/>
    <x v="2"/>
    <s v="Food &amp; Beverage"/>
    <n v="5"/>
    <n v="3.2"/>
    <n v="6"/>
    <n v="30"/>
    <n v="9.98E-2"/>
    <n v="2.99"/>
    <n v="27.01"/>
    <n v="19.2"/>
    <n v="7.81"/>
    <n v="0"/>
    <n v="0"/>
    <n v="0"/>
    <x v="2040"/>
  </r>
  <r>
    <s v="ORD-20242318"/>
    <d v="2025-10-22T00:00:00"/>
    <s v="CUST-1074"/>
    <s v="Beacon Mart"/>
    <x v="0"/>
    <x v="3"/>
    <s v="SP-01"/>
    <s v="Sarah Jenkins"/>
    <s v="PROD-401"/>
    <x v="3"/>
    <s v="Household Essentials"/>
    <n v="10.5"/>
    <n v="7.5"/>
    <n v="142"/>
    <n v="1491"/>
    <n v="0.45319999999999999"/>
    <n v="675.72"/>
    <n v="815.28"/>
    <n v="1065"/>
    <n v="-249.72"/>
    <n v="12"/>
    <n v="68.900000000000006"/>
    <n v="96"/>
    <x v="2231"/>
  </r>
  <r>
    <s v="ORD-20242319"/>
    <d v="2026-04-14T00:00:00"/>
    <s v="CUST-1112"/>
    <s v="Titan Retail"/>
    <x v="0"/>
    <x v="3"/>
    <s v="SP-02"/>
    <s v="Michael Chang"/>
    <s v="PROD-201"/>
    <x v="14"/>
    <s v="Home Care"/>
    <n v="12"/>
    <n v="6.5"/>
    <n v="16"/>
    <n v="192"/>
    <n v="6.0000000000000001E-3"/>
    <n v="1.1499999999999999"/>
    <n v="190.85"/>
    <n v="104"/>
    <n v="86.85"/>
    <n v="0"/>
    <n v="0"/>
    <n v="0"/>
    <x v="2232"/>
  </r>
  <r>
    <s v="ORD-20242320"/>
    <d v="2024-05-31T00:00:00"/>
    <s v="CUST-1020"/>
    <s v="Global Wholesale"/>
    <x v="0"/>
    <x v="1"/>
    <s v="SP-02"/>
    <s v="Michael Chang"/>
    <s v="PROD-302"/>
    <x v="7"/>
    <s v="Food &amp; Beverage"/>
    <n v="3.8"/>
    <n v="2.6"/>
    <n v="53"/>
    <n v="201.4"/>
    <n v="1.7500000000000002E-2"/>
    <n v="3.52"/>
    <n v="197.88"/>
    <n v="137.80000000000001"/>
    <n v="60.08"/>
    <n v="0"/>
    <n v="0"/>
    <n v="0"/>
    <x v="2233"/>
  </r>
  <r>
    <s v="ORD-20242321"/>
    <d v="2024-08-29T00:00:00"/>
    <s v="CUST-1115"/>
    <s v="Titan Distributors"/>
    <x v="2"/>
    <x v="1"/>
    <s v="SP-06"/>
    <s v="Priya Sharma"/>
    <s v="PROD-102"/>
    <x v="15"/>
    <s v="Personal Care"/>
    <n v="6.2"/>
    <n v="1.9"/>
    <n v="16"/>
    <n v="99.2"/>
    <n v="1.5100000000000001E-2"/>
    <n v="1.5"/>
    <n v="97.7"/>
    <n v="30.4"/>
    <n v="67.3"/>
    <n v="0"/>
    <n v="0"/>
    <n v="0"/>
    <x v="2234"/>
  </r>
  <r>
    <s v="ORD-20242322"/>
    <d v="2024-04-15T00:00:00"/>
    <s v="CUST-1025"/>
    <s v="Summit Supermarkets"/>
    <x v="1"/>
    <x v="2"/>
    <s v="SP-08"/>
    <s v="Tariq Al-Mansoor"/>
    <s v="PROD-303"/>
    <x v="5"/>
    <s v="Food &amp; Beverage"/>
    <n v="11"/>
    <n v="6.8"/>
    <n v="41"/>
    <n v="451"/>
    <n v="9.9699999999999997E-2"/>
    <n v="44.96"/>
    <n v="406.04"/>
    <n v="278.8"/>
    <n v="127.24"/>
    <n v="0"/>
    <n v="0"/>
    <n v="0"/>
    <x v="2235"/>
  </r>
  <r>
    <s v="ORD-20242323"/>
    <d v="2024-05-29T00:00:00"/>
    <s v="CUST-1079"/>
    <s v="Beacon Direct"/>
    <x v="0"/>
    <x v="4"/>
    <s v="SP-02"/>
    <s v="Michael Chang"/>
    <s v="PROD-201"/>
    <x v="14"/>
    <s v="Home Care"/>
    <n v="12"/>
    <n v="6.5"/>
    <n v="26"/>
    <n v="312"/>
    <n v="0.1118"/>
    <n v="34.880000000000003"/>
    <n v="277.12"/>
    <n v="169"/>
    <n v="108.12"/>
    <n v="0"/>
    <n v="0"/>
    <n v="0"/>
    <x v="436"/>
  </r>
  <r>
    <s v="ORD-20242324"/>
    <d v="2024-09-19T00:00:00"/>
    <s v="CUST-1065"/>
    <s v="Sterling Supermarkets"/>
    <x v="3"/>
    <x v="3"/>
    <s v="SP-04"/>
    <s v="David Mueller"/>
    <s v="PROD-201"/>
    <x v="14"/>
    <s v="Home Care"/>
    <n v="12"/>
    <n v="6.5"/>
    <n v="48"/>
    <n v="576"/>
    <n v="5.0500000000000003E-2"/>
    <n v="29.09"/>
    <n v="546.91"/>
    <n v="312"/>
    <n v="234.91"/>
    <n v="0"/>
    <n v="0"/>
    <n v="0"/>
    <x v="2236"/>
  </r>
  <r>
    <s v="ORD-20242325"/>
    <d v="2024-07-21T00:00:00"/>
    <s v="CUST-1009"/>
    <s v="Apex Supermarkets"/>
    <x v="3"/>
    <x v="3"/>
    <s v="SP-04"/>
    <s v="David Mueller"/>
    <s v="PROD-201"/>
    <x v="14"/>
    <s v="Home Care"/>
    <n v="12"/>
    <n v="6.5"/>
    <n v="13"/>
    <n v="156"/>
    <n v="2.5000000000000001E-3"/>
    <n v="0.39"/>
    <n v="155.61000000000001"/>
    <n v="84.5"/>
    <n v="71.11"/>
    <n v="0"/>
    <n v="0"/>
    <n v="0"/>
    <x v="2237"/>
  </r>
  <r>
    <s v="ORD-20242326"/>
    <d v="2024-06-26T00:00:00"/>
    <s v="CUST-1035"/>
    <s v="Prime Distributors"/>
    <x v="2"/>
    <x v="3"/>
    <s v="SP-06"/>
    <s v="Priya Sharma"/>
    <s v="PROD-202"/>
    <x v="4"/>
    <s v="Home Care"/>
    <n v="4.5"/>
    <n v="2.1"/>
    <n v="14"/>
    <n v="63"/>
    <n v="3.1600000000000003E-2"/>
    <n v="1.99"/>
    <n v="61.01"/>
    <n v="29.4"/>
    <n v="31.61"/>
    <n v="0"/>
    <n v="0"/>
    <n v="0"/>
    <x v="2238"/>
  </r>
  <r>
    <s v="ORD-20242327"/>
    <d v="2025-09-08T00:00:00"/>
    <s v="CUST-1100"/>
    <s v="Atlas Wholesale"/>
    <x v="2"/>
    <x v="3"/>
    <s v="SP-06"/>
    <s v="Priya Sharma"/>
    <s v="PROD-304"/>
    <x v="8"/>
    <s v="Food &amp; Beverage"/>
    <n v="4.2"/>
    <n v="2.8"/>
    <n v="35"/>
    <n v="147"/>
    <n v="3.0000000000000001E-3"/>
    <n v="0.44"/>
    <n v="146.56"/>
    <n v="98"/>
    <n v="48.56"/>
    <n v="0"/>
    <n v="0"/>
    <n v="0"/>
    <x v="2239"/>
  </r>
  <r>
    <s v="ORD-20242328"/>
    <d v="2024-06-05T00:00:00"/>
    <s v="CUST-1030"/>
    <s v="Summit Express"/>
    <x v="3"/>
    <x v="3"/>
    <s v="SP-04"/>
    <s v="David Mueller"/>
    <s v="PROD-204"/>
    <x v="12"/>
    <s v="Home Care"/>
    <n v="7.2"/>
    <n v="3.6"/>
    <n v="132"/>
    <n v="950.4"/>
    <n v="3.2300000000000002E-2"/>
    <n v="30.7"/>
    <n v="919.7"/>
    <n v="475.2"/>
    <n v="444.5"/>
    <n v="0"/>
    <n v="0"/>
    <n v="0"/>
    <x v="2240"/>
  </r>
  <r>
    <s v="ORD-20242329"/>
    <d v="2026-02-17T00:00:00"/>
    <s v="CUST-1118"/>
    <s v="Titan Express"/>
    <x v="0"/>
    <x v="3"/>
    <s v="SP-01"/>
    <s v="Sarah Jenkins"/>
    <s v="PROD-304"/>
    <x v="8"/>
    <s v="Food &amp; Beverage"/>
    <n v="4.2"/>
    <n v="2.8"/>
    <n v="28"/>
    <n v="117.6"/>
    <n v="3.0599999999999999E-2"/>
    <n v="3.6"/>
    <n v="114"/>
    <n v="78.400000000000006"/>
    <n v="35.6"/>
    <n v="0"/>
    <n v="0"/>
    <n v="0"/>
    <x v="2241"/>
  </r>
  <r>
    <s v="ORD-20242330"/>
    <d v="2026-02-16T00:00:00"/>
    <s v="CUST-1082"/>
    <s v="Crest Mart"/>
    <x v="0"/>
    <x v="2"/>
    <s v="SP-01"/>
    <s v="Sarah Jenkins"/>
    <s v="PROD-202"/>
    <x v="4"/>
    <s v="Home Care"/>
    <n v="4.5"/>
    <n v="2.1"/>
    <n v="11"/>
    <n v="49.5"/>
    <n v="0.2301"/>
    <n v="11.39"/>
    <n v="38.11"/>
    <n v="23.1"/>
    <n v="15.01"/>
    <n v="0"/>
    <n v="0"/>
    <n v="0"/>
    <x v="2242"/>
  </r>
  <r>
    <s v="ORD-20242331"/>
    <d v="2025-11-02T00:00:00"/>
    <s v="CUST-1016"/>
    <s v="Global Retail"/>
    <x v="0"/>
    <x v="0"/>
    <s v="SP-01"/>
    <s v="Sarah Jenkins"/>
    <s v="PROD-104"/>
    <x v="6"/>
    <s v="Personal Care"/>
    <n v="9.9"/>
    <n v="3.1"/>
    <n v="136"/>
    <n v="1346.4"/>
    <n v="0.1263"/>
    <n v="170.05"/>
    <n v="1176.3499999999999"/>
    <n v="421.6"/>
    <n v="754.75"/>
    <n v="0"/>
    <n v="0"/>
    <n v="0"/>
    <x v="2243"/>
  </r>
  <r>
    <s v="ORD-20242332"/>
    <d v="2024-03-18T00:00:00"/>
    <s v="CUST-1033"/>
    <s v="Prime Supermarkets"/>
    <x v="0"/>
    <x v="2"/>
    <s v="SP-01"/>
    <s v="Sarah Jenkins"/>
    <s v="PROD-202"/>
    <x v="4"/>
    <s v="Home Care"/>
    <n v="4.5"/>
    <n v="2.1"/>
    <n v="13"/>
    <n v="58.5"/>
    <n v="5.2200000000000003E-2"/>
    <n v="3.05"/>
    <n v="55.45"/>
    <n v="27.3"/>
    <n v="28.15"/>
    <n v="4"/>
    <n v="17.059999999999999"/>
    <n v="10.4"/>
    <x v="2244"/>
  </r>
  <r>
    <s v="ORD-20242333"/>
    <d v="2024-06-30T00:00:00"/>
    <s v="CUST-1076"/>
    <s v="Beacon Wholesale"/>
    <x v="0"/>
    <x v="1"/>
    <s v="SP-02"/>
    <s v="Michael Chang"/>
    <s v="PROD-404"/>
    <x v="16"/>
    <s v="Household Essentials"/>
    <n v="4.9000000000000004"/>
    <n v="3.1"/>
    <n v="33"/>
    <n v="161.69999999999999"/>
    <n v="5.7999999999999996E-3"/>
    <n v="0.94"/>
    <n v="160.76"/>
    <n v="102.3"/>
    <n v="58.46"/>
    <n v="0"/>
    <n v="0"/>
    <n v="0"/>
    <x v="2245"/>
  </r>
  <r>
    <s v="ORD-20242334"/>
    <d v="2026-03-02T00:00:00"/>
    <s v="CUST-1083"/>
    <s v="Crest Distributors"/>
    <x v="0"/>
    <x v="3"/>
    <s v="SP-02"/>
    <s v="Michael Chang"/>
    <s v="PROD-203"/>
    <x v="0"/>
    <s v="Home Care"/>
    <n v="5.8"/>
    <n v="2.7"/>
    <n v="48"/>
    <n v="278.39999999999998"/>
    <n v="7.0000000000000001E-3"/>
    <n v="1.95"/>
    <n v="276.45"/>
    <n v="129.6"/>
    <n v="146.85"/>
    <n v="0"/>
    <n v="0"/>
    <n v="0"/>
    <x v="2246"/>
  </r>
  <r>
    <s v="ORD-20242335"/>
    <d v="2025-10-05T00:00:00"/>
    <s v="CUST-1030"/>
    <s v="Summit Express"/>
    <x v="3"/>
    <x v="3"/>
    <s v="SP-03"/>
    <s v="Elena Rostova"/>
    <s v="PROD-103"/>
    <x v="13"/>
    <s v="Personal Care"/>
    <n v="4.8"/>
    <n v="1.4"/>
    <n v="12"/>
    <n v="57.6"/>
    <n v="7.9000000000000008E-3"/>
    <n v="0.46"/>
    <n v="57.14"/>
    <n v="16.8"/>
    <n v="40.340000000000003"/>
    <n v="1"/>
    <n v="4.76"/>
    <n v="1.9"/>
    <x v="2247"/>
  </r>
  <r>
    <s v="ORD-20242336"/>
    <d v="2025-05-20T00:00:00"/>
    <s v="CUST-1051"/>
    <s v="Horizon Distributors"/>
    <x v="0"/>
    <x v="1"/>
    <s v="SP-01"/>
    <s v="Sarah Jenkins"/>
    <s v="PROD-204"/>
    <x v="12"/>
    <s v="Home Care"/>
    <n v="7.2"/>
    <n v="3.6"/>
    <n v="8"/>
    <n v="57.6"/>
    <n v="4.1300000000000003E-2"/>
    <n v="2.38"/>
    <n v="55.22"/>
    <n v="28.8"/>
    <n v="26.42"/>
    <n v="0"/>
    <n v="0"/>
    <n v="0"/>
    <x v="2248"/>
  </r>
  <r>
    <s v="ORD-20242337"/>
    <d v="2025-04-20T00:00:00"/>
    <s v="CUST-1108"/>
    <s v="Omega Wholesale"/>
    <x v="0"/>
    <x v="4"/>
    <s v="SP-01"/>
    <s v="Sarah Jenkins"/>
    <s v="PROD-403"/>
    <x v="11"/>
    <s v="Household Essentials"/>
    <n v="5.5"/>
    <n v="3.8"/>
    <n v="74"/>
    <n v="407"/>
    <n v="4.2900000000000001E-2"/>
    <n v="17.46"/>
    <n v="389.54"/>
    <n v="281.2"/>
    <n v="108.34"/>
    <n v="0"/>
    <n v="0"/>
    <n v="0"/>
    <x v="2249"/>
  </r>
  <r>
    <s v="ORD-20242338"/>
    <d v="2026-02-11T00:00:00"/>
    <s v="CUST-1031"/>
    <s v="Summit Direct"/>
    <x v="4"/>
    <x v="1"/>
    <s v="SP-07"/>
    <s v="Carlos Mendez"/>
    <s v="PROD-103"/>
    <x v="13"/>
    <s v="Personal Care"/>
    <n v="4.8"/>
    <n v="1.4"/>
    <n v="10"/>
    <n v="48"/>
    <n v="2.5999999999999999E-2"/>
    <n v="1.25"/>
    <n v="46.75"/>
    <n v="14"/>
    <n v="32.75"/>
    <n v="0"/>
    <n v="0"/>
    <n v="0"/>
    <x v="2250"/>
  </r>
  <r>
    <s v="ORD-20242339"/>
    <d v="2025-07-31T00:00:00"/>
    <s v="CUST-1106"/>
    <s v="Omega Mart"/>
    <x v="2"/>
    <x v="3"/>
    <s v="SP-05"/>
    <s v="Kenji Sato"/>
    <s v="PROD-201"/>
    <x v="14"/>
    <s v="Home Care"/>
    <n v="12"/>
    <n v="6.5"/>
    <n v="225"/>
    <n v="2700"/>
    <n v="1.5900000000000001E-2"/>
    <n v="42.93"/>
    <n v="2657.07"/>
    <n v="1462.5"/>
    <n v="1194.57"/>
    <n v="0"/>
    <n v="0"/>
    <n v="0"/>
    <x v="2251"/>
  </r>
  <r>
    <s v="ORD-20242340"/>
    <d v="2026-02-17T00:00:00"/>
    <s v="CUST-1089"/>
    <s v="Crown Supermarkets"/>
    <x v="1"/>
    <x v="3"/>
    <s v="SP-08"/>
    <s v="Tariq Al-Mansoor"/>
    <s v="PROD-403"/>
    <x v="11"/>
    <s v="Household Essentials"/>
    <n v="5.5"/>
    <n v="3.8"/>
    <n v="78"/>
    <n v="429"/>
    <n v="2.1299999999999999E-2"/>
    <n v="9.14"/>
    <n v="419.86"/>
    <n v="296.39999999999998"/>
    <n v="123.46"/>
    <n v="0"/>
    <n v="0"/>
    <n v="0"/>
    <x v="2252"/>
  </r>
  <r>
    <s v="ORD-20242341"/>
    <d v="2025-08-16T00:00:00"/>
    <s v="CUST-1112"/>
    <s v="Titan Retail"/>
    <x v="0"/>
    <x v="3"/>
    <s v="SP-02"/>
    <s v="Michael Chang"/>
    <s v="PROD-203"/>
    <x v="0"/>
    <s v="Home Care"/>
    <n v="5.8"/>
    <n v="2.7"/>
    <n v="90"/>
    <n v="522"/>
    <n v="9.4000000000000004E-3"/>
    <n v="4.91"/>
    <n v="517.09"/>
    <n v="243"/>
    <n v="274.08999999999997"/>
    <n v="0"/>
    <n v="0"/>
    <n v="0"/>
    <x v="2253"/>
  </r>
  <r>
    <s v="ORD-20242342"/>
    <d v="2025-04-04T00:00:00"/>
    <s v="CUST-1008"/>
    <s v="Apex Retail"/>
    <x v="0"/>
    <x v="1"/>
    <s v="SP-01"/>
    <s v="Sarah Jenkins"/>
    <s v="PROD-204"/>
    <x v="12"/>
    <s v="Home Care"/>
    <n v="7.2"/>
    <n v="3.6"/>
    <n v="27"/>
    <n v="194.4"/>
    <n v="4.1999999999999997E-3"/>
    <n v="0.82"/>
    <n v="193.58"/>
    <n v="97.2"/>
    <n v="96.38"/>
    <n v="0"/>
    <n v="0"/>
    <n v="0"/>
    <x v="2254"/>
  </r>
  <r>
    <s v="ORD-20242343"/>
    <d v="2025-11-28T00:00:00"/>
    <s v="CUST-1107"/>
    <s v="Omega Distributors"/>
    <x v="2"/>
    <x v="3"/>
    <s v="SP-05"/>
    <s v="Kenji Sato"/>
    <s v="PROD-201"/>
    <x v="14"/>
    <s v="Home Care"/>
    <n v="12"/>
    <n v="6.5"/>
    <n v="293"/>
    <n v="3516"/>
    <n v="2.7000000000000001E-3"/>
    <n v="9.49"/>
    <n v="3506.51"/>
    <n v="1904.5"/>
    <n v="1602.01"/>
    <n v="0"/>
    <n v="0"/>
    <n v="0"/>
    <x v="2255"/>
  </r>
  <r>
    <s v="ORD-20242344"/>
    <d v="2026-08-04T00:00:00"/>
    <s v="CUST-1110"/>
    <s v="Omega Express"/>
    <x v="2"/>
    <x v="4"/>
    <s v="SP-05"/>
    <s v="Kenji Sato"/>
    <s v="PROD-401"/>
    <x v="3"/>
    <s v="Household Essentials"/>
    <n v="10.5"/>
    <n v="7.5"/>
    <n v="97"/>
    <n v="1018.5"/>
    <n v="7.8100000000000003E-2"/>
    <n v="79.540000000000006"/>
    <n v="938.96"/>
    <n v="727.5"/>
    <n v="211.46"/>
    <n v="0"/>
    <n v="0"/>
    <n v="0"/>
    <x v="2256"/>
  </r>
  <r>
    <s v="ORD-20242345"/>
    <d v="2026-06-22T00:00:00"/>
    <s v="CUST-1045"/>
    <s v="Vanguard Stores"/>
    <x v="0"/>
    <x v="4"/>
    <s v="SP-02"/>
    <s v="Michael Chang"/>
    <s v="PROD-304"/>
    <x v="8"/>
    <s v="Food &amp; Beverage"/>
    <n v="4.2"/>
    <n v="2.8"/>
    <n v="54"/>
    <n v="226.8"/>
    <n v="5.0200000000000002E-2"/>
    <n v="11.39"/>
    <n v="215.41"/>
    <n v="151.19999999999999"/>
    <n v="64.209999999999994"/>
    <n v="0"/>
    <n v="0"/>
    <n v="0"/>
    <x v="2257"/>
  </r>
  <r>
    <s v="ORD-20242346"/>
    <d v="2025-08-01T00:00:00"/>
    <s v="CUST-1115"/>
    <s v="Titan Distributors"/>
    <x v="2"/>
    <x v="1"/>
    <s v="SP-05"/>
    <s v="Kenji Sato"/>
    <s v="PROD-401"/>
    <x v="3"/>
    <s v="Household Essentials"/>
    <n v="10.5"/>
    <n v="7.5"/>
    <n v="31"/>
    <n v="325.5"/>
    <n v="1.1999999999999999E-3"/>
    <n v="0.39"/>
    <n v="325.11"/>
    <n v="232.5"/>
    <n v="92.61"/>
    <n v="0"/>
    <n v="0"/>
    <n v="0"/>
    <x v="2258"/>
  </r>
  <r>
    <s v="ORD-20242347"/>
    <d v="2025-10-20T00:00:00"/>
    <s v="CUST-1031"/>
    <s v="Summit Direct"/>
    <x v="4"/>
    <x v="1"/>
    <s v="SP-07"/>
    <s v="Carlos Mendez"/>
    <s v="PROD-101"/>
    <x v="9"/>
    <s v="Personal Care"/>
    <n v="8.5"/>
    <n v="2.8"/>
    <n v="35"/>
    <n v="297.5"/>
    <n v="3.15E-2"/>
    <n v="9.3699999999999992"/>
    <n v="288.13"/>
    <n v="98"/>
    <n v="190.13"/>
    <n v="0"/>
    <n v="0"/>
    <n v="0"/>
    <x v="2259"/>
  </r>
  <r>
    <s v="ORD-20242348"/>
    <d v="2025-10-12T00:00:00"/>
    <s v="CUST-1066"/>
    <s v="Sterling Mart"/>
    <x v="0"/>
    <x v="1"/>
    <s v="SP-02"/>
    <s v="Michael Chang"/>
    <s v="PROD-201"/>
    <x v="14"/>
    <s v="Home Care"/>
    <n v="12"/>
    <n v="6.5"/>
    <n v="17"/>
    <n v="204"/>
    <n v="8.3000000000000001E-3"/>
    <n v="1.69"/>
    <n v="202.31"/>
    <n v="110.5"/>
    <n v="91.81"/>
    <n v="0"/>
    <n v="0"/>
    <n v="0"/>
    <x v="2260"/>
  </r>
  <r>
    <s v="ORD-20242349"/>
    <d v="2025-10-01T00:00:00"/>
    <s v="CUST-1070"/>
    <s v="Sterling Express"/>
    <x v="1"/>
    <x v="3"/>
    <s v="SP-08"/>
    <s v="Tariq Al-Mansoor"/>
    <s v="PROD-204"/>
    <x v="12"/>
    <s v="Home Care"/>
    <n v="7.2"/>
    <n v="3.6"/>
    <n v="33"/>
    <n v="237.6"/>
    <n v="2E-3"/>
    <n v="0.48"/>
    <n v="237.12"/>
    <n v="118.8"/>
    <n v="118.32"/>
    <n v="0"/>
    <n v="0"/>
    <n v="0"/>
    <x v="2261"/>
  </r>
  <r>
    <s v="ORD-20242350"/>
    <d v="2024-11-26T00:00:00"/>
    <s v="CUST-1044"/>
    <s v="Vanguard Wholesale"/>
    <x v="4"/>
    <x v="1"/>
    <s v="SP-07"/>
    <s v="Carlos Mendez"/>
    <s v="PROD-203"/>
    <x v="0"/>
    <s v="Home Care"/>
    <n v="5.8"/>
    <n v="2.7"/>
    <n v="3"/>
    <n v="17.399999999999999"/>
    <n v="1.2E-2"/>
    <n v="0.21"/>
    <n v="17.190000000000001"/>
    <n v="8.1"/>
    <n v="9.09"/>
    <n v="1"/>
    <n v="5.73"/>
    <n v="3.2"/>
    <x v="2262"/>
  </r>
  <r>
    <s v="ORD-20242351"/>
    <d v="2026-06-03T00:00:00"/>
    <s v="CUST-1033"/>
    <s v="Prime Supermarkets"/>
    <x v="0"/>
    <x v="2"/>
    <s v="SP-02"/>
    <s v="Michael Chang"/>
    <s v="PROD-303"/>
    <x v="5"/>
    <s v="Food &amp; Beverage"/>
    <n v="11"/>
    <n v="6.8"/>
    <n v="29"/>
    <n v="319"/>
    <n v="0.44929999999999998"/>
    <n v="143.33000000000001"/>
    <n v="175.67"/>
    <n v="197.2"/>
    <n v="-21.53"/>
    <n v="0"/>
    <n v="0"/>
    <n v="0"/>
    <x v="2263"/>
  </r>
  <r>
    <s v="ORD-20242352"/>
    <d v="2025-10-04T00:00:00"/>
    <s v="CUST-1048"/>
    <s v="Horizon Retail"/>
    <x v="3"/>
    <x v="1"/>
    <s v="SP-03"/>
    <s v="Elena Rostova"/>
    <s v="PROD-303"/>
    <x v="5"/>
    <s v="Food &amp; Beverage"/>
    <n v="11"/>
    <n v="6.8"/>
    <n v="38"/>
    <n v="418"/>
    <n v="2.5999999999999999E-2"/>
    <n v="10.87"/>
    <n v="407.13"/>
    <n v="258.39999999999998"/>
    <n v="148.72999999999999"/>
    <n v="0"/>
    <n v="0"/>
    <n v="0"/>
    <x v="2264"/>
  </r>
  <r>
    <s v="ORD-20242353"/>
    <d v="2024-11-19T00:00:00"/>
    <s v="CUST-1028"/>
    <s v="Summit Wholesale"/>
    <x v="0"/>
    <x v="3"/>
    <s v="SP-02"/>
    <s v="Michael Chang"/>
    <s v="PROD-401"/>
    <x v="3"/>
    <s v="Household Essentials"/>
    <n v="10.5"/>
    <n v="7.5"/>
    <n v="81"/>
    <n v="850.5"/>
    <n v="1.1999999999999999E-3"/>
    <n v="1.02"/>
    <n v="849.48"/>
    <n v="607.5"/>
    <n v="241.98"/>
    <n v="0"/>
    <n v="0"/>
    <n v="0"/>
    <x v="2265"/>
  </r>
  <r>
    <s v="ORD-20242354"/>
    <d v="2024-06-03T00:00:00"/>
    <s v="CUST-1078"/>
    <s v="Beacon Express"/>
    <x v="2"/>
    <x v="2"/>
    <s v="SP-05"/>
    <s v="Kenji Sato"/>
    <s v="PROD-401"/>
    <x v="3"/>
    <s v="Household Essentials"/>
    <n v="10.5"/>
    <n v="7.5"/>
    <n v="14"/>
    <n v="147"/>
    <n v="0.12509999999999999"/>
    <n v="18.39"/>
    <n v="128.61000000000001"/>
    <n v="105"/>
    <n v="23.61"/>
    <n v="0"/>
    <n v="0"/>
    <n v="0"/>
    <x v="2266"/>
  </r>
  <r>
    <s v="ORD-20242355"/>
    <d v="2025-03-26T00:00:00"/>
    <s v="CUST-1115"/>
    <s v="Titan Distributors"/>
    <x v="2"/>
    <x v="1"/>
    <s v="SP-06"/>
    <s v="Priya Sharma"/>
    <s v="PROD-301"/>
    <x v="2"/>
    <s v="Food &amp; Beverage"/>
    <n v="5"/>
    <n v="3.2"/>
    <n v="9"/>
    <n v="45"/>
    <n v="1.4200000000000001E-2"/>
    <n v="0.64"/>
    <n v="44.36"/>
    <n v="28.8"/>
    <n v="15.56"/>
    <n v="0"/>
    <n v="0"/>
    <n v="0"/>
    <x v="2267"/>
  </r>
  <r>
    <s v="ORD-20242356"/>
    <d v="2024-03-10T00:00:00"/>
    <s v="CUST-1064"/>
    <s v="Sterling Retail"/>
    <x v="0"/>
    <x v="1"/>
    <s v="SP-02"/>
    <s v="Michael Chang"/>
    <s v="PROD-204"/>
    <x v="12"/>
    <s v="Home Care"/>
    <n v="7.2"/>
    <n v="3.6"/>
    <n v="38"/>
    <n v="273.60000000000002"/>
    <n v="1.52E-2"/>
    <n v="4.16"/>
    <n v="269.44"/>
    <n v="136.80000000000001"/>
    <n v="132.63999999999999"/>
    <n v="0"/>
    <n v="0"/>
    <n v="0"/>
    <x v="2268"/>
  </r>
  <r>
    <s v="ORD-20242357"/>
    <d v="2025-04-25T00:00:00"/>
    <s v="CUST-1086"/>
    <s v="Crest Express"/>
    <x v="3"/>
    <x v="3"/>
    <s v="SP-03"/>
    <s v="Elena Rostova"/>
    <s v="PROD-302"/>
    <x v="7"/>
    <s v="Food &amp; Beverage"/>
    <n v="3.8"/>
    <n v="2.6"/>
    <n v="153"/>
    <n v="581.4"/>
    <n v="1.61E-2"/>
    <n v="9.36"/>
    <n v="572.04"/>
    <n v="397.8"/>
    <n v="174.24"/>
    <n v="0"/>
    <n v="0"/>
    <n v="0"/>
    <x v="2269"/>
  </r>
  <r>
    <s v="ORD-20242358"/>
    <d v="2025-03-28T00:00:00"/>
    <s v="CUST-1011"/>
    <s v="Apex Distributors"/>
    <x v="0"/>
    <x v="1"/>
    <s v="SP-02"/>
    <s v="Michael Chang"/>
    <s v="PROD-104"/>
    <x v="6"/>
    <s v="Personal Care"/>
    <n v="9.9"/>
    <n v="3.1"/>
    <n v="20"/>
    <n v="198"/>
    <n v="6.59E-2"/>
    <n v="13.05"/>
    <n v="184.95"/>
    <n v="62"/>
    <n v="122.95"/>
    <n v="0"/>
    <n v="0"/>
    <n v="0"/>
    <x v="2270"/>
  </r>
  <r>
    <s v="ORD-20242359"/>
    <d v="2025-10-08T00:00:00"/>
    <s v="CUST-1066"/>
    <s v="Sterling Mart"/>
    <x v="0"/>
    <x v="1"/>
    <s v="SP-02"/>
    <s v="Michael Chang"/>
    <s v="PROD-203"/>
    <x v="0"/>
    <s v="Home Care"/>
    <n v="5.8"/>
    <n v="2.7"/>
    <n v="3"/>
    <n v="17.399999999999999"/>
    <n v="1.5800000000000002E-2"/>
    <n v="0.27"/>
    <n v="17.13"/>
    <n v="8.1"/>
    <n v="9.0299999999999994"/>
    <n v="0"/>
    <n v="0"/>
    <n v="0"/>
    <x v="2271"/>
  </r>
  <r>
    <s v="ORD-20242360"/>
    <d v="2024-11-06T00:00:00"/>
    <s v="CUST-1073"/>
    <s v="Beacon Supermarkets"/>
    <x v="2"/>
    <x v="1"/>
    <s v="SP-05"/>
    <s v="Kenji Sato"/>
    <s v="PROD-402"/>
    <x v="10"/>
    <s v="Household Essentials"/>
    <n v="6"/>
    <n v="4.2"/>
    <n v="30"/>
    <n v="180"/>
    <n v="2.5000000000000001E-3"/>
    <n v="0.45"/>
    <n v="179.55"/>
    <n v="126"/>
    <n v="53.55"/>
    <n v="0"/>
    <n v="0"/>
    <n v="0"/>
    <x v="2272"/>
  </r>
  <r>
    <s v="ORD-20242361"/>
    <d v="2026-03-26T00:00:00"/>
    <s v="CUST-1102"/>
    <s v="Atlas Express"/>
    <x v="2"/>
    <x v="3"/>
    <s v="SP-06"/>
    <s v="Priya Sharma"/>
    <s v="PROD-303"/>
    <x v="5"/>
    <s v="Food &amp; Beverage"/>
    <n v="11"/>
    <n v="6.8"/>
    <n v="173"/>
    <n v="1903"/>
    <n v="7.4999999999999997E-3"/>
    <n v="14.27"/>
    <n v="1888.73"/>
    <n v="1176.4000000000001"/>
    <n v="712.33"/>
    <n v="0"/>
    <n v="0"/>
    <n v="0"/>
    <x v="2273"/>
  </r>
  <r>
    <s v="ORD-20242362"/>
    <d v="2024-10-08T00:00:00"/>
    <s v="CUST-1072"/>
    <s v="Beacon Retail"/>
    <x v="0"/>
    <x v="3"/>
    <s v="SP-02"/>
    <s v="Michael Chang"/>
    <s v="PROD-303"/>
    <x v="5"/>
    <s v="Food &amp; Beverage"/>
    <n v="11"/>
    <n v="6.8"/>
    <n v="163"/>
    <n v="1793"/>
    <n v="2.7699999999999999E-2"/>
    <n v="49.67"/>
    <n v="1743.33"/>
    <n v="1108.4000000000001"/>
    <n v="634.92999999999995"/>
    <n v="0"/>
    <n v="0"/>
    <n v="0"/>
    <x v="2274"/>
  </r>
  <r>
    <s v="ORD-20242363"/>
    <d v="2025-08-28T00:00:00"/>
    <s v="CUST-1093"/>
    <s v="Crown Stores"/>
    <x v="4"/>
    <x v="4"/>
    <s v="SP-07"/>
    <s v="Carlos Mendez"/>
    <s v="PROD-201"/>
    <x v="14"/>
    <s v="Home Care"/>
    <n v="12"/>
    <n v="6.5"/>
    <n v="73"/>
    <n v="876"/>
    <n v="8.3599999999999994E-2"/>
    <n v="73.23"/>
    <n v="802.77"/>
    <n v="474.5"/>
    <n v="328.27"/>
    <n v="0"/>
    <n v="0"/>
    <n v="0"/>
    <x v="2275"/>
  </r>
  <r>
    <s v="ORD-20242364"/>
    <d v="2024-02-27T00:00:00"/>
    <s v="CUST-1072"/>
    <s v="Beacon Retail"/>
    <x v="0"/>
    <x v="3"/>
    <s v="SP-01"/>
    <s v="Sarah Jenkins"/>
    <s v="PROD-202"/>
    <x v="4"/>
    <s v="Home Care"/>
    <n v="4.5"/>
    <n v="2.1"/>
    <n v="11"/>
    <n v="49.5"/>
    <n v="0.38990000000000002"/>
    <n v="19.3"/>
    <n v="30.2"/>
    <n v="23.1"/>
    <n v="7.1"/>
    <n v="0"/>
    <n v="0"/>
    <n v="0"/>
    <x v="2276"/>
  </r>
  <r>
    <s v="ORD-20242365"/>
    <d v="2024-12-26T00:00:00"/>
    <s v="CUST-1050"/>
    <s v="Horizon Mart"/>
    <x v="0"/>
    <x v="4"/>
    <s v="SP-01"/>
    <s v="Sarah Jenkins"/>
    <s v="PROD-403"/>
    <x v="11"/>
    <s v="Household Essentials"/>
    <n v="5.5"/>
    <n v="3.8"/>
    <n v="48"/>
    <n v="264"/>
    <n v="0.1116"/>
    <n v="29.46"/>
    <n v="234.54"/>
    <n v="182.4"/>
    <n v="52.14"/>
    <n v="0"/>
    <n v="0"/>
    <n v="0"/>
    <x v="2277"/>
  </r>
  <r>
    <s v="ORD-20242366"/>
    <d v="2025-06-03T00:00:00"/>
    <s v="CUST-1108"/>
    <s v="Omega Wholesale"/>
    <x v="0"/>
    <x v="4"/>
    <s v="SP-02"/>
    <s v="Michael Chang"/>
    <s v="PROD-203"/>
    <x v="0"/>
    <s v="Home Care"/>
    <n v="5.8"/>
    <n v="2.7"/>
    <n v="83"/>
    <n v="481.4"/>
    <n v="0.1338"/>
    <n v="64.41"/>
    <n v="416.99"/>
    <n v="224.1"/>
    <n v="192.89"/>
    <n v="0"/>
    <n v="0"/>
    <n v="0"/>
    <x v="2278"/>
  </r>
  <r>
    <s v="ORD-20242367"/>
    <d v="2024-03-16T00:00:00"/>
    <s v="CUST-1076"/>
    <s v="Beacon Wholesale"/>
    <x v="0"/>
    <x v="1"/>
    <s v="SP-01"/>
    <s v="Sarah Jenkins"/>
    <s v="PROD-103"/>
    <x v="13"/>
    <s v="Personal Care"/>
    <n v="4.8"/>
    <n v="1.4"/>
    <n v="30"/>
    <n v="144"/>
    <n v="2.5100000000000001E-2"/>
    <n v="3.61"/>
    <n v="140.38999999999999"/>
    <n v="42"/>
    <n v="98.39"/>
    <n v="0"/>
    <n v="0"/>
    <n v="0"/>
    <x v="2279"/>
  </r>
  <r>
    <s v="ORD-20242368"/>
    <d v="2024-11-13T00:00:00"/>
    <s v="CUST-1073"/>
    <s v="Beacon Supermarkets"/>
    <x v="2"/>
    <x v="1"/>
    <s v="SP-06"/>
    <s v="Priya Sharma"/>
    <s v="PROD-404"/>
    <x v="16"/>
    <s v="Household Essentials"/>
    <n v="4.9000000000000004"/>
    <n v="3.1"/>
    <n v="39"/>
    <n v="191.1"/>
    <n v="9.1000000000000004E-3"/>
    <n v="1.74"/>
    <n v="189.36"/>
    <n v="120.9"/>
    <n v="68.459999999999994"/>
    <n v="0"/>
    <n v="0"/>
    <n v="0"/>
    <x v="2280"/>
  </r>
  <r>
    <s v="ORD-20242369"/>
    <d v="2025-04-17T00:00:00"/>
    <s v="CUST-1108"/>
    <s v="Omega Wholesale"/>
    <x v="0"/>
    <x v="4"/>
    <s v="SP-01"/>
    <s v="Sarah Jenkins"/>
    <s v="PROD-103"/>
    <x v="13"/>
    <s v="Personal Care"/>
    <n v="4.8"/>
    <n v="1.4"/>
    <n v="250"/>
    <n v="1200"/>
    <n v="0.1424"/>
    <n v="170.88"/>
    <n v="1029.1199999999999"/>
    <n v="350"/>
    <n v="679.12"/>
    <n v="0"/>
    <n v="0"/>
    <n v="0"/>
    <x v="2281"/>
  </r>
  <r>
    <s v="ORD-20242370"/>
    <d v="2025-04-07T00:00:00"/>
    <s v="CUST-1111"/>
    <s v="Omega Direct"/>
    <x v="0"/>
    <x v="1"/>
    <s v="SP-01"/>
    <s v="Sarah Jenkins"/>
    <s v="PROD-105"/>
    <x v="1"/>
    <s v="Personal Care"/>
    <n v="14.5"/>
    <n v="4.2"/>
    <n v="41"/>
    <n v="594.5"/>
    <n v="1.5E-3"/>
    <n v="0.89"/>
    <n v="593.61"/>
    <n v="172.2"/>
    <n v="421.41"/>
    <n v="0"/>
    <n v="0"/>
    <n v="0"/>
    <x v="2282"/>
  </r>
  <r>
    <s v="ORD-20242371"/>
    <d v="2024-02-08T00:00:00"/>
    <s v="CUST-1032"/>
    <s v="Prime Retail"/>
    <x v="0"/>
    <x v="1"/>
    <s v="SP-01"/>
    <s v="Sarah Jenkins"/>
    <s v="PROD-401"/>
    <x v="3"/>
    <s v="Household Essentials"/>
    <n v="10.5"/>
    <n v="7.5"/>
    <n v="18"/>
    <n v="189"/>
    <n v="3.6200000000000003E-2"/>
    <n v="6.84"/>
    <n v="182.16"/>
    <n v="135"/>
    <n v="47.16"/>
    <n v="0"/>
    <n v="0"/>
    <n v="0"/>
    <x v="2283"/>
  </r>
  <r>
    <s v="ORD-20242372"/>
    <d v="2024-02-28T00:00:00"/>
    <s v="CUST-1119"/>
    <s v="Titan Direct"/>
    <x v="2"/>
    <x v="3"/>
    <s v="SP-06"/>
    <s v="Priya Sharma"/>
    <s v="PROD-401"/>
    <x v="3"/>
    <s v="Household Essentials"/>
    <n v="10.5"/>
    <n v="7.5"/>
    <n v="433"/>
    <n v="4546.5"/>
    <n v="2.5999999999999999E-3"/>
    <n v="11.82"/>
    <n v="4534.68"/>
    <n v="3247.5"/>
    <n v="1287.18"/>
    <n v="0"/>
    <n v="0"/>
    <n v="0"/>
    <x v="2284"/>
  </r>
  <r>
    <s v="ORD-20242373"/>
    <d v="2025-01-12T00:00:00"/>
    <s v="CUST-1084"/>
    <s v="Crest Wholesale"/>
    <x v="0"/>
    <x v="4"/>
    <s v="SP-01"/>
    <s v="Sarah Jenkins"/>
    <s v="PROD-101"/>
    <x v="9"/>
    <s v="Personal Care"/>
    <n v="8.5"/>
    <n v="2.8"/>
    <n v="136"/>
    <n v="1156"/>
    <n v="3.8600000000000002E-2"/>
    <n v="44.62"/>
    <n v="1111.3800000000001"/>
    <n v="380.8"/>
    <n v="730.58"/>
    <n v="0"/>
    <n v="0"/>
    <n v="0"/>
    <x v="2285"/>
  </r>
  <r>
    <s v="ORD-20242374"/>
    <d v="2026-05-01T00:00:00"/>
    <s v="CUST-1006"/>
    <s v="Metro Express"/>
    <x v="4"/>
    <x v="3"/>
    <s v="SP-07"/>
    <s v="Carlos Mendez"/>
    <s v="PROD-105"/>
    <x v="1"/>
    <s v="Personal Care"/>
    <n v="14.5"/>
    <n v="4.2"/>
    <n v="31"/>
    <n v="449.5"/>
    <n v="7.3000000000000001E-3"/>
    <n v="3.28"/>
    <n v="446.22"/>
    <n v="130.19999999999999"/>
    <n v="316.02"/>
    <n v="0"/>
    <n v="0"/>
    <n v="0"/>
    <x v="2286"/>
  </r>
  <r>
    <s v="ORD-20242375"/>
    <d v="2024-10-20T00:00:00"/>
    <s v="CUST-1018"/>
    <s v="Global Mart"/>
    <x v="0"/>
    <x v="3"/>
    <s v="SP-02"/>
    <s v="Michael Chang"/>
    <s v="PROD-402"/>
    <x v="10"/>
    <s v="Household Essentials"/>
    <n v="6"/>
    <n v="4.2"/>
    <n v="150"/>
    <n v="900"/>
    <n v="3.1E-2"/>
    <n v="27.9"/>
    <n v="872.1"/>
    <n v="630"/>
    <n v="242.1"/>
    <n v="0"/>
    <n v="0"/>
    <n v="0"/>
    <x v="2287"/>
  </r>
  <r>
    <s v="ORD-20242376"/>
    <d v="2024-03-19T00:00:00"/>
    <s v="CUST-1103"/>
    <s v="Atlas Direct"/>
    <x v="0"/>
    <x v="4"/>
    <s v="SP-01"/>
    <s v="Sarah Jenkins"/>
    <s v="PROD-202"/>
    <x v="4"/>
    <s v="Home Care"/>
    <n v="4.5"/>
    <n v="2.1"/>
    <n v="57"/>
    <n v="256.5"/>
    <n v="7.0000000000000007E-2"/>
    <n v="17.96"/>
    <n v="238.54"/>
    <n v="119.7"/>
    <n v="118.84"/>
    <n v="0"/>
    <n v="0"/>
    <n v="0"/>
    <x v="2288"/>
  </r>
  <r>
    <s v="ORD-20242377"/>
    <d v="2025-10-22T00:00:00"/>
    <s v="CUST-1036"/>
    <s v="Prime Wholesale"/>
    <x v="0"/>
    <x v="2"/>
    <s v="SP-02"/>
    <s v="Michael Chang"/>
    <s v="PROD-304"/>
    <x v="8"/>
    <s v="Food &amp; Beverage"/>
    <n v="4.2"/>
    <n v="2.8"/>
    <n v="4"/>
    <n v="16.8"/>
    <n v="0.14810000000000001"/>
    <n v="2.4900000000000002"/>
    <n v="14.31"/>
    <n v="11.2"/>
    <n v="3.11"/>
    <n v="0"/>
    <n v="0"/>
    <n v="0"/>
    <x v="2289"/>
  </r>
  <r>
    <s v="ORD-20242378"/>
    <d v="2026-06-03T00:00:00"/>
    <s v="CUST-1024"/>
    <s v="Summit Retail"/>
    <x v="3"/>
    <x v="3"/>
    <s v="SP-03"/>
    <s v="Elena Rostova"/>
    <s v="PROD-203"/>
    <x v="0"/>
    <s v="Home Care"/>
    <n v="5.8"/>
    <n v="2.7"/>
    <n v="115"/>
    <n v="667"/>
    <n v="3.1199999999999999E-2"/>
    <n v="20.81"/>
    <n v="646.19000000000005"/>
    <n v="310.5"/>
    <n v="335.69"/>
    <n v="43"/>
    <n v="241.62"/>
    <n v="137.6"/>
    <x v="2290"/>
  </r>
  <r>
    <s v="ORD-20242379"/>
    <d v="2026-05-25T00:00:00"/>
    <s v="CUST-1024"/>
    <s v="Summit Retail"/>
    <x v="3"/>
    <x v="3"/>
    <s v="SP-04"/>
    <s v="David Mueller"/>
    <s v="PROD-302"/>
    <x v="7"/>
    <s v="Food &amp; Beverage"/>
    <n v="3.8"/>
    <n v="2.6"/>
    <n v="17"/>
    <n v="64.599999999999994"/>
    <n v="0.49619999999999997"/>
    <n v="32.049999999999997"/>
    <n v="32.549999999999997"/>
    <n v="44.2"/>
    <n v="-11.65"/>
    <n v="0"/>
    <n v="0"/>
    <n v="0"/>
    <x v="2291"/>
  </r>
  <r>
    <s v="ORD-20242380"/>
    <d v="2024-04-02T00:00:00"/>
    <s v="CUST-1111"/>
    <s v="Omega Direct"/>
    <x v="0"/>
    <x v="1"/>
    <s v="SP-01"/>
    <s v="Sarah Jenkins"/>
    <s v="PROD-401"/>
    <x v="3"/>
    <s v="Household Essentials"/>
    <n v="10.5"/>
    <n v="7.5"/>
    <n v="17"/>
    <n v="178.5"/>
    <n v="7.4999999999999997E-3"/>
    <n v="1.34"/>
    <n v="177.16"/>
    <n v="127.5"/>
    <n v="49.66"/>
    <n v="0"/>
    <n v="0"/>
    <n v="0"/>
    <x v="2292"/>
  </r>
  <r>
    <s v="ORD-20242381"/>
    <d v="2025-09-21T00:00:00"/>
    <s v="CUST-1096"/>
    <s v="Atlas Retail"/>
    <x v="4"/>
    <x v="4"/>
    <s v="SP-07"/>
    <s v="Carlos Mendez"/>
    <s v="PROD-204"/>
    <x v="12"/>
    <s v="Home Care"/>
    <n v="7.2"/>
    <n v="3.6"/>
    <n v="150"/>
    <n v="1080"/>
    <n v="0.40279999999999999"/>
    <n v="435.02"/>
    <n v="644.98"/>
    <n v="540"/>
    <n v="104.98"/>
    <n v="0"/>
    <n v="0"/>
    <n v="0"/>
    <x v="2293"/>
  </r>
  <r>
    <s v="ORD-20242382"/>
    <d v="2025-08-31T00:00:00"/>
    <s v="CUST-1017"/>
    <s v="Global Supermarkets"/>
    <x v="1"/>
    <x v="2"/>
    <s v="SP-08"/>
    <s v="Tariq Al-Mansoor"/>
    <s v="PROD-104"/>
    <x v="6"/>
    <s v="Personal Care"/>
    <n v="9.9"/>
    <n v="3.1"/>
    <n v="39"/>
    <n v="386.1"/>
    <n v="0.48099999999999998"/>
    <n v="185.71"/>
    <n v="200.39"/>
    <n v="120.9"/>
    <n v="79.489999999999995"/>
    <n v="0"/>
    <n v="0"/>
    <n v="0"/>
    <x v="2294"/>
  </r>
  <r>
    <s v="ORD-20242383"/>
    <d v="2025-06-03T00:00:00"/>
    <s v="CUST-1046"/>
    <s v="Vanguard Express"/>
    <x v="2"/>
    <x v="4"/>
    <s v="SP-06"/>
    <s v="Priya Sharma"/>
    <s v="PROD-304"/>
    <x v="8"/>
    <s v="Food &amp; Beverage"/>
    <n v="4.2"/>
    <n v="2.8"/>
    <n v="321"/>
    <n v="1348.2"/>
    <n v="0.35260000000000002"/>
    <n v="475.38"/>
    <n v="872.82"/>
    <n v="898.8"/>
    <n v="-25.98"/>
    <n v="0"/>
    <n v="0"/>
    <n v="0"/>
    <x v="2295"/>
  </r>
  <r>
    <s v="ORD-20242384"/>
    <d v="2025-01-28T00:00:00"/>
    <s v="CUST-1040"/>
    <s v="Vanguard Retail"/>
    <x v="4"/>
    <x v="4"/>
    <s v="SP-07"/>
    <s v="Carlos Mendez"/>
    <s v="PROD-103"/>
    <x v="13"/>
    <s v="Personal Care"/>
    <n v="4.8"/>
    <n v="1.4"/>
    <n v="83"/>
    <n v="398.4"/>
    <n v="0.16769999999999999"/>
    <n v="66.81"/>
    <n v="331.59"/>
    <n v="116.2"/>
    <n v="215.39"/>
    <n v="0"/>
    <n v="0"/>
    <n v="0"/>
    <x v="2296"/>
  </r>
  <r>
    <s v="ORD-20242385"/>
    <d v="2025-04-18T00:00:00"/>
    <s v="CUST-1012"/>
    <s v="Apex Wholesale"/>
    <x v="3"/>
    <x v="2"/>
    <s v="SP-04"/>
    <s v="David Mueller"/>
    <s v="PROD-101"/>
    <x v="9"/>
    <s v="Personal Care"/>
    <n v="8.5"/>
    <n v="2.8"/>
    <n v="15"/>
    <n v="127.5"/>
    <n v="0.25490000000000002"/>
    <n v="32.5"/>
    <n v="95"/>
    <n v="42"/>
    <n v="53"/>
    <n v="0"/>
    <n v="0"/>
    <n v="0"/>
    <x v="2297"/>
  </r>
  <r>
    <s v="ORD-20242386"/>
    <d v="2025-08-17T00:00:00"/>
    <s v="CUST-1042"/>
    <s v="Vanguard Mart"/>
    <x v="0"/>
    <x v="1"/>
    <s v="SP-02"/>
    <s v="Michael Chang"/>
    <s v="PROD-304"/>
    <x v="8"/>
    <s v="Food &amp; Beverage"/>
    <n v="4.2"/>
    <n v="2.8"/>
    <n v="14"/>
    <n v="58.8"/>
    <n v="3.7400000000000003E-2"/>
    <n v="2.2000000000000002"/>
    <n v="56.6"/>
    <n v="39.200000000000003"/>
    <n v="17.399999999999999"/>
    <n v="0"/>
    <n v="0"/>
    <n v="0"/>
    <x v="2298"/>
  </r>
  <r>
    <s v="ORD-20242387"/>
    <d v="2025-07-21T00:00:00"/>
    <s v="CUST-1083"/>
    <s v="Crest Distributors"/>
    <x v="0"/>
    <x v="3"/>
    <s v="SP-02"/>
    <s v="Michael Chang"/>
    <s v="PROD-303"/>
    <x v="5"/>
    <s v="Food &amp; Beverage"/>
    <n v="11"/>
    <n v="6.8"/>
    <n v="110"/>
    <n v="1210"/>
    <n v="4.8999999999999998E-3"/>
    <n v="5.93"/>
    <n v="1204.07"/>
    <n v="748"/>
    <n v="456.07"/>
    <n v="0"/>
    <n v="0"/>
    <n v="0"/>
    <x v="2299"/>
  </r>
  <r>
    <s v="ORD-20242388"/>
    <d v="2026-03-21T00:00:00"/>
    <s v="CUST-1069"/>
    <s v="Sterling Stores"/>
    <x v="3"/>
    <x v="0"/>
    <s v="SP-03"/>
    <s v="Elena Rostova"/>
    <s v="PROD-401"/>
    <x v="3"/>
    <s v="Household Essentials"/>
    <n v="10.5"/>
    <n v="7.5"/>
    <n v="33"/>
    <n v="346.5"/>
    <n v="2.0899999999999998E-2"/>
    <n v="7.24"/>
    <n v="339.26"/>
    <n v="247.5"/>
    <n v="91.76"/>
    <n v="0"/>
    <n v="0"/>
    <n v="0"/>
    <x v="2300"/>
  </r>
  <r>
    <s v="ORD-20242389"/>
    <d v="2026-01-26T00:00:00"/>
    <s v="CUST-1086"/>
    <s v="Crest Express"/>
    <x v="3"/>
    <x v="3"/>
    <s v="SP-04"/>
    <s v="David Mueller"/>
    <s v="PROD-101"/>
    <x v="9"/>
    <s v="Personal Care"/>
    <n v="8.5"/>
    <n v="2.8"/>
    <n v="49"/>
    <n v="416.5"/>
    <n v="1.0699999999999999E-2"/>
    <n v="4.46"/>
    <n v="412.04"/>
    <n v="137.19999999999999"/>
    <n v="274.83999999999997"/>
    <n v="0"/>
    <n v="0"/>
    <n v="0"/>
    <x v="2301"/>
  </r>
  <r>
    <s v="ORD-20242390"/>
    <d v="2026-07-06T00:00:00"/>
    <s v="CUST-1116"/>
    <s v="Titan Wholesale"/>
    <x v="3"/>
    <x v="1"/>
    <s v="SP-03"/>
    <s v="Elena Rostova"/>
    <s v="PROD-104"/>
    <x v="6"/>
    <s v="Personal Care"/>
    <n v="9.9"/>
    <n v="3.1"/>
    <n v="22"/>
    <n v="217.8"/>
    <n v="6.9999999999999999E-4"/>
    <n v="0.15"/>
    <n v="217.65"/>
    <n v="68.2"/>
    <n v="149.44999999999999"/>
    <n v="0"/>
    <n v="0"/>
    <n v="0"/>
    <x v="2302"/>
  </r>
  <r>
    <s v="ORD-20242391"/>
    <d v="2024-02-12T00:00:00"/>
    <s v="CUST-1028"/>
    <s v="Summit Wholesale"/>
    <x v="0"/>
    <x v="3"/>
    <s v="SP-01"/>
    <s v="Sarah Jenkins"/>
    <s v="PROD-301"/>
    <x v="2"/>
    <s v="Food &amp; Beverage"/>
    <n v="5"/>
    <n v="3.2"/>
    <n v="300"/>
    <n v="1500"/>
    <n v="1.0200000000000001E-2"/>
    <n v="15.3"/>
    <n v="1484.7"/>
    <n v="960"/>
    <n v="524.70000000000005"/>
    <n v="0"/>
    <n v="0"/>
    <n v="0"/>
    <x v="2303"/>
  </r>
  <r>
    <s v="ORD-20242392"/>
    <d v="2025-04-05T00:00:00"/>
    <s v="CUST-1079"/>
    <s v="Beacon Direct"/>
    <x v="0"/>
    <x v="4"/>
    <s v="SP-01"/>
    <s v="Sarah Jenkins"/>
    <s v="PROD-104"/>
    <x v="6"/>
    <s v="Personal Care"/>
    <n v="9.9"/>
    <n v="3.1"/>
    <n v="55"/>
    <n v="544.5"/>
    <n v="0.1037"/>
    <n v="56.46"/>
    <n v="488.04"/>
    <n v="170.5"/>
    <n v="317.54000000000002"/>
    <n v="0"/>
    <n v="0"/>
    <n v="0"/>
    <x v="2304"/>
  </r>
  <r>
    <s v="ORD-20242393"/>
    <d v="2026-07-19T00:00:00"/>
    <s v="CUST-1082"/>
    <s v="Crest Mart"/>
    <x v="0"/>
    <x v="2"/>
    <s v="SP-01"/>
    <s v="Sarah Jenkins"/>
    <s v="PROD-301"/>
    <x v="2"/>
    <s v="Food &amp; Beverage"/>
    <n v="5"/>
    <n v="3.2"/>
    <n v="3"/>
    <n v="15"/>
    <n v="0.19209999999999999"/>
    <n v="2.88"/>
    <n v="12.12"/>
    <n v="9.6"/>
    <n v="2.52"/>
    <n v="0"/>
    <n v="0"/>
    <n v="0"/>
    <x v="2305"/>
  </r>
  <r>
    <s v="ORD-20242394"/>
    <d v="2026-04-09T00:00:00"/>
    <s v="CUST-1002"/>
    <s v="Metro Mart"/>
    <x v="0"/>
    <x v="3"/>
    <s v="SP-02"/>
    <s v="Michael Chang"/>
    <s v="PROD-202"/>
    <x v="4"/>
    <s v="Home Care"/>
    <n v="4.5"/>
    <n v="2.1"/>
    <n v="285"/>
    <n v="1282.5"/>
    <n v="0.05"/>
    <n v="64.12"/>
    <n v="1218.3800000000001"/>
    <n v="598.5"/>
    <n v="619.88"/>
    <n v="0"/>
    <n v="0"/>
    <n v="0"/>
    <x v="2306"/>
  </r>
  <r>
    <s v="ORD-20242395"/>
    <d v="2025-08-08T00:00:00"/>
    <s v="CUST-1014"/>
    <s v="Apex Express"/>
    <x v="3"/>
    <x v="3"/>
    <s v="SP-04"/>
    <s v="David Mueller"/>
    <s v="PROD-104"/>
    <x v="6"/>
    <s v="Personal Care"/>
    <n v="9.9"/>
    <n v="3.1"/>
    <n v="117"/>
    <n v="1158.3"/>
    <n v="9.5999999999999992E-3"/>
    <n v="11.12"/>
    <n v="1147.18"/>
    <n v="362.7"/>
    <n v="784.48"/>
    <n v="0"/>
    <n v="0"/>
    <n v="0"/>
    <x v="2307"/>
  </r>
  <r>
    <s v="ORD-20242396"/>
    <d v="2025-10-29T00:00:00"/>
    <s v="CUST-1045"/>
    <s v="Vanguard Stores"/>
    <x v="0"/>
    <x v="4"/>
    <s v="SP-01"/>
    <s v="Sarah Jenkins"/>
    <s v="PROD-404"/>
    <x v="16"/>
    <s v="Household Essentials"/>
    <n v="4.9000000000000004"/>
    <n v="3.1"/>
    <n v="78"/>
    <n v="382.2"/>
    <n v="1.5800000000000002E-2"/>
    <n v="6.04"/>
    <n v="376.16"/>
    <n v="241.8"/>
    <n v="134.36000000000001"/>
    <n v="0"/>
    <n v="0"/>
    <n v="0"/>
    <x v="2308"/>
  </r>
  <r>
    <s v="ORD-20242397"/>
    <d v="2024-07-11T00:00:00"/>
    <s v="CUST-1002"/>
    <s v="Metro Mart"/>
    <x v="0"/>
    <x v="3"/>
    <s v="SP-01"/>
    <s v="Sarah Jenkins"/>
    <s v="PROD-401"/>
    <x v="3"/>
    <s v="Household Essentials"/>
    <n v="10.5"/>
    <n v="7.5"/>
    <n v="20"/>
    <n v="210"/>
    <n v="4.0000000000000001E-3"/>
    <n v="0.84"/>
    <n v="209.16"/>
    <n v="150"/>
    <n v="59.16"/>
    <n v="0"/>
    <n v="0"/>
    <n v="0"/>
    <x v="2309"/>
  </r>
  <r>
    <s v="ORD-20242398"/>
    <d v="2024-11-25T00:00:00"/>
    <s v="CUST-1080"/>
    <s v="Crest Retail"/>
    <x v="3"/>
    <x v="4"/>
    <s v="SP-03"/>
    <s v="Elena Rostova"/>
    <s v="PROD-102"/>
    <x v="15"/>
    <s v="Personal Care"/>
    <n v="6.2"/>
    <n v="1.9"/>
    <n v="84"/>
    <n v="520.79999999999995"/>
    <n v="9.4399999999999998E-2"/>
    <n v="49.16"/>
    <n v="471.64"/>
    <n v="159.6"/>
    <n v="312.04000000000002"/>
    <n v="0"/>
    <n v="0"/>
    <n v="0"/>
    <x v="2310"/>
  </r>
  <r>
    <s v="ORD-20242399"/>
    <d v="2025-09-11T00:00:00"/>
    <s v="CUST-1095"/>
    <s v="Crown Direct"/>
    <x v="0"/>
    <x v="2"/>
    <s v="SP-02"/>
    <s v="Michael Chang"/>
    <s v="PROD-105"/>
    <x v="1"/>
    <s v="Personal Care"/>
    <n v="14.5"/>
    <n v="4.2"/>
    <n v="31"/>
    <n v="449.5"/>
    <n v="0.43659999999999999"/>
    <n v="196.25"/>
    <n v="253.25"/>
    <n v="130.19999999999999"/>
    <n v="123.05"/>
    <n v="0"/>
    <n v="0"/>
    <n v="0"/>
    <x v="2311"/>
  </r>
  <r>
    <s v="ORD-20242400"/>
    <d v="2025-05-02T00:00:00"/>
    <s v="CUST-1092"/>
    <s v="Crown Wholesale"/>
    <x v="0"/>
    <x v="4"/>
    <s v="SP-01"/>
    <s v="Sarah Jenkins"/>
    <s v="PROD-105"/>
    <x v="1"/>
    <s v="Personal Care"/>
    <n v="14.5"/>
    <n v="4.2"/>
    <n v="200"/>
    <n v="2900"/>
    <n v="8.0999999999999996E-3"/>
    <n v="23.49"/>
    <n v="2876.51"/>
    <n v="840"/>
    <n v="2036.51"/>
    <n v="0"/>
    <n v="0"/>
    <n v="0"/>
    <x v="2312"/>
  </r>
  <r>
    <s v="ORD-20242401"/>
    <d v="2025-05-28T00:00:00"/>
    <s v="CUST-1073"/>
    <s v="Beacon Supermarkets"/>
    <x v="2"/>
    <x v="1"/>
    <s v="SP-06"/>
    <s v="Priya Sharma"/>
    <s v="PROD-303"/>
    <x v="5"/>
    <s v="Food &amp; Beverage"/>
    <n v="11"/>
    <n v="6.8"/>
    <n v="39"/>
    <n v="429"/>
    <n v="2.3599999999999999E-2"/>
    <n v="10.119999999999999"/>
    <n v="418.88"/>
    <n v="265.2"/>
    <n v="153.68"/>
    <n v="0"/>
    <n v="0"/>
    <n v="0"/>
    <x v="2313"/>
  </r>
  <r>
    <s v="ORD-20242402"/>
    <d v="2024-06-03T00:00:00"/>
    <s v="CUST-1014"/>
    <s v="Apex Express"/>
    <x v="3"/>
    <x v="3"/>
    <s v="SP-04"/>
    <s v="David Mueller"/>
    <s v="PROD-402"/>
    <x v="10"/>
    <s v="Household Essentials"/>
    <n v="6"/>
    <n v="4.2"/>
    <n v="64"/>
    <n v="384"/>
    <n v="2.5600000000000001E-2"/>
    <n v="9.83"/>
    <n v="374.17"/>
    <n v="268.8"/>
    <n v="105.37"/>
    <n v="0"/>
    <n v="0"/>
    <n v="0"/>
    <x v="2314"/>
  </r>
  <r>
    <s v="ORD-20242403"/>
    <d v="2024-03-04T00:00:00"/>
    <s v="CUST-1047"/>
    <s v="Vanguard Direct"/>
    <x v="2"/>
    <x v="1"/>
    <s v="SP-05"/>
    <s v="Kenji Sato"/>
    <s v="PROD-401"/>
    <x v="3"/>
    <s v="Household Essentials"/>
    <n v="10.5"/>
    <n v="7.5"/>
    <n v="14"/>
    <n v="147"/>
    <n v="1.6000000000000001E-3"/>
    <n v="0.24"/>
    <n v="146.76"/>
    <n v="105"/>
    <n v="41.76"/>
    <n v="0"/>
    <n v="0"/>
    <n v="0"/>
    <x v="2315"/>
  </r>
  <r>
    <s v="ORD-20242404"/>
    <d v="2025-04-06T00:00:00"/>
    <s v="CUST-1055"/>
    <s v="Horizon Direct"/>
    <x v="0"/>
    <x v="3"/>
    <s v="SP-01"/>
    <s v="Sarah Jenkins"/>
    <s v="PROD-402"/>
    <x v="10"/>
    <s v="Household Essentials"/>
    <n v="6"/>
    <n v="4.2"/>
    <n v="69"/>
    <n v="414"/>
    <n v="3.2399999999999998E-2"/>
    <n v="13.41"/>
    <n v="400.59"/>
    <n v="289.8"/>
    <n v="110.79"/>
    <n v="0"/>
    <n v="0"/>
    <n v="0"/>
    <x v="2316"/>
  </r>
  <r>
    <s v="ORD-20242405"/>
    <d v="2024-04-15T00:00:00"/>
    <s v="CUST-1101"/>
    <s v="Atlas Stores"/>
    <x v="0"/>
    <x v="2"/>
    <s v="SP-02"/>
    <s v="Michael Chang"/>
    <s v="PROD-304"/>
    <x v="8"/>
    <s v="Food &amp; Beverage"/>
    <n v="4.2"/>
    <n v="2.8"/>
    <n v="87"/>
    <n v="365.4"/>
    <n v="3.9600000000000003E-2"/>
    <n v="14.47"/>
    <n v="350.93"/>
    <n v="243.6"/>
    <n v="107.33"/>
    <n v="0"/>
    <n v="0"/>
    <n v="0"/>
    <x v="2317"/>
  </r>
  <r>
    <s v="ORD-20242406"/>
    <d v="2026-04-10T00:00:00"/>
    <s v="CUST-1119"/>
    <s v="Titan Direct"/>
    <x v="2"/>
    <x v="3"/>
    <s v="SP-06"/>
    <s v="Priya Sharma"/>
    <s v="PROD-104"/>
    <x v="6"/>
    <s v="Personal Care"/>
    <n v="9.9"/>
    <n v="3.1"/>
    <n v="37"/>
    <n v="366.3"/>
    <n v="7.1999999999999998E-3"/>
    <n v="2.64"/>
    <n v="363.66"/>
    <n v="114.7"/>
    <n v="248.96"/>
    <n v="0"/>
    <n v="0"/>
    <n v="0"/>
    <x v="2318"/>
  </r>
  <r>
    <s v="ORD-20242407"/>
    <d v="2026-07-09T00:00:00"/>
    <s v="CUST-1088"/>
    <s v="Crown Retail"/>
    <x v="2"/>
    <x v="1"/>
    <s v="SP-05"/>
    <s v="Kenji Sato"/>
    <s v="PROD-402"/>
    <x v="10"/>
    <s v="Household Essentials"/>
    <n v="6"/>
    <n v="4.2"/>
    <n v="12"/>
    <n v="72"/>
    <n v="1.41E-2"/>
    <n v="1.02"/>
    <n v="70.98"/>
    <n v="50.4"/>
    <n v="20.58"/>
    <n v="0"/>
    <n v="0"/>
    <n v="0"/>
    <x v="2319"/>
  </r>
  <r>
    <s v="ORD-20242408"/>
    <d v="2026-05-07T00:00:00"/>
    <s v="CUST-1039"/>
    <s v="Prime Direct"/>
    <x v="3"/>
    <x v="3"/>
    <s v="SP-04"/>
    <s v="David Mueller"/>
    <s v="PROD-203"/>
    <x v="0"/>
    <s v="Home Care"/>
    <n v="5.8"/>
    <n v="2.7"/>
    <n v="11"/>
    <n v="63.8"/>
    <n v="8.2000000000000007E-3"/>
    <n v="0.52"/>
    <n v="63.28"/>
    <n v="29.7"/>
    <n v="33.58"/>
    <n v="0"/>
    <n v="0"/>
    <n v="0"/>
    <x v="2320"/>
  </r>
  <r>
    <s v="ORD-20242409"/>
    <d v="2024-12-17T00:00:00"/>
    <s v="CUST-1118"/>
    <s v="Titan Express"/>
    <x v="0"/>
    <x v="3"/>
    <s v="SP-02"/>
    <s v="Michael Chang"/>
    <s v="PROD-203"/>
    <x v="0"/>
    <s v="Home Care"/>
    <n v="5.8"/>
    <n v="2.7"/>
    <n v="30"/>
    <n v="174"/>
    <n v="1.6299999999999999E-2"/>
    <n v="2.84"/>
    <n v="171.16"/>
    <n v="81"/>
    <n v="90.16"/>
    <n v="0"/>
    <n v="0"/>
    <n v="0"/>
    <x v="2126"/>
  </r>
  <r>
    <s v="ORD-20242410"/>
    <d v="2026-01-01T00:00:00"/>
    <s v="CUST-1063"/>
    <s v="Pioneer Direct"/>
    <x v="4"/>
    <x v="2"/>
    <s v="SP-07"/>
    <s v="Carlos Mendez"/>
    <s v="PROD-101"/>
    <x v="9"/>
    <s v="Personal Care"/>
    <n v="8.5"/>
    <n v="2.8"/>
    <n v="22"/>
    <n v="187"/>
    <n v="4.8000000000000001E-2"/>
    <n v="8.98"/>
    <n v="178.02"/>
    <n v="61.6"/>
    <n v="116.42"/>
    <n v="0"/>
    <n v="0"/>
    <n v="0"/>
    <x v="2321"/>
  </r>
  <r>
    <s v="ORD-20242411"/>
    <d v="2024-03-27T00:00:00"/>
    <s v="CUST-1107"/>
    <s v="Omega Distributors"/>
    <x v="2"/>
    <x v="3"/>
    <s v="SP-06"/>
    <s v="Priya Sharma"/>
    <s v="PROD-101"/>
    <x v="9"/>
    <s v="Personal Care"/>
    <n v="8.5"/>
    <n v="2.8"/>
    <n v="29"/>
    <n v="246.5"/>
    <n v="5.8000000000000003E-2"/>
    <n v="14.3"/>
    <n v="232.2"/>
    <n v="81.2"/>
    <n v="151"/>
    <n v="0"/>
    <n v="0"/>
    <n v="0"/>
    <x v="2322"/>
  </r>
  <r>
    <s v="ORD-20242412"/>
    <d v="2025-05-31T00:00:00"/>
    <s v="CUST-1074"/>
    <s v="Beacon Mart"/>
    <x v="0"/>
    <x v="3"/>
    <s v="SP-02"/>
    <s v="Michael Chang"/>
    <s v="PROD-203"/>
    <x v="0"/>
    <s v="Home Care"/>
    <n v="5.8"/>
    <n v="2.7"/>
    <n v="25"/>
    <n v="145"/>
    <n v="6.1699999999999998E-2"/>
    <n v="8.9499999999999993"/>
    <n v="136.05000000000001"/>
    <n v="67.5"/>
    <n v="68.55"/>
    <n v="0"/>
    <n v="0"/>
    <n v="0"/>
    <x v="2323"/>
  </r>
  <r>
    <s v="ORD-20242413"/>
    <d v="2025-10-23T00:00:00"/>
    <s v="CUST-1007"/>
    <s v="Metro Direct"/>
    <x v="0"/>
    <x v="3"/>
    <s v="SP-01"/>
    <s v="Sarah Jenkins"/>
    <s v="PROD-404"/>
    <x v="16"/>
    <s v="Household Essentials"/>
    <n v="4.9000000000000004"/>
    <n v="3.1"/>
    <n v="55"/>
    <n v="269.5"/>
    <n v="1.6199999999999999E-2"/>
    <n v="4.37"/>
    <n v="265.13"/>
    <n v="170.5"/>
    <n v="94.63"/>
    <n v="0"/>
    <n v="0"/>
    <n v="0"/>
    <x v="2324"/>
  </r>
  <r>
    <s v="ORD-20242414"/>
    <d v="2024-06-25T00:00:00"/>
    <s v="CUST-1068"/>
    <s v="Sterling Wholesale"/>
    <x v="3"/>
    <x v="4"/>
    <s v="SP-03"/>
    <s v="Elena Rostova"/>
    <s v="PROD-102"/>
    <x v="15"/>
    <s v="Personal Care"/>
    <n v="6.2"/>
    <n v="1.9"/>
    <n v="337"/>
    <n v="2089.4"/>
    <n v="0.12330000000000001"/>
    <n v="257.62"/>
    <n v="1831.78"/>
    <n v="640.29999999999995"/>
    <n v="1191.48"/>
    <n v="76"/>
    <n v="413.1"/>
    <n v="182.4"/>
    <x v="2325"/>
  </r>
  <r>
    <s v="ORD-20242415"/>
    <d v="2024-02-10T00:00:00"/>
    <s v="CUST-1034"/>
    <s v="Prime Mart"/>
    <x v="0"/>
    <x v="0"/>
    <s v="SP-01"/>
    <s v="Sarah Jenkins"/>
    <s v="PROD-104"/>
    <x v="6"/>
    <s v="Personal Care"/>
    <n v="9.9"/>
    <n v="3.1"/>
    <n v="42"/>
    <n v="415.8"/>
    <n v="0.16209999999999999"/>
    <n v="67.400000000000006"/>
    <n v="348.4"/>
    <n v="130.19999999999999"/>
    <n v="218.2"/>
    <n v="0"/>
    <n v="0"/>
    <n v="0"/>
    <x v="2326"/>
  </r>
  <r>
    <s v="ORD-20242416"/>
    <d v="2024-09-10T00:00:00"/>
    <s v="CUST-1038"/>
    <s v="Prime Express"/>
    <x v="2"/>
    <x v="3"/>
    <s v="SP-05"/>
    <s v="Kenji Sato"/>
    <s v="PROD-202"/>
    <x v="4"/>
    <s v="Home Care"/>
    <n v="4.5"/>
    <n v="2.1"/>
    <n v="80"/>
    <n v="360"/>
    <n v="4.2999999999999997E-2"/>
    <n v="15.48"/>
    <n v="344.52"/>
    <n v="168"/>
    <n v="176.52"/>
    <n v="0"/>
    <n v="0"/>
    <n v="0"/>
    <x v="2327"/>
  </r>
  <r>
    <s v="ORD-20242417"/>
    <d v="2025-12-25T00:00:00"/>
    <s v="CUST-1010"/>
    <s v="Apex Mart"/>
    <x v="2"/>
    <x v="3"/>
    <s v="SP-05"/>
    <s v="Kenji Sato"/>
    <s v="PROD-105"/>
    <x v="1"/>
    <s v="Personal Care"/>
    <n v="14.5"/>
    <n v="4.2"/>
    <n v="13"/>
    <n v="188.5"/>
    <n v="2E-3"/>
    <n v="0.38"/>
    <n v="188.12"/>
    <n v="54.6"/>
    <n v="133.52000000000001"/>
    <n v="0"/>
    <n v="0"/>
    <n v="0"/>
    <x v="2328"/>
  </r>
  <r>
    <s v="ORD-20242418"/>
    <d v="2025-03-24T00:00:00"/>
    <s v="CUST-1106"/>
    <s v="Omega Mart"/>
    <x v="2"/>
    <x v="3"/>
    <s v="SP-05"/>
    <s v="Kenji Sato"/>
    <s v="PROD-403"/>
    <x v="11"/>
    <s v="Household Essentials"/>
    <n v="5.5"/>
    <n v="3.8"/>
    <n v="62"/>
    <n v="341"/>
    <n v="2.8E-3"/>
    <n v="0.95"/>
    <n v="340.05"/>
    <n v="235.6"/>
    <n v="104.45"/>
    <n v="0"/>
    <n v="0"/>
    <n v="0"/>
    <x v="2329"/>
  </r>
  <r>
    <s v="ORD-20242419"/>
    <d v="2025-03-25T00:00:00"/>
    <s v="CUST-1025"/>
    <s v="Summit Supermarkets"/>
    <x v="1"/>
    <x v="2"/>
    <s v="SP-08"/>
    <s v="Tariq Al-Mansoor"/>
    <s v="PROD-404"/>
    <x v="16"/>
    <s v="Household Essentials"/>
    <n v="4.9000000000000004"/>
    <n v="3.1"/>
    <n v="22"/>
    <n v="107.8"/>
    <n v="0.35610000000000003"/>
    <n v="38.39"/>
    <n v="69.41"/>
    <n v="68.2"/>
    <n v="1.21"/>
    <n v="0"/>
    <n v="0"/>
    <n v="0"/>
    <x v="2330"/>
  </r>
  <r>
    <s v="ORD-20242420"/>
    <d v="2025-06-20T00:00:00"/>
    <s v="CUST-1115"/>
    <s v="Titan Distributors"/>
    <x v="2"/>
    <x v="1"/>
    <s v="SP-06"/>
    <s v="Priya Sharma"/>
    <s v="PROD-203"/>
    <x v="0"/>
    <s v="Home Care"/>
    <n v="5.8"/>
    <n v="2.7"/>
    <n v="42"/>
    <n v="243.6"/>
    <n v="3.6700000000000003E-2"/>
    <n v="8.94"/>
    <n v="234.66"/>
    <n v="113.4"/>
    <n v="121.26"/>
    <n v="0"/>
    <n v="0"/>
    <n v="0"/>
    <x v="2331"/>
  </r>
  <r>
    <s v="ORD-20242421"/>
    <d v="2025-06-19T00:00:00"/>
    <s v="CUST-1095"/>
    <s v="Crown Direct"/>
    <x v="0"/>
    <x v="2"/>
    <s v="SP-01"/>
    <s v="Sarah Jenkins"/>
    <s v="PROD-104"/>
    <x v="6"/>
    <s v="Personal Care"/>
    <n v="9.9"/>
    <n v="3.1"/>
    <n v="78"/>
    <n v="772.2"/>
    <n v="0.15559999999999999"/>
    <n v="120.15"/>
    <n v="652.04999999999995"/>
    <n v="241.8"/>
    <n v="410.25"/>
    <n v="0"/>
    <n v="0"/>
    <n v="0"/>
    <x v="2332"/>
  </r>
  <r>
    <s v="ORD-20242422"/>
    <d v="2025-09-16T00:00:00"/>
    <s v="CUST-1020"/>
    <s v="Global Wholesale"/>
    <x v="0"/>
    <x v="1"/>
    <s v="SP-01"/>
    <s v="Sarah Jenkins"/>
    <s v="PROD-402"/>
    <x v="10"/>
    <s v="Household Essentials"/>
    <n v="6"/>
    <n v="4.2"/>
    <n v="20"/>
    <n v="120"/>
    <n v="5.33E-2"/>
    <n v="6.4"/>
    <n v="113.6"/>
    <n v="84"/>
    <n v="29.6"/>
    <n v="6"/>
    <n v="34.08"/>
    <n v="28.2"/>
    <x v="2333"/>
  </r>
  <r>
    <s v="ORD-20242423"/>
    <d v="2024-06-11T00:00:00"/>
    <s v="CUST-1054"/>
    <s v="Horizon Express"/>
    <x v="0"/>
    <x v="3"/>
    <s v="SP-01"/>
    <s v="Sarah Jenkins"/>
    <s v="PROD-101"/>
    <x v="9"/>
    <s v="Personal Care"/>
    <n v="8.5"/>
    <n v="2.8"/>
    <n v="64"/>
    <n v="544"/>
    <n v="3.4700000000000002E-2"/>
    <n v="18.88"/>
    <n v="525.12"/>
    <n v="179.2"/>
    <n v="345.92"/>
    <n v="0"/>
    <n v="0"/>
    <n v="0"/>
    <x v="2334"/>
  </r>
  <r>
    <s v="ORD-20242424"/>
    <d v="2025-01-07T00:00:00"/>
    <s v="CUST-1117"/>
    <s v="Titan Stores"/>
    <x v="0"/>
    <x v="4"/>
    <s v="SP-02"/>
    <s v="Michael Chang"/>
    <s v="PROD-404"/>
    <x v="16"/>
    <s v="Household Essentials"/>
    <n v="4.9000000000000004"/>
    <n v="3.1"/>
    <n v="210"/>
    <n v="1029"/>
    <n v="4.2099999999999999E-2"/>
    <n v="43.32"/>
    <n v="985.68"/>
    <n v="651"/>
    <n v="334.68"/>
    <n v="0"/>
    <n v="0"/>
    <n v="0"/>
    <x v="2335"/>
  </r>
  <r>
    <s v="ORD-20242425"/>
    <d v="2025-01-16T00:00:00"/>
    <s v="CUST-1105"/>
    <s v="Omega Supermarkets"/>
    <x v="3"/>
    <x v="4"/>
    <s v="SP-03"/>
    <s v="Elena Rostova"/>
    <s v="PROD-403"/>
    <x v="11"/>
    <s v="Household Essentials"/>
    <n v="5.5"/>
    <n v="3.8"/>
    <n v="373"/>
    <n v="2051.5"/>
    <n v="8.6999999999999994E-2"/>
    <n v="178.48"/>
    <n v="1873.02"/>
    <n v="1417.4"/>
    <n v="455.62"/>
    <n v="0"/>
    <n v="0"/>
    <n v="0"/>
    <x v="2336"/>
  </r>
  <r>
    <s v="ORD-20242426"/>
    <d v="2026-07-28T00:00:00"/>
    <s v="CUST-1063"/>
    <s v="Pioneer Direct"/>
    <x v="4"/>
    <x v="2"/>
    <s v="SP-07"/>
    <s v="Carlos Mendez"/>
    <s v="PROD-401"/>
    <x v="3"/>
    <s v="Household Essentials"/>
    <n v="10.5"/>
    <n v="7.5"/>
    <n v="41"/>
    <n v="430.5"/>
    <n v="0.13589999999999999"/>
    <n v="58.5"/>
    <n v="372"/>
    <n v="307.5"/>
    <n v="64.5"/>
    <n v="28"/>
    <n v="254.05"/>
    <n v="224"/>
    <x v="2337"/>
  </r>
  <r>
    <s v="ORD-20242427"/>
    <d v="2024-10-16T00:00:00"/>
    <s v="CUST-1018"/>
    <s v="Global Mart"/>
    <x v="0"/>
    <x v="3"/>
    <s v="SP-01"/>
    <s v="Sarah Jenkins"/>
    <s v="PROD-103"/>
    <x v="13"/>
    <s v="Personal Care"/>
    <n v="4.8"/>
    <n v="1.4"/>
    <n v="112"/>
    <n v="537.6"/>
    <n v="2.01E-2"/>
    <n v="10.81"/>
    <n v="526.79"/>
    <n v="156.80000000000001"/>
    <n v="369.99"/>
    <n v="0"/>
    <n v="0"/>
    <n v="0"/>
    <x v="2338"/>
  </r>
  <r>
    <s v="ORD-20242428"/>
    <d v="2025-01-31T00:00:00"/>
    <s v="CUST-1119"/>
    <s v="Titan Direct"/>
    <x v="2"/>
    <x v="3"/>
    <s v="SP-05"/>
    <s v="Kenji Sato"/>
    <s v="PROD-101"/>
    <x v="9"/>
    <s v="Personal Care"/>
    <n v="8.5"/>
    <n v="2.8"/>
    <n v="166"/>
    <n v="1411"/>
    <n v="1.2999999999999999E-3"/>
    <n v="1.83"/>
    <n v="1409.17"/>
    <n v="464.8"/>
    <n v="944.37"/>
    <n v="0"/>
    <n v="0"/>
    <n v="0"/>
    <x v="2339"/>
  </r>
  <r>
    <s v="ORD-20242429"/>
    <d v="2025-02-22T00:00:00"/>
    <s v="CUST-1047"/>
    <s v="Vanguard Direct"/>
    <x v="2"/>
    <x v="1"/>
    <s v="SP-05"/>
    <s v="Kenji Sato"/>
    <s v="PROD-402"/>
    <x v="10"/>
    <s v="Household Essentials"/>
    <n v="6"/>
    <n v="4.2"/>
    <n v="7"/>
    <n v="42"/>
    <n v="2.1899999999999999E-2"/>
    <n v="0.92"/>
    <n v="41.08"/>
    <n v="29.4"/>
    <n v="11.68"/>
    <n v="0"/>
    <n v="0"/>
    <n v="0"/>
    <x v="4"/>
  </r>
  <r>
    <s v="ORD-20242430"/>
    <d v="2026-03-04T00:00:00"/>
    <s v="CUST-1080"/>
    <s v="Crest Retail"/>
    <x v="3"/>
    <x v="4"/>
    <s v="SP-03"/>
    <s v="Elena Rostova"/>
    <s v="PROD-303"/>
    <x v="5"/>
    <s v="Food &amp; Beverage"/>
    <n v="11"/>
    <n v="6.8"/>
    <n v="452"/>
    <n v="4972"/>
    <n v="5.1999999999999998E-2"/>
    <n v="258.54000000000002"/>
    <n v="4713.46"/>
    <n v="3073.6"/>
    <n v="1639.86"/>
    <n v="0"/>
    <n v="0"/>
    <n v="0"/>
    <x v="2340"/>
  </r>
  <r>
    <s v="ORD-20242431"/>
    <d v="2024-12-12T00:00:00"/>
    <s v="CUST-1052"/>
    <s v="Horizon Wholesale"/>
    <x v="4"/>
    <x v="3"/>
    <s v="SP-07"/>
    <s v="Carlos Mendez"/>
    <s v="PROD-104"/>
    <x v="6"/>
    <s v="Personal Care"/>
    <n v="9.9"/>
    <n v="3.1"/>
    <n v="194"/>
    <n v="1920.6"/>
    <n v="3.3999999999999998E-3"/>
    <n v="6.53"/>
    <n v="1914.07"/>
    <n v="601.4"/>
    <n v="1312.67"/>
    <n v="0"/>
    <n v="0"/>
    <n v="0"/>
    <x v="2341"/>
  </r>
  <r>
    <s v="ORD-20242432"/>
    <d v="2025-11-26T00:00:00"/>
    <s v="CUST-1010"/>
    <s v="Apex Mart"/>
    <x v="2"/>
    <x v="3"/>
    <s v="SP-05"/>
    <s v="Kenji Sato"/>
    <s v="PROD-202"/>
    <x v="4"/>
    <s v="Home Care"/>
    <n v="4.5"/>
    <n v="2.1"/>
    <n v="71"/>
    <n v="319.5"/>
    <n v="1.38E-2"/>
    <n v="4.41"/>
    <n v="315.08999999999997"/>
    <n v="149.1"/>
    <n v="165.99"/>
    <n v="0"/>
    <n v="0"/>
    <n v="0"/>
    <x v="2342"/>
  </r>
  <r>
    <s v="ORD-20242433"/>
    <d v="2025-09-04T00:00:00"/>
    <s v="CUST-1023"/>
    <s v="Global Direct"/>
    <x v="0"/>
    <x v="1"/>
    <s v="SP-01"/>
    <s v="Sarah Jenkins"/>
    <s v="PROD-102"/>
    <x v="15"/>
    <s v="Personal Care"/>
    <n v="6.2"/>
    <n v="1.9"/>
    <n v="18"/>
    <n v="111.6"/>
    <n v="5.4999999999999997E-3"/>
    <n v="0.61"/>
    <n v="110.99"/>
    <n v="34.200000000000003"/>
    <n v="76.790000000000006"/>
    <n v="0"/>
    <n v="0"/>
    <n v="0"/>
    <x v="2166"/>
  </r>
  <r>
    <s v="ORD-20242434"/>
    <d v="2024-02-23T00:00:00"/>
    <s v="CUST-1047"/>
    <s v="Vanguard Direct"/>
    <x v="2"/>
    <x v="1"/>
    <s v="SP-05"/>
    <s v="Kenji Sato"/>
    <s v="PROD-105"/>
    <x v="1"/>
    <s v="Personal Care"/>
    <n v="14.5"/>
    <n v="4.2"/>
    <n v="25"/>
    <n v="362.5"/>
    <n v="1.6000000000000001E-3"/>
    <n v="0.57999999999999996"/>
    <n v="361.92"/>
    <n v="105"/>
    <n v="256.92"/>
    <n v="0"/>
    <n v="0"/>
    <n v="0"/>
    <x v="2343"/>
  </r>
  <r>
    <s v="ORD-20242435"/>
    <d v="2026-03-19T00:00:00"/>
    <s v="CUST-1091"/>
    <s v="Crown Distributors"/>
    <x v="1"/>
    <x v="2"/>
    <s v="SP-08"/>
    <s v="Tariq Al-Mansoor"/>
    <s v="PROD-301"/>
    <x v="2"/>
    <s v="Food &amp; Beverage"/>
    <n v="5"/>
    <n v="3.2"/>
    <n v="78"/>
    <n v="390"/>
    <n v="0.14269999999999999"/>
    <n v="55.65"/>
    <n v="334.35"/>
    <n v="249.6"/>
    <n v="84.75"/>
    <n v="0"/>
    <n v="0"/>
    <n v="0"/>
    <x v="2344"/>
  </r>
  <r>
    <s v="ORD-20242436"/>
    <d v="2025-10-08T00:00:00"/>
    <s v="CUST-1037"/>
    <s v="Prime Stores"/>
    <x v="2"/>
    <x v="4"/>
    <s v="SP-05"/>
    <s v="Kenji Sato"/>
    <s v="PROD-104"/>
    <x v="6"/>
    <s v="Personal Care"/>
    <n v="9.9"/>
    <n v="3.1"/>
    <n v="142"/>
    <n v="1405.8"/>
    <n v="9.6600000000000005E-2"/>
    <n v="135.80000000000001"/>
    <n v="1270"/>
    <n v="440.2"/>
    <n v="829.8"/>
    <n v="0"/>
    <n v="0"/>
    <n v="0"/>
    <x v="2345"/>
  </r>
  <r>
    <s v="ORD-20242437"/>
    <d v="2025-10-24T00:00:00"/>
    <s v="CUST-1034"/>
    <s v="Prime Mart"/>
    <x v="0"/>
    <x v="0"/>
    <s v="SP-01"/>
    <s v="Sarah Jenkins"/>
    <s v="PROD-103"/>
    <x v="13"/>
    <s v="Personal Care"/>
    <n v="4.8"/>
    <n v="1.4"/>
    <n v="45"/>
    <n v="216"/>
    <n v="5.11E-2"/>
    <n v="11.04"/>
    <n v="204.96"/>
    <n v="63"/>
    <n v="141.96"/>
    <n v="0"/>
    <n v="0"/>
    <n v="0"/>
    <x v="2346"/>
  </r>
  <r>
    <s v="ORD-20242438"/>
    <d v="2024-12-08T00:00:00"/>
    <s v="CUST-1062"/>
    <s v="Pioneer Express"/>
    <x v="0"/>
    <x v="1"/>
    <s v="SP-01"/>
    <s v="Sarah Jenkins"/>
    <s v="PROD-104"/>
    <x v="6"/>
    <s v="Personal Care"/>
    <n v="9.9"/>
    <n v="3.1"/>
    <n v="26"/>
    <n v="257.39999999999998"/>
    <n v="3.8E-3"/>
    <n v="0.98"/>
    <n v="256.42"/>
    <n v="80.599999999999994"/>
    <n v="175.82"/>
    <n v="0"/>
    <n v="0"/>
    <n v="0"/>
    <x v="2347"/>
  </r>
  <r>
    <s v="ORD-20242439"/>
    <d v="2024-03-08T00:00:00"/>
    <s v="CUST-1113"/>
    <s v="Titan Supermarkets"/>
    <x v="1"/>
    <x v="1"/>
    <s v="SP-08"/>
    <s v="Tariq Al-Mansoor"/>
    <s v="PROD-304"/>
    <x v="8"/>
    <s v="Food &amp; Beverage"/>
    <n v="4.2"/>
    <n v="2.8"/>
    <n v="3"/>
    <n v="12.6"/>
    <n v="2.2599999999999999E-2"/>
    <n v="0.28000000000000003"/>
    <n v="12.32"/>
    <n v="8.4"/>
    <n v="3.92"/>
    <n v="0"/>
    <n v="0"/>
    <n v="0"/>
    <x v="2348"/>
  </r>
  <r>
    <s v="ORD-20242440"/>
    <d v="2024-12-03T00:00:00"/>
    <s v="CUST-1046"/>
    <s v="Vanguard Express"/>
    <x v="2"/>
    <x v="4"/>
    <s v="SP-05"/>
    <s v="Kenji Sato"/>
    <s v="PROD-203"/>
    <x v="0"/>
    <s v="Home Care"/>
    <n v="5.8"/>
    <n v="2.7"/>
    <n v="133"/>
    <n v="771.4"/>
    <n v="0.1103"/>
    <n v="85.09"/>
    <n v="686.31"/>
    <n v="359.1"/>
    <n v="327.20999999999998"/>
    <n v="0"/>
    <n v="0"/>
    <n v="0"/>
    <x v="2349"/>
  </r>
  <r>
    <s v="ORD-20242441"/>
    <d v="2024-04-06T00:00:00"/>
    <s v="CUST-1114"/>
    <s v="Titan Mart"/>
    <x v="4"/>
    <x v="4"/>
    <s v="SP-07"/>
    <s v="Carlos Mendez"/>
    <s v="PROD-203"/>
    <x v="0"/>
    <s v="Home Care"/>
    <n v="5.8"/>
    <n v="2.7"/>
    <n v="152"/>
    <n v="881.6"/>
    <n v="0.21249999999999999"/>
    <n v="187.34"/>
    <n v="694.26"/>
    <n v="410.4"/>
    <n v="283.86"/>
    <n v="0"/>
    <n v="0"/>
    <n v="0"/>
    <x v="2350"/>
  </r>
  <r>
    <s v="ORD-20242442"/>
    <d v="2025-07-25T00:00:00"/>
    <s v="CUST-1012"/>
    <s v="Apex Wholesale"/>
    <x v="3"/>
    <x v="2"/>
    <s v="SP-04"/>
    <s v="David Mueller"/>
    <s v="PROD-401"/>
    <x v="3"/>
    <s v="Household Essentials"/>
    <n v="10.5"/>
    <n v="7.5"/>
    <n v="84"/>
    <n v="882"/>
    <n v="9.6100000000000005E-2"/>
    <n v="84.76"/>
    <n v="797.24"/>
    <n v="630"/>
    <n v="167.24"/>
    <n v="0"/>
    <n v="0"/>
    <n v="0"/>
    <x v="2351"/>
  </r>
  <r>
    <s v="ORD-20242443"/>
    <d v="2025-11-25T00:00:00"/>
    <s v="CUST-1017"/>
    <s v="Global Supermarkets"/>
    <x v="1"/>
    <x v="2"/>
    <s v="SP-08"/>
    <s v="Tariq Al-Mansoor"/>
    <s v="PROD-204"/>
    <x v="12"/>
    <s v="Home Care"/>
    <n v="7.2"/>
    <n v="3.6"/>
    <n v="18"/>
    <n v="129.6"/>
    <n v="7.51E-2"/>
    <n v="9.73"/>
    <n v="119.87"/>
    <n v="64.8"/>
    <n v="55.07"/>
    <n v="0"/>
    <n v="0"/>
    <n v="0"/>
    <x v="1456"/>
  </r>
  <r>
    <s v="ORD-20242444"/>
    <d v="2025-01-30T00:00:00"/>
    <s v="CUST-1013"/>
    <s v="Apex Stores"/>
    <x v="0"/>
    <x v="1"/>
    <s v="SP-02"/>
    <s v="Michael Chang"/>
    <s v="PROD-105"/>
    <x v="1"/>
    <s v="Personal Care"/>
    <n v="14.5"/>
    <n v="4.2"/>
    <n v="18"/>
    <n v="261"/>
    <n v="8.6999999999999994E-3"/>
    <n v="2.27"/>
    <n v="258.73"/>
    <n v="75.599999999999994"/>
    <n v="183.13"/>
    <n v="0"/>
    <n v="0"/>
    <n v="0"/>
    <x v="2352"/>
  </r>
  <r>
    <s v="ORD-20242445"/>
    <d v="2024-10-17T00:00:00"/>
    <s v="CUST-1119"/>
    <s v="Titan Direct"/>
    <x v="2"/>
    <x v="3"/>
    <s v="SP-06"/>
    <s v="Priya Sharma"/>
    <s v="PROD-302"/>
    <x v="7"/>
    <s v="Food &amp; Beverage"/>
    <n v="3.8"/>
    <n v="2.6"/>
    <n v="353"/>
    <n v="1341.4"/>
    <n v="4.1700000000000001E-2"/>
    <n v="55.94"/>
    <n v="1285.46"/>
    <n v="917.8"/>
    <n v="367.66"/>
    <n v="0"/>
    <n v="0"/>
    <n v="0"/>
    <x v="2353"/>
  </r>
  <r>
    <s v="ORD-20242446"/>
    <d v="2024-09-15T00:00:00"/>
    <s v="CUST-1107"/>
    <s v="Omega Distributors"/>
    <x v="2"/>
    <x v="3"/>
    <s v="SP-06"/>
    <s v="Priya Sharma"/>
    <s v="PROD-102"/>
    <x v="15"/>
    <s v="Personal Care"/>
    <n v="6.2"/>
    <n v="1.9"/>
    <n v="187"/>
    <n v="1159.4000000000001"/>
    <n v="0.43380000000000002"/>
    <n v="502.95"/>
    <n v="656.45"/>
    <n v="355.3"/>
    <n v="301.14999999999998"/>
    <n v="0"/>
    <n v="0"/>
    <n v="0"/>
    <x v="2354"/>
  </r>
  <r>
    <s v="ORD-20242447"/>
    <d v="2026-01-11T00:00:00"/>
    <s v="CUST-1094"/>
    <s v="Crown Express"/>
    <x v="3"/>
    <x v="3"/>
    <s v="SP-04"/>
    <s v="David Mueller"/>
    <s v="PROD-105"/>
    <x v="1"/>
    <s v="Personal Care"/>
    <n v="14.5"/>
    <n v="4.2"/>
    <n v="298"/>
    <n v="4321"/>
    <n v="0.03"/>
    <n v="129.63"/>
    <n v="4191.37"/>
    <n v="1251.5999999999999"/>
    <n v="2939.77"/>
    <n v="0"/>
    <n v="0"/>
    <n v="0"/>
    <x v="2355"/>
  </r>
  <r>
    <s v="ORD-20242448"/>
    <d v="2026-05-22T00:00:00"/>
    <s v="CUST-1008"/>
    <s v="Apex Retail"/>
    <x v="0"/>
    <x v="1"/>
    <s v="SP-01"/>
    <s v="Sarah Jenkins"/>
    <s v="PROD-404"/>
    <x v="16"/>
    <s v="Household Essentials"/>
    <n v="4.9000000000000004"/>
    <n v="3.1"/>
    <n v="3"/>
    <n v="14.7"/>
    <n v="3.5000000000000003E-2"/>
    <n v="0.51"/>
    <n v="14.19"/>
    <n v="9.3000000000000007"/>
    <n v="4.8899999999999997"/>
    <n v="0"/>
    <n v="0"/>
    <n v="0"/>
    <x v="2356"/>
  </r>
  <r>
    <s v="ORD-20242449"/>
    <d v="2025-11-03T00:00:00"/>
    <s v="CUST-1114"/>
    <s v="Titan Mart"/>
    <x v="4"/>
    <x v="4"/>
    <s v="SP-07"/>
    <s v="Carlos Mendez"/>
    <s v="PROD-204"/>
    <x v="12"/>
    <s v="Home Care"/>
    <n v="7.2"/>
    <n v="3.6"/>
    <n v="87"/>
    <n v="626.4"/>
    <n v="7.3400000000000007E-2"/>
    <n v="45.98"/>
    <n v="580.41999999999996"/>
    <n v="313.2"/>
    <n v="267.22000000000003"/>
    <n v="0"/>
    <n v="0"/>
    <n v="0"/>
    <x v="2357"/>
  </r>
  <r>
    <s v="ORD-20242450"/>
    <d v="2026-07-17T00:00:00"/>
    <s v="CUST-1012"/>
    <s v="Apex Wholesale"/>
    <x v="3"/>
    <x v="2"/>
    <s v="SP-04"/>
    <s v="David Mueller"/>
    <s v="PROD-101"/>
    <x v="9"/>
    <s v="Personal Care"/>
    <n v="8.5"/>
    <n v="2.8"/>
    <n v="56"/>
    <n v="476"/>
    <n v="0.17199999999999999"/>
    <n v="81.87"/>
    <n v="394.13"/>
    <n v="156.80000000000001"/>
    <n v="237.33"/>
    <n v="0"/>
    <n v="0"/>
    <n v="0"/>
    <x v="2358"/>
  </r>
  <r>
    <s v="ORD-20242451"/>
    <d v="2025-09-09T00:00:00"/>
    <s v="CUST-1053"/>
    <s v="Horizon Stores"/>
    <x v="3"/>
    <x v="2"/>
    <s v="SP-03"/>
    <s v="Elena Rostova"/>
    <s v="PROD-201"/>
    <x v="14"/>
    <s v="Home Care"/>
    <n v="12"/>
    <n v="6.5"/>
    <n v="10"/>
    <n v="120"/>
    <n v="0.1595"/>
    <n v="19.14"/>
    <n v="100.86"/>
    <n v="65"/>
    <n v="35.86"/>
    <n v="0"/>
    <n v="0"/>
    <n v="0"/>
    <x v="1783"/>
  </r>
  <r>
    <s v="ORD-20242452"/>
    <d v="2026-06-13T00:00:00"/>
    <s v="CUST-1056"/>
    <s v="Pioneer Retail"/>
    <x v="1"/>
    <x v="2"/>
    <s v="SP-08"/>
    <s v="Tariq Al-Mansoor"/>
    <s v="PROD-204"/>
    <x v="12"/>
    <s v="Home Care"/>
    <n v="7.2"/>
    <n v="3.6"/>
    <n v="5"/>
    <n v="36"/>
    <n v="0.18679999999999999"/>
    <n v="6.72"/>
    <n v="29.28"/>
    <n v="18"/>
    <n v="11.28"/>
    <n v="0"/>
    <n v="0"/>
    <n v="0"/>
    <x v="2359"/>
  </r>
  <r>
    <s v="ORD-20242453"/>
    <d v="2024-06-02T00:00:00"/>
    <s v="CUST-1046"/>
    <s v="Vanguard Express"/>
    <x v="2"/>
    <x v="4"/>
    <s v="SP-05"/>
    <s v="Kenji Sato"/>
    <s v="PROD-402"/>
    <x v="10"/>
    <s v="Household Essentials"/>
    <n v="6"/>
    <n v="4.2"/>
    <n v="249"/>
    <n v="1494"/>
    <n v="0.11849999999999999"/>
    <n v="177.04"/>
    <n v="1316.96"/>
    <n v="1045.8"/>
    <n v="271.16000000000003"/>
    <n v="133"/>
    <n v="703.44"/>
    <n v="625.1"/>
    <x v="2360"/>
  </r>
  <r>
    <s v="ORD-20242454"/>
    <d v="2024-12-07T00:00:00"/>
    <s v="CUST-1002"/>
    <s v="Metro Mart"/>
    <x v="0"/>
    <x v="3"/>
    <s v="SP-02"/>
    <s v="Michael Chang"/>
    <s v="PROD-102"/>
    <x v="15"/>
    <s v="Personal Care"/>
    <n v="6.2"/>
    <n v="1.9"/>
    <n v="10"/>
    <n v="62"/>
    <n v="8.9999999999999998E-4"/>
    <n v="0.06"/>
    <n v="61.94"/>
    <n v="19"/>
    <n v="42.94"/>
    <n v="1"/>
    <n v="6.19"/>
    <n v="2.4"/>
    <x v="2361"/>
  </r>
  <r>
    <s v="ORD-20242455"/>
    <d v="2024-03-24T00:00:00"/>
    <s v="CUST-1065"/>
    <s v="Sterling Supermarkets"/>
    <x v="3"/>
    <x v="3"/>
    <s v="SP-03"/>
    <s v="Elena Rostova"/>
    <s v="PROD-203"/>
    <x v="0"/>
    <s v="Home Care"/>
    <n v="5.8"/>
    <n v="2.7"/>
    <n v="55"/>
    <n v="319"/>
    <n v="7.1999999999999998E-3"/>
    <n v="2.2999999999999998"/>
    <n v="316.7"/>
    <n v="148.5"/>
    <n v="168.2"/>
    <n v="0"/>
    <n v="0"/>
    <n v="0"/>
    <x v="2362"/>
  </r>
  <r>
    <s v="ORD-20242456"/>
    <d v="2025-08-19T00:00:00"/>
    <s v="CUST-1112"/>
    <s v="Titan Retail"/>
    <x v="0"/>
    <x v="3"/>
    <s v="SP-01"/>
    <s v="Sarah Jenkins"/>
    <s v="PROD-302"/>
    <x v="7"/>
    <s v="Food &amp; Beverage"/>
    <n v="3.8"/>
    <n v="2.6"/>
    <n v="180"/>
    <n v="684"/>
    <n v="2.23E-2"/>
    <n v="15.25"/>
    <n v="668.75"/>
    <n v="468"/>
    <n v="200.75"/>
    <n v="0"/>
    <n v="0"/>
    <n v="0"/>
    <x v="2363"/>
  </r>
  <r>
    <s v="ORD-20242457"/>
    <d v="2025-11-10T00:00:00"/>
    <s v="CUST-1041"/>
    <s v="Vanguard Supermarkets"/>
    <x v="0"/>
    <x v="3"/>
    <s v="SP-01"/>
    <s v="Sarah Jenkins"/>
    <s v="PROD-301"/>
    <x v="2"/>
    <s v="Food &amp; Beverage"/>
    <n v="5"/>
    <n v="3.2"/>
    <n v="32"/>
    <n v="160"/>
    <n v="3.5000000000000003E-2"/>
    <n v="5.6"/>
    <n v="154.4"/>
    <n v="102.4"/>
    <n v="52"/>
    <n v="0"/>
    <n v="0"/>
    <n v="0"/>
    <x v="2364"/>
  </r>
  <r>
    <s v="ORD-20242458"/>
    <d v="2024-05-24T00:00:00"/>
    <s v="CUST-1030"/>
    <s v="Summit Express"/>
    <x v="3"/>
    <x v="3"/>
    <s v="SP-04"/>
    <s v="David Mueller"/>
    <s v="PROD-104"/>
    <x v="6"/>
    <s v="Personal Care"/>
    <n v="9.9"/>
    <n v="3.1"/>
    <n v="74"/>
    <n v="732.6"/>
    <n v="8.8999999999999999E-3"/>
    <n v="6.52"/>
    <n v="726.08"/>
    <n v="229.4"/>
    <n v="496.68"/>
    <n v="0"/>
    <n v="0"/>
    <n v="0"/>
    <x v="2365"/>
  </r>
  <r>
    <s v="ORD-20242459"/>
    <d v="2026-07-27T00:00:00"/>
    <s v="CUST-1115"/>
    <s v="Titan Distributors"/>
    <x v="2"/>
    <x v="1"/>
    <s v="SP-06"/>
    <s v="Priya Sharma"/>
    <s v="PROD-204"/>
    <x v="12"/>
    <s v="Home Care"/>
    <n v="7.2"/>
    <n v="3.6"/>
    <n v="19"/>
    <n v="136.80000000000001"/>
    <n v="5.5E-2"/>
    <n v="7.52"/>
    <n v="129.28"/>
    <n v="68.400000000000006"/>
    <n v="60.88"/>
    <n v="0"/>
    <n v="0"/>
    <n v="0"/>
    <x v="2366"/>
  </r>
  <r>
    <s v="ORD-20242460"/>
    <d v="2024-12-24T00:00:00"/>
    <s v="CUST-1051"/>
    <s v="Horizon Distributors"/>
    <x v="0"/>
    <x v="1"/>
    <s v="SP-02"/>
    <s v="Michael Chang"/>
    <s v="PROD-102"/>
    <x v="15"/>
    <s v="Personal Care"/>
    <n v="6.2"/>
    <n v="1.9"/>
    <n v="17"/>
    <n v="105.4"/>
    <n v="1.8E-3"/>
    <n v="0.19"/>
    <n v="105.21"/>
    <n v="32.299999999999997"/>
    <n v="72.91"/>
    <n v="0"/>
    <n v="0"/>
    <n v="0"/>
    <x v="2367"/>
  </r>
  <r>
    <s v="ORD-20242461"/>
    <d v="2024-11-13T00:00:00"/>
    <s v="CUST-1023"/>
    <s v="Global Direct"/>
    <x v="0"/>
    <x v="1"/>
    <s v="SP-02"/>
    <s v="Michael Chang"/>
    <s v="PROD-304"/>
    <x v="8"/>
    <s v="Food &amp; Beverage"/>
    <n v="4.2"/>
    <n v="2.8"/>
    <n v="14"/>
    <n v="58.8"/>
    <n v="2.7199999999999998E-2"/>
    <n v="1.6"/>
    <n v="57.2"/>
    <n v="39.200000000000003"/>
    <n v="18"/>
    <n v="0"/>
    <n v="0"/>
    <n v="0"/>
    <x v="2368"/>
  </r>
  <r>
    <s v="ORD-20242462"/>
    <d v="2025-11-02T00:00:00"/>
    <s v="CUST-1114"/>
    <s v="Titan Mart"/>
    <x v="4"/>
    <x v="4"/>
    <s v="SP-07"/>
    <s v="Carlos Mendez"/>
    <s v="PROD-303"/>
    <x v="5"/>
    <s v="Food &amp; Beverage"/>
    <n v="11"/>
    <n v="6.8"/>
    <n v="47"/>
    <n v="517"/>
    <n v="4.4299999999999999E-2"/>
    <n v="22.9"/>
    <n v="494.1"/>
    <n v="319.60000000000002"/>
    <n v="174.5"/>
    <n v="0"/>
    <n v="0"/>
    <n v="0"/>
    <x v="2369"/>
  </r>
  <r>
    <s v="ORD-20242463"/>
    <d v="2025-12-16T00:00:00"/>
    <s v="CUST-1046"/>
    <s v="Vanguard Express"/>
    <x v="2"/>
    <x v="4"/>
    <s v="SP-06"/>
    <s v="Priya Sharma"/>
    <s v="PROD-402"/>
    <x v="10"/>
    <s v="Household Essentials"/>
    <n v="6"/>
    <n v="4.2"/>
    <n v="184"/>
    <n v="1104"/>
    <n v="4.6899999999999997E-2"/>
    <n v="51.78"/>
    <n v="1052.22"/>
    <n v="772.8"/>
    <n v="279.42"/>
    <n v="0"/>
    <n v="0"/>
    <n v="0"/>
    <x v="2370"/>
  </r>
  <r>
    <s v="ORD-20242464"/>
    <d v="2025-11-09T00:00:00"/>
    <s v="CUST-1108"/>
    <s v="Omega Wholesale"/>
    <x v="0"/>
    <x v="4"/>
    <s v="SP-01"/>
    <s v="Sarah Jenkins"/>
    <s v="PROD-402"/>
    <x v="10"/>
    <s v="Household Essentials"/>
    <n v="6"/>
    <n v="4.2"/>
    <n v="35"/>
    <n v="210"/>
    <n v="3.44E-2"/>
    <n v="7.22"/>
    <n v="202.78"/>
    <n v="147"/>
    <n v="55.78"/>
    <n v="0"/>
    <n v="0"/>
    <n v="0"/>
    <x v="2371"/>
  </r>
  <r>
    <s v="ORD-20242465"/>
    <d v="2025-02-05T00:00:00"/>
    <s v="CUST-1027"/>
    <s v="Summit Distributors"/>
    <x v="3"/>
    <x v="0"/>
    <s v="SP-03"/>
    <s v="Elena Rostova"/>
    <s v="PROD-104"/>
    <x v="6"/>
    <s v="Personal Care"/>
    <n v="9.9"/>
    <n v="3.1"/>
    <n v="59"/>
    <n v="584.1"/>
    <n v="0.42270000000000002"/>
    <n v="246.9"/>
    <n v="337.2"/>
    <n v="182.9"/>
    <n v="154.30000000000001"/>
    <n v="0"/>
    <n v="0"/>
    <n v="0"/>
    <x v="2372"/>
  </r>
  <r>
    <s v="ORD-20242466"/>
    <d v="2024-05-12T00:00:00"/>
    <s v="CUST-1001"/>
    <s v="Metro Supermarkets"/>
    <x v="2"/>
    <x v="4"/>
    <s v="SP-06"/>
    <s v="Priya Sharma"/>
    <s v="PROD-103"/>
    <x v="13"/>
    <s v="Personal Care"/>
    <n v="4.8"/>
    <n v="1.4"/>
    <n v="172"/>
    <n v="825.6"/>
    <n v="0.13739999999999999"/>
    <n v="113.44"/>
    <n v="712.16"/>
    <n v="240.8"/>
    <n v="471.36"/>
    <n v="16"/>
    <n v="66.25"/>
    <n v="30.4"/>
    <x v="2373"/>
  </r>
  <r>
    <s v="ORD-20242467"/>
    <d v="2025-09-01T00:00:00"/>
    <s v="CUST-1115"/>
    <s v="Titan Distributors"/>
    <x v="2"/>
    <x v="1"/>
    <s v="SP-06"/>
    <s v="Priya Sharma"/>
    <s v="PROD-404"/>
    <x v="16"/>
    <s v="Household Essentials"/>
    <n v="4.9000000000000004"/>
    <n v="3.1"/>
    <n v="29"/>
    <n v="142.1"/>
    <n v="7.1000000000000004E-3"/>
    <n v="1.01"/>
    <n v="141.09"/>
    <n v="89.9"/>
    <n v="51.19"/>
    <n v="0"/>
    <n v="0"/>
    <n v="0"/>
    <x v="2374"/>
  </r>
  <r>
    <s v="ORD-20242468"/>
    <d v="2025-12-26T00:00:00"/>
    <s v="CUST-1067"/>
    <s v="Sterling Distributors"/>
    <x v="1"/>
    <x v="1"/>
    <s v="SP-08"/>
    <s v="Tariq Al-Mansoor"/>
    <s v="PROD-302"/>
    <x v="7"/>
    <s v="Food &amp; Beverage"/>
    <n v="3.8"/>
    <n v="2.6"/>
    <n v="10"/>
    <n v="38"/>
    <n v="3.7000000000000002E-3"/>
    <n v="0.14000000000000001"/>
    <n v="37.86"/>
    <n v="26"/>
    <n v="11.86"/>
    <n v="4"/>
    <n v="15.14"/>
    <n v="12.4"/>
    <x v="2375"/>
  </r>
  <r>
    <s v="ORD-20242469"/>
    <d v="2026-08-18T00:00:00"/>
    <s v="CUST-1073"/>
    <s v="Beacon Supermarkets"/>
    <x v="2"/>
    <x v="1"/>
    <s v="SP-05"/>
    <s v="Kenji Sato"/>
    <s v="PROD-103"/>
    <x v="13"/>
    <s v="Personal Care"/>
    <n v="4.8"/>
    <n v="1.4"/>
    <n v="31"/>
    <n v="148.80000000000001"/>
    <n v="1.6500000000000001E-2"/>
    <n v="2.46"/>
    <n v="146.34"/>
    <n v="43.4"/>
    <n v="102.94"/>
    <n v="0"/>
    <n v="0"/>
    <n v="0"/>
    <x v="2376"/>
  </r>
  <r>
    <s v="ORD-20242470"/>
    <d v="2024-03-27T00:00:00"/>
    <s v="CUST-1089"/>
    <s v="Crown Supermarkets"/>
    <x v="1"/>
    <x v="3"/>
    <s v="SP-08"/>
    <s v="Tariq Al-Mansoor"/>
    <s v="PROD-302"/>
    <x v="7"/>
    <s v="Food &amp; Beverage"/>
    <n v="3.8"/>
    <n v="2.6"/>
    <n v="84"/>
    <n v="319.2"/>
    <n v="4.6300000000000001E-2"/>
    <n v="14.78"/>
    <n v="304.42"/>
    <n v="218.4"/>
    <n v="86.02"/>
    <n v="0"/>
    <n v="0"/>
    <n v="0"/>
    <x v="2377"/>
  </r>
  <r>
    <s v="ORD-20242471"/>
    <d v="2024-11-13T00:00:00"/>
    <s v="CUST-1035"/>
    <s v="Prime Distributors"/>
    <x v="2"/>
    <x v="3"/>
    <s v="SP-06"/>
    <s v="Priya Sharma"/>
    <s v="PROD-403"/>
    <x v="11"/>
    <s v="Household Essentials"/>
    <n v="5.5"/>
    <n v="3.8"/>
    <n v="38"/>
    <n v="209"/>
    <n v="4.0599999999999997E-2"/>
    <n v="8.49"/>
    <n v="200.51"/>
    <n v="144.4"/>
    <n v="56.11"/>
    <n v="0"/>
    <n v="0"/>
    <n v="0"/>
    <x v="2378"/>
  </r>
  <r>
    <s v="ORD-20242472"/>
    <d v="2025-07-26T00:00:00"/>
    <s v="CUST-1022"/>
    <s v="Global Express"/>
    <x v="0"/>
    <x v="4"/>
    <s v="SP-01"/>
    <s v="Sarah Jenkins"/>
    <s v="PROD-104"/>
    <x v="6"/>
    <s v="Personal Care"/>
    <n v="9.9"/>
    <n v="3.1"/>
    <n v="225"/>
    <n v="2227.5"/>
    <n v="0.1082"/>
    <n v="241.02"/>
    <n v="1986.48"/>
    <n v="697.5"/>
    <n v="1288.98"/>
    <n v="0"/>
    <n v="0"/>
    <n v="0"/>
    <x v="2379"/>
  </r>
  <r>
    <s v="ORD-20242473"/>
    <d v="2025-01-20T00:00:00"/>
    <s v="CUST-1076"/>
    <s v="Beacon Wholesale"/>
    <x v="0"/>
    <x v="1"/>
    <s v="SP-02"/>
    <s v="Michael Chang"/>
    <s v="PROD-401"/>
    <x v="3"/>
    <s v="Household Essentials"/>
    <n v="10.5"/>
    <n v="7.5"/>
    <n v="9"/>
    <n v="94.5"/>
    <n v="2.0999999999999999E-3"/>
    <n v="0.2"/>
    <n v="94.3"/>
    <n v="67.5"/>
    <n v="26.8"/>
    <n v="0"/>
    <n v="0"/>
    <n v="0"/>
    <x v="2380"/>
  </r>
  <r>
    <s v="ORD-20242474"/>
    <d v="2025-10-20T00:00:00"/>
    <s v="CUST-1043"/>
    <s v="Vanguard Distributors"/>
    <x v="2"/>
    <x v="4"/>
    <s v="SP-05"/>
    <s v="Kenji Sato"/>
    <s v="PROD-102"/>
    <x v="15"/>
    <s v="Personal Care"/>
    <n v="6.2"/>
    <n v="1.9"/>
    <n v="195"/>
    <n v="1209"/>
    <n v="9.4999999999999998E-3"/>
    <n v="11.49"/>
    <n v="1197.51"/>
    <n v="370.5"/>
    <n v="827.01"/>
    <n v="0"/>
    <n v="0"/>
    <n v="0"/>
    <x v="2381"/>
  </r>
  <r>
    <s v="ORD-20242475"/>
    <d v="2026-03-21T00:00:00"/>
    <s v="CUST-1025"/>
    <s v="Summit Supermarkets"/>
    <x v="1"/>
    <x v="2"/>
    <s v="SP-08"/>
    <s v="Tariq Al-Mansoor"/>
    <s v="PROD-104"/>
    <x v="6"/>
    <s v="Personal Care"/>
    <n v="9.9"/>
    <n v="3.1"/>
    <n v="1"/>
    <n v="9.9"/>
    <n v="0.1142"/>
    <n v="1.1299999999999999"/>
    <n v="8.77"/>
    <n v="3.1"/>
    <n v="5.67"/>
    <n v="0"/>
    <n v="0"/>
    <n v="0"/>
    <x v="2382"/>
  </r>
  <r>
    <s v="ORD-20242476"/>
    <d v="2024-12-02T00:00:00"/>
    <s v="CUST-1032"/>
    <s v="Prime Retail"/>
    <x v="0"/>
    <x v="1"/>
    <s v="SP-02"/>
    <s v="Michael Chang"/>
    <s v="PROD-302"/>
    <x v="7"/>
    <s v="Food &amp; Beverage"/>
    <n v="3.8"/>
    <n v="2.6"/>
    <n v="52"/>
    <n v="197.6"/>
    <n v="4.8999999999999998E-3"/>
    <n v="0.97"/>
    <n v="196.63"/>
    <n v="135.19999999999999"/>
    <n v="61.43"/>
    <n v="0"/>
    <n v="0"/>
    <n v="0"/>
    <x v="2383"/>
  </r>
  <r>
    <s v="ORD-20242477"/>
    <d v="2026-04-12T00:00:00"/>
    <s v="CUST-1056"/>
    <s v="Pioneer Retail"/>
    <x v="1"/>
    <x v="2"/>
    <s v="SP-08"/>
    <s v="Tariq Al-Mansoor"/>
    <s v="PROD-401"/>
    <x v="3"/>
    <s v="Household Essentials"/>
    <n v="10.5"/>
    <n v="7.5"/>
    <n v="12"/>
    <n v="126"/>
    <n v="0.107"/>
    <n v="13.48"/>
    <n v="112.52"/>
    <n v="90"/>
    <n v="22.52"/>
    <n v="0"/>
    <n v="0"/>
    <n v="0"/>
    <x v="2384"/>
  </r>
  <r>
    <s v="ORD-20242478"/>
    <d v="2024-05-10T00:00:00"/>
    <s v="CUST-1116"/>
    <s v="Titan Wholesale"/>
    <x v="3"/>
    <x v="1"/>
    <s v="SP-04"/>
    <s v="David Mueller"/>
    <s v="PROD-102"/>
    <x v="15"/>
    <s v="Personal Care"/>
    <n v="6.2"/>
    <n v="1.9"/>
    <n v="13"/>
    <n v="80.599999999999994"/>
    <n v="2.5899999999999999E-2"/>
    <n v="2.09"/>
    <n v="78.510000000000005"/>
    <n v="24.7"/>
    <n v="53.81"/>
    <n v="0"/>
    <n v="0"/>
    <n v="0"/>
    <x v="2385"/>
  </r>
  <r>
    <s v="ORD-20242479"/>
    <d v="2025-11-17T00:00:00"/>
    <s v="CUST-1097"/>
    <s v="Atlas Supermarkets"/>
    <x v="0"/>
    <x v="1"/>
    <s v="SP-02"/>
    <s v="Michael Chang"/>
    <s v="PROD-404"/>
    <x v="16"/>
    <s v="Household Essentials"/>
    <n v="4.9000000000000004"/>
    <n v="3.1"/>
    <n v="6"/>
    <n v="29.4"/>
    <n v="1.2800000000000001E-2"/>
    <n v="0.38"/>
    <n v="29.02"/>
    <n v="18.600000000000001"/>
    <n v="10.42"/>
    <n v="0"/>
    <n v="0"/>
    <n v="0"/>
    <x v="2386"/>
  </r>
  <r>
    <s v="ORD-20242480"/>
    <d v="2025-12-20T00:00:00"/>
    <s v="CUST-1028"/>
    <s v="Summit Wholesale"/>
    <x v="0"/>
    <x v="3"/>
    <s v="SP-01"/>
    <s v="Sarah Jenkins"/>
    <s v="PROD-302"/>
    <x v="7"/>
    <s v="Food &amp; Beverage"/>
    <n v="3.8"/>
    <n v="2.6"/>
    <n v="84"/>
    <n v="319.2"/>
    <n v="2.3199999999999998E-2"/>
    <n v="7.41"/>
    <n v="311.79000000000002"/>
    <n v="218.4"/>
    <n v="93.39"/>
    <n v="0"/>
    <n v="0"/>
    <n v="0"/>
    <x v="2387"/>
  </r>
  <r>
    <s v="ORD-20242481"/>
    <d v="2026-04-28T00:00:00"/>
    <s v="CUST-1102"/>
    <s v="Atlas Express"/>
    <x v="2"/>
    <x v="3"/>
    <s v="SP-05"/>
    <s v="Kenji Sato"/>
    <s v="PROD-302"/>
    <x v="7"/>
    <s v="Food &amp; Beverage"/>
    <n v="3.8"/>
    <n v="2.6"/>
    <n v="74"/>
    <n v="281.2"/>
    <n v="2.8999999999999998E-3"/>
    <n v="0.82"/>
    <n v="280.38"/>
    <n v="192.4"/>
    <n v="87.98"/>
    <n v="0"/>
    <n v="0"/>
    <n v="0"/>
    <x v="2388"/>
  </r>
  <r>
    <s v="ORD-20242482"/>
    <d v="2026-08-27T00:00:00"/>
    <s v="CUST-1049"/>
    <s v="Horizon Supermarkets"/>
    <x v="0"/>
    <x v="3"/>
    <s v="SP-01"/>
    <s v="Sarah Jenkins"/>
    <s v="PROD-302"/>
    <x v="7"/>
    <s v="Food &amp; Beverage"/>
    <n v="3.8"/>
    <n v="2.6"/>
    <n v="95"/>
    <n v="361"/>
    <n v="1.8700000000000001E-2"/>
    <n v="6.75"/>
    <n v="354.25"/>
    <n v="247"/>
    <n v="107.25"/>
    <n v="0"/>
    <n v="0"/>
    <n v="0"/>
    <x v="2389"/>
  </r>
  <r>
    <s v="ORD-20242483"/>
    <d v="2026-01-26T00:00:00"/>
    <s v="CUST-1116"/>
    <s v="Titan Wholesale"/>
    <x v="3"/>
    <x v="1"/>
    <s v="SP-04"/>
    <s v="David Mueller"/>
    <s v="PROD-301"/>
    <x v="2"/>
    <s v="Food &amp; Beverage"/>
    <n v="5"/>
    <n v="3.2"/>
    <n v="1"/>
    <n v="5"/>
    <n v="3.6799999999999999E-2"/>
    <n v="0.18"/>
    <n v="4.82"/>
    <n v="3.2"/>
    <n v="1.62"/>
    <n v="0"/>
    <n v="0"/>
    <n v="0"/>
    <x v="2390"/>
  </r>
  <r>
    <s v="ORD-20242484"/>
    <d v="2025-12-02T00:00:00"/>
    <s v="CUST-1055"/>
    <s v="Horizon Direct"/>
    <x v="0"/>
    <x v="3"/>
    <s v="SP-01"/>
    <s v="Sarah Jenkins"/>
    <s v="PROD-203"/>
    <x v="0"/>
    <s v="Home Care"/>
    <n v="5.8"/>
    <n v="2.7"/>
    <n v="108"/>
    <n v="626.4"/>
    <n v="0.41860000000000003"/>
    <n v="262.20999999999998"/>
    <n v="364.19"/>
    <n v="291.60000000000002"/>
    <n v="72.59"/>
    <n v="0"/>
    <n v="0"/>
    <n v="0"/>
    <x v="307"/>
  </r>
  <r>
    <s v="ORD-20242485"/>
    <d v="2026-07-23T00:00:00"/>
    <s v="CUST-1009"/>
    <s v="Apex Supermarkets"/>
    <x v="3"/>
    <x v="3"/>
    <s v="SP-03"/>
    <s v="Elena Rostova"/>
    <s v="PROD-204"/>
    <x v="12"/>
    <s v="Home Care"/>
    <n v="7.2"/>
    <n v="3.6"/>
    <n v="75"/>
    <n v="540"/>
    <n v="0.39539999999999997"/>
    <n v="213.52"/>
    <n v="326.48"/>
    <n v="270"/>
    <n v="56.48"/>
    <n v="0"/>
    <n v="0"/>
    <n v="0"/>
    <x v="2391"/>
  </r>
  <r>
    <s v="ORD-20242486"/>
    <d v="2025-06-23T00:00:00"/>
    <s v="CUST-1004"/>
    <s v="Metro Wholesale"/>
    <x v="2"/>
    <x v="4"/>
    <s v="SP-05"/>
    <s v="Kenji Sato"/>
    <s v="PROD-102"/>
    <x v="15"/>
    <s v="Personal Care"/>
    <n v="6.2"/>
    <n v="1.9"/>
    <n v="381"/>
    <n v="2362.1999999999998"/>
    <n v="0.10009999999999999"/>
    <n v="236.46"/>
    <n v="2125.7399999999998"/>
    <n v="723.9"/>
    <n v="1401.84"/>
    <n v="0"/>
    <n v="0"/>
    <n v="0"/>
    <x v="2392"/>
  </r>
  <r>
    <s v="ORD-20242487"/>
    <d v="2024-04-05T00:00:00"/>
    <s v="CUST-1109"/>
    <s v="Omega Stores"/>
    <x v="2"/>
    <x v="2"/>
    <s v="SP-06"/>
    <s v="Priya Sharma"/>
    <s v="PROD-104"/>
    <x v="6"/>
    <s v="Personal Care"/>
    <n v="9.9"/>
    <n v="3.1"/>
    <n v="43"/>
    <n v="425.7"/>
    <n v="0.48609999999999998"/>
    <n v="206.93"/>
    <n v="218.77"/>
    <n v="133.30000000000001"/>
    <n v="85.47"/>
    <n v="0"/>
    <n v="0"/>
    <n v="0"/>
    <x v="2393"/>
  </r>
  <r>
    <s v="ORD-20242488"/>
    <d v="2025-10-23T00:00:00"/>
    <s v="CUST-1063"/>
    <s v="Pioneer Direct"/>
    <x v="4"/>
    <x v="2"/>
    <s v="SP-07"/>
    <s v="Carlos Mendez"/>
    <s v="PROD-102"/>
    <x v="15"/>
    <s v="Personal Care"/>
    <n v="6.2"/>
    <n v="1.9"/>
    <n v="56"/>
    <n v="347.2"/>
    <n v="0.20880000000000001"/>
    <n v="72.5"/>
    <n v="274.7"/>
    <n v="106.4"/>
    <n v="168.3"/>
    <n v="0"/>
    <n v="0"/>
    <n v="0"/>
    <x v="2394"/>
  </r>
  <r>
    <s v="ORD-20242489"/>
    <d v="2025-11-17T00:00:00"/>
    <s v="CUST-1033"/>
    <s v="Prime Supermarkets"/>
    <x v="0"/>
    <x v="2"/>
    <s v="SP-02"/>
    <s v="Michael Chang"/>
    <s v="PROD-301"/>
    <x v="2"/>
    <s v="Food &amp; Beverage"/>
    <n v="5"/>
    <n v="3.2"/>
    <n v="2"/>
    <n v="10"/>
    <n v="2.2700000000000001E-2"/>
    <n v="0.23"/>
    <n v="9.77"/>
    <n v="6.4"/>
    <n v="3.37"/>
    <n v="0"/>
    <n v="0"/>
    <n v="0"/>
    <x v="2395"/>
  </r>
  <r>
    <s v="ORD-20242490"/>
    <d v="2025-03-09T00:00:00"/>
    <s v="CUST-1118"/>
    <s v="Titan Express"/>
    <x v="0"/>
    <x v="3"/>
    <s v="SP-02"/>
    <s v="Michael Chang"/>
    <s v="PROD-401"/>
    <x v="3"/>
    <s v="Household Essentials"/>
    <n v="10.5"/>
    <n v="7.5"/>
    <n v="18"/>
    <n v="189"/>
    <n v="4.7999999999999996E-3"/>
    <n v="0.91"/>
    <n v="188.09"/>
    <n v="135"/>
    <n v="53.09"/>
    <n v="0"/>
    <n v="0"/>
    <n v="0"/>
    <x v="2396"/>
  </r>
  <r>
    <s v="ORD-20242491"/>
    <d v="2025-06-04T00:00:00"/>
    <s v="CUST-1060"/>
    <s v="Pioneer Wholesale"/>
    <x v="4"/>
    <x v="2"/>
    <s v="SP-07"/>
    <s v="Carlos Mendez"/>
    <s v="PROD-201"/>
    <x v="14"/>
    <s v="Home Care"/>
    <n v="12"/>
    <n v="6.5"/>
    <n v="3"/>
    <n v="36"/>
    <n v="0.1198"/>
    <n v="4.3099999999999996"/>
    <n v="31.69"/>
    <n v="19.5"/>
    <n v="12.19"/>
    <n v="0"/>
    <n v="0"/>
    <n v="0"/>
    <x v="2397"/>
  </r>
  <r>
    <s v="ORD-20242492"/>
    <d v="2025-01-05T00:00:00"/>
    <s v="CUST-1110"/>
    <s v="Omega Express"/>
    <x v="2"/>
    <x v="4"/>
    <s v="SP-06"/>
    <s v="Priya Sharma"/>
    <s v="PROD-202"/>
    <x v="4"/>
    <s v="Home Care"/>
    <n v="4.5"/>
    <n v="2.1"/>
    <n v="423"/>
    <n v="1903.5"/>
    <n v="0.1681"/>
    <n v="319.98"/>
    <n v="1583.52"/>
    <n v="888.3"/>
    <n v="695.22"/>
    <n v="0"/>
    <n v="0"/>
    <n v="0"/>
    <x v="2398"/>
  </r>
  <r>
    <s v="ORD-20242493"/>
    <d v="2024-01-19T00:00:00"/>
    <s v="CUST-1079"/>
    <s v="Beacon Direct"/>
    <x v="0"/>
    <x v="4"/>
    <s v="SP-02"/>
    <s v="Michael Chang"/>
    <s v="PROD-401"/>
    <x v="3"/>
    <s v="Household Essentials"/>
    <n v="10.5"/>
    <n v="7.5"/>
    <n v="29"/>
    <n v="304.5"/>
    <n v="3.2399999999999998E-2"/>
    <n v="9.8699999999999992"/>
    <n v="294.63"/>
    <n v="217.5"/>
    <n v="77.13"/>
    <n v="0"/>
    <n v="0"/>
    <n v="0"/>
    <x v="2399"/>
  </r>
  <r>
    <s v="ORD-20242494"/>
    <d v="2025-01-06T00:00:00"/>
    <s v="CUST-1113"/>
    <s v="Titan Supermarkets"/>
    <x v="1"/>
    <x v="1"/>
    <s v="SP-08"/>
    <s v="Tariq Al-Mansoor"/>
    <s v="PROD-202"/>
    <x v="4"/>
    <s v="Home Care"/>
    <n v="4.5"/>
    <n v="2.1"/>
    <n v="79"/>
    <n v="355.5"/>
    <n v="1.3899999999999999E-2"/>
    <n v="4.9400000000000004"/>
    <n v="350.56"/>
    <n v="165.9"/>
    <n v="184.66"/>
    <n v="0"/>
    <n v="0"/>
    <n v="0"/>
    <x v="2400"/>
  </r>
  <r>
    <s v="ORD-20242495"/>
    <d v="2024-11-12T00:00:00"/>
    <s v="CUST-1049"/>
    <s v="Horizon Supermarkets"/>
    <x v="0"/>
    <x v="3"/>
    <s v="SP-02"/>
    <s v="Michael Chang"/>
    <s v="PROD-401"/>
    <x v="3"/>
    <s v="Household Essentials"/>
    <n v="10.5"/>
    <n v="7.5"/>
    <n v="50"/>
    <n v="525"/>
    <n v="4.3999999999999997E-2"/>
    <n v="23.1"/>
    <n v="501.9"/>
    <n v="375"/>
    <n v="126.9"/>
    <n v="0"/>
    <n v="0"/>
    <n v="0"/>
    <x v="2401"/>
  </r>
  <r>
    <s v="ORD-20242496"/>
    <d v="2024-07-03T00:00:00"/>
    <s v="CUST-1116"/>
    <s v="Titan Wholesale"/>
    <x v="3"/>
    <x v="1"/>
    <s v="SP-04"/>
    <s v="David Mueller"/>
    <s v="PROD-302"/>
    <x v="7"/>
    <s v="Food &amp; Beverage"/>
    <n v="3.8"/>
    <n v="2.6"/>
    <n v="28"/>
    <n v="106.4"/>
    <n v="3.8E-3"/>
    <n v="0.4"/>
    <n v="106"/>
    <n v="72.8"/>
    <n v="33.200000000000003"/>
    <n v="0"/>
    <n v="0"/>
    <n v="0"/>
    <x v="2402"/>
  </r>
  <r>
    <s v="ORD-20242497"/>
    <d v="2026-08-31T00:00:00"/>
    <s v="CUST-1117"/>
    <s v="Titan Stores"/>
    <x v="0"/>
    <x v="4"/>
    <s v="SP-01"/>
    <s v="Sarah Jenkins"/>
    <s v="PROD-101"/>
    <x v="9"/>
    <s v="Personal Care"/>
    <n v="8.5"/>
    <n v="2.8"/>
    <n v="197"/>
    <n v="1674.5"/>
    <n v="2.1700000000000001E-2"/>
    <n v="36.340000000000003"/>
    <n v="1638.16"/>
    <n v="551.6"/>
    <n v="1086.56"/>
    <n v="0"/>
    <n v="0"/>
    <n v="0"/>
    <x v="2403"/>
  </r>
  <r>
    <s v="ORD-20242498"/>
    <d v="2024-08-07T00:00:00"/>
    <s v="CUST-1109"/>
    <s v="Omega Stores"/>
    <x v="2"/>
    <x v="2"/>
    <s v="SP-05"/>
    <s v="Kenji Sato"/>
    <s v="PROD-402"/>
    <x v="10"/>
    <s v="Household Essentials"/>
    <n v="6"/>
    <n v="4.2"/>
    <n v="18"/>
    <n v="108"/>
    <n v="0.12759999999999999"/>
    <n v="13.78"/>
    <n v="94.22"/>
    <n v="75.599999999999994"/>
    <n v="18.62"/>
    <n v="0"/>
    <n v="0"/>
    <n v="0"/>
    <x v="2404"/>
  </r>
  <r>
    <s v="ORD-20242499"/>
    <d v="2024-12-15T00:00:00"/>
    <s v="CUST-1069"/>
    <s v="Sterling Stores"/>
    <x v="3"/>
    <x v="0"/>
    <s v="SP-04"/>
    <s v="David Mueller"/>
    <s v="PROD-102"/>
    <x v="15"/>
    <s v="Personal Care"/>
    <n v="6.2"/>
    <n v="1.9"/>
    <n v="150"/>
    <n v="930"/>
    <n v="7.1199999999999999E-2"/>
    <n v="66.22"/>
    <n v="863.78"/>
    <n v="285"/>
    <n v="578.78"/>
    <n v="0"/>
    <n v="0"/>
    <n v="0"/>
    <x v="2405"/>
  </r>
  <r>
    <s v="ORD-20242500"/>
    <d v="2026-08-28T00:00:00"/>
    <s v="CUST-1052"/>
    <s v="Horizon Wholesale"/>
    <x v="4"/>
    <x v="3"/>
    <s v="SP-07"/>
    <s v="Carlos Mendez"/>
    <s v="PROD-402"/>
    <x v="10"/>
    <s v="Household Essentials"/>
    <n v="6"/>
    <n v="4.2"/>
    <n v="33"/>
    <n v="198"/>
    <n v="2.1299999999999999E-2"/>
    <n v="4.22"/>
    <n v="193.78"/>
    <n v="138.6"/>
    <n v="55.18"/>
    <n v="0"/>
    <n v="0"/>
    <n v="0"/>
    <x v="2406"/>
  </r>
  <r>
    <s v="ORD-20242501"/>
    <d v="2026-02-23T00:00:00"/>
    <s v="CUST-1042"/>
    <s v="Vanguard Mart"/>
    <x v="0"/>
    <x v="1"/>
    <s v="SP-02"/>
    <s v="Michael Chang"/>
    <s v="PROD-404"/>
    <x v="16"/>
    <s v="Household Essentials"/>
    <n v="4.9000000000000004"/>
    <n v="3.1"/>
    <n v="23"/>
    <n v="112.7"/>
    <n v="1.6500000000000001E-2"/>
    <n v="1.86"/>
    <n v="110.84"/>
    <n v="71.3"/>
    <n v="39.54"/>
    <n v="0"/>
    <n v="0"/>
    <n v="0"/>
    <x v="2407"/>
  </r>
  <r>
    <s v="ORD-20242502"/>
    <d v="2025-05-12T00:00:00"/>
    <s v="CUST-1115"/>
    <s v="Titan Distributors"/>
    <x v="2"/>
    <x v="1"/>
    <s v="SP-06"/>
    <s v="Priya Sharma"/>
    <s v="PROD-302"/>
    <x v="7"/>
    <s v="Food &amp; Beverage"/>
    <n v="3.8"/>
    <n v="2.6"/>
    <n v="38"/>
    <n v="144.4"/>
    <n v="6.3899999999999998E-2"/>
    <n v="9.23"/>
    <n v="135.16999999999999"/>
    <n v="98.8"/>
    <n v="36.369999999999997"/>
    <n v="0"/>
    <n v="0"/>
    <n v="0"/>
    <x v="2408"/>
  </r>
  <r>
    <s v="ORD-20242503"/>
    <d v="2024-07-15T00:00:00"/>
    <s v="CUST-1072"/>
    <s v="Beacon Retail"/>
    <x v="0"/>
    <x v="3"/>
    <s v="SP-01"/>
    <s v="Sarah Jenkins"/>
    <s v="PROD-303"/>
    <x v="5"/>
    <s v="Food &amp; Beverage"/>
    <n v="11"/>
    <n v="6.8"/>
    <n v="71"/>
    <n v="781"/>
    <n v="1.8700000000000001E-2"/>
    <n v="14.6"/>
    <n v="766.4"/>
    <n v="482.8"/>
    <n v="283.60000000000002"/>
    <n v="0"/>
    <n v="0"/>
    <n v="0"/>
    <x v="2409"/>
  </r>
  <r>
    <s v="ORD-20242504"/>
    <d v="2024-08-19T00:00:00"/>
    <s v="CUST-1031"/>
    <s v="Summit Direct"/>
    <x v="4"/>
    <x v="1"/>
    <s v="SP-07"/>
    <s v="Carlos Mendez"/>
    <s v="PROD-403"/>
    <x v="11"/>
    <s v="Household Essentials"/>
    <n v="5.5"/>
    <n v="3.8"/>
    <n v="56"/>
    <n v="308"/>
    <n v="2.63E-2"/>
    <n v="8.1"/>
    <n v="299.89999999999998"/>
    <n v="212.8"/>
    <n v="87.1"/>
    <n v="0"/>
    <n v="0"/>
    <n v="0"/>
    <x v="2410"/>
  </r>
  <r>
    <s v="ORD-20242505"/>
    <d v="2024-05-20T00:00:00"/>
    <s v="CUST-1025"/>
    <s v="Summit Supermarkets"/>
    <x v="1"/>
    <x v="2"/>
    <s v="SP-08"/>
    <s v="Tariq Al-Mansoor"/>
    <s v="PROD-403"/>
    <x v="11"/>
    <s v="Household Essentials"/>
    <n v="5.5"/>
    <n v="3.8"/>
    <n v="8"/>
    <n v="44"/>
    <n v="0.32519999999999999"/>
    <n v="14.31"/>
    <n v="29.69"/>
    <n v="30.4"/>
    <n v="-0.71"/>
    <n v="0"/>
    <n v="0"/>
    <n v="0"/>
    <x v="2411"/>
  </r>
  <r>
    <s v="ORD-20242506"/>
    <d v="2024-06-07T00:00:00"/>
    <s v="CUST-1046"/>
    <s v="Vanguard Express"/>
    <x v="2"/>
    <x v="4"/>
    <s v="SP-06"/>
    <s v="Priya Sharma"/>
    <s v="PROD-202"/>
    <x v="4"/>
    <s v="Home Care"/>
    <n v="4.5"/>
    <n v="2.1"/>
    <n v="218"/>
    <n v="981"/>
    <n v="0.4778"/>
    <n v="468.72"/>
    <n v="512.28"/>
    <n v="457.8"/>
    <n v="54.48"/>
    <n v="0"/>
    <n v="0"/>
    <n v="0"/>
    <x v="2412"/>
  </r>
  <r>
    <s v="ORD-20242507"/>
    <d v="2024-03-20T00:00:00"/>
    <s v="CUST-1070"/>
    <s v="Sterling Express"/>
    <x v="1"/>
    <x v="3"/>
    <s v="SP-08"/>
    <s v="Tariq Al-Mansoor"/>
    <s v="PROD-101"/>
    <x v="9"/>
    <s v="Personal Care"/>
    <n v="8.5"/>
    <n v="2.8"/>
    <n v="187"/>
    <n v="1589.5"/>
    <n v="6.6E-3"/>
    <n v="10.49"/>
    <n v="1579.01"/>
    <n v="523.6"/>
    <n v="1055.4100000000001"/>
    <n v="0"/>
    <n v="0"/>
    <n v="0"/>
    <x v="2413"/>
  </r>
  <r>
    <s v="ORD-20242508"/>
    <d v="2024-10-29T00:00:00"/>
    <s v="CUST-1041"/>
    <s v="Vanguard Supermarkets"/>
    <x v="0"/>
    <x v="3"/>
    <s v="SP-02"/>
    <s v="Michael Chang"/>
    <s v="PROD-104"/>
    <x v="6"/>
    <s v="Personal Care"/>
    <n v="9.9"/>
    <n v="3.1"/>
    <n v="178"/>
    <n v="1762.2"/>
    <n v="2.6499999999999999E-2"/>
    <n v="46.7"/>
    <n v="1715.5"/>
    <n v="551.79999999999995"/>
    <n v="1163.7"/>
    <n v="0"/>
    <n v="0"/>
    <n v="0"/>
    <x v="2414"/>
  </r>
  <r>
    <s v="ORD-20242509"/>
    <d v="2026-05-14T00:00:00"/>
    <s v="CUST-1061"/>
    <s v="Pioneer Stores"/>
    <x v="0"/>
    <x v="3"/>
    <s v="SP-01"/>
    <s v="Sarah Jenkins"/>
    <s v="PROD-202"/>
    <x v="4"/>
    <s v="Home Care"/>
    <n v="4.5"/>
    <n v="2.1"/>
    <n v="18"/>
    <n v="81"/>
    <n v="3.8E-3"/>
    <n v="0.31"/>
    <n v="80.69"/>
    <n v="37.799999999999997"/>
    <n v="42.89"/>
    <n v="0"/>
    <n v="0"/>
    <n v="0"/>
    <x v="2415"/>
  </r>
  <r>
    <s v="ORD-20242510"/>
    <d v="2026-03-18T00:00:00"/>
    <s v="CUST-1100"/>
    <s v="Atlas Wholesale"/>
    <x v="2"/>
    <x v="3"/>
    <s v="SP-06"/>
    <s v="Priya Sharma"/>
    <s v="PROD-403"/>
    <x v="11"/>
    <s v="Household Essentials"/>
    <n v="5.5"/>
    <n v="3.8"/>
    <n v="12"/>
    <n v="66"/>
    <n v="3.8E-3"/>
    <n v="0.25"/>
    <n v="65.75"/>
    <n v="45.6"/>
    <n v="20.149999999999999"/>
    <n v="0"/>
    <n v="0"/>
    <n v="0"/>
    <x v="2416"/>
  </r>
  <r>
    <s v="ORD-20242511"/>
    <d v="2024-04-13T00:00:00"/>
    <s v="CUST-1041"/>
    <s v="Vanguard Supermarkets"/>
    <x v="0"/>
    <x v="3"/>
    <s v="SP-01"/>
    <s v="Sarah Jenkins"/>
    <s v="PROD-202"/>
    <x v="4"/>
    <s v="Home Care"/>
    <n v="4.5"/>
    <n v="2.1"/>
    <n v="189"/>
    <n v="850.5"/>
    <n v="9.9000000000000008E-3"/>
    <n v="8.42"/>
    <n v="842.08"/>
    <n v="396.9"/>
    <n v="445.18"/>
    <n v="0"/>
    <n v="0"/>
    <n v="0"/>
    <x v="2417"/>
  </r>
  <r>
    <s v="ORD-20242512"/>
    <d v="2025-06-03T00:00:00"/>
    <s v="CUST-1019"/>
    <s v="Global Distributors"/>
    <x v="2"/>
    <x v="1"/>
    <s v="SP-05"/>
    <s v="Kenji Sato"/>
    <s v="PROD-202"/>
    <x v="4"/>
    <s v="Home Care"/>
    <n v="4.5"/>
    <n v="2.1"/>
    <n v="1"/>
    <n v="4.5"/>
    <n v="1.6999999999999999E-3"/>
    <n v="0.01"/>
    <n v="4.49"/>
    <n v="2.1"/>
    <n v="2.39"/>
    <n v="0"/>
    <n v="0"/>
    <n v="0"/>
    <x v="2418"/>
  </r>
  <r>
    <s v="ORD-20242513"/>
    <d v="2026-02-28T00:00:00"/>
    <s v="CUST-1100"/>
    <s v="Atlas Wholesale"/>
    <x v="2"/>
    <x v="3"/>
    <s v="SP-06"/>
    <s v="Priya Sharma"/>
    <s v="PROD-203"/>
    <x v="0"/>
    <s v="Home Care"/>
    <n v="5.8"/>
    <n v="2.7"/>
    <n v="140"/>
    <n v="812"/>
    <n v="4.7000000000000002E-3"/>
    <n v="3.82"/>
    <n v="808.18"/>
    <n v="378"/>
    <n v="430.18"/>
    <n v="0"/>
    <n v="0"/>
    <n v="0"/>
    <x v="2419"/>
  </r>
  <r>
    <s v="ORD-20242514"/>
    <d v="2025-07-06T00:00:00"/>
    <s v="CUST-1036"/>
    <s v="Prime Wholesale"/>
    <x v="0"/>
    <x v="2"/>
    <s v="SP-01"/>
    <s v="Sarah Jenkins"/>
    <s v="PROD-101"/>
    <x v="9"/>
    <s v="Personal Care"/>
    <n v="8.5"/>
    <n v="2.8"/>
    <n v="25"/>
    <n v="212.5"/>
    <n v="0.105"/>
    <n v="22.31"/>
    <n v="190.19"/>
    <n v="70"/>
    <n v="120.19"/>
    <n v="0"/>
    <n v="0"/>
    <n v="0"/>
    <x v="1302"/>
  </r>
  <r>
    <s v="ORD-20242515"/>
    <d v="2026-05-05T00:00:00"/>
    <s v="CUST-1076"/>
    <s v="Beacon Wholesale"/>
    <x v="0"/>
    <x v="1"/>
    <s v="SP-01"/>
    <s v="Sarah Jenkins"/>
    <s v="PROD-101"/>
    <x v="9"/>
    <s v="Personal Care"/>
    <n v="8.5"/>
    <n v="2.8"/>
    <n v="5"/>
    <n v="42.5"/>
    <n v="1.83E-2"/>
    <n v="0.78"/>
    <n v="41.72"/>
    <n v="14"/>
    <n v="27.72"/>
    <n v="0"/>
    <n v="0"/>
    <n v="0"/>
    <x v="2420"/>
  </r>
  <r>
    <s v="ORD-20242516"/>
    <d v="2026-01-26T00:00:00"/>
    <s v="CUST-1103"/>
    <s v="Atlas Direct"/>
    <x v="0"/>
    <x v="4"/>
    <s v="SP-01"/>
    <s v="Sarah Jenkins"/>
    <s v="PROD-403"/>
    <x v="11"/>
    <s v="Household Essentials"/>
    <n v="5.5"/>
    <n v="3.8"/>
    <n v="73"/>
    <n v="401.5"/>
    <n v="0.1293"/>
    <n v="51.91"/>
    <n v="349.59"/>
    <n v="277.39999999999998"/>
    <n v="72.19"/>
    <n v="0"/>
    <n v="0"/>
    <n v="0"/>
    <x v="1901"/>
  </r>
  <r>
    <s v="ORD-20242517"/>
    <d v="2026-06-23T00:00:00"/>
    <s v="CUST-1036"/>
    <s v="Prime Wholesale"/>
    <x v="0"/>
    <x v="2"/>
    <s v="SP-01"/>
    <s v="Sarah Jenkins"/>
    <s v="PROD-402"/>
    <x v="10"/>
    <s v="Household Essentials"/>
    <n v="6"/>
    <n v="4.2"/>
    <n v="78"/>
    <n v="468"/>
    <n v="5.6099999999999997E-2"/>
    <n v="26.25"/>
    <n v="441.75"/>
    <n v="327.60000000000002"/>
    <n v="114.15"/>
    <n v="0"/>
    <n v="0"/>
    <n v="0"/>
    <x v="2421"/>
  </r>
  <r>
    <s v="ORD-20242518"/>
    <d v="2025-06-23T00:00:00"/>
    <s v="CUST-1113"/>
    <s v="Titan Supermarkets"/>
    <x v="1"/>
    <x v="1"/>
    <s v="SP-08"/>
    <s v="Tariq Al-Mansoor"/>
    <s v="PROD-103"/>
    <x v="13"/>
    <s v="Personal Care"/>
    <n v="4.8"/>
    <n v="1.4"/>
    <n v="5"/>
    <n v="24"/>
    <n v="4.8800000000000003E-2"/>
    <n v="1.17"/>
    <n v="22.83"/>
    <n v="7"/>
    <n v="15.83"/>
    <n v="0"/>
    <n v="0"/>
    <n v="0"/>
    <x v="2422"/>
  </r>
  <r>
    <s v="ORD-20242519"/>
    <d v="2024-02-08T00:00:00"/>
    <s v="CUST-1033"/>
    <s v="Prime Supermarkets"/>
    <x v="0"/>
    <x v="2"/>
    <s v="SP-01"/>
    <s v="Sarah Jenkins"/>
    <s v="PROD-302"/>
    <x v="7"/>
    <s v="Food &amp; Beverage"/>
    <n v="3.8"/>
    <n v="2.6"/>
    <n v="13"/>
    <n v="49.4"/>
    <n v="0.1026"/>
    <n v="5.07"/>
    <n v="44.33"/>
    <n v="33.799999999999997"/>
    <n v="10.53"/>
    <n v="0"/>
    <n v="0"/>
    <n v="0"/>
    <x v="2423"/>
  </r>
  <r>
    <s v="ORD-20242520"/>
    <d v="2025-11-08T00:00:00"/>
    <s v="CUST-1056"/>
    <s v="Pioneer Retail"/>
    <x v="1"/>
    <x v="2"/>
    <s v="SP-08"/>
    <s v="Tariq Al-Mansoor"/>
    <s v="PROD-202"/>
    <x v="4"/>
    <s v="Home Care"/>
    <n v="4.5"/>
    <n v="2.1"/>
    <n v="29"/>
    <n v="130.5"/>
    <n v="0.23350000000000001"/>
    <n v="30.47"/>
    <n v="100.03"/>
    <n v="60.9"/>
    <n v="39.130000000000003"/>
    <n v="0"/>
    <n v="0"/>
    <n v="0"/>
    <x v="2424"/>
  </r>
  <r>
    <s v="ORD-20242521"/>
    <d v="2024-12-10T00:00:00"/>
    <s v="CUST-1023"/>
    <s v="Global Direct"/>
    <x v="0"/>
    <x v="1"/>
    <s v="SP-02"/>
    <s v="Michael Chang"/>
    <s v="PROD-105"/>
    <x v="1"/>
    <s v="Personal Care"/>
    <n v="14.5"/>
    <n v="4.2"/>
    <n v="1"/>
    <n v="14.5"/>
    <n v="3.3999999999999998E-3"/>
    <n v="0.05"/>
    <n v="14.45"/>
    <n v="4.2"/>
    <n v="10.25"/>
    <n v="0"/>
    <n v="0"/>
    <n v="0"/>
    <x v="2425"/>
  </r>
  <r>
    <s v="ORD-20242522"/>
    <d v="2026-06-16T00:00:00"/>
    <s v="CUST-1098"/>
    <s v="Atlas Mart"/>
    <x v="2"/>
    <x v="2"/>
    <s v="SP-05"/>
    <s v="Kenji Sato"/>
    <s v="PROD-301"/>
    <x v="2"/>
    <s v="Food &amp; Beverage"/>
    <n v="5"/>
    <n v="3.2"/>
    <n v="3"/>
    <n v="15"/>
    <n v="0.1482"/>
    <n v="2.2200000000000002"/>
    <n v="12.78"/>
    <n v="9.6"/>
    <n v="3.18"/>
    <n v="0"/>
    <n v="0"/>
    <n v="0"/>
    <x v="2426"/>
  </r>
  <r>
    <s v="ORD-20242523"/>
    <d v="2026-02-23T00:00:00"/>
    <s v="CUST-1014"/>
    <s v="Apex Express"/>
    <x v="3"/>
    <x v="3"/>
    <s v="SP-03"/>
    <s v="Elena Rostova"/>
    <s v="PROD-401"/>
    <x v="3"/>
    <s v="Household Essentials"/>
    <n v="10.5"/>
    <n v="7.5"/>
    <n v="49"/>
    <n v="514.5"/>
    <n v="1.0999999999999999E-2"/>
    <n v="5.66"/>
    <n v="508.84"/>
    <n v="367.5"/>
    <n v="141.34"/>
    <n v="0"/>
    <n v="0"/>
    <n v="0"/>
    <x v="2427"/>
  </r>
  <r>
    <s v="ORD-20242524"/>
    <d v="2025-09-24T00:00:00"/>
    <s v="CUST-1051"/>
    <s v="Horizon Distributors"/>
    <x v="0"/>
    <x v="1"/>
    <s v="SP-01"/>
    <s v="Sarah Jenkins"/>
    <s v="PROD-103"/>
    <x v="13"/>
    <s v="Personal Care"/>
    <n v="4.8"/>
    <n v="1.4"/>
    <n v="18"/>
    <n v="86.4"/>
    <n v="1.61E-2"/>
    <n v="1.39"/>
    <n v="85.01"/>
    <n v="25.2"/>
    <n v="59.81"/>
    <n v="0"/>
    <n v="0"/>
    <n v="0"/>
    <x v="2428"/>
  </r>
  <r>
    <s v="ORD-20242525"/>
    <d v="2024-05-14T00:00:00"/>
    <s v="CUST-1069"/>
    <s v="Sterling Stores"/>
    <x v="3"/>
    <x v="0"/>
    <s v="SP-04"/>
    <s v="David Mueller"/>
    <s v="PROD-402"/>
    <x v="10"/>
    <s v="Household Essentials"/>
    <n v="6"/>
    <n v="4.2"/>
    <n v="418"/>
    <n v="2508"/>
    <n v="7.3599999999999999E-2"/>
    <n v="184.59"/>
    <n v="2323.41"/>
    <n v="1755.6"/>
    <n v="567.80999999999995"/>
    <n v="0"/>
    <n v="0"/>
    <n v="0"/>
    <x v="2429"/>
  </r>
  <r>
    <s v="ORD-20242526"/>
    <d v="2025-09-03T00:00:00"/>
    <s v="CUST-1104"/>
    <s v="Omega Retail"/>
    <x v="0"/>
    <x v="3"/>
    <s v="SP-01"/>
    <s v="Sarah Jenkins"/>
    <s v="PROD-202"/>
    <x v="4"/>
    <s v="Home Care"/>
    <n v="4.5"/>
    <n v="2.1"/>
    <n v="250"/>
    <n v="1125"/>
    <n v="5.5199999999999999E-2"/>
    <n v="62.1"/>
    <n v="1062.9000000000001"/>
    <n v="525"/>
    <n v="537.9"/>
    <n v="0"/>
    <n v="0"/>
    <n v="0"/>
    <x v="2430"/>
  </r>
  <r>
    <s v="ORD-20242527"/>
    <d v="2025-01-20T00:00:00"/>
    <s v="CUST-1061"/>
    <s v="Pioneer Stores"/>
    <x v="0"/>
    <x v="3"/>
    <s v="SP-02"/>
    <s v="Michael Chang"/>
    <s v="PROD-105"/>
    <x v="1"/>
    <s v="Personal Care"/>
    <n v="14.5"/>
    <n v="4.2"/>
    <n v="348"/>
    <n v="5046"/>
    <n v="2.8199999999999999E-2"/>
    <n v="142.30000000000001"/>
    <n v="4903.7"/>
    <n v="1461.6"/>
    <n v="3442.1"/>
    <n v="0"/>
    <n v="0"/>
    <n v="0"/>
    <x v="2431"/>
  </r>
  <r>
    <s v="ORD-20242528"/>
    <d v="2024-06-06T00:00:00"/>
    <s v="CUST-1057"/>
    <s v="Pioneer Supermarkets"/>
    <x v="2"/>
    <x v="2"/>
    <s v="SP-06"/>
    <s v="Priya Sharma"/>
    <s v="PROD-404"/>
    <x v="16"/>
    <s v="Household Essentials"/>
    <n v="4.9000000000000004"/>
    <n v="3.1"/>
    <n v="8"/>
    <n v="39.200000000000003"/>
    <n v="0.1358"/>
    <n v="5.32"/>
    <n v="33.880000000000003"/>
    <n v="24.8"/>
    <n v="9.08"/>
    <n v="0"/>
    <n v="0"/>
    <n v="0"/>
    <x v="2432"/>
  </r>
  <r>
    <s v="ORD-20242529"/>
    <d v="2024-06-15T00:00:00"/>
    <s v="CUST-1061"/>
    <s v="Pioneer Stores"/>
    <x v="0"/>
    <x v="3"/>
    <s v="SP-01"/>
    <s v="Sarah Jenkins"/>
    <s v="PROD-203"/>
    <x v="0"/>
    <s v="Home Care"/>
    <n v="5.8"/>
    <n v="2.7"/>
    <n v="170"/>
    <n v="986"/>
    <n v="2.53E-2"/>
    <n v="24.95"/>
    <n v="961.05"/>
    <n v="459"/>
    <n v="502.05"/>
    <n v="0"/>
    <n v="0"/>
    <n v="0"/>
    <x v="2433"/>
  </r>
  <r>
    <s v="ORD-20242530"/>
    <d v="2024-07-04T00:00:00"/>
    <s v="CUST-1048"/>
    <s v="Horizon Retail"/>
    <x v="3"/>
    <x v="1"/>
    <s v="SP-03"/>
    <s v="Elena Rostova"/>
    <s v="PROD-303"/>
    <x v="5"/>
    <s v="Food &amp; Beverage"/>
    <n v="11"/>
    <n v="6.8"/>
    <n v="9"/>
    <n v="99"/>
    <n v="1.4E-3"/>
    <n v="0.14000000000000001"/>
    <n v="98.86"/>
    <n v="61.2"/>
    <n v="37.659999999999997"/>
    <n v="0"/>
    <n v="0"/>
    <n v="0"/>
    <x v="2434"/>
  </r>
  <r>
    <s v="ORD-20242531"/>
    <d v="2026-05-01T00:00:00"/>
    <s v="CUST-1041"/>
    <s v="Vanguard Supermarkets"/>
    <x v="0"/>
    <x v="3"/>
    <s v="SP-02"/>
    <s v="Michael Chang"/>
    <s v="PROD-302"/>
    <x v="7"/>
    <s v="Food &amp; Beverage"/>
    <n v="3.8"/>
    <n v="2.6"/>
    <n v="150"/>
    <n v="570"/>
    <n v="1.47E-2"/>
    <n v="8.3800000000000008"/>
    <n v="561.62"/>
    <n v="390"/>
    <n v="171.62"/>
    <n v="0"/>
    <n v="0"/>
    <n v="0"/>
    <x v="2435"/>
  </r>
  <r>
    <s v="ORD-20242532"/>
    <d v="2025-12-10T00:00:00"/>
    <s v="CUST-1119"/>
    <s v="Titan Direct"/>
    <x v="2"/>
    <x v="3"/>
    <s v="SP-05"/>
    <s v="Kenji Sato"/>
    <s v="PROD-202"/>
    <x v="4"/>
    <s v="Home Care"/>
    <n v="4.5"/>
    <n v="2.1"/>
    <n v="57"/>
    <n v="256.5"/>
    <n v="1.44E-2"/>
    <n v="3.69"/>
    <n v="252.81"/>
    <n v="119.7"/>
    <n v="133.11000000000001"/>
    <n v="0"/>
    <n v="0"/>
    <n v="0"/>
    <x v="2436"/>
  </r>
  <r>
    <s v="ORD-20242533"/>
    <d v="2026-02-28T00:00:00"/>
    <s v="CUST-1115"/>
    <s v="Titan Distributors"/>
    <x v="2"/>
    <x v="1"/>
    <s v="SP-06"/>
    <s v="Priya Sharma"/>
    <s v="PROD-203"/>
    <x v="0"/>
    <s v="Home Care"/>
    <n v="5.8"/>
    <n v="2.7"/>
    <n v="9"/>
    <n v="52.2"/>
    <n v="3.56E-2"/>
    <n v="1.86"/>
    <n v="50.34"/>
    <n v="24.3"/>
    <n v="26.04"/>
    <n v="0"/>
    <n v="0"/>
    <n v="0"/>
    <x v="2437"/>
  </r>
  <r>
    <s v="ORD-20242534"/>
    <d v="2025-10-01T00:00:00"/>
    <s v="CUST-1092"/>
    <s v="Crown Wholesale"/>
    <x v="0"/>
    <x v="4"/>
    <s v="SP-02"/>
    <s v="Michael Chang"/>
    <s v="PROD-204"/>
    <x v="12"/>
    <s v="Home Care"/>
    <n v="7.2"/>
    <n v="3.6"/>
    <n v="326"/>
    <n v="2347.1999999999998"/>
    <n v="9.2899999999999996E-2"/>
    <n v="218.05"/>
    <n v="2129.15"/>
    <n v="1173.5999999999999"/>
    <n v="955.55"/>
    <n v="0"/>
    <n v="0"/>
    <n v="0"/>
    <x v="2438"/>
  </r>
  <r>
    <s v="ORD-20242535"/>
    <d v="2026-04-08T00:00:00"/>
    <s v="CUST-1081"/>
    <s v="Crest Supermarkets"/>
    <x v="2"/>
    <x v="1"/>
    <s v="SP-05"/>
    <s v="Kenji Sato"/>
    <s v="PROD-202"/>
    <x v="4"/>
    <s v="Home Care"/>
    <n v="4.5"/>
    <n v="2.1"/>
    <n v="82"/>
    <n v="369"/>
    <n v="1.4E-3"/>
    <n v="0.52"/>
    <n v="368.48"/>
    <n v="172.2"/>
    <n v="196.28"/>
    <n v="0"/>
    <n v="0"/>
    <n v="0"/>
    <x v="2439"/>
  </r>
  <r>
    <s v="ORD-20242536"/>
    <d v="2026-07-13T00:00:00"/>
    <s v="CUST-1040"/>
    <s v="Vanguard Retail"/>
    <x v="4"/>
    <x v="4"/>
    <s v="SP-07"/>
    <s v="Carlos Mendez"/>
    <s v="PROD-104"/>
    <x v="6"/>
    <s v="Personal Care"/>
    <n v="9.9"/>
    <n v="3.1"/>
    <n v="81"/>
    <n v="801.9"/>
    <n v="5.2200000000000003E-2"/>
    <n v="41.86"/>
    <n v="760.04"/>
    <n v="251.1"/>
    <n v="508.94"/>
    <n v="25"/>
    <n v="234.58"/>
    <n v="90"/>
    <x v="2440"/>
  </r>
  <r>
    <s v="ORD-20242537"/>
    <d v="2024-06-18T00:00:00"/>
    <s v="CUST-1037"/>
    <s v="Prime Stores"/>
    <x v="2"/>
    <x v="4"/>
    <s v="SP-06"/>
    <s v="Priya Sharma"/>
    <s v="PROD-102"/>
    <x v="15"/>
    <s v="Personal Care"/>
    <n v="6.2"/>
    <n v="1.9"/>
    <n v="342"/>
    <n v="2120.4"/>
    <n v="0.10390000000000001"/>
    <n v="220.31"/>
    <n v="1900.09"/>
    <n v="649.79999999999995"/>
    <n v="1250.29"/>
    <n v="0"/>
    <n v="0"/>
    <n v="0"/>
    <x v="2441"/>
  </r>
  <r>
    <s v="ORD-20242538"/>
    <d v="2026-01-08T00:00:00"/>
    <s v="CUST-1101"/>
    <s v="Atlas Stores"/>
    <x v="0"/>
    <x v="2"/>
    <s v="SP-01"/>
    <s v="Sarah Jenkins"/>
    <s v="PROD-202"/>
    <x v="4"/>
    <s v="Home Care"/>
    <n v="4.5"/>
    <n v="2.1"/>
    <n v="29"/>
    <n v="130.5"/>
    <n v="7.2400000000000006E-2"/>
    <n v="9.4499999999999993"/>
    <n v="121.05"/>
    <n v="60.9"/>
    <n v="60.15"/>
    <n v="0"/>
    <n v="0"/>
    <n v="0"/>
    <x v="2442"/>
  </r>
  <r>
    <s v="ORD-20242539"/>
    <d v="2025-03-24T00:00:00"/>
    <s v="CUST-1095"/>
    <s v="Crown Direct"/>
    <x v="0"/>
    <x v="2"/>
    <s v="SP-01"/>
    <s v="Sarah Jenkins"/>
    <s v="PROD-101"/>
    <x v="9"/>
    <s v="Personal Care"/>
    <n v="8.5"/>
    <n v="2.8"/>
    <n v="56"/>
    <n v="476"/>
    <n v="0.11310000000000001"/>
    <n v="53.84"/>
    <n v="422.16"/>
    <n v="156.80000000000001"/>
    <n v="265.36"/>
    <n v="0"/>
    <n v="0"/>
    <n v="0"/>
    <x v="2443"/>
  </r>
  <r>
    <s v="ORD-20242540"/>
    <d v="2024-02-14T00:00:00"/>
    <s v="CUST-1059"/>
    <s v="Pioneer Distributors"/>
    <x v="4"/>
    <x v="1"/>
    <s v="SP-07"/>
    <s v="Carlos Mendez"/>
    <s v="PROD-102"/>
    <x v="15"/>
    <s v="Personal Care"/>
    <n v="6.2"/>
    <n v="1.9"/>
    <n v="5"/>
    <n v="31"/>
    <n v="3.3E-3"/>
    <n v="0.1"/>
    <n v="30.9"/>
    <n v="9.5"/>
    <n v="21.4"/>
    <n v="0"/>
    <n v="0"/>
    <n v="0"/>
    <x v="2444"/>
  </r>
  <r>
    <s v="ORD-20242541"/>
    <d v="2025-02-24T00:00:00"/>
    <s v="CUST-1084"/>
    <s v="Crest Wholesale"/>
    <x v="0"/>
    <x v="4"/>
    <s v="SP-02"/>
    <s v="Michael Chang"/>
    <s v="PROD-301"/>
    <x v="2"/>
    <s v="Food &amp; Beverage"/>
    <n v="5"/>
    <n v="3.2"/>
    <n v="125"/>
    <n v="625"/>
    <n v="0.47320000000000001"/>
    <n v="295.75"/>
    <n v="329.25"/>
    <n v="400"/>
    <n v="-70.75"/>
    <n v="0"/>
    <n v="0"/>
    <n v="0"/>
    <x v="2445"/>
  </r>
  <r>
    <s v="ORD-20242542"/>
    <d v="2025-01-08T00:00:00"/>
    <s v="CUST-1052"/>
    <s v="Horizon Wholesale"/>
    <x v="4"/>
    <x v="3"/>
    <s v="SP-07"/>
    <s v="Carlos Mendez"/>
    <s v="PROD-301"/>
    <x v="2"/>
    <s v="Food &amp; Beverage"/>
    <n v="5"/>
    <n v="3.2"/>
    <n v="91"/>
    <n v="455"/>
    <n v="1E-4"/>
    <n v="0.05"/>
    <n v="454.95"/>
    <n v="291.2"/>
    <n v="163.75"/>
    <n v="0"/>
    <n v="0"/>
    <n v="0"/>
    <x v="2446"/>
  </r>
  <r>
    <s v="ORD-20242543"/>
    <d v="2025-11-23T00:00:00"/>
    <s v="CUST-1033"/>
    <s v="Prime Supermarkets"/>
    <x v="0"/>
    <x v="2"/>
    <s v="SP-02"/>
    <s v="Michael Chang"/>
    <s v="PROD-404"/>
    <x v="16"/>
    <s v="Household Essentials"/>
    <n v="4.9000000000000004"/>
    <n v="3.1"/>
    <n v="13"/>
    <n v="63.7"/>
    <n v="0.17699999999999999"/>
    <n v="11.27"/>
    <n v="52.43"/>
    <n v="40.299999999999997"/>
    <n v="12.13"/>
    <n v="0"/>
    <n v="0"/>
    <n v="0"/>
    <x v="2447"/>
  </r>
  <r>
    <s v="ORD-20242544"/>
    <d v="2026-01-06T00:00:00"/>
    <s v="CUST-1033"/>
    <s v="Prime Supermarkets"/>
    <x v="0"/>
    <x v="2"/>
    <s v="SP-02"/>
    <s v="Michael Chang"/>
    <s v="PROD-105"/>
    <x v="1"/>
    <s v="Personal Care"/>
    <n v="14.5"/>
    <n v="4.2"/>
    <n v="36"/>
    <n v="522"/>
    <n v="0.11269999999999999"/>
    <n v="58.83"/>
    <n v="463.17"/>
    <n v="151.19999999999999"/>
    <n v="311.97000000000003"/>
    <n v="0"/>
    <n v="0"/>
    <n v="0"/>
    <x v="2448"/>
  </r>
  <r>
    <s v="ORD-20242545"/>
    <d v="2024-08-31T00:00:00"/>
    <s v="CUST-1018"/>
    <s v="Global Mart"/>
    <x v="0"/>
    <x v="3"/>
    <s v="SP-02"/>
    <s v="Michael Chang"/>
    <s v="PROD-204"/>
    <x v="12"/>
    <s v="Home Care"/>
    <n v="7.2"/>
    <n v="3.6"/>
    <n v="306"/>
    <n v="2203.1999999999998"/>
    <n v="3.27E-2"/>
    <n v="72.040000000000006"/>
    <n v="2131.16"/>
    <n v="1101.5999999999999"/>
    <n v="1029.56"/>
    <n v="0"/>
    <n v="0"/>
    <n v="0"/>
    <x v="2449"/>
  </r>
  <r>
    <s v="ORD-20242546"/>
    <d v="2025-03-30T00:00:00"/>
    <s v="CUST-1039"/>
    <s v="Prime Direct"/>
    <x v="3"/>
    <x v="3"/>
    <s v="SP-04"/>
    <s v="David Mueller"/>
    <s v="PROD-103"/>
    <x v="13"/>
    <s v="Personal Care"/>
    <n v="4.8"/>
    <n v="1.4"/>
    <n v="202"/>
    <n v="969.6"/>
    <n v="4.1000000000000003E-3"/>
    <n v="3.98"/>
    <n v="965.62"/>
    <n v="282.8"/>
    <n v="682.82"/>
    <n v="0"/>
    <n v="0"/>
    <n v="0"/>
    <x v="2450"/>
  </r>
  <r>
    <s v="ORD-20242547"/>
    <d v="2025-09-17T00:00:00"/>
    <s v="CUST-1069"/>
    <s v="Sterling Stores"/>
    <x v="3"/>
    <x v="0"/>
    <s v="SP-04"/>
    <s v="David Mueller"/>
    <s v="PROD-401"/>
    <x v="3"/>
    <s v="Household Essentials"/>
    <n v="10.5"/>
    <n v="7.5"/>
    <n v="91"/>
    <n v="955.5"/>
    <n v="3.56E-2"/>
    <n v="34.020000000000003"/>
    <n v="921.48"/>
    <n v="682.5"/>
    <n v="238.98"/>
    <n v="0"/>
    <n v="0"/>
    <n v="0"/>
    <x v="2451"/>
  </r>
  <r>
    <s v="ORD-20242548"/>
    <d v="2024-10-18T00:00:00"/>
    <s v="CUST-1032"/>
    <s v="Prime Retail"/>
    <x v="0"/>
    <x v="1"/>
    <s v="SP-01"/>
    <s v="Sarah Jenkins"/>
    <s v="PROD-404"/>
    <x v="16"/>
    <s v="Household Essentials"/>
    <n v="4.9000000000000004"/>
    <n v="3.1"/>
    <n v="4"/>
    <n v="19.600000000000001"/>
    <n v="1.2500000000000001E-2"/>
    <n v="0.25"/>
    <n v="19.350000000000001"/>
    <n v="12.4"/>
    <n v="6.95"/>
    <n v="0"/>
    <n v="0"/>
    <n v="0"/>
    <x v="2452"/>
  </r>
  <r>
    <s v="ORD-20242549"/>
    <d v="2026-02-09T00:00:00"/>
    <s v="CUST-1092"/>
    <s v="Crown Wholesale"/>
    <x v="0"/>
    <x v="4"/>
    <s v="SP-02"/>
    <s v="Michael Chang"/>
    <s v="PROD-302"/>
    <x v="7"/>
    <s v="Food &amp; Beverage"/>
    <n v="3.8"/>
    <n v="2.6"/>
    <n v="326"/>
    <n v="1238.8"/>
    <n v="0.23080000000000001"/>
    <n v="285.92"/>
    <n v="952.88"/>
    <n v="847.6"/>
    <n v="105.28"/>
    <n v="0"/>
    <n v="0"/>
    <n v="0"/>
    <x v="2453"/>
  </r>
  <r>
    <s v="ORD-20242550"/>
    <d v="2026-02-05T00:00:00"/>
    <s v="CUST-1034"/>
    <s v="Prime Mart"/>
    <x v="0"/>
    <x v="0"/>
    <s v="SP-02"/>
    <s v="Michael Chang"/>
    <s v="PROD-202"/>
    <x v="4"/>
    <s v="Home Care"/>
    <n v="4.5"/>
    <n v="2.1"/>
    <n v="73"/>
    <n v="328.5"/>
    <n v="5.5100000000000003E-2"/>
    <n v="18.100000000000001"/>
    <n v="310.39999999999998"/>
    <n v="153.30000000000001"/>
    <n v="157.1"/>
    <n v="0"/>
    <n v="0"/>
    <n v="0"/>
    <x v="2454"/>
  </r>
  <r>
    <s v="ORD-20242551"/>
    <d v="2026-03-13T00:00:00"/>
    <s v="CUST-1020"/>
    <s v="Global Wholesale"/>
    <x v="0"/>
    <x v="1"/>
    <s v="SP-02"/>
    <s v="Michael Chang"/>
    <s v="PROD-403"/>
    <x v="11"/>
    <s v="Household Essentials"/>
    <n v="5.5"/>
    <n v="3.8"/>
    <n v="7"/>
    <n v="38.5"/>
    <n v="0.41320000000000001"/>
    <n v="15.91"/>
    <n v="22.59"/>
    <n v="26.6"/>
    <n v="-4.01"/>
    <n v="0"/>
    <n v="0"/>
    <n v="0"/>
    <x v="2455"/>
  </r>
  <r>
    <s v="ORD-20242552"/>
    <d v="2025-04-04T00:00:00"/>
    <s v="CUST-1072"/>
    <s v="Beacon Retail"/>
    <x v="0"/>
    <x v="3"/>
    <s v="SP-02"/>
    <s v="Michael Chang"/>
    <s v="PROD-303"/>
    <x v="5"/>
    <s v="Food &amp; Beverage"/>
    <n v="11"/>
    <n v="6.8"/>
    <n v="28"/>
    <n v="308"/>
    <n v="2.8199999999999999E-2"/>
    <n v="8.69"/>
    <n v="299.31"/>
    <n v="190.4"/>
    <n v="108.91"/>
    <n v="0"/>
    <n v="0"/>
    <n v="0"/>
    <x v="2456"/>
  </r>
  <r>
    <s v="ORD-20242553"/>
    <d v="2024-08-27T00:00:00"/>
    <s v="CUST-1104"/>
    <s v="Omega Retail"/>
    <x v="0"/>
    <x v="3"/>
    <s v="SP-01"/>
    <s v="Sarah Jenkins"/>
    <s v="PROD-103"/>
    <x v="13"/>
    <s v="Personal Care"/>
    <n v="4.8"/>
    <n v="1.4"/>
    <n v="35"/>
    <n v="168"/>
    <n v="2.7E-2"/>
    <n v="4.54"/>
    <n v="163.46"/>
    <n v="49"/>
    <n v="114.46"/>
    <n v="0"/>
    <n v="0"/>
    <n v="0"/>
    <x v="2457"/>
  </r>
  <r>
    <s v="ORD-20242554"/>
    <d v="2025-06-30T00:00:00"/>
    <s v="CUST-1008"/>
    <s v="Apex Retail"/>
    <x v="0"/>
    <x v="1"/>
    <s v="SP-02"/>
    <s v="Michael Chang"/>
    <s v="PROD-301"/>
    <x v="2"/>
    <s v="Food &amp; Beverage"/>
    <n v="5"/>
    <n v="3.2"/>
    <n v="57"/>
    <n v="285"/>
    <n v="1.8700000000000001E-2"/>
    <n v="5.33"/>
    <n v="279.67"/>
    <n v="182.4"/>
    <n v="97.27"/>
    <n v="0"/>
    <n v="0"/>
    <n v="0"/>
    <x v="1063"/>
  </r>
  <r>
    <s v="ORD-20242555"/>
    <d v="2024-09-01T00:00:00"/>
    <s v="CUST-1046"/>
    <s v="Vanguard Express"/>
    <x v="2"/>
    <x v="4"/>
    <s v="SP-06"/>
    <s v="Priya Sharma"/>
    <s v="PROD-201"/>
    <x v="14"/>
    <s v="Home Care"/>
    <n v="12"/>
    <n v="6.5"/>
    <n v="176"/>
    <n v="2112"/>
    <n v="3.2800000000000003E-2"/>
    <n v="69.27"/>
    <n v="2042.73"/>
    <n v="1144"/>
    <n v="898.73"/>
    <n v="0"/>
    <n v="0"/>
    <n v="0"/>
    <x v="2458"/>
  </r>
  <r>
    <s v="ORD-20242556"/>
    <d v="2024-11-12T00:00:00"/>
    <s v="CUST-1031"/>
    <s v="Summit Direct"/>
    <x v="4"/>
    <x v="1"/>
    <s v="SP-07"/>
    <s v="Carlos Mendez"/>
    <s v="PROD-303"/>
    <x v="5"/>
    <s v="Food &amp; Beverage"/>
    <n v="11"/>
    <n v="6.8"/>
    <n v="30"/>
    <n v="330"/>
    <n v="1.34E-2"/>
    <n v="4.42"/>
    <n v="325.58"/>
    <n v="204"/>
    <n v="121.58"/>
    <n v="0"/>
    <n v="0"/>
    <n v="0"/>
    <x v="2459"/>
  </r>
  <r>
    <s v="ORD-20242557"/>
    <d v="2026-04-08T00:00:00"/>
    <s v="CUST-1097"/>
    <s v="Atlas Supermarkets"/>
    <x v="0"/>
    <x v="1"/>
    <s v="SP-01"/>
    <s v="Sarah Jenkins"/>
    <s v="PROD-301"/>
    <x v="2"/>
    <s v="Food &amp; Beverage"/>
    <n v="5"/>
    <n v="3.2"/>
    <n v="4"/>
    <n v="20"/>
    <n v="1.15E-2"/>
    <n v="0.23"/>
    <n v="19.77"/>
    <n v="12.8"/>
    <n v="6.97"/>
    <n v="0"/>
    <n v="0"/>
    <n v="0"/>
    <x v="2460"/>
  </r>
  <r>
    <s v="ORD-20242558"/>
    <d v="2026-03-14T00:00:00"/>
    <s v="CUST-1027"/>
    <s v="Summit Distributors"/>
    <x v="3"/>
    <x v="0"/>
    <s v="SP-04"/>
    <s v="David Mueller"/>
    <s v="PROD-104"/>
    <x v="6"/>
    <s v="Personal Care"/>
    <n v="9.9"/>
    <n v="3.1"/>
    <n v="150"/>
    <n v="1485"/>
    <n v="5.1299999999999998E-2"/>
    <n v="76.180000000000007"/>
    <n v="1408.82"/>
    <n v="465"/>
    <n v="943.82"/>
    <n v="0"/>
    <n v="0"/>
    <n v="0"/>
    <x v="2461"/>
  </r>
  <r>
    <s v="ORD-20242559"/>
    <d v="2025-04-25T00:00:00"/>
    <s v="CUST-1074"/>
    <s v="Beacon Mart"/>
    <x v="0"/>
    <x v="3"/>
    <s v="SP-01"/>
    <s v="Sarah Jenkins"/>
    <s v="PROD-304"/>
    <x v="8"/>
    <s v="Food &amp; Beverage"/>
    <n v="4.2"/>
    <n v="2.8"/>
    <n v="172"/>
    <n v="722.4"/>
    <n v="9.4000000000000004E-3"/>
    <n v="6.79"/>
    <n v="715.61"/>
    <n v="481.6"/>
    <n v="234.01"/>
    <n v="0"/>
    <n v="0"/>
    <n v="0"/>
    <x v="2462"/>
  </r>
  <r>
    <s v="ORD-20242560"/>
    <d v="2026-07-14T00:00:00"/>
    <s v="CUST-1050"/>
    <s v="Horizon Mart"/>
    <x v="0"/>
    <x v="4"/>
    <s v="SP-02"/>
    <s v="Michael Chang"/>
    <s v="PROD-204"/>
    <x v="12"/>
    <s v="Home Care"/>
    <n v="7.2"/>
    <n v="3.6"/>
    <n v="148"/>
    <n v="1065.5999999999999"/>
    <n v="6.6000000000000003E-2"/>
    <n v="70.33"/>
    <n v="995.27"/>
    <n v="532.79999999999995"/>
    <n v="462.47"/>
    <n v="0"/>
    <n v="0"/>
    <n v="0"/>
    <x v="2463"/>
  </r>
  <r>
    <s v="ORD-20242561"/>
    <d v="2026-05-05T00:00:00"/>
    <s v="CUST-1061"/>
    <s v="Pioneer Stores"/>
    <x v="0"/>
    <x v="3"/>
    <s v="SP-01"/>
    <s v="Sarah Jenkins"/>
    <s v="PROD-301"/>
    <x v="2"/>
    <s v="Food &amp; Beverage"/>
    <n v="5"/>
    <n v="3.2"/>
    <n v="67"/>
    <n v="335"/>
    <n v="5.0500000000000003E-2"/>
    <n v="16.920000000000002"/>
    <n v="318.08"/>
    <n v="214.4"/>
    <n v="103.68"/>
    <n v="0"/>
    <n v="0"/>
    <n v="0"/>
    <x v="2464"/>
  </r>
  <r>
    <s v="ORD-20242562"/>
    <d v="2024-07-17T00:00:00"/>
    <s v="CUST-1061"/>
    <s v="Pioneer Stores"/>
    <x v="0"/>
    <x v="3"/>
    <s v="SP-02"/>
    <s v="Michael Chang"/>
    <s v="PROD-104"/>
    <x v="6"/>
    <s v="Personal Care"/>
    <n v="9.9"/>
    <n v="3.1"/>
    <n v="12"/>
    <n v="118.8"/>
    <n v="2.93E-2"/>
    <n v="3.48"/>
    <n v="115.32"/>
    <n v="37.200000000000003"/>
    <n v="78.12"/>
    <n v="0"/>
    <n v="0"/>
    <n v="0"/>
    <x v="2465"/>
  </r>
  <r>
    <s v="ORD-20242563"/>
    <d v="2025-01-11T00:00:00"/>
    <s v="CUST-1041"/>
    <s v="Vanguard Supermarkets"/>
    <x v="0"/>
    <x v="3"/>
    <s v="SP-02"/>
    <s v="Michael Chang"/>
    <s v="PROD-404"/>
    <x v="16"/>
    <s v="Household Essentials"/>
    <n v="4.9000000000000004"/>
    <n v="3.1"/>
    <n v="96"/>
    <n v="470.4"/>
    <n v="1.11E-2"/>
    <n v="5.22"/>
    <n v="465.18"/>
    <n v="297.60000000000002"/>
    <n v="167.58"/>
    <n v="0"/>
    <n v="0"/>
    <n v="0"/>
    <x v="2466"/>
  </r>
  <r>
    <s v="ORD-20242564"/>
    <d v="2025-11-25T00:00:00"/>
    <s v="CUST-1068"/>
    <s v="Sterling Wholesale"/>
    <x v="3"/>
    <x v="4"/>
    <s v="SP-04"/>
    <s v="David Mueller"/>
    <s v="PROD-104"/>
    <x v="6"/>
    <s v="Personal Care"/>
    <n v="9.9"/>
    <n v="3.1"/>
    <n v="156"/>
    <n v="1544.4"/>
    <n v="0.1047"/>
    <n v="161.69999999999999"/>
    <n v="1382.7"/>
    <n v="483.6"/>
    <n v="899.1"/>
    <n v="0"/>
    <n v="0"/>
    <n v="0"/>
    <x v="2467"/>
  </r>
  <r>
    <s v="ORD-20242565"/>
    <d v="2026-08-27T00:00:00"/>
    <s v="CUST-1081"/>
    <s v="Crest Supermarkets"/>
    <x v="2"/>
    <x v="1"/>
    <s v="SP-06"/>
    <s v="Priya Sharma"/>
    <s v="PROD-304"/>
    <x v="8"/>
    <s v="Food &amp; Beverage"/>
    <n v="4.2"/>
    <n v="2.8"/>
    <n v="24"/>
    <n v="100.8"/>
    <n v="4.4000000000000003E-3"/>
    <n v="0.44"/>
    <n v="100.36"/>
    <n v="67.2"/>
    <n v="33.159999999999997"/>
    <n v="0"/>
    <n v="0"/>
    <n v="0"/>
    <x v="2468"/>
  </r>
  <r>
    <s v="ORD-20242566"/>
    <d v="2025-08-07T00:00:00"/>
    <s v="CUST-1048"/>
    <s v="Horizon Retail"/>
    <x v="3"/>
    <x v="1"/>
    <s v="SP-03"/>
    <s v="Elena Rostova"/>
    <s v="PROD-102"/>
    <x v="15"/>
    <s v="Personal Care"/>
    <n v="6.2"/>
    <n v="1.9"/>
    <n v="31"/>
    <n v="192.2"/>
    <n v="1.7500000000000002E-2"/>
    <n v="3.36"/>
    <n v="188.84"/>
    <n v="58.9"/>
    <n v="129.94"/>
    <n v="0"/>
    <n v="0"/>
    <n v="0"/>
    <x v="2469"/>
  </r>
  <r>
    <s v="ORD-20242567"/>
    <d v="2025-03-27T00:00:00"/>
    <s v="CUST-1081"/>
    <s v="Crest Supermarkets"/>
    <x v="2"/>
    <x v="1"/>
    <s v="SP-06"/>
    <s v="Priya Sharma"/>
    <s v="PROD-401"/>
    <x v="3"/>
    <s v="Household Essentials"/>
    <n v="10.5"/>
    <n v="7.5"/>
    <n v="17"/>
    <n v="178.5"/>
    <n v="3.3E-3"/>
    <n v="0.59"/>
    <n v="177.91"/>
    <n v="127.5"/>
    <n v="50.41"/>
    <n v="0"/>
    <n v="0"/>
    <n v="0"/>
    <x v="2470"/>
  </r>
  <r>
    <s v="ORD-20242568"/>
    <d v="2025-04-17T00:00:00"/>
    <s v="CUST-1062"/>
    <s v="Pioneer Express"/>
    <x v="0"/>
    <x v="1"/>
    <s v="SP-01"/>
    <s v="Sarah Jenkins"/>
    <s v="PROD-303"/>
    <x v="5"/>
    <s v="Food &amp; Beverage"/>
    <n v="11"/>
    <n v="6.8"/>
    <n v="29"/>
    <n v="319"/>
    <n v="0.46729999999999999"/>
    <n v="149.07"/>
    <n v="169.93"/>
    <n v="197.2"/>
    <n v="-27.27"/>
    <n v="0"/>
    <n v="0"/>
    <n v="0"/>
    <x v="2471"/>
  </r>
  <r>
    <s v="ORD-20242569"/>
    <d v="2026-02-26T00:00:00"/>
    <s v="CUST-1071"/>
    <s v="Sterling Direct"/>
    <x v="3"/>
    <x v="1"/>
    <s v="SP-03"/>
    <s v="Elena Rostova"/>
    <s v="PROD-402"/>
    <x v="10"/>
    <s v="Household Essentials"/>
    <n v="6"/>
    <n v="4.2"/>
    <n v="11"/>
    <n v="66"/>
    <n v="1.83E-2"/>
    <n v="1.21"/>
    <n v="64.790000000000006"/>
    <n v="46.2"/>
    <n v="18.59"/>
    <n v="0"/>
    <n v="0"/>
    <n v="0"/>
    <x v="2472"/>
  </r>
  <r>
    <s v="ORD-20242570"/>
    <d v="2024-10-15T00:00:00"/>
    <s v="CUST-1064"/>
    <s v="Sterling Retail"/>
    <x v="0"/>
    <x v="1"/>
    <s v="SP-02"/>
    <s v="Michael Chang"/>
    <s v="PROD-204"/>
    <x v="12"/>
    <s v="Home Care"/>
    <n v="7.2"/>
    <n v="3.6"/>
    <n v="16"/>
    <n v="115.2"/>
    <n v="3.0999999999999999E-3"/>
    <n v="0.36"/>
    <n v="114.84"/>
    <n v="57.6"/>
    <n v="57.24"/>
    <n v="7"/>
    <n v="50.24"/>
    <n v="28.7"/>
    <x v="2473"/>
  </r>
  <r>
    <s v="ORD-20242571"/>
    <d v="2026-03-07T00:00:00"/>
    <s v="CUST-1092"/>
    <s v="Crown Wholesale"/>
    <x v="0"/>
    <x v="4"/>
    <s v="SP-02"/>
    <s v="Michael Chang"/>
    <s v="PROD-402"/>
    <x v="10"/>
    <s v="Household Essentials"/>
    <n v="6"/>
    <n v="4.2"/>
    <n v="311"/>
    <n v="1866"/>
    <n v="5.9200000000000003E-2"/>
    <n v="110.47"/>
    <n v="1755.53"/>
    <n v="1306.2"/>
    <n v="449.33"/>
    <n v="0"/>
    <n v="0"/>
    <n v="0"/>
    <x v="2474"/>
  </r>
  <r>
    <s v="ORD-20242572"/>
    <d v="2025-01-26T00:00:00"/>
    <s v="CUST-1091"/>
    <s v="Crown Distributors"/>
    <x v="1"/>
    <x v="2"/>
    <s v="SP-08"/>
    <s v="Tariq Al-Mansoor"/>
    <s v="PROD-404"/>
    <x v="16"/>
    <s v="Household Essentials"/>
    <n v="4.9000000000000004"/>
    <n v="3.1"/>
    <n v="3"/>
    <n v="14.7"/>
    <n v="0.15179999999999999"/>
    <n v="2.23"/>
    <n v="12.47"/>
    <n v="9.3000000000000007"/>
    <n v="3.17"/>
    <n v="0"/>
    <n v="0"/>
    <n v="0"/>
    <x v="2475"/>
  </r>
  <r>
    <s v="ORD-20242573"/>
    <d v="2025-05-29T00:00:00"/>
    <s v="CUST-1014"/>
    <s v="Apex Express"/>
    <x v="3"/>
    <x v="3"/>
    <s v="SP-04"/>
    <s v="David Mueller"/>
    <s v="PROD-102"/>
    <x v="15"/>
    <s v="Personal Care"/>
    <n v="6.2"/>
    <n v="1.9"/>
    <n v="110"/>
    <n v="682"/>
    <n v="7.7000000000000002E-3"/>
    <n v="5.25"/>
    <n v="676.75"/>
    <n v="209"/>
    <n v="467.75"/>
    <n v="0"/>
    <n v="0"/>
    <n v="0"/>
    <x v="2476"/>
  </r>
  <r>
    <s v="ORD-20242574"/>
    <d v="2025-06-24T00:00:00"/>
    <s v="CUST-1108"/>
    <s v="Omega Wholesale"/>
    <x v="0"/>
    <x v="4"/>
    <s v="SP-02"/>
    <s v="Michael Chang"/>
    <s v="PROD-404"/>
    <x v="16"/>
    <s v="Household Essentials"/>
    <n v="4.9000000000000004"/>
    <n v="3.1"/>
    <n v="76"/>
    <n v="372.4"/>
    <n v="0.1273"/>
    <n v="47.41"/>
    <n v="324.99"/>
    <n v="235.6"/>
    <n v="89.39"/>
    <n v="0"/>
    <n v="0"/>
    <n v="0"/>
    <x v="2477"/>
  </r>
  <r>
    <s v="ORD-20242575"/>
    <d v="2025-03-04T00:00:00"/>
    <s v="CUST-1032"/>
    <s v="Prime Retail"/>
    <x v="0"/>
    <x v="1"/>
    <s v="SP-02"/>
    <s v="Michael Chang"/>
    <s v="PROD-401"/>
    <x v="3"/>
    <s v="Household Essentials"/>
    <n v="10.5"/>
    <n v="7.5"/>
    <n v="5"/>
    <n v="52.5"/>
    <n v="1.1999999999999999E-3"/>
    <n v="0.06"/>
    <n v="52.44"/>
    <n v="37.5"/>
    <n v="14.94"/>
    <n v="0"/>
    <n v="0"/>
    <n v="0"/>
    <x v="2478"/>
  </r>
  <r>
    <s v="ORD-20242576"/>
    <d v="2024-06-14T00:00:00"/>
    <s v="CUST-1014"/>
    <s v="Apex Express"/>
    <x v="3"/>
    <x v="3"/>
    <s v="SP-04"/>
    <s v="David Mueller"/>
    <s v="PROD-303"/>
    <x v="5"/>
    <s v="Food &amp; Beverage"/>
    <n v="11"/>
    <n v="6.8"/>
    <n v="41"/>
    <n v="451"/>
    <n v="4.4000000000000003E-3"/>
    <n v="1.98"/>
    <n v="449.02"/>
    <n v="278.8"/>
    <n v="170.22"/>
    <n v="0"/>
    <n v="0"/>
    <n v="0"/>
    <x v="2479"/>
  </r>
  <r>
    <s v="ORD-20242577"/>
    <d v="2026-04-16T00:00:00"/>
    <s v="CUST-1007"/>
    <s v="Metro Direct"/>
    <x v="0"/>
    <x v="3"/>
    <s v="SP-01"/>
    <s v="Sarah Jenkins"/>
    <s v="PROD-105"/>
    <x v="1"/>
    <s v="Personal Care"/>
    <n v="14.5"/>
    <n v="4.2"/>
    <n v="196"/>
    <n v="2842"/>
    <n v="1.8E-3"/>
    <n v="5.12"/>
    <n v="2836.88"/>
    <n v="823.2"/>
    <n v="2013.68"/>
    <n v="0"/>
    <n v="0"/>
    <n v="0"/>
    <x v="2480"/>
  </r>
  <r>
    <s v="ORD-20242578"/>
    <d v="2024-07-23T00:00:00"/>
    <s v="CUST-1017"/>
    <s v="Global Supermarkets"/>
    <x v="1"/>
    <x v="2"/>
    <s v="SP-08"/>
    <s v="Tariq Al-Mansoor"/>
    <s v="PROD-204"/>
    <x v="12"/>
    <s v="Home Care"/>
    <n v="7.2"/>
    <n v="3.6"/>
    <n v="28"/>
    <n v="201.6"/>
    <n v="9.2399999999999996E-2"/>
    <n v="18.63"/>
    <n v="182.97"/>
    <n v="100.8"/>
    <n v="82.17"/>
    <n v="0"/>
    <n v="0"/>
    <n v="0"/>
    <x v="2481"/>
  </r>
  <r>
    <s v="ORD-20242579"/>
    <d v="2026-03-31T00:00:00"/>
    <s v="CUST-1041"/>
    <s v="Vanguard Supermarkets"/>
    <x v="0"/>
    <x v="3"/>
    <s v="SP-02"/>
    <s v="Michael Chang"/>
    <s v="PROD-304"/>
    <x v="8"/>
    <s v="Food &amp; Beverage"/>
    <n v="4.2"/>
    <n v="2.8"/>
    <n v="38"/>
    <n v="159.6"/>
    <n v="6.7000000000000002E-3"/>
    <n v="1.07"/>
    <n v="158.53"/>
    <n v="106.4"/>
    <n v="52.13"/>
    <n v="0"/>
    <n v="0"/>
    <n v="0"/>
    <x v="2482"/>
  </r>
  <r>
    <s v="ORD-20242580"/>
    <d v="2025-09-11T00:00:00"/>
    <s v="CUST-1086"/>
    <s v="Crest Express"/>
    <x v="3"/>
    <x v="3"/>
    <s v="SP-03"/>
    <s v="Elena Rostova"/>
    <s v="PROD-302"/>
    <x v="7"/>
    <s v="Food &amp; Beverage"/>
    <n v="3.8"/>
    <n v="2.6"/>
    <n v="84"/>
    <n v="319.2"/>
    <n v="1.0999999999999999E-2"/>
    <n v="3.51"/>
    <n v="315.69"/>
    <n v="218.4"/>
    <n v="97.29"/>
    <n v="0"/>
    <n v="0"/>
    <n v="0"/>
    <x v="2483"/>
  </r>
  <r>
    <s v="ORD-20242581"/>
    <d v="2024-05-21T00:00:00"/>
    <s v="CUST-1053"/>
    <s v="Horizon Stores"/>
    <x v="3"/>
    <x v="2"/>
    <s v="SP-04"/>
    <s v="David Mueller"/>
    <s v="PROD-303"/>
    <x v="5"/>
    <s v="Food &amp; Beverage"/>
    <n v="11"/>
    <n v="6.8"/>
    <n v="114"/>
    <n v="1254"/>
    <n v="0.45800000000000002"/>
    <n v="574.33000000000004"/>
    <n v="679.67"/>
    <n v="775.2"/>
    <n v="-95.53"/>
    <n v="0"/>
    <n v="0"/>
    <n v="0"/>
    <x v="2484"/>
  </r>
  <r>
    <s v="ORD-20242582"/>
    <d v="2026-06-12T00:00:00"/>
    <s v="CUST-1118"/>
    <s v="Titan Express"/>
    <x v="0"/>
    <x v="3"/>
    <s v="SP-01"/>
    <s v="Sarah Jenkins"/>
    <s v="PROD-101"/>
    <x v="9"/>
    <s v="Personal Care"/>
    <n v="8.5"/>
    <n v="2.8"/>
    <n v="105"/>
    <n v="892.5"/>
    <n v="1.66E-2"/>
    <n v="14.82"/>
    <n v="877.68"/>
    <n v="294"/>
    <n v="583.67999999999995"/>
    <n v="0"/>
    <n v="0"/>
    <n v="0"/>
    <x v="2485"/>
  </r>
  <r>
    <s v="ORD-20242583"/>
    <d v="2024-09-13T00:00:00"/>
    <s v="CUST-1046"/>
    <s v="Vanguard Express"/>
    <x v="2"/>
    <x v="4"/>
    <s v="SP-06"/>
    <s v="Priya Sharma"/>
    <s v="PROD-104"/>
    <x v="6"/>
    <s v="Personal Care"/>
    <n v="9.9"/>
    <n v="3.1"/>
    <n v="378"/>
    <n v="3742.2"/>
    <n v="0.1201"/>
    <n v="449.44"/>
    <n v="3292.76"/>
    <n v="1171.8"/>
    <n v="2120.96"/>
    <n v="168"/>
    <n v="1463.45"/>
    <n v="604.79999999999995"/>
    <x v="2486"/>
  </r>
  <r>
    <s v="ORD-20242584"/>
    <d v="2024-02-23T00:00:00"/>
    <s v="CUST-1081"/>
    <s v="Crest Supermarkets"/>
    <x v="2"/>
    <x v="1"/>
    <s v="SP-06"/>
    <s v="Priya Sharma"/>
    <s v="PROD-105"/>
    <x v="1"/>
    <s v="Personal Care"/>
    <n v="14.5"/>
    <n v="4.2"/>
    <n v="7"/>
    <n v="101.5"/>
    <n v="1.2999999999999999E-3"/>
    <n v="0.13"/>
    <n v="101.37"/>
    <n v="29.4"/>
    <n v="71.97"/>
    <n v="0"/>
    <n v="0"/>
    <n v="0"/>
    <x v="2487"/>
  </r>
  <r>
    <s v="ORD-20242585"/>
    <d v="2025-10-18T00:00:00"/>
    <s v="CUST-1043"/>
    <s v="Vanguard Distributors"/>
    <x v="2"/>
    <x v="4"/>
    <s v="SP-05"/>
    <s v="Kenji Sato"/>
    <s v="PROD-201"/>
    <x v="14"/>
    <s v="Home Care"/>
    <n v="12"/>
    <n v="6.5"/>
    <n v="424"/>
    <n v="5088"/>
    <n v="3.4799999999999998E-2"/>
    <n v="177.06"/>
    <n v="4910.9399999999996"/>
    <n v="2756"/>
    <n v="2154.94"/>
    <n v="0"/>
    <n v="0"/>
    <n v="0"/>
    <x v="2488"/>
  </r>
  <r>
    <s v="ORD-20242586"/>
    <d v="2025-05-07T00:00:00"/>
    <s v="CUST-1050"/>
    <s v="Horizon Mart"/>
    <x v="0"/>
    <x v="4"/>
    <s v="SP-01"/>
    <s v="Sarah Jenkins"/>
    <s v="PROD-302"/>
    <x v="7"/>
    <s v="Food &amp; Beverage"/>
    <n v="3.8"/>
    <n v="2.6"/>
    <n v="94"/>
    <n v="357.2"/>
    <n v="9.69E-2"/>
    <n v="34.61"/>
    <n v="322.58999999999997"/>
    <n v="244.4"/>
    <n v="78.19"/>
    <n v="0"/>
    <n v="0"/>
    <n v="0"/>
    <x v="2489"/>
  </r>
  <r>
    <s v="ORD-20242587"/>
    <d v="2026-06-14T00:00:00"/>
    <s v="CUST-1096"/>
    <s v="Atlas Retail"/>
    <x v="4"/>
    <x v="4"/>
    <s v="SP-07"/>
    <s v="Carlos Mendez"/>
    <s v="PROD-301"/>
    <x v="2"/>
    <s v="Food &amp; Beverage"/>
    <n v="5"/>
    <n v="3.2"/>
    <n v="38"/>
    <n v="190"/>
    <n v="0.16009999999999999"/>
    <n v="30.42"/>
    <n v="159.58000000000001"/>
    <n v="121.6"/>
    <n v="37.979999999999997"/>
    <n v="0"/>
    <n v="0"/>
    <n v="0"/>
    <x v="2490"/>
  </r>
  <r>
    <s v="ORD-20242588"/>
    <d v="2025-01-15T00:00:00"/>
    <s v="CUST-1062"/>
    <s v="Pioneer Express"/>
    <x v="0"/>
    <x v="1"/>
    <s v="SP-02"/>
    <s v="Michael Chang"/>
    <s v="PROD-104"/>
    <x v="6"/>
    <s v="Personal Care"/>
    <n v="9.9"/>
    <n v="3.1"/>
    <n v="19"/>
    <n v="188.1"/>
    <n v="8.5000000000000006E-3"/>
    <n v="1.6"/>
    <n v="186.5"/>
    <n v="58.9"/>
    <n v="127.6"/>
    <n v="0"/>
    <n v="0"/>
    <n v="0"/>
    <x v="2491"/>
  </r>
  <r>
    <s v="ORD-20242589"/>
    <d v="2025-07-21T00:00:00"/>
    <s v="CUST-1108"/>
    <s v="Omega Wholesale"/>
    <x v="0"/>
    <x v="4"/>
    <s v="SP-01"/>
    <s v="Sarah Jenkins"/>
    <s v="PROD-105"/>
    <x v="1"/>
    <s v="Personal Care"/>
    <n v="14.5"/>
    <n v="4.2"/>
    <n v="237"/>
    <n v="3436.5"/>
    <n v="8.9300000000000004E-2"/>
    <n v="306.88"/>
    <n v="3129.62"/>
    <n v="995.4"/>
    <n v="2134.2199999999998"/>
    <n v="0"/>
    <n v="0"/>
    <n v="0"/>
    <x v="2492"/>
  </r>
  <r>
    <s v="ORD-20242590"/>
    <d v="2026-08-14T00:00:00"/>
    <s v="CUST-1065"/>
    <s v="Sterling Supermarkets"/>
    <x v="3"/>
    <x v="3"/>
    <s v="SP-03"/>
    <s v="Elena Rostova"/>
    <s v="PROD-105"/>
    <x v="1"/>
    <s v="Personal Care"/>
    <n v="14.5"/>
    <n v="4.2"/>
    <n v="189"/>
    <n v="2740.5"/>
    <n v="2.0000000000000001E-4"/>
    <n v="0.55000000000000004"/>
    <n v="2739.95"/>
    <n v="793.8"/>
    <n v="1946.15"/>
    <n v="0"/>
    <n v="0"/>
    <n v="0"/>
    <x v="2493"/>
  </r>
  <r>
    <s v="ORD-20242591"/>
    <d v="2024-04-15T00:00:00"/>
    <s v="CUST-1042"/>
    <s v="Vanguard Mart"/>
    <x v="0"/>
    <x v="1"/>
    <s v="SP-02"/>
    <s v="Michael Chang"/>
    <s v="PROD-105"/>
    <x v="1"/>
    <s v="Personal Care"/>
    <n v="14.5"/>
    <n v="4.2"/>
    <n v="20"/>
    <n v="290"/>
    <n v="6.0699999999999997E-2"/>
    <n v="17.600000000000001"/>
    <n v="272.39999999999998"/>
    <n v="84"/>
    <n v="188.4"/>
    <n v="0"/>
    <n v="0"/>
    <n v="0"/>
    <x v="2494"/>
  </r>
  <r>
    <s v="ORD-20242592"/>
    <d v="2025-12-29T00:00:00"/>
    <s v="CUST-1006"/>
    <s v="Metro Express"/>
    <x v="4"/>
    <x v="3"/>
    <s v="SP-07"/>
    <s v="Carlos Mendez"/>
    <s v="PROD-202"/>
    <x v="4"/>
    <s v="Home Care"/>
    <n v="4.5"/>
    <n v="2.1"/>
    <n v="33"/>
    <n v="148.5"/>
    <n v="2.1600000000000001E-2"/>
    <n v="3.21"/>
    <n v="145.29"/>
    <n v="69.3"/>
    <n v="75.989999999999995"/>
    <n v="0"/>
    <n v="0"/>
    <n v="0"/>
    <x v="2495"/>
  </r>
  <r>
    <s v="ORD-20242593"/>
    <d v="2026-05-16T00:00:00"/>
    <s v="CUST-1016"/>
    <s v="Global Retail"/>
    <x v="0"/>
    <x v="0"/>
    <s v="SP-02"/>
    <s v="Michael Chang"/>
    <s v="PROD-301"/>
    <x v="2"/>
    <s v="Food &amp; Beverage"/>
    <n v="5"/>
    <n v="3.2"/>
    <n v="97"/>
    <n v="485"/>
    <n v="3.1899999999999998E-2"/>
    <n v="15.47"/>
    <n v="469.53"/>
    <n v="310.39999999999998"/>
    <n v="159.13"/>
    <n v="0"/>
    <n v="0"/>
    <n v="0"/>
    <x v="2496"/>
  </r>
  <r>
    <s v="ORD-20242594"/>
    <d v="2025-06-12T00:00:00"/>
    <s v="CUST-1049"/>
    <s v="Horizon Supermarkets"/>
    <x v="0"/>
    <x v="3"/>
    <s v="SP-02"/>
    <s v="Michael Chang"/>
    <s v="PROD-401"/>
    <x v="3"/>
    <s v="Household Essentials"/>
    <n v="10.5"/>
    <n v="7.5"/>
    <n v="18"/>
    <n v="189"/>
    <n v="1.3299999999999999E-2"/>
    <n v="2.5099999999999998"/>
    <n v="186.49"/>
    <n v="135"/>
    <n v="51.49"/>
    <n v="0"/>
    <n v="0"/>
    <n v="0"/>
    <x v="2497"/>
  </r>
  <r>
    <s v="ORD-20242595"/>
    <d v="2026-05-21T00:00:00"/>
    <s v="CUST-1029"/>
    <s v="Summit Stores"/>
    <x v="0"/>
    <x v="1"/>
    <s v="SP-01"/>
    <s v="Sarah Jenkins"/>
    <s v="PROD-302"/>
    <x v="7"/>
    <s v="Food &amp; Beverage"/>
    <n v="3.8"/>
    <n v="2.6"/>
    <n v="44"/>
    <n v="167.2"/>
    <n v="4.5999999999999999E-3"/>
    <n v="0.77"/>
    <n v="166.43"/>
    <n v="114.4"/>
    <n v="52.03"/>
    <n v="0"/>
    <n v="0"/>
    <n v="0"/>
    <x v="2498"/>
  </r>
  <r>
    <s v="ORD-20242596"/>
    <d v="2024-05-07T00:00:00"/>
    <s v="CUST-1023"/>
    <s v="Global Direct"/>
    <x v="0"/>
    <x v="1"/>
    <s v="SP-02"/>
    <s v="Michael Chang"/>
    <s v="PROD-203"/>
    <x v="0"/>
    <s v="Home Care"/>
    <n v="5.8"/>
    <n v="2.7"/>
    <n v="2"/>
    <n v="11.6"/>
    <n v="2.06E-2"/>
    <n v="0.24"/>
    <n v="11.36"/>
    <n v="5.4"/>
    <n v="5.96"/>
    <n v="0"/>
    <n v="0"/>
    <n v="0"/>
    <x v="1706"/>
  </r>
  <r>
    <s v="ORD-20242597"/>
    <d v="2024-10-18T00:00:00"/>
    <s v="CUST-1092"/>
    <s v="Crown Wholesale"/>
    <x v="0"/>
    <x v="4"/>
    <s v="SP-02"/>
    <s v="Michael Chang"/>
    <s v="PROD-301"/>
    <x v="2"/>
    <s v="Food &amp; Beverage"/>
    <n v="5"/>
    <n v="3.2"/>
    <n v="139"/>
    <n v="695"/>
    <n v="3.2300000000000002E-2"/>
    <n v="22.45"/>
    <n v="672.55"/>
    <n v="444.8"/>
    <n v="227.75"/>
    <n v="0"/>
    <n v="0"/>
    <n v="0"/>
    <x v="2499"/>
  </r>
  <r>
    <s v="ORD-20242598"/>
    <d v="2024-03-26T00:00:00"/>
    <s v="CUST-1044"/>
    <s v="Vanguard Wholesale"/>
    <x v="4"/>
    <x v="1"/>
    <s v="SP-07"/>
    <s v="Carlos Mendez"/>
    <s v="PROD-402"/>
    <x v="10"/>
    <s v="Household Essentials"/>
    <n v="6"/>
    <n v="4.2"/>
    <n v="9"/>
    <n v="54"/>
    <n v="1.1000000000000001E-3"/>
    <n v="0.06"/>
    <n v="53.94"/>
    <n v="37.799999999999997"/>
    <n v="16.14"/>
    <n v="0"/>
    <n v="0"/>
    <n v="0"/>
    <x v="2500"/>
  </r>
  <r>
    <s v="ORD-20242599"/>
    <d v="2026-02-20T00:00:00"/>
    <s v="CUST-1001"/>
    <s v="Metro Supermarkets"/>
    <x v="2"/>
    <x v="4"/>
    <s v="SP-05"/>
    <s v="Kenji Sato"/>
    <s v="PROD-301"/>
    <x v="2"/>
    <s v="Food &amp; Beverage"/>
    <n v="5"/>
    <n v="3.2"/>
    <n v="188"/>
    <n v="940"/>
    <n v="0.14449999999999999"/>
    <n v="135.83000000000001"/>
    <n v="804.17"/>
    <n v="601.6"/>
    <n v="202.57"/>
    <n v="0"/>
    <n v="0"/>
    <n v="0"/>
    <x v="2501"/>
  </r>
  <r>
    <s v="ORD-20242600"/>
    <d v="2024-06-13T00:00:00"/>
    <s v="CUST-1037"/>
    <s v="Prime Stores"/>
    <x v="2"/>
    <x v="4"/>
    <s v="SP-06"/>
    <s v="Priya Sharma"/>
    <s v="PROD-102"/>
    <x v="15"/>
    <s v="Personal Care"/>
    <n v="6.2"/>
    <n v="1.9"/>
    <n v="46"/>
    <n v="285.2"/>
    <n v="0.15429999999999999"/>
    <n v="44.01"/>
    <n v="241.19"/>
    <n v="87.4"/>
    <n v="153.79"/>
    <n v="0"/>
    <n v="0"/>
    <n v="0"/>
    <x v="2502"/>
  </r>
  <r>
    <s v="ORD-20242601"/>
    <d v="2024-10-06T00:00:00"/>
    <s v="CUST-1112"/>
    <s v="Titan Retail"/>
    <x v="0"/>
    <x v="3"/>
    <s v="SP-01"/>
    <s v="Sarah Jenkins"/>
    <s v="PROD-301"/>
    <x v="2"/>
    <s v="Food &amp; Beverage"/>
    <n v="5"/>
    <n v="3.2"/>
    <n v="34"/>
    <n v="170"/>
    <n v="9.1000000000000004E-3"/>
    <n v="1.55"/>
    <n v="168.45"/>
    <n v="108.8"/>
    <n v="59.65"/>
    <n v="0"/>
    <n v="0"/>
    <n v="0"/>
    <x v="2503"/>
  </r>
  <r>
    <s v="ORD-20242602"/>
    <d v="2025-04-05T00:00:00"/>
    <s v="CUST-1018"/>
    <s v="Global Mart"/>
    <x v="0"/>
    <x v="3"/>
    <s v="SP-02"/>
    <s v="Michael Chang"/>
    <s v="PROD-401"/>
    <x v="3"/>
    <s v="Household Essentials"/>
    <n v="10.5"/>
    <n v="7.5"/>
    <n v="26"/>
    <n v="273"/>
    <n v="0.38529999999999998"/>
    <n v="105.19"/>
    <n v="167.81"/>
    <n v="195"/>
    <n v="-27.19"/>
    <n v="0"/>
    <n v="0"/>
    <n v="0"/>
    <x v="2504"/>
  </r>
  <r>
    <s v="ORD-20242603"/>
    <d v="2026-07-16T00:00:00"/>
    <s v="CUST-1096"/>
    <s v="Atlas Retail"/>
    <x v="4"/>
    <x v="4"/>
    <s v="SP-07"/>
    <s v="Carlos Mendez"/>
    <s v="PROD-402"/>
    <x v="10"/>
    <s v="Household Essentials"/>
    <n v="6"/>
    <n v="4.2"/>
    <n v="82"/>
    <n v="492"/>
    <n v="9.3299999999999994E-2"/>
    <n v="45.9"/>
    <n v="446.1"/>
    <n v="344.4"/>
    <n v="101.7"/>
    <n v="0"/>
    <n v="0"/>
    <n v="0"/>
    <x v="2505"/>
  </r>
  <r>
    <s v="ORD-20242604"/>
    <d v="2025-06-09T00:00:00"/>
    <s v="CUST-1079"/>
    <s v="Beacon Direct"/>
    <x v="0"/>
    <x v="4"/>
    <s v="SP-01"/>
    <s v="Sarah Jenkins"/>
    <s v="PROD-302"/>
    <x v="7"/>
    <s v="Food &amp; Beverage"/>
    <n v="3.8"/>
    <n v="2.6"/>
    <n v="415"/>
    <n v="1577"/>
    <n v="0.47539999999999999"/>
    <n v="749.71"/>
    <n v="827.29"/>
    <n v="1079"/>
    <n v="-251.71"/>
    <n v="0"/>
    <n v="0"/>
    <n v="0"/>
    <x v="2506"/>
  </r>
  <r>
    <s v="ORD-20242605"/>
    <d v="2024-05-30T00:00:00"/>
    <s v="CUST-1084"/>
    <s v="Crest Wholesale"/>
    <x v="0"/>
    <x v="4"/>
    <s v="SP-02"/>
    <s v="Michael Chang"/>
    <s v="PROD-201"/>
    <x v="14"/>
    <s v="Home Care"/>
    <n v="12"/>
    <n v="6.5"/>
    <n v="37"/>
    <n v="444"/>
    <n v="0.22819999999999999"/>
    <n v="101.32"/>
    <n v="342.68"/>
    <n v="240.5"/>
    <n v="102.18"/>
    <n v="0"/>
    <n v="0"/>
    <n v="0"/>
    <x v="2507"/>
  </r>
  <r>
    <s v="ORD-20242606"/>
    <d v="2026-04-30T00:00:00"/>
    <s v="CUST-1087"/>
    <s v="Crest Direct"/>
    <x v="2"/>
    <x v="3"/>
    <s v="SP-05"/>
    <s v="Kenji Sato"/>
    <s v="PROD-104"/>
    <x v="6"/>
    <s v="Personal Care"/>
    <n v="9.9"/>
    <n v="3.1"/>
    <n v="92"/>
    <n v="910.8"/>
    <n v="1.34E-2"/>
    <n v="12.2"/>
    <n v="898.6"/>
    <n v="285.2"/>
    <n v="613.4"/>
    <n v="50"/>
    <n v="488.37"/>
    <n v="180"/>
    <x v="2508"/>
  </r>
  <r>
    <s v="ORD-20242607"/>
    <d v="2025-03-23T00:00:00"/>
    <s v="CUST-1009"/>
    <s v="Apex Supermarkets"/>
    <x v="3"/>
    <x v="3"/>
    <s v="SP-04"/>
    <s v="David Mueller"/>
    <s v="PROD-201"/>
    <x v="14"/>
    <s v="Home Care"/>
    <n v="12"/>
    <n v="6.5"/>
    <n v="18"/>
    <n v="216"/>
    <n v="2.3999999999999998E-3"/>
    <n v="0.52"/>
    <n v="215.48"/>
    <n v="117"/>
    <n v="98.48"/>
    <n v="0"/>
    <n v="0"/>
    <n v="0"/>
    <x v="2509"/>
  </r>
  <r>
    <s v="ORD-20242608"/>
    <d v="2024-04-03T00:00:00"/>
    <s v="CUST-1086"/>
    <s v="Crest Express"/>
    <x v="3"/>
    <x v="3"/>
    <s v="SP-04"/>
    <s v="David Mueller"/>
    <s v="PROD-201"/>
    <x v="14"/>
    <s v="Home Care"/>
    <n v="12"/>
    <n v="6.5"/>
    <n v="56"/>
    <n v="672"/>
    <n v="2.0000000000000001E-4"/>
    <n v="0.13"/>
    <n v="671.87"/>
    <n v="364"/>
    <n v="307.87"/>
    <n v="0"/>
    <n v="0"/>
    <n v="0"/>
    <x v="2510"/>
  </r>
  <r>
    <s v="ORD-20242609"/>
    <d v="2026-08-27T00:00:00"/>
    <s v="CUST-1034"/>
    <s v="Prime Mart"/>
    <x v="0"/>
    <x v="0"/>
    <s v="SP-02"/>
    <s v="Michael Chang"/>
    <s v="PROD-302"/>
    <x v="7"/>
    <s v="Food &amp; Beverage"/>
    <n v="3.8"/>
    <n v="2.6"/>
    <n v="26"/>
    <n v="98.8"/>
    <n v="0.12670000000000001"/>
    <n v="12.52"/>
    <n v="86.28"/>
    <n v="67.599999999999994"/>
    <n v="18.68"/>
    <n v="0"/>
    <n v="0"/>
    <n v="0"/>
    <x v="2511"/>
  </r>
  <r>
    <s v="ORD-20242610"/>
    <d v="2026-07-21T00:00:00"/>
    <s v="CUST-1061"/>
    <s v="Pioneer Stores"/>
    <x v="0"/>
    <x v="3"/>
    <s v="SP-01"/>
    <s v="Sarah Jenkins"/>
    <s v="PROD-301"/>
    <x v="2"/>
    <s v="Food &amp; Beverage"/>
    <n v="5"/>
    <n v="3.2"/>
    <n v="150"/>
    <n v="750"/>
    <n v="4.8999999999999998E-3"/>
    <n v="3.68"/>
    <n v="746.32"/>
    <n v="480"/>
    <n v="266.32"/>
    <n v="0"/>
    <n v="0"/>
    <n v="0"/>
    <x v="2512"/>
  </r>
  <r>
    <s v="ORD-20242611"/>
    <d v="2024-08-15T00:00:00"/>
    <s v="CUST-1073"/>
    <s v="Beacon Supermarkets"/>
    <x v="2"/>
    <x v="1"/>
    <s v="SP-06"/>
    <s v="Priya Sharma"/>
    <s v="PROD-402"/>
    <x v="10"/>
    <s v="Household Essentials"/>
    <n v="6"/>
    <n v="4.2"/>
    <n v="16"/>
    <n v="96"/>
    <n v="1.3299999999999999E-2"/>
    <n v="1.28"/>
    <n v="94.72"/>
    <n v="67.2"/>
    <n v="27.52"/>
    <n v="0"/>
    <n v="0"/>
    <n v="0"/>
    <x v="2513"/>
  </r>
  <r>
    <s v="ORD-20242612"/>
    <d v="2026-04-16T00:00:00"/>
    <s v="CUST-1078"/>
    <s v="Beacon Express"/>
    <x v="2"/>
    <x v="2"/>
    <s v="SP-05"/>
    <s v="Kenji Sato"/>
    <s v="PROD-301"/>
    <x v="2"/>
    <s v="Food &amp; Beverage"/>
    <n v="5"/>
    <n v="3.2"/>
    <n v="42"/>
    <n v="210"/>
    <n v="5.74E-2"/>
    <n v="12.05"/>
    <n v="197.95"/>
    <n v="134.4"/>
    <n v="63.55"/>
    <n v="11"/>
    <n v="51.84"/>
    <n v="40.700000000000003"/>
    <x v="2514"/>
  </r>
  <r>
    <s v="ORD-20242613"/>
    <d v="2025-04-06T00:00:00"/>
    <s v="CUST-1003"/>
    <s v="Metro Distributors"/>
    <x v="0"/>
    <x v="2"/>
    <s v="SP-02"/>
    <s v="Michael Chang"/>
    <s v="PROD-404"/>
    <x v="16"/>
    <s v="Household Essentials"/>
    <n v="4.9000000000000004"/>
    <n v="3.1"/>
    <n v="5"/>
    <n v="24.5"/>
    <n v="0.15160000000000001"/>
    <n v="3.71"/>
    <n v="20.79"/>
    <n v="15.5"/>
    <n v="5.29"/>
    <n v="0"/>
    <n v="0"/>
    <n v="0"/>
    <x v="2515"/>
  </r>
  <r>
    <s v="ORD-20242614"/>
    <d v="2026-06-24T00:00:00"/>
    <s v="CUST-1118"/>
    <s v="Titan Express"/>
    <x v="0"/>
    <x v="3"/>
    <s v="SP-02"/>
    <s v="Michael Chang"/>
    <s v="PROD-101"/>
    <x v="9"/>
    <s v="Personal Care"/>
    <n v="8.5"/>
    <n v="2.8"/>
    <n v="59"/>
    <n v="501.5"/>
    <n v="4.7E-2"/>
    <n v="23.57"/>
    <n v="477.93"/>
    <n v="165.2"/>
    <n v="312.73"/>
    <n v="0"/>
    <n v="0"/>
    <n v="0"/>
    <x v="2516"/>
  </r>
  <r>
    <s v="ORD-20242615"/>
    <d v="2024-12-23T00:00:00"/>
    <s v="CUST-1087"/>
    <s v="Crest Direct"/>
    <x v="2"/>
    <x v="3"/>
    <s v="SP-05"/>
    <s v="Kenji Sato"/>
    <s v="PROD-203"/>
    <x v="0"/>
    <s v="Home Care"/>
    <n v="5.8"/>
    <n v="2.7"/>
    <n v="63"/>
    <n v="365.4"/>
    <n v="1.35E-2"/>
    <n v="4.93"/>
    <n v="360.47"/>
    <n v="170.1"/>
    <n v="190.37"/>
    <n v="0"/>
    <n v="0"/>
    <n v="0"/>
    <x v="2517"/>
  </r>
  <r>
    <s v="ORD-20242616"/>
    <d v="2026-08-10T00:00:00"/>
    <s v="CUST-1029"/>
    <s v="Summit Stores"/>
    <x v="0"/>
    <x v="1"/>
    <s v="SP-01"/>
    <s v="Sarah Jenkins"/>
    <s v="PROD-202"/>
    <x v="4"/>
    <s v="Home Care"/>
    <n v="4.5"/>
    <n v="2.1"/>
    <n v="82"/>
    <n v="369"/>
    <n v="7.4999999999999997E-3"/>
    <n v="2.77"/>
    <n v="366.23"/>
    <n v="172.2"/>
    <n v="194.03"/>
    <n v="0"/>
    <n v="0"/>
    <n v="0"/>
    <x v="2518"/>
  </r>
  <r>
    <s v="ORD-20242617"/>
    <d v="2024-01-28T00:00:00"/>
    <s v="CUST-1089"/>
    <s v="Crown Supermarkets"/>
    <x v="1"/>
    <x v="3"/>
    <s v="SP-08"/>
    <s v="Tariq Al-Mansoor"/>
    <s v="PROD-304"/>
    <x v="8"/>
    <s v="Food &amp; Beverage"/>
    <n v="4.2"/>
    <n v="2.8"/>
    <n v="294"/>
    <n v="1234.8"/>
    <n v="3.5999999999999999E-3"/>
    <n v="4.45"/>
    <n v="1230.3499999999999"/>
    <n v="823.2"/>
    <n v="407.15"/>
    <n v="0"/>
    <n v="0"/>
    <n v="0"/>
    <x v="2519"/>
  </r>
  <r>
    <s v="ORD-20242618"/>
    <d v="2025-02-28T00:00:00"/>
    <s v="CUST-1005"/>
    <s v="Metro Stores"/>
    <x v="0"/>
    <x v="0"/>
    <s v="SP-01"/>
    <s v="Sarah Jenkins"/>
    <s v="PROD-103"/>
    <x v="13"/>
    <s v="Personal Care"/>
    <n v="4.8"/>
    <n v="1.4"/>
    <n v="117"/>
    <n v="561.6"/>
    <n v="0.16669999999999999"/>
    <n v="93.62"/>
    <n v="467.98"/>
    <n v="163.80000000000001"/>
    <n v="304.18"/>
    <n v="25"/>
    <n v="100"/>
    <n v="47.5"/>
    <x v="2520"/>
  </r>
  <r>
    <s v="ORD-20242619"/>
    <d v="2024-02-24T00:00:00"/>
    <s v="CUST-1048"/>
    <s v="Horizon Retail"/>
    <x v="3"/>
    <x v="1"/>
    <s v="SP-03"/>
    <s v="Elena Rostova"/>
    <s v="PROD-404"/>
    <x v="16"/>
    <s v="Household Essentials"/>
    <n v="4.9000000000000004"/>
    <n v="3.1"/>
    <n v="60"/>
    <n v="294"/>
    <n v="4.4299999999999999E-2"/>
    <n v="13.02"/>
    <n v="280.98"/>
    <n v="186"/>
    <n v="94.98"/>
    <n v="0"/>
    <n v="0"/>
    <n v="0"/>
    <x v="2521"/>
  </r>
  <r>
    <s v="ORD-20242620"/>
    <d v="2025-02-09T00:00:00"/>
    <s v="CUST-1080"/>
    <s v="Crest Retail"/>
    <x v="3"/>
    <x v="4"/>
    <s v="SP-04"/>
    <s v="David Mueller"/>
    <s v="PROD-303"/>
    <x v="5"/>
    <s v="Food &amp; Beverage"/>
    <n v="11"/>
    <n v="6.8"/>
    <n v="158"/>
    <n v="1738"/>
    <n v="7.8700000000000006E-2"/>
    <n v="136.78"/>
    <n v="1601.22"/>
    <n v="1074.4000000000001"/>
    <n v="526.82000000000005"/>
    <n v="0"/>
    <n v="0"/>
    <n v="0"/>
    <x v="2522"/>
  </r>
  <r>
    <s v="ORD-20242621"/>
    <d v="2025-05-29T00:00:00"/>
    <s v="CUST-1023"/>
    <s v="Global Direct"/>
    <x v="0"/>
    <x v="1"/>
    <s v="SP-02"/>
    <s v="Michael Chang"/>
    <s v="PROD-304"/>
    <x v="8"/>
    <s v="Food &amp; Beverage"/>
    <n v="4.2"/>
    <n v="2.8"/>
    <n v="6"/>
    <n v="25.2"/>
    <n v="3.5900000000000001E-2"/>
    <n v="0.9"/>
    <n v="24.3"/>
    <n v="16.8"/>
    <n v="7.5"/>
    <n v="0"/>
    <n v="0"/>
    <n v="0"/>
    <x v="2523"/>
  </r>
  <r>
    <s v="ORD-20242622"/>
    <d v="2025-01-17T00:00:00"/>
    <s v="CUST-1109"/>
    <s v="Omega Stores"/>
    <x v="2"/>
    <x v="2"/>
    <s v="SP-05"/>
    <s v="Kenji Sato"/>
    <s v="PROD-201"/>
    <x v="14"/>
    <s v="Home Care"/>
    <n v="12"/>
    <n v="6.5"/>
    <n v="55"/>
    <n v="660"/>
    <n v="9.1300000000000006E-2"/>
    <n v="60.26"/>
    <n v="599.74"/>
    <n v="357.5"/>
    <n v="242.24"/>
    <n v="0"/>
    <n v="0"/>
    <n v="0"/>
    <x v="2524"/>
  </r>
  <r>
    <s v="ORD-20242623"/>
    <d v="2024-08-29T00:00:00"/>
    <s v="CUST-1028"/>
    <s v="Summit Wholesale"/>
    <x v="0"/>
    <x v="3"/>
    <s v="SP-02"/>
    <s v="Michael Chang"/>
    <s v="PROD-105"/>
    <x v="1"/>
    <s v="Personal Care"/>
    <n v="14.5"/>
    <n v="4.2"/>
    <n v="22"/>
    <n v="319"/>
    <n v="1.43E-2"/>
    <n v="4.5599999999999996"/>
    <n v="314.44"/>
    <n v="92.4"/>
    <n v="222.04"/>
    <n v="0"/>
    <n v="0"/>
    <n v="0"/>
    <x v="2525"/>
  </r>
  <r>
    <s v="ORD-20242624"/>
    <d v="2025-01-30T00:00:00"/>
    <s v="CUST-1069"/>
    <s v="Sterling Stores"/>
    <x v="3"/>
    <x v="0"/>
    <s v="SP-03"/>
    <s v="Elena Rostova"/>
    <s v="PROD-402"/>
    <x v="10"/>
    <s v="Household Essentials"/>
    <n v="6"/>
    <n v="4.2"/>
    <n v="149"/>
    <n v="894"/>
    <n v="3.4299999999999997E-2"/>
    <n v="30.66"/>
    <n v="863.34"/>
    <n v="625.79999999999995"/>
    <n v="237.54"/>
    <n v="0"/>
    <n v="0"/>
    <n v="0"/>
    <x v="2526"/>
  </r>
  <r>
    <s v="ORD-20242625"/>
    <d v="2024-03-24T00:00:00"/>
    <s v="CUST-1080"/>
    <s v="Crest Retail"/>
    <x v="3"/>
    <x v="4"/>
    <s v="SP-04"/>
    <s v="David Mueller"/>
    <s v="PROD-103"/>
    <x v="13"/>
    <s v="Personal Care"/>
    <n v="4.8"/>
    <n v="1.4"/>
    <n v="28"/>
    <n v="134.4"/>
    <n v="0.104"/>
    <n v="13.98"/>
    <n v="120.42"/>
    <n v="39.200000000000003"/>
    <n v="81.22"/>
    <n v="0"/>
    <n v="0"/>
    <n v="0"/>
    <x v="2527"/>
  </r>
  <r>
    <s v="ORD-20242626"/>
    <d v="2025-01-18T00:00:00"/>
    <s v="CUST-1098"/>
    <s v="Atlas Mart"/>
    <x v="2"/>
    <x v="2"/>
    <s v="SP-06"/>
    <s v="Priya Sharma"/>
    <s v="PROD-204"/>
    <x v="12"/>
    <s v="Home Care"/>
    <n v="7.2"/>
    <n v="3.6"/>
    <n v="24"/>
    <n v="172.8"/>
    <n v="4.9299999999999997E-2"/>
    <n v="8.52"/>
    <n v="164.28"/>
    <n v="86.4"/>
    <n v="77.88"/>
    <n v="0"/>
    <n v="0"/>
    <n v="0"/>
    <x v="2528"/>
  </r>
  <r>
    <s v="ORD-20242627"/>
    <d v="2024-08-17T00:00:00"/>
    <s v="CUST-1034"/>
    <s v="Prime Mart"/>
    <x v="0"/>
    <x v="0"/>
    <s v="SP-02"/>
    <s v="Michael Chang"/>
    <s v="PROD-304"/>
    <x v="8"/>
    <s v="Food &amp; Beverage"/>
    <n v="4.2"/>
    <n v="2.8"/>
    <n v="239"/>
    <n v="1003.8"/>
    <n v="9.7999999999999997E-3"/>
    <n v="9.84"/>
    <n v="993.96"/>
    <n v="669.2"/>
    <n v="324.76"/>
    <n v="0"/>
    <n v="0"/>
    <n v="0"/>
    <x v="2529"/>
  </r>
  <r>
    <s v="ORD-20242628"/>
    <d v="2024-01-29T00:00:00"/>
    <s v="CUST-1098"/>
    <s v="Atlas Mart"/>
    <x v="2"/>
    <x v="2"/>
    <s v="SP-06"/>
    <s v="Priya Sharma"/>
    <s v="PROD-202"/>
    <x v="4"/>
    <s v="Home Care"/>
    <n v="4.5"/>
    <n v="2.1"/>
    <n v="18"/>
    <n v="81"/>
    <n v="0.1023"/>
    <n v="8.2899999999999991"/>
    <n v="72.709999999999994"/>
    <n v="37.799999999999997"/>
    <n v="34.909999999999997"/>
    <n v="0"/>
    <n v="0"/>
    <n v="0"/>
    <x v="2530"/>
  </r>
  <r>
    <s v="ORD-20242629"/>
    <d v="2024-11-22T00:00:00"/>
    <s v="CUST-1035"/>
    <s v="Prime Distributors"/>
    <x v="2"/>
    <x v="3"/>
    <s v="SP-05"/>
    <s v="Kenji Sato"/>
    <s v="PROD-103"/>
    <x v="13"/>
    <s v="Personal Care"/>
    <n v="4.8"/>
    <n v="1.4"/>
    <n v="96"/>
    <n v="460.8"/>
    <n v="8.6E-3"/>
    <n v="3.96"/>
    <n v="456.84"/>
    <n v="134.4"/>
    <n v="322.44"/>
    <n v="18"/>
    <n v="85.66"/>
    <n v="34.200000000000003"/>
    <x v="2531"/>
  </r>
  <r>
    <s v="ORD-20242630"/>
    <d v="2026-08-11T00:00:00"/>
    <s v="CUST-1074"/>
    <s v="Beacon Mart"/>
    <x v="0"/>
    <x v="3"/>
    <s v="SP-02"/>
    <s v="Michael Chang"/>
    <s v="PROD-402"/>
    <x v="10"/>
    <s v="Household Essentials"/>
    <n v="6"/>
    <n v="4.2"/>
    <n v="49"/>
    <n v="294"/>
    <n v="1.8E-3"/>
    <n v="0.53"/>
    <n v="293.47000000000003"/>
    <n v="205.8"/>
    <n v="87.67"/>
    <n v="0"/>
    <n v="0"/>
    <n v="0"/>
    <x v="2532"/>
  </r>
  <r>
    <s v="ORD-20242631"/>
    <d v="2024-04-11T00:00:00"/>
    <s v="CUST-1048"/>
    <s v="Horizon Retail"/>
    <x v="3"/>
    <x v="1"/>
    <s v="SP-03"/>
    <s v="Elena Rostova"/>
    <s v="PROD-201"/>
    <x v="14"/>
    <s v="Home Care"/>
    <n v="12"/>
    <n v="6.5"/>
    <n v="3"/>
    <n v="36"/>
    <n v="3.2599999999999997E-2"/>
    <n v="1.17"/>
    <n v="34.83"/>
    <n v="19.5"/>
    <n v="15.33"/>
    <n v="0"/>
    <n v="0"/>
    <n v="0"/>
    <x v="2533"/>
  </r>
  <r>
    <s v="ORD-20242632"/>
    <d v="2026-05-09T00:00:00"/>
    <s v="CUST-1042"/>
    <s v="Vanguard Mart"/>
    <x v="0"/>
    <x v="1"/>
    <s v="SP-02"/>
    <s v="Michael Chang"/>
    <s v="PROD-302"/>
    <x v="7"/>
    <s v="Food &amp; Beverage"/>
    <n v="3.8"/>
    <n v="2.6"/>
    <n v="8"/>
    <n v="30.4"/>
    <n v="1.06E-2"/>
    <n v="0.32"/>
    <n v="30.08"/>
    <n v="20.8"/>
    <n v="9.2799999999999994"/>
    <n v="0"/>
    <n v="0"/>
    <n v="0"/>
    <x v="2534"/>
  </r>
  <r>
    <s v="ORD-20242633"/>
    <d v="2026-01-01T00:00:00"/>
    <s v="CUST-1067"/>
    <s v="Sterling Distributors"/>
    <x v="1"/>
    <x v="1"/>
    <s v="SP-08"/>
    <s v="Tariq Al-Mansoor"/>
    <s v="PROD-103"/>
    <x v="13"/>
    <s v="Personal Care"/>
    <n v="4.8"/>
    <n v="1.4"/>
    <n v="56"/>
    <n v="268.8"/>
    <n v="1.5E-3"/>
    <n v="0.4"/>
    <n v="268.39999999999998"/>
    <n v="78.400000000000006"/>
    <n v="190"/>
    <n v="0"/>
    <n v="0"/>
    <n v="0"/>
    <x v="2535"/>
  </r>
  <r>
    <s v="ORD-20242634"/>
    <d v="2025-10-27T00:00:00"/>
    <s v="CUST-1064"/>
    <s v="Sterling Retail"/>
    <x v="0"/>
    <x v="1"/>
    <s v="SP-02"/>
    <s v="Michael Chang"/>
    <s v="PROD-401"/>
    <x v="3"/>
    <s v="Household Essentials"/>
    <n v="10.5"/>
    <n v="7.5"/>
    <n v="1"/>
    <n v="10.5"/>
    <n v="7.1999999999999998E-3"/>
    <n v="0.08"/>
    <n v="10.42"/>
    <n v="7.5"/>
    <n v="2.92"/>
    <n v="0"/>
    <n v="0"/>
    <n v="0"/>
    <x v="2536"/>
  </r>
  <r>
    <s v="ORD-20242635"/>
    <d v="2024-12-09T00:00:00"/>
    <s v="CUST-1049"/>
    <s v="Horizon Supermarkets"/>
    <x v="0"/>
    <x v="3"/>
    <s v="SP-02"/>
    <s v="Michael Chang"/>
    <s v="PROD-404"/>
    <x v="16"/>
    <s v="Household Essentials"/>
    <n v="4.9000000000000004"/>
    <n v="3.1"/>
    <n v="96"/>
    <n v="470.4"/>
    <n v="4.8999999999999998E-3"/>
    <n v="2.2999999999999998"/>
    <n v="468.1"/>
    <n v="297.60000000000002"/>
    <n v="170.5"/>
    <n v="0"/>
    <n v="0"/>
    <n v="0"/>
    <x v="2537"/>
  </r>
  <r>
    <s v="ORD-20242636"/>
    <d v="2026-03-21T00:00:00"/>
    <s v="CUST-1030"/>
    <s v="Summit Express"/>
    <x v="3"/>
    <x v="3"/>
    <s v="SP-03"/>
    <s v="Elena Rostova"/>
    <s v="PROD-304"/>
    <x v="8"/>
    <s v="Food &amp; Beverage"/>
    <n v="4.2"/>
    <n v="2.8"/>
    <n v="96"/>
    <n v="403.2"/>
    <n v="1.5800000000000002E-2"/>
    <n v="6.37"/>
    <n v="396.83"/>
    <n v="268.8"/>
    <n v="128.03"/>
    <n v="0"/>
    <n v="0"/>
    <n v="0"/>
    <x v="2538"/>
  </r>
  <r>
    <s v="ORD-20242637"/>
    <d v="2024-05-29T00:00:00"/>
    <s v="CUST-1059"/>
    <s v="Pioneer Distributors"/>
    <x v="4"/>
    <x v="1"/>
    <s v="SP-07"/>
    <s v="Carlos Mendez"/>
    <s v="PROD-304"/>
    <x v="8"/>
    <s v="Food &amp; Beverage"/>
    <n v="4.2"/>
    <n v="2.8"/>
    <n v="4"/>
    <n v="16.8"/>
    <n v="7.7000000000000002E-3"/>
    <n v="0.13"/>
    <n v="16.670000000000002"/>
    <n v="11.2"/>
    <n v="5.47"/>
    <n v="0"/>
    <n v="0"/>
    <n v="0"/>
    <x v="2539"/>
  </r>
  <r>
    <s v="ORD-20242638"/>
    <d v="2024-05-20T00:00:00"/>
    <s v="CUST-1005"/>
    <s v="Metro Stores"/>
    <x v="0"/>
    <x v="0"/>
    <s v="SP-01"/>
    <s v="Sarah Jenkins"/>
    <s v="PROD-203"/>
    <x v="0"/>
    <s v="Home Care"/>
    <n v="5.8"/>
    <n v="2.7"/>
    <n v="205"/>
    <n v="1189"/>
    <n v="2.5399999999999999E-2"/>
    <n v="30.2"/>
    <n v="1158.8"/>
    <n v="553.5"/>
    <n v="605.29999999999995"/>
    <n v="0"/>
    <n v="0"/>
    <n v="0"/>
    <x v="2540"/>
  </r>
  <r>
    <s v="ORD-20242639"/>
    <d v="2024-02-09T00:00:00"/>
    <s v="CUST-1025"/>
    <s v="Summit Supermarkets"/>
    <x v="1"/>
    <x v="2"/>
    <s v="SP-08"/>
    <s v="Tariq Al-Mansoor"/>
    <s v="PROD-203"/>
    <x v="0"/>
    <s v="Home Care"/>
    <n v="5.8"/>
    <n v="2.7"/>
    <n v="15"/>
    <n v="87"/>
    <n v="0.1182"/>
    <n v="10.28"/>
    <n v="76.72"/>
    <n v="40.5"/>
    <n v="36.22"/>
    <n v="0"/>
    <n v="0"/>
    <n v="0"/>
    <x v="2541"/>
  </r>
  <r>
    <s v="ORD-20242640"/>
    <d v="2024-10-20T00:00:00"/>
    <s v="CUST-1069"/>
    <s v="Sterling Stores"/>
    <x v="3"/>
    <x v="0"/>
    <s v="SP-04"/>
    <s v="David Mueller"/>
    <s v="PROD-103"/>
    <x v="13"/>
    <s v="Personal Care"/>
    <n v="4.8"/>
    <n v="1.4"/>
    <n v="314"/>
    <n v="1507.2"/>
    <n v="7.8200000000000006E-2"/>
    <n v="117.86"/>
    <n v="1389.34"/>
    <n v="439.6"/>
    <n v="949.74"/>
    <n v="99"/>
    <n v="438.04"/>
    <n v="188.1"/>
    <x v="2542"/>
  </r>
  <r>
    <s v="ORD-20242641"/>
    <d v="2026-07-28T00:00:00"/>
    <s v="CUST-1029"/>
    <s v="Summit Stores"/>
    <x v="0"/>
    <x v="1"/>
    <s v="SP-01"/>
    <s v="Sarah Jenkins"/>
    <s v="PROD-402"/>
    <x v="10"/>
    <s v="Household Essentials"/>
    <n v="6"/>
    <n v="4.2"/>
    <n v="82"/>
    <n v="492"/>
    <n v="8.6E-3"/>
    <n v="4.2300000000000004"/>
    <n v="487.77"/>
    <n v="344.4"/>
    <n v="143.37"/>
    <n v="0"/>
    <n v="0"/>
    <n v="0"/>
    <x v="2543"/>
  </r>
  <r>
    <s v="ORD-20242642"/>
    <d v="2026-04-29T00:00:00"/>
    <s v="CUST-1070"/>
    <s v="Sterling Express"/>
    <x v="1"/>
    <x v="3"/>
    <s v="SP-08"/>
    <s v="Tariq Al-Mansoor"/>
    <s v="PROD-402"/>
    <x v="10"/>
    <s v="Household Essentials"/>
    <n v="6"/>
    <n v="4.2"/>
    <n v="14"/>
    <n v="84"/>
    <n v="7.9000000000000008E-3"/>
    <n v="0.66"/>
    <n v="83.34"/>
    <n v="58.8"/>
    <n v="24.54"/>
    <n v="0"/>
    <n v="0"/>
    <n v="0"/>
    <x v="1759"/>
  </r>
  <r>
    <s v="ORD-20242643"/>
    <d v="2025-04-28T00:00:00"/>
    <s v="CUST-1073"/>
    <s v="Beacon Supermarkets"/>
    <x v="2"/>
    <x v="1"/>
    <s v="SP-05"/>
    <s v="Kenji Sato"/>
    <s v="PROD-301"/>
    <x v="2"/>
    <s v="Food &amp; Beverage"/>
    <n v="5"/>
    <n v="3.2"/>
    <n v="2"/>
    <n v="10"/>
    <n v="3.5200000000000002E-2"/>
    <n v="0.35"/>
    <n v="9.65"/>
    <n v="6.4"/>
    <n v="3.25"/>
    <n v="0"/>
    <n v="0"/>
    <n v="0"/>
    <x v="2544"/>
  </r>
  <r>
    <s v="ORD-20242644"/>
    <d v="2025-12-13T00:00:00"/>
    <s v="CUST-1036"/>
    <s v="Prime Wholesale"/>
    <x v="0"/>
    <x v="2"/>
    <s v="SP-02"/>
    <s v="Michael Chang"/>
    <s v="PROD-103"/>
    <x v="13"/>
    <s v="Personal Care"/>
    <n v="4.8"/>
    <n v="1.4"/>
    <n v="2"/>
    <n v="9.6"/>
    <n v="3.09E-2"/>
    <n v="0.3"/>
    <n v="9.3000000000000007"/>
    <n v="2.8"/>
    <n v="6.5"/>
    <n v="0"/>
    <n v="0"/>
    <n v="0"/>
    <x v="2545"/>
  </r>
  <r>
    <s v="ORD-20242645"/>
    <d v="2026-05-01T00:00:00"/>
    <s v="CUST-1080"/>
    <s v="Crest Retail"/>
    <x v="3"/>
    <x v="4"/>
    <s v="SP-03"/>
    <s v="Elena Rostova"/>
    <s v="PROD-301"/>
    <x v="2"/>
    <s v="Food &amp; Beverage"/>
    <n v="5"/>
    <n v="3.2"/>
    <n v="214"/>
    <n v="1070"/>
    <n v="2.2800000000000001E-2"/>
    <n v="24.4"/>
    <n v="1045.5999999999999"/>
    <n v="684.8"/>
    <n v="360.8"/>
    <n v="0"/>
    <n v="0"/>
    <n v="0"/>
    <x v="2546"/>
  </r>
  <r>
    <s v="ORD-20242646"/>
    <d v="2024-05-22T00:00:00"/>
    <s v="CUST-1100"/>
    <s v="Atlas Wholesale"/>
    <x v="2"/>
    <x v="3"/>
    <s v="SP-05"/>
    <s v="Kenji Sato"/>
    <s v="PROD-105"/>
    <x v="1"/>
    <s v="Personal Care"/>
    <n v="14.5"/>
    <n v="4.2"/>
    <n v="41"/>
    <n v="594.5"/>
    <n v="5.4000000000000003E-3"/>
    <n v="3.21"/>
    <n v="591.29"/>
    <n v="172.2"/>
    <n v="419.09"/>
    <n v="0"/>
    <n v="0"/>
    <n v="0"/>
    <x v="2547"/>
  </r>
  <r>
    <s v="ORD-20242647"/>
    <d v="2026-02-16T00:00:00"/>
    <s v="CUST-1044"/>
    <s v="Vanguard Wholesale"/>
    <x v="4"/>
    <x v="1"/>
    <s v="SP-07"/>
    <s v="Carlos Mendez"/>
    <s v="PROD-402"/>
    <x v="10"/>
    <s v="Household Essentials"/>
    <n v="6"/>
    <n v="4.2"/>
    <n v="27"/>
    <n v="162"/>
    <n v="3.5999999999999999E-3"/>
    <n v="0.57999999999999996"/>
    <n v="161.41999999999999"/>
    <n v="113.4"/>
    <n v="48.02"/>
    <n v="0"/>
    <n v="0"/>
    <n v="0"/>
    <x v="2548"/>
  </r>
  <r>
    <s v="ORD-20242648"/>
    <d v="2025-12-23T00:00:00"/>
    <s v="CUST-1089"/>
    <s v="Crown Supermarkets"/>
    <x v="1"/>
    <x v="3"/>
    <s v="SP-08"/>
    <s v="Tariq Al-Mansoor"/>
    <s v="PROD-303"/>
    <x v="5"/>
    <s v="Food &amp; Beverage"/>
    <n v="11"/>
    <n v="6.8"/>
    <n v="27"/>
    <n v="297"/>
    <n v="5.4000000000000003E-3"/>
    <n v="1.6"/>
    <n v="295.39999999999998"/>
    <n v="183.6"/>
    <n v="111.8"/>
    <n v="0"/>
    <n v="0"/>
    <n v="0"/>
    <x v="2549"/>
  </r>
  <r>
    <s v="ORD-20242649"/>
    <d v="2025-04-25T00:00:00"/>
    <s v="CUST-1083"/>
    <s v="Crest Distributors"/>
    <x v="0"/>
    <x v="3"/>
    <s v="SP-01"/>
    <s v="Sarah Jenkins"/>
    <s v="PROD-304"/>
    <x v="8"/>
    <s v="Food &amp; Beverage"/>
    <n v="4.2"/>
    <n v="2.8"/>
    <n v="69"/>
    <n v="289.8"/>
    <n v="1.8499999999999999E-2"/>
    <n v="5.36"/>
    <n v="284.44"/>
    <n v="193.2"/>
    <n v="91.24"/>
    <n v="0"/>
    <n v="0"/>
    <n v="0"/>
    <x v="2550"/>
  </r>
  <r>
    <s v="ORD-20242650"/>
    <d v="2025-04-04T00:00:00"/>
    <s v="CUST-1076"/>
    <s v="Beacon Wholesale"/>
    <x v="0"/>
    <x v="1"/>
    <s v="SP-02"/>
    <s v="Michael Chang"/>
    <s v="PROD-203"/>
    <x v="0"/>
    <s v="Home Care"/>
    <n v="5.8"/>
    <n v="2.7"/>
    <n v="85"/>
    <n v="493"/>
    <n v="0.47670000000000001"/>
    <n v="235.01"/>
    <n v="257.99"/>
    <n v="229.5"/>
    <n v="28.49"/>
    <n v="0"/>
    <n v="0"/>
    <n v="0"/>
    <x v="2551"/>
  </r>
  <r>
    <s v="ORD-20242651"/>
    <d v="2025-09-22T00:00:00"/>
    <s v="CUST-1102"/>
    <s v="Atlas Express"/>
    <x v="2"/>
    <x v="3"/>
    <s v="SP-06"/>
    <s v="Priya Sharma"/>
    <s v="PROD-302"/>
    <x v="7"/>
    <s v="Food &amp; Beverage"/>
    <n v="3.8"/>
    <n v="2.6"/>
    <n v="304"/>
    <n v="1155.2"/>
    <n v="3.0599999999999999E-2"/>
    <n v="35.35"/>
    <n v="1119.8499999999999"/>
    <n v="790.4"/>
    <n v="329.45"/>
    <n v="0"/>
    <n v="0"/>
    <n v="0"/>
    <x v="2552"/>
  </r>
  <r>
    <s v="ORD-20242652"/>
    <d v="2024-01-06T00:00:00"/>
    <s v="CUST-1042"/>
    <s v="Vanguard Mart"/>
    <x v="0"/>
    <x v="1"/>
    <s v="SP-01"/>
    <s v="Sarah Jenkins"/>
    <s v="PROD-401"/>
    <x v="3"/>
    <s v="Household Essentials"/>
    <n v="10.5"/>
    <n v="7.5"/>
    <n v="100"/>
    <n v="1050"/>
    <n v="3.5900000000000001E-2"/>
    <n v="37.700000000000003"/>
    <n v="1012.3"/>
    <n v="750"/>
    <n v="262.3"/>
    <n v="0"/>
    <n v="0"/>
    <n v="0"/>
    <x v="1054"/>
  </r>
  <r>
    <s v="ORD-20242653"/>
    <d v="2026-07-16T00:00:00"/>
    <s v="CUST-1037"/>
    <s v="Prime Stores"/>
    <x v="2"/>
    <x v="4"/>
    <s v="SP-06"/>
    <s v="Priya Sharma"/>
    <s v="PROD-201"/>
    <x v="14"/>
    <s v="Home Care"/>
    <n v="12"/>
    <n v="6.5"/>
    <n v="245"/>
    <n v="2940"/>
    <n v="4.9099999999999998E-2"/>
    <n v="144.35"/>
    <n v="2795.65"/>
    <n v="1592.5"/>
    <n v="1203.1500000000001"/>
    <n v="0"/>
    <n v="0"/>
    <n v="0"/>
    <x v="2553"/>
  </r>
  <r>
    <s v="ORD-20242654"/>
    <d v="2024-03-22T00:00:00"/>
    <s v="CUST-1057"/>
    <s v="Pioneer Supermarkets"/>
    <x v="2"/>
    <x v="2"/>
    <s v="SP-05"/>
    <s v="Kenji Sato"/>
    <s v="PROD-101"/>
    <x v="9"/>
    <s v="Personal Care"/>
    <n v="8.5"/>
    <n v="2.8"/>
    <n v="13"/>
    <n v="110.5"/>
    <n v="0.1696"/>
    <n v="18.739999999999998"/>
    <n v="91.76"/>
    <n v="36.4"/>
    <n v="55.36"/>
    <n v="0"/>
    <n v="0"/>
    <n v="0"/>
    <x v="2554"/>
  </r>
  <r>
    <s v="ORD-20242655"/>
    <d v="2024-01-20T00:00:00"/>
    <s v="CUST-1053"/>
    <s v="Horizon Stores"/>
    <x v="3"/>
    <x v="2"/>
    <s v="SP-04"/>
    <s v="David Mueller"/>
    <s v="PROD-101"/>
    <x v="9"/>
    <s v="Personal Care"/>
    <n v="8.5"/>
    <n v="2.8"/>
    <n v="17"/>
    <n v="144.5"/>
    <n v="0.12"/>
    <n v="17.34"/>
    <n v="127.16"/>
    <n v="47.6"/>
    <n v="79.56"/>
    <n v="0"/>
    <n v="0"/>
    <n v="0"/>
    <x v="2555"/>
  </r>
  <r>
    <s v="ORD-20242656"/>
    <d v="2024-09-19T00:00:00"/>
    <s v="CUST-1023"/>
    <s v="Global Direct"/>
    <x v="0"/>
    <x v="1"/>
    <s v="SP-01"/>
    <s v="Sarah Jenkins"/>
    <s v="PROD-302"/>
    <x v="7"/>
    <s v="Food &amp; Beverage"/>
    <n v="3.8"/>
    <n v="2.6"/>
    <n v="9"/>
    <n v="34.200000000000003"/>
    <n v="5.1999999999999998E-3"/>
    <n v="0.18"/>
    <n v="34.020000000000003"/>
    <n v="23.4"/>
    <n v="10.62"/>
    <n v="0"/>
    <n v="0"/>
    <n v="0"/>
    <x v="2556"/>
  </r>
  <r>
    <s v="ORD-20242657"/>
    <d v="2024-08-08T00:00:00"/>
    <s v="CUST-1014"/>
    <s v="Apex Express"/>
    <x v="3"/>
    <x v="3"/>
    <s v="SP-03"/>
    <s v="Elena Rostova"/>
    <s v="PROD-105"/>
    <x v="1"/>
    <s v="Personal Care"/>
    <n v="14.5"/>
    <n v="4.2"/>
    <n v="198"/>
    <n v="2871"/>
    <n v="2.8999999999999998E-3"/>
    <n v="8.33"/>
    <n v="2862.67"/>
    <n v="831.6"/>
    <n v="2031.07"/>
    <n v="0"/>
    <n v="0"/>
    <n v="0"/>
    <x v="2557"/>
  </r>
  <r>
    <s v="ORD-20242658"/>
    <d v="2026-05-05T00:00:00"/>
    <s v="CUST-1004"/>
    <s v="Metro Wholesale"/>
    <x v="2"/>
    <x v="4"/>
    <s v="SP-05"/>
    <s v="Kenji Sato"/>
    <s v="PROD-202"/>
    <x v="4"/>
    <s v="Home Care"/>
    <n v="4.5"/>
    <n v="2.1"/>
    <n v="871"/>
    <n v="3919.5"/>
    <n v="0.441"/>
    <n v="1728.5"/>
    <n v="2191"/>
    <n v="1829.1"/>
    <n v="361.9"/>
    <n v="0"/>
    <n v="0"/>
    <n v="0"/>
    <x v="2558"/>
  </r>
  <r>
    <s v="ORD-20242659"/>
    <d v="2024-06-02T00:00:00"/>
    <s v="CUST-1102"/>
    <s v="Atlas Express"/>
    <x v="2"/>
    <x v="3"/>
    <s v="SP-05"/>
    <s v="Kenji Sato"/>
    <s v="PROD-401"/>
    <x v="3"/>
    <s v="Household Essentials"/>
    <n v="10.5"/>
    <n v="7.5"/>
    <n v="48"/>
    <n v="504"/>
    <n v="2.3699999999999999E-2"/>
    <n v="11.94"/>
    <n v="492.06"/>
    <n v="360"/>
    <n v="132.06"/>
    <n v="0"/>
    <n v="0"/>
    <n v="0"/>
    <x v="2559"/>
  </r>
  <r>
    <s v="ORD-20242660"/>
    <d v="2025-07-15T00:00:00"/>
    <s v="CUST-1100"/>
    <s v="Atlas Wholesale"/>
    <x v="2"/>
    <x v="3"/>
    <s v="SP-06"/>
    <s v="Priya Sharma"/>
    <s v="PROD-202"/>
    <x v="4"/>
    <s v="Home Care"/>
    <n v="4.5"/>
    <n v="2.1"/>
    <n v="72"/>
    <n v="324"/>
    <n v="2.9600000000000001E-2"/>
    <n v="9.59"/>
    <n v="314.41000000000003"/>
    <n v="151.19999999999999"/>
    <n v="163.21"/>
    <n v="0"/>
    <n v="0"/>
    <n v="0"/>
    <x v="2560"/>
  </r>
  <r>
    <s v="ORD-20242661"/>
    <d v="2026-08-20T00:00:00"/>
    <s v="CUST-1087"/>
    <s v="Crest Direct"/>
    <x v="2"/>
    <x v="3"/>
    <s v="SP-05"/>
    <s v="Kenji Sato"/>
    <s v="PROD-401"/>
    <x v="3"/>
    <s v="Household Essentials"/>
    <n v="10.5"/>
    <n v="7.5"/>
    <n v="130"/>
    <n v="1365"/>
    <n v="6.1000000000000004E-3"/>
    <n v="8.33"/>
    <n v="1356.67"/>
    <n v="975"/>
    <n v="381.67"/>
    <n v="38"/>
    <n v="396.57"/>
    <n v="304"/>
    <x v="2561"/>
  </r>
  <r>
    <s v="ORD-20242662"/>
    <d v="2026-01-14T00:00:00"/>
    <s v="CUST-1021"/>
    <s v="Global Stores"/>
    <x v="0"/>
    <x v="0"/>
    <s v="SP-01"/>
    <s v="Sarah Jenkins"/>
    <s v="PROD-404"/>
    <x v="16"/>
    <s v="Household Essentials"/>
    <n v="4.9000000000000004"/>
    <n v="3.1"/>
    <n v="89"/>
    <n v="436.1"/>
    <n v="7.2900000000000006E-2"/>
    <n v="31.79"/>
    <n v="404.31"/>
    <n v="275.89999999999998"/>
    <n v="128.41"/>
    <n v="0"/>
    <n v="0"/>
    <n v="0"/>
    <x v="2562"/>
  </r>
  <r>
    <s v="ORD-20242663"/>
    <d v="2025-09-15T00:00:00"/>
    <s v="CUST-1053"/>
    <s v="Horizon Stores"/>
    <x v="3"/>
    <x v="2"/>
    <s v="SP-03"/>
    <s v="Elena Rostova"/>
    <s v="PROD-304"/>
    <x v="8"/>
    <s v="Food &amp; Beverage"/>
    <n v="4.2"/>
    <n v="2.8"/>
    <n v="4"/>
    <n v="16.8"/>
    <n v="0.44140000000000001"/>
    <n v="7.42"/>
    <n v="9.3800000000000008"/>
    <n v="11.2"/>
    <n v="-1.82"/>
    <n v="0"/>
    <n v="0"/>
    <n v="0"/>
    <x v="2563"/>
  </r>
  <r>
    <s v="ORD-20242664"/>
    <d v="2025-06-24T00:00:00"/>
    <s v="CUST-1112"/>
    <s v="Titan Retail"/>
    <x v="0"/>
    <x v="3"/>
    <s v="SP-02"/>
    <s v="Michael Chang"/>
    <s v="PROD-203"/>
    <x v="0"/>
    <s v="Home Care"/>
    <n v="5.8"/>
    <n v="2.7"/>
    <n v="15"/>
    <n v="87"/>
    <n v="2.9999999999999997E-4"/>
    <n v="0.03"/>
    <n v="86.97"/>
    <n v="40.5"/>
    <n v="46.47"/>
    <n v="0"/>
    <n v="0"/>
    <n v="0"/>
    <x v="311"/>
  </r>
  <r>
    <s v="ORD-20242665"/>
    <d v="2025-03-09T00:00:00"/>
    <s v="CUST-1039"/>
    <s v="Prime Direct"/>
    <x v="3"/>
    <x v="3"/>
    <s v="SP-03"/>
    <s v="Elena Rostova"/>
    <s v="PROD-401"/>
    <x v="3"/>
    <s v="Household Essentials"/>
    <n v="10.5"/>
    <n v="7.5"/>
    <n v="85"/>
    <n v="892.5"/>
    <n v="4.4400000000000002E-2"/>
    <n v="39.630000000000003"/>
    <n v="852.87"/>
    <n v="637.5"/>
    <n v="215.37"/>
    <n v="0"/>
    <n v="0"/>
    <n v="0"/>
    <x v="2564"/>
  </r>
  <r>
    <s v="ORD-20242666"/>
    <d v="2024-04-23T00:00:00"/>
    <s v="CUST-1094"/>
    <s v="Crown Express"/>
    <x v="3"/>
    <x v="3"/>
    <s v="SP-04"/>
    <s v="David Mueller"/>
    <s v="PROD-301"/>
    <x v="2"/>
    <s v="Food &amp; Beverage"/>
    <n v="5"/>
    <n v="3.2"/>
    <n v="31"/>
    <n v="155"/>
    <n v="6.9999999999999999E-4"/>
    <n v="0.11"/>
    <n v="154.88999999999999"/>
    <n v="99.2"/>
    <n v="55.69"/>
    <n v="0"/>
    <n v="0"/>
    <n v="0"/>
    <x v="2565"/>
  </r>
  <r>
    <s v="ORD-20242667"/>
    <d v="2026-03-05T00:00:00"/>
    <s v="CUST-1099"/>
    <s v="Atlas Distributors"/>
    <x v="4"/>
    <x v="2"/>
    <s v="SP-07"/>
    <s v="Carlos Mendez"/>
    <s v="PROD-102"/>
    <x v="15"/>
    <s v="Personal Care"/>
    <n v="6.2"/>
    <n v="1.9"/>
    <n v="11"/>
    <n v="68.2"/>
    <n v="0.221"/>
    <n v="15.07"/>
    <n v="53.13"/>
    <n v="20.9"/>
    <n v="32.229999999999997"/>
    <n v="7"/>
    <n v="33.81"/>
    <n v="16.8"/>
    <x v="2566"/>
  </r>
  <r>
    <s v="ORD-20242668"/>
    <d v="2024-10-22T00:00:00"/>
    <s v="CUST-1003"/>
    <s v="Metro Distributors"/>
    <x v="0"/>
    <x v="2"/>
    <s v="SP-02"/>
    <s v="Michael Chang"/>
    <s v="PROD-105"/>
    <x v="1"/>
    <s v="Personal Care"/>
    <n v="14.5"/>
    <n v="4.2"/>
    <n v="141"/>
    <n v="2044.5"/>
    <n v="0.12939999999999999"/>
    <n v="264.56"/>
    <n v="1779.94"/>
    <n v="592.20000000000005"/>
    <n v="1187.74"/>
    <n v="0"/>
    <n v="0"/>
    <n v="0"/>
    <x v="2567"/>
  </r>
  <r>
    <s v="ORD-20242669"/>
    <d v="2024-08-31T00:00:00"/>
    <s v="CUST-1060"/>
    <s v="Pioneer Wholesale"/>
    <x v="4"/>
    <x v="2"/>
    <s v="SP-07"/>
    <s v="Carlos Mendez"/>
    <s v="PROD-203"/>
    <x v="0"/>
    <s v="Home Care"/>
    <n v="5.8"/>
    <n v="2.7"/>
    <n v="86"/>
    <n v="498.8"/>
    <n v="0.2329"/>
    <n v="116.17"/>
    <n v="382.63"/>
    <n v="232.2"/>
    <n v="150.43"/>
    <n v="0"/>
    <n v="0"/>
    <n v="0"/>
    <x v="2568"/>
  </r>
  <r>
    <s v="ORD-20242670"/>
    <d v="2024-11-04T00:00:00"/>
    <s v="CUST-1018"/>
    <s v="Global Mart"/>
    <x v="0"/>
    <x v="3"/>
    <s v="SP-02"/>
    <s v="Michael Chang"/>
    <s v="PROD-203"/>
    <x v="0"/>
    <s v="Home Care"/>
    <n v="5.8"/>
    <n v="2.7"/>
    <n v="348"/>
    <n v="2018.4"/>
    <n v="2.8E-3"/>
    <n v="5.65"/>
    <n v="2012.75"/>
    <n v="939.6"/>
    <n v="1073.1500000000001"/>
    <n v="0"/>
    <n v="0"/>
    <n v="0"/>
    <x v="2569"/>
  </r>
  <r>
    <s v="ORD-20242671"/>
    <d v="2024-05-04T00:00:00"/>
    <s v="CUST-1046"/>
    <s v="Vanguard Express"/>
    <x v="2"/>
    <x v="4"/>
    <s v="SP-06"/>
    <s v="Priya Sharma"/>
    <s v="PROD-102"/>
    <x v="15"/>
    <s v="Personal Care"/>
    <n v="6.2"/>
    <n v="1.9"/>
    <n v="32"/>
    <n v="198.4"/>
    <n v="0.13089999999999999"/>
    <n v="25.97"/>
    <n v="172.43"/>
    <n v="60.8"/>
    <n v="111.63"/>
    <n v="0"/>
    <n v="0"/>
    <n v="0"/>
    <x v="2570"/>
  </r>
  <r>
    <s v="ORD-20242672"/>
    <d v="2024-02-18T00:00:00"/>
    <s v="CUST-1072"/>
    <s v="Beacon Retail"/>
    <x v="0"/>
    <x v="3"/>
    <s v="SP-02"/>
    <s v="Michael Chang"/>
    <s v="PROD-102"/>
    <x v="15"/>
    <s v="Personal Care"/>
    <n v="6.2"/>
    <n v="1.9"/>
    <n v="155"/>
    <n v="961"/>
    <n v="7.4999999999999997E-3"/>
    <n v="7.21"/>
    <n v="953.79"/>
    <n v="294.5"/>
    <n v="659.29"/>
    <n v="0"/>
    <n v="0"/>
    <n v="0"/>
    <x v="2571"/>
  </r>
  <r>
    <s v="ORD-20242673"/>
    <d v="2024-09-01T00:00:00"/>
    <s v="CUST-1024"/>
    <s v="Summit Retail"/>
    <x v="3"/>
    <x v="3"/>
    <s v="SP-03"/>
    <s v="Elena Rostova"/>
    <s v="PROD-103"/>
    <x v="13"/>
    <s v="Personal Care"/>
    <n v="4.8"/>
    <n v="1.4"/>
    <n v="134"/>
    <n v="643.20000000000005"/>
    <n v="3.7699999999999997E-2"/>
    <n v="24.25"/>
    <n v="618.95000000000005"/>
    <n v="187.6"/>
    <n v="431.35"/>
    <n v="0"/>
    <n v="0"/>
    <n v="0"/>
    <x v="2572"/>
  </r>
  <r>
    <s v="ORD-20242674"/>
    <d v="2025-03-05T00:00:00"/>
    <s v="CUST-1008"/>
    <s v="Apex Retail"/>
    <x v="0"/>
    <x v="1"/>
    <s v="SP-02"/>
    <s v="Michael Chang"/>
    <s v="PROD-102"/>
    <x v="15"/>
    <s v="Personal Care"/>
    <n v="6.2"/>
    <n v="1.9"/>
    <n v="116"/>
    <n v="719.2"/>
    <n v="1E-3"/>
    <n v="0.72"/>
    <n v="718.48"/>
    <n v="220.4"/>
    <n v="498.08"/>
    <n v="0"/>
    <n v="0"/>
    <n v="0"/>
    <x v="2573"/>
  </r>
  <r>
    <s v="ORD-20242675"/>
    <d v="2025-10-16T00:00:00"/>
    <s v="CUST-1068"/>
    <s v="Sterling Wholesale"/>
    <x v="3"/>
    <x v="4"/>
    <s v="SP-03"/>
    <s v="Elena Rostova"/>
    <s v="PROD-101"/>
    <x v="9"/>
    <s v="Personal Care"/>
    <n v="8.5"/>
    <n v="2.8"/>
    <n v="99"/>
    <n v="841.5"/>
    <n v="8.1500000000000003E-2"/>
    <n v="68.58"/>
    <n v="772.92"/>
    <n v="277.2"/>
    <n v="495.72"/>
    <n v="0"/>
    <n v="0"/>
    <n v="0"/>
    <x v="2574"/>
  </r>
  <r>
    <s v="ORD-20242676"/>
    <d v="2026-03-23T00:00:00"/>
    <s v="CUST-1041"/>
    <s v="Vanguard Supermarkets"/>
    <x v="0"/>
    <x v="3"/>
    <s v="SP-02"/>
    <s v="Michael Chang"/>
    <s v="PROD-203"/>
    <x v="0"/>
    <s v="Home Care"/>
    <n v="5.8"/>
    <n v="2.7"/>
    <n v="35"/>
    <n v="203"/>
    <n v="4.99E-2"/>
    <n v="10.130000000000001"/>
    <n v="192.87"/>
    <n v="94.5"/>
    <n v="98.37"/>
    <n v="0"/>
    <n v="0"/>
    <n v="0"/>
    <x v="2575"/>
  </r>
  <r>
    <s v="ORD-20242677"/>
    <d v="2025-09-29T00:00:00"/>
    <s v="CUST-1041"/>
    <s v="Vanguard Supermarkets"/>
    <x v="0"/>
    <x v="3"/>
    <s v="SP-01"/>
    <s v="Sarah Jenkins"/>
    <s v="PROD-402"/>
    <x v="10"/>
    <s v="Household Essentials"/>
    <n v="6"/>
    <n v="4.2"/>
    <n v="81"/>
    <n v="486"/>
    <n v="1.9599999999999999E-2"/>
    <n v="9.5299999999999994"/>
    <n v="476.47"/>
    <n v="340.2"/>
    <n v="136.27000000000001"/>
    <n v="0"/>
    <n v="0"/>
    <n v="0"/>
    <x v="2576"/>
  </r>
  <r>
    <s v="ORD-20242678"/>
    <d v="2025-04-13T00:00:00"/>
    <s v="CUST-1030"/>
    <s v="Summit Express"/>
    <x v="3"/>
    <x v="3"/>
    <s v="SP-03"/>
    <s v="Elena Rostova"/>
    <s v="PROD-303"/>
    <x v="5"/>
    <s v="Food &amp; Beverage"/>
    <n v="11"/>
    <n v="6.8"/>
    <n v="328"/>
    <n v="3608"/>
    <n v="9.1999999999999998E-3"/>
    <n v="33.19"/>
    <n v="3574.81"/>
    <n v="2230.4"/>
    <n v="1344.41"/>
    <n v="0"/>
    <n v="0"/>
    <n v="0"/>
    <x v="2577"/>
  </r>
  <r>
    <s v="ORD-20242679"/>
    <d v="2024-03-05T00:00:00"/>
    <s v="CUST-1107"/>
    <s v="Omega Distributors"/>
    <x v="2"/>
    <x v="3"/>
    <s v="SP-05"/>
    <s v="Kenji Sato"/>
    <s v="PROD-105"/>
    <x v="1"/>
    <s v="Personal Care"/>
    <n v="14.5"/>
    <n v="4.2"/>
    <n v="264"/>
    <n v="3828"/>
    <n v="6.6E-3"/>
    <n v="25.26"/>
    <n v="3802.74"/>
    <n v="1108.8"/>
    <n v="2693.94"/>
    <n v="0"/>
    <n v="0"/>
    <n v="0"/>
    <x v="2578"/>
  </r>
  <r>
    <s v="ORD-20242680"/>
    <d v="2024-04-23T00:00:00"/>
    <s v="CUST-1000"/>
    <s v="Metro Retail"/>
    <x v="3"/>
    <x v="0"/>
    <s v="SP-04"/>
    <s v="David Mueller"/>
    <s v="PROD-104"/>
    <x v="6"/>
    <s v="Personal Care"/>
    <n v="9.9"/>
    <n v="3.1"/>
    <n v="783"/>
    <n v="7751.7"/>
    <n v="3.7100000000000001E-2"/>
    <n v="287.58999999999997"/>
    <n v="7464.11"/>
    <n v="2427.3000000000002"/>
    <n v="5036.8100000000004"/>
    <n v="0"/>
    <n v="0"/>
    <n v="0"/>
    <x v="2579"/>
  </r>
  <r>
    <s v="ORD-20242681"/>
    <d v="2026-05-06T00:00:00"/>
    <s v="CUST-1110"/>
    <s v="Omega Express"/>
    <x v="2"/>
    <x v="4"/>
    <s v="SP-06"/>
    <s v="Priya Sharma"/>
    <s v="PROD-104"/>
    <x v="6"/>
    <s v="Personal Care"/>
    <n v="9.9"/>
    <n v="3.1"/>
    <n v="104"/>
    <n v="1029.5999999999999"/>
    <n v="0.19589999999999999"/>
    <n v="201.7"/>
    <n v="827.9"/>
    <n v="322.39999999999998"/>
    <n v="505.5"/>
    <n v="0"/>
    <n v="0"/>
    <n v="0"/>
    <x v="2580"/>
  </r>
  <r>
    <s v="ORD-20242682"/>
    <d v="2026-07-15T00:00:00"/>
    <s v="CUST-1075"/>
    <s v="Beacon Distributors"/>
    <x v="4"/>
    <x v="3"/>
    <s v="SP-07"/>
    <s v="Carlos Mendez"/>
    <s v="PROD-402"/>
    <x v="10"/>
    <s v="Household Essentials"/>
    <n v="6"/>
    <n v="4.2"/>
    <n v="74"/>
    <n v="444"/>
    <n v="2.3300000000000001E-2"/>
    <n v="10.35"/>
    <n v="433.65"/>
    <n v="310.8"/>
    <n v="122.85"/>
    <n v="0"/>
    <n v="0"/>
    <n v="0"/>
    <x v="2581"/>
  </r>
  <r>
    <s v="ORD-20242683"/>
    <d v="2025-05-26T00:00:00"/>
    <s v="CUST-1007"/>
    <s v="Metro Direct"/>
    <x v="0"/>
    <x v="3"/>
    <s v="SP-02"/>
    <s v="Michael Chang"/>
    <s v="PROD-402"/>
    <x v="10"/>
    <s v="Household Essentials"/>
    <n v="6"/>
    <n v="4.2"/>
    <n v="20"/>
    <n v="120"/>
    <n v="3.3999999999999998E-3"/>
    <n v="0.41"/>
    <n v="119.59"/>
    <n v="84"/>
    <n v="35.590000000000003"/>
    <n v="0"/>
    <n v="0"/>
    <n v="0"/>
    <x v="2582"/>
  </r>
  <r>
    <s v="ORD-20242684"/>
    <d v="2025-09-03T00:00:00"/>
    <s v="CUST-1022"/>
    <s v="Global Express"/>
    <x v="0"/>
    <x v="4"/>
    <s v="SP-02"/>
    <s v="Michael Chang"/>
    <s v="PROD-201"/>
    <x v="14"/>
    <s v="Home Care"/>
    <n v="12"/>
    <n v="6.5"/>
    <n v="82"/>
    <n v="984"/>
    <n v="0.11210000000000001"/>
    <n v="110.31"/>
    <n v="873.69"/>
    <n v="533"/>
    <n v="340.69"/>
    <n v="0"/>
    <n v="0"/>
    <n v="0"/>
    <x v="2583"/>
  </r>
  <r>
    <s v="ORD-20242685"/>
    <d v="2025-07-02T00:00:00"/>
    <s v="CUST-1044"/>
    <s v="Vanguard Wholesale"/>
    <x v="4"/>
    <x v="1"/>
    <s v="SP-07"/>
    <s v="Carlos Mendez"/>
    <s v="PROD-204"/>
    <x v="12"/>
    <s v="Home Care"/>
    <n v="7.2"/>
    <n v="3.6"/>
    <n v="36"/>
    <n v="259.2"/>
    <n v="3.8399999999999997E-2"/>
    <n v="9.9499999999999993"/>
    <n v="249.25"/>
    <n v="129.6"/>
    <n v="119.65"/>
    <n v="0"/>
    <n v="0"/>
    <n v="0"/>
    <x v="2584"/>
  </r>
  <r>
    <s v="ORD-20242686"/>
    <d v="2024-01-17T00:00:00"/>
    <s v="CUST-1098"/>
    <s v="Atlas Mart"/>
    <x v="2"/>
    <x v="2"/>
    <s v="SP-05"/>
    <s v="Kenji Sato"/>
    <s v="PROD-102"/>
    <x v="15"/>
    <s v="Personal Care"/>
    <n v="6.2"/>
    <n v="1.9"/>
    <n v="11"/>
    <n v="68.2"/>
    <n v="0.2185"/>
    <n v="14.9"/>
    <n v="53.3"/>
    <n v="20.9"/>
    <n v="32.4"/>
    <n v="0"/>
    <n v="0"/>
    <n v="0"/>
    <x v="2585"/>
  </r>
  <r>
    <s v="ORD-20242687"/>
    <d v="2025-10-09T00:00:00"/>
    <s v="CUST-1119"/>
    <s v="Titan Direct"/>
    <x v="2"/>
    <x v="3"/>
    <s v="SP-05"/>
    <s v="Kenji Sato"/>
    <s v="PROD-301"/>
    <x v="2"/>
    <s v="Food &amp; Beverage"/>
    <n v="5"/>
    <n v="3.2"/>
    <n v="20"/>
    <n v="100"/>
    <n v="5.1999999999999998E-3"/>
    <n v="0.52"/>
    <n v="99.48"/>
    <n v="64"/>
    <n v="35.479999999999997"/>
    <n v="0"/>
    <n v="0"/>
    <n v="0"/>
    <x v="2586"/>
  </r>
  <r>
    <s v="ORD-20242688"/>
    <d v="2025-06-11T00:00:00"/>
    <s v="CUST-1008"/>
    <s v="Apex Retail"/>
    <x v="0"/>
    <x v="1"/>
    <s v="SP-02"/>
    <s v="Michael Chang"/>
    <s v="PROD-401"/>
    <x v="3"/>
    <s v="Household Essentials"/>
    <n v="10.5"/>
    <n v="7.5"/>
    <n v="6"/>
    <n v="63"/>
    <n v="3.5299999999999998E-2"/>
    <n v="2.2200000000000002"/>
    <n v="60.78"/>
    <n v="45"/>
    <n v="15.78"/>
    <n v="0"/>
    <n v="0"/>
    <n v="0"/>
    <x v="2587"/>
  </r>
  <r>
    <s v="ORD-20242689"/>
    <d v="2025-08-11T00:00:00"/>
    <s v="CUST-1078"/>
    <s v="Beacon Express"/>
    <x v="2"/>
    <x v="2"/>
    <s v="SP-06"/>
    <s v="Priya Sharma"/>
    <s v="PROD-104"/>
    <x v="6"/>
    <s v="Personal Care"/>
    <n v="9.9"/>
    <n v="3.1"/>
    <n v="25"/>
    <n v="247.5"/>
    <n v="5.1299999999999998E-2"/>
    <n v="12.7"/>
    <n v="234.8"/>
    <n v="77.5"/>
    <n v="157.30000000000001"/>
    <n v="0"/>
    <n v="0"/>
    <n v="0"/>
    <x v="2588"/>
  </r>
  <r>
    <s v="ORD-20242690"/>
    <d v="2024-09-04T00:00:00"/>
    <s v="CUST-1098"/>
    <s v="Atlas Mart"/>
    <x v="2"/>
    <x v="2"/>
    <s v="SP-05"/>
    <s v="Kenji Sato"/>
    <s v="PROD-303"/>
    <x v="5"/>
    <s v="Food &amp; Beverage"/>
    <n v="11"/>
    <n v="6.8"/>
    <n v="33"/>
    <n v="363"/>
    <n v="0.13489999999999999"/>
    <n v="48.97"/>
    <n v="314.02999999999997"/>
    <n v="224.4"/>
    <n v="89.63"/>
    <n v="0"/>
    <n v="0"/>
    <n v="0"/>
    <x v="2589"/>
  </r>
  <r>
    <s v="ORD-20242691"/>
    <d v="2026-01-05T00:00:00"/>
    <s v="CUST-1084"/>
    <s v="Crest Wholesale"/>
    <x v="0"/>
    <x v="4"/>
    <s v="SP-02"/>
    <s v="Michael Chang"/>
    <s v="PROD-101"/>
    <x v="9"/>
    <s v="Personal Care"/>
    <n v="8.5"/>
    <n v="2.8"/>
    <n v="326"/>
    <n v="2771"/>
    <n v="5.74E-2"/>
    <n v="159.06"/>
    <n v="2611.94"/>
    <n v="912.8"/>
    <n v="1699.14"/>
    <n v="0"/>
    <n v="0"/>
    <n v="0"/>
    <x v="2590"/>
  </r>
  <r>
    <s v="ORD-20242692"/>
    <d v="2024-05-27T00:00:00"/>
    <s v="CUST-1059"/>
    <s v="Pioneer Distributors"/>
    <x v="4"/>
    <x v="1"/>
    <s v="SP-07"/>
    <s v="Carlos Mendez"/>
    <s v="PROD-303"/>
    <x v="5"/>
    <s v="Food &amp; Beverage"/>
    <n v="11"/>
    <n v="6.8"/>
    <n v="32"/>
    <n v="352"/>
    <n v="1.03E-2"/>
    <n v="3.63"/>
    <n v="348.37"/>
    <n v="217.6"/>
    <n v="130.77000000000001"/>
    <n v="0"/>
    <n v="0"/>
    <n v="0"/>
    <x v="2591"/>
  </r>
  <r>
    <s v="ORD-20242693"/>
    <d v="2024-10-25T00:00:00"/>
    <s v="CUST-1002"/>
    <s v="Metro Mart"/>
    <x v="0"/>
    <x v="3"/>
    <s v="SP-02"/>
    <s v="Michael Chang"/>
    <s v="PROD-401"/>
    <x v="3"/>
    <s v="Household Essentials"/>
    <n v="10.5"/>
    <n v="7.5"/>
    <n v="37"/>
    <n v="388.5"/>
    <n v="1.61E-2"/>
    <n v="6.25"/>
    <n v="382.25"/>
    <n v="277.5"/>
    <n v="104.75"/>
    <n v="0"/>
    <n v="0"/>
    <n v="0"/>
    <x v="2592"/>
  </r>
  <r>
    <s v="ORD-20242694"/>
    <d v="2025-03-15T00:00:00"/>
    <s v="CUST-1023"/>
    <s v="Global Direct"/>
    <x v="0"/>
    <x v="1"/>
    <s v="SP-01"/>
    <s v="Sarah Jenkins"/>
    <s v="PROD-105"/>
    <x v="1"/>
    <s v="Personal Care"/>
    <n v="14.5"/>
    <n v="4.2"/>
    <n v="15"/>
    <n v="217.5"/>
    <n v="1.03E-2"/>
    <n v="2.2400000000000002"/>
    <n v="215.26"/>
    <n v="63"/>
    <n v="152.26"/>
    <n v="0"/>
    <n v="0"/>
    <n v="0"/>
    <x v="2593"/>
  </r>
  <r>
    <s v="ORD-20242695"/>
    <d v="2024-01-02T00:00:00"/>
    <s v="CUST-1002"/>
    <s v="Metro Mart"/>
    <x v="0"/>
    <x v="3"/>
    <s v="SP-01"/>
    <s v="Sarah Jenkins"/>
    <s v="PROD-304"/>
    <x v="8"/>
    <s v="Food &amp; Beverage"/>
    <n v="4.2"/>
    <n v="2.8"/>
    <n v="57"/>
    <n v="239.4"/>
    <n v="6.4999999999999997E-3"/>
    <n v="1.56"/>
    <n v="237.84"/>
    <n v="159.6"/>
    <n v="78.239999999999995"/>
    <n v="0"/>
    <n v="0"/>
    <n v="0"/>
    <x v="2594"/>
  </r>
  <r>
    <s v="ORD-20242696"/>
    <d v="2025-09-21T00:00:00"/>
    <s v="CUST-1017"/>
    <s v="Global Supermarkets"/>
    <x v="1"/>
    <x v="2"/>
    <s v="SP-08"/>
    <s v="Tariq Al-Mansoor"/>
    <s v="PROD-204"/>
    <x v="12"/>
    <s v="Home Care"/>
    <n v="7.2"/>
    <n v="3.6"/>
    <n v="17"/>
    <n v="122.4"/>
    <n v="0.09"/>
    <n v="11.02"/>
    <n v="111.38"/>
    <n v="61.2"/>
    <n v="50.18"/>
    <n v="0"/>
    <n v="0"/>
    <n v="0"/>
    <x v="2595"/>
  </r>
  <r>
    <s v="ORD-20242697"/>
    <d v="2024-12-27T00:00:00"/>
    <s v="CUST-1026"/>
    <s v="Summit Mart"/>
    <x v="1"/>
    <x v="2"/>
    <s v="SP-08"/>
    <s v="Tariq Al-Mansoor"/>
    <s v="PROD-401"/>
    <x v="3"/>
    <s v="Household Essentials"/>
    <n v="10.5"/>
    <n v="7.5"/>
    <n v="7"/>
    <n v="73.5"/>
    <n v="0.1017"/>
    <n v="7.47"/>
    <n v="66.03"/>
    <n v="52.5"/>
    <n v="13.53"/>
    <n v="0"/>
    <n v="0"/>
    <n v="0"/>
    <x v="2596"/>
  </r>
  <r>
    <s v="ORD-20242698"/>
    <d v="2024-09-03T00:00:00"/>
    <s v="CUST-1028"/>
    <s v="Summit Wholesale"/>
    <x v="0"/>
    <x v="3"/>
    <s v="SP-02"/>
    <s v="Michael Chang"/>
    <s v="PROD-402"/>
    <x v="10"/>
    <s v="Household Essentials"/>
    <n v="6"/>
    <n v="4.2"/>
    <n v="10"/>
    <n v="60"/>
    <n v="2.5999999999999999E-3"/>
    <n v="0.16"/>
    <n v="59.84"/>
    <n v="42"/>
    <n v="17.84"/>
    <n v="0"/>
    <n v="0"/>
    <n v="0"/>
    <x v="2597"/>
  </r>
  <r>
    <s v="ORD-20242699"/>
    <d v="2025-08-07T00:00:00"/>
    <s v="CUST-1093"/>
    <s v="Crown Stores"/>
    <x v="4"/>
    <x v="4"/>
    <s v="SP-07"/>
    <s v="Carlos Mendez"/>
    <s v="PROD-401"/>
    <x v="3"/>
    <s v="Household Essentials"/>
    <n v="10.5"/>
    <n v="7.5"/>
    <n v="420"/>
    <n v="4410"/>
    <n v="0.22520000000000001"/>
    <n v="993.13"/>
    <n v="3416.87"/>
    <n v="3150"/>
    <n v="266.87"/>
    <n v="0"/>
    <n v="0"/>
    <n v="0"/>
    <x v="2598"/>
  </r>
  <r>
    <s v="ORD-20242700"/>
    <d v="2025-03-02T00:00:00"/>
    <s v="CUST-1088"/>
    <s v="Crown Retail"/>
    <x v="2"/>
    <x v="1"/>
    <s v="SP-06"/>
    <s v="Priya Sharma"/>
    <s v="PROD-401"/>
    <x v="3"/>
    <s v="Household Essentials"/>
    <n v="10.5"/>
    <n v="7.5"/>
    <n v="3"/>
    <n v="31.5"/>
    <n v="7.9000000000000008E-3"/>
    <n v="0.25"/>
    <n v="31.25"/>
    <n v="22.5"/>
    <n v="8.75"/>
    <n v="1"/>
    <n v="10.42"/>
    <n v="8"/>
    <x v="2599"/>
  </r>
  <r>
    <s v="ORD-20242701"/>
    <d v="2024-07-10T00:00:00"/>
    <s v="CUST-1060"/>
    <s v="Pioneer Wholesale"/>
    <x v="4"/>
    <x v="2"/>
    <s v="SP-07"/>
    <s v="Carlos Mendez"/>
    <s v="PROD-204"/>
    <x v="12"/>
    <s v="Home Care"/>
    <n v="7.2"/>
    <n v="3.6"/>
    <n v="9"/>
    <n v="64.8"/>
    <n v="0.16739999999999999"/>
    <n v="10.85"/>
    <n v="53.95"/>
    <n v="32.4"/>
    <n v="21.55"/>
    <n v="0"/>
    <n v="0"/>
    <n v="0"/>
    <x v="2600"/>
  </r>
  <r>
    <s v="ORD-20242702"/>
    <d v="2025-11-11T00:00:00"/>
    <s v="CUST-1118"/>
    <s v="Titan Express"/>
    <x v="0"/>
    <x v="3"/>
    <s v="SP-01"/>
    <s v="Sarah Jenkins"/>
    <s v="PROD-301"/>
    <x v="2"/>
    <s v="Food &amp; Beverage"/>
    <n v="5"/>
    <n v="3.2"/>
    <n v="352"/>
    <n v="1760"/>
    <n v="4.5600000000000002E-2"/>
    <n v="80.260000000000005"/>
    <n v="1679.74"/>
    <n v="1126.4000000000001"/>
    <n v="553.34"/>
    <n v="0"/>
    <n v="0"/>
    <n v="0"/>
    <x v="2601"/>
  </r>
  <r>
    <s v="ORD-20242703"/>
    <d v="2025-11-15T00:00:00"/>
    <s v="CUST-1076"/>
    <s v="Beacon Wholesale"/>
    <x v="0"/>
    <x v="1"/>
    <s v="SP-01"/>
    <s v="Sarah Jenkins"/>
    <s v="PROD-201"/>
    <x v="14"/>
    <s v="Home Care"/>
    <n v="12"/>
    <n v="6.5"/>
    <n v="10"/>
    <n v="120"/>
    <n v="9.1999999999999998E-3"/>
    <n v="1.1000000000000001"/>
    <n v="118.9"/>
    <n v="65"/>
    <n v="53.9"/>
    <n v="0"/>
    <n v="0"/>
    <n v="0"/>
    <x v="2602"/>
  </r>
  <r>
    <s v="ORD-20242704"/>
    <d v="2024-03-28T00:00:00"/>
    <s v="CUST-1058"/>
    <s v="Pioneer Mart"/>
    <x v="4"/>
    <x v="3"/>
    <s v="SP-07"/>
    <s v="Carlos Mendez"/>
    <s v="PROD-202"/>
    <x v="4"/>
    <s v="Home Care"/>
    <n v="4.5"/>
    <n v="2.1"/>
    <n v="93"/>
    <n v="418.5"/>
    <n v="2.3E-3"/>
    <n v="0.96"/>
    <n v="417.54"/>
    <n v="195.3"/>
    <n v="222.24"/>
    <n v="0"/>
    <n v="0"/>
    <n v="0"/>
    <x v="2603"/>
  </r>
  <r>
    <s v="ORD-20242705"/>
    <d v="2025-06-20T00:00:00"/>
    <s v="CUST-1055"/>
    <s v="Horizon Direct"/>
    <x v="0"/>
    <x v="3"/>
    <s v="SP-01"/>
    <s v="Sarah Jenkins"/>
    <s v="PROD-101"/>
    <x v="9"/>
    <s v="Personal Care"/>
    <n v="8.5"/>
    <n v="2.8"/>
    <n v="279"/>
    <n v="2371.5"/>
    <n v="3.5999999999999999E-3"/>
    <n v="8.5399999999999991"/>
    <n v="2362.96"/>
    <n v="781.2"/>
    <n v="1581.76"/>
    <n v="0"/>
    <n v="0"/>
    <n v="0"/>
    <x v="2604"/>
  </r>
  <r>
    <s v="ORD-20242706"/>
    <d v="2025-01-04T00:00:00"/>
    <s v="CUST-1037"/>
    <s v="Prime Stores"/>
    <x v="2"/>
    <x v="4"/>
    <s v="SP-06"/>
    <s v="Priya Sharma"/>
    <s v="PROD-301"/>
    <x v="2"/>
    <s v="Food &amp; Beverage"/>
    <n v="5"/>
    <n v="3.2"/>
    <n v="228"/>
    <n v="1140"/>
    <n v="8.3099999999999993E-2"/>
    <n v="94.73"/>
    <n v="1045.27"/>
    <n v="729.6"/>
    <n v="315.67"/>
    <n v="0"/>
    <n v="0"/>
    <n v="0"/>
    <x v="2605"/>
  </r>
  <r>
    <s v="ORD-20242707"/>
    <d v="2024-03-10T00:00:00"/>
    <s v="CUST-1045"/>
    <s v="Vanguard Stores"/>
    <x v="0"/>
    <x v="4"/>
    <s v="SP-02"/>
    <s v="Michael Chang"/>
    <s v="PROD-203"/>
    <x v="0"/>
    <s v="Home Care"/>
    <n v="5.8"/>
    <n v="2.7"/>
    <n v="130"/>
    <n v="754"/>
    <n v="4.8099999999999997E-2"/>
    <n v="36.270000000000003"/>
    <n v="717.73"/>
    <n v="351"/>
    <n v="366.73"/>
    <n v="0"/>
    <n v="0"/>
    <n v="0"/>
    <x v="2606"/>
  </r>
  <r>
    <s v="ORD-20242708"/>
    <d v="2025-06-22T00:00:00"/>
    <s v="CUST-1097"/>
    <s v="Atlas Supermarkets"/>
    <x v="0"/>
    <x v="1"/>
    <s v="SP-01"/>
    <s v="Sarah Jenkins"/>
    <s v="PROD-101"/>
    <x v="9"/>
    <s v="Personal Care"/>
    <n v="8.5"/>
    <n v="2.8"/>
    <n v="21"/>
    <n v="178.5"/>
    <n v="0.46079999999999999"/>
    <n v="82.25"/>
    <n v="96.25"/>
    <n v="58.8"/>
    <n v="37.450000000000003"/>
    <n v="0"/>
    <n v="0"/>
    <n v="0"/>
    <x v="2607"/>
  </r>
  <r>
    <s v="ORD-20242709"/>
    <d v="2025-07-11T00:00:00"/>
    <s v="CUST-1001"/>
    <s v="Metro Supermarkets"/>
    <x v="2"/>
    <x v="4"/>
    <s v="SP-06"/>
    <s v="Priya Sharma"/>
    <s v="PROD-203"/>
    <x v="0"/>
    <s v="Home Care"/>
    <n v="5.8"/>
    <n v="2.7"/>
    <n v="104"/>
    <n v="603.20000000000005"/>
    <n v="0.1628"/>
    <n v="98.2"/>
    <n v="505"/>
    <n v="280.8"/>
    <n v="224.2"/>
    <n v="0"/>
    <n v="0"/>
    <n v="0"/>
    <x v="2608"/>
  </r>
  <r>
    <s v="ORD-20242710"/>
    <d v="2025-06-03T00:00:00"/>
    <s v="CUST-1118"/>
    <s v="Titan Express"/>
    <x v="0"/>
    <x v="3"/>
    <s v="SP-02"/>
    <s v="Michael Chang"/>
    <s v="PROD-302"/>
    <x v="7"/>
    <s v="Food &amp; Beverage"/>
    <n v="3.8"/>
    <n v="2.6"/>
    <n v="17"/>
    <n v="64.599999999999994"/>
    <n v="3.1699999999999999E-2"/>
    <n v="2.0499999999999998"/>
    <n v="62.55"/>
    <n v="44.2"/>
    <n v="18.350000000000001"/>
    <n v="0"/>
    <n v="0"/>
    <n v="0"/>
    <x v="2609"/>
  </r>
  <r>
    <s v="ORD-20242711"/>
    <d v="2026-03-16T00:00:00"/>
    <s v="CUST-1050"/>
    <s v="Horizon Mart"/>
    <x v="0"/>
    <x v="4"/>
    <s v="SP-01"/>
    <s v="Sarah Jenkins"/>
    <s v="PROD-105"/>
    <x v="1"/>
    <s v="Personal Care"/>
    <n v="14.5"/>
    <n v="4.2"/>
    <n v="224"/>
    <n v="3248"/>
    <n v="0.13650000000000001"/>
    <n v="443.35"/>
    <n v="2804.65"/>
    <n v="940.8"/>
    <n v="1863.85"/>
    <n v="0"/>
    <n v="0"/>
    <n v="0"/>
    <x v="2610"/>
  </r>
  <r>
    <s v="ORD-20242712"/>
    <d v="2025-06-03T00:00:00"/>
    <s v="CUST-1058"/>
    <s v="Pioneer Mart"/>
    <x v="4"/>
    <x v="3"/>
    <s v="SP-07"/>
    <s v="Carlos Mendez"/>
    <s v="PROD-103"/>
    <x v="13"/>
    <s v="Personal Care"/>
    <n v="4.8"/>
    <n v="1.4"/>
    <n v="70"/>
    <n v="336"/>
    <n v="1.14E-2"/>
    <n v="3.83"/>
    <n v="332.17"/>
    <n v="98"/>
    <n v="234.17"/>
    <n v="0"/>
    <n v="0"/>
    <n v="0"/>
    <x v="2611"/>
  </r>
  <r>
    <s v="ORD-20242713"/>
    <d v="2025-07-21T00:00:00"/>
    <s v="CUST-1007"/>
    <s v="Metro Direct"/>
    <x v="0"/>
    <x v="3"/>
    <s v="SP-01"/>
    <s v="Sarah Jenkins"/>
    <s v="PROD-401"/>
    <x v="3"/>
    <s v="Household Essentials"/>
    <n v="10.5"/>
    <n v="7.5"/>
    <n v="14"/>
    <n v="147"/>
    <n v="5.7999999999999996E-3"/>
    <n v="0.85"/>
    <n v="146.15"/>
    <n v="105"/>
    <n v="41.15"/>
    <n v="0"/>
    <n v="0"/>
    <n v="0"/>
    <x v="2612"/>
  </r>
  <r>
    <s v="ORD-20242714"/>
    <d v="2024-01-21T00:00:00"/>
    <s v="CUST-1080"/>
    <s v="Crest Retail"/>
    <x v="3"/>
    <x v="4"/>
    <s v="SP-03"/>
    <s v="Elena Rostova"/>
    <s v="PROD-302"/>
    <x v="7"/>
    <s v="Food &amp; Beverage"/>
    <n v="3.8"/>
    <n v="2.6"/>
    <n v="93"/>
    <n v="353.4"/>
    <n v="3.32E-2"/>
    <n v="11.73"/>
    <n v="341.67"/>
    <n v="241.8"/>
    <n v="99.87"/>
    <n v="0"/>
    <n v="0"/>
    <n v="0"/>
    <x v="2613"/>
  </r>
  <r>
    <s v="ORD-20242715"/>
    <d v="2025-02-03T00:00:00"/>
    <s v="CUST-1029"/>
    <s v="Summit Stores"/>
    <x v="0"/>
    <x v="1"/>
    <s v="SP-01"/>
    <s v="Sarah Jenkins"/>
    <s v="PROD-403"/>
    <x v="11"/>
    <s v="Household Essentials"/>
    <n v="5.5"/>
    <n v="3.8"/>
    <n v="2"/>
    <n v="11"/>
    <n v="1.7100000000000001E-2"/>
    <n v="0.19"/>
    <n v="10.81"/>
    <n v="7.6"/>
    <n v="3.21"/>
    <n v="0"/>
    <n v="0"/>
    <n v="0"/>
    <x v="2614"/>
  </r>
  <r>
    <s v="ORD-20242716"/>
    <d v="2026-06-13T00:00:00"/>
    <s v="CUST-1044"/>
    <s v="Vanguard Wholesale"/>
    <x v="4"/>
    <x v="1"/>
    <s v="SP-07"/>
    <s v="Carlos Mendez"/>
    <s v="PROD-304"/>
    <x v="8"/>
    <s v="Food &amp; Beverage"/>
    <n v="4.2"/>
    <n v="2.8"/>
    <n v="12"/>
    <n v="50.4"/>
    <n v="1.67E-2"/>
    <n v="0.84"/>
    <n v="49.56"/>
    <n v="33.6"/>
    <n v="15.96"/>
    <n v="0"/>
    <n v="0"/>
    <n v="0"/>
    <x v="2615"/>
  </r>
  <r>
    <s v="ORD-20242717"/>
    <d v="2025-04-26T00:00:00"/>
    <s v="CUST-1106"/>
    <s v="Omega Mart"/>
    <x v="2"/>
    <x v="3"/>
    <s v="SP-05"/>
    <s v="Kenji Sato"/>
    <s v="PROD-403"/>
    <x v="11"/>
    <s v="Household Essentials"/>
    <n v="5.5"/>
    <n v="3.8"/>
    <n v="70"/>
    <n v="385"/>
    <n v="3.5000000000000001E-3"/>
    <n v="1.35"/>
    <n v="383.65"/>
    <n v="266"/>
    <n v="117.65"/>
    <n v="0"/>
    <n v="0"/>
    <n v="0"/>
    <x v="2616"/>
  </r>
  <r>
    <s v="ORD-20242718"/>
    <d v="2024-02-14T00:00:00"/>
    <s v="CUST-1047"/>
    <s v="Vanguard Direct"/>
    <x v="2"/>
    <x v="1"/>
    <s v="SP-06"/>
    <s v="Priya Sharma"/>
    <s v="PROD-201"/>
    <x v="14"/>
    <s v="Home Care"/>
    <n v="12"/>
    <n v="6.5"/>
    <n v="36"/>
    <n v="432"/>
    <n v="1.66E-2"/>
    <n v="7.17"/>
    <n v="424.83"/>
    <n v="234"/>
    <n v="190.83"/>
    <n v="0"/>
    <n v="0"/>
    <n v="0"/>
    <x v="2617"/>
  </r>
  <r>
    <s v="ORD-20242719"/>
    <d v="2025-10-12T00:00:00"/>
    <s v="CUST-1007"/>
    <s v="Metro Direct"/>
    <x v="0"/>
    <x v="3"/>
    <s v="SP-02"/>
    <s v="Michael Chang"/>
    <s v="PROD-402"/>
    <x v="10"/>
    <s v="Household Essentials"/>
    <n v="6"/>
    <n v="4.2"/>
    <n v="70"/>
    <n v="420"/>
    <n v="2.8400000000000002E-2"/>
    <n v="11.93"/>
    <n v="408.07"/>
    <n v="294"/>
    <n v="114.07"/>
    <n v="0"/>
    <n v="0"/>
    <n v="0"/>
    <x v="2618"/>
  </r>
  <r>
    <s v="ORD-20242720"/>
    <d v="2025-01-31T00:00:00"/>
    <s v="CUST-1100"/>
    <s v="Atlas Wholesale"/>
    <x v="2"/>
    <x v="3"/>
    <s v="SP-06"/>
    <s v="Priya Sharma"/>
    <s v="PROD-301"/>
    <x v="2"/>
    <s v="Food &amp; Beverage"/>
    <n v="5"/>
    <n v="3.2"/>
    <n v="74"/>
    <n v="370"/>
    <n v="3.9199999999999999E-2"/>
    <n v="14.5"/>
    <n v="355.5"/>
    <n v="236.8"/>
    <n v="118.7"/>
    <n v="0"/>
    <n v="0"/>
    <n v="0"/>
    <x v="2619"/>
  </r>
  <r>
    <s v="ORD-20242721"/>
    <d v="2025-01-17T00:00:00"/>
    <s v="CUST-1033"/>
    <s v="Prime Supermarkets"/>
    <x v="0"/>
    <x v="2"/>
    <s v="SP-01"/>
    <s v="Sarah Jenkins"/>
    <s v="PROD-105"/>
    <x v="1"/>
    <s v="Personal Care"/>
    <n v="14.5"/>
    <n v="4.2"/>
    <n v="35"/>
    <n v="507.5"/>
    <n v="0.18279999999999999"/>
    <n v="92.77"/>
    <n v="414.73"/>
    <n v="147"/>
    <n v="267.73"/>
    <n v="0"/>
    <n v="0"/>
    <n v="0"/>
    <x v="2620"/>
  </r>
  <r>
    <s v="ORD-20242722"/>
    <d v="2024-09-16T00:00:00"/>
    <s v="CUST-1049"/>
    <s v="Horizon Supermarkets"/>
    <x v="0"/>
    <x v="3"/>
    <s v="SP-02"/>
    <s v="Michael Chang"/>
    <s v="PROD-203"/>
    <x v="0"/>
    <s v="Home Care"/>
    <n v="5.8"/>
    <n v="2.7"/>
    <n v="27"/>
    <n v="156.6"/>
    <n v="1.7600000000000001E-2"/>
    <n v="2.76"/>
    <n v="153.84"/>
    <n v="72.900000000000006"/>
    <n v="80.94"/>
    <n v="0"/>
    <n v="0"/>
    <n v="0"/>
    <x v="2621"/>
  </r>
  <r>
    <s v="ORD-20242723"/>
    <d v="2026-02-04T00:00:00"/>
    <s v="CUST-1095"/>
    <s v="Crown Direct"/>
    <x v="0"/>
    <x v="2"/>
    <s v="SP-01"/>
    <s v="Sarah Jenkins"/>
    <s v="PROD-204"/>
    <x v="12"/>
    <s v="Home Care"/>
    <n v="7.2"/>
    <n v="3.6"/>
    <n v="9"/>
    <n v="64.8"/>
    <n v="0.123"/>
    <n v="7.97"/>
    <n v="56.83"/>
    <n v="32.4"/>
    <n v="24.43"/>
    <n v="0"/>
    <n v="0"/>
    <n v="0"/>
    <x v="2622"/>
  </r>
  <r>
    <s v="ORD-20242724"/>
    <d v="2024-01-17T00:00:00"/>
    <s v="CUST-1073"/>
    <s v="Beacon Supermarkets"/>
    <x v="2"/>
    <x v="1"/>
    <s v="SP-06"/>
    <s v="Priya Sharma"/>
    <s v="PROD-101"/>
    <x v="9"/>
    <s v="Personal Care"/>
    <n v="8.5"/>
    <n v="2.8"/>
    <n v="51"/>
    <n v="433.5"/>
    <n v="2.3E-3"/>
    <n v="1"/>
    <n v="432.5"/>
    <n v="142.80000000000001"/>
    <n v="289.7"/>
    <n v="0"/>
    <n v="0"/>
    <n v="0"/>
    <x v="2623"/>
  </r>
  <r>
    <s v="ORD-20242725"/>
    <d v="2024-12-31T00:00:00"/>
    <s v="CUST-1049"/>
    <s v="Horizon Supermarkets"/>
    <x v="0"/>
    <x v="3"/>
    <s v="SP-01"/>
    <s v="Sarah Jenkins"/>
    <s v="PROD-401"/>
    <x v="3"/>
    <s v="Household Essentials"/>
    <n v="10.5"/>
    <n v="7.5"/>
    <n v="47"/>
    <n v="493.5"/>
    <n v="2.0000000000000001E-4"/>
    <n v="0.1"/>
    <n v="493.4"/>
    <n v="352.5"/>
    <n v="140.9"/>
    <n v="0"/>
    <n v="0"/>
    <n v="0"/>
    <x v="2624"/>
  </r>
  <r>
    <s v="ORD-20242726"/>
    <d v="2026-03-18T00:00:00"/>
    <s v="CUST-1025"/>
    <s v="Summit Supermarkets"/>
    <x v="1"/>
    <x v="2"/>
    <s v="SP-08"/>
    <s v="Tariq Al-Mansoor"/>
    <s v="PROD-303"/>
    <x v="5"/>
    <s v="Food &amp; Beverage"/>
    <n v="11"/>
    <n v="6.8"/>
    <n v="53"/>
    <n v="583"/>
    <n v="0.1779"/>
    <n v="103.72"/>
    <n v="479.28"/>
    <n v="360.4"/>
    <n v="118.88"/>
    <n v="0"/>
    <n v="0"/>
    <n v="0"/>
    <x v="2625"/>
  </r>
  <r>
    <s v="ORD-20242727"/>
    <d v="2024-03-10T00:00:00"/>
    <s v="CUST-1046"/>
    <s v="Vanguard Express"/>
    <x v="2"/>
    <x v="4"/>
    <s v="SP-05"/>
    <s v="Kenji Sato"/>
    <s v="PROD-202"/>
    <x v="4"/>
    <s v="Home Care"/>
    <n v="4.5"/>
    <n v="2.1"/>
    <n v="32"/>
    <n v="144"/>
    <n v="5.9900000000000002E-2"/>
    <n v="8.6300000000000008"/>
    <n v="135.37"/>
    <n v="67.2"/>
    <n v="68.17"/>
    <n v="0"/>
    <n v="0"/>
    <n v="0"/>
    <x v="2626"/>
  </r>
  <r>
    <s v="ORD-20242728"/>
    <d v="2024-12-19T00:00:00"/>
    <s v="CUST-1068"/>
    <s v="Sterling Wholesale"/>
    <x v="3"/>
    <x v="4"/>
    <s v="SP-03"/>
    <s v="Elena Rostova"/>
    <s v="PROD-202"/>
    <x v="4"/>
    <s v="Home Care"/>
    <n v="4.5"/>
    <n v="2.1"/>
    <n v="73"/>
    <n v="328.5"/>
    <n v="0.11219999999999999"/>
    <n v="36.86"/>
    <n v="291.64"/>
    <n v="153.30000000000001"/>
    <n v="138.34"/>
    <n v="0"/>
    <n v="0"/>
    <n v="0"/>
    <x v="2627"/>
  </r>
  <r>
    <s v="ORD-20242729"/>
    <d v="2024-09-03T00:00:00"/>
    <s v="CUST-1118"/>
    <s v="Titan Express"/>
    <x v="0"/>
    <x v="3"/>
    <s v="SP-01"/>
    <s v="Sarah Jenkins"/>
    <s v="PROD-402"/>
    <x v="10"/>
    <s v="Household Essentials"/>
    <n v="6"/>
    <n v="4.2"/>
    <n v="47"/>
    <n v="282"/>
    <n v="8.5000000000000006E-3"/>
    <n v="2.4"/>
    <n v="279.60000000000002"/>
    <n v="197.4"/>
    <n v="82.2"/>
    <n v="0"/>
    <n v="0"/>
    <n v="0"/>
    <x v="1774"/>
  </r>
  <r>
    <s v="ORD-20242730"/>
    <d v="2026-01-20T00:00:00"/>
    <s v="CUST-1089"/>
    <s v="Crown Supermarkets"/>
    <x v="1"/>
    <x v="3"/>
    <s v="SP-08"/>
    <s v="Tariq Al-Mansoor"/>
    <s v="PROD-102"/>
    <x v="15"/>
    <s v="Personal Care"/>
    <n v="6.2"/>
    <n v="1.9"/>
    <n v="55"/>
    <n v="341"/>
    <n v="5.1000000000000004E-3"/>
    <n v="1.74"/>
    <n v="339.26"/>
    <n v="104.5"/>
    <n v="234.76"/>
    <n v="0"/>
    <n v="0"/>
    <n v="0"/>
    <x v="2628"/>
  </r>
  <r>
    <s v="ORD-20242731"/>
    <d v="2025-11-03T00:00:00"/>
    <s v="CUST-1048"/>
    <s v="Horizon Retail"/>
    <x v="3"/>
    <x v="1"/>
    <s v="SP-04"/>
    <s v="David Mueller"/>
    <s v="PROD-204"/>
    <x v="12"/>
    <s v="Home Care"/>
    <n v="7.2"/>
    <n v="3.6"/>
    <n v="12"/>
    <n v="86.4"/>
    <n v="7.0000000000000001E-3"/>
    <n v="0.6"/>
    <n v="85.8"/>
    <n v="43.2"/>
    <n v="42.6"/>
    <n v="0"/>
    <n v="0"/>
    <n v="0"/>
    <x v="2629"/>
  </r>
  <r>
    <s v="ORD-20242732"/>
    <d v="2025-10-05T00:00:00"/>
    <s v="CUST-1047"/>
    <s v="Vanguard Direct"/>
    <x v="2"/>
    <x v="1"/>
    <s v="SP-05"/>
    <s v="Kenji Sato"/>
    <s v="PROD-203"/>
    <x v="0"/>
    <s v="Home Care"/>
    <n v="5.8"/>
    <n v="2.7"/>
    <n v="21"/>
    <n v="121.8"/>
    <n v="1.8599999999999998E-2"/>
    <n v="2.27"/>
    <n v="119.53"/>
    <n v="56.7"/>
    <n v="62.83"/>
    <n v="0"/>
    <n v="0"/>
    <n v="0"/>
    <x v="2630"/>
  </r>
  <r>
    <s v="ORD-20242733"/>
    <d v="2024-04-16T00:00:00"/>
    <s v="CUST-1096"/>
    <s v="Atlas Retail"/>
    <x v="4"/>
    <x v="4"/>
    <s v="SP-07"/>
    <s v="Carlos Mendez"/>
    <s v="PROD-301"/>
    <x v="2"/>
    <s v="Food &amp; Beverage"/>
    <n v="5"/>
    <n v="3.2"/>
    <n v="24"/>
    <n v="120"/>
    <n v="0.10340000000000001"/>
    <n v="12.41"/>
    <n v="107.59"/>
    <n v="76.8"/>
    <n v="30.79"/>
    <n v="0"/>
    <n v="0"/>
    <n v="0"/>
    <x v="2631"/>
  </r>
  <r>
    <s v="ORD-20242734"/>
    <d v="2026-03-01T00:00:00"/>
    <s v="CUST-1004"/>
    <s v="Metro Wholesale"/>
    <x v="2"/>
    <x v="4"/>
    <s v="SP-06"/>
    <s v="Priya Sharma"/>
    <s v="PROD-301"/>
    <x v="2"/>
    <s v="Food &amp; Beverage"/>
    <n v="5"/>
    <n v="3.2"/>
    <n v="31"/>
    <n v="155"/>
    <n v="4.6300000000000001E-2"/>
    <n v="7.18"/>
    <n v="147.82"/>
    <n v="99.2"/>
    <n v="48.62"/>
    <n v="0"/>
    <n v="0"/>
    <n v="0"/>
    <x v="2632"/>
  </r>
  <r>
    <s v="ORD-20242735"/>
    <d v="2025-08-18T00:00:00"/>
    <s v="CUST-1085"/>
    <s v="Crest Stores"/>
    <x v="2"/>
    <x v="3"/>
    <s v="SP-05"/>
    <s v="Kenji Sato"/>
    <s v="PROD-302"/>
    <x v="7"/>
    <s v="Food &amp; Beverage"/>
    <n v="3.8"/>
    <n v="2.6"/>
    <n v="57"/>
    <n v="216.6"/>
    <n v="4.0000000000000001E-3"/>
    <n v="0.87"/>
    <n v="215.73"/>
    <n v="148.19999999999999"/>
    <n v="67.53"/>
    <n v="0"/>
    <n v="0"/>
    <n v="0"/>
    <x v="2633"/>
  </r>
  <r>
    <s v="ORD-20242736"/>
    <d v="2026-01-22T00:00:00"/>
    <s v="CUST-1105"/>
    <s v="Omega Supermarkets"/>
    <x v="3"/>
    <x v="4"/>
    <s v="SP-03"/>
    <s v="Elena Rostova"/>
    <s v="PROD-105"/>
    <x v="1"/>
    <s v="Personal Care"/>
    <n v="14.5"/>
    <n v="4.2"/>
    <n v="282"/>
    <n v="4089"/>
    <n v="5.4699999999999999E-2"/>
    <n v="223.67"/>
    <n v="3865.33"/>
    <n v="1184.4000000000001"/>
    <n v="2680.93"/>
    <n v="0"/>
    <n v="0"/>
    <n v="0"/>
    <x v="2634"/>
  </r>
  <r>
    <s v="ORD-20242737"/>
    <d v="2026-02-13T00:00:00"/>
    <s v="CUST-1043"/>
    <s v="Vanguard Distributors"/>
    <x v="2"/>
    <x v="4"/>
    <s v="SP-06"/>
    <s v="Priya Sharma"/>
    <s v="PROD-302"/>
    <x v="7"/>
    <s v="Food &amp; Beverage"/>
    <n v="3.8"/>
    <n v="2.6"/>
    <n v="86"/>
    <n v="326.8"/>
    <n v="0.4854"/>
    <n v="158.63"/>
    <n v="168.17"/>
    <n v="223.6"/>
    <n v="-55.43"/>
    <n v="0"/>
    <n v="0"/>
    <n v="0"/>
    <x v="2635"/>
  </r>
  <r>
    <s v="ORD-20242738"/>
    <d v="2024-12-06T00:00:00"/>
    <s v="CUST-1036"/>
    <s v="Prime Wholesale"/>
    <x v="0"/>
    <x v="2"/>
    <s v="SP-01"/>
    <s v="Sarah Jenkins"/>
    <s v="PROD-102"/>
    <x v="15"/>
    <s v="Personal Care"/>
    <n v="6.2"/>
    <n v="1.9"/>
    <n v="27"/>
    <n v="167.4"/>
    <n v="0.1908"/>
    <n v="31.94"/>
    <n v="135.46"/>
    <n v="51.3"/>
    <n v="84.16"/>
    <n v="0"/>
    <n v="0"/>
    <n v="0"/>
    <x v="2636"/>
  </r>
  <r>
    <s v="ORD-20242739"/>
    <d v="2024-05-16T00:00:00"/>
    <s v="CUST-1059"/>
    <s v="Pioneer Distributors"/>
    <x v="4"/>
    <x v="1"/>
    <s v="SP-07"/>
    <s v="Carlos Mendez"/>
    <s v="PROD-104"/>
    <x v="6"/>
    <s v="Personal Care"/>
    <n v="9.9"/>
    <n v="3.1"/>
    <n v="14"/>
    <n v="138.6"/>
    <n v="0.47489999999999999"/>
    <n v="65.819999999999993"/>
    <n v="72.78"/>
    <n v="43.4"/>
    <n v="29.38"/>
    <n v="5"/>
    <n v="25.99"/>
    <n v="18"/>
    <x v="2637"/>
  </r>
  <r>
    <s v="ORD-20242740"/>
    <d v="2024-02-15T00:00:00"/>
    <s v="CUST-1046"/>
    <s v="Vanguard Express"/>
    <x v="2"/>
    <x v="4"/>
    <s v="SP-06"/>
    <s v="Priya Sharma"/>
    <s v="PROD-303"/>
    <x v="5"/>
    <s v="Food &amp; Beverage"/>
    <n v="11"/>
    <n v="6.8"/>
    <n v="65"/>
    <n v="715"/>
    <n v="0.1285"/>
    <n v="91.88"/>
    <n v="623.12"/>
    <n v="442"/>
    <n v="181.12"/>
    <n v="0"/>
    <n v="0"/>
    <n v="0"/>
    <x v="2638"/>
  </r>
  <r>
    <s v="ORD-20242741"/>
    <d v="2024-12-26T00:00:00"/>
    <s v="CUST-1070"/>
    <s v="Sterling Express"/>
    <x v="1"/>
    <x v="3"/>
    <s v="SP-08"/>
    <s v="Tariq Al-Mansoor"/>
    <s v="PROD-302"/>
    <x v="7"/>
    <s v="Food &amp; Beverage"/>
    <n v="3.8"/>
    <n v="2.6"/>
    <n v="73"/>
    <n v="277.39999999999998"/>
    <n v="1.5699999999999999E-2"/>
    <n v="4.3600000000000003"/>
    <n v="273.04000000000002"/>
    <n v="189.8"/>
    <n v="83.24"/>
    <n v="0"/>
    <n v="0"/>
    <n v="0"/>
    <x v="2639"/>
  </r>
  <r>
    <s v="ORD-20242742"/>
    <d v="2025-07-13T00:00:00"/>
    <s v="CUST-1083"/>
    <s v="Crest Distributors"/>
    <x v="0"/>
    <x v="3"/>
    <s v="SP-01"/>
    <s v="Sarah Jenkins"/>
    <s v="PROD-403"/>
    <x v="11"/>
    <s v="Household Essentials"/>
    <n v="5.5"/>
    <n v="3.8"/>
    <n v="15"/>
    <n v="82.5"/>
    <n v="7.4999999999999997E-3"/>
    <n v="0.62"/>
    <n v="81.88"/>
    <n v="57"/>
    <n v="24.88"/>
    <n v="0"/>
    <n v="0"/>
    <n v="0"/>
    <x v="2640"/>
  </r>
  <r>
    <s v="ORD-20242743"/>
    <d v="2024-12-12T00:00:00"/>
    <s v="CUST-1042"/>
    <s v="Vanguard Mart"/>
    <x v="0"/>
    <x v="1"/>
    <s v="SP-02"/>
    <s v="Michael Chang"/>
    <s v="PROD-103"/>
    <x v="13"/>
    <s v="Personal Care"/>
    <n v="4.8"/>
    <n v="1.4"/>
    <n v="27"/>
    <n v="129.6"/>
    <n v="1.9099999999999999E-2"/>
    <n v="2.48"/>
    <n v="127.12"/>
    <n v="37.799999999999997"/>
    <n v="89.32"/>
    <n v="0"/>
    <n v="0"/>
    <n v="0"/>
    <x v="2641"/>
  </r>
  <r>
    <s v="ORD-20242744"/>
    <d v="2026-04-13T00:00:00"/>
    <s v="CUST-1011"/>
    <s v="Apex Distributors"/>
    <x v="0"/>
    <x v="1"/>
    <s v="SP-02"/>
    <s v="Michael Chang"/>
    <s v="PROD-102"/>
    <x v="15"/>
    <s v="Personal Care"/>
    <n v="6.2"/>
    <n v="1.9"/>
    <n v="6"/>
    <n v="37.200000000000003"/>
    <n v="2.52E-2"/>
    <n v="0.94"/>
    <n v="36.26"/>
    <n v="11.4"/>
    <n v="24.86"/>
    <n v="0"/>
    <n v="0"/>
    <n v="0"/>
    <x v="2642"/>
  </r>
  <r>
    <s v="ORD-20242745"/>
    <d v="2025-10-20T00:00:00"/>
    <s v="CUST-1041"/>
    <s v="Vanguard Supermarkets"/>
    <x v="0"/>
    <x v="3"/>
    <s v="SP-02"/>
    <s v="Michael Chang"/>
    <s v="PROD-202"/>
    <x v="4"/>
    <s v="Home Care"/>
    <n v="4.5"/>
    <n v="2.1"/>
    <n v="30"/>
    <n v="135"/>
    <n v="2.8299999999999999E-2"/>
    <n v="3.82"/>
    <n v="131.18"/>
    <n v="63"/>
    <n v="68.180000000000007"/>
    <n v="0"/>
    <n v="0"/>
    <n v="0"/>
    <x v="2643"/>
  </r>
  <r>
    <s v="ORD-20242746"/>
    <d v="2024-06-28T00:00:00"/>
    <s v="CUST-1017"/>
    <s v="Global Supermarkets"/>
    <x v="1"/>
    <x v="2"/>
    <s v="SP-08"/>
    <s v="Tariq Al-Mansoor"/>
    <s v="PROD-402"/>
    <x v="10"/>
    <s v="Household Essentials"/>
    <n v="6"/>
    <n v="4.2"/>
    <n v="81"/>
    <n v="486"/>
    <n v="8.2900000000000001E-2"/>
    <n v="40.29"/>
    <n v="445.71"/>
    <n v="340.2"/>
    <n v="105.51"/>
    <n v="0"/>
    <n v="0"/>
    <n v="0"/>
    <x v="2644"/>
  </r>
  <r>
    <s v="ORD-20242747"/>
    <d v="2026-04-30T00:00:00"/>
    <s v="CUST-1004"/>
    <s v="Metro Wholesale"/>
    <x v="2"/>
    <x v="4"/>
    <s v="SP-05"/>
    <s v="Kenji Sato"/>
    <s v="PROD-202"/>
    <x v="4"/>
    <s v="Home Care"/>
    <n v="4.5"/>
    <n v="2.1"/>
    <n v="120"/>
    <n v="540"/>
    <n v="0.10100000000000001"/>
    <n v="54.54"/>
    <n v="485.46"/>
    <n v="252"/>
    <n v="233.46"/>
    <n v="0"/>
    <n v="0"/>
    <n v="0"/>
    <x v="2645"/>
  </r>
  <r>
    <s v="ORD-20242748"/>
    <d v="2026-03-08T00:00:00"/>
    <s v="CUST-1081"/>
    <s v="Crest Supermarkets"/>
    <x v="2"/>
    <x v="1"/>
    <s v="SP-06"/>
    <s v="Priya Sharma"/>
    <s v="PROD-103"/>
    <x v="13"/>
    <s v="Personal Care"/>
    <n v="4.8"/>
    <n v="1.4"/>
    <n v="1"/>
    <n v="4.8"/>
    <n v="2.87E-2"/>
    <n v="0.14000000000000001"/>
    <n v="4.66"/>
    <n v="1.4"/>
    <n v="3.26"/>
    <n v="0"/>
    <n v="0"/>
    <n v="0"/>
    <x v="2646"/>
  </r>
  <r>
    <s v="ORD-20242749"/>
    <d v="2025-12-02T00:00:00"/>
    <s v="CUST-1097"/>
    <s v="Atlas Supermarkets"/>
    <x v="0"/>
    <x v="1"/>
    <s v="SP-01"/>
    <s v="Sarah Jenkins"/>
    <s v="PROD-102"/>
    <x v="15"/>
    <s v="Personal Care"/>
    <n v="6.2"/>
    <n v="1.9"/>
    <n v="6"/>
    <n v="37.200000000000003"/>
    <n v="5.7000000000000002E-3"/>
    <n v="0.21"/>
    <n v="36.99"/>
    <n v="11.4"/>
    <n v="25.59"/>
    <n v="0"/>
    <n v="0"/>
    <n v="0"/>
    <x v="657"/>
  </r>
  <r>
    <s v="ORD-20242750"/>
    <d v="2025-04-20T00:00:00"/>
    <s v="CUST-1056"/>
    <s v="Pioneer Retail"/>
    <x v="1"/>
    <x v="2"/>
    <s v="SP-08"/>
    <s v="Tariq Al-Mansoor"/>
    <s v="PROD-302"/>
    <x v="7"/>
    <s v="Food &amp; Beverage"/>
    <n v="3.8"/>
    <n v="2.6"/>
    <n v="2"/>
    <n v="7.6"/>
    <n v="0.11559999999999999"/>
    <n v="0.88"/>
    <n v="6.72"/>
    <n v="5.2"/>
    <n v="1.52"/>
    <n v="0"/>
    <n v="0"/>
    <n v="0"/>
    <x v="2647"/>
  </r>
  <r>
    <s v="ORD-20242751"/>
    <d v="2025-12-13T00:00:00"/>
    <s v="CUST-1034"/>
    <s v="Prime Mart"/>
    <x v="0"/>
    <x v="0"/>
    <s v="SP-02"/>
    <s v="Michael Chang"/>
    <s v="PROD-304"/>
    <x v="8"/>
    <s v="Food &amp; Beverage"/>
    <n v="4.2"/>
    <n v="2.8"/>
    <n v="304"/>
    <n v="1276.8"/>
    <n v="6.6500000000000004E-2"/>
    <n v="84.91"/>
    <n v="1191.8900000000001"/>
    <n v="851.2"/>
    <n v="340.69"/>
    <n v="0"/>
    <n v="0"/>
    <n v="0"/>
    <x v="2583"/>
  </r>
  <r>
    <s v="ORD-20242752"/>
    <d v="2025-05-05T00:00:00"/>
    <s v="CUST-1012"/>
    <s v="Apex Wholesale"/>
    <x v="3"/>
    <x v="2"/>
    <s v="SP-04"/>
    <s v="David Mueller"/>
    <s v="PROD-203"/>
    <x v="0"/>
    <s v="Home Care"/>
    <n v="5.8"/>
    <n v="2.7"/>
    <n v="9"/>
    <n v="52.2"/>
    <n v="0.19719999999999999"/>
    <n v="10.29"/>
    <n v="41.91"/>
    <n v="24.3"/>
    <n v="17.61"/>
    <n v="0"/>
    <n v="0"/>
    <n v="0"/>
    <x v="2648"/>
  </r>
  <r>
    <s v="ORD-20242753"/>
    <d v="2025-10-08T00:00:00"/>
    <s v="CUST-1050"/>
    <s v="Horizon Mart"/>
    <x v="0"/>
    <x v="4"/>
    <s v="SP-01"/>
    <s v="Sarah Jenkins"/>
    <s v="PROD-403"/>
    <x v="11"/>
    <s v="Household Essentials"/>
    <n v="5.5"/>
    <n v="3.8"/>
    <n v="126"/>
    <n v="693"/>
    <n v="7.0199999999999999E-2"/>
    <n v="48.65"/>
    <n v="644.35"/>
    <n v="478.8"/>
    <n v="165.55"/>
    <n v="34"/>
    <n v="173.87"/>
    <n v="146.19999999999999"/>
    <x v="2026"/>
  </r>
  <r>
    <s v="ORD-20242754"/>
    <d v="2024-07-05T00:00:00"/>
    <s v="CUST-1084"/>
    <s v="Crest Wholesale"/>
    <x v="0"/>
    <x v="4"/>
    <s v="SP-01"/>
    <s v="Sarah Jenkins"/>
    <s v="PROD-101"/>
    <x v="9"/>
    <s v="Personal Care"/>
    <n v="8.5"/>
    <n v="2.8"/>
    <n v="45"/>
    <n v="382.5"/>
    <n v="2.92E-2"/>
    <n v="11.17"/>
    <n v="371.33"/>
    <n v="126"/>
    <n v="245.33"/>
    <n v="0"/>
    <n v="0"/>
    <n v="0"/>
    <x v="2649"/>
  </r>
  <r>
    <s v="ORD-20242755"/>
    <d v="2026-04-10T00:00:00"/>
    <s v="CUST-1107"/>
    <s v="Omega Distributors"/>
    <x v="2"/>
    <x v="3"/>
    <s v="SP-05"/>
    <s v="Kenji Sato"/>
    <s v="PROD-302"/>
    <x v="7"/>
    <s v="Food &amp; Beverage"/>
    <n v="3.8"/>
    <n v="2.6"/>
    <n v="13"/>
    <n v="49.4"/>
    <n v="3.3999999999999998E-3"/>
    <n v="0.17"/>
    <n v="49.23"/>
    <n v="33.799999999999997"/>
    <n v="15.43"/>
    <n v="0"/>
    <n v="0"/>
    <n v="0"/>
    <x v="2566"/>
  </r>
  <r>
    <s v="ORD-20242756"/>
    <d v="2024-05-18T00:00:00"/>
    <s v="CUST-1096"/>
    <s v="Atlas Retail"/>
    <x v="4"/>
    <x v="4"/>
    <s v="SP-07"/>
    <s v="Carlos Mendez"/>
    <s v="PROD-103"/>
    <x v="13"/>
    <s v="Personal Care"/>
    <n v="4.8"/>
    <n v="1.4"/>
    <n v="404"/>
    <n v="1939.2"/>
    <n v="0.44519999999999998"/>
    <n v="863.33"/>
    <n v="1075.8699999999999"/>
    <n v="565.6"/>
    <n v="510.27"/>
    <n v="49"/>
    <n v="130.49"/>
    <n v="93.1"/>
    <x v="2650"/>
  </r>
  <r>
    <s v="ORD-20242757"/>
    <d v="2024-03-05T00:00:00"/>
    <s v="CUST-1092"/>
    <s v="Crown Wholesale"/>
    <x v="0"/>
    <x v="4"/>
    <s v="SP-01"/>
    <s v="Sarah Jenkins"/>
    <s v="PROD-201"/>
    <x v="14"/>
    <s v="Home Care"/>
    <n v="12"/>
    <n v="6.5"/>
    <n v="40"/>
    <n v="480"/>
    <n v="0.20169999999999999"/>
    <n v="96.82"/>
    <n v="383.18"/>
    <n v="260"/>
    <n v="123.18"/>
    <n v="0"/>
    <n v="0"/>
    <n v="0"/>
    <x v="1960"/>
  </r>
  <r>
    <s v="ORD-20242758"/>
    <d v="2026-01-03T00:00:00"/>
    <s v="CUST-1065"/>
    <s v="Sterling Supermarkets"/>
    <x v="3"/>
    <x v="3"/>
    <s v="SP-03"/>
    <s v="Elena Rostova"/>
    <s v="PROD-105"/>
    <x v="1"/>
    <s v="Personal Care"/>
    <n v="14.5"/>
    <n v="4.2"/>
    <n v="14"/>
    <n v="203"/>
    <n v="2.9600000000000001E-2"/>
    <n v="6.01"/>
    <n v="196.99"/>
    <n v="58.8"/>
    <n v="138.19"/>
    <n v="0"/>
    <n v="0"/>
    <n v="0"/>
    <x v="2651"/>
  </r>
  <r>
    <s v="ORD-20242759"/>
    <d v="2026-03-05T00:00:00"/>
    <s v="CUST-1107"/>
    <s v="Omega Distributors"/>
    <x v="2"/>
    <x v="3"/>
    <s v="SP-06"/>
    <s v="Priya Sharma"/>
    <s v="PROD-101"/>
    <x v="9"/>
    <s v="Personal Care"/>
    <n v="8.5"/>
    <n v="2.8"/>
    <n v="14"/>
    <n v="119"/>
    <n v="2.75E-2"/>
    <n v="3.27"/>
    <n v="115.73"/>
    <n v="39.200000000000003"/>
    <n v="76.53"/>
    <n v="0"/>
    <n v="0"/>
    <n v="0"/>
    <x v="2652"/>
  </r>
  <r>
    <s v="ORD-20242760"/>
    <d v="2026-08-24T00:00:00"/>
    <s v="CUST-1106"/>
    <s v="Omega Mart"/>
    <x v="2"/>
    <x v="3"/>
    <s v="SP-06"/>
    <s v="Priya Sharma"/>
    <s v="PROD-102"/>
    <x v="15"/>
    <s v="Personal Care"/>
    <n v="6.2"/>
    <n v="1.9"/>
    <n v="239"/>
    <n v="1481.8"/>
    <n v="7.4000000000000003E-3"/>
    <n v="10.97"/>
    <n v="1470.83"/>
    <n v="454.1"/>
    <n v="1016.73"/>
    <n v="0"/>
    <n v="0"/>
    <n v="0"/>
    <x v="2653"/>
  </r>
  <r>
    <s v="ORD-20242761"/>
    <d v="2025-04-13T00:00:00"/>
    <s v="CUST-1012"/>
    <s v="Apex Wholesale"/>
    <x v="3"/>
    <x v="2"/>
    <s v="SP-04"/>
    <s v="David Mueller"/>
    <s v="PROD-103"/>
    <x v="13"/>
    <s v="Personal Care"/>
    <n v="4.8"/>
    <n v="1.4"/>
    <n v="2"/>
    <n v="9.6"/>
    <n v="7.2300000000000003E-2"/>
    <n v="0.69"/>
    <n v="8.91"/>
    <n v="2.8"/>
    <n v="6.11"/>
    <n v="1"/>
    <n v="4.45"/>
    <n v="1.9"/>
    <x v="2654"/>
  </r>
  <r>
    <s v="ORD-20242762"/>
    <d v="2024-02-07T00:00:00"/>
    <s v="CUST-1051"/>
    <s v="Horizon Distributors"/>
    <x v="0"/>
    <x v="1"/>
    <s v="SP-01"/>
    <s v="Sarah Jenkins"/>
    <s v="PROD-302"/>
    <x v="7"/>
    <s v="Food &amp; Beverage"/>
    <n v="3.8"/>
    <n v="2.6"/>
    <n v="42"/>
    <n v="159.6"/>
    <n v="0.36009999999999998"/>
    <n v="57.47"/>
    <n v="102.13"/>
    <n v="109.2"/>
    <n v="-7.07"/>
    <n v="0"/>
    <n v="0"/>
    <n v="0"/>
    <x v="2655"/>
  </r>
  <r>
    <s v="ORD-20242763"/>
    <d v="2024-10-27T00:00:00"/>
    <s v="CUST-1051"/>
    <s v="Horizon Distributors"/>
    <x v="0"/>
    <x v="1"/>
    <s v="SP-01"/>
    <s v="Sarah Jenkins"/>
    <s v="PROD-404"/>
    <x v="16"/>
    <s v="Household Essentials"/>
    <n v="4.9000000000000004"/>
    <n v="3.1"/>
    <n v="4"/>
    <n v="19.600000000000001"/>
    <n v="2.8E-3"/>
    <n v="0.05"/>
    <n v="19.55"/>
    <n v="12.4"/>
    <n v="7.15"/>
    <n v="0"/>
    <n v="0"/>
    <n v="0"/>
    <x v="2656"/>
  </r>
  <r>
    <s v="ORD-20242764"/>
    <d v="2024-07-25T00:00:00"/>
    <s v="CUST-1109"/>
    <s v="Omega Stores"/>
    <x v="2"/>
    <x v="2"/>
    <s v="SP-06"/>
    <s v="Priya Sharma"/>
    <s v="PROD-402"/>
    <x v="10"/>
    <s v="Household Essentials"/>
    <n v="6"/>
    <n v="4.2"/>
    <n v="2"/>
    <n v="12"/>
    <n v="0.1547"/>
    <n v="1.86"/>
    <n v="10.14"/>
    <n v="8.4"/>
    <n v="1.74"/>
    <n v="0"/>
    <n v="0"/>
    <n v="0"/>
    <x v="2657"/>
  </r>
  <r>
    <s v="ORD-20242765"/>
    <d v="2024-02-14T00:00:00"/>
    <s v="CUST-1058"/>
    <s v="Pioneer Mart"/>
    <x v="4"/>
    <x v="3"/>
    <s v="SP-07"/>
    <s v="Carlos Mendez"/>
    <s v="PROD-201"/>
    <x v="14"/>
    <s v="Home Care"/>
    <n v="12"/>
    <n v="6.5"/>
    <n v="93"/>
    <n v="1116"/>
    <n v="9.4000000000000004E-3"/>
    <n v="10.49"/>
    <n v="1105.51"/>
    <n v="604.5"/>
    <n v="501.01"/>
    <n v="0"/>
    <n v="0"/>
    <n v="0"/>
    <x v="2658"/>
  </r>
  <r>
    <s v="ORD-20242766"/>
    <d v="2026-03-21T00:00:00"/>
    <s v="CUST-1087"/>
    <s v="Crest Direct"/>
    <x v="2"/>
    <x v="3"/>
    <s v="SP-06"/>
    <s v="Priya Sharma"/>
    <s v="PROD-203"/>
    <x v="0"/>
    <s v="Home Care"/>
    <n v="5.8"/>
    <n v="2.7"/>
    <n v="108"/>
    <n v="626.4"/>
    <n v="3.4500000000000003E-2"/>
    <n v="21.61"/>
    <n v="604.79"/>
    <n v="291.60000000000002"/>
    <n v="313.19"/>
    <n v="0"/>
    <n v="0"/>
    <n v="0"/>
    <x v="2659"/>
  </r>
  <r>
    <s v="ORD-20242767"/>
    <d v="2024-07-23T00:00:00"/>
    <s v="CUST-1057"/>
    <s v="Pioneer Supermarkets"/>
    <x v="2"/>
    <x v="2"/>
    <s v="SP-06"/>
    <s v="Priya Sharma"/>
    <s v="PROD-101"/>
    <x v="9"/>
    <s v="Personal Care"/>
    <n v="8.5"/>
    <n v="2.8"/>
    <n v="33"/>
    <n v="280.5"/>
    <n v="0.1648"/>
    <n v="46.23"/>
    <n v="234.27"/>
    <n v="92.4"/>
    <n v="141.87"/>
    <n v="0"/>
    <n v="0"/>
    <n v="0"/>
    <x v="2660"/>
  </r>
  <r>
    <s v="ORD-20242768"/>
    <d v="2026-06-26T00:00:00"/>
    <s v="CUST-1091"/>
    <s v="Crown Distributors"/>
    <x v="1"/>
    <x v="2"/>
    <s v="SP-08"/>
    <s v="Tariq Al-Mansoor"/>
    <s v="PROD-303"/>
    <x v="5"/>
    <s v="Food &amp; Beverage"/>
    <n v="11"/>
    <n v="6.8"/>
    <n v="12"/>
    <n v="132"/>
    <n v="0.19980000000000001"/>
    <n v="26.37"/>
    <n v="105.63"/>
    <n v="81.599999999999994"/>
    <n v="24.03"/>
    <n v="0"/>
    <n v="0"/>
    <n v="0"/>
    <x v="2661"/>
  </r>
  <r>
    <s v="ORD-20242769"/>
    <d v="2024-02-12T00:00:00"/>
    <s v="CUST-1043"/>
    <s v="Vanguard Distributors"/>
    <x v="2"/>
    <x v="4"/>
    <s v="SP-06"/>
    <s v="Priya Sharma"/>
    <s v="PROD-105"/>
    <x v="1"/>
    <s v="Personal Care"/>
    <n v="14.5"/>
    <n v="4.2"/>
    <n v="513"/>
    <n v="7438.5"/>
    <n v="3.2099999999999997E-2"/>
    <n v="238.78"/>
    <n v="7199.72"/>
    <n v="2154.6"/>
    <n v="5045.12"/>
    <n v="0"/>
    <n v="0"/>
    <n v="0"/>
    <x v="2662"/>
  </r>
  <r>
    <s v="ORD-20242770"/>
    <d v="2024-11-19T00:00:00"/>
    <s v="CUST-1077"/>
    <s v="Beacon Stores"/>
    <x v="1"/>
    <x v="3"/>
    <s v="SP-08"/>
    <s v="Tariq Al-Mansoor"/>
    <s v="PROD-105"/>
    <x v="1"/>
    <s v="Personal Care"/>
    <n v="14.5"/>
    <n v="4.2"/>
    <n v="42"/>
    <n v="609"/>
    <n v="7.7000000000000002E-3"/>
    <n v="4.6900000000000004"/>
    <n v="604.30999999999995"/>
    <n v="176.4"/>
    <n v="427.91"/>
    <n v="0"/>
    <n v="0"/>
    <n v="0"/>
    <x v="2663"/>
  </r>
  <r>
    <s v="ORD-20242771"/>
    <d v="2026-08-13T00:00:00"/>
    <s v="CUST-1093"/>
    <s v="Crown Stores"/>
    <x v="4"/>
    <x v="4"/>
    <s v="SP-07"/>
    <s v="Carlos Mendez"/>
    <s v="PROD-204"/>
    <x v="12"/>
    <s v="Home Care"/>
    <n v="7.2"/>
    <n v="3.6"/>
    <n v="238"/>
    <n v="1713.6"/>
    <n v="3.27E-2"/>
    <n v="56.03"/>
    <n v="1657.57"/>
    <n v="856.8"/>
    <n v="800.77"/>
    <n v="0"/>
    <n v="0"/>
    <n v="0"/>
    <x v="2664"/>
  </r>
  <r>
    <s v="ORD-20242772"/>
    <d v="2024-11-13T00:00:00"/>
    <s v="CUST-1048"/>
    <s v="Horizon Retail"/>
    <x v="3"/>
    <x v="1"/>
    <s v="SP-03"/>
    <s v="Elena Rostova"/>
    <s v="PROD-302"/>
    <x v="7"/>
    <s v="Food &amp; Beverage"/>
    <n v="3.8"/>
    <n v="2.6"/>
    <n v="36"/>
    <n v="136.80000000000001"/>
    <n v="2.5600000000000001E-2"/>
    <n v="3.5"/>
    <n v="133.30000000000001"/>
    <n v="93.6"/>
    <n v="39.700000000000003"/>
    <n v="0"/>
    <n v="0"/>
    <n v="0"/>
    <x v="2665"/>
  </r>
  <r>
    <s v="ORD-20242773"/>
    <d v="2025-06-11T00:00:00"/>
    <s v="CUST-1067"/>
    <s v="Sterling Distributors"/>
    <x v="1"/>
    <x v="1"/>
    <s v="SP-08"/>
    <s v="Tariq Al-Mansoor"/>
    <s v="PROD-302"/>
    <x v="7"/>
    <s v="Food &amp; Beverage"/>
    <n v="3.8"/>
    <n v="2.6"/>
    <n v="10"/>
    <n v="38"/>
    <n v="7.1999999999999998E-3"/>
    <n v="0.27"/>
    <n v="37.729999999999997"/>
    <n v="26"/>
    <n v="11.73"/>
    <n v="0"/>
    <n v="0"/>
    <n v="0"/>
    <x v="2666"/>
  </r>
  <r>
    <s v="ORD-20242774"/>
    <d v="2025-02-11T00:00:00"/>
    <s v="CUST-1114"/>
    <s v="Titan Mart"/>
    <x v="4"/>
    <x v="4"/>
    <s v="SP-07"/>
    <s v="Carlos Mendez"/>
    <s v="PROD-402"/>
    <x v="10"/>
    <s v="Household Essentials"/>
    <n v="6"/>
    <n v="4.2"/>
    <n v="565"/>
    <n v="3390"/>
    <n v="0.1111"/>
    <n v="376.63"/>
    <n v="3013.37"/>
    <n v="2373"/>
    <n v="640.37"/>
    <n v="0"/>
    <n v="0"/>
    <n v="0"/>
    <x v="2667"/>
  </r>
  <r>
    <s v="ORD-20242775"/>
    <d v="2026-04-14T00:00:00"/>
    <s v="CUST-1086"/>
    <s v="Crest Express"/>
    <x v="3"/>
    <x v="3"/>
    <s v="SP-03"/>
    <s v="Elena Rostova"/>
    <s v="PROD-202"/>
    <x v="4"/>
    <s v="Home Care"/>
    <n v="4.5"/>
    <n v="2.1"/>
    <n v="14"/>
    <n v="63"/>
    <n v="1E-4"/>
    <n v="0.01"/>
    <n v="62.99"/>
    <n v="29.4"/>
    <n v="33.590000000000003"/>
    <n v="0"/>
    <n v="0"/>
    <n v="0"/>
    <x v="2668"/>
  </r>
  <r>
    <s v="ORD-20242776"/>
    <d v="2025-07-10T00:00:00"/>
    <s v="CUST-1008"/>
    <s v="Apex Retail"/>
    <x v="0"/>
    <x v="1"/>
    <s v="SP-01"/>
    <s v="Sarah Jenkins"/>
    <s v="PROD-302"/>
    <x v="7"/>
    <s v="Food &amp; Beverage"/>
    <n v="3.8"/>
    <n v="2.6"/>
    <n v="7"/>
    <n v="26.6"/>
    <n v="2.6599999999999999E-2"/>
    <n v="0.71"/>
    <n v="25.89"/>
    <n v="18.2"/>
    <n v="7.69"/>
    <n v="0"/>
    <n v="0"/>
    <n v="0"/>
    <x v="2669"/>
  </r>
  <r>
    <s v="ORD-20242777"/>
    <d v="2025-04-29T00:00:00"/>
    <s v="CUST-1105"/>
    <s v="Omega Supermarkets"/>
    <x v="3"/>
    <x v="4"/>
    <s v="SP-04"/>
    <s v="David Mueller"/>
    <s v="PROD-401"/>
    <x v="3"/>
    <s v="Household Essentials"/>
    <n v="10.5"/>
    <n v="7.5"/>
    <n v="523"/>
    <n v="5491.5"/>
    <n v="6.13E-2"/>
    <n v="336.63"/>
    <n v="5154.87"/>
    <n v="3922.5"/>
    <n v="1232.3699999999999"/>
    <n v="0"/>
    <n v="0"/>
    <n v="0"/>
    <x v="2670"/>
  </r>
  <r>
    <s v="ORD-20242778"/>
    <d v="2024-09-16T00:00:00"/>
    <s v="CUST-1095"/>
    <s v="Crown Direct"/>
    <x v="0"/>
    <x v="2"/>
    <s v="SP-01"/>
    <s v="Sarah Jenkins"/>
    <s v="PROD-403"/>
    <x v="11"/>
    <s v="Household Essentials"/>
    <n v="5.5"/>
    <n v="3.8"/>
    <n v="59"/>
    <n v="324.5"/>
    <n v="4.53E-2"/>
    <n v="14.7"/>
    <n v="309.8"/>
    <n v="224.2"/>
    <n v="85.6"/>
    <n v="0"/>
    <n v="0"/>
    <n v="0"/>
    <x v="2671"/>
  </r>
  <r>
    <s v="ORD-20242779"/>
    <d v="2024-02-07T00:00:00"/>
    <s v="CUST-1080"/>
    <s v="Crest Retail"/>
    <x v="3"/>
    <x v="4"/>
    <s v="SP-04"/>
    <s v="David Mueller"/>
    <s v="PROD-102"/>
    <x v="15"/>
    <s v="Personal Care"/>
    <n v="6.2"/>
    <n v="1.9"/>
    <n v="144"/>
    <n v="892.8"/>
    <n v="7.5300000000000006E-2"/>
    <n v="67.23"/>
    <n v="825.57"/>
    <n v="273.60000000000002"/>
    <n v="551.97"/>
    <n v="0"/>
    <n v="0"/>
    <n v="0"/>
    <x v="2672"/>
  </r>
  <r>
    <s v="ORD-20242780"/>
    <d v="2026-02-10T00:00:00"/>
    <s v="CUST-1062"/>
    <s v="Pioneer Express"/>
    <x v="0"/>
    <x v="1"/>
    <s v="SP-02"/>
    <s v="Michael Chang"/>
    <s v="PROD-304"/>
    <x v="8"/>
    <s v="Food &amp; Beverage"/>
    <n v="4.2"/>
    <n v="2.8"/>
    <n v="9"/>
    <n v="37.799999999999997"/>
    <n v="2.63E-2"/>
    <n v="0.99"/>
    <n v="36.81"/>
    <n v="25.2"/>
    <n v="11.61"/>
    <n v="0"/>
    <n v="0"/>
    <n v="0"/>
    <x v="2673"/>
  </r>
  <r>
    <s v="ORD-20242781"/>
    <d v="2025-10-24T00:00:00"/>
    <s v="CUST-1021"/>
    <s v="Global Stores"/>
    <x v="0"/>
    <x v="0"/>
    <s v="SP-01"/>
    <s v="Sarah Jenkins"/>
    <s v="PROD-103"/>
    <x v="13"/>
    <s v="Personal Care"/>
    <n v="4.8"/>
    <n v="1.4"/>
    <n v="48"/>
    <n v="230.4"/>
    <n v="7.2900000000000006E-2"/>
    <n v="16.8"/>
    <n v="213.6"/>
    <n v="67.2"/>
    <n v="146.4"/>
    <n v="0"/>
    <n v="0"/>
    <n v="0"/>
    <x v="2674"/>
  </r>
  <r>
    <s v="ORD-20242782"/>
    <d v="2024-07-14T00:00:00"/>
    <s v="CUST-1074"/>
    <s v="Beacon Mart"/>
    <x v="0"/>
    <x v="3"/>
    <s v="SP-02"/>
    <s v="Michael Chang"/>
    <s v="PROD-202"/>
    <x v="4"/>
    <s v="Home Care"/>
    <n v="4.5"/>
    <n v="2.1"/>
    <n v="296"/>
    <n v="1332"/>
    <n v="1.8E-3"/>
    <n v="2.4"/>
    <n v="1329.6"/>
    <n v="621.6"/>
    <n v="708"/>
    <n v="0"/>
    <n v="0"/>
    <n v="0"/>
    <x v="2675"/>
  </r>
  <r>
    <s v="ORD-20242783"/>
    <d v="2024-10-19T00:00:00"/>
    <s v="CUST-1064"/>
    <s v="Sterling Retail"/>
    <x v="0"/>
    <x v="1"/>
    <s v="SP-02"/>
    <s v="Michael Chang"/>
    <s v="PROD-401"/>
    <x v="3"/>
    <s v="Household Essentials"/>
    <n v="10.5"/>
    <n v="7.5"/>
    <n v="10"/>
    <n v="105"/>
    <n v="5.0599999999999999E-2"/>
    <n v="5.31"/>
    <n v="99.69"/>
    <n v="75"/>
    <n v="24.69"/>
    <n v="0"/>
    <n v="0"/>
    <n v="0"/>
    <x v="2676"/>
  </r>
  <r>
    <s v="ORD-20242784"/>
    <d v="2024-12-31T00:00:00"/>
    <s v="CUST-1119"/>
    <s v="Titan Direct"/>
    <x v="2"/>
    <x v="3"/>
    <s v="SP-05"/>
    <s v="Kenji Sato"/>
    <s v="PROD-401"/>
    <x v="3"/>
    <s v="Household Essentials"/>
    <n v="10.5"/>
    <n v="7.5"/>
    <n v="142"/>
    <n v="1491"/>
    <n v="1.26E-2"/>
    <n v="18.79"/>
    <n v="1472.21"/>
    <n v="1065"/>
    <n v="407.21"/>
    <n v="0"/>
    <n v="0"/>
    <n v="0"/>
    <x v="2677"/>
  </r>
  <r>
    <s v="ORD-20242785"/>
    <d v="2026-06-01T00:00:00"/>
    <s v="CUST-1017"/>
    <s v="Global Supermarkets"/>
    <x v="1"/>
    <x v="2"/>
    <s v="SP-08"/>
    <s v="Tariq Al-Mansoor"/>
    <s v="PROD-105"/>
    <x v="1"/>
    <s v="Personal Care"/>
    <n v="14.5"/>
    <n v="4.2"/>
    <n v="1"/>
    <n v="14.5"/>
    <n v="5.0900000000000001E-2"/>
    <n v="0.74"/>
    <n v="13.76"/>
    <n v="4.2"/>
    <n v="9.56"/>
    <n v="0"/>
    <n v="0"/>
    <n v="0"/>
    <x v="1492"/>
  </r>
  <r>
    <s v="ORD-20242786"/>
    <d v="2026-03-10T00:00:00"/>
    <s v="CUST-1110"/>
    <s v="Omega Express"/>
    <x v="2"/>
    <x v="4"/>
    <s v="SP-05"/>
    <s v="Kenji Sato"/>
    <s v="PROD-204"/>
    <x v="12"/>
    <s v="Home Care"/>
    <n v="7.2"/>
    <n v="3.6"/>
    <n v="430"/>
    <n v="3096"/>
    <n v="9.0499999999999997E-2"/>
    <n v="280.19"/>
    <n v="2815.81"/>
    <n v="1548"/>
    <n v="1267.81"/>
    <n v="0"/>
    <n v="0"/>
    <n v="0"/>
    <x v="2678"/>
  </r>
  <r>
    <s v="ORD-20242787"/>
    <d v="2024-02-18T00:00:00"/>
    <s v="CUST-1020"/>
    <s v="Global Wholesale"/>
    <x v="0"/>
    <x v="1"/>
    <s v="SP-02"/>
    <s v="Michael Chang"/>
    <s v="PROD-304"/>
    <x v="8"/>
    <s v="Food &amp; Beverage"/>
    <n v="4.2"/>
    <n v="2.8"/>
    <n v="44"/>
    <n v="184.8"/>
    <n v="2.2000000000000001E-3"/>
    <n v="0.41"/>
    <n v="184.39"/>
    <n v="123.2"/>
    <n v="61.19"/>
    <n v="0"/>
    <n v="0"/>
    <n v="0"/>
    <x v="2679"/>
  </r>
  <r>
    <s v="ORD-20242788"/>
    <d v="2026-06-05T00:00:00"/>
    <s v="CUST-1119"/>
    <s v="Titan Direct"/>
    <x v="2"/>
    <x v="3"/>
    <s v="SP-06"/>
    <s v="Priya Sharma"/>
    <s v="PROD-101"/>
    <x v="9"/>
    <s v="Personal Care"/>
    <n v="8.5"/>
    <n v="2.8"/>
    <n v="118"/>
    <n v="1003"/>
    <n v="2.93E-2"/>
    <n v="29.39"/>
    <n v="973.61"/>
    <n v="330.4"/>
    <n v="643.21"/>
    <n v="0"/>
    <n v="0"/>
    <n v="0"/>
    <x v="2680"/>
  </r>
  <r>
    <s v="ORD-20242789"/>
    <d v="2025-11-02T00:00:00"/>
    <s v="CUST-1034"/>
    <s v="Prime Mart"/>
    <x v="0"/>
    <x v="0"/>
    <s v="SP-01"/>
    <s v="Sarah Jenkins"/>
    <s v="PROD-303"/>
    <x v="5"/>
    <s v="Food &amp; Beverage"/>
    <n v="11"/>
    <n v="6.8"/>
    <n v="77"/>
    <n v="847"/>
    <n v="3.2399999999999998E-2"/>
    <n v="27.44"/>
    <n v="819.56"/>
    <n v="523.6"/>
    <n v="295.95999999999998"/>
    <n v="0"/>
    <n v="0"/>
    <n v="0"/>
    <x v="2681"/>
  </r>
  <r>
    <s v="ORD-20242790"/>
    <d v="2024-12-05T00:00:00"/>
    <s v="CUST-1104"/>
    <s v="Omega Retail"/>
    <x v="0"/>
    <x v="3"/>
    <s v="SP-02"/>
    <s v="Michael Chang"/>
    <s v="PROD-202"/>
    <x v="4"/>
    <s v="Home Care"/>
    <n v="4.5"/>
    <n v="2.1"/>
    <n v="114"/>
    <n v="513"/>
    <n v="7.4999999999999997E-3"/>
    <n v="3.85"/>
    <n v="509.15"/>
    <n v="239.4"/>
    <n v="269.75"/>
    <n v="0"/>
    <n v="0"/>
    <n v="0"/>
    <x v="2682"/>
  </r>
  <r>
    <s v="ORD-20242791"/>
    <d v="2024-10-06T00:00:00"/>
    <s v="CUST-1106"/>
    <s v="Omega Mart"/>
    <x v="2"/>
    <x v="3"/>
    <s v="SP-06"/>
    <s v="Priya Sharma"/>
    <s v="PROD-105"/>
    <x v="1"/>
    <s v="Personal Care"/>
    <n v="14.5"/>
    <n v="4.2"/>
    <n v="15"/>
    <n v="217.5"/>
    <n v="3.1199999999999999E-2"/>
    <n v="6.79"/>
    <n v="210.71"/>
    <n v="63"/>
    <n v="147.71"/>
    <n v="0"/>
    <n v="0"/>
    <n v="0"/>
    <x v="2683"/>
  </r>
  <r>
    <s v="ORD-20242792"/>
    <d v="2024-05-07T00:00:00"/>
    <s v="CUST-1010"/>
    <s v="Apex Mart"/>
    <x v="2"/>
    <x v="3"/>
    <s v="SP-05"/>
    <s v="Kenji Sato"/>
    <s v="PROD-402"/>
    <x v="10"/>
    <s v="Household Essentials"/>
    <n v="6"/>
    <n v="4.2"/>
    <n v="20"/>
    <n v="120"/>
    <n v="6.7000000000000002E-3"/>
    <n v="0.8"/>
    <n v="119.2"/>
    <n v="84"/>
    <n v="35.200000000000003"/>
    <n v="0"/>
    <n v="0"/>
    <n v="0"/>
    <x v="2684"/>
  </r>
  <r>
    <s v="ORD-20242793"/>
    <d v="2026-03-29T00:00:00"/>
    <s v="CUST-1009"/>
    <s v="Apex Supermarkets"/>
    <x v="3"/>
    <x v="3"/>
    <s v="SP-04"/>
    <s v="David Mueller"/>
    <s v="PROD-105"/>
    <x v="1"/>
    <s v="Personal Care"/>
    <n v="14.5"/>
    <n v="4.2"/>
    <n v="172"/>
    <n v="2494"/>
    <n v="4.4000000000000003E-3"/>
    <n v="10.97"/>
    <n v="2483.0300000000002"/>
    <n v="722.4"/>
    <n v="1760.63"/>
    <n v="0"/>
    <n v="0"/>
    <n v="0"/>
    <x v="2685"/>
  </r>
  <r>
    <s v="ORD-20242794"/>
    <d v="2025-01-11T00:00:00"/>
    <s v="CUST-1052"/>
    <s v="Horizon Wholesale"/>
    <x v="4"/>
    <x v="3"/>
    <s v="SP-07"/>
    <s v="Carlos Mendez"/>
    <s v="PROD-102"/>
    <x v="15"/>
    <s v="Personal Care"/>
    <n v="6.2"/>
    <n v="1.9"/>
    <n v="12"/>
    <n v="74.400000000000006"/>
    <n v="4.0899999999999999E-2"/>
    <n v="3.04"/>
    <n v="71.36"/>
    <n v="22.8"/>
    <n v="48.56"/>
    <n v="0"/>
    <n v="0"/>
    <n v="0"/>
    <x v="2239"/>
  </r>
  <r>
    <s v="ORD-20242795"/>
    <d v="2025-03-23T00:00:00"/>
    <s v="CUST-1023"/>
    <s v="Global Direct"/>
    <x v="0"/>
    <x v="1"/>
    <s v="SP-02"/>
    <s v="Michael Chang"/>
    <s v="PROD-404"/>
    <x v="16"/>
    <s v="Household Essentials"/>
    <n v="4.9000000000000004"/>
    <n v="3.1"/>
    <n v="24"/>
    <n v="117.6"/>
    <n v="0.45829999999999999"/>
    <n v="53.9"/>
    <n v="63.7"/>
    <n v="74.400000000000006"/>
    <n v="-10.7"/>
    <n v="0"/>
    <n v="0"/>
    <n v="0"/>
    <x v="2686"/>
  </r>
  <r>
    <s v="ORD-20242796"/>
    <d v="2026-06-29T00:00:00"/>
    <s v="CUST-1076"/>
    <s v="Beacon Wholesale"/>
    <x v="0"/>
    <x v="1"/>
    <s v="SP-02"/>
    <s v="Michael Chang"/>
    <s v="PROD-301"/>
    <x v="2"/>
    <s v="Food &amp; Beverage"/>
    <n v="5"/>
    <n v="3.2"/>
    <n v="52"/>
    <n v="260"/>
    <n v="2.3099999999999999E-2"/>
    <n v="6.01"/>
    <n v="253.99"/>
    <n v="166.4"/>
    <n v="87.59"/>
    <n v="0"/>
    <n v="0"/>
    <n v="0"/>
    <x v="2687"/>
  </r>
  <r>
    <s v="ORD-20242797"/>
    <d v="2025-02-13T00:00:00"/>
    <s v="CUST-1085"/>
    <s v="Crest Stores"/>
    <x v="2"/>
    <x v="3"/>
    <s v="SP-05"/>
    <s v="Kenji Sato"/>
    <s v="PROD-101"/>
    <x v="9"/>
    <s v="Personal Care"/>
    <n v="8.5"/>
    <n v="2.8"/>
    <n v="95"/>
    <n v="807.5"/>
    <n v="8.3999999999999995E-3"/>
    <n v="6.78"/>
    <n v="800.72"/>
    <n v="266"/>
    <n v="534.72"/>
    <n v="0"/>
    <n v="0"/>
    <n v="0"/>
    <x v="2688"/>
  </r>
  <r>
    <s v="ORD-20242798"/>
    <d v="2026-01-31T00:00:00"/>
    <s v="CUST-1010"/>
    <s v="Apex Mart"/>
    <x v="2"/>
    <x v="3"/>
    <s v="SP-06"/>
    <s v="Priya Sharma"/>
    <s v="PROD-301"/>
    <x v="2"/>
    <s v="Food &amp; Beverage"/>
    <n v="5"/>
    <n v="3.2"/>
    <n v="70"/>
    <n v="350"/>
    <n v="4.2999999999999997E-2"/>
    <n v="15.05"/>
    <n v="334.95"/>
    <n v="224"/>
    <n v="110.95"/>
    <n v="0"/>
    <n v="0"/>
    <n v="0"/>
    <x v="2689"/>
  </r>
  <r>
    <s v="ORD-20242799"/>
    <d v="2025-03-26T00:00:00"/>
    <s v="CUST-1104"/>
    <s v="Omega Retail"/>
    <x v="0"/>
    <x v="3"/>
    <s v="SP-02"/>
    <s v="Michael Chang"/>
    <s v="PROD-201"/>
    <x v="14"/>
    <s v="Home Care"/>
    <n v="12"/>
    <n v="6.5"/>
    <n v="170"/>
    <n v="2040"/>
    <n v="4.6100000000000002E-2"/>
    <n v="94.04"/>
    <n v="1945.96"/>
    <n v="1105"/>
    <n v="840.96"/>
    <n v="0"/>
    <n v="0"/>
    <n v="0"/>
    <x v="2690"/>
  </r>
  <r>
    <s v="ORD-20242800"/>
    <d v="2026-07-05T00:00:00"/>
    <s v="CUST-1015"/>
    <s v="Apex Direct"/>
    <x v="2"/>
    <x v="3"/>
    <s v="SP-05"/>
    <s v="Kenji Sato"/>
    <s v="PROD-105"/>
    <x v="1"/>
    <s v="Personal Care"/>
    <n v="14.5"/>
    <n v="4.2"/>
    <n v="16"/>
    <n v="232"/>
    <n v="3.1199999999999999E-2"/>
    <n v="7.24"/>
    <n v="224.76"/>
    <n v="67.2"/>
    <n v="157.56"/>
    <n v="0"/>
    <n v="0"/>
    <n v="0"/>
    <x v="2691"/>
  </r>
  <r>
    <s v="ORD-20242801"/>
    <d v="2025-01-30T00:00:00"/>
    <s v="CUST-1046"/>
    <s v="Vanguard Express"/>
    <x v="2"/>
    <x v="4"/>
    <s v="SP-06"/>
    <s v="Priya Sharma"/>
    <s v="PROD-104"/>
    <x v="6"/>
    <s v="Personal Care"/>
    <n v="9.9"/>
    <n v="3.1"/>
    <n v="29"/>
    <n v="287.10000000000002"/>
    <n v="0.20519999999999999"/>
    <n v="58.91"/>
    <n v="228.19"/>
    <n v="89.9"/>
    <n v="138.29"/>
    <n v="0"/>
    <n v="0"/>
    <n v="0"/>
    <x v="2692"/>
  </r>
  <r>
    <s v="ORD-20242802"/>
    <d v="2024-12-13T00:00:00"/>
    <s v="CUST-1050"/>
    <s v="Horizon Mart"/>
    <x v="0"/>
    <x v="4"/>
    <s v="SP-01"/>
    <s v="Sarah Jenkins"/>
    <s v="PROD-104"/>
    <x v="6"/>
    <s v="Personal Care"/>
    <n v="9.9"/>
    <n v="3.1"/>
    <n v="147"/>
    <n v="1455.3"/>
    <n v="0.12759999999999999"/>
    <n v="185.7"/>
    <n v="1269.5999999999999"/>
    <n v="455.7"/>
    <n v="813.9"/>
    <n v="0"/>
    <n v="0"/>
    <n v="0"/>
    <x v="2693"/>
  </r>
  <r>
    <s v="ORD-20242803"/>
    <d v="2024-07-10T00:00:00"/>
    <s v="CUST-1072"/>
    <s v="Beacon Retail"/>
    <x v="0"/>
    <x v="3"/>
    <s v="SP-01"/>
    <s v="Sarah Jenkins"/>
    <s v="PROD-304"/>
    <x v="8"/>
    <s v="Food &amp; Beverage"/>
    <n v="4.2"/>
    <n v="2.8"/>
    <n v="13"/>
    <n v="54.6"/>
    <n v="6.4000000000000003E-3"/>
    <n v="0.35"/>
    <n v="54.25"/>
    <n v="36.4"/>
    <n v="17.850000000000001"/>
    <n v="0"/>
    <n v="0"/>
    <n v="0"/>
    <x v="2694"/>
  </r>
  <r>
    <s v="ORD-20242804"/>
    <d v="2025-05-23T00:00:00"/>
    <s v="CUST-1036"/>
    <s v="Prime Wholesale"/>
    <x v="0"/>
    <x v="2"/>
    <s v="SP-02"/>
    <s v="Michael Chang"/>
    <s v="PROD-401"/>
    <x v="3"/>
    <s v="Household Essentials"/>
    <n v="10.5"/>
    <n v="7.5"/>
    <n v="11"/>
    <n v="115.5"/>
    <n v="0.2"/>
    <n v="23.1"/>
    <n v="92.4"/>
    <n v="82.5"/>
    <n v="9.9"/>
    <n v="0"/>
    <n v="0"/>
    <n v="0"/>
    <x v="2695"/>
  </r>
  <r>
    <s v="ORD-20242805"/>
    <d v="2025-12-09T00:00:00"/>
    <s v="CUST-1011"/>
    <s v="Apex Distributors"/>
    <x v="0"/>
    <x v="1"/>
    <s v="SP-02"/>
    <s v="Michael Chang"/>
    <s v="PROD-201"/>
    <x v="14"/>
    <s v="Home Care"/>
    <n v="12"/>
    <n v="6.5"/>
    <n v="13"/>
    <n v="156"/>
    <n v="5.4999999999999997E-3"/>
    <n v="0.86"/>
    <n v="155.13999999999999"/>
    <n v="84.5"/>
    <n v="70.64"/>
    <n v="0"/>
    <n v="0"/>
    <n v="0"/>
    <x v="2696"/>
  </r>
  <r>
    <s v="ORD-20242806"/>
    <d v="2025-05-24T00:00:00"/>
    <s v="CUST-1082"/>
    <s v="Crest Mart"/>
    <x v="0"/>
    <x v="2"/>
    <s v="SP-02"/>
    <s v="Michael Chang"/>
    <s v="PROD-302"/>
    <x v="7"/>
    <s v="Food &amp; Beverage"/>
    <n v="3.8"/>
    <n v="2.6"/>
    <n v="3"/>
    <n v="11.4"/>
    <n v="0.49109999999999998"/>
    <n v="5.6"/>
    <n v="5.8"/>
    <n v="7.8"/>
    <n v="-2"/>
    <n v="1"/>
    <n v="1.93"/>
    <n v="3.1"/>
    <x v="2697"/>
  </r>
  <r>
    <s v="ORD-20242807"/>
    <d v="2025-01-11T00:00:00"/>
    <s v="CUST-1119"/>
    <s v="Titan Direct"/>
    <x v="2"/>
    <x v="3"/>
    <s v="SP-05"/>
    <s v="Kenji Sato"/>
    <s v="PROD-101"/>
    <x v="9"/>
    <s v="Personal Care"/>
    <n v="8.5"/>
    <n v="2.8"/>
    <n v="53"/>
    <n v="450.5"/>
    <n v="0.39250000000000002"/>
    <n v="176.82"/>
    <n v="273.68"/>
    <n v="148.4"/>
    <n v="125.28"/>
    <n v="16"/>
    <n v="82.62"/>
    <n v="52.8"/>
    <x v="2698"/>
  </r>
  <r>
    <s v="ORD-20242808"/>
    <d v="2026-08-04T00:00:00"/>
    <s v="CUST-1076"/>
    <s v="Beacon Wholesale"/>
    <x v="0"/>
    <x v="1"/>
    <s v="SP-01"/>
    <s v="Sarah Jenkins"/>
    <s v="PROD-103"/>
    <x v="13"/>
    <s v="Personal Care"/>
    <n v="4.8"/>
    <n v="1.4"/>
    <n v="8"/>
    <n v="38.4"/>
    <n v="0.46250000000000002"/>
    <n v="17.760000000000002"/>
    <n v="20.64"/>
    <n v="11.2"/>
    <n v="9.44"/>
    <n v="0"/>
    <n v="0"/>
    <n v="0"/>
    <x v="2699"/>
  </r>
  <r>
    <s v="ORD-20242809"/>
    <d v="2026-03-27T00:00:00"/>
    <s v="CUST-1051"/>
    <s v="Horizon Distributors"/>
    <x v="0"/>
    <x v="1"/>
    <s v="SP-01"/>
    <s v="Sarah Jenkins"/>
    <s v="PROD-102"/>
    <x v="15"/>
    <s v="Personal Care"/>
    <n v="6.2"/>
    <n v="1.9"/>
    <n v="10"/>
    <n v="62"/>
    <n v="5.4000000000000003E-3"/>
    <n v="0.33"/>
    <n v="61.67"/>
    <n v="19"/>
    <n v="42.67"/>
    <n v="0"/>
    <n v="0"/>
    <n v="0"/>
    <x v="2700"/>
  </r>
  <r>
    <s v="ORD-20242810"/>
    <d v="2025-06-15T00:00:00"/>
    <s v="CUST-1037"/>
    <s v="Prime Stores"/>
    <x v="2"/>
    <x v="4"/>
    <s v="SP-06"/>
    <s v="Priya Sharma"/>
    <s v="PROD-303"/>
    <x v="5"/>
    <s v="Food &amp; Beverage"/>
    <n v="11"/>
    <n v="6.8"/>
    <n v="52"/>
    <n v="572"/>
    <n v="2.47E-2"/>
    <n v="14.13"/>
    <n v="557.87"/>
    <n v="353.6"/>
    <n v="204.27"/>
    <n v="0"/>
    <n v="0"/>
    <n v="0"/>
    <x v="2701"/>
  </r>
  <r>
    <s v="ORD-20242811"/>
    <d v="2024-09-30T00:00:00"/>
    <s v="CUST-1023"/>
    <s v="Global Direct"/>
    <x v="0"/>
    <x v="1"/>
    <s v="SP-01"/>
    <s v="Sarah Jenkins"/>
    <s v="PROD-203"/>
    <x v="0"/>
    <s v="Home Care"/>
    <n v="5.8"/>
    <n v="2.7"/>
    <n v="20"/>
    <n v="116"/>
    <n v="2.8E-3"/>
    <n v="0.32"/>
    <n v="115.68"/>
    <n v="54"/>
    <n v="61.68"/>
    <n v="0"/>
    <n v="0"/>
    <n v="0"/>
    <x v="2702"/>
  </r>
  <r>
    <s v="ORD-20242812"/>
    <d v="2026-03-31T00:00:00"/>
    <s v="CUST-1020"/>
    <s v="Global Wholesale"/>
    <x v="0"/>
    <x v="1"/>
    <s v="SP-02"/>
    <s v="Michael Chang"/>
    <s v="PROD-202"/>
    <x v="4"/>
    <s v="Home Care"/>
    <n v="4.5"/>
    <n v="2.1"/>
    <n v="94"/>
    <n v="423"/>
    <n v="6.8999999999999999E-3"/>
    <n v="2.92"/>
    <n v="420.08"/>
    <n v="197.4"/>
    <n v="222.68"/>
    <n v="0"/>
    <n v="0"/>
    <n v="0"/>
    <x v="2703"/>
  </r>
  <r>
    <s v="ORD-20242813"/>
    <d v="2024-03-25T00:00:00"/>
    <s v="CUST-1111"/>
    <s v="Omega Direct"/>
    <x v="0"/>
    <x v="1"/>
    <s v="SP-01"/>
    <s v="Sarah Jenkins"/>
    <s v="PROD-402"/>
    <x v="10"/>
    <s v="Household Essentials"/>
    <n v="6"/>
    <n v="4.2"/>
    <n v="44"/>
    <n v="264"/>
    <n v="1.49E-2"/>
    <n v="3.93"/>
    <n v="260.07"/>
    <n v="184.8"/>
    <n v="75.27"/>
    <n v="10"/>
    <n v="59.11"/>
    <n v="47"/>
    <x v="2704"/>
  </r>
  <r>
    <s v="ORD-20242814"/>
    <d v="2026-01-14T00:00:00"/>
    <s v="CUST-1119"/>
    <s v="Titan Direct"/>
    <x v="2"/>
    <x v="3"/>
    <s v="SP-06"/>
    <s v="Priya Sharma"/>
    <s v="PROD-201"/>
    <x v="14"/>
    <s v="Home Care"/>
    <n v="12"/>
    <n v="6.5"/>
    <n v="216"/>
    <n v="2592"/>
    <n v="5.9200000000000003E-2"/>
    <n v="153.44999999999999"/>
    <n v="2438.5500000000002"/>
    <n v="1404"/>
    <n v="1034.55"/>
    <n v="0"/>
    <n v="0"/>
    <n v="0"/>
    <x v="2705"/>
  </r>
  <r>
    <s v="ORD-20242815"/>
    <d v="2025-03-10T00:00:00"/>
    <s v="CUST-1057"/>
    <s v="Pioneer Supermarkets"/>
    <x v="2"/>
    <x v="2"/>
    <s v="SP-06"/>
    <s v="Priya Sharma"/>
    <s v="PROD-105"/>
    <x v="1"/>
    <s v="Personal Care"/>
    <n v="14.5"/>
    <n v="4.2"/>
    <n v="21"/>
    <n v="304.5"/>
    <n v="0.12230000000000001"/>
    <n v="37.24"/>
    <n v="267.26"/>
    <n v="88.2"/>
    <n v="179.06"/>
    <n v="0"/>
    <n v="0"/>
    <n v="0"/>
    <x v="2706"/>
  </r>
  <r>
    <s v="ORD-20242816"/>
    <d v="2024-03-21T00:00:00"/>
    <s v="CUST-1114"/>
    <s v="Titan Mart"/>
    <x v="4"/>
    <x v="4"/>
    <s v="SP-07"/>
    <s v="Carlos Mendez"/>
    <s v="PROD-401"/>
    <x v="3"/>
    <s v="Household Essentials"/>
    <n v="10.5"/>
    <n v="7.5"/>
    <n v="141"/>
    <n v="1480.5"/>
    <n v="0.2477"/>
    <n v="366.72"/>
    <n v="1113.78"/>
    <n v="1057.5"/>
    <n v="56.28"/>
    <n v="0"/>
    <n v="0"/>
    <n v="0"/>
    <x v="2707"/>
  </r>
  <r>
    <s v="ORD-20242817"/>
    <d v="2025-03-16T00:00:00"/>
    <s v="CUST-1050"/>
    <s v="Horizon Mart"/>
    <x v="0"/>
    <x v="4"/>
    <s v="SP-01"/>
    <s v="Sarah Jenkins"/>
    <s v="PROD-201"/>
    <x v="14"/>
    <s v="Home Care"/>
    <n v="12"/>
    <n v="6.5"/>
    <n v="103"/>
    <n v="1236"/>
    <n v="7.0900000000000005E-2"/>
    <n v="87.63"/>
    <n v="1148.3699999999999"/>
    <n v="669.5"/>
    <n v="478.87"/>
    <n v="0"/>
    <n v="0"/>
    <n v="0"/>
    <x v="2708"/>
  </r>
  <r>
    <s v="ORD-20242818"/>
    <d v="2025-09-08T00:00:00"/>
    <s v="CUST-1089"/>
    <s v="Crown Supermarkets"/>
    <x v="1"/>
    <x v="3"/>
    <s v="SP-08"/>
    <s v="Tariq Al-Mansoor"/>
    <s v="PROD-404"/>
    <x v="16"/>
    <s v="Household Essentials"/>
    <n v="4.9000000000000004"/>
    <n v="3.1"/>
    <n v="114"/>
    <n v="558.6"/>
    <n v="1.6999999999999999E-3"/>
    <n v="0.95"/>
    <n v="557.65"/>
    <n v="353.4"/>
    <n v="204.25"/>
    <n v="0"/>
    <n v="0"/>
    <n v="0"/>
    <x v="2709"/>
  </r>
  <r>
    <s v="ORD-20242819"/>
    <d v="2026-04-22T00:00:00"/>
    <s v="CUST-1052"/>
    <s v="Horizon Wholesale"/>
    <x v="4"/>
    <x v="3"/>
    <s v="SP-07"/>
    <s v="Carlos Mendez"/>
    <s v="PROD-402"/>
    <x v="10"/>
    <s v="Household Essentials"/>
    <n v="6"/>
    <n v="4.2"/>
    <n v="36"/>
    <n v="216"/>
    <n v="4.3200000000000002E-2"/>
    <n v="9.33"/>
    <n v="206.67"/>
    <n v="151.19999999999999"/>
    <n v="55.47"/>
    <n v="0"/>
    <n v="0"/>
    <n v="0"/>
    <x v="2710"/>
  </r>
  <r>
    <s v="ORD-20242820"/>
    <d v="2024-07-03T00:00:00"/>
    <s v="CUST-1077"/>
    <s v="Beacon Stores"/>
    <x v="1"/>
    <x v="3"/>
    <s v="SP-08"/>
    <s v="Tariq Al-Mansoor"/>
    <s v="PROD-401"/>
    <x v="3"/>
    <s v="Household Essentials"/>
    <n v="10.5"/>
    <n v="7.5"/>
    <n v="156"/>
    <n v="1638"/>
    <n v="5.0000000000000001E-4"/>
    <n v="0.82"/>
    <n v="1637.18"/>
    <n v="1170"/>
    <n v="467.18"/>
    <n v="0"/>
    <n v="0"/>
    <n v="0"/>
    <x v="2711"/>
  </r>
  <r>
    <s v="ORD-20242821"/>
    <d v="2025-07-12T00:00:00"/>
    <s v="CUST-1080"/>
    <s v="Crest Retail"/>
    <x v="3"/>
    <x v="4"/>
    <s v="SP-03"/>
    <s v="Elena Rostova"/>
    <s v="PROD-402"/>
    <x v="10"/>
    <s v="Household Essentials"/>
    <n v="6"/>
    <n v="4.2"/>
    <n v="49"/>
    <n v="294"/>
    <n v="7.8E-2"/>
    <n v="22.93"/>
    <n v="271.07"/>
    <n v="205.8"/>
    <n v="65.27"/>
    <n v="0"/>
    <n v="0"/>
    <n v="0"/>
    <x v="2712"/>
  </r>
  <r>
    <s v="ORD-20242822"/>
    <d v="2024-10-27T00:00:00"/>
    <s v="CUST-1092"/>
    <s v="Crown Wholesale"/>
    <x v="0"/>
    <x v="4"/>
    <s v="SP-01"/>
    <s v="Sarah Jenkins"/>
    <s v="PROD-204"/>
    <x v="12"/>
    <s v="Home Care"/>
    <n v="7.2"/>
    <n v="3.6"/>
    <n v="228"/>
    <n v="1641.6"/>
    <n v="8.4199999999999997E-2"/>
    <n v="138.22"/>
    <n v="1503.38"/>
    <n v="820.8"/>
    <n v="682.58"/>
    <n v="0"/>
    <n v="0"/>
    <n v="0"/>
    <x v="2713"/>
  </r>
  <r>
    <s v="ORD-20242823"/>
    <d v="2024-11-24T00:00:00"/>
    <s v="CUST-1097"/>
    <s v="Atlas Supermarkets"/>
    <x v="0"/>
    <x v="1"/>
    <s v="SP-01"/>
    <s v="Sarah Jenkins"/>
    <s v="PROD-403"/>
    <x v="11"/>
    <s v="Household Essentials"/>
    <n v="5.5"/>
    <n v="3.8"/>
    <n v="32"/>
    <n v="176"/>
    <n v="4.1399999999999999E-2"/>
    <n v="7.29"/>
    <n v="168.71"/>
    <n v="121.6"/>
    <n v="47.11"/>
    <n v="0"/>
    <n v="0"/>
    <n v="0"/>
    <x v="2714"/>
  </r>
  <r>
    <s v="ORD-20242824"/>
    <d v="2024-04-15T00:00:00"/>
    <s v="CUST-1040"/>
    <s v="Vanguard Retail"/>
    <x v="4"/>
    <x v="4"/>
    <s v="SP-07"/>
    <s v="Carlos Mendez"/>
    <s v="PROD-203"/>
    <x v="0"/>
    <s v="Home Care"/>
    <n v="5.8"/>
    <n v="2.7"/>
    <n v="157"/>
    <n v="910.6"/>
    <n v="9.1999999999999998E-2"/>
    <n v="83.78"/>
    <n v="826.82"/>
    <n v="423.9"/>
    <n v="402.92"/>
    <n v="0"/>
    <n v="0"/>
    <n v="0"/>
    <x v="2715"/>
  </r>
  <r>
    <s v="ORD-20242825"/>
    <d v="2024-03-22T00:00:00"/>
    <s v="CUST-1023"/>
    <s v="Global Direct"/>
    <x v="0"/>
    <x v="1"/>
    <s v="SP-02"/>
    <s v="Michael Chang"/>
    <s v="PROD-304"/>
    <x v="8"/>
    <s v="Food &amp; Beverage"/>
    <n v="4.2"/>
    <n v="2.8"/>
    <n v="15"/>
    <n v="63"/>
    <n v="4.8800000000000003E-2"/>
    <n v="3.07"/>
    <n v="59.93"/>
    <n v="42"/>
    <n v="17.93"/>
    <n v="0"/>
    <n v="0"/>
    <n v="0"/>
    <x v="2716"/>
  </r>
  <r>
    <s v="ORD-20242826"/>
    <d v="2024-12-01T00:00:00"/>
    <s v="CUST-1084"/>
    <s v="Crest Wholesale"/>
    <x v="0"/>
    <x v="4"/>
    <s v="SP-01"/>
    <s v="Sarah Jenkins"/>
    <s v="PROD-204"/>
    <x v="12"/>
    <s v="Home Care"/>
    <n v="7.2"/>
    <n v="3.6"/>
    <n v="139"/>
    <n v="1000.8"/>
    <n v="6.5299999999999997E-2"/>
    <n v="65.349999999999994"/>
    <n v="935.45"/>
    <n v="500.4"/>
    <n v="435.05"/>
    <n v="0"/>
    <n v="0"/>
    <n v="0"/>
    <x v="2717"/>
  </r>
  <r>
    <s v="ORD-20242827"/>
    <d v="2025-11-07T00:00:00"/>
    <s v="CUST-1063"/>
    <s v="Pioneer Direct"/>
    <x v="4"/>
    <x v="2"/>
    <s v="SP-07"/>
    <s v="Carlos Mendez"/>
    <s v="PROD-105"/>
    <x v="1"/>
    <s v="Personal Care"/>
    <n v="14.5"/>
    <n v="4.2"/>
    <n v="29"/>
    <n v="420.5"/>
    <n v="0.1166"/>
    <n v="49.03"/>
    <n v="371.47"/>
    <n v="121.8"/>
    <n v="249.67"/>
    <n v="0"/>
    <n v="0"/>
    <n v="0"/>
    <x v="2718"/>
  </r>
  <r>
    <s v="ORD-20242828"/>
    <d v="2024-10-29T00:00:00"/>
    <s v="CUST-1118"/>
    <s v="Titan Express"/>
    <x v="0"/>
    <x v="3"/>
    <s v="SP-01"/>
    <s v="Sarah Jenkins"/>
    <s v="PROD-401"/>
    <x v="3"/>
    <s v="Household Essentials"/>
    <n v="10.5"/>
    <n v="7.5"/>
    <n v="15"/>
    <n v="157.5"/>
    <n v="4.0000000000000001E-3"/>
    <n v="0.63"/>
    <n v="156.87"/>
    <n v="112.5"/>
    <n v="44.37"/>
    <n v="8"/>
    <n v="83.66"/>
    <n v="64"/>
    <x v="2719"/>
  </r>
  <r>
    <s v="ORD-20242829"/>
    <d v="2024-11-09T00:00:00"/>
    <s v="CUST-1102"/>
    <s v="Atlas Express"/>
    <x v="2"/>
    <x v="3"/>
    <s v="SP-05"/>
    <s v="Kenji Sato"/>
    <s v="PROD-102"/>
    <x v="15"/>
    <s v="Personal Care"/>
    <n v="6.2"/>
    <n v="1.9"/>
    <n v="20"/>
    <n v="124"/>
    <n v="2.2100000000000002E-2"/>
    <n v="2.74"/>
    <n v="121.26"/>
    <n v="38"/>
    <n v="83.26"/>
    <n v="0"/>
    <n v="0"/>
    <n v="0"/>
    <x v="2720"/>
  </r>
  <r>
    <s v="ORD-20242830"/>
    <d v="2025-04-01T00:00:00"/>
    <s v="CUST-1104"/>
    <s v="Omega Retail"/>
    <x v="0"/>
    <x v="3"/>
    <s v="SP-02"/>
    <s v="Michael Chang"/>
    <s v="PROD-401"/>
    <x v="3"/>
    <s v="Household Essentials"/>
    <n v="10.5"/>
    <n v="7.5"/>
    <n v="66"/>
    <n v="693"/>
    <n v="6.4000000000000003E-3"/>
    <n v="4.4400000000000004"/>
    <n v="688.56"/>
    <n v="495"/>
    <n v="193.56"/>
    <n v="0"/>
    <n v="0"/>
    <n v="0"/>
    <x v="2721"/>
  </r>
  <r>
    <s v="ORD-20242831"/>
    <d v="2025-09-09T00:00:00"/>
    <s v="CUST-1014"/>
    <s v="Apex Express"/>
    <x v="3"/>
    <x v="3"/>
    <s v="SP-03"/>
    <s v="Elena Rostova"/>
    <s v="PROD-202"/>
    <x v="4"/>
    <s v="Home Care"/>
    <n v="4.5"/>
    <n v="2.1"/>
    <n v="85"/>
    <n v="382.5"/>
    <n v="2.6499999999999999E-2"/>
    <n v="10.14"/>
    <n v="372.36"/>
    <n v="178.5"/>
    <n v="193.86"/>
    <n v="0"/>
    <n v="0"/>
    <n v="0"/>
    <x v="2722"/>
  </r>
  <r>
    <s v="ORD-20242832"/>
    <d v="2026-01-04T00:00:00"/>
    <s v="CUST-1067"/>
    <s v="Sterling Distributors"/>
    <x v="1"/>
    <x v="1"/>
    <s v="SP-08"/>
    <s v="Tariq Al-Mansoor"/>
    <s v="PROD-104"/>
    <x v="6"/>
    <s v="Personal Care"/>
    <n v="9.9"/>
    <n v="3.1"/>
    <n v="21"/>
    <n v="207.9"/>
    <n v="8.8999999999999999E-3"/>
    <n v="1.85"/>
    <n v="206.05"/>
    <n v="65.099999999999994"/>
    <n v="140.94999999999999"/>
    <n v="0"/>
    <n v="0"/>
    <n v="0"/>
    <x v="2723"/>
  </r>
  <r>
    <s v="ORD-20242833"/>
    <d v="2025-03-12T00:00:00"/>
    <s v="CUST-1113"/>
    <s v="Titan Supermarkets"/>
    <x v="1"/>
    <x v="1"/>
    <s v="SP-08"/>
    <s v="Tariq Al-Mansoor"/>
    <s v="PROD-202"/>
    <x v="4"/>
    <s v="Home Care"/>
    <n v="4.5"/>
    <n v="2.1"/>
    <n v="16"/>
    <n v="72"/>
    <n v="1.4800000000000001E-2"/>
    <n v="1.07"/>
    <n v="70.930000000000007"/>
    <n v="33.6"/>
    <n v="37.33"/>
    <n v="0"/>
    <n v="0"/>
    <n v="0"/>
    <x v="1430"/>
  </r>
  <r>
    <s v="ORD-20242834"/>
    <d v="2024-06-19T00:00:00"/>
    <s v="CUST-1001"/>
    <s v="Metro Supermarkets"/>
    <x v="2"/>
    <x v="4"/>
    <s v="SP-06"/>
    <s v="Priya Sharma"/>
    <s v="PROD-104"/>
    <x v="6"/>
    <s v="Personal Care"/>
    <n v="9.9"/>
    <n v="3.1"/>
    <n v="20"/>
    <n v="198"/>
    <n v="4.8500000000000001E-2"/>
    <n v="9.6"/>
    <n v="188.4"/>
    <n v="62"/>
    <n v="126.4"/>
    <n v="0"/>
    <n v="0"/>
    <n v="0"/>
    <x v="1066"/>
  </r>
  <r>
    <s v="ORD-20242835"/>
    <d v="2025-12-07T00:00:00"/>
    <s v="CUST-1000"/>
    <s v="Metro Retail"/>
    <x v="3"/>
    <x v="0"/>
    <s v="SP-04"/>
    <s v="David Mueller"/>
    <s v="PROD-404"/>
    <x v="16"/>
    <s v="Household Essentials"/>
    <n v="4.9000000000000004"/>
    <n v="3.1"/>
    <n v="254"/>
    <n v="1244.5999999999999"/>
    <n v="9.3200000000000005E-2"/>
    <n v="116"/>
    <n v="1128.5999999999999"/>
    <n v="787.4"/>
    <n v="341.2"/>
    <n v="0"/>
    <n v="0"/>
    <n v="0"/>
    <x v="2724"/>
  </r>
  <r>
    <s v="ORD-20242836"/>
    <d v="2025-03-30T00:00:00"/>
    <s v="CUST-1023"/>
    <s v="Global Direct"/>
    <x v="0"/>
    <x v="1"/>
    <s v="SP-01"/>
    <s v="Sarah Jenkins"/>
    <s v="PROD-304"/>
    <x v="8"/>
    <s v="Food &amp; Beverage"/>
    <n v="4.2"/>
    <n v="2.8"/>
    <n v="38"/>
    <n v="159.6"/>
    <n v="8.2000000000000007E-3"/>
    <n v="1.31"/>
    <n v="158.29"/>
    <n v="106.4"/>
    <n v="51.89"/>
    <n v="0"/>
    <n v="0"/>
    <n v="0"/>
    <x v="2725"/>
  </r>
  <r>
    <s v="ORD-20242837"/>
    <d v="2024-12-25T00:00:00"/>
    <s v="CUST-1112"/>
    <s v="Titan Retail"/>
    <x v="0"/>
    <x v="3"/>
    <s v="SP-02"/>
    <s v="Michael Chang"/>
    <s v="PROD-203"/>
    <x v="0"/>
    <s v="Home Care"/>
    <n v="5.8"/>
    <n v="2.7"/>
    <n v="61"/>
    <n v="353.8"/>
    <n v="1.35E-2"/>
    <n v="4.78"/>
    <n v="349.02"/>
    <n v="164.7"/>
    <n v="184.32"/>
    <n v="0"/>
    <n v="0"/>
    <n v="0"/>
    <x v="2726"/>
  </r>
  <r>
    <s v="ORD-20242838"/>
    <d v="2025-04-02T00:00:00"/>
    <s v="CUST-1101"/>
    <s v="Atlas Stores"/>
    <x v="0"/>
    <x v="2"/>
    <s v="SP-01"/>
    <s v="Sarah Jenkins"/>
    <s v="PROD-404"/>
    <x v="16"/>
    <s v="Household Essentials"/>
    <n v="4.9000000000000004"/>
    <n v="3.1"/>
    <n v="3"/>
    <n v="14.7"/>
    <n v="7.0499999999999993E-2"/>
    <n v="1.04"/>
    <n v="13.66"/>
    <n v="9.3000000000000007"/>
    <n v="4.3600000000000003"/>
    <n v="0"/>
    <n v="0"/>
    <n v="0"/>
    <x v="2727"/>
  </r>
  <r>
    <s v="ORD-20242839"/>
    <d v="2024-02-13T00:00:00"/>
    <s v="CUST-1013"/>
    <s v="Apex Stores"/>
    <x v="0"/>
    <x v="1"/>
    <s v="SP-02"/>
    <s v="Michael Chang"/>
    <s v="PROD-403"/>
    <x v="11"/>
    <s v="Household Essentials"/>
    <n v="5.5"/>
    <n v="3.8"/>
    <n v="6"/>
    <n v="33"/>
    <n v="5.4000000000000003E-3"/>
    <n v="0.18"/>
    <n v="32.82"/>
    <n v="22.8"/>
    <n v="10.02"/>
    <n v="0"/>
    <n v="0"/>
    <n v="0"/>
    <x v="2728"/>
  </r>
  <r>
    <s v="ORD-20242840"/>
    <d v="2026-01-14T00:00:00"/>
    <s v="CUST-1059"/>
    <s v="Pioneer Distributors"/>
    <x v="4"/>
    <x v="1"/>
    <s v="SP-07"/>
    <s v="Carlos Mendez"/>
    <s v="PROD-403"/>
    <x v="11"/>
    <s v="Household Essentials"/>
    <n v="5.5"/>
    <n v="3.8"/>
    <n v="3"/>
    <n v="16.5"/>
    <n v="3.3300000000000003E-2"/>
    <n v="0.55000000000000004"/>
    <n v="15.95"/>
    <n v="11.4"/>
    <n v="4.55"/>
    <n v="0"/>
    <n v="0"/>
    <n v="0"/>
    <x v="684"/>
  </r>
  <r>
    <s v="ORD-20242841"/>
    <d v="2026-06-09T00:00:00"/>
    <s v="CUST-1082"/>
    <s v="Crest Mart"/>
    <x v="0"/>
    <x v="2"/>
    <s v="SP-02"/>
    <s v="Michael Chang"/>
    <s v="PROD-101"/>
    <x v="9"/>
    <s v="Personal Care"/>
    <n v="8.5"/>
    <n v="2.8"/>
    <n v="17"/>
    <n v="144.5"/>
    <n v="0.2601"/>
    <n v="37.58"/>
    <n v="106.92"/>
    <n v="47.6"/>
    <n v="59.32"/>
    <n v="9"/>
    <n v="56.6"/>
    <n v="29.7"/>
    <x v="2729"/>
  </r>
  <r>
    <s v="ORD-20242842"/>
    <d v="2026-07-22T00:00:00"/>
    <s v="CUST-1105"/>
    <s v="Omega Supermarkets"/>
    <x v="3"/>
    <x v="4"/>
    <s v="SP-03"/>
    <s v="Elena Rostova"/>
    <s v="PROD-203"/>
    <x v="0"/>
    <s v="Home Care"/>
    <n v="5.8"/>
    <n v="2.7"/>
    <n v="234"/>
    <n v="1357.2"/>
    <n v="0.17549999999999999"/>
    <n v="238.19"/>
    <n v="1119.01"/>
    <n v="631.79999999999995"/>
    <n v="487.21"/>
    <n v="0"/>
    <n v="0"/>
    <n v="0"/>
    <x v="2730"/>
  </r>
  <r>
    <s v="ORD-20242843"/>
    <d v="2024-12-27T00:00:00"/>
    <s v="CUST-1064"/>
    <s v="Sterling Retail"/>
    <x v="0"/>
    <x v="1"/>
    <s v="SP-02"/>
    <s v="Michael Chang"/>
    <s v="PROD-105"/>
    <x v="1"/>
    <s v="Personal Care"/>
    <n v="14.5"/>
    <n v="4.2"/>
    <n v="3"/>
    <n v="43.5"/>
    <n v="1.38E-2"/>
    <n v="0.6"/>
    <n v="42.9"/>
    <n v="12.6"/>
    <n v="30.3"/>
    <n v="0"/>
    <n v="0"/>
    <n v="0"/>
    <x v="2731"/>
  </r>
  <r>
    <s v="ORD-20242844"/>
    <d v="2025-09-21T00:00:00"/>
    <s v="CUST-1032"/>
    <s v="Prime Retail"/>
    <x v="0"/>
    <x v="1"/>
    <s v="SP-01"/>
    <s v="Sarah Jenkins"/>
    <s v="PROD-302"/>
    <x v="7"/>
    <s v="Food &amp; Beverage"/>
    <n v="3.8"/>
    <n v="2.6"/>
    <n v="56"/>
    <n v="212.8"/>
    <n v="1.9599999999999999E-2"/>
    <n v="4.17"/>
    <n v="208.63"/>
    <n v="145.6"/>
    <n v="63.03"/>
    <n v="0"/>
    <n v="0"/>
    <n v="0"/>
    <x v="2732"/>
  </r>
  <r>
    <s v="ORD-20242845"/>
    <d v="2025-03-21T00:00:00"/>
    <s v="CUST-1118"/>
    <s v="Titan Express"/>
    <x v="0"/>
    <x v="3"/>
    <s v="SP-01"/>
    <s v="Sarah Jenkins"/>
    <s v="PROD-402"/>
    <x v="10"/>
    <s v="Household Essentials"/>
    <n v="6"/>
    <n v="4.2"/>
    <n v="91"/>
    <n v="546"/>
    <n v="8.8000000000000005E-3"/>
    <n v="4.8"/>
    <n v="541.20000000000005"/>
    <n v="382.2"/>
    <n v="159"/>
    <n v="0"/>
    <n v="0"/>
    <n v="0"/>
    <x v="1396"/>
  </r>
  <r>
    <s v="ORD-20242846"/>
    <d v="2024-10-08T00:00:00"/>
    <s v="CUST-1048"/>
    <s v="Horizon Retail"/>
    <x v="3"/>
    <x v="1"/>
    <s v="SP-03"/>
    <s v="Elena Rostova"/>
    <s v="PROD-303"/>
    <x v="5"/>
    <s v="Food &amp; Beverage"/>
    <n v="11"/>
    <n v="6.8"/>
    <n v="20"/>
    <n v="220"/>
    <n v="6.0000000000000001E-3"/>
    <n v="1.32"/>
    <n v="218.68"/>
    <n v="136"/>
    <n v="82.68"/>
    <n v="0"/>
    <n v="0"/>
    <n v="0"/>
    <x v="2733"/>
  </r>
  <r>
    <s v="ORD-20242847"/>
    <d v="2025-10-16T00:00:00"/>
    <s v="CUST-1062"/>
    <s v="Pioneer Express"/>
    <x v="0"/>
    <x v="1"/>
    <s v="SP-02"/>
    <s v="Michael Chang"/>
    <s v="PROD-102"/>
    <x v="15"/>
    <s v="Personal Care"/>
    <n v="6.2"/>
    <n v="1.9"/>
    <n v="35"/>
    <n v="217"/>
    <n v="4.7600000000000003E-2"/>
    <n v="10.33"/>
    <n v="206.67"/>
    <n v="66.5"/>
    <n v="140.16999999999999"/>
    <n v="0"/>
    <n v="0"/>
    <n v="0"/>
    <x v="2734"/>
  </r>
  <r>
    <s v="ORD-20242848"/>
    <d v="2026-03-21T00:00:00"/>
    <s v="CUST-1060"/>
    <s v="Pioneer Wholesale"/>
    <x v="4"/>
    <x v="2"/>
    <s v="SP-07"/>
    <s v="Carlos Mendez"/>
    <s v="PROD-404"/>
    <x v="16"/>
    <s v="Household Essentials"/>
    <n v="4.9000000000000004"/>
    <n v="3.1"/>
    <n v="19"/>
    <n v="93.1"/>
    <n v="8.9399999999999993E-2"/>
    <n v="8.32"/>
    <n v="84.78"/>
    <n v="58.9"/>
    <n v="25.88"/>
    <n v="0"/>
    <n v="0"/>
    <n v="0"/>
    <x v="2735"/>
  </r>
  <r>
    <s v="ORD-20242849"/>
    <d v="2026-08-28T00:00:00"/>
    <s v="CUST-1008"/>
    <s v="Apex Retail"/>
    <x v="0"/>
    <x v="1"/>
    <s v="SP-01"/>
    <s v="Sarah Jenkins"/>
    <s v="PROD-403"/>
    <x v="11"/>
    <s v="Household Essentials"/>
    <n v="5.5"/>
    <n v="3.8"/>
    <n v="64"/>
    <n v="352"/>
    <n v="1.55E-2"/>
    <n v="5.46"/>
    <n v="346.54"/>
    <n v="243.2"/>
    <n v="103.34"/>
    <n v="0"/>
    <n v="0"/>
    <n v="0"/>
    <x v="2736"/>
  </r>
  <r>
    <s v="ORD-20242850"/>
    <d v="2024-02-28T00:00:00"/>
    <s v="CUST-1003"/>
    <s v="Metro Distributors"/>
    <x v="0"/>
    <x v="2"/>
    <s v="SP-01"/>
    <s v="Sarah Jenkins"/>
    <s v="PROD-402"/>
    <x v="10"/>
    <s v="Household Essentials"/>
    <n v="6"/>
    <n v="4.2"/>
    <n v="24"/>
    <n v="144"/>
    <n v="0.15079999999999999"/>
    <n v="21.72"/>
    <n v="122.28"/>
    <n v="100.8"/>
    <n v="21.48"/>
    <n v="0"/>
    <n v="0"/>
    <n v="0"/>
    <x v="660"/>
  </r>
  <r>
    <s v="ORD-20242851"/>
    <d v="2024-03-17T00:00:00"/>
    <s v="CUST-1098"/>
    <s v="Atlas Mart"/>
    <x v="2"/>
    <x v="2"/>
    <s v="SP-05"/>
    <s v="Kenji Sato"/>
    <s v="PROD-101"/>
    <x v="9"/>
    <s v="Personal Care"/>
    <n v="8.5"/>
    <n v="2.8"/>
    <n v="73"/>
    <n v="620.5"/>
    <n v="0.122"/>
    <n v="75.7"/>
    <n v="544.79999999999995"/>
    <n v="204.4"/>
    <n v="340.4"/>
    <n v="11"/>
    <n v="82.09"/>
    <n v="36.299999999999997"/>
    <x v="2737"/>
  </r>
  <r>
    <s v="ORD-20242852"/>
    <d v="2025-11-18T00:00:00"/>
    <s v="CUST-1007"/>
    <s v="Metro Direct"/>
    <x v="0"/>
    <x v="3"/>
    <s v="SP-02"/>
    <s v="Michael Chang"/>
    <s v="PROD-302"/>
    <x v="7"/>
    <s v="Food &amp; Beverage"/>
    <n v="3.8"/>
    <n v="2.6"/>
    <n v="26"/>
    <n v="98.8"/>
    <n v="6.4999999999999997E-3"/>
    <n v="0.64"/>
    <n v="98.16"/>
    <n v="67.599999999999994"/>
    <n v="30.56"/>
    <n v="0"/>
    <n v="0"/>
    <n v="0"/>
    <x v="2738"/>
  </r>
  <r>
    <s v="ORD-20242853"/>
    <d v="2025-10-14T00:00:00"/>
    <s v="CUST-1097"/>
    <s v="Atlas Supermarkets"/>
    <x v="0"/>
    <x v="1"/>
    <s v="SP-01"/>
    <s v="Sarah Jenkins"/>
    <s v="PROD-203"/>
    <x v="0"/>
    <s v="Home Care"/>
    <n v="5.8"/>
    <n v="2.7"/>
    <n v="2"/>
    <n v="11.6"/>
    <n v="6.8999999999999999E-3"/>
    <n v="0.08"/>
    <n v="11.52"/>
    <n v="5.4"/>
    <n v="6.12"/>
    <n v="0"/>
    <n v="0"/>
    <n v="0"/>
    <x v="1004"/>
  </r>
  <r>
    <s v="ORD-20242854"/>
    <d v="2025-02-19T00:00:00"/>
    <s v="CUST-1072"/>
    <s v="Beacon Retail"/>
    <x v="0"/>
    <x v="3"/>
    <s v="SP-01"/>
    <s v="Sarah Jenkins"/>
    <s v="PROD-401"/>
    <x v="3"/>
    <s v="Household Essentials"/>
    <n v="10.5"/>
    <n v="7.5"/>
    <n v="199"/>
    <n v="2089.5"/>
    <n v="9.5999999999999992E-3"/>
    <n v="20.059999999999999"/>
    <n v="2069.44"/>
    <n v="1492.5"/>
    <n v="576.94000000000005"/>
    <n v="19"/>
    <n v="197.58"/>
    <n v="152"/>
    <x v="2739"/>
  </r>
  <r>
    <s v="ORD-20242855"/>
    <d v="2025-01-07T00:00:00"/>
    <s v="CUST-1062"/>
    <s v="Pioneer Express"/>
    <x v="0"/>
    <x v="1"/>
    <s v="SP-01"/>
    <s v="Sarah Jenkins"/>
    <s v="PROD-104"/>
    <x v="6"/>
    <s v="Personal Care"/>
    <n v="9.9"/>
    <n v="3.1"/>
    <n v="34"/>
    <n v="336.6"/>
    <n v="5.1400000000000001E-2"/>
    <n v="17.3"/>
    <n v="319.3"/>
    <n v="105.4"/>
    <n v="213.9"/>
    <n v="0"/>
    <n v="0"/>
    <n v="0"/>
    <x v="2740"/>
  </r>
  <r>
    <s v="ORD-20242856"/>
    <d v="2025-06-09T00:00:00"/>
    <s v="CUST-1114"/>
    <s v="Titan Mart"/>
    <x v="4"/>
    <x v="4"/>
    <s v="SP-07"/>
    <s v="Carlos Mendez"/>
    <s v="PROD-105"/>
    <x v="1"/>
    <s v="Personal Care"/>
    <n v="14.5"/>
    <n v="4.2"/>
    <n v="173"/>
    <n v="2508.5"/>
    <n v="9.6699999999999994E-2"/>
    <n v="242.57"/>
    <n v="2265.9299999999998"/>
    <n v="726.6"/>
    <n v="1539.33"/>
    <n v="0"/>
    <n v="0"/>
    <n v="0"/>
    <x v="2741"/>
  </r>
  <r>
    <s v="ORD-20242857"/>
    <d v="2026-03-31T00:00:00"/>
    <s v="CUST-1067"/>
    <s v="Sterling Distributors"/>
    <x v="1"/>
    <x v="1"/>
    <s v="SP-08"/>
    <s v="Tariq Al-Mansoor"/>
    <s v="PROD-103"/>
    <x v="13"/>
    <s v="Personal Care"/>
    <n v="4.8"/>
    <n v="1.4"/>
    <n v="10"/>
    <n v="48"/>
    <n v="1.18E-2"/>
    <n v="0.56999999999999995"/>
    <n v="47.43"/>
    <n v="14"/>
    <n v="33.43"/>
    <n v="0"/>
    <n v="0"/>
    <n v="0"/>
    <x v="2742"/>
  </r>
  <r>
    <s v="ORD-20242858"/>
    <d v="2026-02-06T00:00:00"/>
    <s v="CUST-1018"/>
    <s v="Global Mart"/>
    <x v="0"/>
    <x v="3"/>
    <s v="SP-01"/>
    <s v="Sarah Jenkins"/>
    <s v="PROD-404"/>
    <x v="16"/>
    <s v="Household Essentials"/>
    <n v="4.9000000000000004"/>
    <n v="3.1"/>
    <n v="182"/>
    <n v="891.8"/>
    <n v="5.1999999999999998E-3"/>
    <n v="4.6399999999999997"/>
    <n v="887.16"/>
    <n v="564.20000000000005"/>
    <n v="322.95999999999998"/>
    <n v="0"/>
    <n v="0"/>
    <n v="0"/>
    <x v="2743"/>
  </r>
  <r>
    <s v="ORD-20242859"/>
    <d v="2025-11-26T00:00:00"/>
    <s v="CUST-1016"/>
    <s v="Global Retail"/>
    <x v="0"/>
    <x v="0"/>
    <s v="SP-02"/>
    <s v="Michael Chang"/>
    <s v="PROD-302"/>
    <x v="7"/>
    <s v="Food &amp; Beverage"/>
    <n v="3.8"/>
    <n v="2.6"/>
    <n v="68"/>
    <n v="258.39999999999998"/>
    <n v="7.1400000000000005E-2"/>
    <n v="18.45"/>
    <n v="239.95"/>
    <n v="176.8"/>
    <n v="63.15"/>
    <n v="0"/>
    <n v="0"/>
    <n v="0"/>
    <x v="1865"/>
  </r>
  <r>
    <s v="ORD-20242860"/>
    <d v="2024-06-12T00:00:00"/>
    <s v="CUST-1107"/>
    <s v="Omega Distributors"/>
    <x v="2"/>
    <x v="3"/>
    <s v="SP-06"/>
    <s v="Priya Sharma"/>
    <s v="PROD-302"/>
    <x v="7"/>
    <s v="Food &amp; Beverage"/>
    <n v="3.8"/>
    <n v="2.6"/>
    <n v="29"/>
    <n v="110.2"/>
    <n v="0.03"/>
    <n v="3.31"/>
    <n v="106.89"/>
    <n v="75.400000000000006"/>
    <n v="31.49"/>
    <n v="0"/>
    <n v="0"/>
    <n v="0"/>
    <x v="2744"/>
  </r>
  <r>
    <s v="ORD-20242861"/>
    <d v="2024-02-01T00:00:00"/>
    <s v="CUST-1059"/>
    <s v="Pioneer Distributors"/>
    <x v="4"/>
    <x v="1"/>
    <s v="SP-07"/>
    <s v="Carlos Mendez"/>
    <s v="PROD-201"/>
    <x v="14"/>
    <s v="Home Care"/>
    <n v="12"/>
    <n v="6.5"/>
    <n v="21"/>
    <n v="252"/>
    <n v="1.6999999999999999E-3"/>
    <n v="0.43"/>
    <n v="251.57"/>
    <n v="136.5"/>
    <n v="115.07"/>
    <n v="0"/>
    <n v="0"/>
    <n v="0"/>
    <x v="2745"/>
  </r>
  <r>
    <s v="ORD-20242862"/>
    <d v="2024-05-26T00:00:00"/>
    <s v="CUST-1016"/>
    <s v="Global Retail"/>
    <x v="0"/>
    <x v="0"/>
    <s v="SP-02"/>
    <s v="Michael Chang"/>
    <s v="PROD-303"/>
    <x v="5"/>
    <s v="Food &amp; Beverage"/>
    <n v="11"/>
    <n v="6.8"/>
    <n v="114"/>
    <n v="1254"/>
    <n v="5.0500000000000003E-2"/>
    <n v="63.33"/>
    <n v="1190.67"/>
    <n v="775.2"/>
    <n v="415.47"/>
    <n v="0"/>
    <n v="0"/>
    <n v="0"/>
    <x v="2746"/>
  </r>
  <r>
    <s v="ORD-20242863"/>
    <d v="2026-05-19T00:00:00"/>
    <s v="CUST-1031"/>
    <s v="Summit Direct"/>
    <x v="4"/>
    <x v="1"/>
    <s v="SP-07"/>
    <s v="Carlos Mendez"/>
    <s v="PROD-202"/>
    <x v="4"/>
    <s v="Home Care"/>
    <n v="4.5"/>
    <n v="2.1"/>
    <n v="32"/>
    <n v="144"/>
    <n v="6.4000000000000003E-3"/>
    <n v="0.92"/>
    <n v="143.08000000000001"/>
    <n v="67.2"/>
    <n v="75.88"/>
    <n v="0"/>
    <n v="0"/>
    <n v="0"/>
    <x v="2747"/>
  </r>
  <r>
    <s v="ORD-20242864"/>
    <d v="2025-09-14T00:00:00"/>
    <s v="CUST-1012"/>
    <s v="Apex Wholesale"/>
    <x v="3"/>
    <x v="2"/>
    <s v="SP-04"/>
    <s v="David Mueller"/>
    <s v="PROD-201"/>
    <x v="14"/>
    <s v="Home Care"/>
    <n v="12"/>
    <n v="6.5"/>
    <n v="20"/>
    <n v="240"/>
    <n v="0.18160000000000001"/>
    <n v="43.58"/>
    <n v="196.42"/>
    <n v="130"/>
    <n v="66.42"/>
    <n v="0"/>
    <n v="0"/>
    <n v="0"/>
    <x v="2748"/>
  </r>
  <r>
    <s v="ORD-20242865"/>
    <d v="2025-11-25T00:00:00"/>
    <s v="CUST-1028"/>
    <s v="Summit Wholesale"/>
    <x v="0"/>
    <x v="3"/>
    <s v="SP-02"/>
    <s v="Michael Chang"/>
    <s v="PROD-105"/>
    <x v="1"/>
    <s v="Personal Care"/>
    <n v="14.5"/>
    <n v="4.2"/>
    <n v="10"/>
    <n v="145"/>
    <n v="1.9E-3"/>
    <n v="0.28000000000000003"/>
    <n v="144.72"/>
    <n v="42"/>
    <n v="102.72"/>
    <n v="0"/>
    <n v="0"/>
    <n v="0"/>
    <x v="2749"/>
  </r>
  <r>
    <s v="ORD-20242866"/>
    <d v="2026-03-11T00:00:00"/>
    <s v="CUST-1008"/>
    <s v="Apex Retail"/>
    <x v="0"/>
    <x v="1"/>
    <s v="SP-01"/>
    <s v="Sarah Jenkins"/>
    <s v="PROD-105"/>
    <x v="1"/>
    <s v="Personal Care"/>
    <n v="14.5"/>
    <n v="4.2"/>
    <n v="5"/>
    <n v="72.5"/>
    <n v="8.3000000000000001E-3"/>
    <n v="0.6"/>
    <n v="71.900000000000006"/>
    <n v="21"/>
    <n v="50.9"/>
    <n v="0"/>
    <n v="0"/>
    <n v="0"/>
    <x v="2750"/>
  </r>
  <r>
    <s v="ORD-20242867"/>
    <d v="2025-03-24T00:00:00"/>
    <s v="CUST-1046"/>
    <s v="Vanguard Express"/>
    <x v="2"/>
    <x v="4"/>
    <s v="SP-05"/>
    <s v="Kenji Sato"/>
    <s v="PROD-104"/>
    <x v="6"/>
    <s v="Personal Care"/>
    <n v="9.9"/>
    <n v="3.1"/>
    <n v="175"/>
    <n v="1732.5"/>
    <n v="3.44E-2"/>
    <n v="59.6"/>
    <n v="1672.9"/>
    <n v="542.5"/>
    <n v="1130.4000000000001"/>
    <n v="0"/>
    <n v="0"/>
    <n v="0"/>
    <x v="2751"/>
  </r>
  <r>
    <s v="ORD-20242868"/>
    <d v="2024-02-05T00:00:00"/>
    <s v="CUST-1067"/>
    <s v="Sterling Distributors"/>
    <x v="1"/>
    <x v="1"/>
    <s v="SP-08"/>
    <s v="Tariq Al-Mansoor"/>
    <s v="PROD-204"/>
    <x v="12"/>
    <s v="Home Care"/>
    <n v="7.2"/>
    <n v="3.6"/>
    <n v="19"/>
    <n v="136.80000000000001"/>
    <n v="0.45519999999999999"/>
    <n v="62.27"/>
    <n v="74.53"/>
    <n v="68.400000000000006"/>
    <n v="6.13"/>
    <n v="0"/>
    <n v="0"/>
    <n v="0"/>
    <x v="172"/>
  </r>
  <r>
    <s v="ORD-20242869"/>
    <d v="2024-05-09T00:00:00"/>
    <s v="CUST-1030"/>
    <s v="Summit Express"/>
    <x v="3"/>
    <x v="3"/>
    <s v="SP-03"/>
    <s v="Elena Rostova"/>
    <s v="PROD-203"/>
    <x v="0"/>
    <s v="Home Care"/>
    <n v="5.8"/>
    <n v="2.7"/>
    <n v="144"/>
    <n v="835.2"/>
    <n v="7.0000000000000001E-3"/>
    <n v="5.85"/>
    <n v="829.35"/>
    <n v="388.8"/>
    <n v="440.55"/>
    <n v="0"/>
    <n v="0"/>
    <n v="0"/>
    <x v="2752"/>
  </r>
  <r>
    <s v="ORD-20242870"/>
    <d v="2024-03-09T00:00:00"/>
    <s v="CUST-1015"/>
    <s v="Apex Direct"/>
    <x v="2"/>
    <x v="3"/>
    <s v="SP-05"/>
    <s v="Kenji Sato"/>
    <s v="PROD-403"/>
    <x v="11"/>
    <s v="Household Essentials"/>
    <n v="5.5"/>
    <n v="3.8"/>
    <n v="49"/>
    <n v="269.5"/>
    <n v="1.47E-2"/>
    <n v="3.96"/>
    <n v="265.54000000000002"/>
    <n v="186.2"/>
    <n v="79.34"/>
    <n v="0"/>
    <n v="0"/>
    <n v="0"/>
    <x v="602"/>
  </r>
  <r>
    <s v="ORD-20242871"/>
    <d v="2024-08-29T00:00:00"/>
    <s v="CUST-1054"/>
    <s v="Horizon Express"/>
    <x v="0"/>
    <x v="3"/>
    <s v="SP-01"/>
    <s v="Sarah Jenkins"/>
    <s v="PROD-401"/>
    <x v="3"/>
    <s v="Household Essentials"/>
    <n v="10.5"/>
    <n v="7.5"/>
    <n v="10"/>
    <n v="105"/>
    <n v="4.3299999999999998E-2"/>
    <n v="4.55"/>
    <n v="100.45"/>
    <n v="75"/>
    <n v="25.45"/>
    <n v="2"/>
    <n v="20.09"/>
    <n v="16"/>
    <x v="2753"/>
  </r>
  <r>
    <s v="ORD-20242872"/>
    <d v="2026-03-08T00:00:00"/>
    <s v="CUST-1053"/>
    <s v="Horizon Stores"/>
    <x v="3"/>
    <x v="2"/>
    <s v="SP-03"/>
    <s v="Elena Rostova"/>
    <s v="PROD-103"/>
    <x v="13"/>
    <s v="Personal Care"/>
    <n v="4.8"/>
    <n v="1.4"/>
    <n v="7"/>
    <n v="33.6"/>
    <n v="3.2300000000000002E-2"/>
    <n v="1.0900000000000001"/>
    <n v="32.51"/>
    <n v="9.8000000000000007"/>
    <n v="22.71"/>
    <n v="2"/>
    <n v="9.2899999999999991"/>
    <n v="3.8"/>
    <x v="2754"/>
  </r>
  <r>
    <s v="ORD-20242873"/>
    <d v="2025-10-22T00:00:00"/>
    <s v="CUST-1018"/>
    <s v="Global Mart"/>
    <x v="0"/>
    <x v="3"/>
    <s v="SP-02"/>
    <s v="Michael Chang"/>
    <s v="PROD-404"/>
    <x v="16"/>
    <s v="Household Essentials"/>
    <n v="4.9000000000000004"/>
    <n v="3.1"/>
    <n v="272"/>
    <n v="1332.8"/>
    <n v="4.3E-3"/>
    <n v="5.73"/>
    <n v="1327.07"/>
    <n v="843.2"/>
    <n v="483.87"/>
    <n v="0"/>
    <n v="0"/>
    <n v="0"/>
    <x v="1723"/>
  </r>
  <r>
    <s v="ORD-20242874"/>
    <d v="2025-01-10T00:00:00"/>
    <s v="CUST-1035"/>
    <s v="Prime Distributors"/>
    <x v="2"/>
    <x v="3"/>
    <s v="SP-05"/>
    <s v="Kenji Sato"/>
    <s v="PROD-201"/>
    <x v="14"/>
    <s v="Home Care"/>
    <n v="12"/>
    <n v="6.5"/>
    <n v="10"/>
    <n v="120"/>
    <n v="5.7999999999999996E-3"/>
    <n v="0.7"/>
    <n v="119.3"/>
    <n v="65"/>
    <n v="54.3"/>
    <n v="0"/>
    <n v="0"/>
    <n v="0"/>
    <x v="2755"/>
  </r>
  <r>
    <s v="ORD-20242875"/>
    <d v="2025-01-05T00:00:00"/>
    <s v="CUST-1114"/>
    <s v="Titan Mart"/>
    <x v="4"/>
    <x v="4"/>
    <s v="SP-07"/>
    <s v="Carlos Mendez"/>
    <s v="PROD-402"/>
    <x v="10"/>
    <s v="Household Essentials"/>
    <n v="6"/>
    <n v="4.2"/>
    <n v="111"/>
    <n v="666"/>
    <n v="0.23760000000000001"/>
    <n v="158.24"/>
    <n v="507.76"/>
    <n v="466.2"/>
    <n v="41.56"/>
    <n v="0"/>
    <n v="0"/>
    <n v="0"/>
    <x v="2756"/>
  </r>
  <r>
    <s v="ORD-20242876"/>
    <d v="2025-01-27T00:00:00"/>
    <s v="CUST-1051"/>
    <s v="Horizon Distributors"/>
    <x v="0"/>
    <x v="1"/>
    <s v="SP-01"/>
    <s v="Sarah Jenkins"/>
    <s v="PROD-203"/>
    <x v="0"/>
    <s v="Home Care"/>
    <n v="5.8"/>
    <n v="2.7"/>
    <n v="20"/>
    <n v="116"/>
    <n v="1.5699999999999999E-2"/>
    <n v="1.82"/>
    <n v="114.18"/>
    <n v="54"/>
    <n v="60.18"/>
    <n v="0"/>
    <n v="0"/>
    <n v="0"/>
    <x v="1934"/>
  </r>
  <r>
    <s v="ORD-20242877"/>
    <d v="2026-08-30T00:00:00"/>
    <s v="CUST-1075"/>
    <s v="Beacon Distributors"/>
    <x v="4"/>
    <x v="3"/>
    <s v="SP-07"/>
    <s v="Carlos Mendez"/>
    <s v="PROD-203"/>
    <x v="0"/>
    <s v="Home Care"/>
    <n v="5.8"/>
    <n v="2.7"/>
    <n v="88"/>
    <n v="510.4"/>
    <n v="2.9700000000000001E-2"/>
    <n v="15.16"/>
    <n v="495.24"/>
    <n v="237.6"/>
    <n v="257.64"/>
    <n v="0"/>
    <n v="0"/>
    <n v="0"/>
    <x v="2757"/>
  </r>
  <r>
    <s v="ORD-20242878"/>
    <d v="2025-08-03T00:00:00"/>
    <s v="CUST-1025"/>
    <s v="Summit Supermarkets"/>
    <x v="1"/>
    <x v="2"/>
    <s v="SP-08"/>
    <s v="Tariq Al-Mansoor"/>
    <s v="PROD-402"/>
    <x v="10"/>
    <s v="Household Essentials"/>
    <n v="6"/>
    <n v="4.2"/>
    <n v="5"/>
    <n v="30"/>
    <n v="0.1464"/>
    <n v="4.3899999999999997"/>
    <n v="25.61"/>
    <n v="21"/>
    <n v="4.6100000000000003"/>
    <n v="0"/>
    <n v="0"/>
    <n v="0"/>
    <x v="2758"/>
  </r>
  <r>
    <s v="ORD-20242879"/>
    <d v="2024-02-03T00:00:00"/>
    <s v="CUST-1050"/>
    <s v="Horizon Mart"/>
    <x v="0"/>
    <x v="4"/>
    <s v="SP-01"/>
    <s v="Sarah Jenkins"/>
    <s v="PROD-201"/>
    <x v="14"/>
    <s v="Home Care"/>
    <n v="12"/>
    <n v="6.5"/>
    <n v="211"/>
    <n v="2532"/>
    <n v="0.10829999999999999"/>
    <n v="274.22000000000003"/>
    <n v="2257.7800000000002"/>
    <n v="1371.5"/>
    <n v="886.28"/>
    <n v="0"/>
    <n v="0"/>
    <n v="0"/>
    <x v="2759"/>
  </r>
  <r>
    <s v="ORD-20242880"/>
    <d v="2025-09-11T00:00:00"/>
    <s v="CUST-1050"/>
    <s v="Horizon Mart"/>
    <x v="0"/>
    <x v="4"/>
    <s v="SP-01"/>
    <s v="Sarah Jenkins"/>
    <s v="PROD-402"/>
    <x v="10"/>
    <s v="Household Essentials"/>
    <n v="6"/>
    <n v="4.2"/>
    <n v="56"/>
    <n v="336"/>
    <n v="4.0399999999999998E-2"/>
    <n v="13.57"/>
    <n v="322.43"/>
    <n v="235.2"/>
    <n v="87.23"/>
    <n v="0"/>
    <n v="0"/>
    <n v="0"/>
    <x v="2760"/>
  </r>
  <r>
    <s v="ORD-20242881"/>
    <d v="2024-06-06T00:00:00"/>
    <s v="CUST-1008"/>
    <s v="Apex Retail"/>
    <x v="0"/>
    <x v="1"/>
    <s v="SP-02"/>
    <s v="Michael Chang"/>
    <s v="PROD-303"/>
    <x v="5"/>
    <s v="Food &amp; Beverage"/>
    <n v="11"/>
    <n v="6.8"/>
    <n v="45"/>
    <n v="495"/>
    <n v="3.7499999999999999E-2"/>
    <n v="18.559999999999999"/>
    <n v="476.44"/>
    <n v="306"/>
    <n v="170.44"/>
    <n v="0"/>
    <n v="0"/>
    <n v="0"/>
    <x v="2761"/>
  </r>
  <r>
    <s v="ORD-20242882"/>
    <d v="2025-11-26T00:00:00"/>
    <s v="CUST-1079"/>
    <s v="Beacon Direct"/>
    <x v="0"/>
    <x v="4"/>
    <s v="SP-01"/>
    <s v="Sarah Jenkins"/>
    <s v="PROD-302"/>
    <x v="7"/>
    <s v="Food &amp; Beverage"/>
    <n v="3.8"/>
    <n v="2.6"/>
    <n v="374"/>
    <n v="1421.2"/>
    <n v="6.5500000000000003E-2"/>
    <n v="93.09"/>
    <n v="1328.11"/>
    <n v="972.4"/>
    <n v="355.71"/>
    <n v="0"/>
    <n v="0"/>
    <n v="0"/>
    <x v="2762"/>
  </r>
  <r>
    <s v="ORD-20242883"/>
    <d v="2025-04-05T00:00:00"/>
    <s v="CUST-1077"/>
    <s v="Beacon Stores"/>
    <x v="1"/>
    <x v="3"/>
    <s v="SP-08"/>
    <s v="Tariq Al-Mansoor"/>
    <s v="PROD-103"/>
    <x v="13"/>
    <s v="Personal Care"/>
    <n v="4.8"/>
    <n v="1.4"/>
    <n v="21"/>
    <n v="100.8"/>
    <n v="7.6E-3"/>
    <n v="0.77"/>
    <n v="100.03"/>
    <n v="29.4"/>
    <n v="70.63"/>
    <n v="0"/>
    <n v="0"/>
    <n v="0"/>
    <x v="2763"/>
  </r>
  <r>
    <s v="ORD-20242884"/>
    <d v="2026-08-29T00:00:00"/>
    <s v="CUST-1070"/>
    <s v="Sterling Express"/>
    <x v="1"/>
    <x v="3"/>
    <s v="SP-08"/>
    <s v="Tariq Al-Mansoor"/>
    <s v="PROD-101"/>
    <x v="9"/>
    <s v="Personal Care"/>
    <n v="8.5"/>
    <n v="2.8"/>
    <n v="23"/>
    <n v="195.5"/>
    <n v="2.8899999999999999E-2"/>
    <n v="5.65"/>
    <n v="189.85"/>
    <n v="64.400000000000006"/>
    <n v="125.45"/>
    <n v="0"/>
    <n v="0"/>
    <n v="0"/>
    <x v="2764"/>
  </r>
  <r>
    <s v="ORD-20242885"/>
    <d v="2025-01-14T00:00:00"/>
    <s v="CUST-1111"/>
    <s v="Omega Direct"/>
    <x v="0"/>
    <x v="1"/>
    <s v="SP-02"/>
    <s v="Michael Chang"/>
    <s v="PROD-304"/>
    <x v="8"/>
    <s v="Food &amp; Beverage"/>
    <n v="4.2"/>
    <n v="2.8"/>
    <n v="21"/>
    <n v="88.2"/>
    <n v="1.03E-2"/>
    <n v="0.91"/>
    <n v="87.29"/>
    <n v="58.8"/>
    <n v="28.49"/>
    <n v="0"/>
    <n v="0"/>
    <n v="0"/>
    <x v="2551"/>
  </r>
  <r>
    <s v="ORD-20242886"/>
    <d v="2025-01-15T00:00:00"/>
    <s v="CUST-1080"/>
    <s v="Crest Retail"/>
    <x v="3"/>
    <x v="4"/>
    <s v="SP-03"/>
    <s v="Elena Rostova"/>
    <s v="PROD-302"/>
    <x v="7"/>
    <s v="Food &amp; Beverage"/>
    <n v="3.8"/>
    <n v="2.6"/>
    <n v="174"/>
    <n v="661.2"/>
    <n v="0.1353"/>
    <n v="89.46"/>
    <n v="571.74"/>
    <n v="452.4"/>
    <n v="119.34"/>
    <n v="0"/>
    <n v="0"/>
    <n v="0"/>
    <x v="2765"/>
  </r>
  <r>
    <s v="ORD-20242887"/>
    <d v="2025-03-30T00:00:00"/>
    <s v="CUST-1085"/>
    <s v="Crest Stores"/>
    <x v="2"/>
    <x v="3"/>
    <s v="SP-06"/>
    <s v="Priya Sharma"/>
    <s v="PROD-204"/>
    <x v="12"/>
    <s v="Home Care"/>
    <n v="7.2"/>
    <n v="3.6"/>
    <n v="41"/>
    <n v="295.2"/>
    <n v="1.4999999999999999E-2"/>
    <n v="4.43"/>
    <n v="290.77"/>
    <n v="147.6"/>
    <n v="143.16999999999999"/>
    <n v="0"/>
    <n v="0"/>
    <n v="0"/>
    <x v="2766"/>
  </r>
  <r>
    <s v="ORD-20242888"/>
    <d v="2026-02-20T00:00:00"/>
    <s v="CUST-1042"/>
    <s v="Vanguard Mart"/>
    <x v="0"/>
    <x v="1"/>
    <s v="SP-02"/>
    <s v="Michael Chang"/>
    <s v="PROD-303"/>
    <x v="5"/>
    <s v="Food &amp; Beverage"/>
    <n v="11"/>
    <n v="6.8"/>
    <n v="13"/>
    <n v="143"/>
    <n v="5.7999999999999996E-3"/>
    <n v="0.83"/>
    <n v="142.16999999999999"/>
    <n v="88.4"/>
    <n v="53.77"/>
    <n v="0"/>
    <n v="0"/>
    <n v="0"/>
    <x v="570"/>
  </r>
  <r>
    <s v="ORD-20242889"/>
    <d v="2024-03-19T00:00:00"/>
    <s v="CUST-1022"/>
    <s v="Global Express"/>
    <x v="0"/>
    <x v="4"/>
    <s v="SP-01"/>
    <s v="Sarah Jenkins"/>
    <s v="PROD-304"/>
    <x v="8"/>
    <s v="Food &amp; Beverage"/>
    <n v="4.2"/>
    <n v="2.8"/>
    <n v="182"/>
    <n v="764.4"/>
    <n v="8.2600000000000007E-2"/>
    <n v="63.14"/>
    <n v="701.26"/>
    <n v="509.6"/>
    <n v="191.66"/>
    <n v="0"/>
    <n v="0"/>
    <n v="0"/>
    <x v="2767"/>
  </r>
  <r>
    <s v="ORD-20242890"/>
    <d v="2025-08-10T00:00:00"/>
    <s v="CUST-1013"/>
    <s v="Apex Stores"/>
    <x v="0"/>
    <x v="1"/>
    <s v="SP-02"/>
    <s v="Michael Chang"/>
    <s v="PROD-301"/>
    <x v="2"/>
    <s v="Food &amp; Beverage"/>
    <n v="5"/>
    <n v="3.2"/>
    <n v="21"/>
    <n v="105"/>
    <n v="1.55E-2"/>
    <n v="1.63"/>
    <n v="103.37"/>
    <n v="67.2"/>
    <n v="36.17"/>
    <n v="0"/>
    <n v="0"/>
    <n v="0"/>
    <x v="2768"/>
  </r>
  <r>
    <s v="ORD-20242891"/>
    <d v="2024-05-20T00:00:00"/>
    <s v="CUST-1098"/>
    <s v="Atlas Mart"/>
    <x v="2"/>
    <x v="2"/>
    <s v="SP-05"/>
    <s v="Kenji Sato"/>
    <s v="PROD-101"/>
    <x v="9"/>
    <s v="Personal Care"/>
    <n v="8.5"/>
    <n v="2.8"/>
    <n v="65"/>
    <n v="552.5"/>
    <n v="0.11899999999999999"/>
    <n v="65.75"/>
    <n v="486.75"/>
    <n v="182"/>
    <n v="304.75"/>
    <n v="0"/>
    <n v="0"/>
    <n v="0"/>
    <x v="2769"/>
  </r>
  <r>
    <s v="ORD-20242892"/>
    <d v="2025-06-26T00:00:00"/>
    <s v="CUST-1025"/>
    <s v="Summit Supermarkets"/>
    <x v="1"/>
    <x v="2"/>
    <s v="SP-08"/>
    <s v="Tariq Al-Mansoor"/>
    <s v="PROD-103"/>
    <x v="13"/>
    <s v="Personal Care"/>
    <n v="4.8"/>
    <n v="1.4"/>
    <n v="21"/>
    <n v="100.8"/>
    <n v="0.15970000000000001"/>
    <n v="16.100000000000001"/>
    <n v="84.7"/>
    <n v="29.4"/>
    <n v="55.3"/>
    <n v="0"/>
    <n v="0"/>
    <n v="0"/>
    <x v="559"/>
  </r>
  <r>
    <s v="ORD-20242893"/>
    <d v="2025-01-10T00:00:00"/>
    <s v="CUST-1087"/>
    <s v="Crest Direct"/>
    <x v="2"/>
    <x v="3"/>
    <s v="SP-05"/>
    <s v="Kenji Sato"/>
    <s v="PROD-202"/>
    <x v="4"/>
    <s v="Home Care"/>
    <n v="4.5"/>
    <n v="2.1"/>
    <n v="240"/>
    <n v="1080"/>
    <n v="4.1799999999999997E-2"/>
    <n v="45.14"/>
    <n v="1034.8599999999999"/>
    <n v="504"/>
    <n v="530.86"/>
    <n v="0"/>
    <n v="0"/>
    <n v="0"/>
    <x v="2770"/>
  </r>
  <r>
    <s v="ORD-20242894"/>
    <d v="2025-02-11T00:00:00"/>
    <s v="CUST-1043"/>
    <s v="Vanguard Distributors"/>
    <x v="2"/>
    <x v="4"/>
    <s v="SP-05"/>
    <s v="Kenji Sato"/>
    <s v="PROD-104"/>
    <x v="6"/>
    <s v="Personal Care"/>
    <n v="9.9"/>
    <n v="3.1"/>
    <n v="51"/>
    <n v="504.9"/>
    <n v="0.19670000000000001"/>
    <n v="99.31"/>
    <n v="405.59"/>
    <n v="158.1"/>
    <n v="247.49"/>
    <n v="0"/>
    <n v="0"/>
    <n v="0"/>
    <x v="2771"/>
  </r>
  <r>
    <s v="ORD-20242895"/>
    <d v="2024-11-17T00:00:00"/>
    <s v="CUST-1051"/>
    <s v="Horizon Distributors"/>
    <x v="0"/>
    <x v="1"/>
    <s v="SP-02"/>
    <s v="Michael Chang"/>
    <s v="PROD-202"/>
    <x v="4"/>
    <s v="Home Care"/>
    <n v="4.5"/>
    <n v="2.1"/>
    <n v="79"/>
    <n v="355.5"/>
    <n v="4.3E-3"/>
    <n v="1.53"/>
    <n v="353.97"/>
    <n v="165.9"/>
    <n v="188.07"/>
    <n v="0"/>
    <n v="0"/>
    <n v="0"/>
    <x v="652"/>
  </r>
  <r>
    <s v="ORD-20242896"/>
    <d v="2025-10-27T00:00:00"/>
    <s v="CUST-1086"/>
    <s v="Crest Express"/>
    <x v="3"/>
    <x v="3"/>
    <s v="SP-04"/>
    <s v="David Mueller"/>
    <s v="PROD-104"/>
    <x v="6"/>
    <s v="Personal Care"/>
    <n v="9.9"/>
    <n v="3.1"/>
    <n v="269"/>
    <n v="2663.1"/>
    <n v="1.3299999999999999E-2"/>
    <n v="35.42"/>
    <n v="2627.68"/>
    <n v="833.9"/>
    <n v="1793.78"/>
    <n v="0"/>
    <n v="0"/>
    <n v="0"/>
    <x v="2772"/>
  </r>
  <r>
    <s v="ORD-20242897"/>
    <d v="2024-10-12T00:00:00"/>
    <s v="CUST-1116"/>
    <s v="Titan Wholesale"/>
    <x v="3"/>
    <x v="1"/>
    <s v="SP-04"/>
    <s v="David Mueller"/>
    <s v="PROD-302"/>
    <x v="7"/>
    <s v="Food &amp; Beverage"/>
    <n v="3.8"/>
    <n v="2.6"/>
    <n v="6"/>
    <n v="22.8"/>
    <n v="4.0000000000000001E-3"/>
    <n v="0.09"/>
    <n v="22.71"/>
    <n v="15.6"/>
    <n v="7.11"/>
    <n v="0"/>
    <n v="0"/>
    <n v="0"/>
    <x v="2773"/>
  </r>
  <r>
    <s v="ORD-20242898"/>
    <d v="2024-09-12T00:00:00"/>
    <s v="CUST-1062"/>
    <s v="Pioneer Express"/>
    <x v="0"/>
    <x v="1"/>
    <s v="SP-01"/>
    <s v="Sarah Jenkins"/>
    <s v="PROD-204"/>
    <x v="12"/>
    <s v="Home Care"/>
    <n v="7.2"/>
    <n v="3.6"/>
    <n v="11"/>
    <n v="79.2"/>
    <n v="5.67E-2"/>
    <n v="4.49"/>
    <n v="74.709999999999994"/>
    <n v="39.6"/>
    <n v="35.11"/>
    <n v="0"/>
    <n v="0"/>
    <n v="0"/>
    <x v="2774"/>
  </r>
  <r>
    <s v="ORD-20242899"/>
    <d v="2024-04-26T00:00:00"/>
    <s v="CUST-1102"/>
    <s v="Atlas Express"/>
    <x v="2"/>
    <x v="3"/>
    <s v="SP-06"/>
    <s v="Priya Sharma"/>
    <s v="PROD-401"/>
    <x v="3"/>
    <s v="Household Essentials"/>
    <n v="10.5"/>
    <n v="7.5"/>
    <n v="89"/>
    <n v="934.5"/>
    <n v="2.4799999999999999E-2"/>
    <n v="23.18"/>
    <n v="911.32"/>
    <n v="667.5"/>
    <n v="243.82"/>
    <n v="0"/>
    <n v="0"/>
    <n v="0"/>
    <x v="2775"/>
  </r>
  <r>
    <s v="ORD-20242900"/>
    <d v="2024-01-27T00:00:00"/>
    <s v="CUST-1074"/>
    <s v="Beacon Mart"/>
    <x v="0"/>
    <x v="3"/>
    <s v="SP-02"/>
    <s v="Michael Chang"/>
    <s v="PROD-104"/>
    <x v="6"/>
    <s v="Personal Care"/>
    <n v="9.9"/>
    <n v="3.1"/>
    <n v="168"/>
    <n v="1663.2"/>
    <n v="2.6599999999999999E-2"/>
    <n v="44.24"/>
    <n v="1618.96"/>
    <n v="520.79999999999995"/>
    <n v="1098.1600000000001"/>
    <n v="0"/>
    <n v="0"/>
    <n v="0"/>
    <x v="2776"/>
  </r>
  <r>
    <s v="ORD-20242901"/>
    <d v="2026-01-23T00:00:00"/>
    <s v="CUST-1091"/>
    <s v="Crown Distributors"/>
    <x v="1"/>
    <x v="2"/>
    <s v="SP-08"/>
    <s v="Tariq Al-Mansoor"/>
    <s v="PROD-402"/>
    <x v="10"/>
    <s v="Household Essentials"/>
    <n v="6"/>
    <n v="4.2"/>
    <n v="37"/>
    <n v="222"/>
    <n v="6.0299999999999999E-2"/>
    <n v="13.39"/>
    <n v="208.61"/>
    <n v="155.4"/>
    <n v="53.21"/>
    <n v="0"/>
    <n v="0"/>
    <n v="0"/>
    <x v="2777"/>
  </r>
  <r>
    <s v="ORD-20242902"/>
    <d v="2024-07-09T00:00:00"/>
    <s v="CUST-1060"/>
    <s v="Pioneer Wholesale"/>
    <x v="4"/>
    <x v="2"/>
    <s v="SP-07"/>
    <s v="Carlos Mendez"/>
    <s v="PROD-102"/>
    <x v="15"/>
    <s v="Personal Care"/>
    <n v="6.2"/>
    <n v="1.9"/>
    <n v="1"/>
    <n v="6.2"/>
    <n v="0.2341"/>
    <n v="1.45"/>
    <n v="4.75"/>
    <n v="1.9"/>
    <n v="2.85"/>
    <n v="0"/>
    <n v="0"/>
    <n v="0"/>
    <x v="2778"/>
  </r>
  <r>
    <s v="ORD-20242903"/>
    <d v="2025-05-26T00:00:00"/>
    <s v="CUST-1116"/>
    <s v="Titan Wholesale"/>
    <x v="3"/>
    <x v="1"/>
    <s v="SP-04"/>
    <s v="David Mueller"/>
    <s v="PROD-202"/>
    <x v="4"/>
    <s v="Home Care"/>
    <n v="4.5"/>
    <n v="2.1"/>
    <n v="40"/>
    <n v="180"/>
    <n v="7.6E-3"/>
    <n v="1.37"/>
    <n v="178.63"/>
    <n v="84"/>
    <n v="94.63"/>
    <n v="0"/>
    <n v="0"/>
    <n v="0"/>
    <x v="2324"/>
  </r>
  <r>
    <s v="ORD-20242904"/>
    <d v="2025-06-14T00:00:00"/>
    <s v="CUST-1043"/>
    <s v="Vanguard Distributors"/>
    <x v="2"/>
    <x v="4"/>
    <s v="SP-06"/>
    <s v="Priya Sharma"/>
    <s v="PROD-402"/>
    <x v="10"/>
    <s v="Household Essentials"/>
    <n v="6"/>
    <n v="4.2"/>
    <n v="147"/>
    <n v="882"/>
    <n v="3.15E-2"/>
    <n v="27.78"/>
    <n v="854.22"/>
    <n v="617.4"/>
    <n v="236.82"/>
    <n v="0"/>
    <n v="0"/>
    <n v="0"/>
    <x v="2779"/>
  </r>
  <r>
    <s v="ORD-20242905"/>
    <d v="2025-01-31T00:00:00"/>
    <s v="CUST-1075"/>
    <s v="Beacon Distributors"/>
    <x v="4"/>
    <x v="3"/>
    <s v="SP-07"/>
    <s v="Carlos Mendez"/>
    <s v="PROD-105"/>
    <x v="1"/>
    <s v="Personal Care"/>
    <n v="14.5"/>
    <n v="4.2"/>
    <n v="20"/>
    <n v="290"/>
    <n v="0.40489999999999998"/>
    <n v="117.42"/>
    <n v="172.58"/>
    <n v="84"/>
    <n v="88.58"/>
    <n v="0"/>
    <n v="0"/>
    <n v="0"/>
    <x v="2780"/>
  </r>
  <r>
    <s v="ORD-20242906"/>
    <d v="2026-07-24T00:00:00"/>
    <s v="CUST-1051"/>
    <s v="Horizon Distributors"/>
    <x v="0"/>
    <x v="1"/>
    <s v="SP-02"/>
    <s v="Michael Chang"/>
    <s v="PROD-201"/>
    <x v="14"/>
    <s v="Home Care"/>
    <n v="12"/>
    <n v="6.5"/>
    <n v="1"/>
    <n v="12"/>
    <n v="3.04E-2"/>
    <n v="0.36"/>
    <n v="11.64"/>
    <n v="6.5"/>
    <n v="5.14"/>
    <n v="0"/>
    <n v="0"/>
    <n v="0"/>
    <x v="2781"/>
  </r>
  <r>
    <s v="ORD-20242907"/>
    <d v="2025-07-29T00:00:00"/>
    <s v="CUST-1030"/>
    <s v="Summit Express"/>
    <x v="3"/>
    <x v="3"/>
    <s v="SP-04"/>
    <s v="David Mueller"/>
    <s v="PROD-301"/>
    <x v="2"/>
    <s v="Food &amp; Beverage"/>
    <n v="5"/>
    <n v="3.2"/>
    <n v="28"/>
    <n v="140"/>
    <n v="1.17E-2"/>
    <n v="1.64"/>
    <n v="138.36000000000001"/>
    <n v="89.6"/>
    <n v="48.76"/>
    <n v="0"/>
    <n v="0"/>
    <n v="0"/>
    <x v="2782"/>
  </r>
  <r>
    <s v="ORD-20242908"/>
    <d v="2024-04-30T00:00:00"/>
    <s v="CUST-1109"/>
    <s v="Omega Stores"/>
    <x v="2"/>
    <x v="2"/>
    <s v="SP-05"/>
    <s v="Kenji Sato"/>
    <s v="PROD-101"/>
    <x v="9"/>
    <s v="Personal Care"/>
    <n v="8.5"/>
    <n v="2.8"/>
    <n v="3"/>
    <n v="25.5"/>
    <n v="0.29949999999999999"/>
    <n v="7.64"/>
    <n v="17.86"/>
    <n v="8.4"/>
    <n v="9.4600000000000009"/>
    <n v="0"/>
    <n v="0"/>
    <n v="0"/>
    <x v="2783"/>
  </r>
  <r>
    <s v="ORD-20242909"/>
    <d v="2024-09-25T00:00:00"/>
    <s v="CUST-1078"/>
    <s v="Beacon Express"/>
    <x v="2"/>
    <x v="2"/>
    <s v="SP-05"/>
    <s v="Kenji Sato"/>
    <s v="PROD-404"/>
    <x v="16"/>
    <s v="Household Essentials"/>
    <n v="4.9000000000000004"/>
    <n v="3.1"/>
    <n v="47"/>
    <n v="230.3"/>
    <n v="7.17E-2"/>
    <n v="16.510000000000002"/>
    <n v="213.79"/>
    <n v="145.69999999999999"/>
    <n v="68.09"/>
    <n v="0"/>
    <n v="0"/>
    <n v="0"/>
    <x v="2784"/>
  </r>
  <r>
    <s v="ORD-20242910"/>
    <d v="2026-03-04T00:00:00"/>
    <s v="CUST-1046"/>
    <s v="Vanguard Express"/>
    <x v="2"/>
    <x v="4"/>
    <s v="SP-06"/>
    <s v="Priya Sharma"/>
    <s v="PROD-105"/>
    <x v="1"/>
    <s v="Personal Care"/>
    <n v="14.5"/>
    <n v="4.2"/>
    <n v="112"/>
    <n v="1624"/>
    <n v="6.7299999999999999E-2"/>
    <n v="109.3"/>
    <n v="1514.7"/>
    <n v="470.4"/>
    <n v="1044.3"/>
    <n v="34"/>
    <n v="459.82"/>
    <n v="159.80000000000001"/>
    <x v="2785"/>
  </r>
  <r>
    <s v="ORD-20242911"/>
    <d v="2024-09-23T00:00:00"/>
    <s v="CUST-1022"/>
    <s v="Global Express"/>
    <x v="0"/>
    <x v="4"/>
    <s v="SP-01"/>
    <s v="Sarah Jenkins"/>
    <s v="PROD-104"/>
    <x v="6"/>
    <s v="Personal Care"/>
    <n v="9.9"/>
    <n v="3.1"/>
    <n v="284"/>
    <n v="2811.6"/>
    <n v="0.1215"/>
    <n v="341.61"/>
    <n v="2469.9899999999998"/>
    <n v="880.4"/>
    <n v="1589.59"/>
    <n v="0"/>
    <n v="0"/>
    <n v="0"/>
    <x v="2786"/>
  </r>
  <r>
    <s v="ORD-20242912"/>
    <d v="2025-12-21T00:00:00"/>
    <s v="CUST-1024"/>
    <s v="Summit Retail"/>
    <x v="3"/>
    <x v="3"/>
    <s v="SP-04"/>
    <s v="David Mueller"/>
    <s v="PROD-105"/>
    <x v="1"/>
    <s v="Personal Care"/>
    <n v="14.5"/>
    <n v="4.2"/>
    <n v="50"/>
    <n v="725"/>
    <n v="7.7000000000000002E-3"/>
    <n v="5.58"/>
    <n v="719.42"/>
    <n v="210"/>
    <n v="509.42"/>
    <n v="0"/>
    <n v="0"/>
    <n v="0"/>
    <x v="2787"/>
  </r>
  <r>
    <s v="ORD-20242913"/>
    <d v="2025-04-01T00:00:00"/>
    <s v="CUST-1091"/>
    <s v="Crown Distributors"/>
    <x v="1"/>
    <x v="2"/>
    <s v="SP-08"/>
    <s v="Tariq Al-Mansoor"/>
    <s v="PROD-302"/>
    <x v="7"/>
    <s v="Food &amp; Beverage"/>
    <n v="3.8"/>
    <n v="2.6"/>
    <n v="17"/>
    <n v="64.599999999999994"/>
    <n v="8.8700000000000001E-2"/>
    <n v="5.73"/>
    <n v="58.87"/>
    <n v="44.2"/>
    <n v="14.67"/>
    <n v="0"/>
    <n v="0"/>
    <n v="0"/>
    <x v="2788"/>
  </r>
  <r>
    <s v="ORD-20242914"/>
    <d v="2024-08-07T00:00:00"/>
    <s v="CUST-1023"/>
    <s v="Global Direct"/>
    <x v="0"/>
    <x v="1"/>
    <s v="SP-01"/>
    <s v="Sarah Jenkins"/>
    <s v="PROD-404"/>
    <x v="16"/>
    <s v="Household Essentials"/>
    <n v="4.9000000000000004"/>
    <n v="3.1"/>
    <n v="18"/>
    <n v="88.2"/>
    <n v="0.39100000000000001"/>
    <n v="34.49"/>
    <n v="53.71"/>
    <n v="55.8"/>
    <n v="-2.09"/>
    <n v="0"/>
    <n v="0"/>
    <n v="0"/>
    <x v="2789"/>
  </r>
  <r>
    <s v="ORD-20242915"/>
    <d v="2025-09-18T00:00:00"/>
    <s v="CUST-1028"/>
    <s v="Summit Wholesale"/>
    <x v="0"/>
    <x v="3"/>
    <s v="SP-02"/>
    <s v="Michael Chang"/>
    <s v="PROD-401"/>
    <x v="3"/>
    <s v="Household Essentials"/>
    <n v="10.5"/>
    <n v="7.5"/>
    <n v="172"/>
    <n v="1806"/>
    <n v="1.1299999999999999E-2"/>
    <n v="20.41"/>
    <n v="1785.59"/>
    <n v="1290"/>
    <n v="495.59"/>
    <n v="0"/>
    <n v="0"/>
    <n v="0"/>
    <x v="2790"/>
  </r>
  <r>
    <s v="ORD-20242916"/>
    <d v="2024-10-19T00:00:00"/>
    <s v="CUST-1078"/>
    <s v="Beacon Express"/>
    <x v="2"/>
    <x v="2"/>
    <s v="SP-06"/>
    <s v="Priya Sharma"/>
    <s v="PROD-304"/>
    <x v="8"/>
    <s v="Food &amp; Beverage"/>
    <n v="4.2"/>
    <n v="2.8"/>
    <n v="6"/>
    <n v="25.2"/>
    <n v="0.13830000000000001"/>
    <n v="3.49"/>
    <n v="21.71"/>
    <n v="16.8"/>
    <n v="4.91"/>
    <n v="0"/>
    <n v="0"/>
    <n v="0"/>
    <x v="2791"/>
  </r>
  <r>
    <s v="ORD-20242917"/>
    <d v="2025-12-11T00:00:00"/>
    <s v="CUST-1104"/>
    <s v="Omega Retail"/>
    <x v="0"/>
    <x v="3"/>
    <s v="SP-02"/>
    <s v="Michael Chang"/>
    <s v="PROD-301"/>
    <x v="2"/>
    <s v="Food &amp; Beverage"/>
    <n v="5"/>
    <n v="3.2"/>
    <n v="60"/>
    <n v="300"/>
    <n v="1.11E-2"/>
    <n v="3.33"/>
    <n v="296.67"/>
    <n v="192"/>
    <n v="104.67"/>
    <n v="0"/>
    <n v="0"/>
    <n v="0"/>
    <x v="2792"/>
  </r>
  <r>
    <s v="ORD-20242918"/>
    <d v="2026-07-27T00:00:00"/>
    <s v="CUST-1115"/>
    <s v="Titan Distributors"/>
    <x v="2"/>
    <x v="1"/>
    <s v="SP-06"/>
    <s v="Priya Sharma"/>
    <s v="PROD-303"/>
    <x v="5"/>
    <s v="Food &amp; Beverage"/>
    <n v="11"/>
    <n v="6.8"/>
    <n v="18"/>
    <n v="198"/>
    <n v="4.5900000000000003E-2"/>
    <n v="9.09"/>
    <n v="188.91"/>
    <n v="122.4"/>
    <n v="66.510000000000005"/>
    <n v="0"/>
    <n v="0"/>
    <n v="0"/>
    <x v="2793"/>
  </r>
  <r>
    <s v="ORD-20242919"/>
    <d v="2025-05-17T00:00:00"/>
    <s v="CUST-1103"/>
    <s v="Atlas Direct"/>
    <x v="0"/>
    <x v="4"/>
    <s v="SP-01"/>
    <s v="Sarah Jenkins"/>
    <s v="PROD-402"/>
    <x v="10"/>
    <s v="Household Essentials"/>
    <n v="6"/>
    <n v="4.2"/>
    <n v="108"/>
    <n v="648"/>
    <n v="0.13830000000000001"/>
    <n v="89.62"/>
    <n v="558.38"/>
    <n v="453.6"/>
    <n v="104.78"/>
    <n v="0"/>
    <n v="0"/>
    <n v="0"/>
    <x v="2794"/>
  </r>
  <r>
    <s v="ORD-20242920"/>
    <d v="2024-07-23T00:00:00"/>
    <s v="CUST-1006"/>
    <s v="Metro Express"/>
    <x v="4"/>
    <x v="3"/>
    <s v="SP-07"/>
    <s v="Carlos Mendez"/>
    <s v="PROD-202"/>
    <x v="4"/>
    <s v="Home Care"/>
    <n v="4.5"/>
    <n v="2.1"/>
    <n v="52"/>
    <n v="234"/>
    <n v="2.3099999999999999E-2"/>
    <n v="5.41"/>
    <n v="228.59"/>
    <n v="109.2"/>
    <n v="119.39"/>
    <n v="0"/>
    <n v="0"/>
    <n v="0"/>
    <x v="2795"/>
  </r>
  <r>
    <s v="ORD-20242921"/>
    <d v="2024-05-05T00:00:00"/>
    <s v="CUST-1012"/>
    <s v="Apex Wholesale"/>
    <x v="3"/>
    <x v="2"/>
    <s v="SP-03"/>
    <s v="Elena Rostova"/>
    <s v="PROD-201"/>
    <x v="14"/>
    <s v="Home Care"/>
    <n v="12"/>
    <n v="6.5"/>
    <n v="7"/>
    <n v="84"/>
    <n v="1.7600000000000001E-2"/>
    <n v="1.48"/>
    <n v="82.52"/>
    <n v="45.5"/>
    <n v="37.020000000000003"/>
    <n v="0"/>
    <n v="0"/>
    <n v="0"/>
    <x v="2796"/>
  </r>
  <r>
    <s v="ORD-20242922"/>
    <d v="2024-05-18T00:00:00"/>
    <s v="CUST-1026"/>
    <s v="Summit Mart"/>
    <x v="1"/>
    <x v="2"/>
    <s v="SP-08"/>
    <s v="Tariq Al-Mansoor"/>
    <s v="PROD-201"/>
    <x v="14"/>
    <s v="Home Care"/>
    <n v="12"/>
    <n v="6.5"/>
    <n v="4"/>
    <n v="48"/>
    <n v="0.20610000000000001"/>
    <n v="9.89"/>
    <n v="38.11"/>
    <n v="26"/>
    <n v="12.11"/>
    <n v="0"/>
    <n v="0"/>
    <n v="0"/>
    <x v="2797"/>
  </r>
  <r>
    <s v="ORD-20242923"/>
    <d v="2026-05-23T00:00:00"/>
    <s v="CUST-1065"/>
    <s v="Sterling Supermarkets"/>
    <x v="3"/>
    <x v="3"/>
    <s v="SP-04"/>
    <s v="David Mueller"/>
    <s v="PROD-301"/>
    <x v="2"/>
    <s v="Food &amp; Beverage"/>
    <n v="5"/>
    <n v="3.2"/>
    <n v="17"/>
    <n v="85"/>
    <n v="6.0400000000000002E-2"/>
    <n v="5.13"/>
    <n v="79.87"/>
    <n v="54.4"/>
    <n v="25.47"/>
    <n v="0"/>
    <n v="0"/>
    <n v="0"/>
    <x v="2798"/>
  </r>
  <r>
    <s v="ORD-20242924"/>
    <d v="2024-03-16T00:00:00"/>
    <s v="CUST-1019"/>
    <s v="Global Distributors"/>
    <x v="2"/>
    <x v="1"/>
    <s v="SP-05"/>
    <s v="Kenji Sato"/>
    <s v="PROD-101"/>
    <x v="9"/>
    <s v="Personal Care"/>
    <n v="8.5"/>
    <n v="2.8"/>
    <n v="5"/>
    <n v="42.5"/>
    <n v="1.41E-2"/>
    <n v="0.6"/>
    <n v="41.9"/>
    <n v="14"/>
    <n v="27.9"/>
    <n v="0"/>
    <n v="0"/>
    <n v="0"/>
    <x v="2799"/>
  </r>
  <r>
    <s v="ORD-20242925"/>
    <d v="2025-04-07T00:00:00"/>
    <s v="CUST-1082"/>
    <s v="Crest Mart"/>
    <x v="0"/>
    <x v="2"/>
    <s v="SP-01"/>
    <s v="Sarah Jenkins"/>
    <s v="PROD-101"/>
    <x v="9"/>
    <s v="Personal Care"/>
    <n v="8.5"/>
    <n v="2.8"/>
    <n v="8"/>
    <n v="68"/>
    <n v="8.8999999999999999E-3"/>
    <n v="0.61"/>
    <n v="67.39"/>
    <n v="22.4"/>
    <n v="44.99"/>
    <n v="0"/>
    <n v="0"/>
    <n v="0"/>
    <x v="2800"/>
  </r>
  <r>
    <s v="ORD-20242926"/>
    <d v="2024-06-25T00:00:00"/>
    <s v="CUST-1021"/>
    <s v="Global Stores"/>
    <x v="0"/>
    <x v="0"/>
    <s v="SP-01"/>
    <s v="Sarah Jenkins"/>
    <s v="PROD-304"/>
    <x v="8"/>
    <s v="Food &amp; Beverage"/>
    <n v="4.2"/>
    <n v="2.8"/>
    <n v="47"/>
    <n v="197.4"/>
    <n v="2.06E-2"/>
    <n v="4.07"/>
    <n v="193.33"/>
    <n v="131.6"/>
    <n v="61.73"/>
    <n v="0"/>
    <n v="0"/>
    <n v="0"/>
    <x v="2801"/>
  </r>
  <r>
    <s v="ORD-20242927"/>
    <d v="2026-07-09T00:00:00"/>
    <s v="CUST-1114"/>
    <s v="Titan Mart"/>
    <x v="4"/>
    <x v="4"/>
    <s v="SP-07"/>
    <s v="Carlos Mendez"/>
    <s v="PROD-402"/>
    <x v="10"/>
    <s v="Household Essentials"/>
    <n v="6"/>
    <n v="4.2"/>
    <n v="265"/>
    <n v="1590"/>
    <n v="3.56E-2"/>
    <n v="56.6"/>
    <n v="1533.4"/>
    <n v="1113"/>
    <n v="420.4"/>
    <n v="0"/>
    <n v="0"/>
    <n v="0"/>
    <x v="2802"/>
  </r>
  <r>
    <s v="ORD-20242928"/>
    <d v="2025-12-31T00:00:00"/>
    <s v="CUST-1006"/>
    <s v="Metro Express"/>
    <x v="4"/>
    <x v="3"/>
    <s v="SP-07"/>
    <s v="Carlos Mendez"/>
    <s v="PROD-303"/>
    <x v="5"/>
    <s v="Food &amp; Beverage"/>
    <n v="11"/>
    <n v="6.8"/>
    <n v="24"/>
    <n v="264"/>
    <n v="1.1000000000000001E-3"/>
    <n v="0.28999999999999998"/>
    <n v="263.70999999999998"/>
    <n v="163.19999999999999"/>
    <n v="100.51"/>
    <n v="0"/>
    <n v="0"/>
    <n v="0"/>
    <x v="2803"/>
  </r>
  <r>
    <s v="ORD-20242929"/>
    <d v="2025-03-31T00:00:00"/>
    <s v="CUST-1000"/>
    <s v="Metro Retail"/>
    <x v="3"/>
    <x v="0"/>
    <s v="SP-03"/>
    <s v="Elena Rostova"/>
    <s v="PROD-403"/>
    <x v="11"/>
    <s v="Household Essentials"/>
    <n v="5.5"/>
    <n v="3.8"/>
    <n v="33"/>
    <n v="181.5"/>
    <n v="7.4700000000000003E-2"/>
    <n v="13.56"/>
    <n v="167.94"/>
    <n v="125.4"/>
    <n v="42.54"/>
    <n v="0"/>
    <n v="0"/>
    <n v="0"/>
    <x v="2804"/>
  </r>
  <r>
    <s v="ORD-20242930"/>
    <d v="2024-03-30T00:00:00"/>
    <s v="CUST-1078"/>
    <s v="Beacon Express"/>
    <x v="2"/>
    <x v="2"/>
    <s v="SP-05"/>
    <s v="Kenji Sato"/>
    <s v="PROD-404"/>
    <x v="16"/>
    <s v="Household Essentials"/>
    <n v="4.9000000000000004"/>
    <n v="3.1"/>
    <n v="20"/>
    <n v="98"/>
    <n v="9.7199999999999995E-2"/>
    <n v="9.5299999999999994"/>
    <n v="88.47"/>
    <n v="62"/>
    <n v="26.47"/>
    <n v="0"/>
    <n v="0"/>
    <n v="0"/>
    <x v="2805"/>
  </r>
  <r>
    <s v="ORD-20242931"/>
    <d v="2026-04-09T00:00:00"/>
    <s v="CUST-1005"/>
    <s v="Metro Stores"/>
    <x v="0"/>
    <x v="0"/>
    <s v="SP-02"/>
    <s v="Michael Chang"/>
    <s v="PROD-303"/>
    <x v="5"/>
    <s v="Food &amp; Beverage"/>
    <n v="11"/>
    <n v="6.8"/>
    <n v="690"/>
    <n v="7590"/>
    <n v="4.7300000000000002E-2"/>
    <n v="359.01"/>
    <n v="7230.99"/>
    <n v="4692"/>
    <n v="2538.9899999999998"/>
    <n v="0"/>
    <n v="0"/>
    <n v="0"/>
    <x v="2806"/>
  </r>
  <r>
    <s v="ORD-20242932"/>
    <d v="2025-11-29T00:00:00"/>
    <s v="CUST-1113"/>
    <s v="Titan Supermarkets"/>
    <x v="1"/>
    <x v="1"/>
    <s v="SP-08"/>
    <s v="Tariq Al-Mansoor"/>
    <s v="PROD-202"/>
    <x v="4"/>
    <s v="Home Care"/>
    <n v="4.5"/>
    <n v="2.1"/>
    <n v="3"/>
    <n v="13.5"/>
    <n v="4.1000000000000003E-3"/>
    <n v="0.06"/>
    <n v="13.44"/>
    <n v="6.3"/>
    <n v="7.14"/>
    <n v="0"/>
    <n v="0"/>
    <n v="0"/>
    <x v="2807"/>
  </r>
  <r>
    <s v="ORD-20242933"/>
    <d v="2026-05-15T00:00:00"/>
    <s v="CUST-1100"/>
    <s v="Atlas Wholesale"/>
    <x v="2"/>
    <x v="3"/>
    <s v="SP-05"/>
    <s v="Kenji Sato"/>
    <s v="PROD-102"/>
    <x v="15"/>
    <s v="Personal Care"/>
    <n v="6.2"/>
    <n v="1.9"/>
    <n v="54"/>
    <n v="334.8"/>
    <n v="1.44E-2"/>
    <n v="4.82"/>
    <n v="329.98"/>
    <n v="102.6"/>
    <n v="227.38"/>
    <n v="0"/>
    <n v="0"/>
    <n v="0"/>
    <x v="2808"/>
  </r>
  <r>
    <s v="ORD-20242934"/>
    <d v="2024-11-23T00:00:00"/>
    <s v="CUST-1030"/>
    <s v="Summit Express"/>
    <x v="3"/>
    <x v="3"/>
    <s v="SP-03"/>
    <s v="Elena Rostova"/>
    <s v="PROD-302"/>
    <x v="7"/>
    <s v="Food &amp; Beverage"/>
    <n v="3.8"/>
    <n v="2.6"/>
    <n v="119"/>
    <n v="452.2"/>
    <n v="4.8999999999999998E-3"/>
    <n v="2.2200000000000002"/>
    <n v="449.98"/>
    <n v="309.39999999999998"/>
    <n v="140.58000000000001"/>
    <n v="0"/>
    <n v="0"/>
    <n v="0"/>
    <x v="2809"/>
  </r>
  <r>
    <s v="ORD-20242935"/>
    <d v="2025-11-14T00:00:00"/>
    <s v="CUST-1024"/>
    <s v="Summit Retail"/>
    <x v="3"/>
    <x v="3"/>
    <s v="SP-03"/>
    <s v="Elena Rostova"/>
    <s v="PROD-301"/>
    <x v="2"/>
    <s v="Food &amp; Beverage"/>
    <n v="5"/>
    <n v="3.2"/>
    <n v="130"/>
    <n v="650"/>
    <n v="4.8399999999999999E-2"/>
    <n v="31.46"/>
    <n v="618.54"/>
    <n v="416"/>
    <n v="202.54"/>
    <n v="0"/>
    <n v="0"/>
    <n v="0"/>
    <x v="533"/>
  </r>
  <r>
    <s v="ORD-20242936"/>
    <d v="2024-12-21T00:00:00"/>
    <s v="CUST-1052"/>
    <s v="Horizon Wholesale"/>
    <x v="4"/>
    <x v="3"/>
    <s v="SP-07"/>
    <s v="Carlos Mendez"/>
    <s v="PROD-401"/>
    <x v="3"/>
    <s v="Household Essentials"/>
    <n v="10.5"/>
    <n v="7.5"/>
    <n v="11"/>
    <n v="115.5"/>
    <n v="0.44969999999999999"/>
    <n v="51.94"/>
    <n v="63.56"/>
    <n v="82.5"/>
    <n v="-18.940000000000001"/>
    <n v="0"/>
    <n v="0"/>
    <n v="0"/>
    <x v="2810"/>
  </r>
  <r>
    <s v="ORD-20242937"/>
    <d v="2025-12-27T00:00:00"/>
    <s v="CUST-1050"/>
    <s v="Horizon Mart"/>
    <x v="0"/>
    <x v="4"/>
    <s v="SP-02"/>
    <s v="Michael Chang"/>
    <s v="PROD-401"/>
    <x v="3"/>
    <s v="Household Essentials"/>
    <n v="10.5"/>
    <n v="7.5"/>
    <n v="137"/>
    <n v="1438.5"/>
    <n v="0.06"/>
    <n v="86.31"/>
    <n v="1352.19"/>
    <n v="1027.5"/>
    <n v="324.69"/>
    <n v="33"/>
    <n v="325.70999999999998"/>
    <n v="264"/>
    <x v="2811"/>
  </r>
  <r>
    <s v="ORD-20242938"/>
    <d v="2024-03-07T00:00:00"/>
    <s v="CUST-1019"/>
    <s v="Global Distributors"/>
    <x v="2"/>
    <x v="1"/>
    <s v="SP-05"/>
    <s v="Kenji Sato"/>
    <s v="PROD-401"/>
    <x v="3"/>
    <s v="Household Essentials"/>
    <n v="10.5"/>
    <n v="7.5"/>
    <n v="21"/>
    <n v="220.5"/>
    <n v="2.8299999999999999E-2"/>
    <n v="6.24"/>
    <n v="214.26"/>
    <n v="157.5"/>
    <n v="56.76"/>
    <n v="0"/>
    <n v="0"/>
    <n v="0"/>
    <x v="2812"/>
  </r>
  <r>
    <s v="ORD-20242939"/>
    <d v="2025-07-17T00:00:00"/>
    <s v="CUST-1075"/>
    <s v="Beacon Distributors"/>
    <x v="4"/>
    <x v="3"/>
    <s v="SP-07"/>
    <s v="Carlos Mendez"/>
    <s v="PROD-301"/>
    <x v="2"/>
    <s v="Food &amp; Beverage"/>
    <n v="5"/>
    <n v="3.2"/>
    <n v="18"/>
    <n v="90"/>
    <n v="1.1999999999999999E-3"/>
    <n v="0.11"/>
    <n v="89.89"/>
    <n v="57.6"/>
    <n v="32.29"/>
    <n v="0"/>
    <n v="0"/>
    <n v="0"/>
    <x v="1635"/>
  </r>
  <r>
    <s v="ORD-20242940"/>
    <d v="2025-07-09T00:00:00"/>
    <s v="CUST-1052"/>
    <s v="Horizon Wholesale"/>
    <x v="4"/>
    <x v="3"/>
    <s v="SP-07"/>
    <s v="Carlos Mendez"/>
    <s v="PROD-101"/>
    <x v="9"/>
    <s v="Personal Care"/>
    <n v="8.5"/>
    <n v="2.8"/>
    <n v="94"/>
    <n v="799"/>
    <n v="7.3000000000000001E-3"/>
    <n v="5.83"/>
    <n v="793.17"/>
    <n v="263.2"/>
    <n v="529.97"/>
    <n v="0"/>
    <n v="0"/>
    <n v="0"/>
    <x v="2813"/>
  </r>
  <r>
    <s v="ORD-20242941"/>
    <d v="2024-10-24T00:00:00"/>
    <s v="CUST-1030"/>
    <s v="Summit Express"/>
    <x v="3"/>
    <x v="3"/>
    <s v="SP-04"/>
    <s v="David Mueller"/>
    <s v="PROD-201"/>
    <x v="14"/>
    <s v="Home Care"/>
    <n v="12"/>
    <n v="6.5"/>
    <n v="124"/>
    <n v="1488"/>
    <n v="3.6700000000000003E-2"/>
    <n v="54.61"/>
    <n v="1433.39"/>
    <n v="806"/>
    <n v="627.39"/>
    <n v="0"/>
    <n v="0"/>
    <n v="0"/>
    <x v="2814"/>
  </r>
  <r>
    <s v="ORD-20242942"/>
    <d v="2026-07-01T00:00:00"/>
    <s v="CUST-1094"/>
    <s v="Crown Express"/>
    <x v="3"/>
    <x v="3"/>
    <s v="SP-04"/>
    <s v="David Mueller"/>
    <s v="PROD-303"/>
    <x v="5"/>
    <s v="Food &amp; Beverage"/>
    <n v="11"/>
    <n v="6.8"/>
    <n v="17"/>
    <n v="187"/>
    <n v="8.3000000000000001E-3"/>
    <n v="1.55"/>
    <n v="185.45"/>
    <n v="115.6"/>
    <n v="69.849999999999994"/>
    <n v="0"/>
    <n v="0"/>
    <n v="0"/>
    <x v="2815"/>
  </r>
  <r>
    <s v="ORD-20242943"/>
    <d v="2024-11-03T00:00:00"/>
    <s v="CUST-1020"/>
    <s v="Global Wholesale"/>
    <x v="0"/>
    <x v="1"/>
    <s v="SP-02"/>
    <s v="Michael Chang"/>
    <s v="PROD-103"/>
    <x v="13"/>
    <s v="Personal Care"/>
    <n v="4.8"/>
    <n v="1.4"/>
    <n v="1"/>
    <n v="4.8"/>
    <n v="1.1999999999999999E-3"/>
    <n v="0.01"/>
    <n v="4.79"/>
    <n v="1.4"/>
    <n v="3.39"/>
    <n v="0"/>
    <n v="0"/>
    <n v="0"/>
    <x v="2816"/>
  </r>
  <r>
    <s v="ORD-20242944"/>
    <d v="2026-05-21T00:00:00"/>
    <s v="CUST-1116"/>
    <s v="Titan Wholesale"/>
    <x v="3"/>
    <x v="1"/>
    <s v="SP-03"/>
    <s v="Elena Rostova"/>
    <s v="PROD-303"/>
    <x v="5"/>
    <s v="Food &amp; Beverage"/>
    <n v="11"/>
    <n v="6.8"/>
    <n v="12"/>
    <n v="132"/>
    <n v="4.5999999999999999E-3"/>
    <n v="0.61"/>
    <n v="131.38999999999999"/>
    <n v="81.599999999999994"/>
    <n v="49.79"/>
    <n v="0"/>
    <n v="0"/>
    <n v="0"/>
    <x v="2817"/>
  </r>
  <r>
    <s v="ORD-20242945"/>
    <d v="2024-06-10T00:00:00"/>
    <s v="CUST-1039"/>
    <s v="Prime Direct"/>
    <x v="3"/>
    <x v="3"/>
    <s v="SP-04"/>
    <s v="David Mueller"/>
    <s v="PROD-403"/>
    <x v="11"/>
    <s v="Household Essentials"/>
    <n v="5.5"/>
    <n v="3.8"/>
    <n v="185"/>
    <n v="1017.5"/>
    <n v="6.1999999999999998E-3"/>
    <n v="6.31"/>
    <n v="1011.19"/>
    <n v="703"/>
    <n v="308.19"/>
    <n v="0"/>
    <n v="0"/>
    <n v="0"/>
    <x v="2818"/>
  </r>
  <r>
    <s v="ORD-20242946"/>
    <d v="2025-12-29T00:00:00"/>
    <s v="CUST-1003"/>
    <s v="Metro Distributors"/>
    <x v="0"/>
    <x v="2"/>
    <s v="SP-02"/>
    <s v="Michael Chang"/>
    <s v="PROD-101"/>
    <x v="9"/>
    <s v="Personal Care"/>
    <n v="8.5"/>
    <n v="2.8"/>
    <n v="2"/>
    <n v="17"/>
    <n v="0.22409999999999999"/>
    <n v="3.81"/>
    <n v="13.19"/>
    <n v="5.6"/>
    <n v="7.59"/>
    <n v="1"/>
    <n v="6.6"/>
    <n v="3.3"/>
    <x v="2819"/>
  </r>
  <r>
    <s v="ORD-20242947"/>
    <d v="2025-12-27T00:00:00"/>
    <s v="CUST-1114"/>
    <s v="Titan Mart"/>
    <x v="4"/>
    <x v="4"/>
    <s v="SP-07"/>
    <s v="Carlos Mendez"/>
    <s v="PROD-204"/>
    <x v="12"/>
    <s v="Home Care"/>
    <n v="7.2"/>
    <n v="3.6"/>
    <n v="143"/>
    <n v="1029.5999999999999"/>
    <n v="0.11600000000000001"/>
    <n v="119.43"/>
    <n v="910.17"/>
    <n v="514.79999999999995"/>
    <n v="395.37"/>
    <n v="0"/>
    <n v="0"/>
    <n v="0"/>
    <x v="2820"/>
  </r>
  <r>
    <s v="ORD-20242948"/>
    <d v="2026-08-07T00:00:00"/>
    <s v="CUST-1048"/>
    <s v="Horizon Retail"/>
    <x v="3"/>
    <x v="1"/>
    <s v="SP-03"/>
    <s v="Elena Rostova"/>
    <s v="PROD-301"/>
    <x v="2"/>
    <s v="Food &amp; Beverage"/>
    <n v="5"/>
    <n v="3.2"/>
    <n v="49"/>
    <n v="245"/>
    <n v="8.5000000000000006E-3"/>
    <n v="2.08"/>
    <n v="242.92"/>
    <n v="156.80000000000001"/>
    <n v="86.12"/>
    <n v="0"/>
    <n v="0"/>
    <n v="0"/>
    <x v="2821"/>
  </r>
  <r>
    <s v="ORD-20242949"/>
    <d v="2025-12-18T00:00:00"/>
    <s v="CUST-1037"/>
    <s v="Prime Stores"/>
    <x v="2"/>
    <x v="4"/>
    <s v="SP-06"/>
    <s v="Priya Sharma"/>
    <s v="PROD-404"/>
    <x v="16"/>
    <s v="Household Essentials"/>
    <n v="4.9000000000000004"/>
    <n v="3.1"/>
    <n v="28"/>
    <n v="137.19999999999999"/>
    <n v="4.8000000000000001E-2"/>
    <n v="6.59"/>
    <n v="130.61000000000001"/>
    <n v="86.8"/>
    <n v="43.81"/>
    <n v="0"/>
    <n v="0"/>
    <n v="0"/>
    <x v="1028"/>
  </r>
  <r>
    <s v="ORD-20242950"/>
    <d v="2025-10-15T00:00:00"/>
    <s v="CUST-1071"/>
    <s v="Sterling Direct"/>
    <x v="3"/>
    <x v="1"/>
    <s v="SP-04"/>
    <s v="David Mueller"/>
    <s v="PROD-102"/>
    <x v="15"/>
    <s v="Personal Care"/>
    <n v="6.2"/>
    <n v="1.9"/>
    <n v="9"/>
    <n v="55.8"/>
    <n v="8.9999999999999998E-4"/>
    <n v="0.05"/>
    <n v="55.75"/>
    <n v="17.100000000000001"/>
    <n v="38.65"/>
    <n v="0"/>
    <n v="0"/>
    <n v="0"/>
    <x v="2822"/>
  </r>
  <r>
    <s v="ORD-20242951"/>
    <d v="2024-06-27T00:00:00"/>
    <s v="CUST-1081"/>
    <s v="Crest Supermarkets"/>
    <x v="2"/>
    <x v="1"/>
    <s v="SP-05"/>
    <s v="Kenji Sato"/>
    <s v="PROD-404"/>
    <x v="16"/>
    <s v="Household Essentials"/>
    <n v="4.9000000000000004"/>
    <n v="3.1"/>
    <n v="45"/>
    <n v="220.5"/>
    <n v="2.47E-2"/>
    <n v="5.45"/>
    <n v="215.05"/>
    <n v="139.5"/>
    <n v="75.55"/>
    <n v="0"/>
    <n v="0"/>
    <n v="0"/>
    <x v="2823"/>
  </r>
  <r>
    <s v="ORD-20242952"/>
    <d v="2026-03-23T00:00:00"/>
    <s v="CUST-1113"/>
    <s v="Titan Supermarkets"/>
    <x v="1"/>
    <x v="1"/>
    <s v="SP-08"/>
    <s v="Tariq Al-Mansoor"/>
    <s v="PROD-302"/>
    <x v="7"/>
    <s v="Food &amp; Beverage"/>
    <n v="3.8"/>
    <n v="2.6"/>
    <n v="10"/>
    <n v="38"/>
    <n v="6.6E-3"/>
    <n v="0.25"/>
    <n v="37.75"/>
    <n v="26"/>
    <n v="11.75"/>
    <n v="0"/>
    <n v="0"/>
    <n v="0"/>
    <x v="2824"/>
  </r>
  <r>
    <s v="ORD-20242953"/>
    <d v="2025-01-05T00:00:00"/>
    <s v="CUST-1006"/>
    <s v="Metro Express"/>
    <x v="4"/>
    <x v="3"/>
    <s v="SP-07"/>
    <s v="Carlos Mendez"/>
    <s v="PROD-402"/>
    <x v="10"/>
    <s v="Household Essentials"/>
    <n v="6"/>
    <n v="4.2"/>
    <n v="10"/>
    <n v="60"/>
    <n v="6.9999999999999999E-4"/>
    <n v="0.04"/>
    <n v="59.96"/>
    <n v="42"/>
    <n v="17.96"/>
    <n v="0"/>
    <n v="0"/>
    <n v="0"/>
    <x v="2825"/>
  </r>
  <r>
    <s v="ORD-20242954"/>
    <d v="2025-06-04T00:00:00"/>
    <s v="CUST-1044"/>
    <s v="Vanguard Wholesale"/>
    <x v="4"/>
    <x v="1"/>
    <s v="SP-07"/>
    <s v="Carlos Mendez"/>
    <s v="PROD-301"/>
    <x v="2"/>
    <s v="Food &amp; Beverage"/>
    <n v="5"/>
    <n v="3.2"/>
    <n v="27"/>
    <n v="135"/>
    <n v="1.21E-2"/>
    <n v="1.63"/>
    <n v="133.37"/>
    <n v="86.4"/>
    <n v="46.97"/>
    <n v="0"/>
    <n v="0"/>
    <n v="0"/>
    <x v="2826"/>
  </r>
  <r>
    <s v="ORD-20242955"/>
    <d v="2024-08-17T00:00:00"/>
    <s v="CUST-1024"/>
    <s v="Summit Retail"/>
    <x v="3"/>
    <x v="3"/>
    <s v="SP-03"/>
    <s v="Elena Rostova"/>
    <s v="PROD-302"/>
    <x v="7"/>
    <s v="Food &amp; Beverage"/>
    <n v="3.8"/>
    <n v="2.6"/>
    <n v="20"/>
    <n v="76"/>
    <n v="5.7599999999999998E-2"/>
    <n v="4.38"/>
    <n v="71.62"/>
    <n v="52"/>
    <n v="19.62"/>
    <n v="0"/>
    <n v="0"/>
    <n v="0"/>
    <x v="2827"/>
  </r>
  <r>
    <s v="ORD-20242956"/>
    <d v="2024-05-04T00:00:00"/>
    <s v="CUST-1061"/>
    <s v="Pioneer Stores"/>
    <x v="0"/>
    <x v="3"/>
    <s v="SP-02"/>
    <s v="Michael Chang"/>
    <s v="PROD-105"/>
    <x v="1"/>
    <s v="Personal Care"/>
    <n v="14.5"/>
    <n v="4.2"/>
    <n v="17"/>
    <n v="246.5"/>
    <n v="5.0000000000000001E-4"/>
    <n v="0.12"/>
    <n v="246.38"/>
    <n v="71.400000000000006"/>
    <n v="174.98"/>
    <n v="0"/>
    <n v="0"/>
    <n v="0"/>
    <x v="2828"/>
  </r>
  <r>
    <s v="ORD-20242957"/>
    <d v="2024-07-24T00:00:00"/>
    <s v="CUST-1037"/>
    <s v="Prime Stores"/>
    <x v="2"/>
    <x v="4"/>
    <s v="SP-06"/>
    <s v="Priya Sharma"/>
    <s v="PROD-304"/>
    <x v="8"/>
    <s v="Food &amp; Beverage"/>
    <n v="4.2"/>
    <n v="2.8"/>
    <n v="307"/>
    <n v="1289.4000000000001"/>
    <n v="5.7099999999999998E-2"/>
    <n v="73.62"/>
    <n v="1215.78"/>
    <n v="859.6"/>
    <n v="356.18"/>
    <n v="0"/>
    <n v="0"/>
    <n v="0"/>
    <x v="2829"/>
  </r>
  <r>
    <s v="ORD-20242958"/>
    <d v="2026-03-22T00:00:00"/>
    <s v="CUST-1091"/>
    <s v="Crown Distributors"/>
    <x v="1"/>
    <x v="2"/>
    <s v="SP-08"/>
    <s v="Tariq Al-Mansoor"/>
    <s v="PROD-104"/>
    <x v="6"/>
    <s v="Personal Care"/>
    <n v="9.9"/>
    <n v="3.1"/>
    <n v="32"/>
    <n v="316.8"/>
    <n v="7.4999999999999997E-3"/>
    <n v="2.38"/>
    <n v="314.42"/>
    <n v="99.2"/>
    <n v="215.22"/>
    <n v="0"/>
    <n v="0"/>
    <n v="0"/>
    <x v="2830"/>
  </r>
  <r>
    <s v="ORD-20242959"/>
    <d v="2024-05-22T00:00:00"/>
    <s v="CUST-1058"/>
    <s v="Pioneer Mart"/>
    <x v="4"/>
    <x v="3"/>
    <s v="SP-07"/>
    <s v="Carlos Mendez"/>
    <s v="PROD-102"/>
    <x v="15"/>
    <s v="Personal Care"/>
    <n v="6.2"/>
    <n v="1.9"/>
    <n v="10"/>
    <n v="62"/>
    <n v="4.9200000000000001E-2"/>
    <n v="3.05"/>
    <n v="58.95"/>
    <n v="19"/>
    <n v="39.950000000000003"/>
    <n v="0"/>
    <n v="0"/>
    <n v="0"/>
    <x v="2831"/>
  </r>
  <r>
    <s v="ORD-20242960"/>
    <d v="2024-08-30T00:00:00"/>
    <s v="CUST-1048"/>
    <s v="Horizon Retail"/>
    <x v="3"/>
    <x v="1"/>
    <s v="SP-04"/>
    <s v="David Mueller"/>
    <s v="PROD-101"/>
    <x v="9"/>
    <s v="Personal Care"/>
    <n v="8.5"/>
    <n v="2.8"/>
    <n v="12"/>
    <n v="102"/>
    <n v="1.9E-3"/>
    <n v="0.19"/>
    <n v="101.81"/>
    <n v="33.6"/>
    <n v="68.209999999999994"/>
    <n v="0"/>
    <n v="0"/>
    <n v="0"/>
    <x v="2832"/>
  </r>
  <r>
    <s v="ORD-20242961"/>
    <d v="2026-03-20T00:00:00"/>
    <s v="CUST-1018"/>
    <s v="Global Mart"/>
    <x v="0"/>
    <x v="3"/>
    <s v="SP-02"/>
    <s v="Michael Chang"/>
    <s v="PROD-102"/>
    <x v="15"/>
    <s v="Personal Care"/>
    <n v="6.2"/>
    <n v="1.9"/>
    <n v="118"/>
    <n v="731.6"/>
    <n v="8.9999999999999998E-4"/>
    <n v="0.66"/>
    <n v="730.94"/>
    <n v="224.2"/>
    <n v="506.74"/>
    <n v="0"/>
    <n v="0"/>
    <n v="0"/>
    <x v="2833"/>
  </r>
  <r>
    <s v="ORD-20242962"/>
    <d v="2025-05-20T00:00:00"/>
    <s v="CUST-1071"/>
    <s v="Sterling Direct"/>
    <x v="3"/>
    <x v="1"/>
    <s v="SP-04"/>
    <s v="David Mueller"/>
    <s v="PROD-304"/>
    <x v="8"/>
    <s v="Food &amp; Beverage"/>
    <n v="4.2"/>
    <n v="2.8"/>
    <n v="4"/>
    <n v="16.8"/>
    <n v="4.1999999999999997E-3"/>
    <n v="7.0000000000000007E-2"/>
    <n v="16.73"/>
    <n v="11.2"/>
    <n v="5.53"/>
    <n v="0"/>
    <n v="0"/>
    <n v="0"/>
    <x v="2834"/>
  </r>
  <r>
    <s v="ORD-20242963"/>
    <d v="2024-01-27T00:00:00"/>
    <s v="CUST-1068"/>
    <s v="Sterling Wholesale"/>
    <x v="3"/>
    <x v="4"/>
    <s v="SP-03"/>
    <s v="Elena Rostova"/>
    <s v="PROD-201"/>
    <x v="14"/>
    <s v="Home Care"/>
    <n v="12"/>
    <n v="6.5"/>
    <n v="560"/>
    <n v="6720"/>
    <n v="8.1699999999999995E-2"/>
    <n v="549.02"/>
    <n v="6170.98"/>
    <n v="3640"/>
    <n v="2530.98"/>
    <n v="0"/>
    <n v="0"/>
    <n v="0"/>
    <x v="2835"/>
  </r>
  <r>
    <s v="ORD-20242964"/>
    <d v="2025-01-04T00:00:00"/>
    <s v="CUST-1004"/>
    <s v="Metro Wholesale"/>
    <x v="2"/>
    <x v="4"/>
    <s v="SP-06"/>
    <s v="Priya Sharma"/>
    <s v="PROD-404"/>
    <x v="16"/>
    <s v="Household Essentials"/>
    <n v="4.9000000000000004"/>
    <n v="3.1"/>
    <n v="44"/>
    <n v="215.6"/>
    <n v="8.9300000000000004E-2"/>
    <n v="19.25"/>
    <n v="196.35"/>
    <n v="136.4"/>
    <n v="59.95"/>
    <n v="0"/>
    <n v="0"/>
    <n v="0"/>
    <x v="2836"/>
  </r>
  <r>
    <s v="ORD-20242965"/>
    <d v="2025-07-21T00:00:00"/>
    <s v="CUST-1006"/>
    <s v="Metro Express"/>
    <x v="4"/>
    <x v="3"/>
    <s v="SP-07"/>
    <s v="Carlos Mendez"/>
    <s v="PROD-304"/>
    <x v="8"/>
    <s v="Food &amp; Beverage"/>
    <n v="4.2"/>
    <n v="2.8"/>
    <n v="135"/>
    <n v="567"/>
    <n v="0.47520000000000001"/>
    <n v="269.44"/>
    <n v="297.56"/>
    <n v="378"/>
    <n v="-80.44"/>
    <n v="0"/>
    <n v="0"/>
    <n v="0"/>
    <x v="2837"/>
  </r>
  <r>
    <s v="ORD-20242966"/>
    <d v="2025-08-09T00:00:00"/>
    <s v="CUST-1002"/>
    <s v="Metro Mart"/>
    <x v="0"/>
    <x v="3"/>
    <s v="SP-01"/>
    <s v="Sarah Jenkins"/>
    <s v="PROD-203"/>
    <x v="0"/>
    <s v="Home Care"/>
    <n v="5.8"/>
    <n v="2.7"/>
    <n v="31"/>
    <n v="179.8"/>
    <n v="1.8100000000000002E-2"/>
    <n v="3.25"/>
    <n v="176.55"/>
    <n v="83.7"/>
    <n v="92.85"/>
    <n v="0"/>
    <n v="0"/>
    <n v="0"/>
    <x v="2838"/>
  </r>
  <r>
    <s v="ORD-20242967"/>
    <d v="2025-01-12T00:00:00"/>
    <s v="CUST-1100"/>
    <s v="Atlas Wholesale"/>
    <x v="2"/>
    <x v="3"/>
    <s v="SP-05"/>
    <s v="Kenji Sato"/>
    <s v="PROD-403"/>
    <x v="11"/>
    <s v="Household Essentials"/>
    <n v="5.5"/>
    <n v="3.8"/>
    <n v="43"/>
    <n v="236.5"/>
    <n v="2.35E-2"/>
    <n v="5.56"/>
    <n v="230.94"/>
    <n v="163.4"/>
    <n v="67.540000000000006"/>
    <n v="0"/>
    <n v="0"/>
    <n v="0"/>
    <x v="2839"/>
  </r>
  <r>
    <s v="ORD-20242968"/>
    <d v="2025-04-23T00:00:00"/>
    <s v="CUST-1053"/>
    <s v="Horizon Stores"/>
    <x v="3"/>
    <x v="2"/>
    <s v="SP-04"/>
    <s v="David Mueller"/>
    <s v="PROD-304"/>
    <x v="8"/>
    <s v="Food &amp; Beverage"/>
    <n v="4.2"/>
    <n v="2.8"/>
    <n v="19"/>
    <n v="79.8"/>
    <n v="0.25540000000000002"/>
    <n v="20.38"/>
    <n v="59.42"/>
    <n v="53.2"/>
    <n v="6.22"/>
    <n v="0"/>
    <n v="0"/>
    <n v="0"/>
    <x v="2840"/>
  </r>
  <r>
    <s v="ORD-20242969"/>
    <d v="2026-04-02T00:00:00"/>
    <s v="CUST-1045"/>
    <s v="Vanguard Stores"/>
    <x v="0"/>
    <x v="4"/>
    <s v="SP-01"/>
    <s v="Sarah Jenkins"/>
    <s v="PROD-303"/>
    <x v="5"/>
    <s v="Food &amp; Beverage"/>
    <n v="11"/>
    <n v="6.8"/>
    <n v="352"/>
    <n v="3872"/>
    <n v="0.1171"/>
    <n v="453.41"/>
    <n v="3418.59"/>
    <n v="2393.6"/>
    <n v="1024.99"/>
    <n v="0"/>
    <n v="0"/>
    <n v="0"/>
    <x v="2841"/>
  </r>
  <r>
    <s v="ORD-20242970"/>
    <d v="2025-07-18T00:00:00"/>
    <s v="CUST-1078"/>
    <s v="Beacon Express"/>
    <x v="2"/>
    <x v="2"/>
    <s v="SP-05"/>
    <s v="Kenji Sato"/>
    <s v="PROD-403"/>
    <x v="11"/>
    <s v="Household Essentials"/>
    <n v="5.5"/>
    <n v="3.8"/>
    <n v="9"/>
    <n v="49.5"/>
    <n v="0.13869999999999999"/>
    <n v="6.87"/>
    <n v="42.63"/>
    <n v="34.200000000000003"/>
    <n v="8.43"/>
    <n v="0"/>
    <n v="0"/>
    <n v="0"/>
    <x v="2842"/>
  </r>
  <r>
    <s v="ORD-20242971"/>
    <d v="2024-05-12T00:00:00"/>
    <s v="CUST-1087"/>
    <s v="Crest Direct"/>
    <x v="2"/>
    <x v="3"/>
    <s v="SP-06"/>
    <s v="Priya Sharma"/>
    <s v="PROD-404"/>
    <x v="16"/>
    <s v="Household Essentials"/>
    <n v="4.9000000000000004"/>
    <n v="3.1"/>
    <n v="102"/>
    <n v="499.8"/>
    <n v="3.5999999999999999E-3"/>
    <n v="1.8"/>
    <n v="498"/>
    <n v="316.2"/>
    <n v="181.8"/>
    <n v="0"/>
    <n v="0"/>
    <n v="0"/>
    <x v="2843"/>
  </r>
  <r>
    <s v="ORD-20242972"/>
    <d v="2025-09-18T00:00:00"/>
    <s v="CUST-1095"/>
    <s v="Crown Direct"/>
    <x v="0"/>
    <x v="2"/>
    <s v="SP-01"/>
    <s v="Sarah Jenkins"/>
    <s v="PROD-103"/>
    <x v="13"/>
    <s v="Personal Care"/>
    <n v="4.8"/>
    <n v="1.4"/>
    <n v="2"/>
    <n v="9.6"/>
    <n v="0.19939999999999999"/>
    <n v="1.91"/>
    <n v="7.69"/>
    <n v="2.8"/>
    <n v="4.8899999999999997"/>
    <n v="0"/>
    <n v="0"/>
    <n v="0"/>
    <x v="2356"/>
  </r>
  <r>
    <s v="ORD-20242973"/>
    <d v="2026-06-24T00:00:00"/>
    <s v="CUST-1046"/>
    <s v="Vanguard Express"/>
    <x v="2"/>
    <x v="4"/>
    <s v="SP-05"/>
    <s v="Kenji Sato"/>
    <s v="PROD-201"/>
    <x v="14"/>
    <s v="Home Care"/>
    <n v="12"/>
    <n v="6.5"/>
    <n v="176"/>
    <n v="2112"/>
    <n v="5.8999999999999997E-2"/>
    <n v="124.61"/>
    <n v="1987.39"/>
    <n v="1144"/>
    <n v="843.39"/>
    <n v="0"/>
    <n v="0"/>
    <n v="0"/>
    <x v="2844"/>
  </r>
  <r>
    <s v="ORD-20242974"/>
    <d v="2024-03-29T00:00:00"/>
    <s v="CUST-1023"/>
    <s v="Global Direct"/>
    <x v="0"/>
    <x v="1"/>
    <s v="SP-01"/>
    <s v="Sarah Jenkins"/>
    <s v="PROD-204"/>
    <x v="12"/>
    <s v="Home Care"/>
    <n v="7.2"/>
    <n v="3.6"/>
    <n v="43"/>
    <n v="309.60000000000002"/>
    <n v="2.41E-2"/>
    <n v="7.46"/>
    <n v="302.14"/>
    <n v="154.80000000000001"/>
    <n v="147.34"/>
    <n v="0"/>
    <n v="0"/>
    <n v="0"/>
    <x v="2845"/>
  </r>
  <r>
    <s v="ORD-20242975"/>
    <d v="2024-03-08T00:00:00"/>
    <s v="CUST-1007"/>
    <s v="Metro Direct"/>
    <x v="0"/>
    <x v="3"/>
    <s v="SP-02"/>
    <s v="Michael Chang"/>
    <s v="PROD-203"/>
    <x v="0"/>
    <s v="Home Care"/>
    <n v="5.8"/>
    <n v="2.7"/>
    <n v="199"/>
    <n v="1154.2"/>
    <n v="3.9E-2"/>
    <n v="45.01"/>
    <n v="1109.19"/>
    <n v="537.29999999999995"/>
    <n v="571.89"/>
    <n v="0"/>
    <n v="0"/>
    <n v="0"/>
    <x v="2846"/>
  </r>
  <r>
    <s v="ORD-20242976"/>
    <d v="2024-11-12T00:00:00"/>
    <s v="CUST-1107"/>
    <s v="Omega Distributors"/>
    <x v="2"/>
    <x v="3"/>
    <s v="SP-06"/>
    <s v="Priya Sharma"/>
    <s v="PROD-103"/>
    <x v="13"/>
    <s v="Personal Care"/>
    <n v="4.8"/>
    <n v="1.4"/>
    <n v="21"/>
    <n v="100.8"/>
    <n v="8.3000000000000001E-3"/>
    <n v="0.84"/>
    <n v="99.96"/>
    <n v="29.4"/>
    <n v="70.56"/>
    <n v="0"/>
    <n v="0"/>
    <n v="0"/>
    <x v="1681"/>
  </r>
  <r>
    <s v="ORD-20242977"/>
    <d v="2025-02-11T00:00:00"/>
    <s v="CUST-1021"/>
    <s v="Global Stores"/>
    <x v="0"/>
    <x v="0"/>
    <s v="SP-02"/>
    <s v="Michael Chang"/>
    <s v="PROD-203"/>
    <x v="0"/>
    <s v="Home Care"/>
    <n v="5.8"/>
    <n v="2.7"/>
    <n v="53"/>
    <n v="307.39999999999998"/>
    <n v="7.5200000000000003E-2"/>
    <n v="23.12"/>
    <n v="284.27999999999997"/>
    <n v="143.1"/>
    <n v="141.18"/>
    <n v="0"/>
    <n v="0"/>
    <n v="0"/>
    <x v="2847"/>
  </r>
  <r>
    <s v="ORD-20242978"/>
    <d v="2026-01-04T00:00:00"/>
    <s v="CUST-1007"/>
    <s v="Metro Direct"/>
    <x v="0"/>
    <x v="3"/>
    <s v="SP-02"/>
    <s v="Michael Chang"/>
    <s v="PROD-104"/>
    <x v="6"/>
    <s v="Personal Care"/>
    <n v="9.9"/>
    <n v="3.1"/>
    <n v="254"/>
    <n v="2514.6"/>
    <n v="0.45519999999999999"/>
    <n v="1144.6500000000001"/>
    <n v="1369.95"/>
    <n v="787.4"/>
    <n v="582.54999999999995"/>
    <n v="0"/>
    <n v="0"/>
    <n v="0"/>
    <x v="2848"/>
  </r>
  <r>
    <s v="ORD-20242979"/>
    <d v="2026-01-06T00:00:00"/>
    <s v="CUST-1055"/>
    <s v="Horizon Direct"/>
    <x v="0"/>
    <x v="3"/>
    <s v="SP-01"/>
    <s v="Sarah Jenkins"/>
    <s v="PROD-103"/>
    <x v="13"/>
    <s v="Personal Care"/>
    <n v="4.8"/>
    <n v="1.4"/>
    <n v="90"/>
    <n v="432"/>
    <n v="3.0999999999999999E-3"/>
    <n v="1.34"/>
    <n v="430.66"/>
    <n v="126"/>
    <n v="304.66000000000003"/>
    <n v="22"/>
    <n v="105.27"/>
    <n v="41.8"/>
    <x v="2849"/>
  </r>
  <r>
    <s v="ORD-20242980"/>
    <d v="2025-05-05T00:00:00"/>
    <s v="CUST-1007"/>
    <s v="Metro Direct"/>
    <x v="0"/>
    <x v="3"/>
    <s v="SP-01"/>
    <s v="Sarah Jenkins"/>
    <s v="PROD-202"/>
    <x v="4"/>
    <s v="Home Care"/>
    <n v="4.5"/>
    <n v="2.1"/>
    <n v="25"/>
    <n v="112.5"/>
    <n v="2.9100000000000001E-2"/>
    <n v="3.27"/>
    <n v="109.23"/>
    <n v="52.5"/>
    <n v="56.73"/>
    <n v="0"/>
    <n v="0"/>
    <n v="0"/>
    <x v="2850"/>
  </r>
  <r>
    <s v="ORD-20242981"/>
    <d v="2025-06-22T00:00:00"/>
    <s v="CUST-1021"/>
    <s v="Global Stores"/>
    <x v="0"/>
    <x v="0"/>
    <s v="SP-01"/>
    <s v="Sarah Jenkins"/>
    <s v="PROD-402"/>
    <x v="10"/>
    <s v="Household Essentials"/>
    <n v="6"/>
    <n v="4.2"/>
    <n v="195"/>
    <n v="1170"/>
    <n v="6.7100000000000007E-2"/>
    <n v="78.510000000000005"/>
    <n v="1091.49"/>
    <n v="819"/>
    <n v="272.49"/>
    <n v="0"/>
    <n v="0"/>
    <n v="0"/>
    <x v="2851"/>
  </r>
  <r>
    <s v="ORD-20242982"/>
    <d v="2025-02-24T00:00:00"/>
    <s v="CUST-1005"/>
    <s v="Metro Stores"/>
    <x v="0"/>
    <x v="0"/>
    <s v="SP-01"/>
    <s v="Sarah Jenkins"/>
    <s v="PROD-403"/>
    <x v="11"/>
    <s v="Household Essentials"/>
    <n v="5.5"/>
    <n v="3.8"/>
    <n v="219"/>
    <n v="1204.5"/>
    <n v="1.11E-2"/>
    <n v="13.37"/>
    <n v="1191.1300000000001"/>
    <n v="832.2"/>
    <n v="358.93"/>
    <n v="0"/>
    <n v="0"/>
    <n v="0"/>
    <x v="2852"/>
  </r>
  <r>
    <s v="ORD-20242983"/>
    <d v="2026-02-26T00:00:00"/>
    <s v="CUST-1040"/>
    <s v="Vanguard Retail"/>
    <x v="4"/>
    <x v="4"/>
    <s v="SP-07"/>
    <s v="Carlos Mendez"/>
    <s v="PROD-401"/>
    <x v="3"/>
    <s v="Household Essentials"/>
    <n v="10.5"/>
    <n v="7.5"/>
    <n v="94"/>
    <n v="987"/>
    <n v="2.0799999999999999E-2"/>
    <n v="20.53"/>
    <n v="966.47"/>
    <n v="705"/>
    <n v="261.47000000000003"/>
    <n v="0"/>
    <n v="0"/>
    <n v="0"/>
    <x v="2853"/>
  </r>
  <r>
    <s v="ORD-20242984"/>
    <d v="2025-02-23T00:00:00"/>
    <s v="CUST-1053"/>
    <s v="Horizon Stores"/>
    <x v="3"/>
    <x v="2"/>
    <s v="SP-04"/>
    <s v="David Mueller"/>
    <s v="PROD-302"/>
    <x v="7"/>
    <s v="Food &amp; Beverage"/>
    <n v="3.8"/>
    <n v="2.6"/>
    <n v="12"/>
    <n v="45.6"/>
    <n v="0.1953"/>
    <n v="8.91"/>
    <n v="36.69"/>
    <n v="31.2"/>
    <n v="5.49"/>
    <n v="0"/>
    <n v="0"/>
    <n v="0"/>
    <x v="2854"/>
  </r>
  <r>
    <s v="ORD-20242985"/>
    <d v="2026-04-23T00:00:00"/>
    <s v="CUST-1044"/>
    <s v="Vanguard Wholesale"/>
    <x v="4"/>
    <x v="1"/>
    <s v="SP-07"/>
    <s v="Carlos Mendez"/>
    <s v="PROD-402"/>
    <x v="10"/>
    <s v="Household Essentials"/>
    <n v="6"/>
    <n v="4.2"/>
    <n v="49"/>
    <n v="294"/>
    <n v="6.4000000000000003E-3"/>
    <n v="1.88"/>
    <n v="292.12"/>
    <n v="205.8"/>
    <n v="86.32"/>
    <n v="0"/>
    <n v="0"/>
    <n v="0"/>
    <x v="2855"/>
  </r>
  <r>
    <s v="ORD-20242986"/>
    <d v="2025-08-11T00:00:00"/>
    <s v="CUST-1013"/>
    <s v="Apex Stores"/>
    <x v="0"/>
    <x v="1"/>
    <s v="SP-02"/>
    <s v="Michael Chang"/>
    <s v="PROD-201"/>
    <x v="14"/>
    <s v="Home Care"/>
    <n v="12"/>
    <n v="6.5"/>
    <n v="20"/>
    <n v="240"/>
    <n v="1.35E-2"/>
    <n v="3.24"/>
    <n v="236.76"/>
    <n v="130"/>
    <n v="106.76"/>
    <n v="0"/>
    <n v="0"/>
    <n v="0"/>
    <x v="1744"/>
  </r>
  <r>
    <s v="ORD-20242987"/>
    <d v="2024-03-16T00:00:00"/>
    <s v="CUST-1006"/>
    <s v="Metro Express"/>
    <x v="4"/>
    <x v="3"/>
    <s v="SP-07"/>
    <s v="Carlos Mendez"/>
    <s v="PROD-403"/>
    <x v="11"/>
    <s v="Household Essentials"/>
    <n v="5.5"/>
    <n v="3.8"/>
    <n v="153"/>
    <n v="841.5"/>
    <n v="2.3900000000000001E-2"/>
    <n v="20.11"/>
    <n v="821.39"/>
    <n v="581.4"/>
    <n v="239.99"/>
    <n v="0"/>
    <n v="0"/>
    <n v="0"/>
    <x v="2856"/>
  </r>
  <r>
    <s v="ORD-20242988"/>
    <d v="2024-05-08T00:00:00"/>
    <s v="CUST-1074"/>
    <s v="Beacon Mart"/>
    <x v="0"/>
    <x v="3"/>
    <s v="SP-02"/>
    <s v="Michael Chang"/>
    <s v="PROD-102"/>
    <x v="15"/>
    <s v="Personal Care"/>
    <n v="6.2"/>
    <n v="1.9"/>
    <n v="49"/>
    <n v="303.8"/>
    <n v="1.9099999999999999E-2"/>
    <n v="5.8"/>
    <n v="298"/>
    <n v="93.1"/>
    <n v="204.9"/>
    <n v="0"/>
    <n v="0"/>
    <n v="0"/>
    <x v="2857"/>
  </r>
  <r>
    <s v="ORD-20242989"/>
    <d v="2024-11-20T00:00:00"/>
    <s v="CUST-1045"/>
    <s v="Vanguard Stores"/>
    <x v="0"/>
    <x v="4"/>
    <s v="SP-01"/>
    <s v="Sarah Jenkins"/>
    <s v="PROD-302"/>
    <x v="7"/>
    <s v="Food &amp; Beverage"/>
    <n v="3.8"/>
    <n v="2.6"/>
    <n v="219"/>
    <n v="832.2"/>
    <n v="0.48930000000000001"/>
    <n v="407.2"/>
    <n v="425"/>
    <n v="569.4"/>
    <n v="-144.4"/>
    <n v="0"/>
    <n v="0"/>
    <n v="0"/>
    <x v="2858"/>
  </r>
  <r>
    <s v="ORD-20242990"/>
    <d v="2025-10-19T00:00:00"/>
    <s v="CUST-1067"/>
    <s v="Sterling Distributors"/>
    <x v="1"/>
    <x v="1"/>
    <s v="SP-08"/>
    <s v="Tariq Al-Mansoor"/>
    <s v="PROD-402"/>
    <x v="10"/>
    <s v="Household Essentials"/>
    <n v="6"/>
    <n v="4.2"/>
    <n v="15"/>
    <n v="90"/>
    <n v="8.3000000000000001E-3"/>
    <n v="0.75"/>
    <n v="89.25"/>
    <n v="63"/>
    <n v="26.25"/>
    <n v="0"/>
    <n v="0"/>
    <n v="0"/>
    <x v="2859"/>
  </r>
  <r>
    <s v="ORD-20242991"/>
    <d v="2024-03-16T00:00:00"/>
    <s v="CUST-1070"/>
    <s v="Sterling Express"/>
    <x v="1"/>
    <x v="3"/>
    <s v="SP-08"/>
    <s v="Tariq Al-Mansoor"/>
    <s v="PROD-103"/>
    <x v="13"/>
    <s v="Personal Care"/>
    <n v="4.8"/>
    <n v="1.4"/>
    <n v="30"/>
    <n v="144"/>
    <n v="6.9999999999999999E-4"/>
    <n v="0.1"/>
    <n v="143.9"/>
    <n v="42"/>
    <n v="101.9"/>
    <n v="0"/>
    <n v="0"/>
    <n v="0"/>
    <x v="2860"/>
  </r>
  <r>
    <s v="ORD-20242992"/>
    <d v="2025-04-05T00:00:00"/>
    <s v="CUST-1010"/>
    <s v="Apex Mart"/>
    <x v="2"/>
    <x v="3"/>
    <s v="SP-05"/>
    <s v="Kenji Sato"/>
    <s v="PROD-103"/>
    <x v="13"/>
    <s v="Personal Care"/>
    <n v="4.8"/>
    <n v="1.4"/>
    <n v="49"/>
    <n v="235.2"/>
    <n v="6.6E-3"/>
    <n v="1.55"/>
    <n v="233.65"/>
    <n v="68.599999999999994"/>
    <n v="165.05"/>
    <n v="0"/>
    <n v="0"/>
    <n v="0"/>
    <x v="2861"/>
  </r>
  <r>
    <s v="ORD-20242993"/>
    <d v="2025-04-22T00:00:00"/>
    <s v="CUST-1110"/>
    <s v="Omega Express"/>
    <x v="2"/>
    <x v="4"/>
    <s v="SP-05"/>
    <s v="Kenji Sato"/>
    <s v="PROD-102"/>
    <x v="15"/>
    <s v="Personal Care"/>
    <n v="6.2"/>
    <n v="1.9"/>
    <n v="297"/>
    <n v="1841.4"/>
    <n v="0.1128"/>
    <n v="207.71"/>
    <n v="1633.69"/>
    <n v="564.29999999999995"/>
    <n v="1069.3900000000001"/>
    <n v="0"/>
    <n v="0"/>
    <n v="0"/>
    <x v="2862"/>
  </r>
  <r>
    <s v="ORD-20242994"/>
    <d v="2025-11-27T00:00:00"/>
    <s v="CUST-1080"/>
    <s v="Crest Retail"/>
    <x v="3"/>
    <x v="4"/>
    <s v="SP-04"/>
    <s v="David Mueller"/>
    <s v="PROD-303"/>
    <x v="5"/>
    <s v="Food &amp; Beverage"/>
    <n v="11"/>
    <n v="6.8"/>
    <n v="21"/>
    <n v="231"/>
    <n v="0.1139"/>
    <n v="26.31"/>
    <n v="204.69"/>
    <n v="142.80000000000001"/>
    <n v="61.89"/>
    <n v="0"/>
    <n v="0"/>
    <n v="0"/>
    <x v="620"/>
  </r>
  <r>
    <s v="ORD-20242995"/>
    <d v="2025-06-13T00:00:00"/>
    <s v="CUST-1045"/>
    <s v="Vanguard Stores"/>
    <x v="0"/>
    <x v="4"/>
    <s v="SP-02"/>
    <s v="Michael Chang"/>
    <s v="PROD-102"/>
    <x v="15"/>
    <s v="Personal Care"/>
    <n v="6.2"/>
    <n v="1.9"/>
    <n v="57"/>
    <n v="353.4"/>
    <n v="1.7999999999999999E-2"/>
    <n v="6.36"/>
    <n v="347.04"/>
    <n v="108.3"/>
    <n v="238.74"/>
    <n v="0"/>
    <n v="0"/>
    <n v="0"/>
    <x v="2863"/>
  </r>
  <r>
    <s v="ORD-20242996"/>
    <d v="2024-12-18T00:00:00"/>
    <s v="CUST-1004"/>
    <s v="Metro Wholesale"/>
    <x v="2"/>
    <x v="4"/>
    <s v="SP-06"/>
    <s v="Priya Sharma"/>
    <s v="PROD-105"/>
    <x v="1"/>
    <s v="Personal Care"/>
    <n v="14.5"/>
    <n v="4.2"/>
    <n v="517"/>
    <n v="7496.5"/>
    <n v="0.1963"/>
    <n v="1471.56"/>
    <n v="6024.94"/>
    <n v="2171.4"/>
    <n v="3853.54"/>
    <n v="0"/>
    <n v="0"/>
    <n v="0"/>
    <x v="2864"/>
  </r>
  <r>
    <s v="ORD-20242997"/>
    <d v="2024-05-11T00:00:00"/>
    <s v="CUST-1026"/>
    <s v="Summit Mart"/>
    <x v="1"/>
    <x v="2"/>
    <s v="SP-08"/>
    <s v="Tariq Al-Mansoor"/>
    <s v="PROD-301"/>
    <x v="2"/>
    <s v="Food &amp; Beverage"/>
    <n v="5"/>
    <n v="3.2"/>
    <n v="13"/>
    <n v="65"/>
    <n v="8.8800000000000004E-2"/>
    <n v="5.77"/>
    <n v="59.23"/>
    <n v="41.6"/>
    <n v="17.63"/>
    <n v="0"/>
    <n v="0"/>
    <n v="0"/>
    <x v="2865"/>
  </r>
  <r>
    <s v="ORD-20242998"/>
    <d v="2026-06-18T00:00:00"/>
    <s v="CUST-1044"/>
    <s v="Vanguard Wholesale"/>
    <x v="4"/>
    <x v="1"/>
    <s v="SP-07"/>
    <s v="Carlos Mendez"/>
    <s v="PROD-101"/>
    <x v="9"/>
    <s v="Personal Care"/>
    <n v="8.5"/>
    <n v="2.8"/>
    <n v="45"/>
    <n v="382.5"/>
    <n v="6.3E-3"/>
    <n v="2.41"/>
    <n v="380.09"/>
    <n v="126"/>
    <n v="254.09"/>
    <n v="0"/>
    <n v="0"/>
    <n v="0"/>
    <x v="2866"/>
  </r>
  <r>
    <s v="ORD-20242999"/>
    <d v="2026-04-28T00:00:00"/>
    <s v="CUST-1005"/>
    <s v="Metro Stores"/>
    <x v="0"/>
    <x v="0"/>
    <s v="SP-02"/>
    <s v="Michael Chang"/>
    <s v="PROD-303"/>
    <x v="5"/>
    <s v="Food &amp; Beverage"/>
    <n v="11"/>
    <n v="6.8"/>
    <n v="105"/>
    <n v="1155"/>
    <n v="2.47E-2"/>
    <n v="28.53"/>
    <n v="1126.47"/>
    <n v="714"/>
    <n v="412.47"/>
    <n v="0"/>
    <n v="0"/>
    <n v="0"/>
    <x v="2867"/>
  </r>
  <r>
    <s v="ORD-20243000"/>
    <d v="2026-03-09T00:00:00"/>
    <s v="CUST-1015"/>
    <s v="Apex Direct"/>
    <x v="2"/>
    <x v="3"/>
    <s v="SP-06"/>
    <s v="Priya Sharma"/>
    <s v="PROD-403"/>
    <x v="11"/>
    <s v="Household Essentials"/>
    <n v="5.5"/>
    <n v="3.8"/>
    <n v="19"/>
    <n v="104.5"/>
    <n v="1.44E-2"/>
    <n v="1.5"/>
    <n v="103"/>
    <n v="72.2"/>
    <n v="30.8"/>
    <n v="0"/>
    <n v="0"/>
    <n v="0"/>
    <x v="2868"/>
  </r>
  <r>
    <s v="ORD-20243001"/>
    <d v="2025-07-18T00:00:00"/>
    <s v="CUST-1094"/>
    <s v="Crown Express"/>
    <x v="3"/>
    <x v="3"/>
    <s v="SP-03"/>
    <s v="Elena Rostova"/>
    <s v="PROD-302"/>
    <x v="7"/>
    <s v="Food &amp; Beverage"/>
    <n v="3.8"/>
    <n v="2.6"/>
    <n v="49"/>
    <n v="186.2"/>
    <n v="3.15E-2"/>
    <n v="5.87"/>
    <n v="180.33"/>
    <n v="127.4"/>
    <n v="52.93"/>
    <n v="0"/>
    <n v="0"/>
    <n v="0"/>
    <x v="2869"/>
  </r>
  <r>
    <s v="ORD-20243002"/>
    <d v="2025-10-17T00:00:00"/>
    <s v="CUST-1105"/>
    <s v="Omega Supermarkets"/>
    <x v="3"/>
    <x v="4"/>
    <s v="SP-03"/>
    <s v="Elena Rostova"/>
    <s v="PROD-303"/>
    <x v="5"/>
    <s v="Food &amp; Beverage"/>
    <n v="11"/>
    <n v="6.8"/>
    <n v="243"/>
    <n v="2673"/>
    <n v="0.1855"/>
    <n v="495.84"/>
    <n v="2177.16"/>
    <n v="1652.4"/>
    <n v="524.76"/>
    <n v="0"/>
    <n v="0"/>
    <n v="0"/>
    <x v="2870"/>
  </r>
  <r>
    <s v="ORD-20243003"/>
    <d v="2025-08-24T00:00:00"/>
    <s v="CUST-1009"/>
    <s v="Apex Supermarkets"/>
    <x v="3"/>
    <x v="3"/>
    <s v="SP-04"/>
    <s v="David Mueller"/>
    <s v="PROD-301"/>
    <x v="2"/>
    <s v="Food &amp; Beverage"/>
    <n v="5"/>
    <n v="3.2"/>
    <n v="160"/>
    <n v="800"/>
    <n v="1.1900000000000001E-2"/>
    <n v="9.52"/>
    <n v="790.48"/>
    <n v="512"/>
    <n v="278.48"/>
    <n v="0"/>
    <n v="0"/>
    <n v="0"/>
    <x v="2871"/>
  </r>
  <r>
    <s v="ORD-20243004"/>
    <d v="2024-07-05T00:00:00"/>
    <s v="CUST-1109"/>
    <s v="Omega Stores"/>
    <x v="2"/>
    <x v="2"/>
    <s v="SP-05"/>
    <s v="Kenji Sato"/>
    <s v="PROD-303"/>
    <x v="5"/>
    <s v="Food &amp; Beverage"/>
    <n v="11"/>
    <n v="6.8"/>
    <n v="5"/>
    <n v="55"/>
    <n v="0.20710000000000001"/>
    <n v="11.39"/>
    <n v="43.61"/>
    <n v="34"/>
    <n v="9.61"/>
    <n v="0"/>
    <n v="0"/>
    <n v="0"/>
    <x v="2872"/>
  </r>
  <r>
    <s v="ORD-20243005"/>
    <d v="2026-02-25T00:00:00"/>
    <s v="CUST-1004"/>
    <s v="Metro Wholesale"/>
    <x v="2"/>
    <x v="4"/>
    <s v="SP-06"/>
    <s v="Priya Sharma"/>
    <s v="PROD-104"/>
    <x v="6"/>
    <s v="Personal Care"/>
    <n v="9.9"/>
    <n v="3.1"/>
    <n v="233"/>
    <n v="2306.6999999999998"/>
    <n v="6.5799999999999997E-2"/>
    <n v="151.78"/>
    <n v="2154.92"/>
    <n v="722.3"/>
    <n v="1432.62"/>
    <n v="0"/>
    <n v="0"/>
    <n v="0"/>
    <x v="2873"/>
  </r>
  <r>
    <s v="ORD-20243006"/>
    <d v="2024-05-12T00:00:00"/>
    <s v="CUST-1044"/>
    <s v="Vanguard Wholesale"/>
    <x v="4"/>
    <x v="1"/>
    <s v="SP-07"/>
    <s v="Carlos Mendez"/>
    <s v="PROD-202"/>
    <x v="4"/>
    <s v="Home Care"/>
    <n v="4.5"/>
    <n v="2.1"/>
    <n v="30"/>
    <n v="135"/>
    <n v="1.04E-2"/>
    <n v="1.4"/>
    <n v="133.6"/>
    <n v="63"/>
    <n v="70.599999999999994"/>
    <n v="0"/>
    <n v="0"/>
    <n v="0"/>
    <x v="2874"/>
  </r>
  <r>
    <s v="ORD-20243007"/>
    <d v="2025-03-19T00:00:00"/>
    <s v="CUST-1042"/>
    <s v="Vanguard Mart"/>
    <x v="0"/>
    <x v="1"/>
    <s v="SP-01"/>
    <s v="Sarah Jenkins"/>
    <s v="PROD-103"/>
    <x v="13"/>
    <s v="Personal Care"/>
    <n v="4.8"/>
    <n v="1.4"/>
    <n v="37"/>
    <n v="177.6"/>
    <n v="3.4500000000000003E-2"/>
    <n v="6.13"/>
    <n v="171.47"/>
    <n v="51.8"/>
    <n v="119.67"/>
    <n v="0"/>
    <n v="0"/>
    <n v="0"/>
    <x v="2875"/>
  </r>
  <r>
    <s v="ORD-20243008"/>
    <d v="2025-05-29T00:00:00"/>
    <s v="CUST-1073"/>
    <s v="Beacon Supermarkets"/>
    <x v="2"/>
    <x v="1"/>
    <s v="SP-06"/>
    <s v="Priya Sharma"/>
    <s v="PROD-403"/>
    <x v="11"/>
    <s v="Household Essentials"/>
    <n v="5.5"/>
    <n v="3.8"/>
    <n v="3"/>
    <n v="16.5"/>
    <n v="0.37390000000000001"/>
    <n v="6.17"/>
    <n v="10.33"/>
    <n v="11.4"/>
    <n v="-1.07"/>
    <n v="0"/>
    <n v="0"/>
    <n v="0"/>
    <x v="2876"/>
  </r>
  <r>
    <s v="ORD-20243009"/>
    <d v="2026-07-21T00:00:00"/>
    <s v="CUST-1021"/>
    <s v="Global Stores"/>
    <x v="0"/>
    <x v="0"/>
    <s v="SP-01"/>
    <s v="Sarah Jenkins"/>
    <s v="PROD-401"/>
    <x v="3"/>
    <s v="Household Essentials"/>
    <n v="10.5"/>
    <n v="7.5"/>
    <n v="33"/>
    <n v="346.5"/>
    <n v="1.5299999999999999E-2"/>
    <n v="5.3"/>
    <n v="341.2"/>
    <n v="247.5"/>
    <n v="93.7"/>
    <n v="0"/>
    <n v="0"/>
    <n v="0"/>
    <x v="2877"/>
  </r>
  <r>
    <s v="ORD-20243010"/>
    <d v="2026-06-08T00:00:00"/>
    <s v="CUST-1086"/>
    <s v="Crest Express"/>
    <x v="3"/>
    <x v="3"/>
    <s v="SP-04"/>
    <s v="David Mueller"/>
    <s v="PROD-401"/>
    <x v="3"/>
    <s v="Household Essentials"/>
    <n v="10.5"/>
    <n v="7.5"/>
    <n v="36"/>
    <n v="378"/>
    <n v="1.09E-2"/>
    <n v="4.12"/>
    <n v="373.88"/>
    <n v="270"/>
    <n v="103.88"/>
    <n v="0"/>
    <n v="0"/>
    <n v="0"/>
    <x v="2878"/>
  </r>
  <r>
    <s v="ORD-20243011"/>
    <d v="2024-02-26T00:00:00"/>
    <s v="CUST-1044"/>
    <s v="Vanguard Wholesale"/>
    <x v="4"/>
    <x v="1"/>
    <s v="SP-07"/>
    <s v="Carlos Mendez"/>
    <s v="PROD-202"/>
    <x v="4"/>
    <s v="Home Care"/>
    <n v="4.5"/>
    <n v="2.1"/>
    <n v="32"/>
    <n v="144"/>
    <n v="9.1999999999999998E-3"/>
    <n v="1.32"/>
    <n v="142.68"/>
    <n v="67.2"/>
    <n v="75.48"/>
    <n v="0"/>
    <n v="0"/>
    <n v="0"/>
    <x v="2879"/>
  </r>
  <r>
    <s v="ORD-20243012"/>
    <d v="2026-05-01T00:00:00"/>
    <s v="CUST-1049"/>
    <s v="Horizon Supermarkets"/>
    <x v="0"/>
    <x v="3"/>
    <s v="SP-01"/>
    <s v="Sarah Jenkins"/>
    <s v="PROD-402"/>
    <x v="10"/>
    <s v="Household Essentials"/>
    <n v="6"/>
    <n v="4.2"/>
    <n v="47"/>
    <n v="282"/>
    <n v="5.8999999999999999E-3"/>
    <n v="1.66"/>
    <n v="280.33999999999997"/>
    <n v="197.4"/>
    <n v="82.94"/>
    <n v="0"/>
    <n v="0"/>
    <n v="0"/>
    <x v="2880"/>
  </r>
  <r>
    <s v="ORD-20243013"/>
    <d v="2024-05-07T00:00:00"/>
    <s v="CUST-1071"/>
    <s v="Sterling Direct"/>
    <x v="3"/>
    <x v="1"/>
    <s v="SP-03"/>
    <s v="Elena Rostova"/>
    <s v="PROD-204"/>
    <x v="12"/>
    <s v="Home Care"/>
    <n v="7.2"/>
    <n v="3.6"/>
    <n v="26"/>
    <n v="187.2"/>
    <n v="1.8599999999999998E-2"/>
    <n v="3.48"/>
    <n v="183.72"/>
    <n v="93.6"/>
    <n v="90.12"/>
    <n v="0"/>
    <n v="0"/>
    <n v="0"/>
    <x v="798"/>
  </r>
  <r>
    <s v="ORD-20243014"/>
    <d v="2025-06-14T00:00:00"/>
    <s v="CUST-1030"/>
    <s v="Summit Express"/>
    <x v="3"/>
    <x v="3"/>
    <s v="SP-03"/>
    <s v="Elena Rostova"/>
    <s v="PROD-104"/>
    <x v="6"/>
    <s v="Personal Care"/>
    <n v="9.9"/>
    <n v="3.1"/>
    <n v="24"/>
    <n v="237.6"/>
    <n v="2.46E-2"/>
    <n v="5.84"/>
    <n v="231.76"/>
    <n v="74.400000000000006"/>
    <n v="157.36000000000001"/>
    <n v="0"/>
    <n v="0"/>
    <n v="0"/>
    <x v="2881"/>
  </r>
  <r>
    <s v="ORD-20243015"/>
    <d v="2024-06-05T00:00:00"/>
    <s v="CUST-1058"/>
    <s v="Pioneer Mart"/>
    <x v="4"/>
    <x v="3"/>
    <s v="SP-07"/>
    <s v="Carlos Mendez"/>
    <s v="PROD-403"/>
    <x v="11"/>
    <s v="Household Essentials"/>
    <n v="5.5"/>
    <n v="3.8"/>
    <n v="206"/>
    <n v="1133"/>
    <n v="3.4500000000000003E-2"/>
    <n v="39.090000000000003"/>
    <n v="1093.9100000000001"/>
    <n v="782.8"/>
    <n v="311.11"/>
    <n v="0"/>
    <n v="0"/>
    <n v="0"/>
    <x v="2882"/>
  </r>
  <r>
    <s v="ORD-20243016"/>
    <d v="2024-11-07T00:00:00"/>
    <s v="CUST-1010"/>
    <s v="Apex Mart"/>
    <x v="2"/>
    <x v="3"/>
    <s v="SP-06"/>
    <s v="Priya Sharma"/>
    <s v="PROD-204"/>
    <x v="12"/>
    <s v="Home Care"/>
    <n v="7.2"/>
    <n v="3.6"/>
    <n v="17"/>
    <n v="122.4"/>
    <n v="2.4400000000000002E-2"/>
    <n v="2.99"/>
    <n v="119.41"/>
    <n v="61.2"/>
    <n v="58.21"/>
    <n v="0"/>
    <n v="0"/>
    <n v="0"/>
    <x v="2883"/>
  </r>
  <r>
    <s v="ORD-20243017"/>
    <d v="2024-06-17T00:00:00"/>
    <s v="CUST-1053"/>
    <s v="Horizon Stores"/>
    <x v="3"/>
    <x v="2"/>
    <s v="SP-04"/>
    <s v="David Mueller"/>
    <s v="PROD-402"/>
    <x v="10"/>
    <s v="Household Essentials"/>
    <n v="6"/>
    <n v="4.2"/>
    <n v="11"/>
    <n v="66"/>
    <n v="0.2135"/>
    <n v="14.09"/>
    <n v="51.91"/>
    <n v="46.2"/>
    <n v="5.71"/>
    <n v="0"/>
    <n v="0"/>
    <n v="0"/>
    <x v="2884"/>
  </r>
  <r>
    <s v="ORD-20243018"/>
    <d v="2024-06-14T00:00:00"/>
    <s v="CUST-1081"/>
    <s v="Crest Supermarkets"/>
    <x v="2"/>
    <x v="1"/>
    <s v="SP-06"/>
    <s v="Priya Sharma"/>
    <s v="PROD-203"/>
    <x v="0"/>
    <s v="Home Care"/>
    <n v="5.8"/>
    <n v="2.7"/>
    <n v="58"/>
    <n v="336.4"/>
    <n v="2.1100000000000001E-2"/>
    <n v="7.1"/>
    <n v="329.3"/>
    <n v="156.6"/>
    <n v="172.7"/>
    <n v="0"/>
    <n v="0"/>
    <n v="0"/>
    <x v="2885"/>
  </r>
  <r>
    <s v="ORD-20243019"/>
    <d v="2024-11-26T00:00:00"/>
    <s v="CUST-1050"/>
    <s v="Horizon Mart"/>
    <x v="0"/>
    <x v="4"/>
    <s v="SP-02"/>
    <s v="Michael Chang"/>
    <s v="PROD-105"/>
    <x v="1"/>
    <s v="Personal Care"/>
    <n v="14.5"/>
    <n v="4.2"/>
    <n v="233"/>
    <n v="3378.5"/>
    <n v="6.1800000000000001E-2"/>
    <n v="208.79"/>
    <n v="3169.71"/>
    <n v="978.6"/>
    <n v="2191.11"/>
    <n v="46"/>
    <n v="625.78"/>
    <n v="216.2"/>
    <x v="2886"/>
  </r>
  <r>
    <s v="ORD-20243020"/>
    <d v="2026-08-15T00:00:00"/>
    <s v="CUST-1024"/>
    <s v="Summit Retail"/>
    <x v="3"/>
    <x v="3"/>
    <s v="SP-04"/>
    <s v="David Mueller"/>
    <s v="PROD-102"/>
    <x v="15"/>
    <s v="Personal Care"/>
    <n v="6.2"/>
    <n v="1.9"/>
    <n v="92"/>
    <n v="570.4"/>
    <n v="2.8199999999999999E-2"/>
    <n v="16.09"/>
    <n v="554.30999999999995"/>
    <n v="174.8"/>
    <n v="379.51"/>
    <n v="0"/>
    <n v="0"/>
    <n v="0"/>
    <x v="2887"/>
  </r>
  <r>
    <s v="ORD-20243021"/>
    <d v="2025-12-27T00:00:00"/>
    <s v="CUST-1044"/>
    <s v="Vanguard Wholesale"/>
    <x v="4"/>
    <x v="1"/>
    <s v="SP-07"/>
    <s v="Carlos Mendez"/>
    <s v="PROD-204"/>
    <x v="12"/>
    <s v="Home Care"/>
    <n v="7.2"/>
    <n v="3.6"/>
    <n v="1"/>
    <n v="7.2"/>
    <n v="2.5499999999999998E-2"/>
    <n v="0.18"/>
    <n v="7.02"/>
    <n v="3.6"/>
    <n v="3.42"/>
    <n v="0"/>
    <n v="0"/>
    <n v="0"/>
    <x v="2888"/>
  </r>
  <r>
    <s v="ORD-20243022"/>
    <d v="2024-08-18T00:00:00"/>
    <s v="CUST-1096"/>
    <s v="Atlas Retail"/>
    <x v="4"/>
    <x v="4"/>
    <s v="SP-07"/>
    <s v="Carlos Mendez"/>
    <s v="PROD-404"/>
    <x v="16"/>
    <s v="Household Essentials"/>
    <n v="4.9000000000000004"/>
    <n v="3.1"/>
    <n v="29"/>
    <n v="142.1"/>
    <n v="7.0499999999999993E-2"/>
    <n v="10.02"/>
    <n v="132.08000000000001"/>
    <n v="89.9"/>
    <n v="42.18"/>
    <n v="0"/>
    <n v="0"/>
    <n v="0"/>
    <x v="2889"/>
  </r>
  <r>
    <s v="ORD-20243023"/>
    <d v="2024-12-20T00:00:00"/>
    <s v="CUST-1045"/>
    <s v="Vanguard Stores"/>
    <x v="0"/>
    <x v="4"/>
    <s v="SP-02"/>
    <s v="Michael Chang"/>
    <s v="PROD-301"/>
    <x v="2"/>
    <s v="Food &amp; Beverage"/>
    <n v="5"/>
    <n v="3.2"/>
    <n v="67"/>
    <n v="335"/>
    <n v="3.3599999999999998E-2"/>
    <n v="11.26"/>
    <n v="323.74"/>
    <n v="214.4"/>
    <n v="109.34"/>
    <n v="0"/>
    <n v="0"/>
    <n v="0"/>
    <x v="2890"/>
  </r>
  <r>
    <s v="ORD-20243024"/>
    <d v="2026-08-28T00:00:00"/>
    <s v="CUST-1046"/>
    <s v="Vanguard Express"/>
    <x v="2"/>
    <x v="4"/>
    <s v="SP-06"/>
    <s v="Priya Sharma"/>
    <s v="PROD-102"/>
    <x v="15"/>
    <s v="Personal Care"/>
    <n v="6.2"/>
    <n v="1.9"/>
    <n v="26"/>
    <n v="161.19999999999999"/>
    <n v="6.0699999999999997E-2"/>
    <n v="9.7799999999999994"/>
    <n v="151.41999999999999"/>
    <n v="49.4"/>
    <n v="102.02"/>
    <n v="0"/>
    <n v="0"/>
    <n v="0"/>
    <x v="2891"/>
  </r>
  <r>
    <s v="ORD-20243025"/>
    <d v="2026-08-21T00:00:00"/>
    <s v="CUST-1030"/>
    <s v="Summit Express"/>
    <x v="3"/>
    <x v="3"/>
    <s v="SP-04"/>
    <s v="David Mueller"/>
    <s v="PROD-102"/>
    <x v="15"/>
    <s v="Personal Care"/>
    <n v="6.2"/>
    <n v="1.9"/>
    <n v="30"/>
    <n v="186"/>
    <n v="2.4799999999999999E-2"/>
    <n v="4.6100000000000003"/>
    <n v="181.39"/>
    <n v="57"/>
    <n v="124.39"/>
    <n v="0"/>
    <n v="0"/>
    <n v="0"/>
    <x v="2892"/>
  </r>
  <r>
    <s v="ORD-20243026"/>
    <d v="2025-06-15T00:00:00"/>
    <s v="CUST-1098"/>
    <s v="Atlas Mart"/>
    <x v="2"/>
    <x v="2"/>
    <s v="SP-06"/>
    <s v="Priya Sharma"/>
    <s v="PROD-101"/>
    <x v="9"/>
    <s v="Personal Care"/>
    <n v="8.5"/>
    <n v="2.8"/>
    <n v="19"/>
    <n v="161.5"/>
    <n v="0.1825"/>
    <n v="29.47"/>
    <n v="132.03"/>
    <n v="53.2"/>
    <n v="78.83"/>
    <n v="0"/>
    <n v="0"/>
    <n v="0"/>
    <x v="2893"/>
  </r>
  <r>
    <s v="ORD-20243027"/>
    <d v="2026-07-05T00:00:00"/>
    <s v="CUST-1017"/>
    <s v="Global Supermarkets"/>
    <x v="1"/>
    <x v="2"/>
    <s v="SP-08"/>
    <s v="Tariq Al-Mansoor"/>
    <s v="PROD-102"/>
    <x v="15"/>
    <s v="Personal Care"/>
    <n v="6.2"/>
    <n v="1.9"/>
    <n v="16"/>
    <n v="99.2"/>
    <n v="0.125"/>
    <n v="12.4"/>
    <n v="86.8"/>
    <n v="30.4"/>
    <n v="56.4"/>
    <n v="0"/>
    <n v="0"/>
    <n v="0"/>
    <x v="2894"/>
  </r>
  <r>
    <s v="ORD-20243028"/>
    <d v="2024-10-17T00:00:00"/>
    <s v="CUST-1058"/>
    <s v="Pioneer Mart"/>
    <x v="4"/>
    <x v="3"/>
    <s v="SP-07"/>
    <s v="Carlos Mendez"/>
    <s v="PROD-301"/>
    <x v="2"/>
    <s v="Food &amp; Beverage"/>
    <n v="5"/>
    <n v="3.2"/>
    <n v="50"/>
    <n v="250"/>
    <n v="1.8200000000000001E-2"/>
    <n v="4.55"/>
    <n v="245.45"/>
    <n v="160"/>
    <n v="85.45"/>
    <n v="0"/>
    <n v="0"/>
    <n v="0"/>
    <x v="2895"/>
  </r>
  <r>
    <s v="ORD-20243029"/>
    <d v="2026-05-16T00:00:00"/>
    <s v="CUST-1099"/>
    <s v="Atlas Distributors"/>
    <x v="4"/>
    <x v="2"/>
    <s v="SP-07"/>
    <s v="Carlos Mendez"/>
    <s v="PROD-102"/>
    <x v="15"/>
    <s v="Personal Care"/>
    <n v="6.2"/>
    <n v="1.9"/>
    <n v="49"/>
    <n v="303.8"/>
    <n v="0.49380000000000002"/>
    <n v="150.02000000000001"/>
    <n v="153.78"/>
    <n v="93.1"/>
    <n v="60.68"/>
    <n v="0"/>
    <n v="0"/>
    <n v="0"/>
    <x v="2896"/>
  </r>
  <r>
    <s v="ORD-20243030"/>
    <d v="2024-03-21T00:00:00"/>
    <s v="CUST-1085"/>
    <s v="Crest Stores"/>
    <x v="2"/>
    <x v="3"/>
    <s v="SP-06"/>
    <s v="Priya Sharma"/>
    <s v="PROD-404"/>
    <x v="16"/>
    <s v="Household Essentials"/>
    <n v="4.9000000000000004"/>
    <n v="3.1"/>
    <n v="42"/>
    <n v="205.8"/>
    <n v="1.8100000000000002E-2"/>
    <n v="3.72"/>
    <n v="202.08"/>
    <n v="130.19999999999999"/>
    <n v="71.88"/>
    <n v="0"/>
    <n v="0"/>
    <n v="0"/>
    <x v="2897"/>
  </r>
  <r>
    <s v="ORD-20243031"/>
    <d v="2024-09-13T00:00:00"/>
    <s v="CUST-1080"/>
    <s v="Crest Retail"/>
    <x v="3"/>
    <x v="4"/>
    <s v="SP-03"/>
    <s v="Elena Rostova"/>
    <s v="PROD-304"/>
    <x v="8"/>
    <s v="Food &amp; Beverage"/>
    <n v="4.2"/>
    <n v="2.8"/>
    <n v="65"/>
    <n v="273"/>
    <n v="0.1522"/>
    <n v="41.55"/>
    <n v="231.45"/>
    <n v="182"/>
    <n v="49.45"/>
    <n v="0"/>
    <n v="0"/>
    <n v="0"/>
    <x v="2898"/>
  </r>
  <r>
    <s v="ORD-20243032"/>
    <d v="2024-07-20T00:00:00"/>
    <s v="CUST-1006"/>
    <s v="Metro Express"/>
    <x v="4"/>
    <x v="3"/>
    <s v="SP-07"/>
    <s v="Carlos Mendez"/>
    <s v="PROD-105"/>
    <x v="1"/>
    <s v="Personal Care"/>
    <n v="14.5"/>
    <n v="4.2"/>
    <n v="142"/>
    <n v="2059"/>
    <n v="1.01E-2"/>
    <n v="20.8"/>
    <n v="2038.2"/>
    <n v="596.4"/>
    <n v="1441.8"/>
    <n v="0"/>
    <n v="0"/>
    <n v="0"/>
    <x v="2899"/>
  </r>
  <r>
    <s v="ORD-20243033"/>
    <d v="2025-10-12T00:00:00"/>
    <s v="CUST-1101"/>
    <s v="Atlas Stores"/>
    <x v="0"/>
    <x v="2"/>
    <s v="SP-02"/>
    <s v="Michael Chang"/>
    <s v="PROD-204"/>
    <x v="12"/>
    <s v="Home Care"/>
    <n v="7.2"/>
    <n v="3.6"/>
    <n v="7"/>
    <n v="50.4"/>
    <n v="0.1353"/>
    <n v="6.82"/>
    <n v="43.58"/>
    <n v="25.2"/>
    <n v="18.38"/>
    <n v="0"/>
    <n v="0"/>
    <n v="0"/>
    <x v="2900"/>
  </r>
  <r>
    <s v="ORD-20243034"/>
    <d v="2025-07-18T00:00:00"/>
    <s v="CUST-1079"/>
    <s v="Beacon Direct"/>
    <x v="0"/>
    <x v="4"/>
    <s v="SP-02"/>
    <s v="Michael Chang"/>
    <s v="PROD-403"/>
    <x v="11"/>
    <s v="Household Essentials"/>
    <n v="5.5"/>
    <n v="3.8"/>
    <n v="188"/>
    <n v="1034"/>
    <n v="0.20849999999999999"/>
    <n v="215.59"/>
    <n v="818.41"/>
    <n v="714.4"/>
    <n v="104.01"/>
    <n v="74"/>
    <n v="322.14"/>
    <n v="318.2"/>
    <x v="2901"/>
  </r>
  <r>
    <s v="ORD-20243035"/>
    <d v="2024-10-08T00:00:00"/>
    <s v="CUST-1111"/>
    <s v="Omega Direct"/>
    <x v="0"/>
    <x v="1"/>
    <s v="SP-01"/>
    <s v="Sarah Jenkins"/>
    <s v="PROD-304"/>
    <x v="8"/>
    <s v="Food &amp; Beverage"/>
    <n v="4.2"/>
    <n v="2.8"/>
    <n v="60"/>
    <n v="252"/>
    <n v="1.2800000000000001E-2"/>
    <n v="3.23"/>
    <n v="248.77"/>
    <n v="168"/>
    <n v="80.77"/>
    <n v="0"/>
    <n v="0"/>
    <n v="0"/>
    <x v="2902"/>
  </r>
  <r>
    <s v="ORD-20243036"/>
    <d v="2024-05-08T00:00:00"/>
    <s v="CUST-1098"/>
    <s v="Atlas Mart"/>
    <x v="2"/>
    <x v="2"/>
    <s v="SP-06"/>
    <s v="Priya Sharma"/>
    <s v="PROD-404"/>
    <x v="16"/>
    <s v="Household Essentials"/>
    <n v="4.9000000000000004"/>
    <n v="3.1"/>
    <n v="1"/>
    <n v="4.9000000000000004"/>
    <n v="0.4481"/>
    <n v="2.2000000000000002"/>
    <n v="2.7"/>
    <n v="3.1"/>
    <n v="-0.4"/>
    <n v="0"/>
    <n v="0"/>
    <n v="0"/>
    <x v="2903"/>
  </r>
  <r>
    <s v="ORD-20243037"/>
    <d v="2025-10-02T00:00:00"/>
    <s v="CUST-1112"/>
    <s v="Titan Retail"/>
    <x v="0"/>
    <x v="3"/>
    <s v="SP-01"/>
    <s v="Sarah Jenkins"/>
    <s v="PROD-404"/>
    <x v="16"/>
    <s v="Household Essentials"/>
    <n v="4.9000000000000004"/>
    <n v="3.1"/>
    <n v="37"/>
    <n v="181.3"/>
    <n v="9.7999999999999997E-3"/>
    <n v="1.78"/>
    <n v="179.52"/>
    <n v="114.7"/>
    <n v="64.819999999999993"/>
    <n v="4"/>
    <n v="19.41"/>
    <n v="14.4"/>
    <x v="2904"/>
  </r>
  <r>
    <s v="ORD-20243038"/>
    <d v="2024-11-06T00:00:00"/>
    <s v="CUST-1027"/>
    <s v="Summit Distributors"/>
    <x v="3"/>
    <x v="0"/>
    <s v="SP-04"/>
    <s v="David Mueller"/>
    <s v="PROD-203"/>
    <x v="0"/>
    <s v="Home Care"/>
    <n v="5.8"/>
    <n v="2.7"/>
    <n v="86"/>
    <n v="498.8"/>
    <n v="8.2000000000000007E-3"/>
    <n v="4.09"/>
    <n v="494.71"/>
    <n v="232.2"/>
    <n v="262.51"/>
    <n v="0"/>
    <n v="0"/>
    <n v="0"/>
    <x v="2905"/>
  </r>
  <r>
    <s v="ORD-20243039"/>
    <d v="2025-09-21T00:00:00"/>
    <s v="CUST-1061"/>
    <s v="Pioneer Stores"/>
    <x v="0"/>
    <x v="3"/>
    <s v="SP-01"/>
    <s v="Sarah Jenkins"/>
    <s v="PROD-303"/>
    <x v="5"/>
    <s v="Food &amp; Beverage"/>
    <n v="11"/>
    <n v="6.8"/>
    <n v="86"/>
    <n v="946"/>
    <n v="3.1300000000000001E-2"/>
    <n v="29.61"/>
    <n v="916.39"/>
    <n v="584.79999999999995"/>
    <n v="331.59"/>
    <n v="0"/>
    <n v="0"/>
    <n v="0"/>
    <x v="2906"/>
  </r>
  <r>
    <s v="ORD-20243040"/>
    <d v="2025-06-30T00:00:00"/>
    <s v="CUST-1084"/>
    <s v="Crest Wholesale"/>
    <x v="0"/>
    <x v="4"/>
    <s v="SP-01"/>
    <s v="Sarah Jenkins"/>
    <s v="PROD-301"/>
    <x v="2"/>
    <s v="Food &amp; Beverage"/>
    <n v="5"/>
    <n v="3.2"/>
    <n v="41"/>
    <n v="205"/>
    <n v="5.45E-2"/>
    <n v="11.17"/>
    <n v="193.83"/>
    <n v="131.19999999999999"/>
    <n v="62.63"/>
    <n v="0"/>
    <n v="0"/>
    <n v="0"/>
    <x v="2907"/>
  </r>
  <r>
    <s v="ORD-20243041"/>
    <d v="2024-04-05T00:00:00"/>
    <s v="CUST-1095"/>
    <s v="Crown Direct"/>
    <x v="0"/>
    <x v="2"/>
    <s v="SP-02"/>
    <s v="Michael Chang"/>
    <s v="PROD-101"/>
    <x v="9"/>
    <s v="Personal Care"/>
    <n v="8.5"/>
    <n v="2.8"/>
    <n v="2"/>
    <n v="17"/>
    <n v="0.2349"/>
    <n v="3.99"/>
    <n v="13.01"/>
    <n v="5.6"/>
    <n v="7.41"/>
    <n v="0"/>
    <n v="0"/>
    <n v="0"/>
    <x v="2908"/>
  </r>
  <r>
    <s v="ORD-20243042"/>
    <d v="2025-05-29T00:00:00"/>
    <s v="CUST-1106"/>
    <s v="Omega Mart"/>
    <x v="2"/>
    <x v="3"/>
    <s v="SP-06"/>
    <s v="Priya Sharma"/>
    <s v="PROD-303"/>
    <x v="5"/>
    <s v="Food &amp; Beverage"/>
    <n v="11"/>
    <n v="6.8"/>
    <n v="29"/>
    <n v="319"/>
    <n v="5.0000000000000001E-3"/>
    <n v="1.6"/>
    <n v="317.39999999999998"/>
    <n v="197.2"/>
    <n v="120.2"/>
    <n v="0"/>
    <n v="0"/>
    <n v="0"/>
    <x v="2909"/>
  </r>
  <r>
    <s v="ORD-20243043"/>
    <d v="2025-10-18T00:00:00"/>
    <s v="CUST-1039"/>
    <s v="Prime Direct"/>
    <x v="3"/>
    <x v="3"/>
    <s v="SP-03"/>
    <s v="Elena Rostova"/>
    <s v="PROD-202"/>
    <x v="4"/>
    <s v="Home Care"/>
    <n v="4.5"/>
    <n v="2.1"/>
    <n v="111"/>
    <n v="499.5"/>
    <n v="2.2100000000000002E-2"/>
    <n v="11.04"/>
    <n v="488.46"/>
    <n v="233.1"/>
    <n v="255.36"/>
    <n v="0"/>
    <n v="0"/>
    <n v="0"/>
    <x v="2910"/>
  </r>
  <r>
    <s v="ORD-20243044"/>
    <d v="2024-06-21T00:00:00"/>
    <s v="CUST-1011"/>
    <s v="Apex Distributors"/>
    <x v="0"/>
    <x v="1"/>
    <s v="SP-02"/>
    <s v="Michael Chang"/>
    <s v="PROD-302"/>
    <x v="7"/>
    <s v="Food &amp; Beverage"/>
    <n v="3.8"/>
    <n v="2.6"/>
    <n v="1"/>
    <n v="3.8"/>
    <n v="1.5599999999999999E-2"/>
    <n v="0.06"/>
    <n v="3.74"/>
    <n v="2.6"/>
    <n v="1.1399999999999999"/>
    <n v="0"/>
    <n v="0"/>
    <n v="0"/>
    <x v="2911"/>
  </r>
  <r>
    <s v="ORD-20243045"/>
    <d v="2025-08-29T00:00:00"/>
    <s v="CUST-1035"/>
    <s v="Prime Distributors"/>
    <x v="2"/>
    <x v="3"/>
    <s v="SP-05"/>
    <s v="Kenji Sato"/>
    <s v="PROD-301"/>
    <x v="2"/>
    <s v="Food &amp; Beverage"/>
    <n v="5"/>
    <n v="3.2"/>
    <n v="62"/>
    <n v="310"/>
    <n v="2.0999999999999999E-3"/>
    <n v="0.65"/>
    <n v="309.35000000000002"/>
    <n v="198.4"/>
    <n v="110.95"/>
    <n v="0"/>
    <n v="0"/>
    <n v="0"/>
    <x v="2689"/>
  </r>
  <r>
    <s v="ORD-20243046"/>
    <d v="2026-08-22T00:00:00"/>
    <s v="CUST-1039"/>
    <s v="Prime Direct"/>
    <x v="3"/>
    <x v="3"/>
    <s v="SP-04"/>
    <s v="David Mueller"/>
    <s v="PROD-403"/>
    <x v="11"/>
    <s v="Household Essentials"/>
    <n v="5.5"/>
    <n v="3.8"/>
    <n v="27"/>
    <n v="148.5"/>
    <n v="3.2099999999999997E-2"/>
    <n v="4.7699999999999996"/>
    <n v="143.72999999999999"/>
    <n v="102.6"/>
    <n v="41.13"/>
    <n v="0"/>
    <n v="0"/>
    <n v="0"/>
    <x v="2912"/>
  </r>
  <r>
    <s v="ORD-20243047"/>
    <d v="2025-08-17T00:00:00"/>
    <s v="CUST-1094"/>
    <s v="Crown Express"/>
    <x v="3"/>
    <x v="3"/>
    <s v="SP-04"/>
    <s v="David Mueller"/>
    <s v="PROD-201"/>
    <x v="14"/>
    <s v="Home Care"/>
    <n v="12"/>
    <n v="6.5"/>
    <n v="97"/>
    <n v="1164"/>
    <n v="6.0400000000000002E-2"/>
    <n v="70.31"/>
    <n v="1093.69"/>
    <n v="630.5"/>
    <n v="463.19"/>
    <n v="0"/>
    <n v="0"/>
    <n v="0"/>
    <x v="2913"/>
  </r>
  <r>
    <s v="ORD-20243048"/>
    <d v="2024-06-06T00:00:00"/>
    <s v="CUST-1067"/>
    <s v="Sterling Distributors"/>
    <x v="1"/>
    <x v="1"/>
    <s v="SP-08"/>
    <s v="Tariq Al-Mansoor"/>
    <s v="PROD-404"/>
    <x v="16"/>
    <s v="Household Essentials"/>
    <n v="4.9000000000000004"/>
    <n v="3.1"/>
    <n v="18"/>
    <n v="88.2"/>
    <n v="2.3E-3"/>
    <n v="0.2"/>
    <n v="88"/>
    <n v="55.8"/>
    <n v="32.200000000000003"/>
    <n v="1"/>
    <n v="4.8899999999999997"/>
    <n v="3.6"/>
    <x v="2914"/>
  </r>
  <r>
    <s v="ORD-20243049"/>
    <d v="2024-06-24T00:00:00"/>
    <s v="CUST-1038"/>
    <s v="Prime Express"/>
    <x v="2"/>
    <x v="3"/>
    <s v="SP-05"/>
    <s v="Kenji Sato"/>
    <s v="PROD-105"/>
    <x v="1"/>
    <s v="Personal Care"/>
    <n v="14.5"/>
    <n v="4.2"/>
    <n v="18"/>
    <n v="261"/>
    <n v="2.64E-2"/>
    <n v="6.89"/>
    <n v="254.11"/>
    <n v="75.599999999999994"/>
    <n v="178.51"/>
    <n v="0"/>
    <n v="0"/>
    <n v="0"/>
    <x v="2915"/>
  </r>
  <r>
    <s v="ORD-20243050"/>
    <d v="2025-11-05T00:00:00"/>
    <s v="CUST-1082"/>
    <s v="Crest Mart"/>
    <x v="0"/>
    <x v="2"/>
    <s v="SP-01"/>
    <s v="Sarah Jenkins"/>
    <s v="PROD-101"/>
    <x v="9"/>
    <s v="Personal Care"/>
    <n v="8.5"/>
    <n v="2.8"/>
    <n v="23"/>
    <n v="195.5"/>
    <n v="0.20799999999999999"/>
    <n v="40.659999999999997"/>
    <n v="154.84"/>
    <n v="64.400000000000006"/>
    <n v="90.44"/>
    <n v="0"/>
    <n v="0"/>
    <n v="0"/>
    <x v="2916"/>
  </r>
  <r>
    <s v="ORD-20243051"/>
    <d v="2025-10-01T00:00:00"/>
    <s v="CUST-1010"/>
    <s v="Apex Mart"/>
    <x v="2"/>
    <x v="3"/>
    <s v="SP-06"/>
    <s v="Priya Sharma"/>
    <s v="PROD-401"/>
    <x v="3"/>
    <s v="Household Essentials"/>
    <n v="10.5"/>
    <n v="7.5"/>
    <n v="117"/>
    <n v="1228.5"/>
    <n v="8.3000000000000001E-3"/>
    <n v="10.199999999999999"/>
    <n v="1218.3"/>
    <n v="877.5"/>
    <n v="340.8"/>
    <n v="0"/>
    <n v="0"/>
    <n v="0"/>
    <x v="2917"/>
  </r>
  <r>
    <s v="ORD-20243052"/>
    <d v="2026-01-07T00:00:00"/>
    <s v="CUST-1052"/>
    <s v="Horizon Wholesale"/>
    <x v="4"/>
    <x v="3"/>
    <s v="SP-07"/>
    <s v="Carlos Mendez"/>
    <s v="PROD-204"/>
    <x v="12"/>
    <s v="Home Care"/>
    <n v="7.2"/>
    <n v="3.6"/>
    <n v="55"/>
    <n v="396"/>
    <n v="1.2500000000000001E-2"/>
    <n v="4.95"/>
    <n v="391.05"/>
    <n v="198"/>
    <n v="193.05"/>
    <n v="0"/>
    <n v="0"/>
    <n v="0"/>
    <x v="2918"/>
  </r>
  <r>
    <s v="ORD-20243053"/>
    <d v="2026-07-12T00:00:00"/>
    <s v="CUST-1107"/>
    <s v="Omega Distributors"/>
    <x v="2"/>
    <x v="3"/>
    <s v="SP-05"/>
    <s v="Kenji Sato"/>
    <s v="PROD-101"/>
    <x v="9"/>
    <s v="Personal Care"/>
    <n v="8.5"/>
    <n v="2.8"/>
    <n v="20"/>
    <n v="170"/>
    <n v="0.3901"/>
    <n v="66.319999999999993"/>
    <n v="103.68"/>
    <n v="56"/>
    <n v="47.68"/>
    <n v="0"/>
    <n v="0"/>
    <n v="0"/>
    <x v="2919"/>
  </r>
  <r>
    <s v="ORD-20243054"/>
    <d v="2025-09-11T00:00:00"/>
    <s v="CUST-1041"/>
    <s v="Vanguard Supermarkets"/>
    <x v="0"/>
    <x v="3"/>
    <s v="SP-02"/>
    <s v="Michael Chang"/>
    <s v="PROD-404"/>
    <x v="16"/>
    <s v="Household Essentials"/>
    <n v="4.9000000000000004"/>
    <n v="3.1"/>
    <n v="13"/>
    <n v="63.7"/>
    <n v="9.7000000000000003E-3"/>
    <n v="0.62"/>
    <n v="63.08"/>
    <n v="40.299999999999997"/>
    <n v="22.78"/>
    <n v="0"/>
    <n v="0"/>
    <n v="0"/>
    <x v="2920"/>
  </r>
  <r>
    <s v="ORD-20243055"/>
    <d v="2024-12-11T00:00:00"/>
    <s v="CUST-1047"/>
    <s v="Vanguard Direct"/>
    <x v="2"/>
    <x v="1"/>
    <s v="SP-05"/>
    <s v="Kenji Sato"/>
    <s v="PROD-301"/>
    <x v="2"/>
    <s v="Food &amp; Beverage"/>
    <n v="5"/>
    <n v="3.2"/>
    <n v="3"/>
    <n v="15"/>
    <n v="3.7999999999999999E-2"/>
    <n v="0.56999999999999995"/>
    <n v="14.43"/>
    <n v="9.6"/>
    <n v="4.83"/>
    <n v="0"/>
    <n v="0"/>
    <n v="0"/>
    <x v="2921"/>
  </r>
  <r>
    <s v="ORD-20243056"/>
    <d v="2026-05-12T00:00:00"/>
    <s v="CUST-1065"/>
    <s v="Sterling Supermarkets"/>
    <x v="3"/>
    <x v="3"/>
    <s v="SP-03"/>
    <s v="Elena Rostova"/>
    <s v="PROD-201"/>
    <x v="14"/>
    <s v="Home Care"/>
    <n v="12"/>
    <n v="6.5"/>
    <n v="81"/>
    <n v="972"/>
    <n v="3.0000000000000001E-3"/>
    <n v="2.92"/>
    <n v="969.08"/>
    <n v="526.5"/>
    <n v="442.58"/>
    <n v="0"/>
    <n v="0"/>
    <n v="0"/>
    <x v="2922"/>
  </r>
  <r>
    <s v="ORD-20243057"/>
    <d v="2026-08-04T00:00:00"/>
    <s v="CUST-1047"/>
    <s v="Vanguard Direct"/>
    <x v="2"/>
    <x v="1"/>
    <s v="SP-06"/>
    <s v="Priya Sharma"/>
    <s v="PROD-202"/>
    <x v="4"/>
    <s v="Home Care"/>
    <n v="4.5"/>
    <n v="2.1"/>
    <n v="30"/>
    <n v="135"/>
    <n v="2.23E-2"/>
    <n v="3.01"/>
    <n v="131.99"/>
    <n v="63"/>
    <n v="68.989999999999995"/>
    <n v="0"/>
    <n v="0"/>
    <n v="0"/>
    <x v="2923"/>
  </r>
  <r>
    <s v="ORD-20243058"/>
    <d v="2025-07-31T00:00:00"/>
    <s v="CUST-1100"/>
    <s v="Atlas Wholesale"/>
    <x v="2"/>
    <x v="3"/>
    <s v="SP-05"/>
    <s v="Kenji Sato"/>
    <s v="PROD-102"/>
    <x v="15"/>
    <s v="Personal Care"/>
    <n v="6.2"/>
    <n v="1.9"/>
    <n v="85"/>
    <n v="527"/>
    <n v="8.0000000000000004E-4"/>
    <n v="0.42"/>
    <n v="526.58000000000004"/>
    <n v="161.5"/>
    <n v="365.08"/>
    <n v="0"/>
    <n v="0"/>
    <n v="0"/>
    <x v="2924"/>
  </r>
  <r>
    <s v="ORD-20243059"/>
    <d v="2024-02-12T00:00:00"/>
    <s v="CUST-1051"/>
    <s v="Horizon Distributors"/>
    <x v="0"/>
    <x v="1"/>
    <s v="SP-01"/>
    <s v="Sarah Jenkins"/>
    <s v="PROD-304"/>
    <x v="8"/>
    <s v="Food &amp; Beverage"/>
    <n v="4.2"/>
    <n v="2.8"/>
    <n v="86"/>
    <n v="361.2"/>
    <n v="1.3299999999999999E-2"/>
    <n v="4.8"/>
    <n v="356.4"/>
    <n v="240.8"/>
    <n v="115.6"/>
    <n v="0"/>
    <n v="0"/>
    <n v="0"/>
    <x v="2925"/>
  </r>
  <r>
    <s v="ORD-20243060"/>
    <d v="2026-04-25T00:00:00"/>
    <s v="CUST-1014"/>
    <s v="Apex Express"/>
    <x v="3"/>
    <x v="3"/>
    <s v="SP-03"/>
    <s v="Elena Rostova"/>
    <s v="PROD-103"/>
    <x v="13"/>
    <s v="Personal Care"/>
    <n v="4.8"/>
    <n v="1.4"/>
    <n v="300"/>
    <n v="1440"/>
    <n v="9.7000000000000003E-3"/>
    <n v="13.97"/>
    <n v="1426.03"/>
    <n v="420"/>
    <n v="1006.03"/>
    <n v="0"/>
    <n v="0"/>
    <n v="0"/>
    <x v="2926"/>
  </r>
  <r>
    <s v="ORD-20243061"/>
    <d v="2026-06-03T00:00:00"/>
    <s v="CUST-1096"/>
    <s v="Atlas Retail"/>
    <x v="4"/>
    <x v="4"/>
    <s v="SP-07"/>
    <s v="Carlos Mendez"/>
    <s v="PROD-301"/>
    <x v="2"/>
    <s v="Food &amp; Beverage"/>
    <n v="5"/>
    <n v="3.2"/>
    <n v="94"/>
    <n v="470"/>
    <n v="3.85E-2"/>
    <n v="18.100000000000001"/>
    <n v="451.9"/>
    <n v="300.8"/>
    <n v="151.1"/>
    <n v="0"/>
    <n v="0"/>
    <n v="0"/>
    <x v="2927"/>
  </r>
  <r>
    <s v="ORD-20243062"/>
    <d v="2024-01-30T00:00:00"/>
    <s v="CUST-1042"/>
    <s v="Vanguard Mart"/>
    <x v="0"/>
    <x v="1"/>
    <s v="SP-02"/>
    <s v="Michael Chang"/>
    <s v="PROD-301"/>
    <x v="2"/>
    <s v="Food &amp; Beverage"/>
    <n v="5"/>
    <n v="3.2"/>
    <n v="7"/>
    <n v="35"/>
    <n v="7.9000000000000008E-3"/>
    <n v="0.28000000000000003"/>
    <n v="34.72"/>
    <n v="22.4"/>
    <n v="12.32"/>
    <n v="0"/>
    <n v="0"/>
    <n v="0"/>
    <x v="2928"/>
  </r>
  <r>
    <s v="ORD-20243063"/>
    <d v="2024-03-24T00:00:00"/>
    <s v="CUST-1001"/>
    <s v="Metro Supermarkets"/>
    <x v="2"/>
    <x v="4"/>
    <s v="SP-05"/>
    <s v="Kenji Sato"/>
    <s v="PROD-202"/>
    <x v="4"/>
    <s v="Home Care"/>
    <n v="4.5"/>
    <n v="2.1"/>
    <n v="138"/>
    <n v="621"/>
    <n v="4.5900000000000003E-2"/>
    <n v="28.5"/>
    <n v="592.5"/>
    <n v="289.8"/>
    <n v="302.7"/>
    <n v="0"/>
    <n v="0"/>
    <n v="0"/>
    <x v="2929"/>
  </r>
  <r>
    <s v="ORD-20243064"/>
    <d v="2024-02-16T00:00:00"/>
    <s v="CUST-1039"/>
    <s v="Prime Direct"/>
    <x v="3"/>
    <x v="3"/>
    <s v="SP-04"/>
    <s v="David Mueller"/>
    <s v="PROD-401"/>
    <x v="3"/>
    <s v="Household Essentials"/>
    <n v="10.5"/>
    <n v="7.5"/>
    <n v="19"/>
    <n v="199.5"/>
    <n v="3.0000000000000001E-3"/>
    <n v="0.6"/>
    <n v="198.9"/>
    <n v="142.5"/>
    <n v="56.4"/>
    <n v="0"/>
    <n v="0"/>
    <n v="0"/>
    <x v="2894"/>
  </r>
  <r>
    <s v="ORD-20243065"/>
    <d v="2026-08-29T00:00:00"/>
    <s v="CUST-1013"/>
    <s v="Apex Stores"/>
    <x v="0"/>
    <x v="1"/>
    <s v="SP-02"/>
    <s v="Michael Chang"/>
    <s v="PROD-301"/>
    <x v="2"/>
    <s v="Food &amp; Beverage"/>
    <n v="5"/>
    <n v="3.2"/>
    <n v="48"/>
    <n v="240"/>
    <n v="0.39900000000000002"/>
    <n v="95.76"/>
    <n v="144.24"/>
    <n v="153.6"/>
    <n v="-9.36"/>
    <n v="0"/>
    <n v="0"/>
    <n v="0"/>
    <x v="2930"/>
  </r>
  <r>
    <s v="ORD-20243066"/>
    <d v="2025-10-18T00:00:00"/>
    <s v="CUST-1039"/>
    <s v="Prime Direct"/>
    <x v="3"/>
    <x v="3"/>
    <s v="SP-03"/>
    <s v="Elena Rostova"/>
    <s v="PROD-104"/>
    <x v="6"/>
    <s v="Personal Care"/>
    <n v="9.9"/>
    <n v="3.1"/>
    <n v="23"/>
    <n v="227.7"/>
    <n v="1.0800000000000001E-2"/>
    <n v="2.46"/>
    <n v="225.24"/>
    <n v="71.3"/>
    <n v="153.94"/>
    <n v="0"/>
    <n v="0"/>
    <n v="0"/>
    <x v="2931"/>
  </r>
  <r>
    <s v="ORD-20243067"/>
    <d v="2026-02-28T00:00:00"/>
    <s v="CUST-1062"/>
    <s v="Pioneer Express"/>
    <x v="0"/>
    <x v="1"/>
    <s v="SP-02"/>
    <s v="Michael Chang"/>
    <s v="PROD-301"/>
    <x v="2"/>
    <s v="Food &amp; Beverage"/>
    <n v="5"/>
    <n v="3.2"/>
    <n v="25"/>
    <n v="125"/>
    <n v="3.5000000000000001E-3"/>
    <n v="0.44"/>
    <n v="124.56"/>
    <n v="80"/>
    <n v="44.56"/>
    <n v="0"/>
    <n v="0"/>
    <n v="0"/>
    <x v="2932"/>
  </r>
  <r>
    <s v="ORD-20243068"/>
    <d v="2025-08-13T00:00:00"/>
    <s v="CUST-1046"/>
    <s v="Vanguard Express"/>
    <x v="2"/>
    <x v="4"/>
    <s v="SP-06"/>
    <s v="Priya Sharma"/>
    <s v="PROD-404"/>
    <x v="16"/>
    <s v="Household Essentials"/>
    <n v="4.9000000000000004"/>
    <n v="3.1"/>
    <n v="189"/>
    <n v="926.1"/>
    <n v="0.17199999999999999"/>
    <n v="159.29"/>
    <n v="766.81"/>
    <n v="585.9"/>
    <n v="180.91"/>
    <n v="0"/>
    <n v="0"/>
    <n v="0"/>
    <x v="2933"/>
  </r>
  <r>
    <s v="ORD-20243069"/>
    <d v="2024-09-28T00:00:00"/>
    <s v="CUST-1059"/>
    <s v="Pioneer Distributors"/>
    <x v="4"/>
    <x v="1"/>
    <s v="SP-07"/>
    <s v="Carlos Mendez"/>
    <s v="PROD-203"/>
    <x v="0"/>
    <s v="Home Care"/>
    <n v="5.8"/>
    <n v="2.7"/>
    <n v="23"/>
    <n v="133.4"/>
    <n v="1.1299999999999999E-2"/>
    <n v="1.51"/>
    <n v="131.88999999999999"/>
    <n v="62.1"/>
    <n v="69.790000000000006"/>
    <n v="0"/>
    <n v="0"/>
    <n v="0"/>
    <x v="833"/>
  </r>
  <r>
    <s v="ORD-20243070"/>
    <d v="2025-10-28T00:00:00"/>
    <s v="CUST-1071"/>
    <s v="Sterling Direct"/>
    <x v="3"/>
    <x v="1"/>
    <s v="SP-03"/>
    <s v="Elena Rostova"/>
    <s v="PROD-401"/>
    <x v="3"/>
    <s v="Household Essentials"/>
    <n v="10.5"/>
    <n v="7.5"/>
    <n v="17"/>
    <n v="178.5"/>
    <n v="1.04E-2"/>
    <n v="1.86"/>
    <n v="176.64"/>
    <n v="127.5"/>
    <n v="49.14"/>
    <n v="0"/>
    <n v="0"/>
    <n v="0"/>
    <x v="2934"/>
  </r>
  <r>
    <s v="ORD-20243071"/>
    <d v="2024-08-03T00:00:00"/>
    <s v="CUST-1116"/>
    <s v="Titan Wholesale"/>
    <x v="3"/>
    <x v="1"/>
    <s v="SP-04"/>
    <s v="David Mueller"/>
    <s v="PROD-302"/>
    <x v="7"/>
    <s v="Food &amp; Beverage"/>
    <n v="3.8"/>
    <n v="2.6"/>
    <n v="4"/>
    <n v="15.2"/>
    <n v="0"/>
    <n v="0"/>
    <n v="15.2"/>
    <n v="10.4"/>
    <n v="4.8"/>
    <n v="0"/>
    <n v="0"/>
    <n v="0"/>
    <x v="900"/>
  </r>
  <r>
    <s v="ORD-20243072"/>
    <d v="2026-02-24T00:00:00"/>
    <s v="CUST-1024"/>
    <s v="Summit Retail"/>
    <x v="3"/>
    <x v="3"/>
    <s v="SP-04"/>
    <s v="David Mueller"/>
    <s v="PROD-202"/>
    <x v="4"/>
    <s v="Home Care"/>
    <n v="4.5"/>
    <n v="2.1"/>
    <n v="40"/>
    <n v="180"/>
    <n v="6.4899999999999999E-2"/>
    <n v="11.68"/>
    <n v="168.32"/>
    <n v="84"/>
    <n v="84.32"/>
    <n v="0"/>
    <n v="0"/>
    <n v="0"/>
    <x v="2935"/>
  </r>
  <r>
    <s v="ORD-20243073"/>
    <d v="2025-08-08T00:00:00"/>
    <s v="CUST-1067"/>
    <s v="Sterling Distributors"/>
    <x v="1"/>
    <x v="1"/>
    <s v="SP-08"/>
    <s v="Tariq Al-Mansoor"/>
    <s v="PROD-105"/>
    <x v="1"/>
    <s v="Personal Care"/>
    <n v="14.5"/>
    <n v="4.2"/>
    <n v="50"/>
    <n v="725"/>
    <n v="1.4500000000000001E-2"/>
    <n v="10.51"/>
    <n v="714.49"/>
    <n v="210"/>
    <n v="504.49"/>
    <n v="0"/>
    <n v="0"/>
    <n v="0"/>
    <x v="2936"/>
  </r>
  <r>
    <s v="ORD-20243074"/>
    <d v="2025-03-02T00:00:00"/>
    <s v="CUST-1034"/>
    <s v="Prime Mart"/>
    <x v="0"/>
    <x v="0"/>
    <s v="SP-02"/>
    <s v="Michael Chang"/>
    <s v="PROD-304"/>
    <x v="8"/>
    <s v="Food &amp; Beverage"/>
    <n v="4.2"/>
    <n v="2.8"/>
    <n v="131"/>
    <n v="550.20000000000005"/>
    <n v="6.2100000000000002E-2"/>
    <n v="34.17"/>
    <n v="516.03"/>
    <n v="366.8"/>
    <n v="149.22999999999999"/>
    <n v="0"/>
    <n v="0"/>
    <n v="0"/>
    <x v="2937"/>
  </r>
  <r>
    <s v="ORD-20243075"/>
    <d v="2025-09-24T00:00:00"/>
    <s v="CUST-1113"/>
    <s v="Titan Supermarkets"/>
    <x v="1"/>
    <x v="1"/>
    <s v="SP-08"/>
    <s v="Tariq Al-Mansoor"/>
    <s v="PROD-202"/>
    <x v="4"/>
    <s v="Home Care"/>
    <n v="4.5"/>
    <n v="2.1"/>
    <n v="47"/>
    <n v="211.5"/>
    <n v="1.01E-2"/>
    <n v="2.14"/>
    <n v="209.36"/>
    <n v="98.7"/>
    <n v="110.66"/>
    <n v="0"/>
    <n v="0"/>
    <n v="0"/>
    <x v="2938"/>
  </r>
  <r>
    <s v="ORD-20243076"/>
    <d v="2025-10-16T00:00:00"/>
    <s v="CUST-1011"/>
    <s v="Apex Distributors"/>
    <x v="0"/>
    <x v="1"/>
    <s v="SP-01"/>
    <s v="Sarah Jenkins"/>
    <s v="PROD-103"/>
    <x v="13"/>
    <s v="Personal Care"/>
    <n v="4.8"/>
    <n v="1.4"/>
    <n v="23"/>
    <n v="110.4"/>
    <n v="5.2900000000000003E-2"/>
    <n v="5.84"/>
    <n v="104.56"/>
    <n v="32.200000000000003"/>
    <n v="72.36"/>
    <n v="0"/>
    <n v="0"/>
    <n v="0"/>
    <x v="2939"/>
  </r>
  <r>
    <s v="ORD-20243077"/>
    <d v="2024-02-01T00:00:00"/>
    <s v="CUST-1089"/>
    <s v="Crown Supermarkets"/>
    <x v="1"/>
    <x v="3"/>
    <s v="SP-08"/>
    <s v="Tariq Al-Mansoor"/>
    <s v="PROD-202"/>
    <x v="4"/>
    <s v="Home Care"/>
    <n v="4.5"/>
    <n v="2.1"/>
    <n v="212"/>
    <n v="954"/>
    <n v="2.5499999999999998E-2"/>
    <n v="24.33"/>
    <n v="929.67"/>
    <n v="445.2"/>
    <n v="484.47"/>
    <n v="0"/>
    <n v="0"/>
    <n v="0"/>
    <x v="2940"/>
  </r>
  <r>
    <s v="ORD-20243078"/>
    <d v="2025-05-24T00:00:00"/>
    <s v="CUST-1061"/>
    <s v="Pioneer Stores"/>
    <x v="0"/>
    <x v="3"/>
    <s v="SP-02"/>
    <s v="Michael Chang"/>
    <s v="PROD-203"/>
    <x v="0"/>
    <s v="Home Care"/>
    <n v="5.8"/>
    <n v="2.7"/>
    <n v="14"/>
    <n v="81.2"/>
    <n v="0.436"/>
    <n v="35.4"/>
    <n v="45.8"/>
    <n v="37.799999999999997"/>
    <n v="8"/>
    <n v="0"/>
    <n v="0"/>
    <n v="0"/>
    <x v="2941"/>
  </r>
  <r>
    <s v="ORD-20243079"/>
    <d v="2026-06-29T00:00:00"/>
    <s v="CUST-1104"/>
    <s v="Omega Retail"/>
    <x v="0"/>
    <x v="3"/>
    <s v="SP-01"/>
    <s v="Sarah Jenkins"/>
    <s v="PROD-103"/>
    <x v="13"/>
    <s v="Personal Care"/>
    <n v="4.8"/>
    <n v="1.4"/>
    <n v="17"/>
    <n v="81.599999999999994"/>
    <n v="5.5999999999999999E-3"/>
    <n v="0.46"/>
    <n v="81.14"/>
    <n v="23.8"/>
    <n v="57.34"/>
    <n v="0"/>
    <n v="0"/>
    <n v="0"/>
    <x v="2942"/>
  </r>
  <r>
    <s v="ORD-20243080"/>
    <d v="2025-10-04T00:00:00"/>
    <s v="CUST-1093"/>
    <s v="Crown Stores"/>
    <x v="4"/>
    <x v="4"/>
    <s v="SP-07"/>
    <s v="Carlos Mendez"/>
    <s v="PROD-102"/>
    <x v="15"/>
    <s v="Personal Care"/>
    <n v="6.2"/>
    <n v="1.9"/>
    <n v="343"/>
    <n v="2126.6"/>
    <n v="3.0800000000000001E-2"/>
    <n v="65.5"/>
    <n v="2061.1"/>
    <n v="651.70000000000005"/>
    <n v="1409.4"/>
    <n v="0"/>
    <n v="0"/>
    <n v="0"/>
    <x v="2943"/>
  </r>
  <r>
    <s v="ORD-20243081"/>
    <d v="2025-07-12T00:00:00"/>
    <s v="CUST-1036"/>
    <s v="Prime Wholesale"/>
    <x v="0"/>
    <x v="2"/>
    <s v="SP-01"/>
    <s v="Sarah Jenkins"/>
    <s v="PROD-303"/>
    <x v="5"/>
    <s v="Food &amp; Beverage"/>
    <n v="11"/>
    <n v="6.8"/>
    <n v="2"/>
    <n v="22"/>
    <n v="0.18770000000000001"/>
    <n v="4.13"/>
    <n v="17.87"/>
    <n v="13.6"/>
    <n v="4.2699999999999996"/>
    <n v="1"/>
    <n v="8.94"/>
    <n v="7.3"/>
    <x v="2944"/>
  </r>
  <r>
    <s v="ORD-20243082"/>
    <d v="2024-10-23T00:00:00"/>
    <s v="CUST-1012"/>
    <s v="Apex Wholesale"/>
    <x v="3"/>
    <x v="2"/>
    <s v="SP-04"/>
    <s v="David Mueller"/>
    <s v="PROD-204"/>
    <x v="12"/>
    <s v="Home Care"/>
    <n v="7.2"/>
    <n v="3.6"/>
    <n v="8"/>
    <n v="57.6"/>
    <n v="5.8900000000000001E-2"/>
    <n v="3.39"/>
    <n v="54.21"/>
    <n v="28.8"/>
    <n v="25.41"/>
    <n v="0"/>
    <n v="0"/>
    <n v="0"/>
    <x v="2945"/>
  </r>
  <r>
    <s v="ORD-20243083"/>
    <d v="2025-10-19T00:00:00"/>
    <s v="CUST-1014"/>
    <s v="Apex Express"/>
    <x v="3"/>
    <x v="3"/>
    <s v="SP-03"/>
    <s v="Elena Rostova"/>
    <s v="PROD-401"/>
    <x v="3"/>
    <s v="Household Essentials"/>
    <n v="10.5"/>
    <n v="7.5"/>
    <n v="79"/>
    <n v="829.5"/>
    <n v="8.5000000000000006E-3"/>
    <n v="7.05"/>
    <n v="822.45"/>
    <n v="592.5"/>
    <n v="229.95"/>
    <n v="9"/>
    <n v="93.7"/>
    <n v="72"/>
    <x v="2946"/>
  </r>
  <r>
    <s v="ORD-20243084"/>
    <d v="2024-11-05T00:00:00"/>
    <s v="CUST-1116"/>
    <s v="Titan Wholesale"/>
    <x v="3"/>
    <x v="1"/>
    <s v="SP-03"/>
    <s v="Elena Rostova"/>
    <s v="PROD-105"/>
    <x v="1"/>
    <s v="Personal Care"/>
    <n v="14.5"/>
    <n v="4.2"/>
    <n v="9"/>
    <n v="130.5"/>
    <n v="6.2600000000000003E-2"/>
    <n v="8.17"/>
    <n v="122.33"/>
    <n v="37.799999999999997"/>
    <n v="84.53"/>
    <n v="0"/>
    <n v="0"/>
    <n v="0"/>
    <x v="2947"/>
  </r>
  <r>
    <s v="ORD-20243085"/>
    <d v="2025-05-09T00:00:00"/>
    <s v="CUST-1044"/>
    <s v="Vanguard Wholesale"/>
    <x v="4"/>
    <x v="1"/>
    <s v="SP-07"/>
    <s v="Carlos Mendez"/>
    <s v="PROD-202"/>
    <x v="4"/>
    <s v="Home Care"/>
    <n v="4.5"/>
    <n v="2.1"/>
    <n v="5"/>
    <n v="22.5"/>
    <n v="3.3700000000000001E-2"/>
    <n v="0.76"/>
    <n v="21.74"/>
    <n v="10.5"/>
    <n v="11.24"/>
    <n v="0"/>
    <n v="0"/>
    <n v="0"/>
    <x v="2948"/>
  </r>
  <r>
    <s v="ORD-20243086"/>
    <d v="2024-09-07T00:00:00"/>
    <s v="CUST-1025"/>
    <s v="Summit Supermarkets"/>
    <x v="1"/>
    <x v="2"/>
    <s v="SP-08"/>
    <s v="Tariq Al-Mansoor"/>
    <s v="PROD-404"/>
    <x v="16"/>
    <s v="Household Essentials"/>
    <n v="4.9000000000000004"/>
    <n v="3.1"/>
    <n v="13"/>
    <n v="63.7"/>
    <n v="0.14410000000000001"/>
    <n v="9.18"/>
    <n v="54.52"/>
    <n v="40.299999999999997"/>
    <n v="14.22"/>
    <n v="0"/>
    <n v="0"/>
    <n v="0"/>
    <x v="2949"/>
  </r>
  <r>
    <s v="ORD-20243087"/>
    <d v="2026-04-04T00:00:00"/>
    <s v="CUST-1113"/>
    <s v="Titan Supermarkets"/>
    <x v="1"/>
    <x v="1"/>
    <s v="SP-08"/>
    <s v="Tariq Al-Mansoor"/>
    <s v="PROD-303"/>
    <x v="5"/>
    <s v="Food &amp; Beverage"/>
    <n v="11"/>
    <n v="6.8"/>
    <n v="10"/>
    <n v="110"/>
    <n v="2.4500000000000001E-2"/>
    <n v="2.7"/>
    <n v="107.3"/>
    <n v="68"/>
    <n v="39.299999999999997"/>
    <n v="0"/>
    <n v="0"/>
    <n v="0"/>
    <x v="2950"/>
  </r>
  <r>
    <s v="ORD-20243088"/>
    <d v="2026-04-06T00:00:00"/>
    <s v="CUST-1073"/>
    <s v="Beacon Supermarkets"/>
    <x v="2"/>
    <x v="1"/>
    <s v="SP-05"/>
    <s v="Kenji Sato"/>
    <s v="PROD-302"/>
    <x v="7"/>
    <s v="Food &amp; Beverage"/>
    <n v="3.8"/>
    <n v="2.6"/>
    <n v="68"/>
    <n v="258.39999999999998"/>
    <n v="3.5999999999999999E-3"/>
    <n v="0.93"/>
    <n v="257.47000000000003"/>
    <n v="176.8"/>
    <n v="80.67"/>
    <n v="0"/>
    <n v="0"/>
    <n v="0"/>
    <x v="2951"/>
  </r>
  <r>
    <s v="ORD-20243089"/>
    <d v="2025-12-02T00:00:00"/>
    <s v="CUST-1115"/>
    <s v="Titan Distributors"/>
    <x v="2"/>
    <x v="1"/>
    <s v="SP-05"/>
    <s v="Kenji Sato"/>
    <s v="PROD-404"/>
    <x v="16"/>
    <s v="Household Essentials"/>
    <n v="4.9000000000000004"/>
    <n v="3.1"/>
    <n v="28"/>
    <n v="137.19999999999999"/>
    <n v="4.5999999999999999E-3"/>
    <n v="0.63"/>
    <n v="136.57"/>
    <n v="86.8"/>
    <n v="49.77"/>
    <n v="0"/>
    <n v="0"/>
    <n v="0"/>
    <x v="2952"/>
  </r>
  <r>
    <s v="ORD-20243090"/>
    <d v="2025-02-19T00:00:00"/>
    <s v="CUST-1030"/>
    <s v="Summit Express"/>
    <x v="3"/>
    <x v="3"/>
    <s v="SP-04"/>
    <s v="David Mueller"/>
    <s v="PROD-303"/>
    <x v="5"/>
    <s v="Food &amp; Beverage"/>
    <n v="11"/>
    <n v="6.8"/>
    <n v="44"/>
    <n v="484"/>
    <n v="6.1000000000000004E-3"/>
    <n v="2.95"/>
    <n v="481.05"/>
    <n v="299.2"/>
    <n v="181.85"/>
    <n v="0"/>
    <n v="0"/>
    <n v="0"/>
    <x v="2953"/>
  </r>
  <r>
    <s v="ORD-20243091"/>
    <d v="2024-10-31T00:00:00"/>
    <s v="CUST-1074"/>
    <s v="Beacon Mart"/>
    <x v="0"/>
    <x v="3"/>
    <s v="SP-02"/>
    <s v="Michael Chang"/>
    <s v="PROD-404"/>
    <x v="16"/>
    <s v="Household Essentials"/>
    <n v="4.9000000000000004"/>
    <n v="3.1"/>
    <n v="24"/>
    <n v="117.6"/>
    <n v="9.4000000000000004E-3"/>
    <n v="1.1100000000000001"/>
    <n v="116.49"/>
    <n v="74.400000000000006"/>
    <n v="42.09"/>
    <n v="0"/>
    <n v="0"/>
    <n v="0"/>
    <x v="2954"/>
  </r>
  <r>
    <s v="ORD-20243092"/>
    <d v="2025-04-09T00:00:00"/>
    <s v="CUST-1114"/>
    <s v="Titan Mart"/>
    <x v="4"/>
    <x v="4"/>
    <s v="SP-07"/>
    <s v="Carlos Mendez"/>
    <s v="PROD-301"/>
    <x v="2"/>
    <s v="Food &amp; Beverage"/>
    <n v="5"/>
    <n v="3.2"/>
    <n v="130"/>
    <n v="650"/>
    <n v="0.1123"/>
    <n v="73"/>
    <n v="577"/>
    <n v="416"/>
    <n v="161"/>
    <n v="0"/>
    <n v="0"/>
    <n v="0"/>
    <x v="2955"/>
  </r>
  <r>
    <s v="ORD-20243093"/>
    <d v="2024-03-15T00:00:00"/>
    <s v="CUST-1044"/>
    <s v="Vanguard Wholesale"/>
    <x v="4"/>
    <x v="1"/>
    <s v="SP-07"/>
    <s v="Carlos Mendez"/>
    <s v="PROD-403"/>
    <x v="11"/>
    <s v="Household Essentials"/>
    <n v="5.5"/>
    <n v="3.8"/>
    <n v="42"/>
    <n v="231"/>
    <n v="3.5000000000000001E-3"/>
    <n v="0.81"/>
    <n v="230.19"/>
    <n v="159.6"/>
    <n v="70.59"/>
    <n v="0"/>
    <n v="0"/>
    <n v="0"/>
    <x v="2956"/>
  </r>
  <r>
    <s v="ORD-20243094"/>
    <d v="2025-12-06T00:00:00"/>
    <s v="CUST-1001"/>
    <s v="Metro Supermarkets"/>
    <x v="2"/>
    <x v="4"/>
    <s v="SP-06"/>
    <s v="Priya Sharma"/>
    <s v="PROD-102"/>
    <x v="15"/>
    <s v="Personal Care"/>
    <n v="6.2"/>
    <n v="1.9"/>
    <n v="400"/>
    <n v="2480"/>
    <n v="6.3799999999999996E-2"/>
    <n v="158.22"/>
    <n v="2321.7800000000002"/>
    <n v="760"/>
    <n v="1561.78"/>
    <n v="0"/>
    <n v="0"/>
    <n v="0"/>
    <x v="2957"/>
  </r>
  <r>
    <s v="ORD-20243095"/>
    <d v="2024-03-02T00:00:00"/>
    <s v="CUST-1044"/>
    <s v="Vanguard Wholesale"/>
    <x v="4"/>
    <x v="1"/>
    <s v="SP-07"/>
    <s v="Carlos Mendez"/>
    <s v="PROD-304"/>
    <x v="8"/>
    <s v="Food &amp; Beverage"/>
    <n v="4.2"/>
    <n v="2.8"/>
    <n v="39"/>
    <n v="163.80000000000001"/>
    <n v="4.9000000000000002E-2"/>
    <n v="8.0299999999999994"/>
    <n v="155.77000000000001"/>
    <n v="109.2"/>
    <n v="46.57"/>
    <n v="0"/>
    <n v="0"/>
    <n v="0"/>
    <x v="2958"/>
  </r>
  <r>
    <s v="ORD-20243096"/>
    <d v="2024-06-10T00:00:00"/>
    <s v="CUST-1073"/>
    <s v="Beacon Supermarkets"/>
    <x v="2"/>
    <x v="1"/>
    <s v="SP-06"/>
    <s v="Priya Sharma"/>
    <s v="PROD-203"/>
    <x v="0"/>
    <s v="Home Care"/>
    <n v="5.8"/>
    <n v="2.7"/>
    <n v="12"/>
    <n v="69.599999999999994"/>
    <n v="1.8100000000000002E-2"/>
    <n v="1.26"/>
    <n v="68.34"/>
    <n v="32.4"/>
    <n v="35.94"/>
    <n v="0"/>
    <n v="0"/>
    <n v="0"/>
    <x v="2959"/>
  </r>
  <r>
    <s v="ORD-20243097"/>
    <d v="2025-03-26T00:00:00"/>
    <s v="CUST-1029"/>
    <s v="Summit Stores"/>
    <x v="0"/>
    <x v="1"/>
    <s v="SP-01"/>
    <s v="Sarah Jenkins"/>
    <s v="PROD-302"/>
    <x v="7"/>
    <s v="Food &amp; Beverage"/>
    <n v="3.8"/>
    <n v="2.6"/>
    <n v="22"/>
    <n v="83.6"/>
    <n v="2.8999999999999998E-3"/>
    <n v="0.24"/>
    <n v="83.36"/>
    <n v="57.2"/>
    <n v="26.16"/>
    <n v="0"/>
    <n v="0"/>
    <n v="0"/>
    <x v="2960"/>
  </r>
  <r>
    <s v="ORD-20243098"/>
    <d v="2025-03-01T00:00:00"/>
    <s v="CUST-1096"/>
    <s v="Atlas Retail"/>
    <x v="4"/>
    <x v="4"/>
    <s v="SP-07"/>
    <s v="Carlos Mendez"/>
    <s v="PROD-301"/>
    <x v="2"/>
    <s v="Food &amp; Beverage"/>
    <n v="5"/>
    <n v="3.2"/>
    <n v="48"/>
    <n v="240"/>
    <n v="7.7899999999999997E-2"/>
    <n v="18.7"/>
    <n v="221.3"/>
    <n v="153.6"/>
    <n v="67.7"/>
    <n v="0"/>
    <n v="0"/>
    <n v="0"/>
    <x v="2961"/>
  </r>
  <r>
    <s v="ORD-20243099"/>
    <d v="2025-05-10T00:00:00"/>
    <s v="CUST-1079"/>
    <s v="Beacon Direct"/>
    <x v="0"/>
    <x v="4"/>
    <s v="SP-01"/>
    <s v="Sarah Jenkins"/>
    <s v="PROD-403"/>
    <x v="11"/>
    <s v="Household Essentials"/>
    <n v="5.5"/>
    <n v="3.8"/>
    <n v="215"/>
    <n v="1182.5"/>
    <n v="0.1242"/>
    <n v="146.87"/>
    <n v="1035.6300000000001"/>
    <n v="817"/>
    <n v="218.63"/>
    <n v="0"/>
    <n v="0"/>
    <n v="0"/>
    <x v="2962"/>
  </r>
  <r>
    <s v="ORD-20243100"/>
    <d v="2025-04-20T00:00:00"/>
    <s v="CUST-1119"/>
    <s v="Titan Direct"/>
    <x v="2"/>
    <x v="3"/>
    <s v="SP-06"/>
    <s v="Priya Sharma"/>
    <s v="PROD-402"/>
    <x v="10"/>
    <s v="Household Essentials"/>
    <n v="6"/>
    <n v="4.2"/>
    <n v="15"/>
    <n v="90"/>
    <n v="2.9999999999999997E-4"/>
    <n v="0.03"/>
    <n v="89.97"/>
    <n v="63"/>
    <n v="26.97"/>
    <n v="0"/>
    <n v="0"/>
    <n v="0"/>
    <x v="1127"/>
  </r>
  <r>
    <s v="ORD-20243101"/>
    <d v="2024-07-27T00:00:00"/>
    <s v="CUST-1078"/>
    <s v="Beacon Express"/>
    <x v="2"/>
    <x v="2"/>
    <s v="SP-06"/>
    <s v="Priya Sharma"/>
    <s v="PROD-101"/>
    <x v="9"/>
    <s v="Personal Care"/>
    <n v="8.5"/>
    <n v="2.8"/>
    <n v="9"/>
    <n v="76.5"/>
    <n v="0.19409999999999999"/>
    <n v="14.85"/>
    <n v="61.65"/>
    <n v="25.2"/>
    <n v="36.450000000000003"/>
    <n v="0"/>
    <n v="0"/>
    <n v="0"/>
    <x v="2963"/>
  </r>
  <r>
    <s v="ORD-20243102"/>
    <d v="2024-12-14T00:00:00"/>
    <s v="CUST-1000"/>
    <s v="Metro Retail"/>
    <x v="3"/>
    <x v="0"/>
    <s v="SP-03"/>
    <s v="Elena Rostova"/>
    <s v="PROD-301"/>
    <x v="2"/>
    <s v="Food &amp; Beverage"/>
    <n v="5"/>
    <n v="3.2"/>
    <n v="99"/>
    <n v="495"/>
    <n v="2.47E-2"/>
    <n v="12.23"/>
    <n v="482.77"/>
    <n v="316.8"/>
    <n v="165.97"/>
    <n v="0"/>
    <n v="0"/>
    <n v="0"/>
    <x v="2964"/>
  </r>
  <r>
    <s v="ORD-20243103"/>
    <d v="2025-09-13T00:00:00"/>
    <s v="CUST-1093"/>
    <s v="Crown Stores"/>
    <x v="4"/>
    <x v="4"/>
    <s v="SP-07"/>
    <s v="Carlos Mendez"/>
    <s v="PROD-201"/>
    <x v="14"/>
    <s v="Home Care"/>
    <n v="12"/>
    <n v="6.5"/>
    <n v="140"/>
    <n v="1680"/>
    <n v="1.9599999999999999E-2"/>
    <n v="32.93"/>
    <n v="1647.07"/>
    <n v="910"/>
    <n v="737.07"/>
    <n v="0"/>
    <n v="0"/>
    <n v="0"/>
    <x v="2965"/>
  </r>
  <r>
    <s v="ORD-20243104"/>
    <d v="2024-05-27T00:00:00"/>
    <s v="CUST-1041"/>
    <s v="Vanguard Supermarkets"/>
    <x v="0"/>
    <x v="3"/>
    <s v="SP-02"/>
    <s v="Michael Chang"/>
    <s v="PROD-403"/>
    <x v="11"/>
    <s v="Household Essentials"/>
    <n v="5.5"/>
    <n v="3.8"/>
    <n v="23"/>
    <n v="126.5"/>
    <n v="4.3400000000000001E-2"/>
    <n v="5.49"/>
    <n v="121.01"/>
    <n v="87.4"/>
    <n v="33.61"/>
    <n v="0"/>
    <n v="0"/>
    <n v="0"/>
    <x v="2966"/>
  </r>
  <r>
    <s v="ORD-20243105"/>
    <d v="2024-11-16T00:00:00"/>
    <s v="CUST-1037"/>
    <s v="Prime Stores"/>
    <x v="2"/>
    <x v="4"/>
    <s v="SP-05"/>
    <s v="Kenji Sato"/>
    <s v="PROD-303"/>
    <x v="5"/>
    <s v="Food &amp; Beverage"/>
    <n v="11"/>
    <n v="6.8"/>
    <n v="62"/>
    <n v="682"/>
    <n v="0.14199999999999999"/>
    <n v="96.84"/>
    <n v="585.16"/>
    <n v="421.6"/>
    <n v="163.56"/>
    <n v="0"/>
    <n v="0"/>
    <n v="0"/>
    <x v="2967"/>
  </r>
  <r>
    <s v="ORD-20243106"/>
    <d v="2026-06-01T00:00:00"/>
    <s v="CUST-1062"/>
    <s v="Pioneer Express"/>
    <x v="0"/>
    <x v="1"/>
    <s v="SP-02"/>
    <s v="Michael Chang"/>
    <s v="PROD-103"/>
    <x v="13"/>
    <s v="Personal Care"/>
    <n v="4.8"/>
    <n v="1.4"/>
    <n v="76"/>
    <n v="364.8"/>
    <n v="2.5999999999999999E-3"/>
    <n v="0.95"/>
    <n v="363.85"/>
    <n v="106.4"/>
    <n v="257.45"/>
    <n v="0"/>
    <n v="0"/>
    <n v="0"/>
    <x v="2968"/>
  </r>
  <r>
    <s v="ORD-20243107"/>
    <d v="2026-01-05T00:00:00"/>
    <s v="CUST-1031"/>
    <s v="Summit Direct"/>
    <x v="4"/>
    <x v="1"/>
    <s v="SP-07"/>
    <s v="Carlos Mendez"/>
    <s v="PROD-101"/>
    <x v="9"/>
    <s v="Personal Care"/>
    <n v="8.5"/>
    <n v="2.8"/>
    <n v="32"/>
    <n v="272"/>
    <n v="6.7799999999999999E-2"/>
    <n v="18.440000000000001"/>
    <n v="253.56"/>
    <n v="89.6"/>
    <n v="163.96"/>
    <n v="0"/>
    <n v="0"/>
    <n v="0"/>
    <x v="2969"/>
  </r>
  <r>
    <s v="ORD-20243108"/>
    <d v="2024-11-22T00:00:00"/>
    <s v="CUST-1028"/>
    <s v="Summit Wholesale"/>
    <x v="0"/>
    <x v="3"/>
    <s v="SP-02"/>
    <s v="Michael Chang"/>
    <s v="PROD-304"/>
    <x v="8"/>
    <s v="Food &amp; Beverage"/>
    <n v="4.2"/>
    <n v="2.8"/>
    <n v="95"/>
    <n v="399"/>
    <n v="4.1999999999999997E-3"/>
    <n v="1.68"/>
    <n v="397.32"/>
    <n v="266"/>
    <n v="131.32"/>
    <n v="0"/>
    <n v="0"/>
    <n v="0"/>
    <x v="2970"/>
  </r>
  <r>
    <s v="ORD-20243109"/>
    <d v="2026-01-21T00:00:00"/>
    <s v="CUST-1006"/>
    <s v="Metro Express"/>
    <x v="4"/>
    <x v="3"/>
    <s v="SP-07"/>
    <s v="Carlos Mendez"/>
    <s v="PROD-203"/>
    <x v="0"/>
    <s v="Home Care"/>
    <n v="5.8"/>
    <n v="2.7"/>
    <n v="125"/>
    <n v="725"/>
    <n v="3.8999999999999998E-3"/>
    <n v="2.83"/>
    <n v="722.17"/>
    <n v="337.5"/>
    <n v="384.67"/>
    <n v="0"/>
    <n v="0"/>
    <n v="0"/>
    <x v="2971"/>
  </r>
  <r>
    <s v="ORD-20243110"/>
    <d v="2026-05-31T00:00:00"/>
    <s v="CUST-1034"/>
    <s v="Prime Mart"/>
    <x v="0"/>
    <x v="0"/>
    <s v="SP-02"/>
    <s v="Michael Chang"/>
    <s v="PROD-202"/>
    <x v="4"/>
    <s v="Home Care"/>
    <n v="4.5"/>
    <n v="2.1"/>
    <n v="116"/>
    <n v="522"/>
    <n v="8.3500000000000005E-2"/>
    <n v="43.59"/>
    <n v="478.41"/>
    <n v="243.6"/>
    <n v="234.81"/>
    <n v="0"/>
    <n v="0"/>
    <n v="0"/>
    <x v="2136"/>
  </r>
  <r>
    <s v="ORD-20243111"/>
    <d v="2024-12-19T00:00:00"/>
    <s v="CUST-1023"/>
    <s v="Global Direct"/>
    <x v="0"/>
    <x v="1"/>
    <s v="SP-02"/>
    <s v="Michael Chang"/>
    <s v="PROD-102"/>
    <x v="15"/>
    <s v="Personal Care"/>
    <n v="6.2"/>
    <n v="1.9"/>
    <n v="9"/>
    <n v="55.8"/>
    <n v="8.9999999999999998E-4"/>
    <n v="0.05"/>
    <n v="55.75"/>
    <n v="17.100000000000001"/>
    <n v="38.65"/>
    <n v="0"/>
    <n v="0"/>
    <n v="0"/>
    <x v="2822"/>
  </r>
  <r>
    <s v="ORD-20243112"/>
    <d v="2025-02-12T00:00:00"/>
    <s v="CUST-1100"/>
    <s v="Atlas Wholesale"/>
    <x v="2"/>
    <x v="3"/>
    <s v="SP-05"/>
    <s v="Kenji Sato"/>
    <s v="PROD-103"/>
    <x v="13"/>
    <s v="Personal Care"/>
    <n v="4.8"/>
    <n v="1.4"/>
    <n v="80"/>
    <n v="384"/>
    <n v="0.02"/>
    <n v="7.68"/>
    <n v="376.32"/>
    <n v="112"/>
    <n v="264.32"/>
    <n v="0"/>
    <n v="0"/>
    <n v="0"/>
    <x v="2972"/>
  </r>
  <r>
    <s v="ORD-20243113"/>
    <d v="2024-05-13T00:00:00"/>
    <s v="CUST-1042"/>
    <s v="Vanguard Mart"/>
    <x v="0"/>
    <x v="1"/>
    <s v="SP-02"/>
    <s v="Michael Chang"/>
    <s v="PROD-304"/>
    <x v="8"/>
    <s v="Food &amp; Beverage"/>
    <n v="4.2"/>
    <n v="2.8"/>
    <n v="38"/>
    <n v="159.6"/>
    <n v="1.9599999999999999E-2"/>
    <n v="3.13"/>
    <n v="156.47"/>
    <n v="106.4"/>
    <n v="50.07"/>
    <n v="0"/>
    <n v="0"/>
    <n v="0"/>
    <x v="2973"/>
  </r>
  <r>
    <s v="ORD-20243114"/>
    <d v="2026-02-17T00:00:00"/>
    <s v="CUST-1008"/>
    <s v="Apex Retail"/>
    <x v="0"/>
    <x v="1"/>
    <s v="SP-01"/>
    <s v="Sarah Jenkins"/>
    <s v="PROD-303"/>
    <x v="5"/>
    <s v="Food &amp; Beverage"/>
    <n v="11"/>
    <n v="6.8"/>
    <n v="23"/>
    <n v="253"/>
    <n v="1.5E-3"/>
    <n v="0.38"/>
    <n v="252.62"/>
    <n v="156.4"/>
    <n v="96.22"/>
    <n v="0"/>
    <n v="0"/>
    <n v="0"/>
    <x v="2974"/>
  </r>
  <r>
    <s v="ORD-20243115"/>
    <d v="2025-01-14T00:00:00"/>
    <s v="CUST-1029"/>
    <s v="Summit Stores"/>
    <x v="0"/>
    <x v="1"/>
    <s v="SP-02"/>
    <s v="Michael Chang"/>
    <s v="PROD-401"/>
    <x v="3"/>
    <s v="Household Essentials"/>
    <n v="10.5"/>
    <n v="7.5"/>
    <n v="1"/>
    <n v="10.5"/>
    <n v="2.6100000000000002E-2"/>
    <n v="0.27"/>
    <n v="10.23"/>
    <n v="7.5"/>
    <n v="2.73"/>
    <n v="0"/>
    <n v="0"/>
    <n v="0"/>
    <x v="2975"/>
  </r>
  <r>
    <s v="ORD-20243116"/>
    <d v="2025-06-11T00:00:00"/>
    <s v="CUST-1098"/>
    <s v="Atlas Mart"/>
    <x v="2"/>
    <x v="2"/>
    <s v="SP-05"/>
    <s v="Kenji Sato"/>
    <s v="PROD-304"/>
    <x v="8"/>
    <s v="Food &amp; Beverage"/>
    <n v="4.2"/>
    <n v="2.8"/>
    <n v="30"/>
    <n v="126"/>
    <n v="0.17519999999999999"/>
    <n v="22.08"/>
    <n v="103.92"/>
    <n v="84"/>
    <n v="19.920000000000002"/>
    <n v="0"/>
    <n v="0"/>
    <n v="0"/>
    <x v="2976"/>
  </r>
  <r>
    <s v="ORD-20243117"/>
    <d v="2025-07-29T00:00:00"/>
    <s v="CUST-1034"/>
    <s v="Prime Mart"/>
    <x v="0"/>
    <x v="0"/>
    <s v="SP-01"/>
    <s v="Sarah Jenkins"/>
    <s v="PROD-402"/>
    <x v="10"/>
    <s v="Household Essentials"/>
    <n v="6"/>
    <n v="4.2"/>
    <n v="28"/>
    <n v="168"/>
    <n v="8.5300000000000001E-2"/>
    <n v="14.33"/>
    <n v="153.66999999999999"/>
    <n v="117.6"/>
    <n v="36.07"/>
    <n v="0"/>
    <n v="0"/>
    <n v="0"/>
    <x v="2977"/>
  </r>
  <r>
    <s v="ORD-20243118"/>
    <d v="2024-04-18T00:00:00"/>
    <s v="CUST-1022"/>
    <s v="Global Express"/>
    <x v="0"/>
    <x v="4"/>
    <s v="SP-01"/>
    <s v="Sarah Jenkins"/>
    <s v="PROD-304"/>
    <x v="8"/>
    <s v="Food &amp; Beverage"/>
    <n v="4.2"/>
    <n v="2.8"/>
    <n v="212"/>
    <n v="890.4"/>
    <n v="6.6500000000000004E-2"/>
    <n v="59.21"/>
    <n v="831.19"/>
    <n v="593.6"/>
    <n v="237.59"/>
    <n v="0"/>
    <n v="0"/>
    <n v="0"/>
    <x v="2978"/>
  </r>
  <r>
    <s v="ORD-20243119"/>
    <d v="2024-11-22T00:00:00"/>
    <s v="CUST-1063"/>
    <s v="Pioneer Direct"/>
    <x v="4"/>
    <x v="2"/>
    <s v="SP-07"/>
    <s v="Carlos Mendez"/>
    <s v="PROD-102"/>
    <x v="15"/>
    <s v="Personal Care"/>
    <n v="6.2"/>
    <n v="1.9"/>
    <n v="4"/>
    <n v="24.8"/>
    <n v="7.1800000000000003E-2"/>
    <n v="1.78"/>
    <n v="23.02"/>
    <n v="7.6"/>
    <n v="15.42"/>
    <n v="0"/>
    <n v="0"/>
    <n v="0"/>
    <x v="2979"/>
  </r>
  <r>
    <s v="ORD-20243120"/>
    <d v="2024-09-04T00:00:00"/>
    <s v="CUST-1095"/>
    <s v="Crown Direct"/>
    <x v="0"/>
    <x v="2"/>
    <s v="SP-01"/>
    <s v="Sarah Jenkins"/>
    <s v="PROD-103"/>
    <x v="13"/>
    <s v="Personal Care"/>
    <n v="4.8"/>
    <n v="1.4"/>
    <n v="38"/>
    <n v="182.4"/>
    <n v="0.2802"/>
    <n v="51.11"/>
    <n v="131.29"/>
    <n v="53.2"/>
    <n v="78.09"/>
    <n v="0"/>
    <n v="0"/>
    <n v="0"/>
    <x v="2980"/>
  </r>
  <r>
    <s v="ORD-20243121"/>
    <d v="2025-04-22T00:00:00"/>
    <s v="CUST-1056"/>
    <s v="Pioneer Retail"/>
    <x v="1"/>
    <x v="2"/>
    <s v="SP-08"/>
    <s v="Tariq Al-Mansoor"/>
    <s v="PROD-302"/>
    <x v="7"/>
    <s v="Food &amp; Beverage"/>
    <n v="3.8"/>
    <n v="2.6"/>
    <n v="7"/>
    <n v="26.6"/>
    <n v="6.1899999999999997E-2"/>
    <n v="1.65"/>
    <n v="24.95"/>
    <n v="18.2"/>
    <n v="6.75"/>
    <n v="0"/>
    <n v="0"/>
    <n v="0"/>
    <x v="2981"/>
  </r>
  <r>
    <s v="ORD-20243122"/>
    <d v="2024-05-05T00:00:00"/>
    <s v="CUST-1100"/>
    <s v="Atlas Wholesale"/>
    <x v="2"/>
    <x v="3"/>
    <s v="SP-05"/>
    <s v="Kenji Sato"/>
    <s v="PROD-101"/>
    <x v="9"/>
    <s v="Personal Care"/>
    <n v="8.5"/>
    <n v="2.8"/>
    <n v="54"/>
    <n v="459"/>
    <n v="1.7399999999999999E-2"/>
    <n v="7.99"/>
    <n v="451.01"/>
    <n v="151.19999999999999"/>
    <n v="299.81"/>
    <n v="0"/>
    <n v="0"/>
    <n v="0"/>
    <x v="2982"/>
  </r>
  <r>
    <s v="ORD-20243123"/>
    <d v="2024-09-30T00:00:00"/>
    <s v="CUST-1107"/>
    <s v="Omega Distributors"/>
    <x v="2"/>
    <x v="3"/>
    <s v="SP-05"/>
    <s v="Kenji Sato"/>
    <s v="PROD-103"/>
    <x v="13"/>
    <s v="Personal Care"/>
    <n v="4.8"/>
    <n v="1.4"/>
    <n v="27"/>
    <n v="129.6"/>
    <n v="5.9999999999999995E-4"/>
    <n v="0.08"/>
    <n v="129.52000000000001"/>
    <n v="37.799999999999997"/>
    <n v="91.72"/>
    <n v="0"/>
    <n v="0"/>
    <n v="0"/>
    <x v="2983"/>
  </r>
  <r>
    <s v="ORD-20243124"/>
    <d v="2025-04-05T00:00:00"/>
    <s v="CUST-1010"/>
    <s v="Apex Mart"/>
    <x v="2"/>
    <x v="3"/>
    <s v="SP-05"/>
    <s v="Kenji Sato"/>
    <s v="PROD-404"/>
    <x v="16"/>
    <s v="Household Essentials"/>
    <n v="4.9000000000000004"/>
    <n v="3.1"/>
    <n v="143"/>
    <n v="700.7"/>
    <n v="2.5600000000000001E-2"/>
    <n v="17.940000000000001"/>
    <n v="682.76"/>
    <n v="443.3"/>
    <n v="239.46"/>
    <n v="0"/>
    <n v="0"/>
    <n v="0"/>
    <x v="2984"/>
  </r>
  <r>
    <s v="ORD-20243125"/>
    <d v="2024-09-10T00:00:00"/>
    <s v="CUST-1093"/>
    <s v="Crown Stores"/>
    <x v="4"/>
    <x v="4"/>
    <s v="SP-07"/>
    <s v="Carlos Mendez"/>
    <s v="PROD-401"/>
    <x v="3"/>
    <s v="Household Essentials"/>
    <n v="10.5"/>
    <n v="7.5"/>
    <n v="140"/>
    <n v="1470"/>
    <n v="8.6900000000000005E-2"/>
    <n v="127.74"/>
    <n v="1342.26"/>
    <n v="1050"/>
    <n v="292.26"/>
    <n v="98"/>
    <n v="939.58"/>
    <n v="784"/>
    <x v="2985"/>
  </r>
  <r>
    <s v="ORD-20243126"/>
    <d v="2024-05-24T00:00:00"/>
    <s v="CUST-1048"/>
    <s v="Horizon Retail"/>
    <x v="3"/>
    <x v="1"/>
    <s v="SP-03"/>
    <s v="Elena Rostova"/>
    <s v="PROD-402"/>
    <x v="10"/>
    <s v="Household Essentials"/>
    <n v="6"/>
    <n v="4.2"/>
    <n v="3"/>
    <n v="18"/>
    <n v="4.3499999999999997E-2"/>
    <n v="0.78"/>
    <n v="17.22"/>
    <n v="12.6"/>
    <n v="4.62"/>
    <n v="0"/>
    <n v="0"/>
    <n v="0"/>
    <x v="2986"/>
  </r>
  <r>
    <s v="ORD-20243127"/>
    <d v="2024-04-09T00:00:00"/>
    <s v="CUST-1011"/>
    <s v="Apex Distributors"/>
    <x v="0"/>
    <x v="1"/>
    <s v="SP-02"/>
    <s v="Michael Chang"/>
    <s v="PROD-204"/>
    <x v="12"/>
    <s v="Home Care"/>
    <n v="7.2"/>
    <n v="3.6"/>
    <n v="11"/>
    <n v="79.2"/>
    <n v="9.1000000000000004E-3"/>
    <n v="0.72"/>
    <n v="78.48"/>
    <n v="39.6"/>
    <n v="38.880000000000003"/>
    <n v="0"/>
    <n v="0"/>
    <n v="0"/>
    <x v="2987"/>
  </r>
  <r>
    <s v="ORD-20243128"/>
    <d v="2024-02-21T00:00:00"/>
    <s v="CUST-1038"/>
    <s v="Prime Express"/>
    <x v="2"/>
    <x v="3"/>
    <s v="SP-05"/>
    <s v="Kenji Sato"/>
    <s v="PROD-204"/>
    <x v="12"/>
    <s v="Home Care"/>
    <n v="7.2"/>
    <n v="3.6"/>
    <n v="91"/>
    <n v="655.20000000000005"/>
    <n v="7.1999999999999998E-3"/>
    <n v="4.72"/>
    <n v="650.48"/>
    <n v="327.60000000000002"/>
    <n v="322.88"/>
    <n v="0"/>
    <n v="0"/>
    <n v="0"/>
    <x v="2988"/>
  </r>
  <r>
    <s v="ORD-20243129"/>
    <d v="2024-10-24T00:00:00"/>
    <s v="CUST-1027"/>
    <s v="Summit Distributors"/>
    <x v="3"/>
    <x v="0"/>
    <s v="SP-04"/>
    <s v="David Mueller"/>
    <s v="PROD-302"/>
    <x v="7"/>
    <s v="Food &amp; Beverage"/>
    <n v="3.8"/>
    <n v="2.6"/>
    <n v="116"/>
    <n v="440.8"/>
    <n v="0.129"/>
    <n v="56.86"/>
    <n v="383.94"/>
    <n v="301.60000000000002"/>
    <n v="82.34"/>
    <n v="0"/>
    <n v="0"/>
    <n v="0"/>
    <x v="2989"/>
  </r>
  <r>
    <s v="ORD-20243130"/>
    <d v="2026-08-26T00:00:00"/>
    <s v="CUST-1010"/>
    <s v="Apex Mart"/>
    <x v="2"/>
    <x v="3"/>
    <s v="SP-06"/>
    <s v="Priya Sharma"/>
    <s v="PROD-401"/>
    <x v="3"/>
    <s v="Household Essentials"/>
    <n v="10.5"/>
    <n v="7.5"/>
    <n v="128"/>
    <n v="1344"/>
    <n v="2.64E-2"/>
    <n v="35.479999999999997"/>
    <n v="1308.52"/>
    <n v="960"/>
    <n v="348.52"/>
    <n v="0"/>
    <n v="0"/>
    <n v="0"/>
    <x v="2990"/>
  </r>
  <r>
    <s v="ORD-20243131"/>
    <d v="2025-01-28T00:00:00"/>
    <s v="CUST-1015"/>
    <s v="Apex Direct"/>
    <x v="2"/>
    <x v="3"/>
    <s v="SP-06"/>
    <s v="Priya Sharma"/>
    <s v="PROD-304"/>
    <x v="8"/>
    <s v="Food &amp; Beverage"/>
    <n v="4.2"/>
    <n v="2.8"/>
    <n v="21"/>
    <n v="88.2"/>
    <n v="7.9000000000000008E-3"/>
    <n v="0.7"/>
    <n v="87.5"/>
    <n v="58.8"/>
    <n v="28.7"/>
    <n v="0"/>
    <n v="0"/>
    <n v="0"/>
    <x v="2991"/>
  </r>
  <r>
    <s v="ORD-20243132"/>
    <d v="2026-06-03T00:00:00"/>
    <s v="CUST-1028"/>
    <s v="Summit Wholesale"/>
    <x v="0"/>
    <x v="3"/>
    <s v="SP-01"/>
    <s v="Sarah Jenkins"/>
    <s v="PROD-403"/>
    <x v="11"/>
    <s v="Household Essentials"/>
    <n v="5.5"/>
    <n v="3.8"/>
    <n v="136"/>
    <n v="748"/>
    <n v="1.95E-2"/>
    <n v="14.59"/>
    <n v="733.41"/>
    <n v="516.79999999999995"/>
    <n v="216.61"/>
    <n v="0"/>
    <n v="0"/>
    <n v="0"/>
    <x v="2992"/>
  </r>
  <r>
    <s v="ORD-20243133"/>
    <d v="2025-09-22T00:00:00"/>
    <s v="CUST-1018"/>
    <s v="Global Mart"/>
    <x v="0"/>
    <x v="3"/>
    <s v="SP-02"/>
    <s v="Michael Chang"/>
    <s v="PROD-401"/>
    <x v="3"/>
    <s v="Household Essentials"/>
    <n v="10.5"/>
    <n v="7.5"/>
    <n v="116"/>
    <n v="1218"/>
    <n v="5.0200000000000002E-2"/>
    <n v="61.14"/>
    <n v="1156.8599999999999"/>
    <n v="870"/>
    <n v="286.86"/>
    <n v="0"/>
    <n v="0"/>
    <n v="0"/>
    <x v="2993"/>
  </r>
  <r>
    <s v="ORD-20243134"/>
    <d v="2025-03-04T00:00:00"/>
    <s v="CUST-1020"/>
    <s v="Global Wholesale"/>
    <x v="0"/>
    <x v="1"/>
    <s v="SP-01"/>
    <s v="Sarah Jenkins"/>
    <s v="PROD-204"/>
    <x v="12"/>
    <s v="Home Care"/>
    <n v="7.2"/>
    <n v="3.6"/>
    <n v="55"/>
    <n v="396"/>
    <n v="2.7000000000000001E-3"/>
    <n v="1.07"/>
    <n v="394.93"/>
    <n v="198"/>
    <n v="196.93"/>
    <n v="0"/>
    <n v="0"/>
    <n v="0"/>
    <x v="2994"/>
  </r>
  <r>
    <s v="ORD-20243135"/>
    <d v="2024-09-11T00:00:00"/>
    <s v="CUST-1039"/>
    <s v="Prime Direct"/>
    <x v="3"/>
    <x v="3"/>
    <s v="SP-03"/>
    <s v="Elena Rostova"/>
    <s v="PROD-304"/>
    <x v="8"/>
    <s v="Food &amp; Beverage"/>
    <n v="4.2"/>
    <n v="2.8"/>
    <n v="31"/>
    <n v="130.19999999999999"/>
    <n v="2.6200000000000001E-2"/>
    <n v="3.41"/>
    <n v="126.79"/>
    <n v="86.8"/>
    <n v="39.99"/>
    <n v="0"/>
    <n v="0"/>
    <n v="0"/>
    <x v="351"/>
  </r>
  <r>
    <s v="ORD-20243136"/>
    <d v="2026-06-05T00:00:00"/>
    <s v="CUST-1030"/>
    <s v="Summit Express"/>
    <x v="3"/>
    <x v="3"/>
    <s v="SP-03"/>
    <s v="Elena Rostova"/>
    <s v="PROD-303"/>
    <x v="5"/>
    <s v="Food &amp; Beverage"/>
    <n v="11"/>
    <n v="6.8"/>
    <n v="144"/>
    <n v="1584"/>
    <n v="1.6799999999999999E-2"/>
    <n v="26.61"/>
    <n v="1557.39"/>
    <n v="979.2"/>
    <n v="578.19000000000005"/>
    <n v="0"/>
    <n v="0"/>
    <n v="0"/>
    <x v="2995"/>
  </r>
  <r>
    <s v="ORD-20243137"/>
    <d v="2026-07-12T00:00:00"/>
    <s v="CUST-1068"/>
    <s v="Sterling Wholesale"/>
    <x v="3"/>
    <x v="4"/>
    <s v="SP-03"/>
    <s v="Elena Rostova"/>
    <s v="PROD-102"/>
    <x v="15"/>
    <s v="Personal Care"/>
    <n v="6.2"/>
    <n v="1.9"/>
    <n v="79"/>
    <n v="489.8"/>
    <n v="0.10100000000000001"/>
    <n v="49.47"/>
    <n v="440.33"/>
    <n v="150.1"/>
    <n v="290.23"/>
    <n v="0"/>
    <n v="0"/>
    <n v="0"/>
    <x v="2996"/>
  </r>
  <r>
    <s v="ORD-20243138"/>
    <d v="2024-06-12T00:00:00"/>
    <s v="CUST-1045"/>
    <s v="Vanguard Stores"/>
    <x v="0"/>
    <x v="4"/>
    <s v="SP-01"/>
    <s v="Sarah Jenkins"/>
    <s v="PROD-402"/>
    <x v="10"/>
    <s v="Household Essentials"/>
    <n v="6"/>
    <n v="4.2"/>
    <n v="124"/>
    <n v="744"/>
    <n v="0.17219999999999999"/>
    <n v="128.12"/>
    <n v="615.88"/>
    <n v="520.79999999999995"/>
    <n v="95.08"/>
    <n v="0"/>
    <n v="0"/>
    <n v="0"/>
    <x v="2997"/>
  </r>
  <r>
    <s v="ORD-20243139"/>
    <d v="2026-04-13T00:00:00"/>
    <s v="CUST-1056"/>
    <s v="Pioneer Retail"/>
    <x v="1"/>
    <x v="2"/>
    <s v="SP-08"/>
    <s v="Tariq Al-Mansoor"/>
    <s v="PROD-304"/>
    <x v="8"/>
    <s v="Food &amp; Beverage"/>
    <n v="4.2"/>
    <n v="2.8"/>
    <n v="3"/>
    <n v="12.6"/>
    <n v="4.9599999999999998E-2"/>
    <n v="0.62"/>
    <n v="11.98"/>
    <n v="8.4"/>
    <n v="3.58"/>
    <n v="0"/>
    <n v="0"/>
    <n v="0"/>
    <x v="2998"/>
  </r>
  <r>
    <s v="ORD-20243140"/>
    <d v="2024-12-01T00:00:00"/>
    <s v="CUST-1071"/>
    <s v="Sterling Direct"/>
    <x v="3"/>
    <x v="1"/>
    <s v="SP-04"/>
    <s v="David Mueller"/>
    <s v="PROD-101"/>
    <x v="9"/>
    <s v="Personal Care"/>
    <n v="8.5"/>
    <n v="2.8"/>
    <n v="10"/>
    <n v="85"/>
    <n v="1.0500000000000001E-2"/>
    <n v="0.89"/>
    <n v="84.11"/>
    <n v="28"/>
    <n v="56.11"/>
    <n v="0"/>
    <n v="0"/>
    <n v="0"/>
    <x v="2378"/>
  </r>
  <r>
    <s v="ORD-20243141"/>
    <d v="2026-08-14T00:00:00"/>
    <s v="CUST-1094"/>
    <s v="Crown Express"/>
    <x v="3"/>
    <x v="3"/>
    <s v="SP-04"/>
    <s v="David Mueller"/>
    <s v="PROD-202"/>
    <x v="4"/>
    <s v="Home Care"/>
    <n v="4.5"/>
    <n v="2.1"/>
    <n v="53"/>
    <n v="238.5"/>
    <n v="4.5900000000000003E-2"/>
    <n v="10.95"/>
    <n v="227.55"/>
    <n v="111.3"/>
    <n v="116.25"/>
    <n v="0"/>
    <n v="0"/>
    <n v="0"/>
    <x v="2999"/>
  </r>
  <r>
    <s v="ORD-20243142"/>
    <d v="2025-08-14T00:00:00"/>
    <s v="CUST-1027"/>
    <s v="Summit Distributors"/>
    <x v="3"/>
    <x v="0"/>
    <s v="SP-04"/>
    <s v="David Mueller"/>
    <s v="PROD-202"/>
    <x v="4"/>
    <s v="Home Care"/>
    <n v="4.5"/>
    <n v="2.1"/>
    <n v="126"/>
    <n v="567"/>
    <n v="8.6699999999999999E-2"/>
    <n v="49.16"/>
    <n v="517.84"/>
    <n v="264.60000000000002"/>
    <n v="253.24"/>
    <n v="0"/>
    <n v="0"/>
    <n v="0"/>
    <x v="3000"/>
  </r>
  <r>
    <s v="ORD-20243143"/>
    <d v="2026-01-08T00:00:00"/>
    <s v="CUST-1106"/>
    <s v="Omega Mart"/>
    <x v="2"/>
    <x v="3"/>
    <s v="SP-05"/>
    <s v="Kenji Sato"/>
    <s v="PROD-102"/>
    <x v="15"/>
    <s v="Personal Care"/>
    <n v="6.2"/>
    <n v="1.9"/>
    <n v="29"/>
    <n v="179.8"/>
    <n v="6.2700000000000006E-2"/>
    <n v="11.27"/>
    <n v="168.53"/>
    <n v="55.1"/>
    <n v="113.43"/>
    <n v="0"/>
    <n v="0"/>
    <n v="0"/>
    <x v="3001"/>
  </r>
  <r>
    <s v="ORD-20243144"/>
    <d v="2024-11-16T00:00:00"/>
    <s v="CUST-1104"/>
    <s v="Omega Retail"/>
    <x v="0"/>
    <x v="3"/>
    <s v="SP-02"/>
    <s v="Michael Chang"/>
    <s v="PROD-202"/>
    <x v="4"/>
    <s v="Home Care"/>
    <n v="4.5"/>
    <n v="2.1"/>
    <n v="34"/>
    <n v="153"/>
    <n v="2.01E-2"/>
    <n v="3.08"/>
    <n v="149.91999999999999"/>
    <n v="71.400000000000006"/>
    <n v="78.52"/>
    <n v="0"/>
    <n v="0"/>
    <n v="0"/>
    <x v="3002"/>
  </r>
  <r>
    <s v="ORD-20243145"/>
    <d v="2024-07-13T00:00:00"/>
    <s v="CUST-1098"/>
    <s v="Atlas Mart"/>
    <x v="2"/>
    <x v="2"/>
    <s v="SP-06"/>
    <s v="Priya Sharma"/>
    <s v="PROD-105"/>
    <x v="1"/>
    <s v="Personal Care"/>
    <n v="14.5"/>
    <n v="4.2"/>
    <n v="23"/>
    <n v="333.5"/>
    <n v="0.13370000000000001"/>
    <n v="44.59"/>
    <n v="288.91000000000003"/>
    <n v="96.6"/>
    <n v="192.31"/>
    <n v="0"/>
    <n v="0"/>
    <n v="0"/>
    <x v="3003"/>
  </r>
  <r>
    <s v="ORD-20243146"/>
    <d v="2026-02-20T00:00:00"/>
    <s v="CUST-1014"/>
    <s v="Apex Express"/>
    <x v="3"/>
    <x v="3"/>
    <s v="SP-03"/>
    <s v="Elena Rostova"/>
    <s v="PROD-303"/>
    <x v="5"/>
    <s v="Food &amp; Beverage"/>
    <n v="11"/>
    <n v="6.8"/>
    <n v="68"/>
    <n v="748"/>
    <n v="2.7699999999999999E-2"/>
    <n v="20.72"/>
    <n v="727.28"/>
    <n v="462.4"/>
    <n v="264.88"/>
    <n v="0"/>
    <n v="0"/>
    <n v="0"/>
    <x v="3004"/>
  </r>
  <r>
    <s v="ORD-20243147"/>
    <d v="2024-06-12T00:00:00"/>
    <s v="CUST-1061"/>
    <s v="Pioneer Stores"/>
    <x v="0"/>
    <x v="3"/>
    <s v="SP-01"/>
    <s v="Sarah Jenkins"/>
    <s v="PROD-104"/>
    <x v="6"/>
    <s v="Personal Care"/>
    <n v="9.9"/>
    <n v="3.1"/>
    <n v="216"/>
    <n v="2138.4"/>
    <n v="7.1000000000000004E-3"/>
    <n v="15.18"/>
    <n v="2123.2199999999998"/>
    <n v="669.6"/>
    <n v="1453.62"/>
    <n v="0"/>
    <n v="0"/>
    <n v="0"/>
    <x v="3005"/>
  </r>
  <r>
    <s v="ORD-20243148"/>
    <d v="2025-05-25T00:00:00"/>
    <s v="CUST-1026"/>
    <s v="Summit Mart"/>
    <x v="1"/>
    <x v="2"/>
    <s v="SP-08"/>
    <s v="Tariq Al-Mansoor"/>
    <s v="PROD-103"/>
    <x v="13"/>
    <s v="Personal Care"/>
    <n v="4.8"/>
    <n v="1.4"/>
    <n v="28"/>
    <n v="134.4"/>
    <n v="0.17780000000000001"/>
    <n v="23.9"/>
    <n v="110.5"/>
    <n v="39.200000000000003"/>
    <n v="71.3"/>
    <n v="0"/>
    <n v="0"/>
    <n v="0"/>
    <x v="3006"/>
  </r>
  <r>
    <s v="ORD-20243149"/>
    <d v="2025-06-11T00:00:00"/>
    <s v="CUST-1119"/>
    <s v="Titan Direct"/>
    <x v="2"/>
    <x v="3"/>
    <s v="SP-05"/>
    <s v="Kenji Sato"/>
    <s v="PROD-301"/>
    <x v="2"/>
    <s v="Food &amp; Beverage"/>
    <n v="5"/>
    <n v="3.2"/>
    <n v="221"/>
    <n v="1105"/>
    <n v="2.7300000000000001E-2"/>
    <n v="30.17"/>
    <n v="1074.83"/>
    <n v="707.2"/>
    <n v="367.63"/>
    <n v="0"/>
    <n v="0"/>
    <n v="0"/>
    <x v="3007"/>
  </r>
  <r>
    <s v="ORD-20243150"/>
    <d v="2025-04-23T00:00:00"/>
    <s v="CUST-1082"/>
    <s v="Crest Mart"/>
    <x v="0"/>
    <x v="2"/>
    <s v="SP-02"/>
    <s v="Michael Chang"/>
    <s v="PROD-404"/>
    <x v="16"/>
    <s v="Household Essentials"/>
    <n v="4.9000000000000004"/>
    <n v="3.1"/>
    <n v="15"/>
    <n v="73.5"/>
    <n v="0.17150000000000001"/>
    <n v="12.61"/>
    <n v="60.89"/>
    <n v="46.5"/>
    <n v="14.39"/>
    <n v="0"/>
    <n v="0"/>
    <n v="0"/>
    <x v="3008"/>
  </r>
  <r>
    <s v="ORD-20243151"/>
    <d v="2025-05-25T00:00:00"/>
    <s v="CUST-1028"/>
    <s v="Summit Wholesale"/>
    <x v="0"/>
    <x v="3"/>
    <s v="SP-01"/>
    <s v="Sarah Jenkins"/>
    <s v="PROD-202"/>
    <x v="4"/>
    <s v="Home Care"/>
    <n v="4.5"/>
    <n v="2.1"/>
    <n v="145"/>
    <n v="652.5"/>
    <n v="5.5999999999999999E-3"/>
    <n v="3.65"/>
    <n v="648.85"/>
    <n v="304.5"/>
    <n v="344.35"/>
    <n v="27"/>
    <n v="120.82"/>
    <n v="70.2"/>
    <x v="3009"/>
  </r>
  <r>
    <s v="ORD-20243152"/>
    <d v="2026-06-19T00:00:00"/>
    <s v="CUST-1008"/>
    <s v="Apex Retail"/>
    <x v="0"/>
    <x v="1"/>
    <s v="SP-01"/>
    <s v="Sarah Jenkins"/>
    <s v="PROD-303"/>
    <x v="5"/>
    <s v="Food &amp; Beverage"/>
    <n v="11"/>
    <n v="6.8"/>
    <n v="20"/>
    <n v="220"/>
    <n v="1.7899999999999999E-2"/>
    <n v="3.94"/>
    <n v="216.06"/>
    <n v="136"/>
    <n v="80.06"/>
    <n v="0"/>
    <n v="0"/>
    <n v="0"/>
    <x v="3010"/>
  </r>
  <r>
    <s v="ORD-20243153"/>
    <d v="2024-11-11T00:00:00"/>
    <s v="CUST-1070"/>
    <s v="Sterling Express"/>
    <x v="1"/>
    <x v="3"/>
    <s v="SP-08"/>
    <s v="Tariq Al-Mansoor"/>
    <s v="PROD-104"/>
    <x v="6"/>
    <s v="Personal Care"/>
    <n v="9.9"/>
    <n v="3.1"/>
    <n v="14"/>
    <n v="138.6"/>
    <n v="1.72E-2"/>
    <n v="2.38"/>
    <n v="136.22"/>
    <n v="43.4"/>
    <n v="92.82"/>
    <n v="0"/>
    <n v="0"/>
    <n v="0"/>
    <x v="3011"/>
  </r>
  <r>
    <s v="ORD-20243154"/>
    <d v="2025-05-24T00:00:00"/>
    <s v="CUST-1096"/>
    <s v="Atlas Retail"/>
    <x v="4"/>
    <x v="4"/>
    <s v="SP-07"/>
    <s v="Carlos Mendez"/>
    <s v="PROD-105"/>
    <x v="1"/>
    <s v="Personal Care"/>
    <n v="14.5"/>
    <n v="4.2"/>
    <n v="92"/>
    <n v="1334"/>
    <n v="0.1198"/>
    <n v="159.81"/>
    <n v="1174.19"/>
    <n v="386.4"/>
    <n v="787.79"/>
    <n v="0"/>
    <n v="0"/>
    <n v="0"/>
    <x v="3012"/>
  </r>
  <r>
    <s v="ORD-20243155"/>
    <d v="2024-01-24T00:00:00"/>
    <s v="CUST-1001"/>
    <s v="Metro Supermarkets"/>
    <x v="2"/>
    <x v="4"/>
    <s v="SP-06"/>
    <s v="Priya Sharma"/>
    <s v="PROD-102"/>
    <x v="15"/>
    <s v="Personal Care"/>
    <n v="6.2"/>
    <n v="1.9"/>
    <n v="62"/>
    <n v="384.4"/>
    <n v="9.1300000000000006E-2"/>
    <n v="35.1"/>
    <n v="349.3"/>
    <n v="117.8"/>
    <n v="231.5"/>
    <n v="0"/>
    <n v="0"/>
    <n v="0"/>
    <x v="908"/>
  </r>
  <r>
    <s v="ORD-20243156"/>
    <d v="2024-04-02T00:00:00"/>
    <s v="CUST-1081"/>
    <s v="Crest Supermarkets"/>
    <x v="2"/>
    <x v="1"/>
    <s v="SP-06"/>
    <s v="Priya Sharma"/>
    <s v="PROD-101"/>
    <x v="9"/>
    <s v="Personal Care"/>
    <n v="8.5"/>
    <n v="2.8"/>
    <n v="13"/>
    <n v="110.5"/>
    <n v="2.7000000000000001E-3"/>
    <n v="0.3"/>
    <n v="110.2"/>
    <n v="36.4"/>
    <n v="73.8"/>
    <n v="0"/>
    <n v="0"/>
    <n v="0"/>
    <x v="3013"/>
  </r>
  <r>
    <s v="ORD-20243157"/>
    <d v="2026-08-25T00:00:00"/>
    <s v="CUST-1116"/>
    <s v="Titan Wholesale"/>
    <x v="3"/>
    <x v="1"/>
    <s v="SP-03"/>
    <s v="Elena Rostova"/>
    <s v="PROD-401"/>
    <x v="3"/>
    <s v="Household Essentials"/>
    <n v="10.5"/>
    <n v="7.5"/>
    <n v="10"/>
    <n v="105"/>
    <n v="4.7999999999999996E-3"/>
    <n v="0.5"/>
    <n v="104.5"/>
    <n v="75"/>
    <n v="29.5"/>
    <n v="1"/>
    <n v="10.45"/>
    <n v="8"/>
    <x v="3014"/>
  </r>
  <r>
    <s v="ORD-20243158"/>
    <d v="2025-02-06T00:00:00"/>
    <s v="CUST-1109"/>
    <s v="Omega Stores"/>
    <x v="2"/>
    <x v="2"/>
    <s v="SP-05"/>
    <s v="Kenji Sato"/>
    <s v="PROD-301"/>
    <x v="2"/>
    <s v="Food &amp; Beverage"/>
    <n v="5"/>
    <n v="3.2"/>
    <n v="3"/>
    <n v="15"/>
    <n v="0.20749999999999999"/>
    <n v="3.11"/>
    <n v="11.89"/>
    <n v="9.6"/>
    <n v="2.29"/>
    <n v="0"/>
    <n v="0"/>
    <n v="0"/>
    <x v="3015"/>
  </r>
  <r>
    <s v="ORD-20243159"/>
    <d v="2025-06-01T00:00:00"/>
    <s v="CUST-1078"/>
    <s v="Beacon Express"/>
    <x v="2"/>
    <x v="2"/>
    <s v="SP-06"/>
    <s v="Priya Sharma"/>
    <s v="PROD-401"/>
    <x v="3"/>
    <s v="Household Essentials"/>
    <n v="10.5"/>
    <n v="7.5"/>
    <n v="9"/>
    <n v="94.5"/>
    <n v="6.5199999999999994E-2"/>
    <n v="6.16"/>
    <n v="88.34"/>
    <n v="67.5"/>
    <n v="20.84"/>
    <n v="0"/>
    <n v="0"/>
    <n v="0"/>
    <x v="3016"/>
  </r>
  <r>
    <s v="ORD-20243160"/>
    <d v="2025-04-13T00:00:00"/>
    <s v="CUST-1049"/>
    <s v="Horizon Supermarkets"/>
    <x v="0"/>
    <x v="3"/>
    <s v="SP-02"/>
    <s v="Michael Chang"/>
    <s v="PROD-401"/>
    <x v="3"/>
    <s v="Household Essentials"/>
    <n v="10.5"/>
    <n v="7.5"/>
    <n v="39"/>
    <n v="409.5"/>
    <n v="1.2200000000000001E-2"/>
    <n v="5"/>
    <n v="404.5"/>
    <n v="292.5"/>
    <n v="112"/>
    <n v="0"/>
    <n v="0"/>
    <n v="0"/>
    <x v="463"/>
  </r>
  <r>
    <s v="ORD-20243161"/>
    <d v="2024-09-03T00:00:00"/>
    <s v="CUST-1090"/>
    <s v="Crown Mart"/>
    <x v="0"/>
    <x v="3"/>
    <s v="SP-02"/>
    <s v="Michael Chang"/>
    <s v="PROD-302"/>
    <x v="7"/>
    <s v="Food &amp; Beverage"/>
    <n v="3.8"/>
    <n v="2.6"/>
    <n v="47"/>
    <n v="178.6"/>
    <n v="1.7600000000000001E-2"/>
    <n v="3.14"/>
    <n v="175.46"/>
    <n v="122.2"/>
    <n v="53.26"/>
    <n v="0"/>
    <n v="0"/>
    <n v="0"/>
    <x v="3017"/>
  </r>
  <r>
    <s v="ORD-20243162"/>
    <d v="2024-08-08T00:00:00"/>
    <s v="CUST-1110"/>
    <s v="Omega Express"/>
    <x v="2"/>
    <x v="4"/>
    <s v="SP-06"/>
    <s v="Priya Sharma"/>
    <s v="PROD-301"/>
    <x v="2"/>
    <s v="Food &amp; Beverage"/>
    <n v="5"/>
    <n v="3.2"/>
    <n v="316"/>
    <n v="1580"/>
    <n v="0.1246"/>
    <n v="196.87"/>
    <n v="1383.13"/>
    <n v="1011.2"/>
    <n v="371.93"/>
    <n v="0"/>
    <n v="0"/>
    <n v="0"/>
    <x v="3018"/>
  </r>
  <r>
    <s v="ORD-20243163"/>
    <d v="2025-08-20T00:00:00"/>
    <s v="CUST-1028"/>
    <s v="Summit Wholesale"/>
    <x v="0"/>
    <x v="3"/>
    <s v="SP-01"/>
    <s v="Sarah Jenkins"/>
    <s v="PROD-104"/>
    <x v="6"/>
    <s v="Personal Care"/>
    <n v="9.9"/>
    <n v="3.1"/>
    <n v="63"/>
    <n v="623.70000000000005"/>
    <n v="5.3E-3"/>
    <n v="3.31"/>
    <n v="620.39"/>
    <n v="195.3"/>
    <n v="425.09"/>
    <n v="0"/>
    <n v="0"/>
    <n v="0"/>
    <x v="3019"/>
  </r>
  <r>
    <s v="ORD-20243164"/>
    <d v="2024-12-27T00:00:00"/>
    <s v="CUST-1018"/>
    <s v="Global Mart"/>
    <x v="0"/>
    <x v="3"/>
    <s v="SP-01"/>
    <s v="Sarah Jenkins"/>
    <s v="PROD-301"/>
    <x v="2"/>
    <s v="Food &amp; Beverage"/>
    <n v="5"/>
    <n v="3.2"/>
    <n v="196"/>
    <n v="980"/>
    <n v="2.3999999999999998E-3"/>
    <n v="2.35"/>
    <n v="977.65"/>
    <n v="627.20000000000005"/>
    <n v="350.45"/>
    <n v="0"/>
    <n v="0"/>
    <n v="0"/>
    <x v="3020"/>
  </r>
  <r>
    <s v="ORD-20243165"/>
    <d v="2024-02-19T00:00:00"/>
    <s v="CUST-1081"/>
    <s v="Crest Supermarkets"/>
    <x v="2"/>
    <x v="1"/>
    <s v="SP-05"/>
    <s v="Kenji Sato"/>
    <s v="PROD-101"/>
    <x v="9"/>
    <s v="Personal Care"/>
    <n v="8.5"/>
    <n v="2.8"/>
    <n v="10"/>
    <n v="85"/>
    <n v="2.52E-2"/>
    <n v="2.14"/>
    <n v="82.86"/>
    <n v="28"/>
    <n v="54.86"/>
    <n v="0"/>
    <n v="0"/>
    <n v="0"/>
    <x v="3021"/>
  </r>
  <r>
    <s v="ORD-20243166"/>
    <d v="2024-02-21T00:00:00"/>
    <s v="CUST-1091"/>
    <s v="Crown Distributors"/>
    <x v="1"/>
    <x v="2"/>
    <s v="SP-08"/>
    <s v="Tariq Al-Mansoor"/>
    <s v="PROD-101"/>
    <x v="9"/>
    <s v="Personal Care"/>
    <n v="8.5"/>
    <n v="2.8"/>
    <n v="42"/>
    <n v="357"/>
    <n v="0.33829999999999999"/>
    <n v="120.77"/>
    <n v="236.23"/>
    <n v="117.6"/>
    <n v="118.63"/>
    <n v="0"/>
    <n v="0"/>
    <n v="0"/>
    <x v="587"/>
  </r>
  <r>
    <s v="ORD-20243167"/>
    <d v="2024-10-15T00:00:00"/>
    <s v="CUST-1035"/>
    <s v="Prime Distributors"/>
    <x v="2"/>
    <x v="3"/>
    <s v="SP-05"/>
    <s v="Kenji Sato"/>
    <s v="PROD-402"/>
    <x v="10"/>
    <s v="Household Essentials"/>
    <n v="6"/>
    <n v="4.2"/>
    <n v="124"/>
    <n v="744"/>
    <n v="1.1900000000000001E-2"/>
    <n v="8.85"/>
    <n v="735.15"/>
    <n v="520.79999999999995"/>
    <n v="214.35"/>
    <n v="0"/>
    <n v="0"/>
    <n v="0"/>
    <x v="3022"/>
  </r>
  <r>
    <s v="ORD-20243168"/>
    <d v="2025-05-21T00:00:00"/>
    <s v="CUST-1100"/>
    <s v="Atlas Wholesale"/>
    <x v="2"/>
    <x v="3"/>
    <s v="SP-05"/>
    <s v="Kenji Sato"/>
    <s v="PROD-103"/>
    <x v="13"/>
    <s v="Personal Care"/>
    <n v="4.8"/>
    <n v="1.4"/>
    <n v="38"/>
    <n v="182.4"/>
    <n v="2.8E-3"/>
    <n v="0.51"/>
    <n v="181.89"/>
    <n v="53.2"/>
    <n v="128.69"/>
    <n v="0"/>
    <n v="0"/>
    <n v="0"/>
    <x v="3023"/>
  </r>
  <r>
    <s v="ORD-20243169"/>
    <d v="2025-09-03T00:00:00"/>
    <s v="CUST-1106"/>
    <s v="Omega Mart"/>
    <x v="2"/>
    <x v="3"/>
    <s v="SP-05"/>
    <s v="Kenji Sato"/>
    <s v="PROD-303"/>
    <x v="5"/>
    <s v="Food &amp; Beverage"/>
    <n v="11"/>
    <n v="6.8"/>
    <n v="34"/>
    <n v="374"/>
    <n v="1.41E-2"/>
    <n v="5.27"/>
    <n v="368.73"/>
    <n v="231.2"/>
    <n v="137.53"/>
    <n v="0"/>
    <n v="0"/>
    <n v="0"/>
    <x v="3024"/>
  </r>
  <r>
    <s v="ORD-20243170"/>
    <d v="2026-06-22T00:00:00"/>
    <s v="CUST-1076"/>
    <s v="Beacon Wholesale"/>
    <x v="0"/>
    <x v="1"/>
    <s v="SP-01"/>
    <s v="Sarah Jenkins"/>
    <s v="PROD-404"/>
    <x v="16"/>
    <s v="Household Essentials"/>
    <n v="4.9000000000000004"/>
    <n v="3.1"/>
    <n v="4"/>
    <n v="19.600000000000001"/>
    <n v="3.8999999999999998E-3"/>
    <n v="0.08"/>
    <n v="19.52"/>
    <n v="12.4"/>
    <n v="7.12"/>
    <n v="0"/>
    <n v="0"/>
    <n v="0"/>
    <x v="3025"/>
  </r>
  <r>
    <s v="ORD-20243171"/>
    <d v="2026-05-13T00:00:00"/>
    <s v="CUST-1080"/>
    <s v="Crest Retail"/>
    <x v="3"/>
    <x v="4"/>
    <s v="SP-03"/>
    <s v="Elena Rostova"/>
    <s v="PROD-201"/>
    <x v="14"/>
    <s v="Home Care"/>
    <n v="12"/>
    <n v="6.5"/>
    <n v="177"/>
    <n v="2124"/>
    <n v="6.4899999999999999E-2"/>
    <n v="137.85"/>
    <n v="1986.15"/>
    <n v="1150.5"/>
    <n v="835.65"/>
    <n v="0"/>
    <n v="0"/>
    <n v="0"/>
    <x v="3026"/>
  </r>
  <r>
    <s v="ORD-20243172"/>
    <d v="2025-10-31T00:00:00"/>
    <s v="CUST-1098"/>
    <s v="Atlas Mart"/>
    <x v="2"/>
    <x v="2"/>
    <s v="SP-05"/>
    <s v="Kenji Sato"/>
    <s v="PROD-105"/>
    <x v="1"/>
    <s v="Personal Care"/>
    <n v="14.5"/>
    <n v="4.2"/>
    <n v="12"/>
    <n v="174"/>
    <n v="0.1721"/>
    <n v="29.95"/>
    <n v="144.05000000000001"/>
    <n v="50.4"/>
    <n v="93.65"/>
    <n v="0"/>
    <n v="0"/>
    <n v="0"/>
    <x v="3027"/>
  </r>
  <r>
    <s v="ORD-20243173"/>
    <d v="2025-11-19T00:00:00"/>
    <s v="CUST-1045"/>
    <s v="Vanguard Stores"/>
    <x v="0"/>
    <x v="4"/>
    <s v="SP-01"/>
    <s v="Sarah Jenkins"/>
    <s v="PROD-302"/>
    <x v="7"/>
    <s v="Food &amp; Beverage"/>
    <n v="3.8"/>
    <n v="2.6"/>
    <n v="265"/>
    <n v="1007"/>
    <n v="0.121"/>
    <n v="121.85"/>
    <n v="885.15"/>
    <n v="689"/>
    <n v="196.15"/>
    <n v="0"/>
    <n v="0"/>
    <n v="0"/>
    <x v="3028"/>
  </r>
  <r>
    <s v="ORD-20243174"/>
    <d v="2025-04-26T00:00:00"/>
    <s v="CUST-1047"/>
    <s v="Vanguard Direct"/>
    <x v="2"/>
    <x v="1"/>
    <s v="SP-05"/>
    <s v="Kenji Sato"/>
    <s v="PROD-102"/>
    <x v="15"/>
    <s v="Personal Care"/>
    <n v="6.2"/>
    <n v="1.9"/>
    <n v="8"/>
    <n v="49.6"/>
    <n v="2.2800000000000001E-2"/>
    <n v="1.1299999999999999"/>
    <n v="48.47"/>
    <n v="15.2"/>
    <n v="33.270000000000003"/>
    <n v="0"/>
    <n v="0"/>
    <n v="0"/>
    <x v="3029"/>
  </r>
  <r>
    <s v="ORD-20243175"/>
    <d v="2024-10-19T00:00:00"/>
    <s v="CUST-1004"/>
    <s v="Metro Wholesale"/>
    <x v="2"/>
    <x v="4"/>
    <s v="SP-05"/>
    <s v="Kenji Sato"/>
    <s v="PROD-401"/>
    <x v="3"/>
    <s v="Household Essentials"/>
    <n v="10.5"/>
    <n v="7.5"/>
    <n v="62"/>
    <n v="651"/>
    <n v="4.3999999999999997E-2"/>
    <n v="28.64"/>
    <n v="622.36"/>
    <n v="465"/>
    <n v="157.36000000000001"/>
    <n v="0"/>
    <n v="0"/>
    <n v="0"/>
    <x v="2881"/>
  </r>
  <r>
    <s v="ORD-20243176"/>
    <d v="2025-07-03T00:00:00"/>
    <s v="CUST-1107"/>
    <s v="Omega Distributors"/>
    <x v="2"/>
    <x v="3"/>
    <s v="SP-05"/>
    <s v="Kenji Sato"/>
    <s v="PROD-301"/>
    <x v="2"/>
    <s v="Food &amp; Beverage"/>
    <n v="5"/>
    <n v="3.2"/>
    <n v="82"/>
    <n v="410"/>
    <n v="1.2699999999999999E-2"/>
    <n v="5.21"/>
    <n v="404.79"/>
    <n v="262.39999999999998"/>
    <n v="142.38999999999999"/>
    <n v="0"/>
    <n v="0"/>
    <n v="0"/>
    <x v="3030"/>
  </r>
  <r>
    <s v="ORD-20243177"/>
    <d v="2024-01-09T00:00:00"/>
    <s v="CUST-1048"/>
    <s v="Horizon Retail"/>
    <x v="3"/>
    <x v="1"/>
    <s v="SP-03"/>
    <s v="Elena Rostova"/>
    <s v="PROD-301"/>
    <x v="2"/>
    <s v="Food &amp; Beverage"/>
    <n v="5"/>
    <n v="3.2"/>
    <n v="1"/>
    <n v="5"/>
    <n v="5.0099999999999999E-2"/>
    <n v="0.25"/>
    <n v="4.75"/>
    <n v="3.2"/>
    <n v="1.55"/>
    <n v="0"/>
    <n v="0"/>
    <n v="0"/>
    <x v="3031"/>
  </r>
  <r>
    <s v="ORD-20243178"/>
    <d v="2026-05-17T00:00:00"/>
    <s v="CUST-1115"/>
    <s v="Titan Distributors"/>
    <x v="2"/>
    <x v="1"/>
    <s v="SP-06"/>
    <s v="Priya Sharma"/>
    <s v="PROD-203"/>
    <x v="0"/>
    <s v="Home Care"/>
    <n v="5.8"/>
    <n v="2.7"/>
    <n v="66"/>
    <n v="382.8"/>
    <n v="1.1000000000000001E-3"/>
    <n v="0.42"/>
    <n v="382.38"/>
    <n v="178.2"/>
    <n v="204.18"/>
    <n v="0"/>
    <n v="0"/>
    <n v="0"/>
    <x v="3032"/>
  </r>
  <r>
    <s v="ORD-20243179"/>
    <d v="2024-04-20T00:00:00"/>
    <s v="CUST-1061"/>
    <s v="Pioneer Stores"/>
    <x v="0"/>
    <x v="3"/>
    <s v="SP-02"/>
    <s v="Michael Chang"/>
    <s v="PROD-202"/>
    <x v="4"/>
    <s v="Home Care"/>
    <n v="4.5"/>
    <n v="2.1"/>
    <n v="37"/>
    <n v="166.5"/>
    <n v="1.2999999999999999E-2"/>
    <n v="2.16"/>
    <n v="164.34"/>
    <n v="77.7"/>
    <n v="86.64"/>
    <n v="0"/>
    <n v="0"/>
    <n v="0"/>
    <x v="3033"/>
  </r>
  <r>
    <s v="ORD-20243180"/>
    <d v="2025-03-17T00:00:00"/>
    <s v="CUST-1017"/>
    <s v="Global Supermarkets"/>
    <x v="1"/>
    <x v="2"/>
    <s v="SP-08"/>
    <s v="Tariq Al-Mansoor"/>
    <s v="PROD-303"/>
    <x v="5"/>
    <s v="Food &amp; Beverage"/>
    <n v="11"/>
    <n v="6.8"/>
    <n v="13"/>
    <n v="143"/>
    <n v="0.157"/>
    <n v="22.45"/>
    <n v="120.55"/>
    <n v="88.4"/>
    <n v="32.15"/>
    <n v="0"/>
    <n v="0"/>
    <n v="0"/>
    <x v="3034"/>
  </r>
  <r>
    <s v="ORD-20243181"/>
    <d v="2024-05-17T00:00:00"/>
    <s v="CUST-1047"/>
    <s v="Vanguard Direct"/>
    <x v="2"/>
    <x v="1"/>
    <s v="SP-06"/>
    <s v="Priya Sharma"/>
    <s v="PROD-303"/>
    <x v="5"/>
    <s v="Food &amp; Beverage"/>
    <n v="11"/>
    <n v="6.8"/>
    <n v="20"/>
    <n v="220"/>
    <n v="1.1599999999999999E-2"/>
    <n v="2.5499999999999998"/>
    <n v="217.45"/>
    <n v="136"/>
    <n v="81.45"/>
    <n v="0"/>
    <n v="0"/>
    <n v="0"/>
    <x v="3035"/>
  </r>
  <r>
    <s v="ORD-20243182"/>
    <d v="2026-06-22T00:00:00"/>
    <s v="CUST-1102"/>
    <s v="Atlas Express"/>
    <x v="2"/>
    <x v="3"/>
    <s v="SP-06"/>
    <s v="Priya Sharma"/>
    <s v="PROD-103"/>
    <x v="13"/>
    <s v="Personal Care"/>
    <n v="4.8"/>
    <n v="1.4"/>
    <n v="38"/>
    <n v="182.4"/>
    <n v="3.0700000000000002E-2"/>
    <n v="5.6"/>
    <n v="176.8"/>
    <n v="53.2"/>
    <n v="123.6"/>
    <n v="0"/>
    <n v="0"/>
    <n v="0"/>
    <x v="3036"/>
  </r>
  <r>
    <s v="ORD-20243183"/>
    <d v="2024-09-27T00:00:00"/>
    <s v="CUST-1055"/>
    <s v="Horizon Direct"/>
    <x v="0"/>
    <x v="3"/>
    <s v="SP-01"/>
    <s v="Sarah Jenkins"/>
    <s v="PROD-402"/>
    <x v="10"/>
    <s v="Household Essentials"/>
    <n v="6"/>
    <n v="4.2"/>
    <n v="67"/>
    <n v="402"/>
    <n v="3.8399999999999997E-2"/>
    <n v="15.44"/>
    <n v="386.56"/>
    <n v="281.39999999999998"/>
    <n v="105.16"/>
    <n v="0"/>
    <n v="0"/>
    <n v="0"/>
    <x v="3037"/>
  </r>
  <r>
    <s v="ORD-20243184"/>
    <d v="2026-01-14T00:00:00"/>
    <s v="CUST-1069"/>
    <s v="Sterling Stores"/>
    <x v="3"/>
    <x v="0"/>
    <s v="SP-03"/>
    <s v="Elena Rostova"/>
    <s v="PROD-401"/>
    <x v="3"/>
    <s v="Household Essentials"/>
    <n v="10.5"/>
    <n v="7.5"/>
    <n v="23"/>
    <n v="241.5"/>
    <n v="3.4799999999999998E-2"/>
    <n v="8.4"/>
    <n v="233.1"/>
    <n v="172.5"/>
    <n v="60.6"/>
    <n v="5"/>
    <n v="50.67"/>
    <n v="40"/>
    <x v="3038"/>
  </r>
  <r>
    <s v="ORD-20243185"/>
    <d v="2025-01-09T00:00:00"/>
    <s v="CUST-1067"/>
    <s v="Sterling Distributors"/>
    <x v="1"/>
    <x v="1"/>
    <s v="SP-08"/>
    <s v="Tariq Al-Mansoor"/>
    <s v="PROD-103"/>
    <x v="13"/>
    <s v="Personal Care"/>
    <n v="4.8"/>
    <n v="1.4"/>
    <n v="33"/>
    <n v="158.4"/>
    <n v="3.2800000000000003E-2"/>
    <n v="5.2"/>
    <n v="153.19999999999999"/>
    <n v="46.2"/>
    <n v="107"/>
    <n v="13"/>
    <n v="60.35"/>
    <n v="24.7"/>
    <x v="3039"/>
  </r>
  <r>
    <s v="ORD-20243186"/>
    <d v="2026-02-21T00:00:00"/>
    <s v="CUST-1014"/>
    <s v="Apex Express"/>
    <x v="3"/>
    <x v="3"/>
    <s v="SP-04"/>
    <s v="David Mueller"/>
    <s v="PROD-203"/>
    <x v="0"/>
    <s v="Home Care"/>
    <n v="5.8"/>
    <n v="2.7"/>
    <n v="168"/>
    <n v="974.4"/>
    <n v="2.1999999999999999E-2"/>
    <n v="21.44"/>
    <n v="952.96"/>
    <n v="453.6"/>
    <n v="499.36"/>
    <n v="0"/>
    <n v="0"/>
    <n v="0"/>
    <x v="3040"/>
  </r>
  <r>
    <s v="ORD-20243187"/>
    <d v="2025-02-16T00:00:00"/>
    <s v="CUST-1063"/>
    <s v="Pioneer Direct"/>
    <x v="4"/>
    <x v="2"/>
    <s v="SP-07"/>
    <s v="Carlos Mendez"/>
    <s v="PROD-201"/>
    <x v="14"/>
    <s v="Home Care"/>
    <n v="12"/>
    <n v="6.5"/>
    <n v="23"/>
    <n v="276"/>
    <n v="2.0799999999999999E-2"/>
    <n v="5.74"/>
    <n v="270.26"/>
    <n v="149.5"/>
    <n v="120.76"/>
    <n v="0"/>
    <n v="0"/>
    <n v="0"/>
    <x v="3041"/>
  </r>
  <r>
    <s v="ORD-20243188"/>
    <d v="2025-01-09T00:00:00"/>
    <s v="CUST-1032"/>
    <s v="Prime Retail"/>
    <x v="0"/>
    <x v="1"/>
    <s v="SP-01"/>
    <s v="Sarah Jenkins"/>
    <s v="PROD-104"/>
    <x v="6"/>
    <s v="Personal Care"/>
    <n v="9.9"/>
    <n v="3.1"/>
    <n v="31"/>
    <n v="306.89999999999998"/>
    <n v="2.24E-2"/>
    <n v="6.87"/>
    <n v="300.02999999999997"/>
    <n v="96.1"/>
    <n v="203.93"/>
    <n v="0"/>
    <n v="0"/>
    <n v="0"/>
    <x v="3042"/>
  </r>
  <r>
    <s v="ORD-20243189"/>
    <d v="2024-02-16T00:00:00"/>
    <s v="CUST-1076"/>
    <s v="Beacon Wholesale"/>
    <x v="0"/>
    <x v="1"/>
    <s v="SP-01"/>
    <s v="Sarah Jenkins"/>
    <s v="PROD-101"/>
    <x v="9"/>
    <s v="Personal Care"/>
    <n v="8.5"/>
    <n v="2.8"/>
    <n v="19"/>
    <n v="161.5"/>
    <n v="6.7999999999999996E-3"/>
    <n v="1.1000000000000001"/>
    <n v="160.4"/>
    <n v="53.2"/>
    <n v="107.2"/>
    <n v="0"/>
    <n v="0"/>
    <n v="0"/>
    <x v="3043"/>
  </r>
  <r>
    <s v="ORD-20243190"/>
    <d v="2025-02-14T00:00:00"/>
    <s v="CUST-1032"/>
    <s v="Prime Retail"/>
    <x v="0"/>
    <x v="1"/>
    <s v="SP-01"/>
    <s v="Sarah Jenkins"/>
    <s v="PROD-402"/>
    <x v="10"/>
    <s v="Household Essentials"/>
    <n v="6"/>
    <n v="4.2"/>
    <n v="75"/>
    <n v="450"/>
    <n v="4.1000000000000002E-2"/>
    <n v="18.45"/>
    <n v="431.55"/>
    <n v="315"/>
    <n v="116.55"/>
    <n v="0"/>
    <n v="0"/>
    <n v="0"/>
    <x v="3044"/>
  </r>
  <r>
    <s v="ORD-20243191"/>
    <d v="2024-02-22T00:00:00"/>
    <s v="CUST-1040"/>
    <s v="Vanguard Retail"/>
    <x v="4"/>
    <x v="4"/>
    <s v="SP-07"/>
    <s v="Carlos Mendez"/>
    <s v="PROD-302"/>
    <x v="7"/>
    <s v="Food &amp; Beverage"/>
    <n v="3.8"/>
    <n v="2.6"/>
    <n v="310"/>
    <n v="1178"/>
    <n v="8.6499999999999994E-2"/>
    <n v="101.9"/>
    <n v="1076.0999999999999"/>
    <n v="806"/>
    <n v="270.10000000000002"/>
    <n v="0"/>
    <n v="0"/>
    <n v="0"/>
    <x v="3045"/>
  </r>
  <r>
    <s v="ORD-20243192"/>
    <d v="2025-08-06T00:00:00"/>
    <s v="CUST-1105"/>
    <s v="Omega Supermarkets"/>
    <x v="3"/>
    <x v="4"/>
    <s v="SP-03"/>
    <s v="Elena Rostova"/>
    <s v="PROD-303"/>
    <x v="5"/>
    <s v="Food &amp; Beverage"/>
    <n v="11"/>
    <n v="6.8"/>
    <n v="31"/>
    <n v="341"/>
    <n v="7.6799999999999993E-2"/>
    <n v="26.19"/>
    <n v="314.81"/>
    <n v="210.8"/>
    <n v="104.01"/>
    <n v="0"/>
    <n v="0"/>
    <n v="0"/>
    <x v="3046"/>
  </r>
  <r>
    <s v="ORD-20243193"/>
    <d v="2025-07-29T00:00:00"/>
    <s v="CUST-1021"/>
    <s v="Global Stores"/>
    <x v="0"/>
    <x v="0"/>
    <s v="SP-01"/>
    <s v="Sarah Jenkins"/>
    <s v="PROD-301"/>
    <x v="2"/>
    <s v="Food &amp; Beverage"/>
    <n v="5"/>
    <n v="3.2"/>
    <n v="52"/>
    <n v="260"/>
    <n v="6.7000000000000004E-2"/>
    <n v="17.420000000000002"/>
    <n v="242.58"/>
    <n v="166.4"/>
    <n v="76.180000000000007"/>
    <n v="0"/>
    <n v="0"/>
    <n v="0"/>
    <x v="3047"/>
  </r>
  <r>
    <s v="ORD-20243194"/>
    <d v="2024-07-18T00:00:00"/>
    <s v="CUST-1041"/>
    <s v="Vanguard Supermarkets"/>
    <x v="0"/>
    <x v="3"/>
    <s v="SP-02"/>
    <s v="Michael Chang"/>
    <s v="PROD-202"/>
    <x v="4"/>
    <s v="Home Care"/>
    <n v="4.5"/>
    <n v="2.1"/>
    <n v="336"/>
    <n v="1512"/>
    <n v="4.0000000000000001E-3"/>
    <n v="6.05"/>
    <n v="1505.95"/>
    <n v="705.6"/>
    <n v="800.35"/>
    <n v="0"/>
    <n v="0"/>
    <n v="0"/>
    <x v="3048"/>
  </r>
  <r>
    <s v="ORD-20243195"/>
    <d v="2025-01-06T00:00:00"/>
    <s v="CUST-1042"/>
    <s v="Vanguard Mart"/>
    <x v="0"/>
    <x v="1"/>
    <s v="SP-02"/>
    <s v="Michael Chang"/>
    <s v="PROD-304"/>
    <x v="8"/>
    <s v="Food &amp; Beverage"/>
    <n v="4.2"/>
    <n v="2.8"/>
    <n v="7"/>
    <n v="29.4"/>
    <n v="1.21E-2"/>
    <n v="0.36"/>
    <n v="29.04"/>
    <n v="19.600000000000001"/>
    <n v="9.44"/>
    <n v="0"/>
    <n v="0"/>
    <n v="0"/>
    <x v="2699"/>
  </r>
  <r>
    <s v="ORD-20243196"/>
    <d v="2025-07-20T00:00:00"/>
    <s v="CUST-1095"/>
    <s v="Crown Direct"/>
    <x v="0"/>
    <x v="2"/>
    <s v="SP-01"/>
    <s v="Sarah Jenkins"/>
    <s v="PROD-304"/>
    <x v="8"/>
    <s v="Food &amp; Beverage"/>
    <n v="4.2"/>
    <n v="2.8"/>
    <n v="34"/>
    <n v="142.80000000000001"/>
    <n v="3.1600000000000003E-2"/>
    <n v="4.51"/>
    <n v="138.29"/>
    <n v="95.2"/>
    <n v="43.09"/>
    <n v="0"/>
    <n v="0"/>
    <n v="0"/>
    <x v="3049"/>
  </r>
  <r>
    <s v="ORD-20243197"/>
    <d v="2024-10-22T00:00:00"/>
    <s v="CUST-1099"/>
    <s v="Atlas Distributors"/>
    <x v="4"/>
    <x v="2"/>
    <s v="SP-07"/>
    <s v="Carlos Mendez"/>
    <s v="PROD-304"/>
    <x v="8"/>
    <s v="Food &amp; Beverage"/>
    <n v="4.2"/>
    <n v="2.8"/>
    <n v="6"/>
    <n v="25.2"/>
    <n v="8.4400000000000003E-2"/>
    <n v="2.13"/>
    <n v="23.07"/>
    <n v="16.8"/>
    <n v="6.27"/>
    <n v="0"/>
    <n v="0"/>
    <n v="0"/>
    <x v="3050"/>
  </r>
  <r>
    <s v="ORD-20243198"/>
    <d v="2024-03-16T00:00:00"/>
    <s v="CUST-1089"/>
    <s v="Crown Supermarkets"/>
    <x v="1"/>
    <x v="3"/>
    <s v="SP-08"/>
    <s v="Tariq Al-Mansoor"/>
    <s v="PROD-301"/>
    <x v="2"/>
    <s v="Food &amp; Beverage"/>
    <n v="5"/>
    <n v="3.2"/>
    <n v="241"/>
    <n v="1205"/>
    <n v="5.7999999999999996E-3"/>
    <n v="6.99"/>
    <n v="1198.01"/>
    <n v="771.2"/>
    <n v="426.81"/>
    <n v="0"/>
    <n v="0"/>
    <n v="0"/>
    <x v="3051"/>
  </r>
  <r>
    <s v="ORD-20243199"/>
    <d v="2025-01-30T00:00:00"/>
    <s v="CUST-1033"/>
    <s v="Prime Supermarkets"/>
    <x v="0"/>
    <x v="2"/>
    <s v="SP-02"/>
    <s v="Michael Chang"/>
    <s v="PROD-404"/>
    <x v="16"/>
    <s v="Household Essentials"/>
    <n v="4.9000000000000004"/>
    <n v="3.1"/>
    <n v="66"/>
    <n v="323.39999999999998"/>
    <n v="0.46189999999999998"/>
    <n v="149.38"/>
    <n v="174.02"/>
    <n v="204.6"/>
    <n v="-30.58"/>
    <n v="0"/>
    <n v="0"/>
    <n v="0"/>
    <x v="3052"/>
  </r>
  <r>
    <s v="ORD-20243200"/>
    <d v="2025-05-31T00:00:00"/>
    <s v="CUST-1114"/>
    <s v="Titan Mart"/>
    <x v="4"/>
    <x v="4"/>
    <s v="SP-07"/>
    <s v="Carlos Mendez"/>
    <s v="PROD-404"/>
    <x v="16"/>
    <s v="Household Essentials"/>
    <n v="4.9000000000000004"/>
    <n v="3.1"/>
    <n v="28"/>
    <n v="137.19999999999999"/>
    <n v="5.0099999999999999E-2"/>
    <n v="6.87"/>
    <n v="130.33000000000001"/>
    <n v="86.8"/>
    <n v="43.53"/>
    <n v="0"/>
    <n v="0"/>
    <n v="0"/>
    <x v="3053"/>
  </r>
  <r>
    <s v="ORD-20243201"/>
    <d v="2025-04-06T00:00:00"/>
    <s v="CUST-1001"/>
    <s v="Metro Supermarkets"/>
    <x v="2"/>
    <x v="4"/>
    <s v="SP-05"/>
    <s v="Kenji Sato"/>
    <s v="PROD-404"/>
    <x v="16"/>
    <s v="Household Essentials"/>
    <n v="4.9000000000000004"/>
    <n v="3.1"/>
    <n v="116"/>
    <n v="568.4"/>
    <n v="9.74E-2"/>
    <n v="55.36"/>
    <n v="513.04"/>
    <n v="359.6"/>
    <n v="153.44"/>
    <n v="0"/>
    <n v="0"/>
    <n v="0"/>
    <x v="3054"/>
  </r>
  <r>
    <s v="ORD-20243202"/>
    <d v="2026-02-21T00:00:00"/>
    <s v="CUST-1051"/>
    <s v="Horizon Distributors"/>
    <x v="0"/>
    <x v="1"/>
    <s v="SP-01"/>
    <s v="Sarah Jenkins"/>
    <s v="PROD-304"/>
    <x v="8"/>
    <s v="Food &amp; Beverage"/>
    <n v="4.2"/>
    <n v="2.8"/>
    <n v="29"/>
    <n v="121.8"/>
    <n v="0.44400000000000001"/>
    <n v="54.08"/>
    <n v="67.72"/>
    <n v="81.2"/>
    <n v="-13.48"/>
    <n v="0"/>
    <n v="0"/>
    <n v="0"/>
    <x v="3055"/>
  </r>
  <r>
    <s v="ORD-20243203"/>
    <d v="2025-07-17T00:00:00"/>
    <s v="CUST-1007"/>
    <s v="Metro Direct"/>
    <x v="0"/>
    <x v="3"/>
    <s v="SP-02"/>
    <s v="Michael Chang"/>
    <s v="PROD-203"/>
    <x v="0"/>
    <s v="Home Care"/>
    <n v="5.8"/>
    <n v="2.7"/>
    <n v="132"/>
    <n v="765.6"/>
    <n v="6.6E-3"/>
    <n v="5.05"/>
    <n v="760.55"/>
    <n v="356.4"/>
    <n v="404.15"/>
    <n v="0"/>
    <n v="0"/>
    <n v="0"/>
    <x v="3056"/>
  </r>
  <r>
    <s v="ORD-20243204"/>
    <d v="2024-10-13T00:00:00"/>
    <s v="CUST-1044"/>
    <s v="Vanguard Wholesale"/>
    <x v="4"/>
    <x v="1"/>
    <s v="SP-07"/>
    <s v="Carlos Mendez"/>
    <s v="PROD-404"/>
    <x v="16"/>
    <s v="Household Essentials"/>
    <n v="4.9000000000000004"/>
    <n v="3.1"/>
    <n v="38"/>
    <n v="186.2"/>
    <n v="5.5999999999999999E-3"/>
    <n v="1.04"/>
    <n v="185.16"/>
    <n v="117.8"/>
    <n v="67.36"/>
    <n v="0"/>
    <n v="0"/>
    <n v="0"/>
    <x v="3057"/>
  </r>
  <r>
    <s v="ORD-20243205"/>
    <d v="2026-04-25T00:00:00"/>
    <s v="CUST-1009"/>
    <s v="Apex Supermarkets"/>
    <x v="3"/>
    <x v="3"/>
    <s v="SP-04"/>
    <s v="David Mueller"/>
    <s v="PROD-105"/>
    <x v="1"/>
    <s v="Personal Care"/>
    <n v="14.5"/>
    <n v="4.2"/>
    <n v="24"/>
    <n v="348"/>
    <n v="4.1399999999999999E-2"/>
    <n v="14.41"/>
    <n v="333.59"/>
    <n v="100.8"/>
    <n v="232.79"/>
    <n v="0"/>
    <n v="0"/>
    <n v="0"/>
    <x v="3058"/>
  </r>
  <r>
    <s v="ORD-20243206"/>
    <d v="2025-09-30T00:00:00"/>
    <s v="CUST-1043"/>
    <s v="Vanguard Distributors"/>
    <x v="2"/>
    <x v="4"/>
    <s v="SP-05"/>
    <s v="Kenji Sato"/>
    <s v="PROD-301"/>
    <x v="2"/>
    <s v="Food &amp; Beverage"/>
    <n v="5"/>
    <n v="3.2"/>
    <n v="482"/>
    <n v="2410"/>
    <n v="0.1313"/>
    <n v="316.43"/>
    <n v="2093.5700000000002"/>
    <n v="1542.4"/>
    <n v="551.16999999999996"/>
    <n v="0"/>
    <n v="0"/>
    <n v="0"/>
    <x v="3059"/>
  </r>
  <r>
    <s v="ORD-20243207"/>
    <d v="2025-11-27T00:00:00"/>
    <s v="CUST-1047"/>
    <s v="Vanguard Direct"/>
    <x v="2"/>
    <x v="1"/>
    <s v="SP-05"/>
    <s v="Kenji Sato"/>
    <s v="PROD-204"/>
    <x v="12"/>
    <s v="Home Care"/>
    <n v="7.2"/>
    <n v="3.6"/>
    <n v="14"/>
    <n v="100.8"/>
    <n v="1.8E-3"/>
    <n v="0.18"/>
    <n v="100.62"/>
    <n v="50.4"/>
    <n v="50.22"/>
    <n v="0"/>
    <n v="0"/>
    <n v="0"/>
    <x v="3060"/>
  </r>
  <r>
    <s v="ORD-20243208"/>
    <d v="2025-09-17T00:00:00"/>
    <s v="CUST-1046"/>
    <s v="Vanguard Express"/>
    <x v="2"/>
    <x v="4"/>
    <s v="SP-06"/>
    <s v="Priya Sharma"/>
    <s v="PROD-402"/>
    <x v="10"/>
    <s v="Household Essentials"/>
    <n v="6"/>
    <n v="4.2"/>
    <n v="57"/>
    <n v="342"/>
    <n v="1.0999999999999999E-2"/>
    <n v="3.76"/>
    <n v="338.24"/>
    <n v="239.4"/>
    <n v="98.84"/>
    <n v="0"/>
    <n v="0"/>
    <n v="0"/>
    <x v="3061"/>
  </r>
  <r>
    <s v="ORD-20243209"/>
    <d v="2024-05-01T00:00:00"/>
    <s v="CUST-1056"/>
    <s v="Pioneer Retail"/>
    <x v="1"/>
    <x v="2"/>
    <s v="SP-08"/>
    <s v="Tariq Al-Mansoor"/>
    <s v="PROD-401"/>
    <x v="3"/>
    <s v="Household Essentials"/>
    <n v="10.5"/>
    <n v="7.5"/>
    <n v="32"/>
    <n v="336"/>
    <n v="0.11799999999999999"/>
    <n v="39.65"/>
    <n v="296.35000000000002"/>
    <n v="240"/>
    <n v="56.35"/>
    <n v="0"/>
    <n v="0"/>
    <n v="0"/>
    <x v="3062"/>
  </r>
  <r>
    <s v="ORD-20243210"/>
    <d v="2024-05-11T00:00:00"/>
    <s v="CUST-1097"/>
    <s v="Atlas Supermarkets"/>
    <x v="0"/>
    <x v="1"/>
    <s v="SP-02"/>
    <s v="Michael Chang"/>
    <s v="PROD-401"/>
    <x v="3"/>
    <s v="Household Essentials"/>
    <n v="10.5"/>
    <n v="7.5"/>
    <n v="43"/>
    <n v="451.5"/>
    <n v="1.6299999999999999E-2"/>
    <n v="7.36"/>
    <n v="444.14"/>
    <n v="322.5"/>
    <n v="121.64"/>
    <n v="0"/>
    <n v="0"/>
    <n v="0"/>
    <x v="3063"/>
  </r>
  <r>
    <s v="ORD-20243211"/>
    <d v="2024-04-09T00:00:00"/>
    <s v="CUST-1112"/>
    <s v="Titan Retail"/>
    <x v="0"/>
    <x v="3"/>
    <s v="SP-02"/>
    <s v="Michael Chang"/>
    <s v="PROD-204"/>
    <x v="12"/>
    <s v="Home Care"/>
    <n v="7.2"/>
    <n v="3.6"/>
    <n v="76"/>
    <n v="547.20000000000005"/>
    <n v="1.37E-2"/>
    <n v="7.5"/>
    <n v="539.70000000000005"/>
    <n v="273.60000000000002"/>
    <n v="266.10000000000002"/>
    <n v="0"/>
    <n v="0"/>
    <n v="0"/>
    <x v="3064"/>
  </r>
  <r>
    <s v="ORD-20243212"/>
    <d v="2025-02-07T00:00:00"/>
    <s v="CUST-1056"/>
    <s v="Pioneer Retail"/>
    <x v="1"/>
    <x v="2"/>
    <s v="SP-08"/>
    <s v="Tariq Al-Mansoor"/>
    <s v="PROD-304"/>
    <x v="8"/>
    <s v="Food &amp; Beverage"/>
    <n v="4.2"/>
    <n v="2.8"/>
    <n v="19"/>
    <n v="79.8"/>
    <n v="9.9500000000000005E-2"/>
    <n v="7.94"/>
    <n v="71.86"/>
    <n v="53.2"/>
    <n v="18.66"/>
    <n v="0"/>
    <n v="0"/>
    <n v="0"/>
    <x v="1460"/>
  </r>
  <r>
    <s v="ORD-20243213"/>
    <d v="2025-01-17T00:00:00"/>
    <s v="CUST-1010"/>
    <s v="Apex Mart"/>
    <x v="2"/>
    <x v="3"/>
    <s v="SP-06"/>
    <s v="Priya Sharma"/>
    <s v="PROD-403"/>
    <x v="11"/>
    <s v="Household Essentials"/>
    <n v="5.5"/>
    <n v="3.8"/>
    <n v="50"/>
    <n v="275"/>
    <n v="2.0899999999999998E-2"/>
    <n v="5.75"/>
    <n v="269.25"/>
    <n v="190"/>
    <n v="79.25"/>
    <n v="0"/>
    <n v="0"/>
    <n v="0"/>
    <x v="3065"/>
  </r>
  <r>
    <s v="ORD-20243214"/>
    <d v="2026-03-24T00:00:00"/>
    <s v="CUST-1094"/>
    <s v="Crown Express"/>
    <x v="3"/>
    <x v="3"/>
    <s v="SP-04"/>
    <s v="David Mueller"/>
    <s v="PROD-403"/>
    <x v="11"/>
    <s v="Household Essentials"/>
    <n v="5.5"/>
    <n v="3.8"/>
    <n v="51"/>
    <n v="280.5"/>
    <n v="2.0999999999999999E-3"/>
    <n v="0.59"/>
    <n v="279.91000000000003"/>
    <n v="193.8"/>
    <n v="86.11"/>
    <n v="0"/>
    <n v="0"/>
    <n v="0"/>
    <x v="3066"/>
  </r>
  <r>
    <s v="ORD-20243215"/>
    <d v="2024-12-13T00:00:00"/>
    <s v="CUST-1080"/>
    <s v="Crest Retail"/>
    <x v="3"/>
    <x v="4"/>
    <s v="SP-04"/>
    <s v="David Mueller"/>
    <s v="PROD-304"/>
    <x v="8"/>
    <s v="Food &amp; Beverage"/>
    <n v="4.2"/>
    <n v="2.8"/>
    <n v="84"/>
    <n v="352.8"/>
    <n v="0.10929999999999999"/>
    <n v="38.56"/>
    <n v="314.24"/>
    <n v="235.2"/>
    <n v="79.040000000000006"/>
    <n v="0"/>
    <n v="0"/>
    <n v="0"/>
    <x v="3067"/>
  </r>
  <r>
    <s v="ORD-20243216"/>
    <d v="2025-07-25T00:00:00"/>
    <s v="CUST-1100"/>
    <s v="Atlas Wholesale"/>
    <x v="2"/>
    <x v="3"/>
    <s v="SP-05"/>
    <s v="Kenji Sato"/>
    <s v="PROD-104"/>
    <x v="6"/>
    <s v="Personal Care"/>
    <n v="9.9"/>
    <n v="3.1"/>
    <n v="364"/>
    <n v="3603.6"/>
    <n v="1.7100000000000001E-2"/>
    <n v="61.62"/>
    <n v="3541.98"/>
    <n v="1128.4000000000001"/>
    <n v="2413.58"/>
    <n v="0"/>
    <n v="0"/>
    <n v="0"/>
    <x v="3068"/>
  </r>
  <r>
    <s v="ORD-20243217"/>
    <d v="2026-08-19T00:00:00"/>
    <s v="CUST-1071"/>
    <s v="Sterling Direct"/>
    <x v="3"/>
    <x v="1"/>
    <s v="SP-03"/>
    <s v="Elena Rostova"/>
    <s v="PROD-404"/>
    <x v="16"/>
    <s v="Household Essentials"/>
    <n v="4.9000000000000004"/>
    <n v="3.1"/>
    <n v="25"/>
    <n v="122.5"/>
    <n v="6.8999999999999999E-3"/>
    <n v="0.85"/>
    <n v="121.65"/>
    <n v="77.5"/>
    <n v="44.15"/>
    <n v="0"/>
    <n v="0"/>
    <n v="0"/>
    <x v="3069"/>
  </r>
  <r>
    <s v="ORD-20243218"/>
    <d v="2025-01-09T00:00:00"/>
    <s v="CUST-1027"/>
    <s v="Summit Distributors"/>
    <x v="3"/>
    <x v="0"/>
    <s v="SP-03"/>
    <s v="Elena Rostova"/>
    <s v="PROD-104"/>
    <x v="6"/>
    <s v="Personal Care"/>
    <n v="9.9"/>
    <n v="3.1"/>
    <n v="118"/>
    <n v="1168.2"/>
    <n v="1.0500000000000001E-2"/>
    <n v="12.27"/>
    <n v="1155.93"/>
    <n v="365.8"/>
    <n v="790.13"/>
    <n v="0"/>
    <n v="0"/>
    <n v="0"/>
    <x v="3070"/>
  </r>
  <r>
    <s v="ORD-20243219"/>
    <d v="2026-02-12T00:00:00"/>
    <s v="CUST-1107"/>
    <s v="Omega Distributors"/>
    <x v="2"/>
    <x v="3"/>
    <s v="SP-05"/>
    <s v="Kenji Sato"/>
    <s v="PROD-204"/>
    <x v="12"/>
    <s v="Home Care"/>
    <n v="7.2"/>
    <n v="3.6"/>
    <n v="120"/>
    <n v="864"/>
    <n v="2.4799999999999999E-2"/>
    <n v="21.43"/>
    <n v="842.57"/>
    <n v="432"/>
    <n v="410.57"/>
    <n v="0"/>
    <n v="0"/>
    <n v="0"/>
    <x v="3071"/>
  </r>
  <r>
    <s v="ORD-20243220"/>
    <d v="2024-05-27T00:00:00"/>
    <s v="CUST-1011"/>
    <s v="Apex Distributors"/>
    <x v="0"/>
    <x v="1"/>
    <s v="SP-02"/>
    <s v="Michael Chang"/>
    <s v="PROD-103"/>
    <x v="13"/>
    <s v="Personal Care"/>
    <n v="4.8"/>
    <n v="1.4"/>
    <n v="11"/>
    <n v="52.8"/>
    <n v="2.5000000000000001E-2"/>
    <n v="1.32"/>
    <n v="51.48"/>
    <n v="15.4"/>
    <n v="36.08"/>
    <n v="0"/>
    <n v="0"/>
    <n v="0"/>
    <x v="3072"/>
  </r>
  <r>
    <s v="ORD-20243221"/>
    <d v="2024-07-22T00:00:00"/>
    <s v="CUST-1034"/>
    <s v="Prime Mart"/>
    <x v="0"/>
    <x v="0"/>
    <s v="SP-01"/>
    <s v="Sarah Jenkins"/>
    <s v="PROD-303"/>
    <x v="5"/>
    <s v="Food &amp; Beverage"/>
    <n v="11"/>
    <n v="6.8"/>
    <n v="167"/>
    <n v="1837"/>
    <n v="0.1527"/>
    <n v="280.51"/>
    <n v="1556.49"/>
    <n v="1135.5999999999999"/>
    <n v="420.89"/>
    <n v="0"/>
    <n v="0"/>
    <n v="0"/>
    <x v="3073"/>
  </r>
  <r>
    <s v="ORD-20243222"/>
    <d v="2025-09-08T00:00:00"/>
    <s v="CUST-1085"/>
    <s v="Crest Stores"/>
    <x v="2"/>
    <x v="3"/>
    <s v="SP-06"/>
    <s v="Priya Sharma"/>
    <s v="PROD-402"/>
    <x v="10"/>
    <s v="Household Essentials"/>
    <n v="6"/>
    <n v="4.2"/>
    <n v="244"/>
    <n v="1464"/>
    <n v="6.9999999999999999E-4"/>
    <n v="1.02"/>
    <n v="1462.98"/>
    <n v="1024.8"/>
    <n v="438.18"/>
    <n v="0"/>
    <n v="0"/>
    <n v="0"/>
    <x v="3074"/>
  </r>
  <r>
    <s v="ORD-20243223"/>
    <d v="2025-06-05T00:00:00"/>
    <s v="CUST-1111"/>
    <s v="Omega Direct"/>
    <x v="0"/>
    <x v="1"/>
    <s v="SP-02"/>
    <s v="Michael Chang"/>
    <s v="PROD-301"/>
    <x v="2"/>
    <s v="Food &amp; Beverage"/>
    <n v="5"/>
    <n v="3.2"/>
    <n v="1"/>
    <n v="5"/>
    <n v="3.2000000000000002E-3"/>
    <n v="0.02"/>
    <n v="4.9800000000000004"/>
    <n v="3.2"/>
    <n v="1.78"/>
    <n v="0"/>
    <n v="0"/>
    <n v="0"/>
    <x v="3075"/>
  </r>
  <r>
    <s v="ORD-20243224"/>
    <d v="2025-02-15T00:00:00"/>
    <s v="CUST-1030"/>
    <s v="Summit Express"/>
    <x v="3"/>
    <x v="3"/>
    <s v="SP-03"/>
    <s v="Elena Rostova"/>
    <s v="PROD-301"/>
    <x v="2"/>
    <s v="Food &amp; Beverage"/>
    <n v="5"/>
    <n v="3.2"/>
    <n v="23"/>
    <n v="115"/>
    <n v="0.41449999999999998"/>
    <n v="47.67"/>
    <n v="67.33"/>
    <n v="73.599999999999994"/>
    <n v="-6.27"/>
    <n v="0"/>
    <n v="0"/>
    <n v="0"/>
    <x v="3076"/>
  </r>
  <r>
    <s v="ORD-20243225"/>
    <d v="2025-05-27T00:00:00"/>
    <s v="CUST-1086"/>
    <s v="Crest Express"/>
    <x v="3"/>
    <x v="3"/>
    <s v="SP-03"/>
    <s v="Elena Rostova"/>
    <s v="PROD-202"/>
    <x v="4"/>
    <s v="Home Care"/>
    <n v="4.5"/>
    <n v="2.1"/>
    <n v="127"/>
    <n v="571.5"/>
    <n v="5.5999999999999999E-3"/>
    <n v="3.2"/>
    <n v="568.29999999999995"/>
    <n v="266.7"/>
    <n v="301.60000000000002"/>
    <n v="0"/>
    <n v="0"/>
    <n v="0"/>
    <x v="3077"/>
  </r>
  <r>
    <s v="ORD-20243226"/>
    <d v="2024-02-11T00:00:00"/>
    <s v="CUST-1115"/>
    <s v="Titan Distributors"/>
    <x v="2"/>
    <x v="1"/>
    <s v="SP-06"/>
    <s v="Priya Sharma"/>
    <s v="PROD-302"/>
    <x v="7"/>
    <s v="Food &amp; Beverage"/>
    <n v="3.8"/>
    <n v="2.6"/>
    <n v="24"/>
    <n v="91.2"/>
    <n v="1.3100000000000001E-2"/>
    <n v="1.19"/>
    <n v="90.01"/>
    <n v="62.4"/>
    <n v="27.61"/>
    <n v="0"/>
    <n v="0"/>
    <n v="0"/>
    <x v="3078"/>
  </r>
  <r>
    <s v="ORD-20243227"/>
    <d v="2024-02-16T00:00:00"/>
    <s v="CUST-1029"/>
    <s v="Summit Stores"/>
    <x v="0"/>
    <x v="1"/>
    <s v="SP-02"/>
    <s v="Michael Chang"/>
    <s v="PROD-401"/>
    <x v="3"/>
    <s v="Household Essentials"/>
    <n v="10.5"/>
    <n v="7.5"/>
    <n v="30"/>
    <n v="315"/>
    <n v="1.7899999999999999E-2"/>
    <n v="5.64"/>
    <n v="309.36"/>
    <n v="225"/>
    <n v="84.36"/>
    <n v="0"/>
    <n v="0"/>
    <n v="0"/>
    <x v="3079"/>
  </r>
  <r>
    <s v="ORD-20243228"/>
    <d v="2024-02-09T00:00:00"/>
    <s v="CUST-1089"/>
    <s v="Crown Supermarkets"/>
    <x v="1"/>
    <x v="3"/>
    <s v="SP-08"/>
    <s v="Tariq Al-Mansoor"/>
    <s v="PROD-302"/>
    <x v="7"/>
    <s v="Food &amp; Beverage"/>
    <n v="3.8"/>
    <n v="2.6"/>
    <n v="16"/>
    <n v="60.8"/>
    <n v="5.7000000000000002E-3"/>
    <n v="0.35"/>
    <n v="60.45"/>
    <n v="41.6"/>
    <n v="18.850000000000001"/>
    <n v="0"/>
    <n v="0"/>
    <n v="0"/>
    <x v="3080"/>
  </r>
  <r>
    <s v="ORD-20243229"/>
    <d v="2024-05-20T00:00:00"/>
    <s v="CUST-1048"/>
    <s v="Horizon Retail"/>
    <x v="3"/>
    <x v="1"/>
    <s v="SP-04"/>
    <s v="David Mueller"/>
    <s v="PROD-102"/>
    <x v="15"/>
    <s v="Personal Care"/>
    <n v="6.2"/>
    <n v="1.9"/>
    <n v="8"/>
    <n v="49.6"/>
    <n v="1.6E-2"/>
    <n v="0.79"/>
    <n v="48.81"/>
    <n v="15.2"/>
    <n v="33.61"/>
    <n v="0"/>
    <n v="0"/>
    <n v="0"/>
    <x v="2966"/>
  </r>
  <r>
    <s v="ORD-20243230"/>
    <d v="2025-12-31T00:00:00"/>
    <s v="CUST-1073"/>
    <s v="Beacon Supermarkets"/>
    <x v="2"/>
    <x v="1"/>
    <s v="SP-06"/>
    <s v="Priya Sharma"/>
    <s v="PROD-404"/>
    <x v="16"/>
    <s v="Household Essentials"/>
    <n v="4.9000000000000004"/>
    <n v="3.1"/>
    <n v="11"/>
    <n v="53.9"/>
    <n v="4.7000000000000002E-3"/>
    <n v="0.25"/>
    <n v="53.65"/>
    <n v="34.1"/>
    <n v="19.55"/>
    <n v="0"/>
    <n v="0"/>
    <n v="0"/>
    <x v="3081"/>
  </r>
  <r>
    <s v="ORD-20243231"/>
    <d v="2024-12-07T00:00:00"/>
    <s v="CUST-1110"/>
    <s v="Omega Express"/>
    <x v="2"/>
    <x v="4"/>
    <s v="SP-06"/>
    <s v="Priya Sharma"/>
    <s v="PROD-401"/>
    <x v="3"/>
    <s v="Household Essentials"/>
    <n v="10.5"/>
    <n v="7.5"/>
    <n v="237"/>
    <n v="2488.5"/>
    <n v="2.9700000000000001E-2"/>
    <n v="73.91"/>
    <n v="2414.59"/>
    <n v="1777.5"/>
    <n v="637.09"/>
    <n v="0"/>
    <n v="0"/>
    <n v="0"/>
    <x v="3082"/>
  </r>
  <r>
    <s v="ORD-20243232"/>
    <d v="2026-04-03T00:00:00"/>
    <s v="CUST-1070"/>
    <s v="Sterling Express"/>
    <x v="1"/>
    <x v="3"/>
    <s v="SP-08"/>
    <s v="Tariq Al-Mansoor"/>
    <s v="PROD-103"/>
    <x v="13"/>
    <s v="Personal Care"/>
    <n v="4.8"/>
    <n v="1.4"/>
    <n v="27"/>
    <n v="129.6"/>
    <n v="1.4E-2"/>
    <n v="1.81"/>
    <n v="127.79"/>
    <n v="37.799999999999997"/>
    <n v="89.99"/>
    <n v="0"/>
    <n v="0"/>
    <n v="0"/>
    <x v="3083"/>
  </r>
  <r>
    <s v="ORD-20243233"/>
    <d v="2025-04-30T00:00:00"/>
    <s v="CUST-1095"/>
    <s v="Crown Direct"/>
    <x v="0"/>
    <x v="2"/>
    <s v="SP-01"/>
    <s v="Sarah Jenkins"/>
    <s v="PROD-104"/>
    <x v="6"/>
    <s v="Personal Care"/>
    <n v="9.9"/>
    <n v="3.1"/>
    <n v="9"/>
    <n v="89.1"/>
    <n v="6.8400000000000002E-2"/>
    <n v="6.09"/>
    <n v="83.01"/>
    <n v="27.9"/>
    <n v="55.11"/>
    <n v="0"/>
    <n v="0"/>
    <n v="0"/>
    <x v="3084"/>
  </r>
  <r>
    <s v="ORD-20243234"/>
    <d v="2025-06-15T00:00:00"/>
    <s v="CUST-1018"/>
    <s v="Global Mart"/>
    <x v="0"/>
    <x v="3"/>
    <s v="SP-02"/>
    <s v="Michael Chang"/>
    <s v="PROD-202"/>
    <x v="4"/>
    <s v="Home Care"/>
    <n v="4.5"/>
    <n v="2.1"/>
    <n v="56"/>
    <n v="252"/>
    <n v="2.2800000000000001E-2"/>
    <n v="5.75"/>
    <n v="246.25"/>
    <n v="117.6"/>
    <n v="128.65"/>
    <n v="0"/>
    <n v="0"/>
    <n v="0"/>
    <x v="3085"/>
  </r>
  <r>
    <s v="ORD-20243235"/>
    <d v="2025-04-12T00:00:00"/>
    <s v="CUST-1019"/>
    <s v="Global Distributors"/>
    <x v="2"/>
    <x v="1"/>
    <s v="SP-05"/>
    <s v="Kenji Sato"/>
    <s v="PROD-104"/>
    <x v="6"/>
    <s v="Personal Care"/>
    <n v="9.9"/>
    <n v="3.1"/>
    <n v="38"/>
    <n v="376.2"/>
    <n v="3.0999999999999999E-3"/>
    <n v="1.17"/>
    <n v="375.03"/>
    <n v="117.8"/>
    <n v="257.23"/>
    <n v="0"/>
    <n v="0"/>
    <n v="0"/>
    <x v="3086"/>
  </r>
  <r>
    <s v="ORD-20243236"/>
    <d v="2024-06-01T00:00:00"/>
    <s v="CUST-1048"/>
    <s v="Horizon Retail"/>
    <x v="3"/>
    <x v="1"/>
    <s v="SP-03"/>
    <s v="Elena Rostova"/>
    <s v="PROD-404"/>
    <x v="16"/>
    <s v="Household Essentials"/>
    <n v="4.9000000000000004"/>
    <n v="3.1"/>
    <n v="8"/>
    <n v="39.200000000000003"/>
    <n v="1.7600000000000001E-2"/>
    <n v="0.69"/>
    <n v="38.51"/>
    <n v="24.8"/>
    <n v="13.71"/>
    <n v="0"/>
    <n v="0"/>
    <n v="0"/>
    <x v="3087"/>
  </r>
  <r>
    <s v="ORD-20243237"/>
    <d v="2025-09-12T00:00:00"/>
    <s v="CUST-1103"/>
    <s v="Atlas Direct"/>
    <x v="0"/>
    <x v="4"/>
    <s v="SP-01"/>
    <s v="Sarah Jenkins"/>
    <s v="PROD-104"/>
    <x v="6"/>
    <s v="Personal Care"/>
    <n v="9.9"/>
    <n v="3.1"/>
    <n v="73"/>
    <n v="722.7"/>
    <n v="0.48399999999999999"/>
    <n v="349.79"/>
    <n v="372.91"/>
    <n v="226.3"/>
    <n v="146.61000000000001"/>
    <n v="0"/>
    <n v="0"/>
    <n v="0"/>
    <x v="3088"/>
  </r>
  <r>
    <s v="ORD-20243238"/>
    <d v="2026-07-03T00:00:00"/>
    <s v="CUST-1100"/>
    <s v="Atlas Wholesale"/>
    <x v="2"/>
    <x v="3"/>
    <s v="SP-06"/>
    <s v="Priya Sharma"/>
    <s v="PROD-101"/>
    <x v="9"/>
    <s v="Personal Care"/>
    <n v="8.5"/>
    <n v="2.8"/>
    <n v="98"/>
    <n v="833"/>
    <n v="2.4799999999999999E-2"/>
    <n v="20.66"/>
    <n v="812.34"/>
    <n v="274.39999999999998"/>
    <n v="537.94000000000005"/>
    <n v="0"/>
    <n v="0"/>
    <n v="0"/>
    <x v="3089"/>
  </r>
  <r>
    <s v="ORD-20243239"/>
    <d v="2025-06-11T00:00:00"/>
    <s v="CUST-1042"/>
    <s v="Vanguard Mart"/>
    <x v="0"/>
    <x v="1"/>
    <s v="SP-01"/>
    <s v="Sarah Jenkins"/>
    <s v="PROD-101"/>
    <x v="9"/>
    <s v="Personal Care"/>
    <n v="8.5"/>
    <n v="2.8"/>
    <n v="11"/>
    <n v="93.5"/>
    <n v="1.24E-2"/>
    <n v="1.1599999999999999"/>
    <n v="92.34"/>
    <n v="30.8"/>
    <n v="61.54"/>
    <n v="0"/>
    <n v="0"/>
    <n v="0"/>
    <x v="3090"/>
  </r>
  <r>
    <s v="ORD-20243240"/>
    <d v="2024-05-23T00:00:00"/>
    <s v="CUST-1110"/>
    <s v="Omega Express"/>
    <x v="2"/>
    <x v="4"/>
    <s v="SP-06"/>
    <s v="Priya Sharma"/>
    <s v="PROD-204"/>
    <x v="12"/>
    <s v="Home Care"/>
    <n v="7.2"/>
    <n v="3.6"/>
    <n v="218"/>
    <n v="1569.6"/>
    <n v="0.17230000000000001"/>
    <n v="270.44"/>
    <n v="1299.1600000000001"/>
    <n v="784.8"/>
    <n v="514.36"/>
    <n v="0"/>
    <n v="0"/>
    <n v="0"/>
    <x v="3091"/>
  </r>
  <r>
    <s v="ORD-20243241"/>
    <d v="2024-12-01T00:00:00"/>
    <s v="CUST-1119"/>
    <s v="Titan Direct"/>
    <x v="2"/>
    <x v="3"/>
    <s v="SP-06"/>
    <s v="Priya Sharma"/>
    <s v="PROD-103"/>
    <x v="13"/>
    <s v="Personal Care"/>
    <n v="4.8"/>
    <n v="1.4"/>
    <n v="91"/>
    <n v="436.8"/>
    <n v="3.0000000000000001E-3"/>
    <n v="1.31"/>
    <n v="435.49"/>
    <n v="127.4"/>
    <n v="308.08999999999997"/>
    <n v="0"/>
    <n v="0"/>
    <n v="0"/>
    <x v="3092"/>
  </r>
  <r>
    <s v="ORD-20243242"/>
    <d v="2026-08-11T00:00:00"/>
    <s v="CUST-1014"/>
    <s v="Apex Express"/>
    <x v="3"/>
    <x v="3"/>
    <s v="SP-04"/>
    <s v="David Mueller"/>
    <s v="PROD-103"/>
    <x v="13"/>
    <s v="Personal Care"/>
    <n v="4.8"/>
    <n v="1.4"/>
    <n v="253"/>
    <n v="1214.4000000000001"/>
    <n v="3.5000000000000003E-2"/>
    <n v="42.5"/>
    <n v="1171.9000000000001"/>
    <n v="354.2"/>
    <n v="817.7"/>
    <n v="0"/>
    <n v="0"/>
    <n v="0"/>
    <x v="3093"/>
  </r>
  <r>
    <s v="ORD-20243243"/>
    <d v="2025-09-19T00:00:00"/>
    <s v="CUST-1115"/>
    <s v="Titan Distributors"/>
    <x v="2"/>
    <x v="1"/>
    <s v="SP-05"/>
    <s v="Kenji Sato"/>
    <s v="PROD-202"/>
    <x v="4"/>
    <s v="Home Care"/>
    <n v="4.5"/>
    <n v="2.1"/>
    <n v="67"/>
    <n v="301.5"/>
    <n v="1.4E-3"/>
    <n v="0.42"/>
    <n v="301.08"/>
    <n v="140.69999999999999"/>
    <n v="160.38"/>
    <n v="0"/>
    <n v="0"/>
    <n v="0"/>
    <x v="3094"/>
  </r>
  <r>
    <s v="ORD-20243244"/>
    <d v="2024-11-22T00:00:00"/>
    <s v="CUST-1015"/>
    <s v="Apex Direct"/>
    <x v="2"/>
    <x v="3"/>
    <s v="SP-06"/>
    <s v="Priya Sharma"/>
    <s v="PROD-101"/>
    <x v="9"/>
    <s v="Personal Care"/>
    <n v="8.5"/>
    <n v="2.8"/>
    <n v="263"/>
    <n v="2235.5"/>
    <n v="1.8800000000000001E-2"/>
    <n v="42.03"/>
    <n v="2193.4699999999998"/>
    <n v="736.4"/>
    <n v="1457.07"/>
    <n v="0"/>
    <n v="0"/>
    <n v="0"/>
    <x v="3095"/>
  </r>
  <r>
    <s v="ORD-20243245"/>
    <d v="2024-06-15T00:00:00"/>
    <s v="CUST-1029"/>
    <s v="Summit Stores"/>
    <x v="0"/>
    <x v="1"/>
    <s v="SP-02"/>
    <s v="Michael Chang"/>
    <s v="PROD-201"/>
    <x v="14"/>
    <s v="Home Care"/>
    <n v="12"/>
    <n v="6.5"/>
    <n v="25"/>
    <n v="300"/>
    <n v="4.1200000000000001E-2"/>
    <n v="12.36"/>
    <n v="287.64"/>
    <n v="162.5"/>
    <n v="125.14"/>
    <n v="0"/>
    <n v="0"/>
    <n v="0"/>
    <x v="3096"/>
  </r>
  <r>
    <s v="ORD-20243246"/>
    <d v="2025-02-06T00:00:00"/>
    <s v="CUST-1076"/>
    <s v="Beacon Wholesale"/>
    <x v="0"/>
    <x v="1"/>
    <s v="SP-01"/>
    <s v="Sarah Jenkins"/>
    <s v="PROD-102"/>
    <x v="15"/>
    <s v="Personal Care"/>
    <n v="6.2"/>
    <n v="1.9"/>
    <n v="12"/>
    <n v="74.400000000000006"/>
    <n v="1.3299999999999999E-2"/>
    <n v="0.99"/>
    <n v="73.41"/>
    <n v="22.8"/>
    <n v="50.61"/>
    <n v="0"/>
    <n v="0"/>
    <n v="0"/>
    <x v="3097"/>
  </r>
  <r>
    <s v="ORD-20243247"/>
    <d v="2025-09-23T00:00:00"/>
    <s v="CUST-1101"/>
    <s v="Atlas Stores"/>
    <x v="0"/>
    <x v="2"/>
    <s v="SP-02"/>
    <s v="Michael Chang"/>
    <s v="PROD-203"/>
    <x v="0"/>
    <s v="Home Care"/>
    <n v="5.8"/>
    <n v="2.7"/>
    <n v="9"/>
    <n v="52.2"/>
    <n v="0.12529999999999999"/>
    <n v="6.54"/>
    <n v="45.66"/>
    <n v="24.3"/>
    <n v="21.36"/>
    <n v="0"/>
    <n v="0"/>
    <n v="0"/>
    <x v="3098"/>
  </r>
  <r>
    <s v="ORD-20243248"/>
    <d v="2026-01-27T00:00:00"/>
    <s v="CUST-1034"/>
    <s v="Prime Mart"/>
    <x v="0"/>
    <x v="0"/>
    <s v="SP-02"/>
    <s v="Michael Chang"/>
    <s v="PROD-401"/>
    <x v="3"/>
    <s v="Household Essentials"/>
    <n v="10.5"/>
    <n v="7.5"/>
    <n v="68"/>
    <n v="714"/>
    <n v="5.45E-2"/>
    <n v="38.909999999999997"/>
    <n v="675.09"/>
    <n v="510"/>
    <n v="165.09"/>
    <n v="0"/>
    <n v="0"/>
    <n v="0"/>
    <x v="3099"/>
  </r>
  <r>
    <s v="ORD-20243249"/>
    <d v="2026-05-12T00:00:00"/>
    <s v="CUST-1003"/>
    <s v="Metro Distributors"/>
    <x v="0"/>
    <x v="2"/>
    <s v="SP-02"/>
    <s v="Michael Chang"/>
    <s v="PROD-103"/>
    <x v="13"/>
    <s v="Personal Care"/>
    <n v="4.8"/>
    <n v="1.4"/>
    <n v="53"/>
    <n v="254.4"/>
    <n v="4.48E-2"/>
    <n v="11.4"/>
    <n v="243"/>
    <n v="74.2"/>
    <n v="168.8"/>
    <n v="0"/>
    <n v="0"/>
    <n v="0"/>
    <x v="3100"/>
  </r>
  <r>
    <s v="ORD-20243250"/>
    <d v="2024-11-02T00:00:00"/>
    <s v="CUST-1072"/>
    <s v="Beacon Retail"/>
    <x v="0"/>
    <x v="3"/>
    <s v="SP-01"/>
    <s v="Sarah Jenkins"/>
    <s v="PROD-401"/>
    <x v="3"/>
    <s v="Household Essentials"/>
    <n v="10.5"/>
    <n v="7.5"/>
    <n v="86"/>
    <n v="903"/>
    <n v="1.4800000000000001E-2"/>
    <n v="13.36"/>
    <n v="889.64"/>
    <n v="645"/>
    <n v="244.64"/>
    <n v="0"/>
    <n v="0"/>
    <n v="0"/>
    <x v="3101"/>
  </r>
  <r>
    <s v="ORD-20243251"/>
    <d v="2025-08-30T00:00:00"/>
    <s v="CUST-1058"/>
    <s v="Pioneer Mart"/>
    <x v="4"/>
    <x v="3"/>
    <s v="SP-07"/>
    <s v="Carlos Mendez"/>
    <s v="PROD-303"/>
    <x v="5"/>
    <s v="Food &amp; Beverage"/>
    <n v="11"/>
    <n v="6.8"/>
    <n v="26"/>
    <n v="286"/>
    <n v="2.9899999999999999E-2"/>
    <n v="8.5500000000000007"/>
    <n v="277.45"/>
    <n v="176.8"/>
    <n v="100.65"/>
    <n v="0"/>
    <n v="0"/>
    <n v="0"/>
    <x v="3102"/>
  </r>
  <r>
    <s v="ORD-20243252"/>
    <d v="2024-12-10T00:00:00"/>
    <s v="CUST-1035"/>
    <s v="Prime Distributors"/>
    <x v="2"/>
    <x v="3"/>
    <s v="SP-06"/>
    <s v="Priya Sharma"/>
    <s v="PROD-303"/>
    <x v="5"/>
    <s v="Food &amp; Beverage"/>
    <n v="11"/>
    <n v="6.8"/>
    <n v="15"/>
    <n v="165"/>
    <n v="6.3E-3"/>
    <n v="1.04"/>
    <n v="163.96"/>
    <n v="102"/>
    <n v="61.96"/>
    <n v="0"/>
    <n v="0"/>
    <n v="0"/>
    <x v="3103"/>
  </r>
  <r>
    <s v="ORD-20243253"/>
    <d v="2025-06-03T00:00:00"/>
    <s v="CUST-1070"/>
    <s v="Sterling Express"/>
    <x v="1"/>
    <x v="3"/>
    <s v="SP-08"/>
    <s v="Tariq Al-Mansoor"/>
    <s v="PROD-105"/>
    <x v="1"/>
    <s v="Personal Care"/>
    <n v="14.5"/>
    <n v="4.2"/>
    <n v="45"/>
    <n v="652.5"/>
    <n v="1.84E-2"/>
    <n v="12.01"/>
    <n v="640.49"/>
    <n v="189"/>
    <n v="451.49"/>
    <n v="0"/>
    <n v="0"/>
    <n v="0"/>
    <x v="3104"/>
  </r>
  <r>
    <s v="ORD-20243254"/>
    <d v="2026-04-28T00:00:00"/>
    <s v="CUST-1108"/>
    <s v="Omega Wholesale"/>
    <x v="0"/>
    <x v="4"/>
    <s v="SP-01"/>
    <s v="Sarah Jenkins"/>
    <s v="PROD-204"/>
    <x v="12"/>
    <s v="Home Care"/>
    <n v="7.2"/>
    <n v="3.6"/>
    <n v="33"/>
    <n v="237.6"/>
    <n v="0.1106"/>
    <n v="26.28"/>
    <n v="211.32"/>
    <n v="118.8"/>
    <n v="92.52"/>
    <n v="0"/>
    <n v="0"/>
    <n v="0"/>
    <x v="3105"/>
  </r>
  <r>
    <s v="ORD-20243255"/>
    <d v="2025-06-05T00:00:00"/>
    <s v="CUST-1069"/>
    <s v="Sterling Stores"/>
    <x v="3"/>
    <x v="0"/>
    <s v="SP-04"/>
    <s v="David Mueller"/>
    <s v="PROD-301"/>
    <x v="2"/>
    <s v="Food &amp; Beverage"/>
    <n v="5"/>
    <n v="3.2"/>
    <n v="152"/>
    <n v="760"/>
    <n v="0.1356"/>
    <n v="103.06"/>
    <n v="656.94"/>
    <n v="486.4"/>
    <n v="170.54"/>
    <n v="0"/>
    <n v="0"/>
    <n v="0"/>
    <x v="3106"/>
  </r>
  <r>
    <s v="ORD-20243256"/>
    <d v="2025-06-29T00:00:00"/>
    <s v="CUST-1093"/>
    <s v="Crown Stores"/>
    <x v="4"/>
    <x v="4"/>
    <s v="SP-07"/>
    <s v="Carlos Mendez"/>
    <s v="PROD-104"/>
    <x v="6"/>
    <s v="Personal Care"/>
    <n v="9.9"/>
    <n v="3.1"/>
    <n v="223"/>
    <n v="2207.6999999999998"/>
    <n v="9.2999999999999999E-2"/>
    <n v="205.32"/>
    <n v="2002.38"/>
    <n v="691.3"/>
    <n v="1311.08"/>
    <n v="0"/>
    <n v="0"/>
    <n v="0"/>
    <x v="3107"/>
  </r>
  <r>
    <s v="ORD-20243257"/>
    <d v="2025-05-16T00:00:00"/>
    <s v="CUST-1063"/>
    <s v="Pioneer Direct"/>
    <x v="4"/>
    <x v="2"/>
    <s v="SP-07"/>
    <s v="Carlos Mendez"/>
    <s v="PROD-203"/>
    <x v="0"/>
    <s v="Home Care"/>
    <n v="5.8"/>
    <n v="2.7"/>
    <n v="8"/>
    <n v="46.4"/>
    <n v="0.13789999999999999"/>
    <n v="6.4"/>
    <n v="40"/>
    <n v="21.6"/>
    <n v="18.399999999999999"/>
    <n v="0"/>
    <n v="0"/>
    <n v="0"/>
    <x v="3108"/>
  </r>
  <r>
    <s v="ORD-20243258"/>
    <d v="2025-12-26T00:00:00"/>
    <s v="CUST-1048"/>
    <s v="Horizon Retail"/>
    <x v="3"/>
    <x v="1"/>
    <s v="SP-03"/>
    <s v="Elena Rostova"/>
    <s v="PROD-104"/>
    <x v="6"/>
    <s v="Personal Care"/>
    <n v="9.9"/>
    <n v="3.1"/>
    <n v="40"/>
    <n v="396"/>
    <n v="5.1700000000000003E-2"/>
    <n v="20.47"/>
    <n v="375.53"/>
    <n v="124"/>
    <n v="251.53"/>
    <n v="0"/>
    <n v="0"/>
    <n v="0"/>
    <x v="3109"/>
  </r>
  <r>
    <s v="ORD-20243259"/>
    <d v="2025-07-30T00:00:00"/>
    <s v="CUST-1095"/>
    <s v="Crown Direct"/>
    <x v="0"/>
    <x v="2"/>
    <s v="SP-01"/>
    <s v="Sarah Jenkins"/>
    <s v="PROD-403"/>
    <x v="11"/>
    <s v="Household Essentials"/>
    <n v="5.5"/>
    <n v="3.8"/>
    <n v="3"/>
    <n v="16.5"/>
    <n v="0.1537"/>
    <n v="2.54"/>
    <n v="13.96"/>
    <n v="11.4"/>
    <n v="2.56"/>
    <n v="0"/>
    <n v="0"/>
    <n v="0"/>
    <x v="3110"/>
  </r>
  <r>
    <s v="ORD-20243260"/>
    <d v="2024-11-02T00:00:00"/>
    <s v="CUST-1096"/>
    <s v="Atlas Retail"/>
    <x v="4"/>
    <x v="4"/>
    <s v="SP-07"/>
    <s v="Carlos Mendez"/>
    <s v="PROD-302"/>
    <x v="7"/>
    <s v="Food &amp; Beverage"/>
    <n v="3.8"/>
    <n v="2.6"/>
    <n v="50"/>
    <n v="190"/>
    <n v="0.49099999999999999"/>
    <n v="93.29"/>
    <n v="96.71"/>
    <n v="130"/>
    <n v="-33.29"/>
    <n v="0"/>
    <n v="0"/>
    <n v="0"/>
    <x v="3111"/>
  </r>
  <r>
    <s v="ORD-20243261"/>
    <d v="2025-05-01T00:00:00"/>
    <s v="CUST-1033"/>
    <s v="Prime Supermarkets"/>
    <x v="0"/>
    <x v="2"/>
    <s v="SP-02"/>
    <s v="Michael Chang"/>
    <s v="PROD-301"/>
    <x v="2"/>
    <s v="Food &amp; Beverage"/>
    <n v="5"/>
    <n v="3.2"/>
    <n v="19"/>
    <n v="95"/>
    <n v="2.1899999999999999E-2"/>
    <n v="2.08"/>
    <n v="92.92"/>
    <n v="60.8"/>
    <n v="32.119999999999997"/>
    <n v="0"/>
    <n v="0"/>
    <n v="0"/>
    <x v="3112"/>
  </r>
  <r>
    <s v="ORD-20243262"/>
    <d v="2026-04-15T00:00:00"/>
    <s v="CUST-1000"/>
    <s v="Metro Retail"/>
    <x v="3"/>
    <x v="0"/>
    <s v="SP-03"/>
    <s v="Elena Rostova"/>
    <s v="PROD-402"/>
    <x v="10"/>
    <s v="Household Essentials"/>
    <n v="6"/>
    <n v="4.2"/>
    <n v="168"/>
    <n v="1008"/>
    <n v="2.2499999999999999E-2"/>
    <n v="22.68"/>
    <n v="985.32"/>
    <n v="705.6"/>
    <n v="279.72000000000003"/>
    <n v="0"/>
    <n v="0"/>
    <n v="0"/>
    <x v="3113"/>
  </r>
  <r>
    <s v="ORD-20243263"/>
    <d v="2024-01-18T00:00:00"/>
    <s v="CUST-1010"/>
    <s v="Apex Mart"/>
    <x v="2"/>
    <x v="3"/>
    <s v="SP-06"/>
    <s v="Priya Sharma"/>
    <s v="PROD-301"/>
    <x v="2"/>
    <s v="Food &amp; Beverage"/>
    <n v="5"/>
    <n v="3.2"/>
    <n v="59"/>
    <n v="295"/>
    <n v="4.1999999999999997E-3"/>
    <n v="1.24"/>
    <n v="293.76"/>
    <n v="188.8"/>
    <n v="104.96"/>
    <n v="0"/>
    <n v="0"/>
    <n v="0"/>
    <x v="3114"/>
  </r>
  <r>
    <s v="ORD-20243264"/>
    <d v="2025-01-12T00:00:00"/>
    <s v="CUST-1056"/>
    <s v="Pioneer Retail"/>
    <x v="1"/>
    <x v="2"/>
    <s v="SP-08"/>
    <s v="Tariq Al-Mansoor"/>
    <s v="PROD-203"/>
    <x v="0"/>
    <s v="Home Care"/>
    <n v="5.8"/>
    <n v="2.7"/>
    <n v="15"/>
    <n v="87"/>
    <n v="9.5899999999999999E-2"/>
    <n v="8.34"/>
    <n v="78.66"/>
    <n v="40.5"/>
    <n v="38.159999999999997"/>
    <n v="0"/>
    <n v="0"/>
    <n v="0"/>
    <x v="3115"/>
  </r>
  <r>
    <s v="ORD-20243265"/>
    <d v="2024-12-05T00:00:00"/>
    <s v="CUST-1048"/>
    <s v="Horizon Retail"/>
    <x v="3"/>
    <x v="1"/>
    <s v="SP-04"/>
    <s v="David Mueller"/>
    <s v="PROD-401"/>
    <x v="3"/>
    <s v="Household Essentials"/>
    <n v="10.5"/>
    <n v="7.5"/>
    <n v="11"/>
    <n v="115.5"/>
    <n v="8.5000000000000006E-3"/>
    <n v="0.98"/>
    <n v="114.52"/>
    <n v="82.5"/>
    <n v="32.020000000000003"/>
    <n v="0"/>
    <n v="0"/>
    <n v="0"/>
    <x v="3116"/>
  </r>
  <r>
    <s v="ORD-20243266"/>
    <d v="2025-11-20T00:00:00"/>
    <s v="CUST-1066"/>
    <s v="Sterling Mart"/>
    <x v="0"/>
    <x v="1"/>
    <s v="SP-01"/>
    <s v="Sarah Jenkins"/>
    <s v="PROD-401"/>
    <x v="3"/>
    <s v="Household Essentials"/>
    <n v="10.5"/>
    <n v="7.5"/>
    <n v="15"/>
    <n v="157.5"/>
    <n v="0.41410000000000002"/>
    <n v="65.22"/>
    <n v="92.28"/>
    <n v="112.5"/>
    <n v="-20.22"/>
    <n v="0"/>
    <n v="0"/>
    <n v="0"/>
    <x v="3117"/>
  </r>
  <r>
    <s v="ORD-20243267"/>
    <d v="2024-04-22T00:00:00"/>
    <s v="CUST-1003"/>
    <s v="Metro Distributors"/>
    <x v="0"/>
    <x v="2"/>
    <s v="SP-01"/>
    <s v="Sarah Jenkins"/>
    <s v="PROD-302"/>
    <x v="7"/>
    <s v="Food &amp; Beverage"/>
    <n v="3.8"/>
    <n v="2.6"/>
    <n v="40"/>
    <n v="152"/>
    <n v="2.12E-2"/>
    <n v="3.22"/>
    <n v="148.78"/>
    <n v="104"/>
    <n v="44.78"/>
    <n v="0"/>
    <n v="0"/>
    <n v="0"/>
    <x v="3118"/>
  </r>
  <r>
    <s v="ORD-20243268"/>
    <d v="2025-03-02T00:00:00"/>
    <s v="CUST-1103"/>
    <s v="Atlas Direct"/>
    <x v="0"/>
    <x v="4"/>
    <s v="SP-02"/>
    <s v="Michael Chang"/>
    <s v="PROD-105"/>
    <x v="1"/>
    <s v="Personal Care"/>
    <n v="14.5"/>
    <n v="4.2"/>
    <n v="33"/>
    <n v="478.5"/>
    <n v="0.12659999999999999"/>
    <n v="60.58"/>
    <n v="417.92"/>
    <n v="138.6"/>
    <n v="279.32"/>
    <n v="0"/>
    <n v="0"/>
    <n v="0"/>
    <x v="3119"/>
  </r>
  <r>
    <s v="ORD-20243269"/>
    <d v="2025-08-20T00:00:00"/>
    <s v="CUST-1036"/>
    <s v="Prime Wholesale"/>
    <x v="0"/>
    <x v="2"/>
    <s v="SP-01"/>
    <s v="Sarah Jenkins"/>
    <s v="PROD-302"/>
    <x v="7"/>
    <s v="Food &amp; Beverage"/>
    <n v="3.8"/>
    <n v="2.6"/>
    <n v="11"/>
    <n v="41.8"/>
    <n v="0.10100000000000001"/>
    <n v="4.22"/>
    <n v="37.58"/>
    <n v="28.6"/>
    <n v="8.98"/>
    <n v="0"/>
    <n v="0"/>
    <n v="0"/>
    <x v="3120"/>
  </r>
  <r>
    <s v="ORD-20243270"/>
    <d v="2024-11-11T00:00:00"/>
    <s v="CUST-1035"/>
    <s v="Prime Distributors"/>
    <x v="2"/>
    <x v="3"/>
    <s v="SP-06"/>
    <s v="Priya Sharma"/>
    <s v="PROD-101"/>
    <x v="9"/>
    <s v="Personal Care"/>
    <n v="8.5"/>
    <n v="2.8"/>
    <n v="217"/>
    <n v="1844.5"/>
    <n v="8.8999999999999999E-3"/>
    <n v="16.420000000000002"/>
    <n v="1828.08"/>
    <n v="607.6"/>
    <n v="1220.48"/>
    <n v="0"/>
    <n v="0"/>
    <n v="0"/>
    <x v="3121"/>
  </r>
  <r>
    <s v="ORD-20243271"/>
    <d v="2026-03-26T00:00:00"/>
    <s v="CUST-1118"/>
    <s v="Titan Express"/>
    <x v="0"/>
    <x v="3"/>
    <s v="SP-01"/>
    <s v="Sarah Jenkins"/>
    <s v="PROD-103"/>
    <x v="13"/>
    <s v="Personal Care"/>
    <n v="4.8"/>
    <n v="1.4"/>
    <n v="488"/>
    <n v="2342.4"/>
    <n v="2.5100000000000001E-2"/>
    <n v="58.79"/>
    <n v="2283.61"/>
    <n v="683.2"/>
    <n v="1600.41"/>
    <n v="0"/>
    <n v="0"/>
    <n v="0"/>
    <x v="3122"/>
  </r>
  <r>
    <s v="ORD-20243272"/>
    <d v="2026-07-09T00:00:00"/>
    <s v="CUST-1113"/>
    <s v="Titan Supermarkets"/>
    <x v="1"/>
    <x v="1"/>
    <s v="SP-08"/>
    <s v="Tariq Al-Mansoor"/>
    <s v="PROD-201"/>
    <x v="14"/>
    <s v="Home Care"/>
    <n v="12"/>
    <n v="6.5"/>
    <n v="14"/>
    <n v="168"/>
    <n v="1.9E-2"/>
    <n v="3.19"/>
    <n v="164.81"/>
    <n v="91"/>
    <n v="73.81"/>
    <n v="0"/>
    <n v="0"/>
    <n v="0"/>
    <x v="3123"/>
  </r>
  <r>
    <s v="ORD-20243273"/>
    <d v="2026-01-12T00:00:00"/>
    <s v="CUST-1041"/>
    <s v="Vanguard Supermarkets"/>
    <x v="0"/>
    <x v="3"/>
    <s v="SP-02"/>
    <s v="Michael Chang"/>
    <s v="PROD-103"/>
    <x v="13"/>
    <s v="Personal Care"/>
    <n v="4.8"/>
    <n v="1.4"/>
    <n v="137"/>
    <n v="657.6"/>
    <n v="2.5999999999999999E-3"/>
    <n v="1.71"/>
    <n v="655.89"/>
    <n v="191.8"/>
    <n v="464.09"/>
    <n v="0"/>
    <n v="0"/>
    <n v="0"/>
    <x v="3124"/>
  </r>
  <r>
    <s v="ORD-20243274"/>
    <d v="2026-06-12T00:00:00"/>
    <s v="CUST-1076"/>
    <s v="Beacon Wholesale"/>
    <x v="0"/>
    <x v="1"/>
    <s v="SP-02"/>
    <s v="Michael Chang"/>
    <s v="PROD-103"/>
    <x v="13"/>
    <s v="Personal Care"/>
    <n v="4.8"/>
    <n v="1.4"/>
    <n v="24"/>
    <n v="115.2"/>
    <n v="5.3400000000000003E-2"/>
    <n v="6.15"/>
    <n v="109.05"/>
    <n v="33.6"/>
    <n v="75.45"/>
    <n v="0"/>
    <n v="0"/>
    <n v="0"/>
    <x v="3125"/>
  </r>
  <r>
    <s v="ORD-20243275"/>
    <d v="2025-12-05T00:00:00"/>
    <s v="CUST-1078"/>
    <s v="Beacon Express"/>
    <x v="2"/>
    <x v="2"/>
    <s v="SP-06"/>
    <s v="Priya Sharma"/>
    <s v="PROD-104"/>
    <x v="6"/>
    <s v="Personal Care"/>
    <n v="9.9"/>
    <n v="3.1"/>
    <n v="4"/>
    <n v="39.6"/>
    <n v="0.2742"/>
    <n v="10.86"/>
    <n v="28.74"/>
    <n v="12.4"/>
    <n v="16.34"/>
    <n v="0"/>
    <n v="0"/>
    <n v="0"/>
    <x v="100"/>
  </r>
  <r>
    <s v="ORD-20243276"/>
    <d v="2025-10-06T00:00:00"/>
    <s v="CUST-1020"/>
    <s v="Global Wholesale"/>
    <x v="0"/>
    <x v="1"/>
    <s v="SP-02"/>
    <s v="Michael Chang"/>
    <s v="PROD-404"/>
    <x v="16"/>
    <s v="Household Essentials"/>
    <n v="4.9000000000000004"/>
    <n v="3.1"/>
    <n v="2"/>
    <n v="9.8000000000000007"/>
    <n v="4.0000000000000001E-3"/>
    <n v="0.04"/>
    <n v="9.76"/>
    <n v="6.2"/>
    <n v="3.56"/>
    <n v="0"/>
    <n v="0"/>
    <n v="0"/>
    <x v="3126"/>
  </r>
  <r>
    <s v="ORD-20243277"/>
    <d v="2024-01-28T00:00:00"/>
    <s v="CUST-1013"/>
    <s v="Apex Stores"/>
    <x v="0"/>
    <x v="1"/>
    <s v="SP-02"/>
    <s v="Michael Chang"/>
    <s v="PROD-303"/>
    <x v="5"/>
    <s v="Food &amp; Beverage"/>
    <n v="11"/>
    <n v="6.8"/>
    <n v="7"/>
    <n v="77"/>
    <n v="1.1900000000000001E-2"/>
    <n v="0.92"/>
    <n v="76.08"/>
    <n v="47.6"/>
    <n v="28.48"/>
    <n v="0"/>
    <n v="0"/>
    <n v="0"/>
    <x v="1214"/>
  </r>
  <r>
    <s v="ORD-20243278"/>
    <d v="2025-09-03T00:00:00"/>
    <s v="CUST-1056"/>
    <s v="Pioneer Retail"/>
    <x v="1"/>
    <x v="2"/>
    <s v="SP-08"/>
    <s v="Tariq Al-Mansoor"/>
    <s v="PROD-105"/>
    <x v="1"/>
    <s v="Personal Care"/>
    <n v="14.5"/>
    <n v="4.2"/>
    <n v="77"/>
    <n v="1116.5"/>
    <n v="0.2077"/>
    <n v="231.9"/>
    <n v="884.6"/>
    <n v="323.39999999999998"/>
    <n v="561.20000000000005"/>
    <n v="0"/>
    <n v="0"/>
    <n v="0"/>
    <x v="3127"/>
  </r>
  <r>
    <s v="ORD-20243279"/>
    <d v="2025-04-30T00:00:00"/>
    <s v="CUST-1104"/>
    <s v="Omega Retail"/>
    <x v="0"/>
    <x v="3"/>
    <s v="SP-01"/>
    <s v="Sarah Jenkins"/>
    <s v="PROD-302"/>
    <x v="7"/>
    <s v="Food &amp; Beverage"/>
    <n v="3.8"/>
    <n v="2.6"/>
    <n v="98"/>
    <n v="372.4"/>
    <n v="3.7400000000000003E-2"/>
    <n v="13.93"/>
    <n v="358.47"/>
    <n v="254.8"/>
    <n v="103.67"/>
    <n v="0"/>
    <n v="0"/>
    <n v="0"/>
    <x v="3128"/>
  </r>
  <r>
    <s v="ORD-20243280"/>
    <d v="2024-09-28T00:00:00"/>
    <s v="CUST-1103"/>
    <s v="Atlas Direct"/>
    <x v="0"/>
    <x v="4"/>
    <s v="SP-02"/>
    <s v="Michael Chang"/>
    <s v="PROD-104"/>
    <x v="6"/>
    <s v="Personal Care"/>
    <n v="9.9"/>
    <n v="3.1"/>
    <n v="107"/>
    <n v="1059.3"/>
    <n v="8.6900000000000005E-2"/>
    <n v="92.05"/>
    <n v="967.25"/>
    <n v="331.7"/>
    <n v="635.54999999999995"/>
    <n v="0"/>
    <n v="0"/>
    <n v="0"/>
    <x v="3129"/>
  </r>
  <r>
    <s v="ORD-20243281"/>
    <d v="2025-11-02T00:00:00"/>
    <s v="CUST-1102"/>
    <s v="Atlas Express"/>
    <x v="2"/>
    <x v="3"/>
    <s v="SP-06"/>
    <s v="Priya Sharma"/>
    <s v="PROD-404"/>
    <x v="16"/>
    <s v="Household Essentials"/>
    <n v="4.9000000000000004"/>
    <n v="3.1"/>
    <n v="59"/>
    <n v="289.10000000000002"/>
    <n v="2.6800000000000001E-2"/>
    <n v="7.75"/>
    <n v="281.35000000000002"/>
    <n v="182.9"/>
    <n v="98.45"/>
    <n v="0"/>
    <n v="0"/>
    <n v="0"/>
    <x v="3130"/>
  </r>
  <r>
    <s v="ORD-20243282"/>
    <d v="2026-03-12T00:00:00"/>
    <s v="CUST-1096"/>
    <s v="Atlas Retail"/>
    <x v="4"/>
    <x v="4"/>
    <s v="SP-07"/>
    <s v="Carlos Mendez"/>
    <s v="PROD-301"/>
    <x v="2"/>
    <s v="Food &amp; Beverage"/>
    <n v="5"/>
    <n v="3.2"/>
    <n v="172"/>
    <n v="860"/>
    <n v="8.1100000000000005E-2"/>
    <n v="69.75"/>
    <n v="790.25"/>
    <n v="550.4"/>
    <n v="239.85"/>
    <n v="0"/>
    <n v="0"/>
    <n v="0"/>
    <x v="3131"/>
  </r>
  <r>
    <s v="ORD-20243283"/>
    <d v="2026-03-05T00:00:00"/>
    <s v="CUST-1087"/>
    <s v="Crest Direct"/>
    <x v="2"/>
    <x v="3"/>
    <s v="SP-06"/>
    <s v="Priya Sharma"/>
    <s v="PROD-302"/>
    <x v="7"/>
    <s v="Food &amp; Beverage"/>
    <n v="3.8"/>
    <n v="2.6"/>
    <n v="25"/>
    <n v="95"/>
    <n v="3.0999999999999999E-3"/>
    <n v="0.28999999999999998"/>
    <n v="94.71"/>
    <n v="65"/>
    <n v="29.71"/>
    <n v="0"/>
    <n v="0"/>
    <n v="0"/>
    <x v="3132"/>
  </r>
  <r>
    <s v="ORD-20243284"/>
    <d v="2025-08-15T00:00:00"/>
    <s v="CUST-1064"/>
    <s v="Sterling Retail"/>
    <x v="0"/>
    <x v="1"/>
    <s v="SP-02"/>
    <s v="Michael Chang"/>
    <s v="PROD-302"/>
    <x v="7"/>
    <s v="Food &amp; Beverage"/>
    <n v="3.8"/>
    <n v="2.6"/>
    <n v="4"/>
    <n v="15.2"/>
    <n v="8.6999999999999994E-3"/>
    <n v="0.13"/>
    <n v="15.07"/>
    <n v="10.4"/>
    <n v="4.67"/>
    <n v="0"/>
    <n v="0"/>
    <n v="0"/>
    <x v="3133"/>
  </r>
  <r>
    <s v="ORD-20243285"/>
    <d v="2025-08-14T00:00:00"/>
    <s v="CUST-1104"/>
    <s v="Omega Retail"/>
    <x v="0"/>
    <x v="3"/>
    <s v="SP-01"/>
    <s v="Sarah Jenkins"/>
    <s v="PROD-204"/>
    <x v="12"/>
    <s v="Home Care"/>
    <n v="7.2"/>
    <n v="3.6"/>
    <n v="17"/>
    <n v="122.4"/>
    <n v="1.9599999999999999E-2"/>
    <n v="2.4"/>
    <n v="120"/>
    <n v="61.2"/>
    <n v="58.8"/>
    <n v="0"/>
    <n v="0"/>
    <n v="0"/>
    <x v="3134"/>
  </r>
  <r>
    <s v="ORD-20243286"/>
    <d v="2024-08-21T00:00:00"/>
    <s v="CUST-1032"/>
    <s v="Prime Retail"/>
    <x v="0"/>
    <x v="1"/>
    <s v="SP-01"/>
    <s v="Sarah Jenkins"/>
    <s v="PROD-204"/>
    <x v="12"/>
    <s v="Home Care"/>
    <n v="7.2"/>
    <n v="3.6"/>
    <n v="147"/>
    <n v="1058.4000000000001"/>
    <n v="1.6899999999999998E-2"/>
    <n v="17.89"/>
    <n v="1040.51"/>
    <n v="529.20000000000005"/>
    <n v="511.31"/>
    <n v="0"/>
    <n v="0"/>
    <n v="0"/>
    <x v="3135"/>
  </r>
  <r>
    <s v="ORD-20243287"/>
    <d v="2026-01-08T00:00:00"/>
    <s v="CUST-1069"/>
    <s v="Sterling Stores"/>
    <x v="3"/>
    <x v="0"/>
    <s v="SP-03"/>
    <s v="Elena Rostova"/>
    <s v="PROD-404"/>
    <x v="16"/>
    <s v="Household Essentials"/>
    <n v="4.9000000000000004"/>
    <n v="3.1"/>
    <n v="110"/>
    <n v="539"/>
    <n v="0.1145"/>
    <n v="61.72"/>
    <n v="477.28"/>
    <n v="341"/>
    <n v="136.28"/>
    <n v="0"/>
    <n v="0"/>
    <n v="0"/>
    <x v="3136"/>
  </r>
  <r>
    <s v="ORD-20243288"/>
    <d v="2024-02-22T00:00:00"/>
    <s v="CUST-1011"/>
    <s v="Apex Distributors"/>
    <x v="0"/>
    <x v="1"/>
    <s v="SP-02"/>
    <s v="Michael Chang"/>
    <s v="PROD-203"/>
    <x v="0"/>
    <s v="Home Care"/>
    <n v="5.8"/>
    <n v="2.7"/>
    <n v="12"/>
    <n v="69.599999999999994"/>
    <n v="1.03E-2"/>
    <n v="0.72"/>
    <n v="68.88"/>
    <n v="32.4"/>
    <n v="36.479999999999997"/>
    <n v="0"/>
    <n v="0"/>
    <n v="0"/>
    <x v="3137"/>
  </r>
  <r>
    <s v="ORD-20243289"/>
    <d v="2025-08-20T00:00:00"/>
    <s v="CUST-1085"/>
    <s v="Crest Stores"/>
    <x v="2"/>
    <x v="3"/>
    <s v="SP-05"/>
    <s v="Kenji Sato"/>
    <s v="PROD-104"/>
    <x v="6"/>
    <s v="Personal Care"/>
    <n v="9.9"/>
    <n v="3.1"/>
    <n v="129"/>
    <n v="1277.0999999999999"/>
    <n v="4.1200000000000001E-2"/>
    <n v="52.62"/>
    <n v="1224.48"/>
    <n v="399.9"/>
    <n v="824.58"/>
    <n v="0"/>
    <n v="0"/>
    <n v="0"/>
    <x v="3138"/>
  </r>
  <r>
    <s v="ORD-20243290"/>
    <d v="2025-05-06T00:00:00"/>
    <s v="CUST-1050"/>
    <s v="Horizon Mart"/>
    <x v="0"/>
    <x v="4"/>
    <s v="SP-02"/>
    <s v="Michael Chang"/>
    <s v="PROD-404"/>
    <x v="16"/>
    <s v="Household Essentials"/>
    <n v="4.9000000000000004"/>
    <n v="3.1"/>
    <n v="328"/>
    <n v="1607.2"/>
    <n v="1.4200000000000001E-2"/>
    <n v="22.82"/>
    <n v="1584.38"/>
    <n v="1016.8"/>
    <n v="567.58000000000004"/>
    <n v="0"/>
    <n v="0"/>
    <n v="0"/>
    <x v="3139"/>
  </r>
  <r>
    <s v="ORD-20243291"/>
    <d v="2024-06-23T00:00:00"/>
    <s v="CUST-1036"/>
    <s v="Prime Wholesale"/>
    <x v="0"/>
    <x v="2"/>
    <s v="SP-02"/>
    <s v="Michael Chang"/>
    <s v="PROD-101"/>
    <x v="9"/>
    <s v="Personal Care"/>
    <n v="8.5"/>
    <n v="2.8"/>
    <n v="31"/>
    <n v="263.5"/>
    <n v="6.7799999999999999E-2"/>
    <n v="17.87"/>
    <n v="245.63"/>
    <n v="86.8"/>
    <n v="158.83000000000001"/>
    <n v="0"/>
    <n v="0"/>
    <n v="0"/>
    <x v="3140"/>
  </r>
  <r>
    <s v="ORD-20243292"/>
    <d v="2025-06-20T00:00:00"/>
    <s v="CUST-1104"/>
    <s v="Omega Retail"/>
    <x v="0"/>
    <x v="3"/>
    <s v="SP-01"/>
    <s v="Sarah Jenkins"/>
    <s v="PROD-303"/>
    <x v="5"/>
    <s v="Food &amp; Beverage"/>
    <n v="11"/>
    <n v="6.8"/>
    <n v="12"/>
    <n v="132"/>
    <n v="2.6800000000000001E-2"/>
    <n v="3.54"/>
    <n v="128.46"/>
    <n v="81.599999999999994"/>
    <n v="46.86"/>
    <n v="0"/>
    <n v="0"/>
    <n v="0"/>
    <x v="3141"/>
  </r>
  <r>
    <s v="ORD-20243293"/>
    <d v="2025-10-06T00:00:00"/>
    <s v="CUST-1068"/>
    <s v="Sterling Wholesale"/>
    <x v="3"/>
    <x v="4"/>
    <s v="SP-03"/>
    <s v="Elena Rostova"/>
    <s v="PROD-302"/>
    <x v="7"/>
    <s v="Food &amp; Beverage"/>
    <n v="3.8"/>
    <n v="2.6"/>
    <n v="131"/>
    <n v="497.8"/>
    <n v="5.5599999999999997E-2"/>
    <n v="27.68"/>
    <n v="470.12"/>
    <n v="340.6"/>
    <n v="129.52000000000001"/>
    <n v="0"/>
    <n v="0"/>
    <n v="0"/>
    <x v="3142"/>
  </r>
  <r>
    <s v="ORD-20243294"/>
    <d v="2026-01-08T00:00:00"/>
    <s v="CUST-1084"/>
    <s v="Crest Wholesale"/>
    <x v="0"/>
    <x v="4"/>
    <s v="SP-01"/>
    <s v="Sarah Jenkins"/>
    <s v="PROD-203"/>
    <x v="0"/>
    <s v="Home Care"/>
    <n v="5.8"/>
    <n v="2.7"/>
    <n v="185"/>
    <n v="1073"/>
    <n v="0.221"/>
    <n v="237.13"/>
    <n v="835.87"/>
    <n v="499.5"/>
    <n v="336.37"/>
    <n v="0"/>
    <n v="0"/>
    <n v="0"/>
    <x v="16"/>
  </r>
  <r>
    <s v="ORD-20243295"/>
    <d v="2025-09-26T00:00:00"/>
    <s v="CUST-1003"/>
    <s v="Metro Distributors"/>
    <x v="0"/>
    <x v="2"/>
    <s v="SP-02"/>
    <s v="Michael Chang"/>
    <s v="PROD-402"/>
    <x v="10"/>
    <s v="Household Essentials"/>
    <n v="6"/>
    <n v="4.2"/>
    <n v="37"/>
    <n v="222"/>
    <n v="5.0599999999999999E-2"/>
    <n v="11.23"/>
    <n v="210.77"/>
    <n v="155.4"/>
    <n v="55.37"/>
    <n v="0"/>
    <n v="0"/>
    <n v="0"/>
    <x v="3143"/>
  </r>
  <r>
    <s v="ORD-20243296"/>
    <d v="2026-03-04T00:00:00"/>
    <s v="CUST-1058"/>
    <s v="Pioneer Mart"/>
    <x v="4"/>
    <x v="3"/>
    <s v="SP-07"/>
    <s v="Carlos Mendez"/>
    <s v="PROD-404"/>
    <x v="16"/>
    <s v="Household Essentials"/>
    <n v="4.9000000000000004"/>
    <n v="3.1"/>
    <n v="81"/>
    <n v="396.9"/>
    <n v="4.4000000000000003E-3"/>
    <n v="1.75"/>
    <n v="395.15"/>
    <n v="251.1"/>
    <n v="144.05000000000001"/>
    <n v="0"/>
    <n v="0"/>
    <n v="0"/>
    <x v="3144"/>
  </r>
  <r>
    <s v="ORD-20243297"/>
    <d v="2026-05-11T00:00:00"/>
    <s v="CUST-1028"/>
    <s v="Summit Wholesale"/>
    <x v="0"/>
    <x v="3"/>
    <s v="SP-01"/>
    <s v="Sarah Jenkins"/>
    <s v="PROD-402"/>
    <x v="10"/>
    <s v="Household Essentials"/>
    <n v="6"/>
    <n v="4.2"/>
    <n v="51"/>
    <n v="306"/>
    <n v="2.2800000000000001E-2"/>
    <n v="6.98"/>
    <n v="299.02"/>
    <n v="214.2"/>
    <n v="84.82"/>
    <n v="0"/>
    <n v="0"/>
    <n v="0"/>
    <x v="3145"/>
  </r>
  <r>
    <s v="ORD-20243298"/>
    <d v="2025-01-24T00:00:00"/>
    <s v="CUST-1077"/>
    <s v="Beacon Stores"/>
    <x v="1"/>
    <x v="3"/>
    <s v="SP-08"/>
    <s v="Tariq Al-Mansoor"/>
    <s v="PROD-103"/>
    <x v="13"/>
    <s v="Personal Care"/>
    <n v="4.8"/>
    <n v="1.4"/>
    <n v="87"/>
    <n v="417.6"/>
    <n v="5.21E-2"/>
    <n v="21.76"/>
    <n v="395.84"/>
    <n v="121.8"/>
    <n v="274.04000000000002"/>
    <n v="0"/>
    <n v="0"/>
    <n v="0"/>
    <x v="3146"/>
  </r>
  <r>
    <s v="ORD-20243299"/>
    <d v="2024-05-31T00:00:00"/>
    <s v="CUST-1080"/>
    <s v="Crest Retail"/>
    <x v="3"/>
    <x v="4"/>
    <s v="SP-04"/>
    <s v="David Mueller"/>
    <s v="PROD-304"/>
    <x v="8"/>
    <s v="Food &amp; Beverage"/>
    <n v="4.2"/>
    <n v="2.8"/>
    <n v="288"/>
    <n v="1209.5999999999999"/>
    <n v="0.1148"/>
    <n v="138.86000000000001"/>
    <n v="1070.74"/>
    <n v="806.4"/>
    <n v="264.33999999999997"/>
    <n v="0"/>
    <n v="0"/>
    <n v="0"/>
    <x v="3147"/>
  </r>
  <r>
    <s v="ORD-20243300"/>
    <d v="2026-04-21T00:00:00"/>
    <s v="CUST-1081"/>
    <s v="Crest Supermarkets"/>
    <x v="2"/>
    <x v="1"/>
    <s v="SP-05"/>
    <s v="Kenji Sato"/>
    <s v="PROD-301"/>
    <x v="2"/>
    <s v="Food &amp; Beverage"/>
    <n v="5"/>
    <n v="3.2"/>
    <n v="2"/>
    <n v="10"/>
    <n v="1.6400000000000001E-2"/>
    <n v="0.16"/>
    <n v="9.84"/>
    <n v="6.4"/>
    <n v="3.44"/>
    <n v="0"/>
    <n v="0"/>
    <n v="0"/>
    <x v="3148"/>
  </r>
  <r>
    <s v="ORD-20243301"/>
    <d v="2025-11-28T00:00:00"/>
    <s v="CUST-1079"/>
    <s v="Beacon Direct"/>
    <x v="0"/>
    <x v="4"/>
    <s v="SP-01"/>
    <s v="Sarah Jenkins"/>
    <s v="PROD-204"/>
    <x v="12"/>
    <s v="Home Care"/>
    <n v="7.2"/>
    <n v="3.6"/>
    <n v="41"/>
    <n v="295.2"/>
    <n v="0.1212"/>
    <n v="35.78"/>
    <n v="259.42"/>
    <n v="147.6"/>
    <n v="111.82"/>
    <n v="0"/>
    <n v="0"/>
    <n v="0"/>
    <x v="3149"/>
  </r>
  <r>
    <s v="ORD-20243302"/>
    <d v="2024-09-05T00:00:00"/>
    <s v="CUST-1044"/>
    <s v="Vanguard Wholesale"/>
    <x v="4"/>
    <x v="1"/>
    <s v="SP-07"/>
    <s v="Carlos Mendez"/>
    <s v="PROD-303"/>
    <x v="5"/>
    <s v="Food &amp; Beverage"/>
    <n v="11"/>
    <n v="6.8"/>
    <n v="33"/>
    <n v="363"/>
    <n v="4.1399999999999999E-2"/>
    <n v="15.03"/>
    <n v="347.97"/>
    <n v="224.4"/>
    <n v="123.57"/>
    <n v="0"/>
    <n v="0"/>
    <n v="0"/>
    <x v="3150"/>
  </r>
  <r>
    <s v="ORD-20243303"/>
    <d v="2024-02-02T00:00:00"/>
    <s v="CUST-1058"/>
    <s v="Pioneer Mart"/>
    <x v="4"/>
    <x v="3"/>
    <s v="SP-07"/>
    <s v="Carlos Mendez"/>
    <s v="PROD-102"/>
    <x v="15"/>
    <s v="Personal Care"/>
    <n v="6.2"/>
    <n v="1.9"/>
    <n v="36"/>
    <n v="223.2"/>
    <n v="1.23E-2"/>
    <n v="2.75"/>
    <n v="220.45"/>
    <n v="68.400000000000006"/>
    <n v="152.05000000000001"/>
    <n v="0"/>
    <n v="0"/>
    <n v="0"/>
    <x v="3151"/>
  </r>
  <r>
    <s v="ORD-20243304"/>
    <d v="2025-08-09T00:00:00"/>
    <s v="CUST-1022"/>
    <s v="Global Express"/>
    <x v="0"/>
    <x v="4"/>
    <s v="SP-02"/>
    <s v="Michael Chang"/>
    <s v="PROD-404"/>
    <x v="16"/>
    <s v="Household Essentials"/>
    <n v="4.9000000000000004"/>
    <n v="3.1"/>
    <n v="105"/>
    <n v="514.5"/>
    <n v="1.6000000000000001E-3"/>
    <n v="0.82"/>
    <n v="513.67999999999995"/>
    <n v="325.5"/>
    <n v="188.18"/>
    <n v="0"/>
    <n v="0"/>
    <n v="0"/>
    <x v="3152"/>
  </r>
  <r>
    <s v="ORD-20243305"/>
    <d v="2026-08-28T00:00:00"/>
    <s v="CUST-1042"/>
    <s v="Vanguard Mart"/>
    <x v="0"/>
    <x v="1"/>
    <s v="SP-02"/>
    <s v="Michael Chang"/>
    <s v="PROD-202"/>
    <x v="4"/>
    <s v="Home Care"/>
    <n v="4.5"/>
    <n v="2.1"/>
    <n v="47"/>
    <n v="211.5"/>
    <n v="1.2699999999999999E-2"/>
    <n v="2.69"/>
    <n v="208.81"/>
    <n v="98.7"/>
    <n v="110.11"/>
    <n v="0"/>
    <n v="0"/>
    <n v="0"/>
    <x v="3153"/>
  </r>
  <r>
    <s v="ORD-20243306"/>
    <d v="2025-12-18T00:00:00"/>
    <s v="CUST-1024"/>
    <s v="Summit Retail"/>
    <x v="3"/>
    <x v="3"/>
    <s v="SP-04"/>
    <s v="David Mueller"/>
    <s v="PROD-402"/>
    <x v="10"/>
    <s v="Household Essentials"/>
    <n v="6"/>
    <n v="4.2"/>
    <n v="118"/>
    <n v="708"/>
    <n v="5.1000000000000004E-3"/>
    <n v="3.61"/>
    <n v="704.39"/>
    <n v="495.6"/>
    <n v="208.79"/>
    <n v="0"/>
    <n v="0"/>
    <n v="0"/>
    <x v="3154"/>
  </r>
  <r>
    <s v="ORD-20243307"/>
    <d v="2024-04-22T00:00:00"/>
    <s v="CUST-1052"/>
    <s v="Horizon Wholesale"/>
    <x v="4"/>
    <x v="3"/>
    <s v="SP-07"/>
    <s v="Carlos Mendez"/>
    <s v="PROD-101"/>
    <x v="9"/>
    <s v="Personal Care"/>
    <n v="8.5"/>
    <n v="2.8"/>
    <n v="48"/>
    <n v="408"/>
    <n v="3.9899999999999998E-2"/>
    <n v="16.28"/>
    <n v="391.72"/>
    <n v="134.4"/>
    <n v="257.32"/>
    <n v="0"/>
    <n v="0"/>
    <n v="0"/>
    <x v="3155"/>
  </r>
  <r>
    <s v="ORD-20243308"/>
    <d v="2024-07-14T00:00:00"/>
    <s v="CUST-1056"/>
    <s v="Pioneer Retail"/>
    <x v="1"/>
    <x v="2"/>
    <s v="SP-08"/>
    <s v="Tariq Al-Mansoor"/>
    <s v="PROD-203"/>
    <x v="0"/>
    <s v="Home Care"/>
    <n v="5.8"/>
    <n v="2.7"/>
    <n v="39"/>
    <n v="226.2"/>
    <n v="7.3899999999999993E-2"/>
    <n v="16.72"/>
    <n v="209.48"/>
    <n v="105.3"/>
    <n v="104.18"/>
    <n v="0"/>
    <n v="0"/>
    <n v="0"/>
    <x v="3156"/>
  </r>
  <r>
    <s v="ORD-20243309"/>
    <d v="2024-01-20T00:00:00"/>
    <s v="CUST-1047"/>
    <s v="Vanguard Direct"/>
    <x v="2"/>
    <x v="1"/>
    <s v="SP-06"/>
    <s v="Priya Sharma"/>
    <s v="PROD-104"/>
    <x v="6"/>
    <s v="Personal Care"/>
    <n v="9.9"/>
    <n v="3.1"/>
    <n v="12"/>
    <n v="118.8"/>
    <n v="5.4999999999999997E-3"/>
    <n v="0.65"/>
    <n v="118.15"/>
    <n v="37.200000000000003"/>
    <n v="80.95"/>
    <n v="0"/>
    <n v="0"/>
    <n v="0"/>
    <x v="3157"/>
  </r>
  <r>
    <s v="ORD-20243310"/>
    <d v="2025-03-27T00:00:00"/>
    <s v="CUST-1018"/>
    <s v="Global Mart"/>
    <x v="0"/>
    <x v="3"/>
    <s v="SP-01"/>
    <s v="Sarah Jenkins"/>
    <s v="PROD-101"/>
    <x v="9"/>
    <s v="Personal Care"/>
    <n v="8.5"/>
    <n v="2.8"/>
    <n v="170"/>
    <n v="1445"/>
    <n v="3.5999999999999999E-3"/>
    <n v="5.2"/>
    <n v="1439.8"/>
    <n v="476"/>
    <n v="963.8"/>
    <n v="0"/>
    <n v="0"/>
    <n v="0"/>
    <x v="3158"/>
  </r>
  <r>
    <s v="ORD-20243311"/>
    <d v="2024-11-17T00:00:00"/>
    <s v="CUST-1026"/>
    <s v="Summit Mart"/>
    <x v="1"/>
    <x v="2"/>
    <s v="SP-08"/>
    <s v="Tariq Al-Mansoor"/>
    <s v="PROD-104"/>
    <x v="6"/>
    <s v="Personal Care"/>
    <n v="9.9"/>
    <n v="3.1"/>
    <n v="53"/>
    <n v="524.70000000000005"/>
    <n v="0.13639999999999999"/>
    <n v="71.569999999999993"/>
    <n v="453.13"/>
    <n v="164.3"/>
    <n v="288.83"/>
    <n v="0"/>
    <n v="0"/>
    <n v="0"/>
    <x v="3159"/>
  </r>
  <r>
    <s v="ORD-20243312"/>
    <d v="2025-03-04T00:00:00"/>
    <s v="CUST-1028"/>
    <s v="Summit Wholesale"/>
    <x v="0"/>
    <x v="3"/>
    <s v="SP-02"/>
    <s v="Michael Chang"/>
    <s v="PROD-101"/>
    <x v="9"/>
    <s v="Personal Care"/>
    <n v="8.5"/>
    <n v="2.8"/>
    <n v="141"/>
    <n v="1198.5"/>
    <n v="2.3999999999999998E-3"/>
    <n v="2.88"/>
    <n v="1195.6199999999999"/>
    <n v="394.8"/>
    <n v="800.82"/>
    <n v="0"/>
    <n v="0"/>
    <n v="0"/>
    <x v="3160"/>
  </r>
  <r>
    <s v="ORD-20243313"/>
    <d v="2024-06-04T00:00:00"/>
    <s v="CUST-1038"/>
    <s v="Prime Express"/>
    <x v="2"/>
    <x v="3"/>
    <s v="SP-05"/>
    <s v="Kenji Sato"/>
    <s v="PROD-103"/>
    <x v="13"/>
    <s v="Personal Care"/>
    <n v="4.8"/>
    <n v="1.4"/>
    <n v="55"/>
    <n v="264"/>
    <n v="7.0000000000000001E-3"/>
    <n v="1.85"/>
    <n v="262.14999999999998"/>
    <n v="77"/>
    <n v="185.15"/>
    <n v="0"/>
    <n v="0"/>
    <n v="0"/>
    <x v="3161"/>
  </r>
  <r>
    <s v="ORD-20243314"/>
    <d v="2025-02-26T00:00:00"/>
    <s v="CUST-1094"/>
    <s v="Crown Express"/>
    <x v="3"/>
    <x v="3"/>
    <s v="SP-03"/>
    <s v="Elena Rostova"/>
    <s v="PROD-403"/>
    <x v="11"/>
    <s v="Household Essentials"/>
    <n v="5.5"/>
    <n v="3.8"/>
    <n v="129"/>
    <n v="709.5"/>
    <n v="1.4500000000000001E-2"/>
    <n v="10.29"/>
    <n v="699.21"/>
    <n v="490.2"/>
    <n v="209.01"/>
    <n v="0"/>
    <n v="0"/>
    <n v="0"/>
    <x v="364"/>
  </r>
  <r>
    <s v="ORD-20243315"/>
    <d v="2025-12-08T00:00:00"/>
    <s v="CUST-1088"/>
    <s v="Crown Retail"/>
    <x v="2"/>
    <x v="1"/>
    <s v="SP-05"/>
    <s v="Kenji Sato"/>
    <s v="PROD-204"/>
    <x v="12"/>
    <s v="Home Care"/>
    <n v="7.2"/>
    <n v="3.6"/>
    <n v="42"/>
    <n v="302.39999999999998"/>
    <n v="8.5000000000000006E-3"/>
    <n v="2.57"/>
    <n v="299.83"/>
    <n v="151.19999999999999"/>
    <n v="148.63"/>
    <n v="0"/>
    <n v="0"/>
    <n v="0"/>
    <x v="3162"/>
  </r>
  <r>
    <s v="ORD-20243316"/>
    <d v="2024-07-27T00:00:00"/>
    <s v="CUST-1062"/>
    <s v="Pioneer Express"/>
    <x v="0"/>
    <x v="1"/>
    <s v="SP-01"/>
    <s v="Sarah Jenkins"/>
    <s v="PROD-102"/>
    <x v="15"/>
    <s v="Personal Care"/>
    <n v="6.2"/>
    <n v="1.9"/>
    <n v="24"/>
    <n v="148.80000000000001"/>
    <n v="1.4999999999999999E-2"/>
    <n v="2.23"/>
    <n v="146.57"/>
    <n v="45.6"/>
    <n v="100.97"/>
    <n v="0"/>
    <n v="0"/>
    <n v="0"/>
    <x v="3163"/>
  </r>
  <r>
    <s v="ORD-20243317"/>
    <d v="2025-02-24T00:00:00"/>
    <s v="CUST-1003"/>
    <s v="Metro Distributors"/>
    <x v="0"/>
    <x v="2"/>
    <s v="SP-01"/>
    <s v="Sarah Jenkins"/>
    <s v="PROD-202"/>
    <x v="4"/>
    <s v="Home Care"/>
    <n v="4.5"/>
    <n v="2.1"/>
    <n v="11"/>
    <n v="49.5"/>
    <n v="1.8499999999999999E-2"/>
    <n v="0.92"/>
    <n v="48.58"/>
    <n v="23.1"/>
    <n v="25.48"/>
    <n v="0"/>
    <n v="0"/>
    <n v="0"/>
    <x v="3164"/>
  </r>
  <r>
    <s v="ORD-20243318"/>
    <d v="2025-05-28T00:00:00"/>
    <s v="CUST-1053"/>
    <s v="Horizon Stores"/>
    <x v="3"/>
    <x v="2"/>
    <s v="SP-04"/>
    <s v="David Mueller"/>
    <s v="PROD-302"/>
    <x v="7"/>
    <s v="Food &amp; Beverage"/>
    <n v="3.8"/>
    <n v="2.6"/>
    <n v="1"/>
    <n v="3.8"/>
    <n v="0.13089999999999999"/>
    <n v="0.5"/>
    <n v="3.3"/>
    <n v="2.6"/>
    <n v="0.7"/>
    <n v="0"/>
    <n v="0"/>
    <n v="0"/>
    <x v="3165"/>
  </r>
  <r>
    <s v="ORD-20243319"/>
    <d v="2026-03-04T00:00:00"/>
    <s v="CUST-1117"/>
    <s v="Titan Stores"/>
    <x v="0"/>
    <x v="4"/>
    <s v="SP-01"/>
    <s v="Sarah Jenkins"/>
    <s v="PROD-401"/>
    <x v="3"/>
    <s v="Household Essentials"/>
    <n v="10.5"/>
    <n v="7.5"/>
    <n v="52"/>
    <n v="546"/>
    <n v="0.14549999999999999"/>
    <n v="79.44"/>
    <n v="466.56"/>
    <n v="390"/>
    <n v="76.56"/>
    <n v="0"/>
    <n v="0"/>
    <n v="0"/>
    <x v="3166"/>
  </r>
  <r>
    <s v="ORD-20243320"/>
    <d v="2025-09-18T00:00:00"/>
    <s v="CUST-1112"/>
    <s v="Titan Retail"/>
    <x v="0"/>
    <x v="3"/>
    <s v="SP-02"/>
    <s v="Michael Chang"/>
    <s v="PROD-302"/>
    <x v="7"/>
    <s v="Food &amp; Beverage"/>
    <n v="3.8"/>
    <n v="2.6"/>
    <n v="160"/>
    <n v="608"/>
    <n v="1.9E-3"/>
    <n v="1.1599999999999999"/>
    <n v="606.84"/>
    <n v="416"/>
    <n v="190.84"/>
    <n v="0"/>
    <n v="0"/>
    <n v="0"/>
    <x v="3167"/>
  </r>
  <r>
    <s v="ORD-20243321"/>
    <d v="2026-07-31T00:00:00"/>
    <s v="CUST-1014"/>
    <s v="Apex Express"/>
    <x v="3"/>
    <x v="3"/>
    <s v="SP-03"/>
    <s v="Elena Rostova"/>
    <s v="PROD-303"/>
    <x v="5"/>
    <s v="Food &amp; Beverage"/>
    <n v="11"/>
    <n v="6.8"/>
    <n v="20"/>
    <n v="220"/>
    <n v="9.1000000000000004E-3"/>
    <n v="2"/>
    <n v="218"/>
    <n v="136"/>
    <n v="82"/>
    <n v="3"/>
    <n v="32.700000000000003"/>
    <n v="21.9"/>
    <x v="1690"/>
  </r>
  <r>
    <s v="ORD-20243322"/>
    <d v="2025-04-27T00:00:00"/>
    <s v="CUST-1113"/>
    <s v="Titan Supermarkets"/>
    <x v="1"/>
    <x v="1"/>
    <s v="SP-08"/>
    <s v="Tariq Al-Mansoor"/>
    <s v="PROD-404"/>
    <x v="16"/>
    <s v="Household Essentials"/>
    <n v="4.9000000000000004"/>
    <n v="3.1"/>
    <n v="38"/>
    <n v="186.2"/>
    <n v="5.0000000000000001E-3"/>
    <n v="0.93"/>
    <n v="185.27"/>
    <n v="117.8"/>
    <n v="67.47"/>
    <n v="0"/>
    <n v="0"/>
    <n v="0"/>
    <x v="3168"/>
  </r>
  <r>
    <s v="ORD-20243323"/>
    <d v="2026-06-12T00:00:00"/>
    <s v="CUST-1091"/>
    <s v="Crown Distributors"/>
    <x v="1"/>
    <x v="2"/>
    <s v="SP-08"/>
    <s v="Tariq Al-Mansoor"/>
    <s v="PROD-203"/>
    <x v="0"/>
    <s v="Home Care"/>
    <n v="5.8"/>
    <n v="2.7"/>
    <n v="24"/>
    <n v="139.19999999999999"/>
    <n v="0.24279999999999999"/>
    <n v="33.799999999999997"/>
    <n v="105.4"/>
    <n v="64.8"/>
    <n v="40.6"/>
    <n v="0"/>
    <n v="0"/>
    <n v="0"/>
    <x v="3169"/>
  </r>
  <r>
    <s v="ORD-20243324"/>
    <d v="2026-05-18T00:00:00"/>
    <s v="CUST-1107"/>
    <s v="Omega Distributors"/>
    <x v="2"/>
    <x v="3"/>
    <s v="SP-05"/>
    <s v="Kenji Sato"/>
    <s v="PROD-403"/>
    <x v="11"/>
    <s v="Household Essentials"/>
    <n v="5.5"/>
    <n v="3.8"/>
    <n v="25"/>
    <n v="137.5"/>
    <n v="5.4999999999999997E-3"/>
    <n v="0.76"/>
    <n v="136.74"/>
    <n v="95"/>
    <n v="41.74"/>
    <n v="0"/>
    <n v="0"/>
    <n v="0"/>
    <x v="3170"/>
  </r>
  <r>
    <s v="ORD-20243325"/>
    <d v="2026-01-23T00:00:00"/>
    <s v="CUST-1011"/>
    <s v="Apex Distributors"/>
    <x v="0"/>
    <x v="1"/>
    <s v="SP-01"/>
    <s v="Sarah Jenkins"/>
    <s v="PROD-201"/>
    <x v="14"/>
    <s v="Home Care"/>
    <n v="12"/>
    <n v="6.5"/>
    <n v="13"/>
    <n v="156"/>
    <n v="1.67E-2"/>
    <n v="2.61"/>
    <n v="153.38999999999999"/>
    <n v="84.5"/>
    <n v="68.89"/>
    <n v="0"/>
    <n v="0"/>
    <n v="0"/>
    <x v="3171"/>
  </r>
  <r>
    <s v="ORD-20243326"/>
    <d v="2026-01-14T00:00:00"/>
    <s v="CUST-1072"/>
    <s v="Beacon Retail"/>
    <x v="0"/>
    <x v="3"/>
    <s v="SP-02"/>
    <s v="Michael Chang"/>
    <s v="PROD-403"/>
    <x v="11"/>
    <s v="Household Essentials"/>
    <n v="5.5"/>
    <n v="3.8"/>
    <n v="14"/>
    <n v="77"/>
    <n v="7.1000000000000004E-3"/>
    <n v="0.55000000000000004"/>
    <n v="76.45"/>
    <n v="53.2"/>
    <n v="23.25"/>
    <n v="0"/>
    <n v="0"/>
    <n v="0"/>
    <x v="3172"/>
  </r>
  <r>
    <s v="ORD-20243327"/>
    <d v="2024-03-04T00:00:00"/>
    <s v="CUST-1086"/>
    <s v="Crest Express"/>
    <x v="3"/>
    <x v="3"/>
    <s v="SP-04"/>
    <s v="David Mueller"/>
    <s v="PROD-102"/>
    <x v="15"/>
    <s v="Personal Care"/>
    <n v="6.2"/>
    <n v="1.9"/>
    <n v="16"/>
    <n v="99.2"/>
    <n v="2.3999999999999998E-3"/>
    <n v="0.24"/>
    <n v="98.96"/>
    <n v="30.4"/>
    <n v="68.56"/>
    <n v="0"/>
    <n v="0"/>
    <n v="0"/>
    <x v="3173"/>
  </r>
  <r>
    <s v="ORD-20243328"/>
    <d v="2025-12-23T00:00:00"/>
    <s v="CUST-1100"/>
    <s v="Atlas Wholesale"/>
    <x v="2"/>
    <x v="3"/>
    <s v="SP-05"/>
    <s v="Kenji Sato"/>
    <s v="PROD-202"/>
    <x v="4"/>
    <s v="Home Care"/>
    <n v="4.5"/>
    <n v="2.1"/>
    <n v="24"/>
    <n v="108"/>
    <n v="8.2000000000000007E-3"/>
    <n v="0.89"/>
    <n v="107.11"/>
    <n v="50.4"/>
    <n v="56.71"/>
    <n v="0"/>
    <n v="0"/>
    <n v="0"/>
    <x v="3174"/>
  </r>
  <r>
    <s v="ORD-20243329"/>
    <d v="2024-05-21T00:00:00"/>
    <s v="CUST-1005"/>
    <s v="Metro Stores"/>
    <x v="0"/>
    <x v="0"/>
    <s v="SP-01"/>
    <s v="Sarah Jenkins"/>
    <s v="PROD-101"/>
    <x v="9"/>
    <s v="Personal Care"/>
    <n v="8.5"/>
    <n v="2.8"/>
    <n v="320"/>
    <n v="2720"/>
    <n v="0.02"/>
    <n v="54.4"/>
    <n v="2665.6"/>
    <n v="896"/>
    <n v="1769.6"/>
    <n v="217"/>
    <n v="1807.61"/>
    <n v="716.1"/>
    <x v="3175"/>
  </r>
  <r>
    <s v="ORD-20243330"/>
    <d v="2025-06-15T00:00:00"/>
    <s v="CUST-1011"/>
    <s v="Apex Distributors"/>
    <x v="0"/>
    <x v="1"/>
    <s v="SP-01"/>
    <s v="Sarah Jenkins"/>
    <s v="PROD-103"/>
    <x v="13"/>
    <s v="Personal Care"/>
    <n v="4.8"/>
    <n v="1.4"/>
    <n v="4"/>
    <n v="19.2"/>
    <n v="0.36909999999999998"/>
    <n v="7.09"/>
    <n v="12.11"/>
    <n v="5.6"/>
    <n v="6.51"/>
    <n v="0"/>
    <n v="0"/>
    <n v="0"/>
    <x v="3176"/>
  </r>
  <r>
    <s v="ORD-20243331"/>
    <d v="2024-07-31T00:00:00"/>
    <s v="CUST-1106"/>
    <s v="Omega Mart"/>
    <x v="2"/>
    <x v="3"/>
    <s v="SP-06"/>
    <s v="Priya Sharma"/>
    <s v="PROD-302"/>
    <x v="7"/>
    <s v="Food &amp; Beverage"/>
    <n v="3.8"/>
    <n v="2.6"/>
    <n v="26"/>
    <n v="98.8"/>
    <n v="2.3E-3"/>
    <n v="0.23"/>
    <n v="98.57"/>
    <n v="67.599999999999994"/>
    <n v="30.97"/>
    <n v="0"/>
    <n v="0"/>
    <n v="0"/>
    <x v="3177"/>
  </r>
  <r>
    <s v="ORD-20243332"/>
    <d v="2025-07-28T00:00:00"/>
    <s v="CUST-1008"/>
    <s v="Apex Retail"/>
    <x v="0"/>
    <x v="1"/>
    <s v="SP-02"/>
    <s v="Michael Chang"/>
    <s v="PROD-101"/>
    <x v="9"/>
    <s v="Personal Care"/>
    <n v="8.5"/>
    <n v="2.8"/>
    <n v="15"/>
    <n v="127.5"/>
    <n v="2.9000000000000001E-2"/>
    <n v="3.7"/>
    <n v="123.8"/>
    <n v="42"/>
    <n v="81.8"/>
    <n v="0"/>
    <n v="0"/>
    <n v="0"/>
    <x v="3178"/>
  </r>
  <r>
    <s v="ORD-20243333"/>
    <d v="2024-11-28T00:00:00"/>
    <s v="CUST-1029"/>
    <s v="Summit Stores"/>
    <x v="0"/>
    <x v="1"/>
    <s v="SP-02"/>
    <s v="Michael Chang"/>
    <s v="PROD-102"/>
    <x v="15"/>
    <s v="Personal Care"/>
    <n v="6.2"/>
    <n v="1.9"/>
    <n v="9"/>
    <n v="55.8"/>
    <n v="2.8799999999999999E-2"/>
    <n v="1.61"/>
    <n v="54.19"/>
    <n v="17.100000000000001"/>
    <n v="37.090000000000003"/>
    <n v="0"/>
    <n v="0"/>
    <n v="0"/>
    <x v="3179"/>
  </r>
  <r>
    <s v="ORD-20243334"/>
    <d v="2025-11-09T00:00:00"/>
    <s v="CUST-1117"/>
    <s v="Titan Stores"/>
    <x v="0"/>
    <x v="4"/>
    <s v="SP-02"/>
    <s v="Michael Chang"/>
    <s v="PROD-302"/>
    <x v="7"/>
    <s v="Food &amp; Beverage"/>
    <n v="3.8"/>
    <n v="2.6"/>
    <n v="61"/>
    <n v="231.8"/>
    <n v="0.14610000000000001"/>
    <n v="33.869999999999997"/>
    <n v="197.93"/>
    <n v="158.6"/>
    <n v="39.33"/>
    <n v="0"/>
    <n v="0"/>
    <n v="0"/>
    <x v="3180"/>
  </r>
  <r>
    <s v="ORD-20243335"/>
    <d v="2025-05-04T00:00:00"/>
    <s v="CUST-1114"/>
    <s v="Titan Mart"/>
    <x v="4"/>
    <x v="4"/>
    <s v="SP-07"/>
    <s v="Carlos Mendez"/>
    <s v="PROD-203"/>
    <x v="0"/>
    <s v="Home Care"/>
    <n v="5.8"/>
    <n v="2.7"/>
    <n v="196"/>
    <n v="1136.8"/>
    <n v="4.48E-2"/>
    <n v="50.93"/>
    <n v="1085.8699999999999"/>
    <n v="529.20000000000005"/>
    <n v="556.66999999999996"/>
    <n v="0"/>
    <n v="0"/>
    <n v="0"/>
    <x v="3181"/>
  </r>
  <r>
    <s v="ORD-20243336"/>
    <d v="2025-06-22T00:00:00"/>
    <s v="CUST-1119"/>
    <s v="Titan Direct"/>
    <x v="2"/>
    <x v="3"/>
    <s v="SP-05"/>
    <s v="Kenji Sato"/>
    <s v="PROD-203"/>
    <x v="0"/>
    <s v="Home Care"/>
    <n v="5.8"/>
    <n v="2.7"/>
    <n v="52"/>
    <n v="301.60000000000002"/>
    <n v="0.48159999999999997"/>
    <n v="145.25"/>
    <n v="156.35"/>
    <n v="140.4"/>
    <n v="15.95"/>
    <n v="0"/>
    <n v="0"/>
    <n v="0"/>
    <x v="3182"/>
  </r>
  <r>
    <s v="ORD-20243337"/>
    <d v="2025-01-20T00:00:00"/>
    <s v="CUST-1025"/>
    <s v="Summit Supermarkets"/>
    <x v="1"/>
    <x v="2"/>
    <s v="SP-08"/>
    <s v="Tariq Al-Mansoor"/>
    <s v="PROD-203"/>
    <x v="0"/>
    <s v="Home Care"/>
    <n v="5.8"/>
    <n v="2.7"/>
    <n v="65"/>
    <n v="377"/>
    <n v="0.1696"/>
    <n v="63.94"/>
    <n v="313.06"/>
    <n v="175.5"/>
    <n v="137.56"/>
    <n v="0"/>
    <n v="0"/>
    <n v="0"/>
    <x v="3183"/>
  </r>
  <r>
    <s v="ORD-20243338"/>
    <d v="2024-11-17T00:00:00"/>
    <s v="CUST-1019"/>
    <s v="Global Distributors"/>
    <x v="2"/>
    <x v="1"/>
    <s v="SP-05"/>
    <s v="Kenji Sato"/>
    <s v="PROD-404"/>
    <x v="16"/>
    <s v="Household Essentials"/>
    <n v="4.9000000000000004"/>
    <n v="3.1"/>
    <n v="51"/>
    <n v="249.9"/>
    <n v="0.48010000000000003"/>
    <n v="119.98"/>
    <n v="129.91999999999999"/>
    <n v="158.1"/>
    <n v="-28.18"/>
    <n v="0"/>
    <n v="0"/>
    <n v="0"/>
    <x v="3184"/>
  </r>
  <r>
    <s v="ORD-20243339"/>
    <d v="2024-06-26T00:00:00"/>
    <s v="CUST-1011"/>
    <s v="Apex Distributors"/>
    <x v="0"/>
    <x v="1"/>
    <s v="SP-02"/>
    <s v="Michael Chang"/>
    <s v="PROD-301"/>
    <x v="2"/>
    <s v="Food &amp; Beverage"/>
    <n v="5"/>
    <n v="3.2"/>
    <n v="48"/>
    <n v="240"/>
    <n v="4.0000000000000001E-3"/>
    <n v="0.96"/>
    <n v="239.04"/>
    <n v="153.6"/>
    <n v="85.44"/>
    <n v="0"/>
    <n v="0"/>
    <n v="0"/>
    <x v="3185"/>
  </r>
  <r>
    <s v="ORD-20243340"/>
    <d v="2025-04-15T00:00:00"/>
    <s v="CUST-1073"/>
    <s v="Beacon Supermarkets"/>
    <x v="2"/>
    <x v="1"/>
    <s v="SP-06"/>
    <s v="Priya Sharma"/>
    <s v="PROD-404"/>
    <x v="16"/>
    <s v="Household Essentials"/>
    <n v="4.9000000000000004"/>
    <n v="3.1"/>
    <n v="7"/>
    <n v="34.299999999999997"/>
    <n v="2E-3"/>
    <n v="7.0000000000000007E-2"/>
    <n v="34.229999999999997"/>
    <n v="21.7"/>
    <n v="12.53"/>
    <n v="0"/>
    <n v="0"/>
    <n v="0"/>
    <x v="3186"/>
  </r>
  <r>
    <s v="ORD-20243341"/>
    <d v="2026-07-23T00:00:00"/>
    <s v="CUST-1048"/>
    <s v="Horizon Retail"/>
    <x v="3"/>
    <x v="1"/>
    <s v="SP-04"/>
    <s v="David Mueller"/>
    <s v="PROD-204"/>
    <x v="12"/>
    <s v="Home Care"/>
    <n v="7.2"/>
    <n v="3.6"/>
    <n v="14"/>
    <n v="100.8"/>
    <n v="6.0000000000000001E-3"/>
    <n v="0.6"/>
    <n v="100.2"/>
    <n v="50.4"/>
    <n v="49.8"/>
    <n v="0"/>
    <n v="0"/>
    <n v="0"/>
    <x v="3187"/>
  </r>
  <r>
    <s v="ORD-20243342"/>
    <d v="2025-06-29T00:00:00"/>
    <s v="CUST-1018"/>
    <s v="Global Mart"/>
    <x v="0"/>
    <x v="3"/>
    <s v="SP-02"/>
    <s v="Michael Chang"/>
    <s v="PROD-103"/>
    <x v="13"/>
    <s v="Personal Care"/>
    <n v="4.8"/>
    <n v="1.4"/>
    <n v="58"/>
    <n v="278.39999999999998"/>
    <n v="1.44E-2"/>
    <n v="4.01"/>
    <n v="274.39"/>
    <n v="81.2"/>
    <n v="193.19"/>
    <n v="0"/>
    <n v="0"/>
    <n v="0"/>
    <x v="3188"/>
  </r>
  <r>
    <s v="ORD-20243343"/>
    <d v="2024-12-16T00:00:00"/>
    <s v="CUST-1097"/>
    <s v="Atlas Supermarkets"/>
    <x v="0"/>
    <x v="1"/>
    <s v="SP-02"/>
    <s v="Michael Chang"/>
    <s v="PROD-204"/>
    <x v="12"/>
    <s v="Home Care"/>
    <n v="7.2"/>
    <n v="3.6"/>
    <n v="4"/>
    <n v="28.8"/>
    <n v="2.0500000000000001E-2"/>
    <n v="0.59"/>
    <n v="28.21"/>
    <n v="14.4"/>
    <n v="13.81"/>
    <n v="0"/>
    <n v="0"/>
    <n v="0"/>
    <x v="3189"/>
  </r>
  <r>
    <s v="ORD-20243344"/>
    <d v="2025-07-13T00:00:00"/>
    <s v="CUST-1051"/>
    <s v="Horizon Distributors"/>
    <x v="0"/>
    <x v="1"/>
    <s v="SP-01"/>
    <s v="Sarah Jenkins"/>
    <s v="PROD-302"/>
    <x v="7"/>
    <s v="Food &amp; Beverage"/>
    <n v="3.8"/>
    <n v="2.6"/>
    <n v="13"/>
    <n v="49.4"/>
    <n v="1.66E-2"/>
    <n v="0.82"/>
    <n v="48.58"/>
    <n v="33.799999999999997"/>
    <n v="14.78"/>
    <n v="0"/>
    <n v="0"/>
    <n v="0"/>
    <x v="3190"/>
  </r>
  <r>
    <s v="ORD-20243345"/>
    <d v="2024-12-28T00:00:00"/>
    <s v="CUST-1044"/>
    <s v="Vanguard Wholesale"/>
    <x v="4"/>
    <x v="1"/>
    <s v="SP-07"/>
    <s v="Carlos Mendez"/>
    <s v="PROD-201"/>
    <x v="14"/>
    <s v="Home Care"/>
    <n v="12"/>
    <n v="6.5"/>
    <n v="19"/>
    <n v="228"/>
    <n v="1.9E-3"/>
    <n v="0.43"/>
    <n v="227.57"/>
    <n v="123.5"/>
    <n v="104.07"/>
    <n v="0"/>
    <n v="0"/>
    <n v="0"/>
    <x v="3191"/>
  </r>
  <r>
    <s v="ORD-20243346"/>
    <d v="2025-11-23T00:00:00"/>
    <s v="CUST-1100"/>
    <s v="Atlas Wholesale"/>
    <x v="2"/>
    <x v="3"/>
    <s v="SP-06"/>
    <s v="Priya Sharma"/>
    <s v="PROD-304"/>
    <x v="8"/>
    <s v="Food &amp; Beverage"/>
    <n v="4.2"/>
    <n v="2.8"/>
    <n v="308"/>
    <n v="1293.5999999999999"/>
    <n v="2.87E-2"/>
    <n v="37.130000000000003"/>
    <n v="1256.47"/>
    <n v="862.4"/>
    <n v="394.07"/>
    <n v="0"/>
    <n v="0"/>
    <n v="0"/>
    <x v="3192"/>
  </r>
  <r>
    <s v="ORD-20243347"/>
    <d v="2026-03-01T00:00:00"/>
    <s v="CUST-1004"/>
    <s v="Metro Wholesale"/>
    <x v="2"/>
    <x v="4"/>
    <s v="SP-06"/>
    <s v="Priya Sharma"/>
    <s v="PROD-303"/>
    <x v="5"/>
    <s v="Food &amp; Beverage"/>
    <n v="11"/>
    <n v="6.8"/>
    <n v="104"/>
    <n v="1144"/>
    <n v="0.14949999999999999"/>
    <n v="171.03"/>
    <n v="972.97"/>
    <n v="707.2"/>
    <n v="265.77"/>
    <n v="0"/>
    <n v="0"/>
    <n v="0"/>
    <x v="3193"/>
  </r>
  <r>
    <s v="ORD-20243348"/>
    <d v="2026-06-07T00:00:00"/>
    <s v="CUST-1075"/>
    <s v="Beacon Distributors"/>
    <x v="4"/>
    <x v="3"/>
    <s v="SP-07"/>
    <s v="Carlos Mendez"/>
    <s v="PROD-102"/>
    <x v="15"/>
    <s v="Personal Care"/>
    <n v="6.2"/>
    <n v="1.9"/>
    <n v="141"/>
    <n v="874.2"/>
    <n v="2.3E-3"/>
    <n v="2.0099999999999998"/>
    <n v="872.19"/>
    <n v="267.89999999999998"/>
    <n v="604.29"/>
    <n v="0"/>
    <n v="0"/>
    <n v="0"/>
    <x v="3194"/>
  </r>
  <r>
    <s v="ORD-20243349"/>
    <d v="2026-01-08T00:00:00"/>
    <s v="CUST-1066"/>
    <s v="Sterling Mart"/>
    <x v="0"/>
    <x v="1"/>
    <s v="SP-01"/>
    <s v="Sarah Jenkins"/>
    <s v="PROD-401"/>
    <x v="3"/>
    <s v="Household Essentials"/>
    <n v="10.5"/>
    <n v="7.5"/>
    <n v="24"/>
    <n v="252"/>
    <n v="2.1399999999999999E-2"/>
    <n v="5.39"/>
    <n v="246.61"/>
    <n v="180"/>
    <n v="66.61"/>
    <n v="0"/>
    <n v="0"/>
    <n v="0"/>
    <x v="3195"/>
  </r>
  <r>
    <s v="ORD-20243350"/>
    <d v="2025-11-28T00:00:00"/>
    <s v="CUST-1101"/>
    <s v="Atlas Stores"/>
    <x v="0"/>
    <x v="2"/>
    <s v="SP-01"/>
    <s v="Sarah Jenkins"/>
    <s v="PROD-105"/>
    <x v="1"/>
    <s v="Personal Care"/>
    <n v="14.5"/>
    <n v="4.2"/>
    <n v="101"/>
    <n v="1464.5"/>
    <n v="8.6099999999999996E-2"/>
    <n v="126.09"/>
    <n v="1338.41"/>
    <n v="424.2"/>
    <n v="914.21"/>
    <n v="0"/>
    <n v="0"/>
    <n v="0"/>
    <x v="3196"/>
  </r>
  <r>
    <s v="ORD-20243351"/>
    <d v="2025-10-20T00:00:00"/>
    <s v="CUST-1101"/>
    <s v="Atlas Stores"/>
    <x v="0"/>
    <x v="2"/>
    <s v="SP-01"/>
    <s v="Sarah Jenkins"/>
    <s v="PROD-202"/>
    <x v="4"/>
    <s v="Home Care"/>
    <n v="4.5"/>
    <n v="2.1"/>
    <n v="5"/>
    <n v="22.5"/>
    <n v="0.40699999999999997"/>
    <n v="9.16"/>
    <n v="13.34"/>
    <n v="10.5"/>
    <n v="2.84"/>
    <n v="0"/>
    <n v="0"/>
    <n v="0"/>
    <x v="3197"/>
  </r>
  <r>
    <s v="ORD-20243352"/>
    <d v="2026-04-02T00:00:00"/>
    <s v="CUST-1092"/>
    <s v="Crown Wholesale"/>
    <x v="0"/>
    <x v="4"/>
    <s v="SP-02"/>
    <s v="Michael Chang"/>
    <s v="PROD-404"/>
    <x v="16"/>
    <s v="Household Essentials"/>
    <n v="4.9000000000000004"/>
    <n v="3.1"/>
    <n v="82"/>
    <n v="401.8"/>
    <n v="0.21640000000000001"/>
    <n v="86.95"/>
    <n v="314.85000000000002"/>
    <n v="254.2"/>
    <n v="60.65"/>
    <n v="0"/>
    <n v="0"/>
    <n v="0"/>
    <x v="3198"/>
  </r>
  <r>
    <s v="ORD-20243353"/>
    <d v="2025-12-10T00:00:00"/>
    <s v="CUST-1109"/>
    <s v="Omega Stores"/>
    <x v="2"/>
    <x v="2"/>
    <s v="SP-05"/>
    <s v="Kenji Sato"/>
    <s v="PROD-204"/>
    <x v="12"/>
    <s v="Home Care"/>
    <n v="7.2"/>
    <n v="3.6"/>
    <n v="15"/>
    <n v="108"/>
    <n v="9.5000000000000001E-2"/>
    <n v="10.26"/>
    <n v="97.74"/>
    <n v="54"/>
    <n v="43.74"/>
    <n v="0"/>
    <n v="0"/>
    <n v="0"/>
    <x v="3199"/>
  </r>
  <r>
    <s v="ORD-20243354"/>
    <d v="2024-09-27T00:00:00"/>
    <s v="CUST-1001"/>
    <s v="Metro Supermarkets"/>
    <x v="2"/>
    <x v="4"/>
    <s v="SP-06"/>
    <s v="Priya Sharma"/>
    <s v="PROD-402"/>
    <x v="10"/>
    <s v="Household Essentials"/>
    <n v="6"/>
    <n v="4.2"/>
    <n v="178"/>
    <n v="1068"/>
    <n v="5.1499999999999997E-2"/>
    <n v="55"/>
    <n v="1013"/>
    <n v="747.6"/>
    <n v="265.39999999999998"/>
    <n v="0"/>
    <n v="0"/>
    <n v="0"/>
    <x v="3200"/>
  </r>
  <r>
    <s v="ORD-20243355"/>
    <d v="2025-09-16T00:00:00"/>
    <s v="CUST-1070"/>
    <s v="Sterling Express"/>
    <x v="1"/>
    <x v="3"/>
    <s v="SP-08"/>
    <s v="Tariq Al-Mansoor"/>
    <s v="PROD-404"/>
    <x v="16"/>
    <s v="Household Essentials"/>
    <n v="4.9000000000000004"/>
    <n v="3.1"/>
    <n v="36"/>
    <n v="176.4"/>
    <n v="3.1600000000000003E-2"/>
    <n v="5.57"/>
    <n v="170.83"/>
    <n v="111.6"/>
    <n v="59.23"/>
    <n v="0"/>
    <n v="0"/>
    <n v="0"/>
    <x v="3201"/>
  </r>
  <r>
    <s v="ORD-20243356"/>
    <d v="2025-05-10T00:00:00"/>
    <s v="CUST-1104"/>
    <s v="Omega Retail"/>
    <x v="0"/>
    <x v="3"/>
    <s v="SP-01"/>
    <s v="Sarah Jenkins"/>
    <s v="PROD-204"/>
    <x v="12"/>
    <s v="Home Care"/>
    <n v="7.2"/>
    <n v="3.6"/>
    <n v="26"/>
    <n v="187.2"/>
    <n v="6.1000000000000004E-3"/>
    <n v="1.1399999999999999"/>
    <n v="186.06"/>
    <n v="93.6"/>
    <n v="92.46"/>
    <n v="0"/>
    <n v="0"/>
    <n v="0"/>
    <x v="3202"/>
  </r>
  <r>
    <s v="ORD-20243357"/>
    <d v="2024-07-15T00:00:00"/>
    <s v="CUST-1022"/>
    <s v="Global Express"/>
    <x v="0"/>
    <x v="4"/>
    <s v="SP-02"/>
    <s v="Michael Chang"/>
    <s v="PROD-102"/>
    <x v="15"/>
    <s v="Personal Care"/>
    <n v="6.2"/>
    <n v="1.9"/>
    <n v="191"/>
    <n v="1184.2"/>
    <n v="5.96E-2"/>
    <n v="70.58"/>
    <n v="1113.6199999999999"/>
    <n v="362.9"/>
    <n v="750.72"/>
    <n v="0"/>
    <n v="0"/>
    <n v="0"/>
    <x v="3203"/>
  </r>
  <r>
    <s v="ORD-20243358"/>
    <d v="2024-09-09T00:00:00"/>
    <s v="CUST-1074"/>
    <s v="Beacon Mart"/>
    <x v="0"/>
    <x v="3"/>
    <s v="SP-02"/>
    <s v="Michael Chang"/>
    <s v="PROD-304"/>
    <x v="8"/>
    <s v="Food &amp; Beverage"/>
    <n v="4.2"/>
    <n v="2.8"/>
    <n v="41"/>
    <n v="172.2"/>
    <n v="0.49459999999999998"/>
    <n v="85.17"/>
    <n v="87.03"/>
    <n v="114.8"/>
    <n v="-27.77"/>
    <n v="0"/>
    <n v="0"/>
    <n v="0"/>
    <x v="3204"/>
  </r>
  <r>
    <s v="ORD-20243359"/>
    <d v="2024-10-12T00:00:00"/>
    <s v="CUST-1068"/>
    <s v="Sterling Wholesale"/>
    <x v="3"/>
    <x v="4"/>
    <s v="SP-03"/>
    <s v="Elena Rostova"/>
    <s v="PROD-101"/>
    <x v="9"/>
    <s v="Personal Care"/>
    <n v="8.5"/>
    <n v="2.8"/>
    <n v="126"/>
    <n v="1071"/>
    <n v="9.2200000000000004E-2"/>
    <n v="98.75"/>
    <n v="972.25"/>
    <n v="352.8"/>
    <n v="619.45000000000005"/>
    <n v="23"/>
    <n v="177.47"/>
    <n v="75.900000000000006"/>
    <x v="3205"/>
  </r>
  <r>
    <s v="ORD-20243360"/>
    <d v="2025-07-25T00:00:00"/>
    <s v="CUST-1084"/>
    <s v="Crest Wholesale"/>
    <x v="0"/>
    <x v="4"/>
    <s v="SP-02"/>
    <s v="Michael Chang"/>
    <s v="PROD-105"/>
    <x v="1"/>
    <s v="Personal Care"/>
    <n v="14.5"/>
    <n v="4.2"/>
    <n v="359"/>
    <n v="5205.5"/>
    <n v="8.1199999999999994E-2"/>
    <n v="422.69"/>
    <n v="4782.8100000000004"/>
    <n v="1507.8"/>
    <n v="3275.01"/>
    <n v="0"/>
    <n v="0"/>
    <n v="0"/>
    <x v="3206"/>
  </r>
  <r>
    <s v="ORD-20243361"/>
    <d v="2024-11-01T00:00:00"/>
    <s v="CUST-1080"/>
    <s v="Crest Retail"/>
    <x v="3"/>
    <x v="4"/>
    <s v="SP-03"/>
    <s v="Elena Rostova"/>
    <s v="PROD-401"/>
    <x v="3"/>
    <s v="Household Essentials"/>
    <n v="10.5"/>
    <n v="7.5"/>
    <n v="55"/>
    <n v="577.5"/>
    <n v="0.1482"/>
    <n v="85.59"/>
    <n v="491.91"/>
    <n v="412.5"/>
    <n v="79.41"/>
    <n v="0"/>
    <n v="0"/>
    <n v="0"/>
    <x v="3207"/>
  </r>
  <r>
    <s v="ORD-20243362"/>
    <d v="2024-08-18T00:00:00"/>
    <s v="CUST-1003"/>
    <s v="Metro Distributors"/>
    <x v="0"/>
    <x v="2"/>
    <s v="SP-02"/>
    <s v="Michael Chang"/>
    <s v="PROD-301"/>
    <x v="2"/>
    <s v="Food &amp; Beverage"/>
    <n v="5"/>
    <n v="3.2"/>
    <n v="9"/>
    <n v="45"/>
    <n v="0.18770000000000001"/>
    <n v="8.4499999999999993"/>
    <n v="36.549999999999997"/>
    <n v="28.8"/>
    <n v="7.75"/>
    <n v="7"/>
    <n v="28.43"/>
    <n v="25.9"/>
    <x v="3208"/>
  </r>
  <r>
    <s v="ORD-20243363"/>
    <d v="2026-08-22T00:00:00"/>
    <s v="CUST-1060"/>
    <s v="Pioneer Wholesale"/>
    <x v="4"/>
    <x v="2"/>
    <s v="SP-07"/>
    <s v="Carlos Mendez"/>
    <s v="PROD-404"/>
    <x v="16"/>
    <s v="Household Essentials"/>
    <n v="4.9000000000000004"/>
    <n v="3.1"/>
    <n v="29"/>
    <n v="142.1"/>
    <n v="0.28189999999999998"/>
    <n v="40.06"/>
    <n v="102.04"/>
    <n v="89.9"/>
    <n v="12.14"/>
    <n v="0"/>
    <n v="0"/>
    <n v="0"/>
    <x v="3209"/>
  </r>
  <r>
    <s v="ORD-20243364"/>
    <d v="2024-10-31T00:00:00"/>
    <s v="CUST-1097"/>
    <s v="Atlas Supermarkets"/>
    <x v="0"/>
    <x v="1"/>
    <s v="SP-02"/>
    <s v="Michael Chang"/>
    <s v="PROD-303"/>
    <x v="5"/>
    <s v="Food &amp; Beverage"/>
    <n v="11"/>
    <n v="6.8"/>
    <n v="4"/>
    <n v="44"/>
    <n v="1.4E-3"/>
    <n v="0.06"/>
    <n v="43.94"/>
    <n v="27.2"/>
    <n v="16.739999999999998"/>
    <n v="0"/>
    <n v="0"/>
    <n v="0"/>
    <x v="3210"/>
  </r>
  <r>
    <s v="ORD-20243365"/>
    <d v="2026-02-28T00:00:00"/>
    <s v="CUST-1079"/>
    <s v="Beacon Direct"/>
    <x v="0"/>
    <x v="4"/>
    <s v="SP-01"/>
    <s v="Sarah Jenkins"/>
    <s v="PROD-301"/>
    <x v="2"/>
    <s v="Food &amp; Beverage"/>
    <n v="5"/>
    <n v="3.2"/>
    <n v="138"/>
    <n v="690"/>
    <n v="4.6899999999999997E-2"/>
    <n v="32.36"/>
    <n v="657.64"/>
    <n v="441.6"/>
    <n v="216.04"/>
    <n v="0"/>
    <n v="0"/>
    <n v="0"/>
    <x v="3211"/>
  </r>
  <r>
    <s v="ORD-20243366"/>
    <d v="2024-10-22T00:00:00"/>
    <s v="CUST-1096"/>
    <s v="Atlas Retail"/>
    <x v="4"/>
    <x v="4"/>
    <s v="SP-07"/>
    <s v="Carlos Mendez"/>
    <s v="PROD-102"/>
    <x v="15"/>
    <s v="Personal Care"/>
    <n v="6.2"/>
    <n v="1.9"/>
    <n v="66"/>
    <n v="409.2"/>
    <n v="0.1656"/>
    <n v="67.760000000000005"/>
    <n v="341.44"/>
    <n v="125.4"/>
    <n v="216.04"/>
    <n v="0"/>
    <n v="0"/>
    <n v="0"/>
    <x v="3211"/>
  </r>
  <r>
    <s v="ORD-20243367"/>
    <d v="2025-12-22T00:00:00"/>
    <s v="CUST-1059"/>
    <s v="Pioneer Distributors"/>
    <x v="4"/>
    <x v="1"/>
    <s v="SP-07"/>
    <s v="Carlos Mendez"/>
    <s v="PROD-304"/>
    <x v="8"/>
    <s v="Food &amp; Beverage"/>
    <n v="4.2"/>
    <n v="2.8"/>
    <n v="4"/>
    <n v="16.8"/>
    <n v="2.24E-2"/>
    <n v="0.38"/>
    <n v="16.420000000000002"/>
    <n v="11.2"/>
    <n v="5.22"/>
    <n v="0"/>
    <n v="0"/>
    <n v="0"/>
    <x v="3212"/>
  </r>
  <r>
    <s v="ORD-20243368"/>
    <d v="2024-07-31T00:00:00"/>
    <s v="CUST-1103"/>
    <s v="Atlas Direct"/>
    <x v="0"/>
    <x v="4"/>
    <s v="SP-01"/>
    <s v="Sarah Jenkins"/>
    <s v="PROD-202"/>
    <x v="4"/>
    <s v="Home Care"/>
    <n v="4.5"/>
    <n v="2.1"/>
    <n v="564"/>
    <n v="2538"/>
    <n v="9.2499999999999999E-2"/>
    <n v="234.76"/>
    <n v="2303.2399999999998"/>
    <n v="1184.4000000000001"/>
    <n v="1118.8399999999999"/>
    <n v="0"/>
    <n v="0"/>
    <n v="0"/>
    <x v="3213"/>
  </r>
  <r>
    <s v="ORD-20243369"/>
    <d v="2025-12-07T00:00:00"/>
    <s v="CUST-1092"/>
    <s v="Crown Wholesale"/>
    <x v="0"/>
    <x v="4"/>
    <s v="SP-02"/>
    <s v="Michael Chang"/>
    <s v="PROD-201"/>
    <x v="14"/>
    <s v="Home Care"/>
    <n v="12"/>
    <n v="6.5"/>
    <n v="22"/>
    <n v="264"/>
    <n v="3.9800000000000002E-2"/>
    <n v="10.51"/>
    <n v="253.49"/>
    <n v="143"/>
    <n v="110.49"/>
    <n v="4"/>
    <n v="46.09"/>
    <n v="28"/>
    <x v="3214"/>
  </r>
  <r>
    <s v="ORD-20243370"/>
    <d v="2025-12-22T00:00:00"/>
    <s v="CUST-1029"/>
    <s v="Summit Stores"/>
    <x v="0"/>
    <x v="1"/>
    <s v="SP-02"/>
    <s v="Michael Chang"/>
    <s v="PROD-402"/>
    <x v="10"/>
    <s v="Household Essentials"/>
    <n v="6"/>
    <n v="4.2"/>
    <n v="15"/>
    <n v="90"/>
    <n v="1.34E-2"/>
    <n v="1.21"/>
    <n v="88.79"/>
    <n v="63"/>
    <n v="25.79"/>
    <n v="0"/>
    <n v="0"/>
    <n v="0"/>
    <x v="3215"/>
  </r>
  <r>
    <s v="ORD-20243371"/>
    <d v="2025-05-15T00:00:00"/>
    <s v="CUST-1114"/>
    <s v="Titan Mart"/>
    <x v="4"/>
    <x v="4"/>
    <s v="SP-07"/>
    <s v="Carlos Mendez"/>
    <s v="PROD-302"/>
    <x v="7"/>
    <s v="Food &amp; Beverage"/>
    <n v="3.8"/>
    <n v="2.6"/>
    <n v="59"/>
    <n v="224.2"/>
    <n v="0.25340000000000001"/>
    <n v="56.81"/>
    <n v="167.39"/>
    <n v="153.4"/>
    <n v="13.99"/>
    <n v="0"/>
    <n v="0"/>
    <n v="0"/>
    <x v="3216"/>
  </r>
  <r>
    <s v="ORD-20243372"/>
    <d v="2024-11-20T00:00:00"/>
    <s v="CUST-1102"/>
    <s v="Atlas Express"/>
    <x v="2"/>
    <x v="3"/>
    <s v="SP-06"/>
    <s v="Priya Sharma"/>
    <s v="PROD-104"/>
    <x v="6"/>
    <s v="Personal Care"/>
    <n v="9.9"/>
    <n v="3.1"/>
    <n v="93"/>
    <n v="920.7"/>
    <n v="2E-3"/>
    <n v="1.84"/>
    <n v="918.86"/>
    <n v="288.3"/>
    <n v="630.55999999999995"/>
    <n v="0"/>
    <n v="0"/>
    <n v="0"/>
    <x v="3217"/>
  </r>
  <r>
    <s v="ORD-20243373"/>
    <d v="2025-05-06T00:00:00"/>
    <s v="CUST-1023"/>
    <s v="Global Direct"/>
    <x v="0"/>
    <x v="1"/>
    <s v="SP-02"/>
    <s v="Michael Chang"/>
    <s v="PROD-402"/>
    <x v="10"/>
    <s v="Household Essentials"/>
    <n v="6"/>
    <n v="4.2"/>
    <n v="10"/>
    <n v="60"/>
    <n v="4.5999999999999999E-3"/>
    <n v="0.28000000000000003"/>
    <n v="59.72"/>
    <n v="42"/>
    <n v="17.72"/>
    <n v="7"/>
    <n v="41.81"/>
    <n v="32.9"/>
    <x v="3218"/>
  </r>
  <r>
    <s v="ORD-20243374"/>
    <d v="2024-12-23T00:00:00"/>
    <s v="CUST-1075"/>
    <s v="Beacon Distributors"/>
    <x v="4"/>
    <x v="3"/>
    <s v="SP-07"/>
    <s v="Carlos Mendez"/>
    <s v="PROD-104"/>
    <x v="6"/>
    <s v="Personal Care"/>
    <n v="9.9"/>
    <n v="3.1"/>
    <n v="212"/>
    <n v="2098.8000000000002"/>
    <n v="0.40660000000000002"/>
    <n v="853.37"/>
    <n v="1245.43"/>
    <n v="657.2"/>
    <n v="588.23"/>
    <n v="0"/>
    <n v="0"/>
    <n v="0"/>
    <x v="3219"/>
  </r>
  <r>
    <s v="ORD-20243375"/>
    <d v="2025-07-27T00:00:00"/>
    <s v="CUST-1062"/>
    <s v="Pioneer Express"/>
    <x v="0"/>
    <x v="1"/>
    <s v="SP-01"/>
    <s v="Sarah Jenkins"/>
    <s v="PROD-105"/>
    <x v="1"/>
    <s v="Personal Care"/>
    <n v="14.5"/>
    <n v="4.2"/>
    <n v="2"/>
    <n v="29"/>
    <n v="5.5100000000000003E-2"/>
    <n v="1.6"/>
    <n v="27.4"/>
    <n v="8.4"/>
    <n v="19"/>
    <n v="0"/>
    <n v="0"/>
    <n v="0"/>
    <x v="3220"/>
  </r>
  <r>
    <s v="ORD-20243376"/>
    <d v="2026-08-14T00:00:00"/>
    <s v="CUST-1092"/>
    <s v="Crown Wholesale"/>
    <x v="0"/>
    <x v="4"/>
    <s v="SP-02"/>
    <s v="Michael Chang"/>
    <s v="PROD-201"/>
    <x v="14"/>
    <s v="Home Care"/>
    <n v="12"/>
    <n v="6.5"/>
    <n v="469"/>
    <n v="5628"/>
    <n v="0.48459999999999998"/>
    <n v="2727.33"/>
    <n v="2900.67"/>
    <n v="3048.5"/>
    <n v="-147.83000000000001"/>
    <n v="0"/>
    <n v="0"/>
    <n v="0"/>
    <x v="3221"/>
  </r>
  <r>
    <s v="ORD-20243377"/>
    <d v="2026-08-14T00:00:00"/>
    <s v="CUST-1094"/>
    <s v="Crown Express"/>
    <x v="3"/>
    <x v="3"/>
    <s v="SP-04"/>
    <s v="David Mueller"/>
    <s v="PROD-403"/>
    <x v="11"/>
    <s v="Household Essentials"/>
    <n v="5.5"/>
    <n v="3.8"/>
    <n v="72"/>
    <n v="396"/>
    <n v="3.3399999999999999E-2"/>
    <n v="13.23"/>
    <n v="382.77"/>
    <n v="273.60000000000002"/>
    <n v="109.17"/>
    <n v="0"/>
    <n v="0"/>
    <n v="0"/>
    <x v="3222"/>
  </r>
  <r>
    <s v="ORD-20243378"/>
    <d v="2026-03-25T00:00:00"/>
    <s v="CUST-1054"/>
    <s v="Horizon Express"/>
    <x v="0"/>
    <x v="3"/>
    <s v="SP-02"/>
    <s v="Michael Chang"/>
    <s v="PROD-402"/>
    <x v="10"/>
    <s v="Household Essentials"/>
    <n v="6"/>
    <n v="4.2"/>
    <n v="28"/>
    <n v="168"/>
    <n v="1.6999999999999999E-3"/>
    <n v="0.28999999999999998"/>
    <n v="167.71"/>
    <n v="117.6"/>
    <n v="50.11"/>
    <n v="0"/>
    <n v="0"/>
    <n v="0"/>
    <x v="3223"/>
  </r>
  <r>
    <s v="ORD-20243379"/>
    <d v="2026-01-08T00:00:00"/>
    <s v="CUST-1052"/>
    <s v="Horizon Wholesale"/>
    <x v="4"/>
    <x v="3"/>
    <s v="SP-07"/>
    <s v="Carlos Mendez"/>
    <s v="PROD-102"/>
    <x v="15"/>
    <s v="Personal Care"/>
    <n v="6.2"/>
    <n v="1.9"/>
    <n v="89"/>
    <n v="551.79999999999995"/>
    <n v="2.3E-3"/>
    <n v="1.27"/>
    <n v="550.53"/>
    <n v="169.1"/>
    <n v="381.43"/>
    <n v="0"/>
    <n v="0"/>
    <n v="0"/>
    <x v="3224"/>
  </r>
  <r>
    <s v="ORD-20243380"/>
    <d v="2024-10-07T00:00:00"/>
    <s v="CUST-1064"/>
    <s v="Sterling Retail"/>
    <x v="0"/>
    <x v="1"/>
    <s v="SP-01"/>
    <s v="Sarah Jenkins"/>
    <s v="PROD-402"/>
    <x v="10"/>
    <s v="Household Essentials"/>
    <n v="6"/>
    <n v="4.2"/>
    <n v="21"/>
    <n v="126"/>
    <n v="1.1900000000000001E-2"/>
    <n v="1.5"/>
    <n v="124.5"/>
    <n v="88.2"/>
    <n v="36.299999999999997"/>
    <n v="0"/>
    <n v="0"/>
    <n v="0"/>
    <x v="3225"/>
  </r>
  <r>
    <s v="ORD-20243381"/>
    <d v="2024-10-21T00:00:00"/>
    <s v="CUST-1074"/>
    <s v="Beacon Mart"/>
    <x v="0"/>
    <x v="3"/>
    <s v="SP-01"/>
    <s v="Sarah Jenkins"/>
    <s v="PROD-404"/>
    <x v="16"/>
    <s v="Household Essentials"/>
    <n v="4.9000000000000004"/>
    <n v="3.1"/>
    <n v="33"/>
    <n v="161.69999999999999"/>
    <n v="4.1999999999999997E-3"/>
    <n v="0.68"/>
    <n v="161.02000000000001"/>
    <n v="102.3"/>
    <n v="58.72"/>
    <n v="0"/>
    <n v="0"/>
    <n v="0"/>
    <x v="3226"/>
  </r>
  <r>
    <s v="ORD-20243382"/>
    <d v="2024-05-04T00:00:00"/>
    <s v="CUST-1022"/>
    <s v="Global Express"/>
    <x v="0"/>
    <x v="4"/>
    <s v="SP-01"/>
    <s v="Sarah Jenkins"/>
    <s v="PROD-303"/>
    <x v="5"/>
    <s v="Food &amp; Beverage"/>
    <n v="11"/>
    <n v="6.8"/>
    <n v="281"/>
    <n v="3091"/>
    <n v="6.1400000000000003E-2"/>
    <n v="189.79"/>
    <n v="2901.21"/>
    <n v="1910.8"/>
    <n v="990.41"/>
    <n v="0"/>
    <n v="0"/>
    <n v="0"/>
    <x v="3227"/>
  </r>
  <r>
    <s v="ORD-20243383"/>
    <d v="2025-08-10T00:00:00"/>
    <s v="CUST-1092"/>
    <s v="Crown Wholesale"/>
    <x v="0"/>
    <x v="4"/>
    <s v="SP-02"/>
    <s v="Michael Chang"/>
    <s v="PROD-302"/>
    <x v="7"/>
    <s v="Food &amp; Beverage"/>
    <n v="3.8"/>
    <n v="2.6"/>
    <n v="200"/>
    <n v="760"/>
    <n v="7.9000000000000008E-3"/>
    <n v="6"/>
    <n v="754"/>
    <n v="520"/>
    <n v="234"/>
    <n v="0"/>
    <n v="0"/>
    <n v="0"/>
    <x v="3228"/>
  </r>
  <r>
    <s v="ORD-20243384"/>
    <d v="2025-11-23T00:00:00"/>
    <s v="CUST-1001"/>
    <s v="Metro Supermarkets"/>
    <x v="2"/>
    <x v="4"/>
    <s v="SP-06"/>
    <s v="Priya Sharma"/>
    <s v="PROD-101"/>
    <x v="9"/>
    <s v="Personal Care"/>
    <n v="8.5"/>
    <n v="2.8"/>
    <n v="351"/>
    <n v="2983.5"/>
    <n v="7.2300000000000003E-2"/>
    <n v="215.71"/>
    <n v="2767.79"/>
    <n v="982.8"/>
    <n v="1784.99"/>
    <n v="0"/>
    <n v="0"/>
    <n v="0"/>
    <x v="3229"/>
  </r>
  <r>
    <s v="ORD-20243385"/>
    <d v="2025-07-10T00:00:00"/>
    <s v="CUST-1105"/>
    <s v="Omega Supermarkets"/>
    <x v="3"/>
    <x v="4"/>
    <s v="SP-04"/>
    <s v="David Mueller"/>
    <s v="PROD-303"/>
    <x v="5"/>
    <s v="Food &amp; Beverage"/>
    <n v="11"/>
    <n v="6.8"/>
    <n v="554"/>
    <n v="6094"/>
    <n v="8.3900000000000002E-2"/>
    <n v="511.29"/>
    <n v="5582.71"/>
    <n v="3767.2"/>
    <n v="1815.51"/>
    <n v="0"/>
    <n v="0"/>
    <n v="0"/>
    <x v="3230"/>
  </r>
  <r>
    <s v="ORD-20243386"/>
    <d v="2025-01-23T00:00:00"/>
    <s v="CUST-1063"/>
    <s v="Pioneer Direct"/>
    <x v="4"/>
    <x v="2"/>
    <s v="SP-07"/>
    <s v="Carlos Mendez"/>
    <s v="PROD-401"/>
    <x v="3"/>
    <s v="Household Essentials"/>
    <n v="10.5"/>
    <n v="7.5"/>
    <n v="39"/>
    <n v="409.5"/>
    <n v="0.12540000000000001"/>
    <n v="51.35"/>
    <n v="358.15"/>
    <n v="292.5"/>
    <n v="65.650000000000006"/>
    <n v="0"/>
    <n v="0"/>
    <n v="0"/>
    <x v="3231"/>
  </r>
  <r>
    <s v="ORD-20243387"/>
    <d v="2026-07-06T00:00:00"/>
    <s v="CUST-1087"/>
    <s v="Crest Direct"/>
    <x v="2"/>
    <x v="3"/>
    <s v="SP-06"/>
    <s v="Priya Sharma"/>
    <s v="PROD-304"/>
    <x v="8"/>
    <s v="Food &amp; Beverage"/>
    <n v="4.2"/>
    <n v="2.8"/>
    <n v="133"/>
    <n v="558.6"/>
    <n v="3.4099999999999998E-2"/>
    <n v="19.05"/>
    <n v="539.54999999999995"/>
    <n v="372.4"/>
    <n v="167.15"/>
    <n v="0"/>
    <n v="0"/>
    <n v="0"/>
    <x v="3232"/>
  </r>
  <r>
    <s v="ORD-20243388"/>
    <d v="2025-02-08T00:00:00"/>
    <s v="CUST-1063"/>
    <s v="Pioneer Direct"/>
    <x v="4"/>
    <x v="2"/>
    <s v="SP-07"/>
    <s v="Carlos Mendez"/>
    <s v="PROD-404"/>
    <x v="16"/>
    <s v="Household Essentials"/>
    <n v="4.9000000000000004"/>
    <n v="3.1"/>
    <n v="57"/>
    <n v="279.3"/>
    <n v="0.2571"/>
    <n v="71.81"/>
    <n v="207.49"/>
    <n v="176.7"/>
    <n v="30.79"/>
    <n v="0"/>
    <n v="0"/>
    <n v="0"/>
    <x v="2631"/>
  </r>
  <r>
    <s v="ORD-20243389"/>
    <d v="2026-04-18T00:00:00"/>
    <s v="CUST-1066"/>
    <s v="Sterling Mart"/>
    <x v="0"/>
    <x v="1"/>
    <s v="SP-02"/>
    <s v="Michael Chang"/>
    <s v="PROD-104"/>
    <x v="6"/>
    <s v="Personal Care"/>
    <n v="9.9"/>
    <n v="3.1"/>
    <n v="22"/>
    <n v="217.8"/>
    <n v="3.6600000000000001E-2"/>
    <n v="7.97"/>
    <n v="209.83"/>
    <n v="68.2"/>
    <n v="141.63"/>
    <n v="0"/>
    <n v="0"/>
    <n v="0"/>
    <x v="3233"/>
  </r>
  <r>
    <s v="ORD-20243390"/>
    <d v="2024-12-19T00:00:00"/>
    <s v="CUST-1008"/>
    <s v="Apex Retail"/>
    <x v="0"/>
    <x v="1"/>
    <s v="SP-02"/>
    <s v="Michael Chang"/>
    <s v="PROD-302"/>
    <x v="7"/>
    <s v="Food &amp; Beverage"/>
    <n v="3.8"/>
    <n v="2.6"/>
    <n v="19"/>
    <n v="72.2"/>
    <n v="1.4500000000000001E-2"/>
    <n v="1.05"/>
    <n v="71.150000000000006"/>
    <n v="49.4"/>
    <n v="21.75"/>
    <n v="0"/>
    <n v="0"/>
    <n v="0"/>
    <x v="3234"/>
  </r>
  <r>
    <s v="ORD-20243391"/>
    <d v="2026-03-02T00:00:00"/>
    <s v="CUST-1029"/>
    <s v="Summit Stores"/>
    <x v="0"/>
    <x v="1"/>
    <s v="SP-02"/>
    <s v="Michael Chang"/>
    <s v="PROD-103"/>
    <x v="13"/>
    <s v="Personal Care"/>
    <n v="4.8"/>
    <n v="1.4"/>
    <n v="33"/>
    <n v="158.4"/>
    <n v="1.7899999999999999E-2"/>
    <n v="2.84"/>
    <n v="155.56"/>
    <n v="46.2"/>
    <n v="109.36"/>
    <n v="0"/>
    <n v="0"/>
    <n v="0"/>
    <x v="3235"/>
  </r>
  <r>
    <s v="ORD-20243392"/>
    <d v="2026-04-03T00:00:00"/>
    <s v="CUST-1017"/>
    <s v="Global Supermarkets"/>
    <x v="1"/>
    <x v="2"/>
    <s v="SP-08"/>
    <s v="Tariq Al-Mansoor"/>
    <s v="PROD-401"/>
    <x v="3"/>
    <s v="Household Essentials"/>
    <n v="10.5"/>
    <n v="7.5"/>
    <n v="26"/>
    <n v="273"/>
    <n v="9.3200000000000005E-2"/>
    <n v="25.44"/>
    <n v="247.56"/>
    <n v="195"/>
    <n v="52.56"/>
    <n v="0"/>
    <n v="0"/>
    <n v="0"/>
    <x v="3236"/>
  </r>
  <r>
    <s v="ORD-20243393"/>
    <d v="2024-05-29T00:00:00"/>
    <s v="CUST-1060"/>
    <s v="Pioneer Wholesale"/>
    <x v="4"/>
    <x v="2"/>
    <s v="SP-07"/>
    <s v="Carlos Mendez"/>
    <s v="PROD-303"/>
    <x v="5"/>
    <s v="Food &amp; Beverage"/>
    <n v="11"/>
    <n v="6.8"/>
    <n v="15"/>
    <n v="165"/>
    <n v="0.2215"/>
    <n v="36.549999999999997"/>
    <n v="128.44999999999999"/>
    <n v="102"/>
    <n v="26.45"/>
    <n v="0"/>
    <n v="0"/>
    <n v="0"/>
    <x v="3237"/>
  </r>
  <r>
    <s v="ORD-20243394"/>
    <d v="2024-10-24T00:00:00"/>
    <s v="CUST-1072"/>
    <s v="Beacon Retail"/>
    <x v="0"/>
    <x v="3"/>
    <s v="SP-01"/>
    <s v="Sarah Jenkins"/>
    <s v="PROD-104"/>
    <x v="6"/>
    <s v="Personal Care"/>
    <n v="9.9"/>
    <n v="3.1"/>
    <n v="29"/>
    <n v="287.10000000000002"/>
    <n v="2.0500000000000001E-2"/>
    <n v="5.89"/>
    <n v="281.20999999999998"/>
    <n v="89.9"/>
    <n v="191.31"/>
    <n v="0"/>
    <n v="0"/>
    <n v="0"/>
    <x v="3238"/>
  </r>
  <r>
    <s v="ORD-20243395"/>
    <d v="2024-02-13T00:00:00"/>
    <s v="CUST-1095"/>
    <s v="Crown Direct"/>
    <x v="0"/>
    <x v="2"/>
    <s v="SP-02"/>
    <s v="Michael Chang"/>
    <s v="PROD-302"/>
    <x v="7"/>
    <s v="Food &amp; Beverage"/>
    <n v="3.8"/>
    <n v="2.6"/>
    <n v="15"/>
    <n v="57"/>
    <n v="0.1573"/>
    <n v="8.9700000000000006"/>
    <n v="48.03"/>
    <n v="39"/>
    <n v="9.0299999999999994"/>
    <n v="0"/>
    <n v="0"/>
    <n v="0"/>
    <x v="2271"/>
  </r>
  <r>
    <s v="ORD-20243396"/>
    <d v="2024-10-21T00:00:00"/>
    <s v="CUST-1056"/>
    <s v="Pioneer Retail"/>
    <x v="1"/>
    <x v="2"/>
    <s v="SP-08"/>
    <s v="Tariq Al-Mansoor"/>
    <s v="PROD-202"/>
    <x v="4"/>
    <s v="Home Care"/>
    <n v="4.5"/>
    <n v="2.1"/>
    <n v="16"/>
    <n v="72"/>
    <n v="3.6900000000000002E-2"/>
    <n v="2.66"/>
    <n v="69.34"/>
    <n v="33.6"/>
    <n v="35.74"/>
    <n v="0"/>
    <n v="0"/>
    <n v="0"/>
    <x v="3239"/>
  </r>
  <r>
    <s v="ORD-20243397"/>
    <d v="2026-01-01T00:00:00"/>
    <s v="CUST-1013"/>
    <s v="Apex Stores"/>
    <x v="0"/>
    <x v="1"/>
    <s v="SP-01"/>
    <s v="Sarah Jenkins"/>
    <s v="PROD-402"/>
    <x v="10"/>
    <s v="Household Essentials"/>
    <n v="6"/>
    <n v="4.2"/>
    <n v="50"/>
    <n v="300"/>
    <n v="6.7999999999999996E-3"/>
    <n v="2.04"/>
    <n v="297.95999999999998"/>
    <n v="210"/>
    <n v="87.96"/>
    <n v="0"/>
    <n v="0"/>
    <n v="0"/>
    <x v="3240"/>
  </r>
  <r>
    <s v="ORD-20243398"/>
    <d v="2024-03-21T00:00:00"/>
    <s v="CUST-1048"/>
    <s v="Horizon Retail"/>
    <x v="3"/>
    <x v="1"/>
    <s v="SP-03"/>
    <s v="Elena Rostova"/>
    <s v="PROD-101"/>
    <x v="9"/>
    <s v="Personal Care"/>
    <n v="8.5"/>
    <n v="2.8"/>
    <n v="4"/>
    <n v="34"/>
    <n v="5.8999999999999999E-3"/>
    <n v="0.2"/>
    <n v="33.799999999999997"/>
    <n v="11.2"/>
    <n v="22.6"/>
    <n v="0"/>
    <n v="0"/>
    <n v="0"/>
    <x v="3241"/>
  </r>
  <r>
    <s v="ORD-20243399"/>
    <d v="2024-12-20T00:00:00"/>
    <s v="CUST-1015"/>
    <s v="Apex Direct"/>
    <x v="2"/>
    <x v="3"/>
    <s v="SP-05"/>
    <s v="Kenji Sato"/>
    <s v="PROD-404"/>
    <x v="16"/>
    <s v="Household Essentials"/>
    <n v="4.9000000000000004"/>
    <n v="3.1"/>
    <n v="237"/>
    <n v="1161.3"/>
    <n v="3.0700000000000002E-2"/>
    <n v="35.65"/>
    <n v="1125.6500000000001"/>
    <n v="734.7"/>
    <n v="390.95"/>
    <n v="99"/>
    <n v="470.21"/>
    <n v="356.4"/>
    <x v="3242"/>
  </r>
  <r>
    <s v="ORD-20243400"/>
    <d v="2026-08-04T00:00:00"/>
    <s v="CUST-1007"/>
    <s v="Metro Direct"/>
    <x v="0"/>
    <x v="3"/>
    <s v="SP-01"/>
    <s v="Sarah Jenkins"/>
    <s v="PROD-302"/>
    <x v="7"/>
    <s v="Food &amp; Beverage"/>
    <n v="3.8"/>
    <n v="2.6"/>
    <n v="270"/>
    <n v="1026"/>
    <n v="1.2699999999999999E-2"/>
    <n v="13.03"/>
    <n v="1012.97"/>
    <n v="702"/>
    <n v="310.97000000000003"/>
    <n v="0"/>
    <n v="0"/>
    <n v="0"/>
    <x v="3243"/>
  </r>
  <r>
    <s v="ORD-20243401"/>
    <d v="2025-03-28T00:00:00"/>
    <s v="CUST-1078"/>
    <s v="Beacon Express"/>
    <x v="2"/>
    <x v="2"/>
    <s v="SP-05"/>
    <s v="Kenji Sato"/>
    <s v="PROD-401"/>
    <x v="3"/>
    <s v="Household Essentials"/>
    <n v="10.5"/>
    <n v="7.5"/>
    <n v="2"/>
    <n v="21"/>
    <n v="0.128"/>
    <n v="2.69"/>
    <n v="18.309999999999999"/>
    <n v="15"/>
    <n v="3.31"/>
    <n v="1"/>
    <n v="9.16"/>
    <n v="8"/>
    <x v="3244"/>
  </r>
  <r>
    <s v="ORD-20243402"/>
    <d v="2025-11-02T00:00:00"/>
    <s v="CUST-1013"/>
    <s v="Apex Stores"/>
    <x v="0"/>
    <x v="1"/>
    <s v="SP-02"/>
    <s v="Michael Chang"/>
    <s v="PROD-203"/>
    <x v="0"/>
    <s v="Home Care"/>
    <n v="5.8"/>
    <n v="2.7"/>
    <n v="68"/>
    <n v="394.4"/>
    <n v="2.46E-2"/>
    <n v="9.6999999999999993"/>
    <n v="384.7"/>
    <n v="183.6"/>
    <n v="201.1"/>
    <n v="0"/>
    <n v="0"/>
    <n v="0"/>
    <x v="3245"/>
  </r>
  <r>
    <s v="ORD-20243403"/>
    <d v="2024-09-19T00:00:00"/>
    <s v="CUST-1043"/>
    <s v="Vanguard Distributors"/>
    <x v="2"/>
    <x v="4"/>
    <s v="SP-05"/>
    <s v="Kenji Sato"/>
    <s v="PROD-105"/>
    <x v="1"/>
    <s v="Personal Care"/>
    <n v="14.5"/>
    <n v="4.2"/>
    <n v="63"/>
    <n v="913.5"/>
    <n v="0.1163"/>
    <n v="106.24"/>
    <n v="807.26"/>
    <n v="264.60000000000002"/>
    <n v="542.66"/>
    <n v="0"/>
    <n v="0"/>
    <n v="0"/>
    <x v="3246"/>
  </r>
  <r>
    <s v="ORD-20243404"/>
    <d v="2026-02-04T00:00:00"/>
    <s v="CUST-1115"/>
    <s v="Titan Distributors"/>
    <x v="2"/>
    <x v="1"/>
    <s v="SP-06"/>
    <s v="Priya Sharma"/>
    <s v="PROD-104"/>
    <x v="6"/>
    <s v="Personal Care"/>
    <n v="9.9"/>
    <n v="3.1"/>
    <n v="25"/>
    <n v="247.5"/>
    <n v="1.6400000000000001E-2"/>
    <n v="4.0599999999999996"/>
    <n v="243.44"/>
    <n v="77.5"/>
    <n v="165.94"/>
    <n v="0"/>
    <n v="0"/>
    <n v="0"/>
    <x v="3247"/>
  </r>
  <r>
    <s v="ORD-20243405"/>
    <d v="2025-05-05T00:00:00"/>
    <s v="CUST-1025"/>
    <s v="Summit Supermarkets"/>
    <x v="1"/>
    <x v="2"/>
    <s v="SP-08"/>
    <s v="Tariq Al-Mansoor"/>
    <s v="PROD-403"/>
    <x v="11"/>
    <s v="Household Essentials"/>
    <n v="5.5"/>
    <n v="3.8"/>
    <n v="2"/>
    <n v="11"/>
    <n v="0.15679999999999999"/>
    <n v="1.72"/>
    <n v="9.2799999999999994"/>
    <n v="7.6"/>
    <n v="1.68"/>
    <n v="0"/>
    <n v="0"/>
    <n v="0"/>
    <x v="2163"/>
  </r>
  <r>
    <s v="ORD-20243406"/>
    <d v="2024-08-07T00:00:00"/>
    <s v="CUST-1050"/>
    <s v="Horizon Mart"/>
    <x v="0"/>
    <x v="4"/>
    <s v="SP-02"/>
    <s v="Michael Chang"/>
    <s v="PROD-204"/>
    <x v="12"/>
    <s v="Home Care"/>
    <n v="7.2"/>
    <n v="3.6"/>
    <n v="860"/>
    <n v="6192"/>
    <n v="0.14149999999999999"/>
    <n v="876.17"/>
    <n v="5315.83"/>
    <n v="3096"/>
    <n v="2219.83"/>
    <n v="0"/>
    <n v="0"/>
    <n v="0"/>
    <x v="3248"/>
  </r>
  <r>
    <s v="ORD-20243407"/>
    <d v="2024-07-25T00:00:00"/>
    <s v="CUST-1031"/>
    <s v="Summit Direct"/>
    <x v="4"/>
    <x v="1"/>
    <s v="SP-07"/>
    <s v="Carlos Mendez"/>
    <s v="PROD-304"/>
    <x v="8"/>
    <s v="Food &amp; Beverage"/>
    <n v="4.2"/>
    <n v="2.8"/>
    <n v="12"/>
    <n v="50.4"/>
    <n v="1.2E-2"/>
    <n v="0.6"/>
    <n v="49.8"/>
    <n v="33.6"/>
    <n v="16.2"/>
    <n v="0"/>
    <n v="0"/>
    <n v="0"/>
    <x v="3249"/>
  </r>
  <r>
    <s v="ORD-20243408"/>
    <d v="2026-04-27T00:00:00"/>
    <s v="CUST-1102"/>
    <s v="Atlas Express"/>
    <x v="2"/>
    <x v="3"/>
    <s v="SP-06"/>
    <s v="Priya Sharma"/>
    <s v="PROD-401"/>
    <x v="3"/>
    <s v="Household Essentials"/>
    <n v="10.5"/>
    <n v="7.5"/>
    <n v="41"/>
    <n v="430.5"/>
    <n v="6.8699999999999997E-2"/>
    <n v="29.58"/>
    <n v="400.92"/>
    <n v="307.5"/>
    <n v="93.42"/>
    <n v="0"/>
    <n v="0"/>
    <n v="0"/>
    <x v="3250"/>
  </r>
  <r>
    <s v="ORD-20243409"/>
    <d v="2025-07-05T00:00:00"/>
    <s v="CUST-1107"/>
    <s v="Omega Distributors"/>
    <x v="2"/>
    <x v="3"/>
    <s v="SP-05"/>
    <s v="Kenji Sato"/>
    <s v="PROD-101"/>
    <x v="9"/>
    <s v="Personal Care"/>
    <n v="8.5"/>
    <n v="2.8"/>
    <n v="106"/>
    <n v="901"/>
    <n v="1.4800000000000001E-2"/>
    <n v="13.33"/>
    <n v="887.67"/>
    <n v="296.8"/>
    <n v="590.87"/>
    <n v="0"/>
    <n v="0"/>
    <n v="0"/>
    <x v="3251"/>
  </r>
  <r>
    <s v="ORD-20243410"/>
    <d v="2024-10-04T00:00:00"/>
    <s v="CUST-1052"/>
    <s v="Horizon Wholesale"/>
    <x v="4"/>
    <x v="3"/>
    <s v="SP-07"/>
    <s v="Carlos Mendez"/>
    <s v="PROD-304"/>
    <x v="8"/>
    <s v="Food &amp; Beverage"/>
    <n v="4.2"/>
    <n v="2.8"/>
    <n v="61"/>
    <n v="256.2"/>
    <n v="3.4700000000000002E-2"/>
    <n v="8.89"/>
    <n v="247.31"/>
    <n v="170.8"/>
    <n v="76.510000000000005"/>
    <n v="0"/>
    <n v="0"/>
    <n v="0"/>
    <x v="3252"/>
  </r>
  <r>
    <s v="ORD-20243411"/>
    <d v="2026-08-13T00:00:00"/>
    <s v="CUST-1095"/>
    <s v="Crown Direct"/>
    <x v="0"/>
    <x v="2"/>
    <s v="SP-01"/>
    <s v="Sarah Jenkins"/>
    <s v="PROD-204"/>
    <x v="12"/>
    <s v="Home Care"/>
    <n v="7.2"/>
    <n v="3.6"/>
    <n v="25"/>
    <n v="180"/>
    <n v="5.91E-2"/>
    <n v="10.64"/>
    <n v="169.36"/>
    <n v="90"/>
    <n v="79.36"/>
    <n v="0"/>
    <n v="0"/>
    <n v="0"/>
    <x v="3253"/>
  </r>
  <r>
    <s v="ORD-20243412"/>
    <d v="2025-07-29T00:00:00"/>
    <s v="CUST-1108"/>
    <s v="Omega Wholesale"/>
    <x v="0"/>
    <x v="4"/>
    <s v="SP-02"/>
    <s v="Michael Chang"/>
    <s v="PROD-104"/>
    <x v="6"/>
    <s v="Personal Care"/>
    <n v="9.9"/>
    <n v="3.1"/>
    <n v="908"/>
    <n v="8989.2000000000007"/>
    <n v="7.5899999999999995E-2"/>
    <n v="682.28"/>
    <n v="8306.92"/>
    <n v="2814.8"/>
    <n v="5492.12"/>
    <n v="0"/>
    <n v="0"/>
    <n v="0"/>
    <x v="3254"/>
  </r>
  <r>
    <s v="ORD-20243413"/>
    <d v="2025-12-13T00:00:00"/>
    <s v="CUST-1118"/>
    <s v="Titan Express"/>
    <x v="0"/>
    <x v="3"/>
    <s v="SP-02"/>
    <s v="Michael Chang"/>
    <s v="PROD-105"/>
    <x v="1"/>
    <s v="Personal Care"/>
    <n v="14.5"/>
    <n v="4.2"/>
    <n v="102"/>
    <n v="1479"/>
    <n v="4.4000000000000003E-3"/>
    <n v="6.51"/>
    <n v="1472.49"/>
    <n v="428.4"/>
    <n v="1044.0899999999999"/>
    <n v="0"/>
    <n v="0"/>
    <n v="0"/>
    <x v="3255"/>
  </r>
  <r>
    <s v="ORD-20243414"/>
    <d v="2024-10-05T00:00:00"/>
    <s v="CUST-1065"/>
    <s v="Sterling Supermarkets"/>
    <x v="3"/>
    <x v="3"/>
    <s v="SP-04"/>
    <s v="David Mueller"/>
    <s v="PROD-201"/>
    <x v="14"/>
    <s v="Home Care"/>
    <n v="12"/>
    <n v="6.5"/>
    <n v="76"/>
    <n v="912"/>
    <n v="2.86E-2"/>
    <n v="26.08"/>
    <n v="885.92"/>
    <n v="494"/>
    <n v="391.92"/>
    <n v="0"/>
    <n v="0"/>
    <n v="0"/>
    <x v="3256"/>
  </r>
  <r>
    <s v="ORD-20243415"/>
    <d v="2024-05-20T00:00:00"/>
    <s v="CUST-1044"/>
    <s v="Vanguard Wholesale"/>
    <x v="4"/>
    <x v="1"/>
    <s v="SP-07"/>
    <s v="Carlos Mendez"/>
    <s v="PROD-104"/>
    <x v="6"/>
    <s v="Personal Care"/>
    <n v="9.9"/>
    <n v="3.1"/>
    <n v="78"/>
    <n v="772.2"/>
    <n v="8.8000000000000005E-3"/>
    <n v="6.8"/>
    <n v="765.4"/>
    <n v="241.8"/>
    <n v="523.6"/>
    <n v="0"/>
    <n v="0"/>
    <n v="0"/>
    <x v="3257"/>
  </r>
  <r>
    <s v="ORD-20243416"/>
    <d v="2024-04-21T00:00:00"/>
    <s v="CUST-1003"/>
    <s v="Metro Distributors"/>
    <x v="0"/>
    <x v="2"/>
    <s v="SP-01"/>
    <s v="Sarah Jenkins"/>
    <s v="PROD-204"/>
    <x v="12"/>
    <s v="Home Care"/>
    <n v="7.2"/>
    <n v="3.6"/>
    <n v="69"/>
    <n v="496.8"/>
    <n v="7.9200000000000007E-2"/>
    <n v="39.35"/>
    <n v="457.45"/>
    <n v="248.4"/>
    <n v="209.05"/>
    <n v="0"/>
    <n v="0"/>
    <n v="0"/>
    <x v="3258"/>
  </r>
  <r>
    <s v="ORD-20243417"/>
    <d v="2025-09-22T00:00:00"/>
    <s v="CUST-1091"/>
    <s v="Crown Distributors"/>
    <x v="1"/>
    <x v="2"/>
    <s v="SP-08"/>
    <s v="Tariq Al-Mansoor"/>
    <s v="PROD-401"/>
    <x v="3"/>
    <s v="Household Essentials"/>
    <n v="10.5"/>
    <n v="7.5"/>
    <n v="32"/>
    <n v="336"/>
    <n v="0.1434"/>
    <n v="48.18"/>
    <n v="287.82"/>
    <n v="240"/>
    <n v="47.82"/>
    <n v="0"/>
    <n v="0"/>
    <n v="0"/>
    <x v="3259"/>
  </r>
  <r>
    <s v="ORD-20243418"/>
    <d v="2026-01-28T00:00:00"/>
    <s v="CUST-1061"/>
    <s v="Pioneer Stores"/>
    <x v="0"/>
    <x v="3"/>
    <s v="SP-01"/>
    <s v="Sarah Jenkins"/>
    <s v="PROD-103"/>
    <x v="13"/>
    <s v="Personal Care"/>
    <n v="4.8"/>
    <n v="1.4"/>
    <n v="36"/>
    <n v="172.8"/>
    <n v="5.04E-2"/>
    <n v="8.7100000000000009"/>
    <n v="164.09"/>
    <n v="50.4"/>
    <n v="113.69"/>
    <n v="0"/>
    <n v="0"/>
    <n v="0"/>
    <x v="3260"/>
  </r>
  <r>
    <s v="ORD-20243419"/>
    <d v="2025-08-23T00:00:00"/>
    <s v="CUST-1069"/>
    <s v="Sterling Stores"/>
    <x v="3"/>
    <x v="0"/>
    <s v="SP-03"/>
    <s v="Elena Rostova"/>
    <s v="PROD-301"/>
    <x v="2"/>
    <s v="Food &amp; Beverage"/>
    <n v="5"/>
    <n v="3.2"/>
    <n v="365"/>
    <n v="1825"/>
    <n v="7.9000000000000001E-2"/>
    <n v="144.18"/>
    <n v="1680.82"/>
    <n v="1168"/>
    <n v="512.82000000000005"/>
    <n v="0"/>
    <n v="0"/>
    <n v="0"/>
    <x v="3261"/>
  </r>
  <r>
    <s v="ORD-20243420"/>
    <d v="2024-09-02T00:00:00"/>
    <s v="CUST-1087"/>
    <s v="Crest Direct"/>
    <x v="2"/>
    <x v="3"/>
    <s v="SP-05"/>
    <s v="Kenji Sato"/>
    <s v="PROD-404"/>
    <x v="16"/>
    <s v="Household Essentials"/>
    <n v="4.9000000000000004"/>
    <n v="3.1"/>
    <n v="65"/>
    <n v="318.5"/>
    <n v="2.23E-2"/>
    <n v="7.1"/>
    <n v="311.39999999999998"/>
    <n v="201.5"/>
    <n v="109.9"/>
    <n v="0"/>
    <n v="0"/>
    <n v="0"/>
    <x v="3262"/>
  </r>
  <r>
    <s v="ORD-20243421"/>
    <d v="2024-09-05T00:00:00"/>
    <s v="CUST-1032"/>
    <s v="Prime Retail"/>
    <x v="0"/>
    <x v="1"/>
    <s v="SP-01"/>
    <s v="Sarah Jenkins"/>
    <s v="PROD-202"/>
    <x v="4"/>
    <s v="Home Care"/>
    <n v="4.5"/>
    <n v="2.1"/>
    <n v="16"/>
    <n v="72"/>
    <n v="1.0999999999999999E-2"/>
    <n v="0.79"/>
    <n v="71.209999999999994"/>
    <n v="33.6"/>
    <n v="37.61"/>
    <n v="0"/>
    <n v="0"/>
    <n v="0"/>
    <x v="3263"/>
  </r>
  <r>
    <s v="ORD-20243422"/>
    <d v="2024-02-21T00:00:00"/>
    <s v="CUST-1053"/>
    <s v="Horizon Stores"/>
    <x v="3"/>
    <x v="2"/>
    <s v="SP-04"/>
    <s v="David Mueller"/>
    <s v="PROD-101"/>
    <x v="9"/>
    <s v="Personal Care"/>
    <n v="8.5"/>
    <n v="2.8"/>
    <n v="29"/>
    <n v="246.5"/>
    <n v="8.4199999999999997E-2"/>
    <n v="20.76"/>
    <n v="225.74"/>
    <n v="81.2"/>
    <n v="144.54"/>
    <n v="0"/>
    <n v="0"/>
    <n v="0"/>
    <x v="3264"/>
  </r>
  <r>
    <s v="ORD-20243423"/>
    <d v="2025-11-16T00:00:00"/>
    <s v="CUST-1039"/>
    <s v="Prime Direct"/>
    <x v="3"/>
    <x v="3"/>
    <s v="SP-03"/>
    <s v="Elena Rostova"/>
    <s v="PROD-102"/>
    <x v="15"/>
    <s v="Personal Care"/>
    <n v="6.2"/>
    <n v="1.9"/>
    <n v="57"/>
    <n v="353.4"/>
    <n v="2.9999999999999997E-4"/>
    <n v="0.11"/>
    <n v="353.29"/>
    <n v="108.3"/>
    <n v="244.99"/>
    <n v="0"/>
    <n v="0"/>
    <n v="0"/>
    <x v="3265"/>
  </r>
  <r>
    <s v="ORD-20243424"/>
    <d v="2026-07-15T00:00:00"/>
    <s v="CUST-1095"/>
    <s v="Crown Direct"/>
    <x v="0"/>
    <x v="2"/>
    <s v="SP-02"/>
    <s v="Michael Chang"/>
    <s v="PROD-105"/>
    <x v="1"/>
    <s v="Personal Care"/>
    <n v="14.5"/>
    <n v="4.2"/>
    <n v="95"/>
    <n v="1377.5"/>
    <n v="0.1779"/>
    <n v="245.06"/>
    <n v="1132.44"/>
    <n v="399"/>
    <n v="733.44"/>
    <n v="0"/>
    <n v="0"/>
    <n v="0"/>
    <x v="3266"/>
  </r>
  <r>
    <s v="ORD-20243425"/>
    <d v="2025-06-27T00:00:00"/>
    <s v="CUST-1020"/>
    <s v="Global Wholesale"/>
    <x v="0"/>
    <x v="1"/>
    <s v="SP-02"/>
    <s v="Michael Chang"/>
    <s v="PROD-104"/>
    <x v="6"/>
    <s v="Personal Care"/>
    <n v="9.9"/>
    <n v="3.1"/>
    <n v="5"/>
    <n v="49.5"/>
    <n v="2.1600000000000001E-2"/>
    <n v="1.07"/>
    <n v="48.43"/>
    <n v="15.5"/>
    <n v="32.93"/>
    <n v="0"/>
    <n v="0"/>
    <n v="0"/>
    <x v="3267"/>
  </r>
  <r>
    <s v="ORD-20243426"/>
    <d v="2024-08-19T00:00:00"/>
    <s v="CUST-1024"/>
    <s v="Summit Retail"/>
    <x v="3"/>
    <x v="3"/>
    <s v="SP-03"/>
    <s v="Elena Rostova"/>
    <s v="PROD-402"/>
    <x v="10"/>
    <s v="Household Essentials"/>
    <n v="6"/>
    <n v="4.2"/>
    <n v="35"/>
    <n v="210"/>
    <n v="4.0000000000000001E-3"/>
    <n v="0.84"/>
    <n v="209.16"/>
    <n v="147"/>
    <n v="62.16"/>
    <n v="12"/>
    <n v="71.709999999999994"/>
    <n v="56.4"/>
    <x v="3268"/>
  </r>
  <r>
    <s v="ORD-20243427"/>
    <d v="2025-10-15T00:00:00"/>
    <s v="CUST-1086"/>
    <s v="Crest Express"/>
    <x v="3"/>
    <x v="3"/>
    <s v="SP-03"/>
    <s v="Elena Rostova"/>
    <s v="PROD-202"/>
    <x v="4"/>
    <s v="Home Care"/>
    <n v="4.5"/>
    <n v="2.1"/>
    <n v="83"/>
    <n v="373.5"/>
    <n v="1.14E-2"/>
    <n v="4.26"/>
    <n v="369.24"/>
    <n v="174.3"/>
    <n v="194.94"/>
    <n v="0"/>
    <n v="0"/>
    <n v="0"/>
    <x v="3269"/>
  </r>
  <r>
    <s v="ORD-20243428"/>
    <d v="2024-08-26T00:00:00"/>
    <s v="CUST-1006"/>
    <s v="Metro Express"/>
    <x v="4"/>
    <x v="3"/>
    <s v="SP-07"/>
    <s v="Carlos Mendez"/>
    <s v="PROD-103"/>
    <x v="13"/>
    <s v="Personal Care"/>
    <n v="4.8"/>
    <n v="1.4"/>
    <n v="61"/>
    <n v="292.8"/>
    <n v="8.6E-3"/>
    <n v="2.52"/>
    <n v="290.27999999999997"/>
    <n v="85.4"/>
    <n v="204.88"/>
    <n v="0"/>
    <n v="0"/>
    <n v="0"/>
    <x v="1948"/>
  </r>
  <r>
    <s v="ORD-20243429"/>
    <d v="2024-02-23T00:00:00"/>
    <s v="CUST-1047"/>
    <s v="Vanguard Direct"/>
    <x v="2"/>
    <x v="1"/>
    <s v="SP-06"/>
    <s v="Priya Sharma"/>
    <s v="PROD-301"/>
    <x v="2"/>
    <s v="Food &amp; Beverage"/>
    <n v="5"/>
    <n v="3.2"/>
    <n v="12"/>
    <n v="60"/>
    <n v="0.43"/>
    <n v="25.8"/>
    <n v="34.200000000000003"/>
    <n v="38.4"/>
    <n v="-4.2"/>
    <n v="0"/>
    <n v="0"/>
    <n v="0"/>
    <x v="3270"/>
  </r>
  <r>
    <s v="ORD-20243430"/>
    <d v="2024-04-12T00:00:00"/>
    <s v="CUST-1010"/>
    <s v="Apex Mart"/>
    <x v="2"/>
    <x v="3"/>
    <s v="SP-05"/>
    <s v="Kenji Sato"/>
    <s v="PROD-304"/>
    <x v="8"/>
    <s v="Food &amp; Beverage"/>
    <n v="4.2"/>
    <n v="2.8"/>
    <n v="148"/>
    <n v="621.6"/>
    <n v="1.0500000000000001E-2"/>
    <n v="6.53"/>
    <n v="615.07000000000005"/>
    <n v="414.4"/>
    <n v="200.67"/>
    <n v="0"/>
    <n v="0"/>
    <n v="0"/>
    <x v="3271"/>
  </r>
  <r>
    <s v="ORD-20243431"/>
    <d v="2025-02-27T00:00:00"/>
    <s v="CUST-1073"/>
    <s v="Beacon Supermarkets"/>
    <x v="2"/>
    <x v="1"/>
    <s v="SP-06"/>
    <s v="Priya Sharma"/>
    <s v="PROD-403"/>
    <x v="11"/>
    <s v="Household Essentials"/>
    <n v="5.5"/>
    <n v="3.8"/>
    <n v="22"/>
    <n v="121"/>
    <n v="4.4999999999999998E-2"/>
    <n v="5.44"/>
    <n v="115.56"/>
    <n v="83.6"/>
    <n v="31.96"/>
    <n v="0"/>
    <n v="0"/>
    <n v="0"/>
    <x v="3272"/>
  </r>
  <r>
    <s v="ORD-20243432"/>
    <d v="2024-12-04T00:00:00"/>
    <s v="CUST-1008"/>
    <s v="Apex Retail"/>
    <x v="0"/>
    <x v="1"/>
    <s v="SP-02"/>
    <s v="Michael Chang"/>
    <s v="PROD-201"/>
    <x v="14"/>
    <s v="Home Care"/>
    <n v="12"/>
    <n v="6.5"/>
    <n v="6"/>
    <n v="72"/>
    <n v="4.1999999999999997E-3"/>
    <n v="0.3"/>
    <n v="71.7"/>
    <n v="39"/>
    <n v="32.700000000000003"/>
    <n v="0"/>
    <n v="0"/>
    <n v="0"/>
    <x v="3273"/>
  </r>
  <r>
    <s v="ORD-20243433"/>
    <d v="2026-01-04T00:00:00"/>
    <s v="CUST-1042"/>
    <s v="Vanguard Mart"/>
    <x v="0"/>
    <x v="1"/>
    <s v="SP-02"/>
    <s v="Michael Chang"/>
    <s v="PROD-403"/>
    <x v="11"/>
    <s v="Household Essentials"/>
    <n v="5.5"/>
    <n v="3.8"/>
    <n v="16"/>
    <n v="88"/>
    <n v="2.8E-3"/>
    <n v="0.25"/>
    <n v="87.75"/>
    <n v="60.8"/>
    <n v="26.95"/>
    <n v="0"/>
    <n v="0"/>
    <n v="0"/>
    <x v="3274"/>
  </r>
  <r>
    <s v="ORD-20243434"/>
    <d v="2025-04-28T00:00:00"/>
    <s v="CUST-1086"/>
    <s v="Crest Express"/>
    <x v="3"/>
    <x v="3"/>
    <s v="SP-04"/>
    <s v="David Mueller"/>
    <s v="PROD-102"/>
    <x v="15"/>
    <s v="Personal Care"/>
    <n v="6.2"/>
    <n v="1.9"/>
    <n v="142"/>
    <n v="880.4"/>
    <n v="1.4200000000000001E-2"/>
    <n v="12.5"/>
    <n v="867.9"/>
    <n v="269.8"/>
    <n v="598.1"/>
    <n v="0"/>
    <n v="0"/>
    <n v="0"/>
    <x v="3275"/>
  </r>
  <r>
    <s v="ORD-20243435"/>
    <d v="2024-04-12T00:00:00"/>
    <s v="CUST-1006"/>
    <s v="Metro Express"/>
    <x v="4"/>
    <x v="3"/>
    <s v="SP-07"/>
    <s v="Carlos Mendez"/>
    <s v="PROD-204"/>
    <x v="12"/>
    <s v="Home Care"/>
    <n v="7.2"/>
    <n v="3.6"/>
    <n v="17"/>
    <n v="122.4"/>
    <n v="1.0699999999999999E-2"/>
    <n v="1.31"/>
    <n v="121.09"/>
    <n v="61.2"/>
    <n v="59.89"/>
    <n v="0"/>
    <n v="0"/>
    <n v="0"/>
    <x v="3276"/>
  </r>
  <r>
    <s v="ORD-20243436"/>
    <d v="2025-11-28T00:00:00"/>
    <s v="CUST-1012"/>
    <s v="Apex Wholesale"/>
    <x v="3"/>
    <x v="2"/>
    <s v="SP-03"/>
    <s v="Elena Rostova"/>
    <s v="PROD-203"/>
    <x v="0"/>
    <s v="Home Care"/>
    <n v="5.8"/>
    <n v="2.7"/>
    <n v="33"/>
    <n v="191.4"/>
    <n v="2.6499999999999999E-2"/>
    <n v="5.07"/>
    <n v="186.33"/>
    <n v="89.1"/>
    <n v="97.23"/>
    <n v="0"/>
    <n v="0"/>
    <n v="0"/>
    <x v="3277"/>
  </r>
  <r>
    <s v="ORD-20243437"/>
    <d v="2026-02-28T00:00:00"/>
    <s v="CUST-1092"/>
    <s v="Crown Wholesale"/>
    <x v="0"/>
    <x v="4"/>
    <s v="SP-01"/>
    <s v="Sarah Jenkins"/>
    <s v="PROD-204"/>
    <x v="12"/>
    <s v="Home Care"/>
    <n v="7.2"/>
    <n v="3.6"/>
    <n v="153"/>
    <n v="1101.5999999999999"/>
    <n v="0.49540000000000001"/>
    <n v="545.73"/>
    <n v="555.87"/>
    <n v="550.79999999999995"/>
    <n v="5.07"/>
    <n v="0"/>
    <n v="0"/>
    <n v="0"/>
    <x v="3278"/>
  </r>
  <r>
    <s v="ORD-20243438"/>
    <d v="2024-05-20T00:00:00"/>
    <s v="CUST-1099"/>
    <s v="Atlas Distributors"/>
    <x v="4"/>
    <x v="2"/>
    <s v="SP-07"/>
    <s v="Carlos Mendez"/>
    <s v="PROD-201"/>
    <x v="14"/>
    <s v="Home Care"/>
    <n v="12"/>
    <n v="6.5"/>
    <n v="52"/>
    <n v="624"/>
    <n v="0.2424"/>
    <n v="151.26"/>
    <n v="472.74"/>
    <n v="338"/>
    <n v="134.74"/>
    <n v="0"/>
    <n v="0"/>
    <n v="0"/>
    <x v="3279"/>
  </r>
  <r>
    <s v="ORD-20243439"/>
    <d v="2024-01-06T00:00:00"/>
    <s v="CUST-1088"/>
    <s v="Crown Retail"/>
    <x v="2"/>
    <x v="1"/>
    <s v="SP-05"/>
    <s v="Kenji Sato"/>
    <s v="PROD-103"/>
    <x v="13"/>
    <s v="Personal Care"/>
    <n v="4.8"/>
    <n v="1.4"/>
    <n v="3"/>
    <n v="14.4"/>
    <n v="8.5000000000000006E-3"/>
    <n v="0.12"/>
    <n v="14.28"/>
    <n v="4.2"/>
    <n v="10.08"/>
    <n v="0"/>
    <n v="0"/>
    <n v="0"/>
    <x v="3280"/>
  </r>
  <r>
    <s v="ORD-20243440"/>
    <d v="2025-07-17T00:00:00"/>
    <s v="CUST-1110"/>
    <s v="Omega Express"/>
    <x v="2"/>
    <x v="4"/>
    <s v="SP-06"/>
    <s v="Priya Sharma"/>
    <s v="PROD-203"/>
    <x v="0"/>
    <s v="Home Care"/>
    <n v="5.8"/>
    <n v="2.7"/>
    <n v="261"/>
    <n v="1513.8"/>
    <n v="5.4300000000000001E-2"/>
    <n v="82.2"/>
    <n v="1431.6"/>
    <n v="704.7"/>
    <n v="726.9"/>
    <n v="0"/>
    <n v="0"/>
    <n v="0"/>
    <x v="3281"/>
  </r>
  <r>
    <s v="ORD-20243441"/>
    <d v="2026-08-09T00:00:00"/>
    <s v="CUST-1104"/>
    <s v="Omega Retail"/>
    <x v="0"/>
    <x v="3"/>
    <s v="SP-01"/>
    <s v="Sarah Jenkins"/>
    <s v="PROD-402"/>
    <x v="10"/>
    <s v="Household Essentials"/>
    <n v="6"/>
    <n v="4.2"/>
    <n v="65"/>
    <n v="390"/>
    <n v="4.1000000000000003E-3"/>
    <n v="1.6"/>
    <n v="388.4"/>
    <n v="273"/>
    <n v="115.4"/>
    <n v="0"/>
    <n v="0"/>
    <n v="0"/>
    <x v="3282"/>
  </r>
  <r>
    <s v="ORD-20243442"/>
    <d v="2024-06-10T00:00:00"/>
    <s v="CUST-1036"/>
    <s v="Prime Wholesale"/>
    <x v="0"/>
    <x v="2"/>
    <s v="SP-01"/>
    <s v="Sarah Jenkins"/>
    <s v="PROD-103"/>
    <x v="13"/>
    <s v="Personal Care"/>
    <n v="4.8"/>
    <n v="1.4"/>
    <n v="18"/>
    <n v="86.4"/>
    <n v="0.13020000000000001"/>
    <n v="11.25"/>
    <n v="75.150000000000006"/>
    <n v="25.2"/>
    <n v="49.95"/>
    <n v="0"/>
    <n v="0"/>
    <n v="0"/>
    <x v="3283"/>
  </r>
  <r>
    <s v="ORD-20243443"/>
    <d v="2025-02-20T00:00:00"/>
    <s v="CUST-1003"/>
    <s v="Metro Distributors"/>
    <x v="0"/>
    <x v="2"/>
    <s v="SP-01"/>
    <s v="Sarah Jenkins"/>
    <s v="PROD-304"/>
    <x v="8"/>
    <s v="Food &amp; Beverage"/>
    <n v="4.2"/>
    <n v="2.8"/>
    <n v="11"/>
    <n v="46.2"/>
    <n v="0.1089"/>
    <n v="5.03"/>
    <n v="41.17"/>
    <n v="30.8"/>
    <n v="10.37"/>
    <n v="0"/>
    <n v="0"/>
    <n v="0"/>
    <x v="3284"/>
  </r>
  <r>
    <s v="ORD-20243444"/>
    <d v="2025-10-30T00:00:00"/>
    <s v="CUST-1028"/>
    <s v="Summit Wholesale"/>
    <x v="0"/>
    <x v="3"/>
    <s v="SP-02"/>
    <s v="Michael Chang"/>
    <s v="PROD-203"/>
    <x v="0"/>
    <s v="Home Care"/>
    <n v="5.8"/>
    <n v="2.7"/>
    <n v="29"/>
    <n v="168.2"/>
    <n v="6.4999999999999997E-3"/>
    <n v="1.0900000000000001"/>
    <n v="167.11"/>
    <n v="78.3"/>
    <n v="88.81"/>
    <n v="0"/>
    <n v="0"/>
    <n v="0"/>
    <x v="3285"/>
  </r>
  <r>
    <s v="ORD-20243445"/>
    <d v="2026-08-15T00:00:00"/>
    <s v="CUST-1107"/>
    <s v="Omega Distributors"/>
    <x v="2"/>
    <x v="3"/>
    <s v="SP-06"/>
    <s v="Priya Sharma"/>
    <s v="PROD-302"/>
    <x v="7"/>
    <s v="Food &amp; Beverage"/>
    <n v="3.8"/>
    <n v="2.6"/>
    <n v="124"/>
    <n v="471.2"/>
    <n v="3.73E-2"/>
    <n v="17.579999999999998"/>
    <n v="453.62"/>
    <n v="322.39999999999998"/>
    <n v="131.22"/>
    <n v="0"/>
    <n v="0"/>
    <n v="0"/>
    <x v="3286"/>
  </r>
  <r>
    <s v="ORD-20243446"/>
    <d v="2026-06-20T00:00:00"/>
    <s v="CUST-1082"/>
    <s v="Crest Mart"/>
    <x v="0"/>
    <x v="2"/>
    <s v="SP-01"/>
    <s v="Sarah Jenkins"/>
    <s v="PROD-201"/>
    <x v="14"/>
    <s v="Home Care"/>
    <n v="12"/>
    <n v="6.5"/>
    <n v="79"/>
    <n v="948"/>
    <n v="0.1139"/>
    <n v="107.98"/>
    <n v="840.02"/>
    <n v="513.5"/>
    <n v="326.52"/>
    <n v="0"/>
    <n v="0"/>
    <n v="0"/>
    <x v="3287"/>
  </r>
  <r>
    <s v="ORD-20243447"/>
    <d v="2026-06-18T00:00:00"/>
    <s v="CUST-1002"/>
    <s v="Metro Mart"/>
    <x v="0"/>
    <x v="3"/>
    <s v="SP-02"/>
    <s v="Michael Chang"/>
    <s v="PROD-204"/>
    <x v="12"/>
    <s v="Home Care"/>
    <n v="7.2"/>
    <n v="3.6"/>
    <n v="49"/>
    <n v="352.8"/>
    <n v="5.3E-3"/>
    <n v="1.87"/>
    <n v="350.93"/>
    <n v="176.4"/>
    <n v="174.53"/>
    <n v="0"/>
    <n v="0"/>
    <n v="0"/>
    <x v="3288"/>
  </r>
  <r>
    <s v="ORD-20243448"/>
    <d v="2025-05-02T00:00:00"/>
    <s v="CUST-1105"/>
    <s v="Omega Supermarkets"/>
    <x v="3"/>
    <x v="4"/>
    <s v="SP-04"/>
    <s v="David Mueller"/>
    <s v="PROD-104"/>
    <x v="6"/>
    <s v="Personal Care"/>
    <n v="9.9"/>
    <n v="3.1"/>
    <n v="25"/>
    <n v="247.5"/>
    <n v="7.7399999999999997E-2"/>
    <n v="19.16"/>
    <n v="228.34"/>
    <n v="77.5"/>
    <n v="150.84"/>
    <n v="0"/>
    <n v="0"/>
    <n v="0"/>
    <x v="390"/>
  </r>
  <r>
    <s v="ORD-20243449"/>
    <d v="2025-05-03T00:00:00"/>
    <s v="CUST-1007"/>
    <s v="Metro Direct"/>
    <x v="0"/>
    <x v="3"/>
    <s v="SP-01"/>
    <s v="Sarah Jenkins"/>
    <s v="PROD-303"/>
    <x v="5"/>
    <s v="Food &amp; Beverage"/>
    <n v="11"/>
    <n v="6.8"/>
    <n v="42"/>
    <n v="462"/>
    <n v="9.7000000000000003E-3"/>
    <n v="4.4800000000000004"/>
    <n v="457.52"/>
    <n v="285.60000000000002"/>
    <n v="171.92"/>
    <n v="0"/>
    <n v="0"/>
    <n v="0"/>
    <x v="3289"/>
  </r>
  <r>
    <s v="ORD-20243450"/>
    <d v="2025-10-28T00:00:00"/>
    <s v="CUST-1092"/>
    <s v="Crown Wholesale"/>
    <x v="0"/>
    <x v="4"/>
    <s v="SP-01"/>
    <s v="Sarah Jenkins"/>
    <s v="PROD-402"/>
    <x v="10"/>
    <s v="Household Essentials"/>
    <n v="6"/>
    <n v="4.2"/>
    <n v="61"/>
    <n v="366"/>
    <n v="5.5899999999999998E-2"/>
    <n v="20.46"/>
    <n v="345.54"/>
    <n v="256.2"/>
    <n v="89.34"/>
    <n v="0"/>
    <n v="0"/>
    <n v="0"/>
    <x v="3290"/>
  </r>
  <r>
    <s v="ORD-20243451"/>
    <d v="2024-07-23T00:00:00"/>
    <s v="CUST-1103"/>
    <s v="Atlas Direct"/>
    <x v="0"/>
    <x v="4"/>
    <s v="SP-02"/>
    <s v="Michael Chang"/>
    <s v="PROD-201"/>
    <x v="14"/>
    <s v="Home Care"/>
    <n v="12"/>
    <n v="6.5"/>
    <n v="294"/>
    <n v="3528"/>
    <n v="9.7600000000000006E-2"/>
    <n v="344.33"/>
    <n v="3183.67"/>
    <n v="1911"/>
    <n v="1272.67"/>
    <n v="0"/>
    <n v="0"/>
    <n v="0"/>
    <x v="3291"/>
  </r>
  <r>
    <s v="ORD-20243452"/>
    <d v="2026-02-13T00:00:00"/>
    <s v="CUST-1026"/>
    <s v="Summit Mart"/>
    <x v="1"/>
    <x v="2"/>
    <s v="SP-08"/>
    <s v="Tariq Al-Mansoor"/>
    <s v="PROD-403"/>
    <x v="11"/>
    <s v="Household Essentials"/>
    <n v="5.5"/>
    <n v="3.8"/>
    <n v="3"/>
    <n v="16.5"/>
    <n v="8.09E-2"/>
    <n v="1.33"/>
    <n v="15.17"/>
    <n v="11.4"/>
    <n v="3.77"/>
    <n v="1"/>
    <n v="5.0599999999999996"/>
    <n v="4.3"/>
    <x v="3292"/>
  </r>
  <r>
    <s v="ORD-20243453"/>
    <d v="2024-10-21T00:00:00"/>
    <s v="CUST-1078"/>
    <s v="Beacon Express"/>
    <x v="2"/>
    <x v="2"/>
    <s v="SP-05"/>
    <s v="Kenji Sato"/>
    <s v="PROD-301"/>
    <x v="2"/>
    <s v="Food &amp; Beverage"/>
    <n v="5"/>
    <n v="3.2"/>
    <n v="105"/>
    <n v="525"/>
    <n v="0.12590000000000001"/>
    <n v="66.099999999999994"/>
    <n v="458.9"/>
    <n v="336"/>
    <n v="122.9"/>
    <n v="0"/>
    <n v="0"/>
    <n v="0"/>
    <x v="3293"/>
  </r>
  <r>
    <s v="ORD-20243454"/>
    <d v="2024-11-24T00:00:00"/>
    <s v="CUST-1078"/>
    <s v="Beacon Express"/>
    <x v="2"/>
    <x v="2"/>
    <s v="SP-06"/>
    <s v="Priya Sharma"/>
    <s v="PROD-201"/>
    <x v="14"/>
    <s v="Home Care"/>
    <n v="12"/>
    <n v="6.5"/>
    <n v="49"/>
    <n v="588"/>
    <n v="9.9000000000000005E-2"/>
    <n v="58.21"/>
    <n v="529.79"/>
    <n v="318.5"/>
    <n v="211.29"/>
    <n v="0"/>
    <n v="0"/>
    <n v="0"/>
    <x v="3294"/>
  </r>
  <r>
    <s v="ORD-20243455"/>
    <d v="2024-10-19T00:00:00"/>
    <s v="CUST-1107"/>
    <s v="Omega Distributors"/>
    <x v="2"/>
    <x v="3"/>
    <s v="SP-05"/>
    <s v="Kenji Sato"/>
    <s v="PROD-102"/>
    <x v="15"/>
    <s v="Personal Care"/>
    <n v="6.2"/>
    <n v="1.9"/>
    <n v="194"/>
    <n v="1202.8"/>
    <n v="3.0000000000000001E-3"/>
    <n v="3.61"/>
    <n v="1199.19"/>
    <n v="368.6"/>
    <n v="830.59"/>
    <n v="0"/>
    <n v="0"/>
    <n v="0"/>
    <x v="3295"/>
  </r>
  <r>
    <s v="ORD-20243456"/>
    <d v="2025-10-23T00:00:00"/>
    <s v="CUST-1091"/>
    <s v="Crown Distributors"/>
    <x v="1"/>
    <x v="2"/>
    <s v="SP-08"/>
    <s v="Tariq Al-Mansoor"/>
    <s v="PROD-303"/>
    <x v="5"/>
    <s v="Food &amp; Beverage"/>
    <n v="11"/>
    <n v="6.8"/>
    <n v="15"/>
    <n v="165"/>
    <n v="0.1356"/>
    <n v="22.37"/>
    <n v="142.63"/>
    <n v="102"/>
    <n v="40.630000000000003"/>
    <n v="0"/>
    <n v="0"/>
    <n v="0"/>
    <x v="3296"/>
  </r>
  <r>
    <s v="ORD-20243457"/>
    <d v="2024-03-01T00:00:00"/>
    <s v="CUST-1004"/>
    <s v="Metro Wholesale"/>
    <x v="2"/>
    <x v="4"/>
    <s v="SP-06"/>
    <s v="Priya Sharma"/>
    <s v="PROD-401"/>
    <x v="3"/>
    <s v="Household Essentials"/>
    <n v="10.5"/>
    <n v="7.5"/>
    <n v="49"/>
    <n v="514.5"/>
    <n v="0.15129999999999999"/>
    <n v="77.84"/>
    <n v="436.66"/>
    <n v="367.5"/>
    <n v="69.16"/>
    <n v="0"/>
    <n v="0"/>
    <n v="0"/>
    <x v="3297"/>
  </r>
  <r>
    <s v="ORD-20243458"/>
    <d v="2026-07-18T00:00:00"/>
    <s v="CUST-1063"/>
    <s v="Pioneer Direct"/>
    <x v="4"/>
    <x v="2"/>
    <s v="SP-07"/>
    <s v="Carlos Mendez"/>
    <s v="PROD-203"/>
    <x v="0"/>
    <s v="Home Care"/>
    <n v="5.8"/>
    <n v="2.7"/>
    <n v="6"/>
    <n v="34.799999999999997"/>
    <n v="7.1400000000000005E-2"/>
    <n v="2.48"/>
    <n v="32.32"/>
    <n v="16.2"/>
    <n v="16.12"/>
    <n v="0"/>
    <n v="0"/>
    <n v="0"/>
    <x v="3298"/>
  </r>
  <r>
    <s v="ORD-20243459"/>
    <d v="2026-02-26T00:00:00"/>
    <s v="CUST-1004"/>
    <s v="Metro Wholesale"/>
    <x v="2"/>
    <x v="4"/>
    <s v="SP-05"/>
    <s v="Kenji Sato"/>
    <s v="PROD-204"/>
    <x v="12"/>
    <s v="Home Care"/>
    <n v="7.2"/>
    <n v="3.6"/>
    <n v="31"/>
    <n v="223.2"/>
    <n v="0.15260000000000001"/>
    <n v="34.06"/>
    <n v="189.14"/>
    <n v="111.6"/>
    <n v="77.540000000000006"/>
    <n v="0"/>
    <n v="0"/>
    <n v="0"/>
    <x v="3299"/>
  </r>
  <r>
    <s v="ORD-20243460"/>
    <d v="2024-04-01T00:00:00"/>
    <s v="CUST-1054"/>
    <s v="Horizon Express"/>
    <x v="0"/>
    <x v="3"/>
    <s v="SP-02"/>
    <s v="Michael Chang"/>
    <s v="PROD-102"/>
    <x v="15"/>
    <s v="Personal Care"/>
    <n v="6.2"/>
    <n v="1.9"/>
    <n v="25"/>
    <n v="155"/>
    <n v="1E-3"/>
    <n v="0.16"/>
    <n v="154.84"/>
    <n v="47.5"/>
    <n v="107.34"/>
    <n v="0"/>
    <n v="0"/>
    <n v="0"/>
    <x v="3300"/>
  </r>
  <r>
    <s v="ORD-20243461"/>
    <d v="2025-10-29T00:00:00"/>
    <s v="CUST-1063"/>
    <s v="Pioneer Direct"/>
    <x v="4"/>
    <x v="2"/>
    <s v="SP-07"/>
    <s v="Carlos Mendez"/>
    <s v="PROD-402"/>
    <x v="10"/>
    <s v="Household Essentials"/>
    <n v="6"/>
    <n v="4.2"/>
    <n v="20"/>
    <n v="120"/>
    <n v="0.1479"/>
    <n v="17.75"/>
    <n v="102.25"/>
    <n v="84"/>
    <n v="18.25"/>
    <n v="0"/>
    <n v="0"/>
    <n v="0"/>
    <x v="3301"/>
  </r>
  <r>
    <s v="ORD-20243462"/>
    <d v="2025-08-10T00:00:00"/>
    <s v="CUST-1033"/>
    <s v="Prime Supermarkets"/>
    <x v="0"/>
    <x v="2"/>
    <s v="SP-01"/>
    <s v="Sarah Jenkins"/>
    <s v="PROD-102"/>
    <x v="15"/>
    <s v="Personal Care"/>
    <n v="6.2"/>
    <n v="1.9"/>
    <n v="1"/>
    <n v="6.2"/>
    <n v="0.15490000000000001"/>
    <n v="0.96"/>
    <n v="5.24"/>
    <n v="1.9"/>
    <n v="3.34"/>
    <n v="0"/>
    <n v="0"/>
    <n v="0"/>
    <x v="960"/>
  </r>
  <r>
    <s v="ORD-20243463"/>
    <d v="2024-08-25T00:00:00"/>
    <s v="CUST-1101"/>
    <s v="Atlas Stores"/>
    <x v="0"/>
    <x v="2"/>
    <s v="SP-02"/>
    <s v="Michael Chang"/>
    <s v="PROD-101"/>
    <x v="9"/>
    <s v="Personal Care"/>
    <n v="8.5"/>
    <n v="2.8"/>
    <n v="102"/>
    <n v="867"/>
    <n v="0.47570000000000001"/>
    <n v="412.43"/>
    <n v="454.57"/>
    <n v="285.60000000000002"/>
    <n v="168.97"/>
    <n v="0"/>
    <n v="0"/>
    <n v="0"/>
    <x v="3302"/>
  </r>
  <r>
    <s v="ORD-20243464"/>
    <d v="2025-07-01T00:00:00"/>
    <s v="CUST-1110"/>
    <s v="Omega Express"/>
    <x v="2"/>
    <x v="4"/>
    <s v="SP-06"/>
    <s v="Priya Sharma"/>
    <s v="PROD-204"/>
    <x v="12"/>
    <s v="Home Care"/>
    <n v="7.2"/>
    <n v="3.6"/>
    <n v="24"/>
    <n v="172.8"/>
    <n v="9.5299999999999996E-2"/>
    <n v="16.47"/>
    <n v="156.33000000000001"/>
    <n v="86.4"/>
    <n v="69.930000000000007"/>
    <n v="0"/>
    <n v="0"/>
    <n v="0"/>
    <x v="3303"/>
  </r>
  <r>
    <s v="ORD-20243465"/>
    <d v="2026-01-26T00:00:00"/>
    <s v="CUST-1063"/>
    <s v="Pioneer Direct"/>
    <x v="4"/>
    <x v="2"/>
    <s v="SP-07"/>
    <s v="Carlos Mendez"/>
    <s v="PROD-304"/>
    <x v="8"/>
    <s v="Food &amp; Beverage"/>
    <n v="4.2"/>
    <n v="2.8"/>
    <n v="7"/>
    <n v="29.4"/>
    <n v="3.4200000000000001E-2"/>
    <n v="1.01"/>
    <n v="28.39"/>
    <n v="19.600000000000001"/>
    <n v="8.7899999999999991"/>
    <n v="0"/>
    <n v="0"/>
    <n v="0"/>
    <x v="3304"/>
  </r>
  <r>
    <s v="ORD-20243466"/>
    <d v="2026-01-10T00:00:00"/>
    <s v="CUST-1008"/>
    <s v="Apex Retail"/>
    <x v="0"/>
    <x v="1"/>
    <s v="SP-02"/>
    <s v="Michael Chang"/>
    <s v="PROD-101"/>
    <x v="9"/>
    <s v="Personal Care"/>
    <n v="8.5"/>
    <n v="2.8"/>
    <n v="27"/>
    <n v="229.5"/>
    <n v="2.8E-3"/>
    <n v="0.64"/>
    <n v="228.86"/>
    <n v="75.599999999999994"/>
    <n v="153.26"/>
    <n v="0"/>
    <n v="0"/>
    <n v="0"/>
    <x v="3305"/>
  </r>
  <r>
    <s v="ORD-20243467"/>
    <d v="2026-05-20T00:00:00"/>
    <s v="CUST-1103"/>
    <s v="Atlas Direct"/>
    <x v="0"/>
    <x v="4"/>
    <s v="SP-02"/>
    <s v="Michael Chang"/>
    <s v="PROD-203"/>
    <x v="0"/>
    <s v="Home Care"/>
    <n v="5.8"/>
    <n v="2.7"/>
    <n v="31"/>
    <n v="179.8"/>
    <n v="0.1399"/>
    <n v="25.15"/>
    <n v="154.65"/>
    <n v="83.7"/>
    <n v="70.95"/>
    <n v="0"/>
    <n v="0"/>
    <n v="0"/>
    <x v="3306"/>
  </r>
  <r>
    <s v="ORD-20243468"/>
    <d v="2026-08-17T00:00:00"/>
    <s v="CUST-1000"/>
    <s v="Metro Retail"/>
    <x v="3"/>
    <x v="0"/>
    <s v="SP-03"/>
    <s v="Elena Rostova"/>
    <s v="PROD-301"/>
    <x v="2"/>
    <s v="Food &amp; Beverage"/>
    <n v="5"/>
    <n v="3.2"/>
    <n v="135"/>
    <n v="675"/>
    <n v="5.5E-2"/>
    <n v="37.119999999999997"/>
    <n v="637.88"/>
    <n v="432"/>
    <n v="205.88"/>
    <n v="0"/>
    <n v="0"/>
    <n v="0"/>
    <x v="3307"/>
  </r>
  <r>
    <s v="ORD-20243469"/>
    <d v="2024-02-08T00:00:00"/>
    <s v="CUST-1022"/>
    <s v="Global Express"/>
    <x v="0"/>
    <x v="4"/>
    <s v="SP-01"/>
    <s v="Sarah Jenkins"/>
    <s v="PROD-401"/>
    <x v="3"/>
    <s v="Household Essentials"/>
    <n v="10.5"/>
    <n v="7.5"/>
    <n v="28"/>
    <n v="294"/>
    <n v="0.151"/>
    <n v="44.39"/>
    <n v="249.61"/>
    <n v="210"/>
    <n v="39.61"/>
    <n v="0"/>
    <n v="0"/>
    <n v="0"/>
    <x v="3308"/>
  </r>
  <r>
    <s v="ORD-20243470"/>
    <d v="2026-07-24T00:00:00"/>
    <s v="CUST-1109"/>
    <s v="Omega Stores"/>
    <x v="2"/>
    <x v="2"/>
    <s v="SP-05"/>
    <s v="Kenji Sato"/>
    <s v="PROD-301"/>
    <x v="2"/>
    <s v="Food &amp; Beverage"/>
    <n v="5"/>
    <n v="3.2"/>
    <n v="21"/>
    <n v="105"/>
    <n v="0.1207"/>
    <n v="12.67"/>
    <n v="92.33"/>
    <n v="67.2"/>
    <n v="25.13"/>
    <n v="0"/>
    <n v="0"/>
    <n v="0"/>
    <x v="3309"/>
  </r>
  <r>
    <s v="ORD-20243471"/>
    <d v="2026-08-01T00:00:00"/>
    <s v="CUST-1087"/>
    <s v="Crest Direct"/>
    <x v="2"/>
    <x v="3"/>
    <s v="SP-05"/>
    <s v="Kenji Sato"/>
    <s v="PROD-202"/>
    <x v="4"/>
    <s v="Home Care"/>
    <n v="4.5"/>
    <n v="2.1"/>
    <n v="160"/>
    <n v="720"/>
    <n v="3.0800000000000001E-2"/>
    <n v="22.18"/>
    <n v="697.82"/>
    <n v="336"/>
    <n v="361.82"/>
    <n v="0"/>
    <n v="0"/>
    <n v="0"/>
    <x v="3310"/>
  </r>
  <r>
    <s v="ORD-20243472"/>
    <d v="2024-06-28T00:00:00"/>
    <s v="CUST-1089"/>
    <s v="Crown Supermarkets"/>
    <x v="1"/>
    <x v="3"/>
    <s v="SP-08"/>
    <s v="Tariq Al-Mansoor"/>
    <s v="PROD-401"/>
    <x v="3"/>
    <s v="Household Essentials"/>
    <n v="10.5"/>
    <n v="7.5"/>
    <n v="478"/>
    <n v="5019"/>
    <n v="1.6999999999999999E-3"/>
    <n v="8.5299999999999994"/>
    <n v="5010.47"/>
    <n v="3585"/>
    <n v="1425.47"/>
    <n v="72"/>
    <n v="754.71"/>
    <n v="576"/>
    <x v="3311"/>
  </r>
  <r>
    <s v="ORD-20243473"/>
    <d v="2025-03-03T00:00:00"/>
    <s v="CUST-1060"/>
    <s v="Pioneer Wholesale"/>
    <x v="4"/>
    <x v="2"/>
    <s v="SP-07"/>
    <s v="Carlos Mendez"/>
    <s v="PROD-303"/>
    <x v="5"/>
    <s v="Food &amp; Beverage"/>
    <n v="11"/>
    <n v="6.8"/>
    <n v="45"/>
    <n v="495"/>
    <n v="5.3600000000000002E-2"/>
    <n v="26.53"/>
    <n v="468.47"/>
    <n v="306"/>
    <n v="162.47"/>
    <n v="0"/>
    <n v="0"/>
    <n v="0"/>
    <x v="1639"/>
  </r>
  <r>
    <s v="ORD-20243474"/>
    <d v="2026-06-22T00:00:00"/>
    <s v="CUST-1106"/>
    <s v="Omega Mart"/>
    <x v="2"/>
    <x v="3"/>
    <s v="SP-06"/>
    <s v="Priya Sharma"/>
    <s v="PROD-404"/>
    <x v="16"/>
    <s v="Household Essentials"/>
    <n v="4.9000000000000004"/>
    <n v="3.1"/>
    <n v="46"/>
    <n v="225.4"/>
    <n v="3.39E-2"/>
    <n v="7.64"/>
    <n v="217.76"/>
    <n v="142.6"/>
    <n v="75.16"/>
    <n v="0"/>
    <n v="0"/>
    <n v="0"/>
    <x v="3312"/>
  </r>
  <r>
    <s v="ORD-20243475"/>
    <d v="2026-05-07T00:00:00"/>
    <s v="CUST-1040"/>
    <s v="Vanguard Retail"/>
    <x v="4"/>
    <x v="4"/>
    <s v="SP-07"/>
    <s v="Carlos Mendez"/>
    <s v="PROD-105"/>
    <x v="1"/>
    <s v="Personal Care"/>
    <n v="14.5"/>
    <n v="4.2"/>
    <n v="549"/>
    <n v="7960.5"/>
    <n v="4.24E-2"/>
    <n v="337.53"/>
    <n v="7622.97"/>
    <n v="2305.8000000000002"/>
    <n v="5317.17"/>
    <n v="0"/>
    <n v="0"/>
    <n v="0"/>
    <x v="3313"/>
  </r>
  <r>
    <s v="ORD-20243476"/>
    <d v="2024-06-29T00:00:00"/>
    <s v="CUST-1061"/>
    <s v="Pioneer Stores"/>
    <x v="0"/>
    <x v="3"/>
    <s v="SP-02"/>
    <s v="Michael Chang"/>
    <s v="PROD-203"/>
    <x v="0"/>
    <s v="Home Care"/>
    <n v="5.8"/>
    <n v="2.7"/>
    <n v="142"/>
    <n v="823.6"/>
    <n v="1.41E-2"/>
    <n v="11.61"/>
    <n v="811.99"/>
    <n v="383.4"/>
    <n v="428.59"/>
    <n v="0"/>
    <n v="0"/>
    <n v="0"/>
    <x v="3314"/>
  </r>
  <r>
    <s v="ORD-20243477"/>
    <d v="2026-08-14T00:00:00"/>
    <s v="CUST-1092"/>
    <s v="Crown Wholesale"/>
    <x v="0"/>
    <x v="4"/>
    <s v="SP-02"/>
    <s v="Michael Chang"/>
    <s v="PROD-102"/>
    <x v="15"/>
    <s v="Personal Care"/>
    <n v="6.2"/>
    <n v="1.9"/>
    <n v="100"/>
    <n v="620"/>
    <n v="0.45700000000000002"/>
    <n v="283.33999999999997"/>
    <n v="336.66"/>
    <n v="190"/>
    <n v="146.66"/>
    <n v="0"/>
    <n v="0"/>
    <n v="0"/>
    <x v="3315"/>
  </r>
  <r>
    <s v="ORD-20243478"/>
    <d v="2026-07-30T00:00:00"/>
    <s v="CUST-1025"/>
    <s v="Summit Supermarkets"/>
    <x v="1"/>
    <x v="2"/>
    <s v="SP-08"/>
    <s v="Tariq Al-Mansoor"/>
    <s v="PROD-102"/>
    <x v="15"/>
    <s v="Personal Care"/>
    <n v="6.2"/>
    <n v="1.9"/>
    <n v="24"/>
    <n v="148.80000000000001"/>
    <n v="0.1101"/>
    <n v="16.38"/>
    <n v="132.41999999999999"/>
    <n v="45.6"/>
    <n v="86.82"/>
    <n v="0"/>
    <n v="0"/>
    <n v="0"/>
    <x v="3316"/>
  </r>
  <r>
    <s v="ORD-20243479"/>
    <d v="2024-02-07T00:00:00"/>
    <s v="CUST-1029"/>
    <s v="Summit Stores"/>
    <x v="0"/>
    <x v="1"/>
    <s v="SP-02"/>
    <s v="Michael Chang"/>
    <s v="PROD-204"/>
    <x v="12"/>
    <s v="Home Care"/>
    <n v="7.2"/>
    <n v="3.6"/>
    <n v="6"/>
    <n v="43.2"/>
    <n v="1.1000000000000001E-3"/>
    <n v="0.05"/>
    <n v="43.15"/>
    <n v="21.6"/>
    <n v="21.55"/>
    <n v="0"/>
    <n v="0"/>
    <n v="0"/>
    <x v="2600"/>
  </r>
  <r>
    <s v="ORD-20243480"/>
    <d v="2026-05-06T00:00:00"/>
    <s v="CUST-1076"/>
    <s v="Beacon Wholesale"/>
    <x v="0"/>
    <x v="1"/>
    <s v="SP-01"/>
    <s v="Sarah Jenkins"/>
    <s v="PROD-402"/>
    <x v="10"/>
    <s v="Household Essentials"/>
    <n v="6"/>
    <n v="4.2"/>
    <n v="13"/>
    <n v="78"/>
    <n v="7.1999999999999998E-3"/>
    <n v="0.56000000000000005"/>
    <n v="77.44"/>
    <n v="54.6"/>
    <n v="22.84"/>
    <n v="0"/>
    <n v="0"/>
    <n v="0"/>
    <x v="3317"/>
  </r>
  <r>
    <s v="ORD-20243481"/>
    <d v="2025-02-10T00:00:00"/>
    <s v="CUST-1076"/>
    <s v="Beacon Wholesale"/>
    <x v="0"/>
    <x v="1"/>
    <s v="SP-02"/>
    <s v="Michael Chang"/>
    <s v="PROD-105"/>
    <x v="1"/>
    <s v="Personal Care"/>
    <n v="14.5"/>
    <n v="4.2"/>
    <n v="12"/>
    <n v="174"/>
    <n v="1.67E-2"/>
    <n v="2.91"/>
    <n v="171.09"/>
    <n v="50.4"/>
    <n v="120.69"/>
    <n v="0"/>
    <n v="0"/>
    <n v="0"/>
    <x v="3318"/>
  </r>
  <r>
    <s v="ORD-20243482"/>
    <d v="2026-03-17T00:00:00"/>
    <s v="CUST-1002"/>
    <s v="Metro Mart"/>
    <x v="0"/>
    <x v="3"/>
    <s v="SP-02"/>
    <s v="Michael Chang"/>
    <s v="PROD-303"/>
    <x v="5"/>
    <s v="Food &amp; Beverage"/>
    <n v="11"/>
    <n v="6.8"/>
    <n v="60"/>
    <n v="660"/>
    <n v="6.7999999999999996E-3"/>
    <n v="4.49"/>
    <n v="655.51"/>
    <n v="408"/>
    <n v="247.51"/>
    <n v="0"/>
    <n v="0"/>
    <n v="0"/>
    <x v="3319"/>
  </r>
  <r>
    <s v="ORD-20243483"/>
    <d v="2025-05-22T00:00:00"/>
    <s v="CUST-1076"/>
    <s v="Beacon Wholesale"/>
    <x v="0"/>
    <x v="1"/>
    <s v="SP-02"/>
    <s v="Michael Chang"/>
    <s v="PROD-304"/>
    <x v="8"/>
    <s v="Food &amp; Beverage"/>
    <n v="4.2"/>
    <n v="2.8"/>
    <n v="8"/>
    <n v="33.6"/>
    <n v="1.2999999999999999E-2"/>
    <n v="0.44"/>
    <n v="33.159999999999997"/>
    <n v="22.4"/>
    <n v="10.76"/>
    <n v="0"/>
    <n v="0"/>
    <n v="0"/>
    <x v="3320"/>
  </r>
  <r>
    <s v="ORD-20243484"/>
    <d v="2024-07-09T00:00:00"/>
    <s v="CUST-1017"/>
    <s v="Global Supermarkets"/>
    <x v="1"/>
    <x v="2"/>
    <s v="SP-08"/>
    <s v="Tariq Al-Mansoor"/>
    <s v="PROD-101"/>
    <x v="9"/>
    <s v="Personal Care"/>
    <n v="8.5"/>
    <n v="2.8"/>
    <n v="1"/>
    <n v="8.5"/>
    <n v="0.36620000000000003"/>
    <n v="3.11"/>
    <n v="5.39"/>
    <n v="2.8"/>
    <n v="2.59"/>
    <n v="0"/>
    <n v="0"/>
    <n v="0"/>
    <x v="3321"/>
  </r>
  <r>
    <s v="ORD-20243485"/>
    <d v="2026-08-17T00:00:00"/>
    <s v="CUST-1023"/>
    <s v="Global Direct"/>
    <x v="0"/>
    <x v="1"/>
    <s v="SP-02"/>
    <s v="Michael Chang"/>
    <s v="PROD-203"/>
    <x v="0"/>
    <s v="Home Care"/>
    <n v="5.8"/>
    <n v="2.7"/>
    <n v="36"/>
    <n v="208.8"/>
    <n v="4.1200000000000001E-2"/>
    <n v="8.6"/>
    <n v="200.2"/>
    <n v="97.2"/>
    <n v="103"/>
    <n v="0"/>
    <n v="0"/>
    <n v="0"/>
    <x v="3322"/>
  </r>
  <r>
    <s v="ORD-20243486"/>
    <d v="2026-02-05T00:00:00"/>
    <s v="CUST-1033"/>
    <s v="Prime Supermarkets"/>
    <x v="0"/>
    <x v="2"/>
    <s v="SP-01"/>
    <s v="Sarah Jenkins"/>
    <s v="PROD-201"/>
    <x v="14"/>
    <s v="Home Care"/>
    <n v="12"/>
    <n v="6.5"/>
    <n v="21"/>
    <n v="252"/>
    <n v="0.17849999999999999"/>
    <n v="44.98"/>
    <n v="207.02"/>
    <n v="136.5"/>
    <n v="70.52"/>
    <n v="0"/>
    <n v="0"/>
    <n v="0"/>
    <x v="3323"/>
  </r>
  <r>
    <s v="ORD-20243487"/>
    <d v="2026-06-12T00:00:00"/>
    <s v="CUST-1079"/>
    <s v="Beacon Direct"/>
    <x v="0"/>
    <x v="4"/>
    <s v="SP-02"/>
    <s v="Michael Chang"/>
    <s v="PROD-302"/>
    <x v="7"/>
    <s v="Food &amp; Beverage"/>
    <n v="3.8"/>
    <n v="2.6"/>
    <n v="363"/>
    <n v="1379.4"/>
    <n v="7.4000000000000003E-3"/>
    <n v="10.210000000000001"/>
    <n v="1369.19"/>
    <n v="943.8"/>
    <n v="425.39"/>
    <n v="0"/>
    <n v="0"/>
    <n v="0"/>
    <x v="3324"/>
  </r>
  <r>
    <s v="ORD-20243488"/>
    <d v="2026-08-06T00:00:00"/>
    <s v="CUST-1050"/>
    <s v="Horizon Mart"/>
    <x v="0"/>
    <x v="4"/>
    <s v="SP-01"/>
    <s v="Sarah Jenkins"/>
    <s v="PROD-202"/>
    <x v="4"/>
    <s v="Home Care"/>
    <n v="4.5"/>
    <n v="2.1"/>
    <n v="163"/>
    <n v="733.5"/>
    <n v="0.1411"/>
    <n v="103.5"/>
    <n v="630"/>
    <n v="342.3"/>
    <n v="287.7"/>
    <n v="0"/>
    <n v="0"/>
    <n v="0"/>
    <x v="3325"/>
  </r>
  <r>
    <s v="ORD-20243489"/>
    <d v="2024-10-23T00:00:00"/>
    <s v="CUST-1061"/>
    <s v="Pioneer Stores"/>
    <x v="0"/>
    <x v="3"/>
    <s v="SP-02"/>
    <s v="Michael Chang"/>
    <s v="PROD-302"/>
    <x v="7"/>
    <s v="Food &amp; Beverage"/>
    <n v="3.8"/>
    <n v="2.6"/>
    <n v="31"/>
    <n v="117.8"/>
    <n v="8.6E-3"/>
    <n v="1.01"/>
    <n v="116.79"/>
    <n v="80.599999999999994"/>
    <n v="36.19"/>
    <n v="0"/>
    <n v="0"/>
    <n v="0"/>
    <x v="3326"/>
  </r>
  <r>
    <s v="ORD-20243490"/>
    <d v="2026-06-16T00:00:00"/>
    <s v="CUST-1010"/>
    <s v="Apex Mart"/>
    <x v="2"/>
    <x v="3"/>
    <s v="SP-05"/>
    <s v="Kenji Sato"/>
    <s v="PROD-202"/>
    <x v="4"/>
    <s v="Home Care"/>
    <n v="4.5"/>
    <n v="2.1"/>
    <n v="82"/>
    <n v="369"/>
    <n v="0.4471"/>
    <n v="164.98"/>
    <n v="204.02"/>
    <n v="172.2"/>
    <n v="31.82"/>
    <n v="0"/>
    <n v="0"/>
    <n v="0"/>
    <x v="3327"/>
  </r>
  <r>
    <s v="ORD-20243491"/>
    <d v="2024-02-08T00:00:00"/>
    <s v="CUST-1096"/>
    <s v="Atlas Retail"/>
    <x v="4"/>
    <x v="4"/>
    <s v="SP-07"/>
    <s v="Carlos Mendez"/>
    <s v="PROD-203"/>
    <x v="0"/>
    <s v="Home Care"/>
    <n v="5.8"/>
    <n v="2.7"/>
    <n v="57"/>
    <n v="330.6"/>
    <n v="0.1847"/>
    <n v="61.06"/>
    <n v="269.54000000000002"/>
    <n v="153.9"/>
    <n v="115.64"/>
    <n v="0"/>
    <n v="0"/>
    <n v="0"/>
    <x v="3328"/>
  </r>
  <r>
    <s v="ORD-20243492"/>
    <d v="2024-01-10T00:00:00"/>
    <s v="CUST-1030"/>
    <s v="Summit Express"/>
    <x v="3"/>
    <x v="3"/>
    <s v="SP-04"/>
    <s v="David Mueller"/>
    <s v="PROD-304"/>
    <x v="8"/>
    <s v="Food &amp; Beverage"/>
    <n v="4.2"/>
    <n v="2.8"/>
    <n v="114"/>
    <n v="478.8"/>
    <n v="0.4098"/>
    <n v="196.21"/>
    <n v="282.58999999999997"/>
    <n v="319.2"/>
    <n v="-36.61"/>
    <n v="0"/>
    <n v="0"/>
    <n v="0"/>
    <x v="3329"/>
  </r>
  <r>
    <s v="ORD-20243493"/>
    <d v="2024-11-01T00:00:00"/>
    <s v="CUST-1044"/>
    <s v="Vanguard Wholesale"/>
    <x v="4"/>
    <x v="1"/>
    <s v="SP-07"/>
    <s v="Carlos Mendez"/>
    <s v="PROD-104"/>
    <x v="6"/>
    <s v="Personal Care"/>
    <n v="9.9"/>
    <n v="3.1"/>
    <n v="24"/>
    <n v="237.6"/>
    <n v="3.5200000000000002E-2"/>
    <n v="8.36"/>
    <n v="229.24"/>
    <n v="74.400000000000006"/>
    <n v="154.84"/>
    <n v="0"/>
    <n v="0"/>
    <n v="0"/>
    <x v="3330"/>
  </r>
  <r>
    <s v="ORD-20243494"/>
    <d v="2025-08-04T00:00:00"/>
    <s v="CUST-1037"/>
    <s v="Prime Stores"/>
    <x v="2"/>
    <x v="4"/>
    <s v="SP-06"/>
    <s v="Priya Sharma"/>
    <s v="PROD-202"/>
    <x v="4"/>
    <s v="Home Care"/>
    <n v="4.5"/>
    <n v="2.1"/>
    <n v="27"/>
    <n v="121.5"/>
    <n v="4.2700000000000002E-2"/>
    <n v="5.19"/>
    <n v="116.31"/>
    <n v="56.7"/>
    <n v="59.61"/>
    <n v="0"/>
    <n v="0"/>
    <n v="0"/>
    <x v="3331"/>
  </r>
  <r>
    <s v="ORD-20243495"/>
    <d v="2025-09-09T00:00:00"/>
    <s v="CUST-1106"/>
    <s v="Omega Mart"/>
    <x v="2"/>
    <x v="3"/>
    <s v="SP-05"/>
    <s v="Kenji Sato"/>
    <s v="PROD-401"/>
    <x v="3"/>
    <s v="Household Essentials"/>
    <n v="10.5"/>
    <n v="7.5"/>
    <n v="82"/>
    <n v="861"/>
    <n v="1.0699999999999999E-2"/>
    <n v="9.2100000000000009"/>
    <n v="851.79"/>
    <n v="615"/>
    <n v="236.79"/>
    <n v="0"/>
    <n v="0"/>
    <n v="0"/>
    <x v="1832"/>
  </r>
  <r>
    <s v="ORD-20243496"/>
    <d v="2024-04-19T00:00:00"/>
    <s v="CUST-1104"/>
    <s v="Omega Retail"/>
    <x v="0"/>
    <x v="3"/>
    <s v="SP-01"/>
    <s v="Sarah Jenkins"/>
    <s v="PROD-104"/>
    <x v="6"/>
    <s v="Personal Care"/>
    <n v="9.9"/>
    <n v="3.1"/>
    <n v="64"/>
    <n v="633.6"/>
    <n v="2.4400000000000002E-2"/>
    <n v="15.46"/>
    <n v="618.14"/>
    <n v="198.4"/>
    <n v="419.74"/>
    <n v="0"/>
    <n v="0"/>
    <n v="0"/>
    <x v="3332"/>
  </r>
  <r>
    <s v="ORD-20243497"/>
    <d v="2026-08-08T00:00:00"/>
    <s v="CUST-1091"/>
    <s v="Crown Distributors"/>
    <x v="1"/>
    <x v="2"/>
    <s v="SP-08"/>
    <s v="Tariq Al-Mansoor"/>
    <s v="PROD-403"/>
    <x v="11"/>
    <s v="Household Essentials"/>
    <n v="5.5"/>
    <n v="3.8"/>
    <n v="99"/>
    <n v="544.5"/>
    <n v="0.19539999999999999"/>
    <n v="106.4"/>
    <n v="438.1"/>
    <n v="376.2"/>
    <n v="61.9"/>
    <n v="17"/>
    <n v="75.23"/>
    <n v="73.099999999999994"/>
    <x v="3333"/>
  </r>
  <r>
    <s v="ORD-20243498"/>
    <d v="2024-12-09T00:00:00"/>
    <s v="CUST-1089"/>
    <s v="Crown Supermarkets"/>
    <x v="1"/>
    <x v="3"/>
    <s v="SP-08"/>
    <s v="Tariq Al-Mansoor"/>
    <s v="PROD-103"/>
    <x v="13"/>
    <s v="Personal Care"/>
    <n v="4.8"/>
    <n v="1.4"/>
    <n v="12"/>
    <n v="57.6"/>
    <n v="7.7000000000000002E-3"/>
    <n v="0.44"/>
    <n v="57.16"/>
    <n v="16.8"/>
    <n v="40.36"/>
    <n v="0"/>
    <n v="0"/>
    <n v="0"/>
    <x v="3334"/>
  </r>
  <r>
    <s v="ORD-20243499"/>
    <d v="2024-10-18T00:00:00"/>
    <s v="CUST-1064"/>
    <s v="Sterling Retail"/>
    <x v="0"/>
    <x v="1"/>
    <s v="SP-02"/>
    <s v="Michael Chang"/>
    <s v="PROD-103"/>
    <x v="13"/>
    <s v="Personal Care"/>
    <n v="4.8"/>
    <n v="1.4"/>
    <n v="12"/>
    <n v="57.6"/>
    <n v="1E-3"/>
    <n v="0.06"/>
    <n v="57.54"/>
    <n v="16.8"/>
    <n v="40.74"/>
    <n v="0"/>
    <n v="0"/>
    <n v="0"/>
    <x v="1132"/>
  </r>
  <r>
    <s v="ORD-20243500"/>
    <d v="2025-04-10T00:00:00"/>
    <s v="CUST-1108"/>
    <s v="Omega Wholesale"/>
    <x v="0"/>
    <x v="4"/>
    <s v="SP-02"/>
    <s v="Michael Chang"/>
    <s v="PROD-201"/>
    <x v="14"/>
    <s v="Home Care"/>
    <n v="12"/>
    <n v="6.5"/>
    <n v="432"/>
    <n v="5184"/>
    <n v="9.1399999999999995E-2"/>
    <n v="473.82"/>
    <n v="4710.18"/>
    <n v="2808"/>
    <n v="1902.18"/>
    <n v="0"/>
    <n v="0"/>
    <n v="0"/>
    <x v="3335"/>
  </r>
  <r>
    <s v="ORD-20243501"/>
    <d v="2025-10-18T00:00:00"/>
    <s v="CUST-1100"/>
    <s v="Atlas Wholesale"/>
    <x v="2"/>
    <x v="3"/>
    <s v="SP-06"/>
    <s v="Priya Sharma"/>
    <s v="PROD-204"/>
    <x v="12"/>
    <s v="Home Care"/>
    <n v="7.2"/>
    <n v="3.6"/>
    <n v="91"/>
    <n v="655.20000000000005"/>
    <n v="6.0000000000000001E-3"/>
    <n v="3.93"/>
    <n v="651.27"/>
    <n v="327.60000000000002"/>
    <n v="323.67"/>
    <n v="0"/>
    <n v="0"/>
    <n v="0"/>
    <x v="3336"/>
  </r>
  <r>
    <s v="ORD-20243502"/>
    <d v="2025-07-10T00:00:00"/>
    <s v="CUST-1024"/>
    <s v="Summit Retail"/>
    <x v="3"/>
    <x v="3"/>
    <s v="SP-04"/>
    <s v="David Mueller"/>
    <s v="PROD-404"/>
    <x v="16"/>
    <s v="Household Essentials"/>
    <n v="4.9000000000000004"/>
    <n v="3.1"/>
    <n v="154"/>
    <n v="754.6"/>
    <n v="3.3399999999999999E-2"/>
    <n v="25.2"/>
    <n v="729.4"/>
    <n v="477.4"/>
    <n v="252"/>
    <n v="0"/>
    <n v="0"/>
    <n v="0"/>
    <x v="3337"/>
  </r>
  <r>
    <s v="ORD-20243503"/>
    <d v="2025-06-20T00:00:00"/>
    <s v="CUST-1107"/>
    <s v="Omega Distributors"/>
    <x v="2"/>
    <x v="3"/>
    <s v="SP-06"/>
    <s v="Priya Sharma"/>
    <s v="PROD-104"/>
    <x v="6"/>
    <s v="Personal Care"/>
    <n v="9.9"/>
    <n v="3.1"/>
    <n v="80"/>
    <n v="792"/>
    <n v="2.2800000000000001E-2"/>
    <n v="18.059999999999999"/>
    <n v="773.94"/>
    <n v="248"/>
    <n v="525.94000000000005"/>
    <n v="0"/>
    <n v="0"/>
    <n v="0"/>
    <x v="3338"/>
  </r>
  <r>
    <s v="ORD-20243504"/>
    <d v="2025-05-20T00:00:00"/>
    <s v="CUST-1110"/>
    <s v="Omega Express"/>
    <x v="2"/>
    <x v="4"/>
    <s v="SP-05"/>
    <s v="Kenji Sato"/>
    <s v="PROD-404"/>
    <x v="16"/>
    <s v="Household Essentials"/>
    <n v="4.9000000000000004"/>
    <n v="3.1"/>
    <n v="56"/>
    <n v="274.39999999999998"/>
    <n v="5.8099999999999999E-2"/>
    <n v="15.94"/>
    <n v="258.45999999999998"/>
    <n v="173.6"/>
    <n v="84.86"/>
    <n v="0"/>
    <n v="0"/>
    <n v="0"/>
    <x v="96"/>
  </r>
  <r>
    <s v="ORD-20243505"/>
    <d v="2026-06-29T00:00:00"/>
    <s v="CUST-1056"/>
    <s v="Pioneer Retail"/>
    <x v="1"/>
    <x v="2"/>
    <s v="SP-08"/>
    <s v="Tariq Al-Mansoor"/>
    <s v="PROD-304"/>
    <x v="8"/>
    <s v="Food &amp; Beverage"/>
    <n v="4.2"/>
    <n v="2.8"/>
    <n v="10"/>
    <n v="42"/>
    <n v="0.19650000000000001"/>
    <n v="8.25"/>
    <n v="33.75"/>
    <n v="28"/>
    <n v="5.75"/>
    <n v="0"/>
    <n v="0"/>
    <n v="0"/>
    <x v="3339"/>
  </r>
  <r>
    <s v="ORD-20243506"/>
    <d v="2026-08-19T00:00:00"/>
    <s v="CUST-1008"/>
    <s v="Apex Retail"/>
    <x v="0"/>
    <x v="1"/>
    <s v="SP-01"/>
    <s v="Sarah Jenkins"/>
    <s v="PROD-204"/>
    <x v="12"/>
    <s v="Home Care"/>
    <n v="7.2"/>
    <n v="3.6"/>
    <n v="14"/>
    <n v="100.8"/>
    <n v="7.9000000000000008E-3"/>
    <n v="0.8"/>
    <n v="100"/>
    <n v="50.4"/>
    <n v="49.6"/>
    <n v="0"/>
    <n v="0"/>
    <n v="0"/>
    <x v="3340"/>
  </r>
  <r>
    <s v="ORD-20243507"/>
    <d v="2024-05-17T00:00:00"/>
    <s v="CUST-1036"/>
    <s v="Prime Wholesale"/>
    <x v="0"/>
    <x v="2"/>
    <s v="SP-01"/>
    <s v="Sarah Jenkins"/>
    <s v="PROD-303"/>
    <x v="5"/>
    <s v="Food &amp; Beverage"/>
    <n v="11"/>
    <n v="6.8"/>
    <n v="63"/>
    <n v="693"/>
    <n v="0.10630000000000001"/>
    <n v="73.67"/>
    <n v="619.33000000000004"/>
    <n v="428.4"/>
    <n v="190.93"/>
    <n v="18"/>
    <n v="176.95"/>
    <n v="131.4"/>
    <x v="3341"/>
  </r>
  <r>
    <s v="ORD-20243508"/>
    <d v="2026-05-21T00:00:00"/>
    <s v="CUST-1027"/>
    <s v="Summit Distributors"/>
    <x v="3"/>
    <x v="0"/>
    <s v="SP-04"/>
    <s v="David Mueller"/>
    <s v="PROD-105"/>
    <x v="1"/>
    <s v="Personal Care"/>
    <n v="14.5"/>
    <n v="4.2"/>
    <n v="117"/>
    <n v="1696.5"/>
    <n v="7.5999999999999998E-2"/>
    <n v="128.93"/>
    <n v="1567.57"/>
    <n v="491.4"/>
    <n v="1076.17"/>
    <n v="0"/>
    <n v="0"/>
    <n v="0"/>
    <x v="3342"/>
  </r>
  <r>
    <s v="ORD-20243509"/>
    <d v="2025-05-31T00:00:00"/>
    <s v="CUST-1005"/>
    <s v="Metro Stores"/>
    <x v="0"/>
    <x v="0"/>
    <s v="SP-02"/>
    <s v="Michael Chang"/>
    <s v="PROD-201"/>
    <x v="14"/>
    <s v="Home Care"/>
    <n v="12"/>
    <n v="6.5"/>
    <n v="36"/>
    <n v="432"/>
    <n v="0.129"/>
    <n v="55.73"/>
    <n v="376.27"/>
    <n v="234"/>
    <n v="142.27000000000001"/>
    <n v="0"/>
    <n v="0"/>
    <n v="0"/>
    <x v="3343"/>
  </r>
  <r>
    <s v="ORD-20243510"/>
    <d v="2025-04-24T00:00:00"/>
    <s v="CUST-1070"/>
    <s v="Sterling Express"/>
    <x v="1"/>
    <x v="3"/>
    <s v="SP-08"/>
    <s v="Tariq Al-Mansoor"/>
    <s v="PROD-204"/>
    <x v="12"/>
    <s v="Home Care"/>
    <n v="7.2"/>
    <n v="3.6"/>
    <n v="68"/>
    <n v="489.6"/>
    <n v="1.5699999999999999E-2"/>
    <n v="7.69"/>
    <n v="481.91"/>
    <n v="244.8"/>
    <n v="237.11"/>
    <n v="0"/>
    <n v="0"/>
    <n v="0"/>
    <x v="3344"/>
  </r>
  <r>
    <s v="ORD-20243511"/>
    <d v="2024-10-06T00:00:00"/>
    <s v="CUST-1060"/>
    <s v="Pioneer Wholesale"/>
    <x v="4"/>
    <x v="2"/>
    <s v="SP-07"/>
    <s v="Carlos Mendez"/>
    <s v="PROD-103"/>
    <x v="13"/>
    <s v="Personal Care"/>
    <n v="4.8"/>
    <n v="1.4"/>
    <n v="10"/>
    <n v="48"/>
    <n v="0.21590000000000001"/>
    <n v="10.36"/>
    <n v="37.64"/>
    <n v="14"/>
    <n v="23.64"/>
    <n v="0"/>
    <n v="0"/>
    <n v="0"/>
    <x v="3345"/>
  </r>
  <r>
    <s v="ORD-20243512"/>
    <d v="2024-07-16T00:00:00"/>
    <s v="CUST-1050"/>
    <s v="Horizon Mart"/>
    <x v="0"/>
    <x v="4"/>
    <s v="SP-01"/>
    <s v="Sarah Jenkins"/>
    <s v="PROD-103"/>
    <x v="13"/>
    <s v="Personal Care"/>
    <n v="4.8"/>
    <n v="1.4"/>
    <n v="236"/>
    <n v="1132.8"/>
    <n v="0.1288"/>
    <n v="145.9"/>
    <n v="986.9"/>
    <n v="330.4"/>
    <n v="656.5"/>
    <n v="0"/>
    <n v="0"/>
    <n v="0"/>
    <x v="3346"/>
  </r>
  <r>
    <s v="ORD-20243513"/>
    <d v="2026-04-08T00:00:00"/>
    <s v="CUST-1040"/>
    <s v="Vanguard Retail"/>
    <x v="4"/>
    <x v="4"/>
    <s v="SP-07"/>
    <s v="Carlos Mendez"/>
    <s v="PROD-403"/>
    <x v="11"/>
    <s v="Household Essentials"/>
    <n v="5.5"/>
    <n v="3.8"/>
    <n v="199"/>
    <n v="1094.5"/>
    <n v="4.9599999999999998E-2"/>
    <n v="54.29"/>
    <n v="1040.21"/>
    <n v="756.2"/>
    <n v="284.01"/>
    <n v="0"/>
    <n v="0"/>
    <n v="0"/>
    <x v="3347"/>
  </r>
  <r>
    <s v="ORD-20243514"/>
    <d v="2024-04-25T00:00:00"/>
    <s v="CUST-1092"/>
    <s v="Crown Wholesale"/>
    <x v="0"/>
    <x v="4"/>
    <s v="SP-01"/>
    <s v="Sarah Jenkins"/>
    <s v="PROD-302"/>
    <x v="7"/>
    <s v="Food &amp; Beverage"/>
    <n v="3.8"/>
    <n v="2.6"/>
    <n v="116"/>
    <n v="440.8"/>
    <n v="7.8399999999999997E-2"/>
    <n v="34.56"/>
    <n v="406.24"/>
    <n v="301.60000000000002"/>
    <n v="104.64"/>
    <n v="0"/>
    <n v="0"/>
    <n v="0"/>
    <x v="419"/>
  </r>
  <r>
    <s v="ORD-20243515"/>
    <d v="2024-12-04T00:00:00"/>
    <s v="CUST-1082"/>
    <s v="Crest Mart"/>
    <x v="0"/>
    <x v="2"/>
    <s v="SP-01"/>
    <s v="Sarah Jenkins"/>
    <s v="PROD-102"/>
    <x v="15"/>
    <s v="Personal Care"/>
    <n v="6.2"/>
    <n v="1.9"/>
    <n v="57"/>
    <n v="353.4"/>
    <n v="5.0700000000000002E-2"/>
    <n v="17.920000000000002"/>
    <n v="335.48"/>
    <n v="108.3"/>
    <n v="227.18"/>
    <n v="0"/>
    <n v="0"/>
    <n v="0"/>
    <x v="3348"/>
  </r>
  <r>
    <s v="ORD-20243516"/>
    <d v="2024-06-15T00:00:00"/>
    <s v="CUST-1053"/>
    <s v="Horizon Stores"/>
    <x v="3"/>
    <x v="2"/>
    <s v="SP-03"/>
    <s v="Elena Rostova"/>
    <s v="PROD-101"/>
    <x v="9"/>
    <s v="Personal Care"/>
    <n v="8.5"/>
    <n v="2.8"/>
    <n v="17"/>
    <n v="144.5"/>
    <n v="3.6999999999999998E-2"/>
    <n v="5.35"/>
    <n v="139.15"/>
    <n v="47.6"/>
    <n v="91.55"/>
    <n v="0"/>
    <n v="0"/>
    <n v="0"/>
    <x v="3349"/>
  </r>
  <r>
    <s v="ORD-20243517"/>
    <d v="2026-01-18T00:00:00"/>
    <s v="CUST-1088"/>
    <s v="Crown Retail"/>
    <x v="2"/>
    <x v="1"/>
    <s v="SP-05"/>
    <s v="Kenji Sato"/>
    <s v="PROD-203"/>
    <x v="0"/>
    <s v="Home Care"/>
    <n v="5.8"/>
    <n v="2.7"/>
    <n v="24"/>
    <n v="139.19999999999999"/>
    <n v="3.2599999999999997E-2"/>
    <n v="4.54"/>
    <n v="134.66"/>
    <n v="64.8"/>
    <n v="69.86"/>
    <n v="0"/>
    <n v="0"/>
    <n v="0"/>
    <x v="6"/>
  </r>
  <r>
    <s v="ORD-20243518"/>
    <d v="2025-04-14T00:00:00"/>
    <s v="CUST-1011"/>
    <s v="Apex Distributors"/>
    <x v="0"/>
    <x v="1"/>
    <s v="SP-02"/>
    <s v="Michael Chang"/>
    <s v="PROD-103"/>
    <x v="13"/>
    <s v="Personal Care"/>
    <n v="4.8"/>
    <n v="1.4"/>
    <n v="7"/>
    <n v="33.6"/>
    <n v="1.09E-2"/>
    <n v="0.37"/>
    <n v="33.229999999999997"/>
    <n v="9.8000000000000007"/>
    <n v="23.43"/>
    <n v="0"/>
    <n v="0"/>
    <n v="0"/>
    <x v="3350"/>
  </r>
  <r>
    <s v="ORD-20243519"/>
    <d v="2025-10-25T00:00:00"/>
    <s v="CUST-1059"/>
    <s v="Pioneer Distributors"/>
    <x v="4"/>
    <x v="1"/>
    <s v="SP-07"/>
    <s v="Carlos Mendez"/>
    <s v="PROD-201"/>
    <x v="14"/>
    <s v="Home Care"/>
    <n v="12"/>
    <n v="6.5"/>
    <n v="5"/>
    <n v="60"/>
    <n v="1.95E-2"/>
    <n v="1.17"/>
    <n v="58.83"/>
    <n v="32.5"/>
    <n v="26.33"/>
    <n v="0"/>
    <n v="0"/>
    <n v="0"/>
    <x v="3351"/>
  </r>
  <r>
    <s v="ORD-20243520"/>
    <d v="2024-09-20T00:00:00"/>
    <s v="CUST-1108"/>
    <s v="Omega Wholesale"/>
    <x v="0"/>
    <x v="4"/>
    <s v="SP-01"/>
    <s v="Sarah Jenkins"/>
    <s v="PROD-202"/>
    <x v="4"/>
    <s v="Home Care"/>
    <n v="4.5"/>
    <n v="2.1"/>
    <n v="693"/>
    <n v="3118.5"/>
    <n v="0.17280000000000001"/>
    <n v="538.88"/>
    <n v="2579.62"/>
    <n v="1455.3"/>
    <n v="1124.32"/>
    <n v="0"/>
    <n v="0"/>
    <n v="0"/>
    <x v="3352"/>
  </r>
  <r>
    <s v="ORD-20243521"/>
    <d v="2026-01-05T00:00:00"/>
    <s v="CUST-1020"/>
    <s v="Global Wholesale"/>
    <x v="0"/>
    <x v="1"/>
    <s v="SP-01"/>
    <s v="Sarah Jenkins"/>
    <s v="PROD-104"/>
    <x v="6"/>
    <s v="Personal Care"/>
    <n v="9.9"/>
    <n v="3.1"/>
    <n v="38"/>
    <n v="376.2"/>
    <n v="8.0000000000000004E-4"/>
    <n v="0.3"/>
    <n v="375.9"/>
    <n v="117.8"/>
    <n v="258.10000000000002"/>
    <n v="0"/>
    <n v="0"/>
    <n v="0"/>
    <x v="3353"/>
  </r>
  <r>
    <s v="ORD-20243522"/>
    <d v="2024-07-09T00:00:00"/>
    <s v="CUST-1024"/>
    <s v="Summit Retail"/>
    <x v="3"/>
    <x v="3"/>
    <s v="SP-03"/>
    <s v="Elena Rostova"/>
    <s v="PROD-301"/>
    <x v="2"/>
    <s v="Food &amp; Beverage"/>
    <n v="5"/>
    <n v="3.2"/>
    <n v="32"/>
    <n v="160"/>
    <n v="5.1999999999999998E-3"/>
    <n v="0.83"/>
    <n v="159.16999999999999"/>
    <n v="102.4"/>
    <n v="56.77"/>
    <n v="0"/>
    <n v="0"/>
    <n v="0"/>
    <x v="1018"/>
  </r>
  <r>
    <s v="ORD-20243523"/>
    <d v="2024-01-15T00:00:00"/>
    <s v="CUST-1117"/>
    <s v="Titan Stores"/>
    <x v="0"/>
    <x v="4"/>
    <s v="SP-02"/>
    <s v="Michael Chang"/>
    <s v="PROD-103"/>
    <x v="13"/>
    <s v="Personal Care"/>
    <n v="4.8"/>
    <n v="1.4"/>
    <n v="23"/>
    <n v="110.4"/>
    <n v="0.13830000000000001"/>
    <n v="15.27"/>
    <n v="95.13"/>
    <n v="32.200000000000003"/>
    <n v="62.93"/>
    <n v="0"/>
    <n v="0"/>
    <n v="0"/>
    <x v="3354"/>
  </r>
  <r>
    <s v="ORD-20243524"/>
    <d v="2026-01-24T00:00:00"/>
    <s v="CUST-1117"/>
    <s v="Titan Stores"/>
    <x v="0"/>
    <x v="4"/>
    <s v="SP-02"/>
    <s v="Michael Chang"/>
    <s v="PROD-203"/>
    <x v="0"/>
    <s v="Home Care"/>
    <n v="5.8"/>
    <n v="2.7"/>
    <n v="33"/>
    <n v="191.4"/>
    <n v="9.2999999999999999E-2"/>
    <n v="17.8"/>
    <n v="173.6"/>
    <n v="89.1"/>
    <n v="84.5"/>
    <n v="0"/>
    <n v="0"/>
    <n v="0"/>
    <x v="3355"/>
  </r>
  <r>
    <s v="ORD-20243525"/>
    <d v="2024-12-11T00:00:00"/>
    <s v="CUST-1060"/>
    <s v="Pioneer Wholesale"/>
    <x v="4"/>
    <x v="2"/>
    <s v="SP-07"/>
    <s v="Carlos Mendez"/>
    <s v="PROD-103"/>
    <x v="13"/>
    <s v="Personal Care"/>
    <n v="4.8"/>
    <n v="1.4"/>
    <n v="5"/>
    <n v="24"/>
    <n v="8.2500000000000004E-2"/>
    <n v="1.98"/>
    <n v="22.02"/>
    <n v="7"/>
    <n v="15.02"/>
    <n v="0"/>
    <n v="0"/>
    <n v="0"/>
    <x v="2067"/>
  </r>
  <r>
    <s v="ORD-20243526"/>
    <d v="2026-03-20T00:00:00"/>
    <s v="CUST-1061"/>
    <s v="Pioneer Stores"/>
    <x v="0"/>
    <x v="3"/>
    <s v="SP-02"/>
    <s v="Michael Chang"/>
    <s v="PROD-104"/>
    <x v="6"/>
    <s v="Personal Care"/>
    <n v="9.9"/>
    <n v="3.1"/>
    <n v="65"/>
    <n v="643.5"/>
    <n v="4.4000000000000003E-3"/>
    <n v="2.83"/>
    <n v="640.66999999999996"/>
    <n v="201.5"/>
    <n v="439.17"/>
    <n v="0"/>
    <n v="0"/>
    <n v="0"/>
    <x v="3356"/>
  </r>
  <r>
    <s v="ORD-20243527"/>
    <d v="2024-10-29T00:00:00"/>
    <s v="CUST-1025"/>
    <s v="Summit Supermarkets"/>
    <x v="1"/>
    <x v="2"/>
    <s v="SP-08"/>
    <s v="Tariq Al-Mansoor"/>
    <s v="PROD-102"/>
    <x v="15"/>
    <s v="Personal Care"/>
    <n v="6.2"/>
    <n v="1.9"/>
    <n v="20"/>
    <n v="124"/>
    <n v="0.13830000000000001"/>
    <n v="17.149999999999999"/>
    <n v="106.85"/>
    <n v="38"/>
    <n v="68.849999999999994"/>
    <n v="0"/>
    <n v="0"/>
    <n v="0"/>
    <x v="3357"/>
  </r>
  <r>
    <s v="ORD-20243528"/>
    <d v="2025-08-04T00:00:00"/>
    <s v="CUST-1048"/>
    <s v="Horizon Retail"/>
    <x v="3"/>
    <x v="1"/>
    <s v="SP-04"/>
    <s v="David Mueller"/>
    <s v="PROD-404"/>
    <x v="16"/>
    <s v="Household Essentials"/>
    <n v="4.9000000000000004"/>
    <n v="3.1"/>
    <n v="3"/>
    <n v="14.7"/>
    <n v="1.6999999999999999E-3"/>
    <n v="0.02"/>
    <n v="14.68"/>
    <n v="9.3000000000000007"/>
    <n v="5.38"/>
    <n v="0"/>
    <n v="0"/>
    <n v="0"/>
    <x v="3358"/>
  </r>
  <r>
    <s v="ORD-20243529"/>
    <d v="2025-11-21T00:00:00"/>
    <s v="CUST-1031"/>
    <s v="Summit Direct"/>
    <x v="4"/>
    <x v="1"/>
    <s v="SP-07"/>
    <s v="Carlos Mendez"/>
    <s v="PROD-203"/>
    <x v="0"/>
    <s v="Home Care"/>
    <n v="5.8"/>
    <n v="2.7"/>
    <n v="24"/>
    <n v="139.19999999999999"/>
    <n v="2.8299999999999999E-2"/>
    <n v="3.94"/>
    <n v="135.26"/>
    <n v="64.8"/>
    <n v="70.459999999999994"/>
    <n v="0"/>
    <n v="0"/>
    <n v="0"/>
    <x v="3359"/>
  </r>
  <r>
    <s v="ORD-20243530"/>
    <d v="2026-02-14T00:00:00"/>
    <s v="CUST-1077"/>
    <s v="Beacon Stores"/>
    <x v="1"/>
    <x v="3"/>
    <s v="SP-08"/>
    <s v="Tariq Al-Mansoor"/>
    <s v="PROD-101"/>
    <x v="9"/>
    <s v="Personal Care"/>
    <n v="8.5"/>
    <n v="2.8"/>
    <n v="40"/>
    <n v="340"/>
    <n v="3.3E-3"/>
    <n v="1.1200000000000001"/>
    <n v="338.88"/>
    <n v="112"/>
    <n v="226.88"/>
    <n v="0"/>
    <n v="0"/>
    <n v="0"/>
    <x v="3360"/>
  </r>
  <r>
    <s v="ORD-20243531"/>
    <d v="2024-07-16T00:00:00"/>
    <s v="CUST-1017"/>
    <s v="Global Supermarkets"/>
    <x v="1"/>
    <x v="2"/>
    <s v="SP-08"/>
    <s v="Tariq Al-Mansoor"/>
    <s v="PROD-303"/>
    <x v="5"/>
    <s v="Food &amp; Beverage"/>
    <n v="11"/>
    <n v="6.8"/>
    <n v="6"/>
    <n v="66"/>
    <n v="0.14149999999999999"/>
    <n v="9.34"/>
    <n v="56.66"/>
    <n v="40.799999999999997"/>
    <n v="15.86"/>
    <n v="3"/>
    <n v="28.33"/>
    <n v="21.9"/>
    <x v="3361"/>
  </r>
  <r>
    <s v="ORD-20243532"/>
    <d v="2024-06-28T00:00:00"/>
    <s v="CUST-1082"/>
    <s v="Crest Mart"/>
    <x v="0"/>
    <x v="2"/>
    <s v="SP-02"/>
    <s v="Michael Chang"/>
    <s v="PROD-402"/>
    <x v="10"/>
    <s v="Household Essentials"/>
    <n v="6"/>
    <n v="4.2"/>
    <n v="26"/>
    <n v="156"/>
    <n v="0.28599999999999998"/>
    <n v="44.62"/>
    <n v="111.38"/>
    <n v="109.2"/>
    <n v="2.1800000000000002"/>
    <n v="4"/>
    <n v="17.14"/>
    <n v="18.8"/>
    <x v="3362"/>
  </r>
  <r>
    <s v="ORD-20243533"/>
    <d v="2025-09-17T00:00:00"/>
    <s v="CUST-1059"/>
    <s v="Pioneer Distributors"/>
    <x v="4"/>
    <x v="1"/>
    <s v="SP-07"/>
    <s v="Carlos Mendez"/>
    <s v="PROD-404"/>
    <x v="16"/>
    <s v="Household Essentials"/>
    <n v="4.9000000000000004"/>
    <n v="3.1"/>
    <n v="10"/>
    <n v="49"/>
    <n v="8.9999999999999993E-3"/>
    <n v="0.44"/>
    <n v="48.56"/>
    <n v="31"/>
    <n v="17.559999999999999"/>
    <n v="0"/>
    <n v="0"/>
    <n v="0"/>
    <x v="3363"/>
  </r>
  <r>
    <s v="ORD-20243534"/>
    <d v="2026-05-26T00:00:00"/>
    <s v="CUST-1020"/>
    <s v="Global Wholesale"/>
    <x v="0"/>
    <x v="1"/>
    <s v="SP-01"/>
    <s v="Sarah Jenkins"/>
    <s v="PROD-301"/>
    <x v="2"/>
    <s v="Food &amp; Beverage"/>
    <n v="5"/>
    <n v="3.2"/>
    <n v="70"/>
    <n v="350"/>
    <n v="2.8E-3"/>
    <n v="0.98"/>
    <n v="349.02"/>
    <n v="224"/>
    <n v="125.02"/>
    <n v="0"/>
    <n v="0"/>
    <n v="0"/>
    <x v="3364"/>
  </r>
  <r>
    <s v="ORD-20243535"/>
    <d v="2025-10-16T00:00:00"/>
    <s v="CUST-1105"/>
    <s v="Omega Supermarkets"/>
    <x v="3"/>
    <x v="4"/>
    <s v="SP-03"/>
    <s v="Elena Rostova"/>
    <s v="PROD-102"/>
    <x v="15"/>
    <s v="Personal Care"/>
    <n v="6.2"/>
    <n v="1.9"/>
    <n v="217"/>
    <n v="1345.4"/>
    <n v="0.3866"/>
    <n v="520.13"/>
    <n v="825.27"/>
    <n v="412.3"/>
    <n v="412.97"/>
    <n v="113"/>
    <n v="429.75"/>
    <n v="271.2"/>
    <x v="3365"/>
  </r>
  <r>
    <s v="ORD-20243536"/>
    <d v="2026-07-07T00:00:00"/>
    <s v="CUST-1020"/>
    <s v="Global Wholesale"/>
    <x v="0"/>
    <x v="1"/>
    <s v="SP-02"/>
    <s v="Michael Chang"/>
    <s v="PROD-202"/>
    <x v="4"/>
    <s v="Home Care"/>
    <n v="4.5"/>
    <n v="2.1"/>
    <n v="23"/>
    <n v="103.5"/>
    <n v="1.37E-2"/>
    <n v="1.42"/>
    <n v="102.08"/>
    <n v="48.3"/>
    <n v="53.78"/>
    <n v="0"/>
    <n v="0"/>
    <n v="0"/>
    <x v="3366"/>
  </r>
  <r>
    <s v="ORD-20243537"/>
    <d v="2025-02-19T00:00:00"/>
    <s v="CUST-1107"/>
    <s v="Omega Distributors"/>
    <x v="2"/>
    <x v="3"/>
    <s v="SP-05"/>
    <s v="Kenji Sato"/>
    <s v="PROD-101"/>
    <x v="9"/>
    <s v="Personal Care"/>
    <n v="8.5"/>
    <n v="2.8"/>
    <n v="100"/>
    <n v="850"/>
    <n v="1.3599999999999999E-2"/>
    <n v="11.56"/>
    <n v="838.44"/>
    <n v="280"/>
    <n v="558.44000000000005"/>
    <n v="0"/>
    <n v="0"/>
    <n v="0"/>
    <x v="3367"/>
  </r>
  <r>
    <s v="ORD-20243538"/>
    <d v="2026-04-26T00:00:00"/>
    <s v="CUST-1026"/>
    <s v="Summit Mart"/>
    <x v="1"/>
    <x v="2"/>
    <s v="SP-08"/>
    <s v="Tariq Al-Mansoor"/>
    <s v="PROD-103"/>
    <x v="13"/>
    <s v="Personal Care"/>
    <n v="4.8"/>
    <n v="1.4"/>
    <n v="55"/>
    <n v="264"/>
    <n v="0.28760000000000002"/>
    <n v="75.930000000000007"/>
    <n v="188.07"/>
    <n v="77"/>
    <n v="111.07"/>
    <n v="0"/>
    <n v="0"/>
    <n v="0"/>
    <x v="3368"/>
  </r>
  <r>
    <s v="ORD-20243539"/>
    <d v="2025-03-13T00:00:00"/>
    <s v="CUST-1005"/>
    <s v="Metro Stores"/>
    <x v="0"/>
    <x v="0"/>
    <s v="SP-02"/>
    <s v="Michael Chang"/>
    <s v="PROD-302"/>
    <x v="7"/>
    <s v="Food &amp; Beverage"/>
    <n v="3.8"/>
    <n v="2.6"/>
    <n v="193"/>
    <n v="733.4"/>
    <n v="0.1077"/>
    <n v="78.989999999999995"/>
    <n v="654.41"/>
    <n v="501.8"/>
    <n v="152.61000000000001"/>
    <n v="0"/>
    <n v="0"/>
    <n v="0"/>
    <x v="3369"/>
  </r>
  <r>
    <s v="ORD-20243540"/>
    <d v="2025-06-11T00:00:00"/>
    <s v="CUST-1093"/>
    <s v="Crown Stores"/>
    <x v="4"/>
    <x v="4"/>
    <s v="SP-07"/>
    <s v="Carlos Mendez"/>
    <s v="PROD-202"/>
    <x v="4"/>
    <s v="Home Care"/>
    <n v="4.5"/>
    <n v="2.1"/>
    <n v="63"/>
    <n v="283.5"/>
    <n v="3.5400000000000001E-2"/>
    <n v="10.039999999999999"/>
    <n v="273.45999999999998"/>
    <n v="132.30000000000001"/>
    <n v="141.16"/>
    <n v="0"/>
    <n v="0"/>
    <n v="0"/>
    <x v="3370"/>
  </r>
  <r>
    <s v="ORD-20243541"/>
    <d v="2024-12-01T00:00:00"/>
    <s v="CUST-1046"/>
    <s v="Vanguard Express"/>
    <x v="2"/>
    <x v="4"/>
    <s v="SP-06"/>
    <s v="Priya Sharma"/>
    <s v="PROD-102"/>
    <x v="15"/>
    <s v="Personal Care"/>
    <n v="6.2"/>
    <n v="1.9"/>
    <n v="137"/>
    <n v="849.4"/>
    <n v="4.1000000000000003E-3"/>
    <n v="3.48"/>
    <n v="845.92"/>
    <n v="260.3"/>
    <n v="585.62"/>
    <n v="0"/>
    <n v="0"/>
    <n v="0"/>
    <x v="3371"/>
  </r>
  <r>
    <s v="ORD-20243542"/>
    <d v="2024-03-29T00:00:00"/>
    <s v="CUST-1032"/>
    <s v="Prime Retail"/>
    <x v="0"/>
    <x v="1"/>
    <s v="SP-02"/>
    <s v="Michael Chang"/>
    <s v="PROD-302"/>
    <x v="7"/>
    <s v="Food &amp; Beverage"/>
    <n v="3.8"/>
    <n v="2.6"/>
    <n v="11"/>
    <n v="41.8"/>
    <n v="3.6499999999999998E-2"/>
    <n v="1.53"/>
    <n v="40.270000000000003"/>
    <n v="28.6"/>
    <n v="11.67"/>
    <n v="0"/>
    <n v="0"/>
    <n v="0"/>
    <x v="3372"/>
  </r>
  <r>
    <s v="ORD-20243543"/>
    <d v="2025-02-14T00:00:00"/>
    <s v="CUST-1111"/>
    <s v="Omega Direct"/>
    <x v="0"/>
    <x v="1"/>
    <s v="SP-02"/>
    <s v="Michael Chang"/>
    <s v="PROD-204"/>
    <x v="12"/>
    <s v="Home Care"/>
    <n v="7.2"/>
    <n v="3.6"/>
    <n v="13"/>
    <n v="93.6"/>
    <n v="1.04E-2"/>
    <n v="0.97"/>
    <n v="92.63"/>
    <n v="46.8"/>
    <n v="45.83"/>
    <n v="0"/>
    <n v="0"/>
    <n v="0"/>
    <x v="3373"/>
  </r>
  <r>
    <s v="ORD-20243544"/>
    <d v="2025-11-16T00:00:00"/>
    <s v="CUST-1051"/>
    <s v="Horizon Distributors"/>
    <x v="0"/>
    <x v="1"/>
    <s v="SP-01"/>
    <s v="Sarah Jenkins"/>
    <s v="PROD-102"/>
    <x v="15"/>
    <s v="Personal Care"/>
    <n v="6.2"/>
    <n v="1.9"/>
    <n v="45"/>
    <n v="279"/>
    <n v="1.9800000000000002E-2"/>
    <n v="5.52"/>
    <n v="273.48"/>
    <n v="85.5"/>
    <n v="187.98"/>
    <n v="0"/>
    <n v="0"/>
    <n v="0"/>
    <x v="3374"/>
  </r>
  <r>
    <s v="ORD-20243545"/>
    <d v="2024-04-07T00:00:00"/>
    <s v="CUST-1068"/>
    <s v="Sterling Wholesale"/>
    <x v="3"/>
    <x v="4"/>
    <s v="SP-03"/>
    <s v="Elena Rostova"/>
    <s v="PROD-402"/>
    <x v="10"/>
    <s v="Household Essentials"/>
    <n v="6"/>
    <n v="4.2"/>
    <n v="191"/>
    <n v="1146"/>
    <n v="0.1178"/>
    <n v="135"/>
    <n v="1011"/>
    <n v="802.2"/>
    <n v="208.8"/>
    <n v="0"/>
    <n v="0"/>
    <n v="0"/>
    <x v="3375"/>
  </r>
  <r>
    <s v="ORD-20243546"/>
    <d v="2024-07-08T00:00:00"/>
    <s v="CUST-1118"/>
    <s v="Titan Express"/>
    <x v="0"/>
    <x v="3"/>
    <s v="SP-02"/>
    <s v="Michael Chang"/>
    <s v="PROD-101"/>
    <x v="9"/>
    <s v="Personal Care"/>
    <n v="8.5"/>
    <n v="2.8"/>
    <n v="63"/>
    <n v="535.5"/>
    <n v="5.7999999999999996E-3"/>
    <n v="3.11"/>
    <n v="532.39"/>
    <n v="176.4"/>
    <n v="355.99"/>
    <n v="0"/>
    <n v="0"/>
    <n v="0"/>
    <x v="3376"/>
  </r>
  <r>
    <s v="ORD-20243547"/>
    <d v="2024-05-23T00:00:00"/>
    <s v="CUST-1045"/>
    <s v="Vanguard Stores"/>
    <x v="0"/>
    <x v="4"/>
    <s v="SP-02"/>
    <s v="Michael Chang"/>
    <s v="PROD-404"/>
    <x v="16"/>
    <s v="Household Essentials"/>
    <n v="4.9000000000000004"/>
    <n v="3.1"/>
    <n v="107"/>
    <n v="524.29999999999995"/>
    <n v="9.2600000000000002E-2"/>
    <n v="48.55"/>
    <n v="475.75"/>
    <n v="331.7"/>
    <n v="144.05000000000001"/>
    <n v="0"/>
    <n v="0"/>
    <n v="0"/>
    <x v="3144"/>
  </r>
  <r>
    <s v="ORD-20243548"/>
    <d v="2025-05-03T00:00:00"/>
    <s v="CUST-1012"/>
    <s v="Apex Wholesale"/>
    <x v="3"/>
    <x v="2"/>
    <s v="SP-04"/>
    <s v="David Mueller"/>
    <s v="PROD-301"/>
    <x v="2"/>
    <s v="Food &amp; Beverage"/>
    <n v="5"/>
    <n v="3.2"/>
    <n v="36"/>
    <n v="180"/>
    <n v="9.2899999999999996E-2"/>
    <n v="16.72"/>
    <n v="163.28"/>
    <n v="115.2"/>
    <n v="48.08"/>
    <n v="0"/>
    <n v="0"/>
    <n v="0"/>
    <x v="3377"/>
  </r>
  <r>
    <s v="ORD-20243549"/>
    <d v="2024-11-27T00:00:00"/>
    <s v="CUST-1010"/>
    <s v="Apex Mart"/>
    <x v="2"/>
    <x v="3"/>
    <s v="SP-06"/>
    <s v="Priya Sharma"/>
    <s v="PROD-203"/>
    <x v="0"/>
    <s v="Home Care"/>
    <n v="5.8"/>
    <n v="2.7"/>
    <n v="217"/>
    <n v="1258.5999999999999"/>
    <n v="6.4999999999999997E-3"/>
    <n v="8.18"/>
    <n v="1250.42"/>
    <n v="585.9"/>
    <n v="664.52"/>
    <n v="0"/>
    <n v="0"/>
    <n v="0"/>
    <x v="3378"/>
  </r>
  <r>
    <s v="ORD-20243550"/>
    <d v="2026-08-16T00:00:00"/>
    <s v="CUST-1082"/>
    <s v="Crest Mart"/>
    <x v="0"/>
    <x v="2"/>
    <s v="SP-01"/>
    <s v="Sarah Jenkins"/>
    <s v="PROD-203"/>
    <x v="0"/>
    <s v="Home Care"/>
    <n v="5.8"/>
    <n v="2.7"/>
    <n v="10"/>
    <n v="58"/>
    <n v="0.1976"/>
    <n v="11.46"/>
    <n v="46.54"/>
    <n v="27"/>
    <n v="19.54"/>
    <n v="0"/>
    <n v="0"/>
    <n v="0"/>
    <x v="3379"/>
  </r>
  <r>
    <s v="ORD-20243551"/>
    <d v="2024-09-11T00:00:00"/>
    <s v="CUST-1015"/>
    <s v="Apex Direct"/>
    <x v="2"/>
    <x v="3"/>
    <s v="SP-05"/>
    <s v="Kenji Sato"/>
    <s v="PROD-401"/>
    <x v="3"/>
    <s v="Household Essentials"/>
    <n v="10.5"/>
    <n v="7.5"/>
    <n v="218"/>
    <n v="2289"/>
    <n v="1.1299999999999999E-2"/>
    <n v="25.87"/>
    <n v="2263.13"/>
    <n v="1635"/>
    <n v="628.13"/>
    <n v="0"/>
    <n v="0"/>
    <n v="0"/>
    <x v="3380"/>
  </r>
  <r>
    <s v="ORD-20243552"/>
    <d v="2024-01-07T00:00:00"/>
    <s v="CUST-1086"/>
    <s v="Crest Express"/>
    <x v="3"/>
    <x v="3"/>
    <s v="SP-04"/>
    <s v="David Mueller"/>
    <s v="PROD-101"/>
    <x v="9"/>
    <s v="Personal Care"/>
    <n v="8.5"/>
    <n v="2.8"/>
    <n v="170"/>
    <n v="1445"/>
    <n v="3.44E-2"/>
    <n v="49.71"/>
    <n v="1395.29"/>
    <n v="476"/>
    <n v="919.29"/>
    <n v="0"/>
    <n v="0"/>
    <n v="0"/>
    <x v="3381"/>
  </r>
  <r>
    <s v="ORD-20243553"/>
    <d v="2024-09-24T00:00:00"/>
    <s v="CUST-1099"/>
    <s v="Atlas Distributors"/>
    <x v="4"/>
    <x v="2"/>
    <s v="SP-07"/>
    <s v="Carlos Mendez"/>
    <s v="PROD-401"/>
    <x v="3"/>
    <s v="Household Essentials"/>
    <n v="10.5"/>
    <n v="7.5"/>
    <n v="10"/>
    <n v="105"/>
    <n v="6.4600000000000005E-2"/>
    <n v="6.78"/>
    <n v="98.22"/>
    <n v="75"/>
    <n v="23.22"/>
    <n v="0"/>
    <n v="0"/>
    <n v="0"/>
    <x v="188"/>
  </r>
  <r>
    <s v="ORD-20243554"/>
    <d v="2025-01-27T00:00:00"/>
    <s v="CUST-1068"/>
    <s v="Sterling Wholesale"/>
    <x v="3"/>
    <x v="4"/>
    <s v="SP-03"/>
    <s v="Elena Rostova"/>
    <s v="PROD-102"/>
    <x v="15"/>
    <s v="Personal Care"/>
    <n v="6.2"/>
    <n v="1.9"/>
    <n v="66"/>
    <n v="409.2"/>
    <n v="6.8400000000000002E-2"/>
    <n v="27.99"/>
    <n v="381.21"/>
    <n v="125.4"/>
    <n v="255.81"/>
    <n v="0"/>
    <n v="0"/>
    <n v="0"/>
    <x v="3382"/>
  </r>
  <r>
    <s v="ORD-20243555"/>
    <d v="2024-08-29T00:00:00"/>
    <s v="CUST-1105"/>
    <s v="Omega Supermarkets"/>
    <x v="3"/>
    <x v="4"/>
    <s v="SP-04"/>
    <s v="David Mueller"/>
    <s v="PROD-103"/>
    <x v="13"/>
    <s v="Personal Care"/>
    <n v="4.8"/>
    <n v="1.4"/>
    <n v="36"/>
    <n v="172.8"/>
    <n v="8.7599999999999997E-2"/>
    <n v="15.14"/>
    <n v="157.66"/>
    <n v="50.4"/>
    <n v="107.26"/>
    <n v="0"/>
    <n v="0"/>
    <n v="0"/>
    <x v="3383"/>
  </r>
  <r>
    <s v="ORD-20243556"/>
    <d v="2025-04-02T00:00:00"/>
    <s v="CUST-1012"/>
    <s v="Apex Wholesale"/>
    <x v="3"/>
    <x v="2"/>
    <s v="SP-03"/>
    <s v="Elena Rostova"/>
    <s v="PROD-404"/>
    <x v="16"/>
    <s v="Household Essentials"/>
    <n v="4.9000000000000004"/>
    <n v="3.1"/>
    <n v="24"/>
    <n v="117.6"/>
    <n v="0.2883"/>
    <n v="33.9"/>
    <n v="83.7"/>
    <n v="74.400000000000006"/>
    <n v="9.3000000000000007"/>
    <n v="0"/>
    <n v="0"/>
    <n v="0"/>
    <x v="3384"/>
  </r>
  <r>
    <s v="ORD-20243557"/>
    <d v="2026-02-10T00:00:00"/>
    <s v="CUST-1071"/>
    <s v="Sterling Direct"/>
    <x v="3"/>
    <x v="1"/>
    <s v="SP-04"/>
    <s v="David Mueller"/>
    <s v="PROD-404"/>
    <x v="16"/>
    <s v="Household Essentials"/>
    <n v="4.9000000000000004"/>
    <n v="3.1"/>
    <n v="45"/>
    <n v="220.5"/>
    <n v="2.7400000000000001E-2"/>
    <n v="6.04"/>
    <n v="214.46"/>
    <n v="139.5"/>
    <n v="74.959999999999994"/>
    <n v="0"/>
    <n v="0"/>
    <n v="0"/>
    <x v="3385"/>
  </r>
  <r>
    <s v="ORD-20243558"/>
    <d v="2024-09-30T00:00:00"/>
    <s v="CUST-1087"/>
    <s v="Crest Direct"/>
    <x v="2"/>
    <x v="3"/>
    <s v="SP-06"/>
    <s v="Priya Sharma"/>
    <s v="PROD-302"/>
    <x v="7"/>
    <s v="Food &amp; Beverage"/>
    <n v="3.8"/>
    <n v="2.6"/>
    <n v="27"/>
    <n v="102.6"/>
    <n v="3.2500000000000001E-2"/>
    <n v="3.33"/>
    <n v="99.27"/>
    <n v="70.2"/>
    <n v="29.07"/>
    <n v="0"/>
    <n v="0"/>
    <n v="0"/>
    <x v="3386"/>
  </r>
  <r>
    <s v="ORD-20243559"/>
    <d v="2024-12-03T00:00:00"/>
    <s v="CUST-1058"/>
    <s v="Pioneer Mart"/>
    <x v="4"/>
    <x v="3"/>
    <s v="SP-07"/>
    <s v="Carlos Mendez"/>
    <s v="PROD-102"/>
    <x v="15"/>
    <s v="Personal Care"/>
    <n v="6.2"/>
    <n v="1.9"/>
    <n v="71"/>
    <n v="440.2"/>
    <n v="5.7999999999999996E-3"/>
    <n v="2.5499999999999998"/>
    <n v="437.65"/>
    <n v="134.9"/>
    <n v="302.75"/>
    <n v="0"/>
    <n v="0"/>
    <n v="0"/>
    <x v="3387"/>
  </r>
  <r>
    <s v="ORD-20243560"/>
    <d v="2024-11-05T00:00:00"/>
    <s v="CUST-1057"/>
    <s v="Pioneer Supermarkets"/>
    <x v="2"/>
    <x v="2"/>
    <s v="SP-05"/>
    <s v="Kenji Sato"/>
    <s v="PROD-105"/>
    <x v="1"/>
    <s v="Personal Care"/>
    <n v="14.5"/>
    <n v="4.2"/>
    <n v="7"/>
    <n v="101.5"/>
    <n v="0.21249999999999999"/>
    <n v="21.57"/>
    <n v="79.930000000000007"/>
    <n v="29.4"/>
    <n v="50.53"/>
    <n v="0"/>
    <n v="0"/>
    <n v="0"/>
    <x v="3388"/>
  </r>
  <r>
    <s v="ORD-20243561"/>
    <d v="2025-08-19T00:00:00"/>
    <s v="CUST-1082"/>
    <s v="Crest Mart"/>
    <x v="0"/>
    <x v="2"/>
    <s v="SP-01"/>
    <s v="Sarah Jenkins"/>
    <s v="PROD-105"/>
    <x v="1"/>
    <s v="Personal Care"/>
    <n v="14.5"/>
    <n v="4.2"/>
    <n v="29"/>
    <n v="420.5"/>
    <n v="7.9699999999999993E-2"/>
    <n v="33.51"/>
    <n v="386.99"/>
    <n v="121.8"/>
    <n v="265.19"/>
    <n v="3"/>
    <n v="40.03"/>
    <n v="14.1"/>
    <x v="3389"/>
  </r>
  <r>
    <s v="ORD-20243562"/>
    <d v="2026-01-10T00:00:00"/>
    <s v="CUST-1010"/>
    <s v="Apex Mart"/>
    <x v="2"/>
    <x v="3"/>
    <s v="SP-05"/>
    <s v="Kenji Sato"/>
    <s v="PROD-301"/>
    <x v="2"/>
    <s v="Food &amp; Beverage"/>
    <n v="5"/>
    <n v="3.2"/>
    <n v="276"/>
    <n v="1380"/>
    <n v="1.21E-2"/>
    <n v="16.7"/>
    <n v="1363.3"/>
    <n v="883.2"/>
    <n v="480.1"/>
    <n v="0"/>
    <n v="0"/>
    <n v="0"/>
    <x v="3390"/>
  </r>
  <r>
    <s v="ORD-20243563"/>
    <d v="2025-08-09T00:00:00"/>
    <s v="CUST-1064"/>
    <s v="Sterling Retail"/>
    <x v="0"/>
    <x v="1"/>
    <s v="SP-01"/>
    <s v="Sarah Jenkins"/>
    <s v="PROD-105"/>
    <x v="1"/>
    <s v="Personal Care"/>
    <n v="14.5"/>
    <n v="4.2"/>
    <n v="6"/>
    <n v="87"/>
    <n v="1.9E-3"/>
    <n v="0.17"/>
    <n v="86.83"/>
    <n v="25.2"/>
    <n v="61.63"/>
    <n v="0"/>
    <n v="0"/>
    <n v="0"/>
    <x v="3391"/>
  </r>
  <r>
    <s v="ORD-20243564"/>
    <d v="2024-01-12T00:00:00"/>
    <s v="CUST-1070"/>
    <s v="Sterling Express"/>
    <x v="1"/>
    <x v="3"/>
    <s v="SP-08"/>
    <s v="Tariq Al-Mansoor"/>
    <s v="PROD-105"/>
    <x v="1"/>
    <s v="Personal Care"/>
    <n v="14.5"/>
    <n v="4.2"/>
    <n v="272"/>
    <n v="3944"/>
    <n v="0.43969999999999998"/>
    <n v="1734.18"/>
    <n v="2209.8200000000002"/>
    <n v="1142.4000000000001"/>
    <n v="1067.42"/>
    <n v="0"/>
    <n v="0"/>
    <n v="0"/>
    <x v="3392"/>
  </r>
  <r>
    <s v="ORD-20243565"/>
    <d v="2024-09-24T00:00:00"/>
    <s v="CUST-1077"/>
    <s v="Beacon Stores"/>
    <x v="1"/>
    <x v="3"/>
    <s v="SP-08"/>
    <s v="Tariq Al-Mansoor"/>
    <s v="PROD-402"/>
    <x v="10"/>
    <s v="Household Essentials"/>
    <n v="6"/>
    <n v="4.2"/>
    <n v="26"/>
    <n v="156"/>
    <n v="3.1099999999999999E-2"/>
    <n v="4.8499999999999996"/>
    <n v="151.15"/>
    <n v="109.2"/>
    <n v="41.95"/>
    <n v="0"/>
    <n v="0"/>
    <n v="0"/>
    <x v="3393"/>
  </r>
  <r>
    <s v="ORD-20243566"/>
    <d v="2025-10-31T00:00:00"/>
    <s v="CUST-1011"/>
    <s v="Apex Distributors"/>
    <x v="0"/>
    <x v="1"/>
    <s v="SP-01"/>
    <s v="Sarah Jenkins"/>
    <s v="PROD-403"/>
    <x v="11"/>
    <s v="Household Essentials"/>
    <n v="5.5"/>
    <n v="3.8"/>
    <n v="9"/>
    <n v="49.5"/>
    <n v="3.2599999999999997E-2"/>
    <n v="1.61"/>
    <n v="47.89"/>
    <n v="34.200000000000003"/>
    <n v="13.69"/>
    <n v="0"/>
    <n v="0"/>
    <n v="0"/>
    <x v="3394"/>
  </r>
  <r>
    <s v="ORD-20243567"/>
    <d v="2025-01-03T00:00:00"/>
    <s v="CUST-1052"/>
    <s v="Horizon Wholesale"/>
    <x v="4"/>
    <x v="3"/>
    <s v="SP-07"/>
    <s v="Carlos Mendez"/>
    <s v="PROD-404"/>
    <x v="16"/>
    <s v="Household Essentials"/>
    <n v="4.9000000000000004"/>
    <n v="3.1"/>
    <n v="13"/>
    <n v="63.7"/>
    <n v="1.4E-3"/>
    <n v="0.09"/>
    <n v="63.61"/>
    <n v="40.299999999999997"/>
    <n v="23.31"/>
    <n v="0"/>
    <n v="0"/>
    <n v="0"/>
    <x v="3395"/>
  </r>
  <r>
    <s v="ORD-20243568"/>
    <d v="2025-12-10T00:00:00"/>
    <s v="CUST-1031"/>
    <s v="Summit Direct"/>
    <x v="4"/>
    <x v="1"/>
    <s v="SP-07"/>
    <s v="Carlos Mendez"/>
    <s v="PROD-105"/>
    <x v="1"/>
    <s v="Personal Care"/>
    <n v="14.5"/>
    <n v="4.2"/>
    <n v="26"/>
    <n v="377"/>
    <n v="1.24E-2"/>
    <n v="4.67"/>
    <n v="372.33"/>
    <n v="109.2"/>
    <n v="263.13"/>
    <n v="0"/>
    <n v="0"/>
    <n v="0"/>
    <x v="3396"/>
  </r>
  <r>
    <s v="ORD-20243569"/>
    <d v="2024-08-29T00:00:00"/>
    <s v="CUST-1051"/>
    <s v="Horizon Distributors"/>
    <x v="0"/>
    <x v="1"/>
    <s v="SP-02"/>
    <s v="Michael Chang"/>
    <s v="PROD-105"/>
    <x v="1"/>
    <s v="Personal Care"/>
    <n v="14.5"/>
    <n v="4.2"/>
    <n v="18"/>
    <n v="261"/>
    <n v="7.9000000000000008E-3"/>
    <n v="2.06"/>
    <n v="258.94"/>
    <n v="75.599999999999994"/>
    <n v="183.34"/>
    <n v="0"/>
    <n v="0"/>
    <n v="0"/>
    <x v="3397"/>
  </r>
  <r>
    <s v="ORD-20243570"/>
    <d v="2024-03-04T00:00:00"/>
    <s v="CUST-1085"/>
    <s v="Crest Stores"/>
    <x v="2"/>
    <x v="3"/>
    <s v="SP-05"/>
    <s v="Kenji Sato"/>
    <s v="PROD-202"/>
    <x v="4"/>
    <s v="Home Care"/>
    <n v="4.5"/>
    <n v="2.1"/>
    <n v="146"/>
    <n v="657"/>
    <n v="0.04"/>
    <n v="26.28"/>
    <n v="630.72"/>
    <n v="306.60000000000002"/>
    <n v="324.12"/>
    <n v="0"/>
    <n v="0"/>
    <n v="0"/>
    <x v="3398"/>
  </r>
  <r>
    <s v="ORD-20243571"/>
    <d v="2025-11-14T00:00:00"/>
    <s v="CUST-1012"/>
    <s v="Apex Wholesale"/>
    <x v="3"/>
    <x v="2"/>
    <s v="SP-04"/>
    <s v="David Mueller"/>
    <s v="PROD-202"/>
    <x v="4"/>
    <s v="Home Care"/>
    <n v="4.5"/>
    <n v="2.1"/>
    <n v="5"/>
    <n v="22.5"/>
    <n v="0.12590000000000001"/>
    <n v="2.83"/>
    <n v="19.670000000000002"/>
    <n v="10.5"/>
    <n v="9.17"/>
    <n v="0"/>
    <n v="0"/>
    <n v="0"/>
    <x v="335"/>
  </r>
  <r>
    <s v="ORD-20243572"/>
    <d v="2024-05-01T00:00:00"/>
    <s v="CUST-1074"/>
    <s v="Beacon Mart"/>
    <x v="0"/>
    <x v="3"/>
    <s v="SP-02"/>
    <s v="Michael Chang"/>
    <s v="PROD-403"/>
    <x v="11"/>
    <s v="Household Essentials"/>
    <n v="5.5"/>
    <n v="3.8"/>
    <n v="47"/>
    <n v="258.5"/>
    <n v="1.2200000000000001E-2"/>
    <n v="3.15"/>
    <n v="255.35"/>
    <n v="178.6"/>
    <n v="76.75"/>
    <n v="0"/>
    <n v="0"/>
    <n v="0"/>
    <x v="3399"/>
  </r>
  <r>
    <s v="ORD-20243573"/>
    <d v="2025-04-21T00:00:00"/>
    <s v="CUST-1053"/>
    <s v="Horizon Stores"/>
    <x v="3"/>
    <x v="2"/>
    <s v="SP-03"/>
    <s v="Elena Rostova"/>
    <s v="PROD-203"/>
    <x v="0"/>
    <s v="Home Care"/>
    <n v="5.8"/>
    <n v="2.7"/>
    <n v="11"/>
    <n v="63.8"/>
    <n v="0.2069"/>
    <n v="13.2"/>
    <n v="50.6"/>
    <n v="29.7"/>
    <n v="20.9"/>
    <n v="0"/>
    <n v="0"/>
    <n v="0"/>
    <x v="897"/>
  </r>
  <r>
    <s v="ORD-20243574"/>
    <d v="2024-11-10T00:00:00"/>
    <s v="CUST-1020"/>
    <s v="Global Wholesale"/>
    <x v="0"/>
    <x v="1"/>
    <s v="SP-02"/>
    <s v="Michael Chang"/>
    <s v="PROD-403"/>
    <x v="11"/>
    <s v="Household Essentials"/>
    <n v="5.5"/>
    <n v="3.8"/>
    <n v="5"/>
    <n v="27.5"/>
    <n v="4.3E-3"/>
    <n v="0.12"/>
    <n v="27.38"/>
    <n v="19"/>
    <n v="8.3800000000000008"/>
    <n v="0"/>
    <n v="0"/>
    <n v="0"/>
    <x v="2059"/>
  </r>
  <r>
    <s v="ORD-20243575"/>
    <d v="2024-06-12T00:00:00"/>
    <s v="CUST-1074"/>
    <s v="Beacon Mart"/>
    <x v="0"/>
    <x v="3"/>
    <s v="SP-02"/>
    <s v="Michael Chang"/>
    <s v="PROD-201"/>
    <x v="14"/>
    <s v="Home Care"/>
    <n v="12"/>
    <n v="6.5"/>
    <n v="38"/>
    <n v="456"/>
    <n v="3.15E-2"/>
    <n v="14.36"/>
    <n v="441.64"/>
    <n v="247"/>
    <n v="194.64"/>
    <n v="0"/>
    <n v="0"/>
    <n v="0"/>
    <x v="3400"/>
  </r>
  <r>
    <s v="ORD-20243576"/>
    <d v="2025-02-19T00:00:00"/>
    <s v="CUST-1094"/>
    <s v="Crown Express"/>
    <x v="3"/>
    <x v="3"/>
    <s v="SP-04"/>
    <s v="David Mueller"/>
    <s v="PROD-403"/>
    <x v="11"/>
    <s v="Household Essentials"/>
    <n v="5.5"/>
    <n v="3.8"/>
    <n v="105"/>
    <n v="577.5"/>
    <n v="1.04E-2"/>
    <n v="6.01"/>
    <n v="571.49"/>
    <n v="399"/>
    <n v="172.49"/>
    <n v="0"/>
    <n v="0"/>
    <n v="0"/>
    <x v="3401"/>
  </r>
  <r>
    <s v="ORD-20243577"/>
    <d v="2025-12-03T00:00:00"/>
    <s v="CUST-1091"/>
    <s v="Crown Distributors"/>
    <x v="1"/>
    <x v="2"/>
    <s v="SP-08"/>
    <s v="Tariq Al-Mansoor"/>
    <s v="PROD-304"/>
    <x v="8"/>
    <s v="Food &amp; Beverage"/>
    <n v="4.2"/>
    <n v="2.8"/>
    <n v="183"/>
    <n v="768.6"/>
    <n v="0.12540000000000001"/>
    <n v="96.38"/>
    <n v="672.22"/>
    <n v="512.4"/>
    <n v="159.82"/>
    <n v="0"/>
    <n v="0"/>
    <n v="0"/>
    <x v="3402"/>
  </r>
  <r>
    <s v="ORD-20243578"/>
    <d v="2025-05-29T00:00:00"/>
    <s v="CUST-1084"/>
    <s v="Crest Wholesale"/>
    <x v="0"/>
    <x v="4"/>
    <s v="SP-02"/>
    <s v="Michael Chang"/>
    <s v="PROD-304"/>
    <x v="8"/>
    <s v="Food &amp; Beverage"/>
    <n v="4.2"/>
    <n v="2.8"/>
    <n v="81"/>
    <n v="340.2"/>
    <n v="0.1759"/>
    <n v="59.84"/>
    <n v="280.36"/>
    <n v="226.8"/>
    <n v="53.56"/>
    <n v="0"/>
    <n v="0"/>
    <n v="0"/>
    <x v="3403"/>
  </r>
  <r>
    <s v="ORD-20243579"/>
    <d v="2026-08-03T00:00:00"/>
    <s v="CUST-1039"/>
    <s v="Prime Direct"/>
    <x v="3"/>
    <x v="3"/>
    <s v="SP-04"/>
    <s v="David Mueller"/>
    <s v="PROD-104"/>
    <x v="6"/>
    <s v="Personal Care"/>
    <n v="9.9"/>
    <n v="3.1"/>
    <n v="68"/>
    <n v="673.2"/>
    <n v="2.3E-3"/>
    <n v="1.55"/>
    <n v="671.65"/>
    <n v="210.8"/>
    <n v="460.85"/>
    <n v="16"/>
    <n v="158.04"/>
    <n v="57.6"/>
    <x v="3404"/>
  </r>
  <r>
    <s v="ORD-20243580"/>
    <d v="2026-07-05T00:00:00"/>
    <s v="CUST-1040"/>
    <s v="Vanguard Retail"/>
    <x v="4"/>
    <x v="4"/>
    <s v="SP-07"/>
    <s v="Carlos Mendez"/>
    <s v="PROD-402"/>
    <x v="10"/>
    <s v="Household Essentials"/>
    <n v="6"/>
    <n v="4.2"/>
    <n v="235"/>
    <n v="1410"/>
    <n v="0.13200000000000001"/>
    <n v="186.12"/>
    <n v="1223.8800000000001"/>
    <n v="987"/>
    <n v="236.88"/>
    <n v="0"/>
    <n v="0"/>
    <n v="0"/>
    <x v="3405"/>
  </r>
  <r>
    <s v="ORD-20243581"/>
    <d v="2026-06-28T00:00:00"/>
    <s v="CUST-1089"/>
    <s v="Crown Supermarkets"/>
    <x v="1"/>
    <x v="3"/>
    <s v="SP-08"/>
    <s v="Tariq Al-Mansoor"/>
    <s v="PROD-102"/>
    <x v="15"/>
    <s v="Personal Care"/>
    <n v="6.2"/>
    <n v="1.9"/>
    <n v="37"/>
    <n v="229.4"/>
    <n v="8.5000000000000006E-3"/>
    <n v="1.95"/>
    <n v="227.45"/>
    <n v="70.3"/>
    <n v="157.15"/>
    <n v="0"/>
    <n v="0"/>
    <n v="0"/>
    <x v="3406"/>
  </r>
  <r>
    <s v="ORD-20243582"/>
    <d v="2025-12-21T00:00:00"/>
    <s v="CUST-1009"/>
    <s v="Apex Supermarkets"/>
    <x v="3"/>
    <x v="3"/>
    <s v="SP-04"/>
    <s v="David Mueller"/>
    <s v="PROD-102"/>
    <x v="15"/>
    <s v="Personal Care"/>
    <n v="6.2"/>
    <n v="1.9"/>
    <n v="29"/>
    <n v="179.8"/>
    <n v="3.3999999999999998E-3"/>
    <n v="0.61"/>
    <n v="179.19"/>
    <n v="55.1"/>
    <n v="124.09"/>
    <n v="0"/>
    <n v="0"/>
    <n v="0"/>
    <x v="3407"/>
  </r>
  <r>
    <s v="ORD-20243583"/>
    <d v="2026-02-27T00:00:00"/>
    <s v="CUST-1073"/>
    <s v="Beacon Supermarkets"/>
    <x v="2"/>
    <x v="1"/>
    <s v="SP-05"/>
    <s v="Kenji Sato"/>
    <s v="PROD-402"/>
    <x v="10"/>
    <s v="Household Essentials"/>
    <n v="6"/>
    <n v="4.2"/>
    <n v="34"/>
    <n v="204"/>
    <n v="5.3E-3"/>
    <n v="1.08"/>
    <n v="202.92"/>
    <n v="142.80000000000001"/>
    <n v="60.12"/>
    <n v="0"/>
    <n v="0"/>
    <n v="0"/>
    <x v="3408"/>
  </r>
  <r>
    <s v="ORD-20243584"/>
    <d v="2024-11-14T00:00:00"/>
    <s v="CUST-1117"/>
    <s v="Titan Stores"/>
    <x v="0"/>
    <x v="4"/>
    <s v="SP-02"/>
    <s v="Michael Chang"/>
    <s v="PROD-304"/>
    <x v="8"/>
    <s v="Food &amp; Beverage"/>
    <n v="4.2"/>
    <n v="2.8"/>
    <n v="209"/>
    <n v="877.8"/>
    <n v="5.5E-2"/>
    <n v="48.28"/>
    <n v="829.52"/>
    <n v="585.20000000000005"/>
    <n v="244.32"/>
    <n v="0"/>
    <n v="0"/>
    <n v="0"/>
    <x v="3409"/>
  </r>
  <r>
    <s v="ORD-20243585"/>
    <d v="2025-12-07T00:00:00"/>
    <s v="CUST-1086"/>
    <s v="Crest Express"/>
    <x v="3"/>
    <x v="3"/>
    <s v="SP-04"/>
    <s v="David Mueller"/>
    <s v="PROD-103"/>
    <x v="13"/>
    <s v="Personal Care"/>
    <n v="4.8"/>
    <n v="1.4"/>
    <n v="42"/>
    <n v="201.6"/>
    <n v="1.5E-3"/>
    <n v="0.3"/>
    <n v="201.3"/>
    <n v="58.8"/>
    <n v="142.5"/>
    <n v="0"/>
    <n v="0"/>
    <n v="0"/>
    <x v="3410"/>
  </r>
  <r>
    <s v="ORD-20243586"/>
    <d v="2024-04-30T00:00:00"/>
    <s v="CUST-1094"/>
    <s v="Crown Express"/>
    <x v="3"/>
    <x v="3"/>
    <s v="SP-03"/>
    <s v="Elena Rostova"/>
    <s v="PROD-105"/>
    <x v="1"/>
    <s v="Personal Care"/>
    <n v="14.5"/>
    <n v="4.2"/>
    <n v="78"/>
    <n v="1131"/>
    <n v="1.24E-2"/>
    <n v="14.02"/>
    <n v="1116.98"/>
    <n v="327.60000000000002"/>
    <n v="789.38"/>
    <n v="0"/>
    <n v="0"/>
    <n v="0"/>
    <x v="3411"/>
  </r>
  <r>
    <s v="ORD-20243587"/>
    <d v="2025-10-16T00:00:00"/>
    <s v="CUST-1044"/>
    <s v="Vanguard Wholesale"/>
    <x v="4"/>
    <x v="1"/>
    <s v="SP-07"/>
    <s v="Carlos Mendez"/>
    <s v="PROD-103"/>
    <x v="13"/>
    <s v="Personal Care"/>
    <n v="4.8"/>
    <n v="1.4"/>
    <n v="5"/>
    <n v="24"/>
    <n v="2.0000000000000001E-4"/>
    <n v="0"/>
    <n v="24"/>
    <n v="7"/>
    <n v="17"/>
    <n v="0"/>
    <n v="0"/>
    <n v="0"/>
    <x v="3412"/>
  </r>
  <r>
    <s v="ORD-20243588"/>
    <d v="2026-07-27T00:00:00"/>
    <s v="CUST-1043"/>
    <s v="Vanguard Distributors"/>
    <x v="2"/>
    <x v="4"/>
    <s v="SP-05"/>
    <s v="Kenji Sato"/>
    <s v="PROD-402"/>
    <x v="10"/>
    <s v="Household Essentials"/>
    <n v="6"/>
    <n v="4.2"/>
    <n v="214"/>
    <n v="1284"/>
    <n v="5.8500000000000003E-2"/>
    <n v="75.11"/>
    <n v="1208.8900000000001"/>
    <n v="898.8"/>
    <n v="310.08999999999997"/>
    <n v="0"/>
    <n v="0"/>
    <n v="0"/>
    <x v="3413"/>
  </r>
  <r>
    <s v="ORD-20243589"/>
    <d v="2026-08-21T00:00:00"/>
    <s v="CUST-1105"/>
    <s v="Omega Supermarkets"/>
    <x v="3"/>
    <x v="4"/>
    <s v="SP-04"/>
    <s v="David Mueller"/>
    <s v="PROD-301"/>
    <x v="2"/>
    <s v="Food &amp; Beverage"/>
    <n v="5"/>
    <n v="3.2"/>
    <n v="203"/>
    <n v="1015"/>
    <n v="0.25800000000000001"/>
    <n v="261.87"/>
    <n v="753.13"/>
    <n v="649.6"/>
    <n v="103.53"/>
    <n v="0"/>
    <n v="0"/>
    <n v="0"/>
    <x v="3414"/>
  </r>
  <r>
    <s v="ORD-20243590"/>
    <d v="2024-10-29T00:00:00"/>
    <s v="CUST-1007"/>
    <s v="Metro Direct"/>
    <x v="0"/>
    <x v="3"/>
    <s v="SP-01"/>
    <s v="Sarah Jenkins"/>
    <s v="PROD-101"/>
    <x v="9"/>
    <s v="Personal Care"/>
    <n v="8.5"/>
    <n v="2.8"/>
    <n v="48"/>
    <n v="408"/>
    <n v="1.6999999999999999E-3"/>
    <n v="0.69"/>
    <n v="407.31"/>
    <n v="134.4"/>
    <n v="272.91000000000003"/>
    <n v="0"/>
    <n v="0"/>
    <n v="0"/>
    <x v="3415"/>
  </r>
  <r>
    <s v="ORD-20243591"/>
    <d v="2025-01-11T00:00:00"/>
    <s v="CUST-1061"/>
    <s v="Pioneer Stores"/>
    <x v="0"/>
    <x v="3"/>
    <s v="SP-01"/>
    <s v="Sarah Jenkins"/>
    <s v="PROD-204"/>
    <x v="12"/>
    <s v="Home Care"/>
    <n v="7.2"/>
    <n v="3.6"/>
    <n v="160"/>
    <n v="1152"/>
    <n v="8.6E-3"/>
    <n v="9.91"/>
    <n v="1142.0899999999999"/>
    <n v="576"/>
    <n v="566.09"/>
    <n v="0"/>
    <n v="0"/>
    <n v="0"/>
    <x v="3416"/>
  </r>
  <r>
    <s v="ORD-20243592"/>
    <d v="2025-09-21T00:00:00"/>
    <s v="CUST-1064"/>
    <s v="Sterling Retail"/>
    <x v="0"/>
    <x v="1"/>
    <s v="SP-02"/>
    <s v="Michael Chang"/>
    <s v="PROD-402"/>
    <x v="10"/>
    <s v="Household Essentials"/>
    <n v="6"/>
    <n v="4.2"/>
    <n v="19"/>
    <n v="114"/>
    <n v="1.4200000000000001E-2"/>
    <n v="1.62"/>
    <n v="112.38"/>
    <n v="79.8"/>
    <n v="32.58"/>
    <n v="0"/>
    <n v="0"/>
    <n v="0"/>
    <x v="3417"/>
  </r>
  <r>
    <s v="ORD-20243593"/>
    <d v="2024-08-14T00:00:00"/>
    <s v="CUST-1098"/>
    <s v="Atlas Mart"/>
    <x v="2"/>
    <x v="2"/>
    <s v="SP-05"/>
    <s v="Kenji Sato"/>
    <s v="PROD-401"/>
    <x v="3"/>
    <s v="Household Essentials"/>
    <n v="10.5"/>
    <n v="7.5"/>
    <n v="40"/>
    <n v="420"/>
    <n v="4.1399999999999999E-2"/>
    <n v="17.39"/>
    <n v="402.61"/>
    <n v="300"/>
    <n v="102.61"/>
    <n v="1"/>
    <n v="10.07"/>
    <n v="8"/>
    <x v="3418"/>
  </r>
  <r>
    <s v="ORD-20243594"/>
    <d v="2024-08-12T00:00:00"/>
    <s v="CUST-1092"/>
    <s v="Crown Wholesale"/>
    <x v="0"/>
    <x v="4"/>
    <s v="SP-02"/>
    <s v="Michael Chang"/>
    <s v="PROD-304"/>
    <x v="8"/>
    <s v="Food &amp; Beverage"/>
    <n v="4.2"/>
    <n v="2.8"/>
    <n v="217"/>
    <n v="911.4"/>
    <n v="0.40770000000000001"/>
    <n v="371.58"/>
    <n v="539.82000000000005"/>
    <n v="607.6"/>
    <n v="-67.78"/>
    <n v="145"/>
    <n v="360.71"/>
    <n v="478.5"/>
    <x v="3419"/>
  </r>
  <r>
    <s v="ORD-20243595"/>
    <d v="2024-05-16T00:00:00"/>
    <s v="CUST-1116"/>
    <s v="Titan Wholesale"/>
    <x v="3"/>
    <x v="1"/>
    <s v="SP-04"/>
    <s v="David Mueller"/>
    <s v="PROD-301"/>
    <x v="2"/>
    <s v="Food &amp; Beverage"/>
    <n v="5"/>
    <n v="3.2"/>
    <n v="18"/>
    <n v="90"/>
    <n v="3.4000000000000002E-2"/>
    <n v="3.06"/>
    <n v="86.94"/>
    <n v="57.6"/>
    <n v="29.34"/>
    <n v="0"/>
    <n v="0"/>
    <n v="0"/>
    <x v="3420"/>
  </r>
  <r>
    <s v="ORD-20243596"/>
    <d v="2025-05-04T00:00:00"/>
    <s v="CUST-1118"/>
    <s v="Titan Express"/>
    <x v="0"/>
    <x v="3"/>
    <s v="SP-01"/>
    <s v="Sarah Jenkins"/>
    <s v="PROD-404"/>
    <x v="16"/>
    <s v="Household Essentials"/>
    <n v="4.9000000000000004"/>
    <n v="3.1"/>
    <n v="195"/>
    <n v="955.5"/>
    <n v="2.8E-3"/>
    <n v="2.68"/>
    <n v="952.82"/>
    <n v="604.5"/>
    <n v="348.32"/>
    <n v="0"/>
    <n v="0"/>
    <n v="0"/>
    <x v="3421"/>
  </r>
  <r>
    <s v="ORD-20243597"/>
    <d v="2024-06-05T00:00:00"/>
    <s v="CUST-1064"/>
    <s v="Sterling Retail"/>
    <x v="0"/>
    <x v="1"/>
    <s v="SP-01"/>
    <s v="Sarah Jenkins"/>
    <s v="PROD-304"/>
    <x v="8"/>
    <s v="Food &amp; Beverage"/>
    <n v="4.2"/>
    <n v="2.8"/>
    <n v="7"/>
    <n v="29.4"/>
    <n v="1.03E-2"/>
    <n v="0.3"/>
    <n v="29.1"/>
    <n v="19.600000000000001"/>
    <n v="9.5"/>
    <n v="0"/>
    <n v="0"/>
    <n v="0"/>
    <x v="3422"/>
  </r>
  <r>
    <s v="ORD-20243598"/>
    <d v="2025-04-10T00:00:00"/>
    <s v="CUST-1106"/>
    <s v="Omega Mart"/>
    <x v="2"/>
    <x v="3"/>
    <s v="SP-05"/>
    <s v="Kenji Sato"/>
    <s v="PROD-401"/>
    <x v="3"/>
    <s v="Household Essentials"/>
    <n v="10.5"/>
    <n v="7.5"/>
    <n v="239"/>
    <n v="2509.5"/>
    <n v="2.0999999999999999E-3"/>
    <n v="5.27"/>
    <n v="2504.23"/>
    <n v="1792.5"/>
    <n v="711.73"/>
    <n v="0"/>
    <n v="0"/>
    <n v="0"/>
    <x v="3423"/>
  </r>
  <r>
    <s v="ORD-20243599"/>
    <d v="2026-02-04T00:00:00"/>
    <s v="CUST-1079"/>
    <s v="Beacon Direct"/>
    <x v="0"/>
    <x v="4"/>
    <s v="SP-01"/>
    <s v="Sarah Jenkins"/>
    <s v="PROD-401"/>
    <x v="3"/>
    <s v="Household Essentials"/>
    <n v="10.5"/>
    <n v="7.5"/>
    <n v="53"/>
    <n v="556.5"/>
    <n v="7.0000000000000001E-3"/>
    <n v="3.9"/>
    <n v="552.6"/>
    <n v="397.5"/>
    <n v="155.1"/>
    <n v="0"/>
    <n v="0"/>
    <n v="0"/>
    <x v="3424"/>
  </r>
  <r>
    <s v="ORD-20243600"/>
    <d v="2025-09-12T00:00:00"/>
    <s v="CUST-1030"/>
    <s v="Summit Express"/>
    <x v="3"/>
    <x v="3"/>
    <s v="SP-04"/>
    <s v="David Mueller"/>
    <s v="PROD-105"/>
    <x v="1"/>
    <s v="Personal Care"/>
    <n v="14.5"/>
    <n v="4.2"/>
    <n v="110"/>
    <n v="1595"/>
    <n v="5.9999999999999995E-4"/>
    <n v="0.96"/>
    <n v="1594.04"/>
    <n v="462"/>
    <n v="1132.04"/>
    <n v="0"/>
    <n v="0"/>
    <n v="0"/>
    <x v="3425"/>
  </r>
  <r>
    <s v="ORD-20243601"/>
    <d v="2025-01-17T00:00:00"/>
    <s v="CUST-1072"/>
    <s v="Beacon Retail"/>
    <x v="0"/>
    <x v="3"/>
    <s v="SP-01"/>
    <s v="Sarah Jenkins"/>
    <s v="PROD-303"/>
    <x v="5"/>
    <s v="Food &amp; Beverage"/>
    <n v="11"/>
    <n v="6.8"/>
    <n v="99"/>
    <n v="1089"/>
    <n v="1.8E-3"/>
    <n v="1.96"/>
    <n v="1087.04"/>
    <n v="673.2"/>
    <n v="413.84"/>
    <n v="0"/>
    <n v="0"/>
    <n v="0"/>
    <x v="3426"/>
  </r>
  <r>
    <s v="ORD-20243602"/>
    <d v="2025-03-01T00:00:00"/>
    <s v="CUST-1021"/>
    <s v="Global Stores"/>
    <x v="0"/>
    <x v="0"/>
    <s v="SP-02"/>
    <s v="Michael Chang"/>
    <s v="PROD-105"/>
    <x v="1"/>
    <s v="Personal Care"/>
    <n v="14.5"/>
    <n v="4.2"/>
    <n v="111"/>
    <n v="1609.5"/>
    <n v="8.2400000000000001E-2"/>
    <n v="132.62"/>
    <n v="1476.88"/>
    <n v="466.2"/>
    <n v="1010.68"/>
    <n v="0"/>
    <n v="0"/>
    <n v="0"/>
    <x v="3427"/>
  </r>
  <r>
    <s v="ORD-20243603"/>
    <d v="2025-12-19T00:00:00"/>
    <s v="CUST-1071"/>
    <s v="Sterling Direct"/>
    <x v="3"/>
    <x v="1"/>
    <s v="SP-03"/>
    <s v="Elena Rostova"/>
    <s v="PROD-104"/>
    <x v="6"/>
    <s v="Personal Care"/>
    <n v="9.9"/>
    <n v="3.1"/>
    <n v="5"/>
    <n v="49.5"/>
    <n v="8.3000000000000001E-3"/>
    <n v="0.41"/>
    <n v="49.09"/>
    <n v="15.5"/>
    <n v="33.590000000000003"/>
    <n v="0"/>
    <n v="0"/>
    <n v="0"/>
    <x v="2668"/>
  </r>
  <r>
    <s v="ORD-20243604"/>
    <d v="2025-07-16T00:00:00"/>
    <s v="CUST-1096"/>
    <s v="Atlas Retail"/>
    <x v="4"/>
    <x v="4"/>
    <s v="SP-07"/>
    <s v="Carlos Mendez"/>
    <s v="PROD-204"/>
    <x v="12"/>
    <s v="Home Care"/>
    <n v="7.2"/>
    <n v="3.6"/>
    <n v="126"/>
    <n v="907.2"/>
    <n v="4.0599999999999997E-2"/>
    <n v="36.83"/>
    <n v="870.37"/>
    <n v="453.6"/>
    <n v="416.77"/>
    <n v="0"/>
    <n v="0"/>
    <n v="0"/>
    <x v="3428"/>
  </r>
  <r>
    <s v="ORD-20243605"/>
    <d v="2026-07-23T00:00:00"/>
    <s v="CUST-1036"/>
    <s v="Prime Wholesale"/>
    <x v="0"/>
    <x v="2"/>
    <s v="SP-02"/>
    <s v="Michael Chang"/>
    <s v="PROD-201"/>
    <x v="14"/>
    <s v="Home Care"/>
    <n v="12"/>
    <n v="6.5"/>
    <n v="10"/>
    <n v="120"/>
    <n v="7.1499999999999994E-2"/>
    <n v="8.58"/>
    <n v="111.42"/>
    <n v="65"/>
    <n v="46.42"/>
    <n v="0"/>
    <n v="0"/>
    <n v="0"/>
    <x v="3429"/>
  </r>
  <r>
    <s v="ORD-20243606"/>
    <d v="2025-04-27T00:00:00"/>
    <s v="CUST-1004"/>
    <s v="Metro Wholesale"/>
    <x v="2"/>
    <x v="4"/>
    <s v="SP-05"/>
    <s v="Kenji Sato"/>
    <s v="PROD-304"/>
    <x v="8"/>
    <s v="Food &amp; Beverage"/>
    <n v="4.2"/>
    <n v="2.8"/>
    <n v="334"/>
    <n v="1402.8"/>
    <n v="8.8400000000000006E-2"/>
    <n v="124.01"/>
    <n v="1278.79"/>
    <n v="935.2"/>
    <n v="343.59"/>
    <n v="0"/>
    <n v="0"/>
    <n v="0"/>
    <x v="3430"/>
  </r>
  <r>
    <s v="ORD-20243607"/>
    <d v="2026-02-14T00:00:00"/>
    <s v="CUST-1118"/>
    <s v="Titan Express"/>
    <x v="0"/>
    <x v="3"/>
    <s v="SP-02"/>
    <s v="Michael Chang"/>
    <s v="PROD-304"/>
    <x v="8"/>
    <s v="Food &amp; Beverage"/>
    <n v="4.2"/>
    <n v="2.8"/>
    <n v="143"/>
    <n v="600.6"/>
    <n v="3.5000000000000001E-3"/>
    <n v="2.1"/>
    <n v="598.5"/>
    <n v="400.4"/>
    <n v="198.1"/>
    <n v="0"/>
    <n v="0"/>
    <n v="0"/>
    <x v="3431"/>
  </r>
  <r>
    <s v="ORD-20243608"/>
    <d v="2025-07-04T00:00:00"/>
    <s v="CUST-1097"/>
    <s v="Atlas Supermarkets"/>
    <x v="0"/>
    <x v="1"/>
    <s v="SP-01"/>
    <s v="Sarah Jenkins"/>
    <s v="PROD-102"/>
    <x v="15"/>
    <s v="Personal Care"/>
    <n v="6.2"/>
    <n v="1.9"/>
    <n v="8"/>
    <n v="49.6"/>
    <n v="3.3999999999999998E-3"/>
    <n v="0.17"/>
    <n v="49.43"/>
    <n v="15.2"/>
    <n v="34.229999999999997"/>
    <n v="0"/>
    <n v="0"/>
    <n v="0"/>
    <x v="3432"/>
  </r>
  <r>
    <s v="ORD-20243609"/>
    <d v="2026-04-01T00:00:00"/>
    <s v="CUST-1086"/>
    <s v="Crest Express"/>
    <x v="3"/>
    <x v="3"/>
    <s v="SP-03"/>
    <s v="Elena Rostova"/>
    <s v="PROD-301"/>
    <x v="2"/>
    <s v="Food &amp; Beverage"/>
    <n v="5"/>
    <n v="3.2"/>
    <n v="16"/>
    <n v="80"/>
    <n v="6.8999999999999999E-3"/>
    <n v="0.55000000000000004"/>
    <n v="79.45"/>
    <n v="51.2"/>
    <n v="28.25"/>
    <n v="0"/>
    <n v="0"/>
    <n v="0"/>
    <x v="3433"/>
  </r>
  <r>
    <s v="ORD-20243610"/>
    <d v="2025-11-11T00:00:00"/>
    <s v="CUST-1031"/>
    <s v="Summit Direct"/>
    <x v="4"/>
    <x v="1"/>
    <s v="SP-07"/>
    <s v="Carlos Mendez"/>
    <s v="PROD-303"/>
    <x v="5"/>
    <s v="Food &amp; Beverage"/>
    <n v="11"/>
    <n v="6.8"/>
    <n v="30"/>
    <n v="330"/>
    <n v="1.11E-2"/>
    <n v="3.66"/>
    <n v="326.33999999999997"/>
    <n v="204"/>
    <n v="122.34"/>
    <n v="0"/>
    <n v="0"/>
    <n v="0"/>
    <x v="3434"/>
  </r>
  <r>
    <s v="ORD-20243611"/>
    <d v="2026-04-25T00:00:00"/>
    <s v="CUST-1119"/>
    <s v="Titan Direct"/>
    <x v="2"/>
    <x v="3"/>
    <s v="SP-05"/>
    <s v="Kenji Sato"/>
    <s v="PROD-401"/>
    <x v="3"/>
    <s v="Household Essentials"/>
    <n v="10.5"/>
    <n v="7.5"/>
    <n v="86"/>
    <n v="903"/>
    <n v="2.1499999999999998E-2"/>
    <n v="19.41"/>
    <n v="883.59"/>
    <n v="645"/>
    <n v="238.59"/>
    <n v="0"/>
    <n v="0"/>
    <n v="0"/>
    <x v="3435"/>
  </r>
  <r>
    <s v="ORD-20243612"/>
    <d v="2024-08-11T00:00:00"/>
    <s v="CUST-1041"/>
    <s v="Vanguard Supermarkets"/>
    <x v="0"/>
    <x v="3"/>
    <s v="SP-01"/>
    <s v="Sarah Jenkins"/>
    <s v="PROD-204"/>
    <x v="12"/>
    <s v="Home Care"/>
    <n v="7.2"/>
    <n v="3.6"/>
    <n v="203"/>
    <n v="1461.6"/>
    <n v="2.1000000000000001E-2"/>
    <n v="30.69"/>
    <n v="1430.91"/>
    <n v="730.8"/>
    <n v="700.11"/>
    <n v="0"/>
    <n v="0"/>
    <n v="0"/>
    <x v="3436"/>
  </r>
  <r>
    <s v="ORD-20243613"/>
    <d v="2026-02-19T00:00:00"/>
    <s v="CUST-1032"/>
    <s v="Prime Retail"/>
    <x v="0"/>
    <x v="1"/>
    <s v="SP-02"/>
    <s v="Michael Chang"/>
    <s v="PROD-204"/>
    <x v="12"/>
    <s v="Home Care"/>
    <n v="7.2"/>
    <n v="3.6"/>
    <n v="79"/>
    <n v="568.79999999999995"/>
    <n v="1.7600000000000001E-2"/>
    <n v="10.01"/>
    <n v="558.79"/>
    <n v="284.39999999999998"/>
    <n v="274.39"/>
    <n v="0"/>
    <n v="0"/>
    <n v="0"/>
    <x v="3437"/>
  </r>
  <r>
    <s v="ORD-20243614"/>
    <d v="2024-09-10T00:00:00"/>
    <s v="CUST-1043"/>
    <s v="Vanguard Distributors"/>
    <x v="2"/>
    <x v="4"/>
    <s v="SP-06"/>
    <s v="Priya Sharma"/>
    <s v="PROD-203"/>
    <x v="0"/>
    <s v="Home Care"/>
    <n v="5.8"/>
    <n v="2.7"/>
    <n v="84"/>
    <n v="487.2"/>
    <n v="9.3600000000000003E-2"/>
    <n v="45.6"/>
    <n v="441.6"/>
    <n v="226.8"/>
    <n v="214.8"/>
    <n v="0"/>
    <n v="0"/>
    <n v="0"/>
    <x v="3438"/>
  </r>
  <r>
    <s v="ORD-20243615"/>
    <d v="2025-11-27T00:00:00"/>
    <s v="CUST-1003"/>
    <s v="Metro Distributors"/>
    <x v="0"/>
    <x v="2"/>
    <s v="SP-01"/>
    <s v="Sarah Jenkins"/>
    <s v="PROD-105"/>
    <x v="1"/>
    <s v="Personal Care"/>
    <n v="14.5"/>
    <n v="4.2"/>
    <n v="1"/>
    <n v="14.5"/>
    <n v="9.9299999999999999E-2"/>
    <n v="1.44"/>
    <n v="13.06"/>
    <n v="4.2"/>
    <n v="8.86"/>
    <n v="0"/>
    <n v="0"/>
    <n v="0"/>
    <x v="3439"/>
  </r>
  <r>
    <s v="ORD-20243616"/>
    <d v="2026-02-11T00:00:00"/>
    <s v="CUST-1008"/>
    <s v="Apex Retail"/>
    <x v="0"/>
    <x v="1"/>
    <s v="SP-02"/>
    <s v="Michael Chang"/>
    <s v="PROD-201"/>
    <x v="14"/>
    <s v="Home Care"/>
    <n v="12"/>
    <n v="6.5"/>
    <n v="22"/>
    <n v="264"/>
    <n v="2.3099999999999999E-2"/>
    <n v="6.1"/>
    <n v="257.89999999999998"/>
    <n v="143"/>
    <n v="114.9"/>
    <n v="0"/>
    <n v="0"/>
    <n v="0"/>
    <x v="3440"/>
  </r>
  <r>
    <s v="ORD-20243617"/>
    <d v="2025-09-02T00:00:00"/>
    <s v="CUST-1085"/>
    <s v="Crest Stores"/>
    <x v="2"/>
    <x v="3"/>
    <s v="SP-06"/>
    <s v="Priya Sharma"/>
    <s v="PROD-302"/>
    <x v="7"/>
    <s v="Food &amp; Beverage"/>
    <n v="3.8"/>
    <n v="2.6"/>
    <n v="25"/>
    <n v="95"/>
    <n v="2.6700000000000002E-2"/>
    <n v="2.54"/>
    <n v="92.46"/>
    <n v="65"/>
    <n v="27.46"/>
    <n v="0"/>
    <n v="0"/>
    <n v="0"/>
    <x v="3441"/>
  </r>
  <r>
    <s v="ORD-20243618"/>
    <d v="2026-06-13T00:00:00"/>
    <s v="CUST-1032"/>
    <s v="Prime Retail"/>
    <x v="0"/>
    <x v="1"/>
    <s v="SP-02"/>
    <s v="Michael Chang"/>
    <s v="PROD-403"/>
    <x v="11"/>
    <s v="Household Essentials"/>
    <n v="5.5"/>
    <n v="3.8"/>
    <n v="4"/>
    <n v="22"/>
    <n v="0.35880000000000001"/>
    <n v="7.89"/>
    <n v="14.11"/>
    <n v="15.2"/>
    <n v="-1.0900000000000001"/>
    <n v="0"/>
    <n v="0"/>
    <n v="0"/>
    <x v="3442"/>
  </r>
  <r>
    <s v="ORD-20243619"/>
    <d v="2026-03-17T00:00:00"/>
    <s v="CUST-1117"/>
    <s v="Titan Stores"/>
    <x v="0"/>
    <x v="4"/>
    <s v="SP-01"/>
    <s v="Sarah Jenkins"/>
    <s v="PROD-101"/>
    <x v="9"/>
    <s v="Personal Care"/>
    <n v="8.5"/>
    <n v="2.8"/>
    <n v="202"/>
    <n v="1717"/>
    <n v="0.16689999999999999"/>
    <n v="286.57"/>
    <n v="1430.43"/>
    <n v="565.6"/>
    <n v="864.83"/>
    <n v="0"/>
    <n v="0"/>
    <n v="0"/>
    <x v="3443"/>
  </r>
  <r>
    <s v="ORD-20243620"/>
    <d v="2024-03-24T00:00:00"/>
    <s v="CUST-1114"/>
    <s v="Titan Mart"/>
    <x v="4"/>
    <x v="4"/>
    <s v="SP-07"/>
    <s v="Carlos Mendez"/>
    <s v="PROD-403"/>
    <x v="11"/>
    <s v="Household Essentials"/>
    <n v="5.5"/>
    <n v="3.8"/>
    <n v="61"/>
    <n v="335.5"/>
    <n v="4.2000000000000003E-2"/>
    <n v="14.09"/>
    <n v="321.41000000000003"/>
    <n v="231.8"/>
    <n v="89.61"/>
    <n v="0"/>
    <n v="0"/>
    <n v="0"/>
    <x v="3444"/>
  </r>
  <r>
    <s v="ORD-20243621"/>
    <d v="2025-06-22T00:00:00"/>
    <s v="CUST-1007"/>
    <s v="Metro Direct"/>
    <x v="0"/>
    <x v="3"/>
    <s v="SP-02"/>
    <s v="Michael Chang"/>
    <s v="PROD-102"/>
    <x v="15"/>
    <s v="Personal Care"/>
    <n v="6.2"/>
    <n v="1.9"/>
    <n v="146"/>
    <n v="905.2"/>
    <n v="3.2199999999999999E-2"/>
    <n v="29.15"/>
    <n v="876.05"/>
    <n v="277.39999999999998"/>
    <n v="598.65"/>
    <n v="0"/>
    <n v="0"/>
    <n v="0"/>
    <x v="3445"/>
  </r>
  <r>
    <s v="ORD-20243622"/>
    <d v="2025-04-02T00:00:00"/>
    <s v="CUST-1065"/>
    <s v="Sterling Supermarkets"/>
    <x v="3"/>
    <x v="3"/>
    <s v="SP-04"/>
    <s v="David Mueller"/>
    <s v="PROD-404"/>
    <x v="16"/>
    <s v="Household Essentials"/>
    <n v="4.9000000000000004"/>
    <n v="3.1"/>
    <n v="18"/>
    <n v="88.2"/>
    <n v="2E-3"/>
    <n v="0.18"/>
    <n v="88.02"/>
    <n v="55.8"/>
    <n v="32.22"/>
    <n v="0"/>
    <n v="0"/>
    <n v="0"/>
    <x v="3446"/>
  </r>
  <r>
    <s v="ORD-20243623"/>
    <d v="2025-06-24T00:00:00"/>
    <s v="CUST-1059"/>
    <s v="Pioneer Distributors"/>
    <x v="4"/>
    <x v="1"/>
    <s v="SP-07"/>
    <s v="Carlos Mendez"/>
    <s v="PROD-101"/>
    <x v="9"/>
    <s v="Personal Care"/>
    <n v="8.5"/>
    <n v="2.8"/>
    <n v="16"/>
    <n v="136"/>
    <n v="1.1900000000000001E-2"/>
    <n v="1.62"/>
    <n v="134.38"/>
    <n v="44.8"/>
    <n v="89.58"/>
    <n v="0"/>
    <n v="0"/>
    <n v="0"/>
    <x v="3447"/>
  </r>
  <r>
    <s v="ORD-20243624"/>
    <d v="2025-12-21T00:00:00"/>
    <s v="CUST-1045"/>
    <s v="Vanguard Stores"/>
    <x v="0"/>
    <x v="4"/>
    <s v="SP-02"/>
    <s v="Michael Chang"/>
    <s v="PROD-202"/>
    <x v="4"/>
    <s v="Home Care"/>
    <n v="4.5"/>
    <n v="2.1"/>
    <n v="145"/>
    <n v="652.5"/>
    <n v="7.1099999999999997E-2"/>
    <n v="46.39"/>
    <n v="606.11"/>
    <n v="304.5"/>
    <n v="301.61"/>
    <n v="0"/>
    <n v="0"/>
    <n v="0"/>
    <x v="3448"/>
  </r>
  <r>
    <s v="ORD-20243625"/>
    <d v="2025-01-05T00:00:00"/>
    <s v="CUST-1053"/>
    <s v="Horizon Stores"/>
    <x v="3"/>
    <x v="2"/>
    <s v="SP-03"/>
    <s v="Elena Rostova"/>
    <s v="PROD-302"/>
    <x v="7"/>
    <s v="Food &amp; Beverage"/>
    <n v="3.8"/>
    <n v="2.6"/>
    <n v="40"/>
    <n v="152"/>
    <n v="5.3900000000000003E-2"/>
    <n v="8.19"/>
    <n v="143.81"/>
    <n v="104"/>
    <n v="39.81"/>
    <n v="0"/>
    <n v="0"/>
    <n v="0"/>
    <x v="3449"/>
  </r>
  <r>
    <s v="ORD-20243626"/>
    <d v="2024-03-20T00:00:00"/>
    <s v="CUST-1093"/>
    <s v="Crown Stores"/>
    <x v="4"/>
    <x v="4"/>
    <s v="SP-07"/>
    <s v="Carlos Mendez"/>
    <s v="PROD-203"/>
    <x v="0"/>
    <s v="Home Care"/>
    <n v="5.8"/>
    <n v="2.7"/>
    <n v="76"/>
    <n v="440.8"/>
    <n v="0.1196"/>
    <n v="52.72"/>
    <n v="388.08"/>
    <n v="205.2"/>
    <n v="182.88"/>
    <n v="0"/>
    <n v="0"/>
    <n v="0"/>
    <x v="3450"/>
  </r>
  <r>
    <s v="ORD-20243627"/>
    <d v="2026-07-28T00:00:00"/>
    <s v="CUST-1051"/>
    <s v="Horizon Distributors"/>
    <x v="0"/>
    <x v="1"/>
    <s v="SP-02"/>
    <s v="Michael Chang"/>
    <s v="PROD-304"/>
    <x v="8"/>
    <s v="Food &amp; Beverage"/>
    <n v="4.2"/>
    <n v="2.8"/>
    <n v="17"/>
    <n v="71.400000000000006"/>
    <n v="8.6999999999999994E-3"/>
    <n v="0.62"/>
    <n v="70.78"/>
    <n v="47.6"/>
    <n v="23.18"/>
    <n v="0"/>
    <n v="0"/>
    <n v="0"/>
    <x v="3451"/>
  </r>
  <r>
    <s v="ORD-20243628"/>
    <d v="2025-07-31T00:00:00"/>
    <s v="CUST-1056"/>
    <s v="Pioneer Retail"/>
    <x v="1"/>
    <x v="2"/>
    <s v="SP-08"/>
    <s v="Tariq Al-Mansoor"/>
    <s v="PROD-304"/>
    <x v="8"/>
    <s v="Food &amp; Beverage"/>
    <n v="4.2"/>
    <n v="2.8"/>
    <n v="27"/>
    <n v="113.4"/>
    <n v="0.16350000000000001"/>
    <n v="18.54"/>
    <n v="94.86"/>
    <n v="75.599999999999994"/>
    <n v="19.260000000000002"/>
    <n v="0"/>
    <n v="0"/>
    <n v="0"/>
    <x v="3452"/>
  </r>
  <r>
    <s v="ORD-20243629"/>
    <d v="2024-04-24T00:00:00"/>
    <s v="CUST-1050"/>
    <s v="Horizon Mart"/>
    <x v="0"/>
    <x v="4"/>
    <s v="SP-02"/>
    <s v="Michael Chang"/>
    <s v="PROD-301"/>
    <x v="2"/>
    <s v="Food &amp; Beverage"/>
    <n v="5"/>
    <n v="3.2"/>
    <n v="329"/>
    <n v="1645"/>
    <n v="6.7000000000000004E-2"/>
    <n v="110.22"/>
    <n v="1534.78"/>
    <n v="1052.8"/>
    <n v="481.98"/>
    <n v="0"/>
    <n v="0"/>
    <n v="0"/>
    <x v="3453"/>
  </r>
  <r>
    <s v="ORD-20243630"/>
    <d v="2024-03-04T00:00:00"/>
    <s v="CUST-1041"/>
    <s v="Vanguard Supermarkets"/>
    <x v="0"/>
    <x v="3"/>
    <s v="SP-01"/>
    <s v="Sarah Jenkins"/>
    <s v="PROD-402"/>
    <x v="10"/>
    <s v="Household Essentials"/>
    <n v="6"/>
    <n v="4.2"/>
    <n v="139"/>
    <n v="834"/>
    <n v="6.0000000000000001E-3"/>
    <n v="5"/>
    <n v="829"/>
    <n v="583.79999999999995"/>
    <n v="245.2"/>
    <n v="0"/>
    <n v="0"/>
    <n v="0"/>
    <x v="3454"/>
  </r>
  <r>
    <s v="ORD-20243631"/>
    <d v="2026-04-28T00:00:00"/>
    <s v="CUST-1011"/>
    <s v="Apex Distributors"/>
    <x v="0"/>
    <x v="1"/>
    <s v="SP-02"/>
    <s v="Michael Chang"/>
    <s v="PROD-202"/>
    <x v="4"/>
    <s v="Home Care"/>
    <n v="4.5"/>
    <n v="2.1"/>
    <n v="42"/>
    <n v="189"/>
    <n v="2.3099999999999999E-2"/>
    <n v="4.37"/>
    <n v="184.63"/>
    <n v="88.2"/>
    <n v="96.43"/>
    <n v="0"/>
    <n v="0"/>
    <n v="0"/>
    <x v="3455"/>
  </r>
  <r>
    <s v="ORD-20243632"/>
    <d v="2025-07-14T00:00:00"/>
    <s v="CUST-1102"/>
    <s v="Atlas Express"/>
    <x v="2"/>
    <x v="3"/>
    <s v="SP-06"/>
    <s v="Priya Sharma"/>
    <s v="PROD-201"/>
    <x v="14"/>
    <s v="Home Care"/>
    <n v="12"/>
    <n v="6.5"/>
    <n v="151"/>
    <n v="1812"/>
    <n v="9.9000000000000008E-3"/>
    <n v="17.940000000000001"/>
    <n v="1794.06"/>
    <n v="981.5"/>
    <n v="812.56"/>
    <n v="0"/>
    <n v="0"/>
    <n v="0"/>
    <x v="3456"/>
  </r>
  <r>
    <s v="ORD-20243633"/>
    <d v="2026-07-13T00:00:00"/>
    <s v="CUST-1060"/>
    <s v="Pioneer Wholesale"/>
    <x v="4"/>
    <x v="2"/>
    <s v="SP-07"/>
    <s v="Carlos Mendez"/>
    <s v="PROD-204"/>
    <x v="12"/>
    <s v="Home Care"/>
    <n v="7.2"/>
    <n v="3.6"/>
    <n v="39"/>
    <n v="280.8"/>
    <n v="7.8700000000000006E-2"/>
    <n v="22.1"/>
    <n v="258.7"/>
    <n v="140.4"/>
    <n v="118.3"/>
    <n v="0"/>
    <n v="0"/>
    <n v="0"/>
    <x v="3457"/>
  </r>
  <r>
    <s v="ORD-20243634"/>
    <d v="2025-06-01T00:00:00"/>
    <s v="CUST-1094"/>
    <s v="Crown Express"/>
    <x v="3"/>
    <x v="3"/>
    <s v="SP-03"/>
    <s v="Elena Rostova"/>
    <s v="PROD-301"/>
    <x v="2"/>
    <s v="Food &amp; Beverage"/>
    <n v="5"/>
    <n v="3.2"/>
    <n v="46"/>
    <n v="230"/>
    <n v="2.7000000000000001E-3"/>
    <n v="0.62"/>
    <n v="229.38"/>
    <n v="147.19999999999999"/>
    <n v="82.18"/>
    <n v="0"/>
    <n v="0"/>
    <n v="0"/>
    <x v="3458"/>
  </r>
  <r>
    <s v="ORD-20243635"/>
    <d v="2024-07-26T00:00:00"/>
    <s v="CUST-1059"/>
    <s v="Pioneer Distributors"/>
    <x v="4"/>
    <x v="1"/>
    <s v="SP-07"/>
    <s v="Carlos Mendez"/>
    <s v="PROD-202"/>
    <x v="4"/>
    <s v="Home Care"/>
    <n v="4.5"/>
    <n v="2.1"/>
    <n v="44"/>
    <n v="198"/>
    <n v="3.6799999999999999E-2"/>
    <n v="7.29"/>
    <n v="190.71"/>
    <n v="92.4"/>
    <n v="98.31"/>
    <n v="0"/>
    <n v="0"/>
    <n v="0"/>
    <x v="3459"/>
  </r>
  <r>
    <s v="ORD-20243636"/>
    <d v="2025-08-09T00:00:00"/>
    <s v="CUST-1061"/>
    <s v="Pioneer Stores"/>
    <x v="0"/>
    <x v="3"/>
    <s v="SP-01"/>
    <s v="Sarah Jenkins"/>
    <s v="PROD-404"/>
    <x v="16"/>
    <s v="Household Essentials"/>
    <n v="4.9000000000000004"/>
    <n v="3.1"/>
    <n v="57"/>
    <n v="279.3"/>
    <n v="1.5E-3"/>
    <n v="0.42"/>
    <n v="278.88"/>
    <n v="176.7"/>
    <n v="102.18"/>
    <n v="0"/>
    <n v="0"/>
    <n v="0"/>
    <x v="2507"/>
  </r>
  <r>
    <s v="ORD-20243637"/>
    <d v="2025-07-03T00:00:00"/>
    <s v="CUST-1028"/>
    <s v="Summit Wholesale"/>
    <x v="0"/>
    <x v="3"/>
    <s v="SP-01"/>
    <s v="Sarah Jenkins"/>
    <s v="PROD-403"/>
    <x v="11"/>
    <s v="Household Essentials"/>
    <n v="5.5"/>
    <n v="3.8"/>
    <n v="42"/>
    <n v="231"/>
    <n v="4.2900000000000001E-2"/>
    <n v="9.91"/>
    <n v="221.09"/>
    <n v="159.6"/>
    <n v="61.49"/>
    <n v="0"/>
    <n v="0"/>
    <n v="0"/>
    <x v="3460"/>
  </r>
  <r>
    <s v="ORD-20243638"/>
    <d v="2024-06-02T00:00:00"/>
    <s v="CUST-1063"/>
    <s v="Pioneer Direct"/>
    <x v="4"/>
    <x v="2"/>
    <s v="SP-07"/>
    <s v="Carlos Mendez"/>
    <s v="PROD-102"/>
    <x v="15"/>
    <s v="Personal Care"/>
    <n v="6.2"/>
    <n v="1.9"/>
    <n v="8"/>
    <n v="49.6"/>
    <n v="9.2399999999999996E-2"/>
    <n v="4.58"/>
    <n v="45.02"/>
    <n v="15.2"/>
    <n v="29.82"/>
    <n v="1"/>
    <n v="5.63"/>
    <n v="2.4"/>
    <x v="3461"/>
  </r>
  <r>
    <s v="ORD-20243639"/>
    <d v="2024-06-17T00:00:00"/>
    <s v="CUST-1023"/>
    <s v="Global Direct"/>
    <x v="0"/>
    <x v="1"/>
    <s v="SP-01"/>
    <s v="Sarah Jenkins"/>
    <s v="PROD-102"/>
    <x v="15"/>
    <s v="Personal Care"/>
    <n v="6.2"/>
    <n v="1.9"/>
    <n v="70"/>
    <n v="434"/>
    <n v="1E-4"/>
    <n v="0.04"/>
    <n v="433.96"/>
    <n v="133"/>
    <n v="300.95999999999998"/>
    <n v="0"/>
    <n v="0"/>
    <n v="0"/>
    <x v="3462"/>
  </r>
  <r>
    <s v="ORD-20243640"/>
    <d v="2024-12-01T00:00:00"/>
    <s v="CUST-1108"/>
    <s v="Omega Wholesale"/>
    <x v="0"/>
    <x v="4"/>
    <s v="SP-01"/>
    <s v="Sarah Jenkins"/>
    <s v="PROD-301"/>
    <x v="2"/>
    <s v="Food &amp; Beverage"/>
    <n v="5"/>
    <n v="3.2"/>
    <n v="427"/>
    <n v="2135"/>
    <n v="0.1918"/>
    <n v="409.49"/>
    <n v="1725.51"/>
    <n v="1366.4"/>
    <n v="359.11"/>
    <n v="0"/>
    <n v="0"/>
    <n v="0"/>
    <x v="3463"/>
  </r>
  <r>
    <s v="ORD-20243641"/>
    <d v="2026-05-24T00:00:00"/>
    <s v="CUST-1022"/>
    <s v="Global Express"/>
    <x v="0"/>
    <x v="4"/>
    <s v="SP-02"/>
    <s v="Michael Chang"/>
    <s v="PROD-101"/>
    <x v="9"/>
    <s v="Personal Care"/>
    <n v="8.5"/>
    <n v="2.8"/>
    <n v="82"/>
    <n v="697"/>
    <n v="0.14560000000000001"/>
    <n v="101.48"/>
    <n v="595.52"/>
    <n v="229.6"/>
    <n v="365.92"/>
    <n v="0"/>
    <n v="0"/>
    <n v="0"/>
    <x v="3464"/>
  </r>
  <r>
    <s v="ORD-20243642"/>
    <d v="2025-06-16T00:00:00"/>
    <s v="CUST-1048"/>
    <s v="Horizon Retail"/>
    <x v="3"/>
    <x v="1"/>
    <s v="SP-04"/>
    <s v="David Mueller"/>
    <s v="PROD-302"/>
    <x v="7"/>
    <s v="Food &amp; Beverage"/>
    <n v="3.8"/>
    <n v="2.6"/>
    <n v="20"/>
    <n v="76"/>
    <n v="5.5999999999999999E-3"/>
    <n v="0.43"/>
    <n v="75.569999999999993"/>
    <n v="52"/>
    <n v="23.57"/>
    <n v="0"/>
    <n v="0"/>
    <n v="0"/>
    <x v="3465"/>
  </r>
  <r>
    <s v="ORD-20243643"/>
    <d v="2025-03-28T00:00:00"/>
    <s v="CUST-1116"/>
    <s v="Titan Wholesale"/>
    <x v="3"/>
    <x v="1"/>
    <s v="SP-04"/>
    <s v="David Mueller"/>
    <s v="PROD-202"/>
    <x v="4"/>
    <s v="Home Care"/>
    <n v="4.5"/>
    <n v="2.1"/>
    <n v="61"/>
    <n v="274.5"/>
    <n v="1.7399999999999999E-2"/>
    <n v="4.78"/>
    <n v="269.72000000000003"/>
    <n v="128.1"/>
    <n v="141.62"/>
    <n v="0"/>
    <n v="0"/>
    <n v="0"/>
    <x v="3466"/>
  </r>
  <r>
    <s v="ORD-20243644"/>
    <d v="2024-04-29T00:00:00"/>
    <s v="CUST-1060"/>
    <s v="Pioneer Wholesale"/>
    <x v="4"/>
    <x v="2"/>
    <s v="SP-07"/>
    <s v="Carlos Mendez"/>
    <s v="PROD-105"/>
    <x v="1"/>
    <s v="Personal Care"/>
    <n v="14.5"/>
    <n v="4.2"/>
    <n v="20"/>
    <n v="290"/>
    <n v="0.38219999999999998"/>
    <n v="110.84"/>
    <n v="179.16"/>
    <n v="84"/>
    <n v="95.16"/>
    <n v="0"/>
    <n v="0"/>
    <n v="0"/>
    <x v="3467"/>
  </r>
  <r>
    <s v="ORD-20243645"/>
    <d v="2025-11-27T00:00:00"/>
    <s v="CUST-1014"/>
    <s v="Apex Express"/>
    <x v="3"/>
    <x v="3"/>
    <s v="SP-04"/>
    <s v="David Mueller"/>
    <s v="PROD-102"/>
    <x v="15"/>
    <s v="Personal Care"/>
    <n v="6.2"/>
    <n v="1.9"/>
    <n v="99"/>
    <n v="613.79999999999995"/>
    <n v="1.6999999999999999E-3"/>
    <n v="1.04"/>
    <n v="612.76"/>
    <n v="188.1"/>
    <n v="424.66"/>
    <n v="0"/>
    <n v="0"/>
    <n v="0"/>
    <x v="3468"/>
  </r>
  <r>
    <s v="ORD-20243646"/>
    <d v="2024-07-29T00:00:00"/>
    <s v="CUST-1029"/>
    <s v="Summit Stores"/>
    <x v="0"/>
    <x v="1"/>
    <s v="SP-02"/>
    <s v="Michael Chang"/>
    <s v="PROD-401"/>
    <x v="3"/>
    <s v="Household Essentials"/>
    <n v="10.5"/>
    <n v="7.5"/>
    <n v="63"/>
    <n v="661.5"/>
    <n v="8.0999999999999996E-3"/>
    <n v="5.36"/>
    <n v="656.14"/>
    <n v="472.5"/>
    <n v="183.64"/>
    <n v="0"/>
    <n v="0"/>
    <n v="0"/>
    <x v="3469"/>
  </r>
  <r>
    <s v="ORD-20243647"/>
    <d v="2026-01-04T00:00:00"/>
    <s v="CUST-1006"/>
    <s v="Metro Express"/>
    <x v="4"/>
    <x v="3"/>
    <s v="SP-07"/>
    <s v="Carlos Mendez"/>
    <s v="PROD-304"/>
    <x v="8"/>
    <s v="Food &amp; Beverage"/>
    <n v="4.2"/>
    <n v="2.8"/>
    <n v="154"/>
    <n v="646.79999999999995"/>
    <n v="7.1000000000000004E-3"/>
    <n v="4.59"/>
    <n v="642.21"/>
    <n v="431.2"/>
    <n v="211.01"/>
    <n v="0"/>
    <n v="0"/>
    <n v="0"/>
    <x v="3470"/>
  </r>
  <r>
    <s v="ORD-20243648"/>
    <d v="2025-08-20T00:00:00"/>
    <s v="CUST-1090"/>
    <s v="Crown Mart"/>
    <x v="0"/>
    <x v="3"/>
    <s v="SP-02"/>
    <s v="Michael Chang"/>
    <s v="PROD-304"/>
    <x v="8"/>
    <s v="Food &amp; Beverage"/>
    <n v="4.2"/>
    <n v="2.8"/>
    <n v="45"/>
    <n v="189"/>
    <n v="3.1600000000000003E-2"/>
    <n v="5.97"/>
    <n v="183.03"/>
    <n v="126"/>
    <n v="57.03"/>
    <n v="0"/>
    <n v="0"/>
    <n v="0"/>
    <x v="3471"/>
  </r>
  <r>
    <s v="ORD-20243649"/>
    <d v="2025-05-15T00:00:00"/>
    <s v="CUST-1018"/>
    <s v="Global Mart"/>
    <x v="0"/>
    <x v="3"/>
    <s v="SP-01"/>
    <s v="Sarah Jenkins"/>
    <s v="PROD-202"/>
    <x v="4"/>
    <s v="Home Care"/>
    <n v="4.5"/>
    <n v="2.1"/>
    <n v="72"/>
    <n v="324"/>
    <n v="9.7000000000000003E-3"/>
    <n v="3.14"/>
    <n v="320.86"/>
    <n v="151.19999999999999"/>
    <n v="169.66"/>
    <n v="0"/>
    <n v="0"/>
    <n v="0"/>
    <x v="3472"/>
  </r>
  <r>
    <s v="ORD-20243650"/>
    <d v="2024-04-03T00:00:00"/>
    <s v="CUST-1062"/>
    <s v="Pioneer Express"/>
    <x v="0"/>
    <x v="1"/>
    <s v="SP-02"/>
    <s v="Michael Chang"/>
    <s v="PROD-105"/>
    <x v="1"/>
    <s v="Personal Care"/>
    <n v="14.5"/>
    <n v="4.2"/>
    <n v="16"/>
    <n v="232"/>
    <n v="4.5699999999999998E-2"/>
    <n v="10.6"/>
    <n v="221.4"/>
    <n v="67.2"/>
    <n v="154.19999999999999"/>
    <n v="0"/>
    <n v="0"/>
    <n v="0"/>
    <x v="3473"/>
  </r>
  <r>
    <s v="ORD-20243651"/>
    <d v="2026-07-09T00:00:00"/>
    <s v="CUST-1101"/>
    <s v="Atlas Stores"/>
    <x v="0"/>
    <x v="2"/>
    <s v="SP-01"/>
    <s v="Sarah Jenkins"/>
    <s v="PROD-105"/>
    <x v="1"/>
    <s v="Personal Care"/>
    <n v="14.5"/>
    <n v="4.2"/>
    <n v="42"/>
    <n v="609"/>
    <n v="8.7800000000000003E-2"/>
    <n v="53.47"/>
    <n v="555.53"/>
    <n v="176.4"/>
    <n v="379.13"/>
    <n v="0"/>
    <n v="0"/>
    <n v="0"/>
    <x v="3474"/>
  </r>
  <r>
    <s v="ORD-20243652"/>
    <d v="2025-06-06T00:00:00"/>
    <s v="CUST-1097"/>
    <s v="Atlas Supermarkets"/>
    <x v="0"/>
    <x v="1"/>
    <s v="SP-02"/>
    <s v="Michael Chang"/>
    <s v="PROD-101"/>
    <x v="9"/>
    <s v="Personal Care"/>
    <n v="8.5"/>
    <n v="2.8"/>
    <n v="42"/>
    <n v="357"/>
    <n v="1.1900000000000001E-2"/>
    <n v="4.25"/>
    <n v="352.75"/>
    <n v="117.6"/>
    <n v="235.15"/>
    <n v="0"/>
    <n v="0"/>
    <n v="0"/>
    <x v="3475"/>
  </r>
  <r>
    <s v="ORD-20243653"/>
    <d v="2025-04-01T00:00:00"/>
    <s v="CUST-1014"/>
    <s v="Apex Express"/>
    <x v="3"/>
    <x v="3"/>
    <s v="SP-04"/>
    <s v="David Mueller"/>
    <s v="PROD-101"/>
    <x v="9"/>
    <s v="Personal Care"/>
    <n v="8.5"/>
    <n v="2.8"/>
    <n v="22"/>
    <n v="187"/>
    <n v="2.8000000000000001E-2"/>
    <n v="5.24"/>
    <n v="181.76"/>
    <n v="61.6"/>
    <n v="120.16"/>
    <n v="0"/>
    <n v="0"/>
    <n v="0"/>
    <x v="3476"/>
  </r>
  <r>
    <s v="ORD-20243654"/>
    <d v="2026-04-08T00:00:00"/>
    <s v="CUST-1031"/>
    <s v="Summit Direct"/>
    <x v="4"/>
    <x v="1"/>
    <s v="SP-07"/>
    <s v="Carlos Mendez"/>
    <s v="PROD-104"/>
    <x v="6"/>
    <s v="Personal Care"/>
    <n v="9.9"/>
    <n v="3.1"/>
    <n v="15"/>
    <n v="148.5"/>
    <n v="2.8999999999999998E-3"/>
    <n v="0.43"/>
    <n v="148.07"/>
    <n v="46.5"/>
    <n v="101.57"/>
    <n v="0"/>
    <n v="0"/>
    <n v="0"/>
    <x v="36"/>
  </r>
  <r>
    <s v="ORD-20243655"/>
    <d v="2024-02-26T00:00:00"/>
    <s v="CUST-1096"/>
    <s v="Atlas Retail"/>
    <x v="4"/>
    <x v="4"/>
    <s v="SP-07"/>
    <s v="Carlos Mendez"/>
    <s v="PROD-201"/>
    <x v="14"/>
    <s v="Home Care"/>
    <n v="12"/>
    <n v="6.5"/>
    <n v="255"/>
    <n v="3060"/>
    <n v="0.1434"/>
    <n v="438.8"/>
    <n v="2621.1999999999998"/>
    <n v="1657.5"/>
    <n v="963.7"/>
    <n v="0"/>
    <n v="0"/>
    <n v="0"/>
    <x v="3477"/>
  </r>
  <r>
    <s v="ORD-20243656"/>
    <d v="2025-04-09T00:00:00"/>
    <s v="CUST-1016"/>
    <s v="Global Retail"/>
    <x v="0"/>
    <x v="0"/>
    <s v="SP-01"/>
    <s v="Sarah Jenkins"/>
    <s v="PROD-402"/>
    <x v="10"/>
    <s v="Household Essentials"/>
    <n v="6"/>
    <n v="4.2"/>
    <n v="207"/>
    <n v="1242"/>
    <n v="5.6000000000000001E-2"/>
    <n v="69.55"/>
    <n v="1172.45"/>
    <n v="869.4"/>
    <n v="303.05"/>
    <n v="0"/>
    <n v="0"/>
    <n v="0"/>
    <x v="3478"/>
  </r>
  <r>
    <s v="ORD-20243657"/>
    <d v="2024-05-15T00:00:00"/>
    <s v="CUST-1115"/>
    <s v="Titan Distributors"/>
    <x v="2"/>
    <x v="1"/>
    <s v="SP-05"/>
    <s v="Kenji Sato"/>
    <s v="PROD-301"/>
    <x v="2"/>
    <s v="Food &amp; Beverage"/>
    <n v="5"/>
    <n v="3.2"/>
    <n v="19"/>
    <n v="95"/>
    <n v="1.3100000000000001E-2"/>
    <n v="1.24"/>
    <n v="93.76"/>
    <n v="60.8"/>
    <n v="32.96"/>
    <n v="0"/>
    <n v="0"/>
    <n v="0"/>
    <x v="3479"/>
  </r>
  <r>
    <s v="ORD-20243658"/>
    <d v="2025-06-09T00:00:00"/>
    <s v="CUST-1068"/>
    <s v="Sterling Wholesale"/>
    <x v="3"/>
    <x v="4"/>
    <s v="SP-03"/>
    <s v="Elena Rostova"/>
    <s v="PROD-401"/>
    <x v="3"/>
    <s v="Household Essentials"/>
    <n v="10.5"/>
    <n v="7.5"/>
    <n v="136"/>
    <n v="1428"/>
    <n v="0.1837"/>
    <n v="262.32"/>
    <n v="1165.68"/>
    <n v="1020"/>
    <n v="145.68"/>
    <n v="0"/>
    <n v="0"/>
    <n v="0"/>
    <x v="3480"/>
  </r>
  <r>
    <s v="ORD-20243659"/>
    <d v="2025-03-01T00:00:00"/>
    <s v="CUST-1016"/>
    <s v="Global Retail"/>
    <x v="0"/>
    <x v="0"/>
    <s v="SP-02"/>
    <s v="Michael Chang"/>
    <s v="PROD-105"/>
    <x v="1"/>
    <s v="Personal Care"/>
    <n v="14.5"/>
    <n v="4.2"/>
    <n v="84"/>
    <n v="1218"/>
    <n v="5.4399999999999997E-2"/>
    <n v="66.260000000000005"/>
    <n v="1151.74"/>
    <n v="352.8"/>
    <n v="798.94"/>
    <n v="0"/>
    <n v="0"/>
    <n v="0"/>
    <x v="3481"/>
  </r>
  <r>
    <s v="ORD-20243660"/>
    <d v="2025-04-12T00:00:00"/>
    <s v="CUST-1010"/>
    <s v="Apex Mart"/>
    <x v="2"/>
    <x v="3"/>
    <s v="SP-05"/>
    <s v="Kenji Sato"/>
    <s v="PROD-105"/>
    <x v="1"/>
    <s v="Personal Care"/>
    <n v="14.5"/>
    <n v="4.2"/>
    <n v="29"/>
    <n v="420.5"/>
    <n v="1.6999999999999999E-3"/>
    <n v="0.71"/>
    <n v="419.79"/>
    <n v="121.8"/>
    <n v="297.99"/>
    <n v="0"/>
    <n v="0"/>
    <n v="0"/>
    <x v="3482"/>
  </r>
  <r>
    <s v="ORD-20243661"/>
    <d v="2025-07-31T00:00:00"/>
    <s v="CUST-1034"/>
    <s v="Prime Mart"/>
    <x v="0"/>
    <x v="0"/>
    <s v="SP-01"/>
    <s v="Sarah Jenkins"/>
    <s v="PROD-105"/>
    <x v="1"/>
    <s v="Personal Care"/>
    <n v="14.5"/>
    <n v="4.2"/>
    <n v="185"/>
    <n v="2682.5"/>
    <n v="0.12590000000000001"/>
    <n v="337.73"/>
    <n v="2344.77"/>
    <n v="777"/>
    <n v="1567.77"/>
    <n v="0"/>
    <n v="0"/>
    <n v="0"/>
    <x v="3483"/>
  </r>
  <r>
    <s v="ORD-20243662"/>
    <d v="2024-02-29T00:00:00"/>
    <s v="CUST-1104"/>
    <s v="Omega Retail"/>
    <x v="0"/>
    <x v="3"/>
    <s v="SP-02"/>
    <s v="Michael Chang"/>
    <s v="PROD-204"/>
    <x v="12"/>
    <s v="Home Care"/>
    <n v="7.2"/>
    <n v="3.6"/>
    <n v="54"/>
    <n v="388.8"/>
    <n v="0.47349999999999998"/>
    <n v="184.1"/>
    <n v="204.7"/>
    <n v="194.4"/>
    <n v="10.3"/>
    <n v="0"/>
    <n v="0"/>
    <n v="0"/>
    <x v="3484"/>
  </r>
  <r>
    <s v="ORD-20243663"/>
    <d v="2025-07-26T00:00:00"/>
    <s v="CUST-1114"/>
    <s v="Titan Mart"/>
    <x v="4"/>
    <x v="4"/>
    <s v="SP-07"/>
    <s v="Carlos Mendez"/>
    <s v="PROD-201"/>
    <x v="14"/>
    <s v="Home Care"/>
    <n v="12"/>
    <n v="6.5"/>
    <n v="236"/>
    <n v="2832"/>
    <n v="0.16769999999999999"/>
    <n v="474.93"/>
    <n v="2357.0700000000002"/>
    <n v="1534"/>
    <n v="823.07"/>
    <n v="0"/>
    <n v="0"/>
    <n v="0"/>
    <x v="3485"/>
  </r>
  <r>
    <s v="ORD-20243664"/>
    <d v="2025-04-18T00:00:00"/>
    <s v="CUST-1053"/>
    <s v="Horizon Stores"/>
    <x v="3"/>
    <x v="2"/>
    <s v="SP-04"/>
    <s v="David Mueller"/>
    <s v="PROD-301"/>
    <x v="2"/>
    <s v="Food &amp; Beverage"/>
    <n v="5"/>
    <n v="3.2"/>
    <n v="79"/>
    <n v="395"/>
    <n v="0.1278"/>
    <n v="50.48"/>
    <n v="344.52"/>
    <n v="252.8"/>
    <n v="91.72"/>
    <n v="0"/>
    <n v="0"/>
    <n v="0"/>
    <x v="2983"/>
  </r>
  <r>
    <s v="ORD-20243665"/>
    <d v="2025-11-19T00:00:00"/>
    <s v="CUST-1087"/>
    <s v="Crest Direct"/>
    <x v="2"/>
    <x v="3"/>
    <s v="SP-05"/>
    <s v="Kenji Sato"/>
    <s v="PROD-202"/>
    <x v="4"/>
    <s v="Home Care"/>
    <n v="4.5"/>
    <n v="2.1"/>
    <n v="11"/>
    <n v="49.5"/>
    <n v="0.45390000000000003"/>
    <n v="22.47"/>
    <n v="27.03"/>
    <n v="23.1"/>
    <n v="3.93"/>
    <n v="0"/>
    <n v="0"/>
    <n v="0"/>
    <x v="3486"/>
  </r>
  <r>
    <s v="ORD-20243666"/>
    <d v="2026-04-06T00:00:00"/>
    <s v="CUST-1025"/>
    <s v="Summit Supermarkets"/>
    <x v="1"/>
    <x v="2"/>
    <s v="SP-08"/>
    <s v="Tariq Al-Mansoor"/>
    <s v="PROD-103"/>
    <x v="13"/>
    <s v="Personal Care"/>
    <n v="4.8"/>
    <n v="1.4"/>
    <n v="44"/>
    <n v="211.2"/>
    <n v="0.16170000000000001"/>
    <n v="34.15"/>
    <n v="177.05"/>
    <n v="61.6"/>
    <n v="115.45"/>
    <n v="5"/>
    <n v="20.12"/>
    <n v="9.5"/>
    <x v="3487"/>
  </r>
  <r>
    <s v="ORD-20243667"/>
    <d v="2024-11-11T00:00:00"/>
    <s v="CUST-1063"/>
    <s v="Pioneer Direct"/>
    <x v="4"/>
    <x v="2"/>
    <s v="SP-07"/>
    <s v="Carlos Mendez"/>
    <s v="PROD-203"/>
    <x v="0"/>
    <s v="Home Care"/>
    <n v="5.8"/>
    <n v="2.7"/>
    <n v="6"/>
    <n v="34.799999999999997"/>
    <n v="0.24510000000000001"/>
    <n v="8.5299999999999994"/>
    <n v="26.27"/>
    <n v="16.2"/>
    <n v="10.07"/>
    <n v="0"/>
    <n v="0"/>
    <n v="0"/>
    <x v="3488"/>
  </r>
  <r>
    <s v="ORD-20243668"/>
    <d v="2026-01-10T00:00:00"/>
    <s v="CUST-1028"/>
    <s v="Summit Wholesale"/>
    <x v="0"/>
    <x v="3"/>
    <s v="SP-02"/>
    <s v="Michael Chang"/>
    <s v="PROD-103"/>
    <x v="13"/>
    <s v="Personal Care"/>
    <n v="4.8"/>
    <n v="1.4"/>
    <n v="39"/>
    <n v="187.2"/>
    <n v="2.75E-2"/>
    <n v="5.15"/>
    <n v="182.05"/>
    <n v="54.6"/>
    <n v="127.45"/>
    <n v="0"/>
    <n v="0"/>
    <n v="0"/>
    <x v="3489"/>
  </r>
  <r>
    <s v="ORD-20243669"/>
    <d v="2024-01-23T00:00:00"/>
    <s v="CUST-1080"/>
    <s v="Crest Retail"/>
    <x v="3"/>
    <x v="4"/>
    <s v="SP-04"/>
    <s v="David Mueller"/>
    <s v="PROD-301"/>
    <x v="2"/>
    <s v="Food &amp; Beverage"/>
    <n v="5"/>
    <n v="3.2"/>
    <n v="29"/>
    <n v="145"/>
    <n v="7.0199999999999999E-2"/>
    <n v="10.18"/>
    <n v="134.82"/>
    <n v="92.8"/>
    <n v="42.02"/>
    <n v="0"/>
    <n v="0"/>
    <n v="0"/>
    <x v="3490"/>
  </r>
  <r>
    <s v="ORD-20243670"/>
    <d v="2025-02-09T00:00:00"/>
    <s v="CUST-1024"/>
    <s v="Summit Retail"/>
    <x v="3"/>
    <x v="3"/>
    <s v="SP-03"/>
    <s v="Elena Rostova"/>
    <s v="PROD-103"/>
    <x v="13"/>
    <s v="Personal Care"/>
    <n v="4.8"/>
    <n v="1.4"/>
    <n v="228"/>
    <n v="1094.4000000000001"/>
    <n v="5.4999999999999997E-3"/>
    <n v="6.02"/>
    <n v="1088.3800000000001"/>
    <n v="319.2"/>
    <n v="769.18"/>
    <n v="0"/>
    <n v="0"/>
    <n v="0"/>
    <x v="3491"/>
  </r>
  <r>
    <s v="ORD-20243671"/>
    <d v="2024-09-17T00:00:00"/>
    <s v="CUST-1021"/>
    <s v="Global Stores"/>
    <x v="0"/>
    <x v="0"/>
    <s v="SP-01"/>
    <s v="Sarah Jenkins"/>
    <s v="PROD-103"/>
    <x v="13"/>
    <s v="Personal Care"/>
    <n v="4.8"/>
    <n v="1.4"/>
    <n v="36"/>
    <n v="172.8"/>
    <n v="1.52E-2"/>
    <n v="2.63"/>
    <n v="170.17"/>
    <n v="50.4"/>
    <n v="119.77"/>
    <n v="0"/>
    <n v="0"/>
    <n v="0"/>
    <x v="3492"/>
  </r>
  <r>
    <s v="ORD-20243672"/>
    <d v="2026-04-16T00:00:00"/>
    <s v="CUST-1115"/>
    <s v="Titan Distributors"/>
    <x v="2"/>
    <x v="1"/>
    <s v="SP-06"/>
    <s v="Priya Sharma"/>
    <s v="PROD-301"/>
    <x v="2"/>
    <s v="Food &amp; Beverage"/>
    <n v="5"/>
    <n v="3.2"/>
    <n v="47"/>
    <n v="235"/>
    <n v="7.7999999999999996E-3"/>
    <n v="1.83"/>
    <n v="233.17"/>
    <n v="150.4"/>
    <n v="82.77"/>
    <n v="0"/>
    <n v="0"/>
    <n v="0"/>
    <x v="3493"/>
  </r>
  <r>
    <s v="ORD-20243673"/>
    <d v="2024-01-04T00:00:00"/>
    <s v="CUST-1063"/>
    <s v="Pioneer Direct"/>
    <x v="4"/>
    <x v="2"/>
    <s v="SP-07"/>
    <s v="Carlos Mendez"/>
    <s v="PROD-202"/>
    <x v="4"/>
    <s v="Home Care"/>
    <n v="4.5"/>
    <n v="2.1"/>
    <n v="7"/>
    <n v="31.5"/>
    <n v="0.22889999999999999"/>
    <n v="7.21"/>
    <n v="24.29"/>
    <n v="14.7"/>
    <n v="9.59"/>
    <n v="0"/>
    <n v="0"/>
    <n v="0"/>
    <x v="3494"/>
  </r>
  <r>
    <s v="ORD-20243674"/>
    <d v="2026-02-02T00:00:00"/>
    <s v="CUST-1078"/>
    <s v="Beacon Express"/>
    <x v="2"/>
    <x v="2"/>
    <s v="SP-05"/>
    <s v="Kenji Sato"/>
    <s v="PROD-102"/>
    <x v="15"/>
    <s v="Personal Care"/>
    <n v="6.2"/>
    <n v="1.9"/>
    <n v="53"/>
    <n v="328.6"/>
    <n v="0.15840000000000001"/>
    <n v="52.05"/>
    <n v="276.55"/>
    <n v="100.7"/>
    <n v="175.85"/>
    <n v="13"/>
    <n v="67.83"/>
    <n v="31.2"/>
    <x v="3495"/>
  </r>
  <r>
    <s v="ORD-20243675"/>
    <d v="2024-08-11T00:00:00"/>
    <s v="CUST-1020"/>
    <s v="Global Wholesale"/>
    <x v="0"/>
    <x v="1"/>
    <s v="SP-02"/>
    <s v="Michael Chang"/>
    <s v="PROD-203"/>
    <x v="0"/>
    <s v="Home Care"/>
    <n v="5.8"/>
    <n v="2.7"/>
    <n v="5"/>
    <n v="29"/>
    <n v="2.5000000000000001E-3"/>
    <n v="7.0000000000000007E-2"/>
    <n v="28.93"/>
    <n v="13.5"/>
    <n v="15.43"/>
    <n v="0"/>
    <n v="0"/>
    <n v="0"/>
    <x v="2566"/>
  </r>
  <r>
    <s v="ORD-20243676"/>
    <d v="2025-08-15T00:00:00"/>
    <s v="CUST-1094"/>
    <s v="Crown Express"/>
    <x v="3"/>
    <x v="3"/>
    <s v="SP-04"/>
    <s v="David Mueller"/>
    <s v="PROD-302"/>
    <x v="7"/>
    <s v="Food &amp; Beverage"/>
    <n v="3.8"/>
    <n v="2.6"/>
    <n v="76"/>
    <n v="288.8"/>
    <n v="1.1000000000000001E-3"/>
    <n v="0.32"/>
    <n v="288.48"/>
    <n v="197.6"/>
    <n v="90.88"/>
    <n v="0"/>
    <n v="0"/>
    <n v="0"/>
    <x v="3496"/>
  </r>
  <r>
    <s v="ORD-20243677"/>
    <d v="2024-03-15T00:00:00"/>
    <s v="CUST-1032"/>
    <s v="Prime Retail"/>
    <x v="0"/>
    <x v="1"/>
    <s v="SP-02"/>
    <s v="Michael Chang"/>
    <s v="PROD-304"/>
    <x v="8"/>
    <s v="Food &amp; Beverage"/>
    <n v="4.2"/>
    <n v="2.8"/>
    <n v="39"/>
    <n v="163.80000000000001"/>
    <n v="2.98E-2"/>
    <n v="4.88"/>
    <n v="158.91999999999999"/>
    <n v="109.2"/>
    <n v="49.72"/>
    <n v="0"/>
    <n v="0"/>
    <n v="0"/>
    <x v="3497"/>
  </r>
  <r>
    <s v="ORD-20243678"/>
    <d v="2024-02-16T00:00:00"/>
    <s v="CUST-1050"/>
    <s v="Horizon Mart"/>
    <x v="0"/>
    <x v="4"/>
    <s v="SP-01"/>
    <s v="Sarah Jenkins"/>
    <s v="PROD-203"/>
    <x v="0"/>
    <s v="Home Care"/>
    <n v="5.8"/>
    <n v="2.7"/>
    <n v="302"/>
    <n v="1751.6"/>
    <n v="0.1113"/>
    <n v="194.95"/>
    <n v="1556.65"/>
    <n v="815.4"/>
    <n v="741.25"/>
    <n v="0"/>
    <n v="0"/>
    <n v="0"/>
    <x v="3498"/>
  </r>
  <r>
    <s v="ORD-20243679"/>
    <d v="2025-03-09T00:00:00"/>
    <s v="CUST-1112"/>
    <s v="Titan Retail"/>
    <x v="0"/>
    <x v="3"/>
    <s v="SP-02"/>
    <s v="Michael Chang"/>
    <s v="PROD-304"/>
    <x v="8"/>
    <s v="Food &amp; Beverage"/>
    <n v="4.2"/>
    <n v="2.8"/>
    <n v="53"/>
    <n v="222.6"/>
    <n v="2E-3"/>
    <n v="0.45"/>
    <n v="222.15"/>
    <n v="148.4"/>
    <n v="73.75"/>
    <n v="0"/>
    <n v="0"/>
    <n v="0"/>
    <x v="3499"/>
  </r>
  <r>
    <s v="ORD-20243680"/>
    <d v="2024-12-18T00:00:00"/>
    <s v="CUST-1091"/>
    <s v="Crown Distributors"/>
    <x v="1"/>
    <x v="2"/>
    <s v="SP-08"/>
    <s v="Tariq Al-Mansoor"/>
    <s v="PROD-203"/>
    <x v="0"/>
    <s v="Home Care"/>
    <n v="5.8"/>
    <n v="2.7"/>
    <n v="72"/>
    <n v="417.6"/>
    <n v="0.129"/>
    <n v="53.87"/>
    <n v="363.73"/>
    <n v="194.4"/>
    <n v="169.33"/>
    <n v="0"/>
    <n v="0"/>
    <n v="0"/>
    <x v="3500"/>
  </r>
  <r>
    <s v="ORD-20243681"/>
    <d v="2025-12-18T00:00:00"/>
    <s v="CUST-1023"/>
    <s v="Global Direct"/>
    <x v="0"/>
    <x v="1"/>
    <s v="SP-01"/>
    <s v="Sarah Jenkins"/>
    <s v="PROD-301"/>
    <x v="2"/>
    <s v="Food &amp; Beverage"/>
    <n v="5"/>
    <n v="3.2"/>
    <n v="6"/>
    <n v="30"/>
    <n v="2.4899999999999999E-2"/>
    <n v="0.75"/>
    <n v="29.25"/>
    <n v="19.2"/>
    <n v="10.050000000000001"/>
    <n v="0"/>
    <n v="0"/>
    <n v="0"/>
    <x v="3501"/>
  </r>
  <r>
    <s v="ORD-20243682"/>
    <d v="2024-03-06T00:00:00"/>
    <s v="CUST-1059"/>
    <s v="Pioneer Distributors"/>
    <x v="4"/>
    <x v="1"/>
    <s v="SP-07"/>
    <s v="Carlos Mendez"/>
    <s v="PROD-302"/>
    <x v="7"/>
    <s v="Food &amp; Beverage"/>
    <n v="3.8"/>
    <n v="2.6"/>
    <n v="10"/>
    <n v="38"/>
    <n v="4.0000000000000001E-3"/>
    <n v="0.15"/>
    <n v="37.85"/>
    <n v="26"/>
    <n v="11.85"/>
    <n v="0"/>
    <n v="0"/>
    <n v="0"/>
    <x v="2195"/>
  </r>
  <r>
    <s v="ORD-20243683"/>
    <d v="2025-07-08T00:00:00"/>
    <s v="CUST-1112"/>
    <s v="Titan Retail"/>
    <x v="0"/>
    <x v="3"/>
    <s v="SP-01"/>
    <s v="Sarah Jenkins"/>
    <s v="PROD-104"/>
    <x v="6"/>
    <s v="Personal Care"/>
    <n v="9.9"/>
    <n v="3.1"/>
    <n v="121"/>
    <n v="1197.9000000000001"/>
    <n v="4.1999999999999997E-3"/>
    <n v="5.03"/>
    <n v="1192.8699999999999"/>
    <n v="375.1"/>
    <n v="817.77"/>
    <n v="99"/>
    <n v="975.98"/>
    <n v="356.4"/>
    <x v="3502"/>
  </r>
  <r>
    <s v="ORD-20243684"/>
    <d v="2024-03-02T00:00:00"/>
    <s v="CUST-1057"/>
    <s v="Pioneer Supermarkets"/>
    <x v="2"/>
    <x v="2"/>
    <s v="SP-06"/>
    <s v="Priya Sharma"/>
    <s v="PROD-304"/>
    <x v="8"/>
    <s v="Food &amp; Beverage"/>
    <n v="4.2"/>
    <n v="2.8"/>
    <n v="12"/>
    <n v="50.4"/>
    <n v="0.18410000000000001"/>
    <n v="9.2799999999999994"/>
    <n v="41.12"/>
    <n v="33.6"/>
    <n v="7.52"/>
    <n v="0"/>
    <n v="0"/>
    <n v="0"/>
    <x v="3503"/>
  </r>
  <r>
    <s v="ORD-20243685"/>
    <d v="2026-08-15T00:00:00"/>
    <s v="CUST-1034"/>
    <s v="Prime Mart"/>
    <x v="0"/>
    <x v="0"/>
    <s v="SP-02"/>
    <s v="Michael Chang"/>
    <s v="PROD-402"/>
    <x v="10"/>
    <s v="Household Essentials"/>
    <n v="6"/>
    <n v="4.2"/>
    <n v="59"/>
    <n v="354"/>
    <n v="5.0000000000000001E-4"/>
    <n v="0.18"/>
    <n v="353.82"/>
    <n v="247.8"/>
    <n v="106.02"/>
    <n v="3"/>
    <n v="17.989999999999998"/>
    <n v="14.1"/>
    <x v="1401"/>
  </r>
  <r>
    <s v="ORD-20243686"/>
    <d v="2026-07-04T00:00:00"/>
    <s v="CUST-1015"/>
    <s v="Apex Direct"/>
    <x v="2"/>
    <x v="3"/>
    <s v="SP-06"/>
    <s v="Priya Sharma"/>
    <s v="PROD-204"/>
    <x v="12"/>
    <s v="Home Care"/>
    <n v="7.2"/>
    <n v="3.6"/>
    <n v="46"/>
    <n v="331.2"/>
    <n v="5.4999999999999997E-3"/>
    <n v="1.82"/>
    <n v="329.38"/>
    <n v="165.6"/>
    <n v="163.78"/>
    <n v="0"/>
    <n v="0"/>
    <n v="0"/>
    <x v="3504"/>
  </r>
  <r>
    <s v="ORD-20243687"/>
    <d v="2024-03-11T00:00:00"/>
    <s v="CUST-1023"/>
    <s v="Global Direct"/>
    <x v="0"/>
    <x v="1"/>
    <s v="SP-02"/>
    <s v="Michael Chang"/>
    <s v="PROD-402"/>
    <x v="10"/>
    <s v="Household Essentials"/>
    <n v="6"/>
    <n v="4.2"/>
    <n v="16"/>
    <n v="96"/>
    <n v="3.0999999999999999E-3"/>
    <n v="0.3"/>
    <n v="95.7"/>
    <n v="67.2"/>
    <n v="28.5"/>
    <n v="0"/>
    <n v="0"/>
    <n v="0"/>
    <x v="3505"/>
  </r>
  <r>
    <s v="ORD-20243688"/>
    <d v="2026-08-14T00:00:00"/>
    <s v="CUST-1019"/>
    <s v="Global Distributors"/>
    <x v="2"/>
    <x v="1"/>
    <s v="SP-06"/>
    <s v="Priya Sharma"/>
    <s v="PROD-301"/>
    <x v="2"/>
    <s v="Food &amp; Beverage"/>
    <n v="5"/>
    <n v="3.2"/>
    <n v="46"/>
    <n v="230"/>
    <n v="7.7999999999999996E-3"/>
    <n v="1.79"/>
    <n v="228.21"/>
    <n v="147.19999999999999"/>
    <n v="81.010000000000005"/>
    <n v="0"/>
    <n v="0"/>
    <n v="0"/>
    <x v="3506"/>
  </r>
  <r>
    <s v="ORD-20243689"/>
    <d v="2025-04-28T00:00:00"/>
    <s v="CUST-1085"/>
    <s v="Crest Stores"/>
    <x v="2"/>
    <x v="3"/>
    <s v="SP-06"/>
    <s v="Priya Sharma"/>
    <s v="PROD-404"/>
    <x v="16"/>
    <s v="Household Essentials"/>
    <n v="4.9000000000000004"/>
    <n v="3.1"/>
    <n v="23"/>
    <n v="112.7"/>
    <n v="5.5999999999999999E-3"/>
    <n v="0.63"/>
    <n v="112.07"/>
    <n v="71.3"/>
    <n v="40.770000000000003"/>
    <n v="0"/>
    <n v="0"/>
    <n v="0"/>
    <x v="3507"/>
  </r>
  <r>
    <s v="ORD-20243690"/>
    <d v="2024-02-02T00:00:00"/>
    <s v="CUST-1044"/>
    <s v="Vanguard Wholesale"/>
    <x v="4"/>
    <x v="1"/>
    <s v="SP-07"/>
    <s v="Carlos Mendez"/>
    <s v="PROD-105"/>
    <x v="1"/>
    <s v="Personal Care"/>
    <n v="14.5"/>
    <n v="4.2"/>
    <n v="14"/>
    <n v="203"/>
    <n v="4.0800000000000003E-2"/>
    <n v="8.2799999999999994"/>
    <n v="194.72"/>
    <n v="58.8"/>
    <n v="135.91999999999999"/>
    <n v="2"/>
    <n v="27.82"/>
    <n v="9.4"/>
    <x v="3508"/>
  </r>
  <r>
    <s v="ORD-20243691"/>
    <d v="2024-10-20T00:00:00"/>
    <s v="CUST-1076"/>
    <s v="Beacon Wholesale"/>
    <x v="0"/>
    <x v="1"/>
    <s v="SP-02"/>
    <s v="Michael Chang"/>
    <s v="PROD-301"/>
    <x v="2"/>
    <s v="Food &amp; Beverage"/>
    <n v="5"/>
    <n v="3.2"/>
    <n v="17"/>
    <n v="85"/>
    <n v="6.0000000000000001E-3"/>
    <n v="0.51"/>
    <n v="84.49"/>
    <n v="54.4"/>
    <n v="30.09"/>
    <n v="0"/>
    <n v="0"/>
    <n v="0"/>
    <x v="3509"/>
  </r>
  <r>
    <s v="ORD-20243692"/>
    <d v="2025-02-22T00:00:00"/>
    <s v="CUST-1042"/>
    <s v="Vanguard Mart"/>
    <x v="0"/>
    <x v="1"/>
    <s v="SP-01"/>
    <s v="Sarah Jenkins"/>
    <s v="PROD-303"/>
    <x v="5"/>
    <s v="Food &amp; Beverage"/>
    <n v="11"/>
    <n v="6.8"/>
    <n v="19"/>
    <n v="209"/>
    <n v="0.41610000000000003"/>
    <n v="86.96"/>
    <n v="122.04"/>
    <n v="129.19999999999999"/>
    <n v="-7.16"/>
    <n v="0"/>
    <n v="0"/>
    <n v="0"/>
    <x v="3510"/>
  </r>
  <r>
    <s v="ORD-20243693"/>
    <d v="2024-07-03T00:00:00"/>
    <s v="CUST-1094"/>
    <s v="Crown Express"/>
    <x v="3"/>
    <x v="3"/>
    <s v="SP-03"/>
    <s v="Elena Rostova"/>
    <s v="PROD-404"/>
    <x v="16"/>
    <s v="Household Essentials"/>
    <n v="4.9000000000000004"/>
    <n v="3.1"/>
    <n v="468"/>
    <n v="2293.1999999999998"/>
    <n v="4.36E-2"/>
    <n v="99.98"/>
    <n v="2193.2199999999998"/>
    <n v="1450.8"/>
    <n v="742.42"/>
    <n v="0"/>
    <n v="0"/>
    <n v="0"/>
    <x v="3511"/>
  </r>
  <r>
    <s v="ORD-20243694"/>
    <d v="2026-02-26T00:00:00"/>
    <s v="CUST-1077"/>
    <s v="Beacon Stores"/>
    <x v="1"/>
    <x v="3"/>
    <s v="SP-08"/>
    <s v="Tariq Al-Mansoor"/>
    <s v="PROD-103"/>
    <x v="13"/>
    <s v="Personal Care"/>
    <n v="4.8"/>
    <n v="1.4"/>
    <n v="20"/>
    <n v="96"/>
    <n v="9.7000000000000003E-3"/>
    <n v="0.93"/>
    <n v="95.07"/>
    <n v="28"/>
    <n v="67.069999999999993"/>
    <n v="0"/>
    <n v="0"/>
    <n v="0"/>
    <x v="3512"/>
  </r>
  <r>
    <s v="ORD-20243695"/>
    <d v="2024-05-18T00:00:00"/>
    <s v="CUST-1107"/>
    <s v="Omega Distributors"/>
    <x v="2"/>
    <x v="3"/>
    <s v="SP-06"/>
    <s v="Priya Sharma"/>
    <s v="PROD-401"/>
    <x v="3"/>
    <s v="Household Essentials"/>
    <n v="10.5"/>
    <n v="7.5"/>
    <n v="57"/>
    <n v="598.5"/>
    <n v="8.9999999999999998E-4"/>
    <n v="0.54"/>
    <n v="597.96"/>
    <n v="427.5"/>
    <n v="170.46"/>
    <n v="0"/>
    <n v="0"/>
    <n v="0"/>
    <x v="3513"/>
  </r>
  <r>
    <s v="ORD-20243696"/>
    <d v="2026-02-23T00:00:00"/>
    <s v="CUST-1031"/>
    <s v="Summit Direct"/>
    <x v="4"/>
    <x v="1"/>
    <s v="SP-07"/>
    <s v="Carlos Mendez"/>
    <s v="PROD-101"/>
    <x v="9"/>
    <s v="Personal Care"/>
    <n v="8.5"/>
    <n v="2.8"/>
    <n v="7"/>
    <n v="59.5"/>
    <n v="0"/>
    <n v="0"/>
    <n v="59.5"/>
    <n v="19.600000000000001"/>
    <n v="39.9"/>
    <n v="0"/>
    <n v="0"/>
    <n v="0"/>
    <x v="3514"/>
  </r>
  <r>
    <s v="ORD-20243697"/>
    <d v="2025-10-18T00:00:00"/>
    <s v="CUST-1046"/>
    <s v="Vanguard Express"/>
    <x v="2"/>
    <x v="4"/>
    <s v="SP-05"/>
    <s v="Kenji Sato"/>
    <s v="PROD-303"/>
    <x v="5"/>
    <s v="Food &amp; Beverage"/>
    <n v="11"/>
    <n v="6.8"/>
    <n v="129"/>
    <n v="1419"/>
    <n v="0.45810000000000001"/>
    <n v="650.04"/>
    <n v="768.96"/>
    <n v="877.2"/>
    <n v="-108.24"/>
    <n v="0"/>
    <n v="0"/>
    <n v="0"/>
    <x v="3515"/>
  </r>
  <r>
    <s v="ORD-20243698"/>
    <d v="2026-01-16T00:00:00"/>
    <s v="CUST-1026"/>
    <s v="Summit Mart"/>
    <x v="1"/>
    <x v="2"/>
    <s v="SP-08"/>
    <s v="Tariq Al-Mansoor"/>
    <s v="PROD-402"/>
    <x v="10"/>
    <s v="Household Essentials"/>
    <n v="6"/>
    <n v="4.2"/>
    <n v="72"/>
    <n v="432"/>
    <n v="5.2699999999999997E-2"/>
    <n v="22.77"/>
    <n v="409.23"/>
    <n v="302.39999999999998"/>
    <n v="106.83"/>
    <n v="30"/>
    <n v="170.51"/>
    <n v="141"/>
    <x v="3516"/>
  </r>
  <r>
    <s v="ORD-20243699"/>
    <d v="2025-10-23T00:00:00"/>
    <s v="CUST-1049"/>
    <s v="Horizon Supermarkets"/>
    <x v="0"/>
    <x v="3"/>
    <s v="SP-02"/>
    <s v="Michael Chang"/>
    <s v="PROD-401"/>
    <x v="3"/>
    <s v="Household Essentials"/>
    <n v="10.5"/>
    <n v="7.5"/>
    <n v="15"/>
    <n v="157.5"/>
    <n v="0.35049999999999998"/>
    <n v="55.2"/>
    <n v="102.3"/>
    <n v="112.5"/>
    <n v="-10.199999999999999"/>
    <n v="5"/>
    <n v="34.1"/>
    <n v="40"/>
    <x v="3517"/>
  </r>
  <r>
    <s v="ORD-20243700"/>
    <d v="2025-03-06T00:00:00"/>
    <s v="CUST-1024"/>
    <s v="Summit Retail"/>
    <x v="3"/>
    <x v="3"/>
    <s v="SP-04"/>
    <s v="David Mueller"/>
    <s v="PROD-304"/>
    <x v="8"/>
    <s v="Food &amp; Beverage"/>
    <n v="4.2"/>
    <n v="2.8"/>
    <n v="31"/>
    <n v="130.19999999999999"/>
    <n v="5.0299999999999997E-2"/>
    <n v="6.55"/>
    <n v="123.65"/>
    <n v="86.8"/>
    <n v="36.85"/>
    <n v="0"/>
    <n v="0"/>
    <n v="0"/>
    <x v="268"/>
  </r>
  <r>
    <s v="ORD-20243701"/>
    <d v="2025-01-18T00:00:00"/>
    <s v="CUST-1053"/>
    <s v="Horizon Stores"/>
    <x v="3"/>
    <x v="2"/>
    <s v="SP-03"/>
    <s v="Elena Rostova"/>
    <s v="PROD-105"/>
    <x v="1"/>
    <s v="Personal Care"/>
    <n v="14.5"/>
    <n v="4.2"/>
    <n v="25"/>
    <n v="362.5"/>
    <n v="0.13420000000000001"/>
    <n v="48.65"/>
    <n v="313.85000000000002"/>
    <n v="105"/>
    <n v="208.85"/>
    <n v="0"/>
    <n v="0"/>
    <n v="0"/>
    <x v="3518"/>
  </r>
  <r>
    <s v="ORD-20243702"/>
    <d v="2026-07-01T00:00:00"/>
    <s v="CUST-1013"/>
    <s v="Apex Stores"/>
    <x v="0"/>
    <x v="1"/>
    <s v="SP-02"/>
    <s v="Michael Chang"/>
    <s v="PROD-103"/>
    <x v="13"/>
    <s v="Personal Care"/>
    <n v="4.8"/>
    <n v="1.4"/>
    <n v="1"/>
    <n v="4.8"/>
    <n v="1.55E-2"/>
    <n v="7.0000000000000007E-2"/>
    <n v="4.7300000000000004"/>
    <n v="1.4"/>
    <n v="3.33"/>
    <n v="0"/>
    <n v="0"/>
    <n v="0"/>
    <x v="1586"/>
  </r>
  <r>
    <s v="ORD-20243703"/>
    <d v="2025-01-26T00:00:00"/>
    <s v="CUST-1002"/>
    <s v="Metro Mart"/>
    <x v="0"/>
    <x v="3"/>
    <s v="SP-02"/>
    <s v="Michael Chang"/>
    <s v="PROD-105"/>
    <x v="1"/>
    <s v="Personal Care"/>
    <n v="14.5"/>
    <n v="4.2"/>
    <n v="269"/>
    <n v="3900.5"/>
    <n v="8.6E-3"/>
    <n v="33.54"/>
    <n v="3866.96"/>
    <n v="1129.8"/>
    <n v="2737.16"/>
    <n v="0"/>
    <n v="0"/>
    <n v="0"/>
    <x v="3519"/>
  </r>
  <r>
    <s v="ORD-20243704"/>
    <d v="2025-04-04T00:00:00"/>
    <s v="CUST-1073"/>
    <s v="Beacon Supermarkets"/>
    <x v="2"/>
    <x v="1"/>
    <s v="SP-05"/>
    <s v="Kenji Sato"/>
    <s v="PROD-401"/>
    <x v="3"/>
    <s v="Household Essentials"/>
    <n v="10.5"/>
    <n v="7.5"/>
    <n v="52"/>
    <n v="546"/>
    <n v="4.8999999999999998E-3"/>
    <n v="2.68"/>
    <n v="543.32000000000005"/>
    <n v="390"/>
    <n v="153.32"/>
    <n v="0"/>
    <n v="0"/>
    <n v="0"/>
    <x v="3520"/>
  </r>
  <r>
    <s v="ORD-20243705"/>
    <d v="2026-06-09T00:00:00"/>
    <s v="CUST-1027"/>
    <s v="Summit Distributors"/>
    <x v="3"/>
    <x v="0"/>
    <s v="SP-03"/>
    <s v="Elena Rostova"/>
    <s v="PROD-103"/>
    <x v="13"/>
    <s v="Personal Care"/>
    <n v="4.8"/>
    <n v="1.4"/>
    <n v="163"/>
    <n v="782.4"/>
    <n v="1.7399999999999999E-2"/>
    <n v="13.61"/>
    <n v="768.79"/>
    <n v="228.2"/>
    <n v="540.59"/>
    <n v="0"/>
    <n v="0"/>
    <n v="0"/>
    <x v="3521"/>
  </r>
  <r>
    <s v="ORD-20243706"/>
    <d v="2026-07-28T00:00:00"/>
    <s v="CUST-1034"/>
    <s v="Prime Mart"/>
    <x v="0"/>
    <x v="0"/>
    <s v="SP-01"/>
    <s v="Sarah Jenkins"/>
    <s v="PROD-401"/>
    <x v="3"/>
    <s v="Household Essentials"/>
    <n v="10.5"/>
    <n v="7.5"/>
    <n v="80"/>
    <n v="840"/>
    <n v="7.3599999999999999E-2"/>
    <n v="61.82"/>
    <n v="778.18"/>
    <n v="600"/>
    <n v="178.18"/>
    <n v="0"/>
    <n v="0"/>
    <n v="0"/>
    <x v="3522"/>
  </r>
  <r>
    <s v="ORD-20243707"/>
    <d v="2026-07-17T00:00:00"/>
    <s v="CUST-1030"/>
    <s v="Summit Express"/>
    <x v="3"/>
    <x v="3"/>
    <s v="SP-04"/>
    <s v="David Mueller"/>
    <s v="PROD-105"/>
    <x v="1"/>
    <s v="Personal Care"/>
    <n v="14.5"/>
    <n v="4.2"/>
    <n v="159"/>
    <n v="2305.5"/>
    <n v="1.03E-2"/>
    <n v="23.75"/>
    <n v="2281.75"/>
    <n v="667.8"/>
    <n v="1613.95"/>
    <n v="0"/>
    <n v="0"/>
    <n v="0"/>
    <x v="3523"/>
  </r>
  <r>
    <s v="ORD-20243708"/>
    <d v="2025-01-21T00:00:00"/>
    <s v="CUST-1099"/>
    <s v="Atlas Distributors"/>
    <x v="4"/>
    <x v="2"/>
    <s v="SP-07"/>
    <s v="Carlos Mendez"/>
    <s v="PROD-402"/>
    <x v="10"/>
    <s v="Household Essentials"/>
    <n v="6"/>
    <n v="4.2"/>
    <n v="28"/>
    <n v="168"/>
    <n v="0.10009999999999999"/>
    <n v="16.82"/>
    <n v="151.18"/>
    <n v="117.6"/>
    <n v="33.58"/>
    <n v="0"/>
    <n v="0"/>
    <n v="0"/>
    <x v="2320"/>
  </r>
  <r>
    <s v="ORD-20243709"/>
    <d v="2025-01-19T00:00:00"/>
    <s v="CUST-1056"/>
    <s v="Pioneer Retail"/>
    <x v="1"/>
    <x v="2"/>
    <s v="SP-08"/>
    <s v="Tariq Al-Mansoor"/>
    <s v="PROD-304"/>
    <x v="8"/>
    <s v="Food &amp; Beverage"/>
    <n v="4.2"/>
    <n v="2.8"/>
    <n v="60"/>
    <n v="252"/>
    <n v="0.34960000000000002"/>
    <n v="88.1"/>
    <n v="163.9"/>
    <n v="168"/>
    <n v="-4.0999999999999996"/>
    <n v="0"/>
    <n v="0"/>
    <n v="0"/>
    <x v="3524"/>
  </r>
  <r>
    <s v="ORD-20243710"/>
    <d v="2024-03-23T00:00:00"/>
    <s v="CUST-1090"/>
    <s v="Crown Mart"/>
    <x v="0"/>
    <x v="3"/>
    <s v="SP-01"/>
    <s v="Sarah Jenkins"/>
    <s v="PROD-202"/>
    <x v="4"/>
    <s v="Home Care"/>
    <n v="4.5"/>
    <n v="2.1"/>
    <n v="23"/>
    <n v="103.5"/>
    <n v="6.7000000000000002E-3"/>
    <n v="0.69"/>
    <n v="102.81"/>
    <n v="48.3"/>
    <n v="54.51"/>
    <n v="0"/>
    <n v="0"/>
    <n v="0"/>
    <x v="1043"/>
  </r>
  <r>
    <s v="ORD-20243711"/>
    <d v="2025-11-30T00:00:00"/>
    <s v="CUST-1076"/>
    <s v="Beacon Wholesale"/>
    <x v="0"/>
    <x v="1"/>
    <s v="SP-02"/>
    <s v="Michael Chang"/>
    <s v="PROD-304"/>
    <x v="8"/>
    <s v="Food &amp; Beverage"/>
    <n v="4.2"/>
    <n v="2.8"/>
    <n v="30"/>
    <n v="126"/>
    <n v="4.0000000000000002E-4"/>
    <n v="0.05"/>
    <n v="125.95"/>
    <n v="84"/>
    <n v="41.95"/>
    <n v="0"/>
    <n v="0"/>
    <n v="0"/>
    <x v="3393"/>
  </r>
  <r>
    <s v="ORD-20243712"/>
    <d v="2025-11-08T00:00:00"/>
    <s v="CUST-1044"/>
    <s v="Vanguard Wholesale"/>
    <x v="4"/>
    <x v="1"/>
    <s v="SP-07"/>
    <s v="Carlos Mendez"/>
    <s v="PROD-304"/>
    <x v="8"/>
    <s v="Food &amp; Beverage"/>
    <n v="4.2"/>
    <n v="2.8"/>
    <n v="23"/>
    <n v="96.6"/>
    <n v="2.7699999999999999E-2"/>
    <n v="2.68"/>
    <n v="93.92"/>
    <n v="64.400000000000006"/>
    <n v="29.52"/>
    <n v="0"/>
    <n v="0"/>
    <n v="0"/>
    <x v="3525"/>
  </r>
  <r>
    <s v="ORD-20243713"/>
    <d v="2026-06-14T00:00:00"/>
    <s v="CUST-1044"/>
    <s v="Vanguard Wholesale"/>
    <x v="4"/>
    <x v="1"/>
    <s v="SP-07"/>
    <s v="Carlos Mendez"/>
    <s v="PROD-201"/>
    <x v="14"/>
    <s v="Home Care"/>
    <n v="12"/>
    <n v="6.5"/>
    <n v="1"/>
    <n v="12"/>
    <n v="5.8599999999999999E-2"/>
    <n v="0.7"/>
    <n v="11.3"/>
    <n v="6.5"/>
    <n v="4.8"/>
    <n v="0"/>
    <n v="0"/>
    <n v="0"/>
    <x v="900"/>
  </r>
  <r>
    <s v="ORD-20243714"/>
    <d v="2025-07-06T00:00:00"/>
    <s v="CUST-1102"/>
    <s v="Atlas Express"/>
    <x v="2"/>
    <x v="3"/>
    <s v="SP-05"/>
    <s v="Kenji Sato"/>
    <s v="PROD-102"/>
    <x v="15"/>
    <s v="Personal Care"/>
    <n v="6.2"/>
    <n v="1.9"/>
    <n v="56"/>
    <n v="347.2"/>
    <n v="2.1700000000000001E-2"/>
    <n v="7.53"/>
    <n v="339.67"/>
    <n v="106.4"/>
    <n v="233.27"/>
    <n v="10"/>
    <n v="60.65"/>
    <n v="24"/>
    <x v="3526"/>
  </r>
  <r>
    <s v="ORD-20243715"/>
    <d v="2024-05-16T00:00:00"/>
    <s v="CUST-1095"/>
    <s v="Crown Direct"/>
    <x v="0"/>
    <x v="2"/>
    <s v="SP-02"/>
    <s v="Michael Chang"/>
    <s v="PROD-403"/>
    <x v="11"/>
    <s v="Household Essentials"/>
    <n v="5.5"/>
    <n v="3.8"/>
    <n v="6"/>
    <n v="33"/>
    <n v="0.41160000000000002"/>
    <n v="13.58"/>
    <n v="19.420000000000002"/>
    <n v="22.8"/>
    <n v="-3.38"/>
    <n v="0"/>
    <n v="0"/>
    <n v="0"/>
    <x v="3527"/>
  </r>
  <r>
    <s v="ORD-20243716"/>
    <d v="2025-10-31T00:00:00"/>
    <s v="CUST-1087"/>
    <s v="Crest Direct"/>
    <x v="2"/>
    <x v="3"/>
    <s v="SP-06"/>
    <s v="Priya Sharma"/>
    <s v="PROD-105"/>
    <x v="1"/>
    <s v="Personal Care"/>
    <n v="14.5"/>
    <n v="4.2"/>
    <n v="17"/>
    <n v="246.5"/>
    <n v="1.1999999999999999E-3"/>
    <n v="0.3"/>
    <n v="246.2"/>
    <n v="71.400000000000006"/>
    <n v="174.8"/>
    <n v="0"/>
    <n v="0"/>
    <n v="0"/>
    <x v="3528"/>
  </r>
  <r>
    <s v="ORD-20243717"/>
    <d v="2026-05-30T00:00:00"/>
    <s v="CUST-1076"/>
    <s v="Beacon Wholesale"/>
    <x v="0"/>
    <x v="1"/>
    <s v="SP-01"/>
    <s v="Sarah Jenkins"/>
    <s v="PROD-204"/>
    <x v="12"/>
    <s v="Home Care"/>
    <n v="7.2"/>
    <n v="3.6"/>
    <n v="4"/>
    <n v="28.8"/>
    <n v="4.7399999999999998E-2"/>
    <n v="1.37"/>
    <n v="27.43"/>
    <n v="14.4"/>
    <n v="13.03"/>
    <n v="0"/>
    <n v="0"/>
    <n v="0"/>
    <x v="3529"/>
  </r>
  <r>
    <s v="ORD-20243718"/>
    <d v="2024-12-22T00:00:00"/>
    <s v="CUST-1074"/>
    <s v="Beacon Mart"/>
    <x v="0"/>
    <x v="3"/>
    <s v="SP-01"/>
    <s v="Sarah Jenkins"/>
    <s v="PROD-201"/>
    <x v="14"/>
    <s v="Home Care"/>
    <n v="12"/>
    <n v="6.5"/>
    <n v="180"/>
    <n v="2160"/>
    <n v="1.2500000000000001E-2"/>
    <n v="27"/>
    <n v="2133"/>
    <n v="1170"/>
    <n v="963"/>
    <n v="0"/>
    <n v="0"/>
    <n v="0"/>
    <x v="3530"/>
  </r>
  <r>
    <s v="ORD-20243719"/>
    <d v="2024-05-01T00:00:00"/>
    <s v="CUST-1020"/>
    <s v="Global Wholesale"/>
    <x v="0"/>
    <x v="1"/>
    <s v="SP-01"/>
    <s v="Sarah Jenkins"/>
    <s v="PROD-304"/>
    <x v="8"/>
    <s v="Food &amp; Beverage"/>
    <n v="4.2"/>
    <n v="2.8"/>
    <n v="18"/>
    <n v="75.599999999999994"/>
    <n v="8.2000000000000007E-3"/>
    <n v="0.62"/>
    <n v="74.98"/>
    <n v="50.4"/>
    <n v="24.58"/>
    <n v="0"/>
    <n v="0"/>
    <n v="0"/>
    <x v="3531"/>
  </r>
  <r>
    <s v="ORD-20243720"/>
    <d v="2024-07-01T00:00:00"/>
    <s v="CUST-1031"/>
    <s v="Summit Direct"/>
    <x v="4"/>
    <x v="1"/>
    <s v="SP-07"/>
    <s v="Carlos Mendez"/>
    <s v="PROD-303"/>
    <x v="5"/>
    <s v="Food &amp; Beverage"/>
    <n v="11"/>
    <n v="6.8"/>
    <n v="4"/>
    <n v="44"/>
    <n v="2.3199999999999998E-2"/>
    <n v="1.02"/>
    <n v="42.98"/>
    <n v="27.2"/>
    <n v="15.78"/>
    <n v="0"/>
    <n v="0"/>
    <n v="0"/>
    <x v="2587"/>
  </r>
  <r>
    <s v="ORD-20243721"/>
    <d v="2025-07-04T00:00:00"/>
    <s v="CUST-1068"/>
    <s v="Sterling Wholesale"/>
    <x v="3"/>
    <x v="4"/>
    <s v="SP-03"/>
    <s v="Elena Rostova"/>
    <s v="PROD-101"/>
    <x v="9"/>
    <s v="Personal Care"/>
    <n v="8.5"/>
    <n v="2.8"/>
    <n v="87"/>
    <n v="739.5"/>
    <n v="0.1031"/>
    <n v="76.239999999999995"/>
    <n v="663.26"/>
    <n v="243.6"/>
    <n v="419.66"/>
    <n v="0"/>
    <n v="0"/>
    <n v="0"/>
    <x v="3532"/>
  </r>
  <r>
    <s v="ORD-20243722"/>
    <d v="2025-02-06T00:00:00"/>
    <s v="CUST-1114"/>
    <s v="Titan Mart"/>
    <x v="4"/>
    <x v="4"/>
    <s v="SP-07"/>
    <s v="Carlos Mendez"/>
    <s v="PROD-101"/>
    <x v="9"/>
    <s v="Personal Care"/>
    <n v="8.5"/>
    <n v="2.8"/>
    <n v="74"/>
    <n v="629"/>
    <n v="0.15759999999999999"/>
    <n v="99.13"/>
    <n v="529.87"/>
    <n v="207.2"/>
    <n v="322.67"/>
    <n v="0"/>
    <n v="0"/>
    <n v="0"/>
    <x v="3533"/>
  </r>
  <r>
    <s v="ORD-20243723"/>
    <d v="2025-06-25T00:00:00"/>
    <s v="CUST-1060"/>
    <s v="Pioneer Wholesale"/>
    <x v="4"/>
    <x v="2"/>
    <s v="SP-07"/>
    <s v="Carlos Mendez"/>
    <s v="PROD-201"/>
    <x v="14"/>
    <s v="Home Care"/>
    <n v="12"/>
    <n v="6.5"/>
    <n v="20"/>
    <n v="240"/>
    <n v="6.88E-2"/>
    <n v="16.510000000000002"/>
    <n v="223.49"/>
    <n v="130"/>
    <n v="93.49"/>
    <n v="0"/>
    <n v="0"/>
    <n v="0"/>
    <x v="3534"/>
  </r>
  <r>
    <s v="ORD-20243724"/>
    <d v="2024-05-10T00:00:00"/>
    <s v="CUST-1009"/>
    <s v="Apex Supermarkets"/>
    <x v="3"/>
    <x v="3"/>
    <s v="SP-03"/>
    <s v="Elena Rostova"/>
    <s v="PROD-104"/>
    <x v="6"/>
    <s v="Personal Care"/>
    <n v="9.9"/>
    <n v="3.1"/>
    <n v="85"/>
    <n v="841.5"/>
    <n v="2.4199999999999999E-2"/>
    <n v="20.36"/>
    <n v="821.14"/>
    <n v="263.5"/>
    <n v="557.64"/>
    <n v="0"/>
    <n v="0"/>
    <n v="0"/>
    <x v="3535"/>
  </r>
  <r>
    <s v="ORD-20243725"/>
    <d v="2026-01-15T00:00:00"/>
    <s v="CUST-1039"/>
    <s v="Prime Direct"/>
    <x v="3"/>
    <x v="3"/>
    <s v="SP-03"/>
    <s v="Elena Rostova"/>
    <s v="PROD-103"/>
    <x v="13"/>
    <s v="Personal Care"/>
    <n v="4.8"/>
    <n v="1.4"/>
    <n v="91"/>
    <n v="436.8"/>
    <n v="4.4299999999999999E-2"/>
    <n v="19.350000000000001"/>
    <n v="417.45"/>
    <n v="127.4"/>
    <n v="290.05"/>
    <n v="0"/>
    <n v="0"/>
    <n v="0"/>
    <x v="3536"/>
  </r>
  <r>
    <s v="ORD-20243726"/>
    <d v="2024-08-16T00:00:00"/>
    <s v="CUST-1118"/>
    <s v="Titan Express"/>
    <x v="0"/>
    <x v="3"/>
    <s v="SP-02"/>
    <s v="Michael Chang"/>
    <s v="PROD-101"/>
    <x v="9"/>
    <s v="Personal Care"/>
    <n v="8.5"/>
    <n v="2.8"/>
    <n v="129"/>
    <n v="1096.5"/>
    <n v="6.9999999999999999E-4"/>
    <n v="0.77"/>
    <n v="1095.73"/>
    <n v="361.2"/>
    <n v="734.53"/>
    <n v="0"/>
    <n v="0"/>
    <n v="0"/>
    <x v="3537"/>
  </r>
  <r>
    <s v="ORD-20243727"/>
    <d v="2026-05-04T00:00:00"/>
    <s v="CUST-1045"/>
    <s v="Vanguard Stores"/>
    <x v="0"/>
    <x v="4"/>
    <s v="SP-01"/>
    <s v="Sarah Jenkins"/>
    <s v="PROD-403"/>
    <x v="11"/>
    <s v="Household Essentials"/>
    <n v="5.5"/>
    <n v="3.8"/>
    <n v="30"/>
    <n v="165"/>
    <n v="8.9300000000000004E-2"/>
    <n v="14.73"/>
    <n v="150.27000000000001"/>
    <n v="114"/>
    <n v="36.270000000000003"/>
    <n v="0"/>
    <n v="0"/>
    <n v="0"/>
    <x v="3538"/>
  </r>
  <r>
    <s v="ORD-20243728"/>
    <d v="2024-01-04T00:00:00"/>
    <s v="CUST-1098"/>
    <s v="Atlas Mart"/>
    <x v="2"/>
    <x v="2"/>
    <s v="SP-06"/>
    <s v="Priya Sharma"/>
    <s v="PROD-202"/>
    <x v="4"/>
    <s v="Home Care"/>
    <n v="4.5"/>
    <n v="2.1"/>
    <n v="12"/>
    <n v="54"/>
    <n v="0.15090000000000001"/>
    <n v="8.15"/>
    <n v="45.85"/>
    <n v="25.2"/>
    <n v="20.65"/>
    <n v="0"/>
    <n v="0"/>
    <n v="0"/>
    <x v="3539"/>
  </r>
  <r>
    <s v="ORD-20243729"/>
    <d v="2026-02-13T00:00:00"/>
    <s v="CUST-1106"/>
    <s v="Omega Mart"/>
    <x v="2"/>
    <x v="3"/>
    <s v="SP-05"/>
    <s v="Kenji Sato"/>
    <s v="PROD-105"/>
    <x v="1"/>
    <s v="Personal Care"/>
    <n v="14.5"/>
    <n v="4.2"/>
    <n v="18"/>
    <n v="261"/>
    <n v="2.3E-3"/>
    <n v="0.6"/>
    <n v="260.39999999999998"/>
    <n v="75.599999999999994"/>
    <n v="184.8"/>
    <n v="0"/>
    <n v="0"/>
    <n v="0"/>
    <x v="3540"/>
  </r>
  <r>
    <s v="ORD-20243730"/>
    <d v="2024-01-24T00:00:00"/>
    <s v="CUST-1041"/>
    <s v="Vanguard Supermarkets"/>
    <x v="0"/>
    <x v="3"/>
    <s v="SP-01"/>
    <s v="Sarah Jenkins"/>
    <s v="PROD-102"/>
    <x v="15"/>
    <s v="Personal Care"/>
    <n v="6.2"/>
    <n v="1.9"/>
    <n v="127"/>
    <n v="787.4"/>
    <n v="2.7400000000000001E-2"/>
    <n v="21.57"/>
    <n v="765.83"/>
    <n v="241.3"/>
    <n v="524.53"/>
    <n v="0"/>
    <n v="0"/>
    <n v="0"/>
    <x v="3541"/>
  </r>
  <r>
    <s v="ORD-20243731"/>
    <d v="2024-11-01T00:00:00"/>
    <s v="CUST-1094"/>
    <s v="Crown Express"/>
    <x v="3"/>
    <x v="3"/>
    <s v="SP-04"/>
    <s v="David Mueller"/>
    <s v="PROD-105"/>
    <x v="1"/>
    <s v="Personal Care"/>
    <n v="14.5"/>
    <n v="4.2"/>
    <n v="160"/>
    <n v="2320"/>
    <n v="1.23E-2"/>
    <n v="28.54"/>
    <n v="2291.46"/>
    <n v="672"/>
    <n v="1619.46"/>
    <n v="0"/>
    <n v="0"/>
    <n v="0"/>
    <x v="3542"/>
  </r>
  <r>
    <s v="ORD-20243732"/>
    <d v="2025-04-19T00:00:00"/>
    <s v="CUST-1022"/>
    <s v="Global Express"/>
    <x v="0"/>
    <x v="4"/>
    <s v="SP-01"/>
    <s v="Sarah Jenkins"/>
    <s v="PROD-104"/>
    <x v="6"/>
    <s v="Personal Care"/>
    <n v="9.9"/>
    <n v="3.1"/>
    <n v="243"/>
    <n v="2405.6999999999998"/>
    <n v="0.1265"/>
    <n v="304.32"/>
    <n v="2101.38"/>
    <n v="753.3"/>
    <n v="1348.08"/>
    <n v="0"/>
    <n v="0"/>
    <n v="0"/>
    <x v="3543"/>
  </r>
  <r>
    <s v="ORD-20243733"/>
    <d v="2025-11-20T00:00:00"/>
    <s v="CUST-1043"/>
    <s v="Vanguard Distributors"/>
    <x v="2"/>
    <x v="4"/>
    <s v="SP-05"/>
    <s v="Kenji Sato"/>
    <s v="PROD-304"/>
    <x v="8"/>
    <s v="Food &amp; Beverage"/>
    <n v="4.2"/>
    <n v="2.8"/>
    <n v="213"/>
    <n v="894.6"/>
    <n v="9.4399999999999998E-2"/>
    <n v="84.45"/>
    <n v="810.15"/>
    <n v="596.4"/>
    <n v="213.75"/>
    <n v="0"/>
    <n v="0"/>
    <n v="0"/>
    <x v="3544"/>
  </r>
  <r>
    <s v="ORD-20243734"/>
    <d v="2026-01-06T00:00:00"/>
    <s v="CUST-1074"/>
    <s v="Beacon Mart"/>
    <x v="0"/>
    <x v="3"/>
    <s v="SP-02"/>
    <s v="Michael Chang"/>
    <s v="PROD-202"/>
    <x v="4"/>
    <s v="Home Care"/>
    <n v="4.5"/>
    <n v="2.1"/>
    <n v="44"/>
    <n v="198"/>
    <n v="2.46E-2"/>
    <n v="4.87"/>
    <n v="193.13"/>
    <n v="92.4"/>
    <n v="100.73"/>
    <n v="0"/>
    <n v="0"/>
    <n v="0"/>
    <x v="3545"/>
  </r>
  <r>
    <s v="ORD-20243735"/>
    <d v="2025-07-11T00:00:00"/>
    <s v="CUST-1007"/>
    <s v="Metro Direct"/>
    <x v="0"/>
    <x v="3"/>
    <s v="SP-01"/>
    <s v="Sarah Jenkins"/>
    <s v="PROD-303"/>
    <x v="5"/>
    <s v="Food &amp; Beverage"/>
    <n v="11"/>
    <n v="6.8"/>
    <n v="44"/>
    <n v="484"/>
    <n v="8.0999999999999996E-3"/>
    <n v="3.92"/>
    <n v="480.08"/>
    <n v="299.2"/>
    <n v="180.88"/>
    <n v="0"/>
    <n v="0"/>
    <n v="0"/>
    <x v="3546"/>
  </r>
  <r>
    <s v="ORD-20243736"/>
    <d v="2025-03-10T00:00:00"/>
    <s v="CUST-1017"/>
    <s v="Global Supermarkets"/>
    <x v="1"/>
    <x v="2"/>
    <s v="SP-08"/>
    <s v="Tariq Al-Mansoor"/>
    <s v="PROD-101"/>
    <x v="9"/>
    <s v="Personal Care"/>
    <n v="8.5"/>
    <n v="2.8"/>
    <n v="32"/>
    <n v="272"/>
    <n v="0.26"/>
    <n v="70.72"/>
    <n v="201.28"/>
    <n v="89.6"/>
    <n v="111.68"/>
    <n v="0"/>
    <n v="0"/>
    <n v="0"/>
    <x v="3547"/>
  </r>
  <r>
    <s v="ORD-20243737"/>
    <d v="2025-06-28T00:00:00"/>
    <s v="CUST-1029"/>
    <s v="Summit Stores"/>
    <x v="0"/>
    <x v="1"/>
    <s v="SP-02"/>
    <s v="Michael Chang"/>
    <s v="PROD-105"/>
    <x v="1"/>
    <s v="Personal Care"/>
    <n v="14.5"/>
    <n v="4.2"/>
    <n v="5"/>
    <n v="72.5"/>
    <n v="0.38100000000000001"/>
    <n v="27.62"/>
    <n v="44.88"/>
    <n v="21"/>
    <n v="23.88"/>
    <n v="0"/>
    <n v="0"/>
    <n v="0"/>
    <x v="3548"/>
  </r>
  <r>
    <s v="ORD-20243738"/>
    <d v="2025-01-23T00:00:00"/>
    <s v="CUST-1004"/>
    <s v="Metro Wholesale"/>
    <x v="2"/>
    <x v="4"/>
    <s v="SP-05"/>
    <s v="Kenji Sato"/>
    <s v="PROD-101"/>
    <x v="9"/>
    <s v="Personal Care"/>
    <n v="8.5"/>
    <n v="2.8"/>
    <n v="89"/>
    <n v="756.5"/>
    <n v="9.3899999999999997E-2"/>
    <n v="71.040000000000006"/>
    <n v="685.46"/>
    <n v="249.2"/>
    <n v="436.26"/>
    <n v="0"/>
    <n v="0"/>
    <n v="0"/>
    <x v="3549"/>
  </r>
  <r>
    <s v="ORD-20243739"/>
    <d v="2026-04-23T00:00:00"/>
    <s v="CUST-1042"/>
    <s v="Vanguard Mart"/>
    <x v="0"/>
    <x v="1"/>
    <s v="SP-01"/>
    <s v="Sarah Jenkins"/>
    <s v="PROD-101"/>
    <x v="9"/>
    <s v="Personal Care"/>
    <n v="8.5"/>
    <n v="2.8"/>
    <n v="9"/>
    <n v="76.5"/>
    <n v="1.3599999999999999E-2"/>
    <n v="1.04"/>
    <n v="75.459999999999994"/>
    <n v="25.2"/>
    <n v="50.26"/>
    <n v="0"/>
    <n v="0"/>
    <n v="0"/>
    <x v="3550"/>
  </r>
  <r>
    <s v="ORD-20243740"/>
    <d v="2024-08-23T00:00:00"/>
    <s v="CUST-1041"/>
    <s v="Vanguard Supermarkets"/>
    <x v="0"/>
    <x v="3"/>
    <s v="SP-02"/>
    <s v="Michael Chang"/>
    <s v="PROD-202"/>
    <x v="4"/>
    <s v="Home Care"/>
    <n v="4.5"/>
    <n v="2.1"/>
    <n v="89"/>
    <n v="400.5"/>
    <n v="2.29E-2"/>
    <n v="9.17"/>
    <n v="391.33"/>
    <n v="186.9"/>
    <n v="204.43"/>
    <n v="0"/>
    <n v="0"/>
    <n v="0"/>
    <x v="3551"/>
  </r>
  <r>
    <s v="ORD-20243741"/>
    <d v="2024-09-10T00:00:00"/>
    <s v="CUST-1101"/>
    <s v="Atlas Stores"/>
    <x v="0"/>
    <x v="2"/>
    <s v="SP-02"/>
    <s v="Michael Chang"/>
    <s v="PROD-105"/>
    <x v="1"/>
    <s v="Personal Care"/>
    <n v="14.5"/>
    <n v="4.2"/>
    <n v="9"/>
    <n v="130.5"/>
    <n v="0.25629999999999997"/>
    <n v="33.450000000000003"/>
    <n v="97.05"/>
    <n v="37.799999999999997"/>
    <n v="59.25"/>
    <n v="0"/>
    <n v="0"/>
    <n v="0"/>
    <x v="3552"/>
  </r>
  <r>
    <s v="ORD-20243742"/>
    <d v="2025-04-16T00:00:00"/>
    <s v="CUST-1033"/>
    <s v="Prime Supermarkets"/>
    <x v="0"/>
    <x v="2"/>
    <s v="SP-02"/>
    <s v="Michael Chang"/>
    <s v="PROD-203"/>
    <x v="0"/>
    <s v="Home Care"/>
    <n v="5.8"/>
    <n v="2.7"/>
    <n v="37"/>
    <n v="214.6"/>
    <n v="3.56E-2"/>
    <n v="7.64"/>
    <n v="206.96"/>
    <n v="99.9"/>
    <n v="107.06"/>
    <n v="0"/>
    <n v="0"/>
    <n v="0"/>
    <x v="3553"/>
  </r>
  <r>
    <s v="ORD-20243743"/>
    <d v="2024-12-20T00:00:00"/>
    <s v="CUST-1066"/>
    <s v="Sterling Mart"/>
    <x v="0"/>
    <x v="1"/>
    <s v="SP-02"/>
    <s v="Michael Chang"/>
    <s v="PROD-301"/>
    <x v="2"/>
    <s v="Food &amp; Beverage"/>
    <n v="5"/>
    <n v="3.2"/>
    <n v="34"/>
    <n v="170"/>
    <n v="4.0000000000000001E-3"/>
    <n v="0.68"/>
    <n v="169.32"/>
    <n v="108.8"/>
    <n v="60.52"/>
    <n v="0"/>
    <n v="0"/>
    <n v="0"/>
    <x v="3554"/>
  </r>
  <r>
    <s v="ORD-20243744"/>
    <d v="2024-06-07T00:00:00"/>
    <s v="CUST-1116"/>
    <s v="Titan Wholesale"/>
    <x v="3"/>
    <x v="1"/>
    <s v="SP-04"/>
    <s v="David Mueller"/>
    <s v="PROD-303"/>
    <x v="5"/>
    <s v="Food &amp; Beverage"/>
    <n v="11"/>
    <n v="6.8"/>
    <n v="41"/>
    <n v="451"/>
    <n v="8.8000000000000005E-3"/>
    <n v="3.97"/>
    <n v="447.03"/>
    <n v="278.8"/>
    <n v="168.23"/>
    <n v="0"/>
    <n v="0"/>
    <n v="0"/>
    <x v="3555"/>
  </r>
  <r>
    <s v="ORD-20243745"/>
    <d v="2024-10-09T00:00:00"/>
    <s v="CUST-1007"/>
    <s v="Metro Direct"/>
    <x v="0"/>
    <x v="3"/>
    <s v="SP-01"/>
    <s v="Sarah Jenkins"/>
    <s v="PROD-403"/>
    <x v="11"/>
    <s v="Household Essentials"/>
    <n v="5.5"/>
    <n v="3.8"/>
    <n v="40"/>
    <n v="220"/>
    <n v="3.8999999999999998E-3"/>
    <n v="0.86"/>
    <n v="219.14"/>
    <n v="152"/>
    <n v="67.14"/>
    <n v="0"/>
    <n v="0"/>
    <n v="0"/>
    <x v="3556"/>
  </r>
  <r>
    <s v="ORD-20243746"/>
    <d v="2024-07-12T00:00:00"/>
    <s v="CUST-1053"/>
    <s v="Horizon Stores"/>
    <x v="3"/>
    <x v="2"/>
    <s v="SP-04"/>
    <s v="David Mueller"/>
    <s v="PROD-302"/>
    <x v="7"/>
    <s v="Food &amp; Beverage"/>
    <n v="3.8"/>
    <n v="2.6"/>
    <n v="17"/>
    <n v="64.599999999999994"/>
    <n v="0.16880000000000001"/>
    <n v="10.9"/>
    <n v="53.7"/>
    <n v="44.2"/>
    <n v="9.5"/>
    <n v="1"/>
    <n v="3.16"/>
    <n v="3.1"/>
    <x v="3557"/>
  </r>
  <r>
    <s v="ORD-20243747"/>
    <d v="2026-08-17T00:00:00"/>
    <s v="CUST-1112"/>
    <s v="Titan Retail"/>
    <x v="0"/>
    <x v="3"/>
    <s v="SP-01"/>
    <s v="Sarah Jenkins"/>
    <s v="PROD-402"/>
    <x v="10"/>
    <s v="Household Essentials"/>
    <n v="6"/>
    <n v="4.2"/>
    <n v="40"/>
    <n v="240"/>
    <n v="1.6500000000000001E-2"/>
    <n v="3.96"/>
    <n v="236.04"/>
    <n v="168"/>
    <n v="68.040000000000006"/>
    <n v="4"/>
    <n v="23.6"/>
    <n v="18.8"/>
    <x v="3558"/>
  </r>
  <r>
    <s v="ORD-20243748"/>
    <d v="2026-06-15T00:00:00"/>
    <s v="CUST-1090"/>
    <s v="Crown Mart"/>
    <x v="0"/>
    <x v="3"/>
    <s v="SP-02"/>
    <s v="Michael Chang"/>
    <s v="PROD-403"/>
    <x v="11"/>
    <s v="Household Essentials"/>
    <n v="5.5"/>
    <n v="3.8"/>
    <n v="95"/>
    <n v="522.5"/>
    <n v="2.4299999999999999E-2"/>
    <n v="12.7"/>
    <n v="509.8"/>
    <n v="361"/>
    <n v="148.80000000000001"/>
    <n v="0"/>
    <n v="0"/>
    <n v="0"/>
    <x v="3559"/>
  </r>
  <r>
    <s v="ORD-20243749"/>
    <d v="2026-01-12T00:00:00"/>
    <s v="CUST-1038"/>
    <s v="Prime Express"/>
    <x v="2"/>
    <x v="3"/>
    <s v="SP-05"/>
    <s v="Kenji Sato"/>
    <s v="PROD-104"/>
    <x v="6"/>
    <s v="Personal Care"/>
    <n v="9.9"/>
    <n v="3.1"/>
    <n v="81"/>
    <n v="801.9"/>
    <n v="1.26E-2"/>
    <n v="10.1"/>
    <n v="791.8"/>
    <n v="251.1"/>
    <n v="540.70000000000005"/>
    <n v="0"/>
    <n v="0"/>
    <n v="0"/>
    <x v="3560"/>
  </r>
  <r>
    <s v="ORD-20243750"/>
    <d v="2026-02-22T00:00:00"/>
    <s v="CUST-1000"/>
    <s v="Metro Retail"/>
    <x v="3"/>
    <x v="0"/>
    <s v="SP-03"/>
    <s v="Elena Rostova"/>
    <s v="PROD-301"/>
    <x v="2"/>
    <s v="Food &amp; Beverage"/>
    <n v="5"/>
    <n v="3.2"/>
    <n v="181"/>
    <n v="905"/>
    <n v="4.3700000000000003E-2"/>
    <n v="39.549999999999997"/>
    <n v="865.45"/>
    <n v="579.20000000000005"/>
    <n v="286.25"/>
    <n v="0"/>
    <n v="0"/>
    <n v="0"/>
    <x v="3561"/>
  </r>
  <r>
    <s v="ORD-20243751"/>
    <d v="2024-04-25T00:00:00"/>
    <s v="CUST-1026"/>
    <s v="Summit Mart"/>
    <x v="1"/>
    <x v="2"/>
    <s v="SP-08"/>
    <s v="Tariq Al-Mansoor"/>
    <s v="PROD-202"/>
    <x v="4"/>
    <s v="Home Care"/>
    <n v="4.5"/>
    <n v="2.1"/>
    <n v="8"/>
    <n v="36"/>
    <n v="0.1142"/>
    <n v="4.1100000000000003"/>
    <n v="31.89"/>
    <n v="16.8"/>
    <n v="15.09"/>
    <n v="3"/>
    <n v="11.96"/>
    <n v="7.8"/>
    <x v="3562"/>
  </r>
  <r>
    <s v="ORD-20243752"/>
    <d v="2024-02-02T00:00:00"/>
    <s v="CUST-1005"/>
    <s v="Metro Stores"/>
    <x v="0"/>
    <x v="0"/>
    <s v="SP-01"/>
    <s v="Sarah Jenkins"/>
    <s v="PROD-301"/>
    <x v="2"/>
    <s v="Food &amp; Beverage"/>
    <n v="5"/>
    <n v="3.2"/>
    <n v="31"/>
    <n v="155"/>
    <n v="7.5300000000000006E-2"/>
    <n v="11.67"/>
    <n v="143.33000000000001"/>
    <n v="99.2"/>
    <n v="44.13"/>
    <n v="0"/>
    <n v="0"/>
    <n v="0"/>
    <x v="3563"/>
  </r>
  <r>
    <s v="ORD-20243753"/>
    <d v="2026-04-08T00:00:00"/>
    <s v="CUST-1055"/>
    <s v="Horizon Direct"/>
    <x v="0"/>
    <x v="3"/>
    <s v="SP-01"/>
    <s v="Sarah Jenkins"/>
    <s v="PROD-102"/>
    <x v="15"/>
    <s v="Personal Care"/>
    <n v="6.2"/>
    <n v="1.9"/>
    <n v="43"/>
    <n v="266.60000000000002"/>
    <n v="3.49E-2"/>
    <n v="9.3000000000000007"/>
    <n v="257.3"/>
    <n v="81.7"/>
    <n v="175.6"/>
    <n v="0"/>
    <n v="0"/>
    <n v="0"/>
    <x v="3564"/>
  </r>
  <r>
    <s v="ORD-20243754"/>
    <d v="2025-11-07T00:00:00"/>
    <s v="CUST-1031"/>
    <s v="Summit Direct"/>
    <x v="4"/>
    <x v="1"/>
    <s v="SP-07"/>
    <s v="Carlos Mendez"/>
    <s v="PROD-103"/>
    <x v="13"/>
    <s v="Personal Care"/>
    <n v="4.8"/>
    <n v="1.4"/>
    <n v="10"/>
    <n v="48"/>
    <n v="1.4800000000000001E-2"/>
    <n v="0.71"/>
    <n v="47.29"/>
    <n v="14"/>
    <n v="33.29"/>
    <n v="0"/>
    <n v="0"/>
    <n v="0"/>
    <x v="3565"/>
  </r>
  <r>
    <s v="ORD-20243755"/>
    <d v="2025-03-05T00:00:00"/>
    <s v="CUST-1004"/>
    <s v="Metro Wholesale"/>
    <x v="2"/>
    <x v="4"/>
    <s v="SP-05"/>
    <s v="Kenji Sato"/>
    <s v="PROD-404"/>
    <x v="16"/>
    <s v="Household Essentials"/>
    <n v="4.9000000000000004"/>
    <n v="3.1"/>
    <n v="51"/>
    <n v="249.9"/>
    <n v="8.9399999999999993E-2"/>
    <n v="22.34"/>
    <n v="227.56"/>
    <n v="158.1"/>
    <n v="69.459999999999994"/>
    <n v="0"/>
    <n v="0"/>
    <n v="0"/>
    <x v="3566"/>
  </r>
  <r>
    <s v="ORD-20243756"/>
    <d v="2025-09-21T00:00:00"/>
    <s v="CUST-1114"/>
    <s v="Titan Mart"/>
    <x v="4"/>
    <x v="4"/>
    <s v="SP-07"/>
    <s v="Carlos Mendez"/>
    <s v="PROD-202"/>
    <x v="4"/>
    <s v="Home Care"/>
    <n v="4.5"/>
    <n v="2.1"/>
    <n v="57"/>
    <n v="256.5"/>
    <n v="0.13519999999999999"/>
    <n v="34.68"/>
    <n v="221.82"/>
    <n v="119.7"/>
    <n v="102.12"/>
    <n v="0"/>
    <n v="0"/>
    <n v="0"/>
    <x v="3567"/>
  </r>
  <r>
    <s v="ORD-20243757"/>
    <d v="2026-02-23T00:00:00"/>
    <s v="CUST-1058"/>
    <s v="Pioneer Mart"/>
    <x v="4"/>
    <x v="3"/>
    <s v="SP-07"/>
    <s v="Carlos Mendez"/>
    <s v="PROD-204"/>
    <x v="12"/>
    <s v="Home Care"/>
    <n v="7.2"/>
    <n v="3.6"/>
    <n v="64"/>
    <n v="460.8"/>
    <n v="1.2999999999999999E-3"/>
    <n v="0.6"/>
    <n v="460.2"/>
    <n v="230.4"/>
    <n v="229.8"/>
    <n v="0"/>
    <n v="0"/>
    <n v="0"/>
    <x v="3568"/>
  </r>
  <r>
    <s v="ORD-20243758"/>
    <d v="2026-08-16T00:00:00"/>
    <s v="CUST-1072"/>
    <s v="Beacon Retail"/>
    <x v="0"/>
    <x v="3"/>
    <s v="SP-01"/>
    <s v="Sarah Jenkins"/>
    <s v="PROD-404"/>
    <x v="16"/>
    <s v="Household Essentials"/>
    <n v="4.9000000000000004"/>
    <n v="3.1"/>
    <n v="221"/>
    <n v="1082.9000000000001"/>
    <n v="4.0000000000000001E-3"/>
    <n v="4.33"/>
    <n v="1078.57"/>
    <n v="685.1"/>
    <n v="393.47"/>
    <n v="0"/>
    <n v="0"/>
    <n v="0"/>
    <x v="3569"/>
  </r>
  <r>
    <s v="ORD-20243759"/>
    <d v="2026-06-23T00:00:00"/>
    <s v="CUST-1088"/>
    <s v="Crown Retail"/>
    <x v="2"/>
    <x v="1"/>
    <s v="SP-05"/>
    <s v="Kenji Sato"/>
    <s v="PROD-102"/>
    <x v="15"/>
    <s v="Personal Care"/>
    <n v="6.2"/>
    <n v="1.9"/>
    <n v="17"/>
    <n v="105.4"/>
    <n v="1.9E-2"/>
    <n v="2"/>
    <n v="103.4"/>
    <n v="32.299999999999997"/>
    <n v="71.099999999999994"/>
    <n v="0"/>
    <n v="0"/>
    <n v="0"/>
    <x v="3570"/>
  </r>
  <r>
    <s v="ORD-20243760"/>
    <d v="2026-06-29T00:00:00"/>
    <s v="CUST-1052"/>
    <s v="Horizon Wholesale"/>
    <x v="4"/>
    <x v="3"/>
    <s v="SP-07"/>
    <s v="Carlos Mendez"/>
    <s v="PROD-204"/>
    <x v="12"/>
    <s v="Home Care"/>
    <n v="7.2"/>
    <n v="3.6"/>
    <n v="185"/>
    <n v="1332"/>
    <n v="2.5499999999999998E-2"/>
    <n v="33.97"/>
    <n v="1298.03"/>
    <n v="666"/>
    <n v="632.03"/>
    <n v="0"/>
    <n v="0"/>
    <n v="0"/>
    <x v="3571"/>
  </r>
  <r>
    <s v="ORD-20243761"/>
    <d v="2024-01-17T00:00:00"/>
    <s v="CUST-1066"/>
    <s v="Sterling Mart"/>
    <x v="0"/>
    <x v="1"/>
    <s v="SP-02"/>
    <s v="Michael Chang"/>
    <s v="PROD-303"/>
    <x v="5"/>
    <s v="Food &amp; Beverage"/>
    <n v="11"/>
    <n v="6.8"/>
    <n v="34"/>
    <n v="374"/>
    <n v="1E-3"/>
    <n v="0.37"/>
    <n v="373.63"/>
    <n v="231.2"/>
    <n v="142.43"/>
    <n v="0"/>
    <n v="0"/>
    <n v="0"/>
    <x v="3572"/>
  </r>
  <r>
    <s v="ORD-20243762"/>
    <d v="2024-09-03T00:00:00"/>
    <s v="CUST-1047"/>
    <s v="Vanguard Direct"/>
    <x v="2"/>
    <x v="1"/>
    <s v="SP-06"/>
    <s v="Priya Sharma"/>
    <s v="PROD-301"/>
    <x v="2"/>
    <s v="Food &amp; Beverage"/>
    <n v="5"/>
    <n v="3.2"/>
    <n v="2"/>
    <n v="10"/>
    <n v="8.3000000000000001E-3"/>
    <n v="0.08"/>
    <n v="9.92"/>
    <n v="6.4"/>
    <n v="3.52"/>
    <n v="0"/>
    <n v="0"/>
    <n v="0"/>
    <x v="3573"/>
  </r>
  <r>
    <s v="ORD-20243763"/>
    <d v="2024-07-30T00:00:00"/>
    <s v="CUST-1104"/>
    <s v="Omega Retail"/>
    <x v="0"/>
    <x v="3"/>
    <s v="SP-01"/>
    <s v="Sarah Jenkins"/>
    <s v="PROD-404"/>
    <x v="16"/>
    <s v="Household Essentials"/>
    <n v="4.9000000000000004"/>
    <n v="3.1"/>
    <n v="88"/>
    <n v="431.2"/>
    <n v="5.0000000000000001E-3"/>
    <n v="2.16"/>
    <n v="429.04"/>
    <n v="272.8"/>
    <n v="156.24"/>
    <n v="0"/>
    <n v="0"/>
    <n v="0"/>
    <x v="3574"/>
  </r>
  <r>
    <s v="ORD-20243764"/>
    <d v="2024-03-09T00:00:00"/>
    <s v="CUST-1099"/>
    <s v="Atlas Distributors"/>
    <x v="4"/>
    <x v="2"/>
    <s v="SP-07"/>
    <s v="Carlos Mendez"/>
    <s v="PROD-304"/>
    <x v="8"/>
    <s v="Food &amp; Beverage"/>
    <n v="4.2"/>
    <n v="2.8"/>
    <n v="21"/>
    <n v="88.2"/>
    <n v="0.2465"/>
    <n v="21.74"/>
    <n v="66.459999999999994"/>
    <n v="58.8"/>
    <n v="7.66"/>
    <n v="0"/>
    <n v="0"/>
    <n v="0"/>
    <x v="3575"/>
  </r>
  <r>
    <s v="ORD-20243765"/>
    <d v="2024-04-13T00:00:00"/>
    <s v="CUST-1078"/>
    <s v="Beacon Express"/>
    <x v="2"/>
    <x v="2"/>
    <s v="SP-05"/>
    <s v="Kenji Sato"/>
    <s v="PROD-303"/>
    <x v="5"/>
    <s v="Food &amp; Beverage"/>
    <n v="11"/>
    <n v="6.8"/>
    <n v="12"/>
    <n v="132"/>
    <n v="0.25769999999999998"/>
    <n v="34.020000000000003"/>
    <n v="97.98"/>
    <n v="81.599999999999994"/>
    <n v="16.38"/>
    <n v="6"/>
    <n v="48.99"/>
    <n v="43.8"/>
    <x v="3576"/>
  </r>
  <r>
    <s v="ORD-20243766"/>
    <d v="2025-08-31T00:00:00"/>
    <s v="CUST-1072"/>
    <s v="Beacon Retail"/>
    <x v="0"/>
    <x v="3"/>
    <s v="SP-02"/>
    <s v="Michael Chang"/>
    <s v="PROD-101"/>
    <x v="9"/>
    <s v="Personal Care"/>
    <n v="8.5"/>
    <n v="2.8"/>
    <n v="20"/>
    <n v="170"/>
    <n v="5.4000000000000003E-3"/>
    <n v="0.92"/>
    <n v="169.08"/>
    <n v="56"/>
    <n v="113.08"/>
    <n v="0"/>
    <n v="0"/>
    <n v="0"/>
    <x v="3577"/>
  </r>
  <r>
    <s v="ORD-20243767"/>
    <d v="2024-02-04T00:00:00"/>
    <s v="CUST-1020"/>
    <s v="Global Wholesale"/>
    <x v="0"/>
    <x v="1"/>
    <s v="SP-01"/>
    <s v="Sarah Jenkins"/>
    <s v="PROD-303"/>
    <x v="5"/>
    <s v="Food &amp; Beverage"/>
    <n v="11"/>
    <n v="6.8"/>
    <n v="60"/>
    <n v="660"/>
    <n v="1.52E-2"/>
    <n v="10.029999999999999"/>
    <n v="649.97"/>
    <n v="408"/>
    <n v="241.97"/>
    <n v="0"/>
    <n v="0"/>
    <n v="0"/>
    <x v="3578"/>
  </r>
  <r>
    <s v="ORD-20243768"/>
    <d v="2025-04-02T00:00:00"/>
    <s v="CUST-1092"/>
    <s v="Crown Wholesale"/>
    <x v="0"/>
    <x v="4"/>
    <s v="SP-01"/>
    <s v="Sarah Jenkins"/>
    <s v="PROD-401"/>
    <x v="3"/>
    <s v="Household Essentials"/>
    <n v="10.5"/>
    <n v="7.5"/>
    <n v="75"/>
    <n v="787.5"/>
    <n v="0.22700000000000001"/>
    <n v="178.76"/>
    <n v="608.74"/>
    <n v="562.5"/>
    <n v="46.24"/>
    <n v="0"/>
    <n v="0"/>
    <n v="0"/>
    <x v="3579"/>
  </r>
  <r>
    <s v="ORD-20243769"/>
    <d v="2025-09-04T00:00:00"/>
    <s v="CUST-1004"/>
    <s v="Metro Wholesale"/>
    <x v="2"/>
    <x v="4"/>
    <s v="SP-05"/>
    <s v="Kenji Sato"/>
    <s v="PROD-302"/>
    <x v="7"/>
    <s v="Food &amp; Beverage"/>
    <n v="3.8"/>
    <n v="2.6"/>
    <n v="469"/>
    <n v="1782.2"/>
    <n v="0.18190000000000001"/>
    <n v="324.18"/>
    <n v="1458.02"/>
    <n v="1219.4000000000001"/>
    <n v="238.62"/>
    <n v="0"/>
    <n v="0"/>
    <n v="0"/>
    <x v="3580"/>
  </r>
  <r>
    <s v="ORD-20243770"/>
    <d v="2025-11-19T00:00:00"/>
    <s v="CUST-1036"/>
    <s v="Prime Wholesale"/>
    <x v="0"/>
    <x v="2"/>
    <s v="SP-02"/>
    <s v="Michael Chang"/>
    <s v="PROD-403"/>
    <x v="11"/>
    <s v="Household Essentials"/>
    <n v="5.5"/>
    <n v="3.8"/>
    <n v="21"/>
    <n v="115.5"/>
    <n v="0.2828"/>
    <n v="32.659999999999997"/>
    <n v="82.84"/>
    <n v="79.8"/>
    <n v="3.04"/>
    <n v="0"/>
    <n v="0"/>
    <n v="0"/>
    <x v="3581"/>
  </r>
  <r>
    <s v="ORD-20243771"/>
    <d v="2025-12-21T00:00:00"/>
    <s v="CUST-1111"/>
    <s v="Omega Direct"/>
    <x v="0"/>
    <x v="1"/>
    <s v="SP-02"/>
    <s v="Michael Chang"/>
    <s v="PROD-203"/>
    <x v="0"/>
    <s v="Home Care"/>
    <n v="5.8"/>
    <n v="2.7"/>
    <n v="18"/>
    <n v="104.4"/>
    <n v="1.9800000000000002E-2"/>
    <n v="2.0699999999999998"/>
    <n v="102.33"/>
    <n v="48.6"/>
    <n v="53.73"/>
    <n v="0"/>
    <n v="0"/>
    <n v="0"/>
    <x v="3582"/>
  </r>
  <r>
    <s v="ORD-20243772"/>
    <d v="2026-06-12T00:00:00"/>
    <s v="CUST-1040"/>
    <s v="Vanguard Retail"/>
    <x v="4"/>
    <x v="4"/>
    <s v="SP-07"/>
    <s v="Carlos Mendez"/>
    <s v="PROD-403"/>
    <x v="11"/>
    <s v="Household Essentials"/>
    <n v="5.5"/>
    <n v="3.8"/>
    <n v="95"/>
    <n v="522.5"/>
    <n v="8.2000000000000003E-2"/>
    <n v="42.84"/>
    <n v="479.66"/>
    <n v="361"/>
    <n v="118.66"/>
    <n v="0"/>
    <n v="0"/>
    <n v="0"/>
    <x v="3583"/>
  </r>
  <r>
    <s v="ORD-20243773"/>
    <d v="2024-02-19T00:00:00"/>
    <s v="CUST-1078"/>
    <s v="Beacon Express"/>
    <x v="2"/>
    <x v="2"/>
    <s v="SP-06"/>
    <s v="Priya Sharma"/>
    <s v="PROD-102"/>
    <x v="15"/>
    <s v="Personal Care"/>
    <n v="6.2"/>
    <n v="1.9"/>
    <n v="16"/>
    <n v="99.2"/>
    <n v="0.12039999999999999"/>
    <n v="11.94"/>
    <n v="87.26"/>
    <n v="30.4"/>
    <n v="56.86"/>
    <n v="0"/>
    <n v="0"/>
    <n v="0"/>
    <x v="3584"/>
  </r>
  <r>
    <s v="ORD-20243774"/>
    <d v="2024-09-07T00:00:00"/>
    <s v="CUST-1019"/>
    <s v="Global Distributors"/>
    <x v="2"/>
    <x v="1"/>
    <s v="SP-05"/>
    <s v="Kenji Sato"/>
    <s v="PROD-304"/>
    <x v="8"/>
    <s v="Food &amp; Beverage"/>
    <n v="4.2"/>
    <n v="2.8"/>
    <n v="22"/>
    <n v="92.4"/>
    <n v="1.5900000000000001E-2"/>
    <n v="1.47"/>
    <n v="90.93"/>
    <n v="61.6"/>
    <n v="29.33"/>
    <n v="0"/>
    <n v="0"/>
    <n v="0"/>
    <x v="3585"/>
  </r>
  <r>
    <s v="ORD-20243775"/>
    <d v="2026-01-28T00:00:00"/>
    <s v="CUST-1080"/>
    <s v="Crest Retail"/>
    <x v="3"/>
    <x v="4"/>
    <s v="SP-04"/>
    <s v="David Mueller"/>
    <s v="PROD-102"/>
    <x v="15"/>
    <s v="Personal Care"/>
    <n v="6.2"/>
    <n v="1.9"/>
    <n v="48"/>
    <n v="297.60000000000002"/>
    <n v="0.22989999999999999"/>
    <n v="68.42"/>
    <n v="229.18"/>
    <n v="91.2"/>
    <n v="137.97999999999999"/>
    <n v="0"/>
    <n v="0"/>
    <n v="0"/>
    <x v="3586"/>
  </r>
  <r>
    <s v="ORD-20243776"/>
    <d v="2024-02-15T00:00:00"/>
    <s v="CUST-1016"/>
    <s v="Global Retail"/>
    <x v="0"/>
    <x v="0"/>
    <s v="SP-02"/>
    <s v="Michael Chang"/>
    <s v="PROD-304"/>
    <x v="8"/>
    <s v="Food &amp; Beverage"/>
    <n v="4.2"/>
    <n v="2.8"/>
    <n v="54"/>
    <n v="226.8"/>
    <n v="9.1800000000000007E-2"/>
    <n v="20.82"/>
    <n v="205.98"/>
    <n v="151.19999999999999"/>
    <n v="54.78"/>
    <n v="0"/>
    <n v="0"/>
    <n v="0"/>
    <x v="3587"/>
  </r>
  <r>
    <s v="ORD-20243777"/>
    <d v="2025-02-15T00:00:00"/>
    <s v="CUST-1106"/>
    <s v="Omega Mart"/>
    <x v="2"/>
    <x v="3"/>
    <s v="SP-05"/>
    <s v="Kenji Sato"/>
    <s v="PROD-104"/>
    <x v="6"/>
    <s v="Personal Care"/>
    <n v="9.9"/>
    <n v="3.1"/>
    <n v="148"/>
    <n v="1465.2"/>
    <n v="2.3599999999999999E-2"/>
    <n v="34.58"/>
    <n v="1430.62"/>
    <n v="458.8"/>
    <n v="971.82"/>
    <n v="0"/>
    <n v="0"/>
    <n v="0"/>
    <x v="3588"/>
  </r>
  <r>
    <s v="ORD-20243778"/>
    <d v="2025-03-25T00:00:00"/>
    <s v="CUST-1071"/>
    <s v="Sterling Direct"/>
    <x v="3"/>
    <x v="1"/>
    <s v="SP-04"/>
    <s v="David Mueller"/>
    <s v="PROD-304"/>
    <x v="8"/>
    <s v="Food &amp; Beverage"/>
    <n v="4.2"/>
    <n v="2.8"/>
    <n v="30"/>
    <n v="126"/>
    <n v="8.3999999999999995E-3"/>
    <n v="1.06"/>
    <n v="124.94"/>
    <n v="84"/>
    <n v="40.94"/>
    <n v="14"/>
    <n v="58.31"/>
    <n v="46.2"/>
    <x v="3589"/>
  </r>
  <r>
    <s v="ORD-20243779"/>
    <d v="2024-08-27T00:00:00"/>
    <s v="CUST-1033"/>
    <s v="Prime Supermarkets"/>
    <x v="0"/>
    <x v="2"/>
    <s v="SP-01"/>
    <s v="Sarah Jenkins"/>
    <s v="PROD-204"/>
    <x v="12"/>
    <s v="Home Care"/>
    <n v="7.2"/>
    <n v="3.6"/>
    <n v="14"/>
    <n v="100.8"/>
    <n v="9.4299999999999995E-2"/>
    <n v="9.51"/>
    <n v="91.29"/>
    <n v="50.4"/>
    <n v="40.89"/>
    <n v="0"/>
    <n v="0"/>
    <n v="0"/>
    <x v="3590"/>
  </r>
  <r>
    <s v="ORD-20243780"/>
    <d v="2025-07-06T00:00:00"/>
    <s v="CUST-1086"/>
    <s v="Crest Express"/>
    <x v="3"/>
    <x v="3"/>
    <s v="SP-04"/>
    <s v="David Mueller"/>
    <s v="PROD-404"/>
    <x v="16"/>
    <s v="Household Essentials"/>
    <n v="4.9000000000000004"/>
    <n v="3.1"/>
    <n v="94"/>
    <n v="460.6"/>
    <n v="5.4999999999999997E-3"/>
    <n v="2.5299999999999998"/>
    <n v="458.07"/>
    <n v="291.39999999999998"/>
    <n v="166.67"/>
    <n v="0"/>
    <n v="0"/>
    <n v="0"/>
    <x v="3591"/>
  </r>
  <r>
    <s v="ORD-20243781"/>
    <d v="2024-08-10T00:00:00"/>
    <s v="CUST-1100"/>
    <s v="Atlas Wholesale"/>
    <x v="2"/>
    <x v="3"/>
    <s v="SP-05"/>
    <s v="Kenji Sato"/>
    <s v="PROD-102"/>
    <x v="15"/>
    <s v="Personal Care"/>
    <n v="6.2"/>
    <n v="1.9"/>
    <n v="226"/>
    <n v="1401.2"/>
    <n v="4.0000000000000002E-4"/>
    <n v="0.56000000000000005"/>
    <n v="1400.64"/>
    <n v="429.4"/>
    <n v="971.24"/>
    <n v="0"/>
    <n v="0"/>
    <n v="0"/>
    <x v="3592"/>
  </r>
  <r>
    <s v="ORD-20243782"/>
    <d v="2026-02-11T00:00:00"/>
    <s v="CUST-1107"/>
    <s v="Omega Distributors"/>
    <x v="2"/>
    <x v="3"/>
    <s v="SP-06"/>
    <s v="Priya Sharma"/>
    <s v="PROD-401"/>
    <x v="3"/>
    <s v="Household Essentials"/>
    <n v="10.5"/>
    <n v="7.5"/>
    <n v="39"/>
    <n v="409.5"/>
    <n v="0.39779999999999999"/>
    <n v="162.9"/>
    <n v="246.6"/>
    <n v="292.5"/>
    <n v="-45.9"/>
    <n v="0"/>
    <n v="0"/>
    <n v="0"/>
    <x v="3593"/>
  </r>
  <r>
    <s v="ORD-20243783"/>
    <d v="2026-06-03T00:00:00"/>
    <s v="CUST-1088"/>
    <s v="Crown Retail"/>
    <x v="2"/>
    <x v="1"/>
    <s v="SP-06"/>
    <s v="Priya Sharma"/>
    <s v="PROD-303"/>
    <x v="5"/>
    <s v="Food &amp; Beverage"/>
    <n v="11"/>
    <n v="6.8"/>
    <n v="18"/>
    <n v="198"/>
    <n v="2.23E-2"/>
    <n v="4.42"/>
    <n v="193.58"/>
    <n v="122.4"/>
    <n v="71.180000000000007"/>
    <n v="0"/>
    <n v="0"/>
    <n v="0"/>
    <x v="3594"/>
  </r>
  <r>
    <s v="ORD-20243784"/>
    <d v="2026-03-05T00:00:00"/>
    <s v="CUST-1051"/>
    <s v="Horizon Distributors"/>
    <x v="0"/>
    <x v="1"/>
    <s v="SP-01"/>
    <s v="Sarah Jenkins"/>
    <s v="PROD-403"/>
    <x v="11"/>
    <s v="Household Essentials"/>
    <n v="5.5"/>
    <n v="3.8"/>
    <n v="41"/>
    <n v="225.5"/>
    <n v="1.43E-2"/>
    <n v="3.22"/>
    <n v="222.28"/>
    <n v="155.80000000000001"/>
    <n v="66.48"/>
    <n v="0"/>
    <n v="0"/>
    <n v="0"/>
    <x v="3595"/>
  </r>
  <r>
    <s v="ORD-20243785"/>
    <d v="2024-02-27T00:00:00"/>
    <s v="CUST-1028"/>
    <s v="Summit Wholesale"/>
    <x v="0"/>
    <x v="3"/>
    <s v="SP-02"/>
    <s v="Michael Chang"/>
    <s v="PROD-101"/>
    <x v="9"/>
    <s v="Personal Care"/>
    <n v="8.5"/>
    <n v="2.8"/>
    <n v="18"/>
    <n v="153"/>
    <n v="2.3300000000000001E-2"/>
    <n v="3.56"/>
    <n v="149.44"/>
    <n v="50.4"/>
    <n v="99.04"/>
    <n v="0"/>
    <n v="0"/>
    <n v="0"/>
    <x v="3596"/>
  </r>
  <r>
    <s v="ORD-20243786"/>
    <d v="2024-05-23T00:00:00"/>
    <s v="CUST-1119"/>
    <s v="Titan Direct"/>
    <x v="2"/>
    <x v="3"/>
    <s v="SP-06"/>
    <s v="Priya Sharma"/>
    <s v="PROD-401"/>
    <x v="3"/>
    <s v="Household Essentials"/>
    <n v="10.5"/>
    <n v="7.5"/>
    <n v="87"/>
    <n v="913.5"/>
    <n v="5.3400000000000003E-2"/>
    <n v="48.78"/>
    <n v="864.72"/>
    <n v="652.5"/>
    <n v="212.22"/>
    <n v="0"/>
    <n v="0"/>
    <n v="0"/>
    <x v="3597"/>
  </r>
  <r>
    <s v="ORD-20243787"/>
    <d v="2025-05-30T00:00:00"/>
    <s v="CUST-1020"/>
    <s v="Global Wholesale"/>
    <x v="0"/>
    <x v="1"/>
    <s v="SP-02"/>
    <s v="Michael Chang"/>
    <s v="PROD-301"/>
    <x v="2"/>
    <s v="Food &amp; Beverage"/>
    <n v="5"/>
    <n v="3.2"/>
    <n v="38"/>
    <n v="190"/>
    <n v="1E-3"/>
    <n v="0.19"/>
    <n v="189.81"/>
    <n v="121.6"/>
    <n v="68.209999999999994"/>
    <n v="0"/>
    <n v="0"/>
    <n v="0"/>
    <x v="2832"/>
  </r>
  <r>
    <s v="ORD-20243788"/>
    <d v="2024-10-23T00:00:00"/>
    <s v="CUST-1118"/>
    <s v="Titan Express"/>
    <x v="0"/>
    <x v="3"/>
    <s v="SP-02"/>
    <s v="Michael Chang"/>
    <s v="PROD-102"/>
    <x v="15"/>
    <s v="Personal Care"/>
    <n v="6.2"/>
    <n v="1.9"/>
    <n v="29"/>
    <n v="179.8"/>
    <n v="0.48080000000000001"/>
    <n v="86.45"/>
    <n v="93.35"/>
    <n v="55.1"/>
    <n v="38.25"/>
    <n v="0"/>
    <n v="0"/>
    <n v="0"/>
    <x v="3598"/>
  </r>
  <r>
    <s v="ORD-20243789"/>
    <d v="2024-08-27T00:00:00"/>
    <s v="CUST-1101"/>
    <s v="Atlas Stores"/>
    <x v="0"/>
    <x v="2"/>
    <s v="SP-02"/>
    <s v="Michael Chang"/>
    <s v="PROD-304"/>
    <x v="8"/>
    <s v="Food &amp; Beverage"/>
    <n v="4.2"/>
    <n v="2.8"/>
    <n v="23"/>
    <n v="96.6"/>
    <n v="0.436"/>
    <n v="42.12"/>
    <n v="54.48"/>
    <n v="64.400000000000006"/>
    <n v="-9.92"/>
    <n v="0"/>
    <n v="0"/>
    <n v="0"/>
    <x v="3599"/>
  </r>
  <r>
    <s v="ORD-20243790"/>
    <d v="2026-04-15T00:00:00"/>
    <s v="CUST-1011"/>
    <s v="Apex Distributors"/>
    <x v="0"/>
    <x v="1"/>
    <s v="SP-01"/>
    <s v="Sarah Jenkins"/>
    <s v="PROD-302"/>
    <x v="7"/>
    <s v="Food &amp; Beverage"/>
    <n v="3.8"/>
    <n v="2.6"/>
    <n v="2"/>
    <n v="7.6"/>
    <n v="5.3600000000000002E-2"/>
    <n v="0.41"/>
    <n v="7.19"/>
    <n v="5.2"/>
    <n v="1.99"/>
    <n v="0"/>
    <n v="0"/>
    <n v="0"/>
    <x v="3600"/>
  </r>
  <r>
    <s v="ORD-20243791"/>
    <d v="2026-07-27T00:00:00"/>
    <s v="CUST-1092"/>
    <s v="Crown Wholesale"/>
    <x v="0"/>
    <x v="4"/>
    <s v="SP-01"/>
    <s v="Sarah Jenkins"/>
    <s v="PROD-303"/>
    <x v="5"/>
    <s v="Food &amp; Beverage"/>
    <n v="11"/>
    <n v="6.8"/>
    <n v="540"/>
    <n v="5940"/>
    <n v="7.6799999999999993E-2"/>
    <n v="456.19"/>
    <n v="5483.81"/>
    <n v="3672"/>
    <n v="1811.81"/>
    <n v="0"/>
    <n v="0"/>
    <n v="0"/>
    <x v="3601"/>
  </r>
  <r>
    <s v="ORD-20243792"/>
    <d v="2026-01-19T00:00:00"/>
    <s v="CUST-1028"/>
    <s v="Summit Wholesale"/>
    <x v="0"/>
    <x v="3"/>
    <s v="SP-02"/>
    <s v="Michael Chang"/>
    <s v="PROD-301"/>
    <x v="2"/>
    <s v="Food &amp; Beverage"/>
    <n v="5"/>
    <n v="3.2"/>
    <n v="80"/>
    <n v="400"/>
    <n v="1.5599999999999999E-2"/>
    <n v="6.24"/>
    <n v="393.76"/>
    <n v="256"/>
    <n v="137.76"/>
    <n v="0"/>
    <n v="0"/>
    <n v="0"/>
    <x v="3602"/>
  </r>
  <r>
    <s v="ORD-20243793"/>
    <d v="2025-08-12T00:00:00"/>
    <s v="CUST-1062"/>
    <s v="Pioneer Express"/>
    <x v="0"/>
    <x v="1"/>
    <s v="SP-02"/>
    <s v="Michael Chang"/>
    <s v="PROD-103"/>
    <x v="13"/>
    <s v="Personal Care"/>
    <n v="4.8"/>
    <n v="1.4"/>
    <n v="6"/>
    <n v="28.8"/>
    <n v="2.69E-2"/>
    <n v="0.77"/>
    <n v="28.03"/>
    <n v="8.4"/>
    <n v="19.63"/>
    <n v="0"/>
    <n v="0"/>
    <n v="0"/>
    <x v="3603"/>
  </r>
  <r>
    <s v="ORD-20243794"/>
    <d v="2024-11-22T00:00:00"/>
    <s v="CUST-1046"/>
    <s v="Vanguard Express"/>
    <x v="2"/>
    <x v="4"/>
    <s v="SP-06"/>
    <s v="Priya Sharma"/>
    <s v="PROD-105"/>
    <x v="1"/>
    <s v="Personal Care"/>
    <n v="14.5"/>
    <n v="4.2"/>
    <n v="62"/>
    <n v="899"/>
    <n v="0.13619999999999999"/>
    <n v="122.44"/>
    <n v="776.56"/>
    <n v="260.39999999999998"/>
    <n v="516.16"/>
    <n v="0"/>
    <n v="0"/>
    <n v="0"/>
    <x v="3604"/>
  </r>
  <r>
    <s v="ORD-20243795"/>
    <d v="2025-08-14T00:00:00"/>
    <s v="CUST-1049"/>
    <s v="Horizon Supermarkets"/>
    <x v="0"/>
    <x v="3"/>
    <s v="SP-02"/>
    <s v="Michael Chang"/>
    <s v="PROD-402"/>
    <x v="10"/>
    <s v="Household Essentials"/>
    <n v="6"/>
    <n v="4.2"/>
    <n v="38"/>
    <n v="228"/>
    <n v="3.8600000000000002E-2"/>
    <n v="8.8000000000000007"/>
    <n v="219.2"/>
    <n v="159.6"/>
    <n v="59.6"/>
    <n v="0"/>
    <n v="0"/>
    <n v="0"/>
    <x v="3605"/>
  </r>
  <r>
    <s v="ORD-20243796"/>
    <d v="2025-09-04T00:00:00"/>
    <s v="CUST-1090"/>
    <s v="Crown Mart"/>
    <x v="0"/>
    <x v="3"/>
    <s v="SP-01"/>
    <s v="Sarah Jenkins"/>
    <s v="PROD-201"/>
    <x v="14"/>
    <s v="Home Care"/>
    <n v="12"/>
    <n v="6.5"/>
    <n v="33"/>
    <n v="396"/>
    <n v="2.41E-2"/>
    <n v="9.5399999999999991"/>
    <n v="386.46"/>
    <n v="214.5"/>
    <n v="171.96"/>
    <n v="0"/>
    <n v="0"/>
    <n v="0"/>
    <x v="3606"/>
  </r>
  <r>
    <s v="ORD-20243797"/>
    <d v="2026-03-02T00:00:00"/>
    <s v="CUST-1035"/>
    <s v="Prime Distributors"/>
    <x v="2"/>
    <x v="3"/>
    <s v="SP-05"/>
    <s v="Kenji Sato"/>
    <s v="PROD-103"/>
    <x v="13"/>
    <s v="Personal Care"/>
    <n v="4.8"/>
    <n v="1.4"/>
    <n v="62"/>
    <n v="297.60000000000002"/>
    <n v="2.4799999999999999E-2"/>
    <n v="7.38"/>
    <n v="290.22000000000003"/>
    <n v="86.8"/>
    <n v="203.42"/>
    <n v="0"/>
    <n v="0"/>
    <n v="0"/>
    <x v="3607"/>
  </r>
  <r>
    <s v="ORD-20243798"/>
    <d v="2025-11-19T00:00:00"/>
    <s v="CUST-1117"/>
    <s v="Titan Stores"/>
    <x v="0"/>
    <x v="4"/>
    <s v="SP-02"/>
    <s v="Michael Chang"/>
    <s v="PROD-202"/>
    <x v="4"/>
    <s v="Home Care"/>
    <n v="4.5"/>
    <n v="2.1"/>
    <n v="264"/>
    <n v="1188"/>
    <n v="0.1133"/>
    <n v="134.6"/>
    <n v="1053.4000000000001"/>
    <n v="554.4"/>
    <n v="499"/>
    <n v="0"/>
    <n v="0"/>
    <n v="0"/>
    <x v="3608"/>
  </r>
  <r>
    <s v="ORD-20243799"/>
    <d v="2026-04-18T00:00:00"/>
    <s v="CUST-1099"/>
    <s v="Atlas Distributors"/>
    <x v="4"/>
    <x v="2"/>
    <s v="SP-07"/>
    <s v="Carlos Mendez"/>
    <s v="PROD-201"/>
    <x v="14"/>
    <s v="Home Care"/>
    <n v="12"/>
    <n v="6.5"/>
    <n v="15"/>
    <n v="180"/>
    <n v="0.1048"/>
    <n v="18.86"/>
    <n v="161.13999999999999"/>
    <n v="97.5"/>
    <n v="63.64"/>
    <n v="0"/>
    <n v="0"/>
    <n v="0"/>
    <x v="3609"/>
  </r>
  <r>
    <s v="ORD-20243800"/>
    <d v="2024-11-24T00:00:00"/>
    <s v="CUST-1112"/>
    <s v="Titan Retail"/>
    <x v="0"/>
    <x v="3"/>
    <s v="SP-02"/>
    <s v="Michael Chang"/>
    <s v="PROD-105"/>
    <x v="1"/>
    <s v="Personal Care"/>
    <n v="14.5"/>
    <n v="4.2"/>
    <n v="28"/>
    <n v="406"/>
    <n v="2.8400000000000002E-2"/>
    <n v="11.53"/>
    <n v="394.47"/>
    <n v="117.6"/>
    <n v="276.87"/>
    <n v="0"/>
    <n v="0"/>
    <n v="0"/>
    <x v="3610"/>
  </r>
  <r>
    <s v="ORD-20243801"/>
    <d v="2024-08-30T00:00:00"/>
    <s v="CUST-1069"/>
    <s v="Sterling Stores"/>
    <x v="3"/>
    <x v="0"/>
    <s v="SP-04"/>
    <s v="David Mueller"/>
    <s v="PROD-301"/>
    <x v="2"/>
    <s v="Food &amp; Beverage"/>
    <n v="5"/>
    <n v="3.2"/>
    <n v="36"/>
    <n v="180"/>
    <n v="2.0799999999999999E-2"/>
    <n v="3.74"/>
    <n v="176.26"/>
    <n v="115.2"/>
    <n v="61.06"/>
    <n v="2"/>
    <n v="9.7899999999999991"/>
    <n v="7.4"/>
    <x v="3611"/>
  </r>
  <r>
    <s v="ORD-20243802"/>
    <d v="2024-11-05T00:00:00"/>
    <s v="CUST-1038"/>
    <s v="Prime Express"/>
    <x v="2"/>
    <x v="3"/>
    <s v="SP-06"/>
    <s v="Priya Sharma"/>
    <s v="PROD-101"/>
    <x v="9"/>
    <s v="Personal Care"/>
    <n v="8.5"/>
    <n v="2.8"/>
    <n v="25"/>
    <n v="212.5"/>
    <n v="1.1999999999999999E-3"/>
    <n v="0.26"/>
    <n v="212.24"/>
    <n v="70"/>
    <n v="142.24"/>
    <n v="0"/>
    <n v="0"/>
    <n v="0"/>
    <x v="107"/>
  </r>
  <r>
    <s v="ORD-20243803"/>
    <d v="2026-06-16T00:00:00"/>
    <s v="CUST-1025"/>
    <s v="Summit Supermarkets"/>
    <x v="1"/>
    <x v="2"/>
    <s v="SP-08"/>
    <s v="Tariq Al-Mansoor"/>
    <s v="PROD-404"/>
    <x v="16"/>
    <s v="Household Essentials"/>
    <n v="4.9000000000000004"/>
    <n v="3.1"/>
    <n v="13"/>
    <n v="63.7"/>
    <n v="5.2299999999999999E-2"/>
    <n v="3.33"/>
    <n v="60.37"/>
    <n v="40.299999999999997"/>
    <n v="20.07"/>
    <n v="0"/>
    <n v="0"/>
    <n v="0"/>
    <x v="3612"/>
  </r>
  <r>
    <s v="ORD-20243804"/>
    <d v="2024-05-26T00:00:00"/>
    <s v="CUST-1023"/>
    <s v="Global Direct"/>
    <x v="0"/>
    <x v="1"/>
    <s v="SP-01"/>
    <s v="Sarah Jenkins"/>
    <s v="PROD-102"/>
    <x v="15"/>
    <s v="Personal Care"/>
    <n v="6.2"/>
    <n v="1.9"/>
    <n v="26"/>
    <n v="161.19999999999999"/>
    <n v="1.52E-2"/>
    <n v="2.4500000000000002"/>
    <n v="158.75"/>
    <n v="49.4"/>
    <n v="109.35"/>
    <n v="0"/>
    <n v="0"/>
    <n v="0"/>
    <x v="3613"/>
  </r>
  <r>
    <s v="ORD-20243805"/>
    <d v="2025-11-07T00:00:00"/>
    <s v="CUST-1088"/>
    <s v="Crown Retail"/>
    <x v="2"/>
    <x v="1"/>
    <s v="SP-06"/>
    <s v="Priya Sharma"/>
    <s v="PROD-204"/>
    <x v="12"/>
    <s v="Home Care"/>
    <n v="7.2"/>
    <n v="3.6"/>
    <n v="1"/>
    <n v="7.2"/>
    <n v="1.5100000000000001E-2"/>
    <n v="0.11"/>
    <n v="7.09"/>
    <n v="3.6"/>
    <n v="3.49"/>
    <n v="0"/>
    <n v="0"/>
    <n v="0"/>
    <x v="525"/>
  </r>
  <r>
    <s v="ORD-20243806"/>
    <d v="2025-06-17T00:00:00"/>
    <s v="CUST-1057"/>
    <s v="Pioneer Supermarkets"/>
    <x v="2"/>
    <x v="2"/>
    <s v="SP-06"/>
    <s v="Priya Sharma"/>
    <s v="PROD-304"/>
    <x v="8"/>
    <s v="Food &amp; Beverage"/>
    <n v="4.2"/>
    <n v="2.8"/>
    <n v="17"/>
    <n v="71.400000000000006"/>
    <n v="5.7500000000000002E-2"/>
    <n v="4.1100000000000003"/>
    <n v="67.290000000000006"/>
    <n v="47.6"/>
    <n v="19.690000000000001"/>
    <n v="0"/>
    <n v="0"/>
    <n v="0"/>
    <x v="3614"/>
  </r>
  <r>
    <s v="ORD-20243807"/>
    <d v="2024-08-14T00:00:00"/>
    <s v="CUST-1081"/>
    <s v="Crest Supermarkets"/>
    <x v="2"/>
    <x v="1"/>
    <s v="SP-06"/>
    <s v="Priya Sharma"/>
    <s v="PROD-102"/>
    <x v="15"/>
    <s v="Personal Care"/>
    <n v="6.2"/>
    <n v="1.9"/>
    <n v="12"/>
    <n v="74.400000000000006"/>
    <n v="6.4000000000000003E-3"/>
    <n v="0.48"/>
    <n v="73.92"/>
    <n v="22.8"/>
    <n v="51.12"/>
    <n v="0"/>
    <n v="0"/>
    <n v="0"/>
    <x v="3615"/>
  </r>
  <r>
    <s v="ORD-20243808"/>
    <d v="2025-02-27T00:00:00"/>
    <s v="CUST-1114"/>
    <s v="Titan Mart"/>
    <x v="4"/>
    <x v="4"/>
    <s v="SP-07"/>
    <s v="Carlos Mendez"/>
    <s v="PROD-201"/>
    <x v="14"/>
    <s v="Home Care"/>
    <n v="12"/>
    <n v="6.5"/>
    <n v="121"/>
    <n v="1452"/>
    <n v="0.1628"/>
    <n v="236.39"/>
    <n v="1215.6099999999999"/>
    <n v="786.5"/>
    <n v="429.11"/>
    <n v="0"/>
    <n v="0"/>
    <n v="0"/>
    <x v="3616"/>
  </r>
  <r>
    <s v="ORD-20243809"/>
    <d v="2024-11-03T00:00:00"/>
    <s v="CUST-1078"/>
    <s v="Beacon Express"/>
    <x v="2"/>
    <x v="2"/>
    <s v="SP-06"/>
    <s v="Priya Sharma"/>
    <s v="PROD-301"/>
    <x v="2"/>
    <s v="Food &amp; Beverage"/>
    <n v="5"/>
    <n v="3.2"/>
    <n v="26"/>
    <n v="130"/>
    <n v="8.0199999999999994E-2"/>
    <n v="10.43"/>
    <n v="119.57"/>
    <n v="83.2"/>
    <n v="36.369999999999997"/>
    <n v="0"/>
    <n v="0"/>
    <n v="0"/>
    <x v="2408"/>
  </r>
  <r>
    <s v="ORD-20243810"/>
    <d v="2024-10-08T00:00:00"/>
    <s v="CUST-1118"/>
    <s v="Titan Express"/>
    <x v="0"/>
    <x v="3"/>
    <s v="SP-02"/>
    <s v="Michael Chang"/>
    <s v="PROD-302"/>
    <x v="7"/>
    <s v="Food &amp; Beverage"/>
    <n v="3.8"/>
    <n v="2.6"/>
    <n v="61"/>
    <n v="231.8"/>
    <n v="1E-3"/>
    <n v="0.23"/>
    <n v="231.57"/>
    <n v="158.6"/>
    <n v="72.97"/>
    <n v="0"/>
    <n v="0"/>
    <n v="0"/>
    <x v="3617"/>
  </r>
  <r>
    <s v="ORD-20243811"/>
    <d v="2024-03-03T00:00:00"/>
    <s v="CUST-1002"/>
    <s v="Metro Mart"/>
    <x v="0"/>
    <x v="3"/>
    <s v="SP-02"/>
    <s v="Michael Chang"/>
    <s v="PROD-105"/>
    <x v="1"/>
    <s v="Personal Care"/>
    <n v="14.5"/>
    <n v="4.2"/>
    <n v="179"/>
    <n v="2595.5"/>
    <n v="2.1499999999999998E-2"/>
    <n v="55.8"/>
    <n v="2539.6999999999998"/>
    <n v="751.8"/>
    <n v="1787.9"/>
    <n v="48"/>
    <n v="681.04"/>
    <n v="225.6"/>
    <x v="3618"/>
  </r>
  <r>
    <s v="ORD-20243812"/>
    <d v="2025-07-24T00:00:00"/>
    <s v="CUST-1119"/>
    <s v="Titan Direct"/>
    <x v="2"/>
    <x v="3"/>
    <s v="SP-05"/>
    <s v="Kenji Sato"/>
    <s v="PROD-104"/>
    <x v="6"/>
    <s v="Personal Care"/>
    <n v="9.9"/>
    <n v="3.1"/>
    <n v="21"/>
    <n v="207.9"/>
    <n v="6.8999999999999999E-3"/>
    <n v="1.43"/>
    <n v="206.47"/>
    <n v="65.099999999999994"/>
    <n v="141.37"/>
    <n v="0"/>
    <n v="0"/>
    <n v="0"/>
    <x v="3619"/>
  </r>
  <r>
    <s v="ORD-20243813"/>
    <d v="2026-08-29T00:00:00"/>
    <s v="CUST-1059"/>
    <s v="Pioneer Distributors"/>
    <x v="4"/>
    <x v="1"/>
    <s v="SP-07"/>
    <s v="Carlos Mendez"/>
    <s v="PROD-202"/>
    <x v="4"/>
    <s v="Home Care"/>
    <n v="4.5"/>
    <n v="2.1"/>
    <n v="19"/>
    <n v="85.5"/>
    <n v="4.8800000000000003E-2"/>
    <n v="4.17"/>
    <n v="81.33"/>
    <n v="39.9"/>
    <n v="41.43"/>
    <n v="0"/>
    <n v="0"/>
    <n v="0"/>
    <x v="3620"/>
  </r>
  <r>
    <s v="ORD-20243814"/>
    <d v="2025-08-28T00:00:00"/>
    <s v="CUST-1043"/>
    <s v="Vanguard Distributors"/>
    <x v="2"/>
    <x v="4"/>
    <s v="SP-06"/>
    <s v="Priya Sharma"/>
    <s v="PROD-104"/>
    <x v="6"/>
    <s v="Personal Care"/>
    <n v="9.9"/>
    <n v="3.1"/>
    <n v="437"/>
    <n v="4326.3"/>
    <n v="7.6300000000000007E-2"/>
    <n v="330.1"/>
    <n v="3996.2"/>
    <n v="1354.7"/>
    <n v="2641.5"/>
    <n v="0"/>
    <n v="0"/>
    <n v="0"/>
    <x v="3621"/>
  </r>
  <r>
    <s v="ORD-20243815"/>
    <d v="2026-06-19T00:00:00"/>
    <s v="CUST-1038"/>
    <s v="Prime Express"/>
    <x v="2"/>
    <x v="3"/>
    <s v="SP-05"/>
    <s v="Kenji Sato"/>
    <s v="PROD-204"/>
    <x v="12"/>
    <s v="Home Care"/>
    <n v="7.2"/>
    <n v="3.6"/>
    <n v="117"/>
    <n v="842.4"/>
    <n v="2.0199999999999999E-2"/>
    <n v="17.02"/>
    <n v="825.38"/>
    <n v="421.2"/>
    <n v="404.18"/>
    <n v="0"/>
    <n v="0"/>
    <n v="0"/>
    <x v="3622"/>
  </r>
  <r>
    <s v="ORD-20243816"/>
    <d v="2026-01-22T00:00:00"/>
    <s v="CUST-1104"/>
    <s v="Omega Retail"/>
    <x v="0"/>
    <x v="3"/>
    <s v="SP-01"/>
    <s v="Sarah Jenkins"/>
    <s v="PROD-204"/>
    <x v="12"/>
    <s v="Home Care"/>
    <n v="7.2"/>
    <n v="3.6"/>
    <n v="243"/>
    <n v="1749.6"/>
    <n v="2.5000000000000001E-3"/>
    <n v="4.37"/>
    <n v="1745.23"/>
    <n v="874.8"/>
    <n v="870.43"/>
    <n v="0"/>
    <n v="0"/>
    <n v="0"/>
    <x v="3623"/>
  </r>
  <r>
    <s v="ORD-20243817"/>
    <d v="2026-07-22T00:00:00"/>
    <s v="CUST-1013"/>
    <s v="Apex Stores"/>
    <x v="0"/>
    <x v="1"/>
    <s v="SP-01"/>
    <s v="Sarah Jenkins"/>
    <s v="PROD-304"/>
    <x v="8"/>
    <s v="Food &amp; Beverage"/>
    <n v="4.2"/>
    <n v="2.8"/>
    <n v="4"/>
    <n v="16.8"/>
    <n v="3.3099999999999997E-2"/>
    <n v="0.56000000000000005"/>
    <n v="16.239999999999998"/>
    <n v="11.2"/>
    <n v="5.04"/>
    <n v="0"/>
    <n v="0"/>
    <n v="0"/>
    <x v="3624"/>
  </r>
  <r>
    <s v="ORD-20243818"/>
    <d v="2024-06-28T00:00:00"/>
    <s v="CUST-1026"/>
    <s v="Summit Mart"/>
    <x v="1"/>
    <x v="2"/>
    <s v="SP-08"/>
    <s v="Tariq Al-Mansoor"/>
    <s v="PROD-105"/>
    <x v="1"/>
    <s v="Personal Care"/>
    <n v="14.5"/>
    <n v="4.2"/>
    <n v="28"/>
    <n v="406"/>
    <n v="0.24030000000000001"/>
    <n v="97.56"/>
    <n v="308.44"/>
    <n v="117.6"/>
    <n v="190.84"/>
    <n v="0"/>
    <n v="0"/>
    <n v="0"/>
    <x v="3167"/>
  </r>
  <r>
    <s v="ORD-20243819"/>
    <d v="2025-10-03T00:00:00"/>
    <s v="CUST-1093"/>
    <s v="Crown Stores"/>
    <x v="4"/>
    <x v="4"/>
    <s v="SP-07"/>
    <s v="Carlos Mendez"/>
    <s v="PROD-203"/>
    <x v="0"/>
    <s v="Home Care"/>
    <n v="5.8"/>
    <n v="2.7"/>
    <n v="120"/>
    <n v="696"/>
    <n v="0.154"/>
    <n v="107.18"/>
    <n v="588.82000000000005"/>
    <n v="324"/>
    <n v="264.82"/>
    <n v="0"/>
    <n v="0"/>
    <n v="0"/>
    <x v="3625"/>
  </r>
  <r>
    <s v="ORD-20243820"/>
    <d v="2025-11-26T00:00:00"/>
    <s v="CUST-1107"/>
    <s v="Omega Distributors"/>
    <x v="2"/>
    <x v="3"/>
    <s v="SP-05"/>
    <s v="Kenji Sato"/>
    <s v="PROD-101"/>
    <x v="9"/>
    <s v="Personal Care"/>
    <n v="8.5"/>
    <n v="2.8"/>
    <n v="18"/>
    <n v="153"/>
    <n v="5.5999999999999999E-3"/>
    <n v="0.86"/>
    <n v="152.13999999999999"/>
    <n v="50.4"/>
    <n v="101.74"/>
    <n v="0"/>
    <n v="0"/>
    <n v="0"/>
    <x v="3626"/>
  </r>
  <r>
    <s v="ORD-20243821"/>
    <d v="2025-03-13T00:00:00"/>
    <s v="CUST-1103"/>
    <s v="Atlas Direct"/>
    <x v="0"/>
    <x v="4"/>
    <s v="SP-01"/>
    <s v="Sarah Jenkins"/>
    <s v="PROD-103"/>
    <x v="13"/>
    <s v="Personal Care"/>
    <n v="4.8"/>
    <n v="1.4"/>
    <n v="87"/>
    <n v="417.6"/>
    <n v="8.3400000000000002E-2"/>
    <n v="34.83"/>
    <n v="382.77"/>
    <n v="121.8"/>
    <n v="260.97000000000003"/>
    <n v="0"/>
    <n v="0"/>
    <n v="0"/>
    <x v="3627"/>
  </r>
  <r>
    <s v="ORD-20243822"/>
    <d v="2025-07-23T00:00:00"/>
    <s v="CUST-1083"/>
    <s v="Crest Distributors"/>
    <x v="0"/>
    <x v="3"/>
    <s v="SP-01"/>
    <s v="Sarah Jenkins"/>
    <s v="PROD-203"/>
    <x v="0"/>
    <s v="Home Care"/>
    <n v="5.8"/>
    <n v="2.7"/>
    <n v="310"/>
    <n v="1798"/>
    <n v="5.8999999999999999E-3"/>
    <n v="10.61"/>
    <n v="1787.39"/>
    <n v="837"/>
    <n v="950.39"/>
    <n v="0"/>
    <n v="0"/>
    <n v="0"/>
    <x v="3628"/>
  </r>
  <r>
    <s v="ORD-20243823"/>
    <d v="2025-05-22T00:00:00"/>
    <s v="CUST-1058"/>
    <s v="Pioneer Mart"/>
    <x v="4"/>
    <x v="3"/>
    <s v="SP-07"/>
    <s v="Carlos Mendez"/>
    <s v="PROD-304"/>
    <x v="8"/>
    <s v="Food &amp; Beverage"/>
    <n v="4.2"/>
    <n v="2.8"/>
    <n v="122"/>
    <n v="512.4"/>
    <n v="5.2900000000000003E-2"/>
    <n v="27.11"/>
    <n v="485.29"/>
    <n v="341.6"/>
    <n v="143.69"/>
    <n v="0"/>
    <n v="0"/>
    <n v="0"/>
    <x v="3629"/>
  </r>
  <r>
    <s v="ORD-20243824"/>
    <d v="2024-02-18T00:00:00"/>
    <s v="CUST-1078"/>
    <s v="Beacon Express"/>
    <x v="2"/>
    <x v="2"/>
    <s v="SP-06"/>
    <s v="Priya Sharma"/>
    <s v="PROD-403"/>
    <x v="11"/>
    <s v="Household Essentials"/>
    <n v="5.5"/>
    <n v="3.8"/>
    <n v="43"/>
    <n v="236.5"/>
    <n v="0.15240000000000001"/>
    <n v="36.04"/>
    <n v="200.46"/>
    <n v="163.4"/>
    <n v="37.06"/>
    <n v="0"/>
    <n v="0"/>
    <n v="0"/>
    <x v="3630"/>
  </r>
  <r>
    <s v="ORD-20243825"/>
    <d v="2024-12-18T00:00:00"/>
    <s v="CUST-1105"/>
    <s v="Omega Supermarkets"/>
    <x v="3"/>
    <x v="4"/>
    <s v="SP-03"/>
    <s v="Elena Rostova"/>
    <s v="PROD-102"/>
    <x v="15"/>
    <s v="Personal Care"/>
    <n v="6.2"/>
    <n v="1.9"/>
    <n v="23"/>
    <n v="142.6"/>
    <n v="0.16059999999999999"/>
    <n v="22.9"/>
    <n v="119.7"/>
    <n v="43.7"/>
    <n v="76"/>
    <n v="0"/>
    <n v="0"/>
    <n v="0"/>
    <x v="3631"/>
  </r>
  <r>
    <s v="ORD-20243826"/>
    <d v="2026-08-22T00:00:00"/>
    <s v="CUST-1088"/>
    <s v="Crown Retail"/>
    <x v="2"/>
    <x v="1"/>
    <s v="SP-05"/>
    <s v="Kenji Sato"/>
    <s v="PROD-402"/>
    <x v="10"/>
    <s v="Household Essentials"/>
    <n v="6"/>
    <n v="4.2"/>
    <n v="2"/>
    <n v="12"/>
    <n v="5.5999999999999999E-3"/>
    <n v="7.0000000000000007E-2"/>
    <n v="11.93"/>
    <n v="8.4"/>
    <n v="3.53"/>
    <n v="0"/>
    <n v="0"/>
    <n v="0"/>
    <x v="3632"/>
  </r>
  <r>
    <s v="ORD-20243827"/>
    <d v="2025-10-20T00:00:00"/>
    <s v="CUST-1062"/>
    <s v="Pioneer Express"/>
    <x v="0"/>
    <x v="1"/>
    <s v="SP-02"/>
    <s v="Michael Chang"/>
    <s v="PROD-402"/>
    <x v="10"/>
    <s v="Household Essentials"/>
    <n v="6"/>
    <n v="4.2"/>
    <n v="13"/>
    <n v="78"/>
    <n v="3.0999999999999999E-3"/>
    <n v="0.24"/>
    <n v="77.760000000000005"/>
    <n v="54.6"/>
    <n v="23.16"/>
    <n v="0"/>
    <n v="0"/>
    <n v="0"/>
    <x v="3633"/>
  </r>
  <r>
    <s v="ORD-20243828"/>
    <d v="2025-11-18T00:00:00"/>
    <s v="CUST-1078"/>
    <s v="Beacon Express"/>
    <x v="2"/>
    <x v="2"/>
    <s v="SP-06"/>
    <s v="Priya Sharma"/>
    <s v="PROD-105"/>
    <x v="1"/>
    <s v="Personal Care"/>
    <n v="14.5"/>
    <n v="4.2"/>
    <n v="3"/>
    <n v="43.5"/>
    <n v="0.26500000000000001"/>
    <n v="11.53"/>
    <n v="31.97"/>
    <n v="12.6"/>
    <n v="19.37"/>
    <n v="0"/>
    <n v="0"/>
    <n v="0"/>
    <x v="3634"/>
  </r>
  <r>
    <s v="ORD-20243829"/>
    <d v="2025-01-25T00:00:00"/>
    <s v="CUST-1065"/>
    <s v="Sterling Supermarkets"/>
    <x v="3"/>
    <x v="3"/>
    <s v="SP-03"/>
    <s v="Elena Rostova"/>
    <s v="PROD-402"/>
    <x v="10"/>
    <s v="Household Essentials"/>
    <n v="6"/>
    <n v="4.2"/>
    <n v="81"/>
    <n v="486"/>
    <n v="9.7999999999999997E-3"/>
    <n v="4.76"/>
    <n v="481.24"/>
    <n v="340.2"/>
    <n v="141.04"/>
    <n v="0"/>
    <n v="0"/>
    <n v="0"/>
    <x v="3635"/>
  </r>
  <r>
    <s v="ORD-20243830"/>
    <d v="2026-03-15T00:00:00"/>
    <s v="CUST-1119"/>
    <s v="Titan Direct"/>
    <x v="2"/>
    <x v="3"/>
    <s v="SP-06"/>
    <s v="Priya Sharma"/>
    <s v="PROD-203"/>
    <x v="0"/>
    <s v="Home Care"/>
    <n v="5.8"/>
    <n v="2.7"/>
    <n v="185"/>
    <n v="1073"/>
    <n v="2.9899999999999999E-2"/>
    <n v="32.08"/>
    <n v="1040.92"/>
    <n v="499.5"/>
    <n v="541.41999999999996"/>
    <n v="0"/>
    <n v="0"/>
    <n v="0"/>
    <x v="3636"/>
  </r>
  <r>
    <s v="ORD-20243831"/>
    <d v="2025-06-21T00:00:00"/>
    <s v="CUST-1038"/>
    <s v="Prime Express"/>
    <x v="2"/>
    <x v="3"/>
    <s v="SP-06"/>
    <s v="Priya Sharma"/>
    <s v="PROD-202"/>
    <x v="4"/>
    <s v="Home Care"/>
    <n v="4.5"/>
    <n v="2.1"/>
    <n v="51"/>
    <n v="229.5"/>
    <n v="4.1999999999999997E-3"/>
    <n v="0.96"/>
    <n v="228.54"/>
    <n v="107.1"/>
    <n v="121.44"/>
    <n v="0"/>
    <n v="0"/>
    <n v="0"/>
    <x v="3637"/>
  </r>
  <r>
    <s v="ORD-20243832"/>
    <d v="2024-11-22T00:00:00"/>
    <s v="CUST-1061"/>
    <s v="Pioneer Stores"/>
    <x v="0"/>
    <x v="3"/>
    <s v="SP-01"/>
    <s v="Sarah Jenkins"/>
    <s v="PROD-105"/>
    <x v="1"/>
    <s v="Personal Care"/>
    <n v="14.5"/>
    <n v="4.2"/>
    <n v="80"/>
    <n v="1160"/>
    <n v="7.7000000000000002E-3"/>
    <n v="8.93"/>
    <n v="1151.07"/>
    <n v="336"/>
    <n v="815.07"/>
    <n v="0"/>
    <n v="0"/>
    <n v="0"/>
    <x v="3638"/>
  </r>
  <r>
    <s v="ORD-20243833"/>
    <d v="2025-12-14T00:00:00"/>
    <s v="CUST-1079"/>
    <s v="Beacon Direct"/>
    <x v="0"/>
    <x v="4"/>
    <s v="SP-02"/>
    <s v="Michael Chang"/>
    <s v="PROD-303"/>
    <x v="5"/>
    <s v="Food &amp; Beverage"/>
    <n v="11"/>
    <n v="6.8"/>
    <n v="101"/>
    <n v="1111"/>
    <n v="0.48359999999999997"/>
    <n v="537.28"/>
    <n v="573.72"/>
    <n v="686.8"/>
    <n v="-113.08"/>
    <n v="0"/>
    <n v="0"/>
    <n v="0"/>
    <x v="3639"/>
  </r>
  <r>
    <s v="ORD-20243834"/>
    <d v="2025-03-02T00:00:00"/>
    <s v="CUST-1007"/>
    <s v="Metro Direct"/>
    <x v="0"/>
    <x v="3"/>
    <s v="SP-01"/>
    <s v="Sarah Jenkins"/>
    <s v="PROD-204"/>
    <x v="12"/>
    <s v="Home Care"/>
    <n v="7.2"/>
    <n v="3.6"/>
    <n v="377"/>
    <n v="2714.4"/>
    <n v="2.6100000000000002E-2"/>
    <n v="70.849999999999994"/>
    <n v="2643.55"/>
    <n v="1357.2"/>
    <n v="1286.3499999999999"/>
    <n v="0"/>
    <n v="0"/>
    <n v="0"/>
    <x v="3640"/>
  </r>
  <r>
    <s v="ORD-20243835"/>
    <d v="2025-02-22T00:00:00"/>
    <s v="CUST-1092"/>
    <s v="Crown Wholesale"/>
    <x v="0"/>
    <x v="4"/>
    <s v="SP-01"/>
    <s v="Sarah Jenkins"/>
    <s v="PROD-303"/>
    <x v="5"/>
    <s v="Food &amp; Beverage"/>
    <n v="11"/>
    <n v="6.8"/>
    <n v="20"/>
    <n v="220"/>
    <n v="2.06E-2"/>
    <n v="4.53"/>
    <n v="215.47"/>
    <n v="136"/>
    <n v="79.47"/>
    <n v="0"/>
    <n v="0"/>
    <n v="0"/>
    <x v="3641"/>
  </r>
  <r>
    <s v="ORD-20243836"/>
    <d v="2024-06-01T00:00:00"/>
    <s v="CUST-1041"/>
    <s v="Vanguard Supermarkets"/>
    <x v="0"/>
    <x v="3"/>
    <s v="SP-01"/>
    <s v="Sarah Jenkins"/>
    <s v="PROD-201"/>
    <x v="14"/>
    <s v="Home Care"/>
    <n v="12"/>
    <n v="6.5"/>
    <n v="43"/>
    <n v="516"/>
    <n v="4.4000000000000003E-3"/>
    <n v="2.27"/>
    <n v="513.73"/>
    <n v="279.5"/>
    <n v="234.23"/>
    <n v="0"/>
    <n v="0"/>
    <n v="0"/>
    <x v="3642"/>
  </r>
  <r>
    <s v="ORD-20243837"/>
    <d v="2024-11-03T00:00:00"/>
    <s v="CUST-1043"/>
    <s v="Vanguard Distributors"/>
    <x v="2"/>
    <x v="4"/>
    <s v="SP-05"/>
    <s v="Kenji Sato"/>
    <s v="PROD-301"/>
    <x v="2"/>
    <s v="Food &amp; Beverage"/>
    <n v="5"/>
    <n v="3.2"/>
    <n v="37"/>
    <n v="185"/>
    <n v="5.6099999999999997E-2"/>
    <n v="10.38"/>
    <n v="174.62"/>
    <n v="118.4"/>
    <n v="56.22"/>
    <n v="0"/>
    <n v="0"/>
    <n v="0"/>
    <x v="3643"/>
  </r>
  <r>
    <s v="ORD-20243838"/>
    <d v="2025-01-20T00:00:00"/>
    <s v="CUST-1019"/>
    <s v="Global Distributors"/>
    <x v="2"/>
    <x v="1"/>
    <s v="SP-05"/>
    <s v="Kenji Sato"/>
    <s v="PROD-302"/>
    <x v="7"/>
    <s v="Food &amp; Beverage"/>
    <n v="3.8"/>
    <n v="2.6"/>
    <n v="3"/>
    <n v="11.4"/>
    <n v="1.6199999999999999E-2"/>
    <n v="0.18"/>
    <n v="11.22"/>
    <n v="7.8"/>
    <n v="3.42"/>
    <n v="0"/>
    <n v="0"/>
    <n v="0"/>
    <x v="2888"/>
  </r>
  <r>
    <s v="ORD-20243839"/>
    <d v="2024-07-07T00:00:00"/>
    <s v="CUST-1037"/>
    <s v="Prime Stores"/>
    <x v="2"/>
    <x v="4"/>
    <s v="SP-06"/>
    <s v="Priya Sharma"/>
    <s v="PROD-101"/>
    <x v="9"/>
    <s v="Personal Care"/>
    <n v="8.5"/>
    <n v="2.8"/>
    <n v="351"/>
    <n v="2983.5"/>
    <n v="0.1182"/>
    <n v="352.65"/>
    <n v="2630.85"/>
    <n v="982.8"/>
    <n v="1648.05"/>
    <n v="0"/>
    <n v="0"/>
    <n v="0"/>
    <x v="3644"/>
  </r>
  <r>
    <s v="ORD-20243840"/>
    <d v="2026-02-11T00:00:00"/>
    <s v="CUST-1106"/>
    <s v="Omega Mart"/>
    <x v="2"/>
    <x v="3"/>
    <s v="SP-06"/>
    <s v="Priya Sharma"/>
    <s v="PROD-202"/>
    <x v="4"/>
    <s v="Home Care"/>
    <n v="4.5"/>
    <n v="2.1"/>
    <n v="35"/>
    <n v="157.5"/>
    <n v="6.0000000000000001E-3"/>
    <n v="0.94"/>
    <n v="156.56"/>
    <n v="73.5"/>
    <n v="83.06"/>
    <n v="0"/>
    <n v="0"/>
    <n v="0"/>
    <x v="3645"/>
  </r>
  <r>
    <s v="ORD-20243841"/>
    <d v="2025-07-04T00:00:00"/>
    <s v="CUST-1025"/>
    <s v="Summit Supermarkets"/>
    <x v="1"/>
    <x v="2"/>
    <s v="SP-08"/>
    <s v="Tariq Al-Mansoor"/>
    <s v="PROD-105"/>
    <x v="1"/>
    <s v="Personal Care"/>
    <n v="14.5"/>
    <n v="4.2"/>
    <n v="18"/>
    <n v="261"/>
    <n v="0.10489999999999999"/>
    <n v="27.38"/>
    <n v="233.62"/>
    <n v="75.599999999999994"/>
    <n v="158.02000000000001"/>
    <n v="0"/>
    <n v="0"/>
    <n v="0"/>
    <x v="3646"/>
  </r>
  <r>
    <s v="ORD-20243842"/>
    <d v="2025-04-29T00:00:00"/>
    <s v="CUST-1104"/>
    <s v="Omega Retail"/>
    <x v="0"/>
    <x v="3"/>
    <s v="SP-02"/>
    <s v="Michael Chang"/>
    <s v="PROD-204"/>
    <x v="12"/>
    <s v="Home Care"/>
    <n v="7.2"/>
    <n v="3.6"/>
    <n v="64"/>
    <n v="460.8"/>
    <n v="3.1399999999999997E-2"/>
    <n v="14.47"/>
    <n v="446.33"/>
    <n v="230.4"/>
    <n v="215.93"/>
    <n v="0"/>
    <n v="0"/>
    <n v="0"/>
    <x v="3647"/>
  </r>
  <r>
    <s v="ORD-20243843"/>
    <d v="2024-09-03T00:00:00"/>
    <s v="CUST-1069"/>
    <s v="Sterling Stores"/>
    <x v="3"/>
    <x v="0"/>
    <s v="SP-04"/>
    <s v="David Mueller"/>
    <s v="PROD-403"/>
    <x v="11"/>
    <s v="Household Essentials"/>
    <n v="5.5"/>
    <n v="3.8"/>
    <n v="50"/>
    <n v="275"/>
    <n v="5.4999999999999997E-3"/>
    <n v="1.51"/>
    <n v="273.49"/>
    <n v="190"/>
    <n v="83.49"/>
    <n v="0"/>
    <n v="0"/>
    <n v="0"/>
    <x v="3648"/>
  </r>
  <r>
    <s v="ORD-20243844"/>
    <d v="2026-05-19T00:00:00"/>
    <s v="CUST-1091"/>
    <s v="Crown Distributors"/>
    <x v="1"/>
    <x v="2"/>
    <s v="SP-08"/>
    <s v="Tariq Al-Mansoor"/>
    <s v="PROD-302"/>
    <x v="7"/>
    <s v="Food &amp; Beverage"/>
    <n v="3.8"/>
    <n v="2.6"/>
    <n v="44"/>
    <n v="167.2"/>
    <n v="0.1211"/>
    <n v="20.25"/>
    <n v="146.94999999999999"/>
    <n v="114.4"/>
    <n v="32.549999999999997"/>
    <n v="0"/>
    <n v="0"/>
    <n v="0"/>
    <x v="3649"/>
  </r>
  <r>
    <s v="ORD-20243845"/>
    <d v="2024-08-18T00:00:00"/>
    <s v="CUST-1001"/>
    <s v="Metro Supermarkets"/>
    <x v="2"/>
    <x v="4"/>
    <s v="SP-05"/>
    <s v="Kenji Sato"/>
    <s v="PROD-104"/>
    <x v="6"/>
    <s v="Personal Care"/>
    <n v="9.9"/>
    <n v="3.1"/>
    <n v="196"/>
    <n v="1940.4"/>
    <n v="2.5100000000000001E-2"/>
    <n v="48.7"/>
    <n v="1891.7"/>
    <n v="607.6"/>
    <n v="1284.0999999999999"/>
    <n v="0"/>
    <n v="0"/>
    <n v="0"/>
    <x v="3650"/>
  </r>
  <r>
    <s v="ORD-20243846"/>
    <d v="2024-11-03T00:00:00"/>
    <s v="CUST-1091"/>
    <s v="Crown Distributors"/>
    <x v="1"/>
    <x v="2"/>
    <s v="SP-08"/>
    <s v="Tariq Al-Mansoor"/>
    <s v="PROD-204"/>
    <x v="12"/>
    <s v="Home Care"/>
    <n v="7.2"/>
    <n v="3.6"/>
    <n v="51"/>
    <n v="367.2"/>
    <n v="0.15040000000000001"/>
    <n v="55.23"/>
    <n v="311.97000000000003"/>
    <n v="183.6"/>
    <n v="128.37"/>
    <n v="0"/>
    <n v="0"/>
    <n v="0"/>
    <x v="3651"/>
  </r>
  <r>
    <s v="ORD-20243847"/>
    <d v="2026-05-28T00:00:00"/>
    <s v="CUST-1087"/>
    <s v="Crest Direct"/>
    <x v="2"/>
    <x v="3"/>
    <s v="SP-06"/>
    <s v="Priya Sharma"/>
    <s v="PROD-303"/>
    <x v="5"/>
    <s v="Food &amp; Beverage"/>
    <n v="11"/>
    <n v="6.8"/>
    <n v="86"/>
    <n v="946"/>
    <n v="2.18E-2"/>
    <n v="20.62"/>
    <n v="925.38"/>
    <n v="584.79999999999995"/>
    <n v="340.58"/>
    <n v="0"/>
    <n v="0"/>
    <n v="0"/>
    <x v="3652"/>
  </r>
  <r>
    <s v="ORD-20243848"/>
    <d v="2025-12-25T00:00:00"/>
    <s v="CUST-1028"/>
    <s v="Summit Wholesale"/>
    <x v="0"/>
    <x v="3"/>
    <s v="SP-01"/>
    <s v="Sarah Jenkins"/>
    <s v="PROD-404"/>
    <x v="16"/>
    <s v="Household Essentials"/>
    <n v="4.9000000000000004"/>
    <n v="3.1"/>
    <n v="211"/>
    <n v="1033.9000000000001"/>
    <n v="1.7600000000000001E-2"/>
    <n v="18.2"/>
    <n v="1015.7"/>
    <n v="654.1"/>
    <n v="361.6"/>
    <n v="0"/>
    <n v="0"/>
    <n v="0"/>
    <x v="3653"/>
  </r>
  <r>
    <s v="ORD-20243849"/>
    <d v="2024-05-27T00:00:00"/>
    <s v="CUST-1118"/>
    <s v="Titan Express"/>
    <x v="0"/>
    <x v="3"/>
    <s v="SP-02"/>
    <s v="Michael Chang"/>
    <s v="PROD-102"/>
    <x v="15"/>
    <s v="Personal Care"/>
    <n v="6.2"/>
    <n v="1.9"/>
    <n v="56"/>
    <n v="347.2"/>
    <n v="2.8999999999999998E-3"/>
    <n v="1.01"/>
    <n v="346.19"/>
    <n v="106.4"/>
    <n v="239.79"/>
    <n v="0"/>
    <n v="0"/>
    <n v="0"/>
    <x v="3654"/>
  </r>
  <r>
    <s v="ORD-20243850"/>
    <d v="2026-04-05T00:00:00"/>
    <s v="CUST-1055"/>
    <s v="Horizon Direct"/>
    <x v="0"/>
    <x v="3"/>
    <s v="SP-01"/>
    <s v="Sarah Jenkins"/>
    <s v="PROD-301"/>
    <x v="2"/>
    <s v="Food &amp; Beverage"/>
    <n v="5"/>
    <n v="3.2"/>
    <n v="529"/>
    <n v="2645"/>
    <n v="4.1000000000000003E-3"/>
    <n v="10.84"/>
    <n v="2634.16"/>
    <n v="1692.8"/>
    <n v="941.36"/>
    <n v="0"/>
    <n v="0"/>
    <n v="0"/>
    <x v="3655"/>
  </r>
  <r>
    <s v="ORD-20243851"/>
    <d v="2025-04-19T00:00:00"/>
    <s v="CUST-1064"/>
    <s v="Sterling Retail"/>
    <x v="0"/>
    <x v="1"/>
    <s v="SP-01"/>
    <s v="Sarah Jenkins"/>
    <s v="PROD-302"/>
    <x v="7"/>
    <s v="Food &amp; Beverage"/>
    <n v="3.8"/>
    <n v="2.6"/>
    <n v="8"/>
    <n v="30.4"/>
    <n v="3.0800000000000001E-2"/>
    <n v="0.94"/>
    <n v="29.46"/>
    <n v="20.8"/>
    <n v="8.66"/>
    <n v="0"/>
    <n v="0"/>
    <n v="0"/>
    <x v="3656"/>
  </r>
  <r>
    <s v="ORD-20243852"/>
    <d v="2026-07-25T00:00:00"/>
    <s v="CUST-1016"/>
    <s v="Global Retail"/>
    <x v="0"/>
    <x v="0"/>
    <s v="SP-01"/>
    <s v="Sarah Jenkins"/>
    <s v="PROD-404"/>
    <x v="16"/>
    <s v="Household Essentials"/>
    <n v="4.9000000000000004"/>
    <n v="3.1"/>
    <n v="913"/>
    <n v="4473.7"/>
    <n v="0.14080000000000001"/>
    <n v="629.9"/>
    <n v="3843.8"/>
    <n v="2830.3"/>
    <n v="1013.5"/>
    <n v="0"/>
    <n v="0"/>
    <n v="0"/>
    <x v="3657"/>
  </r>
  <r>
    <s v="ORD-20243853"/>
    <d v="2024-02-29T00:00:00"/>
    <s v="CUST-1066"/>
    <s v="Sterling Mart"/>
    <x v="0"/>
    <x v="1"/>
    <s v="SP-01"/>
    <s v="Sarah Jenkins"/>
    <s v="PROD-105"/>
    <x v="1"/>
    <s v="Personal Care"/>
    <n v="14.5"/>
    <n v="4.2"/>
    <n v="38"/>
    <n v="551"/>
    <n v="8.2000000000000007E-3"/>
    <n v="4.5199999999999996"/>
    <n v="546.48"/>
    <n v="159.6"/>
    <n v="386.88"/>
    <n v="0"/>
    <n v="0"/>
    <n v="0"/>
    <x v="3658"/>
  </r>
  <r>
    <s v="ORD-20243854"/>
    <d v="2025-07-29T00:00:00"/>
    <s v="CUST-1093"/>
    <s v="Crown Stores"/>
    <x v="4"/>
    <x v="4"/>
    <s v="SP-07"/>
    <s v="Carlos Mendez"/>
    <s v="PROD-104"/>
    <x v="6"/>
    <s v="Personal Care"/>
    <n v="9.9"/>
    <n v="3.1"/>
    <n v="60"/>
    <n v="594"/>
    <n v="8.5999999999999993E-2"/>
    <n v="51.08"/>
    <n v="542.91999999999996"/>
    <n v="186"/>
    <n v="356.92"/>
    <n v="0"/>
    <n v="0"/>
    <n v="0"/>
    <x v="3659"/>
  </r>
  <r>
    <s v="ORD-20243855"/>
    <d v="2025-02-26T00:00:00"/>
    <s v="CUST-1000"/>
    <s v="Metro Retail"/>
    <x v="3"/>
    <x v="0"/>
    <s v="SP-03"/>
    <s v="Elena Rostova"/>
    <s v="PROD-301"/>
    <x v="2"/>
    <s v="Food &amp; Beverage"/>
    <n v="5"/>
    <n v="3.2"/>
    <n v="450"/>
    <n v="2250"/>
    <n v="0.08"/>
    <n v="180"/>
    <n v="2070"/>
    <n v="1440"/>
    <n v="630"/>
    <n v="0"/>
    <n v="0"/>
    <n v="0"/>
    <x v="3660"/>
  </r>
  <r>
    <s v="ORD-20243856"/>
    <d v="2025-03-02T00:00:00"/>
    <s v="CUST-1113"/>
    <s v="Titan Supermarkets"/>
    <x v="1"/>
    <x v="1"/>
    <s v="SP-08"/>
    <s v="Tariq Al-Mansoor"/>
    <s v="PROD-204"/>
    <x v="12"/>
    <s v="Home Care"/>
    <n v="7.2"/>
    <n v="3.6"/>
    <n v="19"/>
    <n v="136.80000000000001"/>
    <n v="3.9E-2"/>
    <n v="5.34"/>
    <n v="131.46"/>
    <n v="68.400000000000006"/>
    <n v="63.06"/>
    <n v="0"/>
    <n v="0"/>
    <n v="0"/>
    <x v="3661"/>
  </r>
  <r>
    <s v="ORD-20243857"/>
    <d v="2025-07-24T00:00:00"/>
    <s v="CUST-1028"/>
    <s v="Summit Wholesale"/>
    <x v="0"/>
    <x v="3"/>
    <s v="SP-01"/>
    <s v="Sarah Jenkins"/>
    <s v="PROD-201"/>
    <x v="14"/>
    <s v="Home Care"/>
    <n v="12"/>
    <n v="6.5"/>
    <n v="39"/>
    <n v="468"/>
    <n v="1.15E-2"/>
    <n v="5.38"/>
    <n v="462.62"/>
    <n v="253.5"/>
    <n v="209.12"/>
    <n v="0"/>
    <n v="0"/>
    <n v="0"/>
    <x v="3662"/>
  </r>
  <r>
    <s v="ORD-20243858"/>
    <d v="2025-06-26T00:00:00"/>
    <s v="CUST-1066"/>
    <s v="Sterling Mart"/>
    <x v="0"/>
    <x v="1"/>
    <s v="SP-01"/>
    <s v="Sarah Jenkins"/>
    <s v="PROD-303"/>
    <x v="5"/>
    <s v="Food &amp; Beverage"/>
    <n v="11"/>
    <n v="6.8"/>
    <n v="17"/>
    <n v="187"/>
    <n v="6.9999999999999999E-4"/>
    <n v="0.13"/>
    <n v="186.87"/>
    <n v="115.6"/>
    <n v="71.27"/>
    <n v="0"/>
    <n v="0"/>
    <n v="0"/>
    <x v="3663"/>
  </r>
  <r>
    <s v="ORD-20243859"/>
    <d v="2024-05-17T00:00:00"/>
    <s v="CUST-1110"/>
    <s v="Omega Express"/>
    <x v="2"/>
    <x v="4"/>
    <s v="SP-05"/>
    <s v="Kenji Sato"/>
    <s v="PROD-301"/>
    <x v="2"/>
    <s v="Food &amp; Beverage"/>
    <n v="5"/>
    <n v="3.2"/>
    <n v="382"/>
    <n v="1910"/>
    <n v="7.1800000000000003E-2"/>
    <n v="137.13999999999999"/>
    <n v="1772.86"/>
    <n v="1222.4000000000001"/>
    <n v="550.46"/>
    <n v="0"/>
    <n v="0"/>
    <n v="0"/>
    <x v="3664"/>
  </r>
  <r>
    <s v="ORD-20243860"/>
    <d v="2025-02-01T00:00:00"/>
    <s v="CUST-1119"/>
    <s v="Titan Direct"/>
    <x v="2"/>
    <x v="3"/>
    <s v="SP-06"/>
    <s v="Priya Sharma"/>
    <s v="PROD-404"/>
    <x v="16"/>
    <s v="Household Essentials"/>
    <n v="4.9000000000000004"/>
    <n v="3.1"/>
    <n v="29"/>
    <n v="142.1"/>
    <n v="7.7600000000000002E-2"/>
    <n v="11.03"/>
    <n v="131.07"/>
    <n v="89.9"/>
    <n v="41.17"/>
    <n v="0"/>
    <n v="0"/>
    <n v="0"/>
    <x v="3665"/>
  </r>
  <r>
    <s v="ORD-20243861"/>
    <d v="2024-09-05T00:00:00"/>
    <s v="CUST-1009"/>
    <s v="Apex Supermarkets"/>
    <x v="3"/>
    <x v="3"/>
    <s v="SP-03"/>
    <s v="Elena Rostova"/>
    <s v="PROD-201"/>
    <x v="14"/>
    <s v="Home Care"/>
    <n v="12"/>
    <n v="6.5"/>
    <n v="122"/>
    <n v="1464"/>
    <n v="4.4200000000000003E-2"/>
    <n v="64.709999999999994"/>
    <n v="1399.29"/>
    <n v="793"/>
    <n v="606.29"/>
    <n v="0"/>
    <n v="0"/>
    <n v="0"/>
    <x v="3666"/>
  </r>
  <r>
    <s v="ORD-20243862"/>
    <d v="2024-09-18T00:00:00"/>
    <s v="CUST-1042"/>
    <s v="Vanguard Mart"/>
    <x v="0"/>
    <x v="1"/>
    <s v="SP-01"/>
    <s v="Sarah Jenkins"/>
    <s v="PROD-401"/>
    <x v="3"/>
    <s v="Household Essentials"/>
    <n v="10.5"/>
    <n v="7.5"/>
    <n v="37"/>
    <n v="388.5"/>
    <n v="0.42080000000000001"/>
    <n v="163.47999999999999"/>
    <n v="225.02"/>
    <n v="277.5"/>
    <n v="-52.48"/>
    <n v="0"/>
    <n v="0"/>
    <n v="0"/>
    <x v="3667"/>
  </r>
  <r>
    <s v="ORD-20243863"/>
    <d v="2024-07-27T00:00:00"/>
    <s v="CUST-1105"/>
    <s v="Omega Supermarkets"/>
    <x v="3"/>
    <x v="4"/>
    <s v="SP-04"/>
    <s v="David Mueller"/>
    <s v="PROD-102"/>
    <x v="15"/>
    <s v="Personal Care"/>
    <n v="6.2"/>
    <n v="1.9"/>
    <n v="68"/>
    <n v="421.6"/>
    <n v="0.14280000000000001"/>
    <n v="60.2"/>
    <n v="361.4"/>
    <n v="129.19999999999999"/>
    <n v="232.2"/>
    <n v="0"/>
    <n v="0"/>
    <n v="0"/>
    <x v="1590"/>
  </r>
  <r>
    <s v="ORD-20243864"/>
    <d v="2024-12-04T00:00:00"/>
    <s v="CUST-1037"/>
    <s v="Prime Stores"/>
    <x v="2"/>
    <x v="4"/>
    <s v="SP-05"/>
    <s v="Kenji Sato"/>
    <s v="PROD-104"/>
    <x v="6"/>
    <s v="Personal Care"/>
    <n v="9.9"/>
    <n v="3.1"/>
    <n v="35"/>
    <n v="346.5"/>
    <n v="0.1305"/>
    <n v="45.22"/>
    <n v="301.27999999999997"/>
    <n v="108.5"/>
    <n v="192.78"/>
    <n v="0"/>
    <n v="0"/>
    <n v="0"/>
    <x v="3668"/>
  </r>
  <r>
    <s v="ORD-20243865"/>
    <d v="2025-10-24T00:00:00"/>
    <s v="CUST-1066"/>
    <s v="Sterling Mart"/>
    <x v="0"/>
    <x v="1"/>
    <s v="SP-01"/>
    <s v="Sarah Jenkins"/>
    <s v="PROD-303"/>
    <x v="5"/>
    <s v="Food &amp; Beverage"/>
    <n v="11"/>
    <n v="6.8"/>
    <n v="18"/>
    <n v="198"/>
    <n v="5.3100000000000001E-2"/>
    <n v="10.51"/>
    <n v="187.49"/>
    <n v="122.4"/>
    <n v="65.09"/>
    <n v="0"/>
    <n v="0"/>
    <n v="0"/>
    <x v="3669"/>
  </r>
  <r>
    <s v="ORD-20243866"/>
    <d v="2024-03-21T00:00:00"/>
    <s v="CUST-1074"/>
    <s v="Beacon Mart"/>
    <x v="0"/>
    <x v="3"/>
    <s v="SP-01"/>
    <s v="Sarah Jenkins"/>
    <s v="PROD-403"/>
    <x v="11"/>
    <s v="Household Essentials"/>
    <n v="5.5"/>
    <n v="3.8"/>
    <n v="39"/>
    <n v="214.5"/>
    <n v="7.1999999999999998E-3"/>
    <n v="1.54"/>
    <n v="212.96"/>
    <n v="148.19999999999999"/>
    <n v="64.760000000000005"/>
    <n v="0"/>
    <n v="0"/>
    <n v="0"/>
    <x v="3670"/>
  </r>
  <r>
    <s v="ORD-20243867"/>
    <d v="2026-08-02T00:00:00"/>
    <s v="CUST-1111"/>
    <s v="Omega Direct"/>
    <x v="0"/>
    <x v="1"/>
    <s v="SP-01"/>
    <s v="Sarah Jenkins"/>
    <s v="PROD-102"/>
    <x v="15"/>
    <s v="Personal Care"/>
    <n v="6.2"/>
    <n v="1.9"/>
    <n v="4"/>
    <n v="24.8"/>
    <n v="5.1999999999999998E-3"/>
    <n v="0.13"/>
    <n v="24.67"/>
    <n v="7.6"/>
    <n v="17.07"/>
    <n v="0"/>
    <n v="0"/>
    <n v="0"/>
    <x v="3671"/>
  </r>
  <r>
    <s v="ORD-20243868"/>
    <d v="2025-04-05T00:00:00"/>
    <s v="CUST-1007"/>
    <s v="Metro Direct"/>
    <x v="0"/>
    <x v="3"/>
    <s v="SP-01"/>
    <s v="Sarah Jenkins"/>
    <s v="PROD-105"/>
    <x v="1"/>
    <s v="Personal Care"/>
    <n v="14.5"/>
    <n v="4.2"/>
    <n v="89"/>
    <n v="1290.5"/>
    <n v="6.4999999999999997E-3"/>
    <n v="8.39"/>
    <n v="1282.1099999999999"/>
    <n v="373.8"/>
    <n v="908.31"/>
    <n v="0"/>
    <n v="0"/>
    <n v="0"/>
    <x v="3672"/>
  </r>
  <r>
    <s v="ORD-20243869"/>
    <d v="2026-05-17T00:00:00"/>
    <s v="CUST-1043"/>
    <s v="Vanguard Distributors"/>
    <x v="2"/>
    <x v="4"/>
    <s v="SP-05"/>
    <s v="Kenji Sato"/>
    <s v="PROD-402"/>
    <x v="10"/>
    <s v="Household Essentials"/>
    <n v="6"/>
    <n v="4.2"/>
    <n v="255"/>
    <n v="1530"/>
    <n v="0.11890000000000001"/>
    <n v="181.92"/>
    <n v="1348.08"/>
    <n v="1071"/>
    <n v="277.08"/>
    <n v="0"/>
    <n v="0"/>
    <n v="0"/>
    <x v="3673"/>
  </r>
  <r>
    <s v="ORD-20243870"/>
    <d v="2025-01-14T00:00:00"/>
    <s v="CUST-1115"/>
    <s v="Titan Distributors"/>
    <x v="2"/>
    <x v="1"/>
    <s v="SP-05"/>
    <s v="Kenji Sato"/>
    <s v="PROD-403"/>
    <x v="11"/>
    <s v="Household Essentials"/>
    <n v="5.5"/>
    <n v="3.8"/>
    <n v="27"/>
    <n v="148.5"/>
    <n v="3.8199999999999998E-2"/>
    <n v="5.67"/>
    <n v="142.83000000000001"/>
    <n v="102.6"/>
    <n v="40.229999999999997"/>
    <n v="0"/>
    <n v="0"/>
    <n v="0"/>
    <x v="3674"/>
  </r>
  <r>
    <s v="ORD-20243871"/>
    <d v="2024-04-04T00:00:00"/>
    <s v="CUST-1051"/>
    <s v="Horizon Distributors"/>
    <x v="0"/>
    <x v="1"/>
    <s v="SP-01"/>
    <s v="Sarah Jenkins"/>
    <s v="PROD-301"/>
    <x v="2"/>
    <s v="Food &amp; Beverage"/>
    <n v="5"/>
    <n v="3.2"/>
    <n v="2"/>
    <n v="10"/>
    <n v="5.11E-2"/>
    <n v="0.51"/>
    <n v="9.49"/>
    <n v="6.4"/>
    <n v="3.09"/>
    <n v="0"/>
    <n v="0"/>
    <n v="0"/>
    <x v="3675"/>
  </r>
  <r>
    <s v="ORD-20243872"/>
    <d v="2025-07-02T00:00:00"/>
    <s v="CUST-1047"/>
    <s v="Vanguard Direct"/>
    <x v="2"/>
    <x v="1"/>
    <s v="SP-05"/>
    <s v="Kenji Sato"/>
    <s v="PROD-101"/>
    <x v="9"/>
    <s v="Personal Care"/>
    <n v="8.5"/>
    <n v="2.8"/>
    <n v="28"/>
    <n v="238"/>
    <n v="2.98E-2"/>
    <n v="7.09"/>
    <n v="230.91"/>
    <n v="78.400000000000006"/>
    <n v="152.51"/>
    <n v="0"/>
    <n v="0"/>
    <n v="0"/>
    <x v="3676"/>
  </r>
  <r>
    <s v="ORD-20243873"/>
    <d v="2026-01-11T00:00:00"/>
    <s v="CUST-1004"/>
    <s v="Metro Wholesale"/>
    <x v="2"/>
    <x v="4"/>
    <s v="SP-06"/>
    <s v="Priya Sharma"/>
    <s v="PROD-302"/>
    <x v="7"/>
    <s v="Food &amp; Beverage"/>
    <n v="3.8"/>
    <n v="2.6"/>
    <n v="220"/>
    <n v="836"/>
    <n v="9.2899999999999996E-2"/>
    <n v="77.66"/>
    <n v="758.34"/>
    <n v="572"/>
    <n v="186.34"/>
    <n v="0"/>
    <n v="0"/>
    <n v="0"/>
    <x v="3677"/>
  </r>
  <r>
    <s v="ORD-20243874"/>
    <d v="2026-04-29T00:00:00"/>
    <s v="CUST-1097"/>
    <s v="Atlas Supermarkets"/>
    <x v="0"/>
    <x v="1"/>
    <s v="SP-02"/>
    <s v="Michael Chang"/>
    <s v="PROD-301"/>
    <x v="2"/>
    <s v="Food &amp; Beverage"/>
    <n v="5"/>
    <n v="3.2"/>
    <n v="32"/>
    <n v="160"/>
    <n v="1.5100000000000001E-2"/>
    <n v="2.42"/>
    <n v="157.58000000000001"/>
    <n v="102.4"/>
    <n v="55.18"/>
    <n v="0"/>
    <n v="0"/>
    <n v="0"/>
    <x v="2406"/>
  </r>
  <r>
    <s v="ORD-20243875"/>
    <d v="2024-07-14T00:00:00"/>
    <s v="CUST-1037"/>
    <s v="Prime Stores"/>
    <x v="2"/>
    <x v="4"/>
    <s v="SP-05"/>
    <s v="Kenji Sato"/>
    <s v="PROD-102"/>
    <x v="15"/>
    <s v="Personal Care"/>
    <n v="6.2"/>
    <n v="1.9"/>
    <n v="144"/>
    <n v="892.8"/>
    <n v="0.20619999999999999"/>
    <n v="184.1"/>
    <n v="708.7"/>
    <n v="273.60000000000002"/>
    <n v="435.1"/>
    <n v="0"/>
    <n v="0"/>
    <n v="0"/>
    <x v="3678"/>
  </r>
  <r>
    <s v="ORD-20243876"/>
    <d v="2024-02-22T00:00:00"/>
    <s v="CUST-1022"/>
    <s v="Global Express"/>
    <x v="0"/>
    <x v="4"/>
    <s v="SP-01"/>
    <s v="Sarah Jenkins"/>
    <s v="PROD-104"/>
    <x v="6"/>
    <s v="Personal Care"/>
    <n v="9.9"/>
    <n v="3.1"/>
    <n v="360"/>
    <n v="3564"/>
    <n v="3.5400000000000001E-2"/>
    <n v="126.17"/>
    <n v="3437.83"/>
    <n v="1116"/>
    <n v="2321.83"/>
    <n v="0"/>
    <n v="0"/>
    <n v="0"/>
    <x v="3679"/>
  </r>
  <r>
    <s v="ORD-20243877"/>
    <d v="2024-10-01T00:00:00"/>
    <s v="CUST-1104"/>
    <s v="Omega Retail"/>
    <x v="0"/>
    <x v="3"/>
    <s v="SP-02"/>
    <s v="Michael Chang"/>
    <s v="PROD-102"/>
    <x v="15"/>
    <s v="Personal Care"/>
    <n v="6.2"/>
    <n v="1.9"/>
    <n v="73"/>
    <n v="452.6"/>
    <n v="1E-4"/>
    <n v="0.05"/>
    <n v="452.55"/>
    <n v="138.69999999999999"/>
    <n v="313.85000000000002"/>
    <n v="0"/>
    <n v="0"/>
    <n v="0"/>
    <x v="3680"/>
  </r>
  <r>
    <s v="ORD-20243878"/>
    <d v="2025-01-21T00:00:00"/>
    <s v="CUST-1006"/>
    <s v="Metro Express"/>
    <x v="4"/>
    <x v="3"/>
    <s v="SP-07"/>
    <s v="Carlos Mendez"/>
    <s v="PROD-401"/>
    <x v="3"/>
    <s v="Household Essentials"/>
    <n v="10.5"/>
    <n v="7.5"/>
    <n v="139"/>
    <n v="1459.5"/>
    <n v="1.0999999999999999E-2"/>
    <n v="16.05"/>
    <n v="1443.45"/>
    <n v="1042.5"/>
    <n v="400.95"/>
    <n v="0"/>
    <n v="0"/>
    <n v="0"/>
    <x v="3681"/>
  </r>
  <r>
    <s v="ORD-20243879"/>
    <d v="2025-11-20T00:00:00"/>
    <s v="CUST-1064"/>
    <s v="Sterling Retail"/>
    <x v="0"/>
    <x v="1"/>
    <s v="SP-01"/>
    <s v="Sarah Jenkins"/>
    <s v="PROD-104"/>
    <x v="6"/>
    <s v="Personal Care"/>
    <n v="9.9"/>
    <n v="3.1"/>
    <n v="21"/>
    <n v="207.9"/>
    <n v="2.2000000000000001E-3"/>
    <n v="0.46"/>
    <n v="207.44"/>
    <n v="65.099999999999994"/>
    <n v="142.34"/>
    <n v="0"/>
    <n v="0"/>
    <n v="0"/>
    <x v="3682"/>
  </r>
  <r>
    <s v="ORD-20243880"/>
    <d v="2025-09-11T00:00:00"/>
    <s v="CUST-1108"/>
    <s v="Omega Wholesale"/>
    <x v="0"/>
    <x v="4"/>
    <s v="SP-01"/>
    <s v="Sarah Jenkins"/>
    <s v="PROD-303"/>
    <x v="5"/>
    <s v="Food &amp; Beverage"/>
    <n v="11"/>
    <n v="6.8"/>
    <n v="92"/>
    <n v="1012"/>
    <n v="3.7699999999999997E-2"/>
    <n v="38.15"/>
    <n v="973.85"/>
    <n v="625.6"/>
    <n v="348.25"/>
    <n v="0"/>
    <n v="0"/>
    <n v="0"/>
    <x v="3683"/>
  </r>
  <r>
    <s v="ORD-20243881"/>
    <d v="2025-09-09T00:00:00"/>
    <s v="CUST-1018"/>
    <s v="Global Mart"/>
    <x v="0"/>
    <x v="3"/>
    <s v="SP-02"/>
    <s v="Michael Chang"/>
    <s v="PROD-403"/>
    <x v="11"/>
    <s v="Household Essentials"/>
    <n v="5.5"/>
    <n v="3.8"/>
    <n v="100"/>
    <n v="550"/>
    <n v="6.7000000000000002E-3"/>
    <n v="3.68"/>
    <n v="546.32000000000005"/>
    <n v="380"/>
    <n v="166.32"/>
    <n v="16"/>
    <n v="87.41"/>
    <n v="68.8"/>
    <x v="1428"/>
  </r>
  <r>
    <s v="ORD-20243882"/>
    <d v="2024-02-10T00:00:00"/>
    <s v="CUST-1098"/>
    <s v="Atlas Mart"/>
    <x v="2"/>
    <x v="2"/>
    <s v="SP-05"/>
    <s v="Kenji Sato"/>
    <s v="PROD-403"/>
    <x v="11"/>
    <s v="Household Essentials"/>
    <n v="5.5"/>
    <n v="3.8"/>
    <n v="8"/>
    <n v="44"/>
    <n v="0.1031"/>
    <n v="4.54"/>
    <n v="39.46"/>
    <n v="30.4"/>
    <n v="9.06"/>
    <n v="0"/>
    <n v="0"/>
    <n v="0"/>
    <x v="3684"/>
  </r>
  <r>
    <s v="ORD-20243883"/>
    <d v="2026-06-13T00:00:00"/>
    <s v="CUST-1038"/>
    <s v="Prime Express"/>
    <x v="2"/>
    <x v="3"/>
    <s v="SP-05"/>
    <s v="Kenji Sato"/>
    <s v="PROD-203"/>
    <x v="0"/>
    <s v="Home Care"/>
    <n v="5.8"/>
    <n v="2.7"/>
    <n v="344"/>
    <n v="1995.2"/>
    <n v="2.1100000000000001E-2"/>
    <n v="42.1"/>
    <n v="1953.1"/>
    <n v="928.8"/>
    <n v="1024.3"/>
    <n v="0"/>
    <n v="0"/>
    <n v="0"/>
    <x v="3685"/>
  </r>
  <r>
    <s v="ORD-20243884"/>
    <d v="2024-03-15T00:00:00"/>
    <s v="CUST-1063"/>
    <s v="Pioneer Direct"/>
    <x v="4"/>
    <x v="2"/>
    <s v="SP-07"/>
    <s v="Carlos Mendez"/>
    <s v="PROD-204"/>
    <x v="12"/>
    <s v="Home Care"/>
    <n v="7.2"/>
    <n v="3.6"/>
    <n v="1"/>
    <n v="7.2"/>
    <n v="0.19209999999999999"/>
    <n v="1.38"/>
    <n v="5.82"/>
    <n v="3.6"/>
    <n v="2.2200000000000002"/>
    <n v="0"/>
    <n v="0"/>
    <n v="0"/>
    <x v="3686"/>
  </r>
  <r>
    <s v="ORD-20243885"/>
    <d v="2024-07-11T00:00:00"/>
    <s v="CUST-1074"/>
    <s v="Beacon Mart"/>
    <x v="0"/>
    <x v="3"/>
    <s v="SP-01"/>
    <s v="Sarah Jenkins"/>
    <s v="PROD-402"/>
    <x v="10"/>
    <s v="Household Essentials"/>
    <n v="6"/>
    <n v="4.2"/>
    <n v="20"/>
    <n v="120"/>
    <n v="7.4000000000000003E-3"/>
    <n v="0.89"/>
    <n v="119.11"/>
    <n v="84"/>
    <n v="35.11"/>
    <n v="0"/>
    <n v="0"/>
    <n v="0"/>
    <x v="2774"/>
  </r>
  <r>
    <s v="ORD-20243886"/>
    <d v="2026-04-03T00:00:00"/>
    <s v="CUST-1081"/>
    <s v="Crest Supermarkets"/>
    <x v="2"/>
    <x v="1"/>
    <s v="SP-05"/>
    <s v="Kenji Sato"/>
    <s v="PROD-403"/>
    <x v="11"/>
    <s v="Household Essentials"/>
    <n v="5.5"/>
    <n v="3.8"/>
    <n v="75"/>
    <n v="412.5"/>
    <n v="8.9999999999999993E-3"/>
    <n v="3.71"/>
    <n v="408.79"/>
    <n v="285"/>
    <n v="123.79"/>
    <n v="0"/>
    <n v="0"/>
    <n v="0"/>
    <x v="3687"/>
  </r>
  <r>
    <s v="ORD-20243887"/>
    <d v="2026-02-18T00:00:00"/>
    <s v="CUST-1066"/>
    <s v="Sterling Mart"/>
    <x v="0"/>
    <x v="1"/>
    <s v="SP-01"/>
    <s v="Sarah Jenkins"/>
    <s v="PROD-404"/>
    <x v="16"/>
    <s v="Household Essentials"/>
    <n v="4.9000000000000004"/>
    <n v="3.1"/>
    <n v="14"/>
    <n v="68.599999999999994"/>
    <n v="1.8100000000000002E-2"/>
    <n v="1.24"/>
    <n v="67.36"/>
    <n v="43.4"/>
    <n v="23.96"/>
    <n v="0"/>
    <n v="0"/>
    <n v="0"/>
    <x v="980"/>
  </r>
  <r>
    <s v="ORD-20243888"/>
    <d v="2025-08-24T00:00:00"/>
    <s v="CUST-1088"/>
    <s v="Crown Retail"/>
    <x v="2"/>
    <x v="1"/>
    <s v="SP-05"/>
    <s v="Kenji Sato"/>
    <s v="PROD-302"/>
    <x v="7"/>
    <s v="Food &amp; Beverage"/>
    <n v="3.8"/>
    <n v="2.6"/>
    <n v="27"/>
    <n v="102.6"/>
    <n v="1.5800000000000002E-2"/>
    <n v="1.62"/>
    <n v="100.98"/>
    <n v="70.2"/>
    <n v="30.78"/>
    <n v="0"/>
    <n v="0"/>
    <n v="0"/>
    <x v="3688"/>
  </r>
  <r>
    <s v="ORD-20243889"/>
    <d v="2026-01-11T00:00:00"/>
    <s v="CUST-1039"/>
    <s v="Prime Direct"/>
    <x v="3"/>
    <x v="3"/>
    <s v="SP-03"/>
    <s v="Elena Rostova"/>
    <s v="PROD-201"/>
    <x v="14"/>
    <s v="Home Care"/>
    <n v="12"/>
    <n v="6.5"/>
    <n v="18"/>
    <n v="216"/>
    <n v="8.0000000000000002E-3"/>
    <n v="1.73"/>
    <n v="214.27"/>
    <n v="117"/>
    <n v="97.27"/>
    <n v="0"/>
    <n v="0"/>
    <n v="0"/>
    <x v="1063"/>
  </r>
  <r>
    <s v="ORD-20243890"/>
    <d v="2025-11-18T00:00:00"/>
    <s v="CUST-1031"/>
    <s v="Summit Direct"/>
    <x v="4"/>
    <x v="1"/>
    <s v="SP-07"/>
    <s v="Carlos Mendez"/>
    <s v="PROD-401"/>
    <x v="3"/>
    <s v="Household Essentials"/>
    <n v="10.5"/>
    <n v="7.5"/>
    <n v="22"/>
    <n v="231"/>
    <n v="1.32E-2"/>
    <n v="3.05"/>
    <n v="227.95"/>
    <n v="165"/>
    <n v="62.95"/>
    <n v="0"/>
    <n v="0"/>
    <n v="0"/>
    <x v="3689"/>
  </r>
  <r>
    <s v="ORD-20243891"/>
    <d v="2025-07-26T00:00:00"/>
    <s v="CUST-1043"/>
    <s v="Vanguard Distributors"/>
    <x v="2"/>
    <x v="4"/>
    <s v="SP-05"/>
    <s v="Kenji Sato"/>
    <s v="PROD-103"/>
    <x v="13"/>
    <s v="Personal Care"/>
    <n v="4.8"/>
    <n v="1.4"/>
    <n v="33"/>
    <n v="158.4"/>
    <n v="0.17710000000000001"/>
    <n v="28.05"/>
    <n v="130.35"/>
    <n v="46.2"/>
    <n v="84.15"/>
    <n v="0"/>
    <n v="0"/>
    <n v="0"/>
    <x v="3690"/>
  </r>
  <r>
    <s v="ORD-20243892"/>
    <d v="2024-08-10T00:00:00"/>
    <s v="CUST-1026"/>
    <s v="Summit Mart"/>
    <x v="1"/>
    <x v="2"/>
    <s v="SP-08"/>
    <s v="Tariq Al-Mansoor"/>
    <s v="PROD-304"/>
    <x v="8"/>
    <s v="Food &amp; Beverage"/>
    <n v="4.2"/>
    <n v="2.8"/>
    <n v="7"/>
    <n v="29.4"/>
    <n v="0.11650000000000001"/>
    <n v="3.43"/>
    <n v="25.97"/>
    <n v="19.600000000000001"/>
    <n v="6.37"/>
    <n v="0"/>
    <n v="0"/>
    <n v="0"/>
    <x v="3691"/>
  </r>
  <r>
    <s v="ORD-20243893"/>
    <d v="2025-05-05T00:00:00"/>
    <s v="CUST-1050"/>
    <s v="Horizon Mart"/>
    <x v="0"/>
    <x v="4"/>
    <s v="SP-01"/>
    <s v="Sarah Jenkins"/>
    <s v="PROD-302"/>
    <x v="7"/>
    <s v="Food &amp; Beverage"/>
    <n v="3.8"/>
    <n v="2.6"/>
    <n v="404"/>
    <n v="1535.2"/>
    <n v="0.42659999999999998"/>
    <n v="654.91999999999996"/>
    <n v="880.28"/>
    <n v="1050.4000000000001"/>
    <n v="-170.12"/>
    <n v="0"/>
    <n v="0"/>
    <n v="0"/>
    <x v="3692"/>
  </r>
  <r>
    <s v="ORD-20243894"/>
    <d v="2024-08-01T00:00:00"/>
    <s v="CUST-1119"/>
    <s v="Titan Direct"/>
    <x v="2"/>
    <x v="3"/>
    <s v="SP-05"/>
    <s v="Kenji Sato"/>
    <s v="PROD-204"/>
    <x v="12"/>
    <s v="Home Care"/>
    <n v="7.2"/>
    <n v="3.6"/>
    <n v="22"/>
    <n v="158.4"/>
    <n v="4.4600000000000001E-2"/>
    <n v="7.06"/>
    <n v="151.34"/>
    <n v="79.2"/>
    <n v="72.14"/>
    <n v="0"/>
    <n v="0"/>
    <n v="0"/>
    <x v="1683"/>
  </r>
  <r>
    <s v="ORD-20243895"/>
    <d v="2026-06-09T00:00:00"/>
    <s v="CUST-1045"/>
    <s v="Vanguard Stores"/>
    <x v="0"/>
    <x v="4"/>
    <s v="SP-01"/>
    <s v="Sarah Jenkins"/>
    <s v="PROD-403"/>
    <x v="11"/>
    <s v="Household Essentials"/>
    <n v="5.5"/>
    <n v="3.8"/>
    <n v="364"/>
    <n v="2002"/>
    <n v="7.5499999999999998E-2"/>
    <n v="151.15"/>
    <n v="1850.85"/>
    <n v="1383.2"/>
    <n v="467.65"/>
    <n v="0"/>
    <n v="0"/>
    <n v="0"/>
    <x v="3693"/>
  </r>
  <r>
    <s v="ORD-20243896"/>
    <d v="2026-07-17T00:00:00"/>
    <s v="CUST-1031"/>
    <s v="Summit Direct"/>
    <x v="4"/>
    <x v="1"/>
    <s v="SP-07"/>
    <s v="Carlos Mendez"/>
    <s v="PROD-404"/>
    <x v="16"/>
    <s v="Household Essentials"/>
    <n v="4.9000000000000004"/>
    <n v="3.1"/>
    <n v="3"/>
    <n v="14.7"/>
    <n v="2.4899999999999999E-2"/>
    <n v="0.37"/>
    <n v="14.33"/>
    <n v="9.3000000000000007"/>
    <n v="5.03"/>
    <n v="0"/>
    <n v="0"/>
    <n v="0"/>
    <x v="3694"/>
  </r>
  <r>
    <s v="ORD-20243897"/>
    <d v="2024-12-06T00:00:00"/>
    <s v="CUST-1067"/>
    <s v="Sterling Distributors"/>
    <x v="1"/>
    <x v="1"/>
    <s v="SP-08"/>
    <s v="Tariq Al-Mansoor"/>
    <s v="PROD-303"/>
    <x v="5"/>
    <s v="Food &amp; Beverage"/>
    <n v="11"/>
    <n v="6.8"/>
    <n v="22"/>
    <n v="242"/>
    <n v="3.0999999999999999E-3"/>
    <n v="0.75"/>
    <n v="241.25"/>
    <n v="149.6"/>
    <n v="91.65"/>
    <n v="0"/>
    <n v="0"/>
    <n v="0"/>
    <x v="3695"/>
  </r>
  <r>
    <s v="ORD-20243898"/>
    <d v="2024-11-06T00:00:00"/>
    <s v="CUST-1061"/>
    <s v="Pioneer Stores"/>
    <x v="0"/>
    <x v="3"/>
    <s v="SP-02"/>
    <s v="Michael Chang"/>
    <s v="PROD-203"/>
    <x v="0"/>
    <s v="Home Care"/>
    <n v="5.8"/>
    <n v="2.7"/>
    <n v="135"/>
    <n v="783"/>
    <n v="4.1000000000000003E-3"/>
    <n v="3.21"/>
    <n v="779.79"/>
    <n v="364.5"/>
    <n v="415.29"/>
    <n v="0"/>
    <n v="0"/>
    <n v="0"/>
    <x v="3696"/>
  </r>
  <r>
    <s v="ORD-20243899"/>
    <d v="2026-07-19T00:00:00"/>
    <s v="CUST-1117"/>
    <s v="Titan Stores"/>
    <x v="0"/>
    <x v="4"/>
    <s v="SP-01"/>
    <s v="Sarah Jenkins"/>
    <s v="PROD-403"/>
    <x v="11"/>
    <s v="Household Essentials"/>
    <n v="5.5"/>
    <n v="3.8"/>
    <n v="288"/>
    <n v="1584"/>
    <n v="2.12E-2"/>
    <n v="33.58"/>
    <n v="1550.42"/>
    <n v="1094.4000000000001"/>
    <n v="456.02"/>
    <n v="0"/>
    <n v="0"/>
    <n v="0"/>
    <x v="3697"/>
  </r>
  <r>
    <s v="ORD-20243900"/>
    <d v="2024-01-16T00:00:00"/>
    <s v="CUST-1090"/>
    <s v="Crown Mart"/>
    <x v="0"/>
    <x v="3"/>
    <s v="SP-02"/>
    <s v="Michael Chang"/>
    <s v="PROD-105"/>
    <x v="1"/>
    <s v="Personal Care"/>
    <n v="14.5"/>
    <n v="4.2"/>
    <n v="37"/>
    <n v="536.5"/>
    <n v="2.1700000000000001E-2"/>
    <n v="11.64"/>
    <n v="524.86"/>
    <n v="155.4"/>
    <n v="369.46"/>
    <n v="0"/>
    <n v="0"/>
    <n v="0"/>
    <x v="3698"/>
  </r>
  <r>
    <s v="ORD-20243901"/>
    <d v="2024-08-04T00:00:00"/>
    <s v="CUST-1009"/>
    <s v="Apex Supermarkets"/>
    <x v="3"/>
    <x v="3"/>
    <s v="SP-03"/>
    <s v="Elena Rostova"/>
    <s v="PROD-202"/>
    <x v="4"/>
    <s v="Home Care"/>
    <n v="4.5"/>
    <n v="2.1"/>
    <n v="19"/>
    <n v="85.5"/>
    <n v="1.8800000000000001E-2"/>
    <n v="1.61"/>
    <n v="83.89"/>
    <n v="39.9"/>
    <n v="43.99"/>
    <n v="0"/>
    <n v="0"/>
    <n v="0"/>
    <x v="3699"/>
  </r>
  <r>
    <s v="ORD-20243902"/>
    <d v="2026-08-17T00:00:00"/>
    <s v="CUST-1066"/>
    <s v="Sterling Mart"/>
    <x v="0"/>
    <x v="1"/>
    <s v="SP-01"/>
    <s v="Sarah Jenkins"/>
    <s v="PROD-403"/>
    <x v="11"/>
    <s v="Household Essentials"/>
    <n v="5.5"/>
    <n v="3.8"/>
    <n v="1"/>
    <n v="5.5"/>
    <n v="8.9999999999999998E-4"/>
    <n v="0"/>
    <n v="5.5"/>
    <n v="3.8"/>
    <n v="1.7"/>
    <n v="0"/>
    <n v="0"/>
    <n v="0"/>
    <x v="1609"/>
  </r>
  <r>
    <s v="ORD-20243903"/>
    <d v="2024-07-13T00:00:00"/>
    <s v="CUST-1070"/>
    <s v="Sterling Express"/>
    <x v="1"/>
    <x v="3"/>
    <s v="SP-08"/>
    <s v="Tariq Al-Mansoor"/>
    <s v="PROD-105"/>
    <x v="1"/>
    <s v="Personal Care"/>
    <n v="14.5"/>
    <n v="4.2"/>
    <n v="240"/>
    <n v="3480"/>
    <n v="3.4500000000000003E-2"/>
    <n v="120.06"/>
    <n v="3359.94"/>
    <n v="1008"/>
    <n v="2351.94"/>
    <n v="0"/>
    <n v="0"/>
    <n v="0"/>
    <x v="3700"/>
  </r>
  <r>
    <s v="ORD-20243904"/>
    <d v="2026-01-29T00:00:00"/>
    <s v="CUST-1114"/>
    <s v="Titan Mart"/>
    <x v="4"/>
    <x v="4"/>
    <s v="SP-07"/>
    <s v="Carlos Mendez"/>
    <s v="PROD-301"/>
    <x v="2"/>
    <s v="Food &amp; Beverage"/>
    <n v="5"/>
    <n v="3.2"/>
    <n v="153"/>
    <n v="765"/>
    <n v="0.12670000000000001"/>
    <n v="96.93"/>
    <n v="668.07"/>
    <n v="489.6"/>
    <n v="178.47"/>
    <n v="0"/>
    <n v="0"/>
    <n v="0"/>
    <x v="3701"/>
  </r>
  <r>
    <s v="ORD-20243905"/>
    <d v="2024-04-30T00:00:00"/>
    <s v="CUST-1066"/>
    <s v="Sterling Mart"/>
    <x v="0"/>
    <x v="1"/>
    <s v="SP-01"/>
    <s v="Sarah Jenkins"/>
    <s v="PROD-202"/>
    <x v="4"/>
    <s v="Home Care"/>
    <n v="4.5"/>
    <n v="2.1"/>
    <n v="13"/>
    <n v="58.5"/>
    <n v="1.5100000000000001E-2"/>
    <n v="0.88"/>
    <n v="57.62"/>
    <n v="27.3"/>
    <n v="30.32"/>
    <n v="0"/>
    <n v="0"/>
    <n v="0"/>
    <x v="3702"/>
  </r>
  <r>
    <s v="ORD-20243906"/>
    <d v="2026-02-03T00:00:00"/>
    <s v="CUST-1108"/>
    <s v="Omega Wholesale"/>
    <x v="0"/>
    <x v="4"/>
    <s v="SP-01"/>
    <s v="Sarah Jenkins"/>
    <s v="PROD-404"/>
    <x v="16"/>
    <s v="Household Essentials"/>
    <n v="4.9000000000000004"/>
    <n v="3.1"/>
    <n v="49"/>
    <n v="240.1"/>
    <n v="0.17799999999999999"/>
    <n v="42.74"/>
    <n v="197.36"/>
    <n v="151.9"/>
    <n v="45.46"/>
    <n v="0"/>
    <n v="0"/>
    <n v="0"/>
    <x v="3703"/>
  </r>
  <r>
    <s v="ORD-20243907"/>
    <d v="2026-02-11T00:00:00"/>
    <s v="CUST-1006"/>
    <s v="Metro Express"/>
    <x v="4"/>
    <x v="3"/>
    <s v="SP-07"/>
    <s v="Carlos Mendez"/>
    <s v="PROD-403"/>
    <x v="11"/>
    <s v="Household Essentials"/>
    <n v="5.5"/>
    <n v="3.8"/>
    <n v="173"/>
    <n v="951.5"/>
    <n v="5.5199999999999999E-2"/>
    <n v="52.52"/>
    <n v="898.98"/>
    <n v="657.4"/>
    <n v="241.58"/>
    <n v="0"/>
    <n v="0"/>
    <n v="0"/>
    <x v="3704"/>
  </r>
  <r>
    <s v="ORD-20243908"/>
    <d v="2025-05-05T00:00:00"/>
    <s v="CUST-1037"/>
    <s v="Prime Stores"/>
    <x v="2"/>
    <x v="4"/>
    <s v="SP-05"/>
    <s v="Kenji Sato"/>
    <s v="PROD-105"/>
    <x v="1"/>
    <s v="Personal Care"/>
    <n v="14.5"/>
    <n v="4.2"/>
    <n v="268"/>
    <n v="3886"/>
    <n v="8.5500000000000007E-2"/>
    <n v="332.25"/>
    <n v="3553.75"/>
    <n v="1125.5999999999999"/>
    <n v="2428.15"/>
    <n v="0"/>
    <n v="0"/>
    <n v="0"/>
    <x v="3705"/>
  </r>
  <r>
    <s v="ORD-20243909"/>
    <d v="2026-07-25T00:00:00"/>
    <s v="CUST-1038"/>
    <s v="Prime Express"/>
    <x v="2"/>
    <x v="3"/>
    <s v="SP-05"/>
    <s v="Kenji Sato"/>
    <s v="PROD-301"/>
    <x v="2"/>
    <s v="Food &amp; Beverage"/>
    <n v="5"/>
    <n v="3.2"/>
    <n v="67"/>
    <n v="335"/>
    <n v="5.4999999999999997E-3"/>
    <n v="1.84"/>
    <n v="333.16"/>
    <n v="214.4"/>
    <n v="118.76"/>
    <n v="0"/>
    <n v="0"/>
    <n v="0"/>
    <x v="3706"/>
  </r>
  <r>
    <s v="ORD-20243910"/>
    <d v="2024-09-05T00:00:00"/>
    <s v="CUST-1061"/>
    <s v="Pioneer Stores"/>
    <x v="0"/>
    <x v="3"/>
    <s v="SP-02"/>
    <s v="Michael Chang"/>
    <s v="PROD-401"/>
    <x v="3"/>
    <s v="Household Essentials"/>
    <n v="10.5"/>
    <n v="7.5"/>
    <n v="56"/>
    <n v="588"/>
    <n v="2.0400000000000001E-2"/>
    <n v="12"/>
    <n v="576"/>
    <n v="420"/>
    <n v="156"/>
    <n v="0"/>
    <n v="0"/>
    <n v="0"/>
    <x v="3707"/>
  </r>
  <r>
    <s v="ORD-20243911"/>
    <d v="2025-12-13T00:00:00"/>
    <s v="CUST-1084"/>
    <s v="Crest Wholesale"/>
    <x v="0"/>
    <x v="4"/>
    <s v="SP-01"/>
    <s v="Sarah Jenkins"/>
    <s v="PROD-202"/>
    <x v="4"/>
    <s v="Home Care"/>
    <n v="4.5"/>
    <n v="2.1"/>
    <n v="495"/>
    <n v="2227.5"/>
    <n v="3.4000000000000002E-2"/>
    <n v="75.739999999999995"/>
    <n v="2151.7600000000002"/>
    <n v="1039.5"/>
    <n v="1112.26"/>
    <n v="0"/>
    <n v="0"/>
    <n v="0"/>
    <x v="3708"/>
  </r>
  <r>
    <s v="ORD-20243912"/>
    <d v="2025-09-10T00:00:00"/>
    <s v="CUST-1059"/>
    <s v="Pioneer Distributors"/>
    <x v="4"/>
    <x v="1"/>
    <s v="SP-07"/>
    <s v="Carlos Mendez"/>
    <s v="PROD-404"/>
    <x v="16"/>
    <s v="Household Essentials"/>
    <n v="4.9000000000000004"/>
    <n v="3.1"/>
    <n v="1"/>
    <n v="4.9000000000000004"/>
    <n v="3.8999999999999998E-3"/>
    <n v="0.02"/>
    <n v="4.88"/>
    <n v="3.1"/>
    <n v="1.78"/>
    <n v="0"/>
    <n v="0"/>
    <n v="0"/>
    <x v="3075"/>
  </r>
  <r>
    <s v="ORD-20243913"/>
    <d v="2025-12-21T00:00:00"/>
    <s v="CUST-1116"/>
    <s v="Titan Wholesale"/>
    <x v="3"/>
    <x v="1"/>
    <s v="SP-04"/>
    <s v="David Mueller"/>
    <s v="PROD-101"/>
    <x v="9"/>
    <s v="Personal Care"/>
    <n v="8.5"/>
    <n v="2.8"/>
    <n v="1"/>
    <n v="8.5"/>
    <n v="2.58E-2"/>
    <n v="0.22"/>
    <n v="8.2799999999999994"/>
    <n v="2.8"/>
    <n v="5.48"/>
    <n v="1"/>
    <n v="8.2799999999999994"/>
    <n v="3.3"/>
    <x v="1850"/>
  </r>
  <r>
    <s v="ORD-20243914"/>
    <d v="2024-07-28T00:00:00"/>
    <s v="CUST-1092"/>
    <s v="Crown Wholesale"/>
    <x v="0"/>
    <x v="4"/>
    <s v="SP-01"/>
    <s v="Sarah Jenkins"/>
    <s v="PROD-103"/>
    <x v="13"/>
    <s v="Personal Care"/>
    <n v="4.8"/>
    <n v="1.4"/>
    <n v="354"/>
    <n v="1699.2"/>
    <n v="2.9600000000000001E-2"/>
    <n v="50.3"/>
    <n v="1648.9"/>
    <n v="495.6"/>
    <n v="1153.3"/>
    <n v="108"/>
    <n v="503.06"/>
    <n v="205.2"/>
    <x v="3709"/>
  </r>
  <r>
    <s v="ORD-20243915"/>
    <d v="2025-02-10T00:00:00"/>
    <s v="CUST-1088"/>
    <s v="Crown Retail"/>
    <x v="2"/>
    <x v="1"/>
    <s v="SP-05"/>
    <s v="Kenji Sato"/>
    <s v="PROD-104"/>
    <x v="6"/>
    <s v="Personal Care"/>
    <n v="9.9"/>
    <n v="3.1"/>
    <n v="4"/>
    <n v="39.6"/>
    <n v="2.5000000000000001E-3"/>
    <n v="0.1"/>
    <n v="39.5"/>
    <n v="12.4"/>
    <n v="27.1"/>
    <n v="0"/>
    <n v="0"/>
    <n v="0"/>
    <x v="3710"/>
  </r>
  <r>
    <s v="ORD-20243916"/>
    <d v="2026-07-26T00:00:00"/>
    <s v="CUST-1021"/>
    <s v="Global Stores"/>
    <x v="0"/>
    <x v="0"/>
    <s v="SP-02"/>
    <s v="Michael Chang"/>
    <s v="PROD-202"/>
    <x v="4"/>
    <s v="Home Care"/>
    <n v="4.5"/>
    <n v="2.1"/>
    <n v="29"/>
    <n v="130.5"/>
    <n v="0.13930000000000001"/>
    <n v="18.18"/>
    <n v="112.32"/>
    <n v="60.9"/>
    <n v="51.42"/>
    <n v="0"/>
    <n v="0"/>
    <n v="0"/>
    <x v="3711"/>
  </r>
  <r>
    <s v="ORD-20243917"/>
    <d v="2024-09-02T00:00:00"/>
    <s v="CUST-1004"/>
    <s v="Metro Wholesale"/>
    <x v="2"/>
    <x v="4"/>
    <s v="SP-06"/>
    <s v="Priya Sharma"/>
    <s v="PROD-402"/>
    <x v="10"/>
    <s v="Household Essentials"/>
    <n v="6"/>
    <n v="4.2"/>
    <n v="363"/>
    <n v="2178"/>
    <n v="9.0300000000000005E-2"/>
    <n v="196.67"/>
    <n v="1981.33"/>
    <n v="1524.6"/>
    <n v="456.73"/>
    <n v="0"/>
    <n v="0"/>
    <n v="0"/>
    <x v="3712"/>
  </r>
  <r>
    <s v="ORD-20243918"/>
    <d v="2025-07-19T00:00:00"/>
    <s v="CUST-1111"/>
    <s v="Omega Direct"/>
    <x v="0"/>
    <x v="1"/>
    <s v="SP-01"/>
    <s v="Sarah Jenkins"/>
    <s v="PROD-402"/>
    <x v="10"/>
    <s v="Household Essentials"/>
    <n v="6"/>
    <n v="4.2"/>
    <n v="14"/>
    <n v="84"/>
    <n v="1.6999999999999999E-3"/>
    <n v="0.14000000000000001"/>
    <n v="83.86"/>
    <n v="58.8"/>
    <n v="25.06"/>
    <n v="0"/>
    <n v="0"/>
    <n v="0"/>
    <x v="3713"/>
  </r>
  <r>
    <s v="ORD-20243919"/>
    <d v="2024-11-25T00:00:00"/>
    <s v="CUST-1051"/>
    <s v="Horizon Distributors"/>
    <x v="0"/>
    <x v="1"/>
    <s v="SP-02"/>
    <s v="Michael Chang"/>
    <s v="PROD-303"/>
    <x v="5"/>
    <s v="Food &amp; Beverage"/>
    <n v="11"/>
    <n v="6.8"/>
    <n v="6"/>
    <n v="66"/>
    <n v="1.8E-3"/>
    <n v="0.12"/>
    <n v="65.88"/>
    <n v="40.799999999999997"/>
    <n v="25.08"/>
    <n v="0"/>
    <n v="0"/>
    <n v="0"/>
    <x v="141"/>
  </r>
  <r>
    <s v="ORD-20243920"/>
    <d v="2026-03-05T00:00:00"/>
    <s v="CUST-1063"/>
    <s v="Pioneer Direct"/>
    <x v="4"/>
    <x v="2"/>
    <s v="SP-07"/>
    <s v="Carlos Mendez"/>
    <s v="PROD-204"/>
    <x v="12"/>
    <s v="Home Care"/>
    <n v="7.2"/>
    <n v="3.6"/>
    <n v="51"/>
    <n v="367.2"/>
    <n v="0.28460000000000002"/>
    <n v="104.51"/>
    <n v="262.69"/>
    <n v="183.6"/>
    <n v="79.09"/>
    <n v="0"/>
    <n v="0"/>
    <n v="0"/>
    <x v="3714"/>
  </r>
  <r>
    <s v="ORD-20243921"/>
    <d v="2024-10-16T00:00:00"/>
    <s v="CUST-1113"/>
    <s v="Titan Supermarkets"/>
    <x v="1"/>
    <x v="1"/>
    <s v="SP-08"/>
    <s v="Tariq Al-Mansoor"/>
    <s v="PROD-104"/>
    <x v="6"/>
    <s v="Personal Care"/>
    <n v="9.9"/>
    <n v="3.1"/>
    <n v="19"/>
    <n v="188.1"/>
    <n v="2.7099999999999999E-2"/>
    <n v="5.0999999999999996"/>
    <n v="183"/>
    <n v="58.9"/>
    <n v="124.1"/>
    <n v="0"/>
    <n v="0"/>
    <n v="0"/>
    <x v="3715"/>
  </r>
  <r>
    <s v="ORD-20243922"/>
    <d v="2025-01-24T00:00:00"/>
    <s v="CUST-1049"/>
    <s v="Horizon Supermarkets"/>
    <x v="0"/>
    <x v="3"/>
    <s v="SP-01"/>
    <s v="Sarah Jenkins"/>
    <s v="PROD-402"/>
    <x v="10"/>
    <s v="Household Essentials"/>
    <n v="6"/>
    <n v="4.2"/>
    <n v="128"/>
    <n v="768"/>
    <n v="5.0900000000000001E-2"/>
    <n v="39.090000000000003"/>
    <n v="728.91"/>
    <n v="537.6"/>
    <n v="191.31"/>
    <n v="0"/>
    <n v="0"/>
    <n v="0"/>
    <x v="3238"/>
  </r>
  <r>
    <s v="ORD-20243923"/>
    <d v="2025-04-22T00:00:00"/>
    <s v="CUST-1033"/>
    <s v="Prime Supermarkets"/>
    <x v="0"/>
    <x v="2"/>
    <s v="SP-01"/>
    <s v="Sarah Jenkins"/>
    <s v="PROD-204"/>
    <x v="12"/>
    <s v="Home Care"/>
    <n v="7.2"/>
    <n v="3.6"/>
    <n v="7"/>
    <n v="50.4"/>
    <n v="0.158"/>
    <n v="7.96"/>
    <n v="42.44"/>
    <n v="25.2"/>
    <n v="17.239999999999998"/>
    <n v="0"/>
    <n v="0"/>
    <n v="0"/>
    <x v="1845"/>
  </r>
  <r>
    <s v="ORD-20243924"/>
    <d v="2025-06-30T00:00:00"/>
    <s v="CUST-1080"/>
    <s v="Crest Retail"/>
    <x v="3"/>
    <x v="4"/>
    <s v="SP-04"/>
    <s v="David Mueller"/>
    <s v="PROD-202"/>
    <x v="4"/>
    <s v="Home Care"/>
    <n v="4.5"/>
    <n v="2.1"/>
    <n v="304"/>
    <n v="1368"/>
    <n v="0.22209999999999999"/>
    <n v="303.83"/>
    <n v="1064.17"/>
    <n v="638.4"/>
    <n v="425.77"/>
    <n v="0"/>
    <n v="0"/>
    <n v="0"/>
    <x v="3716"/>
  </r>
  <r>
    <s v="ORD-20243925"/>
    <d v="2025-10-26T00:00:00"/>
    <s v="CUST-1049"/>
    <s v="Horizon Supermarkets"/>
    <x v="0"/>
    <x v="3"/>
    <s v="SP-01"/>
    <s v="Sarah Jenkins"/>
    <s v="PROD-403"/>
    <x v="11"/>
    <s v="Household Essentials"/>
    <n v="5.5"/>
    <n v="3.8"/>
    <n v="87"/>
    <n v="478.5"/>
    <n v="3.0200000000000001E-2"/>
    <n v="14.45"/>
    <n v="464.05"/>
    <n v="330.6"/>
    <n v="133.44999999999999"/>
    <n v="0"/>
    <n v="0"/>
    <n v="0"/>
    <x v="3717"/>
  </r>
  <r>
    <s v="ORD-20243926"/>
    <d v="2025-01-02T00:00:00"/>
    <s v="CUST-1075"/>
    <s v="Beacon Distributors"/>
    <x v="4"/>
    <x v="3"/>
    <s v="SP-07"/>
    <s v="Carlos Mendez"/>
    <s v="PROD-404"/>
    <x v="16"/>
    <s v="Household Essentials"/>
    <n v="4.9000000000000004"/>
    <n v="3.1"/>
    <n v="81"/>
    <n v="396.9"/>
    <n v="2.0000000000000001E-4"/>
    <n v="0.08"/>
    <n v="396.82"/>
    <n v="251.1"/>
    <n v="145.72"/>
    <n v="0"/>
    <n v="0"/>
    <n v="0"/>
    <x v="3718"/>
  </r>
  <r>
    <s v="ORD-20243927"/>
    <d v="2024-11-11T00:00:00"/>
    <s v="CUST-1094"/>
    <s v="Crown Express"/>
    <x v="3"/>
    <x v="3"/>
    <s v="SP-03"/>
    <s v="Elena Rostova"/>
    <s v="PROD-105"/>
    <x v="1"/>
    <s v="Personal Care"/>
    <n v="14.5"/>
    <n v="4.2"/>
    <n v="18"/>
    <n v="261"/>
    <n v="1.72E-2"/>
    <n v="4.49"/>
    <n v="256.51"/>
    <n v="75.599999999999994"/>
    <n v="180.91"/>
    <n v="0"/>
    <n v="0"/>
    <n v="0"/>
    <x v="2933"/>
  </r>
  <r>
    <s v="ORD-20243928"/>
    <d v="2024-09-24T00:00:00"/>
    <s v="CUST-1021"/>
    <s v="Global Stores"/>
    <x v="0"/>
    <x v="0"/>
    <s v="SP-01"/>
    <s v="Sarah Jenkins"/>
    <s v="PROD-204"/>
    <x v="12"/>
    <s v="Home Care"/>
    <n v="7.2"/>
    <n v="3.6"/>
    <n v="80"/>
    <n v="576"/>
    <n v="8.3999999999999995E-3"/>
    <n v="4.84"/>
    <n v="571.16"/>
    <n v="288"/>
    <n v="283.16000000000003"/>
    <n v="0"/>
    <n v="0"/>
    <n v="0"/>
    <x v="3719"/>
  </r>
  <r>
    <s v="ORD-20243929"/>
    <d v="2025-01-03T00:00:00"/>
    <s v="CUST-1057"/>
    <s v="Pioneer Supermarkets"/>
    <x v="2"/>
    <x v="2"/>
    <s v="SP-05"/>
    <s v="Kenji Sato"/>
    <s v="PROD-304"/>
    <x v="8"/>
    <s v="Food &amp; Beverage"/>
    <n v="4.2"/>
    <n v="2.8"/>
    <n v="88"/>
    <n v="369.6"/>
    <n v="0.39240000000000003"/>
    <n v="145.03"/>
    <n v="224.57"/>
    <n v="246.4"/>
    <n v="-21.83"/>
    <n v="0"/>
    <n v="0"/>
    <n v="0"/>
    <x v="3720"/>
  </r>
  <r>
    <s v="ORD-20243930"/>
    <d v="2025-06-09T00:00:00"/>
    <s v="CUST-1046"/>
    <s v="Vanguard Express"/>
    <x v="2"/>
    <x v="4"/>
    <s v="SP-06"/>
    <s v="Priya Sharma"/>
    <s v="PROD-105"/>
    <x v="1"/>
    <s v="Personal Care"/>
    <n v="14.5"/>
    <n v="4.2"/>
    <n v="230"/>
    <n v="3335"/>
    <n v="0.16800000000000001"/>
    <n v="560.28"/>
    <n v="2774.72"/>
    <n v="966"/>
    <n v="1808.72"/>
    <n v="0"/>
    <n v="0"/>
    <n v="0"/>
    <x v="3721"/>
  </r>
  <r>
    <s v="ORD-20243931"/>
    <d v="2026-06-22T00:00:00"/>
    <s v="CUST-1010"/>
    <s v="Apex Mart"/>
    <x v="2"/>
    <x v="3"/>
    <s v="SP-05"/>
    <s v="Kenji Sato"/>
    <s v="PROD-301"/>
    <x v="2"/>
    <s v="Food &amp; Beverage"/>
    <n v="5"/>
    <n v="3.2"/>
    <n v="125"/>
    <n v="625"/>
    <n v="1.6500000000000001E-2"/>
    <n v="10.31"/>
    <n v="614.69000000000005"/>
    <n v="400"/>
    <n v="214.69"/>
    <n v="0"/>
    <n v="0"/>
    <n v="0"/>
    <x v="3722"/>
  </r>
  <r>
    <s v="ORD-20243932"/>
    <d v="2025-05-24T00:00:00"/>
    <s v="CUST-1087"/>
    <s v="Crest Direct"/>
    <x v="2"/>
    <x v="3"/>
    <s v="SP-06"/>
    <s v="Priya Sharma"/>
    <s v="PROD-402"/>
    <x v="10"/>
    <s v="Household Essentials"/>
    <n v="6"/>
    <n v="4.2"/>
    <n v="304"/>
    <n v="1824"/>
    <n v="3.5000000000000001E-3"/>
    <n v="6.38"/>
    <n v="1817.62"/>
    <n v="1276.8"/>
    <n v="540.82000000000005"/>
    <n v="20"/>
    <n v="119.58"/>
    <n v="94"/>
    <x v="3723"/>
  </r>
  <r>
    <s v="ORD-20243933"/>
    <d v="2025-04-22T00:00:00"/>
    <s v="CUST-1075"/>
    <s v="Beacon Distributors"/>
    <x v="4"/>
    <x v="3"/>
    <s v="SP-07"/>
    <s v="Carlos Mendez"/>
    <s v="PROD-202"/>
    <x v="4"/>
    <s v="Home Care"/>
    <n v="4.5"/>
    <n v="2.1"/>
    <n v="118"/>
    <n v="531"/>
    <n v="1.5E-3"/>
    <n v="0.8"/>
    <n v="530.20000000000005"/>
    <n v="247.8"/>
    <n v="282.39999999999998"/>
    <n v="0"/>
    <n v="0"/>
    <n v="0"/>
    <x v="3724"/>
  </r>
  <r>
    <s v="ORD-20243934"/>
    <d v="2024-04-10T00:00:00"/>
    <s v="CUST-1063"/>
    <s v="Pioneer Direct"/>
    <x v="4"/>
    <x v="2"/>
    <s v="SP-07"/>
    <s v="Carlos Mendez"/>
    <s v="PROD-101"/>
    <x v="9"/>
    <s v="Personal Care"/>
    <n v="8.5"/>
    <n v="2.8"/>
    <n v="23"/>
    <n v="195.5"/>
    <n v="3.39E-2"/>
    <n v="6.63"/>
    <n v="188.87"/>
    <n v="64.400000000000006"/>
    <n v="124.47"/>
    <n v="6"/>
    <n v="49.27"/>
    <n v="19.8"/>
    <x v="2792"/>
  </r>
  <r>
    <s v="ORD-20243935"/>
    <d v="2026-04-02T00:00:00"/>
    <s v="CUST-1102"/>
    <s v="Atlas Express"/>
    <x v="2"/>
    <x v="3"/>
    <s v="SP-06"/>
    <s v="Priya Sharma"/>
    <s v="PROD-401"/>
    <x v="3"/>
    <s v="Household Essentials"/>
    <n v="10.5"/>
    <n v="7.5"/>
    <n v="42"/>
    <n v="441"/>
    <n v="1.2800000000000001E-2"/>
    <n v="5.64"/>
    <n v="435.36"/>
    <n v="315"/>
    <n v="120.36"/>
    <n v="0"/>
    <n v="0"/>
    <n v="0"/>
    <x v="3725"/>
  </r>
  <r>
    <s v="ORD-20243936"/>
    <d v="2026-01-09T00:00:00"/>
    <s v="CUST-1018"/>
    <s v="Global Mart"/>
    <x v="0"/>
    <x v="3"/>
    <s v="SP-02"/>
    <s v="Michael Chang"/>
    <s v="PROD-104"/>
    <x v="6"/>
    <s v="Personal Care"/>
    <n v="9.9"/>
    <n v="3.1"/>
    <n v="39"/>
    <n v="386.1"/>
    <n v="1.34E-2"/>
    <n v="5.17"/>
    <n v="380.93"/>
    <n v="120.9"/>
    <n v="260.02999999999997"/>
    <n v="0"/>
    <n v="0"/>
    <n v="0"/>
    <x v="3726"/>
  </r>
  <r>
    <s v="ORD-20243937"/>
    <d v="2025-04-25T00:00:00"/>
    <s v="CUST-1041"/>
    <s v="Vanguard Supermarkets"/>
    <x v="0"/>
    <x v="3"/>
    <s v="SP-02"/>
    <s v="Michael Chang"/>
    <s v="PROD-304"/>
    <x v="8"/>
    <s v="Food &amp; Beverage"/>
    <n v="4.2"/>
    <n v="2.8"/>
    <n v="123"/>
    <n v="516.6"/>
    <n v="5.9999999999999995E-4"/>
    <n v="0.31"/>
    <n v="516.29"/>
    <n v="344.4"/>
    <n v="171.89"/>
    <n v="0"/>
    <n v="0"/>
    <n v="0"/>
    <x v="3727"/>
  </r>
  <r>
    <s v="ORD-20243938"/>
    <d v="2026-02-18T00:00:00"/>
    <s v="CUST-1105"/>
    <s v="Omega Supermarkets"/>
    <x v="3"/>
    <x v="4"/>
    <s v="SP-04"/>
    <s v="David Mueller"/>
    <s v="PROD-303"/>
    <x v="5"/>
    <s v="Food &amp; Beverage"/>
    <n v="11"/>
    <n v="6.8"/>
    <n v="185"/>
    <n v="2035"/>
    <n v="1.8100000000000002E-2"/>
    <n v="36.83"/>
    <n v="1998.17"/>
    <n v="1258"/>
    <n v="740.17"/>
    <n v="0"/>
    <n v="0"/>
    <n v="0"/>
    <x v="3728"/>
  </r>
  <r>
    <s v="ORD-20243939"/>
    <d v="2026-05-09T00:00:00"/>
    <s v="CUST-1005"/>
    <s v="Metro Stores"/>
    <x v="0"/>
    <x v="0"/>
    <s v="SP-02"/>
    <s v="Michael Chang"/>
    <s v="PROD-302"/>
    <x v="7"/>
    <s v="Food &amp; Beverage"/>
    <n v="3.8"/>
    <n v="2.6"/>
    <n v="233"/>
    <n v="885.4"/>
    <n v="0.13950000000000001"/>
    <n v="123.51"/>
    <n v="761.89"/>
    <n v="605.79999999999995"/>
    <n v="156.09"/>
    <n v="0"/>
    <n v="0"/>
    <n v="0"/>
    <x v="3729"/>
  </r>
  <r>
    <s v="ORD-20243940"/>
    <d v="2024-11-23T00:00:00"/>
    <s v="CUST-1070"/>
    <s v="Sterling Express"/>
    <x v="1"/>
    <x v="3"/>
    <s v="SP-08"/>
    <s v="Tariq Al-Mansoor"/>
    <s v="PROD-402"/>
    <x v="10"/>
    <s v="Household Essentials"/>
    <n v="6"/>
    <n v="4.2"/>
    <n v="96"/>
    <n v="576"/>
    <n v="2.93E-2"/>
    <n v="16.88"/>
    <n v="559.12"/>
    <n v="403.2"/>
    <n v="155.91999999999999"/>
    <n v="0"/>
    <n v="0"/>
    <n v="0"/>
    <x v="3730"/>
  </r>
  <r>
    <s v="ORD-20243941"/>
    <d v="2026-07-25T00:00:00"/>
    <s v="CUST-1041"/>
    <s v="Vanguard Supermarkets"/>
    <x v="0"/>
    <x v="3"/>
    <s v="SP-02"/>
    <s v="Michael Chang"/>
    <s v="PROD-202"/>
    <x v="4"/>
    <s v="Home Care"/>
    <n v="4.5"/>
    <n v="2.1"/>
    <n v="29"/>
    <n v="130.5"/>
    <n v="5.9999999999999995E-4"/>
    <n v="0.08"/>
    <n v="130.41999999999999"/>
    <n v="60.9"/>
    <n v="69.52"/>
    <n v="0"/>
    <n v="0"/>
    <n v="0"/>
    <x v="3731"/>
  </r>
  <r>
    <s v="ORD-20243942"/>
    <d v="2024-07-27T00:00:00"/>
    <s v="CUST-1077"/>
    <s v="Beacon Stores"/>
    <x v="1"/>
    <x v="3"/>
    <s v="SP-08"/>
    <s v="Tariq Al-Mansoor"/>
    <s v="PROD-301"/>
    <x v="2"/>
    <s v="Food &amp; Beverage"/>
    <n v="5"/>
    <n v="3.2"/>
    <n v="214"/>
    <n v="1070"/>
    <n v="2E-3"/>
    <n v="2.14"/>
    <n v="1067.8599999999999"/>
    <n v="684.8"/>
    <n v="383.06"/>
    <n v="0"/>
    <n v="0"/>
    <n v="0"/>
    <x v="3732"/>
  </r>
  <r>
    <s v="ORD-20243943"/>
    <d v="2025-01-14T00:00:00"/>
    <s v="CUST-1082"/>
    <s v="Crest Mart"/>
    <x v="0"/>
    <x v="2"/>
    <s v="SP-01"/>
    <s v="Sarah Jenkins"/>
    <s v="PROD-404"/>
    <x v="16"/>
    <s v="Household Essentials"/>
    <n v="4.9000000000000004"/>
    <n v="3.1"/>
    <n v="9"/>
    <n v="44.1"/>
    <n v="0.18459999999999999"/>
    <n v="8.14"/>
    <n v="35.96"/>
    <n v="27.9"/>
    <n v="8.06"/>
    <n v="0"/>
    <n v="0"/>
    <n v="0"/>
    <x v="3733"/>
  </r>
  <r>
    <s v="ORD-20243944"/>
    <d v="2024-11-16T00:00:00"/>
    <s v="CUST-1100"/>
    <s v="Atlas Wholesale"/>
    <x v="2"/>
    <x v="3"/>
    <s v="SP-06"/>
    <s v="Priya Sharma"/>
    <s v="PROD-302"/>
    <x v="7"/>
    <s v="Food &amp; Beverage"/>
    <n v="3.8"/>
    <n v="2.6"/>
    <n v="25"/>
    <n v="95"/>
    <n v="6.9999999999999999E-4"/>
    <n v="7.0000000000000007E-2"/>
    <n v="94.93"/>
    <n v="65"/>
    <n v="29.93"/>
    <n v="0"/>
    <n v="0"/>
    <n v="0"/>
    <x v="3734"/>
  </r>
  <r>
    <s v="ORD-20243945"/>
    <d v="2025-02-27T00:00:00"/>
    <s v="CUST-1097"/>
    <s v="Atlas Supermarkets"/>
    <x v="0"/>
    <x v="1"/>
    <s v="SP-02"/>
    <s v="Michael Chang"/>
    <s v="PROD-105"/>
    <x v="1"/>
    <s v="Personal Care"/>
    <n v="14.5"/>
    <n v="4.2"/>
    <n v="1"/>
    <n v="14.5"/>
    <n v="2.58E-2"/>
    <n v="0.37"/>
    <n v="14.13"/>
    <n v="4.2"/>
    <n v="9.93"/>
    <n v="1"/>
    <n v="14.13"/>
    <n v="4.7"/>
    <x v="578"/>
  </r>
  <r>
    <s v="ORD-20243946"/>
    <d v="2024-02-16T00:00:00"/>
    <s v="CUST-1058"/>
    <s v="Pioneer Mart"/>
    <x v="4"/>
    <x v="3"/>
    <s v="SP-07"/>
    <s v="Carlos Mendez"/>
    <s v="PROD-402"/>
    <x v="10"/>
    <s v="Household Essentials"/>
    <n v="6"/>
    <n v="4.2"/>
    <n v="69"/>
    <n v="414"/>
    <n v="2.86E-2"/>
    <n v="11.84"/>
    <n v="402.16"/>
    <n v="289.8"/>
    <n v="112.36"/>
    <n v="0"/>
    <n v="0"/>
    <n v="0"/>
    <x v="3735"/>
  </r>
  <r>
    <s v="ORD-20243947"/>
    <d v="2025-07-30T00:00:00"/>
    <s v="CUST-1008"/>
    <s v="Apex Retail"/>
    <x v="0"/>
    <x v="1"/>
    <s v="SP-02"/>
    <s v="Michael Chang"/>
    <s v="PROD-201"/>
    <x v="14"/>
    <s v="Home Care"/>
    <n v="12"/>
    <n v="6.5"/>
    <n v="30"/>
    <n v="360"/>
    <n v="1.5100000000000001E-2"/>
    <n v="5.44"/>
    <n v="354.56"/>
    <n v="195"/>
    <n v="159.56"/>
    <n v="0"/>
    <n v="0"/>
    <n v="0"/>
    <x v="3736"/>
  </r>
  <r>
    <s v="ORD-20243948"/>
    <d v="2026-06-03T00:00:00"/>
    <s v="CUST-1059"/>
    <s v="Pioneer Distributors"/>
    <x v="4"/>
    <x v="1"/>
    <s v="SP-07"/>
    <s v="Carlos Mendez"/>
    <s v="PROD-304"/>
    <x v="8"/>
    <s v="Food &amp; Beverage"/>
    <n v="4.2"/>
    <n v="2.8"/>
    <n v="22"/>
    <n v="92.4"/>
    <n v="3.5400000000000001E-2"/>
    <n v="3.27"/>
    <n v="89.13"/>
    <n v="61.6"/>
    <n v="27.53"/>
    <n v="0"/>
    <n v="0"/>
    <n v="0"/>
    <x v="3737"/>
  </r>
  <r>
    <s v="ORD-20243949"/>
    <d v="2024-08-14T00:00:00"/>
    <s v="CUST-1016"/>
    <s v="Global Retail"/>
    <x v="0"/>
    <x v="0"/>
    <s v="SP-01"/>
    <s v="Sarah Jenkins"/>
    <s v="PROD-304"/>
    <x v="8"/>
    <s v="Food &amp; Beverage"/>
    <n v="4.2"/>
    <n v="2.8"/>
    <n v="240"/>
    <n v="1008"/>
    <n v="2.4E-2"/>
    <n v="24.19"/>
    <n v="983.81"/>
    <n v="672"/>
    <n v="311.81"/>
    <n v="0"/>
    <n v="0"/>
    <n v="0"/>
    <x v="3738"/>
  </r>
  <r>
    <s v="ORD-20243950"/>
    <d v="2026-01-29T00:00:00"/>
    <s v="CUST-1011"/>
    <s v="Apex Distributors"/>
    <x v="0"/>
    <x v="1"/>
    <s v="SP-01"/>
    <s v="Sarah Jenkins"/>
    <s v="PROD-101"/>
    <x v="9"/>
    <s v="Personal Care"/>
    <n v="8.5"/>
    <n v="2.8"/>
    <n v="18"/>
    <n v="153"/>
    <n v="0.02"/>
    <n v="3.06"/>
    <n v="149.94"/>
    <n v="50.4"/>
    <n v="99.54"/>
    <n v="7"/>
    <n v="58.31"/>
    <n v="23.1"/>
    <x v="3739"/>
  </r>
  <r>
    <s v="ORD-20243951"/>
    <d v="2024-05-29T00:00:00"/>
    <s v="CUST-1039"/>
    <s v="Prime Direct"/>
    <x v="3"/>
    <x v="3"/>
    <s v="SP-04"/>
    <s v="David Mueller"/>
    <s v="PROD-102"/>
    <x v="15"/>
    <s v="Personal Care"/>
    <n v="6.2"/>
    <n v="1.9"/>
    <n v="68"/>
    <n v="421.6"/>
    <n v="3.5999999999999999E-3"/>
    <n v="1.52"/>
    <n v="420.08"/>
    <n v="129.19999999999999"/>
    <n v="290.88"/>
    <n v="14"/>
    <n v="86.49"/>
    <n v="33.6"/>
    <x v="3740"/>
  </r>
  <r>
    <s v="ORD-20243952"/>
    <d v="2024-01-17T00:00:00"/>
    <s v="CUST-1080"/>
    <s v="Crest Retail"/>
    <x v="3"/>
    <x v="4"/>
    <s v="SP-04"/>
    <s v="David Mueller"/>
    <s v="PROD-203"/>
    <x v="0"/>
    <s v="Home Care"/>
    <n v="5.8"/>
    <n v="2.7"/>
    <n v="56"/>
    <n v="324.8"/>
    <n v="2.7099999999999999E-2"/>
    <n v="8.8000000000000007"/>
    <n v="316"/>
    <n v="151.19999999999999"/>
    <n v="164.8"/>
    <n v="0"/>
    <n v="0"/>
    <n v="0"/>
    <x v="3741"/>
  </r>
  <r>
    <s v="ORD-20243953"/>
    <d v="2024-09-24T00:00:00"/>
    <s v="CUST-1111"/>
    <s v="Omega Direct"/>
    <x v="0"/>
    <x v="1"/>
    <s v="SP-01"/>
    <s v="Sarah Jenkins"/>
    <s v="PROD-402"/>
    <x v="10"/>
    <s v="Household Essentials"/>
    <n v="6"/>
    <n v="4.2"/>
    <n v="25"/>
    <n v="150"/>
    <n v="2.5000000000000001E-3"/>
    <n v="0.38"/>
    <n v="149.62"/>
    <n v="105"/>
    <n v="44.62"/>
    <n v="0"/>
    <n v="0"/>
    <n v="0"/>
    <x v="3742"/>
  </r>
  <r>
    <s v="ORD-20243954"/>
    <d v="2025-07-20T00:00:00"/>
    <s v="CUST-1078"/>
    <s v="Beacon Express"/>
    <x v="2"/>
    <x v="2"/>
    <s v="SP-05"/>
    <s v="Kenji Sato"/>
    <s v="PROD-403"/>
    <x v="11"/>
    <s v="Household Essentials"/>
    <n v="5.5"/>
    <n v="3.8"/>
    <n v="38"/>
    <n v="209"/>
    <n v="0.14330000000000001"/>
    <n v="29.95"/>
    <n v="179.05"/>
    <n v="144.4"/>
    <n v="34.65"/>
    <n v="0"/>
    <n v="0"/>
    <n v="0"/>
    <x v="3743"/>
  </r>
  <r>
    <s v="ORD-20243955"/>
    <d v="2026-08-15T00:00:00"/>
    <s v="CUST-1069"/>
    <s v="Sterling Stores"/>
    <x v="3"/>
    <x v="0"/>
    <s v="SP-04"/>
    <s v="David Mueller"/>
    <s v="PROD-203"/>
    <x v="0"/>
    <s v="Home Care"/>
    <n v="5.8"/>
    <n v="2.7"/>
    <n v="69"/>
    <n v="400.2"/>
    <n v="9.1000000000000004E-3"/>
    <n v="3.64"/>
    <n v="396.56"/>
    <n v="186.3"/>
    <n v="210.26"/>
    <n v="0"/>
    <n v="0"/>
    <n v="0"/>
    <x v="3744"/>
  </r>
  <r>
    <s v="ORD-20243956"/>
    <d v="2025-08-21T00:00:00"/>
    <s v="CUST-1000"/>
    <s v="Metro Retail"/>
    <x v="3"/>
    <x v="0"/>
    <s v="SP-03"/>
    <s v="Elena Rostova"/>
    <s v="PROD-302"/>
    <x v="7"/>
    <s v="Food &amp; Beverage"/>
    <n v="3.8"/>
    <n v="2.6"/>
    <n v="70"/>
    <n v="266"/>
    <n v="1.6299999999999999E-2"/>
    <n v="4.34"/>
    <n v="261.66000000000003"/>
    <n v="182"/>
    <n v="79.66"/>
    <n v="40"/>
    <n v="149.52000000000001"/>
    <n v="124"/>
    <x v="3745"/>
  </r>
  <r>
    <s v="ORD-20243957"/>
    <d v="2025-08-16T00:00:00"/>
    <s v="CUST-1018"/>
    <s v="Global Mart"/>
    <x v="0"/>
    <x v="3"/>
    <s v="SP-02"/>
    <s v="Michael Chang"/>
    <s v="PROD-105"/>
    <x v="1"/>
    <s v="Personal Care"/>
    <n v="14.5"/>
    <n v="4.2"/>
    <n v="52"/>
    <n v="754"/>
    <n v="3.7999999999999999E-2"/>
    <n v="28.65"/>
    <n v="725.35"/>
    <n v="218.4"/>
    <n v="506.95"/>
    <n v="0"/>
    <n v="0"/>
    <n v="0"/>
    <x v="3746"/>
  </r>
  <r>
    <s v="ORD-20243958"/>
    <d v="2026-01-07T00:00:00"/>
    <s v="CUST-1065"/>
    <s v="Sterling Supermarkets"/>
    <x v="3"/>
    <x v="3"/>
    <s v="SP-04"/>
    <s v="David Mueller"/>
    <s v="PROD-201"/>
    <x v="14"/>
    <s v="Home Care"/>
    <n v="12"/>
    <n v="6.5"/>
    <n v="77"/>
    <n v="924"/>
    <n v="7.7999999999999996E-3"/>
    <n v="7.21"/>
    <n v="916.79"/>
    <n v="500.5"/>
    <n v="416.29"/>
    <n v="0"/>
    <n v="0"/>
    <n v="0"/>
    <x v="3747"/>
  </r>
  <r>
    <s v="ORD-20243959"/>
    <d v="2025-03-03T00:00:00"/>
    <s v="CUST-1011"/>
    <s v="Apex Distributors"/>
    <x v="0"/>
    <x v="1"/>
    <s v="SP-01"/>
    <s v="Sarah Jenkins"/>
    <s v="PROD-402"/>
    <x v="10"/>
    <s v="Household Essentials"/>
    <n v="6"/>
    <n v="4.2"/>
    <n v="8"/>
    <n v="48"/>
    <n v="3.5999999999999999E-3"/>
    <n v="0.17"/>
    <n v="47.83"/>
    <n v="33.6"/>
    <n v="14.23"/>
    <n v="0"/>
    <n v="0"/>
    <n v="0"/>
    <x v="3748"/>
  </r>
  <r>
    <s v="ORD-20243960"/>
    <d v="2024-10-29T00:00:00"/>
    <s v="CUST-1057"/>
    <s v="Pioneer Supermarkets"/>
    <x v="2"/>
    <x v="2"/>
    <s v="SP-06"/>
    <s v="Priya Sharma"/>
    <s v="PROD-203"/>
    <x v="0"/>
    <s v="Home Care"/>
    <n v="5.8"/>
    <n v="2.7"/>
    <n v="3"/>
    <n v="17.399999999999999"/>
    <n v="5.9200000000000003E-2"/>
    <n v="1.03"/>
    <n v="16.37"/>
    <n v="8.1"/>
    <n v="8.27"/>
    <n v="0"/>
    <n v="0"/>
    <n v="0"/>
    <x v="3749"/>
  </r>
  <r>
    <s v="ORD-20243961"/>
    <d v="2024-06-05T00:00:00"/>
    <s v="CUST-1017"/>
    <s v="Global Supermarkets"/>
    <x v="1"/>
    <x v="2"/>
    <s v="SP-08"/>
    <s v="Tariq Al-Mansoor"/>
    <s v="PROD-304"/>
    <x v="8"/>
    <s v="Food &amp; Beverage"/>
    <n v="4.2"/>
    <n v="2.8"/>
    <n v="7"/>
    <n v="29.4"/>
    <n v="0.24629999999999999"/>
    <n v="7.24"/>
    <n v="22.16"/>
    <n v="19.600000000000001"/>
    <n v="2.56"/>
    <n v="0"/>
    <n v="0"/>
    <n v="0"/>
    <x v="3110"/>
  </r>
  <r>
    <s v="ORD-20243962"/>
    <d v="2024-07-19T00:00:00"/>
    <s v="CUST-1046"/>
    <s v="Vanguard Express"/>
    <x v="2"/>
    <x v="4"/>
    <s v="SP-05"/>
    <s v="Kenji Sato"/>
    <s v="PROD-203"/>
    <x v="0"/>
    <s v="Home Care"/>
    <n v="5.8"/>
    <n v="2.7"/>
    <n v="255"/>
    <n v="1479"/>
    <n v="6.83E-2"/>
    <n v="101.02"/>
    <n v="1377.98"/>
    <n v="688.5"/>
    <n v="689.48"/>
    <n v="167"/>
    <n v="902.44"/>
    <n v="534.4"/>
    <x v="3750"/>
  </r>
  <r>
    <s v="ORD-20243963"/>
    <d v="2024-12-03T00:00:00"/>
    <s v="CUST-1114"/>
    <s v="Titan Mart"/>
    <x v="4"/>
    <x v="4"/>
    <s v="SP-07"/>
    <s v="Carlos Mendez"/>
    <s v="PROD-401"/>
    <x v="3"/>
    <s v="Household Essentials"/>
    <n v="10.5"/>
    <n v="7.5"/>
    <n v="79"/>
    <n v="829.5"/>
    <n v="0.1138"/>
    <n v="94.4"/>
    <n v="735.1"/>
    <n v="592.5"/>
    <n v="142.6"/>
    <n v="0"/>
    <n v="0"/>
    <n v="0"/>
    <x v="3751"/>
  </r>
  <r>
    <s v="ORD-20243964"/>
    <d v="2024-08-23T00:00:00"/>
    <s v="CUST-1091"/>
    <s v="Crown Distributors"/>
    <x v="1"/>
    <x v="2"/>
    <s v="SP-08"/>
    <s v="Tariq Al-Mansoor"/>
    <s v="PROD-204"/>
    <x v="12"/>
    <s v="Home Care"/>
    <n v="7.2"/>
    <n v="3.6"/>
    <n v="11"/>
    <n v="79.2"/>
    <n v="0.15690000000000001"/>
    <n v="12.43"/>
    <n v="66.77"/>
    <n v="39.6"/>
    <n v="27.17"/>
    <n v="0"/>
    <n v="0"/>
    <n v="0"/>
    <x v="3752"/>
  </r>
  <r>
    <s v="ORD-20243965"/>
    <d v="2025-01-23T00:00:00"/>
    <s v="CUST-1049"/>
    <s v="Horizon Supermarkets"/>
    <x v="0"/>
    <x v="3"/>
    <s v="SP-01"/>
    <s v="Sarah Jenkins"/>
    <s v="PROD-104"/>
    <x v="6"/>
    <s v="Personal Care"/>
    <n v="9.9"/>
    <n v="3.1"/>
    <n v="30"/>
    <n v="297"/>
    <n v="6.0000000000000001E-3"/>
    <n v="1.78"/>
    <n v="295.22000000000003"/>
    <n v="93"/>
    <n v="202.22"/>
    <n v="0"/>
    <n v="0"/>
    <n v="0"/>
    <x v="3753"/>
  </r>
  <r>
    <s v="ORD-20243966"/>
    <d v="2025-08-06T00:00:00"/>
    <s v="CUST-1072"/>
    <s v="Beacon Retail"/>
    <x v="0"/>
    <x v="3"/>
    <s v="SP-02"/>
    <s v="Michael Chang"/>
    <s v="PROD-404"/>
    <x v="16"/>
    <s v="Household Essentials"/>
    <n v="4.9000000000000004"/>
    <n v="3.1"/>
    <n v="193"/>
    <n v="945.7"/>
    <n v="1.95E-2"/>
    <n v="18.440000000000001"/>
    <n v="927.26"/>
    <n v="598.29999999999995"/>
    <n v="328.96"/>
    <n v="0"/>
    <n v="0"/>
    <n v="0"/>
    <x v="3754"/>
  </r>
  <r>
    <s v="ORD-20243967"/>
    <d v="2026-05-03T00:00:00"/>
    <s v="CUST-1096"/>
    <s v="Atlas Retail"/>
    <x v="4"/>
    <x v="4"/>
    <s v="SP-07"/>
    <s v="Carlos Mendez"/>
    <s v="PROD-203"/>
    <x v="0"/>
    <s v="Home Care"/>
    <n v="5.8"/>
    <n v="2.7"/>
    <n v="111"/>
    <n v="643.79999999999995"/>
    <n v="7.9899999999999999E-2"/>
    <n v="51.44"/>
    <n v="592.36"/>
    <n v="299.7"/>
    <n v="292.66000000000003"/>
    <n v="0"/>
    <n v="0"/>
    <n v="0"/>
    <x v="211"/>
  </r>
  <r>
    <s v="ORD-20243968"/>
    <d v="2024-09-08T00:00:00"/>
    <s v="CUST-1040"/>
    <s v="Vanguard Retail"/>
    <x v="4"/>
    <x v="4"/>
    <s v="SP-07"/>
    <s v="Carlos Mendez"/>
    <s v="PROD-202"/>
    <x v="4"/>
    <s v="Home Care"/>
    <n v="4.5"/>
    <n v="2.1"/>
    <n v="67"/>
    <n v="301.5"/>
    <n v="0.1318"/>
    <n v="39.74"/>
    <n v="261.76"/>
    <n v="140.69999999999999"/>
    <n v="121.06"/>
    <n v="0"/>
    <n v="0"/>
    <n v="0"/>
    <x v="3755"/>
  </r>
  <r>
    <s v="ORD-20243969"/>
    <d v="2025-05-26T00:00:00"/>
    <s v="CUST-1049"/>
    <s v="Horizon Supermarkets"/>
    <x v="0"/>
    <x v="3"/>
    <s v="SP-01"/>
    <s v="Sarah Jenkins"/>
    <s v="PROD-204"/>
    <x v="12"/>
    <s v="Home Care"/>
    <n v="7.2"/>
    <n v="3.6"/>
    <n v="108"/>
    <n v="777.6"/>
    <n v="2.4899999999999999E-2"/>
    <n v="19.36"/>
    <n v="758.24"/>
    <n v="388.8"/>
    <n v="369.44"/>
    <n v="0"/>
    <n v="0"/>
    <n v="0"/>
    <x v="3756"/>
  </r>
  <r>
    <s v="ORD-20243970"/>
    <d v="2025-07-17T00:00:00"/>
    <s v="CUST-1110"/>
    <s v="Omega Express"/>
    <x v="2"/>
    <x v="4"/>
    <s v="SP-06"/>
    <s v="Priya Sharma"/>
    <s v="PROD-102"/>
    <x v="15"/>
    <s v="Personal Care"/>
    <n v="6.2"/>
    <n v="1.9"/>
    <n v="122"/>
    <n v="756.4"/>
    <n v="8.9800000000000005E-2"/>
    <n v="67.92"/>
    <n v="688.48"/>
    <n v="231.8"/>
    <n v="456.68"/>
    <n v="0"/>
    <n v="0"/>
    <n v="0"/>
    <x v="3757"/>
  </r>
  <r>
    <s v="ORD-20243971"/>
    <d v="2025-11-01T00:00:00"/>
    <s v="CUST-1066"/>
    <s v="Sterling Mart"/>
    <x v="0"/>
    <x v="1"/>
    <s v="SP-01"/>
    <s v="Sarah Jenkins"/>
    <s v="PROD-202"/>
    <x v="4"/>
    <s v="Home Care"/>
    <n v="4.5"/>
    <n v="2.1"/>
    <n v="5"/>
    <n v="22.5"/>
    <n v="1.6000000000000001E-3"/>
    <n v="0.04"/>
    <n v="22.46"/>
    <n v="10.5"/>
    <n v="11.96"/>
    <n v="0"/>
    <n v="0"/>
    <n v="0"/>
    <x v="2208"/>
  </r>
  <r>
    <s v="ORD-20243972"/>
    <d v="2026-08-24T00:00:00"/>
    <s v="CUST-1067"/>
    <s v="Sterling Distributors"/>
    <x v="1"/>
    <x v="1"/>
    <s v="SP-08"/>
    <s v="Tariq Al-Mansoor"/>
    <s v="PROD-403"/>
    <x v="11"/>
    <s v="Household Essentials"/>
    <n v="5.5"/>
    <n v="3.8"/>
    <n v="88"/>
    <n v="484"/>
    <n v="1.15E-2"/>
    <n v="5.57"/>
    <n v="478.43"/>
    <n v="334.4"/>
    <n v="144.03"/>
    <n v="0"/>
    <n v="0"/>
    <n v="0"/>
    <x v="3758"/>
  </r>
  <r>
    <s v="ORD-20243973"/>
    <d v="2025-12-02T00:00:00"/>
    <s v="CUST-1112"/>
    <s v="Titan Retail"/>
    <x v="0"/>
    <x v="3"/>
    <s v="SP-02"/>
    <s v="Michael Chang"/>
    <s v="PROD-102"/>
    <x v="15"/>
    <s v="Personal Care"/>
    <n v="6.2"/>
    <n v="1.9"/>
    <n v="178"/>
    <n v="1103.5999999999999"/>
    <n v="2.69E-2"/>
    <n v="29.69"/>
    <n v="1073.9100000000001"/>
    <n v="338.2"/>
    <n v="735.71"/>
    <n v="12"/>
    <n v="72.400000000000006"/>
    <n v="28.8"/>
    <x v="3759"/>
  </r>
  <r>
    <s v="ORD-20243974"/>
    <d v="2024-12-11T00:00:00"/>
    <s v="CUST-1118"/>
    <s v="Titan Express"/>
    <x v="0"/>
    <x v="3"/>
    <s v="SP-02"/>
    <s v="Michael Chang"/>
    <s v="PROD-404"/>
    <x v="16"/>
    <s v="Household Essentials"/>
    <n v="4.9000000000000004"/>
    <n v="3.1"/>
    <n v="15"/>
    <n v="73.5"/>
    <n v="4.58E-2"/>
    <n v="3.37"/>
    <n v="70.13"/>
    <n v="46.5"/>
    <n v="23.63"/>
    <n v="0"/>
    <n v="0"/>
    <n v="0"/>
    <x v="3760"/>
  </r>
  <r>
    <s v="ORD-20243975"/>
    <d v="2024-09-20T00:00:00"/>
    <s v="CUST-1034"/>
    <s v="Prime Mart"/>
    <x v="0"/>
    <x v="0"/>
    <s v="SP-01"/>
    <s v="Sarah Jenkins"/>
    <s v="PROD-201"/>
    <x v="14"/>
    <s v="Home Care"/>
    <n v="12"/>
    <n v="6.5"/>
    <n v="141"/>
    <n v="1692"/>
    <n v="9.2700000000000005E-2"/>
    <n v="156.85"/>
    <n v="1535.15"/>
    <n v="916.5"/>
    <n v="618.65"/>
    <n v="0"/>
    <n v="0"/>
    <n v="0"/>
    <x v="3761"/>
  </r>
  <r>
    <s v="ORD-20243976"/>
    <d v="2026-02-20T00:00:00"/>
    <s v="CUST-1026"/>
    <s v="Summit Mart"/>
    <x v="1"/>
    <x v="2"/>
    <s v="SP-08"/>
    <s v="Tariq Al-Mansoor"/>
    <s v="PROD-101"/>
    <x v="9"/>
    <s v="Personal Care"/>
    <n v="8.5"/>
    <n v="2.8"/>
    <n v="83"/>
    <n v="705.5"/>
    <n v="3.9199999999999999E-2"/>
    <n v="27.66"/>
    <n v="677.84"/>
    <n v="232.4"/>
    <n v="445.44"/>
    <n v="0"/>
    <n v="0"/>
    <n v="0"/>
    <x v="3762"/>
  </r>
  <r>
    <s v="ORD-20243977"/>
    <d v="2026-04-21T00:00:00"/>
    <s v="CUST-1056"/>
    <s v="Pioneer Retail"/>
    <x v="1"/>
    <x v="2"/>
    <s v="SP-08"/>
    <s v="Tariq Al-Mansoor"/>
    <s v="PROD-401"/>
    <x v="3"/>
    <s v="Household Essentials"/>
    <n v="10.5"/>
    <n v="7.5"/>
    <n v="56"/>
    <n v="588"/>
    <n v="0.17150000000000001"/>
    <n v="100.84"/>
    <n v="487.16"/>
    <n v="420"/>
    <n v="67.16"/>
    <n v="0"/>
    <n v="0"/>
    <n v="0"/>
    <x v="3763"/>
  </r>
  <r>
    <s v="ORD-20243978"/>
    <d v="2025-05-15T00:00:00"/>
    <s v="CUST-1047"/>
    <s v="Vanguard Direct"/>
    <x v="2"/>
    <x v="1"/>
    <s v="SP-05"/>
    <s v="Kenji Sato"/>
    <s v="PROD-103"/>
    <x v="13"/>
    <s v="Personal Care"/>
    <n v="4.8"/>
    <n v="1.4"/>
    <n v="18"/>
    <n v="86.4"/>
    <n v="2.0000000000000001E-4"/>
    <n v="0.02"/>
    <n v="86.38"/>
    <n v="25.2"/>
    <n v="61.18"/>
    <n v="0"/>
    <n v="0"/>
    <n v="0"/>
    <x v="3764"/>
  </r>
  <r>
    <s v="ORD-20243979"/>
    <d v="2026-01-10T00:00:00"/>
    <s v="CUST-1117"/>
    <s v="Titan Stores"/>
    <x v="0"/>
    <x v="4"/>
    <s v="SP-01"/>
    <s v="Sarah Jenkins"/>
    <s v="PROD-402"/>
    <x v="10"/>
    <s v="Household Essentials"/>
    <n v="6"/>
    <n v="4.2"/>
    <n v="366"/>
    <n v="2196"/>
    <n v="4.99E-2"/>
    <n v="109.58"/>
    <n v="2086.42"/>
    <n v="1537.2"/>
    <n v="549.22"/>
    <n v="0"/>
    <n v="0"/>
    <n v="0"/>
    <x v="3765"/>
  </r>
  <r>
    <s v="ORD-20243980"/>
    <d v="2025-10-19T00:00:00"/>
    <s v="CUST-1087"/>
    <s v="Crest Direct"/>
    <x v="2"/>
    <x v="3"/>
    <s v="SP-06"/>
    <s v="Priya Sharma"/>
    <s v="PROD-304"/>
    <x v="8"/>
    <s v="Food &amp; Beverage"/>
    <n v="4.2"/>
    <n v="2.8"/>
    <n v="44"/>
    <n v="184.8"/>
    <n v="1.03E-2"/>
    <n v="1.9"/>
    <n v="182.9"/>
    <n v="123.2"/>
    <n v="59.7"/>
    <n v="0"/>
    <n v="0"/>
    <n v="0"/>
    <x v="3766"/>
  </r>
  <r>
    <s v="ORD-20243981"/>
    <d v="2026-01-27T00:00:00"/>
    <s v="CUST-1095"/>
    <s v="Crown Direct"/>
    <x v="0"/>
    <x v="2"/>
    <s v="SP-02"/>
    <s v="Michael Chang"/>
    <s v="PROD-203"/>
    <x v="0"/>
    <s v="Home Care"/>
    <n v="5.8"/>
    <n v="2.7"/>
    <n v="8"/>
    <n v="46.4"/>
    <n v="3.5999999999999997E-2"/>
    <n v="1.67"/>
    <n v="44.73"/>
    <n v="21.6"/>
    <n v="23.13"/>
    <n v="0"/>
    <n v="0"/>
    <n v="0"/>
    <x v="3767"/>
  </r>
  <r>
    <s v="ORD-20243982"/>
    <d v="2025-05-17T00:00:00"/>
    <s v="CUST-1033"/>
    <s v="Prime Supermarkets"/>
    <x v="0"/>
    <x v="2"/>
    <s v="SP-02"/>
    <s v="Michael Chang"/>
    <s v="PROD-303"/>
    <x v="5"/>
    <s v="Food &amp; Beverage"/>
    <n v="11"/>
    <n v="6.8"/>
    <n v="61"/>
    <n v="671"/>
    <n v="0.1618"/>
    <n v="108.57"/>
    <n v="562.42999999999995"/>
    <n v="414.8"/>
    <n v="147.63"/>
    <n v="0"/>
    <n v="0"/>
    <n v="0"/>
    <x v="3768"/>
  </r>
  <r>
    <s v="ORD-20243983"/>
    <d v="2025-04-16T00:00:00"/>
    <s v="CUST-1078"/>
    <s v="Beacon Express"/>
    <x v="2"/>
    <x v="2"/>
    <s v="SP-05"/>
    <s v="Kenji Sato"/>
    <s v="PROD-103"/>
    <x v="13"/>
    <s v="Personal Care"/>
    <n v="4.8"/>
    <n v="1.4"/>
    <n v="8"/>
    <n v="38.4"/>
    <n v="0.25990000000000002"/>
    <n v="9.98"/>
    <n v="28.42"/>
    <n v="11.2"/>
    <n v="17.22"/>
    <n v="0"/>
    <n v="0"/>
    <n v="0"/>
    <x v="3769"/>
  </r>
  <r>
    <s v="ORD-20243984"/>
    <d v="2024-06-21T00:00:00"/>
    <s v="CUST-1032"/>
    <s v="Prime Retail"/>
    <x v="0"/>
    <x v="1"/>
    <s v="SP-01"/>
    <s v="Sarah Jenkins"/>
    <s v="PROD-105"/>
    <x v="1"/>
    <s v="Personal Care"/>
    <n v="14.5"/>
    <n v="4.2"/>
    <n v="1"/>
    <n v="14.5"/>
    <n v="2.5399999999999999E-2"/>
    <n v="0.37"/>
    <n v="14.13"/>
    <n v="4.2"/>
    <n v="9.93"/>
    <n v="0"/>
    <n v="0"/>
    <n v="0"/>
    <x v="3770"/>
  </r>
  <r>
    <s v="ORD-20243985"/>
    <d v="2026-01-20T00:00:00"/>
    <s v="CUST-1058"/>
    <s v="Pioneer Mart"/>
    <x v="4"/>
    <x v="3"/>
    <s v="SP-07"/>
    <s v="Carlos Mendez"/>
    <s v="PROD-403"/>
    <x v="11"/>
    <s v="Household Essentials"/>
    <n v="5.5"/>
    <n v="3.8"/>
    <n v="68"/>
    <n v="374"/>
    <n v="3.5099999999999999E-2"/>
    <n v="13.13"/>
    <n v="360.87"/>
    <n v="258.39999999999998"/>
    <n v="102.47"/>
    <n v="0"/>
    <n v="0"/>
    <n v="0"/>
    <x v="3771"/>
  </r>
  <r>
    <s v="ORD-20243986"/>
    <d v="2026-03-25T00:00:00"/>
    <s v="CUST-1069"/>
    <s v="Sterling Stores"/>
    <x v="3"/>
    <x v="0"/>
    <s v="SP-04"/>
    <s v="David Mueller"/>
    <s v="PROD-301"/>
    <x v="2"/>
    <s v="Food &amp; Beverage"/>
    <n v="5"/>
    <n v="3.2"/>
    <n v="87"/>
    <n v="435"/>
    <n v="0.16309999999999999"/>
    <n v="70.95"/>
    <n v="364.05"/>
    <n v="278.39999999999998"/>
    <n v="85.65"/>
    <n v="0"/>
    <n v="0"/>
    <n v="0"/>
    <x v="3772"/>
  </r>
  <r>
    <s v="ORD-20243987"/>
    <d v="2024-12-26T00:00:00"/>
    <s v="CUST-1059"/>
    <s v="Pioneer Distributors"/>
    <x v="4"/>
    <x v="1"/>
    <s v="SP-07"/>
    <s v="Carlos Mendez"/>
    <s v="PROD-304"/>
    <x v="8"/>
    <s v="Food &amp; Beverage"/>
    <n v="4.2"/>
    <n v="2.8"/>
    <n v="15"/>
    <n v="63"/>
    <n v="1.6E-2"/>
    <n v="1.01"/>
    <n v="61.99"/>
    <n v="42"/>
    <n v="19.989999999999998"/>
    <n v="0"/>
    <n v="0"/>
    <n v="0"/>
    <x v="3773"/>
  </r>
  <r>
    <s v="ORD-20243988"/>
    <d v="2024-06-22T00:00:00"/>
    <s v="CUST-1096"/>
    <s v="Atlas Retail"/>
    <x v="4"/>
    <x v="4"/>
    <s v="SP-07"/>
    <s v="Carlos Mendez"/>
    <s v="PROD-104"/>
    <x v="6"/>
    <s v="Personal Care"/>
    <n v="9.9"/>
    <n v="3.1"/>
    <n v="38"/>
    <n v="376.2"/>
    <n v="4.0599999999999997E-2"/>
    <n v="15.27"/>
    <n v="360.93"/>
    <n v="117.8"/>
    <n v="243.13"/>
    <n v="0"/>
    <n v="0"/>
    <n v="0"/>
    <x v="3774"/>
  </r>
  <r>
    <s v="ORD-20243989"/>
    <d v="2024-05-23T00:00:00"/>
    <s v="CUST-1013"/>
    <s v="Apex Stores"/>
    <x v="0"/>
    <x v="1"/>
    <s v="SP-01"/>
    <s v="Sarah Jenkins"/>
    <s v="PROD-202"/>
    <x v="4"/>
    <s v="Home Care"/>
    <n v="4.5"/>
    <n v="2.1"/>
    <n v="27"/>
    <n v="121.5"/>
    <n v="4.2200000000000001E-2"/>
    <n v="5.13"/>
    <n v="116.37"/>
    <n v="56.7"/>
    <n v="59.67"/>
    <n v="0"/>
    <n v="0"/>
    <n v="0"/>
    <x v="2199"/>
  </r>
  <r>
    <s v="ORD-20243990"/>
    <d v="2026-01-07T00:00:00"/>
    <s v="CUST-1007"/>
    <s v="Metro Direct"/>
    <x v="0"/>
    <x v="3"/>
    <s v="SP-01"/>
    <s v="Sarah Jenkins"/>
    <s v="PROD-303"/>
    <x v="5"/>
    <s v="Food &amp; Beverage"/>
    <n v="11"/>
    <n v="6.8"/>
    <n v="85"/>
    <n v="935"/>
    <n v="0.46560000000000001"/>
    <n v="435.34"/>
    <n v="499.66"/>
    <n v="578"/>
    <n v="-78.34"/>
    <n v="0"/>
    <n v="0"/>
    <n v="0"/>
    <x v="250"/>
  </r>
  <r>
    <s v="ORD-20243991"/>
    <d v="2025-07-13T00:00:00"/>
    <s v="CUST-1106"/>
    <s v="Omega Mart"/>
    <x v="2"/>
    <x v="3"/>
    <s v="SP-05"/>
    <s v="Kenji Sato"/>
    <s v="PROD-102"/>
    <x v="15"/>
    <s v="Personal Care"/>
    <n v="6.2"/>
    <n v="1.9"/>
    <n v="29"/>
    <n v="179.8"/>
    <n v="3.6400000000000002E-2"/>
    <n v="6.54"/>
    <n v="173.26"/>
    <n v="55.1"/>
    <n v="118.16"/>
    <n v="0"/>
    <n v="0"/>
    <n v="0"/>
    <x v="3775"/>
  </r>
  <r>
    <s v="ORD-20243992"/>
    <d v="2025-05-15T00:00:00"/>
    <s v="CUST-1082"/>
    <s v="Crest Mart"/>
    <x v="0"/>
    <x v="2"/>
    <s v="SP-02"/>
    <s v="Michael Chang"/>
    <s v="PROD-103"/>
    <x v="13"/>
    <s v="Personal Care"/>
    <n v="4.8"/>
    <n v="1.4"/>
    <n v="17"/>
    <n v="81.599999999999994"/>
    <n v="0.15110000000000001"/>
    <n v="12.33"/>
    <n v="69.27"/>
    <n v="23.8"/>
    <n v="45.47"/>
    <n v="0"/>
    <n v="0"/>
    <n v="0"/>
    <x v="3776"/>
  </r>
  <r>
    <s v="ORD-20243993"/>
    <d v="2024-07-07T00:00:00"/>
    <s v="CUST-1048"/>
    <s v="Horizon Retail"/>
    <x v="3"/>
    <x v="1"/>
    <s v="SP-03"/>
    <s v="Elena Rostova"/>
    <s v="PROD-401"/>
    <x v="3"/>
    <s v="Household Essentials"/>
    <n v="10.5"/>
    <n v="7.5"/>
    <n v="8"/>
    <n v="84"/>
    <n v="4.3E-3"/>
    <n v="0.36"/>
    <n v="83.64"/>
    <n v="60"/>
    <n v="23.64"/>
    <n v="0"/>
    <n v="0"/>
    <n v="0"/>
    <x v="3345"/>
  </r>
  <r>
    <s v="ORD-20243994"/>
    <d v="2026-07-27T00:00:00"/>
    <s v="CUST-1111"/>
    <s v="Omega Direct"/>
    <x v="0"/>
    <x v="1"/>
    <s v="SP-02"/>
    <s v="Michael Chang"/>
    <s v="PROD-103"/>
    <x v="13"/>
    <s v="Personal Care"/>
    <n v="4.8"/>
    <n v="1.4"/>
    <n v="23"/>
    <n v="110.4"/>
    <n v="3.5200000000000002E-2"/>
    <n v="3.89"/>
    <n v="106.51"/>
    <n v="32.200000000000003"/>
    <n v="74.31"/>
    <n v="0"/>
    <n v="0"/>
    <n v="0"/>
    <x v="3777"/>
  </r>
  <r>
    <s v="ORD-20243995"/>
    <d v="2026-06-29T00:00:00"/>
    <s v="CUST-1014"/>
    <s v="Apex Express"/>
    <x v="3"/>
    <x v="3"/>
    <s v="SP-04"/>
    <s v="David Mueller"/>
    <s v="PROD-403"/>
    <x v="11"/>
    <s v="Household Essentials"/>
    <n v="5.5"/>
    <n v="3.8"/>
    <n v="63"/>
    <n v="346.5"/>
    <n v="4.0800000000000003E-2"/>
    <n v="14.14"/>
    <n v="332.36"/>
    <n v="239.4"/>
    <n v="92.96"/>
    <n v="31"/>
    <n v="163.54"/>
    <n v="133.30000000000001"/>
    <x v="3778"/>
  </r>
  <r>
    <s v="ORD-20243996"/>
    <d v="2025-07-09T00:00:00"/>
    <s v="CUST-1070"/>
    <s v="Sterling Express"/>
    <x v="1"/>
    <x v="3"/>
    <s v="SP-08"/>
    <s v="Tariq Al-Mansoor"/>
    <s v="PROD-303"/>
    <x v="5"/>
    <s v="Food &amp; Beverage"/>
    <n v="11"/>
    <n v="6.8"/>
    <n v="194"/>
    <n v="2134"/>
    <n v="1.6899999999999998E-2"/>
    <n v="36.06"/>
    <n v="2097.94"/>
    <n v="1319.2"/>
    <n v="778.74"/>
    <n v="0"/>
    <n v="0"/>
    <n v="0"/>
    <x v="3779"/>
  </r>
  <r>
    <s v="ORD-20243997"/>
    <d v="2025-10-19T00:00:00"/>
    <s v="CUST-1058"/>
    <s v="Pioneer Mart"/>
    <x v="4"/>
    <x v="3"/>
    <s v="SP-07"/>
    <s v="Carlos Mendez"/>
    <s v="PROD-401"/>
    <x v="3"/>
    <s v="Household Essentials"/>
    <n v="10.5"/>
    <n v="7.5"/>
    <n v="327"/>
    <n v="3433.5"/>
    <n v="1.2200000000000001E-2"/>
    <n v="41.89"/>
    <n v="3391.61"/>
    <n v="2452.5"/>
    <n v="939.11"/>
    <n v="0"/>
    <n v="0"/>
    <n v="0"/>
    <x v="3780"/>
  </r>
  <r>
    <s v="ORD-20243998"/>
    <d v="2024-03-01T00:00:00"/>
    <s v="CUST-1030"/>
    <s v="Summit Express"/>
    <x v="3"/>
    <x v="3"/>
    <s v="SP-04"/>
    <s v="David Mueller"/>
    <s v="PROD-302"/>
    <x v="7"/>
    <s v="Food &amp; Beverage"/>
    <n v="3.8"/>
    <n v="2.6"/>
    <n v="24"/>
    <n v="91.2"/>
    <n v="4.3999999999999997E-2"/>
    <n v="4.01"/>
    <n v="87.19"/>
    <n v="62.4"/>
    <n v="24.79"/>
    <n v="0"/>
    <n v="0"/>
    <n v="0"/>
    <x v="3781"/>
  </r>
  <r>
    <s v="ORD-20243999"/>
    <d v="2025-06-20T00:00:00"/>
    <s v="CUST-1052"/>
    <s v="Horizon Wholesale"/>
    <x v="4"/>
    <x v="3"/>
    <s v="SP-07"/>
    <s v="Carlos Mendez"/>
    <s v="PROD-201"/>
    <x v="14"/>
    <s v="Home Care"/>
    <n v="12"/>
    <n v="6.5"/>
    <n v="18"/>
    <n v="216"/>
    <n v="3.15E-2"/>
    <n v="6.8"/>
    <n v="209.2"/>
    <n v="117"/>
    <n v="92.2"/>
    <n v="2"/>
    <n v="23.24"/>
    <n v="14"/>
    <x v="3782"/>
  </r>
  <r>
    <s v="ORD-20244000"/>
    <d v="2024-02-04T00:00:00"/>
    <s v="CUST-1001"/>
    <s v="Metro Supermarkets"/>
    <x v="2"/>
    <x v="4"/>
    <s v="SP-05"/>
    <s v="Kenji Sato"/>
    <s v="PROD-303"/>
    <x v="5"/>
    <s v="Food &amp; Beverage"/>
    <n v="11"/>
    <n v="6.8"/>
    <n v="337"/>
    <n v="3707"/>
    <n v="6.3899999999999998E-2"/>
    <n v="236.88"/>
    <n v="3470.12"/>
    <n v="2291.6"/>
    <n v="1178.52"/>
    <n v="0"/>
    <n v="0"/>
    <n v="0"/>
    <x v="3783"/>
  </r>
  <r>
    <s v="ORD-20244001"/>
    <d v="2026-05-09T00:00:00"/>
    <s v="CUST-1119"/>
    <s v="Titan Direct"/>
    <x v="2"/>
    <x v="3"/>
    <s v="SP-06"/>
    <s v="Priya Sharma"/>
    <s v="PROD-202"/>
    <x v="4"/>
    <s v="Home Care"/>
    <n v="4.5"/>
    <n v="2.1"/>
    <n v="41"/>
    <n v="184.5"/>
    <n v="6.3E-3"/>
    <n v="1.1599999999999999"/>
    <n v="183.34"/>
    <n v="86.1"/>
    <n v="97.24"/>
    <n v="0"/>
    <n v="0"/>
    <n v="0"/>
    <x v="1938"/>
  </r>
  <r>
    <s v="ORD-20244002"/>
    <d v="2026-05-17T00:00:00"/>
    <s v="CUST-1031"/>
    <s v="Summit Direct"/>
    <x v="4"/>
    <x v="1"/>
    <s v="SP-07"/>
    <s v="Carlos Mendez"/>
    <s v="PROD-101"/>
    <x v="9"/>
    <s v="Personal Care"/>
    <n v="8.5"/>
    <n v="2.8"/>
    <n v="55"/>
    <n v="467.5"/>
    <n v="0.42459999999999998"/>
    <n v="198.5"/>
    <n v="269"/>
    <n v="154"/>
    <n v="115"/>
    <n v="0"/>
    <n v="0"/>
    <n v="0"/>
    <x v="3784"/>
  </r>
  <r>
    <s v="ORD-20244003"/>
    <d v="2024-03-17T00:00:00"/>
    <s v="CUST-1006"/>
    <s v="Metro Express"/>
    <x v="4"/>
    <x v="3"/>
    <s v="SP-07"/>
    <s v="Carlos Mendez"/>
    <s v="PROD-304"/>
    <x v="8"/>
    <s v="Food &amp; Beverage"/>
    <n v="4.2"/>
    <n v="2.8"/>
    <n v="62"/>
    <n v="260.39999999999998"/>
    <n v="5.3E-3"/>
    <n v="1.38"/>
    <n v="259.02"/>
    <n v="173.6"/>
    <n v="85.42"/>
    <n v="0"/>
    <n v="0"/>
    <n v="0"/>
    <x v="1826"/>
  </r>
  <r>
    <s v="ORD-20244004"/>
    <d v="2026-08-25T00:00:00"/>
    <s v="CUST-1075"/>
    <s v="Beacon Distributors"/>
    <x v="4"/>
    <x v="3"/>
    <s v="SP-07"/>
    <s v="Carlos Mendez"/>
    <s v="PROD-304"/>
    <x v="8"/>
    <s v="Food &amp; Beverage"/>
    <n v="4.2"/>
    <n v="2.8"/>
    <n v="75"/>
    <n v="315"/>
    <n v="5.4999999999999997E-3"/>
    <n v="1.73"/>
    <n v="313.27"/>
    <n v="210"/>
    <n v="103.27"/>
    <n v="0"/>
    <n v="0"/>
    <n v="0"/>
    <x v="3785"/>
  </r>
  <r>
    <s v="ORD-20244005"/>
    <d v="2026-04-17T00:00:00"/>
    <s v="CUST-1085"/>
    <s v="Crest Stores"/>
    <x v="2"/>
    <x v="3"/>
    <s v="SP-05"/>
    <s v="Kenji Sato"/>
    <s v="PROD-404"/>
    <x v="16"/>
    <s v="Household Essentials"/>
    <n v="4.9000000000000004"/>
    <n v="3.1"/>
    <n v="58"/>
    <n v="284.2"/>
    <n v="1.2999999999999999E-3"/>
    <n v="0.37"/>
    <n v="283.83"/>
    <n v="179.8"/>
    <n v="104.03"/>
    <n v="0"/>
    <n v="0"/>
    <n v="0"/>
    <x v="3786"/>
  </r>
  <r>
    <s v="ORD-20244006"/>
    <d v="2025-11-15T00:00:00"/>
    <s v="CUST-1113"/>
    <s v="Titan Supermarkets"/>
    <x v="1"/>
    <x v="1"/>
    <s v="SP-08"/>
    <s v="Tariq Al-Mansoor"/>
    <s v="PROD-301"/>
    <x v="2"/>
    <s v="Food &amp; Beverage"/>
    <n v="5"/>
    <n v="3.2"/>
    <n v="137"/>
    <n v="685"/>
    <n v="3.3399999999999999E-2"/>
    <n v="22.88"/>
    <n v="662.12"/>
    <n v="438.4"/>
    <n v="223.72"/>
    <n v="0"/>
    <n v="0"/>
    <n v="0"/>
    <x v="3787"/>
  </r>
  <r>
    <s v="ORD-20244007"/>
    <d v="2024-02-19T00:00:00"/>
    <s v="CUST-1116"/>
    <s v="Titan Wholesale"/>
    <x v="3"/>
    <x v="1"/>
    <s v="SP-04"/>
    <s v="David Mueller"/>
    <s v="PROD-105"/>
    <x v="1"/>
    <s v="Personal Care"/>
    <n v="14.5"/>
    <n v="4.2"/>
    <n v="2"/>
    <n v="29"/>
    <n v="1.23E-2"/>
    <n v="0.36"/>
    <n v="28.64"/>
    <n v="8.4"/>
    <n v="20.239999999999998"/>
    <n v="0"/>
    <n v="0"/>
    <n v="0"/>
    <x v="3788"/>
  </r>
  <r>
    <s v="ORD-20244008"/>
    <d v="2026-02-21T00:00:00"/>
    <s v="CUST-1066"/>
    <s v="Sterling Mart"/>
    <x v="0"/>
    <x v="1"/>
    <s v="SP-02"/>
    <s v="Michael Chang"/>
    <s v="PROD-103"/>
    <x v="13"/>
    <s v="Personal Care"/>
    <n v="4.8"/>
    <n v="1.4"/>
    <n v="3"/>
    <n v="14.4"/>
    <n v="0.39079999999999998"/>
    <n v="5.63"/>
    <n v="8.77"/>
    <n v="4.2"/>
    <n v="4.57"/>
    <n v="0"/>
    <n v="0"/>
    <n v="0"/>
    <x v="3789"/>
  </r>
  <r>
    <s v="ORD-20244009"/>
    <d v="2024-01-07T00:00:00"/>
    <s v="CUST-1005"/>
    <s v="Metro Stores"/>
    <x v="0"/>
    <x v="0"/>
    <s v="SP-02"/>
    <s v="Michael Chang"/>
    <s v="PROD-304"/>
    <x v="8"/>
    <s v="Food &amp; Beverage"/>
    <n v="4.2"/>
    <n v="2.8"/>
    <n v="195"/>
    <n v="819"/>
    <n v="2.3699999999999999E-2"/>
    <n v="19.41"/>
    <n v="799.59"/>
    <n v="546"/>
    <n v="253.59"/>
    <n v="0"/>
    <n v="0"/>
    <n v="0"/>
    <x v="3790"/>
  </r>
  <r>
    <s v="ORD-20244010"/>
    <d v="2025-02-26T00:00:00"/>
    <s v="CUST-1073"/>
    <s v="Beacon Supermarkets"/>
    <x v="2"/>
    <x v="1"/>
    <s v="SP-05"/>
    <s v="Kenji Sato"/>
    <s v="PROD-304"/>
    <x v="8"/>
    <s v="Food &amp; Beverage"/>
    <n v="4.2"/>
    <n v="2.8"/>
    <n v="25"/>
    <n v="105"/>
    <n v="0.44750000000000001"/>
    <n v="46.99"/>
    <n v="58.01"/>
    <n v="70"/>
    <n v="-11.99"/>
    <n v="0"/>
    <n v="0"/>
    <n v="0"/>
    <x v="3791"/>
  </r>
  <r>
    <s v="ORD-20244011"/>
    <d v="2024-05-20T00:00:00"/>
    <s v="CUST-1075"/>
    <s v="Beacon Distributors"/>
    <x v="4"/>
    <x v="3"/>
    <s v="SP-07"/>
    <s v="Carlos Mendez"/>
    <s v="PROD-104"/>
    <x v="6"/>
    <s v="Personal Care"/>
    <n v="9.9"/>
    <n v="3.1"/>
    <n v="72"/>
    <n v="712.8"/>
    <n v="6.4999999999999997E-3"/>
    <n v="4.63"/>
    <n v="708.17"/>
    <n v="223.2"/>
    <n v="484.97"/>
    <n v="0"/>
    <n v="0"/>
    <n v="0"/>
    <x v="3792"/>
  </r>
  <r>
    <s v="ORD-20244012"/>
    <d v="2026-05-12T00:00:00"/>
    <s v="CUST-1025"/>
    <s v="Summit Supermarkets"/>
    <x v="1"/>
    <x v="2"/>
    <s v="SP-08"/>
    <s v="Tariq Al-Mansoor"/>
    <s v="PROD-202"/>
    <x v="4"/>
    <s v="Home Care"/>
    <n v="4.5"/>
    <n v="2.1"/>
    <n v="44"/>
    <n v="198"/>
    <n v="3.9899999999999998E-2"/>
    <n v="7.9"/>
    <n v="190.1"/>
    <n v="92.4"/>
    <n v="97.7"/>
    <n v="0"/>
    <n v="0"/>
    <n v="0"/>
    <x v="3793"/>
  </r>
  <r>
    <s v="ORD-20244013"/>
    <d v="2025-10-07T00:00:00"/>
    <s v="CUST-1022"/>
    <s v="Global Express"/>
    <x v="0"/>
    <x v="4"/>
    <s v="SP-01"/>
    <s v="Sarah Jenkins"/>
    <s v="PROD-202"/>
    <x v="4"/>
    <s v="Home Care"/>
    <n v="4.5"/>
    <n v="2.1"/>
    <n v="269"/>
    <n v="1210.5"/>
    <n v="9.7000000000000003E-2"/>
    <n v="117.42"/>
    <n v="1093.08"/>
    <n v="564.9"/>
    <n v="528.17999999999995"/>
    <n v="0"/>
    <n v="0"/>
    <n v="0"/>
    <x v="2027"/>
  </r>
  <r>
    <s v="ORD-20244014"/>
    <d v="2024-08-24T00:00:00"/>
    <s v="CUST-1102"/>
    <s v="Atlas Express"/>
    <x v="2"/>
    <x v="3"/>
    <s v="SP-06"/>
    <s v="Priya Sharma"/>
    <s v="PROD-301"/>
    <x v="2"/>
    <s v="Food &amp; Beverage"/>
    <n v="5"/>
    <n v="3.2"/>
    <n v="101"/>
    <n v="505"/>
    <n v="0.40460000000000002"/>
    <n v="204.32"/>
    <n v="300.68"/>
    <n v="323.2"/>
    <n v="-22.52"/>
    <n v="0"/>
    <n v="0"/>
    <n v="0"/>
    <x v="3794"/>
  </r>
  <r>
    <s v="ORD-20244015"/>
    <d v="2024-03-10T00:00:00"/>
    <s v="CUST-1034"/>
    <s v="Prime Mart"/>
    <x v="0"/>
    <x v="0"/>
    <s v="SP-01"/>
    <s v="Sarah Jenkins"/>
    <s v="PROD-401"/>
    <x v="3"/>
    <s v="Household Essentials"/>
    <n v="10.5"/>
    <n v="7.5"/>
    <n v="411"/>
    <n v="4315.5"/>
    <n v="3.6499999999999998E-2"/>
    <n v="157.52000000000001"/>
    <n v="4157.9799999999996"/>
    <n v="3082.5"/>
    <n v="1075.48"/>
    <n v="0"/>
    <n v="0"/>
    <n v="0"/>
    <x v="3795"/>
  </r>
  <r>
    <s v="ORD-20244016"/>
    <d v="2025-12-25T00:00:00"/>
    <s v="CUST-1012"/>
    <s v="Apex Wholesale"/>
    <x v="3"/>
    <x v="2"/>
    <s v="SP-03"/>
    <s v="Elena Rostova"/>
    <s v="PROD-202"/>
    <x v="4"/>
    <s v="Home Care"/>
    <n v="4.5"/>
    <n v="2.1"/>
    <n v="5"/>
    <n v="22.5"/>
    <n v="3.0599999999999999E-2"/>
    <n v="0.69"/>
    <n v="21.81"/>
    <n v="10.5"/>
    <n v="11.31"/>
    <n v="0"/>
    <n v="0"/>
    <n v="0"/>
    <x v="3796"/>
  </r>
  <r>
    <s v="ORD-20244017"/>
    <d v="2024-06-03T00:00:00"/>
    <s v="CUST-1047"/>
    <s v="Vanguard Direct"/>
    <x v="2"/>
    <x v="1"/>
    <s v="SP-06"/>
    <s v="Priya Sharma"/>
    <s v="PROD-204"/>
    <x v="12"/>
    <s v="Home Care"/>
    <n v="7.2"/>
    <n v="3.6"/>
    <n v="7"/>
    <n v="50.4"/>
    <n v="1.8E-3"/>
    <n v="0.09"/>
    <n v="50.31"/>
    <n v="25.2"/>
    <n v="25.11"/>
    <n v="0"/>
    <n v="0"/>
    <n v="0"/>
    <x v="3797"/>
  </r>
  <r>
    <s v="ORD-20244018"/>
    <d v="2024-01-10T00:00:00"/>
    <s v="CUST-1082"/>
    <s v="Crest Mart"/>
    <x v="0"/>
    <x v="2"/>
    <s v="SP-02"/>
    <s v="Michael Chang"/>
    <s v="PROD-105"/>
    <x v="1"/>
    <s v="Personal Care"/>
    <n v="14.5"/>
    <n v="4.2"/>
    <n v="120"/>
    <n v="1740"/>
    <n v="7.1099999999999997E-2"/>
    <n v="123.71"/>
    <n v="1616.29"/>
    <n v="504"/>
    <n v="1112.29"/>
    <n v="0"/>
    <n v="0"/>
    <n v="0"/>
    <x v="3798"/>
  </r>
  <r>
    <s v="ORD-20244019"/>
    <d v="2024-08-11T00:00:00"/>
    <s v="CUST-1025"/>
    <s v="Summit Supermarkets"/>
    <x v="1"/>
    <x v="2"/>
    <s v="SP-08"/>
    <s v="Tariq Al-Mansoor"/>
    <s v="PROD-105"/>
    <x v="1"/>
    <s v="Personal Care"/>
    <n v="14.5"/>
    <n v="4.2"/>
    <n v="11"/>
    <n v="159.5"/>
    <n v="0.14990000000000001"/>
    <n v="23.91"/>
    <n v="135.59"/>
    <n v="46.2"/>
    <n v="89.39"/>
    <n v="0"/>
    <n v="0"/>
    <n v="0"/>
    <x v="2477"/>
  </r>
  <r>
    <s v="ORD-20244020"/>
    <d v="2025-06-01T00:00:00"/>
    <s v="CUST-1074"/>
    <s v="Beacon Mart"/>
    <x v="0"/>
    <x v="3"/>
    <s v="SP-02"/>
    <s v="Michael Chang"/>
    <s v="PROD-402"/>
    <x v="10"/>
    <s v="Household Essentials"/>
    <n v="6"/>
    <n v="4.2"/>
    <n v="30"/>
    <n v="180"/>
    <n v="2.4899999999999999E-2"/>
    <n v="4.4800000000000004"/>
    <n v="175.52"/>
    <n v="126"/>
    <n v="49.52"/>
    <n v="0"/>
    <n v="0"/>
    <n v="0"/>
    <x v="3799"/>
  </r>
  <r>
    <s v="ORD-20244021"/>
    <d v="2025-04-11T00:00:00"/>
    <s v="CUST-1115"/>
    <s v="Titan Distributors"/>
    <x v="2"/>
    <x v="1"/>
    <s v="SP-06"/>
    <s v="Priya Sharma"/>
    <s v="PROD-201"/>
    <x v="14"/>
    <s v="Home Care"/>
    <n v="12"/>
    <n v="6.5"/>
    <n v="31"/>
    <n v="372"/>
    <n v="2.6800000000000001E-2"/>
    <n v="9.9700000000000006"/>
    <n v="362.03"/>
    <n v="201.5"/>
    <n v="160.53"/>
    <n v="0"/>
    <n v="0"/>
    <n v="0"/>
    <x v="3800"/>
  </r>
  <r>
    <s v="ORD-20244022"/>
    <d v="2025-01-17T00:00:00"/>
    <s v="CUST-1073"/>
    <s v="Beacon Supermarkets"/>
    <x v="2"/>
    <x v="1"/>
    <s v="SP-06"/>
    <s v="Priya Sharma"/>
    <s v="PROD-404"/>
    <x v="16"/>
    <s v="Household Essentials"/>
    <n v="4.9000000000000004"/>
    <n v="3.1"/>
    <n v="81"/>
    <n v="396.9"/>
    <n v="2.3E-3"/>
    <n v="0.91"/>
    <n v="395.99"/>
    <n v="251.1"/>
    <n v="144.88999999999999"/>
    <n v="0"/>
    <n v="0"/>
    <n v="0"/>
    <x v="3801"/>
  </r>
  <r>
    <s v="ORD-20244023"/>
    <d v="2024-03-02T00:00:00"/>
    <s v="CUST-1058"/>
    <s v="Pioneer Mart"/>
    <x v="4"/>
    <x v="3"/>
    <s v="SP-07"/>
    <s v="Carlos Mendez"/>
    <s v="PROD-203"/>
    <x v="0"/>
    <s v="Home Care"/>
    <n v="5.8"/>
    <n v="2.7"/>
    <n v="49"/>
    <n v="284.2"/>
    <n v="7.1000000000000004E-3"/>
    <n v="2.02"/>
    <n v="282.18"/>
    <n v="132.30000000000001"/>
    <n v="149.88"/>
    <n v="0"/>
    <n v="0"/>
    <n v="0"/>
    <x v="3802"/>
  </r>
  <r>
    <s v="ORD-20244024"/>
    <d v="2025-09-24T00:00:00"/>
    <s v="CUST-1032"/>
    <s v="Prime Retail"/>
    <x v="0"/>
    <x v="1"/>
    <s v="SP-01"/>
    <s v="Sarah Jenkins"/>
    <s v="PROD-204"/>
    <x v="12"/>
    <s v="Home Care"/>
    <n v="7.2"/>
    <n v="3.6"/>
    <n v="15"/>
    <n v="108"/>
    <n v="1.1999999999999999E-3"/>
    <n v="0.13"/>
    <n v="107.87"/>
    <n v="54"/>
    <n v="53.87"/>
    <n v="0"/>
    <n v="0"/>
    <n v="0"/>
    <x v="3803"/>
  </r>
  <r>
    <s v="ORD-20244025"/>
    <d v="2025-10-15T00:00:00"/>
    <s v="CUST-1056"/>
    <s v="Pioneer Retail"/>
    <x v="1"/>
    <x v="2"/>
    <s v="SP-08"/>
    <s v="Tariq Al-Mansoor"/>
    <s v="PROD-203"/>
    <x v="0"/>
    <s v="Home Care"/>
    <n v="5.8"/>
    <n v="2.7"/>
    <n v="17"/>
    <n v="98.6"/>
    <n v="0.24510000000000001"/>
    <n v="24.17"/>
    <n v="74.430000000000007"/>
    <n v="45.9"/>
    <n v="28.53"/>
    <n v="0"/>
    <n v="0"/>
    <n v="0"/>
    <x v="3804"/>
  </r>
  <r>
    <s v="ORD-20244026"/>
    <d v="2025-11-13T00:00:00"/>
    <s v="CUST-1068"/>
    <s v="Sterling Wholesale"/>
    <x v="3"/>
    <x v="4"/>
    <s v="SP-03"/>
    <s v="Elena Rostova"/>
    <s v="PROD-201"/>
    <x v="14"/>
    <s v="Home Care"/>
    <n v="12"/>
    <n v="6.5"/>
    <n v="44"/>
    <n v="528"/>
    <n v="9.2999999999999999E-2"/>
    <n v="49.1"/>
    <n v="478.9"/>
    <n v="286"/>
    <n v="192.9"/>
    <n v="0"/>
    <n v="0"/>
    <n v="0"/>
    <x v="3805"/>
  </r>
  <r>
    <s v="ORD-20244027"/>
    <d v="2026-08-14T00:00:00"/>
    <s v="CUST-1057"/>
    <s v="Pioneer Supermarkets"/>
    <x v="2"/>
    <x v="2"/>
    <s v="SP-06"/>
    <s v="Priya Sharma"/>
    <s v="PROD-404"/>
    <x v="16"/>
    <s v="Household Essentials"/>
    <n v="4.9000000000000004"/>
    <n v="3.1"/>
    <n v="51"/>
    <n v="249.9"/>
    <n v="0.11260000000000001"/>
    <n v="28.14"/>
    <n v="221.76"/>
    <n v="158.1"/>
    <n v="63.66"/>
    <n v="0"/>
    <n v="0"/>
    <n v="0"/>
    <x v="3806"/>
  </r>
  <r>
    <s v="ORD-20244028"/>
    <d v="2025-09-23T00:00:00"/>
    <s v="CUST-1000"/>
    <s v="Metro Retail"/>
    <x v="3"/>
    <x v="0"/>
    <s v="SP-03"/>
    <s v="Elena Rostova"/>
    <s v="PROD-403"/>
    <x v="11"/>
    <s v="Household Essentials"/>
    <n v="5.5"/>
    <n v="3.8"/>
    <n v="350"/>
    <n v="1925"/>
    <n v="2.76E-2"/>
    <n v="53.13"/>
    <n v="1871.87"/>
    <n v="1330"/>
    <n v="541.87"/>
    <n v="0"/>
    <n v="0"/>
    <n v="0"/>
    <x v="3807"/>
  </r>
  <r>
    <s v="ORD-20244029"/>
    <d v="2026-07-23T00:00:00"/>
    <s v="CUST-1055"/>
    <s v="Horizon Direct"/>
    <x v="0"/>
    <x v="3"/>
    <s v="SP-02"/>
    <s v="Michael Chang"/>
    <s v="PROD-201"/>
    <x v="14"/>
    <s v="Home Care"/>
    <n v="12"/>
    <n v="6.5"/>
    <n v="43"/>
    <n v="516"/>
    <n v="0.42599999999999999"/>
    <n v="219.82"/>
    <n v="296.18"/>
    <n v="279.5"/>
    <n v="16.68"/>
    <n v="0"/>
    <n v="0"/>
    <n v="0"/>
    <x v="3808"/>
  </r>
  <r>
    <s v="ORD-20244030"/>
    <d v="2025-05-09T00:00:00"/>
    <s v="CUST-1044"/>
    <s v="Vanguard Wholesale"/>
    <x v="4"/>
    <x v="1"/>
    <s v="SP-07"/>
    <s v="Carlos Mendez"/>
    <s v="PROD-101"/>
    <x v="9"/>
    <s v="Personal Care"/>
    <n v="8.5"/>
    <n v="2.8"/>
    <n v="33"/>
    <n v="280.5"/>
    <n v="2.5999999999999999E-3"/>
    <n v="0.73"/>
    <n v="279.77"/>
    <n v="92.4"/>
    <n v="187.37"/>
    <n v="0"/>
    <n v="0"/>
    <n v="0"/>
    <x v="3809"/>
  </r>
  <r>
    <s v="ORD-20244031"/>
    <d v="2025-11-06T00:00:00"/>
    <s v="CUST-1028"/>
    <s v="Summit Wholesale"/>
    <x v="0"/>
    <x v="3"/>
    <s v="SP-02"/>
    <s v="Michael Chang"/>
    <s v="PROD-401"/>
    <x v="3"/>
    <s v="Household Essentials"/>
    <n v="10.5"/>
    <n v="7.5"/>
    <n v="57"/>
    <n v="598.5"/>
    <n v="8.6E-3"/>
    <n v="5.15"/>
    <n v="593.35"/>
    <n v="427.5"/>
    <n v="165.85"/>
    <n v="0"/>
    <n v="0"/>
    <n v="0"/>
    <x v="3810"/>
  </r>
  <r>
    <s v="ORD-20244032"/>
    <d v="2025-05-14T00:00:00"/>
    <s v="CUST-1038"/>
    <s v="Prime Express"/>
    <x v="2"/>
    <x v="3"/>
    <s v="SP-06"/>
    <s v="Priya Sharma"/>
    <s v="PROD-404"/>
    <x v="16"/>
    <s v="Household Essentials"/>
    <n v="4.9000000000000004"/>
    <n v="3.1"/>
    <n v="23"/>
    <n v="112.7"/>
    <n v="6.9999999999999999E-4"/>
    <n v="0.08"/>
    <n v="112.62"/>
    <n v="71.3"/>
    <n v="41.32"/>
    <n v="0"/>
    <n v="0"/>
    <n v="0"/>
    <x v="3811"/>
  </r>
  <r>
    <s v="ORD-20244033"/>
    <d v="2024-01-17T00:00:00"/>
    <s v="CUST-1045"/>
    <s v="Vanguard Stores"/>
    <x v="0"/>
    <x v="4"/>
    <s v="SP-01"/>
    <s v="Sarah Jenkins"/>
    <s v="PROD-105"/>
    <x v="1"/>
    <s v="Personal Care"/>
    <n v="14.5"/>
    <n v="4.2"/>
    <n v="94"/>
    <n v="1363"/>
    <n v="1.43E-2"/>
    <n v="19.489999999999998"/>
    <n v="1343.51"/>
    <n v="394.8"/>
    <n v="948.71"/>
    <n v="0"/>
    <n v="0"/>
    <n v="0"/>
    <x v="3812"/>
  </r>
  <r>
    <s v="ORD-20244034"/>
    <d v="2024-01-07T00:00:00"/>
    <s v="CUST-1024"/>
    <s v="Summit Retail"/>
    <x v="3"/>
    <x v="3"/>
    <s v="SP-04"/>
    <s v="David Mueller"/>
    <s v="PROD-404"/>
    <x v="16"/>
    <s v="Household Essentials"/>
    <n v="4.9000000000000004"/>
    <n v="3.1"/>
    <n v="68"/>
    <n v="333.2"/>
    <n v="2.4299999999999999E-2"/>
    <n v="8.1"/>
    <n v="325.10000000000002"/>
    <n v="210.8"/>
    <n v="114.3"/>
    <n v="0"/>
    <n v="0"/>
    <n v="0"/>
    <x v="3813"/>
  </r>
  <r>
    <s v="ORD-20244035"/>
    <d v="2025-06-28T00:00:00"/>
    <s v="CUST-1017"/>
    <s v="Global Supermarkets"/>
    <x v="1"/>
    <x v="2"/>
    <s v="SP-08"/>
    <s v="Tariq Al-Mansoor"/>
    <s v="PROD-102"/>
    <x v="15"/>
    <s v="Personal Care"/>
    <n v="6.2"/>
    <n v="1.9"/>
    <n v="8"/>
    <n v="49.6"/>
    <n v="0.2303"/>
    <n v="11.42"/>
    <n v="38.18"/>
    <n v="15.2"/>
    <n v="22.98"/>
    <n v="0"/>
    <n v="0"/>
    <n v="0"/>
    <x v="3814"/>
  </r>
  <r>
    <s v="ORD-20244036"/>
    <d v="2025-07-18T00:00:00"/>
    <s v="CUST-1036"/>
    <s v="Prime Wholesale"/>
    <x v="0"/>
    <x v="2"/>
    <s v="SP-01"/>
    <s v="Sarah Jenkins"/>
    <s v="PROD-104"/>
    <x v="6"/>
    <s v="Personal Care"/>
    <n v="9.9"/>
    <n v="3.1"/>
    <n v="38"/>
    <n v="376.2"/>
    <n v="5.4399999999999997E-2"/>
    <n v="20.47"/>
    <n v="355.73"/>
    <n v="117.8"/>
    <n v="237.93"/>
    <n v="0"/>
    <n v="0"/>
    <n v="0"/>
    <x v="3815"/>
  </r>
  <r>
    <s v="ORD-20244037"/>
    <d v="2025-02-25T00:00:00"/>
    <s v="CUST-1040"/>
    <s v="Vanguard Retail"/>
    <x v="4"/>
    <x v="4"/>
    <s v="SP-07"/>
    <s v="Carlos Mendez"/>
    <s v="PROD-105"/>
    <x v="1"/>
    <s v="Personal Care"/>
    <n v="14.5"/>
    <n v="4.2"/>
    <n v="231"/>
    <n v="3349.5"/>
    <n v="0.36559999999999998"/>
    <n v="1224.58"/>
    <n v="2124.92"/>
    <n v="970.2"/>
    <n v="1154.72"/>
    <n v="171"/>
    <n v="1572.99"/>
    <n v="803.7"/>
    <x v="3816"/>
  </r>
  <r>
    <s v="ORD-20244038"/>
    <d v="2024-01-13T00:00:00"/>
    <s v="CUST-1087"/>
    <s v="Crest Direct"/>
    <x v="2"/>
    <x v="3"/>
    <s v="SP-06"/>
    <s v="Priya Sharma"/>
    <s v="PROD-404"/>
    <x v="16"/>
    <s v="Household Essentials"/>
    <n v="4.9000000000000004"/>
    <n v="3.1"/>
    <n v="105"/>
    <n v="514.5"/>
    <n v="6.7999999999999996E-3"/>
    <n v="3.5"/>
    <n v="511"/>
    <n v="325.5"/>
    <n v="185.5"/>
    <n v="0"/>
    <n v="0"/>
    <n v="0"/>
    <x v="3817"/>
  </r>
  <r>
    <s v="ORD-20244039"/>
    <d v="2024-01-18T00:00:00"/>
    <s v="CUST-1050"/>
    <s v="Horizon Mart"/>
    <x v="0"/>
    <x v="4"/>
    <s v="SP-02"/>
    <s v="Michael Chang"/>
    <s v="PROD-101"/>
    <x v="9"/>
    <s v="Personal Care"/>
    <n v="8.5"/>
    <n v="2.8"/>
    <n v="71"/>
    <n v="603.5"/>
    <n v="7.7100000000000002E-2"/>
    <n v="46.53"/>
    <n v="556.97"/>
    <n v="198.8"/>
    <n v="358.17"/>
    <n v="0"/>
    <n v="0"/>
    <n v="0"/>
    <x v="3818"/>
  </r>
  <r>
    <s v="ORD-20244040"/>
    <d v="2025-06-26T00:00:00"/>
    <s v="CUST-1008"/>
    <s v="Apex Retail"/>
    <x v="0"/>
    <x v="1"/>
    <s v="SP-01"/>
    <s v="Sarah Jenkins"/>
    <s v="PROD-104"/>
    <x v="6"/>
    <s v="Personal Care"/>
    <n v="9.9"/>
    <n v="3.1"/>
    <n v="23"/>
    <n v="227.7"/>
    <n v="2.81E-2"/>
    <n v="6.4"/>
    <n v="221.3"/>
    <n v="71.3"/>
    <n v="150"/>
    <n v="0"/>
    <n v="0"/>
    <n v="0"/>
    <x v="3819"/>
  </r>
  <r>
    <s v="ORD-20244041"/>
    <d v="2026-01-09T00:00:00"/>
    <s v="CUST-1074"/>
    <s v="Beacon Mart"/>
    <x v="0"/>
    <x v="3"/>
    <s v="SP-01"/>
    <s v="Sarah Jenkins"/>
    <s v="PROD-104"/>
    <x v="6"/>
    <s v="Personal Care"/>
    <n v="9.9"/>
    <n v="3.1"/>
    <n v="13"/>
    <n v="128.69999999999999"/>
    <n v="3.8600000000000002E-2"/>
    <n v="4.97"/>
    <n v="123.73"/>
    <n v="40.299999999999997"/>
    <n v="83.43"/>
    <n v="0"/>
    <n v="0"/>
    <n v="0"/>
    <x v="3820"/>
  </r>
  <r>
    <s v="ORD-20244042"/>
    <d v="2024-10-08T00:00:00"/>
    <s v="CUST-1067"/>
    <s v="Sterling Distributors"/>
    <x v="1"/>
    <x v="1"/>
    <s v="SP-08"/>
    <s v="Tariq Al-Mansoor"/>
    <s v="PROD-105"/>
    <x v="1"/>
    <s v="Personal Care"/>
    <n v="14.5"/>
    <n v="4.2"/>
    <n v="31"/>
    <n v="449.5"/>
    <n v="1.5E-3"/>
    <n v="0.67"/>
    <n v="448.83"/>
    <n v="130.19999999999999"/>
    <n v="318.63"/>
    <n v="0"/>
    <n v="0"/>
    <n v="0"/>
    <x v="3821"/>
  </r>
  <r>
    <s v="ORD-20244043"/>
    <d v="2025-07-02T00:00:00"/>
    <s v="CUST-1113"/>
    <s v="Titan Supermarkets"/>
    <x v="1"/>
    <x v="1"/>
    <s v="SP-08"/>
    <s v="Tariq Al-Mansoor"/>
    <s v="PROD-401"/>
    <x v="3"/>
    <s v="Household Essentials"/>
    <n v="10.5"/>
    <n v="7.5"/>
    <n v="20"/>
    <n v="210"/>
    <n v="1.29E-2"/>
    <n v="2.71"/>
    <n v="207.29"/>
    <n v="150"/>
    <n v="57.29"/>
    <n v="0"/>
    <n v="0"/>
    <n v="0"/>
    <x v="1628"/>
  </r>
  <r>
    <s v="ORD-20244044"/>
    <d v="2024-10-20T00:00:00"/>
    <s v="CUST-1084"/>
    <s v="Crest Wholesale"/>
    <x v="0"/>
    <x v="4"/>
    <s v="SP-01"/>
    <s v="Sarah Jenkins"/>
    <s v="PROD-203"/>
    <x v="0"/>
    <s v="Home Care"/>
    <n v="5.8"/>
    <n v="2.7"/>
    <n v="547"/>
    <n v="3172.6"/>
    <n v="0.18859999999999999"/>
    <n v="598.35"/>
    <n v="2574.25"/>
    <n v="1476.9"/>
    <n v="1097.3499999999999"/>
    <n v="0"/>
    <n v="0"/>
    <n v="0"/>
    <x v="3822"/>
  </r>
  <r>
    <s v="ORD-20244045"/>
    <d v="2024-01-18T00:00:00"/>
    <s v="CUST-1107"/>
    <s v="Omega Distributors"/>
    <x v="2"/>
    <x v="3"/>
    <s v="SP-05"/>
    <s v="Kenji Sato"/>
    <s v="PROD-103"/>
    <x v="13"/>
    <s v="Personal Care"/>
    <n v="4.8"/>
    <n v="1.4"/>
    <n v="153"/>
    <n v="734.4"/>
    <n v="4.7000000000000002E-3"/>
    <n v="3.45"/>
    <n v="730.95"/>
    <n v="214.2"/>
    <n v="516.75"/>
    <n v="0"/>
    <n v="0"/>
    <n v="0"/>
    <x v="3823"/>
  </r>
  <r>
    <s v="ORD-20244046"/>
    <d v="2025-05-29T00:00:00"/>
    <s v="CUST-1020"/>
    <s v="Global Wholesale"/>
    <x v="0"/>
    <x v="1"/>
    <s v="SP-02"/>
    <s v="Michael Chang"/>
    <s v="PROD-401"/>
    <x v="3"/>
    <s v="Household Essentials"/>
    <n v="10.5"/>
    <n v="7.5"/>
    <n v="40"/>
    <n v="420"/>
    <n v="5.0000000000000001E-4"/>
    <n v="0.21"/>
    <n v="419.79"/>
    <n v="300"/>
    <n v="119.79"/>
    <n v="0"/>
    <n v="0"/>
    <n v="0"/>
    <x v="3824"/>
  </r>
  <r>
    <s v="ORD-20244047"/>
    <d v="2026-04-12T00:00:00"/>
    <s v="CUST-1057"/>
    <s v="Pioneer Supermarkets"/>
    <x v="2"/>
    <x v="2"/>
    <s v="SP-05"/>
    <s v="Kenji Sato"/>
    <s v="PROD-303"/>
    <x v="5"/>
    <s v="Food &amp; Beverage"/>
    <n v="11"/>
    <n v="6.8"/>
    <n v="43"/>
    <n v="473"/>
    <n v="0.24079999999999999"/>
    <n v="113.9"/>
    <n v="359.1"/>
    <n v="292.39999999999998"/>
    <n v="66.7"/>
    <n v="0"/>
    <n v="0"/>
    <n v="0"/>
    <x v="3825"/>
  </r>
  <r>
    <s v="ORD-20244048"/>
    <d v="2025-12-15T00:00:00"/>
    <s v="CUST-1050"/>
    <s v="Horizon Mart"/>
    <x v="0"/>
    <x v="4"/>
    <s v="SP-01"/>
    <s v="Sarah Jenkins"/>
    <s v="PROD-203"/>
    <x v="0"/>
    <s v="Home Care"/>
    <n v="5.8"/>
    <n v="2.7"/>
    <n v="75"/>
    <n v="435"/>
    <n v="7.3899999999999993E-2"/>
    <n v="32.15"/>
    <n v="402.85"/>
    <n v="202.5"/>
    <n v="200.35"/>
    <n v="33"/>
    <n v="177.26"/>
    <n v="105.6"/>
    <x v="3826"/>
  </r>
  <r>
    <s v="ORD-20244049"/>
    <d v="2025-11-21T00:00:00"/>
    <s v="CUST-1057"/>
    <s v="Pioneer Supermarkets"/>
    <x v="2"/>
    <x v="2"/>
    <s v="SP-05"/>
    <s v="Kenji Sato"/>
    <s v="PROD-301"/>
    <x v="2"/>
    <s v="Food &amp; Beverage"/>
    <n v="5"/>
    <n v="3.2"/>
    <n v="5"/>
    <n v="25"/>
    <n v="0.1361"/>
    <n v="3.4"/>
    <n v="21.6"/>
    <n v="16"/>
    <n v="5.6"/>
    <n v="0"/>
    <n v="0"/>
    <n v="0"/>
    <x v="3827"/>
  </r>
  <r>
    <s v="ORD-20244050"/>
    <d v="2025-03-16T00:00:00"/>
    <s v="CUST-1112"/>
    <s v="Titan Retail"/>
    <x v="0"/>
    <x v="3"/>
    <s v="SP-01"/>
    <s v="Sarah Jenkins"/>
    <s v="PROD-203"/>
    <x v="0"/>
    <s v="Home Care"/>
    <n v="5.8"/>
    <n v="2.7"/>
    <n v="30"/>
    <n v="174"/>
    <n v="4.5199999999999997E-2"/>
    <n v="7.86"/>
    <n v="166.14"/>
    <n v="81"/>
    <n v="85.14"/>
    <n v="0"/>
    <n v="0"/>
    <n v="0"/>
    <x v="3828"/>
  </r>
  <r>
    <s v="ORD-20244051"/>
    <d v="2026-04-05T00:00:00"/>
    <s v="CUST-1036"/>
    <s v="Prime Wholesale"/>
    <x v="0"/>
    <x v="2"/>
    <s v="SP-02"/>
    <s v="Michael Chang"/>
    <s v="PROD-101"/>
    <x v="9"/>
    <s v="Personal Care"/>
    <n v="8.5"/>
    <n v="2.8"/>
    <n v="25"/>
    <n v="212.5"/>
    <n v="0.21310000000000001"/>
    <n v="45.28"/>
    <n v="167.22"/>
    <n v="70"/>
    <n v="97.22"/>
    <n v="0"/>
    <n v="0"/>
    <n v="0"/>
    <x v="3829"/>
  </r>
  <r>
    <s v="ORD-20244052"/>
    <d v="2026-08-20T00:00:00"/>
    <s v="CUST-1037"/>
    <s v="Prime Stores"/>
    <x v="2"/>
    <x v="4"/>
    <s v="SP-05"/>
    <s v="Kenji Sato"/>
    <s v="PROD-203"/>
    <x v="0"/>
    <s v="Home Care"/>
    <n v="5.8"/>
    <n v="2.7"/>
    <n v="99"/>
    <n v="574.20000000000005"/>
    <n v="0.1857"/>
    <n v="106.63"/>
    <n v="467.57"/>
    <n v="267.3"/>
    <n v="200.27"/>
    <n v="0"/>
    <n v="0"/>
    <n v="0"/>
    <x v="3830"/>
  </r>
  <r>
    <s v="ORD-20244053"/>
    <d v="2026-07-20T00:00:00"/>
    <s v="CUST-1004"/>
    <s v="Metro Wholesale"/>
    <x v="2"/>
    <x v="4"/>
    <s v="SP-05"/>
    <s v="Kenji Sato"/>
    <s v="PROD-303"/>
    <x v="5"/>
    <s v="Food &amp; Beverage"/>
    <n v="11"/>
    <n v="6.8"/>
    <n v="113"/>
    <n v="1243"/>
    <n v="7.3999999999999996E-2"/>
    <n v="91.98"/>
    <n v="1151.02"/>
    <n v="768.4"/>
    <n v="382.62"/>
    <n v="0"/>
    <n v="0"/>
    <n v="0"/>
    <x v="3831"/>
  </r>
  <r>
    <s v="ORD-20244054"/>
    <d v="2024-07-02T00:00:00"/>
    <s v="CUST-1060"/>
    <s v="Pioneer Wholesale"/>
    <x v="4"/>
    <x v="2"/>
    <s v="SP-07"/>
    <s v="Carlos Mendez"/>
    <s v="PROD-101"/>
    <x v="9"/>
    <s v="Personal Care"/>
    <n v="8.5"/>
    <n v="2.8"/>
    <n v="3"/>
    <n v="25.5"/>
    <n v="0.1512"/>
    <n v="3.86"/>
    <n v="21.64"/>
    <n v="8.4"/>
    <n v="13.24"/>
    <n v="1"/>
    <n v="7.21"/>
    <n v="3.3"/>
    <x v="3832"/>
  </r>
  <r>
    <s v="ORD-20244055"/>
    <d v="2024-04-19T00:00:00"/>
    <s v="CUST-1074"/>
    <s v="Beacon Mart"/>
    <x v="0"/>
    <x v="3"/>
    <s v="SP-02"/>
    <s v="Michael Chang"/>
    <s v="PROD-302"/>
    <x v="7"/>
    <s v="Food &amp; Beverage"/>
    <n v="3.8"/>
    <n v="2.6"/>
    <n v="52"/>
    <n v="197.6"/>
    <n v="1.21E-2"/>
    <n v="2.39"/>
    <n v="195.21"/>
    <n v="135.19999999999999"/>
    <n v="60.01"/>
    <n v="0"/>
    <n v="0"/>
    <n v="0"/>
    <x v="3833"/>
  </r>
  <r>
    <s v="ORD-20244056"/>
    <d v="2026-07-29T00:00:00"/>
    <s v="CUST-1010"/>
    <s v="Apex Mart"/>
    <x v="2"/>
    <x v="3"/>
    <s v="SP-06"/>
    <s v="Priya Sharma"/>
    <s v="PROD-101"/>
    <x v="9"/>
    <s v="Personal Care"/>
    <n v="8.5"/>
    <n v="2.8"/>
    <n v="68"/>
    <n v="578"/>
    <n v="3.49E-2"/>
    <n v="20.170000000000002"/>
    <n v="557.83000000000004"/>
    <n v="190.4"/>
    <n v="367.43"/>
    <n v="0"/>
    <n v="0"/>
    <n v="0"/>
    <x v="3834"/>
  </r>
  <r>
    <s v="ORD-20244057"/>
    <d v="2024-04-08T00:00:00"/>
    <s v="CUST-1095"/>
    <s v="Crown Direct"/>
    <x v="0"/>
    <x v="2"/>
    <s v="SP-02"/>
    <s v="Michael Chang"/>
    <s v="PROD-201"/>
    <x v="14"/>
    <s v="Home Care"/>
    <n v="12"/>
    <n v="6.5"/>
    <n v="14"/>
    <n v="168"/>
    <n v="0.2364"/>
    <n v="39.72"/>
    <n v="128.28"/>
    <n v="91"/>
    <n v="37.28"/>
    <n v="0"/>
    <n v="0"/>
    <n v="0"/>
    <x v="3835"/>
  </r>
  <r>
    <s v="ORD-20244058"/>
    <d v="2025-06-20T00:00:00"/>
    <s v="CUST-1022"/>
    <s v="Global Express"/>
    <x v="0"/>
    <x v="4"/>
    <s v="SP-01"/>
    <s v="Sarah Jenkins"/>
    <s v="PROD-303"/>
    <x v="5"/>
    <s v="Food &amp; Beverage"/>
    <n v="11"/>
    <n v="6.8"/>
    <n v="49"/>
    <n v="539"/>
    <n v="0.1069"/>
    <n v="57.62"/>
    <n v="481.38"/>
    <n v="333.2"/>
    <n v="148.18"/>
    <n v="0"/>
    <n v="0"/>
    <n v="0"/>
    <x v="3836"/>
  </r>
  <r>
    <s v="ORD-20244059"/>
    <d v="2024-06-01T00:00:00"/>
    <s v="CUST-1011"/>
    <s v="Apex Distributors"/>
    <x v="0"/>
    <x v="1"/>
    <s v="SP-02"/>
    <s v="Michael Chang"/>
    <s v="PROD-103"/>
    <x v="13"/>
    <s v="Personal Care"/>
    <n v="4.8"/>
    <n v="1.4"/>
    <n v="64"/>
    <n v="307.2"/>
    <n v="5.21E-2"/>
    <n v="16.010000000000002"/>
    <n v="291.19"/>
    <n v="89.6"/>
    <n v="201.59"/>
    <n v="0"/>
    <n v="0"/>
    <n v="0"/>
    <x v="3837"/>
  </r>
  <r>
    <s v="ORD-20244060"/>
    <d v="2024-09-03T00:00:00"/>
    <s v="CUST-1014"/>
    <s v="Apex Express"/>
    <x v="3"/>
    <x v="3"/>
    <s v="SP-04"/>
    <s v="David Mueller"/>
    <s v="PROD-301"/>
    <x v="2"/>
    <s v="Food &amp; Beverage"/>
    <n v="5"/>
    <n v="3.2"/>
    <n v="104"/>
    <n v="520"/>
    <n v="0.01"/>
    <n v="5.2"/>
    <n v="514.79999999999995"/>
    <n v="332.8"/>
    <n v="182"/>
    <n v="0"/>
    <n v="0"/>
    <n v="0"/>
    <x v="3838"/>
  </r>
  <r>
    <s v="ORD-20244061"/>
    <d v="2024-07-15T00:00:00"/>
    <s v="CUST-1019"/>
    <s v="Global Distributors"/>
    <x v="2"/>
    <x v="1"/>
    <s v="SP-06"/>
    <s v="Priya Sharma"/>
    <s v="PROD-201"/>
    <x v="14"/>
    <s v="Home Care"/>
    <n v="12"/>
    <n v="6.5"/>
    <n v="24"/>
    <n v="288"/>
    <n v="2.8899999999999999E-2"/>
    <n v="8.32"/>
    <n v="279.68"/>
    <n v="156"/>
    <n v="123.68"/>
    <n v="0"/>
    <n v="0"/>
    <n v="0"/>
    <x v="3839"/>
  </r>
  <r>
    <s v="ORD-20244062"/>
    <d v="2025-09-26T00:00:00"/>
    <s v="CUST-1095"/>
    <s v="Crown Direct"/>
    <x v="0"/>
    <x v="2"/>
    <s v="SP-01"/>
    <s v="Sarah Jenkins"/>
    <s v="PROD-201"/>
    <x v="14"/>
    <s v="Home Care"/>
    <n v="12"/>
    <n v="6.5"/>
    <n v="19"/>
    <n v="228"/>
    <n v="0.21179999999999999"/>
    <n v="48.29"/>
    <n v="179.71"/>
    <n v="123.5"/>
    <n v="56.21"/>
    <n v="0"/>
    <n v="0"/>
    <n v="0"/>
    <x v="3840"/>
  </r>
  <r>
    <s v="ORD-20244063"/>
    <d v="2025-06-23T00:00:00"/>
    <s v="CUST-1021"/>
    <s v="Global Stores"/>
    <x v="0"/>
    <x v="0"/>
    <s v="SP-02"/>
    <s v="Michael Chang"/>
    <s v="PROD-304"/>
    <x v="8"/>
    <s v="Food &amp; Beverage"/>
    <n v="4.2"/>
    <n v="2.8"/>
    <n v="104"/>
    <n v="436.8"/>
    <n v="0.42370000000000002"/>
    <n v="185.07"/>
    <n v="251.73"/>
    <n v="291.2"/>
    <n v="-39.47"/>
    <n v="0"/>
    <n v="0"/>
    <n v="0"/>
    <x v="3841"/>
  </r>
  <r>
    <s v="ORD-20244064"/>
    <d v="2024-09-15T00:00:00"/>
    <s v="CUST-1037"/>
    <s v="Prime Stores"/>
    <x v="2"/>
    <x v="4"/>
    <s v="SP-06"/>
    <s v="Priya Sharma"/>
    <s v="PROD-301"/>
    <x v="2"/>
    <s v="Food &amp; Beverage"/>
    <n v="5"/>
    <n v="3.2"/>
    <n v="287"/>
    <n v="1435"/>
    <n v="6.0400000000000002E-2"/>
    <n v="86.67"/>
    <n v="1348.33"/>
    <n v="918.4"/>
    <n v="429.93"/>
    <n v="0"/>
    <n v="0"/>
    <n v="0"/>
    <x v="3842"/>
  </r>
  <r>
    <s v="ORD-20244065"/>
    <d v="2026-04-14T00:00:00"/>
    <s v="CUST-1031"/>
    <s v="Summit Direct"/>
    <x v="4"/>
    <x v="1"/>
    <s v="SP-07"/>
    <s v="Carlos Mendez"/>
    <s v="PROD-303"/>
    <x v="5"/>
    <s v="Food &amp; Beverage"/>
    <n v="11"/>
    <n v="6.8"/>
    <n v="17"/>
    <n v="187"/>
    <n v="1.77E-2"/>
    <n v="3.31"/>
    <n v="183.69"/>
    <n v="115.6"/>
    <n v="68.09"/>
    <n v="0"/>
    <n v="0"/>
    <n v="0"/>
    <x v="2784"/>
  </r>
  <r>
    <s v="ORD-20244066"/>
    <d v="2024-12-28T00:00:00"/>
    <s v="CUST-1040"/>
    <s v="Vanguard Retail"/>
    <x v="4"/>
    <x v="4"/>
    <s v="SP-07"/>
    <s v="Carlos Mendez"/>
    <s v="PROD-201"/>
    <x v="14"/>
    <s v="Home Care"/>
    <n v="12"/>
    <n v="6.5"/>
    <n v="208"/>
    <n v="2496"/>
    <n v="4.4999999999999998E-2"/>
    <n v="112.32"/>
    <n v="2383.6799999999998"/>
    <n v="1352"/>
    <n v="1031.68"/>
    <n v="0"/>
    <n v="0"/>
    <n v="0"/>
    <x v="3843"/>
  </r>
  <r>
    <s v="ORD-20244067"/>
    <d v="2024-09-30T00:00:00"/>
    <s v="CUST-1076"/>
    <s v="Beacon Wholesale"/>
    <x v="0"/>
    <x v="1"/>
    <s v="SP-01"/>
    <s v="Sarah Jenkins"/>
    <s v="PROD-404"/>
    <x v="16"/>
    <s v="Household Essentials"/>
    <n v="4.9000000000000004"/>
    <n v="3.1"/>
    <n v="32"/>
    <n v="156.80000000000001"/>
    <n v="1.3100000000000001E-2"/>
    <n v="2.0499999999999998"/>
    <n v="154.75"/>
    <n v="99.2"/>
    <n v="55.55"/>
    <n v="0"/>
    <n v="0"/>
    <n v="0"/>
    <x v="3844"/>
  </r>
  <r>
    <s v="ORD-20244068"/>
    <d v="2026-03-25T00:00:00"/>
    <s v="CUST-1034"/>
    <s v="Prime Mart"/>
    <x v="0"/>
    <x v="0"/>
    <s v="SP-01"/>
    <s v="Sarah Jenkins"/>
    <s v="PROD-101"/>
    <x v="9"/>
    <s v="Personal Care"/>
    <n v="8.5"/>
    <n v="2.8"/>
    <n v="271"/>
    <n v="2303.5"/>
    <n v="4.2200000000000001E-2"/>
    <n v="97.21"/>
    <n v="2206.29"/>
    <n v="758.8"/>
    <n v="1447.49"/>
    <n v="0"/>
    <n v="0"/>
    <n v="0"/>
    <x v="3845"/>
  </r>
  <r>
    <s v="ORD-20244069"/>
    <d v="2025-02-10T00:00:00"/>
    <s v="CUST-1075"/>
    <s v="Beacon Distributors"/>
    <x v="4"/>
    <x v="3"/>
    <s v="SP-07"/>
    <s v="Carlos Mendez"/>
    <s v="PROD-103"/>
    <x v="13"/>
    <s v="Personal Care"/>
    <n v="4.8"/>
    <n v="1.4"/>
    <n v="54"/>
    <n v="259.2"/>
    <n v="1.23E-2"/>
    <n v="3.19"/>
    <n v="256.01"/>
    <n v="75.599999999999994"/>
    <n v="180.41"/>
    <n v="0"/>
    <n v="0"/>
    <n v="0"/>
    <x v="3846"/>
  </r>
  <r>
    <s v="ORD-20244070"/>
    <d v="2024-03-21T00:00:00"/>
    <s v="CUST-1083"/>
    <s v="Crest Distributors"/>
    <x v="0"/>
    <x v="3"/>
    <s v="SP-02"/>
    <s v="Michael Chang"/>
    <s v="PROD-401"/>
    <x v="3"/>
    <s v="Household Essentials"/>
    <n v="10.5"/>
    <n v="7.5"/>
    <n v="58"/>
    <n v="609"/>
    <n v="0.35580000000000001"/>
    <n v="216.68"/>
    <n v="392.32"/>
    <n v="435"/>
    <n v="-42.68"/>
    <n v="0"/>
    <n v="0"/>
    <n v="0"/>
    <x v="3847"/>
  </r>
  <r>
    <s v="ORD-20244071"/>
    <d v="2025-01-17T00:00:00"/>
    <s v="CUST-1080"/>
    <s v="Crest Retail"/>
    <x v="3"/>
    <x v="4"/>
    <s v="SP-03"/>
    <s v="Elena Rostova"/>
    <s v="PROD-101"/>
    <x v="9"/>
    <s v="Personal Care"/>
    <n v="8.5"/>
    <n v="2.8"/>
    <n v="266"/>
    <n v="2261"/>
    <n v="0.20760000000000001"/>
    <n v="469.38"/>
    <n v="1791.62"/>
    <n v="744.8"/>
    <n v="1046.82"/>
    <n v="0"/>
    <n v="0"/>
    <n v="0"/>
    <x v="3848"/>
  </r>
  <r>
    <s v="ORD-20244072"/>
    <d v="2025-02-19T00:00:00"/>
    <s v="CUST-1016"/>
    <s v="Global Retail"/>
    <x v="0"/>
    <x v="0"/>
    <s v="SP-02"/>
    <s v="Michael Chang"/>
    <s v="PROD-203"/>
    <x v="0"/>
    <s v="Home Care"/>
    <n v="5.8"/>
    <n v="2.7"/>
    <n v="102"/>
    <n v="591.6"/>
    <n v="3.4599999999999999E-2"/>
    <n v="20.47"/>
    <n v="571.13"/>
    <n v="275.39999999999998"/>
    <n v="295.73"/>
    <n v="0"/>
    <n v="0"/>
    <n v="0"/>
    <x v="3849"/>
  </r>
  <r>
    <s v="ORD-20244073"/>
    <d v="2025-04-15T00:00:00"/>
    <s v="CUST-1011"/>
    <s v="Apex Distributors"/>
    <x v="0"/>
    <x v="1"/>
    <s v="SP-02"/>
    <s v="Michael Chang"/>
    <s v="PROD-404"/>
    <x v="16"/>
    <s v="Household Essentials"/>
    <n v="4.9000000000000004"/>
    <n v="3.1"/>
    <n v="20"/>
    <n v="98"/>
    <n v="3.4099999999999998E-2"/>
    <n v="3.34"/>
    <n v="94.66"/>
    <n v="62"/>
    <n v="32.659999999999997"/>
    <n v="0"/>
    <n v="0"/>
    <n v="0"/>
    <x v="3850"/>
  </r>
  <r>
    <s v="ORD-20244074"/>
    <d v="2025-08-01T00:00:00"/>
    <s v="CUST-1038"/>
    <s v="Prime Express"/>
    <x v="2"/>
    <x v="3"/>
    <s v="SP-06"/>
    <s v="Priya Sharma"/>
    <s v="PROD-403"/>
    <x v="11"/>
    <s v="Household Essentials"/>
    <n v="5.5"/>
    <n v="3.8"/>
    <n v="55"/>
    <n v="302.5"/>
    <n v="3.2599999999999997E-2"/>
    <n v="9.86"/>
    <n v="292.64"/>
    <n v="209"/>
    <n v="83.64"/>
    <n v="0"/>
    <n v="0"/>
    <n v="0"/>
    <x v="3851"/>
  </r>
  <r>
    <s v="ORD-20244075"/>
    <d v="2024-09-06T00:00:00"/>
    <s v="CUST-1053"/>
    <s v="Horizon Stores"/>
    <x v="3"/>
    <x v="2"/>
    <s v="SP-03"/>
    <s v="Elena Rostova"/>
    <s v="PROD-201"/>
    <x v="14"/>
    <s v="Home Care"/>
    <n v="12"/>
    <n v="6.5"/>
    <n v="1"/>
    <n v="12"/>
    <n v="0.224"/>
    <n v="2.69"/>
    <n v="9.31"/>
    <n v="6.5"/>
    <n v="2.81"/>
    <n v="0"/>
    <n v="0"/>
    <n v="0"/>
    <x v="3852"/>
  </r>
  <r>
    <s v="ORD-20244076"/>
    <d v="2025-12-14T00:00:00"/>
    <s v="CUST-1032"/>
    <s v="Prime Retail"/>
    <x v="0"/>
    <x v="1"/>
    <s v="SP-01"/>
    <s v="Sarah Jenkins"/>
    <s v="PROD-201"/>
    <x v="14"/>
    <s v="Home Care"/>
    <n v="12"/>
    <n v="6.5"/>
    <n v="4"/>
    <n v="48"/>
    <n v="4.7000000000000002E-3"/>
    <n v="0.23"/>
    <n v="47.77"/>
    <n v="26"/>
    <n v="21.77"/>
    <n v="0"/>
    <n v="0"/>
    <n v="0"/>
    <x v="3853"/>
  </r>
  <r>
    <s v="ORD-20244077"/>
    <d v="2024-08-19T00:00:00"/>
    <s v="CUST-1033"/>
    <s v="Prime Supermarkets"/>
    <x v="0"/>
    <x v="2"/>
    <s v="SP-01"/>
    <s v="Sarah Jenkins"/>
    <s v="PROD-201"/>
    <x v="14"/>
    <s v="Home Care"/>
    <n v="12"/>
    <n v="6.5"/>
    <n v="26"/>
    <n v="312"/>
    <n v="8.3900000000000002E-2"/>
    <n v="26.18"/>
    <n v="285.82"/>
    <n v="169"/>
    <n v="116.82"/>
    <n v="0"/>
    <n v="0"/>
    <n v="0"/>
    <x v="3854"/>
  </r>
  <r>
    <s v="ORD-20244078"/>
    <d v="2024-11-03T00:00:00"/>
    <s v="CUST-1001"/>
    <s v="Metro Supermarkets"/>
    <x v="2"/>
    <x v="4"/>
    <s v="SP-06"/>
    <s v="Priya Sharma"/>
    <s v="PROD-403"/>
    <x v="11"/>
    <s v="Household Essentials"/>
    <n v="5.5"/>
    <n v="3.8"/>
    <n v="141"/>
    <n v="775.5"/>
    <n v="0.1105"/>
    <n v="85.69"/>
    <n v="689.81"/>
    <n v="535.79999999999995"/>
    <n v="154.01"/>
    <n v="0"/>
    <n v="0"/>
    <n v="0"/>
    <x v="3855"/>
  </r>
  <r>
    <s v="ORD-20244079"/>
    <d v="2025-12-01T00:00:00"/>
    <s v="CUST-1073"/>
    <s v="Beacon Supermarkets"/>
    <x v="2"/>
    <x v="1"/>
    <s v="SP-06"/>
    <s v="Priya Sharma"/>
    <s v="PROD-204"/>
    <x v="12"/>
    <s v="Home Care"/>
    <n v="7.2"/>
    <n v="3.6"/>
    <n v="111"/>
    <n v="799.2"/>
    <n v="1.5900000000000001E-2"/>
    <n v="12.71"/>
    <n v="786.49"/>
    <n v="399.6"/>
    <n v="386.89"/>
    <n v="2"/>
    <n v="14.17"/>
    <n v="8.1999999999999993"/>
    <x v="3856"/>
  </r>
  <r>
    <s v="ORD-20244080"/>
    <d v="2026-04-27T00:00:00"/>
    <s v="CUST-1032"/>
    <s v="Prime Retail"/>
    <x v="0"/>
    <x v="1"/>
    <s v="SP-02"/>
    <s v="Michael Chang"/>
    <s v="PROD-105"/>
    <x v="1"/>
    <s v="Personal Care"/>
    <n v="14.5"/>
    <n v="4.2"/>
    <n v="12"/>
    <n v="174"/>
    <n v="2.8E-3"/>
    <n v="0.49"/>
    <n v="173.51"/>
    <n v="50.4"/>
    <n v="123.11"/>
    <n v="0"/>
    <n v="0"/>
    <n v="0"/>
    <x v="3857"/>
  </r>
  <r>
    <s v="ORD-20244081"/>
    <d v="2026-05-18T00:00:00"/>
    <s v="CUST-1102"/>
    <s v="Atlas Express"/>
    <x v="2"/>
    <x v="3"/>
    <s v="SP-06"/>
    <s v="Priya Sharma"/>
    <s v="PROD-304"/>
    <x v="8"/>
    <s v="Food &amp; Beverage"/>
    <n v="4.2"/>
    <n v="2.8"/>
    <n v="48"/>
    <n v="201.6"/>
    <n v="2.2000000000000001E-3"/>
    <n v="0.44"/>
    <n v="201.16"/>
    <n v="134.4"/>
    <n v="66.760000000000005"/>
    <n v="0"/>
    <n v="0"/>
    <n v="0"/>
    <x v="1731"/>
  </r>
  <r>
    <s v="ORD-20244082"/>
    <d v="2024-03-23T00:00:00"/>
    <s v="CUST-1094"/>
    <s v="Crown Express"/>
    <x v="3"/>
    <x v="3"/>
    <s v="SP-04"/>
    <s v="David Mueller"/>
    <s v="PROD-104"/>
    <x v="6"/>
    <s v="Personal Care"/>
    <n v="9.9"/>
    <n v="3.1"/>
    <n v="62"/>
    <n v="613.79999999999995"/>
    <n v="1.01E-2"/>
    <n v="6.2"/>
    <n v="607.6"/>
    <n v="192.2"/>
    <n v="415.4"/>
    <n v="0"/>
    <n v="0"/>
    <n v="0"/>
    <x v="3858"/>
  </r>
  <r>
    <s v="ORD-20244083"/>
    <d v="2025-10-31T00:00:00"/>
    <s v="CUST-1110"/>
    <s v="Omega Express"/>
    <x v="2"/>
    <x v="4"/>
    <s v="SP-05"/>
    <s v="Kenji Sato"/>
    <s v="PROD-105"/>
    <x v="1"/>
    <s v="Personal Care"/>
    <n v="14.5"/>
    <n v="4.2"/>
    <n v="120"/>
    <n v="1740"/>
    <n v="5.6500000000000002E-2"/>
    <n v="98.31"/>
    <n v="1641.69"/>
    <n v="504"/>
    <n v="1137.69"/>
    <n v="0"/>
    <n v="0"/>
    <n v="0"/>
    <x v="3859"/>
  </r>
  <r>
    <s v="ORD-20244084"/>
    <d v="2026-05-28T00:00:00"/>
    <s v="CUST-1102"/>
    <s v="Atlas Express"/>
    <x v="2"/>
    <x v="3"/>
    <s v="SP-05"/>
    <s v="Kenji Sato"/>
    <s v="PROD-404"/>
    <x v="16"/>
    <s v="Household Essentials"/>
    <n v="4.9000000000000004"/>
    <n v="3.1"/>
    <n v="70"/>
    <n v="343"/>
    <n v="0.43780000000000002"/>
    <n v="150.16999999999999"/>
    <n v="192.83"/>
    <n v="217"/>
    <n v="-24.17"/>
    <n v="0"/>
    <n v="0"/>
    <n v="0"/>
    <x v="3860"/>
  </r>
  <r>
    <s v="ORD-20244085"/>
    <d v="2025-10-27T00:00:00"/>
    <s v="CUST-1007"/>
    <s v="Metro Direct"/>
    <x v="0"/>
    <x v="3"/>
    <s v="SP-01"/>
    <s v="Sarah Jenkins"/>
    <s v="PROD-402"/>
    <x v="10"/>
    <s v="Household Essentials"/>
    <n v="6"/>
    <n v="4.2"/>
    <n v="295"/>
    <n v="1770"/>
    <n v="9.2999999999999992E-3"/>
    <n v="16.46"/>
    <n v="1753.54"/>
    <n v="1239"/>
    <n v="514.54"/>
    <n v="0"/>
    <n v="0"/>
    <n v="0"/>
    <x v="3861"/>
  </r>
  <r>
    <s v="ORD-20244086"/>
    <d v="2026-02-16T00:00:00"/>
    <s v="CUST-1090"/>
    <s v="Crown Mart"/>
    <x v="0"/>
    <x v="3"/>
    <s v="SP-01"/>
    <s v="Sarah Jenkins"/>
    <s v="PROD-102"/>
    <x v="15"/>
    <s v="Personal Care"/>
    <n v="6.2"/>
    <n v="1.9"/>
    <n v="96"/>
    <n v="595.20000000000005"/>
    <n v="2.9499999999999998E-2"/>
    <n v="17.559999999999999"/>
    <n v="577.64"/>
    <n v="182.4"/>
    <n v="395.24"/>
    <n v="0"/>
    <n v="0"/>
    <n v="0"/>
    <x v="3862"/>
  </r>
  <r>
    <s v="ORD-20244087"/>
    <d v="2024-02-02T00:00:00"/>
    <s v="CUST-1020"/>
    <s v="Global Wholesale"/>
    <x v="0"/>
    <x v="1"/>
    <s v="SP-02"/>
    <s v="Michael Chang"/>
    <s v="PROD-103"/>
    <x v="13"/>
    <s v="Personal Care"/>
    <n v="4.8"/>
    <n v="1.4"/>
    <n v="41"/>
    <n v="196.8"/>
    <n v="8.2000000000000007E-3"/>
    <n v="1.61"/>
    <n v="195.19"/>
    <n v="57.4"/>
    <n v="137.79"/>
    <n v="0"/>
    <n v="0"/>
    <n v="0"/>
    <x v="3863"/>
  </r>
  <r>
    <s v="ORD-20244088"/>
    <d v="2024-04-05T00:00:00"/>
    <s v="CUST-1111"/>
    <s v="Omega Direct"/>
    <x v="0"/>
    <x v="1"/>
    <s v="SP-02"/>
    <s v="Michael Chang"/>
    <s v="PROD-301"/>
    <x v="2"/>
    <s v="Food &amp; Beverage"/>
    <n v="5"/>
    <n v="3.2"/>
    <n v="96"/>
    <n v="480"/>
    <n v="2.8000000000000001E-2"/>
    <n v="13.44"/>
    <n v="466.56"/>
    <n v="307.2"/>
    <n v="159.36000000000001"/>
    <n v="0"/>
    <n v="0"/>
    <n v="0"/>
    <x v="3864"/>
  </r>
  <r>
    <s v="ORD-20244089"/>
    <d v="2025-02-19T00:00:00"/>
    <s v="CUST-1025"/>
    <s v="Summit Supermarkets"/>
    <x v="1"/>
    <x v="2"/>
    <s v="SP-08"/>
    <s v="Tariq Al-Mansoor"/>
    <s v="PROD-404"/>
    <x v="16"/>
    <s v="Household Essentials"/>
    <n v="4.9000000000000004"/>
    <n v="3.1"/>
    <n v="9"/>
    <n v="44.1"/>
    <n v="0.1298"/>
    <n v="5.72"/>
    <n v="38.380000000000003"/>
    <n v="27.9"/>
    <n v="10.48"/>
    <n v="0"/>
    <n v="0"/>
    <n v="0"/>
    <x v="3865"/>
  </r>
  <r>
    <s v="ORD-20244090"/>
    <d v="2025-01-23T00:00:00"/>
    <s v="CUST-1086"/>
    <s v="Crest Express"/>
    <x v="3"/>
    <x v="3"/>
    <s v="SP-03"/>
    <s v="Elena Rostova"/>
    <s v="PROD-103"/>
    <x v="13"/>
    <s v="Personal Care"/>
    <n v="4.8"/>
    <n v="1.4"/>
    <n v="169"/>
    <n v="811.2"/>
    <n v="1.5E-3"/>
    <n v="1.22"/>
    <n v="809.98"/>
    <n v="236.6"/>
    <n v="573.38"/>
    <n v="46"/>
    <n v="220.47"/>
    <n v="87.4"/>
    <x v="3866"/>
  </r>
  <r>
    <s v="ORD-20244091"/>
    <d v="2025-01-21T00:00:00"/>
    <s v="CUST-1056"/>
    <s v="Pioneer Retail"/>
    <x v="1"/>
    <x v="2"/>
    <s v="SP-08"/>
    <s v="Tariq Al-Mansoor"/>
    <s v="PROD-103"/>
    <x v="13"/>
    <s v="Personal Care"/>
    <n v="4.8"/>
    <n v="1.4"/>
    <n v="35"/>
    <n v="168"/>
    <n v="8.4199999999999997E-2"/>
    <n v="14.15"/>
    <n v="153.85"/>
    <n v="49"/>
    <n v="104.85"/>
    <n v="6"/>
    <n v="26.38"/>
    <n v="11.4"/>
    <x v="3867"/>
  </r>
  <r>
    <s v="ORD-20244092"/>
    <d v="2025-07-19T00:00:00"/>
    <s v="CUST-1104"/>
    <s v="Omega Retail"/>
    <x v="0"/>
    <x v="3"/>
    <s v="SP-01"/>
    <s v="Sarah Jenkins"/>
    <s v="PROD-401"/>
    <x v="3"/>
    <s v="Household Essentials"/>
    <n v="10.5"/>
    <n v="7.5"/>
    <n v="53"/>
    <n v="556.5"/>
    <n v="5.9299999999999999E-2"/>
    <n v="33"/>
    <n v="523.5"/>
    <n v="397.5"/>
    <n v="126"/>
    <n v="0"/>
    <n v="0"/>
    <n v="0"/>
    <x v="3868"/>
  </r>
  <r>
    <s v="ORD-20244093"/>
    <d v="2025-05-02T00:00:00"/>
    <s v="CUST-1018"/>
    <s v="Global Mart"/>
    <x v="0"/>
    <x v="3"/>
    <s v="SP-01"/>
    <s v="Sarah Jenkins"/>
    <s v="PROD-101"/>
    <x v="9"/>
    <s v="Personal Care"/>
    <n v="8.5"/>
    <n v="2.8"/>
    <n v="30"/>
    <n v="255"/>
    <n v="2.23E-2"/>
    <n v="5.69"/>
    <n v="249.31"/>
    <n v="84"/>
    <n v="165.31"/>
    <n v="0"/>
    <n v="0"/>
    <n v="0"/>
    <x v="3869"/>
  </r>
  <r>
    <s v="ORD-20244094"/>
    <d v="2024-02-27T00:00:00"/>
    <s v="CUST-1066"/>
    <s v="Sterling Mart"/>
    <x v="0"/>
    <x v="1"/>
    <s v="SP-01"/>
    <s v="Sarah Jenkins"/>
    <s v="PROD-102"/>
    <x v="15"/>
    <s v="Personal Care"/>
    <n v="6.2"/>
    <n v="1.9"/>
    <n v="11"/>
    <n v="68.2"/>
    <n v="1.1000000000000001E-3"/>
    <n v="0.08"/>
    <n v="68.12"/>
    <n v="20.9"/>
    <n v="47.22"/>
    <n v="0"/>
    <n v="0"/>
    <n v="0"/>
    <x v="3870"/>
  </r>
  <r>
    <s v="ORD-20244095"/>
    <d v="2025-10-14T00:00:00"/>
    <s v="CUST-1090"/>
    <s v="Crown Mart"/>
    <x v="0"/>
    <x v="3"/>
    <s v="SP-02"/>
    <s v="Michael Chang"/>
    <s v="PROD-403"/>
    <x v="11"/>
    <s v="Household Essentials"/>
    <n v="5.5"/>
    <n v="3.8"/>
    <n v="83"/>
    <n v="456.5"/>
    <n v="1.24E-2"/>
    <n v="5.66"/>
    <n v="450.84"/>
    <n v="315.39999999999998"/>
    <n v="135.44"/>
    <n v="0"/>
    <n v="0"/>
    <n v="0"/>
    <x v="3871"/>
  </r>
  <r>
    <s v="ORD-20244096"/>
    <d v="2024-01-10T00:00:00"/>
    <s v="CUST-1037"/>
    <s v="Prime Stores"/>
    <x v="2"/>
    <x v="4"/>
    <s v="SP-05"/>
    <s v="Kenji Sato"/>
    <s v="PROD-303"/>
    <x v="5"/>
    <s v="Food &amp; Beverage"/>
    <n v="11"/>
    <n v="6.8"/>
    <n v="108"/>
    <n v="1188"/>
    <n v="6.1400000000000003E-2"/>
    <n v="72.94"/>
    <n v="1115.06"/>
    <n v="734.4"/>
    <n v="380.66"/>
    <n v="0"/>
    <n v="0"/>
    <n v="0"/>
    <x v="3872"/>
  </r>
  <r>
    <s v="ORD-20244097"/>
    <d v="2025-12-20T00:00:00"/>
    <s v="CUST-1058"/>
    <s v="Pioneer Mart"/>
    <x v="4"/>
    <x v="3"/>
    <s v="SP-07"/>
    <s v="Carlos Mendez"/>
    <s v="PROD-103"/>
    <x v="13"/>
    <s v="Personal Care"/>
    <n v="4.8"/>
    <n v="1.4"/>
    <n v="287"/>
    <n v="1377.6"/>
    <n v="2.9999999999999997E-4"/>
    <n v="0.41"/>
    <n v="1377.19"/>
    <n v="401.8"/>
    <n v="975.39"/>
    <n v="111"/>
    <n v="532.64"/>
    <n v="210.9"/>
    <x v="3873"/>
  </r>
  <r>
    <s v="ORD-20244098"/>
    <d v="2024-06-24T00:00:00"/>
    <s v="CUST-1048"/>
    <s v="Horizon Retail"/>
    <x v="3"/>
    <x v="1"/>
    <s v="SP-04"/>
    <s v="David Mueller"/>
    <s v="PROD-101"/>
    <x v="9"/>
    <s v="Personal Care"/>
    <n v="8.5"/>
    <n v="2.8"/>
    <n v="15"/>
    <n v="127.5"/>
    <n v="0.42880000000000001"/>
    <n v="54.67"/>
    <n v="72.83"/>
    <n v="42"/>
    <n v="30.83"/>
    <n v="0"/>
    <n v="0"/>
    <n v="0"/>
    <x v="3874"/>
  </r>
  <r>
    <s v="ORD-20244099"/>
    <d v="2024-03-25T00:00:00"/>
    <s v="CUST-1092"/>
    <s v="Crown Wholesale"/>
    <x v="0"/>
    <x v="4"/>
    <s v="SP-01"/>
    <s v="Sarah Jenkins"/>
    <s v="PROD-103"/>
    <x v="13"/>
    <s v="Personal Care"/>
    <n v="4.8"/>
    <n v="1.4"/>
    <n v="96"/>
    <n v="460.8"/>
    <n v="6.25E-2"/>
    <n v="28.8"/>
    <n v="432"/>
    <n v="134.4"/>
    <n v="297.60000000000002"/>
    <n v="0"/>
    <n v="0"/>
    <n v="0"/>
    <x v="3875"/>
  </r>
  <r>
    <s v="ORD-20244100"/>
    <d v="2025-05-26T00:00:00"/>
    <s v="CUST-1087"/>
    <s v="Crest Direct"/>
    <x v="2"/>
    <x v="3"/>
    <s v="SP-05"/>
    <s v="Kenji Sato"/>
    <s v="PROD-202"/>
    <x v="4"/>
    <s v="Home Care"/>
    <n v="4.5"/>
    <n v="2.1"/>
    <n v="34"/>
    <n v="153"/>
    <n v="1.61E-2"/>
    <n v="2.46"/>
    <n v="150.54"/>
    <n v="71.400000000000006"/>
    <n v="79.14"/>
    <n v="0"/>
    <n v="0"/>
    <n v="0"/>
    <x v="1113"/>
  </r>
  <r>
    <s v="ORD-20244101"/>
    <d v="2026-05-15T00:00:00"/>
    <s v="CUST-1117"/>
    <s v="Titan Stores"/>
    <x v="0"/>
    <x v="4"/>
    <s v="SP-01"/>
    <s v="Sarah Jenkins"/>
    <s v="PROD-204"/>
    <x v="12"/>
    <s v="Home Care"/>
    <n v="7.2"/>
    <n v="3.6"/>
    <n v="294"/>
    <n v="2116.8000000000002"/>
    <n v="4.1200000000000001E-2"/>
    <n v="87.21"/>
    <n v="2029.59"/>
    <n v="1058.4000000000001"/>
    <n v="971.19"/>
    <n v="0"/>
    <n v="0"/>
    <n v="0"/>
    <x v="3876"/>
  </r>
  <r>
    <s v="ORD-20244102"/>
    <d v="2025-03-20T00:00:00"/>
    <s v="CUST-1077"/>
    <s v="Beacon Stores"/>
    <x v="1"/>
    <x v="3"/>
    <s v="SP-08"/>
    <s v="Tariq Al-Mansoor"/>
    <s v="PROD-103"/>
    <x v="13"/>
    <s v="Personal Care"/>
    <n v="4.8"/>
    <n v="1.4"/>
    <n v="39"/>
    <n v="187.2"/>
    <n v="9.4000000000000004E-3"/>
    <n v="1.76"/>
    <n v="185.44"/>
    <n v="54.6"/>
    <n v="130.84"/>
    <n v="0"/>
    <n v="0"/>
    <n v="0"/>
    <x v="3877"/>
  </r>
  <r>
    <s v="ORD-20244103"/>
    <d v="2025-10-22T00:00:00"/>
    <s v="CUST-1021"/>
    <s v="Global Stores"/>
    <x v="0"/>
    <x v="0"/>
    <s v="SP-02"/>
    <s v="Michael Chang"/>
    <s v="PROD-403"/>
    <x v="11"/>
    <s v="Household Essentials"/>
    <n v="5.5"/>
    <n v="3.8"/>
    <n v="593"/>
    <n v="3261.5"/>
    <n v="2.58E-2"/>
    <n v="84.15"/>
    <n v="3177.35"/>
    <n v="2253.4"/>
    <n v="923.95"/>
    <n v="0"/>
    <n v="0"/>
    <n v="0"/>
    <x v="3878"/>
  </r>
  <r>
    <s v="ORD-20244104"/>
    <d v="2026-03-14T00:00:00"/>
    <s v="CUST-1095"/>
    <s v="Crown Direct"/>
    <x v="0"/>
    <x v="2"/>
    <s v="SP-02"/>
    <s v="Michael Chang"/>
    <s v="PROD-302"/>
    <x v="7"/>
    <s v="Food &amp; Beverage"/>
    <n v="3.8"/>
    <n v="2.6"/>
    <n v="12"/>
    <n v="45.6"/>
    <n v="0.2107"/>
    <n v="9.61"/>
    <n v="35.99"/>
    <n v="31.2"/>
    <n v="4.79"/>
    <n v="0"/>
    <n v="0"/>
    <n v="0"/>
    <x v="3879"/>
  </r>
  <r>
    <s v="ORD-20244105"/>
    <d v="2024-12-05T00:00:00"/>
    <s v="CUST-1020"/>
    <s v="Global Wholesale"/>
    <x v="0"/>
    <x v="1"/>
    <s v="SP-02"/>
    <s v="Michael Chang"/>
    <s v="PROD-201"/>
    <x v="14"/>
    <s v="Home Care"/>
    <n v="12"/>
    <n v="6.5"/>
    <n v="23"/>
    <n v="276"/>
    <n v="1.3899999999999999E-2"/>
    <n v="3.84"/>
    <n v="272.16000000000003"/>
    <n v="149.5"/>
    <n v="122.66"/>
    <n v="0"/>
    <n v="0"/>
    <n v="0"/>
    <x v="3880"/>
  </r>
  <r>
    <s v="ORD-20244106"/>
    <d v="2025-08-02T00:00:00"/>
    <s v="CUST-1110"/>
    <s v="Omega Express"/>
    <x v="2"/>
    <x v="4"/>
    <s v="SP-05"/>
    <s v="Kenji Sato"/>
    <s v="PROD-302"/>
    <x v="7"/>
    <s v="Food &amp; Beverage"/>
    <n v="3.8"/>
    <n v="2.6"/>
    <n v="175"/>
    <n v="665"/>
    <n v="0.109"/>
    <n v="72.48"/>
    <n v="592.52"/>
    <n v="455"/>
    <n v="137.52000000000001"/>
    <n v="0"/>
    <n v="0"/>
    <n v="0"/>
    <x v="3881"/>
  </r>
  <r>
    <s v="ORD-20244107"/>
    <d v="2026-05-28T00:00:00"/>
    <s v="CUST-1063"/>
    <s v="Pioneer Direct"/>
    <x v="4"/>
    <x v="2"/>
    <s v="SP-07"/>
    <s v="Carlos Mendez"/>
    <s v="PROD-203"/>
    <x v="0"/>
    <s v="Home Care"/>
    <n v="5.8"/>
    <n v="2.7"/>
    <n v="39"/>
    <n v="226.2"/>
    <n v="0.10580000000000001"/>
    <n v="23.93"/>
    <n v="202.27"/>
    <n v="105.3"/>
    <n v="96.97"/>
    <n v="0"/>
    <n v="0"/>
    <n v="0"/>
    <x v="3882"/>
  </r>
  <r>
    <s v="ORD-20244108"/>
    <d v="2024-04-07T00:00:00"/>
    <s v="CUST-1085"/>
    <s v="Crest Stores"/>
    <x v="2"/>
    <x v="3"/>
    <s v="SP-05"/>
    <s v="Kenji Sato"/>
    <s v="PROD-204"/>
    <x v="12"/>
    <s v="Home Care"/>
    <n v="7.2"/>
    <n v="3.6"/>
    <n v="64"/>
    <n v="460.8"/>
    <n v="7.9000000000000008E-3"/>
    <n v="3.64"/>
    <n v="457.16"/>
    <n v="230.4"/>
    <n v="226.76"/>
    <n v="0"/>
    <n v="0"/>
    <n v="0"/>
    <x v="3883"/>
  </r>
  <r>
    <s v="ORD-20244109"/>
    <d v="2026-07-05T00:00:00"/>
    <s v="CUST-1090"/>
    <s v="Crown Mart"/>
    <x v="0"/>
    <x v="3"/>
    <s v="SP-01"/>
    <s v="Sarah Jenkins"/>
    <s v="PROD-404"/>
    <x v="16"/>
    <s v="Household Essentials"/>
    <n v="4.9000000000000004"/>
    <n v="3.1"/>
    <n v="87"/>
    <n v="426.3"/>
    <n v="2.0299999999999999E-2"/>
    <n v="8.65"/>
    <n v="417.65"/>
    <n v="269.7"/>
    <n v="147.94999999999999"/>
    <n v="0"/>
    <n v="0"/>
    <n v="0"/>
    <x v="3884"/>
  </r>
  <r>
    <s v="ORD-20244110"/>
    <d v="2025-06-24T00:00:00"/>
    <s v="CUST-1022"/>
    <s v="Global Express"/>
    <x v="0"/>
    <x v="4"/>
    <s v="SP-01"/>
    <s v="Sarah Jenkins"/>
    <s v="PROD-201"/>
    <x v="14"/>
    <s v="Home Care"/>
    <n v="12"/>
    <n v="6.5"/>
    <n v="182"/>
    <n v="2184"/>
    <n v="4.6800000000000001E-2"/>
    <n v="102.21"/>
    <n v="2081.79"/>
    <n v="1183"/>
    <n v="898.79"/>
    <n v="0"/>
    <n v="0"/>
    <n v="0"/>
    <x v="3885"/>
  </r>
  <r>
    <s v="ORD-20244111"/>
    <d v="2026-07-30T00:00:00"/>
    <s v="CUST-1117"/>
    <s v="Titan Stores"/>
    <x v="0"/>
    <x v="4"/>
    <s v="SP-02"/>
    <s v="Michael Chang"/>
    <s v="PROD-303"/>
    <x v="5"/>
    <s v="Food &amp; Beverage"/>
    <n v="11"/>
    <n v="6.8"/>
    <n v="139"/>
    <n v="1529"/>
    <n v="5.4399999999999997E-2"/>
    <n v="83.18"/>
    <n v="1445.82"/>
    <n v="945.2"/>
    <n v="500.62"/>
    <n v="0"/>
    <n v="0"/>
    <n v="0"/>
    <x v="3886"/>
  </r>
  <r>
    <s v="ORD-20244112"/>
    <d v="2024-02-13T00:00:00"/>
    <s v="CUST-1068"/>
    <s v="Sterling Wholesale"/>
    <x v="3"/>
    <x v="4"/>
    <s v="SP-03"/>
    <s v="Elena Rostova"/>
    <s v="PROD-401"/>
    <x v="3"/>
    <s v="Household Essentials"/>
    <n v="10.5"/>
    <n v="7.5"/>
    <n v="139"/>
    <n v="1459.5"/>
    <n v="6.88E-2"/>
    <n v="100.41"/>
    <n v="1359.09"/>
    <n v="1042.5"/>
    <n v="316.58999999999997"/>
    <n v="0"/>
    <n v="0"/>
    <n v="0"/>
    <x v="3887"/>
  </r>
  <r>
    <s v="ORD-20244113"/>
    <d v="2024-08-23T00:00:00"/>
    <s v="CUST-1080"/>
    <s v="Crest Retail"/>
    <x v="3"/>
    <x v="4"/>
    <s v="SP-03"/>
    <s v="Elena Rostova"/>
    <s v="PROD-402"/>
    <x v="10"/>
    <s v="Household Essentials"/>
    <n v="6"/>
    <n v="4.2"/>
    <n v="569"/>
    <n v="3414"/>
    <n v="3.5900000000000001E-2"/>
    <n v="122.56"/>
    <n v="3291.44"/>
    <n v="2389.8000000000002"/>
    <n v="901.64"/>
    <n v="0"/>
    <n v="0"/>
    <n v="0"/>
    <x v="3888"/>
  </r>
  <r>
    <s v="ORD-20244114"/>
    <d v="2024-08-04T00:00:00"/>
    <s v="CUST-1109"/>
    <s v="Omega Stores"/>
    <x v="2"/>
    <x v="2"/>
    <s v="SP-05"/>
    <s v="Kenji Sato"/>
    <s v="PROD-103"/>
    <x v="13"/>
    <s v="Personal Care"/>
    <n v="4.8"/>
    <n v="1.4"/>
    <n v="16"/>
    <n v="76.8"/>
    <n v="0.21340000000000001"/>
    <n v="16.39"/>
    <n v="60.41"/>
    <n v="22.4"/>
    <n v="38.01"/>
    <n v="1"/>
    <n v="3.78"/>
    <n v="1.9"/>
    <x v="3889"/>
  </r>
  <r>
    <s v="ORD-20244115"/>
    <d v="2026-07-11T00:00:00"/>
    <s v="CUST-1096"/>
    <s v="Atlas Retail"/>
    <x v="4"/>
    <x v="4"/>
    <s v="SP-07"/>
    <s v="Carlos Mendez"/>
    <s v="PROD-301"/>
    <x v="2"/>
    <s v="Food &amp; Beverage"/>
    <n v="5"/>
    <n v="3.2"/>
    <n v="121"/>
    <n v="605"/>
    <n v="4.8899999999999999E-2"/>
    <n v="29.58"/>
    <n v="575.41999999999996"/>
    <n v="387.2"/>
    <n v="188.22"/>
    <n v="0"/>
    <n v="0"/>
    <n v="0"/>
    <x v="3890"/>
  </r>
  <r>
    <s v="ORD-20244116"/>
    <d v="2026-06-07T00:00:00"/>
    <s v="CUST-1095"/>
    <s v="Crown Direct"/>
    <x v="0"/>
    <x v="2"/>
    <s v="SP-01"/>
    <s v="Sarah Jenkins"/>
    <s v="PROD-204"/>
    <x v="12"/>
    <s v="Home Care"/>
    <n v="7.2"/>
    <n v="3.6"/>
    <n v="5"/>
    <n v="36"/>
    <n v="8.4099999999999994E-2"/>
    <n v="3.03"/>
    <n v="32.97"/>
    <n v="18"/>
    <n v="14.97"/>
    <n v="2"/>
    <n v="13.19"/>
    <n v="8.1999999999999993"/>
    <x v="3891"/>
  </r>
  <r>
    <s v="ORD-20244117"/>
    <d v="2025-12-09T00:00:00"/>
    <s v="CUST-1075"/>
    <s v="Beacon Distributors"/>
    <x v="4"/>
    <x v="3"/>
    <s v="SP-07"/>
    <s v="Carlos Mendez"/>
    <s v="PROD-204"/>
    <x v="12"/>
    <s v="Home Care"/>
    <n v="7.2"/>
    <n v="3.6"/>
    <n v="13"/>
    <n v="93.6"/>
    <n v="1.34E-2"/>
    <n v="1.25"/>
    <n v="92.35"/>
    <n v="46.8"/>
    <n v="45.55"/>
    <n v="0"/>
    <n v="0"/>
    <n v="0"/>
    <x v="3892"/>
  </r>
  <r>
    <s v="ORD-20244118"/>
    <d v="2026-06-27T00:00:00"/>
    <s v="CUST-1069"/>
    <s v="Sterling Stores"/>
    <x v="3"/>
    <x v="0"/>
    <s v="SP-03"/>
    <s v="Elena Rostova"/>
    <s v="PROD-101"/>
    <x v="9"/>
    <s v="Personal Care"/>
    <n v="8.5"/>
    <n v="2.8"/>
    <n v="393"/>
    <n v="3340.5"/>
    <n v="2.0799999999999999E-2"/>
    <n v="69.48"/>
    <n v="3271.02"/>
    <n v="1100.4000000000001"/>
    <n v="2170.62"/>
    <n v="0"/>
    <n v="0"/>
    <n v="0"/>
    <x v="3893"/>
  </r>
  <r>
    <s v="ORD-20244119"/>
    <d v="2025-08-03T00:00:00"/>
    <s v="CUST-1115"/>
    <s v="Titan Distributors"/>
    <x v="2"/>
    <x v="1"/>
    <s v="SP-05"/>
    <s v="Kenji Sato"/>
    <s v="PROD-204"/>
    <x v="12"/>
    <s v="Home Care"/>
    <n v="7.2"/>
    <n v="3.6"/>
    <n v="18"/>
    <n v="129.6"/>
    <n v="5.7000000000000002E-3"/>
    <n v="0.74"/>
    <n v="128.86000000000001"/>
    <n v="64.8"/>
    <n v="64.06"/>
    <n v="0"/>
    <n v="0"/>
    <n v="0"/>
    <x v="3894"/>
  </r>
  <r>
    <s v="ORD-20244120"/>
    <d v="2025-05-01T00:00:00"/>
    <s v="CUST-1050"/>
    <s v="Horizon Mart"/>
    <x v="0"/>
    <x v="4"/>
    <s v="SP-02"/>
    <s v="Michael Chang"/>
    <s v="PROD-204"/>
    <x v="12"/>
    <s v="Home Care"/>
    <n v="7.2"/>
    <n v="3.6"/>
    <n v="530"/>
    <n v="3816"/>
    <n v="0.1168"/>
    <n v="445.71"/>
    <n v="3370.29"/>
    <n v="1908"/>
    <n v="1462.29"/>
    <n v="0"/>
    <n v="0"/>
    <n v="0"/>
    <x v="3895"/>
  </r>
  <r>
    <s v="ORD-20244121"/>
    <d v="2024-10-04T00:00:00"/>
    <s v="CUST-1097"/>
    <s v="Atlas Supermarkets"/>
    <x v="0"/>
    <x v="1"/>
    <s v="SP-02"/>
    <s v="Michael Chang"/>
    <s v="PROD-404"/>
    <x v="16"/>
    <s v="Household Essentials"/>
    <n v="4.9000000000000004"/>
    <n v="3.1"/>
    <n v="43"/>
    <n v="210.7"/>
    <n v="3.27E-2"/>
    <n v="6.89"/>
    <n v="203.81"/>
    <n v="133.30000000000001"/>
    <n v="70.510000000000005"/>
    <n v="0"/>
    <n v="0"/>
    <n v="0"/>
    <x v="3896"/>
  </r>
  <r>
    <s v="ORD-20244122"/>
    <d v="2024-02-17T00:00:00"/>
    <s v="CUST-1087"/>
    <s v="Crest Direct"/>
    <x v="2"/>
    <x v="3"/>
    <s v="SP-05"/>
    <s v="Kenji Sato"/>
    <s v="PROD-201"/>
    <x v="14"/>
    <s v="Home Care"/>
    <n v="12"/>
    <n v="6.5"/>
    <n v="54"/>
    <n v="648"/>
    <n v="5.0000000000000001E-4"/>
    <n v="0.32"/>
    <n v="647.67999999999995"/>
    <n v="351"/>
    <n v="296.68"/>
    <n v="0"/>
    <n v="0"/>
    <n v="0"/>
    <x v="3897"/>
  </r>
  <r>
    <s v="ORD-20244123"/>
    <d v="2026-08-04T00:00:00"/>
    <s v="CUST-1083"/>
    <s v="Crest Distributors"/>
    <x v="0"/>
    <x v="3"/>
    <s v="SP-01"/>
    <s v="Sarah Jenkins"/>
    <s v="PROD-304"/>
    <x v="8"/>
    <s v="Food &amp; Beverage"/>
    <n v="4.2"/>
    <n v="2.8"/>
    <n v="84"/>
    <n v="352.8"/>
    <n v="8.8999999999999999E-3"/>
    <n v="3.14"/>
    <n v="349.66"/>
    <n v="235.2"/>
    <n v="114.46"/>
    <n v="0"/>
    <n v="0"/>
    <n v="0"/>
    <x v="2457"/>
  </r>
  <r>
    <s v="ORD-20244124"/>
    <d v="2024-03-17T00:00:00"/>
    <s v="CUST-1008"/>
    <s v="Apex Retail"/>
    <x v="0"/>
    <x v="1"/>
    <s v="SP-02"/>
    <s v="Michael Chang"/>
    <s v="PROD-302"/>
    <x v="7"/>
    <s v="Food &amp; Beverage"/>
    <n v="3.8"/>
    <n v="2.6"/>
    <n v="11"/>
    <n v="41.8"/>
    <n v="4.8999999999999998E-3"/>
    <n v="0.2"/>
    <n v="41.6"/>
    <n v="28.6"/>
    <n v="13"/>
    <n v="0"/>
    <n v="0"/>
    <n v="0"/>
    <x v="3898"/>
  </r>
  <r>
    <s v="ORD-20244125"/>
    <d v="2025-12-01T00:00:00"/>
    <s v="CUST-1043"/>
    <s v="Vanguard Distributors"/>
    <x v="2"/>
    <x v="4"/>
    <s v="SP-05"/>
    <s v="Kenji Sato"/>
    <s v="PROD-102"/>
    <x v="15"/>
    <s v="Personal Care"/>
    <n v="6.2"/>
    <n v="1.9"/>
    <n v="22"/>
    <n v="136.4"/>
    <n v="9.3399999999999997E-2"/>
    <n v="12.74"/>
    <n v="123.66"/>
    <n v="41.8"/>
    <n v="81.86"/>
    <n v="0"/>
    <n v="0"/>
    <n v="0"/>
    <x v="3899"/>
  </r>
  <r>
    <s v="ORD-20244126"/>
    <d v="2026-08-05T00:00:00"/>
    <s v="CUST-1079"/>
    <s v="Beacon Direct"/>
    <x v="0"/>
    <x v="4"/>
    <s v="SP-02"/>
    <s v="Michael Chang"/>
    <s v="PROD-304"/>
    <x v="8"/>
    <s v="Food &amp; Beverage"/>
    <n v="4.2"/>
    <n v="2.8"/>
    <n v="107"/>
    <n v="449.4"/>
    <n v="7.6499999999999999E-2"/>
    <n v="34.380000000000003"/>
    <n v="415.02"/>
    <n v="299.60000000000002"/>
    <n v="115.42"/>
    <n v="0"/>
    <n v="0"/>
    <n v="0"/>
    <x v="3900"/>
  </r>
  <r>
    <s v="ORD-20244127"/>
    <d v="2024-10-14T00:00:00"/>
    <s v="CUST-1110"/>
    <s v="Omega Express"/>
    <x v="2"/>
    <x v="4"/>
    <s v="SP-05"/>
    <s v="Kenji Sato"/>
    <s v="PROD-401"/>
    <x v="3"/>
    <s v="Household Essentials"/>
    <n v="10.5"/>
    <n v="7.5"/>
    <n v="118"/>
    <n v="1239"/>
    <n v="0.1171"/>
    <n v="145.09"/>
    <n v="1093.9100000000001"/>
    <n v="885"/>
    <n v="208.91"/>
    <n v="0"/>
    <n v="0"/>
    <n v="0"/>
    <x v="3901"/>
  </r>
  <r>
    <s v="ORD-20244128"/>
    <d v="2026-07-09T00:00:00"/>
    <s v="CUST-1052"/>
    <s v="Horizon Wholesale"/>
    <x v="4"/>
    <x v="3"/>
    <s v="SP-07"/>
    <s v="Carlos Mendez"/>
    <s v="PROD-401"/>
    <x v="3"/>
    <s v="Household Essentials"/>
    <n v="10.5"/>
    <n v="7.5"/>
    <n v="38"/>
    <n v="399"/>
    <n v="1.2E-2"/>
    <n v="4.79"/>
    <n v="394.21"/>
    <n v="285"/>
    <n v="109.21"/>
    <n v="0"/>
    <n v="0"/>
    <n v="0"/>
    <x v="3902"/>
  </r>
  <r>
    <s v="ORD-20244129"/>
    <d v="2025-07-10T00:00:00"/>
    <s v="CUST-1018"/>
    <s v="Global Mart"/>
    <x v="0"/>
    <x v="3"/>
    <s v="SP-02"/>
    <s v="Michael Chang"/>
    <s v="PROD-103"/>
    <x v="13"/>
    <s v="Personal Care"/>
    <n v="4.8"/>
    <n v="1.4"/>
    <n v="68"/>
    <n v="326.39999999999998"/>
    <n v="8.6E-3"/>
    <n v="2.81"/>
    <n v="323.58999999999997"/>
    <n v="95.2"/>
    <n v="228.39"/>
    <n v="0"/>
    <n v="0"/>
    <n v="0"/>
    <x v="3903"/>
  </r>
  <r>
    <s v="ORD-20244130"/>
    <d v="2025-07-31T00:00:00"/>
    <s v="CUST-1019"/>
    <s v="Global Distributors"/>
    <x v="2"/>
    <x v="1"/>
    <s v="SP-05"/>
    <s v="Kenji Sato"/>
    <s v="PROD-404"/>
    <x v="16"/>
    <s v="Household Essentials"/>
    <n v="4.9000000000000004"/>
    <n v="3.1"/>
    <n v="63"/>
    <n v="308.7"/>
    <n v="1.41E-2"/>
    <n v="4.3499999999999996"/>
    <n v="304.35000000000002"/>
    <n v="195.3"/>
    <n v="109.05"/>
    <n v="13"/>
    <n v="62.8"/>
    <n v="46.8"/>
    <x v="3904"/>
  </r>
  <r>
    <s v="ORD-20244131"/>
    <d v="2025-11-04T00:00:00"/>
    <s v="CUST-1099"/>
    <s v="Atlas Distributors"/>
    <x v="4"/>
    <x v="2"/>
    <s v="SP-07"/>
    <s v="Carlos Mendez"/>
    <s v="PROD-303"/>
    <x v="5"/>
    <s v="Food &amp; Beverage"/>
    <n v="11"/>
    <n v="6.8"/>
    <n v="69"/>
    <n v="759"/>
    <n v="0.45069999999999999"/>
    <n v="342.08"/>
    <n v="416.92"/>
    <n v="469.2"/>
    <n v="-52.28"/>
    <n v="0"/>
    <n v="0"/>
    <n v="0"/>
    <x v="3905"/>
  </r>
  <r>
    <s v="ORD-20244132"/>
    <d v="2024-02-03T00:00:00"/>
    <s v="CUST-1027"/>
    <s v="Summit Distributors"/>
    <x v="3"/>
    <x v="0"/>
    <s v="SP-04"/>
    <s v="David Mueller"/>
    <s v="PROD-304"/>
    <x v="8"/>
    <s v="Food &amp; Beverage"/>
    <n v="4.2"/>
    <n v="2.8"/>
    <n v="33"/>
    <n v="138.6"/>
    <n v="7.2400000000000006E-2"/>
    <n v="10.029999999999999"/>
    <n v="128.57"/>
    <n v="92.4"/>
    <n v="36.17"/>
    <n v="0"/>
    <n v="0"/>
    <n v="0"/>
    <x v="2768"/>
  </r>
  <r>
    <s v="ORD-20244133"/>
    <d v="2024-07-02T00:00:00"/>
    <s v="CUST-1009"/>
    <s v="Apex Supermarkets"/>
    <x v="3"/>
    <x v="3"/>
    <s v="SP-03"/>
    <s v="Elena Rostova"/>
    <s v="PROD-202"/>
    <x v="4"/>
    <s v="Home Care"/>
    <n v="4.5"/>
    <n v="2.1"/>
    <n v="138"/>
    <n v="621"/>
    <n v="3.5000000000000001E-3"/>
    <n v="2.17"/>
    <n v="618.83000000000004"/>
    <n v="289.8"/>
    <n v="329.03"/>
    <n v="0"/>
    <n v="0"/>
    <n v="0"/>
    <x v="3906"/>
  </r>
  <r>
    <s v="ORD-20244134"/>
    <d v="2026-08-09T00:00:00"/>
    <s v="CUST-1094"/>
    <s v="Crown Express"/>
    <x v="3"/>
    <x v="3"/>
    <s v="SP-03"/>
    <s v="Elena Rostova"/>
    <s v="PROD-203"/>
    <x v="0"/>
    <s v="Home Care"/>
    <n v="5.8"/>
    <n v="2.7"/>
    <n v="28"/>
    <n v="162.4"/>
    <n v="2.8400000000000002E-2"/>
    <n v="4.6100000000000003"/>
    <n v="157.79"/>
    <n v="75.599999999999994"/>
    <n v="82.19"/>
    <n v="0"/>
    <n v="0"/>
    <n v="0"/>
    <x v="3907"/>
  </r>
  <r>
    <s v="ORD-20244135"/>
    <d v="2026-05-20T00:00:00"/>
    <s v="CUST-1094"/>
    <s v="Crown Express"/>
    <x v="3"/>
    <x v="3"/>
    <s v="SP-04"/>
    <s v="David Mueller"/>
    <s v="PROD-101"/>
    <x v="9"/>
    <s v="Personal Care"/>
    <n v="8.5"/>
    <n v="2.8"/>
    <n v="13"/>
    <n v="110.5"/>
    <n v="3.5700000000000003E-2"/>
    <n v="3.94"/>
    <n v="106.56"/>
    <n v="36.4"/>
    <n v="70.16"/>
    <n v="0"/>
    <n v="0"/>
    <n v="0"/>
    <x v="3908"/>
  </r>
  <r>
    <s v="ORD-20244136"/>
    <d v="2024-11-18T00:00:00"/>
    <s v="CUST-1091"/>
    <s v="Crown Distributors"/>
    <x v="1"/>
    <x v="2"/>
    <s v="SP-08"/>
    <s v="Tariq Al-Mansoor"/>
    <s v="PROD-103"/>
    <x v="13"/>
    <s v="Personal Care"/>
    <n v="4.8"/>
    <n v="1.4"/>
    <n v="8"/>
    <n v="38.4"/>
    <n v="8.4000000000000005E-2"/>
    <n v="3.23"/>
    <n v="35.17"/>
    <n v="11.2"/>
    <n v="23.97"/>
    <n v="0"/>
    <n v="0"/>
    <n v="0"/>
    <x v="1001"/>
  </r>
  <r>
    <s v="ORD-20244137"/>
    <d v="2024-01-17T00:00:00"/>
    <s v="CUST-1116"/>
    <s v="Titan Wholesale"/>
    <x v="3"/>
    <x v="1"/>
    <s v="SP-04"/>
    <s v="David Mueller"/>
    <s v="PROD-204"/>
    <x v="12"/>
    <s v="Home Care"/>
    <n v="7.2"/>
    <n v="3.6"/>
    <n v="23"/>
    <n v="165.6"/>
    <n v="4.8399999999999999E-2"/>
    <n v="8.02"/>
    <n v="157.58000000000001"/>
    <n v="82.8"/>
    <n v="74.78"/>
    <n v="0"/>
    <n v="0"/>
    <n v="0"/>
    <x v="3909"/>
  </r>
  <r>
    <s v="ORD-20244138"/>
    <d v="2024-07-31T00:00:00"/>
    <s v="CUST-1071"/>
    <s v="Sterling Direct"/>
    <x v="3"/>
    <x v="1"/>
    <s v="SP-03"/>
    <s v="Elena Rostova"/>
    <s v="PROD-301"/>
    <x v="2"/>
    <s v="Food &amp; Beverage"/>
    <n v="5"/>
    <n v="3.2"/>
    <n v="2"/>
    <n v="10"/>
    <n v="1.6999999999999999E-3"/>
    <n v="0.02"/>
    <n v="9.98"/>
    <n v="6.4"/>
    <n v="3.58"/>
    <n v="0"/>
    <n v="0"/>
    <n v="0"/>
    <x v="2998"/>
  </r>
  <r>
    <s v="ORD-20244139"/>
    <d v="2025-08-24T00:00:00"/>
    <s v="CUST-1079"/>
    <s v="Beacon Direct"/>
    <x v="0"/>
    <x v="4"/>
    <s v="SP-01"/>
    <s v="Sarah Jenkins"/>
    <s v="PROD-202"/>
    <x v="4"/>
    <s v="Home Care"/>
    <n v="4.5"/>
    <n v="2.1"/>
    <n v="127"/>
    <n v="571.5"/>
    <n v="0.1583"/>
    <n v="90.47"/>
    <n v="481.03"/>
    <n v="266.7"/>
    <n v="214.33"/>
    <n v="0"/>
    <n v="0"/>
    <n v="0"/>
    <x v="534"/>
  </r>
  <r>
    <s v="ORD-20244140"/>
    <d v="2024-05-27T00:00:00"/>
    <s v="CUST-1071"/>
    <s v="Sterling Direct"/>
    <x v="3"/>
    <x v="1"/>
    <s v="SP-03"/>
    <s v="Elena Rostova"/>
    <s v="PROD-103"/>
    <x v="13"/>
    <s v="Personal Care"/>
    <n v="4.8"/>
    <n v="1.4"/>
    <n v="57"/>
    <n v="273.60000000000002"/>
    <n v="1.5900000000000001E-2"/>
    <n v="4.3499999999999996"/>
    <n v="269.25"/>
    <n v="79.8"/>
    <n v="189.45"/>
    <n v="0"/>
    <n v="0"/>
    <n v="0"/>
    <x v="3910"/>
  </r>
  <r>
    <s v="ORD-20244141"/>
    <d v="2026-02-09T00:00:00"/>
    <s v="CUST-1095"/>
    <s v="Crown Direct"/>
    <x v="0"/>
    <x v="2"/>
    <s v="SP-01"/>
    <s v="Sarah Jenkins"/>
    <s v="PROD-204"/>
    <x v="12"/>
    <s v="Home Care"/>
    <n v="7.2"/>
    <n v="3.6"/>
    <n v="15"/>
    <n v="108"/>
    <n v="0.307"/>
    <n v="33.159999999999997"/>
    <n v="74.84"/>
    <n v="54"/>
    <n v="20.84"/>
    <n v="0"/>
    <n v="0"/>
    <n v="0"/>
    <x v="3016"/>
  </r>
  <r>
    <s v="ORD-20244142"/>
    <d v="2026-04-20T00:00:00"/>
    <s v="CUST-1118"/>
    <s v="Titan Express"/>
    <x v="0"/>
    <x v="3"/>
    <s v="SP-01"/>
    <s v="Sarah Jenkins"/>
    <s v="PROD-103"/>
    <x v="13"/>
    <s v="Personal Care"/>
    <n v="4.8"/>
    <n v="1.4"/>
    <n v="103"/>
    <n v="494.4"/>
    <n v="3.32E-2"/>
    <n v="16.41"/>
    <n v="477.99"/>
    <n v="144.19999999999999"/>
    <n v="333.79"/>
    <n v="0"/>
    <n v="0"/>
    <n v="0"/>
    <x v="3911"/>
  </r>
  <r>
    <s v="ORD-20244143"/>
    <d v="2025-12-30T00:00:00"/>
    <s v="CUST-1023"/>
    <s v="Global Direct"/>
    <x v="0"/>
    <x v="1"/>
    <s v="SP-02"/>
    <s v="Michael Chang"/>
    <s v="PROD-103"/>
    <x v="13"/>
    <s v="Personal Care"/>
    <n v="4.8"/>
    <n v="1.4"/>
    <n v="48"/>
    <n v="230.4"/>
    <n v="9.2999999999999992E-3"/>
    <n v="2.14"/>
    <n v="228.26"/>
    <n v="67.2"/>
    <n v="161.06"/>
    <n v="0"/>
    <n v="0"/>
    <n v="0"/>
    <x v="3912"/>
  </r>
  <r>
    <s v="ORD-20244144"/>
    <d v="2026-04-20T00:00:00"/>
    <s v="CUST-1001"/>
    <s v="Metro Supermarkets"/>
    <x v="2"/>
    <x v="4"/>
    <s v="SP-05"/>
    <s v="Kenji Sato"/>
    <s v="PROD-101"/>
    <x v="9"/>
    <s v="Personal Care"/>
    <n v="8.5"/>
    <n v="2.8"/>
    <n v="165"/>
    <n v="1402.5"/>
    <n v="0.18859999999999999"/>
    <n v="264.51"/>
    <n v="1137.99"/>
    <n v="462"/>
    <n v="675.99"/>
    <n v="0"/>
    <n v="0"/>
    <n v="0"/>
    <x v="3913"/>
  </r>
  <r>
    <s v="ORD-20244145"/>
    <d v="2025-02-11T00:00:00"/>
    <s v="CUST-1000"/>
    <s v="Metro Retail"/>
    <x v="3"/>
    <x v="0"/>
    <s v="SP-04"/>
    <s v="David Mueller"/>
    <s v="PROD-105"/>
    <x v="1"/>
    <s v="Personal Care"/>
    <n v="14.5"/>
    <n v="4.2"/>
    <n v="294"/>
    <n v="4263"/>
    <n v="0.12859999999999999"/>
    <n v="548.22"/>
    <n v="3714.78"/>
    <n v="1234.8"/>
    <n v="2479.98"/>
    <n v="0"/>
    <n v="0"/>
    <n v="0"/>
    <x v="3914"/>
  </r>
  <r>
    <s v="ORD-20244146"/>
    <d v="2026-08-09T00:00:00"/>
    <s v="CUST-1100"/>
    <s v="Atlas Wholesale"/>
    <x v="2"/>
    <x v="3"/>
    <s v="SP-06"/>
    <s v="Priya Sharma"/>
    <s v="PROD-103"/>
    <x v="13"/>
    <s v="Personal Care"/>
    <n v="4.8"/>
    <n v="1.4"/>
    <n v="93"/>
    <n v="446.4"/>
    <n v="1.34E-2"/>
    <n v="5.98"/>
    <n v="440.42"/>
    <n v="130.19999999999999"/>
    <n v="310.22000000000003"/>
    <n v="0"/>
    <n v="0"/>
    <n v="0"/>
    <x v="3915"/>
  </r>
  <r>
    <s v="ORD-20244147"/>
    <d v="2024-03-19T00:00:00"/>
    <s v="CUST-1102"/>
    <s v="Atlas Express"/>
    <x v="2"/>
    <x v="3"/>
    <s v="SP-06"/>
    <s v="Priya Sharma"/>
    <s v="PROD-204"/>
    <x v="12"/>
    <s v="Home Care"/>
    <n v="7.2"/>
    <n v="3.6"/>
    <n v="38"/>
    <n v="273.60000000000002"/>
    <n v="8.9999999999999993E-3"/>
    <n v="2.46"/>
    <n v="271.14"/>
    <n v="136.80000000000001"/>
    <n v="134.34"/>
    <n v="0"/>
    <n v="0"/>
    <n v="0"/>
    <x v="3916"/>
  </r>
  <r>
    <s v="ORD-20244148"/>
    <d v="2024-11-02T00:00:00"/>
    <s v="CUST-1085"/>
    <s v="Crest Stores"/>
    <x v="2"/>
    <x v="3"/>
    <s v="SP-06"/>
    <s v="Priya Sharma"/>
    <s v="PROD-304"/>
    <x v="8"/>
    <s v="Food &amp; Beverage"/>
    <n v="4.2"/>
    <n v="2.8"/>
    <n v="222"/>
    <n v="932.4"/>
    <n v="2.18E-2"/>
    <n v="20.329999999999998"/>
    <n v="912.07"/>
    <n v="621.6"/>
    <n v="290.47000000000003"/>
    <n v="0"/>
    <n v="0"/>
    <n v="0"/>
    <x v="3917"/>
  </r>
  <r>
    <s v="ORD-20244149"/>
    <d v="2024-06-15T00:00:00"/>
    <s v="CUST-1019"/>
    <s v="Global Distributors"/>
    <x v="2"/>
    <x v="1"/>
    <s v="SP-06"/>
    <s v="Priya Sharma"/>
    <s v="PROD-402"/>
    <x v="10"/>
    <s v="Household Essentials"/>
    <n v="6"/>
    <n v="4.2"/>
    <n v="2"/>
    <n v="12"/>
    <n v="1.1000000000000001E-3"/>
    <n v="0.01"/>
    <n v="11.99"/>
    <n v="8.4"/>
    <n v="3.59"/>
    <n v="0"/>
    <n v="0"/>
    <n v="0"/>
    <x v="3918"/>
  </r>
  <r>
    <s v="ORD-20244150"/>
    <d v="2025-07-31T00:00:00"/>
    <s v="CUST-1053"/>
    <s v="Horizon Stores"/>
    <x v="3"/>
    <x v="2"/>
    <s v="SP-03"/>
    <s v="Elena Rostova"/>
    <s v="PROD-102"/>
    <x v="15"/>
    <s v="Personal Care"/>
    <n v="6.2"/>
    <n v="1.9"/>
    <n v="6"/>
    <n v="37.200000000000003"/>
    <n v="3.9399999999999998E-2"/>
    <n v="1.47"/>
    <n v="35.729999999999997"/>
    <n v="11.4"/>
    <n v="24.33"/>
    <n v="0"/>
    <n v="0"/>
    <n v="0"/>
    <x v="3919"/>
  </r>
  <r>
    <s v="ORD-20244151"/>
    <d v="2024-09-03T00:00:00"/>
    <s v="CUST-1064"/>
    <s v="Sterling Retail"/>
    <x v="0"/>
    <x v="1"/>
    <s v="SP-01"/>
    <s v="Sarah Jenkins"/>
    <s v="PROD-402"/>
    <x v="10"/>
    <s v="Household Essentials"/>
    <n v="6"/>
    <n v="4.2"/>
    <n v="21"/>
    <n v="126"/>
    <n v="1.2999999999999999E-2"/>
    <n v="1.64"/>
    <n v="124.36"/>
    <n v="88.2"/>
    <n v="36.159999999999997"/>
    <n v="0"/>
    <n v="0"/>
    <n v="0"/>
    <x v="3920"/>
  </r>
  <r>
    <s v="ORD-20244152"/>
    <d v="2025-08-03T00:00:00"/>
    <s v="CUST-1055"/>
    <s v="Horizon Direct"/>
    <x v="0"/>
    <x v="3"/>
    <s v="SP-01"/>
    <s v="Sarah Jenkins"/>
    <s v="PROD-201"/>
    <x v="14"/>
    <s v="Home Care"/>
    <n v="12"/>
    <n v="6.5"/>
    <n v="23"/>
    <n v="276"/>
    <n v="5.4999999999999997E-3"/>
    <n v="1.52"/>
    <n v="274.48"/>
    <n v="149.5"/>
    <n v="124.98"/>
    <n v="0"/>
    <n v="0"/>
    <n v="0"/>
    <x v="3921"/>
  </r>
  <r>
    <s v="ORD-20244153"/>
    <d v="2026-05-04T00:00:00"/>
    <s v="CUST-1035"/>
    <s v="Prime Distributors"/>
    <x v="2"/>
    <x v="3"/>
    <s v="SP-06"/>
    <s v="Priya Sharma"/>
    <s v="PROD-401"/>
    <x v="3"/>
    <s v="Household Essentials"/>
    <n v="10.5"/>
    <n v="7.5"/>
    <n v="139"/>
    <n v="1459.5"/>
    <n v="8.0000000000000002E-3"/>
    <n v="11.68"/>
    <n v="1447.82"/>
    <n v="1042.5"/>
    <n v="405.32"/>
    <n v="0"/>
    <n v="0"/>
    <n v="0"/>
    <x v="3922"/>
  </r>
  <r>
    <s v="ORD-20244154"/>
    <d v="2026-05-19T00:00:00"/>
    <s v="CUST-1048"/>
    <s v="Horizon Retail"/>
    <x v="3"/>
    <x v="1"/>
    <s v="SP-04"/>
    <s v="David Mueller"/>
    <s v="PROD-204"/>
    <x v="12"/>
    <s v="Home Care"/>
    <n v="7.2"/>
    <n v="3.6"/>
    <n v="4"/>
    <n v="28.8"/>
    <n v="2.23E-2"/>
    <n v="0.64"/>
    <n v="28.16"/>
    <n v="14.4"/>
    <n v="13.76"/>
    <n v="0"/>
    <n v="0"/>
    <n v="0"/>
    <x v="1794"/>
  </r>
  <r>
    <s v="ORD-20244155"/>
    <d v="2025-02-02T00:00:00"/>
    <s v="CUST-1044"/>
    <s v="Vanguard Wholesale"/>
    <x v="4"/>
    <x v="1"/>
    <s v="SP-07"/>
    <s v="Carlos Mendez"/>
    <s v="PROD-403"/>
    <x v="11"/>
    <s v="Household Essentials"/>
    <n v="5.5"/>
    <n v="3.8"/>
    <n v="45"/>
    <n v="247.5"/>
    <n v="1.41E-2"/>
    <n v="3.49"/>
    <n v="244.01"/>
    <n v="171"/>
    <n v="73.010000000000005"/>
    <n v="0"/>
    <n v="0"/>
    <n v="0"/>
    <x v="3923"/>
  </r>
  <r>
    <s v="ORD-20244156"/>
    <d v="2025-11-24T00:00:00"/>
    <s v="CUST-1049"/>
    <s v="Horizon Supermarkets"/>
    <x v="0"/>
    <x v="3"/>
    <s v="SP-01"/>
    <s v="Sarah Jenkins"/>
    <s v="PROD-401"/>
    <x v="3"/>
    <s v="Household Essentials"/>
    <n v="10.5"/>
    <n v="7.5"/>
    <n v="20"/>
    <n v="210"/>
    <n v="8.8000000000000005E-3"/>
    <n v="1.85"/>
    <n v="208.15"/>
    <n v="150"/>
    <n v="58.15"/>
    <n v="0"/>
    <n v="0"/>
    <n v="0"/>
    <x v="3924"/>
  </r>
  <r>
    <s v="ORD-20244157"/>
    <d v="2026-07-07T00:00:00"/>
    <s v="CUST-1011"/>
    <s v="Apex Distributors"/>
    <x v="0"/>
    <x v="1"/>
    <s v="SP-02"/>
    <s v="Michael Chang"/>
    <s v="PROD-204"/>
    <x v="12"/>
    <s v="Home Care"/>
    <n v="7.2"/>
    <n v="3.6"/>
    <n v="20"/>
    <n v="144"/>
    <n v="5.4000000000000003E-3"/>
    <n v="0.78"/>
    <n v="143.22"/>
    <n v="72"/>
    <n v="71.22"/>
    <n v="0"/>
    <n v="0"/>
    <n v="0"/>
    <x v="3925"/>
  </r>
  <r>
    <s v="ORD-20244158"/>
    <d v="2025-07-07T00:00:00"/>
    <s v="CUST-1048"/>
    <s v="Horizon Retail"/>
    <x v="3"/>
    <x v="1"/>
    <s v="SP-04"/>
    <s v="David Mueller"/>
    <s v="PROD-101"/>
    <x v="9"/>
    <s v="Personal Care"/>
    <n v="8.5"/>
    <n v="2.8"/>
    <n v="30"/>
    <n v="255"/>
    <n v="2.4E-2"/>
    <n v="6.12"/>
    <n v="248.88"/>
    <n v="84"/>
    <n v="164.88"/>
    <n v="0"/>
    <n v="0"/>
    <n v="0"/>
    <x v="3926"/>
  </r>
  <r>
    <s v="ORD-20244159"/>
    <d v="2024-12-05T00:00:00"/>
    <s v="CUST-1074"/>
    <s v="Beacon Mart"/>
    <x v="0"/>
    <x v="3"/>
    <s v="SP-02"/>
    <s v="Michael Chang"/>
    <s v="PROD-303"/>
    <x v="5"/>
    <s v="Food &amp; Beverage"/>
    <n v="11"/>
    <n v="6.8"/>
    <n v="39"/>
    <n v="429"/>
    <n v="3.0000000000000001E-3"/>
    <n v="1.29"/>
    <n v="427.71"/>
    <n v="265.2"/>
    <n v="162.51"/>
    <n v="0"/>
    <n v="0"/>
    <n v="0"/>
    <x v="3927"/>
  </r>
  <r>
    <s v="ORD-20244160"/>
    <d v="2025-01-28T00:00:00"/>
    <s v="CUST-1007"/>
    <s v="Metro Direct"/>
    <x v="0"/>
    <x v="3"/>
    <s v="SP-01"/>
    <s v="Sarah Jenkins"/>
    <s v="PROD-201"/>
    <x v="14"/>
    <s v="Home Care"/>
    <n v="12"/>
    <n v="6.5"/>
    <n v="56"/>
    <n v="672"/>
    <n v="1.9400000000000001E-2"/>
    <n v="13.04"/>
    <n v="658.96"/>
    <n v="364"/>
    <n v="294.95999999999998"/>
    <n v="0"/>
    <n v="0"/>
    <n v="0"/>
    <x v="3928"/>
  </r>
  <r>
    <s v="ORD-20244161"/>
    <d v="2026-02-12T00:00:00"/>
    <s v="CUST-1086"/>
    <s v="Crest Express"/>
    <x v="3"/>
    <x v="3"/>
    <s v="SP-03"/>
    <s v="Elena Rostova"/>
    <s v="PROD-104"/>
    <x v="6"/>
    <s v="Personal Care"/>
    <n v="9.9"/>
    <n v="3.1"/>
    <n v="15"/>
    <n v="148.5"/>
    <n v="6.1000000000000004E-3"/>
    <n v="0.91"/>
    <n v="147.59"/>
    <n v="46.5"/>
    <n v="101.09"/>
    <n v="0"/>
    <n v="0"/>
    <n v="0"/>
    <x v="3929"/>
  </r>
  <r>
    <s v="ORD-20244162"/>
    <d v="2026-01-27T00:00:00"/>
    <s v="CUST-1007"/>
    <s v="Metro Direct"/>
    <x v="0"/>
    <x v="3"/>
    <s v="SP-01"/>
    <s v="Sarah Jenkins"/>
    <s v="PROD-104"/>
    <x v="6"/>
    <s v="Personal Care"/>
    <n v="9.9"/>
    <n v="3.1"/>
    <n v="37"/>
    <n v="366.3"/>
    <n v="2E-3"/>
    <n v="0.73"/>
    <n v="365.57"/>
    <n v="114.7"/>
    <n v="250.87"/>
    <n v="0"/>
    <n v="0"/>
    <n v="0"/>
    <x v="3930"/>
  </r>
  <r>
    <s v="ORD-20244163"/>
    <d v="2024-05-23T00:00:00"/>
    <s v="CUST-1002"/>
    <s v="Metro Mart"/>
    <x v="0"/>
    <x v="3"/>
    <s v="SP-02"/>
    <s v="Michael Chang"/>
    <s v="PROD-403"/>
    <x v="11"/>
    <s v="Household Essentials"/>
    <n v="5.5"/>
    <n v="3.8"/>
    <n v="77"/>
    <n v="423.5"/>
    <n v="1.12E-2"/>
    <n v="4.74"/>
    <n v="418.76"/>
    <n v="292.60000000000002"/>
    <n v="126.16"/>
    <n v="0"/>
    <n v="0"/>
    <n v="0"/>
    <x v="3931"/>
  </r>
  <r>
    <s v="ORD-20244164"/>
    <d v="2026-03-20T00:00:00"/>
    <s v="CUST-1026"/>
    <s v="Summit Mart"/>
    <x v="1"/>
    <x v="2"/>
    <s v="SP-08"/>
    <s v="Tariq Al-Mansoor"/>
    <s v="PROD-202"/>
    <x v="4"/>
    <s v="Home Care"/>
    <n v="4.5"/>
    <n v="2.1"/>
    <n v="1"/>
    <n v="4.5"/>
    <n v="8.3400000000000002E-2"/>
    <n v="0.38"/>
    <n v="4.12"/>
    <n v="2.1"/>
    <n v="2.02"/>
    <n v="0"/>
    <n v="0"/>
    <n v="0"/>
    <x v="126"/>
  </r>
  <r>
    <s v="ORD-20244165"/>
    <d v="2025-12-06T00:00:00"/>
    <s v="CUST-1082"/>
    <s v="Crest Mart"/>
    <x v="0"/>
    <x v="2"/>
    <s v="SP-02"/>
    <s v="Michael Chang"/>
    <s v="PROD-101"/>
    <x v="9"/>
    <s v="Personal Care"/>
    <n v="8.5"/>
    <n v="2.8"/>
    <n v="4"/>
    <n v="34"/>
    <n v="0.28589999999999999"/>
    <n v="9.7200000000000006"/>
    <n v="24.28"/>
    <n v="11.2"/>
    <n v="13.08"/>
    <n v="0"/>
    <n v="0"/>
    <n v="0"/>
    <x v="3932"/>
  </r>
  <r>
    <s v="ORD-20244166"/>
    <d v="2026-01-11T00:00:00"/>
    <s v="CUST-1104"/>
    <s v="Omega Retail"/>
    <x v="0"/>
    <x v="3"/>
    <s v="SP-02"/>
    <s v="Michael Chang"/>
    <s v="PROD-101"/>
    <x v="9"/>
    <s v="Personal Care"/>
    <n v="8.5"/>
    <n v="2.8"/>
    <n v="185"/>
    <n v="1572.5"/>
    <n v="1.2800000000000001E-2"/>
    <n v="20.13"/>
    <n v="1552.37"/>
    <n v="518"/>
    <n v="1034.3699999999999"/>
    <n v="0"/>
    <n v="0"/>
    <n v="0"/>
    <x v="3933"/>
  </r>
  <r>
    <s v="ORD-20244167"/>
    <d v="2024-03-21T00:00:00"/>
    <s v="CUST-1089"/>
    <s v="Crown Supermarkets"/>
    <x v="1"/>
    <x v="3"/>
    <s v="SP-08"/>
    <s v="Tariq Al-Mansoor"/>
    <s v="PROD-204"/>
    <x v="12"/>
    <s v="Home Care"/>
    <n v="7.2"/>
    <n v="3.6"/>
    <n v="40"/>
    <n v="288"/>
    <n v="2.63E-2"/>
    <n v="7.57"/>
    <n v="280.43"/>
    <n v="144"/>
    <n v="136.43"/>
    <n v="0"/>
    <n v="0"/>
    <n v="0"/>
    <x v="3934"/>
  </r>
  <r>
    <s v="ORD-20244168"/>
    <d v="2025-05-27T00:00:00"/>
    <s v="CUST-1105"/>
    <s v="Omega Supermarkets"/>
    <x v="3"/>
    <x v="4"/>
    <s v="SP-03"/>
    <s v="Elena Rostova"/>
    <s v="PROD-402"/>
    <x v="10"/>
    <s v="Household Essentials"/>
    <n v="6"/>
    <n v="4.2"/>
    <n v="216"/>
    <n v="1296"/>
    <n v="3.1699999999999999E-2"/>
    <n v="41.08"/>
    <n v="1254.92"/>
    <n v="907.2"/>
    <n v="347.72"/>
    <n v="0"/>
    <n v="0"/>
    <n v="0"/>
    <x v="3935"/>
  </r>
  <r>
    <s v="ORD-20244169"/>
    <d v="2026-02-02T00:00:00"/>
    <s v="CUST-1039"/>
    <s v="Prime Direct"/>
    <x v="3"/>
    <x v="3"/>
    <s v="SP-04"/>
    <s v="David Mueller"/>
    <s v="PROD-404"/>
    <x v="16"/>
    <s v="Household Essentials"/>
    <n v="4.9000000000000004"/>
    <n v="3.1"/>
    <n v="136"/>
    <n v="666.4"/>
    <n v="6.7999999999999996E-3"/>
    <n v="4.53"/>
    <n v="661.87"/>
    <n v="421.6"/>
    <n v="240.27"/>
    <n v="0"/>
    <n v="0"/>
    <n v="0"/>
    <x v="3936"/>
  </r>
  <r>
    <s v="ORD-20244170"/>
    <d v="2024-12-20T00:00:00"/>
    <s v="CUST-1061"/>
    <s v="Pioneer Stores"/>
    <x v="0"/>
    <x v="3"/>
    <s v="SP-01"/>
    <s v="Sarah Jenkins"/>
    <s v="PROD-302"/>
    <x v="7"/>
    <s v="Food &amp; Beverage"/>
    <n v="3.8"/>
    <n v="2.6"/>
    <n v="158"/>
    <n v="600.4"/>
    <n v="1E-3"/>
    <n v="0.6"/>
    <n v="599.79999999999995"/>
    <n v="410.8"/>
    <n v="189"/>
    <n v="0"/>
    <n v="0"/>
    <n v="0"/>
    <x v="2184"/>
  </r>
  <r>
    <s v="ORD-20244171"/>
    <d v="2024-02-24T00:00:00"/>
    <s v="CUST-1090"/>
    <s v="Crown Mart"/>
    <x v="0"/>
    <x v="3"/>
    <s v="SP-02"/>
    <s v="Michael Chang"/>
    <s v="PROD-104"/>
    <x v="6"/>
    <s v="Personal Care"/>
    <n v="9.9"/>
    <n v="3.1"/>
    <n v="25"/>
    <n v="247.5"/>
    <n v="4.1999999999999997E-3"/>
    <n v="1.04"/>
    <n v="246.46"/>
    <n v="77.5"/>
    <n v="168.96"/>
    <n v="0"/>
    <n v="0"/>
    <n v="0"/>
    <x v="1881"/>
  </r>
  <r>
    <s v="ORD-20244172"/>
    <d v="2024-04-10T00:00:00"/>
    <s v="CUST-1051"/>
    <s v="Horizon Distributors"/>
    <x v="0"/>
    <x v="1"/>
    <s v="SP-01"/>
    <s v="Sarah Jenkins"/>
    <s v="PROD-401"/>
    <x v="3"/>
    <s v="Household Essentials"/>
    <n v="10.5"/>
    <n v="7.5"/>
    <n v="45"/>
    <n v="472.5"/>
    <n v="3.1399999999999997E-2"/>
    <n v="14.84"/>
    <n v="457.66"/>
    <n v="337.5"/>
    <n v="120.16"/>
    <n v="0"/>
    <n v="0"/>
    <n v="0"/>
    <x v="3476"/>
  </r>
  <r>
    <s v="ORD-20244173"/>
    <d v="2025-03-23T00:00:00"/>
    <s v="CUST-1112"/>
    <s v="Titan Retail"/>
    <x v="0"/>
    <x v="3"/>
    <s v="SP-02"/>
    <s v="Michael Chang"/>
    <s v="PROD-105"/>
    <x v="1"/>
    <s v="Personal Care"/>
    <n v="14.5"/>
    <n v="4.2"/>
    <n v="275"/>
    <n v="3987.5"/>
    <n v="6.7000000000000002E-3"/>
    <n v="26.72"/>
    <n v="3960.78"/>
    <n v="1155"/>
    <n v="2805.78"/>
    <n v="0"/>
    <n v="0"/>
    <n v="0"/>
    <x v="3937"/>
  </r>
  <r>
    <s v="ORD-20244174"/>
    <d v="2024-08-25T00:00:00"/>
    <s v="CUST-1050"/>
    <s v="Horizon Mart"/>
    <x v="0"/>
    <x v="4"/>
    <s v="SP-02"/>
    <s v="Michael Chang"/>
    <s v="PROD-403"/>
    <x v="11"/>
    <s v="Household Essentials"/>
    <n v="5.5"/>
    <n v="3.8"/>
    <n v="63"/>
    <n v="346.5"/>
    <n v="2.75E-2"/>
    <n v="9.5299999999999994"/>
    <n v="336.97"/>
    <n v="239.4"/>
    <n v="97.57"/>
    <n v="0"/>
    <n v="0"/>
    <n v="0"/>
    <x v="3938"/>
  </r>
  <r>
    <s v="ORD-20244175"/>
    <d v="2026-05-08T00:00:00"/>
    <s v="CUST-1011"/>
    <s v="Apex Distributors"/>
    <x v="0"/>
    <x v="1"/>
    <s v="SP-01"/>
    <s v="Sarah Jenkins"/>
    <s v="PROD-105"/>
    <x v="1"/>
    <s v="Personal Care"/>
    <n v="14.5"/>
    <n v="4.2"/>
    <n v="44"/>
    <n v="638"/>
    <n v="1.41E-2"/>
    <n v="9"/>
    <n v="629"/>
    <n v="184.8"/>
    <n v="444.2"/>
    <n v="0"/>
    <n v="0"/>
    <n v="0"/>
    <x v="3939"/>
  </r>
  <r>
    <s v="ORD-20244176"/>
    <d v="2024-03-18T00:00:00"/>
    <s v="CUST-1010"/>
    <s v="Apex Mart"/>
    <x v="2"/>
    <x v="3"/>
    <s v="SP-06"/>
    <s v="Priya Sharma"/>
    <s v="PROD-103"/>
    <x v="13"/>
    <s v="Personal Care"/>
    <n v="4.8"/>
    <n v="1.4"/>
    <n v="14"/>
    <n v="67.2"/>
    <n v="1.2800000000000001E-2"/>
    <n v="0.86"/>
    <n v="66.34"/>
    <n v="19.600000000000001"/>
    <n v="46.74"/>
    <n v="0"/>
    <n v="0"/>
    <n v="0"/>
    <x v="3940"/>
  </r>
  <r>
    <s v="ORD-20244177"/>
    <d v="2024-12-14T00:00:00"/>
    <s v="CUST-1037"/>
    <s v="Prime Stores"/>
    <x v="2"/>
    <x v="4"/>
    <s v="SP-06"/>
    <s v="Priya Sharma"/>
    <s v="PROD-303"/>
    <x v="5"/>
    <s v="Food &amp; Beverage"/>
    <n v="11"/>
    <n v="6.8"/>
    <n v="544"/>
    <n v="5984"/>
    <n v="0.17449999999999999"/>
    <n v="1044.21"/>
    <n v="4939.79"/>
    <n v="3699.2"/>
    <n v="1240.5899999999999"/>
    <n v="0"/>
    <n v="0"/>
    <n v="0"/>
    <x v="3941"/>
  </r>
  <r>
    <s v="ORD-20244178"/>
    <d v="2025-09-11T00:00:00"/>
    <s v="CUST-1073"/>
    <s v="Beacon Supermarkets"/>
    <x v="2"/>
    <x v="1"/>
    <s v="SP-05"/>
    <s v="Kenji Sato"/>
    <s v="PROD-303"/>
    <x v="5"/>
    <s v="Food &amp; Beverage"/>
    <n v="11"/>
    <n v="6.8"/>
    <n v="65"/>
    <n v="715"/>
    <n v="2.01E-2"/>
    <n v="14.37"/>
    <n v="700.63"/>
    <n v="442"/>
    <n v="258.63"/>
    <n v="0"/>
    <n v="0"/>
    <n v="0"/>
    <x v="3942"/>
  </r>
  <r>
    <s v="ORD-20244179"/>
    <d v="2026-02-26T00:00:00"/>
    <s v="CUST-1020"/>
    <s v="Global Wholesale"/>
    <x v="0"/>
    <x v="1"/>
    <s v="SP-02"/>
    <s v="Michael Chang"/>
    <s v="PROD-102"/>
    <x v="15"/>
    <s v="Personal Care"/>
    <n v="6.2"/>
    <n v="1.9"/>
    <n v="19"/>
    <n v="117.8"/>
    <n v="9.4000000000000004E-3"/>
    <n v="1.1100000000000001"/>
    <n v="116.69"/>
    <n v="36.1"/>
    <n v="80.59"/>
    <n v="3"/>
    <n v="18.43"/>
    <n v="7.2"/>
    <x v="198"/>
  </r>
  <r>
    <s v="ORD-20244180"/>
    <d v="2025-09-20T00:00:00"/>
    <s v="CUST-1076"/>
    <s v="Beacon Wholesale"/>
    <x v="0"/>
    <x v="1"/>
    <s v="SP-01"/>
    <s v="Sarah Jenkins"/>
    <s v="PROD-404"/>
    <x v="16"/>
    <s v="Household Essentials"/>
    <n v="4.9000000000000004"/>
    <n v="3.1"/>
    <n v="23"/>
    <n v="112.7"/>
    <n v="1.72E-2"/>
    <n v="1.94"/>
    <n v="110.76"/>
    <n v="71.3"/>
    <n v="39.46"/>
    <n v="0"/>
    <n v="0"/>
    <n v="0"/>
    <x v="3943"/>
  </r>
  <r>
    <s v="ORD-20244181"/>
    <d v="2025-09-01T00:00:00"/>
    <s v="CUST-1108"/>
    <s v="Omega Wholesale"/>
    <x v="0"/>
    <x v="4"/>
    <s v="SP-02"/>
    <s v="Michael Chang"/>
    <s v="PROD-204"/>
    <x v="12"/>
    <s v="Home Care"/>
    <n v="7.2"/>
    <n v="3.6"/>
    <n v="113"/>
    <n v="813.6"/>
    <n v="9.6600000000000005E-2"/>
    <n v="78.59"/>
    <n v="735.01"/>
    <n v="406.8"/>
    <n v="328.21"/>
    <n v="0"/>
    <n v="0"/>
    <n v="0"/>
    <x v="3944"/>
  </r>
  <r>
    <s v="ORD-20244182"/>
    <d v="2025-02-10T00:00:00"/>
    <s v="CUST-1068"/>
    <s v="Sterling Wholesale"/>
    <x v="3"/>
    <x v="4"/>
    <s v="SP-03"/>
    <s v="Elena Rostova"/>
    <s v="PROD-102"/>
    <x v="15"/>
    <s v="Personal Care"/>
    <n v="6.2"/>
    <n v="1.9"/>
    <n v="103"/>
    <n v="638.6"/>
    <n v="0.114"/>
    <n v="72.8"/>
    <n v="565.79999999999995"/>
    <n v="195.7"/>
    <n v="370.1"/>
    <n v="0"/>
    <n v="0"/>
    <n v="0"/>
    <x v="3945"/>
  </r>
  <r>
    <s v="ORD-20244183"/>
    <d v="2026-03-03T00:00:00"/>
    <s v="CUST-1003"/>
    <s v="Metro Distributors"/>
    <x v="0"/>
    <x v="2"/>
    <s v="SP-01"/>
    <s v="Sarah Jenkins"/>
    <s v="PROD-203"/>
    <x v="0"/>
    <s v="Home Care"/>
    <n v="5.8"/>
    <n v="2.7"/>
    <n v="80"/>
    <n v="464"/>
    <n v="0.21260000000000001"/>
    <n v="98.65"/>
    <n v="365.35"/>
    <n v="216"/>
    <n v="149.35"/>
    <n v="32"/>
    <n v="146.13999999999999"/>
    <n v="102.4"/>
    <x v="3946"/>
  </r>
  <r>
    <s v="ORD-20244184"/>
    <d v="2024-11-30T00:00:00"/>
    <s v="CUST-1062"/>
    <s v="Pioneer Express"/>
    <x v="0"/>
    <x v="1"/>
    <s v="SP-02"/>
    <s v="Michael Chang"/>
    <s v="PROD-401"/>
    <x v="3"/>
    <s v="Household Essentials"/>
    <n v="10.5"/>
    <n v="7.5"/>
    <n v="15"/>
    <n v="157.5"/>
    <n v="3.1E-2"/>
    <n v="4.88"/>
    <n v="152.62"/>
    <n v="112.5"/>
    <n v="40.119999999999997"/>
    <n v="0"/>
    <n v="0"/>
    <n v="0"/>
    <x v="3947"/>
  </r>
  <r>
    <s v="ORD-20244185"/>
    <d v="2024-01-31T00:00:00"/>
    <s v="CUST-1099"/>
    <s v="Atlas Distributors"/>
    <x v="4"/>
    <x v="2"/>
    <s v="SP-07"/>
    <s v="Carlos Mendez"/>
    <s v="PROD-203"/>
    <x v="0"/>
    <s v="Home Care"/>
    <n v="5.8"/>
    <n v="2.7"/>
    <n v="55"/>
    <n v="319"/>
    <n v="0.29859999999999998"/>
    <n v="95.25"/>
    <n v="223.75"/>
    <n v="148.5"/>
    <n v="75.25"/>
    <n v="0"/>
    <n v="0"/>
    <n v="0"/>
    <x v="3948"/>
  </r>
  <r>
    <s v="ORD-20244186"/>
    <d v="2025-10-11T00:00:00"/>
    <s v="CUST-1010"/>
    <s v="Apex Mart"/>
    <x v="2"/>
    <x v="3"/>
    <s v="SP-06"/>
    <s v="Priya Sharma"/>
    <s v="PROD-401"/>
    <x v="3"/>
    <s v="Household Essentials"/>
    <n v="10.5"/>
    <n v="7.5"/>
    <n v="110"/>
    <n v="1155"/>
    <n v="5.0000000000000001E-4"/>
    <n v="0.57999999999999996"/>
    <n v="1154.42"/>
    <n v="825"/>
    <n v="329.42"/>
    <n v="0"/>
    <n v="0"/>
    <n v="0"/>
    <x v="3949"/>
  </r>
  <r>
    <s v="ORD-20244187"/>
    <d v="2024-10-06T00:00:00"/>
    <s v="CUST-1102"/>
    <s v="Atlas Express"/>
    <x v="2"/>
    <x v="3"/>
    <s v="SP-06"/>
    <s v="Priya Sharma"/>
    <s v="PROD-105"/>
    <x v="1"/>
    <s v="Personal Care"/>
    <n v="14.5"/>
    <n v="4.2"/>
    <n v="161"/>
    <n v="2334.5"/>
    <n v="2.5000000000000001E-3"/>
    <n v="5.84"/>
    <n v="2328.66"/>
    <n v="676.2"/>
    <n v="1652.46"/>
    <n v="72"/>
    <n v="1041.3900000000001"/>
    <n v="338.4"/>
    <x v="3950"/>
  </r>
  <r>
    <s v="ORD-20244188"/>
    <d v="2026-03-13T00:00:00"/>
    <s v="CUST-1003"/>
    <s v="Metro Distributors"/>
    <x v="0"/>
    <x v="2"/>
    <s v="SP-02"/>
    <s v="Michael Chang"/>
    <s v="PROD-302"/>
    <x v="7"/>
    <s v="Food &amp; Beverage"/>
    <n v="3.8"/>
    <n v="2.6"/>
    <n v="2"/>
    <n v="7.6"/>
    <n v="7.0599999999999996E-2"/>
    <n v="0.54"/>
    <n v="7.06"/>
    <n v="5.2"/>
    <n v="1.86"/>
    <n v="0"/>
    <n v="0"/>
    <n v="0"/>
    <x v="3951"/>
  </r>
  <r>
    <s v="ORD-20244189"/>
    <d v="2025-04-06T00:00:00"/>
    <s v="CUST-1027"/>
    <s v="Summit Distributors"/>
    <x v="3"/>
    <x v="0"/>
    <s v="SP-03"/>
    <s v="Elena Rostova"/>
    <s v="PROD-102"/>
    <x v="15"/>
    <s v="Personal Care"/>
    <n v="6.2"/>
    <n v="1.9"/>
    <n v="118"/>
    <n v="731.6"/>
    <n v="0.1191"/>
    <n v="87.13"/>
    <n v="644.47"/>
    <n v="224.2"/>
    <n v="420.27"/>
    <n v="0"/>
    <n v="0"/>
    <n v="0"/>
    <x v="3952"/>
  </r>
  <r>
    <s v="ORD-20244190"/>
    <d v="2025-05-17T00:00:00"/>
    <s v="CUST-1091"/>
    <s v="Crown Distributors"/>
    <x v="1"/>
    <x v="2"/>
    <s v="SP-08"/>
    <s v="Tariq Al-Mansoor"/>
    <s v="PROD-402"/>
    <x v="10"/>
    <s v="Household Essentials"/>
    <n v="6"/>
    <n v="4.2"/>
    <n v="28"/>
    <n v="168"/>
    <n v="0.21440000000000001"/>
    <n v="36.020000000000003"/>
    <n v="131.97999999999999"/>
    <n v="117.6"/>
    <n v="14.38"/>
    <n v="0"/>
    <n v="0"/>
    <n v="0"/>
    <x v="3953"/>
  </r>
  <r>
    <s v="ORD-20244191"/>
    <d v="2024-08-21T00:00:00"/>
    <s v="CUST-1027"/>
    <s v="Summit Distributors"/>
    <x v="3"/>
    <x v="0"/>
    <s v="SP-04"/>
    <s v="David Mueller"/>
    <s v="PROD-103"/>
    <x v="13"/>
    <s v="Personal Care"/>
    <n v="4.8"/>
    <n v="1.4"/>
    <n v="42"/>
    <n v="201.6"/>
    <n v="0.44900000000000001"/>
    <n v="90.52"/>
    <n v="111.08"/>
    <n v="58.8"/>
    <n v="52.28"/>
    <n v="10"/>
    <n v="26.45"/>
    <n v="19"/>
    <x v="3954"/>
  </r>
  <r>
    <s v="ORD-20244192"/>
    <d v="2024-12-30T00:00:00"/>
    <s v="CUST-1006"/>
    <s v="Metro Express"/>
    <x v="4"/>
    <x v="3"/>
    <s v="SP-07"/>
    <s v="Carlos Mendez"/>
    <s v="PROD-302"/>
    <x v="7"/>
    <s v="Food &amp; Beverage"/>
    <n v="3.8"/>
    <n v="2.6"/>
    <n v="24"/>
    <n v="91.2"/>
    <n v="1.5299999999999999E-2"/>
    <n v="1.4"/>
    <n v="89.8"/>
    <n v="62.4"/>
    <n v="27.4"/>
    <n v="0"/>
    <n v="0"/>
    <n v="0"/>
    <x v="3955"/>
  </r>
  <r>
    <s v="ORD-20244193"/>
    <d v="2025-07-20T00:00:00"/>
    <s v="CUST-1097"/>
    <s v="Atlas Supermarkets"/>
    <x v="0"/>
    <x v="1"/>
    <s v="SP-02"/>
    <s v="Michael Chang"/>
    <s v="PROD-302"/>
    <x v="7"/>
    <s v="Food &amp; Beverage"/>
    <n v="3.8"/>
    <n v="2.6"/>
    <n v="33"/>
    <n v="125.4"/>
    <n v="1.0699999999999999E-2"/>
    <n v="1.34"/>
    <n v="124.06"/>
    <n v="85.8"/>
    <n v="38.26"/>
    <n v="0"/>
    <n v="0"/>
    <n v="0"/>
    <x v="3956"/>
  </r>
  <r>
    <s v="ORD-20244194"/>
    <d v="2026-08-21T00:00:00"/>
    <s v="CUST-1086"/>
    <s v="Crest Express"/>
    <x v="3"/>
    <x v="3"/>
    <s v="SP-03"/>
    <s v="Elena Rostova"/>
    <s v="PROD-203"/>
    <x v="0"/>
    <s v="Home Care"/>
    <n v="5.8"/>
    <n v="2.7"/>
    <n v="10"/>
    <n v="58"/>
    <n v="4.4999999999999997E-3"/>
    <n v="0.26"/>
    <n v="57.74"/>
    <n v="27"/>
    <n v="30.74"/>
    <n v="0"/>
    <n v="0"/>
    <n v="0"/>
    <x v="3957"/>
  </r>
  <r>
    <s v="ORD-20244195"/>
    <d v="2025-01-19T00:00:00"/>
    <s v="CUST-1045"/>
    <s v="Vanguard Stores"/>
    <x v="0"/>
    <x v="4"/>
    <s v="SP-01"/>
    <s v="Sarah Jenkins"/>
    <s v="PROD-301"/>
    <x v="2"/>
    <s v="Food &amp; Beverage"/>
    <n v="5"/>
    <n v="3.2"/>
    <n v="76"/>
    <n v="380"/>
    <n v="5.1499999999999997E-2"/>
    <n v="19.57"/>
    <n v="360.43"/>
    <n v="243.2"/>
    <n v="117.23"/>
    <n v="0"/>
    <n v="0"/>
    <n v="0"/>
    <x v="3958"/>
  </r>
  <r>
    <s v="ORD-20244196"/>
    <d v="2025-03-18T00:00:00"/>
    <s v="CUST-1096"/>
    <s v="Atlas Retail"/>
    <x v="4"/>
    <x v="4"/>
    <s v="SP-07"/>
    <s v="Carlos Mendez"/>
    <s v="PROD-401"/>
    <x v="3"/>
    <s v="Household Essentials"/>
    <n v="10.5"/>
    <n v="7.5"/>
    <n v="453"/>
    <n v="4756.5"/>
    <n v="7.4999999999999997E-2"/>
    <n v="356.74"/>
    <n v="4399.76"/>
    <n v="3397.5"/>
    <n v="1002.26"/>
    <n v="113"/>
    <n v="1097.51"/>
    <n v="904"/>
    <x v="326"/>
  </r>
  <r>
    <s v="ORD-20244197"/>
    <d v="2024-07-09T00:00:00"/>
    <s v="CUST-1038"/>
    <s v="Prime Express"/>
    <x v="2"/>
    <x v="3"/>
    <s v="SP-05"/>
    <s v="Kenji Sato"/>
    <s v="PROD-403"/>
    <x v="11"/>
    <s v="Household Essentials"/>
    <n v="5.5"/>
    <n v="3.8"/>
    <n v="180"/>
    <n v="990"/>
    <n v="1.34E-2"/>
    <n v="13.27"/>
    <n v="976.73"/>
    <n v="684"/>
    <n v="292.73"/>
    <n v="0"/>
    <n v="0"/>
    <n v="0"/>
    <x v="3959"/>
  </r>
  <r>
    <s v="ORD-20244198"/>
    <d v="2025-11-27T00:00:00"/>
    <s v="CUST-1108"/>
    <s v="Omega Wholesale"/>
    <x v="0"/>
    <x v="4"/>
    <s v="SP-02"/>
    <s v="Michael Chang"/>
    <s v="PROD-404"/>
    <x v="16"/>
    <s v="Household Essentials"/>
    <n v="4.9000000000000004"/>
    <n v="3.1"/>
    <n v="190"/>
    <n v="931"/>
    <n v="8.3000000000000004E-2"/>
    <n v="77.27"/>
    <n v="853.73"/>
    <n v="589"/>
    <n v="264.73"/>
    <n v="0"/>
    <n v="0"/>
    <n v="0"/>
    <x v="3960"/>
  </r>
  <r>
    <s v="ORD-20244199"/>
    <d v="2025-08-22T00:00:00"/>
    <s v="CUST-1042"/>
    <s v="Vanguard Mart"/>
    <x v="0"/>
    <x v="1"/>
    <s v="SP-02"/>
    <s v="Michael Chang"/>
    <s v="PROD-404"/>
    <x v="16"/>
    <s v="Household Essentials"/>
    <n v="4.9000000000000004"/>
    <n v="3.1"/>
    <n v="19"/>
    <n v="93.1"/>
    <n v="0.37409999999999999"/>
    <n v="34.83"/>
    <n v="58.27"/>
    <n v="58.9"/>
    <n v="-0.63"/>
    <n v="0"/>
    <n v="0"/>
    <n v="0"/>
    <x v="3961"/>
  </r>
  <r>
    <s v="ORD-20244200"/>
    <d v="2025-11-07T00:00:00"/>
    <s v="CUST-1063"/>
    <s v="Pioneer Direct"/>
    <x v="4"/>
    <x v="2"/>
    <s v="SP-07"/>
    <s v="Carlos Mendez"/>
    <s v="PROD-404"/>
    <x v="16"/>
    <s v="Household Essentials"/>
    <n v="4.9000000000000004"/>
    <n v="3.1"/>
    <n v="38"/>
    <n v="186.2"/>
    <n v="4.2299999999999997E-2"/>
    <n v="7.88"/>
    <n v="178.32"/>
    <n v="117.8"/>
    <n v="60.52"/>
    <n v="0"/>
    <n v="0"/>
    <n v="0"/>
    <x v="3554"/>
  </r>
  <r>
    <s v="ORD-20244201"/>
    <d v="2025-01-24T00:00:00"/>
    <s v="CUST-1055"/>
    <s v="Horizon Direct"/>
    <x v="0"/>
    <x v="3"/>
    <s v="SP-02"/>
    <s v="Michael Chang"/>
    <s v="PROD-303"/>
    <x v="5"/>
    <s v="Food &amp; Beverage"/>
    <n v="11"/>
    <n v="6.8"/>
    <n v="111"/>
    <n v="1221"/>
    <n v="1.6999999999999999E-3"/>
    <n v="2.08"/>
    <n v="1218.92"/>
    <n v="754.8"/>
    <n v="464.12"/>
    <n v="0"/>
    <n v="0"/>
    <n v="0"/>
    <x v="3962"/>
  </r>
  <r>
    <s v="ORD-20244202"/>
    <d v="2024-03-28T00:00:00"/>
    <s v="CUST-1081"/>
    <s v="Crest Supermarkets"/>
    <x v="2"/>
    <x v="1"/>
    <s v="SP-06"/>
    <s v="Priya Sharma"/>
    <s v="PROD-403"/>
    <x v="11"/>
    <s v="Household Essentials"/>
    <n v="5.5"/>
    <n v="3.8"/>
    <n v="23"/>
    <n v="126.5"/>
    <n v="1.8800000000000001E-2"/>
    <n v="2.38"/>
    <n v="124.12"/>
    <n v="87.4"/>
    <n v="36.72"/>
    <n v="0"/>
    <n v="0"/>
    <n v="0"/>
    <x v="3963"/>
  </r>
  <r>
    <s v="ORD-20244203"/>
    <d v="2026-03-01T00:00:00"/>
    <s v="CUST-1020"/>
    <s v="Global Wholesale"/>
    <x v="0"/>
    <x v="1"/>
    <s v="SP-02"/>
    <s v="Michael Chang"/>
    <s v="PROD-101"/>
    <x v="9"/>
    <s v="Personal Care"/>
    <n v="8.5"/>
    <n v="2.8"/>
    <n v="10"/>
    <n v="85"/>
    <n v="2.9999999999999997E-4"/>
    <n v="0.03"/>
    <n v="84.97"/>
    <n v="28"/>
    <n v="56.97"/>
    <n v="0"/>
    <n v="0"/>
    <n v="0"/>
    <x v="3964"/>
  </r>
  <r>
    <s v="ORD-20244204"/>
    <d v="2025-09-25T00:00:00"/>
    <s v="CUST-1087"/>
    <s v="Crest Direct"/>
    <x v="2"/>
    <x v="3"/>
    <s v="SP-05"/>
    <s v="Kenji Sato"/>
    <s v="PROD-301"/>
    <x v="2"/>
    <s v="Food &amp; Beverage"/>
    <n v="5"/>
    <n v="3.2"/>
    <n v="93"/>
    <n v="465"/>
    <n v="1.9E-3"/>
    <n v="0.88"/>
    <n v="464.12"/>
    <n v="297.60000000000002"/>
    <n v="166.52"/>
    <n v="0"/>
    <n v="0"/>
    <n v="0"/>
    <x v="3965"/>
  </r>
  <r>
    <s v="ORD-20244205"/>
    <d v="2024-10-29T00:00:00"/>
    <s v="CUST-1017"/>
    <s v="Global Supermarkets"/>
    <x v="1"/>
    <x v="2"/>
    <s v="SP-08"/>
    <s v="Tariq Al-Mansoor"/>
    <s v="PROD-101"/>
    <x v="9"/>
    <s v="Personal Care"/>
    <n v="8.5"/>
    <n v="2.8"/>
    <n v="5"/>
    <n v="42.5"/>
    <n v="7.3000000000000001E-3"/>
    <n v="0.31"/>
    <n v="42.19"/>
    <n v="14"/>
    <n v="28.19"/>
    <n v="2"/>
    <n v="16.88"/>
    <n v="6.6"/>
    <x v="3966"/>
  </r>
  <r>
    <s v="ORD-20244206"/>
    <d v="2026-03-28T00:00:00"/>
    <s v="CUST-1106"/>
    <s v="Omega Mart"/>
    <x v="2"/>
    <x v="3"/>
    <s v="SP-05"/>
    <s v="Kenji Sato"/>
    <s v="PROD-103"/>
    <x v="13"/>
    <s v="Personal Care"/>
    <n v="4.8"/>
    <n v="1.4"/>
    <n v="13"/>
    <n v="62.4"/>
    <n v="4.0000000000000001E-3"/>
    <n v="0.25"/>
    <n v="62.15"/>
    <n v="18.2"/>
    <n v="43.95"/>
    <n v="0"/>
    <n v="0"/>
    <n v="0"/>
    <x v="3967"/>
  </r>
  <r>
    <s v="ORD-20244207"/>
    <d v="2024-09-09T00:00:00"/>
    <s v="CUST-1016"/>
    <s v="Global Retail"/>
    <x v="0"/>
    <x v="0"/>
    <s v="SP-02"/>
    <s v="Michael Chang"/>
    <s v="PROD-101"/>
    <x v="9"/>
    <s v="Personal Care"/>
    <n v="8.5"/>
    <n v="2.8"/>
    <n v="317"/>
    <n v="2694.5"/>
    <n v="5.0799999999999998E-2"/>
    <n v="136.88"/>
    <n v="2557.62"/>
    <n v="887.6"/>
    <n v="1670.02"/>
    <n v="0"/>
    <n v="0"/>
    <n v="0"/>
    <x v="3968"/>
  </r>
  <r>
    <s v="ORD-20244208"/>
    <d v="2025-12-31T00:00:00"/>
    <s v="CUST-1045"/>
    <s v="Vanguard Stores"/>
    <x v="0"/>
    <x v="4"/>
    <s v="SP-02"/>
    <s v="Michael Chang"/>
    <s v="PROD-202"/>
    <x v="4"/>
    <s v="Home Care"/>
    <n v="4.5"/>
    <n v="2.1"/>
    <n v="158"/>
    <n v="711"/>
    <n v="0.15440000000000001"/>
    <n v="109.78"/>
    <n v="601.22"/>
    <n v="331.8"/>
    <n v="269.42"/>
    <n v="0"/>
    <n v="0"/>
    <n v="0"/>
    <x v="3969"/>
  </r>
  <r>
    <s v="ORD-20244209"/>
    <d v="2024-03-16T00:00:00"/>
    <s v="CUST-1030"/>
    <s v="Summit Express"/>
    <x v="3"/>
    <x v="3"/>
    <s v="SP-04"/>
    <s v="David Mueller"/>
    <s v="PROD-401"/>
    <x v="3"/>
    <s v="Household Essentials"/>
    <n v="10.5"/>
    <n v="7.5"/>
    <n v="81"/>
    <n v="850.5"/>
    <n v="1.5699999999999999E-2"/>
    <n v="13.35"/>
    <n v="837.15"/>
    <n v="607.5"/>
    <n v="229.65"/>
    <n v="0"/>
    <n v="0"/>
    <n v="0"/>
    <x v="3970"/>
  </r>
  <r>
    <s v="ORD-20244210"/>
    <d v="2024-03-25T00:00:00"/>
    <s v="CUST-1004"/>
    <s v="Metro Wholesale"/>
    <x v="2"/>
    <x v="4"/>
    <s v="SP-05"/>
    <s v="Kenji Sato"/>
    <s v="PROD-304"/>
    <x v="8"/>
    <s v="Food &amp; Beverage"/>
    <n v="4.2"/>
    <n v="2.8"/>
    <n v="143"/>
    <n v="600.6"/>
    <n v="7.7700000000000005E-2"/>
    <n v="46.67"/>
    <n v="553.92999999999995"/>
    <n v="400.4"/>
    <n v="153.53"/>
    <n v="0"/>
    <n v="0"/>
    <n v="0"/>
    <x v="3971"/>
  </r>
  <r>
    <s v="ORD-20244211"/>
    <d v="2024-10-01T00:00:00"/>
    <s v="CUST-1098"/>
    <s v="Atlas Mart"/>
    <x v="2"/>
    <x v="2"/>
    <s v="SP-06"/>
    <s v="Priya Sharma"/>
    <s v="PROD-201"/>
    <x v="14"/>
    <s v="Home Care"/>
    <n v="12"/>
    <n v="6.5"/>
    <n v="30"/>
    <n v="360"/>
    <n v="0.20449999999999999"/>
    <n v="73.62"/>
    <n v="286.38"/>
    <n v="195"/>
    <n v="91.38"/>
    <n v="0"/>
    <n v="0"/>
    <n v="0"/>
    <x v="3972"/>
  </r>
  <r>
    <s v="ORD-20244212"/>
    <d v="2024-06-06T00:00:00"/>
    <s v="CUST-1086"/>
    <s v="Crest Express"/>
    <x v="3"/>
    <x v="3"/>
    <s v="SP-04"/>
    <s v="David Mueller"/>
    <s v="PROD-303"/>
    <x v="5"/>
    <s v="Food &amp; Beverage"/>
    <n v="11"/>
    <n v="6.8"/>
    <n v="19"/>
    <n v="209"/>
    <n v="1.43E-2"/>
    <n v="2.99"/>
    <n v="206.01"/>
    <n v="129.19999999999999"/>
    <n v="76.81"/>
    <n v="0"/>
    <n v="0"/>
    <n v="0"/>
    <x v="3973"/>
  </r>
  <r>
    <s v="ORD-20244213"/>
    <d v="2025-01-24T00:00:00"/>
    <s v="CUST-1010"/>
    <s v="Apex Mart"/>
    <x v="2"/>
    <x v="3"/>
    <s v="SP-05"/>
    <s v="Kenji Sato"/>
    <s v="PROD-401"/>
    <x v="3"/>
    <s v="Household Essentials"/>
    <n v="10.5"/>
    <n v="7.5"/>
    <n v="45"/>
    <n v="472.5"/>
    <n v="4.36E-2"/>
    <n v="20.6"/>
    <n v="451.9"/>
    <n v="337.5"/>
    <n v="114.4"/>
    <n v="0"/>
    <n v="0"/>
    <n v="0"/>
    <x v="3974"/>
  </r>
  <r>
    <s v="ORD-20244214"/>
    <d v="2025-12-29T00:00:00"/>
    <s v="CUST-1112"/>
    <s v="Titan Retail"/>
    <x v="0"/>
    <x v="3"/>
    <s v="SP-02"/>
    <s v="Michael Chang"/>
    <s v="PROD-101"/>
    <x v="9"/>
    <s v="Personal Care"/>
    <n v="8.5"/>
    <n v="2.8"/>
    <n v="81"/>
    <n v="688.5"/>
    <n v="1.77E-2"/>
    <n v="12.19"/>
    <n v="676.31"/>
    <n v="226.8"/>
    <n v="449.51"/>
    <n v="0"/>
    <n v="0"/>
    <n v="0"/>
    <x v="3975"/>
  </r>
  <r>
    <s v="ORD-20244215"/>
    <d v="2026-03-13T00:00:00"/>
    <s v="CUST-1038"/>
    <s v="Prime Express"/>
    <x v="2"/>
    <x v="3"/>
    <s v="SP-05"/>
    <s v="Kenji Sato"/>
    <s v="PROD-401"/>
    <x v="3"/>
    <s v="Household Essentials"/>
    <n v="10.5"/>
    <n v="7.5"/>
    <n v="12"/>
    <n v="126"/>
    <n v="2.3699999999999999E-2"/>
    <n v="2.99"/>
    <n v="123.01"/>
    <n v="90"/>
    <n v="33.01"/>
    <n v="0"/>
    <n v="0"/>
    <n v="0"/>
    <x v="3976"/>
  </r>
  <r>
    <s v="ORD-20244216"/>
    <d v="2025-10-11T00:00:00"/>
    <s v="CUST-1045"/>
    <s v="Vanguard Stores"/>
    <x v="0"/>
    <x v="4"/>
    <s v="SP-01"/>
    <s v="Sarah Jenkins"/>
    <s v="PROD-401"/>
    <x v="3"/>
    <s v="Household Essentials"/>
    <n v="10.5"/>
    <n v="7.5"/>
    <n v="406"/>
    <n v="4263"/>
    <n v="3.8100000000000002E-2"/>
    <n v="162.41999999999999"/>
    <n v="4100.58"/>
    <n v="3045"/>
    <n v="1055.58"/>
    <n v="0"/>
    <n v="0"/>
    <n v="0"/>
    <x v="3977"/>
  </r>
  <r>
    <s v="ORD-20244217"/>
    <d v="2024-06-06T00:00:00"/>
    <s v="CUST-1002"/>
    <s v="Metro Mart"/>
    <x v="0"/>
    <x v="3"/>
    <s v="SP-02"/>
    <s v="Michael Chang"/>
    <s v="PROD-401"/>
    <x v="3"/>
    <s v="Household Essentials"/>
    <n v="10.5"/>
    <n v="7.5"/>
    <n v="32"/>
    <n v="336"/>
    <n v="4.5999999999999999E-3"/>
    <n v="1.55"/>
    <n v="334.45"/>
    <n v="240"/>
    <n v="94.45"/>
    <n v="0"/>
    <n v="0"/>
    <n v="0"/>
    <x v="3978"/>
  </r>
  <r>
    <s v="ORD-20244218"/>
    <d v="2026-01-27T00:00:00"/>
    <s v="CUST-1039"/>
    <s v="Prime Direct"/>
    <x v="3"/>
    <x v="3"/>
    <s v="SP-03"/>
    <s v="Elena Rostova"/>
    <s v="PROD-402"/>
    <x v="10"/>
    <s v="Household Essentials"/>
    <n v="6"/>
    <n v="4.2"/>
    <n v="105"/>
    <n v="630"/>
    <n v="8.0000000000000004E-4"/>
    <n v="0.5"/>
    <n v="629.5"/>
    <n v="441"/>
    <n v="188.5"/>
    <n v="0"/>
    <n v="0"/>
    <n v="0"/>
    <x v="3979"/>
  </r>
  <r>
    <s v="ORD-20244219"/>
    <d v="2025-02-02T00:00:00"/>
    <s v="CUST-1040"/>
    <s v="Vanguard Retail"/>
    <x v="4"/>
    <x v="4"/>
    <s v="SP-07"/>
    <s v="Carlos Mendez"/>
    <s v="PROD-303"/>
    <x v="5"/>
    <s v="Food &amp; Beverage"/>
    <n v="11"/>
    <n v="6.8"/>
    <n v="60"/>
    <n v="660"/>
    <n v="0.1431"/>
    <n v="94.45"/>
    <n v="565.54999999999995"/>
    <n v="408"/>
    <n v="157.55000000000001"/>
    <n v="0"/>
    <n v="0"/>
    <n v="0"/>
    <x v="3980"/>
  </r>
  <r>
    <s v="ORD-20244220"/>
    <d v="2024-11-20T00:00:00"/>
    <s v="CUST-1069"/>
    <s v="Sterling Stores"/>
    <x v="3"/>
    <x v="0"/>
    <s v="SP-04"/>
    <s v="David Mueller"/>
    <s v="PROD-104"/>
    <x v="6"/>
    <s v="Personal Care"/>
    <n v="9.9"/>
    <n v="3.1"/>
    <n v="124"/>
    <n v="1227.5999999999999"/>
    <n v="8.2400000000000001E-2"/>
    <n v="101.15"/>
    <n v="1126.45"/>
    <n v="384.4"/>
    <n v="742.05"/>
    <n v="0"/>
    <n v="0"/>
    <n v="0"/>
    <x v="3981"/>
  </r>
  <r>
    <s v="ORD-20244221"/>
    <d v="2025-01-04T00:00:00"/>
    <s v="CUST-1028"/>
    <s v="Summit Wholesale"/>
    <x v="0"/>
    <x v="3"/>
    <s v="SP-02"/>
    <s v="Michael Chang"/>
    <s v="PROD-304"/>
    <x v="8"/>
    <s v="Food &amp; Beverage"/>
    <n v="4.2"/>
    <n v="2.8"/>
    <n v="88"/>
    <n v="369.6"/>
    <n v="1.15E-2"/>
    <n v="4.25"/>
    <n v="365.35"/>
    <n v="246.4"/>
    <n v="118.95"/>
    <n v="0"/>
    <n v="0"/>
    <n v="0"/>
    <x v="3982"/>
  </r>
  <r>
    <s v="ORD-20244222"/>
    <d v="2024-04-19T00:00:00"/>
    <s v="CUST-1063"/>
    <s v="Pioneer Direct"/>
    <x v="4"/>
    <x v="2"/>
    <s v="SP-07"/>
    <s v="Carlos Mendez"/>
    <s v="PROD-204"/>
    <x v="12"/>
    <s v="Home Care"/>
    <n v="7.2"/>
    <n v="3.6"/>
    <n v="3"/>
    <n v="21.6"/>
    <n v="4.3400000000000001E-2"/>
    <n v="0.94"/>
    <n v="20.66"/>
    <n v="10.8"/>
    <n v="9.86"/>
    <n v="0"/>
    <n v="0"/>
    <n v="0"/>
    <x v="3983"/>
  </r>
  <r>
    <s v="ORD-20244223"/>
    <d v="2024-04-03T00:00:00"/>
    <s v="CUST-1012"/>
    <s v="Apex Wholesale"/>
    <x v="3"/>
    <x v="2"/>
    <s v="SP-04"/>
    <s v="David Mueller"/>
    <s v="PROD-402"/>
    <x v="10"/>
    <s v="Household Essentials"/>
    <n v="6"/>
    <n v="4.2"/>
    <n v="27"/>
    <n v="162"/>
    <n v="4.02E-2"/>
    <n v="6.51"/>
    <n v="155.49"/>
    <n v="113.4"/>
    <n v="42.09"/>
    <n v="0"/>
    <n v="0"/>
    <n v="0"/>
    <x v="2954"/>
  </r>
  <r>
    <s v="ORD-20244224"/>
    <d v="2024-01-06T00:00:00"/>
    <s v="CUST-1021"/>
    <s v="Global Stores"/>
    <x v="0"/>
    <x v="0"/>
    <s v="SP-02"/>
    <s v="Michael Chang"/>
    <s v="PROD-201"/>
    <x v="14"/>
    <s v="Home Care"/>
    <n v="12"/>
    <n v="6.5"/>
    <n v="72"/>
    <n v="864"/>
    <n v="8.1199999999999994E-2"/>
    <n v="70.16"/>
    <n v="793.84"/>
    <n v="468"/>
    <n v="325.83999999999997"/>
    <n v="32"/>
    <n v="352.82"/>
    <n v="224"/>
    <x v="3984"/>
  </r>
  <r>
    <s v="ORD-20244225"/>
    <d v="2026-08-23T00:00:00"/>
    <s v="CUST-1014"/>
    <s v="Apex Express"/>
    <x v="3"/>
    <x v="3"/>
    <s v="SP-03"/>
    <s v="Elena Rostova"/>
    <s v="PROD-202"/>
    <x v="4"/>
    <s v="Home Care"/>
    <n v="4.5"/>
    <n v="2.1"/>
    <n v="98"/>
    <n v="441"/>
    <n v="2.2000000000000001E-3"/>
    <n v="0.97"/>
    <n v="440.03"/>
    <n v="205.8"/>
    <n v="234.23"/>
    <n v="0"/>
    <n v="0"/>
    <n v="0"/>
    <x v="3642"/>
  </r>
  <r>
    <s v="ORD-20244226"/>
    <d v="2024-11-11T00:00:00"/>
    <s v="CUST-1008"/>
    <s v="Apex Retail"/>
    <x v="0"/>
    <x v="1"/>
    <s v="SP-01"/>
    <s v="Sarah Jenkins"/>
    <s v="PROD-102"/>
    <x v="15"/>
    <s v="Personal Care"/>
    <n v="6.2"/>
    <n v="1.9"/>
    <n v="12"/>
    <n v="74.400000000000006"/>
    <n v="3.2000000000000002E-3"/>
    <n v="0.24"/>
    <n v="74.16"/>
    <n v="22.8"/>
    <n v="51.36"/>
    <n v="3"/>
    <n v="18.54"/>
    <n v="7.2"/>
    <x v="1405"/>
  </r>
  <r>
    <s v="ORD-20244227"/>
    <d v="2025-03-31T00:00:00"/>
    <s v="CUST-1067"/>
    <s v="Sterling Distributors"/>
    <x v="1"/>
    <x v="1"/>
    <s v="SP-08"/>
    <s v="Tariq Al-Mansoor"/>
    <s v="PROD-304"/>
    <x v="8"/>
    <s v="Food &amp; Beverage"/>
    <n v="4.2"/>
    <n v="2.8"/>
    <n v="64"/>
    <n v="268.8"/>
    <n v="1.66E-2"/>
    <n v="4.46"/>
    <n v="264.33999999999997"/>
    <n v="179.2"/>
    <n v="85.14"/>
    <n v="0"/>
    <n v="0"/>
    <n v="0"/>
    <x v="3828"/>
  </r>
  <r>
    <s v="ORD-20244228"/>
    <d v="2025-01-03T00:00:00"/>
    <s v="CUST-1044"/>
    <s v="Vanguard Wholesale"/>
    <x v="4"/>
    <x v="1"/>
    <s v="SP-07"/>
    <s v="Carlos Mendez"/>
    <s v="PROD-204"/>
    <x v="12"/>
    <s v="Home Care"/>
    <n v="7.2"/>
    <n v="3.6"/>
    <n v="21"/>
    <n v="151.19999999999999"/>
    <n v="4.7999999999999996E-3"/>
    <n v="0.73"/>
    <n v="150.47"/>
    <n v="75.599999999999994"/>
    <n v="74.87"/>
    <n v="0"/>
    <n v="0"/>
    <n v="0"/>
    <x v="3985"/>
  </r>
  <r>
    <s v="ORD-20244229"/>
    <d v="2026-02-18T00:00:00"/>
    <s v="CUST-1088"/>
    <s v="Crown Retail"/>
    <x v="2"/>
    <x v="1"/>
    <s v="SP-05"/>
    <s v="Kenji Sato"/>
    <s v="PROD-104"/>
    <x v="6"/>
    <s v="Personal Care"/>
    <n v="9.9"/>
    <n v="3.1"/>
    <n v="18"/>
    <n v="178.2"/>
    <n v="6.83E-2"/>
    <n v="12.17"/>
    <n v="166.03"/>
    <n v="55.8"/>
    <n v="110.23"/>
    <n v="0"/>
    <n v="0"/>
    <n v="0"/>
    <x v="3986"/>
  </r>
  <r>
    <s v="ORD-20244230"/>
    <d v="2024-10-03T00:00:00"/>
    <s v="CUST-1110"/>
    <s v="Omega Express"/>
    <x v="2"/>
    <x v="4"/>
    <s v="SP-05"/>
    <s v="Kenji Sato"/>
    <s v="PROD-204"/>
    <x v="12"/>
    <s v="Home Care"/>
    <n v="7.2"/>
    <n v="3.6"/>
    <n v="412"/>
    <n v="2966.4"/>
    <n v="8.5500000000000007E-2"/>
    <n v="253.63"/>
    <n v="2712.77"/>
    <n v="1483.2"/>
    <n v="1229.57"/>
    <n v="0"/>
    <n v="0"/>
    <n v="0"/>
    <x v="3987"/>
  </r>
  <r>
    <s v="ORD-20244231"/>
    <d v="2024-04-14T00:00:00"/>
    <s v="CUST-1044"/>
    <s v="Vanguard Wholesale"/>
    <x v="4"/>
    <x v="1"/>
    <s v="SP-07"/>
    <s v="Carlos Mendez"/>
    <s v="PROD-402"/>
    <x v="10"/>
    <s v="Household Essentials"/>
    <n v="6"/>
    <n v="4.2"/>
    <n v="36"/>
    <n v="216"/>
    <n v="1.2800000000000001E-2"/>
    <n v="2.76"/>
    <n v="213.24"/>
    <n v="151.19999999999999"/>
    <n v="62.04"/>
    <n v="0"/>
    <n v="0"/>
    <n v="0"/>
    <x v="3988"/>
  </r>
  <r>
    <s v="ORD-20244232"/>
    <d v="2024-05-15T00:00:00"/>
    <s v="CUST-1108"/>
    <s v="Omega Wholesale"/>
    <x v="0"/>
    <x v="4"/>
    <s v="SP-02"/>
    <s v="Michael Chang"/>
    <s v="PROD-403"/>
    <x v="11"/>
    <s v="Household Essentials"/>
    <n v="5.5"/>
    <n v="3.8"/>
    <n v="79"/>
    <n v="434.5"/>
    <n v="9.2999999999999992E-3"/>
    <n v="4.04"/>
    <n v="430.46"/>
    <n v="300.2"/>
    <n v="130.26"/>
    <n v="0"/>
    <n v="0"/>
    <n v="0"/>
    <x v="3989"/>
  </r>
  <r>
    <s v="ORD-20244233"/>
    <d v="2024-03-30T00:00:00"/>
    <s v="CUST-1025"/>
    <s v="Summit Supermarkets"/>
    <x v="1"/>
    <x v="2"/>
    <s v="SP-08"/>
    <s v="Tariq Al-Mansoor"/>
    <s v="PROD-301"/>
    <x v="2"/>
    <s v="Food &amp; Beverage"/>
    <n v="5"/>
    <n v="3.2"/>
    <n v="11"/>
    <n v="55"/>
    <n v="0.1772"/>
    <n v="9.75"/>
    <n v="45.25"/>
    <n v="35.200000000000003"/>
    <n v="10.050000000000001"/>
    <n v="0"/>
    <n v="0"/>
    <n v="0"/>
    <x v="3501"/>
  </r>
  <r>
    <s v="ORD-20244234"/>
    <d v="2024-07-10T00:00:00"/>
    <s v="CUST-1096"/>
    <s v="Atlas Retail"/>
    <x v="4"/>
    <x v="4"/>
    <s v="SP-07"/>
    <s v="Carlos Mendez"/>
    <s v="PROD-301"/>
    <x v="2"/>
    <s v="Food &amp; Beverage"/>
    <n v="5"/>
    <n v="3.2"/>
    <n v="152"/>
    <n v="760"/>
    <n v="7.7100000000000002E-2"/>
    <n v="58.6"/>
    <n v="701.4"/>
    <n v="486.4"/>
    <n v="215"/>
    <n v="0"/>
    <n v="0"/>
    <n v="0"/>
    <x v="3990"/>
  </r>
  <r>
    <s v="ORD-20244235"/>
    <d v="2025-03-17T00:00:00"/>
    <s v="CUST-1093"/>
    <s v="Crown Stores"/>
    <x v="4"/>
    <x v="4"/>
    <s v="SP-07"/>
    <s v="Carlos Mendez"/>
    <s v="PROD-302"/>
    <x v="7"/>
    <s v="Food &amp; Beverage"/>
    <n v="3.8"/>
    <n v="2.6"/>
    <n v="75"/>
    <n v="285"/>
    <n v="1.46E-2"/>
    <n v="4.16"/>
    <n v="280.83999999999997"/>
    <n v="195"/>
    <n v="85.84"/>
    <n v="0"/>
    <n v="0"/>
    <n v="0"/>
    <x v="3991"/>
  </r>
  <r>
    <s v="ORD-20244236"/>
    <d v="2025-04-04T00:00:00"/>
    <s v="CUST-1116"/>
    <s v="Titan Wholesale"/>
    <x v="3"/>
    <x v="1"/>
    <s v="SP-03"/>
    <s v="Elena Rostova"/>
    <s v="PROD-204"/>
    <x v="12"/>
    <s v="Home Care"/>
    <n v="7.2"/>
    <n v="3.6"/>
    <n v="33"/>
    <n v="237.6"/>
    <n v="5.4800000000000001E-2"/>
    <n v="13.02"/>
    <n v="224.58"/>
    <n v="118.8"/>
    <n v="105.78"/>
    <n v="0"/>
    <n v="0"/>
    <n v="0"/>
    <x v="3992"/>
  </r>
  <r>
    <s v="ORD-20244237"/>
    <d v="2025-07-24T00:00:00"/>
    <s v="CUST-1089"/>
    <s v="Crown Supermarkets"/>
    <x v="1"/>
    <x v="3"/>
    <s v="SP-08"/>
    <s v="Tariq Al-Mansoor"/>
    <s v="PROD-102"/>
    <x v="15"/>
    <s v="Personal Care"/>
    <n v="6.2"/>
    <n v="1.9"/>
    <n v="20"/>
    <n v="124"/>
    <n v="1.0500000000000001E-2"/>
    <n v="1.3"/>
    <n v="122.7"/>
    <n v="38"/>
    <n v="84.7"/>
    <n v="0"/>
    <n v="0"/>
    <n v="0"/>
    <x v="3993"/>
  </r>
  <r>
    <s v="ORD-20244238"/>
    <d v="2025-07-22T00:00:00"/>
    <s v="CUST-1096"/>
    <s v="Atlas Retail"/>
    <x v="4"/>
    <x v="4"/>
    <s v="SP-07"/>
    <s v="Carlos Mendez"/>
    <s v="PROD-302"/>
    <x v="7"/>
    <s v="Food &amp; Beverage"/>
    <n v="3.8"/>
    <n v="2.6"/>
    <n v="463"/>
    <n v="1759.4"/>
    <n v="0.21529999999999999"/>
    <n v="378.8"/>
    <n v="1380.6"/>
    <n v="1203.8"/>
    <n v="176.8"/>
    <n v="0"/>
    <n v="0"/>
    <n v="0"/>
    <x v="3994"/>
  </r>
  <r>
    <s v="ORD-20244239"/>
    <d v="2025-06-08T00:00:00"/>
    <s v="CUST-1093"/>
    <s v="Crown Stores"/>
    <x v="4"/>
    <x v="4"/>
    <s v="SP-07"/>
    <s v="Carlos Mendez"/>
    <s v="PROD-201"/>
    <x v="14"/>
    <s v="Home Care"/>
    <n v="12"/>
    <n v="6.5"/>
    <n v="51"/>
    <n v="612"/>
    <n v="0.1094"/>
    <n v="66.95"/>
    <n v="545.04999999999995"/>
    <n v="331.5"/>
    <n v="213.55"/>
    <n v="0"/>
    <n v="0"/>
    <n v="0"/>
    <x v="3995"/>
  </r>
  <r>
    <s v="ORD-20244240"/>
    <d v="2025-02-21T00:00:00"/>
    <s v="CUST-1002"/>
    <s v="Metro Mart"/>
    <x v="0"/>
    <x v="3"/>
    <s v="SP-02"/>
    <s v="Michael Chang"/>
    <s v="PROD-402"/>
    <x v="10"/>
    <s v="Household Essentials"/>
    <n v="6"/>
    <n v="4.2"/>
    <n v="179"/>
    <n v="1074"/>
    <n v="8.0000000000000004E-4"/>
    <n v="0.86"/>
    <n v="1073.1400000000001"/>
    <n v="751.8"/>
    <n v="321.33999999999997"/>
    <n v="0"/>
    <n v="0"/>
    <n v="0"/>
    <x v="3996"/>
  </r>
  <r>
    <s v="ORD-20244241"/>
    <d v="2024-04-15T00:00:00"/>
    <s v="CUST-1101"/>
    <s v="Atlas Stores"/>
    <x v="0"/>
    <x v="2"/>
    <s v="SP-01"/>
    <s v="Sarah Jenkins"/>
    <s v="PROD-201"/>
    <x v="14"/>
    <s v="Home Care"/>
    <n v="12"/>
    <n v="6.5"/>
    <n v="5"/>
    <n v="60"/>
    <n v="8.3000000000000004E-2"/>
    <n v="4.9800000000000004"/>
    <n v="55.02"/>
    <n v="32.5"/>
    <n v="22.52"/>
    <n v="0"/>
    <n v="0"/>
    <n v="0"/>
    <x v="2384"/>
  </r>
  <r>
    <s v="ORD-20244242"/>
    <d v="2024-01-27T00:00:00"/>
    <s v="CUST-1090"/>
    <s v="Crown Mart"/>
    <x v="0"/>
    <x v="3"/>
    <s v="SP-02"/>
    <s v="Michael Chang"/>
    <s v="PROD-104"/>
    <x v="6"/>
    <s v="Personal Care"/>
    <n v="9.9"/>
    <n v="3.1"/>
    <n v="18"/>
    <n v="178.2"/>
    <n v="3.4799999999999998E-2"/>
    <n v="6.2"/>
    <n v="172"/>
    <n v="55.8"/>
    <n v="116.2"/>
    <n v="0"/>
    <n v="0"/>
    <n v="0"/>
    <x v="3997"/>
  </r>
  <r>
    <s v="ORD-20244243"/>
    <d v="2024-04-01T00:00:00"/>
    <s v="CUST-1113"/>
    <s v="Titan Supermarkets"/>
    <x v="1"/>
    <x v="1"/>
    <s v="SP-08"/>
    <s v="Tariq Al-Mansoor"/>
    <s v="PROD-303"/>
    <x v="5"/>
    <s v="Food &amp; Beverage"/>
    <n v="11"/>
    <n v="6.8"/>
    <n v="19"/>
    <n v="209"/>
    <n v="2.5000000000000001E-3"/>
    <n v="0.52"/>
    <n v="208.48"/>
    <n v="129.19999999999999"/>
    <n v="79.28"/>
    <n v="0"/>
    <n v="0"/>
    <n v="0"/>
    <x v="3998"/>
  </r>
  <r>
    <s v="ORD-20244244"/>
    <d v="2024-12-28T00:00:00"/>
    <s v="CUST-1025"/>
    <s v="Summit Supermarkets"/>
    <x v="1"/>
    <x v="2"/>
    <s v="SP-08"/>
    <s v="Tariq Al-Mansoor"/>
    <s v="PROD-105"/>
    <x v="1"/>
    <s v="Personal Care"/>
    <n v="14.5"/>
    <n v="4.2"/>
    <n v="48"/>
    <n v="696"/>
    <n v="0.1133"/>
    <n v="78.86"/>
    <n v="617.14"/>
    <n v="201.6"/>
    <n v="415.54"/>
    <n v="11"/>
    <n v="141.43"/>
    <n v="51.7"/>
    <x v="3999"/>
  </r>
  <r>
    <s v="ORD-20244245"/>
    <d v="2025-07-21T00:00:00"/>
    <s v="CUST-1080"/>
    <s v="Crest Retail"/>
    <x v="3"/>
    <x v="4"/>
    <s v="SP-04"/>
    <s v="David Mueller"/>
    <s v="PROD-404"/>
    <x v="16"/>
    <s v="Household Essentials"/>
    <n v="4.9000000000000004"/>
    <n v="3.1"/>
    <n v="46"/>
    <n v="225.4"/>
    <n v="0.12759999999999999"/>
    <n v="28.76"/>
    <n v="196.64"/>
    <n v="142.6"/>
    <n v="54.04"/>
    <n v="0"/>
    <n v="0"/>
    <n v="0"/>
    <x v="4000"/>
  </r>
  <r>
    <s v="ORD-20244246"/>
    <d v="2024-04-05T00:00:00"/>
    <s v="CUST-1090"/>
    <s v="Crown Mart"/>
    <x v="0"/>
    <x v="3"/>
    <s v="SP-01"/>
    <s v="Sarah Jenkins"/>
    <s v="PROD-402"/>
    <x v="10"/>
    <s v="Household Essentials"/>
    <n v="6"/>
    <n v="4.2"/>
    <n v="134"/>
    <n v="804"/>
    <n v="1.3599999999999999E-2"/>
    <n v="10.93"/>
    <n v="793.07"/>
    <n v="562.79999999999995"/>
    <n v="230.27"/>
    <n v="0"/>
    <n v="0"/>
    <n v="0"/>
    <x v="4001"/>
  </r>
  <r>
    <s v="ORD-20244247"/>
    <d v="2025-09-03T00:00:00"/>
    <s v="CUST-1064"/>
    <s v="Sterling Retail"/>
    <x v="0"/>
    <x v="1"/>
    <s v="SP-01"/>
    <s v="Sarah Jenkins"/>
    <s v="PROD-304"/>
    <x v="8"/>
    <s v="Food &amp; Beverage"/>
    <n v="4.2"/>
    <n v="2.8"/>
    <n v="2"/>
    <n v="8.4"/>
    <n v="1.84E-2"/>
    <n v="0.15"/>
    <n v="8.25"/>
    <n v="5.6"/>
    <n v="2.65"/>
    <n v="0"/>
    <n v="0"/>
    <n v="0"/>
    <x v="4002"/>
  </r>
  <r>
    <s v="ORD-20244248"/>
    <d v="2025-09-04T00:00:00"/>
    <s v="CUST-1049"/>
    <s v="Horizon Supermarkets"/>
    <x v="0"/>
    <x v="3"/>
    <s v="SP-02"/>
    <s v="Michael Chang"/>
    <s v="PROD-103"/>
    <x v="13"/>
    <s v="Personal Care"/>
    <n v="4.8"/>
    <n v="1.4"/>
    <n v="34"/>
    <n v="163.19999999999999"/>
    <n v="1.37E-2"/>
    <n v="2.2400000000000002"/>
    <n v="160.96"/>
    <n v="47.6"/>
    <n v="113.36"/>
    <n v="0"/>
    <n v="0"/>
    <n v="0"/>
    <x v="4003"/>
  </r>
  <r>
    <s v="ORD-20244249"/>
    <d v="2026-03-14T00:00:00"/>
    <s v="CUST-1112"/>
    <s v="Titan Retail"/>
    <x v="0"/>
    <x v="3"/>
    <s v="SP-01"/>
    <s v="Sarah Jenkins"/>
    <s v="PROD-403"/>
    <x v="11"/>
    <s v="Household Essentials"/>
    <n v="5.5"/>
    <n v="3.8"/>
    <n v="53"/>
    <n v="291.5"/>
    <n v="0.49419999999999997"/>
    <n v="144.06"/>
    <n v="147.44"/>
    <n v="201.4"/>
    <n v="-53.96"/>
    <n v="0"/>
    <n v="0"/>
    <n v="0"/>
    <x v="4004"/>
  </r>
  <r>
    <s v="ORD-20244250"/>
    <d v="2024-11-28T00:00:00"/>
    <s v="CUST-1090"/>
    <s v="Crown Mart"/>
    <x v="0"/>
    <x v="3"/>
    <s v="SP-01"/>
    <s v="Sarah Jenkins"/>
    <s v="PROD-101"/>
    <x v="9"/>
    <s v="Personal Care"/>
    <n v="8.5"/>
    <n v="2.8"/>
    <n v="79"/>
    <n v="671.5"/>
    <n v="2.0199999999999999E-2"/>
    <n v="13.56"/>
    <n v="657.94"/>
    <n v="221.2"/>
    <n v="436.74"/>
    <n v="0"/>
    <n v="0"/>
    <n v="0"/>
    <x v="4005"/>
  </r>
  <r>
    <s v="ORD-20244251"/>
    <d v="2026-06-03T00:00:00"/>
    <s v="CUST-1010"/>
    <s v="Apex Mart"/>
    <x v="2"/>
    <x v="3"/>
    <s v="SP-06"/>
    <s v="Priya Sharma"/>
    <s v="PROD-402"/>
    <x v="10"/>
    <s v="Household Essentials"/>
    <n v="6"/>
    <n v="4.2"/>
    <n v="102"/>
    <n v="612"/>
    <n v="2.0799999999999999E-2"/>
    <n v="12.73"/>
    <n v="599.27"/>
    <n v="428.4"/>
    <n v="170.87"/>
    <n v="0"/>
    <n v="0"/>
    <n v="0"/>
    <x v="4006"/>
  </r>
  <r>
    <s v="ORD-20244252"/>
    <d v="2025-01-29T00:00:00"/>
    <s v="CUST-1027"/>
    <s v="Summit Distributors"/>
    <x v="3"/>
    <x v="0"/>
    <s v="SP-03"/>
    <s v="Elena Rostova"/>
    <s v="PROD-102"/>
    <x v="15"/>
    <s v="Personal Care"/>
    <n v="6.2"/>
    <n v="1.9"/>
    <n v="385"/>
    <n v="2387"/>
    <n v="6.8000000000000005E-2"/>
    <n v="162.32"/>
    <n v="2224.6799999999998"/>
    <n v="731.5"/>
    <n v="1493.18"/>
    <n v="0"/>
    <n v="0"/>
    <n v="0"/>
    <x v="4007"/>
  </r>
  <r>
    <s v="ORD-20244253"/>
    <d v="2024-01-13T00:00:00"/>
    <s v="CUST-1006"/>
    <s v="Metro Express"/>
    <x v="4"/>
    <x v="3"/>
    <s v="SP-07"/>
    <s v="Carlos Mendez"/>
    <s v="PROD-301"/>
    <x v="2"/>
    <s v="Food &amp; Beverage"/>
    <n v="5"/>
    <n v="3.2"/>
    <n v="40"/>
    <n v="200"/>
    <n v="2.06E-2"/>
    <n v="4.12"/>
    <n v="195.88"/>
    <n v="128"/>
    <n v="67.88"/>
    <n v="0"/>
    <n v="0"/>
    <n v="0"/>
    <x v="4008"/>
  </r>
  <r>
    <s v="ORD-20244254"/>
    <d v="2024-10-25T00:00:00"/>
    <s v="CUST-1006"/>
    <s v="Metro Express"/>
    <x v="4"/>
    <x v="3"/>
    <s v="SP-07"/>
    <s v="Carlos Mendez"/>
    <s v="PROD-302"/>
    <x v="7"/>
    <s v="Food &amp; Beverage"/>
    <n v="3.8"/>
    <n v="2.6"/>
    <n v="31"/>
    <n v="117.8"/>
    <n v="1.01E-2"/>
    <n v="1.19"/>
    <n v="116.61"/>
    <n v="80.599999999999994"/>
    <n v="36.01"/>
    <n v="0"/>
    <n v="0"/>
    <n v="0"/>
    <x v="4009"/>
  </r>
  <r>
    <s v="ORD-20244255"/>
    <d v="2025-02-27T00:00:00"/>
    <s v="CUST-1020"/>
    <s v="Global Wholesale"/>
    <x v="0"/>
    <x v="1"/>
    <s v="SP-02"/>
    <s v="Michael Chang"/>
    <s v="PROD-101"/>
    <x v="9"/>
    <s v="Personal Care"/>
    <n v="8.5"/>
    <n v="2.8"/>
    <n v="108"/>
    <n v="918"/>
    <n v="1.2999999999999999E-3"/>
    <n v="1.19"/>
    <n v="916.81"/>
    <n v="302.39999999999998"/>
    <n v="614.41"/>
    <n v="0"/>
    <n v="0"/>
    <n v="0"/>
    <x v="4010"/>
  </r>
  <r>
    <s v="ORD-20244256"/>
    <d v="2025-02-01T00:00:00"/>
    <s v="CUST-1043"/>
    <s v="Vanguard Distributors"/>
    <x v="2"/>
    <x v="4"/>
    <s v="SP-06"/>
    <s v="Priya Sharma"/>
    <s v="PROD-101"/>
    <x v="9"/>
    <s v="Personal Care"/>
    <n v="8.5"/>
    <n v="2.8"/>
    <n v="169"/>
    <n v="1436.5"/>
    <n v="8.6599999999999996E-2"/>
    <n v="124.4"/>
    <n v="1312.1"/>
    <n v="473.2"/>
    <n v="838.9"/>
    <n v="0"/>
    <n v="0"/>
    <n v="0"/>
    <x v="4011"/>
  </r>
  <r>
    <s v="ORD-20244257"/>
    <d v="2026-03-08T00:00:00"/>
    <s v="CUST-1081"/>
    <s v="Crest Supermarkets"/>
    <x v="2"/>
    <x v="1"/>
    <s v="SP-05"/>
    <s v="Kenji Sato"/>
    <s v="PROD-101"/>
    <x v="9"/>
    <s v="Personal Care"/>
    <n v="8.5"/>
    <n v="2.8"/>
    <n v="4"/>
    <n v="34"/>
    <n v="1.52E-2"/>
    <n v="0.52"/>
    <n v="33.479999999999997"/>
    <n v="11.2"/>
    <n v="22.28"/>
    <n v="0"/>
    <n v="0"/>
    <n v="0"/>
    <x v="1912"/>
  </r>
  <r>
    <s v="ORD-20244258"/>
    <d v="2024-03-27T00:00:00"/>
    <s v="CUST-1046"/>
    <s v="Vanguard Express"/>
    <x v="2"/>
    <x v="4"/>
    <s v="SP-05"/>
    <s v="Kenji Sato"/>
    <s v="PROD-304"/>
    <x v="8"/>
    <s v="Food &amp; Beverage"/>
    <n v="4.2"/>
    <n v="2.8"/>
    <n v="91"/>
    <n v="382.2"/>
    <n v="0.17530000000000001"/>
    <n v="67"/>
    <n v="315.2"/>
    <n v="254.8"/>
    <n v="60.4"/>
    <n v="0"/>
    <n v="0"/>
    <n v="0"/>
    <x v="4012"/>
  </r>
  <r>
    <s v="ORD-20244259"/>
    <d v="2026-01-12T00:00:00"/>
    <s v="CUST-1076"/>
    <s v="Beacon Wholesale"/>
    <x v="0"/>
    <x v="1"/>
    <s v="SP-02"/>
    <s v="Michael Chang"/>
    <s v="PROD-101"/>
    <x v="9"/>
    <s v="Personal Care"/>
    <n v="8.5"/>
    <n v="2.8"/>
    <n v="4"/>
    <n v="34"/>
    <n v="7.3000000000000001E-3"/>
    <n v="0.25"/>
    <n v="33.75"/>
    <n v="11.2"/>
    <n v="22.55"/>
    <n v="0"/>
    <n v="0"/>
    <n v="0"/>
    <x v="4013"/>
  </r>
  <r>
    <s v="ORD-20244260"/>
    <d v="2026-07-11T00:00:00"/>
    <s v="CUST-1010"/>
    <s v="Apex Mart"/>
    <x v="2"/>
    <x v="3"/>
    <s v="SP-05"/>
    <s v="Kenji Sato"/>
    <s v="PROD-103"/>
    <x v="13"/>
    <s v="Personal Care"/>
    <n v="4.8"/>
    <n v="1.4"/>
    <n v="30"/>
    <n v="144"/>
    <n v="1.0200000000000001E-2"/>
    <n v="1.47"/>
    <n v="142.53"/>
    <n v="42"/>
    <n v="100.53"/>
    <n v="0"/>
    <n v="0"/>
    <n v="0"/>
    <x v="4014"/>
  </r>
  <r>
    <s v="ORD-20244261"/>
    <d v="2025-07-26T00:00:00"/>
    <s v="CUST-1054"/>
    <s v="Horizon Express"/>
    <x v="0"/>
    <x v="3"/>
    <s v="SP-02"/>
    <s v="Michael Chang"/>
    <s v="PROD-102"/>
    <x v="15"/>
    <s v="Personal Care"/>
    <n v="6.2"/>
    <n v="1.9"/>
    <n v="152"/>
    <n v="942.4"/>
    <n v="1E-3"/>
    <n v="0.94"/>
    <n v="941.46"/>
    <n v="288.8"/>
    <n v="652.66"/>
    <n v="0"/>
    <n v="0"/>
    <n v="0"/>
    <x v="4015"/>
  </r>
  <r>
    <s v="ORD-20244262"/>
    <d v="2026-07-15T00:00:00"/>
    <s v="CUST-1024"/>
    <s v="Summit Retail"/>
    <x v="3"/>
    <x v="3"/>
    <s v="SP-03"/>
    <s v="Elena Rostova"/>
    <s v="PROD-102"/>
    <x v="15"/>
    <s v="Personal Care"/>
    <n v="6.2"/>
    <n v="1.9"/>
    <n v="61"/>
    <n v="378.2"/>
    <n v="1.7999999999999999E-2"/>
    <n v="6.81"/>
    <n v="371.39"/>
    <n v="115.9"/>
    <n v="255.49"/>
    <n v="0"/>
    <n v="0"/>
    <n v="0"/>
    <x v="4016"/>
  </r>
  <r>
    <s v="ORD-20244263"/>
    <d v="2024-09-05T00:00:00"/>
    <s v="CUST-1081"/>
    <s v="Crest Supermarkets"/>
    <x v="2"/>
    <x v="1"/>
    <s v="SP-05"/>
    <s v="Kenji Sato"/>
    <s v="PROD-101"/>
    <x v="9"/>
    <s v="Personal Care"/>
    <n v="8.5"/>
    <n v="2.8"/>
    <n v="6"/>
    <n v="51"/>
    <n v="1.7299999999999999E-2"/>
    <n v="0.88"/>
    <n v="50.12"/>
    <n v="16.8"/>
    <n v="33.32"/>
    <n v="0"/>
    <n v="0"/>
    <n v="0"/>
    <x v="4017"/>
  </r>
  <r>
    <s v="ORD-20244264"/>
    <d v="2025-08-08T00:00:00"/>
    <s v="CUST-1041"/>
    <s v="Vanguard Supermarkets"/>
    <x v="0"/>
    <x v="3"/>
    <s v="SP-02"/>
    <s v="Michael Chang"/>
    <s v="PROD-103"/>
    <x v="13"/>
    <s v="Personal Care"/>
    <n v="4.8"/>
    <n v="1.4"/>
    <n v="13"/>
    <n v="62.4"/>
    <n v="1.2999999999999999E-3"/>
    <n v="0.08"/>
    <n v="62.32"/>
    <n v="18.2"/>
    <n v="44.12"/>
    <n v="0"/>
    <n v="0"/>
    <n v="0"/>
    <x v="4018"/>
  </r>
  <r>
    <s v="ORD-20244265"/>
    <d v="2025-06-17T00:00:00"/>
    <s v="CUST-1026"/>
    <s v="Summit Mart"/>
    <x v="1"/>
    <x v="2"/>
    <s v="SP-08"/>
    <s v="Tariq Al-Mansoor"/>
    <s v="PROD-204"/>
    <x v="12"/>
    <s v="Home Care"/>
    <n v="7.2"/>
    <n v="3.6"/>
    <n v="25"/>
    <n v="180"/>
    <n v="7.4200000000000002E-2"/>
    <n v="13.36"/>
    <n v="166.64"/>
    <n v="90"/>
    <n v="76.64"/>
    <n v="0"/>
    <n v="0"/>
    <n v="0"/>
    <x v="4019"/>
  </r>
  <r>
    <s v="ORD-20244266"/>
    <d v="2024-06-22T00:00:00"/>
    <s v="CUST-1075"/>
    <s v="Beacon Distributors"/>
    <x v="4"/>
    <x v="3"/>
    <s v="SP-07"/>
    <s v="Carlos Mendez"/>
    <s v="PROD-103"/>
    <x v="13"/>
    <s v="Personal Care"/>
    <n v="4.8"/>
    <n v="1.4"/>
    <n v="111"/>
    <n v="532.79999999999995"/>
    <n v="0.49740000000000001"/>
    <n v="265.01"/>
    <n v="267.79000000000002"/>
    <n v="155.4"/>
    <n v="112.39"/>
    <n v="0"/>
    <n v="0"/>
    <n v="0"/>
    <x v="4020"/>
  </r>
  <r>
    <s v="ORD-20244267"/>
    <d v="2025-12-02T00:00:00"/>
    <s v="CUST-1086"/>
    <s v="Crest Express"/>
    <x v="3"/>
    <x v="3"/>
    <s v="SP-03"/>
    <s v="Elena Rostova"/>
    <s v="PROD-303"/>
    <x v="5"/>
    <s v="Food &amp; Beverage"/>
    <n v="11"/>
    <n v="6.8"/>
    <n v="379"/>
    <n v="4169"/>
    <n v="1.7299999999999999E-2"/>
    <n v="72.12"/>
    <n v="4096.88"/>
    <n v="2577.1999999999998"/>
    <n v="1519.68"/>
    <n v="0"/>
    <n v="0"/>
    <n v="0"/>
    <x v="4021"/>
  </r>
  <r>
    <s v="ORD-20244268"/>
    <d v="2025-01-24T00:00:00"/>
    <s v="CUST-1042"/>
    <s v="Vanguard Mart"/>
    <x v="0"/>
    <x v="1"/>
    <s v="SP-02"/>
    <s v="Michael Chang"/>
    <s v="PROD-102"/>
    <x v="15"/>
    <s v="Personal Care"/>
    <n v="6.2"/>
    <n v="1.9"/>
    <n v="55"/>
    <n v="341"/>
    <n v="3.3E-3"/>
    <n v="1.1299999999999999"/>
    <n v="339.87"/>
    <n v="104.5"/>
    <n v="235.37"/>
    <n v="0"/>
    <n v="0"/>
    <n v="0"/>
    <x v="4022"/>
  </r>
  <r>
    <s v="ORD-20244269"/>
    <d v="2024-06-22T00:00:00"/>
    <s v="CUST-1034"/>
    <s v="Prime Mart"/>
    <x v="0"/>
    <x v="0"/>
    <s v="SP-02"/>
    <s v="Michael Chang"/>
    <s v="PROD-401"/>
    <x v="3"/>
    <s v="Household Essentials"/>
    <n v="10.5"/>
    <n v="7.5"/>
    <n v="112"/>
    <n v="1176"/>
    <n v="3.9800000000000002E-2"/>
    <n v="46.8"/>
    <n v="1129.2"/>
    <n v="840"/>
    <n v="289.2"/>
    <n v="0"/>
    <n v="0"/>
    <n v="0"/>
    <x v="4023"/>
  </r>
  <r>
    <s v="ORD-20244270"/>
    <d v="2024-05-22T00:00:00"/>
    <s v="CUST-1029"/>
    <s v="Summit Stores"/>
    <x v="0"/>
    <x v="1"/>
    <s v="SP-01"/>
    <s v="Sarah Jenkins"/>
    <s v="PROD-301"/>
    <x v="2"/>
    <s v="Food &amp; Beverage"/>
    <n v="5"/>
    <n v="3.2"/>
    <n v="1"/>
    <n v="5"/>
    <n v="4.0000000000000002E-4"/>
    <n v="0"/>
    <n v="5"/>
    <n v="3.2"/>
    <n v="1.8"/>
    <n v="0"/>
    <n v="0"/>
    <n v="0"/>
    <x v="4024"/>
  </r>
  <r>
    <s v="ORD-20244271"/>
    <d v="2024-10-02T00:00:00"/>
    <s v="CUST-1107"/>
    <s v="Omega Distributors"/>
    <x v="2"/>
    <x v="3"/>
    <s v="SP-05"/>
    <s v="Kenji Sato"/>
    <s v="PROD-103"/>
    <x v="13"/>
    <s v="Personal Care"/>
    <n v="4.8"/>
    <n v="1.4"/>
    <n v="22"/>
    <n v="105.6"/>
    <n v="1.6E-2"/>
    <n v="1.69"/>
    <n v="103.91"/>
    <n v="30.8"/>
    <n v="73.11"/>
    <n v="0"/>
    <n v="0"/>
    <n v="0"/>
    <x v="4025"/>
  </r>
  <r>
    <s v="ORD-20244272"/>
    <d v="2024-11-04T00:00:00"/>
    <s v="CUST-1092"/>
    <s v="Crown Wholesale"/>
    <x v="0"/>
    <x v="4"/>
    <s v="SP-01"/>
    <s v="Sarah Jenkins"/>
    <s v="PROD-102"/>
    <x v="15"/>
    <s v="Personal Care"/>
    <n v="6.2"/>
    <n v="1.9"/>
    <n v="162"/>
    <n v="1004.4"/>
    <n v="5.5899999999999998E-2"/>
    <n v="56.15"/>
    <n v="948.25"/>
    <n v="307.8"/>
    <n v="640.45000000000005"/>
    <n v="0"/>
    <n v="0"/>
    <n v="0"/>
    <x v="4026"/>
  </r>
  <r>
    <s v="ORD-20244273"/>
    <d v="2024-10-01T00:00:00"/>
    <s v="CUST-1016"/>
    <s v="Global Retail"/>
    <x v="0"/>
    <x v="0"/>
    <s v="SP-01"/>
    <s v="Sarah Jenkins"/>
    <s v="PROD-101"/>
    <x v="9"/>
    <s v="Personal Care"/>
    <n v="8.5"/>
    <n v="2.8"/>
    <n v="70"/>
    <n v="595"/>
    <n v="5.8799999999999998E-2"/>
    <n v="34.99"/>
    <n v="560.01"/>
    <n v="196"/>
    <n v="364.01"/>
    <n v="0"/>
    <n v="0"/>
    <n v="0"/>
    <x v="4027"/>
  </r>
  <r>
    <s v="ORD-20244274"/>
    <d v="2025-05-19T00:00:00"/>
    <s v="CUST-1064"/>
    <s v="Sterling Retail"/>
    <x v="0"/>
    <x v="1"/>
    <s v="SP-02"/>
    <s v="Michael Chang"/>
    <s v="PROD-103"/>
    <x v="13"/>
    <s v="Personal Care"/>
    <n v="4.8"/>
    <n v="1.4"/>
    <n v="26"/>
    <n v="124.8"/>
    <n v="1.8599999999999998E-2"/>
    <n v="2.3199999999999998"/>
    <n v="122.48"/>
    <n v="36.4"/>
    <n v="86.08"/>
    <n v="0"/>
    <n v="0"/>
    <n v="0"/>
    <x v="4028"/>
  </r>
  <r>
    <s v="ORD-20244275"/>
    <d v="2024-05-29T00:00:00"/>
    <s v="CUST-1089"/>
    <s v="Crown Supermarkets"/>
    <x v="1"/>
    <x v="3"/>
    <s v="SP-08"/>
    <s v="Tariq Al-Mansoor"/>
    <s v="PROD-104"/>
    <x v="6"/>
    <s v="Personal Care"/>
    <n v="9.9"/>
    <n v="3.1"/>
    <n v="47"/>
    <n v="465.3"/>
    <n v="1.9199999999999998E-2"/>
    <n v="8.93"/>
    <n v="456.37"/>
    <n v="145.69999999999999"/>
    <n v="310.67"/>
    <n v="0"/>
    <n v="0"/>
    <n v="0"/>
    <x v="4029"/>
  </r>
  <r>
    <s v="ORD-20244276"/>
    <d v="2024-03-05T00:00:00"/>
    <s v="CUST-1062"/>
    <s v="Pioneer Express"/>
    <x v="0"/>
    <x v="1"/>
    <s v="SP-02"/>
    <s v="Michael Chang"/>
    <s v="PROD-204"/>
    <x v="12"/>
    <s v="Home Care"/>
    <n v="7.2"/>
    <n v="3.6"/>
    <n v="45"/>
    <n v="324"/>
    <n v="5.5999999999999999E-3"/>
    <n v="1.81"/>
    <n v="322.19"/>
    <n v="162"/>
    <n v="160.19"/>
    <n v="0"/>
    <n v="0"/>
    <n v="0"/>
    <x v="4030"/>
  </r>
  <r>
    <s v="ORD-20244277"/>
    <d v="2024-06-20T00:00:00"/>
    <s v="CUST-1033"/>
    <s v="Prime Supermarkets"/>
    <x v="0"/>
    <x v="2"/>
    <s v="SP-01"/>
    <s v="Sarah Jenkins"/>
    <s v="PROD-402"/>
    <x v="10"/>
    <s v="Household Essentials"/>
    <n v="6"/>
    <n v="4.2"/>
    <n v="84"/>
    <n v="504"/>
    <n v="0.1754"/>
    <n v="88.4"/>
    <n v="415.6"/>
    <n v="352.8"/>
    <n v="62.8"/>
    <n v="0"/>
    <n v="0"/>
    <n v="0"/>
    <x v="4031"/>
  </r>
  <r>
    <s v="ORD-20244278"/>
    <d v="2025-03-21T00:00:00"/>
    <s v="CUST-1022"/>
    <s v="Global Express"/>
    <x v="0"/>
    <x v="4"/>
    <s v="SP-02"/>
    <s v="Michael Chang"/>
    <s v="PROD-102"/>
    <x v="15"/>
    <s v="Personal Care"/>
    <n v="6.2"/>
    <n v="1.9"/>
    <n v="43"/>
    <n v="266.60000000000002"/>
    <n v="5.5399999999999998E-2"/>
    <n v="14.77"/>
    <n v="251.83"/>
    <n v="81.7"/>
    <n v="170.13"/>
    <n v="0"/>
    <n v="0"/>
    <n v="0"/>
    <x v="4032"/>
  </r>
  <r>
    <s v="ORD-20244279"/>
    <d v="2024-10-09T00:00:00"/>
    <s v="CUST-1035"/>
    <s v="Prime Distributors"/>
    <x v="2"/>
    <x v="3"/>
    <s v="SP-06"/>
    <s v="Priya Sharma"/>
    <s v="PROD-104"/>
    <x v="6"/>
    <s v="Personal Care"/>
    <n v="9.9"/>
    <n v="3.1"/>
    <n v="107"/>
    <n v="1059.3"/>
    <n v="1.5900000000000001E-2"/>
    <n v="16.84"/>
    <n v="1042.46"/>
    <n v="331.7"/>
    <n v="710.76"/>
    <n v="0"/>
    <n v="0"/>
    <n v="0"/>
    <x v="4033"/>
  </r>
  <r>
    <s v="ORD-20244280"/>
    <d v="2025-03-07T00:00:00"/>
    <s v="CUST-1015"/>
    <s v="Apex Direct"/>
    <x v="2"/>
    <x v="3"/>
    <s v="SP-05"/>
    <s v="Kenji Sato"/>
    <s v="PROD-104"/>
    <x v="6"/>
    <s v="Personal Care"/>
    <n v="9.9"/>
    <n v="3.1"/>
    <n v="41"/>
    <n v="405.9"/>
    <n v="5.1999999999999998E-3"/>
    <n v="2.11"/>
    <n v="403.79"/>
    <n v="127.1"/>
    <n v="276.69"/>
    <n v="1"/>
    <n v="9.85"/>
    <n v="3.6"/>
    <x v="4034"/>
  </r>
  <r>
    <s v="ORD-20244281"/>
    <d v="2024-11-02T00:00:00"/>
    <s v="CUST-1116"/>
    <s v="Titan Wholesale"/>
    <x v="3"/>
    <x v="1"/>
    <s v="SP-04"/>
    <s v="David Mueller"/>
    <s v="PROD-403"/>
    <x v="11"/>
    <s v="Household Essentials"/>
    <n v="5.5"/>
    <n v="3.8"/>
    <n v="14"/>
    <n v="77"/>
    <n v="1E-4"/>
    <n v="0.01"/>
    <n v="76.989999999999995"/>
    <n v="53.2"/>
    <n v="23.79"/>
    <n v="0"/>
    <n v="0"/>
    <n v="0"/>
    <x v="4035"/>
  </r>
  <r>
    <s v="ORD-20244282"/>
    <d v="2025-05-10T00:00:00"/>
    <s v="CUST-1097"/>
    <s v="Atlas Supermarkets"/>
    <x v="0"/>
    <x v="1"/>
    <s v="SP-01"/>
    <s v="Sarah Jenkins"/>
    <s v="PROD-202"/>
    <x v="4"/>
    <s v="Home Care"/>
    <n v="4.5"/>
    <n v="2.1"/>
    <n v="8"/>
    <n v="36"/>
    <n v="2.9700000000000001E-2"/>
    <n v="1.07"/>
    <n v="34.93"/>
    <n v="16.8"/>
    <n v="18.13"/>
    <n v="0"/>
    <n v="0"/>
    <n v="0"/>
    <x v="4036"/>
  </r>
  <r>
    <s v="ORD-20244283"/>
    <d v="2026-03-12T00:00:00"/>
    <s v="CUST-1022"/>
    <s v="Global Express"/>
    <x v="0"/>
    <x v="4"/>
    <s v="SP-02"/>
    <s v="Michael Chang"/>
    <s v="PROD-204"/>
    <x v="12"/>
    <s v="Home Care"/>
    <n v="7.2"/>
    <n v="3.6"/>
    <n v="82"/>
    <n v="590.4"/>
    <n v="7.7899999999999997E-2"/>
    <n v="45.99"/>
    <n v="544.41"/>
    <n v="295.2"/>
    <n v="249.21"/>
    <n v="0"/>
    <n v="0"/>
    <n v="0"/>
    <x v="4037"/>
  </r>
  <r>
    <s v="ORD-20244284"/>
    <d v="2024-03-19T00:00:00"/>
    <s v="CUST-1069"/>
    <s v="Sterling Stores"/>
    <x v="3"/>
    <x v="0"/>
    <s v="SP-03"/>
    <s v="Elena Rostova"/>
    <s v="PROD-302"/>
    <x v="7"/>
    <s v="Food &amp; Beverage"/>
    <n v="3.8"/>
    <n v="2.6"/>
    <n v="182"/>
    <n v="691.6"/>
    <n v="0.12970000000000001"/>
    <n v="89.7"/>
    <n v="601.9"/>
    <n v="473.2"/>
    <n v="128.69999999999999"/>
    <n v="0"/>
    <n v="0"/>
    <n v="0"/>
    <x v="4038"/>
  </r>
  <r>
    <s v="ORD-20244285"/>
    <d v="2025-01-04T00:00:00"/>
    <s v="CUST-1095"/>
    <s v="Crown Direct"/>
    <x v="0"/>
    <x v="2"/>
    <s v="SP-02"/>
    <s v="Michael Chang"/>
    <s v="PROD-403"/>
    <x v="11"/>
    <s v="Household Essentials"/>
    <n v="5.5"/>
    <n v="3.8"/>
    <n v="4"/>
    <n v="22"/>
    <n v="7.0000000000000007E-2"/>
    <n v="1.54"/>
    <n v="20.46"/>
    <n v="15.2"/>
    <n v="5.26"/>
    <n v="2"/>
    <n v="10.23"/>
    <n v="8.6"/>
    <x v="4039"/>
  </r>
  <r>
    <s v="ORD-20244286"/>
    <d v="2024-09-14T00:00:00"/>
    <s v="CUST-1103"/>
    <s v="Atlas Direct"/>
    <x v="0"/>
    <x v="4"/>
    <s v="SP-01"/>
    <s v="Sarah Jenkins"/>
    <s v="PROD-201"/>
    <x v="14"/>
    <s v="Home Care"/>
    <n v="12"/>
    <n v="6.5"/>
    <n v="44"/>
    <n v="528"/>
    <n v="6.1600000000000002E-2"/>
    <n v="32.520000000000003"/>
    <n v="495.48"/>
    <n v="286"/>
    <n v="209.48"/>
    <n v="0"/>
    <n v="0"/>
    <n v="0"/>
    <x v="4040"/>
  </r>
  <r>
    <s v="ORD-20244287"/>
    <d v="2026-08-24T00:00:00"/>
    <s v="CUST-1112"/>
    <s v="Titan Retail"/>
    <x v="0"/>
    <x v="3"/>
    <s v="SP-01"/>
    <s v="Sarah Jenkins"/>
    <s v="PROD-101"/>
    <x v="9"/>
    <s v="Personal Care"/>
    <n v="8.5"/>
    <n v="2.8"/>
    <n v="116"/>
    <n v="986"/>
    <n v="2.1700000000000001E-2"/>
    <n v="21.4"/>
    <n v="964.6"/>
    <n v="324.8"/>
    <n v="639.79999999999995"/>
    <n v="0"/>
    <n v="0"/>
    <n v="0"/>
    <x v="4041"/>
  </r>
  <r>
    <s v="ORD-20244288"/>
    <d v="2024-09-09T00:00:00"/>
    <s v="CUST-1077"/>
    <s v="Beacon Stores"/>
    <x v="1"/>
    <x v="3"/>
    <s v="SP-08"/>
    <s v="Tariq Al-Mansoor"/>
    <s v="PROD-203"/>
    <x v="0"/>
    <s v="Home Care"/>
    <n v="5.8"/>
    <n v="2.7"/>
    <n v="66"/>
    <n v="382.8"/>
    <n v="2.1600000000000001E-2"/>
    <n v="8.27"/>
    <n v="374.53"/>
    <n v="178.2"/>
    <n v="196.33"/>
    <n v="0"/>
    <n v="0"/>
    <n v="0"/>
    <x v="4042"/>
  </r>
  <r>
    <s v="ORD-20244289"/>
    <d v="2026-01-08T00:00:00"/>
    <s v="CUST-1061"/>
    <s v="Pioneer Stores"/>
    <x v="0"/>
    <x v="3"/>
    <s v="SP-02"/>
    <s v="Michael Chang"/>
    <s v="PROD-203"/>
    <x v="0"/>
    <s v="Home Care"/>
    <n v="5.8"/>
    <n v="2.7"/>
    <n v="86"/>
    <n v="498.8"/>
    <n v="5.0000000000000001E-4"/>
    <n v="0.25"/>
    <n v="498.55"/>
    <n v="232.2"/>
    <n v="266.35000000000002"/>
    <n v="0"/>
    <n v="0"/>
    <n v="0"/>
    <x v="4043"/>
  </r>
  <r>
    <s v="ORD-20244290"/>
    <d v="2025-10-02T00:00:00"/>
    <s v="CUST-1018"/>
    <s v="Global Mart"/>
    <x v="0"/>
    <x v="3"/>
    <s v="SP-02"/>
    <s v="Michael Chang"/>
    <s v="PROD-404"/>
    <x v="16"/>
    <s v="Household Essentials"/>
    <n v="4.9000000000000004"/>
    <n v="3.1"/>
    <n v="151"/>
    <n v="739.9"/>
    <n v="4.2599999999999999E-2"/>
    <n v="31.52"/>
    <n v="708.38"/>
    <n v="468.1"/>
    <n v="240.28"/>
    <n v="0"/>
    <n v="0"/>
    <n v="0"/>
    <x v="4044"/>
  </r>
  <r>
    <s v="ORD-20244291"/>
    <d v="2025-05-22T00:00:00"/>
    <s v="CUST-1090"/>
    <s v="Crown Mart"/>
    <x v="0"/>
    <x v="3"/>
    <s v="SP-02"/>
    <s v="Michael Chang"/>
    <s v="PROD-204"/>
    <x v="12"/>
    <s v="Home Care"/>
    <n v="7.2"/>
    <n v="3.6"/>
    <n v="101"/>
    <n v="727.2"/>
    <n v="6.9999999999999999E-4"/>
    <n v="0.51"/>
    <n v="726.69"/>
    <n v="363.6"/>
    <n v="363.09"/>
    <n v="0"/>
    <n v="0"/>
    <n v="0"/>
    <x v="4045"/>
  </r>
  <r>
    <s v="ORD-20244292"/>
    <d v="2025-08-31T00:00:00"/>
    <s v="CUST-1112"/>
    <s v="Titan Retail"/>
    <x v="0"/>
    <x v="3"/>
    <s v="SP-01"/>
    <s v="Sarah Jenkins"/>
    <s v="PROD-204"/>
    <x v="12"/>
    <s v="Home Care"/>
    <n v="7.2"/>
    <n v="3.6"/>
    <n v="36"/>
    <n v="259.2"/>
    <n v="8.6E-3"/>
    <n v="2.23"/>
    <n v="256.97000000000003"/>
    <n v="129.6"/>
    <n v="127.37"/>
    <n v="0"/>
    <n v="0"/>
    <n v="0"/>
    <x v="4046"/>
  </r>
  <r>
    <s v="ORD-20244293"/>
    <d v="2025-09-23T00:00:00"/>
    <s v="CUST-1107"/>
    <s v="Omega Distributors"/>
    <x v="2"/>
    <x v="3"/>
    <s v="SP-05"/>
    <s v="Kenji Sato"/>
    <s v="PROD-303"/>
    <x v="5"/>
    <s v="Food &amp; Beverage"/>
    <n v="11"/>
    <n v="6.8"/>
    <n v="10"/>
    <n v="110"/>
    <n v="1.8499999999999999E-2"/>
    <n v="2.0299999999999998"/>
    <n v="107.97"/>
    <n v="68"/>
    <n v="39.97"/>
    <n v="0"/>
    <n v="0"/>
    <n v="0"/>
    <x v="4047"/>
  </r>
  <r>
    <s v="ORD-20244294"/>
    <d v="2024-07-19T00:00:00"/>
    <s v="CUST-1109"/>
    <s v="Omega Stores"/>
    <x v="2"/>
    <x v="2"/>
    <s v="SP-05"/>
    <s v="Kenji Sato"/>
    <s v="PROD-401"/>
    <x v="3"/>
    <s v="Household Essentials"/>
    <n v="10.5"/>
    <n v="7.5"/>
    <n v="19"/>
    <n v="199.5"/>
    <n v="8.48E-2"/>
    <n v="16.920000000000002"/>
    <n v="182.58"/>
    <n v="142.5"/>
    <n v="40.08"/>
    <n v="0"/>
    <n v="0"/>
    <n v="0"/>
    <x v="4048"/>
  </r>
  <r>
    <s v="ORD-20244295"/>
    <d v="2025-04-13T00:00:00"/>
    <s v="CUST-1094"/>
    <s v="Crown Express"/>
    <x v="3"/>
    <x v="3"/>
    <s v="SP-04"/>
    <s v="David Mueller"/>
    <s v="PROD-203"/>
    <x v="0"/>
    <s v="Home Care"/>
    <n v="5.8"/>
    <n v="2.7"/>
    <n v="10"/>
    <n v="58"/>
    <n v="3.9600000000000003E-2"/>
    <n v="2.2999999999999998"/>
    <n v="55.7"/>
    <n v="27"/>
    <n v="28.7"/>
    <n v="0"/>
    <n v="0"/>
    <n v="0"/>
    <x v="2991"/>
  </r>
  <r>
    <s v="ORD-20244296"/>
    <d v="2024-04-19T00:00:00"/>
    <s v="CUST-1005"/>
    <s v="Metro Stores"/>
    <x v="0"/>
    <x v="0"/>
    <s v="SP-02"/>
    <s v="Michael Chang"/>
    <s v="PROD-202"/>
    <x v="4"/>
    <s v="Home Care"/>
    <n v="4.5"/>
    <n v="2.1"/>
    <n v="120"/>
    <n v="540"/>
    <n v="0.49719999999999998"/>
    <n v="268.49"/>
    <n v="271.51"/>
    <n v="252"/>
    <n v="19.510000000000002"/>
    <n v="0"/>
    <n v="0"/>
    <n v="0"/>
    <x v="4049"/>
  </r>
  <r>
    <s v="ORD-20244297"/>
    <d v="2024-05-18T00:00:00"/>
    <s v="CUST-1041"/>
    <s v="Vanguard Supermarkets"/>
    <x v="0"/>
    <x v="3"/>
    <s v="SP-02"/>
    <s v="Michael Chang"/>
    <s v="PROD-202"/>
    <x v="4"/>
    <s v="Home Care"/>
    <n v="4.5"/>
    <n v="2.1"/>
    <n v="31"/>
    <n v="139.5"/>
    <n v="2.0899999999999998E-2"/>
    <n v="2.92"/>
    <n v="136.58000000000001"/>
    <n v="65.099999999999994"/>
    <n v="71.48"/>
    <n v="0"/>
    <n v="0"/>
    <n v="0"/>
    <x v="4050"/>
  </r>
  <r>
    <s v="ORD-20244298"/>
    <d v="2024-11-07T00:00:00"/>
    <s v="CUST-1112"/>
    <s v="Titan Retail"/>
    <x v="0"/>
    <x v="3"/>
    <s v="SP-02"/>
    <s v="Michael Chang"/>
    <s v="PROD-303"/>
    <x v="5"/>
    <s v="Food &amp; Beverage"/>
    <n v="11"/>
    <n v="6.8"/>
    <n v="21"/>
    <n v="231"/>
    <n v="7.17E-2"/>
    <n v="16.559999999999999"/>
    <n v="214.44"/>
    <n v="142.80000000000001"/>
    <n v="71.64"/>
    <n v="0"/>
    <n v="0"/>
    <n v="0"/>
    <x v="4051"/>
  </r>
  <r>
    <s v="ORD-20244299"/>
    <d v="2024-01-07T00:00:00"/>
    <s v="CUST-1007"/>
    <s v="Metro Direct"/>
    <x v="0"/>
    <x v="3"/>
    <s v="SP-02"/>
    <s v="Michael Chang"/>
    <s v="PROD-403"/>
    <x v="11"/>
    <s v="Household Essentials"/>
    <n v="5.5"/>
    <n v="3.8"/>
    <n v="58"/>
    <n v="319"/>
    <n v="0.36520000000000002"/>
    <n v="116.5"/>
    <n v="202.5"/>
    <n v="220.4"/>
    <n v="-17.899999999999999"/>
    <n v="0"/>
    <n v="0"/>
    <n v="0"/>
    <x v="4052"/>
  </r>
  <r>
    <s v="ORD-20244300"/>
    <d v="2026-08-29T00:00:00"/>
    <s v="CUST-1012"/>
    <s v="Apex Wholesale"/>
    <x v="3"/>
    <x v="2"/>
    <s v="SP-03"/>
    <s v="Elena Rostova"/>
    <s v="PROD-304"/>
    <x v="8"/>
    <s v="Food &amp; Beverage"/>
    <n v="4.2"/>
    <n v="2.8"/>
    <n v="60"/>
    <n v="252"/>
    <n v="0.1089"/>
    <n v="27.44"/>
    <n v="224.56"/>
    <n v="168"/>
    <n v="56.56"/>
    <n v="34"/>
    <n v="127.25"/>
    <n v="112.2"/>
    <x v="4053"/>
  </r>
  <r>
    <s v="ORD-20244301"/>
    <d v="2025-02-09T00:00:00"/>
    <s v="CUST-1002"/>
    <s v="Metro Mart"/>
    <x v="0"/>
    <x v="3"/>
    <s v="SP-02"/>
    <s v="Michael Chang"/>
    <s v="PROD-202"/>
    <x v="4"/>
    <s v="Home Care"/>
    <n v="4.5"/>
    <n v="2.1"/>
    <n v="38"/>
    <n v="171"/>
    <n v="2.8E-3"/>
    <n v="0.48"/>
    <n v="170.52"/>
    <n v="79.8"/>
    <n v="90.72"/>
    <n v="0"/>
    <n v="0"/>
    <n v="0"/>
    <x v="4054"/>
  </r>
  <r>
    <s v="ORD-20244302"/>
    <d v="2024-12-06T00:00:00"/>
    <s v="CUST-1109"/>
    <s v="Omega Stores"/>
    <x v="2"/>
    <x v="2"/>
    <s v="SP-05"/>
    <s v="Kenji Sato"/>
    <s v="PROD-102"/>
    <x v="15"/>
    <s v="Personal Care"/>
    <n v="6.2"/>
    <n v="1.9"/>
    <n v="29"/>
    <n v="179.8"/>
    <n v="0.30590000000000001"/>
    <n v="55"/>
    <n v="124.8"/>
    <n v="55.1"/>
    <n v="69.7"/>
    <n v="0"/>
    <n v="0"/>
    <n v="0"/>
    <x v="4055"/>
  </r>
  <r>
    <s v="ORD-20244303"/>
    <d v="2026-05-11T00:00:00"/>
    <s v="CUST-1105"/>
    <s v="Omega Supermarkets"/>
    <x v="3"/>
    <x v="4"/>
    <s v="SP-04"/>
    <s v="David Mueller"/>
    <s v="PROD-401"/>
    <x v="3"/>
    <s v="Household Essentials"/>
    <n v="10.5"/>
    <n v="7.5"/>
    <n v="189"/>
    <n v="1984.5"/>
    <n v="0.2397"/>
    <n v="475.68"/>
    <n v="1508.82"/>
    <n v="1417.5"/>
    <n v="91.32"/>
    <n v="0"/>
    <n v="0"/>
    <n v="0"/>
    <x v="699"/>
  </r>
  <r>
    <s v="ORD-20244304"/>
    <d v="2025-09-27T00:00:00"/>
    <s v="CUST-1042"/>
    <s v="Vanguard Mart"/>
    <x v="0"/>
    <x v="1"/>
    <s v="SP-02"/>
    <s v="Michael Chang"/>
    <s v="PROD-204"/>
    <x v="12"/>
    <s v="Home Care"/>
    <n v="7.2"/>
    <n v="3.6"/>
    <n v="1"/>
    <n v="7.2"/>
    <n v="1.26E-2"/>
    <n v="0.09"/>
    <n v="7.11"/>
    <n v="3.6"/>
    <n v="3.51"/>
    <n v="0"/>
    <n v="0"/>
    <n v="0"/>
    <x v="1419"/>
  </r>
  <r>
    <s v="ORD-20244305"/>
    <d v="2025-01-24T00:00:00"/>
    <s v="CUST-1013"/>
    <s v="Apex Stores"/>
    <x v="0"/>
    <x v="1"/>
    <s v="SP-02"/>
    <s v="Michael Chang"/>
    <s v="PROD-101"/>
    <x v="9"/>
    <s v="Personal Care"/>
    <n v="8.5"/>
    <n v="2.8"/>
    <n v="35"/>
    <n v="297.5"/>
    <n v="1.9599999999999999E-2"/>
    <n v="5.83"/>
    <n v="291.67"/>
    <n v="98"/>
    <n v="193.67"/>
    <n v="0"/>
    <n v="0"/>
    <n v="0"/>
    <x v="4056"/>
  </r>
  <r>
    <s v="ORD-20244306"/>
    <d v="2026-04-03T00:00:00"/>
    <s v="CUST-1005"/>
    <s v="Metro Stores"/>
    <x v="0"/>
    <x v="0"/>
    <s v="SP-01"/>
    <s v="Sarah Jenkins"/>
    <s v="PROD-303"/>
    <x v="5"/>
    <s v="Food &amp; Beverage"/>
    <n v="11"/>
    <n v="6.8"/>
    <n v="199"/>
    <n v="2189"/>
    <n v="4.0899999999999999E-2"/>
    <n v="89.53"/>
    <n v="2099.4699999999998"/>
    <n v="1353.2"/>
    <n v="746.27"/>
    <n v="0"/>
    <n v="0"/>
    <n v="0"/>
    <x v="4057"/>
  </r>
  <r>
    <s v="ORD-20244307"/>
    <d v="2026-06-01T00:00:00"/>
    <s v="CUST-1000"/>
    <s v="Metro Retail"/>
    <x v="3"/>
    <x v="0"/>
    <s v="SP-03"/>
    <s v="Elena Rostova"/>
    <s v="PROD-302"/>
    <x v="7"/>
    <s v="Food &amp; Beverage"/>
    <n v="3.8"/>
    <n v="2.6"/>
    <n v="125"/>
    <n v="475"/>
    <n v="7.3899999999999993E-2"/>
    <n v="35.1"/>
    <n v="439.9"/>
    <n v="325"/>
    <n v="114.9"/>
    <n v="0"/>
    <n v="0"/>
    <n v="0"/>
    <x v="3440"/>
  </r>
  <r>
    <s v="ORD-20244308"/>
    <d v="2024-12-03T00:00:00"/>
    <s v="CUST-1119"/>
    <s v="Titan Direct"/>
    <x v="2"/>
    <x v="3"/>
    <s v="SP-05"/>
    <s v="Kenji Sato"/>
    <s v="PROD-301"/>
    <x v="2"/>
    <s v="Food &amp; Beverage"/>
    <n v="5"/>
    <n v="3.2"/>
    <n v="20"/>
    <n v="100"/>
    <n v="2.3E-3"/>
    <n v="0.23"/>
    <n v="99.77"/>
    <n v="64"/>
    <n v="35.770000000000003"/>
    <n v="0"/>
    <n v="0"/>
    <n v="0"/>
    <x v="4058"/>
  </r>
  <r>
    <s v="ORD-20244309"/>
    <d v="2025-03-26T00:00:00"/>
    <s v="CUST-1036"/>
    <s v="Prime Wholesale"/>
    <x v="0"/>
    <x v="2"/>
    <s v="SP-02"/>
    <s v="Michael Chang"/>
    <s v="PROD-202"/>
    <x v="4"/>
    <s v="Home Care"/>
    <n v="4.5"/>
    <n v="2.1"/>
    <n v="1"/>
    <n v="4.5"/>
    <n v="7.7700000000000005E-2"/>
    <n v="0.35"/>
    <n v="4.1500000000000004"/>
    <n v="2.1"/>
    <n v="2.0499999999999998"/>
    <n v="0"/>
    <n v="0"/>
    <n v="0"/>
    <x v="4059"/>
  </r>
  <r>
    <s v="ORD-20244310"/>
    <d v="2024-12-08T00:00:00"/>
    <s v="CUST-1012"/>
    <s v="Apex Wholesale"/>
    <x v="3"/>
    <x v="2"/>
    <s v="SP-03"/>
    <s v="Elena Rostova"/>
    <s v="PROD-304"/>
    <x v="8"/>
    <s v="Food &amp; Beverage"/>
    <n v="4.2"/>
    <n v="2.8"/>
    <n v="6"/>
    <n v="25.2"/>
    <n v="0.246"/>
    <n v="6.2"/>
    <n v="19"/>
    <n v="16.8"/>
    <n v="2.2000000000000002"/>
    <n v="0"/>
    <n v="0"/>
    <n v="0"/>
    <x v="4060"/>
  </r>
  <r>
    <s v="ORD-20244311"/>
    <d v="2025-03-16T00:00:00"/>
    <s v="CUST-1074"/>
    <s v="Beacon Mart"/>
    <x v="0"/>
    <x v="3"/>
    <s v="SP-01"/>
    <s v="Sarah Jenkins"/>
    <s v="PROD-301"/>
    <x v="2"/>
    <s v="Food &amp; Beverage"/>
    <n v="5"/>
    <n v="3.2"/>
    <n v="91"/>
    <n v="455"/>
    <n v="1.5699999999999999E-2"/>
    <n v="7.14"/>
    <n v="447.86"/>
    <n v="291.2"/>
    <n v="156.66"/>
    <n v="0"/>
    <n v="0"/>
    <n v="0"/>
    <x v="4061"/>
  </r>
  <r>
    <s v="ORD-20244312"/>
    <d v="2026-04-15T00:00:00"/>
    <s v="CUST-1015"/>
    <s v="Apex Direct"/>
    <x v="2"/>
    <x v="3"/>
    <s v="SP-05"/>
    <s v="Kenji Sato"/>
    <s v="PROD-204"/>
    <x v="12"/>
    <s v="Home Care"/>
    <n v="7.2"/>
    <n v="3.6"/>
    <n v="106"/>
    <n v="763.2"/>
    <n v="1.1000000000000001E-3"/>
    <n v="0.84"/>
    <n v="762.36"/>
    <n v="381.6"/>
    <n v="380.76"/>
    <n v="0"/>
    <n v="0"/>
    <n v="0"/>
    <x v="4062"/>
  </r>
  <r>
    <s v="ORD-20244313"/>
    <d v="2026-04-23T00:00:00"/>
    <s v="CUST-1074"/>
    <s v="Beacon Mart"/>
    <x v="0"/>
    <x v="3"/>
    <s v="SP-02"/>
    <s v="Michael Chang"/>
    <s v="PROD-403"/>
    <x v="11"/>
    <s v="Household Essentials"/>
    <n v="5.5"/>
    <n v="3.8"/>
    <n v="176"/>
    <n v="968"/>
    <n v="5.8999999999999999E-3"/>
    <n v="5.71"/>
    <n v="962.29"/>
    <n v="668.8"/>
    <n v="293.49"/>
    <n v="0"/>
    <n v="0"/>
    <n v="0"/>
    <x v="4063"/>
  </r>
  <r>
    <s v="ORD-20244314"/>
    <d v="2026-05-30T00:00:00"/>
    <s v="CUST-1056"/>
    <s v="Pioneer Retail"/>
    <x v="1"/>
    <x v="2"/>
    <s v="SP-08"/>
    <s v="Tariq Al-Mansoor"/>
    <s v="PROD-402"/>
    <x v="10"/>
    <s v="Household Essentials"/>
    <n v="6"/>
    <n v="4.2"/>
    <n v="3"/>
    <n v="18"/>
    <n v="5.1999999999999998E-2"/>
    <n v="0.94"/>
    <n v="17.059999999999999"/>
    <n v="12.6"/>
    <n v="4.46"/>
    <n v="0"/>
    <n v="0"/>
    <n v="0"/>
    <x v="4064"/>
  </r>
  <r>
    <s v="ORD-20244315"/>
    <d v="2025-10-28T00:00:00"/>
    <s v="CUST-1000"/>
    <s v="Metro Retail"/>
    <x v="3"/>
    <x v="0"/>
    <s v="SP-03"/>
    <s v="Elena Rostova"/>
    <s v="PROD-402"/>
    <x v="10"/>
    <s v="Household Essentials"/>
    <n v="6"/>
    <n v="4.2"/>
    <n v="147"/>
    <n v="882"/>
    <n v="3.5299999999999998E-2"/>
    <n v="31.13"/>
    <n v="850.87"/>
    <n v="617.4"/>
    <n v="233.47"/>
    <n v="0"/>
    <n v="0"/>
    <n v="0"/>
    <x v="4065"/>
  </r>
  <r>
    <s v="ORD-20244316"/>
    <d v="2025-08-31T00:00:00"/>
    <s v="CUST-1095"/>
    <s v="Crown Direct"/>
    <x v="0"/>
    <x v="2"/>
    <s v="SP-01"/>
    <s v="Sarah Jenkins"/>
    <s v="PROD-302"/>
    <x v="7"/>
    <s v="Food &amp; Beverage"/>
    <n v="3.8"/>
    <n v="2.6"/>
    <n v="11"/>
    <n v="41.8"/>
    <n v="0.3518"/>
    <n v="14.71"/>
    <n v="27.09"/>
    <n v="28.6"/>
    <n v="-1.51"/>
    <n v="0"/>
    <n v="0"/>
    <n v="0"/>
    <x v="4066"/>
  </r>
  <r>
    <s v="ORD-20244317"/>
    <d v="2024-05-19T00:00:00"/>
    <s v="CUST-1076"/>
    <s v="Beacon Wholesale"/>
    <x v="0"/>
    <x v="1"/>
    <s v="SP-02"/>
    <s v="Michael Chang"/>
    <s v="PROD-204"/>
    <x v="12"/>
    <s v="Home Care"/>
    <n v="7.2"/>
    <n v="3.6"/>
    <n v="8"/>
    <n v="57.6"/>
    <n v="6.0000000000000001E-3"/>
    <n v="0.35"/>
    <n v="57.25"/>
    <n v="28.8"/>
    <n v="28.45"/>
    <n v="0"/>
    <n v="0"/>
    <n v="0"/>
    <x v="4067"/>
  </r>
  <r>
    <s v="ORD-20244318"/>
    <d v="2024-11-03T00:00:00"/>
    <s v="CUST-1088"/>
    <s v="Crown Retail"/>
    <x v="2"/>
    <x v="1"/>
    <s v="SP-05"/>
    <s v="Kenji Sato"/>
    <s v="PROD-103"/>
    <x v="13"/>
    <s v="Personal Care"/>
    <n v="4.8"/>
    <n v="1.4"/>
    <n v="63"/>
    <n v="302.39999999999998"/>
    <n v="3.2099999999999997E-2"/>
    <n v="9.7100000000000009"/>
    <n v="292.69"/>
    <n v="88.2"/>
    <n v="204.49"/>
    <n v="0"/>
    <n v="0"/>
    <n v="0"/>
    <x v="4068"/>
  </r>
  <r>
    <s v="ORD-20244319"/>
    <d v="2024-11-24T00:00:00"/>
    <s v="CUST-1027"/>
    <s v="Summit Distributors"/>
    <x v="3"/>
    <x v="0"/>
    <s v="SP-03"/>
    <s v="Elena Rostova"/>
    <s v="PROD-102"/>
    <x v="15"/>
    <s v="Personal Care"/>
    <n v="6.2"/>
    <n v="1.9"/>
    <n v="107"/>
    <n v="663.4"/>
    <n v="0.1089"/>
    <n v="72.239999999999995"/>
    <n v="591.16"/>
    <n v="203.3"/>
    <n v="387.86"/>
    <n v="0"/>
    <n v="0"/>
    <n v="0"/>
    <x v="4069"/>
  </r>
  <r>
    <s v="ORD-20244320"/>
    <d v="2025-09-09T00:00:00"/>
    <s v="CUST-1117"/>
    <s v="Titan Stores"/>
    <x v="0"/>
    <x v="4"/>
    <s v="SP-01"/>
    <s v="Sarah Jenkins"/>
    <s v="PROD-404"/>
    <x v="16"/>
    <s v="Household Essentials"/>
    <n v="4.9000000000000004"/>
    <n v="3.1"/>
    <n v="540"/>
    <n v="2646"/>
    <n v="0.10580000000000001"/>
    <n v="279.95"/>
    <n v="2366.0500000000002"/>
    <n v="1674"/>
    <n v="692.05"/>
    <n v="0"/>
    <n v="0"/>
    <n v="0"/>
    <x v="4070"/>
  </r>
  <r>
    <s v="ORD-20244321"/>
    <d v="2026-08-28T00:00:00"/>
    <s v="CUST-1107"/>
    <s v="Omega Distributors"/>
    <x v="2"/>
    <x v="3"/>
    <s v="SP-05"/>
    <s v="Kenji Sato"/>
    <s v="PROD-202"/>
    <x v="4"/>
    <s v="Home Care"/>
    <n v="4.5"/>
    <n v="2.1"/>
    <n v="233"/>
    <n v="1048.5"/>
    <n v="1.4E-3"/>
    <n v="1.47"/>
    <n v="1047.03"/>
    <n v="489.3"/>
    <n v="557.73"/>
    <n v="0"/>
    <n v="0"/>
    <n v="0"/>
    <x v="4071"/>
  </r>
  <r>
    <s v="ORD-20244322"/>
    <d v="2025-12-12T00:00:00"/>
    <s v="CUST-1002"/>
    <s v="Metro Mart"/>
    <x v="0"/>
    <x v="3"/>
    <s v="SP-02"/>
    <s v="Michael Chang"/>
    <s v="PROD-304"/>
    <x v="8"/>
    <s v="Food &amp; Beverage"/>
    <n v="4.2"/>
    <n v="2.8"/>
    <n v="261"/>
    <n v="1096.2"/>
    <n v="0.45910000000000001"/>
    <n v="503.27"/>
    <n v="592.92999999999995"/>
    <n v="730.8"/>
    <n v="-137.87"/>
    <n v="0"/>
    <n v="0"/>
    <n v="0"/>
    <x v="4072"/>
  </r>
  <r>
    <s v="ORD-20244323"/>
    <d v="2024-07-24T00:00:00"/>
    <s v="CUST-1096"/>
    <s v="Atlas Retail"/>
    <x v="4"/>
    <x v="4"/>
    <s v="SP-07"/>
    <s v="Carlos Mendez"/>
    <s v="PROD-103"/>
    <x v="13"/>
    <s v="Personal Care"/>
    <n v="4.8"/>
    <n v="1.4"/>
    <n v="278"/>
    <n v="1334.4"/>
    <n v="4.6199999999999998E-2"/>
    <n v="61.65"/>
    <n v="1272.75"/>
    <n v="389.2"/>
    <n v="883.55"/>
    <n v="0"/>
    <n v="0"/>
    <n v="0"/>
    <x v="4073"/>
  </r>
  <r>
    <s v="ORD-20244324"/>
    <d v="2025-05-05T00:00:00"/>
    <s v="CUST-1037"/>
    <s v="Prime Stores"/>
    <x v="2"/>
    <x v="4"/>
    <s v="SP-05"/>
    <s v="Kenji Sato"/>
    <s v="PROD-303"/>
    <x v="5"/>
    <s v="Food &amp; Beverage"/>
    <n v="11"/>
    <n v="6.8"/>
    <n v="66"/>
    <n v="726"/>
    <n v="0.14749999999999999"/>
    <n v="107.08"/>
    <n v="618.91999999999996"/>
    <n v="448.8"/>
    <n v="170.12"/>
    <n v="0"/>
    <n v="0"/>
    <n v="0"/>
    <x v="4074"/>
  </r>
  <r>
    <s v="ORD-20244325"/>
    <d v="2024-11-17T00:00:00"/>
    <s v="CUST-1096"/>
    <s v="Atlas Retail"/>
    <x v="4"/>
    <x v="4"/>
    <s v="SP-07"/>
    <s v="Carlos Mendez"/>
    <s v="PROD-403"/>
    <x v="11"/>
    <s v="Household Essentials"/>
    <n v="5.5"/>
    <n v="3.8"/>
    <n v="55"/>
    <n v="302.5"/>
    <n v="0.1134"/>
    <n v="34.299999999999997"/>
    <n v="268.2"/>
    <n v="209"/>
    <n v="59.2"/>
    <n v="0"/>
    <n v="0"/>
    <n v="0"/>
    <x v="4075"/>
  </r>
  <r>
    <s v="ORD-20244326"/>
    <d v="2024-06-30T00:00:00"/>
    <s v="CUST-1085"/>
    <s v="Crest Stores"/>
    <x v="2"/>
    <x v="3"/>
    <s v="SP-06"/>
    <s v="Priya Sharma"/>
    <s v="PROD-103"/>
    <x v="13"/>
    <s v="Personal Care"/>
    <n v="4.8"/>
    <n v="1.4"/>
    <n v="45"/>
    <n v="216"/>
    <n v="0.03"/>
    <n v="6.48"/>
    <n v="209.52"/>
    <n v="63"/>
    <n v="146.52000000000001"/>
    <n v="0"/>
    <n v="0"/>
    <n v="0"/>
    <x v="4076"/>
  </r>
  <r>
    <s v="ORD-20244327"/>
    <d v="2025-02-11T00:00:00"/>
    <s v="CUST-1048"/>
    <s v="Horizon Retail"/>
    <x v="3"/>
    <x v="1"/>
    <s v="SP-04"/>
    <s v="David Mueller"/>
    <s v="PROD-402"/>
    <x v="10"/>
    <s v="Household Essentials"/>
    <n v="6"/>
    <n v="4.2"/>
    <n v="20"/>
    <n v="120"/>
    <n v="1.46E-2"/>
    <n v="1.75"/>
    <n v="118.25"/>
    <n v="84"/>
    <n v="34.25"/>
    <n v="0"/>
    <n v="0"/>
    <n v="0"/>
    <x v="4077"/>
  </r>
  <r>
    <s v="ORD-20244328"/>
    <d v="2024-11-22T00:00:00"/>
    <s v="CUST-1032"/>
    <s v="Prime Retail"/>
    <x v="0"/>
    <x v="1"/>
    <s v="SP-02"/>
    <s v="Michael Chang"/>
    <s v="PROD-101"/>
    <x v="9"/>
    <s v="Personal Care"/>
    <n v="8.5"/>
    <n v="2.8"/>
    <n v="2"/>
    <n v="17"/>
    <n v="2.8E-3"/>
    <n v="0.05"/>
    <n v="16.95"/>
    <n v="5.6"/>
    <n v="11.35"/>
    <n v="0"/>
    <n v="0"/>
    <n v="0"/>
    <x v="1068"/>
  </r>
  <r>
    <s v="ORD-20244329"/>
    <d v="2024-10-25T00:00:00"/>
    <s v="CUST-1040"/>
    <s v="Vanguard Retail"/>
    <x v="4"/>
    <x v="4"/>
    <s v="SP-07"/>
    <s v="Carlos Mendez"/>
    <s v="PROD-104"/>
    <x v="6"/>
    <s v="Personal Care"/>
    <n v="9.9"/>
    <n v="3.1"/>
    <n v="146"/>
    <n v="1445.4"/>
    <n v="4.6699999999999998E-2"/>
    <n v="67.5"/>
    <n v="1377.9"/>
    <n v="452.6"/>
    <n v="925.3"/>
    <n v="0"/>
    <n v="0"/>
    <n v="0"/>
    <x v="4078"/>
  </r>
  <r>
    <s v="ORD-20244330"/>
    <d v="2026-01-22T00:00:00"/>
    <s v="CUST-1088"/>
    <s v="Crown Retail"/>
    <x v="2"/>
    <x v="1"/>
    <s v="SP-06"/>
    <s v="Priya Sharma"/>
    <s v="PROD-303"/>
    <x v="5"/>
    <s v="Food &amp; Beverage"/>
    <n v="11"/>
    <n v="6.8"/>
    <n v="28"/>
    <n v="308"/>
    <n v="4.1999999999999997E-3"/>
    <n v="1.29"/>
    <n v="306.70999999999998"/>
    <n v="190.4"/>
    <n v="116.31"/>
    <n v="0"/>
    <n v="0"/>
    <n v="0"/>
    <x v="4079"/>
  </r>
  <r>
    <s v="ORD-20244331"/>
    <d v="2025-12-12T00:00:00"/>
    <s v="CUST-1077"/>
    <s v="Beacon Stores"/>
    <x v="1"/>
    <x v="3"/>
    <s v="SP-08"/>
    <s v="Tariq Al-Mansoor"/>
    <s v="PROD-402"/>
    <x v="10"/>
    <s v="Household Essentials"/>
    <n v="6"/>
    <n v="4.2"/>
    <n v="13"/>
    <n v="78"/>
    <n v="4.3400000000000001E-2"/>
    <n v="3.39"/>
    <n v="74.61"/>
    <n v="54.6"/>
    <n v="20.010000000000002"/>
    <n v="0"/>
    <n v="0"/>
    <n v="0"/>
    <x v="4080"/>
  </r>
  <r>
    <s v="ORD-20244332"/>
    <d v="2025-10-10T00:00:00"/>
    <s v="CUST-1100"/>
    <s v="Atlas Wholesale"/>
    <x v="2"/>
    <x v="3"/>
    <s v="SP-05"/>
    <s v="Kenji Sato"/>
    <s v="PROD-403"/>
    <x v="11"/>
    <s v="Household Essentials"/>
    <n v="5.5"/>
    <n v="3.8"/>
    <n v="25"/>
    <n v="137.5"/>
    <n v="2.8400000000000002E-2"/>
    <n v="3.9"/>
    <n v="133.6"/>
    <n v="95"/>
    <n v="38.6"/>
    <n v="0"/>
    <n v="0"/>
    <n v="0"/>
    <x v="503"/>
  </r>
  <r>
    <s v="ORD-20244333"/>
    <d v="2025-05-17T00:00:00"/>
    <s v="CUST-1021"/>
    <s v="Global Stores"/>
    <x v="0"/>
    <x v="0"/>
    <s v="SP-01"/>
    <s v="Sarah Jenkins"/>
    <s v="PROD-304"/>
    <x v="8"/>
    <s v="Food &amp; Beverage"/>
    <n v="4.2"/>
    <n v="2.8"/>
    <n v="167"/>
    <n v="701.4"/>
    <n v="1.6400000000000001E-2"/>
    <n v="11.5"/>
    <n v="689.9"/>
    <n v="467.6"/>
    <n v="222.3"/>
    <n v="0"/>
    <n v="0"/>
    <n v="0"/>
    <x v="4081"/>
  </r>
  <r>
    <s v="ORD-20244334"/>
    <d v="2025-08-12T00:00:00"/>
    <s v="CUST-1105"/>
    <s v="Omega Supermarkets"/>
    <x v="3"/>
    <x v="4"/>
    <s v="SP-03"/>
    <s v="Elena Rostova"/>
    <s v="PROD-303"/>
    <x v="5"/>
    <s v="Food &amp; Beverage"/>
    <n v="11"/>
    <n v="6.8"/>
    <n v="206"/>
    <n v="2266"/>
    <n v="6.5699999999999995E-2"/>
    <n v="148.88"/>
    <n v="2117.12"/>
    <n v="1400.8"/>
    <n v="716.32"/>
    <n v="0"/>
    <n v="0"/>
    <n v="0"/>
    <x v="4082"/>
  </r>
  <r>
    <s v="ORD-20244335"/>
    <d v="2026-03-11T00:00:00"/>
    <s v="CUST-1093"/>
    <s v="Crown Stores"/>
    <x v="4"/>
    <x v="4"/>
    <s v="SP-07"/>
    <s v="Carlos Mendez"/>
    <s v="PROD-103"/>
    <x v="13"/>
    <s v="Personal Care"/>
    <n v="4.8"/>
    <n v="1.4"/>
    <n v="129"/>
    <n v="619.20000000000005"/>
    <n v="0.19270000000000001"/>
    <n v="119.32"/>
    <n v="499.88"/>
    <n v="180.6"/>
    <n v="319.27999999999997"/>
    <n v="0"/>
    <n v="0"/>
    <n v="0"/>
    <x v="4083"/>
  </r>
  <r>
    <s v="ORD-20244336"/>
    <d v="2024-09-05T00:00:00"/>
    <s v="CUST-1001"/>
    <s v="Metro Supermarkets"/>
    <x v="2"/>
    <x v="4"/>
    <s v="SP-06"/>
    <s v="Priya Sharma"/>
    <s v="PROD-104"/>
    <x v="6"/>
    <s v="Personal Care"/>
    <n v="9.9"/>
    <n v="3.1"/>
    <n v="195"/>
    <n v="1930.5"/>
    <n v="0.42249999999999999"/>
    <n v="815.64"/>
    <n v="1114.8599999999999"/>
    <n v="604.5"/>
    <n v="510.36"/>
    <n v="0"/>
    <n v="0"/>
    <n v="0"/>
    <x v="4084"/>
  </r>
  <r>
    <s v="ORD-20244337"/>
    <d v="2024-11-29T00:00:00"/>
    <s v="CUST-1022"/>
    <s v="Global Express"/>
    <x v="0"/>
    <x v="4"/>
    <s v="SP-01"/>
    <s v="Sarah Jenkins"/>
    <s v="PROD-301"/>
    <x v="2"/>
    <s v="Food &amp; Beverage"/>
    <n v="5"/>
    <n v="3.2"/>
    <n v="30"/>
    <n v="150"/>
    <n v="0.15609999999999999"/>
    <n v="23.42"/>
    <n v="126.58"/>
    <n v="96"/>
    <n v="30.58"/>
    <n v="0"/>
    <n v="0"/>
    <n v="0"/>
    <x v="4085"/>
  </r>
  <r>
    <s v="ORD-20244338"/>
    <d v="2025-01-20T00:00:00"/>
    <s v="CUST-1005"/>
    <s v="Metro Stores"/>
    <x v="0"/>
    <x v="0"/>
    <s v="SP-02"/>
    <s v="Michael Chang"/>
    <s v="PROD-203"/>
    <x v="0"/>
    <s v="Home Care"/>
    <n v="5.8"/>
    <n v="2.7"/>
    <n v="273"/>
    <n v="1583.4"/>
    <n v="6.6000000000000003E-2"/>
    <n v="104.5"/>
    <n v="1478.9"/>
    <n v="737.1"/>
    <n v="741.8"/>
    <n v="0"/>
    <n v="0"/>
    <n v="0"/>
    <x v="4086"/>
  </r>
  <r>
    <s v="ORD-20244339"/>
    <d v="2024-10-14T00:00:00"/>
    <s v="CUST-1119"/>
    <s v="Titan Direct"/>
    <x v="2"/>
    <x v="3"/>
    <s v="SP-06"/>
    <s v="Priya Sharma"/>
    <s v="PROD-104"/>
    <x v="6"/>
    <s v="Personal Care"/>
    <n v="9.9"/>
    <n v="3.1"/>
    <n v="39"/>
    <n v="386.1"/>
    <n v="3.5200000000000002E-2"/>
    <n v="13.59"/>
    <n v="372.51"/>
    <n v="120.9"/>
    <n v="251.61"/>
    <n v="0"/>
    <n v="0"/>
    <n v="0"/>
    <x v="4087"/>
  </r>
  <r>
    <s v="ORD-20244340"/>
    <d v="2026-04-16T00:00:00"/>
    <s v="CUST-1047"/>
    <s v="Vanguard Direct"/>
    <x v="2"/>
    <x v="1"/>
    <s v="SP-06"/>
    <s v="Priya Sharma"/>
    <s v="PROD-403"/>
    <x v="11"/>
    <s v="Household Essentials"/>
    <n v="5.5"/>
    <n v="3.8"/>
    <n v="20"/>
    <n v="110"/>
    <n v="5.7000000000000002E-3"/>
    <n v="0.63"/>
    <n v="109.37"/>
    <n v="76"/>
    <n v="33.369999999999997"/>
    <n v="0"/>
    <n v="0"/>
    <n v="0"/>
    <x v="4088"/>
  </r>
  <r>
    <s v="ORD-20244341"/>
    <d v="2026-03-15T00:00:00"/>
    <s v="CUST-1042"/>
    <s v="Vanguard Mart"/>
    <x v="0"/>
    <x v="1"/>
    <s v="SP-01"/>
    <s v="Sarah Jenkins"/>
    <s v="PROD-301"/>
    <x v="2"/>
    <s v="Food &amp; Beverage"/>
    <n v="5"/>
    <n v="3.2"/>
    <n v="7"/>
    <n v="35"/>
    <n v="3.3300000000000003E-2"/>
    <n v="1.17"/>
    <n v="33.83"/>
    <n v="22.4"/>
    <n v="11.43"/>
    <n v="0"/>
    <n v="0"/>
    <n v="0"/>
    <x v="1117"/>
  </r>
  <r>
    <s v="ORD-20244342"/>
    <d v="2025-02-06T00:00:00"/>
    <s v="CUST-1006"/>
    <s v="Metro Express"/>
    <x v="4"/>
    <x v="3"/>
    <s v="SP-07"/>
    <s v="Carlos Mendez"/>
    <s v="PROD-401"/>
    <x v="3"/>
    <s v="Household Essentials"/>
    <n v="10.5"/>
    <n v="7.5"/>
    <n v="36"/>
    <n v="378"/>
    <n v="1E-4"/>
    <n v="0.04"/>
    <n v="377.96"/>
    <n v="270"/>
    <n v="107.96"/>
    <n v="0"/>
    <n v="0"/>
    <n v="0"/>
    <x v="4089"/>
  </r>
  <r>
    <s v="ORD-20244343"/>
    <d v="2025-01-08T00:00:00"/>
    <s v="CUST-1035"/>
    <s v="Prime Distributors"/>
    <x v="2"/>
    <x v="3"/>
    <s v="SP-06"/>
    <s v="Priya Sharma"/>
    <s v="PROD-102"/>
    <x v="15"/>
    <s v="Personal Care"/>
    <n v="6.2"/>
    <n v="1.9"/>
    <n v="261"/>
    <n v="1618.2"/>
    <n v="8.9800000000000005E-2"/>
    <n v="145.31"/>
    <n v="1472.89"/>
    <n v="495.9"/>
    <n v="976.99"/>
    <n v="0"/>
    <n v="0"/>
    <n v="0"/>
    <x v="4090"/>
  </r>
  <r>
    <s v="ORD-20244344"/>
    <d v="2024-04-26T00:00:00"/>
    <s v="CUST-1001"/>
    <s v="Metro Supermarkets"/>
    <x v="2"/>
    <x v="4"/>
    <s v="SP-05"/>
    <s v="Kenji Sato"/>
    <s v="PROD-202"/>
    <x v="4"/>
    <s v="Home Care"/>
    <n v="4.5"/>
    <n v="2.1"/>
    <n v="300"/>
    <n v="1350"/>
    <n v="0.11990000000000001"/>
    <n v="161.86000000000001"/>
    <n v="1188.1400000000001"/>
    <n v="630"/>
    <n v="558.14"/>
    <n v="0"/>
    <n v="0"/>
    <n v="0"/>
    <x v="4091"/>
  </r>
  <r>
    <s v="ORD-20244345"/>
    <d v="2026-08-12T00:00:00"/>
    <s v="CUST-1088"/>
    <s v="Crown Retail"/>
    <x v="2"/>
    <x v="1"/>
    <s v="SP-05"/>
    <s v="Kenji Sato"/>
    <s v="PROD-403"/>
    <x v="11"/>
    <s v="Household Essentials"/>
    <n v="5.5"/>
    <n v="3.8"/>
    <n v="5"/>
    <n v="27.5"/>
    <n v="6.4999999999999997E-3"/>
    <n v="0.18"/>
    <n v="27.32"/>
    <n v="19"/>
    <n v="8.32"/>
    <n v="0"/>
    <n v="0"/>
    <n v="0"/>
    <x v="4092"/>
  </r>
  <r>
    <s v="ORD-20244346"/>
    <d v="2025-07-31T00:00:00"/>
    <s v="CUST-1058"/>
    <s v="Pioneer Mart"/>
    <x v="4"/>
    <x v="3"/>
    <s v="SP-07"/>
    <s v="Carlos Mendez"/>
    <s v="PROD-404"/>
    <x v="16"/>
    <s v="Household Essentials"/>
    <n v="4.9000000000000004"/>
    <n v="3.1"/>
    <n v="104"/>
    <n v="509.6"/>
    <n v="5.1999999999999998E-3"/>
    <n v="2.65"/>
    <n v="506.95"/>
    <n v="322.39999999999998"/>
    <n v="184.55"/>
    <n v="0"/>
    <n v="0"/>
    <n v="0"/>
    <x v="4093"/>
  </r>
  <r>
    <s v="ORD-20244347"/>
    <d v="2024-07-23T00:00:00"/>
    <s v="CUST-1101"/>
    <s v="Atlas Stores"/>
    <x v="0"/>
    <x v="2"/>
    <s v="SP-01"/>
    <s v="Sarah Jenkins"/>
    <s v="PROD-101"/>
    <x v="9"/>
    <s v="Personal Care"/>
    <n v="8.5"/>
    <n v="2.8"/>
    <n v="31"/>
    <n v="263.5"/>
    <n v="0.13500000000000001"/>
    <n v="35.57"/>
    <n v="227.93"/>
    <n v="86.8"/>
    <n v="141.13"/>
    <n v="0"/>
    <n v="0"/>
    <n v="0"/>
    <x v="4094"/>
  </r>
  <r>
    <s v="ORD-20244348"/>
    <d v="2025-08-29T00:00:00"/>
    <s v="CUST-1071"/>
    <s v="Sterling Direct"/>
    <x v="3"/>
    <x v="1"/>
    <s v="SP-04"/>
    <s v="David Mueller"/>
    <s v="PROD-403"/>
    <x v="11"/>
    <s v="Household Essentials"/>
    <n v="5.5"/>
    <n v="3.8"/>
    <n v="61"/>
    <n v="335.5"/>
    <n v="1.9300000000000001E-2"/>
    <n v="6.48"/>
    <n v="329.02"/>
    <n v="231.8"/>
    <n v="97.22"/>
    <n v="0"/>
    <n v="0"/>
    <n v="0"/>
    <x v="3829"/>
  </r>
  <r>
    <s v="ORD-20244349"/>
    <d v="2025-07-12T00:00:00"/>
    <s v="CUST-1009"/>
    <s v="Apex Supermarkets"/>
    <x v="3"/>
    <x v="3"/>
    <s v="SP-04"/>
    <s v="David Mueller"/>
    <s v="PROD-403"/>
    <x v="11"/>
    <s v="Household Essentials"/>
    <n v="5.5"/>
    <n v="3.8"/>
    <n v="144"/>
    <n v="792"/>
    <n v="1.2200000000000001E-2"/>
    <n v="9.66"/>
    <n v="782.34"/>
    <n v="547.20000000000005"/>
    <n v="235.14"/>
    <n v="0"/>
    <n v="0"/>
    <n v="0"/>
    <x v="4095"/>
  </r>
  <r>
    <s v="ORD-20244350"/>
    <d v="2024-07-03T00:00:00"/>
    <s v="CUST-1086"/>
    <s v="Crest Express"/>
    <x v="3"/>
    <x v="3"/>
    <s v="SP-04"/>
    <s v="David Mueller"/>
    <s v="PROD-202"/>
    <x v="4"/>
    <s v="Home Care"/>
    <n v="4.5"/>
    <n v="2.1"/>
    <n v="67"/>
    <n v="301.5"/>
    <n v="2.1399999999999999E-2"/>
    <n v="6.45"/>
    <n v="295.05"/>
    <n v="140.69999999999999"/>
    <n v="154.35"/>
    <n v="0"/>
    <n v="0"/>
    <n v="0"/>
    <x v="4096"/>
  </r>
  <r>
    <s v="ORD-20244351"/>
    <d v="2025-11-29T00:00:00"/>
    <s v="CUST-1034"/>
    <s v="Prime Mart"/>
    <x v="0"/>
    <x v="0"/>
    <s v="SP-02"/>
    <s v="Michael Chang"/>
    <s v="PROD-304"/>
    <x v="8"/>
    <s v="Food &amp; Beverage"/>
    <n v="4.2"/>
    <n v="2.8"/>
    <n v="71"/>
    <n v="298.2"/>
    <n v="1.52E-2"/>
    <n v="4.53"/>
    <n v="293.67"/>
    <n v="198.8"/>
    <n v="94.87"/>
    <n v="0"/>
    <n v="0"/>
    <n v="0"/>
    <x v="4097"/>
  </r>
  <r>
    <s v="ORD-20244352"/>
    <d v="2026-02-25T00:00:00"/>
    <s v="CUST-1096"/>
    <s v="Atlas Retail"/>
    <x v="4"/>
    <x v="4"/>
    <s v="SP-07"/>
    <s v="Carlos Mendez"/>
    <s v="PROD-104"/>
    <x v="6"/>
    <s v="Personal Care"/>
    <n v="9.9"/>
    <n v="3.1"/>
    <n v="49"/>
    <n v="485.1"/>
    <n v="6.4000000000000001E-2"/>
    <n v="31.05"/>
    <n v="454.05"/>
    <n v="151.9"/>
    <n v="302.14999999999998"/>
    <n v="0"/>
    <n v="0"/>
    <n v="0"/>
    <x v="4098"/>
  </r>
  <r>
    <s v="ORD-20244353"/>
    <d v="2025-07-17T00:00:00"/>
    <s v="CUST-1049"/>
    <s v="Horizon Supermarkets"/>
    <x v="0"/>
    <x v="3"/>
    <s v="SP-01"/>
    <s v="Sarah Jenkins"/>
    <s v="PROD-201"/>
    <x v="14"/>
    <s v="Home Care"/>
    <n v="12"/>
    <n v="6.5"/>
    <n v="81"/>
    <n v="972"/>
    <n v="1.1599999999999999E-2"/>
    <n v="11.28"/>
    <n v="960.72"/>
    <n v="526.5"/>
    <n v="434.22"/>
    <n v="0"/>
    <n v="0"/>
    <n v="0"/>
    <x v="4099"/>
  </r>
  <r>
    <s v="ORD-20244354"/>
    <d v="2024-01-28T00:00:00"/>
    <s v="CUST-1001"/>
    <s v="Metro Supermarkets"/>
    <x v="2"/>
    <x v="4"/>
    <s v="SP-06"/>
    <s v="Priya Sharma"/>
    <s v="PROD-402"/>
    <x v="10"/>
    <s v="Household Essentials"/>
    <n v="6"/>
    <n v="4.2"/>
    <n v="214"/>
    <n v="1284"/>
    <n v="4.24E-2"/>
    <n v="54.44"/>
    <n v="1229.56"/>
    <n v="898.8"/>
    <n v="330.76"/>
    <n v="0"/>
    <n v="0"/>
    <n v="0"/>
    <x v="4100"/>
  </r>
  <r>
    <s v="ORD-20244355"/>
    <d v="2026-01-14T00:00:00"/>
    <s v="CUST-1003"/>
    <s v="Metro Distributors"/>
    <x v="0"/>
    <x v="2"/>
    <s v="SP-02"/>
    <s v="Michael Chang"/>
    <s v="PROD-303"/>
    <x v="5"/>
    <s v="Food &amp; Beverage"/>
    <n v="11"/>
    <n v="6.8"/>
    <n v="56"/>
    <n v="616"/>
    <n v="5.4100000000000002E-2"/>
    <n v="33.33"/>
    <n v="582.66999999999996"/>
    <n v="380.8"/>
    <n v="201.87"/>
    <n v="0"/>
    <n v="0"/>
    <n v="0"/>
    <x v="4101"/>
  </r>
  <r>
    <s v="ORD-20244356"/>
    <d v="2025-04-17T00:00:00"/>
    <s v="CUST-1102"/>
    <s v="Atlas Express"/>
    <x v="2"/>
    <x v="3"/>
    <s v="SP-05"/>
    <s v="Kenji Sato"/>
    <s v="PROD-304"/>
    <x v="8"/>
    <s v="Food &amp; Beverage"/>
    <n v="4.2"/>
    <n v="2.8"/>
    <n v="27"/>
    <n v="113.4"/>
    <n v="1.95E-2"/>
    <n v="2.21"/>
    <n v="111.19"/>
    <n v="75.599999999999994"/>
    <n v="35.590000000000003"/>
    <n v="0"/>
    <n v="0"/>
    <n v="0"/>
    <x v="2582"/>
  </r>
  <r>
    <s v="ORD-20244357"/>
    <d v="2026-08-23T00:00:00"/>
    <s v="CUST-1022"/>
    <s v="Global Express"/>
    <x v="0"/>
    <x v="4"/>
    <s v="SP-02"/>
    <s v="Michael Chang"/>
    <s v="PROD-104"/>
    <x v="6"/>
    <s v="Personal Care"/>
    <n v="9.9"/>
    <n v="3.1"/>
    <n v="75"/>
    <n v="742.5"/>
    <n v="0.1474"/>
    <n v="109.44"/>
    <n v="633.05999999999995"/>
    <n v="232.5"/>
    <n v="400.56"/>
    <n v="0"/>
    <n v="0"/>
    <n v="0"/>
    <x v="4102"/>
  </r>
  <r>
    <s v="ORD-20244358"/>
    <d v="2025-12-26T00:00:00"/>
    <s v="CUST-1070"/>
    <s v="Sterling Express"/>
    <x v="1"/>
    <x v="3"/>
    <s v="SP-08"/>
    <s v="Tariq Al-Mansoor"/>
    <s v="PROD-102"/>
    <x v="15"/>
    <s v="Personal Care"/>
    <n v="6.2"/>
    <n v="1.9"/>
    <n v="16"/>
    <n v="99.2"/>
    <n v="2.5999999999999999E-2"/>
    <n v="2.58"/>
    <n v="96.62"/>
    <n v="30.4"/>
    <n v="66.22"/>
    <n v="0"/>
    <n v="0"/>
    <n v="0"/>
    <x v="4103"/>
  </r>
  <r>
    <s v="ORD-20244359"/>
    <d v="2024-08-02T00:00:00"/>
    <s v="CUST-1065"/>
    <s v="Sterling Supermarkets"/>
    <x v="3"/>
    <x v="3"/>
    <s v="SP-04"/>
    <s v="David Mueller"/>
    <s v="PROD-204"/>
    <x v="12"/>
    <s v="Home Care"/>
    <n v="7.2"/>
    <n v="3.6"/>
    <n v="19"/>
    <n v="136.80000000000001"/>
    <n v="4.4900000000000002E-2"/>
    <n v="6.14"/>
    <n v="130.66"/>
    <n v="68.400000000000006"/>
    <n v="62.26"/>
    <n v="0"/>
    <n v="0"/>
    <n v="0"/>
    <x v="4104"/>
  </r>
  <r>
    <s v="ORD-20244360"/>
    <d v="2025-03-24T00:00:00"/>
    <s v="CUST-1006"/>
    <s v="Metro Express"/>
    <x v="4"/>
    <x v="3"/>
    <s v="SP-07"/>
    <s v="Carlos Mendez"/>
    <s v="PROD-103"/>
    <x v="13"/>
    <s v="Personal Care"/>
    <n v="4.8"/>
    <n v="1.4"/>
    <n v="30"/>
    <n v="144"/>
    <n v="2.1299999999999999E-2"/>
    <n v="3.07"/>
    <n v="140.93"/>
    <n v="42"/>
    <n v="98.93"/>
    <n v="0"/>
    <n v="0"/>
    <n v="0"/>
    <x v="1786"/>
  </r>
  <r>
    <s v="ORD-20244361"/>
    <d v="2026-03-27T00:00:00"/>
    <s v="CUST-1027"/>
    <s v="Summit Distributors"/>
    <x v="3"/>
    <x v="0"/>
    <s v="SP-04"/>
    <s v="David Mueller"/>
    <s v="PROD-402"/>
    <x v="10"/>
    <s v="Household Essentials"/>
    <n v="6"/>
    <n v="4.2"/>
    <n v="195"/>
    <n v="1170"/>
    <n v="5.0999999999999997E-2"/>
    <n v="59.67"/>
    <n v="1110.33"/>
    <n v="819"/>
    <n v="291.33"/>
    <n v="0"/>
    <n v="0"/>
    <n v="0"/>
    <x v="4105"/>
  </r>
  <r>
    <s v="ORD-20244362"/>
    <d v="2024-10-25T00:00:00"/>
    <s v="CUST-1059"/>
    <s v="Pioneer Distributors"/>
    <x v="4"/>
    <x v="1"/>
    <s v="SP-07"/>
    <s v="Carlos Mendez"/>
    <s v="PROD-105"/>
    <x v="1"/>
    <s v="Personal Care"/>
    <n v="14.5"/>
    <n v="4.2"/>
    <n v="2"/>
    <n v="29"/>
    <n v="8.0000000000000004E-4"/>
    <n v="0.02"/>
    <n v="28.98"/>
    <n v="8.4"/>
    <n v="20.58"/>
    <n v="0"/>
    <n v="0"/>
    <n v="0"/>
    <x v="2319"/>
  </r>
  <r>
    <s v="ORD-20244363"/>
    <d v="2026-05-01T00:00:00"/>
    <s v="CUST-1033"/>
    <s v="Prime Supermarkets"/>
    <x v="0"/>
    <x v="2"/>
    <s v="SP-01"/>
    <s v="Sarah Jenkins"/>
    <s v="PROD-103"/>
    <x v="13"/>
    <s v="Personal Care"/>
    <n v="4.8"/>
    <n v="1.4"/>
    <n v="17"/>
    <n v="81.599999999999994"/>
    <n v="0.156"/>
    <n v="12.73"/>
    <n v="68.87"/>
    <n v="23.8"/>
    <n v="45.07"/>
    <n v="0"/>
    <n v="0"/>
    <n v="0"/>
    <x v="4106"/>
  </r>
  <r>
    <s v="ORD-20244364"/>
    <d v="2025-12-10T00:00:00"/>
    <s v="CUST-1041"/>
    <s v="Vanguard Supermarkets"/>
    <x v="0"/>
    <x v="3"/>
    <s v="SP-01"/>
    <s v="Sarah Jenkins"/>
    <s v="PROD-303"/>
    <x v="5"/>
    <s v="Food &amp; Beverage"/>
    <n v="11"/>
    <n v="6.8"/>
    <n v="74"/>
    <n v="814"/>
    <n v="9.4999999999999998E-3"/>
    <n v="7.73"/>
    <n v="806.27"/>
    <n v="503.2"/>
    <n v="303.07"/>
    <n v="0"/>
    <n v="0"/>
    <n v="0"/>
    <x v="4107"/>
  </r>
  <r>
    <s v="ORD-20244365"/>
    <d v="2024-03-11T00:00:00"/>
    <s v="CUST-1101"/>
    <s v="Atlas Stores"/>
    <x v="0"/>
    <x v="2"/>
    <s v="SP-02"/>
    <s v="Michael Chang"/>
    <s v="PROD-302"/>
    <x v="7"/>
    <s v="Food &amp; Beverage"/>
    <n v="3.8"/>
    <n v="2.6"/>
    <n v="18"/>
    <n v="68.400000000000006"/>
    <n v="0.10829999999999999"/>
    <n v="7.41"/>
    <n v="60.99"/>
    <n v="46.8"/>
    <n v="14.19"/>
    <n v="0"/>
    <n v="0"/>
    <n v="0"/>
    <x v="4108"/>
  </r>
  <r>
    <s v="ORD-20244366"/>
    <d v="2026-04-18T00:00:00"/>
    <s v="CUST-1007"/>
    <s v="Metro Direct"/>
    <x v="0"/>
    <x v="3"/>
    <s v="SP-02"/>
    <s v="Michael Chang"/>
    <s v="PROD-304"/>
    <x v="8"/>
    <s v="Food &amp; Beverage"/>
    <n v="4.2"/>
    <n v="2.8"/>
    <n v="104"/>
    <n v="436.8"/>
    <n v="2.3999999999999998E-3"/>
    <n v="1.05"/>
    <n v="435.75"/>
    <n v="291.2"/>
    <n v="144.55000000000001"/>
    <n v="0"/>
    <n v="0"/>
    <n v="0"/>
    <x v="4109"/>
  </r>
  <r>
    <s v="ORD-20244367"/>
    <d v="2026-05-18T00:00:00"/>
    <s v="CUST-1097"/>
    <s v="Atlas Supermarkets"/>
    <x v="0"/>
    <x v="1"/>
    <s v="SP-02"/>
    <s v="Michael Chang"/>
    <s v="PROD-105"/>
    <x v="1"/>
    <s v="Personal Care"/>
    <n v="14.5"/>
    <n v="4.2"/>
    <n v="20"/>
    <n v="290"/>
    <n v="0.39369999999999999"/>
    <n v="114.17"/>
    <n v="175.83"/>
    <n v="84"/>
    <n v="91.83"/>
    <n v="0"/>
    <n v="0"/>
    <n v="0"/>
    <x v="4110"/>
  </r>
  <r>
    <s v="ORD-20244368"/>
    <d v="2026-03-25T00:00:00"/>
    <s v="CUST-1103"/>
    <s v="Atlas Direct"/>
    <x v="0"/>
    <x v="4"/>
    <s v="SP-02"/>
    <s v="Michael Chang"/>
    <s v="PROD-202"/>
    <x v="4"/>
    <s v="Home Care"/>
    <n v="4.5"/>
    <n v="2.1"/>
    <n v="253"/>
    <n v="1138.5"/>
    <n v="4.7999999999999996E-3"/>
    <n v="5.46"/>
    <n v="1133.04"/>
    <n v="531.29999999999995"/>
    <n v="601.74"/>
    <n v="0"/>
    <n v="0"/>
    <n v="0"/>
    <x v="4111"/>
  </r>
  <r>
    <s v="ORD-20244369"/>
    <d v="2026-03-25T00:00:00"/>
    <s v="CUST-1096"/>
    <s v="Atlas Retail"/>
    <x v="4"/>
    <x v="4"/>
    <s v="SP-07"/>
    <s v="Carlos Mendez"/>
    <s v="PROD-401"/>
    <x v="3"/>
    <s v="Household Essentials"/>
    <n v="10.5"/>
    <n v="7.5"/>
    <n v="184"/>
    <n v="1932"/>
    <n v="9.3299999999999994E-2"/>
    <n v="180.26"/>
    <n v="1751.74"/>
    <n v="1380"/>
    <n v="371.74"/>
    <n v="0"/>
    <n v="0"/>
    <n v="0"/>
    <x v="4112"/>
  </r>
  <r>
    <s v="ORD-20244370"/>
    <d v="2025-02-22T00:00:00"/>
    <s v="CUST-1079"/>
    <s v="Beacon Direct"/>
    <x v="0"/>
    <x v="4"/>
    <s v="SP-01"/>
    <s v="Sarah Jenkins"/>
    <s v="PROD-302"/>
    <x v="7"/>
    <s v="Food &amp; Beverage"/>
    <n v="3.8"/>
    <n v="2.6"/>
    <n v="206"/>
    <n v="782.8"/>
    <n v="0.1135"/>
    <n v="88.85"/>
    <n v="693.95"/>
    <n v="535.6"/>
    <n v="158.35"/>
    <n v="0"/>
    <n v="0"/>
    <n v="0"/>
    <x v="4113"/>
  </r>
  <r>
    <s v="ORD-20244371"/>
    <d v="2025-11-20T00:00:00"/>
    <s v="CUST-1045"/>
    <s v="Vanguard Stores"/>
    <x v="0"/>
    <x v="4"/>
    <s v="SP-01"/>
    <s v="Sarah Jenkins"/>
    <s v="PROD-404"/>
    <x v="16"/>
    <s v="Household Essentials"/>
    <n v="4.9000000000000004"/>
    <n v="3.1"/>
    <n v="313"/>
    <n v="1533.7"/>
    <n v="0.1152"/>
    <n v="176.68"/>
    <n v="1357.02"/>
    <n v="970.3"/>
    <n v="386.72"/>
    <n v="0"/>
    <n v="0"/>
    <n v="0"/>
    <x v="4114"/>
  </r>
  <r>
    <s v="ORD-20244372"/>
    <d v="2025-05-26T00:00:00"/>
    <s v="CUST-1113"/>
    <s v="Titan Supermarkets"/>
    <x v="1"/>
    <x v="1"/>
    <s v="SP-08"/>
    <s v="Tariq Al-Mansoor"/>
    <s v="PROD-302"/>
    <x v="7"/>
    <s v="Food &amp; Beverage"/>
    <n v="3.8"/>
    <n v="2.6"/>
    <n v="3"/>
    <n v="11.4"/>
    <n v="3.0000000000000001E-3"/>
    <n v="0.03"/>
    <n v="11.37"/>
    <n v="7.8"/>
    <n v="3.57"/>
    <n v="0"/>
    <n v="0"/>
    <n v="0"/>
    <x v="4115"/>
  </r>
  <r>
    <s v="ORD-20244373"/>
    <d v="2024-05-22T00:00:00"/>
    <s v="CUST-1030"/>
    <s v="Summit Express"/>
    <x v="3"/>
    <x v="3"/>
    <s v="SP-04"/>
    <s v="David Mueller"/>
    <s v="PROD-203"/>
    <x v="0"/>
    <s v="Home Care"/>
    <n v="5.8"/>
    <n v="2.7"/>
    <n v="96"/>
    <n v="556.79999999999995"/>
    <n v="0.35"/>
    <n v="194.88"/>
    <n v="361.92"/>
    <n v="259.2"/>
    <n v="102.72"/>
    <n v="0"/>
    <n v="0"/>
    <n v="0"/>
    <x v="2749"/>
  </r>
  <r>
    <s v="ORD-20244374"/>
    <d v="2025-10-10T00:00:00"/>
    <s v="CUST-1035"/>
    <s v="Prime Distributors"/>
    <x v="2"/>
    <x v="3"/>
    <s v="SP-06"/>
    <s v="Priya Sharma"/>
    <s v="PROD-303"/>
    <x v="5"/>
    <s v="Food &amp; Beverage"/>
    <n v="11"/>
    <n v="6.8"/>
    <n v="30"/>
    <n v="330"/>
    <n v="2.7400000000000001E-2"/>
    <n v="9.0399999999999991"/>
    <n v="320.95999999999998"/>
    <n v="204"/>
    <n v="116.96"/>
    <n v="0"/>
    <n v="0"/>
    <n v="0"/>
    <x v="2200"/>
  </r>
  <r>
    <s v="ORD-20244375"/>
    <d v="2024-11-06T00:00:00"/>
    <s v="CUST-1030"/>
    <s v="Summit Express"/>
    <x v="3"/>
    <x v="3"/>
    <s v="SP-04"/>
    <s v="David Mueller"/>
    <s v="PROD-402"/>
    <x v="10"/>
    <s v="Household Essentials"/>
    <n v="6"/>
    <n v="4.2"/>
    <n v="132"/>
    <n v="792"/>
    <n v="8.3999999999999995E-3"/>
    <n v="6.65"/>
    <n v="785.35"/>
    <n v="554.4"/>
    <n v="230.95"/>
    <n v="0"/>
    <n v="0"/>
    <n v="0"/>
    <x v="4116"/>
  </r>
  <r>
    <s v="ORD-20244376"/>
    <d v="2024-09-04T00:00:00"/>
    <s v="CUST-1034"/>
    <s v="Prime Mart"/>
    <x v="0"/>
    <x v="0"/>
    <s v="SP-01"/>
    <s v="Sarah Jenkins"/>
    <s v="PROD-204"/>
    <x v="12"/>
    <s v="Home Care"/>
    <n v="7.2"/>
    <n v="3.6"/>
    <n v="156"/>
    <n v="1123.2"/>
    <n v="0.17760000000000001"/>
    <n v="199.48"/>
    <n v="923.72"/>
    <n v="561.6"/>
    <n v="362.12"/>
    <n v="0"/>
    <n v="0"/>
    <n v="0"/>
    <x v="4117"/>
  </r>
  <r>
    <s v="ORD-20244377"/>
    <d v="2024-09-15T00:00:00"/>
    <s v="CUST-1081"/>
    <s v="Crest Supermarkets"/>
    <x v="2"/>
    <x v="1"/>
    <s v="SP-05"/>
    <s v="Kenji Sato"/>
    <s v="PROD-302"/>
    <x v="7"/>
    <s v="Food &amp; Beverage"/>
    <n v="3.8"/>
    <n v="2.6"/>
    <n v="92"/>
    <n v="349.6"/>
    <n v="5.7000000000000002E-3"/>
    <n v="1.99"/>
    <n v="347.61"/>
    <n v="239.2"/>
    <n v="108.41"/>
    <n v="0"/>
    <n v="0"/>
    <n v="0"/>
    <x v="4118"/>
  </r>
  <r>
    <s v="ORD-20244378"/>
    <d v="2025-11-05T00:00:00"/>
    <s v="CUST-1108"/>
    <s v="Omega Wholesale"/>
    <x v="0"/>
    <x v="4"/>
    <s v="SP-02"/>
    <s v="Michael Chang"/>
    <s v="PROD-404"/>
    <x v="16"/>
    <s v="Household Essentials"/>
    <n v="4.9000000000000004"/>
    <n v="3.1"/>
    <n v="196"/>
    <n v="960.4"/>
    <n v="0.1484"/>
    <n v="142.52000000000001"/>
    <n v="817.88"/>
    <n v="607.6"/>
    <n v="210.28"/>
    <n v="0"/>
    <n v="0"/>
    <n v="0"/>
    <x v="4119"/>
  </r>
  <r>
    <s v="ORD-20244379"/>
    <d v="2024-06-06T00:00:00"/>
    <s v="CUST-1097"/>
    <s v="Atlas Supermarkets"/>
    <x v="0"/>
    <x v="1"/>
    <s v="SP-01"/>
    <s v="Sarah Jenkins"/>
    <s v="PROD-402"/>
    <x v="10"/>
    <s v="Household Essentials"/>
    <n v="6"/>
    <n v="4.2"/>
    <n v="34"/>
    <n v="204"/>
    <n v="5.1999999999999998E-3"/>
    <n v="1.06"/>
    <n v="202.94"/>
    <n v="142.80000000000001"/>
    <n v="60.14"/>
    <n v="0"/>
    <n v="0"/>
    <n v="0"/>
    <x v="294"/>
  </r>
  <r>
    <s v="ORD-20244380"/>
    <d v="2026-01-02T00:00:00"/>
    <s v="CUST-1020"/>
    <s v="Global Wholesale"/>
    <x v="0"/>
    <x v="1"/>
    <s v="SP-01"/>
    <s v="Sarah Jenkins"/>
    <s v="PROD-103"/>
    <x v="13"/>
    <s v="Personal Care"/>
    <n v="4.8"/>
    <n v="1.4"/>
    <n v="83"/>
    <n v="398.4"/>
    <n v="3.7400000000000003E-2"/>
    <n v="14.9"/>
    <n v="383.5"/>
    <n v="116.2"/>
    <n v="267.3"/>
    <n v="0"/>
    <n v="0"/>
    <n v="0"/>
    <x v="4120"/>
  </r>
  <r>
    <s v="ORD-20244381"/>
    <d v="2025-03-09T00:00:00"/>
    <s v="CUST-1109"/>
    <s v="Omega Stores"/>
    <x v="2"/>
    <x v="2"/>
    <s v="SP-06"/>
    <s v="Priya Sharma"/>
    <s v="PROD-304"/>
    <x v="8"/>
    <s v="Food &amp; Beverage"/>
    <n v="4.2"/>
    <n v="2.8"/>
    <n v="58"/>
    <n v="243.6"/>
    <n v="0.25269999999999998"/>
    <n v="61.56"/>
    <n v="182.04"/>
    <n v="162.4"/>
    <n v="19.64"/>
    <n v="0"/>
    <n v="0"/>
    <n v="0"/>
    <x v="223"/>
  </r>
  <r>
    <s v="ORD-20244382"/>
    <d v="2026-03-19T00:00:00"/>
    <s v="CUST-1111"/>
    <s v="Omega Direct"/>
    <x v="0"/>
    <x v="1"/>
    <s v="SP-01"/>
    <s v="Sarah Jenkins"/>
    <s v="PROD-203"/>
    <x v="0"/>
    <s v="Home Care"/>
    <n v="5.8"/>
    <n v="2.7"/>
    <n v="55"/>
    <n v="319"/>
    <n v="6.0000000000000001E-3"/>
    <n v="1.91"/>
    <n v="317.08999999999997"/>
    <n v="148.5"/>
    <n v="168.59"/>
    <n v="0"/>
    <n v="0"/>
    <n v="0"/>
    <x v="4121"/>
  </r>
  <r>
    <s v="ORD-20244383"/>
    <d v="2025-01-21T00:00:00"/>
    <s v="CUST-1031"/>
    <s v="Summit Direct"/>
    <x v="4"/>
    <x v="1"/>
    <s v="SP-07"/>
    <s v="Carlos Mendez"/>
    <s v="PROD-104"/>
    <x v="6"/>
    <s v="Personal Care"/>
    <n v="9.9"/>
    <n v="3.1"/>
    <n v="29"/>
    <n v="287.10000000000002"/>
    <n v="2.5999999999999999E-2"/>
    <n v="7.46"/>
    <n v="279.64"/>
    <n v="89.9"/>
    <n v="189.74"/>
    <n v="0"/>
    <n v="0"/>
    <n v="0"/>
    <x v="4122"/>
  </r>
  <r>
    <s v="ORD-20244384"/>
    <d v="2024-03-16T00:00:00"/>
    <s v="CUST-1116"/>
    <s v="Titan Wholesale"/>
    <x v="3"/>
    <x v="1"/>
    <s v="SP-03"/>
    <s v="Elena Rostova"/>
    <s v="PROD-301"/>
    <x v="2"/>
    <s v="Food &amp; Beverage"/>
    <n v="5"/>
    <n v="3.2"/>
    <n v="17"/>
    <n v="85"/>
    <n v="5.3199999999999997E-2"/>
    <n v="4.5199999999999996"/>
    <n v="80.48"/>
    <n v="54.4"/>
    <n v="26.08"/>
    <n v="0"/>
    <n v="0"/>
    <n v="0"/>
    <x v="4123"/>
  </r>
  <r>
    <s v="ORD-20244385"/>
    <d v="2025-04-04T00:00:00"/>
    <s v="CUST-1088"/>
    <s v="Crown Retail"/>
    <x v="2"/>
    <x v="1"/>
    <s v="SP-05"/>
    <s v="Kenji Sato"/>
    <s v="PROD-101"/>
    <x v="9"/>
    <s v="Personal Care"/>
    <n v="8.5"/>
    <n v="2.8"/>
    <n v="10"/>
    <n v="85"/>
    <n v="1.8E-3"/>
    <n v="0.15"/>
    <n v="84.85"/>
    <n v="28"/>
    <n v="56.85"/>
    <n v="0"/>
    <n v="0"/>
    <n v="0"/>
    <x v="4124"/>
  </r>
  <r>
    <s v="ORD-20244386"/>
    <d v="2025-09-04T00:00:00"/>
    <s v="CUST-1024"/>
    <s v="Summit Retail"/>
    <x v="3"/>
    <x v="3"/>
    <s v="SP-03"/>
    <s v="Elena Rostova"/>
    <s v="PROD-102"/>
    <x v="15"/>
    <s v="Personal Care"/>
    <n v="6.2"/>
    <n v="1.9"/>
    <n v="115"/>
    <n v="713"/>
    <n v="1.95E-2"/>
    <n v="13.9"/>
    <n v="699.1"/>
    <n v="218.5"/>
    <n v="480.6"/>
    <n v="0"/>
    <n v="0"/>
    <n v="0"/>
    <x v="4125"/>
  </r>
  <r>
    <s v="ORD-20244387"/>
    <d v="2025-05-05T00:00:00"/>
    <s v="CUST-1021"/>
    <s v="Global Stores"/>
    <x v="0"/>
    <x v="0"/>
    <s v="SP-01"/>
    <s v="Sarah Jenkins"/>
    <s v="PROD-403"/>
    <x v="11"/>
    <s v="Household Essentials"/>
    <n v="5.5"/>
    <n v="3.8"/>
    <n v="34"/>
    <n v="187"/>
    <n v="2.3300000000000001E-2"/>
    <n v="4.3600000000000003"/>
    <n v="182.64"/>
    <n v="129.19999999999999"/>
    <n v="53.44"/>
    <n v="0"/>
    <n v="0"/>
    <n v="0"/>
    <x v="4126"/>
  </r>
  <r>
    <s v="ORD-20244388"/>
    <d v="2025-08-19T00:00:00"/>
    <s v="CUST-1086"/>
    <s v="Crest Express"/>
    <x v="3"/>
    <x v="3"/>
    <s v="SP-03"/>
    <s v="Elena Rostova"/>
    <s v="PROD-302"/>
    <x v="7"/>
    <s v="Food &amp; Beverage"/>
    <n v="3.8"/>
    <n v="2.6"/>
    <n v="255"/>
    <n v="969"/>
    <n v="7.4999999999999997E-3"/>
    <n v="7.27"/>
    <n v="961.73"/>
    <n v="663"/>
    <n v="298.73"/>
    <n v="0"/>
    <n v="0"/>
    <n v="0"/>
    <x v="4127"/>
  </r>
  <r>
    <s v="ORD-20244389"/>
    <d v="2025-02-14T00:00:00"/>
    <s v="CUST-1113"/>
    <s v="Titan Supermarkets"/>
    <x v="1"/>
    <x v="1"/>
    <s v="SP-08"/>
    <s v="Tariq Al-Mansoor"/>
    <s v="PROD-203"/>
    <x v="0"/>
    <s v="Home Care"/>
    <n v="5.8"/>
    <n v="2.7"/>
    <n v="1"/>
    <n v="5.8"/>
    <n v="1E-3"/>
    <n v="0.01"/>
    <n v="5.79"/>
    <n v="2.7"/>
    <n v="3.09"/>
    <n v="0"/>
    <n v="0"/>
    <n v="0"/>
    <x v="3675"/>
  </r>
  <r>
    <s v="ORD-20244390"/>
    <d v="2025-07-01T00:00:00"/>
    <s v="CUST-1047"/>
    <s v="Vanguard Direct"/>
    <x v="2"/>
    <x v="1"/>
    <s v="SP-05"/>
    <s v="Kenji Sato"/>
    <s v="PROD-104"/>
    <x v="6"/>
    <s v="Personal Care"/>
    <n v="9.9"/>
    <n v="3.1"/>
    <n v="36"/>
    <n v="356.4"/>
    <n v="1.37E-2"/>
    <n v="4.88"/>
    <n v="351.52"/>
    <n v="111.6"/>
    <n v="239.92"/>
    <n v="0"/>
    <n v="0"/>
    <n v="0"/>
    <x v="4128"/>
  </r>
  <r>
    <s v="ORD-20244391"/>
    <d v="2025-06-02T00:00:00"/>
    <s v="CUST-1058"/>
    <s v="Pioneer Mart"/>
    <x v="4"/>
    <x v="3"/>
    <s v="SP-07"/>
    <s v="Carlos Mendez"/>
    <s v="PROD-304"/>
    <x v="8"/>
    <s v="Food &amp; Beverage"/>
    <n v="4.2"/>
    <n v="2.8"/>
    <n v="54"/>
    <n v="226.8"/>
    <n v="3.3099999999999997E-2"/>
    <n v="7.51"/>
    <n v="219.29"/>
    <n v="151.19999999999999"/>
    <n v="68.09"/>
    <n v="0"/>
    <n v="0"/>
    <n v="0"/>
    <x v="2784"/>
  </r>
  <r>
    <s v="ORD-20244392"/>
    <d v="2026-08-03T00:00:00"/>
    <s v="CUST-1114"/>
    <s v="Titan Mart"/>
    <x v="4"/>
    <x v="4"/>
    <s v="SP-07"/>
    <s v="Carlos Mendez"/>
    <s v="PROD-401"/>
    <x v="3"/>
    <s v="Household Essentials"/>
    <n v="10.5"/>
    <n v="7.5"/>
    <n v="94"/>
    <n v="987"/>
    <n v="4.02E-2"/>
    <n v="39.68"/>
    <n v="947.32"/>
    <n v="705"/>
    <n v="242.32"/>
    <n v="0"/>
    <n v="0"/>
    <n v="0"/>
    <x v="4129"/>
  </r>
  <r>
    <s v="ORD-20244393"/>
    <d v="2026-07-31T00:00:00"/>
    <s v="CUST-1093"/>
    <s v="Crown Stores"/>
    <x v="4"/>
    <x v="4"/>
    <s v="SP-07"/>
    <s v="Carlos Mendez"/>
    <s v="PROD-302"/>
    <x v="7"/>
    <s v="Food &amp; Beverage"/>
    <n v="3.8"/>
    <n v="2.6"/>
    <n v="491"/>
    <n v="1865.8"/>
    <n v="0.14199999999999999"/>
    <n v="264.94"/>
    <n v="1600.86"/>
    <n v="1276.5999999999999"/>
    <n v="324.26"/>
    <n v="0"/>
    <n v="0"/>
    <n v="0"/>
    <x v="4130"/>
  </r>
  <r>
    <s v="ORD-20244394"/>
    <d v="2026-06-09T00:00:00"/>
    <s v="CUST-1059"/>
    <s v="Pioneer Distributors"/>
    <x v="4"/>
    <x v="1"/>
    <s v="SP-07"/>
    <s v="Carlos Mendez"/>
    <s v="PROD-204"/>
    <x v="12"/>
    <s v="Home Care"/>
    <n v="7.2"/>
    <n v="3.6"/>
    <n v="21"/>
    <n v="151.19999999999999"/>
    <n v="9.9000000000000008E-3"/>
    <n v="1.5"/>
    <n v="149.69999999999999"/>
    <n v="75.599999999999994"/>
    <n v="74.099999999999994"/>
    <n v="0"/>
    <n v="0"/>
    <n v="0"/>
    <x v="4131"/>
  </r>
  <r>
    <s v="ORD-20244395"/>
    <d v="2025-12-09T00:00:00"/>
    <s v="CUST-1013"/>
    <s v="Apex Stores"/>
    <x v="0"/>
    <x v="1"/>
    <s v="SP-02"/>
    <s v="Michael Chang"/>
    <s v="PROD-202"/>
    <x v="4"/>
    <s v="Home Care"/>
    <n v="4.5"/>
    <n v="2.1"/>
    <n v="4"/>
    <n v="18"/>
    <n v="3.2199999999999999E-2"/>
    <n v="0.57999999999999996"/>
    <n v="17.420000000000002"/>
    <n v="8.4"/>
    <n v="9.02"/>
    <n v="0"/>
    <n v="0"/>
    <n v="0"/>
    <x v="4132"/>
  </r>
  <r>
    <s v="ORD-20244396"/>
    <d v="2025-03-04T00:00:00"/>
    <s v="CUST-1078"/>
    <s v="Beacon Express"/>
    <x v="2"/>
    <x v="2"/>
    <s v="SP-05"/>
    <s v="Kenji Sato"/>
    <s v="PROD-404"/>
    <x v="16"/>
    <s v="Household Essentials"/>
    <n v="4.9000000000000004"/>
    <n v="3.1"/>
    <n v="5"/>
    <n v="24.5"/>
    <n v="6.9400000000000003E-2"/>
    <n v="1.7"/>
    <n v="22.8"/>
    <n v="15.5"/>
    <n v="7.3"/>
    <n v="0"/>
    <n v="0"/>
    <n v="0"/>
    <x v="4133"/>
  </r>
  <r>
    <s v="ORD-20244397"/>
    <d v="2025-07-10T00:00:00"/>
    <s v="CUST-1042"/>
    <s v="Vanguard Mart"/>
    <x v="0"/>
    <x v="1"/>
    <s v="SP-01"/>
    <s v="Sarah Jenkins"/>
    <s v="PROD-101"/>
    <x v="9"/>
    <s v="Personal Care"/>
    <n v="8.5"/>
    <n v="2.8"/>
    <n v="11"/>
    <n v="93.5"/>
    <n v="3.1699999999999999E-2"/>
    <n v="2.96"/>
    <n v="90.54"/>
    <n v="30.8"/>
    <n v="59.74"/>
    <n v="0"/>
    <n v="0"/>
    <n v="0"/>
    <x v="4134"/>
  </r>
  <r>
    <s v="ORD-20244398"/>
    <d v="2024-02-07T00:00:00"/>
    <s v="CUST-1023"/>
    <s v="Global Direct"/>
    <x v="0"/>
    <x v="1"/>
    <s v="SP-02"/>
    <s v="Michael Chang"/>
    <s v="PROD-201"/>
    <x v="14"/>
    <s v="Home Care"/>
    <n v="12"/>
    <n v="6.5"/>
    <n v="23"/>
    <n v="276"/>
    <n v="8.0999999999999996E-3"/>
    <n v="2.2400000000000002"/>
    <n v="273.76"/>
    <n v="149.5"/>
    <n v="124.26"/>
    <n v="0"/>
    <n v="0"/>
    <n v="0"/>
    <x v="4135"/>
  </r>
  <r>
    <s v="ORD-20244399"/>
    <d v="2026-03-20T00:00:00"/>
    <s v="CUST-1000"/>
    <s v="Metro Retail"/>
    <x v="3"/>
    <x v="0"/>
    <s v="SP-03"/>
    <s v="Elena Rostova"/>
    <s v="PROD-204"/>
    <x v="12"/>
    <s v="Home Care"/>
    <n v="7.2"/>
    <n v="3.6"/>
    <n v="92"/>
    <n v="662.4"/>
    <n v="8.8800000000000004E-2"/>
    <n v="58.82"/>
    <n v="603.58000000000004"/>
    <n v="331.2"/>
    <n v="272.38"/>
    <n v="0"/>
    <n v="0"/>
    <n v="0"/>
    <x v="4136"/>
  </r>
  <r>
    <s v="ORD-20244400"/>
    <d v="2025-01-03T00:00:00"/>
    <s v="CUST-1115"/>
    <s v="Titan Distributors"/>
    <x v="2"/>
    <x v="1"/>
    <s v="SP-05"/>
    <s v="Kenji Sato"/>
    <s v="PROD-304"/>
    <x v="8"/>
    <s v="Food &amp; Beverage"/>
    <n v="4.2"/>
    <n v="2.8"/>
    <n v="3"/>
    <n v="12.6"/>
    <n v="9.5999999999999992E-3"/>
    <n v="0.12"/>
    <n v="12.48"/>
    <n v="8.4"/>
    <n v="4.08"/>
    <n v="0"/>
    <n v="0"/>
    <n v="0"/>
    <x v="4137"/>
  </r>
  <r>
    <s v="ORD-20244401"/>
    <d v="2025-12-19T00:00:00"/>
    <s v="CUST-1009"/>
    <s v="Apex Supermarkets"/>
    <x v="3"/>
    <x v="3"/>
    <s v="SP-03"/>
    <s v="Elena Rostova"/>
    <s v="PROD-201"/>
    <x v="14"/>
    <s v="Home Care"/>
    <n v="12"/>
    <n v="6.5"/>
    <n v="26"/>
    <n v="312"/>
    <n v="7.7000000000000002E-3"/>
    <n v="2.4"/>
    <n v="309.60000000000002"/>
    <n v="169"/>
    <n v="140.6"/>
    <n v="0"/>
    <n v="0"/>
    <n v="0"/>
    <x v="4138"/>
  </r>
  <r>
    <s v="ORD-20244402"/>
    <d v="2026-07-05T00:00:00"/>
    <s v="CUST-1066"/>
    <s v="Sterling Mart"/>
    <x v="0"/>
    <x v="1"/>
    <s v="SP-01"/>
    <s v="Sarah Jenkins"/>
    <s v="PROD-103"/>
    <x v="13"/>
    <s v="Personal Care"/>
    <n v="4.8"/>
    <n v="1.4"/>
    <n v="32"/>
    <n v="153.6"/>
    <n v="7.7999999999999996E-3"/>
    <n v="1.2"/>
    <n v="152.4"/>
    <n v="44.8"/>
    <n v="107.6"/>
    <n v="0"/>
    <n v="0"/>
    <n v="0"/>
    <x v="4139"/>
  </r>
  <r>
    <s v="ORD-20244403"/>
    <d v="2026-04-11T00:00:00"/>
    <s v="CUST-1103"/>
    <s v="Atlas Direct"/>
    <x v="0"/>
    <x v="4"/>
    <s v="SP-02"/>
    <s v="Michael Chang"/>
    <s v="PROD-304"/>
    <x v="8"/>
    <s v="Food &amp; Beverage"/>
    <n v="4.2"/>
    <n v="2.8"/>
    <n v="21"/>
    <n v="88.2"/>
    <n v="0.1226"/>
    <n v="10.81"/>
    <n v="77.39"/>
    <n v="58.8"/>
    <n v="18.59"/>
    <n v="0"/>
    <n v="0"/>
    <n v="0"/>
    <x v="2472"/>
  </r>
  <r>
    <s v="ORD-20244404"/>
    <d v="2025-07-03T00:00:00"/>
    <s v="CUST-1080"/>
    <s v="Crest Retail"/>
    <x v="3"/>
    <x v="4"/>
    <s v="SP-03"/>
    <s v="Elena Rostova"/>
    <s v="PROD-204"/>
    <x v="12"/>
    <s v="Home Care"/>
    <n v="7.2"/>
    <n v="3.6"/>
    <n v="375"/>
    <n v="2700"/>
    <n v="2.4199999999999999E-2"/>
    <n v="65.34"/>
    <n v="2634.66"/>
    <n v="1350"/>
    <n v="1284.6600000000001"/>
    <n v="0"/>
    <n v="0"/>
    <n v="0"/>
    <x v="4140"/>
  </r>
  <r>
    <s v="ORD-20244405"/>
    <d v="2025-08-31T00:00:00"/>
    <s v="CUST-1056"/>
    <s v="Pioneer Retail"/>
    <x v="1"/>
    <x v="2"/>
    <s v="SP-08"/>
    <s v="Tariq Al-Mansoor"/>
    <s v="PROD-104"/>
    <x v="6"/>
    <s v="Personal Care"/>
    <n v="9.9"/>
    <n v="3.1"/>
    <n v="17"/>
    <n v="168.3"/>
    <n v="0.16800000000000001"/>
    <n v="28.27"/>
    <n v="140.03"/>
    <n v="52.7"/>
    <n v="87.33"/>
    <n v="0"/>
    <n v="0"/>
    <n v="0"/>
    <x v="4141"/>
  </r>
  <r>
    <s v="ORD-20244406"/>
    <d v="2025-10-15T00:00:00"/>
    <s v="CUST-1072"/>
    <s v="Beacon Retail"/>
    <x v="0"/>
    <x v="3"/>
    <s v="SP-02"/>
    <s v="Michael Chang"/>
    <s v="PROD-201"/>
    <x v="14"/>
    <s v="Home Care"/>
    <n v="12"/>
    <n v="6.5"/>
    <n v="17"/>
    <n v="204"/>
    <n v="1.2800000000000001E-2"/>
    <n v="2.61"/>
    <n v="201.39"/>
    <n v="110.5"/>
    <n v="90.89"/>
    <n v="0"/>
    <n v="0"/>
    <n v="0"/>
    <x v="4142"/>
  </r>
  <r>
    <s v="ORD-20244407"/>
    <d v="2026-07-25T00:00:00"/>
    <s v="CUST-1026"/>
    <s v="Summit Mart"/>
    <x v="1"/>
    <x v="2"/>
    <s v="SP-08"/>
    <s v="Tariq Al-Mansoor"/>
    <s v="PROD-303"/>
    <x v="5"/>
    <s v="Food &amp; Beverage"/>
    <n v="11"/>
    <n v="6.8"/>
    <n v="10"/>
    <n v="110"/>
    <n v="0.12089999999999999"/>
    <n v="13.3"/>
    <n v="96.7"/>
    <n v="68"/>
    <n v="28.7"/>
    <n v="0"/>
    <n v="0"/>
    <n v="0"/>
    <x v="2991"/>
  </r>
  <r>
    <s v="ORD-20244408"/>
    <d v="2024-03-28T00:00:00"/>
    <s v="CUST-1043"/>
    <s v="Vanguard Distributors"/>
    <x v="2"/>
    <x v="4"/>
    <s v="SP-05"/>
    <s v="Kenji Sato"/>
    <s v="PROD-404"/>
    <x v="16"/>
    <s v="Household Essentials"/>
    <n v="4.9000000000000004"/>
    <n v="3.1"/>
    <n v="180"/>
    <n v="882"/>
    <n v="0.14599999999999999"/>
    <n v="128.77000000000001"/>
    <n v="753.23"/>
    <n v="558"/>
    <n v="195.23"/>
    <n v="0"/>
    <n v="0"/>
    <n v="0"/>
    <x v="4143"/>
  </r>
  <r>
    <s v="ORD-20244409"/>
    <d v="2024-04-21T00:00:00"/>
    <s v="CUST-1059"/>
    <s v="Pioneer Distributors"/>
    <x v="4"/>
    <x v="1"/>
    <s v="SP-07"/>
    <s v="Carlos Mendez"/>
    <s v="PROD-103"/>
    <x v="13"/>
    <s v="Personal Care"/>
    <n v="4.8"/>
    <n v="1.4"/>
    <n v="24"/>
    <n v="115.2"/>
    <n v="9.4999999999999998E-3"/>
    <n v="1.0900000000000001"/>
    <n v="114.11"/>
    <n v="33.6"/>
    <n v="80.510000000000005"/>
    <n v="0"/>
    <n v="0"/>
    <n v="0"/>
    <x v="4144"/>
  </r>
  <r>
    <s v="ORD-20244410"/>
    <d v="2026-02-26T00:00:00"/>
    <s v="CUST-1058"/>
    <s v="Pioneer Mart"/>
    <x v="4"/>
    <x v="3"/>
    <s v="SP-07"/>
    <s v="Carlos Mendez"/>
    <s v="PROD-402"/>
    <x v="10"/>
    <s v="Household Essentials"/>
    <n v="6"/>
    <n v="4.2"/>
    <n v="15"/>
    <n v="90"/>
    <n v="1.04E-2"/>
    <n v="0.94"/>
    <n v="89.06"/>
    <n v="63"/>
    <n v="26.06"/>
    <n v="0"/>
    <n v="0"/>
    <n v="0"/>
    <x v="4145"/>
  </r>
  <r>
    <s v="ORD-20244411"/>
    <d v="2024-09-11T00:00:00"/>
    <s v="CUST-1087"/>
    <s v="Crest Direct"/>
    <x v="2"/>
    <x v="3"/>
    <s v="SP-06"/>
    <s v="Priya Sharma"/>
    <s v="PROD-402"/>
    <x v="10"/>
    <s v="Household Essentials"/>
    <n v="6"/>
    <n v="4.2"/>
    <n v="284"/>
    <n v="1704"/>
    <n v="2.5999999999999999E-3"/>
    <n v="4.43"/>
    <n v="1699.57"/>
    <n v="1192.8"/>
    <n v="506.77"/>
    <n v="0"/>
    <n v="0"/>
    <n v="0"/>
    <x v="4146"/>
  </r>
  <r>
    <s v="ORD-20244412"/>
    <d v="2025-11-04T00:00:00"/>
    <s v="CUST-1116"/>
    <s v="Titan Wholesale"/>
    <x v="3"/>
    <x v="1"/>
    <s v="SP-04"/>
    <s v="David Mueller"/>
    <s v="PROD-204"/>
    <x v="12"/>
    <s v="Home Care"/>
    <n v="7.2"/>
    <n v="3.6"/>
    <n v="27"/>
    <n v="194.4"/>
    <n v="6.3899999999999998E-2"/>
    <n v="12.42"/>
    <n v="181.98"/>
    <n v="97.2"/>
    <n v="84.78"/>
    <n v="0"/>
    <n v="0"/>
    <n v="0"/>
    <x v="4147"/>
  </r>
  <r>
    <s v="ORD-20244413"/>
    <d v="2025-11-11T00:00:00"/>
    <s v="CUST-1025"/>
    <s v="Summit Supermarkets"/>
    <x v="1"/>
    <x v="2"/>
    <s v="SP-08"/>
    <s v="Tariq Al-Mansoor"/>
    <s v="PROD-101"/>
    <x v="9"/>
    <s v="Personal Care"/>
    <n v="8.5"/>
    <n v="2.8"/>
    <n v="29"/>
    <n v="246.5"/>
    <n v="0.191"/>
    <n v="47.08"/>
    <n v="199.42"/>
    <n v="81.2"/>
    <n v="118.22"/>
    <n v="0"/>
    <n v="0"/>
    <n v="0"/>
    <x v="4148"/>
  </r>
  <r>
    <s v="ORD-20244414"/>
    <d v="2024-12-29T00:00:00"/>
    <s v="CUST-1012"/>
    <s v="Apex Wholesale"/>
    <x v="3"/>
    <x v="2"/>
    <s v="SP-03"/>
    <s v="Elena Rostova"/>
    <s v="PROD-105"/>
    <x v="1"/>
    <s v="Personal Care"/>
    <n v="14.5"/>
    <n v="4.2"/>
    <n v="56"/>
    <n v="812"/>
    <n v="0.2248"/>
    <n v="182.54"/>
    <n v="629.46"/>
    <n v="235.2"/>
    <n v="394.26"/>
    <n v="0"/>
    <n v="0"/>
    <n v="0"/>
    <x v="4149"/>
  </r>
  <r>
    <s v="ORD-20244415"/>
    <d v="2024-06-19T00:00:00"/>
    <s v="CUST-1104"/>
    <s v="Omega Retail"/>
    <x v="0"/>
    <x v="3"/>
    <s v="SP-01"/>
    <s v="Sarah Jenkins"/>
    <s v="PROD-303"/>
    <x v="5"/>
    <s v="Food &amp; Beverage"/>
    <n v="11"/>
    <n v="6.8"/>
    <n v="73"/>
    <n v="803"/>
    <n v="1.1299999999999999E-2"/>
    <n v="9.07"/>
    <n v="793.93"/>
    <n v="496.4"/>
    <n v="297.52999999999997"/>
    <n v="0"/>
    <n v="0"/>
    <n v="0"/>
    <x v="4150"/>
  </r>
  <r>
    <s v="ORD-20244416"/>
    <d v="2025-10-24T00:00:00"/>
    <s v="CUST-1051"/>
    <s v="Horizon Distributors"/>
    <x v="0"/>
    <x v="1"/>
    <s v="SP-02"/>
    <s v="Michael Chang"/>
    <s v="PROD-101"/>
    <x v="9"/>
    <s v="Personal Care"/>
    <n v="8.5"/>
    <n v="2.8"/>
    <n v="23"/>
    <n v="195.5"/>
    <n v="1.6199999999999999E-2"/>
    <n v="3.17"/>
    <n v="192.33"/>
    <n v="64.400000000000006"/>
    <n v="127.93"/>
    <n v="0"/>
    <n v="0"/>
    <n v="0"/>
    <x v="4151"/>
  </r>
  <r>
    <s v="ORD-20244417"/>
    <d v="2025-09-19T00:00:00"/>
    <s v="CUST-1023"/>
    <s v="Global Direct"/>
    <x v="0"/>
    <x v="1"/>
    <s v="SP-02"/>
    <s v="Michael Chang"/>
    <s v="PROD-102"/>
    <x v="15"/>
    <s v="Personal Care"/>
    <n v="6.2"/>
    <n v="1.9"/>
    <n v="15"/>
    <n v="93"/>
    <n v="3.2500000000000001E-2"/>
    <n v="3.02"/>
    <n v="89.98"/>
    <n v="28.5"/>
    <n v="61.48"/>
    <n v="0"/>
    <n v="0"/>
    <n v="0"/>
    <x v="4152"/>
  </r>
  <r>
    <s v="ORD-20244418"/>
    <d v="2024-02-15T00:00:00"/>
    <s v="CUST-1106"/>
    <s v="Omega Mart"/>
    <x v="2"/>
    <x v="3"/>
    <s v="SP-05"/>
    <s v="Kenji Sato"/>
    <s v="PROD-404"/>
    <x v="16"/>
    <s v="Household Essentials"/>
    <n v="4.9000000000000004"/>
    <n v="3.1"/>
    <n v="23"/>
    <n v="112.7"/>
    <n v="2.2000000000000001E-3"/>
    <n v="0.25"/>
    <n v="112.45"/>
    <n v="71.3"/>
    <n v="41.15"/>
    <n v="0"/>
    <n v="0"/>
    <n v="0"/>
    <x v="2612"/>
  </r>
  <r>
    <s v="ORD-20244419"/>
    <d v="2025-07-30T00:00:00"/>
    <s v="CUST-1066"/>
    <s v="Sterling Mart"/>
    <x v="0"/>
    <x v="1"/>
    <s v="SP-02"/>
    <s v="Michael Chang"/>
    <s v="PROD-204"/>
    <x v="12"/>
    <s v="Home Care"/>
    <n v="7.2"/>
    <n v="3.6"/>
    <n v="11"/>
    <n v="79.2"/>
    <n v="0.35139999999999999"/>
    <n v="27.83"/>
    <n v="51.37"/>
    <n v="39.6"/>
    <n v="11.77"/>
    <n v="0"/>
    <n v="0"/>
    <n v="0"/>
    <x v="4153"/>
  </r>
  <r>
    <s v="ORD-20244420"/>
    <d v="2025-10-22T00:00:00"/>
    <s v="CUST-1019"/>
    <s v="Global Distributors"/>
    <x v="2"/>
    <x v="1"/>
    <s v="SP-06"/>
    <s v="Priya Sharma"/>
    <s v="PROD-204"/>
    <x v="12"/>
    <s v="Home Care"/>
    <n v="7.2"/>
    <n v="3.6"/>
    <n v="16"/>
    <n v="115.2"/>
    <n v="1.5E-3"/>
    <n v="0.17"/>
    <n v="115.03"/>
    <n v="57.6"/>
    <n v="57.43"/>
    <n v="0"/>
    <n v="0"/>
    <n v="0"/>
    <x v="2112"/>
  </r>
  <r>
    <s v="ORD-20244421"/>
    <d v="2025-11-24T00:00:00"/>
    <s v="CUST-1052"/>
    <s v="Horizon Wholesale"/>
    <x v="4"/>
    <x v="3"/>
    <s v="SP-07"/>
    <s v="Carlos Mendez"/>
    <s v="PROD-301"/>
    <x v="2"/>
    <s v="Food &amp; Beverage"/>
    <n v="5"/>
    <n v="3.2"/>
    <n v="43"/>
    <n v="215"/>
    <n v="6.7999999999999996E-3"/>
    <n v="1.46"/>
    <n v="213.54"/>
    <n v="137.6"/>
    <n v="75.94"/>
    <n v="0"/>
    <n v="0"/>
    <n v="0"/>
    <x v="4154"/>
  </r>
  <r>
    <s v="ORD-20244422"/>
    <d v="2025-10-24T00:00:00"/>
    <s v="CUST-1037"/>
    <s v="Prime Stores"/>
    <x v="2"/>
    <x v="4"/>
    <s v="SP-06"/>
    <s v="Priya Sharma"/>
    <s v="PROD-401"/>
    <x v="3"/>
    <s v="Household Essentials"/>
    <n v="10.5"/>
    <n v="7.5"/>
    <n v="37"/>
    <n v="388.5"/>
    <n v="0.05"/>
    <n v="19.420000000000002"/>
    <n v="369.08"/>
    <n v="277.5"/>
    <n v="91.58"/>
    <n v="0"/>
    <n v="0"/>
    <n v="0"/>
    <x v="4155"/>
  </r>
  <r>
    <s v="ORD-20244423"/>
    <d v="2025-02-13T00:00:00"/>
    <s v="CUST-1078"/>
    <s v="Beacon Express"/>
    <x v="2"/>
    <x v="2"/>
    <s v="SP-06"/>
    <s v="Priya Sharma"/>
    <s v="PROD-104"/>
    <x v="6"/>
    <s v="Personal Care"/>
    <n v="9.9"/>
    <n v="3.1"/>
    <n v="11"/>
    <n v="108.9"/>
    <n v="0.20680000000000001"/>
    <n v="22.52"/>
    <n v="86.38"/>
    <n v="34.1"/>
    <n v="52.28"/>
    <n v="5"/>
    <n v="39.26"/>
    <n v="18"/>
    <x v="4156"/>
  </r>
  <r>
    <s v="ORD-20244424"/>
    <d v="2026-02-09T00:00:00"/>
    <s v="CUST-1075"/>
    <s v="Beacon Distributors"/>
    <x v="4"/>
    <x v="3"/>
    <s v="SP-07"/>
    <s v="Carlos Mendez"/>
    <s v="PROD-102"/>
    <x v="15"/>
    <s v="Personal Care"/>
    <n v="6.2"/>
    <n v="1.9"/>
    <n v="45"/>
    <n v="279"/>
    <n v="5.1000000000000004E-3"/>
    <n v="1.42"/>
    <n v="277.58"/>
    <n v="85.5"/>
    <n v="192.08"/>
    <n v="0"/>
    <n v="0"/>
    <n v="0"/>
    <x v="4157"/>
  </r>
  <r>
    <s v="ORD-20244425"/>
    <d v="2024-12-05T00:00:00"/>
    <s v="CUST-1080"/>
    <s v="Crest Retail"/>
    <x v="3"/>
    <x v="4"/>
    <s v="SP-04"/>
    <s v="David Mueller"/>
    <s v="PROD-404"/>
    <x v="16"/>
    <s v="Household Essentials"/>
    <n v="4.9000000000000004"/>
    <n v="3.1"/>
    <n v="539"/>
    <n v="2641.1"/>
    <n v="0.1774"/>
    <n v="468.53"/>
    <n v="2172.5700000000002"/>
    <n v="1670.9"/>
    <n v="501.67"/>
    <n v="0"/>
    <n v="0"/>
    <n v="0"/>
    <x v="4158"/>
  </r>
  <r>
    <s v="ORD-20244426"/>
    <d v="2026-03-26T00:00:00"/>
    <s v="CUST-1097"/>
    <s v="Atlas Supermarkets"/>
    <x v="0"/>
    <x v="1"/>
    <s v="SP-02"/>
    <s v="Michael Chang"/>
    <s v="PROD-301"/>
    <x v="2"/>
    <s v="Food &amp; Beverage"/>
    <n v="5"/>
    <n v="3.2"/>
    <n v="6"/>
    <n v="30"/>
    <n v="1.4E-3"/>
    <n v="0.04"/>
    <n v="29.96"/>
    <n v="19.2"/>
    <n v="10.76"/>
    <n v="0"/>
    <n v="0"/>
    <n v="0"/>
    <x v="3320"/>
  </r>
  <r>
    <s v="ORD-20244427"/>
    <d v="2025-03-16T00:00:00"/>
    <s v="CUST-1065"/>
    <s v="Sterling Supermarkets"/>
    <x v="3"/>
    <x v="3"/>
    <s v="SP-03"/>
    <s v="Elena Rostova"/>
    <s v="PROD-402"/>
    <x v="10"/>
    <s v="Household Essentials"/>
    <n v="6"/>
    <n v="4.2"/>
    <n v="52"/>
    <n v="312"/>
    <n v="1.2500000000000001E-2"/>
    <n v="3.9"/>
    <n v="308.10000000000002"/>
    <n v="218.4"/>
    <n v="89.7"/>
    <n v="0"/>
    <n v="0"/>
    <n v="0"/>
    <x v="4159"/>
  </r>
  <r>
    <s v="ORD-20244428"/>
    <d v="2024-04-18T00:00:00"/>
    <s v="CUST-1008"/>
    <s v="Apex Retail"/>
    <x v="0"/>
    <x v="1"/>
    <s v="SP-02"/>
    <s v="Michael Chang"/>
    <s v="PROD-204"/>
    <x v="12"/>
    <s v="Home Care"/>
    <n v="7.2"/>
    <n v="3.6"/>
    <n v="11"/>
    <n v="79.2"/>
    <n v="2.8000000000000001E-2"/>
    <n v="2.2200000000000002"/>
    <n v="76.98"/>
    <n v="39.6"/>
    <n v="37.380000000000003"/>
    <n v="0"/>
    <n v="0"/>
    <n v="0"/>
    <x v="4160"/>
  </r>
  <r>
    <s v="ORD-20244429"/>
    <d v="2024-01-11T00:00:00"/>
    <s v="CUST-1005"/>
    <s v="Metro Stores"/>
    <x v="0"/>
    <x v="0"/>
    <s v="SP-02"/>
    <s v="Michael Chang"/>
    <s v="PROD-403"/>
    <x v="11"/>
    <s v="Household Essentials"/>
    <n v="5.5"/>
    <n v="3.8"/>
    <n v="130"/>
    <n v="715"/>
    <n v="3.6600000000000001E-2"/>
    <n v="26.17"/>
    <n v="688.83"/>
    <n v="494"/>
    <n v="194.83"/>
    <n v="0"/>
    <n v="0"/>
    <n v="0"/>
    <x v="4161"/>
  </r>
  <r>
    <s v="ORD-20244430"/>
    <d v="2024-04-10T00:00:00"/>
    <s v="CUST-1118"/>
    <s v="Titan Express"/>
    <x v="0"/>
    <x v="3"/>
    <s v="SP-01"/>
    <s v="Sarah Jenkins"/>
    <s v="PROD-105"/>
    <x v="1"/>
    <s v="Personal Care"/>
    <n v="14.5"/>
    <n v="4.2"/>
    <n v="33"/>
    <n v="478.5"/>
    <n v="7.4000000000000003E-3"/>
    <n v="3.54"/>
    <n v="474.96"/>
    <n v="138.6"/>
    <n v="336.36"/>
    <n v="7"/>
    <n v="100.75"/>
    <n v="32.9"/>
    <x v="4162"/>
  </r>
  <r>
    <s v="ORD-20244431"/>
    <d v="2024-09-21T00:00:00"/>
    <s v="CUST-1020"/>
    <s v="Global Wholesale"/>
    <x v="0"/>
    <x v="1"/>
    <s v="SP-01"/>
    <s v="Sarah Jenkins"/>
    <s v="PROD-302"/>
    <x v="7"/>
    <s v="Food &amp; Beverage"/>
    <n v="3.8"/>
    <n v="2.6"/>
    <n v="23"/>
    <n v="87.4"/>
    <n v="7.3000000000000001E-3"/>
    <n v="0.64"/>
    <n v="86.76"/>
    <n v="59.8"/>
    <n v="26.96"/>
    <n v="0"/>
    <n v="0"/>
    <n v="0"/>
    <x v="4163"/>
  </r>
  <r>
    <s v="ORD-20244432"/>
    <d v="2024-08-15T00:00:00"/>
    <s v="CUST-1031"/>
    <s v="Summit Direct"/>
    <x v="4"/>
    <x v="1"/>
    <s v="SP-07"/>
    <s v="Carlos Mendez"/>
    <s v="PROD-203"/>
    <x v="0"/>
    <s v="Home Care"/>
    <n v="5.8"/>
    <n v="2.7"/>
    <n v="15"/>
    <n v="87"/>
    <n v="4.4000000000000003E-3"/>
    <n v="0.38"/>
    <n v="86.62"/>
    <n v="40.5"/>
    <n v="46.12"/>
    <n v="0"/>
    <n v="0"/>
    <n v="0"/>
    <x v="1125"/>
  </r>
  <r>
    <s v="ORD-20244433"/>
    <d v="2025-06-06T00:00:00"/>
    <s v="CUST-1030"/>
    <s v="Summit Express"/>
    <x v="3"/>
    <x v="3"/>
    <s v="SP-03"/>
    <s v="Elena Rostova"/>
    <s v="PROD-301"/>
    <x v="2"/>
    <s v="Food &amp; Beverage"/>
    <n v="5"/>
    <n v="3.2"/>
    <n v="33"/>
    <n v="165"/>
    <n v="2.5999999999999999E-2"/>
    <n v="4.29"/>
    <n v="160.71"/>
    <n v="105.6"/>
    <n v="55.11"/>
    <n v="0"/>
    <n v="0"/>
    <n v="0"/>
    <x v="3084"/>
  </r>
  <r>
    <s v="ORD-20244434"/>
    <d v="2026-02-03T00:00:00"/>
    <s v="CUST-1116"/>
    <s v="Titan Wholesale"/>
    <x v="3"/>
    <x v="1"/>
    <s v="SP-03"/>
    <s v="Elena Rostova"/>
    <s v="PROD-102"/>
    <x v="15"/>
    <s v="Personal Care"/>
    <n v="6.2"/>
    <n v="1.9"/>
    <n v="11"/>
    <n v="68.2"/>
    <n v="1.1299999999999999E-2"/>
    <n v="0.77"/>
    <n v="67.430000000000007"/>
    <n v="20.9"/>
    <n v="46.53"/>
    <n v="0"/>
    <n v="0"/>
    <n v="0"/>
    <x v="4164"/>
  </r>
  <r>
    <s v="ORD-20244435"/>
    <d v="2025-06-15T00:00:00"/>
    <s v="CUST-1008"/>
    <s v="Apex Retail"/>
    <x v="0"/>
    <x v="1"/>
    <s v="SP-02"/>
    <s v="Michael Chang"/>
    <s v="PROD-302"/>
    <x v="7"/>
    <s v="Food &amp; Beverage"/>
    <n v="3.8"/>
    <n v="2.6"/>
    <n v="29"/>
    <n v="110.2"/>
    <n v="1.72E-2"/>
    <n v="1.9"/>
    <n v="108.3"/>
    <n v="75.400000000000006"/>
    <n v="32.9"/>
    <n v="0"/>
    <n v="0"/>
    <n v="0"/>
    <x v="4165"/>
  </r>
  <r>
    <s v="ORD-20244436"/>
    <d v="2025-07-25T00:00:00"/>
    <s v="CUST-1014"/>
    <s v="Apex Express"/>
    <x v="3"/>
    <x v="3"/>
    <s v="SP-03"/>
    <s v="Elena Rostova"/>
    <s v="PROD-104"/>
    <x v="6"/>
    <s v="Personal Care"/>
    <n v="9.9"/>
    <n v="3.1"/>
    <n v="87"/>
    <n v="861.3"/>
    <n v="7.3000000000000001E-3"/>
    <n v="6.29"/>
    <n v="855.01"/>
    <n v="269.7"/>
    <n v="585.30999999999995"/>
    <n v="0"/>
    <n v="0"/>
    <n v="0"/>
    <x v="4166"/>
  </r>
  <r>
    <s v="ORD-20244437"/>
    <d v="2025-08-17T00:00:00"/>
    <s v="CUST-1017"/>
    <s v="Global Supermarkets"/>
    <x v="1"/>
    <x v="2"/>
    <s v="SP-08"/>
    <s v="Tariq Al-Mansoor"/>
    <s v="PROD-102"/>
    <x v="15"/>
    <s v="Personal Care"/>
    <n v="6.2"/>
    <n v="1.9"/>
    <n v="29"/>
    <n v="179.8"/>
    <n v="0.13830000000000001"/>
    <n v="24.87"/>
    <n v="154.93"/>
    <n v="55.1"/>
    <n v="99.83"/>
    <n v="0"/>
    <n v="0"/>
    <n v="0"/>
    <x v="4167"/>
  </r>
  <r>
    <s v="ORD-20244438"/>
    <d v="2025-12-05T00:00:00"/>
    <s v="CUST-1001"/>
    <s v="Metro Supermarkets"/>
    <x v="2"/>
    <x v="4"/>
    <s v="SP-05"/>
    <s v="Kenji Sato"/>
    <s v="PROD-202"/>
    <x v="4"/>
    <s v="Home Care"/>
    <n v="4.5"/>
    <n v="2.1"/>
    <n v="133"/>
    <n v="598.5"/>
    <n v="6.5600000000000006E-2"/>
    <n v="39.26"/>
    <n v="559.24"/>
    <n v="279.3"/>
    <n v="279.94"/>
    <n v="0"/>
    <n v="0"/>
    <n v="0"/>
    <x v="4168"/>
  </r>
  <r>
    <s v="ORD-20244439"/>
    <d v="2025-08-12T00:00:00"/>
    <s v="CUST-1033"/>
    <s v="Prime Supermarkets"/>
    <x v="0"/>
    <x v="2"/>
    <s v="SP-02"/>
    <s v="Michael Chang"/>
    <s v="PROD-302"/>
    <x v="7"/>
    <s v="Food &amp; Beverage"/>
    <n v="3.8"/>
    <n v="2.6"/>
    <n v="46"/>
    <n v="174.8"/>
    <n v="0.1983"/>
    <n v="34.659999999999997"/>
    <n v="140.13999999999999"/>
    <n v="119.6"/>
    <n v="20.54"/>
    <n v="0"/>
    <n v="0"/>
    <n v="0"/>
    <x v="4169"/>
  </r>
  <r>
    <s v="ORD-20244440"/>
    <d v="2024-08-14T00:00:00"/>
    <s v="CUST-1022"/>
    <s v="Global Express"/>
    <x v="0"/>
    <x v="4"/>
    <s v="SP-02"/>
    <s v="Michael Chang"/>
    <s v="PROD-204"/>
    <x v="12"/>
    <s v="Home Care"/>
    <n v="7.2"/>
    <n v="3.6"/>
    <n v="28"/>
    <n v="201.6"/>
    <n v="0.38440000000000002"/>
    <n v="77.5"/>
    <n v="124.1"/>
    <n v="100.8"/>
    <n v="23.3"/>
    <n v="0"/>
    <n v="0"/>
    <n v="0"/>
    <x v="133"/>
  </r>
  <r>
    <s v="ORD-20244441"/>
    <d v="2025-04-01T00:00:00"/>
    <s v="CUST-1061"/>
    <s v="Pioneer Stores"/>
    <x v="0"/>
    <x v="3"/>
    <s v="SP-02"/>
    <s v="Michael Chang"/>
    <s v="PROD-302"/>
    <x v="7"/>
    <s v="Food &amp; Beverage"/>
    <n v="3.8"/>
    <n v="2.6"/>
    <n v="34"/>
    <n v="129.19999999999999"/>
    <n v="3.5999999999999997E-2"/>
    <n v="4.6500000000000004"/>
    <n v="124.55"/>
    <n v="88.4"/>
    <n v="36.15"/>
    <n v="0"/>
    <n v="0"/>
    <n v="0"/>
    <x v="722"/>
  </r>
  <r>
    <s v="ORD-20244442"/>
    <d v="2025-01-18T00:00:00"/>
    <s v="CUST-1064"/>
    <s v="Sterling Retail"/>
    <x v="0"/>
    <x v="1"/>
    <s v="SP-01"/>
    <s v="Sarah Jenkins"/>
    <s v="PROD-103"/>
    <x v="13"/>
    <s v="Personal Care"/>
    <n v="4.8"/>
    <n v="1.4"/>
    <n v="3"/>
    <n v="14.4"/>
    <n v="0.35720000000000002"/>
    <n v="5.14"/>
    <n v="9.26"/>
    <n v="4.2"/>
    <n v="5.0599999999999996"/>
    <n v="0"/>
    <n v="0"/>
    <n v="0"/>
    <x v="4170"/>
  </r>
  <r>
    <s v="ORD-20244443"/>
    <d v="2025-02-04T00:00:00"/>
    <s v="CUST-1057"/>
    <s v="Pioneer Supermarkets"/>
    <x v="2"/>
    <x v="2"/>
    <s v="SP-05"/>
    <s v="Kenji Sato"/>
    <s v="PROD-403"/>
    <x v="11"/>
    <s v="Household Essentials"/>
    <n v="5.5"/>
    <n v="3.8"/>
    <n v="3"/>
    <n v="16.5"/>
    <n v="7.9699999999999993E-2"/>
    <n v="1.32"/>
    <n v="15.18"/>
    <n v="11.4"/>
    <n v="3.78"/>
    <n v="0"/>
    <n v="0"/>
    <n v="0"/>
    <x v="4171"/>
  </r>
  <r>
    <s v="ORD-20244444"/>
    <d v="2025-04-19T00:00:00"/>
    <s v="CUST-1052"/>
    <s v="Horizon Wholesale"/>
    <x v="4"/>
    <x v="3"/>
    <s v="SP-07"/>
    <s v="Carlos Mendez"/>
    <s v="PROD-403"/>
    <x v="11"/>
    <s v="Household Essentials"/>
    <n v="5.5"/>
    <n v="3.8"/>
    <n v="81"/>
    <n v="445.5"/>
    <n v="2.7699999999999999E-2"/>
    <n v="12.34"/>
    <n v="433.16"/>
    <n v="307.8"/>
    <n v="125.36"/>
    <n v="0"/>
    <n v="0"/>
    <n v="0"/>
    <x v="4172"/>
  </r>
  <r>
    <s v="ORD-20244445"/>
    <d v="2026-03-01T00:00:00"/>
    <s v="CUST-1006"/>
    <s v="Metro Express"/>
    <x v="4"/>
    <x v="3"/>
    <s v="SP-07"/>
    <s v="Carlos Mendez"/>
    <s v="PROD-403"/>
    <x v="11"/>
    <s v="Household Essentials"/>
    <n v="5.5"/>
    <n v="3.8"/>
    <n v="36"/>
    <n v="198"/>
    <n v="0.4803"/>
    <n v="95.1"/>
    <n v="102.9"/>
    <n v="136.80000000000001"/>
    <n v="-33.9"/>
    <n v="0"/>
    <n v="0"/>
    <n v="0"/>
    <x v="4173"/>
  </r>
  <r>
    <s v="ORD-20244446"/>
    <d v="2025-11-26T00:00:00"/>
    <s v="CUST-1109"/>
    <s v="Omega Stores"/>
    <x v="2"/>
    <x v="2"/>
    <s v="SP-05"/>
    <s v="Kenji Sato"/>
    <s v="PROD-101"/>
    <x v="9"/>
    <s v="Personal Care"/>
    <n v="8.5"/>
    <n v="2.8"/>
    <n v="31"/>
    <n v="263.5"/>
    <n v="0.23949999999999999"/>
    <n v="63.11"/>
    <n v="200.39"/>
    <n v="86.8"/>
    <n v="113.59"/>
    <n v="0"/>
    <n v="0"/>
    <n v="0"/>
    <x v="4174"/>
  </r>
  <r>
    <s v="ORD-20244447"/>
    <d v="2025-08-25T00:00:00"/>
    <s v="CUST-1085"/>
    <s v="Crest Stores"/>
    <x v="2"/>
    <x v="3"/>
    <s v="SP-05"/>
    <s v="Kenji Sato"/>
    <s v="PROD-402"/>
    <x v="10"/>
    <s v="Household Essentials"/>
    <n v="6"/>
    <n v="4.2"/>
    <n v="63"/>
    <n v="378"/>
    <n v="3.0000000000000001E-3"/>
    <n v="1.1299999999999999"/>
    <n v="376.87"/>
    <n v="264.60000000000002"/>
    <n v="112.27"/>
    <n v="0"/>
    <n v="0"/>
    <n v="0"/>
    <x v="4175"/>
  </r>
  <r>
    <s v="ORD-20244448"/>
    <d v="2025-12-08T00:00:00"/>
    <s v="CUST-1109"/>
    <s v="Omega Stores"/>
    <x v="2"/>
    <x v="2"/>
    <s v="SP-05"/>
    <s v="Kenji Sato"/>
    <s v="PROD-104"/>
    <x v="6"/>
    <s v="Personal Care"/>
    <n v="9.9"/>
    <n v="3.1"/>
    <n v="16"/>
    <n v="158.4"/>
    <n v="9.0899999999999995E-2"/>
    <n v="14.4"/>
    <n v="144"/>
    <n v="49.6"/>
    <n v="94.4"/>
    <n v="0"/>
    <n v="0"/>
    <n v="0"/>
    <x v="4176"/>
  </r>
  <r>
    <s v="ORD-20244449"/>
    <d v="2025-05-27T00:00:00"/>
    <s v="CUST-1108"/>
    <s v="Omega Wholesale"/>
    <x v="0"/>
    <x v="4"/>
    <s v="SP-02"/>
    <s v="Michael Chang"/>
    <s v="PROD-304"/>
    <x v="8"/>
    <s v="Food &amp; Beverage"/>
    <n v="4.2"/>
    <n v="2.8"/>
    <n v="67"/>
    <n v="281.39999999999998"/>
    <n v="0.14380000000000001"/>
    <n v="40.47"/>
    <n v="240.93"/>
    <n v="187.6"/>
    <n v="53.33"/>
    <n v="0"/>
    <n v="0"/>
    <n v="0"/>
    <x v="4177"/>
  </r>
  <r>
    <s v="ORD-20244450"/>
    <d v="2024-06-03T00:00:00"/>
    <s v="CUST-1037"/>
    <s v="Prime Stores"/>
    <x v="2"/>
    <x v="4"/>
    <s v="SP-06"/>
    <s v="Priya Sharma"/>
    <s v="PROD-202"/>
    <x v="4"/>
    <s v="Home Care"/>
    <n v="4.5"/>
    <n v="2.1"/>
    <n v="49"/>
    <n v="220.5"/>
    <n v="5.3199999999999997E-2"/>
    <n v="11.73"/>
    <n v="208.77"/>
    <n v="102.9"/>
    <n v="105.87"/>
    <n v="0"/>
    <n v="0"/>
    <n v="0"/>
    <x v="4178"/>
  </r>
  <r>
    <s v="ORD-20244451"/>
    <d v="2024-12-19T00:00:00"/>
    <s v="CUST-1039"/>
    <s v="Prime Direct"/>
    <x v="3"/>
    <x v="3"/>
    <s v="SP-03"/>
    <s v="Elena Rostova"/>
    <s v="PROD-202"/>
    <x v="4"/>
    <s v="Home Care"/>
    <n v="4.5"/>
    <n v="2.1"/>
    <n v="63"/>
    <n v="283.5"/>
    <n v="5.1000000000000004E-3"/>
    <n v="1.45"/>
    <n v="282.05"/>
    <n v="132.30000000000001"/>
    <n v="149.75"/>
    <n v="0"/>
    <n v="0"/>
    <n v="0"/>
    <x v="4179"/>
  </r>
  <r>
    <s v="ORD-20244452"/>
    <d v="2024-01-26T00:00:00"/>
    <s v="CUST-1068"/>
    <s v="Sterling Wholesale"/>
    <x v="3"/>
    <x v="4"/>
    <s v="SP-03"/>
    <s v="Elena Rostova"/>
    <s v="PROD-104"/>
    <x v="6"/>
    <s v="Personal Care"/>
    <n v="9.9"/>
    <n v="3.1"/>
    <n v="139"/>
    <n v="1376.1"/>
    <n v="0.16289999999999999"/>
    <n v="224.17"/>
    <n v="1151.93"/>
    <n v="430.9"/>
    <n v="721.03"/>
    <n v="0"/>
    <n v="0"/>
    <n v="0"/>
    <x v="4180"/>
  </r>
  <r>
    <s v="ORD-20244453"/>
    <d v="2025-05-09T00:00:00"/>
    <s v="CUST-1057"/>
    <s v="Pioneer Supermarkets"/>
    <x v="2"/>
    <x v="2"/>
    <s v="SP-05"/>
    <s v="Kenji Sato"/>
    <s v="PROD-203"/>
    <x v="0"/>
    <s v="Home Care"/>
    <n v="5.8"/>
    <n v="2.7"/>
    <n v="58"/>
    <n v="336.4"/>
    <n v="0.1275"/>
    <n v="42.89"/>
    <n v="293.51"/>
    <n v="156.6"/>
    <n v="136.91"/>
    <n v="11"/>
    <n v="55.67"/>
    <n v="35.200000000000003"/>
    <x v="4181"/>
  </r>
  <r>
    <s v="ORD-20244454"/>
    <d v="2024-04-17T00:00:00"/>
    <s v="CUST-1040"/>
    <s v="Vanguard Retail"/>
    <x v="4"/>
    <x v="4"/>
    <s v="SP-07"/>
    <s v="Carlos Mendez"/>
    <s v="PROD-301"/>
    <x v="2"/>
    <s v="Food &amp; Beverage"/>
    <n v="5"/>
    <n v="3.2"/>
    <n v="451"/>
    <n v="2255"/>
    <n v="8.5500000000000007E-2"/>
    <n v="192.8"/>
    <n v="2062.1999999999998"/>
    <n v="1443.2"/>
    <n v="619"/>
    <n v="0"/>
    <n v="0"/>
    <n v="0"/>
    <x v="4182"/>
  </r>
  <r>
    <s v="ORD-20244455"/>
    <d v="2024-10-29T00:00:00"/>
    <s v="CUST-1020"/>
    <s v="Global Wholesale"/>
    <x v="0"/>
    <x v="1"/>
    <s v="SP-02"/>
    <s v="Michael Chang"/>
    <s v="PROD-104"/>
    <x v="6"/>
    <s v="Personal Care"/>
    <n v="9.9"/>
    <n v="3.1"/>
    <n v="3"/>
    <n v="29.7"/>
    <n v="0.3695"/>
    <n v="10.97"/>
    <n v="18.73"/>
    <n v="9.3000000000000007"/>
    <n v="9.43"/>
    <n v="0"/>
    <n v="0"/>
    <n v="0"/>
    <x v="4183"/>
  </r>
  <r>
    <s v="ORD-20244456"/>
    <d v="2025-03-01T00:00:00"/>
    <s v="CUST-1017"/>
    <s v="Global Supermarkets"/>
    <x v="1"/>
    <x v="2"/>
    <s v="SP-08"/>
    <s v="Tariq Al-Mansoor"/>
    <s v="PROD-104"/>
    <x v="6"/>
    <s v="Personal Care"/>
    <n v="9.9"/>
    <n v="3.1"/>
    <n v="13"/>
    <n v="128.69999999999999"/>
    <n v="0.11459999999999999"/>
    <n v="14.75"/>
    <n v="113.95"/>
    <n v="40.299999999999997"/>
    <n v="73.650000000000006"/>
    <n v="0"/>
    <n v="0"/>
    <n v="0"/>
    <x v="4184"/>
  </r>
  <r>
    <s v="ORD-20244457"/>
    <d v="2026-07-31T00:00:00"/>
    <s v="CUST-1009"/>
    <s v="Apex Supermarkets"/>
    <x v="3"/>
    <x v="3"/>
    <s v="SP-04"/>
    <s v="David Mueller"/>
    <s v="PROD-302"/>
    <x v="7"/>
    <s v="Food &amp; Beverage"/>
    <n v="3.8"/>
    <n v="2.6"/>
    <n v="20"/>
    <n v="76"/>
    <n v="7.7999999999999996E-3"/>
    <n v="0.59"/>
    <n v="75.41"/>
    <n v="52"/>
    <n v="23.41"/>
    <n v="0"/>
    <n v="0"/>
    <n v="0"/>
    <x v="4185"/>
  </r>
  <r>
    <s v="ORD-20244458"/>
    <d v="2024-03-28T00:00:00"/>
    <s v="CUST-1033"/>
    <s v="Prime Supermarkets"/>
    <x v="0"/>
    <x v="2"/>
    <s v="SP-01"/>
    <s v="Sarah Jenkins"/>
    <s v="PROD-105"/>
    <x v="1"/>
    <s v="Personal Care"/>
    <n v="14.5"/>
    <n v="4.2"/>
    <n v="38"/>
    <n v="551"/>
    <n v="6.9800000000000001E-2"/>
    <n v="38.46"/>
    <n v="512.54"/>
    <n v="159.6"/>
    <n v="352.94"/>
    <n v="0"/>
    <n v="0"/>
    <n v="0"/>
    <x v="4186"/>
  </r>
  <r>
    <s v="ORD-20244459"/>
    <d v="2024-04-28T00:00:00"/>
    <s v="CUST-1032"/>
    <s v="Prime Retail"/>
    <x v="0"/>
    <x v="1"/>
    <s v="SP-02"/>
    <s v="Michael Chang"/>
    <s v="PROD-404"/>
    <x v="16"/>
    <s v="Household Essentials"/>
    <n v="4.9000000000000004"/>
    <n v="3.1"/>
    <n v="27"/>
    <n v="132.30000000000001"/>
    <n v="2.3699999999999999E-2"/>
    <n v="3.14"/>
    <n v="129.16"/>
    <n v="83.7"/>
    <n v="45.46"/>
    <n v="0"/>
    <n v="0"/>
    <n v="0"/>
    <x v="3703"/>
  </r>
  <r>
    <s v="ORD-20244460"/>
    <d v="2026-05-01T00:00:00"/>
    <s v="CUST-1015"/>
    <s v="Apex Direct"/>
    <x v="2"/>
    <x v="3"/>
    <s v="SP-06"/>
    <s v="Priya Sharma"/>
    <s v="PROD-402"/>
    <x v="10"/>
    <s v="Household Essentials"/>
    <n v="6"/>
    <n v="4.2"/>
    <n v="68"/>
    <n v="408"/>
    <n v="8.6E-3"/>
    <n v="3.51"/>
    <n v="404.49"/>
    <n v="285.60000000000002"/>
    <n v="118.89"/>
    <n v="0"/>
    <n v="0"/>
    <n v="0"/>
    <x v="4187"/>
  </r>
  <r>
    <s v="ORD-20244461"/>
    <d v="2026-08-21T00:00:00"/>
    <s v="CUST-1050"/>
    <s v="Horizon Mart"/>
    <x v="0"/>
    <x v="4"/>
    <s v="SP-02"/>
    <s v="Michael Chang"/>
    <s v="PROD-301"/>
    <x v="2"/>
    <s v="Food &amp; Beverage"/>
    <n v="5"/>
    <n v="3.2"/>
    <n v="226"/>
    <n v="1130"/>
    <n v="0.13389999999999999"/>
    <n v="151.31"/>
    <n v="978.69"/>
    <n v="723.2"/>
    <n v="255.49"/>
    <n v="0"/>
    <n v="0"/>
    <n v="0"/>
    <x v="4016"/>
  </r>
  <r>
    <s v="ORD-20244462"/>
    <d v="2026-01-17T00:00:00"/>
    <s v="CUST-1047"/>
    <s v="Vanguard Direct"/>
    <x v="2"/>
    <x v="1"/>
    <s v="SP-05"/>
    <s v="Kenji Sato"/>
    <s v="PROD-201"/>
    <x v="14"/>
    <s v="Home Care"/>
    <n v="12"/>
    <n v="6.5"/>
    <n v="51"/>
    <n v="612"/>
    <n v="5.7500000000000002E-2"/>
    <n v="35.19"/>
    <n v="576.80999999999995"/>
    <n v="331.5"/>
    <n v="245.31"/>
    <n v="0"/>
    <n v="0"/>
    <n v="0"/>
    <x v="4188"/>
  </r>
  <r>
    <s v="ORD-20244463"/>
    <d v="2024-05-25T00:00:00"/>
    <s v="CUST-1067"/>
    <s v="Sterling Distributors"/>
    <x v="1"/>
    <x v="1"/>
    <s v="SP-08"/>
    <s v="Tariq Al-Mansoor"/>
    <s v="PROD-201"/>
    <x v="14"/>
    <s v="Home Care"/>
    <n v="12"/>
    <n v="6.5"/>
    <n v="10"/>
    <n v="120"/>
    <n v="5.8099999999999999E-2"/>
    <n v="6.97"/>
    <n v="113.03"/>
    <n v="65"/>
    <n v="48.03"/>
    <n v="0"/>
    <n v="0"/>
    <n v="0"/>
    <x v="4189"/>
  </r>
  <r>
    <s v="ORD-20244464"/>
    <d v="2024-12-22T00:00:00"/>
    <s v="CUST-1022"/>
    <s v="Global Express"/>
    <x v="0"/>
    <x v="4"/>
    <s v="SP-02"/>
    <s v="Michael Chang"/>
    <s v="PROD-402"/>
    <x v="10"/>
    <s v="Household Essentials"/>
    <n v="6"/>
    <n v="4.2"/>
    <n v="92"/>
    <n v="552"/>
    <n v="0.38590000000000002"/>
    <n v="213.02"/>
    <n v="338.98"/>
    <n v="386.4"/>
    <n v="-47.42"/>
    <n v="0"/>
    <n v="0"/>
    <n v="0"/>
    <x v="4190"/>
  </r>
  <r>
    <s v="ORD-20244465"/>
    <d v="2024-11-15T00:00:00"/>
    <s v="CUST-1048"/>
    <s v="Horizon Retail"/>
    <x v="3"/>
    <x v="1"/>
    <s v="SP-03"/>
    <s v="Elena Rostova"/>
    <s v="PROD-401"/>
    <x v="3"/>
    <s v="Household Essentials"/>
    <n v="10.5"/>
    <n v="7.5"/>
    <n v="64"/>
    <n v="672"/>
    <n v="3.8800000000000001E-2"/>
    <n v="26.07"/>
    <n v="645.92999999999995"/>
    <n v="480"/>
    <n v="165.93"/>
    <n v="0"/>
    <n v="0"/>
    <n v="0"/>
    <x v="4191"/>
  </r>
  <r>
    <s v="ORD-20244466"/>
    <d v="2024-12-17T00:00:00"/>
    <s v="CUST-1020"/>
    <s v="Global Wholesale"/>
    <x v="0"/>
    <x v="1"/>
    <s v="SP-01"/>
    <s v="Sarah Jenkins"/>
    <s v="PROD-101"/>
    <x v="9"/>
    <s v="Personal Care"/>
    <n v="8.5"/>
    <n v="2.8"/>
    <n v="76"/>
    <n v="646"/>
    <n v="1.52E-2"/>
    <n v="9.82"/>
    <n v="636.17999999999995"/>
    <n v="212.8"/>
    <n v="423.38"/>
    <n v="0"/>
    <n v="0"/>
    <n v="0"/>
    <x v="4192"/>
  </r>
  <r>
    <s v="ORD-20244467"/>
    <d v="2025-04-11T00:00:00"/>
    <s v="CUST-1008"/>
    <s v="Apex Retail"/>
    <x v="0"/>
    <x v="1"/>
    <s v="SP-01"/>
    <s v="Sarah Jenkins"/>
    <s v="PROD-302"/>
    <x v="7"/>
    <s v="Food &amp; Beverage"/>
    <n v="3.8"/>
    <n v="2.6"/>
    <n v="30"/>
    <n v="114"/>
    <n v="2.0999999999999999E-3"/>
    <n v="0.24"/>
    <n v="113.76"/>
    <n v="78"/>
    <n v="35.76"/>
    <n v="0"/>
    <n v="0"/>
    <n v="0"/>
    <x v="4193"/>
  </r>
  <r>
    <s v="ORD-20244468"/>
    <d v="2026-03-14T00:00:00"/>
    <s v="CUST-1115"/>
    <s v="Titan Distributors"/>
    <x v="2"/>
    <x v="1"/>
    <s v="SP-06"/>
    <s v="Priya Sharma"/>
    <s v="PROD-103"/>
    <x v="13"/>
    <s v="Personal Care"/>
    <n v="4.8"/>
    <n v="1.4"/>
    <n v="3"/>
    <n v="14.4"/>
    <n v="3.78E-2"/>
    <n v="0.54"/>
    <n v="13.86"/>
    <n v="4.2"/>
    <n v="9.66"/>
    <n v="0"/>
    <n v="0"/>
    <n v="0"/>
    <x v="4194"/>
  </r>
  <r>
    <s v="ORD-20244469"/>
    <d v="2024-07-30T00:00:00"/>
    <s v="CUST-1084"/>
    <s v="Crest Wholesale"/>
    <x v="0"/>
    <x v="4"/>
    <s v="SP-02"/>
    <s v="Michael Chang"/>
    <s v="PROD-102"/>
    <x v="15"/>
    <s v="Personal Care"/>
    <n v="6.2"/>
    <n v="1.9"/>
    <n v="81"/>
    <n v="502.2"/>
    <n v="2.1700000000000001E-2"/>
    <n v="10.9"/>
    <n v="491.3"/>
    <n v="153.9"/>
    <n v="337.4"/>
    <n v="0"/>
    <n v="0"/>
    <n v="0"/>
    <x v="4195"/>
  </r>
  <r>
    <s v="ORD-20244470"/>
    <d v="2025-06-17T00:00:00"/>
    <s v="CUST-1060"/>
    <s v="Pioneer Wholesale"/>
    <x v="4"/>
    <x v="2"/>
    <s v="SP-07"/>
    <s v="Carlos Mendez"/>
    <s v="PROD-301"/>
    <x v="2"/>
    <s v="Food &amp; Beverage"/>
    <n v="5"/>
    <n v="3.2"/>
    <n v="80"/>
    <n v="400"/>
    <n v="0.1958"/>
    <n v="78.319999999999993"/>
    <n v="321.68"/>
    <n v="256"/>
    <n v="65.680000000000007"/>
    <n v="0"/>
    <n v="0"/>
    <n v="0"/>
    <x v="4196"/>
  </r>
  <r>
    <s v="ORD-20244471"/>
    <d v="2025-05-09T00:00:00"/>
    <s v="CUST-1054"/>
    <s v="Horizon Express"/>
    <x v="0"/>
    <x v="3"/>
    <s v="SP-01"/>
    <s v="Sarah Jenkins"/>
    <s v="PROD-203"/>
    <x v="0"/>
    <s v="Home Care"/>
    <n v="5.8"/>
    <n v="2.7"/>
    <n v="209"/>
    <n v="1212.2"/>
    <n v="5.0000000000000001E-3"/>
    <n v="6.06"/>
    <n v="1206.1400000000001"/>
    <n v="564.29999999999995"/>
    <n v="641.84"/>
    <n v="0"/>
    <n v="0"/>
    <n v="0"/>
    <x v="4197"/>
  </r>
  <r>
    <s v="ORD-20244472"/>
    <d v="2024-12-22T00:00:00"/>
    <s v="CUST-1000"/>
    <s v="Metro Retail"/>
    <x v="3"/>
    <x v="0"/>
    <s v="SP-04"/>
    <s v="David Mueller"/>
    <s v="PROD-302"/>
    <x v="7"/>
    <s v="Food &amp; Beverage"/>
    <n v="3.8"/>
    <n v="2.6"/>
    <n v="121"/>
    <n v="459.8"/>
    <n v="3.9800000000000002E-2"/>
    <n v="18.3"/>
    <n v="441.5"/>
    <n v="314.60000000000002"/>
    <n v="126.9"/>
    <n v="0"/>
    <n v="0"/>
    <n v="0"/>
    <x v="2401"/>
  </r>
  <r>
    <s v="ORD-20244473"/>
    <d v="2025-05-02T00:00:00"/>
    <s v="CUST-1091"/>
    <s v="Crown Distributors"/>
    <x v="1"/>
    <x v="2"/>
    <s v="SP-08"/>
    <s v="Tariq Al-Mansoor"/>
    <s v="PROD-202"/>
    <x v="4"/>
    <s v="Home Care"/>
    <n v="4.5"/>
    <n v="2.1"/>
    <n v="10"/>
    <n v="45"/>
    <n v="6.4100000000000004E-2"/>
    <n v="2.88"/>
    <n v="42.12"/>
    <n v="21"/>
    <n v="21.12"/>
    <n v="0"/>
    <n v="0"/>
    <n v="0"/>
    <x v="4198"/>
  </r>
  <r>
    <s v="ORD-20244474"/>
    <d v="2024-04-09T00:00:00"/>
    <s v="CUST-1013"/>
    <s v="Apex Stores"/>
    <x v="0"/>
    <x v="1"/>
    <s v="SP-02"/>
    <s v="Michael Chang"/>
    <s v="PROD-404"/>
    <x v="16"/>
    <s v="Household Essentials"/>
    <n v="4.9000000000000004"/>
    <n v="3.1"/>
    <n v="16"/>
    <n v="78.400000000000006"/>
    <n v="8.9999999999999993E-3"/>
    <n v="0.71"/>
    <n v="77.69"/>
    <n v="49.6"/>
    <n v="28.09"/>
    <n v="0"/>
    <n v="0"/>
    <n v="0"/>
    <x v="4199"/>
  </r>
  <r>
    <s v="ORD-20244475"/>
    <d v="2025-03-24T00:00:00"/>
    <s v="CUST-1097"/>
    <s v="Atlas Supermarkets"/>
    <x v="0"/>
    <x v="1"/>
    <s v="SP-02"/>
    <s v="Michael Chang"/>
    <s v="PROD-201"/>
    <x v="14"/>
    <s v="Home Care"/>
    <n v="12"/>
    <n v="6.5"/>
    <n v="29"/>
    <n v="348"/>
    <n v="7.1999999999999998E-3"/>
    <n v="2.5099999999999998"/>
    <n v="345.49"/>
    <n v="188.5"/>
    <n v="156.99"/>
    <n v="0"/>
    <n v="0"/>
    <n v="0"/>
    <x v="4200"/>
  </r>
  <r>
    <s v="ORD-20244476"/>
    <d v="2026-01-09T00:00:00"/>
    <s v="CUST-1075"/>
    <s v="Beacon Distributors"/>
    <x v="4"/>
    <x v="3"/>
    <s v="SP-07"/>
    <s v="Carlos Mendez"/>
    <s v="PROD-401"/>
    <x v="3"/>
    <s v="Household Essentials"/>
    <n v="10.5"/>
    <n v="7.5"/>
    <n v="163"/>
    <n v="1711.5"/>
    <n v="8.0000000000000004E-4"/>
    <n v="1.37"/>
    <n v="1710.13"/>
    <n v="1222.5"/>
    <n v="487.63"/>
    <n v="0"/>
    <n v="0"/>
    <n v="0"/>
    <x v="4201"/>
  </r>
  <r>
    <s v="ORD-20244477"/>
    <d v="2025-12-14T00:00:00"/>
    <s v="CUST-1093"/>
    <s v="Crown Stores"/>
    <x v="4"/>
    <x v="4"/>
    <s v="SP-07"/>
    <s v="Carlos Mendez"/>
    <s v="PROD-301"/>
    <x v="2"/>
    <s v="Food &amp; Beverage"/>
    <n v="5"/>
    <n v="3.2"/>
    <n v="85"/>
    <n v="425"/>
    <n v="0.13059999999999999"/>
    <n v="55.5"/>
    <n v="369.5"/>
    <n v="272"/>
    <n v="97.5"/>
    <n v="0"/>
    <n v="0"/>
    <n v="0"/>
    <x v="4202"/>
  </r>
  <r>
    <s v="ORD-20244478"/>
    <d v="2025-04-08T00:00:00"/>
    <s v="CUST-1101"/>
    <s v="Atlas Stores"/>
    <x v="0"/>
    <x v="2"/>
    <s v="SP-01"/>
    <s v="Sarah Jenkins"/>
    <s v="PROD-101"/>
    <x v="9"/>
    <s v="Personal Care"/>
    <n v="8.5"/>
    <n v="2.8"/>
    <n v="10"/>
    <n v="85"/>
    <n v="9.7699999999999995E-2"/>
    <n v="8.3000000000000007"/>
    <n v="76.7"/>
    <n v="28"/>
    <n v="48.7"/>
    <n v="0"/>
    <n v="0"/>
    <n v="0"/>
    <x v="4203"/>
  </r>
  <r>
    <s v="ORD-20244479"/>
    <d v="2024-11-22T00:00:00"/>
    <s v="CUST-1095"/>
    <s v="Crown Direct"/>
    <x v="0"/>
    <x v="2"/>
    <s v="SP-01"/>
    <s v="Sarah Jenkins"/>
    <s v="PROD-203"/>
    <x v="0"/>
    <s v="Home Care"/>
    <n v="5.8"/>
    <n v="2.7"/>
    <n v="19"/>
    <n v="110.2"/>
    <n v="1.9199999999999998E-2"/>
    <n v="2.12"/>
    <n v="108.08"/>
    <n v="51.3"/>
    <n v="56.78"/>
    <n v="0"/>
    <n v="0"/>
    <n v="0"/>
    <x v="4204"/>
  </r>
  <r>
    <s v="ORD-20244480"/>
    <d v="2024-03-09T00:00:00"/>
    <s v="CUST-1015"/>
    <s v="Apex Direct"/>
    <x v="2"/>
    <x v="3"/>
    <s v="SP-05"/>
    <s v="Kenji Sato"/>
    <s v="PROD-105"/>
    <x v="1"/>
    <s v="Personal Care"/>
    <n v="14.5"/>
    <n v="4.2"/>
    <n v="217"/>
    <n v="3146.5"/>
    <n v="1.1000000000000001E-3"/>
    <n v="3.46"/>
    <n v="3143.04"/>
    <n v="911.4"/>
    <n v="2231.64"/>
    <n v="0"/>
    <n v="0"/>
    <n v="0"/>
    <x v="4205"/>
  </r>
  <r>
    <s v="ORD-20244481"/>
    <d v="2024-11-03T00:00:00"/>
    <s v="CUST-1030"/>
    <s v="Summit Express"/>
    <x v="3"/>
    <x v="3"/>
    <s v="SP-03"/>
    <s v="Elena Rostova"/>
    <s v="PROD-202"/>
    <x v="4"/>
    <s v="Home Care"/>
    <n v="4.5"/>
    <n v="2.1"/>
    <n v="61"/>
    <n v="274.5"/>
    <n v="6.1000000000000004E-3"/>
    <n v="1.67"/>
    <n v="272.83"/>
    <n v="128.1"/>
    <n v="144.72999999999999"/>
    <n v="0"/>
    <n v="0"/>
    <n v="0"/>
    <x v="4206"/>
  </r>
  <r>
    <s v="ORD-20244482"/>
    <d v="2024-02-15T00:00:00"/>
    <s v="CUST-1076"/>
    <s v="Beacon Wholesale"/>
    <x v="0"/>
    <x v="1"/>
    <s v="SP-02"/>
    <s v="Michael Chang"/>
    <s v="PROD-302"/>
    <x v="7"/>
    <s v="Food &amp; Beverage"/>
    <n v="3.8"/>
    <n v="2.6"/>
    <n v="26"/>
    <n v="98.8"/>
    <n v="2.69E-2"/>
    <n v="2.66"/>
    <n v="96.14"/>
    <n v="67.599999999999994"/>
    <n v="28.54"/>
    <n v="0"/>
    <n v="0"/>
    <n v="0"/>
    <x v="2473"/>
  </r>
  <r>
    <s v="ORD-20244483"/>
    <d v="2026-04-09T00:00:00"/>
    <s v="CUST-1044"/>
    <s v="Vanguard Wholesale"/>
    <x v="4"/>
    <x v="1"/>
    <s v="SP-07"/>
    <s v="Carlos Mendez"/>
    <s v="PROD-401"/>
    <x v="3"/>
    <s v="Household Essentials"/>
    <n v="10.5"/>
    <n v="7.5"/>
    <n v="10"/>
    <n v="105"/>
    <n v="1.6400000000000001E-2"/>
    <n v="1.72"/>
    <n v="103.28"/>
    <n v="75"/>
    <n v="28.28"/>
    <n v="0"/>
    <n v="0"/>
    <n v="0"/>
    <x v="4207"/>
  </r>
  <r>
    <s v="ORD-20244484"/>
    <d v="2025-12-28T00:00:00"/>
    <s v="CUST-1043"/>
    <s v="Vanguard Distributors"/>
    <x v="2"/>
    <x v="4"/>
    <s v="SP-05"/>
    <s v="Kenji Sato"/>
    <s v="PROD-103"/>
    <x v="13"/>
    <s v="Personal Care"/>
    <n v="4.8"/>
    <n v="1.4"/>
    <n v="79"/>
    <n v="379.2"/>
    <n v="3.7499999999999999E-2"/>
    <n v="14.22"/>
    <n v="364.98"/>
    <n v="110.6"/>
    <n v="254.38"/>
    <n v="0"/>
    <n v="0"/>
    <n v="0"/>
    <x v="4208"/>
  </r>
  <r>
    <s v="ORD-20244485"/>
    <d v="2024-04-27T00:00:00"/>
    <s v="CUST-1089"/>
    <s v="Crown Supermarkets"/>
    <x v="1"/>
    <x v="3"/>
    <s v="SP-08"/>
    <s v="Tariq Al-Mansoor"/>
    <s v="PROD-203"/>
    <x v="0"/>
    <s v="Home Care"/>
    <n v="5.8"/>
    <n v="2.7"/>
    <n v="419"/>
    <n v="2430.1999999999998"/>
    <n v="2.3900000000000001E-2"/>
    <n v="58.08"/>
    <n v="2372.12"/>
    <n v="1131.3"/>
    <n v="1240.82"/>
    <n v="0"/>
    <n v="0"/>
    <n v="0"/>
    <x v="4209"/>
  </r>
  <r>
    <s v="ORD-20244486"/>
    <d v="2024-01-24T00:00:00"/>
    <s v="CUST-1096"/>
    <s v="Atlas Retail"/>
    <x v="4"/>
    <x v="4"/>
    <s v="SP-07"/>
    <s v="Carlos Mendez"/>
    <s v="PROD-104"/>
    <x v="6"/>
    <s v="Personal Care"/>
    <n v="9.9"/>
    <n v="3.1"/>
    <n v="632"/>
    <n v="6256.8"/>
    <n v="1.5900000000000001E-2"/>
    <n v="99.48"/>
    <n v="6157.32"/>
    <n v="1959.2"/>
    <n v="4198.12"/>
    <n v="233"/>
    <n v="2270.02"/>
    <n v="838.8"/>
    <x v="4210"/>
  </r>
  <r>
    <s v="ORD-20244487"/>
    <d v="2026-05-19T00:00:00"/>
    <s v="CUST-1075"/>
    <s v="Beacon Distributors"/>
    <x v="4"/>
    <x v="3"/>
    <s v="SP-07"/>
    <s v="Carlos Mendez"/>
    <s v="PROD-403"/>
    <x v="11"/>
    <s v="Household Essentials"/>
    <n v="5.5"/>
    <n v="3.8"/>
    <n v="24"/>
    <n v="132"/>
    <n v="5.9999999999999995E-4"/>
    <n v="0.08"/>
    <n v="131.91999999999999"/>
    <n v="91.2"/>
    <n v="40.72"/>
    <n v="0"/>
    <n v="0"/>
    <n v="0"/>
    <x v="4211"/>
  </r>
  <r>
    <s v="ORD-20244488"/>
    <d v="2024-12-17T00:00:00"/>
    <s v="CUST-1005"/>
    <s v="Metro Stores"/>
    <x v="0"/>
    <x v="0"/>
    <s v="SP-02"/>
    <s v="Michael Chang"/>
    <s v="PROD-105"/>
    <x v="1"/>
    <s v="Personal Care"/>
    <n v="14.5"/>
    <n v="4.2"/>
    <n v="37"/>
    <n v="536.5"/>
    <n v="9.3399999999999997E-2"/>
    <n v="50.11"/>
    <n v="486.39"/>
    <n v="155.4"/>
    <n v="330.99"/>
    <n v="0"/>
    <n v="0"/>
    <n v="0"/>
    <x v="4212"/>
  </r>
  <r>
    <s v="ORD-20244489"/>
    <d v="2025-10-25T00:00:00"/>
    <s v="CUST-1089"/>
    <s v="Crown Supermarkets"/>
    <x v="1"/>
    <x v="3"/>
    <s v="SP-08"/>
    <s v="Tariq Al-Mansoor"/>
    <s v="PROD-403"/>
    <x v="11"/>
    <s v="Household Essentials"/>
    <n v="5.5"/>
    <n v="3.8"/>
    <n v="43"/>
    <n v="236.5"/>
    <n v="1.7600000000000001E-2"/>
    <n v="4.16"/>
    <n v="232.34"/>
    <n v="163.4"/>
    <n v="68.94"/>
    <n v="0"/>
    <n v="0"/>
    <n v="0"/>
    <x v="392"/>
  </r>
  <r>
    <s v="ORD-20244490"/>
    <d v="2024-04-21T00:00:00"/>
    <s v="CUST-1024"/>
    <s v="Summit Retail"/>
    <x v="3"/>
    <x v="3"/>
    <s v="SP-03"/>
    <s v="Elena Rostova"/>
    <s v="PROD-302"/>
    <x v="7"/>
    <s v="Food &amp; Beverage"/>
    <n v="3.8"/>
    <n v="2.6"/>
    <n v="93"/>
    <n v="353.4"/>
    <n v="2.9999999999999997E-4"/>
    <n v="0.11"/>
    <n v="353.29"/>
    <n v="241.8"/>
    <n v="111.49"/>
    <n v="0"/>
    <n v="0"/>
    <n v="0"/>
    <x v="4213"/>
  </r>
  <r>
    <s v="ORD-20244491"/>
    <d v="2025-11-24T00:00:00"/>
    <s v="CUST-1047"/>
    <s v="Vanguard Direct"/>
    <x v="2"/>
    <x v="1"/>
    <s v="SP-05"/>
    <s v="Kenji Sato"/>
    <s v="PROD-203"/>
    <x v="0"/>
    <s v="Home Care"/>
    <n v="5.8"/>
    <n v="2.7"/>
    <n v="1"/>
    <n v="5.8"/>
    <n v="0.37819999999999998"/>
    <n v="2.19"/>
    <n v="3.61"/>
    <n v="2.7"/>
    <n v="0.91"/>
    <n v="0"/>
    <n v="0"/>
    <n v="0"/>
    <x v="4214"/>
  </r>
  <r>
    <s v="ORD-20244492"/>
    <d v="2026-03-30T00:00:00"/>
    <s v="CUST-1035"/>
    <s v="Prime Distributors"/>
    <x v="2"/>
    <x v="3"/>
    <s v="SP-05"/>
    <s v="Kenji Sato"/>
    <s v="PROD-302"/>
    <x v="7"/>
    <s v="Food &amp; Beverage"/>
    <n v="3.8"/>
    <n v="2.6"/>
    <n v="101"/>
    <n v="383.8"/>
    <n v="0.44969999999999999"/>
    <n v="172.59"/>
    <n v="211.21"/>
    <n v="262.60000000000002"/>
    <n v="-51.39"/>
    <n v="0"/>
    <n v="0"/>
    <n v="0"/>
    <x v="4215"/>
  </r>
  <r>
    <s v="ORD-20244493"/>
    <d v="2024-06-17T00:00:00"/>
    <s v="CUST-1113"/>
    <s v="Titan Supermarkets"/>
    <x v="1"/>
    <x v="1"/>
    <s v="SP-08"/>
    <s v="Tariq Al-Mansoor"/>
    <s v="PROD-104"/>
    <x v="6"/>
    <s v="Personal Care"/>
    <n v="9.9"/>
    <n v="3.1"/>
    <n v="1"/>
    <n v="9.9"/>
    <n v="2.9000000000000001E-2"/>
    <n v="0.28999999999999998"/>
    <n v="9.61"/>
    <n v="3.1"/>
    <n v="6.51"/>
    <n v="0"/>
    <n v="0"/>
    <n v="0"/>
    <x v="3176"/>
  </r>
  <r>
    <s v="ORD-20244494"/>
    <d v="2026-08-10T00:00:00"/>
    <s v="CUST-1089"/>
    <s v="Crown Supermarkets"/>
    <x v="1"/>
    <x v="3"/>
    <s v="SP-08"/>
    <s v="Tariq Al-Mansoor"/>
    <s v="PROD-103"/>
    <x v="13"/>
    <s v="Personal Care"/>
    <n v="4.8"/>
    <n v="1.4"/>
    <n v="124"/>
    <n v="595.20000000000005"/>
    <n v="0.39729999999999999"/>
    <n v="236.47"/>
    <n v="358.73"/>
    <n v="173.6"/>
    <n v="185.13"/>
    <n v="0"/>
    <n v="0"/>
    <n v="0"/>
    <x v="4216"/>
  </r>
  <r>
    <s v="ORD-20244495"/>
    <d v="2026-01-28T00:00:00"/>
    <s v="CUST-1108"/>
    <s v="Omega Wholesale"/>
    <x v="0"/>
    <x v="4"/>
    <s v="SP-02"/>
    <s v="Michael Chang"/>
    <s v="PROD-203"/>
    <x v="0"/>
    <s v="Home Care"/>
    <n v="5.8"/>
    <n v="2.7"/>
    <n v="39"/>
    <n v="226.2"/>
    <n v="5.9400000000000001E-2"/>
    <n v="13.44"/>
    <n v="212.76"/>
    <n v="105.3"/>
    <n v="107.46"/>
    <n v="0"/>
    <n v="0"/>
    <n v="0"/>
    <x v="4217"/>
  </r>
  <r>
    <s v="ORD-20244496"/>
    <d v="2024-09-06T00:00:00"/>
    <s v="CUST-1069"/>
    <s v="Sterling Stores"/>
    <x v="3"/>
    <x v="0"/>
    <s v="SP-04"/>
    <s v="David Mueller"/>
    <s v="PROD-105"/>
    <x v="1"/>
    <s v="Personal Care"/>
    <n v="14.5"/>
    <n v="4.2"/>
    <n v="167"/>
    <n v="2421.5"/>
    <n v="4.5199999999999997E-2"/>
    <n v="109.45"/>
    <n v="2312.0500000000002"/>
    <n v="701.4"/>
    <n v="1610.65"/>
    <n v="0"/>
    <n v="0"/>
    <n v="0"/>
    <x v="4218"/>
  </r>
  <r>
    <s v="ORD-20244497"/>
    <d v="2025-06-12T00:00:00"/>
    <s v="CUST-1071"/>
    <s v="Sterling Direct"/>
    <x v="3"/>
    <x v="1"/>
    <s v="SP-04"/>
    <s v="David Mueller"/>
    <s v="PROD-401"/>
    <x v="3"/>
    <s v="Household Essentials"/>
    <n v="10.5"/>
    <n v="7.5"/>
    <n v="42"/>
    <n v="441"/>
    <n v="3.1E-2"/>
    <n v="13.67"/>
    <n v="427.33"/>
    <n v="315"/>
    <n v="112.33"/>
    <n v="0"/>
    <n v="0"/>
    <n v="0"/>
    <x v="4219"/>
  </r>
  <r>
    <s v="ORD-20244498"/>
    <d v="2024-06-27T00:00:00"/>
    <s v="CUST-1002"/>
    <s v="Metro Mart"/>
    <x v="0"/>
    <x v="3"/>
    <s v="SP-02"/>
    <s v="Michael Chang"/>
    <s v="PROD-202"/>
    <x v="4"/>
    <s v="Home Care"/>
    <n v="4.5"/>
    <n v="2.1"/>
    <n v="91"/>
    <n v="409.5"/>
    <n v="2.6100000000000002E-2"/>
    <n v="10.69"/>
    <n v="398.81"/>
    <n v="191.1"/>
    <n v="207.71"/>
    <n v="0"/>
    <n v="0"/>
    <n v="0"/>
    <x v="4220"/>
  </r>
  <r>
    <s v="ORD-20244499"/>
    <d v="2025-07-19T00:00:00"/>
    <s v="CUST-1047"/>
    <s v="Vanguard Direct"/>
    <x v="2"/>
    <x v="1"/>
    <s v="SP-06"/>
    <s v="Priya Sharma"/>
    <s v="PROD-404"/>
    <x v="16"/>
    <s v="Household Essentials"/>
    <n v="4.9000000000000004"/>
    <n v="3.1"/>
    <n v="7"/>
    <n v="34.299999999999997"/>
    <n v="8.8000000000000005E-3"/>
    <n v="0.3"/>
    <n v="34"/>
    <n v="21.7"/>
    <n v="12.3"/>
    <n v="0"/>
    <n v="0"/>
    <n v="0"/>
    <x v="4221"/>
  </r>
  <r>
    <s v="ORD-20244500"/>
    <d v="2024-06-12T00:00:00"/>
    <s v="CUST-1114"/>
    <s v="Titan Mart"/>
    <x v="4"/>
    <x v="4"/>
    <s v="SP-07"/>
    <s v="Carlos Mendez"/>
    <s v="PROD-402"/>
    <x v="10"/>
    <s v="Household Essentials"/>
    <n v="6"/>
    <n v="4.2"/>
    <n v="206"/>
    <n v="1236"/>
    <n v="8.1199999999999994E-2"/>
    <n v="100.36"/>
    <n v="1135.6400000000001"/>
    <n v="865.2"/>
    <n v="270.44"/>
    <n v="0"/>
    <n v="0"/>
    <n v="0"/>
    <x v="4222"/>
  </r>
  <r>
    <s v="ORD-20244501"/>
    <d v="2024-12-04T00:00:00"/>
    <s v="CUST-1101"/>
    <s v="Atlas Stores"/>
    <x v="0"/>
    <x v="2"/>
    <s v="SP-02"/>
    <s v="Michael Chang"/>
    <s v="PROD-401"/>
    <x v="3"/>
    <s v="Household Essentials"/>
    <n v="10.5"/>
    <n v="7.5"/>
    <n v="25"/>
    <n v="262.5"/>
    <n v="7.7899999999999997E-2"/>
    <n v="20.45"/>
    <n v="242.05"/>
    <n v="187.5"/>
    <n v="54.55"/>
    <n v="0"/>
    <n v="0"/>
    <n v="0"/>
    <x v="4223"/>
  </r>
  <r>
    <s v="ORD-20244502"/>
    <d v="2025-07-27T00:00:00"/>
    <s v="CUST-1071"/>
    <s v="Sterling Direct"/>
    <x v="3"/>
    <x v="1"/>
    <s v="SP-04"/>
    <s v="David Mueller"/>
    <s v="PROD-401"/>
    <x v="3"/>
    <s v="Household Essentials"/>
    <n v="10.5"/>
    <n v="7.5"/>
    <n v="6"/>
    <n v="63"/>
    <n v="2.7699999999999999E-2"/>
    <n v="1.75"/>
    <n v="61.25"/>
    <n v="45"/>
    <n v="16.25"/>
    <n v="0"/>
    <n v="0"/>
    <n v="0"/>
    <x v="4224"/>
  </r>
  <r>
    <s v="ORD-20244503"/>
    <d v="2025-03-12T00:00:00"/>
    <s v="CUST-1072"/>
    <s v="Beacon Retail"/>
    <x v="0"/>
    <x v="3"/>
    <s v="SP-02"/>
    <s v="Michael Chang"/>
    <s v="PROD-201"/>
    <x v="14"/>
    <s v="Home Care"/>
    <n v="12"/>
    <n v="6.5"/>
    <n v="60"/>
    <n v="720"/>
    <n v="0.36599999999999999"/>
    <n v="263.52"/>
    <n v="456.48"/>
    <n v="390"/>
    <n v="66.48"/>
    <n v="0"/>
    <n v="0"/>
    <n v="0"/>
    <x v="3595"/>
  </r>
  <r>
    <s v="ORD-20244504"/>
    <d v="2025-04-18T00:00:00"/>
    <s v="CUST-1053"/>
    <s v="Horizon Stores"/>
    <x v="3"/>
    <x v="2"/>
    <s v="SP-03"/>
    <s v="Elena Rostova"/>
    <s v="PROD-404"/>
    <x v="16"/>
    <s v="Household Essentials"/>
    <n v="4.9000000000000004"/>
    <n v="3.1"/>
    <n v="126"/>
    <n v="617.4"/>
    <n v="0.14990000000000001"/>
    <n v="92.55"/>
    <n v="524.85"/>
    <n v="390.6"/>
    <n v="134.25"/>
    <n v="0"/>
    <n v="0"/>
    <n v="0"/>
    <x v="4225"/>
  </r>
  <r>
    <s v="ORD-20244505"/>
    <d v="2024-08-25T00:00:00"/>
    <s v="CUST-1080"/>
    <s v="Crest Retail"/>
    <x v="3"/>
    <x v="4"/>
    <s v="SP-03"/>
    <s v="Elena Rostova"/>
    <s v="PROD-304"/>
    <x v="8"/>
    <s v="Food &amp; Beverage"/>
    <n v="4.2"/>
    <n v="2.8"/>
    <n v="222"/>
    <n v="932.4"/>
    <n v="0.1236"/>
    <n v="115.24"/>
    <n v="817.16"/>
    <n v="621.6"/>
    <n v="195.56"/>
    <n v="0"/>
    <n v="0"/>
    <n v="0"/>
    <x v="4226"/>
  </r>
  <r>
    <s v="ORD-20244506"/>
    <d v="2026-03-27T00:00:00"/>
    <s v="CUST-1051"/>
    <s v="Horizon Distributors"/>
    <x v="0"/>
    <x v="1"/>
    <s v="SP-02"/>
    <s v="Michael Chang"/>
    <s v="PROD-204"/>
    <x v="12"/>
    <s v="Home Care"/>
    <n v="7.2"/>
    <n v="3.6"/>
    <n v="43"/>
    <n v="309.60000000000002"/>
    <n v="1.4500000000000001E-2"/>
    <n v="4.49"/>
    <n v="305.11"/>
    <n v="154.80000000000001"/>
    <n v="150.31"/>
    <n v="0"/>
    <n v="0"/>
    <n v="0"/>
    <x v="4227"/>
  </r>
  <r>
    <s v="ORD-20244507"/>
    <d v="2025-02-18T00:00:00"/>
    <s v="CUST-1112"/>
    <s v="Titan Retail"/>
    <x v="0"/>
    <x v="3"/>
    <s v="SP-01"/>
    <s v="Sarah Jenkins"/>
    <s v="PROD-402"/>
    <x v="10"/>
    <s v="Household Essentials"/>
    <n v="6"/>
    <n v="4.2"/>
    <n v="148"/>
    <n v="888"/>
    <n v="5.3699999999999998E-2"/>
    <n v="47.69"/>
    <n v="840.31"/>
    <n v="621.6"/>
    <n v="218.71"/>
    <n v="0"/>
    <n v="0"/>
    <n v="0"/>
    <x v="4228"/>
  </r>
  <r>
    <s v="ORD-20244508"/>
    <d v="2025-10-06T00:00:00"/>
    <s v="CUST-1068"/>
    <s v="Sterling Wholesale"/>
    <x v="3"/>
    <x v="4"/>
    <s v="SP-04"/>
    <s v="David Mueller"/>
    <s v="PROD-103"/>
    <x v="13"/>
    <s v="Personal Care"/>
    <n v="4.8"/>
    <n v="1.4"/>
    <n v="64"/>
    <n v="307.2"/>
    <n v="7.1099999999999997E-2"/>
    <n v="21.84"/>
    <n v="285.36"/>
    <n v="89.6"/>
    <n v="195.76"/>
    <n v="0"/>
    <n v="0"/>
    <n v="0"/>
    <x v="4229"/>
  </r>
  <r>
    <s v="ORD-20244509"/>
    <d v="2024-07-07T00:00:00"/>
    <s v="CUST-1006"/>
    <s v="Metro Express"/>
    <x v="4"/>
    <x v="3"/>
    <s v="SP-07"/>
    <s v="Carlos Mendez"/>
    <s v="PROD-403"/>
    <x v="11"/>
    <s v="Household Essentials"/>
    <n v="5.5"/>
    <n v="3.8"/>
    <n v="193"/>
    <n v="1061.5"/>
    <n v="5.0000000000000001E-4"/>
    <n v="0.53"/>
    <n v="1060.97"/>
    <n v="733.4"/>
    <n v="327.57"/>
    <n v="0"/>
    <n v="0"/>
    <n v="0"/>
    <x v="4230"/>
  </r>
  <r>
    <s v="ORD-20244510"/>
    <d v="2024-07-09T00:00:00"/>
    <s v="CUST-1108"/>
    <s v="Omega Wholesale"/>
    <x v="0"/>
    <x v="4"/>
    <s v="SP-02"/>
    <s v="Michael Chang"/>
    <s v="PROD-401"/>
    <x v="3"/>
    <s v="Household Essentials"/>
    <n v="10.5"/>
    <n v="7.5"/>
    <n v="25"/>
    <n v="262.5"/>
    <n v="0.115"/>
    <n v="30.19"/>
    <n v="232.31"/>
    <n v="187.5"/>
    <n v="44.81"/>
    <n v="3"/>
    <n v="27.88"/>
    <n v="24"/>
    <x v="4231"/>
  </r>
  <r>
    <s v="ORD-20244511"/>
    <d v="2025-10-17T00:00:00"/>
    <s v="CUST-1110"/>
    <s v="Omega Express"/>
    <x v="2"/>
    <x v="4"/>
    <s v="SP-06"/>
    <s v="Priya Sharma"/>
    <s v="PROD-401"/>
    <x v="3"/>
    <s v="Household Essentials"/>
    <n v="10.5"/>
    <n v="7.5"/>
    <n v="491"/>
    <n v="5155.5"/>
    <n v="0.18840000000000001"/>
    <n v="971.3"/>
    <n v="4184.2"/>
    <n v="3682.5"/>
    <n v="501.7"/>
    <n v="0"/>
    <n v="0"/>
    <n v="0"/>
    <x v="4232"/>
  </r>
  <r>
    <s v="ORD-20244512"/>
    <d v="2025-11-04T00:00:00"/>
    <s v="CUST-1068"/>
    <s v="Sterling Wholesale"/>
    <x v="3"/>
    <x v="4"/>
    <s v="SP-03"/>
    <s v="Elena Rostova"/>
    <s v="PROD-301"/>
    <x v="2"/>
    <s v="Food &amp; Beverage"/>
    <n v="5"/>
    <n v="3.2"/>
    <n v="61"/>
    <n v="305"/>
    <n v="8.6599999999999996E-2"/>
    <n v="26.41"/>
    <n v="278.58999999999997"/>
    <n v="195.2"/>
    <n v="83.39"/>
    <n v="0"/>
    <n v="0"/>
    <n v="0"/>
    <x v="4233"/>
  </r>
  <r>
    <s v="ORD-20244513"/>
    <d v="2025-03-18T00:00:00"/>
    <s v="CUST-1075"/>
    <s v="Beacon Distributors"/>
    <x v="4"/>
    <x v="3"/>
    <s v="SP-07"/>
    <s v="Carlos Mendez"/>
    <s v="PROD-104"/>
    <x v="6"/>
    <s v="Personal Care"/>
    <n v="9.9"/>
    <n v="3.1"/>
    <n v="18"/>
    <n v="178.2"/>
    <n v="1.77E-2"/>
    <n v="3.15"/>
    <n v="175.05"/>
    <n v="55.8"/>
    <n v="119.25"/>
    <n v="0"/>
    <n v="0"/>
    <n v="0"/>
    <x v="4234"/>
  </r>
  <r>
    <s v="ORD-20244514"/>
    <d v="2025-02-09T00:00:00"/>
    <s v="CUST-1010"/>
    <s v="Apex Mart"/>
    <x v="2"/>
    <x v="3"/>
    <s v="SP-05"/>
    <s v="Kenji Sato"/>
    <s v="PROD-301"/>
    <x v="2"/>
    <s v="Food &amp; Beverage"/>
    <n v="5"/>
    <n v="3.2"/>
    <n v="142"/>
    <n v="710"/>
    <n v="3.6799999999999999E-2"/>
    <n v="26.13"/>
    <n v="683.87"/>
    <n v="454.4"/>
    <n v="229.47"/>
    <n v="0"/>
    <n v="0"/>
    <n v="0"/>
    <x v="4235"/>
  </r>
  <r>
    <s v="ORD-20244515"/>
    <d v="2024-01-30T00:00:00"/>
    <s v="CUST-1012"/>
    <s v="Apex Wholesale"/>
    <x v="3"/>
    <x v="2"/>
    <s v="SP-03"/>
    <s v="Elena Rostova"/>
    <s v="PROD-304"/>
    <x v="8"/>
    <s v="Food &amp; Beverage"/>
    <n v="4.2"/>
    <n v="2.8"/>
    <n v="42"/>
    <n v="176.4"/>
    <n v="0.19139999999999999"/>
    <n v="33.76"/>
    <n v="142.63999999999999"/>
    <n v="117.6"/>
    <n v="25.04"/>
    <n v="0"/>
    <n v="0"/>
    <n v="0"/>
    <x v="791"/>
  </r>
  <r>
    <s v="ORD-20244516"/>
    <d v="2026-01-25T00:00:00"/>
    <s v="CUST-1020"/>
    <s v="Global Wholesale"/>
    <x v="0"/>
    <x v="1"/>
    <s v="SP-02"/>
    <s v="Michael Chang"/>
    <s v="PROD-301"/>
    <x v="2"/>
    <s v="Food &amp; Beverage"/>
    <n v="5"/>
    <n v="3.2"/>
    <n v="2"/>
    <n v="10"/>
    <n v="1.6000000000000001E-3"/>
    <n v="0.02"/>
    <n v="9.98"/>
    <n v="6.4"/>
    <n v="3.58"/>
    <n v="0"/>
    <n v="0"/>
    <n v="0"/>
    <x v="2998"/>
  </r>
  <r>
    <s v="ORD-20244517"/>
    <d v="2025-09-20T00:00:00"/>
    <s v="CUST-1109"/>
    <s v="Omega Stores"/>
    <x v="2"/>
    <x v="2"/>
    <s v="SP-05"/>
    <s v="Kenji Sato"/>
    <s v="PROD-202"/>
    <x v="4"/>
    <s v="Home Care"/>
    <n v="4.5"/>
    <n v="2.1"/>
    <n v="17"/>
    <n v="76.5"/>
    <n v="7.1900000000000006E-2"/>
    <n v="5.5"/>
    <n v="71"/>
    <n v="35.700000000000003"/>
    <n v="35.299999999999997"/>
    <n v="0"/>
    <n v="0"/>
    <n v="0"/>
    <x v="4236"/>
  </r>
  <r>
    <s v="ORD-20244518"/>
    <d v="2026-06-23T00:00:00"/>
    <s v="CUST-1062"/>
    <s v="Pioneer Express"/>
    <x v="0"/>
    <x v="1"/>
    <s v="SP-01"/>
    <s v="Sarah Jenkins"/>
    <s v="PROD-401"/>
    <x v="3"/>
    <s v="Household Essentials"/>
    <n v="10.5"/>
    <n v="7.5"/>
    <n v="28"/>
    <n v="294"/>
    <n v="4.58E-2"/>
    <n v="13.47"/>
    <n v="280.52999999999997"/>
    <n v="210"/>
    <n v="70.53"/>
    <n v="0"/>
    <n v="0"/>
    <n v="0"/>
    <x v="4237"/>
  </r>
  <r>
    <s v="ORD-20244519"/>
    <d v="2024-07-21T00:00:00"/>
    <s v="CUST-1108"/>
    <s v="Omega Wholesale"/>
    <x v="0"/>
    <x v="4"/>
    <s v="SP-02"/>
    <s v="Michael Chang"/>
    <s v="PROD-303"/>
    <x v="5"/>
    <s v="Food &amp; Beverage"/>
    <n v="11"/>
    <n v="6.8"/>
    <n v="377"/>
    <n v="4147"/>
    <n v="0.19470000000000001"/>
    <n v="807.42"/>
    <n v="3339.58"/>
    <n v="2563.6"/>
    <n v="775.98"/>
    <n v="0"/>
    <n v="0"/>
    <n v="0"/>
    <x v="4238"/>
  </r>
  <r>
    <s v="ORD-20244520"/>
    <d v="2025-04-05T00:00:00"/>
    <s v="CUST-1044"/>
    <s v="Vanguard Wholesale"/>
    <x v="4"/>
    <x v="1"/>
    <s v="SP-07"/>
    <s v="Carlos Mendez"/>
    <s v="PROD-401"/>
    <x v="3"/>
    <s v="Household Essentials"/>
    <n v="10.5"/>
    <n v="7.5"/>
    <n v="50"/>
    <n v="525"/>
    <n v="1.6899999999999998E-2"/>
    <n v="8.8699999999999992"/>
    <n v="516.13"/>
    <n v="375"/>
    <n v="141.13"/>
    <n v="0"/>
    <n v="0"/>
    <n v="0"/>
    <x v="4094"/>
  </r>
  <r>
    <s v="ORD-20244521"/>
    <d v="2025-08-29T00:00:00"/>
    <s v="CUST-1070"/>
    <s v="Sterling Express"/>
    <x v="1"/>
    <x v="3"/>
    <s v="SP-08"/>
    <s v="Tariq Al-Mansoor"/>
    <s v="PROD-404"/>
    <x v="16"/>
    <s v="Household Essentials"/>
    <n v="4.9000000000000004"/>
    <n v="3.1"/>
    <n v="27"/>
    <n v="132.30000000000001"/>
    <n v="1.17E-2"/>
    <n v="1.55"/>
    <n v="130.75"/>
    <n v="83.7"/>
    <n v="47.05"/>
    <n v="0"/>
    <n v="0"/>
    <n v="0"/>
    <x v="413"/>
  </r>
  <r>
    <s v="ORD-20244522"/>
    <d v="2025-03-15T00:00:00"/>
    <s v="CUST-1019"/>
    <s v="Global Distributors"/>
    <x v="2"/>
    <x v="1"/>
    <s v="SP-05"/>
    <s v="Kenji Sato"/>
    <s v="PROD-302"/>
    <x v="7"/>
    <s v="Food &amp; Beverage"/>
    <n v="3.8"/>
    <n v="2.6"/>
    <n v="16"/>
    <n v="60.8"/>
    <n v="1.0800000000000001E-2"/>
    <n v="0.66"/>
    <n v="60.14"/>
    <n v="41.6"/>
    <n v="18.54"/>
    <n v="0"/>
    <n v="0"/>
    <n v="0"/>
    <x v="4239"/>
  </r>
  <r>
    <s v="ORD-20244523"/>
    <d v="2025-02-02T00:00:00"/>
    <s v="CUST-1087"/>
    <s v="Crest Direct"/>
    <x v="2"/>
    <x v="3"/>
    <s v="SP-05"/>
    <s v="Kenji Sato"/>
    <s v="PROD-302"/>
    <x v="7"/>
    <s v="Food &amp; Beverage"/>
    <n v="3.8"/>
    <n v="2.6"/>
    <n v="128"/>
    <n v="486.4"/>
    <n v="5.0000000000000001E-3"/>
    <n v="2.4300000000000002"/>
    <n v="483.97"/>
    <n v="332.8"/>
    <n v="151.16999999999999"/>
    <n v="0"/>
    <n v="0"/>
    <n v="0"/>
    <x v="4240"/>
  </r>
  <r>
    <s v="ORD-20244524"/>
    <d v="2024-01-05T00:00:00"/>
    <s v="CUST-1092"/>
    <s v="Crown Wholesale"/>
    <x v="0"/>
    <x v="4"/>
    <s v="SP-02"/>
    <s v="Michael Chang"/>
    <s v="PROD-204"/>
    <x v="12"/>
    <s v="Home Care"/>
    <n v="7.2"/>
    <n v="3.6"/>
    <n v="372"/>
    <n v="2678.4"/>
    <n v="4.0599999999999997E-2"/>
    <n v="108.74"/>
    <n v="2569.66"/>
    <n v="1339.2"/>
    <n v="1230.46"/>
    <n v="0"/>
    <n v="0"/>
    <n v="0"/>
    <x v="4241"/>
  </r>
  <r>
    <s v="ORD-20244525"/>
    <d v="2025-12-22T00:00:00"/>
    <s v="CUST-1065"/>
    <s v="Sterling Supermarkets"/>
    <x v="3"/>
    <x v="3"/>
    <s v="SP-04"/>
    <s v="David Mueller"/>
    <s v="PROD-101"/>
    <x v="9"/>
    <s v="Personal Care"/>
    <n v="8.5"/>
    <n v="2.8"/>
    <n v="25"/>
    <n v="212.5"/>
    <n v="0.48780000000000001"/>
    <n v="103.66"/>
    <n v="108.84"/>
    <n v="70"/>
    <n v="38.840000000000003"/>
    <n v="0"/>
    <n v="0"/>
    <n v="0"/>
    <x v="4242"/>
  </r>
  <r>
    <s v="ORD-20244526"/>
    <d v="2024-08-07T00:00:00"/>
    <s v="CUST-1093"/>
    <s v="Crown Stores"/>
    <x v="4"/>
    <x v="4"/>
    <s v="SP-07"/>
    <s v="Carlos Mendez"/>
    <s v="PROD-102"/>
    <x v="15"/>
    <s v="Personal Care"/>
    <n v="6.2"/>
    <n v="1.9"/>
    <n v="61"/>
    <n v="378.2"/>
    <n v="2.7199999999999998E-2"/>
    <n v="10.29"/>
    <n v="367.91"/>
    <n v="115.9"/>
    <n v="252.01"/>
    <n v="0"/>
    <n v="0"/>
    <n v="0"/>
    <x v="4243"/>
  </r>
  <r>
    <s v="ORD-20244527"/>
    <d v="2024-07-29T00:00:00"/>
    <s v="CUST-1029"/>
    <s v="Summit Stores"/>
    <x v="0"/>
    <x v="1"/>
    <s v="SP-01"/>
    <s v="Sarah Jenkins"/>
    <s v="PROD-204"/>
    <x v="12"/>
    <s v="Home Care"/>
    <n v="7.2"/>
    <n v="3.6"/>
    <n v="13"/>
    <n v="93.6"/>
    <n v="5.5999999999999999E-3"/>
    <n v="0.52"/>
    <n v="93.08"/>
    <n v="46.8"/>
    <n v="46.28"/>
    <n v="0"/>
    <n v="0"/>
    <n v="0"/>
    <x v="4244"/>
  </r>
  <r>
    <s v="ORD-20244528"/>
    <d v="2024-10-12T00:00:00"/>
    <s v="CUST-1109"/>
    <s v="Omega Stores"/>
    <x v="2"/>
    <x v="2"/>
    <s v="SP-05"/>
    <s v="Kenji Sato"/>
    <s v="PROD-404"/>
    <x v="16"/>
    <s v="Household Essentials"/>
    <n v="4.9000000000000004"/>
    <n v="3.1"/>
    <n v="8"/>
    <n v="39.200000000000003"/>
    <n v="0.16400000000000001"/>
    <n v="6.43"/>
    <n v="32.770000000000003"/>
    <n v="24.8"/>
    <n v="7.97"/>
    <n v="0"/>
    <n v="0"/>
    <n v="0"/>
    <x v="4245"/>
  </r>
  <r>
    <s v="ORD-20244529"/>
    <d v="2026-02-09T00:00:00"/>
    <s v="CUST-1072"/>
    <s v="Beacon Retail"/>
    <x v="0"/>
    <x v="3"/>
    <s v="SP-02"/>
    <s v="Michael Chang"/>
    <s v="PROD-101"/>
    <x v="9"/>
    <s v="Personal Care"/>
    <n v="8.5"/>
    <n v="2.8"/>
    <n v="169"/>
    <n v="1436.5"/>
    <n v="2.9000000000000001E-2"/>
    <n v="41.66"/>
    <n v="1394.84"/>
    <n v="473.2"/>
    <n v="921.64"/>
    <n v="0"/>
    <n v="0"/>
    <n v="0"/>
    <x v="4246"/>
  </r>
  <r>
    <s v="ORD-20244530"/>
    <d v="2025-12-21T00:00:00"/>
    <s v="CUST-1094"/>
    <s v="Crown Express"/>
    <x v="3"/>
    <x v="3"/>
    <s v="SP-03"/>
    <s v="Elena Rostova"/>
    <s v="PROD-105"/>
    <x v="1"/>
    <s v="Personal Care"/>
    <n v="14.5"/>
    <n v="4.2"/>
    <n v="52"/>
    <n v="754"/>
    <n v="3.4099999999999998E-2"/>
    <n v="25.71"/>
    <n v="728.29"/>
    <n v="218.4"/>
    <n v="509.89"/>
    <n v="0"/>
    <n v="0"/>
    <n v="0"/>
    <x v="4247"/>
  </r>
  <r>
    <s v="ORD-20244531"/>
    <d v="2026-04-08T00:00:00"/>
    <s v="CUST-1008"/>
    <s v="Apex Retail"/>
    <x v="0"/>
    <x v="1"/>
    <s v="SP-01"/>
    <s v="Sarah Jenkins"/>
    <s v="PROD-202"/>
    <x v="4"/>
    <s v="Home Care"/>
    <n v="4.5"/>
    <n v="2.1"/>
    <n v="59"/>
    <n v="265.5"/>
    <n v="8.6300000000000002E-2"/>
    <n v="22.91"/>
    <n v="242.59"/>
    <n v="123.9"/>
    <n v="118.69"/>
    <n v="0"/>
    <n v="0"/>
    <n v="0"/>
    <x v="4248"/>
  </r>
  <r>
    <s v="ORD-20244532"/>
    <d v="2026-03-26T00:00:00"/>
    <s v="CUST-1107"/>
    <s v="Omega Distributors"/>
    <x v="2"/>
    <x v="3"/>
    <s v="SP-05"/>
    <s v="Kenji Sato"/>
    <s v="PROD-401"/>
    <x v="3"/>
    <s v="Household Essentials"/>
    <n v="10.5"/>
    <n v="7.5"/>
    <n v="38"/>
    <n v="399"/>
    <n v="2.3999999999999998E-3"/>
    <n v="0.96"/>
    <n v="398.04"/>
    <n v="285"/>
    <n v="113.04"/>
    <n v="0"/>
    <n v="0"/>
    <n v="0"/>
    <x v="4249"/>
  </r>
  <r>
    <s v="ORD-20244533"/>
    <d v="2024-03-05T00:00:00"/>
    <s v="CUST-1042"/>
    <s v="Vanguard Mart"/>
    <x v="0"/>
    <x v="1"/>
    <s v="SP-01"/>
    <s v="Sarah Jenkins"/>
    <s v="PROD-202"/>
    <x v="4"/>
    <s v="Home Care"/>
    <n v="4.5"/>
    <n v="2.1"/>
    <n v="20"/>
    <n v="90"/>
    <n v="5.4000000000000003E-3"/>
    <n v="0.49"/>
    <n v="89.51"/>
    <n v="42"/>
    <n v="47.51"/>
    <n v="0"/>
    <n v="0"/>
    <n v="0"/>
    <x v="4250"/>
  </r>
  <r>
    <s v="ORD-20244534"/>
    <d v="2025-08-14T00:00:00"/>
    <s v="CUST-1033"/>
    <s v="Prime Supermarkets"/>
    <x v="0"/>
    <x v="2"/>
    <s v="SP-02"/>
    <s v="Michael Chang"/>
    <s v="PROD-101"/>
    <x v="9"/>
    <s v="Personal Care"/>
    <n v="8.5"/>
    <n v="2.8"/>
    <n v="20"/>
    <n v="170"/>
    <n v="7.1400000000000005E-2"/>
    <n v="12.14"/>
    <n v="157.86000000000001"/>
    <n v="56"/>
    <n v="101.86"/>
    <n v="0"/>
    <n v="0"/>
    <n v="0"/>
    <x v="4251"/>
  </r>
  <r>
    <s v="ORD-20244535"/>
    <d v="2024-04-14T00:00:00"/>
    <s v="CUST-1092"/>
    <s v="Crown Wholesale"/>
    <x v="0"/>
    <x v="4"/>
    <s v="SP-02"/>
    <s v="Michael Chang"/>
    <s v="PROD-101"/>
    <x v="9"/>
    <s v="Personal Care"/>
    <n v="8.5"/>
    <n v="2.8"/>
    <n v="282"/>
    <n v="2397"/>
    <n v="0.13669999999999999"/>
    <n v="327.67"/>
    <n v="2069.33"/>
    <n v="789.6"/>
    <n v="1279.73"/>
    <n v="0"/>
    <n v="0"/>
    <n v="0"/>
    <x v="4252"/>
  </r>
  <r>
    <s v="ORD-20244536"/>
    <d v="2026-03-29T00:00:00"/>
    <s v="CUST-1053"/>
    <s v="Horizon Stores"/>
    <x v="3"/>
    <x v="2"/>
    <s v="SP-03"/>
    <s v="Elena Rostova"/>
    <s v="PROD-203"/>
    <x v="0"/>
    <s v="Home Care"/>
    <n v="5.8"/>
    <n v="2.7"/>
    <n v="13"/>
    <n v="75.400000000000006"/>
    <n v="0.14829999999999999"/>
    <n v="11.18"/>
    <n v="64.22"/>
    <n v="35.1"/>
    <n v="29.12"/>
    <n v="2"/>
    <n v="9.8800000000000008"/>
    <n v="6.4"/>
    <x v="4253"/>
  </r>
  <r>
    <s v="ORD-20244537"/>
    <d v="2026-06-11T00:00:00"/>
    <s v="CUST-1080"/>
    <s v="Crest Retail"/>
    <x v="3"/>
    <x v="4"/>
    <s v="SP-04"/>
    <s v="David Mueller"/>
    <s v="PROD-103"/>
    <x v="13"/>
    <s v="Personal Care"/>
    <n v="4.8"/>
    <n v="1.4"/>
    <n v="135"/>
    <n v="648"/>
    <n v="5.3400000000000003E-2"/>
    <n v="34.6"/>
    <n v="613.4"/>
    <n v="189"/>
    <n v="424.4"/>
    <n v="0"/>
    <n v="0"/>
    <n v="0"/>
    <x v="4254"/>
  </r>
  <r>
    <s v="ORD-20244538"/>
    <d v="2025-07-03T00:00:00"/>
    <s v="CUST-1038"/>
    <s v="Prime Express"/>
    <x v="2"/>
    <x v="3"/>
    <s v="SP-05"/>
    <s v="Kenji Sato"/>
    <s v="PROD-103"/>
    <x v="13"/>
    <s v="Personal Care"/>
    <n v="4.8"/>
    <n v="1.4"/>
    <n v="85"/>
    <n v="408"/>
    <n v="3.0999999999999999E-3"/>
    <n v="1.26"/>
    <n v="406.74"/>
    <n v="119"/>
    <n v="287.74"/>
    <n v="0"/>
    <n v="0"/>
    <n v="0"/>
    <x v="4255"/>
  </r>
  <r>
    <s v="ORD-20244539"/>
    <d v="2024-07-10T00:00:00"/>
    <s v="CUST-1046"/>
    <s v="Vanguard Express"/>
    <x v="2"/>
    <x v="4"/>
    <s v="SP-06"/>
    <s v="Priya Sharma"/>
    <s v="PROD-201"/>
    <x v="14"/>
    <s v="Home Care"/>
    <n v="12"/>
    <n v="6.5"/>
    <n v="307"/>
    <n v="3684"/>
    <n v="0.1653"/>
    <n v="608.97"/>
    <n v="3075.03"/>
    <n v="1995.5"/>
    <n v="1079.53"/>
    <n v="70"/>
    <n v="701.15"/>
    <n v="490"/>
    <x v="4256"/>
  </r>
  <r>
    <s v="ORD-20244540"/>
    <d v="2025-01-09T00:00:00"/>
    <s v="CUST-1065"/>
    <s v="Sterling Supermarkets"/>
    <x v="3"/>
    <x v="3"/>
    <s v="SP-04"/>
    <s v="David Mueller"/>
    <s v="PROD-101"/>
    <x v="9"/>
    <s v="Personal Care"/>
    <n v="8.5"/>
    <n v="2.8"/>
    <n v="79"/>
    <n v="671.5"/>
    <n v="9.7999999999999997E-3"/>
    <n v="6.58"/>
    <n v="664.92"/>
    <n v="221.2"/>
    <n v="443.72"/>
    <n v="0"/>
    <n v="0"/>
    <n v="0"/>
    <x v="4257"/>
  </r>
  <r>
    <s v="ORD-20244541"/>
    <d v="2024-11-29T00:00:00"/>
    <s v="CUST-1094"/>
    <s v="Crown Express"/>
    <x v="3"/>
    <x v="3"/>
    <s v="SP-03"/>
    <s v="Elena Rostova"/>
    <s v="PROD-302"/>
    <x v="7"/>
    <s v="Food &amp; Beverage"/>
    <n v="3.8"/>
    <n v="2.6"/>
    <n v="72"/>
    <n v="273.60000000000002"/>
    <n v="4.1399999999999999E-2"/>
    <n v="11.33"/>
    <n v="262.27"/>
    <n v="187.2"/>
    <n v="75.069999999999993"/>
    <n v="0"/>
    <n v="0"/>
    <n v="0"/>
    <x v="4258"/>
  </r>
  <r>
    <s v="ORD-20244542"/>
    <d v="2024-07-20T00:00:00"/>
    <s v="CUST-1046"/>
    <s v="Vanguard Express"/>
    <x v="2"/>
    <x v="4"/>
    <s v="SP-05"/>
    <s v="Kenji Sato"/>
    <s v="PROD-301"/>
    <x v="2"/>
    <s v="Food &amp; Beverage"/>
    <n v="5"/>
    <n v="3.2"/>
    <n v="26"/>
    <n v="130"/>
    <n v="9.6500000000000002E-2"/>
    <n v="12.54"/>
    <n v="117.46"/>
    <n v="83.2"/>
    <n v="34.26"/>
    <n v="0"/>
    <n v="0"/>
    <n v="0"/>
    <x v="4259"/>
  </r>
  <r>
    <s v="ORD-20244543"/>
    <d v="2025-04-13T00:00:00"/>
    <s v="CUST-1006"/>
    <s v="Metro Express"/>
    <x v="4"/>
    <x v="3"/>
    <s v="SP-07"/>
    <s v="Carlos Mendez"/>
    <s v="PROD-102"/>
    <x v="15"/>
    <s v="Personal Care"/>
    <n v="6.2"/>
    <n v="1.9"/>
    <n v="58"/>
    <n v="359.6"/>
    <n v="1.0500000000000001E-2"/>
    <n v="3.78"/>
    <n v="355.82"/>
    <n v="110.2"/>
    <n v="245.62"/>
    <n v="0"/>
    <n v="0"/>
    <n v="0"/>
    <x v="4260"/>
  </r>
  <r>
    <s v="ORD-20244544"/>
    <d v="2024-04-26T00:00:00"/>
    <s v="CUST-1100"/>
    <s v="Atlas Wholesale"/>
    <x v="2"/>
    <x v="3"/>
    <s v="SP-05"/>
    <s v="Kenji Sato"/>
    <s v="PROD-204"/>
    <x v="12"/>
    <s v="Home Care"/>
    <n v="7.2"/>
    <n v="3.6"/>
    <n v="143"/>
    <n v="1029.5999999999999"/>
    <n v="3.8899999999999997E-2"/>
    <n v="40.049999999999997"/>
    <n v="989.55"/>
    <n v="514.79999999999995"/>
    <n v="474.75"/>
    <n v="0"/>
    <n v="0"/>
    <n v="0"/>
    <x v="4261"/>
  </r>
  <r>
    <s v="ORD-20244545"/>
    <d v="2024-09-25T00:00:00"/>
    <s v="CUST-1112"/>
    <s v="Titan Retail"/>
    <x v="0"/>
    <x v="3"/>
    <s v="SP-01"/>
    <s v="Sarah Jenkins"/>
    <s v="PROD-301"/>
    <x v="2"/>
    <s v="Food &amp; Beverage"/>
    <n v="5"/>
    <n v="3.2"/>
    <n v="582"/>
    <n v="2910"/>
    <n v="2.53E-2"/>
    <n v="73.62"/>
    <n v="2836.38"/>
    <n v="1862.4"/>
    <n v="973.98"/>
    <n v="0"/>
    <n v="0"/>
    <n v="0"/>
    <x v="4262"/>
  </r>
  <r>
    <s v="ORD-20244546"/>
    <d v="2025-11-17T00:00:00"/>
    <s v="CUST-1016"/>
    <s v="Global Retail"/>
    <x v="0"/>
    <x v="0"/>
    <s v="SP-02"/>
    <s v="Michael Chang"/>
    <s v="PROD-202"/>
    <x v="4"/>
    <s v="Home Care"/>
    <n v="4.5"/>
    <n v="2.1"/>
    <n v="757"/>
    <n v="3406.5"/>
    <n v="3.7199999999999997E-2"/>
    <n v="126.72"/>
    <n v="3279.78"/>
    <n v="1589.7"/>
    <n v="1690.08"/>
    <n v="0"/>
    <n v="0"/>
    <n v="0"/>
    <x v="4263"/>
  </r>
  <r>
    <s v="ORD-20244547"/>
    <d v="2026-06-02T00:00:00"/>
    <s v="CUST-1113"/>
    <s v="Titan Supermarkets"/>
    <x v="1"/>
    <x v="1"/>
    <s v="SP-08"/>
    <s v="Tariq Al-Mansoor"/>
    <s v="PROD-202"/>
    <x v="4"/>
    <s v="Home Care"/>
    <n v="4.5"/>
    <n v="2.1"/>
    <n v="16"/>
    <n v="72"/>
    <n v="1.55E-2"/>
    <n v="1.1200000000000001"/>
    <n v="70.88"/>
    <n v="33.6"/>
    <n v="37.28"/>
    <n v="0"/>
    <n v="0"/>
    <n v="0"/>
    <x v="3835"/>
  </r>
  <r>
    <s v="ORD-20244548"/>
    <d v="2025-05-16T00:00:00"/>
    <s v="CUST-1033"/>
    <s v="Prime Supermarkets"/>
    <x v="0"/>
    <x v="2"/>
    <s v="SP-01"/>
    <s v="Sarah Jenkins"/>
    <s v="PROD-304"/>
    <x v="8"/>
    <s v="Food &amp; Beverage"/>
    <n v="4.2"/>
    <n v="2.8"/>
    <n v="35"/>
    <n v="147"/>
    <n v="0.2092"/>
    <n v="30.75"/>
    <n v="116.25"/>
    <n v="98"/>
    <n v="18.25"/>
    <n v="0"/>
    <n v="0"/>
    <n v="0"/>
    <x v="3301"/>
  </r>
  <r>
    <s v="ORD-20244549"/>
    <d v="2025-06-24T00:00:00"/>
    <s v="CUST-1072"/>
    <s v="Beacon Retail"/>
    <x v="0"/>
    <x v="3"/>
    <s v="SP-01"/>
    <s v="Sarah Jenkins"/>
    <s v="PROD-101"/>
    <x v="9"/>
    <s v="Personal Care"/>
    <n v="8.5"/>
    <n v="2.8"/>
    <n v="59"/>
    <n v="501.5"/>
    <n v="8.3999999999999995E-3"/>
    <n v="4.21"/>
    <n v="497.29"/>
    <n v="165.2"/>
    <n v="332.09"/>
    <n v="0"/>
    <n v="0"/>
    <n v="0"/>
    <x v="4264"/>
  </r>
  <r>
    <s v="ORD-20244550"/>
    <d v="2025-10-16T00:00:00"/>
    <s v="CUST-1020"/>
    <s v="Global Wholesale"/>
    <x v="0"/>
    <x v="1"/>
    <s v="SP-02"/>
    <s v="Michael Chang"/>
    <s v="PROD-403"/>
    <x v="11"/>
    <s v="Household Essentials"/>
    <n v="5.5"/>
    <n v="3.8"/>
    <n v="3"/>
    <n v="16.5"/>
    <n v="0.36720000000000003"/>
    <n v="6.06"/>
    <n v="10.44"/>
    <n v="11.4"/>
    <n v="-0.96"/>
    <n v="0"/>
    <n v="0"/>
    <n v="0"/>
    <x v="4265"/>
  </r>
  <r>
    <s v="ORD-20244551"/>
    <d v="2024-11-16T00:00:00"/>
    <s v="CUST-1085"/>
    <s v="Crest Stores"/>
    <x v="2"/>
    <x v="3"/>
    <s v="SP-05"/>
    <s v="Kenji Sato"/>
    <s v="PROD-201"/>
    <x v="14"/>
    <s v="Home Care"/>
    <n v="12"/>
    <n v="6.5"/>
    <n v="30"/>
    <n v="360"/>
    <n v="5.4000000000000003E-3"/>
    <n v="1.94"/>
    <n v="358.06"/>
    <n v="195"/>
    <n v="163.06"/>
    <n v="0"/>
    <n v="0"/>
    <n v="0"/>
    <x v="4266"/>
  </r>
  <r>
    <s v="ORD-20244552"/>
    <d v="2025-09-03T00:00:00"/>
    <s v="CUST-1077"/>
    <s v="Beacon Stores"/>
    <x v="1"/>
    <x v="3"/>
    <s v="SP-08"/>
    <s v="Tariq Al-Mansoor"/>
    <s v="PROD-203"/>
    <x v="0"/>
    <s v="Home Care"/>
    <n v="5.8"/>
    <n v="2.7"/>
    <n v="92"/>
    <n v="533.6"/>
    <n v="2.24E-2"/>
    <n v="11.95"/>
    <n v="521.65"/>
    <n v="248.4"/>
    <n v="273.25"/>
    <n v="0"/>
    <n v="0"/>
    <n v="0"/>
    <x v="4267"/>
  </r>
  <r>
    <s v="ORD-20244553"/>
    <d v="2025-02-01T00:00:00"/>
    <s v="CUST-1005"/>
    <s v="Metro Stores"/>
    <x v="0"/>
    <x v="0"/>
    <s v="SP-02"/>
    <s v="Michael Chang"/>
    <s v="PROD-401"/>
    <x v="3"/>
    <s v="Household Essentials"/>
    <n v="10.5"/>
    <n v="7.5"/>
    <n v="91"/>
    <n v="955.5"/>
    <n v="4.7500000000000001E-2"/>
    <n v="45.39"/>
    <n v="910.11"/>
    <n v="682.5"/>
    <n v="227.61"/>
    <n v="0"/>
    <n v="0"/>
    <n v="0"/>
    <x v="4268"/>
  </r>
  <r>
    <s v="ORD-20244554"/>
    <d v="2025-09-17T00:00:00"/>
    <s v="CUST-1004"/>
    <s v="Metro Wholesale"/>
    <x v="2"/>
    <x v="4"/>
    <s v="SP-05"/>
    <s v="Kenji Sato"/>
    <s v="PROD-204"/>
    <x v="12"/>
    <s v="Home Care"/>
    <n v="7.2"/>
    <n v="3.6"/>
    <n v="61"/>
    <n v="439.2"/>
    <n v="0.19769999999999999"/>
    <n v="86.83"/>
    <n v="352.37"/>
    <n v="219.6"/>
    <n v="132.77000000000001"/>
    <n v="0"/>
    <n v="0"/>
    <n v="0"/>
    <x v="4269"/>
  </r>
  <r>
    <s v="ORD-20244555"/>
    <d v="2025-02-05T00:00:00"/>
    <s v="CUST-1012"/>
    <s v="Apex Wholesale"/>
    <x v="3"/>
    <x v="2"/>
    <s v="SP-03"/>
    <s v="Elena Rostova"/>
    <s v="PROD-201"/>
    <x v="14"/>
    <s v="Home Care"/>
    <n v="12"/>
    <n v="6.5"/>
    <n v="5"/>
    <n v="60"/>
    <n v="0.16969999999999999"/>
    <n v="10.18"/>
    <n v="49.82"/>
    <n v="32.5"/>
    <n v="17.32"/>
    <n v="0"/>
    <n v="0"/>
    <n v="0"/>
    <x v="4270"/>
  </r>
  <r>
    <s v="ORD-20244556"/>
    <d v="2025-08-24T00:00:00"/>
    <s v="CUST-1000"/>
    <s v="Metro Retail"/>
    <x v="3"/>
    <x v="0"/>
    <s v="SP-04"/>
    <s v="David Mueller"/>
    <s v="PROD-202"/>
    <x v="4"/>
    <s v="Home Care"/>
    <n v="4.5"/>
    <n v="2.1"/>
    <n v="36"/>
    <n v="162"/>
    <n v="0.36080000000000001"/>
    <n v="58.45"/>
    <n v="103.55"/>
    <n v="75.599999999999994"/>
    <n v="27.95"/>
    <n v="0"/>
    <n v="0"/>
    <n v="0"/>
    <x v="4271"/>
  </r>
  <r>
    <s v="ORD-20244557"/>
    <d v="2024-04-26T00:00:00"/>
    <s v="CUST-1050"/>
    <s v="Horizon Mart"/>
    <x v="0"/>
    <x v="4"/>
    <s v="SP-02"/>
    <s v="Michael Chang"/>
    <s v="PROD-304"/>
    <x v="8"/>
    <s v="Food &amp; Beverage"/>
    <n v="4.2"/>
    <n v="2.8"/>
    <n v="44"/>
    <n v="184.8"/>
    <n v="0.1961"/>
    <n v="36.24"/>
    <n v="148.56"/>
    <n v="123.2"/>
    <n v="25.36"/>
    <n v="0"/>
    <n v="0"/>
    <n v="0"/>
    <x v="4272"/>
  </r>
  <r>
    <s v="ORD-20244558"/>
    <d v="2024-12-22T00:00:00"/>
    <s v="CUST-1076"/>
    <s v="Beacon Wholesale"/>
    <x v="0"/>
    <x v="1"/>
    <s v="SP-01"/>
    <s v="Sarah Jenkins"/>
    <s v="PROD-105"/>
    <x v="1"/>
    <s v="Personal Care"/>
    <n v="14.5"/>
    <n v="4.2"/>
    <n v="16"/>
    <n v="232"/>
    <n v="2.2800000000000001E-2"/>
    <n v="5.29"/>
    <n v="226.71"/>
    <n v="67.2"/>
    <n v="159.51"/>
    <n v="1"/>
    <n v="14.17"/>
    <n v="4.7"/>
    <x v="4273"/>
  </r>
  <r>
    <s v="ORD-20244559"/>
    <d v="2024-12-26T00:00:00"/>
    <s v="CUST-1116"/>
    <s v="Titan Wholesale"/>
    <x v="3"/>
    <x v="1"/>
    <s v="SP-04"/>
    <s v="David Mueller"/>
    <s v="PROD-101"/>
    <x v="9"/>
    <s v="Personal Care"/>
    <n v="8.5"/>
    <n v="2.8"/>
    <n v="1"/>
    <n v="8.5"/>
    <n v="3.2199999999999999E-2"/>
    <n v="0.27"/>
    <n v="8.23"/>
    <n v="2.8"/>
    <n v="5.43"/>
    <n v="1"/>
    <n v="8.23"/>
    <n v="3.3"/>
    <x v="4274"/>
  </r>
  <r>
    <s v="ORD-20244560"/>
    <d v="2026-05-15T00:00:00"/>
    <s v="CUST-1016"/>
    <s v="Global Retail"/>
    <x v="0"/>
    <x v="0"/>
    <s v="SP-01"/>
    <s v="Sarah Jenkins"/>
    <s v="PROD-103"/>
    <x v="13"/>
    <s v="Personal Care"/>
    <n v="4.8"/>
    <n v="1.4"/>
    <n v="42"/>
    <n v="201.6"/>
    <n v="3.9199999999999999E-2"/>
    <n v="7.9"/>
    <n v="193.7"/>
    <n v="58.8"/>
    <n v="134.9"/>
    <n v="0"/>
    <n v="0"/>
    <n v="0"/>
    <x v="4275"/>
  </r>
  <r>
    <s v="ORD-20244561"/>
    <d v="2025-04-13T00:00:00"/>
    <s v="CUST-1091"/>
    <s v="Crown Distributors"/>
    <x v="1"/>
    <x v="2"/>
    <s v="SP-08"/>
    <s v="Tariq Al-Mansoor"/>
    <s v="PROD-105"/>
    <x v="1"/>
    <s v="Personal Care"/>
    <n v="14.5"/>
    <n v="4.2"/>
    <n v="2"/>
    <n v="29"/>
    <n v="1.6E-2"/>
    <n v="0.46"/>
    <n v="28.54"/>
    <n v="8.4"/>
    <n v="20.14"/>
    <n v="1"/>
    <n v="14.27"/>
    <n v="4.7"/>
    <x v="4276"/>
  </r>
  <r>
    <s v="ORD-20244562"/>
    <d v="2025-09-24T00:00:00"/>
    <s v="CUST-1071"/>
    <s v="Sterling Direct"/>
    <x v="3"/>
    <x v="1"/>
    <s v="SP-04"/>
    <s v="David Mueller"/>
    <s v="PROD-105"/>
    <x v="1"/>
    <s v="Personal Care"/>
    <n v="14.5"/>
    <n v="4.2"/>
    <n v="2"/>
    <n v="29"/>
    <n v="2.1100000000000001E-2"/>
    <n v="0.61"/>
    <n v="28.39"/>
    <n v="8.4"/>
    <n v="19.989999999999998"/>
    <n v="0"/>
    <n v="0"/>
    <n v="0"/>
    <x v="3773"/>
  </r>
  <r>
    <s v="ORD-20244563"/>
    <d v="2024-06-25T00:00:00"/>
    <s v="CUST-1000"/>
    <s v="Metro Retail"/>
    <x v="3"/>
    <x v="0"/>
    <s v="SP-03"/>
    <s v="Elena Rostova"/>
    <s v="PROD-102"/>
    <x v="15"/>
    <s v="Personal Care"/>
    <n v="6.2"/>
    <n v="1.9"/>
    <n v="160"/>
    <n v="992"/>
    <n v="7.85E-2"/>
    <n v="77.87"/>
    <n v="914.13"/>
    <n v="304"/>
    <n v="610.13"/>
    <n v="0"/>
    <n v="0"/>
    <n v="0"/>
    <x v="4277"/>
  </r>
  <r>
    <s v="ORD-20244564"/>
    <d v="2026-04-13T00:00:00"/>
    <s v="CUST-1038"/>
    <s v="Prime Express"/>
    <x v="2"/>
    <x v="3"/>
    <s v="SP-06"/>
    <s v="Priya Sharma"/>
    <s v="PROD-102"/>
    <x v="15"/>
    <s v="Personal Care"/>
    <n v="6.2"/>
    <n v="1.9"/>
    <n v="44"/>
    <n v="272.8"/>
    <n v="7.7999999999999996E-3"/>
    <n v="2.13"/>
    <n v="270.67"/>
    <n v="83.6"/>
    <n v="187.07"/>
    <n v="0"/>
    <n v="0"/>
    <n v="0"/>
    <x v="4278"/>
  </r>
  <r>
    <s v="ORD-20244565"/>
    <d v="2025-11-20T00:00:00"/>
    <s v="CUST-1036"/>
    <s v="Prime Wholesale"/>
    <x v="0"/>
    <x v="2"/>
    <s v="SP-02"/>
    <s v="Michael Chang"/>
    <s v="PROD-202"/>
    <x v="4"/>
    <s v="Home Care"/>
    <n v="4.5"/>
    <n v="2.1"/>
    <n v="33"/>
    <n v="148.5"/>
    <n v="0.22170000000000001"/>
    <n v="32.92"/>
    <n v="115.58"/>
    <n v="69.3"/>
    <n v="46.28"/>
    <n v="0"/>
    <n v="0"/>
    <n v="0"/>
    <x v="4244"/>
  </r>
  <r>
    <s v="ORD-20244566"/>
    <d v="2025-12-23T00:00:00"/>
    <s v="CUST-1095"/>
    <s v="Crown Direct"/>
    <x v="0"/>
    <x v="2"/>
    <s v="SP-02"/>
    <s v="Michael Chang"/>
    <s v="PROD-203"/>
    <x v="0"/>
    <s v="Home Care"/>
    <n v="5.8"/>
    <n v="2.7"/>
    <n v="24"/>
    <n v="139.19999999999999"/>
    <n v="0.13220000000000001"/>
    <n v="18.399999999999999"/>
    <n v="120.8"/>
    <n v="64.8"/>
    <n v="56"/>
    <n v="0"/>
    <n v="0"/>
    <n v="0"/>
    <x v="4279"/>
  </r>
  <r>
    <s v="ORD-20244567"/>
    <d v="2026-03-30T00:00:00"/>
    <s v="CUST-1001"/>
    <s v="Metro Supermarkets"/>
    <x v="2"/>
    <x v="4"/>
    <s v="SP-06"/>
    <s v="Priya Sharma"/>
    <s v="PROD-204"/>
    <x v="12"/>
    <s v="Home Care"/>
    <n v="7.2"/>
    <n v="3.6"/>
    <n v="110"/>
    <n v="792"/>
    <n v="0.13250000000000001"/>
    <n v="104.94"/>
    <n v="687.06"/>
    <n v="396"/>
    <n v="291.06"/>
    <n v="0"/>
    <n v="0"/>
    <n v="0"/>
    <x v="4280"/>
  </r>
  <r>
    <s v="ORD-20244568"/>
    <d v="2024-10-31T00:00:00"/>
    <s v="CUST-1018"/>
    <s v="Global Mart"/>
    <x v="0"/>
    <x v="3"/>
    <s v="SP-01"/>
    <s v="Sarah Jenkins"/>
    <s v="PROD-404"/>
    <x v="16"/>
    <s v="Household Essentials"/>
    <n v="4.9000000000000004"/>
    <n v="3.1"/>
    <n v="25"/>
    <n v="122.5"/>
    <n v="8.0000000000000002E-3"/>
    <n v="0.98"/>
    <n v="121.52"/>
    <n v="77.5"/>
    <n v="44.02"/>
    <n v="4"/>
    <n v="19.440000000000001"/>
    <n v="14.4"/>
    <x v="2729"/>
  </r>
  <r>
    <s v="ORD-20244569"/>
    <d v="2026-07-29T00:00:00"/>
    <s v="CUST-1116"/>
    <s v="Titan Wholesale"/>
    <x v="3"/>
    <x v="1"/>
    <s v="SP-04"/>
    <s v="David Mueller"/>
    <s v="PROD-104"/>
    <x v="6"/>
    <s v="Personal Care"/>
    <n v="9.9"/>
    <n v="3.1"/>
    <n v="35"/>
    <n v="346.5"/>
    <n v="1.3599999999999999E-2"/>
    <n v="4.71"/>
    <n v="341.79"/>
    <n v="108.5"/>
    <n v="233.29"/>
    <n v="0"/>
    <n v="0"/>
    <n v="0"/>
    <x v="4281"/>
  </r>
  <r>
    <s v="ORD-20244570"/>
    <d v="2025-09-21T00:00:00"/>
    <s v="CUST-1036"/>
    <s v="Prime Wholesale"/>
    <x v="0"/>
    <x v="2"/>
    <s v="SP-01"/>
    <s v="Sarah Jenkins"/>
    <s v="PROD-103"/>
    <x v="13"/>
    <s v="Personal Care"/>
    <n v="4.8"/>
    <n v="1.4"/>
    <n v="49"/>
    <n v="235.2"/>
    <n v="0.15509999999999999"/>
    <n v="36.479999999999997"/>
    <n v="198.72"/>
    <n v="68.599999999999994"/>
    <n v="130.12"/>
    <n v="0"/>
    <n v="0"/>
    <n v="0"/>
    <x v="4282"/>
  </r>
  <r>
    <s v="ORD-20244571"/>
    <d v="2025-08-27T00:00:00"/>
    <s v="CUST-1055"/>
    <s v="Horizon Direct"/>
    <x v="0"/>
    <x v="3"/>
    <s v="SP-01"/>
    <s v="Sarah Jenkins"/>
    <s v="PROD-403"/>
    <x v="11"/>
    <s v="Household Essentials"/>
    <n v="5.5"/>
    <n v="3.8"/>
    <n v="103"/>
    <n v="566.5"/>
    <n v="1.18E-2"/>
    <n v="6.68"/>
    <n v="559.82000000000005"/>
    <n v="391.4"/>
    <n v="168.42"/>
    <n v="0"/>
    <n v="0"/>
    <n v="0"/>
    <x v="4283"/>
  </r>
  <r>
    <s v="ORD-20244572"/>
    <d v="2024-03-27T00:00:00"/>
    <s v="CUST-1105"/>
    <s v="Omega Supermarkets"/>
    <x v="3"/>
    <x v="4"/>
    <s v="SP-03"/>
    <s v="Elena Rostova"/>
    <s v="PROD-404"/>
    <x v="16"/>
    <s v="Household Essentials"/>
    <n v="4.9000000000000004"/>
    <n v="3.1"/>
    <n v="412"/>
    <n v="2018.8"/>
    <n v="3.5400000000000001E-2"/>
    <n v="71.47"/>
    <n v="1947.33"/>
    <n v="1277.2"/>
    <n v="670.13"/>
    <n v="0"/>
    <n v="0"/>
    <n v="0"/>
    <x v="4284"/>
  </r>
  <r>
    <s v="ORD-20244573"/>
    <d v="2025-11-19T00:00:00"/>
    <s v="CUST-1106"/>
    <s v="Omega Mart"/>
    <x v="2"/>
    <x v="3"/>
    <s v="SP-06"/>
    <s v="Priya Sharma"/>
    <s v="PROD-203"/>
    <x v="0"/>
    <s v="Home Care"/>
    <n v="5.8"/>
    <n v="2.7"/>
    <n v="42"/>
    <n v="243.6"/>
    <n v="1.18E-2"/>
    <n v="2.87"/>
    <n v="240.73"/>
    <n v="113.4"/>
    <n v="127.33"/>
    <n v="0"/>
    <n v="0"/>
    <n v="0"/>
    <x v="4285"/>
  </r>
  <r>
    <s v="ORD-20244574"/>
    <d v="2024-05-17T00:00:00"/>
    <s v="CUST-1000"/>
    <s v="Metro Retail"/>
    <x v="3"/>
    <x v="0"/>
    <s v="SP-03"/>
    <s v="Elena Rostova"/>
    <s v="PROD-101"/>
    <x v="9"/>
    <s v="Personal Care"/>
    <n v="8.5"/>
    <n v="2.8"/>
    <n v="73"/>
    <n v="620.5"/>
    <n v="4.3700000000000003E-2"/>
    <n v="27.12"/>
    <n v="593.38"/>
    <n v="204.4"/>
    <n v="388.98"/>
    <n v="0"/>
    <n v="0"/>
    <n v="0"/>
    <x v="4286"/>
  </r>
  <r>
    <s v="ORD-20244575"/>
    <d v="2024-11-16T00:00:00"/>
    <s v="CUST-1058"/>
    <s v="Pioneer Mart"/>
    <x v="4"/>
    <x v="3"/>
    <s v="SP-07"/>
    <s v="Carlos Mendez"/>
    <s v="PROD-104"/>
    <x v="6"/>
    <s v="Personal Care"/>
    <n v="9.9"/>
    <n v="3.1"/>
    <n v="93"/>
    <n v="920.7"/>
    <n v="3.7000000000000002E-3"/>
    <n v="3.41"/>
    <n v="917.29"/>
    <n v="288.3"/>
    <n v="628.99"/>
    <n v="20"/>
    <n v="197.27"/>
    <n v="72"/>
    <x v="4287"/>
  </r>
  <r>
    <s v="ORD-20244576"/>
    <d v="2024-04-30T00:00:00"/>
    <s v="CUST-1025"/>
    <s v="Summit Supermarkets"/>
    <x v="1"/>
    <x v="2"/>
    <s v="SP-08"/>
    <s v="Tariq Al-Mansoor"/>
    <s v="PROD-204"/>
    <x v="12"/>
    <s v="Home Care"/>
    <n v="7.2"/>
    <n v="3.6"/>
    <n v="13"/>
    <n v="93.6"/>
    <n v="0.10879999999999999"/>
    <n v="10.18"/>
    <n v="83.42"/>
    <n v="46.8"/>
    <n v="36.619999999999997"/>
    <n v="0"/>
    <n v="0"/>
    <n v="0"/>
    <x v="4288"/>
  </r>
  <r>
    <s v="ORD-20244577"/>
    <d v="2024-09-01T00:00:00"/>
    <s v="CUST-1107"/>
    <s v="Omega Distributors"/>
    <x v="2"/>
    <x v="3"/>
    <s v="SP-06"/>
    <s v="Priya Sharma"/>
    <s v="PROD-202"/>
    <x v="4"/>
    <s v="Home Care"/>
    <n v="4.5"/>
    <n v="2.1"/>
    <n v="67"/>
    <n v="301.5"/>
    <n v="1.43E-2"/>
    <n v="4.3099999999999996"/>
    <n v="297.19"/>
    <n v="140.69999999999999"/>
    <n v="156.49"/>
    <n v="0"/>
    <n v="0"/>
    <n v="0"/>
    <x v="4289"/>
  </r>
  <r>
    <s v="ORD-20244578"/>
    <d v="2024-11-08T00:00:00"/>
    <s v="CUST-1057"/>
    <s v="Pioneer Supermarkets"/>
    <x v="2"/>
    <x v="2"/>
    <s v="SP-05"/>
    <s v="Kenji Sato"/>
    <s v="PROD-302"/>
    <x v="7"/>
    <s v="Food &amp; Beverage"/>
    <n v="3.8"/>
    <n v="2.6"/>
    <n v="2"/>
    <n v="7.6"/>
    <n v="0.22509999999999999"/>
    <n v="1.71"/>
    <n v="5.89"/>
    <n v="5.2"/>
    <n v="0.69"/>
    <n v="0"/>
    <n v="0"/>
    <n v="0"/>
    <x v="4290"/>
  </r>
  <r>
    <s v="ORD-20244579"/>
    <d v="2024-04-29T00:00:00"/>
    <s v="CUST-1052"/>
    <s v="Horizon Wholesale"/>
    <x v="4"/>
    <x v="3"/>
    <s v="SP-07"/>
    <s v="Carlos Mendez"/>
    <s v="PROD-202"/>
    <x v="4"/>
    <s v="Home Care"/>
    <n v="4.5"/>
    <n v="2.1"/>
    <n v="250"/>
    <n v="1125"/>
    <n v="1.9800000000000002E-2"/>
    <n v="22.28"/>
    <n v="1102.72"/>
    <n v="525"/>
    <n v="577.72"/>
    <n v="0"/>
    <n v="0"/>
    <n v="0"/>
    <x v="4291"/>
  </r>
  <r>
    <s v="ORD-20244580"/>
    <d v="2024-07-06T00:00:00"/>
    <s v="CUST-1068"/>
    <s v="Sterling Wholesale"/>
    <x v="3"/>
    <x v="4"/>
    <s v="SP-04"/>
    <s v="David Mueller"/>
    <s v="PROD-101"/>
    <x v="9"/>
    <s v="Personal Care"/>
    <n v="8.5"/>
    <n v="2.8"/>
    <n v="248"/>
    <n v="2108"/>
    <n v="0.1275"/>
    <n v="268.77"/>
    <n v="1839.23"/>
    <n v="694.4"/>
    <n v="1144.83"/>
    <n v="63"/>
    <n v="467.22"/>
    <n v="207.9"/>
    <x v="4292"/>
  </r>
  <r>
    <s v="ORD-20244581"/>
    <d v="2025-01-17T00:00:00"/>
    <s v="CUST-1085"/>
    <s v="Crest Stores"/>
    <x v="2"/>
    <x v="3"/>
    <s v="SP-06"/>
    <s v="Priya Sharma"/>
    <s v="PROD-202"/>
    <x v="4"/>
    <s v="Home Care"/>
    <n v="4.5"/>
    <n v="2.1"/>
    <n v="16"/>
    <n v="72"/>
    <n v="1.35E-2"/>
    <n v="0.97"/>
    <n v="71.03"/>
    <n v="33.6"/>
    <n v="37.43"/>
    <n v="0"/>
    <n v="0"/>
    <n v="0"/>
    <x v="4293"/>
  </r>
  <r>
    <s v="ORD-20244582"/>
    <d v="2025-12-11T00:00:00"/>
    <s v="CUST-1075"/>
    <s v="Beacon Distributors"/>
    <x v="4"/>
    <x v="3"/>
    <s v="SP-07"/>
    <s v="Carlos Mendez"/>
    <s v="PROD-105"/>
    <x v="1"/>
    <s v="Personal Care"/>
    <n v="14.5"/>
    <n v="4.2"/>
    <n v="224"/>
    <n v="3248"/>
    <n v="1.12E-2"/>
    <n v="36.380000000000003"/>
    <n v="3211.62"/>
    <n v="940.8"/>
    <n v="2270.8200000000002"/>
    <n v="0"/>
    <n v="0"/>
    <n v="0"/>
    <x v="4294"/>
  </r>
  <r>
    <s v="ORD-20244583"/>
    <d v="2024-05-24T00:00:00"/>
    <s v="CUST-1018"/>
    <s v="Global Mart"/>
    <x v="0"/>
    <x v="3"/>
    <s v="SP-02"/>
    <s v="Michael Chang"/>
    <s v="PROD-202"/>
    <x v="4"/>
    <s v="Home Care"/>
    <n v="4.5"/>
    <n v="2.1"/>
    <n v="42"/>
    <n v="189"/>
    <n v="9.7000000000000003E-3"/>
    <n v="1.83"/>
    <n v="187.17"/>
    <n v="88.2"/>
    <n v="98.97"/>
    <n v="0"/>
    <n v="0"/>
    <n v="0"/>
    <x v="1638"/>
  </r>
  <r>
    <s v="ORD-20244584"/>
    <d v="2025-06-07T00:00:00"/>
    <s v="CUST-1048"/>
    <s v="Horizon Retail"/>
    <x v="3"/>
    <x v="1"/>
    <s v="SP-03"/>
    <s v="Elena Rostova"/>
    <s v="PROD-102"/>
    <x v="15"/>
    <s v="Personal Care"/>
    <n v="6.2"/>
    <n v="1.9"/>
    <n v="26"/>
    <n v="161.19999999999999"/>
    <n v="6.1899999999999997E-2"/>
    <n v="9.98"/>
    <n v="151.22"/>
    <n v="49.4"/>
    <n v="101.82"/>
    <n v="0"/>
    <n v="0"/>
    <n v="0"/>
    <x v="4295"/>
  </r>
  <r>
    <s v="ORD-20244585"/>
    <d v="2025-02-01T00:00:00"/>
    <s v="CUST-1063"/>
    <s v="Pioneer Direct"/>
    <x v="4"/>
    <x v="2"/>
    <s v="SP-07"/>
    <s v="Carlos Mendez"/>
    <s v="PROD-402"/>
    <x v="10"/>
    <s v="Household Essentials"/>
    <n v="6"/>
    <n v="4.2"/>
    <n v="16"/>
    <n v="96"/>
    <n v="6.2300000000000001E-2"/>
    <n v="5.98"/>
    <n v="90.02"/>
    <n v="67.2"/>
    <n v="22.82"/>
    <n v="0"/>
    <n v="0"/>
    <n v="0"/>
    <x v="4296"/>
  </r>
  <r>
    <s v="ORD-20244586"/>
    <d v="2025-03-04T00:00:00"/>
    <s v="CUST-1007"/>
    <s v="Metro Direct"/>
    <x v="0"/>
    <x v="3"/>
    <s v="SP-01"/>
    <s v="Sarah Jenkins"/>
    <s v="PROD-204"/>
    <x v="12"/>
    <s v="Home Care"/>
    <n v="7.2"/>
    <n v="3.6"/>
    <n v="102"/>
    <n v="734.4"/>
    <n v="1.47E-2"/>
    <n v="10.8"/>
    <n v="723.6"/>
    <n v="367.2"/>
    <n v="356.4"/>
    <n v="0"/>
    <n v="0"/>
    <n v="0"/>
    <x v="4297"/>
  </r>
  <r>
    <s v="ORD-20244587"/>
    <d v="2025-09-02T00:00:00"/>
    <s v="CUST-1006"/>
    <s v="Metro Express"/>
    <x v="4"/>
    <x v="3"/>
    <s v="SP-07"/>
    <s v="Carlos Mendez"/>
    <s v="PROD-402"/>
    <x v="10"/>
    <s v="Household Essentials"/>
    <n v="6"/>
    <n v="4.2"/>
    <n v="222"/>
    <n v="1332"/>
    <n v="1.5699999999999999E-2"/>
    <n v="20.91"/>
    <n v="1311.09"/>
    <n v="932.4"/>
    <n v="378.69"/>
    <n v="28"/>
    <n v="165.36"/>
    <n v="131.6"/>
    <x v="831"/>
  </r>
  <r>
    <s v="ORD-20244588"/>
    <d v="2024-05-21T00:00:00"/>
    <s v="CUST-1070"/>
    <s v="Sterling Express"/>
    <x v="1"/>
    <x v="3"/>
    <s v="SP-08"/>
    <s v="Tariq Al-Mansoor"/>
    <s v="PROD-203"/>
    <x v="0"/>
    <s v="Home Care"/>
    <n v="5.8"/>
    <n v="2.7"/>
    <n v="39"/>
    <n v="226.2"/>
    <n v="1.6999999999999999E-3"/>
    <n v="0.38"/>
    <n v="225.82"/>
    <n v="105.3"/>
    <n v="120.52"/>
    <n v="0"/>
    <n v="0"/>
    <n v="0"/>
    <x v="4298"/>
  </r>
  <r>
    <s v="ORD-20244589"/>
    <d v="2025-08-11T00:00:00"/>
    <s v="CUST-1053"/>
    <s v="Horizon Stores"/>
    <x v="3"/>
    <x v="2"/>
    <s v="SP-03"/>
    <s v="Elena Rostova"/>
    <s v="PROD-404"/>
    <x v="16"/>
    <s v="Household Essentials"/>
    <n v="4.9000000000000004"/>
    <n v="3.1"/>
    <n v="23"/>
    <n v="112.7"/>
    <n v="9.0899999999999995E-2"/>
    <n v="10.24"/>
    <n v="102.46"/>
    <n v="71.3"/>
    <n v="31.16"/>
    <n v="0"/>
    <n v="0"/>
    <n v="0"/>
    <x v="4299"/>
  </r>
  <r>
    <s v="ORD-20244590"/>
    <d v="2025-01-27T00:00:00"/>
    <s v="CUST-1091"/>
    <s v="Crown Distributors"/>
    <x v="1"/>
    <x v="2"/>
    <s v="SP-08"/>
    <s v="Tariq Al-Mansoor"/>
    <s v="PROD-101"/>
    <x v="9"/>
    <s v="Personal Care"/>
    <n v="8.5"/>
    <n v="2.8"/>
    <n v="49"/>
    <n v="416.5"/>
    <n v="5.9700000000000003E-2"/>
    <n v="24.87"/>
    <n v="391.63"/>
    <n v="137.19999999999999"/>
    <n v="254.43"/>
    <n v="0"/>
    <n v="0"/>
    <n v="0"/>
    <x v="4300"/>
  </r>
  <r>
    <s v="ORD-20244591"/>
    <d v="2025-03-09T00:00:00"/>
    <s v="CUST-1000"/>
    <s v="Metro Retail"/>
    <x v="3"/>
    <x v="0"/>
    <s v="SP-04"/>
    <s v="David Mueller"/>
    <s v="PROD-201"/>
    <x v="14"/>
    <s v="Home Care"/>
    <n v="12"/>
    <n v="6.5"/>
    <n v="95"/>
    <n v="1140"/>
    <n v="9.2899999999999996E-2"/>
    <n v="105.91"/>
    <n v="1034.0899999999999"/>
    <n v="617.5"/>
    <n v="416.59"/>
    <n v="0"/>
    <n v="0"/>
    <n v="0"/>
    <x v="4301"/>
  </r>
  <r>
    <s v="ORD-20244592"/>
    <d v="2024-07-09T00:00:00"/>
    <s v="CUST-1052"/>
    <s v="Horizon Wholesale"/>
    <x v="4"/>
    <x v="3"/>
    <s v="SP-07"/>
    <s v="Carlos Mendez"/>
    <s v="PROD-404"/>
    <x v="16"/>
    <s v="Household Essentials"/>
    <n v="4.9000000000000004"/>
    <n v="3.1"/>
    <n v="38"/>
    <n v="186.2"/>
    <n v="1.0800000000000001E-2"/>
    <n v="2.0099999999999998"/>
    <n v="184.19"/>
    <n v="117.8"/>
    <n v="66.39"/>
    <n v="0"/>
    <n v="0"/>
    <n v="0"/>
    <x v="4302"/>
  </r>
  <r>
    <s v="ORD-20244593"/>
    <d v="2025-05-13T00:00:00"/>
    <s v="CUST-1003"/>
    <s v="Metro Distributors"/>
    <x v="0"/>
    <x v="2"/>
    <s v="SP-02"/>
    <s v="Michael Chang"/>
    <s v="PROD-104"/>
    <x v="6"/>
    <s v="Personal Care"/>
    <n v="9.9"/>
    <n v="3.1"/>
    <n v="35"/>
    <n v="346.5"/>
    <n v="0.21440000000000001"/>
    <n v="74.290000000000006"/>
    <n v="272.20999999999998"/>
    <n v="108.5"/>
    <n v="163.71"/>
    <n v="0"/>
    <n v="0"/>
    <n v="0"/>
    <x v="4303"/>
  </r>
  <r>
    <s v="ORD-20244594"/>
    <d v="2025-10-12T00:00:00"/>
    <s v="CUST-1031"/>
    <s v="Summit Direct"/>
    <x v="4"/>
    <x v="1"/>
    <s v="SP-07"/>
    <s v="Carlos Mendez"/>
    <s v="PROD-104"/>
    <x v="6"/>
    <s v="Personal Care"/>
    <n v="9.9"/>
    <n v="3.1"/>
    <n v="26"/>
    <n v="257.39999999999998"/>
    <n v="1.8E-3"/>
    <n v="0.46"/>
    <n v="256.94"/>
    <n v="80.599999999999994"/>
    <n v="176.34"/>
    <n v="18"/>
    <n v="177.88"/>
    <n v="64.8"/>
    <x v="4304"/>
  </r>
  <r>
    <s v="ORD-20244595"/>
    <d v="2025-07-04T00:00:00"/>
    <s v="CUST-1063"/>
    <s v="Pioneer Direct"/>
    <x v="4"/>
    <x v="2"/>
    <s v="SP-07"/>
    <s v="Carlos Mendez"/>
    <s v="PROD-403"/>
    <x v="11"/>
    <s v="Household Essentials"/>
    <n v="5.5"/>
    <n v="3.8"/>
    <n v="35"/>
    <n v="192.5"/>
    <n v="0.16569999999999999"/>
    <n v="31.9"/>
    <n v="160.6"/>
    <n v="133"/>
    <n v="27.6"/>
    <n v="0"/>
    <n v="0"/>
    <n v="0"/>
    <x v="4305"/>
  </r>
  <r>
    <s v="ORD-20244596"/>
    <d v="2025-12-11T00:00:00"/>
    <s v="CUST-1085"/>
    <s v="Crest Stores"/>
    <x v="2"/>
    <x v="3"/>
    <s v="SP-06"/>
    <s v="Priya Sharma"/>
    <s v="PROD-302"/>
    <x v="7"/>
    <s v="Food &amp; Beverage"/>
    <n v="3.8"/>
    <n v="2.6"/>
    <n v="24"/>
    <n v="91.2"/>
    <n v="8.0000000000000004E-4"/>
    <n v="7.0000000000000007E-2"/>
    <n v="91.13"/>
    <n v="62.4"/>
    <n v="28.73"/>
    <n v="0"/>
    <n v="0"/>
    <n v="0"/>
    <x v="4306"/>
  </r>
  <r>
    <s v="ORD-20244597"/>
    <d v="2026-07-30T00:00:00"/>
    <s v="CUST-1111"/>
    <s v="Omega Direct"/>
    <x v="0"/>
    <x v="1"/>
    <s v="SP-01"/>
    <s v="Sarah Jenkins"/>
    <s v="PROD-101"/>
    <x v="9"/>
    <s v="Personal Care"/>
    <n v="8.5"/>
    <n v="2.8"/>
    <n v="46"/>
    <n v="391"/>
    <n v="3.5000000000000001E-3"/>
    <n v="1.37"/>
    <n v="389.63"/>
    <n v="128.80000000000001"/>
    <n v="260.83"/>
    <n v="0"/>
    <n v="0"/>
    <n v="0"/>
    <x v="4307"/>
  </r>
  <r>
    <s v="ORD-20244598"/>
    <d v="2025-10-22T00:00:00"/>
    <s v="CUST-1060"/>
    <s v="Pioneer Wholesale"/>
    <x v="4"/>
    <x v="2"/>
    <s v="SP-07"/>
    <s v="Carlos Mendez"/>
    <s v="PROD-303"/>
    <x v="5"/>
    <s v="Food &amp; Beverage"/>
    <n v="11"/>
    <n v="6.8"/>
    <n v="20"/>
    <n v="220"/>
    <n v="9.6500000000000002E-2"/>
    <n v="21.23"/>
    <n v="198.77"/>
    <n v="136"/>
    <n v="62.77"/>
    <n v="0"/>
    <n v="0"/>
    <n v="0"/>
    <x v="4308"/>
  </r>
  <r>
    <s v="ORD-20244599"/>
    <d v="2026-08-11T00:00:00"/>
    <s v="CUST-1058"/>
    <s v="Pioneer Mart"/>
    <x v="4"/>
    <x v="3"/>
    <s v="SP-07"/>
    <s v="Carlos Mendez"/>
    <s v="PROD-401"/>
    <x v="3"/>
    <s v="Household Essentials"/>
    <n v="10.5"/>
    <n v="7.5"/>
    <n v="33"/>
    <n v="346.5"/>
    <n v="1.5299999999999999E-2"/>
    <n v="5.3"/>
    <n v="341.2"/>
    <n v="247.5"/>
    <n v="93.7"/>
    <n v="0"/>
    <n v="0"/>
    <n v="0"/>
    <x v="2877"/>
  </r>
  <r>
    <s v="ORD-20244600"/>
    <d v="2024-06-26T00:00:00"/>
    <s v="CUST-1027"/>
    <s v="Summit Distributors"/>
    <x v="3"/>
    <x v="0"/>
    <s v="SP-04"/>
    <s v="David Mueller"/>
    <s v="PROD-101"/>
    <x v="9"/>
    <s v="Personal Care"/>
    <n v="8.5"/>
    <n v="2.8"/>
    <n v="53"/>
    <n v="450.5"/>
    <n v="3.6200000000000003E-2"/>
    <n v="16.309999999999999"/>
    <n v="434.19"/>
    <n v="148.4"/>
    <n v="285.79000000000002"/>
    <n v="0"/>
    <n v="0"/>
    <n v="0"/>
    <x v="4309"/>
  </r>
  <r>
    <s v="ORD-20244601"/>
    <d v="2025-07-22T00:00:00"/>
    <s v="CUST-1022"/>
    <s v="Global Express"/>
    <x v="0"/>
    <x v="4"/>
    <s v="SP-02"/>
    <s v="Michael Chang"/>
    <s v="PROD-404"/>
    <x v="16"/>
    <s v="Household Essentials"/>
    <n v="4.9000000000000004"/>
    <n v="3.1"/>
    <n v="56"/>
    <n v="274.39999999999998"/>
    <n v="0.1182"/>
    <n v="32.43"/>
    <n v="241.97"/>
    <n v="173.6"/>
    <n v="68.37"/>
    <n v="0"/>
    <n v="0"/>
    <n v="0"/>
    <x v="4310"/>
  </r>
  <r>
    <s v="ORD-20244602"/>
    <d v="2024-06-19T00:00:00"/>
    <s v="CUST-1057"/>
    <s v="Pioneer Supermarkets"/>
    <x v="2"/>
    <x v="2"/>
    <s v="SP-05"/>
    <s v="Kenji Sato"/>
    <s v="PROD-204"/>
    <x v="12"/>
    <s v="Home Care"/>
    <n v="7.2"/>
    <n v="3.6"/>
    <n v="4"/>
    <n v="28.8"/>
    <n v="0.15310000000000001"/>
    <n v="4.41"/>
    <n v="24.39"/>
    <n v="14.4"/>
    <n v="9.99"/>
    <n v="0"/>
    <n v="0"/>
    <n v="0"/>
    <x v="4311"/>
  </r>
  <r>
    <s v="ORD-20244603"/>
    <d v="2025-05-16T00:00:00"/>
    <s v="CUST-1033"/>
    <s v="Prime Supermarkets"/>
    <x v="0"/>
    <x v="2"/>
    <s v="SP-01"/>
    <s v="Sarah Jenkins"/>
    <s v="PROD-201"/>
    <x v="14"/>
    <s v="Home Care"/>
    <n v="12"/>
    <n v="6.5"/>
    <n v="24"/>
    <n v="288"/>
    <n v="4.9099999999999998E-2"/>
    <n v="14.14"/>
    <n v="273.86"/>
    <n v="156"/>
    <n v="117.86"/>
    <n v="0"/>
    <n v="0"/>
    <n v="0"/>
    <x v="4312"/>
  </r>
  <r>
    <s v="ORD-20244604"/>
    <d v="2024-10-22T00:00:00"/>
    <s v="CUST-1098"/>
    <s v="Atlas Mart"/>
    <x v="2"/>
    <x v="2"/>
    <s v="SP-06"/>
    <s v="Priya Sharma"/>
    <s v="PROD-402"/>
    <x v="10"/>
    <s v="Household Essentials"/>
    <n v="6"/>
    <n v="4.2"/>
    <n v="7"/>
    <n v="42"/>
    <n v="0.40039999999999998"/>
    <n v="16.82"/>
    <n v="25.18"/>
    <n v="29.4"/>
    <n v="-4.22"/>
    <n v="0"/>
    <n v="0"/>
    <n v="0"/>
    <x v="4313"/>
  </r>
  <r>
    <s v="ORD-20244605"/>
    <d v="2024-05-23T00:00:00"/>
    <s v="CUST-1012"/>
    <s v="Apex Wholesale"/>
    <x v="3"/>
    <x v="2"/>
    <s v="SP-04"/>
    <s v="David Mueller"/>
    <s v="PROD-402"/>
    <x v="10"/>
    <s v="Household Essentials"/>
    <n v="6"/>
    <n v="4.2"/>
    <n v="1"/>
    <n v="6"/>
    <n v="0.17330000000000001"/>
    <n v="1.04"/>
    <n v="4.96"/>
    <n v="4.2"/>
    <n v="0.76"/>
    <n v="0"/>
    <n v="0"/>
    <n v="0"/>
    <x v="4314"/>
  </r>
  <r>
    <s v="ORD-20244606"/>
    <d v="2024-07-10T00:00:00"/>
    <s v="CUST-1079"/>
    <s v="Beacon Direct"/>
    <x v="0"/>
    <x v="4"/>
    <s v="SP-01"/>
    <s v="Sarah Jenkins"/>
    <s v="PROD-301"/>
    <x v="2"/>
    <s v="Food &amp; Beverage"/>
    <n v="5"/>
    <n v="3.2"/>
    <n v="381"/>
    <n v="1905"/>
    <n v="3.2300000000000002E-2"/>
    <n v="61.53"/>
    <n v="1843.47"/>
    <n v="1219.2"/>
    <n v="624.27"/>
    <n v="0"/>
    <n v="0"/>
    <n v="0"/>
    <x v="4315"/>
  </r>
  <r>
    <s v="ORD-20244607"/>
    <d v="2024-11-18T00:00:00"/>
    <s v="CUST-1025"/>
    <s v="Summit Supermarkets"/>
    <x v="1"/>
    <x v="2"/>
    <s v="SP-08"/>
    <s v="Tariq Al-Mansoor"/>
    <s v="PROD-102"/>
    <x v="15"/>
    <s v="Personal Care"/>
    <n v="6.2"/>
    <n v="1.9"/>
    <n v="60"/>
    <n v="372"/>
    <n v="0.3614"/>
    <n v="134.44"/>
    <n v="237.56"/>
    <n v="114"/>
    <n v="123.56"/>
    <n v="0"/>
    <n v="0"/>
    <n v="0"/>
    <x v="4316"/>
  </r>
  <r>
    <s v="ORD-20244608"/>
    <d v="2026-05-12T00:00:00"/>
    <s v="CUST-1014"/>
    <s v="Apex Express"/>
    <x v="3"/>
    <x v="3"/>
    <s v="SP-03"/>
    <s v="Elena Rostova"/>
    <s v="PROD-302"/>
    <x v="7"/>
    <s v="Food &amp; Beverage"/>
    <n v="3.8"/>
    <n v="2.6"/>
    <n v="58"/>
    <n v="220.4"/>
    <n v="6.7000000000000002E-3"/>
    <n v="1.48"/>
    <n v="218.92"/>
    <n v="150.80000000000001"/>
    <n v="68.12"/>
    <n v="0"/>
    <n v="0"/>
    <n v="0"/>
    <x v="4317"/>
  </r>
  <r>
    <s v="ORD-20244609"/>
    <d v="2025-04-06T00:00:00"/>
    <s v="CUST-1052"/>
    <s v="Horizon Wholesale"/>
    <x v="4"/>
    <x v="3"/>
    <s v="SP-07"/>
    <s v="Carlos Mendez"/>
    <s v="PROD-401"/>
    <x v="3"/>
    <s v="Household Essentials"/>
    <n v="10.5"/>
    <n v="7.5"/>
    <n v="84"/>
    <n v="882"/>
    <n v="0.42009999999999997"/>
    <n v="370.53"/>
    <n v="511.47"/>
    <n v="630"/>
    <n v="-118.53"/>
    <n v="0"/>
    <n v="0"/>
    <n v="0"/>
    <x v="4318"/>
  </r>
  <r>
    <s v="ORD-20244610"/>
    <d v="2025-09-26T00:00:00"/>
    <s v="CUST-1106"/>
    <s v="Omega Mart"/>
    <x v="2"/>
    <x v="3"/>
    <s v="SP-06"/>
    <s v="Priya Sharma"/>
    <s v="PROD-102"/>
    <x v="15"/>
    <s v="Personal Care"/>
    <n v="6.2"/>
    <n v="1.9"/>
    <n v="107"/>
    <n v="663.4"/>
    <n v="3.4299999999999997E-2"/>
    <n v="22.75"/>
    <n v="640.65"/>
    <n v="203.3"/>
    <n v="437.35"/>
    <n v="0"/>
    <n v="0"/>
    <n v="0"/>
    <x v="4319"/>
  </r>
  <r>
    <s v="ORD-20244611"/>
    <d v="2024-02-24T00:00:00"/>
    <s v="CUST-1056"/>
    <s v="Pioneer Retail"/>
    <x v="1"/>
    <x v="2"/>
    <s v="SP-08"/>
    <s v="Tariq Al-Mansoor"/>
    <s v="PROD-402"/>
    <x v="10"/>
    <s v="Household Essentials"/>
    <n v="6"/>
    <n v="4.2"/>
    <n v="9"/>
    <n v="54"/>
    <n v="4.1300000000000003E-2"/>
    <n v="2.23"/>
    <n v="51.77"/>
    <n v="37.799999999999997"/>
    <n v="13.97"/>
    <n v="0"/>
    <n v="0"/>
    <n v="0"/>
    <x v="4320"/>
  </r>
  <r>
    <s v="ORD-20244612"/>
    <d v="2026-06-05T00:00:00"/>
    <s v="CUST-1080"/>
    <s v="Crest Retail"/>
    <x v="3"/>
    <x v="4"/>
    <s v="SP-03"/>
    <s v="Elena Rostova"/>
    <s v="PROD-105"/>
    <x v="1"/>
    <s v="Personal Care"/>
    <n v="14.5"/>
    <n v="4.2"/>
    <n v="355"/>
    <n v="5147.5"/>
    <n v="0.1116"/>
    <n v="574.46"/>
    <n v="4573.04"/>
    <n v="1491"/>
    <n v="3082.04"/>
    <n v="0"/>
    <n v="0"/>
    <n v="0"/>
    <x v="4321"/>
  </r>
  <r>
    <s v="ORD-20244613"/>
    <d v="2025-01-02T00:00:00"/>
    <s v="CUST-1003"/>
    <s v="Metro Distributors"/>
    <x v="0"/>
    <x v="2"/>
    <s v="SP-01"/>
    <s v="Sarah Jenkins"/>
    <s v="PROD-404"/>
    <x v="16"/>
    <s v="Household Essentials"/>
    <n v="4.9000000000000004"/>
    <n v="3.1"/>
    <n v="11"/>
    <n v="53.9"/>
    <n v="0.1201"/>
    <n v="6.47"/>
    <n v="47.43"/>
    <n v="34.1"/>
    <n v="13.33"/>
    <n v="0"/>
    <n v="0"/>
    <n v="0"/>
    <x v="4322"/>
  </r>
  <r>
    <s v="ORD-20244614"/>
    <d v="2024-01-10T00:00:00"/>
    <s v="CUST-1053"/>
    <s v="Horizon Stores"/>
    <x v="3"/>
    <x v="2"/>
    <s v="SP-04"/>
    <s v="David Mueller"/>
    <s v="PROD-303"/>
    <x v="5"/>
    <s v="Food &amp; Beverage"/>
    <n v="11"/>
    <n v="6.8"/>
    <n v="42"/>
    <n v="462"/>
    <n v="0.3518"/>
    <n v="162.53"/>
    <n v="299.47000000000003"/>
    <n v="285.60000000000002"/>
    <n v="13.87"/>
    <n v="0"/>
    <n v="0"/>
    <n v="0"/>
    <x v="4323"/>
  </r>
  <r>
    <s v="ORD-20244615"/>
    <d v="2025-05-11T00:00:00"/>
    <s v="CUST-1061"/>
    <s v="Pioneer Stores"/>
    <x v="0"/>
    <x v="3"/>
    <s v="SP-02"/>
    <s v="Michael Chang"/>
    <s v="PROD-104"/>
    <x v="6"/>
    <s v="Personal Care"/>
    <n v="9.9"/>
    <n v="3.1"/>
    <n v="11"/>
    <n v="108.9"/>
    <n v="2.63E-2"/>
    <n v="2.86"/>
    <n v="106.04"/>
    <n v="34.1"/>
    <n v="71.94"/>
    <n v="0"/>
    <n v="0"/>
    <n v="0"/>
    <x v="4324"/>
  </r>
  <r>
    <s v="ORD-20244616"/>
    <d v="2024-05-19T00:00:00"/>
    <s v="CUST-1037"/>
    <s v="Prime Stores"/>
    <x v="2"/>
    <x v="4"/>
    <s v="SP-05"/>
    <s v="Kenji Sato"/>
    <s v="PROD-303"/>
    <x v="5"/>
    <s v="Food &amp; Beverage"/>
    <n v="11"/>
    <n v="6.8"/>
    <n v="302"/>
    <n v="3322"/>
    <n v="1.04E-2"/>
    <n v="34.549999999999997"/>
    <n v="3287.45"/>
    <n v="2053.6"/>
    <n v="1233.8499999999999"/>
    <n v="0"/>
    <n v="0"/>
    <n v="0"/>
    <x v="4325"/>
  </r>
  <r>
    <s v="ORD-20244617"/>
    <d v="2024-07-18T00:00:00"/>
    <s v="CUST-1011"/>
    <s v="Apex Distributors"/>
    <x v="0"/>
    <x v="1"/>
    <s v="SP-02"/>
    <s v="Michael Chang"/>
    <s v="PROD-303"/>
    <x v="5"/>
    <s v="Food &amp; Beverage"/>
    <n v="11"/>
    <n v="6.8"/>
    <n v="25"/>
    <n v="275"/>
    <n v="3.5999999999999999E-3"/>
    <n v="0.99"/>
    <n v="274.01"/>
    <n v="170"/>
    <n v="104.01"/>
    <n v="0"/>
    <n v="0"/>
    <n v="0"/>
    <x v="3046"/>
  </r>
  <r>
    <s v="ORD-20244618"/>
    <d v="2026-04-14T00:00:00"/>
    <s v="CUST-1055"/>
    <s v="Horizon Direct"/>
    <x v="0"/>
    <x v="3"/>
    <s v="SP-02"/>
    <s v="Michael Chang"/>
    <s v="PROD-303"/>
    <x v="5"/>
    <s v="Food &amp; Beverage"/>
    <n v="11"/>
    <n v="6.8"/>
    <n v="261"/>
    <n v="2871"/>
    <n v="1E-3"/>
    <n v="2.87"/>
    <n v="2868.13"/>
    <n v="1774.8"/>
    <n v="1093.33"/>
    <n v="0"/>
    <n v="0"/>
    <n v="0"/>
    <x v="4326"/>
  </r>
  <r>
    <s v="ORD-20244619"/>
    <d v="2025-01-28T00:00:00"/>
    <s v="CUST-1019"/>
    <s v="Global Distributors"/>
    <x v="2"/>
    <x v="1"/>
    <s v="SP-05"/>
    <s v="Kenji Sato"/>
    <s v="PROD-105"/>
    <x v="1"/>
    <s v="Personal Care"/>
    <n v="14.5"/>
    <n v="4.2"/>
    <n v="4"/>
    <n v="58"/>
    <n v="1.5100000000000001E-2"/>
    <n v="0.88"/>
    <n v="57.12"/>
    <n v="16.8"/>
    <n v="40.32"/>
    <n v="0"/>
    <n v="0"/>
    <n v="0"/>
    <x v="4327"/>
  </r>
  <r>
    <s v="ORD-20244620"/>
    <d v="2025-07-29T00:00:00"/>
    <s v="CUST-1003"/>
    <s v="Metro Distributors"/>
    <x v="0"/>
    <x v="2"/>
    <s v="SP-01"/>
    <s v="Sarah Jenkins"/>
    <s v="PROD-403"/>
    <x v="11"/>
    <s v="Household Essentials"/>
    <n v="5.5"/>
    <n v="3.8"/>
    <n v="17"/>
    <n v="93.5"/>
    <n v="0.21029999999999999"/>
    <n v="19.66"/>
    <n v="73.84"/>
    <n v="64.599999999999994"/>
    <n v="9.24"/>
    <n v="0"/>
    <n v="0"/>
    <n v="0"/>
    <x v="4328"/>
  </r>
  <r>
    <s v="ORD-20244621"/>
    <d v="2025-06-01T00:00:00"/>
    <s v="CUST-1098"/>
    <s v="Atlas Mart"/>
    <x v="2"/>
    <x v="2"/>
    <s v="SP-05"/>
    <s v="Kenji Sato"/>
    <s v="PROD-304"/>
    <x v="8"/>
    <s v="Food &amp; Beverage"/>
    <n v="4.2"/>
    <n v="2.8"/>
    <n v="8"/>
    <n v="33.6"/>
    <n v="0.2326"/>
    <n v="7.82"/>
    <n v="25.78"/>
    <n v="22.4"/>
    <n v="3.38"/>
    <n v="5"/>
    <n v="16.12"/>
    <n v="16.5"/>
    <x v="4329"/>
  </r>
  <r>
    <s v="ORD-20244622"/>
    <d v="2025-10-30T00:00:00"/>
    <s v="CUST-1118"/>
    <s v="Titan Express"/>
    <x v="0"/>
    <x v="3"/>
    <s v="SP-02"/>
    <s v="Michael Chang"/>
    <s v="PROD-401"/>
    <x v="3"/>
    <s v="Household Essentials"/>
    <n v="10.5"/>
    <n v="7.5"/>
    <n v="98"/>
    <n v="1029"/>
    <n v="6.6E-3"/>
    <n v="6.79"/>
    <n v="1022.21"/>
    <n v="735"/>
    <n v="287.20999999999998"/>
    <n v="0"/>
    <n v="0"/>
    <n v="0"/>
    <x v="4330"/>
  </r>
  <r>
    <s v="ORD-20244623"/>
    <d v="2025-05-21T00:00:00"/>
    <s v="CUST-1065"/>
    <s v="Sterling Supermarkets"/>
    <x v="3"/>
    <x v="3"/>
    <s v="SP-03"/>
    <s v="Elena Rostova"/>
    <s v="PROD-402"/>
    <x v="10"/>
    <s v="Household Essentials"/>
    <n v="6"/>
    <n v="4.2"/>
    <n v="19"/>
    <n v="114"/>
    <n v="1.03E-2"/>
    <n v="1.17"/>
    <n v="112.83"/>
    <n v="79.8"/>
    <n v="33.03"/>
    <n v="0"/>
    <n v="0"/>
    <n v="0"/>
    <x v="4331"/>
  </r>
  <r>
    <s v="ORD-20244624"/>
    <d v="2025-02-22T00:00:00"/>
    <s v="CUST-1094"/>
    <s v="Crown Express"/>
    <x v="3"/>
    <x v="3"/>
    <s v="SP-04"/>
    <s v="David Mueller"/>
    <s v="PROD-403"/>
    <x v="11"/>
    <s v="Household Essentials"/>
    <n v="5.5"/>
    <n v="3.8"/>
    <n v="155"/>
    <n v="852.5"/>
    <n v="8.6999999999999994E-3"/>
    <n v="7.42"/>
    <n v="845.08"/>
    <n v="589"/>
    <n v="256.08"/>
    <n v="0"/>
    <n v="0"/>
    <n v="0"/>
    <x v="4332"/>
  </r>
  <r>
    <s v="ORD-20244625"/>
    <d v="2025-12-02T00:00:00"/>
    <s v="CUST-1005"/>
    <s v="Metro Stores"/>
    <x v="0"/>
    <x v="0"/>
    <s v="SP-02"/>
    <s v="Michael Chang"/>
    <s v="PROD-204"/>
    <x v="12"/>
    <s v="Home Care"/>
    <n v="7.2"/>
    <n v="3.6"/>
    <n v="209"/>
    <n v="1504.8"/>
    <n v="4.36E-2"/>
    <n v="65.61"/>
    <n v="1439.19"/>
    <n v="752.4"/>
    <n v="686.79"/>
    <n v="0"/>
    <n v="0"/>
    <n v="0"/>
    <x v="4333"/>
  </r>
  <r>
    <s v="ORD-20244626"/>
    <d v="2025-05-18T00:00:00"/>
    <s v="CUST-1079"/>
    <s v="Beacon Direct"/>
    <x v="0"/>
    <x v="4"/>
    <s v="SP-01"/>
    <s v="Sarah Jenkins"/>
    <s v="PROD-104"/>
    <x v="6"/>
    <s v="Personal Care"/>
    <n v="9.9"/>
    <n v="3.1"/>
    <n v="126"/>
    <n v="1247.4000000000001"/>
    <n v="2.8500000000000001E-2"/>
    <n v="35.549999999999997"/>
    <n v="1211.8499999999999"/>
    <n v="390.6"/>
    <n v="821.25"/>
    <n v="0"/>
    <n v="0"/>
    <n v="0"/>
    <x v="4334"/>
  </r>
  <r>
    <s v="ORD-20244627"/>
    <d v="2025-03-01T00:00:00"/>
    <s v="CUST-1083"/>
    <s v="Crest Distributors"/>
    <x v="0"/>
    <x v="3"/>
    <s v="SP-01"/>
    <s v="Sarah Jenkins"/>
    <s v="PROD-403"/>
    <x v="11"/>
    <s v="Household Essentials"/>
    <n v="5.5"/>
    <n v="3.8"/>
    <n v="45"/>
    <n v="247.5"/>
    <n v="2.07E-2"/>
    <n v="5.12"/>
    <n v="242.38"/>
    <n v="171"/>
    <n v="71.38"/>
    <n v="0"/>
    <n v="0"/>
    <n v="0"/>
    <x v="4335"/>
  </r>
  <r>
    <s v="ORD-20244628"/>
    <d v="2025-12-28T00:00:00"/>
    <s v="CUST-1059"/>
    <s v="Pioneer Distributors"/>
    <x v="4"/>
    <x v="1"/>
    <s v="SP-07"/>
    <s v="Carlos Mendez"/>
    <s v="PROD-204"/>
    <x v="12"/>
    <s v="Home Care"/>
    <n v="7.2"/>
    <n v="3.6"/>
    <n v="62"/>
    <n v="446.4"/>
    <n v="0.45450000000000002"/>
    <n v="202.89"/>
    <n v="243.51"/>
    <n v="223.2"/>
    <n v="20.309999999999999"/>
    <n v="0"/>
    <n v="0"/>
    <n v="0"/>
    <x v="4336"/>
  </r>
  <r>
    <s v="ORD-20244629"/>
    <d v="2026-05-10T00:00:00"/>
    <s v="CUST-1052"/>
    <s v="Horizon Wholesale"/>
    <x v="4"/>
    <x v="3"/>
    <s v="SP-07"/>
    <s v="Carlos Mendez"/>
    <s v="PROD-101"/>
    <x v="9"/>
    <s v="Personal Care"/>
    <n v="8.5"/>
    <n v="2.8"/>
    <n v="40"/>
    <n v="340"/>
    <n v="1.17E-2"/>
    <n v="3.98"/>
    <n v="336.02"/>
    <n v="112"/>
    <n v="224.02"/>
    <n v="0"/>
    <n v="0"/>
    <n v="0"/>
    <x v="4337"/>
  </r>
  <r>
    <s v="ORD-20244630"/>
    <d v="2025-03-30T00:00:00"/>
    <s v="CUST-1074"/>
    <s v="Beacon Mart"/>
    <x v="0"/>
    <x v="3"/>
    <s v="SP-02"/>
    <s v="Michael Chang"/>
    <s v="PROD-301"/>
    <x v="2"/>
    <s v="Food &amp; Beverage"/>
    <n v="5"/>
    <n v="3.2"/>
    <n v="82"/>
    <n v="410"/>
    <n v="1.3899999999999999E-2"/>
    <n v="5.7"/>
    <n v="404.3"/>
    <n v="262.39999999999998"/>
    <n v="141.9"/>
    <n v="0"/>
    <n v="0"/>
    <n v="0"/>
    <x v="4338"/>
  </r>
  <r>
    <s v="ORD-20244631"/>
    <d v="2025-05-15T00:00:00"/>
    <s v="CUST-1005"/>
    <s v="Metro Stores"/>
    <x v="0"/>
    <x v="0"/>
    <s v="SP-01"/>
    <s v="Sarah Jenkins"/>
    <s v="PROD-103"/>
    <x v="13"/>
    <s v="Personal Care"/>
    <n v="4.8"/>
    <n v="1.4"/>
    <n v="304"/>
    <n v="1459.2"/>
    <n v="4.1000000000000002E-2"/>
    <n v="59.83"/>
    <n v="1399.37"/>
    <n v="425.6"/>
    <n v="973.77"/>
    <n v="0"/>
    <n v="0"/>
    <n v="0"/>
    <x v="4339"/>
  </r>
  <r>
    <s v="ORD-20244632"/>
    <d v="2024-06-20T00:00:00"/>
    <s v="CUST-1055"/>
    <s v="Horizon Direct"/>
    <x v="0"/>
    <x v="3"/>
    <s v="SP-01"/>
    <s v="Sarah Jenkins"/>
    <s v="PROD-401"/>
    <x v="3"/>
    <s v="Household Essentials"/>
    <n v="10.5"/>
    <n v="7.5"/>
    <n v="59"/>
    <n v="619.5"/>
    <n v="4.0000000000000002E-4"/>
    <n v="0.25"/>
    <n v="619.25"/>
    <n v="442.5"/>
    <n v="176.75"/>
    <n v="0"/>
    <n v="0"/>
    <n v="0"/>
    <x v="4340"/>
  </r>
  <r>
    <s v="ORD-20244633"/>
    <d v="2024-03-25T00:00:00"/>
    <s v="CUST-1042"/>
    <s v="Vanguard Mart"/>
    <x v="0"/>
    <x v="1"/>
    <s v="SP-02"/>
    <s v="Michael Chang"/>
    <s v="PROD-204"/>
    <x v="12"/>
    <s v="Home Care"/>
    <n v="7.2"/>
    <n v="3.6"/>
    <n v="45"/>
    <n v="324"/>
    <n v="0.02"/>
    <n v="6.48"/>
    <n v="317.52"/>
    <n v="162"/>
    <n v="155.52000000000001"/>
    <n v="0"/>
    <n v="0"/>
    <n v="0"/>
    <x v="4341"/>
  </r>
  <r>
    <s v="ORD-20244634"/>
    <d v="2025-08-01T00:00:00"/>
    <s v="CUST-1036"/>
    <s v="Prime Wholesale"/>
    <x v="0"/>
    <x v="2"/>
    <s v="SP-01"/>
    <s v="Sarah Jenkins"/>
    <s v="PROD-202"/>
    <x v="4"/>
    <s v="Home Care"/>
    <n v="4.5"/>
    <n v="2.1"/>
    <n v="23"/>
    <n v="103.5"/>
    <n v="0.37690000000000001"/>
    <n v="39.01"/>
    <n v="64.489999999999995"/>
    <n v="48.3"/>
    <n v="16.190000000000001"/>
    <n v="0"/>
    <n v="0"/>
    <n v="0"/>
    <x v="4342"/>
  </r>
  <r>
    <s v="ORD-20244635"/>
    <d v="2024-02-01T00:00:00"/>
    <s v="CUST-1106"/>
    <s v="Omega Mart"/>
    <x v="2"/>
    <x v="3"/>
    <s v="SP-05"/>
    <s v="Kenji Sato"/>
    <s v="PROD-402"/>
    <x v="10"/>
    <s v="Household Essentials"/>
    <n v="6"/>
    <n v="4.2"/>
    <n v="302"/>
    <n v="1812"/>
    <n v="1.9900000000000001E-2"/>
    <n v="36.06"/>
    <n v="1775.94"/>
    <n v="1268.4000000000001"/>
    <n v="507.54"/>
    <n v="0"/>
    <n v="0"/>
    <n v="0"/>
    <x v="4343"/>
  </r>
  <r>
    <s v="ORD-20244636"/>
    <d v="2026-03-25T00:00:00"/>
    <s v="CUST-1099"/>
    <s v="Atlas Distributors"/>
    <x v="4"/>
    <x v="2"/>
    <s v="SP-07"/>
    <s v="Carlos Mendez"/>
    <s v="PROD-202"/>
    <x v="4"/>
    <s v="Home Care"/>
    <n v="4.5"/>
    <n v="2.1"/>
    <n v="9"/>
    <n v="40.5"/>
    <n v="0.20610000000000001"/>
    <n v="8.35"/>
    <n v="32.15"/>
    <n v="18.899999999999999"/>
    <n v="13.25"/>
    <n v="0"/>
    <n v="0"/>
    <n v="0"/>
    <x v="4344"/>
  </r>
  <r>
    <s v="ORD-20244637"/>
    <d v="2026-02-18T00:00:00"/>
    <s v="CUST-1077"/>
    <s v="Beacon Stores"/>
    <x v="1"/>
    <x v="3"/>
    <s v="SP-08"/>
    <s v="Tariq Al-Mansoor"/>
    <s v="PROD-101"/>
    <x v="9"/>
    <s v="Personal Care"/>
    <n v="8.5"/>
    <n v="2.8"/>
    <n v="18"/>
    <n v="153"/>
    <n v="7.4999999999999997E-3"/>
    <n v="1.1499999999999999"/>
    <n v="151.85"/>
    <n v="50.4"/>
    <n v="101.45"/>
    <n v="12"/>
    <n v="101.24"/>
    <n v="39.6"/>
    <x v="4345"/>
  </r>
  <r>
    <s v="ORD-20244638"/>
    <d v="2024-08-13T00:00:00"/>
    <s v="CUST-1049"/>
    <s v="Horizon Supermarkets"/>
    <x v="0"/>
    <x v="3"/>
    <s v="SP-01"/>
    <s v="Sarah Jenkins"/>
    <s v="PROD-404"/>
    <x v="16"/>
    <s v="Household Essentials"/>
    <n v="4.9000000000000004"/>
    <n v="3.1"/>
    <n v="51"/>
    <n v="249.9"/>
    <n v="8.0000000000000002E-3"/>
    <n v="2"/>
    <n v="247.9"/>
    <n v="158.1"/>
    <n v="89.8"/>
    <n v="0"/>
    <n v="0"/>
    <n v="0"/>
    <x v="4346"/>
  </r>
  <r>
    <s v="ORD-20244639"/>
    <d v="2024-10-26T00:00:00"/>
    <s v="CUST-1078"/>
    <s v="Beacon Express"/>
    <x v="2"/>
    <x v="2"/>
    <s v="SP-05"/>
    <s v="Kenji Sato"/>
    <s v="PROD-102"/>
    <x v="15"/>
    <s v="Personal Care"/>
    <n v="6.2"/>
    <n v="1.9"/>
    <n v="1"/>
    <n v="6.2"/>
    <n v="0.15540000000000001"/>
    <n v="0.96"/>
    <n v="5.24"/>
    <n v="1.9"/>
    <n v="3.34"/>
    <n v="0"/>
    <n v="0"/>
    <n v="0"/>
    <x v="960"/>
  </r>
  <r>
    <s v="ORD-20244640"/>
    <d v="2024-02-03T00:00:00"/>
    <s v="CUST-1013"/>
    <s v="Apex Stores"/>
    <x v="0"/>
    <x v="1"/>
    <s v="SP-02"/>
    <s v="Michael Chang"/>
    <s v="PROD-204"/>
    <x v="12"/>
    <s v="Home Care"/>
    <n v="7.2"/>
    <n v="3.6"/>
    <n v="16"/>
    <n v="115.2"/>
    <n v="2.0999999999999999E-3"/>
    <n v="0.24"/>
    <n v="114.96"/>
    <n v="57.6"/>
    <n v="57.36"/>
    <n v="0"/>
    <n v="0"/>
    <n v="0"/>
    <x v="4347"/>
  </r>
  <r>
    <s v="ORD-20244641"/>
    <d v="2024-10-08T00:00:00"/>
    <s v="CUST-1044"/>
    <s v="Vanguard Wholesale"/>
    <x v="4"/>
    <x v="1"/>
    <s v="SP-07"/>
    <s v="Carlos Mendez"/>
    <s v="PROD-101"/>
    <x v="9"/>
    <s v="Personal Care"/>
    <n v="8.5"/>
    <n v="2.8"/>
    <n v="24"/>
    <n v="204"/>
    <n v="2.9999999999999997E-4"/>
    <n v="0.06"/>
    <n v="203.94"/>
    <n v="67.2"/>
    <n v="136.74"/>
    <n v="0"/>
    <n v="0"/>
    <n v="0"/>
    <x v="4348"/>
  </r>
  <r>
    <s v="ORD-20244642"/>
    <d v="2024-08-18T00:00:00"/>
    <s v="CUST-1046"/>
    <s v="Vanguard Express"/>
    <x v="2"/>
    <x v="4"/>
    <s v="SP-05"/>
    <s v="Kenji Sato"/>
    <s v="PROD-401"/>
    <x v="3"/>
    <s v="Household Essentials"/>
    <n v="10.5"/>
    <n v="7.5"/>
    <n v="92"/>
    <n v="966"/>
    <n v="3.8600000000000002E-2"/>
    <n v="37.29"/>
    <n v="928.71"/>
    <n v="690"/>
    <n v="238.71"/>
    <n v="35"/>
    <n v="353.31"/>
    <n v="280"/>
    <x v="4349"/>
  </r>
  <r>
    <s v="ORD-20244643"/>
    <d v="2025-07-04T00:00:00"/>
    <s v="CUST-1024"/>
    <s v="Summit Retail"/>
    <x v="3"/>
    <x v="3"/>
    <s v="SP-03"/>
    <s v="Elena Rostova"/>
    <s v="PROD-104"/>
    <x v="6"/>
    <s v="Personal Care"/>
    <n v="9.9"/>
    <n v="3.1"/>
    <n v="78"/>
    <n v="772.2"/>
    <n v="1.2699999999999999E-2"/>
    <n v="9.81"/>
    <n v="762.39"/>
    <n v="241.8"/>
    <n v="520.59"/>
    <n v="0"/>
    <n v="0"/>
    <n v="0"/>
    <x v="4350"/>
  </r>
  <r>
    <s v="ORD-20244644"/>
    <d v="2024-10-22T00:00:00"/>
    <s v="CUST-1088"/>
    <s v="Crown Retail"/>
    <x v="2"/>
    <x v="1"/>
    <s v="SP-05"/>
    <s v="Kenji Sato"/>
    <s v="PROD-101"/>
    <x v="9"/>
    <s v="Personal Care"/>
    <n v="8.5"/>
    <n v="2.8"/>
    <n v="13"/>
    <n v="110.5"/>
    <n v="4.3E-3"/>
    <n v="0.48"/>
    <n v="110.02"/>
    <n v="36.4"/>
    <n v="73.62"/>
    <n v="0"/>
    <n v="0"/>
    <n v="0"/>
    <x v="4351"/>
  </r>
  <r>
    <s v="ORD-20244645"/>
    <d v="2024-06-21T00:00:00"/>
    <s v="CUST-1111"/>
    <s v="Omega Direct"/>
    <x v="0"/>
    <x v="1"/>
    <s v="SP-02"/>
    <s v="Michael Chang"/>
    <s v="PROD-203"/>
    <x v="0"/>
    <s v="Home Care"/>
    <n v="5.8"/>
    <n v="2.7"/>
    <n v="19"/>
    <n v="110.2"/>
    <n v="5.8999999999999999E-3"/>
    <n v="0.65"/>
    <n v="109.55"/>
    <n v="51.3"/>
    <n v="58.25"/>
    <n v="0"/>
    <n v="0"/>
    <n v="0"/>
    <x v="4352"/>
  </r>
  <r>
    <s v="ORD-20244646"/>
    <d v="2026-03-10T00:00:00"/>
    <s v="CUST-1047"/>
    <s v="Vanguard Direct"/>
    <x v="2"/>
    <x v="1"/>
    <s v="SP-05"/>
    <s v="Kenji Sato"/>
    <s v="PROD-403"/>
    <x v="11"/>
    <s v="Household Essentials"/>
    <n v="5.5"/>
    <n v="3.8"/>
    <n v="48"/>
    <n v="264"/>
    <n v="3.8600000000000002E-2"/>
    <n v="10.19"/>
    <n v="253.81"/>
    <n v="182.4"/>
    <n v="71.41"/>
    <n v="0"/>
    <n v="0"/>
    <n v="0"/>
    <x v="4353"/>
  </r>
  <r>
    <s v="ORD-20244647"/>
    <d v="2025-04-13T00:00:00"/>
    <s v="CUST-1011"/>
    <s v="Apex Distributors"/>
    <x v="0"/>
    <x v="1"/>
    <s v="SP-01"/>
    <s v="Sarah Jenkins"/>
    <s v="PROD-102"/>
    <x v="15"/>
    <s v="Personal Care"/>
    <n v="6.2"/>
    <n v="1.9"/>
    <n v="23"/>
    <n v="142.6"/>
    <n v="1.8100000000000002E-2"/>
    <n v="2.58"/>
    <n v="140.02000000000001"/>
    <n v="43.7"/>
    <n v="96.32"/>
    <n v="0"/>
    <n v="0"/>
    <n v="0"/>
    <x v="4354"/>
  </r>
  <r>
    <s v="ORD-20244648"/>
    <d v="2025-08-02T00:00:00"/>
    <s v="CUST-1068"/>
    <s v="Sterling Wholesale"/>
    <x v="3"/>
    <x v="4"/>
    <s v="SP-04"/>
    <s v="David Mueller"/>
    <s v="PROD-102"/>
    <x v="15"/>
    <s v="Personal Care"/>
    <n v="6.2"/>
    <n v="1.9"/>
    <n v="139"/>
    <n v="861.8"/>
    <n v="6.93E-2"/>
    <n v="59.72"/>
    <n v="802.08"/>
    <n v="264.10000000000002"/>
    <n v="537.98"/>
    <n v="0"/>
    <n v="0"/>
    <n v="0"/>
    <x v="4355"/>
  </r>
  <r>
    <s v="ORD-20244649"/>
    <d v="2026-01-30T00:00:00"/>
    <s v="CUST-1035"/>
    <s v="Prime Distributors"/>
    <x v="2"/>
    <x v="3"/>
    <s v="SP-06"/>
    <s v="Priya Sharma"/>
    <s v="PROD-203"/>
    <x v="0"/>
    <s v="Home Care"/>
    <n v="5.8"/>
    <n v="2.7"/>
    <n v="164"/>
    <n v="951.2"/>
    <n v="1.09E-2"/>
    <n v="10.37"/>
    <n v="940.83"/>
    <n v="442.8"/>
    <n v="498.03"/>
    <n v="0"/>
    <n v="0"/>
    <n v="0"/>
    <x v="4356"/>
  </r>
  <r>
    <s v="ORD-20244650"/>
    <d v="2026-03-02T00:00:00"/>
    <s v="CUST-1037"/>
    <s v="Prime Stores"/>
    <x v="2"/>
    <x v="4"/>
    <s v="SP-05"/>
    <s v="Kenji Sato"/>
    <s v="PROD-302"/>
    <x v="7"/>
    <s v="Food &amp; Beverage"/>
    <n v="3.8"/>
    <n v="2.6"/>
    <n v="432"/>
    <n v="1641.6"/>
    <n v="5.7000000000000002E-2"/>
    <n v="93.57"/>
    <n v="1548.03"/>
    <n v="1123.2"/>
    <n v="424.83"/>
    <n v="0"/>
    <n v="0"/>
    <n v="0"/>
    <x v="4357"/>
  </r>
  <r>
    <s v="ORD-20244651"/>
    <d v="2026-02-23T00:00:00"/>
    <s v="CUST-1027"/>
    <s v="Summit Distributors"/>
    <x v="3"/>
    <x v="0"/>
    <s v="SP-04"/>
    <s v="David Mueller"/>
    <s v="PROD-402"/>
    <x v="10"/>
    <s v="Household Essentials"/>
    <n v="6"/>
    <n v="4.2"/>
    <n v="54"/>
    <n v="324"/>
    <n v="7.8399999999999997E-2"/>
    <n v="25.4"/>
    <n v="298.60000000000002"/>
    <n v="226.8"/>
    <n v="71.8"/>
    <n v="0"/>
    <n v="0"/>
    <n v="0"/>
    <x v="4358"/>
  </r>
  <r>
    <s v="ORD-20244652"/>
    <d v="2025-05-22T00:00:00"/>
    <s v="CUST-1012"/>
    <s v="Apex Wholesale"/>
    <x v="3"/>
    <x v="2"/>
    <s v="SP-04"/>
    <s v="David Mueller"/>
    <s v="PROD-403"/>
    <x v="11"/>
    <s v="Household Essentials"/>
    <n v="5.5"/>
    <n v="3.8"/>
    <n v="45"/>
    <n v="247.5"/>
    <n v="7.5399999999999995E-2"/>
    <n v="18.66"/>
    <n v="228.84"/>
    <n v="171"/>
    <n v="57.84"/>
    <n v="0"/>
    <n v="0"/>
    <n v="0"/>
    <x v="4359"/>
  </r>
  <r>
    <s v="ORD-20244653"/>
    <d v="2025-07-16T00:00:00"/>
    <s v="CUST-1093"/>
    <s v="Crown Stores"/>
    <x v="4"/>
    <x v="4"/>
    <s v="SP-07"/>
    <s v="Carlos Mendez"/>
    <s v="PROD-104"/>
    <x v="6"/>
    <s v="Personal Care"/>
    <n v="9.9"/>
    <n v="3.1"/>
    <n v="103"/>
    <n v="1019.7"/>
    <n v="0.1123"/>
    <n v="114.51"/>
    <n v="905.19"/>
    <n v="319.3"/>
    <n v="585.89"/>
    <n v="0"/>
    <n v="0"/>
    <n v="0"/>
    <x v="4360"/>
  </r>
  <r>
    <s v="ORD-20244654"/>
    <d v="2025-06-07T00:00:00"/>
    <s v="CUST-1007"/>
    <s v="Metro Direct"/>
    <x v="0"/>
    <x v="3"/>
    <s v="SP-01"/>
    <s v="Sarah Jenkins"/>
    <s v="PROD-201"/>
    <x v="14"/>
    <s v="Home Care"/>
    <n v="12"/>
    <n v="6.5"/>
    <n v="66"/>
    <n v="792"/>
    <n v="2.0999999999999999E-3"/>
    <n v="1.66"/>
    <n v="790.34"/>
    <n v="429"/>
    <n v="361.34"/>
    <n v="0"/>
    <n v="0"/>
    <n v="0"/>
    <x v="4361"/>
  </r>
  <r>
    <s v="ORD-20244655"/>
    <d v="2024-04-25T00:00:00"/>
    <s v="CUST-1035"/>
    <s v="Prime Distributors"/>
    <x v="2"/>
    <x v="3"/>
    <s v="SP-05"/>
    <s v="Kenji Sato"/>
    <s v="PROD-104"/>
    <x v="6"/>
    <s v="Personal Care"/>
    <n v="9.9"/>
    <n v="3.1"/>
    <n v="39"/>
    <n v="386.1"/>
    <n v="1.89E-2"/>
    <n v="7.3"/>
    <n v="378.8"/>
    <n v="120.9"/>
    <n v="257.89999999999998"/>
    <n v="0"/>
    <n v="0"/>
    <n v="0"/>
    <x v="4362"/>
  </r>
  <r>
    <s v="ORD-20244656"/>
    <d v="2025-08-09T00:00:00"/>
    <s v="CUST-1039"/>
    <s v="Prime Direct"/>
    <x v="3"/>
    <x v="3"/>
    <s v="SP-03"/>
    <s v="Elena Rostova"/>
    <s v="PROD-105"/>
    <x v="1"/>
    <s v="Personal Care"/>
    <n v="14.5"/>
    <n v="4.2"/>
    <n v="72"/>
    <n v="1044"/>
    <n v="2.5999999999999999E-3"/>
    <n v="2.71"/>
    <n v="1041.29"/>
    <n v="302.39999999999998"/>
    <n v="738.89"/>
    <n v="0"/>
    <n v="0"/>
    <n v="0"/>
    <x v="4363"/>
  </r>
  <r>
    <s v="ORD-20244657"/>
    <d v="2024-04-26T00:00:00"/>
    <s v="CUST-1038"/>
    <s v="Prime Express"/>
    <x v="2"/>
    <x v="3"/>
    <s v="SP-05"/>
    <s v="Kenji Sato"/>
    <s v="PROD-201"/>
    <x v="14"/>
    <s v="Home Care"/>
    <n v="12"/>
    <n v="6.5"/>
    <n v="28"/>
    <n v="336"/>
    <n v="2.24E-2"/>
    <n v="7.53"/>
    <n v="328.47"/>
    <n v="182"/>
    <n v="146.47"/>
    <n v="0"/>
    <n v="0"/>
    <n v="0"/>
    <x v="4364"/>
  </r>
  <r>
    <s v="ORD-20244658"/>
    <d v="2024-10-01T00:00:00"/>
    <s v="CUST-1050"/>
    <s v="Horizon Mart"/>
    <x v="0"/>
    <x v="4"/>
    <s v="SP-01"/>
    <s v="Sarah Jenkins"/>
    <s v="PROD-103"/>
    <x v="13"/>
    <s v="Personal Care"/>
    <n v="4.8"/>
    <n v="1.4"/>
    <n v="145"/>
    <n v="696"/>
    <n v="0.1072"/>
    <n v="74.61"/>
    <n v="621.39"/>
    <n v="203"/>
    <n v="418.39"/>
    <n v="0"/>
    <n v="0"/>
    <n v="0"/>
    <x v="4365"/>
  </r>
  <r>
    <s v="ORD-20244659"/>
    <d v="2026-03-04T00:00:00"/>
    <s v="CUST-1038"/>
    <s v="Prime Express"/>
    <x v="2"/>
    <x v="3"/>
    <s v="SP-06"/>
    <s v="Priya Sharma"/>
    <s v="PROD-204"/>
    <x v="12"/>
    <s v="Home Care"/>
    <n v="7.2"/>
    <n v="3.6"/>
    <n v="110"/>
    <n v="792"/>
    <n v="1.2E-2"/>
    <n v="9.5"/>
    <n v="782.5"/>
    <n v="396"/>
    <n v="386.5"/>
    <n v="0"/>
    <n v="0"/>
    <n v="0"/>
    <x v="4366"/>
  </r>
  <r>
    <s v="ORD-20244660"/>
    <d v="2025-07-10T00:00:00"/>
    <s v="CUST-1100"/>
    <s v="Atlas Wholesale"/>
    <x v="2"/>
    <x v="3"/>
    <s v="SP-05"/>
    <s v="Kenji Sato"/>
    <s v="PROD-304"/>
    <x v="8"/>
    <s v="Food &amp; Beverage"/>
    <n v="4.2"/>
    <n v="2.8"/>
    <n v="31"/>
    <n v="130.19999999999999"/>
    <n v="1.9E-2"/>
    <n v="2.4700000000000002"/>
    <n v="127.73"/>
    <n v="86.8"/>
    <n v="40.93"/>
    <n v="0"/>
    <n v="0"/>
    <n v="0"/>
    <x v="4367"/>
  </r>
  <r>
    <s v="ORD-20244661"/>
    <d v="2026-04-23T00:00:00"/>
    <s v="CUST-1031"/>
    <s v="Summit Direct"/>
    <x v="4"/>
    <x v="1"/>
    <s v="SP-07"/>
    <s v="Carlos Mendez"/>
    <s v="PROD-402"/>
    <x v="10"/>
    <s v="Household Essentials"/>
    <n v="6"/>
    <n v="4.2"/>
    <n v="1"/>
    <n v="6"/>
    <n v="1.49E-2"/>
    <n v="0.09"/>
    <n v="5.91"/>
    <n v="4.2"/>
    <n v="1.71"/>
    <n v="0"/>
    <n v="0"/>
    <n v="0"/>
    <x v="4368"/>
  </r>
  <r>
    <s v="ORD-20244662"/>
    <d v="2025-01-10T00:00:00"/>
    <s v="CUST-1034"/>
    <s v="Prime Mart"/>
    <x v="0"/>
    <x v="0"/>
    <s v="SP-01"/>
    <s v="Sarah Jenkins"/>
    <s v="PROD-302"/>
    <x v="7"/>
    <s v="Food &amp; Beverage"/>
    <n v="3.8"/>
    <n v="2.6"/>
    <n v="64"/>
    <n v="243.2"/>
    <n v="2.5000000000000001E-3"/>
    <n v="0.61"/>
    <n v="242.59"/>
    <n v="166.4"/>
    <n v="76.19"/>
    <n v="0"/>
    <n v="0"/>
    <n v="0"/>
    <x v="4369"/>
  </r>
  <r>
    <s v="ORD-20244663"/>
    <d v="2025-07-09T00:00:00"/>
    <s v="CUST-1064"/>
    <s v="Sterling Retail"/>
    <x v="0"/>
    <x v="1"/>
    <s v="SP-01"/>
    <s v="Sarah Jenkins"/>
    <s v="PROD-304"/>
    <x v="8"/>
    <s v="Food &amp; Beverage"/>
    <n v="4.2"/>
    <n v="2.8"/>
    <n v="18"/>
    <n v="75.599999999999994"/>
    <n v="1.2999999999999999E-3"/>
    <n v="0.1"/>
    <n v="75.5"/>
    <n v="50.4"/>
    <n v="25.1"/>
    <n v="0"/>
    <n v="0"/>
    <n v="0"/>
    <x v="4370"/>
  </r>
  <r>
    <s v="ORD-20244664"/>
    <d v="2026-04-22T00:00:00"/>
    <s v="CUST-1045"/>
    <s v="Vanguard Stores"/>
    <x v="0"/>
    <x v="4"/>
    <s v="SP-01"/>
    <s v="Sarah Jenkins"/>
    <s v="PROD-103"/>
    <x v="13"/>
    <s v="Personal Care"/>
    <n v="4.8"/>
    <n v="1.4"/>
    <n v="461"/>
    <n v="2212.8000000000002"/>
    <n v="9.7299999999999998E-2"/>
    <n v="215.31"/>
    <n v="1997.49"/>
    <n v="645.4"/>
    <n v="1352.09"/>
    <n v="0"/>
    <n v="0"/>
    <n v="0"/>
    <x v="4371"/>
  </r>
  <r>
    <s v="ORD-20244665"/>
    <d v="2026-02-13T00:00:00"/>
    <s v="CUST-1041"/>
    <s v="Vanguard Supermarkets"/>
    <x v="0"/>
    <x v="3"/>
    <s v="SP-01"/>
    <s v="Sarah Jenkins"/>
    <s v="PROD-403"/>
    <x v="11"/>
    <s v="Household Essentials"/>
    <n v="5.5"/>
    <n v="3.8"/>
    <n v="69"/>
    <n v="379.5"/>
    <n v="5.4999999999999997E-3"/>
    <n v="2.09"/>
    <n v="377.41"/>
    <n v="262.2"/>
    <n v="115.21"/>
    <n v="0"/>
    <n v="0"/>
    <n v="0"/>
    <x v="4372"/>
  </r>
  <r>
    <s v="ORD-20244666"/>
    <d v="2024-02-12T00:00:00"/>
    <s v="CUST-1020"/>
    <s v="Global Wholesale"/>
    <x v="0"/>
    <x v="1"/>
    <s v="SP-01"/>
    <s v="Sarah Jenkins"/>
    <s v="PROD-201"/>
    <x v="14"/>
    <s v="Home Care"/>
    <n v="12"/>
    <n v="6.5"/>
    <n v="14"/>
    <n v="168"/>
    <n v="5.7000000000000002E-3"/>
    <n v="0.96"/>
    <n v="167.04"/>
    <n v="91"/>
    <n v="76.040000000000006"/>
    <n v="0"/>
    <n v="0"/>
    <n v="0"/>
    <x v="4373"/>
  </r>
  <r>
    <s v="ORD-20244667"/>
    <d v="2026-02-17T00:00:00"/>
    <s v="CUST-1083"/>
    <s v="Crest Distributors"/>
    <x v="0"/>
    <x v="3"/>
    <s v="SP-02"/>
    <s v="Michael Chang"/>
    <s v="PROD-401"/>
    <x v="3"/>
    <s v="Household Essentials"/>
    <n v="10.5"/>
    <n v="7.5"/>
    <n v="12"/>
    <n v="126"/>
    <n v="1.77E-2"/>
    <n v="2.23"/>
    <n v="123.77"/>
    <n v="90"/>
    <n v="33.770000000000003"/>
    <n v="0"/>
    <n v="0"/>
    <n v="0"/>
    <x v="255"/>
  </r>
  <r>
    <s v="ORD-20244668"/>
    <d v="2026-01-06T00:00:00"/>
    <s v="CUST-1071"/>
    <s v="Sterling Direct"/>
    <x v="3"/>
    <x v="1"/>
    <s v="SP-04"/>
    <s v="David Mueller"/>
    <s v="PROD-105"/>
    <x v="1"/>
    <s v="Personal Care"/>
    <n v="14.5"/>
    <n v="4.2"/>
    <n v="11"/>
    <n v="159.5"/>
    <n v="4.3200000000000002E-2"/>
    <n v="6.89"/>
    <n v="152.61000000000001"/>
    <n v="46.2"/>
    <n v="106.41"/>
    <n v="0"/>
    <n v="0"/>
    <n v="0"/>
    <x v="4374"/>
  </r>
  <r>
    <s v="ORD-20244669"/>
    <d v="2025-03-27T00:00:00"/>
    <s v="CUST-1025"/>
    <s v="Summit Supermarkets"/>
    <x v="1"/>
    <x v="2"/>
    <s v="SP-08"/>
    <s v="Tariq Al-Mansoor"/>
    <s v="PROD-402"/>
    <x v="10"/>
    <s v="Household Essentials"/>
    <n v="6"/>
    <n v="4.2"/>
    <n v="17"/>
    <n v="102"/>
    <n v="0.1777"/>
    <n v="18.13"/>
    <n v="83.87"/>
    <n v="71.400000000000006"/>
    <n v="12.47"/>
    <n v="0"/>
    <n v="0"/>
    <n v="0"/>
    <x v="4375"/>
  </r>
  <r>
    <s v="ORD-20244670"/>
    <d v="2025-07-13T00:00:00"/>
    <s v="CUST-1058"/>
    <s v="Pioneer Mart"/>
    <x v="4"/>
    <x v="3"/>
    <s v="SP-07"/>
    <s v="Carlos Mendez"/>
    <s v="PROD-403"/>
    <x v="11"/>
    <s v="Household Essentials"/>
    <n v="5.5"/>
    <n v="3.8"/>
    <n v="118"/>
    <n v="649"/>
    <n v="1.6400000000000001E-2"/>
    <n v="10.64"/>
    <n v="638.36"/>
    <n v="448.4"/>
    <n v="189.96"/>
    <n v="70"/>
    <n v="378.69"/>
    <n v="301"/>
    <x v="4376"/>
  </r>
  <r>
    <s v="ORD-20244671"/>
    <d v="2024-08-11T00:00:00"/>
    <s v="CUST-1108"/>
    <s v="Omega Wholesale"/>
    <x v="0"/>
    <x v="4"/>
    <s v="SP-01"/>
    <s v="Sarah Jenkins"/>
    <s v="PROD-204"/>
    <x v="12"/>
    <s v="Home Care"/>
    <n v="7.2"/>
    <n v="3.6"/>
    <n v="160"/>
    <n v="1152"/>
    <n v="5.8900000000000001E-2"/>
    <n v="67.849999999999994"/>
    <n v="1084.1500000000001"/>
    <n v="576"/>
    <n v="508.15"/>
    <n v="0"/>
    <n v="0"/>
    <n v="0"/>
    <x v="4377"/>
  </r>
  <r>
    <s v="ORD-20244672"/>
    <d v="2025-03-11T00:00:00"/>
    <s v="CUST-1038"/>
    <s v="Prime Express"/>
    <x v="2"/>
    <x v="3"/>
    <s v="SP-06"/>
    <s v="Priya Sharma"/>
    <s v="PROD-204"/>
    <x v="12"/>
    <s v="Home Care"/>
    <n v="7.2"/>
    <n v="3.6"/>
    <n v="44"/>
    <n v="316.8"/>
    <n v="1.4E-3"/>
    <n v="0.44"/>
    <n v="316.36"/>
    <n v="158.4"/>
    <n v="157.96"/>
    <n v="0"/>
    <n v="0"/>
    <n v="0"/>
    <x v="4378"/>
  </r>
  <r>
    <s v="ORD-20244673"/>
    <d v="2024-04-14T00:00:00"/>
    <s v="CUST-1044"/>
    <s v="Vanguard Wholesale"/>
    <x v="4"/>
    <x v="1"/>
    <s v="SP-07"/>
    <s v="Carlos Mendez"/>
    <s v="PROD-104"/>
    <x v="6"/>
    <s v="Personal Care"/>
    <n v="9.9"/>
    <n v="3.1"/>
    <n v="16"/>
    <n v="158.4"/>
    <n v="4.8999999999999998E-3"/>
    <n v="0.78"/>
    <n v="157.62"/>
    <n v="49.6"/>
    <n v="108.02"/>
    <n v="0"/>
    <n v="0"/>
    <n v="0"/>
    <x v="4379"/>
  </r>
  <r>
    <s v="ORD-20244674"/>
    <d v="2026-01-23T00:00:00"/>
    <s v="CUST-1034"/>
    <s v="Prime Mart"/>
    <x v="0"/>
    <x v="0"/>
    <s v="SP-02"/>
    <s v="Michael Chang"/>
    <s v="PROD-402"/>
    <x v="10"/>
    <s v="Household Essentials"/>
    <n v="6"/>
    <n v="4.2"/>
    <n v="243"/>
    <n v="1458"/>
    <n v="4.0599999999999997E-2"/>
    <n v="59.19"/>
    <n v="1398.81"/>
    <n v="1020.6"/>
    <n v="378.21"/>
    <n v="0"/>
    <n v="0"/>
    <n v="0"/>
    <x v="4380"/>
  </r>
  <r>
    <s v="ORD-20244675"/>
    <d v="2026-04-29T00:00:00"/>
    <s v="CUST-1053"/>
    <s v="Horizon Stores"/>
    <x v="3"/>
    <x v="2"/>
    <s v="SP-03"/>
    <s v="Elena Rostova"/>
    <s v="PROD-404"/>
    <x v="16"/>
    <s v="Household Essentials"/>
    <n v="4.9000000000000004"/>
    <n v="3.1"/>
    <n v="4"/>
    <n v="19.600000000000001"/>
    <n v="3.3799999999999997E-2"/>
    <n v="0.66"/>
    <n v="18.940000000000001"/>
    <n v="12.4"/>
    <n v="6.54"/>
    <n v="0"/>
    <n v="0"/>
    <n v="0"/>
    <x v="4381"/>
  </r>
  <r>
    <s v="ORD-20244676"/>
    <d v="2025-10-31T00:00:00"/>
    <s v="CUST-1081"/>
    <s v="Crest Supermarkets"/>
    <x v="2"/>
    <x v="1"/>
    <s v="SP-06"/>
    <s v="Priya Sharma"/>
    <s v="PROD-304"/>
    <x v="8"/>
    <s v="Food &amp; Beverage"/>
    <n v="4.2"/>
    <n v="2.8"/>
    <n v="13"/>
    <n v="54.6"/>
    <n v="9.5999999999999992E-3"/>
    <n v="0.52"/>
    <n v="54.08"/>
    <n v="36.4"/>
    <n v="17.68"/>
    <n v="0"/>
    <n v="0"/>
    <n v="0"/>
    <x v="4382"/>
  </r>
  <r>
    <s v="ORD-20244677"/>
    <d v="2026-02-08T00:00:00"/>
    <s v="CUST-1052"/>
    <s v="Horizon Wholesale"/>
    <x v="4"/>
    <x v="3"/>
    <s v="SP-07"/>
    <s v="Carlos Mendez"/>
    <s v="PROD-302"/>
    <x v="7"/>
    <s v="Food &amp; Beverage"/>
    <n v="3.8"/>
    <n v="2.6"/>
    <n v="301"/>
    <n v="1143.8"/>
    <n v="1.35E-2"/>
    <n v="15.44"/>
    <n v="1128.3599999999999"/>
    <n v="782.6"/>
    <n v="345.76"/>
    <n v="0"/>
    <n v="0"/>
    <n v="0"/>
    <x v="4383"/>
  </r>
  <r>
    <s v="ORD-20244678"/>
    <d v="2024-09-10T00:00:00"/>
    <s v="CUST-1082"/>
    <s v="Crest Mart"/>
    <x v="0"/>
    <x v="2"/>
    <s v="SP-02"/>
    <s v="Michael Chang"/>
    <s v="PROD-203"/>
    <x v="0"/>
    <s v="Home Care"/>
    <n v="5.8"/>
    <n v="2.7"/>
    <n v="42"/>
    <n v="243.6"/>
    <n v="0.14319999999999999"/>
    <n v="34.880000000000003"/>
    <n v="208.72"/>
    <n v="113.4"/>
    <n v="95.32"/>
    <n v="0"/>
    <n v="0"/>
    <n v="0"/>
    <x v="4384"/>
  </r>
  <r>
    <s v="ORD-20244679"/>
    <d v="2024-10-31T00:00:00"/>
    <s v="CUST-1046"/>
    <s v="Vanguard Express"/>
    <x v="2"/>
    <x v="4"/>
    <s v="SP-05"/>
    <s v="Kenji Sato"/>
    <s v="PROD-302"/>
    <x v="7"/>
    <s v="Food &amp; Beverage"/>
    <n v="3.8"/>
    <n v="2.6"/>
    <n v="94"/>
    <n v="357.2"/>
    <n v="0.17849999999999999"/>
    <n v="63.76"/>
    <n v="293.44"/>
    <n v="244.4"/>
    <n v="49.04"/>
    <n v="0"/>
    <n v="0"/>
    <n v="0"/>
    <x v="4385"/>
  </r>
  <r>
    <s v="ORD-20244680"/>
    <d v="2026-06-14T00:00:00"/>
    <s v="CUST-1083"/>
    <s v="Crest Distributors"/>
    <x v="0"/>
    <x v="3"/>
    <s v="SP-02"/>
    <s v="Michael Chang"/>
    <s v="PROD-203"/>
    <x v="0"/>
    <s v="Home Care"/>
    <n v="5.8"/>
    <n v="2.7"/>
    <n v="37"/>
    <n v="214.6"/>
    <n v="1.24E-2"/>
    <n v="2.66"/>
    <n v="211.94"/>
    <n v="99.9"/>
    <n v="112.04"/>
    <n v="0"/>
    <n v="0"/>
    <n v="0"/>
    <x v="4386"/>
  </r>
  <r>
    <s v="ORD-20244681"/>
    <d v="2024-02-03T00:00:00"/>
    <s v="CUST-1032"/>
    <s v="Prime Retail"/>
    <x v="0"/>
    <x v="1"/>
    <s v="SP-01"/>
    <s v="Sarah Jenkins"/>
    <s v="PROD-201"/>
    <x v="14"/>
    <s v="Home Care"/>
    <n v="12"/>
    <n v="6.5"/>
    <n v="19"/>
    <n v="228"/>
    <n v="1.4200000000000001E-2"/>
    <n v="3.24"/>
    <n v="224.76"/>
    <n v="123.5"/>
    <n v="101.26"/>
    <n v="0"/>
    <n v="0"/>
    <n v="0"/>
    <x v="4387"/>
  </r>
  <r>
    <s v="ORD-20244682"/>
    <d v="2025-04-05T00:00:00"/>
    <s v="CUST-1060"/>
    <s v="Pioneer Wholesale"/>
    <x v="4"/>
    <x v="2"/>
    <s v="SP-07"/>
    <s v="Carlos Mendez"/>
    <s v="PROD-301"/>
    <x v="2"/>
    <s v="Food &amp; Beverage"/>
    <n v="5"/>
    <n v="3.2"/>
    <n v="22"/>
    <n v="110"/>
    <n v="6.7599999999999993E-2"/>
    <n v="7.44"/>
    <n v="102.56"/>
    <n v="70.400000000000006"/>
    <n v="32.159999999999997"/>
    <n v="0"/>
    <n v="0"/>
    <n v="0"/>
    <x v="393"/>
  </r>
  <r>
    <s v="ORD-20244683"/>
    <d v="2024-09-26T00:00:00"/>
    <s v="CUST-1098"/>
    <s v="Atlas Mart"/>
    <x v="2"/>
    <x v="2"/>
    <s v="SP-05"/>
    <s v="Kenji Sato"/>
    <s v="PROD-301"/>
    <x v="2"/>
    <s v="Food &amp; Beverage"/>
    <n v="5"/>
    <n v="3.2"/>
    <n v="18"/>
    <n v="90"/>
    <n v="0.18659999999999999"/>
    <n v="16.79"/>
    <n v="73.209999999999994"/>
    <n v="57.6"/>
    <n v="15.61"/>
    <n v="13"/>
    <n v="52.87"/>
    <n v="48.1"/>
    <x v="4388"/>
  </r>
  <r>
    <s v="ORD-20244684"/>
    <d v="2024-12-22T00:00:00"/>
    <s v="CUST-1085"/>
    <s v="Crest Stores"/>
    <x v="2"/>
    <x v="3"/>
    <s v="SP-05"/>
    <s v="Kenji Sato"/>
    <s v="PROD-401"/>
    <x v="3"/>
    <s v="Household Essentials"/>
    <n v="10.5"/>
    <n v="7.5"/>
    <n v="81"/>
    <n v="850.5"/>
    <n v="0.44969999999999999"/>
    <n v="382.47"/>
    <n v="468.03"/>
    <n v="607.5"/>
    <n v="-139.47"/>
    <n v="4"/>
    <n v="23.11"/>
    <n v="32"/>
    <x v="4389"/>
  </r>
  <r>
    <s v="ORD-20244685"/>
    <d v="2026-06-01T00:00:00"/>
    <s v="CUST-1119"/>
    <s v="Titan Direct"/>
    <x v="2"/>
    <x v="3"/>
    <s v="SP-06"/>
    <s v="Priya Sharma"/>
    <s v="PROD-404"/>
    <x v="16"/>
    <s v="Household Essentials"/>
    <n v="4.9000000000000004"/>
    <n v="3.1"/>
    <n v="25"/>
    <n v="122.5"/>
    <n v="7.0000000000000001E-3"/>
    <n v="0.86"/>
    <n v="121.64"/>
    <n v="77.5"/>
    <n v="44.14"/>
    <n v="0"/>
    <n v="0"/>
    <n v="0"/>
    <x v="1169"/>
  </r>
  <r>
    <s v="ORD-20244686"/>
    <d v="2026-04-16T00:00:00"/>
    <s v="CUST-1115"/>
    <s v="Titan Distributors"/>
    <x v="2"/>
    <x v="1"/>
    <s v="SP-06"/>
    <s v="Priya Sharma"/>
    <s v="PROD-204"/>
    <x v="12"/>
    <s v="Home Care"/>
    <n v="7.2"/>
    <n v="3.6"/>
    <n v="15"/>
    <n v="108"/>
    <n v="5.8999999999999999E-3"/>
    <n v="0.64"/>
    <n v="107.36"/>
    <n v="54"/>
    <n v="53.36"/>
    <n v="0"/>
    <n v="0"/>
    <n v="0"/>
    <x v="4390"/>
  </r>
  <r>
    <s v="ORD-20244687"/>
    <d v="2024-03-30T00:00:00"/>
    <s v="CUST-1005"/>
    <s v="Metro Stores"/>
    <x v="0"/>
    <x v="0"/>
    <s v="SP-02"/>
    <s v="Michael Chang"/>
    <s v="PROD-301"/>
    <x v="2"/>
    <s v="Food &amp; Beverage"/>
    <n v="5"/>
    <n v="3.2"/>
    <n v="88"/>
    <n v="440"/>
    <n v="0.109"/>
    <n v="47.96"/>
    <n v="392.04"/>
    <n v="281.60000000000002"/>
    <n v="110.44"/>
    <n v="0"/>
    <n v="0"/>
    <n v="0"/>
    <x v="4391"/>
  </r>
  <r>
    <s v="ORD-20244688"/>
    <d v="2025-03-25T00:00:00"/>
    <s v="CUST-1081"/>
    <s v="Crest Supermarkets"/>
    <x v="2"/>
    <x v="1"/>
    <s v="SP-05"/>
    <s v="Kenji Sato"/>
    <s v="PROD-201"/>
    <x v="14"/>
    <s v="Home Care"/>
    <n v="12"/>
    <n v="6.5"/>
    <n v="4"/>
    <n v="48"/>
    <n v="3.1800000000000002E-2"/>
    <n v="1.53"/>
    <n v="46.47"/>
    <n v="26"/>
    <n v="20.47"/>
    <n v="0"/>
    <n v="0"/>
    <n v="0"/>
    <x v="4392"/>
  </r>
  <r>
    <s v="ORD-20244689"/>
    <d v="2026-06-05T00:00:00"/>
    <s v="CUST-1114"/>
    <s v="Titan Mart"/>
    <x v="4"/>
    <x v="4"/>
    <s v="SP-07"/>
    <s v="Carlos Mendez"/>
    <s v="PROD-204"/>
    <x v="12"/>
    <s v="Home Care"/>
    <n v="7.2"/>
    <n v="3.6"/>
    <n v="147"/>
    <n v="1058.4000000000001"/>
    <n v="6.7100000000000007E-2"/>
    <n v="71.02"/>
    <n v="987.38"/>
    <n v="529.20000000000005"/>
    <n v="458.18"/>
    <n v="0"/>
    <n v="0"/>
    <n v="0"/>
    <x v="4393"/>
  </r>
  <r>
    <s v="ORD-20244690"/>
    <d v="2024-04-30T00:00:00"/>
    <s v="CUST-1036"/>
    <s v="Prime Wholesale"/>
    <x v="0"/>
    <x v="2"/>
    <s v="SP-01"/>
    <s v="Sarah Jenkins"/>
    <s v="PROD-402"/>
    <x v="10"/>
    <s v="Household Essentials"/>
    <n v="6"/>
    <n v="4.2"/>
    <n v="14"/>
    <n v="84"/>
    <n v="0.18310000000000001"/>
    <n v="15.38"/>
    <n v="68.62"/>
    <n v="58.8"/>
    <n v="9.82"/>
    <n v="1"/>
    <n v="4.9000000000000004"/>
    <n v="4.7"/>
    <x v="4394"/>
  </r>
  <r>
    <s v="ORD-20244691"/>
    <d v="2026-03-05T00:00:00"/>
    <s v="CUST-1046"/>
    <s v="Vanguard Express"/>
    <x v="2"/>
    <x v="4"/>
    <s v="SP-06"/>
    <s v="Priya Sharma"/>
    <s v="PROD-104"/>
    <x v="6"/>
    <s v="Personal Care"/>
    <n v="9.9"/>
    <n v="3.1"/>
    <n v="199"/>
    <n v="1970.1"/>
    <n v="5.7099999999999998E-2"/>
    <n v="112.49"/>
    <n v="1857.61"/>
    <n v="616.9"/>
    <n v="1240.71"/>
    <n v="0"/>
    <n v="0"/>
    <n v="0"/>
    <x v="4395"/>
  </r>
  <r>
    <s v="ORD-20244692"/>
    <d v="2026-04-11T00:00:00"/>
    <s v="CUST-1012"/>
    <s v="Apex Wholesale"/>
    <x v="3"/>
    <x v="2"/>
    <s v="SP-04"/>
    <s v="David Mueller"/>
    <s v="PROD-401"/>
    <x v="3"/>
    <s v="Household Essentials"/>
    <n v="10.5"/>
    <n v="7.5"/>
    <n v="4"/>
    <n v="42"/>
    <n v="0.2"/>
    <n v="8.4"/>
    <n v="33.6"/>
    <n v="30"/>
    <n v="3.6"/>
    <n v="0"/>
    <n v="0"/>
    <n v="0"/>
    <x v="4396"/>
  </r>
  <r>
    <s v="ORD-20244693"/>
    <d v="2024-08-30T00:00:00"/>
    <s v="CUST-1065"/>
    <s v="Sterling Supermarkets"/>
    <x v="3"/>
    <x v="3"/>
    <s v="SP-03"/>
    <s v="Elena Rostova"/>
    <s v="PROD-105"/>
    <x v="1"/>
    <s v="Personal Care"/>
    <n v="14.5"/>
    <n v="4.2"/>
    <n v="57"/>
    <n v="826.5"/>
    <n v="2.24E-2"/>
    <n v="18.510000000000002"/>
    <n v="807.99"/>
    <n v="239.4"/>
    <n v="568.59"/>
    <n v="0"/>
    <n v="0"/>
    <n v="0"/>
    <x v="4397"/>
  </r>
  <r>
    <s v="ORD-20244694"/>
    <d v="2024-08-02T00:00:00"/>
    <s v="CUST-1022"/>
    <s v="Global Express"/>
    <x v="0"/>
    <x v="4"/>
    <s v="SP-02"/>
    <s v="Michael Chang"/>
    <s v="PROD-202"/>
    <x v="4"/>
    <s v="Home Care"/>
    <n v="4.5"/>
    <n v="2.1"/>
    <n v="54"/>
    <n v="243"/>
    <n v="7.3300000000000004E-2"/>
    <n v="17.809999999999999"/>
    <n v="225.19"/>
    <n v="113.4"/>
    <n v="111.79"/>
    <n v="0"/>
    <n v="0"/>
    <n v="0"/>
    <x v="4398"/>
  </r>
  <r>
    <s v="ORD-20244695"/>
    <d v="2026-04-10T00:00:00"/>
    <s v="CUST-1027"/>
    <s v="Summit Distributors"/>
    <x v="3"/>
    <x v="0"/>
    <s v="SP-04"/>
    <s v="David Mueller"/>
    <s v="PROD-304"/>
    <x v="8"/>
    <s v="Food &amp; Beverage"/>
    <n v="4.2"/>
    <n v="2.8"/>
    <n v="84"/>
    <n v="352.8"/>
    <n v="3.8100000000000002E-2"/>
    <n v="13.44"/>
    <n v="339.36"/>
    <n v="235.2"/>
    <n v="104.16"/>
    <n v="0"/>
    <n v="0"/>
    <n v="0"/>
    <x v="4399"/>
  </r>
  <r>
    <s v="ORD-20244696"/>
    <d v="2026-01-25T00:00:00"/>
    <s v="CUST-1014"/>
    <s v="Apex Express"/>
    <x v="3"/>
    <x v="3"/>
    <s v="SP-03"/>
    <s v="Elena Rostova"/>
    <s v="PROD-202"/>
    <x v="4"/>
    <s v="Home Care"/>
    <n v="4.5"/>
    <n v="2.1"/>
    <n v="84"/>
    <n v="378"/>
    <n v="3.7499999999999999E-2"/>
    <n v="14.18"/>
    <n v="363.82"/>
    <n v="176.4"/>
    <n v="187.42"/>
    <n v="0"/>
    <n v="0"/>
    <n v="0"/>
    <x v="4400"/>
  </r>
  <r>
    <s v="ORD-20244697"/>
    <d v="2025-08-25T00:00:00"/>
    <s v="CUST-1101"/>
    <s v="Atlas Stores"/>
    <x v="0"/>
    <x v="2"/>
    <s v="SP-02"/>
    <s v="Michael Chang"/>
    <s v="PROD-203"/>
    <x v="0"/>
    <s v="Home Care"/>
    <n v="5.8"/>
    <n v="2.7"/>
    <n v="4"/>
    <n v="23.2"/>
    <n v="0.2356"/>
    <n v="5.47"/>
    <n v="17.73"/>
    <n v="10.8"/>
    <n v="6.93"/>
    <n v="0"/>
    <n v="0"/>
    <n v="0"/>
    <x v="4401"/>
  </r>
  <r>
    <s v="ORD-20244698"/>
    <d v="2025-12-06T00:00:00"/>
    <s v="CUST-1055"/>
    <s v="Horizon Direct"/>
    <x v="0"/>
    <x v="3"/>
    <s v="SP-01"/>
    <s v="Sarah Jenkins"/>
    <s v="PROD-105"/>
    <x v="1"/>
    <s v="Personal Care"/>
    <n v="14.5"/>
    <n v="4.2"/>
    <n v="17"/>
    <n v="246.5"/>
    <n v="1.8499999999999999E-2"/>
    <n v="4.5599999999999996"/>
    <n v="241.94"/>
    <n v="71.400000000000006"/>
    <n v="170.54"/>
    <n v="0"/>
    <n v="0"/>
    <n v="0"/>
    <x v="3106"/>
  </r>
  <r>
    <s v="ORD-20244699"/>
    <d v="2024-12-25T00:00:00"/>
    <s v="CUST-1078"/>
    <s v="Beacon Express"/>
    <x v="2"/>
    <x v="2"/>
    <s v="SP-06"/>
    <s v="Priya Sharma"/>
    <s v="PROD-203"/>
    <x v="0"/>
    <s v="Home Care"/>
    <n v="5.8"/>
    <n v="2.7"/>
    <n v="71"/>
    <n v="411.8"/>
    <n v="7.2999999999999995E-2"/>
    <n v="30.06"/>
    <n v="381.74"/>
    <n v="191.7"/>
    <n v="190.04"/>
    <n v="0"/>
    <n v="0"/>
    <n v="0"/>
    <x v="4402"/>
  </r>
  <r>
    <s v="ORD-20244700"/>
    <d v="2026-05-31T00:00:00"/>
    <s v="CUST-1005"/>
    <s v="Metro Stores"/>
    <x v="0"/>
    <x v="0"/>
    <s v="SP-01"/>
    <s v="Sarah Jenkins"/>
    <s v="PROD-203"/>
    <x v="0"/>
    <s v="Home Care"/>
    <n v="5.8"/>
    <n v="2.7"/>
    <n v="144"/>
    <n v="835.2"/>
    <n v="7.22E-2"/>
    <n v="60.3"/>
    <n v="774.9"/>
    <n v="388.8"/>
    <n v="386.1"/>
    <n v="0"/>
    <n v="0"/>
    <n v="0"/>
    <x v="4403"/>
  </r>
  <r>
    <s v="ORD-20244701"/>
    <d v="2025-12-28T00:00:00"/>
    <s v="CUST-1037"/>
    <s v="Prime Stores"/>
    <x v="2"/>
    <x v="4"/>
    <s v="SP-06"/>
    <s v="Priya Sharma"/>
    <s v="PROD-304"/>
    <x v="8"/>
    <s v="Food &amp; Beverage"/>
    <n v="4.2"/>
    <n v="2.8"/>
    <n v="114"/>
    <n v="478.8"/>
    <n v="0.40689999999999998"/>
    <n v="194.82"/>
    <n v="283.98"/>
    <n v="319.2"/>
    <n v="-35.22"/>
    <n v="0"/>
    <n v="0"/>
    <n v="0"/>
    <x v="4404"/>
  </r>
  <r>
    <s v="ORD-20244702"/>
    <d v="2025-09-16T00:00:00"/>
    <s v="CUST-1096"/>
    <s v="Atlas Retail"/>
    <x v="4"/>
    <x v="4"/>
    <s v="SP-07"/>
    <s v="Carlos Mendez"/>
    <s v="PROD-101"/>
    <x v="9"/>
    <s v="Personal Care"/>
    <n v="8.5"/>
    <n v="2.8"/>
    <n v="173"/>
    <n v="1470.5"/>
    <n v="8.9700000000000002E-2"/>
    <n v="131.9"/>
    <n v="1338.6"/>
    <n v="484.4"/>
    <n v="854.2"/>
    <n v="1"/>
    <n v="7.74"/>
    <n v="3.3"/>
    <x v="4405"/>
  </r>
  <r>
    <s v="ORD-20244703"/>
    <d v="2025-10-09T00:00:00"/>
    <s v="CUST-1110"/>
    <s v="Omega Express"/>
    <x v="2"/>
    <x v="4"/>
    <s v="SP-05"/>
    <s v="Kenji Sato"/>
    <s v="PROD-204"/>
    <x v="12"/>
    <s v="Home Care"/>
    <n v="7.2"/>
    <n v="3.6"/>
    <n v="67"/>
    <n v="482.4"/>
    <n v="5.3600000000000002E-2"/>
    <n v="25.86"/>
    <n v="456.54"/>
    <n v="241.2"/>
    <n v="215.34"/>
    <n v="0"/>
    <n v="0"/>
    <n v="0"/>
    <x v="4406"/>
  </r>
  <r>
    <s v="ORD-20244704"/>
    <d v="2025-03-14T00:00:00"/>
    <s v="CUST-1083"/>
    <s v="Crest Distributors"/>
    <x v="0"/>
    <x v="3"/>
    <s v="SP-02"/>
    <s v="Michael Chang"/>
    <s v="PROD-401"/>
    <x v="3"/>
    <s v="Household Essentials"/>
    <n v="10.5"/>
    <n v="7.5"/>
    <n v="54"/>
    <n v="567"/>
    <n v="3.0599999999999999E-2"/>
    <n v="17.350000000000001"/>
    <n v="549.65"/>
    <n v="405"/>
    <n v="144.65"/>
    <n v="0"/>
    <n v="0"/>
    <n v="0"/>
    <x v="3495"/>
  </r>
  <r>
    <s v="ORD-20244705"/>
    <d v="2024-06-18T00:00:00"/>
    <s v="CUST-1060"/>
    <s v="Pioneer Wholesale"/>
    <x v="4"/>
    <x v="2"/>
    <s v="SP-07"/>
    <s v="Carlos Mendez"/>
    <s v="PROD-204"/>
    <x v="12"/>
    <s v="Home Care"/>
    <n v="7.2"/>
    <n v="3.6"/>
    <n v="14"/>
    <n v="100.8"/>
    <n v="0.29659999999999997"/>
    <n v="29.9"/>
    <n v="70.900000000000006"/>
    <n v="50.4"/>
    <n v="20.5"/>
    <n v="0"/>
    <n v="0"/>
    <n v="0"/>
    <x v="4407"/>
  </r>
  <r>
    <s v="ORD-20244706"/>
    <d v="2025-09-22T00:00:00"/>
    <s v="CUST-1113"/>
    <s v="Titan Supermarkets"/>
    <x v="1"/>
    <x v="1"/>
    <s v="SP-08"/>
    <s v="Tariq Al-Mansoor"/>
    <s v="PROD-404"/>
    <x v="16"/>
    <s v="Household Essentials"/>
    <n v="4.9000000000000004"/>
    <n v="3.1"/>
    <n v="5"/>
    <n v="24.5"/>
    <n v="7.1999999999999998E-3"/>
    <n v="0.18"/>
    <n v="24.32"/>
    <n v="15.5"/>
    <n v="8.82"/>
    <n v="0"/>
    <n v="0"/>
    <n v="0"/>
    <x v="4408"/>
  </r>
  <r>
    <s v="ORD-20244707"/>
    <d v="2024-05-22T00:00:00"/>
    <s v="CUST-1014"/>
    <s v="Apex Express"/>
    <x v="3"/>
    <x v="3"/>
    <s v="SP-03"/>
    <s v="Elena Rostova"/>
    <s v="PROD-102"/>
    <x v="15"/>
    <s v="Personal Care"/>
    <n v="6.2"/>
    <n v="1.9"/>
    <n v="198"/>
    <n v="1227.5999999999999"/>
    <n v="3.3E-3"/>
    <n v="4.05"/>
    <n v="1223.55"/>
    <n v="376.2"/>
    <n v="847.35"/>
    <n v="0"/>
    <n v="0"/>
    <n v="0"/>
    <x v="4409"/>
  </r>
  <r>
    <s v="ORD-20244708"/>
    <d v="2026-03-14T00:00:00"/>
    <s v="CUST-1102"/>
    <s v="Atlas Express"/>
    <x v="2"/>
    <x v="3"/>
    <s v="SP-05"/>
    <s v="Kenji Sato"/>
    <s v="PROD-301"/>
    <x v="2"/>
    <s v="Food &amp; Beverage"/>
    <n v="5"/>
    <n v="3.2"/>
    <n v="174"/>
    <n v="870"/>
    <n v="2.7000000000000001E-3"/>
    <n v="2.35"/>
    <n v="867.65"/>
    <n v="556.79999999999995"/>
    <n v="310.85000000000002"/>
    <n v="0"/>
    <n v="0"/>
    <n v="0"/>
    <x v="4410"/>
  </r>
  <r>
    <s v="ORD-20244709"/>
    <d v="2024-07-30T00:00:00"/>
    <s v="CUST-1072"/>
    <s v="Beacon Retail"/>
    <x v="0"/>
    <x v="3"/>
    <s v="SP-02"/>
    <s v="Michael Chang"/>
    <s v="PROD-201"/>
    <x v="14"/>
    <s v="Home Care"/>
    <n v="12"/>
    <n v="6.5"/>
    <n v="34"/>
    <n v="408"/>
    <n v="1.18E-2"/>
    <n v="4.8099999999999996"/>
    <n v="403.19"/>
    <n v="221"/>
    <n v="182.19"/>
    <n v="0"/>
    <n v="0"/>
    <n v="0"/>
    <x v="4411"/>
  </r>
  <r>
    <s v="ORD-20244710"/>
    <d v="2026-04-13T00:00:00"/>
    <s v="CUST-1056"/>
    <s v="Pioneer Retail"/>
    <x v="1"/>
    <x v="2"/>
    <s v="SP-08"/>
    <s v="Tariq Al-Mansoor"/>
    <s v="PROD-404"/>
    <x v="16"/>
    <s v="Household Essentials"/>
    <n v="4.9000000000000004"/>
    <n v="3.1"/>
    <n v="9"/>
    <n v="44.1"/>
    <n v="0.18790000000000001"/>
    <n v="8.2899999999999991"/>
    <n v="35.81"/>
    <n v="27.9"/>
    <n v="7.91"/>
    <n v="2"/>
    <n v="7.96"/>
    <n v="7.2"/>
    <x v="4412"/>
  </r>
  <r>
    <s v="ORD-20244711"/>
    <d v="2024-07-30T00:00:00"/>
    <s v="CUST-1087"/>
    <s v="Crest Direct"/>
    <x v="2"/>
    <x v="3"/>
    <s v="SP-06"/>
    <s v="Priya Sharma"/>
    <s v="PROD-402"/>
    <x v="10"/>
    <s v="Household Essentials"/>
    <n v="6"/>
    <n v="4.2"/>
    <n v="67"/>
    <n v="402"/>
    <n v="1.5699999999999999E-2"/>
    <n v="6.31"/>
    <n v="395.69"/>
    <n v="281.39999999999998"/>
    <n v="114.29"/>
    <n v="0"/>
    <n v="0"/>
    <n v="0"/>
    <x v="4413"/>
  </r>
  <r>
    <s v="ORD-20244712"/>
    <d v="2026-04-04T00:00:00"/>
    <s v="CUST-1053"/>
    <s v="Horizon Stores"/>
    <x v="3"/>
    <x v="2"/>
    <s v="SP-04"/>
    <s v="David Mueller"/>
    <s v="PROD-201"/>
    <x v="14"/>
    <s v="Home Care"/>
    <n v="12"/>
    <n v="6.5"/>
    <n v="13"/>
    <n v="156"/>
    <n v="0.45710000000000001"/>
    <n v="71.31"/>
    <n v="84.69"/>
    <n v="84.5"/>
    <n v="0.19"/>
    <n v="0"/>
    <n v="0"/>
    <n v="0"/>
    <x v="4414"/>
  </r>
  <r>
    <s v="ORD-20244713"/>
    <d v="2024-03-01T00:00:00"/>
    <s v="CUST-1019"/>
    <s v="Global Distributors"/>
    <x v="2"/>
    <x v="1"/>
    <s v="SP-05"/>
    <s v="Kenji Sato"/>
    <s v="PROD-301"/>
    <x v="2"/>
    <s v="Food &amp; Beverage"/>
    <n v="5"/>
    <n v="3.2"/>
    <n v="15"/>
    <n v="75"/>
    <n v="2.5000000000000001E-3"/>
    <n v="0.19"/>
    <n v="74.81"/>
    <n v="48"/>
    <n v="26.81"/>
    <n v="0"/>
    <n v="0"/>
    <n v="0"/>
    <x v="4415"/>
  </r>
  <r>
    <s v="ORD-20244714"/>
    <d v="2025-08-06T00:00:00"/>
    <s v="CUST-1036"/>
    <s v="Prime Wholesale"/>
    <x v="0"/>
    <x v="2"/>
    <s v="SP-01"/>
    <s v="Sarah Jenkins"/>
    <s v="PROD-402"/>
    <x v="10"/>
    <s v="Household Essentials"/>
    <n v="6"/>
    <n v="4.2"/>
    <n v="52"/>
    <n v="312"/>
    <n v="3.7900000000000003E-2"/>
    <n v="11.82"/>
    <n v="300.18"/>
    <n v="218.4"/>
    <n v="81.78"/>
    <n v="0"/>
    <n v="0"/>
    <n v="0"/>
    <x v="4416"/>
  </r>
  <r>
    <s v="ORD-20244715"/>
    <d v="2024-12-25T00:00:00"/>
    <s v="CUST-1053"/>
    <s v="Horizon Stores"/>
    <x v="3"/>
    <x v="2"/>
    <s v="SP-04"/>
    <s v="David Mueller"/>
    <s v="PROD-202"/>
    <x v="4"/>
    <s v="Home Care"/>
    <n v="4.5"/>
    <n v="2.1"/>
    <n v="15"/>
    <n v="67.5"/>
    <n v="0.24590000000000001"/>
    <n v="16.600000000000001"/>
    <n v="50.9"/>
    <n v="31.5"/>
    <n v="19.399999999999999"/>
    <n v="0"/>
    <n v="0"/>
    <n v="0"/>
    <x v="4417"/>
  </r>
  <r>
    <s v="ORD-20244716"/>
    <d v="2025-06-29T00:00:00"/>
    <s v="CUST-1002"/>
    <s v="Metro Mart"/>
    <x v="0"/>
    <x v="3"/>
    <s v="SP-02"/>
    <s v="Michael Chang"/>
    <s v="PROD-401"/>
    <x v="3"/>
    <s v="Household Essentials"/>
    <n v="10.5"/>
    <n v="7.5"/>
    <n v="204"/>
    <n v="2142"/>
    <n v="2.3599999999999999E-2"/>
    <n v="50.55"/>
    <n v="2091.4499999999998"/>
    <n v="1530"/>
    <n v="561.45000000000005"/>
    <n v="135"/>
    <n v="1384.05"/>
    <n v="1080"/>
    <x v="4418"/>
  </r>
  <r>
    <s v="ORD-20244717"/>
    <d v="2024-10-14T00:00:00"/>
    <s v="CUST-1034"/>
    <s v="Prime Mart"/>
    <x v="0"/>
    <x v="0"/>
    <s v="SP-01"/>
    <s v="Sarah Jenkins"/>
    <s v="PROD-203"/>
    <x v="0"/>
    <s v="Home Care"/>
    <n v="5.8"/>
    <n v="2.7"/>
    <n v="145"/>
    <n v="841"/>
    <n v="1.32E-2"/>
    <n v="11.1"/>
    <n v="829.9"/>
    <n v="391.5"/>
    <n v="438.4"/>
    <n v="0"/>
    <n v="0"/>
    <n v="0"/>
    <x v="4419"/>
  </r>
  <r>
    <s v="ORD-20244718"/>
    <d v="2025-09-03T00:00:00"/>
    <s v="CUST-1077"/>
    <s v="Beacon Stores"/>
    <x v="1"/>
    <x v="3"/>
    <s v="SP-08"/>
    <s v="Tariq Al-Mansoor"/>
    <s v="PROD-103"/>
    <x v="13"/>
    <s v="Personal Care"/>
    <n v="4.8"/>
    <n v="1.4"/>
    <n v="17"/>
    <n v="81.599999999999994"/>
    <n v="3.9E-2"/>
    <n v="3.18"/>
    <n v="78.42"/>
    <n v="23.8"/>
    <n v="54.62"/>
    <n v="4"/>
    <n v="18.45"/>
    <n v="7.6"/>
    <x v="4420"/>
  </r>
  <r>
    <s v="ORD-20244719"/>
    <d v="2025-07-05T00:00:00"/>
    <s v="CUST-1005"/>
    <s v="Metro Stores"/>
    <x v="0"/>
    <x v="0"/>
    <s v="SP-02"/>
    <s v="Michael Chang"/>
    <s v="PROD-204"/>
    <x v="12"/>
    <s v="Home Care"/>
    <n v="7.2"/>
    <n v="3.6"/>
    <n v="131"/>
    <n v="943.2"/>
    <n v="6.2100000000000002E-2"/>
    <n v="58.57"/>
    <n v="884.63"/>
    <n v="471.6"/>
    <n v="413.03"/>
    <n v="0"/>
    <n v="0"/>
    <n v="0"/>
    <x v="4421"/>
  </r>
  <r>
    <s v="ORD-20244720"/>
    <d v="2024-06-21T00:00:00"/>
    <s v="CUST-1046"/>
    <s v="Vanguard Express"/>
    <x v="2"/>
    <x v="4"/>
    <s v="SP-05"/>
    <s v="Kenji Sato"/>
    <s v="PROD-105"/>
    <x v="1"/>
    <s v="Personal Care"/>
    <n v="14.5"/>
    <n v="4.2"/>
    <n v="601"/>
    <n v="8714.5"/>
    <n v="0.1288"/>
    <n v="1122.43"/>
    <n v="7592.07"/>
    <n v="2524.1999999999998"/>
    <n v="5067.87"/>
    <n v="0"/>
    <n v="0"/>
    <n v="0"/>
    <x v="4422"/>
  </r>
  <r>
    <s v="ORD-20244721"/>
    <d v="2024-11-27T00:00:00"/>
    <s v="CUST-1057"/>
    <s v="Pioneer Supermarkets"/>
    <x v="2"/>
    <x v="2"/>
    <s v="SP-05"/>
    <s v="Kenji Sato"/>
    <s v="PROD-302"/>
    <x v="7"/>
    <s v="Food &amp; Beverage"/>
    <n v="3.8"/>
    <n v="2.6"/>
    <n v="11"/>
    <n v="41.8"/>
    <n v="3.1699999999999999E-2"/>
    <n v="1.33"/>
    <n v="40.47"/>
    <n v="28.6"/>
    <n v="11.87"/>
    <n v="0"/>
    <n v="0"/>
    <n v="0"/>
    <x v="4423"/>
  </r>
  <r>
    <s v="ORD-20244722"/>
    <d v="2025-12-21T00:00:00"/>
    <s v="CUST-1005"/>
    <s v="Metro Stores"/>
    <x v="0"/>
    <x v="0"/>
    <s v="SP-02"/>
    <s v="Michael Chang"/>
    <s v="PROD-302"/>
    <x v="7"/>
    <s v="Food &amp; Beverage"/>
    <n v="3.8"/>
    <n v="2.6"/>
    <n v="158"/>
    <n v="600.4"/>
    <n v="2E-3"/>
    <n v="1.2"/>
    <n v="599.20000000000005"/>
    <n v="410.8"/>
    <n v="188.4"/>
    <n v="0"/>
    <n v="0"/>
    <n v="0"/>
    <x v="2494"/>
  </r>
  <r>
    <s v="ORD-20244723"/>
    <d v="2024-10-26T00:00:00"/>
    <s v="CUST-1028"/>
    <s v="Summit Wholesale"/>
    <x v="0"/>
    <x v="3"/>
    <s v="SP-02"/>
    <s v="Michael Chang"/>
    <s v="PROD-102"/>
    <x v="15"/>
    <s v="Personal Care"/>
    <n v="6.2"/>
    <n v="1.9"/>
    <n v="43"/>
    <n v="266.60000000000002"/>
    <n v="1.6999999999999999E-3"/>
    <n v="0.45"/>
    <n v="266.14999999999998"/>
    <n v="81.7"/>
    <n v="184.45"/>
    <n v="0"/>
    <n v="0"/>
    <n v="0"/>
    <x v="4424"/>
  </r>
  <r>
    <s v="ORD-20244724"/>
    <d v="2024-10-23T00:00:00"/>
    <s v="CUST-1117"/>
    <s v="Titan Stores"/>
    <x v="0"/>
    <x v="4"/>
    <s v="SP-02"/>
    <s v="Michael Chang"/>
    <s v="PROD-101"/>
    <x v="9"/>
    <s v="Personal Care"/>
    <n v="8.5"/>
    <n v="2.8"/>
    <n v="138"/>
    <n v="1173"/>
    <n v="0.14130000000000001"/>
    <n v="165.74"/>
    <n v="1007.26"/>
    <n v="386.4"/>
    <n v="620.86"/>
    <n v="0"/>
    <n v="0"/>
    <n v="0"/>
    <x v="4425"/>
  </r>
  <r>
    <s v="ORD-20244725"/>
    <d v="2025-08-09T00:00:00"/>
    <s v="CUST-1029"/>
    <s v="Summit Stores"/>
    <x v="0"/>
    <x v="1"/>
    <s v="SP-01"/>
    <s v="Sarah Jenkins"/>
    <s v="PROD-303"/>
    <x v="5"/>
    <s v="Food &amp; Beverage"/>
    <n v="11"/>
    <n v="6.8"/>
    <n v="8"/>
    <n v="88"/>
    <n v="1E-4"/>
    <n v="0.01"/>
    <n v="87.99"/>
    <n v="54.4"/>
    <n v="33.590000000000003"/>
    <n v="0"/>
    <n v="0"/>
    <n v="0"/>
    <x v="2668"/>
  </r>
  <r>
    <s v="ORD-20244726"/>
    <d v="2024-09-30T00:00:00"/>
    <s v="CUST-1041"/>
    <s v="Vanguard Supermarkets"/>
    <x v="0"/>
    <x v="3"/>
    <s v="SP-01"/>
    <s v="Sarah Jenkins"/>
    <s v="PROD-103"/>
    <x v="13"/>
    <s v="Personal Care"/>
    <n v="4.8"/>
    <n v="1.4"/>
    <n v="50"/>
    <n v="240"/>
    <n v="7.0000000000000001E-3"/>
    <n v="1.68"/>
    <n v="238.32"/>
    <n v="70"/>
    <n v="168.32"/>
    <n v="0"/>
    <n v="0"/>
    <n v="0"/>
    <x v="4426"/>
  </r>
  <r>
    <s v="ORD-20244727"/>
    <d v="2026-05-28T00:00:00"/>
    <s v="CUST-1011"/>
    <s v="Apex Distributors"/>
    <x v="0"/>
    <x v="1"/>
    <s v="SP-02"/>
    <s v="Michael Chang"/>
    <s v="PROD-104"/>
    <x v="6"/>
    <s v="Personal Care"/>
    <n v="9.9"/>
    <n v="3.1"/>
    <n v="40"/>
    <n v="396"/>
    <n v="2.5999999999999999E-2"/>
    <n v="10.3"/>
    <n v="385.7"/>
    <n v="124"/>
    <n v="261.7"/>
    <n v="0"/>
    <n v="0"/>
    <n v="0"/>
    <x v="4427"/>
  </r>
  <r>
    <s v="ORD-20244728"/>
    <d v="2025-06-10T00:00:00"/>
    <s v="CUST-1114"/>
    <s v="Titan Mart"/>
    <x v="4"/>
    <x v="4"/>
    <s v="SP-07"/>
    <s v="Carlos Mendez"/>
    <s v="PROD-304"/>
    <x v="8"/>
    <s v="Food &amp; Beverage"/>
    <n v="4.2"/>
    <n v="2.8"/>
    <n v="20"/>
    <n v="84"/>
    <n v="0.11899999999999999"/>
    <n v="10"/>
    <n v="74"/>
    <n v="56"/>
    <n v="18"/>
    <n v="0"/>
    <n v="0"/>
    <n v="0"/>
    <x v="2368"/>
  </r>
  <r>
    <s v="ORD-20244729"/>
    <d v="2026-07-10T00:00:00"/>
    <s v="CUST-1111"/>
    <s v="Omega Direct"/>
    <x v="0"/>
    <x v="1"/>
    <s v="SP-02"/>
    <s v="Michael Chang"/>
    <s v="PROD-103"/>
    <x v="13"/>
    <s v="Personal Care"/>
    <n v="4.8"/>
    <n v="1.4"/>
    <n v="44"/>
    <n v="211.2"/>
    <n v="3.0999999999999999E-3"/>
    <n v="0.65"/>
    <n v="210.55"/>
    <n v="61.6"/>
    <n v="148.94999999999999"/>
    <n v="0"/>
    <n v="0"/>
    <n v="0"/>
    <x v="4428"/>
  </r>
  <r>
    <s v="ORD-20244730"/>
    <d v="2025-11-26T00:00:00"/>
    <s v="CUST-1090"/>
    <s v="Crown Mart"/>
    <x v="0"/>
    <x v="3"/>
    <s v="SP-01"/>
    <s v="Sarah Jenkins"/>
    <s v="PROD-105"/>
    <x v="1"/>
    <s v="Personal Care"/>
    <n v="14.5"/>
    <n v="4.2"/>
    <n v="13"/>
    <n v="188.5"/>
    <n v="8.0000000000000004E-4"/>
    <n v="0.15"/>
    <n v="188.35"/>
    <n v="54.6"/>
    <n v="133.75"/>
    <n v="0"/>
    <n v="0"/>
    <n v="0"/>
    <x v="4429"/>
  </r>
  <r>
    <s v="ORD-20244731"/>
    <d v="2026-04-14T00:00:00"/>
    <s v="CUST-1065"/>
    <s v="Sterling Supermarkets"/>
    <x v="3"/>
    <x v="3"/>
    <s v="SP-04"/>
    <s v="David Mueller"/>
    <s v="PROD-301"/>
    <x v="2"/>
    <s v="Food &amp; Beverage"/>
    <n v="5"/>
    <n v="3.2"/>
    <n v="107"/>
    <n v="535"/>
    <n v="5.4999999999999997E-3"/>
    <n v="2.94"/>
    <n v="532.05999999999995"/>
    <n v="342.4"/>
    <n v="189.66"/>
    <n v="0"/>
    <n v="0"/>
    <n v="0"/>
    <x v="4430"/>
  </r>
  <r>
    <s v="ORD-20244732"/>
    <d v="2024-04-07T00:00:00"/>
    <s v="CUST-1103"/>
    <s v="Atlas Direct"/>
    <x v="0"/>
    <x v="4"/>
    <s v="SP-01"/>
    <s v="Sarah Jenkins"/>
    <s v="PROD-105"/>
    <x v="1"/>
    <s v="Personal Care"/>
    <n v="14.5"/>
    <n v="4.2"/>
    <n v="310"/>
    <n v="4495"/>
    <n v="3.8699999999999998E-2"/>
    <n v="173.96"/>
    <n v="4321.04"/>
    <n v="1302"/>
    <n v="3019.04"/>
    <n v="0"/>
    <n v="0"/>
    <n v="0"/>
    <x v="4431"/>
  </r>
  <r>
    <s v="ORD-20244733"/>
    <d v="2024-05-18T00:00:00"/>
    <s v="CUST-1075"/>
    <s v="Beacon Distributors"/>
    <x v="4"/>
    <x v="3"/>
    <s v="SP-07"/>
    <s v="Carlos Mendez"/>
    <s v="PROD-302"/>
    <x v="7"/>
    <s v="Food &amp; Beverage"/>
    <n v="3.8"/>
    <n v="2.6"/>
    <n v="63"/>
    <n v="239.4"/>
    <n v="3.2399999999999998E-2"/>
    <n v="7.76"/>
    <n v="231.64"/>
    <n v="163.80000000000001"/>
    <n v="67.84"/>
    <n v="49"/>
    <n v="180.17"/>
    <n v="151.9"/>
    <x v="4432"/>
  </r>
  <r>
    <s v="ORD-20244734"/>
    <d v="2026-02-07T00:00:00"/>
    <s v="CUST-1069"/>
    <s v="Sterling Stores"/>
    <x v="3"/>
    <x v="0"/>
    <s v="SP-04"/>
    <s v="David Mueller"/>
    <s v="PROD-105"/>
    <x v="1"/>
    <s v="Personal Care"/>
    <n v="14.5"/>
    <n v="4.2"/>
    <n v="240"/>
    <n v="3480"/>
    <n v="1.5900000000000001E-2"/>
    <n v="55.33"/>
    <n v="3424.67"/>
    <n v="1008"/>
    <n v="2416.67"/>
    <n v="0"/>
    <n v="0"/>
    <n v="0"/>
    <x v="4433"/>
  </r>
  <r>
    <s v="ORD-20244735"/>
    <d v="2026-03-15T00:00:00"/>
    <s v="CUST-1107"/>
    <s v="Omega Distributors"/>
    <x v="2"/>
    <x v="3"/>
    <s v="SP-06"/>
    <s v="Priya Sharma"/>
    <s v="PROD-203"/>
    <x v="0"/>
    <s v="Home Care"/>
    <n v="5.8"/>
    <n v="2.7"/>
    <n v="141"/>
    <n v="817.8"/>
    <n v="1.38E-2"/>
    <n v="11.29"/>
    <n v="806.51"/>
    <n v="380.7"/>
    <n v="425.81"/>
    <n v="0"/>
    <n v="0"/>
    <n v="0"/>
    <x v="4434"/>
  </r>
  <r>
    <s v="ORD-20244736"/>
    <d v="2025-02-25T00:00:00"/>
    <s v="CUST-1110"/>
    <s v="Omega Express"/>
    <x v="2"/>
    <x v="4"/>
    <s v="SP-05"/>
    <s v="Kenji Sato"/>
    <s v="PROD-304"/>
    <x v="8"/>
    <s v="Food &amp; Beverage"/>
    <n v="4.2"/>
    <n v="2.8"/>
    <n v="116"/>
    <n v="487.2"/>
    <n v="8.1299999999999997E-2"/>
    <n v="39.61"/>
    <n v="447.59"/>
    <n v="324.8"/>
    <n v="122.79"/>
    <n v="0"/>
    <n v="0"/>
    <n v="0"/>
    <x v="4435"/>
  </r>
  <r>
    <s v="ORD-20244737"/>
    <d v="2026-07-29T00:00:00"/>
    <s v="CUST-1104"/>
    <s v="Omega Retail"/>
    <x v="0"/>
    <x v="3"/>
    <s v="SP-02"/>
    <s v="Michael Chang"/>
    <s v="PROD-203"/>
    <x v="0"/>
    <s v="Home Care"/>
    <n v="5.8"/>
    <n v="2.7"/>
    <n v="180"/>
    <n v="1044"/>
    <n v="3.1199999999999999E-2"/>
    <n v="32.57"/>
    <n v="1011.43"/>
    <n v="486"/>
    <n v="525.42999999999995"/>
    <n v="0"/>
    <n v="0"/>
    <n v="0"/>
    <x v="4436"/>
  </r>
  <r>
    <s v="ORD-20244738"/>
    <d v="2024-03-01T00:00:00"/>
    <s v="CUST-1015"/>
    <s v="Apex Direct"/>
    <x v="2"/>
    <x v="3"/>
    <s v="SP-05"/>
    <s v="Kenji Sato"/>
    <s v="PROD-304"/>
    <x v="8"/>
    <s v="Food &amp; Beverage"/>
    <n v="4.2"/>
    <n v="2.8"/>
    <n v="14"/>
    <n v="58.8"/>
    <n v="1.9699999999999999E-2"/>
    <n v="1.1599999999999999"/>
    <n v="57.64"/>
    <n v="39.200000000000003"/>
    <n v="18.440000000000001"/>
    <n v="0"/>
    <n v="0"/>
    <n v="0"/>
    <x v="4437"/>
  </r>
  <r>
    <s v="ORD-20244739"/>
    <d v="2024-10-10T00:00:00"/>
    <s v="CUST-1116"/>
    <s v="Titan Wholesale"/>
    <x v="3"/>
    <x v="1"/>
    <s v="SP-04"/>
    <s v="David Mueller"/>
    <s v="PROD-103"/>
    <x v="13"/>
    <s v="Personal Care"/>
    <n v="4.8"/>
    <n v="1.4"/>
    <n v="13"/>
    <n v="62.4"/>
    <n v="2.46E-2"/>
    <n v="1.54"/>
    <n v="60.86"/>
    <n v="18.2"/>
    <n v="42.66"/>
    <n v="0"/>
    <n v="0"/>
    <n v="0"/>
    <x v="4438"/>
  </r>
  <r>
    <s v="ORD-20244740"/>
    <d v="2026-06-06T00:00:00"/>
    <s v="CUST-1110"/>
    <s v="Omega Express"/>
    <x v="2"/>
    <x v="4"/>
    <s v="SP-05"/>
    <s v="Kenji Sato"/>
    <s v="PROD-402"/>
    <x v="10"/>
    <s v="Household Essentials"/>
    <n v="6"/>
    <n v="4.2"/>
    <n v="35"/>
    <n v="210"/>
    <n v="8.6900000000000005E-2"/>
    <n v="18.25"/>
    <n v="191.75"/>
    <n v="147"/>
    <n v="44.75"/>
    <n v="0"/>
    <n v="0"/>
    <n v="0"/>
    <x v="4439"/>
  </r>
  <r>
    <s v="ORD-20244741"/>
    <d v="2025-11-02T00:00:00"/>
    <s v="CUST-1047"/>
    <s v="Vanguard Direct"/>
    <x v="2"/>
    <x v="1"/>
    <s v="SP-06"/>
    <s v="Priya Sharma"/>
    <s v="PROD-102"/>
    <x v="15"/>
    <s v="Personal Care"/>
    <n v="6.2"/>
    <n v="1.9"/>
    <n v="16"/>
    <n v="99.2"/>
    <n v="7.3000000000000001E-3"/>
    <n v="0.72"/>
    <n v="98.48"/>
    <n v="30.4"/>
    <n v="68.08"/>
    <n v="0"/>
    <n v="0"/>
    <n v="0"/>
    <x v="4440"/>
  </r>
  <r>
    <s v="ORD-20244742"/>
    <d v="2024-05-09T00:00:00"/>
    <s v="CUST-1034"/>
    <s v="Prime Mart"/>
    <x v="0"/>
    <x v="0"/>
    <s v="SP-01"/>
    <s v="Sarah Jenkins"/>
    <s v="PROD-402"/>
    <x v="10"/>
    <s v="Household Essentials"/>
    <n v="6"/>
    <n v="4.2"/>
    <n v="266"/>
    <n v="1596"/>
    <n v="3.4799999999999998E-2"/>
    <n v="55.54"/>
    <n v="1540.46"/>
    <n v="1117.2"/>
    <n v="423.26"/>
    <n v="59"/>
    <n v="341.68"/>
    <n v="277.3"/>
    <x v="4441"/>
  </r>
  <r>
    <s v="ORD-20244743"/>
    <d v="2025-12-19T00:00:00"/>
    <s v="CUST-1102"/>
    <s v="Atlas Express"/>
    <x v="2"/>
    <x v="3"/>
    <s v="SP-05"/>
    <s v="Kenji Sato"/>
    <s v="PROD-402"/>
    <x v="10"/>
    <s v="Household Essentials"/>
    <n v="6"/>
    <n v="4.2"/>
    <n v="126"/>
    <n v="756"/>
    <n v="4.7800000000000002E-2"/>
    <n v="36.14"/>
    <n v="719.86"/>
    <n v="529.20000000000005"/>
    <n v="190.66"/>
    <n v="0"/>
    <n v="0"/>
    <n v="0"/>
    <x v="4442"/>
  </r>
  <r>
    <s v="ORD-20244744"/>
    <d v="2026-06-05T00:00:00"/>
    <s v="CUST-1115"/>
    <s v="Titan Distributors"/>
    <x v="2"/>
    <x v="1"/>
    <s v="SP-05"/>
    <s v="Kenji Sato"/>
    <s v="PROD-203"/>
    <x v="0"/>
    <s v="Home Care"/>
    <n v="5.8"/>
    <n v="2.7"/>
    <n v="20"/>
    <n v="116"/>
    <n v="1.7100000000000001E-2"/>
    <n v="1.98"/>
    <n v="114.02"/>
    <n v="54"/>
    <n v="60.02"/>
    <n v="0"/>
    <n v="0"/>
    <n v="0"/>
    <x v="4443"/>
  </r>
  <r>
    <s v="ORD-20244745"/>
    <d v="2024-05-15T00:00:00"/>
    <s v="CUST-1062"/>
    <s v="Pioneer Express"/>
    <x v="0"/>
    <x v="1"/>
    <s v="SP-02"/>
    <s v="Michael Chang"/>
    <s v="PROD-102"/>
    <x v="15"/>
    <s v="Personal Care"/>
    <n v="6.2"/>
    <n v="1.9"/>
    <n v="1"/>
    <n v="6.2"/>
    <n v="4.2099999999999999E-2"/>
    <n v="0.26"/>
    <n v="5.94"/>
    <n v="1.9"/>
    <n v="4.04"/>
    <n v="0"/>
    <n v="0"/>
    <n v="0"/>
    <x v="2130"/>
  </r>
  <r>
    <s v="ORD-20244746"/>
    <d v="2024-09-12T00:00:00"/>
    <s v="CUST-1033"/>
    <s v="Prime Supermarkets"/>
    <x v="0"/>
    <x v="2"/>
    <s v="SP-02"/>
    <s v="Michael Chang"/>
    <s v="PROD-301"/>
    <x v="2"/>
    <s v="Food &amp; Beverage"/>
    <n v="5"/>
    <n v="3.2"/>
    <n v="51"/>
    <n v="255"/>
    <n v="0.12770000000000001"/>
    <n v="32.56"/>
    <n v="222.44"/>
    <n v="163.19999999999999"/>
    <n v="59.24"/>
    <n v="0"/>
    <n v="0"/>
    <n v="0"/>
    <x v="4444"/>
  </r>
  <r>
    <s v="ORD-20244747"/>
    <d v="2024-05-29T00:00:00"/>
    <s v="CUST-1055"/>
    <s v="Horizon Direct"/>
    <x v="0"/>
    <x v="3"/>
    <s v="SP-01"/>
    <s v="Sarah Jenkins"/>
    <s v="PROD-404"/>
    <x v="16"/>
    <s v="Household Essentials"/>
    <n v="4.9000000000000004"/>
    <n v="3.1"/>
    <n v="270"/>
    <n v="1323"/>
    <n v="2.0299999999999999E-2"/>
    <n v="26.86"/>
    <n v="1296.1400000000001"/>
    <n v="837"/>
    <n v="459.14"/>
    <n v="0"/>
    <n v="0"/>
    <n v="0"/>
    <x v="4445"/>
  </r>
  <r>
    <s v="ORD-20244748"/>
    <d v="2025-12-29T00:00:00"/>
    <s v="CUST-1019"/>
    <s v="Global Distributors"/>
    <x v="2"/>
    <x v="1"/>
    <s v="SP-05"/>
    <s v="Kenji Sato"/>
    <s v="PROD-401"/>
    <x v="3"/>
    <s v="Household Essentials"/>
    <n v="10.5"/>
    <n v="7.5"/>
    <n v="5"/>
    <n v="52.5"/>
    <n v="5.0900000000000001E-2"/>
    <n v="2.67"/>
    <n v="49.83"/>
    <n v="37.5"/>
    <n v="12.33"/>
    <n v="0"/>
    <n v="0"/>
    <n v="0"/>
    <x v="4446"/>
  </r>
  <r>
    <s v="ORD-20244749"/>
    <d v="2024-11-25T00:00:00"/>
    <s v="CUST-1062"/>
    <s v="Pioneer Express"/>
    <x v="0"/>
    <x v="1"/>
    <s v="SP-02"/>
    <s v="Michael Chang"/>
    <s v="PROD-302"/>
    <x v="7"/>
    <s v="Food &amp; Beverage"/>
    <n v="3.8"/>
    <n v="2.6"/>
    <n v="45"/>
    <n v="171"/>
    <n v="7.3000000000000001E-3"/>
    <n v="1.25"/>
    <n v="169.75"/>
    <n v="117"/>
    <n v="52.75"/>
    <n v="0"/>
    <n v="0"/>
    <n v="0"/>
    <x v="4447"/>
  </r>
  <r>
    <s v="ORD-20244750"/>
    <d v="2026-04-28T00:00:00"/>
    <s v="CUST-1078"/>
    <s v="Beacon Express"/>
    <x v="2"/>
    <x v="2"/>
    <s v="SP-06"/>
    <s v="Priya Sharma"/>
    <s v="PROD-102"/>
    <x v="15"/>
    <s v="Personal Care"/>
    <n v="6.2"/>
    <n v="1.9"/>
    <n v="41"/>
    <n v="254.2"/>
    <n v="0.1144"/>
    <n v="29.08"/>
    <n v="225.12"/>
    <n v="77.900000000000006"/>
    <n v="147.22"/>
    <n v="0"/>
    <n v="0"/>
    <n v="0"/>
    <x v="896"/>
  </r>
  <r>
    <s v="ORD-20244751"/>
    <d v="2024-09-10T00:00:00"/>
    <s v="CUST-1112"/>
    <s v="Titan Retail"/>
    <x v="0"/>
    <x v="3"/>
    <s v="SP-02"/>
    <s v="Michael Chang"/>
    <s v="PROD-105"/>
    <x v="1"/>
    <s v="Personal Care"/>
    <n v="14.5"/>
    <n v="4.2"/>
    <n v="72"/>
    <n v="1044"/>
    <n v="0.38390000000000002"/>
    <n v="400.79"/>
    <n v="643.21"/>
    <n v="302.39999999999998"/>
    <n v="340.81"/>
    <n v="0"/>
    <n v="0"/>
    <n v="0"/>
    <x v="4448"/>
  </r>
  <r>
    <s v="ORD-20244752"/>
    <d v="2026-02-18T00:00:00"/>
    <s v="CUST-1063"/>
    <s v="Pioneer Direct"/>
    <x v="4"/>
    <x v="2"/>
    <s v="SP-07"/>
    <s v="Carlos Mendez"/>
    <s v="PROD-101"/>
    <x v="9"/>
    <s v="Personal Care"/>
    <n v="8.5"/>
    <n v="2.8"/>
    <n v="15"/>
    <n v="127.5"/>
    <n v="1.4E-2"/>
    <n v="1.78"/>
    <n v="125.72"/>
    <n v="42"/>
    <n v="83.72"/>
    <n v="0"/>
    <n v="0"/>
    <n v="0"/>
    <x v="4449"/>
  </r>
  <r>
    <s v="ORD-20244753"/>
    <d v="2026-05-13T00:00:00"/>
    <s v="CUST-1027"/>
    <s v="Summit Distributors"/>
    <x v="3"/>
    <x v="0"/>
    <s v="SP-04"/>
    <s v="David Mueller"/>
    <s v="PROD-301"/>
    <x v="2"/>
    <s v="Food &amp; Beverage"/>
    <n v="5"/>
    <n v="3.2"/>
    <n v="40"/>
    <n v="200"/>
    <n v="7.9799999999999996E-2"/>
    <n v="15.96"/>
    <n v="184.04"/>
    <n v="128"/>
    <n v="56.04"/>
    <n v="0"/>
    <n v="0"/>
    <n v="0"/>
    <x v="4450"/>
  </r>
  <r>
    <s v="ORD-20244754"/>
    <d v="2025-11-23T00:00:00"/>
    <s v="CUST-1012"/>
    <s v="Apex Wholesale"/>
    <x v="3"/>
    <x v="2"/>
    <s v="SP-04"/>
    <s v="David Mueller"/>
    <s v="PROD-202"/>
    <x v="4"/>
    <s v="Home Care"/>
    <n v="4.5"/>
    <n v="2.1"/>
    <n v="62"/>
    <n v="279"/>
    <n v="0.2087"/>
    <n v="58.23"/>
    <n v="220.77"/>
    <n v="130.19999999999999"/>
    <n v="90.57"/>
    <n v="0"/>
    <n v="0"/>
    <n v="0"/>
    <x v="4451"/>
  </r>
  <r>
    <s v="ORD-20244755"/>
    <d v="2025-02-06T00:00:00"/>
    <s v="CUST-1053"/>
    <s v="Horizon Stores"/>
    <x v="3"/>
    <x v="2"/>
    <s v="SP-03"/>
    <s v="Elena Rostova"/>
    <s v="PROD-201"/>
    <x v="14"/>
    <s v="Home Care"/>
    <n v="12"/>
    <n v="6.5"/>
    <n v="72"/>
    <n v="864"/>
    <n v="0.14779999999999999"/>
    <n v="127.7"/>
    <n v="736.3"/>
    <n v="468"/>
    <n v="268.3"/>
    <n v="0"/>
    <n v="0"/>
    <n v="0"/>
    <x v="1968"/>
  </r>
  <r>
    <s v="ORD-20244756"/>
    <d v="2025-05-16T00:00:00"/>
    <s v="CUST-1102"/>
    <s v="Atlas Express"/>
    <x v="2"/>
    <x v="3"/>
    <s v="SP-06"/>
    <s v="Priya Sharma"/>
    <s v="PROD-204"/>
    <x v="12"/>
    <s v="Home Care"/>
    <n v="7.2"/>
    <n v="3.6"/>
    <n v="88"/>
    <n v="633.6"/>
    <n v="3.4700000000000002E-2"/>
    <n v="21.99"/>
    <n v="611.61"/>
    <n v="316.8"/>
    <n v="294.81"/>
    <n v="0"/>
    <n v="0"/>
    <n v="0"/>
    <x v="4452"/>
  </r>
  <r>
    <s v="ORD-20244757"/>
    <d v="2024-05-25T00:00:00"/>
    <s v="CUST-1018"/>
    <s v="Global Mart"/>
    <x v="0"/>
    <x v="3"/>
    <s v="SP-02"/>
    <s v="Michael Chang"/>
    <s v="PROD-104"/>
    <x v="6"/>
    <s v="Personal Care"/>
    <n v="9.9"/>
    <n v="3.1"/>
    <n v="78"/>
    <n v="772.2"/>
    <n v="3.8600000000000002E-2"/>
    <n v="29.81"/>
    <n v="742.39"/>
    <n v="241.8"/>
    <n v="500.59"/>
    <n v="0"/>
    <n v="0"/>
    <n v="0"/>
    <x v="4453"/>
  </r>
  <r>
    <s v="ORD-20244758"/>
    <d v="2025-08-14T00:00:00"/>
    <s v="CUST-1089"/>
    <s v="Crown Supermarkets"/>
    <x v="1"/>
    <x v="3"/>
    <s v="SP-08"/>
    <s v="Tariq Al-Mansoor"/>
    <s v="PROD-202"/>
    <x v="4"/>
    <s v="Home Care"/>
    <n v="4.5"/>
    <n v="2.1"/>
    <n v="29"/>
    <n v="130.5"/>
    <n v="5.0000000000000001E-4"/>
    <n v="7.0000000000000007E-2"/>
    <n v="130.43"/>
    <n v="60.9"/>
    <n v="69.53"/>
    <n v="0"/>
    <n v="0"/>
    <n v="0"/>
    <x v="4454"/>
  </r>
  <r>
    <s v="ORD-20244759"/>
    <d v="2025-10-09T00:00:00"/>
    <s v="CUST-1019"/>
    <s v="Global Distributors"/>
    <x v="2"/>
    <x v="1"/>
    <s v="SP-06"/>
    <s v="Priya Sharma"/>
    <s v="PROD-402"/>
    <x v="10"/>
    <s v="Household Essentials"/>
    <n v="6"/>
    <n v="4.2"/>
    <n v="24"/>
    <n v="144"/>
    <n v="2E-3"/>
    <n v="0.28999999999999998"/>
    <n v="143.71"/>
    <n v="100.8"/>
    <n v="42.91"/>
    <n v="0"/>
    <n v="0"/>
    <n v="0"/>
    <x v="4455"/>
  </r>
  <r>
    <s v="ORD-20244760"/>
    <d v="2024-10-02T00:00:00"/>
    <s v="CUST-1002"/>
    <s v="Metro Mart"/>
    <x v="0"/>
    <x v="3"/>
    <s v="SP-02"/>
    <s v="Michael Chang"/>
    <s v="PROD-403"/>
    <x v="11"/>
    <s v="Household Essentials"/>
    <n v="5.5"/>
    <n v="3.8"/>
    <n v="17"/>
    <n v="93.5"/>
    <n v="1.77E-2"/>
    <n v="1.65"/>
    <n v="91.85"/>
    <n v="64.599999999999994"/>
    <n v="27.25"/>
    <n v="0"/>
    <n v="0"/>
    <n v="0"/>
    <x v="4456"/>
  </r>
  <r>
    <s v="ORD-20244761"/>
    <d v="2025-10-04T00:00:00"/>
    <s v="CUST-1050"/>
    <s v="Horizon Mart"/>
    <x v="0"/>
    <x v="4"/>
    <s v="SP-02"/>
    <s v="Michael Chang"/>
    <s v="PROD-104"/>
    <x v="6"/>
    <s v="Personal Care"/>
    <n v="9.9"/>
    <n v="3.1"/>
    <n v="33"/>
    <n v="326.7"/>
    <n v="0.10009999999999999"/>
    <n v="32.700000000000003"/>
    <n v="294"/>
    <n v="102.3"/>
    <n v="191.7"/>
    <n v="0"/>
    <n v="0"/>
    <n v="0"/>
    <x v="4457"/>
  </r>
  <r>
    <s v="ORD-20244762"/>
    <d v="2025-02-28T00:00:00"/>
    <s v="CUST-1087"/>
    <s v="Crest Direct"/>
    <x v="2"/>
    <x v="3"/>
    <s v="SP-05"/>
    <s v="Kenji Sato"/>
    <s v="PROD-302"/>
    <x v="7"/>
    <s v="Food &amp; Beverage"/>
    <n v="3.8"/>
    <n v="2.6"/>
    <n v="30"/>
    <n v="114"/>
    <n v="6.9999999999999999E-4"/>
    <n v="0.08"/>
    <n v="113.92"/>
    <n v="78"/>
    <n v="35.92"/>
    <n v="0"/>
    <n v="0"/>
    <n v="0"/>
    <x v="4458"/>
  </r>
  <r>
    <s v="ORD-20244763"/>
    <d v="2025-01-19T00:00:00"/>
    <s v="CUST-1035"/>
    <s v="Prime Distributors"/>
    <x v="2"/>
    <x v="3"/>
    <s v="SP-06"/>
    <s v="Priya Sharma"/>
    <s v="PROD-101"/>
    <x v="9"/>
    <s v="Personal Care"/>
    <n v="8.5"/>
    <n v="2.8"/>
    <n v="60"/>
    <n v="510"/>
    <n v="3.56E-2"/>
    <n v="18.16"/>
    <n v="491.84"/>
    <n v="168"/>
    <n v="323.83999999999997"/>
    <n v="0"/>
    <n v="0"/>
    <n v="0"/>
    <x v="4459"/>
  </r>
  <r>
    <s v="ORD-20244764"/>
    <d v="2025-04-07T00:00:00"/>
    <s v="CUST-1013"/>
    <s v="Apex Stores"/>
    <x v="0"/>
    <x v="1"/>
    <s v="SP-01"/>
    <s v="Sarah Jenkins"/>
    <s v="PROD-303"/>
    <x v="5"/>
    <s v="Food &amp; Beverage"/>
    <n v="11"/>
    <n v="6.8"/>
    <n v="35"/>
    <n v="385"/>
    <n v="1.5100000000000001E-2"/>
    <n v="5.81"/>
    <n v="379.19"/>
    <n v="238"/>
    <n v="141.19"/>
    <n v="0"/>
    <n v="0"/>
    <n v="0"/>
    <x v="27"/>
  </r>
  <r>
    <s v="ORD-20244765"/>
    <d v="2024-03-18T00:00:00"/>
    <s v="CUST-1051"/>
    <s v="Horizon Distributors"/>
    <x v="0"/>
    <x v="1"/>
    <s v="SP-02"/>
    <s v="Michael Chang"/>
    <s v="PROD-204"/>
    <x v="12"/>
    <s v="Home Care"/>
    <n v="7.2"/>
    <n v="3.6"/>
    <n v="25"/>
    <n v="180"/>
    <n v="1.06E-2"/>
    <n v="1.91"/>
    <n v="178.09"/>
    <n v="90"/>
    <n v="88.09"/>
    <n v="0"/>
    <n v="0"/>
    <n v="0"/>
    <x v="4460"/>
  </r>
  <r>
    <s v="ORD-20244766"/>
    <d v="2025-10-10T00:00:00"/>
    <s v="CUST-1021"/>
    <s v="Global Stores"/>
    <x v="0"/>
    <x v="0"/>
    <s v="SP-01"/>
    <s v="Sarah Jenkins"/>
    <s v="PROD-303"/>
    <x v="5"/>
    <s v="Food &amp; Beverage"/>
    <n v="11"/>
    <n v="6.8"/>
    <n v="22"/>
    <n v="242"/>
    <n v="7.6700000000000004E-2"/>
    <n v="18.559999999999999"/>
    <n v="223.44"/>
    <n v="149.6"/>
    <n v="73.84"/>
    <n v="0"/>
    <n v="0"/>
    <n v="0"/>
    <x v="4461"/>
  </r>
  <r>
    <s v="ORD-20244767"/>
    <d v="2026-03-24T00:00:00"/>
    <s v="CUST-1054"/>
    <s v="Horizon Express"/>
    <x v="0"/>
    <x v="3"/>
    <s v="SP-02"/>
    <s v="Michael Chang"/>
    <s v="PROD-403"/>
    <x v="11"/>
    <s v="Household Essentials"/>
    <n v="5.5"/>
    <n v="3.8"/>
    <n v="456"/>
    <n v="2508"/>
    <n v="7.3000000000000001E-3"/>
    <n v="18.309999999999999"/>
    <n v="2489.69"/>
    <n v="1732.8"/>
    <n v="756.89"/>
    <n v="0"/>
    <n v="0"/>
    <n v="0"/>
    <x v="4462"/>
  </r>
  <r>
    <s v="ORD-20244768"/>
    <d v="2026-06-20T00:00:00"/>
    <s v="CUST-1010"/>
    <s v="Apex Mart"/>
    <x v="2"/>
    <x v="3"/>
    <s v="SP-06"/>
    <s v="Priya Sharma"/>
    <s v="PROD-304"/>
    <x v="8"/>
    <s v="Food &amp; Beverage"/>
    <n v="4.2"/>
    <n v="2.8"/>
    <n v="151"/>
    <n v="634.20000000000005"/>
    <n v="3.4099999999999998E-2"/>
    <n v="21.63"/>
    <n v="612.57000000000005"/>
    <n v="422.8"/>
    <n v="189.77"/>
    <n v="0"/>
    <n v="0"/>
    <n v="0"/>
    <x v="4463"/>
  </r>
  <r>
    <s v="ORD-20244769"/>
    <d v="2026-02-26T00:00:00"/>
    <s v="CUST-1059"/>
    <s v="Pioneer Distributors"/>
    <x v="4"/>
    <x v="1"/>
    <s v="SP-07"/>
    <s v="Carlos Mendez"/>
    <s v="PROD-102"/>
    <x v="15"/>
    <s v="Personal Care"/>
    <n v="6.2"/>
    <n v="1.9"/>
    <n v="48"/>
    <n v="297.60000000000002"/>
    <n v="1.38E-2"/>
    <n v="4.1100000000000003"/>
    <n v="293.49"/>
    <n v="91.2"/>
    <n v="202.29"/>
    <n v="0"/>
    <n v="0"/>
    <n v="0"/>
    <x v="4464"/>
  </r>
  <r>
    <s v="ORD-20244770"/>
    <d v="2024-04-05T00:00:00"/>
    <s v="CUST-1000"/>
    <s v="Metro Retail"/>
    <x v="3"/>
    <x v="0"/>
    <s v="SP-03"/>
    <s v="Elena Rostova"/>
    <s v="PROD-302"/>
    <x v="7"/>
    <s v="Food &amp; Beverage"/>
    <n v="3.8"/>
    <n v="2.6"/>
    <n v="144"/>
    <n v="547.20000000000005"/>
    <n v="3.3399999999999999E-2"/>
    <n v="18.28"/>
    <n v="528.91999999999996"/>
    <n v="374.4"/>
    <n v="154.52000000000001"/>
    <n v="0"/>
    <n v="0"/>
    <n v="0"/>
    <x v="4465"/>
  </r>
  <r>
    <s v="ORD-20244771"/>
    <d v="2025-02-16T00:00:00"/>
    <s v="CUST-1091"/>
    <s v="Crown Distributors"/>
    <x v="1"/>
    <x v="2"/>
    <s v="SP-08"/>
    <s v="Tariq Al-Mansoor"/>
    <s v="PROD-304"/>
    <x v="8"/>
    <s v="Food &amp; Beverage"/>
    <n v="4.2"/>
    <n v="2.8"/>
    <n v="23"/>
    <n v="96.6"/>
    <n v="9.5799999999999996E-2"/>
    <n v="9.25"/>
    <n v="87.35"/>
    <n v="64.400000000000006"/>
    <n v="22.95"/>
    <n v="0"/>
    <n v="0"/>
    <n v="0"/>
    <x v="4466"/>
  </r>
  <r>
    <s v="ORD-20244772"/>
    <d v="2025-06-11T00:00:00"/>
    <s v="CUST-1048"/>
    <s v="Horizon Retail"/>
    <x v="3"/>
    <x v="1"/>
    <s v="SP-03"/>
    <s v="Elena Rostova"/>
    <s v="PROD-101"/>
    <x v="9"/>
    <s v="Personal Care"/>
    <n v="8.5"/>
    <n v="2.8"/>
    <n v="1"/>
    <n v="8.5"/>
    <n v="1.6999999999999999E-3"/>
    <n v="0.01"/>
    <n v="8.49"/>
    <n v="2.8"/>
    <n v="5.69"/>
    <n v="0"/>
    <n v="0"/>
    <n v="0"/>
    <x v="4467"/>
  </r>
  <r>
    <s v="ORD-20244773"/>
    <d v="2026-02-06T00:00:00"/>
    <s v="CUST-1052"/>
    <s v="Horizon Wholesale"/>
    <x v="4"/>
    <x v="3"/>
    <s v="SP-07"/>
    <s v="Carlos Mendez"/>
    <s v="PROD-202"/>
    <x v="4"/>
    <s v="Home Care"/>
    <n v="4.5"/>
    <n v="2.1"/>
    <n v="68"/>
    <n v="306"/>
    <n v="0.41099999999999998"/>
    <n v="125.77"/>
    <n v="180.23"/>
    <n v="142.80000000000001"/>
    <n v="37.43"/>
    <n v="0"/>
    <n v="0"/>
    <n v="0"/>
    <x v="4293"/>
  </r>
  <r>
    <s v="ORD-20244774"/>
    <d v="2024-10-11T00:00:00"/>
    <s v="CUST-1006"/>
    <s v="Metro Express"/>
    <x v="4"/>
    <x v="3"/>
    <s v="SP-07"/>
    <s v="Carlos Mendez"/>
    <s v="PROD-105"/>
    <x v="1"/>
    <s v="Personal Care"/>
    <n v="14.5"/>
    <n v="4.2"/>
    <n v="28"/>
    <n v="406"/>
    <n v="2.5499999999999998E-2"/>
    <n v="10.35"/>
    <n v="395.65"/>
    <n v="117.6"/>
    <n v="278.05"/>
    <n v="0"/>
    <n v="0"/>
    <n v="0"/>
    <x v="4468"/>
  </r>
  <r>
    <s v="ORD-20244775"/>
    <d v="2025-12-12T00:00:00"/>
    <s v="CUST-1024"/>
    <s v="Summit Retail"/>
    <x v="3"/>
    <x v="3"/>
    <s v="SP-04"/>
    <s v="David Mueller"/>
    <s v="PROD-202"/>
    <x v="4"/>
    <s v="Home Care"/>
    <n v="4.5"/>
    <n v="2.1"/>
    <n v="23"/>
    <n v="103.5"/>
    <n v="4.2700000000000002E-2"/>
    <n v="4.42"/>
    <n v="99.08"/>
    <n v="48.3"/>
    <n v="50.78"/>
    <n v="0"/>
    <n v="0"/>
    <n v="0"/>
    <x v="4469"/>
  </r>
  <r>
    <s v="ORD-20244776"/>
    <d v="2026-08-16T00:00:00"/>
    <s v="CUST-1014"/>
    <s v="Apex Express"/>
    <x v="3"/>
    <x v="3"/>
    <s v="SP-03"/>
    <s v="Elena Rostova"/>
    <s v="PROD-304"/>
    <x v="8"/>
    <s v="Food &amp; Beverage"/>
    <n v="4.2"/>
    <n v="2.8"/>
    <n v="65"/>
    <n v="273"/>
    <n v="1.49E-2"/>
    <n v="4.07"/>
    <n v="268.93"/>
    <n v="182"/>
    <n v="86.93"/>
    <n v="0"/>
    <n v="0"/>
    <n v="0"/>
    <x v="4470"/>
  </r>
  <r>
    <s v="ORD-20244777"/>
    <d v="2026-06-17T00:00:00"/>
    <s v="CUST-1055"/>
    <s v="Horizon Direct"/>
    <x v="0"/>
    <x v="3"/>
    <s v="SP-02"/>
    <s v="Michael Chang"/>
    <s v="PROD-401"/>
    <x v="3"/>
    <s v="Household Essentials"/>
    <n v="10.5"/>
    <n v="7.5"/>
    <n v="52"/>
    <n v="546"/>
    <n v="3.3999999999999998E-3"/>
    <n v="1.86"/>
    <n v="544.14"/>
    <n v="390"/>
    <n v="154.13999999999999"/>
    <n v="0"/>
    <n v="0"/>
    <n v="0"/>
    <x v="4471"/>
  </r>
  <r>
    <s v="ORD-20244778"/>
    <d v="2025-01-12T00:00:00"/>
    <s v="CUST-1003"/>
    <s v="Metro Distributors"/>
    <x v="0"/>
    <x v="2"/>
    <s v="SP-01"/>
    <s v="Sarah Jenkins"/>
    <s v="PROD-304"/>
    <x v="8"/>
    <s v="Food &amp; Beverage"/>
    <n v="4.2"/>
    <n v="2.8"/>
    <n v="75"/>
    <n v="315"/>
    <n v="0.1915"/>
    <n v="60.32"/>
    <n v="254.68"/>
    <n v="210"/>
    <n v="44.68"/>
    <n v="0"/>
    <n v="0"/>
    <n v="0"/>
    <x v="4472"/>
  </r>
  <r>
    <s v="ORD-20244779"/>
    <d v="2025-04-10T00:00:00"/>
    <s v="CUST-1017"/>
    <s v="Global Supermarkets"/>
    <x v="1"/>
    <x v="2"/>
    <s v="SP-08"/>
    <s v="Tariq Al-Mansoor"/>
    <s v="PROD-204"/>
    <x v="12"/>
    <s v="Home Care"/>
    <n v="7.2"/>
    <n v="3.6"/>
    <n v="3"/>
    <n v="21.6"/>
    <n v="6.93E-2"/>
    <n v="1.5"/>
    <n v="20.100000000000001"/>
    <n v="10.8"/>
    <n v="9.3000000000000007"/>
    <n v="0"/>
    <n v="0"/>
    <n v="0"/>
    <x v="3384"/>
  </r>
  <r>
    <s v="ORD-20244780"/>
    <d v="2026-08-31T00:00:00"/>
    <s v="CUST-1013"/>
    <s v="Apex Stores"/>
    <x v="0"/>
    <x v="1"/>
    <s v="SP-01"/>
    <s v="Sarah Jenkins"/>
    <s v="PROD-203"/>
    <x v="0"/>
    <s v="Home Care"/>
    <n v="5.8"/>
    <n v="2.7"/>
    <n v="73"/>
    <n v="423.4"/>
    <n v="4.2700000000000002E-2"/>
    <n v="18.079999999999998"/>
    <n v="405.32"/>
    <n v="197.1"/>
    <n v="208.22"/>
    <n v="27"/>
    <n v="149.91"/>
    <n v="86.4"/>
    <x v="4473"/>
  </r>
  <r>
    <s v="ORD-20244781"/>
    <d v="2025-05-14T00:00:00"/>
    <s v="CUST-1024"/>
    <s v="Summit Retail"/>
    <x v="3"/>
    <x v="3"/>
    <s v="SP-03"/>
    <s v="Elena Rostova"/>
    <s v="PROD-204"/>
    <x v="12"/>
    <s v="Home Care"/>
    <n v="7.2"/>
    <n v="3.6"/>
    <n v="66"/>
    <n v="475.2"/>
    <n v="1.43E-2"/>
    <n v="6.8"/>
    <n v="468.4"/>
    <n v="237.6"/>
    <n v="230.8"/>
    <n v="0"/>
    <n v="0"/>
    <n v="0"/>
    <x v="4474"/>
  </r>
  <r>
    <s v="ORD-20244782"/>
    <d v="2024-12-01T00:00:00"/>
    <s v="CUST-1047"/>
    <s v="Vanguard Direct"/>
    <x v="2"/>
    <x v="1"/>
    <s v="SP-05"/>
    <s v="Kenji Sato"/>
    <s v="PROD-203"/>
    <x v="0"/>
    <s v="Home Care"/>
    <n v="5.8"/>
    <n v="2.7"/>
    <n v="57"/>
    <n v="330.6"/>
    <n v="0.36599999999999999"/>
    <n v="121"/>
    <n v="209.6"/>
    <n v="153.9"/>
    <n v="55.7"/>
    <n v="0"/>
    <n v="0"/>
    <n v="0"/>
    <x v="4475"/>
  </r>
  <r>
    <s v="ORD-20244783"/>
    <d v="2025-08-18T00:00:00"/>
    <s v="CUST-1013"/>
    <s v="Apex Stores"/>
    <x v="0"/>
    <x v="1"/>
    <s v="SP-01"/>
    <s v="Sarah Jenkins"/>
    <s v="PROD-203"/>
    <x v="0"/>
    <s v="Home Care"/>
    <n v="5.8"/>
    <n v="2.7"/>
    <n v="13"/>
    <n v="75.400000000000006"/>
    <n v="1.7100000000000001E-2"/>
    <n v="1.29"/>
    <n v="74.11"/>
    <n v="35.1"/>
    <n v="39.01"/>
    <n v="0"/>
    <n v="0"/>
    <n v="0"/>
    <x v="922"/>
  </r>
  <r>
    <s v="ORD-20244784"/>
    <d v="2024-01-03T00:00:00"/>
    <s v="CUST-1018"/>
    <s v="Global Mart"/>
    <x v="0"/>
    <x v="3"/>
    <s v="SP-02"/>
    <s v="Michael Chang"/>
    <s v="PROD-203"/>
    <x v="0"/>
    <s v="Home Care"/>
    <n v="5.8"/>
    <n v="2.7"/>
    <n v="13"/>
    <n v="75.400000000000006"/>
    <n v="8.0000000000000004E-4"/>
    <n v="0.06"/>
    <n v="75.34"/>
    <n v="35.1"/>
    <n v="40.24"/>
    <n v="0"/>
    <n v="0"/>
    <n v="0"/>
    <x v="4476"/>
  </r>
  <r>
    <s v="ORD-20244785"/>
    <d v="2026-06-08T00:00:00"/>
    <s v="CUST-1042"/>
    <s v="Vanguard Mart"/>
    <x v="0"/>
    <x v="1"/>
    <s v="SP-02"/>
    <s v="Michael Chang"/>
    <s v="PROD-201"/>
    <x v="14"/>
    <s v="Home Care"/>
    <n v="12"/>
    <n v="6.5"/>
    <n v="6"/>
    <n v="72"/>
    <n v="2.0400000000000001E-2"/>
    <n v="1.47"/>
    <n v="70.53"/>
    <n v="39"/>
    <n v="31.53"/>
    <n v="0"/>
    <n v="0"/>
    <n v="0"/>
    <x v="4477"/>
  </r>
  <r>
    <s v="ORD-20244786"/>
    <d v="2026-03-03T00:00:00"/>
    <s v="CUST-1077"/>
    <s v="Beacon Stores"/>
    <x v="1"/>
    <x v="3"/>
    <s v="SP-08"/>
    <s v="Tariq Al-Mansoor"/>
    <s v="PROD-101"/>
    <x v="9"/>
    <s v="Personal Care"/>
    <n v="8.5"/>
    <n v="2.8"/>
    <n v="163"/>
    <n v="1385.5"/>
    <n v="1.9E-3"/>
    <n v="2.63"/>
    <n v="1382.87"/>
    <n v="456.4"/>
    <n v="926.47"/>
    <n v="0"/>
    <n v="0"/>
    <n v="0"/>
    <x v="4478"/>
  </r>
  <r>
    <s v="ORD-20244787"/>
    <d v="2026-05-17T00:00:00"/>
    <s v="CUST-1075"/>
    <s v="Beacon Distributors"/>
    <x v="4"/>
    <x v="3"/>
    <s v="SP-07"/>
    <s v="Carlos Mendez"/>
    <s v="PROD-105"/>
    <x v="1"/>
    <s v="Personal Care"/>
    <n v="14.5"/>
    <n v="4.2"/>
    <n v="51"/>
    <n v="739.5"/>
    <n v="3.56E-2"/>
    <n v="26.33"/>
    <n v="713.17"/>
    <n v="214.2"/>
    <n v="498.97"/>
    <n v="0"/>
    <n v="0"/>
    <n v="0"/>
    <x v="4479"/>
  </r>
  <r>
    <s v="ORD-20244788"/>
    <d v="2026-01-20T00:00:00"/>
    <s v="CUST-1116"/>
    <s v="Titan Wholesale"/>
    <x v="3"/>
    <x v="1"/>
    <s v="SP-04"/>
    <s v="David Mueller"/>
    <s v="PROD-404"/>
    <x v="16"/>
    <s v="Household Essentials"/>
    <n v="4.9000000000000004"/>
    <n v="3.1"/>
    <n v="10"/>
    <n v="49"/>
    <n v="1.9699999999999999E-2"/>
    <n v="0.97"/>
    <n v="48.03"/>
    <n v="31"/>
    <n v="17.03"/>
    <n v="0"/>
    <n v="0"/>
    <n v="0"/>
    <x v="712"/>
  </r>
  <r>
    <s v="ORD-20244789"/>
    <d v="2024-04-05T00:00:00"/>
    <s v="CUST-1021"/>
    <s v="Global Stores"/>
    <x v="0"/>
    <x v="0"/>
    <s v="SP-01"/>
    <s v="Sarah Jenkins"/>
    <s v="PROD-202"/>
    <x v="4"/>
    <s v="Home Care"/>
    <n v="4.5"/>
    <n v="2.1"/>
    <n v="198"/>
    <n v="891"/>
    <n v="8.9999999999999993E-3"/>
    <n v="8.02"/>
    <n v="882.98"/>
    <n v="415.8"/>
    <n v="467.18"/>
    <n v="0"/>
    <n v="0"/>
    <n v="0"/>
    <x v="2711"/>
  </r>
  <r>
    <s v="ORD-20244790"/>
    <d v="2026-01-18T00:00:00"/>
    <s v="CUST-1054"/>
    <s v="Horizon Express"/>
    <x v="0"/>
    <x v="3"/>
    <s v="SP-01"/>
    <s v="Sarah Jenkins"/>
    <s v="PROD-403"/>
    <x v="11"/>
    <s v="Household Essentials"/>
    <n v="5.5"/>
    <n v="3.8"/>
    <n v="63"/>
    <n v="346.5"/>
    <n v="0.44319999999999998"/>
    <n v="153.57"/>
    <n v="192.93"/>
    <n v="239.4"/>
    <n v="-46.47"/>
    <n v="0"/>
    <n v="0"/>
    <n v="0"/>
    <x v="4480"/>
  </r>
  <r>
    <s v="ORD-20244791"/>
    <d v="2025-04-14T00:00:00"/>
    <s v="CUST-1105"/>
    <s v="Omega Supermarkets"/>
    <x v="3"/>
    <x v="4"/>
    <s v="SP-04"/>
    <s v="David Mueller"/>
    <s v="PROD-105"/>
    <x v="1"/>
    <s v="Personal Care"/>
    <n v="14.5"/>
    <n v="4.2"/>
    <n v="259"/>
    <n v="3755.5"/>
    <n v="8.8700000000000001E-2"/>
    <n v="333.11"/>
    <n v="3422.39"/>
    <n v="1087.8"/>
    <n v="2334.59"/>
    <n v="0"/>
    <n v="0"/>
    <n v="0"/>
    <x v="4481"/>
  </r>
  <r>
    <s v="ORD-20244792"/>
    <d v="2025-10-12T00:00:00"/>
    <s v="CUST-1074"/>
    <s v="Beacon Mart"/>
    <x v="0"/>
    <x v="3"/>
    <s v="SP-01"/>
    <s v="Sarah Jenkins"/>
    <s v="PROD-401"/>
    <x v="3"/>
    <s v="Household Essentials"/>
    <n v="10.5"/>
    <n v="7.5"/>
    <n v="11"/>
    <n v="115.5"/>
    <n v="1.72E-2"/>
    <n v="1.99"/>
    <n v="113.51"/>
    <n v="82.5"/>
    <n v="31.01"/>
    <n v="1"/>
    <n v="10.32"/>
    <n v="8"/>
    <x v="4482"/>
  </r>
  <r>
    <s v="ORD-20244793"/>
    <d v="2025-11-11T00:00:00"/>
    <s v="CUST-1100"/>
    <s v="Atlas Wholesale"/>
    <x v="2"/>
    <x v="3"/>
    <s v="SP-05"/>
    <s v="Kenji Sato"/>
    <s v="PROD-402"/>
    <x v="10"/>
    <s v="Household Essentials"/>
    <n v="6"/>
    <n v="4.2"/>
    <n v="65"/>
    <n v="390"/>
    <n v="2.53E-2"/>
    <n v="9.8699999999999992"/>
    <n v="380.13"/>
    <n v="273"/>
    <n v="107.13"/>
    <n v="0"/>
    <n v="0"/>
    <n v="0"/>
    <x v="4483"/>
  </r>
  <r>
    <s v="ORD-20244794"/>
    <d v="2025-12-15T00:00:00"/>
    <s v="CUST-1082"/>
    <s v="Crest Mart"/>
    <x v="0"/>
    <x v="2"/>
    <s v="SP-01"/>
    <s v="Sarah Jenkins"/>
    <s v="PROD-202"/>
    <x v="4"/>
    <s v="Home Care"/>
    <n v="4.5"/>
    <n v="2.1"/>
    <n v="8"/>
    <n v="36"/>
    <n v="0.22639999999999999"/>
    <n v="8.15"/>
    <n v="27.85"/>
    <n v="16.8"/>
    <n v="11.05"/>
    <n v="0"/>
    <n v="0"/>
    <n v="0"/>
    <x v="4484"/>
  </r>
  <r>
    <s v="ORD-20244795"/>
    <d v="2025-01-01T00:00:00"/>
    <s v="CUST-1055"/>
    <s v="Horizon Direct"/>
    <x v="0"/>
    <x v="3"/>
    <s v="SP-02"/>
    <s v="Michael Chang"/>
    <s v="PROD-303"/>
    <x v="5"/>
    <s v="Food &amp; Beverage"/>
    <n v="11"/>
    <n v="6.8"/>
    <n v="23"/>
    <n v="253"/>
    <n v="1.46E-2"/>
    <n v="3.69"/>
    <n v="249.31"/>
    <n v="156.4"/>
    <n v="92.91"/>
    <n v="0"/>
    <n v="0"/>
    <n v="0"/>
    <x v="4485"/>
  </r>
  <r>
    <s v="ORD-20244796"/>
    <d v="2026-05-20T00:00:00"/>
    <s v="CUST-1098"/>
    <s v="Atlas Mart"/>
    <x v="2"/>
    <x v="2"/>
    <s v="SP-06"/>
    <s v="Priya Sharma"/>
    <s v="PROD-203"/>
    <x v="0"/>
    <s v="Home Care"/>
    <n v="5.8"/>
    <n v="2.7"/>
    <n v="8"/>
    <n v="46.4"/>
    <n v="0.151"/>
    <n v="7.01"/>
    <n v="39.39"/>
    <n v="21.6"/>
    <n v="17.79"/>
    <n v="0"/>
    <n v="0"/>
    <n v="0"/>
    <x v="4486"/>
  </r>
  <r>
    <s v="ORD-20244797"/>
    <d v="2024-03-05T00:00:00"/>
    <s v="CUST-1029"/>
    <s v="Summit Stores"/>
    <x v="0"/>
    <x v="1"/>
    <s v="SP-02"/>
    <s v="Michael Chang"/>
    <s v="PROD-204"/>
    <x v="12"/>
    <s v="Home Care"/>
    <n v="7.2"/>
    <n v="3.6"/>
    <n v="11"/>
    <n v="79.2"/>
    <n v="2.3900000000000001E-2"/>
    <n v="1.89"/>
    <n v="77.31"/>
    <n v="39.6"/>
    <n v="37.71"/>
    <n v="2"/>
    <n v="14.06"/>
    <n v="8.1999999999999993"/>
    <x v="4487"/>
  </r>
  <r>
    <s v="ORD-20244798"/>
    <d v="2026-03-25T00:00:00"/>
    <s v="CUST-1031"/>
    <s v="Summit Direct"/>
    <x v="4"/>
    <x v="1"/>
    <s v="SP-07"/>
    <s v="Carlos Mendez"/>
    <s v="PROD-303"/>
    <x v="5"/>
    <s v="Food &amp; Beverage"/>
    <n v="11"/>
    <n v="6.8"/>
    <n v="4"/>
    <n v="44"/>
    <n v="6.3700000000000007E-2"/>
    <n v="2.8"/>
    <n v="41.2"/>
    <n v="27.2"/>
    <n v="14"/>
    <n v="0"/>
    <n v="0"/>
    <n v="0"/>
    <x v="4488"/>
  </r>
  <r>
    <s v="ORD-20244799"/>
    <d v="2025-07-01T00:00:00"/>
    <s v="CUST-1029"/>
    <s v="Summit Stores"/>
    <x v="0"/>
    <x v="1"/>
    <s v="SP-01"/>
    <s v="Sarah Jenkins"/>
    <s v="PROD-401"/>
    <x v="3"/>
    <s v="Household Essentials"/>
    <n v="10.5"/>
    <n v="7.5"/>
    <n v="13"/>
    <n v="136.5"/>
    <n v="1.8E-3"/>
    <n v="0.25"/>
    <n v="136.25"/>
    <n v="97.5"/>
    <n v="38.75"/>
    <n v="0"/>
    <n v="0"/>
    <n v="0"/>
    <x v="4489"/>
  </r>
  <r>
    <s v="ORD-20244800"/>
    <d v="2025-02-11T00:00:00"/>
    <s v="CUST-1005"/>
    <s v="Metro Stores"/>
    <x v="0"/>
    <x v="0"/>
    <s v="SP-01"/>
    <s v="Sarah Jenkins"/>
    <s v="PROD-302"/>
    <x v="7"/>
    <s v="Food &amp; Beverage"/>
    <n v="3.8"/>
    <n v="2.6"/>
    <n v="79"/>
    <n v="300.2"/>
    <n v="3.3099999999999997E-2"/>
    <n v="9.94"/>
    <n v="290.26"/>
    <n v="205.4"/>
    <n v="84.86"/>
    <n v="0"/>
    <n v="0"/>
    <n v="0"/>
    <x v="96"/>
  </r>
  <r>
    <s v="ORD-20244801"/>
    <d v="2024-08-11T00:00:00"/>
    <s v="CUST-1048"/>
    <s v="Horizon Retail"/>
    <x v="3"/>
    <x v="1"/>
    <s v="SP-03"/>
    <s v="Elena Rostova"/>
    <s v="PROD-301"/>
    <x v="2"/>
    <s v="Food &amp; Beverage"/>
    <n v="5"/>
    <n v="3.2"/>
    <n v="31"/>
    <n v="155"/>
    <n v="8.3000000000000001E-3"/>
    <n v="1.29"/>
    <n v="153.71"/>
    <n v="99.2"/>
    <n v="54.51"/>
    <n v="0"/>
    <n v="0"/>
    <n v="0"/>
    <x v="1043"/>
  </r>
  <r>
    <s v="ORD-20244802"/>
    <d v="2025-03-15T00:00:00"/>
    <s v="CUST-1013"/>
    <s v="Apex Stores"/>
    <x v="0"/>
    <x v="1"/>
    <s v="SP-01"/>
    <s v="Sarah Jenkins"/>
    <s v="PROD-102"/>
    <x v="15"/>
    <s v="Personal Care"/>
    <n v="6.2"/>
    <n v="1.9"/>
    <n v="29"/>
    <n v="179.8"/>
    <n v="7.1000000000000004E-3"/>
    <n v="1.28"/>
    <n v="178.52"/>
    <n v="55.1"/>
    <n v="123.42"/>
    <n v="0"/>
    <n v="0"/>
    <n v="0"/>
    <x v="4490"/>
  </r>
  <r>
    <s v="ORD-20244803"/>
    <d v="2026-04-24T00:00:00"/>
    <s v="CUST-1003"/>
    <s v="Metro Distributors"/>
    <x v="0"/>
    <x v="2"/>
    <s v="SP-01"/>
    <s v="Sarah Jenkins"/>
    <s v="PROD-403"/>
    <x v="11"/>
    <s v="Household Essentials"/>
    <n v="5.5"/>
    <n v="3.8"/>
    <n v="26"/>
    <n v="143"/>
    <n v="0.2339"/>
    <n v="33.450000000000003"/>
    <n v="109.55"/>
    <n v="98.8"/>
    <n v="10.75"/>
    <n v="10"/>
    <n v="42.14"/>
    <n v="43"/>
    <x v="4491"/>
  </r>
  <r>
    <s v="ORD-20244804"/>
    <d v="2024-08-04T00:00:00"/>
    <s v="CUST-1078"/>
    <s v="Beacon Express"/>
    <x v="2"/>
    <x v="2"/>
    <s v="SP-05"/>
    <s v="Kenji Sato"/>
    <s v="PROD-304"/>
    <x v="8"/>
    <s v="Food &amp; Beverage"/>
    <n v="4.2"/>
    <n v="2.8"/>
    <n v="3"/>
    <n v="12.6"/>
    <n v="9.7799999999999998E-2"/>
    <n v="1.23"/>
    <n v="11.37"/>
    <n v="8.4"/>
    <n v="2.97"/>
    <n v="0"/>
    <n v="0"/>
    <n v="0"/>
    <x v="4492"/>
  </r>
  <r>
    <s v="ORD-20244805"/>
    <d v="2025-05-21T00:00:00"/>
    <s v="CUST-1009"/>
    <s v="Apex Supermarkets"/>
    <x v="3"/>
    <x v="3"/>
    <s v="SP-03"/>
    <s v="Elena Rostova"/>
    <s v="PROD-204"/>
    <x v="12"/>
    <s v="Home Care"/>
    <n v="7.2"/>
    <n v="3.6"/>
    <n v="81"/>
    <n v="583.20000000000005"/>
    <n v="9.5999999999999992E-3"/>
    <n v="5.6"/>
    <n v="577.6"/>
    <n v="291.60000000000002"/>
    <n v="286"/>
    <n v="0"/>
    <n v="0"/>
    <n v="0"/>
    <x v="4493"/>
  </r>
  <r>
    <s v="ORD-20244806"/>
    <d v="2024-10-01T00:00:00"/>
    <s v="CUST-1036"/>
    <s v="Prime Wholesale"/>
    <x v="0"/>
    <x v="2"/>
    <s v="SP-02"/>
    <s v="Michael Chang"/>
    <s v="PROD-202"/>
    <x v="4"/>
    <s v="Home Care"/>
    <n v="4.5"/>
    <n v="2.1"/>
    <n v="10"/>
    <n v="45"/>
    <n v="0.18049999999999999"/>
    <n v="8.1199999999999992"/>
    <n v="36.880000000000003"/>
    <n v="21"/>
    <n v="15.88"/>
    <n v="4"/>
    <n v="14.75"/>
    <n v="10.4"/>
    <x v="4494"/>
  </r>
  <r>
    <s v="ORD-20244807"/>
    <d v="2024-11-26T00:00:00"/>
    <s v="CUST-1051"/>
    <s v="Horizon Distributors"/>
    <x v="0"/>
    <x v="1"/>
    <s v="SP-02"/>
    <s v="Michael Chang"/>
    <s v="PROD-202"/>
    <x v="4"/>
    <s v="Home Care"/>
    <n v="4.5"/>
    <n v="2.1"/>
    <n v="9"/>
    <n v="40.5"/>
    <n v="1.34E-2"/>
    <n v="0.54"/>
    <n v="39.96"/>
    <n v="18.899999999999999"/>
    <n v="21.06"/>
    <n v="0"/>
    <n v="0"/>
    <n v="0"/>
    <x v="2036"/>
  </r>
  <r>
    <s v="ORD-20244808"/>
    <d v="2026-04-28T00:00:00"/>
    <s v="CUST-1013"/>
    <s v="Apex Stores"/>
    <x v="0"/>
    <x v="1"/>
    <s v="SP-01"/>
    <s v="Sarah Jenkins"/>
    <s v="PROD-103"/>
    <x v="13"/>
    <s v="Personal Care"/>
    <n v="4.8"/>
    <n v="1.4"/>
    <n v="8"/>
    <n v="38.4"/>
    <n v="2.5999999999999999E-3"/>
    <n v="0.1"/>
    <n v="38.299999999999997"/>
    <n v="11.2"/>
    <n v="27.1"/>
    <n v="0"/>
    <n v="0"/>
    <n v="0"/>
    <x v="3710"/>
  </r>
  <r>
    <s v="ORD-20244809"/>
    <d v="2024-10-17T00:00:00"/>
    <s v="CUST-1052"/>
    <s v="Horizon Wholesale"/>
    <x v="4"/>
    <x v="3"/>
    <s v="SP-07"/>
    <s v="Carlos Mendez"/>
    <s v="PROD-104"/>
    <x v="6"/>
    <s v="Personal Care"/>
    <n v="9.9"/>
    <n v="3.1"/>
    <n v="69"/>
    <n v="683.1"/>
    <n v="0.4541"/>
    <n v="310.2"/>
    <n v="372.9"/>
    <n v="213.9"/>
    <n v="159"/>
    <n v="0"/>
    <n v="0"/>
    <n v="0"/>
    <x v="1396"/>
  </r>
  <r>
    <s v="ORD-20244810"/>
    <d v="2024-12-11T00:00:00"/>
    <s v="CUST-1055"/>
    <s v="Horizon Direct"/>
    <x v="0"/>
    <x v="3"/>
    <s v="SP-02"/>
    <s v="Michael Chang"/>
    <s v="PROD-203"/>
    <x v="0"/>
    <s v="Home Care"/>
    <n v="5.8"/>
    <n v="2.7"/>
    <n v="27"/>
    <n v="156.6"/>
    <n v="3.4700000000000002E-2"/>
    <n v="5.43"/>
    <n v="151.16999999999999"/>
    <n v="72.900000000000006"/>
    <n v="78.27"/>
    <n v="0"/>
    <n v="0"/>
    <n v="0"/>
    <x v="4495"/>
  </r>
  <r>
    <s v="ORD-20244811"/>
    <d v="2025-07-14T00:00:00"/>
    <s v="CUST-1052"/>
    <s v="Horizon Wholesale"/>
    <x v="4"/>
    <x v="3"/>
    <s v="SP-07"/>
    <s v="Carlos Mendez"/>
    <s v="PROD-301"/>
    <x v="2"/>
    <s v="Food &amp; Beverage"/>
    <n v="5"/>
    <n v="3.2"/>
    <n v="321"/>
    <n v="1605"/>
    <n v="0.35630000000000001"/>
    <n v="571.86"/>
    <n v="1033.1400000000001"/>
    <n v="1027.2"/>
    <n v="5.94"/>
    <n v="0"/>
    <n v="0"/>
    <n v="0"/>
    <x v="4496"/>
  </r>
  <r>
    <s v="ORD-20244812"/>
    <d v="2025-08-14T00:00:00"/>
    <s v="CUST-1091"/>
    <s v="Crown Distributors"/>
    <x v="1"/>
    <x v="2"/>
    <s v="SP-08"/>
    <s v="Tariq Al-Mansoor"/>
    <s v="PROD-303"/>
    <x v="5"/>
    <s v="Food &amp; Beverage"/>
    <n v="11"/>
    <n v="6.8"/>
    <n v="62"/>
    <n v="682"/>
    <n v="7.1400000000000005E-2"/>
    <n v="48.69"/>
    <n v="633.30999999999995"/>
    <n v="421.6"/>
    <n v="211.71"/>
    <n v="0"/>
    <n v="0"/>
    <n v="0"/>
    <x v="4497"/>
  </r>
  <r>
    <s v="ORD-20244813"/>
    <d v="2024-05-13T00:00:00"/>
    <s v="CUST-1047"/>
    <s v="Vanguard Direct"/>
    <x v="2"/>
    <x v="1"/>
    <s v="SP-06"/>
    <s v="Priya Sharma"/>
    <s v="PROD-103"/>
    <x v="13"/>
    <s v="Personal Care"/>
    <n v="4.8"/>
    <n v="1.4"/>
    <n v="10"/>
    <n v="48"/>
    <n v="1.9699999999999999E-2"/>
    <n v="0.95"/>
    <n v="47.05"/>
    <n v="14"/>
    <n v="33.049999999999997"/>
    <n v="0"/>
    <n v="0"/>
    <n v="0"/>
    <x v="4498"/>
  </r>
  <r>
    <s v="ORD-20244814"/>
    <d v="2025-08-02T00:00:00"/>
    <s v="CUST-1061"/>
    <s v="Pioneer Stores"/>
    <x v="0"/>
    <x v="3"/>
    <s v="SP-01"/>
    <s v="Sarah Jenkins"/>
    <s v="PROD-202"/>
    <x v="4"/>
    <s v="Home Care"/>
    <n v="4.5"/>
    <n v="2.1"/>
    <n v="93"/>
    <n v="418.5"/>
    <n v="6.1400000000000003E-2"/>
    <n v="25.7"/>
    <n v="392.8"/>
    <n v="195.3"/>
    <n v="197.5"/>
    <n v="0"/>
    <n v="0"/>
    <n v="0"/>
    <x v="4499"/>
  </r>
  <r>
    <s v="ORD-20244815"/>
    <d v="2026-05-22T00:00:00"/>
    <s v="CUST-1101"/>
    <s v="Atlas Stores"/>
    <x v="0"/>
    <x v="2"/>
    <s v="SP-01"/>
    <s v="Sarah Jenkins"/>
    <s v="PROD-105"/>
    <x v="1"/>
    <s v="Personal Care"/>
    <n v="14.5"/>
    <n v="4.2"/>
    <n v="11"/>
    <n v="159.5"/>
    <n v="4.7100000000000003E-2"/>
    <n v="7.51"/>
    <n v="151.99"/>
    <n v="46.2"/>
    <n v="105.79"/>
    <n v="2"/>
    <n v="27.63"/>
    <n v="9.4"/>
    <x v="2169"/>
  </r>
  <r>
    <s v="ORD-20244816"/>
    <d v="2025-05-11T00:00:00"/>
    <s v="CUST-1119"/>
    <s v="Titan Direct"/>
    <x v="2"/>
    <x v="3"/>
    <s v="SP-06"/>
    <s v="Priya Sharma"/>
    <s v="PROD-402"/>
    <x v="10"/>
    <s v="Household Essentials"/>
    <n v="6"/>
    <n v="4.2"/>
    <n v="85"/>
    <n v="510"/>
    <n v="2.3099999999999999E-2"/>
    <n v="11.78"/>
    <n v="498.22"/>
    <n v="357"/>
    <n v="141.22"/>
    <n v="0"/>
    <n v="0"/>
    <n v="0"/>
    <x v="4500"/>
  </r>
  <r>
    <s v="ORD-20244817"/>
    <d v="2026-03-18T00:00:00"/>
    <s v="CUST-1076"/>
    <s v="Beacon Wholesale"/>
    <x v="0"/>
    <x v="1"/>
    <s v="SP-02"/>
    <s v="Michael Chang"/>
    <s v="PROD-301"/>
    <x v="2"/>
    <s v="Food &amp; Beverage"/>
    <n v="5"/>
    <n v="3.2"/>
    <n v="1"/>
    <n v="5"/>
    <n v="1.9E-3"/>
    <n v="0.01"/>
    <n v="4.99"/>
    <n v="3.2"/>
    <n v="1.79"/>
    <n v="0"/>
    <n v="0"/>
    <n v="0"/>
    <x v="591"/>
  </r>
  <r>
    <s v="ORD-20244818"/>
    <d v="2024-12-17T00:00:00"/>
    <s v="CUST-1099"/>
    <s v="Atlas Distributors"/>
    <x v="4"/>
    <x v="2"/>
    <s v="SP-07"/>
    <s v="Carlos Mendez"/>
    <s v="PROD-302"/>
    <x v="7"/>
    <s v="Food &amp; Beverage"/>
    <n v="3.8"/>
    <n v="2.6"/>
    <n v="14"/>
    <n v="53.2"/>
    <n v="4.1599999999999998E-2"/>
    <n v="2.21"/>
    <n v="50.99"/>
    <n v="36.4"/>
    <n v="14.59"/>
    <n v="0"/>
    <n v="0"/>
    <n v="0"/>
    <x v="57"/>
  </r>
  <r>
    <s v="ORD-20244819"/>
    <d v="2026-07-04T00:00:00"/>
    <s v="CUST-1115"/>
    <s v="Titan Distributors"/>
    <x v="2"/>
    <x v="1"/>
    <s v="SP-06"/>
    <s v="Priya Sharma"/>
    <s v="PROD-302"/>
    <x v="7"/>
    <s v="Food &amp; Beverage"/>
    <n v="3.8"/>
    <n v="2.6"/>
    <n v="20"/>
    <n v="76"/>
    <n v="6.1199999999999997E-2"/>
    <n v="4.6500000000000004"/>
    <n v="71.349999999999994"/>
    <n v="52"/>
    <n v="19.350000000000001"/>
    <n v="0"/>
    <n v="0"/>
    <n v="0"/>
    <x v="2026"/>
  </r>
  <r>
    <s v="ORD-20244820"/>
    <d v="2025-11-29T00:00:00"/>
    <s v="CUST-1055"/>
    <s v="Horizon Direct"/>
    <x v="0"/>
    <x v="3"/>
    <s v="SP-01"/>
    <s v="Sarah Jenkins"/>
    <s v="PROD-103"/>
    <x v="13"/>
    <s v="Personal Care"/>
    <n v="4.8"/>
    <n v="1.4"/>
    <n v="23"/>
    <n v="110.4"/>
    <n v="1.5100000000000001E-2"/>
    <n v="1.67"/>
    <n v="108.73"/>
    <n v="32.200000000000003"/>
    <n v="76.53"/>
    <n v="0"/>
    <n v="0"/>
    <n v="0"/>
    <x v="2652"/>
  </r>
  <r>
    <s v="ORD-20244821"/>
    <d v="2026-02-19T00:00:00"/>
    <s v="CUST-1009"/>
    <s v="Apex Supermarkets"/>
    <x v="3"/>
    <x v="3"/>
    <s v="SP-04"/>
    <s v="David Mueller"/>
    <s v="PROD-401"/>
    <x v="3"/>
    <s v="Household Essentials"/>
    <n v="10.5"/>
    <n v="7.5"/>
    <n v="164"/>
    <n v="1722"/>
    <n v="1.6E-2"/>
    <n v="27.55"/>
    <n v="1694.45"/>
    <n v="1230"/>
    <n v="464.45"/>
    <n v="0"/>
    <n v="0"/>
    <n v="0"/>
    <x v="4501"/>
  </r>
  <r>
    <s v="ORD-20244822"/>
    <d v="2024-02-19T00:00:00"/>
    <s v="CUST-1017"/>
    <s v="Global Supermarkets"/>
    <x v="1"/>
    <x v="2"/>
    <s v="SP-08"/>
    <s v="Tariq Al-Mansoor"/>
    <s v="PROD-404"/>
    <x v="16"/>
    <s v="Household Essentials"/>
    <n v="4.9000000000000004"/>
    <n v="3.1"/>
    <n v="12"/>
    <n v="58.8"/>
    <n v="0.24"/>
    <n v="14.11"/>
    <n v="44.69"/>
    <n v="37.200000000000003"/>
    <n v="7.49"/>
    <n v="0"/>
    <n v="0"/>
    <n v="0"/>
    <x v="4502"/>
  </r>
  <r>
    <s v="ORD-20244823"/>
    <d v="2024-02-17T00:00:00"/>
    <s v="CUST-1036"/>
    <s v="Prime Wholesale"/>
    <x v="0"/>
    <x v="2"/>
    <s v="SP-01"/>
    <s v="Sarah Jenkins"/>
    <s v="PROD-202"/>
    <x v="4"/>
    <s v="Home Care"/>
    <n v="4.5"/>
    <n v="2.1"/>
    <n v="2"/>
    <n v="9"/>
    <n v="0.16880000000000001"/>
    <n v="1.52"/>
    <n v="7.48"/>
    <n v="4.2"/>
    <n v="3.28"/>
    <n v="0"/>
    <n v="0"/>
    <n v="0"/>
    <x v="4503"/>
  </r>
  <r>
    <s v="ORD-20244824"/>
    <d v="2024-04-11T00:00:00"/>
    <s v="CUST-1030"/>
    <s v="Summit Express"/>
    <x v="3"/>
    <x v="3"/>
    <s v="SP-03"/>
    <s v="Elena Rostova"/>
    <s v="PROD-304"/>
    <x v="8"/>
    <s v="Food &amp; Beverage"/>
    <n v="4.2"/>
    <n v="2.8"/>
    <n v="89"/>
    <n v="373.8"/>
    <n v="2.1700000000000001E-2"/>
    <n v="8.11"/>
    <n v="365.69"/>
    <n v="249.2"/>
    <n v="116.49"/>
    <n v="0"/>
    <n v="0"/>
    <n v="0"/>
    <x v="4504"/>
  </r>
  <r>
    <s v="ORD-20244825"/>
    <d v="2025-10-03T00:00:00"/>
    <s v="CUST-1043"/>
    <s v="Vanguard Distributors"/>
    <x v="2"/>
    <x v="4"/>
    <s v="SP-05"/>
    <s v="Kenji Sato"/>
    <s v="PROD-303"/>
    <x v="5"/>
    <s v="Food &amp; Beverage"/>
    <n v="11"/>
    <n v="6.8"/>
    <n v="112"/>
    <n v="1232"/>
    <n v="5.21E-2"/>
    <n v="64.19"/>
    <n v="1167.81"/>
    <n v="761.6"/>
    <n v="406.21"/>
    <n v="0"/>
    <n v="0"/>
    <n v="0"/>
    <x v="4505"/>
  </r>
  <r>
    <s v="ORD-20244826"/>
    <d v="2026-03-13T00:00:00"/>
    <s v="CUST-1093"/>
    <s v="Crown Stores"/>
    <x v="4"/>
    <x v="4"/>
    <s v="SP-07"/>
    <s v="Carlos Mendez"/>
    <s v="PROD-105"/>
    <x v="1"/>
    <s v="Personal Care"/>
    <n v="14.5"/>
    <n v="4.2"/>
    <n v="248"/>
    <n v="3596"/>
    <n v="0.14499999999999999"/>
    <n v="521.41999999999996"/>
    <n v="3074.58"/>
    <n v="1041.5999999999999"/>
    <n v="2032.98"/>
    <n v="71"/>
    <n v="880.22"/>
    <n v="333.7"/>
    <x v="4506"/>
  </r>
  <r>
    <s v="ORD-20244827"/>
    <d v="2026-05-06T00:00:00"/>
    <s v="CUST-1036"/>
    <s v="Prime Wholesale"/>
    <x v="0"/>
    <x v="2"/>
    <s v="SP-02"/>
    <s v="Michael Chang"/>
    <s v="PROD-104"/>
    <x v="6"/>
    <s v="Personal Care"/>
    <n v="9.9"/>
    <n v="3.1"/>
    <n v="9"/>
    <n v="89.1"/>
    <n v="0.42920000000000003"/>
    <n v="38.24"/>
    <n v="50.86"/>
    <n v="27.9"/>
    <n v="22.96"/>
    <n v="0"/>
    <n v="0"/>
    <n v="0"/>
    <x v="4507"/>
  </r>
  <r>
    <s v="ORD-20244828"/>
    <d v="2025-04-15T00:00:00"/>
    <s v="CUST-1021"/>
    <s v="Global Stores"/>
    <x v="0"/>
    <x v="0"/>
    <s v="SP-01"/>
    <s v="Sarah Jenkins"/>
    <s v="PROD-102"/>
    <x v="15"/>
    <s v="Personal Care"/>
    <n v="6.2"/>
    <n v="1.9"/>
    <n v="216"/>
    <n v="1339.2"/>
    <n v="3.2000000000000001E-2"/>
    <n v="42.85"/>
    <n v="1296.3499999999999"/>
    <n v="410.4"/>
    <n v="885.95"/>
    <n v="0"/>
    <n v="0"/>
    <n v="0"/>
    <x v="4508"/>
  </r>
  <r>
    <s v="ORD-20244829"/>
    <d v="2024-01-17T00:00:00"/>
    <s v="CUST-1032"/>
    <s v="Prime Retail"/>
    <x v="0"/>
    <x v="1"/>
    <s v="SP-01"/>
    <s v="Sarah Jenkins"/>
    <s v="PROD-105"/>
    <x v="1"/>
    <s v="Personal Care"/>
    <n v="14.5"/>
    <n v="4.2"/>
    <n v="14"/>
    <n v="203"/>
    <n v="2.5000000000000001E-2"/>
    <n v="5.08"/>
    <n v="197.92"/>
    <n v="58.8"/>
    <n v="139.12"/>
    <n v="0"/>
    <n v="0"/>
    <n v="0"/>
    <x v="4509"/>
  </r>
  <r>
    <s v="ORD-20244830"/>
    <d v="2024-05-07T00:00:00"/>
    <s v="CUST-1045"/>
    <s v="Vanguard Stores"/>
    <x v="0"/>
    <x v="4"/>
    <s v="SP-01"/>
    <s v="Sarah Jenkins"/>
    <s v="PROD-401"/>
    <x v="3"/>
    <s v="Household Essentials"/>
    <n v="10.5"/>
    <n v="7.5"/>
    <n v="224"/>
    <n v="2352"/>
    <n v="8.48E-2"/>
    <n v="199.45"/>
    <n v="2152.5500000000002"/>
    <n v="1680"/>
    <n v="472.55"/>
    <n v="0"/>
    <n v="0"/>
    <n v="0"/>
    <x v="4510"/>
  </r>
  <r>
    <s v="ORD-20244831"/>
    <d v="2026-08-09T00:00:00"/>
    <s v="CUST-1014"/>
    <s v="Apex Express"/>
    <x v="3"/>
    <x v="3"/>
    <s v="SP-03"/>
    <s v="Elena Rostova"/>
    <s v="PROD-201"/>
    <x v="14"/>
    <s v="Home Care"/>
    <n v="12"/>
    <n v="6.5"/>
    <n v="52"/>
    <n v="624"/>
    <n v="3.6799999999999999E-2"/>
    <n v="22.96"/>
    <n v="601.04"/>
    <n v="338"/>
    <n v="263.04000000000002"/>
    <n v="0"/>
    <n v="0"/>
    <n v="0"/>
    <x v="4511"/>
  </r>
  <r>
    <s v="ORD-20244832"/>
    <d v="2026-05-28T00:00:00"/>
    <s v="CUST-1093"/>
    <s v="Crown Stores"/>
    <x v="4"/>
    <x v="4"/>
    <s v="SP-07"/>
    <s v="Carlos Mendez"/>
    <s v="PROD-103"/>
    <x v="13"/>
    <s v="Personal Care"/>
    <n v="4.8"/>
    <n v="1.4"/>
    <n v="70"/>
    <n v="336"/>
    <n v="0.1545"/>
    <n v="51.91"/>
    <n v="284.08999999999997"/>
    <n v="98"/>
    <n v="186.09"/>
    <n v="0"/>
    <n v="0"/>
    <n v="0"/>
    <x v="4512"/>
  </r>
  <r>
    <s v="ORD-20244833"/>
    <d v="2024-06-10T00:00:00"/>
    <s v="CUST-1083"/>
    <s v="Crest Distributors"/>
    <x v="0"/>
    <x v="3"/>
    <s v="SP-02"/>
    <s v="Michael Chang"/>
    <s v="PROD-302"/>
    <x v="7"/>
    <s v="Food &amp; Beverage"/>
    <n v="3.8"/>
    <n v="2.6"/>
    <n v="70"/>
    <n v="266"/>
    <n v="4.8599999999999997E-2"/>
    <n v="12.93"/>
    <n v="253.07"/>
    <n v="182"/>
    <n v="71.069999999999993"/>
    <n v="0"/>
    <n v="0"/>
    <n v="0"/>
    <x v="4513"/>
  </r>
  <r>
    <s v="ORD-20244834"/>
    <d v="2025-03-27T00:00:00"/>
    <s v="CUST-1074"/>
    <s v="Beacon Mart"/>
    <x v="0"/>
    <x v="3"/>
    <s v="SP-01"/>
    <s v="Sarah Jenkins"/>
    <s v="PROD-302"/>
    <x v="7"/>
    <s v="Food &amp; Beverage"/>
    <n v="3.8"/>
    <n v="2.6"/>
    <n v="39"/>
    <n v="148.19999999999999"/>
    <n v="1.6199999999999999E-2"/>
    <n v="2.4"/>
    <n v="145.80000000000001"/>
    <n v="101.4"/>
    <n v="44.4"/>
    <n v="0"/>
    <n v="0"/>
    <n v="0"/>
    <x v="4514"/>
  </r>
  <r>
    <s v="ORD-20244835"/>
    <d v="2025-04-12T00:00:00"/>
    <s v="CUST-1081"/>
    <s v="Crest Supermarkets"/>
    <x v="2"/>
    <x v="1"/>
    <s v="SP-06"/>
    <s v="Priya Sharma"/>
    <s v="PROD-204"/>
    <x v="12"/>
    <s v="Home Care"/>
    <n v="7.2"/>
    <n v="3.6"/>
    <n v="4"/>
    <n v="28.8"/>
    <n v="5.7000000000000002E-3"/>
    <n v="0.16"/>
    <n v="28.64"/>
    <n v="14.4"/>
    <n v="14.24"/>
    <n v="0"/>
    <n v="0"/>
    <n v="0"/>
    <x v="4515"/>
  </r>
  <r>
    <s v="ORD-20244836"/>
    <d v="2024-01-01T00:00:00"/>
    <s v="CUST-1048"/>
    <s v="Horizon Retail"/>
    <x v="3"/>
    <x v="1"/>
    <s v="SP-04"/>
    <s v="David Mueller"/>
    <s v="PROD-204"/>
    <x v="12"/>
    <s v="Home Care"/>
    <n v="7.2"/>
    <n v="3.6"/>
    <n v="32"/>
    <n v="230.4"/>
    <n v="0.4052"/>
    <n v="93.36"/>
    <n v="137.04"/>
    <n v="115.2"/>
    <n v="21.84"/>
    <n v="0"/>
    <n v="0"/>
    <n v="0"/>
    <x v="4516"/>
  </r>
  <r>
    <s v="ORD-20244837"/>
    <d v="2025-03-14T00:00:00"/>
    <s v="CUST-1082"/>
    <s v="Crest Mart"/>
    <x v="0"/>
    <x v="2"/>
    <s v="SP-01"/>
    <s v="Sarah Jenkins"/>
    <s v="PROD-201"/>
    <x v="14"/>
    <s v="Home Care"/>
    <n v="12"/>
    <n v="6.5"/>
    <n v="3"/>
    <n v="36"/>
    <n v="4.9799999999999997E-2"/>
    <n v="1.79"/>
    <n v="34.21"/>
    <n v="19.5"/>
    <n v="14.71"/>
    <n v="0"/>
    <n v="0"/>
    <n v="0"/>
    <x v="4517"/>
  </r>
  <r>
    <s v="ORD-20244838"/>
    <d v="2024-07-26T00:00:00"/>
    <s v="CUST-1115"/>
    <s v="Titan Distributors"/>
    <x v="2"/>
    <x v="1"/>
    <s v="SP-05"/>
    <s v="Kenji Sato"/>
    <s v="PROD-304"/>
    <x v="8"/>
    <s v="Food &amp; Beverage"/>
    <n v="4.2"/>
    <n v="2.8"/>
    <n v="141"/>
    <n v="592.20000000000005"/>
    <n v="9.2999999999999992E-3"/>
    <n v="5.51"/>
    <n v="586.69000000000005"/>
    <n v="394.8"/>
    <n v="191.89"/>
    <n v="0"/>
    <n v="0"/>
    <n v="0"/>
    <x v="4518"/>
  </r>
  <r>
    <s v="ORD-20244839"/>
    <d v="2025-12-06T00:00:00"/>
    <s v="CUST-1007"/>
    <s v="Metro Direct"/>
    <x v="0"/>
    <x v="3"/>
    <s v="SP-02"/>
    <s v="Michael Chang"/>
    <s v="PROD-403"/>
    <x v="11"/>
    <s v="Household Essentials"/>
    <n v="5.5"/>
    <n v="3.8"/>
    <n v="71"/>
    <n v="390.5"/>
    <n v="0.49930000000000002"/>
    <n v="194.98"/>
    <n v="195.52"/>
    <n v="269.8"/>
    <n v="-74.28"/>
    <n v="0"/>
    <n v="0"/>
    <n v="0"/>
    <x v="4519"/>
  </r>
  <r>
    <s v="ORD-20244840"/>
    <d v="2026-07-20T00:00:00"/>
    <s v="CUST-1043"/>
    <s v="Vanguard Distributors"/>
    <x v="2"/>
    <x v="4"/>
    <s v="SP-06"/>
    <s v="Priya Sharma"/>
    <s v="PROD-204"/>
    <x v="12"/>
    <s v="Home Care"/>
    <n v="7.2"/>
    <n v="3.6"/>
    <n v="48"/>
    <n v="345.6"/>
    <n v="0.152"/>
    <n v="52.53"/>
    <n v="293.07"/>
    <n v="172.8"/>
    <n v="120.27"/>
    <n v="0"/>
    <n v="0"/>
    <n v="0"/>
    <x v="4520"/>
  </r>
  <r>
    <s v="ORD-20244841"/>
    <d v="2024-05-15T00:00:00"/>
    <s v="CUST-1001"/>
    <s v="Metro Supermarkets"/>
    <x v="2"/>
    <x v="4"/>
    <s v="SP-06"/>
    <s v="Priya Sharma"/>
    <s v="PROD-201"/>
    <x v="14"/>
    <s v="Home Care"/>
    <n v="12"/>
    <n v="6.5"/>
    <n v="20"/>
    <n v="240"/>
    <n v="0.13120000000000001"/>
    <n v="31.49"/>
    <n v="208.51"/>
    <n v="130"/>
    <n v="78.510000000000005"/>
    <n v="0"/>
    <n v="0"/>
    <n v="0"/>
    <x v="4521"/>
  </r>
  <r>
    <s v="ORD-20244842"/>
    <d v="2026-06-22T00:00:00"/>
    <s v="CUST-1066"/>
    <s v="Sterling Mart"/>
    <x v="0"/>
    <x v="1"/>
    <s v="SP-01"/>
    <s v="Sarah Jenkins"/>
    <s v="PROD-201"/>
    <x v="14"/>
    <s v="Home Care"/>
    <n v="12"/>
    <n v="6.5"/>
    <n v="16"/>
    <n v="192"/>
    <n v="1E-4"/>
    <n v="0.02"/>
    <n v="191.98"/>
    <n v="104"/>
    <n v="87.98"/>
    <n v="0"/>
    <n v="0"/>
    <n v="0"/>
    <x v="2388"/>
  </r>
  <r>
    <s v="ORD-20244843"/>
    <d v="2025-10-27T00:00:00"/>
    <s v="CUST-1059"/>
    <s v="Pioneer Distributors"/>
    <x v="4"/>
    <x v="1"/>
    <s v="SP-07"/>
    <s v="Carlos Mendez"/>
    <s v="PROD-204"/>
    <x v="12"/>
    <s v="Home Care"/>
    <n v="7.2"/>
    <n v="3.6"/>
    <n v="1"/>
    <n v="7.2"/>
    <n v="8.9999999999999993E-3"/>
    <n v="0.06"/>
    <n v="7.14"/>
    <n v="3.6"/>
    <n v="3.54"/>
    <n v="0"/>
    <n v="0"/>
    <n v="0"/>
    <x v="1986"/>
  </r>
  <r>
    <s v="ORD-20244844"/>
    <d v="2024-11-05T00:00:00"/>
    <s v="CUST-1035"/>
    <s v="Prime Distributors"/>
    <x v="2"/>
    <x v="3"/>
    <s v="SP-05"/>
    <s v="Kenji Sato"/>
    <s v="PROD-104"/>
    <x v="6"/>
    <s v="Personal Care"/>
    <n v="9.9"/>
    <n v="3.1"/>
    <n v="279"/>
    <n v="2762.1"/>
    <n v="4.07E-2"/>
    <n v="112.42"/>
    <n v="2649.68"/>
    <n v="864.9"/>
    <n v="1784.78"/>
    <n v="0"/>
    <n v="0"/>
    <n v="0"/>
    <x v="4522"/>
  </r>
  <r>
    <s v="ORD-20244845"/>
    <d v="2024-06-11T00:00:00"/>
    <s v="CUST-1093"/>
    <s v="Crown Stores"/>
    <x v="4"/>
    <x v="4"/>
    <s v="SP-07"/>
    <s v="Carlos Mendez"/>
    <s v="PROD-404"/>
    <x v="16"/>
    <s v="Household Essentials"/>
    <n v="4.9000000000000004"/>
    <n v="3.1"/>
    <n v="87"/>
    <n v="426.3"/>
    <n v="7.2400000000000006E-2"/>
    <n v="30.86"/>
    <n v="395.44"/>
    <n v="269.7"/>
    <n v="125.74"/>
    <n v="0"/>
    <n v="0"/>
    <n v="0"/>
    <x v="4523"/>
  </r>
  <r>
    <s v="ORD-20244846"/>
    <d v="2026-06-14T00:00:00"/>
    <s v="CUST-1099"/>
    <s v="Atlas Distributors"/>
    <x v="4"/>
    <x v="2"/>
    <s v="SP-07"/>
    <s v="Carlos Mendez"/>
    <s v="PROD-302"/>
    <x v="7"/>
    <s v="Food &amp; Beverage"/>
    <n v="3.8"/>
    <n v="2.6"/>
    <n v="3"/>
    <n v="11.4"/>
    <n v="3.1399999999999997E-2"/>
    <n v="0.36"/>
    <n v="11.04"/>
    <n v="7.8"/>
    <n v="3.24"/>
    <n v="0"/>
    <n v="0"/>
    <n v="0"/>
    <x v="4524"/>
  </r>
  <r>
    <s v="ORD-20244847"/>
    <d v="2026-08-13T00:00:00"/>
    <s v="CUST-1117"/>
    <s v="Titan Stores"/>
    <x v="0"/>
    <x v="4"/>
    <s v="SP-02"/>
    <s v="Michael Chang"/>
    <s v="PROD-203"/>
    <x v="0"/>
    <s v="Home Care"/>
    <n v="5.8"/>
    <n v="2.7"/>
    <n v="372"/>
    <n v="2157.6"/>
    <n v="1.49E-2"/>
    <n v="32.15"/>
    <n v="2125.4499999999998"/>
    <n v="1004.4"/>
    <n v="1121.05"/>
    <n v="0"/>
    <n v="0"/>
    <n v="0"/>
    <x v="4525"/>
  </r>
  <r>
    <s v="ORD-20244848"/>
    <d v="2026-06-16T00:00:00"/>
    <s v="CUST-1076"/>
    <s v="Beacon Wholesale"/>
    <x v="0"/>
    <x v="1"/>
    <s v="SP-02"/>
    <s v="Michael Chang"/>
    <s v="PROD-404"/>
    <x v="16"/>
    <s v="Household Essentials"/>
    <n v="4.9000000000000004"/>
    <n v="3.1"/>
    <n v="45"/>
    <n v="220.5"/>
    <n v="2.18E-2"/>
    <n v="4.8099999999999996"/>
    <n v="215.69"/>
    <n v="139.5"/>
    <n v="76.19"/>
    <n v="0"/>
    <n v="0"/>
    <n v="0"/>
    <x v="4369"/>
  </r>
  <r>
    <s v="ORD-20244849"/>
    <d v="2024-10-07T00:00:00"/>
    <s v="CUST-1038"/>
    <s v="Prime Express"/>
    <x v="2"/>
    <x v="3"/>
    <s v="SP-05"/>
    <s v="Kenji Sato"/>
    <s v="PROD-401"/>
    <x v="3"/>
    <s v="Household Essentials"/>
    <n v="10.5"/>
    <n v="7.5"/>
    <n v="138"/>
    <n v="1449"/>
    <n v="9.7000000000000003E-3"/>
    <n v="14.06"/>
    <n v="1434.94"/>
    <n v="1035"/>
    <n v="399.94"/>
    <n v="0"/>
    <n v="0"/>
    <n v="0"/>
    <x v="4526"/>
  </r>
  <r>
    <s v="ORD-20244850"/>
    <d v="2024-04-05T00:00:00"/>
    <s v="CUST-1066"/>
    <s v="Sterling Mart"/>
    <x v="0"/>
    <x v="1"/>
    <s v="SP-02"/>
    <s v="Michael Chang"/>
    <s v="PROD-304"/>
    <x v="8"/>
    <s v="Food &amp; Beverage"/>
    <n v="4.2"/>
    <n v="2.8"/>
    <n v="53"/>
    <n v="222.6"/>
    <n v="2.76E-2"/>
    <n v="6.14"/>
    <n v="216.46"/>
    <n v="148.4"/>
    <n v="68.06"/>
    <n v="0"/>
    <n v="0"/>
    <n v="0"/>
    <x v="4527"/>
  </r>
  <r>
    <s v="ORD-20244851"/>
    <d v="2025-11-01T00:00:00"/>
    <s v="CUST-1094"/>
    <s v="Crown Express"/>
    <x v="3"/>
    <x v="3"/>
    <s v="SP-03"/>
    <s v="Elena Rostova"/>
    <s v="PROD-404"/>
    <x v="16"/>
    <s v="Household Essentials"/>
    <n v="4.9000000000000004"/>
    <n v="3.1"/>
    <n v="74"/>
    <n v="362.6"/>
    <n v="4.4200000000000003E-2"/>
    <n v="16.03"/>
    <n v="346.57"/>
    <n v="229.4"/>
    <n v="117.17"/>
    <n v="0"/>
    <n v="0"/>
    <n v="0"/>
    <x v="4528"/>
  </r>
  <r>
    <s v="ORD-20244852"/>
    <d v="2025-01-04T00:00:00"/>
    <s v="CUST-1091"/>
    <s v="Crown Distributors"/>
    <x v="1"/>
    <x v="2"/>
    <s v="SP-08"/>
    <s v="Tariq Al-Mansoor"/>
    <s v="PROD-302"/>
    <x v="7"/>
    <s v="Food &amp; Beverage"/>
    <n v="3.8"/>
    <n v="2.6"/>
    <n v="15"/>
    <n v="57"/>
    <n v="0.15620000000000001"/>
    <n v="8.9"/>
    <n v="48.1"/>
    <n v="39"/>
    <n v="9.1"/>
    <n v="0"/>
    <n v="0"/>
    <n v="0"/>
    <x v="4529"/>
  </r>
  <r>
    <s v="ORD-20244853"/>
    <d v="2024-09-13T00:00:00"/>
    <s v="CUST-1057"/>
    <s v="Pioneer Supermarkets"/>
    <x v="2"/>
    <x v="2"/>
    <s v="SP-05"/>
    <s v="Kenji Sato"/>
    <s v="PROD-403"/>
    <x v="11"/>
    <s v="Household Essentials"/>
    <n v="5.5"/>
    <n v="3.8"/>
    <n v="54"/>
    <n v="297"/>
    <n v="0.1018"/>
    <n v="30.23"/>
    <n v="266.77"/>
    <n v="205.2"/>
    <n v="61.57"/>
    <n v="20"/>
    <n v="98.8"/>
    <n v="86"/>
    <x v="4530"/>
  </r>
  <r>
    <s v="ORD-20244854"/>
    <d v="2024-03-25T00:00:00"/>
    <s v="CUST-1015"/>
    <s v="Apex Direct"/>
    <x v="2"/>
    <x v="3"/>
    <s v="SP-06"/>
    <s v="Priya Sharma"/>
    <s v="PROD-101"/>
    <x v="9"/>
    <s v="Personal Care"/>
    <n v="8.5"/>
    <n v="2.8"/>
    <n v="37"/>
    <n v="314.5"/>
    <n v="2.7000000000000001E-3"/>
    <n v="0.85"/>
    <n v="313.64999999999998"/>
    <n v="103.6"/>
    <n v="210.05"/>
    <n v="0"/>
    <n v="0"/>
    <n v="0"/>
    <x v="4531"/>
  </r>
  <r>
    <s v="ORD-20244855"/>
    <d v="2025-01-15T00:00:00"/>
    <s v="CUST-1014"/>
    <s v="Apex Express"/>
    <x v="3"/>
    <x v="3"/>
    <s v="SP-03"/>
    <s v="Elena Rostova"/>
    <s v="PROD-104"/>
    <x v="6"/>
    <s v="Personal Care"/>
    <n v="9.9"/>
    <n v="3.1"/>
    <n v="88"/>
    <n v="871.2"/>
    <n v="3.2000000000000002E-3"/>
    <n v="2.79"/>
    <n v="868.41"/>
    <n v="272.8"/>
    <n v="595.61"/>
    <n v="0"/>
    <n v="0"/>
    <n v="0"/>
    <x v="4532"/>
  </r>
  <r>
    <s v="ORD-20244856"/>
    <d v="2025-11-11T00:00:00"/>
    <s v="CUST-1043"/>
    <s v="Vanguard Distributors"/>
    <x v="2"/>
    <x v="4"/>
    <s v="SP-06"/>
    <s v="Priya Sharma"/>
    <s v="PROD-302"/>
    <x v="7"/>
    <s v="Food &amp; Beverage"/>
    <n v="3.8"/>
    <n v="2.6"/>
    <n v="49"/>
    <n v="186.2"/>
    <n v="7.7200000000000005E-2"/>
    <n v="14.37"/>
    <n v="171.83"/>
    <n v="127.4"/>
    <n v="44.43"/>
    <n v="0"/>
    <n v="0"/>
    <n v="0"/>
    <x v="1953"/>
  </r>
  <r>
    <s v="ORD-20244857"/>
    <d v="2026-07-14T00:00:00"/>
    <s v="CUST-1006"/>
    <s v="Metro Express"/>
    <x v="4"/>
    <x v="3"/>
    <s v="SP-07"/>
    <s v="Carlos Mendez"/>
    <s v="PROD-402"/>
    <x v="10"/>
    <s v="Household Essentials"/>
    <n v="6"/>
    <n v="4.2"/>
    <n v="36"/>
    <n v="216"/>
    <n v="3.44E-2"/>
    <n v="7.43"/>
    <n v="208.57"/>
    <n v="151.19999999999999"/>
    <n v="57.37"/>
    <n v="0"/>
    <n v="0"/>
    <n v="0"/>
    <x v="4533"/>
  </r>
  <r>
    <s v="ORD-20244858"/>
    <d v="2025-10-26T00:00:00"/>
    <s v="CUST-1028"/>
    <s v="Summit Wholesale"/>
    <x v="0"/>
    <x v="3"/>
    <s v="SP-01"/>
    <s v="Sarah Jenkins"/>
    <s v="PROD-304"/>
    <x v="8"/>
    <s v="Food &amp; Beverage"/>
    <n v="4.2"/>
    <n v="2.8"/>
    <n v="322"/>
    <n v="1352.4"/>
    <n v="3.3999999999999998E-3"/>
    <n v="4.5999999999999996"/>
    <n v="1347.8"/>
    <n v="901.6"/>
    <n v="446.2"/>
    <n v="0"/>
    <n v="0"/>
    <n v="0"/>
    <x v="4534"/>
  </r>
  <r>
    <s v="ORD-20244859"/>
    <d v="2024-06-18T00:00:00"/>
    <s v="CUST-1097"/>
    <s v="Atlas Supermarkets"/>
    <x v="0"/>
    <x v="1"/>
    <s v="SP-02"/>
    <s v="Michael Chang"/>
    <s v="PROD-301"/>
    <x v="2"/>
    <s v="Food &amp; Beverage"/>
    <n v="5"/>
    <n v="3.2"/>
    <n v="30"/>
    <n v="150"/>
    <n v="5.4000000000000003E-3"/>
    <n v="0.81"/>
    <n v="149.19"/>
    <n v="96"/>
    <n v="53.19"/>
    <n v="0"/>
    <n v="0"/>
    <n v="0"/>
    <x v="4535"/>
  </r>
  <r>
    <s v="ORD-20244860"/>
    <d v="2024-02-23T00:00:00"/>
    <s v="CUST-1007"/>
    <s v="Metro Direct"/>
    <x v="0"/>
    <x v="3"/>
    <s v="SP-02"/>
    <s v="Michael Chang"/>
    <s v="PROD-401"/>
    <x v="3"/>
    <s v="Household Essentials"/>
    <n v="10.5"/>
    <n v="7.5"/>
    <n v="129"/>
    <n v="1354.5"/>
    <n v="1.44E-2"/>
    <n v="19.5"/>
    <n v="1335"/>
    <n v="967.5"/>
    <n v="367.5"/>
    <n v="0"/>
    <n v="0"/>
    <n v="0"/>
    <x v="4536"/>
  </r>
  <r>
    <s v="ORD-20244861"/>
    <d v="2025-02-09T00:00:00"/>
    <s v="CUST-1104"/>
    <s v="Omega Retail"/>
    <x v="0"/>
    <x v="3"/>
    <s v="SP-02"/>
    <s v="Michael Chang"/>
    <s v="PROD-101"/>
    <x v="9"/>
    <s v="Personal Care"/>
    <n v="8.5"/>
    <n v="2.8"/>
    <n v="121"/>
    <n v="1028.5"/>
    <n v="9.9000000000000008E-3"/>
    <n v="10.18"/>
    <n v="1018.32"/>
    <n v="338.8"/>
    <n v="679.52"/>
    <n v="0"/>
    <n v="0"/>
    <n v="0"/>
    <x v="4537"/>
  </r>
  <r>
    <s v="ORD-20244862"/>
    <d v="2025-10-02T00:00:00"/>
    <s v="CUST-1057"/>
    <s v="Pioneer Supermarkets"/>
    <x v="2"/>
    <x v="2"/>
    <s v="SP-05"/>
    <s v="Kenji Sato"/>
    <s v="PROD-303"/>
    <x v="5"/>
    <s v="Food &amp; Beverage"/>
    <n v="11"/>
    <n v="6.8"/>
    <n v="11"/>
    <n v="121"/>
    <n v="0.43369999999999997"/>
    <n v="52.48"/>
    <n v="68.52"/>
    <n v="74.8"/>
    <n v="-6.28"/>
    <n v="0"/>
    <n v="0"/>
    <n v="0"/>
    <x v="4538"/>
  </r>
  <r>
    <s v="ORD-20244863"/>
    <d v="2024-11-08T00:00:00"/>
    <s v="CUST-1055"/>
    <s v="Horizon Direct"/>
    <x v="0"/>
    <x v="3"/>
    <s v="SP-01"/>
    <s v="Sarah Jenkins"/>
    <s v="PROD-103"/>
    <x v="13"/>
    <s v="Personal Care"/>
    <n v="4.8"/>
    <n v="1.4"/>
    <n v="25"/>
    <n v="120"/>
    <n v="1.3100000000000001E-2"/>
    <n v="1.57"/>
    <n v="118.43"/>
    <n v="35"/>
    <n v="83.43"/>
    <n v="0"/>
    <n v="0"/>
    <n v="0"/>
    <x v="3820"/>
  </r>
  <r>
    <s v="ORD-20244864"/>
    <d v="2026-01-13T00:00:00"/>
    <s v="CUST-1043"/>
    <s v="Vanguard Distributors"/>
    <x v="2"/>
    <x v="4"/>
    <s v="SP-06"/>
    <s v="Priya Sharma"/>
    <s v="PROD-203"/>
    <x v="0"/>
    <s v="Home Care"/>
    <n v="5.8"/>
    <n v="2.7"/>
    <n v="58"/>
    <n v="336.4"/>
    <n v="7.0499999999999993E-2"/>
    <n v="23.72"/>
    <n v="312.68"/>
    <n v="156.6"/>
    <n v="156.08000000000001"/>
    <n v="0"/>
    <n v="0"/>
    <n v="0"/>
    <x v="4539"/>
  </r>
  <r>
    <s v="ORD-20244865"/>
    <d v="2025-12-17T00:00:00"/>
    <s v="CUST-1116"/>
    <s v="Titan Wholesale"/>
    <x v="3"/>
    <x v="1"/>
    <s v="SP-04"/>
    <s v="David Mueller"/>
    <s v="PROD-102"/>
    <x v="15"/>
    <s v="Personal Care"/>
    <n v="6.2"/>
    <n v="1.9"/>
    <n v="52"/>
    <n v="322.39999999999998"/>
    <n v="6.6500000000000004E-2"/>
    <n v="21.44"/>
    <n v="300.95999999999998"/>
    <n v="98.8"/>
    <n v="202.16"/>
    <n v="0"/>
    <n v="0"/>
    <n v="0"/>
    <x v="4540"/>
  </r>
  <r>
    <s v="ORD-20244866"/>
    <d v="2026-02-12T00:00:00"/>
    <s v="CUST-1110"/>
    <s v="Omega Express"/>
    <x v="2"/>
    <x v="4"/>
    <s v="SP-06"/>
    <s v="Priya Sharma"/>
    <s v="PROD-104"/>
    <x v="6"/>
    <s v="Personal Care"/>
    <n v="9.9"/>
    <n v="3.1"/>
    <n v="155"/>
    <n v="1534.5"/>
    <n v="0.20280000000000001"/>
    <n v="311.2"/>
    <n v="1223.3"/>
    <n v="480.5"/>
    <n v="742.8"/>
    <n v="0"/>
    <n v="0"/>
    <n v="0"/>
    <x v="4541"/>
  </r>
  <r>
    <s v="ORD-20244867"/>
    <d v="2024-08-27T00:00:00"/>
    <s v="CUST-1072"/>
    <s v="Beacon Retail"/>
    <x v="0"/>
    <x v="3"/>
    <s v="SP-02"/>
    <s v="Michael Chang"/>
    <s v="PROD-403"/>
    <x v="11"/>
    <s v="Household Essentials"/>
    <n v="5.5"/>
    <n v="3.8"/>
    <n v="19"/>
    <n v="104.5"/>
    <n v="1.6299999999999999E-2"/>
    <n v="1.7"/>
    <n v="102.8"/>
    <n v="72.2"/>
    <n v="30.6"/>
    <n v="0"/>
    <n v="0"/>
    <n v="0"/>
    <x v="4542"/>
  </r>
  <r>
    <s v="ORD-20244868"/>
    <d v="2025-03-15T00:00:00"/>
    <s v="CUST-1101"/>
    <s v="Atlas Stores"/>
    <x v="0"/>
    <x v="2"/>
    <s v="SP-01"/>
    <s v="Sarah Jenkins"/>
    <s v="PROD-204"/>
    <x v="12"/>
    <s v="Home Care"/>
    <n v="7.2"/>
    <n v="3.6"/>
    <n v="19"/>
    <n v="136.80000000000001"/>
    <n v="0.15720000000000001"/>
    <n v="21.5"/>
    <n v="115.3"/>
    <n v="68.400000000000006"/>
    <n v="46.9"/>
    <n v="0"/>
    <n v="0"/>
    <n v="0"/>
    <x v="4543"/>
  </r>
  <r>
    <s v="ORD-20244869"/>
    <d v="2025-11-02T00:00:00"/>
    <s v="CUST-1073"/>
    <s v="Beacon Supermarkets"/>
    <x v="2"/>
    <x v="1"/>
    <s v="SP-05"/>
    <s v="Kenji Sato"/>
    <s v="PROD-302"/>
    <x v="7"/>
    <s v="Food &amp; Beverage"/>
    <n v="3.8"/>
    <n v="2.6"/>
    <n v="25"/>
    <n v="95"/>
    <n v="1.03E-2"/>
    <n v="0.98"/>
    <n v="94.02"/>
    <n v="65"/>
    <n v="29.02"/>
    <n v="0"/>
    <n v="0"/>
    <n v="0"/>
    <x v="4544"/>
  </r>
  <r>
    <s v="ORD-20244870"/>
    <d v="2024-04-03T00:00:00"/>
    <s v="CUST-1014"/>
    <s v="Apex Express"/>
    <x v="3"/>
    <x v="3"/>
    <s v="SP-03"/>
    <s v="Elena Rostova"/>
    <s v="PROD-302"/>
    <x v="7"/>
    <s v="Food &amp; Beverage"/>
    <n v="3.8"/>
    <n v="2.6"/>
    <n v="14"/>
    <n v="53.2"/>
    <n v="8.9999999999999993E-3"/>
    <n v="0.48"/>
    <n v="52.72"/>
    <n v="36.4"/>
    <n v="16.32"/>
    <n v="0"/>
    <n v="0"/>
    <n v="0"/>
    <x v="4545"/>
  </r>
  <r>
    <s v="ORD-20244871"/>
    <d v="2025-12-21T00:00:00"/>
    <s v="CUST-1097"/>
    <s v="Atlas Supermarkets"/>
    <x v="0"/>
    <x v="1"/>
    <s v="SP-02"/>
    <s v="Michael Chang"/>
    <s v="PROD-101"/>
    <x v="9"/>
    <s v="Personal Care"/>
    <n v="8.5"/>
    <n v="2.8"/>
    <n v="24"/>
    <n v="204"/>
    <n v="3.4200000000000001E-2"/>
    <n v="6.98"/>
    <n v="197.02"/>
    <n v="67.2"/>
    <n v="129.82"/>
    <n v="0"/>
    <n v="0"/>
    <n v="0"/>
    <x v="4546"/>
  </r>
  <r>
    <s v="ORD-20244872"/>
    <d v="2024-04-07T00:00:00"/>
    <s v="CUST-1093"/>
    <s v="Crown Stores"/>
    <x v="4"/>
    <x v="4"/>
    <s v="SP-07"/>
    <s v="Carlos Mendez"/>
    <s v="PROD-401"/>
    <x v="3"/>
    <s v="Household Essentials"/>
    <n v="10.5"/>
    <n v="7.5"/>
    <n v="35"/>
    <n v="367.5"/>
    <n v="1.6400000000000001E-2"/>
    <n v="6.03"/>
    <n v="361.47"/>
    <n v="262.5"/>
    <n v="98.97"/>
    <n v="10"/>
    <n v="103.28"/>
    <n v="80"/>
    <x v="474"/>
  </r>
  <r>
    <s v="ORD-20244873"/>
    <d v="2024-01-02T00:00:00"/>
    <s v="CUST-1006"/>
    <s v="Metro Express"/>
    <x v="4"/>
    <x v="3"/>
    <s v="SP-07"/>
    <s v="Carlos Mendez"/>
    <s v="PROD-402"/>
    <x v="10"/>
    <s v="Household Essentials"/>
    <n v="6"/>
    <n v="4.2"/>
    <n v="28"/>
    <n v="168"/>
    <n v="2.7799999999999998E-2"/>
    <n v="4.67"/>
    <n v="163.33000000000001"/>
    <n v="117.6"/>
    <n v="45.73"/>
    <n v="0"/>
    <n v="0"/>
    <n v="0"/>
    <x v="4547"/>
  </r>
  <r>
    <s v="ORD-20244874"/>
    <d v="2024-08-06T00:00:00"/>
    <s v="CUST-1028"/>
    <s v="Summit Wholesale"/>
    <x v="0"/>
    <x v="3"/>
    <s v="SP-01"/>
    <s v="Sarah Jenkins"/>
    <s v="PROD-404"/>
    <x v="16"/>
    <s v="Household Essentials"/>
    <n v="4.9000000000000004"/>
    <n v="3.1"/>
    <n v="154"/>
    <n v="754.6"/>
    <n v="2.18E-2"/>
    <n v="16.45"/>
    <n v="738.15"/>
    <n v="477.4"/>
    <n v="260.75"/>
    <n v="0"/>
    <n v="0"/>
    <n v="0"/>
    <x v="4548"/>
  </r>
  <r>
    <s v="ORD-20244875"/>
    <d v="2025-05-03T00:00:00"/>
    <s v="CUST-1025"/>
    <s v="Summit Supermarkets"/>
    <x v="1"/>
    <x v="2"/>
    <s v="SP-08"/>
    <s v="Tariq Al-Mansoor"/>
    <s v="PROD-303"/>
    <x v="5"/>
    <s v="Food &amp; Beverage"/>
    <n v="11"/>
    <n v="6.8"/>
    <n v="19"/>
    <n v="209"/>
    <n v="0.14829999999999999"/>
    <n v="30.99"/>
    <n v="178.01"/>
    <n v="129.19999999999999"/>
    <n v="48.81"/>
    <n v="0"/>
    <n v="0"/>
    <n v="0"/>
    <x v="4549"/>
  </r>
  <r>
    <s v="ORD-20244876"/>
    <d v="2024-03-20T00:00:00"/>
    <s v="CUST-1086"/>
    <s v="Crest Express"/>
    <x v="3"/>
    <x v="3"/>
    <s v="SP-03"/>
    <s v="Elena Rostova"/>
    <s v="PROD-203"/>
    <x v="0"/>
    <s v="Home Care"/>
    <n v="5.8"/>
    <n v="2.7"/>
    <n v="28"/>
    <n v="162.4"/>
    <n v="8.0000000000000002E-3"/>
    <n v="1.3"/>
    <n v="161.1"/>
    <n v="75.599999999999994"/>
    <n v="85.5"/>
    <n v="0"/>
    <n v="0"/>
    <n v="0"/>
    <x v="4550"/>
  </r>
  <r>
    <s v="ORD-20244877"/>
    <d v="2024-05-15T00:00:00"/>
    <s v="CUST-1073"/>
    <s v="Beacon Supermarkets"/>
    <x v="2"/>
    <x v="1"/>
    <s v="SP-06"/>
    <s v="Priya Sharma"/>
    <s v="PROD-204"/>
    <x v="12"/>
    <s v="Home Care"/>
    <n v="7.2"/>
    <n v="3.6"/>
    <n v="2"/>
    <n v="14.4"/>
    <n v="5.5999999999999999E-3"/>
    <n v="0.08"/>
    <n v="14.32"/>
    <n v="7.2"/>
    <n v="7.12"/>
    <n v="0"/>
    <n v="0"/>
    <n v="0"/>
    <x v="3025"/>
  </r>
  <r>
    <s v="ORD-20244878"/>
    <d v="2025-08-30T00:00:00"/>
    <s v="CUST-1018"/>
    <s v="Global Mart"/>
    <x v="0"/>
    <x v="3"/>
    <s v="SP-02"/>
    <s v="Michael Chang"/>
    <s v="PROD-201"/>
    <x v="14"/>
    <s v="Home Care"/>
    <n v="12"/>
    <n v="6.5"/>
    <n v="70"/>
    <n v="840"/>
    <n v="6.1999999999999998E-3"/>
    <n v="5.21"/>
    <n v="834.79"/>
    <n v="455"/>
    <n v="379.79"/>
    <n v="0"/>
    <n v="0"/>
    <n v="0"/>
    <x v="4551"/>
  </r>
  <r>
    <s v="ORD-20244879"/>
    <d v="2024-08-19T00:00:00"/>
    <s v="CUST-1046"/>
    <s v="Vanguard Express"/>
    <x v="2"/>
    <x v="4"/>
    <s v="SP-06"/>
    <s v="Priya Sharma"/>
    <s v="PROD-104"/>
    <x v="6"/>
    <s v="Personal Care"/>
    <n v="9.9"/>
    <n v="3.1"/>
    <n v="56"/>
    <n v="554.4"/>
    <n v="0.13519999999999999"/>
    <n v="74.95"/>
    <n v="479.45"/>
    <n v="173.6"/>
    <n v="305.85000000000002"/>
    <n v="0"/>
    <n v="0"/>
    <n v="0"/>
    <x v="4552"/>
  </r>
  <r>
    <s v="ORD-20244880"/>
    <d v="2025-06-15T00:00:00"/>
    <s v="CUST-1004"/>
    <s v="Metro Wholesale"/>
    <x v="2"/>
    <x v="4"/>
    <s v="SP-05"/>
    <s v="Kenji Sato"/>
    <s v="PROD-401"/>
    <x v="3"/>
    <s v="Household Essentials"/>
    <n v="10.5"/>
    <n v="7.5"/>
    <n v="136"/>
    <n v="1428"/>
    <n v="0.12470000000000001"/>
    <n v="178.07"/>
    <n v="1249.93"/>
    <n v="1020"/>
    <n v="229.93"/>
    <n v="0"/>
    <n v="0"/>
    <n v="0"/>
    <x v="4553"/>
  </r>
  <r>
    <s v="ORD-20244881"/>
    <d v="2025-11-27T00:00:00"/>
    <s v="CUST-1043"/>
    <s v="Vanguard Distributors"/>
    <x v="2"/>
    <x v="4"/>
    <s v="SP-06"/>
    <s v="Priya Sharma"/>
    <s v="PROD-402"/>
    <x v="10"/>
    <s v="Household Essentials"/>
    <n v="6"/>
    <n v="4.2"/>
    <n v="270"/>
    <n v="1620"/>
    <n v="6.0699999999999997E-2"/>
    <n v="98.33"/>
    <n v="1521.67"/>
    <n v="1134"/>
    <n v="387.67"/>
    <n v="0"/>
    <n v="0"/>
    <n v="0"/>
    <x v="4554"/>
  </r>
  <r>
    <s v="ORD-20244882"/>
    <d v="2025-03-31T00:00:00"/>
    <s v="CUST-1035"/>
    <s v="Prime Distributors"/>
    <x v="2"/>
    <x v="3"/>
    <s v="SP-06"/>
    <s v="Priya Sharma"/>
    <s v="PROD-401"/>
    <x v="3"/>
    <s v="Household Essentials"/>
    <n v="10.5"/>
    <n v="7.5"/>
    <n v="42"/>
    <n v="441"/>
    <n v="9.7000000000000003E-3"/>
    <n v="4.28"/>
    <n v="436.72"/>
    <n v="315"/>
    <n v="121.72"/>
    <n v="0"/>
    <n v="0"/>
    <n v="0"/>
    <x v="4555"/>
  </r>
  <r>
    <s v="ORD-20244883"/>
    <d v="2024-01-10T00:00:00"/>
    <s v="CUST-1017"/>
    <s v="Global Supermarkets"/>
    <x v="1"/>
    <x v="2"/>
    <s v="SP-08"/>
    <s v="Tariq Al-Mansoor"/>
    <s v="PROD-402"/>
    <x v="10"/>
    <s v="Household Essentials"/>
    <n v="6"/>
    <n v="4.2"/>
    <n v="31"/>
    <n v="186"/>
    <n v="5.1700000000000003E-2"/>
    <n v="9.6199999999999992"/>
    <n v="176.38"/>
    <n v="130.19999999999999"/>
    <n v="46.18"/>
    <n v="1"/>
    <n v="5.69"/>
    <n v="4.7"/>
    <x v="4556"/>
  </r>
  <r>
    <s v="ORD-20244884"/>
    <d v="2024-01-09T00:00:00"/>
    <s v="CUST-1013"/>
    <s v="Apex Stores"/>
    <x v="0"/>
    <x v="1"/>
    <s v="SP-02"/>
    <s v="Michael Chang"/>
    <s v="PROD-403"/>
    <x v="11"/>
    <s v="Household Essentials"/>
    <n v="5.5"/>
    <n v="3.8"/>
    <n v="6"/>
    <n v="33"/>
    <n v="3.2000000000000001E-2"/>
    <n v="1.06"/>
    <n v="31.94"/>
    <n v="22.8"/>
    <n v="9.14"/>
    <n v="0"/>
    <n v="0"/>
    <n v="0"/>
    <x v="4557"/>
  </r>
  <r>
    <s v="ORD-20244885"/>
    <d v="2025-12-13T00:00:00"/>
    <s v="CUST-1049"/>
    <s v="Horizon Supermarkets"/>
    <x v="0"/>
    <x v="3"/>
    <s v="SP-01"/>
    <s v="Sarah Jenkins"/>
    <s v="PROD-202"/>
    <x v="4"/>
    <s v="Home Care"/>
    <n v="4.5"/>
    <n v="2.1"/>
    <n v="39"/>
    <n v="175.5"/>
    <n v="3.4799999999999998E-2"/>
    <n v="6.11"/>
    <n v="169.39"/>
    <n v="81.900000000000006"/>
    <n v="87.49"/>
    <n v="0"/>
    <n v="0"/>
    <n v="0"/>
    <x v="4558"/>
  </r>
  <r>
    <s v="ORD-20244886"/>
    <d v="2024-12-17T00:00:00"/>
    <s v="CUST-1010"/>
    <s v="Apex Mart"/>
    <x v="2"/>
    <x v="3"/>
    <s v="SP-06"/>
    <s v="Priya Sharma"/>
    <s v="PROD-201"/>
    <x v="14"/>
    <s v="Home Care"/>
    <n v="12"/>
    <n v="6.5"/>
    <n v="38"/>
    <n v="456"/>
    <n v="1.5E-3"/>
    <n v="0.68"/>
    <n v="455.32"/>
    <n v="247"/>
    <n v="208.32"/>
    <n v="0"/>
    <n v="0"/>
    <n v="0"/>
    <x v="4559"/>
  </r>
  <r>
    <s v="ORD-20244887"/>
    <d v="2026-04-16T00:00:00"/>
    <s v="CUST-1006"/>
    <s v="Metro Express"/>
    <x v="4"/>
    <x v="3"/>
    <s v="SP-07"/>
    <s v="Carlos Mendez"/>
    <s v="PROD-404"/>
    <x v="16"/>
    <s v="Household Essentials"/>
    <n v="4.9000000000000004"/>
    <n v="3.1"/>
    <n v="42"/>
    <n v="205.8"/>
    <n v="3.2000000000000001E-2"/>
    <n v="6.59"/>
    <n v="199.21"/>
    <n v="130.19999999999999"/>
    <n v="69.010000000000005"/>
    <n v="0"/>
    <n v="0"/>
    <n v="0"/>
    <x v="4560"/>
  </r>
  <r>
    <s v="ORD-20244888"/>
    <d v="2024-05-03T00:00:00"/>
    <s v="CUST-1092"/>
    <s v="Crown Wholesale"/>
    <x v="0"/>
    <x v="4"/>
    <s v="SP-02"/>
    <s v="Michael Chang"/>
    <s v="PROD-404"/>
    <x v="16"/>
    <s v="Household Essentials"/>
    <n v="4.9000000000000004"/>
    <n v="3.1"/>
    <n v="39"/>
    <n v="191.1"/>
    <n v="9.9900000000000003E-2"/>
    <n v="19.09"/>
    <n v="172.01"/>
    <n v="120.9"/>
    <n v="51.11"/>
    <n v="0"/>
    <n v="0"/>
    <n v="0"/>
    <x v="4561"/>
  </r>
  <r>
    <s v="ORD-20244889"/>
    <d v="2026-05-30T00:00:00"/>
    <s v="CUST-1013"/>
    <s v="Apex Stores"/>
    <x v="0"/>
    <x v="1"/>
    <s v="SP-02"/>
    <s v="Michael Chang"/>
    <s v="PROD-202"/>
    <x v="4"/>
    <s v="Home Care"/>
    <n v="4.5"/>
    <n v="2.1"/>
    <n v="7"/>
    <n v="31.5"/>
    <n v="4.0399999999999998E-2"/>
    <n v="1.27"/>
    <n v="30.23"/>
    <n v="14.7"/>
    <n v="15.53"/>
    <n v="0"/>
    <n v="0"/>
    <n v="0"/>
    <x v="4562"/>
  </r>
  <r>
    <s v="ORD-20244890"/>
    <d v="2025-03-08T00:00:00"/>
    <s v="CUST-1074"/>
    <s v="Beacon Mart"/>
    <x v="0"/>
    <x v="3"/>
    <s v="SP-02"/>
    <s v="Michael Chang"/>
    <s v="PROD-101"/>
    <x v="9"/>
    <s v="Personal Care"/>
    <n v="8.5"/>
    <n v="2.8"/>
    <n v="33"/>
    <n v="280.5"/>
    <n v="8.5000000000000006E-3"/>
    <n v="2.38"/>
    <n v="278.12"/>
    <n v="92.4"/>
    <n v="185.72"/>
    <n v="0"/>
    <n v="0"/>
    <n v="0"/>
    <x v="4563"/>
  </r>
  <r>
    <s v="ORD-20244891"/>
    <d v="2025-12-11T00:00:00"/>
    <s v="CUST-1075"/>
    <s v="Beacon Distributors"/>
    <x v="4"/>
    <x v="3"/>
    <s v="SP-07"/>
    <s v="Carlos Mendez"/>
    <s v="PROD-103"/>
    <x v="13"/>
    <s v="Personal Care"/>
    <n v="4.8"/>
    <n v="1.4"/>
    <n v="50"/>
    <n v="240"/>
    <n v="4.0500000000000001E-2"/>
    <n v="9.7200000000000006"/>
    <n v="230.28"/>
    <n v="70"/>
    <n v="160.28"/>
    <n v="0"/>
    <n v="0"/>
    <n v="0"/>
    <x v="4564"/>
  </r>
  <r>
    <s v="ORD-20244892"/>
    <d v="2024-05-15T00:00:00"/>
    <s v="CUST-1024"/>
    <s v="Summit Retail"/>
    <x v="3"/>
    <x v="3"/>
    <s v="SP-04"/>
    <s v="David Mueller"/>
    <s v="PROD-105"/>
    <x v="1"/>
    <s v="Personal Care"/>
    <n v="14.5"/>
    <n v="4.2"/>
    <n v="14"/>
    <n v="203"/>
    <n v="3.4200000000000001E-2"/>
    <n v="6.94"/>
    <n v="196.06"/>
    <n v="58.8"/>
    <n v="137.26"/>
    <n v="0"/>
    <n v="0"/>
    <n v="0"/>
    <x v="4565"/>
  </r>
  <r>
    <s v="ORD-20244893"/>
    <d v="2025-05-04T00:00:00"/>
    <s v="CUST-1033"/>
    <s v="Prime Supermarkets"/>
    <x v="0"/>
    <x v="2"/>
    <s v="SP-01"/>
    <s v="Sarah Jenkins"/>
    <s v="PROD-102"/>
    <x v="15"/>
    <s v="Personal Care"/>
    <n v="6.2"/>
    <n v="1.9"/>
    <n v="25"/>
    <n v="155"/>
    <n v="0.16719999999999999"/>
    <n v="25.92"/>
    <n v="129.08000000000001"/>
    <n v="47.5"/>
    <n v="81.58"/>
    <n v="0"/>
    <n v="0"/>
    <n v="0"/>
    <x v="4566"/>
  </r>
  <r>
    <s v="ORD-20244894"/>
    <d v="2024-03-13T00:00:00"/>
    <s v="CUST-1012"/>
    <s v="Apex Wholesale"/>
    <x v="3"/>
    <x v="2"/>
    <s v="SP-03"/>
    <s v="Elena Rostova"/>
    <s v="PROD-404"/>
    <x v="16"/>
    <s v="Household Essentials"/>
    <n v="4.9000000000000004"/>
    <n v="3.1"/>
    <n v="40"/>
    <n v="196"/>
    <n v="8.2000000000000003E-2"/>
    <n v="16.07"/>
    <n v="179.93"/>
    <n v="124"/>
    <n v="55.93"/>
    <n v="0"/>
    <n v="0"/>
    <n v="0"/>
    <x v="4567"/>
  </r>
  <r>
    <s v="ORD-20244895"/>
    <d v="2024-08-22T00:00:00"/>
    <s v="CUST-1063"/>
    <s v="Pioneer Direct"/>
    <x v="4"/>
    <x v="2"/>
    <s v="SP-07"/>
    <s v="Carlos Mendez"/>
    <s v="PROD-202"/>
    <x v="4"/>
    <s v="Home Care"/>
    <n v="4.5"/>
    <n v="2.1"/>
    <n v="33"/>
    <n v="148.5"/>
    <n v="9.7900000000000001E-2"/>
    <n v="14.54"/>
    <n v="133.96"/>
    <n v="69.3"/>
    <n v="64.66"/>
    <n v="0"/>
    <n v="0"/>
    <n v="0"/>
    <x v="4568"/>
  </r>
  <r>
    <s v="ORD-20244896"/>
    <d v="2025-01-27T00:00:00"/>
    <s v="CUST-1044"/>
    <s v="Vanguard Wholesale"/>
    <x v="4"/>
    <x v="1"/>
    <s v="SP-07"/>
    <s v="Carlos Mendez"/>
    <s v="PROD-204"/>
    <x v="12"/>
    <s v="Home Care"/>
    <n v="7.2"/>
    <n v="3.6"/>
    <n v="11"/>
    <n v="79.2"/>
    <n v="0.45019999999999999"/>
    <n v="35.659999999999997"/>
    <n v="43.54"/>
    <n v="39.6"/>
    <n v="3.94"/>
    <n v="0"/>
    <n v="0"/>
    <n v="0"/>
    <x v="4569"/>
  </r>
  <r>
    <s v="ORD-20244897"/>
    <d v="2024-04-01T00:00:00"/>
    <s v="CUST-1081"/>
    <s v="Crest Supermarkets"/>
    <x v="2"/>
    <x v="1"/>
    <s v="SP-05"/>
    <s v="Kenji Sato"/>
    <s v="PROD-302"/>
    <x v="7"/>
    <s v="Food &amp; Beverage"/>
    <n v="3.8"/>
    <n v="2.6"/>
    <n v="19"/>
    <n v="72.2"/>
    <n v="1.7399999999999999E-2"/>
    <n v="1.26"/>
    <n v="70.94"/>
    <n v="49.4"/>
    <n v="21.54"/>
    <n v="0"/>
    <n v="0"/>
    <n v="0"/>
    <x v="4570"/>
  </r>
  <r>
    <s v="ORD-20244898"/>
    <d v="2026-01-18T00:00:00"/>
    <s v="CUST-1012"/>
    <s v="Apex Wholesale"/>
    <x v="3"/>
    <x v="2"/>
    <s v="SP-03"/>
    <s v="Elena Rostova"/>
    <s v="PROD-102"/>
    <x v="15"/>
    <s v="Personal Care"/>
    <n v="6.2"/>
    <n v="1.9"/>
    <n v="1"/>
    <n v="6.2"/>
    <n v="0.1948"/>
    <n v="1.21"/>
    <n v="4.99"/>
    <n v="1.9"/>
    <n v="3.09"/>
    <n v="0"/>
    <n v="0"/>
    <n v="0"/>
    <x v="3675"/>
  </r>
  <r>
    <s v="ORD-20244899"/>
    <d v="2026-04-05T00:00:00"/>
    <s v="CUST-1014"/>
    <s v="Apex Express"/>
    <x v="3"/>
    <x v="3"/>
    <s v="SP-03"/>
    <s v="Elena Rostova"/>
    <s v="PROD-202"/>
    <x v="4"/>
    <s v="Home Care"/>
    <n v="4.5"/>
    <n v="2.1"/>
    <n v="15"/>
    <n v="67.5"/>
    <n v="3.1E-2"/>
    <n v="2.09"/>
    <n v="65.41"/>
    <n v="31.5"/>
    <n v="33.909999999999997"/>
    <n v="0"/>
    <n v="0"/>
    <n v="0"/>
    <x v="4571"/>
  </r>
  <r>
    <s v="ORD-20244900"/>
    <d v="2024-04-14T00:00:00"/>
    <s v="CUST-1051"/>
    <s v="Horizon Distributors"/>
    <x v="0"/>
    <x v="1"/>
    <s v="SP-01"/>
    <s v="Sarah Jenkins"/>
    <s v="PROD-104"/>
    <x v="6"/>
    <s v="Personal Care"/>
    <n v="9.9"/>
    <n v="3.1"/>
    <n v="21"/>
    <n v="207.9"/>
    <n v="2.0299999999999999E-2"/>
    <n v="4.22"/>
    <n v="203.68"/>
    <n v="65.099999999999994"/>
    <n v="138.58000000000001"/>
    <n v="0"/>
    <n v="0"/>
    <n v="0"/>
    <x v="4572"/>
  </r>
  <r>
    <s v="ORD-20244901"/>
    <d v="2024-04-15T00:00:00"/>
    <s v="CUST-1077"/>
    <s v="Beacon Stores"/>
    <x v="1"/>
    <x v="3"/>
    <s v="SP-08"/>
    <s v="Tariq Al-Mansoor"/>
    <s v="PROD-301"/>
    <x v="2"/>
    <s v="Food &amp; Beverage"/>
    <n v="5"/>
    <n v="3.2"/>
    <n v="72"/>
    <n v="360"/>
    <n v="5.7299999999999997E-2"/>
    <n v="20.63"/>
    <n v="339.37"/>
    <n v="230.4"/>
    <n v="108.97"/>
    <n v="0"/>
    <n v="0"/>
    <n v="0"/>
    <x v="4573"/>
  </r>
  <r>
    <s v="ORD-20244902"/>
    <d v="2024-11-16T00:00:00"/>
    <s v="CUST-1102"/>
    <s v="Atlas Express"/>
    <x v="2"/>
    <x v="3"/>
    <s v="SP-05"/>
    <s v="Kenji Sato"/>
    <s v="PROD-103"/>
    <x v="13"/>
    <s v="Personal Care"/>
    <n v="4.8"/>
    <n v="1.4"/>
    <n v="78"/>
    <n v="374.4"/>
    <n v="1E-3"/>
    <n v="0.37"/>
    <n v="374.03"/>
    <n v="109.2"/>
    <n v="264.83"/>
    <n v="0"/>
    <n v="0"/>
    <n v="0"/>
    <x v="4574"/>
  </r>
  <r>
    <s v="ORD-20244903"/>
    <d v="2025-01-11T00:00:00"/>
    <s v="CUST-1020"/>
    <s v="Global Wholesale"/>
    <x v="0"/>
    <x v="1"/>
    <s v="SP-01"/>
    <s v="Sarah Jenkins"/>
    <s v="PROD-102"/>
    <x v="15"/>
    <s v="Personal Care"/>
    <n v="6.2"/>
    <n v="1.9"/>
    <n v="17"/>
    <n v="105.4"/>
    <n v="3.0000000000000001E-3"/>
    <n v="0.32"/>
    <n v="105.08"/>
    <n v="32.299999999999997"/>
    <n v="72.78"/>
    <n v="13"/>
    <n v="80.36"/>
    <n v="31.2"/>
    <x v="4575"/>
  </r>
  <r>
    <s v="ORD-20244904"/>
    <d v="2026-06-21T00:00:00"/>
    <s v="CUST-1014"/>
    <s v="Apex Express"/>
    <x v="3"/>
    <x v="3"/>
    <s v="SP-04"/>
    <s v="David Mueller"/>
    <s v="PROD-302"/>
    <x v="7"/>
    <s v="Food &amp; Beverage"/>
    <n v="3.8"/>
    <n v="2.6"/>
    <n v="15"/>
    <n v="57"/>
    <n v="3.1399999999999997E-2"/>
    <n v="1.79"/>
    <n v="55.21"/>
    <n v="39"/>
    <n v="16.21"/>
    <n v="0"/>
    <n v="0"/>
    <n v="0"/>
    <x v="4576"/>
  </r>
  <r>
    <s v="ORD-20244905"/>
    <d v="2024-11-02T00:00:00"/>
    <s v="CUST-1089"/>
    <s v="Crown Supermarkets"/>
    <x v="1"/>
    <x v="3"/>
    <s v="SP-08"/>
    <s v="Tariq Al-Mansoor"/>
    <s v="PROD-101"/>
    <x v="9"/>
    <s v="Personal Care"/>
    <n v="8.5"/>
    <n v="2.8"/>
    <n v="28"/>
    <n v="238"/>
    <n v="5.4999999999999997E-3"/>
    <n v="1.31"/>
    <n v="236.69"/>
    <n v="78.400000000000006"/>
    <n v="158.29"/>
    <n v="0"/>
    <n v="0"/>
    <n v="0"/>
    <x v="4577"/>
  </r>
  <r>
    <s v="ORD-20244906"/>
    <d v="2024-05-20T00:00:00"/>
    <s v="CUST-1071"/>
    <s v="Sterling Direct"/>
    <x v="3"/>
    <x v="1"/>
    <s v="SP-03"/>
    <s v="Elena Rostova"/>
    <s v="PROD-101"/>
    <x v="9"/>
    <s v="Personal Care"/>
    <n v="8.5"/>
    <n v="2.8"/>
    <n v="91"/>
    <n v="773.5"/>
    <n v="4.2500000000000003E-2"/>
    <n v="32.869999999999997"/>
    <n v="740.63"/>
    <n v="254.8"/>
    <n v="485.83"/>
    <n v="0"/>
    <n v="0"/>
    <n v="0"/>
    <x v="4578"/>
  </r>
  <r>
    <s v="ORD-20244907"/>
    <d v="2025-01-26T00:00:00"/>
    <s v="CUST-1073"/>
    <s v="Beacon Supermarkets"/>
    <x v="2"/>
    <x v="1"/>
    <s v="SP-06"/>
    <s v="Priya Sharma"/>
    <s v="PROD-304"/>
    <x v="8"/>
    <s v="Food &amp; Beverage"/>
    <n v="4.2"/>
    <n v="2.8"/>
    <n v="35"/>
    <n v="147"/>
    <n v="3.5999999999999999E-3"/>
    <n v="0.53"/>
    <n v="146.47"/>
    <n v="98"/>
    <n v="48.47"/>
    <n v="0"/>
    <n v="0"/>
    <n v="0"/>
    <x v="4579"/>
  </r>
  <r>
    <s v="ORD-20244908"/>
    <d v="2026-03-03T00:00:00"/>
    <s v="CUST-1084"/>
    <s v="Crest Wholesale"/>
    <x v="0"/>
    <x v="4"/>
    <s v="SP-02"/>
    <s v="Michael Chang"/>
    <s v="PROD-402"/>
    <x v="10"/>
    <s v="Household Essentials"/>
    <n v="6"/>
    <n v="4.2"/>
    <n v="304"/>
    <n v="1824"/>
    <n v="0.1484"/>
    <n v="270.68"/>
    <n v="1553.32"/>
    <n v="1276.8"/>
    <n v="276.52"/>
    <n v="0"/>
    <n v="0"/>
    <n v="0"/>
    <x v="4580"/>
  </r>
  <r>
    <s v="ORD-20244909"/>
    <d v="2026-04-12T00:00:00"/>
    <s v="CUST-1080"/>
    <s v="Crest Retail"/>
    <x v="3"/>
    <x v="4"/>
    <s v="SP-03"/>
    <s v="Elena Rostova"/>
    <s v="PROD-105"/>
    <x v="1"/>
    <s v="Personal Care"/>
    <n v="14.5"/>
    <n v="4.2"/>
    <n v="241"/>
    <n v="3494.5"/>
    <n v="8.14E-2"/>
    <n v="284.45"/>
    <n v="3210.05"/>
    <n v="1012.2"/>
    <n v="2197.85"/>
    <n v="0"/>
    <n v="0"/>
    <n v="0"/>
    <x v="4581"/>
  </r>
  <r>
    <s v="ORD-20244910"/>
    <d v="2026-02-10T00:00:00"/>
    <s v="CUST-1054"/>
    <s v="Horizon Express"/>
    <x v="0"/>
    <x v="3"/>
    <s v="SP-02"/>
    <s v="Michael Chang"/>
    <s v="PROD-303"/>
    <x v="5"/>
    <s v="Food &amp; Beverage"/>
    <n v="11"/>
    <n v="6.8"/>
    <n v="21"/>
    <n v="231"/>
    <n v="7.4000000000000003E-3"/>
    <n v="1.71"/>
    <n v="229.29"/>
    <n v="142.80000000000001"/>
    <n v="86.49"/>
    <n v="0"/>
    <n v="0"/>
    <n v="0"/>
    <x v="4582"/>
  </r>
  <r>
    <s v="ORD-20244911"/>
    <d v="2026-06-14T00:00:00"/>
    <s v="CUST-1034"/>
    <s v="Prime Mart"/>
    <x v="0"/>
    <x v="0"/>
    <s v="SP-01"/>
    <s v="Sarah Jenkins"/>
    <s v="PROD-402"/>
    <x v="10"/>
    <s v="Household Essentials"/>
    <n v="6"/>
    <n v="4.2"/>
    <n v="423"/>
    <n v="2538"/>
    <n v="0.17280000000000001"/>
    <n v="438.57"/>
    <n v="2099.4299999999998"/>
    <n v="1776.6"/>
    <n v="322.83"/>
    <n v="164"/>
    <n v="813.96"/>
    <n v="770.8"/>
    <x v="4583"/>
  </r>
  <r>
    <s v="ORD-20244912"/>
    <d v="2024-05-16T00:00:00"/>
    <s v="CUST-1037"/>
    <s v="Prime Stores"/>
    <x v="2"/>
    <x v="4"/>
    <s v="SP-06"/>
    <s v="Priya Sharma"/>
    <s v="PROD-301"/>
    <x v="2"/>
    <s v="Food &amp; Beverage"/>
    <n v="5"/>
    <n v="3.2"/>
    <n v="110"/>
    <n v="550"/>
    <n v="4.07E-2"/>
    <n v="22.38"/>
    <n v="527.62"/>
    <n v="352"/>
    <n v="175.62"/>
    <n v="57"/>
    <n v="273.39999999999998"/>
    <n v="210.9"/>
    <x v="4584"/>
  </r>
  <r>
    <s v="ORD-20244913"/>
    <d v="2025-10-18T00:00:00"/>
    <s v="CUST-1043"/>
    <s v="Vanguard Distributors"/>
    <x v="2"/>
    <x v="4"/>
    <s v="SP-06"/>
    <s v="Priya Sharma"/>
    <s v="PROD-402"/>
    <x v="10"/>
    <s v="Household Essentials"/>
    <n v="6"/>
    <n v="4.2"/>
    <n v="669"/>
    <n v="4014"/>
    <n v="0.11310000000000001"/>
    <n v="453.98"/>
    <n v="3560.02"/>
    <n v="2809.8"/>
    <n v="750.22"/>
    <n v="0"/>
    <n v="0"/>
    <n v="0"/>
    <x v="4585"/>
  </r>
  <r>
    <s v="ORD-20244914"/>
    <d v="2025-11-24T00:00:00"/>
    <s v="CUST-1070"/>
    <s v="Sterling Express"/>
    <x v="1"/>
    <x v="3"/>
    <s v="SP-08"/>
    <s v="Tariq Al-Mansoor"/>
    <s v="PROD-104"/>
    <x v="6"/>
    <s v="Personal Care"/>
    <n v="9.9"/>
    <n v="3.1"/>
    <n v="45"/>
    <n v="445.5"/>
    <n v="1.8700000000000001E-2"/>
    <n v="8.33"/>
    <n v="437.17"/>
    <n v="139.5"/>
    <n v="297.67"/>
    <n v="0"/>
    <n v="0"/>
    <n v="0"/>
    <x v="4586"/>
  </r>
  <r>
    <s v="ORD-20244915"/>
    <d v="2024-05-26T00:00:00"/>
    <s v="CUST-1107"/>
    <s v="Omega Distributors"/>
    <x v="2"/>
    <x v="3"/>
    <s v="SP-06"/>
    <s v="Priya Sharma"/>
    <s v="PROD-301"/>
    <x v="2"/>
    <s v="Food &amp; Beverage"/>
    <n v="5"/>
    <n v="3.2"/>
    <n v="33"/>
    <n v="165"/>
    <n v="5.1999999999999998E-3"/>
    <n v="0.86"/>
    <n v="164.14"/>
    <n v="105.6"/>
    <n v="58.54"/>
    <n v="0"/>
    <n v="0"/>
    <n v="0"/>
    <x v="4587"/>
  </r>
  <r>
    <s v="ORD-20244916"/>
    <d v="2024-03-11T00:00:00"/>
    <s v="CUST-1016"/>
    <s v="Global Retail"/>
    <x v="0"/>
    <x v="0"/>
    <s v="SP-02"/>
    <s v="Michael Chang"/>
    <s v="PROD-302"/>
    <x v="7"/>
    <s v="Food &amp; Beverage"/>
    <n v="3.8"/>
    <n v="2.6"/>
    <n v="87"/>
    <n v="330.6"/>
    <n v="0.16270000000000001"/>
    <n v="53.79"/>
    <n v="276.81"/>
    <n v="226.2"/>
    <n v="50.61"/>
    <n v="0"/>
    <n v="0"/>
    <n v="0"/>
    <x v="3097"/>
  </r>
  <r>
    <s v="ORD-20244917"/>
    <d v="2025-06-27T00:00:00"/>
    <s v="CUST-1030"/>
    <s v="Summit Express"/>
    <x v="3"/>
    <x v="3"/>
    <s v="SP-03"/>
    <s v="Elena Rostova"/>
    <s v="PROD-302"/>
    <x v="7"/>
    <s v="Food &amp; Beverage"/>
    <n v="3.8"/>
    <n v="2.6"/>
    <n v="88"/>
    <n v="334.4"/>
    <n v="1.46E-2"/>
    <n v="4.88"/>
    <n v="329.52"/>
    <n v="228.8"/>
    <n v="100.72"/>
    <n v="0"/>
    <n v="0"/>
    <n v="0"/>
    <x v="4588"/>
  </r>
  <r>
    <s v="ORD-20244918"/>
    <d v="2025-07-30T00:00:00"/>
    <s v="CUST-1091"/>
    <s v="Crown Distributors"/>
    <x v="1"/>
    <x v="2"/>
    <s v="SP-08"/>
    <s v="Tariq Al-Mansoor"/>
    <s v="PROD-101"/>
    <x v="9"/>
    <s v="Personal Care"/>
    <n v="8.5"/>
    <n v="2.8"/>
    <n v="51"/>
    <n v="433.5"/>
    <n v="0.4698"/>
    <n v="203.66"/>
    <n v="229.84"/>
    <n v="142.80000000000001"/>
    <n v="87.04"/>
    <n v="0"/>
    <n v="0"/>
    <n v="0"/>
    <x v="4589"/>
  </r>
  <r>
    <s v="ORD-20244919"/>
    <d v="2024-01-09T00:00:00"/>
    <s v="CUST-1018"/>
    <s v="Global Mart"/>
    <x v="0"/>
    <x v="3"/>
    <s v="SP-01"/>
    <s v="Sarah Jenkins"/>
    <s v="PROD-303"/>
    <x v="5"/>
    <s v="Food &amp; Beverage"/>
    <n v="11"/>
    <n v="6.8"/>
    <n v="55"/>
    <n v="605"/>
    <n v="1.52E-2"/>
    <n v="9.1999999999999993"/>
    <n v="595.79999999999995"/>
    <n v="374"/>
    <n v="221.8"/>
    <n v="0"/>
    <n v="0"/>
    <n v="0"/>
    <x v="4590"/>
  </r>
  <r>
    <s v="ORD-20244920"/>
    <d v="2025-09-16T00:00:00"/>
    <s v="CUST-1025"/>
    <s v="Summit Supermarkets"/>
    <x v="1"/>
    <x v="2"/>
    <s v="SP-08"/>
    <s v="Tariq Al-Mansoor"/>
    <s v="PROD-203"/>
    <x v="0"/>
    <s v="Home Care"/>
    <n v="5.8"/>
    <n v="2.7"/>
    <n v="48"/>
    <n v="278.39999999999998"/>
    <n v="0.15160000000000001"/>
    <n v="42.21"/>
    <n v="236.19"/>
    <n v="129.6"/>
    <n v="106.59"/>
    <n v="0"/>
    <n v="0"/>
    <n v="0"/>
    <x v="4591"/>
  </r>
  <r>
    <s v="ORD-20244921"/>
    <d v="2025-10-27T00:00:00"/>
    <s v="CUST-1040"/>
    <s v="Vanguard Retail"/>
    <x v="4"/>
    <x v="4"/>
    <s v="SP-07"/>
    <s v="Carlos Mendez"/>
    <s v="PROD-201"/>
    <x v="14"/>
    <s v="Home Care"/>
    <n v="12"/>
    <n v="6.5"/>
    <n v="265"/>
    <n v="3180"/>
    <n v="0.37409999999999999"/>
    <n v="1189.6400000000001"/>
    <n v="1990.36"/>
    <n v="1722.5"/>
    <n v="267.86"/>
    <n v="0"/>
    <n v="0"/>
    <n v="0"/>
    <x v="4592"/>
  </r>
  <r>
    <s v="ORD-20244922"/>
    <d v="2024-06-17T00:00:00"/>
    <s v="CUST-1108"/>
    <s v="Omega Wholesale"/>
    <x v="0"/>
    <x v="4"/>
    <s v="SP-01"/>
    <s v="Sarah Jenkins"/>
    <s v="PROD-203"/>
    <x v="0"/>
    <s v="Home Care"/>
    <n v="5.8"/>
    <n v="2.7"/>
    <n v="22"/>
    <n v="127.6"/>
    <n v="0.2298"/>
    <n v="29.32"/>
    <n v="98.28"/>
    <n v="59.4"/>
    <n v="38.880000000000003"/>
    <n v="0"/>
    <n v="0"/>
    <n v="0"/>
    <x v="2987"/>
  </r>
  <r>
    <s v="ORD-20244923"/>
    <d v="2025-03-26T00:00:00"/>
    <s v="CUST-1005"/>
    <s v="Metro Stores"/>
    <x v="0"/>
    <x v="0"/>
    <s v="SP-01"/>
    <s v="Sarah Jenkins"/>
    <s v="PROD-201"/>
    <x v="14"/>
    <s v="Home Care"/>
    <n v="12"/>
    <n v="6.5"/>
    <n v="98"/>
    <n v="1176"/>
    <n v="7.6799999999999993E-2"/>
    <n v="90.32"/>
    <n v="1085.68"/>
    <n v="637"/>
    <n v="448.68"/>
    <n v="0"/>
    <n v="0"/>
    <n v="0"/>
    <x v="4593"/>
  </r>
  <r>
    <s v="ORD-20244924"/>
    <d v="2024-12-25T00:00:00"/>
    <s v="CUST-1079"/>
    <s v="Beacon Direct"/>
    <x v="0"/>
    <x v="4"/>
    <s v="SP-02"/>
    <s v="Michael Chang"/>
    <s v="PROD-303"/>
    <x v="5"/>
    <s v="Food &amp; Beverage"/>
    <n v="11"/>
    <n v="6.8"/>
    <n v="167"/>
    <n v="1837"/>
    <n v="9.2899999999999996E-2"/>
    <n v="170.66"/>
    <n v="1666.34"/>
    <n v="1135.5999999999999"/>
    <n v="530.74"/>
    <n v="0"/>
    <n v="0"/>
    <n v="0"/>
    <x v="4594"/>
  </r>
  <r>
    <s v="ORD-20244925"/>
    <d v="2026-01-09T00:00:00"/>
    <s v="CUST-1085"/>
    <s v="Crest Stores"/>
    <x v="2"/>
    <x v="3"/>
    <s v="SP-05"/>
    <s v="Kenji Sato"/>
    <s v="PROD-102"/>
    <x v="15"/>
    <s v="Personal Care"/>
    <n v="6.2"/>
    <n v="1.9"/>
    <n v="10"/>
    <n v="62"/>
    <n v="1.7500000000000002E-2"/>
    <n v="1.0900000000000001"/>
    <n v="60.91"/>
    <n v="19"/>
    <n v="41.91"/>
    <n v="0"/>
    <n v="0"/>
    <n v="0"/>
    <x v="4595"/>
  </r>
  <r>
    <s v="ORD-20244926"/>
    <d v="2024-08-06T00:00:00"/>
    <s v="CUST-1045"/>
    <s v="Vanguard Stores"/>
    <x v="0"/>
    <x v="4"/>
    <s v="SP-02"/>
    <s v="Michael Chang"/>
    <s v="PROD-303"/>
    <x v="5"/>
    <s v="Food &amp; Beverage"/>
    <n v="11"/>
    <n v="6.8"/>
    <n v="109"/>
    <n v="1199"/>
    <n v="0.2077"/>
    <n v="249.03"/>
    <n v="949.97"/>
    <n v="741.2"/>
    <n v="208.77"/>
    <n v="0"/>
    <n v="0"/>
    <n v="0"/>
    <x v="4596"/>
  </r>
  <r>
    <s v="ORD-20244927"/>
    <d v="2025-10-05T00:00:00"/>
    <s v="CUST-1026"/>
    <s v="Summit Mart"/>
    <x v="1"/>
    <x v="2"/>
    <s v="SP-08"/>
    <s v="Tariq Al-Mansoor"/>
    <s v="PROD-105"/>
    <x v="1"/>
    <s v="Personal Care"/>
    <n v="14.5"/>
    <n v="4.2"/>
    <n v="73"/>
    <n v="1058.5"/>
    <n v="0.1052"/>
    <n v="111.35"/>
    <n v="947.15"/>
    <n v="306.60000000000002"/>
    <n v="640.54999999999995"/>
    <n v="0"/>
    <n v="0"/>
    <n v="0"/>
    <x v="4597"/>
  </r>
  <r>
    <s v="ORD-20244928"/>
    <d v="2026-02-05T00:00:00"/>
    <s v="CUST-1051"/>
    <s v="Horizon Distributors"/>
    <x v="0"/>
    <x v="1"/>
    <s v="SP-02"/>
    <s v="Michael Chang"/>
    <s v="PROD-103"/>
    <x v="13"/>
    <s v="Personal Care"/>
    <n v="4.8"/>
    <n v="1.4"/>
    <n v="2"/>
    <n v="9.6"/>
    <n v="4.7999999999999996E-3"/>
    <n v="0.05"/>
    <n v="9.5500000000000007"/>
    <n v="2.8"/>
    <n v="6.75"/>
    <n v="0"/>
    <n v="0"/>
    <n v="0"/>
    <x v="2981"/>
  </r>
  <r>
    <s v="ORD-20244929"/>
    <d v="2024-06-04T00:00:00"/>
    <s v="CUST-1117"/>
    <s v="Titan Stores"/>
    <x v="0"/>
    <x v="4"/>
    <s v="SP-01"/>
    <s v="Sarah Jenkins"/>
    <s v="PROD-404"/>
    <x v="16"/>
    <s v="Household Essentials"/>
    <n v="4.9000000000000004"/>
    <n v="3.1"/>
    <n v="88"/>
    <n v="431.2"/>
    <n v="2.07E-2"/>
    <n v="8.93"/>
    <n v="422.27"/>
    <n v="272.8"/>
    <n v="149.47"/>
    <n v="0"/>
    <n v="0"/>
    <n v="0"/>
    <x v="4598"/>
  </r>
  <r>
    <s v="ORD-20244930"/>
    <d v="2026-07-30T00:00:00"/>
    <s v="CUST-1103"/>
    <s v="Atlas Direct"/>
    <x v="0"/>
    <x v="4"/>
    <s v="SP-01"/>
    <s v="Sarah Jenkins"/>
    <s v="PROD-203"/>
    <x v="0"/>
    <s v="Home Care"/>
    <n v="5.8"/>
    <n v="2.7"/>
    <n v="151"/>
    <n v="875.8"/>
    <n v="7.7100000000000002E-2"/>
    <n v="67.52"/>
    <n v="808.28"/>
    <n v="407.7"/>
    <n v="400.58"/>
    <n v="0"/>
    <n v="0"/>
    <n v="0"/>
    <x v="4599"/>
  </r>
  <r>
    <s v="ORD-20244931"/>
    <d v="2025-02-25T00:00:00"/>
    <s v="CUST-1047"/>
    <s v="Vanguard Direct"/>
    <x v="2"/>
    <x v="1"/>
    <s v="SP-05"/>
    <s v="Kenji Sato"/>
    <s v="PROD-104"/>
    <x v="6"/>
    <s v="Personal Care"/>
    <n v="9.9"/>
    <n v="3.1"/>
    <n v="24"/>
    <n v="237.6"/>
    <n v="6.7999999999999996E-3"/>
    <n v="1.62"/>
    <n v="235.98"/>
    <n v="74.400000000000006"/>
    <n v="161.58000000000001"/>
    <n v="0"/>
    <n v="0"/>
    <n v="0"/>
    <x v="4600"/>
  </r>
  <r>
    <s v="ORD-20244932"/>
    <d v="2025-09-22T00:00:00"/>
    <s v="CUST-1094"/>
    <s v="Crown Express"/>
    <x v="3"/>
    <x v="3"/>
    <s v="SP-03"/>
    <s v="Elena Rostova"/>
    <s v="PROD-101"/>
    <x v="9"/>
    <s v="Personal Care"/>
    <n v="8.5"/>
    <n v="2.8"/>
    <n v="196"/>
    <n v="1666"/>
    <n v="0.47739999999999999"/>
    <n v="795.35"/>
    <n v="870.65"/>
    <n v="548.79999999999995"/>
    <n v="321.85000000000002"/>
    <n v="0"/>
    <n v="0"/>
    <n v="0"/>
    <x v="4601"/>
  </r>
  <r>
    <s v="ORD-20244933"/>
    <d v="2025-12-04T00:00:00"/>
    <s v="CUST-1111"/>
    <s v="Omega Direct"/>
    <x v="0"/>
    <x v="1"/>
    <s v="SP-01"/>
    <s v="Sarah Jenkins"/>
    <s v="PROD-103"/>
    <x v="13"/>
    <s v="Personal Care"/>
    <n v="4.8"/>
    <n v="1.4"/>
    <n v="9"/>
    <n v="43.2"/>
    <n v="2.5999999999999999E-2"/>
    <n v="1.1200000000000001"/>
    <n v="42.08"/>
    <n v="12.6"/>
    <n v="29.48"/>
    <n v="0"/>
    <n v="0"/>
    <n v="0"/>
    <x v="702"/>
  </r>
  <r>
    <s v="ORD-20244934"/>
    <d v="2025-03-29T00:00:00"/>
    <s v="CUST-1080"/>
    <s v="Crest Retail"/>
    <x v="3"/>
    <x v="4"/>
    <s v="SP-04"/>
    <s v="David Mueller"/>
    <s v="PROD-403"/>
    <x v="11"/>
    <s v="Household Essentials"/>
    <n v="5.5"/>
    <n v="3.8"/>
    <n v="61"/>
    <n v="335.5"/>
    <n v="0.1779"/>
    <n v="59.69"/>
    <n v="275.81"/>
    <n v="231.8"/>
    <n v="44.01"/>
    <n v="14"/>
    <n v="63.3"/>
    <n v="60.2"/>
    <x v="4602"/>
  </r>
  <r>
    <s v="ORD-20244935"/>
    <d v="2026-05-30T00:00:00"/>
    <s v="CUST-1084"/>
    <s v="Crest Wholesale"/>
    <x v="0"/>
    <x v="4"/>
    <s v="SP-01"/>
    <s v="Sarah Jenkins"/>
    <s v="PROD-303"/>
    <x v="5"/>
    <s v="Food &amp; Beverage"/>
    <n v="11"/>
    <n v="6.8"/>
    <n v="66"/>
    <n v="726"/>
    <n v="0.11940000000000001"/>
    <n v="86.68"/>
    <n v="639.32000000000005"/>
    <n v="448.8"/>
    <n v="190.52"/>
    <n v="0"/>
    <n v="0"/>
    <n v="0"/>
    <x v="4603"/>
  </r>
  <r>
    <s v="ORD-20244936"/>
    <d v="2024-08-10T00:00:00"/>
    <s v="CUST-1074"/>
    <s v="Beacon Mart"/>
    <x v="0"/>
    <x v="3"/>
    <s v="SP-02"/>
    <s v="Michael Chang"/>
    <s v="PROD-304"/>
    <x v="8"/>
    <s v="Food &amp; Beverage"/>
    <n v="4.2"/>
    <n v="2.8"/>
    <n v="64"/>
    <n v="268.8"/>
    <n v="2.8299999999999999E-2"/>
    <n v="7.61"/>
    <n v="261.19"/>
    <n v="179.2"/>
    <n v="81.99"/>
    <n v="0"/>
    <n v="0"/>
    <n v="0"/>
    <x v="4604"/>
  </r>
  <r>
    <s v="ORD-20244937"/>
    <d v="2024-03-29T00:00:00"/>
    <s v="CUST-1049"/>
    <s v="Horizon Supermarkets"/>
    <x v="0"/>
    <x v="3"/>
    <s v="SP-02"/>
    <s v="Michael Chang"/>
    <s v="PROD-403"/>
    <x v="11"/>
    <s v="Household Essentials"/>
    <n v="5.5"/>
    <n v="3.8"/>
    <n v="140"/>
    <n v="770"/>
    <n v="6.1000000000000004E-3"/>
    <n v="4.7"/>
    <n v="765.3"/>
    <n v="532"/>
    <n v="233.3"/>
    <n v="0"/>
    <n v="0"/>
    <n v="0"/>
    <x v="4605"/>
  </r>
  <r>
    <s v="ORD-20244938"/>
    <d v="2026-07-07T00:00:00"/>
    <s v="CUST-1093"/>
    <s v="Crown Stores"/>
    <x v="4"/>
    <x v="4"/>
    <s v="SP-07"/>
    <s v="Carlos Mendez"/>
    <s v="PROD-105"/>
    <x v="1"/>
    <s v="Personal Care"/>
    <n v="14.5"/>
    <n v="4.2"/>
    <n v="425"/>
    <n v="6162.5"/>
    <n v="0.14549999999999999"/>
    <n v="896.64"/>
    <n v="5265.86"/>
    <n v="1785"/>
    <n v="3480.86"/>
    <n v="0"/>
    <n v="0"/>
    <n v="0"/>
    <x v="4606"/>
  </r>
  <r>
    <s v="ORD-20244939"/>
    <d v="2024-04-12T00:00:00"/>
    <s v="CUST-1041"/>
    <s v="Vanguard Supermarkets"/>
    <x v="0"/>
    <x v="3"/>
    <s v="SP-02"/>
    <s v="Michael Chang"/>
    <s v="PROD-303"/>
    <x v="5"/>
    <s v="Food &amp; Beverage"/>
    <n v="11"/>
    <n v="6.8"/>
    <n v="103"/>
    <n v="1133"/>
    <n v="6.0000000000000001E-3"/>
    <n v="6.8"/>
    <n v="1126.2"/>
    <n v="700.4"/>
    <n v="425.8"/>
    <n v="0"/>
    <n v="0"/>
    <n v="0"/>
    <x v="4607"/>
  </r>
  <r>
    <s v="ORD-20244940"/>
    <d v="2024-05-23T00:00:00"/>
    <s v="CUST-1062"/>
    <s v="Pioneer Express"/>
    <x v="0"/>
    <x v="1"/>
    <s v="SP-02"/>
    <s v="Michael Chang"/>
    <s v="PROD-201"/>
    <x v="14"/>
    <s v="Home Care"/>
    <n v="12"/>
    <n v="6.5"/>
    <n v="39"/>
    <n v="468"/>
    <n v="3.5000000000000001E-3"/>
    <n v="1.64"/>
    <n v="466.36"/>
    <n v="253.5"/>
    <n v="212.86"/>
    <n v="0"/>
    <n v="0"/>
    <n v="0"/>
    <x v="4608"/>
  </r>
  <r>
    <s v="ORD-20244941"/>
    <d v="2026-02-09T00:00:00"/>
    <s v="CUST-1075"/>
    <s v="Beacon Distributors"/>
    <x v="4"/>
    <x v="3"/>
    <s v="SP-07"/>
    <s v="Carlos Mendez"/>
    <s v="PROD-402"/>
    <x v="10"/>
    <s v="Household Essentials"/>
    <n v="6"/>
    <n v="4.2"/>
    <n v="102"/>
    <n v="612"/>
    <n v="3.2599999999999997E-2"/>
    <n v="19.95"/>
    <n v="592.04999999999995"/>
    <n v="428.4"/>
    <n v="163.65"/>
    <n v="75"/>
    <n v="435.33"/>
    <n v="352.5"/>
    <x v="4609"/>
  </r>
  <r>
    <s v="ORD-20244942"/>
    <d v="2024-05-06T00:00:00"/>
    <s v="CUST-1015"/>
    <s v="Apex Direct"/>
    <x v="2"/>
    <x v="3"/>
    <s v="SP-05"/>
    <s v="Kenji Sato"/>
    <s v="PROD-202"/>
    <x v="4"/>
    <s v="Home Care"/>
    <n v="4.5"/>
    <n v="2.1"/>
    <n v="101"/>
    <n v="454.5"/>
    <n v="1.1299999999999999E-2"/>
    <n v="5.14"/>
    <n v="449.36"/>
    <n v="212.1"/>
    <n v="237.26"/>
    <n v="0"/>
    <n v="0"/>
    <n v="0"/>
    <x v="4610"/>
  </r>
  <r>
    <s v="ORD-20244943"/>
    <d v="2025-08-26T00:00:00"/>
    <s v="CUST-1017"/>
    <s v="Global Supermarkets"/>
    <x v="1"/>
    <x v="2"/>
    <s v="SP-08"/>
    <s v="Tariq Al-Mansoor"/>
    <s v="PROD-404"/>
    <x v="16"/>
    <s v="Household Essentials"/>
    <n v="4.9000000000000004"/>
    <n v="3.1"/>
    <n v="9"/>
    <n v="44.1"/>
    <n v="8.3599999999999994E-2"/>
    <n v="3.69"/>
    <n v="40.409999999999997"/>
    <n v="27.9"/>
    <n v="12.51"/>
    <n v="0"/>
    <n v="0"/>
    <n v="0"/>
    <x v="4611"/>
  </r>
  <r>
    <s v="ORD-20244944"/>
    <d v="2026-01-17T00:00:00"/>
    <s v="CUST-1081"/>
    <s v="Crest Supermarkets"/>
    <x v="2"/>
    <x v="1"/>
    <s v="SP-05"/>
    <s v="Kenji Sato"/>
    <s v="PROD-204"/>
    <x v="12"/>
    <s v="Home Care"/>
    <n v="7.2"/>
    <n v="3.6"/>
    <n v="15"/>
    <n v="108"/>
    <n v="8.3999999999999995E-3"/>
    <n v="0.91"/>
    <n v="107.09"/>
    <n v="54"/>
    <n v="53.09"/>
    <n v="0"/>
    <n v="0"/>
    <n v="0"/>
    <x v="2396"/>
  </r>
  <r>
    <s v="ORD-20244945"/>
    <d v="2025-01-28T00:00:00"/>
    <s v="CUST-1103"/>
    <s v="Atlas Direct"/>
    <x v="0"/>
    <x v="4"/>
    <s v="SP-02"/>
    <s v="Michael Chang"/>
    <s v="PROD-401"/>
    <x v="3"/>
    <s v="Household Essentials"/>
    <n v="10.5"/>
    <n v="7.5"/>
    <n v="150"/>
    <n v="1575"/>
    <n v="0.17369999999999999"/>
    <n v="273.58"/>
    <n v="1301.42"/>
    <n v="1125"/>
    <n v="176.42"/>
    <n v="0"/>
    <n v="0"/>
    <n v="0"/>
    <x v="4612"/>
  </r>
  <r>
    <s v="ORD-20244946"/>
    <d v="2024-12-25T00:00:00"/>
    <s v="CUST-1098"/>
    <s v="Atlas Mart"/>
    <x v="2"/>
    <x v="2"/>
    <s v="SP-06"/>
    <s v="Priya Sharma"/>
    <s v="PROD-104"/>
    <x v="6"/>
    <s v="Personal Care"/>
    <n v="9.9"/>
    <n v="3.1"/>
    <n v="19"/>
    <n v="188.1"/>
    <n v="0.14860000000000001"/>
    <n v="27.95"/>
    <n v="160.15"/>
    <n v="58.9"/>
    <n v="101.25"/>
    <n v="0"/>
    <n v="0"/>
    <n v="0"/>
    <x v="4613"/>
  </r>
  <r>
    <s v="ORD-20244947"/>
    <d v="2025-03-15T00:00:00"/>
    <s v="CUST-1104"/>
    <s v="Omega Retail"/>
    <x v="0"/>
    <x v="3"/>
    <s v="SP-02"/>
    <s v="Michael Chang"/>
    <s v="PROD-303"/>
    <x v="5"/>
    <s v="Food &amp; Beverage"/>
    <n v="11"/>
    <n v="6.8"/>
    <n v="16"/>
    <n v="176"/>
    <n v="1.0800000000000001E-2"/>
    <n v="1.9"/>
    <n v="174.1"/>
    <n v="108.8"/>
    <n v="65.3"/>
    <n v="0"/>
    <n v="0"/>
    <n v="0"/>
    <x v="4614"/>
  </r>
  <r>
    <s v="ORD-20244948"/>
    <d v="2024-11-18T00:00:00"/>
    <s v="CUST-1094"/>
    <s v="Crown Express"/>
    <x v="3"/>
    <x v="3"/>
    <s v="SP-04"/>
    <s v="David Mueller"/>
    <s v="PROD-102"/>
    <x v="15"/>
    <s v="Personal Care"/>
    <n v="6.2"/>
    <n v="1.9"/>
    <n v="94"/>
    <n v="582.79999999999995"/>
    <n v="1.4E-3"/>
    <n v="0.82"/>
    <n v="581.98"/>
    <n v="178.6"/>
    <n v="403.38"/>
    <n v="0"/>
    <n v="0"/>
    <n v="0"/>
    <x v="4615"/>
  </r>
  <r>
    <s v="ORD-20244949"/>
    <d v="2026-03-21T00:00:00"/>
    <s v="CUST-1115"/>
    <s v="Titan Distributors"/>
    <x v="2"/>
    <x v="1"/>
    <s v="SP-05"/>
    <s v="Kenji Sato"/>
    <s v="PROD-105"/>
    <x v="1"/>
    <s v="Personal Care"/>
    <n v="14.5"/>
    <n v="4.2"/>
    <n v="12"/>
    <n v="174"/>
    <n v="4.1000000000000003E-3"/>
    <n v="0.71"/>
    <n v="173.29"/>
    <n v="50.4"/>
    <n v="122.89"/>
    <n v="0"/>
    <n v="0"/>
    <n v="0"/>
    <x v="4616"/>
  </r>
  <r>
    <s v="ORD-20244950"/>
    <d v="2024-05-23T00:00:00"/>
    <s v="CUST-1104"/>
    <s v="Omega Retail"/>
    <x v="0"/>
    <x v="3"/>
    <s v="SP-01"/>
    <s v="Sarah Jenkins"/>
    <s v="PROD-103"/>
    <x v="13"/>
    <s v="Personal Care"/>
    <n v="4.8"/>
    <n v="1.4"/>
    <n v="246"/>
    <n v="1180.8"/>
    <n v="9.5999999999999992E-3"/>
    <n v="11.34"/>
    <n v="1169.46"/>
    <n v="344.4"/>
    <n v="825.06"/>
    <n v="0"/>
    <n v="0"/>
    <n v="0"/>
    <x v="4617"/>
  </r>
  <r>
    <s v="ORD-20244951"/>
    <d v="2024-09-10T00:00:00"/>
    <s v="CUST-1077"/>
    <s v="Beacon Stores"/>
    <x v="1"/>
    <x v="3"/>
    <s v="SP-08"/>
    <s v="Tariq Al-Mansoor"/>
    <s v="PROD-101"/>
    <x v="9"/>
    <s v="Personal Care"/>
    <n v="8.5"/>
    <n v="2.8"/>
    <n v="53"/>
    <n v="450.5"/>
    <n v="1.7100000000000001E-2"/>
    <n v="7.7"/>
    <n v="442.8"/>
    <n v="148.4"/>
    <n v="294.39999999999998"/>
    <n v="0"/>
    <n v="0"/>
    <n v="0"/>
    <x v="4618"/>
  </r>
  <r>
    <s v="ORD-20244952"/>
    <d v="2024-10-10T00:00:00"/>
    <s v="CUST-1091"/>
    <s v="Crown Distributors"/>
    <x v="1"/>
    <x v="2"/>
    <s v="SP-08"/>
    <s v="Tariq Al-Mansoor"/>
    <s v="PROD-102"/>
    <x v="15"/>
    <s v="Personal Care"/>
    <n v="6.2"/>
    <n v="1.9"/>
    <n v="13"/>
    <n v="80.599999999999994"/>
    <n v="0.37419999999999998"/>
    <n v="30.16"/>
    <n v="50.44"/>
    <n v="24.7"/>
    <n v="25.74"/>
    <n v="7"/>
    <n v="27.16"/>
    <n v="16.8"/>
    <x v="4619"/>
  </r>
  <r>
    <s v="ORD-20244953"/>
    <d v="2025-10-22T00:00:00"/>
    <s v="CUST-1070"/>
    <s v="Sterling Express"/>
    <x v="1"/>
    <x v="3"/>
    <s v="SP-08"/>
    <s v="Tariq Al-Mansoor"/>
    <s v="PROD-202"/>
    <x v="4"/>
    <s v="Home Care"/>
    <n v="4.5"/>
    <n v="2.1"/>
    <n v="30"/>
    <n v="135"/>
    <n v="2.81E-2"/>
    <n v="3.79"/>
    <n v="131.21"/>
    <n v="63"/>
    <n v="68.209999999999994"/>
    <n v="0"/>
    <n v="0"/>
    <n v="0"/>
    <x v="2832"/>
  </r>
  <r>
    <s v="ORD-20244954"/>
    <d v="2024-03-27T00:00:00"/>
    <s v="CUST-1000"/>
    <s v="Metro Retail"/>
    <x v="3"/>
    <x v="0"/>
    <s v="SP-04"/>
    <s v="David Mueller"/>
    <s v="PROD-203"/>
    <x v="0"/>
    <s v="Home Care"/>
    <n v="5.8"/>
    <n v="2.7"/>
    <n v="95"/>
    <n v="551"/>
    <n v="8.5800000000000001E-2"/>
    <n v="47.28"/>
    <n v="503.72"/>
    <n v="256.5"/>
    <n v="247.22"/>
    <n v="0"/>
    <n v="0"/>
    <n v="0"/>
    <x v="4620"/>
  </r>
  <r>
    <s v="ORD-20244955"/>
    <d v="2024-09-11T00:00:00"/>
    <s v="CUST-1023"/>
    <s v="Global Direct"/>
    <x v="0"/>
    <x v="1"/>
    <s v="SP-02"/>
    <s v="Michael Chang"/>
    <s v="PROD-301"/>
    <x v="2"/>
    <s v="Food &amp; Beverage"/>
    <n v="5"/>
    <n v="3.2"/>
    <n v="3"/>
    <n v="15"/>
    <n v="5.8999999999999999E-3"/>
    <n v="0.09"/>
    <n v="14.91"/>
    <n v="9.6"/>
    <n v="5.31"/>
    <n v="0"/>
    <n v="0"/>
    <n v="0"/>
    <x v="4621"/>
  </r>
  <r>
    <s v="ORD-20244956"/>
    <d v="2025-07-20T00:00:00"/>
    <s v="CUST-1051"/>
    <s v="Horizon Distributors"/>
    <x v="0"/>
    <x v="1"/>
    <s v="SP-02"/>
    <s v="Michael Chang"/>
    <s v="PROD-201"/>
    <x v="14"/>
    <s v="Home Care"/>
    <n v="12"/>
    <n v="6.5"/>
    <n v="13"/>
    <n v="156"/>
    <n v="1.38E-2"/>
    <n v="2.15"/>
    <n v="153.85"/>
    <n v="84.5"/>
    <n v="69.349999999999994"/>
    <n v="0"/>
    <n v="0"/>
    <n v="0"/>
    <x v="4622"/>
  </r>
  <r>
    <s v="ORD-20244957"/>
    <d v="2025-09-07T00:00:00"/>
    <s v="CUST-1052"/>
    <s v="Horizon Wholesale"/>
    <x v="4"/>
    <x v="3"/>
    <s v="SP-07"/>
    <s v="Carlos Mendez"/>
    <s v="PROD-304"/>
    <x v="8"/>
    <s v="Food &amp; Beverage"/>
    <n v="4.2"/>
    <n v="2.8"/>
    <n v="107"/>
    <n v="449.4"/>
    <n v="3.1699999999999999E-2"/>
    <n v="14.25"/>
    <n v="435.15"/>
    <n v="299.60000000000002"/>
    <n v="135.55000000000001"/>
    <n v="0"/>
    <n v="0"/>
    <n v="0"/>
    <x v="4623"/>
  </r>
  <r>
    <s v="ORD-20244958"/>
    <d v="2025-09-06T00:00:00"/>
    <s v="CUST-1083"/>
    <s v="Crest Distributors"/>
    <x v="0"/>
    <x v="3"/>
    <s v="SP-01"/>
    <s v="Sarah Jenkins"/>
    <s v="PROD-104"/>
    <x v="6"/>
    <s v="Personal Care"/>
    <n v="9.9"/>
    <n v="3.1"/>
    <n v="62"/>
    <n v="613.79999999999995"/>
    <n v="8.9999999999999998E-4"/>
    <n v="0.55000000000000004"/>
    <n v="613.25"/>
    <n v="192.2"/>
    <n v="421.05"/>
    <n v="0"/>
    <n v="0"/>
    <n v="0"/>
    <x v="4624"/>
  </r>
  <r>
    <s v="ORD-20244959"/>
    <d v="2026-01-08T00:00:00"/>
    <s v="CUST-1098"/>
    <s v="Atlas Mart"/>
    <x v="2"/>
    <x v="2"/>
    <s v="SP-05"/>
    <s v="Kenji Sato"/>
    <s v="PROD-104"/>
    <x v="6"/>
    <s v="Personal Care"/>
    <n v="9.9"/>
    <n v="3.1"/>
    <n v="2"/>
    <n v="19.8"/>
    <n v="0.14050000000000001"/>
    <n v="2.78"/>
    <n v="17.02"/>
    <n v="6.2"/>
    <n v="10.82"/>
    <n v="0"/>
    <n v="0"/>
    <n v="0"/>
    <x v="4625"/>
  </r>
  <r>
    <s v="ORD-20244960"/>
    <d v="2025-09-14T00:00:00"/>
    <s v="CUST-1078"/>
    <s v="Beacon Express"/>
    <x v="2"/>
    <x v="2"/>
    <s v="SP-05"/>
    <s v="Kenji Sato"/>
    <s v="PROD-105"/>
    <x v="1"/>
    <s v="Personal Care"/>
    <n v="14.5"/>
    <n v="4.2"/>
    <n v="16"/>
    <n v="232"/>
    <n v="0.20399999999999999"/>
    <n v="47.33"/>
    <n v="184.67"/>
    <n v="67.2"/>
    <n v="117.47"/>
    <n v="0"/>
    <n v="0"/>
    <n v="0"/>
    <x v="4626"/>
  </r>
  <r>
    <s v="ORD-20244961"/>
    <d v="2024-10-18T00:00:00"/>
    <s v="CUST-1061"/>
    <s v="Pioneer Stores"/>
    <x v="0"/>
    <x v="3"/>
    <s v="SP-02"/>
    <s v="Michael Chang"/>
    <s v="PROD-102"/>
    <x v="15"/>
    <s v="Personal Care"/>
    <n v="6.2"/>
    <n v="1.9"/>
    <n v="204"/>
    <n v="1264.8"/>
    <n v="9.1999999999999998E-3"/>
    <n v="11.64"/>
    <n v="1253.1600000000001"/>
    <n v="387.6"/>
    <n v="865.56"/>
    <n v="0"/>
    <n v="0"/>
    <n v="0"/>
    <x v="4627"/>
  </r>
  <r>
    <s v="ORD-20244962"/>
    <d v="2026-03-08T00:00:00"/>
    <s v="CUST-1039"/>
    <s v="Prime Direct"/>
    <x v="3"/>
    <x v="3"/>
    <s v="SP-03"/>
    <s v="Elena Rostova"/>
    <s v="PROD-202"/>
    <x v="4"/>
    <s v="Home Care"/>
    <n v="4.5"/>
    <n v="2.1"/>
    <n v="38"/>
    <n v="171"/>
    <n v="1.26E-2"/>
    <n v="2.15"/>
    <n v="168.85"/>
    <n v="79.8"/>
    <n v="89.05"/>
    <n v="0"/>
    <n v="0"/>
    <n v="0"/>
    <x v="1139"/>
  </r>
  <r>
    <s v="ORD-20244963"/>
    <d v="2026-08-21T00:00:00"/>
    <s v="CUST-1119"/>
    <s v="Titan Direct"/>
    <x v="2"/>
    <x v="3"/>
    <s v="SP-06"/>
    <s v="Priya Sharma"/>
    <s v="PROD-302"/>
    <x v="7"/>
    <s v="Food &amp; Beverage"/>
    <n v="3.8"/>
    <n v="2.6"/>
    <n v="22"/>
    <n v="83.6"/>
    <n v="4.65E-2"/>
    <n v="3.89"/>
    <n v="79.709999999999994"/>
    <n v="57.2"/>
    <n v="22.51"/>
    <n v="0"/>
    <n v="0"/>
    <n v="0"/>
    <x v="4628"/>
  </r>
  <r>
    <s v="ORD-20244964"/>
    <d v="2025-12-08T00:00:00"/>
    <s v="CUST-1024"/>
    <s v="Summit Retail"/>
    <x v="3"/>
    <x v="3"/>
    <s v="SP-03"/>
    <s v="Elena Rostova"/>
    <s v="PROD-204"/>
    <x v="12"/>
    <s v="Home Care"/>
    <n v="7.2"/>
    <n v="3.6"/>
    <n v="128"/>
    <n v="921.6"/>
    <n v="0.38429999999999997"/>
    <n v="354.17"/>
    <n v="567.42999999999995"/>
    <n v="460.8"/>
    <n v="106.63"/>
    <n v="0"/>
    <n v="0"/>
    <n v="0"/>
    <x v="4629"/>
  </r>
  <r>
    <s v="ORD-20244965"/>
    <d v="2024-01-28T00:00:00"/>
    <s v="CUST-1086"/>
    <s v="Crest Express"/>
    <x v="3"/>
    <x v="3"/>
    <s v="SP-03"/>
    <s v="Elena Rostova"/>
    <s v="PROD-402"/>
    <x v="10"/>
    <s v="Household Essentials"/>
    <n v="6"/>
    <n v="4.2"/>
    <n v="140"/>
    <n v="840"/>
    <n v="4.19E-2"/>
    <n v="35.200000000000003"/>
    <n v="804.8"/>
    <n v="588"/>
    <n v="216.8"/>
    <n v="76"/>
    <n v="436.89"/>
    <n v="357.2"/>
    <x v="4630"/>
  </r>
  <r>
    <s v="ORD-20244966"/>
    <d v="2026-05-18T00:00:00"/>
    <s v="CUST-1042"/>
    <s v="Vanguard Mart"/>
    <x v="0"/>
    <x v="1"/>
    <s v="SP-01"/>
    <s v="Sarah Jenkins"/>
    <s v="PROD-301"/>
    <x v="2"/>
    <s v="Food &amp; Beverage"/>
    <n v="5"/>
    <n v="3.2"/>
    <n v="11"/>
    <n v="55"/>
    <n v="1.6799999999999999E-2"/>
    <n v="0.92"/>
    <n v="54.08"/>
    <n v="35.200000000000003"/>
    <n v="18.88"/>
    <n v="0"/>
    <n v="0"/>
    <n v="0"/>
    <x v="4631"/>
  </r>
  <r>
    <s v="ORD-20244967"/>
    <d v="2026-05-17T00:00:00"/>
    <s v="CUST-1008"/>
    <s v="Apex Retail"/>
    <x v="0"/>
    <x v="1"/>
    <s v="SP-02"/>
    <s v="Michael Chang"/>
    <s v="PROD-201"/>
    <x v="14"/>
    <s v="Home Care"/>
    <n v="12"/>
    <n v="6.5"/>
    <n v="15"/>
    <n v="180"/>
    <n v="1.9699999999999999E-2"/>
    <n v="3.55"/>
    <n v="176.45"/>
    <n v="97.5"/>
    <n v="78.95"/>
    <n v="0"/>
    <n v="0"/>
    <n v="0"/>
    <x v="4632"/>
  </r>
  <r>
    <s v="ORD-20244968"/>
    <d v="2025-11-05T00:00:00"/>
    <s v="CUST-1033"/>
    <s v="Prime Supermarkets"/>
    <x v="0"/>
    <x v="2"/>
    <s v="SP-02"/>
    <s v="Michael Chang"/>
    <s v="PROD-204"/>
    <x v="12"/>
    <s v="Home Care"/>
    <n v="7.2"/>
    <n v="3.6"/>
    <n v="4"/>
    <n v="28.8"/>
    <n v="0.1767"/>
    <n v="5.09"/>
    <n v="23.71"/>
    <n v="14.4"/>
    <n v="9.31"/>
    <n v="0"/>
    <n v="0"/>
    <n v="0"/>
    <x v="4633"/>
  </r>
  <r>
    <s v="ORD-20244969"/>
    <d v="2026-06-15T00:00:00"/>
    <s v="CUST-1118"/>
    <s v="Titan Express"/>
    <x v="0"/>
    <x v="3"/>
    <s v="SP-01"/>
    <s v="Sarah Jenkins"/>
    <s v="PROD-103"/>
    <x v="13"/>
    <s v="Personal Care"/>
    <n v="4.8"/>
    <n v="1.4"/>
    <n v="30"/>
    <n v="144"/>
    <n v="1.0999999999999999E-2"/>
    <n v="1.58"/>
    <n v="142.41999999999999"/>
    <n v="42"/>
    <n v="100.42"/>
    <n v="0"/>
    <n v="0"/>
    <n v="0"/>
    <x v="4634"/>
  </r>
  <r>
    <s v="ORD-20244970"/>
    <d v="2024-11-04T00:00:00"/>
    <s v="CUST-1075"/>
    <s v="Beacon Distributors"/>
    <x v="4"/>
    <x v="3"/>
    <s v="SP-07"/>
    <s v="Carlos Mendez"/>
    <s v="PROD-403"/>
    <x v="11"/>
    <s v="Household Essentials"/>
    <n v="5.5"/>
    <n v="3.8"/>
    <n v="58"/>
    <n v="319"/>
    <n v="1.32E-2"/>
    <n v="4.21"/>
    <n v="314.79000000000002"/>
    <n v="220.4"/>
    <n v="94.39"/>
    <n v="0"/>
    <n v="0"/>
    <n v="0"/>
    <x v="4635"/>
  </r>
  <r>
    <s v="ORD-20244971"/>
    <d v="2024-07-29T00:00:00"/>
    <s v="CUST-1052"/>
    <s v="Horizon Wholesale"/>
    <x v="4"/>
    <x v="3"/>
    <s v="SP-07"/>
    <s v="Carlos Mendez"/>
    <s v="PROD-204"/>
    <x v="12"/>
    <s v="Home Care"/>
    <n v="7.2"/>
    <n v="3.6"/>
    <n v="121"/>
    <n v="871.2"/>
    <n v="2.69E-2"/>
    <n v="23.44"/>
    <n v="847.76"/>
    <n v="435.6"/>
    <n v="412.16"/>
    <n v="0"/>
    <n v="0"/>
    <n v="0"/>
    <x v="4636"/>
  </r>
  <r>
    <s v="ORD-20244972"/>
    <d v="2025-06-14T00:00:00"/>
    <s v="CUST-1024"/>
    <s v="Summit Retail"/>
    <x v="3"/>
    <x v="3"/>
    <s v="SP-03"/>
    <s v="Elena Rostova"/>
    <s v="PROD-403"/>
    <x v="11"/>
    <s v="Household Essentials"/>
    <n v="5.5"/>
    <n v="3.8"/>
    <n v="37"/>
    <n v="203.5"/>
    <n v="2.9899999999999999E-2"/>
    <n v="6.08"/>
    <n v="197.42"/>
    <n v="140.6"/>
    <n v="56.82"/>
    <n v="13"/>
    <n v="69.36"/>
    <n v="55.9"/>
    <x v="4637"/>
  </r>
  <r>
    <s v="ORD-20244973"/>
    <d v="2025-09-13T00:00:00"/>
    <s v="CUST-1070"/>
    <s v="Sterling Express"/>
    <x v="1"/>
    <x v="3"/>
    <s v="SP-08"/>
    <s v="Tariq Al-Mansoor"/>
    <s v="PROD-403"/>
    <x v="11"/>
    <s v="Household Essentials"/>
    <n v="5.5"/>
    <n v="3.8"/>
    <n v="20"/>
    <n v="110"/>
    <n v="2.2700000000000001E-2"/>
    <n v="2.5"/>
    <n v="107.5"/>
    <n v="76"/>
    <n v="31.5"/>
    <n v="0"/>
    <n v="0"/>
    <n v="0"/>
    <x v="4638"/>
  </r>
  <r>
    <s v="ORD-20244974"/>
    <d v="2025-06-05T00:00:00"/>
    <s v="CUST-1075"/>
    <s v="Beacon Distributors"/>
    <x v="4"/>
    <x v="3"/>
    <s v="SP-07"/>
    <s v="Carlos Mendez"/>
    <s v="PROD-402"/>
    <x v="10"/>
    <s v="Household Essentials"/>
    <n v="6"/>
    <n v="4.2"/>
    <n v="35"/>
    <n v="210"/>
    <n v="7.7000000000000002E-3"/>
    <n v="1.62"/>
    <n v="208.38"/>
    <n v="147"/>
    <n v="61.38"/>
    <n v="0"/>
    <n v="0"/>
    <n v="0"/>
    <x v="4639"/>
  </r>
  <r>
    <s v="ORD-20244975"/>
    <d v="2024-07-12T00:00:00"/>
    <s v="CUST-1118"/>
    <s v="Titan Express"/>
    <x v="0"/>
    <x v="3"/>
    <s v="SP-01"/>
    <s v="Sarah Jenkins"/>
    <s v="PROD-401"/>
    <x v="3"/>
    <s v="Household Essentials"/>
    <n v="10.5"/>
    <n v="7.5"/>
    <n v="75"/>
    <n v="787.5"/>
    <n v="4.2299999999999997E-2"/>
    <n v="33.31"/>
    <n v="754.19"/>
    <n v="562.5"/>
    <n v="191.69"/>
    <n v="0"/>
    <n v="0"/>
    <n v="0"/>
    <x v="4640"/>
  </r>
  <r>
    <s v="ORD-20244976"/>
    <d v="2026-02-04T00:00:00"/>
    <s v="CUST-1010"/>
    <s v="Apex Mart"/>
    <x v="2"/>
    <x v="3"/>
    <s v="SP-05"/>
    <s v="Kenji Sato"/>
    <s v="PROD-104"/>
    <x v="6"/>
    <s v="Personal Care"/>
    <n v="9.9"/>
    <n v="3.1"/>
    <n v="128"/>
    <n v="1267.2"/>
    <n v="1.9300000000000001E-2"/>
    <n v="24.46"/>
    <n v="1242.74"/>
    <n v="396.8"/>
    <n v="845.94"/>
    <n v="0"/>
    <n v="0"/>
    <n v="0"/>
    <x v="4641"/>
  </r>
  <r>
    <s v="ORD-20244977"/>
    <d v="2025-02-05T00:00:00"/>
    <s v="CUST-1065"/>
    <s v="Sterling Supermarkets"/>
    <x v="3"/>
    <x v="3"/>
    <s v="SP-04"/>
    <s v="David Mueller"/>
    <s v="PROD-103"/>
    <x v="13"/>
    <s v="Personal Care"/>
    <n v="4.8"/>
    <n v="1.4"/>
    <n v="82"/>
    <n v="393.6"/>
    <n v="2.92E-2"/>
    <n v="11.49"/>
    <n v="382.11"/>
    <n v="114.8"/>
    <n v="267.31"/>
    <n v="0"/>
    <n v="0"/>
    <n v="0"/>
    <x v="4642"/>
  </r>
  <r>
    <s v="ORD-20244978"/>
    <d v="2024-10-29T00:00:00"/>
    <s v="CUST-1072"/>
    <s v="Beacon Retail"/>
    <x v="0"/>
    <x v="3"/>
    <s v="SP-01"/>
    <s v="Sarah Jenkins"/>
    <s v="PROD-204"/>
    <x v="12"/>
    <s v="Home Care"/>
    <n v="7.2"/>
    <n v="3.6"/>
    <n v="70"/>
    <n v="504"/>
    <n v="0.40029999999999999"/>
    <n v="201.75"/>
    <n v="302.25"/>
    <n v="252"/>
    <n v="50.25"/>
    <n v="0"/>
    <n v="0"/>
    <n v="0"/>
    <x v="4643"/>
  </r>
  <r>
    <s v="ORD-20244979"/>
    <d v="2025-10-23T00:00:00"/>
    <s v="CUST-1099"/>
    <s v="Atlas Distributors"/>
    <x v="4"/>
    <x v="2"/>
    <s v="SP-07"/>
    <s v="Carlos Mendez"/>
    <s v="PROD-301"/>
    <x v="2"/>
    <s v="Food &amp; Beverage"/>
    <n v="5"/>
    <n v="3.2"/>
    <n v="5"/>
    <n v="25"/>
    <n v="7.7000000000000002E-3"/>
    <n v="0.19"/>
    <n v="24.81"/>
    <n v="16"/>
    <n v="8.81"/>
    <n v="0"/>
    <n v="0"/>
    <n v="0"/>
    <x v="334"/>
  </r>
  <r>
    <s v="ORD-20244980"/>
    <d v="2024-02-25T00:00:00"/>
    <s v="CUST-1069"/>
    <s v="Sterling Stores"/>
    <x v="3"/>
    <x v="0"/>
    <s v="SP-04"/>
    <s v="David Mueller"/>
    <s v="PROD-201"/>
    <x v="14"/>
    <s v="Home Care"/>
    <n v="12"/>
    <n v="6.5"/>
    <n v="208"/>
    <n v="2496"/>
    <n v="4.8399999999999999E-2"/>
    <n v="120.81"/>
    <n v="2375.19"/>
    <n v="1352"/>
    <n v="1023.19"/>
    <n v="0"/>
    <n v="0"/>
    <n v="0"/>
    <x v="4644"/>
  </r>
  <r>
    <s v="ORD-20244981"/>
    <d v="2026-03-13T00:00:00"/>
    <s v="CUST-1014"/>
    <s v="Apex Express"/>
    <x v="3"/>
    <x v="3"/>
    <s v="SP-04"/>
    <s v="David Mueller"/>
    <s v="PROD-103"/>
    <x v="13"/>
    <s v="Personal Care"/>
    <n v="4.8"/>
    <n v="1.4"/>
    <n v="10"/>
    <n v="48"/>
    <n v="1.47E-2"/>
    <n v="0.71"/>
    <n v="47.29"/>
    <n v="14"/>
    <n v="33.29"/>
    <n v="0"/>
    <n v="0"/>
    <n v="0"/>
    <x v="3565"/>
  </r>
  <r>
    <s v="ORD-20244982"/>
    <d v="2026-07-08T00:00:00"/>
    <s v="CUST-1001"/>
    <s v="Metro Supermarkets"/>
    <x v="2"/>
    <x v="4"/>
    <s v="SP-05"/>
    <s v="Kenji Sato"/>
    <s v="PROD-404"/>
    <x v="16"/>
    <s v="Household Essentials"/>
    <n v="4.9000000000000004"/>
    <n v="3.1"/>
    <n v="91"/>
    <n v="445.9"/>
    <n v="0.1041"/>
    <n v="46.42"/>
    <n v="399.48"/>
    <n v="282.10000000000002"/>
    <n v="117.38"/>
    <n v="0"/>
    <n v="0"/>
    <n v="0"/>
    <x v="4645"/>
  </r>
  <r>
    <s v="ORD-20244983"/>
    <d v="2026-03-23T00:00:00"/>
    <s v="CUST-1049"/>
    <s v="Horizon Supermarkets"/>
    <x v="0"/>
    <x v="3"/>
    <s v="SP-01"/>
    <s v="Sarah Jenkins"/>
    <s v="PROD-401"/>
    <x v="3"/>
    <s v="Household Essentials"/>
    <n v="10.5"/>
    <n v="7.5"/>
    <n v="278"/>
    <n v="2919"/>
    <n v="2.9100000000000001E-2"/>
    <n v="84.94"/>
    <n v="2834.06"/>
    <n v="2085"/>
    <n v="749.06"/>
    <n v="0"/>
    <n v="0"/>
    <n v="0"/>
    <x v="4646"/>
  </r>
  <r>
    <s v="ORD-20244984"/>
    <d v="2024-09-02T00:00:00"/>
    <s v="CUST-1062"/>
    <s v="Pioneer Express"/>
    <x v="0"/>
    <x v="1"/>
    <s v="SP-01"/>
    <s v="Sarah Jenkins"/>
    <s v="PROD-103"/>
    <x v="13"/>
    <s v="Personal Care"/>
    <n v="4.8"/>
    <n v="1.4"/>
    <n v="30"/>
    <n v="144"/>
    <n v="0"/>
    <n v="0"/>
    <n v="144"/>
    <n v="42"/>
    <n v="102"/>
    <n v="0"/>
    <n v="0"/>
    <n v="0"/>
    <x v="4647"/>
  </r>
  <r>
    <s v="ORD-20244985"/>
    <d v="2025-05-21T00:00:00"/>
    <s v="CUST-1086"/>
    <s v="Crest Express"/>
    <x v="3"/>
    <x v="3"/>
    <s v="SP-04"/>
    <s v="David Mueller"/>
    <s v="PROD-202"/>
    <x v="4"/>
    <s v="Home Care"/>
    <n v="4.5"/>
    <n v="2.1"/>
    <n v="52"/>
    <n v="234"/>
    <n v="3.0999999999999999E-3"/>
    <n v="0.73"/>
    <n v="233.27"/>
    <n v="109.2"/>
    <n v="124.07"/>
    <n v="0"/>
    <n v="0"/>
    <n v="0"/>
    <x v="4648"/>
  </r>
  <r>
    <s v="ORD-20244986"/>
    <d v="2025-01-30T00:00:00"/>
    <s v="CUST-1057"/>
    <s v="Pioneer Supermarkets"/>
    <x v="2"/>
    <x v="2"/>
    <s v="SP-06"/>
    <s v="Priya Sharma"/>
    <s v="PROD-105"/>
    <x v="1"/>
    <s v="Personal Care"/>
    <n v="14.5"/>
    <n v="4.2"/>
    <n v="86"/>
    <n v="1247"/>
    <n v="7.3899999999999993E-2"/>
    <n v="92.15"/>
    <n v="1154.8499999999999"/>
    <n v="361.2"/>
    <n v="793.65"/>
    <n v="0"/>
    <n v="0"/>
    <n v="0"/>
    <x v="4649"/>
  </r>
  <r>
    <s v="ORD-20244987"/>
    <d v="2024-04-25T00:00:00"/>
    <s v="CUST-1018"/>
    <s v="Global Mart"/>
    <x v="0"/>
    <x v="3"/>
    <s v="SP-01"/>
    <s v="Sarah Jenkins"/>
    <s v="PROD-404"/>
    <x v="16"/>
    <s v="Household Essentials"/>
    <n v="4.9000000000000004"/>
    <n v="3.1"/>
    <n v="21"/>
    <n v="102.9"/>
    <n v="3.7000000000000002E-3"/>
    <n v="0.38"/>
    <n v="102.52"/>
    <n v="65.099999999999994"/>
    <n v="37.42"/>
    <n v="0"/>
    <n v="0"/>
    <n v="0"/>
    <x v="4650"/>
  </r>
  <r>
    <s v="ORD-20244988"/>
    <d v="2024-09-03T00:00:00"/>
    <s v="CUST-1100"/>
    <s v="Atlas Wholesale"/>
    <x v="2"/>
    <x v="3"/>
    <s v="SP-06"/>
    <s v="Priya Sharma"/>
    <s v="PROD-104"/>
    <x v="6"/>
    <s v="Personal Care"/>
    <n v="9.9"/>
    <n v="3.1"/>
    <n v="105"/>
    <n v="1039.5"/>
    <n v="6.0000000000000001E-3"/>
    <n v="6.24"/>
    <n v="1033.26"/>
    <n v="325.5"/>
    <n v="707.76"/>
    <n v="0"/>
    <n v="0"/>
    <n v="0"/>
    <x v="4651"/>
  </r>
  <r>
    <s v="ORD-20244989"/>
    <d v="2025-05-26T00:00:00"/>
    <s v="CUST-1093"/>
    <s v="Crown Stores"/>
    <x v="4"/>
    <x v="4"/>
    <s v="SP-07"/>
    <s v="Carlos Mendez"/>
    <s v="PROD-105"/>
    <x v="1"/>
    <s v="Personal Care"/>
    <n v="14.5"/>
    <n v="4.2"/>
    <n v="143"/>
    <n v="2073.5"/>
    <n v="8.1100000000000005E-2"/>
    <n v="168.16"/>
    <n v="1905.34"/>
    <n v="600.6"/>
    <n v="1304.74"/>
    <n v="3"/>
    <n v="39.97"/>
    <n v="14.1"/>
    <x v="4652"/>
  </r>
  <r>
    <s v="ORD-20244990"/>
    <d v="2025-10-15T00:00:00"/>
    <s v="CUST-1020"/>
    <s v="Global Wholesale"/>
    <x v="0"/>
    <x v="1"/>
    <s v="SP-01"/>
    <s v="Sarah Jenkins"/>
    <s v="PROD-202"/>
    <x v="4"/>
    <s v="Home Care"/>
    <n v="4.5"/>
    <n v="2.1"/>
    <n v="61"/>
    <n v="274.5"/>
    <n v="6.4000000000000003E-3"/>
    <n v="1.76"/>
    <n v="272.74"/>
    <n v="128.1"/>
    <n v="144.63999999999999"/>
    <n v="0"/>
    <n v="0"/>
    <n v="0"/>
    <x v="4653"/>
  </r>
  <r>
    <s v="ORD-20244991"/>
    <d v="2025-08-31T00:00:00"/>
    <s v="CUST-1014"/>
    <s v="Apex Express"/>
    <x v="3"/>
    <x v="3"/>
    <s v="SP-04"/>
    <s v="David Mueller"/>
    <s v="PROD-101"/>
    <x v="9"/>
    <s v="Personal Care"/>
    <n v="8.5"/>
    <n v="2.8"/>
    <n v="61"/>
    <n v="518.5"/>
    <n v="5.2999999999999999E-2"/>
    <n v="27.48"/>
    <n v="491.02"/>
    <n v="170.8"/>
    <n v="320.22000000000003"/>
    <n v="0"/>
    <n v="0"/>
    <n v="0"/>
    <x v="4654"/>
  </r>
  <r>
    <s v="ORD-20244992"/>
    <d v="2024-03-13T00:00:00"/>
    <s v="CUST-1018"/>
    <s v="Global Mart"/>
    <x v="0"/>
    <x v="3"/>
    <s v="SP-02"/>
    <s v="Michael Chang"/>
    <s v="PROD-104"/>
    <x v="6"/>
    <s v="Personal Care"/>
    <n v="9.9"/>
    <n v="3.1"/>
    <n v="105"/>
    <n v="1039.5"/>
    <n v="7.4999999999999997E-3"/>
    <n v="7.8"/>
    <n v="1031.7"/>
    <n v="325.5"/>
    <n v="706.2"/>
    <n v="0"/>
    <n v="0"/>
    <n v="0"/>
    <x v="4655"/>
  </r>
  <r>
    <s v="ORD-20244993"/>
    <d v="2025-06-24T00:00:00"/>
    <s v="CUST-1089"/>
    <s v="Crown Supermarkets"/>
    <x v="1"/>
    <x v="3"/>
    <s v="SP-08"/>
    <s v="Tariq Al-Mansoor"/>
    <s v="PROD-304"/>
    <x v="8"/>
    <s v="Food &amp; Beverage"/>
    <n v="4.2"/>
    <n v="2.8"/>
    <n v="167"/>
    <n v="701.4"/>
    <n v="8.0000000000000004E-4"/>
    <n v="0.56000000000000005"/>
    <n v="700.84"/>
    <n v="467.6"/>
    <n v="233.24"/>
    <n v="0"/>
    <n v="0"/>
    <n v="0"/>
    <x v="4656"/>
  </r>
  <r>
    <s v="ORD-20244994"/>
    <d v="2026-06-29T00:00:00"/>
    <s v="CUST-1112"/>
    <s v="Titan Retail"/>
    <x v="0"/>
    <x v="3"/>
    <s v="SP-01"/>
    <s v="Sarah Jenkins"/>
    <s v="PROD-104"/>
    <x v="6"/>
    <s v="Personal Care"/>
    <n v="9.9"/>
    <n v="3.1"/>
    <n v="53"/>
    <n v="524.70000000000005"/>
    <n v="0.02"/>
    <n v="10.49"/>
    <n v="514.21"/>
    <n v="164.3"/>
    <n v="349.91"/>
    <n v="0"/>
    <n v="0"/>
    <n v="0"/>
    <x v="4657"/>
  </r>
  <r>
    <s v="ORD-20244995"/>
    <d v="2024-01-13T00:00:00"/>
    <s v="CUST-1032"/>
    <s v="Prime Retail"/>
    <x v="0"/>
    <x v="1"/>
    <s v="SP-01"/>
    <s v="Sarah Jenkins"/>
    <s v="PROD-102"/>
    <x v="15"/>
    <s v="Personal Care"/>
    <n v="6.2"/>
    <n v="1.9"/>
    <n v="4"/>
    <n v="24.8"/>
    <n v="6.1999999999999998E-3"/>
    <n v="0.15"/>
    <n v="24.65"/>
    <n v="7.6"/>
    <n v="17.05"/>
    <n v="0"/>
    <n v="0"/>
    <n v="0"/>
    <x v="4658"/>
  </r>
  <r>
    <s v="ORD-20244996"/>
    <d v="2025-01-04T00:00:00"/>
    <s v="CUST-1002"/>
    <s v="Metro Mart"/>
    <x v="0"/>
    <x v="3"/>
    <s v="SP-01"/>
    <s v="Sarah Jenkins"/>
    <s v="PROD-302"/>
    <x v="7"/>
    <s v="Food &amp; Beverage"/>
    <n v="3.8"/>
    <n v="2.6"/>
    <n v="161"/>
    <n v="611.79999999999995"/>
    <n v="0.02"/>
    <n v="12.24"/>
    <n v="599.55999999999995"/>
    <n v="418.6"/>
    <n v="180.96"/>
    <n v="0"/>
    <n v="0"/>
    <n v="0"/>
    <x v="4659"/>
  </r>
  <r>
    <s v="ORD-20244997"/>
    <d v="2026-08-14T00:00:00"/>
    <s v="CUST-1111"/>
    <s v="Omega Direct"/>
    <x v="0"/>
    <x v="1"/>
    <s v="SP-02"/>
    <s v="Michael Chang"/>
    <s v="PROD-103"/>
    <x v="13"/>
    <s v="Personal Care"/>
    <n v="4.8"/>
    <n v="1.4"/>
    <n v="2"/>
    <n v="9.6"/>
    <n v="5.4999999999999997E-3"/>
    <n v="0.05"/>
    <n v="9.5500000000000007"/>
    <n v="2.8"/>
    <n v="6.75"/>
    <n v="0"/>
    <n v="0"/>
    <n v="0"/>
    <x v="2981"/>
  </r>
  <r>
    <s v="ORD-20244998"/>
    <d v="2024-11-20T00:00:00"/>
    <s v="CUST-1090"/>
    <s v="Crown Mart"/>
    <x v="0"/>
    <x v="3"/>
    <s v="SP-02"/>
    <s v="Michael Chang"/>
    <s v="PROD-403"/>
    <x v="11"/>
    <s v="Household Essentials"/>
    <n v="5.5"/>
    <n v="3.8"/>
    <n v="49"/>
    <n v="269.5"/>
    <n v="1.14E-2"/>
    <n v="3.07"/>
    <n v="266.43"/>
    <n v="186.2"/>
    <n v="80.23"/>
    <n v="6"/>
    <n v="32.619999999999997"/>
    <n v="25.8"/>
    <x v="4660"/>
  </r>
  <r>
    <s v="ORD-20244999"/>
    <d v="2024-05-15T00:00:00"/>
    <s v="CUST-1011"/>
    <s v="Apex Distributors"/>
    <x v="0"/>
    <x v="1"/>
    <s v="SP-02"/>
    <s v="Michael Chang"/>
    <s v="PROD-304"/>
    <x v="8"/>
    <s v="Food &amp; Beverage"/>
    <n v="4.2"/>
    <n v="2.8"/>
    <n v="24"/>
    <n v="100.8"/>
    <n v="5.0000000000000001E-3"/>
    <n v="0.5"/>
    <n v="100.3"/>
    <n v="67.2"/>
    <n v="33.1"/>
    <n v="0"/>
    <n v="0"/>
    <n v="0"/>
    <x v="4661"/>
  </r>
  <r>
    <s v="ORD-20245000"/>
    <d v="2025-01-31T00:00:00"/>
    <s v="CUST-1023"/>
    <s v="Global Direct"/>
    <x v="0"/>
    <x v="1"/>
    <s v="SP-01"/>
    <s v="Sarah Jenkins"/>
    <s v="PROD-301"/>
    <x v="2"/>
    <s v="Food &amp; Beverage"/>
    <n v="5"/>
    <n v="3.2"/>
    <n v="1"/>
    <n v="5"/>
    <n v="5.7999999999999996E-3"/>
    <n v="0.03"/>
    <n v="4.97"/>
    <n v="3.2"/>
    <n v="1.77"/>
    <n v="0"/>
    <n v="0"/>
    <n v="0"/>
    <x v="4662"/>
  </r>
  <r>
    <s v="ORD-20245001"/>
    <d v="2026-05-31T00:00:00"/>
    <s v="CUST-1019"/>
    <s v="Global Distributors"/>
    <x v="2"/>
    <x v="1"/>
    <s v="SP-05"/>
    <s v="Kenji Sato"/>
    <s v="PROD-404"/>
    <x v="16"/>
    <s v="Household Essentials"/>
    <n v="4.9000000000000004"/>
    <n v="3.1"/>
    <n v="40"/>
    <n v="196"/>
    <n v="1.9E-2"/>
    <n v="3.72"/>
    <n v="192.28"/>
    <n v="124"/>
    <n v="68.28"/>
    <n v="0"/>
    <n v="0"/>
    <n v="0"/>
    <x v="4663"/>
  </r>
  <r>
    <s v="ORD-20245002"/>
    <d v="2026-05-09T00:00:00"/>
    <s v="CUST-1101"/>
    <s v="Atlas Stores"/>
    <x v="0"/>
    <x v="2"/>
    <s v="SP-01"/>
    <s v="Sarah Jenkins"/>
    <s v="PROD-304"/>
    <x v="8"/>
    <s v="Food &amp; Beverage"/>
    <n v="4.2"/>
    <n v="2.8"/>
    <n v="2"/>
    <n v="8.4"/>
    <n v="0.1308"/>
    <n v="1.1000000000000001"/>
    <n v="7.3"/>
    <n v="5.6"/>
    <n v="1.7"/>
    <n v="0"/>
    <n v="0"/>
    <n v="0"/>
    <x v="1609"/>
  </r>
  <r>
    <s v="ORD-20245003"/>
    <d v="2025-08-05T00:00:00"/>
    <s v="CUST-1067"/>
    <s v="Sterling Distributors"/>
    <x v="1"/>
    <x v="1"/>
    <s v="SP-08"/>
    <s v="Tariq Al-Mansoor"/>
    <s v="PROD-201"/>
    <x v="14"/>
    <s v="Home Care"/>
    <n v="12"/>
    <n v="6.5"/>
    <n v="4"/>
    <n v="48"/>
    <n v="2.9899999999999999E-2"/>
    <n v="1.44"/>
    <n v="46.56"/>
    <n v="26"/>
    <n v="20.56"/>
    <n v="0"/>
    <n v="0"/>
    <n v="0"/>
    <x v="4664"/>
  </r>
  <r>
    <s v="ORD-20245004"/>
    <d v="2025-03-06T00:00:00"/>
    <s v="CUST-1068"/>
    <s v="Sterling Wholesale"/>
    <x v="3"/>
    <x v="4"/>
    <s v="SP-03"/>
    <s v="Elena Rostova"/>
    <s v="PROD-303"/>
    <x v="5"/>
    <s v="Food &amp; Beverage"/>
    <n v="11"/>
    <n v="6.8"/>
    <n v="111"/>
    <n v="1221"/>
    <n v="0.08"/>
    <n v="97.68"/>
    <n v="1123.32"/>
    <n v="754.8"/>
    <n v="368.52"/>
    <n v="0"/>
    <n v="0"/>
    <n v="0"/>
    <x v="4665"/>
  </r>
  <r>
    <s v="ORD-20245005"/>
    <d v="2025-01-09T00:00:00"/>
    <s v="CUST-1031"/>
    <s v="Summit Direct"/>
    <x v="4"/>
    <x v="1"/>
    <s v="SP-07"/>
    <s v="Carlos Mendez"/>
    <s v="PROD-204"/>
    <x v="12"/>
    <s v="Home Care"/>
    <n v="7.2"/>
    <n v="3.6"/>
    <n v="39"/>
    <n v="280.8"/>
    <n v="3.7000000000000002E-3"/>
    <n v="1.04"/>
    <n v="279.76"/>
    <n v="140.4"/>
    <n v="139.36000000000001"/>
    <n v="0"/>
    <n v="0"/>
    <n v="0"/>
    <x v="1925"/>
  </r>
  <r>
    <s v="ORD-20245006"/>
    <d v="2025-07-13T00:00:00"/>
    <s v="CUST-1001"/>
    <s v="Metro Supermarkets"/>
    <x v="2"/>
    <x v="4"/>
    <s v="SP-05"/>
    <s v="Kenji Sato"/>
    <s v="PROD-202"/>
    <x v="4"/>
    <s v="Home Care"/>
    <n v="4.5"/>
    <n v="2.1"/>
    <n v="99"/>
    <n v="445.5"/>
    <n v="7.2900000000000006E-2"/>
    <n v="32.479999999999997"/>
    <n v="413.02"/>
    <n v="207.9"/>
    <n v="205.12"/>
    <n v="36"/>
    <n v="150.19"/>
    <n v="93.6"/>
    <x v="4666"/>
  </r>
  <r>
    <s v="ORD-20245007"/>
    <d v="2025-11-30T00:00:00"/>
    <s v="CUST-1100"/>
    <s v="Atlas Wholesale"/>
    <x v="2"/>
    <x v="3"/>
    <s v="SP-05"/>
    <s v="Kenji Sato"/>
    <s v="PROD-204"/>
    <x v="12"/>
    <s v="Home Care"/>
    <n v="7.2"/>
    <n v="3.6"/>
    <n v="12"/>
    <n v="86.4"/>
    <n v="3.2199999999999999E-2"/>
    <n v="2.78"/>
    <n v="83.62"/>
    <n v="43.2"/>
    <n v="40.42"/>
    <n v="0"/>
    <n v="0"/>
    <n v="0"/>
    <x v="4667"/>
  </r>
  <r>
    <s v="ORD-20245008"/>
    <d v="2024-06-25T00:00:00"/>
    <s v="CUST-1110"/>
    <s v="Omega Express"/>
    <x v="2"/>
    <x v="4"/>
    <s v="SP-05"/>
    <s v="Kenji Sato"/>
    <s v="PROD-202"/>
    <x v="4"/>
    <s v="Home Care"/>
    <n v="4.5"/>
    <n v="2.1"/>
    <n v="63"/>
    <n v="283.5"/>
    <n v="3.6799999999999999E-2"/>
    <n v="10.43"/>
    <n v="273.07"/>
    <n v="132.30000000000001"/>
    <n v="140.77000000000001"/>
    <n v="0"/>
    <n v="0"/>
    <n v="0"/>
    <x v="4668"/>
  </r>
  <r>
    <s v="ORD-20245009"/>
    <d v="2026-02-20T00:00:00"/>
    <s v="CUST-1117"/>
    <s v="Titan Stores"/>
    <x v="0"/>
    <x v="4"/>
    <s v="SP-02"/>
    <s v="Michael Chang"/>
    <s v="PROD-303"/>
    <x v="5"/>
    <s v="Food &amp; Beverage"/>
    <n v="11"/>
    <n v="6.8"/>
    <n v="385"/>
    <n v="4235"/>
    <n v="3.2800000000000003E-2"/>
    <n v="138.91"/>
    <n v="4096.09"/>
    <n v="2618"/>
    <n v="1478.09"/>
    <n v="0"/>
    <n v="0"/>
    <n v="0"/>
    <x v="4669"/>
  </r>
  <r>
    <s v="ORD-20245010"/>
    <d v="2025-04-27T00:00:00"/>
    <s v="CUST-1107"/>
    <s v="Omega Distributors"/>
    <x v="2"/>
    <x v="3"/>
    <s v="SP-05"/>
    <s v="Kenji Sato"/>
    <s v="PROD-304"/>
    <x v="8"/>
    <s v="Food &amp; Beverage"/>
    <n v="4.2"/>
    <n v="2.8"/>
    <n v="26"/>
    <n v="109.2"/>
    <n v="4.1000000000000003E-3"/>
    <n v="0.45"/>
    <n v="108.75"/>
    <n v="72.8"/>
    <n v="35.950000000000003"/>
    <n v="0"/>
    <n v="0"/>
    <n v="0"/>
    <x v="482"/>
  </r>
  <r>
    <s v="ORD-20245011"/>
    <d v="2026-02-27T00:00:00"/>
    <s v="CUST-1115"/>
    <s v="Titan Distributors"/>
    <x v="2"/>
    <x v="1"/>
    <s v="SP-06"/>
    <s v="Priya Sharma"/>
    <s v="PROD-104"/>
    <x v="6"/>
    <s v="Personal Care"/>
    <n v="9.9"/>
    <n v="3.1"/>
    <n v="8"/>
    <n v="79.2"/>
    <n v="1.44E-2"/>
    <n v="1.1399999999999999"/>
    <n v="78.06"/>
    <n v="24.8"/>
    <n v="53.26"/>
    <n v="0"/>
    <n v="0"/>
    <n v="0"/>
    <x v="3017"/>
  </r>
  <r>
    <s v="ORD-20245012"/>
    <d v="2024-03-15T00:00:00"/>
    <s v="CUST-1000"/>
    <s v="Metro Retail"/>
    <x v="3"/>
    <x v="0"/>
    <s v="SP-04"/>
    <s v="David Mueller"/>
    <s v="PROD-103"/>
    <x v="13"/>
    <s v="Personal Care"/>
    <n v="4.8"/>
    <n v="1.4"/>
    <n v="297"/>
    <n v="1425.6"/>
    <n v="0.1074"/>
    <n v="153.11000000000001"/>
    <n v="1272.49"/>
    <n v="415.8"/>
    <n v="856.69"/>
    <n v="0"/>
    <n v="0"/>
    <n v="0"/>
    <x v="4670"/>
  </r>
  <r>
    <s v="ORD-20245013"/>
    <d v="2024-01-18T00:00:00"/>
    <s v="CUST-1051"/>
    <s v="Horizon Distributors"/>
    <x v="0"/>
    <x v="1"/>
    <s v="SP-02"/>
    <s v="Michael Chang"/>
    <s v="PROD-403"/>
    <x v="11"/>
    <s v="Household Essentials"/>
    <n v="5.5"/>
    <n v="3.8"/>
    <n v="63"/>
    <n v="346.5"/>
    <n v="2.3199999999999998E-2"/>
    <n v="8.0399999999999991"/>
    <n v="338.46"/>
    <n v="239.4"/>
    <n v="99.06"/>
    <n v="0"/>
    <n v="0"/>
    <n v="0"/>
    <x v="4671"/>
  </r>
  <r>
    <s v="ORD-20245014"/>
    <d v="2025-08-24T00:00:00"/>
    <s v="CUST-1080"/>
    <s v="Crest Retail"/>
    <x v="3"/>
    <x v="4"/>
    <s v="SP-04"/>
    <s v="David Mueller"/>
    <s v="PROD-304"/>
    <x v="8"/>
    <s v="Food &amp; Beverage"/>
    <n v="4.2"/>
    <n v="2.8"/>
    <n v="62"/>
    <n v="260.39999999999998"/>
    <n v="0.16819999999999999"/>
    <n v="43.8"/>
    <n v="216.6"/>
    <n v="173.6"/>
    <n v="43"/>
    <n v="0"/>
    <n v="0"/>
    <n v="0"/>
    <x v="668"/>
  </r>
  <r>
    <s v="ORD-20245015"/>
    <d v="2024-03-10T00:00:00"/>
    <s v="CUST-1008"/>
    <s v="Apex Retail"/>
    <x v="0"/>
    <x v="1"/>
    <s v="SP-02"/>
    <s v="Michael Chang"/>
    <s v="PROD-403"/>
    <x v="11"/>
    <s v="Household Essentials"/>
    <n v="5.5"/>
    <n v="3.8"/>
    <n v="31"/>
    <n v="170.5"/>
    <n v="3.7000000000000002E-3"/>
    <n v="0.63"/>
    <n v="169.87"/>
    <n v="117.8"/>
    <n v="52.07"/>
    <n v="0"/>
    <n v="0"/>
    <n v="0"/>
    <x v="4672"/>
  </r>
  <r>
    <s v="ORD-20245016"/>
    <d v="2024-01-15T00:00:00"/>
    <s v="CUST-1099"/>
    <s v="Atlas Distributors"/>
    <x v="4"/>
    <x v="2"/>
    <s v="SP-07"/>
    <s v="Carlos Mendez"/>
    <s v="PROD-401"/>
    <x v="3"/>
    <s v="Household Essentials"/>
    <n v="10.5"/>
    <n v="7.5"/>
    <n v="70"/>
    <n v="735"/>
    <n v="9.6100000000000005E-2"/>
    <n v="70.63"/>
    <n v="664.37"/>
    <n v="525"/>
    <n v="139.37"/>
    <n v="21"/>
    <n v="199.31"/>
    <n v="168"/>
    <x v="4673"/>
  </r>
  <r>
    <s v="ORD-20245017"/>
    <d v="2024-09-25T00:00:00"/>
    <s v="CUST-1066"/>
    <s v="Sterling Mart"/>
    <x v="0"/>
    <x v="1"/>
    <s v="SP-02"/>
    <s v="Michael Chang"/>
    <s v="PROD-403"/>
    <x v="11"/>
    <s v="Household Essentials"/>
    <n v="5.5"/>
    <n v="3.8"/>
    <n v="11"/>
    <n v="60.5"/>
    <n v="4.1000000000000003E-3"/>
    <n v="0.25"/>
    <n v="60.25"/>
    <n v="41.8"/>
    <n v="18.45"/>
    <n v="6"/>
    <n v="32.86"/>
    <n v="25.8"/>
    <x v="4674"/>
  </r>
  <r>
    <s v="ORD-20245018"/>
    <d v="2024-08-08T00:00:00"/>
    <s v="CUST-1098"/>
    <s v="Atlas Mart"/>
    <x v="2"/>
    <x v="2"/>
    <s v="SP-05"/>
    <s v="Kenji Sato"/>
    <s v="PROD-204"/>
    <x v="12"/>
    <s v="Home Care"/>
    <n v="7.2"/>
    <n v="3.6"/>
    <n v="24"/>
    <n v="172.8"/>
    <n v="2.1700000000000001E-2"/>
    <n v="3.75"/>
    <n v="169.05"/>
    <n v="86.4"/>
    <n v="82.65"/>
    <n v="0"/>
    <n v="0"/>
    <n v="0"/>
    <x v="4675"/>
  </r>
  <r>
    <s v="ORD-20245019"/>
    <d v="2024-02-10T00:00:00"/>
    <s v="CUST-1065"/>
    <s v="Sterling Supermarkets"/>
    <x v="3"/>
    <x v="3"/>
    <s v="SP-03"/>
    <s v="Elena Rostova"/>
    <s v="PROD-403"/>
    <x v="11"/>
    <s v="Household Essentials"/>
    <n v="5.5"/>
    <n v="3.8"/>
    <n v="111"/>
    <n v="610.5"/>
    <n v="2.0000000000000001E-4"/>
    <n v="0.12"/>
    <n v="610.38"/>
    <n v="421.8"/>
    <n v="188.58"/>
    <n v="0"/>
    <n v="0"/>
    <n v="0"/>
    <x v="4676"/>
  </r>
  <r>
    <s v="ORD-20245020"/>
    <d v="2026-08-02T00:00:00"/>
    <s v="CUST-1025"/>
    <s v="Summit Supermarkets"/>
    <x v="1"/>
    <x v="2"/>
    <s v="SP-08"/>
    <s v="Tariq Al-Mansoor"/>
    <s v="PROD-301"/>
    <x v="2"/>
    <s v="Food &amp; Beverage"/>
    <n v="5"/>
    <n v="3.2"/>
    <n v="51"/>
    <n v="255"/>
    <n v="0.48420000000000002"/>
    <n v="123.47"/>
    <n v="131.53"/>
    <n v="163.19999999999999"/>
    <n v="-31.67"/>
    <n v="0"/>
    <n v="0"/>
    <n v="0"/>
    <x v="4677"/>
  </r>
  <r>
    <s v="ORD-20245021"/>
    <d v="2024-03-02T00:00:00"/>
    <s v="CUST-1072"/>
    <s v="Beacon Retail"/>
    <x v="0"/>
    <x v="3"/>
    <s v="SP-02"/>
    <s v="Michael Chang"/>
    <s v="PROD-102"/>
    <x v="15"/>
    <s v="Personal Care"/>
    <n v="6.2"/>
    <n v="1.9"/>
    <n v="15"/>
    <n v="93"/>
    <n v="9.7999999999999997E-3"/>
    <n v="0.91"/>
    <n v="92.09"/>
    <n v="28.5"/>
    <n v="63.59"/>
    <n v="0"/>
    <n v="0"/>
    <n v="0"/>
    <x v="4678"/>
  </r>
  <r>
    <s v="ORD-20245022"/>
    <d v="2026-08-29T00:00:00"/>
    <s v="CUST-1016"/>
    <s v="Global Retail"/>
    <x v="0"/>
    <x v="0"/>
    <s v="SP-02"/>
    <s v="Michael Chang"/>
    <s v="PROD-404"/>
    <x v="16"/>
    <s v="Household Essentials"/>
    <n v="4.9000000000000004"/>
    <n v="3.1"/>
    <n v="151"/>
    <n v="739.9"/>
    <n v="0.11"/>
    <n v="81.39"/>
    <n v="658.51"/>
    <n v="468.1"/>
    <n v="190.41"/>
    <n v="0"/>
    <n v="0"/>
    <n v="0"/>
    <x v="4679"/>
  </r>
  <r>
    <s v="ORD-20245023"/>
    <d v="2026-03-19T00:00:00"/>
    <s v="CUST-1045"/>
    <s v="Vanguard Stores"/>
    <x v="0"/>
    <x v="4"/>
    <s v="SP-01"/>
    <s v="Sarah Jenkins"/>
    <s v="PROD-204"/>
    <x v="12"/>
    <s v="Home Care"/>
    <n v="7.2"/>
    <n v="3.6"/>
    <n v="151"/>
    <n v="1087.2"/>
    <n v="0.13569999999999999"/>
    <n v="147.53"/>
    <n v="939.67"/>
    <n v="543.6"/>
    <n v="396.07"/>
    <n v="0"/>
    <n v="0"/>
    <n v="0"/>
    <x v="4680"/>
  </r>
  <r>
    <s v="ORD-20245024"/>
    <d v="2025-02-11T00:00:00"/>
    <s v="CUST-1117"/>
    <s v="Titan Stores"/>
    <x v="0"/>
    <x v="4"/>
    <s v="SP-02"/>
    <s v="Michael Chang"/>
    <s v="PROD-105"/>
    <x v="1"/>
    <s v="Personal Care"/>
    <n v="14.5"/>
    <n v="4.2"/>
    <n v="94"/>
    <n v="1363"/>
    <n v="0.23300000000000001"/>
    <n v="317.58"/>
    <n v="1045.42"/>
    <n v="394.8"/>
    <n v="650.62"/>
    <n v="0"/>
    <n v="0"/>
    <n v="0"/>
    <x v="4681"/>
  </r>
  <r>
    <s v="ORD-20245025"/>
    <d v="2025-06-02T00:00:00"/>
    <s v="CUST-1095"/>
    <s v="Crown Direct"/>
    <x v="0"/>
    <x v="2"/>
    <s v="SP-02"/>
    <s v="Michael Chang"/>
    <s v="PROD-201"/>
    <x v="14"/>
    <s v="Home Care"/>
    <n v="12"/>
    <n v="6.5"/>
    <n v="3"/>
    <n v="36"/>
    <n v="1.29E-2"/>
    <n v="0.46"/>
    <n v="35.54"/>
    <n v="19.5"/>
    <n v="16.04"/>
    <n v="0"/>
    <n v="0"/>
    <n v="0"/>
    <x v="4682"/>
  </r>
  <r>
    <s v="ORD-20245026"/>
    <d v="2024-10-20T00:00:00"/>
    <s v="CUST-1110"/>
    <s v="Omega Express"/>
    <x v="2"/>
    <x v="4"/>
    <s v="SP-06"/>
    <s v="Priya Sharma"/>
    <s v="PROD-105"/>
    <x v="1"/>
    <s v="Personal Care"/>
    <n v="14.5"/>
    <n v="4.2"/>
    <n v="44"/>
    <n v="638"/>
    <n v="0.10589999999999999"/>
    <n v="67.56"/>
    <n v="570.44000000000005"/>
    <n v="184.8"/>
    <n v="385.64"/>
    <n v="0"/>
    <n v="0"/>
    <n v="0"/>
    <x v="4683"/>
  </r>
  <r>
    <s v="ORD-20245027"/>
    <d v="2025-10-05T00:00:00"/>
    <s v="CUST-1090"/>
    <s v="Crown Mart"/>
    <x v="0"/>
    <x v="3"/>
    <s v="SP-02"/>
    <s v="Michael Chang"/>
    <s v="PROD-403"/>
    <x v="11"/>
    <s v="Household Essentials"/>
    <n v="5.5"/>
    <n v="3.8"/>
    <n v="212"/>
    <n v="1166"/>
    <n v="1.6500000000000001E-2"/>
    <n v="19.239999999999998"/>
    <n v="1146.76"/>
    <n v="805.6"/>
    <n v="341.16"/>
    <n v="0"/>
    <n v="0"/>
    <n v="0"/>
    <x v="4684"/>
  </r>
  <r>
    <s v="ORD-20245028"/>
    <d v="2025-12-30T00:00:00"/>
    <s v="CUST-1091"/>
    <s v="Crown Distributors"/>
    <x v="1"/>
    <x v="2"/>
    <s v="SP-08"/>
    <s v="Tariq Al-Mansoor"/>
    <s v="PROD-104"/>
    <x v="6"/>
    <s v="Personal Care"/>
    <n v="9.9"/>
    <n v="3.1"/>
    <n v="3"/>
    <n v="29.7"/>
    <n v="0.13539999999999999"/>
    <n v="4.0199999999999996"/>
    <n v="25.68"/>
    <n v="9.3000000000000007"/>
    <n v="16.38"/>
    <n v="0"/>
    <n v="0"/>
    <n v="0"/>
    <x v="4685"/>
  </r>
  <r>
    <s v="ORD-20245029"/>
    <d v="2025-05-28T00:00:00"/>
    <s v="CUST-1029"/>
    <s v="Summit Stores"/>
    <x v="0"/>
    <x v="1"/>
    <s v="SP-02"/>
    <s v="Michael Chang"/>
    <s v="PROD-104"/>
    <x v="6"/>
    <s v="Personal Care"/>
    <n v="9.9"/>
    <n v="3.1"/>
    <n v="25"/>
    <n v="247.5"/>
    <n v="4.3999999999999997E-2"/>
    <n v="10.89"/>
    <n v="236.61"/>
    <n v="77.5"/>
    <n v="159.11000000000001"/>
    <n v="0"/>
    <n v="0"/>
    <n v="0"/>
    <x v="4686"/>
  </r>
  <r>
    <s v="ORD-20245030"/>
    <d v="2026-02-24T00:00:00"/>
    <s v="CUST-1012"/>
    <s v="Apex Wholesale"/>
    <x v="3"/>
    <x v="2"/>
    <s v="SP-03"/>
    <s v="Elena Rostova"/>
    <s v="PROD-402"/>
    <x v="10"/>
    <s v="Household Essentials"/>
    <n v="6"/>
    <n v="4.2"/>
    <n v="24"/>
    <n v="144"/>
    <n v="8.7300000000000003E-2"/>
    <n v="12.57"/>
    <n v="131.43"/>
    <n v="100.8"/>
    <n v="30.63"/>
    <n v="0"/>
    <n v="0"/>
    <n v="0"/>
    <x v="4687"/>
  </r>
  <r>
    <s v="ORD-20245031"/>
    <d v="2025-03-01T00:00:00"/>
    <s v="CUST-1055"/>
    <s v="Horizon Direct"/>
    <x v="0"/>
    <x v="3"/>
    <s v="SP-02"/>
    <s v="Michael Chang"/>
    <s v="PROD-204"/>
    <x v="12"/>
    <s v="Home Care"/>
    <n v="7.2"/>
    <n v="3.6"/>
    <n v="19"/>
    <n v="136.80000000000001"/>
    <n v="2.41E-2"/>
    <n v="3.3"/>
    <n v="133.5"/>
    <n v="68.400000000000006"/>
    <n v="65.099999999999994"/>
    <n v="0"/>
    <n v="0"/>
    <n v="0"/>
    <x v="4688"/>
  </r>
  <r>
    <s v="ORD-20245032"/>
    <d v="2025-03-09T00:00:00"/>
    <s v="CUST-1065"/>
    <s v="Sterling Supermarkets"/>
    <x v="3"/>
    <x v="3"/>
    <s v="SP-03"/>
    <s v="Elena Rostova"/>
    <s v="PROD-101"/>
    <x v="9"/>
    <s v="Personal Care"/>
    <n v="8.5"/>
    <n v="2.8"/>
    <n v="58"/>
    <n v="493"/>
    <n v="1.6999999999999999E-3"/>
    <n v="0.84"/>
    <n v="492.16"/>
    <n v="162.4"/>
    <n v="329.76"/>
    <n v="0"/>
    <n v="0"/>
    <n v="0"/>
    <x v="4689"/>
  </r>
  <r>
    <s v="ORD-20245033"/>
    <d v="2025-12-19T00:00:00"/>
    <s v="CUST-1072"/>
    <s v="Beacon Retail"/>
    <x v="0"/>
    <x v="3"/>
    <s v="SP-01"/>
    <s v="Sarah Jenkins"/>
    <s v="PROD-403"/>
    <x v="11"/>
    <s v="Household Essentials"/>
    <n v="5.5"/>
    <n v="3.8"/>
    <n v="51"/>
    <n v="280.5"/>
    <n v="3.3999999999999998E-3"/>
    <n v="0.95"/>
    <n v="279.55"/>
    <n v="193.8"/>
    <n v="85.75"/>
    <n v="0"/>
    <n v="0"/>
    <n v="0"/>
    <x v="4690"/>
  </r>
  <r>
    <s v="ORD-20245034"/>
    <d v="2025-02-15T00:00:00"/>
    <s v="CUST-1046"/>
    <s v="Vanguard Express"/>
    <x v="2"/>
    <x v="4"/>
    <s v="SP-06"/>
    <s v="Priya Sharma"/>
    <s v="PROD-104"/>
    <x v="6"/>
    <s v="Personal Care"/>
    <n v="9.9"/>
    <n v="3.1"/>
    <n v="86"/>
    <n v="851.4"/>
    <n v="1.3299999999999999E-2"/>
    <n v="11.32"/>
    <n v="840.08"/>
    <n v="266.60000000000002"/>
    <n v="573.48"/>
    <n v="0"/>
    <n v="0"/>
    <n v="0"/>
    <x v="4691"/>
  </r>
  <r>
    <s v="ORD-20245035"/>
    <d v="2024-03-25T00:00:00"/>
    <s v="CUST-1102"/>
    <s v="Atlas Express"/>
    <x v="2"/>
    <x v="3"/>
    <s v="SP-05"/>
    <s v="Kenji Sato"/>
    <s v="PROD-105"/>
    <x v="1"/>
    <s v="Personal Care"/>
    <n v="14.5"/>
    <n v="4.2"/>
    <n v="114"/>
    <n v="1653"/>
    <n v="8.9999999999999998E-4"/>
    <n v="1.49"/>
    <n v="1651.51"/>
    <n v="478.8"/>
    <n v="1172.71"/>
    <n v="0"/>
    <n v="0"/>
    <n v="0"/>
    <x v="4692"/>
  </r>
  <r>
    <s v="ORD-20245036"/>
    <d v="2025-10-17T00:00:00"/>
    <s v="CUST-1012"/>
    <s v="Apex Wholesale"/>
    <x v="3"/>
    <x v="2"/>
    <s v="SP-03"/>
    <s v="Elena Rostova"/>
    <s v="PROD-303"/>
    <x v="5"/>
    <s v="Food &amp; Beverage"/>
    <n v="11"/>
    <n v="6.8"/>
    <n v="5"/>
    <n v="55"/>
    <n v="2.3300000000000001E-2"/>
    <n v="1.28"/>
    <n v="53.72"/>
    <n v="34"/>
    <n v="19.72"/>
    <n v="0"/>
    <n v="0"/>
    <n v="0"/>
    <x v="4693"/>
  </r>
  <r>
    <s v="ORD-20245037"/>
    <d v="2025-07-03T00:00:00"/>
    <s v="CUST-1085"/>
    <s v="Crest Stores"/>
    <x v="2"/>
    <x v="3"/>
    <s v="SP-05"/>
    <s v="Kenji Sato"/>
    <s v="PROD-404"/>
    <x v="16"/>
    <s v="Household Essentials"/>
    <n v="4.9000000000000004"/>
    <n v="3.1"/>
    <n v="36"/>
    <n v="176.4"/>
    <n v="1.03E-2"/>
    <n v="1.82"/>
    <n v="174.58"/>
    <n v="111.6"/>
    <n v="62.98"/>
    <n v="0"/>
    <n v="0"/>
    <n v="0"/>
    <x v="4694"/>
  </r>
  <r>
    <s v="ORD-20245038"/>
    <d v="2025-07-04T00:00:00"/>
    <s v="CUST-1096"/>
    <s v="Atlas Retail"/>
    <x v="4"/>
    <x v="4"/>
    <s v="SP-07"/>
    <s v="Carlos Mendez"/>
    <s v="PROD-302"/>
    <x v="7"/>
    <s v="Food &amp; Beverage"/>
    <n v="3.8"/>
    <n v="2.6"/>
    <n v="24"/>
    <n v="91.2"/>
    <n v="2.9000000000000001E-2"/>
    <n v="2.64"/>
    <n v="88.56"/>
    <n v="62.4"/>
    <n v="26.16"/>
    <n v="0"/>
    <n v="0"/>
    <n v="0"/>
    <x v="2960"/>
  </r>
  <r>
    <s v="ORD-20245039"/>
    <d v="2025-09-22T00:00:00"/>
    <s v="CUST-1104"/>
    <s v="Omega Retail"/>
    <x v="0"/>
    <x v="3"/>
    <s v="SP-01"/>
    <s v="Sarah Jenkins"/>
    <s v="PROD-204"/>
    <x v="12"/>
    <s v="Home Care"/>
    <n v="7.2"/>
    <n v="3.6"/>
    <n v="126"/>
    <n v="907.2"/>
    <n v="2.75E-2"/>
    <n v="24.95"/>
    <n v="882.25"/>
    <n v="453.6"/>
    <n v="428.65"/>
    <n v="0"/>
    <n v="0"/>
    <n v="0"/>
    <x v="4695"/>
  </r>
  <r>
    <s v="ORD-20245040"/>
    <d v="2024-06-05T00:00:00"/>
    <s v="CUST-1047"/>
    <s v="Vanguard Direct"/>
    <x v="2"/>
    <x v="1"/>
    <s v="SP-06"/>
    <s v="Priya Sharma"/>
    <s v="PROD-302"/>
    <x v="7"/>
    <s v="Food &amp; Beverage"/>
    <n v="3.8"/>
    <n v="2.6"/>
    <n v="28"/>
    <n v="106.4"/>
    <n v="3.4099999999999998E-2"/>
    <n v="3.63"/>
    <n v="102.77"/>
    <n v="72.8"/>
    <n v="29.97"/>
    <n v="0"/>
    <n v="0"/>
    <n v="0"/>
    <x v="4696"/>
  </r>
  <r>
    <s v="ORD-20245041"/>
    <d v="2024-10-11T00:00:00"/>
    <s v="CUST-1059"/>
    <s v="Pioneer Distributors"/>
    <x v="4"/>
    <x v="1"/>
    <s v="SP-07"/>
    <s v="Carlos Mendez"/>
    <s v="PROD-105"/>
    <x v="1"/>
    <s v="Personal Care"/>
    <n v="14.5"/>
    <n v="4.2"/>
    <n v="46"/>
    <n v="667"/>
    <n v="1.54E-2"/>
    <n v="10.27"/>
    <n v="656.73"/>
    <n v="193.2"/>
    <n v="463.53"/>
    <n v="0"/>
    <n v="0"/>
    <n v="0"/>
    <x v="4697"/>
  </r>
  <r>
    <s v="ORD-20245042"/>
    <d v="2024-03-26T00:00:00"/>
    <s v="CUST-1067"/>
    <s v="Sterling Distributors"/>
    <x v="1"/>
    <x v="1"/>
    <s v="SP-08"/>
    <s v="Tariq Al-Mansoor"/>
    <s v="PROD-103"/>
    <x v="13"/>
    <s v="Personal Care"/>
    <n v="4.8"/>
    <n v="1.4"/>
    <n v="1"/>
    <n v="4.8"/>
    <n v="2.1399999999999999E-2"/>
    <n v="0.1"/>
    <n v="4.7"/>
    <n v="1.4"/>
    <n v="3.3"/>
    <n v="0"/>
    <n v="0"/>
    <n v="0"/>
    <x v="739"/>
  </r>
  <r>
    <s v="ORD-20245043"/>
    <d v="2024-11-13T00:00:00"/>
    <s v="CUST-1044"/>
    <s v="Vanguard Wholesale"/>
    <x v="4"/>
    <x v="1"/>
    <s v="SP-07"/>
    <s v="Carlos Mendez"/>
    <s v="PROD-404"/>
    <x v="16"/>
    <s v="Household Essentials"/>
    <n v="4.9000000000000004"/>
    <n v="3.1"/>
    <n v="5"/>
    <n v="24.5"/>
    <n v="1.5E-3"/>
    <n v="0.04"/>
    <n v="24.46"/>
    <n v="15.5"/>
    <n v="8.9600000000000009"/>
    <n v="0"/>
    <n v="0"/>
    <n v="0"/>
    <x v="4698"/>
  </r>
  <r>
    <s v="ORD-20245044"/>
    <d v="2024-03-21T00:00:00"/>
    <s v="CUST-1119"/>
    <s v="Titan Direct"/>
    <x v="2"/>
    <x v="3"/>
    <s v="SP-05"/>
    <s v="Kenji Sato"/>
    <s v="PROD-104"/>
    <x v="6"/>
    <s v="Personal Care"/>
    <n v="9.9"/>
    <n v="3.1"/>
    <n v="178"/>
    <n v="1762.2"/>
    <n v="3.3999999999999998E-3"/>
    <n v="5.99"/>
    <n v="1756.21"/>
    <n v="551.79999999999995"/>
    <n v="1204.4100000000001"/>
    <n v="0"/>
    <n v="0"/>
    <n v="0"/>
    <x v="4699"/>
  </r>
  <r>
    <s v="ORD-20245045"/>
    <d v="2025-06-07T00:00:00"/>
    <s v="CUST-1070"/>
    <s v="Sterling Express"/>
    <x v="1"/>
    <x v="3"/>
    <s v="SP-08"/>
    <s v="Tariq Al-Mansoor"/>
    <s v="PROD-203"/>
    <x v="0"/>
    <s v="Home Care"/>
    <n v="5.8"/>
    <n v="2.7"/>
    <n v="21"/>
    <n v="121.8"/>
    <n v="1.7399999999999999E-2"/>
    <n v="2.12"/>
    <n v="119.68"/>
    <n v="56.7"/>
    <n v="62.98"/>
    <n v="0"/>
    <n v="0"/>
    <n v="0"/>
    <x v="4694"/>
  </r>
  <r>
    <s v="ORD-20245046"/>
    <d v="2026-08-01T00:00:00"/>
    <s v="CUST-1078"/>
    <s v="Beacon Express"/>
    <x v="2"/>
    <x v="2"/>
    <s v="SP-05"/>
    <s v="Kenji Sato"/>
    <s v="PROD-203"/>
    <x v="0"/>
    <s v="Home Care"/>
    <n v="5.8"/>
    <n v="2.7"/>
    <n v="30"/>
    <n v="174"/>
    <n v="0.17330000000000001"/>
    <n v="30.15"/>
    <n v="143.85"/>
    <n v="81"/>
    <n v="62.85"/>
    <n v="0"/>
    <n v="0"/>
    <n v="0"/>
    <x v="4700"/>
  </r>
  <r>
    <s v="ORD-20245047"/>
    <d v="2024-07-27T00:00:00"/>
    <s v="CUST-1028"/>
    <s v="Summit Wholesale"/>
    <x v="0"/>
    <x v="3"/>
    <s v="SP-02"/>
    <s v="Michael Chang"/>
    <s v="PROD-204"/>
    <x v="12"/>
    <s v="Home Care"/>
    <n v="7.2"/>
    <n v="3.6"/>
    <n v="51"/>
    <n v="367.2"/>
    <n v="1.3599999999999999E-2"/>
    <n v="4.99"/>
    <n v="362.21"/>
    <n v="183.6"/>
    <n v="178.61"/>
    <n v="0"/>
    <n v="0"/>
    <n v="0"/>
    <x v="4701"/>
  </r>
  <r>
    <s v="ORD-20245048"/>
    <d v="2026-04-07T00:00:00"/>
    <s v="CUST-1107"/>
    <s v="Omega Distributors"/>
    <x v="2"/>
    <x v="3"/>
    <s v="SP-06"/>
    <s v="Priya Sharma"/>
    <s v="PROD-105"/>
    <x v="1"/>
    <s v="Personal Care"/>
    <n v="14.5"/>
    <n v="4.2"/>
    <n v="76"/>
    <n v="1102"/>
    <n v="2.7000000000000001E-3"/>
    <n v="2.98"/>
    <n v="1099.02"/>
    <n v="319.2"/>
    <n v="779.82"/>
    <n v="0"/>
    <n v="0"/>
    <n v="0"/>
    <x v="4702"/>
  </r>
  <r>
    <s v="ORD-20245049"/>
    <d v="2024-06-08T00:00:00"/>
    <s v="CUST-1002"/>
    <s v="Metro Mart"/>
    <x v="0"/>
    <x v="3"/>
    <s v="SP-02"/>
    <s v="Michael Chang"/>
    <s v="PROD-402"/>
    <x v="10"/>
    <s v="Household Essentials"/>
    <n v="6"/>
    <n v="4.2"/>
    <n v="17"/>
    <n v="102"/>
    <n v="6.4000000000000003E-3"/>
    <n v="0.65"/>
    <n v="101.35"/>
    <n v="71.400000000000006"/>
    <n v="29.95"/>
    <n v="0"/>
    <n v="0"/>
    <n v="0"/>
    <x v="4703"/>
  </r>
  <r>
    <s v="ORD-20245050"/>
    <d v="2025-07-03T00:00:00"/>
    <s v="CUST-1063"/>
    <s v="Pioneer Direct"/>
    <x v="4"/>
    <x v="2"/>
    <s v="SP-07"/>
    <s v="Carlos Mendez"/>
    <s v="PROD-401"/>
    <x v="3"/>
    <s v="Household Essentials"/>
    <n v="10.5"/>
    <n v="7.5"/>
    <n v="3"/>
    <n v="31.5"/>
    <n v="0.1583"/>
    <n v="4.99"/>
    <n v="26.51"/>
    <n v="22.5"/>
    <n v="4.01"/>
    <n v="0"/>
    <n v="0"/>
    <n v="0"/>
    <x v="4704"/>
  </r>
  <r>
    <s v="ORD-20245051"/>
    <d v="2024-11-30T00:00:00"/>
    <s v="CUST-1039"/>
    <s v="Prime Direct"/>
    <x v="3"/>
    <x v="3"/>
    <s v="SP-03"/>
    <s v="Elena Rostova"/>
    <s v="PROD-201"/>
    <x v="14"/>
    <s v="Home Care"/>
    <n v="12"/>
    <n v="6.5"/>
    <n v="61"/>
    <n v="732"/>
    <n v="6.1999999999999998E-3"/>
    <n v="4.54"/>
    <n v="727.46"/>
    <n v="396.5"/>
    <n v="330.96"/>
    <n v="0"/>
    <n v="0"/>
    <n v="0"/>
    <x v="4705"/>
  </r>
  <r>
    <s v="ORD-20245052"/>
    <d v="2025-02-04T00:00:00"/>
    <s v="CUST-1018"/>
    <s v="Global Mart"/>
    <x v="0"/>
    <x v="3"/>
    <s v="SP-02"/>
    <s v="Michael Chang"/>
    <s v="PROD-403"/>
    <x v="11"/>
    <s v="Household Essentials"/>
    <n v="5.5"/>
    <n v="3.8"/>
    <n v="83"/>
    <n v="456.5"/>
    <n v="1.8700000000000001E-2"/>
    <n v="8.5399999999999991"/>
    <n v="447.96"/>
    <n v="315.39999999999998"/>
    <n v="132.56"/>
    <n v="0"/>
    <n v="0"/>
    <n v="0"/>
    <x v="4706"/>
  </r>
  <r>
    <s v="ORD-20245053"/>
    <d v="2025-08-23T00:00:00"/>
    <s v="CUST-1017"/>
    <s v="Global Supermarkets"/>
    <x v="1"/>
    <x v="2"/>
    <s v="SP-08"/>
    <s v="Tariq Al-Mansoor"/>
    <s v="PROD-102"/>
    <x v="15"/>
    <s v="Personal Care"/>
    <n v="6.2"/>
    <n v="1.9"/>
    <n v="33"/>
    <n v="204.6"/>
    <n v="0.1094"/>
    <n v="22.38"/>
    <n v="182.22"/>
    <n v="62.7"/>
    <n v="119.52"/>
    <n v="0"/>
    <n v="0"/>
    <n v="0"/>
    <x v="4707"/>
  </r>
  <r>
    <s v="ORD-20245054"/>
    <d v="2025-10-11T00:00:00"/>
    <s v="CUST-1037"/>
    <s v="Prime Stores"/>
    <x v="2"/>
    <x v="4"/>
    <s v="SP-06"/>
    <s v="Priya Sharma"/>
    <s v="PROD-304"/>
    <x v="8"/>
    <s v="Food &amp; Beverage"/>
    <n v="4.2"/>
    <n v="2.8"/>
    <n v="149"/>
    <n v="625.79999999999995"/>
    <n v="0.1633"/>
    <n v="102.19"/>
    <n v="523.61"/>
    <n v="417.2"/>
    <n v="106.41"/>
    <n v="0"/>
    <n v="0"/>
    <n v="0"/>
    <x v="4374"/>
  </r>
  <r>
    <s v="ORD-20245055"/>
    <d v="2026-02-20T00:00:00"/>
    <s v="CUST-1009"/>
    <s v="Apex Supermarkets"/>
    <x v="3"/>
    <x v="3"/>
    <s v="SP-03"/>
    <s v="Elena Rostova"/>
    <s v="PROD-101"/>
    <x v="9"/>
    <s v="Personal Care"/>
    <n v="8.5"/>
    <n v="2.8"/>
    <n v="205"/>
    <n v="1742.5"/>
    <n v="1.47E-2"/>
    <n v="25.61"/>
    <n v="1716.89"/>
    <n v="574"/>
    <n v="1142.8900000000001"/>
    <n v="0"/>
    <n v="0"/>
    <n v="0"/>
    <x v="4708"/>
  </r>
  <r>
    <s v="ORD-20245056"/>
    <d v="2026-05-04T00:00:00"/>
    <s v="CUST-1084"/>
    <s v="Crest Wholesale"/>
    <x v="0"/>
    <x v="4"/>
    <s v="SP-02"/>
    <s v="Michael Chang"/>
    <s v="PROD-101"/>
    <x v="9"/>
    <s v="Personal Care"/>
    <n v="8.5"/>
    <n v="2.8"/>
    <n v="89"/>
    <n v="756.5"/>
    <n v="0.39600000000000002"/>
    <n v="299.57"/>
    <n v="456.93"/>
    <n v="249.2"/>
    <n v="207.73"/>
    <n v="0"/>
    <n v="0"/>
    <n v="0"/>
    <x v="4709"/>
  </r>
  <r>
    <s v="ORD-20245057"/>
    <d v="2025-10-27T00:00:00"/>
    <s v="CUST-1101"/>
    <s v="Atlas Stores"/>
    <x v="0"/>
    <x v="2"/>
    <s v="SP-02"/>
    <s v="Michael Chang"/>
    <s v="PROD-203"/>
    <x v="0"/>
    <s v="Home Care"/>
    <n v="5.8"/>
    <n v="2.7"/>
    <n v="7"/>
    <n v="40.6"/>
    <n v="0.17610000000000001"/>
    <n v="7.15"/>
    <n v="33.450000000000003"/>
    <n v="18.899999999999999"/>
    <n v="14.55"/>
    <n v="0"/>
    <n v="0"/>
    <n v="0"/>
    <x v="4710"/>
  </r>
  <r>
    <s v="ORD-20245058"/>
    <d v="2025-11-28T00:00:00"/>
    <s v="CUST-1043"/>
    <s v="Vanguard Distributors"/>
    <x v="2"/>
    <x v="4"/>
    <s v="SP-05"/>
    <s v="Kenji Sato"/>
    <s v="PROD-102"/>
    <x v="15"/>
    <s v="Personal Care"/>
    <n v="6.2"/>
    <n v="1.9"/>
    <n v="24"/>
    <n v="148.80000000000001"/>
    <n v="0.1331"/>
    <n v="19.809999999999999"/>
    <n v="128.99"/>
    <n v="45.6"/>
    <n v="83.39"/>
    <n v="0"/>
    <n v="0"/>
    <n v="0"/>
    <x v="4233"/>
  </r>
  <r>
    <s v="ORD-20245059"/>
    <d v="2025-10-20T00:00:00"/>
    <s v="CUST-1075"/>
    <s v="Beacon Distributors"/>
    <x v="4"/>
    <x v="3"/>
    <s v="SP-07"/>
    <s v="Carlos Mendez"/>
    <s v="PROD-403"/>
    <x v="11"/>
    <s v="Household Essentials"/>
    <n v="5.5"/>
    <n v="3.8"/>
    <n v="63"/>
    <n v="346.5"/>
    <n v="6.8999999999999999E-3"/>
    <n v="2.39"/>
    <n v="344.11"/>
    <n v="239.4"/>
    <n v="104.71"/>
    <n v="0"/>
    <n v="0"/>
    <n v="0"/>
    <x v="4711"/>
  </r>
  <r>
    <s v="ORD-20245060"/>
    <d v="2024-03-08T00:00:00"/>
    <s v="CUST-1011"/>
    <s v="Apex Distributors"/>
    <x v="0"/>
    <x v="1"/>
    <s v="SP-01"/>
    <s v="Sarah Jenkins"/>
    <s v="PROD-101"/>
    <x v="9"/>
    <s v="Personal Care"/>
    <n v="8.5"/>
    <n v="2.8"/>
    <n v="15"/>
    <n v="127.5"/>
    <n v="1.6199999999999999E-2"/>
    <n v="2.0699999999999998"/>
    <n v="125.43"/>
    <n v="42"/>
    <n v="83.43"/>
    <n v="0"/>
    <n v="0"/>
    <n v="0"/>
    <x v="3820"/>
  </r>
  <r>
    <s v="ORD-20245061"/>
    <d v="2024-11-13T00:00:00"/>
    <s v="CUST-1084"/>
    <s v="Crest Wholesale"/>
    <x v="0"/>
    <x v="4"/>
    <s v="SP-02"/>
    <s v="Michael Chang"/>
    <s v="PROD-303"/>
    <x v="5"/>
    <s v="Food &amp; Beverage"/>
    <n v="11"/>
    <n v="6.8"/>
    <n v="192"/>
    <n v="2112"/>
    <n v="9.5100000000000004E-2"/>
    <n v="200.85"/>
    <n v="1911.15"/>
    <n v="1305.5999999999999"/>
    <n v="605.54999999999995"/>
    <n v="0"/>
    <n v="0"/>
    <n v="0"/>
    <x v="4712"/>
  </r>
  <r>
    <s v="ORD-20245062"/>
    <d v="2025-12-16T00:00:00"/>
    <s v="CUST-1007"/>
    <s v="Metro Direct"/>
    <x v="0"/>
    <x v="3"/>
    <s v="SP-01"/>
    <s v="Sarah Jenkins"/>
    <s v="PROD-203"/>
    <x v="0"/>
    <s v="Home Care"/>
    <n v="5.8"/>
    <n v="2.7"/>
    <n v="73"/>
    <n v="423.4"/>
    <n v="2.23E-2"/>
    <n v="9.44"/>
    <n v="413.96"/>
    <n v="197.1"/>
    <n v="216.86"/>
    <n v="0"/>
    <n v="0"/>
    <n v="0"/>
    <x v="4713"/>
  </r>
  <r>
    <s v="ORD-20245063"/>
    <d v="2025-03-23T00:00:00"/>
    <s v="CUST-1057"/>
    <s v="Pioneer Supermarkets"/>
    <x v="2"/>
    <x v="2"/>
    <s v="SP-05"/>
    <s v="Kenji Sato"/>
    <s v="PROD-102"/>
    <x v="15"/>
    <s v="Personal Care"/>
    <n v="6.2"/>
    <n v="1.9"/>
    <n v="3"/>
    <n v="18.600000000000001"/>
    <n v="3.95E-2"/>
    <n v="0.73"/>
    <n v="17.87"/>
    <n v="5.7"/>
    <n v="12.17"/>
    <n v="1"/>
    <n v="5.96"/>
    <n v="2.4"/>
    <x v="4714"/>
  </r>
  <r>
    <s v="ORD-20245064"/>
    <d v="2026-01-17T00:00:00"/>
    <s v="CUST-1099"/>
    <s v="Atlas Distributors"/>
    <x v="4"/>
    <x v="2"/>
    <s v="SP-07"/>
    <s v="Carlos Mendez"/>
    <s v="PROD-203"/>
    <x v="0"/>
    <s v="Home Care"/>
    <n v="5.8"/>
    <n v="2.7"/>
    <n v="127"/>
    <n v="736.6"/>
    <n v="0.10879999999999999"/>
    <n v="80.14"/>
    <n v="656.46"/>
    <n v="342.9"/>
    <n v="313.56"/>
    <n v="0"/>
    <n v="0"/>
    <n v="0"/>
    <x v="4715"/>
  </r>
  <r>
    <s v="ORD-20245065"/>
    <d v="2026-05-16T00:00:00"/>
    <s v="CUST-1063"/>
    <s v="Pioneer Direct"/>
    <x v="4"/>
    <x v="2"/>
    <s v="SP-07"/>
    <s v="Carlos Mendez"/>
    <s v="PROD-202"/>
    <x v="4"/>
    <s v="Home Care"/>
    <n v="4.5"/>
    <n v="2.1"/>
    <n v="26"/>
    <n v="117"/>
    <n v="0.17730000000000001"/>
    <n v="20.74"/>
    <n v="96.26"/>
    <n v="54.6"/>
    <n v="41.66"/>
    <n v="0"/>
    <n v="0"/>
    <n v="0"/>
    <x v="4716"/>
  </r>
  <r>
    <s v="ORD-20245066"/>
    <d v="2024-09-01T00:00:00"/>
    <s v="CUST-1025"/>
    <s v="Summit Supermarkets"/>
    <x v="1"/>
    <x v="2"/>
    <s v="SP-08"/>
    <s v="Tariq Al-Mansoor"/>
    <s v="PROD-204"/>
    <x v="12"/>
    <s v="Home Care"/>
    <n v="7.2"/>
    <n v="3.6"/>
    <n v="1"/>
    <n v="7.2"/>
    <n v="0.1037"/>
    <n v="0.75"/>
    <n v="6.45"/>
    <n v="3.6"/>
    <n v="2.85"/>
    <n v="1"/>
    <n v="6.45"/>
    <n v="4.0999999999999996"/>
    <x v="4717"/>
  </r>
  <r>
    <s v="ORD-20245067"/>
    <d v="2024-02-29T00:00:00"/>
    <s v="CUST-1081"/>
    <s v="Crest Supermarkets"/>
    <x v="2"/>
    <x v="1"/>
    <s v="SP-06"/>
    <s v="Priya Sharma"/>
    <s v="PROD-303"/>
    <x v="5"/>
    <s v="Food &amp; Beverage"/>
    <n v="11"/>
    <n v="6.8"/>
    <n v="5"/>
    <n v="55"/>
    <n v="5.0700000000000002E-2"/>
    <n v="2.79"/>
    <n v="52.21"/>
    <n v="34"/>
    <n v="18.21"/>
    <n v="0"/>
    <n v="0"/>
    <n v="0"/>
    <x v="4718"/>
  </r>
  <r>
    <s v="ORD-20245068"/>
    <d v="2024-09-07T00:00:00"/>
    <s v="CUST-1072"/>
    <s v="Beacon Retail"/>
    <x v="0"/>
    <x v="3"/>
    <s v="SP-02"/>
    <s v="Michael Chang"/>
    <s v="PROD-101"/>
    <x v="9"/>
    <s v="Personal Care"/>
    <n v="8.5"/>
    <n v="2.8"/>
    <n v="154"/>
    <n v="1309"/>
    <n v="2.0500000000000001E-2"/>
    <n v="26.83"/>
    <n v="1282.17"/>
    <n v="431.2"/>
    <n v="850.97"/>
    <n v="0"/>
    <n v="0"/>
    <n v="0"/>
    <x v="4719"/>
  </r>
  <r>
    <s v="ORD-20245069"/>
    <d v="2024-03-29T00:00:00"/>
    <s v="CUST-1004"/>
    <s v="Metro Wholesale"/>
    <x v="2"/>
    <x v="4"/>
    <s v="SP-06"/>
    <s v="Priya Sharma"/>
    <s v="PROD-304"/>
    <x v="8"/>
    <s v="Food &amp; Beverage"/>
    <n v="4.2"/>
    <n v="2.8"/>
    <n v="42"/>
    <n v="176.4"/>
    <n v="6.8699999999999997E-2"/>
    <n v="12.12"/>
    <n v="164.28"/>
    <n v="117.6"/>
    <n v="46.68"/>
    <n v="0"/>
    <n v="0"/>
    <n v="0"/>
    <x v="4720"/>
  </r>
  <r>
    <s v="ORD-20245070"/>
    <d v="2026-08-04T00:00:00"/>
    <s v="CUST-1065"/>
    <s v="Sterling Supermarkets"/>
    <x v="3"/>
    <x v="3"/>
    <s v="SP-03"/>
    <s v="Elena Rostova"/>
    <s v="PROD-404"/>
    <x v="16"/>
    <s v="Household Essentials"/>
    <n v="4.9000000000000004"/>
    <n v="3.1"/>
    <n v="46"/>
    <n v="225.4"/>
    <n v="1.8E-3"/>
    <n v="0.41"/>
    <n v="224.99"/>
    <n v="142.6"/>
    <n v="82.39"/>
    <n v="0"/>
    <n v="0"/>
    <n v="0"/>
    <x v="4721"/>
  </r>
  <r>
    <s v="ORD-20245071"/>
    <d v="2025-03-20T00:00:00"/>
    <s v="CUST-1020"/>
    <s v="Global Wholesale"/>
    <x v="0"/>
    <x v="1"/>
    <s v="SP-01"/>
    <s v="Sarah Jenkins"/>
    <s v="PROD-103"/>
    <x v="13"/>
    <s v="Personal Care"/>
    <n v="4.8"/>
    <n v="1.4"/>
    <n v="7"/>
    <n v="33.6"/>
    <n v="2.7799999999999998E-2"/>
    <n v="0.93"/>
    <n v="32.67"/>
    <n v="9.8000000000000007"/>
    <n v="22.87"/>
    <n v="2"/>
    <n v="9.33"/>
    <n v="3.8"/>
    <x v="4722"/>
  </r>
  <r>
    <s v="ORD-20245072"/>
    <d v="2024-04-28T00:00:00"/>
    <s v="CUST-1057"/>
    <s v="Pioneer Supermarkets"/>
    <x v="2"/>
    <x v="2"/>
    <s v="SP-06"/>
    <s v="Priya Sharma"/>
    <s v="PROD-103"/>
    <x v="13"/>
    <s v="Personal Care"/>
    <n v="4.8"/>
    <n v="1.4"/>
    <n v="46"/>
    <n v="220.8"/>
    <n v="0.1527"/>
    <n v="33.72"/>
    <n v="187.08"/>
    <n v="64.400000000000006"/>
    <n v="122.68"/>
    <n v="0"/>
    <n v="0"/>
    <n v="0"/>
    <x v="4723"/>
  </r>
  <r>
    <s v="ORD-20245073"/>
    <d v="2025-04-09T00:00:00"/>
    <s v="CUST-1073"/>
    <s v="Beacon Supermarkets"/>
    <x v="2"/>
    <x v="1"/>
    <s v="SP-06"/>
    <s v="Priya Sharma"/>
    <s v="PROD-104"/>
    <x v="6"/>
    <s v="Personal Care"/>
    <n v="9.9"/>
    <n v="3.1"/>
    <n v="72"/>
    <n v="712.8"/>
    <n v="1.8200000000000001E-2"/>
    <n v="12.97"/>
    <n v="699.83"/>
    <n v="223.2"/>
    <n v="476.63"/>
    <n v="0"/>
    <n v="0"/>
    <n v="0"/>
    <x v="4724"/>
  </r>
  <r>
    <s v="ORD-20245074"/>
    <d v="2025-09-18T00:00:00"/>
    <s v="CUST-1021"/>
    <s v="Global Stores"/>
    <x v="0"/>
    <x v="0"/>
    <s v="SP-02"/>
    <s v="Michael Chang"/>
    <s v="PROD-401"/>
    <x v="3"/>
    <s v="Household Essentials"/>
    <n v="10.5"/>
    <n v="7.5"/>
    <n v="52"/>
    <n v="546"/>
    <n v="6.3E-3"/>
    <n v="3.44"/>
    <n v="542.55999999999995"/>
    <n v="390"/>
    <n v="152.56"/>
    <n v="15"/>
    <n v="156.51"/>
    <n v="120"/>
    <x v="4725"/>
  </r>
  <r>
    <s v="ORD-20245075"/>
    <d v="2025-09-15T00:00:00"/>
    <s v="CUST-1048"/>
    <s v="Horizon Retail"/>
    <x v="3"/>
    <x v="1"/>
    <s v="SP-04"/>
    <s v="David Mueller"/>
    <s v="PROD-105"/>
    <x v="1"/>
    <s v="Personal Care"/>
    <n v="14.5"/>
    <n v="4.2"/>
    <n v="25"/>
    <n v="362.5"/>
    <n v="1.4E-3"/>
    <n v="0.51"/>
    <n v="361.99"/>
    <n v="105"/>
    <n v="256.99"/>
    <n v="0"/>
    <n v="0"/>
    <n v="0"/>
    <x v="4726"/>
  </r>
  <r>
    <s v="ORD-20245076"/>
    <d v="2024-02-26T00:00:00"/>
    <s v="CUST-1061"/>
    <s v="Pioneer Stores"/>
    <x v="0"/>
    <x v="3"/>
    <s v="SP-02"/>
    <s v="Michael Chang"/>
    <s v="PROD-102"/>
    <x v="15"/>
    <s v="Personal Care"/>
    <n v="6.2"/>
    <n v="1.9"/>
    <n v="48"/>
    <n v="297.60000000000002"/>
    <n v="2.8999999999999998E-3"/>
    <n v="0.86"/>
    <n v="296.74"/>
    <n v="91.2"/>
    <n v="205.54"/>
    <n v="0"/>
    <n v="0"/>
    <n v="0"/>
    <x v="4727"/>
  </r>
  <r>
    <s v="ORD-20245077"/>
    <d v="2024-11-12T00:00:00"/>
    <s v="CUST-1110"/>
    <s v="Omega Express"/>
    <x v="2"/>
    <x v="4"/>
    <s v="SP-06"/>
    <s v="Priya Sharma"/>
    <s v="PROD-204"/>
    <x v="12"/>
    <s v="Home Care"/>
    <n v="7.2"/>
    <n v="3.6"/>
    <n v="185"/>
    <n v="1332"/>
    <n v="0.18"/>
    <n v="239.76"/>
    <n v="1092.24"/>
    <n v="666"/>
    <n v="426.24"/>
    <n v="0"/>
    <n v="0"/>
    <n v="0"/>
    <x v="4728"/>
  </r>
  <r>
    <s v="ORD-20245078"/>
    <d v="2025-11-13T00:00:00"/>
    <s v="CUST-1080"/>
    <s v="Crest Retail"/>
    <x v="3"/>
    <x v="4"/>
    <s v="SP-04"/>
    <s v="David Mueller"/>
    <s v="PROD-102"/>
    <x v="15"/>
    <s v="Personal Care"/>
    <n v="6.2"/>
    <n v="1.9"/>
    <n v="57"/>
    <n v="353.4"/>
    <n v="7.85E-2"/>
    <n v="27.74"/>
    <n v="325.66000000000003"/>
    <n v="108.3"/>
    <n v="217.36"/>
    <n v="0"/>
    <n v="0"/>
    <n v="0"/>
    <x v="4729"/>
  </r>
  <r>
    <s v="ORD-20245079"/>
    <d v="2026-01-29T00:00:00"/>
    <s v="CUST-1112"/>
    <s v="Titan Retail"/>
    <x v="0"/>
    <x v="3"/>
    <s v="SP-01"/>
    <s v="Sarah Jenkins"/>
    <s v="PROD-304"/>
    <x v="8"/>
    <s v="Food &amp; Beverage"/>
    <n v="4.2"/>
    <n v="2.8"/>
    <n v="24"/>
    <n v="100.8"/>
    <n v="5.1000000000000004E-3"/>
    <n v="0.51"/>
    <n v="100.29"/>
    <n v="67.2"/>
    <n v="33.090000000000003"/>
    <n v="4"/>
    <n v="16.71"/>
    <n v="13.2"/>
    <x v="4730"/>
  </r>
  <r>
    <s v="ORD-20245080"/>
    <d v="2025-11-04T00:00:00"/>
    <s v="CUST-1072"/>
    <s v="Beacon Retail"/>
    <x v="0"/>
    <x v="3"/>
    <s v="SP-02"/>
    <s v="Michael Chang"/>
    <s v="PROD-105"/>
    <x v="1"/>
    <s v="Personal Care"/>
    <n v="14.5"/>
    <n v="4.2"/>
    <n v="133"/>
    <n v="1928.5"/>
    <n v="1.4800000000000001E-2"/>
    <n v="28.54"/>
    <n v="1899.96"/>
    <n v="558.6"/>
    <n v="1341.36"/>
    <n v="0"/>
    <n v="0"/>
    <n v="0"/>
    <x v="4731"/>
  </r>
  <r>
    <s v="ORD-20245081"/>
    <d v="2026-01-28T00:00:00"/>
    <s v="CUST-1033"/>
    <s v="Prime Supermarkets"/>
    <x v="0"/>
    <x v="2"/>
    <s v="SP-02"/>
    <s v="Michael Chang"/>
    <s v="PROD-403"/>
    <x v="11"/>
    <s v="Household Essentials"/>
    <n v="5.5"/>
    <n v="3.8"/>
    <n v="28"/>
    <n v="154"/>
    <n v="0.1195"/>
    <n v="18.399999999999999"/>
    <n v="135.6"/>
    <n v="106.4"/>
    <n v="29.2"/>
    <n v="0"/>
    <n v="0"/>
    <n v="0"/>
    <x v="4732"/>
  </r>
  <r>
    <s v="ORD-20245082"/>
    <d v="2024-06-28T00:00:00"/>
    <s v="CUST-1110"/>
    <s v="Omega Express"/>
    <x v="2"/>
    <x v="4"/>
    <s v="SP-06"/>
    <s v="Priya Sharma"/>
    <s v="PROD-101"/>
    <x v="9"/>
    <s v="Personal Care"/>
    <n v="8.5"/>
    <n v="2.8"/>
    <n v="65"/>
    <n v="552.5"/>
    <n v="0.28549999999999998"/>
    <n v="157.74"/>
    <n v="394.76"/>
    <n v="182"/>
    <n v="212.76"/>
    <n v="0"/>
    <n v="0"/>
    <n v="0"/>
    <x v="4733"/>
  </r>
  <r>
    <s v="ORD-20245083"/>
    <d v="2024-05-02T00:00:00"/>
    <s v="CUST-1064"/>
    <s v="Sterling Retail"/>
    <x v="0"/>
    <x v="1"/>
    <s v="SP-02"/>
    <s v="Michael Chang"/>
    <s v="PROD-401"/>
    <x v="3"/>
    <s v="Household Essentials"/>
    <n v="10.5"/>
    <n v="7.5"/>
    <n v="51"/>
    <n v="535.5"/>
    <n v="1.14E-2"/>
    <n v="6.1"/>
    <n v="529.4"/>
    <n v="382.5"/>
    <n v="146.9"/>
    <n v="0"/>
    <n v="0"/>
    <n v="0"/>
    <x v="4734"/>
  </r>
  <r>
    <s v="ORD-20245084"/>
    <d v="2024-01-13T00:00:00"/>
    <s v="CUST-1065"/>
    <s v="Sterling Supermarkets"/>
    <x v="3"/>
    <x v="3"/>
    <s v="SP-03"/>
    <s v="Elena Rostova"/>
    <s v="PROD-302"/>
    <x v="7"/>
    <s v="Food &amp; Beverage"/>
    <n v="3.8"/>
    <n v="2.6"/>
    <n v="79"/>
    <n v="300.2"/>
    <n v="9.4999999999999998E-3"/>
    <n v="2.85"/>
    <n v="297.35000000000002"/>
    <n v="205.4"/>
    <n v="91.95"/>
    <n v="0"/>
    <n v="0"/>
    <n v="0"/>
    <x v="4735"/>
  </r>
  <r>
    <s v="ORD-20245085"/>
    <d v="2025-12-25T00:00:00"/>
    <s v="CUST-1101"/>
    <s v="Atlas Stores"/>
    <x v="0"/>
    <x v="2"/>
    <s v="SP-02"/>
    <s v="Michael Chang"/>
    <s v="PROD-403"/>
    <x v="11"/>
    <s v="Household Essentials"/>
    <n v="5.5"/>
    <n v="3.8"/>
    <n v="26"/>
    <n v="143"/>
    <n v="0.1222"/>
    <n v="17.47"/>
    <n v="125.53"/>
    <n v="98.8"/>
    <n v="26.73"/>
    <n v="0"/>
    <n v="0"/>
    <n v="0"/>
    <x v="4736"/>
  </r>
  <r>
    <s v="ORD-20245086"/>
    <d v="2024-05-20T00:00:00"/>
    <s v="CUST-1001"/>
    <s v="Metro Supermarkets"/>
    <x v="2"/>
    <x v="4"/>
    <s v="SP-06"/>
    <s v="Priya Sharma"/>
    <s v="PROD-403"/>
    <x v="11"/>
    <s v="Household Essentials"/>
    <n v="5.5"/>
    <n v="3.8"/>
    <n v="461"/>
    <n v="2535.5"/>
    <n v="0.12330000000000001"/>
    <n v="312.63"/>
    <n v="2222.87"/>
    <n v="1751.8"/>
    <n v="471.07"/>
    <n v="0"/>
    <n v="0"/>
    <n v="0"/>
    <x v="4737"/>
  </r>
  <r>
    <s v="ORD-20245087"/>
    <d v="2025-12-19T00:00:00"/>
    <s v="CUST-1107"/>
    <s v="Omega Distributors"/>
    <x v="2"/>
    <x v="3"/>
    <s v="SP-05"/>
    <s v="Kenji Sato"/>
    <s v="PROD-304"/>
    <x v="8"/>
    <s v="Food &amp; Beverage"/>
    <n v="4.2"/>
    <n v="2.8"/>
    <n v="60"/>
    <n v="252"/>
    <n v="2.2599999999999999E-2"/>
    <n v="5.7"/>
    <n v="246.3"/>
    <n v="168"/>
    <n v="78.3"/>
    <n v="0"/>
    <n v="0"/>
    <n v="0"/>
    <x v="4738"/>
  </r>
  <r>
    <s v="ORD-20245088"/>
    <d v="2024-01-12T00:00:00"/>
    <s v="CUST-1103"/>
    <s v="Atlas Direct"/>
    <x v="0"/>
    <x v="4"/>
    <s v="SP-02"/>
    <s v="Michael Chang"/>
    <s v="PROD-301"/>
    <x v="2"/>
    <s v="Food &amp; Beverage"/>
    <n v="5"/>
    <n v="3.2"/>
    <n v="181"/>
    <n v="905"/>
    <n v="0.18990000000000001"/>
    <n v="171.86"/>
    <n v="733.14"/>
    <n v="579.20000000000005"/>
    <n v="153.94"/>
    <n v="0"/>
    <n v="0"/>
    <n v="0"/>
    <x v="2931"/>
  </r>
  <r>
    <s v="ORD-20245089"/>
    <d v="2024-06-16T00:00:00"/>
    <s v="CUST-1035"/>
    <s v="Prime Distributors"/>
    <x v="2"/>
    <x v="3"/>
    <s v="SP-06"/>
    <s v="Priya Sharma"/>
    <s v="PROD-204"/>
    <x v="12"/>
    <s v="Home Care"/>
    <n v="7.2"/>
    <n v="3.6"/>
    <n v="12"/>
    <n v="86.4"/>
    <n v="9.4000000000000004E-3"/>
    <n v="0.81"/>
    <n v="85.59"/>
    <n v="43.2"/>
    <n v="42.39"/>
    <n v="0"/>
    <n v="0"/>
    <n v="0"/>
    <x v="4739"/>
  </r>
  <r>
    <s v="ORD-20245090"/>
    <d v="2025-05-23T00:00:00"/>
    <s v="CUST-1118"/>
    <s v="Titan Express"/>
    <x v="0"/>
    <x v="3"/>
    <s v="SP-01"/>
    <s v="Sarah Jenkins"/>
    <s v="PROD-303"/>
    <x v="5"/>
    <s v="Food &amp; Beverage"/>
    <n v="11"/>
    <n v="6.8"/>
    <n v="114"/>
    <n v="1254"/>
    <n v="3.7000000000000002E-3"/>
    <n v="4.6399999999999997"/>
    <n v="1249.3599999999999"/>
    <n v="775.2"/>
    <n v="474.16"/>
    <n v="0"/>
    <n v="0"/>
    <n v="0"/>
    <x v="4740"/>
  </r>
  <r>
    <s v="ORD-20245091"/>
    <d v="2024-12-21T00:00:00"/>
    <s v="CUST-1071"/>
    <s v="Sterling Direct"/>
    <x v="3"/>
    <x v="1"/>
    <s v="SP-04"/>
    <s v="David Mueller"/>
    <s v="PROD-402"/>
    <x v="10"/>
    <s v="Household Essentials"/>
    <n v="6"/>
    <n v="4.2"/>
    <n v="62"/>
    <n v="372"/>
    <n v="2.3199999999999998E-2"/>
    <n v="8.6300000000000008"/>
    <n v="363.37"/>
    <n v="260.39999999999998"/>
    <n v="102.97"/>
    <n v="0"/>
    <n v="0"/>
    <n v="0"/>
    <x v="4741"/>
  </r>
  <r>
    <s v="ORD-20245092"/>
    <d v="2025-06-19T00:00:00"/>
    <s v="CUST-1109"/>
    <s v="Omega Stores"/>
    <x v="2"/>
    <x v="2"/>
    <s v="SP-05"/>
    <s v="Kenji Sato"/>
    <s v="PROD-402"/>
    <x v="10"/>
    <s v="Household Essentials"/>
    <n v="6"/>
    <n v="4.2"/>
    <n v="29"/>
    <n v="174"/>
    <n v="0.24610000000000001"/>
    <n v="42.82"/>
    <n v="131.18"/>
    <n v="121.8"/>
    <n v="9.3800000000000008"/>
    <n v="0"/>
    <n v="0"/>
    <n v="0"/>
    <x v="4742"/>
  </r>
  <r>
    <s v="ORD-20245093"/>
    <d v="2025-06-13T00:00:00"/>
    <s v="CUST-1033"/>
    <s v="Prime Supermarkets"/>
    <x v="0"/>
    <x v="2"/>
    <s v="SP-02"/>
    <s v="Michael Chang"/>
    <s v="PROD-304"/>
    <x v="8"/>
    <s v="Food &amp; Beverage"/>
    <n v="4.2"/>
    <n v="2.8"/>
    <n v="2"/>
    <n v="8.4"/>
    <n v="0.15809999999999999"/>
    <n v="1.33"/>
    <n v="7.07"/>
    <n v="5.6"/>
    <n v="1.47"/>
    <n v="0"/>
    <n v="0"/>
    <n v="0"/>
    <x v="4743"/>
  </r>
  <r>
    <s v="ORD-20245094"/>
    <d v="2026-03-12T00:00:00"/>
    <s v="CUST-1015"/>
    <s v="Apex Direct"/>
    <x v="2"/>
    <x v="3"/>
    <s v="SP-06"/>
    <s v="Priya Sharma"/>
    <s v="PROD-404"/>
    <x v="16"/>
    <s v="Household Essentials"/>
    <n v="4.9000000000000004"/>
    <n v="3.1"/>
    <n v="29"/>
    <n v="142.1"/>
    <n v="1.1000000000000001E-3"/>
    <n v="0.16"/>
    <n v="141.94"/>
    <n v="89.9"/>
    <n v="52.04"/>
    <n v="0"/>
    <n v="0"/>
    <n v="0"/>
    <x v="4744"/>
  </r>
  <r>
    <s v="ORD-20245095"/>
    <d v="2026-04-22T00:00:00"/>
    <s v="CUST-1086"/>
    <s v="Crest Express"/>
    <x v="3"/>
    <x v="3"/>
    <s v="SP-04"/>
    <s v="David Mueller"/>
    <s v="PROD-402"/>
    <x v="10"/>
    <s v="Household Essentials"/>
    <n v="6"/>
    <n v="4.2"/>
    <n v="54"/>
    <n v="324"/>
    <n v="4.1000000000000002E-2"/>
    <n v="13.28"/>
    <n v="310.72000000000003"/>
    <n v="226.8"/>
    <n v="83.92"/>
    <n v="0"/>
    <n v="0"/>
    <n v="0"/>
    <x v="4745"/>
  </r>
  <r>
    <s v="ORD-20245096"/>
    <d v="2026-01-08T00:00:00"/>
    <s v="CUST-1016"/>
    <s v="Global Retail"/>
    <x v="0"/>
    <x v="0"/>
    <s v="SP-01"/>
    <s v="Sarah Jenkins"/>
    <s v="PROD-203"/>
    <x v="0"/>
    <s v="Home Care"/>
    <n v="5.8"/>
    <n v="2.7"/>
    <n v="169"/>
    <n v="980.2"/>
    <n v="9.8400000000000001E-2"/>
    <n v="96.45"/>
    <n v="883.75"/>
    <n v="456.3"/>
    <n v="427.45"/>
    <n v="0"/>
    <n v="0"/>
    <n v="0"/>
    <x v="4746"/>
  </r>
  <r>
    <s v="ORD-20245097"/>
    <d v="2024-09-22T00:00:00"/>
    <s v="CUST-1036"/>
    <s v="Prime Wholesale"/>
    <x v="0"/>
    <x v="2"/>
    <s v="SP-02"/>
    <s v="Michael Chang"/>
    <s v="PROD-102"/>
    <x v="15"/>
    <s v="Personal Care"/>
    <n v="6.2"/>
    <n v="1.9"/>
    <n v="38"/>
    <n v="235.6"/>
    <n v="4.82E-2"/>
    <n v="11.36"/>
    <n v="224.24"/>
    <n v="72.2"/>
    <n v="152.04"/>
    <n v="0"/>
    <n v="0"/>
    <n v="0"/>
    <x v="4747"/>
  </r>
  <r>
    <s v="ORD-20245098"/>
    <d v="2024-06-19T00:00:00"/>
    <s v="CUST-1083"/>
    <s v="Crest Distributors"/>
    <x v="0"/>
    <x v="3"/>
    <s v="SP-01"/>
    <s v="Sarah Jenkins"/>
    <s v="PROD-403"/>
    <x v="11"/>
    <s v="Household Essentials"/>
    <n v="5.5"/>
    <n v="3.8"/>
    <n v="347"/>
    <n v="1908.5"/>
    <n v="6.9999999999999999E-4"/>
    <n v="1.34"/>
    <n v="1907.16"/>
    <n v="1318.6"/>
    <n v="588.55999999999995"/>
    <n v="0"/>
    <n v="0"/>
    <n v="0"/>
    <x v="4748"/>
  </r>
  <r>
    <s v="ORD-20245099"/>
    <d v="2025-01-15T00:00:00"/>
    <s v="CUST-1119"/>
    <s v="Titan Direct"/>
    <x v="2"/>
    <x v="3"/>
    <s v="SP-06"/>
    <s v="Priya Sharma"/>
    <s v="PROD-102"/>
    <x v="15"/>
    <s v="Personal Care"/>
    <n v="6.2"/>
    <n v="1.9"/>
    <n v="126"/>
    <n v="781.2"/>
    <n v="3.3999999999999998E-3"/>
    <n v="2.66"/>
    <n v="778.54"/>
    <n v="239.4"/>
    <n v="539.14"/>
    <n v="0"/>
    <n v="0"/>
    <n v="0"/>
    <x v="4749"/>
  </r>
  <r>
    <s v="ORD-20245100"/>
    <d v="2024-05-09T00:00:00"/>
    <s v="CUST-1064"/>
    <s v="Sterling Retail"/>
    <x v="0"/>
    <x v="1"/>
    <s v="SP-01"/>
    <s v="Sarah Jenkins"/>
    <s v="PROD-201"/>
    <x v="14"/>
    <s v="Home Care"/>
    <n v="12"/>
    <n v="6.5"/>
    <n v="80"/>
    <n v="960"/>
    <n v="8.3999999999999995E-3"/>
    <n v="8.06"/>
    <n v="951.94"/>
    <n v="520"/>
    <n v="431.94"/>
    <n v="0"/>
    <n v="0"/>
    <n v="0"/>
    <x v="4750"/>
  </r>
  <r>
    <s v="ORD-20245101"/>
    <d v="2026-02-06T00:00:00"/>
    <s v="CUST-1085"/>
    <s v="Crest Stores"/>
    <x v="2"/>
    <x v="3"/>
    <s v="SP-06"/>
    <s v="Priya Sharma"/>
    <s v="PROD-103"/>
    <x v="13"/>
    <s v="Personal Care"/>
    <n v="4.8"/>
    <n v="1.4"/>
    <n v="80"/>
    <n v="384"/>
    <n v="4.3E-3"/>
    <n v="1.65"/>
    <n v="382.35"/>
    <n v="112"/>
    <n v="270.35000000000002"/>
    <n v="48"/>
    <n v="229.41"/>
    <n v="91.2"/>
    <x v="4751"/>
  </r>
  <r>
    <s v="ORD-20245102"/>
    <d v="2026-03-10T00:00:00"/>
    <s v="CUST-1052"/>
    <s v="Horizon Wholesale"/>
    <x v="4"/>
    <x v="3"/>
    <s v="SP-07"/>
    <s v="Carlos Mendez"/>
    <s v="PROD-402"/>
    <x v="10"/>
    <s v="Household Essentials"/>
    <n v="6"/>
    <n v="4.2"/>
    <n v="112"/>
    <n v="672"/>
    <n v="1.0999999999999999E-2"/>
    <n v="7.39"/>
    <n v="664.61"/>
    <n v="470.4"/>
    <n v="194.21"/>
    <n v="0"/>
    <n v="0"/>
    <n v="0"/>
    <x v="4752"/>
  </r>
  <r>
    <s v="ORD-20245103"/>
    <d v="2026-06-13T00:00:00"/>
    <s v="CUST-1000"/>
    <s v="Metro Retail"/>
    <x v="3"/>
    <x v="0"/>
    <s v="SP-03"/>
    <s v="Elena Rostova"/>
    <s v="PROD-302"/>
    <x v="7"/>
    <s v="Food &amp; Beverage"/>
    <n v="3.8"/>
    <n v="2.6"/>
    <n v="27"/>
    <n v="102.6"/>
    <n v="6.5100000000000005E-2"/>
    <n v="6.68"/>
    <n v="95.92"/>
    <n v="70.2"/>
    <n v="25.72"/>
    <n v="0"/>
    <n v="0"/>
    <n v="0"/>
    <x v="4753"/>
  </r>
  <r>
    <s v="ORD-20245104"/>
    <d v="2024-10-02T00:00:00"/>
    <s v="CUST-1100"/>
    <s v="Atlas Wholesale"/>
    <x v="2"/>
    <x v="3"/>
    <s v="SP-05"/>
    <s v="Kenji Sato"/>
    <s v="PROD-203"/>
    <x v="0"/>
    <s v="Home Care"/>
    <n v="5.8"/>
    <n v="2.7"/>
    <n v="32"/>
    <n v="185.6"/>
    <n v="2.0500000000000001E-2"/>
    <n v="3.8"/>
    <n v="181.8"/>
    <n v="86.4"/>
    <n v="95.4"/>
    <n v="0"/>
    <n v="0"/>
    <n v="0"/>
    <x v="4754"/>
  </r>
  <r>
    <s v="ORD-20245105"/>
    <d v="2026-01-20T00:00:00"/>
    <s v="CUST-1064"/>
    <s v="Sterling Retail"/>
    <x v="0"/>
    <x v="1"/>
    <s v="SP-02"/>
    <s v="Michael Chang"/>
    <s v="PROD-105"/>
    <x v="1"/>
    <s v="Personal Care"/>
    <n v="14.5"/>
    <n v="4.2"/>
    <n v="14"/>
    <n v="203"/>
    <n v="1.7999999999999999E-2"/>
    <n v="3.65"/>
    <n v="199.35"/>
    <n v="58.8"/>
    <n v="140.55000000000001"/>
    <n v="0"/>
    <n v="0"/>
    <n v="0"/>
    <x v="4755"/>
  </r>
  <r>
    <s v="ORD-20245106"/>
    <d v="2026-06-26T00:00:00"/>
    <s v="CUST-1069"/>
    <s v="Sterling Stores"/>
    <x v="3"/>
    <x v="0"/>
    <s v="SP-04"/>
    <s v="David Mueller"/>
    <s v="PROD-402"/>
    <x v="10"/>
    <s v="Household Essentials"/>
    <n v="6"/>
    <n v="4.2"/>
    <n v="213"/>
    <n v="1278"/>
    <n v="0.124"/>
    <n v="158.47"/>
    <n v="1119.53"/>
    <n v="894.6"/>
    <n v="224.93"/>
    <n v="0"/>
    <n v="0"/>
    <n v="0"/>
    <x v="4756"/>
  </r>
  <r>
    <s v="ORD-20245107"/>
    <d v="2024-04-30T00:00:00"/>
    <s v="CUST-1113"/>
    <s v="Titan Supermarkets"/>
    <x v="1"/>
    <x v="1"/>
    <s v="SP-08"/>
    <s v="Tariq Al-Mansoor"/>
    <s v="PROD-203"/>
    <x v="0"/>
    <s v="Home Care"/>
    <n v="5.8"/>
    <n v="2.7"/>
    <n v="51"/>
    <n v="295.8"/>
    <n v="2.7099999999999999E-2"/>
    <n v="8.02"/>
    <n v="287.77999999999997"/>
    <n v="137.69999999999999"/>
    <n v="150.08000000000001"/>
    <n v="0"/>
    <n v="0"/>
    <n v="0"/>
    <x v="4757"/>
  </r>
  <r>
    <s v="ORD-20245108"/>
    <d v="2026-02-28T00:00:00"/>
    <s v="CUST-1039"/>
    <s v="Prime Direct"/>
    <x v="3"/>
    <x v="3"/>
    <s v="SP-04"/>
    <s v="David Mueller"/>
    <s v="PROD-301"/>
    <x v="2"/>
    <s v="Food &amp; Beverage"/>
    <n v="5"/>
    <n v="3.2"/>
    <n v="176"/>
    <n v="880"/>
    <n v="8.3000000000000001E-3"/>
    <n v="7.3"/>
    <n v="872.7"/>
    <n v="563.20000000000005"/>
    <n v="309.5"/>
    <n v="0"/>
    <n v="0"/>
    <n v="0"/>
    <x v="4758"/>
  </r>
  <r>
    <s v="ORD-20245109"/>
    <d v="2026-07-10T00:00:00"/>
    <s v="CUST-1098"/>
    <s v="Atlas Mart"/>
    <x v="2"/>
    <x v="2"/>
    <s v="SP-05"/>
    <s v="Kenji Sato"/>
    <s v="PROD-401"/>
    <x v="3"/>
    <s v="Household Essentials"/>
    <n v="10.5"/>
    <n v="7.5"/>
    <n v="22"/>
    <n v="231"/>
    <n v="0.2243"/>
    <n v="51.81"/>
    <n v="179.19"/>
    <n v="165"/>
    <n v="14.19"/>
    <n v="0"/>
    <n v="0"/>
    <n v="0"/>
    <x v="4108"/>
  </r>
  <r>
    <s v="ORD-20245110"/>
    <d v="2024-01-31T00:00:00"/>
    <s v="CUST-1109"/>
    <s v="Omega Stores"/>
    <x v="2"/>
    <x v="2"/>
    <s v="SP-06"/>
    <s v="Priya Sharma"/>
    <s v="PROD-104"/>
    <x v="6"/>
    <s v="Personal Care"/>
    <n v="9.9"/>
    <n v="3.1"/>
    <n v="31"/>
    <n v="306.89999999999998"/>
    <n v="0.13800000000000001"/>
    <n v="42.35"/>
    <n v="264.55"/>
    <n v="96.1"/>
    <n v="168.45"/>
    <n v="0"/>
    <n v="0"/>
    <n v="0"/>
    <x v="4759"/>
  </r>
  <r>
    <s v="ORD-20245111"/>
    <d v="2024-12-09T00:00:00"/>
    <s v="CUST-1065"/>
    <s v="Sterling Supermarkets"/>
    <x v="3"/>
    <x v="3"/>
    <s v="SP-03"/>
    <s v="Elena Rostova"/>
    <s v="PROD-301"/>
    <x v="2"/>
    <s v="Food &amp; Beverage"/>
    <n v="5"/>
    <n v="3.2"/>
    <n v="74"/>
    <n v="370"/>
    <n v="4.0000000000000001E-3"/>
    <n v="1.48"/>
    <n v="368.52"/>
    <n v="236.8"/>
    <n v="131.72"/>
    <n v="0"/>
    <n v="0"/>
    <n v="0"/>
    <x v="4760"/>
  </r>
  <r>
    <s v="ORD-20245112"/>
    <d v="2026-04-06T00:00:00"/>
    <s v="CUST-1031"/>
    <s v="Summit Direct"/>
    <x v="4"/>
    <x v="1"/>
    <s v="SP-07"/>
    <s v="Carlos Mendez"/>
    <s v="PROD-404"/>
    <x v="16"/>
    <s v="Household Essentials"/>
    <n v="4.9000000000000004"/>
    <n v="3.1"/>
    <n v="24"/>
    <n v="117.6"/>
    <n v="5.4000000000000003E-3"/>
    <n v="0.64"/>
    <n v="116.96"/>
    <n v="74.400000000000006"/>
    <n v="42.56"/>
    <n v="0"/>
    <n v="0"/>
    <n v="0"/>
    <x v="4761"/>
  </r>
  <r>
    <s v="ORD-20245113"/>
    <d v="2025-03-15T00:00:00"/>
    <s v="CUST-1017"/>
    <s v="Global Supermarkets"/>
    <x v="1"/>
    <x v="2"/>
    <s v="SP-08"/>
    <s v="Tariq Al-Mansoor"/>
    <s v="PROD-105"/>
    <x v="1"/>
    <s v="Personal Care"/>
    <n v="14.5"/>
    <n v="4.2"/>
    <n v="17"/>
    <n v="246.5"/>
    <n v="0.13100000000000001"/>
    <n v="32.29"/>
    <n v="214.21"/>
    <n v="71.400000000000006"/>
    <n v="142.81"/>
    <n v="0"/>
    <n v="0"/>
    <n v="0"/>
    <x v="4762"/>
  </r>
  <r>
    <s v="ORD-20245114"/>
    <d v="2024-10-05T00:00:00"/>
    <s v="CUST-1045"/>
    <s v="Vanguard Stores"/>
    <x v="0"/>
    <x v="4"/>
    <s v="SP-01"/>
    <s v="Sarah Jenkins"/>
    <s v="PROD-304"/>
    <x v="8"/>
    <s v="Food &amp; Beverage"/>
    <n v="4.2"/>
    <n v="2.8"/>
    <n v="181"/>
    <n v="760.2"/>
    <n v="5.7700000000000001E-2"/>
    <n v="43.86"/>
    <n v="716.34"/>
    <n v="506.8"/>
    <n v="209.54"/>
    <n v="0"/>
    <n v="0"/>
    <n v="0"/>
    <x v="4763"/>
  </r>
  <r>
    <s v="ORD-20245115"/>
    <d v="2025-06-20T00:00:00"/>
    <s v="CUST-1064"/>
    <s v="Sterling Retail"/>
    <x v="0"/>
    <x v="1"/>
    <s v="SP-01"/>
    <s v="Sarah Jenkins"/>
    <s v="PROD-104"/>
    <x v="6"/>
    <s v="Personal Care"/>
    <n v="9.9"/>
    <n v="3.1"/>
    <n v="21"/>
    <n v="207.9"/>
    <n v="1.8599999999999998E-2"/>
    <n v="3.87"/>
    <n v="204.03"/>
    <n v="65.099999999999994"/>
    <n v="138.93"/>
    <n v="0"/>
    <n v="0"/>
    <n v="0"/>
    <x v="4764"/>
  </r>
  <r>
    <s v="ORD-20245116"/>
    <d v="2024-03-06T00:00:00"/>
    <s v="CUST-1092"/>
    <s v="Crown Wholesale"/>
    <x v="0"/>
    <x v="4"/>
    <s v="SP-01"/>
    <s v="Sarah Jenkins"/>
    <s v="PROD-302"/>
    <x v="7"/>
    <s v="Food &amp; Beverage"/>
    <n v="3.8"/>
    <n v="2.6"/>
    <n v="47"/>
    <n v="178.6"/>
    <n v="0.1152"/>
    <n v="20.57"/>
    <n v="158.03"/>
    <n v="122.2"/>
    <n v="35.83"/>
    <n v="0"/>
    <n v="0"/>
    <n v="0"/>
    <x v="4765"/>
  </r>
  <r>
    <s v="ORD-20245117"/>
    <d v="2024-09-26T00:00:00"/>
    <s v="CUST-1040"/>
    <s v="Vanguard Retail"/>
    <x v="4"/>
    <x v="4"/>
    <s v="SP-07"/>
    <s v="Carlos Mendez"/>
    <s v="PROD-101"/>
    <x v="9"/>
    <s v="Personal Care"/>
    <n v="8.5"/>
    <n v="2.8"/>
    <n v="547"/>
    <n v="4649.5"/>
    <n v="9.4700000000000006E-2"/>
    <n v="440.31"/>
    <n v="4209.1899999999996"/>
    <n v="1531.6"/>
    <n v="2677.59"/>
    <n v="0"/>
    <n v="0"/>
    <n v="0"/>
    <x v="4766"/>
  </r>
  <r>
    <s v="ORD-20245118"/>
    <d v="2025-12-30T00:00:00"/>
    <s v="CUST-1039"/>
    <s v="Prime Direct"/>
    <x v="3"/>
    <x v="3"/>
    <s v="SP-04"/>
    <s v="David Mueller"/>
    <s v="PROD-201"/>
    <x v="14"/>
    <s v="Home Care"/>
    <n v="12"/>
    <n v="6.5"/>
    <n v="37"/>
    <n v="444"/>
    <n v="4.4999999999999997E-3"/>
    <n v="2"/>
    <n v="442"/>
    <n v="240.5"/>
    <n v="201.5"/>
    <n v="0"/>
    <n v="0"/>
    <n v="0"/>
    <x v="4767"/>
  </r>
  <r>
    <s v="ORD-20245119"/>
    <d v="2025-08-13T00:00:00"/>
    <s v="CUST-1072"/>
    <s v="Beacon Retail"/>
    <x v="0"/>
    <x v="3"/>
    <s v="SP-02"/>
    <s v="Michael Chang"/>
    <s v="PROD-102"/>
    <x v="15"/>
    <s v="Personal Care"/>
    <n v="6.2"/>
    <n v="1.9"/>
    <n v="44"/>
    <n v="272.8"/>
    <n v="9.4999999999999998E-3"/>
    <n v="2.59"/>
    <n v="270.20999999999998"/>
    <n v="83.6"/>
    <n v="186.61"/>
    <n v="0"/>
    <n v="0"/>
    <n v="0"/>
    <x v="4768"/>
  </r>
  <r>
    <s v="ORD-20245120"/>
    <d v="2025-10-04T00:00:00"/>
    <s v="CUST-1033"/>
    <s v="Prime Supermarkets"/>
    <x v="0"/>
    <x v="2"/>
    <s v="SP-01"/>
    <s v="Sarah Jenkins"/>
    <s v="PROD-203"/>
    <x v="0"/>
    <s v="Home Care"/>
    <n v="5.8"/>
    <n v="2.7"/>
    <n v="28"/>
    <n v="162.4"/>
    <n v="0.10929999999999999"/>
    <n v="17.75"/>
    <n v="144.65"/>
    <n v="75.599999999999994"/>
    <n v="69.05"/>
    <n v="0"/>
    <n v="0"/>
    <n v="0"/>
    <x v="4769"/>
  </r>
  <r>
    <s v="ORD-20245121"/>
    <d v="2024-03-19T00:00:00"/>
    <s v="CUST-1111"/>
    <s v="Omega Direct"/>
    <x v="0"/>
    <x v="1"/>
    <s v="SP-01"/>
    <s v="Sarah Jenkins"/>
    <s v="PROD-204"/>
    <x v="12"/>
    <s v="Home Care"/>
    <n v="7.2"/>
    <n v="3.6"/>
    <n v="1"/>
    <n v="7.2"/>
    <n v="1.49E-2"/>
    <n v="0.11"/>
    <n v="7.09"/>
    <n v="3.6"/>
    <n v="3.49"/>
    <n v="0"/>
    <n v="0"/>
    <n v="0"/>
    <x v="525"/>
  </r>
  <r>
    <s v="ORD-20245122"/>
    <d v="2025-05-23T00:00:00"/>
    <s v="CUST-1095"/>
    <s v="Crown Direct"/>
    <x v="0"/>
    <x v="2"/>
    <s v="SP-01"/>
    <s v="Sarah Jenkins"/>
    <s v="PROD-302"/>
    <x v="7"/>
    <s v="Food &amp; Beverage"/>
    <n v="3.8"/>
    <n v="2.6"/>
    <n v="45"/>
    <n v="171"/>
    <n v="0.1497"/>
    <n v="25.6"/>
    <n v="145.4"/>
    <n v="117"/>
    <n v="28.4"/>
    <n v="0"/>
    <n v="0"/>
    <n v="0"/>
    <x v="4770"/>
  </r>
  <r>
    <s v="ORD-20245123"/>
    <d v="2025-04-11T00:00:00"/>
    <s v="CUST-1060"/>
    <s v="Pioneer Wholesale"/>
    <x v="4"/>
    <x v="2"/>
    <s v="SP-07"/>
    <s v="Carlos Mendez"/>
    <s v="PROD-402"/>
    <x v="10"/>
    <s v="Household Essentials"/>
    <n v="6"/>
    <n v="4.2"/>
    <n v="36"/>
    <n v="216"/>
    <n v="0.1244"/>
    <n v="26.87"/>
    <n v="189.13"/>
    <n v="151.19999999999999"/>
    <n v="37.93"/>
    <n v="0"/>
    <n v="0"/>
    <n v="0"/>
    <x v="4771"/>
  </r>
  <r>
    <s v="ORD-20245124"/>
    <d v="2025-06-07T00:00:00"/>
    <s v="CUST-1030"/>
    <s v="Summit Express"/>
    <x v="3"/>
    <x v="3"/>
    <s v="SP-03"/>
    <s v="Elena Rostova"/>
    <s v="PROD-403"/>
    <x v="11"/>
    <s v="Household Essentials"/>
    <n v="5.5"/>
    <n v="3.8"/>
    <n v="17"/>
    <n v="93.5"/>
    <n v="3.0700000000000002E-2"/>
    <n v="2.87"/>
    <n v="90.63"/>
    <n v="64.599999999999994"/>
    <n v="26.03"/>
    <n v="0"/>
    <n v="0"/>
    <n v="0"/>
    <x v="1711"/>
  </r>
  <r>
    <s v="ORD-20245125"/>
    <d v="2025-01-03T00:00:00"/>
    <s v="CUST-1054"/>
    <s v="Horizon Express"/>
    <x v="0"/>
    <x v="3"/>
    <s v="SP-02"/>
    <s v="Michael Chang"/>
    <s v="PROD-402"/>
    <x v="10"/>
    <s v="Household Essentials"/>
    <n v="6"/>
    <n v="4.2"/>
    <n v="47"/>
    <n v="282"/>
    <n v="4.3200000000000002E-2"/>
    <n v="12.18"/>
    <n v="269.82"/>
    <n v="197.4"/>
    <n v="72.42"/>
    <n v="0"/>
    <n v="0"/>
    <n v="0"/>
    <x v="4772"/>
  </r>
  <r>
    <s v="ORD-20245126"/>
    <d v="2024-02-26T00:00:00"/>
    <s v="CUST-1014"/>
    <s v="Apex Express"/>
    <x v="3"/>
    <x v="3"/>
    <s v="SP-03"/>
    <s v="Elena Rostova"/>
    <s v="PROD-404"/>
    <x v="16"/>
    <s v="Household Essentials"/>
    <n v="4.9000000000000004"/>
    <n v="3.1"/>
    <n v="116"/>
    <n v="568.4"/>
    <n v="8.0000000000000004E-4"/>
    <n v="0.45"/>
    <n v="567.95000000000005"/>
    <n v="359.6"/>
    <n v="208.35"/>
    <n v="0"/>
    <n v="0"/>
    <n v="0"/>
    <x v="4773"/>
  </r>
  <r>
    <s v="ORD-20245127"/>
    <d v="2025-05-26T00:00:00"/>
    <s v="CUST-1041"/>
    <s v="Vanguard Supermarkets"/>
    <x v="0"/>
    <x v="3"/>
    <s v="SP-01"/>
    <s v="Sarah Jenkins"/>
    <s v="PROD-402"/>
    <x v="10"/>
    <s v="Household Essentials"/>
    <n v="6"/>
    <n v="4.2"/>
    <n v="40"/>
    <n v="240"/>
    <n v="5.4999999999999997E-3"/>
    <n v="1.32"/>
    <n v="238.68"/>
    <n v="168"/>
    <n v="70.680000000000007"/>
    <n v="0"/>
    <n v="0"/>
    <n v="0"/>
    <x v="4774"/>
  </r>
  <r>
    <s v="ORD-20245128"/>
    <d v="2026-05-29T00:00:00"/>
    <s v="CUST-1078"/>
    <s v="Beacon Express"/>
    <x v="2"/>
    <x v="2"/>
    <s v="SP-06"/>
    <s v="Priya Sharma"/>
    <s v="PROD-303"/>
    <x v="5"/>
    <s v="Food &amp; Beverage"/>
    <n v="11"/>
    <n v="6.8"/>
    <n v="47"/>
    <n v="517"/>
    <n v="0.14269999999999999"/>
    <n v="73.78"/>
    <n v="443.22"/>
    <n v="319.60000000000002"/>
    <n v="123.62"/>
    <n v="0"/>
    <n v="0"/>
    <n v="0"/>
    <x v="4775"/>
  </r>
  <r>
    <s v="ORD-20245129"/>
    <d v="2025-08-03T00:00:00"/>
    <s v="CUST-1039"/>
    <s v="Prime Direct"/>
    <x v="3"/>
    <x v="3"/>
    <s v="SP-03"/>
    <s v="Elena Rostova"/>
    <s v="PROD-303"/>
    <x v="5"/>
    <s v="Food &amp; Beverage"/>
    <n v="11"/>
    <n v="6.8"/>
    <n v="59"/>
    <n v="649"/>
    <n v="1.3100000000000001E-2"/>
    <n v="8.5"/>
    <n v="640.5"/>
    <n v="401.2"/>
    <n v="239.3"/>
    <n v="0"/>
    <n v="0"/>
    <n v="0"/>
    <x v="4776"/>
  </r>
  <r>
    <s v="ORD-20245130"/>
    <d v="2024-06-19T00:00:00"/>
    <s v="CUST-1087"/>
    <s v="Crest Direct"/>
    <x v="2"/>
    <x v="3"/>
    <s v="SP-05"/>
    <s v="Kenji Sato"/>
    <s v="PROD-302"/>
    <x v="7"/>
    <s v="Food &amp; Beverage"/>
    <n v="3.8"/>
    <n v="2.6"/>
    <n v="27"/>
    <n v="102.6"/>
    <n v="2.5999999999999999E-3"/>
    <n v="0.27"/>
    <n v="102.33"/>
    <n v="70.2"/>
    <n v="32.130000000000003"/>
    <n v="0"/>
    <n v="0"/>
    <n v="0"/>
    <x v="4777"/>
  </r>
  <r>
    <s v="ORD-20245131"/>
    <d v="2025-01-11T00:00:00"/>
    <s v="CUST-1051"/>
    <s v="Horizon Distributors"/>
    <x v="0"/>
    <x v="1"/>
    <s v="SP-01"/>
    <s v="Sarah Jenkins"/>
    <s v="PROD-204"/>
    <x v="12"/>
    <s v="Home Care"/>
    <n v="7.2"/>
    <n v="3.6"/>
    <n v="28"/>
    <n v="201.6"/>
    <n v="1.2999999999999999E-2"/>
    <n v="2.62"/>
    <n v="198.98"/>
    <n v="100.8"/>
    <n v="98.18"/>
    <n v="0"/>
    <n v="0"/>
    <n v="0"/>
    <x v="1642"/>
  </r>
  <r>
    <s v="ORD-20245132"/>
    <d v="2024-06-10T00:00:00"/>
    <s v="CUST-1079"/>
    <s v="Beacon Direct"/>
    <x v="0"/>
    <x v="4"/>
    <s v="SP-01"/>
    <s v="Sarah Jenkins"/>
    <s v="PROD-302"/>
    <x v="7"/>
    <s v="Food &amp; Beverage"/>
    <n v="3.8"/>
    <n v="2.6"/>
    <n v="303"/>
    <n v="1151.4000000000001"/>
    <n v="1.4200000000000001E-2"/>
    <n v="16.350000000000001"/>
    <n v="1135.05"/>
    <n v="787.8"/>
    <n v="347.25"/>
    <n v="0"/>
    <n v="0"/>
    <n v="0"/>
    <x v="4778"/>
  </r>
  <r>
    <s v="ORD-20245133"/>
    <d v="2024-09-18T00:00:00"/>
    <s v="CUST-1022"/>
    <s v="Global Express"/>
    <x v="0"/>
    <x v="4"/>
    <s v="SP-01"/>
    <s v="Sarah Jenkins"/>
    <s v="PROD-104"/>
    <x v="6"/>
    <s v="Personal Care"/>
    <n v="9.9"/>
    <n v="3.1"/>
    <n v="75"/>
    <n v="742.5"/>
    <n v="3.5200000000000002E-2"/>
    <n v="26.14"/>
    <n v="716.36"/>
    <n v="232.5"/>
    <n v="483.86"/>
    <n v="0"/>
    <n v="0"/>
    <n v="0"/>
    <x v="4779"/>
  </r>
  <r>
    <s v="ORD-20245134"/>
    <d v="2026-03-02T00:00:00"/>
    <s v="CUST-1042"/>
    <s v="Vanguard Mart"/>
    <x v="0"/>
    <x v="1"/>
    <s v="SP-01"/>
    <s v="Sarah Jenkins"/>
    <s v="PROD-204"/>
    <x v="12"/>
    <s v="Home Care"/>
    <n v="7.2"/>
    <n v="3.6"/>
    <n v="2"/>
    <n v="14.4"/>
    <n v="2.5899999999999999E-2"/>
    <n v="0.37"/>
    <n v="14.03"/>
    <n v="7.2"/>
    <n v="6.83"/>
    <n v="0"/>
    <n v="0"/>
    <n v="0"/>
    <x v="4780"/>
  </r>
  <r>
    <s v="ORD-20245135"/>
    <d v="2024-04-15T00:00:00"/>
    <s v="CUST-1102"/>
    <s v="Atlas Express"/>
    <x v="2"/>
    <x v="3"/>
    <s v="SP-05"/>
    <s v="Kenji Sato"/>
    <s v="PROD-403"/>
    <x v="11"/>
    <s v="Household Essentials"/>
    <n v="5.5"/>
    <n v="3.8"/>
    <n v="38"/>
    <n v="209"/>
    <n v="1.0200000000000001E-2"/>
    <n v="2.13"/>
    <n v="206.87"/>
    <n v="144.4"/>
    <n v="62.47"/>
    <n v="0"/>
    <n v="0"/>
    <n v="0"/>
    <x v="4781"/>
  </r>
  <r>
    <s v="ORD-20245136"/>
    <d v="2026-07-04T00:00:00"/>
    <s v="CUST-1051"/>
    <s v="Horizon Distributors"/>
    <x v="0"/>
    <x v="1"/>
    <s v="SP-02"/>
    <s v="Michael Chang"/>
    <s v="PROD-101"/>
    <x v="9"/>
    <s v="Personal Care"/>
    <n v="8.5"/>
    <n v="2.8"/>
    <n v="17"/>
    <n v="144.5"/>
    <n v="4.4000000000000003E-3"/>
    <n v="0.64"/>
    <n v="143.86000000000001"/>
    <n v="47.6"/>
    <n v="96.26"/>
    <n v="0"/>
    <n v="0"/>
    <n v="0"/>
    <x v="1614"/>
  </r>
  <r>
    <s v="ORD-20245137"/>
    <d v="2025-08-10T00:00:00"/>
    <s v="CUST-1087"/>
    <s v="Crest Direct"/>
    <x v="2"/>
    <x v="3"/>
    <s v="SP-06"/>
    <s v="Priya Sharma"/>
    <s v="PROD-402"/>
    <x v="10"/>
    <s v="Household Essentials"/>
    <n v="6"/>
    <n v="4.2"/>
    <n v="334"/>
    <n v="2004"/>
    <n v="4.5999999999999999E-2"/>
    <n v="92.18"/>
    <n v="1911.82"/>
    <n v="1402.8"/>
    <n v="509.02"/>
    <n v="0"/>
    <n v="0"/>
    <n v="0"/>
    <x v="4782"/>
  </r>
  <r>
    <s v="ORD-20245138"/>
    <d v="2025-11-21T00:00:00"/>
    <s v="CUST-1030"/>
    <s v="Summit Express"/>
    <x v="3"/>
    <x v="3"/>
    <s v="SP-03"/>
    <s v="Elena Rostova"/>
    <s v="PROD-303"/>
    <x v="5"/>
    <s v="Food &amp; Beverage"/>
    <n v="11"/>
    <n v="6.8"/>
    <n v="170"/>
    <n v="1870"/>
    <n v="9.4999999999999998E-3"/>
    <n v="17.760000000000002"/>
    <n v="1852.24"/>
    <n v="1156"/>
    <n v="696.24"/>
    <n v="0"/>
    <n v="0"/>
    <n v="0"/>
    <x v="4783"/>
  </r>
  <r>
    <s v="ORD-20245139"/>
    <d v="2026-01-10T00:00:00"/>
    <s v="CUST-1111"/>
    <s v="Omega Direct"/>
    <x v="0"/>
    <x v="1"/>
    <s v="SP-01"/>
    <s v="Sarah Jenkins"/>
    <s v="PROD-303"/>
    <x v="5"/>
    <s v="Food &amp; Beverage"/>
    <n v="11"/>
    <n v="6.8"/>
    <n v="22"/>
    <n v="242"/>
    <n v="1.35E-2"/>
    <n v="3.27"/>
    <n v="238.73"/>
    <n v="149.6"/>
    <n v="89.13"/>
    <n v="0"/>
    <n v="0"/>
    <n v="0"/>
    <x v="4784"/>
  </r>
  <r>
    <s v="ORD-20245140"/>
    <d v="2024-04-28T00:00:00"/>
    <s v="CUST-1065"/>
    <s v="Sterling Supermarkets"/>
    <x v="3"/>
    <x v="3"/>
    <s v="SP-04"/>
    <s v="David Mueller"/>
    <s v="PROD-402"/>
    <x v="10"/>
    <s v="Household Essentials"/>
    <n v="6"/>
    <n v="4.2"/>
    <n v="261"/>
    <n v="1566"/>
    <n v="8.0999999999999996E-3"/>
    <n v="12.68"/>
    <n v="1553.32"/>
    <n v="1096.2"/>
    <n v="457.12"/>
    <n v="0"/>
    <n v="0"/>
    <n v="0"/>
    <x v="4785"/>
  </r>
  <r>
    <s v="ORD-20245141"/>
    <d v="2024-08-21T00:00:00"/>
    <s v="CUST-1050"/>
    <s v="Horizon Mart"/>
    <x v="0"/>
    <x v="4"/>
    <s v="SP-02"/>
    <s v="Michael Chang"/>
    <s v="PROD-401"/>
    <x v="3"/>
    <s v="Household Essentials"/>
    <n v="10.5"/>
    <n v="7.5"/>
    <n v="354"/>
    <n v="3717"/>
    <n v="2.4899999999999999E-2"/>
    <n v="92.55"/>
    <n v="3624.45"/>
    <n v="2655"/>
    <n v="969.45"/>
    <n v="0"/>
    <n v="0"/>
    <n v="0"/>
    <x v="4786"/>
  </r>
  <r>
    <s v="ORD-20245142"/>
    <d v="2026-01-28T00:00:00"/>
    <s v="CUST-1022"/>
    <s v="Global Express"/>
    <x v="0"/>
    <x v="4"/>
    <s v="SP-02"/>
    <s v="Michael Chang"/>
    <s v="PROD-105"/>
    <x v="1"/>
    <s v="Personal Care"/>
    <n v="14.5"/>
    <n v="4.2"/>
    <n v="48"/>
    <n v="696"/>
    <n v="5.7599999999999998E-2"/>
    <n v="40.090000000000003"/>
    <n v="655.91"/>
    <n v="201.6"/>
    <n v="454.31"/>
    <n v="0"/>
    <n v="0"/>
    <n v="0"/>
    <x v="4787"/>
  </r>
  <r>
    <s v="ORD-20245143"/>
    <d v="2025-06-05T00:00:00"/>
    <s v="CUST-1010"/>
    <s v="Apex Mart"/>
    <x v="2"/>
    <x v="3"/>
    <s v="SP-06"/>
    <s v="Priya Sharma"/>
    <s v="PROD-203"/>
    <x v="0"/>
    <s v="Home Care"/>
    <n v="5.8"/>
    <n v="2.7"/>
    <n v="62"/>
    <n v="359.6"/>
    <n v="3.4599999999999999E-2"/>
    <n v="12.44"/>
    <n v="347.16"/>
    <n v="167.4"/>
    <n v="179.76"/>
    <n v="0"/>
    <n v="0"/>
    <n v="0"/>
    <x v="4788"/>
  </r>
  <r>
    <s v="ORD-20245144"/>
    <d v="2024-01-03T00:00:00"/>
    <s v="CUST-1069"/>
    <s v="Sterling Stores"/>
    <x v="3"/>
    <x v="0"/>
    <s v="SP-03"/>
    <s v="Elena Rostova"/>
    <s v="PROD-402"/>
    <x v="10"/>
    <s v="Household Essentials"/>
    <n v="6"/>
    <n v="4.2"/>
    <n v="171"/>
    <n v="1026"/>
    <n v="6.7599999999999993E-2"/>
    <n v="69.36"/>
    <n v="956.64"/>
    <n v="718.2"/>
    <n v="238.44"/>
    <n v="0"/>
    <n v="0"/>
    <n v="0"/>
    <x v="4789"/>
  </r>
  <r>
    <s v="ORD-20245145"/>
    <d v="2024-02-15T00:00:00"/>
    <s v="CUST-1029"/>
    <s v="Summit Stores"/>
    <x v="0"/>
    <x v="1"/>
    <s v="SP-01"/>
    <s v="Sarah Jenkins"/>
    <s v="PROD-103"/>
    <x v="13"/>
    <s v="Personal Care"/>
    <n v="4.8"/>
    <n v="1.4"/>
    <n v="15"/>
    <n v="72"/>
    <n v="4.0000000000000001E-3"/>
    <n v="0.28999999999999998"/>
    <n v="71.709999999999994"/>
    <n v="21"/>
    <n v="50.71"/>
    <n v="0"/>
    <n v="0"/>
    <n v="0"/>
    <x v="4790"/>
  </r>
  <r>
    <s v="ORD-20245146"/>
    <d v="2026-05-29T00:00:00"/>
    <s v="CUST-1117"/>
    <s v="Titan Stores"/>
    <x v="0"/>
    <x v="4"/>
    <s v="SP-01"/>
    <s v="Sarah Jenkins"/>
    <s v="PROD-201"/>
    <x v="14"/>
    <s v="Home Care"/>
    <n v="12"/>
    <n v="6.5"/>
    <n v="76"/>
    <n v="912"/>
    <n v="0.16589999999999999"/>
    <n v="151.30000000000001"/>
    <n v="760.7"/>
    <n v="494"/>
    <n v="266.7"/>
    <n v="0"/>
    <n v="0"/>
    <n v="0"/>
    <x v="4791"/>
  </r>
  <r>
    <s v="ORD-20245147"/>
    <d v="2026-06-02T00:00:00"/>
    <s v="CUST-1010"/>
    <s v="Apex Mart"/>
    <x v="2"/>
    <x v="3"/>
    <s v="SP-05"/>
    <s v="Kenji Sato"/>
    <s v="PROD-404"/>
    <x v="16"/>
    <s v="Household Essentials"/>
    <n v="4.9000000000000004"/>
    <n v="3.1"/>
    <n v="80"/>
    <n v="392"/>
    <n v="2.3E-3"/>
    <n v="0.9"/>
    <n v="391.1"/>
    <n v="248"/>
    <n v="143.1"/>
    <n v="0"/>
    <n v="0"/>
    <n v="0"/>
    <x v="4792"/>
  </r>
  <r>
    <s v="ORD-20245148"/>
    <d v="2024-01-13T00:00:00"/>
    <s v="CUST-1003"/>
    <s v="Metro Distributors"/>
    <x v="0"/>
    <x v="2"/>
    <s v="SP-01"/>
    <s v="Sarah Jenkins"/>
    <s v="PROD-105"/>
    <x v="1"/>
    <s v="Personal Care"/>
    <n v="14.5"/>
    <n v="4.2"/>
    <n v="60"/>
    <n v="870"/>
    <n v="0.1113"/>
    <n v="96.83"/>
    <n v="773.17"/>
    <n v="252"/>
    <n v="521.16999999999996"/>
    <n v="46"/>
    <n v="592.76"/>
    <n v="216.2"/>
    <x v="4793"/>
  </r>
  <r>
    <s v="ORD-20245149"/>
    <d v="2024-09-07T00:00:00"/>
    <s v="CUST-1110"/>
    <s v="Omega Express"/>
    <x v="2"/>
    <x v="4"/>
    <s v="SP-06"/>
    <s v="Priya Sharma"/>
    <s v="PROD-302"/>
    <x v="7"/>
    <s v="Food &amp; Beverage"/>
    <n v="3.8"/>
    <n v="2.6"/>
    <n v="103"/>
    <n v="391.4"/>
    <n v="1.2800000000000001E-2"/>
    <n v="5.01"/>
    <n v="386.39"/>
    <n v="267.8"/>
    <n v="118.59"/>
    <n v="0"/>
    <n v="0"/>
    <n v="0"/>
    <x v="4794"/>
  </r>
  <r>
    <s v="ORD-20245150"/>
    <d v="2024-02-17T00:00:00"/>
    <s v="CUST-1042"/>
    <s v="Vanguard Mart"/>
    <x v="0"/>
    <x v="1"/>
    <s v="SP-02"/>
    <s v="Michael Chang"/>
    <s v="PROD-105"/>
    <x v="1"/>
    <s v="Personal Care"/>
    <n v="14.5"/>
    <n v="4.2"/>
    <n v="1"/>
    <n v="14.5"/>
    <n v="1.9900000000000001E-2"/>
    <n v="0.28999999999999998"/>
    <n v="14.21"/>
    <n v="4.2"/>
    <n v="10.01"/>
    <n v="1"/>
    <n v="14.21"/>
    <n v="4.7"/>
    <x v="4621"/>
  </r>
  <r>
    <s v="ORD-20245151"/>
    <d v="2025-04-28T00:00:00"/>
    <s v="CUST-1095"/>
    <s v="Crown Direct"/>
    <x v="0"/>
    <x v="2"/>
    <s v="SP-02"/>
    <s v="Michael Chang"/>
    <s v="PROD-203"/>
    <x v="0"/>
    <s v="Home Care"/>
    <n v="5.8"/>
    <n v="2.7"/>
    <n v="28"/>
    <n v="162.4"/>
    <n v="0.1963"/>
    <n v="31.88"/>
    <n v="130.52000000000001"/>
    <n v="75.599999999999994"/>
    <n v="54.92"/>
    <n v="0"/>
    <n v="0"/>
    <n v="0"/>
    <x v="4795"/>
  </r>
  <r>
    <s v="ORD-20245152"/>
    <d v="2025-01-07T00:00:00"/>
    <s v="CUST-1022"/>
    <s v="Global Express"/>
    <x v="0"/>
    <x v="4"/>
    <s v="SP-01"/>
    <s v="Sarah Jenkins"/>
    <s v="PROD-105"/>
    <x v="1"/>
    <s v="Personal Care"/>
    <n v="14.5"/>
    <n v="4.2"/>
    <n v="38"/>
    <n v="551"/>
    <n v="3.5700000000000003E-2"/>
    <n v="19.670000000000002"/>
    <n v="531.33000000000004"/>
    <n v="159.6"/>
    <n v="371.73"/>
    <n v="0"/>
    <n v="0"/>
    <n v="0"/>
    <x v="4796"/>
  </r>
  <r>
    <s v="ORD-20245153"/>
    <d v="2025-01-27T00:00:00"/>
    <s v="CUST-1087"/>
    <s v="Crest Direct"/>
    <x v="2"/>
    <x v="3"/>
    <s v="SP-06"/>
    <s v="Priya Sharma"/>
    <s v="PROD-303"/>
    <x v="5"/>
    <s v="Food &amp; Beverage"/>
    <n v="11"/>
    <n v="6.8"/>
    <n v="62"/>
    <n v="682"/>
    <n v="6.7000000000000002E-3"/>
    <n v="4.57"/>
    <n v="677.43"/>
    <n v="421.6"/>
    <n v="255.83"/>
    <n v="0"/>
    <n v="0"/>
    <n v="0"/>
    <x v="4797"/>
  </r>
  <r>
    <s v="ORD-20245154"/>
    <d v="2026-07-31T00:00:00"/>
    <s v="CUST-1113"/>
    <s v="Titan Supermarkets"/>
    <x v="1"/>
    <x v="1"/>
    <s v="SP-08"/>
    <s v="Tariq Al-Mansoor"/>
    <s v="PROD-101"/>
    <x v="9"/>
    <s v="Personal Care"/>
    <n v="8.5"/>
    <n v="2.8"/>
    <n v="14"/>
    <n v="119"/>
    <n v="1.2500000000000001E-2"/>
    <n v="1.49"/>
    <n v="117.51"/>
    <n v="39.200000000000003"/>
    <n v="78.31"/>
    <n v="2"/>
    <n v="16.79"/>
    <n v="6.6"/>
    <x v="4798"/>
  </r>
  <r>
    <s v="ORD-20245155"/>
    <d v="2024-06-02T00:00:00"/>
    <s v="CUST-1118"/>
    <s v="Titan Express"/>
    <x v="0"/>
    <x v="3"/>
    <s v="SP-01"/>
    <s v="Sarah Jenkins"/>
    <s v="PROD-402"/>
    <x v="10"/>
    <s v="Household Essentials"/>
    <n v="6"/>
    <n v="4.2"/>
    <n v="56"/>
    <n v="336"/>
    <n v="1.1299999999999999E-2"/>
    <n v="3.8"/>
    <n v="332.2"/>
    <n v="235.2"/>
    <n v="97"/>
    <n v="0"/>
    <n v="0"/>
    <n v="0"/>
    <x v="4799"/>
  </r>
  <r>
    <s v="ORD-20245156"/>
    <d v="2024-07-02T00:00:00"/>
    <s v="CUST-1092"/>
    <s v="Crown Wholesale"/>
    <x v="0"/>
    <x v="4"/>
    <s v="SP-01"/>
    <s v="Sarah Jenkins"/>
    <s v="PROD-302"/>
    <x v="7"/>
    <s v="Food &amp; Beverage"/>
    <n v="3.8"/>
    <n v="2.6"/>
    <n v="206"/>
    <n v="782.8"/>
    <n v="0.111"/>
    <n v="86.89"/>
    <n v="695.91"/>
    <n v="535.6"/>
    <n v="160.31"/>
    <n v="0"/>
    <n v="0"/>
    <n v="0"/>
    <x v="4800"/>
  </r>
  <r>
    <s v="ORD-20245157"/>
    <d v="2026-08-11T00:00:00"/>
    <s v="CUST-1065"/>
    <s v="Sterling Supermarkets"/>
    <x v="3"/>
    <x v="3"/>
    <s v="SP-03"/>
    <s v="Elena Rostova"/>
    <s v="PROD-403"/>
    <x v="11"/>
    <s v="Household Essentials"/>
    <n v="5.5"/>
    <n v="3.8"/>
    <n v="188"/>
    <n v="1034"/>
    <n v="4.3299999999999998E-2"/>
    <n v="44.77"/>
    <n v="989.23"/>
    <n v="714.4"/>
    <n v="274.83"/>
    <n v="0"/>
    <n v="0"/>
    <n v="0"/>
    <x v="4801"/>
  </r>
  <r>
    <s v="ORD-20245158"/>
    <d v="2026-05-28T00:00:00"/>
    <s v="CUST-1042"/>
    <s v="Vanguard Mart"/>
    <x v="0"/>
    <x v="1"/>
    <s v="SP-01"/>
    <s v="Sarah Jenkins"/>
    <s v="PROD-402"/>
    <x v="10"/>
    <s v="Household Essentials"/>
    <n v="6"/>
    <n v="4.2"/>
    <n v="7"/>
    <n v="42"/>
    <n v="2.5000000000000001E-2"/>
    <n v="1.05"/>
    <n v="40.950000000000003"/>
    <n v="29.4"/>
    <n v="11.55"/>
    <n v="0"/>
    <n v="0"/>
    <n v="0"/>
    <x v="4802"/>
  </r>
  <r>
    <s v="ORD-20245159"/>
    <d v="2024-02-06T00:00:00"/>
    <s v="CUST-1101"/>
    <s v="Atlas Stores"/>
    <x v="0"/>
    <x v="2"/>
    <s v="SP-02"/>
    <s v="Michael Chang"/>
    <s v="PROD-401"/>
    <x v="3"/>
    <s v="Household Essentials"/>
    <n v="10.5"/>
    <n v="7.5"/>
    <n v="14"/>
    <n v="147"/>
    <n v="2.9100000000000001E-2"/>
    <n v="4.28"/>
    <n v="142.72"/>
    <n v="105"/>
    <n v="37.72"/>
    <n v="0"/>
    <n v="0"/>
    <n v="0"/>
    <x v="4803"/>
  </r>
  <r>
    <s v="ORD-20245160"/>
    <d v="2025-07-20T00:00:00"/>
    <s v="CUST-1023"/>
    <s v="Global Direct"/>
    <x v="0"/>
    <x v="1"/>
    <s v="SP-02"/>
    <s v="Michael Chang"/>
    <s v="PROD-203"/>
    <x v="0"/>
    <s v="Home Care"/>
    <n v="5.8"/>
    <n v="2.7"/>
    <n v="17"/>
    <n v="98.6"/>
    <n v="3.9E-2"/>
    <n v="3.85"/>
    <n v="94.75"/>
    <n v="45.9"/>
    <n v="48.85"/>
    <n v="0"/>
    <n v="0"/>
    <n v="0"/>
    <x v="4804"/>
  </r>
  <r>
    <s v="ORD-20245161"/>
    <d v="2026-04-02T00:00:00"/>
    <s v="CUST-1000"/>
    <s v="Metro Retail"/>
    <x v="3"/>
    <x v="0"/>
    <s v="SP-04"/>
    <s v="David Mueller"/>
    <s v="PROD-404"/>
    <x v="16"/>
    <s v="Household Essentials"/>
    <n v="4.9000000000000004"/>
    <n v="3.1"/>
    <n v="473"/>
    <n v="2317.6999999999998"/>
    <n v="8.2799999999999999E-2"/>
    <n v="191.91"/>
    <n v="2125.79"/>
    <n v="1466.3"/>
    <n v="659.49"/>
    <n v="0"/>
    <n v="0"/>
    <n v="0"/>
    <x v="4805"/>
  </r>
  <r>
    <s v="ORD-20245162"/>
    <d v="2026-07-24T00:00:00"/>
    <s v="CUST-1115"/>
    <s v="Titan Distributors"/>
    <x v="2"/>
    <x v="1"/>
    <s v="SP-05"/>
    <s v="Kenji Sato"/>
    <s v="PROD-303"/>
    <x v="5"/>
    <s v="Food &amp; Beverage"/>
    <n v="11"/>
    <n v="6.8"/>
    <n v="97"/>
    <n v="1067"/>
    <n v="2.87E-2"/>
    <n v="30.62"/>
    <n v="1036.3800000000001"/>
    <n v="659.6"/>
    <n v="376.78"/>
    <n v="0"/>
    <n v="0"/>
    <n v="0"/>
    <x v="4806"/>
  </r>
  <r>
    <s v="ORD-20245163"/>
    <d v="2026-01-01T00:00:00"/>
    <s v="CUST-1051"/>
    <s v="Horizon Distributors"/>
    <x v="0"/>
    <x v="1"/>
    <s v="SP-02"/>
    <s v="Michael Chang"/>
    <s v="PROD-104"/>
    <x v="6"/>
    <s v="Personal Care"/>
    <n v="9.9"/>
    <n v="3.1"/>
    <n v="20"/>
    <n v="198"/>
    <n v="5.5500000000000001E-2"/>
    <n v="10.99"/>
    <n v="187.01"/>
    <n v="62"/>
    <n v="125.01"/>
    <n v="0"/>
    <n v="0"/>
    <n v="0"/>
    <x v="4807"/>
  </r>
  <r>
    <s v="ORD-20245164"/>
    <d v="2026-01-28T00:00:00"/>
    <s v="CUST-1086"/>
    <s v="Crest Express"/>
    <x v="3"/>
    <x v="3"/>
    <s v="SP-03"/>
    <s v="Elena Rostova"/>
    <s v="PROD-204"/>
    <x v="12"/>
    <s v="Home Care"/>
    <n v="7.2"/>
    <n v="3.6"/>
    <n v="35"/>
    <n v="252"/>
    <n v="9.2999999999999992E-3"/>
    <n v="2.34"/>
    <n v="249.66"/>
    <n v="126"/>
    <n v="123.66"/>
    <n v="0"/>
    <n v="0"/>
    <n v="0"/>
    <x v="4808"/>
  </r>
  <r>
    <s v="ORD-20245165"/>
    <d v="2025-11-02T00:00:00"/>
    <s v="CUST-1033"/>
    <s v="Prime Supermarkets"/>
    <x v="0"/>
    <x v="2"/>
    <s v="SP-02"/>
    <s v="Michael Chang"/>
    <s v="PROD-303"/>
    <x v="5"/>
    <s v="Food &amp; Beverage"/>
    <n v="11"/>
    <n v="6.8"/>
    <n v="54"/>
    <n v="594"/>
    <n v="0.2782"/>
    <n v="165.25"/>
    <n v="428.75"/>
    <n v="367.2"/>
    <n v="61.55"/>
    <n v="0"/>
    <n v="0"/>
    <n v="0"/>
    <x v="4809"/>
  </r>
  <r>
    <s v="ORD-20245166"/>
    <d v="2025-03-05T00:00:00"/>
    <s v="CUST-1081"/>
    <s v="Crest Supermarkets"/>
    <x v="2"/>
    <x v="1"/>
    <s v="SP-06"/>
    <s v="Priya Sharma"/>
    <s v="PROD-202"/>
    <x v="4"/>
    <s v="Home Care"/>
    <n v="4.5"/>
    <n v="2.1"/>
    <n v="3"/>
    <n v="13.5"/>
    <n v="6.9999999999999999E-4"/>
    <n v="0.01"/>
    <n v="13.49"/>
    <n v="6.3"/>
    <n v="7.19"/>
    <n v="0"/>
    <n v="0"/>
    <n v="0"/>
    <x v="2015"/>
  </r>
  <r>
    <s v="ORD-20245167"/>
    <d v="2024-08-17T00:00:00"/>
    <s v="CUST-1033"/>
    <s v="Prime Supermarkets"/>
    <x v="0"/>
    <x v="2"/>
    <s v="SP-02"/>
    <s v="Michael Chang"/>
    <s v="PROD-403"/>
    <x v="11"/>
    <s v="Household Essentials"/>
    <n v="5.5"/>
    <n v="3.8"/>
    <n v="77"/>
    <n v="423.5"/>
    <n v="0.13350000000000001"/>
    <n v="56.54"/>
    <n v="366.96"/>
    <n v="292.60000000000002"/>
    <n v="74.36"/>
    <n v="0"/>
    <n v="0"/>
    <n v="0"/>
    <x v="4810"/>
  </r>
  <r>
    <s v="ORD-20245168"/>
    <d v="2024-11-25T00:00:00"/>
    <s v="CUST-1082"/>
    <s v="Crest Mart"/>
    <x v="0"/>
    <x v="2"/>
    <s v="SP-02"/>
    <s v="Michael Chang"/>
    <s v="PROD-201"/>
    <x v="14"/>
    <s v="Home Care"/>
    <n v="12"/>
    <n v="6.5"/>
    <n v="7"/>
    <n v="84"/>
    <n v="9.2899999999999996E-2"/>
    <n v="7.8"/>
    <n v="76.2"/>
    <n v="45.5"/>
    <n v="30.7"/>
    <n v="0"/>
    <n v="0"/>
    <n v="0"/>
    <x v="747"/>
  </r>
  <r>
    <s v="ORD-20245169"/>
    <d v="2024-09-11T00:00:00"/>
    <s v="CUST-1042"/>
    <s v="Vanguard Mart"/>
    <x v="0"/>
    <x v="1"/>
    <s v="SP-02"/>
    <s v="Michael Chang"/>
    <s v="PROD-103"/>
    <x v="13"/>
    <s v="Personal Care"/>
    <n v="4.8"/>
    <n v="1.4"/>
    <n v="16"/>
    <n v="76.8"/>
    <n v="3.2000000000000002E-3"/>
    <n v="0.25"/>
    <n v="76.55"/>
    <n v="22.4"/>
    <n v="54.15"/>
    <n v="0"/>
    <n v="0"/>
    <n v="0"/>
    <x v="4811"/>
  </r>
  <r>
    <s v="ORD-20245170"/>
    <d v="2025-03-02T00:00:00"/>
    <s v="CUST-1094"/>
    <s v="Crown Express"/>
    <x v="3"/>
    <x v="3"/>
    <s v="SP-04"/>
    <s v="David Mueller"/>
    <s v="PROD-105"/>
    <x v="1"/>
    <s v="Personal Care"/>
    <n v="14.5"/>
    <n v="4.2"/>
    <n v="99"/>
    <n v="1435.5"/>
    <n v="2.3E-3"/>
    <n v="3.3"/>
    <n v="1432.2"/>
    <n v="415.8"/>
    <n v="1016.4"/>
    <n v="0"/>
    <n v="0"/>
    <n v="0"/>
    <x v="4812"/>
  </r>
  <r>
    <s v="ORD-20245171"/>
    <d v="2026-07-26T00:00:00"/>
    <s v="CUST-1050"/>
    <s v="Horizon Mart"/>
    <x v="0"/>
    <x v="4"/>
    <s v="SP-02"/>
    <s v="Michael Chang"/>
    <s v="PROD-401"/>
    <x v="3"/>
    <s v="Household Essentials"/>
    <n v="10.5"/>
    <n v="7.5"/>
    <n v="182"/>
    <n v="1911"/>
    <n v="8.3799999999999999E-2"/>
    <n v="160.13999999999999"/>
    <n v="1750.86"/>
    <n v="1365"/>
    <n v="385.86"/>
    <n v="0"/>
    <n v="0"/>
    <n v="0"/>
    <x v="4813"/>
  </r>
  <r>
    <s v="ORD-20245172"/>
    <d v="2026-01-07T00:00:00"/>
    <s v="CUST-1118"/>
    <s v="Titan Express"/>
    <x v="0"/>
    <x v="3"/>
    <s v="SP-02"/>
    <s v="Michael Chang"/>
    <s v="PROD-302"/>
    <x v="7"/>
    <s v="Food &amp; Beverage"/>
    <n v="3.8"/>
    <n v="2.6"/>
    <n v="50"/>
    <n v="190"/>
    <n v="1.15E-2"/>
    <n v="2.1800000000000002"/>
    <n v="187.82"/>
    <n v="130"/>
    <n v="57.82"/>
    <n v="0"/>
    <n v="0"/>
    <n v="0"/>
    <x v="1444"/>
  </r>
  <r>
    <s v="ORD-20245173"/>
    <d v="2024-11-23T00:00:00"/>
    <s v="CUST-1070"/>
    <s v="Sterling Express"/>
    <x v="1"/>
    <x v="3"/>
    <s v="SP-08"/>
    <s v="Tariq Al-Mansoor"/>
    <s v="PROD-103"/>
    <x v="13"/>
    <s v="Personal Care"/>
    <n v="4.8"/>
    <n v="1.4"/>
    <n v="30"/>
    <n v="144"/>
    <n v="1.4500000000000001E-2"/>
    <n v="2.09"/>
    <n v="141.91"/>
    <n v="42"/>
    <n v="99.91"/>
    <n v="0"/>
    <n v="0"/>
    <n v="0"/>
    <x v="4814"/>
  </r>
  <r>
    <s v="ORD-20245174"/>
    <d v="2024-10-04T00:00:00"/>
    <s v="CUST-1079"/>
    <s v="Beacon Direct"/>
    <x v="0"/>
    <x v="4"/>
    <s v="SP-01"/>
    <s v="Sarah Jenkins"/>
    <s v="PROD-202"/>
    <x v="4"/>
    <s v="Home Care"/>
    <n v="4.5"/>
    <n v="2.1"/>
    <n v="52"/>
    <n v="234"/>
    <n v="5.4300000000000001E-2"/>
    <n v="12.71"/>
    <n v="221.29"/>
    <n v="109.2"/>
    <n v="112.09"/>
    <n v="0"/>
    <n v="0"/>
    <n v="0"/>
    <x v="4815"/>
  </r>
  <r>
    <s v="ORD-20245175"/>
    <d v="2026-04-25T00:00:00"/>
    <s v="CUST-1025"/>
    <s v="Summit Supermarkets"/>
    <x v="1"/>
    <x v="2"/>
    <s v="SP-08"/>
    <s v="Tariq Al-Mansoor"/>
    <s v="PROD-204"/>
    <x v="12"/>
    <s v="Home Care"/>
    <n v="7.2"/>
    <n v="3.6"/>
    <n v="16"/>
    <n v="115.2"/>
    <n v="0.2059"/>
    <n v="23.72"/>
    <n v="91.48"/>
    <n v="57.6"/>
    <n v="33.880000000000003"/>
    <n v="0"/>
    <n v="0"/>
    <n v="0"/>
    <x v="4816"/>
  </r>
  <r>
    <s v="ORD-20245176"/>
    <d v="2024-03-20T00:00:00"/>
    <s v="CUST-1027"/>
    <s v="Summit Distributors"/>
    <x v="3"/>
    <x v="0"/>
    <s v="SP-04"/>
    <s v="David Mueller"/>
    <s v="PROD-101"/>
    <x v="9"/>
    <s v="Personal Care"/>
    <n v="8.5"/>
    <n v="2.8"/>
    <n v="55"/>
    <n v="467.5"/>
    <n v="7.3099999999999998E-2"/>
    <n v="34.17"/>
    <n v="433.33"/>
    <n v="154"/>
    <n v="279.33"/>
    <n v="0"/>
    <n v="0"/>
    <n v="0"/>
    <x v="4817"/>
  </r>
  <r>
    <s v="ORD-20245177"/>
    <d v="2025-08-08T00:00:00"/>
    <s v="CUST-1046"/>
    <s v="Vanguard Express"/>
    <x v="2"/>
    <x v="4"/>
    <s v="SP-05"/>
    <s v="Kenji Sato"/>
    <s v="PROD-304"/>
    <x v="8"/>
    <s v="Food &amp; Beverage"/>
    <n v="4.2"/>
    <n v="2.8"/>
    <n v="354"/>
    <n v="1486.8"/>
    <n v="8.9200000000000002E-2"/>
    <n v="132.62"/>
    <n v="1354.18"/>
    <n v="991.2"/>
    <n v="362.98"/>
    <n v="0"/>
    <n v="0"/>
    <n v="0"/>
    <x v="4818"/>
  </r>
  <r>
    <s v="ORD-20245178"/>
    <d v="2025-01-16T00:00:00"/>
    <s v="CUST-1065"/>
    <s v="Sterling Supermarkets"/>
    <x v="3"/>
    <x v="3"/>
    <s v="SP-03"/>
    <s v="Elena Rostova"/>
    <s v="PROD-204"/>
    <x v="12"/>
    <s v="Home Care"/>
    <n v="7.2"/>
    <n v="3.6"/>
    <n v="118"/>
    <n v="849.6"/>
    <n v="4.1000000000000003E-3"/>
    <n v="3.48"/>
    <n v="846.12"/>
    <n v="424.8"/>
    <n v="421.32"/>
    <n v="0"/>
    <n v="0"/>
    <n v="0"/>
    <x v="4819"/>
  </r>
  <r>
    <s v="ORD-20245179"/>
    <d v="2024-05-02T00:00:00"/>
    <s v="CUST-1099"/>
    <s v="Atlas Distributors"/>
    <x v="4"/>
    <x v="2"/>
    <s v="SP-07"/>
    <s v="Carlos Mendez"/>
    <s v="PROD-101"/>
    <x v="9"/>
    <s v="Personal Care"/>
    <n v="8.5"/>
    <n v="2.8"/>
    <n v="1"/>
    <n v="8.5"/>
    <n v="0.13800000000000001"/>
    <n v="1.17"/>
    <n v="7.33"/>
    <n v="2.8"/>
    <n v="4.53"/>
    <n v="0"/>
    <n v="0"/>
    <n v="0"/>
    <x v="4820"/>
  </r>
  <r>
    <s v="ORD-20245180"/>
    <d v="2025-05-29T00:00:00"/>
    <s v="CUST-1021"/>
    <s v="Global Stores"/>
    <x v="0"/>
    <x v="0"/>
    <s v="SP-02"/>
    <s v="Michael Chang"/>
    <s v="PROD-202"/>
    <x v="4"/>
    <s v="Home Care"/>
    <n v="4.5"/>
    <n v="2.1"/>
    <n v="253"/>
    <n v="1138.5"/>
    <n v="8.9300000000000004E-2"/>
    <n v="101.67"/>
    <n v="1036.83"/>
    <n v="531.29999999999995"/>
    <n v="505.53"/>
    <n v="0"/>
    <n v="0"/>
    <n v="0"/>
    <x v="4821"/>
  </r>
  <r>
    <s v="ORD-20245181"/>
    <d v="2025-11-20T00:00:00"/>
    <s v="CUST-1079"/>
    <s v="Beacon Direct"/>
    <x v="0"/>
    <x v="4"/>
    <s v="SP-02"/>
    <s v="Michael Chang"/>
    <s v="PROD-303"/>
    <x v="5"/>
    <s v="Food &amp; Beverage"/>
    <n v="11"/>
    <n v="6.8"/>
    <n v="41"/>
    <n v="451"/>
    <n v="0.1479"/>
    <n v="66.7"/>
    <n v="384.3"/>
    <n v="278.8"/>
    <n v="105.5"/>
    <n v="0"/>
    <n v="0"/>
    <n v="0"/>
    <x v="4822"/>
  </r>
  <r>
    <s v="ORD-20245182"/>
    <d v="2026-07-12T00:00:00"/>
    <s v="CUST-1047"/>
    <s v="Vanguard Direct"/>
    <x v="2"/>
    <x v="1"/>
    <s v="SP-06"/>
    <s v="Priya Sharma"/>
    <s v="PROD-101"/>
    <x v="9"/>
    <s v="Personal Care"/>
    <n v="8.5"/>
    <n v="2.8"/>
    <n v="43"/>
    <n v="365.5"/>
    <n v="1.2200000000000001E-2"/>
    <n v="4.46"/>
    <n v="361.04"/>
    <n v="120.4"/>
    <n v="240.64"/>
    <n v="0"/>
    <n v="0"/>
    <n v="0"/>
    <x v="4823"/>
  </r>
  <r>
    <s v="ORD-20245183"/>
    <d v="2024-02-23T00:00:00"/>
    <s v="CUST-1016"/>
    <s v="Global Retail"/>
    <x v="0"/>
    <x v="0"/>
    <s v="SP-01"/>
    <s v="Sarah Jenkins"/>
    <s v="PROD-202"/>
    <x v="4"/>
    <s v="Home Care"/>
    <n v="4.5"/>
    <n v="2.1"/>
    <n v="487"/>
    <n v="2191.5"/>
    <n v="0.1105"/>
    <n v="242.16"/>
    <n v="1949.34"/>
    <n v="1022.7"/>
    <n v="926.64"/>
    <n v="0"/>
    <n v="0"/>
    <n v="0"/>
    <x v="4824"/>
  </r>
  <r>
    <s v="ORD-20245184"/>
    <d v="2024-07-02T00:00:00"/>
    <s v="CUST-1017"/>
    <s v="Global Supermarkets"/>
    <x v="1"/>
    <x v="2"/>
    <s v="SP-08"/>
    <s v="Tariq Al-Mansoor"/>
    <s v="PROD-304"/>
    <x v="8"/>
    <s v="Food &amp; Beverage"/>
    <n v="4.2"/>
    <n v="2.8"/>
    <n v="20"/>
    <n v="84"/>
    <n v="0.15709999999999999"/>
    <n v="13.2"/>
    <n v="70.8"/>
    <n v="56"/>
    <n v="14.8"/>
    <n v="0"/>
    <n v="0"/>
    <n v="0"/>
    <x v="772"/>
  </r>
  <r>
    <s v="ORD-20245185"/>
    <d v="2024-08-16T00:00:00"/>
    <s v="CUST-1055"/>
    <s v="Horizon Direct"/>
    <x v="0"/>
    <x v="3"/>
    <s v="SP-02"/>
    <s v="Michael Chang"/>
    <s v="PROD-104"/>
    <x v="6"/>
    <s v="Personal Care"/>
    <n v="9.9"/>
    <n v="3.1"/>
    <n v="55"/>
    <n v="544.5"/>
    <n v="1.43E-2"/>
    <n v="7.79"/>
    <n v="536.71"/>
    <n v="170.5"/>
    <n v="366.21"/>
    <n v="0"/>
    <n v="0"/>
    <n v="0"/>
    <x v="4825"/>
  </r>
  <r>
    <s v="ORD-20245186"/>
    <d v="2026-04-03T00:00:00"/>
    <s v="CUST-1029"/>
    <s v="Summit Stores"/>
    <x v="0"/>
    <x v="1"/>
    <s v="SP-02"/>
    <s v="Michael Chang"/>
    <s v="PROD-203"/>
    <x v="0"/>
    <s v="Home Care"/>
    <n v="5.8"/>
    <n v="2.7"/>
    <n v="10"/>
    <n v="58"/>
    <n v="1.35E-2"/>
    <n v="0.78"/>
    <n v="57.22"/>
    <n v="27"/>
    <n v="30.22"/>
    <n v="0"/>
    <n v="0"/>
    <n v="0"/>
    <x v="4826"/>
  </r>
  <r>
    <s v="ORD-20245187"/>
    <d v="2025-06-12T00:00:00"/>
    <s v="CUST-1072"/>
    <s v="Beacon Retail"/>
    <x v="0"/>
    <x v="3"/>
    <s v="SP-01"/>
    <s v="Sarah Jenkins"/>
    <s v="PROD-303"/>
    <x v="5"/>
    <s v="Food &amp; Beverage"/>
    <n v="11"/>
    <n v="6.8"/>
    <n v="51"/>
    <n v="561"/>
    <n v="1.8E-3"/>
    <n v="1.01"/>
    <n v="559.99"/>
    <n v="346.8"/>
    <n v="213.19"/>
    <n v="0"/>
    <n v="0"/>
    <n v="0"/>
    <x v="4827"/>
  </r>
  <r>
    <s v="ORD-20245188"/>
    <d v="2024-02-17T00:00:00"/>
    <s v="CUST-1047"/>
    <s v="Vanguard Direct"/>
    <x v="2"/>
    <x v="1"/>
    <s v="SP-06"/>
    <s v="Priya Sharma"/>
    <s v="PROD-202"/>
    <x v="4"/>
    <s v="Home Care"/>
    <n v="4.5"/>
    <n v="2.1"/>
    <n v="16"/>
    <n v="72"/>
    <n v="2.0899999999999998E-2"/>
    <n v="1.5"/>
    <n v="70.5"/>
    <n v="33.6"/>
    <n v="36.9"/>
    <n v="0"/>
    <n v="0"/>
    <n v="0"/>
    <x v="4828"/>
  </r>
  <r>
    <s v="ORD-20245189"/>
    <d v="2025-02-14T00:00:00"/>
    <s v="CUST-1064"/>
    <s v="Sterling Retail"/>
    <x v="0"/>
    <x v="1"/>
    <s v="SP-01"/>
    <s v="Sarah Jenkins"/>
    <s v="PROD-203"/>
    <x v="0"/>
    <s v="Home Care"/>
    <n v="5.8"/>
    <n v="2.7"/>
    <n v="15"/>
    <n v="87"/>
    <n v="2.5000000000000001E-3"/>
    <n v="0.22"/>
    <n v="86.78"/>
    <n v="40.5"/>
    <n v="46.28"/>
    <n v="0"/>
    <n v="0"/>
    <n v="0"/>
    <x v="4244"/>
  </r>
  <r>
    <s v="ORD-20245190"/>
    <d v="2024-03-11T00:00:00"/>
    <s v="CUST-1006"/>
    <s v="Metro Express"/>
    <x v="4"/>
    <x v="3"/>
    <s v="SP-07"/>
    <s v="Carlos Mendez"/>
    <s v="PROD-203"/>
    <x v="0"/>
    <s v="Home Care"/>
    <n v="5.8"/>
    <n v="2.7"/>
    <n v="267"/>
    <n v="1548.6"/>
    <n v="1.66E-2"/>
    <n v="25.71"/>
    <n v="1522.89"/>
    <n v="720.9"/>
    <n v="801.99"/>
    <n v="0"/>
    <n v="0"/>
    <n v="0"/>
    <x v="4829"/>
  </r>
  <r>
    <s v="ORD-20245191"/>
    <d v="2026-06-17T00:00:00"/>
    <s v="CUST-1050"/>
    <s v="Horizon Mart"/>
    <x v="0"/>
    <x v="4"/>
    <s v="SP-02"/>
    <s v="Michael Chang"/>
    <s v="PROD-103"/>
    <x v="13"/>
    <s v="Personal Care"/>
    <n v="4.8"/>
    <n v="1.4"/>
    <n v="254"/>
    <n v="1219.2"/>
    <n v="0.23280000000000001"/>
    <n v="283.83"/>
    <n v="935.37"/>
    <n v="355.6"/>
    <n v="579.77"/>
    <n v="0"/>
    <n v="0"/>
    <n v="0"/>
    <x v="4830"/>
  </r>
  <r>
    <s v="ORD-20245192"/>
    <d v="2025-04-21T00:00:00"/>
    <s v="CUST-1065"/>
    <s v="Sterling Supermarkets"/>
    <x v="3"/>
    <x v="3"/>
    <s v="SP-04"/>
    <s v="David Mueller"/>
    <s v="PROD-404"/>
    <x v="16"/>
    <s v="Household Essentials"/>
    <n v="4.9000000000000004"/>
    <n v="3.1"/>
    <n v="34"/>
    <n v="166.6"/>
    <n v="2.53E-2"/>
    <n v="4.21"/>
    <n v="162.38999999999999"/>
    <n v="105.4"/>
    <n v="56.99"/>
    <n v="0"/>
    <n v="0"/>
    <n v="0"/>
    <x v="4831"/>
  </r>
  <r>
    <s v="ORD-20245193"/>
    <d v="2026-06-05T00:00:00"/>
    <s v="CUST-1050"/>
    <s v="Horizon Mart"/>
    <x v="0"/>
    <x v="4"/>
    <s v="SP-01"/>
    <s v="Sarah Jenkins"/>
    <s v="PROD-401"/>
    <x v="3"/>
    <s v="Household Essentials"/>
    <n v="10.5"/>
    <n v="7.5"/>
    <n v="20"/>
    <n v="210"/>
    <n v="0.1104"/>
    <n v="23.18"/>
    <n v="186.82"/>
    <n v="150"/>
    <n v="36.82"/>
    <n v="0"/>
    <n v="0"/>
    <n v="0"/>
    <x v="4832"/>
  </r>
  <r>
    <s v="ORD-20245194"/>
    <d v="2024-10-16T00:00:00"/>
    <s v="CUST-1116"/>
    <s v="Titan Wholesale"/>
    <x v="3"/>
    <x v="1"/>
    <s v="SP-04"/>
    <s v="David Mueller"/>
    <s v="PROD-102"/>
    <x v="15"/>
    <s v="Personal Care"/>
    <n v="6.2"/>
    <n v="1.9"/>
    <n v="4"/>
    <n v="24.8"/>
    <n v="1.3100000000000001E-2"/>
    <n v="0.32"/>
    <n v="24.48"/>
    <n v="7.6"/>
    <n v="16.88"/>
    <n v="0"/>
    <n v="0"/>
    <n v="0"/>
    <x v="4833"/>
  </r>
  <r>
    <s v="ORD-20245195"/>
    <d v="2026-03-03T00:00:00"/>
    <s v="CUST-1086"/>
    <s v="Crest Express"/>
    <x v="3"/>
    <x v="3"/>
    <s v="SP-04"/>
    <s v="David Mueller"/>
    <s v="PROD-104"/>
    <x v="6"/>
    <s v="Personal Care"/>
    <n v="9.9"/>
    <n v="3.1"/>
    <n v="140"/>
    <n v="1386"/>
    <n v="3.0000000000000001E-3"/>
    <n v="4.16"/>
    <n v="1381.84"/>
    <n v="434"/>
    <n v="947.84"/>
    <n v="0"/>
    <n v="0"/>
    <n v="0"/>
    <x v="4834"/>
  </r>
  <r>
    <s v="ORD-20245196"/>
    <d v="2026-05-15T00:00:00"/>
    <s v="CUST-1102"/>
    <s v="Atlas Express"/>
    <x v="2"/>
    <x v="3"/>
    <s v="SP-05"/>
    <s v="Kenji Sato"/>
    <s v="PROD-302"/>
    <x v="7"/>
    <s v="Food &amp; Beverage"/>
    <n v="3.8"/>
    <n v="2.6"/>
    <n v="41"/>
    <n v="155.80000000000001"/>
    <n v="5.8999999999999999E-3"/>
    <n v="0.92"/>
    <n v="154.88"/>
    <n v="106.6"/>
    <n v="48.28"/>
    <n v="0"/>
    <n v="0"/>
    <n v="0"/>
    <x v="4835"/>
  </r>
  <r>
    <s v="ORD-20245197"/>
    <d v="2024-11-14T00:00:00"/>
    <s v="CUST-1089"/>
    <s v="Crown Supermarkets"/>
    <x v="1"/>
    <x v="3"/>
    <s v="SP-08"/>
    <s v="Tariq Al-Mansoor"/>
    <s v="PROD-302"/>
    <x v="7"/>
    <s v="Food &amp; Beverage"/>
    <n v="3.8"/>
    <n v="2.6"/>
    <n v="36"/>
    <n v="136.80000000000001"/>
    <n v="8.3000000000000001E-3"/>
    <n v="1.1399999999999999"/>
    <n v="135.66"/>
    <n v="93.6"/>
    <n v="42.06"/>
    <n v="0"/>
    <n v="0"/>
    <n v="0"/>
    <x v="4836"/>
  </r>
  <r>
    <s v="ORD-20245198"/>
    <d v="2024-12-01T00:00:00"/>
    <s v="CUST-1091"/>
    <s v="Crown Distributors"/>
    <x v="1"/>
    <x v="2"/>
    <s v="SP-08"/>
    <s v="Tariq Al-Mansoor"/>
    <s v="PROD-301"/>
    <x v="2"/>
    <s v="Food &amp; Beverage"/>
    <n v="5"/>
    <n v="3.2"/>
    <n v="2"/>
    <n v="10"/>
    <n v="0.23680000000000001"/>
    <n v="2.37"/>
    <n v="7.63"/>
    <n v="6.4"/>
    <n v="1.23"/>
    <n v="0"/>
    <n v="0"/>
    <n v="0"/>
    <x v="4837"/>
  </r>
  <r>
    <s v="ORD-20245199"/>
    <d v="2024-03-29T00:00:00"/>
    <s v="CUST-1014"/>
    <s v="Apex Express"/>
    <x v="3"/>
    <x v="3"/>
    <s v="SP-03"/>
    <s v="Elena Rostova"/>
    <s v="PROD-201"/>
    <x v="14"/>
    <s v="Home Care"/>
    <n v="12"/>
    <n v="6.5"/>
    <n v="11"/>
    <n v="132"/>
    <n v="3.5299999999999998E-2"/>
    <n v="4.66"/>
    <n v="127.34"/>
    <n v="71.5"/>
    <n v="55.84"/>
    <n v="0"/>
    <n v="0"/>
    <n v="0"/>
    <x v="4838"/>
  </r>
  <r>
    <s v="ORD-20245200"/>
    <d v="2025-07-20T00:00:00"/>
    <s v="CUST-1010"/>
    <s v="Apex Mart"/>
    <x v="2"/>
    <x v="3"/>
    <s v="SP-05"/>
    <s v="Kenji Sato"/>
    <s v="PROD-105"/>
    <x v="1"/>
    <s v="Personal Care"/>
    <n v="14.5"/>
    <n v="4.2"/>
    <n v="24"/>
    <n v="348"/>
    <n v="1.9599999999999999E-2"/>
    <n v="6.82"/>
    <n v="341.18"/>
    <n v="100.8"/>
    <n v="240.38"/>
    <n v="0"/>
    <n v="0"/>
    <n v="0"/>
    <x v="4839"/>
  </r>
  <r>
    <s v="ORD-20245201"/>
    <d v="2025-04-12T00:00:00"/>
    <s v="CUST-1026"/>
    <s v="Summit Mart"/>
    <x v="1"/>
    <x v="2"/>
    <s v="SP-08"/>
    <s v="Tariq Al-Mansoor"/>
    <s v="PROD-401"/>
    <x v="3"/>
    <s v="Household Essentials"/>
    <n v="10.5"/>
    <n v="7.5"/>
    <n v="8"/>
    <n v="84"/>
    <n v="0.15340000000000001"/>
    <n v="12.89"/>
    <n v="71.11"/>
    <n v="60"/>
    <n v="11.11"/>
    <n v="0"/>
    <n v="0"/>
    <n v="0"/>
    <x v="4840"/>
  </r>
  <r>
    <s v="ORD-20245202"/>
    <d v="2024-01-09T00:00:00"/>
    <s v="CUST-1054"/>
    <s v="Horizon Express"/>
    <x v="0"/>
    <x v="3"/>
    <s v="SP-02"/>
    <s v="Michael Chang"/>
    <s v="PROD-303"/>
    <x v="5"/>
    <s v="Food &amp; Beverage"/>
    <n v="11"/>
    <n v="6.8"/>
    <n v="185"/>
    <n v="2035"/>
    <n v="1.9800000000000002E-2"/>
    <n v="40.29"/>
    <n v="1994.71"/>
    <n v="1258"/>
    <n v="736.71"/>
    <n v="0"/>
    <n v="0"/>
    <n v="0"/>
    <x v="4841"/>
  </r>
  <r>
    <s v="ORD-20245203"/>
    <d v="2025-01-12T00:00:00"/>
    <s v="CUST-1062"/>
    <s v="Pioneer Express"/>
    <x v="0"/>
    <x v="1"/>
    <s v="SP-01"/>
    <s v="Sarah Jenkins"/>
    <s v="PROD-102"/>
    <x v="15"/>
    <s v="Personal Care"/>
    <n v="6.2"/>
    <n v="1.9"/>
    <n v="52"/>
    <n v="322.39999999999998"/>
    <n v="3.0000000000000001E-3"/>
    <n v="0.97"/>
    <n v="321.43"/>
    <n v="98.8"/>
    <n v="222.63"/>
    <n v="0"/>
    <n v="0"/>
    <n v="0"/>
    <x v="4842"/>
  </r>
  <r>
    <s v="ORD-20245204"/>
    <d v="2024-07-24T00:00:00"/>
    <s v="CUST-1077"/>
    <s v="Beacon Stores"/>
    <x v="1"/>
    <x v="3"/>
    <s v="SP-08"/>
    <s v="Tariq Al-Mansoor"/>
    <s v="PROD-401"/>
    <x v="3"/>
    <s v="Household Essentials"/>
    <n v="10.5"/>
    <n v="7.5"/>
    <n v="57"/>
    <n v="598.5"/>
    <n v="2.5700000000000001E-2"/>
    <n v="15.38"/>
    <n v="583.12"/>
    <n v="427.5"/>
    <n v="155.62"/>
    <n v="0"/>
    <n v="0"/>
    <n v="0"/>
    <x v="4843"/>
  </r>
  <r>
    <s v="ORD-20245205"/>
    <d v="2024-10-25T00:00:00"/>
    <s v="CUST-1023"/>
    <s v="Global Direct"/>
    <x v="0"/>
    <x v="1"/>
    <s v="SP-02"/>
    <s v="Michael Chang"/>
    <s v="PROD-401"/>
    <x v="3"/>
    <s v="Household Essentials"/>
    <n v="10.5"/>
    <n v="7.5"/>
    <n v="42"/>
    <n v="441"/>
    <n v="6.9000000000000006E-2"/>
    <n v="30.43"/>
    <n v="410.57"/>
    <n v="315"/>
    <n v="95.57"/>
    <n v="0"/>
    <n v="0"/>
    <n v="0"/>
    <x v="968"/>
  </r>
  <r>
    <s v="ORD-20245206"/>
    <d v="2025-07-31T00:00:00"/>
    <s v="CUST-1113"/>
    <s v="Titan Supermarkets"/>
    <x v="1"/>
    <x v="1"/>
    <s v="SP-08"/>
    <s v="Tariq Al-Mansoor"/>
    <s v="PROD-201"/>
    <x v="14"/>
    <s v="Home Care"/>
    <n v="12"/>
    <n v="6.5"/>
    <n v="28"/>
    <n v="336"/>
    <n v="0.01"/>
    <n v="3.36"/>
    <n v="332.64"/>
    <n v="182"/>
    <n v="150.63999999999999"/>
    <n v="0"/>
    <n v="0"/>
    <n v="0"/>
    <x v="4844"/>
  </r>
  <r>
    <s v="ORD-20245207"/>
    <d v="2026-03-14T00:00:00"/>
    <s v="CUST-1022"/>
    <s v="Global Express"/>
    <x v="0"/>
    <x v="4"/>
    <s v="SP-01"/>
    <s v="Sarah Jenkins"/>
    <s v="PROD-404"/>
    <x v="16"/>
    <s v="Household Essentials"/>
    <n v="4.9000000000000004"/>
    <n v="3.1"/>
    <n v="60"/>
    <n v="294"/>
    <n v="9.2999999999999999E-2"/>
    <n v="27.34"/>
    <n v="266.66000000000003"/>
    <n v="186"/>
    <n v="80.66"/>
    <n v="0"/>
    <n v="0"/>
    <n v="0"/>
    <x v="4845"/>
  </r>
  <r>
    <s v="ORD-20245208"/>
    <d v="2024-11-07T00:00:00"/>
    <s v="CUST-1031"/>
    <s v="Summit Direct"/>
    <x v="4"/>
    <x v="1"/>
    <s v="SP-07"/>
    <s v="Carlos Mendez"/>
    <s v="PROD-301"/>
    <x v="2"/>
    <s v="Food &amp; Beverage"/>
    <n v="5"/>
    <n v="3.2"/>
    <n v="23"/>
    <n v="115"/>
    <n v="5.8999999999999999E-3"/>
    <n v="0.68"/>
    <n v="114.32"/>
    <n v="73.599999999999994"/>
    <n v="40.72"/>
    <n v="0"/>
    <n v="0"/>
    <n v="0"/>
    <x v="4211"/>
  </r>
  <r>
    <s v="ORD-20245209"/>
    <d v="2026-01-27T00:00:00"/>
    <s v="CUST-1034"/>
    <s v="Prime Mart"/>
    <x v="0"/>
    <x v="0"/>
    <s v="SP-01"/>
    <s v="Sarah Jenkins"/>
    <s v="PROD-201"/>
    <x v="14"/>
    <s v="Home Care"/>
    <n v="12"/>
    <n v="6.5"/>
    <n v="307"/>
    <n v="3684"/>
    <n v="5.3499999999999999E-2"/>
    <n v="197.09"/>
    <n v="3486.91"/>
    <n v="1995.5"/>
    <n v="1491.41"/>
    <n v="0"/>
    <n v="0"/>
    <n v="0"/>
    <x v="4846"/>
  </r>
  <r>
    <s v="ORD-20245210"/>
    <d v="2025-09-29T00:00:00"/>
    <s v="CUST-1091"/>
    <s v="Crown Distributors"/>
    <x v="1"/>
    <x v="2"/>
    <s v="SP-08"/>
    <s v="Tariq Al-Mansoor"/>
    <s v="PROD-402"/>
    <x v="10"/>
    <s v="Household Essentials"/>
    <n v="6"/>
    <n v="4.2"/>
    <n v="18"/>
    <n v="108"/>
    <n v="0.37240000000000001"/>
    <n v="40.22"/>
    <n v="67.78"/>
    <n v="75.599999999999994"/>
    <n v="-7.82"/>
    <n v="0"/>
    <n v="0"/>
    <n v="0"/>
    <x v="4847"/>
  </r>
  <r>
    <s v="ORD-20245211"/>
    <d v="2024-09-05T00:00:00"/>
    <s v="CUST-1015"/>
    <s v="Apex Direct"/>
    <x v="2"/>
    <x v="3"/>
    <s v="SP-05"/>
    <s v="Kenji Sato"/>
    <s v="PROD-401"/>
    <x v="3"/>
    <s v="Household Essentials"/>
    <n v="10.5"/>
    <n v="7.5"/>
    <n v="190"/>
    <n v="1995"/>
    <n v="6.4000000000000003E-3"/>
    <n v="12.77"/>
    <n v="1982.23"/>
    <n v="1425"/>
    <n v="557.23"/>
    <n v="0"/>
    <n v="0"/>
    <n v="0"/>
    <x v="4848"/>
  </r>
  <r>
    <s v="ORD-20245212"/>
    <d v="2025-04-20T00:00:00"/>
    <s v="CUST-1007"/>
    <s v="Metro Direct"/>
    <x v="0"/>
    <x v="3"/>
    <s v="SP-01"/>
    <s v="Sarah Jenkins"/>
    <s v="PROD-403"/>
    <x v="11"/>
    <s v="Household Essentials"/>
    <n v="5.5"/>
    <n v="3.8"/>
    <n v="304"/>
    <n v="1672"/>
    <n v="2.3099999999999999E-2"/>
    <n v="38.619999999999997"/>
    <n v="1633.38"/>
    <n v="1155.2"/>
    <n v="478.18"/>
    <n v="0"/>
    <n v="0"/>
    <n v="0"/>
    <x v="4849"/>
  </r>
  <r>
    <s v="ORD-20245213"/>
    <d v="2025-01-12T00:00:00"/>
    <s v="CUST-1091"/>
    <s v="Crown Distributors"/>
    <x v="1"/>
    <x v="2"/>
    <s v="SP-08"/>
    <s v="Tariq Al-Mansoor"/>
    <s v="PROD-103"/>
    <x v="13"/>
    <s v="Personal Care"/>
    <n v="4.8"/>
    <n v="1.4"/>
    <n v="53"/>
    <n v="254.4"/>
    <n v="0.39539999999999997"/>
    <n v="100.59"/>
    <n v="153.81"/>
    <n v="74.2"/>
    <n v="79.61"/>
    <n v="0"/>
    <n v="0"/>
    <n v="0"/>
    <x v="4850"/>
  </r>
  <r>
    <s v="ORD-20245214"/>
    <d v="2025-08-28T00:00:00"/>
    <s v="CUST-1069"/>
    <s v="Sterling Stores"/>
    <x v="3"/>
    <x v="0"/>
    <s v="SP-04"/>
    <s v="David Mueller"/>
    <s v="PROD-203"/>
    <x v="0"/>
    <s v="Home Care"/>
    <n v="5.8"/>
    <n v="2.7"/>
    <n v="524"/>
    <n v="3039.2"/>
    <n v="5.9299999999999999E-2"/>
    <n v="180.22"/>
    <n v="2858.98"/>
    <n v="1414.8"/>
    <n v="1444.18"/>
    <n v="0"/>
    <n v="0"/>
    <n v="0"/>
    <x v="4851"/>
  </r>
  <r>
    <s v="ORD-20245215"/>
    <d v="2025-05-20T00:00:00"/>
    <s v="CUST-1087"/>
    <s v="Crest Direct"/>
    <x v="2"/>
    <x v="3"/>
    <s v="SP-06"/>
    <s v="Priya Sharma"/>
    <s v="PROD-403"/>
    <x v="11"/>
    <s v="Household Essentials"/>
    <n v="5.5"/>
    <n v="3.8"/>
    <n v="10"/>
    <n v="55"/>
    <n v="5.5899999999999998E-2"/>
    <n v="3.07"/>
    <n v="51.93"/>
    <n v="38"/>
    <n v="13.93"/>
    <n v="0"/>
    <n v="0"/>
    <n v="0"/>
    <x v="4852"/>
  </r>
  <r>
    <s v="ORD-20245216"/>
    <d v="2026-03-02T00:00:00"/>
    <s v="CUST-1011"/>
    <s v="Apex Distributors"/>
    <x v="0"/>
    <x v="1"/>
    <s v="SP-02"/>
    <s v="Michael Chang"/>
    <s v="PROD-102"/>
    <x v="15"/>
    <s v="Personal Care"/>
    <n v="6.2"/>
    <n v="1.9"/>
    <n v="16"/>
    <n v="99.2"/>
    <n v="3.7400000000000003E-2"/>
    <n v="3.71"/>
    <n v="95.49"/>
    <n v="30.4"/>
    <n v="65.09"/>
    <n v="8"/>
    <n v="47.74"/>
    <n v="19.2"/>
    <x v="4853"/>
  </r>
  <r>
    <s v="ORD-20245217"/>
    <d v="2026-03-05T00:00:00"/>
    <s v="CUST-1076"/>
    <s v="Beacon Wholesale"/>
    <x v="0"/>
    <x v="1"/>
    <s v="SP-01"/>
    <s v="Sarah Jenkins"/>
    <s v="PROD-103"/>
    <x v="13"/>
    <s v="Personal Care"/>
    <n v="4.8"/>
    <n v="1.4"/>
    <n v="13"/>
    <n v="62.4"/>
    <n v="8.3999999999999995E-3"/>
    <n v="0.52"/>
    <n v="61.88"/>
    <n v="18.2"/>
    <n v="43.68"/>
    <n v="0"/>
    <n v="0"/>
    <n v="0"/>
    <x v="935"/>
  </r>
  <r>
    <s v="ORD-20245218"/>
    <d v="2024-07-19T00:00:00"/>
    <s v="CUST-1115"/>
    <s v="Titan Distributors"/>
    <x v="2"/>
    <x v="1"/>
    <s v="SP-06"/>
    <s v="Priya Sharma"/>
    <s v="PROD-303"/>
    <x v="5"/>
    <s v="Food &amp; Beverage"/>
    <n v="11"/>
    <n v="6.8"/>
    <n v="10"/>
    <n v="110"/>
    <n v="1.61E-2"/>
    <n v="1.77"/>
    <n v="108.23"/>
    <n v="68"/>
    <n v="40.229999999999997"/>
    <n v="0"/>
    <n v="0"/>
    <n v="0"/>
    <x v="3674"/>
  </r>
  <r>
    <s v="ORD-20245219"/>
    <d v="2026-01-20T00:00:00"/>
    <s v="CUST-1052"/>
    <s v="Horizon Wholesale"/>
    <x v="4"/>
    <x v="3"/>
    <s v="SP-07"/>
    <s v="Carlos Mendez"/>
    <s v="PROD-304"/>
    <x v="8"/>
    <s v="Food &amp; Beverage"/>
    <n v="4.2"/>
    <n v="2.8"/>
    <n v="21"/>
    <n v="88.2"/>
    <n v="3.2000000000000002E-3"/>
    <n v="0.28000000000000003"/>
    <n v="87.92"/>
    <n v="58.8"/>
    <n v="29.12"/>
    <n v="0"/>
    <n v="0"/>
    <n v="0"/>
    <x v="4854"/>
  </r>
  <r>
    <s v="ORD-20245220"/>
    <d v="2026-07-11T00:00:00"/>
    <s v="CUST-1006"/>
    <s v="Metro Express"/>
    <x v="4"/>
    <x v="3"/>
    <s v="SP-07"/>
    <s v="Carlos Mendez"/>
    <s v="PROD-103"/>
    <x v="13"/>
    <s v="Personal Care"/>
    <n v="4.8"/>
    <n v="1.4"/>
    <n v="58"/>
    <n v="278.39999999999998"/>
    <n v="2E-3"/>
    <n v="0.56000000000000005"/>
    <n v="277.83999999999997"/>
    <n v="81.2"/>
    <n v="196.64"/>
    <n v="0"/>
    <n v="0"/>
    <n v="0"/>
    <x v="4855"/>
  </r>
  <r>
    <s v="ORD-20245221"/>
    <d v="2025-07-13T00:00:00"/>
    <s v="CUST-1030"/>
    <s v="Summit Express"/>
    <x v="3"/>
    <x v="3"/>
    <s v="SP-04"/>
    <s v="David Mueller"/>
    <s v="PROD-101"/>
    <x v="9"/>
    <s v="Personal Care"/>
    <n v="8.5"/>
    <n v="2.8"/>
    <n v="42"/>
    <n v="357"/>
    <n v="5.4999999999999997E-3"/>
    <n v="1.96"/>
    <n v="355.04"/>
    <n v="117.6"/>
    <n v="237.44"/>
    <n v="0"/>
    <n v="0"/>
    <n v="0"/>
    <x v="4856"/>
  </r>
  <r>
    <s v="ORD-20245222"/>
    <d v="2026-02-17T00:00:00"/>
    <s v="CUST-1057"/>
    <s v="Pioneer Supermarkets"/>
    <x v="2"/>
    <x v="2"/>
    <s v="SP-06"/>
    <s v="Priya Sharma"/>
    <s v="PROD-101"/>
    <x v="9"/>
    <s v="Personal Care"/>
    <n v="8.5"/>
    <n v="2.8"/>
    <n v="3"/>
    <n v="25.5"/>
    <n v="0.23749999999999999"/>
    <n v="6.06"/>
    <n v="19.440000000000001"/>
    <n v="8.4"/>
    <n v="11.04"/>
    <n v="0"/>
    <n v="0"/>
    <n v="0"/>
    <x v="4857"/>
  </r>
  <r>
    <s v="ORD-20245223"/>
    <d v="2026-03-26T00:00:00"/>
    <s v="CUST-1103"/>
    <s v="Atlas Direct"/>
    <x v="0"/>
    <x v="4"/>
    <s v="SP-01"/>
    <s v="Sarah Jenkins"/>
    <s v="PROD-104"/>
    <x v="6"/>
    <s v="Personal Care"/>
    <n v="9.9"/>
    <n v="3.1"/>
    <n v="216"/>
    <n v="2138.4"/>
    <n v="7.4899999999999994E-2"/>
    <n v="160.16999999999999"/>
    <n v="1978.23"/>
    <n v="669.6"/>
    <n v="1308.6300000000001"/>
    <n v="0"/>
    <n v="0"/>
    <n v="0"/>
    <x v="4858"/>
  </r>
  <r>
    <s v="ORD-20245224"/>
    <d v="2024-09-08T00:00:00"/>
    <s v="CUST-1042"/>
    <s v="Vanguard Mart"/>
    <x v="0"/>
    <x v="1"/>
    <s v="SP-01"/>
    <s v="Sarah Jenkins"/>
    <s v="PROD-404"/>
    <x v="16"/>
    <s v="Household Essentials"/>
    <n v="4.9000000000000004"/>
    <n v="3.1"/>
    <n v="15"/>
    <n v="73.5"/>
    <n v="1.7399999999999999E-2"/>
    <n v="1.28"/>
    <n v="72.22"/>
    <n v="46.5"/>
    <n v="25.72"/>
    <n v="0"/>
    <n v="0"/>
    <n v="0"/>
    <x v="4753"/>
  </r>
  <r>
    <s v="ORD-20245225"/>
    <d v="2024-06-03T00:00:00"/>
    <s v="CUST-1009"/>
    <s v="Apex Supermarkets"/>
    <x v="3"/>
    <x v="3"/>
    <s v="SP-04"/>
    <s v="David Mueller"/>
    <s v="PROD-402"/>
    <x v="10"/>
    <s v="Household Essentials"/>
    <n v="6"/>
    <n v="4.2"/>
    <n v="235"/>
    <n v="1410"/>
    <n v="8.6999999999999994E-3"/>
    <n v="12.27"/>
    <n v="1397.73"/>
    <n v="987"/>
    <n v="410.73"/>
    <n v="0"/>
    <n v="0"/>
    <n v="0"/>
    <x v="4859"/>
  </r>
  <r>
    <s v="ORD-20245226"/>
    <d v="2024-01-07T00:00:00"/>
    <s v="CUST-1014"/>
    <s v="Apex Express"/>
    <x v="3"/>
    <x v="3"/>
    <s v="SP-03"/>
    <s v="Elena Rostova"/>
    <s v="PROD-201"/>
    <x v="14"/>
    <s v="Home Care"/>
    <n v="12"/>
    <n v="6.5"/>
    <n v="50"/>
    <n v="600"/>
    <n v="2.41E-2"/>
    <n v="14.46"/>
    <n v="585.54"/>
    <n v="325"/>
    <n v="260.54000000000002"/>
    <n v="0"/>
    <n v="0"/>
    <n v="0"/>
    <x v="4860"/>
  </r>
  <r>
    <s v="ORD-20245227"/>
    <d v="2026-08-12T00:00:00"/>
    <s v="CUST-1117"/>
    <s v="Titan Stores"/>
    <x v="0"/>
    <x v="4"/>
    <s v="SP-02"/>
    <s v="Michael Chang"/>
    <s v="PROD-402"/>
    <x v="10"/>
    <s v="Household Essentials"/>
    <n v="6"/>
    <n v="4.2"/>
    <n v="293"/>
    <n v="1758"/>
    <n v="0.10249999999999999"/>
    <n v="180.2"/>
    <n v="1577.8"/>
    <n v="1230.5999999999999"/>
    <n v="347.2"/>
    <n v="0"/>
    <n v="0"/>
    <n v="0"/>
    <x v="4861"/>
  </r>
  <r>
    <s v="ORD-20245228"/>
    <d v="2025-02-23T00:00:00"/>
    <s v="CUST-1048"/>
    <s v="Horizon Retail"/>
    <x v="3"/>
    <x v="1"/>
    <s v="SP-04"/>
    <s v="David Mueller"/>
    <s v="PROD-202"/>
    <x v="4"/>
    <s v="Home Care"/>
    <n v="4.5"/>
    <n v="2.1"/>
    <n v="7"/>
    <n v="31.5"/>
    <n v="2.6100000000000002E-2"/>
    <n v="0.82"/>
    <n v="30.68"/>
    <n v="14.7"/>
    <n v="15.98"/>
    <n v="0"/>
    <n v="0"/>
    <n v="0"/>
    <x v="4862"/>
  </r>
  <r>
    <s v="ORD-20245229"/>
    <d v="2024-01-25T00:00:00"/>
    <s v="CUST-1010"/>
    <s v="Apex Mart"/>
    <x v="2"/>
    <x v="3"/>
    <s v="SP-06"/>
    <s v="Priya Sharma"/>
    <s v="PROD-402"/>
    <x v="10"/>
    <s v="Household Essentials"/>
    <n v="6"/>
    <n v="4.2"/>
    <n v="125"/>
    <n v="750"/>
    <n v="3.8899999999999997E-2"/>
    <n v="29.17"/>
    <n v="720.83"/>
    <n v="525"/>
    <n v="195.83"/>
    <n v="22"/>
    <n v="126.87"/>
    <n v="103.4"/>
    <x v="4863"/>
  </r>
  <r>
    <s v="ORD-20245230"/>
    <d v="2024-08-26T00:00:00"/>
    <s v="CUST-1065"/>
    <s v="Sterling Supermarkets"/>
    <x v="3"/>
    <x v="3"/>
    <s v="SP-04"/>
    <s v="David Mueller"/>
    <s v="PROD-303"/>
    <x v="5"/>
    <s v="Food &amp; Beverage"/>
    <n v="11"/>
    <n v="6.8"/>
    <n v="262"/>
    <n v="2882"/>
    <n v="1.23E-2"/>
    <n v="35.450000000000003"/>
    <n v="2846.55"/>
    <n v="1781.6"/>
    <n v="1064.95"/>
    <n v="0"/>
    <n v="0"/>
    <n v="0"/>
    <x v="4864"/>
  </r>
  <r>
    <s v="ORD-20245231"/>
    <d v="2025-07-08T00:00:00"/>
    <s v="CUST-1051"/>
    <s v="Horizon Distributors"/>
    <x v="0"/>
    <x v="1"/>
    <s v="SP-01"/>
    <s v="Sarah Jenkins"/>
    <s v="PROD-104"/>
    <x v="6"/>
    <s v="Personal Care"/>
    <n v="9.9"/>
    <n v="3.1"/>
    <n v="15"/>
    <n v="148.5"/>
    <n v="2.18E-2"/>
    <n v="3.24"/>
    <n v="145.26"/>
    <n v="46.5"/>
    <n v="98.76"/>
    <n v="0"/>
    <n v="0"/>
    <n v="0"/>
    <x v="4865"/>
  </r>
  <r>
    <s v="ORD-20245232"/>
    <d v="2024-12-20T00:00:00"/>
    <s v="CUST-1077"/>
    <s v="Beacon Stores"/>
    <x v="1"/>
    <x v="3"/>
    <s v="SP-08"/>
    <s v="Tariq Al-Mansoor"/>
    <s v="PROD-304"/>
    <x v="8"/>
    <s v="Food &amp; Beverage"/>
    <n v="4.2"/>
    <n v="2.8"/>
    <n v="142"/>
    <n v="596.4"/>
    <n v="6.8999999999999999E-3"/>
    <n v="4.12"/>
    <n v="592.28"/>
    <n v="397.6"/>
    <n v="194.68"/>
    <n v="0"/>
    <n v="0"/>
    <n v="0"/>
    <x v="4866"/>
  </r>
  <r>
    <s v="ORD-20245233"/>
    <d v="2025-10-13T00:00:00"/>
    <s v="CUST-1038"/>
    <s v="Prime Express"/>
    <x v="2"/>
    <x v="3"/>
    <s v="SP-06"/>
    <s v="Priya Sharma"/>
    <s v="PROD-105"/>
    <x v="1"/>
    <s v="Personal Care"/>
    <n v="14.5"/>
    <n v="4.2"/>
    <n v="47"/>
    <n v="681.5"/>
    <n v="1.3899999999999999E-2"/>
    <n v="9.4700000000000006"/>
    <n v="672.03"/>
    <n v="197.4"/>
    <n v="474.63"/>
    <n v="14"/>
    <n v="200.18"/>
    <n v="65.8"/>
    <x v="4867"/>
  </r>
  <r>
    <s v="ORD-20245234"/>
    <d v="2026-05-09T00:00:00"/>
    <s v="CUST-1101"/>
    <s v="Atlas Stores"/>
    <x v="0"/>
    <x v="2"/>
    <s v="SP-02"/>
    <s v="Michael Chang"/>
    <s v="PROD-103"/>
    <x v="13"/>
    <s v="Personal Care"/>
    <n v="4.8"/>
    <n v="1.4"/>
    <n v="24"/>
    <n v="115.2"/>
    <n v="9.8799999999999999E-2"/>
    <n v="11.38"/>
    <n v="103.82"/>
    <n v="33.6"/>
    <n v="70.22"/>
    <n v="0"/>
    <n v="0"/>
    <n v="0"/>
    <x v="4868"/>
  </r>
  <r>
    <s v="ORD-20245235"/>
    <d v="2025-12-11T00:00:00"/>
    <s v="CUST-1011"/>
    <s v="Apex Distributors"/>
    <x v="0"/>
    <x v="1"/>
    <s v="SP-02"/>
    <s v="Michael Chang"/>
    <s v="PROD-101"/>
    <x v="9"/>
    <s v="Personal Care"/>
    <n v="8.5"/>
    <n v="2.8"/>
    <n v="47"/>
    <n v="399.5"/>
    <n v="0.37680000000000002"/>
    <n v="150.53"/>
    <n v="248.97"/>
    <n v="131.6"/>
    <n v="117.37"/>
    <n v="0"/>
    <n v="0"/>
    <n v="0"/>
    <x v="4869"/>
  </r>
  <r>
    <s v="ORD-20245236"/>
    <d v="2026-06-17T00:00:00"/>
    <s v="CUST-1040"/>
    <s v="Vanguard Retail"/>
    <x v="4"/>
    <x v="4"/>
    <s v="SP-07"/>
    <s v="Carlos Mendez"/>
    <s v="PROD-105"/>
    <x v="1"/>
    <s v="Personal Care"/>
    <n v="14.5"/>
    <n v="4.2"/>
    <n v="408"/>
    <n v="5916"/>
    <n v="0.13819999999999999"/>
    <n v="817.59"/>
    <n v="5098.41"/>
    <n v="1713.6"/>
    <n v="3384.81"/>
    <n v="0"/>
    <n v="0"/>
    <n v="0"/>
    <x v="4870"/>
  </r>
  <r>
    <s v="ORD-20245237"/>
    <d v="2024-01-10T00:00:00"/>
    <s v="CUST-1078"/>
    <s v="Beacon Express"/>
    <x v="2"/>
    <x v="2"/>
    <s v="SP-06"/>
    <s v="Priya Sharma"/>
    <s v="PROD-402"/>
    <x v="10"/>
    <s v="Household Essentials"/>
    <n v="6"/>
    <n v="4.2"/>
    <n v="62"/>
    <n v="372"/>
    <n v="0.13469999999999999"/>
    <n v="50.11"/>
    <n v="321.89"/>
    <n v="260.39999999999998"/>
    <n v="61.49"/>
    <n v="12"/>
    <n v="62.3"/>
    <n v="56.4"/>
    <x v="549"/>
  </r>
  <r>
    <s v="ORD-20245238"/>
    <d v="2026-08-31T00:00:00"/>
    <s v="CUST-1048"/>
    <s v="Horizon Retail"/>
    <x v="3"/>
    <x v="1"/>
    <s v="SP-03"/>
    <s v="Elena Rostova"/>
    <s v="PROD-304"/>
    <x v="8"/>
    <s v="Food &amp; Beverage"/>
    <n v="4.2"/>
    <n v="2.8"/>
    <n v="21"/>
    <n v="88.2"/>
    <n v="5.1999999999999998E-3"/>
    <n v="0.46"/>
    <n v="87.74"/>
    <n v="58.8"/>
    <n v="28.94"/>
    <n v="0"/>
    <n v="0"/>
    <n v="0"/>
    <x v="4871"/>
  </r>
  <r>
    <s v="ORD-20245239"/>
    <d v="2024-12-09T00:00:00"/>
    <s v="CUST-1044"/>
    <s v="Vanguard Wholesale"/>
    <x v="4"/>
    <x v="1"/>
    <s v="SP-07"/>
    <s v="Carlos Mendez"/>
    <s v="PROD-301"/>
    <x v="2"/>
    <s v="Food &amp; Beverage"/>
    <n v="5"/>
    <n v="3.2"/>
    <n v="14"/>
    <n v="70"/>
    <n v="1.29E-2"/>
    <n v="0.9"/>
    <n v="69.099999999999994"/>
    <n v="44.8"/>
    <n v="24.3"/>
    <n v="0"/>
    <n v="0"/>
    <n v="0"/>
    <x v="4872"/>
  </r>
  <r>
    <s v="ORD-20245240"/>
    <d v="2024-01-02T00:00:00"/>
    <s v="CUST-1113"/>
    <s v="Titan Supermarkets"/>
    <x v="1"/>
    <x v="1"/>
    <s v="SP-08"/>
    <s v="Tariq Al-Mansoor"/>
    <s v="PROD-102"/>
    <x v="15"/>
    <s v="Personal Care"/>
    <n v="6.2"/>
    <n v="1.9"/>
    <n v="22"/>
    <n v="136.4"/>
    <n v="2.0799999999999999E-2"/>
    <n v="2.84"/>
    <n v="133.56"/>
    <n v="41.8"/>
    <n v="91.76"/>
    <n v="0"/>
    <n v="0"/>
    <n v="0"/>
    <x v="2300"/>
  </r>
  <r>
    <s v="ORD-20245241"/>
    <d v="2026-02-16T00:00:00"/>
    <s v="CUST-1006"/>
    <s v="Metro Express"/>
    <x v="4"/>
    <x v="3"/>
    <s v="SP-07"/>
    <s v="Carlos Mendez"/>
    <s v="PROD-103"/>
    <x v="13"/>
    <s v="Personal Care"/>
    <n v="4.8"/>
    <n v="1.4"/>
    <n v="100"/>
    <n v="480"/>
    <n v="7.4000000000000003E-3"/>
    <n v="3.55"/>
    <n v="476.45"/>
    <n v="140"/>
    <n v="336.45"/>
    <n v="18"/>
    <n v="85.76"/>
    <n v="34.200000000000003"/>
    <x v="4873"/>
  </r>
  <r>
    <s v="ORD-20245242"/>
    <d v="2025-11-04T00:00:00"/>
    <s v="CUST-1022"/>
    <s v="Global Express"/>
    <x v="0"/>
    <x v="4"/>
    <s v="SP-01"/>
    <s v="Sarah Jenkins"/>
    <s v="PROD-102"/>
    <x v="15"/>
    <s v="Personal Care"/>
    <n v="6.2"/>
    <n v="1.9"/>
    <n v="121"/>
    <n v="750.2"/>
    <n v="0.1268"/>
    <n v="95.13"/>
    <n v="655.07000000000005"/>
    <n v="229.9"/>
    <n v="425.17"/>
    <n v="0"/>
    <n v="0"/>
    <n v="0"/>
    <x v="4874"/>
  </r>
  <r>
    <s v="ORD-20245243"/>
    <d v="2025-01-20T00:00:00"/>
    <s v="CUST-1113"/>
    <s v="Titan Supermarkets"/>
    <x v="1"/>
    <x v="1"/>
    <s v="SP-08"/>
    <s v="Tariq Al-Mansoor"/>
    <s v="PROD-301"/>
    <x v="2"/>
    <s v="Food &amp; Beverage"/>
    <n v="5"/>
    <n v="3.2"/>
    <n v="38"/>
    <n v="190"/>
    <n v="1E-4"/>
    <n v="0.02"/>
    <n v="189.98"/>
    <n v="121.6"/>
    <n v="68.38"/>
    <n v="0"/>
    <n v="0"/>
    <n v="0"/>
    <x v="4875"/>
  </r>
  <r>
    <s v="ORD-20245244"/>
    <d v="2026-05-19T00:00:00"/>
    <s v="CUST-1114"/>
    <s v="Titan Mart"/>
    <x v="4"/>
    <x v="4"/>
    <s v="SP-07"/>
    <s v="Carlos Mendez"/>
    <s v="PROD-402"/>
    <x v="10"/>
    <s v="Household Essentials"/>
    <n v="6"/>
    <n v="4.2"/>
    <n v="618"/>
    <n v="3708"/>
    <n v="8.3099999999999993E-2"/>
    <n v="308.13"/>
    <n v="3399.87"/>
    <n v="2595.6"/>
    <n v="804.27"/>
    <n v="0"/>
    <n v="0"/>
    <n v="0"/>
    <x v="4876"/>
  </r>
  <r>
    <s v="ORD-20245245"/>
    <d v="2026-01-25T00:00:00"/>
    <s v="CUST-1046"/>
    <s v="Vanguard Express"/>
    <x v="2"/>
    <x v="4"/>
    <s v="SP-05"/>
    <s v="Kenji Sato"/>
    <s v="PROD-201"/>
    <x v="14"/>
    <s v="Home Care"/>
    <n v="12"/>
    <n v="6.5"/>
    <n v="328"/>
    <n v="3936"/>
    <n v="2.9100000000000001E-2"/>
    <n v="114.54"/>
    <n v="3821.46"/>
    <n v="2132"/>
    <n v="1689.46"/>
    <n v="0"/>
    <n v="0"/>
    <n v="0"/>
    <x v="4877"/>
  </r>
  <r>
    <s v="ORD-20245246"/>
    <d v="2026-01-14T00:00:00"/>
    <s v="CUST-1097"/>
    <s v="Atlas Supermarkets"/>
    <x v="0"/>
    <x v="1"/>
    <s v="SP-02"/>
    <s v="Michael Chang"/>
    <s v="PROD-304"/>
    <x v="8"/>
    <s v="Food &amp; Beverage"/>
    <n v="4.2"/>
    <n v="2.8"/>
    <n v="30"/>
    <n v="126"/>
    <n v="1.9199999999999998E-2"/>
    <n v="2.42"/>
    <n v="123.58"/>
    <n v="84"/>
    <n v="39.58"/>
    <n v="0"/>
    <n v="0"/>
    <n v="0"/>
    <x v="4878"/>
  </r>
  <r>
    <s v="ORD-20245247"/>
    <d v="2024-11-10T00:00:00"/>
    <s v="CUST-1101"/>
    <s v="Atlas Stores"/>
    <x v="0"/>
    <x v="2"/>
    <s v="SP-02"/>
    <s v="Michael Chang"/>
    <s v="PROD-201"/>
    <x v="14"/>
    <s v="Home Care"/>
    <n v="12"/>
    <n v="6.5"/>
    <n v="26"/>
    <n v="312"/>
    <n v="8.2100000000000006E-2"/>
    <n v="25.62"/>
    <n v="286.38"/>
    <n v="169"/>
    <n v="117.38"/>
    <n v="0"/>
    <n v="0"/>
    <n v="0"/>
    <x v="4645"/>
  </r>
  <r>
    <s v="ORD-20245248"/>
    <d v="2024-04-16T00:00:00"/>
    <s v="CUST-1018"/>
    <s v="Global Mart"/>
    <x v="0"/>
    <x v="3"/>
    <s v="SP-01"/>
    <s v="Sarah Jenkins"/>
    <s v="PROD-104"/>
    <x v="6"/>
    <s v="Personal Care"/>
    <n v="9.9"/>
    <n v="3.1"/>
    <n v="104"/>
    <n v="1029.5999999999999"/>
    <n v="1.15E-2"/>
    <n v="11.84"/>
    <n v="1017.76"/>
    <n v="322.39999999999998"/>
    <n v="695.36"/>
    <n v="0"/>
    <n v="0"/>
    <n v="0"/>
    <x v="4879"/>
  </r>
  <r>
    <s v="ORD-20245249"/>
    <d v="2024-07-29T00:00:00"/>
    <s v="CUST-1080"/>
    <s v="Crest Retail"/>
    <x v="3"/>
    <x v="4"/>
    <s v="SP-04"/>
    <s v="David Mueller"/>
    <s v="PROD-102"/>
    <x v="15"/>
    <s v="Personal Care"/>
    <n v="6.2"/>
    <n v="1.9"/>
    <n v="38"/>
    <n v="235.6"/>
    <n v="4.6199999999999998E-2"/>
    <n v="10.88"/>
    <n v="224.72"/>
    <n v="72.2"/>
    <n v="152.52000000000001"/>
    <n v="0"/>
    <n v="0"/>
    <n v="0"/>
    <x v="4880"/>
  </r>
  <r>
    <s v="ORD-20245250"/>
    <d v="2025-06-26T00:00:00"/>
    <s v="CUST-1095"/>
    <s v="Crown Direct"/>
    <x v="0"/>
    <x v="2"/>
    <s v="SP-02"/>
    <s v="Michael Chang"/>
    <s v="PROD-204"/>
    <x v="12"/>
    <s v="Home Care"/>
    <n v="7.2"/>
    <n v="3.6"/>
    <n v="10"/>
    <n v="72"/>
    <n v="2.01E-2"/>
    <n v="1.45"/>
    <n v="70.55"/>
    <n v="36"/>
    <n v="34.549999999999997"/>
    <n v="0"/>
    <n v="0"/>
    <n v="0"/>
    <x v="3242"/>
  </r>
  <r>
    <s v="ORD-20245251"/>
    <d v="2024-08-31T00:00:00"/>
    <s v="CUST-1031"/>
    <s v="Summit Direct"/>
    <x v="4"/>
    <x v="1"/>
    <s v="SP-07"/>
    <s v="Carlos Mendez"/>
    <s v="PROD-105"/>
    <x v="1"/>
    <s v="Personal Care"/>
    <n v="14.5"/>
    <n v="4.2"/>
    <n v="30"/>
    <n v="435"/>
    <n v="1.2500000000000001E-2"/>
    <n v="5.44"/>
    <n v="429.56"/>
    <n v="126"/>
    <n v="303.56"/>
    <n v="0"/>
    <n v="0"/>
    <n v="0"/>
    <x v="4881"/>
  </r>
  <r>
    <s v="ORD-20245252"/>
    <d v="2025-03-05T00:00:00"/>
    <s v="CUST-1036"/>
    <s v="Prime Wholesale"/>
    <x v="0"/>
    <x v="2"/>
    <s v="SP-02"/>
    <s v="Michael Chang"/>
    <s v="PROD-101"/>
    <x v="9"/>
    <s v="Personal Care"/>
    <n v="8.5"/>
    <n v="2.8"/>
    <n v="37"/>
    <n v="314.5"/>
    <n v="0.36459999999999998"/>
    <n v="114.67"/>
    <n v="199.83"/>
    <n v="103.6"/>
    <n v="96.23"/>
    <n v="0"/>
    <n v="0"/>
    <n v="0"/>
    <x v="4882"/>
  </r>
  <r>
    <s v="ORD-20245253"/>
    <d v="2025-05-18T00:00:00"/>
    <s v="CUST-1056"/>
    <s v="Pioneer Retail"/>
    <x v="1"/>
    <x v="2"/>
    <s v="SP-08"/>
    <s v="Tariq Al-Mansoor"/>
    <s v="PROD-302"/>
    <x v="7"/>
    <s v="Food &amp; Beverage"/>
    <n v="3.8"/>
    <n v="2.6"/>
    <n v="1"/>
    <n v="3.8"/>
    <n v="9.0999999999999998E-2"/>
    <n v="0.35"/>
    <n v="3.45"/>
    <n v="2.6"/>
    <n v="0.85"/>
    <n v="0"/>
    <n v="0"/>
    <n v="0"/>
    <x v="4883"/>
  </r>
  <r>
    <s v="ORD-20245254"/>
    <d v="2024-03-02T00:00:00"/>
    <s v="CUST-1057"/>
    <s v="Pioneer Supermarkets"/>
    <x v="2"/>
    <x v="2"/>
    <s v="SP-05"/>
    <s v="Kenji Sato"/>
    <s v="PROD-403"/>
    <x v="11"/>
    <s v="Household Essentials"/>
    <n v="5.5"/>
    <n v="3.8"/>
    <n v="17"/>
    <n v="93.5"/>
    <n v="9.0800000000000006E-2"/>
    <n v="8.49"/>
    <n v="85.01"/>
    <n v="64.599999999999994"/>
    <n v="20.41"/>
    <n v="0"/>
    <n v="0"/>
    <n v="0"/>
    <x v="4884"/>
  </r>
  <r>
    <s v="ORD-20245255"/>
    <d v="2024-05-25T00:00:00"/>
    <s v="CUST-1057"/>
    <s v="Pioneer Supermarkets"/>
    <x v="2"/>
    <x v="2"/>
    <s v="SP-05"/>
    <s v="Kenji Sato"/>
    <s v="PROD-404"/>
    <x v="16"/>
    <s v="Household Essentials"/>
    <n v="4.9000000000000004"/>
    <n v="3.1"/>
    <n v="4"/>
    <n v="19.600000000000001"/>
    <n v="4.5999999999999999E-2"/>
    <n v="0.9"/>
    <n v="18.7"/>
    <n v="12.4"/>
    <n v="6.3"/>
    <n v="0"/>
    <n v="0"/>
    <n v="0"/>
    <x v="4885"/>
  </r>
  <r>
    <s v="ORD-20245256"/>
    <d v="2025-12-29T00:00:00"/>
    <s v="CUST-1075"/>
    <s v="Beacon Distributors"/>
    <x v="4"/>
    <x v="3"/>
    <s v="SP-07"/>
    <s v="Carlos Mendez"/>
    <s v="PROD-303"/>
    <x v="5"/>
    <s v="Food &amp; Beverage"/>
    <n v="11"/>
    <n v="6.8"/>
    <n v="38"/>
    <n v="418"/>
    <n v="1.9E-3"/>
    <n v="0.79"/>
    <n v="417.21"/>
    <n v="258.39999999999998"/>
    <n v="158.81"/>
    <n v="0"/>
    <n v="0"/>
    <n v="0"/>
    <x v="4886"/>
  </r>
  <r>
    <s v="ORD-20245257"/>
    <d v="2024-10-13T00:00:00"/>
    <s v="CUST-1102"/>
    <s v="Atlas Express"/>
    <x v="2"/>
    <x v="3"/>
    <s v="SP-05"/>
    <s v="Kenji Sato"/>
    <s v="PROD-302"/>
    <x v="7"/>
    <s v="Food &amp; Beverage"/>
    <n v="3.8"/>
    <n v="2.6"/>
    <n v="143"/>
    <n v="543.4"/>
    <n v="2.7000000000000001E-3"/>
    <n v="1.47"/>
    <n v="541.92999999999995"/>
    <n v="371.8"/>
    <n v="170.13"/>
    <n v="40"/>
    <n v="151.59"/>
    <n v="124"/>
    <x v="4887"/>
  </r>
  <r>
    <s v="ORD-20245258"/>
    <d v="2024-04-05T00:00:00"/>
    <s v="CUST-1065"/>
    <s v="Sterling Supermarkets"/>
    <x v="3"/>
    <x v="3"/>
    <s v="SP-04"/>
    <s v="David Mueller"/>
    <s v="PROD-401"/>
    <x v="3"/>
    <s v="Household Essentials"/>
    <n v="10.5"/>
    <n v="7.5"/>
    <n v="154"/>
    <n v="1617"/>
    <n v="0.4985"/>
    <n v="806.07"/>
    <n v="810.93"/>
    <n v="1155"/>
    <n v="-344.07"/>
    <n v="0"/>
    <n v="0"/>
    <n v="0"/>
    <x v="4888"/>
  </r>
  <r>
    <s v="ORD-20245259"/>
    <d v="2024-02-14T00:00:00"/>
    <s v="CUST-1113"/>
    <s v="Titan Supermarkets"/>
    <x v="1"/>
    <x v="1"/>
    <s v="SP-08"/>
    <s v="Tariq Al-Mansoor"/>
    <s v="PROD-103"/>
    <x v="13"/>
    <s v="Personal Care"/>
    <n v="4.8"/>
    <n v="1.4"/>
    <n v="35"/>
    <n v="168"/>
    <n v="2.7000000000000001E-3"/>
    <n v="0.45"/>
    <n v="167.55"/>
    <n v="49"/>
    <n v="118.55"/>
    <n v="0"/>
    <n v="0"/>
    <n v="0"/>
    <x v="4889"/>
  </r>
  <r>
    <s v="ORD-20245260"/>
    <d v="2026-08-01T00:00:00"/>
    <s v="CUST-1092"/>
    <s v="Crown Wholesale"/>
    <x v="0"/>
    <x v="4"/>
    <s v="SP-02"/>
    <s v="Michael Chang"/>
    <s v="PROD-105"/>
    <x v="1"/>
    <s v="Personal Care"/>
    <n v="14.5"/>
    <n v="4.2"/>
    <n v="223"/>
    <n v="3233.5"/>
    <n v="0.12859999999999999"/>
    <n v="415.83"/>
    <n v="2817.67"/>
    <n v="936.6"/>
    <n v="1881.07"/>
    <n v="0"/>
    <n v="0"/>
    <n v="0"/>
    <x v="4890"/>
  </r>
  <r>
    <s v="ORD-20245261"/>
    <d v="2024-08-25T00:00:00"/>
    <s v="CUST-1067"/>
    <s v="Sterling Distributors"/>
    <x v="1"/>
    <x v="1"/>
    <s v="SP-08"/>
    <s v="Tariq Al-Mansoor"/>
    <s v="PROD-101"/>
    <x v="9"/>
    <s v="Personal Care"/>
    <n v="8.5"/>
    <n v="2.8"/>
    <n v="33"/>
    <n v="280.5"/>
    <n v="1.7399999999999999E-2"/>
    <n v="4.88"/>
    <n v="275.62"/>
    <n v="92.4"/>
    <n v="183.22"/>
    <n v="2"/>
    <n v="16.7"/>
    <n v="6.6"/>
    <x v="4891"/>
  </r>
  <r>
    <s v="ORD-20245262"/>
    <d v="2026-07-07T00:00:00"/>
    <s v="CUST-1028"/>
    <s v="Summit Wholesale"/>
    <x v="0"/>
    <x v="3"/>
    <s v="SP-02"/>
    <s v="Michael Chang"/>
    <s v="PROD-402"/>
    <x v="10"/>
    <s v="Household Essentials"/>
    <n v="6"/>
    <n v="4.2"/>
    <n v="132"/>
    <n v="792"/>
    <n v="7.1000000000000004E-3"/>
    <n v="5.62"/>
    <n v="786.38"/>
    <n v="554.4"/>
    <n v="231.98"/>
    <n v="0"/>
    <n v="0"/>
    <n v="0"/>
    <x v="4892"/>
  </r>
  <r>
    <s v="ORD-20245263"/>
    <d v="2026-05-15T00:00:00"/>
    <s v="CUST-1116"/>
    <s v="Titan Wholesale"/>
    <x v="3"/>
    <x v="1"/>
    <s v="SP-04"/>
    <s v="David Mueller"/>
    <s v="PROD-303"/>
    <x v="5"/>
    <s v="Food &amp; Beverage"/>
    <n v="11"/>
    <n v="6.8"/>
    <n v="10"/>
    <n v="110"/>
    <n v="3.4099999999999998E-2"/>
    <n v="3.75"/>
    <n v="106.25"/>
    <n v="68"/>
    <n v="38.25"/>
    <n v="0"/>
    <n v="0"/>
    <n v="0"/>
    <x v="3598"/>
  </r>
  <r>
    <s v="ORD-20245264"/>
    <d v="2025-06-16T00:00:00"/>
    <s v="CUST-1009"/>
    <s v="Apex Supermarkets"/>
    <x v="3"/>
    <x v="3"/>
    <s v="SP-04"/>
    <s v="David Mueller"/>
    <s v="PROD-403"/>
    <x v="11"/>
    <s v="Household Essentials"/>
    <n v="5.5"/>
    <n v="3.8"/>
    <n v="13"/>
    <n v="71.5"/>
    <n v="9.1000000000000004E-3"/>
    <n v="0.65"/>
    <n v="70.849999999999994"/>
    <n v="49.4"/>
    <n v="21.45"/>
    <n v="0"/>
    <n v="0"/>
    <n v="0"/>
    <x v="4893"/>
  </r>
  <r>
    <s v="ORD-20245265"/>
    <d v="2025-02-26T00:00:00"/>
    <s v="CUST-1024"/>
    <s v="Summit Retail"/>
    <x v="3"/>
    <x v="3"/>
    <s v="SP-03"/>
    <s v="Elena Rostova"/>
    <s v="PROD-301"/>
    <x v="2"/>
    <s v="Food &amp; Beverage"/>
    <n v="5"/>
    <n v="3.2"/>
    <n v="12"/>
    <n v="60"/>
    <n v="1.47E-2"/>
    <n v="0.88"/>
    <n v="59.12"/>
    <n v="38.4"/>
    <n v="20.72"/>
    <n v="0"/>
    <n v="0"/>
    <n v="0"/>
    <x v="4894"/>
  </r>
  <r>
    <s v="ORD-20245266"/>
    <d v="2025-12-18T00:00:00"/>
    <s v="CUST-1056"/>
    <s v="Pioneer Retail"/>
    <x v="1"/>
    <x v="2"/>
    <s v="SP-08"/>
    <s v="Tariq Al-Mansoor"/>
    <s v="PROD-204"/>
    <x v="12"/>
    <s v="Home Care"/>
    <n v="7.2"/>
    <n v="3.6"/>
    <n v="31"/>
    <n v="223.2"/>
    <n v="0.12959999999999999"/>
    <n v="28.93"/>
    <n v="194.27"/>
    <n v="111.6"/>
    <n v="82.67"/>
    <n v="0"/>
    <n v="0"/>
    <n v="0"/>
    <x v="4895"/>
  </r>
  <r>
    <s v="ORD-20245267"/>
    <d v="2026-07-06T00:00:00"/>
    <s v="CUST-1008"/>
    <s v="Apex Retail"/>
    <x v="0"/>
    <x v="1"/>
    <s v="SP-02"/>
    <s v="Michael Chang"/>
    <s v="PROD-103"/>
    <x v="13"/>
    <s v="Personal Care"/>
    <n v="4.8"/>
    <n v="1.4"/>
    <n v="14"/>
    <n v="67.2"/>
    <n v="8.0000000000000004E-4"/>
    <n v="0.05"/>
    <n v="67.150000000000006"/>
    <n v="19.600000000000001"/>
    <n v="47.55"/>
    <n v="0"/>
    <n v="0"/>
    <n v="0"/>
    <x v="4896"/>
  </r>
  <r>
    <s v="ORD-20245268"/>
    <d v="2025-01-16T00:00:00"/>
    <s v="CUST-1099"/>
    <s v="Atlas Distributors"/>
    <x v="4"/>
    <x v="2"/>
    <s v="SP-07"/>
    <s v="Carlos Mendez"/>
    <s v="PROD-201"/>
    <x v="14"/>
    <s v="Home Care"/>
    <n v="12"/>
    <n v="6.5"/>
    <n v="15"/>
    <n v="180"/>
    <n v="0.2452"/>
    <n v="44.14"/>
    <n v="135.86000000000001"/>
    <n v="97.5"/>
    <n v="38.36"/>
    <n v="0"/>
    <n v="0"/>
    <n v="0"/>
    <x v="788"/>
  </r>
  <r>
    <s v="ORD-20245269"/>
    <d v="2025-04-14T00:00:00"/>
    <s v="CUST-1027"/>
    <s v="Summit Distributors"/>
    <x v="3"/>
    <x v="0"/>
    <s v="SP-04"/>
    <s v="David Mueller"/>
    <s v="PROD-103"/>
    <x v="13"/>
    <s v="Personal Care"/>
    <n v="4.8"/>
    <n v="1.4"/>
    <n v="141"/>
    <n v="676.8"/>
    <n v="2.7300000000000001E-2"/>
    <n v="18.48"/>
    <n v="658.32"/>
    <n v="197.4"/>
    <n v="460.92"/>
    <n v="0"/>
    <n v="0"/>
    <n v="0"/>
    <x v="4897"/>
  </r>
  <r>
    <s v="ORD-20245270"/>
    <d v="2026-02-04T00:00:00"/>
    <s v="CUST-1073"/>
    <s v="Beacon Supermarkets"/>
    <x v="2"/>
    <x v="1"/>
    <s v="SP-05"/>
    <s v="Kenji Sato"/>
    <s v="PROD-104"/>
    <x v="6"/>
    <s v="Personal Care"/>
    <n v="9.9"/>
    <n v="3.1"/>
    <n v="20"/>
    <n v="198"/>
    <n v="0.45519999999999999"/>
    <n v="90.13"/>
    <n v="107.87"/>
    <n v="62"/>
    <n v="45.87"/>
    <n v="0"/>
    <n v="0"/>
    <n v="0"/>
    <x v="4898"/>
  </r>
  <r>
    <s v="ORD-20245271"/>
    <d v="2024-03-27T00:00:00"/>
    <s v="CUST-1087"/>
    <s v="Crest Direct"/>
    <x v="2"/>
    <x v="3"/>
    <s v="SP-06"/>
    <s v="Priya Sharma"/>
    <s v="PROD-201"/>
    <x v="14"/>
    <s v="Home Care"/>
    <n v="12"/>
    <n v="6.5"/>
    <n v="90"/>
    <n v="1080"/>
    <n v="0.35880000000000001"/>
    <n v="387.5"/>
    <n v="692.5"/>
    <n v="585"/>
    <n v="107.5"/>
    <n v="26"/>
    <n v="200.05"/>
    <n v="182"/>
    <x v="4899"/>
  </r>
  <r>
    <s v="ORD-20245272"/>
    <d v="2025-08-17T00:00:00"/>
    <s v="CUST-1102"/>
    <s v="Atlas Express"/>
    <x v="2"/>
    <x v="3"/>
    <s v="SP-05"/>
    <s v="Kenji Sato"/>
    <s v="PROD-301"/>
    <x v="2"/>
    <s v="Food &amp; Beverage"/>
    <n v="5"/>
    <n v="3.2"/>
    <n v="50"/>
    <n v="250"/>
    <n v="3.8999999999999998E-3"/>
    <n v="0.98"/>
    <n v="249.02"/>
    <n v="160"/>
    <n v="89.02"/>
    <n v="0"/>
    <n v="0"/>
    <n v="0"/>
    <x v="4900"/>
  </r>
  <r>
    <s v="ORD-20245273"/>
    <d v="2024-04-07T00:00:00"/>
    <s v="CUST-1049"/>
    <s v="Horizon Supermarkets"/>
    <x v="0"/>
    <x v="3"/>
    <s v="SP-01"/>
    <s v="Sarah Jenkins"/>
    <s v="PROD-404"/>
    <x v="16"/>
    <s v="Household Essentials"/>
    <n v="4.9000000000000004"/>
    <n v="3.1"/>
    <n v="79"/>
    <n v="387.1"/>
    <n v="1.2999999999999999E-3"/>
    <n v="0.5"/>
    <n v="386.6"/>
    <n v="244.9"/>
    <n v="141.69999999999999"/>
    <n v="0"/>
    <n v="0"/>
    <n v="0"/>
    <x v="4901"/>
  </r>
  <r>
    <s v="ORD-20245274"/>
    <d v="2025-06-01T00:00:00"/>
    <s v="CUST-1044"/>
    <s v="Vanguard Wholesale"/>
    <x v="4"/>
    <x v="1"/>
    <s v="SP-07"/>
    <s v="Carlos Mendez"/>
    <s v="PROD-202"/>
    <x v="4"/>
    <s v="Home Care"/>
    <n v="4.5"/>
    <n v="2.1"/>
    <n v="14"/>
    <n v="63"/>
    <n v="3.1300000000000001E-2"/>
    <n v="1.97"/>
    <n v="61.03"/>
    <n v="29.4"/>
    <n v="31.63"/>
    <n v="0"/>
    <n v="0"/>
    <n v="0"/>
    <x v="4902"/>
  </r>
  <r>
    <s v="ORD-20245275"/>
    <d v="2024-05-16T00:00:00"/>
    <s v="CUST-1024"/>
    <s v="Summit Retail"/>
    <x v="3"/>
    <x v="3"/>
    <s v="SP-04"/>
    <s v="David Mueller"/>
    <s v="PROD-105"/>
    <x v="1"/>
    <s v="Personal Care"/>
    <n v="14.5"/>
    <n v="4.2"/>
    <n v="25"/>
    <n v="362.5"/>
    <n v="1.9900000000000001E-2"/>
    <n v="7.21"/>
    <n v="355.29"/>
    <n v="105"/>
    <n v="250.29"/>
    <n v="0"/>
    <n v="0"/>
    <n v="0"/>
    <x v="4903"/>
  </r>
  <r>
    <s v="ORD-20245276"/>
    <d v="2025-10-14T00:00:00"/>
    <s v="CUST-1087"/>
    <s v="Crest Direct"/>
    <x v="2"/>
    <x v="3"/>
    <s v="SP-06"/>
    <s v="Priya Sharma"/>
    <s v="PROD-105"/>
    <x v="1"/>
    <s v="Personal Care"/>
    <n v="14.5"/>
    <n v="4.2"/>
    <n v="36"/>
    <n v="522"/>
    <n v="1.2699999999999999E-2"/>
    <n v="6.63"/>
    <n v="515.37"/>
    <n v="151.19999999999999"/>
    <n v="364.17"/>
    <n v="0"/>
    <n v="0"/>
    <n v="0"/>
    <x v="4904"/>
  </r>
  <r>
    <s v="ORD-20245277"/>
    <d v="2026-04-19T00:00:00"/>
    <s v="CUST-1118"/>
    <s v="Titan Express"/>
    <x v="0"/>
    <x v="3"/>
    <s v="SP-01"/>
    <s v="Sarah Jenkins"/>
    <s v="PROD-103"/>
    <x v="13"/>
    <s v="Personal Care"/>
    <n v="4.8"/>
    <n v="1.4"/>
    <n v="29"/>
    <n v="139.19999999999999"/>
    <n v="5.5999999999999999E-3"/>
    <n v="0.78"/>
    <n v="138.41999999999999"/>
    <n v="40.6"/>
    <n v="97.82"/>
    <n v="0"/>
    <n v="0"/>
    <n v="0"/>
    <x v="4905"/>
  </r>
  <r>
    <s v="ORD-20245278"/>
    <d v="2025-02-07T00:00:00"/>
    <s v="CUST-1030"/>
    <s v="Summit Express"/>
    <x v="3"/>
    <x v="3"/>
    <s v="SP-03"/>
    <s v="Elena Rostova"/>
    <s v="PROD-402"/>
    <x v="10"/>
    <s v="Household Essentials"/>
    <n v="6"/>
    <n v="4.2"/>
    <n v="143"/>
    <n v="858"/>
    <n v="4.1999999999999997E-3"/>
    <n v="3.6"/>
    <n v="854.4"/>
    <n v="600.6"/>
    <n v="253.8"/>
    <n v="0"/>
    <n v="0"/>
    <n v="0"/>
    <x v="4906"/>
  </r>
  <r>
    <s v="ORD-20245279"/>
    <d v="2024-03-17T00:00:00"/>
    <s v="CUST-1101"/>
    <s v="Atlas Stores"/>
    <x v="0"/>
    <x v="2"/>
    <s v="SP-01"/>
    <s v="Sarah Jenkins"/>
    <s v="PROD-203"/>
    <x v="0"/>
    <s v="Home Care"/>
    <n v="5.8"/>
    <n v="2.7"/>
    <n v="18"/>
    <n v="104.4"/>
    <n v="1.9599999999999999E-2"/>
    <n v="2.0499999999999998"/>
    <n v="102.35"/>
    <n v="48.6"/>
    <n v="53.75"/>
    <n v="0"/>
    <n v="0"/>
    <n v="0"/>
    <x v="4907"/>
  </r>
  <r>
    <s v="ORD-20245280"/>
    <d v="2025-08-29T00:00:00"/>
    <s v="CUST-1042"/>
    <s v="Vanguard Mart"/>
    <x v="0"/>
    <x v="1"/>
    <s v="SP-01"/>
    <s v="Sarah Jenkins"/>
    <s v="PROD-104"/>
    <x v="6"/>
    <s v="Personal Care"/>
    <n v="9.9"/>
    <n v="3.1"/>
    <n v="7"/>
    <n v="69.3"/>
    <n v="9.7999999999999997E-3"/>
    <n v="0.68"/>
    <n v="68.62"/>
    <n v="21.7"/>
    <n v="46.92"/>
    <n v="0"/>
    <n v="0"/>
    <n v="0"/>
    <x v="4908"/>
  </r>
  <r>
    <s v="ORD-20245281"/>
    <d v="2025-08-04T00:00:00"/>
    <s v="CUST-1034"/>
    <s v="Prime Mart"/>
    <x v="0"/>
    <x v="0"/>
    <s v="SP-01"/>
    <s v="Sarah Jenkins"/>
    <s v="PROD-105"/>
    <x v="1"/>
    <s v="Personal Care"/>
    <n v="14.5"/>
    <n v="4.2"/>
    <n v="80"/>
    <n v="1160"/>
    <n v="0.1338"/>
    <n v="155.21"/>
    <n v="1004.79"/>
    <n v="336"/>
    <n v="668.79"/>
    <n v="2"/>
    <n v="25.12"/>
    <n v="9.4"/>
    <x v="4909"/>
  </r>
  <r>
    <s v="ORD-20245282"/>
    <d v="2024-03-04T00:00:00"/>
    <s v="CUST-1021"/>
    <s v="Global Stores"/>
    <x v="0"/>
    <x v="0"/>
    <s v="SP-01"/>
    <s v="Sarah Jenkins"/>
    <s v="PROD-204"/>
    <x v="12"/>
    <s v="Home Care"/>
    <n v="7.2"/>
    <n v="3.6"/>
    <n v="86"/>
    <n v="619.20000000000005"/>
    <n v="1.5100000000000001E-2"/>
    <n v="9.35"/>
    <n v="609.85"/>
    <n v="309.60000000000002"/>
    <n v="300.25"/>
    <n v="0"/>
    <n v="0"/>
    <n v="0"/>
    <x v="4910"/>
  </r>
  <r>
    <s v="ORD-20245283"/>
    <d v="2025-03-21T00:00:00"/>
    <s v="CUST-1063"/>
    <s v="Pioneer Direct"/>
    <x v="4"/>
    <x v="2"/>
    <s v="SP-07"/>
    <s v="Carlos Mendez"/>
    <s v="PROD-404"/>
    <x v="16"/>
    <s v="Household Essentials"/>
    <n v="4.9000000000000004"/>
    <n v="3.1"/>
    <n v="29"/>
    <n v="142.1"/>
    <n v="4.2599999999999999E-2"/>
    <n v="6.05"/>
    <n v="136.05000000000001"/>
    <n v="89.9"/>
    <n v="46.15"/>
    <n v="6"/>
    <n v="28.15"/>
    <n v="21.6"/>
    <x v="4911"/>
  </r>
  <r>
    <s v="ORD-20245284"/>
    <d v="2025-11-09T00:00:00"/>
    <s v="CUST-1061"/>
    <s v="Pioneer Stores"/>
    <x v="0"/>
    <x v="3"/>
    <s v="SP-01"/>
    <s v="Sarah Jenkins"/>
    <s v="PROD-105"/>
    <x v="1"/>
    <s v="Personal Care"/>
    <n v="14.5"/>
    <n v="4.2"/>
    <n v="40"/>
    <n v="580"/>
    <n v="1.5699999999999999E-2"/>
    <n v="9.11"/>
    <n v="570.89"/>
    <n v="168"/>
    <n v="402.89"/>
    <n v="0"/>
    <n v="0"/>
    <n v="0"/>
    <x v="4912"/>
  </r>
  <r>
    <s v="ORD-20245285"/>
    <d v="2024-05-13T00:00:00"/>
    <s v="CUST-1014"/>
    <s v="Apex Express"/>
    <x v="3"/>
    <x v="3"/>
    <s v="SP-04"/>
    <s v="David Mueller"/>
    <s v="PROD-401"/>
    <x v="3"/>
    <s v="Household Essentials"/>
    <n v="10.5"/>
    <n v="7.5"/>
    <n v="85"/>
    <n v="892.5"/>
    <n v="2.6100000000000002E-2"/>
    <n v="23.29"/>
    <n v="869.21"/>
    <n v="637.5"/>
    <n v="231.71"/>
    <n v="0"/>
    <n v="0"/>
    <n v="0"/>
    <x v="4913"/>
  </r>
  <r>
    <s v="ORD-20245286"/>
    <d v="2024-08-30T00:00:00"/>
    <s v="CUST-1039"/>
    <s v="Prime Direct"/>
    <x v="3"/>
    <x v="3"/>
    <s v="SP-03"/>
    <s v="Elena Rostova"/>
    <s v="PROD-103"/>
    <x v="13"/>
    <s v="Personal Care"/>
    <n v="4.8"/>
    <n v="1.4"/>
    <n v="105"/>
    <n v="504"/>
    <n v="9.1999999999999998E-3"/>
    <n v="4.6399999999999997"/>
    <n v="499.36"/>
    <n v="147"/>
    <n v="352.36"/>
    <n v="0"/>
    <n v="0"/>
    <n v="0"/>
    <x v="4914"/>
  </r>
  <r>
    <s v="ORD-20245287"/>
    <d v="2024-10-25T00:00:00"/>
    <s v="CUST-1063"/>
    <s v="Pioneer Direct"/>
    <x v="4"/>
    <x v="2"/>
    <s v="SP-07"/>
    <s v="Carlos Mendez"/>
    <s v="PROD-404"/>
    <x v="16"/>
    <s v="Household Essentials"/>
    <n v="4.9000000000000004"/>
    <n v="3.1"/>
    <n v="65"/>
    <n v="318.5"/>
    <n v="7.22E-2"/>
    <n v="23"/>
    <n v="295.5"/>
    <n v="201.5"/>
    <n v="94"/>
    <n v="0"/>
    <n v="0"/>
    <n v="0"/>
    <x v="4915"/>
  </r>
  <r>
    <s v="ORD-20245288"/>
    <d v="2024-09-24T00:00:00"/>
    <s v="CUST-1104"/>
    <s v="Omega Retail"/>
    <x v="0"/>
    <x v="3"/>
    <s v="SP-01"/>
    <s v="Sarah Jenkins"/>
    <s v="PROD-105"/>
    <x v="1"/>
    <s v="Personal Care"/>
    <n v="14.5"/>
    <n v="4.2"/>
    <n v="164"/>
    <n v="2378"/>
    <n v="4.0300000000000002E-2"/>
    <n v="95.83"/>
    <n v="2282.17"/>
    <n v="688.8"/>
    <n v="1593.37"/>
    <n v="0"/>
    <n v="0"/>
    <n v="0"/>
    <x v="4916"/>
  </r>
  <r>
    <s v="ORD-20245289"/>
    <d v="2026-05-21T00:00:00"/>
    <s v="CUST-1106"/>
    <s v="Omega Mart"/>
    <x v="2"/>
    <x v="3"/>
    <s v="SP-06"/>
    <s v="Priya Sharma"/>
    <s v="PROD-101"/>
    <x v="9"/>
    <s v="Personal Care"/>
    <n v="8.5"/>
    <n v="2.8"/>
    <n v="74"/>
    <n v="629"/>
    <n v="1.0999999999999999E-2"/>
    <n v="6.92"/>
    <n v="622.08000000000004"/>
    <n v="207.2"/>
    <n v="414.88"/>
    <n v="0"/>
    <n v="0"/>
    <n v="0"/>
    <x v="4917"/>
  </r>
  <r>
    <s v="ORD-20245290"/>
    <d v="2024-11-18T00:00:00"/>
    <s v="CUST-1108"/>
    <s v="Omega Wholesale"/>
    <x v="0"/>
    <x v="4"/>
    <s v="SP-02"/>
    <s v="Michael Chang"/>
    <s v="PROD-202"/>
    <x v="4"/>
    <s v="Home Care"/>
    <n v="4.5"/>
    <n v="2.1"/>
    <n v="26"/>
    <n v="117"/>
    <n v="7.6100000000000001E-2"/>
    <n v="8.9"/>
    <n v="108.1"/>
    <n v="54.6"/>
    <n v="53.5"/>
    <n v="0"/>
    <n v="0"/>
    <n v="0"/>
    <x v="4918"/>
  </r>
  <r>
    <s v="ORD-20245291"/>
    <d v="2026-08-06T00:00:00"/>
    <s v="CUST-1021"/>
    <s v="Global Stores"/>
    <x v="0"/>
    <x v="0"/>
    <s v="SP-02"/>
    <s v="Michael Chang"/>
    <s v="PROD-104"/>
    <x v="6"/>
    <s v="Personal Care"/>
    <n v="9.9"/>
    <n v="3.1"/>
    <n v="246"/>
    <n v="2435.4"/>
    <n v="0.45800000000000002"/>
    <n v="1115.4100000000001"/>
    <n v="1319.99"/>
    <n v="762.6"/>
    <n v="557.39"/>
    <n v="0"/>
    <n v="0"/>
    <n v="0"/>
    <x v="4919"/>
  </r>
  <r>
    <s v="ORD-20245292"/>
    <d v="2026-03-31T00:00:00"/>
    <s v="CUST-1018"/>
    <s v="Global Mart"/>
    <x v="0"/>
    <x v="3"/>
    <s v="SP-02"/>
    <s v="Michael Chang"/>
    <s v="PROD-404"/>
    <x v="16"/>
    <s v="Household Essentials"/>
    <n v="4.9000000000000004"/>
    <n v="3.1"/>
    <n v="34"/>
    <n v="166.6"/>
    <n v="6.6E-3"/>
    <n v="1.1000000000000001"/>
    <n v="165.5"/>
    <n v="105.4"/>
    <n v="60.1"/>
    <n v="0"/>
    <n v="0"/>
    <n v="0"/>
    <x v="1690"/>
  </r>
  <r>
    <s v="ORD-20245293"/>
    <d v="2025-02-06T00:00:00"/>
    <s v="CUST-1104"/>
    <s v="Omega Retail"/>
    <x v="0"/>
    <x v="3"/>
    <s v="SP-02"/>
    <s v="Michael Chang"/>
    <s v="PROD-105"/>
    <x v="1"/>
    <s v="Personal Care"/>
    <n v="14.5"/>
    <n v="4.2"/>
    <n v="18"/>
    <n v="261"/>
    <n v="2.1899999999999999E-2"/>
    <n v="5.72"/>
    <n v="255.28"/>
    <n v="75.599999999999994"/>
    <n v="179.68"/>
    <n v="4"/>
    <n v="56.73"/>
    <n v="18.8"/>
    <x v="4920"/>
  </r>
  <r>
    <s v="ORD-20245294"/>
    <d v="2025-12-18T00:00:00"/>
    <s v="CUST-1033"/>
    <s v="Prime Supermarkets"/>
    <x v="0"/>
    <x v="2"/>
    <s v="SP-02"/>
    <s v="Michael Chang"/>
    <s v="PROD-403"/>
    <x v="11"/>
    <s v="Household Essentials"/>
    <n v="5.5"/>
    <n v="3.8"/>
    <n v="58"/>
    <n v="319"/>
    <n v="0.15240000000000001"/>
    <n v="48.62"/>
    <n v="270.38"/>
    <n v="220.4"/>
    <n v="49.98"/>
    <n v="0"/>
    <n v="0"/>
    <n v="0"/>
    <x v="1895"/>
  </r>
  <r>
    <s v="ORD-20245295"/>
    <d v="2026-05-01T00:00:00"/>
    <s v="CUST-1011"/>
    <s v="Apex Distributors"/>
    <x v="0"/>
    <x v="1"/>
    <s v="SP-01"/>
    <s v="Sarah Jenkins"/>
    <s v="PROD-202"/>
    <x v="4"/>
    <s v="Home Care"/>
    <n v="4.5"/>
    <n v="2.1"/>
    <n v="63"/>
    <n v="283.5"/>
    <n v="9.9000000000000008E-3"/>
    <n v="2.81"/>
    <n v="280.69"/>
    <n v="132.30000000000001"/>
    <n v="148.38999999999999"/>
    <n v="0"/>
    <n v="0"/>
    <n v="0"/>
    <x v="4921"/>
  </r>
  <r>
    <s v="ORD-20245296"/>
    <d v="2026-01-23T00:00:00"/>
    <s v="CUST-1052"/>
    <s v="Horizon Wholesale"/>
    <x v="4"/>
    <x v="3"/>
    <s v="SP-07"/>
    <s v="Carlos Mendez"/>
    <s v="PROD-101"/>
    <x v="9"/>
    <s v="Personal Care"/>
    <n v="8.5"/>
    <n v="2.8"/>
    <n v="63"/>
    <n v="535.5"/>
    <n v="2.2000000000000001E-3"/>
    <n v="1.18"/>
    <n v="534.32000000000005"/>
    <n v="176.4"/>
    <n v="357.92"/>
    <n v="0"/>
    <n v="0"/>
    <n v="0"/>
    <x v="4922"/>
  </r>
  <r>
    <s v="ORD-20245297"/>
    <d v="2024-11-30T00:00:00"/>
    <s v="CUST-1062"/>
    <s v="Pioneer Express"/>
    <x v="0"/>
    <x v="1"/>
    <s v="SP-01"/>
    <s v="Sarah Jenkins"/>
    <s v="PROD-301"/>
    <x v="2"/>
    <s v="Food &amp; Beverage"/>
    <n v="5"/>
    <n v="3.2"/>
    <n v="40"/>
    <n v="200"/>
    <n v="5.1000000000000004E-3"/>
    <n v="1.02"/>
    <n v="198.98"/>
    <n v="128"/>
    <n v="70.98"/>
    <n v="0"/>
    <n v="0"/>
    <n v="0"/>
    <x v="4923"/>
  </r>
  <r>
    <s v="ORD-20245298"/>
    <d v="2024-11-21T00:00:00"/>
    <s v="CUST-1098"/>
    <s v="Atlas Mart"/>
    <x v="2"/>
    <x v="2"/>
    <s v="SP-06"/>
    <s v="Priya Sharma"/>
    <s v="PROD-403"/>
    <x v="11"/>
    <s v="Household Essentials"/>
    <n v="5.5"/>
    <n v="3.8"/>
    <n v="13"/>
    <n v="71.5"/>
    <n v="0.13550000000000001"/>
    <n v="9.69"/>
    <n v="61.81"/>
    <n v="49.4"/>
    <n v="12.41"/>
    <n v="0"/>
    <n v="0"/>
    <n v="0"/>
    <x v="613"/>
  </r>
  <r>
    <s v="ORD-20245299"/>
    <d v="2025-04-08T00:00:00"/>
    <s v="CUST-1070"/>
    <s v="Sterling Express"/>
    <x v="1"/>
    <x v="3"/>
    <s v="SP-08"/>
    <s v="Tariq Al-Mansoor"/>
    <s v="PROD-303"/>
    <x v="5"/>
    <s v="Food &amp; Beverage"/>
    <n v="11"/>
    <n v="6.8"/>
    <n v="85"/>
    <n v="935"/>
    <n v="9.7999999999999997E-3"/>
    <n v="9.16"/>
    <n v="925.84"/>
    <n v="578"/>
    <n v="347.84"/>
    <n v="0"/>
    <n v="0"/>
    <n v="0"/>
    <x v="4924"/>
  </r>
  <r>
    <s v="ORD-20245300"/>
    <d v="2024-10-05T00:00:00"/>
    <s v="CUST-1040"/>
    <s v="Vanguard Retail"/>
    <x v="4"/>
    <x v="4"/>
    <s v="SP-07"/>
    <s v="Carlos Mendez"/>
    <s v="PROD-102"/>
    <x v="15"/>
    <s v="Personal Care"/>
    <n v="6.2"/>
    <n v="1.9"/>
    <n v="58"/>
    <n v="359.6"/>
    <n v="4.7500000000000001E-2"/>
    <n v="17.079999999999998"/>
    <n v="342.52"/>
    <n v="110.2"/>
    <n v="232.32"/>
    <n v="12"/>
    <n v="70.87"/>
    <n v="28.8"/>
    <x v="4925"/>
  </r>
  <r>
    <s v="ORD-20245301"/>
    <d v="2024-08-27T00:00:00"/>
    <s v="CUST-1059"/>
    <s v="Pioneer Distributors"/>
    <x v="4"/>
    <x v="1"/>
    <s v="SP-07"/>
    <s v="Carlos Mendez"/>
    <s v="PROD-203"/>
    <x v="0"/>
    <s v="Home Care"/>
    <n v="5.8"/>
    <n v="2.7"/>
    <n v="31"/>
    <n v="179.8"/>
    <n v="1.7600000000000001E-2"/>
    <n v="3.16"/>
    <n v="176.64"/>
    <n v="83.7"/>
    <n v="92.94"/>
    <n v="0"/>
    <n v="0"/>
    <n v="0"/>
    <x v="4926"/>
  </r>
  <r>
    <s v="ORD-20245302"/>
    <d v="2024-03-17T00:00:00"/>
    <s v="CUST-1083"/>
    <s v="Crest Distributors"/>
    <x v="0"/>
    <x v="3"/>
    <s v="SP-01"/>
    <s v="Sarah Jenkins"/>
    <s v="PROD-303"/>
    <x v="5"/>
    <s v="Food &amp; Beverage"/>
    <n v="11"/>
    <n v="6.8"/>
    <n v="77"/>
    <n v="847"/>
    <n v="3.5999999999999999E-3"/>
    <n v="3.05"/>
    <n v="843.95"/>
    <n v="523.6"/>
    <n v="320.35000000000002"/>
    <n v="0"/>
    <n v="0"/>
    <n v="0"/>
    <x v="4927"/>
  </r>
  <r>
    <s v="ORD-20245303"/>
    <d v="2026-08-24T00:00:00"/>
    <s v="CUST-1012"/>
    <s v="Apex Wholesale"/>
    <x v="3"/>
    <x v="2"/>
    <s v="SP-04"/>
    <s v="David Mueller"/>
    <s v="PROD-103"/>
    <x v="13"/>
    <s v="Personal Care"/>
    <n v="4.8"/>
    <n v="1.4"/>
    <n v="52"/>
    <n v="249.6"/>
    <n v="0.19819999999999999"/>
    <n v="49.47"/>
    <n v="200.13"/>
    <n v="72.8"/>
    <n v="127.33"/>
    <n v="0"/>
    <n v="0"/>
    <n v="0"/>
    <x v="4285"/>
  </r>
  <r>
    <s v="ORD-20245304"/>
    <d v="2024-07-26T00:00:00"/>
    <s v="CUST-1002"/>
    <s v="Metro Mart"/>
    <x v="0"/>
    <x v="3"/>
    <s v="SP-02"/>
    <s v="Michael Chang"/>
    <s v="PROD-404"/>
    <x v="16"/>
    <s v="Household Essentials"/>
    <n v="4.9000000000000004"/>
    <n v="3.1"/>
    <n v="57"/>
    <n v="279.3"/>
    <n v="0.36809999999999998"/>
    <n v="102.81"/>
    <n v="176.49"/>
    <n v="176.7"/>
    <n v="-0.21"/>
    <n v="7"/>
    <n v="21.67"/>
    <n v="25.2"/>
    <x v="4928"/>
  </r>
  <r>
    <s v="ORD-20245305"/>
    <d v="2024-05-19T00:00:00"/>
    <s v="CUST-1062"/>
    <s v="Pioneer Express"/>
    <x v="0"/>
    <x v="1"/>
    <s v="SP-01"/>
    <s v="Sarah Jenkins"/>
    <s v="PROD-402"/>
    <x v="10"/>
    <s v="Household Essentials"/>
    <n v="6"/>
    <n v="4.2"/>
    <n v="26"/>
    <n v="156"/>
    <n v="1.2E-2"/>
    <n v="1.87"/>
    <n v="154.13"/>
    <n v="109.2"/>
    <n v="44.93"/>
    <n v="0"/>
    <n v="0"/>
    <n v="0"/>
    <x v="4929"/>
  </r>
  <r>
    <s v="ORD-20245306"/>
    <d v="2026-03-09T00:00:00"/>
    <s v="CUST-1061"/>
    <s v="Pioneer Stores"/>
    <x v="0"/>
    <x v="3"/>
    <s v="SP-01"/>
    <s v="Sarah Jenkins"/>
    <s v="PROD-105"/>
    <x v="1"/>
    <s v="Personal Care"/>
    <n v="14.5"/>
    <n v="4.2"/>
    <n v="432"/>
    <n v="6264"/>
    <n v="2.24E-2"/>
    <n v="140.31"/>
    <n v="6123.69"/>
    <n v="1814.4"/>
    <n v="4309.29"/>
    <n v="0"/>
    <n v="0"/>
    <n v="0"/>
    <x v="4930"/>
  </r>
  <r>
    <s v="ORD-20245307"/>
    <d v="2026-02-27T00:00:00"/>
    <s v="CUST-1065"/>
    <s v="Sterling Supermarkets"/>
    <x v="3"/>
    <x v="3"/>
    <s v="SP-04"/>
    <s v="David Mueller"/>
    <s v="PROD-105"/>
    <x v="1"/>
    <s v="Personal Care"/>
    <n v="14.5"/>
    <n v="4.2"/>
    <n v="135"/>
    <n v="1957.5"/>
    <n v="8.0000000000000004E-4"/>
    <n v="1.57"/>
    <n v="1955.93"/>
    <n v="567"/>
    <n v="1388.93"/>
    <n v="0"/>
    <n v="0"/>
    <n v="0"/>
    <x v="4931"/>
  </r>
  <r>
    <s v="ORD-20245308"/>
    <d v="2025-08-21T00:00:00"/>
    <s v="CUST-1059"/>
    <s v="Pioneer Distributors"/>
    <x v="4"/>
    <x v="1"/>
    <s v="SP-07"/>
    <s v="Carlos Mendez"/>
    <s v="PROD-203"/>
    <x v="0"/>
    <s v="Home Care"/>
    <n v="5.8"/>
    <n v="2.7"/>
    <n v="13"/>
    <n v="75.400000000000006"/>
    <n v="2.0000000000000001E-4"/>
    <n v="0.02"/>
    <n v="75.38"/>
    <n v="35.1"/>
    <n v="40.28"/>
    <n v="0"/>
    <n v="0"/>
    <n v="0"/>
    <x v="4932"/>
  </r>
  <r>
    <s v="ORD-20245309"/>
    <d v="2024-04-21T00:00:00"/>
    <s v="CUST-1093"/>
    <s v="Crown Stores"/>
    <x v="4"/>
    <x v="4"/>
    <s v="SP-07"/>
    <s v="Carlos Mendez"/>
    <s v="PROD-203"/>
    <x v="0"/>
    <s v="Home Care"/>
    <n v="5.8"/>
    <n v="2.7"/>
    <n v="133"/>
    <n v="771.4"/>
    <n v="4.0899999999999999E-2"/>
    <n v="31.55"/>
    <n v="739.85"/>
    <n v="359.1"/>
    <n v="380.75"/>
    <n v="0"/>
    <n v="0"/>
    <n v="0"/>
    <x v="4933"/>
  </r>
  <r>
    <s v="ORD-20245310"/>
    <d v="2024-06-08T00:00:00"/>
    <s v="CUST-1020"/>
    <s v="Global Wholesale"/>
    <x v="0"/>
    <x v="1"/>
    <s v="SP-02"/>
    <s v="Michael Chang"/>
    <s v="PROD-404"/>
    <x v="16"/>
    <s v="Household Essentials"/>
    <n v="4.9000000000000004"/>
    <n v="3.1"/>
    <n v="3"/>
    <n v="14.7"/>
    <n v="8.3999999999999995E-3"/>
    <n v="0.12"/>
    <n v="14.58"/>
    <n v="9.3000000000000007"/>
    <n v="5.28"/>
    <n v="0"/>
    <n v="0"/>
    <n v="0"/>
    <x v="4934"/>
  </r>
  <r>
    <s v="ORD-20245311"/>
    <d v="2024-04-18T00:00:00"/>
    <s v="CUST-1027"/>
    <s v="Summit Distributors"/>
    <x v="3"/>
    <x v="0"/>
    <s v="SP-04"/>
    <s v="David Mueller"/>
    <s v="PROD-102"/>
    <x v="15"/>
    <s v="Personal Care"/>
    <n v="6.2"/>
    <n v="1.9"/>
    <n v="22"/>
    <n v="136.4"/>
    <n v="6.1600000000000002E-2"/>
    <n v="8.4"/>
    <n v="128"/>
    <n v="41.8"/>
    <n v="86.2"/>
    <n v="0"/>
    <n v="0"/>
    <n v="0"/>
    <x v="4935"/>
  </r>
  <r>
    <s v="ORD-20245312"/>
    <d v="2024-06-17T00:00:00"/>
    <s v="CUST-1019"/>
    <s v="Global Distributors"/>
    <x v="2"/>
    <x v="1"/>
    <s v="SP-06"/>
    <s v="Priya Sharma"/>
    <s v="PROD-104"/>
    <x v="6"/>
    <s v="Personal Care"/>
    <n v="9.9"/>
    <n v="3.1"/>
    <n v="22"/>
    <n v="217.8"/>
    <n v="0.35859999999999997"/>
    <n v="78.099999999999994"/>
    <n v="139.69999999999999"/>
    <n v="68.2"/>
    <n v="71.5"/>
    <n v="0"/>
    <n v="0"/>
    <n v="0"/>
    <x v="4936"/>
  </r>
  <r>
    <s v="ORD-20245313"/>
    <d v="2025-04-05T00:00:00"/>
    <s v="CUST-1054"/>
    <s v="Horizon Express"/>
    <x v="0"/>
    <x v="3"/>
    <s v="SP-02"/>
    <s v="Michael Chang"/>
    <s v="PROD-204"/>
    <x v="12"/>
    <s v="Home Care"/>
    <n v="7.2"/>
    <n v="3.6"/>
    <n v="99"/>
    <n v="712.8"/>
    <n v="7.1000000000000004E-3"/>
    <n v="5.0599999999999996"/>
    <n v="707.74"/>
    <n v="356.4"/>
    <n v="351.34"/>
    <n v="0"/>
    <n v="0"/>
    <n v="0"/>
    <x v="4937"/>
  </r>
  <r>
    <s v="ORD-20245314"/>
    <d v="2025-04-22T00:00:00"/>
    <s v="CUST-1076"/>
    <s v="Beacon Wholesale"/>
    <x v="0"/>
    <x v="1"/>
    <s v="SP-02"/>
    <s v="Michael Chang"/>
    <s v="PROD-301"/>
    <x v="2"/>
    <s v="Food &amp; Beverage"/>
    <n v="5"/>
    <n v="3.2"/>
    <n v="4"/>
    <n v="20"/>
    <n v="1.7299999999999999E-2"/>
    <n v="0.35"/>
    <n v="19.649999999999999"/>
    <n v="12.8"/>
    <n v="6.85"/>
    <n v="0"/>
    <n v="0"/>
    <n v="0"/>
    <x v="4938"/>
  </r>
  <r>
    <s v="ORD-20245315"/>
    <d v="2024-11-17T00:00:00"/>
    <s v="CUST-1024"/>
    <s v="Summit Retail"/>
    <x v="3"/>
    <x v="3"/>
    <s v="SP-03"/>
    <s v="Elena Rostova"/>
    <s v="PROD-401"/>
    <x v="3"/>
    <s v="Household Essentials"/>
    <n v="10.5"/>
    <n v="7.5"/>
    <n v="37"/>
    <n v="388.5"/>
    <n v="0.36020000000000002"/>
    <n v="139.94"/>
    <n v="248.56"/>
    <n v="277.5"/>
    <n v="-28.94"/>
    <n v="0"/>
    <n v="0"/>
    <n v="0"/>
    <x v="4939"/>
  </r>
  <r>
    <s v="ORD-20245316"/>
    <d v="2025-02-20T00:00:00"/>
    <s v="CUST-1097"/>
    <s v="Atlas Supermarkets"/>
    <x v="0"/>
    <x v="1"/>
    <s v="SP-02"/>
    <s v="Michael Chang"/>
    <s v="PROD-105"/>
    <x v="1"/>
    <s v="Personal Care"/>
    <n v="14.5"/>
    <n v="4.2"/>
    <n v="8"/>
    <n v="116"/>
    <n v="6.9999999999999999E-4"/>
    <n v="0.08"/>
    <n v="115.92"/>
    <n v="33.6"/>
    <n v="82.32"/>
    <n v="0"/>
    <n v="0"/>
    <n v="0"/>
    <x v="4940"/>
  </r>
  <r>
    <s v="ORD-20245317"/>
    <d v="2024-05-03T00:00:00"/>
    <s v="CUST-1110"/>
    <s v="Omega Express"/>
    <x v="2"/>
    <x v="4"/>
    <s v="SP-06"/>
    <s v="Priya Sharma"/>
    <s v="PROD-402"/>
    <x v="10"/>
    <s v="Household Essentials"/>
    <n v="6"/>
    <n v="4.2"/>
    <n v="258"/>
    <n v="1548"/>
    <n v="7.0599999999999996E-2"/>
    <n v="109.29"/>
    <n v="1438.71"/>
    <n v="1083.5999999999999"/>
    <n v="355.11"/>
    <n v="0"/>
    <n v="0"/>
    <n v="0"/>
    <x v="4941"/>
  </r>
  <r>
    <s v="ORD-20245318"/>
    <d v="2025-07-02T00:00:00"/>
    <s v="CUST-1027"/>
    <s v="Summit Distributors"/>
    <x v="3"/>
    <x v="0"/>
    <s v="SP-03"/>
    <s v="Elena Rostova"/>
    <s v="PROD-402"/>
    <x v="10"/>
    <s v="Household Essentials"/>
    <n v="6"/>
    <n v="4.2"/>
    <n v="277"/>
    <n v="1662"/>
    <n v="0.46239999999999998"/>
    <n v="768.51"/>
    <n v="893.49"/>
    <n v="1163.4000000000001"/>
    <n v="-269.91000000000003"/>
    <n v="0"/>
    <n v="0"/>
    <n v="0"/>
    <x v="4942"/>
  </r>
  <r>
    <s v="ORD-20245319"/>
    <d v="2025-01-01T00:00:00"/>
    <s v="CUST-1071"/>
    <s v="Sterling Direct"/>
    <x v="3"/>
    <x v="1"/>
    <s v="SP-03"/>
    <s v="Elena Rostova"/>
    <s v="PROD-301"/>
    <x v="2"/>
    <s v="Food &amp; Beverage"/>
    <n v="5"/>
    <n v="3.2"/>
    <n v="4"/>
    <n v="20"/>
    <n v="1E-4"/>
    <n v="0"/>
    <n v="20"/>
    <n v="12.8"/>
    <n v="7.2"/>
    <n v="0"/>
    <n v="0"/>
    <n v="0"/>
    <x v="23"/>
  </r>
  <r>
    <s v="ORD-20245320"/>
    <d v="2026-02-27T00:00:00"/>
    <s v="CUST-1093"/>
    <s v="Crown Stores"/>
    <x v="4"/>
    <x v="4"/>
    <s v="SP-07"/>
    <s v="Carlos Mendez"/>
    <s v="PROD-404"/>
    <x v="16"/>
    <s v="Household Essentials"/>
    <n v="4.9000000000000004"/>
    <n v="3.1"/>
    <n v="398"/>
    <n v="1950.2"/>
    <n v="2.8500000000000001E-2"/>
    <n v="55.58"/>
    <n v="1894.62"/>
    <n v="1233.8"/>
    <n v="660.82"/>
    <n v="0"/>
    <n v="0"/>
    <n v="0"/>
    <x v="4943"/>
  </r>
  <r>
    <s v="ORD-20245321"/>
    <d v="2024-07-31T00:00:00"/>
    <s v="CUST-1060"/>
    <s v="Pioneer Wholesale"/>
    <x v="4"/>
    <x v="2"/>
    <s v="SP-07"/>
    <s v="Carlos Mendez"/>
    <s v="PROD-204"/>
    <x v="12"/>
    <s v="Home Care"/>
    <n v="7.2"/>
    <n v="3.6"/>
    <n v="12"/>
    <n v="86.4"/>
    <n v="0.29210000000000003"/>
    <n v="25.24"/>
    <n v="61.16"/>
    <n v="43.2"/>
    <n v="17.96"/>
    <n v="0"/>
    <n v="0"/>
    <n v="0"/>
    <x v="2825"/>
  </r>
  <r>
    <s v="ORD-20245322"/>
    <d v="2025-04-07T00:00:00"/>
    <s v="CUST-1068"/>
    <s v="Sterling Wholesale"/>
    <x v="3"/>
    <x v="4"/>
    <s v="SP-03"/>
    <s v="Elena Rostova"/>
    <s v="PROD-304"/>
    <x v="8"/>
    <s v="Food &amp; Beverage"/>
    <n v="4.2"/>
    <n v="2.8"/>
    <n v="96"/>
    <n v="403.2"/>
    <n v="3.8800000000000001E-2"/>
    <n v="15.64"/>
    <n v="387.56"/>
    <n v="268.8"/>
    <n v="118.76"/>
    <n v="0"/>
    <n v="0"/>
    <n v="0"/>
    <x v="3706"/>
  </r>
  <r>
    <s v="ORD-20245323"/>
    <d v="2024-11-11T00:00:00"/>
    <s v="CUST-1059"/>
    <s v="Pioneer Distributors"/>
    <x v="4"/>
    <x v="1"/>
    <s v="SP-07"/>
    <s v="Carlos Mendez"/>
    <s v="PROD-101"/>
    <x v="9"/>
    <s v="Personal Care"/>
    <n v="8.5"/>
    <n v="2.8"/>
    <n v="2"/>
    <n v="17"/>
    <n v="1.9E-3"/>
    <n v="0.03"/>
    <n v="16.97"/>
    <n v="5.6"/>
    <n v="11.37"/>
    <n v="0"/>
    <n v="0"/>
    <n v="0"/>
    <x v="4944"/>
  </r>
  <r>
    <s v="ORD-20245324"/>
    <d v="2025-04-19T00:00:00"/>
    <s v="CUST-1062"/>
    <s v="Pioneer Express"/>
    <x v="0"/>
    <x v="1"/>
    <s v="SP-02"/>
    <s v="Michael Chang"/>
    <s v="PROD-103"/>
    <x v="13"/>
    <s v="Personal Care"/>
    <n v="4.8"/>
    <n v="1.4"/>
    <n v="11"/>
    <n v="52.8"/>
    <n v="3.4500000000000003E-2"/>
    <n v="1.82"/>
    <n v="50.98"/>
    <n v="15.4"/>
    <n v="35.58"/>
    <n v="0"/>
    <n v="0"/>
    <n v="0"/>
    <x v="4945"/>
  </r>
  <r>
    <s v="ORD-20245325"/>
    <d v="2024-09-28T00:00:00"/>
    <s v="CUST-1099"/>
    <s v="Atlas Distributors"/>
    <x v="4"/>
    <x v="2"/>
    <s v="SP-07"/>
    <s v="Carlos Mendez"/>
    <s v="PROD-302"/>
    <x v="7"/>
    <s v="Food &amp; Beverage"/>
    <n v="3.8"/>
    <n v="2.6"/>
    <n v="2"/>
    <n v="7.6"/>
    <n v="9.7100000000000006E-2"/>
    <n v="0.74"/>
    <n v="6.86"/>
    <n v="5.2"/>
    <n v="1.66"/>
    <n v="0"/>
    <n v="0"/>
    <n v="0"/>
    <x v="4946"/>
  </r>
  <r>
    <s v="ORD-20245326"/>
    <d v="2026-05-22T00:00:00"/>
    <s v="CUST-1116"/>
    <s v="Titan Wholesale"/>
    <x v="3"/>
    <x v="1"/>
    <s v="SP-04"/>
    <s v="David Mueller"/>
    <s v="PROD-401"/>
    <x v="3"/>
    <s v="Household Essentials"/>
    <n v="10.5"/>
    <n v="7.5"/>
    <n v="89"/>
    <n v="934.5"/>
    <n v="3.6600000000000001E-2"/>
    <n v="34.200000000000003"/>
    <n v="900.3"/>
    <n v="667.5"/>
    <n v="232.8"/>
    <n v="0"/>
    <n v="0"/>
    <n v="0"/>
    <x v="4947"/>
  </r>
  <r>
    <s v="ORD-20245327"/>
    <d v="2024-05-02T00:00:00"/>
    <s v="CUST-1010"/>
    <s v="Apex Mart"/>
    <x v="2"/>
    <x v="3"/>
    <s v="SP-06"/>
    <s v="Priya Sharma"/>
    <s v="PROD-304"/>
    <x v="8"/>
    <s v="Food &amp; Beverage"/>
    <n v="4.2"/>
    <n v="2.8"/>
    <n v="85"/>
    <n v="357"/>
    <n v="0.43840000000000001"/>
    <n v="156.51"/>
    <n v="200.49"/>
    <n v="238"/>
    <n v="-37.51"/>
    <n v="0"/>
    <n v="0"/>
    <n v="0"/>
    <x v="4948"/>
  </r>
  <r>
    <s v="ORD-20245328"/>
    <d v="2024-04-02T00:00:00"/>
    <s v="CUST-1115"/>
    <s v="Titan Distributors"/>
    <x v="2"/>
    <x v="1"/>
    <s v="SP-05"/>
    <s v="Kenji Sato"/>
    <s v="PROD-104"/>
    <x v="6"/>
    <s v="Personal Care"/>
    <n v="9.9"/>
    <n v="3.1"/>
    <n v="9"/>
    <n v="89.1"/>
    <n v="7.7000000000000002E-3"/>
    <n v="0.69"/>
    <n v="88.41"/>
    <n v="27.9"/>
    <n v="60.51"/>
    <n v="0"/>
    <n v="0"/>
    <n v="0"/>
    <x v="4949"/>
  </r>
  <r>
    <s v="ORD-20245329"/>
    <d v="2024-06-10T00:00:00"/>
    <s v="CUST-1076"/>
    <s v="Beacon Wholesale"/>
    <x v="0"/>
    <x v="1"/>
    <s v="SP-01"/>
    <s v="Sarah Jenkins"/>
    <s v="PROD-201"/>
    <x v="14"/>
    <s v="Home Care"/>
    <n v="12"/>
    <n v="6.5"/>
    <n v="7"/>
    <n v="84"/>
    <n v="3.6499999999999998E-2"/>
    <n v="3.07"/>
    <n v="80.930000000000007"/>
    <n v="45.5"/>
    <n v="35.43"/>
    <n v="0"/>
    <n v="0"/>
    <n v="0"/>
    <x v="4950"/>
  </r>
  <r>
    <s v="ORD-20245330"/>
    <d v="2026-04-06T00:00:00"/>
    <s v="CUST-1085"/>
    <s v="Crest Stores"/>
    <x v="2"/>
    <x v="3"/>
    <s v="SP-05"/>
    <s v="Kenji Sato"/>
    <s v="PROD-403"/>
    <x v="11"/>
    <s v="Household Essentials"/>
    <n v="5.5"/>
    <n v="3.8"/>
    <n v="21"/>
    <n v="115.5"/>
    <n v="6.3E-3"/>
    <n v="0.73"/>
    <n v="114.77"/>
    <n v="79.8"/>
    <n v="34.97"/>
    <n v="0"/>
    <n v="0"/>
    <n v="0"/>
    <x v="4951"/>
  </r>
  <r>
    <s v="ORD-20245331"/>
    <d v="2025-12-03T00:00:00"/>
    <s v="CUST-1031"/>
    <s v="Summit Direct"/>
    <x v="4"/>
    <x v="1"/>
    <s v="SP-07"/>
    <s v="Carlos Mendez"/>
    <s v="PROD-201"/>
    <x v="14"/>
    <s v="Home Care"/>
    <n v="12"/>
    <n v="6.5"/>
    <n v="16"/>
    <n v="192"/>
    <n v="1.55E-2"/>
    <n v="2.98"/>
    <n v="189.02"/>
    <n v="104"/>
    <n v="85.02"/>
    <n v="0"/>
    <n v="0"/>
    <n v="0"/>
    <x v="4952"/>
  </r>
  <r>
    <s v="ORD-20245332"/>
    <d v="2024-11-07T00:00:00"/>
    <s v="CUST-1086"/>
    <s v="Crest Express"/>
    <x v="3"/>
    <x v="3"/>
    <s v="SP-04"/>
    <s v="David Mueller"/>
    <s v="PROD-105"/>
    <x v="1"/>
    <s v="Personal Care"/>
    <n v="14.5"/>
    <n v="4.2"/>
    <n v="23"/>
    <n v="333.5"/>
    <n v="6.6900000000000001E-2"/>
    <n v="22.31"/>
    <n v="311.19"/>
    <n v="96.6"/>
    <n v="214.59"/>
    <n v="0"/>
    <n v="0"/>
    <n v="0"/>
    <x v="4953"/>
  </r>
  <r>
    <s v="ORD-20245333"/>
    <d v="2026-04-26T00:00:00"/>
    <s v="CUST-1083"/>
    <s v="Crest Distributors"/>
    <x v="0"/>
    <x v="3"/>
    <s v="SP-02"/>
    <s v="Michael Chang"/>
    <s v="PROD-301"/>
    <x v="2"/>
    <s v="Food &amp; Beverage"/>
    <n v="5"/>
    <n v="3.2"/>
    <n v="109"/>
    <n v="545"/>
    <n v="1.4E-3"/>
    <n v="0.76"/>
    <n v="544.24"/>
    <n v="348.8"/>
    <n v="195.44"/>
    <n v="0"/>
    <n v="0"/>
    <n v="0"/>
    <x v="4954"/>
  </r>
  <r>
    <s v="ORD-20245334"/>
    <d v="2025-12-22T00:00:00"/>
    <s v="CUST-1112"/>
    <s v="Titan Retail"/>
    <x v="0"/>
    <x v="3"/>
    <s v="SP-02"/>
    <s v="Michael Chang"/>
    <s v="PROD-201"/>
    <x v="14"/>
    <s v="Home Care"/>
    <n v="12"/>
    <n v="6.5"/>
    <n v="92"/>
    <n v="1104"/>
    <n v="3.3099999999999997E-2"/>
    <n v="36.54"/>
    <n v="1067.46"/>
    <n v="598"/>
    <n v="469.46"/>
    <n v="0"/>
    <n v="0"/>
    <n v="0"/>
    <x v="4955"/>
  </r>
  <r>
    <s v="ORD-20245335"/>
    <d v="2025-12-14T00:00:00"/>
    <s v="CUST-1091"/>
    <s v="Crown Distributors"/>
    <x v="1"/>
    <x v="2"/>
    <s v="SP-08"/>
    <s v="Tariq Al-Mansoor"/>
    <s v="PROD-304"/>
    <x v="8"/>
    <s v="Food &amp; Beverage"/>
    <n v="4.2"/>
    <n v="2.8"/>
    <n v="6"/>
    <n v="25.2"/>
    <n v="5.0700000000000002E-2"/>
    <n v="1.28"/>
    <n v="23.92"/>
    <n v="16.8"/>
    <n v="7.12"/>
    <n v="0"/>
    <n v="0"/>
    <n v="0"/>
    <x v="3025"/>
  </r>
  <r>
    <s v="ORD-20245336"/>
    <d v="2025-09-09T00:00:00"/>
    <s v="CUST-1025"/>
    <s v="Summit Supermarkets"/>
    <x v="1"/>
    <x v="2"/>
    <s v="SP-08"/>
    <s v="Tariq Al-Mansoor"/>
    <s v="PROD-203"/>
    <x v="0"/>
    <s v="Home Care"/>
    <n v="5.8"/>
    <n v="2.7"/>
    <n v="31"/>
    <n v="179.8"/>
    <n v="0.2515"/>
    <n v="45.22"/>
    <n v="134.58000000000001"/>
    <n v="83.7"/>
    <n v="50.88"/>
    <n v="0"/>
    <n v="0"/>
    <n v="0"/>
    <x v="4956"/>
  </r>
  <r>
    <s v="ORD-20245337"/>
    <d v="2024-02-11T00:00:00"/>
    <s v="CUST-1097"/>
    <s v="Atlas Supermarkets"/>
    <x v="0"/>
    <x v="1"/>
    <s v="SP-01"/>
    <s v="Sarah Jenkins"/>
    <s v="PROD-102"/>
    <x v="15"/>
    <s v="Personal Care"/>
    <n v="6.2"/>
    <n v="1.9"/>
    <n v="22"/>
    <n v="136.4"/>
    <n v="3.5700000000000003E-2"/>
    <n v="4.87"/>
    <n v="131.53"/>
    <n v="41.8"/>
    <n v="89.73"/>
    <n v="0"/>
    <n v="0"/>
    <n v="0"/>
    <x v="1627"/>
  </r>
  <r>
    <s v="ORD-20245338"/>
    <d v="2024-08-08T00:00:00"/>
    <s v="CUST-1048"/>
    <s v="Horizon Retail"/>
    <x v="3"/>
    <x v="1"/>
    <s v="SP-03"/>
    <s v="Elena Rostova"/>
    <s v="PROD-304"/>
    <x v="8"/>
    <s v="Food &amp; Beverage"/>
    <n v="4.2"/>
    <n v="2.8"/>
    <n v="3"/>
    <n v="12.6"/>
    <n v="4.1500000000000002E-2"/>
    <n v="0.52"/>
    <n v="12.08"/>
    <n v="8.4"/>
    <n v="3.68"/>
    <n v="0"/>
    <n v="0"/>
    <n v="0"/>
    <x v="4957"/>
  </r>
  <r>
    <s v="ORD-20245339"/>
    <d v="2026-05-05T00:00:00"/>
    <s v="CUST-1091"/>
    <s v="Crown Distributors"/>
    <x v="1"/>
    <x v="2"/>
    <s v="SP-08"/>
    <s v="Tariq Al-Mansoor"/>
    <s v="PROD-201"/>
    <x v="14"/>
    <s v="Home Care"/>
    <n v="12"/>
    <n v="6.5"/>
    <n v="25"/>
    <n v="300"/>
    <n v="0.23200000000000001"/>
    <n v="69.599999999999994"/>
    <n v="230.4"/>
    <n v="162.5"/>
    <n v="67.900000000000006"/>
    <n v="0"/>
    <n v="0"/>
    <n v="0"/>
    <x v="4958"/>
  </r>
  <r>
    <s v="ORD-20245340"/>
    <d v="2026-05-27T00:00:00"/>
    <s v="CUST-1089"/>
    <s v="Crown Supermarkets"/>
    <x v="1"/>
    <x v="3"/>
    <s v="SP-08"/>
    <s v="Tariq Al-Mansoor"/>
    <s v="PROD-105"/>
    <x v="1"/>
    <s v="Personal Care"/>
    <n v="14.5"/>
    <n v="4.2"/>
    <n v="57"/>
    <n v="826.5"/>
    <n v="1.44E-2"/>
    <n v="11.9"/>
    <n v="814.6"/>
    <n v="239.4"/>
    <n v="575.20000000000005"/>
    <n v="0"/>
    <n v="0"/>
    <n v="0"/>
    <x v="4959"/>
  </r>
  <r>
    <s v="ORD-20245341"/>
    <d v="2024-12-01T00:00:00"/>
    <s v="CUST-1111"/>
    <s v="Omega Direct"/>
    <x v="0"/>
    <x v="1"/>
    <s v="SP-02"/>
    <s v="Michael Chang"/>
    <s v="PROD-404"/>
    <x v="16"/>
    <s v="Household Essentials"/>
    <n v="4.9000000000000004"/>
    <n v="3.1"/>
    <n v="4"/>
    <n v="19.600000000000001"/>
    <n v="6.4100000000000004E-2"/>
    <n v="1.26"/>
    <n v="18.34"/>
    <n v="12.4"/>
    <n v="5.94"/>
    <n v="0"/>
    <n v="0"/>
    <n v="0"/>
    <x v="4496"/>
  </r>
  <r>
    <s v="ORD-20245342"/>
    <d v="2024-05-31T00:00:00"/>
    <s v="CUST-1089"/>
    <s v="Crown Supermarkets"/>
    <x v="1"/>
    <x v="3"/>
    <s v="SP-08"/>
    <s v="Tariq Al-Mansoor"/>
    <s v="PROD-302"/>
    <x v="7"/>
    <s v="Food &amp; Beverage"/>
    <n v="3.8"/>
    <n v="2.6"/>
    <n v="160"/>
    <n v="608"/>
    <n v="3.5000000000000001E-3"/>
    <n v="2.13"/>
    <n v="605.87"/>
    <n v="416"/>
    <n v="189.87"/>
    <n v="0"/>
    <n v="0"/>
    <n v="0"/>
    <x v="4960"/>
  </r>
  <r>
    <s v="ORD-20245343"/>
    <d v="2024-04-03T00:00:00"/>
    <s v="CUST-1009"/>
    <s v="Apex Supermarkets"/>
    <x v="3"/>
    <x v="3"/>
    <s v="SP-03"/>
    <s v="Elena Rostova"/>
    <s v="PROD-203"/>
    <x v="0"/>
    <s v="Home Care"/>
    <n v="5.8"/>
    <n v="2.7"/>
    <n v="118"/>
    <n v="684.4"/>
    <n v="0.01"/>
    <n v="6.84"/>
    <n v="677.56"/>
    <n v="318.60000000000002"/>
    <n v="358.96"/>
    <n v="0"/>
    <n v="0"/>
    <n v="0"/>
    <x v="4961"/>
  </r>
  <r>
    <s v="ORD-20245344"/>
    <d v="2025-12-29T00:00:00"/>
    <s v="CUST-1022"/>
    <s v="Global Express"/>
    <x v="0"/>
    <x v="4"/>
    <s v="SP-02"/>
    <s v="Michael Chang"/>
    <s v="PROD-401"/>
    <x v="3"/>
    <s v="Household Essentials"/>
    <n v="10.5"/>
    <n v="7.5"/>
    <n v="67"/>
    <n v="703.5"/>
    <n v="0.1724"/>
    <n v="121.28"/>
    <n v="582.22"/>
    <n v="502.5"/>
    <n v="79.72"/>
    <n v="0"/>
    <n v="0"/>
    <n v="0"/>
    <x v="4962"/>
  </r>
  <r>
    <s v="ORD-20245345"/>
    <d v="2024-09-11T00:00:00"/>
    <s v="CUST-1119"/>
    <s v="Titan Direct"/>
    <x v="2"/>
    <x v="3"/>
    <s v="SP-06"/>
    <s v="Priya Sharma"/>
    <s v="PROD-304"/>
    <x v="8"/>
    <s v="Food &amp; Beverage"/>
    <n v="4.2"/>
    <n v="2.8"/>
    <n v="62"/>
    <n v="260.39999999999998"/>
    <n v="8.9999999999999998E-4"/>
    <n v="0.23"/>
    <n v="260.17"/>
    <n v="173.6"/>
    <n v="86.57"/>
    <n v="0"/>
    <n v="0"/>
    <n v="0"/>
    <x v="4963"/>
  </r>
  <r>
    <s v="ORD-20245346"/>
    <d v="2024-12-30T00:00:00"/>
    <s v="CUST-1053"/>
    <s v="Horizon Stores"/>
    <x v="3"/>
    <x v="2"/>
    <s v="SP-03"/>
    <s v="Elena Rostova"/>
    <s v="PROD-204"/>
    <x v="12"/>
    <s v="Home Care"/>
    <n v="7.2"/>
    <n v="3.6"/>
    <n v="18"/>
    <n v="129.6"/>
    <n v="0.11459999999999999"/>
    <n v="14.85"/>
    <n v="114.75"/>
    <n v="64.8"/>
    <n v="49.95"/>
    <n v="0"/>
    <n v="0"/>
    <n v="0"/>
    <x v="3283"/>
  </r>
  <r>
    <s v="ORD-20245347"/>
    <d v="2025-02-09T00:00:00"/>
    <s v="CUST-1067"/>
    <s v="Sterling Distributors"/>
    <x v="1"/>
    <x v="1"/>
    <s v="SP-08"/>
    <s v="Tariq Al-Mansoor"/>
    <s v="PROD-102"/>
    <x v="15"/>
    <s v="Personal Care"/>
    <n v="6.2"/>
    <n v="1.9"/>
    <n v="22"/>
    <n v="136.4"/>
    <n v="3.56E-2"/>
    <n v="4.8600000000000003"/>
    <n v="131.54"/>
    <n v="41.8"/>
    <n v="89.74"/>
    <n v="0"/>
    <n v="0"/>
    <n v="0"/>
    <x v="4964"/>
  </r>
  <r>
    <s v="ORD-20245348"/>
    <d v="2025-06-09T00:00:00"/>
    <s v="CUST-1063"/>
    <s v="Pioneer Direct"/>
    <x v="4"/>
    <x v="2"/>
    <s v="SP-07"/>
    <s v="Carlos Mendez"/>
    <s v="PROD-103"/>
    <x v="13"/>
    <s v="Personal Care"/>
    <n v="4.8"/>
    <n v="1.4"/>
    <n v="45"/>
    <n v="216"/>
    <n v="7.3700000000000002E-2"/>
    <n v="15.92"/>
    <n v="200.08"/>
    <n v="63"/>
    <n v="137.08000000000001"/>
    <n v="2"/>
    <n v="8.89"/>
    <n v="3.8"/>
    <x v="4965"/>
  </r>
  <r>
    <s v="ORD-20245349"/>
    <d v="2024-02-20T00:00:00"/>
    <s v="CUST-1101"/>
    <s v="Atlas Stores"/>
    <x v="0"/>
    <x v="2"/>
    <s v="SP-01"/>
    <s v="Sarah Jenkins"/>
    <s v="PROD-302"/>
    <x v="7"/>
    <s v="Food &amp; Beverage"/>
    <n v="3.8"/>
    <n v="2.6"/>
    <n v="11"/>
    <n v="41.8"/>
    <n v="0.19489999999999999"/>
    <n v="8.15"/>
    <n v="33.65"/>
    <n v="28.6"/>
    <n v="5.05"/>
    <n v="0"/>
    <n v="0"/>
    <n v="0"/>
    <x v="4966"/>
  </r>
  <r>
    <s v="ORD-20245350"/>
    <d v="2025-11-24T00:00:00"/>
    <s v="CUST-1051"/>
    <s v="Horizon Distributors"/>
    <x v="0"/>
    <x v="1"/>
    <s v="SP-01"/>
    <s v="Sarah Jenkins"/>
    <s v="PROD-403"/>
    <x v="11"/>
    <s v="Household Essentials"/>
    <n v="5.5"/>
    <n v="3.8"/>
    <n v="27"/>
    <n v="148.5"/>
    <n v="1.2800000000000001E-2"/>
    <n v="1.9"/>
    <n v="146.6"/>
    <n v="102.6"/>
    <n v="44"/>
    <n v="0"/>
    <n v="0"/>
    <n v="0"/>
    <x v="4967"/>
  </r>
  <r>
    <s v="ORD-20245351"/>
    <d v="2024-11-02T00:00:00"/>
    <s v="CUST-1092"/>
    <s v="Crown Wholesale"/>
    <x v="0"/>
    <x v="4"/>
    <s v="SP-01"/>
    <s v="Sarah Jenkins"/>
    <s v="PROD-105"/>
    <x v="1"/>
    <s v="Personal Care"/>
    <n v="14.5"/>
    <n v="4.2"/>
    <n v="48"/>
    <n v="696"/>
    <n v="8.9200000000000002E-2"/>
    <n v="62.08"/>
    <n v="633.91999999999996"/>
    <n v="201.6"/>
    <n v="432.32"/>
    <n v="11"/>
    <n v="145.27000000000001"/>
    <n v="51.7"/>
    <x v="4968"/>
  </r>
  <r>
    <s v="ORD-20245352"/>
    <d v="2024-09-23T00:00:00"/>
    <s v="CUST-1051"/>
    <s v="Horizon Distributors"/>
    <x v="0"/>
    <x v="1"/>
    <s v="SP-01"/>
    <s v="Sarah Jenkins"/>
    <s v="PROD-203"/>
    <x v="0"/>
    <s v="Home Care"/>
    <n v="5.8"/>
    <n v="2.7"/>
    <n v="25"/>
    <n v="145"/>
    <n v="2.0199999999999999E-2"/>
    <n v="2.93"/>
    <n v="142.07"/>
    <n v="67.5"/>
    <n v="74.569999999999993"/>
    <n v="0"/>
    <n v="0"/>
    <n v="0"/>
    <x v="4969"/>
  </r>
  <r>
    <s v="ORD-20245353"/>
    <d v="2026-04-19T00:00:00"/>
    <s v="CUST-1046"/>
    <s v="Vanguard Express"/>
    <x v="2"/>
    <x v="4"/>
    <s v="SP-05"/>
    <s v="Kenji Sato"/>
    <s v="PROD-304"/>
    <x v="8"/>
    <s v="Food &amp; Beverage"/>
    <n v="4.2"/>
    <n v="2.8"/>
    <n v="172"/>
    <n v="722.4"/>
    <n v="0.1431"/>
    <n v="103.38"/>
    <n v="619.02"/>
    <n v="481.6"/>
    <n v="137.41999999999999"/>
    <n v="0"/>
    <n v="0"/>
    <n v="0"/>
    <x v="4970"/>
  </r>
  <r>
    <s v="ORD-20245354"/>
    <d v="2024-06-27T00:00:00"/>
    <s v="CUST-1000"/>
    <s v="Metro Retail"/>
    <x v="3"/>
    <x v="0"/>
    <s v="SP-04"/>
    <s v="David Mueller"/>
    <s v="PROD-404"/>
    <x v="16"/>
    <s v="Household Essentials"/>
    <n v="4.9000000000000004"/>
    <n v="3.1"/>
    <n v="141"/>
    <n v="690.9"/>
    <n v="4.9099999999999998E-2"/>
    <n v="33.92"/>
    <n v="656.98"/>
    <n v="437.1"/>
    <n v="219.88"/>
    <n v="0"/>
    <n v="0"/>
    <n v="0"/>
    <x v="4971"/>
  </r>
  <r>
    <s v="ORD-20245355"/>
    <d v="2024-02-01T00:00:00"/>
    <s v="CUST-1093"/>
    <s v="Crown Stores"/>
    <x v="4"/>
    <x v="4"/>
    <s v="SP-07"/>
    <s v="Carlos Mendez"/>
    <s v="PROD-101"/>
    <x v="9"/>
    <s v="Personal Care"/>
    <n v="8.5"/>
    <n v="2.8"/>
    <n v="289"/>
    <n v="2456.5"/>
    <n v="0.123"/>
    <n v="302.14999999999998"/>
    <n v="2154.35"/>
    <n v="809.2"/>
    <n v="1345.15"/>
    <n v="0"/>
    <n v="0"/>
    <n v="0"/>
    <x v="4972"/>
  </r>
  <r>
    <s v="ORD-20245356"/>
    <d v="2025-02-18T00:00:00"/>
    <s v="CUST-1069"/>
    <s v="Sterling Stores"/>
    <x v="3"/>
    <x v="0"/>
    <s v="SP-04"/>
    <s v="David Mueller"/>
    <s v="PROD-104"/>
    <x v="6"/>
    <s v="Personal Care"/>
    <n v="9.9"/>
    <n v="3.1"/>
    <n v="221"/>
    <n v="2187.9"/>
    <n v="0.127"/>
    <n v="277.86"/>
    <n v="1910.04"/>
    <n v="685.1"/>
    <n v="1224.94"/>
    <n v="0"/>
    <n v="0"/>
    <n v="0"/>
    <x v="4973"/>
  </r>
  <r>
    <s v="ORD-20245357"/>
    <d v="2026-05-25T00:00:00"/>
    <s v="CUST-1000"/>
    <s v="Metro Retail"/>
    <x v="3"/>
    <x v="0"/>
    <s v="SP-04"/>
    <s v="David Mueller"/>
    <s v="PROD-302"/>
    <x v="7"/>
    <s v="Food &amp; Beverage"/>
    <n v="3.8"/>
    <n v="2.6"/>
    <n v="196"/>
    <n v="744.8"/>
    <n v="0.1482"/>
    <n v="110.38"/>
    <n v="634.41999999999996"/>
    <n v="509.6"/>
    <n v="124.82"/>
    <n v="0"/>
    <n v="0"/>
    <n v="0"/>
    <x v="4974"/>
  </r>
  <r>
    <s v="ORD-20245358"/>
    <d v="2025-04-08T00:00:00"/>
    <s v="CUST-1100"/>
    <s v="Atlas Wholesale"/>
    <x v="2"/>
    <x v="3"/>
    <s v="SP-06"/>
    <s v="Priya Sharma"/>
    <s v="PROD-404"/>
    <x v="16"/>
    <s v="Household Essentials"/>
    <n v="4.9000000000000004"/>
    <n v="3.1"/>
    <n v="29"/>
    <n v="142.1"/>
    <n v="1.1299999999999999E-2"/>
    <n v="1.61"/>
    <n v="140.49"/>
    <n v="89.9"/>
    <n v="50.59"/>
    <n v="0"/>
    <n v="0"/>
    <n v="0"/>
    <x v="4975"/>
  </r>
  <r>
    <s v="ORD-20245359"/>
    <d v="2025-07-23T00:00:00"/>
    <s v="CUST-1073"/>
    <s v="Beacon Supermarkets"/>
    <x v="2"/>
    <x v="1"/>
    <s v="SP-05"/>
    <s v="Kenji Sato"/>
    <s v="PROD-303"/>
    <x v="5"/>
    <s v="Food &amp; Beverage"/>
    <n v="11"/>
    <n v="6.8"/>
    <n v="10"/>
    <n v="110"/>
    <n v="2.4799999999999999E-2"/>
    <n v="2.73"/>
    <n v="107.27"/>
    <n v="68"/>
    <n v="39.270000000000003"/>
    <n v="0"/>
    <n v="0"/>
    <n v="0"/>
    <x v="4976"/>
  </r>
  <r>
    <s v="ORD-20245360"/>
    <d v="2026-02-05T00:00:00"/>
    <s v="CUST-1066"/>
    <s v="Sterling Mart"/>
    <x v="0"/>
    <x v="1"/>
    <s v="SP-01"/>
    <s v="Sarah Jenkins"/>
    <s v="PROD-403"/>
    <x v="11"/>
    <s v="Household Essentials"/>
    <n v="5.5"/>
    <n v="3.8"/>
    <n v="7"/>
    <n v="38.5"/>
    <n v="1.24E-2"/>
    <n v="0.48"/>
    <n v="38.020000000000003"/>
    <n v="26.6"/>
    <n v="11.42"/>
    <n v="0"/>
    <n v="0"/>
    <n v="0"/>
    <x v="4977"/>
  </r>
  <r>
    <s v="ORD-20245361"/>
    <d v="2025-07-17T00:00:00"/>
    <s v="CUST-1093"/>
    <s v="Crown Stores"/>
    <x v="4"/>
    <x v="4"/>
    <s v="SP-07"/>
    <s v="Carlos Mendez"/>
    <s v="PROD-103"/>
    <x v="13"/>
    <s v="Personal Care"/>
    <n v="4.8"/>
    <n v="1.4"/>
    <n v="315"/>
    <n v="1512"/>
    <n v="0.20480000000000001"/>
    <n v="309.66000000000003"/>
    <n v="1202.3399999999999"/>
    <n v="441"/>
    <n v="761.34"/>
    <n v="0"/>
    <n v="0"/>
    <n v="0"/>
    <x v="1415"/>
  </r>
  <r>
    <s v="ORD-20245362"/>
    <d v="2024-09-12T00:00:00"/>
    <s v="CUST-1026"/>
    <s v="Summit Mart"/>
    <x v="1"/>
    <x v="2"/>
    <s v="SP-08"/>
    <s v="Tariq Al-Mansoor"/>
    <s v="PROD-204"/>
    <x v="12"/>
    <s v="Home Care"/>
    <n v="7.2"/>
    <n v="3.6"/>
    <n v="35"/>
    <n v="252"/>
    <n v="0.47539999999999999"/>
    <n v="119.8"/>
    <n v="132.19999999999999"/>
    <n v="126"/>
    <n v="6.2"/>
    <n v="0"/>
    <n v="0"/>
    <n v="0"/>
    <x v="4978"/>
  </r>
  <r>
    <s v="ORD-20245363"/>
    <d v="2024-04-06T00:00:00"/>
    <s v="CUST-1114"/>
    <s v="Titan Mart"/>
    <x v="4"/>
    <x v="4"/>
    <s v="SP-07"/>
    <s v="Carlos Mendez"/>
    <s v="PROD-402"/>
    <x v="10"/>
    <s v="Household Essentials"/>
    <n v="6"/>
    <n v="4.2"/>
    <n v="28"/>
    <n v="168"/>
    <n v="0.1588"/>
    <n v="26.68"/>
    <n v="141.32"/>
    <n v="117.6"/>
    <n v="23.72"/>
    <n v="0"/>
    <n v="0"/>
    <n v="0"/>
    <x v="4979"/>
  </r>
  <r>
    <s v="ORD-20245364"/>
    <d v="2025-04-18T00:00:00"/>
    <s v="CUST-1046"/>
    <s v="Vanguard Express"/>
    <x v="2"/>
    <x v="4"/>
    <s v="SP-05"/>
    <s v="Kenji Sato"/>
    <s v="PROD-105"/>
    <x v="1"/>
    <s v="Personal Care"/>
    <n v="14.5"/>
    <n v="4.2"/>
    <n v="162"/>
    <n v="2349"/>
    <n v="3.2199999999999999E-2"/>
    <n v="75.64"/>
    <n v="2273.36"/>
    <n v="680.4"/>
    <n v="1592.96"/>
    <n v="19"/>
    <n v="266.63"/>
    <n v="89.3"/>
    <x v="4980"/>
  </r>
  <r>
    <s v="ORD-20245365"/>
    <d v="2024-04-14T00:00:00"/>
    <s v="CUST-1119"/>
    <s v="Titan Direct"/>
    <x v="2"/>
    <x v="3"/>
    <s v="SP-06"/>
    <s v="Priya Sharma"/>
    <s v="PROD-301"/>
    <x v="2"/>
    <s v="Food &amp; Beverage"/>
    <n v="5"/>
    <n v="3.2"/>
    <n v="64"/>
    <n v="320"/>
    <n v="2.2100000000000002E-2"/>
    <n v="7.07"/>
    <n v="312.93"/>
    <n v="204.8"/>
    <n v="108.13"/>
    <n v="0"/>
    <n v="0"/>
    <n v="0"/>
    <x v="4981"/>
  </r>
  <r>
    <s v="ORD-20245366"/>
    <d v="2026-04-03T00:00:00"/>
    <s v="CUST-1118"/>
    <s v="Titan Express"/>
    <x v="0"/>
    <x v="3"/>
    <s v="SP-02"/>
    <s v="Michael Chang"/>
    <s v="PROD-302"/>
    <x v="7"/>
    <s v="Food &amp; Beverage"/>
    <n v="3.8"/>
    <n v="2.6"/>
    <n v="141"/>
    <n v="535.79999999999995"/>
    <n v="3.8E-3"/>
    <n v="2.04"/>
    <n v="533.76"/>
    <n v="366.6"/>
    <n v="167.16"/>
    <n v="0"/>
    <n v="0"/>
    <n v="0"/>
    <x v="4982"/>
  </r>
  <r>
    <s v="ORD-20245367"/>
    <d v="2026-03-23T00:00:00"/>
    <s v="CUST-1025"/>
    <s v="Summit Supermarkets"/>
    <x v="1"/>
    <x v="2"/>
    <s v="SP-08"/>
    <s v="Tariq Al-Mansoor"/>
    <s v="PROD-404"/>
    <x v="16"/>
    <s v="Household Essentials"/>
    <n v="4.9000000000000004"/>
    <n v="3.1"/>
    <n v="28"/>
    <n v="137.19999999999999"/>
    <n v="5.7099999999999998E-2"/>
    <n v="7.83"/>
    <n v="129.37"/>
    <n v="86.8"/>
    <n v="42.57"/>
    <n v="0"/>
    <n v="0"/>
    <n v="0"/>
    <x v="1163"/>
  </r>
  <r>
    <s v="ORD-20245368"/>
    <d v="2024-05-23T00:00:00"/>
    <s v="CUST-1067"/>
    <s v="Sterling Distributors"/>
    <x v="1"/>
    <x v="1"/>
    <s v="SP-08"/>
    <s v="Tariq Al-Mansoor"/>
    <s v="PROD-402"/>
    <x v="10"/>
    <s v="Household Essentials"/>
    <n v="6"/>
    <n v="4.2"/>
    <n v="1"/>
    <n v="6"/>
    <n v="9.1999999999999998E-3"/>
    <n v="0.06"/>
    <n v="5.94"/>
    <n v="4.2"/>
    <n v="1.74"/>
    <n v="0"/>
    <n v="0"/>
    <n v="0"/>
    <x v="2657"/>
  </r>
  <r>
    <s v="ORD-20245369"/>
    <d v="2024-05-04T00:00:00"/>
    <s v="CUST-1040"/>
    <s v="Vanguard Retail"/>
    <x v="4"/>
    <x v="4"/>
    <s v="SP-07"/>
    <s v="Carlos Mendez"/>
    <s v="PROD-403"/>
    <x v="11"/>
    <s v="Household Essentials"/>
    <n v="5.5"/>
    <n v="3.8"/>
    <n v="174"/>
    <n v="957"/>
    <n v="9.0999999999999998E-2"/>
    <n v="87.09"/>
    <n v="869.91"/>
    <n v="661.2"/>
    <n v="208.71"/>
    <n v="0"/>
    <n v="0"/>
    <n v="0"/>
    <x v="4983"/>
  </r>
  <r>
    <s v="ORD-20245370"/>
    <d v="2024-01-13T00:00:00"/>
    <s v="CUST-1084"/>
    <s v="Crest Wholesale"/>
    <x v="0"/>
    <x v="4"/>
    <s v="SP-02"/>
    <s v="Michael Chang"/>
    <s v="PROD-401"/>
    <x v="3"/>
    <s v="Household Essentials"/>
    <n v="10.5"/>
    <n v="7.5"/>
    <n v="649"/>
    <n v="6814.5"/>
    <n v="5.7999999999999996E-3"/>
    <n v="39.520000000000003"/>
    <n v="6774.98"/>
    <n v="4867.5"/>
    <n v="1907.48"/>
    <n v="0"/>
    <n v="0"/>
    <n v="0"/>
    <x v="4984"/>
  </r>
  <r>
    <s v="ORD-20245371"/>
    <d v="2024-03-04T00:00:00"/>
    <s v="CUST-1084"/>
    <s v="Crest Wholesale"/>
    <x v="0"/>
    <x v="4"/>
    <s v="SP-01"/>
    <s v="Sarah Jenkins"/>
    <s v="PROD-404"/>
    <x v="16"/>
    <s v="Household Essentials"/>
    <n v="4.9000000000000004"/>
    <n v="3.1"/>
    <n v="124"/>
    <n v="607.6"/>
    <n v="9.7299999999999998E-2"/>
    <n v="59.12"/>
    <n v="548.48"/>
    <n v="384.4"/>
    <n v="164.08"/>
    <n v="0"/>
    <n v="0"/>
    <n v="0"/>
    <x v="4985"/>
  </r>
  <r>
    <s v="ORD-20245372"/>
    <d v="2026-04-30T00:00:00"/>
    <s v="CUST-1013"/>
    <s v="Apex Stores"/>
    <x v="0"/>
    <x v="1"/>
    <s v="SP-01"/>
    <s v="Sarah Jenkins"/>
    <s v="PROD-104"/>
    <x v="6"/>
    <s v="Personal Care"/>
    <n v="9.9"/>
    <n v="3.1"/>
    <n v="23"/>
    <n v="227.7"/>
    <n v="4.4999999999999998E-2"/>
    <n v="10.25"/>
    <n v="217.45"/>
    <n v="71.3"/>
    <n v="146.15"/>
    <n v="7"/>
    <n v="66.180000000000007"/>
    <n v="25.2"/>
    <x v="4986"/>
  </r>
  <r>
    <s v="ORD-20245373"/>
    <d v="2026-03-10T00:00:00"/>
    <s v="CUST-1103"/>
    <s v="Atlas Direct"/>
    <x v="0"/>
    <x v="4"/>
    <s v="SP-02"/>
    <s v="Michael Chang"/>
    <s v="PROD-101"/>
    <x v="9"/>
    <s v="Personal Care"/>
    <n v="8.5"/>
    <n v="2.8"/>
    <n v="37"/>
    <n v="314.5"/>
    <n v="0.43099999999999999"/>
    <n v="135.55000000000001"/>
    <n v="178.95"/>
    <n v="103.6"/>
    <n v="75.349999999999994"/>
    <n v="0"/>
    <n v="0"/>
    <n v="0"/>
    <x v="4987"/>
  </r>
  <r>
    <s v="ORD-20245374"/>
    <d v="2024-08-15T00:00:00"/>
    <s v="CUST-1080"/>
    <s v="Crest Retail"/>
    <x v="3"/>
    <x v="4"/>
    <s v="SP-04"/>
    <s v="David Mueller"/>
    <s v="PROD-103"/>
    <x v="13"/>
    <s v="Personal Care"/>
    <n v="4.8"/>
    <n v="1.4"/>
    <n v="166"/>
    <n v="796.8"/>
    <n v="0.16289999999999999"/>
    <n v="129.80000000000001"/>
    <n v="667"/>
    <n v="232.4"/>
    <n v="434.6"/>
    <n v="0"/>
    <n v="0"/>
    <n v="0"/>
    <x v="4988"/>
  </r>
  <r>
    <s v="ORD-20245375"/>
    <d v="2024-05-13T00:00:00"/>
    <s v="CUST-1102"/>
    <s v="Atlas Express"/>
    <x v="2"/>
    <x v="3"/>
    <s v="SP-06"/>
    <s v="Priya Sharma"/>
    <s v="PROD-301"/>
    <x v="2"/>
    <s v="Food &amp; Beverage"/>
    <n v="5"/>
    <n v="3.2"/>
    <n v="116"/>
    <n v="580"/>
    <n v="2.46E-2"/>
    <n v="14.27"/>
    <n v="565.73"/>
    <n v="371.2"/>
    <n v="194.53"/>
    <n v="0"/>
    <n v="0"/>
    <n v="0"/>
    <x v="4989"/>
  </r>
  <r>
    <s v="ORD-20245376"/>
    <d v="2024-07-21T00:00:00"/>
    <s v="CUST-1033"/>
    <s v="Prime Supermarkets"/>
    <x v="0"/>
    <x v="2"/>
    <s v="SP-01"/>
    <s v="Sarah Jenkins"/>
    <s v="PROD-404"/>
    <x v="16"/>
    <s v="Household Essentials"/>
    <n v="4.9000000000000004"/>
    <n v="3.1"/>
    <n v="18"/>
    <n v="88.2"/>
    <n v="0.18640000000000001"/>
    <n v="16.440000000000001"/>
    <n v="71.760000000000005"/>
    <n v="55.8"/>
    <n v="15.96"/>
    <n v="0"/>
    <n v="0"/>
    <n v="0"/>
    <x v="2615"/>
  </r>
  <r>
    <s v="ORD-20245377"/>
    <d v="2026-04-23T00:00:00"/>
    <s v="CUST-1049"/>
    <s v="Horizon Supermarkets"/>
    <x v="0"/>
    <x v="3"/>
    <s v="SP-01"/>
    <s v="Sarah Jenkins"/>
    <s v="PROD-202"/>
    <x v="4"/>
    <s v="Home Care"/>
    <n v="4.5"/>
    <n v="2.1"/>
    <n v="23"/>
    <n v="103.5"/>
    <n v="1.5800000000000002E-2"/>
    <n v="1.64"/>
    <n v="101.86"/>
    <n v="48.3"/>
    <n v="53.56"/>
    <n v="0"/>
    <n v="0"/>
    <n v="0"/>
    <x v="3403"/>
  </r>
  <r>
    <s v="ORD-20245378"/>
    <d v="2025-02-14T00:00:00"/>
    <s v="CUST-1064"/>
    <s v="Sterling Retail"/>
    <x v="0"/>
    <x v="1"/>
    <s v="SP-02"/>
    <s v="Michael Chang"/>
    <s v="PROD-403"/>
    <x v="11"/>
    <s v="Household Essentials"/>
    <n v="5.5"/>
    <n v="3.8"/>
    <n v="47"/>
    <n v="258.5"/>
    <n v="2.5000000000000001E-3"/>
    <n v="0.65"/>
    <n v="257.85000000000002"/>
    <n v="178.6"/>
    <n v="79.25"/>
    <n v="0"/>
    <n v="0"/>
    <n v="0"/>
    <x v="3065"/>
  </r>
  <r>
    <s v="ORD-20245379"/>
    <d v="2025-01-16T00:00:00"/>
    <s v="CUST-1056"/>
    <s v="Pioneer Retail"/>
    <x v="1"/>
    <x v="2"/>
    <s v="SP-08"/>
    <s v="Tariq Al-Mansoor"/>
    <s v="PROD-202"/>
    <x v="4"/>
    <s v="Home Care"/>
    <n v="4.5"/>
    <n v="2.1"/>
    <n v="19"/>
    <n v="85.5"/>
    <n v="9.4700000000000006E-2"/>
    <n v="8.1"/>
    <n v="77.400000000000006"/>
    <n v="39.9"/>
    <n v="37.5"/>
    <n v="0"/>
    <n v="0"/>
    <n v="0"/>
    <x v="4990"/>
  </r>
  <r>
    <s v="ORD-20245380"/>
    <d v="2025-12-03T00:00:00"/>
    <s v="CUST-1089"/>
    <s v="Crown Supermarkets"/>
    <x v="1"/>
    <x v="3"/>
    <s v="SP-08"/>
    <s v="Tariq Al-Mansoor"/>
    <s v="PROD-201"/>
    <x v="14"/>
    <s v="Home Care"/>
    <n v="12"/>
    <n v="6.5"/>
    <n v="70"/>
    <n v="840"/>
    <n v="2.7699999999999999E-2"/>
    <n v="23.27"/>
    <n v="816.73"/>
    <n v="455"/>
    <n v="361.73"/>
    <n v="0"/>
    <n v="0"/>
    <n v="0"/>
    <x v="4991"/>
  </r>
  <r>
    <s v="ORD-20245381"/>
    <d v="2025-10-07T00:00:00"/>
    <s v="CUST-1090"/>
    <s v="Crown Mart"/>
    <x v="0"/>
    <x v="3"/>
    <s v="SP-02"/>
    <s v="Michael Chang"/>
    <s v="PROD-102"/>
    <x v="15"/>
    <s v="Personal Care"/>
    <n v="6.2"/>
    <n v="1.9"/>
    <n v="78"/>
    <n v="483.6"/>
    <n v="5.0500000000000003E-2"/>
    <n v="24.42"/>
    <n v="459.18"/>
    <n v="148.19999999999999"/>
    <n v="310.98"/>
    <n v="0"/>
    <n v="0"/>
    <n v="0"/>
    <x v="4992"/>
  </r>
  <r>
    <s v="ORD-20245382"/>
    <d v="2026-08-18T00:00:00"/>
    <s v="CUST-1035"/>
    <s v="Prime Distributors"/>
    <x v="2"/>
    <x v="3"/>
    <s v="SP-05"/>
    <s v="Kenji Sato"/>
    <s v="PROD-101"/>
    <x v="9"/>
    <s v="Personal Care"/>
    <n v="8.5"/>
    <n v="2.8"/>
    <n v="74"/>
    <n v="629"/>
    <n v="3.0099999999999998E-2"/>
    <n v="18.93"/>
    <n v="610.07000000000005"/>
    <n v="207.2"/>
    <n v="402.87"/>
    <n v="0"/>
    <n v="0"/>
    <n v="0"/>
    <x v="4993"/>
  </r>
  <r>
    <s v="ORD-20245383"/>
    <d v="2025-10-22T00:00:00"/>
    <s v="CUST-1039"/>
    <s v="Prime Direct"/>
    <x v="3"/>
    <x v="3"/>
    <s v="SP-03"/>
    <s v="Elena Rostova"/>
    <s v="PROD-204"/>
    <x v="12"/>
    <s v="Home Care"/>
    <n v="7.2"/>
    <n v="3.6"/>
    <n v="69"/>
    <n v="496.8"/>
    <n v="1.1000000000000001E-3"/>
    <n v="0.55000000000000004"/>
    <n v="496.25"/>
    <n v="248.4"/>
    <n v="247.85"/>
    <n v="0"/>
    <n v="0"/>
    <n v="0"/>
    <x v="4994"/>
  </r>
  <r>
    <s v="ORD-20245384"/>
    <d v="2024-03-27T00:00:00"/>
    <s v="CUST-1050"/>
    <s v="Horizon Mart"/>
    <x v="0"/>
    <x v="4"/>
    <s v="SP-02"/>
    <s v="Michael Chang"/>
    <s v="PROD-201"/>
    <x v="14"/>
    <s v="Home Care"/>
    <n v="12"/>
    <n v="6.5"/>
    <n v="40"/>
    <n v="480"/>
    <n v="0.18160000000000001"/>
    <n v="87.17"/>
    <n v="392.83"/>
    <n v="260"/>
    <n v="132.83000000000001"/>
    <n v="0"/>
    <n v="0"/>
    <n v="0"/>
    <x v="4995"/>
  </r>
  <r>
    <s v="ORD-20245385"/>
    <d v="2025-08-19T00:00:00"/>
    <s v="CUST-1005"/>
    <s v="Metro Stores"/>
    <x v="0"/>
    <x v="0"/>
    <s v="SP-02"/>
    <s v="Michael Chang"/>
    <s v="PROD-104"/>
    <x v="6"/>
    <s v="Personal Care"/>
    <n v="9.9"/>
    <n v="3.1"/>
    <n v="543"/>
    <n v="5375.7"/>
    <n v="6.2700000000000006E-2"/>
    <n v="337.06"/>
    <n v="5038.6400000000003"/>
    <n v="1683.3"/>
    <n v="3355.34"/>
    <n v="0"/>
    <n v="0"/>
    <n v="0"/>
    <x v="4996"/>
  </r>
  <r>
    <s v="ORD-20245386"/>
    <d v="2025-08-23T00:00:00"/>
    <s v="CUST-1119"/>
    <s v="Titan Direct"/>
    <x v="2"/>
    <x v="3"/>
    <s v="SP-05"/>
    <s v="Kenji Sato"/>
    <s v="PROD-402"/>
    <x v="10"/>
    <s v="Household Essentials"/>
    <n v="6"/>
    <n v="4.2"/>
    <n v="33"/>
    <n v="198"/>
    <n v="1.6299999999999999E-2"/>
    <n v="3.23"/>
    <n v="194.77"/>
    <n v="138.6"/>
    <n v="56.17"/>
    <n v="0"/>
    <n v="0"/>
    <n v="0"/>
    <x v="4997"/>
  </r>
  <r>
    <s v="ORD-20245387"/>
    <d v="2024-09-22T00:00:00"/>
    <s v="CUST-1107"/>
    <s v="Omega Distributors"/>
    <x v="2"/>
    <x v="3"/>
    <s v="SP-05"/>
    <s v="Kenji Sato"/>
    <s v="PROD-201"/>
    <x v="14"/>
    <s v="Home Care"/>
    <n v="12"/>
    <n v="6.5"/>
    <n v="375"/>
    <n v="4500"/>
    <n v="1.67E-2"/>
    <n v="75.150000000000006"/>
    <n v="4424.8500000000004"/>
    <n v="2437.5"/>
    <n v="1987.35"/>
    <n v="0"/>
    <n v="0"/>
    <n v="0"/>
    <x v="4998"/>
  </r>
  <r>
    <s v="ORD-20245388"/>
    <d v="2026-07-28T00:00:00"/>
    <s v="CUST-1092"/>
    <s v="Crown Wholesale"/>
    <x v="0"/>
    <x v="4"/>
    <s v="SP-02"/>
    <s v="Michael Chang"/>
    <s v="PROD-302"/>
    <x v="7"/>
    <s v="Food &amp; Beverage"/>
    <n v="3.8"/>
    <n v="2.6"/>
    <n v="108"/>
    <n v="410.4"/>
    <n v="2.64E-2"/>
    <n v="10.83"/>
    <n v="399.57"/>
    <n v="280.8"/>
    <n v="118.77"/>
    <n v="0"/>
    <n v="0"/>
    <n v="0"/>
    <x v="4999"/>
  </r>
  <r>
    <s v="ORD-20245389"/>
    <d v="2026-04-12T00:00:00"/>
    <s v="CUST-1119"/>
    <s v="Titan Direct"/>
    <x v="2"/>
    <x v="3"/>
    <s v="SP-06"/>
    <s v="Priya Sharma"/>
    <s v="PROD-401"/>
    <x v="3"/>
    <s v="Household Essentials"/>
    <n v="10.5"/>
    <n v="7.5"/>
    <n v="100"/>
    <n v="1050"/>
    <n v="5.0700000000000002E-2"/>
    <n v="53.24"/>
    <n v="996.76"/>
    <n v="750"/>
    <n v="246.76"/>
    <n v="0"/>
    <n v="0"/>
    <n v="0"/>
    <x v="5000"/>
  </r>
  <r>
    <s v="ORD-20245390"/>
    <d v="2024-03-17T00:00:00"/>
    <s v="CUST-1000"/>
    <s v="Metro Retail"/>
    <x v="3"/>
    <x v="0"/>
    <s v="SP-04"/>
    <s v="David Mueller"/>
    <s v="PROD-304"/>
    <x v="8"/>
    <s v="Food &amp; Beverage"/>
    <n v="4.2"/>
    <n v="2.8"/>
    <n v="214"/>
    <n v="898.8"/>
    <n v="0.1065"/>
    <n v="95.72"/>
    <n v="803.08"/>
    <n v="599.20000000000005"/>
    <n v="203.88"/>
    <n v="0"/>
    <n v="0"/>
    <n v="0"/>
    <x v="5001"/>
  </r>
  <r>
    <s v="ORD-20245391"/>
    <d v="2024-01-23T00:00:00"/>
    <s v="CUST-1053"/>
    <s v="Horizon Stores"/>
    <x v="3"/>
    <x v="2"/>
    <s v="SP-04"/>
    <s v="David Mueller"/>
    <s v="PROD-104"/>
    <x v="6"/>
    <s v="Personal Care"/>
    <n v="9.9"/>
    <n v="3.1"/>
    <n v="62"/>
    <n v="613.79999999999995"/>
    <n v="0.1008"/>
    <n v="61.87"/>
    <n v="551.92999999999995"/>
    <n v="192.2"/>
    <n v="359.73"/>
    <n v="0"/>
    <n v="0"/>
    <n v="0"/>
    <x v="5002"/>
  </r>
  <r>
    <s v="ORD-20245392"/>
    <d v="2024-03-07T00:00:00"/>
    <s v="CUST-1088"/>
    <s v="Crown Retail"/>
    <x v="2"/>
    <x v="1"/>
    <s v="SP-06"/>
    <s v="Priya Sharma"/>
    <s v="PROD-303"/>
    <x v="5"/>
    <s v="Food &amp; Beverage"/>
    <n v="11"/>
    <n v="6.8"/>
    <n v="35"/>
    <n v="385"/>
    <n v="5.1000000000000004E-3"/>
    <n v="1.96"/>
    <n v="383.04"/>
    <n v="238"/>
    <n v="145.04"/>
    <n v="0"/>
    <n v="0"/>
    <n v="0"/>
    <x v="5003"/>
  </r>
  <r>
    <s v="ORD-20245393"/>
    <d v="2024-07-21T00:00:00"/>
    <s v="CUST-1104"/>
    <s v="Omega Retail"/>
    <x v="0"/>
    <x v="3"/>
    <s v="SP-02"/>
    <s v="Michael Chang"/>
    <s v="PROD-401"/>
    <x v="3"/>
    <s v="Household Essentials"/>
    <n v="10.5"/>
    <n v="7.5"/>
    <n v="181"/>
    <n v="1900.5"/>
    <n v="3.3999999999999998E-3"/>
    <n v="6.46"/>
    <n v="1894.04"/>
    <n v="1357.5"/>
    <n v="536.54"/>
    <n v="0"/>
    <n v="0"/>
    <n v="0"/>
    <x v="5004"/>
  </r>
  <r>
    <s v="ORD-20245394"/>
    <d v="2026-07-13T00:00:00"/>
    <s v="CUST-1061"/>
    <s v="Pioneer Stores"/>
    <x v="0"/>
    <x v="3"/>
    <s v="SP-02"/>
    <s v="Michael Chang"/>
    <s v="PROD-102"/>
    <x v="15"/>
    <s v="Personal Care"/>
    <n v="6.2"/>
    <n v="1.9"/>
    <n v="160"/>
    <n v="992"/>
    <n v="2.9399999999999999E-2"/>
    <n v="29.16"/>
    <n v="962.84"/>
    <n v="304"/>
    <n v="658.84"/>
    <n v="0"/>
    <n v="0"/>
    <n v="0"/>
    <x v="5005"/>
  </r>
  <r>
    <s v="ORD-20245395"/>
    <d v="2025-10-23T00:00:00"/>
    <s v="CUST-1106"/>
    <s v="Omega Mart"/>
    <x v="2"/>
    <x v="3"/>
    <s v="SP-05"/>
    <s v="Kenji Sato"/>
    <s v="PROD-105"/>
    <x v="1"/>
    <s v="Personal Care"/>
    <n v="14.5"/>
    <n v="4.2"/>
    <n v="63"/>
    <n v="913.5"/>
    <n v="8.5000000000000006E-3"/>
    <n v="7.76"/>
    <n v="905.74"/>
    <n v="264.60000000000002"/>
    <n v="641.14"/>
    <n v="0"/>
    <n v="0"/>
    <n v="0"/>
    <x v="5006"/>
  </r>
  <r>
    <s v="ORD-20245396"/>
    <d v="2025-03-30T00:00:00"/>
    <s v="CUST-1058"/>
    <s v="Pioneer Mart"/>
    <x v="4"/>
    <x v="3"/>
    <s v="SP-07"/>
    <s v="Carlos Mendez"/>
    <s v="PROD-104"/>
    <x v="6"/>
    <s v="Personal Care"/>
    <n v="9.9"/>
    <n v="3.1"/>
    <n v="47"/>
    <n v="465.3"/>
    <n v="2.8299999999999999E-2"/>
    <n v="13.17"/>
    <n v="452.13"/>
    <n v="145.69999999999999"/>
    <n v="306.43"/>
    <n v="0"/>
    <n v="0"/>
    <n v="0"/>
    <x v="5007"/>
  </r>
  <r>
    <s v="ORD-20245397"/>
    <d v="2026-04-08T00:00:00"/>
    <s v="CUST-1118"/>
    <s v="Titan Express"/>
    <x v="0"/>
    <x v="3"/>
    <s v="SP-01"/>
    <s v="Sarah Jenkins"/>
    <s v="PROD-102"/>
    <x v="15"/>
    <s v="Personal Care"/>
    <n v="6.2"/>
    <n v="1.9"/>
    <n v="62"/>
    <n v="384.4"/>
    <n v="7.3000000000000001E-3"/>
    <n v="2.81"/>
    <n v="381.59"/>
    <n v="117.8"/>
    <n v="263.79000000000002"/>
    <n v="0"/>
    <n v="0"/>
    <n v="0"/>
    <x v="5008"/>
  </r>
  <r>
    <s v="ORD-20245398"/>
    <d v="2024-05-11T00:00:00"/>
    <s v="CUST-1109"/>
    <s v="Omega Stores"/>
    <x v="2"/>
    <x v="2"/>
    <s v="SP-06"/>
    <s v="Priya Sharma"/>
    <s v="PROD-204"/>
    <x v="12"/>
    <s v="Home Care"/>
    <n v="7.2"/>
    <n v="3.6"/>
    <n v="1"/>
    <n v="7.2"/>
    <n v="0.1163"/>
    <n v="0.84"/>
    <n v="6.36"/>
    <n v="3.6"/>
    <n v="2.76"/>
    <n v="0"/>
    <n v="0"/>
    <n v="0"/>
    <x v="5009"/>
  </r>
  <r>
    <s v="ORD-20245399"/>
    <d v="2024-04-04T00:00:00"/>
    <s v="CUST-1037"/>
    <s v="Prime Stores"/>
    <x v="2"/>
    <x v="4"/>
    <s v="SP-05"/>
    <s v="Kenji Sato"/>
    <s v="PROD-301"/>
    <x v="2"/>
    <s v="Food &amp; Beverage"/>
    <n v="5"/>
    <n v="3.2"/>
    <n v="90"/>
    <n v="450"/>
    <n v="4.1399999999999999E-2"/>
    <n v="18.63"/>
    <n v="431.37"/>
    <n v="288"/>
    <n v="143.37"/>
    <n v="0"/>
    <n v="0"/>
    <n v="0"/>
    <x v="2543"/>
  </r>
  <r>
    <s v="ORD-20245400"/>
    <d v="2026-07-15T00:00:00"/>
    <s v="CUST-1068"/>
    <s v="Sterling Wholesale"/>
    <x v="3"/>
    <x v="4"/>
    <s v="SP-04"/>
    <s v="David Mueller"/>
    <s v="PROD-201"/>
    <x v="14"/>
    <s v="Home Care"/>
    <n v="12"/>
    <n v="6.5"/>
    <n v="175"/>
    <n v="2100"/>
    <n v="0.44069999999999998"/>
    <n v="925.47"/>
    <n v="1174.53"/>
    <n v="1137.5"/>
    <n v="37.03"/>
    <n v="0"/>
    <n v="0"/>
    <n v="0"/>
    <x v="5010"/>
  </r>
  <r>
    <s v="ORD-20245401"/>
    <d v="2026-05-17T00:00:00"/>
    <s v="CUST-1048"/>
    <s v="Horizon Retail"/>
    <x v="3"/>
    <x v="1"/>
    <s v="SP-03"/>
    <s v="Elena Rostova"/>
    <s v="PROD-105"/>
    <x v="1"/>
    <s v="Personal Care"/>
    <n v="14.5"/>
    <n v="4.2"/>
    <n v="15"/>
    <n v="217.5"/>
    <n v="6.1999999999999998E-3"/>
    <n v="1.35"/>
    <n v="216.15"/>
    <n v="63"/>
    <n v="153.15"/>
    <n v="0"/>
    <n v="0"/>
    <n v="0"/>
    <x v="5011"/>
  </r>
  <r>
    <s v="ORD-20245402"/>
    <d v="2026-04-29T00:00:00"/>
    <s v="CUST-1100"/>
    <s v="Atlas Wholesale"/>
    <x v="2"/>
    <x v="3"/>
    <s v="SP-06"/>
    <s v="Priya Sharma"/>
    <s v="PROD-404"/>
    <x v="16"/>
    <s v="Household Essentials"/>
    <n v="4.9000000000000004"/>
    <n v="3.1"/>
    <n v="21"/>
    <n v="102.9"/>
    <n v="3.6900000000000002E-2"/>
    <n v="3.8"/>
    <n v="99.1"/>
    <n v="65.099999999999994"/>
    <n v="34"/>
    <n v="0"/>
    <n v="0"/>
    <n v="0"/>
    <x v="5012"/>
  </r>
  <r>
    <s v="ORD-20245403"/>
    <d v="2026-04-08T00:00:00"/>
    <s v="CUST-1004"/>
    <s v="Metro Wholesale"/>
    <x v="2"/>
    <x v="4"/>
    <s v="SP-05"/>
    <s v="Kenji Sato"/>
    <s v="PROD-202"/>
    <x v="4"/>
    <s v="Home Care"/>
    <n v="4.5"/>
    <n v="2.1"/>
    <n v="48"/>
    <n v="216"/>
    <n v="0.21240000000000001"/>
    <n v="45.88"/>
    <n v="170.12"/>
    <n v="100.8"/>
    <n v="69.319999999999993"/>
    <n v="0"/>
    <n v="0"/>
    <n v="0"/>
    <x v="5013"/>
  </r>
  <r>
    <s v="ORD-20245404"/>
    <d v="2024-12-05T00:00:00"/>
    <s v="CUST-1078"/>
    <s v="Beacon Express"/>
    <x v="2"/>
    <x v="2"/>
    <s v="SP-06"/>
    <s v="Priya Sharma"/>
    <s v="PROD-303"/>
    <x v="5"/>
    <s v="Food &amp; Beverage"/>
    <n v="11"/>
    <n v="6.8"/>
    <n v="29"/>
    <n v="319"/>
    <n v="0.11990000000000001"/>
    <n v="38.25"/>
    <n v="280.75"/>
    <n v="197.2"/>
    <n v="83.55"/>
    <n v="0"/>
    <n v="0"/>
    <n v="0"/>
    <x v="5014"/>
  </r>
  <r>
    <s v="ORD-20245405"/>
    <d v="2024-05-05T00:00:00"/>
    <s v="CUST-1005"/>
    <s v="Metro Stores"/>
    <x v="0"/>
    <x v="0"/>
    <s v="SP-01"/>
    <s v="Sarah Jenkins"/>
    <s v="PROD-303"/>
    <x v="5"/>
    <s v="Food &amp; Beverage"/>
    <n v="11"/>
    <n v="6.8"/>
    <n v="497"/>
    <n v="5467"/>
    <n v="7.9600000000000004E-2"/>
    <n v="435.17"/>
    <n v="5031.83"/>
    <n v="3379.6"/>
    <n v="1652.23"/>
    <n v="0"/>
    <n v="0"/>
    <n v="0"/>
    <x v="5015"/>
  </r>
  <r>
    <s v="ORD-20245406"/>
    <d v="2024-02-13T00:00:00"/>
    <s v="CUST-1025"/>
    <s v="Summit Supermarkets"/>
    <x v="1"/>
    <x v="2"/>
    <s v="SP-08"/>
    <s v="Tariq Al-Mansoor"/>
    <s v="PROD-201"/>
    <x v="14"/>
    <s v="Home Care"/>
    <n v="12"/>
    <n v="6.5"/>
    <n v="12"/>
    <n v="144"/>
    <n v="5.5399999999999998E-2"/>
    <n v="7.98"/>
    <n v="136.02000000000001"/>
    <n v="78"/>
    <n v="58.02"/>
    <n v="0"/>
    <n v="0"/>
    <n v="0"/>
    <x v="5016"/>
  </r>
  <r>
    <s v="ORD-20245407"/>
    <d v="2026-08-22T00:00:00"/>
    <s v="CUST-1041"/>
    <s v="Vanguard Supermarkets"/>
    <x v="0"/>
    <x v="3"/>
    <s v="SP-01"/>
    <s v="Sarah Jenkins"/>
    <s v="PROD-401"/>
    <x v="3"/>
    <s v="Household Essentials"/>
    <n v="10.5"/>
    <n v="7.5"/>
    <n v="90"/>
    <n v="945"/>
    <n v="5.0000000000000001E-3"/>
    <n v="4.7300000000000004"/>
    <n v="940.27"/>
    <n v="675"/>
    <n v="265.27"/>
    <n v="0"/>
    <n v="0"/>
    <n v="0"/>
    <x v="5017"/>
  </r>
  <r>
    <s v="ORD-20245408"/>
    <d v="2025-04-17T00:00:00"/>
    <s v="CUST-1051"/>
    <s v="Horizon Distributors"/>
    <x v="0"/>
    <x v="1"/>
    <s v="SP-01"/>
    <s v="Sarah Jenkins"/>
    <s v="PROD-204"/>
    <x v="12"/>
    <s v="Home Care"/>
    <n v="7.2"/>
    <n v="3.6"/>
    <n v="35"/>
    <n v="252"/>
    <n v="4.5999999999999999E-3"/>
    <n v="1.1599999999999999"/>
    <n v="250.84"/>
    <n v="126"/>
    <n v="124.84"/>
    <n v="0"/>
    <n v="0"/>
    <n v="0"/>
    <x v="5018"/>
  </r>
  <r>
    <s v="ORD-20245409"/>
    <d v="2024-02-21T00:00:00"/>
    <s v="CUST-1022"/>
    <s v="Global Express"/>
    <x v="0"/>
    <x v="4"/>
    <s v="SP-02"/>
    <s v="Michael Chang"/>
    <s v="PROD-402"/>
    <x v="10"/>
    <s v="Household Essentials"/>
    <n v="6"/>
    <n v="4.2"/>
    <n v="190"/>
    <n v="1140"/>
    <n v="6.8099999999999994E-2"/>
    <n v="77.63"/>
    <n v="1062.3699999999999"/>
    <n v="798"/>
    <n v="264.37"/>
    <n v="0"/>
    <n v="0"/>
    <n v="0"/>
    <x v="5019"/>
  </r>
  <r>
    <s v="ORD-20245410"/>
    <d v="2024-06-21T00:00:00"/>
    <s v="CUST-1096"/>
    <s v="Atlas Retail"/>
    <x v="4"/>
    <x v="4"/>
    <s v="SP-07"/>
    <s v="Carlos Mendez"/>
    <s v="PROD-301"/>
    <x v="2"/>
    <s v="Food &amp; Beverage"/>
    <n v="5"/>
    <n v="3.2"/>
    <n v="81"/>
    <n v="405"/>
    <n v="0.1152"/>
    <n v="46.66"/>
    <n v="358.34"/>
    <n v="259.2"/>
    <n v="99.14"/>
    <n v="0"/>
    <n v="0"/>
    <n v="0"/>
    <x v="5020"/>
  </r>
  <r>
    <s v="ORD-20245411"/>
    <d v="2026-08-04T00:00:00"/>
    <s v="CUST-1043"/>
    <s v="Vanguard Distributors"/>
    <x v="2"/>
    <x v="4"/>
    <s v="SP-05"/>
    <s v="Kenji Sato"/>
    <s v="PROD-202"/>
    <x v="4"/>
    <s v="Home Care"/>
    <n v="4.5"/>
    <n v="2.1"/>
    <n v="33"/>
    <n v="148.5"/>
    <n v="0.21179999999999999"/>
    <n v="31.45"/>
    <n v="117.05"/>
    <n v="69.3"/>
    <n v="47.75"/>
    <n v="15"/>
    <n v="53.2"/>
    <n v="39"/>
    <x v="5021"/>
  </r>
  <r>
    <s v="ORD-20245412"/>
    <d v="2025-08-10T00:00:00"/>
    <s v="CUST-1112"/>
    <s v="Titan Retail"/>
    <x v="0"/>
    <x v="3"/>
    <s v="SP-01"/>
    <s v="Sarah Jenkins"/>
    <s v="PROD-403"/>
    <x v="11"/>
    <s v="Household Essentials"/>
    <n v="5.5"/>
    <n v="3.8"/>
    <n v="84"/>
    <n v="462"/>
    <n v="1.14E-2"/>
    <n v="5.27"/>
    <n v="456.73"/>
    <n v="319.2"/>
    <n v="137.53"/>
    <n v="0"/>
    <n v="0"/>
    <n v="0"/>
    <x v="3024"/>
  </r>
  <r>
    <s v="ORD-20245413"/>
    <d v="2025-03-19T00:00:00"/>
    <s v="CUST-1110"/>
    <s v="Omega Express"/>
    <x v="2"/>
    <x v="4"/>
    <s v="SP-05"/>
    <s v="Kenji Sato"/>
    <s v="PROD-101"/>
    <x v="9"/>
    <s v="Personal Care"/>
    <n v="8.5"/>
    <n v="2.8"/>
    <n v="253"/>
    <n v="2150.5"/>
    <n v="7.1800000000000003E-2"/>
    <n v="154.41"/>
    <n v="1996.09"/>
    <n v="708.4"/>
    <n v="1287.69"/>
    <n v="0"/>
    <n v="0"/>
    <n v="0"/>
    <x v="5022"/>
  </r>
  <r>
    <s v="ORD-20245414"/>
    <d v="2026-04-21T00:00:00"/>
    <s v="CUST-1008"/>
    <s v="Apex Retail"/>
    <x v="0"/>
    <x v="1"/>
    <s v="SP-02"/>
    <s v="Michael Chang"/>
    <s v="PROD-401"/>
    <x v="3"/>
    <s v="Household Essentials"/>
    <n v="10.5"/>
    <n v="7.5"/>
    <n v="2"/>
    <n v="21"/>
    <n v="0.41539999999999999"/>
    <n v="8.7200000000000006"/>
    <n v="12.28"/>
    <n v="15"/>
    <n v="-2.72"/>
    <n v="0"/>
    <n v="0"/>
    <n v="0"/>
    <x v="5023"/>
  </r>
  <r>
    <s v="ORD-20245415"/>
    <d v="2026-01-11T00:00:00"/>
    <s v="CUST-1023"/>
    <s v="Global Direct"/>
    <x v="0"/>
    <x v="1"/>
    <s v="SP-01"/>
    <s v="Sarah Jenkins"/>
    <s v="PROD-201"/>
    <x v="14"/>
    <s v="Home Care"/>
    <n v="12"/>
    <n v="6.5"/>
    <n v="9"/>
    <n v="108"/>
    <n v="3.7600000000000001E-2"/>
    <n v="4.0599999999999996"/>
    <n v="103.94"/>
    <n v="58.5"/>
    <n v="45.44"/>
    <n v="0"/>
    <n v="0"/>
    <n v="0"/>
    <x v="5024"/>
  </r>
  <r>
    <s v="ORD-20245416"/>
    <d v="2025-02-08T00:00:00"/>
    <s v="CUST-1005"/>
    <s v="Metro Stores"/>
    <x v="0"/>
    <x v="0"/>
    <s v="SP-01"/>
    <s v="Sarah Jenkins"/>
    <s v="PROD-403"/>
    <x v="11"/>
    <s v="Household Essentials"/>
    <n v="5.5"/>
    <n v="3.8"/>
    <n v="23"/>
    <n v="126.5"/>
    <n v="0.1178"/>
    <n v="14.9"/>
    <n v="111.6"/>
    <n v="87.4"/>
    <n v="24.2"/>
    <n v="0"/>
    <n v="0"/>
    <n v="0"/>
    <x v="5025"/>
  </r>
  <r>
    <s v="ORD-20245417"/>
    <d v="2025-05-23T00:00:00"/>
    <s v="CUST-1055"/>
    <s v="Horizon Direct"/>
    <x v="0"/>
    <x v="3"/>
    <s v="SP-02"/>
    <s v="Michael Chang"/>
    <s v="PROD-204"/>
    <x v="12"/>
    <s v="Home Care"/>
    <n v="7.2"/>
    <n v="3.6"/>
    <n v="29"/>
    <n v="208.8"/>
    <n v="3.3999999999999998E-3"/>
    <n v="0.71"/>
    <n v="208.09"/>
    <n v="104.4"/>
    <n v="103.69"/>
    <n v="0"/>
    <n v="0"/>
    <n v="0"/>
    <x v="5026"/>
  </r>
  <r>
    <s v="ORD-20245418"/>
    <d v="2024-01-31T00:00:00"/>
    <s v="CUST-1005"/>
    <s v="Metro Stores"/>
    <x v="0"/>
    <x v="0"/>
    <s v="SP-02"/>
    <s v="Michael Chang"/>
    <s v="PROD-201"/>
    <x v="14"/>
    <s v="Home Care"/>
    <n v="12"/>
    <n v="6.5"/>
    <n v="295"/>
    <n v="3540"/>
    <n v="0.47499999999999998"/>
    <n v="1681.5"/>
    <n v="1858.5"/>
    <n v="1917.5"/>
    <n v="-59"/>
    <n v="0"/>
    <n v="0"/>
    <n v="0"/>
    <x v="5027"/>
  </r>
  <r>
    <s v="ORD-20245419"/>
    <d v="2025-01-26T00:00:00"/>
    <s v="CUST-1085"/>
    <s v="Crest Stores"/>
    <x v="2"/>
    <x v="3"/>
    <s v="SP-06"/>
    <s v="Priya Sharma"/>
    <s v="PROD-201"/>
    <x v="14"/>
    <s v="Home Care"/>
    <n v="12"/>
    <n v="6.5"/>
    <n v="176"/>
    <n v="2112"/>
    <n v="2.23E-2"/>
    <n v="47.1"/>
    <n v="2064.9"/>
    <n v="1144"/>
    <n v="920.9"/>
    <n v="0"/>
    <n v="0"/>
    <n v="0"/>
    <x v="5028"/>
  </r>
  <r>
    <s v="ORD-20245420"/>
    <d v="2025-11-30T00:00:00"/>
    <s v="CUST-1117"/>
    <s v="Titan Stores"/>
    <x v="0"/>
    <x v="4"/>
    <s v="SP-02"/>
    <s v="Michael Chang"/>
    <s v="PROD-402"/>
    <x v="10"/>
    <s v="Household Essentials"/>
    <n v="6"/>
    <n v="4.2"/>
    <n v="77"/>
    <n v="462"/>
    <n v="3.5400000000000001E-2"/>
    <n v="16.350000000000001"/>
    <n v="445.65"/>
    <n v="323.39999999999998"/>
    <n v="122.25"/>
    <n v="0"/>
    <n v="0"/>
    <n v="0"/>
    <x v="5029"/>
  </r>
  <r>
    <s v="ORD-20245421"/>
    <d v="2025-03-12T00:00:00"/>
    <s v="CUST-1116"/>
    <s v="Titan Wholesale"/>
    <x v="3"/>
    <x v="1"/>
    <s v="SP-03"/>
    <s v="Elena Rostova"/>
    <s v="PROD-402"/>
    <x v="10"/>
    <s v="Household Essentials"/>
    <n v="6"/>
    <n v="4.2"/>
    <n v="11"/>
    <n v="66"/>
    <n v="1.4E-3"/>
    <n v="0.09"/>
    <n v="65.91"/>
    <n v="46.2"/>
    <n v="19.71"/>
    <n v="0"/>
    <n v="0"/>
    <n v="0"/>
    <x v="1721"/>
  </r>
  <r>
    <s v="ORD-20245422"/>
    <d v="2024-06-25T00:00:00"/>
    <s v="CUST-1060"/>
    <s v="Pioneer Wholesale"/>
    <x v="4"/>
    <x v="2"/>
    <s v="SP-07"/>
    <s v="Carlos Mendez"/>
    <s v="PROD-403"/>
    <x v="11"/>
    <s v="Household Essentials"/>
    <n v="5.5"/>
    <n v="3.8"/>
    <n v="52"/>
    <n v="286"/>
    <n v="0.1308"/>
    <n v="37.409999999999997"/>
    <n v="248.59"/>
    <n v="197.6"/>
    <n v="50.99"/>
    <n v="0"/>
    <n v="0"/>
    <n v="0"/>
    <x v="5030"/>
  </r>
  <r>
    <s v="ORD-20245423"/>
    <d v="2024-12-28T00:00:00"/>
    <s v="CUST-1059"/>
    <s v="Pioneer Distributors"/>
    <x v="4"/>
    <x v="1"/>
    <s v="SP-07"/>
    <s v="Carlos Mendez"/>
    <s v="PROD-104"/>
    <x v="6"/>
    <s v="Personal Care"/>
    <n v="9.9"/>
    <n v="3.1"/>
    <n v="7"/>
    <n v="69.3"/>
    <n v="1.78E-2"/>
    <n v="1.23"/>
    <n v="68.069999999999993"/>
    <n v="21.7"/>
    <n v="46.37"/>
    <n v="0"/>
    <n v="0"/>
    <n v="0"/>
    <x v="5031"/>
  </r>
  <r>
    <s v="ORD-20245424"/>
    <d v="2024-08-07T00:00:00"/>
    <s v="CUST-1007"/>
    <s v="Metro Direct"/>
    <x v="0"/>
    <x v="3"/>
    <s v="SP-01"/>
    <s v="Sarah Jenkins"/>
    <s v="PROD-204"/>
    <x v="12"/>
    <s v="Home Care"/>
    <n v="7.2"/>
    <n v="3.6"/>
    <n v="102"/>
    <n v="734.4"/>
    <n v="7.4399999999999994E-2"/>
    <n v="54.64"/>
    <n v="679.76"/>
    <n v="367.2"/>
    <n v="312.56"/>
    <n v="0"/>
    <n v="0"/>
    <n v="0"/>
    <x v="5032"/>
  </r>
  <r>
    <s v="ORD-20245425"/>
    <d v="2026-07-19T00:00:00"/>
    <s v="CUST-1067"/>
    <s v="Sterling Distributors"/>
    <x v="1"/>
    <x v="1"/>
    <s v="SP-08"/>
    <s v="Tariq Al-Mansoor"/>
    <s v="PROD-302"/>
    <x v="7"/>
    <s v="Food &amp; Beverage"/>
    <n v="3.8"/>
    <n v="2.6"/>
    <n v="9"/>
    <n v="34.200000000000003"/>
    <n v="3.0099999999999998E-2"/>
    <n v="1.03"/>
    <n v="33.17"/>
    <n v="23.4"/>
    <n v="9.77"/>
    <n v="0"/>
    <n v="0"/>
    <n v="0"/>
    <x v="4714"/>
  </r>
  <r>
    <s v="ORD-20245426"/>
    <d v="2024-07-10T00:00:00"/>
    <s v="CUST-1009"/>
    <s v="Apex Supermarkets"/>
    <x v="3"/>
    <x v="3"/>
    <s v="SP-04"/>
    <s v="David Mueller"/>
    <s v="PROD-102"/>
    <x v="15"/>
    <s v="Personal Care"/>
    <n v="6.2"/>
    <n v="1.9"/>
    <n v="49"/>
    <n v="303.8"/>
    <n v="2.2700000000000001E-2"/>
    <n v="6.9"/>
    <n v="296.89999999999998"/>
    <n v="93.1"/>
    <n v="203.8"/>
    <n v="0"/>
    <n v="0"/>
    <n v="0"/>
    <x v="5033"/>
  </r>
  <r>
    <s v="ORD-20245427"/>
    <d v="2024-10-08T00:00:00"/>
    <s v="CUST-1075"/>
    <s v="Beacon Distributors"/>
    <x v="4"/>
    <x v="3"/>
    <s v="SP-07"/>
    <s v="Carlos Mendez"/>
    <s v="PROD-402"/>
    <x v="10"/>
    <s v="Household Essentials"/>
    <n v="6"/>
    <n v="4.2"/>
    <n v="90"/>
    <n v="540"/>
    <n v="0.378"/>
    <n v="204.12"/>
    <n v="335.88"/>
    <n v="378"/>
    <n v="-42.12"/>
    <n v="0"/>
    <n v="0"/>
    <n v="0"/>
    <x v="5034"/>
  </r>
  <r>
    <s v="ORD-20245428"/>
    <d v="2024-10-13T00:00:00"/>
    <s v="CUST-1014"/>
    <s v="Apex Express"/>
    <x v="3"/>
    <x v="3"/>
    <s v="SP-03"/>
    <s v="Elena Rostova"/>
    <s v="PROD-101"/>
    <x v="9"/>
    <s v="Personal Care"/>
    <n v="8.5"/>
    <n v="2.8"/>
    <n v="140"/>
    <n v="1190"/>
    <n v="1.7100000000000001E-2"/>
    <n v="20.350000000000001"/>
    <n v="1169.6500000000001"/>
    <n v="392"/>
    <n v="777.65"/>
    <n v="0"/>
    <n v="0"/>
    <n v="0"/>
    <x v="5035"/>
  </r>
  <r>
    <s v="ORD-20245429"/>
    <d v="2025-04-01T00:00:00"/>
    <s v="CUST-1059"/>
    <s v="Pioneer Distributors"/>
    <x v="4"/>
    <x v="1"/>
    <s v="SP-07"/>
    <s v="Carlos Mendez"/>
    <s v="PROD-302"/>
    <x v="7"/>
    <s v="Food &amp; Beverage"/>
    <n v="3.8"/>
    <n v="2.6"/>
    <n v="69"/>
    <n v="262.2"/>
    <n v="6.7999999999999996E-3"/>
    <n v="1.78"/>
    <n v="260.42"/>
    <n v="179.4"/>
    <n v="81.02"/>
    <n v="0"/>
    <n v="0"/>
    <n v="0"/>
    <x v="1511"/>
  </r>
  <r>
    <s v="ORD-20245430"/>
    <d v="2026-06-23T00:00:00"/>
    <s v="CUST-1000"/>
    <s v="Metro Retail"/>
    <x v="3"/>
    <x v="0"/>
    <s v="SP-04"/>
    <s v="David Mueller"/>
    <s v="PROD-105"/>
    <x v="1"/>
    <s v="Personal Care"/>
    <n v="14.5"/>
    <n v="4.2"/>
    <n v="78"/>
    <n v="1131"/>
    <n v="0.1173"/>
    <n v="132.66999999999999"/>
    <n v="998.33"/>
    <n v="327.60000000000002"/>
    <n v="670.73"/>
    <n v="0"/>
    <n v="0"/>
    <n v="0"/>
    <x v="5036"/>
  </r>
  <r>
    <s v="ORD-20245431"/>
    <d v="2024-06-01T00:00:00"/>
    <s v="CUST-1031"/>
    <s v="Summit Direct"/>
    <x v="4"/>
    <x v="1"/>
    <s v="SP-07"/>
    <s v="Carlos Mendez"/>
    <s v="PROD-304"/>
    <x v="8"/>
    <s v="Food &amp; Beverage"/>
    <n v="4.2"/>
    <n v="2.8"/>
    <n v="1"/>
    <n v="4.2"/>
    <n v="2.0899999999999998E-2"/>
    <n v="0.09"/>
    <n v="4.1100000000000003"/>
    <n v="2.8"/>
    <n v="1.31"/>
    <n v="0"/>
    <n v="0"/>
    <n v="0"/>
    <x v="5037"/>
  </r>
  <r>
    <s v="ORD-20245432"/>
    <d v="2024-02-05T00:00:00"/>
    <s v="CUST-1062"/>
    <s v="Pioneer Express"/>
    <x v="0"/>
    <x v="1"/>
    <s v="SP-01"/>
    <s v="Sarah Jenkins"/>
    <s v="PROD-102"/>
    <x v="15"/>
    <s v="Personal Care"/>
    <n v="6.2"/>
    <n v="1.9"/>
    <n v="29"/>
    <n v="179.8"/>
    <n v="1.0200000000000001E-2"/>
    <n v="1.83"/>
    <n v="177.97"/>
    <n v="55.1"/>
    <n v="122.87"/>
    <n v="0"/>
    <n v="0"/>
    <n v="0"/>
    <x v="5038"/>
  </r>
  <r>
    <s v="ORD-20245433"/>
    <d v="2025-09-20T00:00:00"/>
    <s v="CUST-1039"/>
    <s v="Prime Direct"/>
    <x v="3"/>
    <x v="3"/>
    <s v="SP-04"/>
    <s v="David Mueller"/>
    <s v="PROD-104"/>
    <x v="6"/>
    <s v="Personal Care"/>
    <n v="9.9"/>
    <n v="3.1"/>
    <n v="154"/>
    <n v="1524.6"/>
    <n v="5.4999999999999997E-3"/>
    <n v="8.39"/>
    <n v="1516.21"/>
    <n v="477.4"/>
    <n v="1038.81"/>
    <n v="0"/>
    <n v="0"/>
    <n v="0"/>
    <x v="5039"/>
  </r>
  <r>
    <s v="ORD-20245434"/>
    <d v="2025-09-26T00:00:00"/>
    <s v="CUST-1062"/>
    <s v="Pioneer Express"/>
    <x v="0"/>
    <x v="1"/>
    <s v="SP-01"/>
    <s v="Sarah Jenkins"/>
    <s v="PROD-301"/>
    <x v="2"/>
    <s v="Food &amp; Beverage"/>
    <n v="5"/>
    <n v="3.2"/>
    <n v="6"/>
    <n v="30"/>
    <n v="3.2099999999999997E-2"/>
    <n v="0.96"/>
    <n v="29.04"/>
    <n v="19.2"/>
    <n v="9.84"/>
    <n v="0"/>
    <n v="0"/>
    <n v="0"/>
    <x v="5040"/>
  </r>
  <r>
    <s v="ORD-20245435"/>
    <d v="2025-09-23T00:00:00"/>
    <s v="CUST-1040"/>
    <s v="Vanguard Retail"/>
    <x v="4"/>
    <x v="4"/>
    <s v="SP-07"/>
    <s v="Carlos Mendez"/>
    <s v="PROD-103"/>
    <x v="13"/>
    <s v="Personal Care"/>
    <n v="4.8"/>
    <n v="1.4"/>
    <n v="211"/>
    <n v="1012.8"/>
    <n v="0.1211"/>
    <n v="122.65"/>
    <n v="890.15"/>
    <n v="295.39999999999998"/>
    <n v="594.75"/>
    <n v="0"/>
    <n v="0"/>
    <n v="0"/>
    <x v="5041"/>
  </r>
  <r>
    <s v="ORD-20245436"/>
    <d v="2024-09-08T00:00:00"/>
    <s v="CUST-1050"/>
    <s v="Horizon Mart"/>
    <x v="0"/>
    <x v="4"/>
    <s v="SP-02"/>
    <s v="Michael Chang"/>
    <s v="PROD-103"/>
    <x v="13"/>
    <s v="Personal Care"/>
    <n v="4.8"/>
    <n v="1.4"/>
    <n v="599"/>
    <n v="2875.2"/>
    <n v="7.0999999999999994E-2"/>
    <n v="204.14"/>
    <n v="2671.06"/>
    <n v="838.6"/>
    <n v="1832.46"/>
    <n v="0"/>
    <n v="0"/>
    <n v="0"/>
    <x v="5042"/>
  </r>
  <r>
    <s v="ORD-20245437"/>
    <d v="2025-10-24T00:00:00"/>
    <s v="CUST-1011"/>
    <s v="Apex Distributors"/>
    <x v="0"/>
    <x v="1"/>
    <s v="SP-02"/>
    <s v="Michael Chang"/>
    <s v="PROD-103"/>
    <x v="13"/>
    <s v="Personal Care"/>
    <n v="4.8"/>
    <n v="1.4"/>
    <n v="26"/>
    <n v="124.8"/>
    <n v="5.9999999999999995E-4"/>
    <n v="7.0000000000000007E-2"/>
    <n v="124.73"/>
    <n v="36.4"/>
    <n v="88.33"/>
    <n v="0"/>
    <n v="0"/>
    <n v="0"/>
    <x v="5043"/>
  </r>
  <r>
    <s v="ORD-20245438"/>
    <d v="2024-10-29T00:00:00"/>
    <s v="CUST-1077"/>
    <s v="Beacon Stores"/>
    <x v="1"/>
    <x v="3"/>
    <s v="SP-08"/>
    <s v="Tariq Al-Mansoor"/>
    <s v="PROD-402"/>
    <x v="10"/>
    <s v="Household Essentials"/>
    <n v="6"/>
    <n v="4.2"/>
    <n v="12"/>
    <n v="72"/>
    <n v="5.5199999999999999E-2"/>
    <n v="3.97"/>
    <n v="68.03"/>
    <n v="50.4"/>
    <n v="17.63"/>
    <n v="0"/>
    <n v="0"/>
    <n v="0"/>
    <x v="2865"/>
  </r>
  <r>
    <s v="ORD-20245439"/>
    <d v="2025-05-25T00:00:00"/>
    <s v="CUST-1041"/>
    <s v="Vanguard Supermarkets"/>
    <x v="0"/>
    <x v="3"/>
    <s v="SP-02"/>
    <s v="Michael Chang"/>
    <s v="PROD-103"/>
    <x v="13"/>
    <s v="Personal Care"/>
    <n v="4.8"/>
    <n v="1.4"/>
    <n v="108"/>
    <n v="518.4"/>
    <n v="1.2E-2"/>
    <n v="6.22"/>
    <n v="512.17999999999995"/>
    <n v="151.19999999999999"/>
    <n v="360.98"/>
    <n v="0"/>
    <n v="0"/>
    <n v="0"/>
    <x v="5044"/>
  </r>
  <r>
    <s v="ORD-20245440"/>
    <d v="2025-02-25T00:00:00"/>
    <s v="CUST-1114"/>
    <s v="Titan Mart"/>
    <x v="4"/>
    <x v="4"/>
    <s v="SP-07"/>
    <s v="Carlos Mendez"/>
    <s v="PROD-201"/>
    <x v="14"/>
    <s v="Home Care"/>
    <n v="12"/>
    <n v="6.5"/>
    <n v="73"/>
    <n v="876"/>
    <n v="9.8100000000000007E-2"/>
    <n v="85.94"/>
    <n v="790.06"/>
    <n v="474.5"/>
    <n v="315.56"/>
    <n v="0"/>
    <n v="0"/>
    <n v="0"/>
    <x v="5045"/>
  </r>
  <r>
    <s v="ORD-20245441"/>
    <d v="2026-06-22T00:00:00"/>
    <s v="CUST-1100"/>
    <s v="Atlas Wholesale"/>
    <x v="2"/>
    <x v="3"/>
    <s v="SP-06"/>
    <s v="Priya Sharma"/>
    <s v="PROD-402"/>
    <x v="10"/>
    <s v="Household Essentials"/>
    <n v="6"/>
    <n v="4.2"/>
    <n v="64"/>
    <n v="384"/>
    <n v="2.8299999999999999E-2"/>
    <n v="10.87"/>
    <n v="373.13"/>
    <n v="268.8"/>
    <n v="104.33"/>
    <n v="0"/>
    <n v="0"/>
    <n v="0"/>
    <x v="5046"/>
  </r>
  <r>
    <s v="ORD-20245442"/>
    <d v="2025-07-17T00:00:00"/>
    <s v="CUST-1101"/>
    <s v="Atlas Stores"/>
    <x v="0"/>
    <x v="2"/>
    <s v="SP-01"/>
    <s v="Sarah Jenkins"/>
    <s v="PROD-403"/>
    <x v="11"/>
    <s v="Household Essentials"/>
    <n v="5.5"/>
    <n v="3.8"/>
    <n v="38"/>
    <n v="209"/>
    <n v="5.8400000000000001E-2"/>
    <n v="12.21"/>
    <n v="196.79"/>
    <n v="144.4"/>
    <n v="52.39"/>
    <n v="0"/>
    <n v="0"/>
    <n v="0"/>
    <x v="5047"/>
  </r>
  <r>
    <s v="ORD-20245443"/>
    <d v="2025-05-05T00:00:00"/>
    <s v="CUST-1000"/>
    <s v="Metro Retail"/>
    <x v="3"/>
    <x v="0"/>
    <s v="SP-03"/>
    <s v="Elena Rostova"/>
    <s v="PROD-202"/>
    <x v="4"/>
    <s v="Home Care"/>
    <n v="4.5"/>
    <n v="2.1"/>
    <n v="198"/>
    <n v="891"/>
    <n v="5.0099999999999999E-2"/>
    <n v="44.64"/>
    <n v="846.36"/>
    <n v="415.8"/>
    <n v="430.56"/>
    <n v="0"/>
    <n v="0"/>
    <n v="0"/>
    <x v="5048"/>
  </r>
  <r>
    <s v="ORD-20245444"/>
    <d v="2024-03-03T00:00:00"/>
    <s v="CUST-1042"/>
    <s v="Vanguard Mart"/>
    <x v="0"/>
    <x v="1"/>
    <s v="SP-01"/>
    <s v="Sarah Jenkins"/>
    <s v="PROD-102"/>
    <x v="15"/>
    <s v="Personal Care"/>
    <n v="6.2"/>
    <n v="1.9"/>
    <n v="26"/>
    <n v="161.19999999999999"/>
    <n v="1.2E-2"/>
    <n v="1.93"/>
    <n v="159.27000000000001"/>
    <n v="49.4"/>
    <n v="109.87"/>
    <n v="0"/>
    <n v="0"/>
    <n v="0"/>
    <x v="5049"/>
  </r>
  <r>
    <s v="ORD-20245445"/>
    <d v="2024-03-30T00:00:00"/>
    <s v="CUST-1051"/>
    <s v="Horizon Distributors"/>
    <x v="0"/>
    <x v="1"/>
    <s v="SP-01"/>
    <s v="Sarah Jenkins"/>
    <s v="PROD-203"/>
    <x v="0"/>
    <s v="Home Care"/>
    <n v="5.8"/>
    <n v="2.7"/>
    <n v="12"/>
    <n v="69.599999999999994"/>
    <n v="0.41010000000000002"/>
    <n v="28.54"/>
    <n v="41.06"/>
    <n v="32.4"/>
    <n v="8.66"/>
    <n v="0"/>
    <n v="0"/>
    <n v="0"/>
    <x v="3656"/>
  </r>
  <r>
    <s v="ORD-20245446"/>
    <d v="2024-10-13T00:00:00"/>
    <s v="CUST-1023"/>
    <s v="Global Direct"/>
    <x v="0"/>
    <x v="1"/>
    <s v="SP-02"/>
    <s v="Michael Chang"/>
    <s v="PROD-104"/>
    <x v="6"/>
    <s v="Personal Care"/>
    <n v="9.9"/>
    <n v="3.1"/>
    <n v="35"/>
    <n v="346.5"/>
    <n v="4.0000000000000002E-4"/>
    <n v="0.14000000000000001"/>
    <n v="346.36"/>
    <n v="108.5"/>
    <n v="237.86"/>
    <n v="0"/>
    <n v="0"/>
    <n v="0"/>
    <x v="1092"/>
  </r>
  <r>
    <s v="ORD-20245447"/>
    <d v="2025-01-27T00:00:00"/>
    <s v="CUST-1113"/>
    <s v="Titan Supermarkets"/>
    <x v="1"/>
    <x v="1"/>
    <s v="SP-08"/>
    <s v="Tariq Al-Mansoor"/>
    <s v="PROD-303"/>
    <x v="5"/>
    <s v="Food &amp; Beverage"/>
    <n v="11"/>
    <n v="6.8"/>
    <n v="25"/>
    <n v="275"/>
    <n v="4.7800000000000002E-2"/>
    <n v="13.15"/>
    <n v="261.85000000000002"/>
    <n v="170"/>
    <n v="91.85"/>
    <n v="0"/>
    <n v="0"/>
    <n v="0"/>
    <x v="5050"/>
  </r>
  <r>
    <s v="ORD-20245448"/>
    <d v="2024-05-20T00:00:00"/>
    <s v="CUST-1061"/>
    <s v="Pioneer Stores"/>
    <x v="0"/>
    <x v="3"/>
    <s v="SP-01"/>
    <s v="Sarah Jenkins"/>
    <s v="PROD-102"/>
    <x v="15"/>
    <s v="Personal Care"/>
    <n v="6.2"/>
    <n v="1.9"/>
    <n v="35"/>
    <n v="217"/>
    <n v="9.7000000000000003E-3"/>
    <n v="2.1"/>
    <n v="214.9"/>
    <n v="66.5"/>
    <n v="148.4"/>
    <n v="0"/>
    <n v="0"/>
    <n v="0"/>
    <x v="5051"/>
  </r>
  <r>
    <s v="ORD-20245449"/>
    <d v="2025-03-05T00:00:00"/>
    <s v="CUST-1001"/>
    <s v="Metro Supermarkets"/>
    <x v="2"/>
    <x v="4"/>
    <s v="SP-05"/>
    <s v="Kenji Sato"/>
    <s v="PROD-105"/>
    <x v="1"/>
    <s v="Personal Care"/>
    <n v="14.5"/>
    <n v="4.2"/>
    <n v="77"/>
    <n v="1116.5"/>
    <n v="0.1011"/>
    <n v="112.88"/>
    <n v="1003.62"/>
    <n v="323.39999999999998"/>
    <n v="680.22"/>
    <n v="0"/>
    <n v="0"/>
    <n v="0"/>
    <x v="5052"/>
  </r>
  <r>
    <s v="ORD-20245450"/>
    <d v="2024-07-23T00:00:00"/>
    <s v="CUST-1042"/>
    <s v="Vanguard Mart"/>
    <x v="0"/>
    <x v="1"/>
    <s v="SP-01"/>
    <s v="Sarah Jenkins"/>
    <s v="PROD-404"/>
    <x v="16"/>
    <s v="Household Essentials"/>
    <n v="4.9000000000000004"/>
    <n v="3.1"/>
    <n v="30"/>
    <n v="147"/>
    <n v="3.1E-2"/>
    <n v="4.5599999999999996"/>
    <n v="142.44"/>
    <n v="93"/>
    <n v="49.44"/>
    <n v="0"/>
    <n v="0"/>
    <n v="0"/>
    <x v="5053"/>
  </r>
  <r>
    <s v="ORD-20245451"/>
    <d v="2025-10-20T00:00:00"/>
    <s v="CUST-1083"/>
    <s v="Crest Distributors"/>
    <x v="0"/>
    <x v="3"/>
    <s v="SP-02"/>
    <s v="Michael Chang"/>
    <s v="PROD-304"/>
    <x v="8"/>
    <s v="Food &amp; Beverage"/>
    <n v="4.2"/>
    <n v="2.8"/>
    <n v="54"/>
    <n v="226.8"/>
    <n v="3.7000000000000002E-3"/>
    <n v="0.84"/>
    <n v="225.96"/>
    <n v="151.19999999999999"/>
    <n v="74.760000000000005"/>
    <n v="0"/>
    <n v="0"/>
    <n v="0"/>
    <x v="5054"/>
  </r>
  <r>
    <s v="ORD-20245452"/>
    <d v="2026-06-24T00:00:00"/>
    <s v="CUST-1001"/>
    <s v="Metro Supermarkets"/>
    <x v="2"/>
    <x v="4"/>
    <s v="SP-05"/>
    <s v="Kenji Sato"/>
    <s v="PROD-301"/>
    <x v="2"/>
    <s v="Food &amp; Beverage"/>
    <n v="5"/>
    <n v="3.2"/>
    <n v="28"/>
    <n v="140"/>
    <n v="0.11070000000000001"/>
    <n v="15.5"/>
    <n v="124.5"/>
    <n v="89.6"/>
    <n v="34.9"/>
    <n v="0"/>
    <n v="0"/>
    <n v="0"/>
    <x v="5055"/>
  </r>
  <r>
    <s v="ORD-20245453"/>
    <d v="2026-03-27T00:00:00"/>
    <s v="CUST-1039"/>
    <s v="Prime Direct"/>
    <x v="3"/>
    <x v="3"/>
    <s v="SP-04"/>
    <s v="David Mueller"/>
    <s v="PROD-401"/>
    <x v="3"/>
    <s v="Household Essentials"/>
    <n v="10.5"/>
    <n v="7.5"/>
    <n v="19"/>
    <n v="199.5"/>
    <n v="3.04E-2"/>
    <n v="6.06"/>
    <n v="193.44"/>
    <n v="142.5"/>
    <n v="50.94"/>
    <n v="0"/>
    <n v="0"/>
    <n v="0"/>
    <x v="5056"/>
  </r>
  <r>
    <s v="ORD-20245454"/>
    <d v="2025-06-22T00:00:00"/>
    <s v="CUST-1043"/>
    <s v="Vanguard Distributors"/>
    <x v="2"/>
    <x v="4"/>
    <s v="SP-06"/>
    <s v="Priya Sharma"/>
    <s v="PROD-402"/>
    <x v="10"/>
    <s v="Household Essentials"/>
    <n v="6"/>
    <n v="4.2"/>
    <n v="255"/>
    <n v="1530"/>
    <n v="3.9199999999999999E-2"/>
    <n v="59.98"/>
    <n v="1470.02"/>
    <n v="1071"/>
    <n v="399.02"/>
    <n v="0"/>
    <n v="0"/>
    <n v="0"/>
    <x v="5057"/>
  </r>
  <r>
    <s v="ORD-20245455"/>
    <d v="2024-09-12T00:00:00"/>
    <s v="CUST-1053"/>
    <s v="Horizon Stores"/>
    <x v="3"/>
    <x v="2"/>
    <s v="SP-04"/>
    <s v="David Mueller"/>
    <s v="PROD-101"/>
    <x v="9"/>
    <s v="Personal Care"/>
    <n v="8.5"/>
    <n v="2.8"/>
    <n v="7"/>
    <n v="59.5"/>
    <n v="0.1749"/>
    <n v="10.41"/>
    <n v="49.09"/>
    <n v="19.600000000000001"/>
    <n v="29.49"/>
    <n v="0"/>
    <n v="0"/>
    <n v="0"/>
    <x v="1247"/>
  </r>
  <r>
    <s v="ORD-20245456"/>
    <d v="2025-10-07T00:00:00"/>
    <s v="CUST-1012"/>
    <s v="Apex Wholesale"/>
    <x v="3"/>
    <x v="2"/>
    <s v="SP-03"/>
    <s v="Elena Rostova"/>
    <s v="PROD-304"/>
    <x v="8"/>
    <s v="Food &amp; Beverage"/>
    <n v="4.2"/>
    <n v="2.8"/>
    <n v="16"/>
    <n v="67.2"/>
    <n v="0.29389999999999999"/>
    <n v="19.75"/>
    <n v="47.45"/>
    <n v="44.8"/>
    <n v="2.65"/>
    <n v="0"/>
    <n v="0"/>
    <n v="0"/>
    <x v="4002"/>
  </r>
  <r>
    <s v="ORD-20245457"/>
    <d v="2026-04-01T00:00:00"/>
    <s v="CUST-1107"/>
    <s v="Omega Distributors"/>
    <x v="2"/>
    <x v="3"/>
    <s v="SP-05"/>
    <s v="Kenji Sato"/>
    <s v="PROD-104"/>
    <x v="6"/>
    <s v="Personal Care"/>
    <n v="9.9"/>
    <n v="3.1"/>
    <n v="188"/>
    <n v="1861.2"/>
    <n v="3.3999999999999998E-3"/>
    <n v="6.33"/>
    <n v="1854.87"/>
    <n v="582.79999999999995"/>
    <n v="1272.07"/>
    <n v="0"/>
    <n v="0"/>
    <n v="0"/>
    <x v="5058"/>
  </r>
  <r>
    <s v="ORD-20245458"/>
    <d v="2025-07-10T00:00:00"/>
    <s v="CUST-1041"/>
    <s v="Vanguard Supermarkets"/>
    <x v="0"/>
    <x v="3"/>
    <s v="SP-02"/>
    <s v="Michael Chang"/>
    <s v="PROD-401"/>
    <x v="3"/>
    <s v="Household Essentials"/>
    <n v="10.5"/>
    <n v="7.5"/>
    <n v="72"/>
    <n v="756"/>
    <n v="2.0999999999999999E-3"/>
    <n v="1.59"/>
    <n v="754.41"/>
    <n v="540"/>
    <n v="214.41"/>
    <n v="0"/>
    <n v="0"/>
    <n v="0"/>
    <x v="5059"/>
  </r>
  <r>
    <s v="ORD-20245459"/>
    <d v="2026-03-24T00:00:00"/>
    <s v="CUST-1075"/>
    <s v="Beacon Distributors"/>
    <x v="4"/>
    <x v="3"/>
    <s v="SP-07"/>
    <s v="Carlos Mendez"/>
    <s v="PROD-104"/>
    <x v="6"/>
    <s v="Personal Care"/>
    <n v="9.9"/>
    <n v="3.1"/>
    <n v="258"/>
    <n v="2554.1999999999998"/>
    <n v="1.2E-2"/>
    <n v="30.65"/>
    <n v="2523.5500000000002"/>
    <n v="799.8"/>
    <n v="1723.75"/>
    <n v="0"/>
    <n v="0"/>
    <n v="0"/>
    <x v="5060"/>
  </r>
  <r>
    <s v="ORD-20245460"/>
    <d v="2024-01-20T00:00:00"/>
    <s v="CUST-1100"/>
    <s v="Atlas Wholesale"/>
    <x v="2"/>
    <x v="3"/>
    <s v="SP-06"/>
    <s v="Priya Sharma"/>
    <s v="PROD-203"/>
    <x v="0"/>
    <s v="Home Care"/>
    <n v="5.8"/>
    <n v="2.7"/>
    <n v="287"/>
    <n v="1664.6"/>
    <n v="2.8999999999999998E-3"/>
    <n v="4.83"/>
    <n v="1659.77"/>
    <n v="774.9"/>
    <n v="884.87"/>
    <n v="0"/>
    <n v="0"/>
    <n v="0"/>
    <x v="5061"/>
  </r>
  <r>
    <s v="ORD-20245461"/>
    <d v="2025-01-26T00:00:00"/>
    <s v="CUST-1089"/>
    <s v="Crown Supermarkets"/>
    <x v="1"/>
    <x v="3"/>
    <s v="SP-08"/>
    <s v="Tariq Al-Mansoor"/>
    <s v="PROD-204"/>
    <x v="12"/>
    <s v="Home Care"/>
    <n v="7.2"/>
    <n v="3.6"/>
    <n v="104"/>
    <n v="748.8"/>
    <n v="1.44E-2"/>
    <n v="10.78"/>
    <n v="738.02"/>
    <n v="374.4"/>
    <n v="363.62"/>
    <n v="0"/>
    <n v="0"/>
    <n v="0"/>
    <x v="5062"/>
  </r>
  <r>
    <s v="ORD-20245462"/>
    <d v="2026-03-11T00:00:00"/>
    <s v="CUST-1008"/>
    <s v="Apex Retail"/>
    <x v="0"/>
    <x v="1"/>
    <s v="SP-01"/>
    <s v="Sarah Jenkins"/>
    <s v="PROD-203"/>
    <x v="0"/>
    <s v="Home Care"/>
    <n v="5.8"/>
    <n v="2.7"/>
    <n v="16"/>
    <n v="92.8"/>
    <n v="6.6100000000000006E-2"/>
    <n v="6.13"/>
    <n v="86.67"/>
    <n v="43.2"/>
    <n v="43.47"/>
    <n v="0"/>
    <n v="0"/>
    <n v="0"/>
    <x v="5063"/>
  </r>
  <r>
    <s v="ORD-20245463"/>
    <d v="2025-12-31T00:00:00"/>
    <s v="CUST-1110"/>
    <s v="Omega Express"/>
    <x v="2"/>
    <x v="4"/>
    <s v="SP-05"/>
    <s v="Kenji Sato"/>
    <s v="PROD-102"/>
    <x v="15"/>
    <s v="Personal Care"/>
    <n v="6.2"/>
    <n v="1.9"/>
    <n v="44"/>
    <n v="272.8"/>
    <n v="0.18360000000000001"/>
    <n v="50.09"/>
    <n v="222.71"/>
    <n v="83.6"/>
    <n v="139.11000000000001"/>
    <n v="0"/>
    <n v="0"/>
    <n v="0"/>
    <x v="5064"/>
  </r>
  <r>
    <s v="ORD-20245464"/>
    <d v="2025-01-02T00:00:00"/>
    <s v="CUST-1051"/>
    <s v="Horizon Distributors"/>
    <x v="0"/>
    <x v="1"/>
    <s v="SP-01"/>
    <s v="Sarah Jenkins"/>
    <s v="PROD-402"/>
    <x v="10"/>
    <s v="Household Essentials"/>
    <n v="6"/>
    <n v="4.2"/>
    <n v="11"/>
    <n v="66"/>
    <n v="1.5699999999999999E-2"/>
    <n v="1.04"/>
    <n v="64.959999999999994"/>
    <n v="46.2"/>
    <n v="18.760000000000002"/>
    <n v="0"/>
    <n v="0"/>
    <n v="0"/>
    <x v="5065"/>
  </r>
  <r>
    <s v="ORD-20245465"/>
    <d v="2025-05-06T00:00:00"/>
    <s v="CUST-1066"/>
    <s v="Sterling Mart"/>
    <x v="0"/>
    <x v="1"/>
    <s v="SP-01"/>
    <s v="Sarah Jenkins"/>
    <s v="PROD-105"/>
    <x v="1"/>
    <s v="Personal Care"/>
    <n v="14.5"/>
    <n v="4.2"/>
    <n v="20"/>
    <n v="290"/>
    <n v="5.8999999999999999E-3"/>
    <n v="1.71"/>
    <n v="288.29000000000002"/>
    <n v="84"/>
    <n v="204.29"/>
    <n v="0"/>
    <n v="0"/>
    <n v="0"/>
    <x v="5066"/>
  </r>
  <r>
    <s v="ORD-20245466"/>
    <d v="2025-07-11T00:00:00"/>
    <s v="CUST-1095"/>
    <s v="Crown Direct"/>
    <x v="0"/>
    <x v="2"/>
    <s v="SP-01"/>
    <s v="Sarah Jenkins"/>
    <s v="PROD-304"/>
    <x v="8"/>
    <s v="Food &amp; Beverage"/>
    <n v="4.2"/>
    <n v="2.8"/>
    <n v="16"/>
    <n v="67.2"/>
    <n v="0.36699999999999999"/>
    <n v="24.66"/>
    <n v="42.54"/>
    <n v="44.8"/>
    <n v="-2.2599999999999998"/>
    <n v="0"/>
    <n v="0"/>
    <n v="0"/>
    <x v="5067"/>
  </r>
  <r>
    <s v="ORD-20245467"/>
    <d v="2026-03-11T00:00:00"/>
    <s v="CUST-1087"/>
    <s v="Crest Direct"/>
    <x v="2"/>
    <x v="3"/>
    <s v="SP-06"/>
    <s v="Priya Sharma"/>
    <s v="PROD-303"/>
    <x v="5"/>
    <s v="Food &amp; Beverage"/>
    <n v="11"/>
    <n v="6.8"/>
    <n v="27"/>
    <n v="297"/>
    <n v="1.6400000000000001E-2"/>
    <n v="4.87"/>
    <n v="292.13"/>
    <n v="183.6"/>
    <n v="108.53"/>
    <n v="0"/>
    <n v="0"/>
    <n v="0"/>
    <x v="56"/>
  </r>
  <r>
    <s v="ORD-20245468"/>
    <d v="2025-05-11T00:00:00"/>
    <s v="CUST-1047"/>
    <s v="Vanguard Direct"/>
    <x v="2"/>
    <x v="1"/>
    <s v="SP-05"/>
    <s v="Kenji Sato"/>
    <s v="PROD-103"/>
    <x v="13"/>
    <s v="Personal Care"/>
    <n v="4.8"/>
    <n v="1.4"/>
    <n v="4"/>
    <n v="19.2"/>
    <n v="1.4999999999999999E-2"/>
    <n v="0.28999999999999998"/>
    <n v="18.91"/>
    <n v="5.6"/>
    <n v="13.31"/>
    <n v="0"/>
    <n v="0"/>
    <n v="0"/>
    <x v="5068"/>
  </r>
  <r>
    <s v="ORD-20245469"/>
    <d v="2024-12-18T00:00:00"/>
    <s v="CUST-1107"/>
    <s v="Omega Distributors"/>
    <x v="2"/>
    <x v="3"/>
    <s v="SP-06"/>
    <s v="Priya Sharma"/>
    <s v="PROD-105"/>
    <x v="1"/>
    <s v="Personal Care"/>
    <n v="14.5"/>
    <n v="4.2"/>
    <n v="42"/>
    <n v="609"/>
    <n v="4.3299999999999998E-2"/>
    <n v="26.37"/>
    <n v="582.63"/>
    <n v="176.4"/>
    <n v="406.23"/>
    <n v="0"/>
    <n v="0"/>
    <n v="0"/>
    <x v="5069"/>
  </r>
  <r>
    <s v="ORD-20245470"/>
    <d v="2026-07-23T00:00:00"/>
    <s v="CUST-1119"/>
    <s v="Titan Direct"/>
    <x v="2"/>
    <x v="3"/>
    <s v="SP-06"/>
    <s v="Priya Sharma"/>
    <s v="PROD-101"/>
    <x v="9"/>
    <s v="Personal Care"/>
    <n v="8.5"/>
    <n v="2.8"/>
    <n v="148"/>
    <n v="1258"/>
    <n v="5.1999999999999998E-3"/>
    <n v="6.54"/>
    <n v="1251.46"/>
    <n v="414.4"/>
    <n v="837.06"/>
    <n v="0"/>
    <n v="0"/>
    <n v="0"/>
    <x v="5070"/>
  </r>
  <r>
    <s v="ORD-20245471"/>
    <d v="2025-08-02T00:00:00"/>
    <s v="CUST-1038"/>
    <s v="Prime Express"/>
    <x v="2"/>
    <x v="3"/>
    <s v="SP-06"/>
    <s v="Priya Sharma"/>
    <s v="PROD-402"/>
    <x v="10"/>
    <s v="Household Essentials"/>
    <n v="6"/>
    <n v="4.2"/>
    <n v="91"/>
    <n v="546"/>
    <n v="1E-3"/>
    <n v="0.55000000000000004"/>
    <n v="545.45000000000005"/>
    <n v="382.2"/>
    <n v="163.25"/>
    <n v="0"/>
    <n v="0"/>
    <n v="0"/>
    <x v="5071"/>
  </r>
  <r>
    <s v="ORD-20245472"/>
    <d v="2025-05-29T00:00:00"/>
    <s v="CUST-1093"/>
    <s v="Crown Stores"/>
    <x v="4"/>
    <x v="4"/>
    <s v="SP-07"/>
    <s v="Carlos Mendez"/>
    <s v="PROD-402"/>
    <x v="10"/>
    <s v="Household Essentials"/>
    <n v="6"/>
    <n v="4.2"/>
    <n v="228"/>
    <n v="1368"/>
    <n v="0.13869999999999999"/>
    <n v="189.74"/>
    <n v="1178.26"/>
    <n v="957.6"/>
    <n v="220.66"/>
    <n v="0"/>
    <n v="0"/>
    <n v="0"/>
    <x v="5072"/>
  </r>
  <r>
    <s v="ORD-20245473"/>
    <d v="2024-11-25T00:00:00"/>
    <s v="CUST-1116"/>
    <s v="Titan Wholesale"/>
    <x v="3"/>
    <x v="1"/>
    <s v="SP-03"/>
    <s v="Elena Rostova"/>
    <s v="PROD-304"/>
    <x v="8"/>
    <s v="Food &amp; Beverage"/>
    <n v="4.2"/>
    <n v="2.8"/>
    <n v="101"/>
    <n v="424.2"/>
    <n v="2.1700000000000001E-2"/>
    <n v="9.2100000000000009"/>
    <n v="414.99"/>
    <n v="282.8"/>
    <n v="132.19"/>
    <n v="0"/>
    <n v="0"/>
    <n v="0"/>
    <x v="5073"/>
  </r>
  <r>
    <s v="ORD-20245474"/>
    <d v="2025-02-01T00:00:00"/>
    <s v="CUST-1069"/>
    <s v="Sterling Stores"/>
    <x v="3"/>
    <x v="0"/>
    <s v="SP-04"/>
    <s v="David Mueller"/>
    <s v="PROD-101"/>
    <x v="9"/>
    <s v="Personal Care"/>
    <n v="8.5"/>
    <n v="2.8"/>
    <n v="155"/>
    <n v="1317.5"/>
    <n v="8.1299999999999997E-2"/>
    <n v="107.11"/>
    <n v="1210.3900000000001"/>
    <n v="434"/>
    <n v="776.39"/>
    <n v="0"/>
    <n v="0"/>
    <n v="0"/>
    <x v="5074"/>
  </r>
  <r>
    <s v="ORD-20245475"/>
    <d v="2024-10-03T00:00:00"/>
    <s v="CUST-1009"/>
    <s v="Apex Supermarkets"/>
    <x v="3"/>
    <x v="3"/>
    <s v="SP-03"/>
    <s v="Elena Rostova"/>
    <s v="PROD-102"/>
    <x v="15"/>
    <s v="Personal Care"/>
    <n v="6.2"/>
    <n v="1.9"/>
    <n v="95"/>
    <n v="589"/>
    <n v="0.35370000000000001"/>
    <n v="208.33"/>
    <n v="380.67"/>
    <n v="180.5"/>
    <n v="200.17"/>
    <n v="0"/>
    <n v="0"/>
    <n v="0"/>
    <x v="5075"/>
  </r>
  <r>
    <s v="ORD-20245476"/>
    <d v="2024-07-03T00:00:00"/>
    <s v="CUST-1108"/>
    <s v="Omega Wholesale"/>
    <x v="0"/>
    <x v="4"/>
    <s v="SP-02"/>
    <s v="Michael Chang"/>
    <s v="PROD-302"/>
    <x v="7"/>
    <s v="Food &amp; Beverage"/>
    <n v="3.8"/>
    <n v="2.6"/>
    <n v="374"/>
    <n v="1421.2"/>
    <n v="7.8100000000000003E-2"/>
    <n v="111"/>
    <n v="1310.2"/>
    <n v="972.4"/>
    <n v="337.8"/>
    <n v="0"/>
    <n v="0"/>
    <n v="0"/>
    <x v="5076"/>
  </r>
  <r>
    <s v="ORD-20245477"/>
    <d v="2024-01-27T00:00:00"/>
    <s v="CUST-1024"/>
    <s v="Summit Retail"/>
    <x v="3"/>
    <x v="3"/>
    <s v="SP-04"/>
    <s v="David Mueller"/>
    <s v="PROD-103"/>
    <x v="13"/>
    <s v="Personal Care"/>
    <n v="4.8"/>
    <n v="1.4"/>
    <n v="10"/>
    <n v="48"/>
    <n v="1.8200000000000001E-2"/>
    <n v="0.87"/>
    <n v="47.13"/>
    <n v="14"/>
    <n v="33.130000000000003"/>
    <n v="0"/>
    <n v="0"/>
    <n v="0"/>
    <x v="5077"/>
  </r>
  <r>
    <s v="ORD-20245478"/>
    <d v="2024-11-22T00:00:00"/>
    <s v="CUST-1046"/>
    <s v="Vanguard Express"/>
    <x v="2"/>
    <x v="4"/>
    <s v="SP-06"/>
    <s v="Priya Sharma"/>
    <s v="PROD-104"/>
    <x v="6"/>
    <s v="Personal Care"/>
    <n v="9.9"/>
    <n v="3.1"/>
    <n v="82"/>
    <n v="811.8"/>
    <n v="8.8800000000000004E-2"/>
    <n v="72.09"/>
    <n v="739.71"/>
    <n v="254.2"/>
    <n v="485.51"/>
    <n v="49"/>
    <n v="442.02"/>
    <n v="176.4"/>
    <x v="5078"/>
  </r>
  <r>
    <s v="ORD-20245479"/>
    <d v="2025-09-03T00:00:00"/>
    <s v="CUST-1041"/>
    <s v="Vanguard Supermarkets"/>
    <x v="0"/>
    <x v="3"/>
    <s v="SP-01"/>
    <s v="Sarah Jenkins"/>
    <s v="PROD-403"/>
    <x v="11"/>
    <s v="Household Essentials"/>
    <n v="5.5"/>
    <n v="3.8"/>
    <n v="173"/>
    <n v="951.5"/>
    <n v="2.1000000000000001E-2"/>
    <n v="19.98"/>
    <n v="931.52"/>
    <n v="657.4"/>
    <n v="274.12"/>
    <n v="0"/>
    <n v="0"/>
    <n v="0"/>
    <x v="5079"/>
  </r>
  <r>
    <s v="ORD-20245480"/>
    <d v="2024-08-12T00:00:00"/>
    <s v="CUST-1041"/>
    <s v="Vanguard Supermarkets"/>
    <x v="0"/>
    <x v="3"/>
    <s v="SP-01"/>
    <s v="Sarah Jenkins"/>
    <s v="PROD-203"/>
    <x v="0"/>
    <s v="Home Care"/>
    <n v="5.8"/>
    <n v="2.7"/>
    <n v="326"/>
    <n v="1890.8"/>
    <n v="1.2999999999999999E-3"/>
    <n v="2.46"/>
    <n v="1888.34"/>
    <n v="880.2"/>
    <n v="1008.14"/>
    <n v="0"/>
    <n v="0"/>
    <n v="0"/>
    <x v="5080"/>
  </r>
  <r>
    <s v="ORD-20245481"/>
    <d v="2024-01-31T00:00:00"/>
    <s v="CUST-1063"/>
    <s v="Pioneer Direct"/>
    <x v="4"/>
    <x v="2"/>
    <s v="SP-07"/>
    <s v="Carlos Mendez"/>
    <s v="PROD-303"/>
    <x v="5"/>
    <s v="Food &amp; Beverage"/>
    <n v="11"/>
    <n v="6.8"/>
    <n v="54"/>
    <n v="594"/>
    <n v="0.1744"/>
    <n v="103.59"/>
    <n v="490.41"/>
    <n v="367.2"/>
    <n v="123.21"/>
    <n v="0"/>
    <n v="0"/>
    <n v="0"/>
    <x v="5081"/>
  </r>
  <r>
    <s v="ORD-20245482"/>
    <d v="2026-07-06T00:00:00"/>
    <s v="CUST-1058"/>
    <s v="Pioneer Mart"/>
    <x v="4"/>
    <x v="3"/>
    <s v="SP-07"/>
    <s v="Carlos Mendez"/>
    <s v="PROD-203"/>
    <x v="0"/>
    <s v="Home Care"/>
    <n v="5.8"/>
    <n v="2.7"/>
    <n v="174"/>
    <n v="1009.2"/>
    <n v="5.3E-3"/>
    <n v="5.35"/>
    <n v="1003.85"/>
    <n v="469.8"/>
    <n v="534.04999999999995"/>
    <n v="0"/>
    <n v="0"/>
    <n v="0"/>
    <x v="5082"/>
  </r>
  <r>
    <s v="ORD-20245483"/>
    <d v="2026-04-10T00:00:00"/>
    <s v="CUST-1009"/>
    <s v="Apex Supermarkets"/>
    <x v="3"/>
    <x v="3"/>
    <s v="SP-03"/>
    <s v="Elena Rostova"/>
    <s v="PROD-201"/>
    <x v="14"/>
    <s v="Home Care"/>
    <n v="12"/>
    <n v="6.5"/>
    <n v="75"/>
    <n v="900"/>
    <n v="3.3300000000000003E-2"/>
    <n v="29.97"/>
    <n v="870.03"/>
    <n v="487.5"/>
    <n v="382.53"/>
    <n v="0"/>
    <n v="0"/>
    <n v="0"/>
    <x v="5083"/>
  </r>
  <r>
    <s v="ORD-20245484"/>
    <d v="2026-03-08T00:00:00"/>
    <s v="CUST-1067"/>
    <s v="Sterling Distributors"/>
    <x v="1"/>
    <x v="1"/>
    <s v="SP-08"/>
    <s v="Tariq Al-Mansoor"/>
    <s v="PROD-103"/>
    <x v="13"/>
    <s v="Personal Care"/>
    <n v="4.8"/>
    <n v="1.4"/>
    <n v="4"/>
    <n v="19.2"/>
    <n v="6.7500000000000004E-2"/>
    <n v="1.3"/>
    <n v="17.899999999999999"/>
    <n v="5.6"/>
    <n v="12.3"/>
    <n v="0"/>
    <n v="0"/>
    <n v="0"/>
    <x v="4221"/>
  </r>
  <r>
    <s v="ORD-20245485"/>
    <d v="2024-10-14T00:00:00"/>
    <s v="CUST-1047"/>
    <s v="Vanguard Direct"/>
    <x v="2"/>
    <x v="1"/>
    <s v="SP-06"/>
    <s v="Priya Sharma"/>
    <s v="PROD-202"/>
    <x v="4"/>
    <s v="Home Care"/>
    <n v="4.5"/>
    <n v="2.1"/>
    <n v="17"/>
    <n v="76.5"/>
    <n v="1.26E-2"/>
    <n v="0.96"/>
    <n v="75.540000000000006"/>
    <n v="35.700000000000003"/>
    <n v="39.840000000000003"/>
    <n v="0"/>
    <n v="0"/>
    <n v="0"/>
    <x v="5084"/>
  </r>
  <r>
    <s v="ORD-20245486"/>
    <d v="2024-02-29T00:00:00"/>
    <s v="CUST-1095"/>
    <s v="Crown Direct"/>
    <x v="0"/>
    <x v="2"/>
    <s v="SP-02"/>
    <s v="Michael Chang"/>
    <s v="PROD-202"/>
    <x v="4"/>
    <s v="Home Care"/>
    <n v="4.5"/>
    <n v="2.1"/>
    <n v="3"/>
    <n v="13.5"/>
    <n v="0.23080000000000001"/>
    <n v="3.12"/>
    <n v="10.38"/>
    <n v="6.3"/>
    <n v="4.08"/>
    <n v="0"/>
    <n v="0"/>
    <n v="0"/>
    <x v="4137"/>
  </r>
  <r>
    <s v="ORD-20245487"/>
    <d v="2026-04-08T00:00:00"/>
    <s v="CUST-1011"/>
    <s v="Apex Distributors"/>
    <x v="0"/>
    <x v="1"/>
    <s v="SP-02"/>
    <s v="Michael Chang"/>
    <s v="PROD-302"/>
    <x v="7"/>
    <s v="Food &amp; Beverage"/>
    <n v="3.8"/>
    <n v="2.6"/>
    <n v="20"/>
    <n v="76"/>
    <n v="7.1000000000000004E-3"/>
    <n v="0.54"/>
    <n v="75.459999999999994"/>
    <n v="52"/>
    <n v="23.46"/>
    <n v="5"/>
    <n v="18.87"/>
    <n v="15.5"/>
    <x v="5085"/>
  </r>
  <r>
    <s v="ORD-20245488"/>
    <d v="2025-04-28T00:00:00"/>
    <s v="CUST-1062"/>
    <s v="Pioneer Express"/>
    <x v="0"/>
    <x v="1"/>
    <s v="SP-02"/>
    <s v="Michael Chang"/>
    <s v="PROD-402"/>
    <x v="10"/>
    <s v="Household Essentials"/>
    <n v="6"/>
    <n v="4.2"/>
    <n v="30"/>
    <n v="180"/>
    <n v="3.0700000000000002E-2"/>
    <n v="5.53"/>
    <n v="174.47"/>
    <n v="126"/>
    <n v="48.47"/>
    <n v="0"/>
    <n v="0"/>
    <n v="0"/>
    <x v="4579"/>
  </r>
  <r>
    <s v="ORD-20245489"/>
    <d v="2025-06-26T00:00:00"/>
    <s v="CUST-1063"/>
    <s v="Pioneer Direct"/>
    <x v="4"/>
    <x v="2"/>
    <s v="SP-07"/>
    <s v="Carlos Mendez"/>
    <s v="PROD-304"/>
    <x v="8"/>
    <s v="Food &amp; Beverage"/>
    <n v="4.2"/>
    <n v="2.8"/>
    <n v="26"/>
    <n v="109.2"/>
    <n v="0.13300000000000001"/>
    <n v="14.52"/>
    <n v="94.68"/>
    <n v="72.8"/>
    <n v="21.88"/>
    <n v="0"/>
    <n v="0"/>
    <n v="0"/>
    <x v="5086"/>
  </r>
  <r>
    <s v="ORD-20245490"/>
    <d v="2025-01-01T00:00:00"/>
    <s v="CUST-1008"/>
    <s v="Apex Retail"/>
    <x v="0"/>
    <x v="1"/>
    <s v="SP-01"/>
    <s v="Sarah Jenkins"/>
    <s v="PROD-105"/>
    <x v="1"/>
    <s v="Personal Care"/>
    <n v="14.5"/>
    <n v="4.2"/>
    <n v="12"/>
    <n v="174"/>
    <n v="1.4E-2"/>
    <n v="2.44"/>
    <n v="171.56"/>
    <n v="50.4"/>
    <n v="121.16"/>
    <n v="0"/>
    <n v="0"/>
    <n v="0"/>
    <x v="5087"/>
  </r>
  <r>
    <s v="ORD-20245491"/>
    <d v="2026-02-24T00:00:00"/>
    <s v="CUST-1115"/>
    <s v="Titan Distributors"/>
    <x v="2"/>
    <x v="1"/>
    <s v="SP-06"/>
    <s v="Priya Sharma"/>
    <s v="PROD-403"/>
    <x v="11"/>
    <s v="Household Essentials"/>
    <n v="5.5"/>
    <n v="3.8"/>
    <n v="28"/>
    <n v="154"/>
    <n v="1.1599999999999999E-2"/>
    <n v="1.79"/>
    <n v="152.21"/>
    <n v="106.4"/>
    <n v="45.81"/>
    <n v="0"/>
    <n v="0"/>
    <n v="0"/>
    <x v="5088"/>
  </r>
  <r>
    <s v="ORD-20245492"/>
    <d v="2025-08-21T00:00:00"/>
    <s v="CUST-1116"/>
    <s v="Titan Wholesale"/>
    <x v="3"/>
    <x v="1"/>
    <s v="SP-03"/>
    <s v="Elena Rostova"/>
    <s v="PROD-302"/>
    <x v="7"/>
    <s v="Food &amp; Beverage"/>
    <n v="3.8"/>
    <n v="2.6"/>
    <n v="1"/>
    <n v="3.8"/>
    <n v="4.0000000000000001E-3"/>
    <n v="0.02"/>
    <n v="3.78"/>
    <n v="2.6"/>
    <n v="1.18"/>
    <n v="0"/>
    <n v="0"/>
    <n v="0"/>
    <x v="5089"/>
  </r>
  <r>
    <s v="ORD-20245493"/>
    <d v="2024-08-26T00:00:00"/>
    <s v="CUST-1054"/>
    <s v="Horizon Express"/>
    <x v="0"/>
    <x v="3"/>
    <s v="SP-02"/>
    <s v="Michael Chang"/>
    <s v="PROD-301"/>
    <x v="2"/>
    <s v="Food &amp; Beverage"/>
    <n v="5"/>
    <n v="3.2"/>
    <n v="31"/>
    <n v="155"/>
    <n v="3.3999999999999998E-3"/>
    <n v="0.53"/>
    <n v="154.47"/>
    <n v="99.2"/>
    <n v="55.27"/>
    <n v="0"/>
    <n v="0"/>
    <n v="0"/>
    <x v="5090"/>
  </r>
  <r>
    <s v="ORD-20245494"/>
    <d v="2024-06-12T00:00:00"/>
    <s v="CUST-1060"/>
    <s v="Pioneer Wholesale"/>
    <x v="4"/>
    <x v="2"/>
    <s v="SP-07"/>
    <s v="Carlos Mendez"/>
    <s v="PROD-302"/>
    <x v="7"/>
    <s v="Food &amp; Beverage"/>
    <n v="3.8"/>
    <n v="2.6"/>
    <n v="2"/>
    <n v="7.6"/>
    <n v="0.1241"/>
    <n v="0.94"/>
    <n v="6.66"/>
    <n v="5.2"/>
    <n v="1.46"/>
    <n v="0"/>
    <n v="0"/>
    <n v="0"/>
    <x v="5091"/>
  </r>
  <r>
    <s v="ORD-20245495"/>
    <d v="2024-04-12T00:00:00"/>
    <s v="CUST-1088"/>
    <s v="Crown Retail"/>
    <x v="2"/>
    <x v="1"/>
    <s v="SP-06"/>
    <s v="Priya Sharma"/>
    <s v="PROD-401"/>
    <x v="3"/>
    <s v="Household Essentials"/>
    <n v="10.5"/>
    <n v="7.5"/>
    <n v="32"/>
    <n v="336"/>
    <n v="8.3000000000000001E-3"/>
    <n v="2.79"/>
    <n v="333.21"/>
    <n v="240"/>
    <n v="93.21"/>
    <n v="0"/>
    <n v="0"/>
    <n v="0"/>
    <x v="5092"/>
  </r>
  <r>
    <s v="ORD-20245496"/>
    <d v="2024-09-10T00:00:00"/>
    <s v="CUST-1045"/>
    <s v="Vanguard Stores"/>
    <x v="0"/>
    <x v="4"/>
    <s v="SP-02"/>
    <s v="Michael Chang"/>
    <s v="PROD-204"/>
    <x v="12"/>
    <s v="Home Care"/>
    <n v="7.2"/>
    <n v="3.6"/>
    <n v="111"/>
    <n v="799.2"/>
    <n v="9.6199999999999994E-2"/>
    <n v="76.88"/>
    <n v="722.32"/>
    <n v="399.6"/>
    <n v="322.72000000000003"/>
    <n v="0"/>
    <n v="0"/>
    <n v="0"/>
    <x v="5093"/>
  </r>
  <r>
    <s v="ORD-20245497"/>
    <d v="2025-11-03T00:00:00"/>
    <s v="CUST-1069"/>
    <s v="Sterling Stores"/>
    <x v="3"/>
    <x v="0"/>
    <s v="SP-03"/>
    <s v="Elena Rostova"/>
    <s v="PROD-304"/>
    <x v="8"/>
    <s v="Food &amp; Beverage"/>
    <n v="4.2"/>
    <n v="2.8"/>
    <n v="242"/>
    <n v="1016.4"/>
    <n v="2.9000000000000001E-2"/>
    <n v="29.48"/>
    <n v="986.92"/>
    <n v="677.6"/>
    <n v="309.32"/>
    <n v="0"/>
    <n v="0"/>
    <n v="0"/>
    <x v="5094"/>
  </r>
  <r>
    <s v="ORD-20245498"/>
    <d v="2024-09-03T00:00:00"/>
    <s v="CUST-1116"/>
    <s v="Titan Wholesale"/>
    <x v="3"/>
    <x v="1"/>
    <s v="SP-04"/>
    <s v="David Mueller"/>
    <s v="PROD-401"/>
    <x v="3"/>
    <s v="Household Essentials"/>
    <n v="10.5"/>
    <n v="7.5"/>
    <n v="11"/>
    <n v="115.5"/>
    <n v="1.8499999999999999E-2"/>
    <n v="2.14"/>
    <n v="113.36"/>
    <n v="82.5"/>
    <n v="30.86"/>
    <n v="7"/>
    <n v="72.14"/>
    <n v="56"/>
    <x v="5095"/>
  </r>
  <r>
    <s v="ORD-20245499"/>
    <d v="2024-09-29T00:00:00"/>
    <s v="CUST-1075"/>
    <s v="Beacon Distributors"/>
    <x v="4"/>
    <x v="3"/>
    <s v="SP-07"/>
    <s v="Carlos Mendez"/>
    <s v="PROD-402"/>
    <x v="10"/>
    <s v="Household Essentials"/>
    <n v="6"/>
    <n v="4.2"/>
    <n v="44"/>
    <n v="264"/>
    <n v="8.5000000000000006E-3"/>
    <n v="2.2400000000000002"/>
    <n v="261.76"/>
    <n v="184.8"/>
    <n v="76.959999999999994"/>
    <n v="0"/>
    <n v="0"/>
    <n v="0"/>
    <x v="5096"/>
  </r>
  <r>
    <s v="ORD-20245500"/>
    <d v="2025-06-30T00:00:00"/>
    <s v="CUST-1001"/>
    <s v="Metro Supermarkets"/>
    <x v="2"/>
    <x v="4"/>
    <s v="SP-06"/>
    <s v="Priya Sharma"/>
    <s v="PROD-104"/>
    <x v="6"/>
    <s v="Personal Care"/>
    <n v="9.9"/>
    <n v="3.1"/>
    <n v="277"/>
    <n v="2742.3"/>
    <n v="0.1928"/>
    <n v="528.72"/>
    <n v="2213.58"/>
    <n v="858.7"/>
    <n v="1354.88"/>
    <n v="0"/>
    <n v="0"/>
    <n v="0"/>
    <x v="5097"/>
  </r>
  <r>
    <s v="ORD-20245501"/>
    <d v="2026-04-15T00:00:00"/>
    <s v="CUST-1066"/>
    <s v="Sterling Mart"/>
    <x v="0"/>
    <x v="1"/>
    <s v="SP-02"/>
    <s v="Michael Chang"/>
    <s v="PROD-402"/>
    <x v="10"/>
    <s v="Household Essentials"/>
    <n v="6"/>
    <n v="4.2"/>
    <n v="7"/>
    <n v="42"/>
    <n v="1.5800000000000002E-2"/>
    <n v="0.66"/>
    <n v="41.34"/>
    <n v="29.4"/>
    <n v="11.94"/>
    <n v="0"/>
    <n v="0"/>
    <n v="0"/>
    <x v="5098"/>
  </r>
  <r>
    <s v="ORD-20245502"/>
    <d v="2026-03-21T00:00:00"/>
    <s v="CUST-1008"/>
    <s v="Apex Retail"/>
    <x v="0"/>
    <x v="1"/>
    <s v="SP-02"/>
    <s v="Michael Chang"/>
    <s v="PROD-402"/>
    <x v="10"/>
    <s v="Household Essentials"/>
    <n v="6"/>
    <n v="4.2"/>
    <n v="38"/>
    <n v="228"/>
    <n v="1.6500000000000001E-2"/>
    <n v="3.76"/>
    <n v="224.24"/>
    <n v="159.6"/>
    <n v="64.64"/>
    <n v="0"/>
    <n v="0"/>
    <n v="0"/>
    <x v="5099"/>
  </r>
  <r>
    <s v="ORD-20245503"/>
    <d v="2026-07-28T00:00:00"/>
    <s v="CUST-1107"/>
    <s v="Omega Distributors"/>
    <x v="2"/>
    <x v="3"/>
    <s v="SP-05"/>
    <s v="Kenji Sato"/>
    <s v="PROD-404"/>
    <x v="16"/>
    <s v="Household Essentials"/>
    <n v="4.9000000000000004"/>
    <n v="3.1"/>
    <n v="34"/>
    <n v="166.6"/>
    <n v="1.35E-2"/>
    <n v="2.25"/>
    <n v="164.35"/>
    <n v="105.4"/>
    <n v="58.95"/>
    <n v="0"/>
    <n v="0"/>
    <n v="0"/>
    <x v="1735"/>
  </r>
  <r>
    <s v="ORD-20245504"/>
    <d v="2026-01-24T00:00:00"/>
    <s v="CUST-1052"/>
    <s v="Horizon Wholesale"/>
    <x v="4"/>
    <x v="3"/>
    <s v="SP-07"/>
    <s v="Carlos Mendez"/>
    <s v="PROD-401"/>
    <x v="3"/>
    <s v="Household Essentials"/>
    <n v="10.5"/>
    <n v="7.5"/>
    <n v="193"/>
    <n v="2026.5"/>
    <n v="2.76E-2"/>
    <n v="55.93"/>
    <n v="1970.57"/>
    <n v="1447.5"/>
    <n v="523.07000000000005"/>
    <n v="0"/>
    <n v="0"/>
    <n v="0"/>
    <x v="5100"/>
  </r>
  <r>
    <s v="ORD-20245505"/>
    <d v="2024-02-27T00:00:00"/>
    <s v="CUST-1095"/>
    <s v="Crown Direct"/>
    <x v="0"/>
    <x v="2"/>
    <s v="SP-02"/>
    <s v="Michael Chang"/>
    <s v="PROD-104"/>
    <x v="6"/>
    <s v="Personal Care"/>
    <n v="9.9"/>
    <n v="3.1"/>
    <n v="126"/>
    <n v="1247.4000000000001"/>
    <n v="0.16789999999999999"/>
    <n v="209.44"/>
    <n v="1037.96"/>
    <n v="390.6"/>
    <n v="647.36"/>
    <n v="0"/>
    <n v="0"/>
    <n v="0"/>
    <x v="5101"/>
  </r>
  <r>
    <s v="ORD-20245506"/>
    <d v="2026-02-21T00:00:00"/>
    <s v="CUST-1063"/>
    <s v="Pioneer Direct"/>
    <x v="4"/>
    <x v="2"/>
    <s v="SP-07"/>
    <s v="Carlos Mendez"/>
    <s v="PROD-202"/>
    <x v="4"/>
    <s v="Home Care"/>
    <n v="4.5"/>
    <n v="2.1"/>
    <n v="101"/>
    <n v="454.5"/>
    <n v="0.11749999999999999"/>
    <n v="53.4"/>
    <n v="401.1"/>
    <n v="212.1"/>
    <n v="189"/>
    <n v="0"/>
    <n v="0"/>
    <n v="0"/>
    <x v="2184"/>
  </r>
  <r>
    <s v="ORD-20245507"/>
    <d v="2026-08-28T00:00:00"/>
    <s v="CUST-1020"/>
    <s v="Global Wholesale"/>
    <x v="0"/>
    <x v="1"/>
    <s v="SP-02"/>
    <s v="Michael Chang"/>
    <s v="PROD-302"/>
    <x v="7"/>
    <s v="Food &amp; Beverage"/>
    <n v="3.8"/>
    <n v="2.6"/>
    <n v="98"/>
    <n v="372.4"/>
    <n v="1.2E-2"/>
    <n v="4.47"/>
    <n v="367.93"/>
    <n v="254.8"/>
    <n v="113.13"/>
    <n v="0"/>
    <n v="0"/>
    <n v="0"/>
    <x v="5102"/>
  </r>
  <r>
    <s v="ORD-20245508"/>
    <d v="2024-08-12T00:00:00"/>
    <s v="CUST-1098"/>
    <s v="Atlas Mart"/>
    <x v="2"/>
    <x v="2"/>
    <s v="SP-05"/>
    <s v="Kenji Sato"/>
    <s v="PROD-303"/>
    <x v="5"/>
    <s v="Food &amp; Beverage"/>
    <n v="11"/>
    <n v="6.8"/>
    <n v="63"/>
    <n v="693"/>
    <n v="5.9499999999999997E-2"/>
    <n v="41.23"/>
    <n v="651.77"/>
    <n v="428.4"/>
    <n v="223.37"/>
    <n v="0"/>
    <n v="0"/>
    <n v="0"/>
    <x v="5103"/>
  </r>
  <r>
    <s v="ORD-20245509"/>
    <d v="2025-08-12T00:00:00"/>
    <s v="CUST-1043"/>
    <s v="Vanguard Distributors"/>
    <x v="2"/>
    <x v="4"/>
    <s v="SP-05"/>
    <s v="Kenji Sato"/>
    <s v="PROD-203"/>
    <x v="0"/>
    <s v="Home Care"/>
    <n v="5.8"/>
    <n v="2.7"/>
    <n v="26"/>
    <n v="150.80000000000001"/>
    <n v="0.17050000000000001"/>
    <n v="25.71"/>
    <n v="125.09"/>
    <n v="70.2"/>
    <n v="54.89"/>
    <n v="0"/>
    <n v="0"/>
    <n v="0"/>
    <x v="5104"/>
  </r>
  <r>
    <s v="ORD-20245510"/>
    <d v="2026-05-16T00:00:00"/>
    <s v="CUST-1037"/>
    <s v="Prime Stores"/>
    <x v="2"/>
    <x v="4"/>
    <s v="SP-06"/>
    <s v="Priya Sharma"/>
    <s v="PROD-403"/>
    <x v="11"/>
    <s v="Household Essentials"/>
    <n v="5.5"/>
    <n v="3.8"/>
    <n v="94"/>
    <n v="517"/>
    <n v="0.24970000000000001"/>
    <n v="129.09"/>
    <n v="387.91"/>
    <n v="357.2"/>
    <n v="30.71"/>
    <n v="0"/>
    <n v="0"/>
    <n v="0"/>
    <x v="5105"/>
  </r>
  <r>
    <s v="ORD-20245511"/>
    <d v="2026-03-27T00:00:00"/>
    <s v="CUST-1088"/>
    <s v="Crown Retail"/>
    <x v="2"/>
    <x v="1"/>
    <s v="SP-05"/>
    <s v="Kenji Sato"/>
    <s v="PROD-403"/>
    <x v="11"/>
    <s v="Household Essentials"/>
    <n v="5.5"/>
    <n v="3.8"/>
    <n v="11"/>
    <n v="60.5"/>
    <n v="2.9999999999999997E-4"/>
    <n v="0.02"/>
    <n v="60.48"/>
    <n v="41.8"/>
    <n v="18.68"/>
    <n v="1"/>
    <n v="5.5"/>
    <n v="4.3"/>
    <x v="3953"/>
  </r>
  <r>
    <s v="ORD-20245512"/>
    <d v="2025-02-01T00:00:00"/>
    <s v="CUST-1004"/>
    <s v="Metro Wholesale"/>
    <x v="2"/>
    <x v="4"/>
    <s v="SP-06"/>
    <s v="Priya Sharma"/>
    <s v="PROD-204"/>
    <x v="12"/>
    <s v="Home Care"/>
    <n v="7.2"/>
    <n v="3.6"/>
    <n v="89"/>
    <n v="640.79999999999995"/>
    <n v="4.99E-2"/>
    <n v="31.98"/>
    <n v="608.82000000000005"/>
    <n v="320.39999999999998"/>
    <n v="288.42"/>
    <n v="0"/>
    <n v="0"/>
    <n v="0"/>
    <x v="5106"/>
  </r>
  <r>
    <s v="ORD-20245513"/>
    <d v="2024-12-29T00:00:00"/>
    <s v="CUST-1044"/>
    <s v="Vanguard Wholesale"/>
    <x v="4"/>
    <x v="1"/>
    <s v="SP-07"/>
    <s v="Carlos Mendez"/>
    <s v="PROD-102"/>
    <x v="15"/>
    <s v="Personal Care"/>
    <n v="6.2"/>
    <n v="1.9"/>
    <n v="117"/>
    <n v="725.4"/>
    <n v="1.8E-3"/>
    <n v="1.31"/>
    <n v="724.09"/>
    <n v="222.3"/>
    <n v="501.79"/>
    <n v="0"/>
    <n v="0"/>
    <n v="0"/>
    <x v="5107"/>
  </r>
  <r>
    <s v="ORD-20245514"/>
    <d v="2026-08-15T00:00:00"/>
    <s v="CUST-1084"/>
    <s v="Crest Wholesale"/>
    <x v="0"/>
    <x v="4"/>
    <s v="SP-02"/>
    <s v="Michael Chang"/>
    <s v="PROD-101"/>
    <x v="9"/>
    <s v="Personal Care"/>
    <n v="8.5"/>
    <n v="2.8"/>
    <n v="112"/>
    <n v="952"/>
    <n v="1.9400000000000001E-2"/>
    <n v="18.47"/>
    <n v="933.53"/>
    <n v="313.60000000000002"/>
    <n v="619.92999999999995"/>
    <n v="0"/>
    <n v="0"/>
    <n v="0"/>
    <x v="5108"/>
  </r>
  <r>
    <s v="ORD-20245515"/>
    <d v="2026-05-09T00:00:00"/>
    <s v="CUST-1091"/>
    <s v="Crown Distributors"/>
    <x v="1"/>
    <x v="2"/>
    <s v="SP-08"/>
    <s v="Tariq Al-Mansoor"/>
    <s v="PROD-402"/>
    <x v="10"/>
    <s v="Household Essentials"/>
    <n v="6"/>
    <n v="4.2"/>
    <n v="76"/>
    <n v="456"/>
    <n v="0.1787"/>
    <n v="81.489999999999995"/>
    <n v="374.51"/>
    <n v="319.2"/>
    <n v="55.31"/>
    <n v="23"/>
    <n v="113.34"/>
    <n v="108.1"/>
    <x v="5109"/>
  </r>
  <r>
    <s v="ORD-20245516"/>
    <d v="2026-05-15T00:00:00"/>
    <s v="CUST-1089"/>
    <s v="Crown Supermarkets"/>
    <x v="1"/>
    <x v="3"/>
    <s v="SP-08"/>
    <s v="Tariq Al-Mansoor"/>
    <s v="PROD-403"/>
    <x v="11"/>
    <s v="Household Essentials"/>
    <n v="5.5"/>
    <n v="3.8"/>
    <n v="46"/>
    <n v="253"/>
    <n v="1.9E-3"/>
    <n v="0.48"/>
    <n v="252.52"/>
    <n v="174.8"/>
    <n v="77.72"/>
    <n v="0"/>
    <n v="0"/>
    <n v="0"/>
    <x v="5110"/>
  </r>
  <r>
    <s v="ORD-20245517"/>
    <d v="2024-06-26T00:00:00"/>
    <s v="CUST-1069"/>
    <s v="Sterling Stores"/>
    <x v="3"/>
    <x v="0"/>
    <s v="SP-03"/>
    <s v="Elena Rostova"/>
    <s v="PROD-401"/>
    <x v="3"/>
    <s v="Household Essentials"/>
    <n v="10.5"/>
    <n v="7.5"/>
    <n v="97"/>
    <n v="1018.5"/>
    <n v="0.4703"/>
    <n v="479"/>
    <n v="539.5"/>
    <n v="727.5"/>
    <n v="-188"/>
    <n v="0"/>
    <n v="0"/>
    <n v="0"/>
    <x v="5111"/>
  </r>
  <r>
    <s v="ORD-20245518"/>
    <d v="2024-06-29T00:00:00"/>
    <s v="CUST-1025"/>
    <s v="Summit Supermarkets"/>
    <x v="1"/>
    <x v="2"/>
    <s v="SP-08"/>
    <s v="Tariq Al-Mansoor"/>
    <s v="PROD-404"/>
    <x v="16"/>
    <s v="Household Essentials"/>
    <n v="4.9000000000000004"/>
    <n v="3.1"/>
    <n v="10"/>
    <n v="49"/>
    <n v="0.2787"/>
    <n v="13.66"/>
    <n v="35.340000000000003"/>
    <n v="31"/>
    <n v="4.34"/>
    <n v="0"/>
    <n v="0"/>
    <n v="0"/>
    <x v="5112"/>
  </r>
  <r>
    <s v="ORD-20245519"/>
    <d v="2024-08-30T00:00:00"/>
    <s v="CUST-1014"/>
    <s v="Apex Express"/>
    <x v="3"/>
    <x v="3"/>
    <s v="SP-04"/>
    <s v="David Mueller"/>
    <s v="PROD-204"/>
    <x v="12"/>
    <s v="Home Care"/>
    <n v="7.2"/>
    <n v="3.6"/>
    <n v="155"/>
    <n v="1116"/>
    <n v="4.3099999999999999E-2"/>
    <n v="48.1"/>
    <n v="1067.9000000000001"/>
    <n v="558"/>
    <n v="509.9"/>
    <n v="0"/>
    <n v="0"/>
    <n v="0"/>
    <x v="5113"/>
  </r>
  <r>
    <s v="ORD-20245520"/>
    <d v="2025-08-29T00:00:00"/>
    <s v="CUST-1067"/>
    <s v="Sterling Distributors"/>
    <x v="1"/>
    <x v="1"/>
    <s v="SP-08"/>
    <s v="Tariq Al-Mansoor"/>
    <s v="PROD-301"/>
    <x v="2"/>
    <s v="Food &amp; Beverage"/>
    <n v="5"/>
    <n v="3.2"/>
    <n v="40"/>
    <n v="200"/>
    <n v="1.6E-2"/>
    <n v="3.2"/>
    <n v="196.8"/>
    <n v="128"/>
    <n v="68.8"/>
    <n v="0"/>
    <n v="0"/>
    <n v="0"/>
    <x v="5114"/>
  </r>
  <r>
    <s v="ORD-20245521"/>
    <d v="2024-11-21T00:00:00"/>
    <s v="CUST-1038"/>
    <s v="Prime Express"/>
    <x v="2"/>
    <x v="3"/>
    <s v="SP-06"/>
    <s v="Priya Sharma"/>
    <s v="PROD-103"/>
    <x v="13"/>
    <s v="Personal Care"/>
    <n v="4.8"/>
    <n v="1.4"/>
    <n v="67"/>
    <n v="321.60000000000002"/>
    <n v="1.1000000000000001E-3"/>
    <n v="0.35"/>
    <n v="321.25"/>
    <n v="93.8"/>
    <n v="227.45"/>
    <n v="0"/>
    <n v="0"/>
    <n v="0"/>
    <x v="5115"/>
  </r>
  <r>
    <s v="ORD-20245522"/>
    <d v="2026-04-05T00:00:00"/>
    <s v="CUST-1017"/>
    <s v="Global Supermarkets"/>
    <x v="1"/>
    <x v="2"/>
    <s v="SP-08"/>
    <s v="Tariq Al-Mansoor"/>
    <s v="PROD-402"/>
    <x v="10"/>
    <s v="Household Essentials"/>
    <n v="6"/>
    <n v="4.2"/>
    <n v="49"/>
    <n v="294"/>
    <n v="3.2399999999999998E-2"/>
    <n v="9.5299999999999994"/>
    <n v="284.47000000000003"/>
    <n v="205.8"/>
    <n v="78.67"/>
    <n v="0"/>
    <n v="0"/>
    <n v="0"/>
    <x v="5116"/>
  </r>
  <r>
    <s v="ORD-20245523"/>
    <d v="2026-01-25T00:00:00"/>
    <s v="CUST-1021"/>
    <s v="Global Stores"/>
    <x v="0"/>
    <x v="0"/>
    <s v="SP-02"/>
    <s v="Michael Chang"/>
    <s v="PROD-301"/>
    <x v="2"/>
    <s v="Food &amp; Beverage"/>
    <n v="5"/>
    <n v="3.2"/>
    <n v="118"/>
    <n v="590"/>
    <n v="1.9E-2"/>
    <n v="11.21"/>
    <n v="578.79"/>
    <n v="377.6"/>
    <n v="201.19"/>
    <n v="0"/>
    <n v="0"/>
    <n v="0"/>
    <x v="5117"/>
  </r>
  <r>
    <s v="ORD-20245524"/>
    <d v="2025-12-15T00:00:00"/>
    <s v="CUST-1082"/>
    <s v="Crest Mart"/>
    <x v="0"/>
    <x v="2"/>
    <s v="SP-01"/>
    <s v="Sarah Jenkins"/>
    <s v="PROD-304"/>
    <x v="8"/>
    <s v="Food &amp; Beverage"/>
    <n v="4.2"/>
    <n v="2.8"/>
    <n v="19"/>
    <n v="79.8"/>
    <n v="0.1168"/>
    <n v="9.32"/>
    <n v="70.48"/>
    <n v="53.2"/>
    <n v="17.28"/>
    <n v="0"/>
    <n v="0"/>
    <n v="0"/>
    <x v="5118"/>
  </r>
  <r>
    <s v="ORD-20245525"/>
    <d v="2025-01-02T00:00:00"/>
    <s v="CUST-1020"/>
    <s v="Global Wholesale"/>
    <x v="0"/>
    <x v="1"/>
    <s v="SP-01"/>
    <s v="Sarah Jenkins"/>
    <s v="PROD-301"/>
    <x v="2"/>
    <s v="Food &amp; Beverage"/>
    <n v="5"/>
    <n v="3.2"/>
    <n v="66"/>
    <n v="330"/>
    <n v="1.6500000000000001E-2"/>
    <n v="5.44"/>
    <n v="324.56"/>
    <n v="211.2"/>
    <n v="113.36"/>
    <n v="0"/>
    <n v="0"/>
    <n v="0"/>
    <x v="4003"/>
  </r>
  <r>
    <s v="ORD-20245526"/>
    <d v="2026-07-24T00:00:00"/>
    <s v="CUST-1088"/>
    <s v="Crown Retail"/>
    <x v="2"/>
    <x v="1"/>
    <s v="SP-05"/>
    <s v="Kenji Sato"/>
    <s v="PROD-101"/>
    <x v="9"/>
    <s v="Personal Care"/>
    <n v="8.5"/>
    <n v="2.8"/>
    <n v="22"/>
    <n v="187"/>
    <n v="6.4999999999999997E-3"/>
    <n v="1.22"/>
    <n v="185.78"/>
    <n v="61.6"/>
    <n v="124.18"/>
    <n v="0"/>
    <n v="0"/>
    <n v="0"/>
    <x v="5119"/>
  </r>
  <r>
    <s v="ORD-20245527"/>
    <d v="2025-08-28T00:00:00"/>
    <s v="CUST-1033"/>
    <s v="Prime Supermarkets"/>
    <x v="0"/>
    <x v="2"/>
    <s v="SP-01"/>
    <s v="Sarah Jenkins"/>
    <s v="PROD-202"/>
    <x v="4"/>
    <s v="Home Care"/>
    <n v="4.5"/>
    <n v="2.1"/>
    <n v="70"/>
    <n v="315"/>
    <n v="0.43309999999999998"/>
    <n v="136.43"/>
    <n v="178.57"/>
    <n v="147"/>
    <n v="31.57"/>
    <n v="0"/>
    <n v="0"/>
    <n v="0"/>
    <x v="1104"/>
  </r>
  <r>
    <s v="ORD-20245528"/>
    <d v="2024-01-29T00:00:00"/>
    <s v="CUST-1024"/>
    <s v="Summit Retail"/>
    <x v="3"/>
    <x v="3"/>
    <s v="SP-03"/>
    <s v="Elena Rostova"/>
    <s v="PROD-102"/>
    <x v="15"/>
    <s v="Personal Care"/>
    <n v="6.2"/>
    <n v="1.9"/>
    <n v="216"/>
    <n v="1339.2"/>
    <n v="4.6699999999999998E-2"/>
    <n v="62.54"/>
    <n v="1276.6600000000001"/>
    <n v="410.4"/>
    <n v="866.26"/>
    <n v="0"/>
    <n v="0"/>
    <n v="0"/>
    <x v="5120"/>
  </r>
  <r>
    <s v="ORD-20245529"/>
    <d v="2025-12-21T00:00:00"/>
    <s v="CUST-1044"/>
    <s v="Vanguard Wholesale"/>
    <x v="4"/>
    <x v="1"/>
    <s v="SP-07"/>
    <s v="Carlos Mendez"/>
    <s v="PROD-302"/>
    <x v="7"/>
    <s v="Food &amp; Beverage"/>
    <n v="3.8"/>
    <n v="2.6"/>
    <n v="28"/>
    <n v="106.4"/>
    <n v="1.9900000000000001E-2"/>
    <n v="2.12"/>
    <n v="104.28"/>
    <n v="72.8"/>
    <n v="31.48"/>
    <n v="0"/>
    <n v="0"/>
    <n v="0"/>
    <x v="5121"/>
  </r>
  <r>
    <s v="ORD-20245530"/>
    <d v="2025-12-18T00:00:00"/>
    <s v="CUST-1066"/>
    <s v="Sterling Mart"/>
    <x v="0"/>
    <x v="1"/>
    <s v="SP-01"/>
    <s v="Sarah Jenkins"/>
    <s v="PROD-403"/>
    <x v="11"/>
    <s v="Household Essentials"/>
    <n v="5.5"/>
    <n v="3.8"/>
    <n v="12"/>
    <n v="66"/>
    <n v="2.2000000000000001E-3"/>
    <n v="0.15"/>
    <n v="65.849999999999994"/>
    <n v="45.6"/>
    <n v="20.25"/>
    <n v="0"/>
    <n v="0"/>
    <n v="0"/>
    <x v="5122"/>
  </r>
  <r>
    <s v="ORD-20245531"/>
    <d v="2024-12-26T00:00:00"/>
    <s v="CUST-1052"/>
    <s v="Horizon Wholesale"/>
    <x v="4"/>
    <x v="3"/>
    <s v="SP-07"/>
    <s v="Carlos Mendez"/>
    <s v="PROD-403"/>
    <x v="11"/>
    <s v="Household Essentials"/>
    <n v="5.5"/>
    <n v="3.8"/>
    <n v="104"/>
    <n v="572"/>
    <n v="4.87E-2"/>
    <n v="27.86"/>
    <n v="544.14"/>
    <n v="395.2"/>
    <n v="148.94"/>
    <n v="0"/>
    <n v="0"/>
    <n v="0"/>
    <x v="5123"/>
  </r>
  <r>
    <s v="ORD-20245532"/>
    <d v="2026-08-28T00:00:00"/>
    <s v="CUST-1109"/>
    <s v="Omega Stores"/>
    <x v="2"/>
    <x v="2"/>
    <s v="SP-05"/>
    <s v="Kenji Sato"/>
    <s v="PROD-403"/>
    <x v="11"/>
    <s v="Household Essentials"/>
    <n v="5.5"/>
    <n v="3.8"/>
    <n v="3"/>
    <n v="16.5"/>
    <n v="8.1100000000000005E-2"/>
    <n v="1.34"/>
    <n v="15.16"/>
    <n v="11.4"/>
    <n v="3.76"/>
    <n v="0"/>
    <n v="0"/>
    <n v="0"/>
    <x v="5124"/>
  </r>
  <r>
    <s v="ORD-20245533"/>
    <d v="2025-08-04T00:00:00"/>
    <s v="CUST-1119"/>
    <s v="Titan Direct"/>
    <x v="2"/>
    <x v="3"/>
    <s v="SP-05"/>
    <s v="Kenji Sato"/>
    <s v="PROD-204"/>
    <x v="12"/>
    <s v="Home Care"/>
    <n v="7.2"/>
    <n v="3.6"/>
    <n v="36"/>
    <n v="259.2"/>
    <n v="1.9E-2"/>
    <n v="4.92"/>
    <n v="254.28"/>
    <n v="129.6"/>
    <n v="124.68"/>
    <n v="0"/>
    <n v="0"/>
    <n v="0"/>
    <x v="5125"/>
  </r>
  <r>
    <s v="ORD-20245534"/>
    <d v="2025-07-31T00:00:00"/>
    <s v="CUST-1068"/>
    <s v="Sterling Wholesale"/>
    <x v="3"/>
    <x v="4"/>
    <s v="SP-03"/>
    <s v="Elena Rostova"/>
    <s v="PROD-103"/>
    <x v="13"/>
    <s v="Personal Care"/>
    <n v="4.8"/>
    <n v="1.4"/>
    <n v="58"/>
    <n v="278.39999999999998"/>
    <n v="7.4399999999999994E-2"/>
    <n v="20.71"/>
    <n v="257.69"/>
    <n v="81.2"/>
    <n v="176.49"/>
    <n v="28"/>
    <n v="124.4"/>
    <n v="53.2"/>
    <x v="5126"/>
  </r>
  <r>
    <s v="ORD-20245535"/>
    <d v="2024-05-25T00:00:00"/>
    <s v="CUST-1084"/>
    <s v="Crest Wholesale"/>
    <x v="0"/>
    <x v="4"/>
    <s v="SP-02"/>
    <s v="Michael Chang"/>
    <s v="PROD-304"/>
    <x v="8"/>
    <s v="Food &amp; Beverage"/>
    <n v="4.2"/>
    <n v="2.8"/>
    <n v="202"/>
    <n v="848.4"/>
    <n v="0.12920000000000001"/>
    <n v="109.61"/>
    <n v="738.79"/>
    <n v="565.6"/>
    <n v="173.19"/>
    <n v="0"/>
    <n v="0"/>
    <n v="0"/>
    <x v="5127"/>
  </r>
  <r>
    <s v="ORD-20245536"/>
    <d v="2025-07-30T00:00:00"/>
    <s v="CUST-1071"/>
    <s v="Sterling Direct"/>
    <x v="3"/>
    <x v="1"/>
    <s v="SP-04"/>
    <s v="David Mueller"/>
    <s v="PROD-203"/>
    <x v="0"/>
    <s v="Home Care"/>
    <n v="5.8"/>
    <n v="2.7"/>
    <n v="9"/>
    <n v="52.2"/>
    <n v="1.9599999999999999E-2"/>
    <n v="1.02"/>
    <n v="51.18"/>
    <n v="24.3"/>
    <n v="26.88"/>
    <n v="0"/>
    <n v="0"/>
    <n v="0"/>
    <x v="5128"/>
  </r>
  <r>
    <s v="ORD-20245537"/>
    <d v="2026-08-29T00:00:00"/>
    <s v="CUST-1086"/>
    <s v="Crest Express"/>
    <x v="3"/>
    <x v="3"/>
    <s v="SP-04"/>
    <s v="David Mueller"/>
    <s v="PROD-102"/>
    <x v="15"/>
    <s v="Personal Care"/>
    <n v="6.2"/>
    <n v="1.9"/>
    <n v="61"/>
    <n v="378.2"/>
    <n v="1.1999999999999999E-3"/>
    <n v="0.45"/>
    <n v="377.75"/>
    <n v="115.9"/>
    <n v="261.85000000000002"/>
    <n v="0"/>
    <n v="0"/>
    <n v="0"/>
    <x v="5129"/>
  </r>
  <r>
    <s v="ORD-20245538"/>
    <d v="2024-07-11T00:00:00"/>
    <s v="CUST-1004"/>
    <s v="Metro Wholesale"/>
    <x v="2"/>
    <x v="4"/>
    <s v="SP-05"/>
    <s v="Kenji Sato"/>
    <s v="PROD-304"/>
    <x v="8"/>
    <s v="Food &amp; Beverage"/>
    <n v="4.2"/>
    <n v="2.8"/>
    <n v="86"/>
    <n v="361.2"/>
    <n v="5.2999999999999999E-2"/>
    <n v="19.14"/>
    <n v="342.06"/>
    <n v="240.8"/>
    <n v="101.26"/>
    <n v="0"/>
    <n v="0"/>
    <n v="0"/>
    <x v="4387"/>
  </r>
  <r>
    <s v="ORD-20245539"/>
    <d v="2026-05-06T00:00:00"/>
    <s v="CUST-1093"/>
    <s v="Crown Stores"/>
    <x v="4"/>
    <x v="4"/>
    <s v="SP-07"/>
    <s v="Carlos Mendez"/>
    <s v="PROD-102"/>
    <x v="15"/>
    <s v="Personal Care"/>
    <n v="6.2"/>
    <n v="1.9"/>
    <n v="206"/>
    <n v="1277.2"/>
    <n v="9.3700000000000006E-2"/>
    <n v="119.67"/>
    <n v="1157.53"/>
    <n v="391.4"/>
    <n v="766.13"/>
    <n v="0"/>
    <n v="0"/>
    <n v="0"/>
    <x v="5130"/>
  </r>
  <r>
    <s v="ORD-20245540"/>
    <d v="2026-04-09T00:00:00"/>
    <s v="CUST-1054"/>
    <s v="Horizon Express"/>
    <x v="0"/>
    <x v="3"/>
    <s v="SP-02"/>
    <s v="Michael Chang"/>
    <s v="PROD-302"/>
    <x v="7"/>
    <s v="Food &amp; Beverage"/>
    <n v="3.8"/>
    <n v="2.6"/>
    <n v="96"/>
    <n v="364.8"/>
    <n v="2.7699999999999999E-2"/>
    <n v="10.1"/>
    <n v="354.7"/>
    <n v="249.6"/>
    <n v="105.1"/>
    <n v="0"/>
    <n v="0"/>
    <n v="0"/>
    <x v="5131"/>
  </r>
  <r>
    <s v="ORD-20245541"/>
    <d v="2026-06-21T00:00:00"/>
    <s v="CUST-1065"/>
    <s v="Sterling Supermarkets"/>
    <x v="3"/>
    <x v="3"/>
    <s v="SP-03"/>
    <s v="Elena Rostova"/>
    <s v="PROD-301"/>
    <x v="2"/>
    <s v="Food &amp; Beverage"/>
    <n v="5"/>
    <n v="3.2"/>
    <n v="70"/>
    <n v="350"/>
    <n v="3.4299999999999997E-2"/>
    <n v="12"/>
    <n v="338"/>
    <n v="224"/>
    <n v="114"/>
    <n v="0"/>
    <n v="0"/>
    <n v="0"/>
    <x v="5132"/>
  </r>
  <r>
    <s v="ORD-20245542"/>
    <d v="2025-05-19T00:00:00"/>
    <s v="CUST-1104"/>
    <s v="Omega Retail"/>
    <x v="0"/>
    <x v="3"/>
    <s v="SP-02"/>
    <s v="Michael Chang"/>
    <s v="PROD-404"/>
    <x v="16"/>
    <s v="Household Essentials"/>
    <n v="4.9000000000000004"/>
    <n v="3.1"/>
    <n v="113"/>
    <n v="553.70000000000005"/>
    <n v="1.15E-2"/>
    <n v="6.37"/>
    <n v="547.33000000000004"/>
    <n v="350.3"/>
    <n v="197.03"/>
    <n v="0"/>
    <n v="0"/>
    <n v="0"/>
    <x v="5133"/>
  </r>
  <r>
    <s v="ORD-20245543"/>
    <d v="2025-07-09T00:00:00"/>
    <s v="CUST-1001"/>
    <s v="Metro Supermarkets"/>
    <x v="2"/>
    <x v="4"/>
    <s v="SP-06"/>
    <s v="Priya Sharma"/>
    <s v="PROD-204"/>
    <x v="12"/>
    <s v="Home Care"/>
    <n v="7.2"/>
    <n v="3.6"/>
    <n v="60"/>
    <n v="432"/>
    <n v="7.0400000000000004E-2"/>
    <n v="30.41"/>
    <n v="401.59"/>
    <n v="216"/>
    <n v="185.59"/>
    <n v="0"/>
    <n v="0"/>
    <n v="0"/>
    <x v="5134"/>
  </r>
  <r>
    <s v="ORD-20245544"/>
    <d v="2024-11-12T00:00:00"/>
    <s v="CUST-1092"/>
    <s v="Crown Wholesale"/>
    <x v="0"/>
    <x v="4"/>
    <s v="SP-02"/>
    <s v="Michael Chang"/>
    <s v="PROD-204"/>
    <x v="12"/>
    <s v="Home Care"/>
    <n v="7.2"/>
    <n v="3.6"/>
    <n v="31"/>
    <n v="223.2"/>
    <n v="3.8600000000000002E-2"/>
    <n v="8.6199999999999992"/>
    <n v="214.58"/>
    <n v="111.6"/>
    <n v="102.98"/>
    <n v="0"/>
    <n v="0"/>
    <n v="0"/>
    <x v="5135"/>
  </r>
  <r>
    <s v="ORD-20245545"/>
    <d v="2024-06-28T00:00:00"/>
    <s v="CUST-1095"/>
    <s v="Crown Direct"/>
    <x v="0"/>
    <x v="2"/>
    <s v="SP-02"/>
    <s v="Michael Chang"/>
    <s v="PROD-104"/>
    <x v="6"/>
    <s v="Personal Care"/>
    <n v="9.9"/>
    <n v="3.1"/>
    <n v="12"/>
    <n v="118.8"/>
    <n v="0.22309999999999999"/>
    <n v="26.5"/>
    <n v="92.3"/>
    <n v="37.200000000000003"/>
    <n v="55.1"/>
    <n v="0"/>
    <n v="0"/>
    <n v="0"/>
    <x v="5136"/>
  </r>
  <r>
    <s v="ORD-20245546"/>
    <d v="2025-05-17T00:00:00"/>
    <s v="CUST-1118"/>
    <s v="Titan Express"/>
    <x v="0"/>
    <x v="3"/>
    <s v="SP-02"/>
    <s v="Michael Chang"/>
    <s v="PROD-304"/>
    <x v="8"/>
    <s v="Food &amp; Beverage"/>
    <n v="4.2"/>
    <n v="2.8"/>
    <n v="206"/>
    <n v="865.2"/>
    <n v="5.28E-2"/>
    <n v="45.68"/>
    <n v="819.52"/>
    <n v="576.79999999999995"/>
    <n v="242.72"/>
    <n v="0"/>
    <n v="0"/>
    <n v="0"/>
    <x v="5137"/>
  </r>
  <r>
    <s v="ORD-20245547"/>
    <d v="2024-02-08T00:00:00"/>
    <s v="CUST-1037"/>
    <s v="Prime Stores"/>
    <x v="2"/>
    <x v="4"/>
    <s v="SP-05"/>
    <s v="Kenji Sato"/>
    <s v="PROD-204"/>
    <x v="12"/>
    <s v="Home Care"/>
    <n v="7.2"/>
    <n v="3.6"/>
    <n v="131"/>
    <n v="943.2"/>
    <n v="0.11119999999999999"/>
    <n v="104.88"/>
    <n v="838.32"/>
    <n v="471.6"/>
    <n v="366.72"/>
    <n v="0"/>
    <n v="0"/>
    <n v="0"/>
    <x v="5138"/>
  </r>
  <r>
    <s v="ORD-20245548"/>
    <d v="2024-04-02T00:00:00"/>
    <s v="CUST-1099"/>
    <s v="Atlas Distributors"/>
    <x v="4"/>
    <x v="2"/>
    <s v="SP-07"/>
    <s v="Carlos Mendez"/>
    <s v="PROD-303"/>
    <x v="5"/>
    <s v="Food &amp; Beverage"/>
    <n v="11"/>
    <n v="6.8"/>
    <n v="6"/>
    <n v="66"/>
    <n v="0.1641"/>
    <n v="10.83"/>
    <n v="55.17"/>
    <n v="40.799999999999997"/>
    <n v="14.37"/>
    <n v="0"/>
    <n v="0"/>
    <n v="0"/>
    <x v="5139"/>
  </r>
  <r>
    <s v="ORD-20245549"/>
    <d v="2024-02-27T00:00:00"/>
    <s v="CUST-1002"/>
    <s v="Metro Mart"/>
    <x v="0"/>
    <x v="3"/>
    <s v="SP-02"/>
    <s v="Michael Chang"/>
    <s v="PROD-203"/>
    <x v="0"/>
    <s v="Home Care"/>
    <n v="5.8"/>
    <n v="2.7"/>
    <n v="35"/>
    <n v="203"/>
    <n v="5.9999999999999995E-4"/>
    <n v="0.12"/>
    <n v="202.88"/>
    <n v="94.5"/>
    <n v="108.38"/>
    <n v="0"/>
    <n v="0"/>
    <n v="0"/>
    <x v="5140"/>
  </r>
  <r>
    <s v="ORD-20245550"/>
    <d v="2024-08-26T00:00:00"/>
    <s v="CUST-1077"/>
    <s v="Beacon Stores"/>
    <x v="1"/>
    <x v="3"/>
    <s v="SP-08"/>
    <s v="Tariq Al-Mansoor"/>
    <s v="PROD-301"/>
    <x v="2"/>
    <s v="Food &amp; Beverage"/>
    <n v="5"/>
    <n v="3.2"/>
    <n v="22"/>
    <n v="110"/>
    <n v="4.8999999999999998E-3"/>
    <n v="0.54"/>
    <n v="109.46"/>
    <n v="70.400000000000006"/>
    <n v="39.06"/>
    <n v="0"/>
    <n v="0"/>
    <n v="0"/>
    <x v="5141"/>
  </r>
  <r>
    <s v="ORD-20245551"/>
    <d v="2025-09-08T00:00:00"/>
    <s v="CUST-1101"/>
    <s v="Atlas Stores"/>
    <x v="0"/>
    <x v="2"/>
    <s v="SP-02"/>
    <s v="Michael Chang"/>
    <s v="PROD-103"/>
    <x v="13"/>
    <s v="Personal Care"/>
    <n v="4.8"/>
    <n v="1.4"/>
    <n v="12"/>
    <n v="57.6"/>
    <n v="6.6799999999999998E-2"/>
    <n v="3.85"/>
    <n v="53.75"/>
    <n v="16.8"/>
    <n v="36.950000000000003"/>
    <n v="0"/>
    <n v="0"/>
    <n v="0"/>
    <x v="5142"/>
  </r>
  <r>
    <s v="ORD-20245552"/>
    <d v="2024-08-12T00:00:00"/>
    <s v="CUST-1111"/>
    <s v="Omega Direct"/>
    <x v="0"/>
    <x v="1"/>
    <s v="SP-02"/>
    <s v="Michael Chang"/>
    <s v="PROD-403"/>
    <x v="11"/>
    <s v="Household Essentials"/>
    <n v="5.5"/>
    <n v="3.8"/>
    <n v="18"/>
    <n v="99"/>
    <n v="3.9800000000000002E-2"/>
    <n v="3.94"/>
    <n v="95.06"/>
    <n v="68.400000000000006"/>
    <n v="26.66"/>
    <n v="0"/>
    <n v="0"/>
    <n v="0"/>
    <x v="5143"/>
  </r>
  <r>
    <s v="ORD-20245553"/>
    <d v="2024-01-21T00:00:00"/>
    <s v="CUST-1013"/>
    <s v="Apex Stores"/>
    <x v="0"/>
    <x v="1"/>
    <s v="SP-01"/>
    <s v="Sarah Jenkins"/>
    <s v="PROD-401"/>
    <x v="3"/>
    <s v="Household Essentials"/>
    <n v="10.5"/>
    <n v="7.5"/>
    <n v="33"/>
    <n v="346.5"/>
    <n v="0.43140000000000001"/>
    <n v="149.47999999999999"/>
    <n v="197.02"/>
    <n v="247.5"/>
    <n v="-50.48"/>
    <n v="0"/>
    <n v="0"/>
    <n v="0"/>
    <x v="5144"/>
  </r>
  <r>
    <s v="ORD-20245554"/>
    <d v="2025-06-23T00:00:00"/>
    <s v="CUST-1019"/>
    <s v="Global Distributors"/>
    <x v="2"/>
    <x v="1"/>
    <s v="SP-05"/>
    <s v="Kenji Sato"/>
    <s v="PROD-303"/>
    <x v="5"/>
    <s v="Food &amp; Beverage"/>
    <n v="11"/>
    <n v="6.8"/>
    <n v="3"/>
    <n v="33"/>
    <n v="1.6999999999999999E-3"/>
    <n v="0.06"/>
    <n v="32.94"/>
    <n v="20.399999999999999"/>
    <n v="12.54"/>
    <n v="0"/>
    <n v="0"/>
    <n v="0"/>
    <x v="5145"/>
  </r>
  <r>
    <s v="ORD-20245555"/>
    <d v="2025-05-04T00:00:00"/>
    <s v="CUST-1098"/>
    <s v="Atlas Mart"/>
    <x v="2"/>
    <x v="2"/>
    <s v="SP-05"/>
    <s v="Kenji Sato"/>
    <s v="PROD-105"/>
    <x v="1"/>
    <s v="Personal Care"/>
    <n v="14.5"/>
    <n v="4.2"/>
    <n v="10"/>
    <n v="145"/>
    <n v="4.5199999999999997E-2"/>
    <n v="6.55"/>
    <n v="138.44999999999999"/>
    <n v="42"/>
    <n v="96.45"/>
    <n v="0"/>
    <n v="0"/>
    <n v="0"/>
    <x v="5146"/>
  </r>
  <r>
    <s v="ORD-20245556"/>
    <d v="2024-01-01T00:00:00"/>
    <s v="CUST-1112"/>
    <s v="Titan Retail"/>
    <x v="0"/>
    <x v="3"/>
    <s v="SP-01"/>
    <s v="Sarah Jenkins"/>
    <s v="PROD-201"/>
    <x v="14"/>
    <s v="Home Care"/>
    <n v="12"/>
    <n v="6.5"/>
    <n v="35"/>
    <n v="420"/>
    <n v="4.0000000000000001E-3"/>
    <n v="1.68"/>
    <n v="418.32"/>
    <n v="227.5"/>
    <n v="190.82"/>
    <n v="0"/>
    <n v="0"/>
    <n v="0"/>
    <x v="5147"/>
  </r>
  <r>
    <s v="ORD-20245557"/>
    <d v="2024-12-05T00:00:00"/>
    <s v="CUST-1070"/>
    <s v="Sterling Express"/>
    <x v="1"/>
    <x v="3"/>
    <s v="SP-08"/>
    <s v="Tariq Al-Mansoor"/>
    <s v="PROD-203"/>
    <x v="0"/>
    <s v="Home Care"/>
    <n v="5.8"/>
    <n v="2.7"/>
    <n v="64"/>
    <n v="371.2"/>
    <n v="6.8999999999999999E-3"/>
    <n v="2.56"/>
    <n v="368.64"/>
    <n v="172.8"/>
    <n v="195.84"/>
    <n v="0"/>
    <n v="0"/>
    <n v="0"/>
    <x v="547"/>
  </r>
  <r>
    <s v="ORD-20245558"/>
    <d v="2026-07-28T00:00:00"/>
    <s v="CUST-1085"/>
    <s v="Crest Stores"/>
    <x v="2"/>
    <x v="3"/>
    <s v="SP-05"/>
    <s v="Kenji Sato"/>
    <s v="PROD-301"/>
    <x v="2"/>
    <s v="Food &amp; Beverage"/>
    <n v="5"/>
    <n v="3.2"/>
    <n v="289"/>
    <n v="1445"/>
    <n v="1.1599999999999999E-2"/>
    <n v="16.760000000000002"/>
    <n v="1428.24"/>
    <n v="924.8"/>
    <n v="503.44"/>
    <n v="0"/>
    <n v="0"/>
    <n v="0"/>
    <x v="5148"/>
  </r>
  <r>
    <s v="ORD-20245559"/>
    <d v="2025-09-20T00:00:00"/>
    <s v="CUST-1090"/>
    <s v="Crown Mart"/>
    <x v="0"/>
    <x v="3"/>
    <s v="SP-01"/>
    <s v="Sarah Jenkins"/>
    <s v="PROD-303"/>
    <x v="5"/>
    <s v="Food &amp; Beverage"/>
    <n v="11"/>
    <n v="6.8"/>
    <n v="121"/>
    <n v="1331"/>
    <n v="1.2699999999999999E-2"/>
    <n v="16.899999999999999"/>
    <n v="1314.1"/>
    <n v="822.8"/>
    <n v="491.3"/>
    <n v="0"/>
    <n v="0"/>
    <n v="0"/>
    <x v="5149"/>
  </r>
  <r>
    <s v="ORD-20245560"/>
    <d v="2024-07-25T00:00:00"/>
    <s v="CUST-1117"/>
    <s v="Titan Stores"/>
    <x v="0"/>
    <x v="4"/>
    <s v="SP-01"/>
    <s v="Sarah Jenkins"/>
    <s v="PROD-202"/>
    <x v="4"/>
    <s v="Home Care"/>
    <n v="4.5"/>
    <n v="2.1"/>
    <n v="95"/>
    <n v="427.5"/>
    <n v="0.13"/>
    <n v="55.58"/>
    <n v="371.92"/>
    <n v="199.5"/>
    <n v="172.42"/>
    <n v="0"/>
    <n v="0"/>
    <n v="0"/>
    <x v="5150"/>
  </r>
  <r>
    <s v="ORD-20245561"/>
    <d v="2026-04-05T00:00:00"/>
    <s v="CUST-1108"/>
    <s v="Omega Wholesale"/>
    <x v="0"/>
    <x v="4"/>
    <s v="SP-02"/>
    <s v="Michael Chang"/>
    <s v="PROD-101"/>
    <x v="9"/>
    <s v="Personal Care"/>
    <n v="8.5"/>
    <n v="2.8"/>
    <n v="182"/>
    <n v="1547"/>
    <n v="6.5299999999999997E-2"/>
    <n v="101.02"/>
    <n v="1445.98"/>
    <n v="509.6"/>
    <n v="936.38"/>
    <n v="0"/>
    <n v="0"/>
    <n v="0"/>
    <x v="5151"/>
  </r>
  <r>
    <s v="ORD-20245562"/>
    <d v="2024-05-13T00:00:00"/>
    <s v="CUST-1082"/>
    <s v="Crest Mart"/>
    <x v="0"/>
    <x v="2"/>
    <s v="SP-02"/>
    <s v="Michael Chang"/>
    <s v="PROD-402"/>
    <x v="10"/>
    <s v="Household Essentials"/>
    <n v="6"/>
    <n v="4.2"/>
    <n v="40"/>
    <n v="240"/>
    <n v="6.0100000000000001E-2"/>
    <n v="14.42"/>
    <n v="225.58"/>
    <n v="168"/>
    <n v="57.58"/>
    <n v="0"/>
    <n v="0"/>
    <n v="0"/>
    <x v="5152"/>
  </r>
  <r>
    <s v="ORD-20245563"/>
    <d v="2024-12-14T00:00:00"/>
    <s v="CUST-1002"/>
    <s v="Metro Mart"/>
    <x v="0"/>
    <x v="3"/>
    <s v="SP-01"/>
    <s v="Sarah Jenkins"/>
    <s v="PROD-204"/>
    <x v="12"/>
    <s v="Home Care"/>
    <n v="7.2"/>
    <n v="3.6"/>
    <n v="85"/>
    <n v="612"/>
    <n v="0.48809999999999998"/>
    <n v="298.72000000000003"/>
    <n v="313.27999999999997"/>
    <n v="306"/>
    <n v="7.28"/>
    <n v="0"/>
    <n v="0"/>
    <n v="0"/>
    <x v="5153"/>
  </r>
  <r>
    <s v="ORD-20245564"/>
    <d v="2026-01-04T00:00:00"/>
    <s v="CUST-1075"/>
    <s v="Beacon Distributors"/>
    <x v="4"/>
    <x v="3"/>
    <s v="SP-07"/>
    <s v="Carlos Mendez"/>
    <s v="PROD-105"/>
    <x v="1"/>
    <s v="Personal Care"/>
    <n v="14.5"/>
    <n v="4.2"/>
    <n v="25"/>
    <n v="362.5"/>
    <n v="1.2999999999999999E-3"/>
    <n v="0.47"/>
    <n v="362.03"/>
    <n v="105"/>
    <n v="257.02999999999997"/>
    <n v="0"/>
    <n v="0"/>
    <n v="0"/>
    <x v="5154"/>
  </r>
  <r>
    <s v="ORD-20245565"/>
    <d v="2024-06-30T00:00:00"/>
    <s v="CUST-1067"/>
    <s v="Sterling Distributors"/>
    <x v="1"/>
    <x v="1"/>
    <s v="SP-08"/>
    <s v="Tariq Al-Mansoor"/>
    <s v="PROD-303"/>
    <x v="5"/>
    <s v="Food &amp; Beverage"/>
    <n v="11"/>
    <n v="6.8"/>
    <n v="2"/>
    <n v="22"/>
    <n v="2.9399999999999999E-2"/>
    <n v="0.65"/>
    <n v="21.35"/>
    <n v="13.6"/>
    <n v="7.75"/>
    <n v="0"/>
    <n v="0"/>
    <n v="0"/>
    <x v="5155"/>
  </r>
  <r>
    <s v="ORD-20245566"/>
    <d v="2026-07-29T00:00:00"/>
    <s v="CUST-1042"/>
    <s v="Vanguard Mart"/>
    <x v="0"/>
    <x v="1"/>
    <s v="SP-02"/>
    <s v="Michael Chang"/>
    <s v="PROD-303"/>
    <x v="5"/>
    <s v="Food &amp; Beverage"/>
    <n v="11"/>
    <n v="6.8"/>
    <n v="3"/>
    <n v="33"/>
    <n v="2.7000000000000001E-3"/>
    <n v="0.09"/>
    <n v="32.909999999999997"/>
    <n v="20.399999999999999"/>
    <n v="12.51"/>
    <n v="0"/>
    <n v="0"/>
    <n v="0"/>
    <x v="4611"/>
  </r>
  <r>
    <s v="ORD-20245567"/>
    <d v="2026-04-01T00:00:00"/>
    <s v="CUST-1030"/>
    <s v="Summit Express"/>
    <x v="3"/>
    <x v="3"/>
    <s v="SP-04"/>
    <s v="David Mueller"/>
    <s v="PROD-404"/>
    <x v="16"/>
    <s v="Household Essentials"/>
    <n v="4.9000000000000004"/>
    <n v="3.1"/>
    <n v="193"/>
    <n v="945.7"/>
    <n v="4.2599999999999999E-2"/>
    <n v="40.29"/>
    <n v="905.41"/>
    <n v="598.29999999999995"/>
    <n v="307.11"/>
    <n v="23"/>
    <n v="107.9"/>
    <n v="82.8"/>
    <x v="5156"/>
  </r>
  <r>
    <s v="ORD-20245568"/>
    <d v="2026-05-14T00:00:00"/>
    <s v="CUST-1103"/>
    <s v="Atlas Direct"/>
    <x v="0"/>
    <x v="4"/>
    <s v="SP-02"/>
    <s v="Michael Chang"/>
    <s v="PROD-201"/>
    <x v="14"/>
    <s v="Home Care"/>
    <n v="12"/>
    <n v="6.5"/>
    <n v="85"/>
    <n v="1020"/>
    <n v="2.9399999999999999E-2"/>
    <n v="29.99"/>
    <n v="990.01"/>
    <n v="552.5"/>
    <n v="437.51"/>
    <n v="0"/>
    <n v="0"/>
    <n v="0"/>
    <x v="5157"/>
  </r>
  <r>
    <s v="ORD-20245569"/>
    <d v="2026-06-08T00:00:00"/>
    <s v="CUST-1026"/>
    <s v="Summit Mart"/>
    <x v="1"/>
    <x v="2"/>
    <s v="SP-08"/>
    <s v="Tariq Al-Mansoor"/>
    <s v="PROD-401"/>
    <x v="3"/>
    <s v="Household Essentials"/>
    <n v="10.5"/>
    <n v="7.5"/>
    <n v="15"/>
    <n v="157.5"/>
    <n v="0.1191"/>
    <n v="18.760000000000002"/>
    <n v="138.74"/>
    <n v="112.5"/>
    <n v="26.24"/>
    <n v="0"/>
    <n v="0"/>
    <n v="0"/>
    <x v="1707"/>
  </r>
  <r>
    <s v="ORD-20245570"/>
    <d v="2024-11-27T00:00:00"/>
    <s v="CUST-1014"/>
    <s v="Apex Express"/>
    <x v="3"/>
    <x v="3"/>
    <s v="SP-04"/>
    <s v="David Mueller"/>
    <s v="PROD-304"/>
    <x v="8"/>
    <s v="Food &amp; Beverage"/>
    <n v="4.2"/>
    <n v="2.8"/>
    <n v="55"/>
    <n v="231"/>
    <n v="5.3699999999999998E-2"/>
    <n v="12.4"/>
    <n v="218.6"/>
    <n v="154"/>
    <n v="64.599999999999994"/>
    <n v="0"/>
    <n v="0"/>
    <n v="0"/>
    <x v="5158"/>
  </r>
  <r>
    <s v="ORD-20245571"/>
    <d v="2024-03-01T00:00:00"/>
    <s v="CUST-1029"/>
    <s v="Summit Stores"/>
    <x v="0"/>
    <x v="1"/>
    <s v="SP-01"/>
    <s v="Sarah Jenkins"/>
    <s v="PROD-201"/>
    <x v="14"/>
    <s v="Home Care"/>
    <n v="12"/>
    <n v="6.5"/>
    <n v="3"/>
    <n v="36"/>
    <n v="2.6100000000000002E-2"/>
    <n v="0.94"/>
    <n v="35.06"/>
    <n v="19.5"/>
    <n v="15.56"/>
    <n v="0"/>
    <n v="0"/>
    <n v="0"/>
    <x v="2267"/>
  </r>
  <r>
    <s v="ORD-20245572"/>
    <d v="2024-01-23T00:00:00"/>
    <s v="CUST-1065"/>
    <s v="Sterling Supermarkets"/>
    <x v="3"/>
    <x v="3"/>
    <s v="SP-04"/>
    <s v="David Mueller"/>
    <s v="PROD-402"/>
    <x v="10"/>
    <s v="Household Essentials"/>
    <n v="6"/>
    <n v="4.2"/>
    <n v="108"/>
    <n v="648"/>
    <n v="5.4000000000000003E-3"/>
    <n v="3.5"/>
    <n v="644.5"/>
    <n v="453.6"/>
    <n v="190.9"/>
    <n v="0"/>
    <n v="0"/>
    <n v="0"/>
    <x v="5159"/>
  </r>
  <r>
    <s v="ORD-20245573"/>
    <d v="2024-05-31T00:00:00"/>
    <s v="CUST-1109"/>
    <s v="Omega Stores"/>
    <x v="2"/>
    <x v="2"/>
    <s v="SP-06"/>
    <s v="Priya Sharma"/>
    <s v="PROD-201"/>
    <x v="14"/>
    <s v="Home Care"/>
    <n v="12"/>
    <n v="6.5"/>
    <n v="9"/>
    <n v="108"/>
    <n v="0.1305"/>
    <n v="14.09"/>
    <n v="93.91"/>
    <n v="58.5"/>
    <n v="35.409999999999997"/>
    <n v="0"/>
    <n v="0"/>
    <n v="0"/>
    <x v="2206"/>
  </r>
  <r>
    <s v="ORD-20245574"/>
    <d v="2025-08-23T00:00:00"/>
    <s v="CUST-1057"/>
    <s v="Pioneer Supermarkets"/>
    <x v="2"/>
    <x v="2"/>
    <s v="SP-05"/>
    <s v="Kenji Sato"/>
    <s v="PROD-401"/>
    <x v="3"/>
    <s v="Household Essentials"/>
    <n v="10.5"/>
    <n v="7.5"/>
    <n v="110"/>
    <n v="1155"/>
    <n v="0.13020000000000001"/>
    <n v="150.38"/>
    <n v="1004.62"/>
    <n v="825"/>
    <n v="179.62"/>
    <n v="0"/>
    <n v="0"/>
    <n v="0"/>
    <x v="5160"/>
  </r>
  <r>
    <s v="ORD-20245575"/>
    <d v="2025-12-22T00:00:00"/>
    <s v="CUST-1106"/>
    <s v="Omega Mart"/>
    <x v="2"/>
    <x v="3"/>
    <s v="SP-06"/>
    <s v="Priya Sharma"/>
    <s v="PROD-401"/>
    <x v="3"/>
    <s v="Household Essentials"/>
    <n v="10.5"/>
    <n v="7.5"/>
    <n v="92"/>
    <n v="966"/>
    <n v="5.1000000000000004E-3"/>
    <n v="4.93"/>
    <n v="961.07"/>
    <n v="690"/>
    <n v="271.07"/>
    <n v="0"/>
    <n v="0"/>
    <n v="0"/>
    <x v="5161"/>
  </r>
  <r>
    <s v="ORD-20245576"/>
    <d v="2026-07-28T00:00:00"/>
    <s v="CUST-1039"/>
    <s v="Prime Direct"/>
    <x v="3"/>
    <x v="3"/>
    <s v="SP-03"/>
    <s v="Elena Rostova"/>
    <s v="PROD-103"/>
    <x v="13"/>
    <s v="Personal Care"/>
    <n v="4.8"/>
    <n v="1.4"/>
    <n v="50"/>
    <n v="240"/>
    <n v="1.09E-2"/>
    <n v="2.62"/>
    <n v="237.38"/>
    <n v="70"/>
    <n v="167.38"/>
    <n v="0"/>
    <n v="0"/>
    <n v="0"/>
    <x v="1287"/>
  </r>
  <r>
    <s v="ORD-20245577"/>
    <d v="2024-05-25T00:00:00"/>
    <s v="CUST-1021"/>
    <s v="Global Stores"/>
    <x v="0"/>
    <x v="0"/>
    <s v="SP-01"/>
    <s v="Sarah Jenkins"/>
    <s v="PROD-401"/>
    <x v="3"/>
    <s v="Household Essentials"/>
    <n v="10.5"/>
    <n v="7.5"/>
    <n v="225"/>
    <n v="2362.5"/>
    <n v="4.1200000000000001E-2"/>
    <n v="97.34"/>
    <n v="2265.16"/>
    <n v="1687.5"/>
    <n v="577.66"/>
    <n v="0"/>
    <n v="0"/>
    <n v="0"/>
    <x v="5162"/>
  </r>
  <r>
    <s v="ORD-20245578"/>
    <d v="2026-03-03T00:00:00"/>
    <s v="CUST-1082"/>
    <s v="Crest Mart"/>
    <x v="0"/>
    <x v="2"/>
    <s v="SP-01"/>
    <s v="Sarah Jenkins"/>
    <s v="PROD-303"/>
    <x v="5"/>
    <s v="Food &amp; Beverage"/>
    <n v="11"/>
    <n v="6.8"/>
    <n v="5"/>
    <n v="55"/>
    <n v="0.16589999999999999"/>
    <n v="9.1199999999999992"/>
    <n v="45.88"/>
    <n v="34"/>
    <n v="11.88"/>
    <n v="0"/>
    <n v="0"/>
    <n v="0"/>
    <x v="5163"/>
  </r>
  <r>
    <s v="ORD-20245579"/>
    <d v="2024-04-23T00:00:00"/>
    <s v="CUST-1021"/>
    <s v="Global Stores"/>
    <x v="0"/>
    <x v="0"/>
    <s v="SP-02"/>
    <s v="Michael Chang"/>
    <s v="PROD-101"/>
    <x v="9"/>
    <s v="Personal Care"/>
    <n v="8.5"/>
    <n v="2.8"/>
    <n v="378"/>
    <n v="3213"/>
    <n v="7.8100000000000003E-2"/>
    <n v="250.94"/>
    <n v="2962.06"/>
    <n v="1058.4000000000001"/>
    <n v="1903.66"/>
    <n v="0"/>
    <n v="0"/>
    <n v="0"/>
    <x v="5164"/>
  </r>
  <r>
    <s v="ORD-20245580"/>
    <d v="2026-05-16T00:00:00"/>
    <s v="CUST-1029"/>
    <s v="Summit Stores"/>
    <x v="0"/>
    <x v="1"/>
    <s v="SP-01"/>
    <s v="Sarah Jenkins"/>
    <s v="PROD-201"/>
    <x v="14"/>
    <s v="Home Care"/>
    <n v="12"/>
    <n v="6.5"/>
    <n v="10"/>
    <n v="120"/>
    <n v="3.3799999999999997E-2"/>
    <n v="4.0599999999999996"/>
    <n v="115.94"/>
    <n v="65"/>
    <n v="50.94"/>
    <n v="0"/>
    <n v="0"/>
    <n v="0"/>
    <x v="5056"/>
  </r>
  <r>
    <s v="ORD-20245581"/>
    <d v="2025-06-22T00:00:00"/>
    <s v="CUST-1026"/>
    <s v="Summit Mart"/>
    <x v="1"/>
    <x v="2"/>
    <s v="SP-08"/>
    <s v="Tariq Al-Mansoor"/>
    <s v="PROD-403"/>
    <x v="11"/>
    <s v="Household Essentials"/>
    <n v="5.5"/>
    <n v="3.8"/>
    <n v="77"/>
    <n v="423.5"/>
    <n v="0.24909999999999999"/>
    <n v="105.49"/>
    <n v="318.01"/>
    <n v="292.60000000000002"/>
    <n v="25.41"/>
    <n v="0"/>
    <n v="0"/>
    <n v="0"/>
    <x v="2945"/>
  </r>
  <r>
    <s v="ORD-20245582"/>
    <d v="2026-05-31T00:00:00"/>
    <s v="CUST-1090"/>
    <s v="Crown Mart"/>
    <x v="0"/>
    <x v="3"/>
    <s v="SP-01"/>
    <s v="Sarah Jenkins"/>
    <s v="PROD-104"/>
    <x v="6"/>
    <s v="Personal Care"/>
    <n v="9.9"/>
    <n v="3.1"/>
    <n v="44"/>
    <n v="435.6"/>
    <n v="3.8100000000000002E-2"/>
    <n v="16.600000000000001"/>
    <n v="419"/>
    <n v="136.4"/>
    <n v="282.60000000000002"/>
    <n v="0"/>
    <n v="0"/>
    <n v="0"/>
    <x v="5165"/>
  </r>
  <r>
    <s v="ORD-20245583"/>
    <d v="2025-01-08T00:00:00"/>
    <s v="CUST-1086"/>
    <s v="Crest Express"/>
    <x v="3"/>
    <x v="3"/>
    <s v="SP-03"/>
    <s v="Elena Rostova"/>
    <s v="PROD-404"/>
    <x v="16"/>
    <s v="Household Essentials"/>
    <n v="4.9000000000000004"/>
    <n v="3.1"/>
    <n v="29"/>
    <n v="142.1"/>
    <n v="9.1999999999999998E-3"/>
    <n v="1.31"/>
    <n v="140.79"/>
    <n v="89.9"/>
    <n v="50.89"/>
    <n v="0"/>
    <n v="0"/>
    <n v="0"/>
    <x v="5166"/>
  </r>
  <r>
    <s v="ORD-20245584"/>
    <d v="2024-03-15T00:00:00"/>
    <s v="CUST-1025"/>
    <s v="Summit Supermarkets"/>
    <x v="1"/>
    <x v="2"/>
    <s v="SP-08"/>
    <s v="Tariq Al-Mansoor"/>
    <s v="PROD-104"/>
    <x v="6"/>
    <s v="Personal Care"/>
    <n v="9.9"/>
    <n v="3.1"/>
    <n v="8"/>
    <n v="79.2"/>
    <n v="0.2029"/>
    <n v="16.07"/>
    <n v="63.13"/>
    <n v="24.8"/>
    <n v="38.33"/>
    <n v="0"/>
    <n v="0"/>
    <n v="0"/>
    <x v="5167"/>
  </r>
  <r>
    <s v="ORD-20245585"/>
    <d v="2025-01-17T00:00:00"/>
    <s v="CUST-1058"/>
    <s v="Pioneer Mart"/>
    <x v="4"/>
    <x v="3"/>
    <s v="SP-07"/>
    <s v="Carlos Mendez"/>
    <s v="PROD-102"/>
    <x v="15"/>
    <s v="Personal Care"/>
    <n v="6.2"/>
    <n v="1.9"/>
    <n v="61"/>
    <n v="378.2"/>
    <n v="3.3999999999999998E-3"/>
    <n v="1.29"/>
    <n v="376.91"/>
    <n v="115.9"/>
    <n v="261.01"/>
    <n v="0"/>
    <n v="0"/>
    <n v="0"/>
    <x v="5168"/>
  </r>
  <r>
    <s v="ORD-20245586"/>
    <d v="2025-12-22T00:00:00"/>
    <s v="CUST-1089"/>
    <s v="Crown Supermarkets"/>
    <x v="1"/>
    <x v="3"/>
    <s v="SP-08"/>
    <s v="Tariq Al-Mansoor"/>
    <s v="PROD-401"/>
    <x v="3"/>
    <s v="Household Essentials"/>
    <n v="10.5"/>
    <n v="7.5"/>
    <n v="28"/>
    <n v="294"/>
    <n v="3.0999999999999999E-3"/>
    <n v="0.91"/>
    <n v="293.08999999999997"/>
    <n v="210"/>
    <n v="83.09"/>
    <n v="0"/>
    <n v="0"/>
    <n v="0"/>
    <x v="5169"/>
  </r>
  <r>
    <s v="ORD-20245587"/>
    <d v="2026-08-22T00:00:00"/>
    <s v="CUST-1021"/>
    <s v="Global Stores"/>
    <x v="0"/>
    <x v="0"/>
    <s v="SP-01"/>
    <s v="Sarah Jenkins"/>
    <s v="PROD-402"/>
    <x v="10"/>
    <s v="Household Essentials"/>
    <n v="6"/>
    <n v="4.2"/>
    <n v="267"/>
    <n v="1602"/>
    <n v="3.2199999999999999E-2"/>
    <n v="51.58"/>
    <n v="1550.42"/>
    <n v="1121.4000000000001"/>
    <n v="429.02"/>
    <n v="0"/>
    <n v="0"/>
    <n v="0"/>
    <x v="5170"/>
  </r>
  <r>
    <s v="ORD-20245588"/>
    <d v="2025-11-09T00:00:00"/>
    <s v="CUST-1101"/>
    <s v="Atlas Stores"/>
    <x v="0"/>
    <x v="2"/>
    <s v="SP-01"/>
    <s v="Sarah Jenkins"/>
    <s v="PROD-105"/>
    <x v="1"/>
    <s v="Personal Care"/>
    <n v="14.5"/>
    <n v="4.2"/>
    <n v="4"/>
    <n v="58"/>
    <n v="0.30880000000000002"/>
    <n v="17.91"/>
    <n v="40.090000000000003"/>
    <n v="16.8"/>
    <n v="23.29"/>
    <n v="3"/>
    <n v="30.07"/>
    <n v="14.1"/>
    <x v="5171"/>
  </r>
  <r>
    <s v="ORD-20245589"/>
    <d v="2025-02-09T00:00:00"/>
    <s v="CUST-1099"/>
    <s v="Atlas Distributors"/>
    <x v="4"/>
    <x v="2"/>
    <s v="SP-07"/>
    <s v="Carlos Mendez"/>
    <s v="PROD-404"/>
    <x v="16"/>
    <s v="Household Essentials"/>
    <n v="4.9000000000000004"/>
    <n v="3.1"/>
    <n v="60"/>
    <n v="294"/>
    <n v="5.6500000000000002E-2"/>
    <n v="16.61"/>
    <n v="277.39"/>
    <n v="186"/>
    <n v="91.39"/>
    <n v="0"/>
    <n v="0"/>
    <n v="0"/>
    <x v="5172"/>
  </r>
  <r>
    <s v="ORD-20245590"/>
    <d v="2025-08-23T00:00:00"/>
    <s v="CUST-1109"/>
    <s v="Omega Stores"/>
    <x v="2"/>
    <x v="2"/>
    <s v="SP-05"/>
    <s v="Kenji Sato"/>
    <s v="PROD-403"/>
    <x v="11"/>
    <s v="Household Essentials"/>
    <n v="5.5"/>
    <n v="3.8"/>
    <n v="5"/>
    <n v="27.5"/>
    <n v="0.3634"/>
    <n v="9.99"/>
    <n v="17.510000000000002"/>
    <n v="19"/>
    <n v="-1.49"/>
    <n v="0"/>
    <n v="0"/>
    <n v="0"/>
    <x v="5173"/>
  </r>
  <r>
    <s v="ORD-20245591"/>
    <d v="2024-04-13T00:00:00"/>
    <s v="CUST-1114"/>
    <s v="Titan Mart"/>
    <x v="4"/>
    <x v="4"/>
    <s v="SP-07"/>
    <s v="Carlos Mendez"/>
    <s v="PROD-203"/>
    <x v="0"/>
    <s v="Home Care"/>
    <n v="5.8"/>
    <n v="2.7"/>
    <n v="133"/>
    <n v="771.4"/>
    <n v="8.5900000000000004E-2"/>
    <n v="66.260000000000005"/>
    <n v="705.14"/>
    <n v="359.1"/>
    <n v="346.04"/>
    <n v="0"/>
    <n v="0"/>
    <n v="0"/>
    <x v="5174"/>
  </r>
  <r>
    <s v="ORD-20245592"/>
    <d v="2024-12-10T00:00:00"/>
    <s v="CUST-1027"/>
    <s v="Summit Distributors"/>
    <x v="3"/>
    <x v="0"/>
    <s v="SP-04"/>
    <s v="David Mueller"/>
    <s v="PROD-201"/>
    <x v="14"/>
    <s v="Home Care"/>
    <n v="12"/>
    <n v="6.5"/>
    <n v="161"/>
    <n v="1932"/>
    <n v="2.4299999999999999E-2"/>
    <n v="46.95"/>
    <n v="1885.05"/>
    <n v="1046.5"/>
    <n v="838.55"/>
    <n v="0"/>
    <n v="0"/>
    <n v="0"/>
    <x v="5175"/>
  </r>
  <r>
    <s v="ORD-20245593"/>
    <d v="2024-11-05T00:00:00"/>
    <s v="CUST-1072"/>
    <s v="Beacon Retail"/>
    <x v="0"/>
    <x v="3"/>
    <s v="SP-01"/>
    <s v="Sarah Jenkins"/>
    <s v="PROD-201"/>
    <x v="14"/>
    <s v="Home Care"/>
    <n v="12"/>
    <n v="6.5"/>
    <n v="27"/>
    <n v="324"/>
    <n v="1.7000000000000001E-2"/>
    <n v="5.51"/>
    <n v="318.49"/>
    <n v="175.5"/>
    <n v="142.99"/>
    <n v="0"/>
    <n v="0"/>
    <n v="0"/>
    <x v="5176"/>
  </r>
  <r>
    <s v="ORD-20245594"/>
    <d v="2024-11-26T00:00:00"/>
    <s v="CUST-1007"/>
    <s v="Metro Direct"/>
    <x v="0"/>
    <x v="3"/>
    <s v="SP-02"/>
    <s v="Michael Chang"/>
    <s v="PROD-105"/>
    <x v="1"/>
    <s v="Personal Care"/>
    <n v="14.5"/>
    <n v="4.2"/>
    <n v="55"/>
    <n v="797.5"/>
    <n v="1.21E-2"/>
    <n v="9.65"/>
    <n v="787.85"/>
    <n v="231"/>
    <n v="556.85"/>
    <n v="0"/>
    <n v="0"/>
    <n v="0"/>
    <x v="5177"/>
  </r>
  <r>
    <s v="ORD-20245595"/>
    <d v="2024-05-19T00:00:00"/>
    <s v="CUST-1077"/>
    <s v="Beacon Stores"/>
    <x v="1"/>
    <x v="3"/>
    <s v="SP-08"/>
    <s v="Tariq Al-Mansoor"/>
    <s v="PROD-102"/>
    <x v="15"/>
    <s v="Personal Care"/>
    <n v="6.2"/>
    <n v="1.9"/>
    <n v="127"/>
    <n v="787.4"/>
    <n v="1.2999999999999999E-3"/>
    <n v="1.02"/>
    <n v="786.38"/>
    <n v="241.3"/>
    <n v="545.08000000000004"/>
    <n v="0"/>
    <n v="0"/>
    <n v="0"/>
    <x v="5178"/>
  </r>
  <r>
    <s v="ORD-20245596"/>
    <d v="2024-06-10T00:00:00"/>
    <s v="CUST-1055"/>
    <s v="Horizon Direct"/>
    <x v="0"/>
    <x v="3"/>
    <s v="SP-01"/>
    <s v="Sarah Jenkins"/>
    <s v="PROD-201"/>
    <x v="14"/>
    <s v="Home Care"/>
    <n v="12"/>
    <n v="6.5"/>
    <n v="52"/>
    <n v="624"/>
    <n v="6.1800000000000001E-2"/>
    <n v="38.56"/>
    <n v="585.44000000000005"/>
    <n v="338"/>
    <n v="247.44"/>
    <n v="0"/>
    <n v="0"/>
    <n v="0"/>
    <x v="5179"/>
  </r>
  <r>
    <s v="ORD-20245597"/>
    <d v="2026-01-19T00:00:00"/>
    <s v="CUST-1075"/>
    <s v="Beacon Distributors"/>
    <x v="4"/>
    <x v="3"/>
    <s v="SP-07"/>
    <s v="Carlos Mendez"/>
    <s v="PROD-302"/>
    <x v="7"/>
    <s v="Food &amp; Beverage"/>
    <n v="3.8"/>
    <n v="2.6"/>
    <n v="90"/>
    <n v="342"/>
    <n v="1.9199999999999998E-2"/>
    <n v="6.57"/>
    <n v="335.43"/>
    <n v="234"/>
    <n v="101.43"/>
    <n v="0"/>
    <n v="0"/>
    <n v="0"/>
    <x v="5180"/>
  </r>
  <r>
    <s v="ORD-20245598"/>
    <d v="2026-08-29T00:00:00"/>
    <s v="CUST-1022"/>
    <s v="Global Express"/>
    <x v="0"/>
    <x v="4"/>
    <s v="SP-01"/>
    <s v="Sarah Jenkins"/>
    <s v="PROD-201"/>
    <x v="14"/>
    <s v="Home Care"/>
    <n v="12"/>
    <n v="6.5"/>
    <n v="169"/>
    <n v="2028"/>
    <n v="3.7400000000000003E-2"/>
    <n v="75.849999999999994"/>
    <n v="1952.15"/>
    <n v="1098.5"/>
    <n v="853.65"/>
    <n v="0"/>
    <n v="0"/>
    <n v="0"/>
    <x v="5181"/>
  </r>
  <r>
    <s v="ORD-20245599"/>
    <d v="2025-03-23T00:00:00"/>
    <s v="CUST-1048"/>
    <s v="Horizon Retail"/>
    <x v="3"/>
    <x v="1"/>
    <s v="SP-04"/>
    <s v="David Mueller"/>
    <s v="PROD-301"/>
    <x v="2"/>
    <s v="Food &amp; Beverage"/>
    <n v="5"/>
    <n v="3.2"/>
    <n v="14"/>
    <n v="70"/>
    <n v="2.9100000000000001E-2"/>
    <n v="2.04"/>
    <n v="67.959999999999994"/>
    <n v="44.8"/>
    <n v="23.16"/>
    <n v="0"/>
    <n v="0"/>
    <n v="0"/>
    <x v="3633"/>
  </r>
  <r>
    <s v="ORD-20245600"/>
    <d v="2026-03-21T00:00:00"/>
    <s v="CUST-1055"/>
    <s v="Horizon Direct"/>
    <x v="0"/>
    <x v="3"/>
    <s v="SP-02"/>
    <s v="Michael Chang"/>
    <s v="PROD-201"/>
    <x v="14"/>
    <s v="Home Care"/>
    <n v="12"/>
    <n v="6.5"/>
    <n v="38"/>
    <n v="456"/>
    <n v="4.3499999999999997E-2"/>
    <n v="19.84"/>
    <n v="436.16"/>
    <n v="247"/>
    <n v="189.16"/>
    <n v="0"/>
    <n v="0"/>
    <n v="0"/>
    <x v="5182"/>
  </r>
  <r>
    <s v="ORD-20245601"/>
    <d v="2025-10-16T00:00:00"/>
    <s v="CUST-1090"/>
    <s v="Crown Mart"/>
    <x v="0"/>
    <x v="3"/>
    <s v="SP-01"/>
    <s v="Sarah Jenkins"/>
    <s v="PROD-402"/>
    <x v="10"/>
    <s v="Household Essentials"/>
    <n v="6"/>
    <n v="4.2"/>
    <n v="64"/>
    <n v="384"/>
    <n v="2.5399999999999999E-2"/>
    <n v="9.75"/>
    <n v="374.25"/>
    <n v="268.8"/>
    <n v="105.45"/>
    <n v="0"/>
    <n v="0"/>
    <n v="0"/>
    <x v="5183"/>
  </r>
  <r>
    <s v="ORD-20245602"/>
    <d v="2025-05-13T00:00:00"/>
    <s v="CUST-1032"/>
    <s v="Prime Retail"/>
    <x v="0"/>
    <x v="1"/>
    <s v="SP-02"/>
    <s v="Michael Chang"/>
    <s v="PROD-203"/>
    <x v="0"/>
    <s v="Home Care"/>
    <n v="5.8"/>
    <n v="2.7"/>
    <n v="11"/>
    <n v="63.8"/>
    <n v="5.4000000000000003E-3"/>
    <n v="0.34"/>
    <n v="63.46"/>
    <n v="29.7"/>
    <n v="33.76"/>
    <n v="0"/>
    <n v="0"/>
    <n v="0"/>
    <x v="5184"/>
  </r>
  <r>
    <s v="ORD-20245603"/>
    <d v="2025-10-26T00:00:00"/>
    <s v="CUST-1103"/>
    <s v="Atlas Direct"/>
    <x v="0"/>
    <x v="4"/>
    <s v="SP-02"/>
    <s v="Michael Chang"/>
    <s v="PROD-104"/>
    <x v="6"/>
    <s v="Personal Care"/>
    <n v="9.9"/>
    <n v="3.1"/>
    <n v="149"/>
    <n v="1475.1"/>
    <n v="0.43669999999999998"/>
    <n v="644.17999999999995"/>
    <n v="830.92"/>
    <n v="461.9"/>
    <n v="369.02"/>
    <n v="0"/>
    <n v="0"/>
    <n v="0"/>
    <x v="5185"/>
  </r>
  <r>
    <s v="ORD-20245604"/>
    <d v="2024-11-20T00:00:00"/>
    <s v="CUST-1041"/>
    <s v="Vanguard Supermarkets"/>
    <x v="0"/>
    <x v="3"/>
    <s v="SP-02"/>
    <s v="Michael Chang"/>
    <s v="PROD-203"/>
    <x v="0"/>
    <s v="Home Care"/>
    <n v="5.8"/>
    <n v="2.7"/>
    <n v="30"/>
    <n v="174"/>
    <n v="2.3300000000000001E-2"/>
    <n v="4.05"/>
    <n v="169.95"/>
    <n v="81"/>
    <n v="88.95"/>
    <n v="0"/>
    <n v="0"/>
    <n v="0"/>
    <x v="5186"/>
  </r>
  <r>
    <s v="ORD-20245605"/>
    <d v="2024-06-27T00:00:00"/>
    <s v="CUST-1069"/>
    <s v="Sterling Stores"/>
    <x v="3"/>
    <x v="0"/>
    <s v="SP-03"/>
    <s v="Elena Rostova"/>
    <s v="PROD-301"/>
    <x v="2"/>
    <s v="Food &amp; Beverage"/>
    <n v="5"/>
    <n v="3.2"/>
    <n v="86"/>
    <n v="430"/>
    <n v="6.9699999999999998E-2"/>
    <n v="29.97"/>
    <n v="400.03"/>
    <n v="275.2"/>
    <n v="124.83"/>
    <n v="1"/>
    <n v="4.6500000000000004"/>
    <n v="3.7"/>
    <x v="5187"/>
  </r>
  <r>
    <s v="ORD-20245606"/>
    <d v="2025-12-25T00:00:00"/>
    <s v="CUST-1079"/>
    <s v="Beacon Direct"/>
    <x v="0"/>
    <x v="4"/>
    <s v="SP-02"/>
    <s v="Michael Chang"/>
    <s v="PROD-103"/>
    <x v="13"/>
    <s v="Personal Care"/>
    <n v="4.8"/>
    <n v="1.4"/>
    <n v="26"/>
    <n v="124.8"/>
    <n v="0.45369999999999999"/>
    <n v="56.62"/>
    <n v="68.180000000000007"/>
    <n v="36.4"/>
    <n v="31.78"/>
    <n v="0"/>
    <n v="0"/>
    <n v="0"/>
    <x v="5188"/>
  </r>
  <r>
    <s v="ORD-20245607"/>
    <d v="2025-07-29T00:00:00"/>
    <s v="CUST-1062"/>
    <s v="Pioneer Express"/>
    <x v="0"/>
    <x v="1"/>
    <s v="SP-02"/>
    <s v="Michael Chang"/>
    <s v="PROD-201"/>
    <x v="14"/>
    <s v="Home Care"/>
    <n v="12"/>
    <n v="6.5"/>
    <n v="113"/>
    <n v="1356"/>
    <n v="8.3999999999999995E-3"/>
    <n v="11.39"/>
    <n v="1344.61"/>
    <n v="734.5"/>
    <n v="610.11"/>
    <n v="0"/>
    <n v="0"/>
    <n v="0"/>
    <x v="5189"/>
  </r>
  <r>
    <s v="ORD-20245608"/>
    <d v="2025-12-11T00:00:00"/>
    <s v="CUST-1024"/>
    <s v="Summit Retail"/>
    <x v="3"/>
    <x v="3"/>
    <s v="SP-03"/>
    <s v="Elena Rostova"/>
    <s v="PROD-202"/>
    <x v="4"/>
    <s v="Home Care"/>
    <n v="4.5"/>
    <n v="2.1"/>
    <n v="45"/>
    <n v="202.5"/>
    <n v="2.0199999999999999E-2"/>
    <n v="4.09"/>
    <n v="198.41"/>
    <n v="94.5"/>
    <n v="103.91"/>
    <n v="0"/>
    <n v="0"/>
    <n v="0"/>
    <x v="5190"/>
  </r>
  <r>
    <s v="ORD-20245609"/>
    <d v="2026-06-29T00:00:00"/>
    <s v="CUST-1083"/>
    <s v="Crest Distributors"/>
    <x v="0"/>
    <x v="3"/>
    <s v="SP-02"/>
    <s v="Michael Chang"/>
    <s v="PROD-303"/>
    <x v="5"/>
    <s v="Food &amp; Beverage"/>
    <n v="11"/>
    <n v="6.8"/>
    <n v="86"/>
    <n v="946"/>
    <n v="4.0000000000000002E-4"/>
    <n v="0.38"/>
    <n v="945.62"/>
    <n v="584.79999999999995"/>
    <n v="360.82"/>
    <n v="0"/>
    <n v="0"/>
    <n v="0"/>
    <x v="5191"/>
  </r>
  <r>
    <s v="ORD-20245610"/>
    <d v="2026-08-09T00:00:00"/>
    <s v="CUST-1058"/>
    <s v="Pioneer Mart"/>
    <x v="4"/>
    <x v="3"/>
    <s v="SP-07"/>
    <s v="Carlos Mendez"/>
    <s v="PROD-403"/>
    <x v="11"/>
    <s v="Household Essentials"/>
    <n v="5.5"/>
    <n v="3.8"/>
    <n v="107"/>
    <n v="588.5"/>
    <n v="1.0500000000000001E-2"/>
    <n v="6.18"/>
    <n v="582.32000000000005"/>
    <n v="406.6"/>
    <n v="175.72"/>
    <n v="0"/>
    <n v="0"/>
    <n v="0"/>
    <x v="5192"/>
  </r>
  <r>
    <s v="ORD-20245611"/>
    <d v="2025-09-20T00:00:00"/>
    <s v="CUST-1112"/>
    <s v="Titan Retail"/>
    <x v="0"/>
    <x v="3"/>
    <s v="SP-02"/>
    <s v="Michael Chang"/>
    <s v="PROD-202"/>
    <x v="4"/>
    <s v="Home Care"/>
    <n v="4.5"/>
    <n v="2.1"/>
    <n v="46"/>
    <n v="207"/>
    <n v="3.8600000000000002E-2"/>
    <n v="7.99"/>
    <n v="199.01"/>
    <n v="96.6"/>
    <n v="102.41"/>
    <n v="0"/>
    <n v="0"/>
    <n v="0"/>
    <x v="5193"/>
  </r>
  <r>
    <s v="ORD-20245612"/>
    <d v="2026-03-16T00:00:00"/>
    <s v="CUST-1016"/>
    <s v="Global Retail"/>
    <x v="0"/>
    <x v="0"/>
    <s v="SP-01"/>
    <s v="Sarah Jenkins"/>
    <s v="PROD-401"/>
    <x v="3"/>
    <s v="Household Essentials"/>
    <n v="10.5"/>
    <n v="7.5"/>
    <n v="20"/>
    <n v="210"/>
    <n v="0.36249999999999999"/>
    <n v="76.12"/>
    <n v="133.88"/>
    <n v="150"/>
    <n v="-16.12"/>
    <n v="0"/>
    <n v="0"/>
    <n v="0"/>
    <x v="5194"/>
  </r>
  <r>
    <s v="ORD-20245613"/>
    <d v="2024-12-31T00:00:00"/>
    <s v="CUST-1108"/>
    <s v="Omega Wholesale"/>
    <x v="0"/>
    <x v="4"/>
    <s v="SP-02"/>
    <s v="Michael Chang"/>
    <s v="PROD-105"/>
    <x v="1"/>
    <s v="Personal Care"/>
    <n v="14.5"/>
    <n v="4.2"/>
    <n v="46"/>
    <n v="667"/>
    <n v="4.19E-2"/>
    <n v="27.95"/>
    <n v="639.04999999999995"/>
    <n v="193.2"/>
    <n v="445.85"/>
    <n v="0"/>
    <n v="0"/>
    <n v="0"/>
    <x v="5195"/>
  </r>
  <r>
    <s v="ORD-20245614"/>
    <d v="2024-08-16T00:00:00"/>
    <s v="CUST-1016"/>
    <s v="Global Retail"/>
    <x v="0"/>
    <x v="0"/>
    <s v="SP-01"/>
    <s v="Sarah Jenkins"/>
    <s v="PROD-203"/>
    <x v="0"/>
    <s v="Home Care"/>
    <n v="5.8"/>
    <n v="2.7"/>
    <n v="226"/>
    <n v="1310.8"/>
    <n v="5.4999999999999997E-3"/>
    <n v="7.21"/>
    <n v="1303.5899999999999"/>
    <n v="610.20000000000005"/>
    <n v="693.39"/>
    <n v="0"/>
    <n v="0"/>
    <n v="0"/>
    <x v="5196"/>
  </r>
  <r>
    <s v="ORD-20245615"/>
    <d v="2025-11-12T00:00:00"/>
    <s v="CUST-1029"/>
    <s v="Summit Stores"/>
    <x v="0"/>
    <x v="1"/>
    <s v="SP-02"/>
    <s v="Michael Chang"/>
    <s v="PROD-201"/>
    <x v="14"/>
    <s v="Home Care"/>
    <n v="12"/>
    <n v="6.5"/>
    <n v="15"/>
    <n v="180"/>
    <n v="2.4299999999999999E-2"/>
    <n v="4.37"/>
    <n v="175.63"/>
    <n v="97.5"/>
    <n v="78.13"/>
    <n v="0"/>
    <n v="0"/>
    <n v="0"/>
    <x v="5197"/>
  </r>
  <r>
    <s v="ORD-20245616"/>
    <d v="2025-08-26T00:00:00"/>
    <s v="CUST-1054"/>
    <s v="Horizon Express"/>
    <x v="0"/>
    <x v="3"/>
    <s v="SP-02"/>
    <s v="Michael Chang"/>
    <s v="PROD-203"/>
    <x v="0"/>
    <s v="Home Care"/>
    <n v="5.8"/>
    <n v="2.7"/>
    <n v="15"/>
    <n v="87"/>
    <n v="1.61E-2"/>
    <n v="1.4"/>
    <n v="85.6"/>
    <n v="40.5"/>
    <n v="45.1"/>
    <n v="0"/>
    <n v="0"/>
    <n v="0"/>
    <x v="5198"/>
  </r>
  <r>
    <s v="ORD-20245617"/>
    <d v="2026-04-14T00:00:00"/>
    <s v="CUST-1048"/>
    <s v="Horizon Retail"/>
    <x v="3"/>
    <x v="1"/>
    <s v="SP-04"/>
    <s v="David Mueller"/>
    <s v="PROD-403"/>
    <x v="11"/>
    <s v="Household Essentials"/>
    <n v="5.5"/>
    <n v="3.8"/>
    <n v="32"/>
    <n v="176"/>
    <n v="8.6999999999999994E-3"/>
    <n v="1.53"/>
    <n v="174.47"/>
    <n v="121.6"/>
    <n v="52.87"/>
    <n v="0"/>
    <n v="0"/>
    <n v="0"/>
    <x v="5199"/>
  </r>
  <r>
    <s v="ORD-20245618"/>
    <d v="2024-06-28T00:00:00"/>
    <s v="CUST-1093"/>
    <s v="Crown Stores"/>
    <x v="4"/>
    <x v="4"/>
    <s v="SP-07"/>
    <s v="Carlos Mendez"/>
    <s v="PROD-401"/>
    <x v="3"/>
    <s v="Household Essentials"/>
    <n v="10.5"/>
    <n v="7.5"/>
    <n v="306"/>
    <n v="3213"/>
    <n v="7.5399999999999995E-2"/>
    <n v="242.26"/>
    <n v="2970.74"/>
    <n v="2295"/>
    <n v="675.74"/>
    <n v="108"/>
    <n v="1048.5"/>
    <n v="864"/>
    <x v="5200"/>
  </r>
  <r>
    <s v="ORD-20245619"/>
    <d v="2025-01-22T00:00:00"/>
    <s v="CUST-1043"/>
    <s v="Vanguard Distributors"/>
    <x v="2"/>
    <x v="4"/>
    <s v="SP-06"/>
    <s v="Priya Sharma"/>
    <s v="PROD-201"/>
    <x v="14"/>
    <s v="Home Care"/>
    <n v="12"/>
    <n v="6.5"/>
    <n v="376"/>
    <n v="4512"/>
    <n v="7.5700000000000003E-2"/>
    <n v="341.56"/>
    <n v="4170.4399999999996"/>
    <n v="2444"/>
    <n v="1726.44"/>
    <n v="0"/>
    <n v="0"/>
    <n v="0"/>
    <x v="5201"/>
  </r>
  <r>
    <s v="ORD-20245620"/>
    <d v="2024-11-10T00:00:00"/>
    <s v="CUST-1094"/>
    <s v="Crown Express"/>
    <x v="3"/>
    <x v="3"/>
    <s v="SP-04"/>
    <s v="David Mueller"/>
    <s v="PROD-201"/>
    <x v="14"/>
    <s v="Home Care"/>
    <n v="12"/>
    <n v="6.5"/>
    <n v="88"/>
    <n v="1056"/>
    <n v="1.3899999999999999E-2"/>
    <n v="14.68"/>
    <n v="1041.32"/>
    <n v="572"/>
    <n v="469.32"/>
    <n v="0"/>
    <n v="0"/>
    <n v="0"/>
    <x v="5202"/>
  </r>
  <r>
    <s v="ORD-20245621"/>
    <d v="2026-01-21T00:00:00"/>
    <s v="CUST-1057"/>
    <s v="Pioneer Supermarkets"/>
    <x v="2"/>
    <x v="2"/>
    <s v="SP-06"/>
    <s v="Priya Sharma"/>
    <s v="PROD-302"/>
    <x v="7"/>
    <s v="Food &amp; Beverage"/>
    <n v="3.8"/>
    <n v="2.6"/>
    <n v="14"/>
    <n v="53.2"/>
    <n v="2.2200000000000001E-2"/>
    <n v="1.18"/>
    <n v="52.02"/>
    <n v="36.4"/>
    <n v="15.62"/>
    <n v="0"/>
    <n v="0"/>
    <n v="0"/>
    <x v="5203"/>
  </r>
  <r>
    <s v="ORD-20245622"/>
    <d v="2025-12-06T00:00:00"/>
    <s v="CUST-1078"/>
    <s v="Beacon Express"/>
    <x v="2"/>
    <x v="2"/>
    <s v="SP-06"/>
    <s v="Priya Sharma"/>
    <s v="PROD-404"/>
    <x v="16"/>
    <s v="Household Essentials"/>
    <n v="4.9000000000000004"/>
    <n v="3.1"/>
    <n v="8"/>
    <n v="39.200000000000003"/>
    <n v="8.8300000000000003E-2"/>
    <n v="3.46"/>
    <n v="35.74"/>
    <n v="24.8"/>
    <n v="10.94"/>
    <n v="0"/>
    <n v="0"/>
    <n v="0"/>
    <x v="5204"/>
  </r>
  <r>
    <s v="ORD-20245623"/>
    <d v="2024-10-28T00:00:00"/>
    <s v="CUST-1052"/>
    <s v="Horizon Wholesale"/>
    <x v="4"/>
    <x v="3"/>
    <s v="SP-07"/>
    <s v="Carlos Mendez"/>
    <s v="PROD-202"/>
    <x v="4"/>
    <s v="Home Care"/>
    <n v="4.5"/>
    <n v="2.1"/>
    <n v="30"/>
    <n v="135"/>
    <n v="1.1900000000000001E-2"/>
    <n v="1.61"/>
    <n v="133.38999999999999"/>
    <n v="63"/>
    <n v="70.39"/>
    <n v="0"/>
    <n v="0"/>
    <n v="0"/>
    <x v="5205"/>
  </r>
  <r>
    <s v="ORD-20245624"/>
    <d v="2024-05-10T00:00:00"/>
    <s v="CUST-1095"/>
    <s v="Crown Direct"/>
    <x v="0"/>
    <x v="2"/>
    <s v="SP-02"/>
    <s v="Michael Chang"/>
    <s v="PROD-402"/>
    <x v="10"/>
    <s v="Household Essentials"/>
    <n v="6"/>
    <n v="4.2"/>
    <n v="3"/>
    <n v="18"/>
    <n v="0.46"/>
    <n v="8.2799999999999994"/>
    <n v="9.7200000000000006"/>
    <n v="12.6"/>
    <n v="-2.88"/>
    <n v="0"/>
    <n v="0"/>
    <n v="0"/>
    <x v="5206"/>
  </r>
  <r>
    <s v="ORD-20245625"/>
    <d v="2024-06-30T00:00:00"/>
    <s v="CUST-1062"/>
    <s v="Pioneer Express"/>
    <x v="0"/>
    <x v="1"/>
    <s v="SP-01"/>
    <s v="Sarah Jenkins"/>
    <s v="PROD-203"/>
    <x v="0"/>
    <s v="Home Care"/>
    <n v="5.8"/>
    <n v="2.7"/>
    <n v="19"/>
    <n v="110.2"/>
    <n v="4.0000000000000001E-3"/>
    <n v="0.44"/>
    <n v="109.76"/>
    <n v="51.3"/>
    <n v="58.46"/>
    <n v="0"/>
    <n v="0"/>
    <n v="0"/>
    <x v="2245"/>
  </r>
  <r>
    <s v="ORD-20245626"/>
    <d v="2026-01-16T00:00:00"/>
    <s v="CUST-1084"/>
    <s v="Crest Wholesale"/>
    <x v="0"/>
    <x v="4"/>
    <s v="SP-02"/>
    <s v="Michael Chang"/>
    <s v="PROD-404"/>
    <x v="16"/>
    <s v="Household Essentials"/>
    <n v="4.9000000000000004"/>
    <n v="3.1"/>
    <n v="512"/>
    <n v="2508.8000000000002"/>
    <n v="5.6000000000000001E-2"/>
    <n v="140.49"/>
    <n v="2368.31"/>
    <n v="1587.2"/>
    <n v="781.11"/>
    <n v="143"/>
    <n v="661.46"/>
    <n v="514.79999999999995"/>
    <x v="5207"/>
  </r>
  <r>
    <s v="ORD-20245627"/>
    <d v="2024-01-02T00:00:00"/>
    <s v="CUST-1056"/>
    <s v="Pioneer Retail"/>
    <x v="1"/>
    <x v="2"/>
    <s v="SP-08"/>
    <s v="Tariq Al-Mansoor"/>
    <s v="PROD-401"/>
    <x v="3"/>
    <s v="Household Essentials"/>
    <n v="10.5"/>
    <n v="7.5"/>
    <n v="38"/>
    <n v="399"/>
    <n v="0.16039999999999999"/>
    <n v="64"/>
    <n v="335"/>
    <n v="285"/>
    <n v="50"/>
    <n v="0"/>
    <n v="0"/>
    <n v="0"/>
    <x v="5208"/>
  </r>
  <r>
    <s v="ORD-20245628"/>
    <d v="2026-08-29T00:00:00"/>
    <s v="CUST-1118"/>
    <s v="Titan Express"/>
    <x v="0"/>
    <x v="3"/>
    <s v="SP-01"/>
    <s v="Sarah Jenkins"/>
    <s v="PROD-303"/>
    <x v="5"/>
    <s v="Food &amp; Beverage"/>
    <n v="11"/>
    <n v="6.8"/>
    <n v="81"/>
    <n v="891"/>
    <n v="3.6700000000000003E-2"/>
    <n v="32.700000000000003"/>
    <n v="858.3"/>
    <n v="550.79999999999995"/>
    <n v="307.5"/>
    <n v="0"/>
    <n v="0"/>
    <n v="0"/>
    <x v="5209"/>
  </r>
  <r>
    <s v="ORD-20245629"/>
    <d v="2025-12-19T00:00:00"/>
    <s v="CUST-1061"/>
    <s v="Pioneer Stores"/>
    <x v="0"/>
    <x v="3"/>
    <s v="SP-02"/>
    <s v="Michael Chang"/>
    <s v="PROD-402"/>
    <x v="10"/>
    <s v="Household Essentials"/>
    <n v="6"/>
    <n v="4.2"/>
    <n v="74"/>
    <n v="444"/>
    <n v="1.5900000000000001E-2"/>
    <n v="7.06"/>
    <n v="436.94"/>
    <n v="310.8"/>
    <n v="126.14"/>
    <n v="28"/>
    <n v="165.33"/>
    <n v="131.6"/>
    <x v="5210"/>
  </r>
  <r>
    <s v="ORD-20245630"/>
    <d v="2026-08-29T00:00:00"/>
    <s v="CUST-1061"/>
    <s v="Pioneer Stores"/>
    <x v="0"/>
    <x v="3"/>
    <s v="SP-01"/>
    <s v="Sarah Jenkins"/>
    <s v="PROD-102"/>
    <x v="15"/>
    <s v="Personal Care"/>
    <n v="6.2"/>
    <n v="1.9"/>
    <n v="51"/>
    <n v="316.2"/>
    <n v="7.7999999999999996E-3"/>
    <n v="2.4700000000000002"/>
    <n v="313.73"/>
    <n v="96.9"/>
    <n v="216.83"/>
    <n v="0"/>
    <n v="0"/>
    <n v="0"/>
    <x v="5211"/>
  </r>
  <r>
    <s v="ORD-20245631"/>
    <d v="2025-08-09T00:00:00"/>
    <s v="CUST-1068"/>
    <s v="Sterling Wholesale"/>
    <x v="3"/>
    <x v="4"/>
    <s v="SP-03"/>
    <s v="Elena Rostova"/>
    <s v="PROD-302"/>
    <x v="7"/>
    <s v="Food &amp; Beverage"/>
    <n v="3.8"/>
    <n v="2.6"/>
    <n v="36"/>
    <n v="136.80000000000001"/>
    <n v="0.10979999999999999"/>
    <n v="15.02"/>
    <n v="121.78"/>
    <n v="93.6"/>
    <n v="28.18"/>
    <n v="0"/>
    <n v="0"/>
    <n v="0"/>
    <x v="5212"/>
  </r>
  <r>
    <s v="ORD-20245632"/>
    <d v="2025-02-04T00:00:00"/>
    <s v="CUST-1049"/>
    <s v="Horizon Supermarkets"/>
    <x v="0"/>
    <x v="3"/>
    <s v="SP-02"/>
    <s v="Michael Chang"/>
    <s v="PROD-203"/>
    <x v="0"/>
    <s v="Home Care"/>
    <n v="5.8"/>
    <n v="2.7"/>
    <n v="25"/>
    <n v="145"/>
    <n v="4.82E-2"/>
    <n v="6.99"/>
    <n v="138.01"/>
    <n v="67.5"/>
    <n v="70.510000000000005"/>
    <n v="0"/>
    <n v="0"/>
    <n v="0"/>
    <x v="3896"/>
  </r>
  <r>
    <s v="ORD-20245633"/>
    <d v="2026-05-21T00:00:00"/>
    <s v="CUST-1109"/>
    <s v="Omega Stores"/>
    <x v="2"/>
    <x v="2"/>
    <s v="SP-05"/>
    <s v="Kenji Sato"/>
    <s v="PROD-402"/>
    <x v="10"/>
    <s v="Household Essentials"/>
    <n v="6"/>
    <n v="4.2"/>
    <n v="113"/>
    <n v="678"/>
    <n v="0.3604"/>
    <n v="244.35"/>
    <n v="433.65"/>
    <n v="474.6"/>
    <n v="-40.950000000000003"/>
    <n v="0"/>
    <n v="0"/>
    <n v="0"/>
    <x v="5213"/>
  </r>
  <r>
    <s v="ORD-20245634"/>
    <d v="2026-02-28T00:00:00"/>
    <s v="CUST-1071"/>
    <s v="Sterling Direct"/>
    <x v="3"/>
    <x v="1"/>
    <s v="SP-03"/>
    <s v="Elena Rostova"/>
    <s v="PROD-103"/>
    <x v="13"/>
    <s v="Personal Care"/>
    <n v="4.8"/>
    <n v="1.4"/>
    <n v="20"/>
    <n v="96"/>
    <n v="1.8100000000000002E-2"/>
    <n v="1.74"/>
    <n v="94.26"/>
    <n v="28"/>
    <n v="66.260000000000005"/>
    <n v="0"/>
    <n v="0"/>
    <n v="0"/>
    <x v="5214"/>
  </r>
  <r>
    <s v="ORD-20245635"/>
    <d v="2025-08-04T00:00:00"/>
    <s v="CUST-1007"/>
    <s v="Metro Direct"/>
    <x v="0"/>
    <x v="3"/>
    <s v="SP-01"/>
    <s v="Sarah Jenkins"/>
    <s v="PROD-302"/>
    <x v="7"/>
    <s v="Food &amp; Beverage"/>
    <n v="3.8"/>
    <n v="2.6"/>
    <n v="15"/>
    <n v="57"/>
    <n v="2.2200000000000001E-2"/>
    <n v="1.27"/>
    <n v="55.73"/>
    <n v="39"/>
    <n v="16.73"/>
    <n v="0"/>
    <n v="0"/>
    <n v="0"/>
    <x v="774"/>
  </r>
  <r>
    <s v="ORD-20245636"/>
    <d v="2024-02-03T00:00:00"/>
    <s v="CUST-1014"/>
    <s v="Apex Express"/>
    <x v="3"/>
    <x v="3"/>
    <s v="SP-03"/>
    <s v="Elena Rostova"/>
    <s v="PROD-103"/>
    <x v="13"/>
    <s v="Personal Care"/>
    <n v="4.8"/>
    <n v="1.4"/>
    <n v="75"/>
    <n v="360"/>
    <n v="1.1999999999999999E-3"/>
    <n v="0.43"/>
    <n v="359.57"/>
    <n v="105"/>
    <n v="254.57"/>
    <n v="0"/>
    <n v="0"/>
    <n v="0"/>
    <x v="5215"/>
  </r>
  <r>
    <s v="ORD-20245637"/>
    <d v="2024-07-05T00:00:00"/>
    <s v="CUST-1085"/>
    <s v="Crest Stores"/>
    <x v="2"/>
    <x v="3"/>
    <s v="SP-05"/>
    <s v="Kenji Sato"/>
    <s v="PROD-404"/>
    <x v="16"/>
    <s v="Household Essentials"/>
    <n v="4.9000000000000004"/>
    <n v="3.1"/>
    <n v="40"/>
    <n v="196"/>
    <n v="0.41710000000000003"/>
    <n v="81.75"/>
    <n v="114.25"/>
    <n v="124"/>
    <n v="-9.75"/>
    <n v="0"/>
    <n v="0"/>
    <n v="0"/>
    <x v="5216"/>
  </r>
  <r>
    <s v="ORD-20245638"/>
    <d v="2025-09-08T00:00:00"/>
    <s v="CUST-1021"/>
    <s v="Global Stores"/>
    <x v="0"/>
    <x v="0"/>
    <s v="SP-01"/>
    <s v="Sarah Jenkins"/>
    <s v="PROD-105"/>
    <x v="1"/>
    <s v="Personal Care"/>
    <n v="14.5"/>
    <n v="4.2"/>
    <n v="161"/>
    <n v="2334.5"/>
    <n v="1.7899999999999999E-2"/>
    <n v="41.79"/>
    <n v="2292.71"/>
    <n v="676.2"/>
    <n v="1616.51"/>
    <n v="0"/>
    <n v="0"/>
    <n v="0"/>
    <x v="5217"/>
  </r>
  <r>
    <s v="ORD-20245639"/>
    <d v="2024-11-21T00:00:00"/>
    <s v="CUST-1037"/>
    <s v="Prime Stores"/>
    <x v="2"/>
    <x v="4"/>
    <s v="SP-06"/>
    <s v="Priya Sharma"/>
    <s v="PROD-403"/>
    <x v="11"/>
    <s v="Household Essentials"/>
    <n v="5.5"/>
    <n v="3.8"/>
    <n v="39"/>
    <n v="214.5"/>
    <n v="0.16"/>
    <n v="34.32"/>
    <n v="180.18"/>
    <n v="148.19999999999999"/>
    <n v="31.98"/>
    <n v="0"/>
    <n v="0"/>
    <n v="0"/>
    <x v="5218"/>
  </r>
  <r>
    <s v="ORD-20245640"/>
    <d v="2026-08-01T00:00:00"/>
    <s v="CUST-1089"/>
    <s v="Crown Supermarkets"/>
    <x v="1"/>
    <x v="3"/>
    <s v="SP-08"/>
    <s v="Tariq Al-Mansoor"/>
    <s v="PROD-103"/>
    <x v="13"/>
    <s v="Personal Care"/>
    <n v="4.8"/>
    <n v="1.4"/>
    <n v="37"/>
    <n v="177.6"/>
    <n v="5.5599999999999997E-2"/>
    <n v="9.8699999999999992"/>
    <n v="167.73"/>
    <n v="51.8"/>
    <n v="115.93"/>
    <n v="12"/>
    <n v="54.4"/>
    <n v="22.8"/>
    <x v="5219"/>
  </r>
  <r>
    <s v="ORD-20245641"/>
    <d v="2026-04-08T00:00:00"/>
    <s v="CUST-1083"/>
    <s v="Crest Distributors"/>
    <x v="0"/>
    <x v="3"/>
    <s v="SP-02"/>
    <s v="Michael Chang"/>
    <s v="PROD-103"/>
    <x v="13"/>
    <s v="Personal Care"/>
    <n v="4.8"/>
    <n v="1.4"/>
    <n v="169"/>
    <n v="811.2"/>
    <n v="3.2000000000000002E-3"/>
    <n v="2.6"/>
    <n v="808.6"/>
    <n v="236.6"/>
    <n v="572"/>
    <n v="0"/>
    <n v="0"/>
    <n v="0"/>
    <x v="5220"/>
  </r>
  <r>
    <s v="ORD-20245642"/>
    <d v="2025-09-18T00:00:00"/>
    <s v="CUST-1069"/>
    <s v="Sterling Stores"/>
    <x v="3"/>
    <x v="0"/>
    <s v="SP-04"/>
    <s v="David Mueller"/>
    <s v="PROD-101"/>
    <x v="9"/>
    <s v="Personal Care"/>
    <n v="8.5"/>
    <n v="2.8"/>
    <n v="455"/>
    <n v="3867.5"/>
    <n v="4.82E-2"/>
    <n v="186.41"/>
    <n v="3681.09"/>
    <n v="1274"/>
    <n v="2407.09"/>
    <n v="0"/>
    <n v="0"/>
    <n v="0"/>
    <x v="5221"/>
  </r>
  <r>
    <s v="ORD-20245643"/>
    <d v="2024-08-14T00:00:00"/>
    <s v="CUST-1112"/>
    <s v="Titan Retail"/>
    <x v="0"/>
    <x v="3"/>
    <s v="SP-01"/>
    <s v="Sarah Jenkins"/>
    <s v="PROD-105"/>
    <x v="1"/>
    <s v="Personal Care"/>
    <n v="14.5"/>
    <n v="4.2"/>
    <n v="132"/>
    <n v="1914"/>
    <n v="6.1000000000000004E-3"/>
    <n v="11.68"/>
    <n v="1902.32"/>
    <n v="554.4"/>
    <n v="1347.92"/>
    <n v="0"/>
    <n v="0"/>
    <n v="0"/>
    <x v="5222"/>
  </r>
  <r>
    <s v="ORD-20245644"/>
    <d v="2025-10-16T00:00:00"/>
    <s v="CUST-1069"/>
    <s v="Sterling Stores"/>
    <x v="3"/>
    <x v="0"/>
    <s v="SP-03"/>
    <s v="Elena Rostova"/>
    <s v="PROD-302"/>
    <x v="7"/>
    <s v="Food &amp; Beverage"/>
    <n v="3.8"/>
    <n v="2.6"/>
    <n v="38"/>
    <n v="144.4"/>
    <n v="3.1899999999999998E-2"/>
    <n v="4.6100000000000003"/>
    <n v="139.79"/>
    <n v="98.8"/>
    <n v="40.99"/>
    <n v="0"/>
    <n v="0"/>
    <n v="0"/>
    <x v="5223"/>
  </r>
  <r>
    <s v="ORD-20245645"/>
    <d v="2025-08-02T00:00:00"/>
    <s v="CUST-1100"/>
    <s v="Atlas Wholesale"/>
    <x v="2"/>
    <x v="3"/>
    <s v="SP-06"/>
    <s v="Priya Sharma"/>
    <s v="PROD-202"/>
    <x v="4"/>
    <s v="Home Care"/>
    <n v="4.5"/>
    <n v="2.1"/>
    <n v="25"/>
    <n v="112.5"/>
    <n v="7.4999999999999997E-3"/>
    <n v="0.84"/>
    <n v="111.66"/>
    <n v="52.5"/>
    <n v="59.16"/>
    <n v="0"/>
    <n v="0"/>
    <n v="0"/>
    <x v="2309"/>
  </r>
  <r>
    <s v="ORD-20245646"/>
    <d v="2024-04-16T00:00:00"/>
    <s v="CUST-1074"/>
    <s v="Beacon Mart"/>
    <x v="0"/>
    <x v="3"/>
    <s v="SP-01"/>
    <s v="Sarah Jenkins"/>
    <s v="PROD-201"/>
    <x v="14"/>
    <s v="Home Care"/>
    <n v="12"/>
    <n v="6.5"/>
    <n v="21"/>
    <n v="252"/>
    <n v="5.0000000000000001E-4"/>
    <n v="0.13"/>
    <n v="251.87"/>
    <n v="136.5"/>
    <n v="115.37"/>
    <n v="0"/>
    <n v="0"/>
    <n v="0"/>
    <x v="5224"/>
  </r>
  <r>
    <s v="ORD-20245647"/>
    <d v="2026-08-17T00:00:00"/>
    <s v="CUST-1005"/>
    <s v="Metro Stores"/>
    <x v="0"/>
    <x v="0"/>
    <s v="SP-02"/>
    <s v="Michael Chang"/>
    <s v="PROD-303"/>
    <x v="5"/>
    <s v="Food &amp; Beverage"/>
    <n v="11"/>
    <n v="6.8"/>
    <n v="253"/>
    <n v="2783"/>
    <n v="4.82E-2"/>
    <n v="134.13999999999999"/>
    <n v="2648.86"/>
    <n v="1720.4"/>
    <n v="928.46"/>
    <n v="0"/>
    <n v="0"/>
    <n v="0"/>
    <x v="5225"/>
  </r>
  <r>
    <s v="ORD-20245648"/>
    <d v="2025-05-23T00:00:00"/>
    <s v="CUST-1039"/>
    <s v="Prime Direct"/>
    <x v="3"/>
    <x v="3"/>
    <s v="SP-04"/>
    <s v="David Mueller"/>
    <s v="PROD-401"/>
    <x v="3"/>
    <s v="Household Essentials"/>
    <n v="10.5"/>
    <n v="7.5"/>
    <n v="118"/>
    <n v="1239"/>
    <n v="2.0999999999999999E-3"/>
    <n v="2.6"/>
    <n v="1236.4000000000001"/>
    <n v="885"/>
    <n v="351.4"/>
    <n v="0"/>
    <n v="0"/>
    <n v="0"/>
    <x v="5226"/>
  </r>
  <r>
    <s v="ORD-20245649"/>
    <d v="2024-05-24T00:00:00"/>
    <s v="CUST-1049"/>
    <s v="Horizon Supermarkets"/>
    <x v="0"/>
    <x v="3"/>
    <s v="SP-02"/>
    <s v="Michael Chang"/>
    <s v="PROD-403"/>
    <x v="11"/>
    <s v="Household Essentials"/>
    <n v="5.5"/>
    <n v="3.8"/>
    <n v="143"/>
    <n v="786.5"/>
    <n v="0.01"/>
    <n v="7.86"/>
    <n v="778.64"/>
    <n v="543.4"/>
    <n v="235.24"/>
    <n v="0"/>
    <n v="0"/>
    <n v="0"/>
    <x v="5227"/>
  </r>
  <r>
    <s v="ORD-20245650"/>
    <d v="2024-12-05T00:00:00"/>
    <s v="CUST-1083"/>
    <s v="Crest Distributors"/>
    <x v="0"/>
    <x v="3"/>
    <s v="SP-01"/>
    <s v="Sarah Jenkins"/>
    <s v="PROD-201"/>
    <x v="14"/>
    <s v="Home Care"/>
    <n v="12"/>
    <n v="6.5"/>
    <n v="70"/>
    <n v="840"/>
    <n v="1.5900000000000001E-2"/>
    <n v="13.36"/>
    <n v="826.64"/>
    <n v="455"/>
    <n v="371.64"/>
    <n v="0"/>
    <n v="0"/>
    <n v="0"/>
    <x v="5228"/>
  </r>
  <r>
    <s v="ORD-20245651"/>
    <d v="2026-02-02T00:00:00"/>
    <s v="CUST-1003"/>
    <s v="Metro Distributors"/>
    <x v="0"/>
    <x v="2"/>
    <s v="SP-02"/>
    <s v="Michael Chang"/>
    <s v="PROD-101"/>
    <x v="9"/>
    <s v="Personal Care"/>
    <n v="8.5"/>
    <n v="2.8"/>
    <n v="22"/>
    <n v="187"/>
    <n v="8.5599999999999996E-2"/>
    <n v="16.010000000000002"/>
    <n v="170.99"/>
    <n v="61.6"/>
    <n v="109.39"/>
    <n v="0"/>
    <n v="0"/>
    <n v="0"/>
    <x v="5229"/>
  </r>
  <r>
    <s v="ORD-20245652"/>
    <d v="2024-03-20T00:00:00"/>
    <s v="CUST-1007"/>
    <s v="Metro Direct"/>
    <x v="0"/>
    <x v="3"/>
    <s v="SP-01"/>
    <s v="Sarah Jenkins"/>
    <s v="PROD-304"/>
    <x v="8"/>
    <s v="Food &amp; Beverage"/>
    <n v="4.2"/>
    <n v="2.8"/>
    <n v="139"/>
    <n v="583.79999999999995"/>
    <n v="1.0699999999999999E-2"/>
    <n v="6.25"/>
    <n v="577.54999999999995"/>
    <n v="389.2"/>
    <n v="188.35"/>
    <n v="0"/>
    <n v="0"/>
    <n v="0"/>
    <x v="5230"/>
  </r>
  <r>
    <s v="ORD-20245653"/>
    <d v="2024-08-31T00:00:00"/>
    <s v="CUST-1039"/>
    <s v="Prime Direct"/>
    <x v="3"/>
    <x v="3"/>
    <s v="SP-04"/>
    <s v="David Mueller"/>
    <s v="PROD-404"/>
    <x v="16"/>
    <s v="Household Essentials"/>
    <n v="4.9000000000000004"/>
    <n v="3.1"/>
    <n v="31"/>
    <n v="151.9"/>
    <n v="1.78E-2"/>
    <n v="2.7"/>
    <n v="149.19999999999999"/>
    <n v="96.1"/>
    <n v="53.1"/>
    <n v="0"/>
    <n v="0"/>
    <n v="0"/>
    <x v="5231"/>
  </r>
  <r>
    <s v="ORD-20245654"/>
    <d v="2024-12-21T00:00:00"/>
    <s v="CUST-1086"/>
    <s v="Crest Express"/>
    <x v="3"/>
    <x v="3"/>
    <s v="SP-04"/>
    <s v="David Mueller"/>
    <s v="PROD-402"/>
    <x v="10"/>
    <s v="Household Essentials"/>
    <n v="6"/>
    <n v="4.2"/>
    <n v="302"/>
    <n v="1812"/>
    <n v="1.7000000000000001E-2"/>
    <n v="30.8"/>
    <n v="1781.2"/>
    <n v="1268.4000000000001"/>
    <n v="512.79999999999995"/>
    <n v="0"/>
    <n v="0"/>
    <n v="0"/>
    <x v="5232"/>
  </r>
  <r>
    <s v="ORD-20245655"/>
    <d v="2024-11-23T00:00:00"/>
    <s v="CUST-1085"/>
    <s v="Crest Stores"/>
    <x v="2"/>
    <x v="3"/>
    <s v="SP-05"/>
    <s v="Kenji Sato"/>
    <s v="PROD-303"/>
    <x v="5"/>
    <s v="Food &amp; Beverage"/>
    <n v="11"/>
    <n v="6.8"/>
    <n v="88"/>
    <n v="968"/>
    <n v="2.9999999999999997E-4"/>
    <n v="0.28999999999999998"/>
    <n v="967.71"/>
    <n v="598.4"/>
    <n v="369.31"/>
    <n v="0"/>
    <n v="0"/>
    <n v="0"/>
    <x v="5233"/>
  </r>
  <r>
    <s v="ORD-20245656"/>
    <d v="2024-06-20T00:00:00"/>
    <s v="CUST-1028"/>
    <s v="Summit Wholesale"/>
    <x v="0"/>
    <x v="3"/>
    <s v="SP-01"/>
    <s v="Sarah Jenkins"/>
    <s v="PROD-403"/>
    <x v="11"/>
    <s v="Household Essentials"/>
    <n v="5.5"/>
    <n v="3.8"/>
    <n v="122"/>
    <n v="671"/>
    <n v="0.43919999999999998"/>
    <n v="294.7"/>
    <n v="376.3"/>
    <n v="463.6"/>
    <n v="-87.3"/>
    <n v="0"/>
    <n v="0"/>
    <n v="0"/>
    <x v="5234"/>
  </r>
  <r>
    <s v="ORD-20245657"/>
    <d v="2025-10-13T00:00:00"/>
    <s v="CUST-1021"/>
    <s v="Global Stores"/>
    <x v="0"/>
    <x v="0"/>
    <s v="SP-01"/>
    <s v="Sarah Jenkins"/>
    <s v="PROD-404"/>
    <x v="16"/>
    <s v="Household Essentials"/>
    <n v="4.9000000000000004"/>
    <n v="3.1"/>
    <n v="77"/>
    <n v="377.3"/>
    <n v="3.5200000000000002E-2"/>
    <n v="13.28"/>
    <n v="364.02"/>
    <n v="238.7"/>
    <n v="125.32"/>
    <n v="0"/>
    <n v="0"/>
    <n v="0"/>
    <x v="5235"/>
  </r>
  <r>
    <s v="ORD-20245658"/>
    <d v="2026-06-25T00:00:00"/>
    <s v="CUST-1090"/>
    <s v="Crown Mart"/>
    <x v="0"/>
    <x v="3"/>
    <s v="SP-01"/>
    <s v="Sarah Jenkins"/>
    <s v="PROD-202"/>
    <x v="4"/>
    <s v="Home Care"/>
    <n v="4.5"/>
    <n v="2.1"/>
    <n v="91"/>
    <n v="409.5"/>
    <n v="3.0999999999999999E-3"/>
    <n v="1.27"/>
    <n v="408.23"/>
    <n v="191.1"/>
    <n v="217.13"/>
    <n v="0"/>
    <n v="0"/>
    <n v="0"/>
    <x v="5236"/>
  </r>
  <r>
    <s v="ORD-20245659"/>
    <d v="2024-03-31T00:00:00"/>
    <s v="CUST-1094"/>
    <s v="Crown Express"/>
    <x v="3"/>
    <x v="3"/>
    <s v="SP-04"/>
    <s v="David Mueller"/>
    <s v="PROD-402"/>
    <x v="10"/>
    <s v="Household Essentials"/>
    <n v="6"/>
    <n v="4.2"/>
    <n v="261"/>
    <n v="1566"/>
    <n v="1.6500000000000001E-2"/>
    <n v="25.84"/>
    <n v="1540.16"/>
    <n v="1096.2"/>
    <n v="443.96"/>
    <n v="0"/>
    <n v="0"/>
    <n v="0"/>
    <x v="5237"/>
  </r>
  <r>
    <s v="ORD-20245660"/>
    <d v="2026-04-21T00:00:00"/>
    <s v="CUST-1006"/>
    <s v="Metro Express"/>
    <x v="4"/>
    <x v="3"/>
    <s v="SP-07"/>
    <s v="Carlos Mendez"/>
    <s v="PROD-303"/>
    <x v="5"/>
    <s v="Food &amp; Beverage"/>
    <n v="11"/>
    <n v="6.8"/>
    <n v="73"/>
    <n v="803"/>
    <n v="2.2499999999999999E-2"/>
    <n v="18.07"/>
    <n v="784.93"/>
    <n v="496.4"/>
    <n v="288.52999999999997"/>
    <n v="0"/>
    <n v="0"/>
    <n v="0"/>
    <x v="5238"/>
  </r>
  <r>
    <s v="ORD-20245661"/>
    <d v="2025-12-26T00:00:00"/>
    <s v="CUST-1042"/>
    <s v="Vanguard Mart"/>
    <x v="0"/>
    <x v="1"/>
    <s v="SP-01"/>
    <s v="Sarah Jenkins"/>
    <s v="PROD-402"/>
    <x v="10"/>
    <s v="Household Essentials"/>
    <n v="6"/>
    <n v="4.2"/>
    <n v="4"/>
    <n v="24"/>
    <n v="2.8999999999999998E-3"/>
    <n v="7.0000000000000007E-2"/>
    <n v="23.93"/>
    <n v="16.8"/>
    <n v="7.13"/>
    <n v="0"/>
    <n v="0"/>
    <n v="0"/>
    <x v="5239"/>
  </r>
  <r>
    <s v="ORD-20245662"/>
    <d v="2025-11-17T00:00:00"/>
    <s v="CUST-1011"/>
    <s v="Apex Distributors"/>
    <x v="0"/>
    <x v="1"/>
    <s v="SP-02"/>
    <s v="Michael Chang"/>
    <s v="PROD-101"/>
    <x v="9"/>
    <s v="Personal Care"/>
    <n v="8.5"/>
    <n v="2.8"/>
    <n v="7"/>
    <n v="59.5"/>
    <n v="0.49669999999999997"/>
    <n v="29.55"/>
    <n v="29.95"/>
    <n v="19.600000000000001"/>
    <n v="10.35"/>
    <n v="0"/>
    <n v="0"/>
    <n v="0"/>
    <x v="5240"/>
  </r>
  <r>
    <s v="ORD-20245663"/>
    <d v="2025-10-16T00:00:00"/>
    <s v="CUST-1043"/>
    <s v="Vanguard Distributors"/>
    <x v="2"/>
    <x v="4"/>
    <s v="SP-06"/>
    <s v="Priya Sharma"/>
    <s v="PROD-404"/>
    <x v="16"/>
    <s v="Household Essentials"/>
    <n v="4.9000000000000004"/>
    <n v="3.1"/>
    <n v="131"/>
    <n v="641.9"/>
    <n v="0.49149999999999999"/>
    <n v="315.49"/>
    <n v="326.41000000000003"/>
    <n v="406.1"/>
    <n v="-79.69"/>
    <n v="0"/>
    <n v="0"/>
    <n v="0"/>
    <x v="5241"/>
  </r>
  <r>
    <s v="ORD-20245664"/>
    <d v="2026-01-16T00:00:00"/>
    <s v="CUST-1071"/>
    <s v="Sterling Direct"/>
    <x v="3"/>
    <x v="1"/>
    <s v="SP-04"/>
    <s v="David Mueller"/>
    <s v="PROD-203"/>
    <x v="0"/>
    <s v="Home Care"/>
    <n v="5.8"/>
    <n v="2.7"/>
    <n v="41"/>
    <n v="237.8"/>
    <n v="5.4999999999999997E-3"/>
    <n v="1.31"/>
    <n v="236.49"/>
    <n v="110.7"/>
    <n v="125.79"/>
    <n v="0"/>
    <n v="0"/>
    <n v="0"/>
    <x v="5242"/>
  </r>
  <r>
    <s v="ORD-20245665"/>
    <d v="2026-06-26T00:00:00"/>
    <s v="CUST-1010"/>
    <s v="Apex Mart"/>
    <x v="2"/>
    <x v="3"/>
    <s v="SP-06"/>
    <s v="Priya Sharma"/>
    <s v="PROD-201"/>
    <x v="14"/>
    <s v="Home Care"/>
    <n v="12"/>
    <n v="6.5"/>
    <n v="24"/>
    <n v="288"/>
    <n v="4.1200000000000001E-2"/>
    <n v="11.87"/>
    <n v="276.13"/>
    <n v="156"/>
    <n v="120.13"/>
    <n v="0"/>
    <n v="0"/>
    <n v="0"/>
    <x v="5243"/>
  </r>
  <r>
    <s v="ORD-20245666"/>
    <d v="2024-12-09T00:00:00"/>
    <s v="CUST-1004"/>
    <s v="Metro Wholesale"/>
    <x v="2"/>
    <x v="4"/>
    <s v="SP-06"/>
    <s v="Priya Sharma"/>
    <s v="PROD-301"/>
    <x v="2"/>
    <s v="Food &amp; Beverage"/>
    <n v="5"/>
    <n v="3.2"/>
    <n v="204"/>
    <n v="1020"/>
    <n v="0.14299999999999999"/>
    <n v="145.86000000000001"/>
    <n v="874.14"/>
    <n v="652.79999999999995"/>
    <n v="221.34"/>
    <n v="0"/>
    <n v="0"/>
    <n v="0"/>
    <x v="5244"/>
  </r>
  <r>
    <s v="ORD-20245667"/>
    <d v="2025-04-02T00:00:00"/>
    <s v="CUST-1032"/>
    <s v="Prime Retail"/>
    <x v="0"/>
    <x v="1"/>
    <s v="SP-01"/>
    <s v="Sarah Jenkins"/>
    <s v="PROD-303"/>
    <x v="5"/>
    <s v="Food &amp; Beverage"/>
    <n v="11"/>
    <n v="6.8"/>
    <n v="1"/>
    <n v="11"/>
    <n v="7.7000000000000002E-3"/>
    <n v="0.08"/>
    <n v="10.92"/>
    <n v="6.8"/>
    <n v="4.12"/>
    <n v="0"/>
    <n v="0"/>
    <n v="0"/>
    <x v="5245"/>
  </r>
  <r>
    <s v="ORD-20245668"/>
    <d v="2024-01-12T00:00:00"/>
    <s v="CUST-1106"/>
    <s v="Omega Mart"/>
    <x v="2"/>
    <x v="3"/>
    <s v="SP-05"/>
    <s v="Kenji Sato"/>
    <s v="PROD-301"/>
    <x v="2"/>
    <s v="Food &amp; Beverage"/>
    <n v="5"/>
    <n v="3.2"/>
    <n v="22"/>
    <n v="110"/>
    <n v="8.3999999999999995E-3"/>
    <n v="0.92"/>
    <n v="109.08"/>
    <n v="70.400000000000006"/>
    <n v="38.68"/>
    <n v="0"/>
    <n v="0"/>
    <n v="0"/>
    <x v="5246"/>
  </r>
  <r>
    <s v="ORD-20245669"/>
    <d v="2024-09-28T00:00:00"/>
    <s v="CUST-1089"/>
    <s v="Crown Supermarkets"/>
    <x v="1"/>
    <x v="3"/>
    <s v="SP-08"/>
    <s v="Tariq Al-Mansoor"/>
    <s v="PROD-404"/>
    <x v="16"/>
    <s v="Household Essentials"/>
    <n v="4.9000000000000004"/>
    <n v="3.1"/>
    <n v="51"/>
    <n v="249.9"/>
    <n v="9.7999999999999997E-3"/>
    <n v="2.4500000000000002"/>
    <n v="247.45"/>
    <n v="158.1"/>
    <n v="89.35"/>
    <n v="0"/>
    <n v="0"/>
    <n v="0"/>
    <x v="5247"/>
  </r>
  <r>
    <s v="ORD-20245670"/>
    <d v="2024-08-02T00:00:00"/>
    <s v="CUST-1100"/>
    <s v="Atlas Wholesale"/>
    <x v="2"/>
    <x v="3"/>
    <s v="SP-05"/>
    <s v="Kenji Sato"/>
    <s v="PROD-104"/>
    <x v="6"/>
    <s v="Personal Care"/>
    <n v="9.9"/>
    <n v="3.1"/>
    <n v="19"/>
    <n v="188.1"/>
    <n v="2.7699999999999999E-2"/>
    <n v="5.21"/>
    <n v="182.89"/>
    <n v="58.9"/>
    <n v="123.99"/>
    <n v="0"/>
    <n v="0"/>
    <n v="0"/>
    <x v="5248"/>
  </r>
  <r>
    <s v="ORD-20245671"/>
    <d v="2024-09-12T00:00:00"/>
    <s v="CUST-1051"/>
    <s v="Horizon Distributors"/>
    <x v="0"/>
    <x v="1"/>
    <s v="SP-02"/>
    <s v="Michael Chang"/>
    <s v="PROD-204"/>
    <x v="12"/>
    <s v="Home Care"/>
    <n v="7.2"/>
    <n v="3.6"/>
    <n v="6"/>
    <n v="43.2"/>
    <n v="1.66E-2"/>
    <n v="0.72"/>
    <n v="42.48"/>
    <n v="21.6"/>
    <n v="20.88"/>
    <n v="0"/>
    <n v="0"/>
    <n v="0"/>
    <x v="5249"/>
  </r>
  <r>
    <s v="ORD-20245672"/>
    <d v="2025-12-10T00:00:00"/>
    <s v="CUST-1117"/>
    <s v="Titan Stores"/>
    <x v="0"/>
    <x v="4"/>
    <s v="SP-01"/>
    <s v="Sarah Jenkins"/>
    <s v="PROD-103"/>
    <x v="13"/>
    <s v="Personal Care"/>
    <n v="4.8"/>
    <n v="1.4"/>
    <n v="408"/>
    <n v="1958.4"/>
    <n v="7.4899999999999994E-2"/>
    <n v="146.68"/>
    <n v="1811.72"/>
    <n v="571.20000000000005"/>
    <n v="1240.52"/>
    <n v="0"/>
    <n v="0"/>
    <n v="0"/>
    <x v="5250"/>
  </r>
  <r>
    <s v="ORD-20245673"/>
    <d v="2024-03-10T00:00:00"/>
    <s v="CUST-1069"/>
    <s v="Sterling Stores"/>
    <x v="3"/>
    <x v="0"/>
    <s v="SP-03"/>
    <s v="Elena Rostova"/>
    <s v="PROD-203"/>
    <x v="0"/>
    <s v="Home Care"/>
    <n v="5.8"/>
    <n v="2.7"/>
    <n v="311"/>
    <n v="1803.8"/>
    <n v="5.8999999999999999E-3"/>
    <n v="10.64"/>
    <n v="1793.16"/>
    <n v="839.7"/>
    <n v="953.46"/>
    <n v="0"/>
    <n v="0"/>
    <n v="0"/>
    <x v="5251"/>
  </r>
  <r>
    <s v="ORD-20245674"/>
    <d v="2024-12-24T00:00:00"/>
    <s v="CUST-1071"/>
    <s v="Sterling Direct"/>
    <x v="3"/>
    <x v="1"/>
    <s v="SP-04"/>
    <s v="David Mueller"/>
    <s v="PROD-201"/>
    <x v="14"/>
    <s v="Home Care"/>
    <n v="12"/>
    <n v="6.5"/>
    <n v="86"/>
    <n v="1032"/>
    <n v="4.1300000000000003E-2"/>
    <n v="42.62"/>
    <n v="989.38"/>
    <n v="559"/>
    <n v="430.38"/>
    <n v="0"/>
    <n v="0"/>
    <n v="0"/>
    <x v="5252"/>
  </r>
  <r>
    <s v="ORD-20245675"/>
    <d v="2024-09-19T00:00:00"/>
    <s v="CUST-1060"/>
    <s v="Pioneer Wholesale"/>
    <x v="4"/>
    <x v="2"/>
    <s v="SP-07"/>
    <s v="Carlos Mendez"/>
    <s v="PROD-304"/>
    <x v="8"/>
    <s v="Food &amp; Beverage"/>
    <n v="4.2"/>
    <n v="2.8"/>
    <n v="15"/>
    <n v="63"/>
    <n v="7.1900000000000006E-2"/>
    <n v="4.53"/>
    <n v="58.47"/>
    <n v="42"/>
    <n v="16.47"/>
    <n v="0"/>
    <n v="0"/>
    <n v="0"/>
    <x v="5253"/>
  </r>
  <r>
    <s v="ORD-20245676"/>
    <d v="2026-03-16T00:00:00"/>
    <s v="CUST-1101"/>
    <s v="Atlas Stores"/>
    <x v="0"/>
    <x v="2"/>
    <s v="SP-02"/>
    <s v="Michael Chang"/>
    <s v="PROD-403"/>
    <x v="11"/>
    <s v="Household Essentials"/>
    <n v="5.5"/>
    <n v="3.8"/>
    <n v="4"/>
    <n v="22"/>
    <n v="4.7100000000000003E-2"/>
    <n v="1.04"/>
    <n v="20.96"/>
    <n v="15.2"/>
    <n v="5.76"/>
    <n v="2"/>
    <n v="10.48"/>
    <n v="8.6"/>
    <x v="5254"/>
  </r>
  <r>
    <s v="ORD-20245677"/>
    <d v="2024-04-20T00:00:00"/>
    <s v="CUST-1082"/>
    <s v="Crest Mart"/>
    <x v="0"/>
    <x v="2"/>
    <s v="SP-02"/>
    <s v="Michael Chang"/>
    <s v="PROD-402"/>
    <x v="10"/>
    <s v="Household Essentials"/>
    <n v="6"/>
    <n v="4.2"/>
    <n v="43"/>
    <n v="258"/>
    <n v="7.1800000000000003E-2"/>
    <n v="18.52"/>
    <n v="239.48"/>
    <n v="180.6"/>
    <n v="58.88"/>
    <n v="5"/>
    <n v="27.85"/>
    <n v="23.5"/>
    <x v="5255"/>
  </r>
  <r>
    <s v="ORD-20245678"/>
    <d v="2026-01-07T00:00:00"/>
    <s v="CUST-1114"/>
    <s v="Titan Mart"/>
    <x v="4"/>
    <x v="4"/>
    <s v="SP-07"/>
    <s v="Carlos Mendez"/>
    <s v="PROD-302"/>
    <x v="7"/>
    <s v="Food &amp; Beverage"/>
    <n v="3.8"/>
    <n v="2.6"/>
    <n v="149"/>
    <n v="566.20000000000005"/>
    <n v="8.8400000000000006E-2"/>
    <n v="50.05"/>
    <n v="516.15"/>
    <n v="387.4"/>
    <n v="128.75"/>
    <n v="0"/>
    <n v="0"/>
    <n v="0"/>
    <x v="5256"/>
  </r>
  <r>
    <s v="ORD-20245679"/>
    <d v="2024-01-02T00:00:00"/>
    <s v="CUST-1060"/>
    <s v="Pioneer Wholesale"/>
    <x v="4"/>
    <x v="2"/>
    <s v="SP-07"/>
    <s v="Carlos Mendez"/>
    <s v="PROD-103"/>
    <x v="13"/>
    <s v="Personal Care"/>
    <n v="4.8"/>
    <n v="1.4"/>
    <n v="27"/>
    <n v="129.6"/>
    <n v="0.1123"/>
    <n v="14.55"/>
    <n v="115.05"/>
    <n v="37.799999999999997"/>
    <n v="77.25"/>
    <n v="10"/>
    <n v="42.61"/>
    <n v="19"/>
    <x v="4352"/>
  </r>
  <r>
    <s v="ORD-20245680"/>
    <d v="2024-02-19T00:00:00"/>
    <s v="CUST-1035"/>
    <s v="Prime Distributors"/>
    <x v="2"/>
    <x v="3"/>
    <s v="SP-06"/>
    <s v="Priya Sharma"/>
    <s v="PROD-403"/>
    <x v="11"/>
    <s v="Household Essentials"/>
    <n v="5.5"/>
    <n v="3.8"/>
    <n v="70"/>
    <n v="385"/>
    <n v="1.1000000000000001E-3"/>
    <n v="0.42"/>
    <n v="384.58"/>
    <n v="266"/>
    <n v="118.58"/>
    <n v="0"/>
    <n v="0"/>
    <n v="0"/>
    <x v="5257"/>
  </r>
  <r>
    <s v="ORD-20245681"/>
    <d v="2025-01-30T00:00:00"/>
    <s v="CUST-1102"/>
    <s v="Atlas Express"/>
    <x v="2"/>
    <x v="3"/>
    <s v="SP-06"/>
    <s v="Priya Sharma"/>
    <s v="PROD-401"/>
    <x v="3"/>
    <s v="Household Essentials"/>
    <n v="10.5"/>
    <n v="7.5"/>
    <n v="43"/>
    <n v="451.5"/>
    <n v="0.4153"/>
    <n v="187.51"/>
    <n v="263.99"/>
    <n v="322.5"/>
    <n v="-58.51"/>
    <n v="0"/>
    <n v="0"/>
    <n v="0"/>
    <x v="5258"/>
  </r>
  <r>
    <s v="ORD-20245682"/>
    <d v="2025-03-24T00:00:00"/>
    <s v="CUST-1103"/>
    <s v="Atlas Direct"/>
    <x v="0"/>
    <x v="4"/>
    <s v="SP-01"/>
    <s v="Sarah Jenkins"/>
    <s v="PROD-301"/>
    <x v="2"/>
    <s v="Food &amp; Beverage"/>
    <n v="5"/>
    <n v="3.2"/>
    <n v="75"/>
    <n v="375"/>
    <n v="0.43669999999999998"/>
    <n v="163.76"/>
    <n v="211.24"/>
    <n v="240"/>
    <n v="-28.76"/>
    <n v="0"/>
    <n v="0"/>
    <n v="0"/>
    <x v="5259"/>
  </r>
  <r>
    <s v="ORD-20245683"/>
    <d v="2026-01-20T00:00:00"/>
    <s v="CUST-1102"/>
    <s v="Atlas Express"/>
    <x v="2"/>
    <x v="3"/>
    <s v="SP-05"/>
    <s v="Kenji Sato"/>
    <s v="PROD-101"/>
    <x v="9"/>
    <s v="Personal Care"/>
    <n v="8.5"/>
    <n v="2.8"/>
    <n v="28"/>
    <n v="238"/>
    <n v="1.11E-2"/>
    <n v="2.64"/>
    <n v="235.36"/>
    <n v="78.400000000000006"/>
    <n v="156.96"/>
    <n v="0"/>
    <n v="0"/>
    <n v="0"/>
    <x v="5260"/>
  </r>
  <r>
    <s v="ORD-20245684"/>
    <d v="2025-03-05T00:00:00"/>
    <s v="CUST-1076"/>
    <s v="Beacon Wholesale"/>
    <x v="0"/>
    <x v="1"/>
    <s v="SP-02"/>
    <s v="Michael Chang"/>
    <s v="PROD-103"/>
    <x v="13"/>
    <s v="Personal Care"/>
    <n v="4.8"/>
    <n v="1.4"/>
    <n v="12"/>
    <n v="57.6"/>
    <n v="0.43619999999999998"/>
    <n v="25.13"/>
    <n v="32.47"/>
    <n v="16.8"/>
    <n v="15.67"/>
    <n v="0"/>
    <n v="0"/>
    <n v="0"/>
    <x v="5261"/>
  </r>
  <r>
    <s v="ORD-20245685"/>
    <d v="2024-06-19T00:00:00"/>
    <s v="CUST-1084"/>
    <s v="Crest Wholesale"/>
    <x v="0"/>
    <x v="4"/>
    <s v="SP-02"/>
    <s v="Michael Chang"/>
    <s v="PROD-101"/>
    <x v="9"/>
    <s v="Personal Care"/>
    <n v="8.5"/>
    <n v="2.8"/>
    <n v="270"/>
    <n v="2295"/>
    <n v="0.44479999999999997"/>
    <n v="1020.82"/>
    <n v="1274.18"/>
    <n v="756"/>
    <n v="518.17999999999995"/>
    <n v="0"/>
    <n v="0"/>
    <n v="0"/>
    <x v="5262"/>
  </r>
  <r>
    <s v="ORD-20245686"/>
    <d v="2026-06-24T00:00:00"/>
    <s v="CUST-1117"/>
    <s v="Titan Stores"/>
    <x v="0"/>
    <x v="4"/>
    <s v="SP-02"/>
    <s v="Michael Chang"/>
    <s v="PROD-202"/>
    <x v="4"/>
    <s v="Home Care"/>
    <n v="4.5"/>
    <n v="2.1"/>
    <n v="135"/>
    <n v="607.5"/>
    <n v="5.4600000000000003E-2"/>
    <n v="33.17"/>
    <n v="574.33000000000004"/>
    <n v="283.5"/>
    <n v="290.83"/>
    <n v="0"/>
    <n v="0"/>
    <n v="0"/>
    <x v="5263"/>
  </r>
  <r>
    <s v="ORD-20245687"/>
    <d v="2025-02-27T00:00:00"/>
    <s v="CUST-1024"/>
    <s v="Summit Retail"/>
    <x v="3"/>
    <x v="3"/>
    <s v="SP-04"/>
    <s v="David Mueller"/>
    <s v="PROD-101"/>
    <x v="9"/>
    <s v="Personal Care"/>
    <n v="8.5"/>
    <n v="2.8"/>
    <n v="87"/>
    <n v="739.5"/>
    <n v="2.0899999999999998E-2"/>
    <n v="15.46"/>
    <n v="724.04"/>
    <n v="243.6"/>
    <n v="480.44"/>
    <n v="27"/>
    <n v="224.7"/>
    <n v="89.1"/>
    <x v="5264"/>
  </r>
  <r>
    <s v="ORD-20245688"/>
    <d v="2025-05-19T00:00:00"/>
    <s v="CUST-1030"/>
    <s v="Summit Express"/>
    <x v="3"/>
    <x v="3"/>
    <s v="SP-04"/>
    <s v="David Mueller"/>
    <s v="PROD-303"/>
    <x v="5"/>
    <s v="Food &amp; Beverage"/>
    <n v="11"/>
    <n v="6.8"/>
    <n v="146"/>
    <n v="1606"/>
    <n v="6.4999999999999997E-3"/>
    <n v="10.44"/>
    <n v="1595.56"/>
    <n v="992.8"/>
    <n v="602.76"/>
    <n v="0"/>
    <n v="0"/>
    <n v="0"/>
    <x v="5265"/>
  </r>
  <r>
    <s v="ORD-20245689"/>
    <d v="2026-06-21T00:00:00"/>
    <s v="CUST-1106"/>
    <s v="Omega Mart"/>
    <x v="2"/>
    <x v="3"/>
    <s v="SP-05"/>
    <s v="Kenji Sato"/>
    <s v="PROD-301"/>
    <x v="2"/>
    <s v="Food &amp; Beverage"/>
    <n v="5"/>
    <n v="3.2"/>
    <n v="16"/>
    <n v="80"/>
    <n v="9.4999999999999998E-3"/>
    <n v="0.76"/>
    <n v="79.239999999999995"/>
    <n v="51.2"/>
    <n v="28.04"/>
    <n v="0"/>
    <n v="0"/>
    <n v="0"/>
    <x v="5266"/>
  </r>
  <r>
    <s v="ORD-20245690"/>
    <d v="2025-01-22T00:00:00"/>
    <s v="CUST-1079"/>
    <s v="Beacon Direct"/>
    <x v="0"/>
    <x v="4"/>
    <s v="SP-01"/>
    <s v="Sarah Jenkins"/>
    <s v="PROD-103"/>
    <x v="13"/>
    <s v="Personal Care"/>
    <n v="4.8"/>
    <n v="1.4"/>
    <n v="22"/>
    <n v="105.6"/>
    <n v="0.127"/>
    <n v="13.41"/>
    <n v="92.19"/>
    <n v="30.8"/>
    <n v="61.39"/>
    <n v="0"/>
    <n v="0"/>
    <n v="0"/>
    <x v="5267"/>
  </r>
  <r>
    <s v="ORD-20245691"/>
    <d v="2024-12-25T00:00:00"/>
    <s v="CUST-1110"/>
    <s v="Omega Express"/>
    <x v="2"/>
    <x v="4"/>
    <s v="SP-05"/>
    <s v="Kenji Sato"/>
    <s v="PROD-105"/>
    <x v="1"/>
    <s v="Personal Care"/>
    <n v="14.5"/>
    <n v="4.2"/>
    <n v="201"/>
    <n v="2914.5"/>
    <n v="0.20449999999999999"/>
    <n v="596.02"/>
    <n v="2318.48"/>
    <n v="844.2"/>
    <n v="1474.28"/>
    <n v="0"/>
    <n v="0"/>
    <n v="0"/>
    <x v="5268"/>
  </r>
  <r>
    <s v="ORD-20245692"/>
    <d v="2025-07-13T00:00:00"/>
    <s v="CUST-1051"/>
    <s v="Horizon Distributors"/>
    <x v="0"/>
    <x v="1"/>
    <s v="SP-02"/>
    <s v="Michael Chang"/>
    <s v="PROD-302"/>
    <x v="7"/>
    <s v="Food &amp; Beverage"/>
    <n v="3.8"/>
    <n v="2.6"/>
    <n v="27"/>
    <n v="102.6"/>
    <n v="8.6E-3"/>
    <n v="0.88"/>
    <n v="101.72"/>
    <n v="70.2"/>
    <n v="31.52"/>
    <n v="5"/>
    <n v="18.84"/>
    <n v="15.5"/>
    <x v="5269"/>
  </r>
  <r>
    <s v="ORD-20245693"/>
    <d v="2025-01-19T00:00:00"/>
    <s v="CUST-1106"/>
    <s v="Omega Mart"/>
    <x v="2"/>
    <x v="3"/>
    <s v="SP-05"/>
    <s v="Kenji Sato"/>
    <s v="PROD-404"/>
    <x v="16"/>
    <s v="Household Essentials"/>
    <n v="4.9000000000000004"/>
    <n v="3.1"/>
    <n v="123"/>
    <n v="602.70000000000005"/>
    <n v="2.18E-2"/>
    <n v="13.14"/>
    <n v="589.55999999999995"/>
    <n v="381.3"/>
    <n v="208.26"/>
    <n v="0"/>
    <n v="0"/>
    <n v="0"/>
    <x v="5270"/>
  </r>
  <r>
    <s v="ORD-20245694"/>
    <d v="2024-04-13T00:00:00"/>
    <s v="CUST-1020"/>
    <s v="Global Wholesale"/>
    <x v="0"/>
    <x v="1"/>
    <s v="SP-02"/>
    <s v="Michael Chang"/>
    <s v="PROD-303"/>
    <x v="5"/>
    <s v="Food &amp; Beverage"/>
    <n v="11"/>
    <n v="6.8"/>
    <n v="50"/>
    <n v="550"/>
    <n v="1.84E-2"/>
    <n v="10.119999999999999"/>
    <n v="539.88"/>
    <n v="340"/>
    <n v="199.88"/>
    <n v="0"/>
    <n v="0"/>
    <n v="0"/>
    <x v="5271"/>
  </r>
  <r>
    <s v="ORD-20245695"/>
    <d v="2026-04-28T00:00:00"/>
    <s v="CUST-1085"/>
    <s v="Crest Stores"/>
    <x v="2"/>
    <x v="3"/>
    <s v="SP-06"/>
    <s v="Priya Sharma"/>
    <s v="PROD-404"/>
    <x v="16"/>
    <s v="Household Essentials"/>
    <n v="4.9000000000000004"/>
    <n v="3.1"/>
    <n v="52"/>
    <n v="254.8"/>
    <n v="1.01E-2"/>
    <n v="2.57"/>
    <n v="252.23"/>
    <n v="161.19999999999999"/>
    <n v="91.03"/>
    <n v="0"/>
    <n v="0"/>
    <n v="0"/>
    <x v="5272"/>
  </r>
  <r>
    <s v="ORD-20245696"/>
    <d v="2025-05-05T00:00:00"/>
    <s v="CUST-1100"/>
    <s v="Atlas Wholesale"/>
    <x v="2"/>
    <x v="3"/>
    <s v="SP-06"/>
    <s v="Priya Sharma"/>
    <s v="PROD-301"/>
    <x v="2"/>
    <s v="Food &amp; Beverage"/>
    <n v="5"/>
    <n v="3.2"/>
    <n v="21"/>
    <n v="105"/>
    <n v="8.0000000000000004E-4"/>
    <n v="0.08"/>
    <n v="104.92"/>
    <n v="67.2"/>
    <n v="37.72"/>
    <n v="0"/>
    <n v="0"/>
    <n v="0"/>
    <x v="4803"/>
  </r>
  <r>
    <s v="ORD-20245697"/>
    <d v="2026-03-18T00:00:00"/>
    <s v="CUST-1116"/>
    <s v="Titan Wholesale"/>
    <x v="3"/>
    <x v="1"/>
    <s v="SP-03"/>
    <s v="Elena Rostova"/>
    <s v="PROD-103"/>
    <x v="13"/>
    <s v="Personal Care"/>
    <n v="4.8"/>
    <n v="1.4"/>
    <n v="22"/>
    <n v="105.6"/>
    <n v="1.3299999999999999E-2"/>
    <n v="1.4"/>
    <n v="104.2"/>
    <n v="30.8"/>
    <n v="73.400000000000006"/>
    <n v="0"/>
    <n v="0"/>
    <n v="0"/>
    <x v="5273"/>
  </r>
  <r>
    <s v="ORD-20245698"/>
    <d v="2026-06-03T00:00:00"/>
    <s v="CUST-1042"/>
    <s v="Vanguard Mart"/>
    <x v="0"/>
    <x v="1"/>
    <s v="SP-01"/>
    <s v="Sarah Jenkins"/>
    <s v="PROD-105"/>
    <x v="1"/>
    <s v="Personal Care"/>
    <n v="14.5"/>
    <n v="4.2"/>
    <n v="4"/>
    <n v="58"/>
    <n v="1.4999999999999999E-2"/>
    <n v="0.87"/>
    <n v="57.13"/>
    <n v="16.8"/>
    <n v="40.33"/>
    <n v="0"/>
    <n v="0"/>
    <n v="0"/>
    <x v="5274"/>
  </r>
  <r>
    <s v="ORD-20245699"/>
    <d v="2025-08-14T00:00:00"/>
    <s v="CUST-1109"/>
    <s v="Omega Stores"/>
    <x v="2"/>
    <x v="2"/>
    <s v="SP-05"/>
    <s v="Kenji Sato"/>
    <s v="PROD-301"/>
    <x v="2"/>
    <s v="Food &amp; Beverage"/>
    <n v="5"/>
    <n v="3.2"/>
    <n v="4"/>
    <n v="20"/>
    <n v="0.1231"/>
    <n v="2.46"/>
    <n v="17.54"/>
    <n v="12.8"/>
    <n v="4.74"/>
    <n v="1"/>
    <n v="4.38"/>
    <n v="3.7"/>
    <x v="5275"/>
  </r>
  <r>
    <s v="ORD-20245700"/>
    <d v="2025-10-28T00:00:00"/>
    <s v="CUST-1093"/>
    <s v="Crown Stores"/>
    <x v="4"/>
    <x v="4"/>
    <s v="SP-07"/>
    <s v="Carlos Mendez"/>
    <s v="PROD-204"/>
    <x v="12"/>
    <s v="Home Care"/>
    <n v="7.2"/>
    <n v="3.6"/>
    <n v="302"/>
    <n v="2174.4"/>
    <n v="0.1573"/>
    <n v="342.03"/>
    <n v="1832.37"/>
    <n v="1087.2"/>
    <n v="745.17"/>
    <n v="0"/>
    <n v="0"/>
    <n v="0"/>
    <x v="5276"/>
  </r>
  <r>
    <s v="ORD-20245701"/>
    <d v="2026-02-15T00:00:00"/>
    <s v="CUST-1099"/>
    <s v="Atlas Distributors"/>
    <x v="4"/>
    <x v="2"/>
    <s v="SP-07"/>
    <s v="Carlos Mendez"/>
    <s v="PROD-201"/>
    <x v="14"/>
    <s v="Home Care"/>
    <n v="12"/>
    <n v="6.5"/>
    <n v="12"/>
    <n v="144"/>
    <n v="2.18E-2"/>
    <n v="3.14"/>
    <n v="140.86000000000001"/>
    <n v="78"/>
    <n v="62.86"/>
    <n v="2"/>
    <n v="23.48"/>
    <n v="14"/>
    <x v="5277"/>
  </r>
  <r>
    <s v="ORD-20245702"/>
    <d v="2025-12-04T00:00:00"/>
    <s v="CUST-1116"/>
    <s v="Titan Wholesale"/>
    <x v="3"/>
    <x v="1"/>
    <s v="SP-03"/>
    <s v="Elena Rostova"/>
    <s v="PROD-202"/>
    <x v="4"/>
    <s v="Home Care"/>
    <n v="4.5"/>
    <n v="2.1"/>
    <n v="107"/>
    <n v="481.5"/>
    <n v="1.3599999999999999E-2"/>
    <n v="6.55"/>
    <n v="474.95"/>
    <n v="224.7"/>
    <n v="250.25"/>
    <n v="0"/>
    <n v="0"/>
    <n v="0"/>
    <x v="5278"/>
  </r>
  <r>
    <s v="ORD-20245703"/>
    <d v="2024-08-18T00:00:00"/>
    <s v="CUST-1096"/>
    <s v="Atlas Retail"/>
    <x v="4"/>
    <x v="4"/>
    <s v="SP-07"/>
    <s v="Carlos Mendez"/>
    <s v="PROD-101"/>
    <x v="9"/>
    <s v="Personal Care"/>
    <n v="8.5"/>
    <n v="2.8"/>
    <n v="171"/>
    <n v="1453.5"/>
    <n v="0.1118"/>
    <n v="162.5"/>
    <n v="1291"/>
    <n v="478.8"/>
    <n v="812.2"/>
    <n v="0"/>
    <n v="0"/>
    <n v="0"/>
    <x v="5279"/>
  </r>
  <r>
    <s v="ORD-20245704"/>
    <d v="2024-06-15T00:00:00"/>
    <s v="CUST-1024"/>
    <s v="Summit Retail"/>
    <x v="3"/>
    <x v="3"/>
    <s v="SP-04"/>
    <s v="David Mueller"/>
    <s v="PROD-102"/>
    <x v="15"/>
    <s v="Personal Care"/>
    <n v="6.2"/>
    <n v="1.9"/>
    <n v="26"/>
    <n v="161.19999999999999"/>
    <n v="6.54E-2"/>
    <n v="10.54"/>
    <n v="150.66"/>
    <n v="49.4"/>
    <n v="101.26"/>
    <n v="0"/>
    <n v="0"/>
    <n v="0"/>
    <x v="4387"/>
  </r>
  <r>
    <s v="ORD-20245705"/>
    <d v="2025-04-07T00:00:00"/>
    <s v="CUST-1069"/>
    <s v="Sterling Stores"/>
    <x v="3"/>
    <x v="0"/>
    <s v="SP-04"/>
    <s v="David Mueller"/>
    <s v="PROD-101"/>
    <x v="9"/>
    <s v="Personal Care"/>
    <n v="8.5"/>
    <n v="2.8"/>
    <n v="160"/>
    <n v="1360"/>
    <n v="5.7000000000000002E-2"/>
    <n v="77.52"/>
    <n v="1282.48"/>
    <n v="448"/>
    <n v="834.48"/>
    <n v="0"/>
    <n v="0"/>
    <n v="0"/>
    <x v="5280"/>
  </r>
  <r>
    <s v="ORD-20245706"/>
    <d v="2024-03-16T00:00:00"/>
    <s v="CUST-1116"/>
    <s v="Titan Wholesale"/>
    <x v="3"/>
    <x v="1"/>
    <s v="SP-04"/>
    <s v="David Mueller"/>
    <s v="PROD-102"/>
    <x v="15"/>
    <s v="Personal Care"/>
    <n v="6.2"/>
    <n v="1.9"/>
    <n v="1"/>
    <n v="6.2"/>
    <n v="3.4599999999999999E-2"/>
    <n v="0.21"/>
    <n v="5.99"/>
    <n v="1.9"/>
    <n v="4.09"/>
    <n v="0"/>
    <n v="0"/>
    <n v="0"/>
    <x v="5281"/>
  </r>
  <r>
    <s v="ORD-20245707"/>
    <d v="2026-03-29T00:00:00"/>
    <s v="CUST-1042"/>
    <s v="Vanguard Mart"/>
    <x v="0"/>
    <x v="1"/>
    <s v="SP-01"/>
    <s v="Sarah Jenkins"/>
    <s v="PROD-203"/>
    <x v="0"/>
    <s v="Home Care"/>
    <n v="5.8"/>
    <n v="2.7"/>
    <n v="78"/>
    <n v="452.4"/>
    <n v="7.1999999999999998E-3"/>
    <n v="3.26"/>
    <n v="449.14"/>
    <n v="210.6"/>
    <n v="238.54"/>
    <n v="0"/>
    <n v="0"/>
    <n v="0"/>
    <x v="5282"/>
  </r>
  <r>
    <s v="ORD-20245708"/>
    <d v="2026-05-16T00:00:00"/>
    <s v="CUST-1077"/>
    <s v="Beacon Stores"/>
    <x v="1"/>
    <x v="3"/>
    <s v="SP-08"/>
    <s v="Tariq Al-Mansoor"/>
    <s v="PROD-105"/>
    <x v="1"/>
    <s v="Personal Care"/>
    <n v="14.5"/>
    <n v="4.2"/>
    <n v="160"/>
    <n v="2320"/>
    <n v="1.2200000000000001E-2"/>
    <n v="28.3"/>
    <n v="2291.6999999999998"/>
    <n v="672"/>
    <n v="1619.7"/>
    <n v="0"/>
    <n v="0"/>
    <n v="0"/>
    <x v="5283"/>
  </r>
  <r>
    <s v="ORD-20245709"/>
    <d v="2024-02-04T00:00:00"/>
    <s v="CUST-1061"/>
    <s v="Pioneer Stores"/>
    <x v="0"/>
    <x v="3"/>
    <s v="SP-02"/>
    <s v="Michael Chang"/>
    <s v="PROD-401"/>
    <x v="3"/>
    <s v="Household Essentials"/>
    <n v="10.5"/>
    <n v="7.5"/>
    <n v="34"/>
    <n v="357"/>
    <n v="2.4799999999999999E-2"/>
    <n v="8.85"/>
    <n v="348.15"/>
    <n v="255"/>
    <n v="93.15"/>
    <n v="0"/>
    <n v="0"/>
    <n v="0"/>
    <x v="5284"/>
  </r>
  <r>
    <s v="ORD-20245710"/>
    <d v="2024-10-28T00:00:00"/>
    <s v="CUST-1093"/>
    <s v="Crown Stores"/>
    <x v="4"/>
    <x v="4"/>
    <s v="SP-07"/>
    <s v="Carlos Mendez"/>
    <s v="PROD-401"/>
    <x v="3"/>
    <s v="Household Essentials"/>
    <n v="10.5"/>
    <n v="7.5"/>
    <n v="44"/>
    <n v="462"/>
    <n v="3.9800000000000002E-2"/>
    <n v="18.39"/>
    <n v="443.61"/>
    <n v="330"/>
    <n v="113.61"/>
    <n v="7"/>
    <n v="70.569999999999993"/>
    <n v="56"/>
    <x v="5285"/>
  </r>
  <r>
    <s v="ORD-20245711"/>
    <d v="2024-01-21T00:00:00"/>
    <s v="CUST-1021"/>
    <s v="Global Stores"/>
    <x v="0"/>
    <x v="0"/>
    <s v="SP-01"/>
    <s v="Sarah Jenkins"/>
    <s v="PROD-201"/>
    <x v="14"/>
    <s v="Home Care"/>
    <n v="12"/>
    <n v="6.5"/>
    <n v="83"/>
    <n v="996"/>
    <n v="1.29E-2"/>
    <n v="12.85"/>
    <n v="983.15"/>
    <n v="539.5"/>
    <n v="443.65"/>
    <n v="0"/>
    <n v="0"/>
    <n v="0"/>
    <x v="5286"/>
  </r>
  <r>
    <s v="ORD-20245712"/>
    <d v="2024-11-22T00:00:00"/>
    <s v="CUST-1006"/>
    <s v="Metro Express"/>
    <x v="4"/>
    <x v="3"/>
    <s v="SP-07"/>
    <s v="Carlos Mendez"/>
    <s v="PROD-301"/>
    <x v="2"/>
    <s v="Food &amp; Beverage"/>
    <n v="5"/>
    <n v="3.2"/>
    <n v="42"/>
    <n v="210"/>
    <n v="0.42259999999999998"/>
    <n v="88.75"/>
    <n v="121.25"/>
    <n v="134.4"/>
    <n v="-13.15"/>
    <n v="0"/>
    <n v="0"/>
    <n v="0"/>
    <x v="5287"/>
  </r>
  <r>
    <s v="ORD-20245713"/>
    <d v="2024-09-24T00:00:00"/>
    <s v="CUST-1117"/>
    <s v="Titan Stores"/>
    <x v="0"/>
    <x v="4"/>
    <s v="SP-02"/>
    <s v="Michael Chang"/>
    <s v="PROD-104"/>
    <x v="6"/>
    <s v="Personal Care"/>
    <n v="9.9"/>
    <n v="3.1"/>
    <n v="185"/>
    <n v="1831.5"/>
    <n v="9.1600000000000001E-2"/>
    <n v="167.77"/>
    <n v="1663.73"/>
    <n v="573.5"/>
    <n v="1090.23"/>
    <n v="0"/>
    <n v="0"/>
    <n v="0"/>
    <x v="5288"/>
  </r>
  <r>
    <s v="ORD-20245714"/>
    <d v="2024-04-17T00:00:00"/>
    <s v="CUST-1060"/>
    <s v="Pioneer Wholesale"/>
    <x v="4"/>
    <x v="2"/>
    <s v="SP-07"/>
    <s v="Carlos Mendez"/>
    <s v="PROD-401"/>
    <x v="3"/>
    <s v="Household Essentials"/>
    <n v="10.5"/>
    <n v="7.5"/>
    <n v="15"/>
    <n v="157.5"/>
    <n v="9.5500000000000002E-2"/>
    <n v="15.04"/>
    <n v="142.46"/>
    <n v="112.5"/>
    <n v="29.96"/>
    <n v="0"/>
    <n v="0"/>
    <n v="0"/>
    <x v="5289"/>
  </r>
  <r>
    <s v="ORD-20245715"/>
    <d v="2024-03-16T00:00:00"/>
    <s v="CUST-1058"/>
    <s v="Pioneer Mart"/>
    <x v="4"/>
    <x v="3"/>
    <s v="SP-07"/>
    <s v="Carlos Mendez"/>
    <s v="PROD-204"/>
    <x v="12"/>
    <s v="Home Care"/>
    <n v="7.2"/>
    <n v="3.6"/>
    <n v="87"/>
    <n v="626.4"/>
    <n v="3.15E-2"/>
    <n v="19.73"/>
    <n v="606.66999999999996"/>
    <n v="313.2"/>
    <n v="293.47000000000003"/>
    <n v="0"/>
    <n v="0"/>
    <n v="0"/>
    <x v="5290"/>
  </r>
  <r>
    <s v="ORD-20245716"/>
    <d v="2024-12-16T00:00:00"/>
    <s v="CUST-1104"/>
    <s v="Omega Retail"/>
    <x v="0"/>
    <x v="3"/>
    <s v="SP-01"/>
    <s v="Sarah Jenkins"/>
    <s v="PROD-403"/>
    <x v="11"/>
    <s v="Household Essentials"/>
    <n v="5.5"/>
    <n v="3.8"/>
    <n v="43"/>
    <n v="236.5"/>
    <n v="3.15E-2"/>
    <n v="7.45"/>
    <n v="229.05"/>
    <n v="163.4"/>
    <n v="65.650000000000006"/>
    <n v="0"/>
    <n v="0"/>
    <n v="0"/>
    <x v="3231"/>
  </r>
  <r>
    <s v="ORD-20245717"/>
    <d v="2024-06-23T00:00:00"/>
    <s v="CUST-1039"/>
    <s v="Prime Direct"/>
    <x v="3"/>
    <x v="3"/>
    <s v="SP-03"/>
    <s v="Elena Rostova"/>
    <s v="PROD-304"/>
    <x v="8"/>
    <s v="Food &amp; Beverage"/>
    <n v="4.2"/>
    <n v="2.8"/>
    <n v="47"/>
    <n v="197.4"/>
    <n v="5.0000000000000001E-3"/>
    <n v="0.99"/>
    <n v="196.41"/>
    <n v="131.6"/>
    <n v="64.81"/>
    <n v="0"/>
    <n v="0"/>
    <n v="0"/>
    <x v="5291"/>
  </r>
  <r>
    <s v="ORD-20245718"/>
    <d v="2026-06-28T00:00:00"/>
    <s v="CUST-1114"/>
    <s v="Titan Mart"/>
    <x v="4"/>
    <x v="4"/>
    <s v="SP-07"/>
    <s v="Carlos Mendez"/>
    <s v="PROD-301"/>
    <x v="2"/>
    <s v="Food &amp; Beverage"/>
    <n v="5"/>
    <n v="3.2"/>
    <n v="307"/>
    <n v="1535"/>
    <n v="3.5499999999999997E-2"/>
    <n v="54.49"/>
    <n v="1480.51"/>
    <n v="982.4"/>
    <n v="498.11"/>
    <n v="0"/>
    <n v="0"/>
    <n v="0"/>
    <x v="5292"/>
  </r>
  <r>
    <s v="ORD-20245719"/>
    <d v="2025-01-19T00:00:00"/>
    <s v="CUST-1119"/>
    <s v="Titan Direct"/>
    <x v="2"/>
    <x v="3"/>
    <s v="SP-06"/>
    <s v="Priya Sharma"/>
    <s v="PROD-404"/>
    <x v="16"/>
    <s v="Household Essentials"/>
    <n v="4.9000000000000004"/>
    <n v="3.1"/>
    <n v="92"/>
    <n v="450.8"/>
    <n v="1.0999999999999999E-2"/>
    <n v="4.96"/>
    <n v="445.84"/>
    <n v="285.2"/>
    <n v="160.63999999999999"/>
    <n v="0"/>
    <n v="0"/>
    <n v="0"/>
    <x v="5293"/>
  </r>
  <r>
    <s v="ORD-20245720"/>
    <d v="2024-06-13T00:00:00"/>
    <s v="CUST-1082"/>
    <s v="Crest Mart"/>
    <x v="0"/>
    <x v="2"/>
    <s v="SP-02"/>
    <s v="Michael Chang"/>
    <s v="PROD-402"/>
    <x v="10"/>
    <s v="Household Essentials"/>
    <n v="6"/>
    <n v="4.2"/>
    <n v="9"/>
    <n v="54"/>
    <n v="3.73E-2"/>
    <n v="2.0099999999999998"/>
    <n v="51.99"/>
    <n v="37.799999999999997"/>
    <n v="14.19"/>
    <n v="0"/>
    <n v="0"/>
    <n v="0"/>
    <x v="4108"/>
  </r>
  <r>
    <s v="ORD-20245721"/>
    <d v="2026-01-19T00:00:00"/>
    <s v="CUST-1093"/>
    <s v="Crown Stores"/>
    <x v="4"/>
    <x v="4"/>
    <s v="SP-07"/>
    <s v="Carlos Mendez"/>
    <s v="PROD-201"/>
    <x v="14"/>
    <s v="Home Care"/>
    <n v="12"/>
    <n v="6.5"/>
    <n v="48"/>
    <n v="576"/>
    <n v="9.1600000000000001E-2"/>
    <n v="52.76"/>
    <n v="523.24"/>
    <n v="312"/>
    <n v="211.24"/>
    <n v="0"/>
    <n v="0"/>
    <n v="0"/>
    <x v="5294"/>
  </r>
  <r>
    <s v="ORD-20245722"/>
    <d v="2024-03-17T00:00:00"/>
    <s v="CUST-1026"/>
    <s v="Summit Mart"/>
    <x v="1"/>
    <x v="2"/>
    <s v="SP-08"/>
    <s v="Tariq Al-Mansoor"/>
    <s v="PROD-204"/>
    <x v="12"/>
    <s v="Home Care"/>
    <n v="7.2"/>
    <n v="3.6"/>
    <n v="3"/>
    <n v="21.6"/>
    <n v="0.1603"/>
    <n v="3.46"/>
    <n v="18.14"/>
    <n v="10.8"/>
    <n v="7.34"/>
    <n v="0"/>
    <n v="0"/>
    <n v="0"/>
    <x v="5295"/>
  </r>
  <r>
    <s v="ORD-20245723"/>
    <d v="2025-07-14T00:00:00"/>
    <s v="CUST-1012"/>
    <s v="Apex Wholesale"/>
    <x v="3"/>
    <x v="2"/>
    <s v="SP-03"/>
    <s v="Elena Rostova"/>
    <s v="PROD-204"/>
    <x v="12"/>
    <s v="Home Care"/>
    <n v="7.2"/>
    <n v="3.6"/>
    <n v="21"/>
    <n v="151.19999999999999"/>
    <n v="8.4500000000000006E-2"/>
    <n v="12.78"/>
    <n v="138.41999999999999"/>
    <n v="75.599999999999994"/>
    <n v="62.82"/>
    <n v="12"/>
    <n v="79.099999999999994"/>
    <n v="49.2"/>
    <x v="5296"/>
  </r>
  <r>
    <s v="ORD-20245724"/>
    <d v="2026-08-22T00:00:00"/>
    <s v="CUST-1018"/>
    <s v="Global Mart"/>
    <x v="0"/>
    <x v="3"/>
    <s v="SP-02"/>
    <s v="Michael Chang"/>
    <s v="PROD-104"/>
    <x v="6"/>
    <s v="Personal Care"/>
    <n v="9.9"/>
    <n v="3.1"/>
    <n v="71"/>
    <n v="702.9"/>
    <n v="1.2999999999999999E-3"/>
    <n v="0.91"/>
    <n v="701.99"/>
    <n v="220.1"/>
    <n v="481.89"/>
    <n v="0"/>
    <n v="0"/>
    <n v="0"/>
    <x v="5297"/>
  </r>
  <r>
    <s v="ORD-20245725"/>
    <d v="2026-07-08T00:00:00"/>
    <s v="CUST-1076"/>
    <s v="Beacon Wholesale"/>
    <x v="0"/>
    <x v="1"/>
    <s v="SP-02"/>
    <s v="Michael Chang"/>
    <s v="PROD-101"/>
    <x v="9"/>
    <s v="Personal Care"/>
    <n v="8.5"/>
    <n v="2.8"/>
    <n v="133"/>
    <n v="1130.5"/>
    <n v="5.9999999999999995E-4"/>
    <n v="0.68"/>
    <n v="1129.82"/>
    <n v="372.4"/>
    <n v="757.42"/>
    <n v="0"/>
    <n v="0"/>
    <n v="0"/>
    <x v="5298"/>
  </r>
  <r>
    <s v="ORD-20245726"/>
    <d v="2024-04-05T00:00:00"/>
    <s v="CUST-1069"/>
    <s v="Sterling Stores"/>
    <x v="3"/>
    <x v="0"/>
    <s v="SP-04"/>
    <s v="David Mueller"/>
    <s v="PROD-404"/>
    <x v="16"/>
    <s v="Household Essentials"/>
    <n v="4.9000000000000004"/>
    <n v="3.1"/>
    <n v="91"/>
    <n v="445.9"/>
    <n v="4.3900000000000002E-2"/>
    <n v="19.579999999999998"/>
    <n v="426.32"/>
    <n v="282.10000000000002"/>
    <n v="144.22"/>
    <n v="0"/>
    <n v="0"/>
    <n v="0"/>
    <x v="5299"/>
  </r>
  <r>
    <s v="ORD-20245727"/>
    <d v="2024-12-12T00:00:00"/>
    <s v="CUST-1080"/>
    <s v="Crest Retail"/>
    <x v="3"/>
    <x v="4"/>
    <s v="SP-03"/>
    <s v="Elena Rostova"/>
    <s v="PROD-302"/>
    <x v="7"/>
    <s v="Food &amp; Beverage"/>
    <n v="3.8"/>
    <n v="2.6"/>
    <n v="97"/>
    <n v="368.6"/>
    <n v="0.16869999999999999"/>
    <n v="62.18"/>
    <n v="306.42"/>
    <n v="252.2"/>
    <n v="54.22"/>
    <n v="0"/>
    <n v="0"/>
    <n v="0"/>
    <x v="5300"/>
  </r>
  <r>
    <s v="ORD-20245728"/>
    <d v="2025-08-31T00:00:00"/>
    <s v="CUST-1046"/>
    <s v="Vanguard Express"/>
    <x v="2"/>
    <x v="4"/>
    <s v="SP-05"/>
    <s v="Kenji Sato"/>
    <s v="PROD-404"/>
    <x v="16"/>
    <s v="Household Essentials"/>
    <n v="4.9000000000000004"/>
    <n v="3.1"/>
    <n v="212"/>
    <n v="1038.8"/>
    <n v="0.13070000000000001"/>
    <n v="135.77000000000001"/>
    <n v="903.03"/>
    <n v="657.2"/>
    <n v="245.83"/>
    <n v="0"/>
    <n v="0"/>
    <n v="0"/>
    <x v="5301"/>
  </r>
  <r>
    <s v="ORD-20245729"/>
    <d v="2025-09-20T00:00:00"/>
    <s v="CUST-1015"/>
    <s v="Apex Direct"/>
    <x v="2"/>
    <x v="3"/>
    <s v="SP-06"/>
    <s v="Priya Sharma"/>
    <s v="PROD-202"/>
    <x v="4"/>
    <s v="Home Care"/>
    <n v="4.5"/>
    <n v="2.1"/>
    <n v="36"/>
    <n v="162"/>
    <n v="0.40279999999999999"/>
    <n v="65.25"/>
    <n v="96.75"/>
    <n v="75.599999999999994"/>
    <n v="21.15"/>
    <n v="0"/>
    <n v="0"/>
    <n v="0"/>
    <x v="5302"/>
  </r>
  <r>
    <s v="ORD-20245730"/>
    <d v="2026-07-03T00:00:00"/>
    <s v="CUST-1111"/>
    <s v="Omega Direct"/>
    <x v="0"/>
    <x v="1"/>
    <s v="SP-01"/>
    <s v="Sarah Jenkins"/>
    <s v="PROD-102"/>
    <x v="15"/>
    <s v="Personal Care"/>
    <n v="6.2"/>
    <n v="1.9"/>
    <n v="90"/>
    <n v="558"/>
    <n v="3.0800000000000001E-2"/>
    <n v="17.190000000000001"/>
    <n v="540.80999999999995"/>
    <n v="171"/>
    <n v="369.81"/>
    <n v="0"/>
    <n v="0"/>
    <n v="0"/>
    <x v="5303"/>
  </r>
  <r>
    <s v="ORD-20245731"/>
    <d v="2025-05-09T00:00:00"/>
    <s v="CUST-1050"/>
    <s v="Horizon Mart"/>
    <x v="0"/>
    <x v="4"/>
    <s v="SP-01"/>
    <s v="Sarah Jenkins"/>
    <s v="PROD-402"/>
    <x v="10"/>
    <s v="Household Essentials"/>
    <n v="6"/>
    <n v="4.2"/>
    <n v="233"/>
    <n v="1398"/>
    <n v="0.18529999999999999"/>
    <n v="259.05"/>
    <n v="1138.95"/>
    <n v="978.6"/>
    <n v="160.35"/>
    <n v="0"/>
    <n v="0"/>
    <n v="0"/>
    <x v="5304"/>
  </r>
  <r>
    <s v="ORD-20245732"/>
    <d v="2025-12-22T00:00:00"/>
    <s v="CUST-1014"/>
    <s v="Apex Express"/>
    <x v="3"/>
    <x v="3"/>
    <s v="SP-04"/>
    <s v="David Mueller"/>
    <s v="PROD-304"/>
    <x v="8"/>
    <s v="Food &amp; Beverage"/>
    <n v="4.2"/>
    <n v="2.8"/>
    <n v="10"/>
    <n v="42"/>
    <n v="1.32E-2"/>
    <n v="0.55000000000000004"/>
    <n v="41.45"/>
    <n v="28"/>
    <n v="13.45"/>
    <n v="0"/>
    <n v="0"/>
    <n v="0"/>
    <x v="5305"/>
  </r>
  <r>
    <s v="ORD-20245733"/>
    <d v="2024-02-01T00:00:00"/>
    <s v="CUST-1054"/>
    <s v="Horizon Express"/>
    <x v="0"/>
    <x v="3"/>
    <s v="SP-02"/>
    <s v="Michael Chang"/>
    <s v="PROD-403"/>
    <x v="11"/>
    <s v="Household Essentials"/>
    <n v="5.5"/>
    <n v="3.8"/>
    <n v="110"/>
    <n v="605"/>
    <n v="5.04E-2"/>
    <n v="30.49"/>
    <n v="574.51"/>
    <n v="418"/>
    <n v="156.51"/>
    <n v="0"/>
    <n v="0"/>
    <n v="0"/>
    <x v="5306"/>
  </r>
  <r>
    <s v="ORD-20245734"/>
    <d v="2025-03-17T00:00:00"/>
    <s v="CUST-1108"/>
    <s v="Omega Wholesale"/>
    <x v="0"/>
    <x v="4"/>
    <s v="SP-01"/>
    <s v="Sarah Jenkins"/>
    <s v="PROD-204"/>
    <x v="12"/>
    <s v="Home Care"/>
    <n v="7.2"/>
    <n v="3.6"/>
    <n v="162"/>
    <n v="1166.4000000000001"/>
    <n v="0.19900000000000001"/>
    <n v="232.11"/>
    <n v="934.29"/>
    <n v="583.20000000000005"/>
    <n v="351.09"/>
    <n v="0"/>
    <n v="0"/>
    <n v="0"/>
    <x v="5307"/>
  </r>
  <r>
    <s v="ORD-20245735"/>
    <d v="2026-08-23T00:00:00"/>
    <s v="CUST-1057"/>
    <s v="Pioneer Supermarkets"/>
    <x v="2"/>
    <x v="2"/>
    <s v="SP-05"/>
    <s v="Kenji Sato"/>
    <s v="PROD-101"/>
    <x v="9"/>
    <s v="Personal Care"/>
    <n v="8.5"/>
    <n v="2.8"/>
    <n v="12"/>
    <n v="102"/>
    <n v="4.53E-2"/>
    <n v="4.62"/>
    <n v="97.38"/>
    <n v="33.6"/>
    <n v="63.78"/>
    <n v="0"/>
    <n v="0"/>
    <n v="0"/>
    <x v="5308"/>
  </r>
  <r>
    <s v="ORD-20245736"/>
    <d v="2025-10-31T00:00:00"/>
    <s v="CUST-1076"/>
    <s v="Beacon Wholesale"/>
    <x v="0"/>
    <x v="1"/>
    <s v="SP-01"/>
    <s v="Sarah Jenkins"/>
    <s v="PROD-102"/>
    <x v="15"/>
    <s v="Personal Care"/>
    <n v="6.2"/>
    <n v="1.9"/>
    <n v="14"/>
    <n v="86.8"/>
    <n v="2.52E-2"/>
    <n v="2.19"/>
    <n v="84.61"/>
    <n v="26.6"/>
    <n v="58.01"/>
    <n v="0"/>
    <n v="0"/>
    <n v="0"/>
    <x v="5309"/>
  </r>
  <r>
    <s v="ORD-20245737"/>
    <d v="2024-06-17T00:00:00"/>
    <s v="CUST-1042"/>
    <s v="Vanguard Mart"/>
    <x v="0"/>
    <x v="1"/>
    <s v="SP-02"/>
    <s v="Michael Chang"/>
    <s v="PROD-301"/>
    <x v="2"/>
    <s v="Food &amp; Beverage"/>
    <n v="5"/>
    <n v="3.2"/>
    <n v="31"/>
    <n v="155"/>
    <n v="2.9000000000000001E-2"/>
    <n v="4.5"/>
    <n v="150.5"/>
    <n v="99.2"/>
    <n v="51.3"/>
    <n v="0"/>
    <n v="0"/>
    <n v="0"/>
    <x v="5310"/>
  </r>
  <r>
    <s v="ORD-20245738"/>
    <d v="2025-09-13T00:00:00"/>
    <s v="CUST-1012"/>
    <s v="Apex Wholesale"/>
    <x v="3"/>
    <x v="2"/>
    <s v="SP-04"/>
    <s v="David Mueller"/>
    <s v="PROD-404"/>
    <x v="16"/>
    <s v="Household Essentials"/>
    <n v="4.9000000000000004"/>
    <n v="3.1"/>
    <n v="7"/>
    <n v="34.299999999999997"/>
    <n v="0.18240000000000001"/>
    <n v="6.26"/>
    <n v="28.04"/>
    <n v="21.7"/>
    <n v="6.34"/>
    <n v="0"/>
    <n v="0"/>
    <n v="0"/>
    <x v="5311"/>
  </r>
  <r>
    <s v="ORD-20245739"/>
    <d v="2026-06-30T00:00:00"/>
    <s v="CUST-1093"/>
    <s v="Crown Stores"/>
    <x v="4"/>
    <x v="4"/>
    <s v="SP-07"/>
    <s v="Carlos Mendez"/>
    <s v="PROD-302"/>
    <x v="7"/>
    <s v="Food &amp; Beverage"/>
    <n v="3.8"/>
    <n v="2.6"/>
    <n v="406"/>
    <n v="1542.8"/>
    <n v="0.41439999999999999"/>
    <n v="639.34"/>
    <n v="903.46"/>
    <n v="1055.5999999999999"/>
    <n v="-152.13999999999999"/>
    <n v="0"/>
    <n v="0"/>
    <n v="0"/>
    <x v="5312"/>
  </r>
  <r>
    <s v="ORD-20245740"/>
    <d v="2025-03-20T00:00:00"/>
    <s v="CUST-1036"/>
    <s v="Prime Wholesale"/>
    <x v="0"/>
    <x v="2"/>
    <s v="SP-02"/>
    <s v="Michael Chang"/>
    <s v="PROD-301"/>
    <x v="2"/>
    <s v="Food &amp; Beverage"/>
    <n v="5"/>
    <n v="3.2"/>
    <n v="17"/>
    <n v="85"/>
    <n v="9.7799999999999998E-2"/>
    <n v="8.31"/>
    <n v="76.69"/>
    <n v="54.4"/>
    <n v="22.29"/>
    <n v="0"/>
    <n v="0"/>
    <n v="0"/>
    <x v="5313"/>
  </r>
  <r>
    <s v="ORD-20245741"/>
    <d v="2024-06-09T00:00:00"/>
    <s v="CUST-1108"/>
    <s v="Omega Wholesale"/>
    <x v="0"/>
    <x v="4"/>
    <s v="SP-02"/>
    <s v="Michael Chang"/>
    <s v="PROD-401"/>
    <x v="3"/>
    <s v="Household Essentials"/>
    <n v="10.5"/>
    <n v="7.5"/>
    <n v="139"/>
    <n v="1459.5"/>
    <n v="4.53E-2"/>
    <n v="66.12"/>
    <n v="1393.38"/>
    <n v="1042.5"/>
    <n v="350.88"/>
    <n v="0"/>
    <n v="0"/>
    <n v="0"/>
    <x v="5314"/>
  </r>
  <r>
    <s v="ORD-20245742"/>
    <d v="2024-02-24T00:00:00"/>
    <s v="CUST-1064"/>
    <s v="Sterling Retail"/>
    <x v="0"/>
    <x v="1"/>
    <s v="SP-01"/>
    <s v="Sarah Jenkins"/>
    <s v="PROD-401"/>
    <x v="3"/>
    <s v="Household Essentials"/>
    <n v="10.5"/>
    <n v="7.5"/>
    <n v="20"/>
    <n v="210"/>
    <n v="9.1000000000000004E-3"/>
    <n v="1.91"/>
    <n v="208.09"/>
    <n v="150"/>
    <n v="58.09"/>
    <n v="0"/>
    <n v="0"/>
    <n v="0"/>
    <x v="1613"/>
  </r>
  <r>
    <s v="ORD-20245743"/>
    <d v="2024-04-13T00:00:00"/>
    <s v="CUST-1064"/>
    <s v="Sterling Retail"/>
    <x v="0"/>
    <x v="1"/>
    <s v="SP-02"/>
    <s v="Michael Chang"/>
    <s v="PROD-403"/>
    <x v="11"/>
    <s v="Household Essentials"/>
    <n v="5.5"/>
    <n v="3.8"/>
    <n v="25"/>
    <n v="137.5"/>
    <n v="1.21E-2"/>
    <n v="1.66"/>
    <n v="135.84"/>
    <n v="95"/>
    <n v="40.840000000000003"/>
    <n v="0"/>
    <n v="0"/>
    <n v="0"/>
    <x v="5315"/>
  </r>
  <r>
    <s v="ORD-20245744"/>
    <d v="2024-12-05T00:00:00"/>
    <s v="CUST-1111"/>
    <s v="Omega Direct"/>
    <x v="0"/>
    <x v="1"/>
    <s v="SP-01"/>
    <s v="Sarah Jenkins"/>
    <s v="PROD-202"/>
    <x v="4"/>
    <s v="Home Care"/>
    <n v="4.5"/>
    <n v="2.1"/>
    <n v="11"/>
    <n v="49.5"/>
    <n v="7.3000000000000001E-3"/>
    <n v="0.36"/>
    <n v="49.14"/>
    <n v="23.1"/>
    <n v="26.04"/>
    <n v="0"/>
    <n v="0"/>
    <n v="0"/>
    <x v="2437"/>
  </r>
  <r>
    <s v="ORD-20245745"/>
    <d v="2024-07-29T00:00:00"/>
    <s v="CUST-1040"/>
    <s v="Vanguard Retail"/>
    <x v="4"/>
    <x v="4"/>
    <s v="SP-07"/>
    <s v="Carlos Mendez"/>
    <s v="PROD-201"/>
    <x v="14"/>
    <s v="Home Care"/>
    <n v="12"/>
    <n v="6.5"/>
    <n v="142"/>
    <n v="1704"/>
    <n v="0.14729999999999999"/>
    <n v="251"/>
    <n v="1453"/>
    <n v="923"/>
    <n v="530"/>
    <n v="0"/>
    <n v="0"/>
    <n v="0"/>
    <x v="5316"/>
  </r>
  <r>
    <s v="ORD-20245746"/>
    <d v="2024-07-13T00:00:00"/>
    <s v="CUST-1079"/>
    <s v="Beacon Direct"/>
    <x v="0"/>
    <x v="4"/>
    <s v="SP-01"/>
    <s v="Sarah Jenkins"/>
    <s v="PROD-404"/>
    <x v="16"/>
    <s v="Household Essentials"/>
    <n v="4.9000000000000004"/>
    <n v="3.1"/>
    <n v="347"/>
    <n v="1700.3"/>
    <n v="7.9799999999999996E-2"/>
    <n v="135.68"/>
    <n v="1564.62"/>
    <n v="1075.7"/>
    <n v="488.92"/>
    <n v="0"/>
    <n v="0"/>
    <n v="0"/>
    <x v="5317"/>
  </r>
  <r>
    <s v="ORD-20245747"/>
    <d v="2025-02-23T00:00:00"/>
    <s v="CUST-1088"/>
    <s v="Crown Retail"/>
    <x v="2"/>
    <x v="1"/>
    <s v="SP-05"/>
    <s v="Kenji Sato"/>
    <s v="PROD-105"/>
    <x v="1"/>
    <s v="Personal Care"/>
    <n v="14.5"/>
    <n v="4.2"/>
    <n v="42"/>
    <n v="609"/>
    <n v="1.84E-2"/>
    <n v="11.21"/>
    <n v="597.79"/>
    <n v="176.4"/>
    <n v="421.39"/>
    <n v="0"/>
    <n v="0"/>
    <n v="0"/>
    <x v="5318"/>
  </r>
  <r>
    <s v="ORD-20245748"/>
    <d v="2025-12-14T00:00:00"/>
    <s v="CUST-1034"/>
    <s v="Prime Mart"/>
    <x v="0"/>
    <x v="0"/>
    <s v="SP-01"/>
    <s v="Sarah Jenkins"/>
    <s v="PROD-102"/>
    <x v="15"/>
    <s v="Personal Care"/>
    <n v="6.2"/>
    <n v="1.9"/>
    <n v="51"/>
    <n v="316.2"/>
    <n v="0.40010000000000001"/>
    <n v="126.51"/>
    <n v="189.69"/>
    <n v="96.9"/>
    <n v="92.79"/>
    <n v="0"/>
    <n v="0"/>
    <n v="0"/>
    <x v="5319"/>
  </r>
  <r>
    <s v="ORD-20245749"/>
    <d v="2025-07-21T00:00:00"/>
    <s v="CUST-1047"/>
    <s v="Vanguard Direct"/>
    <x v="2"/>
    <x v="1"/>
    <s v="SP-05"/>
    <s v="Kenji Sato"/>
    <s v="PROD-204"/>
    <x v="12"/>
    <s v="Home Care"/>
    <n v="7.2"/>
    <n v="3.6"/>
    <n v="34"/>
    <n v="244.8"/>
    <n v="1.9300000000000001E-2"/>
    <n v="4.72"/>
    <n v="240.08"/>
    <n v="122.4"/>
    <n v="117.68"/>
    <n v="0"/>
    <n v="0"/>
    <n v="0"/>
    <x v="5320"/>
  </r>
  <r>
    <s v="ORD-20245750"/>
    <d v="2026-01-09T00:00:00"/>
    <s v="CUST-1014"/>
    <s v="Apex Express"/>
    <x v="3"/>
    <x v="3"/>
    <s v="SP-04"/>
    <s v="David Mueller"/>
    <s v="PROD-203"/>
    <x v="0"/>
    <s v="Home Care"/>
    <n v="5.8"/>
    <n v="2.7"/>
    <n v="31"/>
    <n v="179.8"/>
    <n v="5.4000000000000003E-3"/>
    <n v="0.97"/>
    <n v="178.83"/>
    <n v="83.7"/>
    <n v="95.13"/>
    <n v="0"/>
    <n v="0"/>
    <n v="0"/>
    <x v="5321"/>
  </r>
  <r>
    <s v="ORD-20245751"/>
    <d v="2026-08-05T00:00:00"/>
    <s v="CUST-1006"/>
    <s v="Metro Express"/>
    <x v="4"/>
    <x v="3"/>
    <s v="SP-07"/>
    <s v="Carlos Mendez"/>
    <s v="PROD-103"/>
    <x v="13"/>
    <s v="Personal Care"/>
    <n v="4.8"/>
    <n v="1.4"/>
    <n v="172"/>
    <n v="825.6"/>
    <n v="1.2500000000000001E-2"/>
    <n v="10.32"/>
    <n v="815.28"/>
    <n v="240.8"/>
    <n v="574.48"/>
    <n v="0"/>
    <n v="0"/>
    <n v="0"/>
    <x v="5322"/>
  </r>
  <r>
    <s v="ORD-20245752"/>
    <d v="2026-01-17T00:00:00"/>
    <s v="CUST-1091"/>
    <s v="Crown Distributors"/>
    <x v="1"/>
    <x v="2"/>
    <s v="SP-08"/>
    <s v="Tariq Al-Mansoor"/>
    <s v="PROD-303"/>
    <x v="5"/>
    <s v="Food &amp; Beverage"/>
    <n v="11"/>
    <n v="6.8"/>
    <n v="84"/>
    <n v="924"/>
    <n v="9.3200000000000005E-2"/>
    <n v="86.12"/>
    <n v="837.88"/>
    <n v="571.20000000000005"/>
    <n v="266.68"/>
    <n v="0"/>
    <n v="0"/>
    <n v="0"/>
    <x v="5323"/>
  </r>
  <r>
    <s v="ORD-20245753"/>
    <d v="2025-07-07T00:00:00"/>
    <s v="CUST-1036"/>
    <s v="Prime Wholesale"/>
    <x v="0"/>
    <x v="2"/>
    <s v="SP-01"/>
    <s v="Sarah Jenkins"/>
    <s v="PROD-202"/>
    <x v="4"/>
    <s v="Home Care"/>
    <n v="4.5"/>
    <n v="2.1"/>
    <n v="46"/>
    <n v="207"/>
    <n v="0.17100000000000001"/>
    <n v="35.4"/>
    <n v="171.6"/>
    <n v="96.6"/>
    <n v="75"/>
    <n v="0"/>
    <n v="0"/>
    <n v="0"/>
    <x v="5324"/>
  </r>
  <r>
    <s v="ORD-20245754"/>
    <d v="2024-09-28T00:00:00"/>
    <s v="CUST-1018"/>
    <s v="Global Mart"/>
    <x v="0"/>
    <x v="3"/>
    <s v="SP-01"/>
    <s v="Sarah Jenkins"/>
    <s v="PROD-105"/>
    <x v="1"/>
    <s v="Personal Care"/>
    <n v="14.5"/>
    <n v="4.2"/>
    <n v="113"/>
    <n v="1638.5"/>
    <n v="1.8700000000000001E-2"/>
    <n v="30.64"/>
    <n v="1607.86"/>
    <n v="474.6"/>
    <n v="1133.26"/>
    <n v="0"/>
    <n v="0"/>
    <n v="0"/>
    <x v="5325"/>
  </r>
  <r>
    <s v="ORD-20245755"/>
    <d v="2025-11-07T00:00:00"/>
    <s v="CUST-1039"/>
    <s v="Prime Direct"/>
    <x v="3"/>
    <x v="3"/>
    <s v="SP-04"/>
    <s v="David Mueller"/>
    <s v="PROD-302"/>
    <x v="7"/>
    <s v="Food &amp; Beverage"/>
    <n v="3.8"/>
    <n v="2.6"/>
    <n v="43"/>
    <n v="163.4"/>
    <n v="4.0000000000000002E-4"/>
    <n v="7.0000000000000007E-2"/>
    <n v="163.33000000000001"/>
    <n v="111.8"/>
    <n v="51.53"/>
    <n v="0"/>
    <n v="0"/>
    <n v="0"/>
    <x v="5326"/>
  </r>
  <r>
    <s v="ORD-20245756"/>
    <d v="2024-10-15T00:00:00"/>
    <s v="CUST-1054"/>
    <s v="Horizon Express"/>
    <x v="0"/>
    <x v="3"/>
    <s v="SP-02"/>
    <s v="Michael Chang"/>
    <s v="PROD-201"/>
    <x v="14"/>
    <s v="Home Care"/>
    <n v="12"/>
    <n v="6.5"/>
    <n v="27"/>
    <n v="324"/>
    <n v="2.86E-2"/>
    <n v="9.27"/>
    <n v="314.73"/>
    <n v="175.5"/>
    <n v="139.22999999999999"/>
    <n v="0"/>
    <n v="0"/>
    <n v="0"/>
    <x v="5327"/>
  </r>
  <r>
    <s v="ORD-20245757"/>
    <d v="2024-10-31T00:00:00"/>
    <s v="CUST-1079"/>
    <s v="Beacon Direct"/>
    <x v="0"/>
    <x v="4"/>
    <s v="SP-02"/>
    <s v="Michael Chang"/>
    <s v="PROD-201"/>
    <x v="14"/>
    <s v="Home Care"/>
    <n v="12"/>
    <n v="6.5"/>
    <n v="213"/>
    <n v="2556"/>
    <n v="0.1143"/>
    <n v="292.14999999999998"/>
    <n v="2263.85"/>
    <n v="1384.5"/>
    <n v="879.35"/>
    <n v="0"/>
    <n v="0"/>
    <n v="0"/>
    <x v="5328"/>
  </r>
  <r>
    <s v="ORD-20245758"/>
    <d v="2024-08-31T00:00:00"/>
    <s v="CUST-1064"/>
    <s v="Sterling Retail"/>
    <x v="0"/>
    <x v="1"/>
    <s v="SP-01"/>
    <s v="Sarah Jenkins"/>
    <s v="PROD-204"/>
    <x v="12"/>
    <s v="Home Care"/>
    <n v="7.2"/>
    <n v="3.6"/>
    <n v="27"/>
    <n v="194.4"/>
    <n v="1.5599999999999999E-2"/>
    <n v="3.03"/>
    <n v="191.37"/>
    <n v="97.2"/>
    <n v="94.17"/>
    <n v="0"/>
    <n v="0"/>
    <n v="0"/>
    <x v="2122"/>
  </r>
  <r>
    <s v="ORD-20245759"/>
    <d v="2024-04-08T00:00:00"/>
    <s v="CUST-1039"/>
    <s v="Prime Direct"/>
    <x v="3"/>
    <x v="3"/>
    <s v="SP-04"/>
    <s v="David Mueller"/>
    <s v="PROD-403"/>
    <x v="11"/>
    <s v="Household Essentials"/>
    <n v="5.5"/>
    <n v="3.8"/>
    <n v="105"/>
    <n v="577.5"/>
    <n v="3.8300000000000001E-2"/>
    <n v="22.12"/>
    <n v="555.38"/>
    <n v="399"/>
    <n v="156.38"/>
    <n v="0"/>
    <n v="0"/>
    <n v="0"/>
    <x v="5329"/>
  </r>
  <r>
    <s v="ORD-20245760"/>
    <d v="2024-02-20T00:00:00"/>
    <s v="CUST-1040"/>
    <s v="Vanguard Retail"/>
    <x v="4"/>
    <x v="4"/>
    <s v="SP-07"/>
    <s v="Carlos Mendez"/>
    <s v="PROD-104"/>
    <x v="6"/>
    <s v="Personal Care"/>
    <n v="9.9"/>
    <n v="3.1"/>
    <n v="102"/>
    <n v="1009.8"/>
    <n v="7.2400000000000006E-2"/>
    <n v="73.11"/>
    <n v="936.69"/>
    <n v="316.2"/>
    <n v="620.49"/>
    <n v="0"/>
    <n v="0"/>
    <n v="0"/>
    <x v="5330"/>
  </r>
  <r>
    <s v="ORD-20245761"/>
    <d v="2025-02-06T00:00:00"/>
    <s v="CUST-1094"/>
    <s v="Crown Express"/>
    <x v="3"/>
    <x v="3"/>
    <s v="SP-03"/>
    <s v="Elena Rostova"/>
    <s v="PROD-404"/>
    <x v="16"/>
    <s v="Household Essentials"/>
    <n v="4.9000000000000004"/>
    <n v="3.1"/>
    <n v="185"/>
    <n v="906.5"/>
    <n v="5.0200000000000002E-2"/>
    <n v="45.51"/>
    <n v="860.99"/>
    <n v="573.5"/>
    <n v="287.49"/>
    <n v="0"/>
    <n v="0"/>
    <n v="0"/>
    <x v="5331"/>
  </r>
  <r>
    <s v="ORD-20245762"/>
    <d v="2025-08-08T00:00:00"/>
    <s v="CUST-1095"/>
    <s v="Crown Direct"/>
    <x v="0"/>
    <x v="2"/>
    <s v="SP-02"/>
    <s v="Michael Chang"/>
    <s v="PROD-101"/>
    <x v="9"/>
    <s v="Personal Care"/>
    <n v="8.5"/>
    <n v="2.8"/>
    <n v="15"/>
    <n v="127.5"/>
    <n v="0.17630000000000001"/>
    <n v="22.48"/>
    <n v="105.02"/>
    <n v="42"/>
    <n v="63.02"/>
    <n v="1"/>
    <n v="7"/>
    <n v="3.3"/>
    <x v="5332"/>
  </r>
  <r>
    <s v="ORD-20245763"/>
    <d v="2025-07-16T00:00:00"/>
    <s v="CUST-1040"/>
    <s v="Vanguard Retail"/>
    <x v="4"/>
    <x v="4"/>
    <s v="SP-07"/>
    <s v="Carlos Mendez"/>
    <s v="PROD-203"/>
    <x v="0"/>
    <s v="Home Care"/>
    <n v="5.8"/>
    <n v="2.7"/>
    <n v="152"/>
    <n v="881.6"/>
    <n v="0.24529999999999999"/>
    <n v="216.26"/>
    <n v="665.34"/>
    <n v="410.4"/>
    <n v="254.94"/>
    <n v="0"/>
    <n v="0"/>
    <n v="0"/>
    <x v="5333"/>
  </r>
  <r>
    <s v="ORD-20245764"/>
    <d v="2026-05-10T00:00:00"/>
    <s v="CUST-1064"/>
    <s v="Sterling Retail"/>
    <x v="0"/>
    <x v="1"/>
    <s v="SP-01"/>
    <s v="Sarah Jenkins"/>
    <s v="PROD-302"/>
    <x v="7"/>
    <s v="Food &amp; Beverage"/>
    <n v="3.8"/>
    <n v="2.6"/>
    <n v="41"/>
    <n v="155.80000000000001"/>
    <n v="2.6499999999999999E-2"/>
    <n v="4.13"/>
    <n v="151.66999999999999"/>
    <n v="106.6"/>
    <n v="45.07"/>
    <n v="0"/>
    <n v="0"/>
    <n v="0"/>
    <x v="4106"/>
  </r>
  <r>
    <s v="ORD-20245765"/>
    <d v="2025-05-17T00:00:00"/>
    <s v="CUST-1052"/>
    <s v="Horizon Wholesale"/>
    <x v="4"/>
    <x v="3"/>
    <s v="SP-07"/>
    <s v="Carlos Mendez"/>
    <s v="PROD-202"/>
    <x v="4"/>
    <s v="Home Care"/>
    <n v="4.5"/>
    <n v="2.1"/>
    <n v="40"/>
    <n v="180"/>
    <n v="2.5999999999999999E-3"/>
    <n v="0.47"/>
    <n v="179.53"/>
    <n v="84"/>
    <n v="95.53"/>
    <n v="0"/>
    <n v="0"/>
    <n v="0"/>
    <x v="5334"/>
  </r>
  <r>
    <s v="ORD-20245766"/>
    <d v="2024-06-06T00:00:00"/>
    <s v="CUST-1063"/>
    <s v="Pioneer Direct"/>
    <x v="4"/>
    <x v="2"/>
    <s v="SP-07"/>
    <s v="Carlos Mendez"/>
    <s v="PROD-102"/>
    <x v="15"/>
    <s v="Personal Care"/>
    <n v="6.2"/>
    <n v="1.9"/>
    <n v="16"/>
    <n v="99.2"/>
    <n v="4.3700000000000003E-2"/>
    <n v="4.34"/>
    <n v="94.86"/>
    <n v="30.4"/>
    <n v="64.459999999999994"/>
    <n v="0"/>
    <n v="0"/>
    <n v="0"/>
    <x v="5335"/>
  </r>
  <r>
    <s v="ORD-20245767"/>
    <d v="2024-02-25T00:00:00"/>
    <s v="CUST-1110"/>
    <s v="Omega Express"/>
    <x v="2"/>
    <x v="4"/>
    <s v="SP-06"/>
    <s v="Priya Sharma"/>
    <s v="PROD-303"/>
    <x v="5"/>
    <s v="Food &amp; Beverage"/>
    <n v="11"/>
    <n v="6.8"/>
    <n v="126"/>
    <n v="1386"/>
    <n v="1.77E-2"/>
    <n v="24.53"/>
    <n v="1361.47"/>
    <n v="856.8"/>
    <n v="504.67"/>
    <n v="0"/>
    <n v="0"/>
    <n v="0"/>
    <x v="5336"/>
  </r>
  <r>
    <s v="ORD-20245768"/>
    <d v="2025-01-04T00:00:00"/>
    <s v="CUST-1081"/>
    <s v="Crest Supermarkets"/>
    <x v="2"/>
    <x v="1"/>
    <s v="SP-06"/>
    <s v="Priya Sharma"/>
    <s v="PROD-301"/>
    <x v="2"/>
    <s v="Food &amp; Beverage"/>
    <n v="5"/>
    <n v="3.2"/>
    <n v="1"/>
    <n v="5"/>
    <n v="2.3199999999999998E-2"/>
    <n v="0.12"/>
    <n v="4.88"/>
    <n v="3.2"/>
    <n v="1.68"/>
    <n v="0"/>
    <n v="0"/>
    <n v="0"/>
    <x v="2163"/>
  </r>
  <r>
    <s v="ORD-20245769"/>
    <d v="2024-01-04T00:00:00"/>
    <s v="CUST-1119"/>
    <s v="Titan Direct"/>
    <x v="2"/>
    <x v="3"/>
    <s v="SP-06"/>
    <s v="Priya Sharma"/>
    <s v="PROD-204"/>
    <x v="12"/>
    <s v="Home Care"/>
    <n v="7.2"/>
    <n v="3.6"/>
    <n v="17"/>
    <n v="122.4"/>
    <n v="1.9800000000000002E-2"/>
    <n v="2.42"/>
    <n v="119.98"/>
    <n v="61.2"/>
    <n v="58.78"/>
    <n v="0"/>
    <n v="0"/>
    <n v="0"/>
    <x v="5337"/>
  </r>
  <r>
    <s v="ORD-20245770"/>
    <d v="2025-03-13T00:00:00"/>
    <s v="CUST-1040"/>
    <s v="Vanguard Retail"/>
    <x v="4"/>
    <x v="4"/>
    <s v="SP-07"/>
    <s v="Carlos Mendez"/>
    <s v="PROD-301"/>
    <x v="2"/>
    <s v="Food &amp; Beverage"/>
    <n v="5"/>
    <n v="3.2"/>
    <n v="92"/>
    <n v="460"/>
    <n v="0.21329999999999999"/>
    <n v="98.12"/>
    <n v="361.88"/>
    <n v="294.39999999999998"/>
    <n v="67.48"/>
    <n v="0"/>
    <n v="0"/>
    <n v="0"/>
    <x v="5338"/>
  </r>
  <r>
    <s v="ORD-20245771"/>
    <d v="2024-03-30T00:00:00"/>
    <s v="CUST-1095"/>
    <s v="Crown Direct"/>
    <x v="0"/>
    <x v="2"/>
    <s v="SP-01"/>
    <s v="Sarah Jenkins"/>
    <s v="PROD-104"/>
    <x v="6"/>
    <s v="Personal Care"/>
    <n v="9.9"/>
    <n v="3.1"/>
    <n v="46"/>
    <n v="455.4"/>
    <n v="0.16170000000000001"/>
    <n v="73.64"/>
    <n v="381.76"/>
    <n v="142.6"/>
    <n v="239.16"/>
    <n v="0"/>
    <n v="0"/>
    <n v="0"/>
    <x v="5339"/>
  </r>
  <r>
    <s v="ORD-20245772"/>
    <d v="2024-10-28T00:00:00"/>
    <s v="CUST-1103"/>
    <s v="Atlas Direct"/>
    <x v="0"/>
    <x v="4"/>
    <s v="SP-01"/>
    <s v="Sarah Jenkins"/>
    <s v="PROD-402"/>
    <x v="10"/>
    <s v="Household Essentials"/>
    <n v="6"/>
    <n v="4.2"/>
    <n v="654"/>
    <n v="3924"/>
    <n v="0.1046"/>
    <n v="410.45"/>
    <n v="3513.55"/>
    <n v="2746.8"/>
    <n v="766.75"/>
    <n v="0"/>
    <n v="0"/>
    <n v="0"/>
    <x v="5340"/>
  </r>
  <r>
    <s v="ORD-20245773"/>
    <d v="2026-04-23T00:00:00"/>
    <s v="CUST-1024"/>
    <s v="Summit Retail"/>
    <x v="3"/>
    <x v="3"/>
    <s v="SP-03"/>
    <s v="Elena Rostova"/>
    <s v="PROD-102"/>
    <x v="15"/>
    <s v="Personal Care"/>
    <n v="6.2"/>
    <n v="1.9"/>
    <n v="40"/>
    <n v="248"/>
    <n v="1.6999999999999999E-3"/>
    <n v="0.42"/>
    <n v="247.58"/>
    <n v="76"/>
    <n v="171.58"/>
    <n v="0"/>
    <n v="0"/>
    <n v="0"/>
    <x v="5341"/>
  </r>
  <r>
    <s v="ORD-20245774"/>
    <d v="2025-11-08T00:00:00"/>
    <s v="CUST-1016"/>
    <s v="Global Retail"/>
    <x v="0"/>
    <x v="0"/>
    <s v="SP-02"/>
    <s v="Michael Chang"/>
    <s v="PROD-105"/>
    <x v="1"/>
    <s v="Personal Care"/>
    <n v="14.5"/>
    <n v="4.2"/>
    <n v="53"/>
    <n v="768.5"/>
    <n v="8.5500000000000007E-2"/>
    <n v="65.709999999999994"/>
    <n v="702.79"/>
    <n v="222.6"/>
    <n v="480.19"/>
    <n v="0"/>
    <n v="0"/>
    <n v="0"/>
    <x v="5342"/>
  </r>
  <r>
    <s v="ORD-20245775"/>
    <d v="2025-10-02T00:00:00"/>
    <s v="CUST-1063"/>
    <s v="Pioneer Direct"/>
    <x v="4"/>
    <x v="2"/>
    <s v="SP-07"/>
    <s v="Carlos Mendez"/>
    <s v="PROD-204"/>
    <x v="12"/>
    <s v="Home Care"/>
    <n v="7.2"/>
    <n v="3.6"/>
    <n v="7"/>
    <n v="50.4"/>
    <n v="5.8599999999999999E-2"/>
    <n v="2.95"/>
    <n v="47.45"/>
    <n v="25.2"/>
    <n v="22.25"/>
    <n v="6"/>
    <n v="40.67"/>
    <n v="24.6"/>
    <x v="5343"/>
  </r>
  <r>
    <s v="ORD-20245776"/>
    <d v="2025-09-06T00:00:00"/>
    <s v="CUST-1068"/>
    <s v="Sterling Wholesale"/>
    <x v="3"/>
    <x v="4"/>
    <s v="SP-04"/>
    <s v="David Mueller"/>
    <s v="PROD-301"/>
    <x v="2"/>
    <s v="Food &amp; Beverage"/>
    <n v="5"/>
    <n v="3.2"/>
    <n v="53"/>
    <n v="265"/>
    <n v="0.1168"/>
    <n v="30.95"/>
    <n v="234.05"/>
    <n v="169.6"/>
    <n v="64.45"/>
    <n v="0"/>
    <n v="0"/>
    <n v="0"/>
    <x v="5344"/>
  </r>
  <r>
    <s v="ORD-20245777"/>
    <d v="2025-05-06T00:00:00"/>
    <s v="CUST-1000"/>
    <s v="Metro Retail"/>
    <x v="3"/>
    <x v="0"/>
    <s v="SP-04"/>
    <s v="David Mueller"/>
    <s v="PROD-402"/>
    <x v="10"/>
    <s v="Household Essentials"/>
    <n v="6"/>
    <n v="4.2"/>
    <n v="30"/>
    <n v="180"/>
    <n v="1.3599999999999999E-2"/>
    <n v="2.4500000000000002"/>
    <n v="177.55"/>
    <n v="126"/>
    <n v="51.55"/>
    <n v="0"/>
    <n v="0"/>
    <n v="0"/>
    <x v="5345"/>
  </r>
  <r>
    <s v="ORD-20245778"/>
    <d v="2024-07-23T00:00:00"/>
    <s v="CUST-1102"/>
    <s v="Atlas Express"/>
    <x v="2"/>
    <x v="3"/>
    <s v="SP-06"/>
    <s v="Priya Sharma"/>
    <s v="PROD-203"/>
    <x v="0"/>
    <s v="Home Care"/>
    <n v="5.8"/>
    <n v="2.7"/>
    <n v="88"/>
    <n v="510.4"/>
    <n v="7.1999999999999998E-3"/>
    <n v="3.67"/>
    <n v="506.73"/>
    <n v="237.6"/>
    <n v="269.13"/>
    <n v="0"/>
    <n v="0"/>
    <n v="0"/>
    <x v="5346"/>
  </r>
  <r>
    <s v="ORD-20245779"/>
    <d v="2024-04-09T00:00:00"/>
    <s v="CUST-1094"/>
    <s v="Crown Express"/>
    <x v="3"/>
    <x v="3"/>
    <s v="SP-03"/>
    <s v="Elena Rostova"/>
    <s v="PROD-402"/>
    <x v="10"/>
    <s v="Household Essentials"/>
    <n v="6"/>
    <n v="4.2"/>
    <n v="49"/>
    <n v="294"/>
    <n v="5.2400000000000002E-2"/>
    <n v="15.41"/>
    <n v="278.58999999999997"/>
    <n v="205.8"/>
    <n v="72.790000000000006"/>
    <n v="0"/>
    <n v="0"/>
    <n v="0"/>
    <x v="5347"/>
  </r>
  <r>
    <s v="ORD-20245780"/>
    <d v="2024-01-27T00:00:00"/>
    <s v="CUST-1113"/>
    <s v="Titan Supermarkets"/>
    <x v="1"/>
    <x v="1"/>
    <s v="SP-08"/>
    <s v="Tariq Al-Mansoor"/>
    <s v="PROD-404"/>
    <x v="16"/>
    <s v="Household Essentials"/>
    <n v="4.9000000000000004"/>
    <n v="3.1"/>
    <n v="52"/>
    <n v="254.8"/>
    <n v="5.4999999999999997E-3"/>
    <n v="1.4"/>
    <n v="253.4"/>
    <n v="161.19999999999999"/>
    <n v="92.2"/>
    <n v="0"/>
    <n v="0"/>
    <n v="0"/>
    <x v="5348"/>
  </r>
  <r>
    <s v="ORD-20245781"/>
    <d v="2024-07-30T00:00:00"/>
    <s v="CUST-1061"/>
    <s v="Pioneer Stores"/>
    <x v="0"/>
    <x v="3"/>
    <s v="SP-01"/>
    <s v="Sarah Jenkins"/>
    <s v="PROD-403"/>
    <x v="11"/>
    <s v="Household Essentials"/>
    <n v="5.5"/>
    <n v="3.8"/>
    <n v="48"/>
    <n v="264"/>
    <n v="3.7000000000000002E-3"/>
    <n v="0.98"/>
    <n v="263.02"/>
    <n v="182.4"/>
    <n v="80.62"/>
    <n v="0"/>
    <n v="0"/>
    <n v="0"/>
    <x v="5349"/>
  </r>
  <r>
    <s v="ORD-20245782"/>
    <d v="2024-06-23T00:00:00"/>
    <s v="CUST-1110"/>
    <s v="Omega Express"/>
    <x v="2"/>
    <x v="4"/>
    <s v="SP-05"/>
    <s v="Kenji Sato"/>
    <s v="PROD-104"/>
    <x v="6"/>
    <s v="Personal Care"/>
    <n v="9.9"/>
    <n v="3.1"/>
    <n v="158"/>
    <n v="1564.2"/>
    <n v="5.67E-2"/>
    <n v="88.69"/>
    <n v="1475.51"/>
    <n v="489.8"/>
    <n v="985.71"/>
    <n v="64"/>
    <n v="597.66999999999996"/>
    <n v="230.4"/>
    <x v="5350"/>
  </r>
  <r>
    <s v="ORD-20245783"/>
    <d v="2025-10-15T00:00:00"/>
    <s v="CUST-1077"/>
    <s v="Beacon Stores"/>
    <x v="1"/>
    <x v="3"/>
    <s v="SP-08"/>
    <s v="Tariq Al-Mansoor"/>
    <s v="PROD-404"/>
    <x v="16"/>
    <s v="Household Essentials"/>
    <n v="4.9000000000000004"/>
    <n v="3.1"/>
    <n v="55"/>
    <n v="269.5"/>
    <n v="1.32E-2"/>
    <n v="3.56"/>
    <n v="265.94"/>
    <n v="170.5"/>
    <n v="95.44"/>
    <n v="0"/>
    <n v="0"/>
    <n v="0"/>
    <x v="5351"/>
  </r>
  <r>
    <s v="ORD-20245784"/>
    <d v="2024-10-25T00:00:00"/>
    <s v="CUST-1104"/>
    <s v="Omega Retail"/>
    <x v="0"/>
    <x v="3"/>
    <s v="SP-02"/>
    <s v="Michael Chang"/>
    <s v="PROD-403"/>
    <x v="11"/>
    <s v="Household Essentials"/>
    <n v="5.5"/>
    <n v="3.8"/>
    <n v="17"/>
    <n v="93.5"/>
    <n v="2.7400000000000001E-2"/>
    <n v="2.56"/>
    <n v="90.94"/>
    <n v="64.599999999999994"/>
    <n v="26.34"/>
    <n v="0"/>
    <n v="0"/>
    <n v="0"/>
    <x v="5352"/>
  </r>
  <r>
    <s v="ORD-20245785"/>
    <d v="2024-03-24T00:00:00"/>
    <s v="CUST-1114"/>
    <s v="Titan Mart"/>
    <x v="4"/>
    <x v="4"/>
    <s v="SP-07"/>
    <s v="Carlos Mendez"/>
    <s v="PROD-404"/>
    <x v="16"/>
    <s v="Household Essentials"/>
    <n v="4.9000000000000004"/>
    <n v="3.1"/>
    <n v="327"/>
    <n v="1602.3"/>
    <n v="0.26889999999999997"/>
    <n v="430.86"/>
    <n v="1171.44"/>
    <n v="1013.7"/>
    <n v="157.74"/>
    <n v="152"/>
    <n v="544.52"/>
    <n v="547.20000000000005"/>
    <x v="5353"/>
  </r>
  <r>
    <s v="ORD-20245786"/>
    <d v="2025-04-29T00:00:00"/>
    <s v="CUST-1087"/>
    <s v="Crest Direct"/>
    <x v="2"/>
    <x v="3"/>
    <s v="SP-05"/>
    <s v="Kenji Sato"/>
    <s v="PROD-202"/>
    <x v="4"/>
    <s v="Home Care"/>
    <n v="4.5"/>
    <n v="2.1"/>
    <n v="71"/>
    <n v="319.5"/>
    <n v="1.9699999999999999E-2"/>
    <n v="6.29"/>
    <n v="313.20999999999998"/>
    <n v="149.1"/>
    <n v="164.11"/>
    <n v="0"/>
    <n v="0"/>
    <n v="0"/>
    <x v="5354"/>
  </r>
  <r>
    <s v="ORD-20245787"/>
    <d v="2026-05-14T00:00:00"/>
    <s v="CUST-1082"/>
    <s v="Crest Mart"/>
    <x v="0"/>
    <x v="2"/>
    <s v="SP-01"/>
    <s v="Sarah Jenkins"/>
    <s v="PROD-304"/>
    <x v="8"/>
    <s v="Food &amp; Beverage"/>
    <n v="4.2"/>
    <n v="2.8"/>
    <n v="94"/>
    <n v="394.8"/>
    <n v="0.1009"/>
    <n v="39.840000000000003"/>
    <n v="354.96"/>
    <n v="263.2"/>
    <n v="91.76"/>
    <n v="0"/>
    <n v="0"/>
    <n v="0"/>
    <x v="2300"/>
  </r>
  <r>
    <s v="ORD-20245788"/>
    <d v="2024-04-28T00:00:00"/>
    <s v="CUST-1044"/>
    <s v="Vanguard Wholesale"/>
    <x v="4"/>
    <x v="1"/>
    <s v="SP-07"/>
    <s v="Carlos Mendez"/>
    <s v="PROD-105"/>
    <x v="1"/>
    <s v="Personal Care"/>
    <n v="14.5"/>
    <n v="4.2"/>
    <n v="99"/>
    <n v="1435.5"/>
    <n v="1.43E-2"/>
    <n v="20.53"/>
    <n v="1414.97"/>
    <n v="415.8"/>
    <n v="999.17"/>
    <n v="37"/>
    <n v="528.83000000000004"/>
    <n v="173.9"/>
    <x v="5355"/>
  </r>
  <r>
    <s v="ORD-20245789"/>
    <d v="2024-11-11T00:00:00"/>
    <s v="CUST-1097"/>
    <s v="Atlas Supermarkets"/>
    <x v="0"/>
    <x v="1"/>
    <s v="SP-02"/>
    <s v="Michael Chang"/>
    <s v="PROD-101"/>
    <x v="9"/>
    <s v="Personal Care"/>
    <n v="8.5"/>
    <n v="2.8"/>
    <n v="5"/>
    <n v="42.5"/>
    <n v="2.3699999999999999E-2"/>
    <n v="1.01"/>
    <n v="41.49"/>
    <n v="14"/>
    <n v="27.49"/>
    <n v="0"/>
    <n v="0"/>
    <n v="0"/>
    <x v="5356"/>
  </r>
  <r>
    <s v="ORD-20245790"/>
    <d v="2026-03-14T00:00:00"/>
    <s v="CUST-1101"/>
    <s v="Atlas Stores"/>
    <x v="0"/>
    <x v="2"/>
    <s v="SP-02"/>
    <s v="Michael Chang"/>
    <s v="PROD-202"/>
    <x v="4"/>
    <s v="Home Care"/>
    <n v="4.5"/>
    <n v="2.1"/>
    <n v="30"/>
    <n v="135"/>
    <n v="6.1199999999999997E-2"/>
    <n v="8.26"/>
    <n v="126.74"/>
    <n v="63"/>
    <n v="63.74"/>
    <n v="0"/>
    <n v="0"/>
    <n v="0"/>
    <x v="5357"/>
  </r>
  <r>
    <s v="ORD-20245791"/>
    <d v="2025-02-11T00:00:00"/>
    <s v="CUST-1061"/>
    <s v="Pioneer Stores"/>
    <x v="0"/>
    <x v="3"/>
    <s v="SP-02"/>
    <s v="Michael Chang"/>
    <s v="PROD-102"/>
    <x v="15"/>
    <s v="Personal Care"/>
    <n v="6.2"/>
    <n v="1.9"/>
    <n v="24"/>
    <n v="148.80000000000001"/>
    <n v="0.45350000000000001"/>
    <n v="67.48"/>
    <n v="81.319999999999993"/>
    <n v="45.6"/>
    <n v="35.72"/>
    <n v="0"/>
    <n v="0"/>
    <n v="0"/>
    <x v="5358"/>
  </r>
  <r>
    <s v="ORD-20245792"/>
    <d v="2025-04-27T00:00:00"/>
    <s v="CUST-1044"/>
    <s v="Vanguard Wholesale"/>
    <x v="4"/>
    <x v="1"/>
    <s v="SP-07"/>
    <s v="Carlos Mendez"/>
    <s v="PROD-202"/>
    <x v="4"/>
    <s v="Home Care"/>
    <n v="4.5"/>
    <n v="2.1"/>
    <n v="24"/>
    <n v="108"/>
    <n v="0.4022"/>
    <n v="43.44"/>
    <n v="64.56"/>
    <n v="50.4"/>
    <n v="14.16"/>
    <n v="0"/>
    <n v="0"/>
    <n v="0"/>
    <x v="5359"/>
  </r>
  <r>
    <s v="ORD-20245793"/>
    <d v="2025-05-15T00:00:00"/>
    <s v="CUST-1104"/>
    <s v="Omega Retail"/>
    <x v="0"/>
    <x v="3"/>
    <s v="SP-01"/>
    <s v="Sarah Jenkins"/>
    <s v="PROD-204"/>
    <x v="12"/>
    <s v="Home Care"/>
    <n v="7.2"/>
    <n v="3.6"/>
    <n v="20"/>
    <n v="144"/>
    <n v="4.7000000000000002E-3"/>
    <n v="0.68"/>
    <n v="143.32"/>
    <n v="72"/>
    <n v="71.319999999999993"/>
    <n v="0"/>
    <n v="0"/>
    <n v="0"/>
    <x v="5360"/>
  </r>
  <r>
    <s v="ORD-20245794"/>
    <d v="2026-07-05T00:00:00"/>
    <s v="CUST-1118"/>
    <s v="Titan Express"/>
    <x v="0"/>
    <x v="3"/>
    <s v="SP-01"/>
    <s v="Sarah Jenkins"/>
    <s v="PROD-203"/>
    <x v="0"/>
    <s v="Home Care"/>
    <n v="5.8"/>
    <n v="2.7"/>
    <n v="75"/>
    <n v="435"/>
    <n v="2.5999999999999999E-3"/>
    <n v="1.1299999999999999"/>
    <n v="433.87"/>
    <n v="202.5"/>
    <n v="231.37"/>
    <n v="0"/>
    <n v="0"/>
    <n v="0"/>
    <x v="5361"/>
  </r>
  <r>
    <s v="ORD-20245795"/>
    <d v="2025-11-07T00:00:00"/>
    <s v="CUST-1037"/>
    <s v="Prime Stores"/>
    <x v="2"/>
    <x v="4"/>
    <s v="SP-05"/>
    <s v="Kenji Sato"/>
    <s v="PROD-304"/>
    <x v="8"/>
    <s v="Food &amp; Beverage"/>
    <n v="4.2"/>
    <n v="2.8"/>
    <n v="75"/>
    <n v="315"/>
    <n v="0.1085"/>
    <n v="34.18"/>
    <n v="280.82"/>
    <n v="210"/>
    <n v="70.819999999999993"/>
    <n v="0"/>
    <n v="0"/>
    <n v="0"/>
    <x v="5362"/>
  </r>
  <r>
    <s v="ORD-20245796"/>
    <d v="2024-09-28T00:00:00"/>
    <s v="CUST-1024"/>
    <s v="Summit Retail"/>
    <x v="3"/>
    <x v="3"/>
    <s v="SP-03"/>
    <s v="Elena Rostova"/>
    <s v="PROD-104"/>
    <x v="6"/>
    <s v="Personal Care"/>
    <n v="9.9"/>
    <n v="3.1"/>
    <n v="47"/>
    <n v="465.3"/>
    <n v="5.6899999999999999E-2"/>
    <n v="26.48"/>
    <n v="438.82"/>
    <n v="145.69999999999999"/>
    <n v="293.12"/>
    <n v="0"/>
    <n v="0"/>
    <n v="0"/>
    <x v="5363"/>
  </r>
  <r>
    <s v="ORD-20245797"/>
    <d v="2024-04-03T00:00:00"/>
    <s v="CUST-1054"/>
    <s v="Horizon Express"/>
    <x v="0"/>
    <x v="3"/>
    <s v="SP-01"/>
    <s v="Sarah Jenkins"/>
    <s v="PROD-202"/>
    <x v="4"/>
    <s v="Home Care"/>
    <n v="4.5"/>
    <n v="2.1"/>
    <n v="242"/>
    <n v="1089"/>
    <n v="2.5000000000000001E-3"/>
    <n v="2.72"/>
    <n v="1086.28"/>
    <n v="508.2"/>
    <n v="578.08000000000004"/>
    <n v="0"/>
    <n v="0"/>
    <n v="0"/>
    <x v="5364"/>
  </r>
  <r>
    <s v="ORD-20245798"/>
    <d v="2025-10-19T00:00:00"/>
    <s v="CUST-1045"/>
    <s v="Vanguard Stores"/>
    <x v="0"/>
    <x v="4"/>
    <s v="SP-02"/>
    <s v="Michael Chang"/>
    <s v="PROD-202"/>
    <x v="4"/>
    <s v="Home Care"/>
    <n v="4.5"/>
    <n v="2.1"/>
    <n v="76"/>
    <n v="342"/>
    <n v="4.0500000000000001E-2"/>
    <n v="13.85"/>
    <n v="328.15"/>
    <n v="159.6"/>
    <n v="168.55"/>
    <n v="0"/>
    <n v="0"/>
    <n v="0"/>
    <x v="1665"/>
  </r>
  <r>
    <s v="ORD-20245799"/>
    <d v="2025-07-11T00:00:00"/>
    <s v="CUST-1070"/>
    <s v="Sterling Express"/>
    <x v="1"/>
    <x v="3"/>
    <s v="SP-08"/>
    <s v="Tariq Al-Mansoor"/>
    <s v="PROD-401"/>
    <x v="3"/>
    <s v="Household Essentials"/>
    <n v="10.5"/>
    <n v="7.5"/>
    <n v="80"/>
    <n v="840"/>
    <n v="1.83E-2"/>
    <n v="15.37"/>
    <n v="824.63"/>
    <n v="600"/>
    <n v="224.63"/>
    <n v="0"/>
    <n v="0"/>
    <n v="0"/>
    <x v="5365"/>
  </r>
  <r>
    <s v="ORD-20245800"/>
    <d v="2025-01-31T00:00:00"/>
    <s v="CUST-1083"/>
    <s v="Crest Distributors"/>
    <x v="0"/>
    <x v="3"/>
    <s v="SP-02"/>
    <s v="Michael Chang"/>
    <s v="PROD-204"/>
    <x v="12"/>
    <s v="Home Care"/>
    <n v="7.2"/>
    <n v="3.6"/>
    <n v="83"/>
    <n v="597.6"/>
    <n v="6.4999999999999997E-3"/>
    <n v="3.88"/>
    <n v="593.72"/>
    <n v="298.8"/>
    <n v="294.92"/>
    <n v="0"/>
    <n v="0"/>
    <n v="0"/>
    <x v="5366"/>
  </r>
  <r>
    <s v="ORD-20245801"/>
    <d v="2024-07-08T00:00:00"/>
    <s v="CUST-1033"/>
    <s v="Prime Supermarkets"/>
    <x v="0"/>
    <x v="2"/>
    <s v="SP-01"/>
    <s v="Sarah Jenkins"/>
    <s v="PROD-302"/>
    <x v="7"/>
    <s v="Food &amp; Beverage"/>
    <n v="3.8"/>
    <n v="2.6"/>
    <n v="2"/>
    <n v="7.6"/>
    <n v="8.8200000000000001E-2"/>
    <n v="0.67"/>
    <n v="6.93"/>
    <n v="5.2"/>
    <n v="1.73"/>
    <n v="0"/>
    <n v="0"/>
    <n v="0"/>
    <x v="378"/>
  </r>
  <r>
    <s v="ORD-20245802"/>
    <d v="2025-01-14T00:00:00"/>
    <s v="CUST-1043"/>
    <s v="Vanguard Distributors"/>
    <x v="2"/>
    <x v="4"/>
    <s v="SP-06"/>
    <s v="Priya Sharma"/>
    <s v="PROD-102"/>
    <x v="15"/>
    <s v="Personal Care"/>
    <n v="6.2"/>
    <n v="1.9"/>
    <n v="130"/>
    <n v="806"/>
    <n v="0.13439999999999999"/>
    <n v="108.33"/>
    <n v="697.67"/>
    <n v="247"/>
    <n v="450.67"/>
    <n v="0"/>
    <n v="0"/>
    <n v="0"/>
    <x v="5367"/>
  </r>
  <r>
    <s v="ORD-20245803"/>
    <d v="2026-06-25T00:00:00"/>
    <s v="CUST-1056"/>
    <s v="Pioneer Retail"/>
    <x v="1"/>
    <x v="2"/>
    <s v="SP-08"/>
    <s v="Tariq Al-Mansoor"/>
    <s v="PROD-303"/>
    <x v="5"/>
    <s v="Food &amp; Beverage"/>
    <n v="11"/>
    <n v="6.8"/>
    <n v="6"/>
    <n v="66"/>
    <n v="0.24199999999999999"/>
    <n v="15.97"/>
    <n v="50.03"/>
    <n v="40.799999999999997"/>
    <n v="9.23"/>
    <n v="0"/>
    <n v="0"/>
    <n v="0"/>
    <x v="5368"/>
  </r>
  <r>
    <s v="ORD-20245804"/>
    <d v="2025-01-25T00:00:00"/>
    <s v="CUST-1060"/>
    <s v="Pioneer Wholesale"/>
    <x v="4"/>
    <x v="2"/>
    <s v="SP-07"/>
    <s v="Carlos Mendez"/>
    <s v="PROD-202"/>
    <x v="4"/>
    <s v="Home Care"/>
    <n v="4.5"/>
    <n v="2.1"/>
    <n v="69"/>
    <n v="310.5"/>
    <n v="0.1966"/>
    <n v="61.04"/>
    <n v="249.46"/>
    <n v="144.9"/>
    <n v="104.56"/>
    <n v="2"/>
    <n v="7.23"/>
    <n v="5.2"/>
    <x v="5369"/>
  </r>
  <r>
    <s v="ORD-20245805"/>
    <d v="2025-01-13T00:00:00"/>
    <s v="CUST-1042"/>
    <s v="Vanguard Mart"/>
    <x v="0"/>
    <x v="1"/>
    <s v="SP-02"/>
    <s v="Michael Chang"/>
    <s v="PROD-201"/>
    <x v="14"/>
    <s v="Home Care"/>
    <n v="12"/>
    <n v="6.5"/>
    <n v="9"/>
    <n v="108"/>
    <n v="4.0000000000000001E-3"/>
    <n v="0.43"/>
    <n v="107.57"/>
    <n v="58.5"/>
    <n v="49.07"/>
    <n v="0"/>
    <n v="0"/>
    <n v="0"/>
    <x v="5370"/>
  </r>
  <r>
    <s v="ORD-20245806"/>
    <d v="2024-07-10T00:00:00"/>
    <s v="CUST-1104"/>
    <s v="Omega Retail"/>
    <x v="0"/>
    <x v="3"/>
    <s v="SP-01"/>
    <s v="Sarah Jenkins"/>
    <s v="PROD-402"/>
    <x v="10"/>
    <s v="Household Essentials"/>
    <n v="6"/>
    <n v="4.2"/>
    <n v="63"/>
    <n v="378"/>
    <n v="9.7999999999999997E-3"/>
    <n v="3.7"/>
    <n v="374.3"/>
    <n v="264.60000000000002"/>
    <n v="109.7"/>
    <n v="0"/>
    <n v="0"/>
    <n v="0"/>
    <x v="5371"/>
  </r>
  <r>
    <s v="ORD-20245807"/>
    <d v="2025-04-01T00:00:00"/>
    <s v="CUST-1114"/>
    <s v="Titan Mart"/>
    <x v="4"/>
    <x v="4"/>
    <s v="SP-07"/>
    <s v="Carlos Mendez"/>
    <s v="PROD-204"/>
    <x v="12"/>
    <s v="Home Care"/>
    <n v="7.2"/>
    <n v="3.6"/>
    <n v="148"/>
    <n v="1065.5999999999999"/>
    <n v="0.1171"/>
    <n v="124.78"/>
    <n v="940.82"/>
    <n v="532.79999999999995"/>
    <n v="408.02"/>
    <n v="0"/>
    <n v="0"/>
    <n v="0"/>
    <x v="5372"/>
  </r>
  <r>
    <s v="ORD-20245808"/>
    <d v="2024-02-15T00:00:00"/>
    <s v="CUST-1029"/>
    <s v="Summit Stores"/>
    <x v="0"/>
    <x v="1"/>
    <s v="SP-01"/>
    <s v="Sarah Jenkins"/>
    <s v="PROD-203"/>
    <x v="0"/>
    <s v="Home Care"/>
    <n v="5.8"/>
    <n v="2.7"/>
    <n v="46"/>
    <n v="266.8"/>
    <n v="9.1999999999999998E-3"/>
    <n v="2.4500000000000002"/>
    <n v="264.35000000000002"/>
    <n v="124.2"/>
    <n v="140.15"/>
    <n v="0"/>
    <n v="0"/>
    <n v="0"/>
    <x v="5373"/>
  </r>
  <r>
    <s v="ORD-20245809"/>
    <d v="2024-09-26T00:00:00"/>
    <s v="CUST-1086"/>
    <s v="Crest Express"/>
    <x v="3"/>
    <x v="3"/>
    <s v="SP-04"/>
    <s v="David Mueller"/>
    <s v="PROD-304"/>
    <x v="8"/>
    <s v="Food &amp; Beverage"/>
    <n v="4.2"/>
    <n v="2.8"/>
    <n v="31"/>
    <n v="130.19999999999999"/>
    <n v="1.46E-2"/>
    <n v="1.9"/>
    <n v="128.30000000000001"/>
    <n v="86.8"/>
    <n v="41.5"/>
    <n v="0"/>
    <n v="0"/>
    <n v="0"/>
    <x v="5374"/>
  </r>
  <r>
    <s v="ORD-20245810"/>
    <d v="2025-03-26T00:00:00"/>
    <s v="CUST-1083"/>
    <s v="Crest Distributors"/>
    <x v="0"/>
    <x v="3"/>
    <s v="SP-02"/>
    <s v="Michael Chang"/>
    <s v="PROD-102"/>
    <x v="15"/>
    <s v="Personal Care"/>
    <n v="6.2"/>
    <n v="1.9"/>
    <n v="130"/>
    <n v="806"/>
    <n v="1.6899999999999998E-2"/>
    <n v="13.62"/>
    <n v="792.38"/>
    <n v="247"/>
    <n v="545.38"/>
    <n v="0"/>
    <n v="0"/>
    <n v="0"/>
    <x v="5375"/>
  </r>
  <r>
    <s v="ORD-20245811"/>
    <d v="2025-04-21T00:00:00"/>
    <s v="CUST-1093"/>
    <s v="Crown Stores"/>
    <x v="4"/>
    <x v="4"/>
    <s v="SP-07"/>
    <s v="Carlos Mendez"/>
    <s v="PROD-102"/>
    <x v="15"/>
    <s v="Personal Care"/>
    <n v="6.2"/>
    <n v="1.9"/>
    <n v="176"/>
    <n v="1091.2"/>
    <n v="0.11169999999999999"/>
    <n v="121.89"/>
    <n v="969.31"/>
    <n v="334.4"/>
    <n v="634.91"/>
    <n v="0"/>
    <n v="0"/>
    <n v="0"/>
    <x v="5376"/>
  </r>
  <r>
    <s v="ORD-20245812"/>
    <d v="2024-09-26T00:00:00"/>
    <s v="CUST-1044"/>
    <s v="Vanguard Wholesale"/>
    <x v="4"/>
    <x v="1"/>
    <s v="SP-07"/>
    <s v="Carlos Mendez"/>
    <s v="PROD-103"/>
    <x v="13"/>
    <s v="Personal Care"/>
    <n v="4.8"/>
    <n v="1.4"/>
    <n v="5"/>
    <n v="24"/>
    <n v="8.0000000000000002E-3"/>
    <n v="0.19"/>
    <n v="23.81"/>
    <n v="7"/>
    <n v="16.809999999999999"/>
    <n v="0"/>
    <n v="0"/>
    <n v="0"/>
    <x v="5377"/>
  </r>
  <r>
    <s v="ORD-20245813"/>
    <d v="2024-08-19T00:00:00"/>
    <s v="CUST-1090"/>
    <s v="Crown Mart"/>
    <x v="0"/>
    <x v="3"/>
    <s v="SP-02"/>
    <s v="Michael Chang"/>
    <s v="PROD-105"/>
    <x v="1"/>
    <s v="Personal Care"/>
    <n v="14.5"/>
    <n v="4.2"/>
    <n v="174"/>
    <n v="2523"/>
    <n v="3.3599999999999998E-2"/>
    <n v="84.77"/>
    <n v="2438.23"/>
    <n v="730.8"/>
    <n v="1707.43"/>
    <n v="0"/>
    <n v="0"/>
    <n v="0"/>
    <x v="5378"/>
  </r>
  <r>
    <s v="ORD-20245814"/>
    <d v="2026-05-07T00:00:00"/>
    <s v="CUST-1033"/>
    <s v="Prime Supermarkets"/>
    <x v="0"/>
    <x v="2"/>
    <s v="SP-01"/>
    <s v="Sarah Jenkins"/>
    <s v="PROD-401"/>
    <x v="3"/>
    <s v="Household Essentials"/>
    <n v="10.5"/>
    <n v="7.5"/>
    <n v="28"/>
    <n v="294"/>
    <n v="0.1166"/>
    <n v="34.28"/>
    <n v="259.72000000000003"/>
    <n v="210"/>
    <n v="49.72"/>
    <n v="0"/>
    <n v="0"/>
    <n v="0"/>
    <x v="3497"/>
  </r>
  <r>
    <s v="ORD-20245815"/>
    <d v="2024-10-02T00:00:00"/>
    <s v="CUST-1036"/>
    <s v="Prime Wholesale"/>
    <x v="0"/>
    <x v="2"/>
    <s v="SP-02"/>
    <s v="Michael Chang"/>
    <s v="PROD-204"/>
    <x v="12"/>
    <s v="Home Care"/>
    <n v="7.2"/>
    <n v="3.6"/>
    <n v="6"/>
    <n v="43.2"/>
    <n v="0.13289999999999999"/>
    <n v="5.74"/>
    <n v="37.46"/>
    <n v="21.6"/>
    <n v="15.86"/>
    <n v="0"/>
    <n v="0"/>
    <n v="0"/>
    <x v="1859"/>
  </r>
  <r>
    <s v="ORD-20245816"/>
    <d v="2025-07-31T00:00:00"/>
    <s v="CUST-1097"/>
    <s v="Atlas Supermarkets"/>
    <x v="0"/>
    <x v="1"/>
    <s v="SP-01"/>
    <s v="Sarah Jenkins"/>
    <s v="PROD-101"/>
    <x v="9"/>
    <s v="Personal Care"/>
    <n v="8.5"/>
    <n v="2.8"/>
    <n v="25"/>
    <n v="212.5"/>
    <n v="6.1000000000000004E-3"/>
    <n v="1.3"/>
    <n v="211.2"/>
    <n v="70"/>
    <n v="141.19999999999999"/>
    <n v="0"/>
    <n v="0"/>
    <n v="0"/>
    <x v="5379"/>
  </r>
  <r>
    <s v="ORD-20245817"/>
    <d v="2024-03-04T00:00:00"/>
    <s v="CUST-1091"/>
    <s v="Crown Distributors"/>
    <x v="1"/>
    <x v="2"/>
    <s v="SP-08"/>
    <s v="Tariq Al-Mansoor"/>
    <s v="PROD-104"/>
    <x v="6"/>
    <s v="Personal Care"/>
    <n v="9.9"/>
    <n v="3.1"/>
    <n v="39"/>
    <n v="386.1"/>
    <n v="0.42359999999999998"/>
    <n v="163.55000000000001"/>
    <n v="222.55"/>
    <n v="120.9"/>
    <n v="101.65"/>
    <n v="0"/>
    <n v="0"/>
    <n v="0"/>
    <x v="5380"/>
  </r>
  <r>
    <s v="ORD-20245818"/>
    <d v="2024-06-03T00:00:00"/>
    <s v="CUST-1059"/>
    <s v="Pioneer Distributors"/>
    <x v="4"/>
    <x v="1"/>
    <s v="SP-07"/>
    <s v="Carlos Mendez"/>
    <s v="PROD-105"/>
    <x v="1"/>
    <s v="Personal Care"/>
    <n v="14.5"/>
    <n v="4.2"/>
    <n v="32"/>
    <n v="464"/>
    <n v="2.29E-2"/>
    <n v="10.63"/>
    <n v="453.37"/>
    <n v="134.4"/>
    <n v="318.97000000000003"/>
    <n v="0"/>
    <n v="0"/>
    <n v="0"/>
    <x v="5381"/>
  </r>
  <r>
    <s v="ORD-20245819"/>
    <d v="2026-02-09T00:00:00"/>
    <s v="CUST-1069"/>
    <s v="Sterling Stores"/>
    <x v="3"/>
    <x v="0"/>
    <s v="SP-03"/>
    <s v="Elena Rostova"/>
    <s v="PROD-201"/>
    <x v="14"/>
    <s v="Home Care"/>
    <n v="12"/>
    <n v="6.5"/>
    <n v="25"/>
    <n v="300"/>
    <n v="3.61E-2"/>
    <n v="10.83"/>
    <n v="289.17"/>
    <n v="162.5"/>
    <n v="126.67"/>
    <n v="0"/>
    <n v="0"/>
    <n v="0"/>
    <x v="5382"/>
  </r>
  <r>
    <s v="ORD-20245820"/>
    <d v="2025-12-14T00:00:00"/>
    <s v="CUST-1056"/>
    <s v="Pioneer Retail"/>
    <x v="1"/>
    <x v="2"/>
    <s v="SP-08"/>
    <s v="Tariq Al-Mansoor"/>
    <s v="PROD-202"/>
    <x v="4"/>
    <s v="Home Care"/>
    <n v="4.5"/>
    <n v="2.1"/>
    <n v="10"/>
    <n v="45"/>
    <n v="0.14269999999999999"/>
    <n v="6.42"/>
    <n v="38.58"/>
    <n v="21"/>
    <n v="17.579999999999998"/>
    <n v="0"/>
    <n v="0"/>
    <n v="0"/>
    <x v="5383"/>
  </r>
  <r>
    <s v="ORD-20245821"/>
    <d v="2025-11-14T00:00:00"/>
    <s v="CUST-1011"/>
    <s v="Apex Distributors"/>
    <x v="0"/>
    <x v="1"/>
    <s v="SP-01"/>
    <s v="Sarah Jenkins"/>
    <s v="PROD-302"/>
    <x v="7"/>
    <s v="Food &amp; Beverage"/>
    <n v="3.8"/>
    <n v="2.6"/>
    <n v="6"/>
    <n v="22.8"/>
    <n v="9.1999999999999998E-3"/>
    <n v="0.21"/>
    <n v="22.59"/>
    <n v="15.6"/>
    <n v="6.99"/>
    <n v="0"/>
    <n v="0"/>
    <n v="0"/>
    <x v="5384"/>
  </r>
  <r>
    <s v="ORD-20245822"/>
    <d v="2024-04-09T00:00:00"/>
    <s v="CUST-1076"/>
    <s v="Beacon Wholesale"/>
    <x v="0"/>
    <x v="1"/>
    <s v="SP-01"/>
    <s v="Sarah Jenkins"/>
    <s v="PROD-403"/>
    <x v="11"/>
    <s v="Household Essentials"/>
    <n v="5.5"/>
    <n v="3.8"/>
    <n v="8"/>
    <n v="44"/>
    <n v="4.3900000000000002E-2"/>
    <n v="1.93"/>
    <n v="42.07"/>
    <n v="30.4"/>
    <n v="11.67"/>
    <n v="0"/>
    <n v="0"/>
    <n v="0"/>
    <x v="3372"/>
  </r>
  <r>
    <s v="ORD-20245823"/>
    <d v="2024-03-28T00:00:00"/>
    <s v="CUST-1005"/>
    <s v="Metro Stores"/>
    <x v="0"/>
    <x v="0"/>
    <s v="SP-02"/>
    <s v="Michael Chang"/>
    <s v="PROD-104"/>
    <x v="6"/>
    <s v="Personal Care"/>
    <n v="9.9"/>
    <n v="3.1"/>
    <n v="540"/>
    <n v="5346"/>
    <n v="6.5600000000000006E-2"/>
    <n v="350.7"/>
    <n v="4995.3"/>
    <n v="1674"/>
    <n v="3321.3"/>
    <n v="0"/>
    <n v="0"/>
    <n v="0"/>
    <x v="5385"/>
  </r>
  <r>
    <s v="ORD-20245824"/>
    <d v="2025-11-15T00:00:00"/>
    <s v="CUST-1052"/>
    <s v="Horizon Wholesale"/>
    <x v="4"/>
    <x v="3"/>
    <s v="SP-07"/>
    <s v="Carlos Mendez"/>
    <s v="PROD-404"/>
    <x v="16"/>
    <s v="Household Essentials"/>
    <n v="4.9000000000000004"/>
    <n v="3.1"/>
    <n v="85"/>
    <n v="416.5"/>
    <n v="2.5600000000000001E-2"/>
    <n v="10.66"/>
    <n v="405.84"/>
    <n v="263.5"/>
    <n v="142.34"/>
    <n v="0"/>
    <n v="0"/>
    <n v="0"/>
    <x v="3682"/>
  </r>
  <r>
    <s v="ORD-20245825"/>
    <d v="2024-12-18T00:00:00"/>
    <s v="CUST-1032"/>
    <s v="Prime Retail"/>
    <x v="0"/>
    <x v="1"/>
    <s v="SP-02"/>
    <s v="Michael Chang"/>
    <s v="PROD-104"/>
    <x v="6"/>
    <s v="Personal Care"/>
    <n v="9.9"/>
    <n v="3.1"/>
    <n v="1"/>
    <n v="9.9"/>
    <n v="1.8800000000000001E-2"/>
    <n v="0.19"/>
    <n v="9.7100000000000009"/>
    <n v="3.1"/>
    <n v="6.61"/>
    <n v="1"/>
    <n v="9.7100000000000009"/>
    <n v="3.6"/>
    <x v="5386"/>
  </r>
  <r>
    <s v="ORD-20245826"/>
    <d v="2026-04-07T00:00:00"/>
    <s v="CUST-1011"/>
    <s v="Apex Distributors"/>
    <x v="0"/>
    <x v="1"/>
    <s v="SP-02"/>
    <s v="Michael Chang"/>
    <s v="PROD-304"/>
    <x v="8"/>
    <s v="Food &amp; Beverage"/>
    <n v="4.2"/>
    <n v="2.8"/>
    <n v="6"/>
    <n v="25.2"/>
    <n v="8.8000000000000005E-3"/>
    <n v="0.22"/>
    <n v="24.98"/>
    <n v="16.8"/>
    <n v="8.18"/>
    <n v="0"/>
    <n v="0"/>
    <n v="0"/>
    <x v="5387"/>
  </r>
  <r>
    <s v="ORD-20245827"/>
    <d v="2025-07-08T00:00:00"/>
    <s v="CUST-1115"/>
    <s v="Titan Distributors"/>
    <x v="2"/>
    <x v="1"/>
    <s v="SP-06"/>
    <s v="Priya Sharma"/>
    <s v="PROD-303"/>
    <x v="5"/>
    <s v="Food &amp; Beverage"/>
    <n v="11"/>
    <n v="6.8"/>
    <n v="21"/>
    <n v="231"/>
    <n v="5.5999999999999999E-3"/>
    <n v="1.29"/>
    <n v="229.71"/>
    <n v="142.80000000000001"/>
    <n v="86.91"/>
    <n v="0"/>
    <n v="0"/>
    <n v="0"/>
    <x v="5388"/>
  </r>
  <r>
    <s v="ORD-20245828"/>
    <d v="2025-02-27T00:00:00"/>
    <s v="CUST-1079"/>
    <s v="Beacon Direct"/>
    <x v="0"/>
    <x v="4"/>
    <s v="SP-02"/>
    <s v="Michael Chang"/>
    <s v="PROD-203"/>
    <x v="0"/>
    <s v="Home Care"/>
    <n v="5.8"/>
    <n v="2.7"/>
    <n v="119"/>
    <n v="690.2"/>
    <n v="0.46810000000000002"/>
    <n v="323.08"/>
    <n v="367.12"/>
    <n v="321.3"/>
    <n v="45.82"/>
    <n v="0"/>
    <n v="0"/>
    <n v="0"/>
    <x v="1440"/>
  </r>
  <r>
    <s v="ORD-20245829"/>
    <d v="2026-02-13T00:00:00"/>
    <s v="CUST-1083"/>
    <s v="Crest Distributors"/>
    <x v="0"/>
    <x v="3"/>
    <s v="SP-01"/>
    <s v="Sarah Jenkins"/>
    <s v="PROD-105"/>
    <x v="1"/>
    <s v="Personal Care"/>
    <n v="14.5"/>
    <n v="4.2"/>
    <n v="137"/>
    <n v="1986.5"/>
    <n v="2.1399999999999999E-2"/>
    <n v="42.51"/>
    <n v="1943.99"/>
    <n v="575.4"/>
    <n v="1368.59"/>
    <n v="0"/>
    <n v="0"/>
    <n v="0"/>
    <x v="5389"/>
  </r>
  <r>
    <s v="ORD-20245830"/>
    <d v="2025-08-26T00:00:00"/>
    <s v="CUST-1018"/>
    <s v="Global Mart"/>
    <x v="0"/>
    <x v="3"/>
    <s v="SP-02"/>
    <s v="Michael Chang"/>
    <s v="PROD-402"/>
    <x v="10"/>
    <s v="Household Essentials"/>
    <n v="6"/>
    <n v="4.2"/>
    <n v="75"/>
    <n v="450"/>
    <n v="8.0000000000000002E-3"/>
    <n v="3.6"/>
    <n v="446.4"/>
    <n v="315"/>
    <n v="131.4"/>
    <n v="21"/>
    <n v="124.99"/>
    <n v="98.7"/>
    <x v="3273"/>
  </r>
  <r>
    <s v="ORD-20245831"/>
    <d v="2024-08-20T00:00:00"/>
    <s v="CUST-1098"/>
    <s v="Atlas Mart"/>
    <x v="2"/>
    <x v="2"/>
    <s v="SP-05"/>
    <s v="Kenji Sato"/>
    <s v="PROD-104"/>
    <x v="6"/>
    <s v="Personal Care"/>
    <n v="9.9"/>
    <n v="3.1"/>
    <n v="43"/>
    <n v="425.7"/>
    <n v="7.1199999999999999E-2"/>
    <n v="30.31"/>
    <n v="395.39"/>
    <n v="133.30000000000001"/>
    <n v="262.08999999999997"/>
    <n v="0"/>
    <n v="0"/>
    <n v="0"/>
    <x v="5390"/>
  </r>
  <r>
    <s v="ORD-20245832"/>
    <d v="2025-07-20T00:00:00"/>
    <s v="CUST-1047"/>
    <s v="Vanguard Direct"/>
    <x v="2"/>
    <x v="1"/>
    <s v="SP-06"/>
    <s v="Priya Sharma"/>
    <s v="PROD-202"/>
    <x v="4"/>
    <s v="Home Care"/>
    <n v="4.5"/>
    <n v="2.1"/>
    <n v="42"/>
    <n v="189"/>
    <n v="6.7000000000000002E-3"/>
    <n v="1.27"/>
    <n v="187.73"/>
    <n v="88.2"/>
    <n v="99.53"/>
    <n v="0"/>
    <n v="0"/>
    <n v="0"/>
    <x v="5391"/>
  </r>
  <r>
    <s v="ORD-20245833"/>
    <d v="2024-03-03T00:00:00"/>
    <s v="CUST-1001"/>
    <s v="Metro Supermarkets"/>
    <x v="2"/>
    <x v="4"/>
    <s v="SP-06"/>
    <s v="Priya Sharma"/>
    <s v="PROD-303"/>
    <x v="5"/>
    <s v="Food &amp; Beverage"/>
    <n v="11"/>
    <n v="6.8"/>
    <n v="444"/>
    <n v="4884"/>
    <n v="0.15720000000000001"/>
    <n v="767.76"/>
    <n v="4116.24"/>
    <n v="3019.2"/>
    <n v="1097.04"/>
    <n v="0"/>
    <n v="0"/>
    <n v="0"/>
    <x v="5392"/>
  </r>
  <r>
    <s v="ORD-20245834"/>
    <d v="2026-05-10T00:00:00"/>
    <s v="CUST-1022"/>
    <s v="Global Express"/>
    <x v="0"/>
    <x v="4"/>
    <s v="SP-01"/>
    <s v="Sarah Jenkins"/>
    <s v="PROD-101"/>
    <x v="9"/>
    <s v="Personal Care"/>
    <n v="8.5"/>
    <n v="2.8"/>
    <n v="213"/>
    <n v="1810.5"/>
    <n v="0.16819999999999999"/>
    <n v="304.52999999999997"/>
    <n v="1505.97"/>
    <n v="596.4"/>
    <n v="909.57"/>
    <n v="0"/>
    <n v="0"/>
    <n v="0"/>
    <x v="5393"/>
  </r>
  <r>
    <s v="ORD-20245835"/>
    <d v="2025-01-31T00:00:00"/>
    <s v="CUST-1077"/>
    <s v="Beacon Stores"/>
    <x v="1"/>
    <x v="3"/>
    <s v="SP-08"/>
    <s v="Tariq Al-Mansoor"/>
    <s v="PROD-105"/>
    <x v="1"/>
    <s v="Personal Care"/>
    <n v="14.5"/>
    <n v="4.2"/>
    <n v="59"/>
    <n v="855.5"/>
    <n v="5.1799999999999999E-2"/>
    <n v="44.31"/>
    <n v="811.19"/>
    <n v="247.8"/>
    <n v="563.39"/>
    <n v="0"/>
    <n v="0"/>
    <n v="0"/>
    <x v="5394"/>
  </r>
  <r>
    <s v="ORD-20245836"/>
    <d v="2026-04-18T00:00:00"/>
    <s v="CUST-1036"/>
    <s v="Prime Wholesale"/>
    <x v="0"/>
    <x v="2"/>
    <s v="SP-01"/>
    <s v="Sarah Jenkins"/>
    <s v="PROD-202"/>
    <x v="4"/>
    <s v="Home Care"/>
    <n v="4.5"/>
    <n v="2.1"/>
    <n v="39"/>
    <n v="175.5"/>
    <n v="0.2235"/>
    <n v="39.22"/>
    <n v="136.28"/>
    <n v="81.900000000000006"/>
    <n v="54.38"/>
    <n v="0"/>
    <n v="0"/>
    <n v="0"/>
    <x v="5395"/>
  </r>
  <r>
    <s v="ORD-20245837"/>
    <d v="2025-06-19T00:00:00"/>
    <s v="CUST-1072"/>
    <s v="Beacon Retail"/>
    <x v="0"/>
    <x v="3"/>
    <s v="SP-02"/>
    <s v="Michael Chang"/>
    <s v="PROD-304"/>
    <x v="8"/>
    <s v="Food &amp; Beverage"/>
    <n v="4.2"/>
    <n v="2.8"/>
    <n v="42"/>
    <n v="176.4"/>
    <n v="1.6999999999999999E-3"/>
    <n v="0.3"/>
    <n v="176.1"/>
    <n v="117.6"/>
    <n v="58.5"/>
    <n v="0"/>
    <n v="0"/>
    <n v="0"/>
    <x v="5396"/>
  </r>
  <r>
    <s v="ORD-20245838"/>
    <d v="2025-03-04T00:00:00"/>
    <s v="CUST-1119"/>
    <s v="Titan Direct"/>
    <x v="2"/>
    <x v="3"/>
    <s v="SP-05"/>
    <s v="Kenji Sato"/>
    <s v="PROD-203"/>
    <x v="0"/>
    <s v="Home Care"/>
    <n v="5.8"/>
    <n v="2.7"/>
    <n v="26"/>
    <n v="150.80000000000001"/>
    <n v="1.1299999999999999E-2"/>
    <n v="1.7"/>
    <n v="149.1"/>
    <n v="70.2"/>
    <n v="78.900000000000006"/>
    <n v="0"/>
    <n v="0"/>
    <n v="0"/>
    <x v="5397"/>
  </r>
  <r>
    <s v="ORD-20245839"/>
    <d v="2025-07-02T00:00:00"/>
    <s v="CUST-1113"/>
    <s v="Titan Supermarkets"/>
    <x v="1"/>
    <x v="1"/>
    <s v="SP-08"/>
    <s v="Tariq Al-Mansoor"/>
    <s v="PROD-201"/>
    <x v="14"/>
    <s v="Home Care"/>
    <n v="12"/>
    <n v="6.5"/>
    <n v="220"/>
    <n v="2640"/>
    <n v="2.0799999999999999E-2"/>
    <n v="54.91"/>
    <n v="2585.09"/>
    <n v="1430"/>
    <n v="1155.0899999999999"/>
    <n v="0"/>
    <n v="0"/>
    <n v="0"/>
    <x v="5398"/>
  </r>
  <r>
    <s v="ORD-20245840"/>
    <d v="2025-12-04T00:00:00"/>
    <s v="CUST-1037"/>
    <s v="Prime Stores"/>
    <x v="2"/>
    <x v="4"/>
    <s v="SP-05"/>
    <s v="Kenji Sato"/>
    <s v="PROD-102"/>
    <x v="15"/>
    <s v="Personal Care"/>
    <n v="6.2"/>
    <n v="1.9"/>
    <n v="335"/>
    <n v="2077"/>
    <n v="9.3200000000000005E-2"/>
    <n v="193.58"/>
    <n v="1883.42"/>
    <n v="636.5"/>
    <n v="1246.92"/>
    <n v="0"/>
    <n v="0"/>
    <n v="0"/>
    <x v="5399"/>
  </r>
  <r>
    <s v="ORD-20245841"/>
    <d v="2026-06-06T00:00:00"/>
    <s v="CUST-1011"/>
    <s v="Apex Distributors"/>
    <x v="0"/>
    <x v="1"/>
    <s v="SP-01"/>
    <s v="Sarah Jenkins"/>
    <s v="PROD-104"/>
    <x v="6"/>
    <s v="Personal Care"/>
    <n v="9.9"/>
    <n v="3.1"/>
    <n v="30"/>
    <n v="297"/>
    <n v="1.7100000000000001E-2"/>
    <n v="5.08"/>
    <n v="291.92"/>
    <n v="93"/>
    <n v="198.92"/>
    <n v="0"/>
    <n v="0"/>
    <n v="0"/>
    <x v="5400"/>
  </r>
  <r>
    <s v="ORD-20245842"/>
    <d v="2026-08-16T00:00:00"/>
    <s v="CUST-1076"/>
    <s v="Beacon Wholesale"/>
    <x v="0"/>
    <x v="1"/>
    <s v="SP-02"/>
    <s v="Michael Chang"/>
    <s v="PROD-303"/>
    <x v="5"/>
    <s v="Food &amp; Beverage"/>
    <n v="11"/>
    <n v="6.8"/>
    <n v="19"/>
    <n v="209"/>
    <n v="2.3999999999999998E-3"/>
    <n v="0.5"/>
    <n v="208.5"/>
    <n v="129.19999999999999"/>
    <n v="79.3"/>
    <n v="0"/>
    <n v="0"/>
    <n v="0"/>
    <x v="383"/>
  </r>
  <r>
    <s v="ORD-20245843"/>
    <d v="2025-05-01T00:00:00"/>
    <s v="CUST-1016"/>
    <s v="Global Retail"/>
    <x v="0"/>
    <x v="0"/>
    <s v="SP-01"/>
    <s v="Sarah Jenkins"/>
    <s v="PROD-301"/>
    <x v="2"/>
    <s v="Food &amp; Beverage"/>
    <n v="5"/>
    <n v="3.2"/>
    <n v="75"/>
    <n v="375"/>
    <n v="1.1299999999999999E-2"/>
    <n v="4.24"/>
    <n v="370.76"/>
    <n v="240"/>
    <n v="130.76"/>
    <n v="0"/>
    <n v="0"/>
    <n v="0"/>
    <x v="5401"/>
  </r>
  <r>
    <s v="ORD-20245844"/>
    <d v="2025-08-09T00:00:00"/>
    <s v="CUST-1039"/>
    <s v="Prime Direct"/>
    <x v="3"/>
    <x v="3"/>
    <s v="SP-03"/>
    <s v="Elena Rostova"/>
    <s v="PROD-103"/>
    <x v="13"/>
    <s v="Personal Care"/>
    <n v="4.8"/>
    <n v="1.4"/>
    <n v="238"/>
    <n v="1142.4000000000001"/>
    <n v="1.09E-2"/>
    <n v="12.45"/>
    <n v="1129.95"/>
    <n v="333.2"/>
    <n v="796.75"/>
    <n v="0"/>
    <n v="0"/>
    <n v="0"/>
    <x v="5402"/>
  </r>
  <r>
    <s v="ORD-20245845"/>
    <d v="2026-06-21T00:00:00"/>
    <s v="CUST-1020"/>
    <s v="Global Wholesale"/>
    <x v="0"/>
    <x v="1"/>
    <s v="SP-02"/>
    <s v="Michael Chang"/>
    <s v="PROD-302"/>
    <x v="7"/>
    <s v="Food &amp; Beverage"/>
    <n v="3.8"/>
    <n v="2.6"/>
    <n v="2"/>
    <n v="7.6"/>
    <n v="1.0999999999999999E-2"/>
    <n v="0.08"/>
    <n v="7.52"/>
    <n v="5.2"/>
    <n v="2.3199999999999998"/>
    <n v="0"/>
    <n v="0"/>
    <n v="0"/>
    <x v="5403"/>
  </r>
  <r>
    <s v="ORD-20245846"/>
    <d v="2024-08-29T00:00:00"/>
    <s v="CUST-1117"/>
    <s v="Titan Stores"/>
    <x v="0"/>
    <x v="4"/>
    <s v="SP-01"/>
    <s v="Sarah Jenkins"/>
    <s v="PROD-302"/>
    <x v="7"/>
    <s v="Food &amp; Beverage"/>
    <n v="3.8"/>
    <n v="2.6"/>
    <n v="357"/>
    <n v="1356.6"/>
    <n v="2.75E-2"/>
    <n v="37.31"/>
    <n v="1319.29"/>
    <n v="928.2"/>
    <n v="391.09"/>
    <n v="0"/>
    <n v="0"/>
    <n v="0"/>
    <x v="5404"/>
  </r>
  <r>
    <s v="ORD-20245847"/>
    <d v="2025-05-02T00:00:00"/>
    <s v="CUST-1035"/>
    <s v="Prime Distributors"/>
    <x v="2"/>
    <x v="3"/>
    <s v="SP-05"/>
    <s v="Kenji Sato"/>
    <s v="PROD-301"/>
    <x v="2"/>
    <s v="Food &amp; Beverage"/>
    <n v="5"/>
    <n v="3.2"/>
    <n v="66"/>
    <n v="330"/>
    <n v="3.6900000000000002E-2"/>
    <n v="12.18"/>
    <n v="317.82"/>
    <n v="211.2"/>
    <n v="106.62"/>
    <n v="0"/>
    <n v="0"/>
    <n v="0"/>
    <x v="5405"/>
  </r>
  <r>
    <s v="ORD-20245848"/>
    <d v="2024-11-02T00:00:00"/>
    <s v="CUST-1114"/>
    <s v="Titan Mart"/>
    <x v="4"/>
    <x v="4"/>
    <s v="SP-07"/>
    <s v="Carlos Mendez"/>
    <s v="PROD-104"/>
    <x v="6"/>
    <s v="Personal Care"/>
    <n v="9.9"/>
    <n v="3.1"/>
    <n v="60"/>
    <n v="594"/>
    <n v="3.7199999999999997E-2"/>
    <n v="22.1"/>
    <n v="571.9"/>
    <n v="186"/>
    <n v="385.9"/>
    <n v="0"/>
    <n v="0"/>
    <n v="0"/>
    <x v="5406"/>
  </r>
  <r>
    <s v="ORD-20245849"/>
    <d v="2024-03-21T00:00:00"/>
    <s v="CUST-1076"/>
    <s v="Beacon Wholesale"/>
    <x v="0"/>
    <x v="1"/>
    <s v="SP-01"/>
    <s v="Sarah Jenkins"/>
    <s v="PROD-304"/>
    <x v="8"/>
    <s v="Food &amp; Beverage"/>
    <n v="4.2"/>
    <n v="2.8"/>
    <n v="4"/>
    <n v="16.8"/>
    <n v="2.3E-3"/>
    <n v="0.04"/>
    <n v="16.760000000000002"/>
    <n v="11.2"/>
    <n v="5.56"/>
    <n v="0"/>
    <n v="0"/>
    <n v="0"/>
    <x v="5407"/>
  </r>
  <r>
    <s v="ORD-20245850"/>
    <d v="2025-02-08T00:00:00"/>
    <s v="CUST-1067"/>
    <s v="Sterling Distributors"/>
    <x v="1"/>
    <x v="1"/>
    <s v="SP-08"/>
    <s v="Tariq Al-Mansoor"/>
    <s v="PROD-301"/>
    <x v="2"/>
    <s v="Food &amp; Beverage"/>
    <n v="5"/>
    <n v="3.2"/>
    <n v="23"/>
    <n v="115"/>
    <n v="8.6999999999999994E-3"/>
    <n v="1"/>
    <n v="114"/>
    <n v="73.599999999999994"/>
    <n v="40.4"/>
    <n v="0"/>
    <n v="0"/>
    <n v="0"/>
    <x v="5408"/>
  </r>
  <r>
    <s v="ORD-20245851"/>
    <d v="2026-07-13T00:00:00"/>
    <s v="CUST-1019"/>
    <s v="Global Distributors"/>
    <x v="2"/>
    <x v="1"/>
    <s v="SP-06"/>
    <s v="Priya Sharma"/>
    <s v="PROD-301"/>
    <x v="2"/>
    <s v="Food &amp; Beverage"/>
    <n v="5"/>
    <n v="3.2"/>
    <n v="25"/>
    <n v="125"/>
    <n v="1.5699999999999999E-2"/>
    <n v="1.96"/>
    <n v="123.04"/>
    <n v="80"/>
    <n v="43.04"/>
    <n v="0"/>
    <n v="0"/>
    <n v="0"/>
    <x v="5409"/>
  </r>
  <r>
    <s v="ORD-20245852"/>
    <d v="2026-05-24T00:00:00"/>
    <s v="CUST-1063"/>
    <s v="Pioneer Direct"/>
    <x v="4"/>
    <x v="2"/>
    <s v="SP-07"/>
    <s v="Carlos Mendez"/>
    <s v="PROD-403"/>
    <x v="11"/>
    <s v="Household Essentials"/>
    <n v="5.5"/>
    <n v="3.8"/>
    <n v="8"/>
    <n v="44"/>
    <n v="0.43940000000000001"/>
    <n v="19.329999999999998"/>
    <n v="24.67"/>
    <n v="30.4"/>
    <n v="-5.73"/>
    <n v="1"/>
    <n v="3.08"/>
    <n v="4.3"/>
    <x v="5410"/>
  </r>
  <r>
    <s v="ORD-20245853"/>
    <d v="2026-01-01T00:00:00"/>
    <s v="CUST-1067"/>
    <s v="Sterling Distributors"/>
    <x v="1"/>
    <x v="1"/>
    <s v="SP-08"/>
    <s v="Tariq Al-Mansoor"/>
    <s v="PROD-402"/>
    <x v="10"/>
    <s v="Household Essentials"/>
    <n v="6"/>
    <n v="4.2"/>
    <n v="10"/>
    <n v="60"/>
    <n v="9.1999999999999998E-3"/>
    <n v="0.55000000000000004"/>
    <n v="59.45"/>
    <n v="42"/>
    <n v="17.45"/>
    <n v="0"/>
    <n v="0"/>
    <n v="0"/>
    <x v="5411"/>
  </r>
  <r>
    <s v="ORD-20245854"/>
    <d v="2024-02-05T00:00:00"/>
    <s v="CUST-1104"/>
    <s v="Omega Retail"/>
    <x v="0"/>
    <x v="3"/>
    <s v="SP-02"/>
    <s v="Michael Chang"/>
    <s v="PROD-404"/>
    <x v="16"/>
    <s v="Household Essentials"/>
    <n v="4.9000000000000004"/>
    <n v="3.1"/>
    <n v="36"/>
    <n v="176.4"/>
    <n v="9.7999999999999997E-3"/>
    <n v="1.73"/>
    <n v="174.67"/>
    <n v="111.6"/>
    <n v="63.07"/>
    <n v="0"/>
    <n v="0"/>
    <n v="0"/>
    <x v="5412"/>
  </r>
  <r>
    <s v="ORD-20245855"/>
    <d v="2025-05-29T00:00:00"/>
    <s v="CUST-1116"/>
    <s v="Titan Wholesale"/>
    <x v="3"/>
    <x v="1"/>
    <s v="SP-03"/>
    <s v="Elena Rostova"/>
    <s v="PROD-103"/>
    <x v="13"/>
    <s v="Personal Care"/>
    <n v="4.8"/>
    <n v="1.4"/>
    <n v="14"/>
    <n v="67.2"/>
    <n v="0.37840000000000001"/>
    <n v="25.43"/>
    <n v="41.77"/>
    <n v="19.600000000000001"/>
    <n v="22.17"/>
    <n v="0"/>
    <n v="0"/>
    <n v="0"/>
    <x v="5413"/>
  </r>
  <r>
    <s v="ORD-20245856"/>
    <d v="2025-08-07T00:00:00"/>
    <s v="CUST-1061"/>
    <s v="Pioneer Stores"/>
    <x v="0"/>
    <x v="3"/>
    <s v="SP-02"/>
    <s v="Michael Chang"/>
    <s v="PROD-102"/>
    <x v="15"/>
    <s v="Personal Care"/>
    <n v="6.2"/>
    <n v="1.9"/>
    <n v="44"/>
    <n v="272.8"/>
    <n v="1.8499999999999999E-2"/>
    <n v="5.05"/>
    <n v="267.75"/>
    <n v="83.6"/>
    <n v="184.15"/>
    <n v="0"/>
    <n v="0"/>
    <n v="0"/>
    <x v="5414"/>
  </r>
  <r>
    <s v="ORD-20245857"/>
    <d v="2026-07-11T00:00:00"/>
    <s v="CUST-1040"/>
    <s v="Vanguard Retail"/>
    <x v="4"/>
    <x v="4"/>
    <s v="SP-07"/>
    <s v="Carlos Mendez"/>
    <s v="PROD-102"/>
    <x v="15"/>
    <s v="Personal Care"/>
    <n v="6.2"/>
    <n v="1.9"/>
    <n v="213"/>
    <n v="1320.6"/>
    <n v="9.1800000000000007E-2"/>
    <n v="121.23"/>
    <n v="1199.3699999999999"/>
    <n v="404.7"/>
    <n v="794.67"/>
    <n v="0"/>
    <n v="0"/>
    <n v="0"/>
    <x v="5415"/>
  </r>
  <r>
    <s v="ORD-20245858"/>
    <d v="2025-06-13T00:00:00"/>
    <s v="CUST-1034"/>
    <s v="Prime Mart"/>
    <x v="0"/>
    <x v="0"/>
    <s v="SP-01"/>
    <s v="Sarah Jenkins"/>
    <s v="PROD-404"/>
    <x v="16"/>
    <s v="Household Essentials"/>
    <n v="4.9000000000000004"/>
    <n v="3.1"/>
    <n v="27"/>
    <n v="132.30000000000001"/>
    <n v="7.6499999999999999E-2"/>
    <n v="10.119999999999999"/>
    <n v="122.18"/>
    <n v="83.7"/>
    <n v="38.479999999999997"/>
    <n v="0"/>
    <n v="0"/>
    <n v="0"/>
    <x v="5416"/>
  </r>
  <r>
    <s v="ORD-20245859"/>
    <d v="2026-03-30T00:00:00"/>
    <s v="CUST-1109"/>
    <s v="Omega Stores"/>
    <x v="2"/>
    <x v="2"/>
    <s v="SP-06"/>
    <s v="Priya Sharma"/>
    <s v="PROD-304"/>
    <x v="8"/>
    <s v="Food &amp; Beverage"/>
    <n v="4.2"/>
    <n v="2.8"/>
    <n v="93"/>
    <n v="390.6"/>
    <n v="0.28110000000000002"/>
    <n v="109.8"/>
    <n v="280.8"/>
    <n v="260.39999999999998"/>
    <n v="20.399999999999999"/>
    <n v="0"/>
    <n v="0"/>
    <n v="0"/>
    <x v="5417"/>
  </r>
  <r>
    <s v="ORD-20245860"/>
    <d v="2025-08-08T00:00:00"/>
    <s v="CUST-1071"/>
    <s v="Sterling Direct"/>
    <x v="3"/>
    <x v="1"/>
    <s v="SP-03"/>
    <s v="Elena Rostova"/>
    <s v="PROD-201"/>
    <x v="14"/>
    <s v="Home Care"/>
    <n v="12"/>
    <n v="6.5"/>
    <n v="65"/>
    <n v="780"/>
    <n v="4.19E-2"/>
    <n v="32.68"/>
    <n v="747.32"/>
    <n v="422.5"/>
    <n v="324.82"/>
    <n v="0"/>
    <n v="0"/>
    <n v="0"/>
    <x v="5418"/>
  </r>
  <r>
    <s v="ORD-20245861"/>
    <d v="2025-11-24T00:00:00"/>
    <s v="CUST-1071"/>
    <s v="Sterling Direct"/>
    <x v="3"/>
    <x v="1"/>
    <s v="SP-03"/>
    <s v="Elena Rostova"/>
    <s v="PROD-105"/>
    <x v="1"/>
    <s v="Personal Care"/>
    <n v="14.5"/>
    <n v="4.2"/>
    <n v="2"/>
    <n v="29"/>
    <n v="0.40489999999999998"/>
    <n v="11.74"/>
    <n v="17.260000000000002"/>
    <n v="8.4"/>
    <n v="8.86"/>
    <n v="0"/>
    <n v="0"/>
    <n v="0"/>
    <x v="3439"/>
  </r>
  <r>
    <s v="ORD-20245862"/>
    <d v="2025-09-27T00:00:00"/>
    <s v="CUST-1047"/>
    <s v="Vanguard Direct"/>
    <x v="2"/>
    <x v="1"/>
    <s v="SP-06"/>
    <s v="Priya Sharma"/>
    <s v="PROD-202"/>
    <x v="4"/>
    <s v="Home Care"/>
    <n v="4.5"/>
    <n v="2.1"/>
    <n v="18"/>
    <n v="81"/>
    <n v="7.1999999999999998E-3"/>
    <n v="0.57999999999999996"/>
    <n v="80.42"/>
    <n v="37.799999999999997"/>
    <n v="42.62"/>
    <n v="0"/>
    <n v="0"/>
    <n v="0"/>
    <x v="5419"/>
  </r>
  <r>
    <s v="ORD-20245863"/>
    <d v="2024-05-30T00:00:00"/>
    <s v="CUST-1094"/>
    <s v="Crown Express"/>
    <x v="3"/>
    <x v="3"/>
    <s v="SP-03"/>
    <s v="Elena Rostova"/>
    <s v="PROD-301"/>
    <x v="2"/>
    <s v="Food &amp; Beverage"/>
    <n v="5"/>
    <n v="3.2"/>
    <n v="71"/>
    <n v="355"/>
    <n v="1.17E-2"/>
    <n v="4.1500000000000004"/>
    <n v="350.85"/>
    <n v="227.2"/>
    <n v="123.65"/>
    <n v="0"/>
    <n v="0"/>
    <n v="0"/>
    <x v="5420"/>
  </r>
  <r>
    <s v="ORD-20245864"/>
    <d v="2024-05-03T00:00:00"/>
    <s v="CUST-1063"/>
    <s v="Pioneer Direct"/>
    <x v="4"/>
    <x v="2"/>
    <s v="SP-07"/>
    <s v="Carlos Mendez"/>
    <s v="PROD-401"/>
    <x v="3"/>
    <s v="Household Essentials"/>
    <n v="10.5"/>
    <n v="7.5"/>
    <n v="15"/>
    <n v="157.5"/>
    <n v="0.1288"/>
    <n v="20.29"/>
    <n v="137.21"/>
    <n v="112.5"/>
    <n v="24.71"/>
    <n v="0"/>
    <n v="0"/>
    <n v="0"/>
    <x v="5421"/>
  </r>
  <r>
    <s v="ORD-20245865"/>
    <d v="2026-08-30T00:00:00"/>
    <s v="CUST-1062"/>
    <s v="Pioneer Express"/>
    <x v="0"/>
    <x v="1"/>
    <s v="SP-02"/>
    <s v="Michael Chang"/>
    <s v="PROD-401"/>
    <x v="3"/>
    <s v="Household Essentials"/>
    <n v="10.5"/>
    <n v="7.5"/>
    <n v="1"/>
    <n v="10.5"/>
    <n v="5.7000000000000002E-3"/>
    <n v="0.06"/>
    <n v="10.44"/>
    <n v="7.5"/>
    <n v="2.94"/>
    <n v="0"/>
    <n v="0"/>
    <n v="0"/>
    <x v="5422"/>
  </r>
  <r>
    <s v="ORD-20245866"/>
    <d v="2026-02-14T00:00:00"/>
    <s v="CUST-1059"/>
    <s v="Pioneer Distributors"/>
    <x v="4"/>
    <x v="1"/>
    <s v="SP-07"/>
    <s v="Carlos Mendez"/>
    <s v="PROD-301"/>
    <x v="2"/>
    <s v="Food &amp; Beverage"/>
    <n v="5"/>
    <n v="3.2"/>
    <n v="5"/>
    <n v="25"/>
    <n v="2.0000000000000001E-4"/>
    <n v="0"/>
    <n v="25"/>
    <n v="16"/>
    <n v="9"/>
    <n v="0"/>
    <n v="0"/>
    <n v="0"/>
    <x v="5423"/>
  </r>
  <r>
    <s v="ORD-20245867"/>
    <d v="2025-04-04T00:00:00"/>
    <s v="CUST-1050"/>
    <s v="Horizon Mart"/>
    <x v="0"/>
    <x v="4"/>
    <s v="SP-02"/>
    <s v="Michael Chang"/>
    <s v="PROD-204"/>
    <x v="12"/>
    <s v="Home Care"/>
    <n v="7.2"/>
    <n v="3.6"/>
    <n v="151"/>
    <n v="1087.2"/>
    <n v="0.1144"/>
    <n v="124.38"/>
    <n v="962.82"/>
    <n v="543.6"/>
    <n v="419.22"/>
    <n v="0"/>
    <n v="0"/>
    <n v="0"/>
    <x v="5424"/>
  </r>
  <r>
    <s v="ORD-20245868"/>
    <d v="2024-06-26T00:00:00"/>
    <s v="CUST-1035"/>
    <s v="Prime Distributors"/>
    <x v="2"/>
    <x v="3"/>
    <s v="SP-05"/>
    <s v="Kenji Sato"/>
    <s v="PROD-101"/>
    <x v="9"/>
    <s v="Personal Care"/>
    <n v="8.5"/>
    <n v="2.8"/>
    <n v="69"/>
    <n v="586.5"/>
    <n v="1.1999999999999999E-3"/>
    <n v="0.7"/>
    <n v="585.79999999999995"/>
    <n v="193.2"/>
    <n v="392.6"/>
    <n v="0"/>
    <n v="0"/>
    <n v="0"/>
    <x v="5425"/>
  </r>
  <r>
    <s v="ORD-20245869"/>
    <d v="2026-08-29T00:00:00"/>
    <s v="CUST-1052"/>
    <s v="Horizon Wholesale"/>
    <x v="4"/>
    <x v="3"/>
    <s v="SP-07"/>
    <s v="Carlos Mendez"/>
    <s v="PROD-303"/>
    <x v="5"/>
    <s v="Food &amp; Beverage"/>
    <n v="11"/>
    <n v="6.8"/>
    <n v="217"/>
    <n v="2387"/>
    <n v="1.7600000000000001E-2"/>
    <n v="42.01"/>
    <n v="2344.9899999999998"/>
    <n v="1475.6"/>
    <n v="869.39"/>
    <n v="0"/>
    <n v="0"/>
    <n v="0"/>
    <x v="5426"/>
  </r>
  <r>
    <s v="ORD-20245870"/>
    <d v="2024-06-20T00:00:00"/>
    <s v="CUST-1003"/>
    <s v="Metro Distributors"/>
    <x v="0"/>
    <x v="2"/>
    <s v="SP-01"/>
    <s v="Sarah Jenkins"/>
    <s v="PROD-103"/>
    <x v="13"/>
    <s v="Personal Care"/>
    <n v="4.8"/>
    <n v="1.4"/>
    <n v="8"/>
    <n v="38.4"/>
    <n v="0.25"/>
    <n v="9.6"/>
    <n v="28.8"/>
    <n v="11.2"/>
    <n v="17.600000000000001"/>
    <n v="0"/>
    <n v="0"/>
    <n v="0"/>
    <x v="5427"/>
  </r>
  <r>
    <s v="ORD-20245871"/>
    <d v="2024-08-04T00:00:00"/>
    <s v="CUST-1083"/>
    <s v="Crest Distributors"/>
    <x v="0"/>
    <x v="3"/>
    <s v="SP-01"/>
    <s v="Sarah Jenkins"/>
    <s v="PROD-105"/>
    <x v="1"/>
    <s v="Personal Care"/>
    <n v="14.5"/>
    <n v="4.2"/>
    <n v="27"/>
    <n v="391.5"/>
    <n v="3.3399999999999999E-2"/>
    <n v="13.08"/>
    <n v="378.42"/>
    <n v="113.4"/>
    <n v="265.02"/>
    <n v="0"/>
    <n v="0"/>
    <n v="0"/>
    <x v="5428"/>
  </r>
  <r>
    <s v="ORD-20245872"/>
    <d v="2026-04-07T00:00:00"/>
    <s v="CUST-1016"/>
    <s v="Global Retail"/>
    <x v="0"/>
    <x v="0"/>
    <s v="SP-02"/>
    <s v="Michael Chang"/>
    <s v="PROD-203"/>
    <x v="0"/>
    <s v="Home Care"/>
    <n v="5.8"/>
    <n v="2.7"/>
    <n v="139"/>
    <n v="806.2"/>
    <n v="1.34E-2"/>
    <n v="10.8"/>
    <n v="795.4"/>
    <n v="375.3"/>
    <n v="420.1"/>
    <n v="0"/>
    <n v="0"/>
    <n v="0"/>
    <x v="5429"/>
  </r>
  <r>
    <s v="ORD-20245873"/>
    <d v="2024-07-16T00:00:00"/>
    <s v="CUST-1082"/>
    <s v="Crest Mart"/>
    <x v="0"/>
    <x v="2"/>
    <s v="SP-02"/>
    <s v="Michael Chang"/>
    <s v="PROD-404"/>
    <x v="16"/>
    <s v="Household Essentials"/>
    <n v="4.9000000000000004"/>
    <n v="3.1"/>
    <n v="26"/>
    <n v="127.4"/>
    <n v="0.18720000000000001"/>
    <n v="23.85"/>
    <n v="103.55"/>
    <n v="80.599999999999994"/>
    <n v="22.95"/>
    <n v="20"/>
    <n v="79.650000000000006"/>
    <n v="72"/>
    <x v="5430"/>
  </r>
  <r>
    <s v="ORD-20245874"/>
    <d v="2024-05-09T00:00:00"/>
    <s v="CUST-1011"/>
    <s v="Apex Distributors"/>
    <x v="0"/>
    <x v="1"/>
    <s v="SP-01"/>
    <s v="Sarah Jenkins"/>
    <s v="PROD-402"/>
    <x v="10"/>
    <s v="Household Essentials"/>
    <n v="6"/>
    <n v="4.2"/>
    <n v="23"/>
    <n v="138"/>
    <n v="3.5000000000000001E-3"/>
    <n v="0.48"/>
    <n v="137.52000000000001"/>
    <n v="96.6"/>
    <n v="40.92"/>
    <n v="0"/>
    <n v="0"/>
    <n v="0"/>
    <x v="5431"/>
  </r>
  <r>
    <s v="ORD-20245875"/>
    <d v="2024-02-13T00:00:00"/>
    <s v="CUST-1093"/>
    <s v="Crown Stores"/>
    <x v="4"/>
    <x v="4"/>
    <s v="SP-07"/>
    <s v="Carlos Mendez"/>
    <s v="PROD-102"/>
    <x v="15"/>
    <s v="Personal Care"/>
    <n v="6.2"/>
    <n v="1.9"/>
    <n v="133"/>
    <n v="824.6"/>
    <n v="1.38E-2"/>
    <n v="11.38"/>
    <n v="813.22"/>
    <n v="252.7"/>
    <n v="560.52"/>
    <n v="0"/>
    <n v="0"/>
    <n v="0"/>
    <x v="5432"/>
  </r>
  <r>
    <s v="ORD-20245876"/>
    <d v="2025-03-09T00:00:00"/>
    <s v="CUST-1087"/>
    <s v="Crest Direct"/>
    <x v="2"/>
    <x v="3"/>
    <s v="SP-06"/>
    <s v="Priya Sharma"/>
    <s v="PROD-404"/>
    <x v="16"/>
    <s v="Household Essentials"/>
    <n v="4.9000000000000004"/>
    <n v="3.1"/>
    <n v="58"/>
    <n v="284.2"/>
    <n v="1E-3"/>
    <n v="0.28000000000000003"/>
    <n v="283.92"/>
    <n v="179.8"/>
    <n v="104.12"/>
    <n v="0"/>
    <n v="0"/>
    <n v="0"/>
    <x v="5433"/>
  </r>
  <r>
    <s v="ORD-20245877"/>
    <d v="2024-03-21T00:00:00"/>
    <s v="CUST-1080"/>
    <s v="Crest Retail"/>
    <x v="3"/>
    <x v="4"/>
    <s v="SP-03"/>
    <s v="Elena Rostova"/>
    <s v="PROD-303"/>
    <x v="5"/>
    <s v="Food &amp; Beverage"/>
    <n v="11"/>
    <n v="6.8"/>
    <n v="139"/>
    <n v="1529"/>
    <n v="0.20580000000000001"/>
    <n v="314.67"/>
    <n v="1214.33"/>
    <n v="945.2"/>
    <n v="269.13"/>
    <n v="0"/>
    <n v="0"/>
    <n v="0"/>
    <x v="5346"/>
  </r>
  <r>
    <s v="ORD-20245878"/>
    <d v="2025-11-30T00:00:00"/>
    <s v="CUST-1025"/>
    <s v="Summit Supermarkets"/>
    <x v="1"/>
    <x v="2"/>
    <s v="SP-08"/>
    <s v="Tariq Al-Mansoor"/>
    <s v="PROD-201"/>
    <x v="14"/>
    <s v="Home Care"/>
    <n v="12"/>
    <n v="6.5"/>
    <n v="69"/>
    <n v="828"/>
    <n v="0.23480000000000001"/>
    <n v="194.41"/>
    <n v="633.59"/>
    <n v="448.5"/>
    <n v="185.09"/>
    <n v="11"/>
    <n v="101.01"/>
    <n v="77"/>
    <x v="5434"/>
  </r>
  <r>
    <s v="ORD-20245879"/>
    <d v="2025-03-21T00:00:00"/>
    <s v="CUST-1104"/>
    <s v="Omega Retail"/>
    <x v="0"/>
    <x v="3"/>
    <s v="SP-02"/>
    <s v="Michael Chang"/>
    <s v="PROD-202"/>
    <x v="4"/>
    <s v="Home Care"/>
    <n v="4.5"/>
    <n v="2.1"/>
    <n v="71"/>
    <n v="319.5"/>
    <n v="2.2700000000000001E-2"/>
    <n v="7.25"/>
    <n v="312.25"/>
    <n v="149.1"/>
    <n v="163.15"/>
    <n v="0"/>
    <n v="0"/>
    <n v="0"/>
    <x v="5435"/>
  </r>
  <r>
    <s v="ORD-20245880"/>
    <d v="2024-07-25T00:00:00"/>
    <s v="CUST-1074"/>
    <s v="Beacon Mart"/>
    <x v="0"/>
    <x v="3"/>
    <s v="SP-01"/>
    <s v="Sarah Jenkins"/>
    <s v="PROD-302"/>
    <x v="7"/>
    <s v="Food &amp; Beverage"/>
    <n v="3.8"/>
    <n v="2.6"/>
    <n v="14"/>
    <n v="53.2"/>
    <n v="0.37659999999999999"/>
    <n v="20.04"/>
    <n v="33.159999999999997"/>
    <n v="36.4"/>
    <n v="-3.24"/>
    <n v="0"/>
    <n v="0"/>
    <n v="0"/>
    <x v="5436"/>
  </r>
  <r>
    <s v="ORD-20245881"/>
    <d v="2026-04-22T00:00:00"/>
    <s v="CUST-1017"/>
    <s v="Global Supermarkets"/>
    <x v="1"/>
    <x v="2"/>
    <s v="SP-08"/>
    <s v="Tariq Al-Mansoor"/>
    <s v="PROD-301"/>
    <x v="2"/>
    <s v="Food &amp; Beverage"/>
    <n v="5"/>
    <n v="3.2"/>
    <n v="43"/>
    <n v="215"/>
    <n v="6.4299999999999996E-2"/>
    <n v="13.82"/>
    <n v="201.18"/>
    <n v="137.6"/>
    <n v="63.58"/>
    <n v="0"/>
    <n v="0"/>
    <n v="0"/>
    <x v="5437"/>
  </r>
  <r>
    <s v="ORD-20245882"/>
    <d v="2025-10-04T00:00:00"/>
    <s v="CUST-1104"/>
    <s v="Omega Retail"/>
    <x v="0"/>
    <x v="3"/>
    <s v="SP-01"/>
    <s v="Sarah Jenkins"/>
    <s v="PROD-105"/>
    <x v="1"/>
    <s v="Personal Care"/>
    <n v="14.5"/>
    <n v="4.2"/>
    <n v="136"/>
    <n v="1972"/>
    <n v="1.7999999999999999E-2"/>
    <n v="35.5"/>
    <n v="1936.5"/>
    <n v="571.20000000000005"/>
    <n v="1365.3"/>
    <n v="0"/>
    <n v="0"/>
    <n v="0"/>
    <x v="5438"/>
  </r>
  <r>
    <s v="ORD-20245883"/>
    <d v="2024-05-31T00:00:00"/>
    <s v="CUST-1051"/>
    <s v="Horizon Distributors"/>
    <x v="0"/>
    <x v="1"/>
    <s v="SP-01"/>
    <s v="Sarah Jenkins"/>
    <s v="PROD-202"/>
    <x v="4"/>
    <s v="Home Care"/>
    <n v="4.5"/>
    <n v="2.1"/>
    <n v="21"/>
    <n v="94.5"/>
    <n v="1.2500000000000001E-2"/>
    <n v="1.18"/>
    <n v="93.32"/>
    <n v="44.1"/>
    <n v="49.22"/>
    <n v="0"/>
    <n v="0"/>
    <n v="0"/>
    <x v="5439"/>
  </r>
  <r>
    <s v="ORD-20245884"/>
    <d v="2026-05-04T00:00:00"/>
    <s v="CUST-1015"/>
    <s v="Apex Direct"/>
    <x v="2"/>
    <x v="3"/>
    <s v="SP-05"/>
    <s v="Kenji Sato"/>
    <s v="PROD-404"/>
    <x v="16"/>
    <s v="Household Essentials"/>
    <n v="4.9000000000000004"/>
    <n v="3.1"/>
    <n v="198"/>
    <n v="970.2"/>
    <n v="7.1000000000000004E-3"/>
    <n v="6.89"/>
    <n v="963.31"/>
    <n v="613.79999999999995"/>
    <n v="349.51"/>
    <n v="0"/>
    <n v="0"/>
    <n v="0"/>
    <x v="5440"/>
  </r>
  <r>
    <s v="ORD-20245885"/>
    <d v="2025-09-01T00:00:00"/>
    <s v="CUST-1021"/>
    <s v="Global Stores"/>
    <x v="0"/>
    <x v="0"/>
    <s v="SP-01"/>
    <s v="Sarah Jenkins"/>
    <s v="PROD-105"/>
    <x v="1"/>
    <s v="Personal Care"/>
    <n v="14.5"/>
    <n v="4.2"/>
    <n v="105"/>
    <n v="1522.5"/>
    <n v="6.8599999999999994E-2"/>
    <n v="104.44"/>
    <n v="1418.06"/>
    <n v="441"/>
    <n v="977.06"/>
    <n v="0"/>
    <n v="0"/>
    <n v="0"/>
    <x v="5441"/>
  </r>
  <r>
    <s v="ORD-20245886"/>
    <d v="2024-09-21T00:00:00"/>
    <s v="CUST-1072"/>
    <s v="Beacon Retail"/>
    <x v="0"/>
    <x v="3"/>
    <s v="SP-01"/>
    <s v="Sarah Jenkins"/>
    <s v="PROD-401"/>
    <x v="3"/>
    <s v="Household Essentials"/>
    <n v="10.5"/>
    <n v="7.5"/>
    <n v="67"/>
    <n v="703.5"/>
    <n v="2.76E-2"/>
    <n v="19.420000000000002"/>
    <n v="684.08"/>
    <n v="502.5"/>
    <n v="181.58"/>
    <n v="0"/>
    <n v="0"/>
    <n v="0"/>
    <x v="5442"/>
  </r>
  <r>
    <s v="ORD-20245887"/>
    <d v="2024-11-23T00:00:00"/>
    <s v="CUST-1023"/>
    <s v="Global Direct"/>
    <x v="0"/>
    <x v="1"/>
    <s v="SP-02"/>
    <s v="Michael Chang"/>
    <s v="PROD-202"/>
    <x v="4"/>
    <s v="Home Care"/>
    <n v="4.5"/>
    <n v="2.1"/>
    <n v="3"/>
    <n v="13.5"/>
    <n v="0.02"/>
    <n v="0.27"/>
    <n v="13.23"/>
    <n v="6.3"/>
    <n v="6.93"/>
    <n v="0"/>
    <n v="0"/>
    <n v="0"/>
    <x v="4401"/>
  </r>
  <r>
    <s v="ORD-20245888"/>
    <d v="2026-07-21T00:00:00"/>
    <s v="CUST-1040"/>
    <s v="Vanguard Retail"/>
    <x v="4"/>
    <x v="4"/>
    <s v="SP-07"/>
    <s v="Carlos Mendez"/>
    <s v="PROD-104"/>
    <x v="6"/>
    <s v="Personal Care"/>
    <n v="9.9"/>
    <n v="3.1"/>
    <n v="228"/>
    <n v="2257.1999999999998"/>
    <n v="0.1875"/>
    <n v="423.22"/>
    <n v="1833.98"/>
    <n v="706.8"/>
    <n v="1127.18"/>
    <n v="93"/>
    <n v="748.07"/>
    <n v="334.8"/>
    <x v="5443"/>
  </r>
  <r>
    <s v="ORD-20245889"/>
    <d v="2026-01-14T00:00:00"/>
    <s v="CUST-1020"/>
    <s v="Global Wholesale"/>
    <x v="0"/>
    <x v="1"/>
    <s v="SP-01"/>
    <s v="Sarah Jenkins"/>
    <s v="PROD-402"/>
    <x v="10"/>
    <s v="Household Essentials"/>
    <n v="6"/>
    <n v="4.2"/>
    <n v="6"/>
    <n v="36"/>
    <n v="1.6999999999999999E-3"/>
    <n v="0.06"/>
    <n v="35.94"/>
    <n v="25.2"/>
    <n v="10.74"/>
    <n v="0"/>
    <n v="0"/>
    <n v="0"/>
    <x v="2051"/>
  </r>
  <r>
    <s v="ORD-20245890"/>
    <d v="2026-07-25T00:00:00"/>
    <s v="CUST-1095"/>
    <s v="Crown Direct"/>
    <x v="0"/>
    <x v="2"/>
    <s v="SP-02"/>
    <s v="Michael Chang"/>
    <s v="PROD-102"/>
    <x v="15"/>
    <s v="Personal Care"/>
    <n v="6.2"/>
    <n v="1.9"/>
    <n v="6"/>
    <n v="37.200000000000003"/>
    <n v="1.06E-2"/>
    <n v="0.39"/>
    <n v="36.81"/>
    <n v="11.4"/>
    <n v="25.41"/>
    <n v="0"/>
    <n v="0"/>
    <n v="0"/>
    <x v="2945"/>
  </r>
  <r>
    <s v="ORD-20245891"/>
    <d v="2026-04-06T00:00:00"/>
    <s v="CUST-1011"/>
    <s v="Apex Distributors"/>
    <x v="0"/>
    <x v="1"/>
    <s v="SP-01"/>
    <s v="Sarah Jenkins"/>
    <s v="PROD-101"/>
    <x v="9"/>
    <s v="Personal Care"/>
    <n v="8.5"/>
    <n v="2.8"/>
    <n v="19"/>
    <n v="161.5"/>
    <n v="4.1000000000000003E-3"/>
    <n v="0.66"/>
    <n v="160.84"/>
    <n v="53.2"/>
    <n v="107.64"/>
    <n v="0"/>
    <n v="0"/>
    <n v="0"/>
    <x v="5444"/>
  </r>
  <r>
    <s v="ORD-20245892"/>
    <d v="2024-03-09T00:00:00"/>
    <s v="CUST-1100"/>
    <s v="Atlas Wholesale"/>
    <x v="2"/>
    <x v="3"/>
    <s v="SP-05"/>
    <s v="Kenji Sato"/>
    <s v="PROD-103"/>
    <x v="13"/>
    <s v="Personal Care"/>
    <n v="4.8"/>
    <n v="1.4"/>
    <n v="99"/>
    <n v="475.2"/>
    <n v="3.2000000000000001E-2"/>
    <n v="15.21"/>
    <n v="459.99"/>
    <n v="138.6"/>
    <n v="321.39"/>
    <n v="0"/>
    <n v="0"/>
    <n v="0"/>
    <x v="5445"/>
  </r>
  <r>
    <s v="ORD-20245893"/>
    <d v="2024-03-30T00:00:00"/>
    <s v="CUST-1038"/>
    <s v="Prime Express"/>
    <x v="2"/>
    <x v="3"/>
    <s v="SP-06"/>
    <s v="Priya Sharma"/>
    <s v="PROD-303"/>
    <x v="5"/>
    <s v="Food &amp; Beverage"/>
    <n v="11"/>
    <n v="6.8"/>
    <n v="10"/>
    <n v="110"/>
    <n v="4.2799999999999998E-2"/>
    <n v="4.71"/>
    <n v="105.29"/>
    <n v="68"/>
    <n v="37.29"/>
    <n v="0"/>
    <n v="0"/>
    <n v="0"/>
    <x v="5446"/>
  </r>
  <r>
    <s v="ORD-20245894"/>
    <d v="2025-02-01T00:00:00"/>
    <s v="CUST-1112"/>
    <s v="Titan Retail"/>
    <x v="0"/>
    <x v="3"/>
    <s v="SP-02"/>
    <s v="Michael Chang"/>
    <s v="PROD-105"/>
    <x v="1"/>
    <s v="Personal Care"/>
    <n v="14.5"/>
    <n v="4.2"/>
    <n v="16"/>
    <n v="232"/>
    <n v="2.3400000000000001E-2"/>
    <n v="5.43"/>
    <n v="226.57"/>
    <n v="67.2"/>
    <n v="159.37"/>
    <n v="0"/>
    <n v="0"/>
    <n v="0"/>
    <x v="5447"/>
  </r>
  <r>
    <s v="ORD-20245895"/>
    <d v="2025-07-23T00:00:00"/>
    <s v="CUST-1045"/>
    <s v="Vanguard Stores"/>
    <x v="0"/>
    <x v="4"/>
    <s v="SP-01"/>
    <s v="Sarah Jenkins"/>
    <s v="PROD-102"/>
    <x v="15"/>
    <s v="Personal Care"/>
    <n v="6.2"/>
    <n v="1.9"/>
    <n v="176"/>
    <n v="1091.2"/>
    <n v="0.12870000000000001"/>
    <n v="140.44"/>
    <n v="950.76"/>
    <n v="334.4"/>
    <n v="616.36"/>
    <n v="0"/>
    <n v="0"/>
    <n v="0"/>
    <x v="5448"/>
  </r>
  <r>
    <s v="ORD-20245896"/>
    <d v="2025-02-10T00:00:00"/>
    <s v="CUST-1011"/>
    <s v="Apex Distributors"/>
    <x v="0"/>
    <x v="1"/>
    <s v="SP-01"/>
    <s v="Sarah Jenkins"/>
    <s v="PROD-201"/>
    <x v="14"/>
    <s v="Home Care"/>
    <n v="12"/>
    <n v="6.5"/>
    <n v="33"/>
    <n v="396"/>
    <n v="2.7799999999999998E-2"/>
    <n v="11.01"/>
    <n v="384.99"/>
    <n v="214.5"/>
    <n v="170.49"/>
    <n v="0"/>
    <n v="0"/>
    <n v="0"/>
    <x v="5449"/>
  </r>
  <r>
    <s v="ORD-20245897"/>
    <d v="2025-07-19T00:00:00"/>
    <s v="CUST-1059"/>
    <s v="Pioneer Distributors"/>
    <x v="4"/>
    <x v="1"/>
    <s v="SP-07"/>
    <s v="Carlos Mendez"/>
    <s v="PROD-302"/>
    <x v="7"/>
    <s v="Food &amp; Beverage"/>
    <n v="3.8"/>
    <n v="2.6"/>
    <n v="14"/>
    <n v="53.2"/>
    <n v="5.3E-3"/>
    <n v="0.28000000000000003"/>
    <n v="52.92"/>
    <n v="36.4"/>
    <n v="16.52"/>
    <n v="0"/>
    <n v="0"/>
    <n v="0"/>
    <x v="5450"/>
  </r>
  <r>
    <s v="ORD-20245898"/>
    <d v="2024-11-29T00:00:00"/>
    <s v="CUST-1040"/>
    <s v="Vanguard Retail"/>
    <x v="4"/>
    <x v="4"/>
    <s v="SP-07"/>
    <s v="Carlos Mendez"/>
    <s v="PROD-301"/>
    <x v="2"/>
    <s v="Food &amp; Beverage"/>
    <n v="5"/>
    <n v="3.2"/>
    <n v="48"/>
    <n v="240"/>
    <n v="9.3200000000000005E-2"/>
    <n v="22.37"/>
    <n v="217.63"/>
    <n v="153.6"/>
    <n v="64.03"/>
    <n v="0"/>
    <n v="0"/>
    <n v="0"/>
    <x v="5451"/>
  </r>
  <r>
    <s v="ORD-20245899"/>
    <d v="2026-05-27T00:00:00"/>
    <s v="CUST-1010"/>
    <s v="Apex Mart"/>
    <x v="2"/>
    <x v="3"/>
    <s v="SP-05"/>
    <s v="Kenji Sato"/>
    <s v="PROD-105"/>
    <x v="1"/>
    <s v="Personal Care"/>
    <n v="14.5"/>
    <n v="4.2"/>
    <n v="27"/>
    <n v="391.5"/>
    <n v="4.0000000000000002E-4"/>
    <n v="0.16"/>
    <n v="391.34"/>
    <n v="113.4"/>
    <n v="277.94"/>
    <n v="0"/>
    <n v="0"/>
    <n v="0"/>
    <x v="5452"/>
  </r>
  <r>
    <s v="ORD-20245900"/>
    <d v="2024-10-09T00:00:00"/>
    <s v="CUST-1057"/>
    <s v="Pioneer Supermarkets"/>
    <x v="2"/>
    <x v="2"/>
    <s v="SP-06"/>
    <s v="Priya Sharma"/>
    <s v="PROD-204"/>
    <x v="12"/>
    <s v="Home Care"/>
    <n v="7.2"/>
    <n v="3.6"/>
    <n v="5"/>
    <n v="36"/>
    <n v="0.22739999999999999"/>
    <n v="8.19"/>
    <n v="27.81"/>
    <n v="18"/>
    <n v="9.81"/>
    <n v="0"/>
    <n v="0"/>
    <n v="0"/>
    <x v="5453"/>
  </r>
  <r>
    <s v="ORD-20245901"/>
    <d v="2025-06-16T00:00:00"/>
    <s v="CUST-1034"/>
    <s v="Prime Mart"/>
    <x v="0"/>
    <x v="0"/>
    <s v="SP-01"/>
    <s v="Sarah Jenkins"/>
    <s v="PROD-204"/>
    <x v="12"/>
    <s v="Home Care"/>
    <n v="7.2"/>
    <n v="3.6"/>
    <n v="156"/>
    <n v="1123.2"/>
    <n v="0.14560000000000001"/>
    <n v="163.54"/>
    <n v="959.66"/>
    <n v="561.6"/>
    <n v="398.06"/>
    <n v="0"/>
    <n v="0"/>
    <n v="0"/>
    <x v="5454"/>
  </r>
  <r>
    <s v="ORD-20245902"/>
    <d v="2025-04-14T00:00:00"/>
    <s v="CUST-1095"/>
    <s v="Crown Direct"/>
    <x v="0"/>
    <x v="2"/>
    <s v="SP-01"/>
    <s v="Sarah Jenkins"/>
    <s v="PROD-101"/>
    <x v="9"/>
    <s v="Personal Care"/>
    <n v="8.5"/>
    <n v="2.8"/>
    <n v="38"/>
    <n v="323"/>
    <n v="0.1193"/>
    <n v="38.53"/>
    <n v="284.47000000000003"/>
    <n v="106.4"/>
    <n v="178.07"/>
    <n v="0"/>
    <n v="0"/>
    <n v="0"/>
    <x v="5455"/>
  </r>
  <r>
    <s v="ORD-20245903"/>
    <d v="2026-07-28T00:00:00"/>
    <s v="CUST-1079"/>
    <s v="Beacon Direct"/>
    <x v="0"/>
    <x v="4"/>
    <s v="SP-02"/>
    <s v="Michael Chang"/>
    <s v="PROD-301"/>
    <x v="2"/>
    <s v="Food &amp; Beverage"/>
    <n v="5"/>
    <n v="3.2"/>
    <n v="136"/>
    <n v="680"/>
    <n v="0.49769999999999998"/>
    <n v="338.44"/>
    <n v="341.56"/>
    <n v="435.2"/>
    <n v="-93.64"/>
    <n v="0"/>
    <n v="0"/>
    <n v="0"/>
    <x v="5456"/>
  </r>
  <r>
    <s v="ORD-20245904"/>
    <d v="2026-06-13T00:00:00"/>
    <s v="CUST-1058"/>
    <s v="Pioneer Mart"/>
    <x v="4"/>
    <x v="3"/>
    <s v="SP-07"/>
    <s v="Carlos Mendez"/>
    <s v="PROD-304"/>
    <x v="8"/>
    <s v="Food &amp; Beverage"/>
    <n v="4.2"/>
    <n v="2.8"/>
    <n v="10"/>
    <n v="42"/>
    <n v="1.49E-2"/>
    <n v="0.63"/>
    <n v="41.37"/>
    <n v="28"/>
    <n v="13.37"/>
    <n v="0"/>
    <n v="0"/>
    <n v="0"/>
    <x v="5457"/>
  </r>
  <r>
    <s v="ORD-20245905"/>
    <d v="2024-01-13T00:00:00"/>
    <s v="CUST-1010"/>
    <s v="Apex Mart"/>
    <x v="2"/>
    <x v="3"/>
    <s v="SP-06"/>
    <s v="Priya Sharma"/>
    <s v="PROD-202"/>
    <x v="4"/>
    <s v="Home Care"/>
    <n v="4.5"/>
    <n v="2.1"/>
    <n v="63"/>
    <n v="283.5"/>
    <n v="4.8599999999999997E-2"/>
    <n v="13.78"/>
    <n v="269.72000000000003"/>
    <n v="132.30000000000001"/>
    <n v="137.41999999999999"/>
    <n v="0"/>
    <n v="0"/>
    <n v="0"/>
    <x v="4970"/>
  </r>
  <r>
    <s v="ORD-20245906"/>
    <d v="2026-03-16T00:00:00"/>
    <s v="CUST-1104"/>
    <s v="Omega Retail"/>
    <x v="0"/>
    <x v="3"/>
    <s v="SP-01"/>
    <s v="Sarah Jenkins"/>
    <s v="PROD-203"/>
    <x v="0"/>
    <s v="Home Care"/>
    <n v="5.8"/>
    <n v="2.7"/>
    <n v="99"/>
    <n v="574.20000000000005"/>
    <n v="4.9000000000000002E-2"/>
    <n v="28.14"/>
    <n v="546.05999999999995"/>
    <n v="267.3"/>
    <n v="278.76"/>
    <n v="0"/>
    <n v="0"/>
    <n v="0"/>
    <x v="5458"/>
  </r>
  <r>
    <s v="ORD-20245907"/>
    <d v="2025-12-18T00:00:00"/>
    <s v="CUST-1111"/>
    <s v="Omega Direct"/>
    <x v="0"/>
    <x v="1"/>
    <s v="SP-02"/>
    <s v="Michael Chang"/>
    <s v="PROD-402"/>
    <x v="10"/>
    <s v="Household Essentials"/>
    <n v="6"/>
    <n v="4.2"/>
    <n v="12"/>
    <n v="72"/>
    <n v="5.0500000000000003E-2"/>
    <n v="3.64"/>
    <n v="68.36"/>
    <n v="50.4"/>
    <n v="17.96"/>
    <n v="0"/>
    <n v="0"/>
    <n v="0"/>
    <x v="2825"/>
  </r>
  <r>
    <s v="ORD-20245908"/>
    <d v="2025-09-30T00:00:00"/>
    <s v="CUST-1078"/>
    <s v="Beacon Express"/>
    <x v="2"/>
    <x v="2"/>
    <s v="SP-06"/>
    <s v="Priya Sharma"/>
    <s v="PROD-204"/>
    <x v="12"/>
    <s v="Home Care"/>
    <n v="7.2"/>
    <n v="3.6"/>
    <n v="9"/>
    <n v="64.8"/>
    <n v="0.1694"/>
    <n v="10.98"/>
    <n v="53.82"/>
    <n v="32.4"/>
    <n v="21.42"/>
    <n v="0"/>
    <n v="0"/>
    <n v="0"/>
    <x v="5459"/>
  </r>
  <r>
    <s v="ORD-20245909"/>
    <d v="2025-08-24T00:00:00"/>
    <s v="CUST-1016"/>
    <s v="Global Retail"/>
    <x v="0"/>
    <x v="0"/>
    <s v="SP-02"/>
    <s v="Michael Chang"/>
    <s v="PROD-303"/>
    <x v="5"/>
    <s v="Food &amp; Beverage"/>
    <n v="11"/>
    <n v="6.8"/>
    <n v="77"/>
    <n v="847"/>
    <n v="8.9099999999999999E-2"/>
    <n v="75.47"/>
    <n v="771.53"/>
    <n v="523.6"/>
    <n v="247.93"/>
    <n v="0"/>
    <n v="0"/>
    <n v="0"/>
    <x v="5460"/>
  </r>
  <r>
    <s v="ORD-20245910"/>
    <d v="2025-06-19T00:00:00"/>
    <s v="CUST-1001"/>
    <s v="Metro Supermarkets"/>
    <x v="2"/>
    <x v="4"/>
    <s v="SP-05"/>
    <s v="Kenji Sato"/>
    <s v="PROD-404"/>
    <x v="16"/>
    <s v="Household Essentials"/>
    <n v="4.9000000000000004"/>
    <n v="3.1"/>
    <n v="27"/>
    <n v="132.30000000000001"/>
    <n v="0.15310000000000001"/>
    <n v="20.260000000000002"/>
    <n v="112.04"/>
    <n v="83.7"/>
    <n v="28.34"/>
    <n v="0"/>
    <n v="0"/>
    <n v="0"/>
    <x v="5461"/>
  </r>
  <r>
    <s v="ORD-20245911"/>
    <d v="2026-03-11T00:00:00"/>
    <s v="CUST-1098"/>
    <s v="Atlas Mart"/>
    <x v="2"/>
    <x v="2"/>
    <s v="SP-06"/>
    <s v="Priya Sharma"/>
    <s v="PROD-403"/>
    <x v="11"/>
    <s v="Household Essentials"/>
    <n v="5.5"/>
    <n v="3.8"/>
    <n v="3"/>
    <n v="16.5"/>
    <n v="4.5699999999999998E-2"/>
    <n v="0.75"/>
    <n v="15.75"/>
    <n v="11.4"/>
    <n v="4.3499999999999996"/>
    <n v="0"/>
    <n v="0"/>
    <n v="0"/>
    <x v="5462"/>
  </r>
  <r>
    <s v="ORD-20245912"/>
    <d v="2025-03-05T00:00:00"/>
    <s v="CUST-1066"/>
    <s v="Sterling Mart"/>
    <x v="0"/>
    <x v="1"/>
    <s v="SP-01"/>
    <s v="Sarah Jenkins"/>
    <s v="PROD-402"/>
    <x v="10"/>
    <s v="Household Essentials"/>
    <n v="6"/>
    <n v="4.2"/>
    <n v="18"/>
    <n v="108"/>
    <n v="6.8699999999999997E-2"/>
    <n v="7.42"/>
    <n v="100.58"/>
    <n v="75.599999999999994"/>
    <n v="24.98"/>
    <n v="0"/>
    <n v="0"/>
    <n v="0"/>
    <x v="5463"/>
  </r>
  <r>
    <s v="ORD-20245913"/>
    <d v="2024-04-25T00:00:00"/>
    <s v="CUST-1049"/>
    <s v="Horizon Supermarkets"/>
    <x v="0"/>
    <x v="3"/>
    <s v="SP-02"/>
    <s v="Michael Chang"/>
    <s v="PROD-403"/>
    <x v="11"/>
    <s v="Household Essentials"/>
    <n v="5.5"/>
    <n v="3.8"/>
    <n v="59"/>
    <n v="324.5"/>
    <n v="7.0099999999999996E-2"/>
    <n v="22.75"/>
    <n v="301.75"/>
    <n v="224.2"/>
    <n v="77.55"/>
    <n v="0"/>
    <n v="0"/>
    <n v="0"/>
    <x v="5464"/>
  </r>
  <r>
    <s v="ORD-20245914"/>
    <d v="2025-02-28T00:00:00"/>
    <s v="CUST-1101"/>
    <s v="Atlas Stores"/>
    <x v="0"/>
    <x v="2"/>
    <s v="SP-01"/>
    <s v="Sarah Jenkins"/>
    <s v="PROD-401"/>
    <x v="3"/>
    <s v="Household Essentials"/>
    <n v="10.5"/>
    <n v="7.5"/>
    <n v="27"/>
    <n v="283.5"/>
    <n v="0.49170000000000003"/>
    <n v="139.4"/>
    <n v="144.1"/>
    <n v="202.5"/>
    <n v="-58.4"/>
    <n v="0"/>
    <n v="0"/>
    <n v="0"/>
    <x v="5465"/>
  </r>
  <r>
    <s v="ORD-20245915"/>
    <d v="2024-06-02T00:00:00"/>
    <s v="CUST-1022"/>
    <s v="Global Express"/>
    <x v="0"/>
    <x v="4"/>
    <s v="SP-02"/>
    <s v="Michael Chang"/>
    <s v="PROD-303"/>
    <x v="5"/>
    <s v="Food &amp; Beverage"/>
    <n v="11"/>
    <n v="6.8"/>
    <n v="313"/>
    <n v="3443"/>
    <n v="6.9599999999999995E-2"/>
    <n v="239.63"/>
    <n v="3203.37"/>
    <n v="2128.4"/>
    <n v="1074.97"/>
    <n v="0"/>
    <n v="0"/>
    <n v="0"/>
    <x v="5466"/>
  </r>
  <r>
    <s v="ORD-20245916"/>
    <d v="2024-05-31T00:00:00"/>
    <s v="CUST-1047"/>
    <s v="Vanguard Direct"/>
    <x v="2"/>
    <x v="1"/>
    <s v="SP-05"/>
    <s v="Kenji Sato"/>
    <s v="PROD-103"/>
    <x v="13"/>
    <s v="Personal Care"/>
    <n v="4.8"/>
    <n v="1.4"/>
    <n v="8"/>
    <n v="38.4"/>
    <n v="4.7000000000000002E-3"/>
    <n v="0.18"/>
    <n v="38.22"/>
    <n v="11.2"/>
    <n v="27.02"/>
    <n v="3"/>
    <n v="14.33"/>
    <n v="5.7"/>
    <x v="5467"/>
  </r>
  <r>
    <s v="ORD-20245917"/>
    <d v="2025-08-03T00:00:00"/>
    <s v="CUST-1083"/>
    <s v="Crest Distributors"/>
    <x v="0"/>
    <x v="3"/>
    <s v="SP-02"/>
    <s v="Michael Chang"/>
    <s v="PROD-402"/>
    <x v="10"/>
    <s v="Household Essentials"/>
    <n v="6"/>
    <n v="4.2"/>
    <n v="60"/>
    <n v="360"/>
    <n v="8.2000000000000007E-3"/>
    <n v="2.95"/>
    <n v="357.05"/>
    <n v="252"/>
    <n v="105.05"/>
    <n v="0"/>
    <n v="0"/>
    <n v="0"/>
    <x v="5468"/>
  </r>
  <r>
    <s v="ORD-20245918"/>
    <d v="2025-08-25T00:00:00"/>
    <s v="CUST-1089"/>
    <s v="Crown Supermarkets"/>
    <x v="1"/>
    <x v="3"/>
    <s v="SP-08"/>
    <s v="Tariq Al-Mansoor"/>
    <s v="PROD-201"/>
    <x v="14"/>
    <s v="Home Care"/>
    <n v="12"/>
    <n v="6.5"/>
    <n v="125"/>
    <n v="1500"/>
    <n v="1.14E-2"/>
    <n v="17.100000000000001"/>
    <n v="1482.9"/>
    <n v="812.5"/>
    <n v="670.4"/>
    <n v="0"/>
    <n v="0"/>
    <n v="0"/>
    <x v="5469"/>
  </r>
  <r>
    <s v="ORD-20245919"/>
    <d v="2025-08-19T00:00:00"/>
    <s v="CUST-1114"/>
    <s v="Titan Mart"/>
    <x v="4"/>
    <x v="4"/>
    <s v="SP-07"/>
    <s v="Carlos Mendez"/>
    <s v="PROD-203"/>
    <x v="0"/>
    <s v="Home Care"/>
    <n v="5.8"/>
    <n v="2.7"/>
    <n v="161"/>
    <n v="933.8"/>
    <n v="9.9500000000000005E-2"/>
    <n v="92.91"/>
    <n v="840.89"/>
    <n v="434.7"/>
    <n v="406.19"/>
    <n v="0"/>
    <n v="0"/>
    <n v="0"/>
    <x v="5470"/>
  </r>
  <r>
    <s v="ORD-20245920"/>
    <d v="2026-02-15T00:00:00"/>
    <s v="CUST-1011"/>
    <s v="Apex Distributors"/>
    <x v="0"/>
    <x v="1"/>
    <s v="SP-01"/>
    <s v="Sarah Jenkins"/>
    <s v="PROD-401"/>
    <x v="3"/>
    <s v="Household Essentials"/>
    <n v="10.5"/>
    <n v="7.5"/>
    <n v="5"/>
    <n v="52.5"/>
    <n v="2.6100000000000002E-2"/>
    <n v="1.37"/>
    <n v="51.13"/>
    <n v="37.5"/>
    <n v="13.63"/>
    <n v="0"/>
    <n v="0"/>
    <n v="0"/>
    <x v="5471"/>
  </r>
  <r>
    <s v="ORD-20245921"/>
    <d v="2026-08-20T00:00:00"/>
    <s v="CUST-1047"/>
    <s v="Vanguard Direct"/>
    <x v="2"/>
    <x v="1"/>
    <s v="SP-05"/>
    <s v="Kenji Sato"/>
    <s v="PROD-201"/>
    <x v="14"/>
    <s v="Home Care"/>
    <n v="12"/>
    <n v="6.5"/>
    <n v="12"/>
    <n v="144"/>
    <n v="1.9199999999999998E-2"/>
    <n v="2.76"/>
    <n v="141.24"/>
    <n v="78"/>
    <n v="63.24"/>
    <n v="2"/>
    <n v="23.54"/>
    <n v="14"/>
    <x v="3558"/>
  </r>
  <r>
    <s v="ORD-20245922"/>
    <d v="2024-04-12T00:00:00"/>
    <s v="CUST-1091"/>
    <s v="Crown Distributors"/>
    <x v="1"/>
    <x v="2"/>
    <s v="SP-08"/>
    <s v="Tariq Al-Mansoor"/>
    <s v="PROD-201"/>
    <x v="14"/>
    <s v="Home Care"/>
    <n v="12"/>
    <n v="6.5"/>
    <n v="41"/>
    <n v="492"/>
    <n v="2.5899999999999999E-2"/>
    <n v="12.74"/>
    <n v="479.26"/>
    <n v="266.5"/>
    <n v="212.76"/>
    <n v="0"/>
    <n v="0"/>
    <n v="0"/>
    <x v="4733"/>
  </r>
  <r>
    <s v="ORD-20245923"/>
    <d v="2026-08-05T00:00:00"/>
    <s v="CUST-1068"/>
    <s v="Sterling Wholesale"/>
    <x v="3"/>
    <x v="4"/>
    <s v="SP-03"/>
    <s v="Elena Rostova"/>
    <s v="PROD-201"/>
    <x v="14"/>
    <s v="Home Care"/>
    <n v="12"/>
    <n v="6.5"/>
    <n v="84"/>
    <n v="1008"/>
    <n v="8.48E-2"/>
    <n v="85.48"/>
    <n v="922.52"/>
    <n v="546"/>
    <n v="376.52"/>
    <n v="0"/>
    <n v="0"/>
    <n v="0"/>
    <x v="5472"/>
  </r>
  <r>
    <s v="ORD-20245924"/>
    <d v="2024-04-18T00:00:00"/>
    <s v="CUST-1016"/>
    <s v="Global Retail"/>
    <x v="0"/>
    <x v="0"/>
    <s v="SP-02"/>
    <s v="Michael Chang"/>
    <s v="PROD-202"/>
    <x v="4"/>
    <s v="Home Care"/>
    <n v="4.5"/>
    <n v="2.1"/>
    <n v="30"/>
    <n v="135"/>
    <n v="7.2800000000000004E-2"/>
    <n v="9.83"/>
    <n v="125.17"/>
    <n v="63"/>
    <n v="62.17"/>
    <n v="0"/>
    <n v="0"/>
    <n v="0"/>
    <x v="5473"/>
  </r>
  <r>
    <s v="ORD-20245925"/>
    <d v="2025-07-30T00:00:00"/>
    <s v="CUST-1081"/>
    <s v="Crest Supermarkets"/>
    <x v="2"/>
    <x v="1"/>
    <s v="SP-06"/>
    <s v="Priya Sharma"/>
    <s v="PROD-402"/>
    <x v="10"/>
    <s v="Household Essentials"/>
    <n v="6"/>
    <n v="4.2"/>
    <n v="36"/>
    <n v="216"/>
    <n v="5.8999999999999999E-3"/>
    <n v="1.27"/>
    <n v="214.73"/>
    <n v="151.19999999999999"/>
    <n v="63.53"/>
    <n v="0"/>
    <n v="0"/>
    <n v="0"/>
    <x v="5474"/>
  </r>
  <r>
    <s v="ORD-20245926"/>
    <d v="2026-03-09T00:00:00"/>
    <s v="CUST-1070"/>
    <s v="Sterling Express"/>
    <x v="1"/>
    <x v="3"/>
    <s v="SP-08"/>
    <s v="Tariq Al-Mansoor"/>
    <s v="PROD-101"/>
    <x v="9"/>
    <s v="Personal Care"/>
    <n v="8.5"/>
    <n v="2.8"/>
    <n v="111"/>
    <n v="943.5"/>
    <n v="3.0499999999999999E-2"/>
    <n v="28.78"/>
    <n v="914.72"/>
    <n v="310.8"/>
    <n v="603.91999999999996"/>
    <n v="0"/>
    <n v="0"/>
    <n v="0"/>
    <x v="5475"/>
  </r>
  <r>
    <s v="ORD-20245927"/>
    <d v="2024-04-13T00:00:00"/>
    <s v="CUST-1003"/>
    <s v="Metro Distributors"/>
    <x v="0"/>
    <x v="2"/>
    <s v="SP-02"/>
    <s v="Michael Chang"/>
    <s v="PROD-201"/>
    <x v="14"/>
    <s v="Home Care"/>
    <n v="12"/>
    <n v="6.5"/>
    <n v="26"/>
    <n v="312"/>
    <n v="5.7299999999999997E-2"/>
    <n v="17.88"/>
    <n v="294.12"/>
    <n v="169"/>
    <n v="125.12"/>
    <n v="7"/>
    <n v="79.19"/>
    <n v="49"/>
    <x v="5476"/>
  </r>
  <r>
    <s v="ORD-20245928"/>
    <d v="2026-03-15T00:00:00"/>
    <s v="CUST-1058"/>
    <s v="Pioneer Mart"/>
    <x v="4"/>
    <x v="3"/>
    <s v="SP-07"/>
    <s v="Carlos Mendez"/>
    <s v="PROD-304"/>
    <x v="8"/>
    <s v="Food &amp; Beverage"/>
    <n v="4.2"/>
    <n v="2.8"/>
    <n v="16"/>
    <n v="67.2"/>
    <n v="6.6299999999999998E-2"/>
    <n v="4.46"/>
    <n v="62.74"/>
    <n v="44.8"/>
    <n v="17.940000000000001"/>
    <n v="0"/>
    <n v="0"/>
    <n v="0"/>
    <x v="5477"/>
  </r>
  <r>
    <s v="ORD-20245929"/>
    <d v="2024-10-19T00:00:00"/>
    <s v="CUST-1033"/>
    <s v="Prime Supermarkets"/>
    <x v="0"/>
    <x v="2"/>
    <s v="SP-02"/>
    <s v="Michael Chang"/>
    <s v="PROD-101"/>
    <x v="9"/>
    <s v="Personal Care"/>
    <n v="8.5"/>
    <n v="2.8"/>
    <n v="28"/>
    <n v="238"/>
    <n v="4.6800000000000001E-2"/>
    <n v="11.14"/>
    <n v="226.86"/>
    <n v="78.400000000000006"/>
    <n v="148.46"/>
    <n v="0"/>
    <n v="0"/>
    <n v="0"/>
    <x v="5478"/>
  </r>
  <r>
    <s v="ORD-20245930"/>
    <d v="2026-06-07T00:00:00"/>
    <s v="CUST-1040"/>
    <s v="Vanguard Retail"/>
    <x v="4"/>
    <x v="4"/>
    <s v="SP-07"/>
    <s v="Carlos Mendez"/>
    <s v="PROD-201"/>
    <x v="14"/>
    <s v="Home Care"/>
    <n v="12"/>
    <n v="6.5"/>
    <n v="32"/>
    <n v="384"/>
    <n v="7.7399999999999997E-2"/>
    <n v="29.72"/>
    <n v="354.28"/>
    <n v="208"/>
    <n v="146.28"/>
    <n v="0"/>
    <n v="0"/>
    <n v="0"/>
    <x v="5479"/>
  </r>
  <r>
    <s v="ORD-20245931"/>
    <d v="2025-07-02T00:00:00"/>
    <s v="CUST-1053"/>
    <s v="Horizon Stores"/>
    <x v="3"/>
    <x v="2"/>
    <s v="SP-03"/>
    <s v="Elena Rostova"/>
    <s v="PROD-302"/>
    <x v="7"/>
    <s v="Food &amp; Beverage"/>
    <n v="3.8"/>
    <n v="2.6"/>
    <n v="5"/>
    <n v="19"/>
    <n v="0.49480000000000002"/>
    <n v="9.4"/>
    <n v="9.6"/>
    <n v="13"/>
    <n v="-3.4"/>
    <n v="0"/>
    <n v="0"/>
    <n v="0"/>
    <x v="5480"/>
  </r>
  <r>
    <s v="ORD-20245932"/>
    <d v="2026-06-20T00:00:00"/>
    <s v="CUST-1073"/>
    <s v="Beacon Supermarkets"/>
    <x v="2"/>
    <x v="1"/>
    <s v="SP-05"/>
    <s v="Kenji Sato"/>
    <s v="PROD-202"/>
    <x v="4"/>
    <s v="Home Care"/>
    <n v="4.5"/>
    <n v="2.1"/>
    <n v="10"/>
    <n v="45"/>
    <n v="7.1000000000000004E-3"/>
    <n v="0.32"/>
    <n v="44.68"/>
    <n v="21"/>
    <n v="23.68"/>
    <n v="0"/>
    <n v="0"/>
    <n v="0"/>
    <x v="5481"/>
  </r>
  <r>
    <s v="ORD-20245933"/>
    <d v="2024-12-18T00:00:00"/>
    <s v="CUST-1090"/>
    <s v="Crown Mart"/>
    <x v="0"/>
    <x v="3"/>
    <s v="SP-02"/>
    <s v="Michael Chang"/>
    <s v="PROD-101"/>
    <x v="9"/>
    <s v="Personal Care"/>
    <n v="8.5"/>
    <n v="2.8"/>
    <n v="15"/>
    <n v="127.5"/>
    <n v="8.3999999999999995E-3"/>
    <n v="1.07"/>
    <n v="126.43"/>
    <n v="42"/>
    <n v="84.43"/>
    <n v="0"/>
    <n v="0"/>
    <n v="0"/>
    <x v="5482"/>
  </r>
  <r>
    <s v="ORD-20245934"/>
    <d v="2026-06-17T00:00:00"/>
    <s v="CUST-1048"/>
    <s v="Horizon Retail"/>
    <x v="3"/>
    <x v="1"/>
    <s v="SP-03"/>
    <s v="Elena Rostova"/>
    <s v="PROD-201"/>
    <x v="14"/>
    <s v="Home Care"/>
    <n v="12"/>
    <n v="6.5"/>
    <n v="16"/>
    <n v="192"/>
    <n v="1.15E-2"/>
    <n v="2.21"/>
    <n v="189.79"/>
    <n v="104"/>
    <n v="85.79"/>
    <n v="0"/>
    <n v="0"/>
    <n v="0"/>
    <x v="5483"/>
  </r>
  <r>
    <s v="ORD-20245935"/>
    <d v="2025-02-24T00:00:00"/>
    <s v="CUST-1083"/>
    <s v="Crest Distributors"/>
    <x v="0"/>
    <x v="3"/>
    <s v="SP-01"/>
    <s v="Sarah Jenkins"/>
    <s v="PROD-302"/>
    <x v="7"/>
    <s v="Food &amp; Beverage"/>
    <n v="3.8"/>
    <n v="2.6"/>
    <n v="145"/>
    <n v="551"/>
    <n v="1.8599999999999998E-2"/>
    <n v="10.25"/>
    <n v="540.75"/>
    <n v="377"/>
    <n v="163.75"/>
    <n v="0"/>
    <n v="0"/>
    <n v="0"/>
    <x v="2446"/>
  </r>
  <r>
    <s v="ORD-20245936"/>
    <d v="2024-09-27T00:00:00"/>
    <s v="CUST-1084"/>
    <s v="Crest Wholesale"/>
    <x v="0"/>
    <x v="4"/>
    <s v="SP-02"/>
    <s v="Michael Chang"/>
    <s v="PROD-303"/>
    <x v="5"/>
    <s v="Food &amp; Beverage"/>
    <n v="11"/>
    <n v="6.8"/>
    <n v="209"/>
    <n v="2299"/>
    <n v="2.7099999999999999E-2"/>
    <n v="62.3"/>
    <n v="2236.6999999999998"/>
    <n v="1421.2"/>
    <n v="815.5"/>
    <n v="0"/>
    <n v="0"/>
    <n v="0"/>
    <x v="5484"/>
  </r>
  <r>
    <s v="ORD-20245937"/>
    <d v="2025-01-27T00:00:00"/>
    <s v="CUST-1046"/>
    <s v="Vanguard Express"/>
    <x v="2"/>
    <x v="4"/>
    <s v="SP-06"/>
    <s v="Priya Sharma"/>
    <s v="PROD-101"/>
    <x v="9"/>
    <s v="Personal Care"/>
    <n v="8.5"/>
    <n v="2.8"/>
    <n v="32"/>
    <n v="272"/>
    <n v="7.8299999999999995E-2"/>
    <n v="21.3"/>
    <n v="250.7"/>
    <n v="89.6"/>
    <n v="161.1"/>
    <n v="0"/>
    <n v="0"/>
    <n v="0"/>
    <x v="5485"/>
  </r>
  <r>
    <s v="ORD-20245938"/>
    <d v="2025-11-01T00:00:00"/>
    <s v="CUST-1058"/>
    <s v="Pioneer Mart"/>
    <x v="4"/>
    <x v="3"/>
    <s v="SP-07"/>
    <s v="Carlos Mendez"/>
    <s v="PROD-302"/>
    <x v="7"/>
    <s v="Food &amp; Beverage"/>
    <n v="3.8"/>
    <n v="2.6"/>
    <n v="209"/>
    <n v="794.2"/>
    <n v="6.4999999999999997E-3"/>
    <n v="5.16"/>
    <n v="789.04"/>
    <n v="543.4"/>
    <n v="245.64"/>
    <n v="0"/>
    <n v="0"/>
    <n v="0"/>
    <x v="5486"/>
  </r>
  <r>
    <s v="ORD-20245939"/>
    <d v="2025-05-12T00:00:00"/>
    <s v="CUST-1048"/>
    <s v="Horizon Retail"/>
    <x v="3"/>
    <x v="1"/>
    <s v="SP-03"/>
    <s v="Elena Rostova"/>
    <s v="PROD-404"/>
    <x v="16"/>
    <s v="Household Essentials"/>
    <n v="4.9000000000000004"/>
    <n v="3.1"/>
    <n v="53"/>
    <n v="259.7"/>
    <n v="2.8000000000000001E-2"/>
    <n v="7.27"/>
    <n v="252.43"/>
    <n v="164.3"/>
    <n v="88.13"/>
    <n v="0"/>
    <n v="0"/>
    <n v="0"/>
    <x v="5487"/>
  </r>
  <r>
    <s v="ORD-20245940"/>
    <d v="2025-08-08T00:00:00"/>
    <s v="CUST-1093"/>
    <s v="Crown Stores"/>
    <x v="4"/>
    <x v="4"/>
    <s v="SP-07"/>
    <s v="Carlos Mendez"/>
    <s v="PROD-303"/>
    <x v="5"/>
    <s v="Food &amp; Beverage"/>
    <n v="11"/>
    <n v="6.8"/>
    <n v="151"/>
    <n v="1661"/>
    <n v="4.0899999999999999E-2"/>
    <n v="67.930000000000007"/>
    <n v="1593.07"/>
    <n v="1026.8"/>
    <n v="566.27"/>
    <n v="0"/>
    <n v="0"/>
    <n v="0"/>
    <x v="5488"/>
  </r>
  <r>
    <s v="ORD-20245941"/>
    <d v="2025-09-15T00:00:00"/>
    <s v="CUST-1091"/>
    <s v="Crown Distributors"/>
    <x v="1"/>
    <x v="2"/>
    <s v="SP-08"/>
    <s v="Tariq Al-Mansoor"/>
    <s v="PROD-104"/>
    <x v="6"/>
    <s v="Personal Care"/>
    <n v="9.9"/>
    <n v="3.1"/>
    <n v="16"/>
    <n v="158.4"/>
    <n v="0.20130000000000001"/>
    <n v="31.89"/>
    <n v="126.51"/>
    <n v="49.6"/>
    <n v="76.91"/>
    <n v="0"/>
    <n v="0"/>
    <n v="0"/>
    <x v="5489"/>
  </r>
  <r>
    <s v="ORD-20245942"/>
    <d v="2025-04-29T00:00:00"/>
    <s v="CUST-1057"/>
    <s v="Pioneer Supermarkets"/>
    <x v="2"/>
    <x v="2"/>
    <s v="SP-06"/>
    <s v="Priya Sharma"/>
    <s v="PROD-104"/>
    <x v="6"/>
    <s v="Personal Care"/>
    <n v="9.9"/>
    <n v="3.1"/>
    <n v="9"/>
    <n v="89.1"/>
    <n v="0.13789999999999999"/>
    <n v="12.29"/>
    <n v="76.81"/>
    <n v="27.9"/>
    <n v="48.91"/>
    <n v="0"/>
    <n v="0"/>
    <n v="0"/>
    <x v="5490"/>
  </r>
  <r>
    <s v="ORD-20245943"/>
    <d v="2024-02-08T00:00:00"/>
    <s v="CUST-1076"/>
    <s v="Beacon Wholesale"/>
    <x v="0"/>
    <x v="1"/>
    <s v="SP-01"/>
    <s v="Sarah Jenkins"/>
    <s v="PROD-204"/>
    <x v="12"/>
    <s v="Home Care"/>
    <n v="7.2"/>
    <n v="3.6"/>
    <n v="33"/>
    <n v="237.6"/>
    <n v="2.6800000000000001E-2"/>
    <n v="6.37"/>
    <n v="231.23"/>
    <n v="118.8"/>
    <n v="112.43"/>
    <n v="0"/>
    <n v="0"/>
    <n v="0"/>
    <x v="5491"/>
  </r>
  <r>
    <s v="ORD-20245944"/>
    <d v="2024-06-25T00:00:00"/>
    <s v="CUST-1027"/>
    <s v="Summit Distributors"/>
    <x v="3"/>
    <x v="0"/>
    <s v="SP-04"/>
    <s v="David Mueller"/>
    <s v="PROD-301"/>
    <x v="2"/>
    <s v="Food &amp; Beverage"/>
    <n v="5"/>
    <n v="3.2"/>
    <n v="32"/>
    <n v="160"/>
    <n v="0.157"/>
    <n v="25.12"/>
    <n v="134.88"/>
    <n v="102.4"/>
    <n v="32.479999999999997"/>
    <n v="0"/>
    <n v="0"/>
    <n v="0"/>
    <x v="5492"/>
  </r>
  <r>
    <s v="ORD-20245945"/>
    <d v="2024-10-09T00:00:00"/>
    <s v="CUST-1029"/>
    <s v="Summit Stores"/>
    <x v="0"/>
    <x v="1"/>
    <s v="SP-02"/>
    <s v="Michael Chang"/>
    <s v="PROD-401"/>
    <x v="3"/>
    <s v="Household Essentials"/>
    <n v="10.5"/>
    <n v="7.5"/>
    <n v="14"/>
    <n v="147"/>
    <n v="8.8999999999999999E-3"/>
    <n v="1.31"/>
    <n v="145.69"/>
    <n v="105"/>
    <n v="40.69"/>
    <n v="0"/>
    <n v="0"/>
    <n v="0"/>
    <x v="543"/>
  </r>
  <r>
    <s v="ORD-20245946"/>
    <d v="2025-02-16T00:00:00"/>
    <s v="CUST-1021"/>
    <s v="Global Stores"/>
    <x v="0"/>
    <x v="0"/>
    <s v="SP-01"/>
    <s v="Sarah Jenkins"/>
    <s v="PROD-401"/>
    <x v="3"/>
    <s v="Household Essentials"/>
    <n v="10.5"/>
    <n v="7.5"/>
    <n v="188"/>
    <n v="1974"/>
    <n v="1.9E-3"/>
    <n v="3.75"/>
    <n v="1970.25"/>
    <n v="1410"/>
    <n v="560.25"/>
    <n v="26"/>
    <n v="272.48"/>
    <n v="208"/>
    <x v="1022"/>
  </r>
  <r>
    <s v="ORD-20245947"/>
    <d v="2024-05-27T00:00:00"/>
    <s v="CUST-1102"/>
    <s v="Atlas Express"/>
    <x v="2"/>
    <x v="3"/>
    <s v="SP-05"/>
    <s v="Kenji Sato"/>
    <s v="PROD-104"/>
    <x v="6"/>
    <s v="Personal Care"/>
    <n v="9.9"/>
    <n v="3.1"/>
    <n v="91"/>
    <n v="900.9"/>
    <n v="3.1699999999999999E-2"/>
    <n v="28.56"/>
    <n v="872.34"/>
    <n v="282.10000000000002"/>
    <n v="590.24"/>
    <n v="0"/>
    <n v="0"/>
    <n v="0"/>
    <x v="5493"/>
  </r>
  <r>
    <s v="ORD-20245948"/>
    <d v="2025-09-25T00:00:00"/>
    <s v="CUST-1043"/>
    <s v="Vanguard Distributors"/>
    <x v="2"/>
    <x v="4"/>
    <s v="SP-05"/>
    <s v="Kenji Sato"/>
    <s v="PROD-304"/>
    <x v="8"/>
    <s v="Food &amp; Beverage"/>
    <n v="4.2"/>
    <n v="2.8"/>
    <n v="227"/>
    <n v="953.4"/>
    <n v="0.1143"/>
    <n v="108.97"/>
    <n v="844.43"/>
    <n v="635.6"/>
    <n v="208.83"/>
    <n v="0"/>
    <n v="0"/>
    <n v="0"/>
    <x v="5494"/>
  </r>
  <r>
    <s v="ORD-20245949"/>
    <d v="2025-09-15T00:00:00"/>
    <s v="CUST-1060"/>
    <s v="Pioneer Wholesale"/>
    <x v="4"/>
    <x v="2"/>
    <s v="SP-07"/>
    <s v="Carlos Mendez"/>
    <s v="PROD-401"/>
    <x v="3"/>
    <s v="Household Essentials"/>
    <n v="10.5"/>
    <n v="7.5"/>
    <n v="30"/>
    <n v="315"/>
    <n v="0.35720000000000002"/>
    <n v="112.52"/>
    <n v="202.48"/>
    <n v="225"/>
    <n v="-22.52"/>
    <n v="0"/>
    <n v="0"/>
    <n v="0"/>
    <x v="3794"/>
  </r>
  <r>
    <s v="ORD-20245950"/>
    <d v="2025-11-28T00:00:00"/>
    <s v="CUST-1031"/>
    <s v="Summit Direct"/>
    <x v="4"/>
    <x v="1"/>
    <s v="SP-07"/>
    <s v="Carlos Mendez"/>
    <s v="PROD-404"/>
    <x v="16"/>
    <s v="Household Essentials"/>
    <n v="4.9000000000000004"/>
    <n v="3.1"/>
    <n v="1"/>
    <n v="4.9000000000000004"/>
    <n v="1.52E-2"/>
    <n v="7.0000000000000007E-2"/>
    <n v="4.83"/>
    <n v="3.1"/>
    <n v="1.73"/>
    <n v="0"/>
    <n v="0"/>
    <n v="0"/>
    <x v="378"/>
  </r>
  <r>
    <s v="ORD-20245951"/>
    <d v="2025-12-11T00:00:00"/>
    <s v="CUST-1093"/>
    <s v="Crown Stores"/>
    <x v="4"/>
    <x v="4"/>
    <s v="SP-07"/>
    <s v="Carlos Mendez"/>
    <s v="PROD-204"/>
    <x v="12"/>
    <s v="Home Care"/>
    <n v="7.2"/>
    <n v="3.6"/>
    <n v="65"/>
    <n v="468"/>
    <n v="0.12130000000000001"/>
    <n v="56.77"/>
    <n v="411.23"/>
    <n v="234"/>
    <n v="177.23"/>
    <n v="0"/>
    <n v="0"/>
    <n v="0"/>
    <x v="5495"/>
  </r>
  <r>
    <s v="ORD-20245952"/>
    <d v="2025-02-15T00:00:00"/>
    <s v="CUST-1033"/>
    <s v="Prime Supermarkets"/>
    <x v="0"/>
    <x v="2"/>
    <s v="SP-02"/>
    <s v="Michael Chang"/>
    <s v="PROD-301"/>
    <x v="2"/>
    <s v="Food &amp; Beverage"/>
    <n v="5"/>
    <n v="3.2"/>
    <n v="50"/>
    <n v="250"/>
    <n v="0.1973"/>
    <n v="49.32"/>
    <n v="200.68"/>
    <n v="160"/>
    <n v="40.68"/>
    <n v="0"/>
    <n v="0"/>
    <n v="0"/>
    <x v="5496"/>
  </r>
  <r>
    <s v="ORD-20245953"/>
    <d v="2024-02-09T00:00:00"/>
    <s v="CUST-1076"/>
    <s v="Beacon Wholesale"/>
    <x v="0"/>
    <x v="1"/>
    <s v="SP-02"/>
    <s v="Michael Chang"/>
    <s v="PROD-401"/>
    <x v="3"/>
    <s v="Household Essentials"/>
    <n v="10.5"/>
    <n v="7.5"/>
    <n v="4"/>
    <n v="42"/>
    <n v="1.9E-3"/>
    <n v="0.08"/>
    <n v="41.92"/>
    <n v="30"/>
    <n v="11.92"/>
    <n v="0"/>
    <n v="0"/>
    <n v="0"/>
    <x v="5497"/>
  </r>
  <r>
    <s v="ORD-20245954"/>
    <d v="2025-02-09T00:00:00"/>
    <s v="CUST-1111"/>
    <s v="Omega Direct"/>
    <x v="0"/>
    <x v="1"/>
    <s v="SP-02"/>
    <s v="Michael Chang"/>
    <s v="PROD-404"/>
    <x v="16"/>
    <s v="Household Essentials"/>
    <n v="4.9000000000000004"/>
    <n v="3.1"/>
    <n v="7"/>
    <n v="34.299999999999997"/>
    <n v="4.1000000000000003E-3"/>
    <n v="0.14000000000000001"/>
    <n v="34.159999999999997"/>
    <n v="21.7"/>
    <n v="12.46"/>
    <n v="0"/>
    <n v="0"/>
    <n v="0"/>
    <x v="750"/>
  </r>
  <r>
    <s v="ORD-20245955"/>
    <d v="2026-06-29T00:00:00"/>
    <s v="CUST-1077"/>
    <s v="Beacon Stores"/>
    <x v="1"/>
    <x v="3"/>
    <s v="SP-08"/>
    <s v="Tariq Al-Mansoor"/>
    <s v="PROD-302"/>
    <x v="7"/>
    <s v="Food &amp; Beverage"/>
    <n v="3.8"/>
    <n v="2.6"/>
    <n v="42"/>
    <n v="159.6"/>
    <n v="8.8999999999999999E-3"/>
    <n v="1.42"/>
    <n v="158.18"/>
    <n v="109.2"/>
    <n v="48.98"/>
    <n v="0"/>
    <n v="0"/>
    <n v="0"/>
    <x v="5498"/>
  </r>
  <r>
    <s v="ORD-20245956"/>
    <d v="2026-06-19T00:00:00"/>
    <s v="CUST-1107"/>
    <s v="Omega Distributors"/>
    <x v="2"/>
    <x v="3"/>
    <s v="SP-05"/>
    <s v="Kenji Sato"/>
    <s v="PROD-303"/>
    <x v="5"/>
    <s v="Food &amp; Beverage"/>
    <n v="11"/>
    <n v="6.8"/>
    <n v="45"/>
    <n v="495"/>
    <n v="7.9000000000000008E-3"/>
    <n v="3.91"/>
    <n v="491.09"/>
    <n v="306"/>
    <n v="185.09"/>
    <n v="0"/>
    <n v="0"/>
    <n v="0"/>
    <x v="5499"/>
  </r>
  <r>
    <s v="ORD-20245957"/>
    <d v="2024-12-05T00:00:00"/>
    <s v="CUST-1043"/>
    <s v="Vanguard Distributors"/>
    <x v="2"/>
    <x v="4"/>
    <s v="SP-05"/>
    <s v="Kenji Sato"/>
    <s v="PROD-403"/>
    <x v="11"/>
    <s v="Household Essentials"/>
    <n v="5.5"/>
    <n v="3.8"/>
    <n v="218"/>
    <n v="1199"/>
    <n v="0.1211"/>
    <n v="145.19999999999999"/>
    <n v="1053.8"/>
    <n v="828.4"/>
    <n v="225.4"/>
    <n v="0"/>
    <n v="0"/>
    <n v="0"/>
    <x v="5500"/>
  </r>
  <r>
    <s v="ORD-20245958"/>
    <d v="2025-12-08T00:00:00"/>
    <s v="CUST-1044"/>
    <s v="Vanguard Wholesale"/>
    <x v="4"/>
    <x v="1"/>
    <s v="SP-07"/>
    <s v="Carlos Mendez"/>
    <s v="PROD-201"/>
    <x v="14"/>
    <s v="Home Care"/>
    <n v="12"/>
    <n v="6.5"/>
    <n v="38"/>
    <n v="456"/>
    <n v="4.3700000000000003E-2"/>
    <n v="19.93"/>
    <n v="436.07"/>
    <n v="247"/>
    <n v="189.07"/>
    <n v="0"/>
    <n v="0"/>
    <n v="0"/>
    <x v="5501"/>
  </r>
  <r>
    <s v="ORD-20245959"/>
    <d v="2024-08-31T00:00:00"/>
    <s v="CUST-1032"/>
    <s v="Prime Retail"/>
    <x v="0"/>
    <x v="1"/>
    <s v="SP-02"/>
    <s v="Michael Chang"/>
    <s v="PROD-302"/>
    <x v="7"/>
    <s v="Food &amp; Beverage"/>
    <n v="3.8"/>
    <n v="2.6"/>
    <n v="28"/>
    <n v="106.4"/>
    <n v="2.8000000000000001E-2"/>
    <n v="2.98"/>
    <n v="103.42"/>
    <n v="72.8"/>
    <n v="30.62"/>
    <n v="0"/>
    <n v="0"/>
    <n v="0"/>
    <x v="5502"/>
  </r>
  <r>
    <s v="ORD-20245960"/>
    <d v="2024-02-20T00:00:00"/>
    <s v="CUST-1008"/>
    <s v="Apex Retail"/>
    <x v="0"/>
    <x v="1"/>
    <s v="SP-01"/>
    <s v="Sarah Jenkins"/>
    <s v="PROD-403"/>
    <x v="11"/>
    <s v="Household Essentials"/>
    <n v="5.5"/>
    <n v="3.8"/>
    <n v="8"/>
    <n v="44"/>
    <n v="2.5000000000000001E-3"/>
    <n v="0.11"/>
    <n v="43.89"/>
    <n v="30.4"/>
    <n v="13.49"/>
    <n v="0"/>
    <n v="0"/>
    <n v="0"/>
    <x v="5503"/>
  </r>
  <r>
    <s v="ORD-20245961"/>
    <d v="2026-02-02T00:00:00"/>
    <s v="CUST-1080"/>
    <s v="Crest Retail"/>
    <x v="3"/>
    <x v="4"/>
    <s v="SP-04"/>
    <s v="David Mueller"/>
    <s v="PROD-304"/>
    <x v="8"/>
    <s v="Food &amp; Beverage"/>
    <n v="4.2"/>
    <n v="2.8"/>
    <n v="514"/>
    <n v="2158.8000000000002"/>
    <n v="0.1857"/>
    <n v="400.89"/>
    <n v="1757.91"/>
    <n v="1439.2"/>
    <n v="318.70999999999998"/>
    <n v="0"/>
    <n v="0"/>
    <n v="0"/>
    <x v="5504"/>
  </r>
  <r>
    <s v="ORD-20245962"/>
    <d v="2025-05-01T00:00:00"/>
    <s v="CUST-1084"/>
    <s v="Crest Wholesale"/>
    <x v="0"/>
    <x v="4"/>
    <s v="SP-02"/>
    <s v="Michael Chang"/>
    <s v="PROD-304"/>
    <x v="8"/>
    <s v="Food &amp; Beverage"/>
    <n v="4.2"/>
    <n v="2.8"/>
    <n v="117"/>
    <n v="491.4"/>
    <n v="0.1535"/>
    <n v="75.430000000000007"/>
    <n v="415.97"/>
    <n v="327.60000000000002"/>
    <n v="88.37"/>
    <n v="0"/>
    <n v="0"/>
    <n v="0"/>
    <x v="5505"/>
  </r>
  <r>
    <s v="ORD-20245963"/>
    <d v="2026-07-31T00:00:00"/>
    <s v="CUST-1094"/>
    <s v="Crown Express"/>
    <x v="3"/>
    <x v="3"/>
    <s v="SP-04"/>
    <s v="David Mueller"/>
    <s v="PROD-304"/>
    <x v="8"/>
    <s v="Food &amp; Beverage"/>
    <n v="4.2"/>
    <n v="2.8"/>
    <n v="335"/>
    <n v="1407"/>
    <n v="2.5899999999999999E-2"/>
    <n v="36.44"/>
    <n v="1370.56"/>
    <n v="938"/>
    <n v="432.56"/>
    <n v="0"/>
    <n v="0"/>
    <n v="0"/>
    <x v="5506"/>
  </r>
  <r>
    <s v="ORD-20245964"/>
    <d v="2024-10-02T00:00:00"/>
    <s v="CUST-1074"/>
    <s v="Beacon Mart"/>
    <x v="0"/>
    <x v="3"/>
    <s v="SP-01"/>
    <s v="Sarah Jenkins"/>
    <s v="PROD-102"/>
    <x v="15"/>
    <s v="Personal Care"/>
    <n v="6.2"/>
    <n v="1.9"/>
    <n v="158"/>
    <n v="979.6"/>
    <n v="3.5499999999999997E-2"/>
    <n v="34.78"/>
    <n v="944.82"/>
    <n v="300.2"/>
    <n v="644.62"/>
    <n v="0"/>
    <n v="0"/>
    <n v="0"/>
    <x v="5507"/>
  </r>
  <r>
    <s v="ORD-20245965"/>
    <d v="2026-07-07T00:00:00"/>
    <s v="CUST-1045"/>
    <s v="Vanguard Stores"/>
    <x v="0"/>
    <x v="4"/>
    <s v="SP-01"/>
    <s v="Sarah Jenkins"/>
    <s v="PROD-204"/>
    <x v="12"/>
    <s v="Home Care"/>
    <n v="7.2"/>
    <n v="3.6"/>
    <n v="375"/>
    <n v="2700"/>
    <n v="5.6399999999999999E-2"/>
    <n v="152.28"/>
    <n v="2547.7199999999998"/>
    <n v="1350"/>
    <n v="1197.72"/>
    <n v="0"/>
    <n v="0"/>
    <n v="0"/>
    <x v="5508"/>
  </r>
  <r>
    <s v="ORD-20245966"/>
    <d v="2025-01-16T00:00:00"/>
    <s v="CUST-1043"/>
    <s v="Vanguard Distributors"/>
    <x v="2"/>
    <x v="4"/>
    <s v="SP-05"/>
    <s v="Kenji Sato"/>
    <s v="PROD-203"/>
    <x v="0"/>
    <s v="Home Care"/>
    <n v="5.8"/>
    <n v="2.7"/>
    <n v="42"/>
    <n v="243.6"/>
    <n v="0.10780000000000001"/>
    <n v="26.26"/>
    <n v="217.34"/>
    <n v="113.4"/>
    <n v="103.94"/>
    <n v="0"/>
    <n v="0"/>
    <n v="0"/>
    <x v="1885"/>
  </r>
  <r>
    <s v="ORD-20245967"/>
    <d v="2024-01-21T00:00:00"/>
    <s v="CUST-1093"/>
    <s v="Crown Stores"/>
    <x v="4"/>
    <x v="4"/>
    <s v="SP-07"/>
    <s v="Carlos Mendez"/>
    <s v="PROD-404"/>
    <x v="16"/>
    <s v="Household Essentials"/>
    <n v="4.9000000000000004"/>
    <n v="3.1"/>
    <n v="82"/>
    <n v="401.8"/>
    <n v="6.8599999999999994E-2"/>
    <n v="27.56"/>
    <n v="374.24"/>
    <n v="254.2"/>
    <n v="120.04"/>
    <n v="0"/>
    <n v="0"/>
    <n v="0"/>
    <x v="5509"/>
  </r>
  <r>
    <s v="ORD-20245968"/>
    <d v="2024-12-11T00:00:00"/>
    <s v="CUST-1071"/>
    <s v="Sterling Direct"/>
    <x v="3"/>
    <x v="1"/>
    <s v="SP-04"/>
    <s v="David Mueller"/>
    <s v="PROD-404"/>
    <x v="16"/>
    <s v="Household Essentials"/>
    <n v="4.9000000000000004"/>
    <n v="3.1"/>
    <n v="1"/>
    <n v="4.9000000000000004"/>
    <n v="6.4999999999999997E-3"/>
    <n v="0.03"/>
    <n v="4.87"/>
    <n v="3.1"/>
    <n v="1.77"/>
    <n v="0"/>
    <n v="0"/>
    <n v="0"/>
    <x v="4662"/>
  </r>
  <r>
    <s v="ORD-20245969"/>
    <d v="2026-04-17T00:00:00"/>
    <s v="CUST-1015"/>
    <s v="Apex Direct"/>
    <x v="2"/>
    <x v="3"/>
    <s v="SP-06"/>
    <s v="Priya Sharma"/>
    <s v="PROD-301"/>
    <x v="2"/>
    <s v="Food &amp; Beverage"/>
    <n v="5"/>
    <n v="3.2"/>
    <n v="68"/>
    <n v="340"/>
    <n v="3.4299999999999997E-2"/>
    <n v="11.66"/>
    <n v="328.34"/>
    <n v="217.6"/>
    <n v="110.74"/>
    <n v="0"/>
    <n v="0"/>
    <n v="0"/>
    <x v="5510"/>
  </r>
  <r>
    <s v="ORD-20245970"/>
    <d v="2026-03-23T00:00:00"/>
    <s v="CUST-1061"/>
    <s v="Pioneer Stores"/>
    <x v="0"/>
    <x v="3"/>
    <s v="SP-01"/>
    <s v="Sarah Jenkins"/>
    <s v="PROD-102"/>
    <x v="15"/>
    <s v="Personal Care"/>
    <n v="6.2"/>
    <n v="1.9"/>
    <n v="17"/>
    <n v="105.4"/>
    <n v="5.4000000000000003E-3"/>
    <n v="0.56999999999999995"/>
    <n v="104.83"/>
    <n v="32.299999999999997"/>
    <n v="72.53"/>
    <n v="0"/>
    <n v="0"/>
    <n v="0"/>
    <x v="5511"/>
  </r>
  <r>
    <s v="ORD-20245971"/>
    <d v="2024-11-06T00:00:00"/>
    <s v="CUST-1075"/>
    <s v="Beacon Distributors"/>
    <x v="4"/>
    <x v="3"/>
    <s v="SP-07"/>
    <s v="Carlos Mendez"/>
    <s v="PROD-403"/>
    <x v="11"/>
    <s v="Household Essentials"/>
    <n v="5.5"/>
    <n v="3.8"/>
    <n v="26"/>
    <n v="143"/>
    <n v="1.17E-2"/>
    <n v="1.67"/>
    <n v="141.33000000000001"/>
    <n v="98.8"/>
    <n v="42.53"/>
    <n v="0"/>
    <n v="0"/>
    <n v="0"/>
    <x v="5512"/>
  </r>
  <r>
    <s v="ORD-20245972"/>
    <d v="2024-11-14T00:00:00"/>
    <s v="CUST-1001"/>
    <s v="Metro Supermarkets"/>
    <x v="2"/>
    <x v="4"/>
    <s v="SP-06"/>
    <s v="Priya Sharma"/>
    <s v="PROD-403"/>
    <x v="11"/>
    <s v="Household Essentials"/>
    <n v="5.5"/>
    <n v="3.8"/>
    <n v="142"/>
    <n v="781"/>
    <n v="0.13980000000000001"/>
    <n v="109.18"/>
    <n v="671.82"/>
    <n v="539.6"/>
    <n v="132.22"/>
    <n v="0"/>
    <n v="0"/>
    <n v="0"/>
    <x v="5513"/>
  </r>
  <r>
    <s v="ORD-20245973"/>
    <d v="2024-10-14T00:00:00"/>
    <s v="CUST-1052"/>
    <s v="Horizon Wholesale"/>
    <x v="4"/>
    <x v="3"/>
    <s v="SP-07"/>
    <s v="Carlos Mendez"/>
    <s v="PROD-304"/>
    <x v="8"/>
    <s v="Food &amp; Beverage"/>
    <n v="4.2"/>
    <n v="2.8"/>
    <n v="60"/>
    <n v="252"/>
    <n v="1.3299999999999999E-2"/>
    <n v="3.35"/>
    <n v="248.65"/>
    <n v="168"/>
    <n v="80.650000000000006"/>
    <n v="0"/>
    <n v="0"/>
    <n v="0"/>
    <x v="2004"/>
  </r>
  <r>
    <s v="ORD-20245974"/>
    <d v="2026-05-13T00:00:00"/>
    <s v="CUST-1037"/>
    <s v="Prime Stores"/>
    <x v="2"/>
    <x v="4"/>
    <s v="SP-05"/>
    <s v="Kenji Sato"/>
    <s v="PROD-105"/>
    <x v="1"/>
    <s v="Personal Care"/>
    <n v="14.5"/>
    <n v="4.2"/>
    <n v="48"/>
    <n v="696"/>
    <n v="0.1052"/>
    <n v="73.22"/>
    <n v="622.78"/>
    <n v="201.6"/>
    <n v="421.18"/>
    <n v="0"/>
    <n v="0"/>
    <n v="0"/>
    <x v="5514"/>
  </r>
  <r>
    <s v="ORD-20245975"/>
    <d v="2025-05-18T00:00:00"/>
    <s v="CUST-1114"/>
    <s v="Titan Mart"/>
    <x v="4"/>
    <x v="4"/>
    <s v="SP-07"/>
    <s v="Carlos Mendez"/>
    <s v="PROD-403"/>
    <x v="11"/>
    <s v="Household Essentials"/>
    <n v="5.5"/>
    <n v="3.8"/>
    <n v="113"/>
    <n v="621.5"/>
    <n v="9.7100000000000006E-2"/>
    <n v="60.35"/>
    <n v="561.15"/>
    <n v="429.4"/>
    <n v="131.75"/>
    <n v="0"/>
    <n v="0"/>
    <n v="0"/>
    <x v="5515"/>
  </r>
  <r>
    <s v="ORD-20245976"/>
    <d v="2026-05-28T00:00:00"/>
    <s v="CUST-1094"/>
    <s v="Crown Express"/>
    <x v="3"/>
    <x v="3"/>
    <s v="SP-04"/>
    <s v="David Mueller"/>
    <s v="PROD-404"/>
    <x v="16"/>
    <s v="Household Essentials"/>
    <n v="4.9000000000000004"/>
    <n v="3.1"/>
    <n v="29"/>
    <n v="142.1"/>
    <n v="2.9700000000000001E-2"/>
    <n v="4.22"/>
    <n v="137.88"/>
    <n v="89.9"/>
    <n v="47.98"/>
    <n v="0"/>
    <n v="0"/>
    <n v="0"/>
    <x v="5516"/>
  </r>
  <r>
    <s v="ORD-20245977"/>
    <d v="2025-12-13T00:00:00"/>
    <s v="CUST-1067"/>
    <s v="Sterling Distributors"/>
    <x v="1"/>
    <x v="1"/>
    <s v="SP-08"/>
    <s v="Tariq Al-Mansoor"/>
    <s v="PROD-403"/>
    <x v="11"/>
    <s v="Household Essentials"/>
    <n v="5.5"/>
    <n v="3.8"/>
    <n v="1"/>
    <n v="5.5"/>
    <n v="1.6799999999999999E-2"/>
    <n v="0.09"/>
    <n v="5.41"/>
    <n v="3.8"/>
    <n v="1.61"/>
    <n v="1"/>
    <n v="5.41"/>
    <n v="4.3"/>
    <x v="5517"/>
  </r>
  <r>
    <s v="ORD-20245978"/>
    <d v="2025-12-02T00:00:00"/>
    <s v="CUST-1062"/>
    <s v="Pioneer Express"/>
    <x v="0"/>
    <x v="1"/>
    <s v="SP-02"/>
    <s v="Michael Chang"/>
    <s v="PROD-303"/>
    <x v="5"/>
    <s v="Food &amp; Beverage"/>
    <n v="11"/>
    <n v="6.8"/>
    <n v="10"/>
    <n v="110"/>
    <n v="1.5E-3"/>
    <n v="0.16"/>
    <n v="109.84"/>
    <n v="68"/>
    <n v="41.84"/>
    <n v="0"/>
    <n v="0"/>
    <n v="0"/>
    <x v="5518"/>
  </r>
  <r>
    <s v="ORD-20245979"/>
    <d v="2024-04-10T00:00:00"/>
    <s v="CUST-1098"/>
    <s v="Atlas Mart"/>
    <x v="2"/>
    <x v="2"/>
    <s v="SP-06"/>
    <s v="Priya Sharma"/>
    <s v="PROD-402"/>
    <x v="10"/>
    <s v="Household Essentials"/>
    <n v="6"/>
    <n v="4.2"/>
    <n v="15"/>
    <n v="90"/>
    <n v="9.7199999999999995E-2"/>
    <n v="8.75"/>
    <n v="81.25"/>
    <n v="63"/>
    <n v="18.25"/>
    <n v="1"/>
    <n v="5.42"/>
    <n v="4.7"/>
    <x v="5519"/>
  </r>
  <r>
    <s v="ORD-20245980"/>
    <d v="2026-06-08T00:00:00"/>
    <s v="CUST-1072"/>
    <s v="Beacon Retail"/>
    <x v="0"/>
    <x v="3"/>
    <s v="SP-01"/>
    <s v="Sarah Jenkins"/>
    <s v="PROD-203"/>
    <x v="0"/>
    <s v="Home Care"/>
    <n v="5.8"/>
    <n v="2.7"/>
    <n v="96"/>
    <n v="556.79999999999995"/>
    <n v="4.6600000000000003E-2"/>
    <n v="25.95"/>
    <n v="530.85"/>
    <n v="259.2"/>
    <n v="271.64999999999998"/>
    <n v="0"/>
    <n v="0"/>
    <n v="0"/>
    <x v="5520"/>
  </r>
  <r>
    <s v="ORD-20245981"/>
    <d v="2024-08-21T00:00:00"/>
    <s v="CUST-1045"/>
    <s v="Vanguard Stores"/>
    <x v="0"/>
    <x v="4"/>
    <s v="SP-01"/>
    <s v="Sarah Jenkins"/>
    <s v="PROD-102"/>
    <x v="15"/>
    <s v="Personal Care"/>
    <n v="6.2"/>
    <n v="1.9"/>
    <n v="541"/>
    <n v="3354.2"/>
    <n v="8.8300000000000003E-2"/>
    <n v="296.18"/>
    <n v="3058.02"/>
    <n v="1027.9000000000001"/>
    <n v="2030.12"/>
    <n v="0"/>
    <n v="0"/>
    <n v="0"/>
    <x v="5521"/>
  </r>
  <r>
    <s v="ORD-20245982"/>
    <d v="2024-05-17T00:00:00"/>
    <s v="CUST-1104"/>
    <s v="Omega Retail"/>
    <x v="0"/>
    <x v="3"/>
    <s v="SP-02"/>
    <s v="Michael Chang"/>
    <s v="PROD-104"/>
    <x v="6"/>
    <s v="Personal Care"/>
    <n v="9.9"/>
    <n v="3.1"/>
    <n v="81"/>
    <n v="801.9"/>
    <n v="1.4500000000000001E-2"/>
    <n v="11.63"/>
    <n v="790.27"/>
    <n v="251.1"/>
    <n v="539.16999999999996"/>
    <n v="0"/>
    <n v="0"/>
    <n v="0"/>
    <x v="5522"/>
  </r>
  <r>
    <s v="ORD-20245983"/>
    <d v="2024-11-03T00:00:00"/>
    <s v="CUST-1040"/>
    <s v="Vanguard Retail"/>
    <x v="4"/>
    <x v="4"/>
    <s v="SP-07"/>
    <s v="Carlos Mendez"/>
    <s v="PROD-304"/>
    <x v="8"/>
    <s v="Food &amp; Beverage"/>
    <n v="4.2"/>
    <n v="2.8"/>
    <n v="25"/>
    <n v="105"/>
    <n v="8.3500000000000005E-2"/>
    <n v="8.77"/>
    <n v="96.23"/>
    <n v="70"/>
    <n v="26.23"/>
    <n v="0"/>
    <n v="0"/>
    <n v="0"/>
    <x v="1179"/>
  </r>
  <r>
    <s v="ORD-20245984"/>
    <d v="2026-01-31T00:00:00"/>
    <s v="CUST-1022"/>
    <s v="Global Express"/>
    <x v="0"/>
    <x v="4"/>
    <s v="SP-02"/>
    <s v="Michael Chang"/>
    <s v="PROD-404"/>
    <x v="16"/>
    <s v="Household Essentials"/>
    <n v="4.9000000000000004"/>
    <n v="3.1"/>
    <n v="189"/>
    <n v="926.1"/>
    <n v="4.3400000000000001E-2"/>
    <n v="40.19"/>
    <n v="885.91"/>
    <n v="585.9"/>
    <n v="300.01"/>
    <n v="0"/>
    <n v="0"/>
    <n v="0"/>
    <x v="5523"/>
  </r>
  <r>
    <s v="ORD-20245985"/>
    <d v="2025-03-29T00:00:00"/>
    <s v="CUST-1111"/>
    <s v="Omega Direct"/>
    <x v="0"/>
    <x v="1"/>
    <s v="SP-01"/>
    <s v="Sarah Jenkins"/>
    <s v="PROD-403"/>
    <x v="11"/>
    <s v="Household Essentials"/>
    <n v="5.5"/>
    <n v="3.8"/>
    <n v="22"/>
    <n v="121"/>
    <n v="1.1900000000000001E-2"/>
    <n v="1.44"/>
    <n v="119.56"/>
    <n v="83.6"/>
    <n v="35.96"/>
    <n v="0"/>
    <n v="0"/>
    <n v="0"/>
    <x v="682"/>
  </r>
  <r>
    <s v="ORD-20245986"/>
    <d v="2026-03-03T00:00:00"/>
    <s v="CUST-1098"/>
    <s v="Atlas Mart"/>
    <x v="2"/>
    <x v="2"/>
    <s v="SP-05"/>
    <s v="Kenji Sato"/>
    <s v="PROD-203"/>
    <x v="0"/>
    <s v="Home Care"/>
    <n v="5.8"/>
    <n v="2.7"/>
    <n v="6"/>
    <n v="34.799999999999997"/>
    <n v="0.20180000000000001"/>
    <n v="7.02"/>
    <n v="27.78"/>
    <n v="16.2"/>
    <n v="11.58"/>
    <n v="0"/>
    <n v="0"/>
    <n v="0"/>
    <x v="5524"/>
  </r>
  <r>
    <s v="ORD-20245987"/>
    <d v="2026-04-25T00:00:00"/>
    <s v="CUST-1045"/>
    <s v="Vanguard Stores"/>
    <x v="0"/>
    <x v="4"/>
    <s v="SP-02"/>
    <s v="Michael Chang"/>
    <s v="PROD-204"/>
    <x v="12"/>
    <s v="Home Care"/>
    <n v="7.2"/>
    <n v="3.6"/>
    <n v="21"/>
    <n v="151.19999999999999"/>
    <n v="0.15060000000000001"/>
    <n v="22.77"/>
    <n v="128.43"/>
    <n v="75.599999999999994"/>
    <n v="52.83"/>
    <n v="0"/>
    <n v="0"/>
    <n v="0"/>
    <x v="5525"/>
  </r>
  <r>
    <s v="ORD-20245988"/>
    <d v="2024-11-24T00:00:00"/>
    <s v="CUST-1073"/>
    <s v="Beacon Supermarkets"/>
    <x v="2"/>
    <x v="1"/>
    <s v="SP-06"/>
    <s v="Priya Sharma"/>
    <s v="PROD-201"/>
    <x v="14"/>
    <s v="Home Care"/>
    <n v="12"/>
    <n v="6.5"/>
    <n v="51"/>
    <n v="612"/>
    <n v="4.7000000000000002E-3"/>
    <n v="2.88"/>
    <n v="609.12"/>
    <n v="331.5"/>
    <n v="277.62"/>
    <n v="0"/>
    <n v="0"/>
    <n v="0"/>
    <x v="5526"/>
  </r>
  <r>
    <s v="ORD-20245989"/>
    <d v="2024-10-02T00:00:00"/>
    <s v="CUST-1104"/>
    <s v="Omega Retail"/>
    <x v="0"/>
    <x v="3"/>
    <s v="SP-02"/>
    <s v="Michael Chang"/>
    <s v="PROD-105"/>
    <x v="1"/>
    <s v="Personal Care"/>
    <n v="14.5"/>
    <n v="4.2"/>
    <n v="274"/>
    <n v="3973"/>
    <n v="9.9000000000000008E-3"/>
    <n v="39.33"/>
    <n v="3933.67"/>
    <n v="1150.8"/>
    <n v="2782.87"/>
    <n v="0"/>
    <n v="0"/>
    <n v="0"/>
    <x v="5527"/>
  </r>
  <r>
    <s v="ORD-20245990"/>
    <d v="2026-01-16T00:00:00"/>
    <s v="CUST-1038"/>
    <s v="Prime Express"/>
    <x v="2"/>
    <x v="3"/>
    <s v="SP-05"/>
    <s v="Kenji Sato"/>
    <s v="PROD-102"/>
    <x v="15"/>
    <s v="Personal Care"/>
    <n v="6.2"/>
    <n v="1.9"/>
    <n v="34"/>
    <n v="210.8"/>
    <n v="5.0299999999999997E-2"/>
    <n v="10.6"/>
    <n v="200.2"/>
    <n v="64.599999999999994"/>
    <n v="135.6"/>
    <n v="0"/>
    <n v="0"/>
    <n v="0"/>
    <x v="5528"/>
  </r>
  <r>
    <s v="ORD-20245991"/>
    <d v="2025-03-02T00:00:00"/>
    <s v="CUST-1115"/>
    <s v="Titan Distributors"/>
    <x v="2"/>
    <x v="1"/>
    <s v="SP-05"/>
    <s v="Kenji Sato"/>
    <s v="PROD-203"/>
    <x v="0"/>
    <s v="Home Care"/>
    <n v="5.8"/>
    <n v="2.7"/>
    <n v="3"/>
    <n v="17.399999999999999"/>
    <n v="4.4900000000000002E-2"/>
    <n v="0.78"/>
    <n v="16.62"/>
    <n v="8.1"/>
    <n v="8.52"/>
    <n v="0"/>
    <n v="0"/>
    <n v="0"/>
    <x v="5529"/>
  </r>
  <r>
    <s v="ORD-20245992"/>
    <d v="2025-09-11T00:00:00"/>
    <s v="CUST-1087"/>
    <s v="Crest Direct"/>
    <x v="2"/>
    <x v="3"/>
    <s v="SP-06"/>
    <s v="Priya Sharma"/>
    <s v="PROD-404"/>
    <x v="16"/>
    <s v="Household Essentials"/>
    <n v="4.9000000000000004"/>
    <n v="3.1"/>
    <n v="89"/>
    <n v="436.1"/>
    <n v="3.8999999999999998E-3"/>
    <n v="1.7"/>
    <n v="434.4"/>
    <n v="275.89999999999998"/>
    <n v="158.5"/>
    <n v="0"/>
    <n v="0"/>
    <n v="0"/>
    <x v="5530"/>
  </r>
  <r>
    <s v="ORD-20245993"/>
    <d v="2025-10-23T00:00:00"/>
    <s v="CUST-1104"/>
    <s v="Omega Retail"/>
    <x v="0"/>
    <x v="3"/>
    <s v="SP-01"/>
    <s v="Sarah Jenkins"/>
    <s v="PROD-203"/>
    <x v="0"/>
    <s v="Home Care"/>
    <n v="5.8"/>
    <n v="2.7"/>
    <n v="32"/>
    <n v="185.6"/>
    <n v="2.5999999999999999E-3"/>
    <n v="0.48"/>
    <n v="185.12"/>
    <n v="86.4"/>
    <n v="98.72"/>
    <n v="0"/>
    <n v="0"/>
    <n v="0"/>
    <x v="5531"/>
  </r>
  <r>
    <s v="ORD-20245994"/>
    <d v="2024-04-01T00:00:00"/>
    <s v="CUST-1047"/>
    <s v="Vanguard Direct"/>
    <x v="2"/>
    <x v="1"/>
    <s v="SP-06"/>
    <s v="Priya Sharma"/>
    <s v="PROD-103"/>
    <x v="13"/>
    <s v="Personal Care"/>
    <n v="4.8"/>
    <n v="1.4"/>
    <n v="24"/>
    <n v="115.2"/>
    <n v="1.84E-2"/>
    <n v="2.12"/>
    <n v="113.08"/>
    <n v="33.6"/>
    <n v="79.48"/>
    <n v="0"/>
    <n v="0"/>
    <n v="0"/>
    <x v="5532"/>
  </r>
  <r>
    <s v="ORD-20245995"/>
    <d v="2024-07-11T00:00:00"/>
    <s v="CUST-1083"/>
    <s v="Crest Distributors"/>
    <x v="0"/>
    <x v="3"/>
    <s v="SP-02"/>
    <s v="Michael Chang"/>
    <s v="PROD-403"/>
    <x v="11"/>
    <s v="Household Essentials"/>
    <n v="5.5"/>
    <n v="3.8"/>
    <n v="104"/>
    <n v="572"/>
    <n v="5.1700000000000003E-2"/>
    <n v="29.57"/>
    <n v="542.42999999999995"/>
    <n v="395.2"/>
    <n v="147.22999999999999"/>
    <n v="0"/>
    <n v="0"/>
    <n v="0"/>
    <x v="5533"/>
  </r>
  <r>
    <s v="ORD-20245996"/>
    <d v="2025-03-28T00:00:00"/>
    <s v="CUST-1097"/>
    <s v="Atlas Supermarkets"/>
    <x v="0"/>
    <x v="1"/>
    <s v="SP-02"/>
    <s v="Michael Chang"/>
    <s v="PROD-103"/>
    <x v="13"/>
    <s v="Personal Care"/>
    <n v="4.8"/>
    <n v="1.4"/>
    <n v="13"/>
    <n v="62.4"/>
    <n v="1.0200000000000001E-2"/>
    <n v="0.64"/>
    <n v="61.76"/>
    <n v="18.2"/>
    <n v="43.56"/>
    <n v="0"/>
    <n v="0"/>
    <n v="0"/>
    <x v="5534"/>
  </r>
  <r>
    <s v="ORD-20245997"/>
    <d v="2024-08-04T00:00:00"/>
    <s v="CUST-1089"/>
    <s v="Crown Supermarkets"/>
    <x v="1"/>
    <x v="3"/>
    <s v="SP-08"/>
    <s v="Tariq Al-Mansoor"/>
    <s v="PROD-404"/>
    <x v="16"/>
    <s v="Household Essentials"/>
    <n v="4.9000000000000004"/>
    <n v="3.1"/>
    <n v="46"/>
    <n v="225.4"/>
    <n v="4.4000000000000003E-3"/>
    <n v="0.99"/>
    <n v="224.41"/>
    <n v="142.6"/>
    <n v="81.81"/>
    <n v="0"/>
    <n v="0"/>
    <n v="0"/>
    <x v="5535"/>
  </r>
  <r>
    <s v="ORD-20245998"/>
    <d v="2026-07-24T00:00:00"/>
    <s v="CUST-1003"/>
    <s v="Metro Distributors"/>
    <x v="0"/>
    <x v="2"/>
    <s v="SP-02"/>
    <s v="Michael Chang"/>
    <s v="PROD-204"/>
    <x v="12"/>
    <s v="Home Care"/>
    <n v="7.2"/>
    <n v="3.6"/>
    <n v="5"/>
    <n v="36"/>
    <n v="0.2505"/>
    <n v="9.02"/>
    <n v="26.98"/>
    <n v="18"/>
    <n v="8.98"/>
    <n v="0"/>
    <n v="0"/>
    <n v="0"/>
    <x v="3120"/>
  </r>
  <r>
    <s v="ORD-20245999"/>
    <d v="2026-04-23T00:00:00"/>
    <s v="CUST-1025"/>
    <s v="Summit Supermarkets"/>
    <x v="1"/>
    <x v="2"/>
    <s v="SP-08"/>
    <s v="Tariq Al-Mansoor"/>
    <s v="PROD-401"/>
    <x v="3"/>
    <s v="Household Essentials"/>
    <n v="10.5"/>
    <n v="7.5"/>
    <n v="31"/>
    <n v="325.5"/>
    <n v="0.17319999999999999"/>
    <n v="56.38"/>
    <n v="269.12"/>
    <n v="232.5"/>
    <n v="36.619999999999997"/>
    <n v="8"/>
    <n v="69.45"/>
    <n v="64"/>
    <x v="5536"/>
  </r>
  <r>
    <s v="ORD-20246000"/>
    <d v="2025-02-20T00:00:00"/>
    <s v="CUST-1086"/>
    <s v="Crest Express"/>
    <x v="3"/>
    <x v="3"/>
    <s v="SP-04"/>
    <s v="David Mueller"/>
    <s v="PROD-303"/>
    <x v="5"/>
    <s v="Food &amp; Beverage"/>
    <n v="11"/>
    <n v="6.8"/>
    <n v="24"/>
    <n v="264"/>
    <n v="1.7399999999999999E-2"/>
    <n v="4.59"/>
    <n v="259.41000000000003"/>
    <n v="163.19999999999999"/>
    <n v="96.21"/>
    <n v="0"/>
    <n v="0"/>
    <n v="0"/>
    <x v="5537"/>
  </r>
  <r>
    <s v="ORD-20246001"/>
    <d v="2026-01-28T00:00:00"/>
    <s v="CUST-1047"/>
    <s v="Vanguard Direct"/>
    <x v="2"/>
    <x v="1"/>
    <s v="SP-06"/>
    <s v="Priya Sharma"/>
    <s v="PROD-204"/>
    <x v="12"/>
    <s v="Home Care"/>
    <n v="7.2"/>
    <n v="3.6"/>
    <n v="63"/>
    <n v="453.6"/>
    <n v="2.9899999999999999E-2"/>
    <n v="13.56"/>
    <n v="440.04"/>
    <n v="226.8"/>
    <n v="213.24"/>
    <n v="0"/>
    <n v="0"/>
    <n v="0"/>
    <x v="5538"/>
  </r>
  <r>
    <s v="ORD-20246002"/>
    <d v="2025-05-11T00:00:00"/>
    <s v="CUST-1053"/>
    <s v="Horizon Stores"/>
    <x v="3"/>
    <x v="2"/>
    <s v="SP-03"/>
    <s v="Elena Rostova"/>
    <s v="PROD-304"/>
    <x v="8"/>
    <s v="Food &amp; Beverage"/>
    <n v="4.2"/>
    <n v="2.8"/>
    <n v="59"/>
    <n v="247.8"/>
    <n v="0.12130000000000001"/>
    <n v="30.06"/>
    <n v="217.74"/>
    <n v="165.2"/>
    <n v="52.54"/>
    <n v="8"/>
    <n v="29.52"/>
    <n v="26.4"/>
    <x v="5539"/>
  </r>
  <r>
    <s v="ORD-20246003"/>
    <d v="2026-02-16T00:00:00"/>
    <s v="CUST-1055"/>
    <s v="Horizon Direct"/>
    <x v="0"/>
    <x v="3"/>
    <s v="SP-01"/>
    <s v="Sarah Jenkins"/>
    <s v="PROD-403"/>
    <x v="11"/>
    <s v="Household Essentials"/>
    <n v="5.5"/>
    <n v="3.8"/>
    <n v="14"/>
    <n v="77"/>
    <n v="8.9999999999999998E-4"/>
    <n v="7.0000000000000007E-2"/>
    <n v="76.930000000000007"/>
    <n v="53.2"/>
    <n v="23.73"/>
    <n v="0"/>
    <n v="0"/>
    <n v="0"/>
    <x v="5540"/>
  </r>
  <r>
    <s v="ORD-20246004"/>
    <d v="2025-06-12T00:00:00"/>
    <s v="CUST-1002"/>
    <s v="Metro Mart"/>
    <x v="0"/>
    <x v="3"/>
    <s v="SP-02"/>
    <s v="Michael Chang"/>
    <s v="PROD-202"/>
    <x v="4"/>
    <s v="Home Care"/>
    <n v="4.5"/>
    <n v="2.1"/>
    <n v="66"/>
    <n v="297"/>
    <n v="1.8E-3"/>
    <n v="0.53"/>
    <n v="296.47000000000003"/>
    <n v="138.6"/>
    <n v="157.87"/>
    <n v="0"/>
    <n v="0"/>
    <n v="0"/>
    <x v="5541"/>
  </r>
  <r>
    <s v="ORD-20246005"/>
    <d v="2026-06-07T00:00:00"/>
    <s v="CUST-1008"/>
    <s v="Apex Retail"/>
    <x v="0"/>
    <x v="1"/>
    <s v="SP-01"/>
    <s v="Sarah Jenkins"/>
    <s v="PROD-102"/>
    <x v="15"/>
    <s v="Personal Care"/>
    <n v="6.2"/>
    <n v="1.9"/>
    <n v="5"/>
    <n v="31"/>
    <n v="2.46E-2"/>
    <n v="0.76"/>
    <n v="30.24"/>
    <n v="9.5"/>
    <n v="20.74"/>
    <n v="0"/>
    <n v="0"/>
    <n v="0"/>
    <x v="5542"/>
  </r>
  <r>
    <s v="ORD-20246006"/>
    <d v="2025-01-17T00:00:00"/>
    <s v="CUST-1073"/>
    <s v="Beacon Supermarkets"/>
    <x v="2"/>
    <x v="1"/>
    <s v="SP-06"/>
    <s v="Priya Sharma"/>
    <s v="PROD-101"/>
    <x v="9"/>
    <s v="Personal Care"/>
    <n v="8.5"/>
    <n v="2.8"/>
    <n v="97"/>
    <n v="824.5"/>
    <n v="0.05"/>
    <n v="41.22"/>
    <n v="783.28"/>
    <n v="271.60000000000002"/>
    <n v="511.68"/>
    <n v="0"/>
    <n v="0"/>
    <n v="0"/>
    <x v="5543"/>
  </r>
  <r>
    <s v="ORD-20246007"/>
    <d v="2026-04-20T00:00:00"/>
    <s v="CUST-1112"/>
    <s v="Titan Retail"/>
    <x v="0"/>
    <x v="3"/>
    <s v="SP-01"/>
    <s v="Sarah Jenkins"/>
    <s v="PROD-302"/>
    <x v="7"/>
    <s v="Food &amp; Beverage"/>
    <n v="3.8"/>
    <n v="2.6"/>
    <n v="38"/>
    <n v="144.4"/>
    <n v="1.47E-2"/>
    <n v="2.12"/>
    <n v="142.28"/>
    <n v="98.8"/>
    <n v="43.48"/>
    <n v="0"/>
    <n v="0"/>
    <n v="0"/>
    <x v="5544"/>
  </r>
  <r>
    <s v="ORD-20246008"/>
    <d v="2024-02-27T00:00:00"/>
    <s v="CUST-1021"/>
    <s v="Global Stores"/>
    <x v="0"/>
    <x v="0"/>
    <s v="SP-01"/>
    <s v="Sarah Jenkins"/>
    <s v="PROD-401"/>
    <x v="3"/>
    <s v="Household Essentials"/>
    <n v="10.5"/>
    <n v="7.5"/>
    <n v="24"/>
    <n v="252"/>
    <n v="1.1299999999999999E-2"/>
    <n v="2.85"/>
    <n v="249.15"/>
    <n v="180"/>
    <n v="69.150000000000006"/>
    <n v="0"/>
    <n v="0"/>
    <n v="0"/>
    <x v="5545"/>
  </r>
  <r>
    <s v="ORD-20246009"/>
    <d v="2025-06-11T00:00:00"/>
    <s v="CUST-1039"/>
    <s v="Prime Direct"/>
    <x v="3"/>
    <x v="3"/>
    <s v="SP-04"/>
    <s v="David Mueller"/>
    <s v="PROD-403"/>
    <x v="11"/>
    <s v="Household Essentials"/>
    <n v="5.5"/>
    <n v="3.8"/>
    <n v="61"/>
    <n v="335.5"/>
    <n v="1.38E-2"/>
    <n v="4.63"/>
    <n v="330.87"/>
    <n v="231.8"/>
    <n v="99.07"/>
    <n v="0"/>
    <n v="0"/>
    <n v="0"/>
    <x v="5546"/>
  </r>
  <r>
    <s v="ORD-20246010"/>
    <d v="2026-03-21T00:00:00"/>
    <s v="CUST-1118"/>
    <s v="Titan Express"/>
    <x v="0"/>
    <x v="3"/>
    <s v="SP-02"/>
    <s v="Michael Chang"/>
    <s v="PROD-401"/>
    <x v="3"/>
    <s v="Household Essentials"/>
    <n v="10.5"/>
    <n v="7.5"/>
    <n v="131"/>
    <n v="1375.5"/>
    <n v="1.1999999999999999E-3"/>
    <n v="1.65"/>
    <n v="1373.85"/>
    <n v="982.5"/>
    <n v="391.35"/>
    <n v="0"/>
    <n v="0"/>
    <n v="0"/>
    <x v="5547"/>
  </r>
  <r>
    <s v="ORD-20246011"/>
    <d v="2024-06-11T00:00:00"/>
    <s v="CUST-1059"/>
    <s v="Pioneer Distributors"/>
    <x v="4"/>
    <x v="1"/>
    <s v="SP-07"/>
    <s v="Carlos Mendez"/>
    <s v="PROD-401"/>
    <x v="3"/>
    <s v="Household Essentials"/>
    <n v="10.5"/>
    <n v="7.5"/>
    <n v="7"/>
    <n v="73.5"/>
    <n v="1.18E-2"/>
    <n v="0.87"/>
    <n v="72.63"/>
    <n v="52.5"/>
    <n v="20.13"/>
    <n v="0"/>
    <n v="0"/>
    <n v="0"/>
    <x v="1620"/>
  </r>
  <r>
    <s v="ORD-20246012"/>
    <d v="2024-03-08T00:00:00"/>
    <s v="CUST-1034"/>
    <s v="Prime Mart"/>
    <x v="0"/>
    <x v="0"/>
    <s v="SP-01"/>
    <s v="Sarah Jenkins"/>
    <s v="PROD-202"/>
    <x v="4"/>
    <s v="Home Care"/>
    <n v="4.5"/>
    <n v="2.1"/>
    <n v="147"/>
    <n v="661.5"/>
    <n v="6.3799999999999996E-2"/>
    <n v="42.2"/>
    <n v="619.29999999999995"/>
    <n v="308.7"/>
    <n v="310.60000000000002"/>
    <n v="0"/>
    <n v="0"/>
    <n v="0"/>
    <x v="5548"/>
  </r>
  <r>
    <s v="ORD-20246013"/>
    <d v="2024-11-14T00:00:00"/>
    <s v="CUST-1090"/>
    <s v="Crown Mart"/>
    <x v="0"/>
    <x v="3"/>
    <s v="SP-02"/>
    <s v="Michael Chang"/>
    <s v="PROD-402"/>
    <x v="10"/>
    <s v="Household Essentials"/>
    <n v="6"/>
    <n v="4.2"/>
    <n v="11"/>
    <n v="66"/>
    <n v="2.07E-2"/>
    <n v="1.37"/>
    <n v="64.63"/>
    <n v="46.2"/>
    <n v="18.43"/>
    <n v="0"/>
    <n v="0"/>
    <n v="0"/>
    <x v="5549"/>
  </r>
  <r>
    <s v="ORD-20246014"/>
    <d v="2025-12-27T00:00:00"/>
    <s v="CUST-1033"/>
    <s v="Prime Supermarkets"/>
    <x v="0"/>
    <x v="2"/>
    <s v="SP-01"/>
    <s v="Sarah Jenkins"/>
    <s v="PROD-404"/>
    <x v="16"/>
    <s v="Household Essentials"/>
    <n v="4.9000000000000004"/>
    <n v="3.1"/>
    <n v="27"/>
    <n v="132.30000000000001"/>
    <n v="0.13519999999999999"/>
    <n v="17.89"/>
    <n v="114.41"/>
    <n v="83.7"/>
    <n v="30.71"/>
    <n v="3"/>
    <n v="12.71"/>
    <n v="10.8"/>
    <x v="889"/>
  </r>
  <r>
    <s v="ORD-20246015"/>
    <d v="2025-06-02T00:00:00"/>
    <s v="CUST-1024"/>
    <s v="Summit Retail"/>
    <x v="3"/>
    <x v="3"/>
    <s v="SP-03"/>
    <s v="Elena Rostova"/>
    <s v="PROD-301"/>
    <x v="2"/>
    <s v="Food &amp; Beverage"/>
    <n v="5"/>
    <n v="3.2"/>
    <n v="12"/>
    <n v="60"/>
    <n v="1.61E-2"/>
    <n v="0.97"/>
    <n v="59.03"/>
    <n v="38.4"/>
    <n v="20.63"/>
    <n v="0"/>
    <n v="0"/>
    <n v="0"/>
    <x v="5550"/>
  </r>
  <r>
    <s v="ORD-20246016"/>
    <d v="2025-02-17T00:00:00"/>
    <s v="CUST-1077"/>
    <s v="Beacon Stores"/>
    <x v="1"/>
    <x v="3"/>
    <s v="SP-08"/>
    <s v="Tariq Al-Mansoor"/>
    <s v="PROD-302"/>
    <x v="7"/>
    <s v="Food &amp; Beverage"/>
    <n v="3.8"/>
    <n v="2.6"/>
    <n v="158"/>
    <n v="600.4"/>
    <n v="1.7399999999999999E-2"/>
    <n v="10.45"/>
    <n v="589.95000000000005"/>
    <n v="410.8"/>
    <n v="179.15"/>
    <n v="0"/>
    <n v="0"/>
    <n v="0"/>
    <x v="4751"/>
  </r>
  <r>
    <s v="ORD-20246017"/>
    <d v="2024-05-18T00:00:00"/>
    <s v="CUST-1033"/>
    <s v="Prime Supermarkets"/>
    <x v="0"/>
    <x v="2"/>
    <s v="SP-01"/>
    <s v="Sarah Jenkins"/>
    <s v="PROD-402"/>
    <x v="10"/>
    <s v="Household Essentials"/>
    <n v="6"/>
    <n v="4.2"/>
    <n v="1"/>
    <n v="6"/>
    <n v="0.19009999999999999"/>
    <n v="1.1399999999999999"/>
    <n v="4.8600000000000003"/>
    <n v="4.2"/>
    <n v="0.66"/>
    <n v="0"/>
    <n v="0"/>
    <n v="0"/>
    <x v="5551"/>
  </r>
  <r>
    <s v="ORD-20246018"/>
    <d v="2026-03-10T00:00:00"/>
    <s v="CUST-1097"/>
    <s v="Atlas Supermarkets"/>
    <x v="0"/>
    <x v="1"/>
    <s v="SP-01"/>
    <s v="Sarah Jenkins"/>
    <s v="PROD-201"/>
    <x v="14"/>
    <s v="Home Care"/>
    <n v="12"/>
    <n v="6.5"/>
    <n v="1"/>
    <n v="12"/>
    <n v="4.1999999999999997E-3"/>
    <n v="0.05"/>
    <n v="11.95"/>
    <n v="6.5"/>
    <n v="5.45"/>
    <n v="0"/>
    <n v="0"/>
    <n v="0"/>
    <x v="5552"/>
  </r>
  <r>
    <s v="ORD-20246019"/>
    <d v="2026-05-21T00:00:00"/>
    <s v="CUST-1115"/>
    <s v="Titan Distributors"/>
    <x v="2"/>
    <x v="1"/>
    <s v="SP-06"/>
    <s v="Priya Sharma"/>
    <s v="PROD-303"/>
    <x v="5"/>
    <s v="Food &amp; Beverage"/>
    <n v="11"/>
    <n v="6.8"/>
    <n v="36"/>
    <n v="396"/>
    <n v="1.01E-2"/>
    <n v="4"/>
    <n v="392"/>
    <n v="244.8"/>
    <n v="147.19999999999999"/>
    <n v="0"/>
    <n v="0"/>
    <n v="0"/>
    <x v="5553"/>
  </r>
  <r>
    <s v="ORD-20246020"/>
    <d v="2025-06-20T00:00:00"/>
    <s v="CUST-1070"/>
    <s v="Sterling Express"/>
    <x v="1"/>
    <x v="3"/>
    <s v="SP-08"/>
    <s v="Tariq Al-Mansoor"/>
    <s v="PROD-304"/>
    <x v="8"/>
    <s v="Food &amp; Beverage"/>
    <n v="4.2"/>
    <n v="2.8"/>
    <n v="39"/>
    <n v="163.80000000000001"/>
    <n v="3.5499999999999997E-2"/>
    <n v="5.81"/>
    <n v="157.99"/>
    <n v="109.2"/>
    <n v="48.79"/>
    <n v="0"/>
    <n v="0"/>
    <n v="0"/>
    <x v="5554"/>
  </r>
  <r>
    <s v="ORD-20246021"/>
    <d v="2026-06-19T00:00:00"/>
    <s v="CUST-1063"/>
    <s v="Pioneer Direct"/>
    <x v="4"/>
    <x v="2"/>
    <s v="SP-07"/>
    <s v="Carlos Mendez"/>
    <s v="PROD-302"/>
    <x v="7"/>
    <s v="Food &amp; Beverage"/>
    <n v="3.8"/>
    <n v="2.6"/>
    <n v="7"/>
    <n v="26.6"/>
    <n v="0.1807"/>
    <n v="4.8099999999999996"/>
    <n v="21.79"/>
    <n v="18.2"/>
    <n v="3.59"/>
    <n v="0"/>
    <n v="0"/>
    <n v="0"/>
    <x v="3918"/>
  </r>
  <r>
    <s v="ORD-20246022"/>
    <d v="2025-08-05T00:00:00"/>
    <s v="CUST-1030"/>
    <s v="Summit Express"/>
    <x v="3"/>
    <x v="3"/>
    <s v="SP-03"/>
    <s v="Elena Rostova"/>
    <s v="PROD-105"/>
    <x v="1"/>
    <s v="Personal Care"/>
    <n v="14.5"/>
    <n v="4.2"/>
    <n v="119"/>
    <n v="1725.5"/>
    <n v="5.0000000000000001E-4"/>
    <n v="0.86"/>
    <n v="1724.64"/>
    <n v="499.8"/>
    <n v="1224.8399999999999"/>
    <n v="4"/>
    <n v="57.97"/>
    <n v="18.8"/>
    <x v="5555"/>
  </r>
  <r>
    <s v="ORD-20246023"/>
    <d v="2024-01-30T00:00:00"/>
    <s v="CUST-1036"/>
    <s v="Prime Wholesale"/>
    <x v="0"/>
    <x v="2"/>
    <s v="SP-02"/>
    <s v="Michael Chang"/>
    <s v="PROD-101"/>
    <x v="9"/>
    <s v="Personal Care"/>
    <n v="8.5"/>
    <n v="2.8"/>
    <n v="24"/>
    <n v="204"/>
    <n v="0.1101"/>
    <n v="22.46"/>
    <n v="181.54"/>
    <n v="67.2"/>
    <n v="114.34"/>
    <n v="12"/>
    <n v="90.77"/>
    <n v="39.6"/>
    <x v="5556"/>
  </r>
  <r>
    <s v="ORD-20246024"/>
    <d v="2024-06-26T00:00:00"/>
    <s v="CUST-1035"/>
    <s v="Prime Distributors"/>
    <x v="2"/>
    <x v="3"/>
    <s v="SP-05"/>
    <s v="Kenji Sato"/>
    <s v="PROD-301"/>
    <x v="2"/>
    <s v="Food &amp; Beverage"/>
    <n v="5"/>
    <n v="3.2"/>
    <n v="105"/>
    <n v="525"/>
    <n v="4.19E-2"/>
    <n v="22"/>
    <n v="503"/>
    <n v="336"/>
    <n v="167"/>
    <n v="0"/>
    <n v="0"/>
    <n v="0"/>
    <x v="5557"/>
  </r>
  <r>
    <s v="ORD-20246025"/>
    <d v="2024-07-16T00:00:00"/>
    <s v="CUST-1069"/>
    <s v="Sterling Stores"/>
    <x v="3"/>
    <x v="0"/>
    <s v="SP-04"/>
    <s v="David Mueller"/>
    <s v="PROD-102"/>
    <x v="15"/>
    <s v="Personal Care"/>
    <n v="6.2"/>
    <n v="1.9"/>
    <n v="74"/>
    <n v="458.8"/>
    <n v="5.3400000000000003E-2"/>
    <n v="24.5"/>
    <n v="434.3"/>
    <n v="140.6"/>
    <n v="293.7"/>
    <n v="48"/>
    <n v="281.70999999999998"/>
    <n v="115.2"/>
    <x v="5558"/>
  </r>
  <r>
    <s v="ORD-20246026"/>
    <d v="2026-06-15T00:00:00"/>
    <s v="CUST-1021"/>
    <s v="Global Stores"/>
    <x v="0"/>
    <x v="0"/>
    <s v="SP-02"/>
    <s v="Michael Chang"/>
    <s v="PROD-101"/>
    <x v="9"/>
    <s v="Personal Care"/>
    <n v="8.5"/>
    <n v="2.8"/>
    <n v="166"/>
    <n v="1411"/>
    <n v="9.7999999999999997E-3"/>
    <n v="13.83"/>
    <n v="1397.17"/>
    <n v="464.8"/>
    <n v="932.37"/>
    <n v="0"/>
    <n v="0"/>
    <n v="0"/>
    <x v="5559"/>
  </r>
  <r>
    <s v="ORD-20246027"/>
    <d v="2026-05-02T00:00:00"/>
    <s v="CUST-1035"/>
    <s v="Prime Distributors"/>
    <x v="2"/>
    <x v="3"/>
    <s v="SP-05"/>
    <s v="Kenji Sato"/>
    <s v="PROD-304"/>
    <x v="8"/>
    <s v="Food &amp; Beverage"/>
    <n v="4.2"/>
    <n v="2.8"/>
    <n v="80"/>
    <n v="336"/>
    <n v="2.07E-2"/>
    <n v="6.96"/>
    <n v="329.04"/>
    <n v="224"/>
    <n v="105.04"/>
    <n v="0"/>
    <n v="0"/>
    <n v="0"/>
    <x v="5560"/>
  </r>
  <r>
    <s v="ORD-20246028"/>
    <d v="2024-07-24T00:00:00"/>
    <s v="CUST-1047"/>
    <s v="Vanguard Direct"/>
    <x v="2"/>
    <x v="1"/>
    <s v="SP-06"/>
    <s v="Priya Sharma"/>
    <s v="PROD-204"/>
    <x v="12"/>
    <s v="Home Care"/>
    <n v="7.2"/>
    <n v="3.6"/>
    <n v="12"/>
    <n v="86.4"/>
    <n v="1.6899999999999998E-2"/>
    <n v="1.46"/>
    <n v="84.94"/>
    <n v="43.2"/>
    <n v="41.74"/>
    <n v="0"/>
    <n v="0"/>
    <n v="0"/>
    <x v="3170"/>
  </r>
  <r>
    <s v="ORD-20246029"/>
    <d v="2026-05-07T00:00:00"/>
    <s v="CUST-1066"/>
    <s v="Sterling Mart"/>
    <x v="0"/>
    <x v="1"/>
    <s v="SP-01"/>
    <s v="Sarah Jenkins"/>
    <s v="PROD-104"/>
    <x v="6"/>
    <s v="Personal Care"/>
    <n v="9.9"/>
    <n v="3.1"/>
    <n v="29"/>
    <n v="287.10000000000002"/>
    <n v="1.6000000000000001E-3"/>
    <n v="0.46"/>
    <n v="286.64"/>
    <n v="89.9"/>
    <n v="196.74"/>
    <n v="0"/>
    <n v="0"/>
    <n v="0"/>
    <x v="5561"/>
  </r>
  <r>
    <s v="ORD-20246030"/>
    <d v="2024-02-29T00:00:00"/>
    <s v="CUST-1115"/>
    <s v="Titan Distributors"/>
    <x v="2"/>
    <x v="1"/>
    <s v="SP-06"/>
    <s v="Priya Sharma"/>
    <s v="PROD-202"/>
    <x v="4"/>
    <s v="Home Care"/>
    <n v="4.5"/>
    <n v="2.1"/>
    <n v="30"/>
    <n v="135"/>
    <n v="1.46E-2"/>
    <n v="1.97"/>
    <n v="133.03"/>
    <n v="63"/>
    <n v="70.03"/>
    <n v="0"/>
    <n v="0"/>
    <n v="0"/>
    <x v="5562"/>
  </r>
  <r>
    <s v="ORD-20246031"/>
    <d v="2024-09-12T00:00:00"/>
    <s v="CUST-1036"/>
    <s v="Prime Wholesale"/>
    <x v="0"/>
    <x v="2"/>
    <s v="SP-02"/>
    <s v="Michael Chang"/>
    <s v="PROD-103"/>
    <x v="13"/>
    <s v="Personal Care"/>
    <n v="4.8"/>
    <n v="1.4"/>
    <n v="13"/>
    <n v="62.4"/>
    <n v="0.18770000000000001"/>
    <n v="11.71"/>
    <n v="50.69"/>
    <n v="18.2"/>
    <n v="32.49"/>
    <n v="0"/>
    <n v="0"/>
    <n v="0"/>
    <x v="5563"/>
  </r>
  <r>
    <s v="ORD-20246032"/>
    <d v="2024-02-03T00:00:00"/>
    <s v="CUST-1081"/>
    <s v="Crest Supermarkets"/>
    <x v="2"/>
    <x v="1"/>
    <s v="SP-06"/>
    <s v="Priya Sharma"/>
    <s v="PROD-203"/>
    <x v="0"/>
    <s v="Home Care"/>
    <n v="5.8"/>
    <n v="2.7"/>
    <n v="5"/>
    <n v="29"/>
    <n v="5.3800000000000001E-2"/>
    <n v="1.56"/>
    <n v="27.44"/>
    <n v="13.5"/>
    <n v="13.94"/>
    <n v="0"/>
    <n v="0"/>
    <n v="0"/>
    <x v="5564"/>
  </r>
  <r>
    <s v="ORD-20246033"/>
    <d v="2025-04-12T00:00:00"/>
    <s v="CUST-1060"/>
    <s v="Pioneer Wholesale"/>
    <x v="4"/>
    <x v="2"/>
    <s v="SP-07"/>
    <s v="Carlos Mendez"/>
    <s v="PROD-101"/>
    <x v="9"/>
    <s v="Personal Care"/>
    <n v="8.5"/>
    <n v="2.8"/>
    <n v="5"/>
    <n v="42.5"/>
    <n v="0.10340000000000001"/>
    <n v="4.3899999999999997"/>
    <n v="38.11"/>
    <n v="14"/>
    <n v="24.11"/>
    <n v="0"/>
    <n v="0"/>
    <n v="0"/>
    <x v="5565"/>
  </r>
  <r>
    <s v="ORD-20246034"/>
    <d v="2024-02-21T00:00:00"/>
    <s v="CUST-1114"/>
    <s v="Titan Mart"/>
    <x v="4"/>
    <x v="4"/>
    <s v="SP-07"/>
    <s v="Carlos Mendez"/>
    <s v="PROD-202"/>
    <x v="4"/>
    <s v="Home Care"/>
    <n v="4.5"/>
    <n v="2.1"/>
    <n v="248"/>
    <n v="1116"/>
    <n v="0.1235"/>
    <n v="137.83000000000001"/>
    <n v="978.17"/>
    <n v="520.79999999999995"/>
    <n v="457.37"/>
    <n v="0"/>
    <n v="0"/>
    <n v="0"/>
    <x v="5566"/>
  </r>
  <r>
    <s v="ORD-20246035"/>
    <d v="2026-07-29T00:00:00"/>
    <s v="CUST-1036"/>
    <s v="Prime Wholesale"/>
    <x v="0"/>
    <x v="2"/>
    <s v="SP-02"/>
    <s v="Michael Chang"/>
    <s v="PROD-304"/>
    <x v="8"/>
    <s v="Food &amp; Beverage"/>
    <n v="4.2"/>
    <n v="2.8"/>
    <n v="108"/>
    <n v="453.6"/>
    <n v="5.5399999999999998E-2"/>
    <n v="25.13"/>
    <n v="428.47"/>
    <n v="302.39999999999998"/>
    <n v="126.07"/>
    <n v="0"/>
    <n v="0"/>
    <n v="0"/>
    <x v="5567"/>
  </r>
  <r>
    <s v="ORD-20246036"/>
    <d v="2025-01-04T00:00:00"/>
    <s v="CUST-1087"/>
    <s v="Crest Direct"/>
    <x v="2"/>
    <x v="3"/>
    <s v="SP-05"/>
    <s v="Kenji Sato"/>
    <s v="PROD-105"/>
    <x v="1"/>
    <s v="Personal Care"/>
    <n v="14.5"/>
    <n v="4.2"/>
    <n v="11"/>
    <n v="159.5"/>
    <n v="2.2200000000000001E-2"/>
    <n v="3.54"/>
    <n v="155.96"/>
    <n v="46.2"/>
    <n v="109.76"/>
    <n v="0"/>
    <n v="0"/>
    <n v="0"/>
    <x v="5568"/>
  </r>
  <r>
    <s v="ORD-20246037"/>
    <d v="2025-12-22T00:00:00"/>
    <s v="CUST-1118"/>
    <s v="Titan Express"/>
    <x v="0"/>
    <x v="3"/>
    <s v="SP-02"/>
    <s v="Michael Chang"/>
    <s v="PROD-203"/>
    <x v="0"/>
    <s v="Home Care"/>
    <n v="5.8"/>
    <n v="2.7"/>
    <n v="377"/>
    <n v="2186.6"/>
    <n v="4.7000000000000002E-3"/>
    <n v="10.28"/>
    <n v="2176.3200000000002"/>
    <n v="1017.9"/>
    <n v="1158.42"/>
    <n v="0"/>
    <n v="0"/>
    <n v="0"/>
    <x v="5569"/>
  </r>
  <r>
    <s v="ORD-20246038"/>
    <d v="2024-07-22T00:00:00"/>
    <s v="CUST-1086"/>
    <s v="Crest Express"/>
    <x v="3"/>
    <x v="3"/>
    <s v="SP-04"/>
    <s v="David Mueller"/>
    <s v="PROD-201"/>
    <x v="14"/>
    <s v="Home Care"/>
    <n v="12"/>
    <n v="6.5"/>
    <n v="345"/>
    <n v="4140"/>
    <n v="1.89E-2"/>
    <n v="78.25"/>
    <n v="4061.75"/>
    <n v="2242.5"/>
    <n v="1819.25"/>
    <n v="0"/>
    <n v="0"/>
    <n v="0"/>
    <x v="5570"/>
  </r>
  <r>
    <s v="ORD-20246039"/>
    <d v="2024-10-07T00:00:00"/>
    <s v="CUST-1011"/>
    <s v="Apex Distributors"/>
    <x v="0"/>
    <x v="1"/>
    <s v="SP-01"/>
    <s v="Sarah Jenkins"/>
    <s v="PROD-102"/>
    <x v="15"/>
    <s v="Personal Care"/>
    <n v="6.2"/>
    <n v="1.9"/>
    <n v="4"/>
    <n v="24.8"/>
    <n v="2.3300000000000001E-2"/>
    <n v="0.57999999999999996"/>
    <n v="24.22"/>
    <n v="7.6"/>
    <n v="16.62"/>
    <n v="0"/>
    <n v="0"/>
    <n v="0"/>
    <x v="5571"/>
  </r>
  <r>
    <s v="ORD-20246040"/>
    <d v="2025-01-12T00:00:00"/>
    <s v="CUST-1117"/>
    <s v="Titan Stores"/>
    <x v="0"/>
    <x v="4"/>
    <s v="SP-01"/>
    <s v="Sarah Jenkins"/>
    <s v="PROD-402"/>
    <x v="10"/>
    <s v="Household Essentials"/>
    <n v="6"/>
    <n v="4.2"/>
    <n v="160"/>
    <n v="960"/>
    <n v="4.8099999999999997E-2"/>
    <n v="46.18"/>
    <n v="913.82"/>
    <n v="672"/>
    <n v="241.82"/>
    <n v="0"/>
    <n v="0"/>
    <n v="0"/>
    <x v="5572"/>
  </r>
  <r>
    <s v="ORD-20246041"/>
    <d v="2026-04-23T00:00:00"/>
    <s v="CUST-1066"/>
    <s v="Sterling Mart"/>
    <x v="0"/>
    <x v="1"/>
    <s v="SP-02"/>
    <s v="Michael Chang"/>
    <s v="PROD-102"/>
    <x v="15"/>
    <s v="Personal Care"/>
    <n v="6.2"/>
    <n v="1.9"/>
    <n v="78"/>
    <n v="483.6"/>
    <n v="8.8000000000000005E-3"/>
    <n v="4.26"/>
    <n v="479.34"/>
    <n v="148.19999999999999"/>
    <n v="331.14"/>
    <n v="0"/>
    <n v="0"/>
    <n v="0"/>
    <x v="5573"/>
  </r>
  <r>
    <s v="ORD-20246042"/>
    <d v="2025-04-20T00:00:00"/>
    <s v="CUST-1030"/>
    <s v="Summit Express"/>
    <x v="3"/>
    <x v="3"/>
    <s v="SP-04"/>
    <s v="David Mueller"/>
    <s v="PROD-401"/>
    <x v="3"/>
    <s v="Household Essentials"/>
    <n v="10.5"/>
    <n v="7.5"/>
    <n v="14"/>
    <n v="147"/>
    <n v="7.3000000000000001E-3"/>
    <n v="1.07"/>
    <n v="145.93"/>
    <n v="105"/>
    <n v="40.93"/>
    <n v="10"/>
    <n v="104.23"/>
    <n v="80"/>
    <x v="5574"/>
  </r>
  <r>
    <s v="ORD-20246043"/>
    <d v="2025-06-01T00:00:00"/>
    <s v="CUST-1067"/>
    <s v="Sterling Distributors"/>
    <x v="1"/>
    <x v="1"/>
    <s v="SP-08"/>
    <s v="Tariq Al-Mansoor"/>
    <s v="PROD-203"/>
    <x v="0"/>
    <s v="Home Care"/>
    <n v="5.8"/>
    <n v="2.7"/>
    <n v="41"/>
    <n v="237.8"/>
    <n v="1.29E-2"/>
    <n v="3.07"/>
    <n v="234.73"/>
    <n v="110.7"/>
    <n v="124.03"/>
    <n v="0"/>
    <n v="0"/>
    <n v="0"/>
    <x v="5575"/>
  </r>
  <r>
    <s v="ORD-20246044"/>
    <d v="2025-02-10T00:00:00"/>
    <s v="CUST-1063"/>
    <s v="Pioneer Direct"/>
    <x v="4"/>
    <x v="2"/>
    <s v="SP-07"/>
    <s v="Carlos Mendez"/>
    <s v="PROD-105"/>
    <x v="1"/>
    <s v="Personal Care"/>
    <n v="14.5"/>
    <n v="4.2"/>
    <n v="18"/>
    <n v="261"/>
    <n v="0.2535"/>
    <n v="66.16"/>
    <n v="194.84"/>
    <n v="75.599999999999994"/>
    <n v="119.24"/>
    <n v="0"/>
    <n v="0"/>
    <n v="0"/>
    <x v="5576"/>
  </r>
  <r>
    <s v="ORD-20246045"/>
    <d v="2025-10-12T00:00:00"/>
    <s v="CUST-1028"/>
    <s v="Summit Wholesale"/>
    <x v="0"/>
    <x v="3"/>
    <s v="SP-02"/>
    <s v="Michael Chang"/>
    <s v="PROD-105"/>
    <x v="1"/>
    <s v="Personal Care"/>
    <n v="14.5"/>
    <n v="4.2"/>
    <n v="150"/>
    <n v="2175"/>
    <n v="1.5900000000000001E-2"/>
    <n v="34.58"/>
    <n v="2140.42"/>
    <n v="630"/>
    <n v="1510.42"/>
    <n v="0"/>
    <n v="0"/>
    <n v="0"/>
    <x v="5577"/>
  </r>
  <r>
    <s v="ORD-20246046"/>
    <d v="2026-08-03T00:00:00"/>
    <s v="CUST-1049"/>
    <s v="Horizon Supermarkets"/>
    <x v="0"/>
    <x v="3"/>
    <s v="SP-02"/>
    <s v="Michael Chang"/>
    <s v="PROD-104"/>
    <x v="6"/>
    <s v="Personal Care"/>
    <n v="9.9"/>
    <n v="3.1"/>
    <n v="24"/>
    <n v="237.6"/>
    <n v="5.0099999999999999E-2"/>
    <n v="11.9"/>
    <n v="225.7"/>
    <n v="74.400000000000006"/>
    <n v="151.30000000000001"/>
    <n v="0"/>
    <n v="0"/>
    <n v="0"/>
    <x v="5578"/>
  </r>
  <r>
    <s v="ORD-20246047"/>
    <d v="2024-05-06T00:00:00"/>
    <s v="CUST-1020"/>
    <s v="Global Wholesale"/>
    <x v="0"/>
    <x v="1"/>
    <s v="SP-02"/>
    <s v="Michael Chang"/>
    <s v="PROD-202"/>
    <x v="4"/>
    <s v="Home Care"/>
    <n v="4.5"/>
    <n v="2.1"/>
    <n v="91"/>
    <n v="409.5"/>
    <n v="1.15E-2"/>
    <n v="4.71"/>
    <n v="404.79"/>
    <n v="191.1"/>
    <n v="213.69"/>
    <n v="0"/>
    <n v="0"/>
    <n v="0"/>
    <x v="5579"/>
  </r>
  <r>
    <s v="ORD-20246048"/>
    <d v="2025-11-28T00:00:00"/>
    <s v="CUST-1055"/>
    <s v="Horizon Direct"/>
    <x v="0"/>
    <x v="3"/>
    <s v="SP-02"/>
    <s v="Michael Chang"/>
    <s v="PROD-304"/>
    <x v="8"/>
    <s v="Food &amp; Beverage"/>
    <n v="4.2"/>
    <n v="2.8"/>
    <n v="41"/>
    <n v="172.2"/>
    <n v="3.0099999999999998E-2"/>
    <n v="5.18"/>
    <n v="167.02"/>
    <n v="114.8"/>
    <n v="52.22"/>
    <n v="0"/>
    <n v="0"/>
    <n v="0"/>
    <x v="5580"/>
  </r>
  <r>
    <s v="ORD-20246049"/>
    <d v="2024-02-01T00:00:00"/>
    <s v="CUST-1001"/>
    <s v="Metro Supermarkets"/>
    <x v="2"/>
    <x v="4"/>
    <s v="SP-06"/>
    <s v="Priya Sharma"/>
    <s v="PROD-102"/>
    <x v="15"/>
    <s v="Personal Care"/>
    <n v="6.2"/>
    <n v="1.9"/>
    <n v="169"/>
    <n v="1047.8"/>
    <n v="0.1082"/>
    <n v="113.37"/>
    <n v="934.43"/>
    <n v="321.10000000000002"/>
    <n v="613.33000000000004"/>
    <n v="0"/>
    <n v="0"/>
    <n v="0"/>
    <x v="5581"/>
  </r>
  <r>
    <s v="ORD-20246050"/>
    <d v="2024-09-04T00:00:00"/>
    <s v="CUST-1079"/>
    <s v="Beacon Direct"/>
    <x v="0"/>
    <x v="4"/>
    <s v="SP-01"/>
    <s v="Sarah Jenkins"/>
    <s v="PROD-301"/>
    <x v="2"/>
    <s v="Food &amp; Beverage"/>
    <n v="5"/>
    <n v="3.2"/>
    <n v="121"/>
    <n v="605"/>
    <n v="0.1285"/>
    <n v="77.739999999999995"/>
    <n v="527.26"/>
    <n v="387.2"/>
    <n v="140.06"/>
    <n v="0"/>
    <n v="0"/>
    <n v="0"/>
    <x v="5582"/>
  </r>
  <r>
    <s v="ORD-20246051"/>
    <d v="2025-01-16T00:00:00"/>
    <s v="CUST-1109"/>
    <s v="Omega Stores"/>
    <x v="2"/>
    <x v="2"/>
    <s v="SP-06"/>
    <s v="Priya Sharma"/>
    <s v="PROD-402"/>
    <x v="10"/>
    <s v="Household Essentials"/>
    <n v="6"/>
    <n v="4.2"/>
    <n v="5"/>
    <n v="30"/>
    <n v="0.11849999999999999"/>
    <n v="3.56"/>
    <n v="26.44"/>
    <n v="21"/>
    <n v="5.44"/>
    <n v="0"/>
    <n v="0"/>
    <n v="0"/>
    <x v="5583"/>
  </r>
  <r>
    <s v="ORD-20246052"/>
    <d v="2025-05-15T00:00:00"/>
    <s v="CUST-1006"/>
    <s v="Metro Express"/>
    <x v="4"/>
    <x v="3"/>
    <s v="SP-07"/>
    <s v="Carlos Mendez"/>
    <s v="PROD-201"/>
    <x v="14"/>
    <s v="Home Care"/>
    <n v="12"/>
    <n v="6.5"/>
    <n v="121"/>
    <n v="1452"/>
    <n v="3.3E-3"/>
    <n v="4.79"/>
    <n v="1447.21"/>
    <n v="786.5"/>
    <n v="660.71"/>
    <n v="31"/>
    <n v="370.77"/>
    <n v="217"/>
    <x v="5584"/>
  </r>
  <r>
    <s v="ORD-20246053"/>
    <d v="2025-08-31T00:00:00"/>
    <s v="CUST-1007"/>
    <s v="Metro Direct"/>
    <x v="0"/>
    <x v="3"/>
    <s v="SP-01"/>
    <s v="Sarah Jenkins"/>
    <s v="PROD-404"/>
    <x v="16"/>
    <s v="Household Essentials"/>
    <n v="4.9000000000000004"/>
    <n v="3.1"/>
    <n v="97"/>
    <n v="475.3"/>
    <n v="2.01E-2"/>
    <n v="9.5500000000000007"/>
    <n v="465.75"/>
    <n v="300.7"/>
    <n v="165.05"/>
    <n v="0"/>
    <n v="0"/>
    <n v="0"/>
    <x v="2861"/>
  </r>
  <r>
    <s v="ORD-20246054"/>
    <d v="2025-04-01T00:00:00"/>
    <s v="CUST-1057"/>
    <s v="Pioneer Supermarkets"/>
    <x v="2"/>
    <x v="2"/>
    <s v="SP-06"/>
    <s v="Priya Sharma"/>
    <s v="PROD-303"/>
    <x v="5"/>
    <s v="Food &amp; Beverage"/>
    <n v="11"/>
    <n v="6.8"/>
    <n v="6"/>
    <n v="66"/>
    <n v="7.1499999999999994E-2"/>
    <n v="4.72"/>
    <n v="61.28"/>
    <n v="40.799999999999997"/>
    <n v="20.48"/>
    <n v="0"/>
    <n v="0"/>
    <n v="0"/>
    <x v="5585"/>
  </r>
  <r>
    <s v="ORD-20246055"/>
    <d v="2024-06-30T00:00:00"/>
    <s v="CUST-1006"/>
    <s v="Metro Express"/>
    <x v="4"/>
    <x v="3"/>
    <s v="SP-07"/>
    <s v="Carlos Mendez"/>
    <s v="PROD-302"/>
    <x v="7"/>
    <s v="Food &amp; Beverage"/>
    <n v="3.8"/>
    <n v="2.6"/>
    <n v="139"/>
    <n v="528.20000000000005"/>
    <n v="1.29E-2"/>
    <n v="6.81"/>
    <n v="521.39"/>
    <n v="361.4"/>
    <n v="159.99"/>
    <n v="0"/>
    <n v="0"/>
    <n v="0"/>
    <x v="5586"/>
  </r>
  <r>
    <s v="ORD-20246056"/>
    <d v="2026-06-10T00:00:00"/>
    <s v="CUST-1072"/>
    <s v="Beacon Retail"/>
    <x v="0"/>
    <x v="3"/>
    <s v="SP-02"/>
    <s v="Michael Chang"/>
    <s v="PROD-204"/>
    <x v="12"/>
    <s v="Home Care"/>
    <n v="7.2"/>
    <n v="3.6"/>
    <n v="70"/>
    <n v="504"/>
    <n v="2.4500000000000001E-2"/>
    <n v="12.35"/>
    <n v="491.65"/>
    <n v="252"/>
    <n v="239.65"/>
    <n v="0"/>
    <n v="0"/>
    <n v="0"/>
    <x v="5587"/>
  </r>
  <r>
    <s v="ORD-20246057"/>
    <d v="2025-04-30T00:00:00"/>
    <s v="CUST-1057"/>
    <s v="Pioneer Supermarkets"/>
    <x v="2"/>
    <x v="2"/>
    <s v="SP-05"/>
    <s v="Kenji Sato"/>
    <s v="PROD-103"/>
    <x v="13"/>
    <s v="Personal Care"/>
    <n v="4.8"/>
    <n v="1.4"/>
    <n v="17"/>
    <n v="81.599999999999994"/>
    <n v="0.28760000000000002"/>
    <n v="23.47"/>
    <n v="58.13"/>
    <n v="23.8"/>
    <n v="34.33"/>
    <n v="1"/>
    <n v="3.42"/>
    <n v="1.9"/>
    <x v="548"/>
  </r>
  <r>
    <s v="ORD-20246058"/>
    <d v="2025-08-23T00:00:00"/>
    <s v="CUST-1042"/>
    <s v="Vanguard Mart"/>
    <x v="0"/>
    <x v="1"/>
    <s v="SP-01"/>
    <s v="Sarah Jenkins"/>
    <s v="PROD-303"/>
    <x v="5"/>
    <s v="Food &amp; Beverage"/>
    <n v="11"/>
    <n v="6.8"/>
    <n v="16"/>
    <n v="176"/>
    <n v="5.7999999999999996E-3"/>
    <n v="1.02"/>
    <n v="174.98"/>
    <n v="108.8"/>
    <n v="66.180000000000007"/>
    <n v="0"/>
    <n v="0"/>
    <n v="0"/>
    <x v="5588"/>
  </r>
  <r>
    <s v="ORD-20246059"/>
    <d v="2025-07-18T00:00:00"/>
    <s v="CUST-1009"/>
    <s v="Apex Supermarkets"/>
    <x v="3"/>
    <x v="3"/>
    <s v="SP-03"/>
    <s v="Elena Rostova"/>
    <s v="PROD-404"/>
    <x v="16"/>
    <s v="Household Essentials"/>
    <n v="4.9000000000000004"/>
    <n v="3.1"/>
    <n v="149"/>
    <n v="730.1"/>
    <n v="1.01E-2"/>
    <n v="7.37"/>
    <n v="722.73"/>
    <n v="461.9"/>
    <n v="260.83"/>
    <n v="0"/>
    <n v="0"/>
    <n v="0"/>
    <x v="4307"/>
  </r>
  <r>
    <s v="ORD-20246060"/>
    <d v="2024-12-24T00:00:00"/>
    <s v="CUST-1098"/>
    <s v="Atlas Mart"/>
    <x v="2"/>
    <x v="2"/>
    <s v="SP-06"/>
    <s v="Priya Sharma"/>
    <s v="PROD-304"/>
    <x v="8"/>
    <s v="Food &amp; Beverage"/>
    <n v="4.2"/>
    <n v="2.8"/>
    <n v="25"/>
    <n v="105"/>
    <n v="1.06E-2"/>
    <n v="1.1100000000000001"/>
    <n v="103.89"/>
    <n v="70"/>
    <n v="33.89"/>
    <n v="0"/>
    <n v="0"/>
    <n v="0"/>
    <x v="5589"/>
  </r>
  <r>
    <s v="ORD-20246061"/>
    <d v="2024-12-18T00:00:00"/>
    <s v="CUST-1096"/>
    <s v="Atlas Retail"/>
    <x v="4"/>
    <x v="4"/>
    <s v="SP-07"/>
    <s v="Carlos Mendez"/>
    <s v="PROD-304"/>
    <x v="8"/>
    <s v="Food &amp; Beverage"/>
    <n v="4.2"/>
    <n v="2.8"/>
    <n v="182"/>
    <n v="764.4"/>
    <n v="0.1358"/>
    <n v="103.81"/>
    <n v="660.59"/>
    <n v="509.6"/>
    <n v="150.99"/>
    <n v="0"/>
    <n v="0"/>
    <n v="0"/>
    <x v="5590"/>
  </r>
  <r>
    <s v="ORD-20246062"/>
    <d v="2024-06-16T00:00:00"/>
    <s v="CUST-1099"/>
    <s v="Atlas Distributors"/>
    <x v="4"/>
    <x v="2"/>
    <s v="SP-07"/>
    <s v="Carlos Mendez"/>
    <s v="PROD-304"/>
    <x v="8"/>
    <s v="Food &amp; Beverage"/>
    <n v="4.2"/>
    <n v="2.8"/>
    <n v="68"/>
    <n v="285.60000000000002"/>
    <n v="0.22059999999999999"/>
    <n v="63"/>
    <n v="222.6"/>
    <n v="190.4"/>
    <n v="32.200000000000003"/>
    <n v="0"/>
    <n v="0"/>
    <n v="0"/>
    <x v="5591"/>
  </r>
  <r>
    <s v="ORD-20246063"/>
    <d v="2026-05-07T00:00:00"/>
    <s v="CUST-1015"/>
    <s v="Apex Direct"/>
    <x v="2"/>
    <x v="3"/>
    <s v="SP-06"/>
    <s v="Priya Sharma"/>
    <s v="PROD-102"/>
    <x v="15"/>
    <s v="Personal Care"/>
    <n v="6.2"/>
    <n v="1.9"/>
    <n v="48"/>
    <n v="297.60000000000002"/>
    <n v="0.35210000000000002"/>
    <n v="104.78"/>
    <n v="192.82"/>
    <n v="91.2"/>
    <n v="101.62"/>
    <n v="0"/>
    <n v="0"/>
    <n v="0"/>
    <x v="5592"/>
  </r>
  <r>
    <s v="ORD-20246064"/>
    <d v="2026-07-04T00:00:00"/>
    <s v="CUST-1091"/>
    <s v="Crown Distributors"/>
    <x v="1"/>
    <x v="2"/>
    <s v="SP-08"/>
    <s v="Tariq Al-Mansoor"/>
    <s v="PROD-402"/>
    <x v="10"/>
    <s v="Household Essentials"/>
    <n v="6"/>
    <n v="4.2"/>
    <n v="19"/>
    <n v="114"/>
    <n v="6.4600000000000005E-2"/>
    <n v="7.36"/>
    <n v="106.64"/>
    <n v="79.8"/>
    <n v="26.84"/>
    <n v="0"/>
    <n v="0"/>
    <n v="0"/>
    <x v="5593"/>
  </r>
  <r>
    <s v="ORD-20246065"/>
    <d v="2024-09-21T00:00:00"/>
    <s v="CUST-1029"/>
    <s v="Summit Stores"/>
    <x v="0"/>
    <x v="1"/>
    <s v="SP-02"/>
    <s v="Michael Chang"/>
    <s v="PROD-403"/>
    <x v="11"/>
    <s v="Household Essentials"/>
    <n v="5.5"/>
    <n v="3.8"/>
    <n v="20"/>
    <n v="110"/>
    <n v="4.3E-3"/>
    <n v="0.47"/>
    <n v="109.53"/>
    <n v="76"/>
    <n v="33.53"/>
    <n v="0"/>
    <n v="0"/>
    <n v="0"/>
    <x v="5594"/>
  </r>
  <r>
    <s v="ORD-20246066"/>
    <d v="2026-02-05T00:00:00"/>
    <s v="CUST-1017"/>
    <s v="Global Supermarkets"/>
    <x v="1"/>
    <x v="2"/>
    <s v="SP-08"/>
    <s v="Tariq Al-Mansoor"/>
    <s v="PROD-202"/>
    <x v="4"/>
    <s v="Home Care"/>
    <n v="4.5"/>
    <n v="2.1"/>
    <n v="4"/>
    <n v="18"/>
    <n v="0.1719"/>
    <n v="3.09"/>
    <n v="14.91"/>
    <n v="8.4"/>
    <n v="6.51"/>
    <n v="0"/>
    <n v="0"/>
    <n v="0"/>
    <x v="3176"/>
  </r>
  <r>
    <s v="ORD-20246067"/>
    <d v="2026-04-30T00:00:00"/>
    <s v="CUST-1091"/>
    <s v="Crown Distributors"/>
    <x v="1"/>
    <x v="2"/>
    <s v="SP-08"/>
    <s v="Tariq Al-Mansoor"/>
    <s v="PROD-101"/>
    <x v="9"/>
    <s v="Personal Care"/>
    <n v="8.5"/>
    <n v="2.8"/>
    <n v="49"/>
    <n v="416.5"/>
    <n v="0.16789999999999999"/>
    <n v="69.930000000000007"/>
    <n v="346.57"/>
    <n v="137.19999999999999"/>
    <n v="209.37"/>
    <n v="0"/>
    <n v="0"/>
    <n v="0"/>
    <x v="5595"/>
  </r>
  <r>
    <s v="ORD-20246068"/>
    <d v="2025-12-06T00:00:00"/>
    <s v="CUST-1108"/>
    <s v="Omega Wholesale"/>
    <x v="0"/>
    <x v="4"/>
    <s v="SP-02"/>
    <s v="Michael Chang"/>
    <s v="PROD-103"/>
    <x v="13"/>
    <s v="Personal Care"/>
    <n v="4.8"/>
    <n v="1.4"/>
    <n v="242"/>
    <n v="1161.5999999999999"/>
    <n v="8.8099999999999998E-2"/>
    <n v="102.34"/>
    <n v="1059.26"/>
    <n v="338.8"/>
    <n v="720.46"/>
    <n v="0"/>
    <n v="0"/>
    <n v="0"/>
    <x v="5596"/>
  </r>
  <r>
    <s v="ORD-20246069"/>
    <d v="2024-04-02T00:00:00"/>
    <s v="CUST-1101"/>
    <s v="Atlas Stores"/>
    <x v="0"/>
    <x v="2"/>
    <s v="SP-02"/>
    <s v="Michael Chang"/>
    <s v="PROD-404"/>
    <x v="16"/>
    <s v="Household Essentials"/>
    <n v="4.9000000000000004"/>
    <n v="3.1"/>
    <n v="14"/>
    <n v="68.599999999999994"/>
    <n v="0.16619999999999999"/>
    <n v="11.4"/>
    <n v="57.2"/>
    <n v="43.4"/>
    <n v="13.8"/>
    <n v="0"/>
    <n v="0"/>
    <n v="0"/>
    <x v="5597"/>
  </r>
  <r>
    <s v="ORD-20246070"/>
    <d v="2024-10-18T00:00:00"/>
    <s v="CUST-1117"/>
    <s v="Titan Stores"/>
    <x v="0"/>
    <x v="4"/>
    <s v="SP-02"/>
    <s v="Michael Chang"/>
    <s v="PROD-302"/>
    <x v="7"/>
    <s v="Food &amp; Beverage"/>
    <n v="3.8"/>
    <n v="2.6"/>
    <n v="23"/>
    <n v="87.4"/>
    <n v="8.3400000000000002E-2"/>
    <n v="7.29"/>
    <n v="80.11"/>
    <n v="59.8"/>
    <n v="20.309999999999999"/>
    <n v="0"/>
    <n v="0"/>
    <n v="0"/>
    <x v="4336"/>
  </r>
  <r>
    <s v="ORD-20246071"/>
    <d v="2024-01-29T00:00:00"/>
    <s v="CUST-1113"/>
    <s v="Titan Supermarkets"/>
    <x v="1"/>
    <x v="1"/>
    <s v="SP-08"/>
    <s v="Tariq Al-Mansoor"/>
    <s v="PROD-404"/>
    <x v="16"/>
    <s v="Household Essentials"/>
    <n v="4.9000000000000004"/>
    <n v="3.1"/>
    <n v="16"/>
    <n v="78.400000000000006"/>
    <n v="1.5299999999999999E-2"/>
    <n v="1.2"/>
    <n v="77.2"/>
    <n v="49.6"/>
    <n v="27.6"/>
    <n v="0"/>
    <n v="0"/>
    <n v="0"/>
    <x v="4305"/>
  </r>
  <r>
    <s v="ORD-20246072"/>
    <d v="2025-01-30T00:00:00"/>
    <s v="CUST-1078"/>
    <s v="Beacon Express"/>
    <x v="2"/>
    <x v="2"/>
    <s v="SP-05"/>
    <s v="Kenji Sato"/>
    <s v="PROD-402"/>
    <x v="10"/>
    <s v="Household Essentials"/>
    <n v="6"/>
    <n v="4.2"/>
    <n v="35"/>
    <n v="210"/>
    <n v="5.8799999999999998E-2"/>
    <n v="12.35"/>
    <n v="197.65"/>
    <n v="147"/>
    <n v="50.65"/>
    <n v="0"/>
    <n v="0"/>
    <n v="0"/>
    <x v="5598"/>
  </r>
  <r>
    <s v="ORD-20246073"/>
    <d v="2024-02-20T00:00:00"/>
    <s v="CUST-1101"/>
    <s v="Atlas Stores"/>
    <x v="0"/>
    <x v="2"/>
    <s v="SP-02"/>
    <s v="Michael Chang"/>
    <s v="PROD-303"/>
    <x v="5"/>
    <s v="Food &amp; Beverage"/>
    <n v="11"/>
    <n v="6.8"/>
    <n v="46"/>
    <n v="506"/>
    <n v="0.13769999999999999"/>
    <n v="69.680000000000007"/>
    <n v="436.32"/>
    <n v="312.8"/>
    <n v="123.52"/>
    <n v="0"/>
    <n v="0"/>
    <n v="0"/>
    <x v="5599"/>
  </r>
  <r>
    <s v="ORD-20246074"/>
    <d v="2024-06-15T00:00:00"/>
    <s v="CUST-1022"/>
    <s v="Global Express"/>
    <x v="0"/>
    <x v="4"/>
    <s v="SP-02"/>
    <s v="Michael Chang"/>
    <s v="PROD-103"/>
    <x v="13"/>
    <s v="Personal Care"/>
    <n v="4.8"/>
    <n v="1.4"/>
    <n v="74"/>
    <n v="355.2"/>
    <n v="7.5700000000000003E-2"/>
    <n v="26.89"/>
    <n v="328.31"/>
    <n v="103.6"/>
    <n v="224.71"/>
    <n v="0"/>
    <n v="0"/>
    <n v="0"/>
    <x v="5600"/>
  </r>
  <r>
    <s v="ORD-20246075"/>
    <d v="2026-05-24T00:00:00"/>
    <s v="CUST-1100"/>
    <s v="Atlas Wholesale"/>
    <x v="2"/>
    <x v="3"/>
    <s v="SP-05"/>
    <s v="Kenji Sato"/>
    <s v="PROD-402"/>
    <x v="10"/>
    <s v="Household Essentials"/>
    <n v="6"/>
    <n v="4.2"/>
    <n v="364"/>
    <n v="2184"/>
    <n v="8.5300000000000001E-2"/>
    <n v="186.3"/>
    <n v="1997.7"/>
    <n v="1528.8"/>
    <n v="468.9"/>
    <n v="0"/>
    <n v="0"/>
    <n v="0"/>
    <x v="5601"/>
  </r>
  <r>
    <s v="ORD-20246076"/>
    <d v="2025-08-08T00:00:00"/>
    <s v="CUST-1097"/>
    <s v="Atlas Supermarkets"/>
    <x v="0"/>
    <x v="1"/>
    <s v="SP-02"/>
    <s v="Michael Chang"/>
    <s v="PROD-202"/>
    <x v="4"/>
    <s v="Home Care"/>
    <n v="4.5"/>
    <n v="2.1"/>
    <n v="1"/>
    <n v="4.5"/>
    <n v="1.6E-2"/>
    <n v="7.0000000000000007E-2"/>
    <n v="4.43"/>
    <n v="2.1"/>
    <n v="2.33"/>
    <n v="0"/>
    <n v="0"/>
    <n v="0"/>
    <x v="5602"/>
  </r>
  <r>
    <s v="ORD-20246077"/>
    <d v="2026-03-09T00:00:00"/>
    <s v="CUST-1079"/>
    <s v="Beacon Direct"/>
    <x v="0"/>
    <x v="4"/>
    <s v="SP-01"/>
    <s v="Sarah Jenkins"/>
    <s v="PROD-404"/>
    <x v="16"/>
    <s v="Household Essentials"/>
    <n v="4.9000000000000004"/>
    <n v="3.1"/>
    <n v="246"/>
    <n v="1205.4000000000001"/>
    <n v="0.10150000000000001"/>
    <n v="122.35"/>
    <n v="1083.05"/>
    <n v="762.6"/>
    <n v="320.45"/>
    <n v="0"/>
    <n v="0"/>
    <n v="0"/>
    <x v="5603"/>
  </r>
  <r>
    <s v="ORD-20246078"/>
    <d v="2024-08-07T00:00:00"/>
    <s v="CUST-1073"/>
    <s v="Beacon Supermarkets"/>
    <x v="2"/>
    <x v="1"/>
    <s v="SP-05"/>
    <s v="Kenji Sato"/>
    <s v="PROD-105"/>
    <x v="1"/>
    <s v="Personal Care"/>
    <n v="14.5"/>
    <n v="4.2"/>
    <n v="75"/>
    <n v="1087.5"/>
    <n v="1.4E-2"/>
    <n v="15.22"/>
    <n v="1072.28"/>
    <n v="315"/>
    <n v="757.28"/>
    <n v="0"/>
    <n v="0"/>
    <n v="0"/>
    <x v="5604"/>
  </r>
  <r>
    <s v="ORD-20246079"/>
    <d v="2026-05-27T00:00:00"/>
    <s v="CUST-1074"/>
    <s v="Beacon Mart"/>
    <x v="0"/>
    <x v="3"/>
    <s v="SP-02"/>
    <s v="Michael Chang"/>
    <s v="PROD-301"/>
    <x v="2"/>
    <s v="Food &amp; Beverage"/>
    <n v="5"/>
    <n v="3.2"/>
    <n v="53"/>
    <n v="265"/>
    <n v="0.3659"/>
    <n v="96.96"/>
    <n v="168.04"/>
    <n v="169.6"/>
    <n v="-1.56"/>
    <n v="0"/>
    <n v="0"/>
    <n v="0"/>
    <x v="725"/>
  </r>
  <r>
    <s v="ORD-20246080"/>
    <d v="2024-08-14T00:00:00"/>
    <s v="CUST-1002"/>
    <s v="Metro Mart"/>
    <x v="0"/>
    <x v="3"/>
    <s v="SP-01"/>
    <s v="Sarah Jenkins"/>
    <s v="PROD-105"/>
    <x v="1"/>
    <s v="Personal Care"/>
    <n v="14.5"/>
    <n v="4.2"/>
    <n v="245"/>
    <n v="3552.5"/>
    <n v="3.5000000000000001E-3"/>
    <n v="12.43"/>
    <n v="3540.07"/>
    <n v="1029"/>
    <n v="2511.0700000000002"/>
    <n v="0"/>
    <n v="0"/>
    <n v="0"/>
    <x v="5605"/>
  </r>
  <r>
    <s v="ORD-20246081"/>
    <d v="2025-10-24T00:00:00"/>
    <s v="CUST-1073"/>
    <s v="Beacon Supermarkets"/>
    <x v="2"/>
    <x v="1"/>
    <s v="SP-06"/>
    <s v="Priya Sharma"/>
    <s v="PROD-304"/>
    <x v="8"/>
    <s v="Food &amp; Beverage"/>
    <n v="4.2"/>
    <n v="2.8"/>
    <n v="4"/>
    <n v="16.8"/>
    <n v="2.3999999999999998E-3"/>
    <n v="0.04"/>
    <n v="16.760000000000002"/>
    <n v="11.2"/>
    <n v="5.56"/>
    <n v="0"/>
    <n v="0"/>
    <n v="0"/>
    <x v="5407"/>
  </r>
  <r>
    <s v="ORD-20246082"/>
    <d v="2024-08-18T00:00:00"/>
    <s v="CUST-1009"/>
    <s v="Apex Supermarkets"/>
    <x v="3"/>
    <x v="3"/>
    <s v="SP-04"/>
    <s v="David Mueller"/>
    <s v="PROD-301"/>
    <x v="2"/>
    <s v="Food &amp; Beverage"/>
    <n v="5"/>
    <n v="3.2"/>
    <n v="129"/>
    <n v="645"/>
    <n v="2.8199999999999999E-2"/>
    <n v="18.190000000000001"/>
    <n v="626.80999999999995"/>
    <n v="412.8"/>
    <n v="214.01"/>
    <n v="0"/>
    <n v="0"/>
    <n v="0"/>
    <x v="5606"/>
  </r>
  <r>
    <s v="ORD-20246083"/>
    <d v="2025-11-24T00:00:00"/>
    <s v="CUST-1043"/>
    <s v="Vanguard Distributors"/>
    <x v="2"/>
    <x v="4"/>
    <s v="SP-06"/>
    <s v="Priya Sharma"/>
    <s v="PROD-402"/>
    <x v="10"/>
    <s v="Household Essentials"/>
    <n v="6"/>
    <n v="4.2"/>
    <n v="101"/>
    <n v="606"/>
    <n v="4.2200000000000001E-2"/>
    <n v="25.57"/>
    <n v="580.42999999999995"/>
    <n v="424.2"/>
    <n v="156.22999999999999"/>
    <n v="0"/>
    <n v="0"/>
    <n v="0"/>
    <x v="1695"/>
  </r>
  <r>
    <s v="ORD-20246084"/>
    <d v="2024-07-30T00:00:00"/>
    <s v="CUST-1068"/>
    <s v="Sterling Wholesale"/>
    <x v="3"/>
    <x v="4"/>
    <s v="SP-03"/>
    <s v="Elena Rostova"/>
    <s v="PROD-303"/>
    <x v="5"/>
    <s v="Food &amp; Beverage"/>
    <n v="11"/>
    <n v="6.8"/>
    <n v="33"/>
    <n v="363"/>
    <n v="0.1749"/>
    <n v="63.49"/>
    <n v="299.51"/>
    <n v="224.4"/>
    <n v="75.11"/>
    <n v="0"/>
    <n v="0"/>
    <n v="0"/>
    <x v="5607"/>
  </r>
  <r>
    <s v="ORD-20246085"/>
    <d v="2024-10-02T00:00:00"/>
    <s v="CUST-1015"/>
    <s v="Apex Direct"/>
    <x v="2"/>
    <x v="3"/>
    <s v="SP-05"/>
    <s v="Kenji Sato"/>
    <s v="PROD-301"/>
    <x v="2"/>
    <s v="Food &amp; Beverage"/>
    <n v="5"/>
    <n v="3.2"/>
    <n v="34"/>
    <n v="170"/>
    <n v="3.0999999999999999E-3"/>
    <n v="0.53"/>
    <n v="169.47"/>
    <n v="108.8"/>
    <n v="60.67"/>
    <n v="0"/>
    <n v="0"/>
    <n v="0"/>
    <x v="5608"/>
  </r>
  <r>
    <s v="ORD-20246086"/>
    <d v="2025-10-29T00:00:00"/>
    <s v="CUST-1001"/>
    <s v="Metro Supermarkets"/>
    <x v="2"/>
    <x v="4"/>
    <s v="SP-06"/>
    <s v="Priya Sharma"/>
    <s v="PROD-401"/>
    <x v="3"/>
    <s v="Household Essentials"/>
    <n v="10.5"/>
    <n v="7.5"/>
    <n v="68"/>
    <n v="714"/>
    <n v="6.6100000000000006E-2"/>
    <n v="47.2"/>
    <n v="666.8"/>
    <n v="510"/>
    <n v="156.80000000000001"/>
    <n v="0"/>
    <n v="0"/>
    <n v="0"/>
    <x v="5609"/>
  </r>
  <r>
    <s v="ORD-20246087"/>
    <d v="2025-02-23T00:00:00"/>
    <s v="CUST-1059"/>
    <s v="Pioneer Distributors"/>
    <x v="4"/>
    <x v="1"/>
    <s v="SP-07"/>
    <s v="Carlos Mendez"/>
    <s v="PROD-103"/>
    <x v="13"/>
    <s v="Personal Care"/>
    <n v="4.8"/>
    <n v="1.4"/>
    <n v="15"/>
    <n v="72"/>
    <n v="2.1600000000000001E-2"/>
    <n v="1.56"/>
    <n v="70.44"/>
    <n v="21"/>
    <n v="49.44"/>
    <n v="0"/>
    <n v="0"/>
    <n v="0"/>
    <x v="5053"/>
  </r>
  <r>
    <s v="ORD-20246088"/>
    <d v="2025-06-09T00:00:00"/>
    <s v="CUST-1013"/>
    <s v="Apex Stores"/>
    <x v="0"/>
    <x v="1"/>
    <s v="SP-02"/>
    <s v="Michael Chang"/>
    <s v="PROD-303"/>
    <x v="5"/>
    <s v="Food &amp; Beverage"/>
    <n v="11"/>
    <n v="6.8"/>
    <n v="29"/>
    <n v="319"/>
    <n v="4.6100000000000002E-2"/>
    <n v="14.71"/>
    <n v="304.29000000000002"/>
    <n v="197.2"/>
    <n v="107.09"/>
    <n v="0"/>
    <n v="0"/>
    <n v="0"/>
    <x v="5610"/>
  </r>
  <r>
    <s v="ORD-20246089"/>
    <d v="2024-01-21T00:00:00"/>
    <s v="CUST-1068"/>
    <s v="Sterling Wholesale"/>
    <x v="3"/>
    <x v="4"/>
    <s v="SP-04"/>
    <s v="David Mueller"/>
    <s v="PROD-304"/>
    <x v="8"/>
    <s v="Food &amp; Beverage"/>
    <n v="4.2"/>
    <n v="2.8"/>
    <n v="101"/>
    <n v="424.2"/>
    <n v="0.40839999999999999"/>
    <n v="173.24"/>
    <n v="250.96"/>
    <n v="282.8"/>
    <n v="-31.84"/>
    <n v="0"/>
    <n v="0"/>
    <n v="0"/>
    <x v="5611"/>
  </r>
  <r>
    <s v="ORD-20246090"/>
    <d v="2026-06-04T00:00:00"/>
    <s v="CUST-1017"/>
    <s v="Global Supermarkets"/>
    <x v="1"/>
    <x v="2"/>
    <s v="SP-08"/>
    <s v="Tariq Al-Mansoor"/>
    <s v="PROD-303"/>
    <x v="5"/>
    <s v="Food &amp; Beverage"/>
    <n v="11"/>
    <n v="6.8"/>
    <n v="5"/>
    <n v="55"/>
    <n v="0.17330000000000001"/>
    <n v="9.5299999999999994"/>
    <n v="45.47"/>
    <n v="34"/>
    <n v="11.47"/>
    <n v="0"/>
    <n v="0"/>
    <n v="0"/>
    <x v="5612"/>
  </r>
  <r>
    <s v="ORD-20246091"/>
    <d v="2026-03-10T00:00:00"/>
    <s v="CUST-1111"/>
    <s v="Omega Direct"/>
    <x v="0"/>
    <x v="1"/>
    <s v="SP-02"/>
    <s v="Michael Chang"/>
    <s v="PROD-303"/>
    <x v="5"/>
    <s v="Food &amp; Beverage"/>
    <n v="11"/>
    <n v="6.8"/>
    <n v="58"/>
    <n v="638"/>
    <n v="2.1700000000000001E-2"/>
    <n v="13.84"/>
    <n v="624.16"/>
    <n v="394.4"/>
    <n v="229.76"/>
    <n v="0"/>
    <n v="0"/>
    <n v="0"/>
    <x v="5613"/>
  </r>
  <r>
    <s v="ORD-20246092"/>
    <d v="2026-02-24T00:00:00"/>
    <s v="CUST-1098"/>
    <s v="Atlas Mart"/>
    <x v="2"/>
    <x v="2"/>
    <s v="SP-06"/>
    <s v="Priya Sharma"/>
    <s v="PROD-304"/>
    <x v="8"/>
    <s v="Food &amp; Beverage"/>
    <n v="4.2"/>
    <n v="2.8"/>
    <n v="17"/>
    <n v="71.400000000000006"/>
    <n v="0.1145"/>
    <n v="8.18"/>
    <n v="63.22"/>
    <n v="47.6"/>
    <n v="15.62"/>
    <n v="0"/>
    <n v="0"/>
    <n v="0"/>
    <x v="5203"/>
  </r>
  <r>
    <s v="ORD-20246093"/>
    <d v="2025-11-29T00:00:00"/>
    <s v="CUST-1013"/>
    <s v="Apex Stores"/>
    <x v="0"/>
    <x v="1"/>
    <s v="SP-02"/>
    <s v="Michael Chang"/>
    <s v="PROD-404"/>
    <x v="16"/>
    <s v="Household Essentials"/>
    <n v="4.9000000000000004"/>
    <n v="3.1"/>
    <n v="64"/>
    <n v="313.60000000000002"/>
    <n v="1.5100000000000001E-2"/>
    <n v="4.74"/>
    <n v="308.86"/>
    <n v="198.4"/>
    <n v="110.46"/>
    <n v="0"/>
    <n v="0"/>
    <n v="0"/>
    <x v="5614"/>
  </r>
  <r>
    <s v="ORD-20246094"/>
    <d v="2024-01-10T00:00:00"/>
    <s v="CUST-1068"/>
    <s v="Sterling Wholesale"/>
    <x v="3"/>
    <x v="4"/>
    <s v="SP-03"/>
    <s v="Elena Rostova"/>
    <s v="PROD-104"/>
    <x v="6"/>
    <s v="Personal Care"/>
    <n v="9.9"/>
    <n v="3.1"/>
    <n v="29"/>
    <n v="287.10000000000002"/>
    <n v="7.0800000000000002E-2"/>
    <n v="20.329999999999998"/>
    <n v="266.77"/>
    <n v="89.9"/>
    <n v="176.87"/>
    <n v="0"/>
    <n v="0"/>
    <n v="0"/>
    <x v="5615"/>
  </r>
  <r>
    <s v="ORD-20246095"/>
    <d v="2025-04-30T00:00:00"/>
    <s v="CUST-1045"/>
    <s v="Vanguard Stores"/>
    <x v="0"/>
    <x v="4"/>
    <s v="SP-02"/>
    <s v="Michael Chang"/>
    <s v="PROD-203"/>
    <x v="0"/>
    <s v="Home Care"/>
    <n v="5.8"/>
    <n v="2.7"/>
    <n v="169"/>
    <n v="980.2"/>
    <n v="0.05"/>
    <n v="49.01"/>
    <n v="931.19"/>
    <n v="456.3"/>
    <n v="474.89"/>
    <n v="30"/>
    <n v="165.3"/>
    <n v="96"/>
    <x v="5616"/>
  </r>
  <r>
    <s v="ORD-20246096"/>
    <d v="2026-07-22T00:00:00"/>
    <s v="CUST-1015"/>
    <s v="Apex Direct"/>
    <x v="2"/>
    <x v="3"/>
    <s v="SP-06"/>
    <s v="Priya Sharma"/>
    <s v="PROD-104"/>
    <x v="6"/>
    <s v="Personal Care"/>
    <n v="9.9"/>
    <n v="3.1"/>
    <n v="248"/>
    <n v="2455.1999999999998"/>
    <n v="1.6199999999999999E-2"/>
    <n v="39.770000000000003"/>
    <n v="2415.4299999999998"/>
    <n v="768.8"/>
    <n v="1646.63"/>
    <n v="0"/>
    <n v="0"/>
    <n v="0"/>
    <x v="5617"/>
  </r>
  <r>
    <s v="ORD-20246097"/>
    <d v="2024-05-15T00:00:00"/>
    <s v="CUST-1029"/>
    <s v="Summit Stores"/>
    <x v="0"/>
    <x v="1"/>
    <s v="SP-02"/>
    <s v="Michael Chang"/>
    <s v="PROD-404"/>
    <x v="16"/>
    <s v="Household Essentials"/>
    <n v="4.9000000000000004"/>
    <n v="3.1"/>
    <n v="48"/>
    <n v="235.2"/>
    <n v="0.01"/>
    <n v="2.35"/>
    <n v="232.85"/>
    <n v="148.80000000000001"/>
    <n v="84.05"/>
    <n v="0"/>
    <n v="0"/>
    <n v="0"/>
    <x v="5618"/>
  </r>
  <r>
    <s v="ORD-20246098"/>
    <d v="2025-10-24T00:00:00"/>
    <s v="CUST-1064"/>
    <s v="Sterling Retail"/>
    <x v="0"/>
    <x v="1"/>
    <s v="SP-01"/>
    <s v="Sarah Jenkins"/>
    <s v="PROD-204"/>
    <x v="12"/>
    <s v="Home Care"/>
    <n v="7.2"/>
    <n v="3.6"/>
    <n v="12"/>
    <n v="86.4"/>
    <n v="2.75E-2"/>
    <n v="2.38"/>
    <n v="84.02"/>
    <n v="43.2"/>
    <n v="40.82"/>
    <n v="4"/>
    <n v="28.01"/>
    <n v="16.399999999999999"/>
    <x v="5619"/>
  </r>
  <r>
    <s v="ORD-20246099"/>
    <d v="2024-06-26T00:00:00"/>
    <s v="CUST-1080"/>
    <s v="Crest Retail"/>
    <x v="3"/>
    <x v="4"/>
    <s v="SP-03"/>
    <s v="Elena Rostova"/>
    <s v="PROD-204"/>
    <x v="12"/>
    <s v="Home Care"/>
    <n v="7.2"/>
    <n v="3.6"/>
    <n v="69"/>
    <n v="496.8"/>
    <n v="3.5200000000000002E-2"/>
    <n v="17.489999999999998"/>
    <n v="479.31"/>
    <n v="248.4"/>
    <n v="230.91"/>
    <n v="0"/>
    <n v="0"/>
    <n v="0"/>
    <x v="5620"/>
  </r>
  <r>
    <s v="ORD-20246100"/>
    <d v="2025-09-07T00:00:00"/>
    <s v="CUST-1069"/>
    <s v="Sterling Stores"/>
    <x v="3"/>
    <x v="0"/>
    <s v="SP-04"/>
    <s v="David Mueller"/>
    <s v="PROD-302"/>
    <x v="7"/>
    <s v="Food &amp; Beverage"/>
    <n v="3.8"/>
    <n v="2.6"/>
    <n v="100"/>
    <n v="380"/>
    <n v="3.7699999999999997E-2"/>
    <n v="14.33"/>
    <n v="365.67"/>
    <n v="260"/>
    <n v="105.67"/>
    <n v="0"/>
    <n v="0"/>
    <n v="0"/>
    <x v="1290"/>
  </r>
  <r>
    <s v="ORD-20246101"/>
    <d v="2026-03-31T00:00:00"/>
    <s v="CUST-1009"/>
    <s v="Apex Supermarkets"/>
    <x v="3"/>
    <x v="3"/>
    <s v="SP-04"/>
    <s v="David Mueller"/>
    <s v="PROD-203"/>
    <x v="0"/>
    <s v="Home Care"/>
    <n v="5.8"/>
    <n v="2.7"/>
    <n v="55"/>
    <n v="319"/>
    <n v="8.0000000000000004E-4"/>
    <n v="0.26"/>
    <n v="318.74"/>
    <n v="148.5"/>
    <n v="170.24"/>
    <n v="0"/>
    <n v="0"/>
    <n v="0"/>
    <x v="5621"/>
  </r>
  <r>
    <s v="ORD-20246102"/>
    <d v="2024-01-09T00:00:00"/>
    <s v="CUST-1008"/>
    <s v="Apex Retail"/>
    <x v="0"/>
    <x v="1"/>
    <s v="SP-02"/>
    <s v="Michael Chang"/>
    <s v="PROD-304"/>
    <x v="8"/>
    <s v="Food &amp; Beverage"/>
    <n v="4.2"/>
    <n v="2.8"/>
    <n v="10"/>
    <n v="42"/>
    <n v="1.0200000000000001E-2"/>
    <n v="0.43"/>
    <n v="41.57"/>
    <n v="28"/>
    <n v="13.57"/>
    <n v="0"/>
    <n v="0"/>
    <n v="0"/>
    <x v="5622"/>
  </r>
  <r>
    <s v="ORD-20246103"/>
    <d v="2024-08-17T00:00:00"/>
    <s v="CUST-1035"/>
    <s v="Prime Distributors"/>
    <x v="2"/>
    <x v="3"/>
    <s v="SP-06"/>
    <s v="Priya Sharma"/>
    <s v="PROD-105"/>
    <x v="1"/>
    <s v="Personal Care"/>
    <n v="14.5"/>
    <n v="4.2"/>
    <n v="83"/>
    <n v="1203.5"/>
    <n v="2.52E-2"/>
    <n v="30.33"/>
    <n v="1173.17"/>
    <n v="348.6"/>
    <n v="824.57"/>
    <n v="0"/>
    <n v="0"/>
    <n v="0"/>
    <x v="5623"/>
  </r>
  <r>
    <s v="ORD-20246104"/>
    <d v="2024-09-15T00:00:00"/>
    <s v="CUST-1020"/>
    <s v="Global Wholesale"/>
    <x v="0"/>
    <x v="1"/>
    <s v="SP-01"/>
    <s v="Sarah Jenkins"/>
    <s v="PROD-204"/>
    <x v="12"/>
    <s v="Home Care"/>
    <n v="7.2"/>
    <n v="3.6"/>
    <n v="16"/>
    <n v="115.2"/>
    <n v="2.2599999999999999E-2"/>
    <n v="2.6"/>
    <n v="112.6"/>
    <n v="57.6"/>
    <n v="55"/>
    <n v="0"/>
    <n v="0"/>
    <n v="0"/>
    <x v="5624"/>
  </r>
  <r>
    <s v="ORD-20246105"/>
    <d v="2025-09-14T00:00:00"/>
    <s v="CUST-1042"/>
    <s v="Vanguard Mart"/>
    <x v="0"/>
    <x v="1"/>
    <s v="SP-02"/>
    <s v="Michael Chang"/>
    <s v="PROD-404"/>
    <x v="16"/>
    <s v="Household Essentials"/>
    <n v="4.9000000000000004"/>
    <n v="3.1"/>
    <n v="56"/>
    <n v="274.39999999999998"/>
    <n v="6.6E-3"/>
    <n v="1.81"/>
    <n v="272.58999999999997"/>
    <n v="173.6"/>
    <n v="98.99"/>
    <n v="0"/>
    <n v="0"/>
    <n v="0"/>
    <x v="5625"/>
  </r>
  <r>
    <s v="ORD-20246106"/>
    <d v="2026-04-04T00:00:00"/>
    <s v="CUST-1066"/>
    <s v="Sterling Mart"/>
    <x v="0"/>
    <x v="1"/>
    <s v="SP-01"/>
    <s v="Sarah Jenkins"/>
    <s v="PROD-104"/>
    <x v="6"/>
    <s v="Personal Care"/>
    <n v="9.9"/>
    <n v="3.1"/>
    <n v="67"/>
    <n v="663.3"/>
    <n v="2.0999999999999999E-3"/>
    <n v="1.39"/>
    <n v="661.91"/>
    <n v="207.7"/>
    <n v="454.21"/>
    <n v="0"/>
    <n v="0"/>
    <n v="0"/>
    <x v="5626"/>
  </r>
  <r>
    <s v="ORD-20246107"/>
    <d v="2026-08-23T00:00:00"/>
    <s v="CUST-1089"/>
    <s v="Crown Supermarkets"/>
    <x v="1"/>
    <x v="3"/>
    <s v="SP-08"/>
    <s v="Tariq Al-Mansoor"/>
    <s v="PROD-304"/>
    <x v="8"/>
    <s v="Food &amp; Beverage"/>
    <n v="4.2"/>
    <n v="2.8"/>
    <n v="34"/>
    <n v="142.80000000000001"/>
    <n v="2.0899999999999998E-2"/>
    <n v="2.98"/>
    <n v="139.82"/>
    <n v="95.2"/>
    <n v="44.62"/>
    <n v="0"/>
    <n v="0"/>
    <n v="0"/>
    <x v="3742"/>
  </r>
  <r>
    <s v="ORD-20246108"/>
    <d v="2024-11-08T00:00:00"/>
    <s v="CUST-1033"/>
    <s v="Prime Supermarkets"/>
    <x v="0"/>
    <x v="2"/>
    <s v="SP-01"/>
    <s v="Sarah Jenkins"/>
    <s v="PROD-304"/>
    <x v="8"/>
    <s v="Food &amp; Beverage"/>
    <n v="4.2"/>
    <n v="2.8"/>
    <n v="9"/>
    <n v="37.799999999999997"/>
    <n v="0.1022"/>
    <n v="3.86"/>
    <n v="33.94"/>
    <n v="25.2"/>
    <n v="8.74"/>
    <n v="5"/>
    <n v="18.850000000000001"/>
    <n v="16.5"/>
    <x v="5627"/>
  </r>
  <r>
    <s v="ORD-20246109"/>
    <d v="2025-12-30T00:00:00"/>
    <s v="CUST-1087"/>
    <s v="Crest Direct"/>
    <x v="2"/>
    <x v="3"/>
    <s v="SP-06"/>
    <s v="Priya Sharma"/>
    <s v="PROD-301"/>
    <x v="2"/>
    <s v="Food &amp; Beverage"/>
    <n v="5"/>
    <n v="3.2"/>
    <n v="41"/>
    <n v="205"/>
    <n v="4.07E-2"/>
    <n v="8.34"/>
    <n v="196.66"/>
    <n v="131.19999999999999"/>
    <n v="65.459999999999994"/>
    <n v="0"/>
    <n v="0"/>
    <n v="0"/>
    <x v="5628"/>
  </r>
  <r>
    <s v="ORD-20246110"/>
    <d v="2025-12-27T00:00:00"/>
    <s v="CUST-1008"/>
    <s v="Apex Retail"/>
    <x v="0"/>
    <x v="1"/>
    <s v="SP-02"/>
    <s v="Michael Chang"/>
    <s v="PROD-204"/>
    <x v="12"/>
    <s v="Home Care"/>
    <n v="7.2"/>
    <n v="3.6"/>
    <n v="24"/>
    <n v="172.8"/>
    <n v="3.3000000000000002E-2"/>
    <n v="5.7"/>
    <n v="167.1"/>
    <n v="86.4"/>
    <n v="80.7"/>
    <n v="0"/>
    <n v="0"/>
    <n v="0"/>
    <x v="5629"/>
  </r>
  <r>
    <s v="ORD-20246111"/>
    <d v="2025-10-20T00:00:00"/>
    <s v="CUST-1062"/>
    <s v="Pioneer Express"/>
    <x v="0"/>
    <x v="1"/>
    <s v="SP-01"/>
    <s v="Sarah Jenkins"/>
    <s v="PROD-204"/>
    <x v="12"/>
    <s v="Home Care"/>
    <n v="7.2"/>
    <n v="3.6"/>
    <n v="20"/>
    <n v="144"/>
    <n v="2.7799999999999998E-2"/>
    <n v="4"/>
    <n v="140"/>
    <n v="72"/>
    <n v="68"/>
    <n v="3"/>
    <n v="21"/>
    <n v="12.3"/>
    <x v="4475"/>
  </r>
  <r>
    <s v="ORD-20246112"/>
    <d v="2024-10-08T00:00:00"/>
    <s v="CUST-1056"/>
    <s v="Pioneer Retail"/>
    <x v="1"/>
    <x v="2"/>
    <s v="SP-08"/>
    <s v="Tariq Al-Mansoor"/>
    <s v="PROD-202"/>
    <x v="4"/>
    <s v="Home Care"/>
    <n v="4.5"/>
    <n v="2.1"/>
    <n v="38"/>
    <n v="171"/>
    <n v="0.15440000000000001"/>
    <n v="26.4"/>
    <n v="144.6"/>
    <n v="79.8"/>
    <n v="64.8"/>
    <n v="0"/>
    <n v="0"/>
    <n v="0"/>
    <x v="5630"/>
  </r>
  <r>
    <s v="ORD-20246113"/>
    <d v="2025-03-09T00:00:00"/>
    <s v="CUST-1002"/>
    <s v="Metro Mart"/>
    <x v="0"/>
    <x v="3"/>
    <s v="SP-02"/>
    <s v="Michael Chang"/>
    <s v="PROD-203"/>
    <x v="0"/>
    <s v="Home Care"/>
    <n v="5.8"/>
    <n v="2.7"/>
    <n v="70"/>
    <n v="406"/>
    <n v="2.3999999999999998E-3"/>
    <n v="0.97"/>
    <n v="405.03"/>
    <n v="189"/>
    <n v="216.03"/>
    <n v="0"/>
    <n v="0"/>
    <n v="0"/>
    <x v="5631"/>
  </r>
  <r>
    <s v="ORD-20246114"/>
    <d v="2026-07-05T00:00:00"/>
    <s v="CUST-1104"/>
    <s v="Omega Retail"/>
    <x v="0"/>
    <x v="3"/>
    <s v="SP-02"/>
    <s v="Michael Chang"/>
    <s v="PROD-401"/>
    <x v="3"/>
    <s v="Household Essentials"/>
    <n v="10.5"/>
    <n v="7.5"/>
    <n v="18"/>
    <n v="189"/>
    <n v="2.76E-2"/>
    <n v="5.22"/>
    <n v="183.78"/>
    <n v="135"/>
    <n v="48.78"/>
    <n v="0"/>
    <n v="0"/>
    <n v="0"/>
    <x v="5632"/>
  </r>
  <r>
    <s v="ORD-20246115"/>
    <d v="2025-01-20T00:00:00"/>
    <s v="CUST-1021"/>
    <s v="Global Stores"/>
    <x v="0"/>
    <x v="0"/>
    <s v="SP-01"/>
    <s v="Sarah Jenkins"/>
    <s v="PROD-103"/>
    <x v="13"/>
    <s v="Personal Care"/>
    <n v="4.8"/>
    <n v="1.4"/>
    <n v="156"/>
    <n v="748.8"/>
    <n v="3.6400000000000002E-2"/>
    <n v="27.26"/>
    <n v="721.54"/>
    <n v="218.4"/>
    <n v="503.14"/>
    <n v="36"/>
    <n v="166.51"/>
    <n v="68.400000000000006"/>
    <x v="5633"/>
  </r>
  <r>
    <s v="ORD-20246116"/>
    <d v="2026-05-22T00:00:00"/>
    <s v="CUST-1017"/>
    <s v="Global Supermarkets"/>
    <x v="1"/>
    <x v="2"/>
    <s v="SP-08"/>
    <s v="Tariq Al-Mansoor"/>
    <s v="PROD-203"/>
    <x v="0"/>
    <s v="Home Care"/>
    <n v="5.8"/>
    <n v="2.7"/>
    <n v="4"/>
    <n v="23.2"/>
    <n v="0.37530000000000002"/>
    <n v="8.7100000000000009"/>
    <n v="14.49"/>
    <n v="10.8"/>
    <n v="3.69"/>
    <n v="0"/>
    <n v="0"/>
    <n v="0"/>
    <x v="5634"/>
  </r>
  <r>
    <s v="ORD-20246117"/>
    <d v="2024-12-23T00:00:00"/>
    <s v="CUST-1072"/>
    <s v="Beacon Retail"/>
    <x v="0"/>
    <x v="3"/>
    <s v="SP-02"/>
    <s v="Michael Chang"/>
    <s v="PROD-104"/>
    <x v="6"/>
    <s v="Personal Care"/>
    <n v="9.9"/>
    <n v="3.1"/>
    <n v="137"/>
    <n v="1356.3"/>
    <n v="2.87E-2"/>
    <n v="38.93"/>
    <n v="1317.37"/>
    <n v="424.7"/>
    <n v="892.67"/>
    <n v="0"/>
    <n v="0"/>
    <n v="0"/>
    <x v="5635"/>
  </r>
  <r>
    <s v="ORD-20246118"/>
    <d v="2025-04-15T00:00:00"/>
    <s v="CUST-1036"/>
    <s v="Prime Wholesale"/>
    <x v="0"/>
    <x v="2"/>
    <s v="SP-02"/>
    <s v="Michael Chang"/>
    <s v="PROD-301"/>
    <x v="2"/>
    <s v="Food &amp; Beverage"/>
    <n v="5"/>
    <n v="3.2"/>
    <n v="76"/>
    <n v="380"/>
    <n v="8.0199999999999994E-2"/>
    <n v="30.48"/>
    <n v="349.52"/>
    <n v="243.2"/>
    <n v="106.32"/>
    <n v="0"/>
    <n v="0"/>
    <n v="0"/>
    <x v="5636"/>
  </r>
  <r>
    <s v="ORD-20246119"/>
    <d v="2024-09-15T00:00:00"/>
    <s v="CUST-1079"/>
    <s v="Beacon Direct"/>
    <x v="0"/>
    <x v="4"/>
    <s v="SP-02"/>
    <s v="Michael Chang"/>
    <s v="PROD-303"/>
    <x v="5"/>
    <s v="Food &amp; Beverage"/>
    <n v="11"/>
    <n v="6.8"/>
    <n v="620"/>
    <n v="6820"/>
    <n v="0.11020000000000001"/>
    <n v="751.56"/>
    <n v="6068.44"/>
    <n v="4216"/>
    <n v="1852.44"/>
    <n v="0"/>
    <n v="0"/>
    <n v="0"/>
    <x v="5637"/>
  </r>
  <r>
    <s v="ORD-20246120"/>
    <d v="2024-08-11T00:00:00"/>
    <s v="CUST-1108"/>
    <s v="Omega Wholesale"/>
    <x v="0"/>
    <x v="4"/>
    <s v="SP-02"/>
    <s v="Michael Chang"/>
    <s v="PROD-202"/>
    <x v="4"/>
    <s v="Home Care"/>
    <n v="4.5"/>
    <n v="2.1"/>
    <n v="281"/>
    <n v="1264.5"/>
    <n v="0.1062"/>
    <n v="134.29"/>
    <n v="1130.21"/>
    <n v="590.1"/>
    <n v="540.11"/>
    <n v="0"/>
    <n v="0"/>
    <n v="0"/>
    <x v="5638"/>
  </r>
  <r>
    <s v="ORD-20246121"/>
    <d v="2025-04-22T00:00:00"/>
    <s v="CUST-1073"/>
    <s v="Beacon Supermarkets"/>
    <x v="2"/>
    <x v="1"/>
    <s v="SP-05"/>
    <s v="Kenji Sato"/>
    <s v="PROD-103"/>
    <x v="13"/>
    <s v="Personal Care"/>
    <n v="4.8"/>
    <n v="1.4"/>
    <n v="36"/>
    <n v="172.8"/>
    <n v="3.4099999999999998E-2"/>
    <n v="5.89"/>
    <n v="166.91"/>
    <n v="50.4"/>
    <n v="116.51"/>
    <n v="0"/>
    <n v="0"/>
    <n v="0"/>
    <x v="5639"/>
  </r>
  <r>
    <s v="ORD-20246122"/>
    <d v="2024-11-05T00:00:00"/>
    <s v="CUST-1014"/>
    <s v="Apex Express"/>
    <x v="3"/>
    <x v="3"/>
    <s v="SP-03"/>
    <s v="Elena Rostova"/>
    <s v="PROD-304"/>
    <x v="8"/>
    <s v="Food &amp; Beverage"/>
    <n v="4.2"/>
    <n v="2.8"/>
    <n v="18"/>
    <n v="75.599999999999994"/>
    <n v="5.45E-2"/>
    <n v="4.12"/>
    <n v="71.48"/>
    <n v="50.4"/>
    <n v="21.08"/>
    <n v="0"/>
    <n v="0"/>
    <n v="0"/>
    <x v="5640"/>
  </r>
  <r>
    <s v="ORD-20246123"/>
    <d v="2025-11-24T00:00:00"/>
    <s v="CUST-1009"/>
    <s v="Apex Supermarkets"/>
    <x v="3"/>
    <x v="3"/>
    <s v="SP-04"/>
    <s v="David Mueller"/>
    <s v="PROD-301"/>
    <x v="2"/>
    <s v="Food &amp; Beverage"/>
    <n v="5"/>
    <n v="3.2"/>
    <n v="128"/>
    <n v="640"/>
    <n v="4.7399999999999998E-2"/>
    <n v="30.34"/>
    <n v="609.66"/>
    <n v="409.6"/>
    <n v="200.06"/>
    <n v="0"/>
    <n v="0"/>
    <n v="0"/>
    <x v="5641"/>
  </r>
  <r>
    <s v="ORD-20246124"/>
    <d v="2025-06-17T00:00:00"/>
    <s v="CUST-1096"/>
    <s v="Atlas Retail"/>
    <x v="4"/>
    <x v="4"/>
    <s v="SP-07"/>
    <s v="Carlos Mendez"/>
    <s v="PROD-102"/>
    <x v="15"/>
    <s v="Personal Care"/>
    <n v="6.2"/>
    <n v="1.9"/>
    <n v="43"/>
    <n v="266.60000000000002"/>
    <n v="7.4200000000000002E-2"/>
    <n v="19.78"/>
    <n v="246.82"/>
    <n v="81.7"/>
    <n v="165.12"/>
    <n v="0"/>
    <n v="0"/>
    <n v="0"/>
    <x v="5642"/>
  </r>
  <r>
    <s v="ORD-20246125"/>
    <d v="2026-04-24T00:00:00"/>
    <s v="CUST-1047"/>
    <s v="Vanguard Direct"/>
    <x v="2"/>
    <x v="1"/>
    <s v="SP-05"/>
    <s v="Kenji Sato"/>
    <s v="PROD-402"/>
    <x v="10"/>
    <s v="Household Essentials"/>
    <n v="6"/>
    <n v="4.2"/>
    <n v="7"/>
    <n v="42"/>
    <n v="0.49320000000000003"/>
    <n v="20.71"/>
    <n v="21.29"/>
    <n v="29.4"/>
    <n v="-8.11"/>
    <n v="0"/>
    <n v="0"/>
    <n v="0"/>
    <x v="5643"/>
  </r>
  <r>
    <s v="ORD-20246126"/>
    <d v="2025-09-30T00:00:00"/>
    <s v="CUST-1068"/>
    <s v="Sterling Wholesale"/>
    <x v="3"/>
    <x v="4"/>
    <s v="SP-04"/>
    <s v="David Mueller"/>
    <s v="PROD-103"/>
    <x v="13"/>
    <s v="Personal Care"/>
    <n v="4.8"/>
    <n v="1.4"/>
    <n v="120"/>
    <n v="576"/>
    <n v="2.52E-2"/>
    <n v="14.52"/>
    <n v="561.48"/>
    <n v="168"/>
    <n v="393.48"/>
    <n v="0"/>
    <n v="0"/>
    <n v="0"/>
    <x v="5644"/>
  </r>
  <r>
    <s v="ORD-20246127"/>
    <d v="2025-02-10T00:00:00"/>
    <s v="CUST-1018"/>
    <s v="Global Mart"/>
    <x v="0"/>
    <x v="3"/>
    <s v="SP-02"/>
    <s v="Michael Chang"/>
    <s v="PROD-403"/>
    <x v="11"/>
    <s v="Household Essentials"/>
    <n v="5.5"/>
    <n v="3.8"/>
    <n v="44"/>
    <n v="242"/>
    <n v="1.6199999999999999E-2"/>
    <n v="3.92"/>
    <n v="238.08"/>
    <n v="167.2"/>
    <n v="70.88"/>
    <n v="0"/>
    <n v="0"/>
    <n v="0"/>
    <x v="5645"/>
  </r>
  <r>
    <s v="ORD-20246128"/>
    <d v="2025-08-21T00:00:00"/>
    <s v="CUST-1032"/>
    <s v="Prime Retail"/>
    <x v="0"/>
    <x v="1"/>
    <s v="SP-02"/>
    <s v="Michael Chang"/>
    <s v="PROD-101"/>
    <x v="9"/>
    <s v="Personal Care"/>
    <n v="8.5"/>
    <n v="2.8"/>
    <n v="22"/>
    <n v="187"/>
    <n v="2.3999999999999998E-3"/>
    <n v="0.45"/>
    <n v="186.55"/>
    <n v="61.6"/>
    <n v="124.95"/>
    <n v="0"/>
    <n v="0"/>
    <n v="0"/>
    <x v="309"/>
  </r>
  <r>
    <s v="ORD-20246129"/>
    <d v="2024-04-14T00:00:00"/>
    <s v="CUST-1019"/>
    <s v="Global Distributors"/>
    <x v="2"/>
    <x v="1"/>
    <s v="SP-06"/>
    <s v="Priya Sharma"/>
    <s v="PROD-402"/>
    <x v="10"/>
    <s v="Household Essentials"/>
    <n v="6"/>
    <n v="4.2"/>
    <n v="23"/>
    <n v="138"/>
    <n v="1.18E-2"/>
    <n v="1.63"/>
    <n v="136.37"/>
    <n v="96.6"/>
    <n v="39.770000000000003"/>
    <n v="0"/>
    <n v="0"/>
    <n v="0"/>
    <x v="5646"/>
  </r>
  <r>
    <s v="ORD-20246130"/>
    <d v="2024-01-08T00:00:00"/>
    <s v="CUST-1104"/>
    <s v="Omega Retail"/>
    <x v="0"/>
    <x v="3"/>
    <s v="SP-01"/>
    <s v="Sarah Jenkins"/>
    <s v="PROD-102"/>
    <x v="15"/>
    <s v="Personal Care"/>
    <n v="6.2"/>
    <n v="1.9"/>
    <n v="36"/>
    <n v="223.2"/>
    <n v="1.52E-2"/>
    <n v="3.39"/>
    <n v="219.81"/>
    <n v="68.400000000000006"/>
    <n v="151.41"/>
    <n v="0"/>
    <n v="0"/>
    <n v="0"/>
    <x v="5647"/>
  </r>
  <r>
    <s v="ORD-20246131"/>
    <d v="2025-06-07T00:00:00"/>
    <s v="CUST-1112"/>
    <s v="Titan Retail"/>
    <x v="0"/>
    <x v="3"/>
    <s v="SP-01"/>
    <s v="Sarah Jenkins"/>
    <s v="PROD-301"/>
    <x v="2"/>
    <s v="Food &amp; Beverage"/>
    <n v="5"/>
    <n v="3.2"/>
    <n v="93"/>
    <n v="465"/>
    <n v="5.7299999999999997E-2"/>
    <n v="26.64"/>
    <n v="438.36"/>
    <n v="297.60000000000002"/>
    <n v="140.76"/>
    <n v="0"/>
    <n v="0"/>
    <n v="0"/>
    <x v="5648"/>
  </r>
  <r>
    <s v="ORD-20246132"/>
    <d v="2025-11-09T00:00:00"/>
    <s v="CUST-1053"/>
    <s v="Horizon Stores"/>
    <x v="3"/>
    <x v="2"/>
    <s v="SP-04"/>
    <s v="David Mueller"/>
    <s v="PROD-304"/>
    <x v="8"/>
    <s v="Food &amp; Beverage"/>
    <n v="4.2"/>
    <n v="2.8"/>
    <n v="23"/>
    <n v="96.6"/>
    <n v="0.20580000000000001"/>
    <n v="19.88"/>
    <n v="76.72"/>
    <n v="64.400000000000006"/>
    <n v="12.32"/>
    <n v="0"/>
    <n v="0"/>
    <n v="0"/>
    <x v="2928"/>
  </r>
  <r>
    <s v="ORD-20246133"/>
    <d v="2026-05-13T00:00:00"/>
    <s v="CUST-1066"/>
    <s v="Sterling Mart"/>
    <x v="0"/>
    <x v="1"/>
    <s v="SP-02"/>
    <s v="Michael Chang"/>
    <s v="PROD-301"/>
    <x v="2"/>
    <s v="Food &amp; Beverage"/>
    <n v="5"/>
    <n v="3.2"/>
    <n v="11"/>
    <n v="55"/>
    <n v="1.32E-2"/>
    <n v="0.73"/>
    <n v="54.27"/>
    <n v="35.200000000000003"/>
    <n v="19.07"/>
    <n v="0"/>
    <n v="0"/>
    <n v="0"/>
    <x v="4722"/>
  </r>
  <r>
    <s v="ORD-20246134"/>
    <d v="2026-05-09T00:00:00"/>
    <s v="CUST-1088"/>
    <s v="Crown Retail"/>
    <x v="2"/>
    <x v="1"/>
    <s v="SP-06"/>
    <s v="Priya Sharma"/>
    <s v="PROD-201"/>
    <x v="14"/>
    <s v="Home Care"/>
    <n v="12"/>
    <n v="6.5"/>
    <n v="51"/>
    <n v="612"/>
    <n v="3.39E-2"/>
    <n v="20.75"/>
    <n v="591.25"/>
    <n v="331.5"/>
    <n v="259.75"/>
    <n v="0"/>
    <n v="0"/>
    <n v="0"/>
    <x v="5649"/>
  </r>
  <r>
    <s v="ORD-20246135"/>
    <d v="2025-01-18T00:00:00"/>
    <s v="CUST-1106"/>
    <s v="Omega Mart"/>
    <x v="2"/>
    <x v="3"/>
    <s v="SP-05"/>
    <s v="Kenji Sato"/>
    <s v="PROD-204"/>
    <x v="12"/>
    <s v="Home Care"/>
    <n v="7.2"/>
    <n v="3.6"/>
    <n v="95"/>
    <n v="684"/>
    <n v="2.3099999999999999E-2"/>
    <n v="15.8"/>
    <n v="668.2"/>
    <n v="342"/>
    <n v="326.2"/>
    <n v="0"/>
    <n v="0"/>
    <n v="0"/>
    <x v="5650"/>
  </r>
  <r>
    <s v="ORD-20246136"/>
    <d v="2025-07-28T00:00:00"/>
    <s v="CUST-1081"/>
    <s v="Crest Supermarkets"/>
    <x v="2"/>
    <x v="1"/>
    <s v="SP-06"/>
    <s v="Priya Sharma"/>
    <s v="PROD-403"/>
    <x v="11"/>
    <s v="Household Essentials"/>
    <n v="5.5"/>
    <n v="3.8"/>
    <n v="3"/>
    <n v="16.5"/>
    <n v="3.0000000000000001E-3"/>
    <n v="0.05"/>
    <n v="16.45"/>
    <n v="11.4"/>
    <n v="5.05"/>
    <n v="0"/>
    <n v="0"/>
    <n v="0"/>
    <x v="4966"/>
  </r>
  <r>
    <s v="ORD-20246137"/>
    <d v="2025-10-24T00:00:00"/>
    <s v="CUST-1113"/>
    <s v="Titan Supermarkets"/>
    <x v="1"/>
    <x v="1"/>
    <s v="SP-08"/>
    <s v="Tariq Al-Mansoor"/>
    <s v="PROD-202"/>
    <x v="4"/>
    <s v="Home Care"/>
    <n v="4.5"/>
    <n v="2.1"/>
    <n v="9"/>
    <n v="40.5"/>
    <n v="1.1599999999999999E-2"/>
    <n v="0.47"/>
    <n v="40.03"/>
    <n v="18.899999999999999"/>
    <n v="21.13"/>
    <n v="0"/>
    <n v="0"/>
    <n v="0"/>
    <x v="5651"/>
  </r>
  <r>
    <s v="ORD-20246138"/>
    <d v="2025-08-31T00:00:00"/>
    <s v="CUST-1030"/>
    <s v="Summit Express"/>
    <x v="3"/>
    <x v="3"/>
    <s v="SP-04"/>
    <s v="David Mueller"/>
    <s v="PROD-105"/>
    <x v="1"/>
    <s v="Personal Care"/>
    <n v="14.5"/>
    <n v="4.2"/>
    <n v="299"/>
    <n v="4335.5"/>
    <n v="3.3999999999999998E-3"/>
    <n v="14.74"/>
    <n v="4320.76"/>
    <n v="1255.8"/>
    <n v="3064.96"/>
    <n v="0"/>
    <n v="0"/>
    <n v="0"/>
    <x v="5652"/>
  </r>
  <r>
    <s v="ORD-20246139"/>
    <d v="2025-09-15T00:00:00"/>
    <s v="CUST-1094"/>
    <s v="Crown Express"/>
    <x v="3"/>
    <x v="3"/>
    <s v="SP-03"/>
    <s v="Elena Rostova"/>
    <s v="PROD-102"/>
    <x v="15"/>
    <s v="Personal Care"/>
    <n v="6.2"/>
    <n v="1.9"/>
    <n v="21"/>
    <n v="130.19999999999999"/>
    <n v="5.4000000000000003E-3"/>
    <n v="0.7"/>
    <n v="129.5"/>
    <n v="39.9"/>
    <n v="89.6"/>
    <n v="0"/>
    <n v="0"/>
    <n v="0"/>
    <x v="5653"/>
  </r>
  <r>
    <s v="ORD-20246140"/>
    <d v="2024-10-16T00:00:00"/>
    <s v="CUST-1090"/>
    <s v="Crown Mart"/>
    <x v="0"/>
    <x v="3"/>
    <s v="SP-02"/>
    <s v="Michael Chang"/>
    <s v="PROD-401"/>
    <x v="3"/>
    <s v="Household Essentials"/>
    <n v="10.5"/>
    <n v="7.5"/>
    <n v="131"/>
    <n v="1375.5"/>
    <n v="1.4E-3"/>
    <n v="1.93"/>
    <n v="1373.57"/>
    <n v="982.5"/>
    <n v="391.07"/>
    <n v="75"/>
    <n v="786.4"/>
    <n v="600"/>
    <x v="5654"/>
  </r>
  <r>
    <s v="ORD-20246141"/>
    <d v="2024-11-01T00:00:00"/>
    <s v="CUST-1079"/>
    <s v="Beacon Direct"/>
    <x v="0"/>
    <x v="4"/>
    <s v="SP-01"/>
    <s v="Sarah Jenkins"/>
    <s v="PROD-404"/>
    <x v="16"/>
    <s v="Household Essentials"/>
    <n v="4.9000000000000004"/>
    <n v="3.1"/>
    <n v="37"/>
    <n v="181.3"/>
    <n v="1.18E-2"/>
    <n v="2.14"/>
    <n v="179.16"/>
    <n v="114.7"/>
    <n v="64.459999999999994"/>
    <n v="0"/>
    <n v="0"/>
    <n v="0"/>
    <x v="5335"/>
  </r>
  <r>
    <s v="ORD-20246142"/>
    <d v="2025-12-01T00:00:00"/>
    <s v="CUST-1094"/>
    <s v="Crown Express"/>
    <x v="3"/>
    <x v="3"/>
    <s v="SP-03"/>
    <s v="Elena Rostova"/>
    <s v="PROD-201"/>
    <x v="14"/>
    <s v="Home Care"/>
    <n v="12"/>
    <n v="6.5"/>
    <n v="159"/>
    <n v="1908"/>
    <n v="1.55E-2"/>
    <n v="29.57"/>
    <n v="1878.43"/>
    <n v="1033.5"/>
    <n v="844.93"/>
    <n v="0"/>
    <n v="0"/>
    <n v="0"/>
    <x v="5655"/>
  </r>
  <r>
    <s v="ORD-20246143"/>
    <d v="2024-04-20T00:00:00"/>
    <s v="CUST-1116"/>
    <s v="Titan Wholesale"/>
    <x v="3"/>
    <x v="1"/>
    <s v="SP-04"/>
    <s v="David Mueller"/>
    <s v="PROD-301"/>
    <x v="2"/>
    <s v="Food &amp; Beverage"/>
    <n v="5"/>
    <n v="3.2"/>
    <n v="32"/>
    <n v="160"/>
    <n v="1.6000000000000001E-3"/>
    <n v="0.26"/>
    <n v="159.74"/>
    <n v="102.4"/>
    <n v="57.34"/>
    <n v="0"/>
    <n v="0"/>
    <n v="0"/>
    <x v="2942"/>
  </r>
  <r>
    <s v="ORD-20246144"/>
    <d v="2025-05-08T00:00:00"/>
    <s v="CUST-1087"/>
    <s v="Crest Direct"/>
    <x v="2"/>
    <x v="3"/>
    <s v="SP-06"/>
    <s v="Priya Sharma"/>
    <s v="PROD-304"/>
    <x v="8"/>
    <s v="Food &amp; Beverage"/>
    <n v="4.2"/>
    <n v="2.8"/>
    <n v="18"/>
    <n v="75.599999999999994"/>
    <n v="8.3999999999999995E-3"/>
    <n v="0.64"/>
    <n v="74.959999999999994"/>
    <n v="50.4"/>
    <n v="24.56"/>
    <n v="0"/>
    <n v="0"/>
    <n v="0"/>
    <x v="5656"/>
  </r>
  <r>
    <s v="ORD-20246145"/>
    <d v="2024-03-06T00:00:00"/>
    <s v="CUST-1083"/>
    <s v="Crest Distributors"/>
    <x v="0"/>
    <x v="3"/>
    <s v="SP-02"/>
    <s v="Michael Chang"/>
    <s v="PROD-105"/>
    <x v="1"/>
    <s v="Personal Care"/>
    <n v="14.5"/>
    <n v="4.2"/>
    <n v="56"/>
    <n v="812"/>
    <n v="5.7999999999999996E-3"/>
    <n v="4.71"/>
    <n v="807.29"/>
    <n v="235.2"/>
    <n v="572.09"/>
    <n v="0"/>
    <n v="0"/>
    <n v="0"/>
    <x v="5657"/>
  </r>
  <r>
    <s v="ORD-20246146"/>
    <d v="2024-12-10T00:00:00"/>
    <s v="CUST-1119"/>
    <s v="Titan Direct"/>
    <x v="2"/>
    <x v="3"/>
    <s v="SP-05"/>
    <s v="Kenji Sato"/>
    <s v="PROD-203"/>
    <x v="0"/>
    <s v="Home Care"/>
    <n v="5.8"/>
    <n v="2.7"/>
    <n v="22"/>
    <n v="127.6"/>
    <n v="1.24E-2"/>
    <n v="1.58"/>
    <n v="126.02"/>
    <n v="59.4"/>
    <n v="66.62"/>
    <n v="0"/>
    <n v="0"/>
    <n v="0"/>
    <x v="5658"/>
  </r>
  <r>
    <s v="ORD-20246147"/>
    <d v="2024-10-10T00:00:00"/>
    <s v="CUST-1117"/>
    <s v="Titan Stores"/>
    <x v="0"/>
    <x v="4"/>
    <s v="SP-02"/>
    <s v="Michael Chang"/>
    <s v="PROD-401"/>
    <x v="3"/>
    <s v="Household Essentials"/>
    <n v="10.5"/>
    <n v="7.5"/>
    <n v="51"/>
    <n v="535.5"/>
    <n v="0.1328"/>
    <n v="71.11"/>
    <n v="464.39"/>
    <n v="382.5"/>
    <n v="81.89"/>
    <n v="0"/>
    <n v="0"/>
    <n v="0"/>
    <x v="5659"/>
  </r>
  <r>
    <s v="ORD-20246148"/>
    <d v="2025-10-17T00:00:00"/>
    <s v="CUST-1005"/>
    <s v="Metro Stores"/>
    <x v="0"/>
    <x v="0"/>
    <s v="SP-01"/>
    <s v="Sarah Jenkins"/>
    <s v="PROD-105"/>
    <x v="1"/>
    <s v="Personal Care"/>
    <n v="14.5"/>
    <n v="4.2"/>
    <n v="41"/>
    <n v="594.5"/>
    <n v="7.1999999999999998E-3"/>
    <n v="4.28"/>
    <n v="590.22"/>
    <n v="172.2"/>
    <n v="418.02"/>
    <n v="0"/>
    <n v="0"/>
    <n v="0"/>
    <x v="5660"/>
  </r>
  <r>
    <s v="ORD-20246149"/>
    <d v="2024-11-28T00:00:00"/>
    <s v="CUST-1056"/>
    <s v="Pioneer Retail"/>
    <x v="1"/>
    <x v="2"/>
    <s v="SP-08"/>
    <s v="Tariq Al-Mansoor"/>
    <s v="PROD-301"/>
    <x v="2"/>
    <s v="Food &amp; Beverage"/>
    <n v="5"/>
    <n v="3.2"/>
    <n v="46"/>
    <n v="230"/>
    <n v="0.41310000000000002"/>
    <n v="95.01"/>
    <n v="134.99"/>
    <n v="147.19999999999999"/>
    <n v="-12.21"/>
    <n v="0"/>
    <n v="0"/>
    <n v="0"/>
    <x v="5661"/>
  </r>
  <r>
    <s v="ORD-20246150"/>
    <d v="2026-06-01T00:00:00"/>
    <s v="CUST-1036"/>
    <s v="Prime Wholesale"/>
    <x v="0"/>
    <x v="2"/>
    <s v="SP-01"/>
    <s v="Sarah Jenkins"/>
    <s v="PROD-301"/>
    <x v="2"/>
    <s v="Food &amp; Beverage"/>
    <n v="5"/>
    <n v="3.2"/>
    <n v="56"/>
    <n v="280"/>
    <n v="0.17910000000000001"/>
    <n v="50.15"/>
    <n v="229.85"/>
    <n v="179.2"/>
    <n v="50.65"/>
    <n v="0"/>
    <n v="0"/>
    <n v="0"/>
    <x v="5598"/>
  </r>
  <r>
    <s v="ORD-20246151"/>
    <d v="2024-10-10T00:00:00"/>
    <s v="CUST-1113"/>
    <s v="Titan Supermarkets"/>
    <x v="1"/>
    <x v="1"/>
    <s v="SP-08"/>
    <s v="Tariq Al-Mansoor"/>
    <s v="PROD-303"/>
    <x v="5"/>
    <s v="Food &amp; Beverage"/>
    <n v="11"/>
    <n v="6.8"/>
    <n v="10"/>
    <n v="110"/>
    <n v="2.5000000000000001E-3"/>
    <n v="0.28000000000000003"/>
    <n v="109.72"/>
    <n v="68"/>
    <n v="41.72"/>
    <n v="0"/>
    <n v="0"/>
    <n v="0"/>
    <x v="5662"/>
  </r>
  <r>
    <s v="ORD-20246152"/>
    <d v="2024-09-24T00:00:00"/>
    <s v="CUST-1078"/>
    <s v="Beacon Express"/>
    <x v="2"/>
    <x v="2"/>
    <s v="SP-05"/>
    <s v="Kenji Sato"/>
    <s v="PROD-402"/>
    <x v="10"/>
    <s v="Household Essentials"/>
    <n v="6"/>
    <n v="4.2"/>
    <n v="31"/>
    <n v="186"/>
    <n v="0.2117"/>
    <n v="39.380000000000003"/>
    <n v="146.62"/>
    <n v="130.19999999999999"/>
    <n v="16.420000000000002"/>
    <n v="0"/>
    <n v="0"/>
    <n v="0"/>
    <x v="5663"/>
  </r>
  <r>
    <s v="ORD-20246153"/>
    <d v="2025-11-02T00:00:00"/>
    <s v="CUST-1080"/>
    <s v="Crest Retail"/>
    <x v="3"/>
    <x v="4"/>
    <s v="SP-03"/>
    <s v="Elena Rostova"/>
    <s v="PROD-202"/>
    <x v="4"/>
    <s v="Home Care"/>
    <n v="4.5"/>
    <n v="2.1"/>
    <n v="143"/>
    <n v="643.5"/>
    <n v="0.12479999999999999"/>
    <n v="80.31"/>
    <n v="563.19000000000005"/>
    <n v="300.3"/>
    <n v="262.89"/>
    <n v="0"/>
    <n v="0"/>
    <n v="0"/>
    <x v="5664"/>
  </r>
  <r>
    <s v="ORD-20246154"/>
    <d v="2025-12-29T00:00:00"/>
    <s v="CUST-1050"/>
    <s v="Horizon Mart"/>
    <x v="0"/>
    <x v="4"/>
    <s v="SP-02"/>
    <s v="Michael Chang"/>
    <s v="PROD-105"/>
    <x v="1"/>
    <s v="Personal Care"/>
    <n v="14.5"/>
    <n v="4.2"/>
    <n v="46"/>
    <n v="667"/>
    <n v="0.1391"/>
    <n v="92.78"/>
    <n v="574.22"/>
    <n v="193.2"/>
    <n v="381.02"/>
    <n v="0"/>
    <n v="0"/>
    <n v="0"/>
    <x v="5665"/>
  </r>
  <r>
    <s v="ORD-20246155"/>
    <d v="2026-07-02T00:00:00"/>
    <s v="CUST-1035"/>
    <s v="Prime Distributors"/>
    <x v="2"/>
    <x v="3"/>
    <s v="SP-06"/>
    <s v="Priya Sharma"/>
    <s v="PROD-403"/>
    <x v="11"/>
    <s v="Household Essentials"/>
    <n v="5.5"/>
    <n v="3.8"/>
    <n v="18"/>
    <n v="99"/>
    <n v="4.2000000000000003E-2"/>
    <n v="4.16"/>
    <n v="94.84"/>
    <n v="68.400000000000006"/>
    <n v="26.44"/>
    <n v="0"/>
    <n v="0"/>
    <n v="0"/>
    <x v="5666"/>
  </r>
  <r>
    <s v="ORD-20246156"/>
    <d v="2025-10-29T00:00:00"/>
    <s v="CUST-1111"/>
    <s v="Omega Direct"/>
    <x v="0"/>
    <x v="1"/>
    <s v="SP-02"/>
    <s v="Michael Chang"/>
    <s v="PROD-403"/>
    <x v="11"/>
    <s v="Household Essentials"/>
    <n v="5.5"/>
    <n v="3.8"/>
    <n v="3"/>
    <n v="16.5"/>
    <n v="4.1000000000000003E-3"/>
    <n v="7.0000000000000007E-2"/>
    <n v="16.43"/>
    <n v="11.4"/>
    <n v="5.03"/>
    <n v="0"/>
    <n v="0"/>
    <n v="0"/>
    <x v="3694"/>
  </r>
  <r>
    <s v="ORD-20246157"/>
    <d v="2024-11-01T00:00:00"/>
    <s v="CUST-1028"/>
    <s v="Summit Wholesale"/>
    <x v="0"/>
    <x v="3"/>
    <s v="SP-02"/>
    <s v="Michael Chang"/>
    <s v="PROD-402"/>
    <x v="10"/>
    <s v="Household Essentials"/>
    <n v="6"/>
    <n v="4.2"/>
    <n v="16"/>
    <n v="96"/>
    <n v="0.47870000000000001"/>
    <n v="45.96"/>
    <n v="50.04"/>
    <n v="67.2"/>
    <n v="-17.16"/>
    <n v="6"/>
    <n v="18.77"/>
    <n v="28.2"/>
    <x v="5667"/>
  </r>
  <r>
    <s v="ORD-20246158"/>
    <d v="2024-07-11T00:00:00"/>
    <s v="CUST-1051"/>
    <s v="Horizon Distributors"/>
    <x v="0"/>
    <x v="1"/>
    <s v="SP-02"/>
    <s v="Michael Chang"/>
    <s v="PROD-404"/>
    <x v="16"/>
    <s v="Household Essentials"/>
    <n v="4.9000000000000004"/>
    <n v="3.1"/>
    <n v="13"/>
    <n v="63.7"/>
    <n v="4.7000000000000002E-3"/>
    <n v="0.3"/>
    <n v="63.4"/>
    <n v="40.299999999999997"/>
    <n v="23.1"/>
    <n v="0"/>
    <n v="0"/>
    <n v="0"/>
    <x v="5668"/>
  </r>
  <r>
    <s v="ORD-20246159"/>
    <d v="2024-06-02T00:00:00"/>
    <s v="CUST-1084"/>
    <s v="Crest Wholesale"/>
    <x v="0"/>
    <x v="4"/>
    <s v="SP-02"/>
    <s v="Michael Chang"/>
    <s v="PROD-104"/>
    <x v="6"/>
    <s v="Personal Care"/>
    <n v="9.9"/>
    <n v="3.1"/>
    <n v="124"/>
    <n v="1227.5999999999999"/>
    <n v="7.5800000000000006E-2"/>
    <n v="93.05"/>
    <n v="1134.55"/>
    <n v="384.4"/>
    <n v="750.15"/>
    <n v="0"/>
    <n v="0"/>
    <n v="0"/>
    <x v="5669"/>
  </r>
  <r>
    <s v="ORD-20246160"/>
    <d v="2025-06-13T00:00:00"/>
    <s v="CUST-1019"/>
    <s v="Global Distributors"/>
    <x v="2"/>
    <x v="1"/>
    <s v="SP-05"/>
    <s v="Kenji Sato"/>
    <s v="PROD-202"/>
    <x v="4"/>
    <s v="Home Care"/>
    <n v="4.5"/>
    <n v="2.1"/>
    <n v="2"/>
    <n v="9"/>
    <n v="1.5599999999999999E-2"/>
    <n v="0.14000000000000001"/>
    <n v="8.86"/>
    <n v="4.2"/>
    <n v="4.66"/>
    <n v="0"/>
    <n v="0"/>
    <n v="0"/>
    <x v="5670"/>
  </r>
  <r>
    <s v="ORD-20246161"/>
    <d v="2026-02-22T00:00:00"/>
    <s v="CUST-1096"/>
    <s v="Atlas Retail"/>
    <x v="4"/>
    <x v="4"/>
    <s v="SP-07"/>
    <s v="Carlos Mendez"/>
    <s v="PROD-102"/>
    <x v="15"/>
    <s v="Personal Care"/>
    <n v="6.2"/>
    <n v="1.9"/>
    <n v="88"/>
    <n v="545.6"/>
    <n v="2.8899999999999999E-2"/>
    <n v="15.77"/>
    <n v="529.83000000000004"/>
    <n v="167.2"/>
    <n v="362.63"/>
    <n v="0"/>
    <n v="0"/>
    <n v="0"/>
    <x v="5671"/>
  </r>
  <r>
    <s v="ORD-20246162"/>
    <d v="2024-09-03T00:00:00"/>
    <s v="CUST-1092"/>
    <s v="Crown Wholesale"/>
    <x v="0"/>
    <x v="4"/>
    <s v="SP-02"/>
    <s v="Michael Chang"/>
    <s v="PROD-302"/>
    <x v="7"/>
    <s v="Food &amp; Beverage"/>
    <n v="3.8"/>
    <n v="2.6"/>
    <n v="466"/>
    <n v="1770.8"/>
    <n v="0.1106"/>
    <n v="195.85"/>
    <n v="1574.95"/>
    <n v="1211.5999999999999"/>
    <n v="363.35"/>
    <n v="0"/>
    <n v="0"/>
    <n v="0"/>
    <x v="5672"/>
  </r>
  <r>
    <s v="ORD-20246163"/>
    <d v="2026-07-10T00:00:00"/>
    <s v="CUST-1041"/>
    <s v="Vanguard Supermarkets"/>
    <x v="0"/>
    <x v="3"/>
    <s v="SP-01"/>
    <s v="Sarah Jenkins"/>
    <s v="PROD-203"/>
    <x v="0"/>
    <s v="Home Care"/>
    <n v="5.8"/>
    <n v="2.7"/>
    <n v="147"/>
    <n v="852.6"/>
    <n v="2.3E-3"/>
    <n v="1.96"/>
    <n v="850.64"/>
    <n v="396.9"/>
    <n v="453.74"/>
    <n v="0"/>
    <n v="0"/>
    <n v="0"/>
    <x v="5673"/>
  </r>
  <r>
    <s v="ORD-20246164"/>
    <d v="2024-02-28T00:00:00"/>
    <s v="CUST-1046"/>
    <s v="Vanguard Express"/>
    <x v="2"/>
    <x v="4"/>
    <s v="SP-05"/>
    <s v="Kenji Sato"/>
    <s v="PROD-302"/>
    <x v="7"/>
    <s v="Food &amp; Beverage"/>
    <n v="3.8"/>
    <n v="2.6"/>
    <n v="73"/>
    <n v="277.39999999999998"/>
    <n v="0.1356"/>
    <n v="37.619999999999997"/>
    <n v="239.78"/>
    <n v="189.8"/>
    <n v="49.98"/>
    <n v="0"/>
    <n v="0"/>
    <n v="0"/>
    <x v="1895"/>
  </r>
  <r>
    <s v="ORD-20246165"/>
    <d v="2026-04-04T00:00:00"/>
    <s v="CUST-1020"/>
    <s v="Global Wholesale"/>
    <x v="0"/>
    <x v="1"/>
    <s v="SP-02"/>
    <s v="Michael Chang"/>
    <s v="PROD-101"/>
    <x v="9"/>
    <s v="Personal Care"/>
    <n v="8.5"/>
    <n v="2.8"/>
    <n v="160"/>
    <n v="1360"/>
    <n v="2.1299999999999999E-2"/>
    <n v="28.97"/>
    <n v="1331.03"/>
    <n v="448"/>
    <n v="883.03"/>
    <n v="0"/>
    <n v="0"/>
    <n v="0"/>
    <x v="5674"/>
  </r>
  <r>
    <s v="ORD-20246166"/>
    <d v="2026-05-27T00:00:00"/>
    <s v="CUST-1050"/>
    <s v="Horizon Mart"/>
    <x v="0"/>
    <x v="4"/>
    <s v="SP-01"/>
    <s v="Sarah Jenkins"/>
    <s v="PROD-302"/>
    <x v="7"/>
    <s v="Food &amp; Beverage"/>
    <n v="3.8"/>
    <n v="2.6"/>
    <n v="49"/>
    <n v="186.2"/>
    <n v="0.40560000000000002"/>
    <n v="75.52"/>
    <n v="110.68"/>
    <n v="127.4"/>
    <n v="-16.72"/>
    <n v="0"/>
    <n v="0"/>
    <n v="0"/>
    <x v="5675"/>
  </r>
  <r>
    <s v="ORD-20246167"/>
    <d v="2026-04-01T00:00:00"/>
    <s v="CUST-1006"/>
    <s v="Metro Express"/>
    <x v="4"/>
    <x v="3"/>
    <s v="SP-07"/>
    <s v="Carlos Mendez"/>
    <s v="PROD-202"/>
    <x v="4"/>
    <s v="Home Care"/>
    <n v="4.5"/>
    <n v="2.1"/>
    <n v="202"/>
    <n v="909"/>
    <n v="0.4052"/>
    <n v="368.33"/>
    <n v="540.66999999999996"/>
    <n v="424.2"/>
    <n v="116.47"/>
    <n v="0"/>
    <n v="0"/>
    <n v="0"/>
    <x v="5676"/>
  </r>
  <r>
    <s v="ORD-20246168"/>
    <d v="2026-04-09T00:00:00"/>
    <s v="CUST-1057"/>
    <s v="Pioneer Supermarkets"/>
    <x v="2"/>
    <x v="2"/>
    <s v="SP-06"/>
    <s v="Priya Sharma"/>
    <s v="PROD-105"/>
    <x v="1"/>
    <s v="Personal Care"/>
    <n v="14.5"/>
    <n v="4.2"/>
    <n v="17"/>
    <n v="246.5"/>
    <n v="6.0600000000000001E-2"/>
    <n v="14.94"/>
    <n v="231.56"/>
    <n v="71.400000000000006"/>
    <n v="160.16"/>
    <n v="0"/>
    <n v="0"/>
    <n v="0"/>
    <x v="5677"/>
  </r>
  <r>
    <s v="ORD-20246169"/>
    <d v="2025-09-06T00:00:00"/>
    <s v="CUST-1011"/>
    <s v="Apex Distributors"/>
    <x v="0"/>
    <x v="1"/>
    <s v="SP-02"/>
    <s v="Michael Chang"/>
    <s v="PROD-105"/>
    <x v="1"/>
    <s v="Personal Care"/>
    <n v="14.5"/>
    <n v="4.2"/>
    <n v="113"/>
    <n v="1638.5"/>
    <n v="7.7999999999999996E-3"/>
    <n v="12.78"/>
    <n v="1625.72"/>
    <n v="474.6"/>
    <n v="1151.1199999999999"/>
    <n v="0"/>
    <n v="0"/>
    <n v="0"/>
    <x v="5678"/>
  </r>
  <r>
    <s v="ORD-20246170"/>
    <d v="2025-02-17T00:00:00"/>
    <s v="CUST-1060"/>
    <s v="Pioneer Wholesale"/>
    <x v="4"/>
    <x v="2"/>
    <s v="SP-07"/>
    <s v="Carlos Mendez"/>
    <s v="PROD-201"/>
    <x v="14"/>
    <s v="Home Care"/>
    <n v="12"/>
    <n v="6.5"/>
    <n v="20"/>
    <n v="240"/>
    <n v="0.30459999999999998"/>
    <n v="73.099999999999994"/>
    <n v="166.9"/>
    <n v="130"/>
    <n v="36.9"/>
    <n v="5"/>
    <n v="41.72"/>
    <n v="35"/>
    <x v="5679"/>
  </r>
  <r>
    <s v="ORD-20246171"/>
    <d v="2025-11-07T00:00:00"/>
    <s v="CUST-1008"/>
    <s v="Apex Retail"/>
    <x v="0"/>
    <x v="1"/>
    <s v="SP-02"/>
    <s v="Michael Chang"/>
    <s v="PROD-402"/>
    <x v="10"/>
    <s v="Household Essentials"/>
    <n v="6"/>
    <n v="4.2"/>
    <n v="13"/>
    <n v="78"/>
    <n v="1.6E-2"/>
    <n v="1.25"/>
    <n v="76.75"/>
    <n v="54.6"/>
    <n v="22.15"/>
    <n v="0"/>
    <n v="0"/>
    <n v="0"/>
    <x v="5680"/>
  </r>
  <r>
    <s v="ORD-20246172"/>
    <d v="2024-11-23T00:00:00"/>
    <s v="CUST-1013"/>
    <s v="Apex Stores"/>
    <x v="0"/>
    <x v="1"/>
    <s v="SP-02"/>
    <s v="Michael Chang"/>
    <s v="PROD-202"/>
    <x v="4"/>
    <s v="Home Care"/>
    <n v="4.5"/>
    <n v="2.1"/>
    <n v="46"/>
    <n v="207"/>
    <n v="1.47E-2"/>
    <n v="3.04"/>
    <n v="203.96"/>
    <n v="96.6"/>
    <n v="107.36"/>
    <n v="0"/>
    <n v="0"/>
    <n v="0"/>
    <x v="5681"/>
  </r>
  <r>
    <s v="ORD-20246173"/>
    <d v="2025-11-28T00:00:00"/>
    <s v="CUST-1083"/>
    <s v="Crest Distributors"/>
    <x v="0"/>
    <x v="3"/>
    <s v="SP-02"/>
    <s v="Michael Chang"/>
    <s v="PROD-303"/>
    <x v="5"/>
    <s v="Food &amp; Beverage"/>
    <n v="11"/>
    <n v="6.8"/>
    <n v="16"/>
    <n v="176"/>
    <n v="1.01E-2"/>
    <n v="1.78"/>
    <n v="174.22"/>
    <n v="108.8"/>
    <n v="65.42"/>
    <n v="0"/>
    <n v="0"/>
    <n v="0"/>
    <x v="2190"/>
  </r>
  <r>
    <s v="ORD-20246174"/>
    <d v="2024-05-23T00:00:00"/>
    <s v="CUST-1067"/>
    <s v="Sterling Distributors"/>
    <x v="1"/>
    <x v="1"/>
    <s v="SP-08"/>
    <s v="Tariq Al-Mansoor"/>
    <s v="PROD-201"/>
    <x v="14"/>
    <s v="Home Care"/>
    <n v="12"/>
    <n v="6.5"/>
    <n v="9"/>
    <n v="108"/>
    <n v="3.2000000000000002E-3"/>
    <n v="0.35"/>
    <n v="107.65"/>
    <n v="58.5"/>
    <n v="49.15"/>
    <n v="0"/>
    <n v="0"/>
    <n v="0"/>
    <x v="5682"/>
  </r>
  <r>
    <s v="ORD-20246175"/>
    <d v="2026-01-08T00:00:00"/>
    <s v="CUST-1050"/>
    <s v="Horizon Mart"/>
    <x v="0"/>
    <x v="4"/>
    <s v="SP-02"/>
    <s v="Michael Chang"/>
    <s v="PROD-203"/>
    <x v="0"/>
    <s v="Home Care"/>
    <n v="5.8"/>
    <n v="2.7"/>
    <n v="178"/>
    <n v="1032.4000000000001"/>
    <n v="2.06E-2"/>
    <n v="21.27"/>
    <n v="1011.13"/>
    <n v="480.6"/>
    <n v="530.53"/>
    <n v="0"/>
    <n v="0"/>
    <n v="0"/>
    <x v="5683"/>
  </r>
  <r>
    <s v="ORD-20246176"/>
    <d v="2024-01-27T00:00:00"/>
    <s v="CUST-1040"/>
    <s v="Vanguard Retail"/>
    <x v="4"/>
    <x v="4"/>
    <s v="SP-07"/>
    <s v="Carlos Mendez"/>
    <s v="PROD-404"/>
    <x v="16"/>
    <s v="Household Essentials"/>
    <n v="4.9000000000000004"/>
    <n v="3.1"/>
    <n v="22"/>
    <n v="107.8"/>
    <n v="7.2300000000000003E-2"/>
    <n v="7.79"/>
    <n v="100.01"/>
    <n v="68.2"/>
    <n v="31.81"/>
    <n v="0"/>
    <n v="0"/>
    <n v="0"/>
    <x v="5684"/>
  </r>
  <r>
    <s v="ORD-20246177"/>
    <d v="2025-11-02T00:00:00"/>
    <s v="CUST-1003"/>
    <s v="Metro Distributors"/>
    <x v="0"/>
    <x v="2"/>
    <s v="SP-01"/>
    <s v="Sarah Jenkins"/>
    <s v="PROD-304"/>
    <x v="8"/>
    <s v="Food &amp; Beverage"/>
    <n v="4.2"/>
    <n v="2.8"/>
    <n v="14"/>
    <n v="58.8"/>
    <n v="7.2599999999999998E-2"/>
    <n v="4.2699999999999996"/>
    <n v="54.53"/>
    <n v="39.200000000000003"/>
    <n v="15.33"/>
    <n v="0"/>
    <n v="0"/>
    <n v="0"/>
    <x v="2533"/>
  </r>
  <r>
    <s v="ORD-20246178"/>
    <d v="2025-05-24T00:00:00"/>
    <s v="CUST-1041"/>
    <s v="Vanguard Supermarkets"/>
    <x v="0"/>
    <x v="3"/>
    <s v="SP-01"/>
    <s v="Sarah Jenkins"/>
    <s v="PROD-303"/>
    <x v="5"/>
    <s v="Food &amp; Beverage"/>
    <n v="11"/>
    <n v="6.8"/>
    <n v="26"/>
    <n v="286"/>
    <n v="5.0000000000000001E-4"/>
    <n v="0.14000000000000001"/>
    <n v="285.86"/>
    <n v="176.8"/>
    <n v="109.06"/>
    <n v="0"/>
    <n v="0"/>
    <n v="0"/>
    <x v="5685"/>
  </r>
  <r>
    <s v="ORD-20246179"/>
    <d v="2024-10-29T00:00:00"/>
    <s v="CUST-1099"/>
    <s v="Atlas Distributors"/>
    <x v="4"/>
    <x v="2"/>
    <s v="SP-07"/>
    <s v="Carlos Mendez"/>
    <s v="PROD-304"/>
    <x v="8"/>
    <s v="Food &amp; Beverage"/>
    <n v="4.2"/>
    <n v="2.8"/>
    <n v="15"/>
    <n v="63"/>
    <n v="0.1462"/>
    <n v="9.2100000000000009"/>
    <n v="53.79"/>
    <n v="42"/>
    <n v="11.79"/>
    <n v="10"/>
    <n v="35.86"/>
    <n v="33"/>
    <x v="5686"/>
  </r>
  <r>
    <s v="ORD-20246180"/>
    <d v="2024-09-22T00:00:00"/>
    <s v="CUST-1091"/>
    <s v="Crown Distributors"/>
    <x v="1"/>
    <x v="2"/>
    <s v="SP-08"/>
    <s v="Tariq Al-Mansoor"/>
    <s v="PROD-404"/>
    <x v="16"/>
    <s v="Household Essentials"/>
    <n v="4.9000000000000004"/>
    <n v="3.1"/>
    <n v="18"/>
    <n v="88.2"/>
    <n v="9.7000000000000003E-2"/>
    <n v="8.56"/>
    <n v="79.64"/>
    <n v="55.8"/>
    <n v="23.84"/>
    <n v="0"/>
    <n v="0"/>
    <n v="0"/>
    <x v="5687"/>
  </r>
  <r>
    <s v="ORD-20246181"/>
    <d v="2026-07-17T00:00:00"/>
    <s v="CUST-1033"/>
    <s v="Prime Supermarkets"/>
    <x v="0"/>
    <x v="2"/>
    <s v="SP-01"/>
    <s v="Sarah Jenkins"/>
    <s v="PROD-301"/>
    <x v="2"/>
    <s v="Food &amp; Beverage"/>
    <n v="5"/>
    <n v="3.2"/>
    <n v="14"/>
    <n v="70"/>
    <n v="4.6600000000000003E-2"/>
    <n v="3.26"/>
    <n v="66.739999999999995"/>
    <n v="44.8"/>
    <n v="21.94"/>
    <n v="0"/>
    <n v="0"/>
    <n v="0"/>
    <x v="5688"/>
  </r>
  <r>
    <s v="ORD-20246182"/>
    <d v="2025-03-04T00:00:00"/>
    <s v="CUST-1016"/>
    <s v="Global Retail"/>
    <x v="0"/>
    <x v="0"/>
    <s v="SP-01"/>
    <s v="Sarah Jenkins"/>
    <s v="PROD-105"/>
    <x v="1"/>
    <s v="Personal Care"/>
    <n v="14.5"/>
    <n v="4.2"/>
    <n v="130"/>
    <n v="1885"/>
    <n v="5.0999999999999997E-2"/>
    <n v="96.14"/>
    <n v="1788.86"/>
    <n v="546"/>
    <n v="1242.8599999999999"/>
    <n v="0"/>
    <n v="0"/>
    <n v="0"/>
    <x v="5689"/>
  </r>
  <r>
    <s v="ORD-20246183"/>
    <d v="2025-02-18T00:00:00"/>
    <s v="CUST-1106"/>
    <s v="Omega Mart"/>
    <x v="2"/>
    <x v="3"/>
    <s v="SP-06"/>
    <s v="Priya Sharma"/>
    <s v="PROD-204"/>
    <x v="12"/>
    <s v="Home Care"/>
    <n v="7.2"/>
    <n v="3.6"/>
    <n v="28"/>
    <n v="201.6"/>
    <n v="1.15E-2"/>
    <n v="2.3199999999999998"/>
    <n v="199.28"/>
    <n v="100.8"/>
    <n v="98.48"/>
    <n v="0"/>
    <n v="0"/>
    <n v="0"/>
    <x v="2509"/>
  </r>
  <r>
    <s v="ORD-20246184"/>
    <d v="2025-02-01T00:00:00"/>
    <s v="CUST-1093"/>
    <s v="Crown Stores"/>
    <x v="4"/>
    <x v="4"/>
    <s v="SP-07"/>
    <s v="Carlos Mendez"/>
    <s v="PROD-403"/>
    <x v="11"/>
    <s v="Household Essentials"/>
    <n v="5.5"/>
    <n v="3.8"/>
    <n v="26"/>
    <n v="143"/>
    <n v="9.0700000000000003E-2"/>
    <n v="12.97"/>
    <n v="130.03"/>
    <n v="98.8"/>
    <n v="31.23"/>
    <n v="0"/>
    <n v="0"/>
    <n v="0"/>
    <x v="5690"/>
  </r>
  <r>
    <s v="ORD-20246185"/>
    <d v="2026-01-24T00:00:00"/>
    <s v="CUST-1115"/>
    <s v="Titan Distributors"/>
    <x v="2"/>
    <x v="1"/>
    <s v="SP-05"/>
    <s v="Kenji Sato"/>
    <s v="PROD-202"/>
    <x v="4"/>
    <s v="Home Care"/>
    <n v="4.5"/>
    <n v="2.1"/>
    <n v="28"/>
    <n v="126"/>
    <n v="2.5999999999999999E-3"/>
    <n v="0.33"/>
    <n v="125.67"/>
    <n v="58.8"/>
    <n v="66.87"/>
    <n v="0"/>
    <n v="0"/>
    <n v="0"/>
    <x v="5691"/>
  </r>
  <r>
    <s v="ORD-20246186"/>
    <d v="2024-02-06T00:00:00"/>
    <s v="CUST-1114"/>
    <s v="Titan Mart"/>
    <x v="4"/>
    <x v="4"/>
    <s v="SP-07"/>
    <s v="Carlos Mendez"/>
    <s v="PROD-105"/>
    <x v="1"/>
    <s v="Personal Care"/>
    <n v="14.5"/>
    <n v="4.2"/>
    <n v="27"/>
    <n v="391.5"/>
    <n v="0.1774"/>
    <n v="69.45"/>
    <n v="322.05"/>
    <n v="113.4"/>
    <n v="208.65"/>
    <n v="18"/>
    <n v="214.7"/>
    <n v="84.6"/>
    <x v="5692"/>
  </r>
  <r>
    <s v="ORD-20246187"/>
    <d v="2025-08-20T00:00:00"/>
    <s v="CUST-1052"/>
    <s v="Horizon Wholesale"/>
    <x v="4"/>
    <x v="3"/>
    <s v="SP-07"/>
    <s v="Carlos Mendez"/>
    <s v="PROD-403"/>
    <x v="11"/>
    <s v="Household Essentials"/>
    <n v="5.5"/>
    <n v="3.8"/>
    <n v="356"/>
    <n v="1958"/>
    <n v="3.6299999999999999E-2"/>
    <n v="71.08"/>
    <n v="1886.92"/>
    <n v="1352.8"/>
    <n v="534.12"/>
    <n v="0"/>
    <n v="0"/>
    <n v="0"/>
    <x v="5693"/>
  </r>
  <r>
    <s v="ORD-20246188"/>
    <d v="2025-12-26T00:00:00"/>
    <s v="CUST-1001"/>
    <s v="Metro Supermarkets"/>
    <x v="2"/>
    <x v="4"/>
    <s v="SP-06"/>
    <s v="Priya Sharma"/>
    <s v="PROD-105"/>
    <x v="1"/>
    <s v="Personal Care"/>
    <n v="14.5"/>
    <n v="4.2"/>
    <n v="102"/>
    <n v="1479"/>
    <n v="0.1542"/>
    <n v="228.06"/>
    <n v="1250.94"/>
    <n v="428.4"/>
    <n v="822.54"/>
    <n v="0"/>
    <n v="0"/>
    <n v="0"/>
    <x v="5694"/>
  </r>
  <r>
    <s v="ORD-20246189"/>
    <d v="2025-08-08T00:00:00"/>
    <s v="CUST-1006"/>
    <s v="Metro Express"/>
    <x v="4"/>
    <x v="3"/>
    <s v="SP-07"/>
    <s v="Carlos Mendez"/>
    <s v="PROD-404"/>
    <x v="16"/>
    <s v="Household Essentials"/>
    <n v="4.9000000000000004"/>
    <n v="3.1"/>
    <n v="90"/>
    <n v="441"/>
    <n v="3.1300000000000001E-2"/>
    <n v="13.8"/>
    <n v="427.2"/>
    <n v="279"/>
    <n v="148.19999999999999"/>
    <n v="0"/>
    <n v="0"/>
    <n v="0"/>
    <x v="5695"/>
  </r>
  <r>
    <s v="ORD-20246190"/>
    <d v="2026-04-15T00:00:00"/>
    <s v="CUST-1102"/>
    <s v="Atlas Express"/>
    <x v="2"/>
    <x v="3"/>
    <s v="SP-06"/>
    <s v="Priya Sharma"/>
    <s v="PROD-101"/>
    <x v="9"/>
    <s v="Personal Care"/>
    <n v="8.5"/>
    <n v="2.8"/>
    <n v="144"/>
    <n v="1224"/>
    <n v="3.1600000000000003E-2"/>
    <n v="38.68"/>
    <n v="1185.32"/>
    <n v="403.2"/>
    <n v="782.12"/>
    <n v="0"/>
    <n v="0"/>
    <n v="0"/>
    <x v="5696"/>
  </r>
  <r>
    <s v="ORD-20246191"/>
    <d v="2024-07-13T00:00:00"/>
    <s v="CUST-1027"/>
    <s v="Summit Distributors"/>
    <x v="3"/>
    <x v="0"/>
    <s v="SP-04"/>
    <s v="David Mueller"/>
    <s v="PROD-201"/>
    <x v="14"/>
    <s v="Home Care"/>
    <n v="12"/>
    <n v="6.5"/>
    <n v="52"/>
    <n v="624"/>
    <n v="6.3E-3"/>
    <n v="3.93"/>
    <n v="620.07000000000005"/>
    <n v="338"/>
    <n v="282.07"/>
    <n v="0"/>
    <n v="0"/>
    <n v="0"/>
    <x v="5697"/>
  </r>
  <r>
    <s v="ORD-20246192"/>
    <d v="2024-12-17T00:00:00"/>
    <s v="CUST-1041"/>
    <s v="Vanguard Supermarkets"/>
    <x v="0"/>
    <x v="3"/>
    <s v="SP-01"/>
    <s v="Sarah Jenkins"/>
    <s v="PROD-203"/>
    <x v="0"/>
    <s v="Home Care"/>
    <n v="5.8"/>
    <n v="2.7"/>
    <n v="323"/>
    <n v="1873.4"/>
    <n v="5.5100000000000003E-2"/>
    <n v="103.22"/>
    <n v="1770.18"/>
    <n v="872.1"/>
    <n v="898.08"/>
    <n v="0"/>
    <n v="0"/>
    <n v="0"/>
    <x v="5698"/>
  </r>
  <r>
    <s v="ORD-20246193"/>
    <d v="2026-01-13T00:00:00"/>
    <s v="CUST-1055"/>
    <s v="Horizon Direct"/>
    <x v="0"/>
    <x v="3"/>
    <s v="SP-02"/>
    <s v="Michael Chang"/>
    <s v="PROD-101"/>
    <x v="9"/>
    <s v="Personal Care"/>
    <n v="8.5"/>
    <n v="2.8"/>
    <n v="30"/>
    <n v="255"/>
    <n v="1.1999999999999999E-3"/>
    <n v="0.31"/>
    <n v="254.69"/>
    <n v="84"/>
    <n v="170.69"/>
    <n v="0"/>
    <n v="0"/>
    <n v="0"/>
    <x v="5699"/>
  </r>
  <r>
    <s v="ORD-20246194"/>
    <d v="2025-12-31T00:00:00"/>
    <s v="CUST-1105"/>
    <s v="Omega Supermarkets"/>
    <x v="3"/>
    <x v="4"/>
    <s v="SP-03"/>
    <s v="Elena Rostova"/>
    <s v="PROD-105"/>
    <x v="1"/>
    <s v="Personal Care"/>
    <n v="14.5"/>
    <n v="4.2"/>
    <n v="112"/>
    <n v="1624"/>
    <n v="4.4200000000000003E-2"/>
    <n v="71.78"/>
    <n v="1552.22"/>
    <n v="470.4"/>
    <n v="1081.82"/>
    <n v="0"/>
    <n v="0"/>
    <n v="0"/>
    <x v="5700"/>
  </r>
  <r>
    <s v="ORD-20246195"/>
    <d v="2024-08-15T00:00:00"/>
    <s v="CUST-1119"/>
    <s v="Titan Direct"/>
    <x v="2"/>
    <x v="3"/>
    <s v="SP-05"/>
    <s v="Kenji Sato"/>
    <s v="PROD-105"/>
    <x v="1"/>
    <s v="Personal Care"/>
    <n v="14.5"/>
    <n v="4.2"/>
    <n v="222"/>
    <n v="3219"/>
    <n v="4.1999999999999997E-3"/>
    <n v="13.52"/>
    <n v="3205.48"/>
    <n v="932.4"/>
    <n v="2273.08"/>
    <n v="0"/>
    <n v="0"/>
    <n v="0"/>
    <x v="5701"/>
  </r>
  <r>
    <s v="ORD-20246196"/>
    <d v="2025-12-03T00:00:00"/>
    <s v="CUST-1111"/>
    <s v="Omega Direct"/>
    <x v="0"/>
    <x v="1"/>
    <s v="SP-01"/>
    <s v="Sarah Jenkins"/>
    <s v="PROD-204"/>
    <x v="12"/>
    <s v="Home Care"/>
    <n v="7.2"/>
    <n v="3.6"/>
    <n v="6"/>
    <n v="43.2"/>
    <n v="5.4000000000000003E-3"/>
    <n v="0.23"/>
    <n v="42.97"/>
    <n v="21.6"/>
    <n v="21.37"/>
    <n v="0"/>
    <n v="0"/>
    <n v="0"/>
    <x v="5702"/>
  </r>
  <r>
    <s v="ORD-20246197"/>
    <d v="2025-07-01T00:00:00"/>
    <s v="CUST-1006"/>
    <s v="Metro Express"/>
    <x v="4"/>
    <x v="3"/>
    <s v="SP-07"/>
    <s v="Carlos Mendez"/>
    <s v="PROD-304"/>
    <x v="8"/>
    <s v="Food &amp; Beverage"/>
    <n v="4.2"/>
    <n v="2.8"/>
    <n v="68"/>
    <n v="285.60000000000002"/>
    <n v="3.3999999999999998E-3"/>
    <n v="0.97"/>
    <n v="284.63"/>
    <n v="190.4"/>
    <n v="94.23"/>
    <n v="0"/>
    <n v="0"/>
    <n v="0"/>
    <x v="5703"/>
  </r>
  <r>
    <s v="ORD-20246198"/>
    <d v="2025-10-15T00:00:00"/>
    <s v="CUST-1084"/>
    <s v="Crest Wholesale"/>
    <x v="0"/>
    <x v="4"/>
    <s v="SP-01"/>
    <s v="Sarah Jenkins"/>
    <s v="PROD-101"/>
    <x v="9"/>
    <s v="Personal Care"/>
    <n v="8.5"/>
    <n v="2.8"/>
    <n v="304"/>
    <n v="2584"/>
    <n v="4.82E-2"/>
    <n v="124.55"/>
    <n v="2459.4499999999998"/>
    <n v="851.2"/>
    <n v="1608.25"/>
    <n v="0"/>
    <n v="0"/>
    <n v="0"/>
    <x v="5704"/>
  </r>
  <r>
    <s v="ORD-20246199"/>
    <d v="2026-03-14T00:00:00"/>
    <s v="CUST-1054"/>
    <s v="Horizon Express"/>
    <x v="0"/>
    <x v="3"/>
    <s v="SP-01"/>
    <s v="Sarah Jenkins"/>
    <s v="PROD-202"/>
    <x v="4"/>
    <s v="Home Care"/>
    <n v="4.5"/>
    <n v="2.1"/>
    <n v="11"/>
    <n v="49.5"/>
    <n v="2.5700000000000001E-2"/>
    <n v="1.27"/>
    <n v="48.23"/>
    <n v="23.1"/>
    <n v="25.13"/>
    <n v="0"/>
    <n v="0"/>
    <n v="0"/>
    <x v="3309"/>
  </r>
  <r>
    <s v="ORD-20246200"/>
    <d v="2025-05-02T00:00:00"/>
    <s v="CUST-1117"/>
    <s v="Titan Stores"/>
    <x v="0"/>
    <x v="4"/>
    <s v="SP-01"/>
    <s v="Sarah Jenkins"/>
    <s v="PROD-203"/>
    <x v="0"/>
    <s v="Home Care"/>
    <n v="5.8"/>
    <n v="2.7"/>
    <n v="179"/>
    <n v="1038.2"/>
    <n v="0.1232"/>
    <n v="127.91"/>
    <n v="910.29"/>
    <n v="483.3"/>
    <n v="426.99"/>
    <n v="0"/>
    <n v="0"/>
    <n v="0"/>
    <x v="5705"/>
  </r>
  <r>
    <s v="ORD-20246201"/>
    <d v="2026-07-17T00:00:00"/>
    <s v="CUST-1052"/>
    <s v="Horizon Wholesale"/>
    <x v="4"/>
    <x v="3"/>
    <s v="SP-07"/>
    <s v="Carlos Mendez"/>
    <s v="PROD-104"/>
    <x v="6"/>
    <s v="Personal Care"/>
    <n v="9.9"/>
    <n v="3.1"/>
    <n v="37"/>
    <n v="366.3"/>
    <n v="8.9999999999999998E-4"/>
    <n v="0.33"/>
    <n v="365.97"/>
    <n v="114.7"/>
    <n v="251.27"/>
    <n v="0"/>
    <n v="0"/>
    <n v="0"/>
    <x v="5706"/>
  </r>
  <r>
    <s v="ORD-20246202"/>
    <d v="2026-08-21T00:00:00"/>
    <s v="CUST-1108"/>
    <s v="Omega Wholesale"/>
    <x v="0"/>
    <x v="4"/>
    <s v="SP-02"/>
    <s v="Michael Chang"/>
    <s v="PROD-403"/>
    <x v="11"/>
    <s v="Household Essentials"/>
    <n v="5.5"/>
    <n v="3.8"/>
    <n v="285"/>
    <n v="1567.5"/>
    <n v="1.12E-2"/>
    <n v="17.559999999999999"/>
    <n v="1549.94"/>
    <n v="1083"/>
    <n v="466.94"/>
    <n v="0"/>
    <n v="0"/>
    <n v="0"/>
    <x v="5707"/>
  </r>
  <r>
    <s v="ORD-20246203"/>
    <d v="2025-11-18T00:00:00"/>
    <s v="CUST-1033"/>
    <s v="Prime Supermarkets"/>
    <x v="0"/>
    <x v="2"/>
    <s v="SP-02"/>
    <s v="Michael Chang"/>
    <s v="PROD-103"/>
    <x v="13"/>
    <s v="Personal Care"/>
    <n v="4.8"/>
    <n v="1.4"/>
    <n v="28"/>
    <n v="134.4"/>
    <n v="0.15279999999999999"/>
    <n v="20.54"/>
    <n v="113.86"/>
    <n v="39.200000000000003"/>
    <n v="74.66"/>
    <n v="2"/>
    <n v="8.1300000000000008"/>
    <n v="3.8"/>
    <x v="5708"/>
  </r>
  <r>
    <s v="ORD-20246204"/>
    <d v="2025-01-02T00:00:00"/>
    <s v="CUST-1063"/>
    <s v="Pioneer Direct"/>
    <x v="4"/>
    <x v="2"/>
    <s v="SP-07"/>
    <s v="Carlos Mendez"/>
    <s v="PROD-304"/>
    <x v="8"/>
    <s v="Food &amp; Beverage"/>
    <n v="4.2"/>
    <n v="2.8"/>
    <n v="21"/>
    <n v="88.2"/>
    <n v="4.9599999999999998E-2"/>
    <n v="4.37"/>
    <n v="83.83"/>
    <n v="58.8"/>
    <n v="25.03"/>
    <n v="7"/>
    <n v="27.94"/>
    <n v="23.1"/>
    <x v="5709"/>
  </r>
  <r>
    <s v="ORD-20246205"/>
    <d v="2025-06-03T00:00:00"/>
    <s v="CUST-1069"/>
    <s v="Sterling Stores"/>
    <x v="3"/>
    <x v="0"/>
    <s v="SP-04"/>
    <s v="David Mueller"/>
    <s v="PROD-201"/>
    <x v="14"/>
    <s v="Home Care"/>
    <n v="12"/>
    <n v="6.5"/>
    <n v="145"/>
    <n v="1740"/>
    <n v="3.0800000000000001E-2"/>
    <n v="53.59"/>
    <n v="1686.41"/>
    <n v="942.5"/>
    <n v="743.91"/>
    <n v="0"/>
    <n v="0"/>
    <n v="0"/>
    <x v="5710"/>
  </r>
  <r>
    <s v="ORD-20246206"/>
    <d v="2024-11-03T00:00:00"/>
    <s v="CUST-1108"/>
    <s v="Omega Wholesale"/>
    <x v="0"/>
    <x v="4"/>
    <s v="SP-02"/>
    <s v="Michael Chang"/>
    <s v="PROD-401"/>
    <x v="3"/>
    <s v="Household Essentials"/>
    <n v="10.5"/>
    <n v="7.5"/>
    <n v="107"/>
    <n v="1123.5"/>
    <n v="0.12540000000000001"/>
    <n v="140.88999999999999"/>
    <n v="982.61"/>
    <n v="802.5"/>
    <n v="180.11"/>
    <n v="0"/>
    <n v="0"/>
    <n v="0"/>
    <x v="5711"/>
  </r>
  <r>
    <s v="ORD-20246207"/>
    <d v="2026-05-15T00:00:00"/>
    <s v="CUST-1065"/>
    <s v="Sterling Supermarkets"/>
    <x v="3"/>
    <x v="3"/>
    <s v="SP-04"/>
    <s v="David Mueller"/>
    <s v="PROD-105"/>
    <x v="1"/>
    <s v="Personal Care"/>
    <n v="14.5"/>
    <n v="4.2"/>
    <n v="20"/>
    <n v="290"/>
    <n v="6.1000000000000004E-3"/>
    <n v="1.77"/>
    <n v="288.23"/>
    <n v="84"/>
    <n v="204.23"/>
    <n v="3"/>
    <n v="43.23"/>
    <n v="14.1"/>
    <x v="2259"/>
  </r>
  <r>
    <s v="ORD-20246208"/>
    <d v="2024-06-23T00:00:00"/>
    <s v="CUST-1018"/>
    <s v="Global Mart"/>
    <x v="0"/>
    <x v="3"/>
    <s v="SP-02"/>
    <s v="Michael Chang"/>
    <s v="PROD-203"/>
    <x v="0"/>
    <s v="Home Care"/>
    <n v="5.8"/>
    <n v="2.7"/>
    <n v="39"/>
    <n v="226.2"/>
    <n v="1.14E-2"/>
    <n v="2.58"/>
    <n v="223.62"/>
    <n v="105.3"/>
    <n v="118.32"/>
    <n v="0"/>
    <n v="0"/>
    <n v="0"/>
    <x v="2261"/>
  </r>
  <r>
    <s v="ORD-20246209"/>
    <d v="2026-05-10T00:00:00"/>
    <s v="CUST-1091"/>
    <s v="Crown Distributors"/>
    <x v="1"/>
    <x v="2"/>
    <s v="SP-08"/>
    <s v="Tariq Al-Mansoor"/>
    <s v="PROD-203"/>
    <x v="0"/>
    <s v="Home Care"/>
    <n v="5.8"/>
    <n v="2.7"/>
    <n v="12"/>
    <n v="69.599999999999994"/>
    <n v="7.2900000000000006E-2"/>
    <n v="5.07"/>
    <n v="64.53"/>
    <n v="32.4"/>
    <n v="32.130000000000003"/>
    <n v="0"/>
    <n v="0"/>
    <n v="0"/>
    <x v="4777"/>
  </r>
  <r>
    <s v="ORD-20246210"/>
    <d v="2025-11-04T00:00:00"/>
    <s v="CUST-1061"/>
    <s v="Pioneer Stores"/>
    <x v="0"/>
    <x v="3"/>
    <s v="SP-02"/>
    <s v="Michael Chang"/>
    <s v="PROD-101"/>
    <x v="9"/>
    <s v="Personal Care"/>
    <n v="8.5"/>
    <n v="2.8"/>
    <n v="143"/>
    <n v="1215.5"/>
    <n v="3.1899999999999998E-2"/>
    <n v="38.770000000000003"/>
    <n v="1176.73"/>
    <n v="400.4"/>
    <n v="776.33"/>
    <n v="0"/>
    <n v="0"/>
    <n v="0"/>
    <x v="5712"/>
  </r>
  <r>
    <s v="ORD-20246211"/>
    <d v="2026-06-16T00:00:00"/>
    <s v="CUST-1048"/>
    <s v="Horizon Retail"/>
    <x v="3"/>
    <x v="1"/>
    <s v="SP-04"/>
    <s v="David Mueller"/>
    <s v="PROD-102"/>
    <x v="15"/>
    <s v="Personal Care"/>
    <n v="6.2"/>
    <n v="1.9"/>
    <n v="30"/>
    <n v="186"/>
    <n v="6.0000000000000001E-3"/>
    <n v="1.1200000000000001"/>
    <n v="184.88"/>
    <n v="57"/>
    <n v="127.88"/>
    <n v="0"/>
    <n v="0"/>
    <n v="0"/>
    <x v="5713"/>
  </r>
  <r>
    <s v="ORD-20246212"/>
    <d v="2025-07-25T00:00:00"/>
    <s v="CUST-1017"/>
    <s v="Global Supermarkets"/>
    <x v="1"/>
    <x v="2"/>
    <s v="SP-08"/>
    <s v="Tariq Al-Mansoor"/>
    <s v="PROD-101"/>
    <x v="9"/>
    <s v="Personal Care"/>
    <n v="8.5"/>
    <n v="2.8"/>
    <n v="15"/>
    <n v="127.5"/>
    <n v="0.16209999999999999"/>
    <n v="20.67"/>
    <n v="106.83"/>
    <n v="42"/>
    <n v="64.83"/>
    <n v="0"/>
    <n v="0"/>
    <n v="0"/>
    <x v="5714"/>
  </r>
  <r>
    <s v="ORD-20246213"/>
    <d v="2024-07-04T00:00:00"/>
    <s v="CUST-1050"/>
    <s v="Horizon Mart"/>
    <x v="0"/>
    <x v="4"/>
    <s v="SP-01"/>
    <s v="Sarah Jenkins"/>
    <s v="PROD-105"/>
    <x v="1"/>
    <s v="Personal Care"/>
    <n v="14.5"/>
    <n v="4.2"/>
    <n v="311"/>
    <n v="4509.5"/>
    <n v="2.9899999999999999E-2"/>
    <n v="134.83000000000001"/>
    <n v="4374.67"/>
    <n v="1306.2"/>
    <n v="3068.47"/>
    <n v="0"/>
    <n v="0"/>
    <n v="0"/>
    <x v="5715"/>
  </r>
  <r>
    <s v="ORD-20246214"/>
    <d v="2024-10-27T00:00:00"/>
    <s v="CUST-1019"/>
    <s v="Global Distributors"/>
    <x v="2"/>
    <x v="1"/>
    <s v="SP-06"/>
    <s v="Priya Sharma"/>
    <s v="PROD-101"/>
    <x v="9"/>
    <s v="Personal Care"/>
    <n v="8.5"/>
    <n v="2.8"/>
    <n v="32"/>
    <n v="272"/>
    <n v="1.8800000000000001E-2"/>
    <n v="5.1100000000000003"/>
    <n v="266.89"/>
    <n v="89.6"/>
    <n v="177.29"/>
    <n v="26"/>
    <n v="216.85"/>
    <n v="85.8"/>
    <x v="5716"/>
  </r>
  <r>
    <s v="ORD-20246215"/>
    <d v="2024-04-09T00:00:00"/>
    <s v="CUST-1070"/>
    <s v="Sterling Express"/>
    <x v="1"/>
    <x v="3"/>
    <s v="SP-08"/>
    <s v="Tariq Al-Mansoor"/>
    <s v="PROD-103"/>
    <x v="13"/>
    <s v="Personal Care"/>
    <n v="4.8"/>
    <n v="1.4"/>
    <n v="42"/>
    <n v="201.6"/>
    <n v="1.0200000000000001E-2"/>
    <n v="2.06"/>
    <n v="199.54"/>
    <n v="58.8"/>
    <n v="140.74"/>
    <n v="0"/>
    <n v="0"/>
    <n v="0"/>
    <x v="5717"/>
  </r>
  <r>
    <s v="ORD-20246216"/>
    <d v="2025-04-27T00:00:00"/>
    <s v="CUST-1052"/>
    <s v="Horizon Wholesale"/>
    <x v="4"/>
    <x v="3"/>
    <s v="SP-07"/>
    <s v="Carlos Mendez"/>
    <s v="PROD-203"/>
    <x v="0"/>
    <s v="Home Care"/>
    <n v="5.8"/>
    <n v="2.7"/>
    <n v="92"/>
    <n v="533.6"/>
    <n v="2.4400000000000002E-2"/>
    <n v="13.02"/>
    <n v="520.58000000000004"/>
    <n v="248.4"/>
    <n v="272.18"/>
    <n v="0"/>
    <n v="0"/>
    <n v="0"/>
    <x v="5718"/>
  </r>
  <r>
    <s v="ORD-20246217"/>
    <d v="2024-05-11T00:00:00"/>
    <s v="CUST-1018"/>
    <s v="Global Mart"/>
    <x v="0"/>
    <x v="3"/>
    <s v="SP-01"/>
    <s v="Sarah Jenkins"/>
    <s v="PROD-203"/>
    <x v="0"/>
    <s v="Home Care"/>
    <n v="5.8"/>
    <n v="2.7"/>
    <n v="202"/>
    <n v="1171.5999999999999"/>
    <n v="2.2499999999999999E-2"/>
    <n v="26.36"/>
    <n v="1145.24"/>
    <n v="545.4"/>
    <n v="599.84"/>
    <n v="0"/>
    <n v="0"/>
    <n v="0"/>
    <x v="5719"/>
  </r>
  <r>
    <s v="ORD-20246218"/>
    <d v="2026-01-28T00:00:00"/>
    <s v="CUST-1000"/>
    <s v="Metro Retail"/>
    <x v="3"/>
    <x v="0"/>
    <s v="SP-03"/>
    <s v="Elena Rostova"/>
    <s v="PROD-402"/>
    <x v="10"/>
    <s v="Household Essentials"/>
    <n v="6"/>
    <n v="4.2"/>
    <n v="157"/>
    <n v="942"/>
    <n v="8.14E-2"/>
    <n v="76.680000000000007"/>
    <n v="865.32"/>
    <n v="659.4"/>
    <n v="205.92"/>
    <n v="0"/>
    <n v="0"/>
    <n v="0"/>
    <x v="5720"/>
  </r>
  <r>
    <s v="ORD-20246219"/>
    <d v="2024-09-21T00:00:00"/>
    <s v="CUST-1079"/>
    <s v="Beacon Direct"/>
    <x v="0"/>
    <x v="4"/>
    <s v="SP-01"/>
    <s v="Sarah Jenkins"/>
    <s v="PROD-105"/>
    <x v="1"/>
    <s v="Personal Care"/>
    <n v="14.5"/>
    <n v="4.2"/>
    <n v="472"/>
    <n v="6844"/>
    <n v="0.1205"/>
    <n v="824.7"/>
    <n v="6019.3"/>
    <n v="1982.4"/>
    <n v="4036.9"/>
    <n v="0"/>
    <n v="0"/>
    <n v="0"/>
    <x v="5721"/>
  </r>
  <r>
    <s v="ORD-20246220"/>
    <d v="2026-01-12T00:00:00"/>
    <s v="CUST-1028"/>
    <s v="Summit Wholesale"/>
    <x v="0"/>
    <x v="3"/>
    <s v="SP-02"/>
    <s v="Michael Chang"/>
    <s v="PROD-401"/>
    <x v="3"/>
    <s v="Household Essentials"/>
    <n v="10.5"/>
    <n v="7.5"/>
    <n v="54"/>
    <n v="567"/>
    <n v="4.4000000000000003E-3"/>
    <n v="2.4900000000000002"/>
    <n v="564.51"/>
    <n v="405"/>
    <n v="159.51"/>
    <n v="0"/>
    <n v="0"/>
    <n v="0"/>
    <x v="5722"/>
  </r>
  <r>
    <s v="ORD-20246221"/>
    <d v="2026-04-07T00:00:00"/>
    <s v="CUST-1002"/>
    <s v="Metro Mart"/>
    <x v="0"/>
    <x v="3"/>
    <s v="SP-02"/>
    <s v="Michael Chang"/>
    <s v="PROD-401"/>
    <x v="3"/>
    <s v="Household Essentials"/>
    <n v="10.5"/>
    <n v="7.5"/>
    <n v="65"/>
    <n v="682.5"/>
    <n v="1.89E-2"/>
    <n v="12.9"/>
    <n v="669.6"/>
    <n v="487.5"/>
    <n v="182.1"/>
    <n v="6"/>
    <n v="61.81"/>
    <n v="48"/>
    <x v="5723"/>
  </r>
  <r>
    <s v="ORD-20246222"/>
    <d v="2025-07-26T00:00:00"/>
    <s v="CUST-1119"/>
    <s v="Titan Direct"/>
    <x v="2"/>
    <x v="3"/>
    <s v="SP-05"/>
    <s v="Kenji Sato"/>
    <s v="PROD-304"/>
    <x v="8"/>
    <s v="Food &amp; Beverage"/>
    <n v="4.2"/>
    <n v="2.8"/>
    <n v="49"/>
    <n v="205.8"/>
    <n v="3.2800000000000003E-2"/>
    <n v="6.75"/>
    <n v="199.05"/>
    <n v="137.19999999999999"/>
    <n v="61.85"/>
    <n v="0"/>
    <n v="0"/>
    <n v="0"/>
    <x v="4345"/>
  </r>
  <r>
    <s v="ORD-20246223"/>
    <d v="2026-02-20T00:00:00"/>
    <s v="CUST-1040"/>
    <s v="Vanguard Retail"/>
    <x v="4"/>
    <x v="4"/>
    <s v="SP-07"/>
    <s v="Carlos Mendez"/>
    <s v="PROD-303"/>
    <x v="5"/>
    <s v="Food &amp; Beverage"/>
    <n v="11"/>
    <n v="6.8"/>
    <n v="65"/>
    <n v="715"/>
    <n v="6.3899999999999998E-2"/>
    <n v="45.69"/>
    <n v="669.31"/>
    <n v="442"/>
    <n v="227.31"/>
    <n v="0"/>
    <n v="0"/>
    <n v="0"/>
    <x v="5724"/>
  </r>
  <r>
    <s v="ORD-20246224"/>
    <d v="2026-07-23T00:00:00"/>
    <s v="CUST-1002"/>
    <s v="Metro Mart"/>
    <x v="0"/>
    <x v="3"/>
    <s v="SP-02"/>
    <s v="Michael Chang"/>
    <s v="PROD-101"/>
    <x v="9"/>
    <s v="Personal Care"/>
    <n v="8.5"/>
    <n v="2.8"/>
    <n v="47"/>
    <n v="399.5"/>
    <n v="0.38729999999999998"/>
    <n v="154.72999999999999"/>
    <n v="244.77"/>
    <n v="131.6"/>
    <n v="113.17"/>
    <n v="0"/>
    <n v="0"/>
    <n v="0"/>
    <x v="5725"/>
  </r>
  <r>
    <s v="ORD-20246225"/>
    <d v="2024-07-06T00:00:00"/>
    <s v="CUST-1096"/>
    <s v="Atlas Retail"/>
    <x v="4"/>
    <x v="4"/>
    <s v="SP-07"/>
    <s v="Carlos Mendez"/>
    <s v="PROD-302"/>
    <x v="7"/>
    <s v="Food &amp; Beverage"/>
    <n v="3.8"/>
    <n v="2.6"/>
    <n v="125"/>
    <n v="475"/>
    <n v="0.16120000000000001"/>
    <n v="76.569999999999993"/>
    <n v="398.43"/>
    <n v="325"/>
    <n v="73.430000000000007"/>
    <n v="0"/>
    <n v="0"/>
    <n v="0"/>
    <x v="5726"/>
  </r>
  <r>
    <s v="ORD-20246226"/>
    <d v="2026-08-27T00:00:00"/>
    <s v="CUST-1043"/>
    <s v="Vanguard Distributors"/>
    <x v="2"/>
    <x v="4"/>
    <s v="SP-06"/>
    <s v="Priya Sharma"/>
    <s v="PROD-204"/>
    <x v="12"/>
    <s v="Home Care"/>
    <n v="7.2"/>
    <n v="3.6"/>
    <n v="75"/>
    <n v="540"/>
    <n v="0.16420000000000001"/>
    <n v="88.67"/>
    <n v="451.33"/>
    <n v="270"/>
    <n v="181.33"/>
    <n v="0"/>
    <n v="0"/>
    <n v="0"/>
    <x v="5727"/>
  </r>
  <r>
    <s v="ORD-20246227"/>
    <d v="2025-11-27T00:00:00"/>
    <s v="CUST-1067"/>
    <s v="Sterling Distributors"/>
    <x v="1"/>
    <x v="1"/>
    <s v="SP-08"/>
    <s v="Tariq Al-Mansoor"/>
    <s v="PROD-302"/>
    <x v="7"/>
    <s v="Food &amp; Beverage"/>
    <n v="3.8"/>
    <n v="2.6"/>
    <n v="10"/>
    <n v="38"/>
    <n v="2.8400000000000002E-2"/>
    <n v="1.08"/>
    <n v="36.92"/>
    <n v="26"/>
    <n v="10.92"/>
    <n v="0"/>
    <n v="0"/>
    <n v="0"/>
    <x v="5728"/>
  </r>
  <r>
    <s v="ORD-20246228"/>
    <d v="2026-07-10T00:00:00"/>
    <s v="CUST-1042"/>
    <s v="Vanguard Mart"/>
    <x v="0"/>
    <x v="1"/>
    <s v="SP-01"/>
    <s v="Sarah Jenkins"/>
    <s v="PROD-204"/>
    <x v="12"/>
    <s v="Home Care"/>
    <n v="7.2"/>
    <n v="3.6"/>
    <n v="5"/>
    <n v="36"/>
    <n v="3.2599999999999997E-2"/>
    <n v="1.17"/>
    <n v="34.83"/>
    <n v="18"/>
    <n v="16.829999999999998"/>
    <n v="0"/>
    <n v="0"/>
    <n v="0"/>
    <x v="5729"/>
  </r>
  <r>
    <s v="ORD-20246229"/>
    <d v="2024-12-09T00:00:00"/>
    <s v="CUST-1064"/>
    <s v="Sterling Retail"/>
    <x v="0"/>
    <x v="1"/>
    <s v="SP-01"/>
    <s v="Sarah Jenkins"/>
    <s v="PROD-204"/>
    <x v="12"/>
    <s v="Home Care"/>
    <n v="7.2"/>
    <n v="3.6"/>
    <n v="16"/>
    <n v="115.2"/>
    <n v="5.4000000000000003E-3"/>
    <n v="0.62"/>
    <n v="114.58"/>
    <n v="57.6"/>
    <n v="56.98"/>
    <n v="0"/>
    <n v="0"/>
    <n v="0"/>
    <x v="5730"/>
  </r>
  <r>
    <s v="ORD-20246230"/>
    <d v="2025-11-01T00:00:00"/>
    <s v="CUST-1011"/>
    <s v="Apex Distributors"/>
    <x v="0"/>
    <x v="1"/>
    <s v="SP-01"/>
    <s v="Sarah Jenkins"/>
    <s v="PROD-204"/>
    <x v="12"/>
    <s v="Home Care"/>
    <n v="7.2"/>
    <n v="3.6"/>
    <n v="41"/>
    <n v="295.2"/>
    <n v="1.52E-2"/>
    <n v="4.49"/>
    <n v="290.70999999999998"/>
    <n v="147.6"/>
    <n v="143.11000000000001"/>
    <n v="0"/>
    <n v="0"/>
    <n v="0"/>
    <x v="5731"/>
  </r>
  <r>
    <s v="ORD-20246231"/>
    <d v="2024-04-01T00:00:00"/>
    <s v="CUST-1086"/>
    <s v="Crest Express"/>
    <x v="3"/>
    <x v="3"/>
    <s v="SP-04"/>
    <s v="David Mueller"/>
    <s v="PROD-401"/>
    <x v="3"/>
    <s v="Household Essentials"/>
    <n v="10.5"/>
    <n v="7.5"/>
    <n v="46"/>
    <n v="483"/>
    <n v="1.6E-2"/>
    <n v="7.73"/>
    <n v="475.27"/>
    <n v="345"/>
    <n v="130.27000000000001"/>
    <n v="29"/>
    <n v="299.63"/>
    <n v="232"/>
    <x v="5732"/>
  </r>
  <r>
    <s v="ORD-20246232"/>
    <d v="2024-08-15T00:00:00"/>
    <s v="CUST-1050"/>
    <s v="Horizon Mart"/>
    <x v="0"/>
    <x v="4"/>
    <s v="SP-02"/>
    <s v="Michael Chang"/>
    <s v="PROD-302"/>
    <x v="7"/>
    <s v="Food &amp; Beverage"/>
    <n v="3.8"/>
    <n v="2.6"/>
    <n v="80"/>
    <n v="304"/>
    <n v="0.14030000000000001"/>
    <n v="42.65"/>
    <n v="261.35000000000002"/>
    <n v="208"/>
    <n v="53.35"/>
    <n v="0"/>
    <n v="0"/>
    <n v="0"/>
    <x v="5733"/>
  </r>
  <r>
    <s v="ORD-20246233"/>
    <d v="2024-12-29T00:00:00"/>
    <s v="CUST-1056"/>
    <s v="Pioneer Retail"/>
    <x v="1"/>
    <x v="2"/>
    <s v="SP-08"/>
    <s v="Tariq Al-Mansoor"/>
    <s v="PROD-104"/>
    <x v="6"/>
    <s v="Personal Care"/>
    <n v="9.9"/>
    <n v="3.1"/>
    <n v="33"/>
    <n v="326.7"/>
    <n v="0.1031"/>
    <n v="33.68"/>
    <n v="293.02"/>
    <n v="102.3"/>
    <n v="190.72"/>
    <n v="0"/>
    <n v="0"/>
    <n v="0"/>
    <x v="5734"/>
  </r>
  <r>
    <s v="ORD-20246234"/>
    <d v="2024-08-16T00:00:00"/>
    <s v="CUST-1103"/>
    <s v="Atlas Direct"/>
    <x v="0"/>
    <x v="4"/>
    <s v="SP-02"/>
    <s v="Michael Chang"/>
    <s v="PROD-202"/>
    <x v="4"/>
    <s v="Home Care"/>
    <n v="4.5"/>
    <n v="2.1"/>
    <n v="259"/>
    <n v="1165.5"/>
    <n v="0.1163"/>
    <n v="135.55000000000001"/>
    <n v="1029.95"/>
    <n v="543.9"/>
    <n v="486.05"/>
    <n v="0"/>
    <n v="0"/>
    <n v="0"/>
    <x v="5735"/>
  </r>
  <r>
    <s v="ORD-20246235"/>
    <d v="2026-02-01T00:00:00"/>
    <s v="CUST-1050"/>
    <s v="Horizon Mart"/>
    <x v="0"/>
    <x v="4"/>
    <s v="SP-02"/>
    <s v="Michael Chang"/>
    <s v="PROD-104"/>
    <x v="6"/>
    <s v="Personal Care"/>
    <n v="9.9"/>
    <n v="3.1"/>
    <n v="36"/>
    <n v="356.4"/>
    <n v="8.1000000000000003E-2"/>
    <n v="28.87"/>
    <n v="327.52999999999997"/>
    <n v="111.6"/>
    <n v="215.93"/>
    <n v="0"/>
    <n v="0"/>
    <n v="0"/>
    <x v="3647"/>
  </r>
  <r>
    <s v="ORD-20246236"/>
    <d v="2026-06-11T00:00:00"/>
    <s v="CUST-1015"/>
    <s v="Apex Direct"/>
    <x v="2"/>
    <x v="3"/>
    <s v="SP-06"/>
    <s v="Priya Sharma"/>
    <s v="PROD-102"/>
    <x v="15"/>
    <s v="Personal Care"/>
    <n v="6.2"/>
    <n v="1.9"/>
    <n v="54"/>
    <n v="334.8"/>
    <n v="1.7600000000000001E-2"/>
    <n v="5.89"/>
    <n v="328.91"/>
    <n v="102.6"/>
    <n v="226.31"/>
    <n v="0"/>
    <n v="0"/>
    <n v="0"/>
    <x v="5736"/>
  </r>
  <r>
    <s v="ORD-20246237"/>
    <d v="2024-11-10T00:00:00"/>
    <s v="CUST-1116"/>
    <s v="Titan Wholesale"/>
    <x v="3"/>
    <x v="1"/>
    <s v="SP-03"/>
    <s v="Elena Rostova"/>
    <s v="PROD-302"/>
    <x v="7"/>
    <s v="Food &amp; Beverage"/>
    <n v="3.8"/>
    <n v="2.6"/>
    <n v="85"/>
    <n v="323"/>
    <n v="1.9900000000000001E-2"/>
    <n v="6.43"/>
    <n v="316.57"/>
    <n v="221"/>
    <n v="95.57"/>
    <n v="0"/>
    <n v="0"/>
    <n v="0"/>
    <x v="968"/>
  </r>
  <r>
    <s v="ORD-20246238"/>
    <d v="2025-03-06T00:00:00"/>
    <s v="CUST-1030"/>
    <s v="Summit Express"/>
    <x v="3"/>
    <x v="3"/>
    <s v="SP-04"/>
    <s v="David Mueller"/>
    <s v="PROD-203"/>
    <x v="0"/>
    <s v="Home Care"/>
    <n v="5.8"/>
    <n v="2.7"/>
    <n v="90"/>
    <n v="522"/>
    <n v="9.2999999999999992E-3"/>
    <n v="4.8499999999999996"/>
    <n v="517.15"/>
    <n v="243"/>
    <n v="274.14999999999998"/>
    <n v="0"/>
    <n v="0"/>
    <n v="0"/>
    <x v="3009"/>
  </r>
  <r>
    <s v="ORD-20246239"/>
    <d v="2026-03-18T00:00:00"/>
    <s v="CUST-1036"/>
    <s v="Prime Wholesale"/>
    <x v="0"/>
    <x v="2"/>
    <s v="SP-02"/>
    <s v="Michael Chang"/>
    <s v="PROD-404"/>
    <x v="16"/>
    <s v="Household Essentials"/>
    <n v="4.9000000000000004"/>
    <n v="3.1"/>
    <n v="7"/>
    <n v="34.299999999999997"/>
    <n v="0.26600000000000001"/>
    <n v="9.1199999999999992"/>
    <n v="25.18"/>
    <n v="21.7"/>
    <n v="3.48"/>
    <n v="0"/>
    <n v="0"/>
    <n v="0"/>
    <x v="5737"/>
  </r>
  <r>
    <s v="ORD-20246240"/>
    <d v="2026-06-27T00:00:00"/>
    <s v="CUST-1095"/>
    <s v="Crown Direct"/>
    <x v="0"/>
    <x v="2"/>
    <s v="SP-02"/>
    <s v="Michael Chang"/>
    <s v="PROD-203"/>
    <x v="0"/>
    <s v="Home Care"/>
    <n v="5.8"/>
    <n v="2.7"/>
    <n v="10"/>
    <n v="58"/>
    <n v="0.1346"/>
    <n v="7.81"/>
    <n v="50.19"/>
    <n v="27"/>
    <n v="23.19"/>
    <n v="0"/>
    <n v="0"/>
    <n v="0"/>
    <x v="5738"/>
  </r>
  <r>
    <s v="ORD-20246241"/>
    <d v="2024-12-05T00:00:00"/>
    <s v="CUST-1064"/>
    <s v="Sterling Retail"/>
    <x v="0"/>
    <x v="1"/>
    <s v="SP-01"/>
    <s v="Sarah Jenkins"/>
    <s v="PROD-404"/>
    <x v="16"/>
    <s v="Household Essentials"/>
    <n v="4.9000000000000004"/>
    <n v="3.1"/>
    <n v="10"/>
    <n v="49"/>
    <n v="4.7999999999999996E-3"/>
    <n v="0.24"/>
    <n v="48.76"/>
    <n v="31"/>
    <n v="17.760000000000002"/>
    <n v="2"/>
    <n v="9.75"/>
    <n v="7.2"/>
    <x v="5739"/>
  </r>
  <r>
    <s v="ORD-20246242"/>
    <d v="2025-01-15T00:00:00"/>
    <s v="CUST-1037"/>
    <s v="Prime Stores"/>
    <x v="2"/>
    <x v="4"/>
    <s v="SP-06"/>
    <s v="Priya Sharma"/>
    <s v="PROD-403"/>
    <x v="11"/>
    <s v="Household Essentials"/>
    <n v="5.5"/>
    <n v="3.8"/>
    <n v="221"/>
    <n v="1215.5"/>
    <n v="0.159"/>
    <n v="193.26"/>
    <n v="1022.24"/>
    <n v="839.8"/>
    <n v="182.44"/>
    <n v="0"/>
    <n v="0"/>
    <n v="0"/>
    <x v="5740"/>
  </r>
  <r>
    <s v="ORD-20246243"/>
    <d v="2024-09-23T00:00:00"/>
    <s v="CUST-1069"/>
    <s v="Sterling Stores"/>
    <x v="3"/>
    <x v="0"/>
    <s v="SP-03"/>
    <s v="Elena Rostova"/>
    <s v="PROD-203"/>
    <x v="0"/>
    <s v="Home Care"/>
    <n v="5.8"/>
    <n v="2.7"/>
    <n v="603"/>
    <n v="3497.4"/>
    <n v="4.7899999999999998E-2"/>
    <n v="167.53"/>
    <n v="3329.87"/>
    <n v="1628.1"/>
    <n v="1701.77"/>
    <n v="0"/>
    <n v="0"/>
    <n v="0"/>
    <x v="5741"/>
  </r>
  <r>
    <s v="ORD-20246244"/>
    <d v="2025-08-22T00:00:00"/>
    <s v="CUST-1006"/>
    <s v="Metro Express"/>
    <x v="4"/>
    <x v="3"/>
    <s v="SP-07"/>
    <s v="Carlos Mendez"/>
    <s v="PROD-402"/>
    <x v="10"/>
    <s v="Household Essentials"/>
    <n v="6"/>
    <n v="4.2"/>
    <n v="87"/>
    <n v="522"/>
    <n v="4.3499999999999997E-2"/>
    <n v="22.71"/>
    <n v="499.29"/>
    <n v="365.4"/>
    <n v="133.88999999999999"/>
    <n v="0"/>
    <n v="0"/>
    <n v="0"/>
    <x v="5742"/>
  </r>
  <r>
    <s v="ORD-20246245"/>
    <d v="2024-10-28T00:00:00"/>
    <s v="CUST-1099"/>
    <s v="Atlas Distributors"/>
    <x v="4"/>
    <x v="2"/>
    <s v="SP-07"/>
    <s v="Carlos Mendez"/>
    <s v="PROD-101"/>
    <x v="9"/>
    <s v="Personal Care"/>
    <n v="8.5"/>
    <n v="2.8"/>
    <n v="48"/>
    <n v="408"/>
    <n v="0.22339999999999999"/>
    <n v="91.15"/>
    <n v="316.85000000000002"/>
    <n v="134.4"/>
    <n v="182.45"/>
    <n v="0"/>
    <n v="0"/>
    <n v="0"/>
    <x v="5743"/>
  </r>
  <r>
    <s v="ORD-20246246"/>
    <d v="2025-04-19T00:00:00"/>
    <s v="CUST-1063"/>
    <s v="Pioneer Direct"/>
    <x v="4"/>
    <x v="2"/>
    <s v="SP-07"/>
    <s v="Carlos Mendez"/>
    <s v="PROD-203"/>
    <x v="0"/>
    <s v="Home Care"/>
    <n v="5.8"/>
    <n v="2.7"/>
    <n v="9"/>
    <n v="52.2"/>
    <n v="5.6399999999999999E-2"/>
    <n v="2.94"/>
    <n v="49.26"/>
    <n v="24.3"/>
    <n v="24.96"/>
    <n v="0"/>
    <n v="0"/>
    <n v="0"/>
    <x v="5744"/>
  </r>
  <r>
    <s v="ORD-20246247"/>
    <d v="2026-05-21T00:00:00"/>
    <s v="CUST-1106"/>
    <s v="Omega Mart"/>
    <x v="2"/>
    <x v="3"/>
    <s v="SP-05"/>
    <s v="Kenji Sato"/>
    <s v="PROD-103"/>
    <x v="13"/>
    <s v="Personal Care"/>
    <n v="4.8"/>
    <n v="1.4"/>
    <n v="212"/>
    <n v="1017.6"/>
    <n v="8.0999999999999996E-3"/>
    <n v="8.24"/>
    <n v="1009.36"/>
    <n v="296.8"/>
    <n v="712.56"/>
    <n v="0"/>
    <n v="0"/>
    <n v="0"/>
    <x v="5745"/>
  </r>
  <r>
    <s v="ORD-20246248"/>
    <d v="2024-04-30T00:00:00"/>
    <s v="CUST-1009"/>
    <s v="Apex Supermarkets"/>
    <x v="3"/>
    <x v="3"/>
    <s v="SP-03"/>
    <s v="Elena Rostova"/>
    <s v="PROD-404"/>
    <x v="16"/>
    <s v="Household Essentials"/>
    <n v="4.9000000000000004"/>
    <n v="3.1"/>
    <n v="104"/>
    <n v="509.6"/>
    <n v="2.0500000000000001E-2"/>
    <n v="10.45"/>
    <n v="499.15"/>
    <n v="322.39999999999998"/>
    <n v="176.75"/>
    <n v="0"/>
    <n v="0"/>
    <n v="0"/>
    <x v="4340"/>
  </r>
  <r>
    <s v="ORD-20246249"/>
    <d v="2025-04-26T00:00:00"/>
    <s v="CUST-1005"/>
    <s v="Metro Stores"/>
    <x v="0"/>
    <x v="0"/>
    <s v="SP-01"/>
    <s v="Sarah Jenkins"/>
    <s v="PROD-201"/>
    <x v="14"/>
    <s v="Home Care"/>
    <n v="12"/>
    <n v="6.5"/>
    <n v="54"/>
    <n v="648"/>
    <n v="0.12189999999999999"/>
    <n v="78.989999999999995"/>
    <n v="569.01"/>
    <n v="351"/>
    <n v="218.01"/>
    <n v="0"/>
    <n v="0"/>
    <n v="0"/>
    <x v="5746"/>
  </r>
  <r>
    <s v="ORD-20246250"/>
    <d v="2024-02-24T00:00:00"/>
    <s v="CUST-1063"/>
    <s v="Pioneer Direct"/>
    <x v="4"/>
    <x v="2"/>
    <s v="SP-07"/>
    <s v="Carlos Mendez"/>
    <s v="PROD-401"/>
    <x v="3"/>
    <s v="Household Essentials"/>
    <n v="10.5"/>
    <n v="7.5"/>
    <n v="23"/>
    <n v="241.5"/>
    <n v="0.10780000000000001"/>
    <n v="26.03"/>
    <n v="215.47"/>
    <n v="172.5"/>
    <n v="42.97"/>
    <n v="2"/>
    <n v="18.739999999999998"/>
    <n v="16"/>
    <x v="1127"/>
  </r>
  <r>
    <s v="ORD-20246251"/>
    <d v="2026-06-06T00:00:00"/>
    <s v="CUST-1035"/>
    <s v="Prime Distributors"/>
    <x v="2"/>
    <x v="3"/>
    <s v="SP-05"/>
    <s v="Kenji Sato"/>
    <s v="PROD-104"/>
    <x v="6"/>
    <s v="Personal Care"/>
    <n v="9.9"/>
    <n v="3.1"/>
    <n v="12"/>
    <n v="118.8"/>
    <n v="5.8099999999999999E-2"/>
    <n v="6.9"/>
    <n v="111.9"/>
    <n v="37.200000000000003"/>
    <n v="74.7"/>
    <n v="0"/>
    <n v="0"/>
    <n v="0"/>
    <x v="5747"/>
  </r>
  <r>
    <s v="ORD-20246252"/>
    <d v="2025-10-11T00:00:00"/>
    <s v="CUST-1081"/>
    <s v="Crest Supermarkets"/>
    <x v="2"/>
    <x v="1"/>
    <s v="SP-05"/>
    <s v="Kenji Sato"/>
    <s v="PROD-402"/>
    <x v="10"/>
    <s v="Household Essentials"/>
    <n v="6"/>
    <n v="4.2"/>
    <n v="17"/>
    <n v="102"/>
    <n v="6.1999999999999998E-3"/>
    <n v="0.63"/>
    <n v="101.37"/>
    <n v="71.400000000000006"/>
    <n v="29.97"/>
    <n v="0"/>
    <n v="0"/>
    <n v="0"/>
    <x v="4696"/>
  </r>
  <r>
    <s v="ORD-20246253"/>
    <d v="2025-08-20T00:00:00"/>
    <s v="CUST-1095"/>
    <s v="Crown Direct"/>
    <x v="0"/>
    <x v="2"/>
    <s v="SP-01"/>
    <s v="Sarah Jenkins"/>
    <s v="PROD-404"/>
    <x v="16"/>
    <s v="Household Essentials"/>
    <n v="4.9000000000000004"/>
    <n v="3.1"/>
    <n v="28"/>
    <n v="137.19999999999999"/>
    <n v="0.19819999999999999"/>
    <n v="27.19"/>
    <n v="110.01"/>
    <n v="86.8"/>
    <n v="23.21"/>
    <n v="0"/>
    <n v="0"/>
    <n v="0"/>
    <x v="5748"/>
  </r>
  <r>
    <s v="ORD-20246254"/>
    <d v="2025-08-17T00:00:00"/>
    <s v="CUST-1058"/>
    <s v="Pioneer Mart"/>
    <x v="4"/>
    <x v="3"/>
    <s v="SP-07"/>
    <s v="Carlos Mendez"/>
    <s v="PROD-102"/>
    <x v="15"/>
    <s v="Personal Care"/>
    <n v="6.2"/>
    <n v="1.9"/>
    <n v="95"/>
    <n v="589"/>
    <n v="4.4699999999999997E-2"/>
    <n v="26.33"/>
    <n v="562.66999999999996"/>
    <n v="180.5"/>
    <n v="382.17"/>
    <n v="0"/>
    <n v="0"/>
    <n v="0"/>
    <x v="5749"/>
  </r>
  <r>
    <s v="ORD-20246255"/>
    <d v="2026-08-24T00:00:00"/>
    <s v="CUST-1054"/>
    <s v="Horizon Express"/>
    <x v="0"/>
    <x v="3"/>
    <s v="SP-02"/>
    <s v="Michael Chang"/>
    <s v="PROD-103"/>
    <x v="13"/>
    <s v="Personal Care"/>
    <n v="4.8"/>
    <n v="1.4"/>
    <n v="83"/>
    <n v="398.4"/>
    <n v="2.3199999999999998E-2"/>
    <n v="9.24"/>
    <n v="389.16"/>
    <n v="116.2"/>
    <n v="272.95999999999998"/>
    <n v="0"/>
    <n v="0"/>
    <n v="0"/>
    <x v="5750"/>
  </r>
  <r>
    <s v="ORD-20246256"/>
    <d v="2025-09-27T00:00:00"/>
    <s v="CUST-1052"/>
    <s v="Horizon Wholesale"/>
    <x v="4"/>
    <x v="3"/>
    <s v="SP-07"/>
    <s v="Carlos Mendez"/>
    <s v="PROD-103"/>
    <x v="13"/>
    <s v="Personal Care"/>
    <n v="4.8"/>
    <n v="1.4"/>
    <n v="151"/>
    <n v="724.8"/>
    <n v="4.4999999999999997E-3"/>
    <n v="3.26"/>
    <n v="721.54"/>
    <n v="211.4"/>
    <n v="510.14"/>
    <n v="0"/>
    <n v="0"/>
    <n v="0"/>
    <x v="5751"/>
  </r>
  <r>
    <s v="ORD-20246257"/>
    <d v="2024-03-13T00:00:00"/>
    <s v="CUST-1077"/>
    <s v="Beacon Stores"/>
    <x v="1"/>
    <x v="3"/>
    <s v="SP-08"/>
    <s v="Tariq Al-Mansoor"/>
    <s v="PROD-101"/>
    <x v="9"/>
    <s v="Personal Care"/>
    <n v="8.5"/>
    <n v="2.8"/>
    <n v="50"/>
    <n v="425"/>
    <n v="0.47839999999999999"/>
    <n v="203.32"/>
    <n v="221.68"/>
    <n v="140"/>
    <n v="81.680000000000007"/>
    <n v="0"/>
    <n v="0"/>
    <n v="0"/>
    <x v="5752"/>
  </r>
  <r>
    <s v="ORD-20246258"/>
    <d v="2025-04-28T00:00:00"/>
    <s v="CUST-1102"/>
    <s v="Atlas Express"/>
    <x v="2"/>
    <x v="3"/>
    <s v="SP-05"/>
    <s v="Kenji Sato"/>
    <s v="PROD-103"/>
    <x v="13"/>
    <s v="Personal Care"/>
    <n v="4.8"/>
    <n v="1.4"/>
    <n v="122"/>
    <n v="585.6"/>
    <n v="2.0299999999999999E-2"/>
    <n v="11.89"/>
    <n v="573.71"/>
    <n v="170.8"/>
    <n v="402.91"/>
    <n v="0"/>
    <n v="0"/>
    <n v="0"/>
    <x v="5753"/>
  </r>
  <r>
    <s v="ORD-20246259"/>
    <d v="2026-06-29T00:00:00"/>
    <s v="CUST-1110"/>
    <s v="Omega Express"/>
    <x v="2"/>
    <x v="4"/>
    <s v="SP-06"/>
    <s v="Priya Sharma"/>
    <s v="PROD-202"/>
    <x v="4"/>
    <s v="Home Care"/>
    <n v="4.5"/>
    <n v="2.1"/>
    <n v="65"/>
    <n v="292.5"/>
    <n v="0.1075"/>
    <n v="31.44"/>
    <n v="261.06"/>
    <n v="136.5"/>
    <n v="124.56"/>
    <n v="0"/>
    <n v="0"/>
    <n v="0"/>
    <x v="5754"/>
  </r>
  <r>
    <s v="ORD-20246260"/>
    <d v="2024-07-18T00:00:00"/>
    <s v="CUST-1013"/>
    <s v="Apex Stores"/>
    <x v="0"/>
    <x v="1"/>
    <s v="SP-01"/>
    <s v="Sarah Jenkins"/>
    <s v="PROD-402"/>
    <x v="10"/>
    <s v="Household Essentials"/>
    <n v="6"/>
    <n v="4.2"/>
    <n v="2"/>
    <n v="12"/>
    <n v="9.7999999999999997E-3"/>
    <n v="0.12"/>
    <n v="11.88"/>
    <n v="8.4"/>
    <n v="3.48"/>
    <n v="1"/>
    <n v="5.94"/>
    <n v="4.7"/>
    <x v="5755"/>
  </r>
  <r>
    <s v="ORD-20246261"/>
    <d v="2025-05-27T00:00:00"/>
    <s v="CUST-1017"/>
    <s v="Global Supermarkets"/>
    <x v="1"/>
    <x v="2"/>
    <s v="SP-08"/>
    <s v="Tariq Al-Mansoor"/>
    <s v="PROD-202"/>
    <x v="4"/>
    <s v="Home Care"/>
    <n v="4.5"/>
    <n v="2.1"/>
    <n v="8"/>
    <n v="36"/>
    <n v="0.14069999999999999"/>
    <n v="5.07"/>
    <n v="30.93"/>
    <n v="16.8"/>
    <n v="14.13"/>
    <n v="2"/>
    <n v="7.73"/>
    <n v="5.2"/>
    <x v="5756"/>
  </r>
  <r>
    <s v="ORD-20246262"/>
    <d v="2024-05-02T00:00:00"/>
    <s v="CUST-1013"/>
    <s v="Apex Stores"/>
    <x v="0"/>
    <x v="1"/>
    <s v="SP-01"/>
    <s v="Sarah Jenkins"/>
    <s v="PROD-104"/>
    <x v="6"/>
    <s v="Personal Care"/>
    <n v="9.9"/>
    <n v="3.1"/>
    <n v="2"/>
    <n v="19.8"/>
    <n v="3.1099999999999999E-2"/>
    <n v="0.62"/>
    <n v="19.18"/>
    <n v="6.2"/>
    <n v="12.98"/>
    <n v="0"/>
    <n v="0"/>
    <n v="0"/>
    <x v="5757"/>
  </r>
  <r>
    <s v="ORD-20246263"/>
    <d v="2026-06-07T00:00:00"/>
    <s v="CUST-1011"/>
    <s v="Apex Distributors"/>
    <x v="0"/>
    <x v="1"/>
    <s v="SP-01"/>
    <s v="Sarah Jenkins"/>
    <s v="PROD-401"/>
    <x v="3"/>
    <s v="Household Essentials"/>
    <n v="10.5"/>
    <n v="7.5"/>
    <n v="1"/>
    <n v="10.5"/>
    <n v="5.5999999999999999E-3"/>
    <n v="0.06"/>
    <n v="10.44"/>
    <n v="7.5"/>
    <n v="2.94"/>
    <n v="0"/>
    <n v="0"/>
    <n v="0"/>
    <x v="5422"/>
  </r>
  <r>
    <s v="ORD-20246264"/>
    <d v="2025-11-28T00:00:00"/>
    <s v="CUST-1038"/>
    <s v="Prime Express"/>
    <x v="2"/>
    <x v="3"/>
    <s v="SP-06"/>
    <s v="Priya Sharma"/>
    <s v="PROD-201"/>
    <x v="14"/>
    <s v="Home Care"/>
    <n v="12"/>
    <n v="6.5"/>
    <n v="86"/>
    <n v="1032"/>
    <n v="5.2900000000000003E-2"/>
    <n v="54.59"/>
    <n v="977.41"/>
    <n v="559"/>
    <n v="418.41"/>
    <n v="0"/>
    <n v="0"/>
    <n v="0"/>
    <x v="5758"/>
  </r>
  <r>
    <s v="ORD-20246265"/>
    <d v="2025-01-25T00:00:00"/>
    <s v="CUST-1097"/>
    <s v="Atlas Supermarkets"/>
    <x v="0"/>
    <x v="1"/>
    <s v="SP-01"/>
    <s v="Sarah Jenkins"/>
    <s v="PROD-401"/>
    <x v="3"/>
    <s v="Household Essentials"/>
    <n v="10.5"/>
    <n v="7.5"/>
    <n v="16"/>
    <n v="168"/>
    <n v="1.3100000000000001E-2"/>
    <n v="2.2000000000000002"/>
    <n v="165.8"/>
    <n v="120"/>
    <n v="45.8"/>
    <n v="0"/>
    <n v="0"/>
    <n v="0"/>
    <x v="1086"/>
  </r>
  <r>
    <s v="ORD-20246266"/>
    <d v="2025-06-26T00:00:00"/>
    <s v="CUST-1093"/>
    <s v="Crown Stores"/>
    <x v="4"/>
    <x v="4"/>
    <s v="SP-07"/>
    <s v="Carlos Mendez"/>
    <s v="PROD-404"/>
    <x v="16"/>
    <s v="Household Essentials"/>
    <n v="4.9000000000000004"/>
    <n v="3.1"/>
    <n v="274"/>
    <n v="1342.6"/>
    <n v="7.5200000000000003E-2"/>
    <n v="100.96"/>
    <n v="1241.6400000000001"/>
    <n v="849.4"/>
    <n v="392.24"/>
    <n v="0"/>
    <n v="0"/>
    <n v="0"/>
    <x v="5759"/>
  </r>
  <r>
    <s v="ORD-20246267"/>
    <d v="2024-11-01T00:00:00"/>
    <s v="CUST-1108"/>
    <s v="Omega Wholesale"/>
    <x v="0"/>
    <x v="4"/>
    <s v="SP-01"/>
    <s v="Sarah Jenkins"/>
    <s v="PROD-303"/>
    <x v="5"/>
    <s v="Food &amp; Beverage"/>
    <n v="11"/>
    <n v="6.8"/>
    <n v="280"/>
    <n v="3080"/>
    <n v="0.14710000000000001"/>
    <n v="453.07"/>
    <n v="2626.93"/>
    <n v="1904"/>
    <n v="722.93"/>
    <n v="0"/>
    <n v="0"/>
    <n v="0"/>
    <x v="5760"/>
  </r>
  <r>
    <s v="ORD-20246268"/>
    <d v="2025-02-27T00:00:00"/>
    <s v="CUST-1099"/>
    <s v="Atlas Distributors"/>
    <x v="4"/>
    <x v="2"/>
    <s v="SP-07"/>
    <s v="Carlos Mendez"/>
    <s v="PROD-301"/>
    <x v="2"/>
    <s v="Food &amp; Beverage"/>
    <n v="5"/>
    <n v="3.2"/>
    <n v="9"/>
    <n v="45"/>
    <n v="0.1268"/>
    <n v="5.71"/>
    <n v="39.29"/>
    <n v="28.8"/>
    <n v="10.49"/>
    <n v="0"/>
    <n v="0"/>
    <n v="0"/>
    <x v="5761"/>
  </r>
  <r>
    <s v="ORD-20246269"/>
    <d v="2024-02-25T00:00:00"/>
    <s v="CUST-1054"/>
    <s v="Horizon Express"/>
    <x v="0"/>
    <x v="3"/>
    <s v="SP-02"/>
    <s v="Michael Chang"/>
    <s v="PROD-301"/>
    <x v="2"/>
    <s v="Food &amp; Beverage"/>
    <n v="5"/>
    <n v="3.2"/>
    <n v="278"/>
    <n v="1390"/>
    <n v="2.2000000000000001E-3"/>
    <n v="3.06"/>
    <n v="1386.94"/>
    <n v="889.6"/>
    <n v="497.34"/>
    <n v="0"/>
    <n v="0"/>
    <n v="0"/>
    <x v="5762"/>
  </r>
  <r>
    <s v="ORD-20246270"/>
    <d v="2026-06-10T00:00:00"/>
    <s v="CUST-1066"/>
    <s v="Sterling Mart"/>
    <x v="0"/>
    <x v="1"/>
    <s v="SP-01"/>
    <s v="Sarah Jenkins"/>
    <s v="PROD-301"/>
    <x v="2"/>
    <s v="Food &amp; Beverage"/>
    <n v="5"/>
    <n v="3.2"/>
    <n v="155"/>
    <n v="775"/>
    <n v="6.7199999999999996E-2"/>
    <n v="52.08"/>
    <n v="722.92"/>
    <n v="496"/>
    <n v="226.92"/>
    <n v="0"/>
    <n v="0"/>
    <n v="0"/>
    <x v="5763"/>
  </r>
  <r>
    <s v="ORD-20246271"/>
    <d v="2026-05-24T00:00:00"/>
    <s v="CUST-1061"/>
    <s v="Pioneer Stores"/>
    <x v="0"/>
    <x v="3"/>
    <s v="SP-02"/>
    <s v="Michael Chang"/>
    <s v="PROD-203"/>
    <x v="0"/>
    <s v="Home Care"/>
    <n v="5.8"/>
    <n v="2.7"/>
    <n v="12"/>
    <n v="69.599999999999994"/>
    <n v="9.7000000000000003E-3"/>
    <n v="0.68"/>
    <n v="68.92"/>
    <n v="32.4"/>
    <n v="36.520000000000003"/>
    <n v="0"/>
    <n v="0"/>
    <n v="0"/>
    <x v="5764"/>
  </r>
  <r>
    <s v="ORD-20246272"/>
    <d v="2024-06-03T00:00:00"/>
    <s v="CUST-1080"/>
    <s v="Crest Retail"/>
    <x v="3"/>
    <x v="4"/>
    <s v="SP-04"/>
    <s v="David Mueller"/>
    <s v="PROD-105"/>
    <x v="1"/>
    <s v="Personal Care"/>
    <n v="14.5"/>
    <n v="4.2"/>
    <n v="272"/>
    <n v="3944"/>
    <n v="0.14019999999999999"/>
    <n v="552.95000000000005"/>
    <n v="3391.05"/>
    <n v="1142.4000000000001"/>
    <n v="2248.65"/>
    <n v="0"/>
    <n v="0"/>
    <n v="0"/>
    <x v="5765"/>
  </r>
  <r>
    <s v="ORD-20246273"/>
    <d v="2024-05-20T00:00:00"/>
    <s v="CUST-1095"/>
    <s v="Crown Direct"/>
    <x v="0"/>
    <x v="2"/>
    <s v="SP-02"/>
    <s v="Michael Chang"/>
    <s v="PROD-202"/>
    <x v="4"/>
    <s v="Home Care"/>
    <n v="4.5"/>
    <n v="2.1"/>
    <n v="10"/>
    <n v="45"/>
    <n v="0.1171"/>
    <n v="5.27"/>
    <n v="39.729999999999997"/>
    <n v="21"/>
    <n v="18.73"/>
    <n v="0"/>
    <n v="0"/>
    <n v="0"/>
    <x v="5766"/>
  </r>
  <r>
    <s v="ORD-20246274"/>
    <d v="2024-07-24T00:00:00"/>
    <s v="CUST-1083"/>
    <s v="Crest Distributors"/>
    <x v="0"/>
    <x v="3"/>
    <s v="SP-02"/>
    <s v="Michael Chang"/>
    <s v="PROD-104"/>
    <x v="6"/>
    <s v="Personal Care"/>
    <n v="9.9"/>
    <n v="3.1"/>
    <n v="57"/>
    <n v="564.29999999999995"/>
    <n v="1.4200000000000001E-2"/>
    <n v="8.01"/>
    <n v="556.29"/>
    <n v="176.7"/>
    <n v="379.59"/>
    <n v="0"/>
    <n v="0"/>
    <n v="0"/>
    <x v="5767"/>
  </r>
  <r>
    <s v="ORD-20246275"/>
    <d v="2024-12-16T00:00:00"/>
    <s v="CUST-1098"/>
    <s v="Atlas Mart"/>
    <x v="2"/>
    <x v="2"/>
    <s v="SP-05"/>
    <s v="Kenji Sato"/>
    <s v="PROD-103"/>
    <x v="13"/>
    <s v="Personal Care"/>
    <n v="4.8"/>
    <n v="1.4"/>
    <n v="3"/>
    <n v="14.4"/>
    <n v="0.1042"/>
    <n v="1.5"/>
    <n v="12.9"/>
    <n v="4.2"/>
    <n v="8.6999999999999993"/>
    <n v="0"/>
    <n v="0"/>
    <n v="0"/>
    <x v="5768"/>
  </r>
  <r>
    <s v="ORD-20246276"/>
    <d v="2025-02-23T00:00:00"/>
    <s v="CUST-1105"/>
    <s v="Omega Supermarkets"/>
    <x v="3"/>
    <x v="4"/>
    <s v="SP-04"/>
    <s v="David Mueller"/>
    <s v="PROD-105"/>
    <x v="1"/>
    <s v="Personal Care"/>
    <n v="14.5"/>
    <n v="4.2"/>
    <n v="112"/>
    <n v="1624"/>
    <n v="0.16120000000000001"/>
    <n v="261.79000000000002"/>
    <n v="1362.21"/>
    <n v="470.4"/>
    <n v="891.81"/>
    <n v="0"/>
    <n v="0"/>
    <n v="0"/>
    <x v="5769"/>
  </r>
  <r>
    <s v="ORD-20246277"/>
    <d v="2025-08-06T00:00:00"/>
    <s v="CUST-1085"/>
    <s v="Crest Stores"/>
    <x v="2"/>
    <x v="3"/>
    <s v="SP-06"/>
    <s v="Priya Sharma"/>
    <s v="PROD-202"/>
    <x v="4"/>
    <s v="Home Care"/>
    <n v="4.5"/>
    <n v="2.1"/>
    <n v="53"/>
    <n v="238.5"/>
    <n v="9.7999999999999997E-3"/>
    <n v="2.34"/>
    <n v="236.16"/>
    <n v="111.3"/>
    <n v="124.86"/>
    <n v="0"/>
    <n v="0"/>
    <n v="0"/>
    <x v="5770"/>
  </r>
  <r>
    <s v="ORD-20246278"/>
    <d v="2026-07-03T00:00:00"/>
    <s v="CUST-1074"/>
    <s v="Beacon Mart"/>
    <x v="0"/>
    <x v="3"/>
    <s v="SP-01"/>
    <s v="Sarah Jenkins"/>
    <s v="PROD-303"/>
    <x v="5"/>
    <s v="Food &amp; Beverage"/>
    <n v="11"/>
    <n v="6.8"/>
    <n v="124"/>
    <n v="1364"/>
    <n v="2.1999999999999999E-2"/>
    <n v="30.01"/>
    <n v="1333.99"/>
    <n v="843.2"/>
    <n v="490.79"/>
    <n v="0"/>
    <n v="0"/>
    <n v="0"/>
    <x v="5771"/>
  </r>
  <r>
    <s v="ORD-20246279"/>
    <d v="2026-07-17T00:00:00"/>
    <s v="CUST-1112"/>
    <s v="Titan Retail"/>
    <x v="0"/>
    <x v="3"/>
    <s v="SP-02"/>
    <s v="Michael Chang"/>
    <s v="PROD-101"/>
    <x v="9"/>
    <s v="Personal Care"/>
    <n v="8.5"/>
    <n v="2.8"/>
    <n v="93"/>
    <n v="790.5"/>
    <n v="4.0500000000000001E-2"/>
    <n v="32.020000000000003"/>
    <n v="758.48"/>
    <n v="260.39999999999998"/>
    <n v="498.08"/>
    <n v="0"/>
    <n v="0"/>
    <n v="0"/>
    <x v="2573"/>
  </r>
  <r>
    <s v="ORD-20246280"/>
    <d v="2025-04-13T00:00:00"/>
    <s v="CUST-1053"/>
    <s v="Horizon Stores"/>
    <x v="3"/>
    <x v="2"/>
    <s v="SP-04"/>
    <s v="David Mueller"/>
    <s v="PROD-303"/>
    <x v="5"/>
    <s v="Food &amp; Beverage"/>
    <n v="11"/>
    <n v="6.8"/>
    <n v="7"/>
    <n v="77"/>
    <n v="0.18099999999999999"/>
    <n v="13.94"/>
    <n v="63.06"/>
    <n v="47.6"/>
    <n v="15.46"/>
    <n v="0"/>
    <n v="0"/>
    <n v="0"/>
    <x v="5772"/>
  </r>
  <r>
    <s v="ORD-20246281"/>
    <d v="2024-05-26T00:00:00"/>
    <s v="CUST-1010"/>
    <s v="Apex Mart"/>
    <x v="2"/>
    <x v="3"/>
    <s v="SP-05"/>
    <s v="Kenji Sato"/>
    <s v="PROD-403"/>
    <x v="11"/>
    <s v="Household Essentials"/>
    <n v="5.5"/>
    <n v="3.8"/>
    <n v="70"/>
    <n v="385"/>
    <n v="1.8E-3"/>
    <n v="0.69"/>
    <n v="384.31"/>
    <n v="266"/>
    <n v="118.31"/>
    <n v="0"/>
    <n v="0"/>
    <n v="0"/>
    <x v="87"/>
  </r>
  <r>
    <s v="ORD-20246282"/>
    <d v="2024-11-19T00:00:00"/>
    <s v="CUST-1090"/>
    <s v="Crown Mart"/>
    <x v="0"/>
    <x v="3"/>
    <s v="SP-02"/>
    <s v="Michael Chang"/>
    <s v="PROD-404"/>
    <x v="16"/>
    <s v="Household Essentials"/>
    <n v="4.9000000000000004"/>
    <n v="3.1"/>
    <n v="29"/>
    <n v="142.1"/>
    <n v="1.49E-2"/>
    <n v="2.12"/>
    <n v="139.97999999999999"/>
    <n v="89.9"/>
    <n v="50.08"/>
    <n v="0"/>
    <n v="0"/>
    <n v="0"/>
    <x v="5773"/>
  </r>
  <r>
    <s v="ORD-20246283"/>
    <d v="2026-06-02T00:00:00"/>
    <s v="CUST-1038"/>
    <s v="Prime Express"/>
    <x v="2"/>
    <x v="3"/>
    <s v="SP-05"/>
    <s v="Kenji Sato"/>
    <s v="PROD-301"/>
    <x v="2"/>
    <s v="Food &amp; Beverage"/>
    <n v="5"/>
    <n v="3.2"/>
    <n v="16"/>
    <n v="80"/>
    <n v="1.89E-2"/>
    <n v="1.51"/>
    <n v="78.489999999999995"/>
    <n v="51.2"/>
    <n v="27.29"/>
    <n v="0"/>
    <n v="0"/>
    <n v="0"/>
    <x v="5774"/>
  </r>
  <r>
    <s v="ORD-20246284"/>
    <d v="2026-01-02T00:00:00"/>
    <s v="CUST-1085"/>
    <s v="Crest Stores"/>
    <x v="2"/>
    <x v="3"/>
    <s v="SP-06"/>
    <s v="Priya Sharma"/>
    <s v="PROD-402"/>
    <x v="10"/>
    <s v="Household Essentials"/>
    <n v="6"/>
    <n v="4.2"/>
    <n v="27"/>
    <n v="162"/>
    <n v="2.01E-2"/>
    <n v="3.26"/>
    <n v="158.74"/>
    <n v="113.4"/>
    <n v="45.34"/>
    <n v="0"/>
    <n v="0"/>
    <n v="0"/>
    <x v="5775"/>
  </r>
  <r>
    <s v="ORD-20246285"/>
    <d v="2024-07-03T00:00:00"/>
    <s v="CUST-1029"/>
    <s v="Summit Stores"/>
    <x v="0"/>
    <x v="1"/>
    <s v="SP-02"/>
    <s v="Michael Chang"/>
    <s v="PROD-204"/>
    <x v="12"/>
    <s v="Home Care"/>
    <n v="7.2"/>
    <n v="3.6"/>
    <n v="6"/>
    <n v="43.2"/>
    <n v="4.7999999999999996E-3"/>
    <n v="0.21"/>
    <n v="42.99"/>
    <n v="21.6"/>
    <n v="21.39"/>
    <n v="0"/>
    <n v="0"/>
    <n v="0"/>
    <x v="5776"/>
  </r>
  <r>
    <s v="ORD-20246286"/>
    <d v="2026-03-08T00:00:00"/>
    <s v="CUST-1103"/>
    <s v="Atlas Direct"/>
    <x v="0"/>
    <x v="4"/>
    <s v="SP-01"/>
    <s v="Sarah Jenkins"/>
    <s v="PROD-203"/>
    <x v="0"/>
    <s v="Home Care"/>
    <n v="5.8"/>
    <n v="2.7"/>
    <n v="95"/>
    <n v="551"/>
    <n v="0.16500000000000001"/>
    <n v="90.92"/>
    <n v="460.08"/>
    <n v="256.5"/>
    <n v="203.58"/>
    <n v="0"/>
    <n v="0"/>
    <n v="0"/>
    <x v="5777"/>
  </r>
  <r>
    <s v="ORD-20246287"/>
    <d v="2024-03-23T00:00:00"/>
    <s v="CUST-1027"/>
    <s v="Summit Distributors"/>
    <x v="3"/>
    <x v="0"/>
    <s v="SP-04"/>
    <s v="David Mueller"/>
    <s v="PROD-404"/>
    <x v="16"/>
    <s v="Household Essentials"/>
    <n v="4.9000000000000004"/>
    <n v="3.1"/>
    <n v="38"/>
    <n v="186.2"/>
    <n v="1.7399999999999999E-2"/>
    <n v="3.24"/>
    <n v="182.96"/>
    <n v="117.8"/>
    <n v="65.16"/>
    <n v="0"/>
    <n v="0"/>
    <n v="0"/>
    <x v="5778"/>
  </r>
  <r>
    <s v="ORD-20246288"/>
    <d v="2025-05-14T00:00:00"/>
    <s v="CUST-1038"/>
    <s v="Prime Express"/>
    <x v="2"/>
    <x v="3"/>
    <s v="SP-05"/>
    <s v="Kenji Sato"/>
    <s v="PROD-103"/>
    <x v="13"/>
    <s v="Personal Care"/>
    <n v="4.8"/>
    <n v="1.4"/>
    <n v="47"/>
    <n v="225.6"/>
    <n v="3.2500000000000001E-2"/>
    <n v="7.33"/>
    <n v="218.27"/>
    <n v="65.8"/>
    <n v="152.47"/>
    <n v="0"/>
    <n v="0"/>
    <n v="0"/>
    <x v="5779"/>
  </r>
  <r>
    <s v="ORD-20246289"/>
    <d v="2024-12-06T00:00:00"/>
    <s v="CUST-1041"/>
    <s v="Vanguard Supermarkets"/>
    <x v="0"/>
    <x v="3"/>
    <s v="SP-02"/>
    <s v="Michael Chang"/>
    <s v="PROD-202"/>
    <x v="4"/>
    <s v="Home Care"/>
    <n v="4.5"/>
    <n v="2.1"/>
    <n v="77"/>
    <n v="346.5"/>
    <n v="6.7999999999999996E-3"/>
    <n v="2.36"/>
    <n v="344.14"/>
    <n v="161.69999999999999"/>
    <n v="182.44"/>
    <n v="0"/>
    <n v="0"/>
    <n v="0"/>
    <x v="5740"/>
  </r>
  <r>
    <s v="ORD-20246290"/>
    <d v="2025-10-08T00:00:00"/>
    <s v="CUST-1069"/>
    <s v="Sterling Stores"/>
    <x v="3"/>
    <x v="0"/>
    <s v="SP-03"/>
    <s v="Elena Rostova"/>
    <s v="PROD-402"/>
    <x v="10"/>
    <s v="Household Essentials"/>
    <n v="6"/>
    <n v="4.2"/>
    <n v="43"/>
    <n v="258"/>
    <n v="1.6400000000000001E-2"/>
    <n v="4.2300000000000004"/>
    <n v="253.77"/>
    <n v="180.6"/>
    <n v="73.17"/>
    <n v="0"/>
    <n v="0"/>
    <n v="0"/>
    <x v="5780"/>
  </r>
  <r>
    <s v="ORD-20246291"/>
    <d v="2024-06-30T00:00:00"/>
    <s v="CUST-1094"/>
    <s v="Crown Express"/>
    <x v="3"/>
    <x v="3"/>
    <s v="SP-04"/>
    <s v="David Mueller"/>
    <s v="PROD-101"/>
    <x v="9"/>
    <s v="Personal Care"/>
    <n v="8.5"/>
    <n v="2.8"/>
    <n v="197"/>
    <n v="1674.5"/>
    <n v="2.3400000000000001E-2"/>
    <n v="39.18"/>
    <n v="1635.32"/>
    <n v="551.6"/>
    <n v="1083.72"/>
    <n v="0"/>
    <n v="0"/>
    <n v="0"/>
    <x v="5781"/>
  </r>
  <r>
    <s v="ORD-20246292"/>
    <d v="2024-11-16T00:00:00"/>
    <s v="CUST-1073"/>
    <s v="Beacon Supermarkets"/>
    <x v="2"/>
    <x v="1"/>
    <s v="SP-06"/>
    <s v="Priya Sharma"/>
    <s v="PROD-201"/>
    <x v="14"/>
    <s v="Home Care"/>
    <n v="12"/>
    <n v="6.5"/>
    <n v="14"/>
    <n v="168"/>
    <n v="2.9399999999999999E-2"/>
    <n v="4.9400000000000004"/>
    <n v="163.06"/>
    <n v="91"/>
    <n v="72.06"/>
    <n v="0"/>
    <n v="0"/>
    <n v="0"/>
    <x v="5782"/>
  </r>
  <r>
    <s v="ORD-20246293"/>
    <d v="2025-10-11T00:00:00"/>
    <s v="CUST-1068"/>
    <s v="Sterling Wholesale"/>
    <x v="3"/>
    <x v="4"/>
    <s v="SP-04"/>
    <s v="David Mueller"/>
    <s v="PROD-403"/>
    <x v="11"/>
    <s v="Household Essentials"/>
    <n v="5.5"/>
    <n v="3.8"/>
    <n v="24"/>
    <n v="132"/>
    <n v="5.6800000000000003E-2"/>
    <n v="7.5"/>
    <n v="124.5"/>
    <n v="91.2"/>
    <n v="33.299999999999997"/>
    <n v="0"/>
    <n v="0"/>
    <n v="0"/>
    <x v="5783"/>
  </r>
  <r>
    <s v="ORD-20246294"/>
    <d v="2024-02-29T00:00:00"/>
    <s v="CUST-1006"/>
    <s v="Metro Express"/>
    <x v="4"/>
    <x v="3"/>
    <s v="SP-07"/>
    <s v="Carlos Mendez"/>
    <s v="PROD-301"/>
    <x v="2"/>
    <s v="Food &amp; Beverage"/>
    <n v="5"/>
    <n v="3.2"/>
    <n v="15"/>
    <n v="75"/>
    <n v="1E-4"/>
    <n v="0.01"/>
    <n v="74.989999999999995"/>
    <n v="48"/>
    <n v="26.99"/>
    <n v="0"/>
    <n v="0"/>
    <n v="0"/>
    <x v="5784"/>
  </r>
  <r>
    <s v="ORD-20246295"/>
    <d v="2024-01-05T00:00:00"/>
    <s v="CUST-1040"/>
    <s v="Vanguard Retail"/>
    <x v="4"/>
    <x v="4"/>
    <s v="SP-07"/>
    <s v="Carlos Mendez"/>
    <s v="PROD-402"/>
    <x v="10"/>
    <s v="Household Essentials"/>
    <n v="6"/>
    <n v="4.2"/>
    <n v="156"/>
    <n v="936"/>
    <n v="0.18709999999999999"/>
    <n v="175.13"/>
    <n v="760.87"/>
    <n v="655.20000000000005"/>
    <n v="105.67"/>
    <n v="0"/>
    <n v="0"/>
    <n v="0"/>
    <x v="1290"/>
  </r>
  <r>
    <s v="ORD-20246296"/>
    <d v="2025-04-07T00:00:00"/>
    <s v="CUST-1003"/>
    <s v="Metro Distributors"/>
    <x v="0"/>
    <x v="2"/>
    <s v="SP-01"/>
    <s v="Sarah Jenkins"/>
    <s v="PROD-201"/>
    <x v="14"/>
    <s v="Home Care"/>
    <n v="12"/>
    <n v="6.5"/>
    <n v="19"/>
    <n v="228"/>
    <n v="8.6300000000000002E-2"/>
    <n v="19.68"/>
    <n v="208.32"/>
    <n v="123.5"/>
    <n v="84.82"/>
    <n v="0"/>
    <n v="0"/>
    <n v="0"/>
    <x v="3145"/>
  </r>
  <r>
    <s v="ORD-20246297"/>
    <d v="2024-10-07T00:00:00"/>
    <s v="CUST-1034"/>
    <s v="Prime Mart"/>
    <x v="0"/>
    <x v="0"/>
    <s v="SP-01"/>
    <s v="Sarah Jenkins"/>
    <s v="PROD-401"/>
    <x v="3"/>
    <s v="Household Essentials"/>
    <n v="10.5"/>
    <n v="7.5"/>
    <n v="314"/>
    <n v="3297"/>
    <n v="5.3100000000000001E-2"/>
    <n v="175.07"/>
    <n v="3121.93"/>
    <n v="2355"/>
    <n v="766.93"/>
    <n v="0"/>
    <n v="0"/>
    <n v="0"/>
    <x v="5785"/>
  </r>
  <r>
    <s v="ORD-20246298"/>
    <d v="2024-08-02T00:00:00"/>
    <s v="CUST-1032"/>
    <s v="Prime Retail"/>
    <x v="0"/>
    <x v="1"/>
    <s v="SP-02"/>
    <s v="Michael Chang"/>
    <s v="PROD-104"/>
    <x v="6"/>
    <s v="Personal Care"/>
    <n v="9.9"/>
    <n v="3.1"/>
    <n v="74"/>
    <n v="732.6"/>
    <n v="5.7000000000000002E-3"/>
    <n v="4.18"/>
    <n v="728.42"/>
    <n v="229.4"/>
    <n v="499.02"/>
    <n v="0"/>
    <n v="0"/>
    <n v="0"/>
    <x v="5786"/>
  </r>
  <r>
    <s v="ORD-20246299"/>
    <d v="2026-02-18T00:00:00"/>
    <s v="CUST-1011"/>
    <s v="Apex Distributors"/>
    <x v="0"/>
    <x v="1"/>
    <s v="SP-01"/>
    <s v="Sarah Jenkins"/>
    <s v="PROD-204"/>
    <x v="12"/>
    <s v="Home Care"/>
    <n v="7.2"/>
    <n v="3.6"/>
    <n v="82"/>
    <n v="590.4"/>
    <n v="1.52E-2"/>
    <n v="8.9700000000000006"/>
    <n v="581.42999999999995"/>
    <n v="295.2"/>
    <n v="286.23"/>
    <n v="0"/>
    <n v="0"/>
    <n v="0"/>
    <x v="5787"/>
  </r>
  <r>
    <s v="ORD-20246300"/>
    <d v="2026-03-03T00:00:00"/>
    <s v="CUST-1083"/>
    <s v="Crest Distributors"/>
    <x v="0"/>
    <x v="3"/>
    <s v="SP-02"/>
    <s v="Michael Chang"/>
    <s v="PROD-105"/>
    <x v="1"/>
    <s v="Personal Care"/>
    <n v="14.5"/>
    <n v="4.2"/>
    <n v="19"/>
    <n v="275.5"/>
    <n v="1.77E-2"/>
    <n v="4.88"/>
    <n v="270.62"/>
    <n v="79.8"/>
    <n v="190.82"/>
    <n v="0"/>
    <n v="0"/>
    <n v="0"/>
    <x v="5147"/>
  </r>
  <r>
    <s v="ORD-20246301"/>
    <d v="2024-06-21T00:00:00"/>
    <s v="CUST-1037"/>
    <s v="Prime Stores"/>
    <x v="2"/>
    <x v="4"/>
    <s v="SP-05"/>
    <s v="Kenji Sato"/>
    <s v="PROD-104"/>
    <x v="6"/>
    <s v="Personal Care"/>
    <n v="9.9"/>
    <n v="3.1"/>
    <n v="90"/>
    <n v="891"/>
    <n v="0.1235"/>
    <n v="110.04"/>
    <n v="780.96"/>
    <n v="279"/>
    <n v="501.96"/>
    <n v="0"/>
    <n v="0"/>
    <n v="0"/>
    <x v="5788"/>
  </r>
  <r>
    <s v="ORD-20246302"/>
    <d v="2025-08-13T00:00:00"/>
    <s v="CUST-1111"/>
    <s v="Omega Direct"/>
    <x v="0"/>
    <x v="1"/>
    <s v="SP-02"/>
    <s v="Michael Chang"/>
    <s v="PROD-404"/>
    <x v="16"/>
    <s v="Household Essentials"/>
    <n v="4.9000000000000004"/>
    <n v="3.1"/>
    <n v="3"/>
    <n v="14.7"/>
    <n v="6.1000000000000004E-3"/>
    <n v="0.09"/>
    <n v="14.61"/>
    <n v="9.3000000000000007"/>
    <n v="5.31"/>
    <n v="0"/>
    <n v="0"/>
    <n v="0"/>
    <x v="4621"/>
  </r>
  <r>
    <s v="ORD-20246303"/>
    <d v="2026-02-21T00:00:00"/>
    <s v="CUST-1053"/>
    <s v="Horizon Stores"/>
    <x v="3"/>
    <x v="2"/>
    <s v="SP-04"/>
    <s v="David Mueller"/>
    <s v="PROD-302"/>
    <x v="7"/>
    <s v="Food &amp; Beverage"/>
    <n v="3.8"/>
    <n v="2.6"/>
    <n v="6"/>
    <n v="22.8"/>
    <n v="0.1414"/>
    <n v="3.22"/>
    <n v="19.579999999999998"/>
    <n v="15.6"/>
    <n v="3.98"/>
    <n v="0"/>
    <n v="0"/>
    <n v="0"/>
    <x v="5789"/>
  </r>
  <r>
    <s v="ORD-20246304"/>
    <d v="2024-06-11T00:00:00"/>
    <s v="CUST-1005"/>
    <s v="Metro Stores"/>
    <x v="0"/>
    <x v="0"/>
    <s v="SP-01"/>
    <s v="Sarah Jenkins"/>
    <s v="PROD-103"/>
    <x v="13"/>
    <s v="Personal Care"/>
    <n v="4.8"/>
    <n v="1.4"/>
    <n v="560"/>
    <n v="2688"/>
    <n v="1.17E-2"/>
    <n v="31.45"/>
    <n v="2656.55"/>
    <n v="784"/>
    <n v="1872.55"/>
    <n v="0"/>
    <n v="0"/>
    <n v="0"/>
    <x v="5790"/>
  </r>
  <r>
    <s v="ORD-20246305"/>
    <d v="2025-05-16T00:00:00"/>
    <s v="CUST-1111"/>
    <s v="Omega Direct"/>
    <x v="0"/>
    <x v="1"/>
    <s v="SP-02"/>
    <s v="Michael Chang"/>
    <s v="PROD-202"/>
    <x v="4"/>
    <s v="Home Care"/>
    <n v="4.5"/>
    <n v="2.1"/>
    <n v="32"/>
    <n v="144"/>
    <n v="2.3999999999999998E-3"/>
    <n v="0.35"/>
    <n v="143.65"/>
    <n v="67.2"/>
    <n v="76.45"/>
    <n v="0"/>
    <n v="0"/>
    <n v="0"/>
    <x v="5791"/>
  </r>
  <r>
    <s v="ORD-20246306"/>
    <d v="2026-03-15T00:00:00"/>
    <s v="CUST-1035"/>
    <s v="Prime Distributors"/>
    <x v="2"/>
    <x v="3"/>
    <s v="SP-06"/>
    <s v="Priya Sharma"/>
    <s v="PROD-302"/>
    <x v="7"/>
    <s v="Food &amp; Beverage"/>
    <n v="3.8"/>
    <n v="2.6"/>
    <n v="42"/>
    <n v="159.6"/>
    <n v="6.6E-3"/>
    <n v="1.05"/>
    <n v="158.55000000000001"/>
    <n v="109.2"/>
    <n v="49.35"/>
    <n v="0"/>
    <n v="0"/>
    <n v="0"/>
    <x v="5792"/>
  </r>
  <r>
    <s v="ORD-20246307"/>
    <d v="2026-02-20T00:00:00"/>
    <s v="CUST-1004"/>
    <s v="Metro Wholesale"/>
    <x v="2"/>
    <x v="4"/>
    <s v="SP-05"/>
    <s v="Kenji Sato"/>
    <s v="PROD-404"/>
    <x v="16"/>
    <s v="Household Essentials"/>
    <n v="4.9000000000000004"/>
    <n v="3.1"/>
    <n v="161"/>
    <n v="788.9"/>
    <n v="0.44440000000000002"/>
    <n v="350.59"/>
    <n v="438.31"/>
    <n v="499.1"/>
    <n v="-60.79"/>
    <n v="0"/>
    <n v="0"/>
    <n v="0"/>
    <x v="5793"/>
  </r>
  <r>
    <s v="ORD-20246308"/>
    <d v="2026-03-09T00:00:00"/>
    <s v="CUST-1112"/>
    <s v="Titan Retail"/>
    <x v="0"/>
    <x v="3"/>
    <s v="SP-01"/>
    <s v="Sarah Jenkins"/>
    <s v="PROD-304"/>
    <x v="8"/>
    <s v="Food &amp; Beverage"/>
    <n v="4.2"/>
    <n v="2.8"/>
    <n v="58"/>
    <n v="243.6"/>
    <n v="1.29E-2"/>
    <n v="3.14"/>
    <n v="240.46"/>
    <n v="162.4"/>
    <n v="78.06"/>
    <n v="0"/>
    <n v="0"/>
    <n v="0"/>
    <x v="5794"/>
  </r>
  <r>
    <s v="ORD-20246309"/>
    <d v="2024-03-31T00:00:00"/>
    <s v="CUST-1096"/>
    <s v="Atlas Retail"/>
    <x v="4"/>
    <x v="4"/>
    <s v="SP-07"/>
    <s v="Carlos Mendez"/>
    <s v="PROD-301"/>
    <x v="2"/>
    <s v="Food &amp; Beverage"/>
    <n v="5"/>
    <n v="3.2"/>
    <n v="363"/>
    <n v="1815"/>
    <n v="0.2127"/>
    <n v="386.05"/>
    <n v="1428.95"/>
    <n v="1161.5999999999999"/>
    <n v="267.35000000000002"/>
    <n v="0"/>
    <n v="0"/>
    <n v="0"/>
    <x v="5795"/>
  </r>
  <r>
    <s v="ORD-20246310"/>
    <d v="2024-05-12T00:00:00"/>
    <s v="CUST-1073"/>
    <s v="Beacon Supermarkets"/>
    <x v="2"/>
    <x v="1"/>
    <s v="SP-06"/>
    <s v="Priya Sharma"/>
    <s v="PROD-203"/>
    <x v="0"/>
    <s v="Home Care"/>
    <n v="5.8"/>
    <n v="2.7"/>
    <n v="30"/>
    <n v="174"/>
    <n v="1.4E-3"/>
    <n v="0.24"/>
    <n v="173.76"/>
    <n v="81"/>
    <n v="92.76"/>
    <n v="0"/>
    <n v="0"/>
    <n v="0"/>
    <x v="5796"/>
  </r>
  <r>
    <s v="ORD-20246311"/>
    <d v="2025-09-21T00:00:00"/>
    <s v="CUST-1081"/>
    <s v="Crest Supermarkets"/>
    <x v="2"/>
    <x v="1"/>
    <s v="SP-05"/>
    <s v="Kenji Sato"/>
    <s v="PROD-303"/>
    <x v="5"/>
    <s v="Food &amp; Beverage"/>
    <n v="11"/>
    <n v="6.8"/>
    <n v="2"/>
    <n v="22"/>
    <n v="5.3199999999999997E-2"/>
    <n v="1.17"/>
    <n v="20.83"/>
    <n v="13.6"/>
    <n v="7.23"/>
    <n v="0"/>
    <n v="0"/>
    <n v="0"/>
    <x v="5797"/>
  </r>
  <r>
    <s v="ORD-20246312"/>
    <d v="2025-03-20T00:00:00"/>
    <s v="CUST-1010"/>
    <s v="Apex Mart"/>
    <x v="2"/>
    <x v="3"/>
    <s v="SP-05"/>
    <s v="Kenji Sato"/>
    <s v="PROD-202"/>
    <x v="4"/>
    <s v="Home Care"/>
    <n v="4.5"/>
    <n v="2.1"/>
    <n v="62"/>
    <n v="279"/>
    <n v="2.3999999999999998E-3"/>
    <n v="0.67"/>
    <n v="278.33"/>
    <n v="130.19999999999999"/>
    <n v="148.13"/>
    <n v="0"/>
    <n v="0"/>
    <n v="0"/>
    <x v="5798"/>
  </r>
  <r>
    <s v="ORD-20246313"/>
    <d v="2025-10-10T00:00:00"/>
    <s v="CUST-1087"/>
    <s v="Crest Direct"/>
    <x v="2"/>
    <x v="3"/>
    <s v="SP-06"/>
    <s v="Priya Sharma"/>
    <s v="PROD-401"/>
    <x v="3"/>
    <s v="Household Essentials"/>
    <n v="10.5"/>
    <n v="7.5"/>
    <n v="69"/>
    <n v="724.5"/>
    <n v="8.9999999999999993E-3"/>
    <n v="6.52"/>
    <n v="717.98"/>
    <n v="517.5"/>
    <n v="200.48"/>
    <n v="0"/>
    <n v="0"/>
    <n v="0"/>
    <x v="5799"/>
  </r>
  <r>
    <s v="ORD-20246314"/>
    <d v="2025-03-15T00:00:00"/>
    <s v="CUST-1005"/>
    <s v="Metro Stores"/>
    <x v="0"/>
    <x v="0"/>
    <s v="SP-01"/>
    <s v="Sarah Jenkins"/>
    <s v="PROD-204"/>
    <x v="12"/>
    <s v="Home Care"/>
    <n v="7.2"/>
    <n v="3.6"/>
    <n v="123"/>
    <n v="885.6"/>
    <n v="7.9899999999999999E-2"/>
    <n v="70.760000000000005"/>
    <n v="814.84"/>
    <n v="442.8"/>
    <n v="372.04"/>
    <n v="0"/>
    <n v="0"/>
    <n v="0"/>
    <x v="5800"/>
  </r>
  <r>
    <s v="ORD-20246315"/>
    <d v="2025-02-17T00:00:00"/>
    <s v="CUST-1093"/>
    <s v="Crown Stores"/>
    <x v="4"/>
    <x v="4"/>
    <s v="SP-07"/>
    <s v="Carlos Mendez"/>
    <s v="PROD-203"/>
    <x v="0"/>
    <s v="Home Care"/>
    <n v="5.8"/>
    <n v="2.7"/>
    <n v="323"/>
    <n v="1873.4"/>
    <n v="0.1348"/>
    <n v="252.53"/>
    <n v="1620.87"/>
    <n v="872.1"/>
    <n v="748.77"/>
    <n v="0"/>
    <n v="0"/>
    <n v="0"/>
    <x v="5801"/>
  </r>
  <r>
    <s v="ORD-20246316"/>
    <d v="2025-03-15T00:00:00"/>
    <s v="CUST-1075"/>
    <s v="Beacon Distributors"/>
    <x v="4"/>
    <x v="3"/>
    <s v="SP-07"/>
    <s v="Carlos Mendez"/>
    <s v="PROD-203"/>
    <x v="0"/>
    <s v="Home Care"/>
    <n v="5.8"/>
    <n v="2.7"/>
    <n v="20"/>
    <n v="116"/>
    <n v="3.7900000000000003E-2"/>
    <n v="4.4000000000000004"/>
    <n v="111.6"/>
    <n v="54"/>
    <n v="57.6"/>
    <n v="0"/>
    <n v="0"/>
    <n v="0"/>
    <x v="5802"/>
  </r>
  <r>
    <s v="ORD-20246317"/>
    <d v="2025-05-03T00:00:00"/>
    <s v="CUST-1031"/>
    <s v="Summit Direct"/>
    <x v="4"/>
    <x v="1"/>
    <s v="SP-07"/>
    <s v="Carlos Mendez"/>
    <s v="PROD-105"/>
    <x v="1"/>
    <s v="Personal Care"/>
    <n v="14.5"/>
    <n v="4.2"/>
    <n v="20"/>
    <n v="290"/>
    <n v="2.3999999999999998E-3"/>
    <n v="0.7"/>
    <n v="289.3"/>
    <n v="84"/>
    <n v="205.3"/>
    <n v="0"/>
    <n v="0"/>
    <n v="0"/>
    <x v="5803"/>
  </r>
  <r>
    <s v="ORD-20246318"/>
    <d v="2025-01-27T00:00:00"/>
    <s v="CUST-1050"/>
    <s v="Horizon Mart"/>
    <x v="0"/>
    <x v="4"/>
    <s v="SP-01"/>
    <s v="Sarah Jenkins"/>
    <s v="PROD-203"/>
    <x v="0"/>
    <s v="Home Care"/>
    <n v="5.8"/>
    <n v="2.7"/>
    <n v="115"/>
    <n v="667"/>
    <n v="0.14030000000000001"/>
    <n v="93.58"/>
    <n v="573.41999999999996"/>
    <n v="310.5"/>
    <n v="262.92"/>
    <n v="0"/>
    <n v="0"/>
    <n v="0"/>
    <x v="5804"/>
  </r>
  <r>
    <s v="ORD-20246319"/>
    <d v="2024-01-05T00:00:00"/>
    <s v="CUST-1031"/>
    <s v="Summit Direct"/>
    <x v="4"/>
    <x v="1"/>
    <s v="SP-07"/>
    <s v="Carlos Mendez"/>
    <s v="PROD-102"/>
    <x v="15"/>
    <s v="Personal Care"/>
    <n v="6.2"/>
    <n v="1.9"/>
    <n v="34"/>
    <n v="210.8"/>
    <n v="1.9E-3"/>
    <n v="0.4"/>
    <n v="210.4"/>
    <n v="64.599999999999994"/>
    <n v="145.80000000000001"/>
    <n v="0"/>
    <n v="0"/>
    <n v="0"/>
    <x v="5805"/>
  </r>
  <r>
    <s v="ORD-20246320"/>
    <d v="2024-02-08T00:00:00"/>
    <s v="CUST-1095"/>
    <s v="Crown Direct"/>
    <x v="0"/>
    <x v="2"/>
    <s v="SP-02"/>
    <s v="Michael Chang"/>
    <s v="PROD-302"/>
    <x v="7"/>
    <s v="Food &amp; Beverage"/>
    <n v="3.8"/>
    <n v="2.6"/>
    <n v="11"/>
    <n v="41.8"/>
    <n v="1.4E-2"/>
    <n v="0.59"/>
    <n v="41.21"/>
    <n v="28.6"/>
    <n v="12.61"/>
    <n v="0"/>
    <n v="0"/>
    <n v="0"/>
    <x v="5806"/>
  </r>
  <r>
    <s v="ORD-20246321"/>
    <d v="2025-06-30T00:00:00"/>
    <s v="CUST-1052"/>
    <s v="Horizon Wholesale"/>
    <x v="4"/>
    <x v="3"/>
    <s v="SP-07"/>
    <s v="Carlos Mendez"/>
    <s v="PROD-202"/>
    <x v="4"/>
    <s v="Home Care"/>
    <n v="4.5"/>
    <n v="2.1"/>
    <n v="15"/>
    <n v="67.5"/>
    <n v="2.7900000000000001E-2"/>
    <n v="1.88"/>
    <n v="65.62"/>
    <n v="31.5"/>
    <n v="34.119999999999997"/>
    <n v="0"/>
    <n v="0"/>
    <n v="0"/>
    <x v="2145"/>
  </r>
  <r>
    <s v="ORD-20246322"/>
    <d v="2024-07-23T00:00:00"/>
    <s v="CUST-1006"/>
    <s v="Metro Express"/>
    <x v="4"/>
    <x v="3"/>
    <s v="SP-07"/>
    <s v="Carlos Mendez"/>
    <s v="PROD-204"/>
    <x v="12"/>
    <s v="Home Care"/>
    <n v="7.2"/>
    <n v="3.6"/>
    <n v="31"/>
    <n v="223.2"/>
    <n v="6.3E-3"/>
    <n v="1.41"/>
    <n v="221.79"/>
    <n v="111.6"/>
    <n v="110.19"/>
    <n v="0"/>
    <n v="0"/>
    <n v="0"/>
    <x v="5807"/>
  </r>
  <r>
    <s v="ORD-20246323"/>
    <d v="2026-01-18T00:00:00"/>
    <s v="CUST-1041"/>
    <s v="Vanguard Supermarkets"/>
    <x v="0"/>
    <x v="3"/>
    <s v="SP-01"/>
    <s v="Sarah Jenkins"/>
    <s v="PROD-301"/>
    <x v="2"/>
    <s v="Food &amp; Beverage"/>
    <n v="5"/>
    <n v="3.2"/>
    <n v="113"/>
    <n v="565"/>
    <n v="4.5999999999999999E-3"/>
    <n v="2.6"/>
    <n v="562.4"/>
    <n v="361.6"/>
    <n v="200.8"/>
    <n v="0"/>
    <n v="0"/>
    <n v="0"/>
    <x v="5808"/>
  </r>
  <r>
    <s v="ORD-20246324"/>
    <d v="2025-01-17T00:00:00"/>
    <s v="CUST-1004"/>
    <s v="Metro Wholesale"/>
    <x v="2"/>
    <x v="4"/>
    <s v="SP-06"/>
    <s v="Priya Sharma"/>
    <s v="PROD-203"/>
    <x v="0"/>
    <s v="Home Care"/>
    <n v="5.8"/>
    <n v="2.7"/>
    <n v="90"/>
    <n v="522"/>
    <n v="0.121"/>
    <n v="63.16"/>
    <n v="458.84"/>
    <n v="243"/>
    <n v="215.84"/>
    <n v="0"/>
    <n v="0"/>
    <n v="0"/>
    <x v="5809"/>
  </r>
  <r>
    <s v="ORD-20246325"/>
    <d v="2026-08-30T00:00:00"/>
    <s v="CUST-1028"/>
    <s v="Summit Wholesale"/>
    <x v="0"/>
    <x v="3"/>
    <s v="SP-01"/>
    <s v="Sarah Jenkins"/>
    <s v="PROD-303"/>
    <x v="5"/>
    <s v="Food &amp; Beverage"/>
    <n v="11"/>
    <n v="6.8"/>
    <n v="47"/>
    <n v="517"/>
    <n v="1.35E-2"/>
    <n v="6.98"/>
    <n v="510.02"/>
    <n v="319.60000000000002"/>
    <n v="190.42"/>
    <n v="0"/>
    <n v="0"/>
    <n v="0"/>
    <x v="5810"/>
  </r>
  <r>
    <s v="ORD-20246326"/>
    <d v="2024-01-15T00:00:00"/>
    <s v="CUST-1021"/>
    <s v="Global Stores"/>
    <x v="0"/>
    <x v="0"/>
    <s v="SP-01"/>
    <s v="Sarah Jenkins"/>
    <s v="PROD-304"/>
    <x v="8"/>
    <s v="Food &amp; Beverage"/>
    <n v="4.2"/>
    <n v="2.8"/>
    <n v="99"/>
    <n v="415.8"/>
    <n v="8.9499999999999996E-2"/>
    <n v="37.21"/>
    <n v="378.59"/>
    <n v="277.2"/>
    <n v="101.39"/>
    <n v="0"/>
    <n v="0"/>
    <n v="0"/>
    <x v="5811"/>
  </r>
  <r>
    <s v="ORD-20246327"/>
    <d v="2026-07-02T00:00:00"/>
    <s v="CUST-1033"/>
    <s v="Prime Supermarkets"/>
    <x v="0"/>
    <x v="2"/>
    <s v="SP-02"/>
    <s v="Michael Chang"/>
    <s v="PROD-105"/>
    <x v="1"/>
    <s v="Personal Care"/>
    <n v="14.5"/>
    <n v="4.2"/>
    <n v="25"/>
    <n v="362.5"/>
    <n v="8.3599999999999994E-2"/>
    <n v="30.3"/>
    <n v="332.2"/>
    <n v="105"/>
    <n v="227.2"/>
    <n v="0"/>
    <n v="0"/>
    <n v="0"/>
    <x v="5812"/>
  </r>
  <r>
    <s v="ORD-20246328"/>
    <d v="2024-11-25T00:00:00"/>
    <s v="CUST-1089"/>
    <s v="Crown Supermarkets"/>
    <x v="1"/>
    <x v="3"/>
    <s v="SP-08"/>
    <s v="Tariq Al-Mansoor"/>
    <s v="PROD-102"/>
    <x v="15"/>
    <s v="Personal Care"/>
    <n v="6.2"/>
    <n v="1.9"/>
    <n v="19"/>
    <n v="117.8"/>
    <n v="1.1000000000000001E-3"/>
    <n v="0.13"/>
    <n v="117.67"/>
    <n v="36.1"/>
    <n v="81.569999999999993"/>
    <n v="0"/>
    <n v="0"/>
    <n v="0"/>
    <x v="5813"/>
  </r>
  <r>
    <s v="ORD-20246329"/>
    <d v="2026-02-14T00:00:00"/>
    <s v="CUST-1080"/>
    <s v="Crest Retail"/>
    <x v="3"/>
    <x v="4"/>
    <s v="SP-04"/>
    <s v="David Mueller"/>
    <s v="PROD-102"/>
    <x v="15"/>
    <s v="Personal Care"/>
    <n v="6.2"/>
    <n v="1.9"/>
    <n v="45"/>
    <n v="279"/>
    <n v="0.1371"/>
    <n v="38.25"/>
    <n v="240.75"/>
    <n v="85.5"/>
    <n v="155.25"/>
    <n v="6"/>
    <n v="32.1"/>
    <n v="14.4"/>
    <x v="5814"/>
  </r>
  <r>
    <s v="ORD-20246330"/>
    <d v="2026-05-03T00:00:00"/>
    <s v="CUST-1073"/>
    <s v="Beacon Supermarkets"/>
    <x v="2"/>
    <x v="1"/>
    <s v="SP-05"/>
    <s v="Kenji Sato"/>
    <s v="PROD-302"/>
    <x v="7"/>
    <s v="Food &amp; Beverage"/>
    <n v="3.8"/>
    <n v="2.6"/>
    <n v="2"/>
    <n v="7.6"/>
    <n v="0.40610000000000002"/>
    <n v="3.09"/>
    <n v="4.51"/>
    <n v="5.2"/>
    <n v="-0.69"/>
    <n v="0"/>
    <n v="0"/>
    <n v="0"/>
    <x v="5815"/>
  </r>
  <r>
    <s v="ORD-20246331"/>
    <d v="2025-06-27T00:00:00"/>
    <s v="CUST-1096"/>
    <s v="Atlas Retail"/>
    <x v="4"/>
    <x v="4"/>
    <s v="SP-07"/>
    <s v="Carlos Mendez"/>
    <s v="PROD-404"/>
    <x v="16"/>
    <s v="Household Essentials"/>
    <n v="4.9000000000000004"/>
    <n v="3.1"/>
    <n v="34"/>
    <n v="166.6"/>
    <n v="6.5000000000000002E-2"/>
    <n v="10.83"/>
    <n v="155.77000000000001"/>
    <n v="105.4"/>
    <n v="50.37"/>
    <n v="0"/>
    <n v="0"/>
    <n v="0"/>
    <x v="5816"/>
  </r>
  <r>
    <s v="ORD-20246332"/>
    <d v="2024-07-14T00:00:00"/>
    <s v="CUST-1041"/>
    <s v="Vanguard Supermarkets"/>
    <x v="0"/>
    <x v="3"/>
    <s v="SP-02"/>
    <s v="Michael Chang"/>
    <s v="PROD-402"/>
    <x v="10"/>
    <s v="Household Essentials"/>
    <n v="6"/>
    <n v="4.2"/>
    <n v="105"/>
    <n v="630"/>
    <n v="9.1000000000000004E-3"/>
    <n v="5.73"/>
    <n v="624.27"/>
    <n v="441"/>
    <n v="183.27"/>
    <n v="0"/>
    <n v="0"/>
    <n v="0"/>
    <x v="5817"/>
  </r>
  <r>
    <s v="ORD-20246333"/>
    <d v="2024-01-19T00:00:00"/>
    <s v="CUST-1057"/>
    <s v="Pioneer Supermarkets"/>
    <x v="2"/>
    <x v="2"/>
    <s v="SP-06"/>
    <s v="Priya Sharma"/>
    <s v="PROD-401"/>
    <x v="3"/>
    <s v="Household Essentials"/>
    <n v="10.5"/>
    <n v="7.5"/>
    <n v="13"/>
    <n v="136.5"/>
    <n v="0.2006"/>
    <n v="27.38"/>
    <n v="109.12"/>
    <n v="97.5"/>
    <n v="11.62"/>
    <n v="0"/>
    <n v="0"/>
    <n v="0"/>
    <x v="143"/>
  </r>
  <r>
    <s v="ORD-20246334"/>
    <d v="2025-11-23T00:00:00"/>
    <s v="CUST-1083"/>
    <s v="Crest Distributors"/>
    <x v="0"/>
    <x v="3"/>
    <s v="SP-02"/>
    <s v="Michael Chang"/>
    <s v="PROD-303"/>
    <x v="5"/>
    <s v="Food &amp; Beverage"/>
    <n v="11"/>
    <n v="6.8"/>
    <n v="18"/>
    <n v="198"/>
    <n v="0.04"/>
    <n v="7.92"/>
    <n v="190.08"/>
    <n v="122.4"/>
    <n v="67.680000000000007"/>
    <n v="0"/>
    <n v="0"/>
    <n v="0"/>
    <x v="5818"/>
  </r>
  <r>
    <s v="ORD-20246335"/>
    <d v="2024-01-05T00:00:00"/>
    <s v="CUST-1116"/>
    <s v="Titan Wholesale"/>
    <x v="3"/>
    <x v="1"/>
    <s v="SP-04"/>
    <s v="David Mueller"/>
    <s v="PROD-301"/>
    <x v="2"/>
    <s v="Food &amp; Beverage"/>
    <n v="5"/>
    <n v="3.2"/>
    <n v="26"/>
    <n v="130"/>
    <n v="1.0200000000000001E-2"/>
    <n v="1.33"/>
    <n v="128.66999999999999"/>
    <n v="83.2"/>
    <n v="45.47"/>
    <n v="0"/>
    <n v="0"/>
    <n v="0"/>
    <x v="3776"/>
  </r>
  <r>
    <s v="ORD-20246336"/>
    <d v="2025-10-03T00:00:00"/>
    <s v="CUST-1021"/>
    <s v="Global Stores"/>
    <x v="0"/>
    <x v="0"/>
    <s v="SP-02"/>
    <s v="Michael Chang"/>
    <s v="PROD-304"/>
    <x v="8"/>
    <s v="Food &amp; Beverage"/>
    <n v="4.2"/>
    <n v="2.8"/>
    <n v="45"/>
    <n v="189"/>
    <n v="9.3299999999999994E-2"/>
    <n v="17.63"/>
    <n v="171.37"/>
    <n v="126"/>
    <n v="45.37"/>
    <n v="0"/>
    <n v="0"/>
    <n v="0"/>
    <x v="5819"/>
  </r>
  <r>
    <s v="ORD-20246337"/>
    <d v="2026-01-21T00:00:00"/>
    <s v="CUST-1106"/>
    <s v="Omega Mart"/>
    <x v="2"/>
    <x v="3"/>
    <s v="SP-05"/>
    <s v="Kenji Sato"/>
    <s v="PROD-202"/>
    <x v="4"/>
    <s v="Home Care"/>
    <n v="4.5"/>
    <n v="2.1"/>
    <n v="15"/>
    <n v="67.5"/>
    <n v="3.5299999999999998E-2"/>
    <n v="2.38"/>
    <n v="65.12"/>
    <n v="31.5"/>
    <n v="33.619999999999997"/>
    <n v="0"/>
    <n v="0"/>
    <n v="0"/>
    <x v="5820"/>
  </r>
  <r>
    <s v="ORD-20246338"/>
    <d v="2024-09-11T00:00:00"/>
    <s v="CUST-1065"/>
    <s v="Sterling Supermarkets"/>
    <x v="3"/>
    <x v="3"/>
    <s v="SP-03"/>
    <s v="Elena Rostova"/>
    <s v="PROD-101"/>
    <x v="9"/>
    <s v="Personal Care"/>
    <n v="8.5"/>
    <n v="2.8"/>
    <n v="43"/>
    <n v="365.5"/>
    <n v="2.24E-2"/>
    <n v="8.19"/>
    <n v="357.31"/>
    <n v="120.4"/>
    <n v="236.91"/>
    <n v="0"/>
    <n v="0"/>
    <n v="0"/>
    <x v="5821"/>
  </r>
  <r>
    <s v="ORD-20246339"/>
    <d v="2024-08-19T00:00:00"/>
    <s v="CUST-1075"/>
    <s v="Beacon Distributors"/>
    <x v="4"/>
    <x v="3"/>
    <s v="SP-07"/>
    <s v="Carlos Mendez"/>
    <s v="PROD-401"/>
    <x v="3"/>
    <s v="Household Essentials"/>
    <n v="10.5"/>
    <n v="7.5"/>
    <n v="91"/>
    <n v="955.5"/>
    <n v="1.3899999999999999E-2"/>
    <n v="13.28"/>
    <n v="942.22"/>
    <n v="682.5"/>
    <n v="259.72000000000003"/>
    <n v="0"/>
    <n v="0"/>
    <n v="0"/>
    <x v="5822"/>
  </r>
  <r>
    <s v="ORD-20246340"/>
    <d v="2025-12-11T00:00:00"/>
    <s v="CUST-1008"/>
    <s v="Apex Retail"/>
    <x v="0"/>
    <x v="1"/>
    <s v="SP-02"/>
    <s v="Michael Chang"/>
    <s v="PROD-402"/>
    <x v="10"/>
    <s v="Household Essentials"/>
    <n v="6"/>
    <n v="4.2"/>
    <n v="20"/>
    <n v="120"/>
    <n v="1.3299999999999999E-2"/>
    <n v="1.6"/>
    <n v="118.4"/>
    <n v="84"/>
    <n v="34.4"/>
    <n v="0"/>
    <n v="0"/>
    <n v="0"/>
    <x v="5823"/>
  </r>
  <r>
    <s v="ORD-20246341"/>
    <d v="2026-06-17T00:00:00"/>
    <s v="CUST-1080"/>
    <s v="Crest Retail"/>
    <x v="3"/>
    <x v="4"/>
    <s v="SP-03"/>
    <s v="Elena Rostova"/>
    <s v="PROD-203"/>
    <x v="0"/>
    <s v="Home Care"/>
    <n v="5.8"/>
    <n v="2.7"/>
    <n v="185"/>
    <n v="1073"/>
    <n v="4.9500000000000002E-2"/>
    <n v="53.11"/>
    <n v="1019.89"/>
    <n v="499.5"/>
    <n v="520.39"/>
    <n v="0"/>
    <n v="0"/>
    <n v="0"/>
    <x v="5824"/>
  </r>
  <r>
    <s v="ORD-20246342"/>
    <d v="2024-12-18T00:00:00"/>
    <s v="CUST-1017"/>
    <s v="Global Supermarkets"/>
    <x v="1"/>
    <x v="2"/>
    <s v="SP-08"/>
    <s v="Tariq Al-Mansoor"/>
    <s v="PROD-201"/>
    <x v="14"/>
    <s v="Home Care"/>
    <n v="12"/>
    <n v="6.5"/>
    <n v="38"/>
    <n v="456"/>
    <n v="9.2200000000000004E-2"/>
    <n v="42.04"/>
    <n v="413.96"/>
    <n v="247"/>
    <n v="166.96"/>
    <n v="7"/>
    <n v="76.260000000000005"/>
    <n v="49"/>
    <x v="5825"/>
  </r>
  <r>
    <s v="ORD-20246343"/>
    <d v="2024-11-15T00:00:00"/>
    <s v="CUST-1007"/>
    <s v="Metro Direct"/>
    <x v="0"/>
    <x v="3"/>
    <s v="SP-02"/>
    <s v="Michael Chang"/>
    <s v="PROD-202"/>
    <x v="4"/>
    <s v="Home Care"/>
    <n v="4.5"/>
    <n v="2.1"/>
    <n v="168"/>
    <n v="756"/>
    <n v="1.03E-2"/>
    <n v="7.79"/>
    <n v="748.21"/>
    <n v="352.8"/>
    <n v="395.41"/>
    <n v="0"/>
    <n v="0"/>
    <n v="0"/>
    <x v="5826"/>
  </r>
  <r>
    <s v="ORD-20246344"/>
    <d v="2024-05-12T00:00:00"/>
    <s v="CUST-1104"/>
    <s v="Omega Retail"/>
    <x v="0"/>
    <x v="3"/>
    <s v="SP-02"/>
    <s v="Michael Chang"/>
    <s v="PROD-303"/>
    <x v="5"/>
    <s v="Food &amp; Beverage"/>
    <n v="11"/>
    <n v="6.8"/>
    <n v="68"/>
    <n v="748"/>
    <n v="1.32E-2"/>
    <n v="9.8699999999999992"/>
    <n v="738.13"/>
    <n v="462.4"/>
    <n v="275.73"/>
    <n v="0"/>
    <n v="0"/>
    <n v="0"/>
    <x v="5827"/>
  </r>
  <r>
    <s v="ORD-20246345"/>
    <d v="2024-04-15T00:00:00"/>
    <s v="CUST-1107"/>
    <s v="Omega Distributors"/>
    <x v="2"/>
    <x v="3"/>
    <s v="SP-06"/>
    <s v="Priya Sharma"/>
    <s v="PROD-104"/>
    <x v="6"/>
    <s v="Personal Care"/>
    <n v="9.9"/>
    <n v="3.1"/>
    <n v="97"/>
    <n v="960.3"/>
    <n v="2.3999999999999998E-3"/>
    <n v="2.2999999999999998"/>
    <n v="958"/>
    <n v="300.7"/>
    <n v="657.3"/>
    <n v="0"/>
    <n v="0"/>
    <n v="0"/>
    <x v="5828"/>
  </r>
  <r>
    <s v="ORD-20246346"/>
    <d v="2025-01-27T00:00:00"/>
    <s v="CUST-1109"/>
    <s v="Omega Stores"/>
    <x v="2"/>
    <x v="2"/>
    <s v="SP-06"/>
    <s v="Priya Sharma"/>
    <s v="PROD-203"/>
    <x v="0"/>
    <s v="Home Care"/>
    <n v="5.8"/>
    <n v="2.7"/>
    <n v="32"/>
    <n v="185.6"/>
    <n v="0.11559999999999999"/>
    <n v="21.46"/>
    <n v="164.14"/>
    <n v="86.4"/>
    <n v="77.739999999999995"/>
    <n v="0"/>
    <n v="0"/>
    <n v="0"/>
    <x v="5829"/>
  </r>
  <r>
    <s v="ORD-20246347"/>
    <d v="2025-05-30T00:00:00"/>
    <s v="CUST-1083"/>
    <s v="Crest Distributors"/>
    <x v="0"/>
    <x v="3"/>
    <s v="SP-01"/>
    <s v="Sarah Jenkins"/>
    <s v="PROD-202"/>
    <x v="4"/>
    <s v="Home Care"/>
    <n v="4.5"/>
    <n v="2.1"/>
    <n v="103"/>
    <n v="463.5"/>
    <n v="5.3E-3"/>
    <n v="2.46"/>
    <n v="461.04"/>
    <n v="216.3"/>
    <n v="244.74"/>
    <n v="0"/>
    <n v="0"/>
    <n v="0"/>
    <x v="5830"/>
  </r>
  <r>
    <s v="ORD-20246348"/>
    <d v="2025-08-25T00:00:00"/>
    <s v="CUST-1068"/>
    <s v="Sterling Wholesale"/>
    <x v="3"/>
    <x v="4"/>
    <s v="SP-04"/>
    <s v="David Mueller"/>
    <s v="PROD-203"/>
    <x v="0"/>
    <s v="Home Care"/>
    <n v="5.8"/>
    <n v="2.7"/>
    <n v="792"/>
    <n v="4593.6000000000004"/>
    <n v="0.15939999999999999"/>
    <n v="732.22"/>
    <n v="3861.38"/>
    <n v="2138.4"/>
    <n v="1722.98"/>
    <n v="0"/>
    <n v="0"/>
    <n v="0"/>
    <x v="5831"/>
  </r>
  <r>
    <s v="ORD-20246349"/>
    <d v="2024-11-09T00:00:00"/>
    <s v="CUST-1101"/>
    <s v="Atlas Stores"/>
    <x v="0"/>
    <x v="2"/>
    <s v="SP-02"/>
    <s v="Michael Chang"/>
    <s v="PROD-202"/>
    <x v="4"/>
    <s v="Home Care"/>
    <n v="4.5"/>
    <n v="2.1"/>
    <n v="33"/>
    <n v="148.5"/>
    <n v="0.13120000000000001"/>
    <n v="19.48"/>
    <n v="129.02000000000001"/>
    <n v="69.3"/>
    <n v="59.72"/>
    <n v="0"/>
    <n v="0"/>
    <n v="0"/>
    <x v="5332"/>
  </r>
  <r>
    <s v="ORD-20246350"/>
    <d v="2024-06-20T00:00:00"/>
    <s v="CUST-1081"/>
    <s v="Crest Supermarkets"/>
    <x v="2"/>
    <x v="1"/>
    <s v="SP-05"/>
    <s v="Kenji Sato"/>
    <s v="PROD-102"/>
    <x v="15"/>
    <s v="Personal Care"/>
    <n v="6.2"/>
    <n v="1.9"/>
    <n v="22"/>
    <n v="136.4"/>
    <n v="2.1600000000000001E-2"/>
    <n v="2.95"/>
    <n v="133.44999999999999"/>
    <n v="41.8"/>
    <n v="91.65"/>
    <n v="0"/>
    <n v="0"/>
    <n v="0"/>
    <x v="3695"/>
  </r>
  <r>
    <s v="ORD-20246351"/>
    <d v="2024-03-07T00:00:00"/>
    <s v="CUST-1019"/>
    <s v="Global Distributors"/>
    <x v="2"/>
    <x v="1"/>
    <s v="SP-06"/>
    <s v="Priya Sharma"/>
    <s v="PROD-101"/>
    <x v="9"/>
    <s v="Personal Care"/>
    <n v="8.5"/>
    <n v="2.8"/>
    <n v="2"/>
    <n v="17"/>
    <n v="3.3000000000000002E-2"/>
    <n v="0.56000000000000005"/>
    <n v="16.440000000000001"/>
    <n v="5.6"/>
    <n v="10.84"/>
    <n v="0"/>
    <n v="0"/>
    <n v="0"/>
    <x v="5832"/>
  </r>
  <r>
    <s v="ORD-20246352"/>
    <d v="2026-04-23T00:00:00"/>
    <s v="CUST-1043"/>
    <s v="Vanguard Distributors"/>
    <x v="2"/>
    <x v="4"/>
    <s v="SP-05"/>
    <s v="Kenji Sato"/>
    <s v="PROD-401"/>
    <x v="3"/>
    <s v="Household Essentials"/>
    <n v="10.5"/>
    <n v="7.5"/>
    <n v="236"/>
    <n v="2478"/>
    <n v="6.5699999999999995E-2"/>
    <n v="162.80000000000001"/>
    <n v="2315.1999999999998"/>
    <n v="1770"/>
    <n v="545.20000000000005"/>
    <n v="0"/>
    <n v="0"/>
    <n v="0"/>
    <x v="5833"/>
  </r>
  <r>
    <s v="ORD-20246353"/>
    <d v="2024-02-16T00:00:00"/>
    <s v="CUST-1024"/>
    <s v="Summit Retail"/>
    <x v="3"/>
    <x v="3"/>
    <s v="SP-04"/>
    <s v="David Mueller"/>
    <s v="PROD-103"/>
    <x v="13"/>
    <s v="Personal Care"/>
    <n v="4.8"/>
    <n v="1.4"/>
    <n v="23"/>
    <n v="110.4"/>
    <n v="2.06E-2"/>
    <n v="2.27"/>
    <n v="108.13"/>
    <n v="32.200000000000003"/>
    <n v="75.930000000000007"/>
    <n v="0"/>
    <n v="0"/>
    <n v="0"/>
    <x v="5834"/>
  </r>
  <r>
    <s v="ORD-20246354"/>
    <d v="2024-11-01T00:00:00"/>
    <s v="CUST-1043"/>
    <s v="Vanguard Distributors"/>
    <x v="2"/>
    <x v="4"/>
    <s v="SP-06"/>
    <s v="Priya Sharma"/>
    <s v="PROD-403"/>
    <x v="11"/>
    <s v="Household Essentials"/>
    <n v="5.5"/>
    <n v="3.8"/>
    <n v="348"/>
    <n v="1914"/>
    <n v="3.1600000000000003E-2"/>
    <n v="60.48"/>
    <n v="1853.52"/>
    <n v="1322.4"/>
    <n v="531.12"/>
    <n v="0"/>
    <n v="0"/>
    <n v="0"/>
    <x v="5835"/>
  </r>
  <r>
    <s v="ORD-20246355"/>
    <d v="2026-08-29T00:00:00"/>
    <s v="CUST-1009"/>
    <s v="Apex Supermarkets"/>
    <x v="3"/>
    <x v="3"/>
    <s v="SP-04"/>
    <s v="David Mueller"/>
    <s v="PROD-105"/>
    <x v="1"/>
    <s v="Personal Care"/>
    <n v="14.5"/>
    <n v="4.2"/>
    <n v="24"/>
    <n v="348"/>
    <n v="1.6000000000000001E-3"/>
    <n v="0.56000000000000005"/>
    <n v="347.44"/>
    <n v="100.8"/>
    <n v="246.64"/>
    <n v="0"/>
    <n v="0"/>
    <n v="0"/>
    <x v="5836"/>
  </r>
  <r>
    <s v="ORD-20246356"/>
    <d v="2024-10-24T00:00:00"/>
    <s v="CUST-1055"/>
    <s v="Horizon Direct"/>
    <x v="0"/>
    <x v="3"/>
    <s v="SP-02"/>
    <s v="Michael Chang"/>
    <s v="PROD-302"/>
    <x v="7"/>
    <s v="Food &amp; Beverage"/>
    <n v="3.8"/>
    <n v="2.6"/>
    <n v="31"/>
    <n v="117.8"/>
    <n v="2.46E-2"/>
    <n v="2.9"/>
    <n v="114.9"/>
    <n v="80.599999999999994"/>
    <n v="34.299999999999997"/>
    <n v="0"/>
    <n v="0"/>
    <n v="0"/>
    <x v="5837"/>
  </r>
  <r>
    <s v="ORD-20246357"/>
    <d v="2025-04-11T00:00:00"/>
    <s v="CUST-1038"/>
    <s v="Prime Express"/>
    <x v="2"/>
    <x v="3"/>
    <s v="SP-06"/>
    <s v="Priya Sharma"/>
    <s v="PROD-203"/>
    <x v="0"/>
    <s v="Home Care"/>
    <n v="5.8"/>
    <n v="2.7"/>
    <n v="15"/>
    <n v="87"/>
    <n v="0.40649999999999997"/>
    <n v="35.369999999999997"/>
    <n v="51.63"/>
    <n v="40.5"/>
    <n v="11.13"/>
    <n v="0"/>
    <n v="0"/>
    <n v="0"/>
    <x v="5838"/>
  </r>
  <r>
    <s v="ORD-20246358"/>
    <d v="2026-01-15T00:00:00"/>
    <s v="CUST-1098"/>
    <s v="Atlas Mart"/>
    <x v="2"/>
    <x v="2"/>
    <s v="SP-05"/>
    <s v="Kenji Sato"/>
    <s v="PROD-203"/>
    <x v="0"/>
    <s v="Home Care"/>
    <n v="5.8"/>
    <n v="2.7"/>
    <n v="4"/>
    <n v="23.2"/>
    <n v="0.1071"/>
    <n v="2.48"/>
    <n v="20.72"/>
    <n v="10.8"/>
    <n v="9.92"/>
    <n v="0"/>
    <n v="0"/>
    <n v="0"/>
    <x v="5839"/>
  </r>
  <r>
    <s v="ORD-20246359"/>
    <d v="2025-06-16T00:00:00"/>
    <s v="CUST-1011"/>
    <s v="Apex Distributors"/>
    <x v="0"/>
    <x v="1"/>
    <s v="SP-02"/>
    <s v="Michael Chang"/>
    <s v="PROD-103"/>
    <x v="13"/>
    <s v="Personal Care"/>
    <n v="4.8"/>
    <n v="1.4"/>
    <n v="18"/>
    <n v="86.4"/>
    <n v="2.06E-2"/>
    <n v="1.78"/>
    <n v="84.62"/>
    <n v="25.2"/>
    <n v="59.42"/>
    <n v="0"/>
    <n v="0"/>
    <n v="0"/>
    <x v="5840"/>
  </r>
  <r>
    <s v="ORD-20246360"/>
    <d v="2025-09-02T00:00:00"/>
    <s v="CUST-1010"/>
    <s v="Apex Mart"/>
    <x v="2"/>
    <x v="3"/>
    <s v="SP-05"/>
    <s v="Kenji Sato"/>
    <s v="PROD-401"/>
    <x v="3"/>
    <s v="Household Essentials"/>
    <n v="10.5"/>
    <n v="7.5"/>
    <n v="163"/>
    <n v="1711.5"/>
    <n v="2.29E-2"/>
    <n v="39.19"/>
    <n v="1672.31"/>
    <n v="1222.5"/>
    <n v="449.81"/>
    <n v="0"/>
    <n v="0"/>
    <n v="0"/>
    <x v="5841"/>
  </r>
  <r>
    <s v="ORD-20246361"/>
    <d v="2025-06-20T00:00:00"/>
    <s v="CUST-1036"/>
    <s v="Prime Wholesale"/>
    <x v="0"/>
    <x v="2"/>
    <s v="SP-02"/>
    <s v="Michael Chang"/>
    <s v="PROD-102"/>
    <x v="15"/>
    <s v="Personal Care"/>
    <n v="6.2"/>
    <n v="1.9"/>
    <n v="10"/>
    <n v="62"/>
    <n v="7.1800000000000003E-2"/>
    <n v="4.45"/>
    <n v="57.55"/>
    <n v="19"/>
    <n v="38.549999999999997"/>
    <n v="0"/>
    <n v="0"/>
    <n v="0"/>
    <x v="5842"/>
  </r>
  <r>
    <s v="ORD-20246362"/>
    <d v="2024-12-11T00:00:00"/>
    <s v="CUST-1067"/>
    <s v="Sterling Distributors"/>
    <x v="1"/>
    <x v="1"/>
    <s v="SP-08"/>
    <s v="Tariq Al-Mansoor"/>
    <s v="PROD-202"/>
    <x v="4"/>
    <s v="Home Care"/>
    <n v="4.5"/>
    <n v="2.1"/>
    <n v="36"/>
    <n v="162"/>
    <n v="4.0300000000000002E-2"/>
    <n v="6.53"/>
    <n v="155.47"/>
    <n v="75.599999999999994"/>
    <n v="79.87"/>
    <n v="0"/>
    <n v="0"/>
    <n v="0"/>
    <x v="5843"/>
  </r>
  <r>
    <s v="ORD-20246363"/>
    <d v="2025-03-20T00:00:00"/>
    <s v="CUST-1066"/>
    <s v="Sterling Mart"/>
    <x v="0"/>
    <x v="1"/>
    <s v="SP-02"/>
    <s v="Michael Chang"/>
    <s v="PROD-304"/>
    <x v="8"/>
    <s v="Food &amp; Beverage"/>
    <n v="4.2"/>
    <n v="2.8"/>
    <n v="23"/>
    <n v="96.6"/>
    <n v="2.1999999999999999E-2"/>
    <n v="2.13"/>
    <n v="94.47"/>
    <n v="64.400000000000006"/>
    <n v="30.07"/>
    <n v="0"/>
    <n v="0"/>
    <n v="0"/>
    <x v="5844"/>
  </r>
  <r>
    <s v="ORD-20246364"/>
    <d v="2026-06-28T00:00:00"/>
    <s v="CUST-1116"/>
    <s v="Titan Wholesale"/>
    <x v="3"/>
    <x v="1"/>
    <s v="SP-04"/>
    <s v="David Mueller"/>
    <s v="PROD-104"/>
    <x v="6"/>
    <s v="Personal Care"/>
    <n v="9.9"/>
    <n v="3.1"/>
    <n v="12"/>
    <n v="118.8"/>
    <n v="1.2800000000000001E-2"/>
    <n v="1.52"/>
    <n v="117.28"/>
    <n v="37.200000000000003"/>
    <n v="80.08"/>
    <n v="0"/>
    <n v="0"/>
    <n v="0"/>
    <x v="5845"/>
  </r>
  <r>
    <s v="ORD-20246365"/>
    <d v="2025-12-04T00:00:00"/>
    <s v="CUST-1037"/>
    <s v="Prime Stores"/>
    <x v="2"/>
    <x v="4"/>
    <s v="SP-05"/>
    <s v="Kenji Sato"/>
    <s v="PROD-402"/>
    <x v="10"/>
    <s v="Household Essentials"/>
    <n v="6"/>
    <n v="4.2"/>
    <n v="472"/>
    <n v="2832"/>
    <n v="8.6199999999999999E-2"/>
    <n v="244.12"/>
    <n v="2587.88"/>
    <n v="1982.4"/>
    <n v="605.48"/>
    <n v="0"/>
    <n v="0"/>
    <n v="0"/>
    <x v="5846"/>
  </r>
  <r>
    <s v="ORD-20246366"/>
    <d v="2024-05-17T00:00:00"/>
    <s v="CUST-1017"/>
    <s v="Global Supermarkets"/>
    <x v="1"/>
    <x v="2"/>
    <s v="SP-08"/>
    <s v="Tariq Al-Mansoor"/>
    <s v="PROD-101"/>
    <x v="9"/>
    <s v="Personal Care"/>
    <n v="8.5"/>
    <n v="2.8"/>
    <n v="23"/>
    <n v="195.5"/>
    <n v="3.61E-2"/>
    <n v="7.06"/>
    <n v="188.44"/>
    <n v="64.400000000000006"/>
    <n v="124.04"/>
    <n v="0"/>
    <n v="0"/>
    <n v="0"/>
    <x v="5847"/>
  </r>
  <r>
    <s v="ORD-20246367"/>
    <d v="2024-12-16T00:00:00"/>
    <s v="CUST-1006"/>
    <s v="Metro Express"/>
    <x v="4"/>
    <x v="3"/>
    <s v="SP-07"/>
    <s v="Carlos Mendez"/>
    <s v="PROD-304"/>
    <x v="8"/>
    <s v="Food &amp; Beverage"/>
    <n v="4.2"/>
    <n v="2.8"/>
    <n v="145"/>
    <n v="609"/>
    <n v="2.3699999999999999E-2"/>
    <n v="14.43"/>
    <n v="594.57000000000005"/>
    <n v="406"/>
    <n v="188.57"/>
    <n v="0"/>
    <n v="0"/>
    <n v="0"/>
    <x v="5848"/>
  </r>
  <r>
    <s v="ORD-20246368"/>
    <d v="2026-07-12T00:00:00"/>
    <s v="CUST-1020"/>
    <s v="Global Wholesale"/>
    <x v="0"/>
    <x v="1"/>
    <s v="SP-01"/>
    <s v="Sarah Jenkins"/>
    <s v="PROD-304"/>
    <x v="8"/>
    <s v="Food &amp; Beverage"/>
    <n v="4.2"/>
    <n v="2.8"/>
    <n v="1"/>
    <n v="4.2"/>
    <n v="1.8700000000000001E-2"/>
    <n v="0.08"/>
    <n v="4.12"/>
    <n v="2.8"/>
    <n v="1.32"/>
    <n v="0"/>
    <n v="0"/>
    <n v="0"/>
    <x v="5849"/>
  </r>
  <r>
    <s v="ORD-20246369"/>
    <d v="2025-05-16T00:00:00"/>
    <s v="CUST-1004"/>
    <s v="Metro Wholesale"/>
    <x v="2"/>
    <x v="4"/>
    <s v="SP-05"/>
    <s v="Kenji Sato"/>
    <s v="PROD-302"/>
    <x v="7"/>
    <s v="Food &amp; Beverage"/>
    <n v="3.8"/>
    <n v="2.6"/>
    <n v="116"/>
    <n v="440.8"/>
    <n v="5.5599999999999997E-2"/>
    <n v="24.51"/>
    <n v="416.29"/>
    <n v="301.60000000000002"/>
    <n v="114.69"/>
    <n v="0"/>
    <n v="0"/>
    <n v="0"/>
    <x v="5850"/>
  </r>
  <r>
    <s v="ORD-20246370"/>
    <d v="2025-01-02T00:00:00"/>
    <s v="CUST-1025"/>
    <s v="Summit Supermarkets"/>
    <x v="1"/>
    <x v="2"/>
    <s v="SP-08"/>
    <s v="Tariq Al-Mansoor"/>
    <s v="PROD-303"/>
    <x v="5"/>
    <s v="Food &amp; Beverage"/>
    <n v="11"/>
    <n v="6.8"/>
    <n v="41"/>
    <n v="451"/>
    <n v="8.7999999999999995E-2"/>
    <n v="39.69"/>
    <n v="411.31"/>
    <n v="278.8"/>
    <n v="132.51"/>
    <n v="0"/>
    <n v="0"/>
    <n v="0"/>
    <x v="5851"/>
  </r>
  <r>
    <s v="ORD-20246371"/>
    <d v="2026-02-07T00:00:00"/>
    <s v="CUST-1082"/>
    <s v="Crest Mart"/>
    <x v="0"/>
    <x v="2"/>
    <s v="SP-01"/>
    <s v="Sarah Jenkins"/>
    <s v="PROD-103"/>
    <x v="13"/>
    <s v="Personal Care"/>
    <n v="4.8"/>
    <n v="1.4"/>
    <n v="10"/>
    <n v="48"/>
    <n v="0.25130000000000002"/>
    <n v="12.06"/>
    <n v="35.94"/>
    <n v="14"/>
    <n v="21.94"/>
    <n v="0"/>
    <n v="0"/>
    <n v="0"/>
    <x v="5688"/>
  </r>
  <r>
    <s v="ORD-20246372"/>
    <d v="2024-07-11T00:00:00"/>
    <s v="CUST-1011"/>
    <s v="Apex Distributors"/>
    <x v="0"/>
    <x v="1"/>
    <s v="SP-01"/>
    <s v="Sarah Jenkins"/>
    <s v="PROD-105"/>
    <x v="1"/>
    <s v="Personal Care"/>
    <n v="14.5"/>
    <n v="4.2"/>
    <n v="7"/>
    <n v="101.5"/>
    <n v="6.1000000000000004E-3"/>
    <n v="0.62"/>
    <n v="100.88"/>
    <n v="29.4"/>
    <n v="71.48"/>
    <n v="0"/>
    <n v="0"/>
    <n v="0"/>
    <x v="4050"/>
  </r>
  <r>
    <s v="ORD-20246373"/>
    <d v="2024-06-17T00:00:00"/>
    <s v="CUST-1074"/>
    <s v="Beacon Mart"/>
    <x v="0"/>
    <x v="3"/>
    <s v="SP-01"/>
    <s v="Sarah Jenkins"/>
    <s v="PROD-102"/>
    <x v="15"/>
    <s v="Personal Care"/>
    <n v="6.2"/>
    <n v="1.9"/>
    <n v="68"/>
    <n v="421.6"/>
    <n v="1.8200000000000001E-2"/>
    <n v="7.67"/>
    <n v="413.93"/>
    <n v="129.19999999999999"/>
    <n v="284.73"/>
    <n v="0"/>
    <n v="0"/>
    <n v="0"/>
    <x v="5852"/>
  </r>
  <r>
    <s v="ORD-20246374"/>
    <d v="2026-08-28T00:00:00"/>
    <s v="CUST-1074"/>
    <s v="Beacon Mart"/>
    <x v="0"/>
    <x v="3"/>
    <s v="SP-01"/>
    <s v="Sarah Jenkins"/>
    <s v="PROD-301"/>
    <x v="2"/>
    <s v="Food &amp; Beverage"/>
    <n v="5"/>
    <n v="3.2"/>
    <n v="123"/>
    <n v="615"/>
    <n v="0.46450000000000002"/>
    <n v="285.67"/>
    <n v="329.33"/>
    <n v="393.6"/>
    <n v="-64.27"/>
    <n v="0"/>
    <n v="0"/>
    <n v="0"/>
    <x v="5853"/>
  </r>
  <r>
    <s v="ORD-20246375"/>
    <d v="2026-07-17T00:00:00"/>
    <s v="CUST-1050"/>
    <s v="Horizon Mart"/>
    <x v="0"/>
    <x v="4"/>
    <s v="SP-01"/>
    <s v="Sarah Jenkins"/>
    <s v="PROD-401"/>
    <x v="3"/>
    <s v="Household Essentials"/>
    <n v="10.5"/>
    <n v="7.5"/>
    <n v="119"/>
    <n v="1249.5"/>
    <n v="6.2100000000000002E-2"/>
    <n v="77.59"/>
    <n v="1171.9100000000001"/>
    <n v="892.5"/>
    <n v="279.41000000000003"/>
    <n v="0"/>
    <n v="0"/>
    <n v="0"/>
    <x v="5854"/>
  </r>
  <r>
    <s v="ORD-20246376"/>
    <d v="2026-07-29T00:00:00"/>
    <s v="CUST-1116"/>
    <s v="Titan Wholesale"/>
    <x v="3"/>
    <x v="1"/>
    <s v="SP-04"/>
    <s v="David Mueller"/>
    <s v="PROD-403"/>
    <x v="11"/>
    <s v="Household Essentials"/>
    <n v="5.5"/>
    <n v="3.8"/>
    <n v="7"/>
    <n v="38.5"/>
    <n v="3.8E-3"/>
    <n v="0.15"/>
    <n v="38.35"/>
    <n v="26.6"/>
    <n v="11.75"/>
    <n v="0"/>
    <n v="0"/>
    <n v="0"/>
    <x v="2824"/>
  </r>
  <r>
    <s v="ORD-20246377"/>
    <d v="2026-04-11T00:00:00"/>
    <s v="CUST-1092"/>
    <s v="Crown Wholesale"/>
    <x v="0"/>
    <x v="4"/>
    <s v="SP-02"/>
    <s v="Michael Chang"/>
    <s v="PROD-101"/>
    <x v="9"/>
    <s v="Personal Care"/>
    <n v="8.5"/>
    <n v="2.8"/>
    <n v="105"/>
    <n v="892.5"/>
    <n v="2.6599999999999999E-2"/>
    <n v="23.74"/>
    <n v="868.76"/>
    <n v="294"/>
    <n v="574.76"/>
    <n v="0"/>
    <n v="0"/>
    <n v="0"/>
    <x v="5855"/>
  </r>
  <r>
    <s v="ORD-20246378"/>
    <d v="2025-02-17T00:00:00"/>
    <s v="CUST-1069"/>
    <s v="Sterling Stores"/>
    <x v="3"/>
    <x v="0"/>
    <s v="SP-04"/>
    <s v="David Mueller"/>
    <s v="PROD-403"/>
    <x v="11"/>
    <s v="Household Essentials"/>
    <n v="5.5"/>
    <n v="3.8"/>
    <n v="666"/>
    <n v="3663"/>
    <n v="2.06E-2"/>
    <n v="75.459999999999994"/>
    <n v="3587.54"/>
    <n v="2530.8000000000002"/>
    <n v="1056.74"/>
    <n v="182"/>
    <n v="980.38"/>
    <n v="782.6"/>
    <x v="5856"/>
  </r>
  <r>
    <s v="ORD-20246379"/>
    <d v="2024-01-20T00:00:00"/>
    <s v="CUST-1078"/>
    <s v="Beacon Express"/>
    <x v="2"/>
    <x v="2"/>
    <s v="SP-05"/>
    <s v="Kenji Sato"/>
    <s v="PROD-403"/>
    <x v="11"/>
    <s v="Household Essentials"/>
    <n v="5.5"/>
    <n v="3.8"/>
    <n v="40"/>
    <n v="220"/>
    <n v="0.1396"/>
    <n v="30.71"/>
    <n v="189.29"/>
    <n v="152"/>
    <n v="37.29"/>
    <n v="0"/>
    <n v="0"/>
    <n v="0"/>
    <x v="5446"/>
  </r>
  <r>
    <s v="ORD-20246380"/>
    <d v="2024-08-21T00:00:00"/>
    <s v="CUST-1017"/>
    <s v="Global Supermarkets"/>
    <x v="1"/>
    <x v="2"/>
    <s v="SP-08"/>
    <s v="Tariq Al-Mansoor"/>
    <s v="PROD-303"/>
    <x v="5"/>
    <s v="Food &amp; Beverage"/>
    <n v="11"/>
    <n v="6.8"/>
    <n v="11"/>
    <n v="121"/>
    <n v="9.0800000000000006E-2"/>
    <n v="10.99"/>
    <n v="110.01"/>
    <n v="74.8"/>
    <n v="35.21"/>
    <n v="0"/>
    <n v="0"/>
    <n v="0"/>
    <x v="5857"/>
  </r>
  <r>
    <s v="ORD-20246381"/>
    <d v="2024-08-17T00:00:00"/>
    <s v="CUST-1034"/>
    <s v="Prime Mart"/>
    <x v="0"/>
    <x v="0"/>
    <s v="SP-02"/>
    <s v="Michael Chang"/>
    <s v="PROD-304"/>
    <x v="8"/>
    <s v="Food &amp; Beverage"/>
    <n v="4.2"/>
    <n v="2.8"/>
    <n v="93"/>
    <n v="390.6"/>
    <n v="2.98E-2"/>
    <n v="11.64"/>
    <n v="378.96"/>
    <n v="260.39999999999998"/>
    <n v="118.56"/>
    <n v="0"/>
    <n v="0"/>
    <n v="0"/>
    <x v="5858"/>
  </r>
  <r>
    <s v="ORD-20246382"/>
    <d v="2026-01-14T00:00:00"/>
    <s v="CUST-1055"/>
    <s v="Horizon Direct"/>
    <x v="0"/>
    <x v="3"/>
    <s v="SP-01"/>
    <s v="Sarah Jenkins"/>
    <s v="PROD-203"/>
    <x v="0"/>
    <s v="Home Care"/>
    <n v="5.8"/>
    <n v="2.7"/>
    <n v="40"/>
    <n v="232"/>
    <n v="1.9E-3"/>
    <n v="0.44"/>
    <n v="231.56"/>
    <n v="108"/>
    <n v="123.56"/>
    <n v="0"/>
    <n v="0"/>
    <n v="0"/>
    <x v="4316"/>
  </r>
  <r>
    <s v="ORD-20246383"/>
    <d v="2024-05-14T00:00:00"/>
    <s v="CUST-1061"/>
    <s v="Pioneer Stores"/>
    <x v="0"/>
    <x v="3"/>
    <s v="SP-01"/>
    <s v="Sarah Jenkins"/>
    <s v="PROD-104"/>
    <x v="6"/>
    <s v="Personal Care"/>
    <n v="9.9"/>
    <n v="3.1"/>
    <n v="42"/>
    <n v="415.8"/>
    <n v="1.09E-2"/>
    <n v="4.53"/>
    <n v="411.27"/>
    <n v="130.19999999999999"/>
    <n v="281.07"/>
    <n v="0"/>
    <n v="0"/>
    <n v="0"/>
    <x v="5859"/>
  </r>
  <r>
    <s v="ORD-20246384"/>
    <d v="2024-08-04T00:00:00"/>
    <s v="CUST-1037"/>
    <s v="Prime Stores"/>
    <x v="2"/>
    <x v="4"/>
    <s v="SP-06"/>
    <s v="Priya Sharma"/>
    <s v="PROD-404"/>
    <x v="16"/>
    <s v="Household Essentials"/>
    <n v="4.9000000000000004"/>
    <n v="3.1"/>
    <n v="347"/>
    <n v="1700.3"/>
    <n v="6.1800000000000001E-2"/>
    <n v="105.08"/>
    <n v="1595.22"/>
    <n v="1075.7"/>
    <n v="519.52"/>
    <n v="0"/>
    <n v="0"/>
    <n v="0"/>
    <x v="5860"/>
  </r>
  <r>
    <s v="ORD-20246385"/>
    <d v="2026-01-21T00:00:00"/>
    <s v="CUST-1023"/>
    <s v="Global Direct"/>
    <x v="0"/>
    <x v="1"/>
    <s v="SP-02"/>
    <s v="Michael Chang"/>
    <s v="PROD-105"/>
    <x v="1"/>
    <s v="Personal Care"/>
    <n v="14.5"/>
    <n v="4.2"/>
    <n v="30"/>
    <n v="435"/>
    <n v="3.3E-3"/>
    <n v="1.44"/>
    <n v="433.56"/>
    <n v="126"/>
    <n v="307.56"/>
    <n v="0"/>
    <n v="0"/>
    <n v="0"/>
    <x v="5861"/>
  </r>
  <r>
    <s v="ORD-20246386"/>
    <d v="2024-01-23T00:00:00"/>
    <s v="CUST-1109"/>
    <s v="Omega Stores"/>
    <x v="2"/>
    <x v="2"/>
    <s v="SP-06"/>
    <s v="Priya Sharma"/>
    <s v="PROD-303"/>
    <x v="5"/>
    <s v="Food &amp; Beverage"/>
    <n v="11"/>
    <n v="6.8"/>
    <n v="68"/>
    <n v="748"/>
    <n v="7.7600000000000002E-2"/>
    <n v="58.04"/>
    <n v="689.96"/>
    <n v="462.4"/>
    <n v="227.56"/>
    <n v="0"/>
    <n v="0"/>
    <n v="0"/>
    <x v="5862"/>
  </r>
  <r>
    <s v="ORD-20246387"/>
    <d v="2025-08-26T00:00:00"/>
    <s v="CUST-1001"/>
    <s v="Metro Supermarkets"/>
    <x v="2"/>
    <x v="4"/>
    <s v="SP-05"/>
    <s v="Kenji Sato"/>
    <s v="PROD-202"/>
    <x v="4"/>
    <s v="Home Care"/>
    <n v="4.5"/>
    <n v="2.1"/>
    <n v="271"/>
    <n v="1219.5"/>
    <n v="0.18559999999999999"/>
    <n v="226.34"/>
    <n v="993.16"/>
    <n v="569.1"/>
    <n v="424.06"/>
    <n v="0"/>
    <n v="0"/>
    <n v="0"/>
    <x v="5863"/>
  </r>
  <r>
    <s v="ORD-20246388"/>
    <d v="2025-05-31T00:00:00"/>
    <s v="CUST-1002"/>
    <s v="Metro Mart"/>
    <x v="0"/>
    <x v="3"/>
    <s v="SP-01"/>
    <s v="Sarah Jenkins"/>
    <s v="PROD-403"/>
    <x v="11"/>
    <s v="Household Essentials"/>
    <n v="5.5"/>
    <n v="3.8"/>
    <n v="40"/>
    <n v="220"/>
    <n v="3.04E-2"/>
    <n v="6.69"/>
    <n v="213.31"/>
    <n v="152"/>
    <n v="61.31"/>
    <n v="0"/>
    <n v="0"/>
    <n v="0"/>
    <x v="5864"/>
  </r>
  <r>
    <s v="ORD-20246389"/>
    <d v="2024-06-22T00:00:00"/>
    <s v="CUST-1026"/>
    <s v="Summit Mart"/>
    <x v="1"/>
    <x v="2"/>
    <s v="SP-08"/>
    <s v="Tariq Al-Mansoor"/>
    <s v="PROD-302"/>
    <x v="7"/>
    <s v="Food &amp; Beverage"/>
    <n v="3.8"/>
    <n v="2.6"/>
    <n v="13"/>
    <n v="49.4"/>
    <n v="2.52E-2"/>
    <n v="1.24"/>
    <n v="48.16"/>
    <n v="33.799999999999997"/>
    <n v="14.36"/>
    <n v="0"/>
    <n v="0"/>
    <n v="0"/>
    <x v="5865"/>
  </r>
  <r>
    <s v="ORD-20246390"/>
    <d v="2024-05-06T00:00:00"/>
    <s v="CUST-1090"/>
    <s v="Crown Mart"/>
    <x v="0"/>
    <x v="3"/>
    <s v="SP-02"/>
    <s v="Michael Chang"/>
    <s v="PROD-103"/>
    <x v="13"/>
    <s v="Personal Care"/>
    <n v="4.8"/>
    <n v="1.4"/>
    <n v="37"/>
    <n v="177.6"/>
    <n v="2.4799999999999999E-2"/>
    <n v="4.4000000000000004"/>
    <n v="173.2"/>
    <n v="51.8"/>
    <n v="121.4"/>
    <n v="0"/>
    <n v="0"/>
    <n v="0"/>
    <x v="5866"/>
  </r>
  <r>
    <s v="ORD-20246391"/>
    <d v="2025-01-10T00:00:00"/>
    <s v="CUST-1018"/>
    <s v="Global Mart"/>
    <x v="0"/>
    <x v="3"/>
    <s v="SP-02"/>
    <s v="Michael Chang"/>
    <s v="PROD-301"/>
    <x v="2"/>
    <s v="Food &amp; Beverage"/>
    <n v="5"/>
    <n v="3.2"/>
    <n v="10"/>
    <n v="50"/>
    <n v="1.4E-3"/>
    <n v="7.0000000000000007E-2"/>
    <n v="49.93"/>
    <n v="32"/>
    <n v="17.93"/>
    <n v="1"/>
    <n v="4.99"/>
    <n v="3.7"/>
    <x v="3748"/>
  </r>
  <r>
    <s v="ORD-20246392"/>
    <d v="2025-12-29T00:00:00"/>
    <s v="CUST-1062"/>
    <s v="Pioneer Express"/>
    <x v="0"/>
    <x v="1"/>
    <s v="SP-01"/>
    <s v="Sarah Jenkins"/>
    <s v="PROD-302"/>
    <x v="7"/>
    <s v="Food &amp; Beverage"/>
    <n v="3.8"/>
    <n v="2.6"/>
    <n v="2"/>
    <n v="7.6"/>
    <n v="6.4999999999999997E-3"/>
    <n v="0.05"/>
    <n v="7.55"/>
    <n v="5.2"/>
    <n v="2.35"/>
    <n v="0"/>
    <n v="0"/>
    <n v="0"/>
    <x v="1131"/>
  </r>
  <r>
    <s v="ORD-20246393"/>
    <d v="2025-10-28T00:00:00"/>
    <s v="CUST-1067"/>
    <s v="Sterling Distributors"/>
    <x v="1"/>
    <x v="1"/>
    <s v="SP-08"/>
    <s v="Tariq Al-Mansoor"/>
    <s v="PROD-102"/>
    <x v="15"/>
    <s v="Personal Care"/>
    <n v="6.2"/>
    <n v="1.9"/>
    <n v="6"/>
    <n v="37.200000000000003"/>
    <n v="3.8E-3"/>
    <n v="0.14000000000000001"/>
    <n v="37.06"/>
    <n v="11.4"/>
    <n v="25.66"/>
    <n v="0"/>
    <n v="0"/>
    <n v="0"/>
    <x v="5867"/>
  </r>
  <r>
    <s v="ORD-20246394"/>
    <d v="2026-03-22T00:00:00"/>
    <s v="CUST-1114"/>
    <s v="Titan Mart"/>
    <x v="4"/>
    <x v="4"/>
    <s v="SP-07"/>
    <s v="Carlos Mendez"/>
    <s v="PROD-302"/>
    <x v="7"/>
    <s v="Food &amp; Beverage"/>
    <n v="3.8"/>
    <n v="2.6"/>
    <n v="92"/>
    <n v="349.6"/>
    <n v="9.8100000000000007E-2"/>
    <n v="34.299999999999997"/>
    <n v="315.3"/>
    <n v="239.2"/>
    <n v="76.099999999999994"/>
    <n v="0"/>
    <n v="0"/>
    <n v="0"/>
    <x v="5868"/>
  </r>
  <r>
    <s v="ORD-20246395"/>
    <d v="2024-02-08T00:00:00"/>
    <s v="CUST-1115"/>
    <s v="Titan Distributors"/>
    <x v="2"/>
    <x v="1"/>
    <s v="SP-06"/>
    <s v="Priya Sharma"/>
    <s v="PROD-404"/>
    <x v="16"/>
    <s v="Household Essentials"/>
    <n v="4.9000000000000004"/>
    <n v="3.1"/>
    <n v="20"/>
    <n v="98"/>
    <n v="6.4000000000000003E-3"/>
    <n v="0.63"/>
    <n v="97.37"/>
    <n v="62"/>
    <n v="35.369999999999997"/>
    <n v="0"/>
    <n v="0"/>
    <n v="0"/>
    <x v="5869"/>
  </r>
  <r>
    <s v="ORD-20246396"/>
    <d v="2025-01-19T00:00:00"/>
    <s v="CUST-1026"/>
    <s v="Summit Mart"/>
    <x v="1"/>
    <x v="2"/>
    <s v="SP-08"/>
    <s v="Tariq Al-Mansoor"/>
    <s v="PROD-404"/>
    <x v="16"/>
    <s v="Household Essentials"/>
    <n v="4.9000000000000004"/>
    <n v="3.1"/>
    <n v="29"/>
    <n v="142.1"/>
    <n v="8.6099999999999996E-2"/>
    <n v="12.23"/>
    <n v="129.87"/>
    <n v="89.9"/>
    <n v="39.97"/>
    <n v="0"/>
    <n v="0"/>
    <n v="0"/>
    <x v="4047"/>
  </r>
  <r>
    <s v="ORD-20246397"/>
    <d v="2026-06-16T00:00:00"/>
    <s v="CUST-1067"/>
    <s v="Sterling Distributors"/>
    <x v="1"/>
    <x v="1"/>
    <s v="SP-08"/>
    <s v="Tariq Al-Mansoor"/>
    <s v="PROD-401"/>
    <x v="3"/>
    <s v="Household Essentials"/>
    <n v="10.5"/>
    <n v="7.5"/>
    <n v="2"/>
    <n v="21"/>
    <n v="1.18E-2"/>
    <n v="0.25"/>
    <n v="20.75"/>
    <n v="15"/>
    <n v="5.75"/>
    <n v="0"/>
    <n v="0"/>
    <n v="0"/>
    <x v="3339"/>
  </r>
  <r>
    <s v="ORD-20246398"/>
    <d v="2025-10-17T00:00:00"/>
    <s v="CUST-1028"/>
    <s v="Summit Wholesale"/>
    <x v="0"/>
    <x v="3"/>
    <s v="SP-02"/>
    <s v="Michael Chang"/>
    <s v="PROD-304"/>
    <x v="8"/>
    <s v="Food &amp; Beverage"/>
    <n v="4.2"/>
    <n v="2.8"/>
    <n v="20"/>
    <n v="84"/>
    <n v="7.0099999999999996E-2"/>
    <n v="5.89"/>
    <n v="78.11"/>
    <n v="56"/>
    <n v="22.11"/>
    <n v="0"/>
    <n v="0"/>
    <n v="0"/>
    <x v="5870"/>
  </r>
  <r>
    <s v="ORD-20246399"/>
    <d v="2024-09-18T00:00:00"/>
    <s v="CUST-1032"/>
    <s v="Prime Retail"/>
    <x v="0"/>
    <x v="1"/>
    <s v="SP-01"/>
    <s v="Sarah Jenkins"/>
    <s v="PROD-105"/>
    <x v="1"/>
    <s v="Personal Care"/>
    <n v="14.5"/>
    <n v="4.2"/>
    <n v="10"/>
    <n v="145"/>
    <n v="5.3199999999999997E-2"/>
    <n v="7.71"/>
    <n v="137.29"/>
    <n v="42"/>
    <n v="95.29"/>
    <n v="0"/>
    <n v="0"/>
    <n v="0"/>
    <x v="5871"/>
  </r>
  <r>
    <s v="ORD-20246400"/>
    <d v="2026-02-28T00:00:00"/>
    <s v="CUST-1073"/>
    <s v="Beacon Supermarkets"/>
    <x v="2"/>
    <x v="1"/>
    <s v="SP-06"/>
    <s v="Priya Sharma"/>
    <s v="PROD-102"/>
    <x v="15"/>
    <s v="Personal Care"/>
    <n v="6.2"/>
    <n v="1.9"/>
    <n v="12"/>
    <n v="74.400000000000006"/>
    <n v="2E-3"/>
    <n v="0.15"/>
    <n v="74.25"/>
    <n v="22.8"/>
    <n v="51.45"/>
    <n v="0"/>
    <n v="0"/>
    <n v="0"/>
    <x v="5872"/>
  </r>
  <r>
    <s v="ORD-20246401"/>
    <d v="2025-07-01T00:00:00"/>
    <s v="CUST-1001"/>
    <s v="Metro Supermarkets"/>
    <x v="2"/>
    <x v="4"/>
    <s v="SP-05"/>
    <s v="Kenji Sato"/>
    <s v="PROD-203"/>
    <x v="0"/>
    <s v="Home Care"/>
    <n v="5.8"/>
    <n v="2.7"/>
    <n v="206"/>
    <n v="1194.8"/>
    <n v="8.8000000000000005E-3"/>
    <n v="10.51"/>
    <n v="1184.29"/>
    <n v="556.20000000000005"/>
    <n v="628.09"/>
    <n v="0"/>
    <n v="0"/>
    <n v="0"/>
    <x v="5873"/>
  </r>
  <r>
    <s v="ORD-20246402"/>
    <d v="2025-09-30T00:00:00"/>
    <s v="CUST-1075"/>
    <s v="Beacon Distributors"/>
    <x v="4"/>
    <x v="3"/>
    <s v="SP-07"/>
    <s v="Carlos Mendez"/>
    <s v="PROD-404"/>
    <x v="16"/>
    <s v="Household Essentials"/>
    <n v="4.9000000000000004"/>
    <n v="3.1"/>
    <n v="83"/>
    <n v="406.7"/>
    <n v="8.8999999999999999E-3"/>
    <n v="3.62"/>
    <n v="403.08"/>
    <n v="257.3"/>
    <n v="145.78"/>
    <n v="0"/>
    <n v="0"/>
    <n v="0"/>
    <x v="5874"/>
  </r>
  <r>
    <s v="ORD-20246403"/>
    <d v="2024-02-19T00:00:00"/>
    <s v="CUST-1029"/>
    <s v="Summit Stores"/>
    <x v="0"/>
    <x v="1"/>
    <s v="SP-01"/>
    <s v="Sarah Jenkins"/>
    <s v="PROD-301"/>
    <x v="2"/>
    <s v="Food &amp; Beverage"/>
    <n v="5"/>
    <n v="3.2"/>
    <n v="58"/>
    <n v="290"/>
    <n v="1E-3"/>
    <n v="0.28999999999999998"/>
    <n v="289.70999999999998"/>
    <n v="185.6"/>
    <n v="104.11"/>
    <n v="0"/>
    <n v="0"/>
    <n v="0"/>
    <x v="5875"/>
  </r>
  <r>
    <s v="ORD-20246404"/>
    <d v="2025-08-31T00:00:00"/>
    <s v="CUST-1100"/>
    <s v="Atlas Wholesale"/>
    <x v="2"/>
    <x v="3"/>
    <s v="SP-06"/>
    <s v="Priya Sharma"/>
    <s v="PROD-102"/>
    <x v="15"/>
    <s v="Personal Care"/>
    <n v="6.2"/>
    <n v="1.9"/>
    <n v="76"/>
    <n v="471.2"/>
    <n v="4.3E-3"/>
    <n v="2.0299999999999998"/>
    <n v="469.17"/>
    <n v="144.4"/>
    <n v="324.77"/>
    <n v="55"/>
    <n v="339.53"/>
    <n v="132"/>
    <x v="5876"/>
  </r>
  <r>
    <s v="ORD-20246405"/>
    <d v="2024-02-19T00:00:00"/>
    <s v="CUST-1040"/>
    <s v="Vanguard Retail"/>
    <x v="4"/>
    <x v="4"/>
    <s v="SP-07"/>
    <s v="Carlos Mendez"/>
    <s v="PROD-204"/>
    <x v="12"/>
    <s v="Home Care"/>
    <n v="7.2"/>
    <n v="3.6"/>
    <n v="65"/>
    <n v="468"/>
    <n v="0.11070000000000001"/>
    <n v="51.81"/>
    <n v="416.19"/>
    <n v="234"/>
    <n v="182.19"/>
    <n v="0"/>
    <n v="0"/>
    <n v="0"/>
    <x v="4411"/>
  </r>
  <r>
    <s v="ORD-20246406"/>
    <d v="2025-11-08T00:00:00"/>
    <s v="CUST-1006"/>
    <s v="Metro Express"/>
    <x v="4"/>
    <x v="3"/>
    <s v="SP-07"/>
    <s v="Carlos Mendez"/>
    <s v="PROD-304"/>
    <x v="8"/>
    <s v="Food &amp; Beverage"/>
    <n v="4.2"/>
    <n v="2.8"/>
    <n v="319"/>
    <n v="1339.8"/>
    <n v="5.5500000000000001E-2"/>
    <n v="74.36"/>
    <n v="1265.44"/>
    <n v="893.2"/>
    <n v="372.24"/>
    <n v="0"/>
    <n v="0"/>
    <n v="0"/>
    <x v="5877"/>
  </r>
  <r>
    <s v="ORD-20246407"/>
    <d v="2024-04-20T00:00:00"/>
    <s v="CUST-1090"/>
    <s v="Crown Mart"/>
    <x v="0"/>
    <x v="3"/>
    <s v="SP-01"/>
    <s v="Sarah Jenkins"/>
    <s v="PROD-404"/>
    <x v="16"/>
    <s v="Household Essentials"/>
    <n v="4.9000000000000004"/>
    <n v="3.1"/>
    <n v="41"/>
    <n v="200.9"/>
    <n v="6.3E-3"/>
    <n v="1.27"/>
    <n v="199.63"/>
    <n v="127.1"/>
    <n v="72.53"/>
    <n v="0"/>
    <n v="0"/>
    <n v="0"/>
    <x v="5511"/>
  </r>
  <r>
    <s v="ORD-20246408"/>
    <d v="2025-10-31T00:00:00"/>
    <s v="CUST-1044"/>
    <s v="Vanguard Wholesale"/>
    <x v="4"/>
    <x v="1"/>
    <s v="SP-07"/>
    <s v="Carlos Mendez"/>
    <s v="PROD-203"/>
    <x v="0"/>
    <s v="Home Care"/>
    <n v="5.8"/>
    <n v="2.7"/>
    <n v="1"/>
    <n v="5.8"/>
    <n v="2.3599999999999999E-2"/>
    <n v="0.14000000000000001"/>
    <n v="5.66"/>
    <n v="2.7"/>
    <n v="2.96"/>
    <n v="0"/>
    <n v="0"/>
    <n v="0"/>
    <x v="5878"/>
  </r>
  <r>
    <s v="ORD-20246409"/>
    <d v="2026-05-06T00:00:00"/>
    <s v="CUST-1106"/>
    <s v="Omega Mart"/>
    <x v="2"/>
    <x v="3"/>
    <s v="SP-06"/>
    <s v="Priya Sharma"/>
    <s v="PROD-404"/>
    <x v="16"/>
    <s v="Household Essentials"/>
    <n v="4.9000000000000004"/>
    <n v="3.1"/>
    <n v="123"/>
    <n v="602.70000000000005"/>
    <n v="2.3E-3"/>
    <n v="1.39"/>
    <n v="601.30999999999995"/>
    <n v="381.3"/>
    <n v="220.01"/>
    <n v="0"/>
    <n v="0"/>
    <n v="0"/>
    <x v="5879"/>
  </r>
  <r>
    <s v="ORD-20246410"/>
    <d v="2024-01-21T00:00:00"/>
    <s v="CUST-1114"/>
    <s v="Titan Mart"/>
    <x v="4"/>
    <x v="4"/>
    <s v="SP-07"/>
    <s v="Carlos Mendez"/>
    <s v="PROD-303"/>
    <x v="5"/>
    <s v="Food &amp; Beverage"/>
    <n v="11"/>
    <n v="6.8"/>
    <n v="129"/>
    <n v="1419"/>
    <n v="9.01E-2"/>
    <n v="127.85"/>
    <n v="1291.1500000000001"/>
    <n v="877.2"/>
    <n v="413.95"/>
    <n v="0"/>
    <n v="0"/>
    <n v="0"/>
    <x v="5880"/>
  </r>
  <r>
    <s v="ORD-20246411"/>
    <d v="2024-02-19T00:00:00"/>
    <s v="CUST-1049"/>
    <s v="Horizon Supermarkets"/>
    <x v="0"/>
    <x v="3"/>
    <s v="SP-01"/>
    <s v="Sarah Jenkins"/>
    <s v="PROD-204"/>
    <x v="12"/>
    <s v="Home Care"/>
    <n v="7.2"/>
    <n v="3.6"/>
    <n v="63"/>
    <n v="453.6"/>
    <n v="1.1000000000000001E-3"/>
    <n v="0.5"/>
    <n v="453.1"/>
    <n v="226.8"/>
    <n v="226.3"/>
    <n v="0"/>
    <n v="0"/>
    <n v="0"/>
    <x v="5881"/>
  </r>
  <r>
    <s v="ORD-20246412"/>
    <d v="2025-12-07T00:00:00"/>
    <s v="CUST-1024"/>
    <s v="Summit Retail"/>
    <x v="3"/>
    <x v="3"/>
    <s v="SP-03"/>
    <s v="Elena Rostova"/>
    <s v="PROD-103"/>
    <x v="13"/>
    <s v="Personal Care"/>
    <n v="4.8"/>
    <n v="1.4"/>
    <n v="92"/>
    <n v="441.6"/>
    <n v="1.0999999999999999E-2"/>
    <n v="4.8600000000000003"/>
    <n v="436.74"/>
    <n v="128.80000000000001"/>
    <n v="307.94"/>
    <n v="0"/>
    <n v="0"/>
    <n v="0"/>
    <x v="5882"/>
  </r>
  <r>
    <s v="ORD-20246413"/>
    <d v="2024-04-28T00:00:00"/>
    <s v="CUST-1048"/>
    <s v="Horizon Retail"/>
    <x v="3"/>
    <x v="1"/>
    <s v="SP-04"/>
    <s v="David Mueller"/>
    <s v="PROD-102"/>
    <x v="15"/>
    <s v="Personal Care"/>
    <n v="6.2"/>
    <n v="1.9"/>
    <n v="10"/>
    <n v="62"/>
    <n v="1.5E-3"/>
    <n v="0.09"/>
    <n v="61.91"/>
    <n v="19"/>
    <n v="42.91"/>
    <n v="0"/>
    <n v="0"/>
    <n v="0"/>
    <x v="4455"/>
  </r>
  <r>
    <s v="ORD-20246414"/>
    <d v="2025-03-02T00:00:00"/>
    <s v="CUST-1015"/>
    <s v="Apex Direct"/>
    <x v="2"/>
    <x v="3"/>
    <s v="SP-05"/>
    <s v="Kenji Sato"/>
    <s v="PROD-404"/>
    <x v="16"/>
    <s v="Household Essentials"/>
    <n v="4.9000000000000004"/>
    <n v="3.1"/>
    <n v="57"/>
    <n v="279.3"/>
    <n v="4.4000000000000003E-3"/>
    <n v="1.23"/>
    <n v="278.07"/>
    <n v="176.7"/>
    <n v="101.37"/>
    <n v="23"/>
    <n v="112.2"/>
    <n v="82.8"/>
    <x v="981"/>
  </r>
  <r>
    <s v="ORD-20246415"/>
    <d v="2025-03-30T00:00:00"/>
    <s v="CUST-1018"/>
    <s v="Global Mart"/>
    <x v="0"/>
    <x v="3"/>
    <s v="SP-02"/>
    <s v="Michael Chang"/>
    <s v="PROD-201"/>
    <x v="14"/>
    <s v="Home Care"/>
    <n v="12"/>
    <n v="6.5"/>
    <n v="146"/>
    <n v="1752"/>
    <n v="4.5499999999999999E-2"/>
    <n v="79.72"/>
    <n v="1672.28"/>
    <n v="949"/>
    <n v="723.28"/>
    <n v="0"/>
    <n v="0"/>
    <n v="0"/>
    <x v="5883"/>
  </r>
  <r>
    <s v="ORD-20246416"/>
    <d v="2025-01-24T00:00:00"/>
    <s v="CUST-1089"/>
    <s v="Crown Supermarkets"/>
    <x v="1"/>
    <x v="3"/>
    <s v="SP-08"/>
    <s v="Tariq Al-Mansoor"/>
    <s v="PROD-101"/>
    <x v="9"/>
    <s v="Personal Care"/>
    <n v="8.5"/>
    <n v="2.8"/>
    <n v="168"/>
    <n v="1428"/>
    <n v="1.26E-2"/>
    <n v="17.989999999999998"/>
    <n v="1410.01"/>
    <n v="470.4"/>
    <n v="939.61"/>
    <n v="0"/>
    <n v="0"/>
    <n v="0"/>
    <x v="5884"/>
  </r>
  <r>
    <s v="ORD-20246417"/>
    <d v="2024-05-06T00:00:00"/>
    <s v="CUST-1018"/>
    <s v="Global Mart"/>
    <x v="0"/>
    <x v="3"/>
    <s v="SP-02"/>
    <s v="Michael Chang"/>
    <s v="PROD-301"/>
    <x v="2"/>
    <s v="Food &amp; Beverage"/>
    <n v="5"/>
    <n v="3.2"/>
    <n v="294"/>
    <n v="1470"/>
    <n v="1.4E-3"/>
    <n v="2.06"/>
    <n v="1467.94"/>
    <n v="940.8"/>
    <n v="527.14"/>
    <n v="0"/>
    <n v="0"/>
    <n v="0"/>
    <x v="5885"/>
  </r>
  <r>
    <s v="ORD-20246418"/>
    <d v="2025-07-14T00:00:00"/>
    <s v="CUST-1099"/>
    <s v="Atlas Distributors"/>
    <x v="4"/>
    <x v="2"/>
    <s v="SP-07"/>
    <s v="Carlos Mendez"/>
    <s v="PROD-105"/>
    <x v="1"/>
    <s v="Personal Care"/>
    <n v="14.5"/>
    <n v="4.2"/>
    <n v="31"/>
    <n v="449.5"/>
    <n v="0.19919999999999999"/>
    <n v="89.54"/>
    <n v="359.96"/>
    <n v="130.19999999999999"/>
    <n v="229.76"/>
    <n v="0"/>
    <n v="0"/>
    <n v="0"/>
    <x v="5613"/>
  </r>
  <r>
    <s v="ORD-20246419"/>
    <d v="2024-09-15T00:00:00"/>
    <s v="CUST-1031"/>
    <s v="Summit Direct"/>
    <x v="4"/>
    <x v="1"/>
    <s v="SP-07"/>
    <s v="Carlos Mendez"/>
    <s v="PROD-404"/>
    <x v="16"/>
    <s v="Household Essentials"/>
    <n v="4.9000000000000004"/>
    <n v="3.1"/>
    <n v="2"/>
    <n v="9.8000000000000007"/>
    <n v="4.7100000000000003E-2"/>
    <n v="0.46"/>
    <n v="9.34"/>
    <n v="6.2"/>
    <n v="3.14"/>
    <n v="0"/>
    <n v="0"/>
    <n v="0"/>
    <x v="5886"/>
  </r>
  <r>
    <s v="ORD-20246420"/>
    <d v="2025-04-30T00:00:00"/>
    <s v="CUST-1064"/>
    <s v="Sterling Retail"/>
    <x v="0"/>
    <x v="1"/>
    <s v="SP-02"/>
    <s v="Michael Chang"/>
    <s v="PROD-301"/>
    <x v="2"/>
    <s v="Food &amp; Beverage"/>
    <n v="5"/>
    <n v="3.2"/>
    <n v="33"/>
    <n v="165"/>
    <n v="1.12E-2"/>
    <n v="1.85"/>
    <n v="163.15"/>
    <n v="105.6"/>
    <n v="57.55"/>
    <n v="0"/>
    <n v="0"/>
    <n v="0"/>
    <x v="1293"/>
  </r>
  <r>
    <s v="ORD-20246421"/>
    <d v="2025-12-19T00:00:00"/>
    <s v="CUST-1040"/>
    <s v="Vanguard Retail"/>
    <x v="4"/>
    <x v="4"/>
    <s v="SP-07"/>
    <s v="Carlos Mendez"/>
    <s v="PROD-203"/>
    <x v="0"/>
    <s v="Home Care"/>
    <n v="5.8"/>
    <n v="2.7"/>
    <n v="370"/>
    <n v="2146"/>
    <n v="3.2599999999999997E-2"/>
    <n v="69.959999999999994"/>
    <n v="2076.04"/>
    <n v="999"/>
    <n v="1077.04"/>
    <n v="0"/>
    <n v="0"/>
    <n v="0"/>
    <x v="5887"/>
  </r>
  <r>
    <s v="ORD-20246422"/>
    <d v="2024-06-05T00:00:00"/>
    <s v="CUST-1094"/>
    <s v="Crown Express"/>
    <x v="3"/>
    <x v="3"/>
    <s v="SP-03"/>
    <s v="Elena Rostova"/>
    <s v="PROD-104"/>
    <x v="6"/>
    <s v="Personal Care"/>
    <n v="9.9"/>
    <n v="3.1"/>
    <n v="203"/>
    <n v="2009.7"/>
    <n v="9.1999999999999998E-3"/>
    <n v="18.489999999999998"/>
    <n v="1991.21"/>
    <n v="629.29999999999995"/>
    <n v="1361.91"/>
    <n v="0"/>
    <n v="0"/>
    <n v="0"/>
    <x v="5888"/>
  </r>
  <r>
    <s v="ORD-20246423"/>
    <d v="2024-07-29T00:00:00"/>
    <s v="CUST-1018"/>
    <s v="Global Mart"/>
    <x v="0"/>
    <x v="3"/>
    <s v="SP-02"/>
    <s v="Michael Chang"/>
    <s v="PROD-401"/>
    <x v="3"/>
    <s v="Household Essentials"/>
    <n v="10.5"/>
    <n v="7.5"/>
    <n v="22"/>
    <n v="231"/>
    <n v="2.0799999999999999E-2"/>
    <n v="4.8"/>
    <n v="226.2"/>
    <n v="165"/>
    <n v="61.2"/>
    <n v="0"/>
    <n v="0"/>
    <n v="0"/>
    <x v="5889"/>
  </r>
  <r>
    <s v="ORD-20246424"/>
    <d v="2025-12-12T00:00:00"/>
    <s v="CUST-1073"/>
    <s v="Beacon Supermarkets"/>
    <x v="2"/>
    <x v="1"/>
    <s v="SP-05"/>
    <s v="Kenji Sato"/>
    <s v="PROD-404"/>
    <x v="16"/>
    <s v="Household Essentials"/>
    <n v="4.9000000000000004"/>
    <n v="3.1"/>
    <n v="12"/>
    <n v="58.8"/>
    <n v="2.24E-2"/>
    <n v="1.32"/>
    <n v="57.48"/>
    <n v="37.200000000000003"/>
    <n v="20.28"/>
    <n v="0"/>
    <n v="0"/>
    <n v="0"/>
    <x v="1928"/>
  </r>
  <r>
    <s v="ORD-20246425"/>
    <d v="2025-12-03T00:00:00"/>
    <s v="CUST-1117"/>
    <s v="Titan Stores"/>
    <x v="0"/>
    <x v="4"/>
    <s v="SP-02"/>
    <s v="Michael Chang"/>
    <s v="PROD-101"/>
    <x v="9"/>
    <s v="Personal Care"/>
    <n v="8.5"/>
    <n v="2.8"/>
    <n v="24"/>
    <n v="204"/>
    <n v="0.2329"/>
    <n v="47.51"/>
    <n v="156.49"/>
    <n v="67.2"/>
    <n v="89.29"/>
    <n v="0"/>
    <n v="0"/>
    <n v="0"/>
    <x v="5890"/>
  </r>
  <r>
    <s v="ORD-20246426"/>
    <d v="2025-10-07T00:00:00"/>
    <s v="CUST-1080"/>
    <s v="Crest Retail"/>
    <x v="3"/>
    <x v="4"/>
    <s v="SP-04"/>
    <s v="David Mueller"/>
    <s v="PROD-203"/>
    <x v="0"/>
    <s v="Home Care"/>
    <n v="5.8"/>
    <n v="2.7"/>
    <n v="125"/>
    <n v="725"/>
    <n v="0.1484"/>
    <n v="107.59"/>
    <n v="617.41"/>
    <n v="337.5"/>
    <n v="279.91000000000003"/>
    <n v="0"/>
    <n v="0"/>
    <n v="0"/>
    <x v="5891"/>
  </r>
  <r>
    <s v="ORD-20246427"/>
    <d v="2024-01-10T00:00:00"/>
    <s v="CUST-1113"/>
    <s v="Titan Supermarkets"/>
    <x v="1"/>
    <x v="1"/>
    <s v="SP-08"/>
    <s v="Tariq Al-Mansoor"/>
    <s v="PROD-103"/>
    <x v="13"/>
    <s v="Personal Care"/>
    <n v="4.8"/>
    <n v="1.4"/>
    <n v="13"/>
    <n v="62.4"/>
    <n v="2.6599999999999999E-2"/>
    <n v="1.66"/>
    <n v="60.74"/>
    <n v="18.2"/>
    <n v="42.54"/>
    <n v="0"/>
    <n v="0"/>
    <n v="0"/>
    <x v="2804"/>
  </r>
  <r>
    <s v="ORD-20246428"/>
    <d v="2024-11-04T00:00:00"/>
    <s v="CUST-1110"/>
    <s v="Omega Express"/>
    <x v="2"/>
    <x v="4"/>
    <s v="SP-05"/>
    <s v="Kenji Sato"/>
    <s v="PROD-404"/>
    <x v="16"/>
    <s v="Household Essentials"/>
    <n v="4.9000000000000004"/>
    <n v="3.1"/>
    <n v="36"/>
    <n v="176.4"/>
    <n v="0.1042"/>
    <n v="18.38"/>
    <n v="158.02000000000001"/>
    <n v="111.6"/>
    <n v="46.42"/>
    <n v="0"/>
    <n v="0"/>
    <n v="0"/>
    <x v="3429"/>
  </r>
  <r>
    <s v="ORD-20246429"/>
    <d v="2025-03-06T00:00:00"/>
    <s v="CUST-1060"/>
    <s v="Pioneer Wholesale"/>
    <x v="4"/>
    <x v="2"/>
    <s v="SP-07"/>
    <s v="Carlos Mendez"/>
    <s v="PROD-304"/>
    <x v="8"/>
    <s v="Food &amp; Beverage"/>
    <n v="4.2"/>
    <n v="2.8"/>
    <n v="22"/>
    <n v="92.4"/>
    <n v="2.86E-2"/>
    <n v="2.64"/>
    <n v="89.76"/>
    <n v="61.6"/>
    <n v="28.16"/>
    <n v="0"/>
    <n v="0"/>
    <n v="0"/>
    <x v="5892"/>
  </r>
  <r>
    <s v="ORD-20246430"/>
    <d v="2025-11-08T00:00:00"/>
    <s v="CUST-1030"/>
    <s v="Summit Express"/>
    <x v="3"/>
    <x v="3"/>
    <s v="SP-04"/>
    <s v="David Mueller"/>
    <s v="PROD-103"/>
    <x v="13"/>
    <s v="Personal Care"/>
    <n v="4.8"/>
    <n v="1.4"/>
    <n v="13"/>
    <n v="62.4"/>
    <n v="1.34E-2"/>
    <n v="0.84"/>
    <n v="61.56"/>
    <n v="18.2"/>
    <n v="43.36"/>
    <n v="0"/>
    <n v="0"/>
    <n v="0"/>
    <x v="5893"/>
  </r>
  <r>
    <s v="ORD-20246431"/>
    <d v="2024-04-13T00:00:00"/>
    <s v="CUST-1052"/>
    <s v="Horizon Wholesale"/>
    <x v="4"/>
    <x v="3"/>
    <s v="SP-07"/>
    <s v="Carlos Mendez"/>
    <s v="PROD-204"/>
    <x v="12"/>
    <s v="Home Care"/>
    <n v="7.2"/>
    <n v="3.6"/>
    <n v="11"/>
    <n v="79.2"/>
    <n v="4.8999999999999998E-3"/>
    <n v="0.39"/>
    <n v="78.81"/>
    <n v="39.6"/>
    <n v="39.21"/>
    <n v="0"/>
    <n v="0"/>
    <n v="0"/>
    <x v="5894"/>
  </r>
  <r>
    <s v="ORD-20246432"/>
    <d v="2025-11-09T00:00:00"/>
    <s v="CUST-1054"/>
    <s v="Horizon Express"/>
    <x v="0"/>
    <x v="3"/>
    <s v="SP-01"/>
    <s v="Sarah Jenkins"/>
    <s v="PROD-102"/>
    <x v="15"/>
    <s v="Personal Care"/>
    <n v="6.2"/>
    <n v="1.9"/>
    <n v="95"/>
    <n v="589"/>
    <n v="1.77E-2"/>
    <n v="10.43"/>
    <n v="578.57000000000005"/>
    <n v="180.5"/>
    <n v="398.07"/>
    <n v="0"/>
    <n v="0"/>
    <n v="0"/>
    <x v="5895"/>
  </r>
  <r>
    <s v="ORD-20246433"/>
    <d v="2025-06-16T00:00:00"/>
    <s v="CUST-1104"/>
    <s v="Omega Retail"/>
    <x v="0"/>
    <x v="3"/>
    <s v="SP-01"/>
    <s v="Sarah Jenkins"/>
    <s v="PROD-103"/>
    <x v="13"/>
    <s v="Personal Care"/>
    <n v="4.8"/>
    <n v="1.4"/>
    <n v="186"/>
    <n v="892.8"/>
    <n v="8.0000000000000002E-3"/>
    <n v="7.14"/>
    <n v="885.66"/>
    <n v="260.39999999999998"/>
    <n v="625.26"/>
    <n v="0"/>
    <n v="0"/>
    <n v="0"/>
    <x v="5896"/>
  </r>
  <r>
    <s v="ORD-20246434"/>
    <d v="2024-10-03T00:00:00"/>
    <s v="CUST-1017"/>
    <s v="Global Supermarkets"/>
    <x v="1"/>
    <x v="2"/>
    <s v="SP-08"/>
    <s v="Tariq Al-Mansoor"/>
    <s v="PROD-302"/>
    <x v="7"/>
    <s v="Food &amp; Beverage"/>
    <n v="3.8"/>
    <n v="2.6"/>
    <n v="41"/>
    <n v="155.80000000000001"/>
    <n v="0.21640000000000001"/>
    <n v="33.72"/>
    <n v="122.08"/>
    <n v="106.6"/>
    <n v="15.48"/>
    <n v="0"/>
    <n v="0"/>
    <n v="0"/>
    <x v="5897"/>
  </r>
  <r>
    <s v="ORD-20246435"/>
    <d v="2025-09-29T00:00:00"/>
    <s v="CUST-1070"/>
    <s v="Sterling Express"/>
    <x v="1"/>
    <x v="3"/>
    <s v="SP-08"/>
    <s v="Tariq Al-Mansoor"/>
    <s v="PROD-201"/>
    <x v="14"/>
    <s v="Home Care"/>
    <n v="12"/>
    <n v="6.5"/>
    <n v="186"/>
    <n v="2232"/>
    <n v="2.5399999999999999E-2"/>
    <n v="56.69"/>
    <n v="2175.31"/>
    <n v="1209"/>
    <n v="966.31"/>
    <n v="0"/>
    <n v="0"/>
    <n v="0"/>
    <x v="5898"/>
  </r>
  <r>
    <s v="ORD-20246436"/>
    <d v="2025-09-12T00:00:00"/>
    <s v="CUST-1098"/>
    <s v="Atlas Mart"/>
    <x v="2"/>
    <x v="2"/>
    <s v="SP-05"/>
    <s v="Kenji Sato"/>
    <s v="PROD-104"/>
    <x v="6"/>
    <s v="Personal Care"/>
    <n v="9.9"/>
    <n v="3.1"/>
    <n v="2"/>
    <n v="19.8"/>
    <n v="0.23300000000000001"/>
    <n v="4.6100000000000003"/>
    <n v="15.19"/>
    <n v="6.2"/>
    <n v="8.99"/>
    <n v="0"/>
    <n v="0"/>
    <n v="0"/>
    <x v="744"/>
  </r>
  <r>
    <s v="ORD-20246437"/>
    <d v="2025-12-18T00:00:00"/>
    <s v="CUST-1093"/>
    <s v="Crown Stores"/>
    <x v="4"/>
    <x v="4"/>
    <s v="SP-07"/>
    <s v="Carlos Mendez"/>
    <s v="PROD-102"/>
    <x v="15"/>
    <s v="Personal Care"/>
    <n v="6.2"/>
    <n v="1.9"/>
    <n v="37"/>
    <n v="229.4"/>
    <n v="0.186"/>
    <n v="42.67"/>
    <n v="186.73"/>
    <n v="70.3"/>
    <n v="116.43"/>
    <n v="0"/>
    <n v="0"/>
    <n v="0"/>
    <x v="5899"/>
  </r>
  <r>
    <s v="ORD-20246438"/>
    <d v="2024-05-20T00:00:00"/>
    <s v="CUST-1007"/>
    <s v="Metro Direct"/>
    <x v="0"/>
    <x v="3"/>
    <s v="SP-02"/>
    <s v="Michael Chang"/>
    <s v="PROD-103"/>
    <x v="13"/>
    <s v="Personal Care"/>
    <n v="4.8"/>
    <n v="1.4"/>
    <n v="66"/>
    <n v="316.8"/>
    <n v="6.9900000000000004E-2"/>
    <n v="22.14"/>
    <n v="294.66000000000003"/>
    <n v="92.4"/>
    <n v="202.26"/>
    <n v="0"/>
    <n v="0"/>
    <n v="0"/>
    <x v="5900"/>
  </r>
  <r>
    <s v="ORD-20246439"/>
    <d v="2025-03-04T00:00:00"/>
    <s v="CUST-1020"/>
    <s v="Global Wholesale"/>
    <x v="0"/>
    <x v="1"/>
    <s v="SP-02"/>
    <s v="Michael Chang"/>
    <s v="PROD-304"/>
    <x v="8"/>
    <s v="Food &amp; Beverage"/>
    <n v="4.2"/>
    <n v="2.8"/>
    <n v="29"/>
    <n v="121.8"/>
    <n v="8.0000000000000004E-4"/>
    <n v="0.1"/>
    <n v="121.7"/>
    <n v="81.2"/>
    <n v="40.5"/>
    <n v="0"/>
    <n v="0"/>
    <n v="0"/>
    <x v="5901"/>
  </r>
  <r>
    <s v="ORD-20246440"/>
    <d v="2026-04-30T00:00:00"/>
    <s v="CUST-1032"/>
    <s v="Prime Retail"/>
    <x v="0"/>
    <x v="1"/>
    <s v="SP-02"/>
    <s v="Michael Chang"/>
    <s v="PROD-203"/>
    <x v="0"/>
    <s v="Home Care"/>
    <n v="5.8"/>
    <n v="2.7"/>
    <n v="20"/>
    <n v="116"/>
    <n v="2.6800000000000001E-2"/>
    <n v="3.11"/>
    <n v="112.89"/>
    <n v="54"/>
    <n v="58.89"/>
    <n v="0"/>
    <n v="0"/>
    <n v="0"/>
    <x v="5902"/>
  </r>
  <r>
    <s v="ORD-20246441"/>
    <d v="2026-07-09T00:00:00"/>
    <s v="CUST-1119"/>
    <s v="Titan Direct"/>
    <x v="2"/>
    <x v="3"/>
    <s v="SP-06"/>
    <s v="Priya Sharma"/>
    <s v="PROD-202"/>
    <x v="4"/>
    <s v="Home Care"/>
    <n v="4.5"/>
    <n v="2.1"/>
    <n v="257"/>
    <n v="1156.5"/>
    <n v="7.1000000000000004E-3"/>
    <n v="8.2100000000000009"/>
    <n v="1148.29"/>
    <n v="539.70000000000005"/>
    <n v="608.59"/>
    <n v="0"/>
    <n v="0"/>
    <n v="0"/>
    <x v="5903"/>
  </r>
  <r>
    <s v="ORD-20246442"/>
    <d v="2024-04-17T00:00:00"/>
    <s v="CUST-1054"/>
    <s v="Horizon Express"/>
    <x v="0"/>
    <x v="3"/>
    <s v="SP-01"/>
    <s v="Sarah Jenkins"/>
    <s v="PROD-103"/>
    <x v="13"/>
    <s v="Personal Care"/>
    <n v="4.8"/>
    <n v="1.4"/>
    <n v="67"/>
    <n v="321.60000000000002"/>
    <n v="5.4999999999999997E-3"/>
    <n v="1.77"/>
    <n v="319.83"/>
    <n v="93.8"/>
    <n v="226.03"/>
    <n v="0"/>
    <n v="0"/>
    <n v="0"/>
    <x v="5904"/>
  </r>
  <r>
    <s v="ORD-20246443"/>
    <d v="2025-06-07T00:00:00"/>
    <s v="CUST-1052"/>
    <s v="Horizon Wholesale"/>
    <x v="4"/>
    <x v="3"/>
    <s v="SP-07"/>
    <s v="Carlos Mendez"/>
    <s v="PROD-204"/>
    <x v="12"/>
    <s v="Home Care"/>
    <n v="7.2"/>
    <n v="3.6"/>
    <n v="22"/>
    <n v="158.4"/>
    <n v="3.15E-2"/>
    <n v="4.99"/>
    <n v="153.41"/>
    <n v="79.2"/>
    <n v="74.209999999999994"/>
    <n v="0"/>
    <n v="0"/>
    <n v="0"/>
    <x v="5905"/>
  </r>
  <r>
    <s v="ORD-20246444"/>
    <d v="2026-01-06T00:00:00"/>
    <s v="CUST-1085"/>
    <s v="Crest Stores"/>
    <x v="2"/>
    <x v="3"/>
    <s v="SP-06"/>
    <s v="Priya Sharma"/>
    <s v="PROD-301"/>
    <x v="2"/>
    <s v="Food &amp; Beverage"/>
    <n v="5"/>
    <n v="3.2"/>
    <n v="23"/>
    <n v="115"/>
    <n v="2.5999999999999999E-3"/>
    <n v="0.3"/>
    <n v="114.7"/>
    <n v="73.599999999999994"/>
    <n v="41.1"/>
    <n v="16"/>
    <n v="79.790000000000006"/>
    <n v="59.2"/>
    <x v="5906"/>
  </r>
  <r>
    <s v="ORD-20246445"/>
    <d v="2025-09-24T00:00:00"/>
    <s v="CUST-1041"/>
    <s v="Vanguard Supermarkets"/>
    <x v="0"/>
    <x v="3"/>
    <s v="SP-02"/>
    <s v="Michael Chang"/>
    <s v="PROD-301"/>
    <x v="2"/>
    <s v="Food &amp; Beverage"/>
    <n v="5"/>
    <n v="3.2"/>
    <n v="68"/>
    <n v="340"/>
    <n v="1.9800000000000002E-2"/>
    <n v="6.73"/>
    <n v="333.27"/>
    <n v="217.6"/>
    <n v="115.67"/>
    <n v="0"/>
    <n v="0"/>
    <n v="0"/>
    <x v="5907"/>
  </r>
  <r>
    <s v="ORD-20246446"/>
    <d v="2024-04-30T00:00:00"/>
    <s v="CUST-1066"/>
    <s v="Sterling Mart"/>
    <x v="0"/>
    <x v="1"/>
    <s v="SP-02"/>
    <s v="Michael Chang"/>
    <s v="PROD-403"/>
    <x v="11"/>
    <s v="Household Essentials"/>
    <n v="5.5"/>
    <n v="3.8"/>
    <n v="87"/>
    <n v="478.5"/>
    <n v="0.46329999999999999"/>
    <n v="221.69"/>
    <n v="256.81"/>
    <n v="330.6"/>
    <n v="-73.790000000000006"/>
    <n v="0"/>
    <n v="0"/>
    <n v="0"/>
    <x v="5908"/>
  </r>
  <r>
    <s v="ORD-20246447"/>
    <d v="2024-10-16T00:00:00"/>
    <s v="CUST-1034"/>
    <s v="Prime Mart"/>
    <x v="0"/>
    <x v="0"/>
    <s v="SP-01"/>
    <s v="Sarah Jenkins"/>
    <s v="PROD-303"/>
    <x v="5"/>
    <s v="Food &amp; Beverage"/>
    <n v="11"/>
    <n v="6.8"/>
    <n v="612"/>
    <n v="6732"/>
    <n v="3.8899999999999997E-2"/>
    <n v="261.87"/>
    <n v="6470.13"/>
    <n v="4161.6000000000004"/>
    <n v="2308.5300000000002"/>
    <n v="0"/>
    <n v="0"/>
    <n v="0"/>
    <x v="5909"/>
  </r>
  <r>
    <s v="ORD-20246448"/>
    <d v="2024-04-26T00:00:00"/>
    <s v="CUST-1019"/>
    <s v="Global Distributors"/>
    <x v="2"/>
    <x v="1"/>
    <s v="SP-05"/>
    <s v="Kenji Sato"/>
    <s v="PROD-304"/>
    <x v="8"/>
    <s v="Food &amp; Beverage"/>
    <n v="4.2"/>
    <n v="2.8"/>
    <n v="19"/>
    <n v="79.8"/>
    <n v="3.9800000000000002E-2"/>
    <n v="3.18"/>
    <n v="76.62"/>
    <n v="53.2"/>
    <n v="23.42"/>
    <n v="0"/>
    <n v="0"/>
    <n v="0"/>
    <x v="919"/>
  </r>
  <r>
    <s v="ORD-20246449"/>
    <d v="2026-03-14T00:00:00"/>
    <s v="CUST-1076"/>
    <s v="Beacon Wholesale"/>
    <x v="0"/>
    <x v="1"/>
    <s v="SP-02"/>
    <s v="Michael Chang"/>
    <s v="PROD-404"/>
    <x v="16"/>
    <s v="Household Essentials"/>
    <n v="4.9000000000000004"/>
    <n v="3.1"/>
    <n v="3"/>
    <n v="14.7"/>
    <n v="1.4E-3"/>
    <n v="0.02"/>
    <n v="14.68"/>
    <n v="9.3000000000000007"/>
    <n v="5.38"/>
    <n v="0"/>
    <n v="0"/>
    <n v="0"/>
    <x v="3358"/>
  </r>
  <r>
    <s v="ORD-20246450"/>
    <d v="2024-04-18T00:00:00"/>
    <s v="CUST-1055"/>
    <s v="Horizon Direct"/>
    <x v="0"/>
    <x v="3"/>
    <s v="SP-02"/>
    <s v="Michael Chang"/>
    <s v="PROD-402"/>
    <x v="10"/>
    <s v="Household Essentials"/>
    <n v="6"/>
    <n v="4.2"/>
    <n v="140"/>
    <n v="840"/>
    <n v="1.24E-2"/>
    <n v="10.42"/>
    <n v="829.58"/>
    <n v="588"/>
    <n v="241.58"/>
    <n v="0"/>
    <n v="0"/>
    <n v="0"/>
    <x v="3704"/>
  </r>
  <r>
    <s v="ORD-20246451"/>
    <d v="2025-05-24T00:00:00"/>
    <s v="CUST-1000"/>
    <s v="Metro Retail"/>
    <x v="3"/>
    <x v="0"/>
    <s v="SP-03"/>
    <s v="Elena Rostova"/>
    <s v="PROD-304"/>
    <x v="8"/>
    <s v="Food &amp; Beverage"/>
    <n v="4.2"/>
    <n v="2.8"/>
    <n v="60"/>
    <n v="252"/>
    <n v="6.54E-2"/>
    <n v="16.48"/>
    <n v="235.52"/>
    <n v="168"/>
    <n v="67.52"/>
    <n v="0"/>
    <n v="0"/>
    <n v="0"/>
    <x v="916"/>
  </r>
  <r>
    <s v="ORD-20246452"/>
    <d v="2024-07-22T00:00:00"/>
    <s v="CUST-1093"/>
    <s v="Crown Stores"/>
    <x v="4"/>
    <x v="4"/>
    <s v="SP-07"/>
    <s v="Carlos Mendez"/>
    <s v="PROD-402"/>
    <x v="10"/>
    <s v="Household Essentials"/>
    <n v="6"/>
    <n v="4.2"/>
    <n v="61"/>
    <n v="366"/>
    <n v="4.4900000000000002E-2"/>
    <n v="16.43"/>
    <n v="349.57"/>
    <n v="256.2"/>
    <n v="93.37"/>
    <n v="0"/>
    <n v="0"/>
    <n v="0"/>
    <x v="5910"/>
  </r>
  <r>
    <s v="ORD-20246453"/>
    <d v="2025-09-15T00:00:00"/>
    <s v="CUST-1058"/>
    <s v="Pioneer Mart"/>
    <x v="4"/>
    <x v="3"/>
    <s v="SP-07"/>
    <s v="Carlos Mendez"/>
    <s v="PROD-301"/>
    <x v="2"/>
    <s v="Food &amp; Beverage"/>
    <n v="5"/>
    <n v="3.2"/>
    <n v="20"/>
    <n v="100"/>
    <n v="1.0699999999999999E-2"/>
    <n v="1.07"/>
    <n v="98.93"/>
    <n v="64"/>
    <n v="34.93"/>
    <n v="0"/>
    <n v="0"/>
    <n v="0"/>
    <x v="5911"/>
  </r>
  <r>
    <s v="ORD-20246454"/>
    <d v="2024-07-23T00:00:00"/>
    <s v="CUST-1067"/>
    <s v="Sterling Distributors"/>
    <x v="1"/>
    <x v="1"/>
    <s v="SP-08"/>
    <s v="Tariq Al-Mansoor"/>
    <s v="PROD-101"/>
    <x v="9"/>
    <s v="Personal Care"/>
    <n v="8.5"/>
    <n v="2.8"/>
    <n v="3"/>
    <n v="25.5"/>
    <n v="6.9999999999999999E-4"/>
    <n v="0.02"/>
    <n v="25.48"/>
    <n v="8.4"/>
    <n v="17.079999999999998"/>
    <n v="0"/>
    <n v="0"/>
    <n v="0"/>
    <x v="5912"/>
  </r>
  <r>
    <s v="ORD-20246455"/>
    <d v="2026-03-07T00:00:00"/>
    <s v="CUST-1027"/>
    <s v="Summit Distributors"/>
    <x v="3"/>
    <x v="0"/>
    <s v="SP-04"/>
    <s v="David Mueller"/>
    <s v="PROD-202"/>
    <x v="4"/>
    <s v="Home Care"/>
    <n v="4.5"/>
    <n v="2.1"/>
    <n v="164"/>
    <n v="738"/>
    <n v="5.4699999999999999E-2"/>
    <n v="40.369999999999997"/>
    <n v="697.63"/>
    <n v="344.4"/>
    <n v="353.23"/>
    <n v="0"/>
    <n v="0"/>
    <n v="0"/>
    <x v="5913"/>
  </r>
  <r>
    <s v="ORD-20246456"/>
    <d v="2024-09-26T00:00:00"/>
    <s v="CUST-1071"/>
    <s v="Sterling Direct"/>
    <x v="3"/>
    <x v="1"/>
    <s v="SP-04"/>
    <s v="David Mueller"/>
    <s v="PROD-303"/>
    <x v="5"/>
    <s v="Food &amp; Beverage"/>
    <n v="11"/>
    <n v="6.8"/>
    <n v="22"/>
    <n v="242"/>
    <n v="1.9699999999999999E-2"/>
    <n v="4.7699999999999996"/>
    <n v="237.23"/>
    <n v="149.6"/>
    <n v="87.63"/>
    <n v="0"/>
    <n v="0"/>
    <n v="0"/>
    <x v="5914"/>
  </r>
  <r>
    <s v="ORD-20246457"/>
    <d v="2026-05-01T00:00:00"/>
    <s v="CUST-1076"/>
    <s v="Beacon Wholesale"/>
    <x v="0"/>
    <x v="1"/>
    <s v="SP-02"/>
    <s v="Michael Chang"/>
    <s v="PROD-204"/>
    <x v="12"/>
    <s v="Home Care"/>
    <n v="7.2"/>
    <n v="3.6"/>
    <n v="26"/>
    <n v="187.2"/>
    <n v="1.5800000000000002E-2"/>
    <n v="2.96"/>
    <n v="184.24"/>
    <n v="93.6"/>
    <n v="90.64"/>
    <n v="0"/>
    <n v="0"/>
    <n v="0"/>
    <x v="5915"/>
  </r>
  <r>
    <s v="ORD-20246458"/>
    <d v="2025-06-19T00:00:00"/>
    <s v="CUST-1008"/>
    <s v="Apex Retail"/>
    <x v="0"/>
    <x v="1"/>
    <s v="SP-02"/>
    <s v="Michael Chang"/>
    <s v="PROD-105"/>
    <x v="1"/>
    <s v="Personal Care"/>
    <n v="14.5"/>
    <n v="4.2"/>
    <n v="4"/>
    <n v="58"/>
    <n v="3.2000000000000002E-3"/>
    <n v="0.19"/>
    <n v="57.81"/>
    <n v="16.8"/>
    <n v="41.01"/>
    <n v="0"/>
    <n v="0"/>
    <n v="0"/>
    <x v="5916"/>
  </r>
  <r>
    <s v="ORD-20246459"/>
    <d v="2024-07-25T00:00:00"/>
    <s v="CUST-1004"/>
    <s v="Metro Wholesale"/>
    <x v="2"/>
    <x v="4"/>
    <s v="SP-05"/>
    <s v="Kenji Sato"/>
    <s v="PROD-303"/>
    <x v="5"/>
    <s v="Food &amp; Beverage"/>
    <n v="11"/>
    <n v="6.8"/>
    <n v="115"/>
    <n v="1265"/>
    <n v="0.45739999999999997"/>
    <n v="578.61"/>
    <n v="686.39"/>
    <n v="782"/>
    <n v="-95.61"/>
    <n v="0"/>
    <n v="0"/>
    <n v="0"/>
    <x v="5917"/>
  </r>
  <r>
    <s v="ORD-20246460"/>
    <d v="2025-01-01T00:00:00"/>
    <s v="CUST-1035"/>
    <s v="Prime Distributors"/>
    <x v="2"/>
    <x v="3"/>
    <s v="SP-05"/>
    <s v="Kenji Sato"/>
    <s v="PROD-103"/>
    <x v="13"/>
    <s v="Personal Care"/>
    <n v="4.8"/>
    <n v="1.4"/>
    <n v="125"/>
    <n v="600"/>
    <n v="7.9000000000000008E-3"/>
    <n v="4.74"/>
    <n v="595.26"/>
    <n v="175"/>
    <n v="420.26"/>
    <n v="0"/>
    <n v="0"/>
    <n v="0"/>
    <x v="5918"/>
  </r>
  <r>
    <s v="ORD-20246461"/>
    <d v="2025-12-21T00:00:00"/>
    <s v="CUST-1062"/>
    <s v="Pioneer Express"/>
    <x v="0"/>
    <x v="1"/>
    <s v="SP-02"/>
    <s v="Michael Chang"/>
    <s v="PROD-304"/>
    <x v="8"/>
    <s v="Food &amp; Beverage"/>
    <n v="4.2"/>
    <n v="2.8"/>
    <n v="4"/>
    <n v="16.8"/>
    <n v="1.2E-2"/>
    <n v="0.2"/>
    <n v="16.600000000000001"/>
    <n v="11.2"/>
    <n v="5.4"/>
    <n v="0"/>
    <n v="0"/>
    <n v="0"/>
    <x v="5919"/>
  </r>
  <r>
    <s v="ORD-20246462"/>
    <d v="2025-02-23T00:00:00"/>
    <s v="CUST-1056"/>
    <s v="Pioneer Retail"/>
    <x v="1"/>
    <x v="2"/>
    <s v="SP-08"/>
    <s v="Tariq Al-Mansoor"/>
    <s v="PROD-204"/>
    <x v="12"/>
    <s v="Home Care"/>
    <n v="7.2"/>
    <n v="3.6"/>
    <n v="21"/>
    <n v="151.19999999999999"/>
    <n v="3.8899999999999997E-2"/>
    <n v="5.88"/>
    <n v="145.32"/>
    <n v="75.599999999999994"/>
    <n v="69.72"/>
    <n v="0"/>
    <n v="0"/>
    <n v="0"/>
    <x v="5920"/>
  </r>
  <r>
    <s v="ORD-20246463"/>
    <d v="2024-10-29T00:00:00"/>
    <s v="CUST-1056"/>
    <s v="Pioneer Retail"/>
    <x v="1"/>
    <x v="2"/>
    <s v="SP-08"/>
    <s v="Tariq Al-Mansoor"/>
    <s v="PROD-302"/>
    <x v="7"/>
    <s v="Food &amp; Beverage"/>
    <n v="3.8"/>
    <n v="2.6"/>
    <n v="14"/>
    <n v="53.2"/>
    <n v="9.9400000000000002E-2"/>
    <n v="5.29"/>
    <n v="47.91"/>
    <n v="36.4"/>
    <n v="11.51"/>
    <n v="0"/>
    <n v="0"/>
    <n v="0"/>
    <x v="5921"/>
  </r>
  <r>
    <s v="ORD-20246464"/>
    <d v="2024-06-13T00:00:00"/>
    <s v="CUST-1085"/>
    <s v="Crest Stores"/>
    <x v="2"/>
    <x v="3"/>
    <s v="SP-06"/>
    <s v="Priya Sharma"/>
    <s v="PROD-301"/>
    <x v="2"/>
    <s v="Food &amp; Beverage"/>
    <n v="5"/>
    <n v="3.2"/>
    <n v="43"/>
    <n v="215"/>
    <n v="4.4000000000000003E-3"/>
    <n v="0.95"/>
    <n v="214.05"/>
    <n v="137.6"/>
    <n v="76.45"/>
    <n v="0"/>
    <n v="0"/>
    <n v="0"/>
    <x v="5791"/>
  </r>
  <r>
    <s v="ORD-20246465"/>
    <d v="2024-02-10T00:00:00"/>
    <s v="CUST-1079"/>
    <s v="Beacon Direct"/>
    <x v="0"/>
    <x v="4"/>
    <s v="SP-02"/>
    <s v="Michael Chang"/>
    <s v="PROD-302"/>
    <x v="7"/>
    <s v="Food &amp; Beverage"/>
    <n v="3.8"/>
    <n v="2.6"/>
    <n v="48"/>
    <n v="182.4"/>
    <n v="8.2799999999999999E-2"/>
    <n v="15.1"/>
    <n v="167.3"/>
    <n v="124.8"/>
    <n v="42.5"/>
    <n v="0"/>
    <n v="0"/>
    <n v="0"/>
    <x v="5922"/>
  </r>
  <r>
    <s v="ORD-20246466"/>
    <d v="2025-07-15T00:00:00"/>
    <s v="CUST-1032"/>
    <s v="Prime Retail"/>
    <x v="0"/>
    <x v="1"/>
    <s v="SP-01"/>
    <s v="Sarah Jenkins"/>
    <s v="PROD-204"/>
    <x v="12"/>
    <s v="Home Care"/>
    <n v="7.2"/>
    <n v="3.6"/>
    <n v="2"/>
    <n v="14.4"/>
    <n v="2.3E-2"/>
    <n v="0.33"/>
    <n v="14.07"/>
    <n v="7.2"/>
    <n v="6.87"/>
    <n v="0"/>
    <n v="0"/>
    <n v="0"/>
    <x v="5923"/>
  </r>
  <r>
    <s v="ORD-20246467"/>
    <d v="2025-05-23T00:00:00"/>
    <s v="CUST-1119"/>
    <s v="Titan Direct"/>
    <x v="2"/>
    <x v="3"/>
    <s v="SP-05"/>
    <s v="Kenji Sato"/>
    <s v="PROD-105"/>
    <x v="1"/>
    <s v="Personal Care"/>
    <n v="14.5"/>
    <n v="4.2"/>
    <n v="87"/>
    <n v="1261.5"/>
    <n v="2.58E-2"/>
    <n v="32.549999999999997"/>
    <n v="1228.95"/>
    <n v="365.4"/>
    <n v="863.55"/>
    <n v="0"/>
    <n v="0"/>
    <n v="0"/>
    <x v="5924"/>
  </r>
  <r>
    <s v="ORD-20246468"/>
    <d v="2026-07-21T00:00:00"/>
    <s v="CUST-1047"/>
    <s v="Vanguard Direct"/>
    <x v="2"/>
    <x v="1"/>
    <s v="SP-06"/>
    <s v="Priya Sharma"/>
    <s v="PROD-403"/>
    <x v="11"/>
    <s v="Household Essentials"/>
    <n v="5.5"/>
    <n v="3.8"/>
    <n v="13"/>
    <n v="71.5"/>
    <n v="1.3599999999999999E-2"/>
    <n v="0.97"/>
    <n v="70.53"/>
    <n v="49.4"/>
    <n v="21.13"/>
    <n v="0"/>
    <n v="0"/>
    <n v="0"/>
    <x v="5651"/>
  </r>
  <r>
    <s v="ORD-20246469"/>
    <d v="2024-07-31T00:00:00"/>
    <s v="CUST-1030"/>
    <s v="Summit Express"/>
    <x v="3"/>
    <x v="3"/>
    <s v="SP-04"/>
    <s v="David Mueller"/>
    <s v="PROD-304"/>
    <x v="8"/>
    <s v="Food &amp; Beverage"/>
    <n v="4.2"/>
    <n v="2.8"/>
    <n v="57"/>
    <n v="239.4"/>
    <n v="5.5999999999999999E-3"/>
    <n v="1.34"/>
    <n v="238.06"/>
    <n v="159.6"/>
    <n v="78.459999999999994"/>
    <n v="0"/>
    <n v="0"/>
    <n v="0"/>
    <x v="5925"/>
  </r>
  <r>
    <s v="ORD-20246470"/>
    <d v="2025-12-05T00:00:00"/>
    <s v="CUST-1099"/>
    <s v="Atlas Distributors"/>
    <x v="4"/>
    <x v="2"/>
    <s v="SP-07"/>
    <s v="Carlos Mendez"/>
    <s v="PROD-103"/>
    <x v="13"/>
    <s v="Personal Care"/>
    <n v="4.8"/>
    <n v="1.4"/>
    <n v="18"/>
    <n v="86.4"/>
    <n v="0.30199999999999999"/>
    <n v="26.09"/>
    <n v="60.31"/>
    <n v="25.2"/>
    <n v="35.11"/>
    <n v="0"/>
    <n v="0"/>
    <n v="0"/>
    <x v="2774"/>
  </r>
  <r>
    <s v="ORD-20246471"/>
    <d v="2026-08-13T00:00:00"/>
    <s v="CUST-1106"/>
    <s v="Omega Mart"/>
    <x v="2"/>
    <x v="3"/>
    <s v="SP-06"/>
    <s v="Priya Sharma"/>
    <s v="PROD-102"/>
    <x v="15"/>
    <s v="Personal Care"/>
    <n v="6.2"/>
    <n v="1.9"/>
    <n v="23"/>
    <n v="142.6"/>
    <n v="1.2999999999999999E-3"/>
    <n v="0.19"/>
    <n v="142.41"/>
    <n v="43.7"/>
    <n v="98.71"/>
    <n v="0"/>
    <n v="0"/>
    <n v="0"/>
    <x v="5926"/>
  </r>
  <r>
    <s v="ORD-20246472"/>
    <d v="2025-05-07T00:00:00"/>
    <s v="CUST-1109"/>
    <s v="Omega Stores"/>
    <x v="2"/>
    <x v="2"/>
    <s v="SP-05"/>
    <s v="Kenji Sato"/>
    <s v="PROD-204"/>
    <x v="12"/>
    <s v="Home Care"/>
    <n v="7.2"/>
    <n v="3.6"/>
    <n v="30"/>
    <n v="216"/>
    <n v="0.21290000000000001"/>
    <n v="45.99"/>
    <n v="170.01"/>
    <n v="108"/>
    <n v="62.01"/>
    <n v="0"/>
    <n v="0"/>
    <n v="0"/>
    <x v="5927"/>
  </r>
  <r>
    <s v="ORD-20246473"/>
    <d v="2024-12-04T00:00:00"/>
    <s v="CUST-1058"/>
    <s v="Pioneer Mart"/>
    <x v="4"/>
    <x v="3"/>
    <s v="SP-07"/>
    <s v="Carlos Mendez"/>
    <s v="PROD-302"/>
    <x v="7"/>
    <s v="Food &amp; Beverage"/>
    <n v="3.8"/>
    <n v="2.6"/>
    <n v="284"/>
    <n v="1079.2"/>
    <n v="1.5100000000000001E-2"/>
    <n v="16.3"/>
    <n v="1062.9000000000001"/>
    <n v="738.4"/>
    <n v="324.5"/>
    <n v="0"/>
    <n v="0"/>
    <n v="0"/>
    <x v="5928"/>
  </r>
  <r>
    <s v="ORD-20246474"/>
    <d v="2024-08-28T00:00:00"/>
    <s v="CUST-1075"/>
    <s v="Beacon Distributors"/>
    <x v="4"/>
    <x v="3"/>
    <s v="SP-07"/>
    <s v="Carlos Mendez"/>
    <s v="PROD-303"/>
    <x v="5"/>
    <s v="Food &amp; Beverage"/>
    <n v="11"/>
    <n v="6.8"/>
    <n v="59"/>
    <n v="649"/>
    <n v="1.2E-2"/>
    <n v="7.79"/>
    <n v="641.21"/>
    <n v="401.2"/>
    <n v="240.01"/>
    <n v="0"/>
    <n v="0"/>
    <n v="0"/>
    <x v="5929"/>
  </r>
  <r>
    <s v="ORD-20246475"/>
    <d v="2024-01-03T00:00:00"/>
    <s v="CUST-1040"/>
    <s v="Vanguard Retail"/>
    <x v="4"/>
    <x v="4"/>
    <s v="SP-07"/>
    <s v="Carlos Mendez"/>
    <s v="PROD-201"/>
    <x v="14"/>
    <s v="Home Care"/>
    <n v="12"/>
    <n v="6.5"/>
    <n v="23"/>
    <n v="276"/>
    <n v="4.9700000000000001E-2"/>
    <n v="13.72"/>
    <n v="262.27999999999997"/>
    <n v="149.5"/>
    <n v="112.78"/>
    <n v="0"/>
    <n v="0"/>
    <n v="0"/>
    <x v="5930"/>
  </r>
  <r>
    <s v="ORD-20246476"/>
    <d v="2024-01-14T00:00:00"/>
    <s v="CUST-1040"/>
    <s v="Vanguard Retail"/>
    <x v="4"/>
    <x v="4"/>
    <s v="SP-07"/>
    <s v="Carlos Mendez"/>
    <s v="PROD-304"/>
    <x v="8"/>
    <s v="Food &amp; Beverage"/>
    <n v="4.2"/>
    <n v="2.8"/>
    <n v="28"/>
    <n v="117.6"/>
    <n v="4.2500000000000003E-2"/>
    <n v="5"/>
    <n v="112.6"/>
    <n v="78.400000000000006"/>
    <n v="34.200000000000003"/>
    <n v="0"/>
    <n v="0"/>
    <n v="0"/>
    <x v="296"/>
  </r>
  <r>
    <s v="ORD-20246477"/>
    <d v="2025-11-18T00:00:00"/>
    <s v="CUST-1034"/>
    <s v="Prime Mart"/>
    <x v="0"/>
    <x v="0"/>
    <s v="SP-02"/>
    <s v="Michael Chang"/>
    <s v="PROD-203"/>
    <x v="0"/>
    <s v="Home Care"/>
    <n v="5.8"/>
    <n v="2.7"/>
    <n v="169"/>
    <n v="980.2"/>
    <n v="5.6599999999999998E-2"/>
    <n v="55.48"/>
    <n v="924.72"/>
    <n v="456.3"/>
    <n v="468.42"/>
    <n v="30"/>
    <n v="164.15"/>
    <n v="96"/>
    <x v="5931"/>
  </r>
  <r>
    <s v="ORD-20246478"/>
    <d v="2024-04-01T00:00:00"/>
    <s v="CUST-1068"/>
    <s v="Sterling Wholesale"/>
    <x v="3"/>
    <x v="4"/>
    <s v="SP-04"/>
    <s v="David Mueller"/>
    <s v="PROD-201"/>
    <x v="14"/>
    <s v="Home Care"/>
    <n v="12"/>
    <n v="6.5"/>
    <n v="111"/>
    <n v="1332"/>
    <n v="4.5400000000000003E-2"/>
    <n v="60.47"/>
    <n v="1271.53"/>
    <n v="721.5"/>
    <n v="550.03"/>
    <n v="0"/>
    <n v="0"/>
    <n v="0"/>
    <x v="5932"/>
  </r>
  <r>
    <s v="ORD-20246479"/>
    <d v="2026-07-17T00:00:00"/>
    <s v="CUST-1047"/>
    <s v="Vanguard Direct"/>
    <x v="2"/>
    <x v="1"/>
    <s v="SP-05"/>
    <s v="Kenji Sato"/>
    <s v="PROD-102"/>
    <x v="15"/>
    <s v="Personal Care"/>
    <n v="6.2"/>
    <n v="1.9"/>
    <n v="40"/>
    <n v="248"/>
    <n v="9.4000000000000004E-3"/>
    <n v="2.33"/>
    <n v="245.67"/>
    <n v="76"/>
    <n v="169.67"/>
    <n v="0"/>
    <n v="0"/>
    <n v="0"/>
    <x v="5933"/>
  </r>
  <r>
    <s v="ORD-20246480"/>
    <d v="2024-04-23T00:00:00"/>
    <s v="CUST-1011"/>
    <s v="Apex Distributors"/>
    <x v="0"/>
    <x v="1"/>
    <s v="SP-02"/>
    <s v="Michael Chang"/>
    <s v="PROD-105"/>
    <x v="1"/>
    <s v="Personal Care"/>
    <n v="14.5"/>
    <n v="4.2"/>
    <n v="5"/>
    <n v="72.5"/>
    <n v="6.3E-3"/>
    <n v="0.46"/>
    <n v="72.040000000000006"/>
    <n v="21"/>
    <n v="51.04"/>
    <n v="0"/>
    <n v="0"/>
    <n v="0"/>
    <x v="5934"/>
  </r>
  <r>
    <s v="ORD-20246481"/>
    <d v="2026-05-05T00:00:00"/>
    <s v="CUST-1113"/>
    <s v="Titan Supermarkets"/>
    <x v="1"/>
    <x v="1"/>
    <s v="SP-08"/>
    <s v="Tariq Al-Mansoor"/>
    <s v="PROD-201"/>
    <x v="14"/>
    <s v="Home Care"/>
    <n v="12"/>
    <n v="6.5"/>
    <n v="3"/>
    <n v="36"/>
    <n v="1.1999999999999999E-3"/>
    <n v="0.04"/>
    <n v="35.96"/>
    <n v="19.5"/>
    <n v="16.46"/>
    <n v="0"/>
    <n v="0"/>
    <n v="0"/>
    <x v="5935"/>
  </r>
  <r>
    <s v="ORD-20246482"/>
    <d v="2025-08-10T00:00:00"/>
    <s v="CUST-1077"/>
    <s v="Beacon Stores"/>
    <x v="1"/>
    <x v="3"/>
    <s v="SP-08"/>
    <s v="Tariq Al-Mansoor"/>
    <s v="PROD-104"/>
    <x v="6"/>
    <s v="Personal Care"/>
    <n v="9.9"/>
    <n v="3.1"/>
    <n v="35"/>
    <n v="346.5"/>
    <n v="1.49E-2"/>
    <n v="5.16"/>
    <n v="341.34"/>
    <n v="108.5"/>
    <n v="232.84"/>
    <n v="0"/>
    <n v="0"/>
    <n v="0"/>
    <x v="5936"/>
  </r>
  <r>
    <s v="ORD-20246483"/>
    <d v="2025-11-16T00:00:00"/>
    <s v="CUST-1084"/>
    <s v="Crest Wholesale"/>
    <x v="0"/>
    <x v="4"/>
    <s v="SP-01"/>
    <s v="Sarah Jenkins"/>
    <s v="PROD-204"/>
    <x v="12"/>
    <s v="Home Care"/>
    <n v="7.2"/>
    <n v="3.6"/>
    <n v="84"/>
    <n v="604.79999999999995"/>
    <n v="6.0499999999999998E-2"/>
    <n v="36.590000000000003"/>
    <n v="568.21"/>
    <n v="302.39999999999998"/>
    <n v="265.81"/>
    <n v="0"/>
    <n v="0"/>
    <n v="0"/>
    <x v="5937"/>
  </r>
  <r>
    <s v="ORD-20246484"/>
    <d v="2025-05-20T00:00:00"/>
    <s v="CUST-1063"/>
    <s v="Pioneer Direct"/>
    <x v="4"/>
    <x v="2"/>
    <s v="SP-07"/>
    <s v="Carlos Mendez"/>
    <s v="PROD-303"/>
    <x v="5"/>
    <s v="Food &amp; Beverage"/>
    <n v="11"/>
    <n v="6.8"/>
    <n v="108"/>
    <n v="1188"/>
    <n v="0.16259999999999999"/>
    <n v="193.17"/>
    <n v="994.83"/>
    <n v="734.4"/>
    <n v="260.43"/>
    <n v="0"/>
    <n v="0"/>
    <n v="0"/>
    <x v="5938"/>
  </r>
  <r>
    <s v="ORD-20246485"/>
    <d v="2024-06-01T00:00:00"/>
    <s v="CUST-1005"/>
    <s v="Metro Stores"/>
    <x v="0"/>
    <x v="0"/>
    <s v="SP-02"/>
    <s v="Michael Chang"/>
    <s v="PROD-103"/>
    <x v="13"/>
    <s v="Personal Care"/>
    <n v="4.8"/>
    <n v="1.4"/>
    <n v="120"/>
    <n v="576"/>
    <n v="7.4300000000000005E-2"/>
    <n v="42.8"/>
    <n v="533.20000000000005"/>
    <n v="168"/>
    <n v="365.2"/>
    <n v="0"/>
    <n v="0"/>
    <n v="0"/>
    <x v="5939"/>
  </r>
  <r>
    <s v="ORD-20246486"/>
    <d v="2026-08-30T00:00:00"/>
    <s v="CUST-1040"/>
    <s v="Vanguard Retail"/>
    <x v="4"/>
    <x v="4"/>
    <s v="SP-07"/>
    <s v="Carlos Mendez"/>
    <s v="PROD-202"/>
    <x v="4"/>
    <s v="Home Care"/>
    <n v="4.5"/>
    <n v="2.1"/>
    <n v="342"/>
    <n v="1539"/>
    <n v="0.10539999999999999"/>
    <n v="162.21"/>
    <n v="1376.79"/>
    <n v="718.2"/>
    <n v="658.59"/>
    <n v="0"/>
    <n v="0"/>
    <n v="0"/>
    <x v="5940"/>
  </r>
  <r>
    <s v="ORD-20246487"/>
    <d v="2024-04-02T00:00:00"/>
    <s v="CUST-1087"/>
    <s v="Crest Direct"/>
    <x v="2"/>
    <x v="3"/>
    <s v="SP-05"/>
    <s v="Kenji Sato"/>
    <s v="PROD-402"/>
    <x v="10"/>
    <s v="Household Essentials"/>
    <n v="6"/>
    <n v="4.2"/>
    <n v="300"/>
    <n v="1800"/>
    <n v="1.9300000000000001E-2"/>
    <n v="34.74"/>
    <n v="1765.26"/>
    <n v="1260"/>
    <n v="505.26"/>
    <n v="0"/>
    <n v="0"/>
    <n v="0"/>
    <x v="5941"/>
  </r>
  <r>
    <s v="ORD-20246488"/>
    <d v="2026-03-09T00:00:00"/>
    <s v="CUST-1026"/>
    <s v="Summit Mart"/>
    <x v="1"/>
    <x v="2"/>
    <s v="SP-08"/>
    <s v="Tariq Al-Mansoor"/>
    <s v="PROD-303"/>
    <x v="5"/>
    <s v="Food &amp; Beverage"/>
    <n v="11"/>
    <n v="6.8"/>
    <n v="18"/>
    <n v="198"/>
    <n v="5.3999999999999999E-2"/>
    <n v="10.69"/>
    <n v="187.31"/>
    <n v="122.4"/>
    <n v="64.91"/>
    <n v="9"/>
    <n v="93.65"/>
    <n v="65.7"/>
    <x v="5942"/>
  </r>
  <r>
    <s v="ORD-20246489"/>
    <d v="2025-06-07T00:00:00"/>
    <s v="CUST-1105"/>
    <s v="Omega Supermarkets"/>
    <x v="3"/>
    <x v="4"/>
    <s v="SP-04"/>
    <s v="David Mueller"/>
    <s v="PROD-304"/>
    <x v="8"/>
    <s v="Food &amp; Beverage"/>
    <n v="4.2"/>
    <n v="2.8"/>
    <n v="155"/>
    <n v="651"/>
    <n v="0.39350000000000002"/>
    <n v="256.17"/>
    <n v="394.83"/>
    <n v="434"/>
    <n v="-39.17"/>
    <n v="85"/>
    <n v="216.52"/>
    <n v="280.5"/>
    <x v="5943"/>
  </r>
  <r>
    <s v="ORD-20246490"/>
    <d v="2024-03-17T00:00:00"/>
    <s v="CUST-1060"/>
    <s v="Pioneer Wholesale"/>
    <x v="4"/>
    <x v="2"/>
    <s v="SP-07"/>
    <s v="Carlos Mendez"/>
    <s v="PROD-304"/>
    <x v="8"/>
    <s v="Food &amp; Beverage"/>
    <n v="4.2"/>
    <n v="2.8"/>
    <n v="89"/>
    <n v="373.8"/>
    <n v="0.25219999999999998"/>
    <n v="94.27"/>
    <n v="279.52999999999997"/>
    <n v="249.2"/>
    <n v="30.33"/>
    <n v="0"/>
    <n v="0"/>
    <n v="0"/>
    <x v="5944"/>
  </r>
  <r>
    <s v="ORD-20246491"/>
    <d v="2026-01-10T00:00:00"/>
    <s v="CUST-1040"/>
    <s v="Vanguard Retail"/>
    <x v="4"/>
    <x v="4"/>
    <s v="SP-07"/>
    <s v="Carlos Mendez"/>
    <s v="PROD-104"/>
    <x v="6"/>
    <s v="Personal Care"/>
    <n v="9.9"/>
    <n v="3.1"/>
    <n v="123"/>
    <n v="1217.7"/>
    <n v="0.18709999999999999"/>
    <n v="227.83"/>
    <n v="989.87"/>
    <n v="381.3"/>
    <n v="608.57000000000005"/>
    <n v="0"/>
    <n v="0"/>
    <n v="0"/>
    <x v="5945"/>
  </r>
  <r>
    <s v="ORD-20246492"/>
    <d v="2026-01-10T00:00:00"/>
    <s v="CUST-1073"/>
    <s v="Beacon Supermarkets"/>
    <x v="2"/>
    <x v="1"/>
    <s v="SP-06"/>
    <s v="Priya Sharma"/>
    <s v="PROD-203"/>
    <x v="0"/>
    <s v="Home Care"/>
    <n v="5.8"/>
    <n v="2.7"/>
    <n v="10"/>
    <n v="58"/>
    <n v="4.3E-3"/>
    <n v="0.25"/>
    <n v="57.75"/>
    <n v="27"/>
    <n v="30.75"/>
    <n v="0"/>
    <n v="0"/>
    <n v="0"/>
    <x v="1075"/>
  </r>
  <r>
    <s v="ORD-20246493"/>
    <d v="2024-04-13T00:00:00"/>
    <s v="CUST-1063"/>
    <s v="Pioneer Direct"/>
    <x v="4"/>
    <x v="2"/>
    <s v="SP-07"/>
    <s v="Carlos Mendez"/>
    <s v="PROD-404"/>
    <x v="16"/>
    <s v="Household Essentials"/>
    <n v="4.9000000000000004"/>
    <n v="3.1"/>
    <n v="9"/>
    <n v="44.1"/>
    <n v="0.13469999999999999"/>
    <n v="5.94"/>
    <n v="38.159999999999997"/>
    <n v="27.9"/>
    <n v="10.26"/>
    <n v="0"/>
    <n v="0"/>
    <n v="0"/>
    <x v="5946"/>
  </r>
  <r>
    <s v="ORD-20246494"/>
    <d v="2026-07-15T00:00:00"/>
    <s v="CUST-1117"/>
    <s v="Titan Stores"/>
    <x v="0"/>
    <x v="4"/>
    <s v="SP-02"/>
    <s v="Michael Chang"/>
    <s v="PROD-404"/>
    <x v="16"/>
    <s v="Household Essentials"/>
    <n v="4.9000000000000004"/>
    <n v="3.1"/>
    <n v="82"/>
    <n v="401.8"/>
    <n v="0.21429999999999999"/>
    <n v="86.11"/>
    <n v="315.69"/>
    <n v="254.2"/>
    <n v="61.49"/>
    <n v="0"/>
    <n v="0"/>
    <n v="0"/>
    <x v="3460"/>
  </r>
  <r>
    <s v="ORD-20246495"/>
    <d v="2024-09-19T00:00:00"/>
    <s v="CUST-1091"/>
    <s v="Crown Distributors"/>
    <x v="1"/>
    <x v="2"/>
    <s v="SP-08"/>
    <s v="Tariq Al-Mansoor"/>
    <s v="PROD-201"/>
    <x v="14"/>
    <s v="Home Care"/>
    <n v="12"/>
    <n v="6.5"/>
    <n v="20"/>
    <n v="240"/>
    <n v="0.24560000000000001"/>
    <n v="58.94"/>
    <n v="181.06"/>
    <n v="130"/>
    <n v="51.06"/>
    <n v="0"/>
    <n v="0"/>
    <n v="0"/>
    <x v="370"/>
  </r>
  <r>
    <s v="ORD-20246496"/>
    <d v="2025-10-21T00:00:00"/>
    <s v="CUST-1006"/>
    <s v="Metro Express"/>
    <x v="4"/>
    <x v="3"/>
    <s v="SP-07"/>
    <s v="Carlos Mendez"/>
    <s v="PROD-402"/>
    <x v="10"/>
    <s v="Household Essentials"/>
    <n v="6"/>
    <n v="4.2"/>
    <n v="154"/>
    <n v="924"/>
    <n v="2.0999999999999999E-3"/>
    <n v="1.94"/>
    <n v="922.06"/>
    <n v="646.79999999999995"/>
    <n v="275.26"/>
    <n v="46"/>
    <n v="275.42"/>
    <n v="216.2"/>
    <x v="5947"/>
  </r>
  <r>
    <s v="ORD-20246497"/>
    <d v="2024-08-24T00:00:00"/>
    <s v="CUST-1031"/>
    <s v="Summit Direct"/>
    <x v="4"/>
    <x v="1"/>
    <s v="SP-07"/>
    <s v="Carlos Mendez"/>
    <s v="PROD-403"/>
    <x v="11"/>
    <s v="Household Essentials"/>
    <n v="5.5"/>
    <n v="3.8"/>
    <n v="25"/>
    <n v="137.5"/>
    <n v="1.8800000000000001E-2"/>
    <n v="2.58"/>
    <n v="134.91999999999999"/>
    <n v="95"/>
    <n v="39.92"/>
    <n v="0"/>
    <n v="0"/>
    <n v="0"/>
    <x v="5948"/>
  </r>
  <r>
    <s v="ORD-20246498"/>
    <d v="2025-04-12T00:00:00"/>
    <s v="CUST-1041"/>
    <s v="Vanguard Supermarkets"/>
    <x v="0"/>
    <x v="3"/>
    <s v="SP-02"/>
    <s v="Michael Chang"/>
    <s v="PROD-303"/>
    <x v="5"/>
    <s v="Food &amp; Beverage"/>
    <n v="11"/>
    <n v="6.8"/>
    <n v="108"/>
    <n v="1188"/>
    <n v="2.1299999999999999E-2"/>
    <n v="25.3"/>
    <n v="1162.7"/>
    <n v="734.4"/>
    <n v="428.3"/>
    <n v="0"/>
    <n v="0"/>
    <n v="0"/>
    <x v="5949"/>
  </r>
  <r>
    <s v="ORD-20246499"/>
    <d v="2024-10-30T00:00:00"/>
    <s v="CUST-1049"/>
    <s v="Horizon Supermarkets"/>
    <x v="0"/>
    <x v="3"/>
    <s v="SP-02"/>
    <s v="Michael Chang"/>
    <s v="PROD-202"/>
    <x v="4"/>
    <s v="Home Care"/>
    <n v="4.5"/>
    <n v="2.1"/>
    <n v="20"/>
    <n v="90"/>
    <n v="1.41E-2"/>
    <n v="1.27"/>
    <n v="88.73"/>
    <n v="42"/>
    <n v="46.73"/>
    <n v="0"/>
    <n v="0"/>
    <n v="0"/>
    <x v="5950"/>
  </r>
  <r>
    <s v="ORD-20246500"/>
    <d v="2024-09-27T00:00:00"/>
    <s v="CUST-1097"/>
    <s v="Atlas Supermarkets"/>
    <x v="0"/>
    <x v="1"/>
    <s v="SP-02"/>
    <s v="Michael Chang"/>
    <s v="PROD-302"/>
    <x v="7"/>
    <s v="Food &amp; Beverage"/>
    <n v="3.8"/>
    <n v="2.6"/>
    <n v="6"/>
    <n v="22.8"/>
    <n v="2.5000000000000001E-2"/>
    <n v="0.56999999999999995"/>
    <n v="22.23"/>
    <n v="15.6"/>
    <n v="6.63"/>
    <n v="0"/>
    <n v="0"/>
    <n v="0"/>
    <x v="5951"/>
  </r>
  <r>
    <s v="ORD-20246501"/>
    <d v="2025-04-20T00:00:00"/>
    <s v="CUST-1028"/>
    <s v="Summit Wholesale"/>
    <x v="0"/>
    <x v="3"/>
    <s v="SP-02"/>
    <s v="Michael Chang"/>
    <s v="PROD-102"/>
    <x v="15"/>
    <s v="Personal Care"/>
    <n v="6.2"/>
    <n v="1.9"/>
    <n v="22"/>
    <n v="136.4"/>
    <n v="5.4000000000000003E-3"/>
    <n v="0.74"/>
    <n v="135.66"/>
    <n v="41.8"/>
    <n v="93.86"/>
    <n v="0"/>
    <n v="0"/>
    <n v="0"/>
    <x v="5952"/>
  </r>
  <r>
    <s v="ORD-20246502"/>
    <d v="2024-02-21T00:00:00"/>
    <s v="CUST-1003"/>
    <s v="Metro Distributors"/>
    <x v="0"/>
    <x v="2"/>
    <s v="SP-02"/>
    <s v="Michael Chang"/>
    <s v="PROD-102"/>
    <x v="15"/>
    <s v="Personal Care"/>
    <n v="6.2"/>
    <n v="1.9"/>
    <n v="42"/>
    <n v="260.39999999999998"/>
    <n v="5.5899999999999998E-2"/>
    <n v="14.56"/>
    <n v="245.84"/>
    <n v="79.8"/>
    <n v="166.04"/>
    <n v="0"/>
    <n v="0"/>
    <n v="0"/>
    <x v="5953"/>
  </r>
  <r>
    <s v="ORD-20246503"/>
    <d v="2024-04-12T00:00:00"/>
    <s v="CUST-1062"/>
    <s v="Pioneer Express"/>
    <x v="0"/>
    <x v="1"/>
    <s v="SP-02"/>
    <s v="Michael Chang"/>
    <s v="PROD-104"/>
    <x v="6"/>
    <s v="Personal Care"/>
    <n v="9.9"/>
    <n v="3.1"/>
    <n v="2"/>
    <n v="19.8"/>
    <n v="2.98E-2"/>
    <n v="0.59"/>
    <n v="19.21"/>
    <n v="6.2"/>
    <n v="13.01"/>
    <n v="0"/>
    <n v="0"/>
    <n v="0"/>
    <x v="5954"/>
  </r>
  <r>
    <s v="ORD-20246504"/>
    <d v="2026-04-12T00:00:00"/>
    <s v="CUST-1056"/>
    <s v="Pioneer Retail"/>
    <x v="1"/>
    <x v="2"/>
    <s v="SP-08"/>
    <s v="Tariq Al-Mansoor"/>
    <s v="PROD-202"/>
    <x v="4"/>
    <s v="Home Care"/>
    <n v="4.5"/>
    <n v="2.1"/>
    <n v="22"/>
    <n v="99"/>
    <n v="0.17949999999999999"/>
    <n v="17.77"/>
    <n v="81.23"/>
    <n v="46.2"/>
    <n v="35.03"/>
    <n v="0"/>
    <n v="0"/>
    <n v="0"/>
    <x v="5955"/>
  </r>
  <r>
    <s v="ORD-20246505"/>
    <d v="2024-06-27T00:00:00"/>
    <s v="CUST-1020"/>
    <s v="Global Wholesale"/>
    <x v="0"/>
    <x v="1"/>
    <s v="SP-01"/>
    <s v="Sarah Jenkins"/>
    <s v="PROD-403"/>
    <x v="11"/>
    <s v="Household Essentials"/>
    <n v="5.5"/>
    <n v="3.8"/>
    <n v="55"/>
    <n v="302.5"/>
    <n v="1.8499999999999999E-2"/>
    <n v="5.6"/>
    <n v="296.89999999999998"/>
    <n v="209"/>
    <n v="87.9"/>
    <n v="0"/>
    <n v="0"/>
    <n v="0"/>
    <x v="5956"/>
  </r>
  <r>
    <s v="ORD-20246506"/>
    <d v="2026-06-14T00:00:00"/>
    <s v="CUST-1006"/>
    <s v="Metro Express"/>
    <x v="4"/>
    <x v="3"/>
    <s v="SP-07"/>
    <s v="Carlos Mendez"/>
    <s v="PROD-404"/>
    <x v="16"/>
    <s v="Household Essentials"/>
    <n v="4.9000000000000004"/>
    <n v="3.1"/>
    <n v="32"/>
    <n v="156.80000000000001"/>
    <n v="2.8E-3"/>
    <n v="0.44"/>
    <n v="156.36000000000001"/>
    <n v="99.2"/>
    <n v="57.16"/>
    <n v="0"/>
    <n v="0"/>
    <n v="0"/>
    <x v="5957"/>
  </r>
  <r>
    <s v="ORD-20246507"/>
    <d v="2024-02-10T00:00:00"/>
    <s v="CUST-1050"/>
    <s v="Horizon Mart"/>
    <x v="0"/>
    <x v="4"/>
    <s v="SP-02"/>
    <s v="Michael Chang"/>
    <s v="PROD-101"/>
    <x v="9"/>
    <s v="Personal Care"/>
    <n v="8.5"/>
    <n v="2.8"/>
    <n v="81"/>
    <n v="688.5"/>
    <n v="6.4199999999999993E-2"/>
    <n v="44.2"/>
    <n v="644.29999999999995"/>
    <n v="226.8"/>
    <n v="417.5"/>
    <n v="0"/>
    <n v="0"/>
    <n v="0"/>
    <x v="5958"/>
  </r>
  <r>
    <s v="ORD-20246508"/>
    <d v="2026-05-22T00:00:00"/>
    <s v="CUST-1030"/>
    <s v="Summit Express"/>
    <x v="3"/>
    <x v="3"/>
    <s v="SP-03"/>
    <s v="Elena Rostova"/>
    <s v="PROD-401"/>
    <x v="3"/>
    <s v="Household Essentials"/>
    <n v="10.5"/>
    <n v="7.5"/>
    <n v="68"/>
    <n v="714"/>
    <n v="0.48880000000000001"/>
    <n v="349"/>
    <n v="365"/>
    <n v="510"/>
    <n v="-145"/>
    <n v="0"/>
    <n v="0"/>
    <n v="0"/>
    <x v="5959"/>
  </r>
  <r>
    <s v="ORD-20246509"/>
    <d v="2024-10-24T00:00:00"/>
    <s v="CUST-1114"/>
    <s v="Titan Mart"/>
    <x v="4"/>
    <x v="4"/>
    <s v="SP-07"/>
    <s v="Carlos Mendez"/>
    <s v="PROD-201"/>
    <x v="14"/>
    <s v="Home Care"/>
    <n v="12"/>
    <n v="6.5"/>
    <n v="30"/>
    <n v="360"/>
    <n v="0.12130000000000001"/>
    <n v="43.67"/>
    <n v="316.33"/>
    <n v="195"/>
    <n v="121.33"/>
    <n v="1"/>
    <n v="10.54"/>
    <n v="7"/>
    <x v="5960"/>
  </r>
  <r>
    <s v="ORD-20246510"/>
    <d v="2025-01-03T00:00:00"/>
    <s v="CUST-1051"/>
    <s v="Horizon Distributors"/>
    <x v="0"/>
    <x v="1"/>
    <s v="SP-01"/>
    <s v="Sarah Jenkins"/>
    <s v="PROD-101"/>
    <x v="9"/>
    <s v="Personal Care"/>
    <n v="8.5"/>
    <n v="2.8"/>
    <n v="44"/>
    <n v="374"/>
    <n v="5.0700000000000002E-2"/>
    <n v="18.96"/>
    <n v="355.04"/>
    <n v="123.2"/>
    <n v="231.84"/>
    <n v="0"/>
    <n v="0"/>
    <n v="0"/>
    <x v="5961"/>
  </r>
  <r>
    <s v="ORD-20246511"/>
    <d v="2026-03-31T00:00:00"/>
    <s v="CUST-1118"/>
    <s v="Titan Express"/>
    <x v="0"/>
    <x v="3"/>
    <s v="SP-02"/>
    <s v="Michael Chang"/>
    <s v="PROD-402"/>
    <x v="10"/>
    <s v="Household Essentials"/>
    <n v="6"/>
    <n v="4.2"/>
    <n v="33"/>
    <n v="198"/>
    <n v="2.8199999999999999E-2"/>
    <n v="5.58"/>
    <n v="192.42"/>
    <n v="138.6"/>
    <n v="53.82"/>
    <n v="0"/>
    <n v="0"/>
    <n v="0"/>
    <x v="5962"/>
  </r>
  <r>
    <s v="ORD-20246512"/>
    <d v="2025-11-24T00:00:00"/>
    <s v="CUST-1012"/>
    <s v="Apex Wholesale"/>
    <x v="3"/>
    <x v="2"/>
    <s v="SP-04"/>
    <s v="David Mueller"/>
    <s v="PROD-103"/>
    <x v="13"/>
    <s v="Personal Care"/>
    <n v="4.8"/>
    <n v="1.4"/>
    <n v="45"/>
    <n v="216"/>
    <n v="0.1867"/>
    <n v="40.33"/>
    <n v="175.67"/>
    <n v="63"/>
    <n v="112.67"/>
    <n v="0"/>
    <n v="0"/>
    <n v="0"/>
    <x v="5963"/>
  </r>
  <r>
    <s v="ORD-20246513"/>
    <d v="2024-11-16T00:00:00"/>
    <s v="CUST-1024"/>
    <s v="Summit Retail"/>
    <x v="3"/>
    <x v="3"/>
    <s v="SP-03"/>
    <s v="Elena Rostova"/>
    <s v="PROD-104"/>
    <x v="6"/>
    <s v="Personal Care"/>
    <n v="9.9"/>
    <n v="3.1"/>
    <n v="63"/>
    <n v="623.70000000000005"/>
    <n v="5.1000000000000004E-3"/>
    <n v="3.18"/>
    <n v="620.52"/>
    <n v="195.3"/>
    <n v="425.22"/>
    <n v="0"/>
    <n v="0"/>
    <n v="0"/>
    <x v="5964"/>
  </r>
  <r>
    <s v="ORD-20246514"/>
    <d v="2025-03-12T00:00:00"/>
    <s v="CUST-1053"/>
    <s v="Horizon Stores"/>
    <x v="3"/>
    <x v="2"/>
    <s v="SP-03"/>
    <s v="Elena Rostova"/>
    <s v="PROD-105"/>
    <x v="1"/>
    <s v="Personal Care"/>
    <n v="14.5"/>
    <n v="4.2"/>
    <n v="10"/>
    <n v="145"/>
    <n v="0.49519999999999997"/>
    <n v="71.8"/>
    <n v="73.2"/>
    <n v="42"/>
    <n v="31.2"/>
    <n v="0"/>
    <n v="0"/>
    <n v="0"/>
    <x v="5965"/>
  </r>
  <r>
    <s v="ORD-20246515"/>
    <d v="2026-01-26T00:00:00"/>
    <s v="CUST-1089"/>
    <s v="Crown Supermarkets"/>
    <x v="1"/>
    <x v="3"/>
    <s v="SP-08"/>
    <s v="Tariq Al-Mansoor"/>
    <s v="PROD-101"/>
    <x v="9"/>
    <s v="Personal Care"/>
    <n v="8.5"/>
    <n v="2.8"/>
    <n v="145"/>
    <n v="1232.5"/>
    <n v="1.77E-2"/>
    <n v="21.82"/>
    <n v="1210.68"/>
    <n v="406"/>
    <n v="804.68"/>
    <n v="0"/>
    <n v="0"/>
    <n v="0"/>
    <x v="5966"/>
  </r>
  <r>
    <s v="ORD-20246516"/>
    <d v="2024-04-28T00:00:00"/>
    <s v="CUST-1084"/>
    <s v="Crest Wholesale"/>
    <x v="0"/>
    <x v="4"/>
    <s v="SP-02"/>
    <s v="Michael Chang"/>
    <s v="PROD-403"/>
    <x v="11"/>
    <s v="Household Essentials"/>
    <n v="5.5"/>
    <n v="3.8"/>
    <n v="89"/>
    <n v="489.5"/>
    <n v="6.83E-2"/>
    <n v="33.43"/>
    <n v="456.07"/>
    <n v="338.2"/>
    <n v="117.87"/>
    <n v="0"/>
    <n v="0"/>
    <n v="0"/>
    <x v="5967"/>
  </r>
  <r>
    <s v="ORD-20246517"/>
    <d v="2024-04-07T00:00:00"/>
    <s v="CUST-1018"/>
    <s v="Global Mart"/>
    <x v="0"/>
    <x v="3"/>
    <s v="SP-02"/>
    <s v="Michael Chang"/>
    <s v="PROD-304"/>
    <x v="8"/>
    <s v="Food &amp; Beverage"/>
    <n v="4.2"/>
    <n v="2.8"/>
    <n v="217"/>
    <n v="911.4"/>
    <n v="1.2999999999999999E-3"/>
    <n v="1.18"/>
    <n v="910.22"/>
    <n v="607.6"/>
    <n v="302.62"/>
    <n v="0"/>
    <n v="0"/>
    <n v="0"/>
    <x v="5968"/>
  </r>
  <r>
    <s v="ORD-20246518"/>
    <d v="2026-05-21T00:00:00"/>
    <s v="CUST-1000"/>
    <s v="Metro Retail"/>
    <x v="3"/>
    <x v="0"/>
    <s v="SP-04"/>
    <s v="David Mueller"/>
    <s v="PROD-301"/>
    <x v="2"/>
    <s v="Food &amp; Beverage"/>
    <n v="5"/>
    <n v="3.2"/>
    <n v="53"/>
    <n v="265"/>
    <n v="4.3400000000000001E-2"/>
    <n v="11.5"/>
    <n v="253.5"/>
    <n v="169.6"/>
    <n v="83.9"/>
    <n v="0"/>
    <n v="0"/>
    <n v="0"/>
    <x v="5969"/>
  </r>
  <r>
    <s v="ORD-20246519"/>
    <d v="2026-02-15T00:00:00"/>
    <s v="CUST-1041"/>
    <s v="Vanguard Supermarkets"/>
    <x v="0"/>
    <x v="3"/>
    <s v="SP-01"/>
    <s v="Sarah Jenkins"/>
    <s v="PROD-201"/>
    <x v="14"/>
    <s v="Home Care"/>
    <n v="12"/>
    <n v="6.5"/>
    <n v="24"/>
    <n v="288"/>
    <n v="4.7399999999999998E-2"/>
    <n v="13.65"/>
    <n v="274.35000000000002"/>
    <n v="156"/>
    <n v="118.35"/>
    <n v="0"/>
    <n v="0"/>
    <n v="0"/>
    <x v="5970"/>
  </r>
  <r>
    <s v="ORD-20246520"/>
    <d v="2026-06-30T00:00:00"/>
    <s v="CUST-1018"/>
    <s v="Global Mart"/>
    <x v="0"/>
    <x v="3"/>
    <s v="SP-02"/>
    <s v="Michael Chang"/>
    <s v="PROD-103"/>
    <x v="13"/>
    <s v="Personal Care"/>
    <n v="4.8"/>
    <n v="1.4"/>
    <n v="97"/>
    <n v="465.6"/>
    <n v="1.5E-3"/>
    <n v="0.7"/>
    <n v="464.9"/>
    <n v="135.80000000000001"/>
    <n v="329.1"/>
    <n v="0"/>
    <n v="0"/>
    <n v="0"/>
    <x v="5971"/>
  </r>
  <r>
    <s v="ORD-20246521"/>
    <d v="2024-02-16T00:00:00"/>
    <s v="CUST-1092"/>
    <s v="Crown Wholesale"/>
    <x v="0"/>
    <x v="4"/>
    <s v="SP-02"/>
    <s v="Michael Chang"/>
    <s v="PROD-301"/>
    <x v="2"/>
    <s v="Food &amp; Beverage"/>
    <n v="5"/>
    <n v="3.2"/>
    <n v="223"/>
    <n v="1115"/>
    <n v="6.8199999999999997E-2"/>
    <n v="76.040000000000006"/>
    <n v="1038.96"/>
    <n v="713.6"/>
    <n v="325.36"/>
    <n v="61"/>
    <n v="284.2"/>
    <n v="225.7"/>
    <x v="5972"/>
  </r>
  <r>
    <s v="ORD-20246522"/>
    <d v="2024-01-10T00:00:00"/>
    <s v="CUST-1033"/>
    <s v="Prime Supermarkets"/>
    <x v="0"/>
    <x v="2"/>
    <s v="SP-02"/>
    <s v="Michael Chang"/>
    <s v="PROD-403"/>
    <x v="11"/>
    <s v="Household Essentials"/>
    <n v="5.5"/>
    <n v="3.8"/>
    <n v="38"/>
    <n v="209"/>
    <n v="0.29549999999999998"/>
    <n v="61.76"/>
    <n v="147.24"/>
    <n v="144.4"/>
    <n v="2.84"/>
    <n v="0"/>
    <n v="0"/>
    <n v="0"/>
    <x v="3197"/>
  </r>
  <r>
    <s v="ORD-20246523"/>
    <d v="2026-05-22T00:00:00"/>
    <s v="CUST-1080"/>
    <s v="Crest Retail"/>
    <x v="3"/>
    <x v="4"/>
    <s v="SP-04"/>
    <s v="David Mueller"/>
    <s v="PROD-401"/>
    <x v="3"/>
    <s v="Household Essentials"/>
    <n v="10.5"/>
    <n v="7.5"/>
    <n v="64"/>
    <n v="672"/>
    <n v="8.2199999999999995E-2"/>
    <n v="55.24"/>
    <n v="616.76"/>
    <n v="480"/>
    <n v="136.76"/>
    <n v="14"/>
    <n v="134.91999999999999"/>
    <n v="112"/>
    <x v="5973"/>
  </r>
  <r>
    <s v="ORD-20246524"/>
    <d v="2024-05-21T00:00:00"/>
    <s v="CUST-1037"/>
    <s v="Prime Stores"/>
    <x v="2"/>
    <x v="4"/>
    <s v="SP-06"/>
    <s v="Priya Sharma"/>
    <s v="PROD-301"/>
    <x v="2"/>
    <s v="Food &amp; Beverage"/>
    <n v="5"/>
    <n v="3.2"/>
    <n v="98"/>
    <n v="490"/>
    <n v="8.7300000000000003E-2"/>
    <n v="42.78"/>
    <n v="447.22"/>
    <n v="313.60000000000002"/>
    <n v="133.62"/>
    <n v="0"/>
    <n v="0"/>
    <n v="0"/>
    <x v="5974"/>
  </r>
  <r>
    <s v="ORD-20246525"/>
    <d v="2025-11-10T00:00:00"/>
    <s v="CUST-1100"/>
    <s v="Atlas Wholesale"/>
    <x v="2"/>
    <x v="3"/>
    <s v="SP-05"/>
    <s v="Kenji Sato"/>
    <s v="PROD-404"/>
    <x v="16"/>
    <s v="Household Essentials"/>
    <n v="4.9000000000000004"/>
    <n v="3.1"/>
    <n v="52"/>
    <n v="254.8"/>
    <n v="1.0999999999999999E-2"/>
    <n v="2.8"/>
    <n v="252"/>
    <n v="161.19999999999999"/>
    <n v="90.8"/>
    <n v="0"/>
    <n v="0"/>
    <n v="0"/>
    <x v="771"/>
  </r>
  <r>
    <s v="ORD-20246526"/>
    <d v="2025-10-24T00:00:00"/>
    <s v="CUST-1038"/>
    <s v="Prime Express"/>
    <x v="2"/>
    <x v="3"/>
    <s v="SP-06"/>
    <s v="Priya Sharma"/>
    <s v="PROD-302"/>
    <x v="7"/>
    <s v="Food &amp; Beverage"/>
    <n v="3.8"/>
    <n v="2.6"/>
    <n v="129"/>
    <n v="490.2"/>
    <n v="1.2999999999999999E-2"/>
    <n v="6.37"/>
    <n v="483.83"/>
    <n v="335.4"/>
    <n v="148.43"/>
    <n v="0"/>
    <n v="0"/>
    <n v="0"/>
    <x v="5975"/>
  </r>
  <r>
    <s v="ORD-20246527"/>
    <d v="2024-06-23T00:00:00"/>
    <s v="CUST-1054"/>
    <s v="Horizon Express"/>
    <x v="0"/>
    <x v="3"/>
    <s v="SP-02"/>
    <s v="Michael Chang"/>
    <s v="PROD-301"/>
    <x v="2"/>
    <s v="Food &amp; Beverage"/>
    <n v="5"/>
    <n v="3.2"/>
    <n v="36"/>
    <n v="180"/>
    <n v="6.25E-2"/>
    <n v="11.25"/>
    <n v="168.75"/>
    <n v="115.2"/>
    <n v="53.55"/>
    <n v="0"/>
    <n v="0"/>
    <n v="0"/>
    <x v="2272"/>
  </r>
  <r>
    <s v="ORD-20246528"/>
    <d v="2024-12-02T00:00:00"/>
    <s v="CUST-1088"/>
    <s v="Crown Retail"/>
    <x v="2"/>
    <x v="1"/>
    <s v="SP-05"/>
    <s v="Kenji Sato"/>
    <s v="PROD-104"/>
    <x v="6"/>
    <s v="Personal Care"/>
    <n v="9.9"/>
    <n v="3.1"/>
    <n v="9"/>
    <n v="89.1"/>
    <n v="1.1900000000000001E-2"/>
    <n v="1.06"/>
    <n v="88.04"/>
    <n v="27.9"/>
    <n v="60.14"/>
    <n v="3"/>
    <n v="29.35"/>
    <n v="10.8"/>
    <x v="5976"/>
  </r>
  <r>
    <s v="ORD-20246529"/>
    <d v="2025-01-01T00:00:00"/>
    <s v="CUST-1007"/>
    <s v="Metro Direct"/>
    <x v="0"/>
    <x v="3"/>
    <s v="SP-01"/>
    <s v="Sarah Jenkins"/>
    <s v="PROD-104"/>
    <x v="6"/>
    <s v="Personal Care"/>
    <n v="9.9"/>
    <n v="3.1"/>
    <n v="119"/>
    <n v="1178.0999999999999"/>
    <n v="6.7000000000000002E-3"/>
    <n v="7.89"/>
    <n v="1170.21"/>
    <n v="368.9"/>
    <n v="801.31"/>
    <n v="0"/>
    <n v="0"/>
    <n v="0"/>
    <x v="5977"/>
  </r>
  <r>
    <s v="ORD-20246530"/>
    <d v="2026-07-04T00:00:00"/>
    <s v="CUST-1102"/>
    <s v="Atlas Express"/>
    <x v="2"/>
    <x v="3"/>
    <s v="SP-06"/>
    <s v="Priya Sharma"/>
    <s v="PROD-201"/>
    <x v="14"/>
    <s v="Home Care"/>
    <n v="12"/>
    <n v="6.5"/>
    <n v="85"/>
    <n v="1020"/>
    <n v="2.1700000000000001E-2"/>
    <n v="22.13"/>
    <n v="997.87"/>
    <n v="552.5"/>
    <n v="445.37"/>
    <n v="0"/>
    <n v="0"/>
    <n v="0"/>
    <x v="5978"/>
  </r>
  <r>
    <s v="ORD-20246531"/>
    <d v="2025-03-24T00:00:00"/>
    <s v="CUST-1046"/>
    <s v="Vanguard Express"/>
    <x v="2"/>
    <x v="4"/>
    <s v="SP-05"/>
    <s v="Kenji Sato"/>
    <s v="PROD-402"/>
    <x v="10"/>
    <s v="Household Essentials"/>
    <n v="6"/>
    <n v="4.2"/>
    <n v="41"/>
    <n v="246"/>
    <n v="0.13220000000000001"/>
    <n v="32.520000000000003"/>
    <n v="213.48"/>
    <n v="172.2"/>
    <n v="41.28"/>
    <n v="0"/>
    <n v="0"/>
    <n v="0"/>
    <x v="5979"/>
  </r>
  <r>
    <s v="ORD-20246532"/>
    <d v="2025-09-28T00:00:00"/>
    <s v="CUST-1011"/>
    <s v="Apex Distributors"/>
    <x v="0"/>
    <x v="1"/>
    <s v="SP-01"/>
    <s v="Sarah Jenkins"/>
    <s v="PROD-103"/>
    <x v="13"/>
    <s v="Personal Care"/>
    <n v="4.8"/>
    <n v="1.4"/>
    <n v="14"/>
    <n v="67.2"/>
    <n v="0.37130000000000002"/>
    <n v="24.95"/>
    <n v="42.25"/>
    <n v="19.600000000000001"/>
    <n v="22.65"/>
    <n v="0"/>
    <n v="0"/>
    <n v="0"/>
    <x v="5980"/>
  </r>
  <r>
    <s v="ORD-20246533"/>
    <d v="2024-10-01T00:00:00"/>
    <s v="CUST-1069"/>
    <s v="Sterling Stores"/>
    <x v="3"/>
    <x v="0"/>
    <s v="SP-04"/>
    <s v="David Mueller"/>
    <s v="PROD-103"/>
    <x v="13"/>
    <s v="Personal Care"/>
    <n v="4.8"/>
    <n v="1.4"/>
    <n v="175"/>
    <n v="840"/>
    <n v="2.6800000000000001E-2"/>
    <n v="22.51"/>
    <n v="817.49"/>
    <n v="245"/>
    <n v="572.49"/>
    <n v="0"/>
    <n v="0"/>
    <n v="0"/>
    <x v="5981"/>
  </r>
  <r>
    <s v="ORD-20246534"/>
    <d v="2026-06-18T00:00:00"/>
    <s v="CUST-1061"/>
    <s v="Pioneer Stores"/>
    <x v="0"/>
    <x v="3"/>
    <s v="SP-01"/>
    <s v="Sarah Jenkins"/>
    <s v="PROD-105"/>
    <x v="1"/>
    <s v="Personal Care"/>
    <n v="14.5"/>
    <n v="4.2"/>
    <n v="149"/>
    <n v="2160.5"/>
    <n v="3.1399999999999997E-2"/>
    <n v="67.84"/>
    <n v="2092.66"/>
    <n v="625.79999999999995"/>
    <n v="1466.86"/>
    <n v="0"/>
    <n v="0"/>
    <n v="0"/>
    <x v="5982"/>
  </r>
  <r>
    <s v="ORD-20246535"/>
    <d v="2026-01-20T00:00:00"/>
    <s v="CUST-1117"/>
    <s v="Titan Stores"/>
    <x v="0"/>
    <x v="4"/>
    <s v="SP-02"/>
    <s v="Michael Chang"/>
    <s v="PROD-404"/>
    <x v="16"/>
    <s v="Household Essentials"/>
    <n v="4.9000000000000004"/>
    <n v="3.1"/>
    <n v="193"/>
    <n v="945.7"/>
    <n v="2.3800000000000002E-2"/>
    <n v="22.51"/>
    <n v="923.19"/>
    <n v="598.29999999999995"/>
    <n v="324.89"/>
    <n v="0"/>
    <n v="0"/>
    <n v="0"/>
    <x v="5983"/>
  </r>
  <r>
    <s v="ORD-20246536"/>
    <d v="2024-04-05T00:00:00"/>
    <s v="CUST-1024"/>
    <s v="Summit Retail"/>
    <x v="3"/>
    <x v="3"/>
    <s v="SP-03"/>
    <s v="Elena Rostova"/>
    <s v="PROD-104"/>
    <x v="6"/>
    <s v="Personal Care"/>
    <n v="9.9"/>
    <n v="3.1"/>
    <n v="50"/>
    <n v="495"/>
    <n v="6.6E-3"/>
    <n v="3.27"/>
    <n v="491.73"/>
    <n v="155"/>
    <n v="336.73"/>
    <n v="0"/>
    <n v="0"/>
    <n v="0"/>
    <x v="5984"/>
  </r>
  <r>
    <s v="ORD-20246537"/>
    <d v="2025-01-16T00:00:00"/>
    <s v="CUST-1065"/>
    <s v="Sterling Supermarkets"/>
    <x v="3"/>
    <x v="3"/>
    <s v="SP-03"/>
    <s v="Elena Rostova"/>
    <s v="PROD-105"/>
    <x v="1"/>
    <s v="Personal Care"/>
    <n v="14.5"/>
    <n v="4.2"/>
    <n v="152"/>
    <n v="2204"/>
    <n v="6.7000000000000002E-3"/>
    <n v="14.77"/>
    <n v="2189.23"/>
    <n v="638.4"/>
    <n v="1550.83"/>
    <n v="0"/>
    <n v="0"/>
    <n v="0"/>
    <x v="5985"/>
  </r>
  <r>
    <s v="ORD-20246538"/>
    <d v="2026-04-14T00:00:00"/>
    <s v="CUST-1006"/>
    <s v="Metro Express"/>
    <x v="4"/>
    <x v="3"/>
    <s v="SP-07"/>
    <s v="Carlos Mendez"/>
    <s v="PROD-204"/>
    <x v="12"/>
    <s v="Home Care"/>
    <n v="7.2"/>
    <n v="3.6"/>
    <n v="56"/>
    <n v="403.2"/>
    <n v="4.0500000000000001E-2"/>
    <n v="16.329999999999998"/>
    <n v="386.87"/>
    <n v="201.6"/>
    <n v="185.27"/>
    <n v="0"/>
    <n v="0"/>
    <n v="0"/>
    <x v="5986"/>
  </r>
  <r>
    <s v="ORD-20246539"/>
    <d v="2024-12-16T00:00:00"/>
    <s v="CUST-1015"/>
    <s v="Apex Direct"/>
    <x v="2"/>
    <x v="3"/>
    <s v="SP-06"/>
    <s v="Priya Sharma"/>
    <s v="PROD-301"/>
    <x v="2"/>
    <s v="Food &amp; Beverage"/>
    <n v="5"/>
    <n v="3.2"/>
    <n v="47"/>
    <n v="235"/>
    <n v="1.78E-2"/>
    <n v="4.18"/>
    <n v="230.82"/>
    <n v="150.4"/>
    <n v="80.42"/>
    <n v="0"/>
    <n v="0"/>
    <n v="0"/>
    <x v="5987"/>
  </r>
  <r>
    <s v="ORD-20246540"/>
    <d v="2024-07-06T00:00:00"/>
    <s v="CUST-1110"/>
    <s v="Omega Express"/>
    <x v="2"/>
    <x v="4"/>
    <s v="SP-05"/>
    <s v="Kenji Sato"/>
    <s v="PROD-101"/>
    <x v="9"/>
    <s v="Personal Care"/>
    <n v="8.5"/>
    <n v="2.8"/>
    <n v="614"/>
    <n v="5219"/>
    <n v="4.99E-2"/>
    <n v="260.43"/>
    <n v="4958.57"/>
    <n v="1719.2"/>
    <n v="3239.37"/>
    <n v="0"/>
    <n v="0"/>
    <n v="0"/>
    <x v="5988"/>
  </r>
  <r>
    <s v="ORD-20246541"/>
    <d v="2024-04-26T00:00:00"/>
    <s v="CUST-1008"/>
    <s v="Apex Retail"/>
    <x v="0"/>
    <x v="1"/>
    <s v="SP-01"/>
    <s v="Sarah Jenkins"/>
    <s v="PROD-201"/>
    <x v="14"/>
    <s v="Home Care"/>
    <n v="12"/>
    <n v="6.5"/>
    <n v="2"/>
    <n v="24"/>
    <n v="0.42480000000000001"/>
    <n v="10.199999999999999"/>
    <n v="13.8"/>
    <n v="13"/>
    <n v="0.8"/>
    <n v="0"/>
    <n v="0"/>
    <n v="0"/>
    <x v="5989"/>
  </r>
  <r>
    <s v="ORD-20246542"/>
    <d v="2025-02-14T00:00:00"/>
    <s v="CUST-1026"/>
    <s v="Summit Mart"/>
    <x v="1"/>
    <x v="2"/>
    <s v="SP-08"/>
    <s v="Tariq Al-Mansoor"/>
    <s v="PROD-203"/>
    <x v="0"/>
    <s v="Home Care"/>
    <n v="5.8"/>
    <n v="2.7"/>
    <n v="15"/>
    <n v="87"/>
    <n v="0.14990000000000001"/>
    <n v="13.04"/>
    <n v="73.959999999999994"/>
    <n v="40.5"/>
    <n v="33.46"/>
    <n v="0"/>
    <n v="0"/>
    <n v="0"/>
    <x v="5990"/>
  </r>
  <r>
    <s v="ORD-20246543"/>
    <d v="2025-02-13T00:00:00"/>
    <s v="CUST-1025"/>
    <s v="Summit Supermarkets"/>
    <x v="1"/>
    <x v="2"/>
    <s v="SP-08"/>
    <s v="Tariq Al-Mansoor"/>
    <s v="PROD-302"/>
    <x v="7"/>
    <s v="Food &amp; Beverage"/>
    <n v="3.8"/>
    <n v="2.6"/>
    <n v="80"/>
    <n v="304"/>
    <n v="4.82E-2"/>
    <n v="14.65"/>
    <n v="289.35000000000002"/>
    <n v="208"/>
    <n v="81.349999999999994"/>
    <n v="0"/>
    <n v="0"/>
    <n v="0"/>
    <x v="5991"/>
  </r>
  <r>
    <s v="ORD-20246544"/>
    <d v="2025-04-12T00:00:00"/>
    <s v="CUST-1112"/>
    <s v="Titan Retail"/>
    <x v="0"/>
    <x v="3"/>
    <s v="SP-02"/>
    <s v="Michael Chang"/>
    <s v="PROD-104"/>
    <x v="6"/>
    <s v="Personal Care"/>
    <n v="9.9"/>
    <n v="3.1"/>
    <n v="41"/>
    <n v="405.9"/>
    <n v="2.7400000000000001E-2"/>
    <n v="11.12"/>
    <n v="394.78"/>
    <n v="127.1"/>
    <n v="267.68"/>
    <n v="0"/>
    <n v="0"/>
    <n v="0"/>
    <x v="5992"/>
  </r>
  <r>
    <s v="ORD-20246545"/>
    <d v="2024-10-05T00:00:00"/>
    <s v="CUST-1099"/>
    <s v="Atlas Distributors"/>
    <x v="4"/>
    <x v="2"/>
    <s v="SP-07"/>
    <s v="Carlos Mendez"/>
    <s v="PROD-302"/>
    <x v="7"/>
    <s v="Food &amp; Beverage"/>
    <n v="3.8"/>
    <n v="2.6"/>
    <n v="2"/>
    <n v="7.6"/>
    <n v="9.6699999999999994E-2"/>
    <n v="0.73"/>
    <n v="6.87"/>
    <n v="5.2"/>
    <n v="1.67"/>
    <n v="1"/>
    <n v="3.43"/>
    <n v="3.1"/>
    <x v="5993"/>
  </r>
  <r>
    <s v="ORD-20246546"/>
    <d v="2026-05-05T00:00:00"/>
    <s v="CUST-1107"/>
    <s v="Omega Distributors"/>
    <x v="2"/>
    <x v="3"/>
    <s v="SP-05"/>
    <s v="Kenji Sato"/>
    <s v="PROD-304"/>
    <x v="8"/>
    <s v="Food &amp; Beverage"/>
    <n v="4.2"/>
    <n v="2.8"/>
    <n v="39"/>
    <n v="163.80000000000001"/>
    <n v="7.3000000000000001E-3"/>
    <n v="1.2"/>
    <n v="162.6"/>
    <n v="109.2"/>
    <n v="53.4"/>
    <n v="0"/>
    <n v="0"/>
    <n v="0"/>
    <x v="109"/>
  </r>
  <r>
    <s v="ORD-20246547"/>
    <d v="2025-01-29T00:00:00"/>
    <s v="CUST-1071"/>
    <s v="Sterling Direct"/>
    <x v="3"/>
    <x v="1"/>
    <s v="SP-04"/>
    <s v="David Mueller"/>
    <s v="PROD-103"/>
    <x v="13"/>
    <s v="Personal Care"/>
    <n v="4.8"/>
    <n v="1.4"/>
    <n v="13"/>
    <n v="62.4"/>
    <n v="3.73E-2"/>
    <n v="2.33"/>
    <n v="60.07"/>
    <n v="18.2"/>
    <n v="41.87"/>
    <n v="0"/>
    <n v="0"/>
    <n v="0"/>
    <x v="5994"/>
  </r>
  <r>
    <s v="ORD-20246548"/>
    <d v="2025-12-07T00:00:00"/>
    <s v="CUST-1087"/>
    <s v="Crest Direct"/>
    <x v="2"/>
    <x v="3"/>
    <s v="SP-05"/>
    <s v="Kenji Sato"/>
    <s v="PROD-203"/>
    <x v="0"/>
    <s v="Home Care"/>
    <n v="5.8"/>
    <n v="2.7"/>
    <n v="231"/>
    <n v="1339.8"/>
    <n v="4.1000000000000003E-3"/>
    <n v="5.49"/>
    <n v="1334.31"/>
    <n v="623.70000000000005"/>
    <n v="710.61"/>
    <n v="0"/>
    <n v="0"/>
    <n v="0"/>
    <x v="5995"/>
  </r>
  <r>
    <s v="ORD-20246549"/>
    <d v="2026-05-21T00:00:00"/>
    <s v="CUST-1113"/>
    <s v="Titan Supermarkets"/>
    <x v="1"/>
    <x v="1"/>
    <s v="SP-08"/>
    <s v="Tariq Al-Mansoor"/>
    <s v="PROD-303"/>
    <x v="5"/>
    <s v="Food &amp; Beverage"/>
    <n v="11"/>
    <n v="6.8"/>
    <n v="10"/>
    <n v="110"/>
    <n v="2.0999999999999999E-3"/>
    <n v="0.23"/>
    <n v="109.77"/>
    <n v="68"/>
    <n v="41.77"/>
    <n v="0"/>
    <n v="0"/>
    <n v="0"/>
    <x v="5996"/>
  </r>
  <r>
    <s v="ORD-20246550"/>
    <d v="2025-05-04T00:00:00"/>
    <s v="CUST-1066"/>
    <s v="Sterling Mart"/>
    <x v="0"/>
    <x v="1"/>
    <s v="SP-01"/>
    <s v="Sarah Jenkins"/>
    <s v="PROD-105"/>
    <x v="1"/>
    <s v="Personal Care"/>
    <n v="14.5"/>
    <n v="4.2"/>
    <n v="12"/>
    <n v="174"/>
    <n v="4.2599999999999999E-2"/>
    <n v="7.41"/>
    <n v="166.59"/>
    <n v="50.4"/>
    <n v="116.19"/>
    <n v="0"/>
    <n v="0"/>
    <n v="0"/>
    <x v="5997"/>
  </r>
  <r>
    <s v="ORD-20246551"/>
    <d v="2026-03-30T00:00:00"/>
    <s v="CUST-1043"/>
    <s v="Vanguard Distributors"/>
    <x v="2"/>
    <x v="4"/>
    <s v="SP-05"/>
    <s v="Kenji Sato"/>
    <s v="PROD-102"/>
    <x v="15"/>
    <s v="Personal Care"/>
    <n v="6.2"/>
    <n v="1.9"/>
    <n v="210"/>
    <n v="1302"/>
    <n v="0.1414"/>
    <n v="184.1"/>
    <n v="1117.9000000000001"/>
    <n v="399"/>
    <n v="718.9"/>
    <n v="17"/>
    <n v="90.5"/>
    <n v="40.799999999999997"/>
    <x v="5998"/>
  </r>
  <r>
    <s v="ORD-20246552"/>
    <d v="2025-03-07T00:00:00"/>
    <s v="CUST-1049"/>
    <s v="Horizon Supermarkets"/>
    <x v="0"/>
    <x v="3"/>
    <s v="SP-01"/>
    <s v="Sarah Jenkins"/>
    <s v="PROD-204"/>
    <x v="12"/>
    <s v="Home Care"/>
    <n v="7.2"/>
    <n v="3.6"/>
    <n v="29"/>
    <n v="208.8"/>
    <n v="3.0999999999999999E-3"/>
    <n v="0.65"/>
    <n v="208.15"/>
    <n v="104.4"/>
    <n v="103.75"/>
    <n v="0"/>
    <n v="0"/>
    <n v="0"/>
    <x v="5999"/>
  </r>
  <r>
    <s v="ORD-20246553"/>
    <d v="2025-10-26T00:00:00"/>
    <s v="CUST-1016"/>
    <s v="Global Retail"/>
    <x v="0"/>
    <x v="0"/>
    <s v="SP-01"/>
    <s v="Sarah Jenkins"/>
    <s v="PROD-204"/>
    <x v="12"/>
    <s v="Home Care"/>
    <n v="7.2"/>
    <n v="3.6"/>
    <n v="35"/>
    <n v="252"/>
    <n v="1.8100000000000002E-2"/>
    <n v="4.5599999999999996"/>
    <n v="247.44"/>
    <n v="126"/>
    <n v="121.44"/>
    <n v="0"/>
    <n v="0"/>
    <n v="0"/>
    <x v="3637"/>
  </r>
  <r>
    <s v="ORD-20246554"/>
    <d v="2026-06-26T00:00:00"/>
    <s v="CUST-1095"/>
    <s v="Crown Direct"/>
    <x v="0"/>
    <x v="2"/>
    <s v="SP-02"/>
    <s v="Michael Chang"/>
    <s v="PROD-304"/>
    <x v="8"/>
    <s v="Food &amp; Beverage"/>
    <n v="4.2"/>
    <n v="2.8"/>
    <n v="41"/>
    <n v="172.2"/>
    <n v="0.2014"/>
    <n v="34.68"/>
    <n v="137.52000000000001"/>
    <n v="114.8"/>
    <n v="22.72"/>
    <n v="0"/>
    <n v="0"/>
    <n v="0"/>
    <x v="4253"/>
  </r>
  <r>
    <s v="ORD-20246555"/>
    <d v="2026-03-27T00:00:00"/>
    <s v="CUST-1104"/>
    <s v="Omega Retail"/>
    <x v="0"/>
    <x v="3"/>
    <s v="SP-02"/>
    <s v="Michael Chang"/>
    <s v="PROD-103"/>
    <x v="13"/>
    <s v="Personal Care"/>
    <n v="4.8"/>
    <n v="1.4"/>
    <n v="43"/>
    <n v="206.4"/>
    <n v="2.1700000000000001E-2"/>
    <n v="4.4800000000000004"/>
    <n v="201.92"/>
    <n v="60.2"/>
    <n v="141.72"/>
    <n v="0"/>
    <n v="0"/>
    <n v="0"/>
    <x v="6000"/>
  </r>
  <r>
    <s v="ORD-20246556"/>
    <d v="2024-06-19T00:00:00"/>
    <s v="CUST-1051"/>
    <s v="Horizon Distributors"/>
    <x v="0"/>
    <x v="1"/>
    <s v="SP-02"/>
    <s v="Michael Chang"/>
    <s v="PROD-304"/>
    <x v="8"/>
    <s v="Food &amp; Beverage"/>
    <n v="4.2"/>
    <n v="2.8"/>
    <n v="28"/>
    <n v="117.6"/>
    <n v="6.9999999999999999E-4"/>
    <n v="0.08"/>
    <n v="117.52"/>
    <n v="78.400000000000006"/>
    <n v="39.119999999999997"/>
    <n v="0"/>
    <n v="0"/>
    <n v="0"/>
    <x v="6001"/>
  </r>
  <r>
    <s v="ORD-20246557"/>
    <d v="2024-04-25T00:00:00"/>
    <s v="CUST-1021"/>
    <s v="Global Stores"/>
    <x v="0"/>
    <x v="0"/>
    <s v="SP-02"/>
    <s v="Michael Chang"/>
    <s v="PROD-302"/>
    <x v="7"/>
    <s v="Food &amp; Beverage"/>
    <n v="3.8"/>
    <n v="2.6"/>
    <n v="35"/>
    <n v="133"/>
    <n v="4.87E-2"/>
    <n v="6.48"/>
    <n v="126.52"/>
    <n v="91"/>
    <n v="35.520000000000003"/>
    <n v="0"/>
    <n v="0"/>
    <n v="0"/>
    <x v="6002"/>
  </r>
  <r>
    <s v="ORD-20246558"/>
    <d v="2024-05-15T00:00:00"/>
    <s v="CUST-1024"/>
    <s v="Summit Retail"/>
    <x v="3"/>
    <x v="3"/>
    <s v="SP-04"/>
    <s v="David Mueller"/>
    <s v="PROD-201"/>
    <x v="14"/>
    <s v="Home Care"/>
    <n v="12"/>
    <n v="6.5"/>
    <n v="19"/>
    <n v="228"/>
    <n v="1.1599999999999999E-2"/>
    <n v="2.64"/>
    <n v="225.36"/>
    <n v="123.5"/>
    <n v="101.86"/>
    <n v="0"/>
    <n v="0"/>
    <n v="0"/>
    <x v="4251"/>
  </r>
  <r>
    <s v="ORD-20246559"/>
    <d v="2025-12-13T00:00:00"/>
    <s v="CUST-1020"/>
    <s v="Global Wholesale"/>
    <x v="0"/>
    <x v="1"/>
    <s v="SP-02"/>
    <s v="Michael Chang"/>
    <s v="PROD-304"/>
    <x v="8"/>
    <s v="Food &amp; Beverage"/>
    <n v="4.2"/>
    <n v="2.8"/>
    <n v="17"/>
    <n v="71.400000000000006"/>
    <n v="3.3999999999999998E-3"/>
    <n v="0.24"/>
    <n v="71.16"/>
    <n v="47.6"/>
    <n v="23.56"/>
    <n v="0"/>
    <n v="0"/>
    <n v="0"/>
    <x v="6003"/>
  </r>
  <r>
    <s v="ORD-20246560"/>
    <d v="2026-01-13T00:00:00"/>
    <s v="CUST-1045"/>
    <s v="Vanguard Stores"/>
    <x v="0"/>
    <x v="4"/>
    <s v="SP-02"/>
    <s v="Michael Chang"/>
    <s v="PROD-304"/>
    <x v="8"/>
    <s v="Food &amp; Beverage"/>
    <n v="4.2"/>
    <n v="2.8"/>
    <n v="52"/>
    <n v="218.4"/>
    <n v="2.81E-2"/>
    <n v="6.14"/>
    <n v="212.26"/>
    <n v="145.6"/>
    <n v="66.66"/>
    <n v="0"/>
    <n v="0"/>
    <n v="0"/>
    <x v="6004"/>
  </r>
  <r>
    <s v="ORD-20246561"/>
    <d v="2024-03-01T00:00:00"/>
    <s v="CUST-1027"/>
    <s v="Summit Distributors"/>
    <x v="3"/>
    <x v="0"/>
    <s v="SP-04"/>
    <s v="David Mueller"/>
    <s v="PROD-301"/>
    <x v="2"/>
    <s v="Food &amp; Beverage"/>
    <n v="5"/>
    <n v="3.2"/>
    <n v="50"/>
    <n v="250"/>
    <n v="5.4600000000000003E-2"/>
    <n v="13.65"/>
    <n v="236.35"/>
    <n v="160"/>
    <n v="76.349999999999994"/>
    <n v="0"/>
    <n v="0"/>
    <n v="0"/>
    <x v="6005"/>
  </r>
  <r>
    <s v="ORD-20246562"/>
    <d v="2026-08-23T00:00:00"/>
    <s v="CUST-1112"/>
    <s v="Titan Retail"/>
    <x v="0"/>
    <x v="3"/>
    <s v="SP-02"/>
    <s v="Michael Chang"/>
    <s v="PROD-202"/>
    <x v="4"/>
    <s v="Home Care"/>
    <n v="4.5"/>
    <n v="2.1"/>
    <n v="63"/>
    <n v="283.5"/>
    <n v="0.02"/>
    <n v="5.67"/>
    <n v="277.83"/>
    <n v="132.30000000000001"/>
    <n v="145.53"/>
    <n v="0"/>
    <n v="0"/>
    <n v="0"/>
    <x v="6006"/>
  </r>
  <r>
    <s v="ORD-20246563"/>
    <d v="2026-05-14T00:00:00"/>
    <s v="CUST-1088"/>
    <s v="Crown Retail"/>
    <x v="2"/>
    <x v="1"/>
    <s v="SP-06"/>
    <s v="Priya Sharma"/>
    <s v="PROD-401"/>
    <x v="3"/>
    <s v="Household Essentials"/>
    <n v="10.5"/>
    <n v="7.5"/>
    <n v="6"/>
    <n v="63"/>
    <n v="1.55E-2"/>
    <n v="0.98"/>
    <n v="62.02"/>
    <n v="45"/>
    <n v="17.02"/>
    <n v="0"/>
    <n v="0"/>
    <n v="0"/>
    <x v="6007"/>
  </r>
  <r>
    <s v="ORD-20246564"/>
    <d v="2024-06-12T00:00:00"/>
    <s v="CUST-1059"/>
    <s v="Pioneer Distributors"/>
    <x v="4"/>
    <x v="1"/>
    <s v="SP-07"/>
    <s v="Carlos Mendez"/>
    <s v="PROD-102"/>
    <x v="15"/>
    <s v="Personal Care"/>
    <n v="6.2"/>
    <n v="1.9"/>
    <n v="56"/>
    <n v="347.2"/>
    <n v="1.1000000000000001E-3"/>
    <n v="0.38"/>
    <n v="346.82"/>
    <n v="106.4"/>
    <n v="240.42"/>
    <n v="0"/>
    <n v="0"/>
    <n v="0"/>
    <x v="6008"/>
  </r>
  <r>
    <s v="ORD-20246565"/>
    <d v="2024-04-16T00:00:00"/>
    <s v="CUST-1052"/>
    <s v="Horizon Wholesale"/>
    <x v="4"/>
    <x v="3"/>
    <s v="SP-07"/>
    <s v="Carlos Mendez"/>
    <s v="PROD-403"/>
    <x v="11"/>
    <s v="Household Essentials"/>
    <n v="5.5"/>
    <n v="3.8"/>
    <n v="49"/>
    <n v="269.5"/>
    <n v="1.8E-3"/>
    <n v="0.49"/>
    <n v="269.01"/>
    <n v="186.2"/>
    <n v="82.81"/>
    <n v="0"/>
    <n v="0"/>
    <n v="0"/>
    <x v="6009"/>
  </r>
  <r>
    <s v="ORD-20246566"/>
    <d v="2025-03-02T00:00:00"/>
    <s v="CUST-1102"/>
    <s v="Atlas Express"/>
    <x v="2"/>
    <x v="3"/>
    <s v="SP-05"/>
    <s v="Kenji Sato"/>
    <s v="PROD-201"/>
    <x v="14"/>
    <s v="Home Care"/>
    <n v="12"/>
    <n v="6.5"/>
    <n v="210"/>
    <n v="2520"/>
    <n v="1E-4"/>
    <n v="0.25"/>
    <n v="2519.75"/>
    <n v="1365"/>
    <n v="1154.75"/>
    <n v="0"/>
    <n v="0"/>
    <n v="0"/>
    <x v="6010"/>
  </r>
  <r>
    <s v="ORD-20246567"/>
    <d v="2026-07-22T00:00:00"/>
    <s v="CUST-1021"/>
    <s v="Global Stores"/>
    <x v="0"/>
    <x v="0"/>
    <s v="SP-02"/>
    <s v="Michael Chang"/>
    <s v="PROD-401"/>
    <x v="3"/>
    <s v="Household Essentials"/>
    <n v="10.5"/>
    <n v="7.5"/>
    <n v="136"/>
    <n v="1428"/>
    <n v="4.6300000000000001E-2"/>
    <n v="66.12"/>
    <n v="1361.88"/>
    <n v="1020"/>
    <n v="341.88"/>
    <n v="4"/>
    <n v="40.06"/>
    <n v="32"/>
    <x v="6011"/>
  </r>
  <r>
    <s v="ORD-20246568"/>
    <d v="2025-08-27T00:00:00"/>
    <s v="CUST-1098"/>
    <s v="Atlas Mart"/>
    <x v="2"/>
    <x v="2"/>
    <s v="SP-05"/>
    <s v="Kenji Sato"/>
    <s v="PROD-105"/>
    <x v="1"/>
    <s v="Personal Care"/>
    <n v="14.5"/>
    <n v="4.2"/>
    <n v="8"/>
    <n v="116"/>
    <n v="6.93E-2"/>
    <n v="8.0399999999999991"/>
    <n v="107.96"/>
    <n v="33.6"/>
    <n v="74.36"/>
    <n v="0"/>
    <n v="0"/>
    <n v="0"/>
    <x v="4810"/>
  </r>
  <r>
    <s v="ORD-20246569"/>
    <d v="2025-05-09T00:00:00"/>
    <s v="CUST-1055"/>
    <s v="Horizon Direct"/>
    <x v="0"/>
    <x v="3"/>
    <s v="SP-02"/>
    <s v="Michael Chang"/>
    <s v="PROD-301"/>
    <x v="2"/>
    <s v="Food &amp; Beverage"/>
    <n v="5"/>
    <n v="3.2"/>
    <n v="30"/>
    <n v="150"/>
    <n v="1.72E-2"/>
    <n v="2.58"/>
    <n v="147.41999999999999"/>
    <n v="96"/>
    <n v="51.42"/>
    <n v="0"/>
    <n v="0"/>
    <n v="0"/>
    <x v="3711"/>
  </r>
  <r>
    <s v="ORD-20246570"/>
    <d v="2026-04-01T00:00:00"/>
    <s v="CUST-1055"/>
    <s v="Horizon Direct"/>
    <x v="0"/>
    <x v="3"/>
    <s v="SP-02"/>
    <s v="Michael Chang"/>
    <s v="PROD-101"/>
    <x v="9"/>
    <s v="Personal Care"/>
    <n v="8.5"/>
    <n v="2.8"/>
    <n v="38"/>
    <n v="323"/>
    <n v="1.3100000000000001E-2"/>
    <n v="4.2300000000000004"/>
    <n v="318.77"/>
    <n v="106.4"/>
    <n v="212.37"/>
    <n v="0"/>
    <n v="0"/>
    <n v="0"/>
    <x v="6012"/>
  </r>
  <r>
    <s v="ORD-20246571"/>
    <d v="2025-08-05T00:00:00"/>
    <s v="CUST-1025"/>
    <s v="Summit Supermarkets"/>
    <x v="1"/>
    <x v="2"/>
    <s v="SP-08"/>
    <s v="Tariq Al-Mansoor"/>
    <s v="PROD-201"/>
    <x v="14"/>
    <s v="Home Care"/>
    <n v="12"/>
    <n v="6.5"/>
    <n v="12"/>
    <n v="144"/>
    <n v="6.1699999999999998E-2"/>
    <n v="8.8800000000000008"/>
    <n v="135.12"/>
    <n v="78"/>
    <n v="57.12"/>
    <n v="0"/>
    <n v="0"/>
    <n v="0"/>
    <x v="285"/>
  </r>
  <r>
    <s v="ORD-20246572"/>
    <d v="2025-11-25T00:00:00"/>
    <s v="CUST-1096"/>
    <s v="Atlas Retail"/>
    <x v="4"/>
    <x v="4"/>
    <s v="SP-07"/>
    <s v="Carlos Mendez"/>
    <s v="PROD-303"/>
    <x v="5"/>
    <s v="Food &amp; Beverage"/>
    <n v="11"/>
    <n v="6.8"/>
    <n v="39"/>
    <n v="429"/>
    <n v="0.10150000000000001"/>
    <n v="43.54"/>
    <n v="385.46"/>
    <n v="265.2"/>
    <n v="120.26"/>
    <n v="0"/>
    <n v="0"/>
    <n v="0"/>
    <x v="6013"/>
  </r>
  <r>
    <s v="ORD-20246573"/>
    <d v="2025-03-24T00:00:00"/>
    <s v="CUST-1064"/>
    <s v="Sterling Retail"/>
    <x v="0"/>
    <x v="1"/>
    <s v="SP-02"/>
    <s v="Michael Chang"/>
    <s v="PROD-102"/>
    <x v="15"/>
    <s v="Personal Care"/>
    <n v="6.2"/>
    <n v="1.9"/>
    <n v="1"/>
    <n v="6.2"/>
    <n v="3.5000000000000003E-2"/>
    <n v="0.22"/>
    <n v="5.98"/>
    <n v="1.9"/>
    <n v="4.08"/>
    <n v="0"/>
    <n v="0"/>
    <n v="0"/>
    <x v="4137"/>
  </r>
  <r>
    <s v="ORD-20246574"/>
    <d v="2024-07-04T00:00:00"/>
    <s v="CUST-1100"/>
    <s v="Atlas Wholesale"/>
    <x v="2"/>
    <x v="3"/>
    <s v="SP-05"/>
    <s v="Kenji Sato"/>
    <s v="PROD-102"/>
    <x v="15"/>
    <s v="Personal Care"/>
    <n v="6.2"/>
    <n v="1.9"/>
    <n v="28"/>
    <n v="173.6"/>
    <n v="4.3E-3"/>
    <n v="0.75"/>
    <n v="172.85"/>
    <n v="53.2"/>
    <n v="119.65"/>
    <n v="0"/>
    <n v="0"/>
    <n v="0"/>
    <x v="2584"/>
  </r>
  <r>
    <s v="ORD-20246575"/>
    <d v="2025-09-17T00:00:00"/>
    <s v="CUST-1080"/>
    <s v="Crest Retail"/>
    <x v="3"/>
    <x v="4"/>
    <s v="SP-03"/>
    <s v="Elena Rostova"/>
    <s v="PROD-103"/>
    <x v="13"/>
    <s v="Personal Care"/>
    <n v="4.8"/>
    <n v="1.4"/>
    <n v="120"/>
    <n v="576"/>
    <n v="0.19639999999999999"/>
    <n v="113.13"/>
    <n v="462.87"/>
    <n v="168"/>
    <n v="294.87"/>
    <n v="0"/>
    <n v="0"/>
    <n v="0"/>
    <x v="6014"/>
  </r>
  <r>
    <s v="ORD-20246576"/>
    <d v="2025-01-23T00:00:00"/>
    <s v="CUST-1030"/>
    <s v="Summit Express"/>
    <x v="3"/>
    <x v="3"/>
    <s v="SP-03"/>
    <s v="Elena Rostova"/>
    <s v="PROD-103"/>
    <x v="13"/>
    <s v="Personal Care"/>
    <n v="4.8"/>
    <n v="1.4"/>
    <n v="113"/>
    <n v="542.4"/>
    <n v="2.1700000000000001E-2"/>
    <n v="11.77"/>
    <n v="530.63"/>
    <n v="158.19999999999999"/>
    <n v="372.43"/>
    <n v="0"/>
    <n v="0"/>
    <n v="0"/>
    <x v="6015"/>
  </r>
  <r>
    <s v="ORD-20246577"/>
    <d v="2026-03-08T00:00:00"/>
    <s v="CUST-1021"/>
    <s v="Global Stores"/>
    <x v="0"/>
    <x v="0"/>
    <s v="SP-02"/>
    <s v="Michael Chang"/>
    <s v="PROD-403"/>
    <x v="11"/>
    <s v="Household Essentials"/>
    <n v="5.5"/>
    <n v="3.8"/>
    <n v="204"/>
    <n v="1122"/>
    <n v="3.49E-2"/>
    <n v="39.159999999999997"/>
    <n v="1082.8399999999999"/>
    <n v="775.2"/>
    <n v="307.64"/>
    <n v="0"/>
    <n v="0"/>
    <n v="0"/>
    <x v="6016"/>
  </r>
  <r>
    <s v="ORD-20246578"/>
    <d v="2025-01-02T00:00:00"/>
    <s v="CUST-1050"/>
    <s v="Horizon Mart"/>
    <x v="0"/>
    <x v="4"/>
    <s v="SP-01"/>
    <s v="Sarah Jenkins"/>
    <s v="PROD-202"/>
    <x v="4"/>
    <s v="Home Care"/>
    <n v="4.5"/>
    <n v="2.1"/>
    <n v="143"/>
    <n v="643.5"/>
    <n v="0.2046"/>
    <n v="131.66"/>
    <n v="511.84"/>
    <n v="300.3"/>
    <n v="211.54"/>
    <n v="0"/>
    <n v="0"/>
    <n v="0"/>
    <x v="1275"/>
  </r>
  <r>
    <s v="ORD-20246579"/>
    <d v="2025-09-18T00:00:00"/>
    <s v="CUST-1094"/>
    <s v="Crown Express"/>
    <x v="3"/>
    <x v="3"/>
    <s v="SP-03"/>
    <s v="Elena Rostova"/>
    <s v="PROD-302"/>
    <x v="7"/>
    <s v="Food &amp; Beverage"/>
    <n v="3.8"/>
    <n v="2.6"/>
    <n v="140"/>
    <n v="532"/>
    <n v="1.26E-2"/>
    <n v="6.7"/>
    <n v="525.29999999999995"/>
    <n v="364"/>
    <n v="161.30000000000001"/>
    <n v="0"/>
    <n v="0"/>
    <n v="0"/>
    <x v="6017"/>
  </r>
  <r>
    <s v="ORD-20246580"/>
    <d v="2024-01-30T00:00:00"/>
    <s v="CUST-1088"/>
    <s v="Crown Retail"/>
    <x v="2"/>
    <x v="1"/>
    <s v="SP-05"/>
    <s v="Kenji Sato"/>
    <s v="PROD-203"/>
    <x v="0"/>
    <s v="Home Care"/>
    <n v="5.8"/>
    <n v="2.7"/>
    <n v="47"/>
    <n v="272.60000000000002"/>
    <n v="5.9999999999999995E-4"/>
    <n v="0.16"/>
    <n v="272.44"/>
    <n v="126.9"/>
    <n v="145.54"/>
    <n v="0"/>
    <n v="0"/>
    <n v="0"/>
    <x v="6018"/>
  </r>
  <r>
    <s v="ORD-20246581"/>
    <d v="2026-06-02T00:00:00"/>
    <s v="CUST-1050"/>
    <s v="Horizon Mart"/>
    <x v="0"/>
    <x v="4"/>
    <s v="SP-02"/>
    <s v="Michael Chang"/>
    <s v="PROD-101"/>
    <x v="9"/>
    <s v="Personal Care"/>
    <n v="8.5"/>
    <n v="2.8"/>
    <n v="99"/>
    <n v="841.5"/>
    <n v="0.38469999999999999"/>
    <n v="323.73"/>
    <n v="517.77"/>
    <n v="277.2"/>
    <n v="240.57"/>
    <n v="0"/>
    <n v="0"/>
    <n v="0"/>
    <x v="6019"/>
  </r>
  <r>
    <s v="ORD-20246582"/>
    <d v="2025-12-01T00:00:00"/>
    <s v="CUST-1039"/>
    <s v="Prime Direct"/>
    <x v="3"/>
    <x v="3"/>
    <s v="SP-04"/>
    <s v="David Mueller"/>
    <s v="PROD-103"/>
    <x v="13"/>
    <s v="Personal Care"/>
    <n v="4.8"/>
    <n v="1.4"/>
    <n v="146"/>
    <n v="700.8"/>
    <n v="0.37930000000000003"/>
    <n v="265.81"/>
    <n v="434.99"/>
    <n v="204.4"/>
    <n v="230.59"/>
    <n v="0"/>
    <n v="0"/>
    <n v="0"/>
    <x v="6020"/>
  </r>
  <r>
    <s v="ORD-20246583"/>
    <d v="2026-06-20T00:00:00"/>
    <s v="CUST-1009"/>
    <s v="Apex Supermarkets"/>
    <x v="3"/>
    <x v="3"/>
    <s v="SP-04"/>
    <s v="David Mueller"/>
    <s v="PROD-203"/>
    <x v="0"/>
    <s v="Home Care"/>
    <n v="5.8"/>
    <n v="2.7"/>
    <n v="62"/>
    <n v="359.6"/>
    <n v="4.8999999999999998E-3"/>
    <n v="1.76"/>
    <n v="357.84"/>
    <n v="167.4"/>
    <n v="190.44"/>
    <n v="0"/>
    <n v="0"/>
    <n v="0"/>
    <x v="6021"/>
  </r>
  <r>
    <s v="ORD-20246584"/>
    <d v="2026-05-08T00:00:00"/>
    <s v="CUST-1019"/>
    <s v="Global Distributors"/>
    <x v="2"/>
    <x v="1"/>
    <s v="SP-06"/>
    <s v="Priya Sharma"/>
    <s v="PROD-102"/>
    <x v="15"/>
    <s v="Personal Care"/>
    <n v="6.2"/>
    <n v="1.9"/>
    <n v="4"/>
    <n v="24.8"/>
    <n v="1.23E-2"/>
    <n v="0.31"/>
    <n v="24.49"/>
    <n v="7.6"/>
    <n v="16.89"/>
    <n v="0"/>
    <n v="0"/>
    <n v="0"/>
    <x v="6022"/>
  </r>
  <r>
    <s v="ORD-20246585"/>
    <d v="2026-01-14T00:00:00"/>
    <s v="CUST-1059"/>
    <s v="Pioneer Distributors"/>
    <x v="4"/>
    <x v="1"/>
    <s v="SP-07"/>
    <s v="Carlos Mendez"/>
    <s v="PROD-102"/>
    <x v="15"/>
    <s v="Personal Care"/>
    <n v="6.2"/>
    <n v="1.9"/>
    <n v="32"/>
    <n v="198.4"/>
    <n v="1.49E-2"/>
    <n v="2.96"/>
    <n v="195.44"/>
    <n v="60.8"/>
    <n v="134.63999999999999"/>
    <n v="0"/>
    <n v="0"/>
    <n v="0"/>
    <x v="6023"/>
  </r>
  <r>
    <s v="ORD-20246586"/>
    <d v="2026-07-02T00:00:00"/>
    <s v="CUST-1065"/>
    <s v="Sterling Supermarkets"/>
    <x v="3"/>
    <x v="3"/>
    <s v="SP-03"/>
    <s v="Elena Rostova"/>
    <s v="PROD-202"/>
    <x v="4"/>
    <s v="Home Care"/>
    <n v="4.5"/>
    <n v="2.1"/>
    <n v="193"/>
    <n v="868.5"/>
    <n v="6.6E-3"/>
    <n v="5.73"/>
    <n v="862.77"/>
    <n v="405.3"/>
    <n v="457.47"/>
    <n v="0"/>
    <n v="0"/>
    <n v="0"/>
    <x v="6024"/>
  </r>
  <r>
    <s v="ORD-20246587"/>
    <d v="2024-05-13T00:00:00"/>
    <s v="CUST-1113"/>
    <s v="Titan Supermarkets"/>
    <x v="1"/>
    <x v="1"/>
    <s v="SP-08"/>
    <s v="Tariq Al-Mansoor"/>
    <s v="PROD-401"/>
    <x v="3"/>
    <s v="Household Essentials"/>
    <n v="10.5"/>
    <n v="7.5"/>
    <n v="36"/>
    <n v="378"/>
    <n v="1.32E-2"/>
    <n v="4.99"/>
    <n v="373.01"/>
    <n v="270"/>
    <n v="103.01"/>
    <n v="0"/>
    <n v="0"/>
    <n v="0"/>
    <x v="6025"/>
  </r>
  <r>
    <s v="ORD-20246588"/>
    <d v="2025-05-09T00:00:00"/>
    <s v="CUST-1028"/>
    <s v="Summit Wholesale"/>
    <x v="0"/>
    <x v="3"/>
    <s v="SP-01"/>
    <s v="Sarah Jenkins"/>
    <s v="PROD-303"/>
    <x v="5"/>
    <s v="Food &amp; Beverage"/>
    <n v="11"/>
    <n v="6.8"/>
    <n v="118"/>
    <n v="1298"/>
    <n v="1.1999999999999999E-3"/>
    <n v="1.56"/>
    <n v="1296.44"/>
    <n v="802.4"/>
    <n v="494.04"/>
    <n v="0"/>
    <n v="0"/>
    <n v="0"/>
    <x v="6026"/>
  </r>
  <r>
    <s v="ORD-20246589"/>
    <d v="2026-07-31T00:00:00"/>
    <s v="CUST-1040"/>
    <s v="Vanguard Retail"/>
    <x v="4"/>
    <x v="4"/>
    <s v="SP-07"/>
    <s v="Carlos Mendez"/>
    <s v="PROD-301"/>
    <x v="2"/>
    <s v="Food &amp; Beverage"/>
    <n v="5"/>
    <n v="3.2"/>
    <n v="110"/>
    <n v="550"/>
    <n v="0.15329999999999999"/>
    <n v="84.32"/>
    <n v="465.68"/>
    <n v="352"/>
    <n v="113.68"/>
    <n v="0"/>
    <n v="0"/>
    <n v="0"/>
    <x v="6027"/>
  </r>
  <r>
    <s v="ORD-20246590"/>
    <d v="2025-05-14T00:00:00"/>
    <s v="CUST-1114"/>
    <s v="Titan Mart"/>
    <x v="4"/>
    <x v="4"/>
    <s v="SP-07"/>
    <s v="Carlos Mendez"/>
    <s v="PROD-404"/>
    <x v="16"/>
    <s v="Household Essentials"/>
    <n v="4.9000000000000004"/>
    <n v="3.1"/>
    <n v="125"/>
    <n v="612.5"/>
    <n v="5.21E-2"/>
    <n v="31.91"/>
    <n v="580.59"/>
    <n v="387.5"/>
    <n v="193.09"/>
    <n v="0"/>
    <n v="0"/>
    <n v="0"/>
    <x v="6028"/>
  </r>
  <r>
    <s v="ORD-20246591"/>
    <d v="2024-04-25T00:00:00"/>
    <s v="CUST-1070"/>
    <s v="Sterling Express"/>
    <x v="1"/>
    <x v="3"/>
    <s v="SP-08"/>
    <s v="Tariq Al-Mansoor"/>
    <s v="PROD-203"/>
    <x v="0"/>
    <s v="Home Care"/>
    <n v="5.8"/>
    <n v="2.7"/>
    <n v="45"/>
    <n v="261"/>
    <n v="6.8999999999999999E-3"/>
    <n v="1.8"/>
    <n v="259.2"/>
    <n v="121.5"/>
    <n v="137.69999999999999"/>
    <n v="0"/>
    <n v="0"/>
    <n v="0"/>
    <x v="6029"/>
  </r>
  <r>
    <s v="ORD-20246592"/>
    <d v="2026-06-27T00:00:00"/>
    <s v="CUST-1091"/>
    <s v="Crown Distributors"/>
    <x v="1"/>
    <x v="2"/>
    <s v="SP-08"/>
    <s v="Tariq Al-Mansoor"/>
    <s v="PROD-304"/>
    <x v="8"/>
    <s v="Food &amp; Beverage"/>
    <n v="4.2"/>
    <n v="2.8"/>
    <n v="2"/>
    <n v="8.4"/>
    <n v="2.7699999999999999E-2"/>
    <n v="0.23"/>
    <n v="8.17"/>
    <n v="5.6"/>
    <n v="2.57"/>
    <n v="0"/>
    <n v="0"/>
    <n v="0"/>
    <x v="6030"/>
  </r>
  <r>
    <s v="ORD-20246593"/>
    <d v="2025-02-25T00:00:00"/>
    <s v="CUST-1075"/>
    <s v="Beacon Distributors"/>
    <x v="4"/>
    <x v="3"/>
    <s v="SP-07"/>
    <s v="Carlos Mendez"/>
    <s v="PROD-104"/>
    <x v="6"/>
    <s v="Personal Care"/>
    <n v="9.9"/>
    <n v="3.1"/>
    <n v="95"/>
    <n v="940.5"/>
    <n v="6.7999999999999996E-3"/>
    <n v="6.4"/>
    <n v="934.1"/>
    <n v="294.5"/>
    <n v="639.6"/>
    <n v="0"/>
    <n v="0"/>
    <n v="0"/>
    <x v="6031"/>
  </r>
  <r>
    <s v="ORD-20246594"/>
    <d v="2025-03-27T00:00:00"/>
    <s v="CUST-1004"/>
    <s v="Metro Wholesale"/>
    <x v="2"/>
    <x v="4"/>
    <s v="SP-05"/>
    <s v="Kenji Sato"/>
    <s v="PROD-101"/>
    <x v="9"/>
    <s v="Personal Care"/>
    <n v="8.5"/>
    <n v="2.8"/>
    <n v="312"/>
    <n v="2652"/>
    <n v="9.4899999999999998E-2"/>
    <n v="251.67"/>
    <n v="2400.33"/>
    <n v="873.6"/>
    <n v="1526.73"/>
    <n v="0"/>
    <n v="0"/>
    <n v="0"/>
    <x v="6032"/>
  </r>
  <r>
    <s v="ORD-20246595"/>
    <d v="2024-02-17T00:00:00"/>
    <s v="CUST-1075"/>
    <s v="Beacon Distributors"/>
    <x v="4"/>
    <x v="3"/>
    <s v="SP-07"/>
    <s v="Carlos Mendez"/>
    <s v="PROD-105"/>
    <x v="1"/>
    <s v="Personal Care"/>
    <n v="14.5"/>
    <n v="4.2"/>
    <n v="24"/>
    <n v="348"/>
    <n v="1.43E-2"/>
    <n v="4.9800000000000004"/>
    <n v="343.02"/>
    <n v="100.8"/>
    <n v="242.22"/>
    <n v="0"/>
    <n v="0"/>
    <n v="0"/>
    <x v="6033"/>
  </r>
  <r>
    <s v="ORD-20246596"/>
    <d v="2024-03-05T00:00:00"/>
    <s v="CUST-1023"/>
    <s v="Global Direct"/>
    <x v="0"/>
    <x v="1"/>
    <s v="SP-01"/>
    <s v="Sarah Jenkins"/>
    <s v="PROD-304"/>
    <x v="8"/>
    <s v="Food &amp; Beverage"/>
    <n v="4.2"/>
    <n v="2.8"/>
    <n v="55"/>
    <n v="231"/>
    <n v="1.2500000000000001E-2"/>
    <n v="2.89"/>
    <n v="228.11"/>
    <n v="154"/>
    <n v="74.11"/>
    <n v="0"/>
    <n v="0"/>
    <n v="0"/>
    <x v="1574"/>
  </r>
  <r>
    <s v="ORD-20246597"/>
    <d v="2024-09-24T00:00:00"/>
    <s v="CUST-1074"/>
    <s v="Beacon Mart"/>
    <x v="0"/>
    <x v="3"/>
    <s v="SP-02"/>
    <s v="Michael Chang"/>
    <s v="PROD-203"/>
    <x v="0"/>
    <s v="Home Care"/>
    <n v="5.8"/>
    <n v="2.7"/>
    <n v="192"/>
    <n v="1113.5999999999999"/>
    <n v="1.9800000000000002E-2"/>
    <n v="22.05"/>
    <n v="1091.55"/>
    <n v="518.4"/>
    <n v="573.15"/>
    <n v="0"/>
    <n v="0"/>
    <n v="0"/>
    <x v="6034"/>
  </r>
  <r>
    <s v="ORD-20246598"/>
    <d v="2025-11-01T00:00:00"/>
    <s v="CUST-1093"/>
    <s v="Crown Stores"/>
    <x v="4"/>
    <x v="4"/>
    <s v="SP-07"/>
    <s v="Carlos Mendez"/>
    <s v="PROD-201"/>
    <x v="14"/>
    <s v="Home Care"/>
    <n v="12"/>
    <n v="6.5"/>
    <n v="146"/>
    <n v="1752"/>
    <n v="2.5999999999999999E-2"/>
    <n v="45.55"/>
    <n v="1706.45"/>
    <n v="949"/>
    <n v="757.45"/>
    <n v="0"/>
    <n v="0"/>
    <n v="0"/>
    <x v="6035"/>
  </r>
  <r>
    <s v="ORD-20246599"/>
    <d v="2024-11-17T00:00:00"/>
    <s v="CUST-1070"/>
    <s v="Sterling Express"/>
    <x v="1"/>
    <x v="3"/>
    <s v="SP-08"/>
    <s v="Tariq Al-Mansoor"/>
    <s v="PROD-105"/>
    <x v="1"/>
    <s v="Personal Care"/>
    <n v="14.5"/>
    <n v="4.2"/>
    <n v="20"/>
    <n v="290"/>
    <n v="9.4999999999999998E-3"/>
    <n v="2.76"/>
    <n v="287.24"/>
    <n v="84"/>
    <n v="203.24"/>
    <n v="0"/>
    <n v="0"/>
    <n v="0"/>
    <x v="6036"/>
  </r>
  <r>
    <s v="ORD-20246600"/>
    <d v="2024-01-13T00:00:00"/>
    <s v="CUST-1036"/>
    <s v="Prime Wholesale"/>
    <x v="0"/>
    <x v="2"/>
    <s v="SP-02"/>
    <s v="Michael Chang"/>
    <s v="PROD-204"/>
    <x v="12"/>
    <s v="Home Care"/>
    <n v="7.2"/>
    <n v="3.6"/>
    <n v="1"/>
    <n v="7.2"/>
    <n v="5.3600000000000002E-2"/>
    <n v="0.39"/>
    <n v="6.81"/>
    <n v="3.6"/>
    <n v="3.21"/>
    <n v="0"/>
    <n v="0"/>
    <n v="0"/>
    <x v="2614"/>
  </r>
  <r>
    <s v="ORD-20246601"/>
    <d v="2025-12-22T00:00:00"/>
    <s v="CUST-1034"/>
    <s v="Prime Mart"/>
    <x v="0"/>
    <x v="0"/>
    <s v="SP-01"/>
    <s v="Sarah Jenkins"/>
    <s v="PROD-105"/>
    <x v="1"/>
    <s v="Personal Care"/>
    <n v="14.5"/>
    <n v="4.2"/>
    <n v="78"/>
    <n v="1131"/>
    <n v="2.07E-2"/>
    <n v="23.41"/>
    <n v="1107.5899999999999"/>
    <n v="327.60000000000002"/>
    <n v="779.99"/>
    <n v="0"/>
    <n v="0"/>
    <n v="0"/>
    <x v="6037"/>
  </r>
  <r>
    <s v="ORD-20246602"/>
    <d v="2026-06-08T00:00:00"/>
    <s v="CUST-1079"/>
    <s v="Beacon Direct"/>
    <x v="0"/>
    <x v="4"/>
    <s v="SP-01"/>
    <s v="Sarah Jenkins"/>
    <s v="PROD-301"/>
    <x v="2"/>
    <s v="Food &amp; Beverage"/>
    <n v="5"/>
    <n v="3.2"/>
    <n v="52"/>
    <n v="260"/>
    <n v="9.7000000000000003E-3"/>
    <n v="2.52"/>
    <n v="257.48"/>
    <n v="166.4"/>
    <n v="91.08"/>
    <n v="0"/>
    <n v="0"/>
    <n v="0"/>
    <x v="6038"/>
  </r>
  <r>
    <s v="ORD-20246603"/>
    <d v="2025-11-25T00:00:00"/>
    <s v="CUST-1040"/>
    <s v="Vanguard Retail"/>
    <x v="4"/>
    <x v="4"/>
    <s v="SP-07"/>
    <s v="Carlos Mendez"/>
    <s v="PROD-203"/>
    <x v="0"/>
    <s v="Home Care"/>
    <n v="5.8"/>
    <n v="2.7"/>
    <n v="54"/>
    <n v="313.2"/>
    <n v="0.23469999999999999"/>
    <n v="73.510000000000005"/>
    <n v="239.69"/>
    <n v="145.80000000000001"/>
    <n v="93.89"/>
    <n v="0"/>
    <n v="0"/>
    <n v="0"/>
    <x v="6039"/>
  </r>
  <r>
    <s v="ORD-20246604"/>
    <d v="2025-06-21T00:00:00"/>
    <s v="CUST-1055"/>
    <s v="Horizon Direct"/>
    <x v="0"/>
    <x v="3"/>
    <s v="SP-01"/>
    <s v="Sarah Jenkins"/>
    <s v="PROD-402"/>
    <x v="10"/>
    <s v="Household Essentials"/>
    <n v="6"/>
    <n v="4.2"/>
    <n v="266"/>
    <n v="1596"/>
    <n v="4.4999999999999997E-3"/>
    <n v="7.18"/>
    <n v="1588.82"/>
    <n v="1117.2"/>
    <n v="471.62"/>
    <n v="0"/>
    <n v="0"/>
    <n v="0"/>
    <x v="6040"/>
  </r>
  <r>
    <s v="ORD-20246605"/>
    <d v="2026-02-24T00:00:00"/>
    <s v="CUST-1117"/>
    <s v="Titan Stores"/>
    <x v="0"/>
    <x v="4"/>
    <s v="SP-01"/>
    <s v="Sarah Jenkins"/>
    <s v="PROD-104"/>
    <x v="6"/>
    <s v="Personal Care"/>
    <n v="9.9"/>
    <n v="3.1"/>
    <n v="102"/>
    <n v="1009.8"/>
    <n v="4.5999999999999999E-2"/>
    <n v="46.45"/>
    <n v="963.35"/>
    <n v="316.2"/>
    <n v="647.15"/>
    <n v="0"/>
    <n v="0"/>
    <n v="0"/>
    <x v="6041"/>
  </r>
  <r>
    <s v="ORD-20246606"/>
    <d v="2026-01-31T00:00:00"/>
    <s v="CUST-1037"/>
    <s v="Prime Stores"/>
    <x v="2"/>
    <x v="4"/>
    <s v="SP-05"/>
    <s v="Kenji Sato"/>
    <s v="PROD-404"/>
    <x v="16"/>
    <s v="Household Essentials"/>
    <n v="4.9000000000000004"/>
    <n v="3.1"/>
    <n v="67"/>
    <n v="328.3"/>
    <n v="9.1499999999999998E-2"/>
    <n v="30.04"/>
    <n v="298.26"/>
    <n v="207.7"/>
    <n v="90.56"/>
    <n v="0"/>
    <n v="0"/>
    <n v="0"/>
    <x v="6042"/>
  </r>
  <r>
    <s v="ORD-20246607"/>
    <d v="2025-08-13T00:00:00"/>
    <s v="CUST-1020"/>
    <s v="Global Wholesale"/>
    <x v="0"/>
    <x v="1"/>
    <s v="SP-02"/>
    <s v="Michael Chang"/>
    <s v="PROD-203"/>
    <x v="0"/>
    <s v="Home Care"/>
    <n v="5.8"/>
    <n v="2.7"/>
    <n v="5"/>
    <n v="29"/>
    <n v="5.3E-3"/>
    <n v="0.15"/>
    <n v="28.85"/>
    <n v="13.5"/>
    <n v="15.35"/>
    <n v="0"/>
    <n v="0"/>
    <n v="0"/>
    <x v="6043"/>
  </r>
  <r>
    <s v="ORD-20246608"/>
    <d v="2026-01-11T00:00:00"/>
    <s v="CUST-1075"/>
    <s v="Beacon Distributors"/>
    <x v="4"/>
    <x v="3"/>
    <s v="SP-07"/>
    <s v="Carlos Mendez"/>
    <s v="PROD-104"/>
    <x v="6"/>
    <s v="Personal Care"/>
    <n v="9.9"/>
    <n v="3.1"/>
    <n v="98"/>
    <n v="970.2"/>
    <n v="4.3499999999999997E-2"/>
    <n v="42.2"/>
    <n v="928"/>
    <n v="303.8"/>
    <n v="624.20000000000005"/>
    <n v="0"/>
    <n v="0"/>
    <n v="0"/>
    <x v="6044"/>
  </r>
  <r>
    <s v="ORD-20246609"/>
    <d v="2025-08-01T00:00:00"/>
    <s v="CUST-1108"/>
    <s v="Omega Wholesale"/>
    <x v="0"/>
    <x v="4"/>
    <s v="SP-01"/>
    <s v="Sarah Jenkins"/>
    <s v="PROD-402"/>
    <x v="10"/>
    <s v="Household Essentials"/>
    <n v="6"/>
    <n v="4.2"/>
    <n v="131"/>
    <n v="786"/>
    <n v="2.98E-2"/>
    <n v="23.42"/>
    <n v="762.58"/>
    <n v="550.20000000000005"/>
    <n v="212.38"/>
    <n v="0"/>
    <n v="0"/>
    <n v="0"/>
    <x v="6045"/>
  </r>
  <r>
    <s v="ORD-20246610"/>
    <d v="2024-08-17T00:00:00"/>
    <s v="CUST-1006"/>
    <s v="Metro Express"/>
    <x v="4"/>
    <x v="3"/>
    <s v="SP-07"/>
    <s v="Carlos Mendez"/>
    <s v="PROD-104"/>
    <x v="6"/>
    <s v="Personal Care"/>
    <n v="9.9"/>
    <n v="3.1"/>
    <n v="61"/>
    <n v="603.9"/>
    <n v="2.2599999999999999E-2"/>
    <n v="13.65"/>
    <n v="590.25"/>
    <n v="189.1"/>
    <n v="401.15"/>
    <n v="0"/>
    <n v="0"/>
    <n v="0"/>
    <x v="6046"/>
  </r>
  <r>
    <s v="ORD-20246611"/>
    <d v="2025-11-16T00:00:00"/>
    <s v="CUST-1044"/>
    <s v="Vanguard Wholesale"/>
    <x v="4"/>
    <x v="1"/>
    <s v="SP-07"/>
    <s v="Carlos Mendez"/>
    <s v="PROD-304"/>
    <x v="8"/>
    <s v="Food &amp; Beverage"/>
    <n v="4.2"/>
    <n v="2.8"/>
    <n v="14"/>
    <n v="58.8"/>
    <n v="5.2400000000000002E-2"/>
    <n v="3.08"/>
    <n v="55.72"/>
    <n v="39.200000000000003"/>
    <n v="16.52"/>
    <n v="0"/>
    <n v="0"/>
    <n v="0"/>
    <x v="5450"/>
  </r>
  <r>
    <s v="ORD-20246612"/>
    <d v="2026-06-13T00:00:00"/>
    <s v="CUST-1000"/>
    <s v="Metro Retail"/>
    <x v="3"/>
    <x v="0"/>
    <s v="SP-04"/>
    <s v="David Mueller"/>
    <s v="PROD-103"/>
    <x v="13"/>
    <s v="Personal Care"/>
    <n v="4.8"/>
    <n v="1.4"/>
    <n v="495"/>
    <n v="2376"/>
    <n v="3.9100000000000003E-2"/>
    <n v="92.9"/>
    <n v="2283.1"/>
    <n v="693"/>
    <n v="1590.1"/>
    <n v="0"/>
    <n v="0"/>
    <n v="0"/>
    <x v="6047"/>
  </r>
  <r>
    <s v="ORD-20246613"/>
    <d v="2024-12-12T00:00:00"/>
    <s v="CUST-1075"/>
    <s v="Beacon Distributors"/>
    <x v="4"/>
    <x v="3"/>
    <s v="SP-07"/>
    <s v="Carlos Mendez"/>
    <s v="PROD-202"/>
    <x v="4"/>
    <s v="Home Care"/>
    <n v="4.5"/>
    <n v="2.1"/>
    <n v="169"/>
    <n v="760.5"/>
    <n v="0.35549999999999998"/>
    <n v="270.36"/>
    <n v="490.14"/>
    <n v="354.9"/>
    <n v="135.24"/>
    <n v="0"/>
    <n v="0"/>
    <n v="0"/>
    <x v="6048"/>
  </r>
  <r>
    <s v="ORD-20246614"/>
    <d v="2025-06-15T00:00:00"/>
    <s v="CUST-1010"/>
    <s v="Apex Mart"/>
    <x v="2"/>
    <x v="3"/>
    <s v="SP-05"/>
    <s v="Kenji Sato"/>
    <s v="PROD-301"/>
    <x v="2"/>
    <s v="Food &amp; Beverage"/>
    <n v="5"/>
    <n v="3.2"/>
    <n v="88"/>
    <n v="440"/>
    <n v="2.8E-3"/>
    <n v="1.23"/>
    <n v="438.77"/>
    <n v="281.60000000000002"/>
    <n v="157.16999999999999"/>
    <n v="0"/>
    <n v="0"/>
    <n v="0"/>
    <x v="6049"/>
  </r>
  <r>
    <s v="ORD-20246615"/>
    <d v="2025-06-19T00:00:00"/>
    <s v="CUST-1074"/>
    <s v="Beacon Mart"/>
    <x v="0"/>
    <x v="3"/>
    <s v="SP-01"/>
    <s v="Sarah Jenkins"/>
    <s v="PROD-104"/>
    <x v="6"/>
    <s v="Personal Care"/>
    <n v="9.9"/>
    <n v="3.1"/>
    <n v="149"/>
    <n v="1475.1"/>
    <n v="3.7000000000000002E-3"/>
    <n v="5.46"/>
    <n v="1469.64"/>
    <n v="461.9"/>
    <n v="1007.74"/>
    <n v="88"/>
    <n v="867.98"/>
    <n v="316.8"/>
    <x v="6050"/>
  </r>
  <r>
    <s v="ORD-20246616"/>
    <d v="2025-12-05T00:00:00"/>
    <s v="CUST-1102"/>
    <s v="Atlas Express"/>
    <x v="2"/>
    <x v="3"/>
    <s v="SP-06"/>
    <s v="Priya Sharma"/>
    <s v="PROD-403"/>
    <x v="11"/>
    <s v="Household Essentials"/>
    <n v="5.5"/>
    <n v="3.8"/>
    <n v="31"/>
    <n v="170.5"/>
    <n v="2.9999999999999997E-4"/>
    <n v="0.05"/>
    <n v="170.45"/>
    <n v="117.8"/>
    <n v="52.65"/>
    <n v="0"/>
    <n v="0"/>
    <n v="0"/>
    <x v="6051"/>
  </r>
  <r>
    <s v="ORD-20246617"/>
    <d v="2025-12-18T00:00:00"/>
    <s v="CUST-1016"/>
    <s v="Global Retail"/>
    <x v="0"/>
    <x v="0"/>
    <s v="SP-01"/>
    <s v="Sarah Jenkins"/>
    <s v="PROD-104"/>
    <x v="6"/>
    <s v="Personal Care"/>
    <n v="9.9"/>
    <n v="3.1"/>
    <n v="285"/>
    <n v="2821.5"/>
    <n v="0.11559999999999999"/>
    <n v="326.17"/>
    <n v="2495.33"/>
    <n v="883.5"/>
    <n v="1611.83"/>
    <n v="0"/>
    <n v="0"/>
    <n v="0"/>
    <x v="6052"/>
  </r>
  <r>
    <s v="ORD-20246618"/>
    <d v="2025-09-25T00:00:00"/>
    <s v="CUST-1066"/>
    <s v="Sterling Mart"/>
    <x v="0"/>
    <x v="1"/>
    <s v="SP-02"/>
    <s v="Michael Chang"/>
    <s v="PROD-105"/>
    <x v="1"/>
    <s v="Personal Care"/>
    <n v="14.5"/>
    <n v="4.2"/>
    <n v="4"/>
    <n v="58"/>
    <n v="7.4000000000000003E-3"/>
    <n v="0.43"/>
    <n v="57.57"/>
    <n v="16.8"/>
    <n v="40.770000000000003"/>
    <n v="0"/>
    <n v="0"/>
    <n v="0"/>
    <x v="3507"/>
  </r>
  <r>
    <s v="ORD-20246619"/>
    <d v="2024-04-07T00:00:00"/>
    <s v="CUST-1103"/>
    <s v="Atlas Direct"/>
    <x v="0"/>
    <x v="4"/>
    <s v="SP-02"/>
    <s v="Michael Chang"/>
    <s v="PROD-201"/>
    <x v="14"/>
    <s v="Home Care"/>
    <n v="12"/>
    <n v="6.5"/>
    <n v="133"/>
    <n v="1596"/>
    <n v="2.7300000000000001E-2"/>
    <n v="43.57"/>
    <n v="1552.43"/>
    <n v="864.5"/>
    <n v="687.93"/>
    <n v="0"/>
    <n v="0"/>
    <n v="0"/>
    <x v="6053"/>
  </r>
  <r>
    <s v="ORD-20246620"/>
    <d v="2025-03-19T00:00:00"/>
    <s v="CUST-1093"/>
    <s v="Crown Stores"/>
    <x v="4"/>
    <x v="4"/>
    <s v="SP-07"/>
    <s v="Carlos Mendez"/>
    <s v="PROD-303"/>
    <x v="5"/>
    <s v="Food &amp; Beverage"/>
    <n v="11"/>
    <n v="6.8"/>
    <n v="55"/>
    <n v="605"/>
    <n v="6.1699999999999998E-2"/>
    <n v="37.33"/>
    <n v="567.66999999999996"/>
    <n v="374"/>
    <n v="193.67"/>
    <n v="0"/>
    <n v="0"/>
    <n v="0"/>
    <x v="4056"/>
  </r>
  <r>
    <s v="ORD-20246621"/>
    <d v="2025-11-08T00:00:00"/>
    <s v="CUST-1076"/>
    <s v="Beacon Wholesale"/>
    <x v="0"/>
    <x v="1"/>
    <s v="SP-02"/>
    <s v="Michael Chang"/>
    <s v="PROD-404"/>
    <x v="16"/>
    <s v="Household Essentials"/>
    <n v="4.9000000000000004"/>
    <n v="3.1"/>
    <n v="12"/>
    <n v="58.8"/>
    <n v="5.1000000000000004E-3"/>
    <n v="0.3"/>
    <n v="58.5"/>
    <n v="37.200000000000003"/>
    <n v="21.3"/>
    <n v="0"/>
    <n v="0"/>
    <n v="0"/>
    <x v="333"/>
  </r>
  <r>
    <s v="ORD-20246622"/>
    <d v="2026-01-14T00:00:00"/>
    <s v="CUST-1080"/>
    <s v="Crest Retail"/>
    <x v="3"/>
    <x v="4"/>
    <s v="SP-03"/>
    <s v="Elena Rostova"/>
    <s v="PROD-104"/>
    <x v="6"/>
    <s v="Personal Care"/>
    <n v="9.9"/>
    <n v="3.1"/>
    <n v="80"/>
    <n v="792"/>
    <n v="6.5500000000000003E-2"/>
    <n v="51.88"/>
    <n v="740.12"/>
    <n v="248"/>
    <n v="492.12"/>
    <n v="0"/>
    <n v="0"/>
    <n v="0"/>
    <x v="6054"/>
  </r>
  <r>
    <s v="ORD-20246623"/>
    <d v="2024-09-11T00:00:00"/>
    <s v="CUST-1109"/>
    <s v="Omega Stores"/>
    <x v="2"/>
    <x v="2"/>
    <s v="SP-05"/>
    <s v="Kenji Sato"/>
    <s v="PROD-303"/>
    <x v="5"/>
    <s v="Food &amp; Beverage"/>
    <n v="11"/>
    <n v="6.8"/>
    <n v="6"/>
    <n v="66"/>
    <n v="8.5400000000000004E-2"/>
    <n v="5.64"/>
    <n v="60.36"/>
    <n v="40.799999999999997"/>
    <n v="19.559999999999999"/>
    <n v="0"/>
    <n v="0"/>
    <n v="0"/>
    <x v="6055"/>
  </r>
  <r>
    <s v="ORD-20246624"/>
    <d v="2025-05-08T00:00:00"/>
    <s v="CUST-1048"/>
    <s v="Horizon Retail"/>
    <x v="3"/>
    <x v="1"/>
    <s v="SP-03"/>
    <s v="Elena Rostova"/>
    <s v="PROD-401"/>
    <x v="3"/>
    <s v="Household Essentials"/>
    <n v="10.5"/>
    <n v="7.5"/>
    <n v="10"/>
    <n v="105"/>
    <n v="3.6799999999999999E-2"/>
    <n v="3.86"/>
    <n v="101.14"/>
    <n v="75"/>
    <n v="26.14"/>
    <n v="0"/>
    <n v="0"/>
    <n v="0"/>
    <x v="5539"/>
  </r>
  <r>
    <s v="ORD-20246625"/>
    <d v="2024-12-20T00:00:00"/>
    <s v="CUST-1081"/>
    <s v="Crest Supermarkets"/>
    <x v="2"/>
    <x v="1"/>
    <s v="SP-05"/>
    <s v="Kenji Sato"/>
    <s v="PROD-201"/>
    <x v="14"/>
    <s v="Home Care"/>
    <n v="12"/>
    <n v="6.5"/>
    <n v="19"/>
    <n v="228"/>
    <n v="1.9699999999999999E-2"/>
    <n v="4.49"/>
    <n v="223.51"/>
    <n v="123.5"/>
    <n v="100.01"/>
    <n v="0"/>
    <n v="0"/>
    <n v="0"/>
    <x v="6056"/>
  </r>
  <r>
    <s v="ORD-20246626"/>
    <d v="2025-11-10T00:00:00"/>
    <s v="CUST-1107"/>
    <s v="Omega Distributors"/>
    <x v="2"/>
    <x v="3"/>
    <s v="SP-06"/>
    <s v="Priya Sharma"/>
    <s v="PROD-402"/>
    <x v="10"/>
    <s v="Household Essentials"/>
    <n v="6"/>
    <n v="4.2"/>
    <n v="275"/>
    <n v="1650"/>
    <n v="1E-4"/>
    <n v="0.16"/>
    <n v="1649.84"/>
    <n v="1155"/>
    <n v="494.84"/>
    <n v="0"/>
    <n v="0"/>
    <n v="0"/>
    <x v="6057"/>
  </r>
  <r>
    <s v="ORD-20246627"/>
    <d v="2025-11-23T00:00:00"/>
    <s v="CUST-1077"/>
    <s v="Beacon Stores"/>
    <x v="1"/>
    <x v="3"/>
    <s v="SP-08"/>
    <s v="Tariq Al-Mansoor"/>
    <s v="PROD-104"/>
    <x v="6"/>
    <s v="Personal Care"/>
    <n v="9.9"/>
    <n v="3.1"/>
    <n v="18"/>
    <n v="178.2"/>
    <n v="1.4E-3"/>
    <n v="0.25"/>
    <n v="177.95"/>
    <n v="55.8"/>
    <n v="122.15"/>
    <n v="0"/>
    <n v="0"/>
    <n v="0"/>
    <x v="6058"/>
  </r>
  <r>
    <s v="ORD-20246628"/>
    <d v="2025-10-18T00:00:00"/>
    <s v="CUST-1066"/>
    <s v="Sterling Mart"/>
    <x v="0"/>
    <x v="1"/>
    <s v="SP-02"/>
    <s v="Michael Chang"/>
    <s v="PROD-104"/>
    <x v="6"/>
    <s v="Personal Care"/>
    <n v="9.9"/>
    <n v="3.1"/>
    <n v="51"/>
    <n v="504.9"/>
    <n v="3.7600000000000001E-2"/>
    <n v="18.98"/>
    <n v="485.92"/>
    <n v="158.1"/>
    <n v="327.82"/>
    <n v="0"/>
    <n v="0"/>
    <n v="0"/>
    <x v="6059"/>
  </r>
  <r>
    <s v="ORD-20246629"/>
    <d v="2025-01-29T00:00:00"/>
    <s v="CUST-1067"/>
    <s v="Sterling Distributors"/>
    <x v="1"/>
    <x v="1"/>
    <s v="SP-08"/>
    <s v="Tariq Al-Mansoor"/>
    <s v="PROD-402"/>
    <x v="10"/>
    <s v="Household Essentials"/>
    <n v="6"/>
    <n v="4.2"/>
    <n v="26"/>
    <n v="156"/>
    <n v="3.7000000000000002E-3"/>
    <n v="0.57999999999999996"/>
    <n v="155.41999999999999"/>
    <n v="109.2"/>
    <n v="46.22"/>
    <n v="0"/>
    <n v="0"/>
    <n v="0"/>
    <x v="6060"/>
  </r>
  <r>
    <s v="ORD-20246630"/>
    <d v="2024-06-01T00:00:00"/>
    <s v="CUST-1049"/>
    <s v="Horizon Supermarkets"/>
    <x v="0"/>
    <x v="3"/>
    <s v="SP-02"/>
    <s v="Michael Chang"/>
    <s v="PROD-302"/>
    <x v="7"/>
    <s v="Food &amp; Beverage"/>
    <n v="3.8"/>
    <n v="2.6"/>
    <n v="27"/>
    <n v="102.6"/>
    <n v="1.2E-2"/>
    <n v="1.23"/>
    <n v="101.37"/>
    <n v="70.2"/>
    <n v="31.17"/>
    <n v="0"/>
    <n v="0"/>
    <n v="0"/>
    <x v="6061"/>
  </r>
  <r>
    <s v="ORD-20246631"/>
    <d v="2026-05-09T00:00:00"/>
    <s v="CUST-1039"/>
    <s v="Prime Direct"/>
    <x v="3"/>
    <x v="3"/>
    <s v="SP-03"/>
    <s v="Elena Rostova"/>
    <s v="PROD-204"/>
    <x v="12"/>
    <s v="Home Care"/>
    <n v="7.2"/>
    <n v="3.6"/>
    <n v="130"/>
    <n v="936"/>
    <n v="1.6000000000000001E-3"/>
    <n v="1.5"/>
    <n v="934.5"/>
    <n v="468"/>
    <n v="466.5"/>
    <n v="0"/>
    <n v="0"/>
    <n v="0"/>
    <x v="6062"/>
  </r>
  <r>
    <s v="ORD-20246632"/>
    <d v="2026-04-26T00:00:00"/>
    <s v="CUST-1116"/>
    <s v="Titan Wholesale"/>
    <x v="3"/>
    <x v="1"/>
    <s v="SP-03"/>
    <s v="Elena Rostova"/>
    <s v="PROD-103"/>
    <x v="13"/>
    <s v="Personal Care"/>
    <n v="4.8"/>
    <n v="1.4"/>
    <n v="8"/>
    <n v="38.4"/>
    <n v="1.8599999999999998E-2"/>
    <n v="0.71"/>
    <n v="37.69"/>
    <n v="11.2"/>
    <n v="26.49"/>
    <n v="0"/>
    <n v="0"/>
    <n v="0"/>
    <x v="6063"/>
  </r>
  <r>
    <s v="ORD-20246633"/>
    <d v="2025-07-25T00:00:00"/>
    <s v="CUST-1014"/>
    <s v="Apex Express"/>
    <x v="3"/>
    <x v="3"/>
    <s v="SP-04"/>
    <s v="David Mueller"/>
    <s v="PROD-202"/>
    <x v="4"/>
    <s v="Home Care"/>
    <n v="4.5"/>
    <n v="2.1"/>
    <n v="79"/>
    <n v="355.5"/>
    <n v="2.3999999999999998E-3"/>
    <n v="0.85"/>
    <n v="354.65"/>
    <n v="165.9"/>
    <n v="188.75"/>
    <n v="0"/>
    <n v="0"/>
    <n v="0"/>
    <x v="6064"/>
  </r>
  <r>
    <s v="ORD-20246634"/>
    <d v="2026-07-02T00:00:00"/>
    <s v="CUST-1007"/>
    <s v="Metro Direct"/>
    <x v="0"/>
    <x v="3"/>
    <s v="SP-01"/>
    <s v="Sarah Jenkins"/>
    <s v="PROD-302"/>
    <x v="7"/>
    <s v="Food &amp; Beverage"/>
    <n v="3.8"/>
    <n v="2.6"/>
    <n v="85"/>
    <n v="323"/>
    <n v="1.0200000000000001E-2"/>
    <n v="3.29"/>
    <n v="319.70999999999998"/>
    <n v="221"/>
    <n v="98.71"/>
    <n v="0"/>
    <n v="0"/>
    <n v="0"/>
    <x v="5926"/>
  </r>
  <r>
    <s v="ORD-20246635"/>
    <d v="2025-09-19T00:00:00"/>
    <s v="CUST-1049"/>
    <s v="Horizon Supermarkets"/>
    <x v="0"/>
    <x v="3"/>
    <s v="SP-01"/>
    <s v="Sarah Jenkins"/>
    <s v="PROD-402"/>
    <x v="10"/>
    <s v="Household Essentials"/>
    <n v="6"/>
    <n v="4.2"/>
    <n v="105"/>
    <n v="630"/>
    <n v="1.06E-2"/>
    <n v="6.68"/>
    <n v="623.32000000000005"/>
    <n v="441"/>
    <n v="182.32"/>
    <n v="0"/>
    <n v="0"/>
    <n v="0"/>
    <x v="6065"/>
  </r>
  <r>
    <s v="ORD-20246636"/>
    <d v="2024-02-25T00:00:00"/>
    <s v="CUST-1012"/>
    <s v="Apex Wholesale"/>
    <x v="3"/>
    <x v="2"/>
    <s v="SP-03"/>
    <s v="Elena Rostova"/>
    <s v="PROD-403"/>
    <x v="11"/>
    <s v="Household Essentials"/>
    <n v="5.5"/>
    <n v="3.8"/>
    <n v="81"/>
    <n v="445.5"/>
    <n v="3.6299999999999999E-2"/>
    <n v="16.170000000000002"/>
    <n v="429.33"/>
    <n v="307.8"/>
    <n v="121.53"/>
    <n v="0"/>
    <n v="0"/>
    <n v="0"/>
    <x v="6066"/>
  </r>
  <r>
    <s v="ORD-20246637"/>
    <d v="2024-01-12T00:00:00"/>
    <s v="CUST-1088"/>
    <s v="Crown Retail"/>
    <x v="2"/>
    <x v="1"/>
    <s v="SP-05"/>
    <s v="Kenji Sato"/>
    <s v="PROD-203"/>
    <x v="0"/>
    <s v="Home Care"/>
    <n v="5.8"/>
    <n v="2.7"/>
    <n v="23"/>
    <n v="133.4"/>
    <n v="2.0000000000000001E-4"/>
    <n v="0.03"/>
    <n v="133.37"/>
    <n v="62.1"/>
    <n v="71.27"/>
    <n v="0"/>
    <n v="0"/>
    <n v="0"/>
    <x v="3663"/>
  </r>
  <r>
    <s v="ORD-20246638"/>
    <d v="2025-10-20T00:00:00"/>
    <s v="CUST-1097"/>
    <s v="Atlas Supermarkets"/>
    <x v="0"/>
    <x v="1"/>
    <s v="SP-02"/>
    <s v="Michael Chang"/>
    <s v="PROD-202"/>
    <x v="4"/>
    <s v="Home Care"/>
    <n v="4.5"/>
    <n v="2.1"/>
    <n v="13"/>
    <n v="58.5"/>
    <n v="1.4800000000000001E-2"/>
    <n v="0.87"/>
    <n v="57.63"/>
    <n v="27.3"/>
    <n v="30.33"/>
    <n v="5"/>
    <n v="22.17"/>
    <n v="13"/>
    <x v="6067"/>
  </r>
  <r>
    <s v="ORD-20246639"/>
    <d v="2026-08-14T00:00:00"/>
    <s v="CUST-1101"/>
    <s v="Atlas Stores"/>
    <x v="0"/>
    <x v="2"/>
    <s v="SP-02"/>
    <s v="Michael Chang"/>
    <s v="PROD-204"/>
    <x v="12"/>
    <s v="Home Care"/>
    <n v="7.2"/>
    <n v="3.6"/>
    <n v="70"/>
    <n v="504"/>
    <n v="5.1999999999999998E-2"/>
    <n v="26.21"/>
    <n v="477.79"/>
    <n v="252"/>
    <n v="225.79"/>
    <n v="0"/>
    <n v="0"/>
    <n v="0"/>
    <x v="6068"/>
  </r>
  <r>
    <s v="ORD-20246640"/>
    <d v="2024-06-09T00:00:00"/>
    <s v="CUST-1008"/>
    <s v="Apex Retail"/>
    <x v="0"/>
    <x v="1"/>
    <s v="SP-02"/>
    <s v="Michael Chang"/>
    <s v="PROD-402"/>
    <x v="10"/>
    <s v="Household Essentials"/>
    <n v="6"/>
    <n v="4.2"/>
    <n v="1"/>
    <n v="6"/>
    <n v="6.0699999999999997E-2"/>
    <n v="0.36"/>
    <n v="5.64"/>
    <n v="4.2"/>
    <n v="1.44"/>
    <n v="0"/>
    <n v="0"/>
    <n v="0"/>
    <x v="6069"/>
  </r>
  <r>
    <s v="ORD-20246641"/>
    <d v="2025-06-01T00:00:00"/>
    <s v="CUST-1099"/>
    <s v="Atlas Distributors"/>
    <x v="4"/>
    <x v="2"/>
    <s v="SP-07"/>
    <s v="Carlos Mendez"/>
    <s v="PROD-202"/>
    <x v="4"/>
    <s v="Home Care"/>
    <n v="4.5"/>
    <n v="2.1"/>
    <n v="6"/>
    <n v="27"/>
    <n v="0.12690000000000001"/>
    <n v="3.43"/>
    <n v="23.57"/>
    <n v="12.6"/>
    <n v="10.97"/>
    <n v="0"/>
    <n v="0"/>
    <n v="0"/>
    <x v="1693"/>
  </r>
  <r>
    <s v="ORD-20246642"/>
    <d v="2026-05-19T00:00:00"/>
    <s v="CUST-1017"/>
    <s v="Global Supermarkets"/>
    <x v="1"/>
    <x v="2"/>
    <s v="SP-08"/>
    <s v="Tariq Al-Mansoor"/>
    <s v="PROD-304"/>
    <x v="8"/>
    <s v="Food &amp; Beverage"/>
    <n v="4.2"/>
    <n v="2.8"/>
    <n v="39"/>
    <n v="163.80000000000001"/>
    <n v="9.1399999999999995E-2"/>
    <n v="14.97"/>
    <n v="148.83000000000001"/>
    <n v="109.2"/>
    <n v="39.630000000000003"/>
    <n v="0"/>
    <n v="0"/>
    <n v="0"/>
    <x v="6070"/>
  </r>
  <r>
    <s v="ORD-20246643"/>
    <d v="2025-04-25T00:00:00"/>
    <s v="CUST-1033"/>
    <s v="Prime Supermarkets"/>
    <x v="0"/>
    <x v="2"/>
    <s v="SP-01"/>
    <s v="Sarah Jenkins"/>
    <s v="PROD-303"/>
    <x v="5"/>
    <s v="Food &amp; Beverage"/>
    <n v="11"/>
    <n v="6.8"/>
    <n v="16"/>
    <n v="176"/>
    <n v="7.1400000000000005E-2"/>
    <n v="12.57"/>
    <n v="163.43"/>
    <n v="108.8"/>
    <n v="54.63"/>
    <n v="0"/>
    <n v="0"/>
    <n v="0"/>
    <x v="6071"/>
  </r>
  <r>
    <s v="ORD-20246644"/>
    <d v="2026-05-22T00:00:00"/>
    <s v="CUST-1093"/>
    <s v="Crown Stores"/>
    <x v="4"/>
    <x v="4"/>
    <s v="SP-07"/>
    <s v="Carlos Mendez"/>
    <s v="PROD-203"/>
    <x v="0"/>
    <s v="Home Care"/>
    <n v="5.8"/>
    <n v="2.7"/>
    <n v="164"/>
    <n v="951.2"/>
    <n v="0.1096"/>
    <n v="104.25"/>
    <n v="846.95"/>
    <n v="442.8"/>
    <n v="404.15"/>
    <n v="0"/>
    <n v="0"/>
    <n v="0"/>
    <x v="3056"/>
  </r>
  <r>
    <s v="ORD-20246645"/>
    <d v="2025-05-22T00:00:00"/>
    <s v="CUST-1050"/>
    <s v="Horizon Mart"/>
    <x v="0"/>
    <x v="4"/>
    <s v="SP-01"/>
    <s v="Sarah Jenkins"/>
    <s v="PROD-203"/>
    <x v="0"/>
    <s v="Home Care"/>
    <n v="5.8"/>
    <n v="2.7"/>
    <n v="224"/>
    <n v="1299.2"/>
    <n v="2.46E-2"/>
    <n v="31.96"/>
    <n v="1267.24"/>
    <n v="604.79999999999995"/>
    <n v="662.44"/>
    <n v="0"/>
    <n v="0"/>
    <n v="0"/>
    <x v="6072"/>
  </r>
  <r>
    <s v="ORD-20246646"/>
    <d v="2026-06-09T00:00:00"/>
    <s v="CUST-1048"/>
    <s v="Horizon Retail"/>
    <x v="3"/>
    <x v="1"/>
    <s v="SP-03"/>
    <s v="Elena Rostova"/>
    <s v="PROD-105"/>
    <x v="1"/>
    <s v="Personal Care"/>
    <n v="14.5"/>
    <n v="4.2"/>
    <n v="83"/>
    <n v="1203.5"/>
    <n v="9.1999999999999998E-3"/>
    <n v="11.07"/>
    <n v="1192.43"/>
    <n v="348.6"/>
    <n v="843.83"/>
    <n v="22"/>
    <n v="316.07"/>
    <n v="103.4"/>
    <x v="6073"/>
  </r>
  <r>
    <s v="ORD-20246647"/>
    <d v="2024-06-18T00:00:00"/>
    <s v="CUST-1087"/>
    <s v="Crest Direct"/>
    <x v="2"/>
    <x v="3"/>
    <s v="SP-06"/>
    <s v="Priya Sharma"/>
    <s v="PROD-103"/>
    <x v="13"/>
    <s v="Personal Care"/>
    <n v="4.8"/>
    <n v="1.4"/>
    <n v="76"/>
    <n v="364.8"/>
    <n v="0.01"/>
    <n v="3.65"/>
    <n v="361.15"/>
    <n v="106.4"/>
    <n v="254.75"/>
    <n v="0"/>
    <n v="0"/>
    <n v="0"/>
    <x v="6074"/>
  </r>
  <r>
    <s v="ORD-20246648"/>
    <d v="2024-03-17T00:00:00"/>
    <s v="CUST-1023"/>
    <s v="Global Direct"/>
    <x v="0"/>
    <x v="1"/>
    <s v="SP-02"/>
    <s v="Michael Chang"/>
    <s v="PROD-103"/>
    <x v="13"/>
    <s v="Personal Care"/>
    <n v="4.8"/>
    <n v="1.4"/>
    <n v="95"/>
    <n v="456"/>
    <n v="2.52E-2"/>
    <n v="11.49"/>
    <n v="444.51"/>
    <n v="133"/>
    <n v="311.51"/>
    <n v="0"/>
    <n v="0"/>
    <n v="0"/>
    <x v="6075"/>
  </r>
  <r>
    <s v="ORD-20246649"/>
    <d v="2026-02-08T00:00:00"/>
    <s v="CUST-1009"/>
    <s v="Apex Supermarkets"/>
    <x v="3"/>
    <x v="3"/>
    <s v="SP-03"/>
    <s v="Elena Rostova"/>
    <s v="PROD-103"/>
    <x v="13"/>
    <s v="Personal Care"/>
    <n v="4.8"/>
    <n v="1.4"/>
    <n v="29"/>
    <n v="139.19999999999999"/>
    <n v="2.8999999999999998E-3"/>
    <n v="0.4"/>
    <n v="138.80000000000001"/>
    <n v="40.6"/>
    <n v="98.2"/>
    <n v="0"/>
    <n v="0"/>
    <n v="0"/>
    <x v="6076"/>
  </r>
  <r>
    <s v="ORD-20246650"/>
    <d v="2025-05-18T00:00:00"/>
    <s v="CUST-1080"/>
    <s v="Crest Retail"/>
    <x v="3"/>
    <x v="4"/>
    <s v="SP-03"/>
    <s v="Elena Rostova"/>
    <s v="PROD-402"/>
    <x v="10"/>
    <s v="Household Essentials"/>
    <n v="6"/>
    <n v="4.2"/>
    <n v="29"/>
    <n v="174"/>
    <n v="5.5300000000000002E-2"/>
    <n v="9.6199999999999992"/>
    <n v="164.38"/>
    <n v="121.8"/>
    <n v="42.58"/>
    <n v="0"/>
    <n v="0"/>
    <n v="0"/>
    <x v="6077"/>
  </r>
  <r>
    <s v="ORD-20246651"/>
    <d v="2024-11-24T00:00:00"/>
    <s v="CUST-1081"/>
    <s v="Crest Supermarkets"/>
    <x v="2"/>
    <x v="1"/>
    <s v="SP-05"/>
    <s v="Kenji Sato"/>
    <s v="PROD-103"/>
    <x v="13"/>
    <s v="Personal Care"/>
    <n v="4.8"/>
    <n v="1.4"/>
    <n v="7"/>
    <n v="33.6"/>
    <n v="6.7000000000000002E-3"/>
    <n v="0.23"/>
    <n v="33.369999999999997"/>
    <n v="9.8000000000000007"/>
    <n v="23.57"/>
    <n v="0"/>
    <n v="0"/>
    <n v="0"/>
    <x v="3465"/>
  </r>
  <r>
    <s v="ORD-20246652"/>
    <d v="2024-09-03T00:00:00"/>
    <s v="CUST-1089"/>
    <s v="Crown Supermarkets"/>
    <x v="1"/>
    <x v="3"/>
    <s v="SP-08"/>
    <s v="Tariq Al-Mansoor"/>
    <s v="PROD-204"/>
    <x v="12"/>
    <s v="Home Care"/>
    <n v="7.2"/>
    <n v="3.6"/>
    <n v="16"/>
    <n v="115.2"/>
    <n v="1.6199999999999999E-2"/>
    <n v="1.87"/>
    <n v="113.33"/>
    <n v="57.6"/>
    <n v="55.73"/>
    <n v="0"/>
    <n v="0"/>
    <n v="0"/>
    <x v="6078"/>
  </r>
  <r>
    <s v="ORD-20246653"/>
    <d v="2024-12-04T00:00:00"/>
    <s v="CUST-1032"/>
    <s v="Prime Retail"/>
    <x v="0"/>
    <x v="1"/>
    <s v="SP-01"/>
    <s v="Sarah Jenkins"/>
    <s v="PROD-404"/>
    <x v="16"/>
    <s v="Household Essentials"/>
    <n v="4.9000000000000004"/>
    <n v="3.1"/>
    <n v="6"/>
    <n v="29.4"/>
    <n v="0.46920000000000001"/>
    <n v="13.79"/>
    <n v="15.61"/>
    <n v="18.600000000000001"/>
    <n v="-2.99"/>
    <n v="0"/>
    <n v="0"/>
    <n v="0"/>
    <x v="6079"/>
  </r>
  <r>
    <s v="ORD-20246654"/>
    <d v="2024-10-11T00:00:00"/>
    <s v="CUST-1101"/>
    <s v="Atlas Stores"/>
    <x v="0"/>
    <x v="2"/>
    <s v="SP-02"/>
    <s v="Michael Chang"/>
    <s v="PROD-304"/>
    <x v="8"/>
    <s v="Food &amp; Beverage"/>
    <n v="4.2"/>
    <n v="2.8"/>
    <n v="7"/>
    <n v="29.4"/>
    <n v="1.9300000000000001E-2"/>
    <n v="0.56999999999999995"/>
    <n v="28.83"/>
    <n v="19.600000000000001"/>
    <n v="9.23"/>
    <n v="0"/>
    <n v="0"/>
    <n v="0"/>
    <x v="5368"/>
  </r>
  <r>
    <s v="ORD-20246655"/>
    <d v="2024-02-21T00:00:00"/>
    <s v="CUST-1102"/>
    <s v="Atlas Express"/>
    <x v="2"/>
    <x v="3"/>
    <s v="SP-05"/>
    <s v="Kenji Sato"/>
    <s v="PROD-401"/>
    <x v="3"/>
    <s v="Household Essentials"/>
    <n v="10.5"/>
    <n v="7.5"/>
    <n v="85"/>
    <n v="892.5"/>
    <n v="3.5799999999999998E-2"/>
    <n v="31.95"/>
    <n v="860.55"/>
    <n v="637.5"/>
    <n v="223.05"/>
    <n v="0"/>
    <n v="0"/>
    <n v="0"/>
    <x v="6080"/>
  </r>
  <r>
    <s v="ORD-20246656"/>
    <d v="2025-06-03T00:00:00"/>
    <s v="CUST-1112"/>
    <s v="Titan Retail"/>
    <x v="0"/>
    <x v="3"/>
    <s v="SP-01"/>
    <s v="Sarah Jenkins"/>
    <s v="PROD-105"/>
    <x v="1"/>
    <s v="Personal Care"/>
    <n v="14.5"/>
    <n v="4.2"/>
    <n v="50"/>
    <n v="725"/>
    <n v="2.7000000000000001E-3"/>
    <n v="1.96"/>
    <n v="723.04"/>
    <n v="210"/>
    <n v="513.04"/>
    <n v="0"/>
    <n v="0"/>
    <n v="0"/>
    <x v="6081"/>
  </r>
  <r>
    <s v="ORD-20246657"/>
    <d v="2024-08-16T00:00:00"/>
    <s v="CUST-1092"/>
    <s v="Crown Wholesale"/>
    <x v="0"/>
    <x v="4"/>
    <s v="SP-01"/>
    <s v="Sarah Jenkins"/>
    <s v="PROD-104"/>
    <x v="6"/>
    <s v="Personal Care"/>
    <n v="9.9"/>
    <n v="3.1"/>
    <n v="417"/>
    <n v="4128.3"/>
    <n v="6.1100000000000002E-2"/>
    <n v="252.24"/>
    <n v="3876.06"/>
    <n v="1292.7"/>
    <n v="2583.36"/>
    <n v="0"/>
    <n v="0"/>
    <n v="0"/>
    <x v="6082"/>
  </r>
  <r>
    <s v="ORD-20246658"/>
    <d v="2025-07-17T00:00:00"/>
    <s v="CUST-1117"/>
    <s v="Titan Stores"/>
    <x v="0"/>
    <x v="4"/>
    <s v="SP-02"/>
    <s v="Michael Chang"/>
    <s v="PROD-302"/>
    <x v="7"/>
    <s v="Food &amp; Beverage"/>
    <n v="3.8"/>
    <n v="2.6"/>
    <n v="255"/>
    <n v="969"/>
    <n v="2.2800000000000001E-2"/>
    <n v="22.09"/>
    <n v="946.91"/>
    <n v="663"/>
    <n v="283.91000000000003"/>
    <n v="0"/>
    <n v="0"/>
    <n v="0"/>
    <x v="6083"/>
  </r>
  <r>
    <s v="ORD-20246659"/>
    <d v="2025-10-20T00:00:00"/>
    <s v="CUST-1114"/>
    <s v="Titan Mart"/>
    <x v="4"/>
    <x v="4"/>
    <s v="SP-07"/>
    <s v="Carlos Mendez"/>
    <s v="PROD-102"/>
    <x v="15"/>
    <s v="Personal Care"/>
    <n v="6.2"/>
    <n v="1.9"/>
    <n v="105"/>
    <n v="651"/>
    <n v="0.1341"/>
    <n v="87.3"/>
    <n v="563.70000000000005"/>
    <n v="199.5"/>
    <n v="364.2"/>
    <n v="0"/>
    <n v="0"/>
    <n v="0"/>
    <x v="6084"/>
  </r>
  <r>
    <s v="ORD-20246660"/>
    <d v="2025-01-22T00:00:00"/>
    <s v="CUST-1102"/>
    <s v="Atlas Express"/>
    <x v="2"/>
    <x v="3"/>
    <s v="SP-05"/>
    <s v="Kenji Sato"/>
    <s v="PROD-401"/>
    <x v="3"/>
    <s v="Household Essentials"/>
    <n v="10.5"/>
    <n v="7.5"/>
    <n v="86"/>
    <n v="903"/>
    <n v="9.1000000000000004E-3"/>
    <n v="8.2200000000000006"/>
    <n v="894.78"/>
    <n v="645"/>
    <n v="249.78"/>
    <n v="0"/>
    <n v="0"/>
    <n v="0"/>
    <x v="6085"/>
  </r>
  <r>
    <s v="ORD-20246661"/>
    <d v="2025-02-16T00:00:00"/>
    <s v="CUST-1078"/>
    <s v="Beacon Express"/>
    <x v="2"/>
    <x v="2"/>
    <s v="SP-06"/>
    <s v="Priya Sharma"/>
    <s v="PROD-401"/>
    <x v="3"/>
    <s v="Household Essentials"/>
    <n v="10.5"/>
    <n v="7.5"/>
    <n v="32"/>
    <n v="336"/>
    <n v="0.2407"/>
    <n v="80.88"/>
    <n v="255.12"/>
    <n v="240"/>
    <n v="15.12"/>
    <n v="0"/>
    <n v="0"/>
    <n v="0"/>
    <x v="6086"/>
  </r>
  <r>
    <s v="ORD-20246662"/>
    <d v="2026-04-16T00:00:00"/>
    <s v="CUST-1028"/>
    <s v="Summit Wholesale"/>
    <x v="0"/>
    <x v="3"/>
    <s v="SP-01"/>
    <s v="Sarah Jenkins"/>
    <s v="PROD-401"/>
    <x v="3"/>
    <s v="Household Essentials"/>
    <n v="10.5"/>
    <n v="7.5"/>
    <n v="60"/>
    <n v="630"/>
    <n v="4.3299999999999998E-2"/>
    <n v="27.28"/>
    <n v="602.72"/>
    <n v="450"/>
    <n v="152.72"/>
    <n v="0"/>
    <n v="0"/>
    <n v="0"/>
    <x v="6087"/>
  </r>
  <r>
    <s v="ORD-20246663"/>
    <d v="2024-08-28T00:00:00"/>
    <s v="CUST-1057"/>
    <s v="Pioneer Supermarkets"/>
    <x v="2"/>
    <x v="2"/>
    <s v="SP-05"/>
    <s v="Kenji Sato"/>
    <s v="PROD-201"/>
    <x v="14"/>
    <s v="Home Care"/>
    <n v="12"/>
    <n v="6.5"/>
    <n v="22"/>
    <n v="264"/>
    <n v="0.05"/>
    <n v="13.2"/>
    <n v="250.8"/>
    <n v="143"/>
    <n v="107.8"/>
    <n v="0"/>
    <n v="0"/>
    <n v="0"/>
    <x v="6088"/>
  </r>
  <r>
    <s v="ORD-20246664"/>
    <d v="2024-03-21T00:00:00"/>
    <s v="CUST-1019"/>
    <s v="Global Distributors"/>
    <x v="2"/>
    <x v="1"/>
    <s v="SP-05"/>
    <s v="Kenji Sato"/>
    <s v="PROD-302"/>
    <x v="7"/>
    <s v="Food &amp; Beverage"/>
    <n v="3.8"/>
    <n v="2.6"/>
    <n v="18"/>
    <n v="68.400000000000006"/>
    <n v="1.4E-3"/>
    <n v="0.1"/>
    <n v="68.3"/>
    <n v="46.8"/>
    <n v="21.5"/>
    <n v="0"/>
    <n v="0"/>
    <n v="0"/>
    <x v="3014"/>
  </r>
  <r>
    <s v="ORD-20246665"/>
    <d v="2025-04-15T00:00:00"/>
    <s v="CUST-1019"/>
    <s v="Global Distributors"/>
    <x v="2"/>
    <x v="1"/>
    <s v="SP-05"/>
    <s v="Kenji Sato"/>
    <s v="PROD-102"/>
    <x v="15"/>
    <s v="Personal Care"/>
    <n v="6.2"/>
    <n v="1.9"/>
    <n v="43"/>
    <n v="266.60000000000002"/>
    <n v="2.2000000000000001E-3"/>
    <n v="0.59"/>
    <n v="266.01"/>
    <n v="81.7"/>
    <n v="184.31"/>
    <n v="0"/>
    <n v="0"/>
    <n v="0"/>
    <x v="6089"/>
  </r>
  <r>
    <s v="ORD-20246666"/>
    <d v="2025-03-30T00:00:00"/>
    <s v="CUST-1060"/>
    <s v="Pioneer Wholesale"/>
    <x v="4"/>
    <x v="2"/>
    <s v="SP-07"/>
    <s v="Carlos Mendez"/>
    <s v="PROD-403"/>
    <x v="11"/>
    <s v="Household Essentials"/>
    <n v="5.5"/>
    <n v="3.8"/>
    <n v="10"/>
    <n v="55"/>
    <n v="0.16600000000000001"/>
    <n v="9.1300000000000008"/>
    <n v="45.87"/>
    <n v="38"/>
    <n v="7.87"/>
    <n v="0"/>
    <n v="0"/>
    <n v="0"/>
    <x v="6090"/>
  </r>
  <r>
    <s v="ORD-20246667"/>
    <d v="2026-03-31T00:00:00"/>
    <s v="CUST-1008"/>
    <s v="Apex Retail"/>
    <x v="0"/>
    <x v="1"/>
    <s v="SP-01"/>
    <s v="Sarah Jenkins"/>
    <s v="PROD-103"/>
    <x v="13"/>
    <s v="Personal Care"/>
    <n v="4.8"/>
    <n v="1.4"/>
    <n v="8"/>
    <n v="38.4"/>
    <n v="0.4617"/>
    <n v="17.73"/>
    <n v="20.67"/>
    <n v="11.2"/>
    <n v="9.4700000000000006"/>
    <n v="0"/>
    <n v="0"/>
    <n v="0"/>
    <x v="6091"/>
  </r>
  <r>
    <s v="ORD-20246668"/>
    <d v="2025-08-09T00:00:00"/>
    <s v="CUST-1042"/>
    <s v="Vanguard Mart"/>
    <x v="0"/>
    <x v="1"/>
    <s v="SP-01"/>
    <s v="Sarah Jenkins"/>
    <s v="PROD-403"/>
    <x v="11"/>
    <s v="Household Essentials"/>
    <n v="5.5"/>
    <n v="3.8"/>
    <n v="21"/>
    <n v="115.5"/>
    <n v="1.46E-2"/>
    <n v="1.69"/>
    <n v="113.81"/>
    <n v="79.8"/>
    <n v="34.01"/>
    <n v="0"/>
    <n v="0"/>
    <n v="0"/>
    <x v="1285"/>
  </r>
  <r>
    <s v="ORD-20246669"/>
    <d v="2025-04-03T00:00:00"/>
    <s v="CUST-1096"/>
    <s v="Atlas Retail"/>
    <x v="4"/>
    <x v="4"/>
    <s v="SP-07"/>
    <s v="Carlos Mendez"/>
    <s v="PROD-102"/>
    <x v="15"/>
    <s v="Personal Care"/>
    <n v="6.2"/>
    <n v="1.9"/>
    <n v="335"/>
    <n v="2077"/>
    <n v="0.49380000000000002"/>
    <n v="1025.6199999999999"/>
    <n v="1051.3800000000001"/>
    <n v="636.5"/>
    <n v="414.88"/>
    <n v="0"/>
    <n v="0"/>
    <n v="0"/>
    <x v="4917"/>
  </r>
  <r>
    <s v="ORD-20246670"/>
    <d v="2024-03-31T00:00:00"/>
    <s v="CUST-1036"/>
    <s v="Prime Wholesale"/>
    <x v="0"/>
    <x v="2"/>
    <s v="SP-01"/>
    <s v="Sarah Jenkins"/>
    <s v="PROD-101"/>
    <x v="9"/>
    <s v="Personal Care"/>
    <n v="8.5"/>
    <n v="2.8"/>
    <n v="79"/>
    <n v="671.5"/>
    <n v="0.09"/>
    <n v="60.43"/>
    <n v="611.07000000000005"/>
    <n v="221.2"/>
    <n v="389.87"/>
    <n v="0"/>
    <n v="0"/>
    <n v="0"/>
    <x v="6092"/>
  </r>
  <r>
    <s v="ORD-20246671"/>
    <d v="2026-05-27T00:00:00"/>
    <s v="CUST-1009"/>
    <s v="Apex Supermarkets"/>
    <x v="3"/>
    <x v="3"/>
    <s v="SP-04"/>
    <s v="David Mueller"/>
    <s v="PROD-301"/>
    <x v="2"/>
    <s v="Food &amp; Beverage"/>
    <n v="5"/>
    <n v="3.2"/>
    <n v="14"/>
    <n v="70"/>
    <n v="1.32E-2"/>
    <n v="0.92"/>
    <n v="69.08"/>
    <n v="44.8"/>
    <n v="24.28"/>
    <n v="0"/>
    <n v="0"/>
    <n v="0"/>
    <x v="6093"/>
  </r>
  <r>
    <s v="ORD-20246672"/>
    <d v="2025-05-25T00:00:00"/>
    <s v="CUST-1085"/>
    <s v="Crest Stores"/>
    <x v="2"/>
    <x v="3"/>
    <s v="SP-06"/>
    <s v="Priya Sharma"/>
    <s v="PROD-204"/>
    <x v="12"/>
    <s v="Home Care"/>
    <n v="7.2"/>
    <n v="3.6"/>
    <n v="14"/>
    <n v="100.8"/>
    <n v="1.4E-3"/>
    <n v="0.14000000000000001"/>
    <n v="100.66"/>
    <n v="50.4"/>
    <n v="50.26"/>
    <n v="0"/>
    <n v="0"/>
    <n v="0"/>
    <x v="3550"/>
  </r>
  <r>
    <s v="ORD-20246673"/>
    <d v="2025-04-02T00:00:00"/>
    <s v="CUST-1024"/>
    <s v="Summit Retail"/>
    <x v="3"/>
    <x v="3"/>
    <s v="SP-04"/>
    <s v="David Mueller"/>
    <s v="PROD-201"/>
    <x v="14"/>
    <s v="Home Care"/>
    <n v="12"/>
    <n v="6.5"/>
    <n v="184"/>
    <n v="2208"/>
    <n v="2.9999999999999997E-4"/>
    <n v="0.66"/>
    <n v="2207.34"/>
    <n v="1196"/>
    <n v="1011.34"/>
    <n v="0"/>
    <n v="0"/>
    <n v="0"/>
    <x v="6094"/>
  </r>
  <r>
    <s v="ORD-20246674"/>
    <d v="2024-11-19T00:00:00"/>
    <s v="CUST-1014"/>
    <s v="Apex Express"/>
    <x v="3"/>
    <x v="3"/>
    <s v="SP-03"/>
    <s v="Elena Rostova"/>
    <s v="PROD-201"/>
    <x v="14"/>
    <s v="Home Care"/>
    <n v="12"/>
    <n v="6.5"/>
    <n v="46"/>
    <n v="552"/>
    <n v="1.0800000000000001E-2"/>
    <n v="5.96"/>
    <n v="546.04"/>
    <n v="299"/>
    <n v="247.04"/>
    <n v="0"/>
    <n v="0"/>
    <n v="0"/>
    <x v="6095"/>
  </r>
  <r>
    <s v="ORD-20246675"/>
    <d v="2024-05-01T00:00:00"/>
    <s v="CUST-1097"/>
    <s v="Atlas Supermarkets"/>
    <x v="0"/>
    <x v="1"/>
    <s v="SP-01"/>
    <s v="Sarah Jenkins"/>
    <s v="PROD-404"/>
    <x v="16"/>
    <s v="Household Essentials"/>
    <n v="4.9000000000000004"/>
    <n v="3.1"/>
    <n v="42"/>
    <n v="205.8"/>
    <n v="4.1000000000000003E-3"/>
    <n v="0.84"/>
    <n v="204.96"/>
    <n v="130.19999999999999"/>
    <n v="74.760000000000005"/>
    <n v="0"/>
    <n v="0"/>
    <n v="0"/>
    <x v="5054"/>
  </r>
  <r>
    <s v="ORD-20246676"/>
    <d v="2025-05-24T00:00:00"/>
    <s v="CUST-1063"/>
    <s v="Pioneer Direct"/>
    <x v="4"/>
    <x v="2"/>
    <s v="SP-07"/>
    <s v="Carlos Mendez"/>
    <s v="PROD-403"/>
    <x v="11"/>
    <s v="Household Essentials"/>
    <n v="5.5"/>
    <n v="3.8"/>
    <n v="2"/>
    <n v="11"/>
    <n v="0.16470000000000001"/>
    <n v="1.81"/>
    <n v="9.19"/>
    <n v="7.6"/>
    <n v="1.59"/>
    <n v="0"/>
    <n v="0"/>
    <n v="0"/>
    <x v="6096"/>
  </r>
  <r>
    <s v="ORD-20246677"/>
    <d v="2026-02-02T00:00:00"/>
    <s v="CUST-1082"/>
    <s v="Crest Mart"/>
    <x v="0"/>
    <x v="2"/>
    <s v="SP-01"/>
    <s v="Sarah Jenkins"/>
    <s v="PROD-104"/>
    <x v="6"/>
    <s v="Personal Care"/>
    <n v="9.9"/>
    <n v="3.1"/>
    <n v="37"/>
    <n v="366.3"/>
    <n v="0.3992"/>
    <n v="146.22999999999999"/>
    <n v="220.07"/>
    <n v="114.7"/>
    <n v="105.37"/>
    <n v="0"/>
    <n v="0"/>
    <n v="0"/>
    <x v="2314"/>
  </r>
  <r>
    <s v="ORD-20246678"/>
    <d v="2025-10-31T00:00:00"/>
    <s v="CUST-1077"/>
    <s v="Beacon Stores"/>
    <x v="1"/>
    <x v="3"/>
    <s v="SP-08"/>
    <s v="Tariq Al-Mansoor"/>
    <s v="PROD-403"/>
    <x v="11"/>
    <s v="Household Essentials"/>
    <n v="5.5"/>
    <n v="3.8"/>
    <n v="61"/>
    <n v="335.5"/>
    <n v="2.3900000000000001E-2"/>
    <n v="8.02"/>
    <n v="327.48"/>
    <n v="231.8"/>
    <n v="95.68"/>
    <n v="0"/>
    <n v="0"/>
    <n v="0"/>
    <x v="6097"/>
  </r>
  <r>
    <s v="ORD-20246679"/>
    <d v="2024-01-19T00:00:00"/>
    <s v="CUST-1002"/>
    <s v="Metro Mart"/>
    <x v="0"/>
    <x v="3"/>
    <s v="SP-02"/>
    <s v="Michael Chang"/>
    <s v="PROD-204"/>
    <x v="12"/>
    <s v="Home Care"/>
    <n v="7.2"/>
    <n v="3.6"/>
    <n v="388"/>
    <n v="2793.6"/>
    <n v="7.9000000000000008E-3"/>
    <n v="22.07"/>
    <n v="2771.53"/>
    <n v="1396.8"/>
    <n v="1374.73"/>
    <n v="0"/>
    <n v="0"/>
    <n v="0"/>
    <x v="6098"/>
  </r>
  <r>
    <s v="ORD-20246680"/>
    <d v="2024-04-15T00:00:00"/>
    <s v="CUST-1040"/>
    <s v="Vanguard Retail"/>
    <x v="4"/>
    <x v="4"/>
    <s v="SP-07"/>
    <s v="Carlos Mendez"/>
    <s v="PROD-103"/>
    <x v="13"/>
    <s v="Personal Care"/>
    <n v="4.8"/>
    <n v="1.4"/>
    <n v="360"/>
    <n v="1728"/>
    <n v="0.19600000000000001"/>
    <n v="338.69"/>
    <n v="1389.31"/>
    <n v="504"/>
    <n v="885.31"/>
    <n v="0"/>
    <n v="0"/>
    <n v="0"/>
    <x v="6099"/>
  </r>
  <r>
    <s v="ORD-20246681"/>
    <d v="2025-02-17T00:00:00"/>
    <s v="CUST-1076"/>
    <s v="Beacon Wholesale"/>
    <x v="0"/>
    <x v="1"/>
    <s v="SP-02"/>
    <s v="Michael Chang"/>
    <s v="PROD-201"/>
    <x v="14"/>
    <s v="Home Care"/>
    <n v="12"/>
    <n v="6.5"/>
    <n v="16"/>
    <n v="192"/>
    <n v="1E-4"/>
    <n v="0.02"/>
    <n v="191.98"/>
    <n v="104"/>
    <n v="87.98"/>
    <n v="0"/>
    <n v="0"/>
    <n v="0"/>
    <x v="2388"/>
  </r>
  <r>
    <s v="ORD-20246682"/>
    <d v="2025-02-26T00:00:00"/>
    <s v="CUST-1036"/>
    <s v="Prime Wholesale"/>
    <x v="0"/>
    <x v="2"/>
    <s v="SP-01"/>
    <s v="Sarah Jenkins"/>
    <s v="PROD-204"/>
    <x v="12"/>
    <s v="Home Care"/>
    <n v="7.2"/>
    <n v="3.6"/>
    <n v="50"/>
    <n v="360"/>
    <n v="4.6300000000000001E-2"/>
    <n v="16.670000000000002"/>
    <n v="343.33"/>
    <n v="180"/>
    <n v="163.33000000000001"/>
    <n v="0"/>
    <n v="0"/>
    <n v="0"/>
    <x v="6100"/>
  </r>
  <r>
    <s v="ORD-20246683"/>
    <d v="2024-02-06T00:00:00"/>
    <s v="CUST-1099"/>
    <s v="Atlas Distributors"/>
    <x v="4"/>
    <x v="2"/>
    <s v="SP-07"/>
    <s v="Carlos Mendez"/>
    <s v="PROD-404"/>
    <x v="16"/>
    <s v="Household Essentials"/>
    <n v="4.9000000000000004"/>
    <n v="3.1"/>
    <n v="28"/>
    <n v="137.19999999999999"/>
    <n v="6.3700000000000007E-2"/>
    <n v="8.74"/>
    <n v="128.46"/>
    <n v="86.8"/>
    <n v="41.66"/>
    <n v="17"/>
    <n v="77.989999999999995"/>
    <n v="61.2"/>
    <x v="6101"/>
  </r>
  <r>
    <s v="ORD-20246684"/>
    <d v="2025-07-24T00:00:00"/>
    <s v="CUST-1004"/>
    <s v="Metro Wholesale"/>
    <x v="2"/>
    <x v="4"/>
    <s v="SP-05"/>
    <s v="Kenji Sato"/>
    <s v="PROD-104"/>
    <x v="6"/>
    <s v="Personal Care"/>
    <n v="9.9"/>
    <n v="3.1"/>
    <n v="20"/>
    <n v="198"/>
    <n v="0.26319999999999999"/>
    <n v="52.11"/>
    <n v="145.88999999999999"/>
    <n v="62"/>
    <n v="83.89"/>
    <n v="0"/>
    <n v="0"/>
    <n v="0"/>
    <x v="6102"/>
  </r>
  <r>
    <s v="ORD-20246685"/>
    <d v="2025-07-16T00:00:00"/>
    <s v="CUST-1090"/>
    <s v="Crown Mart"/>
    <x v="0"/>
    <x v="3"/>
    <s v="SP-02"/>
    <s v="Michael Chang"/>
    <s v="PROD-101"/>
    <x v="9"/>
    <s v="Personal Care"/>
    <n v="8.5"/>
    <n v="2.8"/>
    <n v="85"/>
    <n v="722.5"/>
    <n v="6.9999999999999999E-4"/>
    <n v="0.51"/>
    <n v="721.99"/>
    <n v="238"/>
    <n v="483.99"/>
    <n v="0"/>
    <n v="0"/>
    <n v="0"/>
    <x v="6103"/>
  </r>
  <r>
    <s v="ORD-20246686"/>
    <d v="2024-01-01T00:00:00"/>
    <s v="CUST-1113"/>
    <s v="Titan Supermarkets"/>
    <x v="1"/>
    <x v="1"/>
    <s v="SP-08"/>
    <s v="Tariq Al-Mansoor"/>
    <s v="PROD-301"/>
    <x v="2"/>
    <s v="Food &amp; Beverage"/>
    <n v="5"/>
    <n v="3.2"/>
    <n v="4"/>
    <n v="20"/>
    <n v="1.3899999999999999E-2"/>
    <n v="0.28000000000000003"/>
    <n v="19.72"/>
    <n v="12.8"/>
    <n v="6.92"/>
    <n v="0"/>
    <n v="0"/>
    <n v="0"/>
    <x v="6104"/>
  </r>
  <r>
    <s v="ORD-20246687"/>
    <d v="2026-04-25T00:00:00"/>
    <s v="CUST-1114"/>
    <s v="Titan Mart"/>
    <x v="4"/>
    <x v="4"/>
    <s v="SP-07"/>
    <s v="Carlos Mendez"/>
    <s v="PROD-101"/>
    <x v="9"/>
    <s v="Personal Care"/>
    <n v="8.5"/>
    <n v="2.8"/>
    <n v="44"/>
    <n v="374"/>
    <n v="0.40010000000000001"/>
    <n v="149.63999999999999"/>
    <n v="224.36"/>
    <n v="123.2"/>
    <n v="101.16"/>
    <n v="0"/>
    <n v="0"/>
    <n v="0"/>
    <x v="6105"/>
  </r>
  <r>
    <s v="ORD-20246688"/>
    <d v="2024-04-03T00:00:00"/>
    <s v="CUST-1087"/>
    <s v="Crest Direct"/>
    <x v="2"/>
    <x v="3"/>
    <s v="SP-06"/>
    <s v="Priya Sharma"/>
    <s v="PROD-105"/>
    <x v="1"/>
    <s v="Personal Care"/>
    <n v="14.5"/>
    <n v="4.2"/>
    <n v="61"/>
    <n v="884.5"/>
    <n v="5.3900000000000003E-2"/>
    <n v="47.67"/>
    <n v="836.83"/>
    <n v="256.2"/>
    <n v="580.63"/>
    <n v="0"/>
    <n v="0"/>
    <n v="0"/>
    <x v="6106"/>
  </r>
  <r>
    <s v="ORD-20246689"/>
    <d v="2026-03-21T00:00:00"/>
    <s v="CUST-1104"/>
    <s v="Omega Retail"/>
    <x v="0"/>
    <x v="3"/>
    <s v="SP-01"/>
    <s v="Sarah Jenkins"/>
    <s v="PROD-102"/>
    <x v="15"/>
    <s v="Personal Care"/>
    <n v="6.2"/>
    <n v="1.9"/>
    <n v="95"/>
    <n v="589"/>
    <n v="4.9599999999999998E-2"/>
    <n v="29.21"/>
    <n v="559.79"/>
    <n v="180.5"/>
    <n v="379.29"/>
    <n v="0"/>
    <n v="0"/>
    <n v="0"/>
    <x v="6107"/>
  </r>
  <r>
    <s v="ORD-20246690"/>
    <d v="2025-09-10T00:00:00"/>
    <s v="CUST-1070"/>
    <s v="Sterling Express"/>
    <x v="1"/>
    <x v="3"/>
    <s v="SP-08"/>
    <s v="Tariq Al-Mansoor"/>
    <s v="PROD-204"/>
    <x v="12"/>
    <s v="Home Care"/>
    <n v="7.2"/>
    <n v="3.6"/>
    <n v="88"/>
    <n v="633.6"/>
    <n v="5.0500000000000003E-2"/>
    <n v="32"/>
    <n v="601.6"/>
    <n v="316.8"/>
    <n v="284.8"/>
    <n v="0"/>
    <n v="0"/>
    <n v="0"/>
    <x v="6108"/>
  </r>
  <r>
    <s v="ORD-20246691"/>
    <d v="2025-09-25T00:00:00"/>
    <s v="CUST-1059"/>
    <s v="Pioneer Distributors"/>
    <x v="4"/>
    <x v="1"/>
    <s v="SP-07"/>
    <s v="Carlos Mendez"/>
    <s v="PROD-105"/>
    <x v="1"/>
    <s v="Personal Care"/>
    <n v="14.5"/>
    <n v="4.2"/>
    <n v="29"/>
    <n v="420.5"/>
    <n v="1.54E-2"/>
    <n v="6.48"/>
    <n v="414.02"/>
    <n v="121.8"/>
    <n v="292.22000000000003"/>
    <n v="0"/>
    <n v="0"/>
    <n v="0"/>
    <x v="6109"/>
  </r>
  <r>
    <s v="ORD-20246692"/>
    <d v="2025-10-14T00:00:00"/>
    <s v="CUST-1094"/>
    <s v="Crown Express"/>
    <x v="3"/>
    <x v="3"/>
    <s v="SP-04"/>
    <s v="David Mueller"/>
    <s v="PROD-402"/>
    <x v="10"/>
    <s v="Household Essentials"/>
    <n v="6"/>
    <n v="4.2"/>
    <n v="109"/>
    <n v="654"/>
    <n v="1.5299999999999999E-2"/>
    <n v="10.01"/>
    <n v="643.99"/>
    <n v="457.8"/>
    <n v="186.19"/>
    <n v="0"/>
    <n v="0"/>
    <n v="0"/>
    <x v="6110"/>
  </r>
  <r>
    <s v="ORD-20246693"/>
    <d v="2024-11-07T00:00:00"/>
    <s v="CUST-1062"/>
    <s v="Pioneer Express"/>
    <x v="0"/>
    <x v="1"/>
    <s v="SP-01"/>
    <s v="Sarah Jenkins"/>
    <s v="PROD-404"/>
    <x v="16"/>
    <s v="Household Essentials"/>
    <n v="4.9000000000000004"/>
    <n v="3.1"/>
    <n v="74"/>
    <n v="362.6"/>
    <n v="1.26E-2"/>
    <n v="4.57"/>
    <n v="358.03"/>
    <n v="229.4"/>
    <n v="128.63"/>
    <n v="0"/>
    <n v="0"/>
    <n v="0"/>
    <x v="6111"/>
  </r>
  <r>
    <s v="ORD-20246694"/>
    <d v="2026-06-30T00:00:00"/>
    <s v="CUST-1068"/>
    <s v="Sterling Wholesale"/>
    <x v="3"/>
    <x v="4"/>
    <s v="SP-03"/>
    <s v="Elena Rostova"/>
    <s v="PROD-304"/>
    <x v="8"/>
    <s v="Food &amp; Beverage"/>
    <n v="4.2"/>
    <n v="2.8"/>
    <n v="114"/>
    <n v="478.8"/>
    <n v="0.12809999999999999"/>
    <n v="61.33"/>
    <n v="417.47"/>
    <n v="319.2"/>
    <n v="98.27"/>
    <n v="0"/>
    <n v="0"/>
    <n v="0"/>
    <x v="6112"/>
  </r>
  <r>
    <s v="ORD-20246695"/>
    <d v="2025-06-04T00:00:00"/>
    <s v="CUST-1070"/>
    <s v="Sterling Express"/>
    <x v="1"/>
    <x v="3"/>
    <s v="SP-08"/>
    <s v="Tariq Al-Mansoor"/>
    <s v="PROD-103"/>
    <x v="13"/>
    <s v="Personal Care"/>
    <n v="4.8"/>
    <n v="1.4"/>
    <n v="264"/>
    <n v="1267.2"/>
    <n v="1.1299999999999999E-2"/>
    <n v="14.32"/>
    <n v="1252.8800000000001"/>
    <n v="369.6"/>
    <n v="883.28"/>
    <n v="0"/>
    <n v="0"/>
    <n v="0"/>
    <x v="6113"/>
  </r>
  <r>
    <s v="ORD-20246696"/>
    <d v="2025-07-29T00:00:00"/>
    <s v="CUST-1018"/>
    <s v="Global Mart"/>
    <x v="0"/>
    <x v="3"/>
    <s v="SP-01"/>
    <s v="Sarah Jenkins"/>
    <s v="PROD-103"/>
    <x v="13"/>
    <s v="Personal Care"/>
    <n v="4.8"/>
    <n v="1.4"/>
    <n v="14"/>
    <n v="67.2"/>
    <n v="1.2E-2"/>
    <n v="0.81"/>
    <n v="66.39"/>
    <n v="19.600000000000001"/>
    <n v="46.79"/>
    <n v="0"/>
    <n v="0"/>
    <n v="0"/>
    <x v="6114"/>
  </r>
  <r>
    <s v="ORD-20246697"/>
    <d v="2024-07-30T00:00:00"/>
    <s v="CUST-1054"/>
    <s v="Horizon Express"/>
    <x v="0"/>
    <x v="3"/>
    <s v="SP-01"/>
    <s v="Sarah Jenkins"/>
    <s v="PROD-101"/>
    <x v="9"/>
    <s v="Personal Care"/>
    <n v="8.5"/>
    <n v="2.8"/>
    <n v="383"/>
    <n v="3255.5"/>
    <n v="1.41E-2"/>
    <n v="45.9"/>
    <n v="3209.6"/>
    <n v="1072.4000000000001"/>
    <n v="2137.1999999999998"/>
    <n v="0"/>
    <n v="0"/>
    <n v="0"/>
    <x v="6115"/>
  </r>
  <r>
    <s v="ORD-20246698"/>
    <d v="2025-11-01T00:00:00"/>
    <s v="CUST-1038"/>
    <s v="Prime Express"/>
    <x v="2"/>
    <x v="3"/>
    <s v="SP-05"/>
    <s v="Kenji Sato"/>
    <s v="PROD-102"/>
    <x v="15"/>
    <s v="Personal Care"/>
    <n v="6.2"/>
    <n v="1.9"/>
    <n v="27"/>
    <n v="167.4"/>
    <n v="2E-3"/>
    <n v="0.33"/>
    <n v="167.07"/>
    <n v="51.3"/>
    <n v="115.77"/>
    <n v="0"/>
    <n v="0"/>
    <n v="0"/>
    <x v="6116"/>
  </r>
  <r>
    <s v="ORD-20246699"/>
    <d v="2025-11-18T00:00:00"/>
    <s v="CUST-1017"/>
    <s v="Global Supermarkets"/>
    <x v="1"/>
    <x v="2"/>
    <s v="SP-08"/>
    <s v="Tariq Al-Mansoor"/>
    <s v="PROD-203"/>
    <x v="0"/>
    <s v="Home Care"/>
    <n v="5.8"/>
    <n v="2.7"/>
    <n v="14"/>
    <n v="81.2"/>
    <n v="5.9200000000000003E-2"/>
    <n v="4.8099999999999996"/>
    <n v="76.39"/>
    <n v="37.799999999999997"/>
    <n v="38.590000000000003"/>
    <n v="0"/>
    <n v="0"/>
    <n v="0"/>
    <x v="6117"/>
  </r>
  <r>
    <s v="ORD-20246700"/>
    <d v="2025-04-12T00:00:00"/>
    <s v="CUST-1039"/>
    <s v="Prime Direct"/>
    <x v="3"/>
    <x v="3"/>
    <s v="SP-03"/>
    <s v="Elena Rostova"/>
    <s v="PROD-403"/>
    <x v="11"/>
    <s v="Household Essentials"/>
    <n v="5.5"/>
    <n v="3.8"/>
    <n v="26"/>
    <n v="143"/>
    <n v="6.4000000000000003E-3"/>
    <n v="0.92"/>
    <n v="142.08000000000001"/>
    <n v="98.8"/>
    <n v="43.28"/>
    <n v="7"/>
    <n v="38.25"/>
    <n v="30.1"/>
    <x v="6118"/>
  </r>
  <r>
    <s v="ORD-20246701"/>
    <d v="2026-08-31T00:00:00"/>
    <s v="CUST-1029"/>
    <s v="Summit Stores"/>
    <x v="0"/>
    <x v="1"/>
    <s v="SP-02"/>
    <s v="Michael Chang"/>
    <s v="PROD-404"/>
    <x v="16"/>
    <s v="Household Essentials"/>
    <n v="4.9000000000000004"/>
    <n v="3.1"/>
    <n v="58"/>
    <n v="284.2"/>
    <n v="1.17E-2"/>
    <n v="3.33"/>
    <n v="280.87"/>
    <n v="179.8"/>
    <n v="101.07"/>
    <n v="0"/>
    <n v="0"/>
    <n v="0"/>
    <x v="661"/>
  </r>
  <r>
    <s v="ORD-20246702"/>
    <d v="2024-12-15T00:00:00"/>
    <s v="CUST-1104"/>
    <s v="Omega Retail"/>
    <x v="0"/>
    <x v="3"/>
    <s v="SP-01"/>
    <s v="Sarah Jenkins"/>
    <s v="PROD-302"/>
    <x v="7"/>
    <s v="Food &amp; Beverage"/>
    <n v="3.8"/>
    <n v="2.6"/>
    <n v="27"/>
    <n v="102.6"/>
    <n v="2.76E-2"/>
    <n v="2.83"/>
    <n v="99.77"/>
    <n v="70.2"/>
    <n v="29.57"/>
    <n v="0"/>
    <n v="0"/>
    <n v="0"/>
    <x v="6119"/>
  </r>
  <r>
    <s v="ORD-20246703"/>
    <d v="2025-01-07T00:00:00"/>
    <s v="CUST-1006"/>
    <s v="Metro Express"/>
    <x v="4"/>
    <x v="3"/>
    <s v="SP-07"/>
    <s v="Carlos Mendez"/>
    <s v="PROD-204"/>
    <x v="12"/>
    <s v="Home Care"/>
    <n v="7.2"/>
    <n v="3.6"/>
    <n v="12"/>
    <n v="86.4"/>
    <n v="1.67E-2"/>
    <n v="1.44"/>
    <n v="84.96"/>
    <n v="43.2"/>
    <n v="41.76"/>
    <n v="0"/>
    <n v="0"/>
    <n v="0"/>
    <x v="2315"/>
  </r>
  <r>
    <s v="ORD-20246704"/>
    <d v="2026-04-25T00:00:00"/>
    <s v="CUST-1107"/>
    <s v="Omega Distributors"/>
    <x v="2"/>
    <x v="3"/>
    <s v="SP-06"/>
    <s v="Priya Sharma"/>
    <s v="PROD-202"/>
    <x v="4"/>
    <s v="Home Care"/>
    <n v="4.5"/>
    <n v="2.1"/>
    <n v="29"/>
    <n v="130.5"/>
    <n v="3.5900000000000001E-2"/>
    <n v="4.68"/>
    <n v="125.82"/>
    <n v="60.9"/>
    <n v="64.92"/>
    <n v="0"/>
    <n v="0"/>
    <n v="0"/>
    <x v="44"/>
  </r>
  <r>
    <s v="ORD-20246705"/>
    <d v="2024-02-25T00:00:00"/>
    <s v="CUST-1086"/>
    <s v="Crest Express"/>
    <x v="3"/>
    <x v="3"/>
    <s v="SP-03"/>
    <s v="Elena Rostova"/>
    <s v="PROD-101"/>
    <x v="9"/>
    <s v="Personal Care"/>
    <n v="8.5"/>
    <n v="2.8"/>
    <n v="10"/>
    <n v="85"/>
    <n v="2.8299999999999999E-2"/>
    <n v="2.41"/>
    <n v="82.59"/>
    <n v="28"/>
    <n v="54.59"/>
    <n v="0"/>
    <n v="0"/>
    <n v="0"/>
    <x v="6120"/>
  </r>
  <r>
    <s v="ORD-20246706"/>
    <d v="2026-04-16T00:00:00"/>
    <s v="CUST-1080"/>
    <s v="Crest Retail"/>
    <x v="3"/>
    <x v="4"/>
    <s v="SP-03"/>
    <s v="Elena Rostova"/>
    <s v="PROD-103"/>
    <x v="13"/>
    <s v="Personal Care"/>
    <n v="4.8"/>
    <n v="1.4"/>
    <n v="344"/>
    <n v="1651.2"/>
    <n v="0.2006"/>
    <n v="331.23"/>
    <n v="1319.97"/>
    <n v="481.6"/>
    <n v="838.37"/>
    <n v="0"/>
    <n v="0"/>
    <n v="0"/>
    <x v="6121"/>
  </r>
  <r>
    <s v="ORD-20246707"/>
    <d v="2024-08-16T00:00:00"/>
    <s v="CUST-1065"/>
    <s v="Sterling Supermarkets"/>
    <x v="3"/>
    <x v="3"/>
    <s v="SP-03"/>
    <s v="Elena Rostova"/>
    <s v="PROD-402"/>
    <x v="10"/>
    <s v="Household Essentials"/>
    <n v="6"/>
    <n v="4.2"/>
    <n v="56"/>
    <n v="336"/>
    <n v="5.7000000000000002E-3"/>
    <n v="1.92"/>
    <n v="334.08"/>
    <n v="235.2"/>
    <n v="98.88"/>
    <n v="0"/>
    <n v="0"/>
    <n v="0"/>
    <x v="6122"/>
  </r>
  <r>
    <s v="ORD-20246708"/>
    <d v="2026-05-14T00:00:00"/>
    <s v="CUST-1069"/>
    <s v="Sterling Stores"/>
    <x v="3"/>
    <x v="0"/>
    <s v="SP-04"/>
    <s v="David Mueller"/>
    <s v="PROD-104"/>
    <x v="6"/>
    <s v="Personal Care"/>
    <n v="9.9"/>
    <n v="3.1"/>
    <n v="24"/>
    <n v="237.6"/>
    <n v="1.95E-2"/>
    <n v="4.63"/>
    <n v="232.97"/>
    <n v="74.400000000000006"/>
    <n v="158.57"/>
    <n v="0"/>
    <n v="0"/>
    <n v="0"/>
    <x v="6123"/>
  </r>
  <r>
    <s v="ORD-20246709"/>
    <d v="2025-04-10T00:00:00"/>
    <s v="CUST-1014"/>
    <s v="Apex Express"/>
    <x v="3"/>
    <x v="3"/>
    <s v="SP-04"/>
    <s v="David Mueller"/>
    <s v="PROD-302"/>
    <x v="7"/>
    <s v="Food &amp; Beverage"/>
    <n v="3.8"/>
    <n v="2.6"/>
    <n v="13"/>
    <n v="49.4"/>
    <n v="1.9199999999999998E-2"/>
    <n v="0.95"/>
    <n v="48.45"/>
    <n v="33.799999999999997"/>
    <n v="14.65"/>
    <n v="0"/>
    <n v="0"/>
    <n v="0"/>
    <x v="6124"/>
  </r>
  <r>
    <s v="ORD-20246710"/>
    <d v="2024-12-05T00:00:00"/>
    <s v="CUST-1047"/>
    <s v="Vanguard Direct"/>
    <x v="2"/>
    <x v="1"/>
    <s v="SP-05"/>
    <s v="Kenji Sato"/>
    <s v="PROD-201"/>
    <x v="14"/>
    <s v="Home Care"/>
    <n v="12"/>
    <n v="6.5"/>
    <n v="135"/>
    <n v="1620"/>
    <n v="2.7199999999999998E-2"/>
    <n v="44.06"/>
    <n v="1575.94"/>
    <n v="877.5"/>
    <n v="698.44"/>
    <n v="0"/>
    <n v="0"/>
    <n v="0"/>
    <x v="6125"/>
  </r>
  <r>
    <s v="ORD-20246711"/>
    <d v="2025-07-27T00:00:00"/>
    <s v="CUST-1107"/>
    <s v="Omega Distributors"/>
    <x v="2"/>
    <x v="3"/>
    <s v="SP-05"/>
    <s v="Kenji Sato"/>
    <s v="PROD-304"/>
    <x v="8"/>
    <s v="Food &amp; Beverage"/>
    <n v="4.2"/>
    <n v="2.8"/>
    <n v="181"/>
    <n v="760.2"/>
    <n v="1.9900000000000001E-2"/>
    <n v="15.13"/>
    <n v="745.07"/>
    <n v="506.8"/>
    <n v="238.27"/>
    <n v="0"/>
    <n v="0"/>
    <n v="0"/>
    <x v="6126"/>
  </r>
  <r>
    <s v="ORD-20246712"/>
    <d v="2026-02-24T00:00:00"/>
    <s v="CUST-1073"/>
    <s v="Beacon Supermarkets"/>
    <x v="2"/>
    <x v="1"/>
    <s v="SP-06"/>
    <s v="Priya Sharma"/>
    <s v="PROD-403"/>
    <x v="11"/>
    <s v="Household Essentials"/>
    <n v="5.5"/>
    <n v="3.8"/>
    <n v="11"/>
    <n v="60.5"/>
    <n v="6.4000000000000003E-3"/>
    <n v="0.39"/>
    <n v="60.11"/>
    <n v="41.8"/>
    <n v="18.309999999999999"/>
    <n v="1"/>
    <n v="5.46"/>
    <n v="4.3"/>
    <x v="6127"/>
  </r>
  <r>
    <s v="ORD-20246713"/>
    <d v="2025-09-26T00:00:00"/>
    <s v="CUST-1007"/>
    <s v="Metro Direct"/>
    <x v="0"/>
    <x v="3"/>
    <s v="SP-02"/>
    <s v="Michael Chang"/>
    <s v="PROD-203"/>
    <x v="0"/>
    <s v="Home Care"/>
    <n v="5.8"/>
    <n v="2.7"/>
    <n v="134"/>
    <n v="777.2"/>
    <n v="0.45040000000000002"/>
    <n v="350.05"/>
    <n v="427.15"/>
    <n v="361.8"/>
    <n v="65.349999999999994"/>
    <n v="0"/>
    <n v="0"/>
    <n v="0"/>
    <x v="6128"/>
  </r>
  <r>
    <s v="ORD-20246714"/>
    <d v="2025-09-06T00:00:00"/>
    <s v="CUST-1103"/>
    <s v="Atlas Direct"/>
    <x v="0"/>
    <x v="4"/>
    <s v="SP-02"/>
    <s v="Michael Chang"/>
    <s v="PROD-303"/>
    <x v="5"/>
    <s v="Food &amp; Beverage"/>
    <n v="11"/>
    <n v="6.8"/>
    <n v="183"/>
    <n v="2013"/>
    <n v="0.1447"/>
    <n v="291.27999999999997"/>
    <n v="1721.72"/>
    <n v="1244.4000000000001"/>
    <n v="477.32"/>
    <n v="0"/>
    <n v="0"/>
    <n v="0"/>
    <x v="6129"/>
  </r>
  <r>
    <s v="ORD-20246715"/>
    <d v="2025-04-29T00:00:00"/>
    <s v="CUST-1052"/>
    <s v="Horizon Wholesale"/>
    <x v="4"/>
    <x v="3"/>
    <s v="SP-07"/>
    <s v="Carlos Mendez"/>
    <s v="PROD-301"/>
    <x v="2"/>
    <s v="Food &amp; Beverage"/>
    <n v="5"/>
    <n v="3.2"/>
    <n v="133"/>
    <n v="665"/>
    <n v="0.37140000000000001"/>
    <n v="246.98"/>
    <n v="418.02"/>
    <n v="425.6"/>
    <n v="-7.58"/>
    <n v="0"/>
    <n v="0"/>
    <n v="0"/>
    <x v="6130"/>
  </r>
  <r>
    <s v="ORD-20246716"/>
    <d v="2026-01-03T00:00:00"/>
    <s v="CUST-1081"/>
    <s v="Crest Supermarkets"/>
    <x v="2"/>
    <x v="1"/>
    <s v="SP-05"/>
    <s v="Kenji Sato"/>
    <s v="PROD-204"/>
    <x v="12"/>
    <s v="Home Care"/>
    <n v="7.2"/>
    <n v="3.6"/>
    <n v="10"/>
    <n v="72"/>
    <n v="4.1999999999999997E-3"/>
    <n v="0.3"/>
    <n v="71.7"/>
    <n v="36"/>
    <n v="35.700000000000003"/>
    <n v="0"/>
    <n v="0"/>
    <n v="0"/>
    <x v="6131"/>
  </r>
  <r>
    <s v="ORD-20246717"/>
    <d v="2025-11-03T00:00:00"/>
    <s v="CUST-1056"/>
    <s v="Pioneer Retail"/>
    <x v="1"/>
    <x v="2"/>
    <s v="SP-08"/>
    <s v="Tariq Al-Mansoor"/>
    <s v="PROD-403"/>
    <x v="11"/>
    <s v="Household Essentials"/>
    <n v="5.5"/>
    <n v="3.8"/>
    <n v="52"/>
    <n v="286"/>
    <n v="0.25280000000000002"/>
    <n v="72.3"/>
    <n v="213.7"/>
    <n v="197.6"/>
    <n v="16.100000000000001"/>
    <n v="18"/>
    <n v="73.97"/>
    <n v="77.400000000000006"/>
    <x v="6132"/>
  </r>
  <r>
    <s v="ORD-20246718"/>
    <d v="2025-01-07T00:00:00"/>
    <s v="CUST-1105"/>
    <s v="Omega Supermarkets"/>
    <x v="3"/>
    <x v="4"/>
    <s v="SP-03"/>
    <s v="Elena Rostova"/>
    <s v="PROD-401"/>
    <x v="3"/>
    <s v="Household Essentials"/>
    <n v="10.5"/>
    <n v="7.5"/>
    <n v="56"/>
    <n v="588"/>
    <n v="0.22639999999999999"/>
    <n v="133.12"/>
    <n v="454.88"/>
    <n v="420"/>
    <n v="34.880000000000003"/>
    <n v="0"/>
    <n v="0"/>
    <n v="0"/>
    <x v="6133"/>
  </r>
  <r>
    <s v="ORD-20246719"/>
    <d v="2026-01-03T00:00:00"/>
    <s v="CUST-1060"/>
    <s v="Pioneer Wholesale"/>
    <x v="4"/>
    <x v="2"/>
    <s v="SP-07"/>
    <s v="Carlos Mendez"/>
    <s v="PROD-404"/>
    <x v="16"/>
    <s v="Household Essentials"/>
    <n v="4.9000000000000004"/>
    <n v="3.1"/>
    <n v="34"/>
    <n v="166.6"/>
    <n v="0.1089"/>
    <n v="18.14"/>
    <n v="148.46"/>
    <n v="105.4"/>
    <n v="43.06"/>
    <n v="0"/>
    <n v="0"/>
    <n v="0"/>
    <x v="6134"/>
  </r>
  <r>
    <s v="ORD-20246720"/>
    <d v="2025-04-08T00:00:00"/>
    <s v="CUST-1117"/>
    <s v="Titan Stores"/>
    <x v="0"/>
    <x v="4"/>
    <s v="SP-01"/>
    <s v="Sarah Jenkins"/>
    <s v="PROD-303"/>
    <x v="5"/>
    <s v="Food &amp; Beverage"/>
    <n v="11"/>
    <n v="6.8"/>
    <n v="157"/>
    <n v="1727"/>
    <n v="0.10630000000000001"/>
    <n v="183.58"/>
    <n v="1543.42"/>
    <n v="1067.5999999999999"/>
    <n v="475.82"/>
    <n v="0"/>
    <n v="0"/>
    <n v="0"/>
    <x v="6135"/>
  </r>
  <r>
    <s v="ORD-20246721"/>
    <d v="2024-04-26T00:00:00"/>
    <s v="CUST-1074"/>
    <s v="Beacon Mart"/>
    <x v="0"/>
    <x v="3"/>
    <s v="SP-01"/>
    <s v="Sarah Jenkins"/>
    <s v="PROD-301"/>
    <x v="2"/>
    <s v="Food &amp; Beverage"/>
    <n v="5"/>
    <n v="3.2"/>
    <n v="218"/>
    <n v="1090"/>
    <n v="3.3E-3"/>
    <n v="3.6"/>
    <n v="1086.4000000000001"/>
    <n v="697.6"/>
    <n v="388.8"/>
    <n v="0"/>
    <n v="0"/>
    <n v="0"/>
    <x v="6136"/>
  </r>
  <r>
    <s v="ORD-20246722"/>
    <d v="2024-04-09T00:00:00"/>
    <s v="CUST-1096"/>
    <s v="Atlas Retail"/>
    <x v="4"/>
    <x v="4"/>
    <s v="SP-07"/>
    <s v="Carlos Mendez"/>
    <s v="PROD-303"/>
    <x v="5"/>
    <s v="Food &amp; Beverage"/>
    <n v="11"/>
    <n v="6.8"/>
    <n v="136"/>
    <n v="1496"/>
    <n v="0.42430000000000001"/>
    <n v="634.75"/>
    <n v="861.25"/>
    <n v="924.8"/>
    <n v="-63.55"/>
    <n v="0"/>
    <n v="0"/>
    <n v="0"/>
    <x v="6137"/>
  </r>
  <r>
    <s v="ORD-20246723"/>
    <d v="2026-02-16T00:00:00"/>
    <s v="CUST-1085"/>
    <s v="Crest Stores"/>
    <x v="2"/>
    <x v="3"/>
    <s v="SP-06"/>
    <s v="Priya Sharma"/>
    <s v="PROD-204"/>
    <x v="12"/>
    <s v="Home Care"/>
    <n v="7.2"/>
    <n v="3.6"/>
    <n v="80"/>
    <n v="576"/>
    <n v="4.3E-3"/>
    <n v="2.48"/>
    <n v="573.52"/>
    <n v="288"/>
    <n v="285.52"/>
    <n v="0"/>
    <n v="0"/>
    <n v="0"/>
    <x v="6138"/>
  </r>
  <r>
    <s v="ORD-20246724"/>
    <d v="2025-11-05T00:00:00"/>
    <s v="CUST-1030"/>
    <s v="Summit Express"/>
    <x v="3"/>
    <x v="3"/>
    <s v="SP-03"/>
    <s v="Elena Rostova"/>
    <s v="PROD-104"/>
    <x v="6"/>
    <s v="Personal Care"/>
    <n v="9.9"/>
    <n v="3.1"/>
    <n v="217"/>
    <n v="2148.3000000000002"/>
    <n v="2.7300000000000001E-2"/>
    <n v="58.65"/>
    <n v="2089.65"/>
    <n v="672.7"/>
    <n v="1416.95"/>
    <n v="0"/>
    <n v="0"/>
    <n v="0"/>
    <x v="6139"/>
  </r>
  <r>
    <s v="ORD-20246725"/>
    <d v="2024-08-15T00:00:00"/>
    <s v="CUST-1100"/>
    <s v="Atlas Wholesale"/>
    <x v="2"/>
    <x v="3"/>
    <s v="SP-06"/>
    <s v="Priya Sharma"/>
    <s v="PROD-303"/>
    <x v="5"/>
    <s v="Food &amp; Beverage"/>
    <n v="11"/>
    <n v="6.8"/>
    <n v="34"/>
    <n v="374"/>
    <n v="4.7100000000000003E-2"/>
    <n v="17.62"/>
    <n v="356.38"/>
    <n v="231.2"/>
    <n v="125.18"/>
    <n v="9"/>
    <n v="94.34"/>
    <n v="65.7"/>
    <x v="6140"/>
  </r>
  <r>
    <s v="ORD-20246726"/>
    <d v="2024-01-03T00:00:00"/>
    <s v="CUST-1064"/>
    <s v="Sterling Retail"/>
    <x v="0"/>
    <x v="1"/>
    <s v="SP-01"/>
    <s v="Sarah Jenkins"/>
    <s v="PROD-204"/>
    <x v="12"/>
    <s v="Home Care"/>
    <n v="7.2"/>
    <n v="3.6"/>
    <n v="55"/>
    <n v="396"/>
    <n v="8.0000000000000002E-3"/>
    <n v="3.17"/>
    <n v="392.83"/>
    <n v="198"/>
    <n v="194.83"/>
    <n v="0"/>
    <n v="0"/>
    <n v="0"/>
    <x v="4161"/>
  </r>
  <r>
    <s v="ORD-20246727"/>
    <d v="2024-12-15T00:00:00"/>
    <s v="CUST-1039"/>
    <s v="Prime Direct"/>
    <x v="3"/>
    <x v="3"/>
    <s v="SP-04"/>
    <s v="David Mueller"/>
    <s v="PROD-402"/>
    <x v="10"/>
    <s v="Household Essentials"/>
    <n v="6"/>
    <n v="4.2"/>
    <n v="17"/>
    <n v="102"/>
    <n v="3.3399999999999999E-2"/>
    <n v="3.41"/>
    <n v="98.59"/>
    <n v="71.400000000000006"/>
    <n v="27.19"/>
    <n v="0"/>
    <n v="0"/>
    <n v="0"/>
    <x v="6141"/>
  </r>
  <r>
    <s v="ORD-20246728"/>
    <d v="2024-12-29T00:00:00"/>
    <s v="CUST-1003"/>
    <s v="Metro Distributors"/>
    <x v="0"/>
    <x v="2"/>
    <s v="SP-01"/>
    <s v="Sarah Jenkins"/>
    <s v="PROD-101"/>
    <x v="9"/>
    <s v="Personal Care"/>
    <n v="8.5"/>
    <n v="2.8"/>
    <n v="8"/>
    <n v="68"/>
    <n v="0.18210000000000001"/>
    <n v="12.38"/>
    <n v="55.62"/>
    <n v="22.4"/>
    <n v="33.22"/>
    <n v="0"/>
    <n v="0"/>
    <n v="0"/>
    <x v="498"/>
  </r>
  <r>
    <s v="ORD-20246729"/>
    <d v="2026-04-29T00:00:00"/>
    <s v="CUST-1045"/>
    <s v="Vanguard Stores"/>
    <x v="0"/>
    <x v="4"/>
    <s v="SP-02"/>
    <s v="Michael Chang"/>
    <s v="PROD-104"/>
    <x v="6"/>
    <s v="Personal Care"/>
    <n v="9.9"/>
    <n v="3.1"/>
    <n v="461"/>
    <n v="4563.8999999999996"/>
    <n v="0.13619999999999999"/>
    <n v="621.6"/>
    <n v="3942.3"/>
    <n v="1429.1"/>
    <n v="2513.1999999999998"/>
    <n v="0"/>
    <n v="0"/>
    <n v="0"/>
    <x v="6142"/>
  </r>
  <r>
    <s v="ORD-20246730"/>
    <d v="2025-10-10T00:00:00"/>
    <s v="CUST-1092"/>
    <s v="Crown Wholesale"/>
    <x v="0"/>
    <x v="4"/>
    <s v="SP-02"/>
    <s v="Michael Chang"/>
    <s v="PROD-102"/>
    <x v="15"/>
    <s v="Personal Care"/>
    <n v="6.2"/>
    <n v="1.9"/>
    <n v="142"/>
    <n v="880.4"/>
    <n v="9.9500000000000005E-2"/>
    <n v="87.6"/>
    <n v="792.8"/>
    <n v="269.8"/>
    <n v="523"/>
    <n v="0"/>
    <n v="0"/>
    <n v="0"/>
    <x v="6143"/>
  </r>
  <r>
    <s v="ORD-20246731"/>
    <d v="2026-03-30T00:00:00"/>
    <s v="CUST-1057"/>
    <s v="Pioneer Supermarkets"/>
    <x v="2"/>
    <x v="2"/>
    <s v="SP-06"/>
    <s v="Priya Sharma"/>
    <s v="PROD-402"/>
    <x v="10"/>
    <s v="Household Essentials"/>
    <n v="6"/>
    <n v="4.2"/>
    <n v="6"/>
    <n v="36"/>
    <n v="0.10680000000000001"/>
    <n v="3.84"/>
    <n v="32.159999999999997"/>
    <n v="25.2"/>
    <n v="6.96"/>
    <n v="0"/>
    <n v="0"/>
    <n v="0"/>
    <x v="6144"/>
  </r>
  <r>
    <s v="ORD-20246732"/>
    <d v="2024-10-25T00:00:00"/>
    <s v="CUST-1053"/>
    <s v="Horizon Stores"/>
    <x v="3"/>
    <x v="2"/>
    <s v="SP-04"/>
    <s v="David Mueller"/>
    <s v="PROD-402"/>
    <x v="10"/>
    <s v="Household Essentials"/>
    <n v="6"/>
    <n v="4.2"/>
    <n v="3"/>
    <n v="18"/>
    <n v="9.8100000000000007E-2"/>
    <n v="1.77"/>
    <n v="16.23"/>
    <n v="12.6"/>
    <n v="3.63"/>
    <n v="0"/>
    <n v="0"/>
    <n v="0"/>
    <x v="6145"/>
  </r>
  <r>
    <s v="ORD-20246733"/>
    <d v="2025-07-14T00:00:00"/>
    <s v="CUST-1045"/>
    <s v="Vanguard Stores"/>
    <x v="0"/>
    <x v="4"/>
    <s v="SP-01"/>
    <s v="Sarah Jenkins"/>
    <s v="PROD-203"/>
    <x v="0"/>
    <s v="Home Care"/>
    <n v="5.8"/>
    <n v="2.7"/>
    <n v="21"/>
    <n v="121.8"/>
    <n v="6.6100000000000006E-2"/>
    <n v="8.0500000000000007"/>
    <n v="113.75"/>
    <n v="56.7"/>
    <n v="57.05"/>
    <n v="0"/>
    <n v="0"/>
    <n v="0"/>
    <x v="6146"/>
  </r>
  <r>
    <s v="ORD-20246734"/>
    <d v="2025-06-18T00:00:00"/>
    <s v="CUST-1108"/>
    <s v="Omega Wholesale"/>
    <x v="0"/>
    <x v="4"/>
    <s v="SP-02"/>
    <s v="Michael Chang"/>
    <s v="PROD-302"/>
    <x v="7"/>
    <s v="Food &amp; Beverage"/>
    <n v="3.8"/>
    <n v="2.6"/>
    <n v="252"/>
    <n v="957.6"/>
    <n v="4.8899999999999999E-2"/>
    <n v="46.83"/>
    <n v="910.77"/>
    <n v="655.20000000000005"/>
    <n v="255.57"/>
    <n v="0"/>
    <n v="0"/>
    <n v="0"/>
    <x v="6147"/>
  </r>
  <r>
    <s v="ORD-20246735"/>
    <d v="2025-01-17T00:00:00"/>
    <s v="CUST-1080"/>
    <s v="Crest Retail"/>
    <x v="3"/>
    <x v="4"/>
    <s v="SP-04"/>
    <s v="David Mueller"/>
    <s v="PROD-201"/>
    <x v="14"/>
    <s v="Home Care"/>
    <n v="12"/>
    <n v="6.5"/>
    <n v="118"/>
    <n v="1416"/>
    <n v="2.3E-2"/>
    <n v="32.57"/>
    <n v="1383.43"/>
    <n v="767"/>
    <n v="616.42999999999995"/>
    <n v="0"/>
    <n v="0"/>
    <n v="0"/>
    <x v="6148"/>
  </r>
  <r>
    <s v="ORD-20246736"/>
    <d v="2025-12-19T00:00:00"/>
    <s v="CUST-1067"/>
    <s v="Sterling Distributors"/>
    <x v="1"/>
    <x v="1"/>
    <s v="SP-08"/>
    <s v="Tariq Al-Mansoor"/>
    <s v="PROD-304"/>
    <x v="8"/>
    <s v="Food &amp; Beverage"/>
    <n v="4.2"/>
    <n v="2.8"/>
    <n v="56"/>
    <n v="235.2"/>
    <n v="1.6000000000000001E-3"/>
    <n v="0.38"/>
    <n v="234.82"/>
    <n v="156.80000000000001"/>
    <n v="78.02"/>
    <n v="0"/>
    <n v="0"/>
    <n v="0"/>
    <x v="6149"/>
  </r>
  <r>
    <s v="ORD-20246737"/>
    <d v="2024-04-18T00:00:00"/>
    <s v="CUST-1004"/>
    <s v="Metro Wholesale"/>
    <x v="2"/>
    <x v="4"/>
    <s v="SP-05"/>
    <s v="Kenji Sato"/>
    <s v="PROD-202"/>
    <x v="4"/>
    <s v="Home Care"/>
    <n v="4.5"/>
    <n v="2.1"/>
    <n v="339"/>
    <n v="1525.5"/>
    <n v="5.0799999999999998E-2"/>
    <n v="77.5"/>
    <n v="1448"/>
    <n v="711.9"/>
    <n v="736.1"/>
    <n v="0"/>
    <n v="0"/>
    <n v="0"/>
    <x v="6150"/>
  </r>
  <r>
    <s v="ORD-20246738"/>
    <d v="2024-02-16T00:00:00"/>
    <s v="CUST-1008"/>
    <s v="Apex Retail"/>
    <x v="0"/>
    <x v="1"/>
    <s v="SP-01"/>
    <s v="Sarah Jenkins"/>
    <s v="PROD-101"/>
    <x v="9"/>
    <s v="Personal Care"/>
    <n v="8.5"/>
    <n v="2.8"/>
    <n v="5"/>
    <n v="42.5"/>
    <n v="1.8E-3"/>
    <n v="0.08"/>
    <n v="42.42"/>
    <n v="14"/>
    <n v="28.42"/>
    <n v="0"/>
    <n v="0"/>
    <n v="0"/>
    <x v="6151"/>
  </r>
  <r>
    <s v="ORD-20246739"/>
    <d v="2026-07-07T00:00:00"/>
    <s v="CUST-1015"/>
    <s v="Apex Direct"/>
    <x v="2"/>
    <x v="3"/>
    <s v="SP-06"/>
    <s v="Priya Sharma"/>
    <s v="PROD-404"/>
    <x v="16"/>
    <s v="Household Essentials"/>
    <n v="4.9000000000000004"/>
    <n v="3.1"/>
    <n v="66"/>
    <n v="323.39999999999998"/>
    <n v="3.6200000000000003E-2"/>
    <n v="11.71"/>
    <n v="311.69"/>
    <n v="204.6"/>
    <n v="107.09"/>
    <n v="0"/>
    <n v="0"/>
    <n v="0"/>
    <x v="5610"/>
  </r>
  <r>
    <s v="ORD-20246740"/>
    <d v="2024-06-17T00:00:00"/>
    <s v="CUST-1105"/>
    <s v="Omega Supermarkets"/>
    <x v="3"/>
    <x v="4"/>
    <s v="SP-04"/>
    <s v="David Mueller"/>
    <s v="PROD-401"/>
    <x v="3"/>
    <s v="Household Essentials"/>
    <n v="10.5"/>
    <n v="7.5"/>
    <n v="47"/>
    <n v="493.5"/>
    <n v="4.3900000000000002E-2"/>
    <n v="21.66"/>
    <n v="471.84"/>
    <n v="352.5"/>
    <n v="119.34"/>
    <n v="0"/>
    <n v="0"/>
    <n v="0"/>
    <x v="2765"/>
  </r>
  <r>
    <s v="ORD-20246741"/>
    <d v="2025-05-19T00:00:00"/>
    <s v="CUST-1023"/>
    <s v="Global Direct"/>
    <x v="0"/>
    <x v="1"/>
    <s v="SP-01"/>
    <s v="Sarah Jenkins"/>
    <s v="PROD-103"/>
    <x v="13"/>
    <s v="Personal Care"/>
    <n v="4.8"/>
    <n v="1.4"/>
    <n v="6"/>
    <n v="28.8"/>
    <n v="6.1999999999999998E-3"/>
    <n v="0.18"/>
    <n v="28.62"/>
    <n v="8.4"/>
    <n v="20.22"/>
    <n v="0"/>
    <n v="0"/>
    <n v="0"/>
    <x v="6152"/>
  </r>
  <r>
    <s v="ORD-20246742"/>
    <d v="2024-05-23T00:00:00"/>
    <s v="CUST-1078"/>
    <s v="Beacon Express"/>
    <x v="2"/>
    <x v="2"/>
    <s v="SP-05"/>
    <s v="Kenji Sato"/>
    <s v="PROD-402"/>
    <x v="10"/>
    <s v="Household Essentials"/>
    <n v="6"/>
    <n v="4.2"/>
    <n v="9"/>
    <n v="54"/>
    <n v="0.14910000000000001"/>
    <n v="8.0500000000000007"/>
    <n v="45.95"/>
    <n v="37.799999999999997"/>
    <n v="8.15"/>
    <n v="0"/>
    <n v="0"/>
    <n v="0"/>
    <x v="6153"/>
  </r>
  <r>
    <s v="ORD-20246743"/>
    <d v="2026-04-21T00:00:00"/>
    <s v="CUST-1085"/>
    <s v="Crest Stores"/>
    <x v="2"/>
    <x v="3"/>
    <s v="SP-05"/>
    <s v="Kenji Sato"/>
    <s v="PROD-302"/>
    <x v="7"/>
    <s v="Food &amp; Beverage"/>
    <n v="3.8"/>
    <n v="2.6"/>
    <n v="32"/>
    <n v="121.6"/>
    <n v="3.8800000000000001E-2"/>
    <n v="4.72"/>
    <n v="116.88"/>
    <n v="83.2"/>
    <n v="33.68"/>
    <n v="0"/>
    <n v="0"/>
    <n v="0"/>
    <x v="6154"/>
  </r>
  <r>
    <s v="ORD-20246744"/>
    <d v="2026-01-04T00:00:00"/>
    <s v="CUST-1090"/>
    <s v="Crown Mart"/>
    <x v="0"/>
    <x v="3"/>
    <s v="SP-01"/>
    <s v="Sarah Jenkins"/>
    <s v="PROD-303"/>
    <x v="5"/>
    <s v="Food &amp; Beverage"/>
    <n v="11"/>
    <n v="6.8"/>
    <n v="65"/>
    <n v="715"/>
    <n v="1.1599999999999999E-2"/>
    <n v="8.2899999999999991"/>
    <n v="706.71"/>
    <n v="442"/>
    <n v="264.70999999999998"/>
    <n v="0"/>
    <n v="0"/>
    <n v="0"/>
    <x v="6155"/>
  </r>
  <r>
    <s v="ORD-20246745"/>
    <d v="2026-01-30T00:00:00"/>
    <s v="CUST-1017"/>
    <s v="Global Supermarkets"/>
    <x v="1"/>
    <x v="2"/>
    <s v="SP-08"/>
    <s v="Tariq Al-Mansoor"/>
    <s v="PROD-103"/>
    <x v="13"/>
    <s v="Personal Care"/>
    <n v="4.8"/>
    <n v="1.4"/>
    <n v="21"/>
    <n v="100.8"/>
    <n v="0.1777"/>
    <n v="17.91"/>
    <n v="82.89"/>
    <n v="29.4"/>
    <n v="53.49"/>
    <n v="0"/>
    <n v="0"/>
    <n v="0"/>
    <x v="6156"/>
  </r>
  <r>
    <s v="ORD-20246746"/>
    <d v="2026-01-08T00:00:00"/>
    <s v="CUST-1022"/>
    <s v="Global Express"/>
    <x v="0"/>
    <x v="4"/>
    <s v="SP-02"/>
    <s v="Michael Chang"/>
    <s v="PROD-301"/>
    <x v="2"/>
    <s v="Food &amp; Beverage"/>
    <n v="5"/>
    <n v="3.2"/>
    <n v="58"/>
    <n v="290"/>
    <n v="7.4300000000000005E-2"/>
    <n v="21.55"/>
    <n v="268.45"/>
    <n v="185.6"/>
    <n v="82.85"/>
    <n v="0"/>
    <n v="0"/>
    <n v="0"/>
    <x v="6157"/>
  </r>
  <r>
    <s v="ORD-20246747"/>
    <d v="2025-02-23T00:00:00"/>
    <s v="CUST-1107"/>
    <s v="Omega Distributors"/>
    <x v="2"/>
    <x v="3"/>
    <s v="SP-05"/>
    <s v="Kenji Sato"/>
    <s v="PROD-404"/>
    <x v="16"/>
    <s v="Household Essentials"/>
    <n v="4.9000000000000004"/>
    <n v="3.1"/>
    <n v="30"/>
    <n v="147"/>
    <n v="2.47E-2"/>
    <n v="3.63"/>
    <n v="143.37"/>
    <n v="93"/>
    <n v="50.37"/>
    <n v="0"/>
    <n v="0"/>
    <n v="0"/>
    <x v="5816"/>
  </r>
  <r>
    <s v="ORD-20246748"/>
    <d v="2024-04-19T00:00:00"/>
    <s v="CUST-1109"/>
    <s v="Omega Stores"/>
    <x v="2"/>
    <x v="2"/>
    <s v="SP-05"/>
    <s v="Kenji Sato"/>
    <s v="PROD-401"/>
    <x v="3"/>
    <s v="Household Essentials"/>
    <n v="10.5"/>
    <n v="7.5"/>
    <n v="8"/>
    <n v="84"/>
    <n v="0.38769999999999999"/>
    <n v="32.57"/>
    <n v="51.43"/>
    <n v="60"/>
    <n v="-8.57"/>
    <n v="0"/>
    <n v="0"/>
    <n v="0"/>
    <x v="6158"/>
  </r>
  <r>
    <s v="ORD-20246749"/>
    <d v="2024-09-17T00:00:00"/>
    <s v="CUST-1099"/>
    <s v="Atlas Distributors"/>
    <x v="4"/>
    <x v="2"/>
    <s v="SP-07"/>
    <s v="Carlos Mendez"/>
    <s v="PROD-202"/>
    <x v="4"/>
    <s v="Home Care"/>
    <n v="4.5"/>
    <n v="2.1"/>
    <n v="4"/>
    <n v="18"/>
    <n v="0.35189999999999999"/>
    <n v="6.33"/>
    <n v="11.67"/>
    <n v="8.4"/>
    <n v="3.27"/>
    <n v="0"/>
    <n v="0"/>
    <n v="0"/>
    <x v="6159"/>
  </r>
  <r>
    <s v="ORD-20246750"/>
    <d v="2025-09-17T00:00:00"/>
    <s v="CUST-1088"/>
    <s v="Crown Retail"/>
    <x v="2"/>
    <x v="1"/>
    <s v="SP-06"/>
    <s v="Priya Sharma"/>
    <s v="PROD-101"/>
    <x v="9"/>
    <s v="Personal Care"/>
    <n v="8.5"/>
    <n v="2.8"/>
    <n v="19"/>
    <n v="161.5"/>
    <n v="9.5999999999999992E-3"/>
    <n v="1.55"/>
    <n v="159.94999999999999"/>
    <n v="53.2"/>
    <n v="106.75"/>
    <n v="0"/>
    <n v="0"/>
    <n v="0"/>
    <x v="6160"/>
  </r>
  <r>
    <s v="ORD-20246751"/>
    <d v="2024-07-19T00:00:00"/>
    <s v="CUST-1090"/>
    <s v="Crown Mart"/>
    <x v="0"/>
    <x v="3"/>
    <s v="SP-02"/>
    <s v="Michael Chang"/>
    <s v="PROD-105"/>
    <x v="1"/>
    <s v="Personal Care"/>
    <n v="14.5"/>
    <n v="4.2"/>
    <n v="66"/>
    <n v="957"/>
    <n v="5.4000000000000003E-3"/>
    <n v="5.17"/>
    <n v="951.83"/>
    <n v="277.2"/>
    <n v="674.63"/>
    <n v="0"/>
    <n v="0"/>
    <n v="0"/>
    <x v="6161"/>
  </r>
  <r>
    <s v="ORD-20246752"/>
    <d v="2024-07-11T00:00:00"/>
    <s v="CUST-1027"/>
    <s v="Summit Distributors"/>
    <x v="3"/>
    <x v="0"/>
    <s v="SP-03"/>
    <s v="Elena Rostova"/>
    <s v="PROD-202"/>
    <x v="4"/>
    <s v="Home Care"/>
    <n v="4.5"/>
    <n v="2.1"/>
    <n v="58"/>
    <n v="261"/>
    <n v="2.76E-2"/>
    <n v="7.2"/>
    <n v="253.8"/>
    <n v="121.8"/>
    <n v="132"/>
    <n v="26"/>
    <n v="113.77"/>
    <n v="67.599999999999994"/>
    <x v="6162"/>
  </r>
  <r>
    <s v="ORD-20246753"/>
    <d v="2024-05-03T00:00:00"/>
    <s v="CUST-1045"/>
    <s v="Vanguard Stores"/>
    <x v="0"/>
    <x v="4"/>
    <s v="SP-02"/>
    <s v="Michael Chang"/>
    <s v="PROD-202"/>
    <x v="4"/>
    <s v="Home Care"/>
    <n v="4.5"/>
    <n v="2.1"/>
    <n v="57"/>
    <n v="256.5"/>
    <n v="6.6000000000000003E-2"/>
    <n v="16.93"/>
    <n v="239.57"/>
    <n v="119.7"/>
    <n v="119.87"/>
    <n v="0"/>
    <n v="0"/>
    <n v="0"/>
    <x v="6163"/>
  </r>
  <r>
    <s v="ORD-20246754"/>
    <d v="2026-08-10T00:00:00"/>
    <s v="CUST-1053"/>
    <s v="Horizon Stores"/>
    <x v="3"/>
    <x v="2"/>
    <s v="SP-04"/>
    <s v="David Mueller"/>
    <s v="PROD-102"/>
    <x v="15"/>
    <s v="Personal Care"/>
    <n v="6.2"/>
    <n v="1.9"/>
    <n v="2"/>
    <n v="12.4"/>
    <n v="0.16550000000000001"/>
    <n v="2.0499999999999998"/>
    <n v="10.35"/>
    <n v="3.8"/>
    <n v="6.55"/>
    <n v="1"/>
    <n v="5.17"/>
    <n v="2.4"/>
    <x v="6164"/>
  </r>
  <r>
    <s v="ORD-20246755"/>
    <d v="2026-05-22T00:00:00"/>
    <s v="CUST-1102"/>
    <s v="Atlas Express"/>
    <x v="2"/>
    <x v="3"/>
    <s v="SP-06"/>
    <s v="Priya Sharma"/>
    <s v="PROD-202"/>
    <x v="4"/>
    <s v="Home Care"/>
    <n v="4.5"/>
    <n v="2.1"/>
    <n v="40"/>
    <n v="180"/>
    <n v="8.6999999999999994E-3"/>
    <n v="1.57"/>
    <n v="178.43"/>
    <n v="84"/>
    <n v="94.43"/>
    <n v="0"/>
    <n v="0"/>
    <n v="0"/>
    <x v="6165"/>
  </r>
  <r>
    <s v="ORD-20246756"/>
    <d v="2025-02-06T00:00:00"/>
    <s v="CUST-1006"/>
    <s v="Metro Express"/>
    <x v="4"/>
    <x v="3"/>
    <s v="SP-07"/>
    <s v="Carlos Mendez"/>
    <s v="PROD-201"/>
    <x v="14"/>
    <s v="Home Care"/>
    <n v="12"/>
    <n v="6.5"/>
    <n v="37"/>
    <n v="444"/>
    <n v="6.1999999999999998E-3"/>
    <n v="2.75"/>
    <n v="441.25"/>
    <n v="240.5"/>
    <n v="200.75"/>
    <n v="0"/>
    <n v="0"/>
    <n v="0"/>
    <x v="2363"/>
  </r>
  <r>
    <s v="ORD-20246757"/>
    <d v="2024-08-08T00:00:00"/>
    <s v="CUST-1075"/>
    <s v="Beacon Distributors"/>
    <x v="4"/>
    <x v="3"/>
    <s v="SP-07"/>
    <s v="Carlos Mendez"/>
    <s v="PROD-101"/>
    <x v="9"/>
    <s v="Personal Care"/>
    <n v="8.5"/>
    <n v="2.8"/>
    <n v="200"/>
    <n v="1700"/>
    <n v="1.1000000000000001E-3"/>
    <n v="1.87"/>
    <n v="1698.13"/>
    <n v="560"/>
    <n v="1138.1300000000001"/>
    <n v="0"/>
    <n v="0"/>
    <n v="0"/>
    <x v="6166"/>
  </r>
  <r>
    <s v="ORD-20246758"/>
    <d v="2025-04-13T00:00:00"/>
    <s v="CUST-1032"/>
    <s v="Prime Retail"/>
    <x v="0"/>
    <x v="1"/>
    <s v="SP-02"/>
    <s v="Michael Chang"/>
    <s v="PROD-103"/>
    <x v="13"/>
    <s v="Personal Care"/>
    <n v="4.8"/>
    <n v="1.4"/>
    <n v="28"/>
    <n v="134.4"/>
    <n v="2.4500000000000001E-2"/>
    <n v="3.29"/>
    <n v="131.11000000000001"/>
    <n v="39.200000000000003"/>
    <n v="91.91"/>
    <n v="0"/>
    <n v="0"/>
    <n v="0"/>
    <x v="6167"/>
  </r>
  <r>
    <s v="ORD-20246759"/>
    <d v="2026-04-24T00:00:00"/>
    <s v="CUST-1030"/>
    <s v="Summit Express"/>
    <x v="3"/>
    <x v="3"/>
    <s v="SP-04"/>
    <s v="David Mueller"/>
    <s v="PROD-202"/>
    <x v="4"/>
    <s v="Home Care"/>
    <n v="4.5"/>
    <n v="2.1"/>
    <n v="37"/>
    <n v="166.5"/>
    <n v="2.4E-2"/>
    <n v="4"/>
    <n v="162.5"/>
    <n v="77.7"/>
    <n v="84.8"/>
    <n v="16"/>
    <n v="70.27"/>
    <n v="41.6"/>
    <x v="6168"/>
  </r>
  <r>
    <s v="ORD-20246760"/>
    <d v="2026-03-11T00:00:00"/>
    <s v="CUST-1026"/>
    <s v="Summit Mart"/>
    <x v="1"/>
    <x v="2"/>
    <s v="SP-08"/>
    <s v="Tariq Al-Mansoor"/>
    <s v="PROD-203"/>
    <x v="0"/>
    <s v="Home Care"/>
    <n v="5.8"/>
    <n v="2.7"/>
    <n v="32"/>
    <n v="185.6"/>
    <n v="6.2199999999999998E-2"/>
    <n v="11.54"/>
    <n v="174.06"/>
    <n v="86.4"/>
    <n v="87.66"/>
    <n v="0"/>
    <n v="0"/>
    <n v="0"/>
    <x v="6169"/>
  </r>
  <r>
    <s v="ORD-20246761"/>
    <d v="2024-07-14T00:00:00"/>
    <s v="CUST-1095"/>
    <s v="Crown Direct"/>
    <x v="0"/>
    <x v="2"/>
    <s v="SP-01"/>
    <s v="Sarah Jenkins"/>
    <s v="PROD-302"/>
    <x v="7"/>
    <s v="Food &amp; Beverage"/>
    <n v="3.8"/>
    <n v="2.6"/>
    <n v="24"/>
    <n v="91.2"/>
    <n v="0.12559999999999999"/>
    <n v="11.45"/>
    <n v="79.75"/>
    <n v="62.4"/>
    <n v="17.350000000000001"/>
    <n v="0"/>
    <n v="0"/>
    <n v="0"/>
    <x v="1481"/>
  </r>
  <r>
    <s v="ORD-20246762"/>
    <d v="2026-01-03T00:00:00"/>
    <s v="CUST-1038"/>
    <s v="Prime Express"/>
    <x v="2"/>
    <x v="3"/>
    <s v="SP-06"/>
    <s v="Priya Sharma"/>
    <s v="PROD-304"/>
    <x v="8"/>
    <s v="Food &amp; Beverage"/>
    <n v="4.2"/>
    <n v="2.8"/>
    <n v="80"/>
    <n v="336"/>
    <n v="1.24E-2"/>
    <n v="4.17"/>
    <n v="331.83"/>
    <n v="224"/>
    <n v="107.83"/>
    <n v="0"/>
    <n v="0"/>
    <n v="0"/>
    <x v="6170"/>
  </r>
  <r>
    <s v="ORD-20246763"/>
    <d v="2024-12-12T00:00:00"/>
    <s v="CUST-1051"/>
    <s v="Horizon Distributors"/>
    <x v="0"/>
    <x v="1"/>
    <s v="SP-02"/>
    <s v="Michael Chang"/>
    <s v="PROD-102"/>
    <x v="15"/>
    <s v="Personal Care"/>
    <n v="6.2"/>
    <n v="1.9"/>
    <n v="14"/>
    <n v="86.8"/>
    <n v="1.4200000000000001E-2"/>
    <n v="1.23"/>
    <n v="85.57"/>
    <n v="26.6"/>
    <n v="58.97"/>
    <n v="0"/>
    <n v="0"/>
    <n v="0"/>
    <x v="6171"/>
  </r>
  <r>
    <s v="ORD-20246764"/>
    <d v="2024-04-20T00:00:00"/>
    <s v="CUST-1065"/>
    <s v="Sterling Supermarkets"/>
    <x v="3"/>
    <x v="3"/>
    <s v="SP-04"/>
    <s v="David Mueller"/>
    <s v="PROD-103"/>
    <x v="13"/>
    <s v="Personal Care"/>
    <n v="4.8"/>
    <n v="1.4"/>
    <n v="59"/>
    <n v="283.2"/>
    <n v="4.7999999999999996E-3"/>
    <n v="1.36"/>
    <n v="281.83999999999997"/>
    <n v="82.6"/>
    <n v="199.24"/>
    <n v="20"/>
    <n v="95.54"/>
    <n v="38"/>
    <x v="6172"/>
  </r>
  <r>
    <s v="ORD-20246765"/>
    <d v="2026-02-14T00:00:00"/>
    <s v="CUST-1058"/>
    <s v="Pioneer Mart"/>
    <x v="4"/>
    <x v="3"/>
    <s v="SP-07"/>
    <s v="Carlos Mendez"/>
    <s v="PROD-102"/>
    <x v="15"/>
    <s v="Personal Care"/>
    <n v="6.2"/>
    <n v="1.9"/>
    <n v="100"/>
    <n v="620"/>
    <n v="2.3199999999999998E-2"/>
    <n v="14.38"/>
    <n v="605.62"/>
    <n v="190"/>
    <n v="415.62"/>
    <n v="0"/>
    <n v="0"/>
    <n v="0"/>
    <x v="6173"/>
  </r>
  <r>
    <s v="ORD-20246766"/>
    <d v="2025-02-28T00:00:00"/>
    <s v="CUST-1006"/>
    <s v="Metro Express"/>
    <x v="4"/>
    <x v="3"/>
    <s v="SP-07"/>
    <s v="Carlos Mendez"/>
    <s v="PROD-403"/>
    <x v="11"/>
    <s v="Household Essentials"/>
    <n v="5.5"/>
    <n v="3.8"/>
    <n v="49"/>
    <n v="269.5"/>
    <n v="7.6E-3"/>
    <n v="2.0499999999999998"/>
    <n v="267.45"/>
    <n v="186.2"/>
    <n v="81.25"/>
    <n v="0"/>
    <n v="0"/>
    <n v="0"/>
    <x v="6174"/>
  </r>
  <r>
    <s v="ORD-20246767"/>
    <d v="2024-02-17T00:00:00"/>
    <s v="CUST-1071"/>
    <s v="Sterling Direct"/>
    <x v="3"/>
    <x v="1"/>
    <s v="SP-04"/>
    <s v="David Mueller"/>
    <s v="PROD-304"/>
    <x v="8"/>
    <s v="Food &amp; Beverage"/>
    <n v="4.2"/>
    <n v="2.8"/>
    <n v="24"/>
    <n v="100.8"/>
    <n v="2.1999999999999999E-2"/>
    <n v="2.2200000000000002"/>
    <n v="98.58"/>
    <n v="67.2"/>
    <n v="31.38"/>
    <n v="0"/>
    <n v="0"/>
    <n v="0"/>
    <x v="6175"/>
  </r>
  <r>
    <s v="ORD-20246768"/>
    <d v="2026-08-06T00:00:00"/>
    <s v="CUST-1021"/>
    <s v="Global Stores"/>
    <x v="0"/>
    <x v="0"/>
    <s v="SP-01"/>
    <s v="Sarah Jenkins"/>
    <s v="PROD-401"/>
    <x v="3"/>
    <s v="Household Essentials"/>
    <n v="10.5"/>
    <n v="7.5"/>
    <n v="139"/>
    <n v="1459.5"/>
    <n v="6.2E-2"/>
    <n v="90.49"/>
    <n v="1369.01"/>
    <n v="1042.5"/>
    <n v="326.51"/>
    <n v="0"/>
    <n v="0"/>
    <n v="0"/>
    <x v="17"/>
  </r>
  <r>
    <s v="ORD-20246769"/>
    <d v="2025-10-10T00:00:00"/>
    <s v="CUST-1102"/>
    <s v="Atlas Express"/>
    <x v="2"/>
    <x v="3"/>
    <s v="SP-06"/>
    <s v="Priya Sharma"/>
    <s v="PROD-105"/>
    <x v="1"/>
    <s v="Personal Care"/>
    <n v="14.5"/>
    <n v="4.2"/>
    <n v="11"/>
    <n v="159.5"/>
    <n v="1.7000000000000001E-2"/>
    <n v="2.71"/>
    <n v="156.79"/>
    <n v="46.2"/>
    <n v="110.59"/>
    <n v="0"/>
    <n v="0"/>
    <n v="0"/>
    <x v="6176"/>
  </r>
  <r>
    <s v="ORD-20246770"/>
    <d v="2026-05-07T00:00:00"/>
    <s v="CUST-1000"/>
    <s v="Metro Retail"/>
    <x v="3"/>
    <x v="0"/>
    <s v="SP-03"/>
    <s v="Elena Rostova"/>
    <s v="PROD-201"/>
    <x v="14"/>
    <s v="Home Care"/>
    <n v="12"/>
    <n v="6.5"/>
    <n v="96"/>
    <n v="1152"/>
    <n v="4.0000000000000001E-3"/>
    <n v="4.6100000000000003"/>
    <n v="1147.3900000000001"/>
    <n v="624"/>
    <n v="523.39"/>
    <n v="0"/>
    <n v="0"/>
    <n v="0"/>
    <x v="6177"/>
  </r>
  <r>
    <s v="ORD-20246771"/>
    <d v="2025-11-19T00:00:00"/>
    <s v="CUST-1009"/>
    <s v="Apex Supermarkets"/>
    <x v="3"/>
    <x v="3"/>
    <s v="SP-04"/>
    <s v="David Mueller"/>
    <s v="PROD-303"/>
    <x v="5"/>
    <s v="Food &amp; Beverage"/>
    <n v="11"/>
    <n v="6.8"/>
    <n v="104"/>
    <n v="1144"/>
    <n v="1.9E-3"/>
    <n v="2.17"/>
    <n v="1141.83"/>
    <n v="707.2"/>
    <n v="434.63"/>
    <n v="0"/>
    <n v="0"/>
    <n v="0"/>
    <x v="6178"/>
  </r>
  <r>
    <s v="ORD-20246772"/>
    <d v="2025-08-25T00:00:00"/>
    <s v="CUST-1119"/>
    <s v="Titan Direct"/>
    <x v="2"/>
    <x v="3"/>
    <s v="SP-05"/>
    <s v="Kenji Sato"/>
    <s v="PROD-301"/>
    <x v="2"/>
    <s v="Food &amp; Beverage"/>
    <n v="5"/>
    <n v="3.2"/>
    <n v="21"/>
    <n v="105"/>
    <n v="1.06E-2"/>
    <n v="1.1100000000000001"/>
    <n v="103.89"/>
    <n v="67.2"/>
    <n v="36.69"/>
    <n v="0"/>
    <n v="0"/>
    <n v="0"/>
    <x v="6179"/>
  </r>
  <r>
    <s v="ORD-20246773"/>
    <d v="2024-05-06T00:00:00"/>
    <s v="CUST-1017"/>
    <s v="Global Supermarkets"/>
    <x v="1"/>
    <x v="2"/>
    <s v="SP-08"/>
    <s v="Tariq Al-Mansoor"/>
    <s v="PROD-105"/>
    <x v="1"/>
    <s v="Personal Care"/>
    <n v="14.5"/>
    <n v="4.2"/>
    <n v="8"/>
    <n v="116"/>
    <n v="8.0199999999999994E-2"/>
    <n v="9.3000000000000007"/>
    <n v="106.7"/>
    <n v="33.6"/>
    <n v="73.099999999999994"/>
    <n v="0"/>
    <n v="0"/>
    <n v="0"/>
    <x v="6180"/>
  </r>
  <r>
    <s v="ORD-20246774"/>
    <d v="2026-03-01T00:00:00"/>
    <s v="CUST-1100"/>
    <s v="Atlas Wholesale"/>
    <x v="2"/>
    <x v="3"/>
    <s v="SP-06"/>
    <s v="Priya Sharma"/>
    <s v="PROD-401"/>
    <x v="3"/>
    <s v="Household Essentials"/>
    <n v="10.5"/>
    <n v="7.5"/>
    <n v="23"/>
    <n v="241.5"/>
    <n v="3.2599999999999997E-2"/>
    <n v="7.87"/>
    <n v="233.63"/>
    <n v="172.5"/>
    <n v="61.13"/>
    <n v="0"/>
    <n v="0"/>
    <n v="0"/>
    <x v="6181"/>
  </r>
  <r>
    <s v="ORD-20246775"/>
    <d v="2026-07-02T00:00:00"/>
    <s v="CUST-1045"/>
    <s v="Vanguard Stores"/>
    <x v="0"/>
    <x v="4"/>
    <s v="SP-01"/>
    <s v="Sarah Jenkins"/>
    <s v="PROD-301"/>
    <x v="2"/>
    <s v="Food &amp; Beverage"/>
    <n v="5"/>
    <n v="3.2"/>
    <n v="42"/>
    <n v="210"/>
    <n v="6.5500000000000003E-2"/>
    <n v="13.76"/>
    <n v="196.24"/>
    <n v="134.4"/>
    <n v="61.84"/>
    <n v="0"/>
    <n v="0"/>
    <n v="0"/>
    <x v="6182"/>
  </r>
  <r>
    <s v="ORD-20246776"/>
    <d v="2025-04-06T00:00:00"/>
    <s v="CUST-1100"/>
    <s v="Atlas Wholesale"/>
    <x v="2"/>
    <x v="3"/>
    <s v="SP-05"/>
    <s v="Kenji Sato"/>
    <s v="PROD-203"/>
    <x v="0"/>
    <s v="Home Care"/>
    <n v="5.8"/>
    <n v="2.7"/>
    <n v="74"/>
    <n v="429.2"/>
    <n v="2.9700000000000001E-2"/>
    <n v="12.75"/>
    <n v="416.45"/>
    <n v="199.8"/>
    <n v="216.65"/>
    <n v="0"/>
    <n v="0"/>
    <n v="0"/>
    <x v="6183"/>
  </r>
  <r>
    <s v="ORD-20246777"/>
    <d v="2025-04-13T00:00:00"/>
    <s v="CUST-1011"/>
    <s v="Apex Distributors"/>
    <x v="0"/>
    <x v="1"/>
    <s v="SP-02"/>
    <s v="Michael Chang"/>
    <s v="PROD-101"/>
    <x v="9"/>
    <s v="Personal Care"/>
    <n v="8.5"/>
    <n v="2.8"/>
    <n v="49"/>
    <n v="416.5"/>
    <n v="2.3800000000000002E-2"/>
    <n v="9.91"/>
    <n v="406.59"/>
    <n v="137.19999999999999"/>
    <n v="269.39"/>
    <n v="0"/>
    <n v="0"/>
    <n v="0"/>
    <x v="6184"/>
  </r>
  <r>
    <s v="ORD-20246778"/>
    <d v="2025-11-05T00:00:00"/>
    <s v="CUST-1093"/>
    <s v="Crown Stores"/>
    <x v="4"/>
    <x v="4"/>
    <s v="SP-07"/>
    <s v="Carlos Mendez"/>
    <s v="PROD-201"/>
    <x v="14"/>
    <s v="Home Care"/>
    <n v="12"/>
    <n v="6.5"/>
    <n v="52"/>
    <n v="624"/>
    <n v="4.4600000000000001E-2"/>
    <n v="27.83"/>
    <n v="596.16999999999996"/>
    <n v="338"/>
    <n v="258.17"/>
    <n v="0"/>
    <n v="0"/>
    <n v="0"/>
    <x v="6185"/>
  </r>
  <r>
    <s v="ORD-20246779"/>
    <d v="2025-08-26T00:00:00"/>
    <s v="CUST-1073"/>
    <s v="Beacon Supermarkets"/>
    <x v="2"/>
    <x v="1"/>
    <s v="SP-05"/>
    <s v="Kenji Sato"/>
    <s v="PROD-303"/>
    <x v="5"/>
    <s v="Food &amp; Beverage"/>
    <n v="11"/>
    <n v="6.8"/>
    <n v="46"/>
    <n v="506"/>
    <n v="3.8E-3"/>
    <n v="1.92"/>
    <n v="504.08"/>
    <n v="312.8"/>
    <n v="191.28"/>
    <n v="0"/>
    <n v="0"/>
    <n v="0"/>
    <x v="6186"/>
  </r>
  <r>
    <s v="ORD-20246780"/>
    <d v="2025-05-31T00:00:00"/>
    <s v="CUST-1006"/>
    <s v="Metro Express"/>
    <x v="4"/>
    <x v="3"/>
    <s v="SP-07"/>
    <s v="Carlos Mendez"/>
    <s v="PROD-102"/>
    <x v="15"/>
    <s v="Personal Care"/>
    <n v="6.2"/>
    <n v="1.9"/>
    <n v="140"/>
    <n v="868"/>
    <n v="2.0400000000000001E-2"/>
    <n v="17.71"/>
    <n v="850.29"/>
    <n v="266"/>
    <n v="584.29"/>
    <n v="0"/>
    <n v="0"/>
    <n v="0"/>
    <x v="6187"/>
  </r>
  <r>
    <s v="ORD-20246781"/>
    <d v="2024-05-17T00:00:00"/>
    <s v="CUST-1079"/>
    <s v="Beacon Direct"/>
    <x v="0"/>
    <x v="4"/>
    <s v="SP-02"/>
    <s v="Michael Chang"/>
    <s v="PROD-304"/>
    <x v="8"/>
    <s v="Food &amp; Beverage"/>
    <n v="4.2"/>
    <n v="2.8"/>
    <n v="24"/>
    <n v="100.8"/>
    <n v="0.22919999999999999"/>
    <n v="23.1"/>
    <n v="77.7"/>
    <n v="67.2"/>
    <n v="10.5"/>
    <n v="0"/>
    <n v="0"/>
    <n v="0"/>
    <x v="150"/>
  </r>
  <r>
    <s v="ORD-20246782"/>
    <d v="2025-05-25T00:00:00"/>
    <s v="CUST-1109"/>
    <s v="Omega Stores"/>
    <x v="2"/>
    <x v="2"/>
    <s v="SP-05"/>
    <s v="Kenji Sato"/>
    <s v="PROD-103"/>
    <x v="13"/>
    <s v="Personal Care"/>
    <n v="4.8"/>
    <n v="1.4"/>
    <n v="1"/>
    <n v="4.8"/>
    <n v="0.157"/>
    <n v="0.75"/>
    <n v="4.05"/>
    <n v="1.4"/>
    <n v="2.65"/>
    <n v="0"/>
    <n v="0"/>
    <n v="0"/>
    <x v="4002"/>
  </r>
  <r>
    <s v="ORD-20246783"/>
    <d v="2024-01-05T00:00:00"/>
    <s v="CUST-1087"/>
    <s v="Crest Direct"/>
    <x v="2"/>
    <x v="3"/>
    <s v="SP-05"/>
    <s v="Kenji Sato"/>
    <s v="PROD-302"/>
    <x v="7"/>
    <s v="Food &amp; Beverage"/>
    <n v="3.8"/>
    <n v="2.6"/>
    <n v="215"/>
    <n v="817"/>
    <n v="3.49E-2"/>
    <n v="28.51"/>
    <n v="788.49"/>
    <n v="559"/>
    <n v="229.49"/>
    <n v="0"/>
    <n v="0"/>
    <n v="0"/>
    <x v="6188"/>
  </r>
  <r>
    <s v="ORD-20246784"/>
    <d v="2025-06-27T00:00:00"/>
    <s v="CUST-1089"/>
    <s v="Crown Supermarkets"/>
    <x v="1"/>
    <x v="3"/>
    <s v="SP-08"/>
    <s v="Tariq Al-Mansoor"/>
    <s v="PROD-303"/>
    <x v="5"/>
    <s v="Food &amp; Beverage"/>
    <n v="11"/>
    <n v="6.8"/>
    <n v="15"/>
    <n v="165"/>
    <n v="1.2500000000000001E-2"/>
    <n v="2.06"/>
    <n v="162.94"/>
    <n v="102"/>
    <n v="60.94"/>
    <n v="0"/>
    <n v="0"/>
    <n v="0"/>
    <x v="6189"/>
  </r>
  <r>
    <s v="ORD-20246785"/>
    <d v="2026-01-23T00:00:00"/>
    <s v="CUST-1084"/>
    <s v="Crest Wholesale"/>
    <x v="0"/>
    <x v="4"/>
    <s v="SP-02"/>
    <s v="Michael Chang"/>
    <s v="PROD-105"/>
    <x v="1"/>
    <s v="Personal Care"/>
    <n v="14.5"/>
    <n v="4.2"/>
    <n v="28"/>
    <n v="406"/>
    <n v="0.43919999999999998"/>
    <n v="178.32"/>
    <n v="227.68"/>
    <n v="117.6"/>
    <n v="110.08"/>
    <n v="0"/>
    <n v="0"/>
    <n v="0"/>
    <x v="6190"/>
  </r>
  <r>
    <s v="ORD-20246786"/>
    <d v="2024-02-19T00:00:00"/>
    <s v="CUST-1085"/>
    <s v="Crest Stores"/>
    <x v="2"/>
    <x v="3"/>
    <s v="SP-06"/>
    <s v="Priya Sharma"/>
    <s v="PROD-101"/>
    <x v="9"/>
    <s v="Personal Care"/>
    <n v="8.5"/>
    <n v="2.8"/>
    <n v="77"/>
    <n v="654.5"/>
    <n v="4.7000000000000002E-3"/>
    <n v="3.08"/>
    <n v="651.41999999999996"/>
    <n v="215.6"/>
    <n v="435.82"/>
    <n v="0"/>
    <n v="0"/>
    <n v="0"/>
    <x v="6191"/>
  </r>
  <r>
    <s v="ORD-20246787"/>
    <d v="2025-07-20T00:00:00"/>
    <s v="CUST-1040"/>
    <s v="Vanguard Retail"/>
    <x v="4"/>
    <x v="4"/>
    <s v="SP-07"/>
    <s v="Carlos Mendez"/>
    <s v="PROD-202"/>
    <x v="4"/>
    <s v="Home Care"/>
    <n v="4.5"/>
    <n v="2.1"/>
    <n v="117"/>
    <n v="526.5"/>
    <n v="9.4299999999999995E-2"/>
    <n v="49.65"/>
    <n v="476.85"/>
    <n v="245.7"/>
    <n v="231.15"/>
    <n v="0"/>
    <n v="0"/>
    <n v="0"/>
    <x v="6192"/>
  </r>
  <r>
    <s v="ORD-20246788"/>
    <d v="2026-08-15T00:00:00"/>
    <s v="CUST-1115"/>
    <s v="Titan Distributors"/>
    <x v="2"/>
    <x v="1"/>
    <s v="SP-06"/>
    <s v="Priya Sharma"/>
    <s v="PROD-102"/>
    <x v="15"/>
    <s v="Personal Care"/>
    <n v="6.2"/>
    <n v="1.9"/>
    <n v="12"/>
    <n v="74.400000000000006"/>
    <n v="1.29E-2"/>
    <n v="0.96"/>
    <n v="73.44"/>
    <n v="22.8"/>
    <n v="50.64"/>
    <n v="0"/>
    <n v="0"/>
    <n v="0"/>
    <x v="6193"/>
  </r>
  <r>
    <s v="ORD-20246789"/>
    <d v="2025-03-19T00:00:00"/>
    <s v="CUST-1015"/>
    <s v="Apex Direct"/>
    <x v="2"/>
    <x v="3"/>
    <s v="SP-05"/>
    <s v="Kenji Sato"/>
    <s v="PROD-404"/>
    <x v="16"/>
    <s v="Household Essentials"/>
    <n v="4.9000000000000004"/>
    <n v="3.1"/>
    <n v="35"/>
    <n v="171.5"/>
    <n v="6.7000000000000002E-3"/>
    <n v="1.1499999999999999"/>
    <n v="170.35"/>
    <n v="108.5"/>
    <n v="61.85"/>
    <n v="0"/>
    <n v="0"/>
    <n v="0"/>
    <x v="4345"/>
  </r>
  <r>
    <s v="ORD-20246790"/>
    <d v="2026-05-08T00:00:00"/>
    <s v="CUST-1098"/>
    <s v="Atlas Mart"/>
    <x v="2"/>
    <x v="2"/>
    <s v="SP-06"/>
    <s v="Priya Sharma"/>
    <s v="PROD-101"/>
    <x v="9"/>
    <s v="Personal Care"/>
    <n v="8.5"/>
    <n v="2.8"/>
    <n v="6"/>
    <n v="51"/>
    <n v="0.41970000000000002"/>
    <n v="21.4"/>
    <n v="29.6"/>
    <n v="16.8"/>
    <n v="12.8"/>
    <n v="0"/>
    <n v="0"/>
    <n v="0"/>
    <x v="6194"/>
  </r>
  <r>
    <s v="ORD-20246791"/>
    <d v="2025-08-22T00:00:00"/>
    <s v="CUST-1118"/>
    <s v="Titan Express"/>
    <x v="0"/>
    <x v="3"/>
    <s v="SP-01"/>
    <s v="Sarah Jenkins"/>
    <s v="PROD-103"/>
    <x v="13"/>
    <s v="Personal Care"/>
    <n v="4.8"/>
    <n v="1.4"/>
    <n v="32"/>
    <n v="153.6"/>
    <n v="0.3644"/>
    <n v="55.97"/>
    <n v="97.63"/>
    <n v="44.8"/>
    <n v="52.83"/>
    <n v="0"/>
    <n v="0"/>
    <n v="0"/>
    <x v="5525"/>
  </r>
  <r>
    <s v="ORD-20246792"/>
    <d v="2025-05-09T00:00:00"/>
    <s v="CUST-1027"/>
    <s v="Summit Distributors"/>
    <x v="3"/>
    <x v="0"/>
    <s v="SP-04"/>
    <s v="David Mueller"/>
    <s v="PROD-202"/>
    <x v="4"/>
    <s v="Home Care"/>
    <n v="4.5"/>
    <n v="2.1"/>
    <n v="551"/>
    <n v="2479.5"/>
    <n v="4.1799999999999997E-2"/>
    <n v="103.64"/>
    <n v="2375.86"/>
    <n v="1157.0999999999999"/>
    <n v="1218.76"/>
    <n v="0"/>
    <n v="0"/>
    <n v="0"/>
    <x v="6195"/>
  </r>
  <r>
    <s v="ORD-20246793"/>
    <d v="2026-08-04T00:00:00"/>
    <s v="CUST-1025"/>
    <s v="Summit Supermarkets"/>
    <x v="1"/>
    <x v="2"/>
    <s v="SP-08"/>
    <s v="Tariq Al-Mansoor"/>
    <s v="PROD-105"/>
    <x v="1"/>
    <s v="Personal Care"/>
    <n v="14.5"/>
    <n v="4.2"/>
    <n v="25"/>
    <n v="362.5"/>
    <n v="6.5100000000000005E-2"/>
    <n v="23.6"/>
    <n v="338.9"/>
    <n v="105"/>
    <n v="233.9"/>
    <n v="10"/>
    <n v="135.56"/>
    <n v="47"/>
    <x v="6196"/>
  </r>
  <r>
    <s v="ORD-20246794"/>
    <d v="2025-06-04T00:00:00"/>
    <s v="CUST-1086"/>
    <s v="Crest Express"/>
    <x v="3"/>
    <x v="3"/>
    <s v="SP-04"/>
    <s v="David Mueller"/>
    <s v="PROD-201"/>
    <x v="14"/>
    <s v="Home Care"/>
    <n v="12"/>
    <n v="6.5"/>
    <n v="35"/>
    <n v="420"/>
    <n v="4.5400000000000003E-2"/>
    <n v="19.07"/>
    <n v="400.93"/>
    <n v="227.5"/>
    <n v="173.43"/>
    <n v="0"/>
    <n v="0"/>
    <n v="0"/>
    <x v="6197"/>
  </r>
  <r>
    <s v="ORD-20246795"/>
    <d v="2026-03-10T00:00:00"/>
    <s v="CUST-1044"/>
    <s v="Vanguard Wholesale"/>
    <x v="4"/>
    <x v="1"/>
    <s v="SP-07"/>
    <s v="Carlos Mendez"/>
    <s v="PROD-105"/>
    <x v="1"/>
    <s v="Personal Care"/>
    <n v="14.5"/>
    <n v="4.2"/>
    <n v="44"/>
    <n v="638"/>
    <n v="4.1300000000000003E-2"/>
    <n v="26.35"/>
    <n v="611.65"/>
    <n v="184.8"/>
    <n v="426.85"/>
    <n v="0"/>
    <n v="0"/>
    <n v="0"/>
    <x v="6198"/>
  </r>
  <r>
    <s v="ORD-20246796"/>
    <d v="2026-08-01T00:00:00"/>
    <s v="CUST-1112"/>
    <s v="Titan Retail"/>
    <x v="0"/>
    <x v="3"/>
    <s v="SP-02"/>
    <s v="Michael Chang"/>
    <s v="PROD-201"/>
    <x v="14"/>
    <s v="Home Care"/>
    <n v="12"/>
    <n v="6.5"/>
    <n v="74"/>
    <n v="888"/>
    <n v="2.4400000000000002E-2"/>
    <n v="21.67"/>
    <n v="866.33"/>
    <n v="481"/>
    <n v="385.33"/>
    <n v="0"/>
    <n v="0"/>
    <n v="0"/>
    <x v="6199"/>
  </r>
  <r>
    <s v="ORD-20246797"/>
    <d v="2026-07-21T00:00:00"/>
    <s v="CUST-1072"/>
    <s v="Beacon Retail"/>
    <x v="0"/>
    <x v="3"/>
    <s v="SP-01"/>
    <s v="Sarah Jenkins"/>
    <s v="PROD-401"/>
    <x v="3"/>
    <s v="Household Essentials"/>
    <n v="10.5"/>
    <n v="7.5"/>
    <n v="10"/>
    <n v="105"/>
    <n v="3.7699999999999997E-2"/>
    <n v="3.96"/>
    <n v="101.04"/>
    <n v="75"/>
    <n v="26.04"/>
    <n v="0"/>
    <n v="0"/>
    <n v="0"/>
    <x v="2437"/>
  </r>
  <r>
    <s v="ORD-20246798"/>
    <d v="2024-06-30T00:00:00"/>
    <s v="CUST-1063"/>
    <s v="Pioneer Direct"/>
    <x v="4"/>
    <x v="2"/>
    <s v="SP-07"/>
    <s v="Carlos Mendez"/>
    <s v="PROD-302"/>
    <x v="7"/>
    <s v="Food &amp; Beverage"/>
    <n v="3.8"/>
    <n v="2.6"/>
    <n v="30"/>
    <n v="114"/>
    <n v="0.11260000000000001"/>
    <n v="12.84"/>
    <n v="101.16"/>
    <n v="78"/>
    <n v="23.16"/>
    <n v="0"/>
    <n v="0"/>
    <n v="0"/>
    <x v="3633"/>
  </r>
  <r>
    <s v="ORD-20246799"/>
    <d v="2025-12-09T00:00:00"/>
    <s v="CUST-1058"/>
    <s v="Pioneer Mart"/>
    <x v="4"/>
    <x v="3"/>
    <s v="SP-07"/>
    <s v="Carlos Mendez"/>
    <s v="PROD-201"/>
    <x v="14"/>
    <s v="Home Care"/>
    <n v="12"/>
    <n v="6.5"/>
    <n v="56"/>
    <n v="672"/>
    <n v="1.0999999999999999E-2"/>
    <n v="7.39"/>
    <n v="664.61"/>
    <n v="364"/>
    <n v="300.61"/>
    <n v="0"/>
    <n v="0"/>
    <n v="0"/>
    <x v="6200"/>
  </r>
  <r>
    <s v="ORD-20246800"/>
    <d v="2025-08-15T00:00:00"/>
    <s v="CUST-1039"/>
    <s v="Prime Direct"/>
    <x v="3"/>
    <x v="3"/>
    <s v="SP-03"/>
    <s v="Elena Rostova"/>
    <s v="PROD-101"/>
    <x v="9"/>
    <s v="Personal Care"/>
    <n v="8.5"/>
    <n v="2.8"/>
    <n v="59"/>
    <n v="501.5"/>
    <n v="1.38E-2"/>
    <n v="6.92"/>
    <n v="494.58"/>
    <n v="165.2"/>
    <n v="329.38"/>
    <n v="0"/>
    <n v="0"/>
    <n v="0"/>
    <x v="6201"/>
  </r>
  <r>
    <s v="ORD-20246801"/>
    <d v="2024-06-26T00:00:00"/>
    <s v="CUST-1059"/>
    <s v="Pioneer Distributors"/>
    <x v="4"/>
    <x v="1"/>
    <s v="SP-07"/>
    <s v="Carlos Mendez"/>
    <s v="PROD-204"/>
    <x v="12"/>
    <s v="Home Care"/>
    <n v="7.2"/>
    <n v="3.6"/>
    <n v="40"/>
    <n v="288"/>
    <n v="8.0000000000000002E-3"/>
    <n v="2.2999999999999998"/>
    <n v="285.7"/>
    <n v="144"/>
    <n v="141.69999999999999"/>
    <n v="0"/>
    <n v="0"/>
    <n v="0"/>
    <x v="4901"/>
  </r>
  <r>
    <s v="ORD-20246802"/>
    <d v="2026-01-18T00:00:00"/>
    <s v="CUST-1062"/>
    <s v="Pioneer Express"/>
    <x v="0"/>
    <x v="1"/>
    <s v="SP-02"/>
    <s v="Michael Chang"/>
    <s v="PROD-204"/>
    <x v="12"/>
    <s v="Home Care"/>
    <n v="7.2"/>
    <n v="3.6"/>
    <n v="47"/>
    <n v="338.4"/>
    <n v="1.0500000000000001E-2"/>
    <n v="3.55"/>
    <n v="334.85"/>
    <n v="169.2"/>
    <n v="165.65"/>
    <n v="0"/>
    <n v="0"/>
    <n v="0"/>
    <x v="6202"/>
  </r>
  <r>
    <s v="ORD-20246803"/>
    <d v="2026-04-14T00:00:00"/>
    <s v="CUST-1073"/>
    <s v="Beacon Supermarkets"/>
    <x v="2"/>
    <x v="1"/>
    <s v="SP-05"/>
    <s v="Kenji Sato"/>
    <s v="PROD-204"/>
    <x v="12"/>
    <s v="Home Care"/>
    <n v="7.2"/>
    <n v="3.6"/>
    <n v="50"/>
    <n v="360"/>
    <n v="1.7500000000000002E-2"/>
    <n v="6.3"/>
    <n v="353.7"/>
    <n v="180"/>
    <n v="173.7"/>
    <n v="0"/>
    <n v="0"/>
    <n v="0"/>
    <x v="6203"/>
  </r>
  <r>
    <s v="ORD-20246804"/>
    <d v="2024-05-11T00:00:00"/>
    <s v="CUST-1077"/>
    <s v="Beacon Stores"/>
    <x v="1"/>
    <x v="3"/>
    <s v="SP-08"/>
    <s v="Tariq Al-Mansoor"/>
    <s v="PROD-302"/>
    <x v="7"/>
    <s v="Food &amp; Beverage"/>
    <n v="3.8"/>
    <n v="2.6"/>
    <n v="118"/>
    <n v="448.4"/>
    <n v="2.2000000000000001E-3"/>
    <n v="0.99"/>
    <n v="447.41"/>
    <n v="306.8"/>
    <n v="140.61000000000001"/>
    <n v="0"/>
    <n v="0"/>
    <n v="0"/>
    <x v="6204"/>
  </r>
  <r>
    <s v="ORD-20246805"/>
    <d v="2024-04-16T00:00:00"/>
    <s v="CUST-1089"/>
    <s v="Crown Supermarkets"/>
    <x v="1"/>
    <x v="3"/>
    <s v="SP-08"/>
    <s v="Tariq Al-Mansoor"/>
    <s v="PROD-402"/>
    <x v="10"/>
    <s v="Household Essentials"/>
    <n v="6"/>
    <n v="4.2"/>
    <n v="158"/>
    <n v="948"/>
    <n v="7.6E-3"/>
    <n v="7.2"/>
    <n v="940.8"/>
    <n v="663.6"/>
    <n v="277.2"/>
    <n v="0"/>
    <n v="0"/>
    <n v="0"/>
    <x v="6205"/>
  </r>
  <r>
    <s v="ORD-20246806"/>
    <d v="2025-01-31T00:00:00"/>
    <s v="CUST-1049"/>
    <s v="Horizon Supermarkets"/>
    <x v="0"/>
    <x v="3"/>
    <s v="SP-01"/>
    <s v="Sarah Jenkins"/>
    <s v="PROD-403"/>
    <x v="11"/>
    <s v="Household Essentials"/>
    <n v="5.5"/>
    <n v="3.8"/>
    <n v="124"/>
    <n v="682"/>
    <n v="2.5100000000000001E-2"/>
    <n v="17.12"/>
    <n v="664.88"/>
    <n v="471.2"/>
    <n v="193.68"/>
    <n v="0"/>
    <n v="0"/>
    <n v="0"/>
    <x v="1692"/>
  </r>
  <r>
    <s v="ORD-20246807"/>
    <d v="2025-11-04T00:00:00"/>
    <s v="CUST-1082"/>
    <s v="Crest Mart"/>
    <x v="0"/>
    <x v="2"/>
    <s v="SP-01"/>
    <s v="Sarah Jenkins"/>
    <s v="PROD-402"/>
    <x v="10"/>
    <s v="Household Essentials"/>
    <n v="6"/>
    <n v="4.2"/>
    <n v="37"/>
    <n v="222"/>
    <n v="0.2094"/>
    <n v="46.49"/>
    <n v="175.51"/>
    <n v="155.4"/>
    <n v="20.11"/>
    <n v="0"/>
    <n v="0"/>
    <n v="0"/>
    <x v="6206"/>
  </r>
  <r>
    <s v="ORD-20246808"/>
    <d v="2025-09-06T00:00:00"/>
    <s v="CUST-1111"/>
    <s v="Omega Direct"/>
    <x v="0"/>
    <x v="1"/>
    <s v="SP-01"/>
    <s v="Sarah Jenkins"/>
    <s v="PROD-202"/>
    <x v="4"/>
    <s v="Home Care"/>
    <n v="4.5"/>
    <n v="2.1"/>
    <n v="11"/>
    <n v="49.5"/>
    <n v="6.4999999999999997E-3"/>
    <n v="0.32"/>
    <n v="49.18"/>
    <n v="23.1"/>
    <n v="26.08"/>
    <n v="0"/>
    <n v="0"/>
    <n v="0"/>
    <x v="4123"/>
  </r>
  <r>
    <s v="ORD-20246809"/>
    <d v="2025-09-12T00:00:00"/>
    <s v="CUST-1098"/>
    <s v="Atlas Mart"/>
    <x v="2"/>
    <x v="2"/>
    <s v="SP-06"/>
    <s v="Priya Sharma"/>
    <s v="PROD-302"/>
    <x v="7"/>
    <s v="Food &amp; Beverage"/>
    <n v="3.8"/>
    <n v="2.6"/>
    <n v="18"/>
    <n v="68.400000000000006"/>
    <n v="0.19159999999999999"/>
    <n v="13.11"/>
    <n v="55.29"/>
    <n v="46.8"/>
    <n v="8.49"/>
    <n v="0"/>
    <n v="0"/>
    <n v="0"/>
    <x v="6207"/>
  </r>
  <r>
    <s v="ORD-20246810"/>
    <d v="2026-06-22T00:00:00"/>
    <s v="CUST-1091"/>
    <s v="Crown Distributors"/>
    <x v="1"/>
    <x v="2"/>
    <s v="SP-08"/>
    <s v="Tariq Al-Mansoor"/>
    <s v="PROD-202"/>
    <x v="4"/>
    <s v="Home Care"/>
    <n v="4.5"/>
    <n v="2.1"/>
    <n v="7"/>
    <n v="31.5"/>
    <n v="0.16009999999999999"/>
    <n v="5.04"/>
    <n v="26.46"/>
    <n v="14.7"/>
    <n v="11.76"/>
    <n v="0"/>
    <n v="0"/>
    <n v="0"/>
    <x v="6208"/>
  </r>
  <r>
    <s v="ORD-20246811"/>
    <d v="2024-11-25T00:00:00"/>
    <s v="CUST-1060"/>
    <s v="Pioneer Wholesale"/>
    <x v="4"/>
    <x v="2"/>
    <s v="SP-07"/>
    <s v="Carlos Mendez"/>
    <s v="PROD-201"/>
    <x v="14"/>
    <s v="Home Care"/>
    <n v="12"/>
    <n v="6.5"/>
    <n v="33"/>
    <n v="396"/>
    <n v="0.21809999999999999"/>
    <n v="86.37"/>
    <n v="309.63"/>
    <n v="214.5"/>
    <n v="95.13"/>
    <n v="0"/>
    <n v="0"/>
    <n v="0"/>
    <x v="5321"/>
  </r>
  <r>
    <s v="ORD-20246812"/>
    <d v="2025-05-31T00:00:00"/>
    <s v="CUST-1032"/>
    <s v="Prime Retail"/>
    <x v="0"/>
    <x v="1"/>
    <s v="SP-02"/>
    <s v="Michael Chang"/>
    <s v="PROD-402"/>
    <x v="10"/>
    <s v="Household Essentials"/>
    <n v="6"/>
    <n v="4.2"/>
    <n v="4"/>
    <n v="24"/>
    <n v="0.02"/>
    <n v="0.48"/>
    <n v="23.52"/>
    <n v="16.8"/>
    <n v="6.72"/>
    <n v="0"/>
    <n v="0"/>
    <n v="0"/>
    <x v="6209"/>
  </r>
  <r>
    <s v="ORD-20246813"/>
    <d v="2026-06-21T00:00:00"/>
    <s v="CUST-1098"/>
    <s v="Atlas Mart"/>
    <x v="2"/>
    <x v="2"/>
    <s v="SP-06"/>
    <s v="Priya Sharma"/>
    <s v="PROD-105"/>
    <x v="1"/>
    <s v="Personal Care"/>
    <n v="14.5"/>
    <n v="4.2"/>
    <n v="6"/>
    <n v="87"/>
    <n v="7.3499999999999996E-2"/>
    <n v="6.39"/>
    <n v="80.61"/>
    <n v="25.2"/>
    <n v="55.41"/>
    <n v="1"/>
    <n v="13.43"/>
    <n v="4.7"/>
    <x v="4790"/>
  </r>
  <r>
    <s v="ORD-20246814"/>
    <d v="2025-01-28T00:00:00"/>
    <s v="CUST-1095"/>
    <s v="Crown Direct"/>
    <x v="0"/>
    <x v="2"/>
    <s v="SP-01"/>
    <s v="Sarah Jenkins"/>
    <s v="PROD-203"/>
    <x v="0"/>
    <s v="Home Care"/>
    <n v="5.8"/>
    <n v="2.7"/>
    <n v="27"/>
    <n v="156.6"/>
    <n v="0.21709999999999999"/>
    <n v="34"/>
    <n v="122.6"/>
    <n v="72.900000000000006"/>
    <n v="49.7"/>
    <n v="0"/>
    <n v="0"/>
    <n v="0"/>
    <x v="6210"/>
  </r>
  <r>
    <s v="ORD-20246815"/>
    <d v="2025-03-04T00:00:00"/>
    <s v="CUST-1012"/>
    <s v="Apex Wholesale"/>
    <x v="3"/>
    <x v="2"/>
    <s v="SP-04"/>
    <s v="David Mueller"/>
    <s v="PROD-301"/>
    <x v="2"/>
    <s v="Food &amp; Beverage"/>
    <n v="5"/>
    <n v="3.2"/>
    <n v="19"/>
    <n v="95"/>
    <n v="9.8599999999999993E-2"/>
    <n v="9.3699999999999992"/>
    <n v="85.63"/>
    <n v="60.8"/>
    <n v="24.83"/>
    <n v="0"/>
    <n v="0"/>
    <n v="0"/>
    <x v="313"/>
  </r>
  <r>
    <s v="ORD-20246816"/>
    <d v="2025-09-15T00:00:00"/>
    <s v="CUST-1029"/>
    <s v="Summit Stores"/>
    <x v="0"/>
    <x v="1"/>
    <s v="SP-01"/>
    <s v="Sarah Jenkins"/>
    <s v="PROD-204"/>
    <x v="12"/>
    <s v="Home Care"/>
    <n v="7.2"/>
    <n v="3.6"/>
    <n v="12"/>
    <n v="86.4"/>
    <n v="4.3499999999999997E-2"/>
    <n v="3.76"/>
    <n v="82.64"/>
    <n v="43.2"/>
    <n v="39.44"/>
    <n v="0"/>
    <n v="0"/>
    <n v="0"/>
    <x v="6211"/>
  </r>
  <r>
    <s v="ORD-20246817"/>
    <d v="2026-07-26T00:00:00"/>
    <s v="CUST-1083"/>
    <s v="Crest Distributors"/>
    <x v="0"/>
    <x v="3"/>
    <s v="SP-02"/>
    <s v="Michael Chang"/>
    <s v="PROD-101"/>
    <x v="9"/>
    <s v="Personal Care"/>
    <n v="8.5"/>
    <n v="2.8"/>
    <n v="64"/>
    <n v="544"/>
    <n v="1.6899999999999998E-2"/>
    <n v="9.19"/>
    <n v="534.80999999999995"/>
    <n v="179.2"/>
    <n v="355.61"/>
    <n v="0"/>
    <n v="0"/>
    <n v="0"/>
    <x v="6212"/>
  </r>
  <r>
    <s v="ORD-20246818"/>
    <d v="2025-12-10T00:00:00"/>
    <s v="CUST-1001"/>
    <s v="Metro Supermarkets"/>
    <x v="2"/>
    <x v="4"/>
    <s v="SP-06"/>
    <s v="Priya Sharma"/>
    <s v="PROD-104"/>
    <x v="6"/>
    <s v="Personal Care"/>
    <n v="9.9"/>
    <n v="3.1"/>
    <n v="39"/>
    <n v="386.1"/>
    <n v="5.8099999999999999E-2"/>
    <n v="22.43"/>
    <n v="363.67"/>
    <n v="120.9"/>
    <n v="242.77"/>
    <n v="0"/>
    <n v="0"/>
    <n v="0"/>
    <x v="6213"/>
  </r>
  <r>
    <s v="ORD-20246819"/>
    <d v="2026-02-19T00:00:00"/>
    <s v="CUST-1072"/>
    <s v="Beacon Retail"/>
    <x v="0"/>
    <x v="3"/>
    <s v="SP-02"/>
    <s v="Michael Chang"/>
    <s v="PROD-403"/>
    <x v="11"/>
    <s v="Household Essentials"/>
    <n v="5.5"/>
    <n v="3.8"/>
    <n v="12"/>
    <n v="66"/>
    <n v="4.0000000000000001E-3"/>
    <n v="0.26"/>
    <n v="65.739999999999995"/>
    <n v="45.6"/>
    <n v="20.14"/>
    <n v="0"/>
    <n v="0"/>
    <n v="0"/>
    <x v="6214"/>
  </r>
  <r>
    <s v="ORD-20246820"/>
    <d v="2024-09-11T00:00:00"/>
    <s v="CUST-1051"/>
    <s v="Horizon Distributors"/>
    <x v="0"/>
    <x v="1"/>
    <s v="SP-01"/>
    <s v="Sarah Jenkins"/>
    <s v="PROD-304"/>
    <x v="8"/>
    <s v="Food &amp; Beverage"/>
    <n v="4.2"/>
    <n v="2.8"/>
    <n v="37"/>
    <n v="155.4"/>
    <n v="9.5999999999999992E-3"/>
    <n v="1.49"/>
    <n v="153.91"/>
    <n v="103.6"/>
    <n v="50.31"/>
    <n v="0"/>
    <n v="0"/>
    <n v="0"/>
    <x v="6215"/>
  </r>
  <r>
    <s v="ORD-20246821"/>
    <d v="2024-10-07T00:00:00"/>
    <s v="CUST-1078"/>
    <s v="Beacon Express"/>
    <x v="2"/>
    <x v="2"/>
    <s v="SP-06"/>
    <s v="Priya Sharma"/>
    <s v="PROD-204"/>
    <x v="12"/>
    <s v="Home Care"/>
    <n v="7.2"/>
    <n v="3.6"/>
    <n v="20"/>
    <n v="144"/>
    <n v="0.12139999999999999"/>
    <n v="17.48"/>
    <n v="126.52"/>
    <n v="72"/>
    <n v="54.52"/>
    <n v="0"/>
    <n v="0"/>
    <n v="0"/>
    <x v="6216"/>
  </r>
  <r>
    <s v="ORD-20246822"/>
    <d v="2025-02-11T00:00:00"/>
    <s v="CUST-1094"/>
    <s v="Crown Express"/>
    <x v="3"/>
    <x v="3"/>
    <s v="SP-03"/>
    <s v="Elena Rostova"/>
    <s v="PROD-104"/>
    <x v="6"/>
    <s v="Personal Care"/>
    <n v="9.9"/>
    <n v="3.1"/>
    <n v="14"/>
    <n v="138.6"/>
    <n v="6.0699999999999997E-2"/>
    <n v="8.41"/>
    <n v="130.19"/>
    <n v="43.4"/>
    <n v="86.79"/>
    <n v="0"/>
    <n v="0"/>
    <n v="0"/>
    <x v="6217"/>
  </r>
  <r>
    <s v="ORD-20246823"/>
    <d v="2024-12-17T00:00:00"/>
    <s v="CUST-1013"/>
    <s v="Apex Stores"/>
    <x v="0"/>
    <x v="1"/>
    <s v="SP-02"/>
    <s v="Michael Chang"/>
    <s v="PROD-102"/>
    <x v="15"/>
    <s v="Personal Care"/>
    <n v="6.2"/>
    <n v="1.9"/>
    <n v="26"/>
    <n v="161.19999999999999"/>
    <n v="1.6999999999999999E-3"/>
    <n v="0.27"/>
    <n v="160.93"/>
    <n v="49.4"/>
    <n v="111.53"/>
    <n v="0"/>
    <n v="0"/>
    <n v="0"/>
    <x v="6218"/>
  </r>
  <r>
    <s v="ORD-20246824"/>
    <d v="2024-10-28T00:00:00"/>
    <s v="CUST-1004"/>
    <s v="Metro Wholesale"/>
    <x v="2"/>
    <x v="4"/>
    <s v="SP-05"/>
    <s v="Kenji Sato"/>
    <s v="PROD-105"/>
    <x v="1"/>
    <s v="Personal Care"/>
    <n v="14.5"/>
    <n v="4.2"/>
    <n v="308"/>
    <n v="4466"/>
    <n v="0.1424"/>
    <n v="635.96"/>
    <n v="3830.04"/>
    <n v="1293.5999999999999"/>
    <n v="2536.44"/>
    <n v="0"/>
    <n v="0"/>
    <n v="0"/>
    <x v="6219"/>
  </r>
  <r>
    <s v="ORD-20246825"/>
    <d v="2025-04-08T00:00:00"/>
    <s v="CUST-1085"/>
    <s v="Crest Stores"/>
    <x v="2"/>
    <x v="3"/>
    <s v="SP-06"/>
    <s v="Priya Sharma"/>
    <s v="PROD-404"/>
    <x v="16"/>
    <s v="Household Essentials"/>
    <n v="4.9000000000000004"/>
    <n v="3.1"/>
    <n v="25"/>
    <n v="122.5"/>
    <n v="9.7999999999999997E-3"/>
    <n v="1.2"/>
    <n v="121.3"/>
    <n v="77.5"/>
    <n v="43.8"/>
    <n v="0"/>
    <n v="0"/>
    <n v="0"/>
    <x v="6220"/>
  </r>
  <r>
    <s v="ORD-20246826"/>
    <d v="2026-04-04T00:00:00"/>
    <s v="CUST-1019"/>
    <s v="Global Distributors"/>
    <x v="2"/>
    <x v="1"/>
    <s v="SP-06"/>
    <s v="Priya Sharma"/>
    <s v="PROD-301"/>
    <x v="2"/>
    <s v="Food &amp; Beverage"/>
    <n v="5"/>
    <n v="3.2"/>
    <n v="49"/>
    <n v="245"/>
    <n v="2.3800000000000002E-2"/>
    <n v="5.83"/>
    <n v="239.17"/>
    <n v="156.80000000000001"/>
    <n v="82.37"/>
    <n v="0"/>
    <n v="0"/>
    <n v="0"/>
    <x v="6221"/>
  </r>
  <r>
    <s v="ORD-20246827"/>
    <d v="2024-05-16T00:00:00"/>
    <s v="CUST-1096"/>
    <s v="Atlas Retail"/>
    <x v="4"/>
    <x v="4"/>
    <s v="SP-07"/>
    <s v="Carlos Mendez"/>
    <s v="PROD-101"/>
    <x v="9"/>
    <s v="Personal Care"/>
    <n v="8.5"/>
    <n v="2.8"/>
    <n v="235"/>
    <n v="1997.5"/>
    <n v="0.49559999999999998"/>
    <n v="989.96"/>
    <n v="1007.54"/>
    <n v="658"/>
    <n v="349.54"/>
    <n v="0"/>
    <n v="0"/>
    <n v="0"/>
    <x v="6222"/>
  </r>
  <r>
    <s v="ORD-20246828"/>
    <d v="2024-05-21T00:00:00"/>
    <s v="CUST-1105"/>
    <s v="Omega Supermarkets"/>
    <x v="3"/>
    <x v="4"/>
    <s v="SP-04"/>
    <s v="David Mueller"/>
    <s v="PROD-303"/>
    <x v="5"/>
    <s v="Food &amp; Beverage"/>
    <n v="11"/>
    <n v="6.8"/>
    <n v="213"/>
    <n v="2343"/>
    <n v="0.1721"/>
    <n v="403.23"/>
    <n v="1939.77"/>
    <n v="1448.4"/>
    <n v="491.37"/>
    <n v="0"/>
    <n v="0"/>
    <n v="0"/>
    <x v="6223"/>
  </r>
  <r>
    <s v="ORD-20246829"/>
    <d v="2025-02-26T00:00:00"/>
    <s v="CUST-1104"/>
    <s v="Omega Retail"/>
    <x v="0"/>
    <x v="3"/>
    <s v="SP-02"/>
    <s v="Michael Chang"/>
    <s v="PROD-301"/>
    <x v="2"/>
    <s v="Food &amp; Beverage"/>
    <n v="5"/>
    <n v="3.2"/>
    <n v="41"/>
    <n v="205"/>
    <n v="2.81E-2"/>
    <n v="5.76"/>
    <n v="199.24"/>
    <n v="131.19999999999999"/>
    <n v="68.040000000000006"/>
    <n v="0"/>
    <n v="0"/>
    <n v="0"/>
    <x v="6224"/>
  </r>
  <r>
    <s v="ORD-20246830"/>
    <d v="2025-09-08T00:00:00"/>
    <s v="CUST-1096"/>
    <s v="Atlas Retail"/>
    <x v="4"/>
    <x v="4"/>
    <s v="SP-07"/>
    <s v="Carlos Mendez"/>
    <s v="PROD-403"/>
    <x v="11"/>
    <s v="Household Essentials"/>
    <n v="5.5"/>
    <n v="3.8"/>
    <n v="125"/>
    <n v="687.5"/>
    <n v="2.3599999999999999E-2"/>
    <n v="16.22"/>
    <n v="671.28"/>
    <n v="475"/>
    <n v="196.28"/>
    <n v="8"/>
    <n v="42.96"/>
    <n v="34.4"/>
    <x v="6225"/>
  </r>
  <r>
    <s v="ORD-20246831"/>
    <d v="2025-12-17T00:00:00"/>
    <s v="CUST-1027"/>
    <s v="Summit Distributors"/>
    <x v="3"/>
    <x v="0"/>
    <s v="SP-04"/>
    <s v="David Mueller"/>
    <s v="PROD-204"/>
    <x v="12"/>
    <s v="Home Care"/>
    <n v="7.2"/>
    <n v="3.6"/>
    <n v="135"/>
    <n v="972"/>
    <n v="5.1999999999999998E-3"/>
    <n v="5.05"/>
    <n v="966.95"/>
    <n v="486"/>
    <n v="480.95"/>
    <n v="0"/>
    <n v="0"/>
    <n v="0"/>
    <x v="6226"/>
  </r>
  <r>
    <s v="ORD-20246832"/>
    <d v="2026-06-26T00:00:00"/>
    <s v="CUST-1060"/>
    <s v="Pioneer Wholesale"/>
    <x v="4"/>
    <x v="2"/>
    <s v="SP-07"/>
    <s v="Carlos Mendez"/>
    <s v="PROD-204"/>
    <x v="12"/>
    <s v="Home Care"/>
    <n v="7.2"/>
    <n v="3.6"/>
    <n v="23"/>
    <n v="165.6"/>
    <n v="0.1333"/>
    <n v="22.07"/>
    <n v="143.53"/>
    <n v="82.8"/>
    <n v="60.73"/>
    <n v="0"/>
    <n v="0"/>
    <n v="0"/>
    <x v="6227"/>
  </r>
  <r>
    <s v="ORD-20246833"/>
    <d v="2026-02-05T00:00:00"/>
    <s v="CUST-1055"/>
    <s v="Horizon Direct"/>
    <x v="0"/>
    <x v="3"/>
    <s v="SP-01"/>
    <s v="Sarah Jenkins"/>
    <s v="PROD-403"/>
    <x v="11"/>
    <s v="Household Essentials"/>
    <n v="5.5"/>
    <n v="3.8"/>
    <n v="45"/>
    <n v="247.5"/>
    <n v="3.8E-3"/>
    <n v="0.94"/>
    <n v="246.56"/>
    <n v="171"/>
    <n v="75.56"/>
    <n v="0"/>
    <n v="0"/>
    <n v="0"/>
    <x v="6228"/>
  </r>
  <r>
    <s v="ORD-20246834"/>
    <d v="2025-06-08T00:00:00"/>
    <s v="CUST-1048"/>
    <s v="Horizon Retail"/>
    <x v="3"/>
    <x v="1"/>
    <s v="SP-03"/>
    <s v="Elena Rostova"/>
    <s v="PROD-103"/>
    <x v="13"/>
    <s v="Personal Care"/>
    <n v="4.8"/>
    <n v="1.4"/>
    <n v="15"/>
    <n v="72"/>
    <n v="1.4E-3"/>
    <n v="0.1"/>
    <n v="71.900000000000006"/>
    <n v="21"/>
    <n v="50.9"/>
    <n v="0"/>
    <n v="0"/>
    <n v="0"/>
    <x v="2750"/>
  </r>
  <r>
    <s v="ORD-20246835"/>
    <d v="2024-11-02T00:00:00"/>
    <s v="CUST-1089"/>
    <s v="Crown Supermarkets"/>
    <x v="1"/>
    <x v="3"/>
    <s v="SP-08"/>
    <s v="Tariq Al-Mansoor"/>
    <s v="PROD-302"/>
    <x v="7"/>
    <s v="Food &amp; Beverage"/>
    <n v="3.8"/>
    <n v="2.6"/>
    <n v="11"/>
    <n v="41.8"/>
    <n v="8.6E-3"/>
    <n v="0.36"/>
    <n v="41.44"/>
    <n v="28.6"/>
    <n v="12.84"/>
    <n v="0"/>
    <n v="0"/>
    <n v="0"/>
    <x v="1797"/>
  </r>
  <r>
    <s v="ORD-20246836"/>
    <d v="2026-05-13T00:00:00"/>
    <s v="CUST-1077"/>
    <s v="Beacon Stores"/>
    <x v="1"/>
    <x v="3"/>
    <s v="SP-08"/>
    <s v="Tariq Al-Mansoor"/>
    <s v="PROD-102"/>
    <x v="15"/>
    <s v="Personal Care"/>
    <n v="6.2"/>
    <n v="1.9"/>
    <n v="79"/>
    <n v="489.8"/>
    <n v="6.4000000000000003E-3"/>
    <n v="3.13"/>
    <n v="486.67"/>
    <n v="150.1"/>
    <n v="336.57"/>
    <n v="0"/>
    <n v="0"/>
    <n v="0"/>
    <x v="6229"/>
  </r>
  <r>
    <s v="ORD-20246837"/>
    <d v="2025-12-19T00:00:00"/>
    <s v="CUST-1091"/>
    <s v="Crown Distributors"/>
    <x v="1"/>
    <x v="2"/>
    <s v="SP-08"/>
    <s v="Tariq Al-Mansoor"/>
    <s v="PROD-105"/>
    <x v="1"/>
    <s v="Personal Care"/>
    <n v="14.5"/>
    <n v="4.2"/>
    <n v="19"/>
    <n v="275.5"/>
    <n v="0.1129"/>
    <n v="31.1"/>
    <n v="244.4"/>
    <n v="79.8"/>
    <n v="164.6"/>
    <n v="0"/>
    <n v="0"/>
    <n v="0"/>
    <x v="6230"/>
  </r>
  <r>
    <s v="ORD-20246838"/>
    <d v="2025-07-14T00:00:00"/>
    <s v="CUST-1047"/>
    <s v="Vanguard Direct"/>
    <x v="2"/>
    <x v="1"/>
    <s v="SP-05"/>
    <s v="Kenji Sato"/>
    <s v="PROD-104"/>
    <x v="6"/>
    <s v="Personal Care"/>
    <n v="9.9"/>
    <n v="3.1"/>
    <n v="12"/>
    <n v="118.8"/>
    <n v="3.7000000000000002E-3"/>
    <n v="0.44"/>
    <n v="118.36"/>
    <n v="37.200000000000003"/>
    <n v="81.16"/>
    <n v="0"/>
    <n v="0"/>
    <n v="0"/>
    <x v="6231"/>
  </r>
  <r>
    <s v="ORD-20246839"/>
    <d v="2026-05-31T00:00:00"/>
    <s v="CUST-1007"/>
    <s v="Metro Direct"/>
    <x v="0"/>
    <x v="3"/>
    <s v="SP-02"/>
    <s v="Michael Chang"/>
    <s v="PROD-101"/>
    <x v="9"/>
    <s v="Personal Care"/>
    <n v="8.5"/>
    <n v="2.8"/>
    <n v="39"/>
    <n v="331.5"/>
    <n v="3.9E-2"/>
    <n v="12.93"/>
    <n v="318.57"/>
    <n v="109.2"/>
    <n v="209.37"/>
    <n v="0"/>
    <n v="0"/>
    <n v="0"/>
    <x v="5595"/>
  </r>
  <r>
    <s v="ORD-20246840"/>
    <d v="2024-11-17T00:00:00"/>
    <s v="CUST-1061"/>
    <s v="Pioneer Stores"/>
    <x v="0"/>
    <x v="3"/>
    <s v="SP-02"/>
    <s v="Michael Chang"/>
    <s v="PROD-104"/>
    <x v="6"/>
    <s v="Personal Care"/>
    <n v="9.9"/>
    <n v="3.1"/>
    <n v="10"/>
    <n v="99"/>
    <n v="5.7000000000000002E-3"/>
    <n v="0.56000000000000005"/>
    <n v="98.44"/>
    <n v="31"/>
    <n v="67.44"/>
    <n v="0"/>
    <n v="0"/>
    <n v="0"/>
    <x v="6232"/>
  </r>
  <r>
    <s v="ORD-20246841"/>
    <d v="2025-12-29T00:00:00"/>
    <s v="CUST-1103"/>
    <s v="Atlas Direct"/>
    <x v="0"/>
    <x v="4"/>
    <s v="SP-01"/>
    <s v="Sarah Jenkins"/>
    <s v="PROD-104"/>
    <x v="6"/>
    <s v="Personal Care"/>
    <n v="9.9"/>
    <n v="3.1"/>
    <n v="42"/>
    <n v="415.8"/>
    <n v="7.3899999999999993E-2"/>
    <n v="30.73"/>
    <n v="385.07"/>
    <n v="130.19999999999999"/>
    <n v="254.87"/>
    <n v="10"/>
    <n v="91.68"/>
    <n v="36"/>
    <x v="6233"/>
  </r>
  <r>
    <s v="ORD-20246842"/>
    <d v="2026-01-24T00:00:00"/>
    <s v="CUST-1033"/>
    <s v="Prime Supermarkets"/>
    <x v="0"/>
    <x v="2"/>
    <s v="SP-01"/>
    <s v="Sarah Jenkins"/>
    <s v="PROD-304"/>
    <x v="8"/>
    <s v="Food &amp; Beverage"/>
    <n v="4.2"/>
    <n v="2.8"/>
    <n v="17"/>
    <n v="71.400000000000006"/>
    <n v="0.1321"/>
    <n v="9.43"/>
    <n v="61.97"/>
    <n v="47.6"/>
    <n v="14.37"/>
    <n v="8"/>
    <n v="29.16"/>
    <n v="26.4"/>
    <x v="6234"/>
  </r>
  <r>
    <s v="ORD-20246843"/>
    <d v="2026-08-15T00:00:00"/>
    <s v="CUST-1092"/>
    <s v="Crown Wholesale"/>
    <x v="0"/>
    <x v="4"/>
    <s v="SP-01"/>
    <s v="Sarah Jenkins"/>
    <s v="PROD-105"/>
    <x v="1"/>
    <s v="Personal Care"/>
    <n v="14.5"/>
    <n v="4.2"/>
    <n v="29"/>
    <n v="420.5"/>
    <n v="1.7600000000000001E-2"/>
    <n v="7.4"/>
    <n v="413.1"/>
    <n v="121.8"/>
    <n v="291.3"/>
    <n v="0"/>
    <n v="0"/>
    <n v="0"/>
    <x v="6235"/>
  </r>
  <r>
    <s v="ORD-20246844"/>
    <d v="2025-07-20T00:00:00"/>
    <s v="CUST-1101"/>
    <s v="Atlas Stores"/>
    <x v="0"/>
    <x v="2"/>
    <s v="SP-02"/>
    <s v="Michael Chang"/>
    <s v="PROD-403"/>
    <x v="11"/>
    <s v="Household Essentials"/>
    <n v="5.5"/>
    <n v="3.8"/>
    <n v="6"/>
    <n v="33"/>
    <n v="0.17649999999999999"/>
    <n v="5.82"/>
    <n v="27.18"/>
    <n v="22.8"/>
    <n v="4.38"/>
    <n v="0"/>
    <n v="0"/>
    <n v="0"/>
    <x v="6236"/>
  </r>
  <r>
    <s v="ORD-20246845"/>
    <d v="2025-10-09T00:00:00"/>
    <s v="CUST-1071"/>
    <s v="Sterling Direct"/>
    <x v="3"/>
    <x v="1"/>
    <s v="SP-04"/>
    <s v="David Mueller"/>
    <s v="PROD-304"/>
    <x v="8"/>
    <s v="Food &amp; Beverage"/>
    <n v="4.2"/>
    <n v="2.8"/>
    <n v="70"/>
    <n v="294"/>
    <n v="1.0699999999999999E-2"/>
    <n v="3.15"/>
    <n v="290.85000000000002"/>
    <n v="196"/>
    <n v="94.85"/>
    <n v="0"/>
    <n v="0"/>
    <n v="0"/>
    <x v="6237"/>
  </r>
  <r>
    <s v="ORD-20246846"/>
    <d v="2024-08-10T00:00:00"/>
    <s v="CUST-1040"/>
    <s v="Vanguard Retail"/>
    <x v="4"/>
    <x v="4"/>
    <s v="SP-07"/>
    <s v="Carlos Mendez"/>
    <s v="PROD-401"/>
    <x v="3"/>
    <s v="Household Essentials"/>
    <n v="10.5"/>
    <n v="7.5"/>
    <n v="67"/>
    <n v="703.5"/>
    <n v="1.83E-2"/>
    <n v="12.87"/>
    <n v="690.63"/>
    <n v="502.5"/>
    <n v="188.13"/>
    <n v="0"/>
    <n v="0"/>
    <n v="0"/>
    <x v="6238"/>
  </r>
  <r>
    <s v="ORD-20246847"/>
    <d v="2024-07-24T00:00:00"/>
    <s v="CUST-1060"/>
    <s v="Pioneer Wholesale"/>
    <x v="4"/>
    <x v="2"/>
    <s v="SP-07"/>
    <s v="Carlos Mendez"/>
    <s v="PROD-302"/>
    <x v="7"/>
    <s v="Food &amp; Beverage"/>
    <n v="3.8"/>
    <n v="2.6"/>
    <n v="66"/>
    <n v="250.8"/>
    <n v="0.2366"/>
    <n v="59.34"/>
    <n v="191.46"/>
    <n v="171.6"/>
    <n v="19.86"/>
    <n v="0"/>
    <n v="0"/>
    <n v="0"/>
    <x v="6239"/>
  </r>
  <r>
    <s v="ORD-20246848"/>
    <d v="2024-08-02T00:00:00"/>
    <s v="CUST-1044"/>
    <s v="Vanguard Wholesale"/>
    <x v="4"/>
    <x v="1"/>
    <s v="SP-07"/>
    <s v="Carlos Mendez"/>
    <s v="PROD-401"/>
    <x v="3"/>
    <s v="Household Essentials"/>
    <n v="10.5"/>
    <n v="7.5"/>
    <n v="30"/>
    <n v="315"/>
    <n v="2.18E-2"/>
    <n v="6.87"/>
    <n v="308.13"/>
    <n v="225"/>
    <n v="83.13"/>
    <n v="0"/>
    <n v="0"/>
    <n v="0"/>
    <x v="6240"/>
  </r>
  <r>
    <s v="ORD-20246849"/>
    <d v="2025-10-01T00:00:00"/>
    <s v="CUST-1094"/>
    <s v="Crown Express"/>
    <x v="3"/>
    <x v="3"/>
    <s v="SP-03"/>
    <s v="Elena Rostova"/>
    <s v="PROD-301"/>
    <x v="2"/>
    <s v="Food &amp; Beverage"/>
    <n v="5"/>
    <n v="3.2"/>
    <n v="45"/>
    <n v="225"/>
    <n v="1.15E-2"/>
    <n v="2.59"/>
    <n v="222.41"/>
    <n v="144"/>
    <n v="78.41"/>
    <n v="0"/>
    <n v="0"/>
    <n v="0"/>
    <x v="6241"/>
  </r>
  <r>
    <s v="ORD-20246850"/>
    <d v="2026-01-01T00:00:00"/>
    <s v="CUST-1092"/>
    <s v="Crown Wholesale"/>
    <x v="0"/>
    <x v="4"/>
    <s v="SP-02"/>
    <s v="Michael Chang"/>
    <s v="PROD-101"/>
    <x v="9"/>
    <s v="Personal Care"/>
    <n v="8.5"/>
    <n v="2.8"/>
    <n v="72"/>
    <n v="612"/>
    <n v="0.1366"/>
    <n v="83.6"/>
    <n v="528.4"/>
    <n v="201.6"/>
    <n v="326.8"/>
    <n v="0"/>
    <n v="0"/>
    <n v="0"/>
    <x v="6242"/>
  </r>
  <r>
    <s v="ORD-20246851"/>
    <d v="2024-10-24T00:00:00"/>
    <s v="CUST-1010"/>
    <s v="Apex Mart"/>
    <x v="2"/>
    <x v="3"/>
    <s v="SP-06"/>
    <s v="Priya Sharma"/>
    <s v="PROD-101"/>
    <x v="9"/>
    <s v="Personal Care"/>
    <n v="8.5"/>
    <n v="2.8"/>
    <n v="91"/>
    <n v="773.5"/>
    <n v="1.46E-2"/>
    <n v="11.29"/>
    <n v="762.21"/>
    <n v="254.8"/>
    <n v="507.41"/>
    <n v="0"/>
    <n v="0"/>
    <n v="0"/>
    <x v="6243"/>
  </r>
  <r>
    <s v="ORD-20246852"/>
    <d v="2025-12-04T00:00:00"/>
    <s v="CUST-1052"/>
    <s v="Horizon Wholesale"/>
    <x v="4"/>
    <x v="3"/>
    <s v="SP-07"/>
    <s v="Carlos Mendez"/>
    <s v="PROD-404"/>
    <x v="16"/>
    <s v="Household Essentials"/>
    <n v="4.9000000000000004"/>
    <n v="3.1"/>
    <n v="26"/>
    <n v="127.4"/>
    <n v="3.4200000000000001E-2"/>
    <n v="4.3600000000000003"/>
    <n v="123.04"/>
    <n v="80.599999999999994"/>
    <n v="42.44"/>
    <n v="0"/>
    <n v="0"/>
    <n v="0"/>
    <x v="6244"/>
  </r>
  <r>
    <s v="ORD-20246853"/>
    <d v="2024-12-19T00:00:00"/>
    <s v="CUST-1039"/>
    <s v="Prime Direct"/>
    <x v="3"/>
    <x v="3"/>
    <s v="SP-04"/>
    <s v="David Mueller"/>
    <s v="PROD-202"/>
    <x v="4"/>
    <s v="Home Care"/>
    <n v="4.5"/>
    <n v="2.1"/>
    <n v="35"/>
    <n v="157.5"/>
    <n v="9.7000000000000003E-3"/>
    <n v="1.53"/>
    <n v="155.97"/>
    <n v="73.5"/>
    <n v="82.47"/>
    <n v="0"/>
    <n v="0"/>
    <n v="0"/>
    <x v="6245"/>
  </r>
  <r>
    <s v="ORD-20246854"/>
    <d v="2026-08-01T00:00:00"/>
    <s v="CUST-1118"/>
    <s v="Titan Express"/>
    <x v="0"/>
    <x v="3"/>
    <s v="SP-02"/>
    <s v="Michael Chang"/>
    <s v="PROD-103"/>
    <x v="13"/>
    <s v="Personal Care"/>
    <n v="4.8"/>
    <n v="1.4"/>
    <n v="141"/>
    <n v="676.8"/>
    <n v="8.0000000000000002E-3"/>
    <n v="5.41"/>
    <n v="671.39"/>
    <n v="197.4"/>
    <n v="473.99"/>
    <n v="0"/>
    <n v="0"/>
    <n v="0"/>
    <x v="6246"/>
  </r>
  <r>
    <s v="ORD-20246855"/>
    <d v="2025-11-19T00:00:00"/>
    <s v="CUST-1112"/>
    <s v="Titan Retail"/>
    <x v="0"/>
    <x v="3"/>
    <s v="SP-01"/>
    <s v="Sarah Jenkins"/>
    <s v="PROD-401"/>
    <x v="3"/>
    <s v="Household Essentials"/>
    <n v="10.5"/>
    <n v="7.5"/>
    <n v="42"/>
    <n v="441"/>
    <n v="2.3199999999999998E-2"/>
    <n v="10.23"/>
    <n v="430.77"/>
    <n v="315"/>
    <n v="115.77"/>
    <n v="0"/>
    <n v="0"/>
    <n v="0"/>
    <x v="6116"/>
  </r>
  <r>
    <s v="ORD-20246856"/>
    <d v="2024-05-15T00:00:00"/>
    <s v="CUST-1064"/>
    <s v="Sterling Retail"/>
    <x v="0"/>
    <x v="1"/>
    <s v="SP-02"/>
    <s v="Michael Chang"/>
    <s v="PROD-402"/>
    <x v="10"/>
    <s v="Household Essentials"/>
    <n v="6"/>
    <n v="4.2"/>
    <n v="24"/>
    <n v="144"/>
    <n v="2.8999999999999998E-3"/>
    <n v="0.42"/>
    <n v="143.58000000000001"/>
    <n v="100.8"/>
    <n v="42.78"/>
    <n v="0"/>
    <n v="0"/>
    <n v="0"/>
    <x v="6247"/>
  </r>
  <r>
    <s v="ORD-20246857"/>
    <d v="2025-12-28T00:00:00"/>
    <s v="CUST-1019"/>
    <s v="Global Distributors"/>
    <x v="2"/>
    <x v="1"/>
    <s v="SP-06"/>
    <s v="Priya Sharma"/>
    <s v="PROD-401"/>
    <x v="3"/>
    <s v="Household Essentials"/>
    <n v="10.5"/>
    <n v="7.5"/>
    <n v="4"/>
    <n v="42"/>
    <n v="3.2000000000000001E-2"/>
    <n v="1.34"/>
    <n v="40.659999999999997"/>
    <n v="30"/>
    <n v="10.66"/>
    <n v="0"/>
    <n v="0"/>
    <n v="0"/>
    <x v="6248"/>
  </r>
  <r>
    <s v="ORD-20246858"/>
    <d v="2025-10-27T00:00:00"/>
    <s v="CUST-1018"/>
    <s v="Global Mart"/>
    <x v="0"/>
    <x v="3"/>
    <s v="SP-02"/>
    <s v="Michael Chang"/>
    <s v="PROD-103"/>
    <x v="13"/>
    <s v="Personal Care"/>
    <n v="4.8"/>
    <n v="1.4"/>
    <n v="293"/>
    <n v="1406.4"/>
    <n v="7.7000000000000002E-3"/>
    <n v="10.83"/>
    <n v="1395.57"/>
    <n v="410.2"/>
    <n v="985.37"/>
    <n v="0"/>
    <n v="0"/>
    <n v="0"/>
    <x v="6249"/>
  </r>
  <r>
    <s v="ORD-20246859"/>
    <d v="2024-07-01T00:00:00"/>
    <s v="CUST-1073"/>
    <s v="Beacon Supermarkets"/>
    <x v="2"/>
    <x v="1"/>
    <s v="SP-06"/>
    <s v="Priya Sharma"/>
    <s v="PROD-104"/>
    <x v="6"/>
    <s v="Personal Care"/>
    <n v="9.9"/>
    <n v="3.1"/>
    <n v="4"/>
    <n v="39.6"/>
    <n v="3.3099999999999997E-2"/>
    <n v="1.31"/>
    <n v="38.29"/>
    <n v="12.4"/>
    <n v="25.89"/>
    <n v="0"/>
    <n v="0"/>
    <n v="0"/>
    <x v="6250"/>
  </r>
  <r>
    <s v="ORD-20246860"/>
    <d v="2025-05-30T00:00:00"/>
    <s v="CUST-1082"/>
    <s v="Crest Mart"/>
    <x v="0"/>
    <x v="2"/>
    <s v="SP-02"/>
    <s v="Michael Chang"/>
    <s v="PROD-304"/>
    <x v="8"/>
    <s v="Food &amp; Beverage"/>
    <n v="4.2"/>
    <n v="2.8"/>
    <n v="20"/>
    <n v="84"/>
    <n v="7.5700000000000003E-2"/>
    <n v="6.36"/>
    <n v="77.64"/>
    <n v="56"/>
    <n v="21.64"/>
    <n v="0"/>
    <n v="0"/>
    <n v="0"/>
    <x v="6251"/>
  </r>
  <r>
    <s v="ORD-20246861"/>
    <d v="2025-07-09T00:00:00"/>
    <s v="CUST-1095"/>
    <s v="Crown Direct"/>
    <x v="0"/>
    <x v="2"/>
    <s v="SP-01"/>
    <s v="Sarah Jenkins"/>
    <s v="PROD-104"/>
    <x v="6"/>
    <s v="Personal Care"/>
    <n v="9.9"/>
    <n v="3.1"/>
    <n v="14"/>
    <n v="138.6"/>
    <n v="0.1305"/>
    <n v="18.09"/>
    <n v="120.51"/>
    <n v="43.4"/>
    <n v="77.11"/>
    <n v="0"/>
    <n v="0"/>
    <n v="0"/>
    <x v="6252"/>
  </r>
  <r>
    <s v="ORD-20246862"/>
    <d v="2025-12-11T00:00:00"/>
    <s v="CUST-1029"/>
    <s v="Summit Stores"/>
    <x v="0"/>
    <x v="1"/>
    <s v="SP-02"/>
    <s v="Michael Chang"/>
    <s v="PROD-103"/>
    <x v="13"/>
    <s v="Personal Care"/>
    <n v="4.8"/>
    <n v="1.4"/>
    <n v="21"/>
    <n v="100.8"/>
    <n v="5.4000000000000003E-3"/>
    <n v="0.54"/>
    <n v="100.26"/>
    <n v="29.4"/>
    <n v="70.86"/>
    <n v="0"/>
    <n v="0"/>
    <n v="0"/>
    <x v="5708"/>
  </r>
  <r>
    <s v="ORD-20246863"/>
    <d v="2025-10-14T00:00:00"/>
    <s v="CUST-1075"/>
    <s v="Beacon Distributors"/>
    <x v="4"/>
    <x v="3"/>
    <s v="SP-07"/>
    <s v="Carlos Mendez"/>
    <s v="PROD-403"/>
    <x v="11"/>
    <s v="Household Essentials"/>
    <n v="5.5"/>
    <n v="3.8"/>
    <n v="199"/>
    <n v="1094.5"/>
    <n v="1.9E-3"/>
    <n v="2.08"/>
    <n v="1092.42"/>
    <n v="756.2"/>
    <n v="336.22"/>
    <n v="0"/>
    <n v="0"/>
    <n v="0"/>
    <x v="6253"/>
  </r>
  <r>
    <s v="ORD-20246864"/>
    <d v="2024-11-26T00:00:00"/>
    <s v="CUST-1050"/>
    <s v="Horizon Mart"/>
    <x v="0"/>
    <x v="4"/>
    <s v="SP-01"/>
    <s v="Sarah Jenkins"/>
    <s v="PROD-402"/>
    <x v="10"/>
    <s v="Household Essentials"/>
    <n v="6"/>
    <n v="4.2"/>
    <n v="516"/>
    <n v="3096"/>
    <n v="0.10050000000000001"/>
    <n v="311.14999999999998"/>
    <n v="2784.85"/>
    <n v="2167.1999999999998"/>
    <n v="617.65"/>
    <n v="0"/>
    <n v="0"/>
    <n v="0"/>
    <x v="6254"/>
  </r>
  <r>
    <s v="ORD-20246865"/>
    <d v="2025-12-28T00:00:00"/>
    <s v="CUST-1076"/>
    <s v="Beacon Wholesale"/>
    <x v="0"/>
    <x v="1"/>
    <s v="SP-02"/>
    <s v="Michael Chang"/>
    <s v="PROD-103"/>
    <x v="13"/>
    <s v="Personal Care"/>
    <n v="4.8"/>
    <n v="1.4"/>
    <n v="43"/>
    <n v="206.4"/>
    <n v="2.2000000000000001E-3"/>
    <n v="0.45"/>
    <n v="205.95"/>
    <n v="60.2"/>
    <n v="145.75"/>
    <n v="0"/>
    <n v="0"/>
    <n v="0"/>
    <x v="6255"/>
  </r>
  <r>
    <s v="ORD-20246866"/>
    <d v="2024-04-28T00:00:00"/>
    <s v="CUST-1089"/>
    <s v="Crown Supermarkets"/>
    <x v="1"/>
    <x v="3"/>
    <s v="SP-08"/>
    <s v="Tariq Al-Mansoor"/>
    <s v="PROD-304"/>
    <x v="8"/>
    <s v="Food &amp; Beverage"/>
    <n v="4.2"/>
    <n v="2.8"/>
    <n v="60"/>
    <n v="252"/>
    <n v="5.3E-3"/>
    <n v="1.34"/>
    <n v="250.66"/>
    <n v="168"/>
    <n v="82.66"/>
    <n v="9"/>
    <n v="37.6"/>
    <n v="29.7"/>
    <x v="6256"/>
  </r>
  <r>
    <s v="ORD-20246867"/>
    <d v="2026-02-18T00:00:00"/>
    <s v="CUST-1075"/>
    <s v="Beacon Distributors"/>
    <x v="4"/>
    <x v="3"/>
    <s v="SP-07"/>
    <s v="Carlos Mendez"/>
    <s v="PROD-303"/>
    <x v="5"/>
    <s v="Food &amp; Beverage"/>
    <n v="11"/>
    <n v="6.8"/>
    <n v="97"/>
    <n v="1067"/>
    <n v="1.1299999999999999E-2"/>
    <n v="12.06"/>
    <n v="1054.94"/>
    <n v="659.6"/>
    <n v="395.34"/>
    <n v="0"/>
    <n v="0"/>
    <n v="0"/>
    <x v="6257"/>
  </r>
  <r>
    <s v="ORD-20246868"/>
    <d v="2024-12-26T00:00:00"/>
    <s v="CUST-1070"/>
    <s v="Sterling Express"/>
    <x v="1"/>
    <x v="3"/>
    <s v="SP-08"/>
    <s v="Tariq Al-Mansoor"/>
    <s v="PROD-102"/>
    <x v="15"/>
    <s v="Personal Care"/>
    <n v="6.2"/>
    <n v="1.9"/>
    <n v="327"/>
    <n v="2027.4"/>
    <n v="2.92E-2"/>
    <n v="59.2"/>
    <n v="1968.2"/>
    <n v="621.29999999999995"/>
    <n v="1346.9"/>
    <n v="0"/>
    <n v="0"/>
    <n v="0"/>
    <x v="6258"/>
  </r>
  <r>
    <s v="ORD-20246869"/>
    <d v="2025-07-29T00:00:00"/>
    <s v="CUST-1002"/>
    <s v="Metro Mart"/>
    <x v="0"/>
    <x v="3"/>
    <s v="SP-02"/>
    <s v="Michael Chang"/>
    <s v="PROD-303"/>
    <x v="5"/>
    <s v="Food &amp; Beverage"/>
    <n v="11"/>
    <n v="6.8"/>
    <n v="34"/>
    <n v="374"/>
    <n v="2.1299999999999999E-2"/>
    <n v="7.97"/>
    <n v="366.03"/>
    <n v="231.2"/>
    <n v="134.83000000000001"/>
    <n v="0"/>
    <n v="0"/>
    <n v="0"/>
    <x v="6259"/>
  </r>
  <r>
    <s v="ORD-20246870"/>
    <d v="2025-05-06T00:00:00"/>
    <s v="CUST-1018"/>
    <s v="Global Mart"/>
    <x v="0"/>
    <x v="3"/>
    <s v="SP-01"/>
    <s v="Sarah Jenkins"/>
    <s v="PROD-401"/>
    <x v="3"/>
    <s v="Household Essentials"/>
    <n v="10.5"/>
    <n v="7.5"/>
    <n v="252"/>
    <n v="2646"/>
    <n v="3.8699999999999998E-2"/>
    <n v="102.4"/>
    <n v="2543.6"/>
    <n v="1890"/>
    <n v="653.6"/>
    <n v="147"/>
    <n v="1483.77"/>
    <n v="1176"/>
    <x v="6260"/>
  </r>
  <r>
    <s v="ORD-20246871"/>
    <d v="2025-08-19T00:00:00"/>
    <s v="CUST-1092"/>
    <s v="Crown Wholesale"/>
    <x v="0"/>
    <x v="4"/>
    <s v="SP-02"/>
    <s v="Michael Chang"/>
    <s v="PROD-101"/>
    <x v="9"/>
    <s v="Personal Care"/>
    <n v="8.5"/>
    <n v="2.8"/>
    <n v="242"/>
    <n v="2057"/>
    <n v="0.1132"/>
    <n v="232.85"/>
    <n v="1824.15"/>
    <n v="677.6"/>
    <n v="1146.55"/>
    <n v="0"/>
    <n v="0"/>
    <n v="0"/>
    <x v="6261"/>
  </r>
  <r>
    <s v="ORD-20246872"/>
    <d v="2025-08-07T00:00:00"/>
    <s v="CUST-1023"/>
    <s v="Global Direct"/>
    <x v="0"/>
    <x v="1"/>
    <s v="SP-02"/>
    <s v="Michael Chang"/>
    <s v="PROD-102"/>
    <x v="15"/>
    <s v="Personal Care"/>
    <n v="6.2"/>
    <n v="1.9"/>
    <n v="19"/>
    <n v="117.8"/>
    <n v="1.7299999999999999E-2"/>
    <n v="2.04"/>
    <n v="115.76"/>
    <n v="36.1"/>
    <n v="79.66"/>
    <n v="0"/>
    <n v="0"/>
    <n v="0"/>
    <x v="6262"/>
  </r>
  <r>
    <s v="ORD-20246873"/>
    <d v="2026-08-23T00:00:00"/>
    <s v="CUST-1019"/>
    <s v="Global Distributors"/>
    <x v="2"/>
    <x v="1"/>
    <s v="SP-05"/>
    <s v="Kenji Sato"/>
    <s v="PROD-101"/>
    <x v="9"/>
    <s v="Personal Care"/>
    <n v="8.5"/>
    <n v="2.8"/>
    <n v="4"/>
    <n v="34"/>
    <n v="2.7000000000000001E-3"/>
    <n v="0.09"/>
    <n v="33.909999999999997"/>
    <n v="11.2"/>
    <n v="22.71"/>
    <n v="1"/>
    <n v="8.48"/>
    <n v="3.3"/>
    <x v="6263"/>
  </r>
  <r>
    <s v="ORD-20246874"/>
    <d v="2025-11-14T00:00:00"/>
    <s v="CUST-1054"/>
    <s v="Horizon Express"/>
    <x v="0"/>
    <x v="3"/>
    <s v="SP-02"/>
    <s v="Michael Chang"/>
    <s v="PROD-201"/>
    <x v="14"/>
    <s v="Home Care"/>
    <n v="12"/>
    <n v="6.5"/>
    <n v="15"/>
    <n v="180"/>
    <n v="1.09E-2"/>
    <n v="1.96"/>
    <n v="178.04"/>
    <n v="97.5"/>
    <n v="80.540000000000006"/>
    <n v="0"/>
    <n v="0"/>
    <n v="0"/>
    <x v="6264"/>
  </r>
  <r>
    <s v="ORD-20246875"/>
    <d v="2025-12-28T00:00:00"/>
    <s v="CUST-1008"/>
    <s v="Apex Retail"/>
    <x v="0"/>
    <x v="1"/>
    <s v="SP-02"/>
    <s v="Michael Chang"/>
    <s v="PROD-302"/>
    <x v="7"/>
    <s v="Food &amp; Beverage"/>
    <n v="3.8"/>
    <n v="2.6"/>
    <n v="67"/>
    <n v="254.6"/>
    <n v="2.9000000000000001E-2"/>
    <n v="7.38"/>
    <n v="247.22"/>
    <n v="174.2"/>
    <n v="73.02"/>
    <n v="0"/>
    <n v="0"/>
    <n v="0"/>
    <x v="6265"/>
  </r>
  <r>
    <s v="ORD-20246876"/>
    <d v="2025-03-03T00:00:00"/>
    <s v="CUST-1006"/>
    <s v="Metro Express"/>
    <x v="4"/>
    <x v="3"/>
    <s v="SP-07"/>
    <s v="Carlos Mendez"/>
    <s v="PROD-302"/>
    <x v="7"/>
    <s v="Food &amp; Beverage"/>
    <n v="3.8"/>
    <n v="2.6"/>
    <n v="207"/>
    <n v="786.6"/>
    <n v="2.6200000000000001E-2"/>
    <n v="20.61"/>
    <n v="765.99"/>
    <n v="538.20000000000005"/>
    <n v="227.79"/>
    <n v="0"/>
    <n v="0"/>
    <n v="0"/>
    <x v="6266"/>
  </r>
  <r>
    <s v="ORD-20246877"/>
    <d v="2025-11-21T00:00:00"/>
    <s v="CUST-1094"/>
    <s v="Crown Express"/>
    <x v="3"/>
    <x v="3"/>
    <s v="SP-03"/>
    <s v="Elena Rostova"/>
    <s v="PROD-303"/>
    <x v="5"/>
    <s v="Food &amp; Beverage"/>
    <n v="11"/>
    <n v="6.8"/>
    <n v="48"/>
    <n v="528"/>
    <n v="2.35E-2"/>
    <n v="12.41"/>
    <n v="515.59"/>
    <n v="326.39999999999998"/>
    <n v="189.19"/>
    <n v="0"/>
    <n v="0"/>
    <n v="0"/>
    <x v="6267"/>
  </r>
  <r>
    <s v="ORD-20246878"/>
    <d v="2026-02-04T00:00:00"/>
    <s v="CUST-1077"/>
    <s v="Beacon Stores"/>
    <x v="1"/>
    <x v="3"/>
    <s v="SP-08"/>
    <s v="Tariq Al-Mansoor"/>
    <s v="PROD-302"/>
    <x v="7"/>
    <s v="Food &amp; Beverage"/>
    <n v="3.8"/>
    <n v="2.6"/>
    <n v="13"/>
    <n v="49.4"/>
    <n v="2.7699999999999999E-2"/>
    <n v="1.37"/>
    <n v="48.03"/>
    <n v="33.799999999999997"/>
    <n v="14.23"/>
    <n v="0"/>
    <n v="0"/>
    <n v="0"/>
    <x v="3748"/>
  </r>
  <r>
    <s v="ORD-20246879"/>
    <d v="2026-07-04T00:00:00"/>
    <s v="CUST-1021"/>
    <s v="Global Stores"/>
    <x v="0"/>
    <x v="0"/>
    <s v="SP-02"/>
    <s v="Michael Chang"/>
    <s v="PROD-303"/>
    <x v="5"/>
    <s v="Food &amp; Beverage"/>
    <n v="11"/>
    <n v="6.8"/>
    <n v="25"/>
    <n v="275"/>
    <n v="5.7799999999999997E-2"/>
    <n v="15.9"/>
    <n v="259.10000000000002"/>
    <n v="170"/>
    <n v="89.1"/>
    <n v="0"/>
    <n v="0"/>
    <n v="0"/>
    <x v="6268"/>
  </r>
  <r>
    <s v="ORD-20246880"/>
    <d v="2026-05-11T00:00:00"/>
    <s v="CUST-1048"/>
    <s v="Horizon Retail"/>
    <x v="3"/>
    <x v="1"/>
    <s v="SP-04"/>
    <s v="David Mueller"/>
    <s v="PROD-403"/>
    <x v="11"/>
    <s v="Household Essentials"/>
    <n v="5.5"/>
    <n v="3.8"/>
    <n v="61"/>
    <n v="335.5"/>
    <n v="1.04E-2"/>
    <n v="3.49"/>
    <n v="332.01"/>
    <n v="231.8"/>
    <n v="100.21"/>
    <n v="0"/>
    <n v="0"/>
    <n v="0"/>
    <x v="1257"/>
  </r>
  <r>
    <s v="ORD-20246881"/>
    <d v="2025-06-30T00:00:00"/>
    <s v="CUST-1033"/>
    <s v="Prime Supermarkets"/>
    <x v="0"/>
    <x v="2"/>
    <s v="SP-02"/>
    <s v="Michael Chang"/>
    <s v="PROD-404"/>
    <x v="16"/>
    <s v="Household Essentials"/>
    <n v="4.9000000000000004"/>
    <n v="3.1"/>
    <n v="2"/>
    <n v="9.8000000000000007"/>
    <n v="6.0699999999999997E-2"/>
    <n v="0.59"/>
    <n v="9.2100000000000009"/>
    <n v="6.2"/>
    <n v="3.01"/>
    <n v="0"/>
    <n v="0"/>
    <n v="0"/>
    <x v="5386"/>
  </r>
  <r>
    <s v="ORD-20246882"/>
    <d v="2024-10-19T00:00:00"/>
    <s v="CUST-1020"/>
    <s v="Global Wholesale"/>
    <x v="0"/>
    <x v="1"/>
    <s v="SP-02"/>
    <s v="Michael Chang"/>
    <s v="PROD-203"/>
    <x v="0"/>
    <s v="Home Care"/>
    <n v="5.8"/>
    <n v="2.7"/>
    <n v="12"/>
    <n v="69.599999999999994"/>
    <n v="2.75E-2"/>
    <n v="1.91"/>
    <n v="67.69"/>
    <n v="32.4"/>
    <n v="35.29"/>
    <n v="0"/>
    <n v="0"/>
    <n v="0"/>
    <x v="6269"/>
  </r>
  <r>
    <s v="ORD-20246883"/>
    <d v="2026-06-17T00:00:00"/>
    <s v="CUST-1056"/>
    <s v="Pioneer Retail"/>
    <x v="1"/>
    <x v="2"/>
    <s v="SP-08"/>
    <s v="Tariq Al-Mansoor"/>
    <s v="PROD-303"/>
    <x v="5"/>
    <s v="Food &amp; Beverage"/>
    <n v="11"/>
    <n v="6.8"/>
    <n v="38"/>
    <n v="418"/>
    <n v="6.6000000000000003E-2"/>
    <n v="27.59"/>
    <n v="390.41"/>
    <n v="258.39999999999998"/>
    <n v="132.01"/>
    <n v="0"/>
    <n v="0"/>
    <n v="0"/>
    <x v="6270"/>
  </r>
  <r>
    <s v="ORD-20246884"/>
    <d v="2026-05-17T00:00:00"/>
    <s v="CUST-1114"/>
    <s v="Titan Mart"/>
    <x v="4"/>
    <x v="4"/>
    <s v="SP-07"/>
    <s v="Carlos Mendez"/>
    <s v="PROD-203"/>
    <x v="0"/>
    <s v="Home Care"/>
    <n v="5.8"/>
    <n v="2.7"/>
    <n v="326"/>
    <n v="1890.8"/>
    <n v="6.7199999999999996E-2"/>
    <n v="127.06"/>
    <n v="1763.74"/>
    <n v="880.2"/>
    <n v="883.54"/>
    <n v="0"/>
    <n v="0"/>
    <n v="0"/>
    <x v="6271"/>
  </r>
  <r>
    <s v="ORD-20246885"/>
    <d v="2025-03-08T00:00:00"/>
    <s v="CUST-1026"/>
    <s v="Summit Mart"/>
    <x v="1"/>
    <x v="2"/>
    <s v="SP-08"/>
    <s v="Tariq Al-Mansoor"/>
    <s v="PROD-404"/>
    <x v="16"/>
    <s v="Household Essentials"/>
    <n v="4.9000000000000004"/>
    <n v="3.1"/>
    <n v="10"/>
    <n v="49"/>
    <n v="0.2077"/>
    <n v="10.18"/>
    <n v="38.82"/>
    <n v="31"/>
    <n v="7.82"/>
    <n v="0"/>
    <n v="0"/>
    <n v="0"/>
    <x v="6272"/>
  </r>
  <r>
    <s v="ORD-20246886"/>
    <d v="2026-04-07T00:00:00"/>
    <s v="CUST-1036"/>
    <s v="Prime Wholesale"/>
    <x v="0"/>
    <x v="2"/>
    <s v="SP-02"/>
    <s v="Michael Chang"/>
    <s v="PROD-302"/>
    <x v="7"/>
    <s v="Food &amp; Beverage"/>
    <n v="3.8"/>
    <n v="2.6"/>
    <n v="42"/>
    <n v="159.6"/>
    <n v="3.1399999999999997E-2"/>
    <n v="5.01"/>
    <n v="154.59"/>
    <n v="109.2"/>
    <n v="45.39"/>
    <n v="0"/>
    <n v="0"/>
    <n v="0"/>
    <x v="6273"/>
  </r>
  <r>
    <s v="ORD-20246887"/>
    <d v="2024-01-14T00:00:00"/>
    <s v="CUST-1065"/>
    <s v="Sterling Supermarkets"/>
    <x v="3"/>
    <x v="3"/>
    <s v="SP-03"/>
    <s v="Elena Rostova"/>
    <s v="PROD-101"/>
    <x v="9"/>
    <s v="Personal Care"/>
    <n v="8.5"/>
    <n v="2.8"/>
    <n v="32"/>
    <n v="272"/>
    <n v="8.0000000000000002E-3"/>
    <n v="2.1800000000000002"/>
    <n v="269.82"/>
    <n v="89.6"/>
    <n v="180.22"/>
    <n v="0"/>
    <n v="0"/>
    <n v="0"/>
    <x v="6274"/>
  </r>
  <r>
    <s v="ORD-20246888"/>
    <d v="2025-06-19T00:00:00"/>
    <s v="CUST-1058"/>
    <s v="Pioneer Mart"/>
    <x v="4"/>
    <x v="3"/>
    <s v="SP-07"/>
    <s v="Carlos Mendez"/>
    <s v="PROD-103"/>
    <x v="13"/>
    <s v="Personal Care"/>
    <n v="4.8"/>
    <n v="1.4"/>
    <n v="206"/>
    <n v="988.8"/>
    <n v="1.6000000000000001E-3"/>
    <n v="1.58"/>
    <n v="987.22"/>
    <n v="288.39999999999998"/>
    <n v="698.82"/>
    <n v="0"/>
    <n v="0"/>
    <n v="0"/>
    <x v="6275"/>
  </r>
  <r>
    <s v="ORD-20246889"/>
    <d v="2024-04-19T00:00:00"/>
    <s v="CUST-1013"/>
    <s v="Apex Stores"/>
    <x v="0"/>
    <x v="1"/>
    <s v="SP-02"/>
    <s v="Michael Chang"/>
    <s v="PROD-302"/>
    <x v="7"/>
    <s v="Food &amp; Beverage"/>
    <n v="3.8"/>
    <n v="2.6"/>
    <n v="62"/>
    <n v="235.6"/>
    <n v="2.0999999999999999E-3"/>
    <n v="0.49"/>
    <n v="235.11"/>
    <n v="161.19999999999999"/>
    <n v="73.91"/>
    <n v="0"/>
    <n v="0"/>
    <n v="0"/>
    <x v="6276"/>
  </r>
  <r>
    <s v="ORD-20246890"/>
    <d v="2024-01-26T00:00:00"/>
    <s v="CUST-1026"/>
    <s v="Summit Mart"/>
    <x v="1"/>
    <x v="2"/>
    <s v="SP-08"/>
    <s v="Tariq Al-Mansoor"/>
    <s v="PROD-303"/>
    <x v="5"/>
    <s v="Food &amp; Beverage"/>
    <n v="11"/>
    <n v="6.8"/>
    <n v="42"/>
    <n v="462"/>
    <n v="7.6399999999999996E-2"/>
    <n v="35.299999999999997"/>
    <n v="426.7"/>
    <n v="285.60000000000002"/>
    <n v="141.1"/>
    <n v="0"/>
    <n v="0"/>
    <n v="0"/>
    <x v="6277"/>
  </r>
  <r>
    <s v="ORD-20246891"/>
    <d v="2025-01-25T00:00:00"/>
    <s v="CUST-1046"/>
    <s v="Vanguard Express"/>
    <x v="2"/>
    <x v="4"/>
    <s v="SP-05"/>
    <s v="Kenji Sato"/>
    <s v="PROD-404"/>
    <x v="16"/>
    <s v="Household Essentials"/>
    <n v="4.9000000000000004"/>
    <n v="3.1"/>
    <n v="67"/>
    <n v="328.3"/>
    <n v="0.1089"/>
    <n v="35.75"/>
    <n v="292.55"/>
    <n v="207.7"/>
    <n v="84.85"/>
    <n v="0"/>
    <n v="0"/>
    <n v="0"/>
    <x v="448"/>
  </r>
  <r>
    <s v="ORD-20246892"/>
    <d v="2024-05-28T00:00:00"/>
    <s v="CUST-1089"/>
    <s v="Crown Supermarkets"/>
    <x v="1"/>
    <x v="3"/>
    <s v="SP-08"/>
    <s v="Tariq Al-Mansoor"/>
    <s v="PROD-203"/>
    <x v="0"/>
    <s v="Home Care"/>
    <n v="5.8"/>
    <n v="2.7"/>
    <n v="251"/>
    <n v="1455.8"/>
    <n v="2.7000000000000001E-3"/>
    <n v="3.93"/>
    <n v="1451.87"/>
    <n v="677.7"/>
    <n v="774.17"/>
    <n v="0"/>
    <n v="0"/>
    <n v="0"/>
    <x v="6278"/>
  </r>
  <r>
    <s v="ORD-20246893"/>
    <d v="2024-02-24T00:00:00"/>
    <s v="CUST-1036"/>
    <s v="Prime Wholesale"/>
    <x v="0"/>
    <x v="2"/>
    <s v="SP-01"/>
    <s v="Sarah Jenkins"/>
    <s v="PROD-303"/>
    <x v="5"/>
    <s v="Food &amp; Beverage"/>
    <n v="11"/>
    <n v="6.8"/>
    <n v="49"/>
    <n v="539"/>
    <n v="7.4200000000000002E-2"/>
    <n v="39.99"/>
    <n v="499.01"/>
    <n v="333.2"/>
    <n v="165.81"/>
    <n v="0"/>
    <n v="0"/>
    <n v="0"/>
    <x v="6279"/>
  </r>
  <r>
    <s v="ORD-20246894"/>
    <d v="2025-11-17T00:00:00"/>
    <s v="CUST-1025"/>
    <s v="Summit Supermarkets"/>
    <x v="1"/>
    <x v="2"/>
    <s v="SP-08"/>
    <s v="Tariq Al-Mansoor"/>
    <s v="PROD-404"/>
    <x v="16"/>
    <s v="Household Essentials"/>
    <n v="4.9000000000000004"/>
    <n v="3.1"/>
    <n v="60"/>
    <n v="294"/>
    <n v="0.13220000000000001"/>
    <n v="38.869999999999997"/>
    <n v="255.13"/>
    <n v="186"/>
    <n v="69.13"/>
    <n v="0"/>
    <n v="0"/>
    <n v="0"/>
    <x v="6280"/>
  </r>
  <r>
    <s v="ORD-20246895"/>
    <d v="2024-02-27T00:00:00"/>
    <s v="CUST-1000"/>
    <s v="Metro Retail"/>
    <x v="3"/>
    <x v="0"/>
    <s v="SP-04"/>
    <s v="David Mueller"/>
    <s v="PROD-403"/>
    <x v="11"/>
    <s v="Household Essentials"/>
    <n v="5.5"/>
    <n v="3.8"/>
    <n v="25"/>
    <n v="137.5"/>
    <n v="8.1000000000000003E-2"/>
    <n v="11.14"/>
    <n v="126.36"/>
    <n v="95"/>
    <n v="31.36"/>
    <n v="0"/>
    <n v="0"/>
    <n v="0"/>
    <x v="6281"/>
  </r>
  <r>
    <s v="ORD-20246896"/>
    <d v="2024-07-23T00:00:00"/>
    <s v="CUST-1026"/>
    <s v="Summit Mart"/>
    <x v="1"/>
    <x v="2"/>
    <s v="SP-08"/>
    <s v="Tariq Al-Mansoor"/>
    <s v="PROD-101"/>
    <x v="9"/>
    <s v="Personal Care"/>
    <n v="8.5"/>
    <n v="2.8"/>
    <n v="33"/>
    <n v="280.5"/>
    <n v="0.14449999999999999"/>
    <n v="40.53"/>
    <n v="239.97"/>
    <n v="92.4"/>
    <n v="147.57"/>
    <n v="0"/>
    <n v="0"/>
    <n v="0"/>
    <x v="6282"/>
  </r>
  <r>
    <s v="ORD-20246897"/>
    <d v="2024-09-30T00:00:00"/>
    <s v="CUST-1029"/>
    <s v="Summit Stores"/>
    <x v="0"/>
    <x v="1"/>
    <s v="SP-02"/>
    <s v="Michael Chang"/>
    <s v="PROD-301"/>
    <x v="2"/>
    <s v="Food &amp; Beverage"/>
    <n v="5"/>
    <n v="3.2"/>
    <n v="6"/>
    <n v="30"/>
    <n v="1.47E-2"/>
    <n v="0.44"/>
    <n v="29.56"/>
    <n v="19.2"/>
    <n v="10.36"/>
    <n v="0"/>
    <n v="0"/>
    <n v="0"/>
    <x v="1044"/>
  </r>
  <r>
    <s v="ORD-20246898"/>
    <d v="2026-02-07T00:00:00"/>
    <s v="CUST-1073"/>
    <s v="Beacon Supermarkets"/>
    <x v="2"/>
    <x v="1"/>
    <s v="SP-05"/>
    <s v="Kenji Sato"/>
    <s v="PROD-303"/>
    <x v="5"/>
    <s v="Food &amp; Beverage"/>
    <n v="11"/>
    <n v="6.8"/>
    <n v="59"/>
    <n v="649"/>
    <n v="2.0400000000000001E-2"/>
    <n v="13.24"/>
    <n v="635.76"/>
    <n v="401.2"/>
    <n v="234.56"/>
    <n v="0"/>
    <n v="0"/>
    <n v="0"/>
    <x v="6283"/>
  </r>
  <r>
    <s v="ORD-20246899"/>
    <d v="2026-03-15T00:00:00"/>
    <s v="CUST-1051"/>
    <s v="Horizon Distributors"/>
    <x v="0"/>
    <x v="1"/>
    <s v="SP-02"/>
    <s v="Michael Chang"/>
    <s v="PROD-204"/>
    <x v="12"/>
    <s v="Home Care"/>
    <n v="7.2"/>
    <n v="3.6"/>
    <n v="23"/>
    <n v="165.6"/>
    <n v="1.34E-2"/>
    <n v="2.2200000000000002"/>
    <n v="163.38"/>
    <n v="82.8"/>
    <n v="80.58"/>
    <n v="0"/>
    <n v="0"/>
    <n v="0"/>
    <x v="6284"/>
  </r>
  <r>
    <s v="ORD-20246900"/>
    <d v="2024-06-13T00:00:00"/>
    <s v="CUST-1026"/>
    <s v="Summit Mart"/>
    <x v="1"/>
    <x v="2"/>
    <s v="SP-08"/>
    <s v="Tariq Al-Mansoor"/>
    <s v="PROD-301"/>
    <x v="2"/>
    <s v="Food &amp; Beverage"/>
    <n v="5"/>
    <n v="3.2"/>
    <n v="44"/>
    <n v="220"/>
    <n v="9.0200000000000002E-2"/>
    <n v="19.84"/>
    <n v="200.16"/>
    <n v="140.80000000000001"/>
    <n v="59.36"/>
    <n v="11"/>
    <n v="50.04"/>
    <n v="40.700000000000003"/>
    <x v="1460"/>
  </r>
  <r>
    <s v="ORD-20246901"/>
    <d v="2024-10-20T00:00:00"/>
    <s v="CUST-1064"/>
    <s v="Sterling Retail"/>
    <x v="0"/>
    <x v="1"/>
    <s v="SP-02"/>
    <s v="Michael Chang"/>
    <s v="PROD-403"/>
    <x v="11"/>
    <s v="Household Essentials"/>
    <n v="5.5"/>
    <n v="3.8"/>
    <n v="13"/>
    <n v="71.5"/>
    <n v="1.9599999999999999E-2"/>
    <n v="1.4"/>
    <n v="70.099999999999994"/>
    <n v="49.4"/>
    <n v="20.7"/>
    <n v="0"/>
    <n v="0"/>
    <n v="0"/>
    <x v="6285"/>
  </r>
  <r>
    <s v="ORD-20246902"/>
    <d v="2025-11-30T00:00:00"/>
    <s v="CUST-1114"/>
    <s v="Titan Mart"/>
    <x v="4"/>
    <x v="4"/>
    <s v="SP-07"/>
    <s v="Carlos Mendez"/>
    <s v="PROD-403"/>
    <x v="11"/>
    <s v="Household Essentials"/>
    <n v="5.5"/>
    <n v="3.8"/>
    <n v="37"/>
    <n v="203.5"/>
    <n v="0.2084"/>
    <n v="42.41"/>
    <n v="161.09"/>
    <n v="140.6"/>
    <n v="20.49"/>
    <n v="0"/>
    <n v="0"/>
    <n v="0"/>
    <x v="6286"/>
  </r>
  <r>
    <s v="ORD-20246903"/>
    <d v="2024-09-13T00:00:00"/>
    <s v="CUST-1096"/>
    <s v="Atlas Retail"/>
    <x v="4"/>
    <x v="4"/>
    <s v="SP-07"/>
    <s v="Carlos Mendez"/>
    <s v="PROD-104"/>
    <x v="6"/>
    <s v="Personal Care"/>
    <n v="9.9"/>
    <n v="3.1"/>
    <n v="45"/>
    <n v="445.5"/>
    <n v="6.9599999999999995E-2"/>
    <n v="31.01"/>
    <n v="414.49"/>
    <n v="139.5"/>
    <n v="274.99"/>
    <n v="0"/>
    <n v="0"/>
    <n v="0"/>
    <x v="6287"/>
  </r>
  <r>
    <s v="ORD-20246904"/>
    <d v="2024-05-29T00:00:00"/>
    <s v="CUST-1088"/>
    <s v="Crown Retail"/>
    <x v="2"/>
    <x v="1"/>
    <s v="SP-06"/>
    <s v="Priya Sharma"/>
    <s v="PROD-201"/>
    <x v="14"/>
    <s v="Home Care"/>
    <n v="12"/>
    <n v="6.5"/>
    <n v="17"/>
    <n v="204"/>
    <n v="2.1700000000000001E-2"/>
    <n v="4.43"/>
    <n v="199.57"/>
    <n v="110.5"/>
    <n v="89.07"/>
    <n v="0"/>
    <n v="0"/>
    <n v="0"/>
    <x v="1424"/>
  </r>
  <r>
    <s v="ORD-20246905"/>
    <d v="2026-05-09T00:00:00"/>
    <s v="CUST-1113"/>
    <s v="Titan Supermarkets"/>
    <x v="1"/>
    <x v="1"/>
    <s v="SP-08"/>
    <s v="Tariq Al-Mansoor"/>
    <s v="PROD-302"/>
    <x v="7"/>
    <s v="Food &amp; Beverage"/>
    <n v="3.8"/>
    <n v="2.6"/>
    <n v="77"/>
    <n v="292.60000000000002"/>
    <n v="6.6E-3"/>
    <n v="1.93"/>
    <n v="290.67"/>
    <n v="200.2"/>
    <n v="90.47"/>
    <n v="0"/>
    <n v="0"/>
    <n v="0"/>
    <x v="6288"/>
  </r>
  <r>
    <s v="ORD-20246906"/>
    <d v="2024-03-04T00:00:00"/>
    <s v="CUST-1040"/>
    <s v="Vanguard Retail"/>
    <x v="4"/>
    <x v="4"/>
    <s v="SP-07"/>
    <s v="Carlos Mendez"/>
    <s v="PROD-203"/>
    <x v="0"/>
    <s v="Home Care"/>
    <n v="5.8"/>
    <n v="2.7"/>
    <n v="322"/>
    <n v="1867.6"/>
    <n v="0.14560000000000001"/>
    <n v="271.92"/>
    <n v="1595.68"/>
    <n v="869.4"/>
    <n v="726.28"/>
    <n v="0"/>
    <n v="0"/>
    <n v="0"/>
    <x v="6289"/>
  </r>
  <r>
    <s v="ORD-20246907"/>
    <d v="2025-12-08T00:00:00"/>
    <s v="CUST-1038"/>
    <s v="Prime Express"/>
    <x v="2"/>
    <x v="3"/>
    <s v="SP-06"/>
    <s v="Priya Sharma"/>
    <s v="PROD-202"/>
    <x v="4"/>
    <s v="Home Care"/>
    <n v="4.5"/>
    <n v="2.1"/>
    <n v="392"/>
    <n v="1764"/>
    <n v="1.2999999999999999E-2"/>
    <n v="22.93"/>
    <n v="1741.07"/>
    <n v="823.2"/>
    <n v="917.87"/>
    <n v="0"/>
    <n v="0"/>
    <n v="0"/>
    <x v="6290"/>
  </r>
  <r>
    <s v="ORD-20246908"/>
    <d v="2026-03-14T00:00:00"/>
    <s v="CUST-1097"/>
    <s v="Atlas Supermarkets"/>
    <x v="0"/>
    <x v="1"/>
    <s v="SP-02"/>
    <s v="Michael Chang"/>
    <s v="PROD-202"/>
    <x v="4"/>
    <s v="Home Care"/>
    <n v="4.5"/>
    <n v="2.1"/>
    <n v="62"/>
    <n v="279"/>
    <n v="2.0000000000000001E-4"/>
    <n v="0.06"/>
    <n v="278.94"/>
    <n v="130.19999999999999"/>
    <n v="148.74"/>
    <n v="0"/>
    <n v="0"/>
    <n v="0"/>
    <x v="6291"/>
  </r>
  <r>
    <s v="ORD-20246909"/>
    <d v="2024-10-29T00:00:00"/>
    <s v="CUST-1023"/>
    <s v="Global Direct"/>
    <x v="0"/>
    <x v="1"/>
    <s v="SP-02"/>
    <s v="Michael Chang"/>
    <s v="PROD-301"/>
    <x v="2"/>
    <s v="Food &amp; Beverage"/>
    <n v="5"/>
    <n v="3.2"/>
    <n v="7"/>
    <n v="35"/>
    <n v="3.5000000000000001E-3"/>
    <n v="0.12"/>
    <n v="34.880000000000003"/>
    <n v="22.4"/>
    <n v="12.48"/>
    <n v="1"/>
    <n v="4.9800000000000004"/>
    <n v="3.7"/>
    <x v="6292"/>
  </r>
  <r>
    <s v="ORD-20246910"/>
    <d v="2024-07-27T00:00:00"/>
    <s v="CUST-1084"/>
    <s v="Crest Wholesale"/>
    <x v="0"/>
    <x v="4"/>
    <s v="SP-02"/>
    <s v="Michael Chang"/>
    <s v="PROD-102"/>
    <x v="15"/>
    <s v="Personal Care"/>
    <n v="6.2"/>
    <n v="1.9"/>
    <n v="162"/>
    <n v="1004.4"/>
    <n v="6.3399999999999998E-2"/>
    <n v="63.68"/>
    <n v="940.72"/>
    <n v="307.8"/>
    <n v="632.91999999999996"/>
    <n v="0"/>
    <n v="0"/>
    <n v="0"/>
    <x v="6293"/>
  </r>
  <r>
    <s v="ORD-20246911"/>
    <d v="2026-02-10T00:00:00"/>
    <s v="CUST-1110"/>
    <s v="Omega Express"/>
    <x v="2"/>
    <x v="4"/>
    <s v="SP-05"/>
    <s v="Kenji Sato"/>
    <s v="PROD-204"/>
    <x v="12"/>
    <s v="Home Care"/>
    <n v="7.2"/>
    <n v="3.6"/>
    <n v="20"/>
    <n v="144"/>
    <n v="0.1716"/>
    <n v="24.71"/>
    <n v="119.29"/>
    <n v="72"/>
    <n v="47.29"/>
    <n v="0"/>
    <n v="0"/>
    <n v="0"/>
    <x v="6294"/>
  </r>
  <r>
    <s v="ORD-20246912"/>
    <d v="2025-07-08T00:00:00"/>
    <s v="CUST-1106"/>
    <s v="Omega Mart"/>
    <x v="2"/>
    <x v="3"/>
    <s v="SP-06"/>
    <s v="Priya Sharma"/>
    <s v="PROD-401"/>
    <x v="3"/>
    <s v="Household Essentials"/>
    <n v="10.5"/>
    <n v="7.5"/>
    <n v="109"/>
    <n v="1144.5"/>
    <n v="7.9000000000000008E-3"/>
    <n v="9.0399999999999991"/>
    <n v="1135.46"/>
    <n v="817.5"/>
    <n v="317.95999999999998"/>
    <n v="0"/>
    <n v="0"/>
    <n v="0"/>
    <x v="6295"/>
  </r>
  <r>
    <s v="ORD-20246913"/>
    <d v="2024-02-03T00:00:00"/>
    <s v="CUST-1092"/>
    <s v="Crown Wholesale"/>
    <x v="0"/>
    <x v="4"/>
    <s v="SP-01"/>
    <s v="Sarah Jenkins"/>
    <s v="PROD-403"/>
    <x v="11"/>
    <s v="Household Essentials"/>
    <n v="5.5"/>
    <n v="3.8"/>
    <n v="48"/>
    <n v="264"/>
    <n v="0.1139"/>
    <n v="30.07"/>
    <n v="233.93"/>
    <n v="182.4"/>
    <n v="51.53"/>
    <n v="26"/>
    <n v="126.71"/>
    <n v="111.8"/>
    <x v="6296"/>
  </r>
  <r>
    <s v="ORD-20246914"/>
    <d v="2025-01-02T00:00:00"/>
    <s v="CUST-1076"/>
    <s v="Beacon Wholesale"/>
    <x v="0"/>
    <x v="1"/>
    <s v="SP-02"/>
    <s v="Michael Chang"/>
    <s v="PROD-103"/>
    <x v="13"/>
    <s v="Personal Care"/>
    <n v="4.8"/>
    <n v="1.4"/>
    <n v="75"/>
    <n v="360"/>
    <n v="2.9999999999999997E-4"/>
    <n v="0.11"/>
    <n v="359.89"/>
    <n v="105"/>
    <n v="254.89"/>
    <n v="0"/>
    <n v="0"/>
    <n v="0"/>
    <x v="6297"/>
  </r>
  <r>
    <s v="ORD-20246915"/>
    <d v="2026-04-13T00:00:00"/>
    <s v="CUST-1061"/>
    <s v="Pioneer Stores"/>
    <x v="0"/>
    <x v="3"/>
    <s v="SP-02"/>
    <s v="Michael Chang"/>
    <s v="PROD-301"/>
    <x v="2"/>
    <s v="Food &amp; Beverage"/>
    <n v="5"/>
    <n v="3.2"/>
    <n v="63"/>
    <n v="315"/>
    <n v="2.4899999999999999E-2"/>
    <n v="7.84"/>
    <n v="307.16000000000003"/>
    <n v="201.6"/>
    <n v="105.56"/>
    <n v="0"/>
    <n v="0"/>
    <n v="0"/>
    <x v="6298"/>
  </r>
  <r>
    <s v="ORD-20246916"/>
    <d v="2025-04-08T00:00:00"/>
    <s v="CUST-1004"/>
    <s v="Metro Wholesale"/>
    <x v="2"/>
    <x v="4"/>
    <s v="SP-05"/>
    <s v="Kenji Sato"/>
    <s v="PROD-401"/>
    <x v="3"/>
    <s v="Household Essentials"/>
    <n v="10.5"/>
    <n v="7.5"/>
    <n v="39"/>
    <n v="409.5"/>
    <n v="0.13300000000000001"/>
    <n v="54.46"/>
    <n v="355.04"/>
    <n v="292.5"/>
    <n v="62.54"/>
    <n v="0"/>
    <n v="0"/>
    <n v="0"/>
    <x v="6299"/>
  </r>
  <r>
    <s v="ORD-20246917"/>
    <d v="2024-04-14T00:00:00"/>
    <s v="CUST-1082"/>
    <s v="Crest Mart"/>
    <x v="0"/>
    <x v="2"/>
    <s v="SP-02"/>
    <s v="Michael Chang"/>
    <s v="PROD-203"/>
    <x v="0"/>
    <s v="Home Care"/>
    <n v="5.8"/>
    <n v="2.7"/>
    <n v="40"/>
    <n v="232"/>
    <n v="8.6300000000000002E-2"/>
    <n v="20.02"/>
    <n v="211.98"/>
    <n v="108"/>
    <n v="103.98"/>
    <n v="0"/>
    <n v="0"/>
    <n v="0"/>
    <x v="6300"/>
  </r>
  <r>
    <s v="ORD-20246918"/>
    <d v="2025-09-22T00:00:00"/>
    <s v="CUST-1026"/>
    <s v="Summit Mart"/>
    <x v="1"/>
    <x v="2"/>
    <s v="SP-08"/>
    <s v="Tariq Al-Mansoor"/>
    <s v="PROD-202"/>
    <x v="4"/>
    <s v="Home Care"/>
    <n v="4.5"/>
    <n v="2.1"/>
    <n v="59"/>
    <n v="265.5"/>
    <n v="0.1022"/>
    <n v="27.13"/>
    <n v="238.37"/>
    <n v="123.9"/>
    <n v="114.47"/>
    <n v="0"/>
    <n v="0"/>
    <n v="0"/>
    <x v="6301"/>
  </r>
  <r>
    <s v="ORD-20246919"/>
    <d v="2026-06-07T00:00:00"/>
    <s v="CUST-1040"/>
    <s v="Vanguard Retail"/>
    <x v="4"/>
    <x v="4"/>
    <s v="SP-07"/>
    <s v="Carlos Mendez"/>
    <s v="PROD-204"/>
    <x v="12"/>
    <s v="Home Care"/>
    <n v="7.2"/>
    <n v="3.6"/>
    <n v="491"/>
    <n v="3535.2"/>
    <n v="6.3700000000000007E-2"/>
    <n v="225.19"/>
    <n v="3310.01"/>
    <n v="1767.6"/>
    <n v="1542.41"/>
    <n v="0"/>
    <n v="0"/>
    <n v="0"/>
    <x v="6302"/>
  </r>
  <r>
    <s v="ORD-20246920"/>
    <d v="2025-11-22T00:00:00"/>
    <s v="CUST-1074"/>
    <s v="Beacon Mart"/>
    <x v="0"/>
    <x v="3"/>
    <s v="SP-01"/>
    <s v="Sarah Jenkins"/>
    <s v="PROD-203"/>
    <x v="0"/>
    <s v="Home Care"/>
    <n v="5.8"/>
    <n v="2.7"/>
    <n v="273"/>
    <n v="1583.4"/>
    <n v="1.8200000000000001E-2"/>
    <n v="28.82"/>
    <n v="1554.58"/>
    <n v="737.1"/>
    <n v="817.48"/>
    <n v="0"/>
    <n v="0"/>
    <n v="0"/>
    <x v="6303"/>
  </r>
  <r>
    <s v="ORD-20246921"/>
    <d v="2026-01-27T00:00:00"/>
    <s v="CUST-1008"/>
    <s v="Apex Retail"/>
    <x v="0"/>
    <x v="1"/>
    <s v="SP-02"/>
    <s v="Michael Chang"/>
    <s v="PROD-102"/>
    <x v="15"/>
    <s v="Personal Care"/>
    <n v="6.2"/>
    <n v="1.9"/>
    <n v="47"/>
    <n v="291.39999999999998"/>
    <n v="1.46E-2"/>
    <n v="4.25"/>
    <n v="287.14999999999998"/>
    <n v="89.3"/>
    <n v="197.85"/>
    <n v="6"/>
    <n v="36.659999999999997"/>
    <n v="14.4"/>
    <x v="1083"/>
  </r>
  <r>
    <s v="ORD-20246922"/>
    <d v="2025-07-29T00:00:00"/>
    <s v="CUST-1012"/>
    <s v="Apex Wholesale"/>
    <x v="3"/>
    <x v="2"/>
    <s v="SP-04"/>
    <s v="David Mueller"/>
    <s v="PROD-204"/>
    <x v="12"/>
    <s v="Home Care"/>
    <n v="7.2"/>
    <n v="3.6"/>
    <n v="40"/>
    <n v="288"/>
    <n v="3.7600000000000001E-2"/>
    <n v="10.83"/>
    <n v="277.17"/>
    <n v="144"/>
    <n v="133.16999999999999"/>
    <n v="0"/>
    <n v="0"/>
    <n v="0"/>
    <x v="6304"/>
  </r>
  <r>
    <s v="ORD-20246923"/>
    <d v="2026-06-04T00:00:00"/>
    <s v="CUST-1055"/>
    <s v="Horizon Direct"/>
    <x v="0"/>
    <x v="3"/>
    <s v="SP-01"/>
    <s v="Sarah Jenkins"/>
    <s v="PROD-104"/>
    <x v="6"/>
    <s v="Personal Care"/>
    <n v="9.9"/>
    <n v="3.1"/>
    <n v="22"/>
    <n v="217.8"/>
    <n v="1.9E-3"/>
    <n v="0.41"/>
    <n v="217.39"/>
    <n v="68.2"/>
    <n v="149.19"/>
    <n v="0"/>
    <n v="0"/>
    <n v="0"/>
    <x v="6305"/>
  </r>
  <r>
    <s v="ORD-20246924"/>
    <d v="2024-08-17T00:00:00"/>
    <s v="CUST-1088"/>
    <s v="Crown Retail"/>
    <x v="2"/>
    <x v="1"/>
    <s v="SP-05"/>
    <s v="Kenji Sato"/>
    <s v="PROD-101"/>
    <x v="9"/>
    <s v="Personal Care"/>
    <n v="8.5"/>
    <n v="2.8"/>
    <n v="17"/>
    <n v="144.5"/>
    <n v="1.6E-2"/>
    <n v="2.31"/>
    <n v="142.19"/>
    <n v="47.6"/>
    <n v="94.59"/>
    <n v="0"/>
    <n v="0"/>
    <n v="0"/>
    <x v="6306"/>
  </r>
  <r>
    <s v="ORD-20246925"/>
    <d v="2026-01-30T00:00:00"/>
    <s v="CUST-1113"/>
    <s v="Titan Supermarkets"/>
    <x v="1"/>
    <x v="1"/>
    <s v="SP-08"/>
    <s v="Tariq Al-Mansoor"/>
    <s v="PROD-103"/>
    <x v="13"/>
    <s v="Personal Care"/>
    <n v="4.8"/>
    <n v="1.4"/>
    <n v="10"/>
    <n v="48"/>
    <n v="1.0800000000000001E-2"/>
    <n v="0.52"/>
    <n v="47.48"/>
    <n v="14"/>
    <n v="33.479999999999997"/>
    <n v="0"/>
    <n v="0"/>
    <n v="0"/>
    <x v="6307"/>
  </r>
  <r>
    <s v="ORD-20246926"/>
    <d v="2025-10-24T00:00:00"/>
    <s v="CUST-1116"/>
    <s v="Titan Wholesale"/>
    <x v="3"/>
    <x v="1"/>
    <s v="SP-04"/>
    <s v="David Mueller"/>
    <s v="PROD-401"/>
    <x v="3"/>
    <s v="Household Essentials"/>
    <n v="10.5"/>
    <n v="7.5"/>
    <n v="21"/>
    <n v="220.5"/>
    <n v="1.17E-2"/>
    <n v="2.58"/>
    <n v="217.92"/>
    <n v="157.5"/>
    <n v="60.42"/>
    <n v="0"/>
    <n v="0"/>
    <n v="0"/>
    <x v="6308"/>
  </r>
  <r>
    <s v="ORD-20246927"/>
    <d v="2025-07-28T00:00:00"/>
    <s v="CUST-1086"/>
    <s v="Crest Express"/>
    <x v="3"/>
    <x v="3"/>
    <s v="SP-03"/>
    <s v="Elena Rostova"/>
    <s v="PROD-204"/>
    <x v="12"/>
    <s v="Home Care"/>
    <n v="7.2"/>
    <n v="3.6"/>
    <n v="81"/>
    <n v="583.20000000000005"/>
    <n v="1.2999999999999999E-2"/>
    <n v="7.58"/>
    <n v="575.62"/>
    <n v="291.60000000000002"/>
    <n v="284.02"/>
    <n v="0"/>
    <n v="0"/>
    <n v="0"/>
    <x v="6309"/>
  </r>
  <r>
    <s v="ORD-20246928"/>
    <d v="2025-02-02T00:00:00"/>
    <s v="CUST-1086"/>
    <s v="Crest Express"/>
    <x v="3"/>
    <x v="3"/>
    <s v="SP-04"/>
    <s v="David Mueller"/>
    <s v="PROD-304"/>
    <x v="8"/>
    <s v="Food &amp; Beverage"/>
    <n v="4.2"/>
    <n v="2.8"/>
    <n v="46"/>
    <n v="193.2"/>
    <n v="2.76E-2"/>
    <n v="5.33"/>
    <n v="187.87"/>
    <n v="128.80000000000001"/>
    <n v="59.07"/>
    <n v="0"/>
    <n v="0"/>
    <n v="0"/>
    <x v="6310"/>
  </r>
  <r>
    <s v="ORD-20246929"/>
    <d v="2024-08-31T00:00:00"/>
    <s v="CUST-1073"/>
    <s v="Beacon Supermarkets"/>
    <x v="2"/>
    <x v="1"/>
    <s v="SP-06"/>
    <s v="Priya Sharma"/>
    <s v="PROD-104"/>
    <x v="6"/>
    <s v="Personal Care"/>
    <n v="9.9"/>
    <n v="3.1"/>
    <n v="15"/>
    <n v="148.5"/>
    <n v="2.52E-2"/>
    <n v="3.74"/>
    <n v="144.76"/>
    <n v="46.5"/>
    <n v="98.26"/>
    <n v="0"/>
    <n v="0"/>
    <n v="0"/>
    <x v="326"/>
  </r>
  <r>
    <s v="ORD-20246930"/>
    <d v="2025-06-07T00:00:00"/>
    <s v="CUST-1067"/>
    <s v="Sterling Distributors"/>
    <x v="1"/>
    <x v="1"/>
    <s v="SP-08"/>
    <s v="Tariq Al-Mansoor"/>
    <s v="PROD-202"/>
    <x v="4"/>
    <s v="Home Care"/>
    <n v="4.5"/>
    <n v="2.1"/>
    <n v="22"/>
    <n v="99"/>
    <n v="1.5800000000000002E-2"/>
    <n v="1.56"/>
    <n v="97.44"/>
    <n v="46.2"/>
    <n v="51.24"/>
    <n v="0"/>
    <n v="0"/>
    <n v="0"/>
    <x v="6311"/>
  </r>
  <r>
    <s v="ORD-20246931"/>
    <d v="2026-03-14T00:00:00"/>
    <s v="CUST-1082"/>
    <s v="Crest Mart"/>
    <x v="0"/>
    <x v="2"/>
    <s v="SP-02"/>
    <s v="Michael Chang"/>
    <s v="PROD-202"/>
    <x v="4"/>
    <s v="Home Care"/>
    <n v="4.5"/>
    <n v="2.1"/>
    <n v="7"/>
    <n v="31.5"/>
    <n v="7.3000000000000001E-3"/>
    <n v="0.23"/>
    <n v="31.27"/>
    <n v="14.7"/>
    <n v="16.57"/>
    <n v="0"/>
    <n v="0"/>
    <n v="0"/>
    <x v="6312"/>
  </r>
  <r>
    <s v="ORD-20246932"/>
    <d v="2026-03-26T00:00:00"/>
    <s v="CUST-1117"/>
    <s v="Titan Stores"/>
    <x v="0"/>
    <x v="4"/>
    <s v="SP-01"/>
    <s v="Sarah Jenkins"/>
    <s v="PROD-403"/>
    <x v="11"/>
    <s v="Household Essentials"/>
    <n v="5.5"/>
    <n v="3.8"/>
    <n v="79"/>
    <n v="434.5"/>
    <n v="0.1356"/>
    <n v="58.92"/>
    <n v="375.58"/>
    <n v="300.2"/>
    <n v="75.38"/>
    <n v="0"/>
    <n v="0"/>
    <n v="0"/>
    <x v="6313"/>
  </r>
  <r>
    <s v="ORD-20246933"/>
    <d v="2026-03-28T00:00:00"/>
    <s v="CUST-1062"/>
    <s v="Pioneer Express"/>
    <x v="0"/>
    <x v="1"/>
    <s v="SP-01"/>
    <s v="Sarah Jenkins"/>
    <s v="PROD-304"/>
    <x v="8"/>
    <s v="Food &amp; Beverage"/>
    <n v="4.2"/>
    <n v="2.8"/>
    <n v="25"/>
    <n v="105"/>
    <n v="4.1000000000000002E-2"/>
    <n v="4.3099999999999996"/>
    <n v="100.69"/>
    <n v="70"/>
    <n v="30.69"/>
    <n v="0"/>
    <n v="0"/>
    <n v="0"/>
    <x v="6314"/>
  </r>
  <r>
    <s v="ORD-20246934"/>
    <d v="2025-12-13T00:00:00"/>
    <s v="CUST-1024"/>
    <s v="Summit Retail"/>
    <x v="3"/>
    <x v="3"/>
    <s v="SP-03"/>
    <s v="Elena Rostova"/>
    <s v="PROD-105"/>
    <x v="1"/>
    <s v="Personal Care"/>
    <n v="14.5"/>
    <n v="4.2"/>
    <n v="13"/>
    <n v="188.5"/>
    <n v="4.2200000000000001E-2"/>
    <n v="7.95"/>
    <n v="180.55"/>
    <n v="54.6"/>
    <n v="125.95"/>
    <n v="0"/>
    <n v="0"/>
    <n v="0"/>
    <x v="6315"/>
  </r>
  <r>
    <s v="ORD-20246935"/>
    <d v="2024-10-21T00:00:00"/>
    <s v="CUST-1063"/>
    <s v="Pioneer Direct"/>
    <x v="4"/>
    <x v="2"/>
    <s v="SP-07"/>
    <s v="Carlos Mendez"/>
    <s v="PROD-404"/>
    <x v="16"/>
    <s v="Household Essentials"/>
    <n v="4.9000000000000004"/>
    <n v="3.1"/>
    <n v="36"/>
    <n v="176.4"/>
    <n v="0.25440000000000002"/>
    <n v="44.88"/>
    <n v="131.52000000000001"/>
    <n v="111.6"/>
    <n v="19.920000000000002"/>
    <n v="12"/>
    <n v="43.84"/>
    <n v="43.2"/>
    <x v="6316"/>
  </r>
  <r>
    <s v="ORD-20246936"/>
    <d v="2025-12-10T00:00:00"/>
    <s v="CUST-1049"/>
    <s v="Horizon Supermarkets"/>
    <x v="0"/>
    <x v="3"/>
    <s v="SP-01"/>
    <s v="Sarah Jenkins"/>
    <s v="PROD-302"/>
    <x v="7"/>
    <s v="Food &amp; Beverage"/>
    <n v="3.8"/>
    <n v="2.6"/>
    <n v="12"/>
    <n v="45.6"/>
    <n v="6.1000000000000004E-3"/>
    <n v="0.28000000000000003"/>
    <n v="45.32"/>
    <n v="31.2"/>
    <n v="14.12"/>
    <n v="0"/>
    <n v="0"/>
    <n v="0"/>
    <x v="6317"/>
  </r>
  <r>
    <s v="ORD-20246937"/>
    <d v="2025-11-11T00:00:00"/>
    <s v="CUST-1038"/>
    <s v="Prime Express"/>
    <x v="2"/>
    <x v="3"/>
    <s v="SP-05"/>
    <s v="Kenji Sato"/>
    <s v="PROD-204"/>
    <x v="12"/>
    <s v="Home Care"/>
    <n v="7.2"/>
    <n v="3.6"/>
    <n v="12"/>
    <n v="86.4"/>
    <n v="3.5999999999999999E-3"/>
    <n v="0.31"/>
    <n v="86.09"/>
    <n v="43.2"/>
    <n v="42.89"/>
    <n v="0"/>
    <n v="0"/>
    <n v="0"/>
    <x v="2415"/>
  </r>
  <r>
    <s v="ORD-20246938"/>
    <d v="2024-02-18T00:00:00"/>
    <s v="CUST-1100"/>
    <s v="Atlas Wholesale"/>
    <x v="2"/>
    <x v="3"/>
    <s v="SP-06"/>
    <s v="Priya Sharma"/>
    <s v="PROD-103"/>
    <x v="13"/>
    <s v="Personal Care"/>
    <n v="4.8"/>
    <n v="1.4"/>
    <n v="52"/>
    <n v="249.6"/>
    <n v="2.7000000000000001E-3"/>
    <n v="0.67"/>
    <n v="248.93"/>
    <n v="72.8"/>
    <n v="176.13"/>
    <n v="1"/>
    <n v="4.79"/>
    <n v="1.9"/>
    <x v="6318"/>
  </r>
  <r>
    <s v="ORD-20246939"/>
    <d v="2026-08-06T00:00:00"/>
    <s v="CUST-1095"/>
    <s v="Crown Direct"/>
    <x v="0"/>
    <x v="2"/>
    <s v="SP-01"/>
    <s v="Sarah Jenkins"/>
    <s v="PROD-303"/>
    <x v="5"/>
    <s v="Food &amp; Beverage"/>
    <n v="11"/>
    <n v="6.8"/>
    <n v="25"/>
    <n v="275"/>
    <n v="0.1822"/>
    <n v="50.1"/>
    <n v="224.9"/>
    <n v="170"/>
    <n v="54.9"/>
    <n v="0"/>
    <n v="0"/>
    <n v="0"/>
    <x v="6319"/>
  </r>
  <r>
    <s v="ORD-20246940"/>
    <d v="2025-01-25T00:00:00"/>
    <s v="CUST-1009"/>
    <s v="Apex Supermarkets"/>
    <x v="3"/>
    <x v="3"/>
    <s v="SP-03"/>
    <s v="Elena Rostova"/>
    <s v="PROD-402"/>
    <x v="10"/>
    <s v="Household Essentials"/>
    <n v="6"/>
    <n v="4.2"/>
    <n v="109"/>
    <n v="654"/>
    <n v="5.4000000000000003E-3"/>
    <n v="3.53"/>
    <n v="650.47"/>
    <n v="457.8"/>
    <n v="192.67"/>
    <n v="0"/>
    <n v="0"/>
    <n v="0"/>
    <x v="1688"/>
  </r>
  <r>
    <s v="ORD-20246941"/>
    <d v="2025-01-31T00:00:00"/>
    <s v="CUST-1104"/>
    <s v="Omega Retail"/>
    <x v="0"/>
    <x v="3"/>
    <s v="SP-02"/>
    <s v="Michael Chang"/>
    <s v="PROD-101"/>
    <x v="9"/>
    <s v="Personal Care"/>
    <n v="8.5"/>
    <n v="2.8"/>
    <n v="27"/>
    <n v="229.5"/>
    <n v="3.6900000000000002E-2"/>
    <n v="8.4700000000000006"/>
    <n v="221.03"/>
    <n v="75.599999999999994"/>
    <n v="145.43"/>
    <n v="0"/>
    <n v="0"/>
    <n v="0"/>
    <x v="6320"/>
  </r>
  <r>
    <s v="ORD-20246942"/>
    <d v="2025-03-02T00:00:00"/>
    <s v="CUST-1025"/>
    <s v="Summit Supermarkets"/>
    <x v="1"/>
    <x v="2"/>
    <s v="SP-08"/>
    <s v="Tariq Al-Mansoor"/>
    <s v="PROD-302"/>
    <x v="7"/>
    <s v="Food &amp; Beverage"/>
    <n v="3.8"/>
    <n v="2.6"/>
    <n v="1"/>
    <n v="3.8"/>
    <n v="9.8500000000000004E-2"/>
    <n v="0.37"/>
    <n v="3.43"/>
    <n v="2.6"/>
    <n v="0.83"/>
    <n v="0"/>
    <n v="0"/>
    <n v="0"/>
    <x v="6321"/>
  </r>
  <r>
    <s v="ORD-20246943"/>
    <d v="2026-03-18T00:00:00"/>
    <s v="CUST-1032"/>
    <s v="Prime Retail"/>
    <x v="0"/>
    <x v="1"/>
    <s v="SP-02"/>
    <s v="Michael Chang"/>
    <s v="PROD-105"/>
    <x v="1"/>
    <s v="Personal Care"/>
    <n v="14.5"/>
    <n v="4.2"/>
    <n v="14"/>
    <n v="203"/>
    <n v="4.0300000000000002E-2"/>
    <n v="8.18"/>
    <n v="194.82"/>
    <n v="58.8"/>
    <n v="136.02000000000001"/>
    <n v="0"/>
    <n v="0"/>
    <n v="0"/>
    <x v="6322"/>
  </r>
  <r>
    <s v="ORD-20246944"/>
    <d v="2025-12-02T00:00:00"/>
    <s v="CUST-1011"/>
    <s v="Apex Distributors"/>
    <x v="0"/>
    <x v="1"/>
    <s v="SP-01"/>
    <s v="Sarah Jenkins"/>
    <s v="PROD-302"/>
    <x v="7"/>
    <s v="Food &amp; Beverage"/>
    <n v="3.8"/>
    <n v="2.6"/>
    <n v="15"/>
    <n v="57"/>
    <n v="1.3599999999999999E-2"/>
    <n v="0.78"/>
    <n v="56.22"/>
    <n v="39"/>
    <n v="17.22"/>
    <n v="0"/>
    <n v="0"/>
    <n v="0"/>
    <x v="3769"/>
  </r>
  <r>
    <s v="ORD-20246945"/>
    <d v="2024-11-16T00:00:00"/>
    <s v="CUST-1097"/>
    <s v="Atlas Supermarkets"/>
    <x v="0"/>
    <x v="1"/>
    <s v="SP-01"/>
    <s v="Sarah Jenkins"/>
    <s v="PROD-105"/>
    <x v="1"/>
    <s v="Personal Care"/>
    <n v="14.5"/>
    <n v="4.2"/>
    <n v="22"/>
    <n v="319"/>
    <n v="5.4999999999999997E-3"/>
    <n v="1.75"/>
    <n v="317.25"/>
    <n v="92.4"/>
    <n v="224.85"/>
    <n v="0"/>
    <n v="0"/>
    <n v="0"/>
    <x v="6323"/>
  </r>
  <r>
    <s v="ORD-20246946"/>
    <d v="2025-07-19T00:00:00"/>
    <s v="CUST-1064"/>
    <s v="Sterling Retail"/>
    <x v="0"/>
    <x v="1"/>
    <s v="SP-01"/>
    <s v="Sarah Jenkins"/>
    <s v="PROD-203"/>
    <x v="0"/>
    <s v="Home Care"/>
    <n v="5.8"/>
    <n v="2.7"/>
    <n v="14"/>
    <n v="81.2"/>
    <n v="8.8000000000000005E-3"/>
    <n v="0.71"/>
    <n v="80.489999999999995"/>
    <n v="37.799999999999997"/>
    <n v="42.69"/>
    <n v="0"/>
    <n v="0"/>
    <n v="0"/>
    <x v="6324"/>
  </r>
  <r>
    <s v="ORD-20246947"/>
    <d v="2024-02-25T00:00:00"/>
    <s v="CUST-1097"/>
    <s v="Atlas Supermarkets"/>
    <x v="0"/>
    <x v="1"/>
    <s v="SP-01"/>
    <s v="Sarah Jenkins"/>
    <s v="PROD-302"/>
    <x v="7"/>
    <s v="Food &amp; Beverage"/>
    <n v="3.8"/>
    <n v="2.6"/>
    <n v="27"/>
    <n v="102.6"/>
    <n v="1.44E-2"/>
    <n v="1.48"/>
    <n v="101.12"/>
    <n v="70.2"/>
    <n v="30.92"/>
    <n v="0"/>
    <n v="0"/>
    <n v="0"/>
    <x v="6325"/>
  </r>
  <r>
    <s v="ORD-20246948"/>
    <d v="2024-01-14T00:00:00"/>
    <s v="CUST-1010"/>
    <s v="Apex Mart"/>
    <x v="2"/>
    <x v="3"/>
    <s v="SP-06"/>
    <s v="Priya Sharma"/>
    <s v="PROD-302"/>
    <x v="7"/>
    <s v="Food &amp; Beverage"/>
    <n v="3.8"/>
    <n v="2.6"/>
    <n v="105"/>
    <n v="399"/>
    <n v="1.34E-2"/>
    <n v="5.35"/>
    <n v="393.65"/>
    <n v="273"/>
    <n v="120.65"/>
    <n v="0"/>
    <n v="0"/>
    <n v="0"/>
    <x v="6326"/>
  </r>
  <r>
    <s v="ORD-20246949"/>
    <d v="2026-01-31T00:00:00"/>
    <s v="CUST-1013"/>
    <s v="Apex Stores"/>
    <x v="0"/>
    <x v="1"/>
    <s v="SP-02"/>
    <s v="Michael Chang"/>
    <s v="PROD-104"/>
    <x v="6"/>
    <s v="Personal Care"/>
    <n v="9.9"/>
    <n v="3.1"/>
    <n v="119"/>
    <n v="1178.0999999999999"/>
    <n v="3.95E-2"/>
    <n v="46.53"/>
    <n v="1131.57"/>
    <n v="368.9"/>
    <n v="762.67"/>
    <n v="0"/>
    <n v="0"/>
    <n v="0"/>
    <x v="6327"/>
  </r>
  <r>
    <s v="ORD-20246950"/>
    <d v="2024-09-14T00:00:00"/>
    <s v="CUST-1095"/>
    <s v="Crown Direct"/>
    <x v="0"/>
    <x v="2"/>
    <s v="SP-01"/>
    <s v="Sarah Jenkins"/>
    <s v="PROD-304"/>
    <x v="8"/>
    <s v="Food &amp; Beverage"/>
    <n v="4.2"/>
    <n v="2.8"/>
    <n v="133"/>
    <n v="558.6"/>
    <n v="0.13869999999999999"/>
    <n v="77.48"/>
    <n v="481.12"/>
    <n v="372.4"/>
    <n v="108.72"/>
    <n v="43"/>
    <n v="155.55000000000001"/>
    <n v="141.9"/>
    <x v="6328"/>
  </r>
  <r>
    <s v="ORD-20246951"/>
    <d v="2024-07-26T00:00:00"/>
    <s v="CUST-1029"/>
    <s v="Summit Stores"/>
    <x v="0"/>
    <x v="1"/>
    <s v="SP-02"/>
    <s v="Michael Chang"/>
    <s v="PROD-401"/>
    <x v="3"/>
    <s v="Household Essentials"/>
    <n v="10.5"/>
    <n v="7.5"/>
    <n v="8"/>
    <n v="84"/>
    <n v="3.1E-2"/>
    <n v="2.6"/>
    <n v="81.400000000000006"/>
    <n v="60"/>
    <n v="21.4"/>
    <n v="0"/>
    <n v="0"/>
    <n v="0"/>
    <x v="2444"/>
  </r>
  <r>
    <s v="ORD-20246952"/>
    <d v="2025-09-27T00:00:00"/>
    <s v="CUST-1064"/>
    <s v="Sterling Retail"/>
    <x v="0"/>
    <x v="1"/>
    <s v="SP-01"/>
    <s v="Sarah Jenkins"/>
    <s v="PROD-102"/>
    <x v="15"/>
    <s v="Personal Care"/>
    <n v="6.2"/>
    <n v="1.9"/>
    <n v="33"/>
    <n v="204.6"/>
    <n v="2.0899999999999998E-2"/>
    <n v="4.28"/>
    <n v="200.32"/>
    <n v="62.7"/>
    <n v="137.62"/>
    <n v="0"/>
    <n v="0"/>
    <n v="0"/>
    <x v="6329"/>
  </r>
  <r>
    <s v="ORD-20246953"/>
    <d v="2026-06-08T00:00:00"/>
    <s v="CUST-1105"/>
    <s v="Omega Supermarkets"/>
    <x v="3"/>
    <x v="4"/>
    <s v="SP-04"/>
    <s v="David Mueller"/>
    <s v="PROD-102"/>
    <x v="15"/>
    <s v="Personal Care"/>
    <n v="6.2"/>
    <n v="1.9"/>
    <n v="34"/>
    <n v="210.8"/>
    <n v="0.15890000000000001"/>
    <n v="33.5"/>
    <n v="177.3"/>
    <n v="64.599999999999994"/>
    <n v="112.7"/>
    <n v="0"/>
    <n v="0"/>
    <n v="0"/>
    <x v="6330"/>
  </r>
  <r>
    <s v="ORD-20246954"/>
    <d v="2026-03-10T00:00:00"/>
    <s v="CUST-1030"/>
    <s v="Summit Express"/>
    <x v="3"/>
    <x v="3"/>
    <s v="SP-04"/>
    <s v="David Mueller"/>
    <s v="PROD-101"/>
    <x v="9"/>
    <s v="Personal Care"/>
    <n v="8.5"/>
    <n v="2.8"/>
    <n v="43"/>
    <n v="365.5"/>
    <n v="6.1000000000000004E-3"/>
    <n v="2.23"/>
    <n v="363.27"/>
    <n v="120.4"/>
    <n v="242.87"/>
    <n v="0"/>
    <n v="0"/>
    <n v="0"/>
    <x v="6331"/>
  </r>
  <r>
    <s v="ORD-20246955"/>
    <d v="2026-05-31T00:00:00"/>
    <s v="CUST-1024"/>
    <s v="Summit Retail"/>
    <x v="3"/>
    <x v="3"/>
    <s v="SP-03"/>
    <s v="Elena Rostova"/>
    <s v="PROD-403"/>
    <x v="11"/>
    <s v="Household Essentials"/>
    <n v="5.5"/>
    <n v="3.8"/>
    <n v="11"/>
    <n v="60.5"/>
    <n v="1.9E-3"/>
    <n v="0.11"/>
    <n v="60.39"/>
    <n v="41.8"/>
    <n v="18.59"/>
    <n v="0"/>
    <n v="0"/>
    <n v="0"/>
    <x v="2472"/>
  </r>
  <r>
    <s v="ORD-20246956"/>
    <d v="2026-06-10T00:00:00"/>
    <s v="CUST-1073"/>
    <s v="Beacon Supermarkets"/>
    <x v="2"/>
    <x v="1"/>
    <s v="SP-06"/>
    <s v="Priya Sharma"/>
    <s v="PROD-101"/>
    <x v="9"/>
    <s v="Personal Care"/>
    <n v="8.5"/>
    <n v="2.8"/>
    <n v="47"/>
    <n v="399.5"/>
    <n v="6.6E-3"/>
    <n v="2.64"/>
    <n v="396.86"/>
    <n v="131.6"/>
    <n v="265.26"/>
    <n v="0"/>
    <n v="0"/>
    <n v="0"/>
    <x v="6332"/>
  </r>
  <r>
    <s v="ORD-20246957"/>
    <d v="2025-03-29T00:00:00"/>
    <s v="CUST-1013"/>
    <s v="Apex Stores"/>
    <x v="0"/>
    <x v="1"/>
    <s v="SP-02"/>
    <s v="Michael Chang"/>
    <s v="PROD-303"/>
    <x v="5"/>
    <s v="Food &amp; Beverage"/>
    <n v="11"/>
    <n v="6.8"/>
    <n v="79"/>
    <n v="869"/>
    <n v="3.4500000000000003E-2"/>
    <n v="29.98"/>
    <n v="839.02"/>
    <n v="537.20000000000005"/>
    <n v="301.82"/>
    <n v="0"/>
    <n v="0"/>
    <n v="0"/>
    <x v="6333"/>
  </r>
  <r>
    <s v="ORD-20246958"/>
    <d v="2026-04-29T00:00:00"/>
    <s v="CUST-1017"/>
    <s v="Global Supermarkets"/>
    <x v="1"/>
    <x v="2"/>
    <s v="SP-08"/>
    <s v="Tariq Al-Mansoor"/>
    <s v="PROD-103"/>
    <x v="13"/>
    <s v="Personal Care"/>
    <n v="4.8"/>
    <n v="1.4"/>
    <n v="3"/>
    <n v="14.4"/>
    <n v="2.6200000000000001E-2"/>
    <n v="0.38"/>
    <n v="14.02"/>
    <n v="4.2"/>
    <n v="9.82"/>
    <n v="0"/>
    <n v="0"/>
    <n v="0"/>
    <x v="6334"/>
  </r>
  <r>
    <s v="ORD-20246959"/>
    <d v="2024-08-18T00:00:00"/>
    <s v="CUST-1006"/>
    <s v="Metro Express"/>
    <x v="4"/>
    <x v="3"/>
    <s v="SP-07"/>
    <s v="Carlos Mendez"/>
    <s v="PROD-301"/>
    <x v="2"/>
    <s v="Food &amp; Beverage"/>
    <n v="5"/>
    <n v="3.2"/>
    <n v="33"/>
    <n v="165"/>
    <n v="1.6199999999999999E-2"/>
    <n v="2.67"/>
    <n v="162.33000000000001"/>
    <n v="105.6"/>
    <n v="56.73"/>
    <n v="0"/>
    <n v="0"/>
    <n v="0"/>
    <x v="2850"/>
  </r>
  <r>
    <s v="ORD-20246960"/>
    <d v="2026-07-22T00:00:00"/>
    <s v="CUST-1009"/>
    <s v="Apex Supermarkets"/>
    <x v="3"/>
    <x v="3"/>
    <s v="SP-03"/>
    <s v="Elena Rostova"/>
    <s v="PROD-304"/>
    <x v="8"/>
    <s v="Food &amp; Beverage"/>
    <n v="4.2"/>
    <n v="2.8"/>
    <n v="153"/>
    <n v="642.6"/>
    <n v="5.8999999999999999E-3"/>
    <n v="3.79"/>
    <n v="638.80999999999995"/>
    <n v="428.4"/>
    <n v="210.41"/>
    <n v="0"/>
    <n v="0"/>
    <n v="0"/>
    <x v="6335"/>
  </r>
  <r>
    <s v="ORD-20246961"/>
    <d v="2025-10-10T00:00:00"/>
    <s v="CUST-1019"/>
    <s v="Global Distributors"/>
    <x v="2"/>
    <x v="1"/>
    <s v="SP-05"/>
    <s v="Kenji Sato"/>
    <s v="PROD-302"/>
    <x v="7"/>
    <s v="Food &amp; Beverage"/>
    <n v="3.8"/>
    <n v="2.6"/>
    <n v="1"/>
    <n v="3.8"/>
    <n v="3.5000000000000001E-3"/>
    <n v="0.01"/>
    <n v="3.79"/>
    <n v="2.6"/>
    <n v="1.19"/>
    <n v="0"/>
    <n v="0"/>
    <n v="0"/>
    <x v="1217"/>
  </r>
  <r>
    <s v="ORD-20246962"/>
    <d v="2025-12-22T00:00:00"/>
    <s v="CUST-1106"/>
    <s v="Omega Mart"/>
    <x v="2"/>
    <x v="3"/>
    <s v="SP-06"/>
    <s v="Priya Sharma"/>
    <s v="PROD-202"/>
    <x v="4"/>
    <s v="Home Care"/>
    <n v="4.5"/>
    <n v="2.1"/>
    <n v="50"/>
    <n v="225"/>
    <n v="0.4088"/>
    <n v="91.98"/>
    <n v="133.02000000000001"/>
    <n v="105"/>
    <n v="28.02"/>
    <n v="0"/>
    <n v="0"/>
    <n v="0"/>
    <x v="6336"/>
  </r>
  <r>
    <s v="ORD-20246963"/>
    <d v="2025-12-27T00:00:00"/>
    <s v="CUST-1071"/>
    <s v="Sterling Direct"/>
    <x v="3"/>
    <x v="1"/>
    <s v="SP-04"/>
    <s v="David Mueller"/>
    <s v="PROD-304"/>
    <x v="8"/>
    <s v="Food &amp; Beverage"/>
    <n v="4.2"/>
    <n v="2.8"/>
    <n v="16"/>
    <n v="67.2"/>
    <n v="1.4E-2"/>
    <n v="0.94"/>
    <n v="66.260000000000005"/>
    <n v="44.8"/>
    <n v="21.46"/>
    <n v="0"/>
    <n v="0"/>
    <n v="0"/>
    <x v="6337"/>
  </r>
  <r>
    <s v="ORD-20246964"/>
    <d v="2025-10-25T00:00:00"/>
    <s v="CUST-1067"/>
    <s v="Sterling Distributors"/>
    <x v="1"/>
    <x v="1"/>
    <s v="SP-08"/>
    <s v="Tariq Al-Mansoor"/>
    <s v="PROD-105"/>
    <x v="1"/>
    <s v="Personal Care"/>
    <n v="14.5"/>
    <n v="4.2"/>
    <n v="31"/>
    <n v="449.5"/>
    <n v="6.4999999999999997E-3"/>
    <n v="2.92"/>
    <n v="446.58"/>
    <n v="130.19999999999999"/>
    <n v="316.38"/>
    <n v="0"/>
    <n v="0"/>
    <n v="0"/>
    <x v="6338"/>
  </r>
  <r>
    <s v="ORD-20246965"/>
    <d v="2025-01-11T00:00:00"/>
    <s v="CUST-1038"/>
    <s v="Prime Express"/>
    <x v="2"/>
    <x v="3"/>
    <s v="SP-05"/>
    <s v="Kenji Sato"/>
    <s v="PROD-303"/>
    <x v="5"/>
    <s v="Food &amp; Beverage"/>
    <n v="11"/>
    <n v="6.8"/>
    <n v="88"/>
    <n v="968"/>
    <n v="3.3000000000000002E-2"/>
    <n v="31.94"/>
    <n v="936.06"/>
    <n v="598.4"/>
    <n v="337.66"/>
    <n v="0"/>
    <n v="0"/>
    <n v="0"/>
    <x v="6339"/>
  </r>
  <r>
    <s v="ORD-20246966"/>
    <d v="2026-02-12T00:00:00"/>
    <s v="CUST-1018"/>
    <s v="Global Mart"/>
    <x v="0"/>
    <x v="3"/>
    <s v="SP-01"/>
    <s v="Sarah Jenkins"/>
    <s v="PROD-303"/>
    <x v="5"/>
    <s v="Food &amp; Beverage"/>
    <n v="11"/>
    <n v="6.8"/>
    <n v="47"/>
    <n v="517"/>
    <n v="2.1600000000000001E-2"/>
    <n v="11.17"/>
    <n v="505.83"/>
    <n v="319.60000000000002"/>
    <n v="186.23"/>
    <n v="0"/>
    <n v="0"/>
    <n v="0"/>
    <x v="6340"/>
  </r>
  <r>
    <s v="ORD-20246967"/>
    <d v="2025-08-25T00:00:00"/>
    <s v="CUST-1016"/>
    <s v="Global Retail"/>
    <x v="0"/>
    <x v="0"/>
    <s v="SP-01"/>
    <s v="Sarah Jenkins"/>
    <s v="PROD-103"/>
    <x v="13"/>
    <s v="Personal Care"/>
    <n v="4.8"/>
    <n v="1.4"/>
    <n v="27"/>
    <n v="129.6"/>
    <n v="6.3700000000000007E-2"/>
    <n v="8.26"/>
    <n v="121.34"/>
    <n v="37.799999999999997"/>
    <n v="83.54"/>
    <n v="0"/>
    <n v="0"/>
    <n v="0"/>
    <x v="6341"/>
  </r>
  <r>
    <s v="ORD-20246968"/>
    <d v="2025-07-13T00:00:00"/>
    <s v="CUST-1071"/>
    <s v="Sterling Direct"/>
    <x v="3"/>
    <x v="1"/>
    <s v="SP-04"/>
    <s v="David Mueller"/>
    <s v="PROD-201"/>
    <x v="14"/>
    <s v="Home Care"/>
    <n v="12"/>
    <n v="6.5"/>
    <n v="61"/>
    <n v="732"/>
    <n v="1.4200000000000001E-2"/>
    <n v="10.39"/>
    <n v="721.61"/>
    <n v="396.5"/>
    <n v="325.11"/>
    <n v="0"/>
    <n v="0"/>
    <n v="0"/>
    <x v="6342"/>
  </r>
  <r>
    <s v="ORD-20246969"/>
    <d v="2026-01-26T00:00:00"/>
    <s v="CUST-1035"/>
    <s v="Prime Distributors"/>
    <x v="2"/>
    <x v="3"/>
    <s v="SP-05"/>
    <s v="Kenji Sato"/>
    <s v="PROD-203"/>
    <x v="0"/>
    <s v="Home Care"/>
    <n v="5.8"/>
    <n v="2.7"/>
    <n v="50"/>
    <n v="290"/>
    <n v="2.2599999999999999E-2"/>
    <n v="6.55"/>
    <n v="283.45"/>
    <n v="135"/>
    <n v="148.44999999999999"/>
    <n v="0"/>
    <n v="0"/>
    <n v="0"/>
    <x v="6343"/>
  </r>
  <r>
    <s v="ORD-20246970"/>
    <d v="2025-09-09T00:00:00"/>
    <s v="CUST-1098"/>
    <s v="Atlas Mart"/>
    <x v="2"/>
    <x v="2"/>
    <s v="SP-05"/>
    <s v="Kenji Sato"/>
    <s v="PROD-103"/>
    <x v="13"/>
    <s v="Personal Care"/>
    <n v="4.8"/>
    <n v="1.4"/>
    <n v="1"/>
    <n v="4.8"/>
    <n v="0.2059"/>
    <n v="0.99"/>
    <n v="3.81"/>
    <n v="1.4"/>
    <n v="2.41"/>
    <n v="0"/>
    <n v="0"/>
    <n v="0"/>
    <x v="6344"/>
  </r>
  <r>
    <s v="ORD-20246971"/>
    <d v="2024-07-20T00:00:00"/>
    <s v="CUST-1107"/>
    <s v="Omega Distributors"/>
    <x v="2"/>
    <x v="3"/>
    <s v="SP-06"/>
    <s v="Priya Sharma"/>
    <s v="PROD-103"/>
    <x v="13"/>
    <s v="Personal Care"/>
    <n v="4.8"/>
    <n v="1.4"/>
    <n v="178"/>
    <n v="854.4"/>
    <n v="4.7999999999999996E-3"/>
    <n v="4.0999999999999996"/>
    <n v="850.3"/>
    <n v="249.2"/>
    <n v="601.1"/>
    <n v="0"/>
    <n v="0"/>
    <n v="0"/>
    <x v="6345"/>
  </r>
  <r>
    <s v="ORD-20246972"/>
    <d v="2026-03-05T00:00:00"/>
    <s v="CUST-1005"/>
    <s v="Metro Stores"/>
    <x v="0"/>
    <x v="0"/>
    <s v="SP-02"/>
    <s v="Michael Chang"/>
    <s v="PROD-304"/>
    <x v="8"/>
    <s v="Food &amp; Beverage"/>
    <n v="4.2"/>
    <n v="2.8"/>
    <n v="21"/>
    <n v="88.2"/>
    <n v="0.1004"/>
    <n v="8.86"/>
    <n v="79.34"/>
    <n v="58.8"/>
    <n v="20.54"/>
    <n v="0"/>
    <n v="0"/>
    <n v="0"/>
    <x v="4169"/>
  </r>
  <r>
    <s v="ORD-20246973"/>
    <d v="2026-01-12T00:00:00"/>
    <s v="CUST-1049"/>
    <s v="Horizon Supermarkets"/>
    <x v="0"/>
    <x v="3"/>
    <s v="SP-02"/>
    <s v="Michael Chang"/>
    <s v="PROD-402"/>
    <x v="10"/>
    <s v="Household Essentials"/>
    <n v="6"/>
    <n v="4.2"/>
    <n v="75"/>
    <n v="450"/>
    <n v="8.8000000000000005E-3"/>
    <n v="3.96"/>
    <n v="446.04"/>
    <n v="315"/>
    <n v="131.04"/>
    <n v="0"/>
    <n v="0"/>
    <n v="0"/>
    <x v="6346"/>
  </r>
  <r>
    <s v="ORD-20246974"/>
    <d v="2024-07-17T00:00:00"/>
    <s v="CUST-1014"/>
    <s v="Apex Express"/>
    <x v="3"/>
    <x v="3"/>
    <s v="SP-04"/>
    <s v="David Mueller"/>
    <s v="PROD-102"/>
    <x v="15"/>
    <s v="Personal Care"/>
    <n v="6.2"/>
    <n v="1.9"/>
    <n v="165"/>
    <n v="1023"/>
    <n v="0.41189999999999999"/>
    <n v="421.37"/>
    <n v="601.63"/>
    <n v="313.5"/>
    <n v="288.13"/>
    <n v="0"/>
    <n v="0"/>
    <n v="0"/>
    <x v="6347"/>
  </r>
  <r>
    <s v="ORD-20246975"/>
    <d v="2024-10-28T00:00:00"/>
    <s v="CUST-1000"/>
    <s v="Metro Retail"/>
    <x v="3"/>
    <x v="0"/>
    <s v="SP-04"/>
    <s v="David Mueller"/>
    <s v="PROD-203"/>
    <x v="0"/>
    <s v="Home Care"/>
    <n v="5.8"/>
    <n v="2.7"/>
    <n v="63"/>
    <n v="365.4"/>
    <n v="9.4799999999999995E-2"/>
    <n v="34.64"/>
    <n v="330.76"/>
    <n v="170.1"/>
    <n v="160.66"/>
    <n v="0"/>
    <n v="0"/>
    <n v="0"/>
    <x v="6348"/>
  </r>
  <r>
    <s v="ORD-20246976"/>
    <d v="2025-04-04T00:00:00"/>
    <s v="CUST-1030"/>
    <s v="Summit Express"/>
    <x v="3"/>
    <x v="3"/>
    <s v="SP-03"/>
    <s v="Elena Rostova"/>
    <s v="PROD-302"/>
    <x v="7"/>
    <s v="Food &amp; Beverage"/>
    <n v="3.8"/>
    <n v="2.6"/>
    <n v="17"/>
    <n v="64.599999999999994"/>
    <n v="5.3E-3"/>
    <n v="0.34"/>
    <n v="64.260000000000005"/>
    <n v="44.2"/>
    <n v="20.059999999999999"/>
    <n v="0"/>
    <n v="0"/>
    <n v="0"/>
    <x v="6349"/>
  </r>
  <r>
    <s v="ORD-20246977"/>
    <d v="2024-06-30T00:00:00"/>
    <s v="CUST-1119"/>
    <s v="Titan Direct"/>
    <x v="2"/>
    <x v="3"/>
    <s v="SP-05"/>
    <s v="Kenji Sato"/>
    <s v="PROD-102"/>
    <x v="15"/>
    <s v="Personal Care"/>
    <n v="6.2"/>
    <n v="1.9"/>
    <n v="120"/>
    <n v="744"/>
    <n v="1.8200000000000001E-2"/>
    <n v="13.54"/>
    <n v="730.46"/>
    <n v="228"/>
    <n v="502.46"/>
    <n v="0"/>
    <n v="0"/>
    <n v="0"/>
    <x v="6350"/>
  </r>
  <r>
    <s v="ORD-20246978"/>
    <d v="2025-11-30T00:00:00"/>
    <s v="CUST-1037"/>
    <s v="Prime Stores"/>
    <x v="2"/>
    <x v="4"/>
    <s v="SP-05"/>
    <s v="Kenji Sato"/>
    <s v="PROD-303"/>
    <x v="5"/>
    <s v="Food &amp; Beverage"/>
    <n v="11"/>
    <n v="6.8"/>
    <n v="36"/>
    <n v="396"/>
    <n v="0.23250000000000001"/>
    <n v="92.07"/>
    <n v="303.93"/>
    <n v="244.8"/>
    <n v="59.13"/>
    <n v="0"/>
    <n v="0"/>
    <n v="0"/>
    <x v="371"/>
  </r>
  <r>
    <s v="ORD-20246979"/>
    <d v="2024-03-17T00:00:00"/>
    <s v="CUST-1075"/>
    <s v="Beacon Distributors"/>
    <x v="4"/>
    <x v="3"/>
    <s v="SP-07"/>
    <s v="Carlos Mendez"/>
    <s v="PROD-301"/>
    <x v="2"/>
    <s v="Food &amp; Beverage"/>
    <n v="5"/>
    <n v="3.2"/>
    <n v="75"/>
    <n v="375"/>
    <n v="3.2800000000000003E-2"/>
    <n v="12.3"/>
    <n v="362.7"/>
    <n v="240"/>
    <n v="122.7"/>
    <n v="0"/>
    <n v="0"/>
    <n v="0"/>
    <x v="6351"/>
  </r>
  <r>
    <s v="ORD-20246980"/>
    <d v="2024-07-10T00:00:00"/>
    <s v="CUST-1107"/>
    <s v="Omega Distributors"/>
    <x v="2"/>
    <x v="3"/>
    <s v="SP-05"/>
    <s v="Kenji Sato"/>
    <s v="PROD-202"/>
    <x v="4"/>
    <s v="Home Care"/>
    <n v="4.5"/>
    <n v="2.1"/>
    <n v="16"/>
    <n v="72"/>
    <n v="5.6399999999999999E-2"/>
    <n v="4.0599999999999996"/>
    <n v="67.94"/>
    <n v="33.6"/>
    <n v="34.340000000000003"/>
    <n v="0"/>
    <n v="0"/>
    <n v="0"/>
    <x v="6352"/>
  </r>
  <r>
    <s v="ORD-20246981"/>
    <d v="2024-06-26T00:00:00"/>
    <s v="CUST-1069"/>
    <s v="Sterling Stores"/>
    <x v="3"/>
    <x v="0"/>
    <s v="SP-04"/>
    <s v="David Mueller"/>
    <s v="PROD-201"/>
    <x v="14"/>
    <s v="Home Care"/>
    <n v="12"/>
    <n v="6.5"/>
    <n v="255"/>
    <n v="3060"/>
    <n v="3.1800000000000002E-2"/>
    <n v="97.31"/>
    <n v="2962.69"/>
    <n v="1657.5"/>
    <n v="1305.19"/>
    <n v="0"/>
    <n v="0"/>
    <n v="0"/>
    <x v="6353"/>
  </r>
  <r>
    <s v="ORD-20246982"/>
    <d v="2026-01-22T00:00:00"/>
    <s v="CUST-1103"/>
    <s v="Atlas Direct"/>
    <x v="0"/>
    <x v="4"/>
    <s v="SP-01"/>
    <s v="Sarah Jenkins"/>
    <s v="PROD-105"/>
    <x v="1"/>
    <s v="Personal Care"/>
    <n v="14.5"/>
    <n v="4.2"/>
    <n v="149"/>
    <n v="2160.5"/>
    <n v="0.1172"/>
    <n v="253.21"/>
    <n v="1907.29"/>
    <n v="625.79999999999995"/>
    <n v="1281.49"/>
    <n v="0"/>
    <n v="0"/>
    <n v="0"/>
    <x v="6354"/>
  </r>
  <r>
    <s v="ORD-20246983"/>
    <d v="2025-06-10T00:00:00"/>
    <s v="CUST-1050"/>
    <s v="Horizon Mart"/>
    <x v="0"/>
    <x v="4"/>
    <s v="SP-02"/>
    <s v="Michael Chang"/>
    <s v="PROD-203"/>
    <x v="0"/>
    <s v="Home Care"/>
    <n v="5.8"/>
    <n v="2.7"/>
    <n v="122"/>
    <n v="707.6"/>
    <n v="0.14419999999999999"/>
    <n v="102.04"/>
    <n v="605.55999999999995"/>
    <n v="329.4"/>
    <n v="276.16000000000003"/>
    <n v="0"/>
    <n v="0"/>
    <n v="0"/>
    <x v="6355"/>
  </r>
  <r>
    <s v="ORD-20246984"/>
    <d v="2024-05-02T00:00:00"/>
    <s v="CUST-1005"/>
    <s v="Metro Stores"/>
    <x v="0"/>
    <x v="0"/>
    <s v="SP-01"/>
    <s v="Sarah Jenkins"/>
    <s v="PROD-202"/>
    <x v="4"/>
    <s v="Home Care"/>
    <n v="4.5"/>
    <n v="2.1"/>
    <n v="194"/>
    <n v="873"/>
    <n v="0.06"/>
    <n v="52.38"/>
    <n v="820.62"/>
    <n v="407.4"/>
    <n v="413.22"/>
    <n v="0"/>
    <n v="0"/>
    <n v="0"/>
    <x v="6356"/>
  </r>
  <r>
    <s v="ORD-20246985"/>
    <d v="2025-01-21T00:00:00"/>
    <s v="CUST-1116"/>
    <s v="Titan Wholesale"/>
    <x v="3"/>
    <x v="1"/>
    <s v="SP-03"/>
    <s v="Elena Rostova"/>
    <s v="PROD-104"/>
    <x v="6"/>
    <s v="Personal Care"/>
    <n v="9.9"/>
    <n v="3.1"/>
    <n v="21"/>
    <n v="207.9"/>
    <n v="6.0000000000000001E-3"/>
    <n v="1.25"/>
    <n v="206.65"/>
    <n v="65.099999999999994"/>
    <n v="141.55000000000001"/>
    <n v="0"/>
    <n v="0"/>
    <n v="0"/>
    <x v="6357"/>
  </r>
  <r>
    <s v="ORD-20246986"/>
    <d v="2024-02-11T00:00:00"/>
    <s v="CUST-1015"/>
    <s v="Apex Direct"/>
    <x v="2"/>
    <x v="3"/>
    <s v="SP-06"/>
    <s v="Priya Sharma"/>
    <s v="PROD-202"/>
    <x v="4"/>
    <s v="Home Care"/>
    <n v="4.5"/>
    <n v="2.1"/>
    <n v="40"/>
    <n v="180"/>
    <n v="3.0099999999999998E-2"/>
    <n v="5.42"/>
    <n v="174.58"/>
    <n v="84"/>
    <n v="90.58"/>
    <n v="0"/>
    <n v="0"/>
    <n v="0"/>
    <x v="6358"/>
  </r>
  <r>
    <s v="ORD-20246987"/>
    <d v="2025-03-14T00:00:00"/>
    <s v="CUST-1023"/>
    <s v="Global Direct"/>
    <x v="0"/>
    <x v="1"/>
    <s v="SP-02"/>
    <s v="Michael Chang"/>
    <s v="PROD-102"/>
    <x v="15"/>
    <s v="Personal Care"/>
    <n v="6.2"/>
    <n v="1.9"/>
    <n v="8"/>
    <n v="49.6"/>
    <n v="0.41"/>
    <n v="20.34"/>
    <n v="29.26"/>
    <n v="15.2"/>
    <n v="14.06"/>
    <n v="0"/>
    <n v="0"/>
    <n v="0"/>
    <x v="6359"/>
  </r>
  <r>
    <s v="ORD-20246988"/>
    <d v="2024-10-12T00:00:00"/>
    <s v="CUST-1091"/>
    <s v="Crown Distributors"/>
    <x v="1"/>
    <x v="2"/>
    <s v="SP-08"/>
    <s v="Tariq Al-Mansoor"/>
    <s v="PROD-401"/>
    <x v="3"/>
    <s v="Household Essentials"/>
    <n v="10.5"/>
    <n v="7.5"/>
    <n v="4"/>
    <n v="42"/>
    <n v="0.2392"/>
    <n v="10.050000000000001"/>
    <n v="31.95"/>
    <n v="30"/>
    <n v="1.95"/>
    <n v="0"/>
    <n v="0"/>
    <n v="0"/>
    <x v="6360"/>
  </r>
  <r>
    <s v="ORD-20246989"/>
    <d v="2025-07-23T00:00:00"/>
    <s v="CUST-1027"/>
    <s v="Summit Distributors"/>
    <x v="3"/>
    <x v="0"/>
    <s v="SP-03"/>
    <s v="Elena Rostova"/>
    <s v="PROD-201"/>
    <x v="14"/>
    <s v="Home Care"/>
    <n v="12"/>
    <n v="6.5"/>
    <n v="106"/>
    <n v="1272"/>
    <n v="7.3499999999999996E-2"/>
    <n v="93.49"/>
    <n v="1178.51"/>
    <n v="689"/>
    <n v="489.51"/>
    <n v="0"/>
    <n v="0"/>
    <n v="0"/>
    <x v="6361"/>
  </r>
  <r>
    <s v="ORD-20246990"/>
    <d v="2024-09-27T00:00:00"/>
    <s v="CUST-1066"/>
    <s v="Sterling Mart"/>
    <x v="0"/>
    <x v="1"/>
    <s v="SP-01"/>
    <s v="Sarah Jenkins"/>
    <s v="PROD-103"/>
    <x v="13"/>
    <s v="Personal Care"/>
    <n v="4.8"/>
    <n v="1.4"/>
    <n v="46"/>
    <n v="220.8"/>
    <n v="1.8E-3"/>
    <n v="0.4"/>
    <n v="220.4"/>
    <n v="64.400000000000006"/>
    <n v="156"/>
    <n v="0"/>
    <n v="0"/>
    <n v="0"/>
    <x v="3707"/>
  </r>
  <r>
    <s v="ORD-20246991"/>
    <d v="2024-05-13T00:00:00"/>
    <s v="CUST-1058"/>
    <s v="Pioneer Mart"/>
    <x v="4"/>
    <x v="3"/>
    <s v="SP-07"/>
    <s v="Carlos Mendez"/>
    <s v="PROD-203"/>
    <x v="0"/>
    <s v="Home Care"/>
    <n v="5.8"/>
    <n v="2.7"/>
    <n v="75"/>
    <n v="435"/>
    <n v="4.4999999999999997E-3"/>
    <n v="1.96"/>
    <n v="433.04"/>
    <n v="202.5"/>
    <n v="230.54"/>
    <n v="0"/>
    <n v="0"/>
    <n v="0"/>
    <x v="6362"/>
  </r>
  <r>
    <s v="ORD-20246992"/>
    <d v="2024-06-13T00:00:00"/>
    <s v="CUST-1031"/>
    <s v="Summit Direct"/>
    <x v="4"/>
    <x v="1"/>
    <s v="SP-07"/>
    <s v="Carlos Mendez"/>
    <s v="PROD-304"/>
    <x v="8"/>
    <s v="Food &amp; Beverage"/>
    <n v="4.2"/>
    <n v="2.8"/>
    <n v="19"/>
    <n v="79.8"/>
    <n v="6.6900000000000001E-2"/>
    <n v="5.34"/>
    <n v="74.459999999999994"/>
    <n v="53.2"/>
    <n v="21.26"/>
    <n v="0"/>
    <n v="0"/>
    <n v="0"/>
    <x v="6363"/>
  </r>
  <r>
    <s v="ORD-20246993"/>
    <d v="2025-08-21T00:00:00"/>
    <s v="CUST-1107"/>
    <s v="Omega Distributors"/>
    <x v="2"/>
    <x v="3"/>
    <s v="SP-05"/>
    <s v="Kenji Sato"/>
    <s v="PROD-304"/>
    <x v="8"/>
    <s v="Food &amp; Beverage"/>
    <n v="4.2"/>
    <n v="2.8"/>
    <n v="109"/>
    <n v="457.8"/>
    <n v="2.0899999999999998E-2"/>
    <n v="9.57"/>
    <n v="448.23"/>
    <n v="305.2"/>
    <n v="143.03"/>
    <n v="0"/>
    <n v="0"/>
    <n v="0"/>
    <x v="6364"/>
  </r>
  <r>
    <s v="ORD-20246994"/>
    <d v="2026-05-16T00:00:00"/>
    <s v="CUST-1117"/>
    <s v="Titan Stores"/>
    <x v="0"/>
    <x v="4"/>
    <s v="SP-02"/>
    <s v="Michael Chang"/>
    <s v="PROD-401"/>
    <x v="3"/>
    <s v="Household Essentials"/>
    <n v="10.5"/>
    <n v="7.5"/>
    <n v="93"/>
    <n v="976.5"/>
    <n v="7.9799999999999996E-2"/>
    <n v="77.92"/>
    <n v="898.58"/>
    <n v="697.5"/>
    <n v="201.08"/>
    <n v="0"/>
    <n v="0"/>
    <n v="0"/>
    <x v="6365"/>
  </r>
  <r>
    <s v="ORD-20246995"/>
    <d v="2024-09-18T00:00:00"/>
    <s v="CUST-1093"/>
    <s v="Crown Stores"/>
    <x v="4"/>
    <x v="4"/>
    <s v="SP-07"/>
    <s v="Carlos Mendez"/>
    <s v="PROD-303"/>
    <x v="5"/>
    <s v="Food &amp; Beverage"/>
    <n v="11"/>
    <n v="6.8"/>
    <n v="248"/>
    <n v="2728"/>
    <n v="0.10970000000000001"/>
    <n v="299.26"/>
    <n v="2428.7399999999998"/>
    <n v="1686.4"/>
    <n v="742.34"/>
    <n v="0"/>
    <n v="0"/>
    <n v="0"/>
    <x v="6366"/>
  </r>
  <r>
    <s v="ORD-20246996"/>
    <d v="2024-01-06T00:00:00"/>
    <s v="CUST-1027"/>
    <s v="Summit Distributors"/>
    <x v="3"/>
    <x v="0"/>
    <s v="SP-03"/>
    <s v="Elena Rostova"/>
    <s v="PROD-302"/>
    <x v="7"/>
    <s v="Food &amp; Beverage"/>
    <n v="3.8"/>
    <n v="2.6"/>
    <n v="58"/>
    <n v="220.4"/>
    <n v="2.64E-2"/>
    <n v="5.82"/>
    <n v="214.58"/>
    <n v="150.80000000000001"/>
    <n v="63.78"/>
    <n v="0"/>
    <n v="0"/>
    <n v="0"/>
    <x v="5308"/>
  </r>
  <r>
    <s v="ORD-20246997"/>
    <d v="2024-12-04T00:00:00"/>
    <s v="CUST-1026"/>
    <s v="Summit Mart"/>
    <x v="1"/>
    <x v="2"/>
    <s v="SP-08"/>
    <s v="Tariq Al-Mansoor"/>
    <s v="PROD-402"/>
    <x v="10"/>
    <s v="Household Essentials"/>
    <n v="6"/>
    <n v="4.2"/>
    <n v="2"/>
    <n v="12"/>
    <n v="0.16259999999999999"/>
    <n v="1.95"/>
    <n v="10.050000000000001"/>
    <n v="8.4"/>
    <n v="1.65"/>
    <n v="0"/>
    <n v="0"/>
    <n v="0"/>
    <x v="6367"/>
  </r>
  <r>
    <s v="ORD-20246998"/>
    <d v="2025-04-22T00:00:00"/>
    <s v="CUST-1058"/>
    <s v="Pioneer Mart"/>
    <x v="4"/>
    <x v="3"/>
    <s v="SP-07"/>
    <s v="Carlos Mendez"/>
    <s v="PROD-303"/>
    <x v="5"/>
    <s v="Food &amp; Beverage"/>
    <n v="11"/>
    <n v="6.8"/>
    <n v="40"/>
    <n v="440"/>
    <n v="4.0000000000000001E-3"/>
    <n v="1.76"/>
    <n v="438.24"/>
    <n v="272"/>
    <n v="166.24"/>
    <n v="0"/>
    <n v="0"/>
    <n v="0"/>
    <x v="6368"/>
  </r>
  <r>
    <s v="ORD-20246999"/>
    <d v="2025-12-27T00:00:00"/>
    <s v="CUST-1021"/>
    <s v="Global Stores"/>
    <x v="0"/>
    <x v="0"/>
    <s v="SP-01"/>
    <s v="Sarah Jenkins"/>
    <s v="PROD-103"/>
    <x v="13"/>
    <s v="Personal Care"/>
    <n v="4.8"/>
    <n v="1.4"/>
    <n v="130"/>
    <n v="624"/>
    <n v="2.6499999999999999E-2"/>
    <n v="16.54"/>
    <n v="607.46"/>
    <n v="182"/>
    <n v="425.46"/>
    <n v="0"/>
    <n v="0"/>
    <n v="0"/>
    <x v="6369"/>
  </r>
  <r>
    <s v="ORD-20247000"/>
    <d v="2026-08-17T00:00:00"/>
    <s v="CUST-1043"/>
    <s v="Vanguard Distributors"/>
    <x v="2"/>
    <x v="4"/>
    <s v="SP-05"/>
    <s v="Kenji Sato"/>
    <s v="PROD-204"/>
    <x v="12"/>
    <s v="Home Care"/>
    <n v="7.2"/>
    <n v="3.6"/>
    <n v="69"/>
    <n v="496.8"/>
    <n v="0.4108"/>
    <n v="204.09"/>
    <n v="292.70999999999998"/>
    <n v="248.4"/>
    <n v="44.31"/>
    <n v="0"/>
    <n v="0"/>
    <n v="0"/>
    <x v="6370"/>
  </r>
  <r>
    <s v="ORD-20247001"/>
    <d v="2024-06-07T00:00:00"/>
    <s v="CUST-1048"/>
    <s v="Horizon Retail"/>
    <x v="3"/>
    <x v="1"/>
    <s v="SP-04"/>
    <s v="David Mueller"/>
    <s v="PROD-204"/>
    <x v="12"/>
    <s v="Home Care"/>
    <n v="7.2"/>
    <n v="3.6"/>
    <n v="1"/>
    <n v="7.2"/>
    <n v="4.7000000000000002E-3"/>
    <n v="0.03"/>
    <n v="7.17"/>
    <n v="3.6"/>
    <n v="3.57"/>
    <n v="0"/>
    <n v="0"/>
    <n v="0"/>
    <x v="4115"/>
  </r>
  <r>
    <s v="ORD-20247002"/>
    <d v="2024-02-10T00:00:00"/>
    <s v="CUST-1063"/>
    <s v="Pioneer Direct"/>
    <x v="4"/>
    <x v="2"/>
    <s v="SP-07"/>
    <s v="Carlos Mendez"/>
    <s v="PROD-101"/>
    <x v="9"/>
    <s v="Personal Care"/>
    <n v="8.5"/>
    <n v="2.8"/>
    <n v="136"/>
    <n v="1156"/>
    <n v="0.23419999999999999"/>
    <n v="270.74"/>
    <n v="885.26"/>
    <n v="380.8"/>
    <n v="504.46"/>
    <n v="3"/>
    <n v="19.53"/>
    <n v="9.9"/>
    <x v="6371"/>
  </r>
  <r>
    <s v="ORD-20247003"/>
    <d v="2024-06-06T00:00:00"/>
    <s v="CUST-1014"/>
    <s v="Apex Express"/>
    <x v="3"/>
    <x v="3"/>
    <s v="SP-04"/>
    <s v="David Mueller"/>
    <s v="PROD-404"/>
    <x v="16"/>
    <s v="Household Essentials"/>
    <n v="4.9000000000000004"/>
    <n v="3.1"/>
    <n v="32"/>
    <n v="156.80000000000001"/>
    <n v="2.3E-3"/>
    <n v="0.36"/>
    <n v="156.44"/>
    <n v="99.2"/>
    <n v="57.24"/>
    <n v="0"/>
    <n v="0"/>
    <n v="0"/>
    <x v="1652"/>
  </r>
  <r>
    <s v="ORD-20247004"/>
    <d v="2026-08-08T00:00:00"/>
    <s v="CUST-1026"/>
    <s v="Summit Mart"/>
    <x v="1"/>
    <x v="2"/>
    <s v="SP-08"/>
    <s v="Tariq Al-Mansoor"/>
    <s v="PROD-202"/>
    <x v="4"/>
    <s v="Home Care"/>
    <n v="4.5"/>
    <n v="2.1"/>
    <n v="39"/>
    <n v="175.5"/>
    <n v="0.24210000000000001"/>
    <n v="42.49"/>
    <n v="133.01"/>
    <n v="81.900000000000006"/>
    <n v="51.11"/>
    <n v="0"/>
    <n v="0"/>
    <n v="0"/>
    <x v="4561"/>
  </r>
  <r>
    <s v="ORD-20247005"/>
    <d v="2024-11-26T00:00:00"/>
    <s v="CUST-1093"/>
    <s v="Crown Stores"/>
    <x v="4"/>
    <x v="4"/>
    <s v="SP-07"/>
    <s v="Carlos Mendez"/>
    <s v="PROD-102"/>
    <x v="15"/>
    <s v="Personal Care"/>
    <n v="6.2"/>
    <n v="1.9"/>
    <n v="440"/>
    <n v="2728"/>
    <n v="0.155"/>
    <n v="422.84"/>
    <n v="2305.16"/>
    <n v="836"/>
    <n v="1469.16"/>
    <n v="0"/>
    <n v="0"/>
    <n v="0"/>
    <x v="6372"/>
  </r>
  <r>
    <s v="ORD-20247006"/>
    <d v="2025-09-03T00:00:00"/>
    <s v="CUST-1035"/>
    <s v="Prime Distributors"/>
    <x v="2"/>
    <x v="3"/>
    <s v="SP-06"/>
    <s v="Priya Sharma"/>
    <s v="PROD-103"/>
    <x v="13"/>
    <s v="Personal Care"/>
    <n v="4.8"/>
    <n v="1.4"/>
    <n v="102"/>
    <n v="489.6"/>
    <n v="5.6599999999999998E-2"/>
    <n v="27.71"/>
    <n v="461.89"/>
    <n v="142.80000000000001"/>
    <n v="319.08999999999997"/>
    <n v="0"/>
    <n v="0"/>
    <n v="0"/>
    <x v="6373"/>
  </r>
  <r>
    <s v="ORD-20247007"/>
    <d v="2024-02-22T00:00:00"/>
    <s v="CUST-1116"/>
    <s v="Titan Wholesale"/>
    <x v="3"/>
    <x v="1"/>
    <s v="SP-04"/>
    <s v="David Mueller"/>
    <s v="PROD-204"/>
    <x v="12"/>
    <s v="Home Care"/>
    <n v="7.2"/>
    <n v="3.6"/>
    <n v="4"/>
    <n v="28.8"/>
    <n v="3.3E-3"/>
    <n v="0.1"/>
    <n v="28.7"/>
    <n v="14.4"/>
    <n v="14.3"/>
    <n v="0"/>
    <n v="0"/>
    <n v="0"/>
    <x v="6374"/>
  </r>
  <r>
    <s v="ORD-20247008"/>
    <d v="2026-03-03T00:00:00"/>
    <s v="CUST-1015"/>
    <s v="Apex Direct"/>
    <x v="2"/>
    <x v="3"/>
    <s v="SP-06"/>
    <s v="Priya Sharma"/>
    <s v="PROD-401"/>
    <x v="3"/>
    <s v="Household Essentials"/>
    <n v="10.5"/>
    <n v="7.5"/>
    <n v="17"/>
    <n v="178.5"/>
    <n v="1.4200000000000001E-2"/>
    <n v="2.5299999999999998"/>
    <n v="175.97"/>
    <n v="127.5"/>
    <n v="48.47"/>
    <n v="0"/>
    <n v="0"/>
    <n v="0"/>
    <x v="4579"/>
  </r>
  <r>
    <s v="ORD-20247009"/>
    <d v="2026-08-12T00:00:00"/>
    <s v="CUST-1074"/>
    <s v="Beacon Mart"/>
    <x v="0"/>
    <x v="3"/>
    <s v="SP-01"/>
    <s v="Sarah Jenkins"/>
    <s v="PROD-105"/>
    <x v="1"/>
    <s v="Personal Care"/>
    <n v="14.5"/>
    <n v="4.2"/>
    <n v="76"/>
    <n v="1102"/>
    <n v="6.0000000000000001E-3"/>
    <n v="6.61"/>
    <n v="1095.3900000000001"/>
    <n v="319.2"/>
    <n v="776.19"/>
    <n v="64"/>
    <n v="922.43"/>
    <n v="300.8"/>
    <x v="6375"/>
  </r>
  <r>
    <s v="ORD-20247010"/>
    <d v="2025-10-02T00:00:00"/>
    <s v="CUST-1115"/>
    <s v="Titan Distributors"/>
    <x v="2"/>
    <x v="1"/>
    <s v="SP-06"/>
    <s v="Priya Sharma"/>
    <s v="PROD-404"/>
    <x v="16"/>
    <s v="Household Essentials"/>
    <n v="4.9000000000000004"/>
    <n v="3.1"/>
    <n v="15"/>
    <n v="73.5"/>
    <n v="2.7699999999999999E-2"/>
    <n v="2.04"/>
    <n v="71.459999999999994"/>
    <n v="46.5"/>
    <n v="24.96"/>
    <n v="0"/>
    <n v="0"/>
    <n v="0"/>
    <x v="5744"/>
  </r>
  <r>
    <s v="ORD-20247011"/>
    <d v="2025-09-22T00:00:00"/>
    <s v="CUST-1092"/>
    <s v="Crown Wholesale"/>
    <x v="0"/>
    <x v="4"/>
    <s v="SP-02"/>
    <s v="Michael Chang"/>
    <s v="PROD-105"/>
    <x v="1"/>
    <s v="Personal Care"/>
    <n v="14.5"/>
    <n v="4.2"/>
    <n v="45"/>
    <n v="652.5"/>
    <n v="0.1069"/>
    <n v="69.75"/>
    <n v="582.75"/>
    <n v="189"/>
    <n v="393.75"/>
    <n v="0"/>
    <n v="0"/>
    <n v="0"/>
    <x v="6376"/>
  </r>
  <r>
    <s v="ORD-20247012"/>
    <d v="2026-05-13T00:00:00"/>
    <s v="CUST-1030"/>
    <s v="Summit Express"/>
    <x v="3"/>
    <x v="3"/>
    <s v="SP-03"/>
    <s v="Elena Rostova"/>
    <s v="PROD-404"/>
    <x v="16"/>
    <s v="Household Essentials"/>
    <n v="4.9000000000000004"/>
    <n v="3.1"/>
    <n v="187"/>
    <n v="916.3"/>
    <n v="1.7299999999999999E-2"/>
    <n v="15.85"/>
    <n v="900.45"/>
    <n v="579.70000000000005"/>
    <n v="320.75"/>
    <n v="45"/>
    <n v="216.69"/>
    <n v="162"/>
    <x v="6377"/>
  </r>
  <r>
    <s v="ORD-20247013"/>
    <d v="2025-11-08T00:00:00"/>
    <s v="CUST-1035"/>
    <s v="Prime Distributors"/>
    <x v="2"/>
    <x v="3"/>
    <s v="SP-05"/>
    <s v="Kenji Sato"/>
    <s v="PROD-102"/>
    <x v="15"/>
    <s v="Personal Care"/>
    <n v="6.2"/>
    <n v="1.9"/>
    <n v="66"/>
    <n v="409.2"/>
    <n v="3.8E-3"/>
    <n v="1.55"/>
    <n v="407.65"/>
    <n v="125.4"/>
    <n v="282.25"/>
    <n v="0"/>
    <n v="0"/>
    <n v="0"/>
    <x v="6378"/>
  </r>
  <r>
    <s v="ORD-20247014"/>
    <d v="2024-11-04T00:00:00"/>
    <s v="CUST-1009"/>
    <s v="Apex Supermarkets"/>
    <x v="3"/>
    <x v="3"/>
    <s v="SP-04"/>
    <s v="David Mueller"/>
    <s v="PROD-403"/>
    <x v="11"/>
    <s v="Household Essentials"/>
    <n v="5.5"/>
    <n v="3.8"/>
    <n v="49"/>
    <n v="269.5"/>
    <n v="3.8E-3"/>
    <n v="1.02"/>
    <n v="268.48"/>
    <n v="186.2"/>
    <n v="82.28"/>
    <n v="0"/>
    <n v="0"/>
    <n v="0"/>
    <x v="6379"/>
  </r>
  <r>
    <s v="ORD-20247015"/>
    <d v="2025-05-17T00:00:00"/>
    <s v="CUST-1028"/>
    <s v="Summit Wholesale"/>
    <x v="0"/>
    <x v="3"/>
    <s v="SP-02"/>
    <s v="Michael Chang"/>
    <s v="PROD-301"/>
    <x v="2"/>
    <s v="Food &amp; Beverage"/>
    <n v="5"/>
    <n v="3.2"/>
    <n v="61"/>
    <n v="305"/>
    <n v="1.04E-2"/>
    <n v="3.17"/>
    <n v="301.83"/>
    <n v="195.2"/>
    <n v="106.63"/>
    <n v="0"/>
    <n v="0"/>
    <n v="0"/>
    <x v="4629"/>
  </r>
  <r>
    <s v="ORD-20247016"/>
    <d v="2026-03-19T00:00:00"/>
    <s v="CUST-1023"/>
    <s v="Global Direct"/>
    <x v="0"/>
    <x v="1"/>
    <s v="SP-02"/>
    <s v="Michael Chang"/>
    <s v="PROD-102"/>
    <x v="15"/>
    <s v="Personal Care"/>
    <n v="6.2"/>
    <n v="1.9"/>
    <n v="11"/>
    <n v="68.2"/>
    <n v="1.5100000000000001E-2"/>
    <n v="1.03"/>
    <n v="67.17"/>
    <n v="20.9"/>
    <n v="46.27"/>
    <n v="0"/>
    <n v="0"/>
    <n v="0"/>
    <x v="6380"/>
  </r>
  <r>
    <s v="ORD-20247017"/>
    <d v="2025-08-09T00:00:00"/>
    <s v="CUST-1041"/>
    <s v="Vanguard Supermarkets"/>
    <x v="0"/>
    <x v="3"/>
    <s v="SP-01"/>
    <s v="Sarah Jenkins"/>
    <s v="PROD-401"/>
    <x v="3"/>
    <s v="Household Essentials"/>
    <n v="10.5"/>
    <n v="7.5"/>
    <n v="133"/>
    <n v="1396.5"/>
    <n v="0.35199999999999998"/>
    <n v="491.57"/>
    <n v="904.93"/>
    <n v="997.5"/>
    <n v="-92.57"/>
    <n v="0"/>
    <n v="0"/>
    <n v="0"/>
    <x v="6381"/>
  </r>
  <r>
    <s v="ORD-20247018"/>
    <d v="2025-07-17T00:00:00"/>
    <s v="CUST-1103"/>
    <s v="Atlas Direct"/>
    <x v="0"/>
    <x v="4"/>
    <s v="SP-01"/>
    <s v="Sarah Jenkins"/>
    <s v="PROD-204"/>
    <x v="12"/>
    <s v="Home Care"/>
    <n v="7.2"/>
    <n v="3.6"/>
    <n v="220"/>
    <n v="1584"/>
    <n v="1.2800000000000001E-2"/>
    <n v="20.28"/>
    <n v="1563.72"/>
    <n v="792"/>
    <n v="771.72"/>
    <n v="0"/>
    <n v="0"/>
    <n v="0"/>
    <x v="6382"/>
  </r>
  <r>
    <s v="ORD-20247019"/>
    <d v="2025-01-01T00:00:00"/>
    <s v="CUST-1002"/>
    <s v="Metro Mart"/>
    <x v="0"/>
    <x v="3"/>
    <s v="SP-01"/>
    <s v="Sarah Jenkins"/>
    <s v="PROD-401"/>
    <x v="3"/>
    <s v="Household Essentials"/>
    <n v="10.5"/>
    <n v="7.5"/>
    <n v="18"/>
    <n v="189"/>
    <n v="5.0000000000000001E-3"/>
    <n v="0.94"/>
    <n v="188.06"/>
    <n v="135"/>
    <n v="53.06"/>
    <n v="0"/>
    <n v="0"/>
    <n v="0"/>
    <x v="6383"/>
  </r>
  <r>
    <s v="ORD-20247020"/>
    <d v="2024-03-15T00:00:00"/>
    <s v="CUST-1006"/>
    <s v="Metro Express"/>
    <x v="4"/>
    <x v="3"/>
    <s v="SP-07"/>
    <s v="Carlos Mendez"/>
    <s v="PROD-204"/>
    <x v="12"/>
    <s v="Home Care"/>
    <n v="7.2"/>
    <n v="3.6"/>
    <n v="81"/>
    <n v="583.20000000000005"/>
    <n v="1.6199999999999999E-2"/>
    <n v="9.4499999999999993"/>
    <n v="573.75"/>
    <n v="291.60000000000002"/>
    <n v="282.14999999999998"/>
    <n v="0"/>
    <n v="0"/>
    <n v="0"/>
    <x v="6384"/>
  </r>
  <r>
    <s v="ORD-20247021"/>
    <d v="2026-03-13T00:00:00"/>
    <s v="CUST-1057"/>
    <s v="Pioneer Supermarkets"/>
    <x v="2"/>
    <x v="2"/>
    <s v="SP-05"/>
    <s v="Kenji Sato"/>
    <s v="PROD-404"/>
    <x v="16"/>
    <s v="Household Essentials"/>
    <n v="4.9000000000000004"/>
    <n v="3.1"/>
    <n v="19"/>
    <n v="93.1"/>
    <n v="0.2445"/>
    <n v="22.76"/>
    <n v="70.34"/>
    <n v="58.9"/>
    <n v="11.44"/>
    <n v="0"/>
    <n v="0"/>
    <n v="0"/>
    <x v="1655"/>
  </r>
  <r>
    <s v="ORD-20247022"/>
    <d v="2025-12-25T00:00:00"/>
    <s v="CUST-1077"/>
    <s v="Beacon Stores"/>
    <x v="1"/>
    <x v="3"/>
    <s v="SP-08"/>
    <s v="Tariq Al-Mansoor"/>
    <s v="PROD-304"/>
    <x v="8"/>
    <s v="Food &amp; Beverage"/>
    <n v="4.2"/>
    <n v="2.8"/>
    <n v="94"/>
    <n v="394.8"/>
    <n v="2.3900000000000001E-2"/>
    <n v="9.44"/>
    <n v="385.36"/>
    <n v="263.2"/>
    <n v="122.16"/>
    <n v="0"/>
    <n v="0"/>
    <n v="0"/>
    <x v="6385"/>
  </r>
  <r>
    <s v="ORD-20247023"/>
    <d v="2024-11-21T00:00:00"/>
    <s v="CUST-1033"/>
    <s v="Prime Supermarkets"/>
    <x v="0"/>
    <x v="2"/>
    <s v="SP-02"/>
    <s v="Michael Chang"/>
    <s v="PROD-204"/>
    <x v="12"/>
    <s v="Home Care"/>
    <n v="7.2"/>
    <n v="3.6"/>
    <n v="50"/>
    <n v="360"/>
    <n v="0.31830000000000003"/>
    <n v="114.59"/>
    <n v="245.41"/>
    <n v="180"/>
    <n v="65.41"/>
    <n v="0"/>
    <n v="0"/>
    <n v="0"/>
    <x v="6386"/>
  </r>
  <r>
    <s v="ORD-20247024"/>
    <d v="2025-06-22T00:00:00"/>
    <s v="CUST-1095"/>
    <s v="Crown Direct"/>
    <x v="0"/>
    <x v="2"/>
    <s v="SP-02"/>
    <s v="Michael Chang"/>
    <s v="PROD-302"/>
    <x v="7"/>
    <s v="Food &amp; Beverage"/>
    <n v="3.8"/>
    <n v="2.6"/>
    <n v="36"/>
    <n v="136.80000000000001"/>
    <n v="0.23569999999999999"/>
    <n v="32.24"/>
    <n v="104.56"/>
    <n v="93.6"/>
    <n v="10.96"/>
    <n v="0"/>
    <n v="0"/>
    <n v="0"/>
    <x v="6387"/>
  </r>
  <r>
    <s v="ORD-20247025"/>
    <d v="2024-08-13T00:00:00"/>
    <s v="CUST-1076"/>
    <s v="Beacon Wholesale"/>
    <x v="0"/>
    <x v="1"/>
    <s v="SP-01"/>
    <s v="Sarah Jenkins"/>
    <s v="PROD-102"/>
    <x v="15"/>
    <s v="Personal Care"/>
    <n v="6.2"/>
    <n v="1.9"/>
    <n v="2"/>
    <n v="12.4"/>
    <n v="8.0000000000000004E-4"/>
    <n v="0.01"/>
    <n v="12.39"/>
    <n v="3.8"/>
    <n v="8.59"/>
    <n v="0"/>
    <n v="0"/>
    <n v="0"/>
    <x v="6388"/>
  </r>
  <r>
    <s v="ORD-20247026"/>
    <d v="2024-07-07T00:00:00"/>
    <s v="CUST-1112"/>
    <s v="Titan Retail"/>
    <x v="0"/>
    <x v="3"/>
    <s v="SP-01"/>
    <s v="Sarah Jenkins"/>
    <s v="PROD-303"/>
    <x v="5"/>
    <s v="Food &amp; Beverage"/>
    <n v="11"/>
    <n v="6.8"/>
    <n v="20"/>
    <n v="220"/>
    <n v="7.9000000000000008E-3"/>
    <n v="1.74"/>
    <n v="218.26"/>
    <n v="136"/>
    <n v="82.26"/>
    <n v="0"/>
    <n v="0"/>
    <n v="0"/>
    <x v="6389"/>
  </r>
  <r>
    <s v="ORD-20247027"/>
    <d v="2025-06-17T00:00:00"/>
    <s v="CUST-1051"/>
    <s v="Horizon Distributors"/>
    <x v="0"/>
    <x v="1"/>
    <s v="SP-01"/>
    <s v="Sarah Jenkins"/>
    <s v="PROD-402"/>
    <x v="10"/>
    <s v="Household Essentials"/>
    <n v="6"/>
    <n v="4.2"/>
    <n v="8"/>
    <n v="48"/>
    <n v="2.07E-2"/>
    <n v="0.99"/>
    <n v="47.01"/>
    <n v="33.6"/>
    <n v="13.41"/>
    <n v="0"/>
    <n v="0"/>
    <n v="0"/>
    <x v="6390"/>
  </r>
  <r>
    <s v="ORD-20247028"/>
    <d v="2024-03-10T00:00:00"/>
    <s v="CUST-1015"/>
    <s v="Apex Direct"/>
    <x v="2"/>
    <x v="3"/>
    <s v="SP-06"/>
    <s v="Priya Sharma"/>
    <s v="PROD-102"/>
    <x v="15"/>
    <s v="Personal Care"/>
    <n v="6.2"/>
    <n v="1.9"/>
    <n v="89"/>
    <n v="551.79999999999995"/>
    <n v="1.7600000000000001E-2"/>
    <n v="9.7100000000000009"/>
    <n v="542.09"/>
    <n v="169.1"/>
    <n v="372.99"/>
    <n v="0"/>
    <n v="0"/>
    <n v="0"/>
    <x v="6391"/>
  </r>
  <r>
    <s v="ORD-20247029"/>
    <d v="2026-03-16T00:00:00"/>
    <s v="CUST-1095"/>
    <s v="Crown Direct"/>
    <x v="0"/>
    <x v="2"/>
    <s v="SP-01"/>
    <s v="Sarah Jenkins"/>
    <s v="PROD-102"/>
    <x v="15"/>
    <s v="Personal Care"/>
    <n v="6.2"/>
    <n v="1.9"/>
    <n v="22"/>
    <n v="136.4"/>
    <n v="8.0500000000000002E-2"/>
    <n v="10.98"/>
    <n v="125.42"/>
    <n v="41.8"/>
    <n v="83.62"/>
    <n v="0"/>
    <n v="0"/>
    <n v="0"/>
    <x v="6392"/>
  </r>
  <r>
    <s v="ORD-20247030"/>
    <d v="2025-06-01T00:00:00"/>
    <s v="CUST-1055"/>
    <s v="Horizon Direct"/>
    <x v="0"/>
    <x v="3"/>
    <s v="SP-02"/>
    <s v="Michael Chang"/>
    <s v="PROD-201"/>
    <x v="14"/>
    <s v="Home Care"/>
    <n v="12"/>
    <n v="6.5"/>
    <n v="39"/>
    <n v="468"/>
    <n v="1.8E-3"/>
    <n v="0.84"/>
    <n v="467.16"/>
    <n v="253.5"/>
    <n v="213.66"/>
    <n v="0"/>
    <n v="0"/>
    <n v="0"/>
    <x v="6393"/>
  </r>
  <r>
    <s v="ORD-20247031"/>
    <d v="2024-06-12T00:00:00"/>
    <s v="CUST-1024"/>
    <s v="Summit Retail"/>
    <x v="3"/>
    <x v="3"/>
    <s v="SP-03"/>
    <s v="Elena Rostova"/>
    <s v="PROD-203"/>
    <x v="0"/>
    <s v="Home Care"/>
    <n v="5.8"/>
    <n v="2.7"/>
    <n v="154"/>
    <n v="893.2"/>
    <n v="1.6899999999999998E-2"/>
    <n v="15.1"/>
    <n v="878.1"/>
    <n v="415.8"/>
    <n v="462.3"/>
    <n v="0"/>
    <n v="0"/>
    <n v="0"/>
    <x v="6394"/>
  </r>
  <r>
    <s v="ORD-20247032"/>
    <d v="2025-03-01T00:00:00"/>
    <s v="CUST-1077"/>
    <s v="Beacon Stores"/>
    <x v="1"/>
    <x v="3"/>
    <s v="SP-08"/>
    <s v="Tariq Al-Mansoor"/>
    <s v="PROD-103"/>
    <x v="13"/>
    <s v="Personal Care"/>
    <n v="4.8"/>
    <n v="1.4"/>
    <n v="16"/>
    <n v="76.8"/>
    <n v="7.1199999999999999E-2"/>
    <n v="5.47"/>
    <n v="71.33"/>
    <n v="22.4"/>
    <n v="48.93"/>
    <n v="0"/>
    <n v="0"/>
    <n v="0"/>
    <x v="6395"/>
  </r>
  <r>
    <s v="ORD-20247033"/>
    <d v="2025-07-10T00:00:00"/>
    <s v="CUST-1090"/>
    <s v="Crown Mart"/>
    <x v="0"/>
    <x v="3"/>
    <s v="SP-02"/>
    <s v="Michael Chang"/>
    <s v="PROD-404"/>
    <x v="16"/>
    <s v="Household Essentials"/>
    <n v="4.9000000000000004"/>
    <n v="3.1"/>
    <n v="61"/>
    <n v="298.89999999999998"/>
    <n v="0.03"/>
    <n v="8.9700000000000006"/>
    <n v="289.93"/>
    <n v="189.1"/>
    <n v="100.83"/>
    <n v="0"/>
    <n v="0"/>
    <n v="0"/>
    <x v="6396"/>
  </r>
  <r>
    <s v="ORD-20247034"/>
    <d v="2025-07-03T00:00:00"/>
    <s v="CUST-1101"/>
    <s v="Atlas Stores"/>
    <x v="0"/>
    <x v="2"/>
    <s v="SP-02"/>
    <s v="Michael Chang"/>
    <s v="PROD-304"/>
    <x v="8"/>
    <s v="Food &amp; Beverage"/>
    <n v="4.2"/>
    <n v="2.8"/>
    <n v="9"/>
    <n v="37.799999999999997"/>
    <n v="0.25600000000000001"/>
    <n v="9.68"/>
    <n v="28.12"/>
    <n v="25.2"/>
    <n v="2.92"/>
    <n v="0"/>
    <n v="0"/>
    <n v="0"/>
    <x v="2536"/>
  </r>
  <r>
    <s v="ORD-20247035"/>
    <d v="2025-02-17T00:00:00"/>
    <s v="CUST-1063"/>
    <s v="Pioneer Direct"/>
    <x v="4"/>
    <x v="2"/>
    <s v="SP-07"/>
    <s v="Carlos Mendez"/>
    <s v="PROD-404"/>
    <x v="16"/>
    <s v="Household Essentials"/>
    <n v="4.9000000000000004"/>
    <n v="3.1"/>
    <n v="115"/>
    <n v="563.5"/>
    <n v="0.13830000000000001"/>
    <n v="77.930000000000007"/>
    <n v="485.57"/>
    <n v="356.5"/>
    <n v="129.07"/>
    <n v="22"/>
    <n v="92.89"/>
    <n v="79.2"/>
    <x v="6397"/>
  </r>
  <r>
    <s v="ORD-20247036"/>
    <d v="2024-04-04T00:00:00"/>
    <s v="CUST-1064"/>
    <s v="Sterling Retail"/>
    <x v="0"/>
    <x v="1"/>
    <s v="SP-02"/>
    <s v="Michael Chang"/>
    <s v="PROD-202"/>
    <x v="4"/>
    <s v="Home Care"/>
    <n v="4.5"/>
    <n v="2.1"/>
    <n v="10"/>
    <n v="45"/>
    <n v="2.07E-2"/>
    <n v="0.93"/>
    <n v="44.07"/>
    <n v="21"/>
    <n v="23.07"/>
    <n v="0"/>
    <n v="0"/>
    <n v="0"/>
    <x v="6398"/>
  </r>
  <r>
    <s v="ORD-20247037"/>
    <d v="2024-12-23T00:00:00"/>
    <s v="CUST-1042"/>
    <s v="Vanguard Mart"/>
    <x v="0"/>
    <x v="1"/>
    <s v="SP-01"/>
    <s v="Sarah Jenkins"/>
    <s v="PROD-402"/>
    <x v="10"/>
    <s v="Household Essentials"/>
    <n v="6"/>
    <n v="4.2"/>
    <n v="39"/>
    <n v="234"/>
    <n v="1.5599999999999999E-2"/>
    <n v="3.65"/>
    <n v="230.35"/>
    <n v="163.80000000000001"/>
    <n v="66.55"/>
    <n v="0"/>
    <n v="0"/>
    <n v="0"/>
    <x v="6399"/>
  </r>
  <r>
    <s v="ORD-20247038"/>
    <d v="2024-08-14T00:00:00"/>
    <s v="CUST-1071"/>
    <s v="Sterling Direct"/>
    <x v="3"/>
    <x v="1"/>
    <s v="SP-04"/>
    <s v="David Mueller"/>
    <s v="PROD-301"/>
    <x v="2"/>
    <s v="Food &amp; Beverage"/>
    <n v="5"/>
    <n v="3.2"/>
    <n v="44"/>
    <n v="220"/>
    <n v="0.37059999999999998"/>
    <n v="81.53"/>
    <n v="138.47"/>
    <n v="140.80000000000001"/>
    <n v="-2.33"/>
    <n v="0"/>
    <n v="0"/>
    <n v="0"/>
    <x v="6400"/>
  </r>
  <r>
    <s v="ORD-20247039"/>
    <d v="2026-06-23T00:00:00"/>
    <s v="CUST-1050"/>
    <s v="Horizon Mart"/>
    <x v="0"/>
    <x v="4"/>
    <s v="SP-02"/>
    <s v="Michael Chang"/>
    <s v="PROD-103"/>
    <x v="13"/>
    <s v="Personal Care"/>
    <n v="4.8"/>
    <n v="1.4"/>
    <n v="46"/>
    <n v="220.8"/>
    <n v="2.5999999999999999E-2"/>
    <n v="5.74"/>
    <n v="215.06"/>
    <n v="64.400000000000006"/>
    <n v="150.66"/>
    <n v="0"/>
    <n v="0"/>
    <n v="0"/>
    <x v="1808"/>
  </r>
  <r>
    <s v="ORD-20247040"/>
    <d v="2024-08-06T00:00:00"/>
    <s v="CUST-1009"/>
    <s v="Apex Supermarkets"/>
    <x v="3"/>
    <x v="3"/>
    <s v="SP-03"/>
    <s v="Elena Rostova"/>
    <s v="PROD-301"/>
    <x v="2"/>
    <s v="Food &amp; Beverage"/>
    <n v="5"/>
    <n v="3.2"/>
    <n v="181"/>
    <n v="905"/>
    <n v="1.29E-2"/>
    <n v="11.67"/>
    <n v="893.33"/>
    <n v="579.20000000000005"/>
    <n v="314.13"/>
    <n v="0"/>
    <n v="0"/>
    <n v="0"/>
    <x v="6401"/>
  </r>
  <r>
    <s v="ORD-20247041"/>
    <d v="2025-11-10T00:00:00"/>
    <s v="CUST-1104"/>
    <s v="Omega Retail"/>
    <x v="0"/>
    <x v="3"/>
    <s v="SP-01"/>
    <s v="Sarah Jenkins"/>
    <s v="PROD-301"/>
    <x v="2"/>
    <s v="Food &amp; Beverage"/>
    <n v="5"/>
    <n v="3.2"/>
    <n v="20"/>
    <n v="100"/>
    <n v="3.0099999999999998E-2"/>
    <n v="3.01"/>
    <n v="96.99"/>
    <n v="64"/>
    <n v="32.99"/>
    <n v="2"/>
    <n v="9.6999999999999993"/>
    <n v="7.4"/>
    <x v="657"/>
  </r>
  <r>
    <s v="ORD-20247042"/>
    <d v="2024-12-05T00:00:00"/>
    <s v="CUST-1030"/>
    <s v="Summit Express"/>
    <x v="3"/>
    <x v="3"/>
    <s v="SP-04"/>
    <s v="David Mueller"/>
    <s v="PROD-102"/>
    <x v="15"/>
    <s v="Personal Care"/>
    <n v="6.2"/>
    <n v="1.9"/>
    <n v="23"/>
    <n v="142.6"/>
    <n v="1.2500000000000001E-2"/>
    <n v="1.78"/>
    <n v="140.82"/>
    <n v="43.7"/>
    <n v="97.12"/>
    <n v="0"/>
    <n v="0"/>
    <n v="0"/>
    <x v="6402"/>
  </r>
  <r>
    <s v="ORD-20247043"/>
    <d v="2024-12-05T00:00:00"/>
    <s v="CUST-1113"/>
    <s v="Titan Supermarkets"/>
    <x v="1"/>
    <x v="1"/>
    <s v="SP-08"/>
    <s v="Tariq Al-Mansoor"/>
    <s v="PROD-203"/>
    <x v="0"/>
    <s v="Home Care"/>
    <n v="5.8"/>
    <n v="2.7"/>
    <n v="1"/>
    <n v="5.8"/>
    <n v="2.3800000000000002E-2"/>
    <n v="0.14000000000000001"/>
    <n v="5.66"/>
    <n v="2.7"/>
    <n v="2.96"/>
    <n v="0"/>
    <n v="0"/>
    <n v="0"/>
    <x v="5878"/>
  </r>
  <r>
    <s v="ORD-20247044"/>
    <d v="2025-01-04T00:00:00"/>
    <s v="CUST-1030"/>
    <s v="Summit Express"/>
    <x v="3"/>
    <x v="3"/>
    <s v="SP-04"/>
    <s v="David Mueller"/>
    <s v="PROD-104"/>
    <x v="6"/>
    <s v="Personal Care"/>
    <n v="9.9"/>
    <n v="3.1"/>
    <n v="12"/>
    <n v="118.8"/>
    <n v="2.47E-2"/>
    <n v="2.93"/>
    <n v="115.87"/>
    <n v="37.200000000000003"/>
    <n v="78.67"/>
    <n v="0"/>
    <n v="0"/>
    <n v="0"/>
    <x v="5116"/>
  </r>
  <r>
    <s v="ORD-20247045"/>
    <d v="2024-10-27T00:00:00"/>
    <s v="CUST-1118"/>
    <s v="Titan Express"/>
    <x v="0"/>
    <x v="3"/>
    <s v="SP-02"/>
    <s v="Michael Chang"/>
    <s v="PROD-104"/>
    <x v="6"/>
    <s v="Personal Care"/>
    <n v="9.9"/>
    <n v="3.1"/>
    <n v="101"/>
    <n v="999.9"/>
    <n v="4.9299999999999997E-2"/>
    <n v="49.3"/>
    <n v="950.6"/>
    <n v="313.10000000000002"/>
    <n v="637.5"/>
    <n v="0"/>
    <n v="0"/>
    <n v="0"/>
    <x v="6403"/>
  </r>
  <r>
    <s v="ORD-20247046"/>
    <d v="2024-08-11T00:00:00"/>
    <s v="CUST-1044"/>
    <s v="Vanguard Wholesale"/>
    <x v="4"/>
    <x v="1"/>
    <s v="SP-07"/>
    <s v="Carlos Mendez"/>
    <s v="PROD-204"/>
    <x v="12"/>
    <s v="Home Care"/>
    <n v="7.2"/>
    <n v="3.6"/>
    <n v="47"/>
    <n v="338.4"/>
    <n v="1.32E-2"/>
    <n v="4.47"/>
    <n v="333.93"/>
    <n v="169.2"/>
    <n v="164.73"/>
    <n v="0"/>
    <n v="0"/>
    <n v="0"/>
    <x v="6404"/>
  </r>
  <r>
    <s v="ORD-20247047"/>
    <d v="2026-08-31T00:00:00"/>
    <s v="CUST-1102"/>
    <s v="Atlas Express"/>
    <x v="2"/>
    <x v="3"/>
    <s v="SP-05"/>
    <s v="Kenji Sato"/>
    <s v="PROD-201"/>
    <x v="14"/>
    <s v="Home Care"/>
    <n v="12"/>
    <n v="6.5"/>
    <n v="72"/>
    <n v="864"/>
    <n v="2.7300000000000001E-2"/>
    <n v="23.59"/>
    <n v="840.41"/>
    <n v="468"/>
    <n v="372.41"/>
    <n v="0"/>
    <n v="0"/>
    <n v="0"/>
    <x v="6405"/>
  </r>
  <r>
    <s v="ORD-20247048"/>
    <d v="2026-02-09T00:00:00"/>
    <s v="CUST-1013"/>
    <s v="Apex Stores"/>
    <x v="0"/>
    <x v="1"/>
    <s v="SP-01"/>
    <s v="Sarah Jenkins"/>
    <s v="PROD-303"/>
    <x v="5"/>
    <s v="Food &amp; Beverage"/>
    <n v="11"/>
    <n v="6.8"/>
    <n v="33"/>
    <n v="363"/>
    <n v="1.3899999999999999E-2"/>
    <n v="5.05"/>
    <n v="357.95"/>
    <n v="224.4"/>
    <n v="133.55000000000001"/>
    <n v="0"/>
    <n v="0"/>
    <n v="0"/>
    <x v="6406"/>
  </r>
  <r>
    <s v="ORD-20247049"/>
    <d v="2025-09-25T00:00:00"/>
    <s v="CUST-1087"/>
    <s v="Crest Direct"/>
    <x v="2"/>
    <x v="3"/>
    <s v="SP-05"/>
    <s v="Kenji Sato"/>
    <s v="PROD-203"/>
    <x v="0"/>
    <s v="Home Care"/>
    <n v="5.8"/>
    <n v="2.7"/>
    <n v="33"/>
    <n v="191.4"/>
    <n v="0.48170000000000002"/>
    <n v="92.2"/>
    <n v="99.2"/>
    <n v="89.1"/>
    <n v="10.1"/>
    <n v="0"/>
    <n v="0"/>
    <n v="0"/>
    <x v="6407"/>
  </r>
  <r>
    <s v="ORD-20247050"/>
    <d v="2025-06-27T00:00:00"/>
    <s v="CUST-1008"/>
    <s v="Apex Retail"/>
    <x v="0"/>
    <x v="1"/>
    <s v="SP-01"/>
    <s v="Sarah Jenkins"/>
    <s v="PROD-203"/>
    <x v="0"/>
    <s v="Home Care"/>
    <n v="5.8"/>
    <n v="2.7"/>
    <n v="80"/>
    <n v="464"/>
    <n v="4.3E-3"/>
    <n v="2"/>
    <n v="462"/>
    <n v="216"/>
    <n v="246"/>
    <n v="0"/>
    <n v="0"/>
    <n v="0"/>
    <x v="6408"/>
  </r>
  <r>
    <s v="ORD-20247051"/>
    <d v="2025-05-01T00:00:00"/>
    <s v="CUST-1062"/>
    <s v="Pioneer Express"/>
    <x v="0"/>
    <x v="1"/>
    <s v="SP-01"/>
    <s v="Sarah Jenkins"/>
    <s v="PROD-303"/>
    <x v="5"/>
    <s v="Food &amp; Beverage"/>
    <n v="11"/>
    <n v="6.8"/>
    <n v="16"/>
    <n v="176"/>
    <n v="2.4299999999999999E-2"/>
    <n v="4.28"/>
    <n v="171.72"/>
    <n v="108.8"/>
    <n v="62.92"/>
    <n v="0"/>
    <n v="0"/>
    <n v="0"/>
    <x v="6409"/>
  </r>
  <r>
    <s v="ORD-20247052"/>
    <d v="2025-07-28T00:00:00"/>
    <s v="CUST-1066"/>
    <s v="Sterling Mart"/>
    <x v="0"/>
    <x v="1"/>
    <s v="SP-02"/>
    <s v="Michael Chang"/>
    <s v="PROD-104"/>
    <x v="6"/>
    <s v="Personal Care"/>
    <n v="9.9"/>
    <n v="3.1"/>
    <n v="5"/>
    <n v="49.5"/>
    <n v="0.45839999999999997"/>
    <n v="22.69"/>
    <n v="26.81"/>
    <n v="15.5"/>
    <n v="11.31"/>
    <n v="0"/>
    <n v="0"/>
    <n v="0"/>
    <x v="3796"/>
  </r>
  <r>
    <s v="ORD-20247053"/>
    <d v="2026-04-23T00:00:00"/>
    <s v="CUST-1078"/>
    <s v="Beacon Express"/>
    <x v="2"/>
    <x v="2"/>
    <s v="SP-05"/>
    <s v="Kenji Sato"/>
    <s v="PROD-403"/>
    <x v="11"/>
    <s v="Household Essentials"/>
    <n v="5.5"/>
    <n v="3.8"/>
    <n v="34"/>
    <n v="187"/>
    <n v="0.13200000000000001"/>
    <n v="24.68"/>
    <n v="162.32"/>
    <n v="129.19999999999999"/>
    <n v="33.119999999999997"/>
    <n v="0"/>
    <n v="0"/>
    <n v="0"/>
    <x v="6410"/>
  </r>
  <r>
    <s v="ORD-20247054"/>
    <d v="2026-02-09T00:00:00"/>
    <s v="CUST-1119"/>
    <s v="Titan Direct"/>
    <x v="2"/>
    <x v="3"/>
    <s v="SP-05"/>
    <s v="Kenji Sato"/>
    <s v="PROD-404"/>
    <x v="16"/>
    <s v="Household Essentials"/>
    <n v="4.9000000000000004"/>
    <n v="3.1"/>
    <n v="91"/>
    <n v="445.9"/>
    <n v="1.2999999999999999E-3"/>
    <n v="0.57999999999999996"/>
    <n v="445.32"/>
    <n v="282.10000000000002"/>
    <n v="163.22"/>
    <n v="9"/>
    <n v="44.04"/>
    <n v="32.4"/>
    <x v="6411"/>
  </r>
  <r>
    <s v="ORD-20247055"/>
    <d v="2025-10-26T00:00:00"/>
    <s v="CUST-1109"/>
    <s v="Omega Stores"/>
    <x v="2"/>
    <x v="2"/>
    <s v="SP-05"/>
    <s v="Kenji Sato"/>
    <s v="PROD-203"/>
    <x v="0"/>
    <s v="Home Care"/>
    <n v="5.8"/>
    <n v="2.7"/>
    <n v="9"/>
    <n v="52.2"/>
    <n v="0.1201"/>
    <n v="6.27"/>
    <n v="45.93"/>
    <n v="24.3"/>
    <n v="21.63"/>
    <n v="0"/>
    <n v="0"/>
    <n v="0"/>
    <x v="6412"/>
  </r>
  <r>
    <s v="ORD-20247056"/>
    <d v="2024-01-10T00:00:00"/>
    <s v="CUST-1114"/>
    <s v="Titan Mart"/>
    <x v="4"/>
    <x v="4"/>
    <s v="SP-07"/>
    <s v="Carlos Mendez"/>
    <s v="PROD-402"/>
    <x v="10"/>
    <s v="Household Essentials"/>
    <n v="6"/>
    <n v="4.2"/>
    <n v="341"/>
    <n v="2046"/>
    <n v="0.14269999999999999"/>
    <n v="291.95999999999998"/>
    <n v="1754.04"/>
    <n v="1432.2"/>
    <n v="321.83999999999997"/>
    <n v="0"/>
    <n v="0"/>
    <n v="0"/>
    <x v="6413"/>
  </r>
  <r>
    <s v="ORD-20247057"/>
    <d v="2024-04-27T00:00:00"/>
    <s v="CUST-1036"/>
    <s v="Prime Wholesale"/>
    <x v="0"/>
    <x v="2"/>
    <s v="SP-01"/>
    <s v="Sarah Jenkins"/>
    <s v="PROD-302"/>
    <x v="7"/>
    <s v="Food &amp; Beverage"/>
    <n v="3.8"/>
    <n v="2.6"/>
    <n v="19"/>
    <n v="72.2"/>
    <n v="0.154"/>
    <n v="11.12"/>
    <n v="61.08"/>
    <n v="49.4"/>
    <n v="11.68"/>
    <n v="0"/>
    <n v="0"/>
    <n v="0"/>
    <x v="4"/>
  </r>
  <r>
    <s v="ORD-20247058"/>
    <d v="2025-11-15T00:00:00"/>
    <s v="CUST-1071"/>
    <s v="Sterling Direct"/>
    <x v="3"/>
    <x v="1"/>
    <s v="SP-03"/>
    <s v="Elena Rostova"/>
    <s v="PROD-101"/>
    <x v="9"/>
    <s v="Personal Care"/>
    <n v="8.5"/>
    <n v="2.8"/>
    <n v="8"/>
    <n v="68"/>
    <n v="1.4999999999999999E-2"/>
    <n v="1.02"/>
    <n v="66.98"/>
    <n v="22.4"/>
    <n v="44.58"/>
    <n v="0"/>
    <n v="0"/>
    <n v="0"/>
    <x v="6414"/>
  </r>
  <r>
    <s v="ORD-20247059"/>
    <d v="2024-12-20T00:00:00"/>
    <s v="CUST-1048"/>
    <s v="Horizon Retail"/>
    <x v="3"/>
    <x v="1"/>
    <s v="SP-03"/>
    <s v="Elena Rostova"/>
    <s v="PROD-102"/>
    <x v="15"/>
    <s v="Personal Care"/>
    <n v="6.2"/>
    <n v="1.9"/>
    <n v="3"/>
    <n v="18.600000000000001"/>
    <n v="1.8700000000000001E-2"/>
    <n v="0.35"/>
    <n v="18.25"/>
    <n v="5.7"/>
    <n v="12.55"/>
    <n v="2"/>
    <n v="12.17"/>
    <n v="4.8"/>
    <x v="5155"/>
  </r>
  <r>
    <s v="ORD-20247060"/>
    <d v="2025-04-01T00:00:00"/>
    <s v="CUST-1027"/>
    <s v="Summit Distributors"/>
    <x v="3"/>
    <x v="0"/>
    <s v="SP-03"/>
    <s v="Elena Rostova"/>
    <s v="PROD-102"/>
    <x v="15"/>
    <s v="Personal Care"/>
    <n v="6.2"/>
    <n v="1.9"/>
    <n v="189"/>
    <n v="1171.8"/>
    <n v="2.41E-2"/>
    <n v="28.24"/>
    <n v="1143.56"/>
    <n v="359.1"/>
    <n v="784.46"/>
    <n v="0"/>
    <n v="0"/>
    <n v="0"/>
    <x v="6415"/>
  </r>
  <r>
    <s v="ORD-20247061"/>
    <d v="2024-09-03T00:00:00"/>
    <s v="CUST-1000"/>
    <s v="Metro Retail"/>
    <x v="3"/>
    <x v="0"/>
    <s v="SP-04"/>
    <s v="David Mueller"/>
    <s v="PROD-101"/>
    <x v="9"/>
    <s v="Personal Care"/>
    <n v="8.5"/>
    <n v="2.8"/>
    <n v="163"/>
    <n v="1385.5"/>
    <n v="7.5999999999999998E-2"/>
    <n v="105.3"/>
    <n v="1280.2"/>
    <n v="456.4"/>
    <n v="823.8"/>
    <n v="0"/>
    <n v="0"/>
    <n v="0"/>
    <x v="6416"/>
  </r>
  <r>
    <s v="ORD-20247062"/>
    <d v="2026-07-15T00:00:00"/>
    <s v="CUST-1085"/>
    <s v="Crest Stores"/>
    <x v="2"/>
    <x v="3"/>
    <s v="SP-05"/>
    <s v="Kenji Sato"/>
    <s v="PROD-404"/>
    <x v="16"/>
    <s v="Household Essentials"/>
    <n v="4.9000000000000004"/>
    <n v="3.1"/>
    <n v="46"/>
    <n v="225.4"/>
    <n v="0.47010000000000002"/>
    <n v="105.96"/>
    <n v="119.44"/>
    <n v="142.6"/>
    <n v="-23.16"/>
    <n v="0"/>
    <n v="0"/>
    <n v="0"/>
    <x v="6417"/>
  </r>
  <r>
    <s v="ORD-20247063"/>
    <d v="2025-10-19T00:00:00"/>
    <s v="CUST-1074"/>
    <s v="Beacon Mart"/>
    <x v="0"/>
    <x v="3"/>
    <s v="SP-02"/>
    <s v="Michael Chang"/>
    <s v="PROD-403"/>
    <x v="11"/>
    <s v="Household Essentials"/>
    <n v="5.5"/>
    <n v="3.8"/>
    <n v="127"/>
    <n v="698.5"/>
    <n v="1.1900000000000001E-2"/>
    <n v="8.31"/>
    <n v="690.19"/>
    <n v="482.6"/>
    <n v="207.59"/>
    <n v="0"/>
    <n v="0"/>
    <n v="0"/>
    <x v="6418"/>
  </r>
  <r>
    <s v="ORD-20247064"/>
    <d v="2025-09-20T00:00:00"/>
    <s v="CUST-1030"/>
    <s v="Summit Express"/>
    <x v="3"/>
    <x v="3"/>
    <s v="SP-03"/>
    <s v="Elena Rostova"/>
    <s v="PROD-401"/>
    <x v="3"/>
    <s v="Household Essentials"/>
    <n v="10.5"/>
    <n v="7.5"/>
    <n v="39"/>
    <n v="409.5"/>
    <n v="2.0000000000000001E-4"/>
    <n v="0.08"/>
    <n v="409.42"/>
    <n v="292.5"/>
    <n v="116.92"/>
    <n v="0"/>
    <n v="0"/>
    <n v="0"/>
    <x v="147"/>
  </r>
  <r>
    <s v="ORD-20247065"/>
    <d v="2026-07-29T00:00:00"/>
    <s v="CUST-1007"/>
    <s v="Metro Direct"/>
    <x v="0"/>
    <x v="3"/>
    <s v="SP-02"/>
    <s v="Michael Chang"/>
    <s v="PROD-103"/>
    <x v="13"/>
    <s v="Personal Care"/>
    <n v="4.8"/>
    <n v="1.4"/>
    <n v="28"/>
    <n v="134.4"/>
    <n v="1.0999999999999999E-2"/>
    <n v="1.48"/>
    <n v="132.91999999999999"/>
    <n v="39.200000000000003"/>
    <n v="93.72"/>
    <n v="0"/>
    <n v="0"/>
    <n v="0"/>
    <x v="6419"/>
  </r>
  <r>
    <s v="ORD-20247066"/>
    <d v="2025-09-28T00:00:00"/>
    <s v="CUST-1098"/>
    <s v="Atlas Mart"/>
    <x v="2"/>
    <x v="2"/>
    <s v="SP-05"/>
    <s v="Kenji Sato"/>
    <s v="PROD-103"/>
    <x v="13"/>
    <s v="Personal Care"/>
    <n v="4.8"/>
    <n v="1.4"/>
    <n v="18"/>
    <n v="86.4"/>
    <n v="0.16739999999999999"/>
    <n v="14.46"/>
    <n v="71.94"/>
    <n v="25.2"/>
    <n v="46.74"/>
    <n v="0"/>
    <n v="0"/>
    <n v="0"/>
    <x v="3940"/>
  </r>
  <r>
    <s v="ORD-20247067"/>
    <d v="2024-09-06T00:00:00"/>
    <s v="CUST-1092"/>
    <s v="Crown Wholesale"/>
    <x v="0"/>
    <x v="4"/>
    <s v="SP-01"/>
    <s v="Sarah Jenkins"/>
    <s v="PROD-304"/>
    <x v="8"/>
    <s v="Food &amp; Beverage"/>
    <n v="4.2"/>
    <n v="2.8"/>
    <n v="66"/>
    <n v="277.2"/>
    <n v="6.6100000000000006E-2"/>
    <n v="18.32"/>
    <n v="258.88"/>
    <n v="184.8"/>
    <n v="74.08"/>
    <n v="0"/>
    <n v="0"/>
    <n v="0"/>
    <x v="6420"/>
  </r>
  <r>
    <s v="ORD-20247068"/>
    <d v="2024-02-10T00:00:00"/>
    <s v="CUST-1050"/>
    <s v="Horizon Mart"/>
    <x v="0"/>
    <x v="4"/>
    <s v="SP-02"/>
    <s v="Michael Chang"/>
    <s v="PROD-102"/>
    <x v="15"/>
    <s v="Personal Care"/>
    <n v="6.2"/>
    <n v="1.9"/>
    <n v="210"/>
    <n v="1302"/>
    <n v="9.8299999999999998E-2"/>
    <n v="127.99"/>
    <n v="1174.01"/>
    <n v="399"/>
    <n v="775.01"/>
    <n v="0"/>
    <n v="0"/>
    <n v="0"/>
    <x v="6421"/>
  </r>
  <r>
    <s v="ORD-20247069"/>
    <d v="2025-11-29T00:00:00"/>
    <s v="CUST-1080"/>
    <s v="Crest Retail"/>
    <x v="3"/>
    <x v="4"/>
    <s v="SP-03"/>
    <s v="Elena Rostova"/>
    <s v="PROD-101"/>
    <x v="9"/>
    <s v="Personal Care"/>
    <n v="8.5"/>
    <n v="2.8"/>
    <n v="95"/>
    <n v="807.5"/>
    <n v="0.1484"/>
    <n v="119.83"/>
    <n v="687.67"/>
    <n v="266"/>
    <n v="421.67"/>
    <n v="0"/>
    <n v="0"/>
    <n v="0"/>
    <x v="6422"/>
  </r>
  <r>
    <s v="ORD-20247070"/>
    <d v="2026-06-25T00:00:00"/>
    <s v="CUST-1046"/>
    <s v="Vanguard Express"/>
    <x v="2"/>
    <x v="4"/>
    <s v="SP-06"/>
    <s v="Priya Sharma"/>
    <s v="PROD-402"/>
    <x v="10"/>
    <s v="Household Essentials"/>
    <n v="6"/>
    <n v="4.2"/>
    <n v="433"/>
    <n v="2598"/>
    <n v="0.12039999999999999"/>
    <n v="312.8"/>
    <n v="2285.1999999999998"/>
    <n v="1818.6"/>
    <n v="466.6"/>
    <n v="0"/>
    <n v="0"/>
    <n v="0"/>
    <x v="6423"/>
  </r>
  <r>
    <s v="ORD-20247071"/>
    <d v="2024-11-24T00:00:00"/>
    <s v="CUST-1028"/>
    <s v="Summit Wholesale"/>
    <x v="0"/>
    <x v="3"/>
    <s v="SP-02"/>
    <s v="Michael Chang"/>
    <s v="PROD-402"/>
    <x v="10"/>
    <s v="Household Essentials"/>
    <n v="6"/>
    <n v="4.2"/>
    <n v="36"/>
    <n v="216"/>
    <n v="0.48920000000000002"/>
    <n v="105.67"/>
    <n v="110.33"/>
    <n v="151.19999999999999"/>
    <n v="-40.869999999999997"/>
    <n v="0"/>
    <n v="0"/>
    <n v="0"/>
    <x v="6424"/>
  </r>
  <r>
    <s v="ORD-20247072"/>
    <d v="2025-01-25T00:00:00"/>
    <s v="CUST-1083"/>
    <s v="Crest Distributors"/>
    <x v="0"/>
    <x v="3"/>
    <s v="SP-02"/>
    <s v="Michael Chang"/>
    <s v="PROD-201"/>
    <x v="14"/>
    <s v="Home Care"/>
    <n v="12"/>
    <n v="6.5"/>
    <n v="81"/>
    <n v="972"/>
    <n v="7.1000000000000004E-3"/>
    <n v="6.9"/>
    <n v="965.1"/>
    <n v="526.5"/>
    <n v="438.6"/>
    <n v="0"/>
    <n v="0"/>
    <n v="0"/>
    <x v="6425"/>
  </r>
  <r>
    <s v="ORD-20247073"/>
    <d v="2026-07-26T00:00:00"/>
    <s v="CUST-1107"/>
    <s v="Omega Distributors"/>
    <x v="2"/>
    <x v="3"/>
    <s v="SP-06"/>
    <s v="Priya Sharma"/>
    <s v="PROD-101"/>
    <x v="9"/>
    <s v="Personal Care"/>
    <n v="8.5"/>
    <n v="2.8"/>
    <n v="35"/>
    <n v="297.5"/>
    <n v="4.48E-2"/>
    <n v="13.33"/>
    <n v="284.17"/>
    <n v="98"/>
    <n v="186.17"/>
    <n v="0"/>
    <n v="0"/>
    <n v="0"/>
    <x v="6426"/>
  </r>
  <r>
    <s v="ORD-20247074"/>
    <d v="2026-03-26T00:00:00"/>
    <s v="CUST-1115"/>
    <s v="Titan Distributors"/>
    <x v="2"/>
    <x v="1"/>
    <s v="SP-05"/>
    <s v="Kenji Sato"/>
    <s v="PROD-204"/>
    <x v="12"/>
    <s v="Home Care"/>
    <n v="7.2"/>
    <n v="3.6"/>
    <n v="23"/>
    <n v="165.6"/>
    <n v="2.4E-2"/>
    <n v="3.97"/>
    <n v="161.63"/>
    <n v="82.8"/>
    <n v="78.83"/>
    <n v="0"/>
    <n v="0"/>
    <n v="0"/>
    <x v="2893"/>
  </r>
  <r>
    <s v="ORD-20247075"/>
    <d v="2026-08-25T00:00:00"/>
    <s v="CUST-1010"/>
    <s v="Apex Mart"/>
    <x v="2"/>
    <x v="3"/>
    <s v="SP-05"/>
    <s v="Kenji Sato"/>
    <s v="PROD-401"/>
    <x v="3"/>
    <s v="Household Essentials"/>
    <n v="10.5"/>
    <n v="7.5"/>
    <n v="246"/>
    <n v="2583"/>
    <n v="1.6799999999999999E-2"/>
    <n v="43.39"/>
    <n v="2539.61"/>
    <n v="1845"/>
    <n v="694.61"/>
    <n v="0"/>
    <n v="0"/>
    <n v="0"/>
    <x v="6427"/>
  </r>
  <r>
    <s v="ORD-20247076"/>
    <d v="2024-04-26T00:00:00"/>
    <s v="CUST-1099"/>
    <s v="Atlas Distributors"/>
    <x v="4"/>
    <x v="2"/>
    <s v="SP-07"/>
    <s v="Carlos Mendez"/>
    <s v="PROD-102"/>
    <x v="15"/>
    <s v="Personal Care"/>
    <n v="6.2"/>
    <n v="1.9"/>
    <n v="36"/>
    <n v="223.2"/>
    <n v="0.17330000000000001"/>
    <n v="38.68"/>
    <n v="184.52"/>
    <n v="68.400000000000006"/>
    <n v="116.12"/>
    <n v="0"/>
    <n v="0"/>
    <n v="0"/>
    <x v="6428"/>
  </r>
  <r>
    <s v="ORD-20247077"/>
    <d v="2025-01-30T00:00:00"/>
    <s v="CUST-1025"/>
    <s v="Summit Supermarkets"/>
    <x v="1"/>
    <x v="2"/>
    <s v="SP-08"/>
    <s v="Tariq Al-Mansoor"/>
    <s v="PROD-105"/>
    <x v="1"/>
    <s v="Personal Care"/>
    <n v="14.5"/>
    <n v="4.2"/>
    <n v="57"/>
    <n v="826.5"/>
    <n v="9.7100000000000006E-2"/>
    <n v="80.25"/>
    <n v="746.25"/>
    <n v="239.4"/>
    <n v="506.85"/>
    <n v="0"/>
    <n v="0"/>
    <n v="0"/>
    <x v="6429"/>
  </r>
  <r>
    <s v="ORD-20247078"/>
    <d v="2024-09-19T00:00:00"/>
    <s v="CUST-1045"/>
    <s v="Vanguard Stores"/>
    <x v="0"/>
    <x v="4"/>
    <s v="SP-01"/>
    <s v="Sarah Jenkins"/>
    <s v="PROD-401"/>
    <x v="3"/>
    <s v="Household Essentials"/>
    <n v="10.5"/>
    <n v="7.5"/>
    <n v="46"/>
    <n v="483"/>
    <n v="7.2499999999999995E-2"/>
    <n v="35.020000000000003"/>
    <n v="447.98"/>
    <n v="345"/>
    <n v="102.98"/>
    <n v="0"/>
    <n v="0"/>
    <n v="0"/>
    <x v="5135"/>
  </r>
  <r>
    <s v="ORD-20247079"/>
    <d v="2025-07-07T00:00:00"/>
    <s v="CUST-1103"/>
    <s v="Atlas Direct"/>
    <x v="0"/>
    <x v="4"/>
    <s v="SP-01"/>
    <s v="Sarah Jenkins"/>
    <s v="PROD-105"/>
    <x v="1"/>
    <s v="Personal Care"/>
    <n v="14.5"/>
    <n v="4.2"/>
    <n v="95"/>
    <n v="1377.5"/>
    <n v="0.24410000000000001"/>
    <n v="336.25"/>
    <n v="1041.25"/>
    <n v="399"/>
    <n v="642.25"/>
    <n v="0"/>
    <n v="0"/>
    <n v="0"/>
    <x v="6430"/>
  </r>
  <r>
    <s v="ORD-20247080"/>
    <d v="2026-01-11T00:00:00"/>
    <s v="CUST-1027"/>
    <s v="Summit Distributors"/>
    <x v="3"/>
    <x v="0"/>
    <s v="SP-04"/>
    <s v="David Mueller"/>
    <s v="PROD-102"/>
    <x v="15"/>
    <s v="Personal Care"/>
    <n v="6.2"/>
    <n v="1.9"/>
    <n v="357"/>
    <n v="2213.4"/>
    <n v="2.1499999999999998E-2"/>
    <n v="47.59"/>
    <n v="2165.81"/>
    <n v="678.3"/>
    <n v="1487.51"/>
    <n v="218"/>
    <n v="1322.54"/>
    <n v="523.20000000000005"/>
    <x v="6431"/>
  </r>
  <r>
    <s v="ORD-20247081"/>
    <d v="2024-10-16T00:00:00"/>
    <s v="CUST-1003"/>
    <s v="Metro Distributors"/>
    <x v="0"/>
    <x v="2"/>
    <s v="SP-01"/>
    <s v="Sarah Jenkins"/>
    <s v="PROD-401"/>
    <x v="3"/>
    <s v="Household Essentials"/>
    <n v="10.5"/>
    <n v="7.5"/>
    <n v="6"/>
    <n v="63"/>
    <n v="0.10489999999999999"/>
    <n v="6.61"/>
    <n v="56.39"/>
    <n v="45"/>
    <n v="11.39"/>
    <n v="0"/>
    <n v="0"/>
    <n v="0"/>
    <x v="6432"/>
  </r>
  <r>
    <s v="ORD-20247082"/>
    <d v="2024-01-26T00:00:00"/>
    <s v="CUST-1118"/>
    <s v="Titan Express"/>
    <x v="0"/>
    <x v="3"/>
    <s v="SP-01"/>
    <s v="Sarah Jenkins"/>
    <s v="PROD-304"/>
    <x v="8"/>
    <s v="Food &amp; Beverage"/>
    <n v="4.2"/>
    <n v="2.8"/>
    <n v="225"/>
    <n v="945"/>
    <n v="2.8899999999999999E-2"/>
    <n v="27.31"/>
    <n v="917.69"/>
    <n v="630"/>
    <n v="287.69"/>
    <n v="0"/>
    <n v="0"/>
    <n v="0"/>
    <x v="6433"/>
  </r>
  <r>
    <s v="ORD-20247083"/>
    <d v="2026-07-22T00:00:00"/>
    <s v="CUST-1093"/>
    <s v="Crown Stores"/>
    <x v="4"/>
    <x v="4"/>
    <s v="SP-07"/>
    <s v="Carlos Mendez"/>
    <s v="PROD-104"/>
    <x v="6"/>
    <s v="Personal Care"/>
    <n v="9.9"/>
    <n v="3.1"/>
    <n v="114"/>
    <n v="1128.5999999999999"/>
    <n v="0.22589999999999999"/>
    <n v="254.95"/>
    <n v="873.65"/>
    <n v="353.4"/>
    <n v="520.25"/>
    <n v="0"/>
    <n v="0"/>
    <n v="0"/>
    <x v="6434"/>
  </r>
  <r>
    <s v="ORD-20247084"/>
    <d v="2025-06-13T00:00:00"/>
    <s v="CUST-1062"/>
    <s v="Pioneer Express"/>
    <x v="0"/>
    <x v="1"/>
    <s v="SP-02"/>
    <s v="Michael Chang"/>
    <s v="PROD-404"/>
    <x v="16"/>
    <s v="Household Essentials"/>
    <n v="4.9000000000000004"/>
    <n v="3.1"/>
    <n v="3"/>
    <n v="14.7"/>
    <n v="2.8799999999999999E-2"/>
    <n v="0.42"/>
    <n v="14.28"/>
    <n v="9.3000000000000007"/>
    <n v="4.9800000000000004"/>
    <n v="0"/>
    <n v="0"/>
    <n v="0"/>
    <x v="6435"/>
  </r>
  <r>
    <s v="ORD-20247085"/>
    <d v="2026-04-21T00:00:00"/>
    <s v="CUST-1091"/>
    <s v="Crown Distributors"/>
    <x v="1"/>
    <x v="2"/>
    <s v="SP-08"/>
    <s v="Tariq Al-Mansoor"/>
    <s v="PROD-102"/>
    <x v="15"/>
    <s v="Personal Care"/>
    <n v="6.2"/>
    <n v="1.9"/>
    <n v="60"/>
    <n v="372"/>
    <n v="9.3100000000000002E-2"/>
    <n v="34.630000000000003"/>
    <n v="337.37"/>
    <n v="114"/>
    <n v="223.37"/>
    <n v="0"/>
    <n v="0"/>
    <n v="0"/>
    <x v="5103"/>
  </r>
  <r>
    <s v="ORD-20247086"/>
    <d v="2026-02-27T00:00:00"/>
    <s v="CUST-1112"/>
    <s v="Titan Retail"/>
    <x v="0"/>
    <x v="3"/>
    <s v="SP-01"/>
    <s v="Sarah Jenkins"/>
    <s v="PROD-403"/>
    <x v="11"/>
    <s v="Household Essentials"/>
    <n v="5.5"/>
    <n v="3.8"/>
    <n v="80"/>
    <n v="440"/>
    <n v="5.0000000000000001E-3"/>
    <n v="2.2000000000000002"/>
    <n v="437.8"/>
    <n v="304"/>
    <n v="133.80000000000001"/>
    <n v="0"/>
    <n v="0"/>
    <n v="0"/>
    <x v="6436"/>
  </r>
  <r>
    <s v="ORD-20247087"/>
    <d v="2025-01-18T00:00:00"/>
    <s v="CUST-1099"/>
    <s v="Atlas Distributors"/>
    <x v="4"/>
    <x v="2"/>
    <s v="SP-07"/>
    <s v="Carlos Mendez"/>
    <s v="PROD-103"/>
    <x v="13"/>
    <s v="Personal Care"/>
    <n v="4.8"/>
    <n v="1.4"/>
    <n v="14"/>
    <n v="67.2"/>
    <n v="3.8300000000000001E-2"/>
    <n v="2.57"/>
    <n v="64.63"/>
    <n v="19.600000000000001"/>
    <n v="45.03"/>
    <n v="0"/>
    <n v="0"/>
    <n v="0"/>
    <x v="6437"/>
  </r>
  <r>
    <s v="ORD-20247088"/>
    <d v="2025-06-10T00:00:00"/>
    <s v="CUST-1003"/>
    <s v="Metro Distributors"/>
    <x v="0"/>
    <x v="2"/>
    <s v="SP-01"/>
    <s v="Sarah Jenkins"/>
    <s v="PROD-101"/>
    <x v="9"/>
    <s v="Personal Care"/>
    <n v="8.5"/>
    <n v="2.8"/>
    <n v="8"/>
    <n v="68"/>
    <n v="1.5599999999999999E-2"/>
    <n v="1.06"/>
    <n v="66.94"/>
    <n v="22.4"/>
    <n v="44.54"/>
    <n v="0"/>
    <n v="0"/>
    <n v="0"/>
    <x v="6438"/>
  </r>
  <r>
    <s v="ORD-20247089"/>
    <d v="2026-04-02T00:00:00"/>
    <s v="CUST-1038"/>
    <s v="Prime Express"/>
    <x v="2"/>
    <x v="3"/>
    <s v="SP-05"/>
    <s v="Kenji Sato"/>
    <s v="PROD-202"/>
    <x v="4"/>
    <s v="Home Care"/>
    <n v="4.5"/>
    <n v="2.1"/>
    <n v="190"/>
    <n v="855"/>
    <n v="1.5599999999999999E-2"/>
    <n v="13.34"/>
    <n v="841.66"/>
    <n v="399"/>
    <n v="442.66"/>
    <n v="0"/>
    <n v="0"/>
    <n v="0"/>
    <x v="6439"/>
  </r>
  <r>
    <s v="ORD-20247090"/>
    <d v="2025-06-04T00:00:00"/>
    <s v="CUST-1032"/>
    <s v="Prime Retail"/>
    <x v="0"/>
    <x v="1"/>
    <s v="SP-02"/>
    <s v="Michael Chang"/>
    <s v="PROD-104"/>
    <x v="6"/>
    <s v="Personal Care"/>
    <n v="9.9"/>
    <n v="3.1"/>
    <n v="8"/>
    <n v="79.2"/>
    <n v="5.5999999999999999E-3"/>
    <n v="0.44"/>
    <n v="78.760000000000005"/>
    <n v="24.8"/>
    <n v="53.96"/>
    <n v="0"/>
    <n v="0"/>
    <n v="0"/>
    <x v="6440"/>
  </r>
  <r>
    <s v="ORD-20247091"/>
    <d v="2025-04-01T00:00:00"/>
    <s v="CUST-1010"/>
    <s v="Apex Mart"/>
    <x v="2"/>
    <x v="3"/>
    <s v="SP-05"/>
    <s v="Kenji Sato"/>
    <s v="PROD-401"/>
    <x v="3"/>
    <s v="Household Essentials"/>
    <n v="10.5"/>
    <n v="7.5"/>
    <n v="82"/>
    <n v="861"/>
    <n v="1.0999999999999999E-2"/>
    <n v="9.4700000000000006"/>
    <n v="851.53"/>
    <n v="615"/>
    <n v="236.53"/>
    <n v="0"/>
    <n v="0"/>
    <n v="0"/>
    <x v="6441"/>
  </r>
  <r>
    <s v="ORD-20247092"/>
    <d v="2025-05-13T00:00:00"/>
    <s v="CUST-1020"/>
    <s v="Global Wholesale"/>
    <x v="0"/>
    <x v="1"/>
    <s v="SP-02"/>
    <s v="Michael Chang"/>
    <s v="PROD-404"/>
    <x v="16"/>
    <s v="Household Essentials"/>
    <n v="4.9000000000000004"/>
    <n v="3.1"/>
    <n v="14"/>
    <n v="68.599999999999994"/>
    <n v="2.0500000000000001E-2"/>
    <n v="1.41"/>
    <n v="67.19"/>
    <n v="43.4"/>
    <n v="23.79"/>
    <n v="0"/>
    <n v="0"/>
    <n v="0"/>
    <x v="4035"/>
  </r>
  <r>
    <s v="ORD-20247093"/>
    <d v="2024-02-14T00:00:00"/>
    <s v="CUST-1066"/>
    <s v="Sterling Mart"/>
    <x v="0"/>
    <x v="1"/>
    <s v="SP-01"/>
    <s v="Sarah Jenkins"/>
    <s v="PROD-204"/>
    <x v="12"/>
    <s v="Home Care"/>
    <n v="7.2"/>
    <n v="3.6"/>
    <n v="26"/>
    <n v="187.2"/>
    <n v="1.6799999999999999E-2"/>
    <n v="3.14"/>
    <n v="184.06"/>
    <n v="93.6"/>
    <n v="90.46"/>
    <n v="0"/>
    <n v="0"/>
    <n v="0"/>
    <x v="6442"/>
  </r>
  <r>
    <s v="ORD-20247094"/>
    <d v="2024-10-30T00:00:00"/>
    <s v="CUST-1118"/>
    <s v="Titan Express"/>
    <x v="0"/>
    <x v="3"/>
    <s v="SP-01"/>
    <s v="Sarah Jenkins"/>
    <s v="PROD-404"/>
    <x v="16"/>
    <s v="Household Essentials"/>
    <n v="4.9000000000000004"/>
    <n v="3.1"/>
    <n v="93"/>
    <n v="455.7"/>
    <n v="5.1000000000000004E-3"/>
    <n v="2.3199999999999998"/>
    <n v="453.38"/>
    <n v="288.3"/>
    <n v="165.08"/>
    <n v="0"/>
    <n v="0"/>
    <n v="0"/>
    <x v="6443"/>
  </r>
  <r>
    <s v="ORD-20247095"/>
    <d v="2026-07-08T00:00:00"/>
    <s v="CUST-1037"/>
    <s v="Prime Stores"/>
    <x v="2"/>
    <x v="4"/>
    <s v="SP-05"/>
    <s v="Kenji Sato"/>
    <s v="PROD-204"/>
    <x v="12"/>
    <s v="Home Care"/>
    <n v="7.2"/>
    <n v="3.6"/>
    <n v="129"/>
    <n v="928.8"/>
    <n v="9.3200000000000005E-2"/>
    <n v="86.56"/>
    <n v="842.24"/>
    <n v="464.4"/>
    <n v="377.84"/>
    <n v="0"/>
    <n v="0"/>
    <n v="0"/>
    <x v="6444"/>
  </r>
  <r>
    <s v="ORD-20247096"/>
    <d v="2025-10-29T00:00:00"/>
    <s v="CUST-1050"/>
    <s v="Horizon Mart"/>
    <x v="0"/>
    <x v="4"/>
    <s v="SP-02"/>
    <s v="Michael Chang"/>
    <s v="PROD-304"/>
    <x v="8"/>
    <s v="Food &amp; Beverage"/>
    <n v="4.2"/>
    <n v="2.8"/>
    <n v="36"/>
    <n v="151.19999999999999"/>
    <n v="0.1996"/>
    <n v="30.18"/>
    <n v="121.02"/>
    <n v="100.8"/>
    <n v="20.22"/>
    <n v="0"/>
    <n v="0"/>
    <n v="0"/>
    <x v="6152"/>
  </r>
  <r>
    <s v="ORD-20247097"/>
    <d v="2024-07-16T00:00:00"/>
    <s v="CUST-1051"/>
    <s v="Horizon Distributors"/>
    <x v="0"/>
    <x v="1"/>
    <s v="SP-02"/>
    <s v="Michael Chang"/>
    <s v="PROD-403"/>
    <x v="11"/>
    <s v="Household Essentials"/>
    <n v="5.5"/>
    <n v="3.8"/>
    <n v="9"/>
    <n v="49.5"/>
    <n v="6.8999999999999999E-3"/>
    <n v="0.34"/>
    <n v="49.16"/>
    <n v="34.200000000000003"/>
    <n v="14.96"/>
    <n v="0"/>
    <n v="0"/>
    <n v="0"/>
    <x v="6445"/>
  </r>
  <r>
    <s v="ORD-20247098"/>
    <d v="2024-11-24T00:00:00"/>
    <s v="CUST-1042"/>
    <s v="Vanguard Mart"/>
    <x v="0"/>
    <x v="1"/>
    <s v="SP-01"/>
    <s v="Sarah Jenkins"/>
    <s v="PROD-203"/>
    <x v="0"/>
    <s v="Home Care"/>
    <n v="5.8"/>
    <n v="2.7"/>
    <n v="16"/>
    <n v="92.8"/>
    <n v="1.2999999999999999E-3"/>
    <n v="0.12"/>
    <n v="92.68"/>
    <n v="43.2"/>
    <n v="49.48"/>
    <n v="0"/>
    <n v="0"/>
    <n v="0"/>
    <x v="6446"/>
  </r>
  <r>
    <s v="ORD-20247099"/>
    <d v="2025-06-10T00:00:00"/>
    <s v="CUST-1076"/>
    <s v="Beacon Wholesale"/>
    <x v="0"/>
    <x v="1"/>
    <s v="SP-02"/>
    <s v="Michael Chang"/>
    <s v="PROD-202"/>
    <x v="4"/>
    <s v="Home Care"/>
    <n v="4.5"/>
    <n v="2.1"/>
    <n v="18"/>
    <n v="81"/>
    <n v="2.1700000000000001E-2"/>
    <n v="1.76"/>
    <n v="79.239999999999995"/>
    <n v="37.799999999999997"/>
    <n v="41.44"/>
    <n v="0"/>
    <n v="0"/>
    <n v="0"/>
    <x v="6447"/>
  </r>
  <r>
    <s v="ORD-20247100"/>
    <d v="2024-03-25T00:00:00"/>
    <s v="CUST-1061"/>
    <s v="Pioneer Stores"/>
    <x v="0"/>
    <x v="3"/>
    <s v="SP-01"/>
    <s v="Sarah Jenkins"/>
    <s v="PROD-404"/>
    <x v="16"/>
    <s v="Household Essentials"/>
    <n v="4.9000000000000004"/>
    <n v="3.1"/>
    <n v="102"/>
    <n v="499.8"/>
    <n v="1.18E-2"/>
    <n v="5.9"/>
    <n v="493.9"/>
    <n v="316.2"/>
    <n v="177.7"/>
    <n v="0"/>
    <n v="0"/>
    <n v="0"/>
    <x v="6448"/>
  </r>
  <r>
    <s v="ORD-20247101"/>
    <d v="2026-08-28T00:00:00"/>
    <s v="CUST-1052"/>
    <s v="Horizon Wholesale"/>
    <x v="4"/>
    <x v="3"/>
    <s v="SP-07"/>
    <s v="Carlos Mendez"/>
    <s v="PROD-101"/>
    <x v="9"/>
    <s v="Personal Care"/>
    <n v="8.5"/>
    <n v="2.8"/>
    <n v="227"/>
    <n v="1929.5"/>
    <n v="2.5999999999999999E-3"/>
    <n v="5.0199999999999996"/>
    <n v="1924.48"/>
    <n v="635.6"/>
    <n v="1288.8800000000001"/>
    <n v="0"/>
    <n v="0"/>
    <n v="0"/>
    <x v="6449"/>
  </r>
  <r>
    <s v="ORD-20247102"/>
    <d v="2024-04-08T00:00:00"/>
    <s v="CUST-1038"/>
    <s v="Prime Express"/>
    <x v="2"/>
    <x v="3"/>
    <s v="SP-06"/>
    <s v="Priya Sharma"/>
    <s v="PROD-304"/>
    <x v="8"/>
    <s v="Food &amp; Beverage"/>
    <n v="4.2"/>
    <n v="2.8"/>
    <n v="42"/>
    <n v="176.4"/>
    <n v="5.9700000000000003E-2"/>
    <n v="10.53"/>
    <n v="165.87"/>
    <n v="117.6"/>
    <n v="48.27"/>
    <n v="0"/>
    <n v="0"/>
    <n v="0"/>
    <x v="1512"/>
  </r>
  <r>
    <s v="ORD-20247103"/>
    <d v="2024-06-20T00:00:00"/>
    <s v="CUST-1103"/>
    <s v="Atlas Direct"/>
    <x v="0"/>
    <x v="4"/>
    <s v="SP-02"/>
    <s v="Michael Chang"/>
    <s v="PROD-204"/>
    <x v="12"/>
    <s v="Home Care"/>
    <n v="7.2"/>
    <n v="3.6"/>
    <n v="40"/>
    <n v="288"/>
    <n v="5.9400000000000001E-2"/>
    <n v="17.11"/>
    <n v="270.89"/>
    <n v="144"/>
    <n v="126.89"/>
    <n v="0"/>
    <n v="0"/>
    <n v="0"/>
    <x v="6450"/>
  </r>
  <r>
    <s v="ORD-20247104"/>
    <d v="2026-03-02T00:00:00"/>
    <s v="CUST-1019"/>
    <s v="Global Distributors"/>
    <x v="2"/>
    <x v="1"/>
    <s v="SP-05"/>
    <s v="Kenji Sato"/>
    <s v="PROD-301"/>
    <x v="2"/>
    <s v="Food &amp; Beverage"/>
    <n v="5"/>
    <n v="3.2"/>
    <n v="14"/>
    <n v="70"/>
    <n v="1.0999999999999999E-2"/>
    <n v="0.77"/>
    <n v="69.23"/>
    <n v="44.8"/>
    <n v="24.43"/>
    <n v="0"/>
    <n v="0"/>
    <n v="0"/>
    <x v="2622"/>
  </r>
  <r>
    <s v="ORD-20247105"/>
    <d v="2025-07-04T00:00:00"/>
    <s v="CUST-1016"/>
    <s v="Global Retail"/>
    <x v="0"/>
    <x v="0"/>
    <s v="SP-01"/>
    <s v="Sarah Jenkins"/>
    <s v="PROD-204"/>
    <x v="12"/>
    <s v="Home Care"/>
    <n v="7.2"/>
    <n v="3.6"/>
    <n v="23"/>
    <n v="165.6"/>
    <n v="0.1162"/>
    <n v="19.239999999999998"/>
    <n v="146.36000000000001"/>
    <n v="82.8"/>
    <n v="63.56"/>
    <n v="0"/>
    <n v="0"/>
    <n v="0"/>
    <x v="6451"/>
  </r>
  <r>
    <s v="ORD-20247106"/>
    <d v="2025-06-30T00:00:00"/>
    <s v="CUST-1070"/>
    <s v="Sterling Express"/>
    <x v="1"/>
    <x v="3"/>
    <s v="SP-08"/>
    <s v="Tariq Al-Mansoor"/>
    <s v="PROD-101"/>
    <x v="9"/>
    <s v="Personal Care"/>
    <n v="8.5"/>
    <n v="2.8"/>
    <n v="72"/>
    <n v="612"/>
    <n v="3.2300000000000002E-2"/>
    <n v="19.77"/>
    <n v="592.23"/>
    <n v="201.6"/>
    <n v="390.63"/>
    <n v="0"/>
    <n v="0"/>
    <n v="0"/>
    <x v="6452"/>
  </r>
  <r>
    <s v="ORD-20247107"/>
    <d v="2024-01-08T00:00:00"/>
    <s v="CUST-1036"/>
    <s v="Prime Wholesale"/>
    <x v="0"/>
    <x v="2"/>
    <s v="SP-02"/>
    <s v="Michael Chang"/>
    <s v="PROD-401"/>
    <x v="3"/>
    <s v="Household Essentials"/>
    <n v="10.5"/>
    <n v="7.5"/>
    <n v="20"/>
    <n v="210"/>
    <n v="0.13669999999999999"/>
    <n v="28.71"/>
    <n v="181.29"/>
    <n v="150"/>
    <n v="31.29"/>
    <n v="0"/>
    <n v="0"/>
    <n v="0"/>
    <x v="6453"/>
  </r>
  <r>
    <s v="ORD-20247108"/>
    <d v="2025-10-03T00:00:00"/>
    <s v="CUST-1047"/>
    <s v="Vanguard Direct"/>
    <x v="2"/>
    <x v="1"/>
    <s v="SP-05"/>
    <s v="Kenji Sato"/>
    <s v="PROD-104"/>
    <x v="6"/>
    <s v="Personal Care"/>
    <n v="9.9"/>
    <n v="3.1"/>
    <n v="16"/>
    <n v="158.4"/>
    <n v="1.4E-3"/>
    <n v="0.22"/>
    <n v="158.18"/>
    <n v="49.6"/>
    <n v="108.58"/>
    <n v="0"/>
    <n v="0"/>
    <n v="0"/>
    <x v="6454"/>
  </r>
  <r>
    <s v="ORD-20247109"/>
    <d v="2024-03-08T00:00:00"/>
    <s v="CUST-1024"/>
    <s v="Summit Retail"/>
    <x v="3"/>
    <x v="3"/>
    <s v="SP-03"/>
    <s v="Elena Rostova"/>
    <s v="PROD-402"/>
    <x v="10"/>
    <s v="Household Essentials"/>
    <n v="6"/>
    <n v="4.2"/>
    <n v="39"/>
    <n v="234"/>
    <n v="6.1600000000000002E-2"/>
    <n v="14.41"/>
    <n v="219.59"/>
    <n v="163.80000000000001"/>
    <n v="55.79"/>
    <n v="0"/>
    <n v="0"/>
    <n v="0"/>
    <x v="1764"/>
  </r>
  <r>
    <s v="ORD-20247110"/>
    <d v="2024-08-03T00:00:00"/>
    <s v="CUST-1096"/>
    <s v="Atlas Retail"/>
    <x v="4"/>
    <x v="4"/>
    <s v="SP-07"/>
    <s v="Carlos Mendez"/>
    <s v="PROD-404"/>
    <x v="16"/>
    <s v="Household Essentials"/>
    <n v="4.9000000000000004"/>
    <n v="3.1"/>
    <n v="180"/>
    <n v="882"/>
    <n v="0.16589999999999999"/>
    <n v="146.32"/>
    <n v="735.68"/>
    <n v="558"/>
    <n v="177.68"/>
    <n v="0"/>
    <n v="0"/>
    <n v="0"/>
    <x v="190"/>
  </r>
  <r>
    <s v="ORD-20247111"/>
    <d v="2025-11-17T00:00:00"/>
    <s v="CUST-1043"/>
    <s v="Vanguard Distributors"/>
    <x v="2"/>
    <x v="4"/>
    <s v="SP-05"/>
    <s v="Kenji Sato"/>
    <s v="PROD-403"/>
    <x v="11"/>
    <s v="Household Essentials"/>
    <n v="5.5"/>
    <n v="3.8"/>
    <n v="170"/>
    <n v="935"/>
    <n v="0.12540000000000001"/>
    <n v="117.25"/>
    <n v="817.75"/>
    <n v="646"/>
    <n v="171.75"/>
    <n v="0"/>
    <n v="0"/>
    <n v="0"/>
    <x v="6455"/>
  </r>
  <r>
    <s v="ORD-20247112"/>
    <d v="2025-10-06T00:00:00"/>
    <s v="CUST-1112"/>
    <s v="Titan Retail"/>
    <x v="0"/>
    <x v="3"/>
    <s v="SP-02"/>
    <s v="Michael Chang"/>
    <s v="PROD-202"/>
    <x v="4"/>
    <s v="Home Care"/>
    <n v="4.5"/>
    <n v="2.1"/>
    <n v="205"/>
    <n v="922.5"/>
    <n v="5.5999999999999999E-3"/>
    <n v="5.17"/>
    <n v="917.33"/>
    <n v="430.5"/>
    <n v="486.83"/>
    <n v="0"/>
    <n v="0"/>
    <n v="0"/>
    <x v="6456"/>
  </r>
  <r>
    <s v="ORD-20247113"/>
    <d v="2026-03-03T00:00:00"/>
    <s v="CUST-1047"/>
    <s v="Vanguard Direct"/>
    <x v="2"/>
    <x v="1"/>
    <s v="SP-05"/>
    <s v="Kenji Sato"/>
    <s v="PROD-402"/>
    <x v="10"/>
    <s v="Household Essentials"/>
    <n v="6"/>
    <n v="4.2"/>
    <n v="11"/>
    <n v="66"/>
    <n v="1.8E-3"/>
    <n v="0.12"/>
    <n v="65.88"/>
    <n v="46.2"/>
    <n v="19.68"/>
    <n v="0"/>
    <n v="0"/>
    <n v="0"/>
    <x v="6457"/>
  </r>
  <r>
    <s v="ORD-20247114"/>
    <d v="2024-08-06T00:00:00"/>
    <s v="CUST-1052"/>
    <s v="Horizon Wholesale"/>
    <x v="4"/>
    <x v="3"/>
    <s v="SP-07"/>
    <s v="Carlos Mendez"/>
    <s v="PROD-304"/>
    <x v="8"/>
    <s v="Food &amp; Beverage"/>
    <n v="4.2"/>
    <n v="2.8"/>
    <n v="14"/>
    <n v="58.8"/>
    <n v="2.87E-2"/>
    <n v="1.69"/>
    <n v="57.11"/>
    <n v="39.200000000000003"/>
    <n v="17.91"/>
    <n v="0"/>
    <n v="0"/>
    <n v="0"/>
    <x v="6458"/>
  </r>
  <r>
    <s v="ORD-20247115"/>
    <d v="2026-06-04T00:00:00"/>
    <s v="CUST-1031"/>
    <s v="Summit Direct"/>
    <x v="4"/>
    <x v="1"/>
    <s v="SP-07"/>
    <s v="Carlos Mendez"/>
    <s v="PROD-302"/>
    <x v="7"/>
    <s v="Food &amp; Beverage"/>
    <n v="3.8"/>
    <n v="2.6"/>
    <n v="35"/>
    <n v="133"/>
    <n v="3.8699999999999998E-2"/>
    <n v="5.15"/>
    <n v="127.85"/>
    <n v="91"/>
    <n v="36.85"/>
    <n v="0"/>
    <n v="0"/>
    <n v="0"/>
    <x v="268"/>
  </r>
  <r>
    <s v="ORD-20247116"/>
    <d v="2025-12-02T00:00:00"/>
    <s v="CUST-1070"/>
    <s v="Sterling Express"/>
    <x v="1"/>
    <x v="3"/>
    <s v="SP-08"/>
    <s v="Tariq Al-Mansoor"/>
    <s v="PROD-103"/>
    <x v="13"/>
    <s v="Personal Care"/>
    <n v="4.8"/>
    <n v="1.4"/>
    <n v="94"/>
    <n v="451.2"/>
    <n v="0.3805"/>
    <n v="171.68"/>
    <n v="279.52"/>
    <n v="131.6"/>
    <n v="147.91999999999999"/>
    <n v="0"/>
    <n v="0"/>
    <n v="0"/>
    <x v="6459"/>
  </r>
  <r>
    <s v="ORD-20247117"/>
    <d v="2025-03-10T00:00:00"/>
    <s v="CUST-1106"/>
    <s v="Omega Mart"/>
    <x v="2"/>
    <x v="3"/>
    <s v="SP-06"/>
    <s v="Priya Sharma"/>
    <s v="PROD-304"/>
    <x v="8"/>
    <s v="Food &amp; Beverage"/>
    <n v="4.2"/>
    <n v="2.8"/>
    <n v="42"/>
    <n v="176.4"/>
    <n v="3.3999999999999998E-3"/>
    <n v="0.6"/>
    <n v="175.8"/>
    <n v="117.6"/>
    <n v="58.2"/>
    <n v="0"/>
    <n v="0"/>
    <n v="0"/>
    <x v="6460"/>
  </r>
  <r>
    <s v="ORD-20247118"/>
    <d v="2026-05-05T00:00:00"/>
    <s v="CUST-1002"/>
    <s v="Metro Mart"/>
    <x v="0"/>
    <x v="3"/>
    <s v="SP-01"/>
    <s v="Sarah Jenkins"/>
    <s v="PROD-401"/>
    <x v="3"/>
    <s v="Household Essentials"/>
    <n v="10.5"/>
    <n v="7.5"/>
    <n v="67"/>
    <n v="703.5"/>
    <n v="2.7000000000000001E-3"/>
    <n v="1.9"/>
    <n v="701.6"/>
    <n v="502.5"/>
    <n v="199.1"/>
    <n v="0"/>
    <n v="0"/>
    <n v="0"/>
    <x v="6461"/>
  </r>
  <r>
    <s v="ORD-20247119"/>
    <d v="2024-04-16T00:00:00"/>
    <s v="CUST-1056"/>
    <s v="Pioneer Retail"/>
    <x v="1"/>
    <x v="2"/>
    <s v="SP-08"/>
    <s v="Tariq Al-Mansoor"/>
    <s v="PROD-401"/>
    <x v="3"/>
    <s v="Household Essentials"/>
    <n v="10.5"/>
    <n v="7.5"/>
    <n v="42"/>
    <n v="441"/>
    <n v="0.1953"/>
    <n v="86.13"/>
    <n v="354.87"/>
    <n v="315"/>
    <n v="39.869999999999997"/>
    <n v="0"/>
    <n v="0"/>
    <n v="0"/>
    <x v="167"/>
  </r>
  <r>
    <s v="ORD-20247120"/>
    <d v="2024-07-29T00:00:00"/>
    <s v="CUST-1018"/>
    <s v="Global Mart"/>
    <x v="0"/>
    <x v="3"/>
    <s v="SP-01"/>
    <s v="Sarah Jenkins"/>
    <s v="PROD-105"/>
    <x v="1"/>
    <s v="Personal Care"/>
    <n v="14.5"/>
    <n v="4.2"/>
    <n v="107"/>
    <n v="1551.5"/>
    <n v="5.4999999999999997E-3"/>
    <n v="8.5299999999999994"/>
    <n v="1542.97"/>
    <n v="449.4"/>
    <n v="1093.57"/>
    <n v="0"/>
    <n v="0"/>
    <n v="0"/>
    <x v="6462"/>
  </r>
  <r>
    <s v="ORD-20247121"/>
    <d v="2025-07-04T00:00:00"/>
    <s v="CUST-1033"/>
    <s v="Prime Supermarkets"/>
    <x v="0"/>
    <x v="2"/>
    <s v="SP-02"/>
    <s v="Michael Chang"/>
    <s v="PROD-404"/>
    <x v="16"/>
    <s v="Household Essentials"/>
    <n v="4.9000000000000004"/>
    <n v="3.1"/>
    <n v="17"/>
    <n v="83.3"/>
    <n v="9.5200000000000007E-2"/>
    <n v="7.93"/>
    <n v="75.37"/>
    <n v="52.7"/>
    <n v="22.67"/>
    <n v="0"/>
    <n v="0"/>
    <n v="0"/>
    <x v="470"/>
  </r>
  <r>
    <s v="ORD-20247122"/>
    <d v="2026-04-28T00:00:00"/>
    <s v="CUST-1057"/>
    <s v="Pioneer Supermarkets"/>
    <x v="2"/>
    <x v="2"/>
    <s v="SP-06"/>
    <s v="Priya Sharma"/>
    <s v="PROD-302"/>
    <x v="7"/>
    <s v="Food &amp; Beverage"/>
    <n v="3.8"/>
    <n v="2.6"/>
    <n v="4"/>
    <n v="15.2"/>
    <n v="4.5499999999999999E-2"/>
    <n v="0.69"/>
    <n v="14.51"/>
    <n v="10.4"/>
    <n v="4.1100000000000003"/>
    <n v="0"/>
    <n v="0"/>
    <n v="0"/>
    <x v="6463"/>
  </r>
  <r>
    <s v="ORD-20247123"/>
    <d v="2025-12-20T00:00:00"/>
    <s v="CUST-1052"/>
    <s v="Horizon Wholesale"/>
    <x v="4"/>
    <x v="3"/>
    <s v="SP-07"/>
    <s v="Carlos Mendez"/>
    <s v="PROD-201"/>
    <x v="14"/>
    <s v="Home Care"/>
    <n v="12"/>
    <n v="6.5"/>
    <n v="20"/>
    <n v="240"/>
    <n v="4.9299999999999997E-2"/>
    <n v="11.83"/>
    <n v="228.17"/>
    <n v="130"/>
    <n v="98.17"/>
    <n v="4"/>
    <n v="45.63"/>
    <n v="28"/>
    <x v="6464"/>
  </r>
  <r>
    <s v="ORD-20247124"/>
    <d v="2026-06-18T00:00:00"/>
    <s v="CUST-1094"/>
    <s v="Crown Express"/>
    <x v="3"/>
    <x v="3"/>
    <s v="SP-03"/>
    <s v="Elena Rostova"/>
    <s v="PROD-204"/>
    <x v="12"/>
    <s v="Home Care"/>
    <n v="7.2"/>
    <n v="3.6"/>
    <n v="133"/>
    <n v="957.6"/>
    <n v="2.4799999999999999E-2"/>
    <n v="23.75"/>
    <n v="933.85"/>
    <n v="478.8"/>
    <n v="455.05"/>
    <n v="0"/>
    <n v="0"/>
    <n v="0"/>
    <x v="6465"/>
  </r>
  <r>
    <s v="ORD-20247125"/>
    <d v="2026-01-29T00:00:00"/>
    <s v="CUST-1095"/>
    <s v="Crown Direct"/>
    <x v="0"/>
    <x v="2"/>
    <s v="SP-02"/>
    <s v="Michael Chang"/>
    <s v="PROD-102"/>
    <x v="15"/>
    <s v="Personal Care"/>
    <n v="6.2"/>
    <n v="1.9"/>
    <n v="91"/>
    <n v="564.20000000000005"/>
    <n v="0.223"/>
    <n v="125.82"/>
    <n v="438.38"/>
    <n v="172.9"/>
    <n v="265.48"/>
    <n v="0"/>
    <n v="0"/>
    <n v="0"/>
    <x v="1772"/>
  </r>
  <r>
    <s v="ORD-20247126"/>
    <d v="2026-03-04T00:00:00"/>
    <s v="CUST-1031"/>
    <s v="Summit Direct"/>
    <x v="4"/>
    <x v="1"/>
    <s v="SP-07"/>
    <s v="Carlos Mendez"/>
    <s v="PROD-101"/>
    <x v="9"/>
    <s v="Personal Care"/>
    <n v="8.5"/>
    <n v="2.8"/>
    <n v="1"/>
    <n v="8.5"/>
    <n v="3.5999999999999999E-3"/>
    <n v="0.03"/>
    <n v="8.4700000000000006"/>
    <n v="2.8"/>
    <n v="5.67"/>
    <n v="0"/>
    <n v="0"/>
    <n v="0"/>
    <x v="2382"/>
  </r>
  <r>
    <s v="ORD-20247127"/>
    <d v="2025-03-21T00:00:00"/>
    <s v="CUST-1118"/>
    <s v="Titan Express"/>
    <x v="0"/>
    <x v="3"/>
    <s v="SP-02"/>
    <s v="Michael Chang"/>
    <s v="PROD-404"/>
    <x v="16"/>
    <s v="Household Essentials"/>
    <n v="4.9000000000000004"/>
    <n v="3.1"/>
    <n v="95"/>
    <n v="465.5"/>
    <n v="2.4500000000000001E-2"/>
    <n v="11.4"/>
    <n v="454.1"/>
    <n v="294.5"/>
    <n v="159.6"/>
    <n v="0"/>
    <n v="0"/>
    <n v="0"/>
    <x v="6466"/>
  </r>
  <r>
    <s v="ORD-20247128"/>
    <d v="2025-10-24T00:00:00"/>
    <s v="CUST-1097"/>
    <s v="Atlas Supermarkets"/>
    <x v="0"/>
    <x v="1"/>
    <s v="SP-02"/>
    <s v="Michael Chang"/>
    <s v="PROD-105"/>
    <x v="1"/>
    <s v="Personal Care"/>
    <n v="14.5"/>
    <n v="4.2"/>
    <n v="54"/>
    <n v="783"/>
    <n v="9.7000000000000003E-3"/>
    <n v="7.6"/>
    <n v="775.4"/>
    <n v="226.8"/>
    <n v="548.6"/>
    <n v="0"/>
    <n v="0"/>
    <n v="0"/>
    <x v="6467"/>
  </r>
  <r>
    <s v="ORD-20247129"/>
    <d v="2026-04-16T00:00:00"/>
    <s v="CUST-1038"/>
    <s v="Prime Express"/>
    <x v="2"/>
    <x v="3"/>
    <s v="SP-06"/>
    <s v="Priya Sharma"/>
    <s v="PROD-105"/>
    <x v="1"/>
    <s v="Personal Care"/>
    <n v="14.5"/>
    <n v="4.2"/>
    <n v="16"/>
    <n v="232"/>
    <n v="2.35E-2"/>
    <n v="5.45"/>
    <n v="226.55"/>
    <n v="67.2"/>
    <n v="159.35"/>
    <n v="0"/>
    <n v="0"/>
    <n v="0"/>
    <x v="6468"/>
  </r>
  <r>
    <s v="ORD-20247130"/>
    <d v="2026-08-20T00:00:00"/>
    <s v="CUST-1031"/>
    <s v="Summit Direct"/>
    <x v="4"/>
    <x v="1"/>
    <s v="SP-07"/>
    <s v="Carlos Mendez"/>
    <s v="PROD-102"/>
    <x v="15"/>
    <s v="Personal Care"/>
    <n v="6.2"/>
    <n v="1.9"/>
    <n v="26"/>
    <n v="161.19999999999999"/>
    <n v="3.4099999999999998E-2"/>
    <n v="5.5"/>
    <n v="155.69999999999999"/>
    <n v="49.4"/>
    <n v="106.3"/>
    <n v="0"/>
    <n v="0"/>
    <n v="0"/>
    <x v="1323"/>
  </r>
  <r>
    <s v="ORD-20247131"/>
    <d v="2024-03-14T00:00:00"/>
    <s v="CUST-1110"/>
    <s v="Omega Express"/>
    <x v="2"/>
    <x v="4"/>
    <s v="SP-06"/>
    <s v="Priya Sharma"/>
    <s v="PROD-403"/>
    <x v="11"/>
    <s v="Household Essentials"/>
    <n v="5.5"/>
    <n v="3.8"/>
    <n v="155"/>
    <n v="852.5"/>
    <n v="5.8099999999999999E-2"/>
    <n v="49.53"/>
    <n v="802.97"/>
    <n v="589"/>
    <n v="213.97"/>
    <n v="0"/>
    <n v="0"/>
    <n v="0"/>
    <x v="6469"/>
  </r>
  <r>
    <s v="ORD-20247132"/>
    <d v="2026-02-03T00:00:00"/>
    <s v="CUST-1117"/>
    <s v="Titan Stores"/>
    <x v="0"/>
    <x v="4"/>
    <s v="SP-02"/>
    <s v="Michael Chang"/>
    <s v="PROD-304"/>
    <x v="8"/>
    <s v="Food &amp; Beverage"/>
    <n v="4.2"/>
    <n v="2.8"/>
    <n v="329"/>
    <n v="1381.8"/>
    <n v="5.8700000000000002E-2"/>
    <n v="81.11"/>
    <n v="1300.69"/>
    <n v="921.2"/>
    <n v="379.49"/>
    <n v="0"/>
    <n v="0"/>
    <n v="0"/>
    <x v="6470"/>
  </r>
  <r>
    <s v="ORD-20247133"/>
    <d v="2025-12-03T00:00:00"/>
    <s v="CUST-1009"/>
    <s v="Apex Supermarkets"/>
    <x v="3"/>
    <x v="3"/>
    <s v="SP-03"/>
    <s v="Elena Rostova"/>
    <s v="PROD-104"/>
    <x v="6"/>
    <s v="Personal Care"/>
    <n v="9.9"/>
    <n v="3.1"/>
    <n v="60"/>
    <n v="594"/>
    <n v="4.0000000000000002E-4"/>
    <n v="0.24"/>
    <n v="593.76"/>
    <n v="186"/>
    <n v="407.76"/>
    <n v="0"/>
    <n v="0"/>
    <n v="0"/>
    <x v="6471"/>
  </r>
  <r>
    <s v="ORD-20247134"/>
    <d v="2024-06-06T00:00:00"/>
    <s v="CUST-1083"/>
    <s v="Crest Distributors"/>
    <x v="0"/>
    <x v="3"/>
    <s v="SP-02"/>
    <s v="Michael Chang"/>
    <s v="PROD-304"/>
    <x v="8"/>
    <s v="Food &amp; Beverage"/>
    <n v="4.2"/>
    <n v="2.8"/>
    <n v="31"/>
    <n v="130.19999999999999"/>
    <n v="7.7000000000000002E-3"/>
    <n v="1"/>
    <n v="129.19999999999999"/>
    <n v="86.8"/>
    <n v="42.4"/>
    <n v="0"/>
    <n v="0"/>
    <n v="0"/>
    <x v="6472"/>
  </r>
  <r>
    <s v="ORD-20247135"/>
    <d v="2024-01-25T00:00:00"/>
    <s v="CUST-1053"/>
    <s v="Horizon Stores"/>
    <x v="3"/>
    <x v="2"/>
    <s v="SP-04"/>
    <s v="David Mueller"/>
    <s v="PROD-201"/>
    <x v="14"/>
    <s v="Home Care"/>
    <n v="12"/>
    <n v="6.5"/>
    <n v="31"/>
    <n v="372"/>
    <n v="0.255"/>
    <n v="94.86"/>
    <n v="277.14"/>
    <n v="201.5"/>
    <n v="75.64"/>
    <n v="0"/>
    <n v="0"/>
    <n v="0"/>
    <x v="6473"/>
  </r>
  <r>
    <s v="ORD-20247136"/>
    <d v="2025-04-15T00:00:00"/>
    <s v="CUST-1099"/>
    <s v="Atlas Distributors"/>
    <x v="4"/>
    <x v="2"/>
    <s v="SP-07"/>
    <s v="Carlos Mendez"/>
    <s v="PROD-303"/>
    <x v="5"/>
    <s v="Food &amp; Beverage"/>
    <n v="11"/>
    <n v="6.8"/>
    <n v="28"/>
    <n v="308"/>
    <n v="0.13589999999999999"/>
    <n v="41.86"/>
    <n v="266.14"/>
    <n v="190.4"/>
    <n v="75.739999999999995"/>
    <n v="0"/>
    <n v="0"/>
    <n v="0"/>
    <x v="6474"/>
  </r>
  <r>
    <s v="ORD-20247137"/>
    <d v="2026-01-04T00:00:00"/>
    <s v="CUST-1060"/>
    <s v="Pioneer Wholesale"/>
    <x v="4"/>
    <x v="2"/>
    <s v="SP-07"/>
    <s v="Carlos Mendez"/>
    <s v="PROD-104"/>
    <x v="6"/>
    <s v="Personal Care"/>
    <n v="9.9"/>
    <n v="3.1"/>
    <n v="9"/>
    <n v="89.1"/>
    <n v="9.5000000000000001E-2"/>
    <n v="8.4600000000000009"/>
    <n v="80.64"/>
    <n v="27.9"/>
    <n v="52.74"/>
    <n v="0"/>
    <n v="0"/>
    <n v="0"/>
    <x v="6475"/>
  </r>
  <r>
    <s v="ORD-20247138"/>
    <d v="2024-12-05T00:00:00"/>
    <s v="CUST-1113"/>
    <s v="Titan Supermarkets"/>
    <x v="1"/>
    <x v="1"/>
    <s v="SP-08"/>
    <s v="Tariq Al-Mansoor"/>
    <s v="PROD-201"/>
    <x v="14"/>
    <s v="Home Care"/>
    <n v="12"/>
    <n v="6.5"/>
    <n v="66"/>
    <n v="792"/>
    <n v="2.5000000000000001E-2"/>
    <n v="19.8"/>
    <n v="772.2"/>
    <n v="429"/>
    <n v="343.2"/>
    <n v="0"/>
    <n v="0"/>
    <n v="0"/>
    <x v="6476"/>
  </r>
  <r>
    <s v="ORD-20247139"/>
    <d v="2024-02-08T00:00:00"/>
    <s v="CUST-1061"/>
    <s v="Pioneer Stores"/>
    <x v="0"/>
    <x v="3"/>
    <s v="SP-01"/>
    <s v="Sarah Jenkins"/>
    <s v="PROD-101"/>
    <x v="9"/>
    <s v="Personal Care"/>
    <n v="8.5"/>
    <n v="2.8"/>
    <n v="108"/>
    <n v="918"/>
    <n v="1.54E-2"/>
    <n v="14.14"/>
    <n v="903.86"/>
    <n v="302.39999999999998"/>
    <n v="601.46"/>
    <n v="0"/>
    <n v="0"/>
    <n v="0"/>
    <x v="6477"/>
  </r>
  <r>
    <s v="ORD-20247140"/>
    <d v="2024-03-30T00:00:00"/>
    <s v="CUST-1104"/>
    <s v="Omega Retail"/>
    <x v="0"/>
    <x v="3"/>
    <s v="SP-01"/>
    <s v="Sarah Jenkins"/>
    <s v="PROD-204"/>
    <x v="12"/>
    <s v="Home Care"/>
    <n v="7.2"/>
    <n v="3.6"/>
    <n v="21"/>
    <n v="151.19999999999999"/>
    <n v="6.1999999999999998E-3"/>
    <n v="0.94"/>
    <n v="150.26"/>
    <n v="75.599999999999994"/>
    <n v="74.66"/>
    <n v="0"/>
    <n v="0"/>
    <n v="0"/>
    <x v="1616"/>
  </r>
  <r>
    <s v="ORD-20247141"/>
    <d v="2024-03-16T00:00:00"/>
    <s v="CUST-1061"/>
    <s v="Pioneer Stores"/>
    <x v="0"/>
    <x v="3"/>
    <s v="SP-02"/>
    <s v="Michael Chang"/>
    <s v="PROD-101"/>
    <x v="9"/>
    <s v="Personal Care"/>
    <n v="8.5"/>
    <n v="2.8"/>
    <n v="40"/>
    <n v="340"/>
    <n v="3.2000000000000002E-3"/>
    <n v="1.0900000000000001"/>
    <n v="338.91"/>
    <n v="112"/>
    <n v="226.91"/>
    <n v="0"/>
    <n v="0"/>
    <n v="0"/>
    <x v="6478"/>
  </r>
  <r>
    <s v="ORD-20247142"/>
    <d v="2024-02-25T00:00:00"/>
    <s v="CUST-1018"/>
    <s v="Global Mart"/>
    <x v="0"/>
    <x v="3"/>
    <s v="SP-02"/>
    <s v="Michael Chang"/>
    <s v="PROD-102"/>
    <x v="15"/>
    <s v="Personal Care"/>
    <n v="6.2"/>
    <n v="1.9"/>
    <n v="72"/>
    <n v="446.4"/>
    <n v="3.8E-3"/>
    <n v="1.7"/>
    <n v="444.7"/>
    <n v="136.80000000000001"/>
    <n v="307.89999999999998"/>
    <n v="0"/>
    <n v="0"/>
    <n v="0"/>
    <x v="6479"/>
  </r>
  <r>
    <s v="ORD-20247143"/>
    <d v="2024-07-01T00:00:00"/>
    <s v="CUST-1052"/>
    <s v="Horizon Wholesale"/>
    <x v="4"/>
    <x v="3"/>
    <s v="SP-07"/>
    <s v="Carlos Mendez"/>
    <s v="PROD-303"/>
    <x v="5"/>
    <s v="Food &amp; Beverage"/>
    <n v="11"/>
    <n v="6.8"/>
    <n v="54"/>
    <n v="594"/>
    <n v="1.83E-2"/>
    <n v="10.87"/>
    <n v="583.13"/>
    <n v="367.2"/>
    <n v="215.93"/>
    <n v="0"/>
    <n v="0"/>
    <n v="0"/>
    <x v="3647"/>
  </r>
  <r>
    <s v="ORD-20247144"/>
    <d v="2026-03-24T00:00:00"/>
    <s v="CUST-1100"/>
    <s v="Atlas Wholesale"/>
    <x v="2"/>
    <x v="3"/>
    <s v="SP-06"/>
    <s v="Priya Sharma"/>
    <s v="PROD-203"/>
    <x v="0"/>
    <s v="Home Care"/>
    <n v="5.8"/>
    <n v="2.7"/>
    <n v="31"/>
    <n v="179.8"/>
    <n v="1.1299999999999999E-2"/>
    <n v="2.0299999999999998"/>
    <n v="177.77"/>
    <n v="83.7"/>
    <n v="94.07"/>
    <n v="0"/>
    <n v="0"/>
    <n v="0"/>
    <x v="6480"/>
  </r>
  <r>
    <s v="ORD-20247145"/>
    <d v="2024-09-14T00:00:00"/>
    <s v="CUST-1007"/>
    <s v="Metro Direct"/>
    <x v="0"/>
    <x v="3"/>
    <s v="SP-02"/>
    <s v="Michael Chang"/>
    <s v="PROD-203"/>
    <x v="0"/>
    <s v="Home Care"/>
    <n v="5.8"/>
    <n v="2.7"/>
    <n v="171"/>
    <n v="991.8"/>
    <n v="1E-3"/>
    <n v="0.99"/>
    <n v="990.81"/>
    <n v="461.7"/>
    <n v="529.11"/>
    <n v="0"/>
    <n v="0"/>
    <n v="0"/>
    <x v="6481"/>
  </r>
  <r>
    <s v="ORD-20247146"/>
    <d v="2025-07-25T00:00:00"/>
    <s v="CUST-1031"/>
    <s v="Summit Direct"/>
    <x v="4"/>
    <x v="1"/>
    <s v="SP-07"/>
    <s v="Carlos Mendez"/>
    <s v="PROD-204"/>
    <x v="12"/>
    <s v="Home Care"/>
    <n v="7.2"/>
    <n v="3.6"/>
    <n v="23"/>
    <n v="165.6"/>
    <n v="3.6700000000000003E-2"/>
    <n v="6.08"/>
    <n v="159.52000000000001"/>
    <n v="82.8"/>
    <n v="76.72"/>
    <n v="0"/>
    <n v="0"/>
    <n v="0"/>
    <x v="6482"/>
  </r>
  <r>
    <s v="ORD-20247147"/>
    <d v="2024-03-13T00:00:00"/>
    <s v="CUST-1119"/>
    <s v="Titan Direct"/>
    <x v="2"/>
    <x v="3"/>
    <s v="SP-05"/>
    <s v="Kenji Sato"/>
    <s v="PROD-202"/>
    <x v="4"/>
    <s v="Home Care"/>
    <n v="4.5"/>
    <n v="2.1"/>
    <n v="351"/>
    <n v="1579.5"/>
    <n v="2.5999999999999999E-3"/>
    <n v="4.1100000000000003"/>
    <n v="1575.39"/>
    <n v="737.1"/>
    <n v="838.29"/>
    <n v="0"/>
    <n v="0"/>
    <n v="0"/>
    <x v="6483"/>
  </r>
  <r>
    <s v="ORD-20247148"/>
    <d v="2025-08-11T00:00:00"/>
    <s v="CUST-1115"/>
    <s v="Titan Distributors"/>
    <x v="2"/>
    <x v="1"/>
    <s v="SP-06"/>
    <s v="Priya Sharma"/>
    <s v="PROD-302"/>
    <x v="7"/>
    <s v="Food &amp; Beverage"/>
    <n v="3.8"/>
    <n v="2.6"/>
    <n v="101"/>
    <n v="383.8"/>
    <n v="2.7699999999999999E-2"/>
    <n v="10.63"/>
    <n v="373.17"/>
    <n v="262.60000000000002"/>
    <n v="110.57"/>
    <n v="0"/>
    <n v="0"/>
    <n v="0"/>
    <x v="1427"/>
  </r>
  <r>
    <s v="ORD-20247149"/>
    <d v="2026-04-21T00:00:00"/>
    <s v="CUST-1027"/>
    <s v="Summit Distributors"/>
    <x v="3"/>
    <x v="0"/>
    <s v="SP-03"/>
    <s v="Elena Rostova"/>
    <s v="PROD-105"/>
    <x v="1"/>
    <s v="Personal Care"/>
    <n v="14.5"/>
    <n v="4.2"/>
    <n v="38"/>
    <n v="551"/>
    <n v="5.74E-2"/>
    <n v="31.63"/>
    <n v="519.37"/>
    <n v="159.6"/>
    <n v="359.77"/>
    <n v="0"/>
    <n v="0"/>
    <n v="0"/>
    <x v="6484"/>
  </r>
  <r>
    <s v="ORD-20247150"/>
    <d v="2024-08-21T00:00:00"/>
    <s v="CUST-1095"/>
    <s v="Crown Direct"/>
    <x v="0"/>
    <x v="2"/>
    <s v="SP-01"/>
    <s v="Sarah Jenkins"/>
    <s v="PROD-202"/>
    <x v="4"/>
    <s v="Home Care"/>
    <n v="4.5"/>
    <n v="2.1"/>
    <n v="21"/>
    <n v="94.5"/>
    <n v="0.1065"/>
    <n v="10.06"/>
    <n v="84.44"/>
    <n v="44.1"/>
    <n v="40.340000000000003"/>
    <n v="17"/>
    <n v="68.349999999999994"/>
    <n v="44.2"/>
    <x v="6485"/>
  </r>
  <r>
    <s v="ORD-20247151"/>
    <d v="2026-07-21T00:00:00"/>
    <s v="CUST-1071"/>
    <s v="Sterling Direct"/>
    <x v="3"/>
    <x v="1"/>
    <s v="SP-04"/>
    <s v="David Mueller"/>
    <s v="PROD-104"/>
    <x v="6"/>
    <s v="Personal Care"/>
    <n v="9.9"/>
    <n v="3.1"/>
    <n v="17"/>
    <n v="168.3"/>
    <n v="1.6999999999999999E-3"/>
    <n v="0.28999999999999998"/>
    <n v="168.01"/>
    <n v="52.7"/>
    <n v="115.31"/>
    <n v="0"/>
    <n v="0"/>
    <n v="0"/>
    <x v="6486"/>
  </r>
  <r>
    <s v="ORD-20247152"/>
    <d v="2024-09-21T00:00:00"/>
    <s v="CUST-1082"/>
    <s v="Crest Mart"/>
    <x v="0"/>
    <x v="2"/>
    <s v="SP-02"/>
    <s v="Michael Chang"/>
    <s v="PROD-104"/>
    <x v="6"/>
    <s v="Personal Care"/>
    <n v="9.9"/>
    <n v="3.1"/>
    <n v="21"/>
    <n v="207.9"/>
    <n v="0.11799999999999999"/>
    <n v="24.53"/>
    <n v="183.37"/>
    <n v="65.099999999999994"/>
    <n v="118.27"/>
    <n v="0"/>
    <n v="0"/>
    <n v="0"/>
    <x v="6487"/>
  </r>
  <r>
    <s v="ORD-20247153"/>
    <d v="2025-02-21T00:00:00"/>
    <s v="CUST-1058"/>
    <s v="Pioneer Mart"/>
    <x v="4"/>
    <x v="3"/>
    <s v="SP-07"/>
    <s v="Carlos Mendez"/>
    <s v="PROD-403"/>
    <x v="11"/>
    <s v="Household Essentials"/>
    <n v="5.5"/>
    <n v="3.8"/>
    <n v="210"/>
    <n v="1155"/>
    <n v="3.39E-2"/>
    <n v="39.15"/>
    <n v="1115.8499999999999"/>
    <n v="798"/>
    <n v="317.85000000000002"/>
    <n v="0"/>
    <n v="0"/>
    <n v="0"/>
    <x v="6488"/>
  </r>
  <r>
    <s v="ORD-20247154"/>
    <d v="2025-02-01T00:00:00"/>
    <s v="CUST-1026"/>
    <s v="Summit Mart"/>
    <x v="1"/>
    <x v="2"/>
    <s v="SP-08"/>
    <s v="Tariq Al-Mansoor"/>
    <s v="PROD-104"/>
    <x v="6"/>
    <s v="Personal Care"/>
    <n v="9.9"/>
    <n v="3.1"/>
    <n v="11"/>
    <n v="108.9"/>
    <n v="0.16489999999999999"/>
    <n v="17.96"/>
    <n v="90.94"/>
    <n v="34.1"/>
    <n v="56.84"/>
    <n v="0"/>
    <n v="0"/>
    <n v="0"/>
    <x v="6489"/>
  </r>
  <r>
    <s v="ORD-20247155"/>
    <d v="2025-04-06T00:00:00"/>
    <s v="CUST-1094"/>
    <s v="Crown Express"/>
    <x v="3"/>
    <x v="3"/>
    <s v="SP-04"/>
    <s v="David Mueller"/>
    <s v="PROD-401"/>
    <x v="3"/>
    <s v="Household Essentials"/>
    <n v="10.5"/>
    <n v="7.5"/>
    <n v="53"/>
    <n v="556.5"/>
    <n v="3.5999999999999999E-3"/>
    <n v="2"/>
    <n v="554.5"/>
    <n v="397.5"/>
    <n v="157"/>
    <n v="0"/>
    <n v="0"/>
    <n v="0"/>
    <x v="6490"/>
  </r>
  <r>
    <s v="ORD-20247156"/>
    <d v="2025-10-07T00:00:00"/>
    <s v="CUST-1086"/>
    <s v="Crest Express"/>
    <x v="3"/>
    <x v="3"/>
    <s v="SP-04"/>
    <s v="David Mueller"/>
    <s v="PROD-104"/>
    <x v="6"/>
    <s v="Personal Care"/>
    <n v="9.9"/>
    <n v="3.1"/>
    <n v="42"/>
    <n v="415.8"/>
    <n v="5.3E-3"/>
    <n v="2.2000000000000002"/>
    <n v="413.6"/>
    <n v="130.19999999999999"/>
    <n v="283.39999999999998"/>
    <n v="0"/>
    <n v="0"/>
    <n v="0"/>
    <x v="6491"/>
  </r>
  <r>
    <s v="ORD-20247157"/>
    <d v="2025-02-18T00:00:00"/>
    <s v="CUST-1063"/>
    <s v="Pioneer Direct"/>
    <x v="4"/>
    <x v="2"/>
    <s v="SP-07"/>
    <s v="Carlos Mendez"/>
    <s v="PROD-103"/>
    <x v="13"/>
    <s v="Personal Care"/>
    <n v="4.8"/>
    <n v="1.4"/>
    <n v="9"/>
    <n v="43.2"/>
    <n v="0.1822"/>
    <n v="7.87"/>
    <n v="35.33"/>
    <n v="12.6"/>
    <n v="22.73"/>
    <n v="0"/>
    <n v="0"/>
    <n v="0"/>
    <x v="1577"/>
  </r>
  <r>
    <s v="ORD-20247158"/>
    <d v="2025-03-19T00:00:00"/>
    <s v="CUST-1104"/>
    <s v="Omega Retail"/>
    <x v="0"/>
    <x v="3"/>
    <s v="SP-02"/>
    <s v="Michael Chang"/>
    <s v="PROD-102"/>
    <x v="15"/>
    <s v="Personal Care"/>
    <n v="6.2"/>
    <n v="1.9"/>
    <n v="325"/>
    <n v="2015"/>
    <n v="8.9999999999999998E-4"/>
    <n v="1.81"/>
    <n v="2013.19"/>
    <n v="617.5"/>
    <n v="1395.69"/>
    <n v="153"/>
    <n v="947.75"/>
    <n v="367.2"/>
    <x v="6492"/>
  </r>
  <r>
    <s v="ORD-20247159"/>
    <d v="2024-11-19T00:00:00"/>
    <s v="CUST-1008"/>
    <s v="Apex Retail"/>
    <x v="0"/>
    <x v="1"/>
    <s v="SP-01"/>
    <s v="Sarah Jenkins"/>
    <s v="PROD-304"/>
    <x v="8"/>
    <s v="Food &amp; Beverage"/>
    <n v="4.2"/>
    <n v="2.8"/>
    <n v="49"/>
    <n v="205.8"/>
    <n v="4.6300000000000001E-2"/>
    <n v="9.5299999999999994"/>
    <n v="196.27"/>
    <n v="137.19999999999999"/>
    <n v="59.07"/>
    <n v="0"/>
    <n v="0"/>
    <n v="0"/>
    <x v="6310"/>
  </r>
  <r>
    <s v="ORD-20247160"/>
    <d v="2024-01-18T00:00:00"/>
    <s v="CUST-1030"/>
    <s v="Summit Express"/>
    <x v="3"/>
    <x v="3"/>
    <s v="SP-03"/>
    <s v="Elena Rostova"/>
    <s v="PROD-202"/>
    <x v="4"/>
    <s v="Home Care"/>
    <n v="4.5"/>
    <n v="2.1"/>
    <n v="80"/>
    <n v="360"/>
    <n v="3.5000000000000001E-3"/>
    <n v="1.26"/>
    <n v="358.74"/>
    <n v="168"/>
    <n v="190.74"/>
    <n v="0"/>
    <n v="0"/>
    <n v="0"/>
    <x v="6493"/>
  </r>
  <r>
    <s v="ORD-20247161"/>
    <d v="2025-02-02T00:00:00"/>
    <s v="CUST-1106"/>
    <s v="Omega Mart"/>
    <x v="2"/>
    <x v="3"/>
    <s v="SP-05"/>
    <s v="Kenji Sato"/>
    <s v="PROD-203"/>
    <x v="0"/>
    <s v="Home Care"/>
    <n v="5.8"/>
    <n v="2.7"/>
    <n v="29"/>
    <n v="168.2"/>
    <n v="2.2200000000000001E-2"/>
    <n v="3.73"/>
    <n v="164.47"/>
    <n v="78.3"/>
    <n v="86.17"/>
    <n v="0"/>
    <n v="0"/>
    <n v="0"/>
    <x v="6494"/>
  </r>
  <r>
    <s v="ORD-20247162"/>
    <d v="2025-11-20T00:00:00"/>
    <s v="CUST-1030"/>
    <s v="Summit Express"/>
    <x v="3"/>
    <x v="3"/>
    <s v="SP-03"/>
    <s v="Elena Rostova"/>
    <s v="PROD-105"/>
    <x v="1"/>
    <s v="Personal Care"/>
    <n v="14.5"/>
    <n v="4.2"/>
    <n v="67"/>
    <n v="971.5"/>
    <n v="4.0000000000000002E-4"/>
    <n v="0.39"/>
    <n v="971.11"/>
    <n v="281.39999999999998"/>
    <n v="689.71"/>
    <n v="34"/>
    <n v="492.8"/>
    <n v="159.80000000000001"/>
    <x v="6495"/>
  </r>
  <r>
    <s v="ORD-20247163"/>
    <d v="2024-05-01T00:00:00"/>
    <s v="CUST-1089"/>
    <s v="Crown Supermarkets"/>
    <x v="1"/>
    <x v="3"/>
    <s v="SP-08"/>
    <s v="Tariq Al-Mansoor"/>
    <s v="PROD-103"/>
    <x v="13"/>
    <s v="Personal Care"/>
    <n v="4.8"/>
    <n v="1.4"/>
    <n v="111"/>
    <n v="532.79999999999995"/>
    <n v="5.1200000000000002E-2"/>
    <n v="27.28"/>
    <n v="505.52"/>
    <n v="155.4"/>
    <n v="350.12"/>
    <n v="0"/>
    <n v="0"/>
    <n v="0"/>
    <x v="6496"/>
  </r>
  <r>
    <s v="ORD-20247164"/>
    <d v="2025-07-01T00:00:00"/>
    <s v="CUST-1087"/>
    <s v="Crest Direct"/>
    <x v="2"/>
    <x v="3"/>
    <s v="SP-06"/>
    <s v="Priya Sharma"/>
    <s v="PROD-402"/>
    <x v="10"/>
    <s v="Household Essentials"/>
    <n v="6"/>
    <n v="4.2"/>
    <n v="23"/>
    <n v="138"/>
    <n v="2.8799999999999999E-2"/>
    <n v="3.97"/>
    <n v="134.03"/>
    <n v="96.6"/>
    <n v="37.43"/>
    <n v="0"/>
    <n v="0"/>
    <n v="0"/>
    <x v="4293"/>
  </r>
  <r>
    <s v="ORD-20247165"/>
    <d v="2024-01-07T00:00:00"/>
    <s v="CUST-1058"/>
    <s v="Pioneer Mart"/>
    <x v="4"/>
    <x v="3"/>
    <s v="SP-07"/>
    <s v="Carlos Mendez"/>
    <s v="PROD-105"/>
    <x v="1"/>
    <s v="Personal Care"/>
    <n v="14.5"/>
    <n v="4.2"/>
    <n v="46"/>
    <n v="667"/>
    <n v="4.0000000000000001E-3"/>
    <n v="2.67"/>
    <n v="664.33"/>
    <n v="193.2"/>
    <n v="471.13"/>
    <n v="0"/>
    <n v="0"/>
    <n v="0"/>
    <x v="6497"/>
  </r>
  <r>
    <s v="ORD-20247166"/>
    <d v="2025-10-18T00:00:00"/>
    <s v="CUST-1008"/>
    <s v="Apex Retail"/>
    <x v="0"/>
    <x v="1"/>
    <s v="SP-01"/>
    <s v="Sarah Jenkins"/>
    <s v="PROD-401"/>
    <x v="3"/>
    <s v="Household Essentials"/>
    <n v="10.5"/>
    <n v="7.5"/>
    <n v="16"/>
    <n v="168"/>
    <n v="2.2499999999999999E-2"/>
    <n v="3.78"/>
    <n v="164.22"/>
    <n v="120"/>
    <n v="44.22"/>
    <n v="0"/>
    <n v="0"/>
    <n v="0"/>
    <x v="6498"/>
  </r>
  <r>
    <s v="ORD-20247167"/>
    <d v="2026-01-07T00:00:00"/>
    <s v="CUST-1005"/>
    <s v="Metro Stores"/>
    <x v="0"/>
    <x v="0"/>
    <s v="SP-01"/>
    <s v="Sarah Jenkins"/>
    <s v="PROD-103"/>
    <x v="13"/>
    <s v="Personal Care"/>
    <n v="4.8"/>
    <n v="1.4"/>
    <n v="119"/>
    <n v="571.20000000000005"/>
    <n v="9.4700000000000006E-2"/>
    <n v="54.09"/>
    <n v="517.11"/>
    <n v="166.6"/>
    <n v="350.51"/>
    <n v="0"/>
    <n v="0"/>
    <n v="0"/>
    <x v="6499"/>
  </r>
  <r>
    <s v="ORD-20247168"/>
    <d v="2025-09-25T00:00:00"/>
    <s v="CUST-1101"/>
    <s v="Atlas Stores"/>
    <x v="0"/>
    <x v="2"/>
    <s v="SP-01"/>
    <s v="Sarah Jenkins"/>
    <s v="PROD-204"/>
    <x v="12"/>
    <s v="Home Care"/>
    <n v="7.2"/>
    <n v="3.6"/>
    <n v="23"/>
    <n v="165.6"/>
    <n v="5.2600000000000001E-2"/>
    <n v="8.7100000000000009"/>
    <n v="156.88999999999999"/>
    <n v="82.8"/>
    <n v="74.09"/>
    <n v="0"/>
    <n v="0"/>
    <n v="0"/>
    <x v="1322"/>
  </r>
  <r>
    <s v="ORD-20247169"/>
    <d v="2024-03-05T00:00:00"/>
    <s v="CUST-1042"/>
    <s v="Vanguard Mart"/>
    <x v="0"/>
    <x v="1"/>
    <s v="SP-01"/>
    <s v="Sarah Jenkins"/>
    <s v="PROD-303"/>
    <x v="5"/>
    <s v="Food &amp; Beverage"/>
    <n v="11"/>
    <n v="6.8"/>
    <n v="33"/>
    <n v="363"/>
    <n v="8.2000000000000007E-3"/>
    <n v="2.98"/>
    <n v="360.02"/>
    <n v="224.4"/>
    <n v="135.62"/>
    <n v="0"/>
    <n v="0"/>
    <n v="0"/>
    <x v="6500"/>
  </r>
  <r>
    <s v="ORD-20247170"/>
    <d v="2026-02-13T00:00:00"/>
    <s v="CUST-1053"/>
    <s v="Horizon Stores"/>
    <x v="3"/>
    <x v="2"/>
    <s v="SP-04"/>
    <s v="David Mueller"/>
    <s v="PROD-104"/>
    <x v="6"/>
    <s v="Personal Care"/>
    <n v="9.9"/>
    <n v="3.1"/>
    <n v="18"/>
    <n v="178.2"/>
    <n v="9.9500000000000005E-2"/>
    <n v="17.73"/>
    <n v="160.47"/>
    <n v="55.8"/>
    <n v="104.67"/>
    <n v="0"/>
    <n v="0"/>
    <n v="0"/>
    <x v="2792"/>
  </r>
  <r>
    <s v="ORD-20247171"/>
    <d v="2026-02-02T00:00:00"/>
    <s v="CUST-1007"/>
    <s v="Metro Direct"/>
    <x v="0"/>
    <x v="3"/>
    <s v="SP-01"/>
    <s v="Sarah Jenkins"/>
    <s v="PROD-101"/>
    <x v="9"/>
    <s v="Personal Care"/>
    <n v="8.5"/>
    <n v="2.8"/>
    <n v="137"/>
    <n v="1164.5"/>
    <n v="9.4999999999999998E-3"/>
    <n v="11.06"/>
    <n v="1153.44"/>
    <n v="383.6"/>
    <n v="769.84"/>
    <n v="0"/>
    <n v="0"/>
    <n v="0"/>
    <x v="6501"/>
  </r>
  <r>
    <s v="ORD-20247172"/>
    <d v="2025-08-22T00:00:00"/>
    <s v="CUST-1073"/>
    <s v="Beacon Supermarkets"/>
    <x v="2"/>
    <x v="1"/>
    <s v="SP-05"/>
    <s v="Kenji Sato"/>
    <s v="PROD-202"/>
    <x v="4"/>
    <s v="Home Care"/>
    <n v="4.5"/>
    <n v="2.1"/>
    <n v="35"/>
    <n v="157.5"/>
    <n v="1.6500000000000001E-2"/>
    <n v="2.6"/>
    <n v="154.9"/>
    <n v="73.5"/>
    <n v="81.400000000000006"/>
    <n v="0"/>
    <n v="0"/>
    <n v="0"/>
    <x v="6502"/>
  </r>
  <r>
    <s v="ORD-20247173"/>
    <d v="2024-02-16T00:00:00"/>
    <s v="CUST-1115"/>
    <s v="Titan Distributors"/>
    <x v="2"/>
    <x v="1"/>
    <s v="SP-05"/>
    <s v="Kenji Sato"/>
    <s v="PROD-404"/>
    <x v="16"/>
    <s v="Household Essentials"/>
    <n v="4.9000000000000004"/>
    <n v="3.1"/>
    <n v="41"/>
    <n v="200.9"/>
    <n v="3.0999999999999999E-3"/>
    <n v="0.62"/>
    <n v="200.28"/>
    <n v="127.1"/>
    <n v="73.180000000000007"/>
    <n v="12"/>
    <n v="58.62"/>
    <n v="43.2"/>
    <x v="1229"/>
  </r>
  <r>
    <s v="ORD-20247174"/>
    <d v="2025-12-18T00:00:00"/>
    <s v="CUST-1032"/>
    <s v="Prime Retail"/>
    <x v="0"/>
    <x v="1"/>
    <s v="SP-02"/>
    <s v="Michael Chang"/>
    <s v="PROD-201"/>
    <x v="14"/>
    <s v="Home Care"/>
    <n v="12"/>
    <n v="6.5"/>
    <n v="69"/>
    <n v="828"/>
    <n v="7.4000000000000003E-3"/>
    <n v="6.13"/>
    <n v="821.87"/>
    <n v="448.5"/>
    <n v="373.37"/>
    <n v="0"/>
    <n v="0"/>
    <n v="0"/>
    <x v="6503"/>
  </r>
  <r>
    <s v="ORD-20247175"/>
    <d v="2026-05-18T00:00:00"/>
    <s v="CUST-1029"/>
    <s v="Summit Stores"/>
    <x v="0"/>
    <x v="1"/>
    <s v="SP-02"/>
    <s v="Michael Chang"/>
    <s v="PROD-301"/>
    <x v="2"/>
    <s v="Food &amp; Beverage"/>
    <n v="5"/>
    <n v="3.2"/>
    <n v="14"/>
    <n v="70"/>
    <n v="2.52E-2"/>
    <n v="1.76"/>
    <n v="68.239999999999995"/>
    <n v="44.8"/>
    <n v="23.44"/>
    <n v="0"/>
    <n v="0"/>
    <n v="0"/>
    <x v="6504"/>
  </r>
  <r>
    <s v="ORD-20247176"/>
    <d v="2024-03-15T00:00:00"/>
    <s v="CUST-1030"/>
    <s v="Summit Express"/>
    <x v="3"/>
    <x v="3"/>
    <s v="SP-04"/>
    <s v="David Mueller"/>
    <s v="PROD-403"/>
    <x v="11"/>
    <s v="Household Essentials"/>
    <n v="5.5"/>
    <n v="3.8"/>
    <n v="10"/>
    <n v="55"/>
    <n v="8.8000000000000005E-3"/>
    <n v="0.48"/>
    <n v="54.52"/>
    <n v="38"/>
    <n v="16.52"/>
    <n v="0"/>
    <n v="0"/>
    <n v="0"/>
    <x v="5450"/>
  </r>
  <r>
    <s v="ORD-20247177"/>
    <d v="2025-01-01T00:00:00"/>
    <s v="CUST-1005"/>
    <s v="Metro Stores"/>
    <x v="0"/>
    <x v="0"/>
    <s v="SP-02"/>
    <s v="Michael Chang"/>
    <s v="PROD-402"/>
    <x v="10"/>
    <s v="Household Essentials"/>
    <n v="6"/>
    <n v="4.2"/>
    <n v="37"/>
    <n v="222"/>
    <n v="1.12E-2"/>
    <n v="2.4900000000000002"/>
    <n v="219.51"/>
    <n v="155.4"/>
    <n v="64.11"/>
    <n v="0"/>
    <n v="0"/>
    <n v="0"/>
    <x v="6505"/>
  </r>
  <r>
    <s v="ORD-20247178"/>
    <d v="2026-08-08T00:00:00"/>
    <s v="CUST-1102"/>
    <s v="Atlas Express"/>
    <x v="2"/>
    <x v="3"/>
    <s v="SP-06"/>
    <s v="Priya Sharma"/>
    <s v="PROD-203"/>
    <x v="0"/>
    <s v="Home Care"/>
    <n v="5.8"/>
    <n v="2.7"/>
    <n v="18"/>
    <n v="104.4"/>
    <n v="9.4000000000000004E-3"/>
    <n v="0.98"/>
    <n v="103.42"/>
    <n v="48.6"/>
    <n v="54.82"/>
    <n v="3"/>
    <n v="17.239999999999998"/>
    <n v="9.6"/>
    <x v="6506"/>
  </r>
  <r>
    <s v="ORD-20247179"/>
    <d v="2025-05-29T00:00:00"/>
    <s v="CUST-1066"/>
    <s v="Sterling Mart"/>
    <x v="0"/>
    <x v="1"/>
    <s v="SP-01"/>
    <s v="Sarah Jenkins"/>
    <s v="PROD-303"/>
    <x v="5"/>
    <s v="Food &amp; Beverage"/>
    <n v="11"/>
    <n v="6.8"/>
    <n v="40"/>
    <n v="440"/>
    <n v="2.2700000000000001E-2"/>
    <n v="9.99"/>
    <n v="430.01"/>
    <n v="272"/>
    <n v="158.01"/>
    <n v="0"/>
    <n v="0"/>
    <n v="0"/>
    <x v="6507"/>
  </r>
  <r>
    <s v="ORD-20247180"/>
    <d v="2024-04-18T00:00:00"/>
    <s v="CUST-1024"/>
    <s v="Summit Retail"/>
    <x v="3"/>
    <x v="3"/>
    <s v="SP-03"/>
    <s v="Elena Rostova"/>
    <s v="PROD-103"/>
    <x v="13"/>
    <s v="Personal Care"/>
    <n v="4.8"/>
    <n v="1.4"/>
    <n v="33"/>
    <n v="158.4"/>
    <n v="8.3000000000000001E-3"/>
    <n v="1.31"/>
    <n v="157.09"/>
    <n v="46.2"/>
    <n v="110.89"/>
    <n v="0"/>
    <n v="0"/>
    <n v="0"/>
    <x v="2033"/>
  </r>
  <r>
    <s v="ORD-20247181"/>
    <d v="2024-10-23T00:00:00"/>
    <s v="CUST-1118"/>
    <s v="Titan Express"/>
    <x v="0"/>
    <x v="3"/>
    <s v="SP-02"/>
    <s v="Michael Chang"/>
    <s v="PROD-402"/>
    <x v="10"/>
    <s v="Household Essentials"/>
    <n v="6"/>
    <n v="4.2"/>
    <n v="165"/>
    <n v="990"/>
    <n v="5.0000000000000001E-4"/>
    <n v="0.5"/>
    <n v="989.5"/>
    <n v="693"/>
    <n v="296.5"/>
    <n v="0"/>
    <n v="0"/>
    <n v="0"/>
    <x v="6508"/>
  </r>
  <r>
    <s v="ORD-20247182"/>
    <d v="2026-03-16T00:00:00"/>
    <s v="CUST-1102"/>
    <s v="Atlas Express"/>
    <x v="2"/>
    <x v="3"/>
    <s v="SP-05"/>
    <s v="Kenji Sato"/>
    <s v="PROD-201"/>
    <x v="14"/>
    <s v="Home Care"/>
    <n v="12"/>
    <n v="6.5"/>
    <n v="264"/>
    <n v="3168"/>
    <n v="0.4995"/>
    <n v="1582.42"/>
    <n v="1585.58"/>
    <n v="1716"/>
    <n v="-130.41999999999999"/>
    <n v="0"/>
    <n v="0"/>
    <n v="0"/>
    <x v="6509"/>
  </r>
  <r>
    <s v="ORD-20247183"/>
    <d v="2025-12-03T00:00:00"/>
    <s v="CUST-1085"/>
    <s v="Crest Stores"/>
    <x v="2"/>
    <x v="3"/>
    <s v="SP-05"/>
    <s v="Kenji Sato"/>
    <s v="PROD-201"/>
    <x v="14"/>
    <s v="Home Care"/>
    <n v="12"/>
    <n v="6.5"/>
    <n v="12"/>
    <n v="144"/>
    <n v="2.63E-2"/>
    <n v="3.79"/>
    <n v="140.21"/>
    <n v="78"/>
    <n v="62.21"/>
    <n v="0"/>
    <n v="0"/>
    <n v="0"/>
    <x v="717"/>
  </r>
  <r>
    <s v="ORD-20247184"/>
    <d v="2024-11-04T00:00:00"/>
    <s v="CUST-1022"/>
    <s v="Global Express"/>
    <x v="0"/>
    <x v="4"/>
    <s v="SP-02"/>
    <s v="Michael Chang"/>
    <s v="PROD-103"/>
    <x v="13"/>
    <s v="Personal Care"/>
    <n v="4.8"/>
    <n v="1.4"/>
    <n v="60"/>
    <n v="288"/>
    <n v="5.3E-3"/>
    <n v="1.53"/>
    <n v="286.47000000000003"/>
    <n v="84"/>
    <n v="202.47"/>
    <n v="0"/>
    <n v="0"/>
    <n v="0"/>
    <x v="6510"/>
  </r>
  <r>
    <s v="ORD-20247185"/>
    <d v="2025-09-13T00:00:00"/>
    <s v="CUST-1004"/>
    <s v="Metro Wholesale"/>
    <x v="2"/>
    <x v="4"/>
    <s v="SP-05"/>
    <s v="Kenji Sato"/>
    <s v="PROD-304"/>
    <x v="8"/>
    <s v="Food &amp; Beverage"/>
    <n v="4.2"/>
    <n v="2.8"/>
    <n v="122"/>
    <n v="512.4"/>
    <n v="0.2621"/>
    <n v="134.30000000000001"/>
    <n v="378.1"/>
    <n v="341.6"/>
    <n v="36.5"/>
    <n v="15"/>
    <n v="46.49"/>
    <n v="49.5"/>
    <x v="6511"/>
  </r>
  <r>
    <s v="ORD-20247186"/>
    <d v="2024-03-29T00:00:00"/>
    <s v="CUST-1074"/>
    <s v="Beacon Mart"/>
    <x v="0"/>
    <x v="3"/>
    <s v="SP-02"/>
    <s v="Michael Chang"/>
    <s v="PROD-202"/>
    <x v="4"/>
    <s v="Home Care"/>
    <n v="4.5"/>
    <n v="2.1"/>
    <n v="215"/>
    <n v="967.5"/>
    <n v="1.03E-2"/>
    <n v="9.9700000000000006"/>
    <n v="957.53"/>
    <n v="451.5"/>
    <n v="506.03"/>
    <n v="0"/>
    <n v="0"/>
    <n v="0"/>
    <x v="6512"/>
  </r>
  <r>
    <s v="ORD-20247187"/>
    <d v="2024-10-15T00:00:00"/>
    <s v="CUST-1099"/>
    <s v="Atlas Distributors"/>
    <x v="4"/>
    <x v="2"/>
    <s v="SP-07"/>
    <s v="Carlos Mendez"/>
    <s v="PROD-104"/>
    <x v="6"/>
    <s v="Personal Care"/>
    <n v="9.9"/>
    <n v="3.1"/>
    <n v="14"/>
    <n v="138.6"/>
    <n v="0.2122"/>
    <n v="29.41"/>
    <n v="109.19"/>
    <n v="43.4"/>
    <n v="65.790000000000006"/>
    <n v="0"/>
    <n v="0"/>
    <n v="0"/>
    <x v="6513"/>
  </r>
  <r>
    <s v="ORD-20247188"/>
    <d v="2026-02-22T00:00:00"/>
    <s v="CUST-1050"/>
    <s v="Horizon Mart"/>
    <x v="0"/>
    <x v="4"/>
    <s v="SP-01"/>
    <s v="Sarah Jenkins"/>
    <s v="PROD-203"/>
    <x v="0"/>
    <s v="Home Care"/>
    <n v="5.8"/>
    <n v="2.7"/>
    <n v="223"/>
    <n v="1293.4000000000001"/>
    <n v="3.2800000000000003E-2"/>
    <n v="42.42"/>
    <n v="1250.98"/>
    <n v="602.1"/>
    <n v="648.88"/>
    <n v="0"/>
    <n v="0"/>
    <n v="0"/>
    <x v="6514"/>
  </r>
  <r>
    <s v="ORD-20247189"/>
    <d v="2026-08-06T00:00:00"/>
    <s v="CUST-1027"/>
    <s v="Summit Distributors"/>
    <x v="3"/>
    <x v="0"/>
    <s v="SP-04"/>
    <s v="David Mueller"/>
    <s v="PROD-403"/>
    <x v="11"/>
    <s v="Household Essentials"/>
    <n v="5.5"/>
    <n v="3.8"/>
    <n v="192"/>
    <n v="1056"/>
    <n v="2.7199999999999998E-2"/>
    <n v="28.72"/>
    <n v="1027.28"/>
    <n v="729.6"/>
    <n v="297.68"/>
    <n v="0"/>
    <n v="0"/>
    <n v="0"/>
    <x v="6515"/>
  </r>
  <r>
    <s v="ORD-20247190"/>
    <d v="2025-03-24T00:00:00"/>
    <s v="CUST-1017"/>
    <s v="Global Supermarkets"/>
    <x v="1"/>
    <x v="2"/>
    <s v="SP-08"/>
    <s v="Tariq Al-Mansoor"/>
    <s v="PROD-202"/>
    <x v="4"/>
    <s v="Home Care"/>
    <n v="4.5"/>
    <n v="2.1"/>
    <n v="6"/>
    <n v="27"/>
    <n v="0.124"/>
    <n v="3.35"/>
    <n v="23.65"/>
    <n v="12.6"/>
    <n v="11.05"/>
    <n v="0"/>
    <n v="0"/>
    <n v="0"/>
    <x v="4484"/>
  </r>
  <r>
    <s v="ORD-20247191"/>
    <d v="2025-01-25T00:00:00"/>
    <s v="CUST-1095"/>
    <s v="Crown Direct"/>
    <x v="0"/>
    <x v="2"/>
    <s v="SP-02"/>
    <s v="Michael Chang"/>
    <s v="PROD-103"/>
    <x v="13"/>
    <s v="Personal Care"/>
    <n v="4.8"/>
    <n v="1.4"/>
    <n v="23"/>
    <n v="110.4"/>
    <n v="0.1988"/>
    <n v="21.95"/>
    <n v="88.45"/>
    <n v="32.200000000000003"/>
    <n v="56.25"/>
    <n v="0"/>
    <n v="0"/>
    <n v="0"/>
    <x v="6516"/>
  </r>
  <r>
    <s v="ORD-20247192"/>
    <d v="2025-02-08T00:00:00"/>
    <s v="CUST-1056"/>
    <s v="Pioneer Retail"/>
    <x v="1"/>
    <x v="2"/>
    <s v="SP-08"/>
    <s v="Tariq Al-Mansoor"/>
    <s v="PROD-105"/>
    <x v="1"/>
    <s v="Personal Care"/>
    <n v="14.5"/>
    <n v="4.2"/>
    <n v="42"/>
    <n v="609"/>
    <n v="0.16739999999999999"/>
    <n v="101.95"/>
    <n v="507.05"/>
    <n v="176.4"/>
    <n v="330.65"/>
    <n v="0"/>
    <n v="0"/>
    <n v="0"/>
    <x v="6517"/>
  </r>
  <r>
    <s v="ORD-20247193"/>
    <d v="2026-04-21T00:00:00"/>
    <s v="CUST-1026"/>
    <s v="Summit Mart"/>
    <x v="1"/>
    <x v="2"/>
    <s v="SP-08"/>
    <s v="Tariq Al-Mansoor"/>
    <s v="PROD-401"/>
    <x v="3"/>
    <s v="Household Essentials"/>
    <n v="10.5"/>
    <n v="7.5"/>
    <n v="64"/>
    <n v="672"/>
    <n v="0.22639999999999999"/>
    <n v="152.13999999999999"/>
    <n v="519.86"/>
    <n v="480"/>
    <n v="39.86"/>
    <n v="0"/>
    <n v="0"/>
    <n v="0"/>
    <x v="6518"/>
  </r>
  <r>
    <s v="ORD-20247194"/>
    <d v="2025-11-07T00:00:00"/>
    <s v="CUST-1003"/>
    <s v="Metro Distributors"/>
    <x v="0"/>
    <x v="2"/>
    <s v="SP-02"/>
    <s v="Michael Chang"/>
    <s v="PROD-302"/>
    <x v="7"/>
    <s v="Food &amp; Beverage"/>
    <n v="3.8"/>
    <n v="2.6"/>
    <n v="26"/>
    <n v="98.8"/>
    <n v="0.1855"/>
    <n v="18.329999999999998"/>
    <n v="80.47"/>
    <n v="67.599999999999994"/>
    <n v="12.87"/>
    <n v="0"/>
    <n v="0"/>
    <n v="0"/>
    <x v="6519"/>
  </r>
  <r>
    <s v="ORD-20247195"/>
    <d v="2024-02-01T00:00:00"/>
    <s v="CUST-1062"/>
    <s v="Pioneer Express"/>
    <x v="0"/>
    <x v="1"/>
    <s v="SP-01"/>
    <s v="Sarah Jenkins"/>
    <s v="PROD-203"/>
    <x v="0"/>
    <s v="Home Care"/>
    <n v="5.8"/>
    <n v="2.7"/>
    <n v="11"/>
    <n v="63.8"/>
    <n v="5.1000000000000004E-3"/>
    <n v="0.33"/>
    <n v="63.47"/>
    <n v="29.7"/>
    <n v="33.770000000000003"/>
    <n v="0"/>
    <n v="0"/>
    <n v="0"/>
    <x v="255"/>
  </r>
  <r>
    <s v="ORD-20247196"/>
    <d v="2025-04-30T00:00:00"/>
    <s v="CUST-1087"/>
    <s v="Crest Direct"/>
    <x v="2"/>
    <x v="3"/>
    <s v="SP-05"/>
    <s v="Kenji Sato"/>
    <s v="PROD-101"/>
    <x v="9"/>
    <s v="Personal Care"/>
    <n v="8.5"/>
    <n v="2.8"/>
    <n v="42"/>
    <n v="357"/>
    <n v="1.7600000000000001E-2"/>
    <n v="6.28"/>
    <n v="350.72"/>
    <n v="117.6"/>
    <n v="233.12"/>
    <n v="0"/>
    <n v="0"/>
    <n v="0"/>
    <x v="6520"/>
  </r>
  <r>
    <s v="ORD-20247197"/>
    <d v="2024-06-09T00:00:00"/>
    <s v="CUST-1076"/>
    <s v="Beacon Wholesale"/>
    <x v="0"/>
    <x v="1"/>
    <s v="SP-01"/>
    <s v="Sarah Jenkins"/>
    <s v="PROD-102"/>
    <x v="15"/>
    <s v="Personal Care"/>
    <n v="6.2"/>
    <n v="1.9"/>
    <n v="4"/>
    <n v="24.8"/>
    <n v="3.9E-2"/>
    <n v="0.97"/>
    <n v="23.83"/>
    <n v="7.6"/>
    <n v="16.23"/>
    <n v="0"/>
    <n v="0"/>
    <n v="0"/>
    <x v="6521"/>
  </r>
  <r>
    <s v="ORD-20247198"/>
    <d v="2025-06-30T00:00:00"/>
    <s v="CUST-1096"/>
    <s v="Atlas Retail"/>
    <x v="4"/>
    <x v="4"/>
    <s v="SP-07"/>
    <s v="Carlos Mendez"/>
    <s v="PROD-401"/>
    <x v="3"/>
    <s v="Household Essentials"/>
    <n v="10.5"/>
    <n v="7.5"/>
    <n v="28"/>
    <n v="294"/>
    <n v="2.9000000000000001E-2"/>
    <n v="8.5299999999999994"/>
    <n v="285.47000000000003"/>
    <n v="210"/>
    <n v="75.47"/>
    <n v="0"/>
    <n v="0"/>
    <n v="0"/>
    <x v="6522"/>
  </r>
  <r>
    <s v="ORD-20247199"/>
    <d v="2024-08-13T00:00:00"/>
    <s v="CUST-1007"/>
    <s v="Metro Direct"/>
    <x v="0"/>
    <x v="3"/>
    <s v="SP-01"/>
    <s v="Sarah Jenkins"/>
    <s v="PROD-304"/>
    <x v="8"/>
    <s v="Food &amp; Beverage"/>
    <n v="4.2"/>
    <n v="2.8"/>
    <n v="48"/>
    <n v="201.6"/>
    <n v="0.38329999999999997"/>
    <n v="77.27"/>
    <n v="124.33"/>
    <n v="134.4"/>
    <n v="-10.07"/>
    <n v="0"/>
    <n v="0"/>
    <n v="0"/>
    <x v="6523"/>
  </r>
  <r>
    <s v="ORD-20247200"/>
    <d v="2024-05-19T00:00:00"/>
    <s v="CUST-1038"/>
    <s v="Prime Express"/>
    <x v="2"/>
    <x v="3"/>
    <s v="SP-06"/>
    <s v="Priya Sharma"/>
    <s v="PROD-102"/>
    <x v="15"/>
    <s v="Personal Care"/>
    <n v="6.2"/>
    <n v="1.9"/>
    <n v="113"/>
    <n v="700.6"/>
    <n v="2.3300000000000001E-2"/>
    <n v="16.32"/>
    <n v="684.28"/>
    <n v="214.7"/>
    <n v="469.58"/>
    <n v="0"/>
    <n v="0"/>
    <n v="0"/>
    <x v="6524"/>
  </r>
  <r>
    <s v="ORD-20247201"/>
    <d v="2026-02-03T00:00:00"/>
    <s v="CUST-1067"/>
    <s v="Sterling Distributors"/>
    <x v="1"/>
    <x v="1"/>
    <s v="SP-08"/>
    <s v="Tariq Al-Mansoor"/>
    <s v="PROD-104"/>
    <x v="6"/>
    <s v="Personal Care"/>
    <n v="9.9"/>
    <n v="3.1"/>
    <n v="61"/>
    <n v="603.9"/>
    <n v="9.7999999999999997E-3"/>
    <n v="5.92"/>
    <n v="597.98"/>
    <n v="189.1"/>
    <n v="408.88"/>
    <n v="40"/>
    <n v="392.12"/>
    <n v="144"/>
    <x v="3004"/>
  </r>
  <r>
    <s v="ORD-20247202"/>
    <d v="2025-02-04T00:00:00"/>
    <s v="CUST-1045"/>
    <s v="Vanguard Stores"/>
    <x v="0"/>
    <x v="4"/>
    <s v="SP-02"/>
    <s v="Michael Chang"/>
    <s v="PROD-103"/>
    <x v="13"/>
    <s v="Personal Care"/>
    <n v="4.8"/>
    <n v="1.4"/>
    <n v="29"/>
    <n v="139.19999999999999"/>
    <n v="0.1368"/>
    <n v="19.04"/>
    <n v="120.16"/>
    <n v="40.6"/>
    <n v="79.56"/>
    <n v="0"/>
    <n v="0"/>
    <n v="0"/>
    <x v="2555"/>
  </r>
  <r>
    <s v="ORD-20247203"/>
    <d v="2026-03-26T00:00:00"/>
    <s v="CUST-1088"/>
    <s v="Crown Retail"/>
    <x v="2"/>
    <x v="1"/>
    <s v="SP-05"/>
    <s v="Kenji Sato"/>
    <s v="PROD-202"/>
    <x v="4"/>
    <s v="Home Care"/>
    <n v="4.5"/>
    <n v="2.1"/>
    <n v="83"/>
    <n v="373.5"/>
    <n v="2.0999999999999999E-3"/>
    <n v="0.78"/>
    <n v="372.72"/>
    <n v="174.3"/>
    <n v="198.42"/>
    <n v="0"/>
    <n v="0"/>
    <n v="0"/>
    <x v="6525"/>
  </r>
  <r>
    <s v="ORD-20247204"/>
    <d v="2026-03-27T00:00:00"/>
    <s v="CUST-1062"/>
    <s v="Pioneer Express"/>
    <x v="0"/>
    <x v="1"/>
    <s v="SP-02"/>
    <s v="Michael Chang"/>
    <s v="PROD-101"/>
    <x v="9"/>
    <s v="Personal Care"/>
    <n v="8.5"/>
    <n v="2.8"/>
    <n v="10"/>
    <n v="85"/>
    <n v="3.0499999999999999E-2"/>
    <n v="2.59"/>
    <n v="82.41"/>
    <n v="28"/>
    <n v="54.41"/>
    <n v="0"/>
    <n v="0"/>
    <n v="0"/>
    <x v="6526"/>
  </r>
  <r>
    <s v="ORD-20247205"/>
    <d v="2026-05-19T00:00:00"/>
    <s v="CUST-1042"/>
    <s v="Vanguard Mart"/>
    <x v="0"/>
    <x v="1"/>
    <s v="SP-02"/>
    <s v="Michael Chang"/>
    <s v="PROD-105"/>
    <x v="1"/>
    <s v="Personal Care"/>
    <n v="14.5"/>
    <n v="4.2"/>
    <n v="3"/>
    <n v="43.5"/>
    <n v="7.6E-3"/>
    <n v="0.33"/>
    <n v="43.17"/>
    <n v="12.6"/>
    <n v="30.57"/>
    <n v="0"/>
    <n v="0"/>
    <n v="0"/>
    <x v="6527"/>
  </r>
  <r>
    <s v="ORD-20247206"/>
    <d v="2025-07-12T00:00:00"/>
    <s v="CUST-1092"/>
    <s v="Crown Wholesale"/>
    <x v="0"/>
    <x v="4"/>
    <s v="SP-02"/>
    <s v="Michael Chang"/>
    <s v="PROD-404"/>
    <x v="16"/>
    <s v="Household Essentials"/>
    <n v="4.9000000000000004"/>
    <n v="3.1"/>
    <n v="28"/>
    <n v="137.19999999999999"/>
    <n v="8.2100000000000006E-2"/>
    <n v="11.26"/>
    <n v="125.94"/>
    <n v="86.8"/>
    <n v="39.14"/>
    <n v="0"/>
    <n v="0"/>
    <n v="0"/>
    <x v="6528"/>
  </r>
  <r>
    <s v="ORD-20247207"/>
    <d v="2024-10-29T00:00:00"/>
    <s v="CUST-1109"/>
    <s v="Omega Stores"/>
    <x v="2"/>
    <x v="2"/>
    <s v="SP-05"/>
    <s v="Kenji Sato"/>
    <s v="PROD-102"/>
    <x v="15"/>
    <s v="Personal Care"/>
    <n v="6.2"/>
    <n v="1.9"/>
    <n v="40"/>
    <n v="248"/>
    <n v="0.13950000000000001"/>
    <n v="34.6"/>
    <n v="213.4"/>
    <n v="76"/>
    <n v="137.4"/>
    <n v="0"/>
    <n v="0"/>
    <n v="0"/>
    <x v="6529"/>
  </r>
  <r>
    <s v="ORD-20247208"/>
    <d v="2025-10-11T00:00:00"/>
    <s v="CUST-1098"/>
    <s v="Atlas Mart"/>
    <x v="2"/>
    <x v="2"/>
    <s v="SP-05"/>
    <s v="Kenji Sato"/>
    <s v="PROD-103"/>
    <x v="13"/>
    <s v="Personal Care"/>
    <n v="4.8"/>
    <n v="1.4"/>
    <n v="18"/>
    <n v="86.4"/>
    <n v="9.0999999999999998E-2"/>
    <n v="7.86"/>
    <n v="78.540000000000006"/>
    <n v="25.2"/>
    <n v="53.34"/>
    <n v="0"/>
    <n v="0"/>
    <n v="0"/>
    <x v="6530"/>
  </r>
  <r>
    <s v="ORD-20247209"/>
    <d v="2024-05-27T00:00:00"/>
    <s v="CUST-1054"/>
    <s v="Horizon Express"/>
    <x v="0"/>
    <x v="3"/>
    <s v="SP-02"/>
    <s v="Michael Chang"/>
    <s v="PROD-201"/>
    <x v="14"/>
    <s v="Home Care"/>
    <n v="12"/>
    <n v="6.5"/>
    <n v="14"/>
    <n v="168"/>
    <n v="3.9600000000000003E-2"/>
    <n v="6.65"/>
    <n v="161.35"/>
    <n v="91"/>
    <n v="70.349999999999994"/>
    <n v="0"/>
    <n v="0"/>
    <n v="0"/>
    <x v="6531"/>
  </r>
  <r>
    <s v="ORD-20247210"/>
    <d v="2024-11-01T00:00:00"/>
    <s v="CUST-1038"/>
    <s v="Prime Express"/>
    <x v="2"/>
    <x v="3"/>
    <s v="SP-05"/>
    <s v="Kenji Sato"/>
    <s v="PROD-203"/>
    <x v="0"/>
    <s v="Home Care"/>
    <n v="5.8"/>
    <n v="2.7"/>
    <n v="84"/>
    <n v="487.2"/>
    <n v="2.1899999999999999E-2"/>
    <n v="10.67"/>
    <n v="476.53"/>
    <n v="226.8"/>
    <n v="249.73"/>
    <n v="0"/>
    <n v="0"/>
    <n v="0"/>
    <x v="6532"/>
  </r>
  <r>
    <s v="ORD-20247211"/>
    <d v="2025-11-24T00:00:00"/>
    <s v="CUST-1079"/>
    <s v="Beacon Direct"/>
    <x v="0"/>
    <x v="4"/>
    <s v="SP-02"/>
    <s v="Michael Chang"/>
    <s v="PROD-301"/>
    <x v="2"/>
    <s v="Food &amp; Beverage"/>
    <n v="5"/>
    <n v="3.2"/>
    <n v="253"/>
    <n v="1265"/>
    <n v="8.4500000000000006E-2"/>
    <n v="106.89"/>
    <n v="1158.1099999999999"/>
    <n v="809.6"/>
    <n v="348.51"/>
    <n v="0"/>
    <n v="0"/>
    <n v="0"/>
    <x v="6533"/>
  </r>
  <r>
    <s v="ORD-20247212"/>
    <d v="2026-06-27T00:00:00"/>
    <s v="CUST-1088"/>
    <s v="Crown Retail"/>
    <x v="2"/>
    <x v="1"/>
    <s v="SP-05"/>
    <s v="Kenji Sato"/>
    <s v="PROD-105"/>
    <x v="1"/>
    <s v="Personal Care"/>
    <n v="14.5"/>
    <n v="4.2"/>
    <n v="21"/>
    <n v="304.5"/>
    <n v="6.1000000000000004E-3"/>
    <n v="1.86"/>
    <n v="302.64"/>
    <n v="88.2"/>
    <n v="214.44"/>
    <n v="0"/>
    <n v="0"/>
    <n v="0"/>
    <x v="6534"/>
  </r>
  <r>
    <s v="ORD-20247213"/>
    <d v="2026-07-25T00:00:00"/>
    <s v="CUST-1075"/>
    <s v="Beacon Distributors"/>
    <x v="4"/>
    <x v="3"/>
    <s v="SP-07"/>
    <s v="Carlos Mendez"/>
    <s v="PROD-102"/>
    <x v="15"/>
    <s v="Personal Care"/>
    <n v="6.2"/>
    <n v="1.9"/>
    <n v="40"/>
    <n v="248"/>
    <n v="7.4999999999999997E-3"/>
    <n v="1.86"/>
    <n v="246.14"/>
    <n v="76"/>
    <n v="170.14"/>
    <n v="0"/>
    <n v="0"/>
    <n v="0"/>
    <x v="6535"/>
  </r>
  <r>
    <s v="ORD-20247214"/>
    <d v="2026-03-25T00:00:00"/>
    <s v="CUST-1100"/>
    <s v="Atlas Wholesale"/>
    <x v="2"/>
    <x v="3"/>
    <s v="SP-06"/>
    <s v="Priya Sharma"/>
    <s v="PROD-304"/>
    <x v="8"/>
    <s v="Food &amp; Beverage"/>
    <n v="4.2"/>
    <n v="2.8"/>
    <n v="113"/>
    <n v="474.6"/>
    <n v="4.0000000000000001E-3"/>
    <n v="1.9"/>
    <n v="472.7"/>
    <n v="316.39999999999998"/>
    <n v="156.30000000000001"/>
    <n v="0"/>
    <n v="0"/>
    <n v="0"/>
    <x v="6536"/>
  </r>
  <r>
    <s v="ORD-20247215"/>
    <d v="2026-06-06T00:00:00"/>
    <s v="CUST-1073"/>
    <s v="Beacon Supermarkets"/>
    <x v="2"/>
    <x v="1"/>
    <s v="SP-05"/>
    <s v="Kenji Sato"/>
    <s v="PROD-202"/>
    <x v="4"/>
    <s v="Home Care"/>
    <n v="4.5"/>
    <n v="2.1"/>
    <n v="7"/>
    <n v="31.5"/>
    <n v="4.7000000000000002E-3"/>
    <n v="0.15"/>
    <n v="31.35"/>
    <n v="14.7"/>
    <n v="16.649999999999999"/>
    <n v="0"/>
    <n v="0"/>
    <n v="0"/>
    <x v="6537"/>
  </r>
  <r>
    <s v="ORD-20247216"/>
    <d v="2026-01-16T00:00:00"/>
    <s v="CUST-1011"/>
    <s v="Apex Distributors"/>
    <x v="0"/>
    <x v="1"/>
    <s v="SP-01"/>
    <s v="Sarah Jenkins"/>
    <s v="PROD-203"/>
    <x v="0"/>
    <s v="Home Care"/>
    <n v="5.8"/>
    <n v="2.7"/>
    <n v="1"/>
    <n v="5.8"/>
    <n v="1.7500000000000002E-2"/>
    <n v="0.1"/>
    <n v="5.7"/>
    <n v="2.7"/>
    <n v="3"/>
    <n v="0"/>
    <n v="0"/>
    <n v="0"/>
    <x v="6538"/>
  </r>
  <r>
    <s v="ORD-20247217"/>
    <d v="2025-10-25T00:00:00"/>
    <s v="CUST-1089"/>
    <s v="Crown Supermarkets"/>
    <x v="1"/>
    <x v="3"/>
    <s v="SP-08"/>
    <s v="Tariq Al-Mansoor"/>
    <s v="PROD-102"/>
    <x v="15"/>
    <s v="Personal Care"/>
    <n v="6.2"/>
    <n v="1.9"/>
    <n v="46"/>
    <n v="285.2"/>
    <n v="6.7999999999999996E-3"/>
    <n v="1.94"/>
    <n v="283.26"/>
    <n v="87.4"/>
    <n v="195.86"/>
    <n v="0"/>
    <n v="0"/>
    <n v="0"/>
    <x v="6539"/>
  </r>
  <r>
    <s v="ORD-20247218"/>
    <d v="2025-01-17T00:00:00"/>
    <s v="CUST-1084"/>
    <s v="Crest Wholesale"/>
    <x v="0"/>
    <x v="4"/>
    <s v="SP-02"/>
    <s v="Michael Chang"/>
    <s v="PROD-103"/>
    <x v="13"/>
    <s v="Personal Care"/>
    <n v="4.8"/>
    <n v="1.4"/>
    <n v="493"/>
    <n v="2366.4"/>
    <n v="8.3900000000000002E-2"/>
    <n v="198.54"/>
    <n v="2167.86"/>
    <n v="690.2"/>
    <n v="1477.66"/>
    <n v="0"/>
    <n v="0"/>
    <n v="0"/>
    <x v="6540"/>
  </r>
  <r>
    <s v="ORD-20247219"/>
    <d v="2026-08-30T00:00:00"/>
    <s v="CUST-1106"/>
    <s v="Omega Mart"/>
    <x v="2"/>
    <x v="3"/>
    <s v="SP-06"/>
    <s v="Priya Sharma"/>
    <s v="PROD-203"/>
    <x v="0"/>
    <s v="Home Care"/>
    <n v="5.8"/>
    <n v="2.7"/>
    <n v="172"/>
    <n v="997.6"/>
    <n v="8.3999999999999995E-3"/>
    <n v="8.3800000000000008"/>
    <n v="989.22"/>
    <n v="464.4"/>
    <n v="524.82000000000005"/>
    <n v="0"/>
    <n v="0"/>
    <n v="0"/>
    <x v="6541"/>
  </r>
  <r>
    <s v="ORD-20247220"/>
    <d v="2024-01-12T00:00:00"/>
    <s v="CUST-1087"/>
    <s v="Crest Direct"/>
    <x v="2"/>
    <x v="3"/>
    <s v="SP-06"/>
    <s v="Priya Sharma"/>
    <s v="PROD-104"/>
    <x v="6"/>
    <s v="Personal Care"/>
    <n v="9.9"/>
    <n v="3.1"/>
    <n v="31"/>
    <n v="306.89999999999998"/>
    <n v="0.47889999999999999"/>
    <n v="146.97"/>
    <n v="159.93"/>
    <n v="96.1"/>
    <n v="63.83"/>
    <n v="0"/>
    <n v="0"/>
    <n v="0"/>
    <x v="6542"/>
  </r>
  <r>
    <s v="ORD-20247221"/>
    <d v="2025-07-20T00:00:00"/>
    <s v="CUST-1071"/>
    <s v="Sterling Direct"/>
    <x v="3"/>
    <x v="1"/>
    <s v="SP-04"/>
    <s v="David Mueller"/>
    <s v="PROD-301"/>
    <x v="2"/>
    <s v="Food &amp; Beverage"/>
    <n v="5"/>
    <n v="3.2"/>
    <n v="6"/>
    <n v="30"/>
    <n v="1.2E-2"/>
    <n v="0.36"/>
    <n v="29.64"/>
    <n v="19.2"/>
    <n v="10.44"/>
    <n v="0"/>
    <n v="0"/>
    <n v="0"/>
    <x v="6543"/>
  </r>
  <r>
    <s v="ORD-20247222"/>
    <d v="2026-06-14T00:00:00"/>
    <s v="CUST-1049"/>
    <s v="Horizon Supermarkets"/>
    <x v="0"/>
    <x v="3"/>
    <s v="SP-01"/>
    <s v="Sarah Jenkins"/>
    <s v="PROD-201"/>
    <x v="14"/>
    <s v="Home Care"/>
    <n v="12"/>
    <n v="6.5"/>
    <n v="76"/>
    <n v="912"/>
    <n v="2.1600000000000001E-2"/>
    <n v="19.7"/>
    <n v="892.3"/>
    <n v="494"/>
    <n v="398.3"/>
    <n v="0"/>
    <n v="0"/>
    <n v="0"/>
    <x v="6544"/>
  </r>
  <r>
    <s v="ORD-20247223"/>
    <d v="2025-07-22T00:00:00"/>
    <s v="CUST-1057"/>
    <s v="Pioneer Supermarkets"/>
    <x v="2"/>
    <x v="2"/>
    <s v="SP-05"/>
    <s v="Kenji Sato"/>
    <s v="PROD-302"/>
    <x v="7"/>
    <s v="Food &amp; Beverage"/>
    <n v="3.8"/>
    <n v="2.6"/>
    <n v="1"/>
    <n v="3.8"/>
    <n v="0.24579999999999999"/>
    <n v="0.93"/>
    <n v="2.87"/>
    <n v="2.6"/>
    <n v="0.27"/>
    <n v="0"/>
    <n v="0"/>
    <n v="0"/>
    <x v="6545"/>
  </r>
  <r>
    <s v="ORD-20247224"/>
    <d v="2024-05-24T00:00:00"/>
    <s v="CUST-1017"/>
    <s v="Global Supermarkets"/>
    <x v="1"/>
    <x v="2"/>
    <s v="SP-08"/>
    <s v="Tariq Al-Mansoor"/>
    <s v="PROD-302"/>
    <x v="7"/>
    <s v="Food &amp; Beverage"/>
    <n v="3.8"/>
    <n v="2.6"/>
    <n v="18"/>
    <n v="68.400000000000006"/>
    <n v="9.5600000000000004E-2"/>
    <n v="6.54"/>
    <n v="61.86"/>
    <n v="46.8"/>
    <n v="15.06"/>
    <n v="0"/>
    <n v="0"/>
    <n v="0"/>
    <x v="6546"/>
  </r>
  <r>
    <s v="ORD-20247225"/>
    <d v="2024-05-06T00:00:00"/>
    <s v="CUST-1067"/>
    <s v="Sterling Distributors"/>
    <x v="1"/>
    <x v="1"/>
    <s v="SP-08"/>
    <s v="Tariq Al-Mansoor"/>
    <s v="PROD-403"/>
    <x v="11"/>
    <s v="Household Essentials"/>
    <n v="5.5"/>
    <n v="3.8"/>
    <n v="85"/>
    <n v="467.5"/>
    <n v="2.4500000000000001E-2"/>
    <n v="11.45"/>
    <n v="456.05"/>
    <n v="323"/>
    <n v="133.05000000000001"/>
    <n v="0"/>
    <n v="0"/>
    <n v="0"/>
    <x v="6547"/>
  </r>
  <r>
    <s v="ORD-20247226"/>
    <d v="2024-02-12T00:00:00"/>
    <s v="CUST-1021"/>
    <s v="Global Stores"/>
    <x v="0"/>
    <x v="0"/>
    <s v="SP-01"/>
    <s v="Sarah Jenkins"/>
    <s v="PROD-201"/>
    <x v="14"/>
    <s v="Home Care"/>
    <n v="12"/>
    <n v="6.5"/>
    <n v="244"/>
    <n v="2928"/>
    <n v="2.8500000000000001E-2"/>
    <n v="83.45"/>
    <n v="2844.55"/>
    <n v="1586"/>
    <n v="1258.55"/>
    <n v="0"/>
    <n v="0"/>
    <n v="0"/>
    <x v="6548"/>
  </r>
  <r>
    <s v="ORD-20247227"/>
    <d v="2024-01-06T00:00:00"/>
    <s v="CUST-1085"/>
    <s v="Crest Stores"/>
    <x v="2"/>
    <x v="3"/>
    <s v="SP-06"/>
    <s v="Priya Sharma"/>
    <s v="PROD-105"/>
    <x v="1"/>
    <s v="Personal Care"/>
    <n v="14.5"/>
    <n v="4.2"/>
    <n v="108"/>
    <n v="1566"/>
    <n v="2.5000000000000001E-3"/>
    <n v="3.92"/>
    <n v="1562.08"/>
    <n v="453.6"/>
    <n v="1108.48"/>
    <n v="5"/>
    <n v="72.319999999999993"/>
    <n v="23.5"/>
    <x v="6549"/>
  </r>
  <r>
    <s v="ORD-20247228"/>
    <d v="2025-08-09T00:00:00"/>
    <s v="CUST-1010"/>
    <s v="Apex Mart"/>
    <x v="2"/>
    <x v="3"/>
    <s v="SP-05"/>
    <s v="Kenji Sato"/>
    <s v="PROD-202"/>
    <x v="4"/>
    <s v="Home Care"/>
    <n v="4.5"/>
    <n v="2.1"/>
    <n v="49"/>
    <n v="220.5"/>
    <n v="1.29E-2"/>
    <n v="2.84"/>
    <n v="217.66"/>
    <n v="102.9"/>
    <n v="114.76"/>
    <n v="0"/>
    <n v="0"/>
    <n v="0"/>
    <x v="6550"/>
  </r>
  <r>
    <s v="ORD-20247229"/>
    <d v="2025-09-02T00:00:00"/>
    <s v="CUST-1076"/>
    <s v="Beacon Wholesale"/>
    <x v="0"/>
    <x v="1"/>
    <s v="SP-01"/>
    <s v="Sarah Jenkins"/>
    <s v="PROD-202"/>
    <x v="4"/>
    <s v="Home Care"/>
    <n v="4.5"/>
    <n v="2.1"/>
    <n v="11"/>
    <n v="49.5"/>
    <n v="1.2800000000000001E-2"/>
    <n v="0.63"/>
    <n v="48.87"/>
    <n v="23.1"/>
    <n v="25.77"/>
    <n v="0"/>
    <n v="0"/>
    <n v="0"/>
    <x v="6551"/>
  </r>
  <r>
    <s v="ORD-20247230"/>
    <d v="2025-02-07T00:00:00"/>
    <s v="CUST-1006"/>
    <s v="Metro Express"/>
    <x v="4"/>
    <x v="3"/>
    <s v="SP-07"/>
    <s v="Carlos Mendez"/>
    <s v="PROD-204"/>
    <x v="12"/>
    <s v="Home Care"/>
    <n v="7.2"/>
    <n v="3.6"/>
    <n v="57"/>
    <n v="410.4"/>
    <n v="8.9999999999999998E-4"/>
    <n v="0.37"/>
    <n v="410.03"/>
    <n v="205.2"/>
    <n v="204.83"/>
    <n v="0"/>
    <n v="0"/>
    <n v="0"/>
    <x v="6552"/>
  </r>
  <r>
    <s v="ORD-20247231"/>
    <d v="2025-07-04T00:00:00"/>
    <s v="CUST-1058"/>
    <s v="Pioneer Mart"/>
    <x v="4"/>
    <x v="3"/>
    <s v="SP-07"/>
    <s v="Carlos Mendez"/>
    <s v="PROD-403"/>
    <x v="11"/>
    <s v="Household Essentials"/>
    <n v="5.5"/>
    <n v="3.8"/>
    <n v="347"/>
    <n v="1908.5"/>
    <n v="2.9999999999999997E-4"/>
    <n v="0.56999999999999995"/>
    <n v="1907.93"/>
    <n v="1318.6"/>
    <n v="589.33000000000004"/>
    <n v="0"/>
    <n v="0"/>
    <n v="0"/>
    <x v="6553"/>
  </r>
  <r>
    <s v="ORD-20247232"/>
    <d v="2025-07-14T00:00:00"/>
    <s v="CUST-1072"/>
    <s v="Beacon Retail"/>
    <x v="0"/>
    <x v="3"/>
    <s v="SP-02"/>
    <s v="Michael Chang"/>
    <s v="PROD-202"/>
    <x v="4"/>
    <s v="Home Care"/>
    <n v="4.5"/>
    <n v="2.1"/>
    <n v="203"/>
    <n v="913.5"/>
    <n v="0.38379999999999997"/>
    <n v="350.6"/>
    <n v="562.9"/>
    <n v="426.3"/>
    <n v="136.6"/>
    <n v="0"/>
    <n v="0"/>
    <n v="0"/>
    <x v="6554"/>
  </r>
  <r>
    <s v="ORD-20247233"/>
    <d v="2026-08-27T00:00:00"/>
    <s v="CUST-1040"/>
    <s v="Vanguard Retail"/>
    <x v="4"/>
    <x v="4"/>
    <s v="SP-07"/>
    <s v="Carlos Mendez"/>
    <s v="PROD-202"/>
    <x v="4"/>
    <s v="Home Care"/>
    <n v="4.5"/>
    <n v="2.1"/>
    <n v="50"/>
    <n v="225"/>
    <n v="5.7999999999999996E-3"/>
    <n v="1.3"/>
    <n v="223.7"/>
    <n v="105"/>
    <n v="118.7"/>
    <n v="0"/>
    <n v="0"/>
    <n v="0"/>
    <x v="2619"/>
  </r>
  <r>
    <s v="ORD-20247234"/>
    <d v="2024-03-28T00:00:00"/>
    <s v="CUST-1083"/>
    <s v="Crest Distributors"/>
    <x v="0"/>
    <x v="3"/>
    <s v="SP-02"/>
    <s v="Michael Chang"/>
    <s v="PROD-105"/>
    <x v="1"/>
    <s v="Personal Care"/>
    <n v="14.5"/>
    <n v="4.2"/>
    <n v="67"/>
    <n v="971.5"/>
    <n v="1.18E-2"/>
    <n v="11.46"/>
    <n v="960.04"/>
    <n v="281.39999999999998"/>
    <n v="678.64"/>
    <n v="12"/>
    <n v="171.95"/>
    <n v="56.4"/>
    <x v="6555"/>
  </r>
  <r>
    <s v="ORD-20247235"/>
    <d v="2024-11-08T00:00:00"/>
    <s v="CUST-1111"/>
    <s v="Omega Direct"/>
    <x v="0"/>
    <x v="1"/>
    <s v="SP-01"/>
    <s v="Sarah Jenkins"/>
    <s v="PROD-201"/>
    <x v="14"/>
    <s v="Home Care"/>
    <n v="12"/>
    <n v="6.5"/>
    <n v="11"/>
    <n v="132"/>
    <n v="1.6199999999999999E-2"/>
    <n v="2.14"/>
    <n v="129.86000000000001"/>
    <n v="71.5"/>
    <n v="58.36"/>
    <n v="0"/>
    <n v="0"/>
    <n v="0"/>
    <x v="6556"/>
  </r>
  <r>
    <s v="ORD-20247236"/>
    <d v="2024-08-03T00:00:00"/>
    <s v="CUST-1096"/>
    <s v="Atlas Retail"/>
    <x v="4"/>
    <x v="4"/>
    <s v="SP-07"/>
    <s v="Carlos Mendez"/>
    <s v="PROD-304"/>
    <x v="8"/>
    <s v="Food &amp; Beverage"/>
    <n v="4.2"/>
    <n v="2.8"/>
    <n v="137"/>
    <n v="575.4"/>
    <n v="4.8899999999999999E-2"/>
    <n v="28.14"/>
    <n v="547.26"/>
    <n v="383.6"/>
    <n v="163.66"/>
    <n v="0"/>
    <n v="0"/>
    <n v="0"/>
    <x v="6557"/>
  </r>
  <r>
    <s v="ORD-20247237"/>
    <d v="2026-02-05T00:00:00"/>
    <s v="CUST-1065"/>
    <s v="Sterling Supermarkets"/>
    <x v="3"/>
    <x v="3"/>
    <s v="SP-03"/>
    <s v="Elena Rostova"/>
    <s v="PROD-102"/>
    <x v="15"/>
    <s v="Personal Care"/>
    <n v="6.2"/>
    <n v="1.9"/>
    <n v="36"/>
    <n v="223.2"/>
    <n v="1E-3"/>
    <n v="0.22"/>
    <n v="222.98"/>
    <n v="68.400000000000006"/>
    <n v="154.58000000000001"/>
    <n v="0"/>
    <n v="0"/>
    <n v="0"/>
    <x v="6558"/>
  </r>
  <r>
    <s v="ORD-20247238"/>
    <d v="2026-01-29T00:00:00"/>
    <s v="CUST-1105"/>
    <s v="Omega Supermarkets"/>
    <x v="3"/>
    <x v="4"/>
    <s v="SP-04"/>
    <s v="David Mueller"/>
    <s v="PROD-204"/>
    <x v="12"/>
    <s v="Home Care"/>
    <n v="7.2"/>
    <n v="3.6"/>
    <n v="80"/>
    <n v="576"/>
    <n v="9.5699999999999993E-2"/>
    <n v="55.12"/>
    <n v="520.88"/>
    <n v="288"/>
    <n v="232.88"/>
    <n v="0"/>
    <n v="0"/>
    <n v="0"/>
    <x v="6559"/>
  </r>
  <r>
    <s v="ORD-20247239"/>
    <d v="2026-07-14T00:00:00"/>
    <s v="CUST-1079"/>
    <s v="Beacon Direct"/>
    <x v="0"/>
    <x v="4"/>
    <s v="SP-02"/>
    <s v="Michael Chang"/>
    <s v="PROD-102"/>
    <x v="15"/>
    <s v="Personal Care"/>
    <n v="6.2"/>
    <n v="1.9"/>
    <n v="183"/>
    <n v="1134.5999999999999"/>
    <n v="2.58E-2"/>
    <n v="29.27"/>
    <n v="1105.33"/>
    <n v="347.7"/>
    <n v="757.63"/>
    <n v="0"/>
    <n v="0"/>
    <n v="0"/>
    <x v="6560"/>
  </r>
  <r>
    <s v="ORD-20247240"/>
    <d v="2026-01-13T00:00:00"/>
    <s v="CUST-1091"/>
    <s v="Crown Distributors"/>
    <x v="1"/>
    <x v="2"/>
    <s v="SP-08"/>
    <s v="Tariq Al-Mansoor"/>
    <s v="PROD-302"/>
    <x v="7"/>
    <s v="Food &amp; Beverage"/>
    <n v="3.8"/>
    <n v="2.6"/>
    <n v="7"/>
    <n v="26.6"/>
    <n v="0.19969999999999999"/>
    <n v="5.31"/>
    <n v="21.29"/>
    <n v="18.2"/>
    <n v="3.09"/>
    <n v="0"/>
    <n v="0"/>
    <n v="0"/>
    <x v="3675"/>
  </r>
  <r>
    <s v="ORD-20247241"/>
    <d v="2024-12-18T00:00:00"/>
    <s v="CUST-1005"/>
    <s v="Metro Stores"/>
    <x v="0"/>
    <x v="0"/>
    <s v="SP-02"/>
    <s v="Michael Chang"/>
    <s v="PROD-103"/>
    <x v="13"/>
    <s v="Personal Care"/>
    <n v="4.8"/>
    <n v="1.4"/>
    <n v="22"/>
    <n v="105.6"/>
    <n v="7.1000000000000004E-3"/>
    <n v="0.75"/>
    <n v="104.85"/>
    <n v="30.8"/>
    <n v="74.05"/>
    <n v="19"/>
    <n v="90.55"/>
    <n v="36.1"/>
    <x v="6561"/>
  </r>
  <r>
    <s v="ORD-20247242"/>
    <d v="2024-08-04T00:00:00"/>
    <s v="CUST-1118"/>
    <s v="Titan Express"/>
    <x v="0"/>
    <x v="3"/>
    <s v="SP-01"/>
    <s v="Sarah Jenkins"/>
    <s v="PROD-404"/>
    <x v="16"/>
    <s v="Household Essentials"/>
    <n v="4.9000000000000004"/>
    <n v="3.1"/>
    <n v="136"/>
    <n v="666.4"/>
    <n v="2.76E-2"/>
    <n v="18.39"/>
    <n v="648.01"/>
    <n v="421.6"/>
    <n v="226.41"/>
    <n v="0"/>
    <n v="0"/>
    <n v="0"/>
    <x v="6562"/>
  </r>
  <r>
    <s v="ORD-20247243"/>
    <d v="2025-02-26T00:00:00"/>
    <s v="CUST-1020"/>
    <s v="Global Wholesale"/>
    <x v="0"/>
    <x v="1"/>
    <s v="SP-02"/>
    <s v="Michael Chang"/>
    <s v="PROD-303"/>
    <x v="5"/>
    <s v="Food &amp; Beverage"/>
    <n v="11"/>
    <n v="6.8"/>
    <n v="32"/>
    <n v="352"/>
    <n v="8.9999999999999998E-4"/>
    <n v="0.32"/>
    <n v="351.68"/>
    <n v="217.6"/>
    <n v="134.08000000000001"/>
    <n v="0"/>
    <n v="0"/>
    <n v="0"/>
    <x v="6563"/>
  </r>
  <r>
    <s v="ORD-20247244"/>
    <d v="2026-07-16T00:00:00"/>
    <s v="CUST-1018"/>
    <s v="Global Mart"/>
    <x v="0"/>
    <x v="3"/>
    <s v="SP-02"/>
    <s v="Michael Chang"/>
    <s v="PROD-104"/>
    <x v="6"/>
    <s v="Personal Care"/>
    <n v="9.9"/>
    <n v="3.1"/>
    <n v="183"/>
    <n v="1811.7"/>
    <n v="1.01E-2"/>
    <n v="18.3"/>
    <n v="1793.4"/>
    <n v="567.29999999999995"/>
    <n v="1226.0999999999999"/>
    <n v="0"/>
    <n v="0"/>
    <n v="0"/>
    <x v="6564"/>
  </r>
  <r>
    <s v="ORD-20247245"/>
    <d v="2025-10-23T00:00:00"/>
    <s v="CUST-1060"/>
    <s v="Pioneer Wholesale"/>
    <x v="4"/>
    <x v="2"/>
    <s v="SP-07"/>
    <s v="Carlos Mendez"/>
    <s v="PROD-104"/>
    <x v="6"/>
    <s v="Personal Care"/>
    <n v="9.9"/>
    <n v="3.1"/>
    <n v="24"/>
    <n v="237.6"/>
    <n v="9.3100000000000002E-2"/>
    <n v="22.12"/>
    <n v="215.48"/>
    <n v="74.400000000000006"/>
    <n v="141.08000000000001"/>
    <n v="0"/>
    <n v="0"/>
    <n v="0"/>
    <x v="6565"/>
  </r>
  <r>
    <s v="ORD-20247246"/>
    <d v="2026-05-21T00:00:00"/>
    <s v="CUST-1070"/>
    <s v="Sterling Express"/>
    <x v="1"/>
    <x v="3"/>
    <s v="SP-08"/>
    <s v="Tariq Al-Mansoor"/>
    <s v="PROD-102"/>
    <x v="15"/>
    <s v="Personal Care"/>
    <n v="6.2"/>
    <n v="1.9"/>
    <n v="119"/>
    <n v="737.8"/>
    <n v="1E-3"/>
    <n v="0.74"/>
    <n v="737.06"/>
    <n v="226.1"/>
    <n v="510.96"/>
    <n v="0"/>
    <n v="0"/>
    <n v="0"/>
    <x v="6566"/>
  </r>
  <r>
    <s v="ORD-20247247"/>
    <d v="2025-06-08T00:00:00"/>
    <s v="CUST-1099"/>
    <s v="Atlas Distributors"/>
    <x v="4"/>
    <x v="2"/>
    <s v="SP-07"/>
    <s v="Carlos Mendez"/>
    <s v="PROD-403"/>
    <x v="11"/>
    <s v="Household Essentials"/>
    <n v="5.5"/>
    <n v="3.8"/>
    <n v="2"/>
    <n v="11"/>
    <n v="1.9300000000000001E-2"/>
    <n v="0.21"/>
    <n v="10.79"/>
    <n v="7.6"/>
    <n v="3.19"/>
    <n v="0"/>
    <n v="0"/>
    <n v="0"/>
    <x v="6567"/>
  </r>
  <r>
    <s v="ORD-20247248"/>
    <d v="2024-05-25T00:00:00"/>
    <s v="CUST-1043"/>
    <s v="Vanguard Distributors"/>
    <x v="2"/>
    <x v="4"/>
    <s v="SP-06"/>
    <s v="Priya Sharma"/>
    <s v="PROD-103"/>
    <x v="13"/>
    <s v="Personal Care"/>
    <n v="4.8"/>
    <n v="1.4"/>
    <n v="83"/>
    <n v="398.4"/>
    <n v="0.161"/>
    <n v="64.14"/>
    <n v="334.26"/>
    <n v="116.2"/>
    <n v="218.06"/>
    <n v="23"/>
    <n v="92.63"/>
    <n v="43.7"/>
    <x v="6568"/>
  </r>
  <r>
    <s v="ORD-20247249"/>
    <d v="2024-06-13T00:00:00"/>
    <s v="CUST-1022"/>
    <s v="Global Express"/>
    <x v="0"/>
    <x v="4"/>
    <s v="SP-01"/>
    <s v="Sarah Jenkins"/>
    <s v="PROD-303"/>
    <x v="5"/>
    <s v="Food &amp; Beverage"/>
    <n v="11"/>
    <n v="6.8"/>
    <n v="190"/>
    <n v="2090"/>
    <n v="0.12429999999999999"/>
    <n v="259.79000000000002"/>
    <n v="1830.21"/>
    <n v="1292"/>
    <n v="538.21"/>
    <n v="0"/>
    <n v="0"/>
    <n v="0"/>
    <x v="6569"/>
  </r>
  <r>
    <s v="ORD-20247250"/>
    <d v="2024-07-07T00:00:00"/>
    <s v="CUST-1066"/>
    <s v="Sterling Mart"/>
    <x v="0"/>
    <x v="1"/>
    <s v="SP-02"/>
    <s v="Michael Chang"/>
    <s v="PROD-105"/>
    <x v="1"/>
    <s v="Personal Care"/>
    <n v="14.5"/>
    <n v="4.2"/>
    <n v="11"/>
    <n v="159.5"/>
    <n v="4.82E-2"/>
    <n v="7.69"/>
    <n v="151.81"/>
    <n v="46.2"/>
    <n v="105.61"/>
    <n v="0"/>
    <n v="0"/>
    <n v="0"/>
    <x v="6570"/>
  </r>
  <r>
    <s v="ORD-20247251"/>
    <d v="2024-08-14T00:00:00"/>
    <s v="CUST-1012"/>
    <s v="Apex Wholesale"/>
    <x v="3"/>
    <x v="2"/>
    <s v="SP-03"/>
    <s v="Elena Rostova"/>
    <s v="PROD-303"/>
    <x v="5"/>
    <s v="Food &amp; Beverage"/>
    <n v="11"/>
    <n v="6.8"/>
    <n v="58"/>
    <n v="638"/>
    <n v="0.1143"/>
    <n v="72.92"/>
    <n v="565.08000000000004"/>
    <n v="394.4"/>
    <n v="170.68"/>
    <n v="0"/>
    <n v="0"/>
    <n v="0"/>
    <x v="6571"/>
  </r>
  <r>
    <s v="ORD-20247252"/>
    <d v="2025-09-23T00:00:00"/>
    <s v="CUST-1003"/>
    <s v="Metro Distributors"/>
    <x v="0"/>
    <x v="2"/>
    <s v="SP-01"/>
    <s v="Sarah Jenkins"/>
    <s v="PROD-104"/>
    <x v="6"/>
    <s v="Personal Care"/>
    <n v="9.9"/>
    <n v="3.1"/>
    <n v="13"/>
    <n v="128.69999999999999"/>
    <n v="0.107"/>
    <n v="13.77"/>
    <n v="114.93"/>
    <n v="40.299999999999997"/>
    <n v="74.63"/>
    <n v="0"/>
    <n v="0"/>
    <n v="0"/>
    <x v="6572"/>
  </r>
  <r>
    <s v="ORD-20247253"/>
    <d v="2026-05-04T00:00:00"/>
    <s v="CUST-1013"/>
    <s v="Apex Stores"/>
    <x v="0"/>
    <x v="1"/>
    <s v="SP-02"/>
    <s v="Michael Chang"/>
    <s v="PROD-204"/>
    <x v="12"/>
    <s v="Home Care"/>
    <n v="7.2"/>
    <n v="3.6"/>
    <n v="14"/>
    <n v="100.8"/>
    <n v="1.04E-2"/>
    <n v="1.05"/>
    <n v="99.75"/>
    <n v="50.4"/>
    <n v="49.35"/>
    <n v="0"/>
    <n v="0"/>
    <n v="0"/>
    <x v="5792"/>
  </r>
  <r>
    <s v="ORD-20247254"/>
    <d v="2024-09-15T00:00:00"/>
    <s v="CUST-1103"/>
    <s v="Atlas Direct"/>
    <x v="0"/>
    <x v="4"/>
    <s v="SP-01"/>
    <s v="Sarah Jenkins"/>
    <s v="PROD-301"/>
    <x v="2"/>
    <s v="Food &amp; Beverage"/>
    <n v="5"/>
    <n v="3.2"/>
    <n v="314"/>
    <n v="1570"/>
    <n v="0.18140000000000001"/>
    <n v="284.8"/>
    <n v="1285.2"/>
    <n v="1004.8"/>
    <n v="280.39999999999998"/>
    <n v="0"/>
    <n v="0"/>
    <n v="0"/>
    <x v="6573"/>
  </r>
  <r>
    <s v="ORD-20247255"/>
    <d v="2024-07-17T00:00:00"/>
    <s v="CUST-1062"/>
    <s v="Pioneer Express"/>
    <x v="0"/>
    <x v="1"/>
    <s v="SP-02"/>
    <s v="Michael Chang"/>
    <s v="PROD-202"/>
    <x v="4"/>
    <s v="Home Care"/>
    <n v="4.5"/>
    <n v="2.1"/>
    <n v="34"/>
    <n v="153"/>
    <n v="1.6400000000000001E-2"/>
    <n v="2.5099999999999998"/>
    <n v="150.49"/>
    <n v="71.400000000000006"/>
    <n v="79.09"/>
    <n v="0"/>
    <n v="0"/>
    <n v="0"/>
    <x v="3714"/>
  </r>
  <r>
    <s v="ORD-20247256"/>
    <d v="2024-04-27T00:00:00"/>
    <s v="CUST-1092"/>
    <s v="Crown Wholesale"/>
    <x v="0"/>
    <x v="4"/>
    <s v="SP-01"/>
    <s v="Sarah Jenkins"/>
    <s v="PROD-104"/>
    <x v="6"/>
    <s v="Personal Care"/>
    <n v="9.9"/>
    <n v="3.1"/>
    <n v="96"/>
    <n v="950.4"/>
    <n v="0.14269999999999999"/>
    <n v="135.62"/>
    <n v="814.78"/>
    <n v="297.60000000000002"/>
    <n v="517.17999999999995"/>
    <n v="0"/>
    <n v="0"/>
    <n v="0"/>
    <x v="6574"/>
  </r>
  <r>
    <s v="ORD-20247257"/>
    <d v="2024-07-04T00:00:00"/>
    <s v="CUST-1023"/>
    <s v="Global Direct"/>
    <x v="0"/>
    <x v="1"/>
    <s v="SP-02"/>
    <s v="Michael Chang"/>
    <s v="PROD-402"/>
    <x v="10"/>
    <s v="Household Essentials"/>
    <n v="6"/>
    <n v="4.2"/>
    <n v="21"/>
    <n v="126"/>
    <n v="2.9999999999999997E-4"/>
    <n v="0.04"/>
    <n v="125.96"/>
    <n v="88.2"/>
    <n v="37.76"/>
    <n v="4"/>
    <n v="23.99"/>
    <n v="18.8"/>
    <x v="6575"/>
  </r>
  <r>
    <s v="ORD-20247258"/>
    <d v="2025-11-18T00:00:00"/>
    <s v="CUST-1012"/>
    <s v="Apex Wholesale"/>
    <x v="3"/>
    <x v="2"/>
    <s v="SP-04"/>
    <s v="David Mueller"/>
    <s v="PROD-102"/>
    <x v="15"/>
    <s v="Personal Care"/>
    <n v="6.2"/>
    <n v="1.9"/>
    <n v="11"/>
    <n v="68.2"/>
    <n v="8.9700000000000002E-2"/>
    <n v="6.12"/>
    <n v="62.08"/>
    <n v="20.9"/>
    <n v="41.18"/>
    <n v="5"/>
    <n v="28.22"/>
    <n v="12"/>
    <x v="6576"/>
  </r>
  <r>
    <s v="ORD-20247259"/>
    <d v="2026-03-29T00:00:00"/>
    <s v="CUST-1084"/>
    <s v="Crest Wholesale"/>
    <x v="0"/>
    <x v="4"/>
    <s v="SP-01"/>
    <s v="Sarah Jenkins"/>
    <s v="PROD-202"/>
    <x v="4"/>
    <s v="Home Care"/>
    <n v="4.5"/>
    <n v="2.1"/>
    <n v="178"/>
    <n v="801"/>
    <n v="0.1346"/>
    <n v="107.81"/>
    <n v="693.19"/>
    <n v="373.8"/>
    <n v="319.39"/>
    <n v="0"/>
    <n v="0"/>
    <n v="0"/>
    <x v="6577"/>
  </r>
  <r>
    <s v="ORD-20247260"/>
    <d v="2025-08-03T00:00:00"/>
    <s v="CUST-1001"/>
    <s v="Metro Supermarkets"/>
    <x v="2"/>
    <x v="4"/>
    <s v="SP-06"/>
    <s v="Priya Sharma"/>
    <s v="PROD-101"/>
    <x v="9"/>
    <s v="Personal Care"/>
    <n v="8.5"/>
    <n v="2.8"/>
    <n v="182"/>
    <n v="1547"/>
    <n v="4.3499999999999997E-2"/>
    <n v="67.290000000000006"/>
    <n v="1479.71"/>
    <n v="509.6"/>
    <n v="970.11"/>
    <n v="0"/>
    <n v="0"/>
    <n v="0"/>
    <x v="6578"/>
  </r>
  <r>
    <s v="ORD-20247261"/>
    <d v="2026-05-22T00:00:00"/>
    <s v="CUST-1034"/>
    <s v="Prime Mart"/>
    <x v="0"/>
    <x v="0"/>
    <s v="SP-02"/>
    <s v="Michael Chang"/>
    <s v="PROD-402"/>
    <x v="10"/>
    <s v="Household Essentials"/>
    <n v="6"/>
    <n v="4.2"/>
    <n v="91"/>
    <n v="546"/>
    <n v="3.04E-2"/>
    <n v="16.600000000000001"/>
    <n v="529.4"/>
    <n v="382.2"/>
    <n v="147.19999999999999"/>
    <n v="0"/>
    <n v="0"/>
    <n v="0"/>
    <x v="5553"/>
  </r>
  <r>
    <s v="ORD-20247262"/>
    <d v="2024-02-25T00:00:00"/>
    <s v="CUST-1111"/>
    <s v="Omega Direct"/>
    <x v="0"/>
    <x v="1"/>
    <s v="SP-01"/>
    <s v="Sarah Jenkins"/>
    <s v="PROD-102"/>
    <x v="15"/>
    <s v="Personal Care"/>
    <n v="6.2"/>
    <n v="1.9"/>
    <n v="25"/>
    <n v="155"/>
    <n v="7.7999999999999996E-3"/>
    <n v="1.21"/>
    <n v="153.79"/>
    <n v="47.5"/>
    <n v="106.29"/>
    <n v="0"/>
    <n v="0"/>
    <n v="0"/>
    <x v="6579"/>
  </r>
  <r>
    <s v="ORD-20247263"/>
    <d v="2026-05-21T00:00:00"/>
    <s v="CUST-1021"/>
    <s v="Global Stores"/>
    <x v="0"/>
    <x v="0"/>
    <s v="SP-02"/>
    <s v="Michael Chang"/>
    <s v="PROD-403"/>
    <x v="11"/>
    <s v="Household Essentials"/>
    <n v="5.5"/>
    <n v="3.8"/>
    <n v="210"/>
    <n v="1155"/>
    <n v="6.8199999999999997E-2"/>
    <n v="78.77"/>
    <n v="1076.23"/>
    <n v="798"/>
    <n v="278.23"/>
    <n v="0"/>
    <n v="0"/>
    <n v="0"/>
    <x v="6580"/>
  </r>
  <r>
    <s v="ORD-20247264"/>
    <d v="2026-02-08T00:00:00"/>
    <s v="CUST-1114"/>
    <s v="Titan Mart"/>
    <x v="4"/>
    <x v="4"/>
    <s v="SP-07"/>
    <s v="Carlos Mendez"/>
    <s v="PROD-201"/>
    <x v="14"/>
    <s v="Home Care"/>
    <n v="12"/>
    <n v="6.5"/>
    <n v="255"/>
    <n v="3060"/>
    <n v="9.35E-2"/>
    <n v="286.11"/>
    <n v="2773.89"/>
    <n v="1657.5"/>
    <n v="1116.3900000000001"/>
    <n v="0"/>
    <n v="0"/>
    <n v="0"/>
    <x v="6581"/>
  </r>
  <r>
    <s v="ORD-20247265"/>
    <d v="2026-08-12T00:00:00"/>
    <s v="CUST-1090"/>
    <s v="Crown Mart"/>
    <x v="0"/>
    <x v="3"/>
    <s v="SP-02"/>
    <s v="Michael Chang"/>
    <s v="PROD-401"/>
    <x v="3"/>
    <s v="Household Essentials"/>
    <n v="10.5"/>
    <n v="7.5"/>
    <n v="47"/>
    <n v="493.5"/>
    <n v="2.7000000000000001E-3"/>
    <n v="1.33"/>
    <n v="492.17"/>
    <n v="352.5"/>
    <n v="139.66999999999999"/>
    <n v="0"/>
    <n v="0"/>
    <n v="0"/>
    <x v="6582"/>
  </r>
  <r>
    <s v="ORD-20247266"/>
    <d v="2025-07-16T00:00:00"/>
    <s v="CUST-1040"/>
    <s v="Vanguard Retail"/>
    <x v="4"/>
    <x v="4"/>
    <s v="SP-07"/>
    <s v="Carlos Mendez"/>
    <s v="PROD-104"/>
    <x v="6"/>
    <s v="Personal Care"/>
    <n v="9.9"/>
    <n v="3.1"/>
    <n v="89"/>
    <n v="881.1"/>
    <n v="0.13769999999999999"/>
    <n v="121.33"/>
    <n v="759.77"/>
    <n v="275.89999999999998"/>
    <n v="483.87"/>
    <n v="0"/>
    <n v="0"/>
    <n v="0"/>
    <x v="1723"/>
  </r>
  <r>
    <s v="ORD-20247267"/>
    <d v="2025-04-17T00:00:00"/>
    <s v="CUST-1013"/>
    <s v="Apex Stores"/>
    <x v="0"/>
    <x v="1"/>
    <s v="SP-01"/>
    <s v="Sarah Jenkins"/>
    <s v="PROD-104"/>
    <x v="6"/>
    <s v="Personal Care"/>
    <n v="9.9"/>
    <n v="3.1"/>
    <n v="64"/>
    <n v="633.6"/>
    <n v="2.3300000000000001E-2"/>
    <n v="14.76"/>
    <n v="618.84"/>
    <n v="198.4"/>
    <n v="420.44"/>
    <n v="0"/>
    <n v="0"/>
    <n v="0"/>
    <x v="6583"/>
  </r>
  <r>
    <s v="ORD-20247268"/>
    <d v="2025-10-22T00:00:00"/>
    <s v="CUST-1046"/>
    <s v="Vanguard Express"/>
    <x v="2"/>
    <x v="4"/>
    <s v="SP-05"/>
    <s v="Kenji Sato"/>
    <s v="PROD-303"/>
    <x v="5"/>
    <s v="Food &amp; Beverage"/>
    <n v="11"/>
    <n v="6.8"/>
    <n v="130"/>
    <n v="1430"/>
    <n v="3.6400000000000002E-2"/>
    <n v="52.05"/>
    <n v="1377.95"/>
    <n v="884"/>
    <n v="493.95"/>
    <n v="0"/>
    <n v="0"/>
    <n v="0"/>
    <x v="6584"/>
  </r>
  <r>
    <s v="ORD-20247269"/>
    <d v="2025-07-16T00:00:00"/>
    <s v="CUST-1058"/>
    <s v="Pioneer Mart"/>
    <x v="4"/>
    <x v="3"/>
    <s v="SP-07"/>
    <s v="Carlos Mendez"/>
    <s v="PROD-401"/>
    <x v="3"/>
    <s v="Household Essentials"/>
    <n v="10.5"/>
    <n v="7.5"/>
    <n v="39"/>
    <n v="409.5"/>
    <n v="6.1999999999999998E-3"/>
    <n v="2.54"/>
    <n v="406.96"/>
    <n v="292.5"/>
    <n v="114.46"/>
    <n v="0"/>
    <n v="0"/>
    <n v="0"/>
    <x v="2457"/>
  </r>
  <r>
    <s v="ORD-20247270"/>
    <d v="2024-03-15T00:00:00"/>
    <s v="CUST-1080"/>
    <s v="Crest Retail"/>
    <x v="3"/>
    <x v="4"/>
    <s v="SP-04"/>
    <s v="David Mueller"/>
    <s v="PROD-202"/>
    <x v="4"/>
    <s v="Home Care"/>
    <n v="4.5"/>
    <n v="2.1"/>
    <n v="48"/>
    <n v="216"/>
    <n v="0.1336"/>
    <n v="28.86"/>
    <n v="187.14"/>
    <n v="100.8"/>
    <n v="86.34"/>
    <n v="0"/>
    <n v="0"/>
    <n v="0"/>
    <x v="6585"/>
  </r>
  <r>
    <s v="ORD-20247271"/>
    <d v="2024-10-24T00:00:00"/>
    <s v="CUST-1063"/>
    <s v="Pioneer Direct"/>
    <x v="4"/>
    <x v="2"/>
    <s v="SP-07"/>
    <s v="Carlos Mendez"/>
    <s v="PROD-202"/>
    <x v="4"/>
    <s v="Home Care"/>
    <n v="4.5"/>
    <n v="2.1"/>
    <n v="10"/>
    <n v="45"/>
    <n v="9.06E-2"/>
    <n v="4.08"/>
    <n v="40.92"/>
    <n v="21"/>
    <n v="19.920000000000002"/>
    <n v="0"/>
    <n v="0"/>
    <n v="0"/>
    <x v="2976"/>
  </r>
  <r>
    <s v="ORD-20247272"/>
    <d v="2025-11-18T00:00:00"/>
    <s v="CUST-1047"/>
    <s v="Vanguard Direct"/>
    <x v="2"/>
    <x v="1"/>
    <s v="SP-05"/>
    <s v="Kenji Sato"/>
    <s v="PROD-301"/>
    <x v="2"/>
    <s v="Food &amp; Beverage"/>
    <n v="5"/>
    <n v="3.2"/>
    <n v="3"/>
    <n v="15"/>
    <n v="1.9800000000000002E-2"/>
    <n v="0.3"/>
    <n v="14.7"/>
    <n v="9.6"/>
    <n v="5.0999999999999996"/>
    <n v="0"/>
    <n v="0"/>
    <n v="0"/>
    <x v="6586"/>
  </r>
  <r>
    <s v="ORD-20247273"/>
    <d v="2024-03-09T00:00:00"/>
    <s v="CUST-1066"/>
    <s v="Sterling Mart"/>
    <x v="0"/>
    <x v="1"/>
    <s v="SP-02"/>
    <s v="Michael Chang"/>
    <s v="PROD-202"/>
    <x v="4"/>
    <s v="Home Care"/>
    <n v="4.5"/>
    <n v="2.1"/>
    <n v="31"/>
    <n v="139.5"/>
    <n v="2E-3"/>
    <n v="0.28000000000000003"/>
    <n v="139.22"/>
    <n v="65.099999999999994"/>
    <n v="74.12"/>
    <n v="0"/>
    <n v="0"/>
    <n v="0"/>
    <x v="6587"/>
  </r>
  <r>
    <s v="ORD-20247274"/>
    <d v="2024-09-13T00:00:00"/>
    <s v="CUST-1063"/>
    <s v="Pioneer Direct"/>
    <x v="4"/>
    <x v="2"/>
    <s v="SP-07"/>
    <s v="Carlos Mendez"/>
    <s v="PROD-304"/>
    <x v="8"/>
    <s v="Food &amp; Beverage"/>
    <n v="4.2"/>
    <n v="2.8"/>
    <n v="26"/>
    <n v="109.2"/>
    <n v="5.7999999999999996E-3"/>
    <n v="0.63"/>
    <n v="108.57"/>
    <n v="72.8"/>
    <n v="35.770000000000003"/>
    <n v="0"/>
    <n v="0"/>
    <n v="0"/>
    <x v="4058"/>
  </r>
  <r>
    <s v="ORD-20247275"/>
    <d v="2024-04-10T00:00:00"/>
    <s v="CUST-1062"/>
    <s v="Pioneer Express"/>
    <x v="0"/>
    <x v="1"/>
    <s v="SP-02"/>
    <s v="Michael Chang"/>
    <s v="PROD-103"/>
    <x v="13"/>
    <s v="Personal Care"/>
    <n v="4.8"/>
    <n v="1.4"/>
    <n v="22"/>
    <n v="105.6"/>
    <n v="9.7000000000000003E-3"/>
    <n v="1.02"/>
    <n v="104.58"/>
    <n v="30.8"/>
    <n v="73.78"/>
    <n v="0"/>
    <n v="0"/>
    <n v="0"/>
    <x v="6588"/>
  </r>
  <r>
    <s v="ORD-20247276"/>
    <d v="2024-07-21T00:00:00"/>
    <s v="CUST-1036"/>
    <s v="Prime Wholesale"/>
    <x v="0"/>
    <x v="2"/>
    <s v="SP-01"/>
    <s v="Sarah Jenkins"/>
    <s v="PROD-103"/>
    <x v="13"/>
    <s v="Personal Care"/>
    <n v="4.8"/>
    <n v="1.4"/>
    <n v="3"/>
    <n v="14.4"/>
    <n v="0.43569999999999998"/>
    <n v="6.27"/>
    <n v="8.1300000000000008"/>
    <n v="4.2"/>
    <n v="3.93"/>
    <n v="0"/>
    <n v="0"/>
    <n v="0"/>
    <x v="3486"/>
  </r>
  <r>
    <s v="ORD-20247277"/>
    <d v="2026-01-13T00:00:00"/>
    <s v="CUST-1024"/>
    <s v="Summit Retail"/>
    <x v="3"/>
    <x v="3"/>
    <s v="SP-03"/>
    <s v="Elena Rostova"/>
    <s v="PROD-303"/>
    <x v="5"/>
    <s v="Food &amp; Beverage"/>
    <n v="11"/>
    <n v="6.8"/>
    <n v="317"/>
    <n v="3487"/>
    <n v="7.6E-3"/>
    <n v="26.5"/>
    <n v="3460.5"/>
    <n v="2155.6"/>
    <n v="1304.9000000000001"/>
    <n v="0"/>
    <n v="0"/>
    <n v="0"/>
    <x v="6589"/>
  </r>
  <r>
    <s v="ORD-20247278"/>
    <d v="2025-08-17T00:00:00"/>
    <s v="CUST-1044"/>
    <s v="Vanguard Wholesale"/>
    <x v="4"/>
    <x v="1"/>
    <s v="SP-07"/>
    <s v="Carlos Mendez"/>
    <s v="PROD-302"/>
    <x v="7"/>
    <s v="Food &amp; Beverage"/>
    <n v="3.8"/>
    <n v="2.6"/>
    <n v="1"/>
    <n v="3.8"/>
    <n v="2.9999999999999997E-4"/>
    <n v="0"/>
    <n v="3.8"/>
    <n v="2.6"/>
    <n v="1.2"/>
    <n v="0"/>
    <n v="0"/>
    <n v="0"/>
    <x v="1192"/>
  </r>
  <r>
    <s v="ORD-20247279"/>
    <d v="2025-05-13T00:00:00"/>
    <s v="CUST-1020"/>
    <s v="Global Wholesale"/>
    <x v="0"/>
    <x v="1"/>
    <s v="SP-02"/>
    <s v="Michael Chang"/>
    <s v="PROD-202"/>
    <x v="4"/>
    <s v="Home Care"/>
    <n v="4.5"/>
    <n v="2.1"/>
    <n v="47"/>
    <n v="211.5"/>
    <n v="2.64E-2"/>
    <n v="5.58"/>
    <n v="205.92"/>
    <n v="98.7"/>
    <n v="107.22"/>
    <n v="0"/>
    <n v="0"/>
    <n v="0"/>
    <x v="6590"/>
  </r>
  <r>
    <s v="ORD-20247280"/>
    <d v="2024-12-04T00:00:00"/>
    <s v="CUST-1114"/>
    <s v="Titan Mart"/>
    <x v="4"/>
    <x v="4"/>
    <s v="SP-07"/>
    <s v="Carlos Mendez"/>
    <s v="PROD-204"/>
    <x v="12"/>
    <s v="Home Care"/>
    <n v="7.2"/>
    <n v="3.6"/>
    <n v="41"/>
    <n v="295.2"/>
    <n v="0.17399999999999999"/>
    <n v="51.36"/>
    <n v="243.84"/>
    <n v="147.6"/>
    <n v="96.24"/>
    <n v="0"/>
    <n v="0"/>
    <n v="0"/>
    <x v="6591"/>
  </r>
  <r>
    <s v="ORD-20247281"/>
    <d v="2024-12-31T00:00:00"/>
    <s v="CUST-1010"/>
    <s v="Apex Mart"/>
    <x v="2"/>
    <x v="3"/>
    <s v="SP-06"/>
    <s v="Priya Sharma"/>
    <s v="PROD-204"/>
    <x v="12"/>
    <s v="Home Care"/>
    <n v="7.2"/>
    <n v="3.6"/>
    <n v="70"/>
    <n v="504"/>
    <n v="2.1600000000000001E-2"/>
    <n v="10.89"/>
    <n v="493.11"/>
    <n v="252"/>
    <n v="241.11"/>
    <n v="0"/>
    <n v="0"/>
    <n v="0"/>
    <x v="6592"/>
  </r>
  <r>
    <s v="ORD-20247282"/>
    <d v="2024-05-11T00:00:00"/>
    <s v="CUST-1028"/>
    <s v="Summit Wholesale"/>
    <x v="0"/>
    <x v="3"/>
    <s v="SP-02"/>
    <s v="Michael Chang"/>
    <s v="PROD-104"/>
    <x v="6"/>
    <s v="Personal Care"/>
    <n v="9.9"/>
    <n v="3.1"/>
    <n v="62"/>
    <n v="613.79999999999995"/>
    <n v="6.6E-3"/>
    <n v="4.05"/>
    <n v="609.75"/>
    <n v="192.2"/>
    <n v="417.55"/>
    <n v="0"/>
    <n v="0"/>
    <n v="0"/>
    <x v="6593"/>
  </r>
  <r>
    <s v="ORD-20247283"/>
    <d v="2025-11-18T00:00:00"/>
    <s v="CUST-1111"/>
    <s v="Omega Direct"/>
    <x v="0"/>
    <x v="1"/>
    <s v="SP-02"/>
    <s v="Michael Chang"/>
    <s v="PROD-404"/>
    <x v="16"/>
    <s v="Household Essentials"/>
    <n v="4.9000000000000004"/>
    <n v="3.1"/>
    <n v="30"/>
    <n v="147"/>
    <n v="1.0500000000000001E-2"/>
    <n v="1.54"/>
    <n v="145.46"/>
    <n v="93"/>
    <n v="52.46"/>
    <n v="0"/>
    <n v="0"/>
    <n v="0"/>
    <x v="6594"/>
  </r>
  <r>
    <s v="ORD-20247284"/>
    <d v="2025-11-02T00:00:00"/>
    <s v="CUST-1096"/>
    <s v="Atlas Retail"/>
    <x v="4"/>
    <x v="4"/>
    <s v="SP-07"/>
    <s v="Carlos Mendez"/>
    <s v="PROD-301"/>
    <x v="2"/>
    <s v="Food &amp; Beverage"/>
    <n v="5"/>
    <n v="3.2"/>
    <n v="114"/>
    <n v="570"/>
    <n v="8.4400000000000003E-2"/>
    <n v="48.11"/>
    <n v="521.89"/>
    <n v="364.8"/>
    <n v="157.09"/>
    <n v="0"/>
    <n v="0"/>
    <n v="0"/>
    <x v="6595"/>
  </r>
  <r>
    <s v="ORD-20247285"/>
    <d v="2024-08-28T00:00:00"/>
    <s v="CUST-1088"/>
    <s v="Crown Retail"/>
    <x v="2"/>
    <x v="1"/>
    <s v="SP-06"/>
    <s v="Priya Sharma"/>
    <s v="PROD-402"/>
    <x v="10"/>
    <s v="Household Essentials"/>
    <n v="6"/>
    <n v="4.2"/>
    <n v="19"/>
    <n v="114"/>
    <n v="1.0500000000000001E-2"/>
    <n v="1.2"/>
    <n v="112.8"/>
    <n v="79.8"/>
    <n v="33"/>
    <n v="0"/>
    <n v="0"/>
    <n v="0"/>
    <x v="6596"/>
  </r>
  <r>
    <s v="ORD-20247286"/>
    <d v="2024-04-12T00:00:00"/>
    <s v="CUST-1090"/>
    <s v="Crown Mart"/>
    <x v="0"/>
    <x v="3"/>
    <s v="SP-01"/>
    <s v="Sarah Jenkins"/>
    <s v="PROD-303"/>
    <x v="5"/>
    <s v="Food &amp; Beverage"/>
    <n v="11"/>
    <n v="6.8"/>
    <n v="15"/>
    <n v="165"/>
    <n v="5.5999999999999999E-3"/>
    <n v="0.92"/>
    <n v="164.08"/>
    <n v="102"/>
    <n v="62.08"/>
    <n v="0"/>
    <n v="0"/>
    <n v="0"/>
    <x v="6597"/>
  </r>
  <r>
    <s v="ORD-20247287"/>
    <d v="2024-10-18T00:00:00"/>
    <s v="CUST-1047"/>
    <s v="Vanguard Direct"/>
    <x v="2"/>
    <x v="1"/>
    <s v="SP-06"/>
    <s v="Priya Sharma"/>
    <s v="PROD-105"/>
    <x v="1"/>
    <s v="Personal Care"/>
    <n v="14.5"/>
    <n v="4.2"/>
    <n v="48"/>
    <n v="696"/>
    <n v="1.18E-2"/>
    <n v="8.2100000000000009"/>
    <n v="687.79"/>
    <n v="201.6"/>
    <n v="486.19"/>
    <n v="0"/>
    <n v="0"/>
    <n v="0"/>
    <x v="6598"/>
  </r>
  <r>
    <s v="ORD-20247288"/>
    <d v="2025-09-26T00:00:00"/>
    <s v="CUST-1054"/>
    <s v="Horizon Express"/>
    <x v="0"/>
    <x v="3"/>
    <s v="SP-02"/>
    <s v="Michael Chang"/>
    <s v="PROD-203"/>
    <x v="0"/>
    <s v="Home Care"/>
    <n v="5.8"/>
    <n v="2.7"/>
    <n v="13"/>
    <n v="75.400000000000006"/>
    <n v="9.4999999999999998E-3"/>
    <n v="0.72"/>
    <n v="74.680000000000007"/>
    <n v="35.1"/>
    <n v="39.58"/>
    <n v="0"/>
    <n v="0"/>
    <n v="0"/>
    <x v="4878"/>
  </r>
  <r>
    <s v="ORD-20247289"/>
    <d v="2024-03-12T00:00:00"/>
    <s v="CUST-1112"/>
    <s v="Titan Retail"/>
    <x v="0"/>
    <x v="3"/>
    <s v="SP-01"/>
    <s v="Sarah Jenkins"/>
    <s v="PROD-302"/>
    <x v="7"/>
    <s v="Food &amp; Beverage"/>
    <n v="3.8"/>
    <n v="2.6"/>
    <n v="19"/>
    <n v="72.2"/>
    <n v="1.9099999999999999E-2"/>
    <n v="1.38"/>
    <n v="70.819999999999993"/>
    <n v="49.4"/>
    <n v="21.42"/>
    <n v="0"/>
    <n v="0"/>
    <n v="0"/>
    <x v="5459"/>
  </r>
  <r>
    <s v="ORD-20247290"/>
    <d v="2026-07-10T00:00:00"/>
    <s v="CUST-1012"/>
    <s v="Apex Wholesale"/>
    <x v="3"/>
    <x v="2"/>
    <s v="SP-03"/>
    <s v="Elena Rostova"/>
    <s v="PROD-403"/>
    <x v="11"/>
    <s v="Household Essentials"/>
    <n v="5.5"/>
    <n v="3.8"/>
    <n v="90"/>
    <n v="495"/>
    <n v="4.7899999999999998E-2"/>
    <n v="23.71"/>
    <n v="471.29"/>
    <n v="342"/>
    <n v="129.29"/>
    <n v="0"/>
    <n v="0"/>
    <n v="0"/>
    <x v="6599"/>
  </r>
  <r>
    <s v="ORD-20247291"/>
    <d v="2024-07-17T00:00:00"/>
    <s v="CUST-1078"/>
    <s v="Beacon Express"/>
    <x v="2"/>
    <x v="2"/>
    <s v="SP-05"/>
    <s v="Kenji Sato"/>
    <s v="PROD-204"/>
    <x v="12"/>
    <s v="Home Care"/>
    <n v="7.2"/>
    <n v="3.6"/>
    <n v="21"/>
    <n v="151.19999999999999"/>
    <n v="4.3900000000000002E-2"/>
    <n v="6.64"/>
    <n v="144.56"/>
    <n v="75.599999999999994"/>
    <n v="68.959999999999994"/>
    <n v="0"/>
    <n v="0"/>
    <n v="0"/>
    <x v="6600"/>
  </r>
  <r>
    <s v="ORD-20247292"/>
    <d v="2024-11-21T00:00:00"/>
    <s v="CUST-1115"/>
    <s v="Titan Distributors"/>
    <x v="2"/>
    <x v="1"/>
    <s v="SP-05"/>
    <s v="Kenji Sato"/>
    <s v="PROD-301"/>
    <x v="2"/>
    <s v="Food &amp; Beverage"/>
    <n v="5"/>
    <n v="3.2"/>
    <n v="18"/>
    <n v="90"/>
    <n v="2.3400000000000001E-2"/>
    <n v="2.11"/>
    <n v="87.89"/>
    <n v="57.6"/>
    <n v="30.29"/>
    <n v="0"/>
    <n v="0"/>
    <n v="0"/>
    <x v="6601"/>
  </r>
  <r>
    <s v="ORD-20247293"/>
    <d v="2025-05-12T00:00:00"/>
    <s v="CUST-1057"/>
    <s v="Pioneer Supermarkets"/>
    <x v="2"/>
    <x v="2"/>
    <s v="SP-05"/>
    <s v="Kenji Sato"/>
    <s v="PROD-303"/>
    <x v="5"/>
    <s v="Food &amp; Beverage"/>
    <n v="11"/>
    <n v="6.8"/>
    <n v="8"/>
    <n v="88"/>
    <n v="6.6000000000000003E-2"/>
    <n v="5.81"/>
    <n v="82.19"/>
    <n v="54.4"/>
    <n v="27.79"/>
    <n v="0"/>
    <n v="0"/>
    <n v="0"/>
    <x v="6602"/>
  </r>
  <r>
    <s v="ORD-20247294"/>
    <d v="2025-04-06T00:00:00"/>
    <s v="CUST-1103"/>
    <s v="Atlas Direct"/>
    <x v="0"/>
    <x v="4"/>
    <s v="SP-02"/>
    <s v="Michael Chang"/>
    <s v="PROD-201"/>
    <x v="14"/>
    <s v="Home Care"/>
    <n v="12"/>
    <n v="6.5"/>
    <n v="215"/>
    <n v="2580"/>
    <n v="3.9199999999999999E-2"/>
    <n v="101.14"/>
    <n v="2478.86"/>
    <n v="1397.5"/>
    <n v="1081.3599999999999"/>
    <n v="0"/>
    <n v="0"/>
    <n v="0"/>
    <x v="6603"/>
  </r>
  <r>
    <s v="ORD-20247295"/>
    <d v="2024-12-02T00:00:00"/>
    <s v="CUST-1031"/>
    <s v="Summit Direct"/>
    <x v="4"/>
    <x v="1"/>
    <s v="SP-07"/>
    <s v="Carlos Mendez"/>
    <s v="PROD-201"/>
    <x v="14"/>
    <s v="Home Care"/>
    <n v="12"/>
    <n v="6.5"/>
    <n v="5"/>
    <n v="60"/>
    <n v="2.0199999999999999E-2"/>
    <n v="1.21"/>
    <n v="58.79"/>
    <n v="32.5"/>
    <n v="26.29"/>
    <n v="0"/>
    <n v="0"/>
    <n v="0"/>
    <x v="6604"/>
  </r>
  <r>
    <s v="ORD-20247296"/>
    <d v="2025-09-23T00:00:00"/>
    <s v="CUST-1098"/>
    <s v="Atlas Mart"/>
    <x v="2"/>
    <x v="2"/>
    <s v="SP-06"/>
    <s v="Priya Sharma"/>
    <s v="PROD-404"/>
    <x v="16"/>
    <s v="Household Essentials"/>
    <n v="4.9000000000000004"/>
    <n v="3.1"/>
    <n v="17"/>
    <n v="83.3"/>
    <n v="0.26369999999999999"/>
    <n v="21.97"/>
    <n v="61.33"/>
    <n v="52.7"/>
    <n v="8.6300000000000008"/>
    <n v="0"/>
    <n v="0"/>
    <n v="0"/>
    <x v="6605"/>
  </r>
  <r>
    <s v="ORD-20247297"/>
    <d v="2025-11-06T00:00:00"/>
    <s v="CUST-1078"/>
    <s v="Beacon Express"/>
    <x v="2"/>
    <x v="2"/>
    <s v="SP-05"/>
    <s v="Kenji Sato"/>
    <s v="PROD-302"/>
    <x v="7"/>
    <s v="Food &amp; Beverage"/>
    <n v="3.8"/>
    <n v="2.6"/>
    <n v="12"/>
    <n v="45.6"/>
    <n v="8.77E-2"/>
    <n v="4"/>
    <n v="41.6"/>
    <n v="31.2"/>
    <n v="10.4"/>
    <n v="0"/>
    <n v="0"/>
    <n v="0"/>
    <x v="6606"/>
  </r>
  <r>
    <s v="ORD-20247298"/>
    <d v="2024-11-09T00:00:00"/>
    <s v="CUST-1072"/>
    <s v="Beacon Retail"/>
    <x v="0"/>
    <x v="3"/>
    <s v="SP-01"/>
    <s v="Sarah Jenkins"/>
    <s v="PROD-105"/>
    <x v="1"/>
    <s v="Personal Care"/>
    <n v="14.5"/>
    <n v="4.2"/>
    <n v="38"/>
    <n v="551"/>
    <n v="4.3700000000000003E-2"/>
    <n v="24.08"/>
    <n v="526.91999999999996"/>
    <n v="159.6"/>
    <n v="367.32"/>
    <n v="0"/>
    <n v="0"/>
    <n v="0"/>
    <x v="6607"/>
  </r>
  <r>
    <s v="ORD-20247299"/>
    <d v="2025-12-11T00:00:00"/>
    <s v="CUST-1069"/>
    <s v="Sterling Stores"/>
    <x v="3"/>
    <x v="0"/>
    <s v="SP-03"/>
    <s v="Elena Rostova"/>
    <s v="PROD-202"/>
    <x v="4"/>
    <s v="Home Care"/>
    <n v="4.5"/>
    <n v="2.1"/>
    <n v="43"/>
    <n v="193.5"/>
    <n v="4.99E-2"/>
    <n v="9.66"/>
    <n v="183.84"/>
    <n v="90.3"/>
    <n v="93.54"/>
    <n v="0"/>
    <n v="0"/>
    <n v="0"/>
    <x v="6608"/>
  </r>
  <r>
    <s v="ORD-20247300"/>
    <d v="2025-08-21T00:00:00"/>
    <s v="CUST-1048"/>
    <s v="Horizon Retail"/>
    <x v="3"/>
    <x v="1"/>
    <s v="SP-04"/>
    <s v="David Mueller"/>
    <s v="PROD-201"/>
    <x v="14"/>
    <s v="Home Care"/>
    <n v="12"/>
    <n v="6.5"/>
    <n v="5"/>
    <n v="60"/>
    <n v="1.2200000000000001E-2"/>
    <n v="0.73"/>
    <n v="59.27"/>
    <n v="32.5"/>
    <n v="26.77"/>
    <n v="0"/>
    <n v="0"/>
    <n v="0"/>
    <x v="316"/>
  </r>
  <r>
    <s v="ORD-20247301"/>
    <d v="2024-06-05T00:00:00"/>
    <s v="CUST-1021"/>
    <s v="Global Stores"/>
    <x v="0"/>
    <x v="0"/>
    <s v="SP-01"/>
    <s v="Sarah Jenkins"/>
    <s v="PROD-204"/>
    <x v="12"/>
    <s v="Home Care"/>
    <n v="7.2"/>
    <n v="3.6"/>
    <n v="230"/>
    <n v="1656"/>
    <n v="3.9899999999999998E-2"/>
    <n v="66.069999999999993"/>
    <n v="1589.93"/>
    <n v="828"/>
    <n v="761.93"/>
    <n v="0"/>
    <n v="0"/>
    <n v="0"/>
    <x v="6609"/>
  </r>
  <r>
    <s v="ORD-20247302"/>
    <d v="2025-08-02T00:00:00"/>
    <s v="CUST-1104"/>
    <s v="Omega Retail"/>
    <x v="0"/>
    <x v="3"/>
    <s v="SP-02"/>
    <s v="Michael Chang"/>
    <s v="PROD-201"/>
    <x v="14"/>
    <s v="Home Care"/>
    <n v="12"/>
    <n v="6.5"/>
    <n v="143"/>
    <n v="1716"/>
    <n v="8.8999999999999999E-3"/>
    <n v="15.27"/>
    <n v="1700.73"/>
    <n v="929.5"/>
    <n v="771.23"/>
    <n v="0"/>
    <n v="0"/>
    <n v="0"/>
    <x v="6610"/>
  </r>
  <r>
    <s v="ORD-20247303"/>
    <d v="2025-08-03T00:00:00"/>
    <s v="CUST-1044"/>
    <s v="Vanguard Wholesale"/>
    <x v="4"/>
    <x v="1"/>
    <s v="SP-07"/>
    <s v="Carlos Mendez"/>
    <s v="PROD-301"/>
    <x v="2"/>
    <s v="Food &amp; Beverage"/>
    <n v="5"/>
    <n v="3.2"/>
    <n v="36"/>
    <n v="180"/>
    <n v="0.02"/>
    <n v="3.6"/>
    <n v="176.4"/>
    <n v="115.2"/>
    <n v="61.2"/>
    <n v="0"/>
    <n v="0"/>
    <n v="0"/>
    <x v="5889"/>
  </r>
  <r>
    <s v="ORD-20247304"/>
    <d v="2025-01-08T00:00:00"/>
    <s v="CUST-1043"/>
    <s v="Vanguard Distributors"/>
    <x v="2"/>
    <x v="4"/>
    <s v="SP-05"/>
    <s v="Kenji Sato"/>
    <s v="PROD-301"/>
    <x v="2"/>
    <s v="Food &amp; Beverage"/>
    <n v="5"/>
    <n v="3.2"/>
    <n v="41"/>
    <n v="205"/>
    <n v="2.8899999999999999E-2"/>
    <n v="5.92"/>
    <n v="199.08"/>
    <n v="131.19999999999999"/>
    <n v="67.88"/>
    <n v="0"/>
    <n v="0"/>
    <n v="0"/>
    <x v="4008"/>
  </r>
  <r>
    <s v="ORD-20247305"/>
    <d v="2026-04-07T00:00:00"/>
    <s v="CUST-1053"/>
    <s v="Horizon Stores"/>
    <x v="3"/>
    <x v="2"/>
    <s v="SP-03"/>
    <s v="Elena Rostova"/>
    <s v="PROD-401"/>
    <x v="3"/>
    <s v="Household Essentials"/>
    <n v="10.5"/>
    <n v="7.5"/>
    <n v="59"/>
    <n v="619.5"/>
    <n v="9.8799999999999999E-2"/>
    <n v="61.21"/>
    <n v="558.29"/>
    <n v="442.5"/>
    <n v="115.79"/>
    <n v="0"/>
    <n v="0"/>
    <n v="0"/>
    <x v="6611"/>
  </r>
  <r>
    <s v="ORD-20247306"/>
    <d v="2024-11-19T00:00:00"/>
    <s v="CUST-1032"/>
    <s v="Prime Retail"/>
    <x v="0"/>
    <x v="1"/>
    <s v="SP-01"/>
    <s v="Sarah Jenkins"/>
    <s v="PROD-103"/>
    <x v="13"/>
    <s v="Personal Care"/>
    <n v="4.8"/>
    <n v="1.4"/>
    <n v="90"/>
    <n v="432"/>
    <n v="5.7999999999999996E-3"/>
    <n v="2.5099999999999998"/>
    <n v="429.49"/>
    <n v="126"/>
    <n v="303.49"/>
    <n v="0"/>
    <n v="0"/>
    <n v="0"/>
    <x v="6612"/>
  </r>
  <r>
    <s v="ORD-20247307"/>
    <d v="2025-03-14T00:00:00"/>
    <s v="CUST-1051"/>
    <s v="Horizon Distributors"/>
    <x v="0"/>
    <x v="1"/>
    <s v="SP-02"/>
    <s v="Michael Chang"/>
    <s v="PROD-202"/>
    <x v="4"/>
    <s v="Home Care"/>
    <n v="4.5"/>
    <n v="2.1"/>
    <n v="14"/>
    <n v="63"/>
    <n v="4.0399999999999998E-2"/>
    <n v="2.5499999999999998"/>
    <n v="60.45"/>
    <n v="29.4"/>
    <n v="31.05"/>
    <n v="0"/>
    <n v="0"/>
    <n v="0"/>
    <x v="6613"/>
  </r>
  <r>
    <s v="ORD-20247308"/>
    <d v="2024-06-21T00:00:00"/>
    <s v="CUST-1113"/>
    <s v="Titan Supermarkets"/>
    <x v="1"/>
    <x v="1"/>
    <s v="SP-08"/>
    <s v="Tariq Al-Mansoor"/>
    <s v="PROD-104"/>
    <x v="6"/>
    <s v="Personal Care"/>
    <n v="9.9"/>
    <n v="3.1"/>
    <n v="13"/>
    <n v="128.69999999999999"/>
    <n v="2.9999999999999997E-4"/>
    <n v="0.04"/>
    <n v="128.66"/>
    <n v="40.299999999999997"/>
    <n v="88.36"/>
    <n v="0"/>
    <n v="0"/>
    <n v="0"/>
    <x v="6614"/>
  </r>
  <r>
    <s v="ORD-20247309"/>
    <d v="2024-01-05T00:00:00"/>
    <s v="CUST-1106"/>
    <s v="Omega Mart"/>
    <x v="2"/>
    <x v="3"/>
    <s v="SP-06"/>
    <s v="Priya Sharma"/>
    <s v="PROD-203"/>
    <x v="0"/>
    <s v="Home Care"/>
    <n v="5.8"/>
    <n v="2.7"/>
    <n v="45"/>
    <n v="261"/>
    <n v="1.5800000000000002E-2"/>
    <n v="4.12"/>
    <n v="256.88"/>
    <n v="121.5"/>
    <n v="135.38"/>
    <n v="0"/>
    <n v="0"/>
    <n v="0"/>
    <x v="6615"/>
  </r>
  <r>
    <s v="ORD-20247310"/>
    <d v="2024-11-16T00:00:00"/>
    <s v="CUST-1058"/>
    <s v="Pioneer Mart"/>
    <x v="4"/>
    <x v="3"/>
    <s v="SP-07"/>
    <s v="Carlos Mendez"/>
    <s v="PROD-105"/>
    <x v="1"/>
    <s v="Personal Care"/>
    <n v="14.5"/>
    <n v="4.2"/>
    <n v="39"/>
    <n v="565.5"/>
    <n v="1.2E-2"/>
    <n v="6.79"/>
    <n v="558.71"/>
    <n v="163.80000000000001"/>
    <n v="394.91"/>
    <n v="0"/>
    <n v="0"/>
    <n v="0"/>
    <x v="6616"/>
  </r>
  <r>
    <s v="ORD-20247311"/>
    <d v="2024-09-09T00:00:00"/>
    <s v="CUST-1022"/>
    <s v="Global Express"/>
    <x v="0"/>
    <x v="4"/>
    <s v="SP-01"/>
    <s v="Sarah Jenkins"/>
    <s v="PROD-402"/>
    <x v="10"/>
    <s v="Household Essentials"/>
    <n v="6"/>
    <n v="4.2"/>
    <n v="327"/>
    <n v="1962"/>
    <n v="5.9900000000000002E-2"/>
    <n v="117.52"/>
    <n v="1844.48"/>
    <n v="1373.4"/>
    <n v="471.08"/>
    <n v="0"/>
    <n v="0"/>
    <n v="0"/>
    <x v="6617"/>
  </r>
  <r>
    <s v="ORD-20247312"/>
    <d v="2026-03-15T00:00:00"/>
    <s v="CUST-1042"/>
    <s v="Vanguard Mart"/>
    <x v="0"/>
    <x v="1"/>
    <s v="SP-01"/>
    <s v="Sarah Jenkins"/>
    <s v="PROD-302"/>
    <x v="7"/>
    <s v="Food &amp; Beverage"/>
    <n v="3.8"/>
    <n v="2.6"/>
    <n v="73"/>
    <n v="277.39999999999998"/>
    <n v="2.06E-2"/>
    <n v="5.71"/>
    <n v="271.69"/>
    <n v="189.8"/>
    <n v="81.89"/>
    <n v="0"/>
    <n v="0"/>
    <n v="0"/>
    <x v="5659"/>
  </r>
  <r>
    <s v="ORD-20247313"/>
    <d v="2024-08-14T00:00:00"/>
    <s v="CUST-1103"/>
    <s v="Atlas Direct"/>
    <x v="0"/>
    <x v="4"/>
    <s v="SP-01"/>
    <s v="Sarah Jenkins"/>
    <s v="PROD-401"/>
    <x v="3"/>
    <s v="Household Essentials"/>
    <n v="10.5"/>
    <n v="7.5"/>
    <n v="354"/>
    <n v="3717"/>
    <n v="0.1043"/>
    <n v="387.68"/>
    <n v="3329.32"/>
    <n v="2655"/>
    <n v="674.32"/>
    <n v="0"/>
    <n v="0"/>
    <n v="0"/>
    <x v="6618"/>
  </r>
  <r>
    <s v="ORD-20247314"/>
    <d v="2025-12-30T00:00:00"/>
    <s v="CUST-1118"/>
    <s v="Titan Express"/>
    <x v="0"/>
    <x v="3"/>
    <s v="SP-01"/>
    <s v="Sarah Jenkins"/>
    <s v="PROD-302"/>
    <x v="7"/>
    <s v="Food &amp; Beverage"/>
    <n v="3.8"/>
    <n v="2.6"/>
    <n v="31"/>
    <n v="117.8"/>
    <n v="4.7999999999999996E-3"/>
    <n v="0.56999999999999995"/>
    <n v="117.23"/>
    <n v="80.599999999999994"/>
    <n v="36.630000000000003"/>
    <n v="0"/>
    <n v="0"/>
    <n v="0"/>
    <x v="6619"/>
  </r>
  <r>
    <s v="ORD-20247315"/>
    <d v="2026-01-27T00:00:00"/>
    <s v="CUST-1048"/>
    <s v="Horizon Retail"/>
    <x v="3"/>
    <x v="1"/>
    <s v="SP-03"/>
    <s v="Elena Rostova"/>
    <s v="PROD-105"/>
    <x v="1"/>
    <s v="Personal Care"/>
    <n v="14.5"/>
    <n v="4.2"/>
    <n v="12"/>
    <n v="174"/>
    <n v="0.42620000000000002"/>
    <n v="74.16"/>
    <n v="99.84"/>
    <n v="50.4"/>
    <n v="49.44"/>
    <n v="0"/>
    <n v="0"/>
    <n v="0"/>
    <x v="5053"/>
  </r>
  <r>
    <s v="ORD-20247316"/>
    <d v="2025-10-18T00:00:00"/>
    <s v="CUST-1004"/>
    <s v="Metro Wholesale"/>
    <x v="2"/>
    <x v="4"/>
    <s v="SP-06"/>
    <s v="Priya Sharma"/>
    <s v="PROD-203"/>
    <x v="0"/>
    <s v="Home Care"/>
    <n v="5.8"/>
    <n v="2.7"/>
    <n v="33"/>
    <n v="191.4"/>
    <n v="4.7600000000000003E-2"/>
    <n v="9.11"/>
    <n v="182.29"/>
    <n v="89.1"/>
    <n v="93.19"/>
    <n v="0"/>
    <n v="0"/>
    <n v="0"/>
    <x v="6620"/>
  </r>
  <r>
    <s v="ORD-20247317"/>
    <d v="2025-03-22T00:00:00"/>
    <s v="CUST-1036"/>
    <s v="Prime Wholesale"/>
    <x v="0"/>
    <x v="2"/>
    <s v="SP-01"/>
    <s v="Sarah Jenkins"/>
    <s v="PROD-204"/>
    <x v="12"/>
    <s v="Home Care"/>
    <n v="7.2"/>
    <n v="3.6"/>
    <n v="45"/>
    <n v="324"/>
    <n v="0.2465"/>
    <n v="79.87"/>
    <n v="244.13"/>
    <n v="162"/>
    <n v="82.13"/>
    <n v="0"/>
    <n v="0"/>
    <n v="0"/>
    <x v="6621"/>
  </r>
  <r>
    <s v="ORD-20247318"/>
    <d v="2024-10-10T00:00:00"/>
    <s v="CUST-1082"/>
    <s v="Crest Mart"/>
    <x v="0"/>
    <x v="2"/>
    <s v="SP-01"/>
    <s v="Sarah Jenkins"/>
    <s v="PROD-204"/>
    <x v="12"/>
    <s v="Home Care"/>
    <n v="7.2"/>
    <n v="3.6"/>
    <n v="46"/>
    <n v="331.2"/>
    <n v="8.72E-2"/>
    <n v="28.88"/>
    <n v="302.32"/>
    <n v="165.6"/>
    <n v="136.72"/>
    <n v="0"/>
    <n v="0"/>
    <n v="0"/>
    <x v="6622"/>
  </r>
  <r>
    <s v="ORD-20247319"/>
    <d v="2026-05-10T00:00:00"/>
    <s v="CUST-1105"/>
    <s v="Omega Supermarkets"/>
    <x v="3"/>
    <x v="4"/>
    <s v="SP-03"/>
    <s v="Elena Rostova"/>
    <s v="PROD-404"/>
    <x v="16"/>
    <s v="Household Essentials"/>
    <n v="4.9000000000000004"/>
    <n v="3.1"/>
    <n v="333"/>
    <n v="1631.7"/>
    <n v="0.19969999999999999"/>
    <n v="325.85000000000002"/>
    <n v="1305.8499999999999"/>
    <n v="1032.3"/>
    <n v="273.55"/>
    <n v="0"/>
    <n v="0"/>
    <n v="0"/>
    <x v="6623"/>
  </r>
  <r>
    <s v="ORD-20247320"/>
    <d v="2025-01-03T00:00:00"/>
    <s v="CUST-1066"/>
    <s v="Sterling Mart"/>
    <x v="0"/>
    <x v="1"/>
    <s v="SP-01"/>
    <s v="Sarah Jenkins"/>
    <s v="PROD-203"/>
    <x v="0"/>
    <s v="Home Care"/>
    <n v="5.8"/>
    <n v="2.7"/>
    <n v="61"/>
    <n v="353.8"/>
    <n v="3.0499999999999999E-2"/>
    <n v="10.79"/>
    <n v="343.01"/>
    <n v="164.7"/>
    <n v="178.31"/>
    <n v="0"/>
    <n v="0"/>
    <n v="0"/>
    <x v="6624"/>
  </r>
  <r>
    <s v="ORD-20247321"/>
    <d v="2024-05-17T00:00:00"/>
    <s v="CUST-1079"/>
    <s v="Beacon Direct"/>
    <x v="0"/>
    <x v="4"/>
    <s v="SP-02"/>
    <s v="Michael Chang"/>
    <s v="PROD-302"/>
    <x v="7"/>
    <s v="Food &amp; Beverage"/>
    <n v="3.8"/>
    <n v="2.6"/>
    <n v="71"/>
    <n v="269.8"/>
    <n v="7.1199999999999999E-2"/>
    <n v="19.21"/>
    <n v="250.59"/>
    <n v="184.6"/>
    <n v="65.989999999999995"/>
    <n v="0"/>
    <n v="0"/>
    <n v="0"/>
    <x v="6625"/>
  </r>
  <r>
    <s v="ORD-20247322"/>
    <d v="2025-11-26T00:00:00"/>
    <s v="CUST-1068"/>
    <s v="Sterling Wholesale"/>
    <x v="3"/>
    <x v="4"/>
    <s v="SP-03"/>
    <s v="Elena Rostova"/>
    <s v="PROD-203"/>
    <x v="0"/>
    <s v="Home Care"/>
    <n v="5.8"/>
    <n v="2.7"/>
    <n v="271"/>
    <n v="1571.8"/>
    <n v="0.17680000000000001"/>
    <n v="277.89"/>
    <n v="1293.9100000000001"/>
    <n v="731.7"/>
    <n v="562.21"/>
    <n v="0"/>
    <n v="0"/>
    <n v="0"/>
    <x v="6626"/>
  </r>
  <r>
    <s v="ORD-20247323"/>
    <d v="2026-01-20T00:00:00"/>
    <s v="CUST-1080"/>
    <s v="Crest Retail"/>
    <x v="3"/>
    <x v="4"/>
    <s v="SP-04"/>
    <s v="David Mueller"/>
    <s v="PROD-101"/>
    <x v="9"/>
    <s v="Personal Care"/>
    <n v="8.5"/>
    <n v="2.8"/>
    <n v="57"/>
    <n v="484.5"/>
    <n v="0.1166"/>
    <n v="56.49"/>
    <n v="428.01"/>
    <n v="159.6"/>
    <n v="268.41000000000003"/>
    <n v="0"/>
    <n v="0"/>
    <n v="0"/>
    <x v="6627"/>
  </r>
  <r>
    <s v="ORD-20247324"/>
    <d v="2024-12-05T00:00:00"/>
    <s v="CUST-1083"/>
    <s v="Crest Distributors"/>
    <x v="0"/>
    <x v="3"/>
    <s v="SP-02"/>
    <s v="Michael Chang"/>
    <s v="PROD-101"/>
    <x v="9"/>
    <s v="Personal Care"/>
    <n v="8.5"/>
    <n v="2.8"/>
    <n v="61"/>
    <n v="518.5"/>
    <n v="2.5000000000000001E-3"/>
    <n v="1.3"/>
    <n v="517.20000000000005"/>
    <n v="170.8"/>
    <n v="346.4"/>
    <n v="0"/>
    <n v="0"/>
    <n v="0"/>
    <x v="6628"/>
  </r>
  <r>
    <s v="ORD-20247325"/>
    <d v="2026-06-17T00:00:00"/>
    <s v="CUST-1057"/>
    <s v="Pioneer Supermarkets"/>
    <x v="2"/>
    <x v="2"/>
    <s v="SP-05"/>
    <s v="Kenji Sato"/>
    <s v="PROD-203"/>
    <x v="0"/>
    <s v="Home Care"/>
    <n v="5.8"/>
    <n v="2.7"/>
    <n v="20"/>
    <n v="116"/>
    <n v="0.25"/>
    <n v="29"/>
    <n v="87"/>
    <n v="54"/>
    <n v="33"/>
    <n v="0"/>
    <n v="0"/>
    <n v="0"/>
    <x v="6596"/>
  </r>
  <r>
    <s v="ORD-20247326"/>
    <d v="2025-05-06T00:00:00"/>
    <s v="CUST-1017"/>
    <s v="Global Supermarkets"/>
    <x v="1"/>
    <x v="2"/>
    <s v="SP-08"/>
    <s v="Tariq Al-Mansoor"/>
    <s v="PROD-101"/>
    <x v="9"/>
    <s v="Personal Care"/>
    <n v="8.5"/>
    <n v="2.8"/>
    <n v="54"/>
    <n v="459"/>
    <n v="0.1389"/>
    <n v="63.76"/>
    <n v="395.24"/>
    <n v="151.19999999999999"/>
    <n v="244.04"/>
    <n v="0"/>
    <n v="0"/>
    <n v="0"/>
    <x v="6629"/>
  </r>
  <r>
    <s v="ORD-20247327"/>
    <d v="2025-04-18T00:00:00"/>
    <s v="CUST-1001"/>
    <s v="Metro Supermarkets"/>
    <x v="2"/>
    <x v="4"/>
    <s v="SP-06"/>
    <s v="Priya Sharma"/>
    <s v="PROD-104"/>
    <x v="6"/>
    <s v="Personal Care"/>
    <n v="9.9"/>
    <n v="3.1"/>
    <n v="263"/>
    <n v="2603.6999999999998"/>
    <n v="0.19339999999999999"/>
    <n v="503.56"/>
    <n v="2100.14"/>
    <n v="815.3"/>
    <n v="1284.8399999999999"/>
    <n v="0"/>
    <n v="0"/>
    <n v="0"/>
    <x v="6630"/>
  </r>
  <r>
    <s v="ORD-20247328"/>
    <d v="2025-04-01T00:00:00"/>
    <s v="CUST-1027"/>
    <s v="Summit Distributors"/>
    <x v="3"/>
    <x v="0"/>
    <s v="SP-04"/>
    <s v="David Mueller"/>
    <s v="PROD-102"/>
    <x v="15"/>
    <s v="Personal Care"/>
    <n v="6.2"/>
    <n v="1.9"/>
    <n v="304"/>
    <n v="1884.8"/>
    <n v="0.19389999999999999"/>
    <n v="365.46"/>
    <n v="1519.34"/>
    <n v="577.6"/>
    <n v="941.74"/>
    <n v="0"/>
    <n v="0"/>
    <n v="0"/>
    <x v="6631"/>
  </r>
  <r>
    <s v="ORD-20247329"/>
    <d v="2025-01-02T00:00:00"/>
    <s v="CUST-1113"/>
    <s v="Titan Supermarkets"/>
    <x v="1"/>
    <x v="1"/>
    <s v="SP-08"/>
    <s v="Tariq Al-Mansoor"/>
    <s v="PROD-302"/>
    <x v="7"/>
    <s v="Food &amp; Beverage"/>
    <n v="3.8"/>
    <n v="2.6"/>
    <n v="6"/>
    <n v="22.8"/>
    <n v="7.3000000000000001E-3"/>
    <n v="0.17"/>
    <n v="22.63"/>
    <n v="15.6"/>
    <n v="7.03"/>
    <n v="0"/>
    <n v="0"/>
    <n v="0"/>
    <x v="6632"/>
  </r>
  <r>
    <s v="ORD-20247330"/>
    <d v="2026-03-04T00:00:00"/>
    <s v="CUST-1079"/>
    <s v="Beacon Direct"/>
    <x v="0"/>
    <x v="4"/>
    <s v="SP-02"/>
    <s v="Michael Chang"/>
    <s v="PROD-204"/>
    <x v="12"/>
    <s v="Home Care"/>
    <n v="7.2"/>
    <n v="3.6"/>
    <n v="291"/>
    <n v="2095.1999999999998"/>
    <n v="6.2399999999999997E-2"/>
    <n v="130.74"/>
    <n v="1964.46"/>
    <n v="1047.5999999999999"/>
    <n v="916.86"/>
    <n v="0"/>
    <n v="0"/>
    <n v="0"/>
    <x v="6633"/>
  </r>
  <r>
    <s v="ORD-20247331"/>
    <d v="2024-11-08T00:00:00"/>
    <s v="CUST-1080"/>
    <s v="Crest Retail"/>
    <x v="3"/>
    <x v="4"/>
    <s v="SP-04"/>
    <s v="David Mueller"/>
    <s v="PROD-402"/>
    <x v="10"/>
    <s v="Household Essentials"/>
    <n v="6"/>
    <n v="4.2"/>
    <n v="199"/>
    <n v="1194"/>
    <n v="0.18049999999999999"/>
    <n v="215.52"/>
    <n v="978.48"/>
    <n v="835.8"/>
    <n v="142.68"/>
    <n v="0"/>
    <n v="0"/>
    <n v="0"/>
    <x v="6634"/>
  </r>
  <r>
    <s v="ORD-20247332"/>
    <d v="2025-05-13T00:00:00"/>
    <s v="CUST-1065"/>
    <s v="Sterling Supermarkets"/>
    <x v="3"/>
    <x v="3"/>
    <s v="SP-04"/>
    <s v="David Mueller"/>
    <s v="PROD-302"/>
    <x v="7"/>
    <s v="Food &amp; Beverage"/>
    <n v="3.8"/>
    <n v="2.6"/>
    <n v="76"/>
    <n v="288.8"/>
    <n v="1E-3"/>
    <n v="0.28999999999999998"/>
    <n v="288.51"/>
    <n v="197.6"/>
    <n v="90.91"/>
    <n v="0"/>
    <n v="0"/>
    <n v="0"/>
    <x v="6635"/>
  </r>
  <r>
    <s v="ORD-20247333"/>
    <d v="2025-07-18T00:00:00"/>
    <s v="CUST-1043"/>
    <s v="Vanguard Distributors"/>
    <x v="2"/>
    <x v="4"/>
    <s v="SP-05"/>
    <s v="Kenji Sato"/>
    <s v="PROD-301"/>
    <x v="2"/>
    <s v="Food &amp; Beverage"/>
    <n v="5"/>
    <n v="3.2"/>
    <n v="37"/>
    <n v="185"/>
    <n v="0.2092"/>
    <n v="38.700000000000003"/>
    <n v="146.30000000000001"/>
    <n v="118.4"/>
    <n v="27.9"/>
    <n v="0"/>
    <n v="0"/>
    <n v="0"/>
    <x v="2799"/>
  </r>
  <r>
    <s v="ORD-20247334"/>
    <d v="2024-04-21T00:00:00"/>
    <s v="CUST-1070"/>
    <s v="Sterling Express"/>
    <x v="1"/>
    <x v="3"/>
    <s v="SP-08"/>
    <s v="Tariq Al-Mansoor"/>
    <s v="PROD-404"/>
    <x v="16"/>
    <s v="Household Essentials"/>
    <n v="4.9000000000000004"/>
    <n v="3.1"/>
    <n v="120"/>
    <n v="588"/>
    <n v="1.4200000000000001E-2"/>
    <n v="8.35"/>
    <n v="579.65"/>
    <n v="372"/>
    <n v="207.65"/>
    <n v="0"/>
    <n v="0"/>
    <n v="0"/>
    <x v="6636"/>
  </r>
  <r>
    <s v="ORD-20247335"/>
    <d v="2024-06-28T00:00:00"/>
    <s v="CUST-1077"/>
    <s v="Beacon Stores"/>
    <x v="1"/>
    <x v="3"/>
    <s v="SP-08"/>
    <s v="Tariq Al-Mansoor"/>
    <s v="PROD-301"/>
    <x v="2"/>
    <s v="Food &amp; Beverage"/>
    <n v="5"/>
    <n v="3.2"/>
    <n v="99"/>
    <n v="495"/>
    <n v="1.5699999999999999E-2"/>
    <n v="7.77"/>
    <n v="487.23"/>
    <n v="316.8"/>
    <n v="170.43"/>
    <n v="0"/>
    <n v="0"/>
    <n v="0"/>
    <x v="6637"/>
  </r>
  <r>
    <s v="ORD-20247336"/>
    <d v="2025-10-23T00:00:00"/>
    <s v="CUST-1097"/>
    <s v="Atlas Supermarkets"/>
    <x v="0"/>
    <x v="1"/>
    <s v="SP-01"/>
    <s v="Sarah Jenkins"/>
    <s v="PROD-303"/>
    <x v="5"/>
    <s v="Food &amp; Beverage"/>
    <n v="11"/>
    <n v="6.8"/>
    <n v="40"/>
    <n v="440"/>
    <n v="1.2999999999999999E-3"/>
    <n v="0.56999999999999995"/>
    <n v="439.43"/>
    <n v="272"/>
    <n v="167.43"/>
    <n v="0"/>
    <n v="0"/>
    <n v="0"/>
    <x v="6638"/>
  </r>
  <r>
    <s v="ORD-20247337"/>
    <d v="2025-09-13T00:00:00"/>
    <s v="CUST-1084"/>
    <s v="Crest Wholesale"/>
    <x v="0"/>
    <x v="4"/>
    <s v="SP-02"/>
    <s v="Michael Chang"/>
    <s v="PROD-105"/>
    <x v="1"/>
    <s v="Personal Care"/>
    <n v="14.5"/>
    <n v="4.2"/>
    <n v="38"/>
    <n v="551"/>
    <n v="7.4999999999999997E-2"/>
    <n v="41.32"/>
    <n v="509.68"/>
    <n v="159.6"/>
    <n v="350.08"/>
    <n v="0"/>
    <n v="0"/>
    <n v="0"/>
    <x v="6639"/>
  </r>
  <r>
    <s v="ORD-20247338"/>
    <d v="2024-03-24T00:00:00"/>
    <s v="CUST-1042"/>
    <s v="Vanguard Mart"/>
    <x v="0"/>
    <x v="1"/>
    <s v="SP-02"/>
    <s v="Michael Chang"/>
    <s v="PROD-303"/>
    <x v="5"/>
    <s v="Food &amp; Beverage"/>
    <n v="11"/>
    <n v="6.8"/>
    <n v="67"/>
    <n v="737"/>
    <n v="3.8600000000000002E-2"/>
    <n v="28.45"/>
    <n v="708.55"/>
    <n v="455.6"/>
    <n v="252.95"/>
    <n v="0"/>
    <n v="0"/>
    <n v="0"/>
    <x v="6640"/>
  </r>
  <r>
    <s v="ORD-20247339"/>
    <d v="2026-05-11T00:00:00"/>
    <s v="CUST-1027"/>
    <s v="Summit Distributors"/>
    <x v="3"/>
    <x v="0"/>
    <s v="SP-03"/>
    <s v="Elena Rostova"/>
    <s v="PROD-404"/>
    <x v="16"/>
    <s v="Household Essentials"/>
    <n v="4.9000000000000004"/>
    <n v="3.1"/>
    <n v="126"/>
    <n v="617.4"/>
    <n v="1.9900000000000001E-2"/>
    <n v="12.29"/>
    <n v="605.11"/>
    <n v="390.6"/>
    <n v="214.51"/>
    <n v="0"/>
    <n v="0"/>
    <n v="0"/>
    <x v="6641"/>
  </r>
  <r>
    <s v="ORD-20247340"/>
    <d v="2024-10-14T00:00:00"/>
    <s v="CUST-1070"/>
    <s v="Sterling Express"/>
    <x v="1"/>
    <x v="3"/>
    <s v="SP-08"/>
    <s v="Tariq Al-Mansoor"/>
    <s v="PROD-304"/>
    <x v="8"/>
    <s v="Food &amp; Beverage"/>
    <n v="4.2"/>
    <n v="2.8"/>
    <n v="58"/>
    <n v="243.6"/>
    <n v="1.5900000000000001E-2"/>
    <n v="3.87"/>
    <n v="239.73"/>
    <n v="162.4"/>
    <n v="77.33"/>
    <n v="0"/>
    <n v="0"/>
    <n v="0"/>
    <x v="453"/>
  </r>
  <r>
    <s v="ORD-20247341"/>
    <d v="2026-05-29T00:00:00"/>
    <s v="CUST-1053"/>
    <s v="Horizon Stores"/>
    <x v="3"/>
    <x v="2"/>
    <s v="SP-04"/>
    <s v="David Mueller"/>
    <s v="PROD-302"/>
    <x v="7"/>
    <s v="Food &amp; Beverage"/>
    <n v="3.8"/>
    <n v="2.6"/>
    <n v="11"/>
    <n v="41.8"/>
    <n v="0.1404"/>
    <n v="5.87"/>
    <n v="35.93"/>
    <n v="28.6"/>
    <n v="7.33"/>
    <n v="1"/>
    <n v="3.27"/>
    <n v="3.1"/>
    <x v="6642"/>
  </r>
  <r>
    <s v="ORD-20247342"/>
    <d v="2026-04-26T00:00:00"/>
    <s v="CUST-1082"/>
    <s v="Crest Mart"/>
    <x v="0"/>
    <x v="2"/>
    <s v="SP-02"/>
    <s v="Michael Chang"/>
    <s v="PROD-105"/>
    <x v="1"/>
    <s v="Personal Care"/>
    <n v="14.5"/>
    <n v="4.2"/>
    <n v="8"/>
    <n v="116"/>
    <n v="0.38469999999999999"/>
    <n v="44.63"/>
    <n v="71.37"/>
    <n v="33.6"/>
    <n v="37.770000000000003"/>
    <n v="1"/>
    <n v="8.92"/>
    <n v="4.7"/>
    <x v="6643"/>
  </r>
  <r>
    <s v="ORD-20247343"/>
    <d v="2024-05-23T00:00:00"/>
    <s v="CUST-1013"/>
    <s v="Apex Stores"/>
    <x v="0"/>
    <x v="1"/>
    <s v="SP-02"/>
    <s v="Michael Chang"/>
    <s v="PROD-103"/>
    <x v="13"/>
    <s v="Personal Care"/>
    <n v="4.8"/>
    <n v="1.4"/>
    <n v="10"/>
    <n v="48"/>
    <n v="1.1000000000000001E-3"/>
    <n v="0.05"/>
    <n v="47.95"/>
    <n v="14"/>
    <n v="33.950000000000003"/>
    <n v="0"/>
    <n v="0"/>
    <n v="0"/>
    <x v="6644"/>
  </r>
  <r>
    <s v="ORD-20247344"/>
    <d v="2026-07-01T00:00:00"/>
    <s v="CUST-1107"/>
    <s v="Omega Distributors"/>
    <x v="2"/>
    <x v="3"/>
    <s v="SP-05"/>
    <s v="Kenji Sato"/>
    <s v="PROD-101"/>
    <x v="9"/>
    <s v="Personal Care"/>
    <n v="8.5"/>
    <n v="2.8"/>
    <n v="57"/>
    <n v="484.5"/>
    <n v="5.0000000000000001E-3"/>
    <n v="2.42"/>
    <n v="482.08"/>
    <n v="159.6"/>
    <n v="322.48"/>
    <n v="0"/>
    <n v="0"/>
    <n v="0"/>
    <x v="6645"/>
  </r>
  <r>
    <s v="ORD-20247345"/>
    <d v="2025-07-05T00:00:00"/>
    <s v="CUST-1058"/>
    <s v="Pioneer Mart"/>
    <x v="4"/>
    <x v="3"/>
    <s v="SP-07"/>
    <s v="Carlos Mendez"/>
    <s v="PROD-102"/>
    <x v="15"/>
    <s v="Personal Care"/>
    <n v="6.2"/>
    <n v="1.9"/>
    <n v="53"/>
    <n v="328.6"/>
    <n v="2.5999999999999999E-3"/>
    <n v="0.85"/>
    <n v="327.75"/>
    <n v="100.7"/>
    <n v="227.05"/>
    <n v="0"/>
    <n v="0"/>
    <n v="0"/>
    <x v="6646"/>
  </r>
  <r>
    <s v="ORD-20247346"/>
    <d v="2024-07-20T00:00:00"/>
    <s v="CUST-1001"/>
    <s v="Metro Supermarkets"/>
    <x v="2"/>
    <x v="4"/>
    <s v="SP-06"/>
    <s v="Priya Sharma"/>
    <s v="PROD-402"/>
    <x v="10"/>
    <s v="Household Essentials"/>
    <n v="6"/>
    <n v="4.2"/>
    <n v="404"/>
    <n v="2424"/>
    <n v="4.6600000000000003E-2"/>
    <n v="112.96"/>
    <n v="2311.04"/>
    <n v="1696.8"/>
    <n v="614.24"/>
    <n v="0"/>
    <n v="0"/>
    <n v="0"/>
    <x v="6647"/>
  </r>
  <r>
    <s v="ORD-20247347"/>
    <d v="2024-09-26T00:00:00"/>
    <s v="CUST-1092"/>
    <s v="Crown Wholesale"/>
    <x v="0"/>
    <x v="4"/>
    <s v="SP-01"/>
    <s v="Sarah Jenkins"/>
    <s v="PROD-102"/>
    <x v="15"/>
    <s v="Personal Care"/>
    <n v="6.2"/>
    <n v="1.9"/>
    <n v="42"/>
    <n v="260.39999999999998"/>
    <n v="0.14810000000000001"/>
    <n v="38.57"/>
    <n v="221.83"/>
    <n v="79.8"/>
    <n v="142.03"/>
    <n v="0"/>
    <n v="0"/>
    <n v="0"/>
    <x v="6648"/>
  </r>
  <r>
    <s v="ORD-20247348"/>
    <d v="2026-01-21T00:00:00"/>
    <s v="CUST-1061"/>
    <s v="Pioneer Stores"/>
    <x v="0"/>
    <x v="3"/>
    <s v="SP-02"/>
    <s v="Michael Chang"/>
    <s v="PROD-201"/>
    <x v="14"/>
    <s v="Home Care"/>
    <n v="12"/>
    <n v="6.5"/>
    <n v="188"/>
    <n v="2256"/>
    <n v="1.5800000000000002E-2"/>
    <n v="35.64"/>
    <n v="2220.36"/>
    <n v="1222"/>
    <n v="998.36"/>
    <n v="0"/>
    <n v="0"/>
    <n v="0"/>
    <x v="6649"/>
  </r>
  <r>
    <s v="ORD-20247349"/>
    <d v="2026-06-26T00:00:00"/>
    <s v="CUST-1066"/>
    <s v="Sterling Mart"/>
    <x v="0"/>
    <x v="1"/>
    <s v="SP-02"/>
    <s v="Michael Chang"/>
    <s v="PROD-204"/>
    <x v="12"/>
    <s v="Home Care"/>
    <n v="7.2"/>
    <n v="3.6"/>
    <n v="68"/>
    <n v="489.6"/>
    <n v="9.4000000000000004E-3"/>
    <n v="4.5999999999999996"/>
    <n v="485"/>
    <n v="244.8"/>
    <n v="240.2"/>
    <n v="30"/>
    <n v="213.97"/>
    <n v="123"/>
    <x v="6650"/>
  </r>
  <r>
    <s v="ORD-20247350"/>
    <d v="2025-10-03T00:00:00"/>
    <s v="CUST-1021"/>
    <s v="Global Stores"/>
    <x v="0"/>
    <x v="0"/>
    <s v="SP-02"/>
    <s v="Michael Chang"/>
    <s v="PROD-304"/>
    <x v="8"/>
    <s v="Food &amp; Beverage"/>
    <n v="4.2"/>
    <n v="2.8"/>
    <n v="177"/>
    <n v="743.4"/>
    <n v="3.4799999999999998E-2"/>
    <n v="25.87"/>
    <n v="717.53"/>
    <n v="495.6"/>
    <n v="221.93"/>
    <n v="0"/>
    <n v="0"/>
    <n v="0"/>
    <x v="6651"/>
  </r>
  <r>
    <s v="ORD-20247351"/>
    <d v="2024-03-19T00:00:00"/>
    <s v="CUST-1104"/>
    <s v="Omega Retail"/>
    <x v="0"/>
    <x v="3"/>
    <s v="SP-01"/>
    <s v="Sarah Jenkins"/>
    <s v="PROD-104"/>
    <x v="6"/>
    <s v="Personal Care"/>
    <n v="9.9"/>
    <n v="3.1"/>
    <n v="64"/>
    <n v="633.6"/>
    <n v="7.1000000000000004E-3"/>
    <n v="4.5"/>
    <n v="629.1"/>
    <n v="198.4"/>
    <n v="430.7"/>
    <n v="0"/>
    <n v="0"/>
    <n v="0"/>
    <x v="6652"/>
  </r>
  <r>
    <s v="ORD-20247352"/>
    <d v="2026-01-14T00:00:00"/>
    <s v="CUST-1094"/>
    <s v="Crown Express"/>
    <x v="3"/>
    <x v="3"/>
    <s v="SP-03"/>
    <s v="Elena Rostova"/>
    <s v="PROD-105"/>
    <x v="1"/>
    <s v="Personal Care"/>
    <n v="14.5"/>
    <n v="4.2"/>
    <n v="10"/>
    <n v="145"/>
    <n v="2.5700000000000001E-2"/>
    <n v="3.73"/>
    <n v="141.27000000000001"/>
    <n v="42"/>
    <n v="99.27"/>
    <n v="0"/>
    <n v="0"/>
    <n v="0"/>
    <x v="1246"/>
  </r>
  <r>
    <s v="ORD-20247353"/>
    <d v="2024-03-18T00:00:00"/>
    <s v="CUST-1065"/>
    <s v="Sterling Supermarkets"/>
    <x v="3"/>
    <x v="3"/>
    <s v="SP-03"/>
    <s v="Elena Rostova"/>
    <s v="PROD-302"/>
    <x v="7"/>
    <s v="Food &amp; Beverage"/>
    <n v="3.8"/>
    <n v="2.6"/>
    <n v="170"/>
    <n v="646"/>
    <n v="5.9299999999999999E-2"/>
    <n v="38.31"/>
    <n v="607.69000000000005"/>
    <n v="442"/>
    <n v="165.69"/>
    <n v="0"/>
    <n v="0"/>
    <n v="0"/>
    <x v="6653"/>
  </r>
  <r>
    <s v="ORD-20247354"/>
    <d v="2026-07-02T00:00:00"/>
    <s v="CUST-1045"/>
    <s v="Vanguard Stores"/>
    <x v="0"/>
    <x v="4"/>
    <s v="SP-02"/>
    <s v="Michael Chang"/>
    <s v="PROD-101"/>
    <x v="9"/>
    <s v="Personal Care"/>
    <n v="8.5"/>
    <n v="2.8"/>
    <n v="158"/>
    <n v="1343"/>
    <n v="0.1477"/>
    <n v="198.36"/>
    <n v="1144.6400000000001"/>
    <n v="442.4"/>
    <n v="702.24"/>
    <n v="0"/>
    <n v="0"/>
    <n v="0"/>
    <x v="6654"/>
  </r>
  <r>
    <s v="ORD-20247355"/>
    <d v="2024-01-20T00:00:00"/>
    <s v="CUST-1015"/>
    <s v="Apex Direct"/>
    <x v="2"/>
    <x v="3"/>
    <s v="SP-06"/>
    <s v="Priya Sharma"/>
    <s v="PROD-103"/>
    <x v="13"/>
    <s v="Personal Care"/>
    <n v="4.8"/>
    <n v="1.4"/>
    <n v="11"/>
    <n v="52.8"/>
    <n v="5.7999999999999996E-3"/>
    <n v="0.31"/>
    <n v="52.49"/>
    <n v="15.4"/>
    <n v="37.090000000000003"/>
    <n v="0"/>
    <n v="0"/>
    <n v="0"/>
    <x v="3179"/>
  </r>
  <r>
    <s v="ORD-20247356"/>
    <d v="2026-05-19T00:00:00"/>
    <s v="CUST-1027"/>
    <s v="Summit Distributors"/>
    <x v="3"/>
    <x v="0"/>
    <s v="SP-03"/>
    <s v="Elena Rostova"/>
    <s v="PROD-402"/>
    <x v="10"/>
    <s v="Household Essentials"/>
    <n v="6"/>
    <n v="4.2"/>
    <n v="182"/>
    <n v="1092"/>
    <n v="6.6799999999999998E-2"/>
    <n v="72.95"/>
    <n v="1019.05"/>
    <n v="764.4"/>
    <n v="254.65"/>
    <n v="0"/>
    <n v="0"/>
    <n v="0"/>
    <x v="6655"/>
  </r>
  <r>
    <s v="ORD-20247357"/>
    <d v="2025-06-03T00:00:00"/>
    <s v="CUST-1080"/>
    <s v="Crest Retail"/>
    <x v="3"/>
    <x v="4"/>
    <s v="SP-04"/>
    <s v="David Mueller"/>
    <s v="PROD-201"/>
    <x v="14"/>
    <s v="Home Care"/>
    <n v="12"/>
    <n v="6.5"/>
    <n v="299"/>
    <n v="3588"/>
    <n v="0.43590000000000001"/>
    <n v="1564.01"/>
    <n v="2023.99"/>
    <n v="1943.5"/>
    <n v="80.489999999999995"/>
    <n v="0"/>
    <n v="0"/>
    <n v="0"/>
    <x v="6656"/>
  </r>
  <r>
    <s v="ORD-20247358"/>
    <d v="2025-10-08T00:00:00"/>
    <s v="CUST-1065"/>
    <s v="Sterling Supermarkets"/>
    <x v="3"/>
    <x v="3"/>
    <s v="SP-04"/>
    <s v="David Mueller"/>
    <s v="PROD-103"/>
    <x v="13"/>
    <s v="Personal Care"/>
    <n v="4.8"/>
    <n v="1.4"/>
    <n v="17"/>
    <n v="81.599999999999994"/>
    <n v="7.1999999999999998E-3"/>
    <n v="0.59"/>
    <n v="81.010000000000005"/>
    <n v="23.8"/>
    <n v="57.21"/>
    <n v="0"/>
    <n v="0"/>
    <n v="0"/>
    <x v="6657"/>
  </r>
  <r>
    <s v="ORD-20247359"/>
    <d v="2024-02-01T00:00:00"/>
    <s v="CUST-1043"/>
    <s v="Vanguard Distributors"/>
    <x v="2"/>
    <x v="4"/>
    <s v="SP-06"/>
    <s v="Priya Sharma"/>
    <s v="PROD-105"/>
    <x v="1"/>
    <s v="Personal Care"/>
    <n v="14.5"/>
    <n v="4.2"/>
    <n v="126"/>
    <n v="1827"/>
    <n v="7.1599999999999997E-2"/>
    <n v="130.81"/>
    <n v="1696.19"/>
    <n v="529.20000000000005"/>
    <n v="1166.99"/>
    <n v="0"/>
    <n v="0"/>
    <n v="0"/>
    <x v="6658"/>
  </r>
  <r>
    <s v="ORD-20247360"/>
    <d v="2026-04-12T00:00:00"/>
    <s v="CUST-1083"/>
    <s v="Crest Distributors"/>
    <x v="0"/>
    <x v="3"/>
    <s v="SP-01"/>
    <s v="Sarah Jenkins"/>
    <s v="PROD-403"/>
    <x v="11"/>
    <s v="Household Essentials"/>
    <n v="5.5"/>
    <n v="3.8"/>
    <n v="35"/>
    <n v="192.5"/>
    <n v="2.6700000000000002E-2"/>
    <n v="5.14"/>
    <n v="187.36"/>
    <n v="133"/>
    <n v="54.36"/>
    <n v="0"/>
    <n v="0"/>
    <n v="0"/>
    <x v="766"/>
  </r>
  <r>
    <s v="ORD-20247361"/>
    <d v="2025-08-18T00:00:00"/>
    <s v="CUST-1051"/>
    <s v="Horizon Distributors"/>
    <x v="0"/>
    <x v="1"/>
    <s v="SP-02"/>
    <s v="Michael Chang"/>
    <s v="PROD-202"/>
    <x v="4"/>
    <s v="Home Care"/>
    <n v="4.5"/>
    <n v="2.1"/>
    <n v="43"/>
    <n v="193.5"/>
    <n v="1.7500000000000002E-2"/>
    <n v="3.39"/>
    <n v="190.11"/>
    <n v="90.3"/>
    <n v="99.81"/>
    <n v="0"/>
    <n v="0"/>
    <n v="0"/>
    <x v="6659"/>
  </r>
  <r>
    <s v="ORD-20247362"/>
    <d v="2025-08-15T00:00:00"/>
    <s v="CUST-1069"/>
    <s v="Sterling Stores"/>
    <x v="3"/>
    <x v="0"/>
    <s v="SP-03"/>
    <s v="Elena Rostova"/>
    <s v="PROD-204"/>
    <x v="12"/>
    <s v="Home Care"/>
    <n v="7.2"/>
    <n v="3.6"/>
    <n v="266"/>
    <n v="1915.2"/>
    <n v="2.9700000000000001E-2"/>
    <n v="56.88"/>
    <n v="1858.32"/>
    <n v="957.6"/>
    <n v="900.72"/>
    <n v="0"/>
    <n v="0"/>
    <n v="0"/>
    <x v="6660"/>
  </r>
  <r>
    <s v="ORD-20247363"/>
    <d v="2025-02-18T00:00:00"/>
    <s v="CUST-1112"/>
    <s v="Titan Retail"/>
    <x v="0"/>
    <x v="3"/>
    <s v="SP-01"/>
    <s v="Sarah Jenkins"/>
    <s v="PROD-401"/>
    <x v="3"/>
    <s v="Household Essentials"/>
    <n v="10.5"/>
    <n v="7.5"/>
    <n v="187"/>
    <n v="1963.5"/>
    <n v="3.0800000000000001E-2"/>
    <n v="60.48"/>
    <n v="1903.02"/>
    <n v="1402.5"/>
    <n v="500.52"/>
    <n v="159"/>
    <n v="1618.08"/>
    <n v="1272"/>
    <x v="6661"/>
  </r>
  <r>
    <s v="ORD-20247364"/>
    <d v="2026-02-26T00:00:00"/>
    <s v="CUST-1054"/>
    <s v="Horizon Express"/>
    <x v="0"/>
    <x v="3"/>
    <s v="SP-02"/>
    <s v="Michael Chang"/>
    <s v="PROD-403"/>
    <x v="11"/>
    <s v="Household Essentials"/>
    <n v="5.5"/>
    <n v="3.8"/>
    <n v="42"/>
    <n v="231"/>
    <n v="1.7899999999999999E-2"/>
    <n v="4.13"/>
    <n v="226.87"/>
    <n v="159.6"/>
    <n v="67.27"/>
    <n v="0"/>
    <n v="0"/>
    <n v="0"/>
    <x v="6662"/>
  </r>
  <r>
    <s v="ORD-20247365"/>
    <d v="2025-08-27T00:00:00"/>
    <s v="CUST-1090"/>
    <s v="Crown Mart"/>
    <x v="0"/>
    <x v="3"/>
    <s v="SP-01"/>
    <s v="Sarah Jenkins"/>
    <s v="PROD-302"/>
    <x v="7"/>
    <s v="Food &amp; Beverage"/>
    <n v="3.8"/>
    <n v="2.6"/>
    <n v="436"/>
    <n v="1656.8"/>
    <n v="2.5999999999999999E-2"/>
    <n v="43.08"/>
    <n v="1613.72"/>
    <n v="1133.5999999999999"/>
    <n v="480.12"/>
    <n v="0"/>
    <n v="0"/>
    <n v="0"/>
    <x v="6663"/>
  </r>
  <r>
    <s v="ORD-20247366"/>
    <d v="2024-08-05T00:00:00"/>
    <s v="CUST-1069"/>
    <s v="Sterling Stores"/>
    <x v="3"/>
    <x v="0"/>
    <s v="SP-03"/>
    <s v="Elena Rostova"/>
    <s v="PROD-401"/>
    <x v="3"/>
    <s v="Household Essentials"/>
    <n v="10.5"/>
    <n v="7.5"/>
    <n v="85"/>
    <n v="892.5"/>
    <n v="7.2400000000000006E-2"/>
    <n v="64.62"/>
    <n v="827.88"/>
    <n v="637.5"/>
    <n v="190.38"/>
    <n v="0"/>
    <n v="0"/>
    <n v="0"/>
    <x v="6664"/>
  </r>
  <r>
    <s v="ORD-20247367"/>
    <d v="2026-07-17T00:00:00"/>
    <s v="CUST-1059"/>
    <s v="Pioneer Distributors"/>
    <x v="4"/>
    <x v="1"/>
    <s v="SP-07"/>
    <s v="Carlos Mendez"/>
    <s v="PROD-105"/>
    <x v="1"/>
    <s v="Personal Care"/>
    <n v="14.5"/>
    <n v="4.2"/>
    <n v="3"/>
    <n v="43.5"/>
    <n v="0.01"/>
    <n v="0.44"/>
    <n v="43.06"/>
    <n v="12.6"/>
    <n v="30.46"/>
    <n v="0"/>
    <n v="0"/>
    <n v="0"/>
    <x v="6665"/>
  </r>
  <r>
    <s v="ORD-20247368"/>
    <d v="2024-02-07T00:00:00"/>
    <s v="CUST-1016"/>
    <s v="Global Retail"/>
    <x v="0"/>
    <x v="0"/>
    <s v="SP-01"/>
    <s v="Sarah Jenkins"/>
    <s v="PROD-203"/>
    <x v="0"/>
    <s v="Home Care"/>
    <n v="5.8"/>
    <n v="2.7"/>
    <n v="39"/>
    <n v="226.2"/>
    <n v="2.9000000000000001E-2"/>
    <n v="6.56"/>
    <n v="219.64"/>
    <n v="105.3"/>
    <n v="114.34"/>
    <n v="0"/>
    <n v="0"/>
    <n v="0"/>
    <x v="6666"/>
  </r>
  <r>
    <s v="ORD-20247369"/>
    <d v="2025-07-18T00:00:00"/>
    <s v="CUST-1024"/>
    <s v="Summit Retail"/>
    <x v="3"/>
    <x v="3"/>
    <s v="SP-03"/>
    <s v="Elena Rostova"/>
    <s v="PROD-103"/>
    <x v="13"/>
    <s v="Personal Care"/>
    <n v="4.8"/>
    <n v="1.4"/>
    <n v="232"/>
    <n v="1113.5999999999999"/>
    <n v="8.8000000000000005E-3"/>
    <n v="9.8000000000000007"/>
    <n v="1103.8"/>
    <n v="324.8"/>
    <n v="779"/>
    <n v="0"/>
    <n v="0"/>
    <n v="0"/>
    <x v="6667"/>
  </r>
  <r>
    <s v="ORD-20247370"/>
    <d v="2024-09-23T00:00:00"/>
    <s v="CUST-1039"/>
    <s v="Prime Direct"/>
    <x v="3"/>
    <x v="3"/>
    <s v="SP-03"/>
    <s v="Elena Rostova"/>
    <s v="PROD-203"/>
    <x v="0"/>
    <s v="Home Care"/>
    <n v="5.8"/>
    <n v="2.7"/>
    <n v="169"/>
    <n v="980.2"/>
    <n v="3.8E-3"/>
    <n v="3.72"/>
    <n v="976.48"/>
    <n v="456.3"/>
    <n v="520.17999999999995"/>
    <n v="0"/>
    <n v="0"/>
    <n v="0"/>
    <x v="6668"/>
  </r>
  <r>
    <s v="ORD-20247371"/>
    <d v="2025-07-10T00:00:00"/>
    <s v="CUST-1091"/>
    <s v="Crown Distributors"/>
    <x v="1"/>
    <x v="2"/>
    <s v="SP-08"/>
    <s v="Tariq Al-Mansoor"/>
    <s v="PROD-404"/>
    <x v="16"/>
    <s v="Household Essentials"/>
    <n v="4.9000000000000004"/>
    <n v="3.1"/>
    <n v="8"/>
    <n v="39.200000000000003"/>
    <n v="9.06E-2"/>
    <n v="3.55"/>
    <n v="35.65"/>
    <n v="24.8"/>
    <n v="10.85"/>
    <n v="0"/>
    <n v="0"/>
    <n v="0"/>
    <x v="6669"/>
  </r>
  <r>
    <s v="ORD-20247372"/>
    <d v="2026-07-04T00:00:00"/>
    <s v="CUST-1046"/>
    <s v="Vanguard Express"/>
    <x v="2"/>
    <x v="4"/>
    <s v="SP-05"/>
    <s v="Kenji Sato"/>
    <s v="PROD-304"/>
    <x v="8"/>
    <s v="Food &amp; Beverage"/>
    <n v="4.2"/>
    <n v="2.8"/>
    <n v="64"/>
    <n v="268.8"/>
    <n v="0.1353"/>
    <n v="36.369999999999997"/>
    <n v="232.43"/>
    <n v="179.2"/>
    <n v="53.23"/>
    <n v="0"/>
    <n v="0"/>
    <n v="0"/>
    <x v="6670"/>
  </r>
  <r>
    <s v="ORD-20247373"/>
    <d v="2025-07-06T00:00:00"/>
    <s v="CUST-1086"/>
    <s v="Crest Express"/>
    <x v="3"/>
    <x v="3"/>
    <s v="SP-04"/>
    <s v="David Mueller"/>
    <s v="PROD-403"/>
    <x v="11"/>
    <s v="Household Essentials"/>
    <n v="5.5"/>
    <n v="3.8"/>
    <n v="121"/>
    <n v="665.5"/>
    <n v="9.2999999999999992E-3"/>
    <n v="6.19"/>
    <n v="659.31"/>
    <n v="459.8"/>
    <n v="199.51"/>
    <n v="0"/>
    <n v="0"/>
    <n v="0"/>
    <x v="6671"/>
  </r>
  <r>
    <s v="ORD-20247374"/>
    <d v="2025-04-28T00:00:00"/>
    <s v="CUST-1011"/>
    <s v="Apex Distributors"/>
    <x v="0"/>
    <x v="1"/>
    <s v="SP-02"/>
    <s v="Michael Chang"/>
    <s v="PROD-105"/>
    <x v="1"/>
    <s v="Personal Care"/>
    <n v="14.5"/>
    <n v="4.2"/>
    <n v="43"/>
    <n v="623.5"/>
    <n v="2.7099999999999999E-2"/>
    <n v="16.899999999999999"/>
    <n v="606.6"/>
    <n v="180.6"/>
    <n v="426"/>
    <n v="0"/>
    <n v="0"/>
    <n v="0"/>
    <x v="6672"/>
  </r>
  <r>
    <s v="ORD-20247375"/>
    <d v="2025-10-31T00:00:00"/>
    <s v="CUST-1060"/>
    <s v="Pioneer Wholesale"/>
    <x v="4"/>
    <x v="2"/>
    <s v="SP-07"/>
    <s v="Carlos Mendez"/>
    <s v="PROD-404"/>
    <x v="16"/>
    <s v="Household Essentials"/>
    <n v="4.9000000000000004"/>
    <n v="3.1"/>
    <n v="25"/>
    <n v="122.5"/>
    <n v="0.31730000000000003"/>
    <n v="38.869999999999997"/>
    <n v="83.63"/>
    <n v="77.5"/>
    <n v="6.13"/>
    <n v="0"/>
    <n v="0"/>
    <n v="0"/>
    <x v="172"/>
  </r>
  <r>
    <s v="ORD-20247376"/>
    <d v="2026-03-04T00:00:00"/>
    <s v="CUST-1039"/>
    <s v="Prime Direct"/>
    <x v="3"/>
    <x v="3"/>
    <s v="SP-04"/>
    <s v="David Mueller"/>
    <s v="PROD-103"/>
    <x v="13"/>
    <s v="Personal Care"/>
    <n v="4.8"/>
    <n v="1.4"/>
    <n v="86"/>
    <n v="412.8"/>
    <n v="3.8600000000000002E-2"/>
    <n v="15.93"/>
    <n v="396.87"/>
    <n v="120.4"/>
    <n v="276.47000000000003"/>
    <n v="0"/>
    <n v="0"/>
    <n v="0"/>
    <x v="6673"/>
  </r>
  <r>
    <s v="ORD-20247377"/>
    <d v="2024-06-01T00:00:00"/>
    <s v="CUST-1001"/>
    <s v="Metro Supermarkets"/>
    <x v="2"/>
    <x v="4"/>
    <s v="SP-06"/>
    <s v="Priya Sharma"/>
    <s v="PROD-303"/>
    <x v="5"/>
    <s v="Food &amp; Beverage"/>
    <n v="11"/>
    <n v="6.8"/>
    <n v="187"/>
    <n v="2057"/>
    <n v="3.5499999999999997E-2"/>
    <n v="73.02"/>
    <n v="1983.98"/>
    <n v="1271.5999999999999"/>
    <n v="712.38"/>
    <n v="0"/>
    <n v="0"/>
    <n v="0"/>
    <x v="6674"/>
  </r>
  <r>
    <s v="ORD-20247378"/>
    <d v="2025-01-09T00:00:00"/>
    <s v="CUST-1003"/>
    <s v="Metro Distributors"/>
    <x v="0"/>
    <x v="2"/>
    <s v="SP-01"/>
    <s v="Sarah Jenkins"/>
    <s v="PROD-301"/>
    <x v="2"/>
    <s v="Food &amp; Beverage"/>
    <n v="5"/>
    <n v="3.2"/>
    <n v="18"/>
    <n v="90"/>
    <n v="5.6500000000000002E-2"/>
    <n v="5.08"/>
    <n v="84.92"/>
    <n v="57.6"/>
    <n v="27.32"/>
    <n v="0"/>
    <n v="0"/>
    <n v="0"/>
    <x v="6675"/>
  </r>
  <r>
    <s v="ORD-20247379"/>
    <d v="2025-02-05T00:00:00"/>
    <s v="CUST-1098"/>
    <s v="Atlas Mart"/>
    <x v="2"/>
    <x v="2"/>
    <s v="SP-06"/>
    <s v="Priya Sharma"/>
    <s v="PROD-402"/>
    <x v="10"/>
    <s v="Household Essentials"/>
    <n v="6"/>
    <n v="4.2"/>
    <n v="2"/>
    <n v="12"/>
    <n v="0.23649999999999999"/>
    <n v="2.84"/>
    <n v="9.16"/>
    <n v="8.4"/>
    <n v="0.76"/>
    <n v="0"/>
    <n v="0"/>
    <n v="0"/>
    <x v="4314"/>
  </r>
  <r>
    <s v="ORD-20247380"/>
    <d v="2024-08-16T00:00:00"/>
    <s v="CUST-1019"/>
    <s v="Global Distributors"/>
    <x v="2"/>
    <x v="1"/>
    <s v="SP-05"/>
    <s v="Kenji Sato"/>
    <s v="PROD-202"/>
    <x v="4"/>
    <s v="Home Care"/>
    <n v="4.5"/>
    <n v="2.1"/>
    <n v="19"/>
    <n v="85.5"/>
    <n v="0.36299999999999999"/>
    <n v="31.04"/>
    <n v="54.46"/>
    <n v="39.9"/>
    <n v="14.56"/>
    <n v="0"/>
    <n v="0"/>
    <n v="0"/>
    <x v="6676"/>
  </r>
  <r>
    <s v="ORD-20247381"/>
    <d v="2026-07-01T00:00:00"/>
    <s v="CUST-1025"/>
    <s v="Summit Supermarkets"/>
    <x v="1"/>
    <x v="2"/>
    <s v="SP-08"/>
    <s v="Tariq Al-Mansoor"/>
    <s v="PROD-204"/>
    <x v="12"/>
    <s v="Home Care"/>
    <n v="7.2"/>
    <n v="3.6"/>
    <n v="18"/>
    <n v="129.6"/>
    <n v="0.23480000000000001"/>
    <n v="30.43"/>
    <n v="99.17"/>
    <n v="64.8"/>
    <n v="34.369999999999997"/>
    <n v="0"/>
    <n v="0"/>
    <n v="0"/>
    <x v="6677"/>
  </r>
  <r>
    <s v="ORD-20247382"/>
    <d v="2026-03-01T00:00:00"/>
    <s v="CUST-1104"/>
    <s v="Omega Retail"/>
    <x v="0"/>
    <x v="3"/>
    <s v="SP-02"/>
    <s v="Michael Chang"/>
    <s v="PROD-303"/>
    <x v="5"/>
    <s v="Food &amp; Beverage"/>
    <n v="11"/>
    <n v="6.8"/>
    <n v="13"/>
    <n v="143"/>
    <n v="8.9999999999999993E-3"/>
    <n v="1.29"/>
    <n v="141.71"/>
    <n v="88.4"/>
    <n v="53.31"/>
    <n v="0"/>
    <n v="0"/>
    <n v="0"/>
    <x v="6678"/>
  </r>
  <r>
    <s v="ORD-20247383"/>
    <d v="2025-08-26T00:00:00"/>
    <s v="CUST-1091"/>
    <s v="Crown Distributors"/>
    <x v="1"/>
    <x v="2"/>
    <s v="SP-08"/>
    <s v="Tariq Al-Mansoor"/>
    <s v="PROD-302"/>
    <x v="7"/>
    <s v="Food &amp; Beverage"/>
    <n v="3.8"/>
    <n v="2.6"/>
    <n v="18"/>
    <n v="68.400000000000006"/>
    <n v="0.37530000000000002"/>
    <n v="25.67"/>
    <n v="42.73"/>
    <n v="46.8"/>
    <n v="-4.07"/>
    <n v="0"/>
    <n v="0"/>
    <n v="0"/>
    <x v="6679"/>
  </r>
  <r>
    <s v="ORD-20247384"/>
    <d v="2026-01-20T00:00:00"/>
    <s v="CUST-1105"/>
    <s v="Omega Supermarkets"/>
    <x v="3"/>
    <x v="4"/>
    <s v="SP-03"/>
    <s v="Elena Rostova"/>
    <s v="PROD-101"/>
    <x v="9"/>
    <s v="Personal Care"/>
    <n v="8.5"/>
    <n v="2.8"/>
    <n v="99"/>
    <n v="841.5"/>
    <n v="8.0500000000000002E-2"/>
    <n v="67.739999999999995"/>
    <n v="773.76"/>
    <n v="277.2"/>
    <n v="496.56"/>
    <n v="0"/>
    <n v="0"/>
    <n v="0"/>
    <x v="6680"/>
  </r>
  <r>
    <s v="ORD-20247385"/>
    <d v="2026-05-27T00:00:00"/>
    <s v="CUST-1082"/>
    <s v="Crest Mart"/>
    <x v="0"/>
    <x v="2"/>
    <s v="SP-02"/>
    <s v="Michael Chang"/>
    <s v="PROD-302"/>
    <x v="7"/>
    <s v="Food &amp; Beverage"/>
    <n v="3.8"/>
    <n v="2.6"/>
    <n v="1"/>
    <n v="3.8"/>
    <n v="2.6700000000000002E-2"/>
    <n v="0.1"/>
    <n v="3.7"/>
    <n v="2.6"/>
    <n v="1.1000000000000001"/>
    <n v="0"/>
    <n v="0"/>
    <n v="0"/>
    <x v="1651"/>
  </r>
  <r>
    <s v="ORD-20247386"/>
    <d v="2024-10-24T00:00:00"/>
    <s v="CUST-1080"/>
    <s v="Crest Retail"/>
    <x v="3"/>
    <x v="4"/>
    <s v="SP-03"/>
    <s v="Elena Rostova"/>
    <s v="PROD-304"/>
    <x v="8"/>
    <s v="Food &amp; Beverage"/>
    <n v="4.2"/>
    <n v="2.8"/>
    <n v="100"/>
    <n v="420"/>
    <n v="6.2300000000000001E-2"/>
    <n v="26.17"/>
    <n v="393.83"/>
    <n v="280"/>
    <n v="113.83"/>
    <n v="0"/>
    <n v="0"/>
    <n v="0"/>
    <x v="6681"/>
  </r>
  <r>
    <s v="ORD-20247387"/>
    <d v="2024-05-17T00:00:00"/>
    <s v="CUST-1018"/>
    <s v="Global Mart"/>
    <x v="0"/>
    <x v="3"/>
    <s v="SP-02"/>
    <s v="Michael Chang"/>
    <s v="PROD-102"/>
    <x v="15"/>
    <s v="Personal Care"/>
    <n v="6.2"/>
    <n v="1.9"/>
    <n v="60"/>
    <n v="372"/>
    <n v="3.3599999999999998E-2"/>
    <n v="12.5"/>
    <n v="359.5"/>
    <n v="114"/>
    <n v="245.5"/>
    <n v="0"/>
    <n v="0"/>
    <n v="0"/>
    <x v="6682"/>
  </r>
  <r>
    <s v="ORD-20247388"/>
    <d v="2025-04-20T00:00:00"/>
    <s v="CUST-1070"/>
    <s v="Sterling Express"/>
    <x v="1"/>
    <x v="3"/>
    <s v="SP-08"/>
    <s v="Tariq Al-Mansoor"/>
    <s v="PROD-202"/>
    <x v="4"/>
    <s v="Home Care"/>
    <n v="4.5"/>
    <n v="2.1"/>
    <n v="283"/>
    <n v="1273.5"/>
    <n v="3.5000000000000001E-3"/>
    <n v="4.46"/>
    <n v="1269.04"/>
    <n v="594.29999999999995"/>
    <n v="674.74"/>
    <n v="0"/>
    <n v="0"/>
    <n v="0"/>
    <x v="6683"/>
  </r>
  <r>
    <s v="ORD-20247389"/>
    <d v="2025-05-28T00:00:00"/>
    <s v="CUST-1060"/>
    <s v="Pioneer Wholesale"/>
    <x v="4"/>
    <x v="2"/>
    <s v="SP-07"/>
    <s v="Carlos Mendez"/>
    <s v="PROD-104"/>
    <x v="6"/>
    <s v="Personal Care"/>
    <n v="9.9"/>
    <n v="3.1"/>
    <n v="36"/>
    <n v="356.4"/>
    <n v="6.7199999999999996E-2"/>
    <n v="23.95"/>
    <n v="332.45"/>
    <n v="111.6"/>
    <n v="220.85"/>
    <n v="0"/>
    <n v="0"/>
    <n v="0"/>
    <x v="6684"/>
  </r>
  <r>
    <s v="ORD-20247390"/>
    <d v="2025-06-06T00:00:00"/>
    <s v="CUST-1060"/>
    <s v="Pioneer Wholesale"/>
    <x v="4"/>
    <x v="2"/>
    <s v="SP-07"/>
    <s v="Carlos Mendez"/>
    <s v="PROD-302"/>
    <x v="7"/>
    <s v="Food &amp; Beverage"/>
    <n v="3.8"/>
    <n v="2.6"/>
    <n v="4"/>
    <n v="15.2"/>
    <n v="0.1139"/>
    <n v="1.73"/>
    <n v="13.47"/>
    <n v="10.4"/>
    <n v="3.07"/>
    <n v="1"/>
    <n v="3.37"/>
    <n v="3.1"/>
    <x v="6685"/>
  </r>
  <r>
    <s v="ORD-20247391"/>
    <d v="2024-04-02T00:00:00"/>
    <s v="CUST-1019"/>
    <s v="Global Distributors"/>
    <x v="2"/>
    <x v="1"/>
    <s v="SP-06"/>
    <s v="Priya Sharma"/>
    <s v="PROD-401"/>
    <x v="3"/>
    <s v="Household Essentials"/>
    <n v="10.5"/>
    <n v="7.5"/>
    <n v="11"/>
    <n v="115.5"/>
    <n v="1.1999999999999999E-3"/>
    <n v="0.14000000000000001"/>
    <n v="115.36"/>
    <n v="82.5"/>
    <n v="32.86"/>
    <n v="0"/>
    <n v="0"/>
    <n v="0"/>
    <x v="6686"/>
  </r>
  <r>
    <s v="ORD-20247392"/>
    <d v="2025-02-10T00:00:00"/>
    <s v="CUST-1015"/>
    <s v="Apex Direct"/>
    <x v="2"/>
    <x v="3"/>
    <s v="SP-06"/>
    <s v="Priya Sharma"/>
    <s v="PROD-102"/>
    <x v="15"/>
    <s v="Personal Care"/>
    <n v="6.2"/>
    <n v="1.9"/>
    <n v="64"/>
    <n v="396.8"/>
    <n v="2E-3"/>
    <n v="0.79"/>
    <n v="396.01"/>
    <n v="121.6"/>
    <n v="274.41000000000003"/>
    <n v="0"/>
    <n v="0"/>
    <n v="0"/>
    <x v="6687"/>
  </r>
  <r>
    <s v="ORD-20247393"/>
    <d v="2025-01-07T00:00:00"/>
    <s v="CUST-1046"/>
    <s v="Vanguard Express"/>
    <x v="2"/>
    <x v="4"/>
    <s v="SP-05"/>
    <s v="Kenji Sato"/>
    <s v="PROD-102"/>
    <x v="15"/>
    <s v="Personal Care"/>
    <n v="6.2"/>
    <n v="1.9"/>
    <n v="341"/>
    <n v="2114.1999999999998"/>
    <n v="0.16020000000000001"/>
    <n v="338.69"/>
    <n v="1775.51"/>
    <n v="647.9"/>
    <n v="1127.6099999999999"/>
    <n v="0"/>
    <n v="0"/>
    <n v="0"/>
    <x v="6688"/>
  </r>
  <r>
    <s v="ORD-20247394"/>
    <d v="2025-05-29T00:00:00"/>
    <s v="CUST-1011"/>
    <s v="Apex Distributors"/>
    <x v="0"/>
    <x v="1"/>
    <s v="SP-02"/>
    <s v="Michael Chang"/>
    <s v="PROD-303"/>
    <x v="5"/>
    <s v="Food &amp; Beverage"/>
    <n v="11"/>
    <n v="6.8"/>
    <n v="44"/>
    <n v="484"/>
    <n v="0.45319999999999999"/>
    <n v="219.35"/>
    <n v="264.64999999999998"/>
    <n v="299.2"/>
    <n v="-34.549999999999997"/>
    <n v="0"/>
    <n v="0"/>
    <n v="0"/>
    <x v="6689"/>
  </r>
  <r>
    <s v="ORD-20247395"/>
    <d v="2024-01-11T00:00:00"/>
    <s v="CUST-1062"/>
    <s v="Pioneer Express"/>
    <x v="0"/>
    <x v="1"/>
    <s v="SP-01"/>
    <s v="Sarah Jenkins"/>
    <s v="PROD-201"/>
    <x v="14"/>
    <s v="Home Care"/>
    <n v="12"/>
    <n v="6.5"/>
    <n v="7"/>
    <n v="84"/>
    <n v="6.4999999999999997E-3"/>
    <n v="0.55000000000000004"/>
    <n v="83.45"/>
    <n v="45.5"/>
    <n v="37.950000000000003"/>
    <n v="0"/>
    <n v="0"/>
    <n v="0"/>
    <x v="6561"/>
  </r>
  <r>
    <s v="ORD-20247396"/>
    <d v="2025-11-09T00:00:00"/>
    <s v="CUST-1036"/>
    <s v="Prime Wholesale"/>
    <x v="0"/>
    <x v="2"/>
    <s v="SP-02"/>
    <s v="Michael Chang"/>
    <s v="PROD-202"/>
    <x v="4"/>
    <s v="Home Care"/>
    <n v="4.5"/>
    <n v="2.1"/>
    <n v="12"/>
    <n v="54"/>
    <n v="8.4699999999999998E-2"/>
    <n v="4.57"/>
    <n v="49.43"/>
    <n v="25.2"/>
    <n v="24.23"/>
    <n v="0"/>
    <n v="0"/>
    <n v="0"/>
    <x v="6690"/>
  </r>
  <r>
    <s v="ORD-20247397"/>
    <d v="2024-09-01T00:00:00"/>
    <s v="CUST-1046"/>
    <s v="Vanguard Express"/>
    <x v="2"/>
    <x v="4"/>
    <s v="SP-06"/>
    <s v="Priya Sharma"/>
    <s v="PROD-403"/>
    <x v="11"/>
    <s v="Household Essentials"/>
    <n v="5.5"/>
    <n v="3.8"/>
    <n v="109"/>
    <n v="599.5"/>
    <n v="9.8199999999999996E-2"/>
    <n v="58.87"/>
    <n v="540.63"/>
    <n v="414.2"/>
    <n v="126.43"/>
    <n v="33"/>
    <n v="163.68"/>
    <n v="141.9"/>
    <x v="6691"/>
  </r>
  <r>
    <s v="ORD-20247398"/>
    <d v="2026-05-18T00:00:00"/>
    <s v="CUST-1001"/>
    <s v="Metro Supermarkets"/>
    <x v="2"/>
    <x v="4"/>
    <s v="SP-05"/>
    <s v="Kenji Sato"/>
    <s v="PROD-201"/>
    <x v="14"/>
    <s v="Home Care"/>
    <n v="12"/>
    <n v="6.5"/>
    <n v="211"/>
    <n v="2532"/>
    <n v="2.64E-2"/>
    <n v="66.84"/>
    <n v="2465.16"/>
    <n v="1371.5"/>
    <n v="1093.6600000000001"/>
    <n v="0"/>
    <n v="0"/>
    <n v="0"/>
    <x v="6692"/>
  </r>
  <r>
    <s v="ORD-20247399"/>
    <d v="2026-04-05T00:00:00"/>
    <s v="CUST-1038"/>
    <s v="Prime Express"/>
    <x v="2"/>
    <x v="3"/>
    <s v="SP-05"/>
    <s v="Kenji Sato"/>
    <s v="PROD-401"/>
    <x v="3"/>
    <s v="Household Essentials"/>
    <n v="10.5"/>
    <n v="7.5"/>
    <n v="164"/>
    <n v="1722"/>
    <n v="1.26E-2"/>
    <n v="21.7"/>
    <n v="1700.3"/>
    <n v="1230"/>
    <n v="470.3"/>
    <n v="0"/>
    <n v="0"/>
    <n v="0"/>
    <x v="6693"/>
  </r>
  <r>
    <s v="ORD-20247400"/>
    <d v="2025-09-20T00:00:00"/>
    <s v="CUST-1103"/>
    <s v="Atlas Direct"/>
    <x v="0"/>
    <x v="4"/>
    <s v="SP-01"/>
    <s v="Sarah Jenkins"/>
    <s v="PROD-202"/>
    <x v="4"/>
    <s v="Home Care"/>
    <n v="4.5"/>
    <n v="2.1"/>
    <n v="245"/>
    <n v="1102.5"/>
    <n v="7.8200000000000006E-2"/>
    <n v="86.22"/>
    <n v="1016.28"/>
    <n v="514.5"/>
    <n v="501.78"/>
    <n v="0"/>
    <n v="0"/>
    <n v="0"/>
    <x v="6694"/>
  </r>
  <r>
    <s v="ORD-20247401"/>
    <d v="2025-12-01T00:00:00"/>
    <s v="CUST-1027"/>
    <s v="Summit Distributors"/>
    <x v="3"/>
    <x v="0"/>
    <s v="SP-03"/>
    <s v="Elena Rostova"/>
    <s v="PROD-404"/>
    <x v="16"/>
    <s v="Household Essentials"/>
    <n v="4.9000000000000004"/>
    <n v="3.1"/>
    <n v="52"/>
    <n v="254.8"/>
    <n v="3.2199999999999999E-2"/>
    <n v="8.1999999999999993"/>
    <n v="246.6"/>
    <n v="161.19999999999999"/>
    <n v="85.4"/>
    <n v="0"/>
    <n v="0"/>
    <n v="0"/>
    <x v="6695"/>
  </r>
  <r>
    <s v="ORD-20247402"/>
    <d v="2024-06-18T00:00:00"/>
    <s v="CUST-1083"/>
    <s v="Crest Distributors"/>
    <x v="0"/>
    <x v="3"/>
    <s v="SP-01"/>
    <s v="Sarah Jenkins"/>
    <s v="PROD-203"/>
    <x v="0"/>
    <s v="Home Care"/>
    <n v="5.8"/>
    <n v="2.7"/>
    <n v="21"/>
    <n v="121.8"/>
    <n v="6.1000000000000004E-3"/>
    <n v="0.74"/>
    <n v="121.06"/>
    <n v="56.7"/>
    <n v="64.36"/>
    <n v="0"/>
    <n v="0"/>
    <n v="0"/>
    <x v="6696"/>
  </r>
  <r>
    <s v="ORD-20247403"/>
    <d v="2026-02-14T00:00:00"/>
    <s v="CUST-1085"/>
    <s v="Crest Stores"/>
    <x v="2"/>
    <x v="3"/>
    <s v="SP-06"/>
    <s v="Priya Sharma"/>
    <s v="PROD-105"/>
    <x v="1"/>
    <s v="Personal Care"/>
    <n v="14.5"/>
    <n v="4.2"/>
    <n v="117"/>
    <n v="1696.5"/>
    <n v="4.4999999999999997E-3"/>
    <n v="7.63"/>
    <n v="1688.87"/>
    <n v="491.4"/>
    <n v="1197.47"/>
    <n v="62"/>
    <n v="894.95"/>
    <n v="291.39999999999998"/>
    <x v="6697"/>
  </r>
  <r>
    <s v="ORD-20247404"/>
    <d v="2025-06-10T00:00:00"/>
    <s v="CUST-1008"/>
    <s v="Apex Retail"/>
    <x v="0"/>
    <x v="1"/>
    <s v="SP-01"/>
    <s v="Sarah Jenkins"/>
    <s v="PROD-103"/>
    <x v="13"/>
    <s v="Personal Care"/>
    <n v="4.8"/>
    <n v="1.4"/>
    <n v="1"/>
    <n v="4.8"/>
    <n v="1.5299999999999999E-2"/>
    <n v="7.0000000000000007E-2"/>
    <n v="4.7300000000000004"/>
    <n v="1.4"/>
    <n v="3.33"/>
    <n v="0"/>
    <n v="0"/>
    <n v="0"/>
    <x v="1586"/>
  </r>
  <r>
    <s v="ORD-20247405"/>
    <d v="2024-05-23T00:00:00"/>
    <s v="CUST-1101"/>
    <s v="Atlas Stores"/>
    <x v="0"/>
    <x v="2"/>
    <s v="SP-02"/>
    <s v="Michael Chang"/>
    <s v="PROD-404"/>
    <x v="16"/>
    <s v="Household Essentials"/>
    <n v="4.9000000000000004"/>
    <n v="3.1"/>
    <n v="18"/>
    <n v="88.2"/>
    <n v="4.9599999999999998E-2"/>
    <n v="4.37"/>
    <n v="83.83"/>
    <n v="55.8"/>
    <n v="28.03"/>
    <n v="0"/>
    <n v="0"/>
    <n v="0"/>
    <x v="6698"/>
  </r>
  <r>
    <s v="ORD-20247406"/>
    <d v="2025-04-01T00:00:00"/>
    <s v="CUST-1103"/>
    <s v="Atlas Direct"/>
    <x v="0"/>
    <x v="4"/>
    <s v="SP-01"/>
    <s v="Sarah Jenkins"/>
    <s v="PROD-402"/>
    <x v="10"/>
    <s v="Household Essentials"/>
    <n v="6"/>
    <n v="4.2"/>
    <n v="63"/>
    <n v="378"/>
    <n v="9.4E-2"/>
    <n v="35.53"/>
    <n v="342.47"/>
    <n v="264.60000000000002"/>
    <n v="77.87"/>
    <n v="0"/>
    <n v="0"/>
    <n v="0"/>
    <x v="6699"/>
  </r>
  <r>
    <s v="ORD-20247407"/>
    <d v="2024-06-12T00:00:00"/>
    <s v="CUST-1021"/>
    <s v="Global Stores"/>
    <x v="0"/>
    <x v="0"/>
    <s v="SP-02"/>
    <s v="Michael Chang"/>
    <s v="PROD-202"/>
    <x v="4"/>
    <s v="Home Care"/>
    <n v="4.5"/>
    <n v="2.1"/>
    <n v="260"/>
    <n v="1170"/>
    <n v="9.11E-2"/>
    <n v="106.59"/>
    <n v="1063.4100000000001"/>
    <n v="546"/>
    <n v="517.41"/>
    <n v="0"/>
    <n v="0"/>
    <n v="0"/>
    <x v="6700"/>
  </r>
  <r>
    <s v="ORD-20247408"/>
    <d v="2024-07-02T00:00:00"/>
    <s v="CUST-1067"/>
    <s v="Sterling Distributors"/>
    <x v="1"/>
    <x v="1"/>
    <s v="SP-08"/>
    <s v="Tariq Al-Mansoor"/>
    <s v="PROD-402"/>
    <x v="10"/>
    <s v="Household Essentials"/>
    <n v="6"/>
    <n v="4.2"/>
    <n v="34"/>
    <n v="204"/>
    <n v="4.3E-3"/>
    <n v="0.88"/>
    <n v="203.12"/>
    <n v="142.80000000000001"/>
    <n v="60.32"/>
    <n v="0"/>
    <n v="0"/>
    <n v="0"/>
    <x v="6701"/>
  </r>
  <r>
    <s v="ORD-20247409"/>
    <d v="2025-08-02T00:00:00"/>
    <s v="CUST-1058"/>
    <s v="Pioneer Mart"/>
    <x v="4"/>
    <x v="3"/>
    <s v="SP-07"/>
    <s v="Carlos Mendez"/>
    <s v="PROD-201"/>
    <x v="14"/>
    <s v="Home Care"/>
    <n v="12"/>
    <n v="6.5"/>
    <n v="12"/>
    <n v="144"/>
    <n v="1.1000000000000001E-3"/>
    <n v="0.16"/>
    <n v="143.84"/>
    <n v="78"/>
    <n v="65.84"/>
    <n v="0"/>
    <n v="0"/>
    <n v="0"/>
    <x v="6702"/>
  </r>
  <r>
    <s v="ORD-20247410"/>
    <d v="2026-08-29T00:00:00"/>
    <s v="CUST-1039"/>
    <s v="Prime Direct"/>
    <x v="3"/>
    <x v="3"/>
    <s v="SP-03"/>
    <s v="Elena Rostova"/>
    <s v="PROD-304"/>
    <x v="8"/>
    <s v="Food &amp; Beverage"/>
    <n v="4.2"/>
    <n v="2.8"/>
    <n v="93"/>
    <n v="390.6"/>
    <n v="1.9E-3"/>
    <n v="0.74"/>
    <n v="389.86"/>
    <n v="260.39999999999998"/>
    <n v="129.46"/>
    <n v="0"/>
    <n v="0"/>
    <n v="0"/>
    <x v="6703"/>
  </r>
  <r>
    <s v="ORD-20247411"/>
    <d v="2025-08-02T00:00:00"/>
    <s v="CUST-1032"/>
    <s v="Prime Retail"/>
    <x v="0"/>
    <x v="1"/>
    <s v="SP-02"/>
    <s v="Michael Chang"/>
    <s v="PROD-303"/>
    <x v="5"/>
    <s v="Food &amp; Beverage"/>
    <n v="11"/>
    <n v="6.8"/>
    <n v="22"/>
    <n v="242"/>
    <n v="6.9999999999999999E-4"/>
    <n v="0.17"/>
    <n v="241.83"/>
    <n v="149.6"/>
    <n v="92.23"/>
    <n v="0"/>
    <n v="0"/>
    <n v="0"/>
    <x v="6704"/>
  </r>
  <r>
    <s v="ORD-20247412"/>
    <d v="2025-11-06T00:00:00"/>
    <s v="CUST-1111"/>
    <s v="Omega Direct"/>
    <x v="0"/>
    <x v="1"/>
    <s v="SP-01"/>
    <s v="Sarah Jenkins"/>
    <s v="PROD-302"/>
    <x v="7"/>
    <s v="Food &amp; Beverage"/>
    <n v="3.8"/>
    <n v="2.6"/>
    <n v="1"/>
    <n v="3.8"/>
    <n v="3.2000000000000001E-2"/>
    <n v="0.12"/>
    <n v="3.68"/>
    <n v="2.6"/>
    <n v="1.08"/>
    <n v="0"/>
    <n v="0"/>
    <n v="0"/>
    <x v="6705"/>
  </r>
  <r>
    <s v="ORD-20247413"/>
    <d v="2026-06-12T00:00:00"/>
    <s v="CUST-1018"/>
    <s v="Global Mart"/>
    <x v="0"/>
    <x v="3"/>
    <s v="SP-01"/>
    <s v="Sarah Jenkins"/>
    <s v="PROD-201"/>
    <x v="14"/>
    <s v="Home Care"/>
    <n v="12"/>
    <n v="6.5"/>
    <n v="33"/>
    <n v="396"/>
    <n v="6.1000000000000004E-3"/>
    <n v="2.42"/>
    <n v="393.58"/>
    <n v="214.5"/>
    <n v="179.08"/>
    <n v="0"/>
    <n v="0"/>
    <n v="0"/>
    <x v="6706"/>
  </r>
  <r>
    <s v="ORD-20247414"/>
    <d v="2024-05-29T00:00:00"/>
    <s v="CUST-1005"/>
    <s v="Metro Stores"/>
    <x v="0"/>
    <x v="0"/>
    <s v="SP-02"/>
    <s v="Michael Chang"/>
    <s v="PROD-302"/>
    <x v="7"/>
    <s v="Food &amp; Beverage"/>
    <n v="3.8"/>
    <n v="2.6"/>
    <n v="51"/>
    <n v="193.8"/>
    <n v="4.6699999999999998E-2"/>
    <n v="9.0500000000000007"/>
    <n v="184.75"/>
    <n v="132.6"/>
    <n v="52.15"/>
    <n v="0"/>
    <n v="0"/>
    <n v="0"/>
    <x v="6707"/>
  </r>
  <r>
    <s v="ORD-20247415"/>
    <d v="2026-01-23T00:00:00"/>
    <s v="CUST-1042"/>
    <s v="Vanguard Mart"/>
    <x v="0"/>
    <x v="1"/>
    <s v="SP-01"/>
    <s v="Sarah Jenkins"/>
    <s v="PROD-301"/>
    <x v="2"/>
    <s v="Food &amp; Beverage"/>
    <n v="5"/>
    <n v="3.2"/>
    <n v="4"/>
    <n v="20"/>
    <n v="6.9999999999999999E-4"/>
    <n v="0.01"/>
    <n v="19.989999999999998"/>
    <n v="12.8"/>
    <n v="7.19"/>
    <n v="0"/>
    <n v="0"/>
    <n v="0"/>
    <x v="2015"/>
  </r>
  <r>
    <s v="ORD-20247416"/>
    <d v="2026-01-19T00:00:00"/>
    <s v="CUST-1093"/>
    <s v="Crown Stores"/>
    <x v="4"/>
    <x v="4"/>
    <s v="SP-07"/>
    <s v="Carlos Mendez"/>
    <s v="PROD-101"/>
    <x v="9"/>
    <s v="Personal Care"/>
    <n v="8.5"/>
    <n v="2.8"/>
    <n v="217"/>
    <n v="1844.5"/>
    <n v="2.8899999999999999E-2"/>
    <n v="53.31"/>
    <n v="1791.19"/>
    <n v="607.6"/>
    <n v="1183.5899999999999"/>
    <n v="0"/>
    <n v="0"/>
    <n v="0"/>
    <x v="6708"/>
  </r>
  <r>
    <s v="ORD-20247417"/>
    <d v="2025-05-10T00:00:00"/>
    <s v="CUST-1046"/>
    <s v="Vanguard Express"/>
    <x v="2"/>
    <x v="4"/>
    <s v="SP-05"/>
    <s v="Kenji Sato"/>
    <s v="PROD-403"/>
    <x v="11"/>
    <s v="Household Essentials"/>
    <n v="5.5"/>
    <n v="3.8"/>
    <n v="203"/>
    <n v="1116.5"/>
    <n v="1.6299999999999999E-2"/>
    <n v="18.2"/>
    <n v="1098.3"/>
    <n v="771.4"/>
    <n v="326.89999999999998"/>
    <n v="0"/>
    <n v="0"/>
    <n v="0"/>
    <x v="6709"/>
  </r>
  <r>
    <s v="ORD-20247418"/>
    <d v="2026-08-19T00:00:00"/>
    <s v="CUST-1104"/>
    <s v="Omega Retail"/>
    <x v="0"/>
    <x v="3"/>
    <s v="SP-01"/>
    <s v="Sarah Jenkins"/>
    <s v="PROD-104"/>
    <x v="6"/>
    <s v="Personal Care"/>
    <n v="9.9"/>
    <n v="3.1"/>
    <n v="38"/>
    <n v="376.2"/>
    <n v="1.72E-2"/>
    <n v="6.47"/>
    <n v="369.73"/>
    <n v="117.8"/>
    <n v="251.93"/>
    <n v="23"/>
    <n v="223.78"/>
    <n v="82.8"/>
    <x v="6710"/>
  </r>
  <r>
    <s v="ORD-20247419"/>
    <d v="2025-01-02T00:00:00"/>
    <s v="CUST-1093"/>
    <s v="Crown Stores"/>
    <x v="4"/>
    <x v="4"/>
    <s v="SP-07"/>
    <s v="Carlos Mendez"/>
    <s v="PROD-204"/>
    <x v="12"/>
    <s v="Home Care"/>
    <n v="7.2"/>
    <n v="3.6"/>
    <n v="258"/>
    <n v="1857.6"/>
    <n v="7.51E-2"/>
    <n v="139.51"/>
    <n v="1718.09"/>
    <n v="928.8"/>
    <n v="789.29"/>
    <n v="0"/>
    <n v="0"/>
    <n v="0"/>
    <x v="6711"/>
  </r>
  <r>
    <s v="ORD-20247420"/>
    <d v="2024-02-11T00:00:00"/>
    <s v="CUST-1034"/>
    <s v="Prime Mart"/>
    <x v="0"/>
    <x v="0"/>
    <s v="SP-02"/>
    <s v="Michael Chang"/>
    <s v="PROD-402"/>
    <x v="10"/>
    <s v="Household Essentials"/>
    <n v="6"/>
    <n v="4.2"/>
    <n v="86"/>
    <n v="516"/>
    <n v="9.1999999999999998E-2"/>
    <n v="47.47"/>
    <n v="468.53"/>
    <n v="361.2"/>
    <n v="107.33"/>
    <n v="0"/>
    <n v="0"/>
    <n v="0"/>
    <x v="2317"/>
  </r>
  <r>
    <s v="ORD-20247421"/>
    <d v="2024-08-12T00:00:00"/>
    <s v="CUST-1108"/>
    <s v="Omega Wholesale"/>
    <x v="0"/>
    <x v="4"/>
    <s v="SP-01"/>
    <s v="Sarah Jenkins"/>
    <s v="PROD-203"/>
    <x v="0"/>
    <s v="Home Care"/>
    <n v="5.8"/>
    <n v="2.7"/>
    <n v="252"/>
    <n v="1461.6"/>
    <n v="0.35899999999999999"/>
    <n v="524.71"/>
    <n v="936.89"/>
    <n v="680.4"/>
    <n v="256.49"/>
    <n v="0"/>
    <n v="0"/>
    <n v="0"/>
    <x v="6712"/>
  </r>
  <r>
    <s v="ORD-20247422"/>
    <d v="2026-02-18T00:00:00"/>
    <s v="CUST-1076"/>
    <s v="Beacon Wholesale"/>
    <x v="0"/>
    <x v="1"/>
    <s v="SP-01"/>
    <s v="Sarah Jenkins"/>
    <s v="PROD-103"/>
    <x v="13"/>
    <s v="Personal Care"/>
    <n v="4.8"/>
    <n v="1.4"/>
    <n v="2"/>
    <n v="9.6"/>
    <n v="8.9999999999999998E-4"/>
    <n v="0.01"/>
    <n v="9.59"/>
    <n v="2.8"/>
    <n v="6.79"/>
    <n v="0"/>
    <n v="0"/>
    <n v="0"/>
    <x v="697"/>
  </r>
  <r>
    <s v="ORD-20247423"/>
    <d v="2025-05-14T00:00:00"/>
    <s v="CUST-1051"/>
    <s v="Horizon Distributors"/>
    <x v="0"/>
    <x v="1"/>
    <s v="SP-02"/>
    <s v="Michael Chang"/>
    <s v="PROD-203"/>
    <x v="0"/>
    <s v="Home Care"/>
    <n v="5.8"/>
    <n v="2.7"/>
    <n v="6"/>
    <n v="34.799999999999997"/>
    <n v="2.9100000000000001E-2"/>
    <n v="1.01"/>
    <n v="33.79"/>
    <n v="16.2"/>
    <n v="17.59"/>
    <n v="2"/>
    <n v="11.26"/>
    <n v="6.4"/>
    <x v="1232"/>
  </r>
  <r>
    <s v="ORD-20247424"/>
    <d v="2024-08-25T00:00:00"/>
    <s v="CUST-1068"/>
    <s v="Sterling Wholesale"/>
    <x v="3"/>
    <x v="4"/>
    <s v="SP-04"/>
    <s v="David Mueller"/>
    <s v="PROD-301"/>
    <x v="2"/>
    <s v="Food &amp; Beverage"/>
    <n v="5"/>
    <n v="3.2"/>
    <n v="47"/>
    <n v="235"/>
    <n v="0.41820000000000002"/>
    <n v="98.28"/>
    <n v="136.72"/>
    <n v="150.4"/>
    <n v="-13.68"/>
    <n v="0"/>
    <n v="0"/>
    <n v="0"/>
    <x v="6713"/>
  </r>
  <r>
    <s v="ORD-20247425"/>
    <d v="2024-03-05T00:00:00"/>
    <s v="CUST-1076"/>
    <s v="Beacon Wholesale"/>
    <x v="0"/>
    <x v="1"/>
    <s v="SP-02"/>
    <s v="Michael Chang"/>
    <s v="PROD-203"/>
    <x v="0"/>
    <s v="Home Care"/>
    <n v="5.8"/>
    <n v="2.7"/>
    <n v="6"/>
    <n v="34.799999999999997"/>
    <n v="3.7000000000000002E-3"/>
    <n v="0.13"/>
    <n v="34.67"/>
    <n v="16.2"/>
    <n v="18.47"/>
    <n v="3"/>
    <n v="17.34"/>
    <n v="9.6"/>
    <x v="6714"/>
  </r>
  <r>
    <s v="ORD-20247426"/>
    <d v="2024-09-27T00:00:00"/>
    <s v="CUST-1005"/>
    <s v="Metro Stores"/>
    <x v="0"/>
    <x v="0"/>
    <s v="SP-01"/>
    <s v="Sarah Jenkins"/>
    <s v="PROD-201"/>
    <x v="14"/>
    <s v="Home Care"/>
    <n v="12"/>
    <n v="6.5"/>
    <n v="74"/>
    <n v="888"/>
    <n v="3.9800000000000002E-2"/>
    <n v="35.340000000000003"/>
    <n v="852.66"/>
    <n v="481"/>
    <n v="371.66"/>
    <n v="0"/>
    <n v="0"/>
    <n v="0"/>
    <x v="6715"/>
  </r>
  <r>
    <s v="ORD-20247427"/>
    <d v="2025-01-13T00:00:00"/>
    <s v="CUST-1001"/>
    <s v="Metro Supermarkets"/>
    <x v="2"/>
    <x v="4"/>
    <s v="SP-06"/>
    <s v="Priya Sharma"/>
    <s v="PROD-302"/>
    <x v="7"/>
    <s v="Food &amp; Beverage"/>
    <n v="3.8"/>
    <n v="2.6"/>
    <n v="106"/>
    <n v="402.8"/>
    <n v="0.4849"/>
    <n v="195.32"/>
    <n v="207.48"/>
    <n v="275.60000000000002"/>
    <n v="-68.12"/>
    <n v="0"/>
    <n v="0"/>
    <n v="0"/>
    <x v="6716"/>
  </r>
  <r>
    <s v="ORD-20247428"/>
    <d v="2024-08-27T00:00:00"/>
    <s v="CUST-1095"/>
    <s v="Crown Direct"/>
    <x v="0"/>
    <x v="2"/>
    <s v="SP-02"/>
    <s v="Michael Chang"/>
    <s v="PROD-202"/>
    <x v="4"/>
    <s v="Home Care"/>
    <n v="4.5"/>
    <n v="2.1"/>
    <n v="47"/>
    <n v="211.5"/>
    <n v="0.11020000000000001"/>
    <n v="23.31"/>
    <n v="188.19"/>
    <n v="98.7"/>
    <n v="89.49"/>
    <n v="0"/>
    <n v="0"/>
    <n v="0"/>
    <x v="6717"/>
  </r>
  <r>
    <s v="ORD-20247429"/>
    <d v="2024-02-13T00:00:00"/>
    <s v="CUST-1040"/>
    <s v="Vanguard Retail"/>
    <x v="4"/>
    <x v="4"/>
    <s v="SP-07"/>
    <s v="Carlos Mendez"/>
    <s v="PROD-102"/>
    <x v="15"/>
    <s v="Personal Care"/>
    <n v="6.2"/>
    <n v="1.9"/>
    <n v="281"/>
    <n v="1742.2"/>
    <n v="1.9599999999999999E-2"/>
    <n v="34.15"/>
    <n v="1708.05"/>
    <n v="533.9"/>
    <n v="1174.1500000000001"/>
    <n v="0"/>
    <n v="0"/>
    <n v="0"/>
    <x v="6718"/>
  </r>
  <r>
    <s v="ORD-20247430"/>
    <d v="2025-11-15T00:00:00"/>
    <s v="CUST-1009"/>
    <s v="Apex Supermarkets"/>
    <x v="3"/>
    <x v="3"/>
    <s v="SP-04"/>
    <s v="David Mueller"/>
    <s v="PROD-401"/>
    <x v="3"/>
    <s v="Household Essentials"/>
    <n v="10.5"/>
    <n v="7.5"/>
    <n v="201"/>
    <n v="2110.5"/>
    <n v="6.1999999999999998E-3"/>
    <n v="13.09"/>
    <n v="2097.41"/>
    <n v="1507.5"/>
    <n v="589.91"/>
    <n v="0"/>
    <n v="0"/>
    <n v="0"/>
    <x v="6719"/>
  </r>
  <r>
    <s v="ORD-20247431"/>
    <d v="2024-07-30T00:00:00"/>
    <s v="CUST-1057"/>
    <s v="Pioneer Supermarkets"/>
    <x v="2"/>
    <x v="2"/>
    <s v="SP-06"/>
    <s v="Priya Sharma"/>
    <s v="PROD-201"/>
    <x v="14"/>
    <s v="Home Care"/>
    <n v="12"/>
    <n v="6.5"/>
    <n v="13"/>
    <n v="156"/>
    <n v="0.246"/>
    <n v="38.380000000000003"/>
    <n v="117.62"/>
    <n v="84.5"/>
    <n v="33.119999999999997"/>
    <n v="0"/>
    <n v="0"/>
    <n v="0"/>
    <x v="6410"/>
  </r>
  <r>
    <s v="ORD-20247432"/>
    <d v="2025-06-14T00:00:00"/>
    <s v="CUST-1009"/>
    <s v="Apex Supermarkets"/>
    <x v="3"/>
    <x v="3"/>
    <s v="SP-04"/>
    <s v="David Mueller"/>
    <s v="PROD-203"/>
    <x v="0"/>
    <s v="Home Care"/>
    <n v="5.8"/>
    <n v="2.7"/>
    <n v="288"/>
    <n v="1670.4"/>
    <n v="0.41070000000000001"/>
    <n v="686.03"/>
    <n v="984.37"/>
    <n v="777.6"/>
    <n v="206.77"/>
    <n v="0"/>
    <n v="0"/>
    <n v="0"/>
    <x v="6720"/>
  </r>
  <r>
    <s v="ORD-20247433"/>
    <d v="2026-07-18T00:00:00"/>
    <s v="CUST-1112"/>
    <s v="Titan Retail"/>
    <x v="0"/>
    <x v="3"/>
    <s v="SP-02"/>
    <s v="Michael Chang"/>
    <s v="PROD-105"/>
    <x v="1"/>
    <s v="Personal Care"/>
    <n v="14.5"/>
    <n v="4.2"/>
    <n v="82"/>
    <n v="1189"/>
    <n v="1.8E-3"/>
    <n v="2.14"/>
    <n v="1186.8599999999999"/>
    <n v="344.4"/>
    <n v="842.46"/>
    <n v="0"/>
    <n v="0"/>
    <n v="0"/>
    <x v="6721"/>
  </r>
  <r>
    <s v="ORD-20247434"/>
    <d v="2026-03-21T00:00:00"/>
    <s v="CUST-1054"/>
    <s v="Horizon Express"/>
    <x v="0"/>
    <x v="3"/>
    <s v="SP-02"/>
    <s v="Michael Chang"/>
    <s v="PROD-105"/>
    <x v="1"/>
    <s v="Personal Care"/>
    <n v="14.5"/>
    <n v="4.2"/>
    <n v="32"/>
    <n v="464"/>
    <n v="1.06E-2"/>
    <n v="4.92"/>
    <n v="459.08"/>
    <n v="134.4"/>
    <n v="324.68"/>
    <n v="0"/>
    <n v="0"/>
    <n v="0"/>
    <x v="6722"/>
  </r>
  <r>
    <s v="ORD-20247435"/>
    <d v="2025-01-04T00:00:00"/>
    <s v="CUST-1011"/>
    <s v="Apex Distributors"/>
    <x v="0"/>
    <x v="1"/>
    <s v="SP-01"/>
    <s v="Sarah Jenkins"/>
    <s v="PROD-103"/>
    <x v="13"/>
    <s v="Personal Care"/>
    <n v="4.8"/>
    <n v="1.4"/>
    <n v="3"/>
    <n v="14.4"/>
    <n v="1.9900000000000001E-2"/>
    <n v="0.28999999999999998"/>
    <n v="14.11"/>
    <n v="4.2"/>
    <n v="9.91"/>
    <n v="0"/>
    <n v="0"/>
    <n v="0"/>
    <x v="6723"/>
  </r>
  <r>
    <s v="ORD-20247436"/>
    <d v="2025-02-01T00:00:00"/>
    <s v="CUST-1118"/>
    <s v="Titan Express"/>
    <x v="0"/>
    <x v="3"/>
    <s v="SP-02"/>
    <s v="Michael Chang"/>
    <s v="PROD-303"/>
    <x v="5"/>
    <s v="Food &amp; Beverage"/>
    <n v="11"/>
    <n v="6.8"/>
    <n v="60"/>
    <n v="660"/>
    <n v="4.3E-3"/>
    <n v="2.84"/>
    <n v="657.16"/>
    <n v="408"/>
    <n v="249.16"/>
    <n v="0"/>
    <n v="0"/>
    <n v="0"/>
    <x v="6724"/>
  </r>
  <r>
    <s v="ORD-20247437"/>
    <d v="2025-04-25T00:00:00"/>
    <s v="CUST-1071"/>
    <s v="Sterling Direct"/>
    <x v="3"/>
    <x v="1"/>
    <s v="SP-03"/>
    <s v="Elena Rostova"/>
    <s v="PROD-101"/>
    <x v="9"/>
    <s v="Personal Care"/>
    <n v="8.5"/>
    <n v="2.8"/>
    <n v="12"/>
    <n v="102"/>
    <n v="6.0000000000000001E-3"/>
    <n v="0.61"/>
    <n v="101.39"/>
    <n v="33.6"/>
    <n v="67.790000000000006"/>
    <n v="0"/>
    <n v="0"/>
    <n v="0"/>
    <x v="6725"/>
  </r>
  <r>
    <s v="ORD-20247438"/>
    <d v="2026-07-28T00:00:00"/>
    <s v="CUST-1001"/>
    <s v="Metro Supermarkets"/>
    <x v="2"/>
    <x v="4"/>
    <s v="SP-06"/>
    <s v="Priya Sharma"/>
    <s v="PROD-402"/>
    <x v="10"/>
    <s v="Household Essentials"/>
    <n v="6"/>
    <n v="4.2"/>
    <n v="364"/>
    <n v="2184"/>
    <n v="7.1999999999999998E-3"/>
    <n v="15.72"/>
    <n v="2168.2800000000002"/>
    <n v="1528.8"/>
    <n v="639.48"/>
    <n v="0"/>
    <n v="0"/>
    <n v="0"/>
    <x v="6726"/>
  </r>
  <r>
    <s v="ORD-20247439"/>
    <d v="2025-04-10T00:00:00"/>
    <s v="CUST-1029"/>
    <s v="Summit Stores"/>
    <x v="0"/>
    <x v="1"/>
    <s v="SP-02"/>
    <s v="Michael Chang"/>
    <s v="PROD-402"/>
    <x v="10"/>
    <s v="Household Essentials"/>
    <n v="6"/>
    <n v="4.2"/>
    <n v="16"/>
    <n v="96"/>
    <n v="2.5600000000000001E-2"/>
    <n v="2.46"/>
    <n v="93.54"/>
    <n v="67.2"/>
    <n v="26.34"/>
    <n v="0"/>
    <n v="0"/>
    <n v="0"/>
    <x v="5352"/>
  </r>
  <r>
    <s v="ORD-20247440"/>
    <d v="2026-06-21T00:00:00"/>
    <s v="CUST-1090"/>
    <s v="Crown Mart"/>
    <x v="0"/>
    <x v="3"/>
    <s v="SP-02"/>
    <s v="Michael Chang"/>
    <s v="PROD-402"/>
    <x v="10"/>
    <s v="Household Essentials"/>
    <n v="6"/>
    <n v="4.2"/>
    <n v="58"/>
    <n v="348"/>
    <n v="2.3E-2"/>
    <n v="8"/>
    <n v="340"/>
    <n v="243.6"/>
    <n v="96.4"/>
    <n v="0"/>
    <n v="0"/>
    <n v="0"/>
    <x v="6727"/>
  </r>
  <r>
    <s v="ORD-20247441"/>
    <d v="2024-02-17T00:00:00"/>
    <s v="CUST-1093"/>
    <s v="Crown Stores"/>
    <x v="4"/>
    <x v="4"/>
    <s v="SP-07"/>
    <s v="Carlos Mendez"/>
    <s v="PROD-403"/>
    <x v="11"/>
    <s v="Household Essentials"/>
    <n v="5.5"/>
    <n v="3.8"/>
    <n v="237"/>
    <n v="1303.5"/>
    <n v="9.0200000000000002E-2"/>
    <n v="117.58"/>
    <n v="1185.92"/>
    <n v="900.6"/>
    <n v="285.32"/>
    <n v="0"/>
    <n v="0"/>
    <n v="0"/>
    <x v="6728"/>
  </r>
  <r>
    <s v="ORD-20247442"/>
    <d v="2024-02-10T00:00:00"/>
    <s v="CUST-1060"/>
    <s v="Pioneer Wholesale"/>
    <x v="4"/>
    <x v="2"/>
    <s v="SP-07"/>
    <s v="Carlos Mendez"/>
    <s v="PROD-302"/>
    <x v="7"/>
    <s v="Food &amp; Beverage"/>
    <n v="3.8"/>
    <n v="2.6"/>
    <n v="24"/>
    <n v="91.2"/>
    <n v="5.6399999999999999E-2"/>
    <n v="5.14"/>
    <n v="86.06"/>
    <n v="62.4"/>
    <n v="23.66"/>
    <n v="4"/>
    <n v="14.34"/>
    <n v="12.4"/>
    <x v="1592"/>
  </r>
  <r>
    <s v="ORD-20247443"/>
    <d v="2025-10-26T00:00:00"/>
    <s v="CUST-1072"/>
    <s v="Beacon Retail"/>
    <x v="0"/>
    <x v="3"/>
    <s v="SP-01"/>
    <s v="Sarah Jenkins"/>
    <s v="PROD-101"/>
    <x v="9"/>
    <s v="Personal Care"/>
    <n v="8.5"/>
    <n v="2.8"/>
    <n v="107"/>
    <n v="909.5"/>
    <n v="8.6E-3"/>
    <n v="7.82"/>
    <n v="901.68"/>
    <n v="299.60000000000002"/>
    <n v="602.08000000000004"/>
    <n v="0"/>
    <n v="0"/>
    <n v="0"/>
    <x v="6729"/>
  </r>
  <r>
    <s v="ORD-20247444"/>
    <d v="2024-11-27T00:00:00"/>
    <s v="CUST-1117"/>
    <s v="Titan Stores"/>
    <x v="0"/>
    <x v="4"/>
    <s v="SP-01"/>
    <s v="Sarah Jenkins"/>
    <s v="PROD-201"/>
    <x v="14"/>
    <s v="Home Care"/>
    <n v="12"/>
    <n v="6.5"/>
    <n v="124"/>
    <n v="1488"/>
    <n v="4.3900000000000002E-2"/>
    <n v="65.319999999999993"/>
    <n v="1422.68"/>
    <n v="806"/>
    <n v="616.67999999999995"/>
    <n v="0"/>
    <n v="0"/>
    <n v="0"/>
    <x v="6730"/>
  </r>
  <r>
    <s v="ORD-20247445"/>
    <d v="2024-04-15T00:00:00"/>
    <s v="CUST-1054"/>
    <s v="Horizon Express"/>
    <x v="0"/>
    <x v="3"/>
    <s v="SP-02"/>
    <s v="Michael Chang"/>
    <s v="PROD-403"/>
    <x v="11"/>
    <s v="Household Essentials"/>
    <n v="5.5"/>
    <n v="3.8"/>
    <n v="193"/>
    <n v="1061.5"/>
    <n v="1.5299999999999999E-2"/>
    <n v="16.239999999999998"/>
    <n v="1045.26"/>
    <n v="733.4"/>
    <n v="311.86"/>
    <n v="0"/>
    <n v="0"/>
    <n v="0"/>
    <x v="6731"/>
  </r>
  <r>
    <s v="ORD-20247446"/>
    <d v="2025-12-21T00:00:00"/>
    <s v="CUST-1013"/>
    <s v="Apex Stores"/>
    <x v="0"/>
    <x v="1"/>
    <s v="SP-02"/>
    <s v="Michael Chang"/>
    <s v="PROD-404"/>
    <x v="16"/>
    <s v="Household Essentials"/>
    <n v="4.9000000000000004"/>
    <n v="3.1"/>
    <n v="29"/>
    <n v="142.1"/>
    <n v="2.7E-2"/>
    <n v="3.84"/>
    <n v="138.26"/>
    <n v="89.9"/>
    <n v="48.36"/>
    <n v="0"/>
    <n v="0"/>
    <n v="0"/>
    <x v="6732"/>
  </r>
  <r>
    <s v="ORD-20247447"/>
    <d v="2025-06-17T00:00:00"/>
    <s v="CUST-1068"/>
    <s v="Sterling Wholesale"/>
    <x v="3"/>
    <x v="4"/>
    <s v="SP-04"/>
    <s v="David Mueller"/>
    <s v="PROD-303"/>
    <x v="5"/>
    <s v="Food &amp; Beverage"/>
    <n v="11"/>
    <n v="6.8"/>
    <n v="55"/>
    <n v="605"/>
    <n v="0.14019999999999999"/>
    <n v="84.82"/>
    <n v="520.17999999999995"/>
    <n v="374"/>
    <n v="146.18"/>
    <n v="41"/>
    <n v="387.77"/>
    <n v="299.3"/>
    <x v="6733"/>
  </r>
  <r>
    <s v="ORD-20247448"/>
    <d v="2025-10-10T00:00:00"/>
    <s v="CUST-1075"/>
    <s v="Beacon Distributors"/>
    <x v="4"/>
    <x v="3"/>
    <s v="SP-07"/>
    <s v="Carlos Mendez"/>
    <s v="PROD-304"/>
    <x v="8"/>
    <s v="Food &amp; Beverage"/>
    <n v="4.2"/>
    <n v="2.8"/>
    <n v="73"/>
    <n v="306.60000000000002"/>
    <n v="4.1999999999999997E-3"/>
    <n v="1.29"/>
    <n v="305.31"/>
    <n v="204.4"/>
    <n v="100.91"/>
    <n v="20"/>
    <n v="83.65"/>
    <n v="66"/>
    <x v="2530"/>
  </r>
  <r>
    <s v="ORD-20247449"/>
    <d v="2026-04-29T00:00:00"/>
    <s v="CUST-1080"/>
    <s v="Crest Retail"/>
    <x v="3"/>
    <x v="4"/>
    <s v="SP-03"/>
    <s v="Elena Rostova"/>
    <s v="PROD-104"/>
    <x v="6"/>
    <s v="Personal Care"/>
    <n v="9.9"/>
    <n v="3.1"/>
    <n v="119"/>
    <n v="1178.0999999999999"/>
    <n v="5.8200000000000002E-2"/>
    <n v="68.569999999999993"/>
    <n v="1109.53"/>
    <n v="368.9"/>
    <n v="740.63"/>
    <n v="0"/>
    <n v="0"/>
    <n v="0"/>
    <x v="6734"/>
  </r>
  <r>
    <s v="ORD-20247450"/>
    <d v="2024-10-07T00:00:00"/>
    <s v="CUST-1111"/>
    <s v="Omega Direct"/>
    <x v="0"/>
    <x v="1"/>
    <s v="SP-01"/>
    <s v="Sarah Jenkins"/>
    <s v="PROD-301"/>
    <x v="2"/>
    <s v="Food &amp; Beverage"/>
    <n v="5"/>
    <n v="3.2"/>
    <n v="26"/>
    <n v="130"/>
    <n v="6.4000000000000003E-3"/>
    <n v="0.83"/>
    <n v="129.16999999999999"/>
    <n v="83.2"/>
    <n v="45.97"/>
    <n v="0"/>
    <n v="0"/>
    <n v="0"/>
    <x v="6735"/>
  </r>
  <r>
    <s v="ORD-20247451"/>
    <d v="2026-05-04T00:00:00"/>
    <s v="CUST-1109"/>
    <s v="Omega Stores"/>
    <x v="2"/>
    <x v="2"/>
    <s v="SP-06"/>
    <s v="Priya Sharma"/>
    <s v="PROD-302"/>
    <x v="7"/>
    <s v="Food &amp; Beverage"/>
    <n v="3.8"/>
    <n v="2.6"/>
    <n v="69"/>
    <n v="262.2"/>
    <n v="5.7000000000000002E-2"/>
    <n v="14.95"/>
    <n v="247.25"/>
    <n v="179.4"/>
    <n v="67.849999999999994"/>
    <n v="0"/>
    <n v="0"/>
    <n v="0"/>
    <x v="6736"/>
  </r>
  <r>
    <s v="ORD-20247452"/>
    <d v="2026-01-29T00:00:00"/>
    <s v="CUST-1067"/>
    <s v="Sterling Distributors"/>
    <x v="1"/>
    <x v="1"/>
    <s v="SP-08"/>
    <s v="Tariq Al-Mansoor"/>
    <s v="PROD-204"/>
    <x v="12"/>
    <s v="Home Care"/>
    <n v="7.2"/>
    <n v="3.6"/>
    <n v="33"/>
    <n v="237.6"/>
    <n v="1.7500000000000002E-2"/>
    <n v="4.16"/>
    <n v="233.44"/>
    <n v="118.8"/>
    <n v="114.64"/>
    <n v="0"/>
    <n v="0"/>
    <n v="0"/>
    <x v="6737"/>
  </r>
  <r>
    <s v="ORD-20247453"/>
    <d v="2024-09-26T00:00:00"/>
    <s v="CUST-1015"/>
    <s v="Apex Direct"/>
    <x v="2"/>
    <x v="3"/>
    <s v="SP-06"/>
    <s v="Priya Sharma"/>
    <s v="PROD-304"/>
    <x v="8"/>
    <s v="Food &amp; Beverage"/>
    <n v="4.2"/>
    <n v="2.8"/>
    <n v="46"/>
    <n v="193.2"/>
    <n v="3.3E-3"/>
    <n v="0.64"/>
    <n v="192.56"/>
    <n v="128.80000000000001"/>
    <n v="63.76"/>
    <n v="0"/>
    <n v="0"/>
    <n v="0"/>
    <x v="6738"/>
  </r>
  <r>
    <s v="ORD-20247454"/>
    <d v="2025-08-15T00:00:00"/>
    <s v="CUST-1025"/>
    <s v="Summit Supermarkets"/>
    <x v="1"/>
    <x v="2"/>
    <s v="SP-08"/>
    <s v="Tariq Al-Mansoor"/>
    <s v="PROD-203"/>
    <x v="0"/>
    <s v="Home Care"/>
    <n v="5.8"/>
    <n v="2.7"/>
    <n v="2"/>
    <n v="11.6"/>
    <n v="0.16020000000000001"/>
    <n v="1.86"/>
    <n v="9.74"/>
    <n v="5.4"/>
    <n v="4.34"/>
    <n v="0"/>
    <n v="0"/>
    <n v="0"/>
    <x v="5112"/>
  </r>
  <r>
    <s v="ORD-20247455"/>
    <d v="2025-07-11T00:00:00"/>
    <s v="CUST-1026"/>
    <s v="Summit Mart"/>
    <x v="1"/>
    <x v="2"/>
    <s v="SP-08"/>
    <s v="Tariq Al-Mansoor"/>
    <s v="PROD-303"/>
    <x v="5"/>
    <s v="Food &amp; Beverage"/>
    <n v="11"/>
    <n v="6.8"/>
    <n v="31"/>
    <n v="341"/>
    <n v="8.3500000000000005E-2"/>
    <n v="28.47"/>
    <n v="312.52999999999997"/>
    <n v="210.8"/>
    <n v="101.73"/>
    <n v="0"/>
    <n v="0"/>
    <n v="0"/>
    <x v="6739"/>
  </r>
  <r>
    <s v="ORD-20247456"/>
    <d v="2025-08-06T00:00:00"/>
    <s v="CUST-1097"/>
    <s v="Atlas Supermarkets"/>
    <x v="0"/>
    <x v="1"/>
    <s v="SP-02"/>
    <s v="Michael Chang"/>
    <s v="PROD-102"/>
    <x v="15"/>
    <s v="Personal Care"/>
    <n v="6.2"/>
    <n v="1.9"/>
    <n v="3"/>
    <n v="18.600000000000001"/>
    <n v="3.0999999999999999E-3"/>
    <n v="0.06"/>
    <n v="18.54"/>
    <n v="5.7"/>
    <n v="12.84"/>
    <n v="0"/>
    <n v="0"/>
    <n v="0"/>
    <x v="1797"/>
  </r>
  <r>
    <s v="ORD-20247457"/>
    <d v="2024-06-27T00:00:00"/>
    <s v="CUST-1052"/>
    <s v="Horizon Wholesale"/>
    <x v="4"/>
    <x v="3"/>
    <s v="SP-07"/>
    <s v="Carlos Mendez"/>
    <s v="PROD-403"/>
    <x v="11"/>
    <s v="Household Essentials"/>
    <n v="5.5"/>
    <n v="3.8"/>
    <n v="15"/>
    <n v="82.5"/>
    <n v="2.5999999999999999E-3"/>
    <n v="0.21"/>
    <n v="82.29"/>
    <n v="57"/>
    <n v="25.29"/>
    <n v="0"/>
    <n v="0"/>
    <n v="0"/>
    <x v="6740"/>
  </r>
  <r>
    <s v="ORD-20247458"/>
    <d v="2025-01-20T00:00:00"/>
    <s v="CUST-1078"/>
    <s v="Beacon Express"/>
    <x v="2"/>
    <x v="2"/>
    <s v="SP-06"/>
    <s v="Priya Sharma"/>
    <s v="PROD-102"/>
    <x v="15"/>
    <s v="Personal Care"/>
    <n v="6.2"/>
    <n v="1.9"/>
    <n v="39"/>
    <n v="241.8"/>
    <n v="0.2167"/>
    <n v="52.4"/>
    <n v="189.4"/>
    <n v="74.099999999999994"/>
    <n v="115.3"/>
    <n v="0"/>
    <n v="0"/>
    <n v="0"/>
    <x v="6741"/>
  </r>
  <r>
    <s v="ORD-20247459"/>
    <d v="2025-10-31T00:00:00"/>
    <s v="CUST-1105"/>
    <s v="Omega Supermarkets"/>
    <x v="3"/>
    <x v="4"/>
    <s v="SP-04"/>
    <s v="David Mueller"/>
    <s v="PROD-102"/>
    <x v="15"/>
    <s v="Personal Care"/>
    <n v="6.2"/>
    <n v="1.9"/>
    <n v="98"/>
    <n v="607.6"/>
    <n v="0.19139999999999999"/>
    <n v="116.29"/>
    <n v="491.31"/>
    <n v="186.2"/>
    <n v="305.11"/>
    <n v="0"/>
    <n v="0"/>
    <n v="0"/>
    <x v="6742"/>
  </r>
  <r>
    <s v="ORD-20247460"/>
    <d v="2025-01-22T00:00:00"/>
    <s v="CUST-1091"/>
    <s v="Crown Distributors"/>
    <x v="1"/>
    <x v="2"/>
    <s v="SP-08"/>
    <s v="Tariq Al-Mansoor"/>
    <s v="PROD-102"/>
    <x v="15"/>
    <s v="Personal Care"/>
    <n v="6.2"/>
    <n v="1.9"/>
    <n v="28"/>
    <n v="173.6"/>
    <n v="0.2215"/>
    <n v="38.450000000000003"/>
    <n v="135.15"/>
    <n v="53.2"/>
    <n v="81.95"/>
    <n v="0"/>
    <n v="0"/>
    <n v="0"/>
    <x v="6743"/>
  </r>
  <r>
    <s v="ORD-20247461"/>
    <d v="2025-01-09T00:00:00"/>
    <s v="CUST-1049"/>
    <s v="Horizon Supermarkets"/>
    <x v="0"/>
    <x v="3"/>
    <s v="SP-02"/>
    <s v="Michael Chang"/>
    <s v="PROD-401"/>
    <x v="3"/>
    <s v="Household Essentials"/>
    <n v="10.5"/>
    <n v="7.5"/>
    <n v="72"/>
    <n v="756"/>
    <n v="2.8E-3"/>
    <n v="2.12"/>
    <n v="753.88"/>
    <n v="540"/>
    <n v="213.88"/>
    <n v="0"/>
    <n v="0"/>
    <n v="0"/>
    <x v="6744"/>
  </r>
  <r>
    <s v="ORD-20247462"/>
    <d v="2025-08-24T00:00:00"/>
    <s v="CUST-1008"/>
    <s v="Apex Retail"/>
    <x v="0"/>
    <x v="1"/>
    <s v="SP-02"/>
    <s v="Michael Chang"/>
    <s v="PROD-202"/>
    <x v="4"/>
    <s v="Home Care"/>
    <n v="4.5"/>
    <n v="2.1"/>
    <n v="28"/>
    <n v="126"/>
    <n v="7.3000000000000001E-3"/>
    <n v="0.92"/>
    <n v="125.08"/>
    <n v="58.8"/>
    <n v="66.28"/>
    <n v="0"/>
    <n v="0"/>
    <n v="0"/>
    <x v="6745"/>
  </r>
  <r>
    <s v="ORD-20247463"/>
    <d v="2025-10-31T00:00:00"/>
    <s v="CUST-1093"/>
    <s v="Crown Stores"/>
    <x v="4"/>
    <x v="4"/>
    <s v="SP-07"/>
    <s v="Carlos Mendez"/>
    <s v="PROD-302"/>
    <x v="7"/>
    <s v="Food &amp; Beverage"/>
    <n v="3.8"/>
    <n v="2.6"/>
    <n v="780"/>
    <n v="2964"/>
    <n v="3.2599999999999997E-2"/>
    <n v="96.63"/>
    <n v="2867.37"/>
    <n v="2028"/>
    <n v="839.37"/>
    <n v="0"/>
    <n v="0"/>
    <n v="0"/>
    <x v="6746"/>
  </r>
  <r>
    <s v="ORD-20247464"/>
    <d v="2026-07-08T00:00:00"/>
    <s v="CUST-1098"/>
    <s v="Atlas Mart"/>
    <x v="2"/>
    <x v="2"/>
    <s v="SP-06"/>
    <s v="Priya Sharma"/>
    <s v="PROD-303"/>
    <x v="5"/>
    <s v="Food &amp; Beverage"/>
    <n v="11"/>
    <n v="6.8"/>
    <n v="18"/>
    <n v="198"/>
    <n v="3.9199999999999999E-2"/>
    <n v="7.76"/>
    <n v="190.24"/>
    <n v="122.4"/>
    <n v="67.84"/>
    <n v="0"/>
    <n v="0"/>
    <n v="0"/>
    <x v="6747"/>
  </r>
  <r>
    <s v="ORD-20247465"/>
    <d v="2026-05-05T00:00:00"/>
    <s v="CUST-1094"/>
    <s v="Crown Express"/>
    <x v="3"/>
    <x v="3"/>
    <s v="SP-03"/>
    <s v="Elena Rostova"/>
    <s v="PROD-101"/>
    <x v="9"/>
    <s v="Personal Care"/>
    <n v="8.5"/>
    <n v="2.8"/>
    <n v="96"/>
    <n v="816"/>
    <n v="5.7999999999999996E-3"/>
    <n v="4.7300000000000004"/>
    <n v="811.27"/>
    <n v="268.8"/>
    <n v="542.47"/>
    <n v="0"/>
    <n v="0"/>
    <n v="0"/>
    <x v="6748"/>
  </r>
  <r>
    <s v="ORD-20247466"/>
    <d v="2024-03-20T00:00:00"/>
    <s v="CUST-1018"/>
    <s v="Global Mart"/>
    <x v="0"/>
    <x v="3"/>
    <s v="SP-02"/>
    <s v="Michael Chang"/>
    <s v="PROD-105"/>
    <x v="1"/>
    <s v="Personal Care"/>
    <n v="14.5"/>
    <n v="4.2"/>
    <n v="57"/>
    <n v="826.5"/>
    <n v="1.0699999999999999E-2"/>
    <n v="8.84"/>
    <n v="817.66"/>
    <n v="239.4"/>
    <n v="578.26"/>
    <n v="0"/>
    <n v="0"/>
    <n v="0"/>
    <x v="6749"/>
  </r>
  <r>
    <s v="ORD-20247467"/>
    <d v="2025-06-13T00:00:00"/>
    <s v="CUST-1091"/>
    <s v="Crown Distributors"/>
    <x v="1"/>
    <x v="2"/>
    <s v="SP-08"/>
    <s v="Tariq Al-Mansoor"/>
    <s v="PROD-401"/>
    <x v="3"/>
    <s v="Household Essentials"/>
    <n v="10.5"/>
    <n v="7.5"/>
    <n v="10"/>
    <n v="105"/>
    <n v="0.24299999999999999"/>
    <n v="25.52"/>
    <n v="79.48"/>
    <n v="75"/>
    <n v="4.4800000000000004"/>
    <n v="0"/>
    <n v="0"/>
    <n v="0"/>
    <x v="6750"/>
  </r>
  <r>
    <s v="ORD-20247468"/>
    <d v="2024-09-14T00:00:00"/>
    <s v="CUST-1002"/>
    <s v="Metro Mart"/>
    <x v="0"/>
    <x v="3"/>
    <s v="SP-02"/>
    <s v="Michael Chang"/>
    <s v="PROD-404"/>
    <x v="16"/>
    <s v="Household Essentials"/>
    <n v="4.9000000000000004"/>
    <n v="3.1"/>
    <n v="30"/>
    <n v="147"/>
    <n v="1.6799999999999999E-2"/>
    <n v="2.4700000000000002"/>
    <n v="144.53"/>
    <n v="93"/>
    <n v="51.53"/>
    <n v="0"/>
    <n v="0"/>
    <n v="0"/>
    <x v="5326"/>
  </r>
  <r>
    <s v="ORD-20247469"/>
    <d v="2025-01-20T00:00:00"/>
    <s v="CUST-1000"/>
    <s v="Metro Retail"/>
    <x v="3"/>
    <x v="0"/>
    <s v="SP-03"/>
    <s v="Elena Rostova"/>
    <s v="PROD-402"/>
    <x v="10"/>
    <s v="Household Essentials"/>
    <n v="6"/>
    <n v="4.2"/>
    <n v="401"/>
    <n v="2406"/>
    <n v="1.2699999999999999E-2"/>
    <n v="30.56"/>
    <n v="2375.44"/>
    <n v="1684.2"/>
    <n v="691.24"/>
    <n v="213"/>
    <n v="1261.77"/>
    <n v="1001.1"/>
    <x v="6751"/>
  </r>
  <r>
    <s v="ORD-20247470"/>
    <d v="2026-07-18T00:00:00"/>
    <s v="CUST-1114"/>
    <s v="Titan Mart"/>
    <x v="4"/>
    <x v="4"/>
    <s v="SP-07"/>
    <s v="Carlos Mendez"/>
    <s v="PROD-102"/>
    <x v="15"/>
    <s v="Personal Care"/>
    <n v="6.2"/>
    <n v="1.9"/>
    <n v="300"/>
    <n v="1860"/>
    <n v="0.25240000000000001"/>
    <n v="469.46"/>
    <n v="1390.54"/>
    <n v="570"/>
    <n v="820.54"/>
    <n v="0"/>
    <n v="0"/>
    <n v="0"/>
    <x v="6752"/>
  </r>
  <r>
    <s v="ORD-20247471"/>
    <d v="2024-08-16T00:00:00"/>
    <s v="CUST-1061"/>
    <s v="Pioneer Stores"/>
    <x v="0"/>
    <x v="3"/>
    <s v="SP-01"/>
    <s v="Sarah Jenkins"/>
    <s v="PROD-404"/>
    <x v="16"/>
    <s v="Household Essentials"/>
    <n v="4.9000000000000004"/>
    <n v="3.1"/>
    <n v="27"/>
    <n v="132.30000000000001"/>
    <n v="4.0000000000000001E-3"/>
    <n v="0.53"/>
    <n v="131.77000000000001"/>
    <n v="83.7"/>
    <n v="48.07"/>
    <n v="0"/>
    <n v="0"/>
    <n v="0"/>
    <x v="6753"/>
  </r>
  <r>
    <s v="ORD-20247472"/>
    <d v="2025-06-12T00:00:00"/>
    <s v="CUST-1053"/>
    <s v="Horizon Stores"/>
    <x v="3"/>
    <x v="2"/>
    <s v="SP-04"/>
    <s v="David Mueller"/>
    <s v="PROD-203"/>
    <x v="0"/>
    <s v="Home Care"/>
    <n v="5.8"/>
    <n v="2.7"/>
    <n v="25"/>
    <n v="145"/>
    <n v="0.4577"/>
    <n v="66.37"/>
    <n v="78.63"/>
    <n v="67.5"/>
    <n v="11.13"/>
    <n v="0"/>
    <n v="0"/>
    <n v="0"/>
    <x v="5838"/>
  </r>
  <r>
    <s v="ORD-20247473"/>
    <d v="2025-02-19T00:00:00"/>
    <s v="CUST-1080"/>
    <s v="Crest Retail"/>
    <x v="3"/>
    <x v="4"/>
    <s v="SP-03"/>
    <s v="Elena Rostova"/>
    <s v="PROD-105"/>
    <x v="1"/>
    <s v="Personal Care"/>
    <n v="14.5"/>
    <n v="4.2"/>
    <n v="43"/>
    <n v="623.5"/>
    <n v="0.1661"/>
    <n v="103.56"/>
    <n v="519.94000000000005"/>
    <n v="180.6"/>
    <n v="339.34"/>
    <n v="0"/>
    <n v="0"/>
    <n v="0"/>
    <x v="6754"/>
  </r>
  <r>
    <s v="ORD-20247474"/>
    <d v="2024-12-27T00:00:00"/>
    <s v="CUST-1105"/>
    <s v="Omega Supermarkets"/>
    <x v="3"/>
    <x v="4"/>
    <s v="SP-03"/>
    <s v="Elena Rostova"/>
    <s v="PROD-302"/>
    <x v="7"/>
    <s v="Food &amp; Beverage"/>
    <n v="3.8"/>
    <n v="2.6"/>
    <n v="209"/>
    <n v="794.2"/>
    <n v="0.14979999999999999"/>
    <n v="118.97"/>
    <n v="675.23"/>
    <n v="543.4"/>
    <n v="131.83000000000001"/>
    <n v="0"/>
    <n v="0"/>
    <n v="0"/>
    <x v="6755"/>
  </r>
  <r>
    <s v="ORD-20247475"/>
    <d v="2026-04-16T00:00:00"/>
    <s v="CUST-1027"/>
    <s v="Summit Distributors"/>
    <x v="3"/>
    <x v="0"/>
    <s v="SP-03"/>
    <s v="Elena Rostova"/>
    <s v="PROD-103"/>
    <x v="13"/>
    <s v="Personal Care"/>
    <n v="4.8"/>
    <n v="1.4"/>
    <n v="338"/>
    <n v="1622.4"/>
    <n v="0.10440000000000001"/>
    <n v="169.38"/>
    <n v="1453.02"/>
    <n v="473.2"/>
    <n v="979.82"/>
    <n v="0"/>
    <n v="0"/>
    <n v="0"/>
    <x v="6756"/>
  </r>
  <r>
    <s v="ORD-20247476"/>
    <d v="2026-06-07T00:00:00"/>
    <s v="CUST-1011"/>
    <s v="Apex Distributors"/>
    <x v="0"/>
    <x v="1"/>
    <s v="SP-01"/>
    <s v="Sarah Jenkins"/>
    <s v="PROD-304"/>
    <x v="8"/>
    <s v="Food &amp; Beverage"/>
    <n v="4.2"/>
    <n v="2.8"/>
    <n v="8"/>
    <n v="33.6"/>
    <n v="1.4500000000000001E-2"/>
    <n v="0.49"/>
    <n v="33.11"/>
    <n v="22.4"/>
    <n v="10.71"/>
    <n v="0"/>
    <n v="0"/>
    <n v="0"/>
    <x v="6757"/>
  </r>
  <r>
    <s v="ORD-20247477"/>
    <d v="2024-12-19T00:00:00"/>
    <s v="CUST-1081"/>
    <s v="Crest Supermarkets"/>
    <x v="2"/>
    <x v="1"/>
    <s v="SP-06"/>
    <s v="Priya Sharma"/>
    <s v="PROD-204"/>
    <x v="12"/>
    <s v="Home Care"/>
    <n v="7.2"/>
    <n v="3.6"/>
    <n v="13"/>
    <n v="93.6"/>
    <n v="4.1000000000000003E-3"/>
    <n v="0.38"/>
    <n v="93.22"/>
    <n v="46.8"/>
    <n v="46.42"/>
    <n v="5"/>
    <n v="35.85"/>
    <n v="20.5"/>
    <x v="121"/>
  </r>
  <r>
    <s v="ORD-20247478"/>
    <d v="2025-05-13T00:00:00"/>
    <s v="CUST-1009"/>
    <s v="Apex Supermarkets"/>
    <x v="3"/>
    <x v="3"/>
    <s v="SP-03"/>
    <s v="Elena Rostova"/>
    <s v="PROD-103"/>
    <x v="13"/>
    <s v="Personal Care"/>
    <n v="4.8"/>
    <n v="1.4"/>
    <n v="29"/>
    <n v="139.19999999999999"/>
    <n v="1.95E-2"/>
    <n v="2.71"/>
    <n v="136.49"/>
    <n v="40.6"/>
    <n v="95.89"/>
    <n v="0"/>
    <n v="0"/>
    <n v="0"/>
    <x v="6758"/>
  </r>
  <r>
    <s v="ORD-20247479"/>
    <d v="2026-03-22T00:00:00"/>
    <s v="CUST-1112"/>
    <s v="Titan Retail"/>
    <x v="0"/>
    <x v="3"/>
    <s v="SP-01"/>
    <s v="Sarah Jenkins"/>
    <s v="PROD-201"/>
    <x v="14"/>
    <s v="Home Care"/>
    <n v="12"/>
    <n v="6.5"/>
    <n v="21"/>
    <n v="252"/>
    <n v="0.40710000000000002"/>
    <n v="102.59"/>
    <n v="149.41"/>
    <n v="136.5"/>
    <n v="12.91"/>
    <n v="0"/>
    <n v="0"/>
    <n v="0"/>
    <x v="6759"/>
  </r>
  <r>
    <s v="ORD-20247480"/>
    <d v="2025-05-08T00:00:00"/>
    <s v="CUST-1118"/>
    <s v="Titan Express"/>
    <x v="0"/>
    <x v="3"/>
    <s v="SP-02"/>
    <s v="Michael Chang"/>
    <s v="PROD-402"/>
    <x v="10"/>
    <s v="Household Essentials"/>
    <n v="6"/>
    <n v="4.2"/>
    <n v="15"/>
    <n v="90"/>
    <n v="2.3900000000000001E-2"/>
    <n v="2.15"/>
    <n v="87.85"/>
    <n v="63"/>
    <n v="24.85"/>
    <n v="0"/>
    <n v="0"/>
    <n v="0"/>
    <x v="885"/>
  </r>
  <r>
    <s v="ORD-20247481"/>
    <d v="2026-06-27T00:00:00"/>
    <s v="CUST-1018"/>
    <s v="Global Mart"/>
    <x v="0"/>
    <x v="3"/>
    <s v="SP-02"/>
    <s v="Michael Chang"/>
    <s v="PROD-102"/>
    <x v="15"/>
    <s v="Personal Care"/>
    <n v="6.2"/>
    <n v="1.9"/>
    <n v="215"/>
    <n v="1333"/>
    <n v="1.5E-3"/>
    <n v="2"/>
    <n v="1331"/>
    <n v="408.5"/>
    <n v="922.5"/>
    <n v="78"/>
    <n v="482.87"/>
    <n v="187.2"/>
    <x v="6760"/>
  </r>
  <r>
    <s v="ORD-20247482"/>
    <d v="2025-09-10T00:00:00"/>
    <s v="CUST-1108"/>
    <s v="Omega Wholesale"/>
    <x v="0"/>
    <x v="4"/>
    <s v="SP-02"/>
    <s v="Michael Chang"/>
    <s v="PROD-402"/>
    <x v="10"/>
    <s v="Household Essentials"/>
    <n v="6"/>
    <n v="4.2"/>
    <n v="190"/>
    <n v="1140"/>
    <n v="5.7500000000000002E-2"/>
    <n v="65.55"/>
    <n v="1074.45"/>
    <n v="798"/>
    <n v="276.45"/>
    <n v="0"/>
    <n v="0"/>
    <n v="0"/>
    <x v="6761"/>
  </r>
  <r>
    <s v="ORD-20247483"/>
    <d v="2024-01-07T00:00:00"/>
    <s v="CUST-1047"/>
    <s v="Vanguard Direct"/>
    <x v="2"/>
    <x v="1"/>
    <s v="SP-06"/>
    <s v="Priya Sharma"/>
    <s v="PROD-104"/>
    <x v="6"/>
    <s v="Personal Care"/>
    <n v="9.9"/>
    <n v="3.1"/>
    <n v="6"/>
    <n v="59.4"/>
    <n v="3.3700000000000001E-2"/>
    <n v="2"/>
    <n v="57.4"/>
    <n v="18.600000000000001"/>
    <n v="38.799999999999997"/>
    <n v="0"/>
    <n v="0"/>
    <n v="0"/>
    <x v="6762"/>
  </r>
  <r>
    <s v="ORD-20247484"/>
    <d v="2025-05-28T00:00:00"/>
    <s v="CUST-1092"/>
    <s v="Crown Wholesale"/>
    <x v="0"/>
    <x v="4"/>
    <s v="SP-01"/>
    <s v="Sarah Jenkins"/>
    <s v="PROD-402"/>
    <x v="10"/>
    <s v="Household Essentials"/>
    <n v="6"/>
    <n v="4.2"/>
    <n v="973"/>
    <n v="5838"/>
    <n v="0.1047"/>
    <n v="611.24"/>
    <n v="5226.76"/>
    <n v="4086.6"/>
    <n v="1140.1600000000001"/>
    <n v="0"/>
    <n v="0"/>
    <n v="0"/>
    <x v="6763"/>
  </r>
  <r>
    <s v="ORD-20247485"/>
    <d v="2026-06-22T00:00:00"/>
    <s v="CUST-1023"/>
    <s v="Global Direct"/>
    <x v="0"/>
    <x v="1"/>
    <s v="SP-02"/>
    <s v="Michael Chang"/>
    <s v="PROD-103"/>
    <x v="13"/>
    <s v="Personal Care"/>
    <n v="4.8"/>
    <n v="1.4"/>
    <n v="12"/>
    <n v="57.6"/>
    <n v="3.3000000000000002E-2"/>
    <n v="1.9"/>
    <n v="55.7"/>
    <n v="16.8"/>
    <n v="38.9"/>
    <n v="0"/>
    <n v="0"/>
    <n v="0"/>
    <x v="6764"/>
  </r>
  <r>
    <s v="ORD-20247486"/>
    <d v="2024-05-22T00:00:00"/>
    <s v="CUST-1057"/>
    <s v="Pioneer Supermarkets"/>
    <x v="2"/>
    <x v="2"/>
    <s v="SP-05"/>
    <s v="Kenji Sato"/>
    <s v="PROD-201"/>
    <x v="14"/>
    <s v="Home Care"/>
    <n v="12"/>
    <n v="6.5"/>
    <n v="48"/>
    <n v="576"/>
    <n v="0.1895"/>
    <n v="109.15"/>
    <n v="466.85"/>
    <n v="312"/>
    <n v="154.85"/>
    <n v="0"/>
    <n v="0"/>
    <n v="0"/>
    <x v="6765"/>
  </r>
  <r>
    <s v="ORD-20247487"/>
    <d v="2025-03-26T00:00:00"/>
    <s v="CUST-1069"/>
    <s v="Sterling Stores"/>
    <x v="3"/>
    <x v="0"/>
    <s v="SP-04"/>
    <s v="David Mueller"/>
    <s v="PROD-303"/>
    <x v="5"/>
    <s v="Food &amp; Beverage"/>
    <n v="11"/>
    <n v="6.8"/>
    <n v="303"/>
    <n v="3333"/>
    <n v="5.79E-2"/>
    <n v="192.98"/>
    <n v="3140.02"/>
    <n v="2060.4"/>
    <n v="1079.6199999999999"/>
    <n v="0"/>
    <n v="0"/>
    <n v="0"/>
    <x v="6766"/>
  </r>
  <r>
    <s v="ORD-20247488"/>
    <d v="2024-06-18T00:00:00"/>
    <s v="CUST-1011"/>
    <s v="Apex Distributors"/>
    <x v="0"/>
    <x v="1"/>
    <s v="SP-01"/>
    <s v="Sarah Jenkins"/>
    <s v="PROD-202"/>
    <x v="4"/>
    <s v="Home Care"/>
    <n v="4.5"/>
    <n v="2.1"/>
    <n v="11"/>
    <n v="49.5"/>
    <n v="9.7999999999999997E-3"/>
    <n v="0.49"/>
    <n v="49.01"/>
    <n v="23.1"/>
    <n v="25.91"/>
    <n v="0"/>
    <n v="0"/>
    <n v="0"/>
    <x v="6767"/>
  </r>
  <r>
    <s v="ORD-20247489"/>
    <d v="2024-08-23T00:00:00"/>
    <s v="CUST-1062"/>
    <s v="Pioneer Express"/>
    <x v="0"/>
    <x v="1"/>
    <s v="SP-01"/>
    <s v="Sarah Jenkins"/>
    <s v="PROD-103"/>
    <x v="13"/>
    <s v="Personal Care"/>
    <n v="4.8"/>
    <n v="1.4"/>
    <n v="17"/>
    <n v="81.599999999999994"/>
    <n v="4.3E-3"/>
    <n v="0.35"/>
    <n v="81.25"/>
    <n v="23.8"/>
    <n v="57.45"/>
    <n v="0"/>
    <n v="0"/>
    <n v="0"/>
    <x v="6768"/>
  </r>
  <r>
    <s v="ORD-20247490"/>
    <d v="2024-03-19T00:00:00"/>
    <s v="CUST-1071"/>
    <s v="Sterling Direct"/>
    <x v="3"/>
    <x v="1"/>
    <s v="SP-03"/>
    <s v="Elena Rostova"/>
    <s v="PROD-404"/>
    <x v="16"/>
    <s v="Household Essentials"/>
    <n v="4.9000000000000004"/>
    <n v="3.1"/>
    <n v="26"/>
    <n v="127.4"/>
    <n v="4.4600000000000001E-2"/>
    <n v="5.68"/>
    <n v="121.72"/>
    <n v="80.599999999999994"/>
    <n v="41.12"/>
    <n v="0"/>
    <n v="0"/>
    <n v="0"/>
    <x v="6769"/>
  </r>
  <r>
    <s v="ORD-20247491"/>
    <d v="2025-06-10T00:00:00"/>
    <s v="CUST-1104"/>
    <s v="Omega Retail"/>
    <x v="0"/>
    <x v="3"/>
    <s v="SP-02"/>
    <s v="Michael Chang"/>
    <s v="PROD-105"/>
    <x v="1"/>
    <s v="Personal Care"/>
    <n v="14.5"/>
    <n v="4.2"/>
    <n v="32"/>
    <n v="464"/>
    <n v="1.55E-2"/>
    <n v="7.19"/>
    <n v="456.81"/>
    <n v="134.4"/>
    <n v="322.41000000000003"/>
    <n v="0"/>
    <n v="0"/>
    <n v="0"/>
    <x v="6770"/>
  </r>
  <r>
    <s v="ORD-20247492"/>
    <d v="2025-10-20T00:00:00"/>
    <s v="CUST-1053"/>
    <s v="Horizon Stores"/>
    <x v="3"/>
    <x v="2"/>
    <s v="SP-04"/>
    <s v="David Mueller"/>
    <s v="PROD-202"/>
    <x v="4"/>
    <s v="Home Care"/>
    <n v="4.5"/>
    <n v="2.1"/>
    <n v="27"/>
    <n v="121.5"/>
    <n v="0.17929999999999999"/>
    <n v="21.78"/>
    <n v="99.72"/>
    <n v="56.7"/>
    <n v="43.02"/>
    <n v="0"/>
    <n v="0"/>
    <n v="0"/>
    <x v="6771"/>
  </r>
  <r>
    <s v="ORD-20247493"/>
    <d v="2024-10-14T00:00:00"/>
    <s v="CUST-1032"/>
    <s v="Prime Retail"/>
    <x v="0"/>
    <x v="1"/>
    <s v="SP-02"/>
    <s v="Michael Chang"/>
    <s v="PROD-101"/>
    <x v="9"/>
    <s v="Personal Care"/>
    <n v="8.5"/>
    <n v="2.8"/>
    <n v="6"/>
    <n v="51"/>
    <n v="1.5E-3"/>
    <n v="0.08"/>
    <n v="50.92"/>
    <n v="16.8"/>
    <n v="34.119999999999997"/>
    <n v="0"/>
    <n v="0"/>
    <n v="0"/>
    <x v="2145"/>
  </r>
  <r>
    <s v="ORD-20247494"/>
    <d v="2024-08-04T00:00:00"/>
    <s v="CUST-1051"/>
    <s v="Horizon Distributors"/>
    <x v="0"/>
    <x v="1"/>
    <s v="SP-02"/>
    <s v="Michael Chang"/>
    <s v="PROD-304"/>
    <x v="8"/>
    <s v="Food &amp; Beverage"/>
    <n v="4.2"/>
    <n v="2.8"/>
    <n v="21"/>
    <n v="88.2"/>
    <n v="2.2200000000000001E-2"/>
    <n v="1.96"/>
    <n v="86.24"/>
    <n v="58.8"/>
    <n v="27.44"/>
    <n v="0"/>
    <n v="0"/>
    <n v="0"/>
    <x v="6772"/>
  </r>
  <r>
    <s v="ORD-20247495"/>
    <d v="2024-06-02T00:00:00"/>
    <s v="CUST-1068"/>
    <s v="Sterling Wholesale"/>
    <x v="3"/>
    <x v="4"/>
    <s v="SP-04"/>
    <s v="David Mueller"/>
    <s v="PROD-102"/>
    <x v="15"/>
    <s v="Personal Care"/>
    <n v="6.2"/>
    <n v="1.9"/>
    <n v="227"/>
    <n v="1407.4"/>
    <n v="0.1031"/>
    <n v="145.1"/>
    <n v="1262.3"/>
    <n v="431.3"/>
    <n v="831"/>
    <n v="0"/>
    <n v="0"/>
    <n v="0"/>
    <x v="6773"/>
  </r>
  <r>
    <s v="ORD-20247496"/>
    <d v="2024-07-10T00:00:00"/>
    <s v="CUST-1094"/>
    <s v="Crown Express"/>
    <x v="3"/>
    <x v="3"/>
    <s v="SP-03"/>
    <s v="Elena Rostova"/>
    <s v="PROD-301"/>
    <x v="2"/>
    <s v="Food &amp; Beverage"/>
    <n v="5"/>
    <n v="3.2"/>
    <n v="17"/>
    <n v="85"/>
    <n v="8.6999999999999994E-3"/>
    <n v="0.74"/>
    <n v="84.26"/>
    <n v="54.4"/>
    <n v="29.86"/>
    <n v="0"/>
    <n v="0"/>
    <n v="0"/>
    <x v="6774"/>
  </r>
  <r>
    <s v="ORD-20247497"/>
    <d v="2024-06-10T00:00:00"/>
    <s v="CUST-1003"/>
    <s v="Metro Distributors"/>
    <x v="0"/>
    <x v="2"/>
    <s v="SP-02"/>
    <s v="Michael Chang"/>
    <s v="PROD-401"/>
    <x v="3"/>
    <s v="Household Essentials"/>
    <n v="10.5"/>
    <n v="7.5"/>
    <n v="5"/>
    <n v="52.5"/>
    <n v="9.2100000000000001E-2"/>
    <n v="4.84"/>
    <n v="47.66"/>
    <n v="37.5"/>
    <n v="10.16"/>
    <n v="0"/>
    <n v="0"/>
    <n v="0"/>
    <x v="6775"/>
  </r>
  <r>
    <s v="ORD-20247498"/>
    <d v="2025-01-05T00:00:00"/>
    <s v="CUST-1093"/>
    <s v="Crown Stores"/>
    <x v="4"/>
    <x v="4"/>
    <s v="SP-07"/>
    <s v="Carlos Mendez"/>
    <s v="PROD-304"/>
    <x v="8"/>
    <s v="Food &amp; Beverage"/>
    <n v="4.2"/>
    <n v="2.8"/>
    <n v="167"/>
    <n v="701.4"/>
    <n v="0.16059999999999999"/>
    <n v="112.64"/>
    <n v="588.76"/>
    <n v="467.6"/>
    <n v="121.16"/>
    <n v="0"/>
    <n v="0"/>
    <n v="0"/>
    <x v="5087"/>
  </r>
  <r>
    <s v="ORD-20247499"/>
    <d v="2025-09-08T00:00:00"/>
    <s v="CUST-1119"/>
    <s v="Titan Direct"/>
    <x v="2"/>
    <x v="3"/>
    <s v="SP-06"/>
    <s v="Priya Sharma"/>
    <s v="PROD-302"/>
    <x v="7"/>
    <s v="Food &amp; Beverage"/>
    <n v="3.8"/>
    <n v="2.6"/>
    <n v="46"/>
    <n v="174.8"/>
    <n v="8.5000000000000006E-3"/>
    <n v="1.49"/>
    <n v="173.31"/>
    <n v="119.6"/>
    <n v="53.71"/>
    <n v="0"/>
    <n v="0"/>
    <n v="0"/>
    <x v="6776"/>
  </r>
  <r>
    <s v="ORD-20247500"/>
    <d v="2026-01-04T00:00:00"/>
    <s v="CUST-1074"/>
    <s v="Beacon Mart"/>
    <x v="0"/>
    <x v="3"/>
    <s v="SP-02"/>
    <s v="Michael Chang"/>
    <s v="PROD-103"/>
    <x v="13"/>
    <s v="Personal Care"/>
    <n v="4.8"/>
    <n v="1.4"/>
    <n v="15"/>
    <n v="72"/>
    <n v="3.0300000000000001E-2"/>
    <n v="2.1800000000000002"/>
    <n v="69.819999999999993"/>
    <n v="21"/>
    <n v="48.82"/>
    <n v="0"/>
    <n v="0"/>
    <n v="0"/>
    <x v="6777"/>
  </r>
  <r>
    <s v="ORD-20247501"/>
    <d v="2026-04-16T00:00:00"/>
    <s v="CUST-1057"/>
    <s v="Pioneer Supermarkets"/>
    <x v="2"/>
    <x v="2"/>
    <s v="SP-06"/>
    <s v="Priya Sharma"/>
    <s v="PROD-202"/>
    <x v="4"/>
    <s v="Home Care"/>
    <n v="4.5"/>
    <n v="2.1"/>
    <n v="29"/>
    <n v="130.5"/>
    <n v="0.25280000000000002"/>
    <n v="32.99"/>
    <n v="97.51"/>
    <n v="60.9"/>
    <n v="36.61"/>
    <n v="0"/>
    <n v="0"/>
    <n v="0"/>
    <x v="6778"/>
  </r>
  <r>
    <s v="ORD-20247502"/>
    <d v="2024-05-01T00:00:00"/>
    <s v="CUST-1094"/>
    <s v="Crown Express"/>
    <x v="3"/>
    <x v="3"/>
    <s v="SP-03"/>
    <s v="Elena Rostova"/>
    <s v="PROD-301"/>
    <x v="2"/>
    <s v="Food &amp; Beverage"/>
    <n v="5"/>
    <n v="3.2"/>
    <n v="30"/>
    <n v="150"/>
    <n v="0.4214"/>
    <n v="63.21"/>
    <n v="86.79"/>
    <n v="96"/>
    <n v="-9.2100000000000009"/>
    <n v="0"/>
    <n v="0"/>
    <n v="0"/>
    <x v="6779"/>
  </r>
  <r>
    <s v="ORD-20247503"/>
    <d v="2025-11-07T00:00:00"/>
    <s v="CUST-1109"/>
    <s v="Omega Stores"/>
    <x v="2"/>
    <x v="2"/>
    <s v="SP-05"/>
    <s v="Kenji Sato"/>
    <s v="PROD-105"/>
    <x v="1"/>
    <s v="Personal Care"/>
    <n v="14.5"/>
    <n v="4.2"/>
    <n v="20"/>
    <n v="290"/>
    <n v="4.4400000000000002E-2"/>
    <n v="12.88"/>
    <n v="277.12"/>
    <n v="84"/>
    <n v="193.12"/>
    <n v="0"/>
    <n v="0"/>
    <n v="0"/>
    <x v="6780"/>
  </r>
  <r>
    <s v="ORD-20247504"/>
    <d v="2024-08-23T00:00:00"/>
    <s v="CUST-1021"/>
    <s v="Global Stores"/>
    <x v="0"/>
    <x v="0"/>
    <s v="SP-01"/>
    <s v="Sarah Jenkins"/>
    <s v="PROD-402"/>
    <x v="10"/>
    <s v="Household Essentials"/>
    <n v="6"/>
    <n v="4.2"/>
    <n v="138"/>
    <n v="828"/>
    <n v="0.1053"/>
    <n v="87.19"/>
    <n v="740.81"/>
    <n v="579.6"/>
    <n v="161.21"/>
    <n v="0"/>
    <n v="0"/>
    <n v="0"/>
    <x v="6781"/>
  </r>
  <r>
    <s v="ORD-20247505"/>
    <d v="2025-02-28T00:00:00"/>
    <s v="CUST-1098"/>
    <s v="Atlas Mart"/>
    <x v="2"/>
    <x v="2"/>
    <s v="SP-06"/>
    <s v="Priya Sharma"/>
    <s v="PROD-102"/>
    <x v="15"/>
    <s v="Personal Care"/>
    <n v="6.2"/>
    <n v="1.9"/>
    <n v="22"/>
    <n v="136.4"/>
    <n v="0.35470000000000002"/>
    <n v="48.38"/>
    <n v="88.02"/>
    <n v="41.8"/>
    <n v="46.22"/>
    <n v="0"/>
    <n v="0"/>
    <n v="0"/>
    <x v="6060"/>
  </r>
  <r>
    <s v="ORD-20247506"/>
    <d v="2026-04-10T00:00:00"/>
    <s v="CUST-1055"/>
    <s v="Horizon Direct"/>
    <x v="0"/>
    <x v="3"/>
    <s v="SP-01"/>
    <s v="Sarah Jenkins"/>
    <s v="PROD-303"/>
    <x v="5"/>
    <s v="Food &amp; Beverage"/>
    <n v="11"/>
    <n v="6.8"/>
    <n v="129"/>
    <n v="1419"/>
    <n v="0.4461"/>
    <n v="633.02"/>
    <n v="785.98"/>
    <n v="877.2"/>
    <n v="-91.22"/>
    <n v="0"/>
    <n v="0"/>
    <n v="0"/>
    <x v="6782"/>
  </r>
  <r>
    <s v="ORD-20247507"/>
    <d v="2024-12-04T00:00:00"/>
    <s v="CUST-1018"/>
    <s v="Global Mart"/>
    <x v="0"/>
    <x v="3"/>
    <s v="SP-02"/>
    <s v="Michael Chang"/>
    <s v="PROD-304"/>
    <x v="8"/>
    <s v="Food &amp; Beverage"/>
    <n v="4.2"/>
    <n v="2.8"/>
    <n v="44"/>
    <n v="184.8"/>
    <n v="5.8099999999999999E-2"/>
    <n v="10.74"/>
    <n v="174.06"/>
    <n v="123.2"/>
    <n v="50.86"/>
    <n v="0"/>
    <n v="0"/>
    <n v="0"/>
    <x v="6783"/>
  </r>
  <r>
    <s v="ORD-20247508"/>
    <d v="2026-01-07T00:00:00"/>
    <s v="CUST-1025"/>
    <s v="Summit Supermarkets"/>
    <x v="1"/>
    <x v="2"/>
    <s v="SP-08"/>
    <s v="Tariq Al-Mansoor"/>
    <s v="PROD-402"/>
    <x v="10"/>
    <s v="Household Essentials"/>
    <n v="6"/>
    <n v="4.2"/>
    <n v="13"/>
    <n v="78"/>
    <n v="0.18410000000000001"/>
    <n v="14.36"/>
    <n v="63.64"/>
    <n v="54.6"/>
    <n v="9.0399999999999991"/>
    <n v="0"/>
    <n v="0"/>
    <n v="0"/>
    <x v="6784"/>
  </r>
  <r>
    <s v="ORD-20247509"/>
    <d v="2024-04-26T00:00:00"/>
    <s v="CUST-1023"/>
    <s v="Global Direct"/>
    <x v="0"/>
    <x v="1"/>
    <s v="SP-01"/>
    <s v="Sarah Jenkins"/>
    <s v="PROD-402"/>
    <x v="10"/>
    <s v="Household Essentials"/>
    <n v="6"/>
    <n v="4.2"/>
    <n v="14"/>
    <n v="84"/>
    <n v="1.34E-2"/>
    <n v="1.1299999999999999"/>
    <n v="82.87"/>
    <n v="58.8"/>
    <n v="24.07"/>
    <n v="0"/>
    <n v="0"/>
    <n v="0"/>
    <x v="6785"/>
  </r>
  <r>
    <s v="ORD-20247510"/>
    <d v="2025-05-08T00:00:00"/>
    <s v="CUST-1050"/>
    <s v="Horizon Mart"/>
    <x v="0"/>
    <x v="4"/>
    <s v="SP-01"/>
    <s v="Sarah Jenkins"/>
    <s v="PROD-303"/>
    <x v="5"/>
    <s v="Food &amp; Beverage"/>
    <n v="11"/>
    <n v="6.8"/>
    <n v="34"/>
    <n v="374"/>
    <n v="0.1179"/>
    <n v="44.09"/>
    <n v="329.91"/>
    <n v="231.2"/>
    <n v="98.71"/>
    <n v="0"/>
    <n v="0"/>
    <n v="0"/>
    <x v="5926"/>
  </r>
  <r>
    <s v="ORD-20247511"/>
    <d v="2025-11-22T00:00:00"/>
    <s v="CUST-1024"/>
    <s v="Summit Retail"/>
    <x v="3"/>
    <x v="3"/>
    <s v="SP-03"/>
    <s v="Elena Rostova"/>
    <s v="PROD-304"/>
    <x v="8"/>
    <s v="Food &amp; Beverage"/>
    <n v="4.2"/>
    <n v="2.8"/>
    <n v="120"/>
    <n v="504"/>
    <n v="1.21E-2"/>
    <n v="6.1"/>
    <n v="497.9"/>
    <n v="336"/>
    <n v="161.9"/>
    <n v="0"/>
    <n v="0"/>
    <n v="0"/>
    <x v="6786"/>
  </r>
  <r>
    <s v="ORD-20247512"/>
    <d v="2025-05-05T00:00:00"/>
    <s v="CUST-1070"/>
    <s v="Sterling Express"/>
    <x v="1"/>
    <x v="3"/>
    <s v="SP-08"/>
    <s v="Tariq Al-Mansoor"/>
    <s v="PROD-104"/>
    <x v="6"/>
    <s v="Personal Care"/>
    <n v="9.9"/>
    <n v="3.1"/>
    <n v="13"/>
    <n v="128.69999999999999"/>
    <n v="1.4E-3"/>
    <n v="0.18"/>
    <n v="128.52000000000001"/>
    <n v="40.299999999999997"/>
    <n v="88.22"/>
    <n v="0"/>
    <n v="0"/>
    <n v="0"/>
    <x v="1270"/>
  </r>
  <r>
    <s v="ORD-20247513"/>
    <d v="2025-05-05T00:00:00"/>
    <s v="CUST-1119"/>
    <s v="Titan Direct"/>
    <x v="2"/>
    <x v="3"/>
    <s v="SP-06"/>
    <s v="Priya Sharma"/>
    <s v="PROD-302"/>
    <x v="7"/>
    <s v="Food &amp; Beverage"/>
    <n v="3.8"/>
    <n v="2.6"/>
    <n v="293"/>
    <n v="1113.4000000000001"/>
    <n v="0.47760000000000002"/>
    <n v="531.76"/>
    <n v="581.64"/>
    <n v="761.8"/>
    <n v="-180.16"/>
    <n v="0"/>
    <n v="0"/>
    <n v="0"/>
    <x v="6787"/>
  </r>
  <r>
    <s v="ORD-20247514"/>
    <d v="2024-08-03T00:00:00"/>
    <s v="CUST-1097"/>
    <s v="Atlas Supermarkets"/>
    <x v="0"/>
    <x v="1"/>
    <s v="SP-01"/>
    <s v="Sarah Jenkins"/>
    <s v="PROD-102"/>
    <x v="15"/>
    <s v="Personal Care"/>
    <n v="6.2"/>
    <n v="1.9"/>
    <n v="6"/>
    <n v="37.200000000000003"/>
    <n v="3.2000000000000001E-2"/>
    <n v="1.19"/>
    <n v="36.01"/>
    <n v="11.4"/>
    <n v="24.61"/>
    <n v="0"/>
    <n v="0"/>
    <n v="0"/>
    <x v="6788"/>
  </r>
  <r>
    <s v="ORD-20247515"/>
    <d v="2025-08-27T00:00:00"/>
    <s v="CUST-1033"/>
    <s v="Prime Supermarkets"/>
    <x v="0"/>
    <x v="2"/>
    <s v="SP-01"/>
    <s v="Sarah Jenkins"/>
    <s v="PROD-302"/>
    <x v="7"/>
    <s v="Food &amp; Beverage"/>
    <n v="3.8"/>
    <n v="2.6"/>
    <n v="13"/>
    <n v="49.4"/>
    <n v="0.23749999999999999"/>
    <n v="11.73"/>
    <n v="37.67"/>
    <n v="33.799999999999997"/>
    <n v="3.87"/>
    <n v="0"/>
    <n v="0"/>
    <n v="0"/>
    <x v="6789"/>
  </r>
  <r>
    <s v="ORD-20247516"/>
    <d v="2024-06-14T00:00:00"/>
    <s v="CUST-1063"/>
    <s v="Pioneer Direct"/>
    <x v="4"/>
    <x v="2"/>
    <s v="SP-07"/>
    <s v="Carlos Mendez"/>
    <s v="PROD-102"/>
    <x v="15"/>
    <s v="Personal Care"/>
    <n v="6.2"/>
    <n v="1.9"/>
    <n v="34"/>
    <n v="210.8"/>
    <n v="0.22939999999999999"/>
    <n v="48.36"/>
    <n v="162.44"/>
    <n v="64.599999999999994"/>
    <n v="97.84"/>
    <n v="0"/>
    <n v="0"/>
    <n v="0"/>
    <x v="6790"/>
  </r>
  <r>
    <s v="ORD-20247517"/>
    <d v="2025-10-24T00:00:00"/>
    <s v="CUST-1092"/>
    <s v="Crown Wholesale"/>
    <x v="0"/>
    <x v="4"/>
    <s v="SP-02"/>
    <s v="Michael Chang"/>
    <s v="PROD-104"/>
    <x v="6"/>
    <s v="Personal Care"/>
    <n v="9.9"/>
    <n v="3.1"/>
    <n v="22"/>
    <n v="217.8"/>
    <n v="9.8799999999999999E-2"/>
    <n v="21.52"/>
    <n v="196.28"/>
    <n v="68.2"/>
    <n v="128.08000000000001"/>
    <n v="0"/>
    <n v="0"/>
    <n v="0"/>
    <x v="6791"/>
  </r>
  <r>
    <s v="ORD-20247518"/>
    <d v="2026-05-03T00:00:00"/>
    <s v="CUST-1033"/>
    <s v="Prime Supermarkets"/>
    <x v="0"/>
    <x v="2"/>
    <s v="SP-01"/>
    <s v="Sarah Jenkins"/>
    <s v="PROD-404"/>
    <x v="16"/>
    <s v="Household Essentials"/>
    <n v="4.9000000000000004"/>
    <n v="3.1"/>
    <n v="114"/>
    <n v="558.6"/>
    <n v="0.33100000000000002"/>
    <n v="184.9"/>
    <n v="373.7"/>
    <n v="353.4"/>
    <n v="20.3"/>
    <n v="88"/>
    <n v="288.47000000000003"/>
    <n v="316.8"/>
    <x v="6792"/>
  </r>
  <r>
    <s v="ORD-20247519"/>
    <d v="2025-02-24T00:00:00"/>
    <s v="CUST-1006"/>
    <s v="Metro Express"/>
    <x v="4"/>
    <x v="3"/>
    <s v="SP-07"/>
    <s v="Carlos Mendez"/>
    <s v="PROD-102"/>
    <x v="15"/>
    <s v="Personal Care"/>
    <n v="6.2"/>
    <n v="1.9"/>
    <n v="179"/>
    <n v="1109.8"/>
    <n v="1.3100000000000001E-2"/>
    <n v="14.54"/>
    <n v="1095.26"/>
    <n v="340.1"/>
    <n v="755.16"/>
    <n v="0"/>
    <n v="0"/>
    <n v="0"/>
    <x v="6793"/>
  </r>
  <r>
    <s v="ORD-20247520"/>
    <d v="2024-01-23T00:00:00"/>
    <s v="CUST-1051"/>
    <s v="Horizon Distributors"/>
    <x v="0"/>
    <x v="1"/>
    <s v="SP-02"/>
    <s v="Michael Chang"/>
    <s v="PROD-101"/>
    <x v="9"/>
    <s v="Personal Care"/>
    <n v="8.5"/>
    <n v="2.8"/>
    <n v="4"/>
    <n v="34"/>
    <n v="1.83E-2"/>
    <n v="0.62"/>
    <n v="33.380000000000003"/>
    <n v="11.2"/>
    <n v="22.18"/>
    <n v="0"/>
    <n v="0"/>
    <n v="0"/>
    <x v="728"/>
  </r>
  <r>
    <s v="ORD-20247521"/>
    <d v="2024-09-06T00:00:00"/>
    <s v="CUST-1053"/>
    <s v="Horizon Stores"/>
    <x v="3"/>
    <x v="2"/>
    <s v="SP-04"/>
    <s v="David Mueller"/>
    <s v="PROD-103"/>
    <x v="13"/>
    <s v="Personal Care"/>
    <n v="4.8"/>
    <n v="1.4"/>
    <n v="4"/>
    <n v="19.2"/>
    <n v="0.14560000000000001"/>
    <n v="2.8"/>
    <n v="16.399999999999999"/>
    <n v="5.6"/>
    <n v="10.8"/>
    <n v="0"/>
    <n v="0"/>
    <n v="0"/>
    <x v="6794"/>
  </r>
  <r>
    <s v="ORD-20247522"/>
    <d v="2024-02-14T00:00:00"/>
    <s v="CUST-1095"/>
    <s v="Crown Direct"/>
    <x v="0"/>
    <x v="2"/>
    <s v="SP-01"/>
    <s v="Sarah Jenkins"/>
    <s v="PROD-301"/>
    <x v="2"/>
    <s v="Food &amp; Beverage"/>
    <n v="5"/>
    <n v="3.2"/>
    <n v="7"/>
    <n v="35"/>
    <n v="3.6400000000000002E-2"/>
    <n v="1.27"/>
    <n v="33.729999999999997"/>
    <n v="22.4"/>
    <n v="11.33"/>
    <n v="1"/>
    <n v="4.82"/>
    <n v="3.7"/>
    <x v="6795"/>
  </r>
  <r>
    <s v="ORD-20247523"/>
    <d v="2024-05-10T00:00:00"/>
    <s v="CUST-1037"/>
    <s v="Prime Stores"/>
    <x v="2"/>
    <x v="4"/>
    <s v="SP-06"/>
    <s v="Priya Sharma"/>
    <s v="PROD-105"/>
    <x v="1"/>
    <s v="Personal Care"/>
    <n v="14.5"/>
    <n v="4.2"/>
    <n v="263"/>
    <n v="3813.5"/>
    <n v="0.13009999999999999"/>
    <n v="496.14"/>
    <n v="3317.36"/>
    <n v="1104.5999999999999"/>
    <n v="2212.7600000000002"/>
    <n v="0"/>
    <n v="0"/>
    <n v="0"/>
    <x v="6796"/>
  </r>
  <r>
    <s v="ORD-20247524"/>
    <d v="2025-08-10T00:00:00"/>
    <s v="CUST-1075"/>
    <s v="Beacon Distributors"/>
    <x v="4"/>
    <x v="3"/>
    <s v="SP-07"/>
    <s v="Carlos Mendez"/>
    <s v="PROD-101"/>
    <x v="9"/>
    <s v="Personal Care"/>
    <n v="8.5"/>
    <n v="2.8"/>
    <n v="19"/>
    <n v="161.5"/>
    <n v="7.0000000000000001E-3"/>
    <n v="1.1299999999999999"/>
    <n v="160.37"/>
    <n v="53.2"/>
    <n v="107.17"/>
    <n v="3"/>
    <n v="25.32"/>
    <n v="9.9"/>
    <x v="1063"/>
  </r>
  <r>
    <s v="ORD-20247525"/>
    <d v="2025-08-29T00:00:00"/>
    <s v="CUST-1062"/>
    <s v="Pioneer Express"/>
    <x v="0"/>
    <x v="1"/>
    <s v="SP-02"/>
    <s v="Michael Chang"/>
    <s v="PROD-402"/>
    <x v="10"/>
    <s v="Household Essentials"/>
    <n v="6"/>
    <n v="4.2"/>
    <n v="12"/>
    <n v="72"/>
    <n v="7.3000000000000001E-3"/>
    <n v="0.53"/>
    <n v="71.47"/>
    <n v="50.4"/>
    <n v="21.07"/>
    <n v="0"/>
    <n v="0"/>
    <n v="0"/>
    <x v="6797"/>
  </r>
  <r>
    <s v="ORD-20247526"/>
    <d v="2024-06-13T00:00:00"/>
    <s v="CUST-1010"/>
    <s v="Apex Mart"/>
    <x v="2"/>
    <x v="3"/>
    <s v="SP-06"/>
    <s v="Priya Sharma"/>
    <s v="PROD-201"/>
    <x v="14"/>
    <s v="Home Care"/>
    <n v="12"/>
    <n v="6.5"/>
    <n v="145"/>
    <n v="1740"/>
    <n v="2.1499999999999998E-2"/>
    <n v="37.409999999999997"/>
    <n v="1702.59"/>
    <n v="942.5"/>
    <n v="760.09"/>
    <n v="0"/>
    <n v="0"/>
    <n v="0"/>
    <x v="6798"/>
  </r>
  <r>
    <s v="ORD-20247527"/>
    <d v="2024-05-17T00:00:00"/>
    <s v="CUST-1036"/>
    <s v="Prime Wholesale"/>
    <x v="0"/>
    <x v="2"/>
    <s v="SP-01"/>
    <s v="Sarah Jenkins"/>
    <s v="PROD-401"/>
    <x v="3"/>
    <s v="Household Essentials"/>
    <n v="10.5"/>
    <n v="7.5"/>
    <n v="2"/>
    <n v="21"/>
    <n v="0.1956"/>
    <n v="4.1100000000000003"/>
    <n v="16.89"/>
    <n v="15"/>
    <n v="1.89"/>
    <n v="0"/>
    <n v="0"/>
    <n v="0"/>
    <x v="515"/>
  </r>
  <r>
    <s v="ORD-20247528"/>
    <d v="2025-10-06T00:00:00"/>
    <s v="CUST-1043"/>
    <s v="Vanguard Distributors"/>
    <x v="2"/>
    <x v="4"/>
    <s v="SP-06"/>
    <s v="Priya Sharma"/>
    <s v="PROD-105"/>
    <x v="1"/>
    <s v="Personal Care"/>
    <n v="14.5"/>
    <n v="4.2"/>
    <n v="45"/>
    <n v="652.5"/>
    <n v="0.10979999999999999"/>
    <n v="71.64"/>
    <n v="580.86"/>
    <n v="189"/>
    <n v="391.86"/>
    <n v="0"/>
    <n v="0"/>
    <n v="0"/>
    <x v="6799"/>
  </r>
  <r>
    <s v="ORD-20247529"/>
    <d v="2025-06-08T00:00:00"/>
    <s v="CUST-1076"/>
    <s v="Beacon Wholesale"/>
    <x v="0"/>
    <x v="1"/>
    <s v="SP-01"/>
    <s v="Sarah Jenkins"/>
    <s v="PROD-401"/>
    <x v="3"/>
    <s v="Household Essentials"/>
    <n v="10.5"/>
    <n v="7.5"/>
    <n v="31"/>
    <n v="325.5"/>
    <n v="1.54E-2"/>
    <n v="5.01"/>
    <n v="320.49"/>
    <n v="232.5"/>
    <n v="87.99"/>
    <n v="0"/>
    <n v="0"/>
    <n v="0"/>
    <x v="6800"/>
  </r>
  <r>
    <s v="ORD-20247530"/>
    <d v="2024-02-10T00:00:00"/>
    <s v="CUST-1058"/>
    <s v="Pioneer Mart"/>
    <x v="4"/>
    <x v="3"/>
    <s v="SP-07"/>
    <s v="Carlos Mendez"/>
    <s v="PROD-404"/>
    <x v="16"/>
    <s v="Household Essentials"/>
    <n v="4.9000000000000004"/>
    <n v="3.1"/>
    <n v="101"/>
    <n v="494.9"/>
    <n v="1.4800000000000001E-2"/>
    <n v="7.32"/>
    <n v="487.58"/>
    <n v="313.10000000000002"/>
    <n v="174.48"/>
    <n v="0"/>
    <n v="0"/>
    <n v="0"/>
    <x v="6801"/>
  </r>
  <r>
    <s v="ORD-20247531"/>
    <d v="2026-07-01T00:00:00"/>
    <s v="CUST-1052"/>
    <s v="Horizon Wholesale"/>
    <x v="4"/>
    <x v="3"/>
    <s v="SP-07"/>
    <s v="Carlos Mendez"/>
    <s v="PROD-101"/>
    <x v="9"/>
    <s v="Personal Care"/>
    <n v="8.5"/>
    <n v="2.8"/>
    <n v="22"/>
    <n v="187"/>
    <n v="4.41E-2"/>
    <n v="8.25"/>
    <n v="178.75"/>
    <n v="61.6"/>
    <n v="117.15"/>
    <n v="0"/>
    <n v="0"/>
    <n v="0"/>
    <x v="6802"/>
  </r>
  <r>
    <s v="ORD-20247532"/>
    <d v="2025-08-09T00:00:00"/>
    <s v="CUST-1037"/>
    <s v="Prime Stores"/>
    <x v="2"/>
    <x v="4"/>
    <s v="SP-05"/>
    <s v="Kenji Sato"/>
    <s v="PROD-303"/>
    <x v="5"/>
    <s v="Food &amp; Beverage"/>
    <n v="11"/>
    <n v="6.8"/>
    <n v="130"/>
    <n v="1430"/>
    <n v="0.37680000000000002"/>
    <n v="538.82000000000005"/>
    <n v="891.18"/>
    <n v="884"/>
    <n v="7.18"/>
    <n v="0"/>
    <n v="0"/>
    <n v="0"/>
    <x v="6803"/>
  </r>
  <r>
    <s v="ORD-20247533"/>
    <d v="2024-05-30T00:00:00"/>
    <s v="CUST-1101"/>
    <s v="Atlas Stores"/>
    <x v="0"/>
    <x v="2"/>
    <s v="SP-02"/>
    <s v="Michael Chang"/>
    <s v="PROD-301"/>
    <x v="2"/>
    <s v="Food &amp; Beverage"/>
    <n v="5"/>
    <n v="3.2"/>
    <n v="32"/>
    <n v="160"/>
    <n v="0.23760000000000001"/>
    <n v="38.020000000000003"/>
    <n v="121.98"/>
    <n v="102.4"/>
    <n v="19.579999999999998"/>
    <n v="0"/>
    <n v="0"/>
    <n v="0"/>
    <x v="6804"/>
  </r>
  <r>
    <s v="ORD-20247534"/>
    <d v="2024-02-27T00:00:00"/>
    <s v="CUST-1012"/>
    <s v="Apex Wholesale"/>
    <x v="3"/>
    <x v="2"/>
    <s v="SP-03"/>
    <s v="Elena Rostova"/>
    <s v="PROD-101"/>
    <x v="9"/>
    <s v="Personal Care"/>
    <n v="8.5"/>
    <n v="2.8"/>
    <n v="45"/>
    <n v="382.5"/>
    <n v="0.1444"/>
    <n v="55.23"/>
    <n v="327.27"/>
    <n v="126"/>
    <n v="201.27"/>
    <n v="0"/>
    <n v="0"/>
    <n v="0"/>
    <x v="6805"/>
  </r>
  <r>
    <s v="ORD-20247535"/>
    <d v="2024-06-19T00:00:00"/>
    <s v="CUST-1049"/>
    <s v="Horizon Supermarkets"/>
    <x v="0"/>
    <x v="3"/>
    <s v="SP-01"/>
    <s v="Sarah Jenkins"/>
    <s v="PROD-302"/>
    <x v="7"/>
    <s v="Food &amp; Beverage"/>
    <n v="3.8"/>
    <n v="2.6"/>
    <n v="20"/>
    <n v="76"/>
    <n v="2.1600000000000001E-2"/>
    <n v="1.64"/>
    <n v="74.36"/>
    <n v="52"/>
    <n v="22.36"/>
    <n v="0"/>
    <n v="0"/>
    <n v="0"/>
    <x v="6806"/>
  </r>
  <r>
    <s v="ORD-20247536"/>
    <d v="2024-09-21T00:00:00"/>
    <s v="CUST-1016"/>
    <s v="Global Retail"/>
    <x v="0"/>
    <x v="0"/>
    <s v="SP-02"/>
    <s v="Michael Chang"/>
    <s v="PROD-105"/>
    <x v="1"/>
    <s v="Personal Care"/>
    <n v="14.5"/>
    <n v="4.2"/>
    <n v="61"/>
    <n v="884.5"/>
    <n v="2.98E-2"/>
    <n v="26.36"/>
    <n v="858.14"/>
    <n v="256.2"/>
    <n v="601.94000000000005"/>
    <n v="5"/>
    <n v="70.34"/>
    <n v="23.5"/>
    <x v="6807"/>
  </r>
  <r>
    <s v="ORD-20247537"/>
    <d v="2026-08-02T00:00:00"/>
    <s v="CUST-1078"/>
    <s v="Beacon Express"/>
    <x v="2"/>
    <x v="2"/>
    <s v="SP-05"/>
    <s v="Kenji Sato"/>
    <s v="PROD-101"/>
    <x v="9"/>
    <s v="Personal Care"/>
    <n v="8.5"/>
    <n v="2.8"/>
    <n v="9"/>
    <n v="76.5"/>
    <n v="0.10780000000000001"/>
    <n v="8.25"/>
    <n v="68.25"/>
    <n v="25.2"/>
    <n v="43.05"/>
    <n v="0"/>
    <n v="0"/>
    <n v="0"/>
    <x v="6808"/>
  </r>
  <r>
    <s v="ORD-20247538"/>
    <d v="2024-07-03T00:00:00"/>
    <s v="CUST-1022"/>
    <s v="Global Express"/>
    <x v="0"/>
    <x v="4"/>
    <s v="SP-01"/>
    <s v="Sarah Jenkins"/>
    <s v="PROD-201"/>
    <x v="14"/>
    <s v="Home Care"/>
    <n v="12"/>
    <n v="6.5"/>
    <n v="284"/>
    <n v="3408"/>
    <n v="0.30270000000000002"/>
    <n v="1031.5999999999999"/>
    <n v="2376.4"/>
    <n v="1846"/>
    <n v="530.4"/>
    <n v="0"/>
    <n v="0"/>
    <n v="0"/>
    <x v="6809"/>
  </r>
  <r>
    <s v="ORD-20247539"/>
    <d v="2025-06-13T00:00:00"/>
    <s v="CUST-1077"/>
    <s v="Beacon Stores"/>
    <x v="1"/>
    <x v="3"/>
    <s v="SP-08"/>
    <s v="Tariq Al-Mansoor"/>
    <s v="PROD-104"/>
    <x v="6"/>
    <s v="Personal Care"/>
    <n v="9.9"/>
    <n v="3.1"/>
    <n v="127"/>
    <n v="1257.3"/>
    <n v="5.6399999999999999E-2"/>
    <n v="70.91"/>
    <n v="1186.3900000000001"/>
    <n v="393.7"/>
    <n v="792.69"/>
    <n v="0"/>
    <n v="0"/>
    <n v="0"/>
    <x v="6810"/>
  </r>
  <r>
    <s v="ORD-20247540"/>
    <d v="2025-02-19T00:00:00"/>
    <s v="CUST-1079"/>
    <s v="Beacon Direct"/>
    <x v="0"/>
    <x v="4"/>
    <s v="SP-02"/>
    <s v="Michael Chang"/>
    <s v="PROD-404"/>
    <x v="16"/>
    <s v="Household Essentials"/>
    <n v="4.9000000000000004"/>
    <n v="3.1"/>
    <n v="220"/>
    <n v="1078"/>
    <n v="0.20469999999999999"/>
    <n v="220.67"/>
    <n v="857.33"/>
    <n v="682"/>
    <n v="175.33"/>
    <n v="0"/>
    <n v="0"/>
    <n v="0"/>
    <x v="6811"/>
  </r>
  <r>
    <s v="ORD-20247541"/>
    <d v="2025-09-05T00:00:00"/>
    <s v="CUST-1040"/>
    <s v="Vanguard Retail"/>
    <x v="4"/>
    <x v="4"/>
    <s v="SP-07"/>
    <s v="Carlos Mendez"/>
    <s v="PROD-103"/>
    <x v="13"/>
    <s v="Personal Care"/>
    <n v="4.8"/>
    <n v="1.4"/>
    <n v="104"/>
    <n v="499.2"/>
    <n v="8.2199999999999995E-2"/>
    <n v="41.03"/>
    <n v="458.17"/>
    <n v="145.6"/>
    <n v="312.57"/>
    <n v="0"/>
    <n v="0"/>
    <n v="0"/>
    <x v="6812"/>
  </r>
  <r>
    <s v="ORD-20247542"/>
    <d v="2025-07-31T00:00:00"/>
    <s v="CUST-1001"/>
    <s v="Metro Supermarkets"/>
    <x v="2"/>
    <x v="4"/>
    <s v="SP-05"/>
    <s v="Kenji Sato"/>
    <s v="PROD-404"/>
    <x v="16"/>
    <s v="Household Essentials"/>
    <n v="4.9000000000000004"/>
    <n v="3.1"/>
    <n v="192"/>
    <n v="940.8"/>
    <n v="0.17330000000000001"/>
    <n v="163.04"/>
    <n v="777.76"/>
    <n v="595.20000000000005"/>
    <n v="182.56"/>
    <n v="0"/>
    <n v="0"/>
    <n v="0"/>
    <x v="6813"/>
  </r>
  <r>
    <s v="ORD-20247543"/>
    <d v="2025-10-14T00:00:00"/>
    <s v="CUST-1097"/>
    <s v="Atlas Supermarkets"/>
    <x v="0"/>
    <x v="1"/>
    <s v="SP-01"/>
    <s v="Sarah Jenkins"/>
    <s v="PROD-302"/>
    <x v="7"/>
    <s v="Food &amp; Beverage"/>
    <n v="3.8"/>
    <n v="2.6"/>
    <n v="103"/>
    <n v="391.4"/>
    <n v="0.48770000000000002"/>
    <n v="190.89"/>
    <n v="200.51"/>
    <n v="267.8"/>
    <n v="-67.290000000000006"/>
    <n v="0"/>
    <n v="0"/>
    <n v="0"/>
    <x v="6814"/>
  </r>
  <r>
    <s v="ORD-20247544"/>
    <d v="2024-01-20T00:00:00"/>
    <s v="CUST-1054"/>
    <s v="Horizon Express"/>
    <x v="0"/>
    <x v="3"/>
    <s v="SP-01"/>
    <s v="Sarah Jenkins"/>
    <s v="PROD-202"/>
    <x v="4"/>
    <s v="Home Care"/>
    <n v="4.5"/>
    <n v="2.1"/>
    <n v="205"/>
    <n v="922.5"/>
    <n v="1.9E-3"/>
    <n v="1.75"/>
    <n v="920.75"/>
    <n v="430.5"/>
    <n v="490.25"/>
    <n v="0"/>
    <n v="0"/>
    <n v="0"/>
    <x v="6815"/>
  </r>
  <r>
    <s v="ORD-20247545"/>
    <d v="2026-06-18T00:00:00"/>
    <s v="CUST-1013"/>
    <s v="Apex Stores"/>
    <x v="0"/>
    <x v="1"/>
    <s v="SP-01"/>
    <s v="Sarah Jenkins"/>
    <s v="PROD-203"/>
    <x v="0"/>
    <s v="Home Care"/>
    <n v="5.8"/>
    <n v="2.7"/>
    <n v="47"/>
    <n v="272.60000000000002"/>
    <n v="6.9999999999999999E-4"/>
    <n v="0.19"/>
    <n v="272.41000000000003"/>
    <n v="126.9"/>
    <n v="145.51"/>
    <n v="0"/>
    <n v="0"/>
    <n v="0"/>
    <x v="6816"/>
  </r>
  <r>
    <s v="ORD-20247546"/>
    <d v="2026-01-06T00:00:00"/>
    <s v="CUST-1028"/>
    <s v="Summit Wholesale"/>
    <x v="0"/>
    <x v="3"/>
    <s v="SP-02"/>
    <s v="Michael Chang"/>
    <s v="PROD-301"/>
    <x v="2"/>
    <s v="Food &amp; Beverage"/>
    <n v="5"/>
    <n v="3.2"/>
    <n v="162"/>
    <n v="810"/>
    <n v="0.4032"/>
    <n v="326.58999999999997"/>
    <n v="483.41"/>
    <n v="518.4"/>
    <n v="-34.99"/>
    <n v="0"/>
    <n v="0"/>
    <n v="0"/>
    <x v="6817"/>
  </r>
  <r>
    <s v="ORD-20247547"/>
    <d v="2026-01-15T00:00:00"/>
    <s v="CUST-1026"/>
    <s v="Summit Mart"/>
    <x v="1"/>
    <x v="2"/>
    <s v="SP-08"/>
    <s v="Tariq Al-Mansoor"/>
    <s v="PROD-303"/>
    <x v="5"/>
    <s v="Food &amp; Beverage"/>
    <n v="11"/>
    <n v="6.8"/>
    <n v="22"/>
    <n v="242"/>
    <n v="0.1696"/>
    <n v="41.04"/>
    <n v="200.96"/>
    <n v="149.6"/>
    <n v="51.36"/>
    <n v="0"/>
    <n v="0"/>
    <n v="0"/>
    <x v="160"/>
  </r>
  <r>
    <s v="ORD-20247548"/>
    <d v="2025-11-08T00:00:00"/>
    <s v="CUST-1028"/>
    <s v="Summit Wholesale"/>
    <x v="0"/>
    <x v="3"/>
    <s v="SP-01"/>
    <s v="Sarah Jenkins"/>
    <s v="PROD-201"/>
    <x v="14"/>
    <s v="Home Care"/>
    <n v="12"/>
    <n v="6.5"/>
    <n v="178"/>
    <n v="2136"/>
    <n v="2.63E-2"/>
    <n v="56.18"/>
    <n v="2079.8200000000002"/>
    <n v="1157"/>
    <n v="922.82"/>
    <n v="0"/>
    <n v="0"/>
    <n v="0"/>
    <x v="6818"/>
  </r>
  <r>
    <s v="ORD-20247549"/>
    <d v="2026-04-21T00:00:00"/>
    <s v="CUST-1117"/>
    <s v="Titan Stores"/>
    <x v="0"/>
    <x v="4"/>
    <s v="SP-01"/>
    <s v="Sarah Jenkins"/>
    <s v="PROD-401"/>
    <x v="3"/>
    <s v="Household Essentials"/>
    <n v="10.5"/>
    <n v="7.5"/>
    <n v="68"/>
    <n v="714"/>
    <n v="9.8900000000000002E-2"/>
    <n v="70.61"/>
    <n v="643.39"/>
    <n v="510"/>
    <n v="133.38999999999999"/>
    <n v="0"/>
    <n v="0"/>
    <n v="0"/>
    <x v="6819"/>
  </r>
  <r>
    <s v="ORD-20247550"/>
    <d v="2024-10-17T00:00:00"/>
    <s v="CUST-1013"/>
    <s v="Apex Stores"/>
    <x v="0"/>
    <x v="1"/>
    <s v="SP-02"/>
    <s v="Michael Chang"/>
    <s v="PROD-303"/>
    <x v="5"/>
    <s v="Food &amp; Beverage"/>
    <n v="11"/>
    <n v="6.8"/>
    <n v="118"/>
    <n v="1298"/>
    <n v="3.2500000000000001E-2"/>
    <n v="42.18"/>
    <n v="1255.82"/>
    <n v="802.4"/>
    <n v="453.42"/>
    <n v="0"/>
    <n v="0"/>
    <n v="0"/>
    <x v="6820"/>
  </r>
  <r>
    <s v="ORD-20247551"/>
    <d v="2026-08-27T00:00:00"/>
    <s v="CUST-1005"/>
    <s v="Metro Stores"/>
    <x v="0"/>
    <x v="0"/>
    <s v="SP-02"/>
    <s v="Michael Chang"/>
    <s v="PROD-304"/>
    <x v="8"/>
    <s v="Food &amp; Beverage"/>
    <n v="4.2"/>
    <n v="2.8"/>
    <n v="109"/>
    <n v="457.8"/>
    <n v="6.4699999999999994E-2"/>
    <n v="29.62"/>
    <n v="428.18"/>
    <n v="305.2"/>
    <n v="122.98"/>
    <n v="0"/>
    <n v="0"/>
    <n v="0"/>
    <x v="6821"/>
  </r>
  <r>
    <s v="ORD-20247552"/>
    <d v="2024-03-28T00:00:00"/>
    <s v="CUST-1036"/>
    <s v="Prime Wholesale"/>
    <x v="0"/>
    <x v="2"/>
    <s v="SP-02"/>
    <s v="Michael Chang"/>
    <s v="PROD-304"/>
    <x v="8"/>
    <s v="Food &amp; Beverage"/>
    <n v="4.2"/>
    <n v="2.8"/>
    <n v="47"/>
    <n v="197.4"/>
    <n v="1.9400000000000001E-2"/>
    <n v="3.83"/>
    <n v="193.57"/>
    <n v="131.6"/>
    <n v="61.97"/>
    <n v="0"/>
    <n v="0"/>
    <n v="0"/>
    <x v="6822"/>
  </r>
  <r>
    <s v="ORD-20247553"/>
    <d v="2024-08-09T00:00:00"/>
    <s v="CUST-1102"/>
    <s v="Atlas Express"/>
    <x v="2"/>
    <x v="3"/>
    <s v="SP-05"/>
    <s v="Kenji Sato"/>
    <s v="PROD-404"/>
    <x v="16"/>
    <s v="Household Essentials"/>
    <n v="4.9000000000000004"/>
    <n v="3.1"/>
    <n v="52"/>
    <n v="254.8"/>
    <n v="1.6000000000000001E-3"/>
    <n v="0.41"/>
    <n v="254.39"/>
    <n v="161.19999999999999"/>
    <n v="93.19"/>
    <n v="0"/>
    <n v="0"/>
    <n v="0"/>
    <x v="6620"/>
  </r>
  <r>
    <s v="ORD-20247554"/>
    <d v="2025-04-04T00:00:00"/>
    <s v="CUST-1067"/>
    <s v="Sterling Distributors"/>
    <x v="1"/>
    <x v="1"/>
    <s v="SP-08"/>
    <s v="Tariq Al-Mansoor"/>
    <s v="PROD-103"/>
    <x v="13"/>
    <s v="Personal Care"/>
    <n v="4.8"/>
    <n v="1.4"/>
    <n v="36"/>
    <n v="172.8"/>
    <n v="2.3699999999999999E-2"/>
    <n v="4.0999999999999996"/>
    <n v="168.7"/>
    <n v="50.4"/>
    <n v="118.3"/>
    <n v="0"/>
    <n v="0"/>
    <n v="0"/>
    <x v="3457"/>
  </r>
  <r>
    <s v="ORD-20247555"/>
    <d v="2025-09-13T00:00:00"/>
    <s v="CUST-1082"/>
    <s v="Crest Mart"/>
    <x v="0"/>
    <x v="2"/>
    <s v="SP-02"/>
    <s v="Michael Chang"/>
    <s v="PROD-102"/>
    <x v="15"/>
    <s v="Personal Care"/>
    <n v="6.2"/>
    <n v="1.9"/>
    <n v="26"/>
    <n v="161.19999999999999"/>
    <n v="1.5100000000000001E-2"/>
    <n v="2.4300000000000002"/>
    <n v="158.77000000000001"/>
    <n v="49.4"/>
    <n v="109.37"/>
    <n v="0"/>
    <n v="0"/>
    <n v="0"/>
    <x v="1331"/>
  </r>
  <r>
    <s v="ORD-20247556"/>
    <d v="2025-04-27T00:00:00"/>
    <s v="CUST-1113"/>
    <s v="Titan Supermarkets"/>
    <x v="1"/>
    <x v="1"/>
    <s v="SP-08"/>
    <s v="Tariq Al-Mansoor"/>
    <s v="PROD-103"/>
    <x v="13"/>
    <s v="Personal Care"/>
    <n v="4.8"/>
    <n v="1.4"/>
    <n v="26"/>
    <n v="124.8"/>
    <n v="8.8000000000000005E-3"/>
    <n v="1.1000000000000001"/>
    <n v="123.7"/>
    <n v="36.4"/>
    <n v="87.3"/>
    <n v="0"/>
    <n v="0"/>
    <n v="0"/>
    <x v="6823"/>
  </r>
  <r>
    <s v="ORD-20247557"/>
    <d v="2026-06-07T00:00:00"/>
    <s v="CUST-1092"/>
    <s v="Crown Wholesale"/>
    <x v="0"/>
    <x v="4"/>
    <s v="SP-01"/>
    <s v="Sarah Jenkins"/>
    <s v="PROD-101"/>
    <x v="9"/>
    <s v="Personal Care"/>
    <n v="8.5"/>
    <n v="2.8"/>
    <n v="336"/>
    <n v="2856"/>
    <n v="0.1686"/>
    <n v="481.52"/>
    <n v="2374.48"/>
    <n v="940.8"/>
    <n v="1433.68"/>
    <n v="0"/>
    <n v="0"/>
    <n v="0"/>
    <x v="6824"/>
  </r>
  <r>
    <s v="ORD-20247558"/>
    <d v="2025-05-08T00:00:00"/>
    <s v="CUST-1039"/>
    <s v="Prime Direct"/>
    <x v="3"/>
    <x v="3"/>
    <s v="SP-04"/>
    <s v="David Mueller"/>
    <s v="PROD-104"/>
    <x v="6"/>
    <s v="Personal Care"/>
    <n v="9.9"/>
    <n v="3.1"/>
    <n v="29"/>
    <n v="287.10000000000002"/>
    <n v="2.8E-3"/>
    <n v="0.8"/>
    <n v="286.3"/>
    <n v="89.9"/>
    <n v="196.4"/>
    <n v="0"/>
    <n v="0"/>
    <n v="0"/>
    <x v="6825"/>
  </r>
  <r>
    <s v="ORD-20247559"/>
    <d v="2024-06-23T00:00:00"/>
    <s v="CUST-1096"/>
    <s v="Atlas Retail"/>
    <x v="4"/>
    <x v="4"/>
    <s v="SP-07"/>
    <s v="Carlos Mendez"/>
    <s v="PROD-401"/>
    <x v="3"/>
    <s v="Household Essentials"/>
    <n v="10.5"/>
    <n v="7.5"/>
    <n v="31"/>
    <n v="325.5"/>
    <n v="3.7199999999999997E-2"/>
    <n v="12.11"/>
    <n v="313.39"/>
    <n v="232.5"/>
    <n v="80.89"/>
    <n v="0"/>
    <n v="0"/>
    <n v="0"/>
    <x v="6826"/>
  </r>
  <r>
    <s v="ORD-20247560"/>
    <d v="2024-08-12T00:00:00"/>
    <s v="CUST-1058"/>
    <s v="Pioneer Mart"/>
    <x v="4"/>
    <x v="3"/>
    <s v="SP-07"/>
    <s v="Carlos Mendez"/>
    <s v="PROD-104"/>
    <x v="6"/>
    <s v="Personal Care"/>
    <n v="9.9"/>
    <n v="3.1"/>
    <n v="128"/>
    <n v="1267.2"/>
    <n v="0.41049999999999998"/>
    <n v="520.19000000000005"/>
    <n v="747.01"/>
    <n v="396.8"/>
    <n v="350.21"/>
    <n v="0"/>
    <n v="0"/>
    <n v="0"/>
    <x v="6827"/>
  </r>
  <r>
    <s v="ORD-20247561"/>
    <d v="2026-04-30T00:00:00"/>
    <s v="CUST-1032"/>
    <s v="Prime Retail"/>
    <x v="0"/>
    <x v="1"/>
    <s v="SP-02"/>
    <s v="Michael Chang"/>
    <s v="PROD-105"/>
    <x v="1"/>
    <s v="Personal Care"/>
    <n v="14.5"/>
    <n v="4.2"/>
    <n v="47"/>
    <n v="681.5"/>
    <n v="2.5000000000000001E-2"/>
    <n v="17.04"/>
    <n v="664.46"/>
    <n v="197.4"/>
    <n v="467.06"/>
    <n v="0"/>
    <n v="0"/>
    <n v="0"/>
    <x v="6828"/>
  </r>
  <r>
    <s v="ORD-20247562"/>
    <d v="2025-02-24T00:00:00"/>
    <s v="CUST-1019"/>
    <s v="Global Distributors"/>
    <x v="2"/>
    <x v="1"/>
    <s v="SP-05"/>
    <s v="Kenji Sato"/>
    <s v="PROD-204"/>
    <x v="12"/>
    <s v="Home Care"/>
    <n v="7.2"/>
    <n v="3.6"/>
    <n v="11"/>
    <n v="79.2"/>
    <n v="4.0599999999999997E-2"/>
    <n v="3.22"/>
    <n v="75.98"/>
    <n v="39.6"/>
    <n v="36.380000000000003"/>
    <n v="0"/>
    <n v="0"/>
    <n v="0"/>
    <x v="6829"/>
  </r>
  <r>
    <s v="ORD-20247563"/>
    <d v="2025-09-07T00:00:00"/>
    <s v="CUST-1029"/>
    <s v="Summit Stores"/>
    <x v="0"/>
    <x v="1"/>
    <s v="SP-01"/>
    <s v="Sarah Jenkins"/>
    <s v="PROD-101"/>
    <x v="9"/>
    <s v="Personal Care"/>
    <n v="8.5"/>
    <n v="2.8"/>
    <n v="23"/>
    <n v="195.5"/>
    <n v="4.4999999999999997E-3"/>
    <n v="0.88"/>
    <n v="194.62"/>
    <n v="64.400000000000006"/>
    <n v="130.22"/>
    <n v="0"/>
    <n v="0"/>
    <n v="0"/>
    <x v="6830"/>
  </r>
  <r>
    <s v="ORD-20247564"/>
    <d v="2024-05-26T00:00:00"/>
    <s v="CUST-1075"/>
    <s v="Beacon Distributors"/>
    <x v="4"/>
    <x v="3"/>
    <s v="SP-07"/>
    <s v="Carlos Mendez"/>
    <s v="PROD-402"/>
    <x v="10"/>
    <s v="Household Essentials"/>
    <n v="6"/>
    <n v="4.2"/>
    <n v="65"/>
    <n v="390"/>
    <n v="1.8499999999999999E-2"/>
    <n v="7.22"/>
    <n v="382.78"/>
    <n v="273"/>
    <n v="109.78"/>
    <n v="0"/>
    <n v="0"/>
    <n v="0"/>
    <x v="6831"/>
  </r>
  <r>
    <s v="ORD-20247565"/>
    <d v="2026-03-24T00:00:00"/>
    <s v="CUST-1037"/>
    <s v="Prime Stores"/>
    <x v="2"/>
    <x v="4"/>
    <s v="SP-05"/>
    <s v="Kenji Sato"/>
    <s v="PROD-203"/>
    <x v="0"/>
    <s v="Home Care"/>
    <n v="5.8"/>
    <n v="2.7"/>
    <n v="210"/>
    <n v="1218"/>
    <n v="8.4199999999999997E-2"/>
    <n v="102.56"/>
    <n v="1115.44"/>
    <n v="567"/>
    <n v="548.44000000000005"/>
    <n v="0"/>
    <n v="0"/>
    <n v="0"/>
    <x v="6832"/>
  </r>
  <r>
    <s v="ORD-20247566"/>
    <d v="2025-08-19T00:00:00"/>
    <s v="CUST-1034"/>
    <s v="Prime Mart"/>
    <x v="0"/>
    <x v="0"/>
    <s v="SP-01"/>
    <s v="Sarah Jenkins"/>
    <s v="PROD-302"/>
    <x v="7"/>
    <s v="Food &amp; Beverage"/>
    <n v="3.8"/>
    <n v="2.6"/>
    <n v="115"/>
    <n v="437"/>
    <n v="5.5E-2"/>
    <n v="24.04"/>
    <n v="412.96"/>
    <n v="299"/>
    <n v="113.96"/>
    <n v="0"/>
    <n v="0"/>
    <n v="0"/>
    <x v="6833"/>
  </r>
  <r>
    <s v="ORD-20247567"/>
    <d v="2026-04-20T00:00:00"/>
    <s v="CUST-1054"/>
    <s v="Horizon Express"/>
    <x v="0"/>
    <x v="3"/>
    <s v="SP-01"/>
    <s v="Sarah Jenkins"/>
    <s v="PROD-303"/>
    <x v="5"/>
    <s v="Food &amp; Beverage"/>
    <n v="11"/>
    <n v="6.8"/>
    <n v="29"/>
    <n v="319"/>
    <n v="2.5100000000000001E-2"/>
    <n v="8.01"/>
    <n v="310.99"/>
    <n v="197.2"/>
    <n v="113.79"/>
    <n v="0"/>
    <n v="0"/>
    <n v="0"/>
    <x v="6834"/>
  </r>
  <r>
    <s v="ORD-20247568"/>
    <d v="2026-02-24T00:00:00"/>
    <s v="CUST-1086"/>
    <s v="Crest Express"/>
    <x v="3"/>
    <x v="3"/>
    <s v="SP-03"/>
    <s v="Elena Rostova"/>
    <s v="PROD-203"/>
    <x v="0"/>
    <s v="Home Care"/>
    <n v="5.8"/>
    <n v="2.7"/>
    <n v="20"/>
    <n v="116"/>
    <n v="8.2100000000000006E-2"/>
    <n v="9.52"/>
    <n v="106.48"/>
    <n v="54"/>
    <n v="52.48"/>
    <n v="0"/>
    <n v="0"/>
    <n v="0"/>
    <x v="6835"/>
  </r>
  <r>
    <s v="ORD-20247569"/>
    <d v="2024-07-05T00:00:00"/>
    <s v="CUST-1058"/>
    <s v="Pioneer Mart"/>
    <x v="4"/>
    <x v="3"/>
    <s v="SP-07"/>
    <s v="Carlos Mendez"/>
    <s v="PROD-103"/>
    <x v="13"/>
    <s v="Personal Care"/>
    <n v="4.8"/>
    <n v="1.4"/>
    <n v="11"/>
    <n v="52.8"/>
    <n v="1.0500000000000001E-2"/>
    <n v="0.55000000000000004"/>
    <n v="52.25"/>
    <n v="15.4"/>
    <n v="36.85"/>
    <n v="0"/>
    <n v="0"/>
    <n v="0"/>
    <x v="268"/>
  </r>
  <r>
    <s v="ORD-20247570"/>
    <d v="2025-09-30T00:00:00"/>
    <s v="CUST-1060"/>
    <s v="Pioneer Wholesale"/>
    <x v="4"/>
    <x v="2"/>
    <s v="SP-07"/>
    <s v="Carlos Mendez"/>
    <s v="PROD-303"/>
    <x v="5"/>
    <s v="Food &amp; Beverage"/>
    <n v="11"/>
    <n v="6.8"/>
    <n v="36"/>
    <n v="396"/>
    <n v="0.08"/>
    <n v="31.68"/>
    <n v="364.32"/>
    <n v="244.8"/>
    <n v="119.52"/>
    <n v="3"/>
    <n v="30.36"/>
    <n v="21.9"/>
    <x v="6836"/>
  </r>
  <r>
    <s v="ORD-20247571"/>
    <d v="2025-11-06T00:00:00"/>
    <s v="CUST-1065"/>
    <s v="Sterling Supermarkets"/>
    <x v="3"/>
    <x v="3"/>
    <s v="SP-03"/>
    <s v="Elena Rostova"/>
    <s v="PROD-103"/>
    <x v="13"/>
    <s v="Personal Care"/>
    <n v="4.8"/>
    <n v="1.4"/>
    <n v="31"/>
    <n v="148.80000000000001"/>
    <n v="3.8300000000000001E-2"/>
    <n v="5.7"/>
    <n v="143.1"/>
    <n v="43.4"/>
    <n v="99.7"/>
    <n v="0"/>
    <n v="0"/>
    <n v="0"/>
    <x v="6837"/>
  </r>
  <r>
    <s v="ORD-20247572"/>
    <d v="2025-06-07T00:00:00"/>
    <s v="CUST-1041"/>
    <s v="Vanguard Supermarkets"/>
    <x v="0"/>
    <x v="3"/>
    <s v="SP-01"/>
    <s v="Sarah Jenkins"/>
    <s v="PROD-104"/>
    <x v="6"/>
    <s v="Personal Care"/>
    <n v="9.9"/>
    <n v="3.1"/>
    <n v="41"/>
    <n v="405.9"/>
    <n v="4.53E-2"/>
    <n v="18.39"/>
    <n v="387.51"/>
    <n v="127.1"/>
    <n v="260.41000000000003"/>
    <n v="0"/>
    <n v="0"/>
    <n v="0"/>
    <x v="6838"/>
  </r>
  <r>
    <s v="ORD-20247573"/>
    <d v="2024-09-27T00:00:00"/>
    <s v="CUST-1057"/>
    <s v="Pioneer Supermarkets"/>
    <x v="2"/>
    <x v="2"/>
    <s v="SP-05"/>
    <s v="Kenji Sato"/>
    <s v="PROD-404"/>
    <x v="16"/>
    <s v="Household Essentials"/>
    <n v="4.9000000000000004"/>
    <n v="3.1"/>
    <n v="15"/>
    <n v="73.5"/>
    <n v="9.3600000000000003E-2"/>
    <n v="6.88"/>
    <n v="66.62"/>
    <n v="46.5"/>
    <n v="20.12"/>
    <n v="0"/>
    <n v="0"/>
    <n v="0"/>
    <x v="308"/>
  </r>
  <r>
    <s v="ORD-20247574"/>
    <d v="2024-06-20T00:00:00"/>
    <s v="CUST-1046"/>
    <s v="Vanguard Express"/>
    <x v="2"/>
    <x v="4"/>
    <s v="SP-05"/>
    <s v="Kenji Sato"/>
    <s v="PROD-102"/>
    <x v="15"/>
    <s v="Personal Care"/>
    <n v="6.2"/>
    <n v="1.9"/>
    <n v="90"/>
    <n v="558"/>
    <n v="0.1258"/>
    <n v="70.2"/>
    <n v="487.8"/>
    <n v="171"/>
    <n v="316.8"/>
    <n v="0"/>
    <n v="0"/>
    <n v="0"/>
    <x v="6839"/>
  </r>
  <r>
    <s v="ORD-20247575"/>
    <d v="2026-01-11T00:00:00"/>
    <s v="CUST-1028"/>
    <s v="Summit Wholesale"/>
    <x v="0"/>
    <x v="3"/>
    <s v="SP-02"/>
    <s v="Michael Chang"/>
    <s v="PROD-103"/>
    <x v="13"/>
    <s v="Personal Care"/>
    <n v="4.8"/>
    <n v="1.4"/>
    <n v="104"/>
    <n v="499.2"/>
    <n v="1E-3"/>
    <n v="0.5"/>
    <n v="498.7"/>
    <n v="145.6"/>
    <n v="353.1"/>
    <n v="0"/>
    <n v="0"/>
    <n v="0"/>
    <x v="6840"/>
  </r>
  <r>
    <s v="ORD-20247576"/>
    <d v="2025-12-03T00:00:00"/>
    <s v="CUST-1092"/>
    <s v="Crown Wholesale"/>
    <x v="0"/>
    <x v="4"/>
    <s v="SP-02"/>
    <s v="Michael Chang"/>
    <s v="PROD-204"/>
    <x v="12"/>
    <s v="Home Care"/>
    <n v="7.2"/>
    <n v="3.6"/>
    <n v="132"/>
    <n v="950.4"/>
    <n v="9.5799999999999996E-2"/>
    <n v="91.05"/>
    <n v="859.35"/>
    <n v="475.2"/>
    <n v="384.15"/>
    <n v="0"/>
    <n v="0"/>
    <n v="0"/>
    <x v="6841"/>
  </r>
  <r>
    <s v="ORD-20247577"/>
    <d v="2024-12-16T00:00:00"/>
    <s v="CUST-1025"/>
    <s v="Summit Supermarkets"/>
    <x v="1"/>
    <x v="2"/>
    <s v="SP-08"/>
    <s v="Tariq Al-Mansoor"/>
    <s v="PROD-302"/>
    <x v="7"/>
    <s v="Food &amp; Beverage"/>
    <n v="3.8"/>
    <n v="2.6"/>
    <n v="21"/>
    <n v="79.8"/>
    <n v="0.26279999999999998"/>
    <n v="20.97"/>
    <n v="58.83"/>
    <n v="54.6"/>
    <n v="4.2300000000000004"/>
    <n v="0"/>
    <n v="0"/>
    <n v="0"/>
    <x v="6642"/>
  </r>
  <r>
    <s v="ORD-20247578"/>
    <d v="2026-08-02T00:00:00"/>
    <s v="CUST-1093"/>
    <s v="Crown Stores"/>
    <x v="4"/>
    <x v="4"/>
    <s v="SP-07"/>
    <s v="Carlos Mendez"/>
    <s v="PROD-103"/>
    <x v="13"/>
    <s v="Personal Care"/>
    <n v="4.8"/>
    <n v="1.4"/>
    <n v="60"/>
    <n v="288"/>
    <n v="8.2799999999999999E-2"/>
    <n v="23.85"/>
    <n v="264.14999999999998"/>
    <n v="84"/>
    <n v="180.15"/>
    <n v="0"/>
    <n v="0"/>
    <n v="0"/>
    <x v="6842"/>
  </r>
  <r>
    <s v="ORD-20247579"/>
    <d v="2025-04-09T00:00:00"/>
    <s v="CUST-1031"/>
    <s v="Summit Direct"/>
    <x v="4"/>
    <x v="1"/>
    <s v="SP-07"/>
    <s v="Carlos Mendez"/>
    <s v="PROD-403"/>
    <x v="11"/>
    <s v="Household Essentials"/>
    <n v="5.5"/>
    <n v="3.8"/>
    <n v="23"/>
    <n v="126.5"/>
    <n v="1.7100000000000001E-2"/>
    <n v="2.16"/>
    <n v="124.34"/>
    <n v="87.4"/>
    <n v="36.94"/>
    <n v="0"/>
    <n v="0"/>
    <n v="0"/>
    <x v="6843"/>
  </r>
  <r>
    <s v="ORD-20247580"/>
    <d v="2025-09-02T00:00:00"/>
    <s v="CUST-1013"/>
    <s v="Apex Stores"/>
    <x v="0"/>
    <x v="1"/>
    <s v="SP-02"/>
    <s v="Michael Chang"/>
    <s v="PROD-102"/>
    <x v="15"/>
    <s v="Personal Care"/>
    <n v="6.2"/>
    <n v="1.9"/>
    <n v="29"/>
    <n v="179.8"/>
    <n v="4.4499999999999998E-2"/>
    <n v="8"/>
    <n v="171.8"/>
    <n v="55.1"/>
    <n v="116.7"/>
    <n v="0"/>
    <n v="0"/>
    <n v="0"/>
    <x v="6844"/>
  </r>
  <r>
    <s v="ORD-20247581"/>
    <d v="2025-08-27T00:00:00"/>
    <s v="CUST-1038"/>
    <s v="Prime Express"/>
    <x v="2"/>
    <x v="3"/>
    <s v="SP-05"/>
    <s v="Kenji Sato"/>
    <s v="PROD-102"/>
    <x v="15"/>
    <s v="Personal Care"/>
    <n v="6.2"/>
    <n v="1.9"/>
    <n v="20"/>
    <n v="124"/>
    <n v="5.7999999999999996E-3"/>
    <n v="0.72"/>
    <n v="123.28"/>
    <n v="38"/>
    <n v="85.28"/>
    <n v="0"/>
    <n v="0"/>
    <n v="0"/>
    <x v="6845"/>
  </r>
  <r>
    <s v="ORD-20247582"/>
    <d v="2024-03-11T00:00:00"/>
    <s v="CUST-1109"/>
    <s v="Omega Stores"/>
    <x v="2"/>
    <x v="2"/>
    <s v="SP-05"/>
    <s v="Kenji Sato"/>
    <s v="PROD-303"/>
    <x v="5"/>
    <s v="Food &amp; Beverage"/>
    <n v="11"/>
    <n v="6.8"/>
    <n v="6"/>
    <n v="66"/>
    <n v="0.1174"/>
    <n v="7.75"/>
    <n v="58.25"/>
    <n v="40.799999999999997"/>
    <n v="17.45"/>
    <n v="0"/>
    <n v="0"/>
    <n v="0"/>
    <x v="5411"/>
  </r>
  <r>
    <s v="ORD-20247583"/>
    <d v="2024-08-23T00:00:00"/>
    <s v="CUST-1002"/>
    <s v="Metro Mart"/>
    <x v="0"/>
    <x v="3"/>
    <s v="SP-01"/>
    <s v="Sarah Jenkins"/>
    <s v="PROD-102"/>
    <x v="15"/>
    <s v="Personal Care"/>
    <n v="6.2"/>
    <n v="1.9"/>
    <n v="67"/>
    <n v="415.4"/>
    <n v="6.4999999999999997E-3"/>
    <n v="2.7"/>
    <n v="412.7"/>
    <n v="127.3"/>
    <n v="285.39999999999998"/>
    <n v="0"/>
    <n v="0"/>
    <n v="0"/>
    <x v="6846"/>
  </r>
  <r>
    <s v="ORD-20247584"/>
    <d v="2025-01-22T00:00:00"/>
    <s v="CUST-1068"/>
    <s v="Sterling Wholesale"/>
    <x v="3"/>
    <x v="4"/>
    <s v="SP-04"/>
    <s v="David Mueller"/>
    <s v="PROD-302"/>
    <x v="7"/>
    <s v="Food &amp; Beverage"/>
    <n v="3.8"/>
    <n v="2.6"/>
    <n v="60"/>
    <n v="228"/>
    <n v="0.36820000000000003"/>
    <n v="83.95"/>
    <n v="144.05000000000001"/>
    <n v="156"/>
    <n v="-11.95"/>
    <n v="0"/>
    <n v="0"/>
    <n v="0"/>
    <x v="6847"/>
  </r>
  <r>
    <s v="ORD-20247585"/>
    <d v="2025-01-29T00:00:00"/>
    <s v="CUST-1031"/>
    <s v="Summit Direct"/>
    <x v="4"/>
    <x v="1"/>
    <s v="SP-07"/>
    <s v="Carlos Mendez"/>
    <s v="PROD-402"/>
    <x v="10"/>
    <s v="Household Essentials"/>
    <n v="6"/>
    <n v="4.2"/>
    <n v="7"/>
    <n v="42"/>
    <n v="2.8799999999999999E-2"/>
    <n v="1.21"/>
    <n v="40.79"/>
    <n v="29.4"/>
    <n v="11.39"/>
    <n v="0"/>
    <n v="0"/>
    <n v="0"/>
    <x v="6432"/>
  </r>
  <r>
    <s v="ORD-20247586"/>
    <d v="2024-05-15T00:00:00"/>
    <s v="CUST-1051"/>
    <s v="Horizon Distributors"/>
    <x v="0"/>
    <x v="1"/>
    <s v="SP-01"/>
    <s v="Sarah Jenkins"/>
    <s v="PROD-401"/>
    <x v="3"/>
    <s v="Household Essentials"/>
    <n v="10.5"/>
    <n v="7.5"/>
    <n v="29"/>
    <n v="304.5"/>
    <n v="2.7000000000000001E-3"/>
    <n v="0.82"/>
    <n v="303.68"/>
    <n v="217.5"/>
    <n v="86.18"/>
    <n v="0"/>
    <n v="0"/>
    <n v="0"/>
    <x v="6848"/>
  </r>
  <r>
    <s v="ORD-20247587"/>
    <d v="2024-04-21T00:00:00"/>
    <s v="CUST-1059"/>
    <s v="Pioneer Distributors"/>
    <x v="4"/>
    <x v="1"/>
    <s v="SP-07"/>
    <s v="Carlos Mendez"/>
    <s v="PROD-303"/>
    <x v="5"/>
    <s v="Food &amp; Beverage"/>
    <n v="11"/>
    <n v="6.8"/>
    <n v="1"/>
    <n v="11"/>
    <n v="9.5999999999999992E-3"/>
    <n v="0.11"/>
    <n v="10.89"/>
    <n v="6.8"/>
    <n v="4.09"/>
    <n v="0"/>
    <n v="0"/>
    <n v="0"/>
    <x v="5281"/>
  </r>
  <r>
    <s v="ORD-20247588"/>
    <d v="2024-01-17T00:00:00"/>
    <s v="CUST-1045"/>
    <s v="Vanguard Stores"/>
    <x v="0"/>
    <x v="4"/>
    <s v="SP-01"/>
    <s v="Sarah Jenkins"/>
    <s v="PROD-204"/>
    <x v="12"/>
    <s v="Home Care"/>
    <n v="7.2"/>
    <n v="3.6"/>
    <n v="83"/>
    <n v="597.6"/>
    <n v="3.6600000000000001E-2"/>
    <n v="21.87"/>
    <n v="575.73"/>
    <n v="298.8"/>
    <n v="276.93"/>
    <n v="0"/>
    <n v="0"/>
    <n v="0"/>
    <x v="6849"/>
  </r>
  <r>
    <s v="ORD-20247589"/>
    <d v="2024-07-26T00:00:00"/>
    <s v="CUST-1022"/>
    <s v="Global Express"/>
    <x v="0"/>
    <x v="4"/>
    <s v="SP-02"/>
    <s v="Michael Chang"/>
    <s v="PROD-401"/>
    <x v="3"/>
    <s v="Household Essentials"/>
    <n v="10.5"/>
    <n v="7.5"/>
    <n v="103"/>
    <n v="1081.5"/>
    <n v="8.6800000000000002E-2"/>
    <n v="93.87"/>
    <n v="987.63"/>
    <n v="772.5"/>
    <n v="215.13"/>
    <n v="0"/>
    <n v="0"/>
    <n v="0"/>
    <x v="6850"/>
  </r>
  <r>
    <s v="ORD-20247590"/>
    <d v="2025-06-19T00:00:00"/>
    <s v="CUST-1056"/>
    <s v="Pioneer Retail"/>
    <x v="1"/>
    <x v="2"/>
    <s v="SP-08"/>
    <s v="Tariq Al-Mansoor"/>
    <s v="PROD-102"/>
    <x v="15"/>
    <s v="Personal Care"/>
    <n v="6.2"/>
    <n v="1.9"/>
    <n v="12"/>
    <n v="74.400000000000006"/>
    <n v="0.28039999999999998"/>
    <n v="20.86"/>
    <n v="53.54"/>
    <n v="22.8"/>
    <n v="30.74"/>
    <n v="0"/>
    <n v="0"/>
    <n v="0"/>
    <x v="3957"/>
  </r>
  <r>
    <s v="ORD-20247591"/>
    <d v="2026-05-30T00:00:00"/>
    <s v="CUST-1091"/>
    <s v="Crown Distributors"/>
    <x v="1"/>
    <x v="2"/>
    <s v="SP-08"/>
    <s v="Tariq Al-Mansoor"/>
    <s v="PROD-401"/>
    <x v="3"/>
    <s v="Household Essentials"/>
    <n v="10.5"/>
    <n v="7.5"/>
    <n v="96"/>
    <n v="1008"/>
    <n v="6.9400000000000003E-2"/>
    <n v="69.959999999999994"/>
    <n v="938.04"/>
    <n v="720"/>
    <n v="218.04"/>
    <n v="3"/>
    <n v="29.31"/>
    <n v="24"/>
    <x v="6851"/>
  </r>
  <r>
    <s v="ORD-20247592"/>
    <d v="2026-07-20T00:00:00"/>
    <s v="CUST-1082"/>
    <s v="Crest Mart"/>
    <x v="0"/>
    <x v="2"/>
    <s v="SP-01"/>
    <s v="Sarah Jenkins"/>
    <s v="PROD-401"/>
    <x v="3"/>
    <s v="Household Essentials"/>
    <n v="10.5"/>
    <n v="7.5"/>
    <n v="25"/>
    <n v="262.5"/>
    <n v="5.2400000000000002E-2"/>
    <n v="13.76"/>
    <n v="248.74"/>
    <n v="187.5"/>
    <n v="61.24"/>
    <n v="23"/>
    <n v="228.85"/>
    <n v="184"/>
    <x v="6852"/>
  </r>
  <r>
    <s v="ORD-20247593"/>
    <d v="2025-05-31T00:00:00"/>
    <s v="CUST-1021"/>
    <s v="Global Stores"/>
    <x v="0"/>
    <x v="0"/>
    <s v="SP-01"/>
    <s v="Sarah Jenkins"/>
    <s v="PROD-101"/>
    <x v="9"/>
    <s v="Personal Care"/>
    <n v="8.5"/>
    <n v="2.8"/>
    <n v="275"/>
    <n v="2337.5"/>
    <n v="3.5099999999999999E-2"/>
    <n v="82.05"/>
    <n v="2255.4499999999998"/>
    <n v="770"/>
    <n v="1485.45"/>
    <n v="0"/>
    <n v="0"/>
    <n v="0"/>
    <x v="6853"/>
  </r>
  <r>
    <s v="ORD-20247594"/>
    <d v="2025-12-01T00:00:00"/>
    <s v="CUST-1114"/>
    <s v="Titan Mart"/>
    <x v="4"/>
    <x v="4"/>
    <s v="SP-07"/>
    <s v="Carlos Mendez"/>
    <s v="PROD-105"/>
    <x v="1"/>
    <s v="Personal Care"/>
    <n v="14.5"/>
    <n v="4.2"/>
    <n v="96"/>
    <n v="1392"/>
    <n v="4.8000000000000001E-2"/>
    <n v="66.819999999999993"/>
    <n v="1325.18"/>
    <n v="403.2"/>
    <n v="921.98"/>
    <n v="0"/>
    <n v="0"/>
    <n v="0"/>
    <x v="6854"/>
  </r>
  <r>
    <s v="ORD-20247595"/>
    <d v="2025-03-05T00:00:00"/>
    <s v="CUST-1097"/>
    <s v="Atlas Supermarkets"/>
    <x v="0"/>
    <x v="1"/>
    <s v="SP-01"/>
    <s v="Sarah Jenkins"/>
    <s v="PROD-202"/>
    <x v="4"/>
    <s v="Home Care"/>
    <n v="4.5"/>
    <n v="2.1"/>
    <n v="39"/>
    <n v="175.5"/>
    <n v="1.0800000000000001E-2"/>
    <n v="1.9"/>
    <n v="173.6"/>
    <n v="81.900000000000006"/>
    <n v="91.7"/>
    <n v="0"/>
    <n v="0"/>
    <n v="0"/>
    <x v="6855"/>
  </r>
  <r>
    <s v="ORD-20247596"/>
    <d v="2026-04-26T00:00:00"/>
    <s v="CUST-1037"/>
    <s v="Prime Stores"/>
    <x v="2"/>
    <x v="4"/>
    <s v="SP-05"/>
    <s v="Kenji Sato"/>
    <s v="PROD-101"/>
    <x v="9"/>
    <s v="Personal Care"/>
    <n v="8.5"/>
    <n v="2.8"/>
    <n v="76"/>
    <n v="646"/>
    <n v="0.11700000000000001"/>
    <n v="75.58"/>
    <n v="570.41999999999996"/>
    <n v="212.8"/>
    <n v="357.62"/>
    <n v="0"/>
    <n v="0"/>
    <n v="0"/>
    <x v="6856"/>
  </r>
  <r>
    <s v="ORD-20247597"/>
    <d v="2024-06-02T00:00:00"/>
    <s v="CUST-1119"/>
    <s v="Titan Direct"/>
    <x v="2"/>
    <x v="3"/>
    <s v="SP-06"/>
    <s v="Priya Sharma"/>
    <s v="PROD-104"/>
    <x v="6"/>
    <s v="Personal Care"/>
    <n v="9.9"/>
    <n v="3.1"/>
    <n v="154"/>
    <n v="1524.6"/>
    <n v="1.67E-2"/>
    <n v="25.46"/>
    <n v="1499.14"/>
    <n v="477.4"/>
    <n v="1021.74"/>
    <n v="10"/>
    <n v="97.35"/>
    <n v="36"/>
    <x v="6857"/>
  </r>
  <r>
    <s v="ORD-20247598"/>
    <d v="2025-09-12T00:00:00"/>
    <s v="CUST-1112"/>
    <s v="Titan Retail"/>
    <x v="0"/>
    <x v="3"/>
    <s v="SP-02"/>
    <s v="Michael Chang"/>
    <s v="PROD-403"/>
    <x v="11"/>
    <s v="Household Essentials"/>
    <n v="5.5"/>
    <n v="3.8"/>
    <n v="13"/>
    <n v="71.5"/>
    <n v="8.8999999999999999E-3"/>
    <n v="0.64"/>
    <n v="70.86"/>
    <n v="49.4"/>
    <n v="21.46"/>
    <n v="0"/>
    <n v="0"/>
    <n v="0"/>
    <x v="6337"/>
  </r>
  <r>
    <s v="ORD-20247599"/>
    <d v="2024-04-08T00:00:00"/>
    <s v="CUST-1017"/>
    <s v="Global Supermarkets"/>
    <x v="1"/>
    <x v="2"/>
    <s v="SP-08"/>
    <s v="Tariq Al-Mansoor"/>
    <s v="PROD-301"/>
    <x v="2"/>
    <s v="Food &amp; Beverage"/>
    <n v="5"/>
    <n v="3.2"/>
    <n v="6"/>
    <n v="30"/>
    <n v="0.12180000000000001"/>
    <n v="3.65"/>
    <n v="26.35"/>
    <n v="19.2"/>
    <n v="7.15"/>
    <n v="0"/>
    <n v="0"/>
    <n v="0"/>
    <x v="2656"/>
  </r>
  <r>
    <s v="ORD-20247600"/>
    <d v="2024-06-30T00:00:00"/>
    <s v="CUST-1063"/>
    <s v="Pioneer Direct"/>
    <x v="4"/>
    <x v="2"/>
    <s v="SP-07"/>
    <s v="Carlos Mendez"/>
    <s v="PROD-203"/>
    <x v="0"/>
    <s v="Home Care"/>
    <n v="5.8"/>
    <n v="2.7"/>
    <n v="32"/>
    <n v="185.6"/>
    <n v="0.24809999999999999"/>
    <n v="46.05"/>
    <n v="139.55000000000001"/>
    <n v="86.4"/>
    <n v="53.15"/>
    <n v="0"/>
    <n v="0"/>
    <n v="0"/>
    <x v="6858"/>
  </r>
  <r>
    <s v="ORD-20247601"/>
    <d v="2025-05-02T00:00:00"/>
    <s v="CUST-1077"/>
    <s v="Beacon Stores"/>
    <x v="1"/>
    <x v="3"/>
    <s v="SP-08"/>
    <s v="Tariq Al-Mansoor"/>
    <s v="PROD-401"/>
    <x v="3"/>
    <s v="Household Essentials"/>
    <n v="10.5"/>
    <n v="7.5"/>
    <n v="201"/>
    <n v="2110.5"/>
    <n v="1.2E-2"/>
    <n v="25.33"/>
    <n v="2085.17"/>
    <n v="1507.5"/>
    <n v="577.66999999999996"/>
    <n v="0"/>
    <n v="0"/>
    <n v="0"/>
    <x v="6859"/>
  </r>
  <r>
    <s v="ORD-20247602"/>
    <d v="2026-07-12T00:00:00"/>
    <s v="CUST-1075"/>
    <s v="Beacon Distributors"/>
    <x v="4"/>
    <x v="3"/>
    <s v="SP-07"/>
    <s v="Carlos Mendez"/>
    <s v="PROD-204"/>
    <x v="12"/>
    <s v="Home Care"/>
    <n v="7.2"/>
    <n v="3.6"/>
    <n v="128"/>
    <n v="921.6"/>
    <n v="0"/>
    <n v="0"/>
    <n v="921.6"/>
    <n v="460.8"/>
    <n v="460.8"/>
    <n v="0"/>
    <n v="0"/>
    <n v="0"/>
    <x v="6860"/>
  </r>
  <r>
    <s v="ORD-20247603"/>
    <d v="2025-09-21T00:00:00"/>
    <s v="CUST-1034"/>
    <s v="Prime Mart"/>
    <x v="0"/>
    <x v="0"/>
    <s v="SP-01"/>
    <s v="Sarah Jenkins"/>
    <s v="PROD-203"/>
    <x v="0"/>
    <s v="Home Care"/>
    <n v="5.8"/>
    <n v="2.7"/>
    <n v="56"/>
    <n v="324.8"/>
    <n v="7.7600000000000002E-2"/>
    <n v="25.2"/>
    <n v="299.60000000000002"/>
    <n v="151.19999999999999"/>
    <n v="148.4"/>
    <n v="0"/>
    <n v="0"/>
    <n v="0"/>
    <x v="5051"/>
  </r>
  <r>
    <s v="ORD-20247604"/>
    <d v="2025-09-06T00:00:00"/>
    <s v="CUST-1021"/>
    <s v="Global Stores"/>
    <x v="0"/>
    <x v="0"/>
    <s v="SP-02"/>
    <s v="Michael Chang"/>
    <s v="PROD-202"/>
    <x v="4"/>
    <s v="Home Care"/>
    <n v="4.5"/>
    <n v="2.1"/>
    <n v="125"/>
    <n v="562.5"/>
    <n v="0.10100000000000001"/>
    <n v="56.81"/>
    <n v="505.69"/>
    <n v="262.5"/>
    <n v="243.19"/>
    <n v="0"/>
    <n v="0"/>
    <n v="0"/>
    <x v="6861"/>
  </r>
  <r>
    <s v="ORD-20247605"/>
    <d v="2024-02-09T00:00:00"/>
    <s v="CUST-1104"/>
    <s v="Omega Retail"/>
    <x v="0"/>
    <x v="3"/>
    <s v="SP-02"/>
    <s v="Michael Chang"/>
    <s v="PROD-402"/>
    <x v="10"/>
    <s v="Household Essentials"/>
    <n v="6"/>
    <n v="4.2"/>
    <n v="140"/>
    <n v="840"/>
    <n v="2.41E-2"/>
    <n v="20.239999999999998"/>
    <n v="819.76"/>
    <n v="588"/>
    <n v="231.76"/>
    <n v="0"/>
    <n v="0"/>
    <n v="0"/>
    <x v="6862"/>
  </r>
  <r>
    <s v="ORD-20247606"/>
    <d v="2026-06-17T00:00:00"/>
    <s v="CUST-1096"/>
    <s v="Atlas Retail"/>
    <x v="4"/>
    <x v="4"/>
    <s v="SP-07"/>
    <s v="Carlos Mendez"/>
    <s v="PROD-204"/>
    <x v="12"/>
    <s v="Home Care"/>
    <n v="7.2"/>
    <n v="3.6"/>
    <n v="152"/>
    <n v="1094.4000000000001"/>
    <n v="0.1042"/>
    <n v="114.04"/>
    <n v="980.36"/>
    <n v="547.20000000000005"/>
    <n v="433.16"/>
    <n v="0"/>
    <n v="0"/>
    <n v="0"/>
    <x v="6863"/>
  </r>
  <r>
    <s v="ORD-20247607"/>
    <d v="2026-03-13T00:00:00"/>
    <s v="CUST-1106"/>
    <s v="Omega Mart"/>
    <x v="2"/>
    <x v="3"/>
    <s v="SP-06"/>
    <s v="Priya Sharma"/>
    <s v="PROD-101"/>
    <x v="9"/>
    <s v="Personal Care"/>
    <n v="8.5"/>
    <n v="2.8"/>
    <n v="37"/>
    <n v="314.5"/>
    <n v="5.1000000000000004E-3"/>
    <n v="1.6"/>
    <n v="312.89999999999998"/>
    <n v="103.6"/>
    <n v="209.3"/>
    <n v="0"/>
    <n v="0"/>
    <n v="0"/>
    <x v="6864"/>
  </r>
  <r>
    <s v="ORD-20247608"/>
    <d v="2025-06-28T00:00:00"/>
    <s v="CUST-1099"/>
    <s v="Atlas Distributors"/>
    <x v="4"/>
    <x v="2"/>
    <s v="SP-07"/>
    <s v="Carlos Mendez"/>
    <s v="PROD-202"/>
    <x v="4"/>
    <s v="Home Care"/>
    <n v="4.5"/>
    <n v="2.1"/>
    <n v="1"/>
    <n v="4.5"/>
    <n v="7.3200000000000001E-2"/>
    <n v="0.33"/>
    <n v="4.17"/>
    <n v="2.1"/>
    <n v="2.0699999999999998"/>
    <n v="0"/>
    <n v="0"/>
    <n v="0"/>
    <x v="6865"/>
  </r>
  <r>
    <s v="ORD-20247609"/>
    <d v="2025-05-30T00:00:00"/>
    <s v="CUST-1097"/>
    <s v="Atlas Supermarkets"/>
    <x v="0"/>
    <x v="1"/>
    <s v="SP-02"/>
    <s v="Michael Chang"/>
    <s v="PROD-304"/>
    <x v="8"/>
    <s v="Food &amp; Beverage"/>
    <n v="4.2"/>
    <n v="2.8"/>
    <n v="9"/>
    <n v="37.799999999999997"/>
    <n v="5.2299999999999999E-2"/>
    <n v="1.98"/>
    <n v="35.82"/>
    <n v="25.2"/>
    <n v="10.62"/>
    <n v="0"/>
    <n v="0"/>
    <n v="0"/>
    <x v="2556"/>
  </r>
  <r>
    <s v="ORD-20247610"/>
    <d v="2026-02-09T00:00:00"/>
    <s v="CUST-1008"/>
    <s v="Apex Retail"/>
    <x v="0"/>
    <x v="1"/>
    <s v="SP-01"/>
    <s v="Sarah Jenkins"/>
    <s v="PROD-203"/>
    <x v="0"/>
    <s v="Home Care"/>
    <n v="5.8"/>
    <n v="2.7"/>
    <n v="7"/>
    <n v="40.6"/>
    <n v="3.85E-2"/>
    <n v="1.56"/>
    <n v="39.04"/>
    <n v="18.899999999999999"/>
    <n v="20.14"/>
    <n v="0"/>
    <n v="0"/>
    <n v="0"/>
    <x v="6214"/>
  </r>
  <r>
    <s v="ORD-20247611"/>
    <d v="2024-04-30T00:00:00"/>
    <s v="CUST-1042"/>
    <s v="Vanguard Mart"/>
    <x v="0"/>
    <x v="1"/>
    <s v="SP-01"/>
    <s v="Sarah Jenkins"/>
    <s v="PROD-301"/>
    <x v="2"/>
    <s v="Food &amp; Beverage"/>
    <n v="5"/>
    <n v="3.2"/>
    <n v="20"/>
    <n v="100"/>
    <n v="8.0999999999999996E-3"/>
    <n v="0.81"/>
    <n v="99.19"/>
    <n v="64"/>
    <n v="35.19"/>
    <n v="0"/>
    <n v="0"/>
    <n v="0"/>
    <x v="6866"/>
  </r>
  <r>
    <s v="ORD-20247612"/>
    <d v="2024-04-05T00:00:00"/>
    <s v="CUST-1048"/>
    <s v="Horizon Retail"/>
    <x v="3"/>
    <x v="1"/>
    <s v="SP-04"/>
    <s v="David Mueller"/>
    <s v="PROD-403"/>
    <x v="11"/>
    <s v="Household Essentials"/>
    <n v="5.5"/>
    <n v="3.8"/>
    <n v="30"/>
    <n v="165"/>
    <n v="1.8E-3"/>
    <n v="0.3"/>
    <n v="164.7"/>
    <n v="114"/>
    <n v="50.7"/>
    <n v="0"/>
    <n v="0"/>
    <n v="0"/>
    <x v="6867"/>
  </r>
  <r>
    <s v="ORD-20247613"/>
    <d v="2025-05-08T00:00:00"/>
    <s v="CUST-1072"/>
    <s v="Beacon Retail"/>
    <x v="0"/>
    <x v="3"/>
    <s v="SP-02"/>
    <s v="Michael Chang"/>
    <s v="PROD-201"/>
    <x v="14"/>
    <s v="Home Care"/>
    <n v="12"/>
    <n v="6.5"/>
    <n v="11"/>
    <n v="132"/>
    <n v="2.3E-3"/>
    <n v="0.3"/>
    <n v="131.69999999999999"/>
    <n v="71.5"/>
    <n v="60.2"/>
    <n v="0"/>
    <n v="0"/>
    <n v="0"/>
    <x v="6868"/>
  </r>
  <r>
    <s v="ORD-20247614"/>
    <d v="2025-11-06T00:00:00"/>
    <s v="CUST-1094"/>
    <s v="Crown Express"/>
    <x v="3"/>
    <x v="3"/>
    <s v="SP-03"/>
    <s v="Elena Rostova"/>
    <s v="PROD-103"/>
    <x v="13"/>
    <s v="Personal Care"/>
    <n v="4.8"/>
    <n v="1.4"/>
    <n v="27"/>
    <n v="129.6"/>
    <n v="1.01E-2"/>
    <n v="1.31"/>
    <n v="128.29"/>
    <n v="37.799999999999997"/>
    <n v="90.49"/>
    <n v="0"/>
    <n v="0"/>
    <n v="0"/>
    <x v="6869"/>
  </r>
  <r>
    <s v="ORD-20247615"/>
    <d v="2024-05-13T00:00:00"/>
    <s v="CUST-1058"/>
    <s v="Pioneer Mart"/>
    <x v="4"/>
    <x v="3"/>
    <s v="SP-07"/>
    <s v="Carlos Mendez"/>
    <s v="PROD-304"/>
    <x v="8"/>
    <s v="Food &amp; Beverage"/>
    <n v="4.2"/>
    <n v="2.8"/>
    <n v="28"/>
    <n v="117.6"/>
    <n v="9.1000000000000004E-3"/>
    <n v="1.07"/>
    <n v="116.53"/>
    <n v="78.400000000000006"/>
    <n v="38.130000000000003"/>
    <n v="0"/>
    <n v="0"/>
    <n v="0"/>
    <x v="6870"/>
  </r>
  <r>
    <s v="ORD-20247616"/>
    <d v="2026-07-12T00:00:00"/>
    <s v="CUST-1018"/>
    <s v="Global Mart"/>
    <x v="0"/>
    <x v="3"/>
    <s v="SP-01"/>
    <s v="Sarah Jenkins"/>
    <s v="PROD-203"/>
    <x v="0"/>
    <s v="Home Care"/>
    <n v="5.8"/>
    <n v="2.7"/>
    <n v="43"/>
    <n v="249.4"/>
    <n v="2.8E-3"/>
    <n v="0.7"/>
    <n v="248.7"/>
    <n v="116.1"/>
    <n v="132.6"/>
    <n v="0"/>
    <n v="0"/>
    <n v="0"/>
    <x v="6871"/>
  </r>
  <r>
    <s v="ORD-20247617"/>
    <d v="2025-09-09T00:00:00"/>
    <s v="CUST-1016"/>
    <s v="Global Retail"/>
    <x v="0"/>
    <x v="0"/>
    <s v="SP-01"/>
    <s v="Sarah Jenkins"/>
    <s v="PROD-403"/>
    <x v="11"/>
    <s v="Household Essentials"/>
    <n v="5.5"/>
    <n v="3.8"/>
    <n v="274"/>
    <n v="1507"/>
    <n v="2.1899999999999999E-2"/>
    <n v="33"/>
    <n v="1474"/>
    <n v="1041.2"/>
    <n v="432.8"/>
    <n v="0"/>
    <n v="0"/>
    <n v="0"/>
    <x v="6872"/>
  </r>
  <r>
    <s v="ORD-20247618"/>
    <d v="2025-07-06T00:00:00"/>
    <s v="CUST-1066"/>
    <s v="Sterling Mart"/>
    <x v="0"/>
    <x v="1"/>
    <s v="SP-01"/>
    <s v="Sarah Jenkins"/>
    <s v="PROD-402"/>
    <x v="10"/>
    <s v="Household Essentials"/>
    <n v="6"/>
    <n v="4.2"/>
    <n v="1"/>
    <n v="6"/>
    <n v="2.2000000000000001E-3"/>
    <n v="0.01"/>
    <n v="5.99"/>
    <n v="4.2"/>
    <n v="1.79"/>
    <n v="1"/>
    <n v="5.99"/>
    <n v="4.7"/>
    <x v="6873"/>
  </r>
  <r>
    <s v="ORD-20247619"/>
    <d v="2026-04-27T00:00:00"/>
    <s v="CUST-1056"/>
    <s v="Pioneer Retail"/>
    <x v="1"/>
    <x v="2"/>
    <s v="SP-08"/>
    <s v="Tariq Al-Mansoor"/>
    <s v="PROD-105"/>
    <x v="1"/>
    <s v="Personal Care"/>
    <n v="14.5"/>
    <n v="4.2"/>
    <n v="21"/>
    <n v="304.5"/>
    <n v="0.15590000000000001"/>
    <n v="47.47"/>
    <n v="257.02999999999997"/>
    <n v="88.2"/>
    <n v="168.83"/>
    <n v="4"/>
    <n v="48.96"/>
    <n v="18.8"/>
    <x v="6874"/>
  </r>
  <r>
    <s v="ORD-20247620"/>
    <d v="2024-01-02T00:00:00"/>
    <s v="CUST-1044"/>
    <s v="Vanguard Wholesale"/>
    <x v="4"/>
    <x v="1"/>
    <s v="SP-07"/>
    <s v="Carlos Mendez"/>
    <s v="PROD-402"/>
    <x v="10"/>
    <s v="Household Essentials"/>
    <n v="6"/>
    <n v="4.2"/>
    <n v="45"/>
    <n v="270"/>
    <n v="2.1100000000000001E-2"/>
    <n v="5.7"/>
    <n v="264.3"/>
    <n v="189"/>
    <n v="75.3"/>
    <n v="0"/>
    <n v="0"/>
    <n v="0"/>
    <x v="6875"/>
  </r>
  <r>
    <s v="ORD-20247621"/>
    <d v="2026-07-07T00:00:00"/>
    <s v="CUST-1111"/>
    <s v="Omega Direct"/>
    <x v="0"/>
    <x v="1"/>
    <s v="SP-02"/>
    <s v="Michael Chang"/>
    <s v="PROD-401"/>
    <x v="3"/>
    <s v="Household Essentials"/>
    <n v="10.5"/>
    <n v="7.5"/>
    <n v="16"/>
    <n v="168"/>
    <n v="1.67E-2"/>
    <n v="2.81"/>
    <n v="165.19"/>
    <n v="120"/>
    <n v="45.19"/>
    <n v="0"/>
    <n v="0"/>
    <n v="0"/>
    <x v="6876"/>
  </r>
  <r>
    <s v="ORD-20247622"/>
    <d v="2026-08-18T00:00:00"/>
    <s v="CUST-1074"/>
    <s v="Beacon Mart"/>
    <x v="0"/>
    <x v="3"/>
    <s v="SP-02"/>
    <s v="Michael Chang"/>
    <s v="PROD-201"/>
    <x v="14"/>
    <s v="Home Care"/>
    <n v="12"/>
    <n v="6.5"/>
    <n v="42"/>
    <n v="504"/>
    <n v="2.1700000000000001E-2"/>
    <n v="10.94"/>
    <n v="493.06"/>
    <n v="273"/>
    <n v="220.06"/>
    <n v="0"/>
    <n v="0"/>
    <n v="0"/>
    <x v="6877"/>
  </r>
  <r>
    <s v="ORD-20247623"/>
    <d v="2026-03-04T00:00:00"/>
    <s v="CUST-1071"/>
    <s v="Sterling Direct"/>
    <x v="3"/>
    <x v="1"/>
    <s v="SP-04"/>
    <s v="David Mueller"/>
    <s v="PROD-401"/>
    <x v="3"/>
    <s v="Household Essentials"/>
    <n v="10.5"/>
    <n v="7.5"/>
    <n v="33"/>
    <n v="346.5"/>
    <n v="5.7000000000000002E-3"/>
    <n v="1.98"/>
    <n v="344.52"/>
    <n v="247.5"/>
    <n v="97.02"/>
    <n v="0"/>
    <n v="0"/>
    <n v="0"/>
    <x v="6878"/>
  </r>
  <r>
    <s v="ORD-20247624"/>
    <d v="2025-11-25T00:00:00"/>
    <s v="CUST-1001"/>
    <s v="Metro Supermarkets"/>
    <x v="2"/>
    <x v="4"/>
    <s v="SP-06"/>
    <s v="Priya Sharma"/>
    <s v="PROD-402"/>
    <x v="10"/>
    <s v="Household Essentials"/>
    <n v="6"/>
    <n v="4.2"/>
    <n v="136"/>
    <n v="816"/>
    <n v="8.3699999999999997E-2"/>
    <n v="68.3"/>
    <n v="747.7"/>
    <n v="571.20000000000005"/>
    <n v="176.5"/>
    <n v="0"/>
    <n v="0"/>
    <n v="0"/>
    <x v="983"/>
  </r>
  <r>
    <s v="ORD-20247625"/>
    <d v="2025-10-26T00:00:00"/>
    <s v="CUST-1110"/>
    <s v="Omega Express"/>
    <x v="2"/>
    <x v="4"/>
    <s v="SP-05"/>
    <s v="Kenji Sato"/>
    <s v="PROD-102"/>
    <x v="15"/>
    <s v="Personal Care"/>
    <n v="6.2"/>
    <n v="1.9"/>
    <n v="43"/>
    <n v="266.60000000000002"/>
    <n v="0.13020000000000001"/>
    <n v="34.71"/>
    <n v="231.89"/>
    <n v="81.7"/>
    <n v="150.19"/>
    <n v="0"/>
    <n v="0"/>
    <n v="0"/>
    <x v="6879"/>
  </r>
  <r>
    <s v="ORD-20247626"/>
    <d v="2025-03-17T00:00:00"/>
    <s v="CUST-1094"/>
    <s v="Crown Express"/>
    <x v="3"/>
    <x v="3"/>
    <s v="SP-04"/>
    <s v="David Mueller"/>
    <s v="PROD-302"/>
    <x v="7"/>
    <s v="Food &amp; Beverage"/>
    <n v="3.8"/>
    <n v="2.6"/>
    <n v="126"/>
    <n v="478.8"/>
    <n v="2.1600000000000001E-2"/>
    <n v="10.34"/>
    <n v="468.46"/>
    <n v="327.60000000000002"/>
    <n v="140.86000000000001"/>
    <n v="0"/>
    <n v="0"/>
    <n v="0"/>
    <x v="6880"/>
  </r>
  <r>
    <s v="ORD-20247627"/>
    <d v="2025-06-18T00:00:00"/>
    <s v="CUST-1077"/>
    <s v="Beacon Stores"/>
    <x v="1"/>
    <x v="3"/>
    <s v="SP-08"/>
    <s v="Tariq Al-Mansoor"/>
    <s v="PROD-201"/>
    <x v="14"/>
    <s v="Home Care"/>
    <n v="12"/>
    <n v="6.5"/>
    <n v="18"/>
    <n v="216"/>
    <n v="1.9E-2"/>
    <n v="4.0999999999999996"/>
    <n v="211.9"/>
    <n v="117"/>
    <n v="94.9"/>
    <n v="3"/>
    <n v="35.32"/>
    <n v="21"/>
    <x v="6881"/>
  </r>
  <r>
    <s v="ORD-20247628"/>
    <d v="2025-03-06T00:00:00"/>
    <s v="CUST-1006"/>
    <s v="Metro Express"/>
    <x v="4"/>
    <x v="3"/>
    <s v="SP-07"/>
    <s v="Carlos Mendez"/>
    <s v="PROD-202"/>
    <x v="4"/>
    <s v="Home Care"/>
    <n v="4.5"/>
    <n v="2.1"/>
    <n v="18"/>
    <n v="81"/>
    <n v="1.7299999999999999E-2"/>
    <n v="1.4"/>
    <n v="79.599999999999994"/>
    <n v="37.799999999999997"/>
    <n v="41.8"/>
    <n v="0"/>
    <n v="0"/>
    <n v="0"/>
    <x v="819"/>
  </r>
  <r>
    <s v="ORD-20247629"/>
    <d v="2025-01-14T00:00:00"/>
    <s v="CUST-1082"/>
    <s v="Crest Mart"/>
    <x v="0"/>
    <x v="2"/>
    <s v="SP-01"/>
    <s v="Sarah Jenkins"/>
    <s v="PROD-402"/>
    <x v="10"/>
    <s v="Household Essentials"/>
    <n v="6"/>
    <n v="4.2"/>
    <n v="26"/>
    <n v="156"/>
    <n v="0.12239999999999999"/>
    <n v="19.09"/>
    <n v="136.91"/>
    <n v="109.2"/>
    <n v="27.71"/>
    <n v="0"/>
    <n v="0"/>
    <n v="0"/>
    <x v="6882"/>
  </r>
  <r>
    <s v="ORD-20247630"/>
    <d v="2026-06-14T00:00:00"/>
    <s v="CUST-1000"/>
    <s v="Metro Retail"/>
    <x v="3"/>
    <x v="0"/>
    <s v="SP-03"/>
    <s v="Elena Rostova"/>
    <s v="PROD-204"/>
    <x v="12"/>
    <s v="Home Care"/>
    <n v="7.2"/>
    <n v="3.6"/>
    <n v="175"/>
    <n v="1260"/>
    <n v="0.10340000000000001"/>
    <n v="130.28"/>
    <n v="1129.72"/>
    <n v="630"/>
    <n v="499.72"/>
    <n v="0"/>
    <n v="0"/>
    <n v="0"/>
    <x v="6883"/>
  </r>
  <r>
    <s v="ORD-20247631"/>
    <d v="2024-02-14T00:00:00"/>
    <s v="CUST-1110"/>
    <s v="Omega Express"/>
    <x v="2"/>
    <x v="4"/>
    <s v="SP-05"/>
    <s v="Kenji Sato"/>
    <s v="PROD-201"/>
    <x v="14"/>
    <s v="Home Care"/>
    <n v="12"/>
    <n v="6.5"/>
    <n v="125"/>
    <n v="1500"/>
    <n v="0.15640000000000001"/>
    <n v="234.6"/>
    <n v="1265.4000000000001"/>
    <n v="812.5"/>
    <n v="452.9"/>
    <n v="0"/>
    <n v="0"/>
    <n v="0"/>
    <x v="6884"/>
  </r>
  <r>
    <s v="ORD-20247632"/>
    <d v="2025-12-15T00:00:00"/>
    <s v="CUST-1072"/>
    <s v="Beacon Retail"/>
    <x v="0"/>
    <x v="3"/>
    <s v="SP-02"/>
    <s v="Michael Chang"/>
    <s v="PROD-403"/>
    <x v="11"/>
    <s v="Household Essentials"/>
    <n v="5.5"/>
    <n v="3.8"/>
    <n v="138"/>
    <n v="759"/>
    <n v="1.5699999999999999E-2"/>
    <n v="11.92"/>
    <n v="747.08"/>
    <n v="524.4"/>
    <n v="222.68"/>
    <n v="64"/>
    <n v="346.47"/>
    <n v="275.2"/>
    <x v="6885"/>
  </r>
  <r>
    <s v="ORD-20247633"/>
    <d v="2025-06-26T00:00:00"/>
    <s v="CUST-1036"/>
    <s v="Prime Wholesale"/>
    <x v="0"/>
    <x v="2"/>
    <s v="SP-01"/>
    <s v="Sarah Jenkins"/>
    <s v="PROD-204"/>
    <x v="12"/>
    <s v="Home Care"/>
    <n v="7.2"/>
    <n v="3.6"/>
    <n v="6"/>
    <n v="43.2"/>
    <n v="2.07E-2"/>
    <n v="0.89"/>
    <n v="42.31"/>
    <n v="21.6"/>
    <n v="20.71"/>
    <n v="0"/>
    <n v="0"/>
    <n v="0"/>
    <x v="6886"/>
  </r>
  <r>
    <s v="ORD-20247634"/>
    <d v="2025-03-15T00:00:00"/>
    <s v="CUST-1089"/>
    <s v="Crown Supermarkets"/>
    <x v="1"/>
    <x v="3"/>
    <s v="SP-08"/>
    <s v="Tariq Al-Mansoor"/>
    <s v="PROD-201"/>
    <x v="14"/>
    <s v="Home Care"/>
    <n v="12"/>
    <n v="6.5"/>
    <n v="187"/>
    <n v="2244"/>
    <n v="3.6700000000000003E-2"/>
    <n v="82.35"/>
    <n v="2161.65"/>
    <n v="1215.5"/>
    <n v="946.15"/>
    <n v="0"/>
    <n v="0"/>
    <n v="0"/>
    <x v="6887"/>
  </r>
  <r>
    <s v="ORD-20247635"/>
    <d v="2024-08-22T00:00:00"/>
    <s v="CUST-1097"/>
    <s v="Atlas Supermarkets"/>
    <x v="0"/>
    <x v="1"/>
    <s v="SP-01"/>
    <s v="Sarah Jenkins"/>
    <s v="PROD-201"/>
    <x v="14"/>
    <s v="Home Care"/>
    <n v="12"/>
    <n v="6.5"/>
    <n v="3"/>
    <n v="36"/>
    <n v="4.1000000000000002E-2"/>
    <n v="1.48"/>
    <n v="34.520000000000003"/>
    <n v="19.5"/>
    <n v="15.02"/>
    <n v="0"/>
    <n v="0"/>
    <n v="0"/>
    <x v="2067"/>
  </r>
  <r>
    <s v="ORD-20247636"/>
    <d v="2026-08-18T00:00:00"/>
    <s v="CUST-1112"/>
    <s v="Titan Retail"/>
    <x v="0"/>
    <x v="3"/>
    <s v="SP-01"/>
    <s v="Sarah Jenkins"/>
    <s v="PROD-201"/>
    <x v="14"/>
    <s v="Home Care"/>
    <n v="12"/>
    <n v="6.5"/>
    <n v="103"/>
    <n v="1236"/>
    <n v="7.0000000000000001E-3"/>
    <n v="8.65"/>
    <n v="1227.3499999999999"/>
    <n v="669.5"/>
    <n v="557.85"/>
    <n v="0"/>
    <n v="0"/>
    <n v="0"/>
    <x v="6888"/>
  </r>
  <r>
    <s v="ORD-20247637"/>
    <d v="2026-04-01T00:00:00"/>
    <s v="CUST-1006"/>
    <s v="Metro Express"/>
    <x v="4"/>
    <x v="3"/>
    <s v="SP-07"/>
    <s v="Carlos Mendez"/>
    <s v="PROD-202"/>
    <x v="4"/>
    <s v="Home Care"/>
    <n v="4.5"/>
    <n v="2.1"/>
    <n v="175"/>
    <n v="787.5"/>
    <n v="4.2200000000000001E-2"/>
    <n v="33.229999999999997"/>
    <n v="754.27"/>
    <n v="367.5"/>
    <n v="386.77"/>
    <n v="0"/>
    <n v="0"/>
    <n v="0"/>
    <x v="6889"/>
  </r>
  <r>
    <s v="ORD-20247638"/>
    <d v="2025-05-08T00:00:00"/>
    <s v="CUST-1057"/>
    <s v="Pioneer Supermarkets"/>
    <x v="2"/>
    <x v="2"/>
    <s v="SP-05"/>
    <s v="Kenji Sato"/>
    <s v="PROD-204"/>
    <x v="12"/>
    <s v="Home Care"/>
    <n v="7.2"/>
    <n v="3.6"/>
    <n v="4"/>
    <n v="28.8"/>
    <n v="9.7199999999999995E-2"/>
    <n v="2.8"/>
    <n v="26"/>
    <n v="14.4"/>
    <n v="11.6"/>
    <n v="0"/>
    <n v="0"/>
    <n v="0"/>
    <x v="6890"/>
  </r>
  <r>
    <s v="ORD-20247639"/>
    <d v="2026-03-19T00:00:00"/>
    <s v="CUST-1047"/>
    <s v="Vanguard Direct"/>
    <x v="2"/>
    <x v="1"/>
    <s v="SP-06"/>
    <s v="Priya Sharma"/>
    <s v="PROD-303"/>
    <x v="5"/>
    <s v="Food &amp; Beverage"/>
    <n v="11"/>
    <n v="6.8"/>
    <n v="5"/>
    <n v="55"/>
    <n v="8.0000000000000002E-3"/>
    <n v="0.44"/>
    <n v="54.56"/>
    <n v="34"/>
    <n v="20.56"/>
    <n v="0"/>
    <n v="0"/>
    <n v="0"/>
    <x v="4664"/>
  </r>
  <r>
    <s v="ORD-20247640"/>
    <d v="2026-02-26T00:00:00"/>
    <s v="CUST-1001"/>
    <s v="Metro Supermarkets"/>
    <x v="2"/>
    <x v="4"/>
    <s v="SP-05"/>
    <s v="Kenji Sato"/>
    <s v="PROD-403"/>
    <x v="11"/>
    <s v="Household Essentials"/>
    <n v="5.5"/>
    <n v="3.8"/>
    <n v="94"/>
    <n v="517"/>
    <n v="3.0200000000000001E-2"/>
    <n v="15.61"/>
    <n v="501.39"/>
    <n v="357.2"/>
    <n v="144.19"/>
    <n v="0"/>
    <n v="0"/>
    <n v="0"/>
    <x v="6891"/>
  </r>
  <r>
    <s v="ORD-20247641"/>
    <d v="2025-01-25T00:00:00"/>
    <s v="CUST-1041"/>
    <s v="Vanguard Supermarkets"/>
    <x v="0"/>
    <x v="3"/>
    <s v="SP-01"/>
    <s v="Sarah Jenkins"/>
    <s v="PROD-301"/>
    <x v="2"/>
    <s v="Food &amp; Beverage"/>
    <n v="5"/>
    <n v="3.2"/>
    <n v="155"/>
    <n v="775"/>
    <n v="2.8999999999999998E-3"/>
    <n v="2.25"/>
    <n v="772.75"/>
    <n v="496"/>
    <n v="276.75"/>
    <n v="0"/>
    <n v="0"/>
    <n v="0"/>
    <x v="6892"/>
  </r>
  <r>
    <s v="ORD-20247642"/>
    <d v="2024-12-24T00:00:00"/>
    <s v="CUST-1114"/>
    <s v="Titan Mart"/>
    <x v="4"/>
    <x v="4"/>
    <s v="SP-07"/>
    <s v="Carlos Mendez"/>
    <s v="PROD-402"/>
    <x v="10"/>
    <s v="Household Essentials"/>
    <n v="6"/>
    <n v="4.2"/>
    <n v="55"/>
    <n v="330"/>
    <n v="0.11360000000000001"/>
    <n v="37.49"/>
    <n v="292.51"/>
    <n v="231"/>
    <n v="61.51"/>
    <n v="0"/>
    <n v="0"/>
    <n v="0"/>
    <x v="6893"/>
  </r>
  <r>
    <s v="ORD-20247643"/>
    <d v="2025-08-26T00:00:00"/>
    <s v="CUST-1020"/>
    <s v="Global Wholesale"/>
    <x v="0"/>
    <x v="1"/>
    <s v="SP-02"/>
    <s v="Michael Chang"/>
    <s v="PROD-203"/>
    <x v="0"/>
    <s v="Home Care"/>
    <n v="5.8"/>
    <n v="2.7"/>
    <n v="18"/>
    <n v="104.4"/>
    <n v="1.46E-2"/>
    <n v="1.52"/>
    <n v="102.88"/>
    <n v="48.6"/>
    <n v="54.28"/>
    <n v="0"/>
    <n v="0"/>
    <n v="0"/>
    <x v="6894"/>
  </r>
  <r>
    <s v="ORD-20247644"/>
    <d v="2026-04-03T00:00:00"/>
    <s v="CUST-1047"/>
    <s v="Vanguard Direct"/>
    <x v="2"/>
    <x v="1"/>
    <s v="SP-05"/>
    <s v="Kenji Sato"/>
    <s v="PROD-402"/>
    <x v="10"/>
    <s v="Household Essentials"/>
    <n v="6"/>
    <n v="4.2"/>
    <n v="7"/>
    <n v="42"/>
    <n v="6.4000000000000003E-3"/>
    <n v="0.27"/>
    <n v="41.73"/>
    <n v="29.4"/>
    <n v="12.33"/>
    <n v="0"/>
    <n v="0"/>
    <n v="0"/>
    <x v="4446"/>
  </r>
  <r>
    <s v="ORD-20247645"/>
    <d v="2026-01-29T00:00:00"/>
    <s v="CUST-1075"/>
    <s v="Beacon Distributors"/>
    <x v="4"/>
    <x v="3"/>
    <s v="SP-07"/>
    <s v="Carlos Mendez"/>
    <s v="PROD-302"/>
    <x v="7"/>
    <s v="Food &amp; Beverage"/>
    <n v="3.8"/>
    <n v="2.6"/>
    <n v="19"/>
    <n v="72.2"/>
    <n v="1.21E-2"/>
    <n v="0.87"/>
    <n v="71.33"/>
    <n v="49.4"/>
    <n v="21.93"/>
    <n v="0"/>
    <n v="0"/>
    <n v="0"/>
    <x v="1536"/>
  </r>
  <r>
    <s v="ORD-20247646"/>
    <d v="2026-07-18T00:00:00"/>
    <s v="CUST-1061"/>
    <s v="Pioneer Stores"/>
    <x v="0"/>
    <x v="3"/>
    <s v="SP-01"/>
    <s v="Sarah Jenkins"/>
    <s v="PROD-102"/>
    <x v="15"/>
    <s v="Personal Care"/>
    <n v="6.2"/>
    <n v="1.9"/>
    <n v="234"/>
    <n v="1450.8"/>
    <n v="1.35E-2"/>
    <n v="19.59"/>
    <n v="1431.21"/>
    <n v="444.6"/>
    <n v="986.61"/>
    <n v="0"/>
    <n v="0"/>
    <n v="0"/>
    <x v="6895"/>
  </r>
  <r>
    <s v="ORD-20247647"/>
    <d v="2026-02-18T00:00:00"/>
    <s v="CUST-1090"/>
    <s v="Crown Mart"/>
    <x v="0"/>
    <x v="3"/>
    <s v="SP-01"/>
    <s v="Sarah Jenkins"/>
    <s v="PROD-203"/>
    <x v="0"/>
    <s v="Home Care"/>
    <n v="5.8"/>
    <n v="2.7"/>
    <n v="33"/>
    <n v="191.4"/>
    <n v="4.4999999999999997E-3"/>
    <n v="0.86"/>
    <n v="190.54"/>
    <n v="89.1"/>
    <n v="101.44"/>
    <n v="18"/>
    <n v="103.93"/>
    <n v="57.6"/>
    <x v="1035"/>
  </r>
  <r>
    <s v="ORD-20247648"/>
    <d v="2026-05-07T00:00:00"/>
    <s v="CUST-1030"/>
    <s v="Summit Express"/>
    <x v="3"/>
    <x v="3"/>
    <s v="SP-03"/>
    <s v="Elena Rostova"/>
    <s v="PROD-201"/>
    <x v="14"/>
    <s v="Home Care"/>
    <n v="12"/>
    <n v="6.5"/>
    <n v="65"/>
    <n v="780"/>
    <n v="4.1999999999999997E-3"/>
    <n v="3.28"/>
    <n v="776.72"/>
    <n v="422.5"/>
    <n v="354.22"/>
    <n v="0"/>
    <n v="0"/>
    <n v="0"/>
    <x v="6896"/>
  </r>
  <r>
    <s v="ORD-20247649"/>
    <d v="2025-12-14T00:00:00"/>
    <s v="CUST-1077"/>
    <s v="Beacon Stores"/>
    <x v="1"/>
    <x v="3"/>
    <s v="SP-08"/>
    <s v="Tariq Al-Mansoor"/>
    <s v="PROD-203"/>
    <x v="0"/>
    <s v="Home Care"/>
    <n v="5.8"/>
    <n v="2.7"/>
    <n v="51"/>
    <n v="295.8"/>
    <n v="9.7000000000000003E-3"/>
    <n v="2.87"/>
    <n v="292.93"/>
    <n v="137.69999999999999"/>
    <n v="155.22999999999999"/>
    <n v="0"/>
    <n v="0"/>
    <n v="0"/>
    <x v="6897"/>
  </r>
  <r>
    <s v="ORD-20247650"/>
    <d v="2025-08-12T00:00:00"/>
    <s v="CUST-1106"/>
    <s v="Omega Mart"/>
    <x v="2"/>
    <x v="3"/>
    <s v="SP-06"/>
    <s v="Priya Sharma"/>
    <s v="PROD-102"/>
    <x v="15"/>
    <s v="Personal Care"/>
    <n v="6.2"/>
    <n v="1.9"/>
    <n v="56"/>
    <n v="347.2"/>
    <n v="9.4999999999999998E-3"/>
    <n v="3.3"/>
    <n v="343.9"/>
    <n v="106.4"/>
    <n v="237.5"/>
    <n v="0"/>
    <n v="0"/>
    <n v="0"/>
    <x v="6898"/>
  </r>
  <r>
    <s v="ORD-20247651"/>
    <d v="2024-04-10T00:00:00"/>
    <s v="CUST-1071"/>
    <s v="Sterling Direct"/>
    <x v="3"/>
    <x v="1"/>
    <s v="SP-03"/>
    <s v="Elena Rostova"/>
    <s v="PROD-102"/>
    <x v="15"/>
    <s v="Personal Care"/>
    <n v="6.2"/>
    <n v="1.9"/>
    <n v="3"/>
    <n v="18.600000000000001"/>
    <n v="1.5E-3"/>
    <n v="0.03"/>
    <n v="18.57"/>
    <n v="5.7"/>
    <n v="12.87"/>
    <n v="0"/>
    <n v="0"/>
    <n v="0"/>
    <x v="6519"/>
  </r>
  <r>
    <s v="ORD-20247652"/>
    <d v="2025-03-11T00:00:00"/>
    <s v="CUST-1115"/>
    <s v="Titan Distributors"/>
    <x v="2"/>
    <x v="1"/>
    <s v="SP-06"/>
    <s v="Priya Sharma"/>
    <s v="PROD-402"/>
    <x v="10"/>
    <s v="Household Essentials"/>
    <n v="6"/>
    <n v="4.2"/>
    <n v="36"/>
    <n v="216"/>
    <n v="2.5000000000000001E-3"/>
    <n v="0.54"/>
    <n v="215.46"/>
    <n v="151.19999999999999"/>
    <n v="64.260000000000005"/>
    <n v="0"/>
    <n v="0"/>
    <n v="0"/>
    <x v="6899"/>
  </r>
  <r>
    <s v="ORD-20247653"/>
    <d v="2024-05-17T00:00:00"/>
    <s v="CUST-1071"/>
    <s v="Sterling Direct"/>
    <x v="3"/>
    <x v="1"/>
    <s v="SP-03"/>
    <s v="Elena Rostova"/>
    <s v="PROD-101"/>
    <x v="9"/>
    <s v="Personal Care"/>
    <n v="8.5"/>
    <n v="2.8"/>
    <n v="5"/>
    <n v="42.5"/>
    <n v="4.19E-2"/>
    <n v="1.78"/>
    <n v="40.72"/>
    <n v="14"/>
    <n v="26.72"/>
    <n v="0"/>
    <n v="0"/>
    <n v="0"/>
    <x v="6900"/>
  </r>
  <r>
    <s v="ORD-20247654"/>
    <d v="2024-09-17T00:00:00"/>
    <s v="CUST-1043"/>
    <s v="Vanguard Distributors"/>
    <x v="2"/>
    <x v="4"/>
    <s v="SP-05"/>
    <s v="Kenji Sato"/>
    <s v="PROD-404"/>
    <x v="16"/>
    <s v="Household Essentials"/>
    <n v="4.9000000000000004"/>
    <n v="3.1"/>
    <n v="49"/>
    <n v="240.1"/>
    <n v="5.8799999999999998E-2"/>
    <n v="14.12"/>
    <n v="225.98"/>
    <n v="151.9"/>
    <n v="74.08"/>
    <n v="0"/>
    <n v="0"/>
    <n v="0"/>
    <x v="6420"/>
  </r>
  <r>
    <s v="ORD-20247655"/>
    <d v="2025-05-03T00:00:00"/>
    <s v="CUST-1097"/>
    <s v="Atlas Supermarkets"/>
    <x v="0"/>
    <x v="1"/>
    <s v="SP-02"/>
    <s v="Michael Chang"/>
    <s v="PROD-402"/>
    <x v="10"/>
    <s v="Household Essentials"/>
    <n v="6"/>
    <n v="4.2"/>
    <n v="54"/>
    <n v="324"/>
    <n v="1.5599999999999999E-2"/>
    <n v="5.05"/>
    <n v="318.95"/>
    <n v="226.8"/>
    <n v="92.15"/>
    <n v="0"/>
    <n v="0"/>
    <n v="0"/>
    <x v="6901"/>
  </r>
  <r>
    <s v="ORD-20247656"/>
    <d v="2026-02-23T00:00:00"/>
    <s v="CUST-1028"/>
    <s v="Summit Wholesale"/>
    <x v="0"/>
    <x v="3"/>
    <s v="SP-01"/>
    <s v="Sarah Jenkins"/>
    <s v="PROD-302"/>
    <x v="7"/>
    <s v="Food &amp; Beverage"/>
    <n v="3.8"/>
    <n v="2.6"/>
    <n v="40"/>
    <n v="152"/>
    <n v="1.1000000000000001E-3"/>
    <n v="0.17"/>
    <n v="151.83000000000001"/>
    <n v="104"/>
    <n v="47.83"/>
    <n v="0"/>
    <n v="0"/>
    <n v="0"/>
    <x v="6902"/>
  </r>
  <r>
    <s v="ORD-20247657"/>
    <d v="2024-08-26T00:00:00"/>
    <s v="CUST-1092"/>
    <s v="Crown Wholesale"/>
    <x v="0"/>
    <x v="4"/>
    <s v="SP-01"/>
    <s v="Sarah Jenkins"/>
    <s v="PROD-303"/>
    <x v="5"/>
    <s v="Food &amp; Beverage"/>
    <n v="11"/>
    <n v="6.8"/>
    <n v="80"/>
    <n v="880"/>
    <n v="6.4699999999999994E-2"/>
    <n v="56.94"/>
    <n v="823.06"/>
    <n v="544"/>
    <n v="279.06"/>
    <n v="0"/>
    <n v="0"/>
    <n v="0"/>
    <x v="6903"/>
  </r>
  <r>
    <s v="ORD-20247658"/>
    <d v="2026-07-20T00:00:00"/>
    <s v="CUST-1042"/>
    <s v="Vanguard Mart"/>
    <x v="0"/>
    <x v="1"/>
    <s v="SP-01"/>
    <s v="Sarah Jenkins"/>
    <s v="PROD-104"/>
    <x v="6"/>
    <s v="Personal Care"/>
    <n v="9.9"/>
    <n v="3.1"/>
    <n v="33"/>
    <n v="326.7"/>
    <n v="8.0000000000000002E-3"/>
    <n v="2.61"/>
    <n v="324.08999999999997"/>
    <n v="102.3"/>
    <n v="221.79"/>
    <n v="0"/>
    <n v="0"/>
    <n v="0"/>
    <x v="6904"/>
  </r>
  <r>
    <s v="ORD-20247659"/>
    <d v="2026-05-29T00:00:00"/>
    <s v="CUST-1039"/>
    <s v="Prime Direct"/>
    <x v="3"/>
    <x v="3"/>
    <s v="SP-04"/>
    <s v="David Mueller"/>
    <s v="PROD-102"/>
    <x v="15"/>
    <s v="Personal Care"/>
    <n v="6.2"/>
    <n v="1.9"/>
    <n v="64"/>
    <n v="396.8"/>
    <n v="4.5199999999999997E-2"/>
    <n v="17.940000000000001"/>
    <n v="378.86"/>
    <n v="121.6"/>
    <n v="257.26"/>
    <n v="0"/>
    <n v="0"/>
    <n v="0"/>
    <x v="6905"/>
  </r>
  <r>
    <s v="ORD-20247660"/>
    <d v="2024-03-26T00:00:00"/>
    <s v="CUST-1024"/>
    <s v="Summit Retail"/>
    <x v="3"/>
    <x v="3"/>
    <s v="SP-03"/>
    <s v="Elena Rostova"/>
    <s v="PROD-304"/>
    <x v="8"/>
    <s v="Food &amp; Beverage"/>
    <n v="4.2"/>
    <n v="2.8"/>
    <n v="148"/>
    <n v="621.6"/>
    <n v="4.5900000000000003E-2"/>
    <n v="28.53"/>
    <n v="593.07000000000005"/>
    <n v="414.4"/>
    <n v="178.67"/>
    <n v="0"/>
    <n v="0"/>
    <n v="0"/>
    <x v="6906"/>
  </r>
  <r>
    <s v="ORD-20247661"/>
    <d v="2024-10-17T00:00:00"/>
    <s v="CUST-1092"/>
    <s v="Crown Wholesale"/>
    <x v="0"/>
    <x v="4"/>
    <s v="SP-02"/>
    <s v="Michael Chang"/>
    <s v="PROD-203"/>
    <x v="0"/>
    <s v="Home Care"/>
    <n v="5.8"/>
    <n v="2.7"/>
    <n v="40"/>
    <n v="232"/>
    <n v="0.47210000000000002"/>
    <n v="109.53"/>
    <n v="122.47"/>
    <n v="108"/>
    <n v="14.47"/>
    <n v="0"/>
    <n v="0"/>
    <n v="0"/>
    <x v="6907"/>
  </r>
  <r>
    <s v="ORD-20247662"/>
    <d v="2025-09-04T00:00:00"/>
    <s v="CUST-1038"/>
    <s v="Prime Express"/>
    <x v="2"/>
    <x v="3"/>
    <s v="SP-05"/>
    <s v="Kenji Sato"/>
    <s v="PROD-403"/>
    <x v="11"/>
    <s v="Household Essentials"/>
    <n v="5.5"/>
    <n v="3.8"/>
    <n v="69"/>
    <n v="379.5"/>
    <n v="4.6399999999999997E-2"/>
    <n v="17.61"/>
    <n v="361.89"/>
    <n v="262.2"/>
    <n v="99.69"/>
    <n v="6"/>
    <n v="31.47"/>
    <n v="25.8"/>
    <x v="6908"/>
  </r>
  <r>
    <s v="ORD-20247663"/>
    <d v="2026-06-16T00:00:00"/>
    <s v="CUST-1069"/>
    <s v="Sterling Stores"/>
    <x v="3"/>
    <x v="0"/>
    <s v="SP-03"/>
    <s v="Elena Rostova"/>
    <s v="PROD-302"/>
    <x v="7"/>
    <s v="Food &amp; Beverage"/>
    <n v="3.8"/>
    <n v="2.6"/>
    <n v="179"/>
    <n v="680.2"/>
    <n v="5.57E-2"/>
    <n v="37.89"/>
    <n v="642.30999999999995"/>
    <n v="465.4"/>
    <n v="176.91"/>
    <n v="0"/>
    <n v="0"/>
    <n v="0"/>
    <x v="6909"/>
  </r>
  <r>
    <s v="ORD-20247664"/>
    <d v="2025-07-10T00:00:00"/>
    <s v="CUST-1113"/>
    <s v="Titan Supermarkets"/>
    <x v="1"/>
    <x v="1"/>
    <s v="SP-08"/>
    <s v="Tariq Al-Mansoor"/>
    <s v="PROD-302"/>
    <x v="7"/>
    <s v="Food &amp; Beverage"/>
    <n v="3.8"/>
    <n v="2.6"/>
    <n v="40"/>
    <n v="152"/>
    <n v="4.65E-2"/>
    <n v="7.07"/>
    <n v="144.93"/>
    <n v="104"/>
    <n v="40.93"/>
    <n v="0"/>
    <n v="0"/>
    <n v="0"/>
    <x v="4367"/>
  </r>
  <r>
    <s v="ORD-20247665"/>
    <d v="2025-02-22T00:00:00"/>
    <s v="CUST-1064"/>
    <s v="Sterling Retail"/>
    <x v="0"/>
    <x v="1"/>
    <s v="SP-01"/>
    <s v="Sarah Jenkins"/>
    <s v="PROD-302"/>
    <x v="7"/>
    <s v="Food &amp; Beverage"/>
    <n v="3.8"/>
    <n v="2.6"/>
    <n v="10"/>
    <n v="38"/>
    <n v="9.4999999999999998E-3"/>
    <n v="0.36"/>
    <n v="37.64"/>
    <n v="26"/>
    <n v="11.64"/>
    <n v="0"/>
    <n v="0"/>
    <n v="0"/>
    <x v="6910"/>
  </r>
  <r>
    <s v="ORD-20247666"/>
    <d v="2024-09-20T00:00:00"/>
    <s v="CUST-1049"/>
    <s v="Horizon Supermarkets"/>
    <x v="0"/>
    <x v="3"/>
    <s v="SP-02"/>
    <s v="Michael Chang"/>
    <s v="PROD-404"/>
    <x v="16"/>
    <s v="Household Essentials"/>
    <n v="4.9000000000000004"/>
    <n v="3.1"/>
    <n v="98"/>
    <n v="480.2"/>
    <n v="3.2000000000000002E-3"/>
    <n v="1.54"/>
    <n v="478.66"/>
    <n v="303.8"/>
    <n v="174.86"/>
    <n v="0"/>
    <n v="0"/>
    <n v="0"/>
    <x v="6911"/>
  </r>
  <r>
    <s v="ORD-20247667"/>
    <d v="2024-07-12T00:00:00"/>
    <s v="CUST-1009"/>
    <s v="Apex Supermarkets"/>
    <x v="3"/>
    <x v="3"/>
    <s v="SP-04"/>
    <s v="David Mueller"/>
    <s v="PROD-303"/>
    <x v="5"/>
    <s v="Food &amp; Beverage"/>
    <n v="11"/>
    <n v="6.8"/>
    <n v="167"/>
    <n v="1837"/>
    <n v="4.6300000000000001E-2"/>
    <n v="85.05"/>
    <n v="1751.95"/>
    <n v="1135.5999999999999"/>
    <n v="616.35"/>
    <n v="0"/>
    <n v="0"/>
    <n v="0"/>
    <x v="6912"/>
  </r>
  <r>
    <s v="ORD-20247668"/>
    <d v="2024-01-06T00:00:00"/>
    <s v="CUST-1064"/>
    <s v="Sterling Retail"/>
    <x v="0"/>
    <x v="1"/>
    <s v="SP-01"/>
    <s v="Sarah Jenkins"/>
    <s v="PROD-401"/>
    <x v="3"/>
    <s v="Household Essentials"/>
    <n v="10.5"/>
    <n v="7.5"/>
    <n v="17"/>
    <n v="178.5"/>
    <n v="4.1000000000000003E-3"/>
    <n v="0.73"/>
    <n v="177.77"/>
    <n v="127.5"/>
    <n v="50.27"/>
    <n v="8"/>
    <n v="83.66"/>
    <n v="64"/>
    <x v="6913"/>
  </r>
  <r>
    <s v="ORD-20247669"/>
    <d v="2025-12-27T00:00:00"/>
    <s v="CUST-1042"/>
    <s v="Vanguard Mart"/>
    <x v="0"/>
    <x v="1"/>
    <s v="SP-02"/>
    <s v="Michael Chang"/>
    <s v="PROD-304"/>
    <x v="8"/>
    <s v="Food &amp; Beverage"/>
    <n v="4.2"/>
    <n v="2.8"/>
    <n v="21"/>
    <n v="88.2"/>
    <n v="0.39279999999999998"/>
    <n v="34.64"/>
    <n v="53.56"/>
    <n v="58.8"/>
    <n v="-5.24"/>
    <n v="0"/>
    <n v="0"/>
    <n v="0"/>
    <x v="6914"/>
  </r>
  <r>
    <s v="ORD-20247670"/>
    <d v="2026-01-31T00:00:00"/>
    <s v="CUST-1066"/>
    <s v="Sterling Mart"/>
    <x v="0"/>
    <x v="1"/>
    <s v="SP-02"/>
    <s v="Michael Chang"/>
    <s v="PROD-101"/>
    <x v="9"/>
    <s v="Personal Care"/>
    <n v="8.5"/>
    <n v="2.8"/>
    <n v="42"/>
    <n v="357"/>
    <n v="8.0999999999999996E-3"/>
    <n v="2.89"/>
    <n v="354.11"/>
    <n v="117.6"/>
    <n v="236.51"/>
    <n v="0"/>
    <n v="0"/>
    <n v="0"/>
    <x v="6915"/>
  </r>
  <r>
    <s v="ORD-20247671"/>
    <d v="2026-03-19T00:00:00"/>
    <s v="CUST-1061"/>
    <s v="Pioneer Stores"/>
    <x v="0"/>
    <x v="3"/>
    <s v="SP-01"/>
    <s v="Sarah Jenkins"/>
    <s v="PROD-201"/>
    <x v="14"/>
    <s v="Home Care"/>
    <n v="12"/>
    <n v="6.5"/>
    <n v="22"/>
    <n v="264"/>
    <n v="4.4299999999999999E-2"/>
    <n v="11.7"/>
    <n v="252.3"/>
    <n v="143"/>
    <n v="109.3"/>
    <n v="0"/>
    <n v="0"/>
    <n v="0"/>
    <x v="6916"/>
  </r>
  <r>
    <s v="ORD-20247672"/>
    <d v="2024-01-08T00:00:00"/>
    <s v="CUST-1112"/>
    <s v="Titan Retail"/>
    <x v="0"/>
    <x v="3"/>
    <s v="SP-02"/>
    <s v="Michael Chang"/>
    <s v="PROD-204"/>
    <x v="12"/>
    <s v="Home Care"/>
    <n v="7.2"/>
    <n v="3.6"/>
    <n v="39"/>
    <n v="280.8"/>
    <n v="3.3000000000000002E-2"/>
    <n v="9.27"/>
    <n v="271.52999999999997"/>
    <n v="140.4"/>
    <n v="131.13"/>
    <n v="0"/>
    <n v="0"/>
    <n v="0"/>
    <x v="6917"/>
  </r>
  <r>
    <s v="ORD-20247673"/>
    <d v="2025-08-14T00:00:00"/>
    <s v="CUST-1056"/>
    <s v="Pioneer Retail"/>
    <x v="1"/>
    <x v="2"/>
    <s v="SP-08"/>
    <s v="Tariq Al-Mansoor"/>
    <s v="PROD-301"/>
    <x v="2"/>
    <s v="Food &amp; Beverage"/>
    <n v="5"/>
    <n v="3.2"/>
    <n v="9"/>
    <n v="45"/>
    <n v="4.87E-2"/>
    <n v="2.19"/>
    <n v="42.81"/>
    <n v="28.8"/>
    <n v="14.01"/>
    <n v="0"/>
    <n v="0"/>
    <n v="0"/>
    <x v="6127"/>
  </r>
  <r>
    <s v="ORD-20247674"/>
    <d v="2025-06-19T00:00:00"/>
    <s v="CUST-1014"/>
    <s v="Apex Express"/>
    <x v="3"/>
    <x v="3"/>
    <s v="SP-04"/>
    <s v="David Mueller"/>
    <s v="PROD-301"/>
    <x v="2"/>
    <s v="Food &amp; Beverage"/>
    <n v="5"/>
    <n v="3.2"/>
    <n v="29"/>
    <n v="145"/>
    <n v="2.2000000000000001E-3"/>
    <n v="0.32"/>
    <n v="144.68"/>
    <n v="92.8"/>
    <n v="51.88"/>
    <n v="0"/>
    <n v="0"/>
    <n v="0"/>
    <x v="6918"/>
  </r>
  <r>
    <s v="ORD-20247675"/>
    <d v="2024-04-30T00:00:00"/>
    <s v="CUST-1040"/>
    <s v="Vanguard Retail"/>
    <x v="4"/>
    <x v="4"/>
    <s v="SP-07"/>
    <s v="Carlos Mendez"/>
    <s v="PROD-402"/>
    <x v="10"/>
    <s v="Household Essentials"/>
    <n v="6"/>
    <n v="4.2"/>
    <n v="39"/>
    <n v="234"/>
    <n v="0.1171"/>
    <n v="27.4"/>
    <n v="206.6"/>
    <n v="163.80000000000001"/>
    <n v="42.8"/>
    <n v="0"/>
    <n v="0"/>
    <n v="0"/>
    <x v="6919"/>
  </r>
  <r>
    <s v="ORD-20247676"/>
    <d v="2025-06-16T00:00:00"/>
    <s v="CUST-1052"/>
    <s v="Horizon Wholesale"/>
    <x v="4"/>
    <x v="3"/>
    <s v="SP-07"/>
    <s v="Carlos Mendez"/>
    <s v="PROD-401"/>
    <x v="3"/>
    <s v="Household Essentials"/>
    <n v="10.5"/>
    <n v="7.5"/>
    <n v="34"/>
    <n v="357"/>
    <n v="1E-4"/>
    <n v="0.04"/>
    <n v="356.96"/>
    <n v="255"/>
    <n v="101.96"/>
    <n v="0"/>
    <n v="0"/>
    <n v="0"/>
    <x v="6920"/>
  </r>
  <r>
    <s v="ORD-20247677"/>
    <d v="2024-01-08T00:00:00"/>
    <s v="CUST-1009"/>
    <s v="Apex Supermarkets"/>
    <x v="3"/>
    <x v="3"/>
    <s v="SP-04"/>
    <s v="David Mueller"/>
    <s v="PROD-401"/>
    <x v="3"/>
    <s v="Household Essentials"/>
    <n v="10.5"/>
    <n v="7.5"/>
    <n v="85"/>
    <n v="892.5"/>
    <n v="4.7E-2"/>
    <n v="41.95"/>
    <n v="850.55"/>
    <n v="637.5"/>
    <n v="213.05"/>
    <n v="0"/>
    <n v="0"/>
    <n v="0"/>
    <x v="6921"/>
  </r>
  <r>
    <s v="ORD-20247678"/>
    <d v="2025-01-19T00:00:00"/>
    <s v="CUST-1030"/>
    <s v="Summit Express"/>
    <x v="3"/>
    <x v="3"/>
    <s v="SP-03"/>
    <s v="Elena Rostova"/>
    <s v="PROD-102"/>
    <x v="15"/>
    <s v="Personal Care"/>
    <n v="6.2"/>
    <n v="1.9"/>
    <n v="25"/>
    <n v="155"/>
    <n v="2.46E-2"/>
    <n v="3.81"/>
    <n v="151.19"/>
    <n v="47.5"/>
    <n v="103.69"/>
    <n v="0"/>
    <n v="0"/>
    <n v="0"/>
    <x v="5026"/>
  </r>
  <r>
    <s v="ORD-20247679"/>
    <d v="2025-11-01T00:00:00"/>
    <s v="CUST-1110"/>
    <s v="Omega Express"/>
    <x v="2"/>
    <x v="4"/>
    <s v="SP-05"/>
    <s v="Kenji Sato"/>
    <s v="PROD-301"/>
    <x v="2"/>
    <s v="Food &amp; Beverage"/>
    <n v="5"/>
    <n v="3.2"/>
    <n v="709"/>
    <n v="3545"/>
    <n v="2.3300000000000001E-2"/>
    <n v="82.6"/>
    <n v="3462.4"/>
    <n v="2268.8000000000002"/>
    <n v="1193.5999999999999"/>
    <n v="0"/>
    <n v="0"/>
    <n v="0"/>
    <x v="6922"/>
  </r>
  <r>
    <s v="ORD-20247680"/>
    <d v="2024-07-29T00:00:00"/>
    <s v="CUST-1077"/>
    <s v="Beacon Stores"/>
    <x v="1"/>
    <x v="3"/>
    <s v="SP-08"/>
    <s v="Tariq Al-Mansoor"/>
    <s v="PROD-101"/>
    <x v="9"/>
    <s v="Personal Care"/>
    <n v="8.5"/>
    <n v="2.8"/>
    <n v="51"/>
    <n v="433.5"/>
    <n v="5.4999999999999997E-3"/>
    <n v="2.38"/>
    <n v="431.12"/>
    <n v="142.80000000000001"/>
    <n v="288.32"/>
    <n v="0"/>
    <n v="0"/>
    <n v="0"/>
    <x v="6923"/>
  </r>
  <r>
    <s v="ORD-20247681"/>
    <d v="2025-12-05T00:00:00"/>
    <s v="CUST-1105"/>
    <s v="Omega Supermarkets"/>
    <x v="3"/>
    <x v="4"/>
    <s v="SP-04"/>
    <s v="David Mueller"/>
    <s v="PROD-103"/>
    <x v="13"/>
    <s v="Personal Care"/>
    <n v="4.8"/>
    <n v="1.4"/>
    <n v="158"/>
    <n v="758.4"/>
    <n v="8.2900000000000001E-2"/>
    <n v="62.87"/>
    <n v="695.53"/>
    <n v="221.2"/>
    <n v="474.33"/>
    <n v="0"/>
    <n v="0"/>
    <n v="0"/>
    <x v="6924"/>
  </r>
  <r>
    <s v="ORD-20247682"/>
    <d v="2026-04-03T00:00:00"/>
    <s v="CUST-1049"/>
    <s v="Horizon Supermarkets"/>
    <x v="0"/>
    <x v="3"/>
    <s v="SP-02"/>
    <s v="Michael Chang"/>
    <s v="PROD-404"/>
    <x v="16"/>
    <s v="Household Essentials"/>
    <n v="4.9000000000000004"/>
    <n v="3.1"/>
    <n v="43"/>
    <n v="210.7"/>
    <n v="1.21E-2"/>
    <n v="2.5499999999999998"/>
    <n v="208.15"/>
    <n v="133.30000000000001"/>
    <n v="74.849999999999994"/>
    <n v="0"/>
    <n v="0"/>
    <n v="0"/>
    <x v="6925"/>
  </r>
  <r>
    <s v="ORD-20247683"/>
    <d v="2024-11-19T00:00:00"/>
    <s v="CUST-1059"/>
    <s v="Pioneer Distributors"/>
    <x v="4"/>
    <x v="1"/>
    <s v="SP-07"/>
    <s v="Carlos Mendez"/>
    <s v="PROD-201"/>
    <x v="14"/>
    <s v="Home Care"/>
    <n v="12"/>
    <n v="6.5"/>
    <n v="22"/>
    <n v="264"/>
    <n v="5.4999999999999997E-3"/>
    <n v="1.45"/>
    <n v="262.55"/>
    <n v="143"/>
    <n v="119.55"/>
    <n v="0"/>
    <n v="0"/>
    <n v="0"/>
    <x v="6926"/>
  </r>
  <r>
    <s v="ORD-20247684"/>
    <d v="2025-02-22T00:00:00"/>
    <s v="CUST-1107"/>
    <s v="Omega Distributors"/>
    <x v="2"/>
    <x v="3"/>
    <s v="SP-06"/>
    <s v="Priya Sharma"/>
    <s v="PROD-404"/>
    <x v="16"/>
    <s v="Household Essentials"/>
    <n v="4.9000000000000004"/>
    <n v="3.1"/>
    <n v="143"/>
    <n v="700.7"/>
    <n v="2.0000000000000001E-4"/>
    <n v="0.14000000000000001"/>
    <n v="700.56"/>
    <n v="443.3"/>
    <n v="257.26"/>
    <n v="0"/>
    <n v="0"/>
    <n v="0"/>
    <x v="6905"/>
  </r>
  <r>
    <s v="ORD-20247685"/>
    <d v="2025-01-05T00:00:00"/>
    <s v="CUST-1012"/>
    <s v="Apex Wholesale"/>
    <x v="3"/>
    <x v="2"/>
    <s v="SP-03"/>
    <s v="Elena Rostova"/>
    <s v="PROD-301"/>
    <x v="2"/>
    <s v="Food &amp; Beverage"/>
    <n v="5"/>
    <n v="3.2"/>
    <n v="6"/>
    <n v="30"/>
    <n v="0.4088"/>
    <n v="12.26"/>
    <n v="17.739999999999998"/>
    <n v="19.2"/>
    <n v="-1.46"/>
    <n v="0"/>
    <n v="0"/>
    <n v="0"/>
    <x v="6927"/>
  </r>
  <r>
    <s v="ORD-20247686"/>
    <d v="2024-04-19T00:00:00"/>
    <s v="CUST-1016"/>
    <s v="Global Retail"/>
    <x v="0"/>
    <x v="0"/>
    <s v="SP-02"/>
    <s v="Michael Chang"/>
    <s v="PROD-401"/>
    <x v="3"/>
    <s v="Household Essentials"/>
    <n v="10.5"/>
    <n v="7.5"/>
    <n v="272"/>
    <n v="2856"/>
    <n v="0.1032"/>
    <n v="294.74"/>
    <n v="2561.2600000000002"/>
    <n v="2040"/>
    <n v="521.26"/>
    <n v="0"/>
    <n v="0"/>
    <n v="0"/>
    <x v="6928"/>
  </r>
  <r>
    <s v="ORD-20247687"/>
    <d v="2024-06-07T00:00:00"/>
    <s v="CUST-1010"/>
    <s v="Apex Mart"/>
    <x v="2"/>
    <x v="3"/>
    <s v="SP-06"/>
    <s v="Priya Sharma"/>
    <s v="PROD-304"/>
    <x v="8"/>
    <s v="Food &amp; Beverage"/>
    <n v="4.2"/>
    <n v="2.8"/>
    <n v="120"/>
    <n v="504"/>
    <n v="1.1599999999999999E-2"/>
    <n v="5.85"/>
    <n v="498.15"/>
    <n v="336"/>
    <n v="162.15"/>
    <n v="0"/>
    <n v="0"/>
    <n v="0"/>
    <x v="6929"/>
  </r>
  <r>
    <s v="ORD-20247688"/>
    <d v="2025-03-12T00:00:00"/>
    <s v="CUST-1041"/>
    <s v="Vanguard Supermarkets"/>
    <x v="0"/>
    <x v="3"/>
    <s v="SP-02"/>
    <s v="Michael Chang"/>
    <s v="PROD-402"/>
    <x v="10"/>
    <s v="Household Essentials"/>
    <n v="6"/>
    <n v="4.2"/>
    <n v="192"/>
    <n v="1152"/>
    <n v="3.1099999999999999E-2"/>
    <n v="35.83"/>
    <n v="1116.17"/>
    <n v="806.4"/>
    <n v="309.77"/>
    <n v="0"/>
    <n v="0"/>
    <n v="0"/>
    <x v="6930"/>
  </r>
  <r>
    <s v="ORD-20247689"/>
    <d v="2025-10-29T00:00:00"/>
    <s v="CUST-1026"/>
    <s v="Summit Mart"/>
    <x v="1"/>
    <x v="2"/>
    <s v="SP-08"/>
    <s v="Tariq Al-Mansoor"/>
    <s v="PROD-403"/>
    <x v="11"/>
    <s v="Household Essentials"/>
    <n v="5.5"/>
    <n v="3.8"/>
    <n v="25"/>
    <n v="137.5"/>
    <n v="0.1232"/>
    <n v="16.940000000000001"/>
    <n v="120.56"/>
    <n v="95"/>
    <n v="25.56"/>
    <n v="0"/>
    <n v="0"/>
    <n v="0"/>
    <x v="6931"/>
  </r>
  <r>
    <s v="ORD-20247690"/>
    <d v="2025-08-22T00:00:00"/>
    <s v="CUST-1095"/>
    <s v="Crown Direct"/>
    <x v="0"/>
    <x v="2"/>
    <s v="SP-02"/>
    <s v="Michael Chang"/>
    <s v="PROD-103"/>
    <x v="13"/>
    <s v="Personal Care"/>
    <n v="4.8"/>
    <n v="1.4"/>
    <n v="14"/>
    <n v="67.2"/>
    <n v="0.20080000000000001"/>
    <n v="13.49"/>
    <n v="53.71"/>
    <n v="19.600000000000001"/>
    <n v="34.11"/>
    <n v="0"/>
    <n v="0"/>
    <n v="0"/>
    <x v="6932"/>
  </r>
  <r>
    <s v="ORD-20247691"/>
    <d v="2024-09-16T00:00:00"/>
    <s v="CUST-1102"/>
    <s v="Atlas Express"/>
    <x v="2"/>
    <x v="3"/>
    <s v="SP-05"/>
    <s v="Kenji Sato"/>
    <s v="PROD-204"/>
    <x v="12"/>
    <s v="Home Care"/>
    <n v="7.2"/>
    <n v="3.6"/>
    <n v="15"/>
    <n v="108"/>
    <n v="1.4999999999999999E-2"/>
    <n v="1.62"/>
    <n v="106.38"/>
    <n v="54"/>
    <n v="52.38"/>
    <n v="0"/>
    <n v="0"/>
    <n v="0"/>
    <x v="6933"/>
  </r>
  <r>
    <s v="ORD-20247692"/>
    <d v="2024-09-24T00:00:00"/>
    <s v="CUST-1049"/>
    <s v="Horizon Supermarkets"/>
    <x v="0"/>
    <x v="3"/>
    <s v="SP-02"/>
    <s v="Michael Chang"/>
    <s v="PROD-201"/>
    <x v="14"/>
    <s v="Home Care"/>
    <n v="12"/>
    <n v="6.5"/>
    <n v="41"/>
    <n v="492"/>
    <n v="1.6000000000000001E-3"/>
    <n v="0.79"/>
    <n v="491.21"/>
    <n v="266.5"/>
    <n v="224.71"/>
    <n v="0"/>
    <n v="0"/>
    <n v="0"/>
    <x v="5600"/>
  </r>
  <r>
    <s v="ORD-20247693"/>
    <d v="2026-05-25T00:00:00"/>
    <s v="CUST-1026"/>
    <s v="Summit Mart"/>
    <x v="1"/>
    <x v="2"/>
    <s v="SP-08"/>
    <s v="Tariq Al-Mansoor"/>
    <s v="PROD-204"/>
    <x v="12"/>
    <s v="Home Care"/>
    <n v="7.2"/>
    <n v="3.6"/>
    <n v="10"/>
    <n v="72"/>
    <n v="0.24299999999999999"/>
    <n v="17.5"/>
    <n v="54.5"/>
    <n v="36"/>
    <n v="18.5"/>
    <n v="1"/>
    <n v="5.45"/>
    <n v="4.0999999999999996"/>
    <x v="755"/>
  </r>
  <r>
    <s v="ORD-20247694"/>
    <d v="2025-07-02T00:00:00"/>
    <s v="CUST-1054"/>
    <s v="Horizon Express"/>
    <x v="0"/>
    <x v="3"/>
    <s v="SP-02"/>
    <s v="Michael Chang"/>
    <s v="PROD-105"/>
    <x v="1"/>
    <s v="Personal Care"/>
    <n v="14.5"/>
    <n v="4.2"/>
    <n v="180"/>
    <n v="2610"/>
    <n v="1.4500000000000001E-2"/>
    <n v="37.840000000000003"/>
    <n v="2572.16"/>
    <n v="756"/>
    <n v="1816.16"/>
    <n v="0"/>
    <n v="0"/>
    <n v="0"/>
    <x v="6934"/>
  </r>
  <r>
    <s v="ORD-20247695"/>
    <d v="2025-03-09T00:00:00"/>
    <s v="CUST-1047"/>
    <s v="Vanguard Direct"/>
    <x v="2"/>
    <x v="1"/>
    <s v="SP-06"/>
    <s v="Priya Sharma"/>
    <s v="PROD-105"/>
    <x v="1"/>
    <s v="Personal Care"/>
    <n v="14.5"/>
    <n v="4.2"/>
    <n v="50"/>
    <n v="725"/>
    <n v="8.9999999999999998E-4"/>
    <n v="0.65"/>
    <n v="724.35"/>
    <n v="210"/>
    <n v="514.35"/>
    <n v="0"/>
    <n v="0"/>
    <n v="0"/>
    <x v="6935"/>
  </r>
  <r>
    <s v="ORD-20247696"/>
    <d v="2025-08-01T00:00:00"/>
    <s v="CUST-1017"/>
    <s v="Global Supermarkets"/>
    <x v="1"/>
    <x v="2"/>
    <s v="SP-08"/>
    <s v="Tariq Al-Mansoor"/>
    <s v="PROD-103"/>
    <x v="13"/>
    <s v="Personal Care"/>
    <n v="4.8"/>
    <n v="1.4"/>
    <n v="6"/>
    <n v="28.8"/>
    <n v="7.1599999999999997E-2"/>
    <n v="2.06"/>
    <n v="26.74"/>
    <n v="8.4"/>
    <n v="18.34"/>
    <n v="0"/>
    <n v="0"/>
    <n v="0"/>
    <x v="6936"/>
  </r>
  <r>
    <s v="ORD-20247697"/>
    <d v="2025-01-09T00:00:00"/>
    <s v="CUST-1115"/>
    <s v="Titan Distributors"/>
    <x v="2"/>
    <x v="1"/>
    <s v="SP-05"/>
    <s v="Kenji Sato"/>
    <s v="PROD-401"/>
    <x v="3"/>
    <s v="Household Essentials"/>
    <n v="10.5"/>
    <n v="7.5"/>
    <n v="4"/>
    <n v="42"/>
    <n v="3.6400000000000002E-2"/>
    <n v="1.53"/>
    <n v="40.47"/>
    <n v="30"/>
    <n v="10.47"/>
    <n v="1"/>
    <n v="10.119999999999999"/>
    <n v="8"/>
    <x v="6937"/>
  </r>
  <r>
    <s v="ORD-20247698"/>
    <d v="2025-09-18T00:00:00"/>
    <s v="CUST-1082"/>
    <s v="Crest Mart"/>
    <x v="0"/>
    <x v="2"/>
    <s v="SP-02"/>
    <s v="Michael Chang"/>
    <s v="PROD-202"/>
    <x v="4"/>
    <s v="Home Care"/>
    <n v="4.5"/>
    <n v="2.1"/>
    <n v="18"/>
    <n v="81"/>
    <n v="8.0299999999999996E-2"/>
    <n v="6.5"/>
    <n v="74.5"/>
    <n v="37.799999999999997"/>
    <n v="36.700000000000003"/>
    <n v="0"/>
    <n v="0"/>
    <n v="0"/>
    <x v="6938"/>
  </r>
  <r>
    <s v="ORD-20247699"/>
    <d v="2024-10-09T00:00:00"/>
    <s v="CUST-1027"/>
    <s v="Summit Distributors"/>
    <x v="3"/>
    <x v="0"/>
    <s v="SP-04"/>
    <s v="David Mueller"/>
    <s v="PROD-102"/>
    <x v="15"/>
    <s v="Personal Care"/>
    <n v="6.2"/>
    <n v="1.9"/>
    <n v="161"/>
    <n v="998.2"/>
    <n v="9.7100000000000006E-2"/>
    <n v="96.93"/>
    <n v="901.27"/>
    <n v="305.89999999999998"/>
    <n v="595.37"/>
    <n v="0"/>
    <n v="0"/>
    <n v="0"/>
    <x v="6939"/>
  </r>
  <r>
    <s v="ORD-20247700"/>
    <d v="2025-11-27T00:00:00"/>
    <s v="CUST-1044"/>
    <s v="Vanguard Wholesale"/>
    <x v="4"/>
    <x v="1"/>
    <s v="SP-07"/>
    <s v="Carlos Mendez"/>
    <s v="PROD-204"/>
    <x v="12"/>
    <s v="Home Care"/>
    <n v="7.2"/>
    <n v="3.6"/>
    <n v="37"/>
    <n v="266.39999999999998"/>
    <n v="1.7500000000000002E-2"/>
    <n v="4.66"/>
    <n v="261.74"/>
    <n v="133.19999999999999"/>
    <n v="128.54"/>
    <n v="0"/>
    <n v="0"/>
    <n v="0"/>
    <x v="6940"/>
  </r>
  <r>
    <s v="ORD-20247701"/>
    <d v="2025-02-10T00:00:00"/>
    <s v="CUST-1085"/>
    <s v="Crest Stores"/>
    <x v="2"/>
    <x v="3"/>
    <s v="SP-06"/>
    <s v="Priya Sharma"/>
    <s v="PROD-304"/>
    <x v="8"/>
    <s v="Food &amp; Beverage"/>
    <n v="4.2"/>
    <n v="2.8"/>
    <n v="181"/>
    <n v="760.2"/>
    <n v="2.3999999999999998E-3"/>
    <n v="1.82"/>
    <n v="758.38"/>
    <n v="506.8"/>
    <n v="251.58"/>
    <n v="0"/>
    <n v="0"/>
    <n v="0"/>
    <x v="6941"/>
  </r>
  <r>
    <s v="ORD-20247702"/>
    <d v="2026-02-12T00:00:00"/>
    <s v="CUST-1052"/>
    <s v="Horizon Wholesale"/>
    <x v="4"/>
    <x v="3"/>
    <s v="SP-07"/>
    <s v="Carlos Mendez"/>
    <s v="PROD-402"/>
    <x v="10"/>
    <s v="Household Essentials"/>
    <n v="6"/>
    <n v="4.2"/>
    <n v="336"/>
    <n v="2016"/>
    <n v="4.7000000000000002E-3"/>
    <n v="9.48"/>
    <n v="2006.52"/>
    <n v="1411.2"/>
    <n v="595.32000000000005"/>
    <n v="0"/>
    <n v="0"/>
    <n v="0"/>
    <x v="6942"/>
  </r>
  <r>
    <s v="ORD-20247703"/>
    <d v="2024-07-27T00:00:00"/>
    <s v="CUST-1065"/>
    <s v="Sterling Supermarkets"/>
    <x v="3"/>
    <x v="3"/>
    <s v="SP-04"/>
    <s v="David Mueller"/>
    <s v="PROD-203"/>
    <x v="0"/>
    <s v="Home Care"/>
    <n v="5.8"/>
    <n v="2.7"/>
    <n v="66"/>
    <n v="382.8"/>
    <n v="2.81E-2"/>
    <n v="10.76"/>
    <n v="372.04"/>
    <n v="178.2"/>
    <n v="193.84"/>
    <n v="0"/>
    <n v="0"/>
    <n v="0"/>
    <x v="6943"/>
  </r>
  <r>
    <s v="ORD-20247704"/>
    <d v="2025-02-27T00:00:00"/>
    <s v="CUST-1031"/>
    <s v="Summit Direct"/>
    <x v="4"/>
    <x v="1"/>
    <s v="SP-07"/>
    <s v="Carlos Mendez"/>
    <s v="PROD-102"/>
    <x v="15"/>
    <s v="Personal Care"/>
    <n v="6.2"/>
    <n v="1.9"/>
    <n v="11"/>
    <n v="68.2"/>
    <n v="8.0000000000000002E-3"/>
    <n v="0.55000000000000004"/>
    <n v="67.650000000000006"/>
    <n v="20.9"/>
    <n v="46.75"/>
    <n v="0"/>
    <n v="0"/>
    <n v="0"/>
    <x v="1965"/>
  </r>
  <r>
    <s v="ORD-20247705"/>
    <d v="2025-07-19T00:00:00"/>
    <s v="CUST-1064"/>
    <s v="Sterling Retail"/>
    <x v="0"/>
    <x v="1"/>
    <s v="SP-01"/>
    <s v="Sarah Jenkins"/>
    <s v="PROD-302"/>
    <x v="7"/>
    <s v="Food &amp; Beverage"/>
    <n v="3.8"/>
    <n v="2.6"/>
    <n v="23"/>
    <n v="87.4"/>
    <n v="1.12E-2"/>
    <n v="0.98"/>
    <n v="86.42"/>
    <n v="59.8"/>
    <n v="26.62"/>
    <n v="0"/>
    <n v="0"/>
    <n v="0"/>
    <x v="6944"/>
  </r>
  <r>
    <s v="ORD-20247706"/>
    <d v="2026-03-13T00:00:00"/>
    <s v="CUST-1066"/>
    <s v="Sterling Mart"/>
    <x v="0"/>
    <x v="1"/>
    <s v="SP-01"/>
    <s v="Sarah Jenkins"/>
    <s v="PROD-101"/>
    <x v="9"/>
    <s v="Personal Care"/>
    <n v="8.5"/>
    <n v="2.8"/>
    <n v="15"/>
    <n v="127.5"/>
    <n v="4.7999999999999996E-3"/>
    <n v="0.61"/>
    <n v="126.89"/>
    <n v="42"/>
    <n v="84.89"/>
    <n v="0"/>
    <n v="0"/>
    <n v="0"/>
    <x v="6945"/>
  </r>
  <r>
    <s v="ORD-20247707"/>
    <d v="2025-07-24T00:00:00"/>
    <s v="CUST-1067"/>
    <s v="Sterling Distributors"/>
    <x v="1"/>
    <x v="1"/>
    <s v="SP-08"/>
    <s v="Tariq Al-Mansoor"/>
    <s v="PROD-103"/>
    <x v="13"/>
    <s v="Personal Care"/>
    <n v="4.8"/>
    <n v="1.4"/>
    <n v="53"/>
    <n v="254.4"/>
    <n v="8.3999999999999995E-3"/>
    <n v="2.14"/>
    <n v="252.26"/>
    <n v="74.2"/>
    <n v="178.06"/>
    <n v="0"/>
    <n v="0"/>
    <n v="0"/>
    <x v="6946"/>
  </r>
  <r>
    <s v="ORD-20247708"/>
    <d v="2025-05-09T00:00:00"/>
    <s v="CUST-1057"/>
    <s v="Pioneer Supermarkets"/>
    <x v="2"/>
    <x v="2"/>
    <s v="SP-06"/>
    <s v="Priya Sharma"/>
    <s v="PROD-105"/>
    <x v="1"/>
    <s v="Personal Care"/>
    <n v="14.5"/>
    <n v="4.2"/>
    <n v="7"/>
    <n v="101.5"/>
    <n v="0.13669999999999999"/>
    <n v="13.88"/>
    <n v="87.62"/>
    <n v="29.4"/>
    <n v="58.22"/>
    <n v="1"/>
    <n v="12.52"/>
    <n v="4.7"/>
    <x v="6947"/>
  </r>
  <r>
    <s v="ORD-20247709"/>
    <d v="2024-07-02T00:00:00"/>
    <s v="CUST-1036"/>
    <s v="Prime Wholesale"/>
    <x v="0"/>
    <x v="2"/>
    <s v="SP-02"/>
    <s v="Michael Chang"/>
    <s v="PROD-402"/>
    <x v="10"/>
    <s v="Household Essentials"/>
    <n v="6"/>
    <n v="4.2"/>
    <n v="40"/>
    <n v="240"/>
    <n v="0.1928"/>
    <n v="46.27"/>
    <n v="193.73"/>
    <n v="168"/>
    <n v="25.73"/>
    <n v="0"/>
    <n v="0"/>
    <n v="0"/>
    <x v="1023"/>
  </r>
  <r>
    <s v="ORD-20247710"/>
    <d v="2025-01-14T00:00:00"/>
    <s v="CUST-1117"/>
    <s v="Titan Stores"/>
    <x v="0"/>
    <x v="4"/>
    <s v="SP-01"/>
    <s v="Sarah Jenkins"/>
    <s v="PROD-104"/>
    <x v="6"/>
    <s v="Personal Care"/>
    <n v="9.9"/>
    <n v="3.1"/>
    <n v="189"/>
    <n v="1871.1"/>
    <n v="0.15390000000000001"/>
    <n v="287.95999999999998"/>
    <n v="1583.14"/>
    <n v="585.9"/>
    <n v="997.24"/>
    <n v="0"/>
    <n v="0"/>
    <n v="0"/>
    <x v="6948"/>
  </r>
  <r>
    <s v="ORD-20247711"/>
    <d v="2025-07-26T00:00:00"/>
    <s v="CUST-1091"/>
    <s v="Crown Distributors"/>
    <x v="1"/>
    <x v="2"/>
    <s v="SP-08"/>
    <s v="Tariq Al-Mansoor"/>
    <s v="PROD-404"/>
    <x v="16"/>
    <s v="Household Essentials"/>
    <n v="4.9000000000000004"/>
    <n v="3.1"/>
    <n v="17"/>
    <n v="83.3"/>
    <n v="0.21249999999999999"/>
    <n v="17.7"/>
    <n v="65.599999999999994"/>
    <n v="52.7"/>
    <n v="12.9"/>
    <n v="0"/>
    <n v="0"/>
    <n v="0"/>
    <x v="6949"/>
  </r>
  <r>
    <s v="ORD-20247712"/>
    <d v="2025-07-22T00:00:00"/>
    <s v="CUST-1010"/>
    <s v="Apex Mart"/>
    <x v="2"/>
    <x v="3"/>
    <s v="SP-06"/>
    <s v="Priya Sharma"/>
    <s v="PROD-105"/>
    <x v="1"/>
    <s v="Personal Care"/>
    <n v="14.5"/>
    <n v="4.2"/>
    <n v="28"/>
    <n v="406"/>
    <n v="2.0799999999999999E-2"/>
    <n v="8.44"/>
    <n v="397.56"/>
    <n v="117.6"/>
    <n v="279.95999999999998"/>
    <n v="0"/>
    <n v="0"/>
    <n v="0"/>
    <x v="6950"/>
  </r>
  <r>
    <s v="ORD-20247713"/>
    <d v="2025-05-10T00:00:00"/>
    <s v="CUST-1089"/>
    <s v="Crown Supermarkets"/>
    <x v="1"/>
    <x v="3"/>
    <s v="SP-08"/>
    <s v="Tariq Al-Mansoor"/>
    <s v="PROD-203"/>
    <x v="0"/>
    <s v="Home Care"/>
    <n v="5.8"/>
    <n v="2.7"/>
    <n v="185"/>
    <n v="1073"/>
    <n v="0.42159999999999997"/>
    <n v="452.38"/>
    <n v="620.62"/>
    <n v="499.5"/>
    <n v="121.12"/>
    <n v="0"/>
    <n v="0"/>
    <n v="0"/>
    <x v="6951"/>
  </r>
  <r>
    <s v="ORD-20247714"/>
    <d v="2024-09-16T00:00:00"/>
    <s v="CUST-1090"/>
    <s v="Crown Mart"/>
    <x v="0"/>
    <x v="3"/>
    <s v="SP-02"/>
    <s v="Michael Chang"/>
    <s v="PROD-403"/>
    <x v="11"/>
    <s v="Household Essentials"/>
    <n v="5.5"/>
    <n v="3.8"/>
    <n v="26"/>
    <n v="143"/>
    <n v="1.03E-2"/>
    <n v="1.47"/>
    <n v="141.53"/>
    <n v="98.8"/>
    <n v="42.73"/>
    <n v="0"/>
    <n v="0"/>
    <n v="0"/>
    <x v="6952"/>
  </r>
  <r>
    <s v="ORD-20247715"/>
    <d v="2024-11-10T00:00:00"/>
    <s v="CUST-1020"/>
    <s v="Global Wholesale"/>
    <x v="0"/>
    <x v="1"/>
    <s v="SP-02"/>
    <s v="Michael Chang"/>
    <s v="PROD-104"/>
    <x v="6"/>
    <s v="Personal Care"/>
    <n v="9.9"/>
    <n v="3.1"/>
    <n v="91"/>
    <n v="900.9"/>
    <n v="7.7000000000000002E-3"/>
    <n v="6.94"/>
    <n v="893.96"/>
    <n v="282.10000000000002"/>
    <n v="611.86"/>
    <n v="0"/>
    <n v="0"/>
    <n v="0"/>
    <x v="6953"/>
  </r>
  <r>
    <s v="ORD-20247716"/>
    <d v="2025-08-14T00:00:00"/>
    <s v="CUST-1041"/>
    <s v="Vanguard Supermarkets"/>
    <x v="0"/>
    <x v="3"/>
    <s v="SP-02"/>
    <s v="Michael Chang"/>
    <s v="PROD-401"/>
    <x v="3"/>
    <s v="Household Essentials"/>
    <n v="10.5"/>
    <n v="7.5"/>
    <n v="52"/>
    <n v="546"/>
    <n v="2.8500000000000001E-2"/>
    <n v="15.56"/>
    <n v="530.44000000000005"/>
    <n v="390"/>
    <n v="140.44"/>
    <n v="0"/>
    <n v="0"/>
    <n v="0"/>
    <x v="6954"/>
  </r>
  <r>
    <s v="ORD-20247717"/>
    <d v="2024-12-18T00:00:00"/>
    <s v="CUST-1095"/>
    <s v="Crown Direct"/>
    <x v="0"/>
    <x v="2"/>
    <s v="SP-02"/>
    <s v="Michael Chang"/>
    <s v="PROD-404"/>
    <x v="16"/>
    <s v="Household Essentials"/>
    <n v="4.9000000000000004"/>
    <n v="3.1"/>
    <n v="30"/>
    <n v="147"/>
    <n v="0.1096"/>
    <n v="16.11"/>
    <n v="130.88999999999999"/>
    <n v="93"/>
    <n v="37.89"/>
    <n v="0"/>
    <n v="0"/>
    <n v="0"/>
    <x v="6955"/>
  </r>
  <r>
    <s v="ORD-20247718"/>
    <d v="2026-03-03T00:00:00"/>
    <s v="CUST-1097"/>
    <s v="Atlas Supermarkets"/>
    <x v="0"/>
    <x v="1"/>
    <s v="SP-01"/>
    <s v="Sarah Jenkins"/>
    <s v="PROD-102"/>
    <x v="15"/>
    <s v="Personal Care"/>
    <n v="6.2"/>
    <n v="1.9"/>
    <n v="8"/>
    <n v="49.6"/>
    <n v="1.9099999999999999E-2"/>
    <n v="0.95"/>
    <n v="48.65"/>
    <n v="15.2"/>
    <n v="33.450000000000003"/>
    <n v="0"/>
    <n v="0"/>
    <n v="0"/>
    <x v="6956"/>
  </r>
  <r>
    <s v="ORD-20247719"/>
    <d v="2025-12-23T00:00:00"/>
    <s v="CUST-1080"/>
    <s v="Crest Retail"/>
    <x v="3"/>
    <x v="4"/>
    <s v="SP-03"/>
    <s v="Elena Rostova"/>
    <s v="PROD-103"/>
    <x v="13"/>
    <s v="Personal Care"/>
    <n v="4.8"/>
    <n v="1.4"/>
    <n v="277"/>
    <n v="1329.6"/>
    <n v="9.6699999999999994E-2"/>
    <n v="128.57"/>
    <n v="1201.03"/>
    <n v="387.8"/>
    <n v="813.23"/>
    <n v="0"/>
    <n v="0"/>
    <n v="0"/>
    <x v="6957"/>
  </r>
  <r>
    <s v="ORD-20247720"/>
    <d v="2025-02-11T00:00:00"/>
    <s v="CUST-1088"/>
    <s v="Crown Retail"/>
    <x v="2"/>
    <x v="1"/>
    <s v="SP-06"/>
    <s v="Priya Sharma"/>
    <s v="PROD-101"/>
    <x v="9"/>
    <s v="Personal Care"/>
    <n v="8.5"/>
    <n v="2.8"/>
    <n v="13"/>
    <n v="110.5"/>
    <n v="4.07E-2"/>
    <n v="4.5"/>
    <n v="106"/>
    <n v="36.4"/>
    <n v="69.599999999999994"/>
    <n v="0"/>
    <n v="0"/>
    <n v="0"/>
    <x v="6958"/>
  </r>
  <r>
    <s v="ORD-20247721"/>
    <d v="2026-01-23T00:00:00"/>
    <s v="CUST-1008"/>
    <s v="Apex Retail"/>
    <x v="0"/>
    <x v="1"/>
    <s v="SP-01"/>
    <s v="Sarah Jenkins"/>
    <s v="PROD-202"/>
    <x v="4"/>
    <s v="Home Care"/>
    <n v="4.5"/>
    <n v="2.1"/>
    <n v="10"/>
    <n v="45"/>
    <n v="1.2500000000000001E-2"/>
    <n v="0.56000000000000005"/>
    <n v="44.44"/>
    <n v="21"/>
    <n v="23.44"/>
    <n v="0"/>
    <n v="0"/>
    <n v="0"/>
    <x v="6504"/>
  </r>
  <r>
    <s v="ORD-20247722"/>
    <d v="2024-05-21T00:00:00"/>
    <s v="CUST-1064"/>
    <s v="Sterling Retail"/>
    <x v="0"/>
    <x v="1"/>
    <s v="SP-02"/>
    <s v="Michael Chang"/>
    <s v="PROD-301"/>
    <x v="2"/>
    <s v="Food &amp; Beverage"/>
    <n v="5"/>
    <n v="3.2"/>
    <n v="1"/>
    <n v="5"/>
    <n v="8.2000000000000007E-3"/>
    <n v="0.04"/>
    <n v="4.96"/>
    <n v="3.2"/>
    <n v="1.76"/>
    <n v="0"/>
    <n v="0"/>
    <n v="0"/>
    <x v="6959"/>
  </r>
  <r>
    <s v="ORD-20247723"/>
    <d v="2026-05-25T00:00:00"/>
    <s v="CUST-1083"/>
    <s v="Crest Distributors"/>
    <x v="0"/>
    <x v="3"/>
    <s v="SP-01"/>
    <s v="Sarah Jenkins"/>
    <s v="PROD-103"/>
    <x v="13"/>
    <s v="Personal Care"/>
    <n v="4.8"/>
    <n v="1.4"/>
    <n v="12"/>
    <n v="57.6"/>
    <n v="4.4999999999999997E-3"/>
    <n v="0.26"/>
    <n v="57.34"/>
    <n v="16.8"/>
    <n v="40.54"/>
    <n v="0"/>
    <n v="0"/>
    <n v="0"/>
    <x v="2361"/>
  </r>
  <r>
    <s v="ORD-20247724"/>
    <d v="2026-06-03T00:00:00"/>
    <s v="CUST-1034"/>
    <s v="Prime Mart"/>
    <x v="0"/>
    <x v="0"/>
    <s v="SP-01"/>
    <s v="Sarah Jenkins"/>
    <s v="PROD-203"/>
    <x v="0"/>
    <s v="Home Care"/>
    <n v="5.8"/>
    <n v="2.7"/>
    <n v="117"/>
    <n v="678.6"/>
    <n v="6.2300000000000001E-2"/>
    <n v="42.28"/>
    <n v="636.32000000000005"/>
    <n v="315.89999999999998"/>
    <n v="320.42"/>
    <n v="0"/>
    <n v="0"/>
    <n v="0"/>
    <x v="6960"/>
  </r>
  <r>
    <s v="ORD-20247725"/>
    <d v="2025-11-06T00:00:00"/>
    <s v="CUST-1062"/>
    <s v="Pioneer Express"/>
    <x v="0"/>
    <x v="1"/>
    <s v="SP-01"/>
    <s v="Sarah Jenkins"/>
    <s v="PROD-201"/>
    <x v="14"/>
    <s v="Home Care"/>
    <n v="12"/>
    <n v="6.5"/>
    <n v="60"/>
    <n v="720"/>
    <n v="8.3000000000000001E-3"/>
    <n v="5.98"/>
    <n v="714.02"/>
    <n v="390"/>
    <n v="324.02"/>
    <n v="0"/>
    <n v="0"/>
    <n v="0"/>
    <x v="6961"/>
  </r>
  <r>
    <s v="ORD-20247726"/>
    <d v="2024-05-01T00:00:00"/>
    <s v="CUST-1081"/>
    <s v="Crest Supermarkets"/>
    <x v="2"/>
    <x v="1"/>
    <s v="SP-05"/>
    <s v="Kenji Sato"/>
    <s v="PROD-304"/>
    <x v="8"/>
    <s v="Food &amp; Beverage"/>
    <n v="4.2"/>
    <n v="2.8"/>
    <n v="21"/>
    <n v="88.2"/>
    <n v="1.2999999999999999E-3"/>
    <n v="0.11"/>
    <n v="88.09"/>
    <n v="58.8"/>
    <n v="29.29"/>
    <n v="0"/>
    <n v="0"/>
    <n v="0"/>
    <x v="6962"/>
  </r>
  <r>
    <s v="ORD-20247727"/>
    <d v="2026-02-04T00:00:00"/>
    <s v="CUST-1008"/>
    <s v="Apex Retail"/>
    <x v="0"/>
    <x v="1"/>
    <s v="SP-02"/>
    <s v="Michael Chang"/>
    <s v="PROD-404"/>
    <x v="16"/>
    <s v="Household Essentials"/>
    <n v="4.9000000000000004"/>
    <n v="3.1"/>
    <n v="2"/>
    <n v="9.8000000000000007"/>
    <n v="9.9000000000000008E-3"/>
    <n v="0.1"/>
    <n v="9.6999999999999993"/>
    <n v="6.2"/>
    <n v="3.5"/>
    <n v="0"/>
    <n v="0"/>
    <n v="0"/>
    <x v="6963"/>
  </r>
  <r>
    <s v="ORD-20247728"/>
    <d v="2024-08-23T00:00:00"/>
    <s v="CUST-1038"/>
    <s v="Prime Express"/>
    <x v="2"/>
    <x v="3"/>
    <s v="SP-05"/>
    <s v="Kenji Sato"/>
    <s v="PROD-303"/>
    <x v="5"/>
    <s v="Food &amp; Beverage"/>
    <n v="11"/>
    <n v="6.8"/>
    <n v="36"/>
    <n v="396"/>
    <n v="4.48E-2"/>
    <n v="17.739999999999998"/>
    <n v="378.26"/>
    <n v="244.8"/>
    <n v="133.46"/>
    <n v="0"/>
    <n v="0"/>
    <n v="0"/>
    <x v="6964"/>
  </r>
  <r>
    <s v="ORD-20247729"/>
    <d v="2025-04-02T00:00:00"/>
    <s v="CUST-1078"/>
    <s v="Beacon Express"/>
    <x v="2"/>
    <x v="2"/>
    <s v="SP-05"/>
    <s v="Kenji Sato"/>
    <s v="PROD-301"/>
    <x v="2"/>
    <s v="Food &amp; Beverage"/>
    <n v="5"/>
    <n v="3.2"/>
    <n v="17"/>
    <n v="85"/>
    <n v="6.6799999999999998E-2"/>
    <n v="5.68"/>
    <n v="79.319999999999993"/>
    <n v="54.4"/>
    <n v="24.92"/>
    <n v="0"/>
    <n v="0"/>
    <n v="0"/>
    <x v="6965"/>
  </r>
  <r>
    <s v="ORD-20247730"/>
    <d v="2026-03-12T00:00:00"/>
    <s v="CUST-1100"/>
    <s v="Atlas Wholesale"/>
    <x v="2"/>
    <x v="3"/>
    <s v="SP-05"/>
    <s v="Kenji Sato"/>
    <s v="PROD-203"/>
    <x v="0"/>
    <s v="Home Care"/>
    <n v="5.8"/>
    <n v="2.7"/>
    <n v="65"/>
    <n v="377"/>
    <n v="5.0599999999999999E-2"/>
    <n v="19.079999999999998"/>
    <n v="357.92"/>
    <n v="175.5"/>
    <n v="182.42"/>
    <n v="0"/>
    <n v="0"/>
    <n v="0"/>
    <x v="6966"/>
  </r>
  <r>
    <s v="ORD-20247731"/>
    <d v="2025-12-17T00:00:00"/>
    <s v="CUST-1115"/>
    <s v="Titan Distributors"/>
    <x v="2"/>
    <x v="1"/>
    <s v="SP-05"/>
    <s v="Kenji Sato"/>
    <s v="PROD-304"/>
    <x v="8"/>
    <s v="Food &amp; Beverage"/>
    <n v="4.2"/>
    <n v="2.8"/>
    <n v="53"/>
    <n v="222.6"/>
    <n v="9.4999999999999998E-3"/>
    <n v="2.11"/>
    <n v="220.49"/>
    <n v="148.4"/>
    <n v="72.09"/>
    <n v="0"/>
    <n v="0"/>
    <n v="0"/>
    <x v="6967"/>
  </r>
  <r>
    <s v="ORD-20247732"/>
    <d v="2026-08-30T00:00:00"/>
    <s v="CUST-1106"/>
    <s v="Omega Mart"/>
    <x v="2"/>
    <x v="3"/>
    <s v="SP-05"/>
    <s v="Kenji Sato"/>
    <s v="PROD-105"/>
    <x v="1"/>
    <s v="Personal Care"/>
    <n v="14.5"/>
    <n v="4.2"/>
    <n v="83"/>
    <n v="1203.5"/>
    <n v="2.87E-2"/>
    <n v="34.54"/>
    <n v="1168.96"/>
    <n v="348.6"/>
    <n v="820.36"/>
    <n v="0"/>
    <n v="0"/>
    <n v="0"/>
    <x v="6968"/>
  </r>
  <r>
    <s v="ORD-20247733"/>
    <d v="2024-06-14T00:00:00"/>
    <s v="CUST-1116"/>
    <s v="Titan Wholesale"/>
    <x v="3"/>
    <x v="1"/>
    <s v="SP-03"/>
    <s v="Elena Rostova"/>
    <s v="PROD-301"/>
    <x v="2"/>
    <s v="Food &amp; Beverage"/>
    <n v="5"/>
    <n v="3.2"/>
    <n v="6"/>
    <n v="30"/>
    <n v="4.7999999999999996E-3"/>
    <n v="0.14000000000000001"/>
    <n v="29.86"/>
    <n v="19.2"/>
    <n v="10.66"/>
    <n v="0"/>
    <n v="0"/>
    <n v="0"/>
    <x v="6248"/>
  </r>
  <r>
    <s v="ORD-20247734"/>
    <d v="2024-04-12T00:00:00"/>
    <s v="CUST-1101"/>
    <s v="Atlas Stores"/>
    <x v="0"/>
    <x v="2"/>
    <s v="SP-02"/>
    <s v="Michael Chang"/>
    <s v="PROD-202"/>
    <x v="4"/>
    <s v="Home Care"/>
    <n v="4.5"/>
    <n v="2.1"/>
    <n v="14"/>
    <n v="63"/>
    <n v="0.1449"/>
    <n v="9.1300000000000008"/>
    <n v="53.87"/>
    <n v="29.4"/>
    <n v="24.47"/>
    <n v="0"/>
    <n v="0"/>
    <n v="0"/>
    <x v="6969"/>
  </r>
  <r>
    <s v="ORD-20247735"/>
    <d v="2024-08-07T00:00:00"/>
    <s v="CUST-1027"/>
    <s v="Summit Distributors"/>
    <x v="3"/>
    <x v="0"/>
    <s v="SP-04"/>
    <s v="David Mueller"/>
    <s v="PROD-103"/>
    <x v="13"/>
    <s v="Personal Care"/>
    <n v="4.8"/>
    <n v="1.4"/>
    <n v="139"/>
    <n v="667.2"/>
    <n v="4.7699999999999999E-2"/>
    <n v="31.83"/>
    <n v="635.37"/>
    <n v="194.6"/>
    <n v="440.77"/>
    <n v="0"/>
    <n v="0"/>
    <n v="0"/>
    <x v="6970"/>
  </r>
  <r>
    <s v="ORD-20247736"/>
    <d v="2025-06-04T00:00:00"/>
    <s v="CUST-1067"/>
    <s v="Sterling Distributors"/>
    <x v="1"/>
    <x v="1"/>
    <s v="SP-08"/>
    <s v="Tariq Al-Mansoor"/>
    <s v="PROD-102"/>
    <x v="15"/>
    <s v="Personal Care"/>
    <n v="6.2"/>
    <n v="1.9"/>
    <n v="51"/>
    <n v="316.2"/>
    <n v="0.40939999999999999"/>
    <n v="129.44999999999999"/>
    <n v="186.75"/>
    <n v="96.9"/>
    <n v="89.85"/>
    <n v="0"/>
    <n v="0"/>
    <n v="0"/>
    <x v="6971"/>
  </r>
  <r>
    <s v="ORD-20247737"/>
    <d v="2025-02-14T00:00:00"/>
    <s v="CUST-1095"/>
    <s v="Crown Direct"/>
    <x v="0"/>
    <x v="2"/>
    <s v="SP-01"/>
    <s v="Sarah Jenkins"/>
    <s v="PROD-402"/>
    <x v="10"/>
    <s v="Household Essentials"/>
    <n v="6"/>
    <n v="4.2"/>
    <n v="5"/>
    <n v="30"/>
    <n v="0.35659999999999997"/>
    <n v="10.7"/>
    <n v="19.3"/>
    <n v="21"/>
    <n v="-1.7"/>
    <n v="0"/>
    <n v="0"/>
    <n v="0"/>
    <x v="6972"/>
  </r>
  <r>
    <s v="ORD-20247738"/>
    <d v="2026-03-15T00:00:00"/>
    <s v="CUST-1075"/>
    <s v="Beacon Distributors"/>
    <x v="4"/>
    <x v="3"/>
    <s v="SP-07"/>
    <s v="Carlos Mendez"/>
    <s v="PROD-402"/>
    <x v="10"/>
    <s v="Household Essentials"/>
    <n v="6"/>
    <n v="4.2"/>
    <n v="80"/>
    <n v="480"/>
    <n v="6.0000000000000001E-3"/>
    <n v="2.88"/>
    <n v="477.12"/>
    <n v="336"/>
    <n v="141.12"/>
    <n v="0"/>
    <n v="0"/>
    <n v="0"/>
    <x v="6973"/>
  </r>
  <r>
    <s v="ORD-20247739"/>
    <d v="2024-12-12T00:00:00"/>
    <s v="CUST-1073"/>
    <s v="Beacon Supermarkets"/>
    <x v="2"/>
    <x v="1"/>
    <s v="SP-05"/>
    <s v="Kenji Sato"/>
    <s v="PROD-102"/>
    <x v="15"/>
    <s v="Personal Care"/>
    <n v="6.2"/>
    <n v="1.9"/>
    <n v="35"/>
    <n v="217"/>
    <n v="9.9000000000000008E-3"/>
    <n v="2.15"/>
    <n v="214.85"/>
    <n v="66.5"/>
    <n v="148.35"/>
    <n v="0"/>
    <n v="0"/>
    <n v="0"/>
    <x v="6974"/>
  </r>
  <r>
    <s v="ORD-20247740"/>
    <d v="2026-03-31T00:00:00"/>
    <s v="CUST-1000"/>
    <s v="Metro Retail"/>
    <x v="3"/>
    <x v="0"/>
    <s v="SP-04"/>
    <s v="David Mueller"/>
    <s v="PROD-303"/>
    <x v="5"/>
    <s v="Food &amp; Beverage"/>
    <n v="11"/>
    <n v="6.8"/>
    <n v="97"/>
    <n v="1067"/>
    <n v="0.43180000000000002"/>
    <n v="460.73"/>
    <n v="606.27"/>
    <n v="659.6"/>
    <n v="-53.33"/>
    <n v="0"/>
    <n v="0"/>
    <n v="0"/>
    <x v="6975"/>
  </r>
  <r>
    <s v="ORD-20247741"/>
    <d v="2025-07-17T00:00:00"/>
    <s v="CUST-1022"/>
    <s v="Global Express"/>
    <x v="0"/>
    <x v="4"/>
    <s v="SP-02"/>
    <s v="Michael Chang"/>
    <s v="PROD-105"/>
    <x v="1"/>
    <s v="Personal Care"/>
    <n v="14.5"/>
    <n v="4.2"/>
    <n v="554"/>
    <n v="8033"/>
    <n v="5.2999999999999999E-2"/>
    <n v="425.75"/>
    <n v="7607.25"/>
    <n v="2326.8000000000002"/>
    <n v="5280.45"/>
    <n v="0"/>
    <n v="0"/>
    <n v="0"/>
    <x v="6976"/>
  </r>
  <r>
    <s v="ORD-20247742"/>
    <d v="2025-09-20T00:00:00"/>
    <s v="CUST-1013"/>
    <s v="Apex Stores"/>
    <x v="0"/>
    <x v="1"/>
    <s v="SP-01"/>
    <s v="Sarah Jenkins"/>
    <s v="PROD-303"/>
    <x v="5"/>
    <s v="Food &amp; Beverage"/>
    <n v="11"/>
    <n v="6.8"/>
    <n v="8"/>
    <n v="88"/>
    <n v="1.5800000000000002E-2"/>
    <n v="1.39"/>
    <n v="86.61"/>
    <n v="54.4"/>
    <n v="32.21"/>
    <n v="0"/>
    <n v="0"/>
    <n v="0"/>
    <x v="6977"/>
  </r>
  <r>
    <s v="ORD-20247743"/>
    <d v="2025-12-14T00:00:00"/>
    <s v="CUST-1074"/>
    <s v="Beacon Mart"/>
    <x v="0"/>
    <x v="3"/>
    <s v="SP-01"/>
    <s v="Sarah Jenkins"/>
    <s v="PROD-203"/>
    <x v="0"/>
    <s v="Home Care"/>
    <n v="5.8"/>
    <n v="2.7"/>
    <n v="119"/>
    <n v="690.2"/>
    <n v="5.1999999999999998E-3"/>
    <n v="3.59"/>
    <n v="686.61"/>
    <n v="321.3"/>
    <n v="365.31"/>
    <n v="0"/>
    <n v="0"/>
    <n v="0"/>
    <x v="6978"/>
  </r>
  <r>
    <s v="ORD-20247744"/>
    <d v="2025-12-01T00:00:00"/>
    <s v="CUST-1097"/>
    <s v="Atlas Supermarkets"/>
    <x v="0"/>
    <x v="1"/>
    <s v="SP-01"/>
    <s v="Sarah Jenkins"/>
    <s v="PROD-404"/>
    <x v="16"/>
    <s v="Household Essentials"/>
    <n v="4.9000000000000004"/>
    <n v="3.1"/>
    <n v="2"/>
    <n v="9.8000000000000007"/>
    <n v="5.7200000000000001E-2"/>
    <n v="0.56000000000000005"/>
    <n v="9.24"/>
    <n v="6.2"/>
    <n v="3.04"/>
    <n v="0"/>
    <n v="0"/>
    <n v="0"/>
    <x v="3581"/>
  </r>
  <r>
    <s v="ORD-20247745"/>
    <d v="2025-12-24T00:00:00"/>
    <s v="CUST-1078"/>
    <s v="Beacon Express"/>
    <x v="2"/>
    <x v="2"/>
    <s v="SP-05"/>
    <s v="Kenji Sato"/>
    <s v="PROD-105"/>
    <x v="1"/>
    <s v="Personal Care"/>
    <n v="14.5"/>
    <n v="4.2"/>
    <n v="54"/>
    <n v="783"/>
    <n v="6.6100000000000006E-2"/>
    <n v="51.76"/>
    <n v="731.24"/>
    <n v="226.8"/>
    <n v="504.44"/>
    <n v="0"/>
    <n v="0"/>
    <n v="0"/>
    <x v="6979"/>
  </r>
  <r>
    <s v="ORD-20247746"/>
    <d v="2024-02-23T00:00:00"/>
    <s v="CUST-1027"/>
    <s v="Summit Distributors"/>
    <x v="3"/>
    <x v="0"/>
    <s v="SP-03"/>
    <s v="Elena Rostova"/>
    <s v="PROD-204"/>
    <x v="12"/>
    <s v="Home Care"/>
    <n v="7.2"/>
    <n v="3.6"/>
    <n v="149"/>
    <n v="1072.8"/>
    <n v="3.3099999999999997E-2"/>
    <n v="35.51"/>
    <n v="1037.29"/>
    <n v="536.4"/>
    <n v="500.89"/>
    <n v="0"/>
    <n v="0"/>
    <n v="0"/>
    <x v="368"/>
  </r>
  <r>
    <s v="ORD-20247747"/>
    <d v="2024-06-13T00:00:00"/>
    <s v="CUST-1092"/>
    <s v="Crown Wholesale"/>
    <x v="0"/>
    <x v="4"/>
    <s v="SP-01"/>
    <s v="Sarah Jenkins"/>
    <s v="PROD-404"/>
    <x v="16"/>
    <s v="Household Essentials"/>
    <n v="4.9000000000000004"/>
    <n v="3.1"/>
    <n v="491"/>
    <n v="2405.9"/>
    <n v="0.10979999999999999"/>
    <n v="264.17"/>
    <n v="2141.73"/>
    <n v="1522.1"/>
    <n v="619.63"/>
    <n v="0"/>
    <n v="0"/>
    <n v="0"/>
    <x v="6980"/>
  </r>
  <r>
    <s v="ORD-20247748"/>
    <d v="2025-02-02T00:00:00"/>
    <s v="CUST-1055"/>
    <s v="Horizon Direct"/>
    <x v="0"/>
    <x v="3"/>
    <s v="SP-02"/>
    <s v="Michael Chang"/>
    <s v="PROD-402"/>
    <x v="10"/>
    <s v="Household Essentials"/>
    <n v="6"/>
    <n v="4.2"/>
    <n v="147"/>
    <n v="882"/>
    <n v="4.1300000000000003E-2"/>
    <n v="36.43"/>
    <n v="845.57"/>
    <n v="617.4"/>
    <n v="228.17"/>
    <n v="0"/>
    <n v="0"/>
    <n v="0"/>
    <x v="6981"/>
  </r>
  <r>
    <s v="ORD-20247749"/>
    <d v="2025-10-13T00:00:00"/>
    <s v="CUST-1006"/>
    <s v="Metro Express"/>
    <x v="4"/>
    <x v="3"/>
    <s v="SP-07"/>
    <s v="Carlos Mendez"/>
    <s v="PROD-202"/>
    <x v="4"/>
    <s v="Home Care"/>
    <n v="4.5"/>
    <n v="2.1"/>
    <n v="142"/>
    <n v="639"/>
    <n v="4.0000000000000002E-4"/>
    <n v="0.26"/>
    <n v="638.74"/>
    <n v="298.2"/>
    <n v="340.54"/>
    <n v="0"/>
    <n v="0"/>
    <n v="0"/>
    <x v="6982"/>
  </r>
  <r>
    <s v="ORD-20247750"/>
    <d v="2024-01-06T00:00:00"/>
    <s v="CUST-1011"/>
    <s v="Apex Distributors"/>
    <x v="0"/>
    <x v="1"/>
    <s v="SP-02"/>
    <s v="Michael Chang"/>
    <s v="PROD-204"/>
    <x v="12"/>
    <s v="Home Care"/>
    <n v="7.2"/>
    <n v="3.6"/>
    <n v="36"/>
    <n v="259.2"/>
    <n v="3.2099999999999997E-2"/>
    <n v="8.32"/>
    <n v="250.88"/>
    <n v="129.6"/>
    <n v="121.28"/>
    <n v="0"/>
    <n v="0"/>
    <n v="0"/>
    <x v="6983"/>
  </r>
  <r>
    <s v="ORD-20247751"/>
    <d v="2026-04-03T00:00:00"/>
    <s v="CUST-1086"/>
    <s v="Crest Express"/>
    <x v="3"/>
    <x v="3"/>
    <s v="SP-03"/>
    <s v="Elena Rostova"/>
    <s v="PROD-203"/>
    <x v="0"/>
    <s v="Home Care"/>
    <n v="5.8"/>
    <n v="2.7"/>
    <n v="37"/>
    <n v="214.6"/>
    <n v="2.23E-2"/>
    <n v="4.79"/>
    <n v="209.81"/>
    <n v="99.9"/>
    <n v="109.91"/>
    <n v="0"/>
    <n v="0"/>
    <n v="0"/>
    <x v="6984"/>
  </r>
  <r>
    <s v="ORD-20247752"/>
    <d v="2024-04-03T00:00:00"/>
    <s v="CUST-1075"/>
    <s v="Beacon Distributors"/>
    <x v="4"/>
    <x v="3"/>
    <s v="SP-07"/>
    <s v="Carlos Mendez"/>
    <s v="PROD-303"/>
    <x v="5"/>
    <s v="Food &amp; Beverage"/>
    <n v="11"/>
    <n v="6.8"/>
    <n v="40"/>
    <n v="440"/>
    <n v="0.45750000000000002"/>
    <n v="201.3"/>
    <n v="238.7"/>
    <n v="272"/>
    <n v="-33.299999999999997"/>
    <n v="0"/>
    <n v="0"/>
    <n v="0"/>
    <x v="6985"/>
  </r>
  <r>
    <s v="ORD-20247753"/>
    <d v="2026-04-23T00:00:00"/>
    <s v="CUST-1004"/>
    <s v="Metro Wholesale"/>
    <x v="2"/>
    <x v="4"/>
    <s v="SP-06"/>
    <s v="Priya Sharma"/>
    <s v="PROD-104"/>
    <x v="6"/>
    <s v="Personal Care"/>
    <n v="9.9"/>
    <n v="3.1"/>
    <n v="61"/>
    <n v="603.9"/>
    <n v="6.6500000000000004E-2"/>
    <n v="40.159999999999997"/>
    <n v="563.74"/>
    <n v="189.1"/>
    <n v="374.64"/>
    <n v="0"/>
    <n v="0"/>
    <n v="0"/>
    <x v="6986"/>
  </r>
  <r>
    <s v="ORD-20247754"/>
    <d v="2024-05-28T00:00:00"/>
    <s v="CUST-1070"/>
    <s v="Sterling Express"/>
    <x v="1"/>
    <x v="3"/>
    <s v="SP-08"/>
    <s v="Tariq Al-Mansoor"/>
    <s v="PROD-303"/>
    <x v="5"/>
    <s v="Food &amp; Beverage"/>
    <n v="11"/>
    <n v="6.8"/>
    <n v="171"/>
    <n v="1881"/>
    <n v="2.0000000000000001E-4"/>
    <n v="0.38"/>
    <n v="1880.62"/>
    <n v="1162.8"/>
    <n v="717.82"/>
    <n v="0"/>
    <n v="0"/>
    <n v="0"/>
    <x v="6987"/>
  </r>
  <r>
    <s v="ORD-20247755"/>
    <d v="2025-04-27T00:00:00"/>
    <s v="CUST-1001"/>
    <s v="Metro Supermarkets"/>
    <x v="2"/>
    <x v="4"/>
    <s v="SP-06"/>
    <s v="Priya Sharma"/>
    <s v="PROD-204"/>
    <x v="12"/>
    <s v="Home Care"/>
    <n v="7.2"/>
    <n v="3.6"/>
    <n v="56"/>
    <n v="403.2"/>
    <n v="0.16039999999999999"/>
    <n v="64.67"/>
    <n v="338.53"/>
    <n v="201.6"/>
    <n v="136.93"/>
    <n v="0"/>
    <n v="0"/>
    <n v="0"/>
    <x v="6988"/>
  </r>
  <r>
    <s v="ORD-20247756"/>
    <d v="2026-08-06T00:00:00"/>
    <s v="CUST-1088"/>
    <s v="Crown Retail"/>
    <x v="2"/>
    <x v="1"/>
    <s v="SP-05"/>
    <s v="Kenji Sato"/>
    <s v="PROD-402"/>
    <x v="10"/>
    <s v="Household Essentials"/>
    <n v="6"/>
    <n v="4.2"/>
    <n v="9"/>
    <n v="54"/>
    <n v="3.1399999999999997E-2"/>
    <n v="1.7"/>
    <n v="52.3"/>
    <n v="37.799999999999997"/>
    <n v="14.5"/>
    <n v="0"/>
    <n v="0"/>
    <n v="0"/>
    <x v="6989"/>
  </r>
  <r>
    <s v="ORD-20247757"/>
    <d v="2025-09-06T00:00:00"/>
    <s v="CUST-1062"/>
    <s v="Pioneer Express"/>
    <x v="0"/>
    <x v="1"/>
    <s v="SP-02"/>
    <s v="Michael Chang"/>
    <s v="PROD-202"/>
    <x v="4"/>
    <s v="Home Care"/>
    <n v="4.5"/>
    <n v="2.1"/>
    <n v="34"/>
    <n v="153"/>
    <n v="3.7000000000000002E-3"/>
    <n v="0.56999999999999995"/>
    <n v="152.43"/>
    <n v="71.400000000000006"/>
    <n v="81.03"/>
    <n v="0"/>
    <n v="0"/>
    <n v="0"/>
    <x v="6990"/>
  </r>
  <r>
    <s v="ORD-20247758"/>
    <d v="2025-03-21T00:00:00"/>
    <s v="CUST-1027"/>
    <s v="Summit Distributors"/>
    <x v="3"/>
    <x v="0"/>
    <s v="SP-03"/>
    <s v="Elena Rostova"/>
    <s v="PROD-404"/>
    <x v="16"/>
    <s v="Household Essentials"/>
    <n v="4.9000000000000004"/>
    <n v="3.1"/>
    <n v="333"/>
    <n v="1631.7"/>
    <n v="9.8500000000000004E-2"/>
    <n v="160.72"/>
    <n v="1470.98"/>
    <n v="1032.3"/>
    <n v="438.68"/>
    <n v="0"/>
    <n v="0"/>
    <n v="0"/>
    <x v="6991"/>
  </r>
  <r>
    <s v="ORD-20247759"/>
    <d v="2024-03-31T00:00:00"/>
    <s v="CUST-1083"/>
    <s v="Crest Distributors"/>
    <x v="0"/>
    <x v="3"/>
    <s v="SP-02"/>
    <s v="Michael Chang"/>
    <s v="PROD-301"/>
    <x v="2"/>
    <s v="Food &amp; Beverage"/>
    <n v="5"/>
    <n v="3.2"/>
    <n v="89"/>
    <n v="445"/>
    <n v="3.8899999999999997E-2"/>
    <n v="17.309999999999999"/>
    <n v="427.69"/>
    <n v="284.8"/>
    <n v="142.88999999999999"/>
    <n v="0"/>
    <n v="0"/>
    <n v="0"/>
    <x v="6992"/>
  </r>
  <r>
    <s v="ORD-20247760"/>
    <d v="2024-03-06T00:00:00"/>
    <s v="CUST-1082"/>
    <s v="Crest Mart"/>
    <x v="0"/>
    <x v="2"/>
    <s v="SP-01"/>
    <s v="Sarah Jenkins"/>
    <s v="PROD-303"/>
    <x v="5"/>
    <s v="Food &amp; Beverage"/>
    <n v="11"/>
    <n v="6.8"/>
    <n v="10"/>
    <n v="110"/>
    <n v="0.1244"/>
    <n v="13.68"/>
    <n v="96.32"/>
    <n v="68"/>
    <n v="28.32"/>
    <n v="0"/>
    <n v="0"/>
    <n v="0"/>
    <x v="6993"/>
  </r>
  <r>
    <s v="ORD-20247761"/>
    <d v="2024-09-26T00:00:00"/>
    <s v="CUST-1036"/>
    <s v="Prime Wholesale"/>
    <x v="0"/>
    <x v="2"/>
    <s v="SP-02"/>
    <s v="Michael Chang"/>
    <s v="PROD-301"/>
    <x v="2"/>
    <s v="Food &amp; Beverage"/>
    <n v="5"/>
    <n v="3.2"/>
    <n v="19"/>
    <n v="95"/>
    <n v="0.18160000000000001"/>
    <n v="17.25"/>
    <n v="77.75"/>
    <n v="60.8"/>
    <n v="16.95"/>
    <n v="0"/>
    <n v="0"/>
    <n v="0"/>
    <x v="6994"/>
  </r>
  <r>
    <s v="ORD-20247762"/>
    <d v="2024-08-15T00:00:00"/>
    <s v="CUST-1100"/>
    <s v="Atlas Wholesale"/>
    <x v="2"/>
    <x v="3"/>
    <s v="SP-05"/>
    <s v="Kenji Sato"/>
    <s v="PROD-203"/>
    <x v="0"/>
    <s v="Home Care"/>
    <n v="5.8"/>
    <n v="2.7"/>
    <n v="83"/>
    <n v="481.4"/>
    <n v="1.24E-2"/>
    <n v="5.97"/>
    <n v="475.43"/>
    <n v="224.1"/>
    <n v="251.33"/>
    <n v="46"/>
    <n v="263.49"/>
    <n v="147.19999999999999"/>
    <x v="6995"/>
  </r>
  <r>
    <s v="ORD-20247763"/>
    <d v="2025-01-14T00:00:00"/>
    <s v="CUST-1010"/>
    <s v="Apex Mart"/>
    <x v="2"/>
    <x v="3"/>
    <s v="SP-06"/>
    <s v="Priya Sharma"/>
    <s v="PROD-302"/>
    <x v="7"/>
    <s v="Food &amp; Beverage"/>
    <n v="3.8"/>
    <n v="2.6"/>
    <n v="137"/>
    <n v="520.6"/>
    <n v="1.01E-2"/>
    <n v="5.26"/>
    <n v="515.34"/>
    <n v="356.2"/>
    <n v="159.13999999999999"/>
    <n v="0"/>
    <n v="0"/>
    <n v="0"/>
    <x v="6996"/>
  </r>
  <r>
    <s v="ORD-20247764"/>
    <d v="2024-03-22T00:00:00"/>
    <s v="CUST-1072"/>
    <s v="Beacon Retail"/>
    <x v="0"/>
    <x v="3"/>
    <s v="SP-02"/>
    <s v="Michael Chang"/>
    <s v="PROD-101"/>
    <x v="9"/>
    <s v="Personal Care"/>
    <n v="8.5"/>
    <n v="2.8"/>
    <n v="61"/>
    <n v="518.5"/>
    <n v="3.8199999999999998E-2"/>
    <n v="19.809999999999999"/>
    <n v="498.69"/>
    <n v="170.8"/>
    <n v="327.89"/>
    <n v="0"/>
    <n v="0"/>
    <n v="0"/>
    <x v="6997"/>
  </r>
  <r>
    <s v="ORD-20247765"/>
    <d v="2025-09-15T00:00:00"/>
    <s v="CUST-1008"/>
    <s v="Apex Retail"/>
    <x v="0"/>
    <x v="1"/>
    <s v="SP-02"/>
    <s v="Michael Chang"/>
    <s v="PROD-301"/>
    <x v="2"/>
    <s v="Food &amp; Beverage"/>
    <n v="5"/>
    <n v="3.2"/>
    <n v="4"/>
    <n v="20"/>
    <n v="1.55E-2"/>
    <n v="0.31"/>
    <n v="19.690000000000001"/>
    <n v="12.8"/>
    <n v="6.89"/>
    <n v="0"/>
    <n v="0"/>
    <n v="0"/>
    <x v="6998"/>
  </r>
  <r>
    <s v="ORD-20247766"/>
    <d v="2024-02-08T00:00:00"/>
    <s v="CUST-1048"/>
    <s v="Horizon Retail"/>
    <x v="3"/>
    <x v="1"/>
    <s v="SP-03"/>
    <s v="Elena Rostova"/>
    <s v="PROD-102"/>
    <x v="15"/>
    <s v="Personal Care"/>
    <n v="6.2"/>
    <n v="1.9"/>
    <n v="40"/>
    <n v="248"/>
    <n v="2.8299999999999999E-2"/>
    <n v="7.02"/>
    <n v="240.98"/>
    <n v="76"/>
    <n v="164.98"/>
    <n v="0"/>
    <n v="0"/>
    <n v="0"/>
    <x v="6999"/>
  </r>
  <r>
    <s v="ORD-20247767"/>
    <d v="2026-01-11T00:00:00"/>
    <s v="CUST-1070"/>
    <s v="Sterling Express"/>
    <x v="1"/>
    <x v="3"/>
    <s v="SP-08"/>
    <s v="Tariq Al-Mansoor"/>
    <s v="PROD-202"/>
    <x v="4"/>
    <s v="Home Care"/>
    <n v="4.5"/>
    <n v="2.1"/>
    <n v="84"/>
    <n v="378"/>
    <n v="1.6999999999999999E-3"/>
    <n v="0.64"/>
    <n v="377.36"/>
    <n v="176.4"/>
    <n v="200.96"/>
    <n v="0"/>
    <n v="0"/>
    <n v="0"/>
    <x v="7000"/>
  </r>
  <r>
    <s v="ORD-20247768"/>
    <d v="2025-01-28T00:00:00"/>
    <s v="CUST-1005"/>
    <s v="Metro Stores"/>
    <x v="0"/>
    <x v="0"/>
    <s v="SP-01"/>
    <s v="Sarah Jenkins"/>
    <s v="PROD-402"/>
    <x v="10"/>
    <s v="Household Essentials"/>
    <n v="6"/>
    <n v="4.2"/>
    <n v="198"/>
    <n v="1188"/>
    <n v="5.21E-2"/>
    <n v="61.89"/>
    <n v="1126.1099999999999"/>
    <n v="831.6"/>
    <n v="294.51"/>
    <n v="0"/>
    <n v="0"/>
    <n v="0"/>
    <x v="7001"/>
  </r>
  <r>
    <s v="ORD-20247769"/>
    <d v="2026-08-11T00:00:00"/>
    <s v="CUST-1081"/>
    <s v="Crest Supermarkets"/>
    <x v="2"/>
    <x v="1"/>
    <s v="SP-05"/>
    <s v="Kenji Sato"/>
    <s v="PROD-404"/>
    <x v="16"/>
    <s v="Household Essentials"/>
    <n v="4.9000000000000004"/>
    <n v="3.1"/>
    <n v="28"/>
    <n v="137.19999999999999"/>
    <n v="4.9399999999999999E-2"/>
    <n v="6.78"/>
    <n v="130.41999999999999"/>
    <n v="86.8"/>
    <n v="43.62"/>
    <n v="0"/>
    <n v="0"/>
    <n v="0"/>
    <x v="7002"/>
  </r>
  <r>
    <s v="ORD-20247770"/>
    <d v="2025-02-14T00:00:00"/>
    <s v="CUST-1077"/>
    <s v="Beacon Stores"/>
    <x v="1"/>
    <x v="3"/>
    <s v="SP-08"/>
    <s v="Tariq Al-Mansoor"/>
    <s v="PROD-304"/>
    <x v="8"/>
    <s v="Food &amp; Beverage"/>
    <n v="4.2"/>
    <n v="2.8"/>
    <n v="61"/>
    <n v="256.2"/>
    <n v="1.0699999999999999E-2"/>
    <n v="2.74"/>
    <n v="253.46"/>
    <n v="170.8"/>
    <n v="82.66"/>
    <n v="0"/>
    <n v="0"/>
    <n v="0"/>
    <x v="7003"/>
  </r>
  <r>
    <s v="ORD-20247771"/>
    <d v="2025-09-20T00:00:00"/>
    <s v="CUST-1092"/>
    <s v="Crown Wholesale"/>
    <x v="0"/>
    <x v="4"/>
    <s v="SP-01"/>
    <s v="Sarah Jenkins"/>
    <s v="PROD-105"/>
    <x v="1"/>
    <s v="Personal Care"/>
    <n v="14.5"/>
    <n v="4.2"/>
    <n v="98"/>
    <n v="1421"/>
    <n v="6.9500000000000006E-2"/>
    <n v="98.76"/>
    <n v="1322.24"/>
    <n v="411.6"/>
    <n v="910.64"/>
    <n v="0"/>
    <n v="0"/>
    <n v="0"/>
    <x v="7004"/>
  </r>
  <r>
    <s v="ORD-20247772"/>
    <d v="2025-11-02T00:00:00"/>
    <s v="CUST-1050"/>
    <s v="Horizon Mart"/>
    <x v="0"/>
    <x v="4"/>
    <s v="SP-02"/>
    <s v="Michael Chang"/>
    <s v="PROD-203"/>
    <x v="0"/>
    <s v="Home Care"/>
    <n v="5.8"/>
    <n v="2.7"/>
    <n v="24"/>
    <n v="139.19999999999999"/>
    <n v="0.1215"/>
    <n v="16.91"/>
    <n v="122.29"/>
    <n v="64.8"/>
    <n v="57.49"/>
    <n v="0"/>
    <n v="0"/>
    <n v="0"/>
    <x v="7005"/>
  </r>
  <r>
    <s v="ORD-20247773"/>
    <d v="2025-06-17T00:00:00"/>
    <s v="CUST-1010"/>
    <s v="Apex Mart"/>
    <x v="2"/>
    <x v="3"/>
    <s v="SP-06"/>
    <s v="Priya Sharma"/>
    <s v="PROD-303"/>
    <x v="5"/>
    <s v="Food &amp; Beverage"/>
    <n v="11"/>
    <n v="6.8"/>
    <n v="80"/>
    <n v="880"/>
    <n v="2.8999999999999998E-3"/>
    <n v="2.5499999999999998"/>
    <n v="877.45"/>
    <n v="544"/>
    <n v="333.45"/>
    <n v="0"/>
    <n v="0"/>
    <n v="0"/>
    <x v="673"/>
  </r>
  <r>
    <s v="ORD-20247774"/>
    <d v="2024-10-20T00:00:00"/>
    <s v="CUST-1017"/>
    <s v="Global Supermarkets"/>
    <x v="1"/>
    <x v="2"/>
    <s v="SP-08"/>
    <s v="Tariq Al-Mansoor"/>
    <s v="PROD-402"/>
    <x v="10"/>
    <s v="Household Essentials"/>
    <n v="6"/>
    <n v="4.2"/>
    <n v="2"/>
    <n v="12"/>
    <n v="0.17929999999999999"/>
    <n v="2.15"/>
    <n v="9.85"/>
    <n v="8.4"/>
    <n v="1.45"/>
    <n v="0"/>
    <n v="0"/>
    <n v="0"/>
    <x v="7006"/>
  </r>
  <r>
    <s v="ORD-20247775"/>
    <d v="2025-12-29T00:00:00"/>
    <s v="CUST-1033"/>
    <s v="Prime Supermarkets"/>
    <x v="0"/>
    <x v="2"/>
    <s v="SP-01"/>
    <s v="Sarah Jenkins"/>
    <s v="PROD-202"/>
    <x v="4"/>
    <s v="Home Care"/>
    <n v="4.5"/>
    <n v="2.1"/>
    <n v="12"/>
    <n v="54"/>
    <n v="0.35160000000000002"/>
    <n v="18.989999999999998"/>
    <n v="35.01"/>
    <n v="25.2"/>
    <n v="9.81"/>
    <n v="0"/>
    <n v="0"/>
    <n v="0"/>
    <x v="5453"/>
  </r>
  <r>
    <s v="ORD-20247776"/>
    <d v="2025-09-03T00:00:00"/>
    <s v="CUST-1034"/>
    <s v="Prime Mart"/>
    <x v="0"/>
    <x v="0"/>
    <s v="SP-02"/>
    <s v="Michael Chang"/>
    <s v="PROD-101"/>
    <x v="9"/>
    <s v="Personal Care"/>
    <n v="8.5"/>
    <n v="2.8"/>
    <n v="43"/>
    <n v="365.5"/>
    <n v="4.5900000000000003E-2"/>
    <n v="16.78"/>
    <n v="348.72"/>
    <n v="120.4"/>
    <n v="228.32"/>
    <n v="0"/>
    <n v="0"/>
    <n v="0"/>
    <x v="7007"/>
  </r>
  <r>
    <s v="ORD-20247777"/>
    <d v="2024-02-28T00:00:00"/>
    <s v="CUST-1027"/>
    <s v="Summit Distributors"/>
    <x v="3"/>
    <x v="0"/>
    <s v="SP-03"/>
    <s v="Elena Rostova"/>
    <s v="PROD-204"/>
    <x v="12"/>
    <s v="Home Care"/>
    <n v="7.2"/>
    <n v="3.6"/>
    <n v="285"/>
    <n v="2052"/>
    <n v="0.14399999999999999"/>
    <n v="295.49"/>
    <n v="1756.51"/>
    <n v="1026"/>
    <n v="730.51"/>
    <n v="0"/>
    <n v="0"/>
    <n v="0"/>
    <x v="7008"/>
  </r>
  <r>
    <s v="ORD-20247778"/>
    <d v="2026-08-26T00:00:00"/>
    <s v="CUST-1018"/>
    <s v="Global Mart"/>
    <x v="0"/>
    <x v="3"/>
    <s v="SP-01"/>
    <s v="Sarah Jenkins"/>
    <s v="PROD-103"/>
    <x v="13"/>
    <s v="Personal Care"/>
    <n v="4.8"/>
    <n v="1.4"/>
    <n v="81"/>
    <n v="388.8"/>
    <n v="5.5500000000000001E-2"/>
    <n v="21.58"/>
    <n v="367.22"/>
    <n v="113.4"/>
    <n v="253.82"/>
    <n v="0"/>
    <n v="0"/>
    <n v="0"/>
    <x v="7009"/>
  </r>
  <r>
    <s v="ORD-20247779"/>
    <d v="2026-03-03T00:00:00"/>
    <s v="CUST-1092"/>
    <s v="Crown Wholesale"/>
    <x v="0"/>
    <x v="4"/>
    <s v="SP-02"/>
    <s v="Michael Chang"/>
    <s v="PROD-202"/>
    <x v="4"/>
    <s v="Home Care"/>
    <n v="4.5"/>
    <n v="2.1"/>
    <n v="30"/>
    <n v="135"/>
    <n v="9.9599999999999994E-2"/>
    <n v="13.45"/>
    <n v="121.55"/>
    <n v="63"/>
    <n v="58.55"/>
    <n v="0"/>
    <n v="0"/>
    <n v="0"/>
    <x v="7010"/>
  </r>
  <r>
    <s v="ORD-20247780"/>
    <d v="2026-04-19T00:00:00"/>
    <s v="CUST-1022"/>
    <s v="Global Express"/>
    <x v="0"/>
    <x v="4"/>
    <s v="SP-02"/>
    <s v="Michael Chang"/>
    <s v="PROD-301"/>
    <x v="2"/>
    <s v="Food &amp; Beverage"/>
    <n v="5"/>
    <n v="3.2"/>
    <n v="172"/>
    <n v="860"/>
    <n v="0.13830000000000001"/>
    <n v="118.94"/>
    <n v="741.06"/>
    <n v="550.4"/>
    <n v="190.66"/>
    <n v="0"/>
    <n v="0"/>
    <n v="0"/>
    <x v="4442"/>
  </r>
  <r>
    <s v="ORD-20247781"/>
    <d v="2024-06-28T00:00:00"/>
    <s v="CUST-1080"/>
    <s v="Crest Retail"/>
    <x v="3"/>
    <x v="4"/>
    <s v="SP-03"/>
    <s v="Elena Rostova"/>
    <s v="PROD-304"/>
    <x v="8"/>
    <s v="Food &amp; Beverage"/>
    <n v="4.2"/>
    <n v="2.8"/>
    <n v="47"/>
    <n v="197.4"/>
    <n v="9.35E-2"/>
    <n v="18.46"/>
    <n v="178.94"/>
    <n v="131.6"/>
    <n v="47.34"/>
    <n v="0"/>
    <n v="0"/>
    <n v="0"/>
    <x v="7011"/>
  </r>
  <r>
    <s v="ORD-20247782"/>
    <d v="2025-10-17T00:00:00"/>
    <s v="CUST-1097"/>
    <s v="Atlas Supermarkets"/>
    <x v="0"/>
    <x v="1"/>
    <s v="SP-01"/>
    <s v="Sarah Jenkins"/>
    <s v="PROD-403"/>
    <x v="11"/>
    <s v="Household Essentials"/>
    <n v="5.5"/>
    <n v="3.8"/>
    <n v="40"/>
    <n v="220"/>
    <n v="4.7600000000000003E-2"/>
    <n v="10.47"/>
    <n v="209.53"/>
    <n v="152"/>
    <n v="57.53"/>
    <n v="0"/>
    <n v="0"/>
    <n v="0"/>
    <x v="510"/>
  </r>
  <r>
    <s v="ORD-20247783"/>
    <d v="2025-05-21T00:00:00"/>
    <s v="CUST-1070"/>
    <s v="Sterling Express"/>
    <x v="1"/>
    <x v="3"/>
    <s v="SP-08"/>
    <s v="Tariq Al-Mansoor"/>
    <s v="PROD-101"/>
    <x v="9"/>
    <s v="Personal Care"/>
    <n v="8.5"/>
    <n v="2.8"/>
    <n v="19"/>
    <n v="161.5"/>
    <n v="4.8999999999999998E-3"/>
    <n v="0.79"/>
    <n v="160.71"/>
    <n v="53.2"/>
    <n v="107.51"/>
    <n v="0"/>
    <n v="0"/>
    <n v="0"/>
    <x v="7012"/>
  </r>
  <r>
    <s v="ORD-20247784"/>
    <d v="2025-03-25T00:00:00"/>
    <s v="CUST-1048"/>
    <s v="Horizon Retail"/>
    <x v="3"/>
    <x v="1"/>
    <s v="SP-04"/>
    <s v="David Mueller"/>
    <s v="PROD-404"/>
    <x v="16"/>
    <s v="Household Essentials"/>
    <n v="4.9000000000000004"/>
    <n v="3.1"/>
    <n v="24"/>
    <n v="117.6"/>
    <n v="1.6299999999999999E-2"/>
    <n v="1.92"/>
    <n v="115.68"/>
    <n v="74.400000000000006"/>
    <n v="41.28"/>
    <n v="0"/>
    <n v="0"/>
    <n v="0"/>
    <x v="5979"/>
  </r>
  <r>
    <s v="ORD-20247785"/>
    <d v="2024-01-11T00:00:00"/>
    <s v="CUST-1082"/>
    <s v="Crest Mart"/>
    <x v="0"/>
    <x v="2"/>
    <s v="SP-01"/>
    <s v="Sarah Jenkins"/>
    <s v="PROD-201"/>
    <x v="14"/>
    <s v="Home Care"/>
    <n v="12"/>
    <n v="6.5"/>
    <n v="3"/>
    <n v="36"/>
    <n v="7.0300000000000001E-2"/>
    <n v="2.5299999999999998"/>
    <n v="33.47"/>
    <n v="19.5"/>
    <n v="13.97"/>
    <n v="1"/>
    <n v="11.16"/>
    <n v="7"/>
    <x v="2460"/>
  </r>
  <r>
    <s v="ORD-20247786"/>
    <d v="2024-07-25T00:00:00"/>
    <s v="CUST-1056"/>
    <s v="Pioneer Retail"/>
    <x v="1"/>
    <x v="2"/>
    <s v="SP-08"/>
    <s v="Tariq Al-Mansoor"/>
    <s v="PROD-403"/>
    <x v="11"/>
    <s v="Household Essentials"/>
    <n v="5.5"/>
    <n v="3.8"/>
    <n v="9"/>
    <n v="49.5"/>
    <n v="9.1200000000000003E-2"/>
    <n v="4.51"/>
    <n v="44.99"/>
    <n v="34.200000000000003"/>
    <n v="10.79"/>
    <n v="0"/>
    <n v="0"/>
    <n v="0"/>
    <x v="7013"/>
  </r>
  <r>
    <s v="ORD-20247787"/>
    <d v="2026-05-20T00:00:00"/>
    <s v="CUST-1051"/>
    <s v="Horizon Distributors"/>
    <x v="0"/>
    <x v="1"/>
    <s v="SP-02"/>
    <s v="Michael Chang"/>
    <s v="PROD-303"/>
    <x v="5"/>
    <s v="Food &amp; Beverage"/>
    <n v="11"/>
    <n v="6.8"/>
    <n v="3"/>
    <n v="33"/>
    <n v="3.1199999999999999E-2"/>
    <n v="1.03"/>
    <n v="31.97"/>
    <n v="20.399999999999999"/>
    <n v="11.57"/>
    <n v="0"/>
    <n v="0"/>
    <n v="0"/>
    <x v="7014"/>
  </r>
  <r>
    <s v="ORD-20247788"/>
    <d v="2025-11-03T00:00:00"/>
    <s v="CUST-1088"/>
    <s v="Crown Retail"/>
    <x v="2"/>
    <x v="1"/>
    <s v="SP-05"/>
    <s v="Kenji Sato"/>
    <s v="PROD-101"/>
    <x v="9"/>
    <s v="Personal Care"/>
    <n v="8.5"/>
    <n v="2.8"/>
    <n v="3"/>
    <n v="25.5"/>
    <n v="8.0000000000000004E-4"/>
    <n v="0.02"/>
    <n v="25.48"/>
    <n v="8.4"/>
    <n v="17.079999999999998"/>
    <n v="0"/>
    <n v="0"/>
    <n v="0"/>
    <x v="5912"/>
  </r>
  <r>
    <s v="ORD-20247789"/>
    <d v="2026-08-11T00:00:00"/>
    <s v="CUST-1000"/>
    <s v="Metro Retail"/>
    <x v="3"/>
    <x v="0"/>
    <s v="SP-04"/>
    <s v="David Mueller"/>
    <s v="PROD-302"/>
    <x v="7"/>
    <s v="Food &amp; Beverage"/>
    <n v="3.8"/>
    <n v="2.6"/>
    <n v="137"/>
    <n v="520.6"/>
    <n v="0.1036"/>
    <n v="53.93"/>
    <n v="466.67"/>
    <n v="356.2"/>
    <n v="110.47"/>
    <n v="0"/>
    <n v="0"/>
    <n v="0"/>
    <x v="7015"/>
  </r>
  <r>
    <s v="ORD-20247790"/>
    <d v="2026-04-03T00:00:00"/>
    <s v="CUST-1105"/>
    <s v="Omega Supermarkets"/>
    <x v="3"/>
    <x v="4"/>
    <s v="SP-04"/>
    <s v="David Mueller"/>
    <s v="PROD-103"/>
    <x v="13"/>
    <s v="Personal Care"/>
    <n v="4.8"/>
    <n v="1.4"/>
    <n v="241"/>
    <n v="1156.8"/>
    <n v="0.05"/>
    <n v="57.84"/>
    <n v="1098.96"/>
    <n v="337.4"/>
    <n v="761.56"/>
    <n v="0"/>
    <n v="0"/>
    <n v="0"/>
    <x v="7016"/>
  </r>
  <r>
    <s v="ORD-20247791"/>
    <d v="2025-06-14T00:00:00"/>
    <s v="CUST-1118"/>
    <s v="Titan Express"/>
    <x v="0"/>
    <x v="3"/>
    <s v="SP-01"/>
    <s v="Sarah Jenkins"/>
    <s v="PROD-204"/>
    <x v="12"/>
    <s v="Home Care"/>
    <n v="7.2"/>
    <n v="3.6"/>
    <n v="112"/>
    <n v="806.4"/>
    <n v="2.23E-2"/>
    <n v="17.98"/>
    <n v="788.42"/>
    <n v="403.2"/>
    <n v="385.22"/>
    <n v="0"/>
    <n v="0"/>
    <n v="0"/>
    <x v="7017"/>
  </r>
  <r>
    <s v="ORD-20247792"/>
    <d v="2024-10-19T00:00:00"/>
    <s v="CUST-1058"/>
    <s v="Pioneer Mart"/>
    <x v="4"/>
    <x v="3"/>
    <s v="SP-07"/>
    <s v="Carlos Mendez"/>
    <s v="PROD-105"/>
    <x v="1"/>
    <s v="Personal Care"/>
    <n v="14.5"/>
    <n v="4.2"/>
    <n v="183"/>
    <n v="2653.5"/>
    <n v="5.9999999999999995E-4"/>
    <n v="1.59"/>
    <n v="2651.91"/>
    <n v="768.6"/>
    <n v="1883.31"/>
    <n v="0"/>
    <n v="0"/>
    <n v="0"/>
    <x v="7018"/>
  </r>
  <r>
    <s v="ORD-20247793"/>
    <d v="2024-07-18T00:00:00"/>
    <s v="CUST-1022"/>
    <s v="Global Express"/>
    <x v="0"/>
    <x v="4"/>
    <s v="SP-02"/>
    <s v="Michael Chang"/>
    <s v="PROD-201"/>
    <x v="14"/>
    <s v="Home Care"/>
    <n v="12"/>
    <n v="6.5"/>
    <n v="91"/>
    <n v="1092"/>
    <n v="9.2999999999999992E-3"/>
    <n v="10.16"/>
    <n v="1081.8399999999999"/>
    <n v="591.5"/>
    <n v="490.34"/>
    <n v="0"/>
    <n v="0"/>
    <n v="0"/>
    <x v="7019"/>
  </r>
  <r>
    <s v="ORD-20247794"/>
    <d v="2024-02-04T00:00:00"/>
    <s v="CUST-1099"/>
    <s v="Atlas Distributors"/>
    <x v="4"/>
    <x v="2"/>
    <s v="SP-07"/>
    <s v="Carlos Mendez"/>
    <s v="PROD-302"/>
    <x v="7"/>
    <s v="Food &amp; Beverage"/>
    <n v="3.8"/>
    <n v="2.6"/>
    <n v="54"/>
    <n v="205.2"/>
    <n v="0.13420000000000001"/>
    <n v="27.54"/>
    <n v="177.66"/>
    <n v="140.4"/>
    <n v="37.26"/>
    <n v="0"/>
    <n v="0"/>
    <n v="0"/>
    <x v="7020"/>
  </r>
  <r>
    <s v="ORD-20247795"/>
    <d v="2026-03-13T00:00:00"/>
    <s v="CUST-1050"/>
    <s v="Horizon Mart"/>
    <x v="0"/>
    <x v="4"/>
    <s v="SP-02"/>
    <s v="Michael Chang"/>
    <s v="PROD-402"/>
    <x v="10"/>
    <s v="Household Essentials"/>
    <n v="6"/>
    <n v="4.2"/>
    <n v="61"/>
    <n v="366"/>
    <n v="4.1000000000000002E-2"/>
    <n v="15.01"/>
    <n v="350.99"/>
    <n v="256.2"/>
    <n v="94.79"/>
    <n v="0"/>
    <n v="0"/>
    <n v="0"/>
    <x v="679"/>
  </r>
  <r>
    <s v="ORD-20247796"/>
    <d v="2025-09-05T00:00:00"/>
    <s v="CUST-1119"/>
    <s v="Titan Direct"/>
    <x v="2"/>
    <x v="3"/>
    <s v="SP-05"/>
    <s v="Kenji Sato"/>
    <s v="PROD-204"/>
    <x v="12"/>
    <s v="Home Care"/>
    <n v="7.2"/>
    <n v="3.6"/>
    <n v="25"/>
    <n v="180"/>
    <n v="2.5999999999999999E-3"/>
    <n v="0.47"/>
    <n v="179.53"/>
    <n v="90"/>
    <n v="89.53"/>
    <n v="0"/>
    <n v="0"/>
    <n v="0"/>
    <x v="7021"/>
  </r>
  <r>
    <s v="ORD-20247797"/>
    <d v="2025-06-06T00:00:00"/>
    <s v="CUST-1092"/>
    <s v="Crown Wholesale"/>
    <x v="0"/>
    <x v="4"/>
    <s v="SP-01"/>
    <s v="Sarah Jenkins"/>
    <s v="PROD-401"/>
    <x v="3"/>
    <s v="Household Essentials"/>
    <n v="10.5"/>
    <n v="7.5"/>
    <n v="105"/>
    <n v="1102.5"/>
    <n v="7.6799999999999993E-2"/>
    <n v="84.67"/>
    <n v="1017.83"/>
    <n v="787.5"/>
    <n v="230.33"/>
    <n v="0"/>
    <n v="0"/>
    <n v="0"/>
    <x v="7022"/>
  </r>
  <r>
    <s v="ORD-20247798"/>
    <d v="2025-06-12T00:00:00"/>
    <s v="CUST-1042"/>
    <s v="Vanguard Mart"/>
    <x v="0"/>
    <x v="1"/>
    <s v="SP-01"/>
    <s v="Sarah Jenkins"/>
    <s v="PROD-201"/>
    <x v="14"/>
    <s v="Home Care"/>
    <n v="12"/>
    <n v="6.5"/>
    <n v="30"/>
    <n v="360"/>
    <n v="2E-3"/>
    <n v="0.72"/>
    <n v="359.28"/>
    <n v="195"/>
    <n v="164.28"/>
    <n v="0"/>
    <n v="0"/>
    <n v="0"/>
    <x v="7023"/>
  </r>
  <r>
    <s v="ORD-20247799"/>
    <d v="2025-12-16T00:00:00"/>
    <s v="CUST-1064"/>
    <s v="Sterling Retail"/>
    <x v="0"/>
    <x v="1"/>
    <s v="SP-02"/>
    <s v="Michael Chang"/>
    <s v="PROD-204"/>
    <x v="12"/>
    <s v="Home Care"/>
    <n v="7.2"/>
    <n v="3.6"/>
    <n v="13"/>
    <n v="93.6"/>
    <n v="1.8800000000000001E-2"/>
    <n v="1.76"/>
    <n v="91.84"/>
    <n v="46.8"/>
    <n v="45.04"/>
    <n v="0"/>
    <n v="0"/>
    <n v="0"/>
    <x v="7024"/>
  </r>
  <r>
    <s v="ORD-20247800"/>
    <d v="2024-08-25T00:00:00"/>
    <s v="CUST-1108"/>
    <s v="Omega Wholesale"/>
    <x v="0"/>
    <x v="4"/>
    <s v="SP-01"/>
    <s v="Sarah Jenkins"/>
    <s v="PROD-402"/>
    <x v="10"/>
    <s v="Household Essentials"/>
    <n v="6"/>
    <n v="4.2"/>
    <n v="641"/>
    <n v="3846"/>
    <n v="4.8000000000000001E-2"/>
    <n v="184.61"/>
    <n v="3661.39"/>
    <n v="2692.2"/>
    <n v="969.19"/>
    <n v="0"/>
    <n v="0"/>
    <n v="0"/>
    <x v="7025"/>
  </r>
  <r>
    <s v="ORD-20247801"/>
    <d v="2025-09-21T00:00:00"/>
    <s v="CUST-1112"/>
    <s v="Titan Retail"/>
    <x v="0"/>
    <x v="3"/>
    <s v="SP-02"/>
    <s v="Michael Chang"/>
    <s v="PROD-404"/>
    <x v="16"/>
    <s v="Household Essentials"/>
    <n v="4.9000000000000004"/>
    <n v="3.1"/>
    <n v="270"/>
    <n v="1323"/>
    <n v="1.9099999999999999E-2"/>
    <n v="25.27"/>
    <n v="1297.73"/>
    <n v="837"/>
    <n v="460.73"/>
    <n v="0"/>
    <n v="0"/>
    <n v="0"/>
    <x v="7026"/>
  </r>
  <r>
    <s v="ORD-20247802"/>
    <d v="2024-06-22T00:00:00"/>
    <s v="CUST-1071"/>
    <s v="Sterling Direct"/>
    <x v="3"/>
    <x v="1"/>
    <s v="SP-03"/>
    <s v="Elena Rostova"/>
    <s v="PROD-101"/>
    <x v="9"/>
    <s v="Personal Care"/>
    <n v="8.5"/>
    <n v="2.8"/>
    <n v="35"/>
    <n v="297.5"/>
    <n v="4.7999999999999996E-3"/>
    <n v="1.43"/>
    <n v="296.07"/>
    <n v="98"/>
    <n v="198.07"/>
    <n v="0"/>
    <n v="0"/>
    <n v="0"/>
    <x v="7027"/>
  </r>
  <r>
    <s v="ORD-20247803"/>
    <d v="2025-11-21T00:00:00"/>
    <s v="CUST-1114"/>
    <s v="Titan Mart"/>
    <x v="4"/>
    <x v="4"/>
    <s v="SP-07"/>
    <s v="Carlos Mendez"/>
    <s v="PROD-402"/>
    <x v="10"/>
    <s v="Household Essentials"/>
    <n v="6"/>
    <n v="4.2"/>
    <n v="21"/>
    <n v="126"/>
    <n v="0.1196"/>
    <n v="15.07"/>
    <n v="110.93"/>
    <n v="88.2"/>
    <n v="22.73"/>
    <n v="0"/>
    <n v="0"/>
    <n v="0"/>
    <x v="1577"/>
  </r>
  <r>
    <s v="ORD-20247804"/>
    <d v="2024-02-06T00:00:00"/>
    <s v="CUST-1038"/>
    <s v="Prime Express"/>
    <x v="2"/>
    <x v="3"/>
    <s v="SP-05"/>
    <s v="Kenji Sato"/>
    <s v="PROD-103"/>
    <x v="13"/>
    <s v="Personal Care"/>
    <n v="4.8"/>
    <n v="1.4"/>
    <n v="76"/>
    <n v="364.8"/>
    <n v="1.7399999999999999E-2"/>
    <n v="6.35"/>
    <n v="358.45"/>
    <n v="106.4"/>
    <n v="252.05"/>
    <n v="0"/>
    <n v="0"/>
    <n v="0"/>
    <x v="7028"/>
  </r>
  <r>
    <s v="ORD-20247805"/>
    <d v="2025-01-03T00:00:00"/>
    <s v="CUST-1101"/>
    <s v="Atlas Stores"/>
    <x v="0"/>
    <x v="2"/>
    <s v="SP-01"/>
    <s v="Sarah Jenkins"/>
    <s v="PROD-404"/>
    <x v="16"/>
    <s v="Household Essentials"/>
    <n v="4.9000000000000004"/>
    <n v="3.1"/>
    <n v="2"/>
    <n v="9.8000000000000007"/>
    <n v="0.19350000000000001"/>
    <n v="1.9"/>
    <n v="7.9"/>
    <n v="6.2"/>
    <n v="1.7"/>
    <n v="0"/>
    <n v="0"/>
    <n v="0"/>
    <x v="1609"/>
  </r>
  <r>
    <s v="ORD-20247806"/>
    <d v="2024-09-01T00:00:00"/>
    <s v="CUST-1006"/>
    <s v="Metro Express"/>
    <x v="4"/>
    <x v="3"/>
    <s v="SP-07"/>
    <s v="Carlos Mendez"/>
    <s v="PROD-401"/>
    <x v="3"/>
    <s v="Household Essentials"/>
    <n v="10.5"/>
    <n v="7.5"/>
    <n v="36"/>
    <n v="378"/>
    <n v="2.0500000000000001E-2"/>
    <n v="7.75"/>
    <n v="370.25"/>
    <n v="270"/>
    <n v="100.25"/>
    <n v="0"/>
    <n v="0"/>
    <n v="0"/>
    <x v="7029"/>
  </r>
  <r>
    <s v="ORD-20247807"/>
    <d v="2025-11-01T00:00:00"/>
    <s v="CUST-1086"/>
    <s v="Crest Express"/>
    <x v="3"/>
    <x v="3"/>
    <s v="SP-04"/>
    <s v="David Mueller"/>
    <s v="PROD-102"/>
    <x v="15"/>
    <s v="Personal Care"/>
    <n v="6.2"/>
    <n v="1.9"/>
    <n v="45"/>
    <n v="279"/>
    <n v="3.9800000000000002E-2"/>
    <n v="11.1"/>
    <n v="267.89999999999998"/>
    <n v="85.5"/>
    <n v="182.4"/>
    <n v="0"/>
    <n v="0"/>
    <n v="0"/>
    <x v="7030"/>
  </r>
  <r>
    <s v="ORD-20247808"/>
    <d v="2024-01-01T00:00:00"/>
    <s v="CUST-1015"/>
    <s v="Apex Direct"/>
    <x v="2"/>
    <x v="3"/>
    <s v="SP-06"/>
    <s v="Priya Sharma"/>
    <s v="PROD-401"/>
    <x v="3"/>
    <s v="Household Essentials"/>
    <n v="10.5"/>
    <n v="7.5"/>
    <n v="65"/>
    <n v="682.5"/>
    <n v="1.5299999999999999E-2"/>
    <n v="10.44"/>
    <n v="672.06"/>
    <n v="487.5"/>
    <n v="184.56"/>
    <n v="0"/>
    <n v="0"/>
    <n v="0"/>
    <x v="7031"/>
  </r>
  <r>
    <s v="ORD-20247809"/>
    <d v="2024-06-10T00:00:00"/>
    <s v="CUST-1054"/>
    <s v="Horizon Express"/>
    <x v="0"/>
    <x v="3"/>
    <s v="SP-02"/>
    <s v="Michael Chang"/>
    <s v="PROD-201"/>
    <x v="14"/>
    <s v="Home Care"/>
    <n v="12"/>
    <n v="6.5"/>
    <n v="29"/>
    <n v="348"/>
    <n v="1.3299999999999999E-2"/>
    <n v="4.63"/>
    <n v="343.37"/>
    <n v="188.5"/>
    <n v="154.87"/>
    <n v="0"/>
    <n v="0"/>
    <n v="0"/>
    <x v="7032"/>
  </r>
  <r>
    <s v="ORD-20247810"/>
    <d v="2024-03-29T00:00:00"/>
    <s v="CUST-1034"/>
    <s v="Prime Mart"/>
    <x v="0"/>
    <x v="0"/>
    <s v="SP-02"/>
    <s v="Michael Chang"/>
    <s v="PROD-102"/>
    <x v="15"/>
    <s v="Personal Care"/>
    <n v="6.2"/>
    <n v="1.9"/>
    <n v="61"/>
    <n v="378.2"/>
    <n v="6.3899999999999998E-2"/>
    <n v="24.17"/>
    <n v="354.03"/>
    <n v="115.9"/>
    <n v="238.13"/>
    <n v="0"/>
    <n v="0"/>
    <n v="0"/>
    <x v="7033"/>
  </r>
  <r>
    <s v="ORD-20247811"/>
    <d v="2024-10-09T00:00:00"/>
    <s v="CUST-1011"/>
    <s v="Apex Distributors"/>
    <x v="0"/>
    <x v="1"/>
    <s v="SP-01"/>
    <s v="Sarah Jenkins"/>
    <s v="PROD-103"/>
    <x v="13"/>
    <s v="Personal Care"/>
    <n v="4.8"/>
    <n v="1.4"/>
    <n v="1"/>
    <n v="4.8"/>
    <n v="2.2700000000000001E-2"/>
    <n v="0.11"/>
    <n v="4.6900000000000004"/>
    <n v="1.4"/>
    <n v="3.29"/>
    <n v="0"/>
    <n v="0"/>
    <n v="0"/>
    <x v="7034"/>
  </r>
  <r>
    <s v="ORD-20247812"/>
    <d v="2026-03-09T00:00:00"/>
    <s v="CUST-1076"/>
    <s v="Beacon Wholesale"/>
    <x v="0"/>
    <x v="1"/>
    <s v="SP-02"/>
    <s v="Michael Chang"/>
    <s v="PROD-102"/>
    <x v="15"/>
    <s v="Personal Care"/>
    <n v="6.2"/>
    <n v="1.9"/>
    <n v="14"/>
    <n v="86.8"/>
    <n v="1.5699999999999999E-2"/>
    <n v="1.36"/>
    <n v="85.44"/>
    <n v="26.6"/>
    <n v="58.84"/>
    <n v="0"/>
    <n v="0"/>
    <n v="0"/>
    <x v="7035"/>
  </r>
  <r>
    <s v="ORD-20247813"/>
    <d v="2025-02-13T00:00:00"/>
    <s v="CUST-1034"/>
    <s v="Prime Mart"/>
    <x v="0"/>
    <x v="0"/>
    <s v="SP-02"/>
    <s v="Michael Chang"/>
    <s v="PROD-202"/>
    <x v="4"/>
    <s v="Home Care"/>
    <n v="4.5"/>
    <n v="2.1"/>
    <n v="235"/>
    <n v="1057.5"/>
    <n v="2.7900000000000001E-2"/>
    <n v="29.5"/>
    <n v="1028"/>
    <n v="493.5"/>
    <n v="534.5"/>
    <n v="63"/>
    <n v="275.58999999999997"/>
    <n v="163.80000000000001"/>
    <x v="7036"/>
  </r>
  <r>
    <s v="ORD-20247814"/>
    <d v="2024-12-27T00:00:00"/>
    <s v="CUST-1003"/>
    <s v="Metro Distributors"/>
    <x v="0"/>
    <x v="2"/>
    <s v="SP-01"/>
    <s v="Sarah Jenkins"/>
    <s v="PROD-402"/>
    <x v="10"/>
    <s v="Household Essentials"/>
    <n v="6"/>
    <n v="4.2"/>
    <n v="84"/>
    <n v="504"/>
    <n v="0.1799"/>
    <n v="90.67"/>
    <n v="413.33"/>
    <n v="352.8"/>
    <n v="60.53"/>
    <n v="0"/>
    <n v="0"/>
    <n v="0"/>
    <x v="7037"/>
  </r>
  <r>
    <s v="ORD-20247815"/>
    <d v="2025-11-16T00:00:00"/>
    <s v="CUST-1034"/>
    <s v="Prime Mart"/>
    <x v="0"/>
    <x v="0"/>
    <s v="SP-02"/>
    <s v="Michael Chang"/>
    <s v="PROD-301"/>
    <x v="2"/>
    <s v="Food &amp; Beverage"/>
    <n v="5"/>
    <n v="3.2"/>
    <n v="119"/>
    <n v="595"/>
    <n v="0.1079"/>
    <n v="64.2"/>
    <n v="530.79999999999995"/>
    <n v="380.8"/>
    <n v="150"/>
    <n v="0"/>
    <n v="0"/>
    <n v="0"/>
    <x v="3819"/>
  </r>
  <r>
    <s v="ORD-20247816"/>
    <d v="2025-02-08T00:00:00"/>
    <s v="CUST-1088"/>
    <s v="Crown Retail"/>
    <x v="2"/>
    <x v="1"/>
    <s v="SP-05"/>
    <s v="Kenji Sato"/>
    <s v="PROD-103"/>
    <x v="13"/>
    <s v="Personal Care"/>
    <n v="4.8"/>
    <n v="1.4"/>
    <n v="1"/>
    <n v="4.8"/>
    <n v="1E-3"/>
    <n v="0"/>
    <n v="4.8"/>
    <n v="1.4"/>
    <n v="3.4"/>
    <n v="0"/>
    <n v="0"/>
    <n v="0"/>
    <x v="7038"/>
  </r>
  <r>
    <s v="ORD-20247817"/>
    <d v="2025-02-19T00:00:00"/>
    <s v="CUST-1039"/>
    <s v="Prime Direct"/>
    <x v="3"/>
    <x v="3"/>
    <s v="SP-03"/>
    <s v="Elena Rostova"/>
    <s v="PROD-302"/>
    <x v="7"/>
    <s v="Food &amp; Beverage"/>
    <n v="3.8"/>
    <n v="2.6"/>
    <n v="53"/>
    <n v="201.4"/>
    <n v="8.6999999999999994E-3"/>
    <n v="1.75"/>
    <n v="199.65"/>
    <n v="137.80000000000001"/>
    <n v="61.85"/>
    <n v="0"/>
    <n v="0"/>
    <n v="0"/>
    <x v="4345"/>
  </r>
  <r>
    <s v="ORD-20247818"/>
    <d v="2025-08-23T00:00:00"/>
    <s v="CUST-1029"/>
    <s v="Summit Stores"/>
    <x v="0"/>
    <x v="1"/>
    <s v="SP-02"/>
    <s v="Michael Chang"/>
    <s v="PROD-204"/>
    <x v="12"/>
    <s v="Home Care"/>
    <n v="7.2"/>
    <n v="3.6"/>
    <n v="13"/>
    <n v="93.6"/>
    <n v="2E-3"/>
    <n v="0.19"/>
    <n v="93.41"/>
    <n v="46.8"/>
    <n v="46.61"/>
    <n v="0"/>
    <n v="0"/>
    <n v="0"/>
    <x v="7039"/>
  </r>
  <r>
    <s v="ORD-20247819"/>
    <d v="2024-07-24T00:00:00"/>
    <s v="CUST-1055"/>
    <s v="Horizon Direct"/>
    <x v="0"/>
    <x v="3"/>
    <s v="SP-01"/>
    <s v="Sarah Jenkins"/>
    <s v="PROD-401"/>
    <x v="3"/>
    <s v="Household Essentials"/>
    <n v="10.5"/>
    <n v="7.5"/>
    <n v="64"/>
    <n v="672"/>
    <n v="4.6300000000000001E-2"/>
    <n v="31.11"/>
    <n v="640.89"/>
    <n v="480"/>
    <n v="160.88999999999999"/>
    <n v="9"/>
    <n v="90.12"/>
    <n v="72"/>
    <x v="7040"/>
  </r>
  <r>
    <s v="ORD-20247820"/>
    <d v="2025-06-14T00:00:00"/>
    <s v="CUST-1091"/>
    <s v="Crown Distributors"/>
    <x v="1"/>
    <x v="2"/>
    <s v="SP-08"/>
    <s v="Tariq Al-Mansoor"/>
    <s v="PROD-103"/>
    <x v="13"/>
    <s v="Personal Care"/>
    <n v="4.8"/>
    <n v="1.4"/>
    <n v="59"/>
    <n v="283.2"/>
    <n v="5.28E-2"/>
    <n v="14.95"/>
    <n v="268.25"/>
    <n v="82.6"/>
    <n v="185.65"/>
    <n v="0"/>
    <n v="0"/>
    <n v="0"/>
    <x v="7041"/>
  </r>
  <r>
    <s v="ORD-20247821"/>
    <d v="2024-01-16T00:00:00"/>
    <s v="CUST-1026"/>
    <s v="Summit Mart"/>
    <x v="1"/>
    <x v="2"/>
    <s v="SP-08"/>
    <s v="Tariq Al-Mansoor"/>
    <s v="PROD-102"/>
    <x v="15"/>
    <s v="Personal Care"/>
    <n v="6.2"/>
    <n v="1.9"/>
    <n v="56"/>
    <n v="347.2"/>
    <n v="0.14699999999999999"/>
    <n v="51.04"/>
    <n v="296.16000000000003"/>
    <n v="106.4"/>
    <n v="189.76"/>
    <n v="0"/>
    <n v="0"/>
    <n v="0"/>
    <x v="7042"/>
  </r>
  <r>
    <s v="ORD-20247822"/>
    <d v="2026-01-24T00:00:00"/>
    <s v="CUST-1000"/>
    <s v="Metro Retail"/>
    <x v="3"/>
    <x v="0"/>
    <s v="SP-04"/>
    <s v="David Mueller"/>
    <s v="PROD-104"/>
    <x v="6"/>
    <s v="Personal Care"/>
    <n v="9.9"/>
    <n v="3.1"/>
    <n v="67"/>
    <n v="663.3"/>
    <n v="8.5000000000000006E-3"/>
    <n v="5.64"/>
    <n v="657.66"/>
    <n v="207.7"/>
    <n v="449.96"/>
    <n v="0"/>
    <n v="0"/>
    <n v="0"/>
    <x v="7043"/>
  </r>
  <r>
    <s v="ORD-20247823"/>
    <d v="2025-12-21T00:00:00"/>
    <s v="CUST-1084"/>
    <s v="Crest Wholesale"/>
    <x v="0"/>
    <x v="4"/>
    <s v="SP-02"/>
    <s v="Michael Chang"/>
    <s v="PROD-301"/>
    <x v="2"/>
    <s v="Food &amp; Beverage"/>
    <n v="5"/>
    <n v="3.2"/>
    <n v="97"/>
    <n v="485"/>
    <n v="5.6399999999999999E-2"/>
    <n v="27.35"/>
    <n v="457.65"/>
    <n v="310.39999999999998"/>
    <n v="147.25"/>
    <n v="0"/>
    <n v="0"/>
    <n v="0"/>
    <x v="7044"/>
  </r>
  <r>
    <s v="ORD-20247824"/>
    <d v="2024-03-11T00:00:00"/>
    <s v="CUST-1119"/>
    <s v="Titan Direct"/>
    <x v="2"/>
    <x v="3"/>
    <s v="SP-05"/>
    <s v="Kenji Sato"/>
    <s v="PROD-304"/>
    <x v="8"/>
    <s v="Food &amp; Beverage"/>
    <n v="4.2"/>
    <n v="2.8"/>
    <n v="22"/>
    <n v="92.4"/>
    <n v="1.5599999999999999E-2"/>
    <n v="1.44"/>
    <n v="90.96"/>
    <n v="61.6"/>
    <n v="29.36"/>
    <n v="0"/>
    <n v="0"/>
    <n v="0"/>
    <x v="7045"/>
  </r>
  <r>
    <s v="ORD-20247825"/>
    <d v="2026-07-30T00:00:00"/>
    <s v="CUST-1096"/>
    <s v="Atlas Retail"/>
    <x v="4"/>
    <x v="4"/>
    <s v="SP-07"/>
    <s v="Carlos Mendez"/>
    <s v="PROD-104"/>
    <x v="6"/>
    <s v="Personal Care"/>
    <n v="9.9"/>
    <n v="3.1"/>
    <n v="213"/>
    <n v="2108.6999999999998"/>
    <n v="6.5699999999999995E-2"/>
    <n v="138.54"/>
    <n v="1970.16"/>
    <n v="660.3"/>
    <n v="1309.8599999999999"/>
    <n v="0"/>
    <n v="0"/>
    <n v="0"/>
    <x v="7046"/>
  </r>
  <r>
    <s v="ORD-20247826"/>
    <d v="2024-04-02T00:00:00"/>
    <s v="CUST-1088"/>
    <s v="Crown Retail"/>
    <x v="2"/>
    <x v="1"/>
    <s v="SP-05"/>
    <s v="Kenji Sato"/>
    <s v="PROD-301"/>
    <x v="2"/>
    <s v="Food &amp; Beverage"/>
    <n v="5"/>
    <n v="3.2"/>
    <n v="82"/>
    <n v="410"/>
    <n v="4.3E-3"/>
    <n v="1.76"/>
    <n v="408.24"/>
    <n v="262.39999999999998"/>
    <n v="145.84"/>
    <n v="0"/>
    <n v="0"/>
    <n v="0"/>
    <x v="7047"/>
  </r>
  <r>
    <s v="ORD-20247827"/>
    <d v="2025-07-16T00:00:00"/>
    <s v="CUST-1022"/>
    <s v="Global Express"/>
    <x v="0"/>
    <x v="4"/>
    <s v="SP-02"/>
    <s v="Michael Chang"/>
    <s v="PROD-202"/>
    <x v="4"/>
    <s v="Home Care"/>
    <n v="4.5"/>
    <n v="2.1"/>
    <n v="86"/>
    <n v="387"/>
    <n v="7.3499999999999996E-2"/>
    <n v="28.44"/>
    <n v="358.56"/>
    <n v="180.6"/>
    <n v="177.96"/>
    <n v="0"/>
    <n v="0"/>
    <n v="0"/>
    <x v="7048"/>
  </r>
  <r>
    <s v="ORD-20247828"/>
    <d v="2024-10-18T00:00:00"/>
    <s v="CUST-1116"/>
    <s v="Titan Wholesale"/>
    <x v="3"/>
    <x v="1"/>
    <s v="SP-03"/>
    <s v="Elena Rostova"/>
    <s v="PROD-104"/>
    <x v="6"/>
    <s v="Personal Care"/>
    <n v="9.9"/>
    <n v="3.1"/>
    <n v="59"/>
    <n v="584.1"/>
    <n v="0.01"/>
    <n v="5.84"/>
    <n v="578.26"/>
    <n v="182.9"/>
    <n v="395.36"/>
    <n v="6"/>
    <n v="58.81"/>
    <n v="21.6"/>
    <x v="7049"/>
  </r>
  <r>
    <s v="ORD-20247829"/>
    <d v="2026-01-13T00:00:00"/>
    <s v="CUST-1102"/>
    <s v="Atlas Express"/>
    <x v="2"/>
    <x v="3"/>
    <s v="SP-06"/>
    <s v="Priya Sharma"/>
    <s v="PROD-402"/>
    <x v="10"/>
    <s v="Household Essentials"/>
    <n v="6"/>
    <n v="4.2"/>
    <n v="83"/>
    <n v="498"/>
    <n v="0.36409999999999998"/>
    <n v="181.32"/>
    <n v="316.68"/>
    <n v="348.6"/>
    <n v="-31.92"/>
    <n v="0"/>
    <n v="0"/>
    <n v="0"/>
    <x v="7050"/>
  </r>
  <r>
    <s v="ORD-20247830"/>
    <d v="2026-04-29T00:00:00"/>
    <s v="CUST-1069"/>
    <s v="Sterling Stores"/>
    <x v="3"/>
    <x v="0"/>
    <s v="SP-04"/>
    <s v="David Mueller"/>
    <s v="PROD-204"/>
    <x v="12"/>
    <s v="Home Care"/>
    <n v="7.2"/>
    <n v="3.6"/>
    <n v="43"/>
    <n v="309.60000000000002"/>
    <n v="0.41349999999999998"/>
    <n v="128.02000000000001"/>
    <n v="181.58"/>
    <n v="154.80000000000001"/>
    <n v="26.78"/>
    <n v="0"/>
    <n v="0"/>
    <n v="0"/>
    <x v="7051"/>
  </r>
  <r>
    <s v="ORD-20247831"/>
    <d v="2025-07-26T00:00:00"/>
    <s v="CUST-1022"/>
    <s v="Global Express"/>
    <x v="0"/>
    <x v="4"/>
    <s v="SP-01"/>
    <s v="Sarah Jenkins"/>
    <s v="PROD-203"/>
    <x v="0"/>
    <s v="Home Care"/>
    <n v="5.8"/>
    <n v="2.7"/>
    <n v="34"/>
    <n v="197.2"/>
    <n v="6.8199999999999997E-2"/>
    <n v="13.45"/>
    <n v="183.75"/>
    <n v="91.8"/>
    <n v="91.95"/>
    <n v="0"/>
    <n v="0"/>
    <n v="0"/>
    <x v="4735"/>
  </r>
  <r>
    <s v="ORD-20247832"/>
    <d v="2026-07-25T00:00:00"/>
    <s v="CUST-1067"/>
    <s v="Sterling Distributors"/>
    <x v="1"/>
    <x v="1"/>
    <s v="SP-08"/>
    <s v="Tariq Al-Mansoor"/>
    <s v="PROD-303"/>
    <x v="5"/>
    <s v="Food &amp; Beverage"/>
    <n v="11"/>
    <n v="6.8"/>
    <n v="10"/>
    <n v="110"/>
    <n v="5.5999999999999999E-3"/>
    <n v="0.62"/>
    <n v="109.38"/>
    <n v="68"/>
    <n v="41.38"/>
    <n v="0"/>
    <n v="0"/>
    <n v="0"/>
    <x v="7052"/>
  </r>
  <r>
    <s v="ORD-20247833"/>
    <d v="2025-08-19T00:00:00"/>
    <s v="CUST-1095"/>
    <s v="Crown Direct"/>
    <x v="0"/>
    <x v="2"/>
    <s v="SP-01"/>
    <s v="Sarah Jenkins"/>
    <s v="PROD-104"/>
    <x v="6"/>
    <s v="Personal Care"/>
    <n v="9.9"/>
    <n v="3.1"/>
    <n v="75"/>
    <n v="742.5"/>
    <n v="0.14319999999999999"/>
    <n v="106.33"/>
    <n v="636.16999999999996"/>
    <n v="232.5"/>
    <n v="403.67"/>
    <n v="0"/>
    <n v="0"/>
    <n v="0"/>
    <x v="7053"/>
  </r>
  <r>
    <s v="ORD-20247834"/>
    <d v="2024-12-22T00:00:00"/>
    <s v="CUST-1092"/>
    <s v="Crown Wholesale"/>
    <x v="0"/>
    <x v="4"/>
    <s v="SP-02"/>
    <s v="Michael Chang"/>
    <s v="PROD-204"/>
    <x v="12"/>
    <s v="Home Care"/>
    <n v="7.2"/>
    <n v="3.6"/>
    <n v="275"/>
    <n v="1980"/>
    <n v="0.1545"/>
    <n v="305.91000000000003"/>
    <n v="1674.09"/>
    <n v="990"/>
    <n v="684.09"/>
    <n v="0"/>
    <n v="0"/>
    <n v="0"/>
    <x v="7054"/>
  </r>
  <r>
    <s v="ORD-20247835"/>
    <d v="2024-12-21T00:00:00"/>
    <s v="CUST-1030"/>
    <s v="Summit Express"/>
    <x v="3"/>
    <x v="3"/>
    <s v="SP-04"/>
    <s v="David Mueller"/>
    <s v="PROD-203"/>
    <x v="0"/>
    <s v="Home Care"/>
    <n v="5.8"/>
    <n v="2.7"/>
    <n v="81"/>
    <n v="469.8"/>
    <n v="8.0000000000000002E-3"/>
    <n v="3.76"/>
    <n v="466.04"/>
    <n v="218.7"/>
    <n v="247.34"/>
    <n v="0"/>
    <n v="0"/>
    <n v="0"/>
    <x v="7055"/>
  </r>
  <r>
    <s v="ORD-20247836"/>
    <d v="2026-04-15T00:00:00"/>
    <s v="CUST-1021"/>
    <s v="Global Stores"/>
    <x v="0"/>
    <x v="0"/>
    <s v="SP-02"/>
    <s v="Michael Chang"/>
    <s v="PROD-402"/>
    <x v="10"/>
    <s v="Household Essentials"/>
    <n v="6"/>
    <n v="4.2"/>
    <n v="95"/>
    <n v="570"/>
    <n v="7.8200000000000006E-2"/>
    <n v="44.57"/>
    <n v="525.42999999999995"/>
    <n v="399"/>
    <n v="126.43"/>
    <n v="0"/>
    <n v="0"/>
    <n v="0"/>
    <x v="7056"/>
  </r>
  <r>
    <s v="ORD-20247837"/>
    <d v="2024-10-10T00:00:00"/>
    <s v="CUST-1099"/>
    <s v="Atlas Distributors"/>
    <x v="4"/>
    <x v="2"/>
    <s v="SP-07"/>
    <s v="Carlos Mendez"/>
    <s v="PROD-105"/>
    <x v="1"/>
    <s v="Personal Care"/>
    <n v="14.5"/>
    <n v="4.2"/>
    <n v="3"/>
    <n v="43.5"/>
    <n v="0.12609999999999999"/>
    <n v="5.49"/>
    <n v="38.01"/>
    <n v="12.6"/>
    <n v="25.41"/>
    <n v="0"/>
    <n v="0"/>
    <n v="0"/>
    <x v="2945"/>
  </r>
  <r>
    <s v="ORD-20247838"/>
    <d v="2024-08-19T00:00:00"/>
    <s v="CUST-1096"/>
    <s v="Atlas Retail"/>
    <x v="4"/>
    <x v="4"/>
    <s v="SP-07"/>
    <s v="Carlos Mendez"/>
    <s v="PROD-302"/>
    <x v="7"/>
    <s v="Food &amp; Beverage"/>
    <n v="3.8"/>
    <n v="2.6"/>
    <n v="46"/>
    <n v="174.8"/>
    <n v="0.182"/>
    <n v="31.81"/>
    <n v="142.99"/>
    <n v="119.6"/>
    <n v="23.39"/>
    <n v="0"/>
    <n v="0"/>
    <n v="0"/>
    <x v="7057"/>
  </r>
  <r>
    <s v="ORD-20247839"/>
    <d v="2025-09-12T00:00:00"/>
    <s v="CUST-1079"/>
    <s v="Beacon Direct"/>
    <x v="0"/>
    <x v="4"/>
    <s v="SP-01"/>
    <s v="Sarah Jenkins"/>
    <s v="PROD-102"/>
    <x v="15"/>
    <s v="Personal Care"/>
    <n v="6.2"/>
    <n v="1.9"/>
    <n v="115"/>
    <n v="713"/>
    <n v="8.48E-2"/>
    <n v="60.46"/>
    <n v="652.54"/>
    <n v="218.5"/>
    <n v="434.04"/>
    <n v="0"/>
    <n v="0"/>
    <n v="0"/>
    <x v="7058"/>
  </r>
  <r>
    <s v="ORD-20247840"/>
    <d v="2024-07-18T00:00:00"/>
    <s v="CUST-1002"/>
    <s v="Metro Mart"/>
    <x v="0"/>
    <x v="3"/>
    <s v="SP-02"/>
    <s v="Michael Chang"/>
    <s v="PROD-201"/>
    <x v="14"/>
    <s v="Home Care"/>
    <n v="12"/>
    <n v="6.5"/>
    <n v="25"/>
    <n v="300"/>
    <n v="2.0299999999999999E-2"/>
    <n v="6.09"/>
    <n v="293.91000000000003"/>
    <n v="162.5"/>
    <n v="131.41"/>
    <n v="0"/>
    <n v="0"/>
    <n v="0"/>
    <x v="7059"/>
  </r>
  <r>
    <s v="ORD-20247841"/>
    <d v="2025-04-10T00:00:00"/>
    <s v="CUST-1037"/>
    <s v="Prime Stores"/>
    <x v="2"/>
    <x v="4"/>
    <s v="SP-05"/>
    <s v="Kenji Sato"/>
    <s v="PROD-401"/>
    <x v="3"/>
    <s v="Household Essentials"/>
    <n v="10.5"/>
    <n v="7.5"/>
    <n v="275"/>
    <n v="2887.5"/>
    <n v="6.0600000000000001E-2"/>
    <n v="174.98"/>
    <n v="2712.52"/>
    <n v="2062.5"/>
    <n v="650.02"/>
    <n v="0"/>
    <n v="0"/>
    <n v="0"/>
    <x v="7060"/>
  </r>
  <r>
    <s v="ORD-20247842"/>
    <d v="2026-08-10T00:00:00"/>
    <s v="CUST-1072"/>
    <s v="Beacon Retail"/>
    <x v="0"/>
    <x v="3"/>
    <s v="SP-02"/>
    <s v="Michael Chang"/>
    <s v="PROD-201"/>
    <x v="14"/>
    <s v="Home Care"/>
    <n v="12"/>
    <n v="6.5"/>
    <n v="180"/>
    <n v="2160"/>
    <n v="6.6E-3"/>
    <n v="14.26"/>
    <n v="2145.7399999999998"/>
    <n v="1170"/>
    <n v="975.74"/>
    <n v="0"/>
    <n v="0"/>
    <n v="0"/>
    <x v="7061"/>
  </r>
  <r>
    <s v="ORD-20247843"/>
    <d v="2025-02-17T00:00:00"/>
    <s v="CUST-1059"/>
    <s v="Pioneer Distributors"/>
    <x v="4"/>
    <x v="1"/>
    <s v="SP-07"/>
    <s v="Carlos Mendez"/>
    <s v="PROD-203"/>
    <x v="0"/>
    <s v="Home Care"/>
    <n v="5.8"/>
    <n v="2.7"/>
    <n v="46"/>
    <n v="266.8"/>
    <n v="5.8400000000000001E-2"/>
    <n v="15.58"/>
    <n v="251.22"/>
    <n v="124.2"/>
    <n v="127.02"/>
    <n v="0"/>
    <n v="0"/>
    <n v="0"/>
    <x v="7062"/>
  </r>
  <r>
    <s v="ORD-20247844"/>
    <d v="2025-08-11T00:00:00"/>
    <s v="CUST-1088"/>
    <s v="Crown Retail"/>
    <x v="2"/>
    <x v="1"/>
    <s v="SP-05"/>
    <s v="Kenji Sato"/>
    <s v="PROD-401"/>
    <x v="3"/>
    <s v="Household Essentials"/>
    <n v="10.5"/>
    <n v="7.5"/>
    <n v="32"/>
    <n v="336"/>
    <n v="0.45750000000000002"/>
    <n v="153.72"/>
    <n v="182.28"/>
    <n v="240"/>
    <n v="-57.72"/>
    <n v="0"/>
    <n v="0"/>
    <n v="0"/>
    <x v="7063"/>
  </r>
  <r>
    <s v="ORD-20247845"/>
    <d v="2024-01-05T00:00:00"/>
    <s v="CUST-1095"/>
    <s v="Crown Direct"/>
    <x v="0"/>
    <x v="2"/>
    <s v="SP-01"/>
    <s v="Sarah Jenkins"/>
    <s v="PROD-301"/>
    <x v="2"/>
    <s v="Food &amp; Beverage"/>
    <n v="5"/>
    <n v="3.2"/>
    <n v="49"/>
    <n v="245"/>
    <n v="9.5000000000000001E-2"/>
    <n v="23.28"/>
    <n v="221.72"/>
    <n v="156.80000000000001"/>
    <n v="64.92"/>
    <n v="0"/>
    <n v="0"/>
    <n v="0"/>
    <x v="44"/>
  </r>
  <r>
    <s v="ORD-20247846"/>
    <d v="2024-09-24T00:00:00"/>
    <s v="CUST-1022"/>
    <s v="Global Express"/>
    <x v="0"/>
    <x v="4"/>
    <s v="SP-02"/>
    <s v="Michael Chang"/>
    <s v="PROD-301"/>
    <x v="2"/>
    <s v="Food &amp; Beverage"/>
    <n v="5"/>
    <n v="3.2"/>
    <n v="45"/>
    <n v="225"/>
    <n v="0.14130000000000001"/>
    <n v="31.79"/>
    <n v="193.21"/>
    <n v="144"/>
    <n v="49.21"/>
    <n v="0"/>
    <n v="0"/>
    <n v="0"/>
    <x v="7064"/>
  </r>
  <r>
    <s v="ORD-20247847"/>
    <d v="2024-06-28T00:00:00"/>
    <s v="CUST-1047"/>
    <s v="Vanguard Direct"/>
    <x v="2"/>
    <x v="1"/>
    <s v="SP-06"/>
    <s v="Priya Sharma"/>
    <s v="PROD-301"/>
    <x v="2"/>
    <s v="Food &amp; Beverage"/>
    <n v="5"/>
    <n v="3.2"/>
    <n v="2"/>
    <n v="10"/>
    <n v="4.0000000000000002E-4"/>
    <n v="0"/>
    <n v="10"/>
    <n v="6.4"/>
    <n v="3.6"/>
    <n v="0"/>
    <n v="0"/>
    <n v="0"/>
    <x v="4396"/>
  </r>
  <r>
    <s v="ORD-20247848"/>
    <d v="2025-02-20T00:00:00"/>
    <s v="CUST-1074"/>
    <s v="Beacon Mart"/>
    <x v="0"/>
    <x v="3"/>
    <s v="SP-01"/>
    <s v="Sarah Jenkins"/>
    <s v="PROD-202"/>
    <x v="4"/>
    <s v="Home Care"/>
    <n v="4.5"/>
    <n v="2.1"/>
    <n v="661"/>
    <n v="2974.5"/>
    <n v="4.1999999999999997E-3"/>
    <n v="12.49"/>
    <n v="2962.01"/>
    <n v="1388.1"/>
    <n v="1573.91"/>
    <n v="0"/>
    <n v="0"/>
    <n v="0"/>
    <x v="7065"/>
  </r>
  <r>
    <s v="ORD-20247849"/>
    <d v="2025-06-02T00:00:00"/>
    <s v="CUST-1061"/>
    <s v="Pioneer Stores"/>
    <x v="0"/>
    <x v="3"/>
    <s v="SP-02"/>
    <s v="Michael Chang"/>
    <s v="PROD-403"/>
    <x v="11"/>
    <s v="Household Essentials"/>
    <n v="5.5"/>
    <n v="3.8"/>
    <n v="21"/>
    <n v="115.5"/>
    <n v="3.0099999999999998E-2"/>
    <n v="3.48"/>
    <n v="112.02"/>
    <n v="79.8"/>
    <n v="32.22"/>
    <n v="0"/>
    <n v="0"/>
    <n v="0"/>
    <x v="3446"/>
  </r>
  <r>
    <s v="ORD-20247850"/>
    <d v="2024-04-19T00:00:00"/>
    <s v="CUST-1024"/>
    <s v="Summit Retail"/>
    <x v="3"/>
    <x v="3"/>
    <s v="SP-04"/>
    <s v="David Mueller"/>
    <s v="PROD-404"/>
    <x v="16"/>
    <s v="Household Essentials"/>
    <n v="4.9000000000000004"/>
    <n v="3.1"/>
    <n v="85"/>
    <n v="416.5"/>
    <n v="1.8E-3"/>
    <n v="0.75"/>
    <n v="415.75"/>
    <n v="263.5"/>
    <n v="152.25"/>
    <n v="0"/>
    <n v="0"/>
    <n v="0"/>
    <x v="7066"/>
  </r>
  <r>
    <s v="ORD-20247851"/>
    <d v="2025-07-26T00:00:00"/>
    <s v="CUST-1041"/>
    <s v="Vanguard Supermarkets"/>
    <x v="0"/>
    <x v="3"/>
    <s v="SP-01"/>
    <s v="Sarah Jenkins"/>
    <s v="PROD-204"/>
    <x v="12"/>
    <s v="Home Care"/>
    <n v="7.2"/>
    <n v="3.6"/>
    <n v="298"/>
    <n v="2145.6"/>
    <n v="7.7200000000000005E-2"/>
    <n v="165.64"/>
    <n v="1979.96"/>
    <n v="1072.8"/>
    <n v="907.16"/>
    <n v="0"/>
    <n v="0"/>
    <n v="0"/>
    <x v="7067"/>
  </r>
  <r>
    <s v="ORD-20247852"/>
    <d v="2024-03-15T00:00:00"/>
    <s v="CUST-1041"/>
    <s v="Vanguard Supermarkets"/>
    <x v="0"/>
    <x v="3"/>
    <s v="SP-01"/>
    <s v="Sarah Jenkins"/>
    <s v="PROD-301"/>
    <x v="2"/>
    <s v="Food &amp; Beverage"/>
    <n v="5"/>
    <n v="3.2"/>
    <n v="16"/>
    <n v="80"/>
    <n v="1.6500000000000001E-2"/>
    <n v="1.32"/>
    <n v="78.680000000000007"/>
    <n v="51.2"/>
    <n v="27.48"/>
    <n v="0"/>
    <n v="0"/>
    <n v="0"/>
    <x v="7068"/>
  </r>
  <r>
    <s v="ORD-20247853"/>
    <d v="2025-05-30T00:00:00"/>
    <s v="CUST-1055"/>
    <s v="Horizon Direct"/>
    <x v="0"/>
    <x v="3"/>
    <s v="SP-01"/>
    <s v="Sarah Jenkins"/>
    <s v="PROD-204"/>
    <x v="12"/>
    <s v="Home Care"/>
    <n v="7.2"/>
    <n v="3.6"/>
    <n v="113"/>
    <n v="813.6"/>
    <n v="4.0899999999999999E-2"/>
    <n v="33.28"/>
    <n v="780.32"/>
    <n v="406.8"/>
    <n v="373.52"/>
    <n v="0"/>
    <n v="0"/>
    <n v="0"/>
    <x v="7069"/>
  </r>
  <r>
    <s v="ORD-20247854"/>
    <d v="2024-10-28T00:00:00"/>
    <s v="CUST-1007"/>
    <s v="Metro Direct"/>
    <x v="0"/>
    <x v="3"/>
    <s v="SP-02"/>
    <s v="Michael Chang"/>
    <s v="PROD-302"/>
    <x v="7"/>
    <s v="Food &amp; Beverage"/>
    <n v="3.8"/>
    <n v="2.6"/>
    <n v="106"/>
    <n v="402.8"/>
    <n v="4.2900000000000001E-2"/>
    <n v="17.28"/>
    <n v="385.52"/>
    <n v="275.60000000000002"/>
    <n v="109.92"/>
    <n v="0"/>
    <n v="0"/>
    <n v="0"/>
    <x v="7070"/>
  </r>
  <r>
    <s v="ORD-20247855"/>
    <d v="2024-12-14T00:00:00"/>
    <s v="CUST-1021"/>
    <s v="Global Stores"/>
    <x v="0"/>
    <x v="0"/>
    <s v="SP-02"/>
    <s v="Michael Chang"/>
    <s v="PROD-301"/>
    <x v="2"/>
    <s v="Food &amp; Beverage"/>
    <n v="5"/>
    <n v="3.2"/>
    <n v="39"/>
    <n v="195"/>
    <n v="9.5899999999999999E-2"/>
    <n v="18.7"/>
    <n v="176.3"/>
    <n v="124.8"/>
    <n v="51.5"/>
    <n v="0"/>
    <n v="0"/>
    <n v="0"/>
    <x v="7071"/>
  </r>
  <r>
    <s v="ORD-20247856"/>
    <d v="2026-08-27T00:00:00"/>
    <s v="CUST-1108"/>
    <s v="Omega Wholesale"/>
    <x v="0"/>
    <x v="4"/>
    <s v="SP-01"/>
    <s v="Sarah Jenkins"/>
    <s v="PROD-101"/>
    <x v="9"/>
    <s v="Personal Care"/>
    <n v="8.5"/>
    <n v="2.8"/>
    <n v="230"/>
    <n v="1955"/>
    <n v="1.78E-2"/>
    <n v="34.799999999999997"/>
    <n v="1920.2"/>
    <n v="644"/>
    <n v="1276.2"/>
    <n v="0"/>
    <n v="0"/>
    <n v="0"/>
    <x v="7072"/>
  </r>
  <r>
    <s v="ORD-20247857"/>
    <d v="2024-04-29T00:00:00"/>
    <s v="CUST-1118"/>
    <s v="Titan Express"/>
    <x v="0"/>
    <x v="3"/>
    <s v="SP-02"/>
    <s v="Michael Chang"/>
    <s v="PROD-203"/>
    <x v="0"/>
    <s v="Home Care"/>
    <n v="5.8"/>
    <n v="2.7"/>
    <n v="212"/>
    <n v="1229.5999999999999"/>
    <n v="2.7099999999999999E-2"/>
    <n v="33.32"/>
    <n v="1196.28"/>
    <n v="572.4"/>
    <n v="623.88"/>
    <n v="0"/>
    <n v="0"/>
    <n v="0"/>
    <x v="7073"/>
  </r>
  <r>
    <s v="ORD-20247858"/>
    <d v="2026-04-02T00:00:00"/>
    <s v="CUST-1106"/>
    <s v="Omega Mart"/>
    <x v="2"/>
    <x v="3"/>
    <s v="SP-05"/>
    <s v="Kenji Sato"/>
    <s v="PROD-103"/>
    <x v="13"/>
    <s v="Personal Care"/>
    <n v="4.8"/>
    <n v="1.4"/>
    <n v="145"/>
    <n v="696"/>
    <n v="3.39E-2"/>
    <n v="23.59"/>
    <n v="672.41"/>
    <n v="203"/>
    <n v="469.41"/>
    <n v="0"/>
    <n v="0"/>
    <n v="0"/>
    <x v="7074"/>
  </r>
  <r>
    <s v="ORD-20247859"/>
    <d v="2025-06-09T00:00:00"/>
    <s v="CUST-1064"/>
    <s v="Sterling Retail"/>
    <x v="0"/>
    <x v="1"/>
    <s v="SP-02"/>
    <s v="Michael Chang"/>
    <s v="PROD-203"/>
    <x v="0"/>
    <s v="Home Care"/>
    <n v="5.8"/>
    <n v="2.7"/>
    <n v="6"/>
    <n v="34.799999999999997"/>
    <n v="1.1299999999999999E-2"/>
    <n v="0.39"/>
    <n v="34.409999999999997"/>
    <n v="16.2"/>
    <n v="18.21"/>
    <n v="0"/>
    <n v="0"/>
    <n v="0"/>
    <x v="4718"/>
  </r>
  <r>
    <s v="ORD-20247860"/>
    <d v="2024-09-20T00:00:00"/>
    <s v="CUST-1042"/>
    <s v="Vanguard Mart"/>
    <x v="0"/>
    <x v="1"/>
    <s v="SP-02"/>
    <s v="Michael Chang"/>
    <s v="PROD-105"/>
    <x v="1"/>
    <s v="Personal Care"/>
    <n v="14.5"/>
    <n v="4.2"/>
    <n v="23"/>
    <n v="333.5"/>
    <n v="2.23E-2"/>
    <n v="7.44"/>
    <n v="326.06"/>
    <n v="96.6"/>
    <n v="229.46"/>
    <n v="0"/>
    <n v="0"/>
    <n v="0"/>
    <x v="7075"/>
  </r>
  <r>
    <s v="ORD-20247861"/>
    <d v="2026-06-16T00:00:00"/>
    <s v="CUST-1093"/>
    <s v="Crown Stores"/>
    <x v="4"/>
    <x v="4"/>
    <s v="SP-07"/>
    <s v="Carlos Mendez"/>
    <s v="PROD-203"/>
    <x v="0"/>
    <s v="Home Care"/>
    <n v="5.8"/>
    <n v="2.7"/>
    <n v="60"/>
    <n v="348"/>
    <n v="1.6E-2"/>
    <n v="5.57"/>
    <n v="342.43"/>
    <n v="162"/>
    <n v="180.43"/>
    <n v="0"/>
    <n v="0"/>
    <n v="0"/>
    <x v="7076"/>
  </r>
  <r>
    <s v="ORD-20247862"/>
    <d v="2025-07-04T00:00:00"/>
    <s v="CUST-1070"/>
    <s v="Sterling Express"/>
    <x v="1"/>
    <x v="3"/>
    <s v="SP-08"/>
    <s v="Tariq Al-Mansoor"/>
    <s v="PROD-101"/>
    <x v="9"/>
    <s v="Personal Care"/>
    <n v="8.5"/>
    <n v="2.8"/>
    <n v="89"/>
    <n v="756.5"/>
    <n v="1.8499999999999999E-2"/>
    <n v="14"/>
    <n v="742.5"/>
    <n v="249.2"/>
    <n v="493.3"/>
    <n v="0"/>
    <n v="0"/>
    <n v="0"/>
    <x v="7077"/>
  </r>
  <r>
    <s v="ORD-20247863"/>
    <d v="2026-04-12T00:00:00"/>
    <s v="CUST-1087"/>
    <s v="Crest Direct"/>
    <x v="2"/>
    <x v="3"/>
    <s v="SP-06"/>
    <s v="Priya Sharma"/>
    <s v="PROD-303"/>
    <x v="5"/>
    <s v="Food &amp; Beverage"/>
    <n v="11"/>
    <n v="6.8"/>
    <n v="82"/>
    <n v="902"/>
    <n v="1.35E-2"/>
    <n v="12.18"/>
    <n v="889.82"/>
    <n v="557.6"/>
    <n v="332.22"/>
    <n v="0"/>
    <n v="0"/>
    <n v="0"/>
    <x v="7078"/>
  </r>
  <r>
    <s v="ORD-20247864"/>
    <d v="2026-03-23T00:00:00"/>
    <s v="CUST-1011"/>
    <s v="Apex Distributors"/>
    <x v="0"/>
    <x v="1"/>
    <s v="SP-01"/>
    <s v="Sarah Jenkins"/>
    <s v="PROD-202"/>
    <x v="4"/>
    <s v="Home Care"/>
    <n v="4.5"/>
    <n v="2.1"/>
    <n v="15"/>
    <n v="67.5"/>
    <n v="5.2600000000000001E-2"/>
    <n v="3.55"/>
    <n v="63.95"/>
    <n v="31.5"/>
    <n v="32.450000000000003"/>
    <n v="7"/>
    <n v="29.84"/>
    <n v="18.2"/>
    <x v="1945"/>
  </r>
  <r>
    <s v="ORD-20247865"/>
    <d v="2025-08-11T00:00:00"/>
    <s v="CUST-1108"/>
    <s v="Omega Wholesale"/>
    <x v="0"/>
    <x v="4"/>
    <s v="SP-02"/>
    <s v="Michael Chang"/>
    <s v="PROD-102"/>
    <x v="15"/>
    <s v="Personal Care"/>
    <n v="6.2"/>
    <n v="1.9"/>
    <n v="106"/>
    <n v="657.2"/>
    <n v="3.73E-2"/>
    <n v="24.51"/>
    <n v="632.69000000000005"/>
    <n v="201.4"/>
    <n v="431.29"/>
    <n v="0"/>
    <n v="0"/>
    <n v="0"/>
    <x v="7079"/>
  </r>
  <r>
    <s v="ORD-20247866"/>
    <d v="2024-09-13T00:00:00"/>
    <s v="CUST-1040"/>
    <s v="Vanguard Retail"/>
    <x v="4"/>
    <x v="4"/>
    <s v="SP-07"/>
    <s v="Carlos Mendez"/>
    <s v="PROD-202"/>
    <x v="4"/>
    <s v="Home Care"/>
    <n v="4.5"/>
    <n v="2.1"/>
    <n v="547"/>
    <n v="2461.5"/>
    <n v="0.2049"/>
    <n v="504.36"/>
    <n v="1957.14"/>
    <n v="1148.7"/>
    <n v="808.44"/>
    <n v="0"/>
    <n v="0"/>
    <n v="0"/>
    <x v="7080"/>
  </r>
  <r>
    <s v="ORD-20247867"/>
    <d v="2025-12-11T00:00:00"/>
    <s v="CUST-1057"/>
    <s v="Pioneer Supermarkets"/>
    <x v="2"/>
    <x v="2"/>
    <s v="SP-05"/>
    <s v="Kenji Sato"/>
    <s v="PROD-403"/>
    <x v="11"/>
    <s v="Household Essentials"/>
    <n v="5.5"/>
    <n v="3.8"/>
    <n v="28"/>
    <n v="154"/>
    <n v="3.4099999999999998E-2"/>
    <n v="5.25"/>
    <n v="148.75"/>
    <n v="106.4"/>
    <n v="42.35"/>
    <n v="0"/>
    <n v="0"/>
    <n v="0"/>
    <x v="7081"/>
  </r>
  <r>
    <s v="ORD-20247868"/>
    <d v="2025-03-29T00:00:00"/>
    <s v="CUST-1027"/>
    <s v="Summit Distributors"/>
    <x v="3"/>
    <x v="0"/>
    <s v="SP-03"/>
    <s v="Elena Rostova"/>
    <s v="PROD-105"/>
    <x v="1"/>
    <s v="Personal Care"/>
    <n v="14.5"/>
    <n v="4.2"/>
    <n v="34"/>
    <n v="493"/>
    <n v="3.0800000000000001E-2"/>
    <n v="15.18"/>
    <n v="477.82"/>
    <n v="142.80000000000001"/>
    <n v="335.02"/>
    <n v="0"/>
    <n v="0"/>
    <n v="0"/>
    <x v="7082"/>
  </r>
  <r>
    <s v="ORD-20247869"/>
    <d v="2025-01-21T00:00:00"/>
    <s v="CUST-1058"/>
    <s v="Pioneer Mart"/>
    <x v="4"/>
    <x v="3"/>
    <s v="SP-07"/>
    <s v="Carlos Mendez"/>
    <s v="PROD-105"/>
    <x v="1"/>
    <s v="Personal Care"/>
    <n v="14.5"/>
    <n v="4.2"/>
    <n v="124"/>
    <n v="1798"/>
    <n v="2.1499999999999998E-2"/>
    <n v="38.659999999999997"/>
    <n v="1759.34"/>
    <n v="520.79999999999995"/>
    <n v="1238.54"/>
    <n v="0"/>
    <n v="0"/>
    <n v="0"/>
    <x v="7083"/>
  </r>
  <r>
    <s v="ORD-20247870"/>
    <d v="2025-07-30T00:00:00"/>
    <s v="CUST-1092"/>
    <s v="Crown Wholesale"/>
    <x v="0"/>
    <x v="4"/>
    <s v="SP-02"/>
    <s v="Michael Chang"/>
    <s v="PROD-403"/>
    <x v="11"/>
    <s v="Household Essentials"/>
    <n v="5.5"/>
    <n v="3.8"/>
    <n v="143"/>
    <n v="786.5"/>
    <n v="0.16059999999999999"/>
    <n v="126.31"/>
    <n v="660.19"/>
    <n v="543.4"/>
    <n v="116.79"/>
    <n v="0"/>
    <n v="0"/>
    <n v="0"/>
    <x v="7084"/>
  </r>
  <r>
    <s v="ORD-20247871"/>
    <d v="2025-05-10T00:00:00"/>
    <s v="CUST-1057"/>
    <s v="Pioneer Supermarkets"/>
    <x v="2"/>
    <x v="2"/>
    <s v="SP-05"/>
    <s v="Kenji Sato"/>
    <s v="PROD-401"/>
    <x v="3"/>
    <s v="Household Essentials"/>
    <n v="10.5"/>
    <n v="7.5"/>
    <n v="28"/>
    <n v="294"/>
    <n v="2.4E-2"/>
    <n v="7.06"/>
    <n v="286.94"/>
    <n v="210"/>
    <n v="76.94"/>
    <n v="0"/>
    <n v="0"/>
    <n v="0"/>
    <x v="2063"/>
  </r>
  <r>
    <s v="ORD-20247872"/>
    <d v="2026-02-27T00:00:00"/>
    <s v="CUST-1058"/>
    <s v="Pioneer Mart"/>
    <x v="4"/>
    <x v="3"/>
    <s v="SP-07"/>
    <s v="Carlos Mendez"/>
    <s v="PROD-301"/>
    <x v="2"/>
    <s v="Food &amp; Beverage"/>
    <n v="5"/>
    <n v="3.2"/>
    <n v="47"/>
    <n v="235"/>
    <n v="1.8499999999999999E-2"/>
    <n v="4.3499999999999996"/>
    <n v="230.65"/>
    <n v="150.4"/>
    <n v="80.25"/>
    <n v="0"/>
    <n v="0"/>
    <n v="0"/>
    <x v="7085"/>
  </r>
  <r>
    <s v="ORD-20247873"/>
    <d v="2024-09-06T00:00:00"/>
    <s v="CUST-1099"/>
    <s v="Atlas Distributors"/>
    <x v="4"/>
    <x v="2"/>
    <s v="SP-07"/>
    <s v="Carlos Mendez"/>
    <s v="PROD-105"/>
    <x v="1"/>
    <s v="Personal Care"/>
    <n v="14.5"/>
    <n v="4.2"/>
    <n v="14"/>
    <n v="203"/>
    <n v="0.19650000000000001"/>
    <n v="39.89"/>
    <n v="163.11000000000001"/>
    <n v="58.8"/>
    <n v="104.31"/>
    <n v="0"/>
    <n v="0"/>
    <n v="0"/>
    <x v="7086"/>
  </r>
  <r>
    <s v="ORD-20247874"/>
    <d v="2026-02-14T00:00:00"/>
    <s v="CUST-1035"/>
    <s v="Prime Distributors"/>
    <x v="2"/>
    <x v="3"/>
    <s v="SP-06"/>
    <s v="Priya Sharma"/>
    <s v="PROD-304"/>
    <x v="8"/>
    <s v="Food &amp; Beverage"/>
    <n v="4.2"/>
    <n v="2.8"/>
    <n v="37"/>
    <n v="155.4"/>
    <n v="6.3500000000000001E-2"/>
    <n v="9.8699999999999992"/>
    <n v="145.53"/>
    <n v="103.6"/>
    <n v="41.93"/>
    <n v="0"/>
    <n v="0"/>
    <n v="0"/>
    <x v="1684"/>
  </r>
  <r>
    <s v="ORD-20247875"/>
    <d v="2024-12-13T00:00:00"/>
    <s v="CUST-1041"/>
    <s v="Vanguard Supermarkets"/>
    <x v="0"/>
    <x v="3"/>
    <s v="SP-01"/>
    <s v="Sarah Jenkins"/>
    <s v="PROD-302"/>
    <x v="7"/>
    <s v="Food &amp; Beverage"/>
    <n v="3.8"/>
    <n v="2.6"/>
    <n v="76"/>
    <n v="288.8"/>
    <n v="2.1499999999999998E-2"/>
    <n v="6.21"/>
    <n v="282.58999999999997"/>
    <n v="197.6"/>
    <n v="84.99"/>
    <n v="0"/>
    <n v="0"/>
    <n v="0"/>
    <x v="7087"/>
  </r>
  <r>
    <s v="ORD-20247876"/>
    <d v="2026-03-05T00:00:00"/>
    <s v="CUST-1000"/>
    <s v="Metro Retail"/>
    <x v="3"/>
    <x v="0"/>
    <s v="SP-03"/>
    <s v="Elena Rostova"/>
    <s v="PROD-304"/>
    <x v="8"/>
    <s v="Food &amp; Beverage"/>
    <n v="4.2"/>
    <n v="2.8"/>
    <n v="119"/>
    <n v="499.8"/>
    <n v="6.6E-3"/>
    <n v="3.3"/>
    <n v="496.5"/>
    <n v="333.2"/>
    <n v="163.30000000000001"/>
    <n v="0"/>
    <n v="0"/>
    <n v="0"/>
    <x v="7088"/>
  </r>
  <r>
    <s v="ORD-20247877"/>
    <d v="2025-04-14T00:00:00"/>
    <s v="CUST-1063"/>
    <s v="Pioneer Direct"/>
    <x v="4"/>
    <x v="2"/>
    <s v="SP-07"/>
    <s v="Carlos Mendez"/>
    <s v="PROD-302"/>
    <x v="7"/>
    <s v="Food &amp; Beverage"/>
    <n v="3.8"/>
    <n v="2.6"/>
    <n v="10"/>
    <n v="38"/>
    <n v="5.5500000000000001E-2"/>
    <n v="2.11"/>
    <n v="35.89"/>
    <n v="26"/>
    <n v="9.89"/>
    <n v="0"/>
    <n v="0"/>
    <n v="0"/>
    <x v="7089"/>
  </r>
  <r>
    <s v="ORD-20247878"/>
    <d v="2025-11-28T00:00:00"/>
    <s v="CUST-1000"/>
    <s v="Metro Retail"/>
    <x v="3"/>
    <x v="0"/>
    <s v="SP-04"/>
    <s v="David Mueller"/>
    <s v="PROD-203"/>
    <x v="0"/>
    <s v="Home Care"/>
    <n v="5.8"/>
    <n v="2.7"/>
    <n v="35"/>
    <n v="203"/>
    <n v="6.7900000000000002E-2"/>
    <n v="13.78"/>
    <n v="189.22"/>
    <n v="94.5"/>
    <n v="94.72"/>
    <n v="0"/>
    <n v="0"/>
    <n v="0"/>
    <x v="7090"/>
  </r>
  <r>
    <s v="ORD-20247879"/>
    <d v="2025-04-16T00:00:00"/>
    <s v="CUST-1116"/>
    <s v="Titan Wholesale"/>
    <x v="3"/>
    <x v="1"/>
    <s v="SP-03"/>
    <s v="Elena Rostova"/>
    <s v="PROD-402"/>
    <x v="10"/>
    <s v="Household Essentials"/>
    <n v="6"/>
    <n v="4.2"/>
    <n v="1"/>
    <n v="6"/>
    <n v="4.4000000000000003E-3"/>
    <n v="0.03"/>
    <n v="5.97"/>
    <n v="4.2"/>
    <n v="1.77"/>
    <n v="0"/>
    <n v="0"/>
    <n v="0"/>
    <x v="4662"/>
  </r>
  <r>
    <s v="ORD-20247880"/>
    <d v="2026-07-07T00:00:00"/>
    <s v="CUST-1052"/>
    <s v="Horizon Wholesale"/>
    <x v="4"/>
    <x v="3"/>
    <s v="SP-07"/>
    <s v="Carlos Mendez"/>
    <s v="PROD-104"/>
    <x v="6"/>
    <s v="Personal Care"/>
    <n v="9.9"/>
    <n v="3.1"/>
    <n v="34"/>
    <n v="336.6"/>
    <n v="5.0799999999999998E-2"/>
    <n v="17.100000000000001"/>
    <n v="319.5"/>
    <n v="105.4"/>
    <n v="214.1"/>
    <n v="0"/>
    <n v="0"/>
    <n v="0"/>
    <x v="7091"/>
  </r>
  <r>
    <s v="ORD-20247881"/>
    <d v="2025-08-23T00:00:00"/>
    <s v="CUST-1019"/>
    <s v="Global Distributors"/>
    <x v="2"/>
    <x v="1"/>
    <s v="SP-06"/>
    <s v="Priya Sharma"/>
    <s v="PROD-101"/>
    <x v="9"/>
    <s v="Personal Care"/>
    <n v="8.5"/>
    <n v="2.8"/>
    <n v="54"/>
    <n v="459"/>
    <n v="2.75E-2"/>
    <n v="12.62"/>
    <n v="446.38"/>
    <n v="151.19999999999999"/>
    <n v="295.18"/>
    <n v="0"/>
    <n v="0"/>
    <n v="0"/>
    <x v="7092"/>
  </r>
  <r>
    <s v="ORD-20247882"/>
    <d v="2026-06-01T00:00:00"/>
    <s v="CUST-1104"/>
    <s v="Omega Retail"/>
    <x v="0"/>
    <x v="3"/>
    <s v="SP-01"/>
    <s v="Sarah Jenkins"/>
    <s v="PROD-101"/>
    <x v="9"/>
    <s v="Personal Care"/>
    <n v="8.5"/>
    <n v="2.8"/>
    <n v="107"/>
    <n v="909.5"/>
    <n v="7.1000000000000004E-3"/>
    <n v="6.46"/>
    <n v="903.04"/>
    <n v="299.60000000000002"/>
    <n v="603.44000000000005"/>
    <n v="0"/>
    <n v="0"/>
    <n v="0"/>
    <x v="7093"/>
  </r>
  <r>
    <s v="ORD-20247883"/>
    <d v="2024-01-29T00:00:00"/>
    <s v="CUST-1012"/>
    <s v="Apex Wholesale"/>
    <x v="3"/>
    <x v="2"/>
    <s v="SP-03"/>
    <s v="Elena Rostova"/>
    <s v="PROD-103"/>
    <x v="13"/>
    <s v="Personal Care"/>
    <n v="4.8"/>
    <n v="1.4"/>
    <n v="38"/>
    <n v="182.4"/>
    <n v="8.9200000000000002E-2"/>
    <n v="16.27"/>
    <n v="166.13"/>
    <n v="53.2"/>
    <n v="112.93"/>
    <n v="0"/>
    <n v="0"/>
    <n v="0"/>
    <x v="7094"/>
  </r>
  <r>
    <s v="ORD-20247884"/>
    <d v="2025-05-08T00:00:00"/>
    <s v="CUST-1092"/>
    <s v="Crown Wholesale"/>
    <x v="0"/>
    <x v="4"/>
    <s v="SP-02"/>
    <s v="Michael Chang"/>
    <s v="PROD-401"/>
    <x v="3"/>
    <s v="Household Essentials"/>
    <n v="10.5"/>
    <n v="7.5"/>
    <n v="274"/>
    <n v="2877"/>
    <n v="5.5100000000000003E-2"/>
    <n v="158.52000000000001"/>
    <n v="2718.48"/>
    <n v="2055"/>
    <n v="663.48"/>
    <n v="0"/>
    <n v="0"/>
    <n v="0"/>
    <x v="7095"/>
  </r>
  <r>
    <s v="ORD-20247885"/>
    <d v="2024-04-29T00:00:00"/>
    <s v="CUST-1055"/>
    <s v="Horizon Direct"/>
    <x v="0"/>
    <x v="3"/>
    <s v="SP-01"/>
    <s v="Sarah Jenkins"/>
    <s v="PROD-105"/>
    <x v="1"/>
    <s v="Personal Care"/>
    <n v="14.5"/>
    <n v="4.2"/>
    <n v="47"/>
    <n v="681.5"/>
    <n v="4.8999999999999998E-3"/>
    <n v="3.34"/>
    <n v="678.16"/>
    <n v="197.4"/>
    <n v="480.76"/>
    <n v="0"/>
    <n v="0"/>
    <n v="0"/>
    <x v="7096"/>
  </r>
  <r>
    <s v="ORD-20247886"/>
    <d v="2024-09-21T00:00:00"/>
    <s v="CUST-1015"/>
    <s v="Apex Direct"/>
    <x v="2"/>
    <x v="3"/>
    <s v="SP-05"/>
    <s v="Kenji Sato"/>
    <s v="PROD-203"/>
    <x v="0"/>
    <s v="Home Care"/>
    <n v="5.8"/>
    <n v="2.7"/>
    <n v="125"/>
    <n v="725"/>
    <n v="3.1800000000000002E-2"/>
    <n v="23.06"/>
    <n v="701.94"/>
    <n v="337.5"/>
    <n v="364.44"/>
    <n v="0"/>
    <n v="0"/>
    <n v="0"/>
    <x v="7097"/>
  </r>
  <r>
    <s v="ORD-20247887"/>
    <d v="2024-03-10T00:00:00"/>
    <s v="CUST-1062"/>
    <s v="Pioneer Express"/>
    <x v="0"/>
    <x v="1"/>
    <s v="SP-02"/>
    <s v="Michael Chang"/>
    <s v="PROD-203"/>
    <x v="0"/>
    <s v="Home Care"/>
    <n v="5.8"/>
    <n v="2.7"/>
    <n v="52"/>
    <n v="301.60000000000002"/>
    <n v="2.3400000000000001E-2"/>
    <n v="7.06"/>
    <n v="294.54000000000002"/>
    <n v="140.4"/>
    <n v="154.13999999999999"/>
    <n v="0"/>
    <n v="0"/>
    <n v="0"/>
    <x v="4471"/>
  </r>
  <r>
    <s v="ORD-20247888"/>
    <d v="2025-01-26T00:00:00"/>
    <s v="CUST-1096"/>
    <s v="Atlas Retail"/>
    <x v="4"/>
    <x v="4"/>
    <s v="SP-07"/>
    <s v="Carlos Mendez"/>
    <s v="PROD-304"/>
    <x v="8"/>
    <s v="Food &amp; Beverage"/>
    <n v="4.2"/>
    <n v="2.8"/>
    <n v="190"/>
    <n v="798"/>
    <n v="7.7700000000000005E-2"/>
    <n v="62"/>
    <n v="736"/>
    <n v="532"/>
    <n v="204"/>
    <n v="0"/>
    <n v="0"/>
    <n v="0"/>
    <x v="7098"/>
  </r>
  <r>
    <s v="ORD-20247889"/>
    <d v="2025-10-10T00:00:00"/>
    <s v="CUST-1050"/>
    <s v="Horizon Mart"/>
    <x v="0"/>
    <x v="4"/>
    <s v="SP-02"/>
    <s v="Michael Chang"/>
    <s v="PROD-304"/>
    <x v="8"/>
    <s v="Food &amp; Beverage"/>
    <n v="4.2"/>
    <n v="2.8"/>
    <n v="251"/>
    <n v="1054.2"/>
    <n v="6.4500000000000002E-2"/>
    <n v="68"/>
    <n v="986.2"/>
    <n v="702.8"/>
    <n v="283.39999999999998"/>
    <n v="0"/>
    <n v="0"/>
    <n v="0"/>
    <x v="6491"/>
  </r>
  <r>
    <s v="ORD-20247890"/>
    <d v="2026-03-18T00:00:00"/>
    <s v="CUST-1059"/>
    <s v="Pioneer Distributors"/>
    <x v="4"/>
    <x v="1"/>
    <s v="SP-07"/>
    <s v="Carlos Mendez"/>
    <s v="PROD-304"/>
    <x v="8"/>
    <s v="Food &amp; Beverage"/>
    <n v="4.2"/>
    <n v="2.8"/>
    <n v="32"/>
    <n v="134.4"/>
    <n v="1.2800000000000001E-2"/>
    <n v="1.72"/>
    <n v="132.68"/>
    <n v="89.6"/>
    <n v="43.08"/>
    <n v="0"/>
    <n v="0"/>
    <n v="0"/>
    <x v="1438"/>
  </r>
  <r>
    <s v="ORD-20247891"/>
    <d v="2024-08-13T00:00:00"/>
    <s v="CUST-1037"/>
    <s v="Prime Stores"/>
    <x v="2"/>
    <x v="4"/>
    <s v="SP-05"/>
    <s v="Kenji Sato"/>
    <s v="PROD-105"/>
    <x v="1"/>
    <s v="Personal Care"/>
    <n v="14.5"/>
    <n v="4.2"/>
    <n v="109"/>
    <n v="1580.5"/>
    <n v="0.19220000000000001"/>
    <n v="303.77"/>
    <n v="1276.73"/>
    <n v="457.8"/>
    <n v="818.93"/>
    <n v="0"/>
    <n v="0"/>
    <n v="0"/>
    <x v="7099"/>
  </r>
  <r>
    <s v="ORD-20247892"/>
    <d v="2025-11-24T00:00:00"/>
    <s v="CUST-1062"/>
    <s v="Pioneer Express"/>
    <x v="0"/>
    <x v="1"/>
    <s v="SP-01"/>
    <s v="Sarah Jenkins"/>
    <s v="PROD-204"/>
    <x v="12"/>
    <s v="Home Care"/>
    <n v="7.2"/>
    <n v="3.6"/>
    <n v="22"/>
    <n v="158.4"/>
    <n v="1.1000000000000001E-3"/>
    <n v="0.17"/>
    <n v="158.22999999999999"/>
    <n v="79.2"/>
    <n v="79.03"/>
    <n v="0"/>
    <n v="0"/>
    <n v="0"/>
    <x v="7100"/>
  </r>
  <r>
    <s v="ORD-20247893"/>
    <d v="2025-12-19T00:00:00"/>
    <s v="CUST-1112"/>
    <s v="Titan Retail"/>
    <x v="0"/>
    <x v="3"/>
    <s v="SP-01"/>
    <s v="Sarah Jenkins"/>
    <s v="PROD-104"/>
    <x v="6"/>
    <s v="Personal Care"/>
    <n v="9.9"/>
    <n v="3.1"/>
    <n v="168"/>
    <n v="1663.2"/>
    <n v="1.1999999999999999E-3"/>
    <n v="2"/>
    <n v="1661.2"/>
    <n v="520.79999999999995"/>
    <n v="1140.4000000000001"/>
    <n v="0"/>
    <n v="0"/>
    <n v="0"/>
    <x v="7101"/>
  </r>
  <r>
    <s v="ORD-20247894"/>
    <d v="2024-08-23T00:00:00"/>
    <s v="CUST-1000"/>
    <s v="Metro Retail"/>
    <x v="3"/>
    <x v="0"/>
    <s v="SP-04"/>
    <s v="David Mueller"/>
    <s v="PROD-103"/>
    <x v="13"/>
    <s v="Personal Care"/>
    <n v="4.8"/>
    <n v="1.4"/>
    <n v="144"/>
    <n v="691.2"/>
    <n v="7.5499999999999998E-2"/>
    <n v="52.19"/>
    <n v="639.01"/>
    <n v="201.6"/>
    <n v="437.41"/>
    <n v="0"/>
    <n v="0"/>
    <n v="0"/>
    <x v="7102"/>
  </r>
  <r>
    <s v="ORD-20247895"/>
    <d v="2026-03-30T00:00:00"/>
    <s v="CUST-1081"/>
    <s v="Crest Supermarkets"/>
    <x v="2"/>
    <x v="1"/>
    <s v="SP-05"/>
    <s v="Kenji Sato"/>
    <s v="PROD-301"/>
    <x v="2"/>
    <s v="Food &amp; Beverage"/>
    <n v="5"/>
    <n v="3.2"/>
    <n v="28"/>
    <n v="140"/>
    <n v="2.4199999999999999E-2"/>
    <n v="3.39"/>
    <n v="136.61000000000001"/>
    <n v="89.6"/>
    <n v="47.01"/>
    <n v="0"/>
    <n v="0"/>
    <n v="0"/>
    <x v="7103"/>
  </r>
  <r>
    <s v="ORD-20247896"/>
    <d v="2024-11-19T00:00:00"/>
    <s v="CUST-1043"/>
    <s v="Vanguard Distributors"/>
    <x v="2"/>
    <x v="4"/>
    <s v="SP-05"/>
    <s v="Kenji Sato"/>
    <s v="PROD-105"/>
    <x v="1"/>
    <s v="Personal Care"/>
    <n v="14.5"/>
    <n v="4.2"/>
    <n v="161"/>
    <n v="2334.5"/>
    <n v="0.13830000000000001"/>
    <n v="322.86"/>
    <n v="2011.64"/>
    <n v="676.2"/>
    <n v="1335.44"/>
    <n v="0"/>
    <n v="0"/>
    <n v="0"/>
    <x v="7104"/>
  </r>
  <r>
    <s v="ORD-20247897"/>
    <d v="2025-02-26T00:00:00"/>
    <s v="CUST-1013"/>
    <s v="Apex Stores"/>
    <x v="0"/>
    <x v="1"/>
    <s v="SP-02"/>
    <s v="Michael Chang"/>
    <s v="PROD-104"/>
    <x v="6"/>
    <s v="Personal Care"/>
    <n v="9.9"/>
    <n v="3.1"/>
    <n v="26"/>
    <n v="257.39999999999998"/>
    <n v="2.7799999999999998E-2"/>
    <n v="7.16"/>
    <n v="250.24"/>
    <n v="80.599999999999994"/>
    <n v="169.64"/>
    <n v="0"/>
    <n v="0"/>
    <n v="0"/>
    <x v="7105"/>
  </r>
  <r>
    <s v="ORD-20247898"/>
    <d v="2024-12-27T00:00:00"/>
    <s v="CUST-1118"/>
    <s v="Titan Express"/>
    <x v="0"/>
    <x v="3"/>
    <s v="SP-02"/>
    <s v="Michael Chang"/>
    <s v="PROD-104"/>
    <x v="6"/>
    <s v="Personal Care"/>
    <n v="9.9"/>
    <n v="3.1"/>
    <n v="41"/>
    <n v="405.9"/>
    <n v="1.52E-2"/>
    <n v="6.17"/>
    <n v="399.73"/>
    <n v="127.1"/>
    <n v="272.63"/>
    <n v="0"/>
    <n v="0"/>
    <n v="0"/>
    <x v="7106"/>
  </r>
  <r>
    <s v="ORD-20247899"/>
    <d v="2025-06-12T00:00:00"/>
    <s v="CUST-1113"/>
    <s v="Titan Supermarkets"/>
    <x v="1"/>
    <x v="1"/>
    <s v="SP-08"/>
    <s v="Tariq Al-Mansoor"/>
    <s v="PROD-404"/>
    <x v="16"/>
    <s v="Household Essentials"/>
    <n v="4.9000000000000004"/>
    <n v="3.1"/>
    <n v="2"/>
    <n v="9.8000000000000007"/>
    <n v="1.67E-2"/>
    <n v="0.16"/>
    <n v="9.64"/>
    <n v="6.2"/>
    <n v="3.44"/>
    <n v="0"/>
    <n v="0"/>
    <n v="0"/>
    <x v="3148"/>
  </r>
  <r>
    <s v="ORD-20247900"/>
    <d v="2025-07-02T00:00:00"/>
    <s v="CUST-1091"/>
    <s v="Crown Distributors"/>
    <x v="1"/>
    <x v="2"/>
    <s v="SP-08"/>
    <s v="Tariq Al-Mansoor"/>
    <s v="PROD-201"/>
    <x v="14"/>
    <s v="Home Care"/>
    <n v="12"/>
    <n v="6.5"/>
    <n v="10"/>
    <n v="120"/>
    <n v="0.14549999999999999"/>
    <n v="17.46"/>
    <n v="102.54"/>
    <n v="65"/>
    <n v="37.54"/>
    <n v="2"/>
    <n v="20.51"/>
    <n v="14"/>
    <x v="7107"/>
  </r>
  <r>
    <s v="ORD-20247901"/>
    <d v="2024-01-10T00:00:00"/>
    <s v="CUST-1019"/>
    <s v="Global Distributors"/>
    <x v="2"/>
    <x v="1"/>
    <s v="SP-06"/>
    <s v="Priya Sharma"/>
    <s v="PROD-202"/>
    <x v="4"/>
    <s v="Home Care"/>
    <n v="4.5"/>
    <n v="2.1"/>
    <n v="52"/>
    <n v="234"/>
    <n v="3.8999999999999998E-3"/>
    <n v="0.91"/>
    <n v="233.09"/>
    <n v="109.2"/>
    <n v="123.89"/>
    <n v="0"/>
    <n v="0"/>
    <n v="0"/>
    <x v="7108"/>
  </r>
  <r>
    <s v="ORD-20247902"/>
    <d v="2025-12-18T00:00:00"/>
    <s v="CUST-1115"/>
    <s v="Titan Distributors"/>
    <x v="2"/>
    <x v="1"/>
    <s v="SP-06"/>
    <s v="Priya Sharma"/>
    <s v="PROD-401"/>
    <x v="3"/>
    <s v="Household Essentials"/>
    <n v="10.5"/>
    <n v="7.5"/>
    <n v="13"/>
    <n v="136.5"/>
    <n v="8.2000000000000007E-3"/>
    <n v="1.1200000000000001"/>
    <n v="135.38"/>
    <n v="97.5"/>
    <n v="37.880000000000003"/>
    <n v="0"/>
    <n v="0"/>
    <n v="0"/>
    <x v="7109"/>
  </r>
  <r>
    <s v="ORD-20247903"/>
    <d v="2026-05-02T00:00:00"/>
    <s v="CUST-1058"/>
    <s v="Pioneer Mart"/>
    <x v="4"/>
    <x v="3"/>
    <s v="SP-07"/>
    <s v="Carlos Mendez"/>
    <s v="PROD-101"/>
    <x v="9"/>
    <s v="Personal Care"/>
    <n v="8.5"/>
    <n v="2.8"/>
    <n v="62"/>
    <n v="527"/>
    <n v="3.7999999999999999E-2"/>
    <n v="20.03"/>
    <n v="506.97"/>
    <n v="173.6"/>
    <n v="333.37"/>
    <n v="0"/>
    <n v="0"/>
    <n v="0"/>
    <x v="7110"/>
  </r>
  <r>
    <s v="ORD-20247904"/>
    <d v="2024-09-26T00:00:00"/>
    <s v="CUST-1038"/>
    <s v="Prime Express"/>
    <x v="2"/>
    <x v="3"/>
    <s v="SP-06"/>
    <s v="Priya Sharma"/>
    <s v="PROD-304"/>
    <x v="8"/>
    <s v="Food &amp; Beverage"/>
    <n v="4.2"/>
    <n v="2.8"/>
    <n v="55"/>
    <n v="231"/>
    <n v="1.47E-2"/>
    <n v="3.4"/>
    <n v="227.6"/>
    <n v="154"/>
    <n v="73.599999999999994"/>
    <n v="0"/>
    <n v="0"/>
    <n v="0"/>
    <x v="7111"/>
  </r>
  <r>
    <s v="ORD-20247905"/>
    <d v="2024-09-11T00:00:00"/>
    <s v="CUST-1008"/>
    <s v="Apex Retail"/>
    <x v="0"/>
    <x v="1"/>
    <s v="SP-01"/>
    <s v="Sarah Jenkins"/>
    <s v="PROD-104"/>
    <x v="6"/>
    <s v="Personal Care"/>
    <n v="9.9"/>
    <n v="3.1"/>
    <n v="35"/>
    <n v="346.5"/>
    <n v="3.0099999999999998E-2"/>
    <n v="10.43"/>
    <n v="336.07"/>
    <n v="108.5"/>
    <n v="227.57"/>
    <n v="0"/>
    <n v="0"/>
    <n v="0"/>
    <x v="7112"/>
  </r>
  <r>
    <s v="ORD-20247906"/>
    <d v="2024-10-21T00:00:00"/>
    <s v="CUST-1018"/>
    <s v="Global Mart"/>
    <x v="0"/>
    <x v="3"/>
    <s v="SP-01"/>
    <s v="Sarah Jenkins"/>
    <s v="PROD-105"/>
    <x v="1"/>
    <s v="Personal Care"/>
    <n v="14.5"/>
    <n v="4.2"/>
    <n v="36"/>
    <n v="522"/>
    <n v="1.5599999999999999E-2"/>
    <n v="8.14"/>
    <n v="513.86"/>
    <n v="151.19999999999999"/>
    <n v="362.66"/>
    <n v="0"/>
    <n v="0"/>
    <n v="0"/>
    <x v="7113"/>
  </r>
  <r>
    <s v="ORD-20247907"/>
    <d v="2024-04-05T00:00:00"/>
    <s v="CUST-1083"/>
    <s v="Crest Distributors"/>
    <x v="0"/>
    <x v="3"/>
    <s v="SP-02"/>
    <s v="Michael Chang"/>
    <s v="PROD-102"/>
    <x v="15"/>
    <s v="Personal Care"/>
    <n v="6.2"/>
    <n v="1.9"/>
    <n v="27"/>
    <n v="167.4"/>
    <n v="3.1399999999999997E-2"/>
    <n v="5.26"/>
    <n v="162.13999999999999"/>
    <n v="51.3"/>
    <n v="110.84"/>
    <n v="0"/>
    <n v="0"/>
    <n v="0"/>
    <x v="7114"/>
  </r>
  <r>
    <s v="ORD-20247908"/>
    <d v="2025-02-12T00:00:00"/>
    <s v="CUST-1079"/>
    <s v="Beacon Direct"/>
    <x v="0"/>
    <x v="4"/>
    <s v="SP-02"/>
    <s v="Michael Chang"/>
    <s v="PROD-104"/>
    <x v="6"/>
    <s v="Personal Care"/>
    <n v="9.9"/>
    <n v="3.1"/>
    <n v="62"/>
    <n v="613.79999999999995"/>
    <n v="8.5300000000000001E-2"/>
    <n v="52.36"/>
    <n v="561.44000000000005"/>
    <n v="192.2"/>
    <n v="369.24"/>
    <n v="0"/>
    <n v="0"/>
    <n v="0"/>
    <x v="7115"/>
  </r>
  <r>
    <s v="ORD-20247909"/>
    <d v="2025-11-20T00:00:00"/>
    <s v="CUST-1003"/>
    <s v="Metro Distributors"/>
    <x v="0"/>
    <x v="2"/>
    <s v="SP-02"/>
    <s v="Michael Chang"/>
    <s v="PROD-103"/>
    <x v="13"/>
    <s v="Personal Care"/>
    <n v="4.8"/>
    <n v="1.4"/>
    <n v="4"/>
    <n v="19.2"/>
    <n v="0.13519999999999999"/>
    <n v="2.6"/>
    <n v="16.600000000000001"/>
    <n v="5.6"/>
    <n v="11"/>
    <n v="0"/>
    <n v="0"/>
    <n v="0"/>
    <x v="917"/>
  </r>
  <r>
    <s v="ORD-20247910"/>
    <d v="2026-02-05T00:00:00"/>
    <s v="CUST-1095"/>
    <s v="Crown Direct"/>
    <x v="0"/>
    <x v="2"/>
    <s v="SP-01"/>
    <s v="Sarah Jenkins"/>
    <s v="PROD-403"/>
    <x v="11"/>
    <s v="Household Essentials"/>
    <n v="5.5"/>
    <n v="3.8"/>
    <n v="20"/>
    <n v="110"/>
    <n v="8.2600000000000007E-2"/>
    <n v="9.09"/>
    <n v="100.91"/>
    <n v="76"/>
    <n v="24.91"/>
    <n v="0"/>
    <n v="0"/>
    <n v="0"/>
    <x v="7116"/>
  </r>
  <r>
    <s v="ORD-20247911"/>
    <d v="2026-04-20T00:00:00"/>
    <s v="CUST-1002"/>
    <s v="Metro Mart"/>
    <x v="0"/>
    <x v="3"/>
    <s v="SP-01"/>
    <s v="Sarah Jenkins"/>
    <s v="PROD-101"/>
    <x v="9"/>
    <s v="Personal Care"/>
    <n v="8.5"/>
    <n v="2.8"/>
    <n v="30"/>
    <n v="255"/>
    <n v="1.18E-2"/>
    <n v="3.01"/>
    <n v="251.99"/>
    <n v="84"/>
    <n v="167.99"/>
    <n v="0"/>
    <n v="0"/>
    <n v="0"/>
    <x v="7117"/>
  </r>
  <r>
    <s v="ORD-20247912"/>
    <d v="2024-12-16T00:00:00"/>
    <s v="CUST-1015"/>
    <s v="Apex Direct"/>
    <x v="2"/>
    <x v="3"/>
    <s v="SP-05"/>
    <s v="Kenji Sato"/>
    <s v="PROD-302"/>
    <x v="7"/>
    <s v="Food &amp; Beverage"/>
    <n v="3.8"/>
    <n v="2.6"/>
    <n v="128"/>
    <n v="486.4"/>
    <n v="8.2000000000000007E-3"/>
    <n v="3.99"/>
    <n v="482.41"/>
    <n v="332.8"/>
    <n v="149.61000000000001"/>
    <n v="0"/>
    <n v="0"/>
    <n v="0"/>
    <x v="7118"/>
  </r>
  <r>
    <s v="ORD-20247913"/>
    <d v="2024-03-18T00:00:00"/>
    <s v="CUST-1109"/>
    <s v="Omega Stores"/>
    <x v="2"/>
    <x v="2"/>
    <s v="SP-05"/>
    <s v="Kenji Sato"/>
    <s v="PROD-301"/>
    <x v="2"/>
    <s v="Food &amp; Beverage"/>
    <n v="5"/>
    <n v="3.2"/>
    <n v="7"/>
    <n v="35"/>
    <n v="0.15770000000000001"/>
    <n v="5.52"/>
    <n v="29.48"/>
    <n v="22.4"/>
    <n v="7.08"/>
    <n v="0"/>
    <n v="0"/>
    <n v="0"/>
    <x v="7119"/>
  </r>
  <r>
    <s v="ORD-20247914"/>
    <d v="2025-07-21T00:00:00"/>
    <s v="CUST-1043"/>
    <s v="Vanguard Distributors"/>
    <x v="2"/>
    <x v="4"/>
    <s v="SP-06"/>
    <s v="Priya Sharma"/>
    <s v="PROD-301"/>
    <x v="2"/>
    <s v="Food &amp; Beverage"/>
    <n v="5"/>
    <n v="3.2"/>
    <n v="34"/>
    <n v="170"/>
    <n v="2.5700000000000001E-2"/>
    <n v="4.37"/>
    <n v="165.63"/>
    <n v="108.8"/>
    <n v="56.83"/>
    <n v="0"/>
    <n v="0"/>
    <n v="0"/>
    <x v="7120"/>
  </r>
  <r>
    <s v="ORD-20247915"/>
    <d v="2026-08-11T00:00:00"/>
    <s v="CUST-1090"/>
    <s v="Crown Mart"/>
    <x v="0"/>
    <x v="3"/>
    <s v="SP-01"/>
    <s v="Sarah Jenkins"/>
    <s v="PROD-304"/>
    <x v="8"/>
    <s v="Food &amp; Beverage"/>
    <n v="4.2"/>
    <n v="2.8"/>
    <n v="277"/>
    <n v="1163.4000000000001"/>
    <n v="7.5899999999999995E-2"/>
    <n v="88.3"/>
    <n v="1075.0999999999999"/>
    <n v="775.6"/>
    <n v="299.5"/>
    <n v="0"/>
    <n v="0"/>
    <n v="0"/>
    <x v="7121"/>
  </r>
  <r>
    <s v="ORD-20247916"/>
    <d v="2024-07-01T00:00:00"/>
    <s v="CUST-1111"/>
    <s v="Omega Direct"/>
    <x v="0"/>
    <x v="1"/>
    <s v="SP-02"/>
    <s v="Michael Chang"/>
    <s v="PROD-102"/>
    <x v="15"/>
    <s v="Personal Care"/>
    <n v="6.2"/>
    <n v="1.9"/>
    <n v="5"/>
    <n v="31"/>
    <n v="2.3E-3"/>
    <n v="7.0000000000000007E-2"/>
    <n v="30.93"/>
    <n v="9.5"/>
    <n v="21.43"/>
    <n v="0"/>
    <n v="0"/>
    <n v="0"/>
    <x v="7122"/>
  </r>
  <r>
    <s v="ORD-20247917"/>
    <d v="2025-05-02T00:00:00"/>
    <s v="CUST-1032"/>
    <s v="Prime Retail"/>
    <x v="0"/>
    <x v="1"/>
    <s v="SP-02"/>
    <s v="Michael Chang"/>
    <s v="PROD-302"/>
    <x v="7"/>
    <s v="Food &amp; Beverage"/>
    <n v="3.8"/>
    <n v="2.6"/>
    <n v="10"/>
    <n v="38"/>
    <n v="1.95E-2"/>
    <n v="0.74"/>
    <n v="37.26"/>
    <n v="26"/>
    <n v="11.26"/>
    <n v="0"/>
    <n v="0"/>
    <n v="0"/>
    <x v="1592"/>
  </r>
  <r>
    <s v="ORD-20247918"/>
    <d v="2024-11-17T00:00:00"/>
    <s v="CUST-1115"/>
    <s v="Titan Distributors"/>
    <x v="2"/>
    <x v="1"/>
    <s v="SP-05"/>
    <s v="Kenji Sato"/>
    <s v="PROD-401"/>
    <x v="3"/>
    <s v="Household Essentials"/>
    <n v="10.5"/>
    <n v="7.5"/>
    <n v="13"/>
    <n v="136.5"/>
    <n v="3.1E-2"/>
    <n v="4.2300000000000004"/>
    <n v="132.27000000000001"/>
    <n v="97.5"/>
    <n v="34.770000000000003"/>
    <n v="0"/>
    <n v="0"/>
    <n v="0"/>
    <x v="7123"/>
  </r>
  <r>
    <s v="ORD-20247919"/>
    <d v="2024-12-28T00:00:00"/>
    <s v="CUST-1088"/>
    <s v="Crown Retail"/>
    <x v="2"/>
    <x v="1"/>
    <s v="SP-05"/>
    <s v="Kenji Sato"/>
    <s v="PROD-102"/>
    <x v="15"/>
    <s v="Personal Care"/>
    <n v="6.2"/>
    <n v="1.9"/>
    <n v="35"/>
    <n v="217"/>
    <n v="3.5000000000000001E-3"/>
    <n v="0.76"/>
    <n v="216.24"/>
    <n v="66.5"/>
    <n v="149.74"/>
    <n v="0"/>
    <n v="0"/>
    <n v="0"/>
    <x v="7124"/>
  </r>
  <r>
    <s v="ORD-20247920"/>
    <d v="2024-08-11T00:00:00"/>
    <s v="CUST-1040"/>
    <s v="Vanguard Retail"/>
    <x v="4"/>
    <x v="4"/>
    <s v="SP-07"/>
    <s v="Carlos Mendez"/>
    <s v="PROD-105"/>
    <x v="1"/>
    <s v="Personal Care"/>
    <n v="14.5"/>
    <n v="4.2"/>
    <n v="68"/>
    <n v="986"/>
    <n v="3.39E-2"/>
    <n v="33.43"/>
    <n v="952.57"/>
    <n v="285.60000000000002"/>
    <n v="666.97"/>
    <n v="0"/>
    <n v="0"/>
    <n v="0"/>
    <x v="7125"/>
  </r>
  <r>
    <s v="ORD-20247921"/>
    <d v="2026-07-04T00:00:00"/>
    <s v="CUST-1088"/>
    <s v="Crown Retail"/>
    <x v="2"/>
    <x v="1"/>
    <s v="SP-05"/>
    <s v="Kenji Sato"/>
    <s v="PROD-105"/>
    <x v="1"/>
    <s v="Personal Care"/>
    <n v="14.5"/>
    <n v="4.2"/>
    <n v="20"/>
    <n v="290"/>
    <n v="3.6700000000000003E-2"/>
    <n v="10.64"/>
    <n v="279.36"/>
    <n v="84"/>
    <n v="195.36"/>
    <n v="0"/>
    <n v="0"/>
    <n v="0"/>
    <x v="7126"/>
  </r>
  <r>
    <s v="ORD-20247922"/>
    <d v="2025-08-10T00:00:00"/>
    <s v="CUST-1004"/>
    <s v="Metro Wholesale"/>
    <x v="2"/>
    <x v="4"/>
    <s v="SP-06"/>
    <s v="Priya Sharma"/>
    <s v="PROD-303"/>
    <x v="5"/>
    <s v="Food &amp; Beverage"/>
    <n v="11"/>
    <n v="6.8"/>
    <n v="152"/>
    <n v="1672"/>
    <n v="9.8299999999999998E-2"/>
    <n v="164.36"/>
    <n v="1507.64"/>
    <n v="1033.5999999999999"/>
    <n v="474.04"/>
    <n v="0"/>
    <n v="0"/>
    <n v="0"/>
    <x v="7127"/>
  </r>
  <r>
    <s v="ORD-20247923"/>
    <d v="2024-10-02T00:00:00"/>
    <s v="CUST-1103"/>
    <s v="Atlas Direct"/>
    <x v="0"/>
    <x v="4"/>
    <s v="SP-02"/>
    <s v="Michael Chang"/>
    <s v="PROD-404"/>
    <x v="16"/>
    <s v="Household Essentials"/>
    <n v="4.9000000000000004"/>
    <n v="3.1"/>
    <n v="46"/>
    <n v="225.4"/>
    <n v="0.13"/>
    <n v="29.3"/>
    <n v="196.1"/>
    <n v="142.6"/>
    <n v="53.5"/>
    <n v="0"/>
    <n v="0"/>
    <n v="0"/>
    <x v="4918"/>
  </r>
  <r>
    <s v="ORD-20247924"/>
    <d v="2024-07-06T00:00:00"/>
    <s v="CUST-1046"/>
    <s v="Vanguard Express"/>
    <x v="2"/>
    <x v="4"/>
    <s v="SP-06"/>
    <s v="Priya Sharma"/>
    <s v="PROD-201"/>
    <x v="14"/>
    <s v="Home Care"/>
    <n v="12"/>
    <n v="6.5"/>
    <n v="92"/>
    <n v="1104"/>
    <n v="7.2700000000000001E-2"/>
    <n v="80.260000000000005"/>
    <n v="1023.74"/>
    <n v="598"/>
    <n v="425.74"/>
    <n v="0"/>
    <n v="0"/>
    <n v="0"/>
    <x v="7128"/>
  </r>
  <r>
    <s v="ORD-20247925"/>
    <d v="2026-08-27T00:00:00"/>
    <s v="CUST-1049"/>
    <s v="Horizon Supermarkets"/>
    <x v="0"/>
    <x v="3"/>
    <s v="SP-02"/>
    <s v="Michael Chang"/>
    <s v="PROD-302"/>
    <x v="7"/>
    <s v="Food &amp; Beverage"/>
    <n v="3.8"/>
    <n v="2.6"/>
    <n v="46"/>
    <n v="174.8"/>
    <n v="1.1999999999999999E-3"/>
    <n v="0.21"/>
    <n v="174.59"/>
    <n v="119.6"/>
    <n v="54.99"/>
    <n v="0"/>
    <n v="0"/>
    <n v="0"/>
    <x v="1071"/>
  </r>
  <r>
    <s v="ORD-20247926"/>
    <d v="2026-02-03T00:00:00"/>
    <s v="CUST-1047"/>
    <s v="Vanguard Direct"/>
    <x v="2"/>
    <x v="1"/>
    <s v="SP-06"/>
    <s v="Priya Sharma"/>
    <s v="PROD-101"/>
    <x v="9"/>
    <s v="Personal Care"/>
    <n v="8.5"/>
    <n v="2.8"/>
    <n v="29"/>
    <n v="246.5"/>
    <n v="6.25E-2"/>
    <n v="15.41"/>
    <n v="231.09"/>
    <n v="81.2"/>
    <n v="149.88999999999999"/>
    <n v="0"/>
    <n v="0"/>
    <n v="0"/>
    <x v="7129"/>
  </r>
  <r>
    <s v="ORD-20247927"/>
    <d v="2025-11-30T00:00:00"/>
    <s v="CUST-1004"/>
    <s v="Metro Wholesale"/>
    <x v="2"/>
    <x v="4"/>
    <s v="SP-06"/>
    <s v="Priya Sharma"/>
    <s v="PROD-201"/>
    <x v="14"/>
    <s v="Home Care"/>
    <n v="12"/>
    <n v="6.5"/>
    <n v="143"/>
    <n v="1716"/>
    <n v="0.20030000000000001"/>
    <n v="343.71"/>
    <n v="1372.29"/>
    <n v="929.5"/>
    <n v="442.79"/>
    <n v="0"/>
    <n v="0"/>
    <n v="0"/>
    <x v="7130"/>
  </r>
  <r>
    <s v="ORD-20247928"/>
    <d v="2026-08-10T00:00:00"/>
    <s v="CUST-1043"/>
    <s v="Vanguard Distributors"/>
    <x v="2"/>
    <x v="4"/>
    <s v="SP-06"/>
    <s v="Priya Sharma"/>
    <s v="PROD-304"/>
    <x v="8"/>
    <s v="Food &amp; Beverage"/>
    <n v="4.2"/>
    <n v="2.8"/>
    <n v="209"/>
    <n v="877.8"/>
    <n v="0.19320000000000001"/>
    <n v="169.59"/>
    <n v="708.21"/>
    <n v="585.20000000000005"/>
    <n v="123.01"/>
    <n v="0"/>
    <n v="0"/>
    <n v="0"/>
    <x v="7131"/>
  </r>
  <r>
    <s v="ORD-20247929"/>
    <d v="2026-07-20T00:00:00"/>
    <s v="CUST-1024"/>
    <s v="Summit Retail"/>
    <x v="3"/>
    <x v="3"/>
    <s v="SP-04"/>
    <s v="David Mueller"/>
    <s v="PROD-204"/>
    <x v="12"/>
    <s v="Home Care"/>
    <n v="7.2"/>
    <n v="3.6"/>
    <n v="196"/>
    <n v="1411.2"/>
    <n v="1.5800000000000002E-2"/>
    <n v="22.3"/>
    <n v="1388.9"/>
    <n v="705.6"/>
    <n v="683.3"/>
    <n v="0"/>
    <n v="0"/>
    <n v="0"/>
    <x v="7132"/>
  </r>
  <r>
    <s v="ORD-20247930"/>
    <d v="2024-07-13T00:00:00"/>
    <s v="CUST-1002"/>
    <s v="Metro Mart"/>
    <x v="0"/>
    <x v="3"/>
    <s v="SP-02"/>
    <s v="Michael Chang"/>
    <s v="PROD-401"/>
    <x v="3"/>
    <s v="Household Essentials"/>
    <n v="10.5"/>
    <n v="7.5"/>
    <n v="13"/>
    <n v="136.5"/>
    <n v="6.7999999999999996E-3"/>
    <n v="0.93"/>
    <n v="135.57"/>
    <n v="97.5"/>
    <n v="38.07"/>
    <n v="0"/>
    <n v="0"/>
    <n v="0"/>
    <x v="7133"/>
  </r>
  <r>
    <s v="ORD-20247931"/>
    <d v="2025-05-25T00:00:00"/>
    <s v="CUST-1033"/>
    <s v="Prime Supermarkets"/>
    <x v="0"/>
    <x v="2"/>
    <s v="SP-02"/>
    <s v="Michael Chang"/>
    <s v="PROD-203"/>
    <x v="0"/>
    <s v="Home Care"/>
    <n v="5.8"/>
    <n v="2.7"/>
    <n v="3"/>
    <n v="17.399999999999999"/>
    <n v="0.20799999999999999"/>
    <n v="3.62"/>
    <n v="13.78"/>
    <n v="8.1"/>
    <n v="5.68"/>
    <n v="0"/>
    <n v="0"/>
    <n v="0"/>
    <x v="7134"/>
  </r>
  <r>
    <s v="ORD-20247932"/>
    <d v="2026-01-24T00:00:00"/>
    <s v="CUST-1065"/>
    <s v="Sterling Supermarkets"/>
    <x v="3"/>
    <x v="3"/>
    <s v="SP-03"/>
    <s v="Elena Rostova"/>
    <s v="PROD-404"/>
    <x v="16"/>
    <s v="Household Essentials"/>
    <n v="4.9000000000000004"/>
    <n v="3.1"/>
    <n v="138"/>
    <n v="676.2"/>
    <n v="3.8E-3"/>
    <n v="2.57"/>
    <n v="673.63"/>
    <n v="427.8"/>
    <n v="245.83"/>
    <n v="0"/>
    <n v="0"/>
    <n v="0"/>
    <x v="5301"/>
  </r>
  <r>
    <s v="ORD-20247933"/>
    <d v="2024-07-23T00:00:00"/>
    <s v="CUST-1029"/>
    <s v="Summit Stores"/>
    <x v="0"/>
    <x v="1"/>
    <s v="SP-02"/>
    <s v="Michael Chang"/>
    <s v="PROD-304"/>
    <x v="8"/>
    <s v="Food &amp; Beverage"/>
    <n v="4.2"/>
    <n v="2.8"/>
    <n v="15"/>
    <n v="63"/>
    <n v="4.8599999999999997E-2"/>
    <n v="3.06"/>
    <n v="59.94"/>
    <n v="42"/>
    <n v="17.940000000000001"/>
    <n v="0"/>
    <n v="0"/>
    <n v="0"/>
    <x v="5477"/>
  </r>
  <r>
    <s v="ORD-20247934"/>
    <d v="2024-08-28T00:00:00"/>
    <s v="CUST-1012"/>
    <s v="Apex Wholesale"/>
    <x v="3"/>
    <x v="2"/>
    <s v="SP-03"/>
    <s v="Elena Rostova"/>
    <s v="PROD-201"/>
    <x v="14"/>
    <s v="Home Care"/>
    <n v="12"/>
    <n v="6.5"/>
    <n v="13"/>
    <n v="156"/>
    <n v="0.4128"/>
    <n v="64.400000000000006"/>
    <n v="91.6"/>
    <n v="84.5"/>
    <n v="7.1"/>
    <n v="0"/>
    <n v="0"/>
    <n v="0"/>
    <x v="2276"/>
  </r>
  <r>
    <s v="ORD-20247935"/>
    <d v="2026-01-23T00:00:00"/>
    <s v="CUST-1078"/>
    <s v="Beacon Express"/>
    <x v="2"/>
    <x v="2"/>
    <s v="SP-06"/>
    <s v="Priya Sharma"/>
    <s v="PROD-202"/>
    <x v="4"/>
    <s v="Home Care"/>
    <n v="4.5"/>
    <n v="2.1"/>
    <n v="34"/>
    <n v="153"/>
    <n v="0.12759999999999999"/>
    <n v="19.52"/>
    <n v="133.47999999999999"/>
    <n v="71.400000000000006"/>
    <n v="62.08"/>
    <n v="0"/>
    <n v="0"/>
    <n v="0"/>
    <x v="6597"/>
  </r>
  <r>
    <s v="ORD-20247936"/>
    <d v="2024-09-04T00:00:00"/>
    <s v="CUST-1016"/>
    <s v="Global Retail"/>
    <x v="0"/>
    <x v="0"/>
    <s v="SP-01"/>
    <s v="Sarah Jenkins"/>
    <s v="PROD-102"/>
    <x v="15"/>
    <s v="Personal Care"/>
    <n v="6.2"/>
    <n v="1.9"/>
    <n v="54"/>
    <n v="334.8"/>
    <n v="5.9700000000000003E-2"/>
    <n v="19.989999999999998"/>
    <n v="314.81"/>
    <n v="102.6"/>
    <n v="212.21"/>
    <n v="0"/>
    <n v="0"/>
    <n v="0"/>
    <x v="7135"/>
  </r>
  <r>
    <s v="ORD-20247937"/>
    <d v="2026-06-12T00:00:00"/>
    <s v="CUST-1084"/>
    <s v="Crest Wholesale"/>
    <x v="0"/>
    <x v="4"/>
    <s v="SP-01"/>
    <s v="Sarah Jenkins"/>
    <s v="PROD-202"/>
    <x v="4"/>
    <s v="Home Care"/>
    <n v="4.5"/>
    <n v="2.1"/>
    <n v="36"/>
    <n v="162"/>
    <n v="9.9299999999999999E-2"/>
    <n v="16.09"/>
    <n v="145.91"/>
    <n v="75.599999999999994"/>
    <n v="70.31"/>
    <n v="0"/>
    <n v="0"/>
    <n v="0"/>
    <x v="7136"/>
  </r>
  <r>
    <s v="ORD-20247938"/>
    <d v="2024-09-28T00:00:00"/>
    <s v="CUST-1107"/>
    <s v="Omega Distributors"/>
    <x v="2"/>
    <x v="3"/>
    <s v="SP-05"/>
    <s v="Kenji Sato"/>
    <s v="PROD-204"/>
    <x v="12"/>
    <s v="Home Care"/>
    <n v="7.2"/>
    <n v="3.6"/>
    <n v="244"/>
    <n v="1756.8"/>
    <n v="1.29E-2"/>
    <n v="22.66"/>
    <n v="1734.14"/>
    <n v="878.4"/>
    <n v="855.74"/>
    <n v="0"/>
    <n v="0"/>
    <n v="0"/>
    <x v="7137"/>
  </r>
  <r>
    <s v="ORD-20247939"/>
    <d v="2024-07-30T00:00:00"/>
    <s v="CUST-1044"/>
    <s v="Vanguard Wholesale"/>
    <x v="4"/>
    <x v="1"/>
    <s v="SP-07"/>
    <s v="Carlos Mendez"/>
    <s v="PROD-303"/>
    <x v="5"/>
    <s v="Food &amp; Beverage"/>
    <n v="11"/>
    <n v="6.8"/>
    <n v="15"/>
    <n v="165"/>
    <n v="1.24E-2"/>
    <n v="2.0499999999999998"/>
    <n v="162.94999999999999"/>
    <n v="102"/>
    <n v="60.95"/>
    <n v="0"/>
    <n v="0"/>
    <n v="0"/>
    <x v="7138"/>
  </r>
  <r>
    <s v="ORD-20247940"/>
    <d v="2024-08-22T00:00:00"/>
    <s v="CUST-1117"/>
    <s v="Titan Stores"/>
    <x v="0"/>
    <x v="4"/>
    <s v="SP-01"/>
    <s v="Sarah Jenkins"/>
    <s v="PROD-103"/>
    <x v="13"/>
    <s v="Personal Care"/>
    <n v="4.8"/>
    <n v="1.4"/>
    <n v="115"/>
    <n v="552"/>
    <n v="8.6800000000000002E-2"/>
    <n v="47.91"/>
    <n v="504.09"/>
    <n v="161"/>
    <n v="343.09"/>
    <n v="0"/>
    <n v="0"/>
    <n v="0"/>
    <x v="7139"/>
  </r>
  <r>
    <s v="ORD-20247941"/>
    <d v="2024-07-26T00:00:00"/>
    <s v="CUST-1039"/>
    <s v="Prime Direct"/>
    <x v="3"/>
    <x v="3"/>
    <s v="SP-04"/>
    <s v="David Mueller"/>
    <s v="PROD-204"/>
    <x v="12"/>
    <s v="Home Care"/>
    <n v="7.2"/>
    <n v="3.6"/>
    <n v="145"/>
    <n v="1044"/>
    <n v="3.56E-2"/>
    <n v="37.17"/>
    <n v="1006.83"/>
    <n v="522"/>
    <n v="484.83"/>
    <n v="0"/>
    <n v="0"/>
    <n v="0"/>
    <x v="7140"/>
  </r>
  <r>
    <s v="ORD-20247942"/>
    <d v="2026-05-04T00:00:00"/>
    <s v="CUST-1030"/>
    <s v="Summit Express"/>
    <x v="3"/>
    <x v="3"/>
    <s v="SP-04"/>
    <s v="David Mueller"/>
    <s v="PROD-303"/>
    <x v="5"/>
    <s v="Food &amp; Beverage"/>
    <n v="11"/>
    <n v="6.8"/>
    <n v="445"/>
    <n v="4895"/>
    <n v="4.3900000000000002E-2"/>
    <n v="214.89"/>
    <n v="4680.1099999999997"/>
    <n v="3026"/>
    <n v="1654.11"/>
    <n v="0"/>
    <n v="0"/>
    <n v="0"/>
    <x v="7141"/>
  </r>
  <r>
    <s v="ORD-20247943"/>
    <d v="2024-09-12T00:00:00"/>
    <s v="CUST-1029"/>
    <s v="Summit Stores"/>
    <x v="0"/>
    <x v="1"/>
    <s v="SP-02"/>
    <s v="Michael Chang"/>
    <s v="PROD-105"/>
    <x v="1"/>
    <s v="Personal Care"/>
    <n v="14.5"/>
    <n v="4.2"/>
    <n v="8"/>
    <n v="116"/>
    <n v="0.40799999999999997"/>
    <n v="47.33"/>
    <n v="68.67"/>
    <n v="33.6"/>
    <n v="35.07"/>
    <n v="0"/>
    <n v="0"/>
    <n v="0"/>
    <x v="7142"/>
  </r>
  <r>
    <s v="ORD-20247944"/>
    <d v="2026-05-06T00:00:00"/>
    <s v="CUST-1020"/>
    <s v="Global Wholesale"/>
    <x v="0"/>
    <x v="1"/>
    <s v="SP-01"/>
    <s v="Sarah Jenkins"/>
    <s v="PROD-103"/>
    <x v="13"/>
    <s v="Personal Care"/>
    <n v="4.8"/>
    <n v="1.4"/>
    <n v="1"/>
    <n v="4.8"/>
    <n v="3.8999999999999998E-3"/>
    <n v="0.02"/>
    <n v="4.78"/>
    <n v="1.4"/>
    <n v="3.38"/>
    <n v="0"/>
    <n v="0"/>
    <n v="0"/>
    <x v="7143"/>
  </r>
  <r>
    <s v="ORD-20247945"/>
    <d v="2025-09-25T00:00:00"/>
    <s v="CUST-1007"/>
    <s v="Metro Direct"/>
    <x v="0"/>
    <x v="3"/>
    <s v="SP-02"/>
    <s v="Michael Chang"/>
    <s v="PROD-304"/>
    <x v="8"/>
    <s v="Food &amp; Beverage"/>
    <n v="4.2"/>
    <n v="2.8"/>
    <n v="68"/>
    <n v="285.60000000000002"/>
    <n v="4.4000000000000003E-3"/>
    <n v="1.26"/>
    <n v="284.33999999999997"/>
    <n v="190.4"/>
    <n v="93.94"/>
    <n v="0"/>
    <n v="0"/>
    <n v="0"/>
    <x v="7144"/>
  </r>
  <r>
    <s v="ORD-20247946"/>
    <d v="2024-12-30T00:00:00"/>
    <s v="CUST-1051"/>
    <s v="Horizon Distributors"/>
    <x v="0"/>
    <x v="1"/>
    <s v="SP-01"/>
    <s v="Sarah Jenkins"/>
    <s v="PROD-301"/>
    <x v="2"/>
    <s v="Food &amp; Beverage"/>
    <n v="5"/>
    <n v="3.2"/>
    <n v="1"/>
    <n v="5"/>
    <n v="4.02E-2"/>
    <n v="0.2"/>
    <n v="4.8"/>
    <n v="3.2"/>
    <n v="1.6"/>
    <n v="0"/>
    <n v="0"/>
    <n v="0"/>
    <x v="7145"/>
  </r>
  <r>
    <s v="ORD-20247947"/>
    <d v="2024-06-08T00:00:00"/>
    <s v="CUST-1059"/>
    <s v="Pioneer Distributors"/>
    <x v="4"/>
    <x v="1"/>
    <s v="SP-07"/>
    <s v="Carlos Mendez"/>
    <s v="PROD-403"/>
    <x v="11"/>
    <s v="Household Essentials"/>
    <n v="5.5"/>
    <n v="3.8"/>
    <n v="20"/>
    <n v="110"/>
    <n v="4.0899999999999999E-2"/>
    <n v="4.5"/>
    <n v="105.5"/>
    <n v="76"/>
    <n v="29.5"/>
    <n v="0"/>
    <n v="0"/>
    <n v="0"/>
    <x v="7146"/>
  </r>
  <r>
    <s v="ORD-20247948"/>
    <d v="2026-03-08T00:00:00"/>
    <s v="CUST-1093"/>
    <s v="Crown Stores"/>
    <x v="4"/>
    <x v="4"/>
    <s v="SP-07"/>
    <s v="Carlos Mendez"/>
    <s v="PROD-101"/>
    <x v="9"/>
    <s v="Personal Care"/>
    <n v="8.5"/>
    <n v="2.8"/>
    <n v="117"/>
    <n v="994.5"/>
    <n v="4.9500000000000002E-2"/>
    <n v="49.23"/>
    <n v="945.27"/>
    <n v="327.60000000000002"/>
    <n v="617.66999999999996"/>
    <n v="0"/>
    <n v="0"/>
    <n v="0"/>
    <x v="7147"/>
  </r>
  <r>
    <s v="ORD-20247949"/>
    <d v="2024-04-19T00:00:00"/>
    <s v="CUST-1008"/>
    <s v="Apex Retail"/>
    <x v="0"/>
    <x v="1"/>
    <s v="SP-02"/>
    <s v="Michael Chang"/>
    <s v="PROD-204"/>
    <x v="12"/>
    <s v="Home Care"/>
    <n v="7.2"/>
    <n v="3.6"/>
    <n v="7"/>
    <n v="50.4"/>
    <n v="3.8E-3"/>
    <n v="0.19"/>
    <n v="50.21"/>
    <n v="25.2"/>
    <n v="25.01"/>
    <n v="0"/>
    <n v="0"/>
    <n v="0"/>
    <x v="7148"/>
  </r>
  <r>
    <s v="ORD-20247950"/>
    <d v="2024-05-02T00:00:00"/>
    <s v="CUST-1051"/>
    <s v="Horizon Distributors"/>
    <x v="0"/>
    <x v="1"/>
    <s v="SP-02"/>
    <s v="Michael Chang"/>
    <s v="PROD-403"/>
    <x v="11"/>
    <s v="Household Essentials"/>
    <n v="5.5"/>
    <n v="3.8"/>
    <n v="26"/>
    <n v="143"/>
    <n v="3.5000000000000001E-3"/>
    <n v="0.5"/>
    <n v="142.5"/>
    <n v="98.8"/>
    <n v="43.7"/>
    <n v="10"/>
    <n v="54.81"/>
    <n v="43"/>
    <x v="3165"/>
  </r>
  <r>
    <s v="ORD-20247951"/>
    <d v="2026-07-31T00:00:00"/>
    <s v="CUST-1053"/>
    <s v="Horizon Stores"/>
    <x v="3"/>
    <x v="2"/>
    <s v="SP-03"/>
    <s v="Elena Rostova"/>
    <s v="PROD-201"/>
    <x v="14"/>
    <s v="Home Care"/>
    <n v="12"/>
    <n v="6.5"/>
    <n v="11"/>
    <n v="132"/>
    <n v="1.01E-2"/>
    <n v="1.33"/>
    <n v="130.66999999999999"/>
    <n v="71.5"/>
    <n v="59.17"/>
    <n v="0"/>
    <n v="0"/>
    <n v="0"/>
    <x v="1877"/>
  </r>
  <r>
    <s v="ORD-20247952"/>
    <d v="2024-03-21T00:00:00"/>
    <s v="CUST-1032"/>
    <s v="Prime Retail"/>
    <x v="0"/>
    <x v="1"/>
    <s v="SP-02"/>
    <s v="Michael Chang"/>
    <s v="PROD-202"/>
    <x v="4"/>
    <s v="Home Care"/>
    <n v="4.5"/>
    <n v="2.1"/>
    <n v="2"/>
    <n v="9"/>
    <n v="1.8E-3"/>
    <n v="0.02"/>
    <n v="8.98"/>
    <n v="4.2"/>
    <n v="4.78"/>
    <n v="0"/>
    <n v="0"/>
    <n v="0"/>
    <x v="7149"/>
  </r>
  <r>
    <s v="ORD-20247953"/>
    <d v="2025-11-23T00:00:00"/>
    <s v="CUST-1017"/>
    <s v="Global Supermarkets"/>
    <x v="1"/>
    <x v="2"/>
    <s v="SP-08"/>
    <s v="Tariq Al-Mansoor"/>
    <s v="PROD-201"/>
    <x v="14"/>
    <s v="Home Care"/>
    <n v="12"/>
    <n v="6.5"/>
    <n v="65"/>
    <n v="780"/>
    <n v="9.06E-2"/>
    <n v="70.67"/>
    <n v="709.33"/>
    <n v="422.5"/>
    <n v="286.83"/>
    <n v="0"/>
    <n v="0"/>
    <n v="0"/>
    <x v="7150"/>
  </r>
  <r>
    <s v="ORD-20247954"/>
    <d v="2025-11-10T00:00:00"/>
    <s v="CUST-1015"/>
    <s v="Apex Direct"/>
    <x v="2"/>
    <x v="3"/>
    <s v="SP-05"/>
    <s v="Kenji Sato"/>
    <s v="PROD-203"/>
    <x v="0"/>
    <s v="Home Care"/>
    <n v="5.8"/>
    <n v="2.7"/>
    <n v="36"/>
    <n v="208.8"/>
    <n v="6.2199999999999998E-2"/>
    <n v="12.99"/>
    <n v="195.81"/>
    <n v="97.2"/>
    <n v="98.61"/>
    <n v="0"/>
    <n v="0"/>
    <n v="0"/>
    <x v="7151"/>
  </r>
  <r>
    <s v="ORD-20247955"/>
    <d v="2025-05-19T00:00:00"/>
    <s v="CUST-1105"/>
    <s v="Omega Supermarkets"/>
    <x v="3"/>
    <x v="4"/>
    <s v="SP-04"/>
    <s v="David Mueller"/>
    <s v="PROD-103"/>
    <x v="13"/>
    <s v="Personal Care"/>
    <n v="4.8"/>
    <n v="1.4"/>
    <n v="580"/>
    <n v="2784"/>
    <n v="0.46629999999999999"/>
    <n v="1298.18"/>
    <n v="1485.82"/>
    <n v="812"/>
    <n v="673.82"/>
    <n v="0"/>
    <n v="0"/>
    <n v="0"/>
    <x v="7152"/>
  </r>
  <r>
    <s v="ORD-20247956"/>
    <d v="2025-09-20T00:00:00"/>
    <s v="CUST-1010"/>
    <s v="Apex Mart"/>
    <x v="2"/>
    <x v="3"/>
    <s v="SP-05"/>
    <s v="Kenji Sato"/>
    <s v="PROD-404"/>
    <x v="16"/>
    <s v="Household Essentials"/>
    <n v="4.9000000000000004"/>
    <n v="3.1"/>
    <n v="11"/>
    <n v="53.9"/>
    <n v="9.2999999999999992E-3"/>
    <n v="0.5"/>
    <n v="53.4"/>
    <n v="34.1"/>
    <n v="19.3"/>
    <n v="0"/>
    <n v="0"/>
    <n v="0"/>
    <x v="7153"/>
  </r>
  <r>
    <s v="ORD-20247957"/>
    <d v="2024-01-07T00:00:00"/>
    <s v="CUST-1017"/>
    <s v="Global Supermarkets"/>
    <x v="1"/>
    <x v="2"/>
    <s v="SP-08"/>
    <s v="Tariq Al-Mansoor"/>
    <s v="PROD-101"/>
    <x v="9"/>
    <s v="Personal Care"/>
    <n v="8.5"/>
    <n v="2.8"/>
    <n v="16"/>
    <n v="136"/>
    <n v="5.4100000000000002E-2"/>
    <n v="7.36"/>
    <n v="128.63999999999999"/>
    <n v="44.8"/>
    <n v="83.84"/>
    <n v="0"/>
    <n v="0"/>
    <n v="0"/>
    <x v="7154"/>
  </r>
  <r>
    <s v="ORD-20247958"/>
    <d v="2026-02-21T00:00:00"/>
    <s v="CUST-1026"/>
    <s v="Summit Mart"/>
    <x v="1"/>
    <x v="2"/>
    <s v="SP-08"/>
    <s v="Tariq Al-Mansoor"/>
    <s v="PROD-202"/>
    <x v="4"/>
    <s v="Home Care"/>
    <n v="4.5"/>
    <n v="2.1"/>
    <n v="16"/>
    <n v="72"/>
    <n v="2.6200000000000001E-2"/>
    <n v="1.89"/>
    <n v="70.11"/>
    <n v="33.6"/>
    <n v="36.51"/>
    <n v="0"/>
    <n v="0"/>
    <n v="0"/>
    <x v="7155"/>
  </r>
  <r>
    <s v="ORD-20247959"/>
    <d v="2026-05-27T00:00:00"/>
    <s v="CUST-1078"/>
    <s v="Beacon Express"/>
    <x v="2"/>
    <x v="2"/>
    <s v="SP-06"/>
    <s v="Priya Sharma"/>
    <s v="PROD-105"/>
    <x v="1"/>
    <s v="Personal Care"/>
    <n v="14.5"/>
    <n v="4.2"/>
    <n v="58"/>
    <n v="841"/>
    <n v="0.44330000000000003"/>
    <n v="372.82"/>
    <n v="468.18"/>
    <n v="243.6"/>
    <n v="224.58"/>
    <n v="0"/>
    <n v="0"/>
    <n v="0"/>
    <x v="7156"/>
  </r>
  <r>
    <s v="ORD-20247960"/>
    <d v="2025-07-08T00:00:00"/>
    <s v="CUST-1047"/>
    <s v="Vanguard Direct"/>
    <x v="2"/>
    <x v="1"/>
    <s v="SP-05"/>
    <s v="Kenji Sato"/>
    <s v="PROD-202"/>
    <x v="4"/>
    <s v="Home Care"/>
    <n v="4.5"/>
    <n v="2.1"/>
    <n v="9"/>
    <n v="40.5"/>
    <n v="3.3799999999999997E-2"/>
    <n v="1.37"/>
    <n v="39.130000000000003"/>
    <n v="18.899999999999999"/>
    <n v="20.23"/>
    <n v="0"/>
    <n v="0"/>
    <n v="0"/>
    <x v="7157"/>
  </r>
  <r>
    <s v="ORD-20247961"/>
    <d v="2024-02-13T00:00:00"/>
    <s v="CUST-1098"/>
    <s v="Atlas Mart"/>
    <x v="2"/>
    <x v="2"/>
    <s v="SP-05"/>
    <s v="Kenji Sato"/>
    <s v="PROD-302"/>
    <x v="7"/>
    <s v="Food &amp; Beverage"/>
    <n v="3.8"/>
    <n v="2.6"/>
    <n v="9"/>
    <n v="34.200000000000003"/>
    <n v="0.1205"/>
    <n v="4.12"/>
    <n v="30.08"/>
    <n v="23.4"/>
    <n v="6.68"/>
    <n v="0"/>
    <n v="0"/>
    <n v="0"/>
    <x v="7158"/>
  </r>
  <r>
    <s v="ORD-20247962"/>
    <d v="2026-05-18T00:00:00"/>
    <s v="CUST-1033"/>
    <s v="Prime Supermarkets"/>
    <x v="0"/>
    <x v="2"/>
    <s v="SP-01"/>
    <s v="Sarah Jenkins"/>
    <s v="PROD-103"/>
    <x v="13"/>
    <s v="Personal Care"/>
    <n v="4.8"/>
    <n v="1.4"/>
    <n v="9"/>
    <n v="43.2"/>
    <n v="0.1719"/>
    <n v="7.43"/>
    <n v="35.770000000000003"/>
    <n v="12.6"/>
    <n v="23.17"/>
    <n v="0"/>
    <n v="0"/>
    <n v="0"/>
    <x v="7159"/>
  </r>
  <r>
    <s v="ORD-20247963"/>
    <d v="2025-05-08T00:00:00"/>
    <s v="CUST-1063"/>
    <s v="Pioneer Direct"/>
    <x v="4"/>
    <x v="2"/>
    <s v="SP-07"/>
    <s v="Carlos Mendez"/>
    <s v="PROD-104"/>
    <x v="6"/>
    <s v="Personal Care"/>
    <n v="9.9"/>
    <n v="3.1"/>
    <n v="2"/>
    <n v="19.8"/>
    <n v="8.8499999999999995E-2"/>
    <n v="1.75"/>
    <n v="18.05"/>
    <n v="6.2"/>
    <n v="11.85"/>
    <n v="1"/>
    <n v="9.02"/>
    <n v="3.6"/>
    <x v="1177"/>
  </r>
  <r>
    <s v="ORD-20247964"/>
    <d v="2025-01-15T00:00:00"/>
    <s v="CUST-1002"/>
    <s v="Metro Mart"/>
    <x v="0"/>
    <x v="3"/>
    <s v="SP-01"/>
    <s v="Sarah Jenkins"/>
    <s v="PROD-101"/>
    <x v="9"/>
    <s v="Personal Care"/>
    <n v="8.5"/>
    <n v="2.8"/>
    <n v="15"/>
    <n v="127.5"/>
    <n v="0.44130000000000003"/>
    <n v="56.27"/>
    <n v="71.23"/>
    <n v="42"/>
    <n v="29.23"/>
    <n v="0"/>
    <n v="0"/>
    <n v="0"/>
    <x v="7160"/>
  </r>
  <r>
    <s v="ORD-20247965"/>
    <d v="2025-09-27T00:00:00"/>
    <s v="CUST-1103"/>
    <s v="Atlas Direct"/>
    <x v="0"/>
    <x v="4"/>
    <s v="SP-02"/>
    <s v="Michael Chang"/>
    <s v="PROD-304"/>
    <x v="8"/>
    <s v="Food &amp; Beverage"/>
    <n v="4.2"/>
    <n v="2.8"/>
    <n v="50"/>
    <n v="210"/>
    <n v="2.1899999999999999E-2"/>
    <n v="4.5999999999999996"/>
    <n v="205.4"/>
    <n v="140"/>
    <n v="65.400000000000006"/>
    <n v="0"/>
    <n v="0"/>
    <n v="0"/>
    <x v="7161"/>
  </r>
  <r>
    <s v="ORD-20247966"/>
    <d v="2024-11-18T00:00:00"/>
    <s v="CUST-1070"/>
    <s v="Sterling Express"/>
    <x v="1"/>
    <x v="3"/>
    <s v="SP-08"/>
    <s v="Tariq Al-Mansoor"/>
    <s v="PROD-104"/>
    <x v="6"/>
    <s v="Personal Care"/>
    <n v="9.9"/>
    <n v="3.1"/>
    <n v="22"/>
    <n v="217.8"/>
    <n v="3.1099999999999999E-2"/>
    <n v="6.77"/>
    <n v="211.03"/>
    <n v="68.2"/>
    <n v="142.83000000000001"/>
    <n v="3"/>
    <n v="28.78"/>
    <n v="10.8"/>
    <x v="7162"/>
  </r>
  <r>
    <s v="ORD-20247967"/>
    <d v="2025-05-19T00:00:00"/>
    <s v="CUST-1087"/>
    <s v="Crest Direct"/>
    <x v="2"/>
    <x v="3"/>
    <s v="SP-05"/>
    <s v="Kenji Sato"/>
    <s v="PROD-203"/>
    <x v="0"/>
    <s v="Home Care"/>
    <n v="5.8"/>
    <n v="2.7"/>
    <n v="22"/>
    <n v="127.6"/>
    <n v="7.7999999999999996E-3"/>
    <n v="1"/>
    <n v="126.6"/>
    <n v="59.4"/>
    <n v="67.2"/>
    <n v="0"/>
    <n v="0"/>
    <n v="0"/>
    <x v="7163"/>
  </r>
  <r>
    <s v="ORD-20247968"/>
    <d v="2026-07-08T00:00:00"/>
    <s v="CUST-1032"/>
    <s v="Prime Retail"/>
    <x v="0"/>
    <x v="1"/>
    <s v="SP-01"/>
    <s v="Sarah Jenkins"/>
    <s v="PROD-104"/>
    <x v="6"/>
    <s v="Personal Care"/>
    <n v="9.9"/>
    <n v="3.1"/>
    <n v="5"/>
    <n v="49.5"/>
    <n v="1.5E-3"/>
    <n v="7.0000000000000007E-2"/>
    <n v="49.43"/>
    <n v="15.5"/>
    <n v="33.93"/>
    <n v="0"/>
    <n v="0"/>
    <n v="0"/>
    <x v="7164"/>
  </r>
  <r>
    <s v="ORD-20247969"/>
    <d v="2026-06-21T00:00:00"/>
    <s v="CUST-1096"/>
    <s v="Atlas Retail"/>
    <x v="4"/>
    <x v="4"/>
    <s v="SP-07"/>
    <s v="Carlos Mendez"/>
    <s v="PROD-402"/>
    <x v="10"/>
    <s v="Household Essentials"/>
    <n v="6"/>
    <n v="4.2"/>
    <n v="148"/>
    <n v="888"/>
    <n v="2.8799999999999999E-2"/>
    <n v="25.57"/>
    <n v="862.43"/>
    <n v="621.6"/>
    <n v="240.83"/>
    <n v="0"/>
    <n v="0"/>
    <n v="0"/>
    <x v="170"/>
  </r>
  <r>
    <s v="ORD-20247970"/>
    <d v="2026-07-07T00:00:00"/>
    <s v="CUST-1061"/>
    <s v="Pioneer Stores"/>
    <x v="0"/>
    <x v="3"/>
    <s v="SP-01"/>
    <s v="Sarah Jenkins"/>
    <s v="PROD-303"/>
    <x v="5"/>
    <s v="Food &amp; Beverage"/>
    <n v="11"/>
    <n v="6.8"/>
    <n v="22"/>
    <n v="242"/>
    <n v="3.5999999999999999E-3"/>
    <n v="0.87"/>
    <n v="241.13"/>
    <n v="149.6"/>
    <n v="91.53"/>
    <n v="0"/>
    <n v="0"/>
    <n v="0"/>
    <x v="7165"/>
  </r>
  <r>
    <s v="ORD-20247971"/>
    <d v="2025-08-11T00:00:00"/>
    <s v="CUST-1037"/>
    <s v="Prime Stores"/>
    <x v="2"/>
    <x v="4"/>
    <s v="SP-05"/>
    <s v="Kenji Sato"/>
    <s v="PROD-401"/>
    <x v="3"/>
    <s v="Household Essentials"/>
    <n v="10.5"/>
    <n v="7.5"/>
    <n v="232"/>
    <n v="2436"/>
    <n v="3.2800000000000003E-2"/>
    <n v="79.900000000000006"/>
    <n v="2356.1"/>
    <n v="1740"/>
    <n v="616.1"/>
    <n v="0"/>
    <n v="0"/>
    <n v="0"/>
    <x v="7166"/>
  </r>
  <r>
    <s v="ORD-20247972"/>
    <d v="2026-06-08T00:00:00"/>
    <s v="CUST-1039"/>
    <s v="Prime Direct"/>
    <x v="3"/>
    <x v="3"/>
    <s v="SP-04"/>
    <s v="David Mueller"/>
    <s v="PROD-404"/>
    <x v="16"/>
    <s v="Household Essentials"/>
    <n v="4.9000000000000004"/>
    <n v="3.1"/>
    <n v="41"/>
    <n v="200.9"/>
    <n v="5.4000000000000003E-3"/>
    <n v="1.08"/>
    <n v="199.82"/>
    <n v="127.1"/>
    <n v="72.72"/>
    <n v="0"/>
    <n v="0"/>
    <n v="0"/>
    <x v="7167"/>
  </r>
  <r>
    <s v="ORD-20247973"/>
    <d v="2024-10-08T00:00:00"/>
    <s v="CUST-1012"/>
    <s v="Apex Wholesale"/>
    <x v="3"/>
    <x v="2"/>
    <s v="SP-04"/>
    <s v="David Mueller"/>
    <s v="PROD-404"/>
    <x v="16"/>
    <s v="Household Essentials"/>
    <n v="4.9000000000000004"/>
    <n v="3.1"/>
    <n v="6"/>
    <n v="29.4"/>
    <n v="0.10780000000000001"/>
    <n v="3.17"/>
    <n v="26.23"/>
    <n v="18.600000000000001"/>
    <n v="7.63"/>
    <n v="0"/>
    <n v="0"/>
    <n v="0"/>
    <x v="6795"/>
  </r>
  <r>
    <s v="ORD-20247974"/>
    <d v="2025-05-17T00:00:00"/>
    <s v="CUST-1040"/>
    <s v="Vanguard Retail"/>
    <x v="4"/>
    <x v="4"/>
    <s v="SP-07"/>
    <s v="Carlos Mendez"/>
    <s v="PROD-101"/>
    <x v="9"/>
    <s v="Personal Care"/>
    <n v="8.5"/>
    <n v="2.8"/>
    <n v="218"/>
    <n v="1853"/>
    <n v="0.3977"/>
    <n v="736.94"/>
    <n v="1116.06"/>
    <n v="610.4"/>
    <n v="505.66"/>
    <n v="49"/>
    <n v="250.86"/>
    <n v="161.69999999999999"/>
    <x v="7168"/>
  </r>
  <r>
    <s v="ORD-20247975"/>
    <d v="2024-07-06T00:00:00"/>
    <s v="CUST-1017"/>
    <s v="Global Supermarkets"/>
    <x v="1"/>
    <x v="2"/>
    <s v="SP-08"/>
    <s v="Tariq Al-Mansoor"/>
    <s v="PROD-105"/>
    <x v="1"/>
    <s v="Personal Care"/>
    <n v="14.5"/>
    <n v="4.2"/>
    <n v="15"/>
    <n v="217.5"/>
    <n v="9.3399999999999997E-2"/>
    <n v="20.309999999999999"/>
    <n v="197.19"/>
    <n v="63"/>
    <n v="134.19"/>
    <n v="0"/>
    <n v="0"/>
    <n v="0"/>
    <x v="7169"/>
  </r>
  <r>
    <s v="ORD-20247976"/>
    <d v="2026-02-21T00:00:00"/>
    <s v="CUST-1032"/>
    <s v="Prime Retail"/>
    <x v="0"/>
    <x v="1"/>
    <s v="SP-01"/>
    <s v="Sarah Jenkins"/>
    <s v="PROD-302"/>
    <x v="7"/>
    <s v="Food &amp; Beverage"/>
    <n v="3.8"/>
    <n v="2.6"/>
    <n v="36"/>
    <n v="136.80000000000001"/>
    <n v="2.6200000000000001E-2"/>
    <n v="3.58"/>
    <n v="133.22"/>
    <n v="93.6"/>
    <n v="39.619999999999997"/>
    <n v="0"/>
    <n v="0"/>
    <n v="0"/>
    <x v="136"/>
  </r>
  <r>
    <s v="ORD-20247977"/>
    <d v="2026-07-26T00:00:00"/>
    <s v="CUST-1023"/>
    <s v="Global Direct"/>
    <x v="0"/>
    <x v="1"/>
    <s v="SP-01"/>
    <s v="Sarah Jenkins"/>
    <s v="PROD-401"/>
    <x v="3"/>
    <s v="Household Essentials"/>
    <n v="10.5"/>
    <n v="7.5"/>
    <n v="32"/>
    <n v="336"/>
    <n v="0.39829999999999999"/>
    <n v="133.83000000000001"/>
    <n v="202.17"/>
    <n v="240"/>
    <n v="-37.83"/>
    <n v="0"/>
    <n v="0"/>
    <n v="0"/>
    <x v="7170"/>
  </r>
  <r>
    <s v="ORD-20247978"/>
    <d v="2025-06-07T00:00:00"/>
    <s v="CUST-1070"/>
    <s v="Sterling Express"/>
    <x v="1"/>
    <x v="3"/>
    <s v="SP-08"/>
    <s v="Tariq Al-Mansoor"/>
    <s v="PROD-302"/>
    <x v="7"/>
    <s v="Food &amp; Beverage"/>
    <n v="3.8"/>
    <n v="2.6"/>
    <n v="52"/>
    <n v="197.6"/>
    <n v="5.1000000000000004E-3"/>
    <n v="1.01"/>
    <n v="196.59"/>
    <n v="135.19999999999999"/>
    <n v="61.39"/>
    <n v="0"/>
    <n v="0"/>
    <n v="0"/>
    <x v="5267"/>
  </r>
  <r>
    <s v="ORD-20247979"/>
    <d v="2024-10-13T00:00:00"/>
    <s v="CUST-1113"/>
    <s v="Titan Supermarkets"/>
    <x v="1"/>
    <x v="1"/>
    <s v="SP-08"/>
    <s v="Tariq Al-Mansoor"/>
    <s v="PROD-304"/>
    <x v="8"/>
    <s v="Food &amp; Beverage"/>
    <n v="4.2"/>
    <n v="2.8"/>
    <n v="58"/>
    <n v="243.6"/>
    <n v="5.5999999999999999E-3"/>
    <n v="1.36"/>
    <n v="242.24"/>
    <n v="162.4"/>
    <n v="79.84"/>
    <n v="0"/>
    <n v="0"/>
    <n v="0"/>
    <x v="7171"/>
  </r>
  <r>
    <s v="ORD-20247980"/>
    <d v="2025-02-11T00:00:00"/>
    <s v="CUST-1007"/>
    <s v="Metro Direct"/>
    <x v="0"/>
    <x v="3"/>
    <s v="SP-01"/>
    <s v="Sarah Jenkins"/>
    <s v="PROD-101"/>
    <x v="9"/>
    <s v="Personal Care"/>
    <n v="8.5"/>
    <n v="2.8"/>
    <n v="157"/>
    <n v="1334.5"/>
    <n v="2.9999999999999997E-4"/>
    <n v="0.4"/>
    <n v="1334.1"/>
    <n v="439.6"/>
    <n v="894.5"/>
    <n v="0"/>
    <n v="0"/>
    <n v="0"/>
    <x v="7172"/>
  </r>
  <r>
    <s v="ORD-20247981"/>
    <d v="2024-08-15T00:00:00"/>
    <s v="CUST-1029"/>
    <s v="Summit Stores"/>
    <x v="0"/>
    <x v="1"/>
    <s v="SP-01"/>
    <s v="Sarah Jenkins"/>
    <s v="PROD-101"/>
    <x v="9"/>
    <s v="Personal Care"/>
    <n v="8.5"/>
    <n v="2.8"/>
    <n v="30"/>
    <n v="255"/>
    <n v="2.2499999999999999E-2"/>
    <n v="5.74"/>
    <n v="249.26"/>
    <n v="84"/>
    <n v="165.26"/>
    <n v="0"/>
    <n v="0"/>
    <n v="0"/>
    <x v="7173"/>
  </r>
  <r>
    <s v="ORD-20247982"/>
    <d v="2026-02-07T00:00:00"/>
    <s v="CUST-1086"/>
    <s v="Crest Express"/>
    <x v="3"/>
    <x v="3"/>
    <s v="SP-04"/>
    <s v="David Mueller"/>
    <s v="PROD-301"/>
    <x v="2"/>
    <s v="Food &amp; Beverage"/>
    <n v="5"/>
    <n v="3.2"/>
    <n v="64"/>
    <n v="320"/>
    <n v="2.6800000000000001E-2"/>
    <n v="8.58"/>
    <n v="311.42"/>
    <n v="204.8"/>
    <n v="106.62"/>
    <n v="17"/>
    <n v="82.72"/>
    <n v="62.9"/>
    <x v="7174"/>
  </r>
  <r>
    <s v="ORD-20247983"/>
    <d v="2025-08-13T00:00:00"/>
    <s v="CUST-1047"/>
    <s v="Vanguard Direct"/>
    <x v="2"/>
    <x v="1"/>
    <s v="SP-06"/>
    <s v="Priya Sharma"/>
    <s v="PROD-301"/>
    <x v="2"/>
    <s v="Food &amp; Beverage"/>
    <n v="5"/>
    <n v="3.2"/>
    <n v="1"/>
    <n v="5"/>
    <n v="5.3E-3"/>
    <n v="0.03"/>
    <n v="4.97"/>
    <n v="3.2"/>
    <n v="1.77"/>
    <n v="0"/>
    <n v="0"/>
    <n v="0"/>
    <x v="4662"/>
  </r>
  <r>
    <s v="ORD-20247984"/>
    <d v="2024-05-11T00:00:00"/>
    <s v="CUST-1098"/>
    <s v="Atlas Mart"/>
    <x v="2"/>
    <x v="2"/>
    <s v="SP-05"/>
    <s v="Kenji Sato"/>
    <s v="PROD-204"/>
    <x v="12"/>
    <s v="Home Care"/>
    <n v="7.2"/>
    <n v="3.6"/>
    <n v="16"/>
    <n v="115.2"/>
    <n v="0.105"/>
    <n v="12.1"/>
    <n v="103.1"/>
    <n v="57.6"/>
    <n v="45.5"/>
    <n v="1"/>
    <n v="6.44"/>
    <n v="4.0999999999999996"/>
    <x v="7175"/>
  </r>
  <r>
    <s v="ORD-20247985"/>
    <d v="2024-02-25T00:00:00"/>
    <s v="CUST-1001"/>
    <s v="Metro Supermarkets"/>
    <x v="2"/>
    <x v="4"/>
    <s v="SP-05"/>
    <s v="Kenji Sato"/>
    <s v="PROD-204"/>
    <x v="12"/>
    <s v="Home Care"/>
    <n v="7.2"/>
    <n v="3.6"/>
    <n v="51"/>
    <n v="367.2"/>
    <n v="4.9599999999999998E-2"/>
    <n v="18.21"/>
    <n v="348.99"/>
    <n v="183.6"/>
    <n v="165.39"/>
    <n v="0"/>
    <n v="0"/>
    <n v="0"/>
    <x v="7176"/>
  </r>
  <r>
    <s v="ORD-20247986"/>
    <d v="2025-06-22T00:00:00"/>
    <s v="CUST-1068"/>
    <s v="Sterling Wholesale"/>
    <x v="3"/>
    <x v="4"/>
    <s v="SP-04"/>
    <s v="David Mueller"/>
    <s v="PROD-103"/>
    <x v="13"/>
    <s v="Personal Care"/>
    <n v="4.8"/>
    <n v="1.4"/>
    <n v="201"/>
    <n v="964.8"/>
    <n v="5.0200000000000002E-2"/>
    <n v="48.43"/>
    <n v="916.37"/>
    <n v="281.39999999999998"/>
    <n v="634.97"/>
    <n v="0"/>
    <n v="0"/>
    <n v="0"/>
    <x v="7177"/>
  </r>
  <r>
    <s v="ORD-20247987"/>
    <d v="2026-03-29T00:00:00"/>
    <s v="CUST-1009"/>
    <s v="Apex Supermarkets"/>
    <x v="3"/>
    <x v="3"/>
    <s v="SP-03"/>
    <s v="Elena Rostova"/>
    <s v="PROD-404"/>
    <x v="16"/>
    <s v="Household Essentials"/>
    <n v="4.9000000000000004"/>
    <n v="3.1"/>
    <n v="33"/>
    <n v="161.69999999999999"/>
    <n v="1.2800000000000001E-2"/>
    <n v="2.0699999999999998"/>
    <n v="159.63"/>
    <n v="102.3"/>
    <n v="57.33"/>
    <n v="0"/>
    <n v="0"/>
    <n v="0"/>
    <x v="604"/>
  </r>
  <r>
    <s v="ORD-20247988"/>
    <d v="2025-03-09T00:00:00"/>
    <s v="CUST-1023"/>
    <s v="Global Direct"/>
    <x v="0"/>
    <x v="1"/>
    <s v="SP-01"/>
    <s v="Sarah Jenkins"/>
    <s v="PROD-301"/>
    <x v="2"/>
    <s v="Food &amp; Beverage"/>
    <n v="5"/>
    <n v="3.2"/>
    <n v="57"/>
    <n v="285"/>
    <n v="1.4E-3"/>
    <n v="0.4"/>
    <n v="284.60000000000002"/>
    <n v="182.4"/>
    <n v="102.2"/>
    <n v="0"/>
    <n v="0"/>
    <n v="0"/>
    <x v="7178"/>
  </r>
  <r>
    <s v="ORD-20247989"/>
    <d v="2025-05-04T00:00:00"/>
    <s v="CUST-1091"/>
    <s v="Crown Distributors"/>
    <x v="1"/>
    <x v="2"/>
    <s v="SP-08"/>
    <s v="Tariq Al-Mansoor"/>
    <s v="PROD-201"/>
    <x v="14"/>
    <s v="Home Care"/>
    <n v="12"/>
    <n v="6.5"/>
    <n v="11"/>
    <n v="132"/>
    <n v="0.1226"/>
    <n v="16.18"/>
    <n v="115.82"/>
    <n v="71.5"/>
    <n v="44.32"/>
    <n v="0"/>
    <n v="0"/>
    <n v="0"/>
    <x v="7179"/>
  </r>
  <r>
    <s v="ORD-20247990"/>
    <d v="2026-08-20T00:00:00"/>
    <s v="CUST-1019"/>
    <s v="Global Distributors"/>
    <x v="2"/>
    <x v="1"/>
    <s v="SP-06"/>
    <s v="Priya Sharma"/>
    <s v="PROD-203"/>
    <x v="0"/>
    <s v="Home Care"/>
    <n v="5.8"/>
    <n v="2.7"/>
    <n v="60"/>
    <n v="348"/>
    <n v="2.9499999999999998E-2"/>
    <n v="10.27"/>
    <n v="337.73"/>
    <n v="162"/>
    <n v="175.73"/>
    <n v="0"/>
    <n v="0"/>
    <n v="0"/>
    <x v="7180"/>
  </r>
  <r>
    <s v="ORD-20247991"/>
    <d v="2025-07-07T00:00:00"/>
    <s v="CUST-1045"/>
    <s v="Vanguard Stores"/>
    <x v="0"/>
    <x v="4"/>
    <s v="SP-01"/>
    <s v="Sarah Jenkins"/>
    <s v="PROD-302"/>
    <x v="7"/>
    <s v="Food &amp; Beverage"/>
    <n v="3.8"/>
    <n v="2.6"/>
    <n v="170"/>
    <n v="646"/>
    <n v="9.1200000000000003E-2"/>
    <n v="58.92"/>
    <n v="587.08000000000004"/>
    <n v="442"/>
    <n v="145.08000000000001"/>
    <n v="0"/>
    <n v="0"/>
    <n v="0"/>
    <x v="7181"/>
  </r>
  <r>
    <s v="ORD-20247992"/>
    <d v="2024-02-03T00:00:00"/>
    <s v="CUST-1114"/>
    <s v="Titan Mart"/>
    <x v="4"/>
    <x v="4"/>
    <s v="SP-07"/>
    <s v="Carlos Mendez"/>
    <s v="PROD-401"/>
    <x v="3"/>
    <s v="Household Essentials"/>
    <n v="10.5"/>
    <n v="7.5"/>
    <n v="99"/>
    <n v="1039.5"/>
    <n v="9.3299999999999994E-2"/>
    <n v="96.99"/>
    <n v="942.51"/>
    <n v="742.5"/>
    <n v="200.01"/>
    <n v="0"/>
    <n v="0"/>
    <n v="0"/>
    <x v="2125"/>
  </r>
  <r>
    <s v="ORD-20247993"/>
    <d v="2025-05-29T00:00:00"/>
    <s v="CUST-1102"/>
    <s v="Atlas Express"/>
    <x v="2"/>
    <x v="3"/>
    <s v="SP-05"/>
    <s v="Kenji Sato"/>
    <s v="PROD-401"/>
    <x v="3"/>
    <s v="Household Essentials"/>
    <n v="10.5"/>
    <n v="7.5"/>
    <n v="13"/>
    <n v="136.5"/>
    <n v="3.7499999999999999E-2"/>
    <n v="5.12"/>
    <n v="131.38"/>
    <n v="97.5"/>
    <n v="33.880000000000003"/>
    <n v="0"/>
    <n v="0"/>
    <n v="0"/>
    <x v="4816"/>
  </r>
  <r>
    <s v="ORD-20247994"/>
    <d v="2024-12-21T00:00:00"/>
    <s v="CUST-1080"/>
    <s v="Crest Retail"/>
    <x v="3"/>
    <x v="4"/>
    <s v="SP-03"/>
    <s v="Elena Rostova"/>
    <s v="PROD-103"/>
    <x v="13"/>
    <s v="Personal Care"/>
    <n v="4.8"/>
    <n v="1.4"/>
    <n v="332"/>
    <n v="1593.6"/>
    <n v="4.4400000000000002E-2"/>
    <n v="70.760000000000005"/>
    <n v="1522.84"/>
    <n v="464.8"/>
    <n v="1058.04"/>
    <n v="0"/>
    <n v="0"/>
    <n v="0"/>
    <x v="1387"/>
  </r>
  <r>
    <s v="ORD-20247995"/>
    <d v="2025-02-07T00:00:00"/>
    <s v="CUST-1007"/>
    <s v="Metro Direct"/>
    <x v="0"/>
    <x v="3"/>
    <s v="SP-02"/>
    <s v="Michael Chang"/>
    <s v="PROD-301"/>
    <x v="2"/>
    <s v="Food &amp; Beverage"/>
    <n v="5"/>
    <n v="3.2"/>
    <n v="84"/>
    <n v="420"/>
    <n v="3.1800000000000002E-2"/>
    <n v="13.36"/>
    <n v="406.64"/>
    <n v="268.8"/>
    <n v="137.84"/>
    <n v="0"/>
    <n v="0"/>
    <n v="0"/>
    <x v="7182"/>
  </r>
  <r>
    <s v="ORD-20247996"/>
    <d v="2026-05-31T00:00:00"/>
    <s v="CUST-1088"/>
    <s v="Crown Retail"/>
    <x v="2"/>
    <x v="1"/>
    <s v="SP-05"/>
    <s v="Kenji Sato"/>
    <s v="PROD-304"/>
    <x v="8"/>
    <s v="Food &amp; Beverage"/>
    <n v="4.2"/>
    <n v="2.8"/>
    <n v="3"/>
    <n v="12.6"/>
    <n v="7.1000000000000004E-3"/>
    <n v="0.09"/>
    <n v="12.51"/>
    <n v="8.4"/>
    <n v="4.1100000000000003"/>
    <n v="0"/>
    <n v="0"/>
    <n v="0"/>
    <x v="6463"/>
  </r>
  <r>
    <s v="ORD-20247997"/>
    <d v="2025-12-03T00:00:00"/>
    <s v="CUST-1115"/>
    <s v="Titan Distributors"/>
    <x v="2"/>
    <x v="1"/>
    <s v="SP-06"/>
    <s v="Priya Sharma"/>
    <s v="PROD-105"/>
    <x v="1"/>
    <s v="Personal Care"/>
    <n v="14.5"/>
    <n v="4.2"/>
    <n v="8"/>
    <n v="116"/>
    <n v="2.8999999999999998E-3"/>
    <n v="0.34"/>
    <n v="115.66"/>
    <n v="33.6"/>
    <n v="82.06"/>
    <n v="0"/>
    <n v="0"/>
    <n v="0"/>
    <x v="7183"/>
  </r>
  <r>
    <s v="ORD-20247998"/>
    <d v="2026-03-05T00:00:00"/>
    <s v="CUST-1017"/>
    <s v="Global Supermarkets"/>
    <x v="1"/>
    <x v="2"/>
    <s v="SP-08"/>
    <s v="Tariq Al-Mansoor"/>
    <s v="PROD-404"/>
    <x v="16"/>
    <s v="Household Essentials"/>
    <n v="4.9000000000000004"/>
    <n v="3.1"/>
    <n v="6"/>
    <n v="29.4"/>
    <n v="0.1636"/>
    <n v="4.8099999999999996"/>
    <n v="24.59"/>
    <n v="18.600000000000001"/>
    <n v="5.99"/>
    <n v="0"/>
    <n v="0"/>
    <n v="0"/>
    <x v="7184"/>
  </r>
  <r>
    <s v="ORD-20247999"/>
    <d v="2024-06-27T00:00:00"/>
    <s v="CUST-1096"/>
    <s v="Atlas Retail"/>
    <x v="4"/>
    <x v="4"/>
    <s v="SP-07"/>
    <s v="Carlos Mendez"/>
    <s v="PROD-103"/>
    <x v="13"/>
    <s v="Personal Care"/>
    <n v="4.8"/>
    <n v="1.4"/>
    <n v="232"/>
    <n v="1113.5999999999999"/>
    <n v="0.19059999999999999"/>
    <n v="212.25"/>
    <n v="901.35"/>
    <n v="324.8"/>
    <n v="576.54999999999995"/>
    <n v="0"/>
    <n v="0"/>
    <n v="0"/>
    <x v="7185"/>
  </r>
  <r>
    <s v="ORD-20248000"/>
    <d v="2025-04-13T00:00:00"/>
    <s v="CUST-1102"/>
    <s v="Atlas Express"/>
    <x v="2"/>
    <x v="3"/>
    <s v="SP-05"/>
    <s v="Kenji Sato"/>
    <s v="PROD-104"/>
    <x v="6"/>
    <s v="Personal Care"/>
    <n v="9.9"/>
    <n v="3.1"/>
    <n v="151"/>
    <n v="1494.9"/>
    <n v="1.21E-2"/>
    <n v="18.09"/>
    <n v="1476.81"/>
    <n v="468.1"/>
    <n v="1008.71"/>
    <n v="0"/>
    <n v="0"/>
    <n v="0"/>
    <x v="7186"/>
  </r>
  <r>
    <s v="ORD-20248001"/>
    <d v="2024-05-03T00:00:00"/>
    <s v="CUST-1074"/>
    <s v="Beacon Mart"/>
    <x v="0"/>
    <x v="3"/>
    <s v="SP-01"/>
    <s v="Sarah Jenkins"/>
    <s v="PROD-105"/>
    <x v="1"/>
    <s v="Personal Care"/>
    <n v="14.5"/>
    <n v="4.2"/>
    <n v="195"/>
    <n v="2827.5"/>
    <n v="5.1000000000000004E-3"/>
    <n v="14.42"/>
    <n v="2813.08"/>
    <n v="819"/>
    <n v="1994.08"/>
    <n v="0"/>
    <n v="0"/>
    <n v="0"/>
    <x v="7187"/>
  </r>
  <r>
    <s v="ORD-20248002"/>
    <d v="2025-12-16T00:00:00"/>
    <s v="CUST-1086"/>
    <s v="Crest Express"/>
    <x v="3"/>
    <x v="3"/>
    <s v="SP-04"/>
    <s v="David Mueller"/>
    <s v="PROD-102"/>
    <x v="15"/>
    <s v="Personal Care"/>
    <n v="6.2"/>
    <n v="1.9"/>
    <n v="240"/>
    <n v="1488"/>
    <n v="1.21E-2"/>
    <n v="18"/>
    <n v="1470"/>
    <n v="456"/>
    <n v="1014"/>
    <n v="0"/>
    <n v="0"/>
    <n v="0"/>
    <x v="7188"/>
  </r>
  <r>
    <s v="ORD-20248003"/>
    <d v="2025-06-14T00:00:00"/>
    <s v="CUST-1005"/>
    <s v="Metro Stores"/>
    <x v="0"/>
    <x v="0"/>
    <s v="SP-01"/>
    <s v="Sarah Jenkins"/>
    <s v="PROD-403"/>
    <x v="11"/>
    <s v="Household Essentials"/>
    <n v="5.5"/>
    <n v="3.8"/>
    <n v="113"/>
    <n v="621.5"/>
    <n v="4.87E-2"/>
    <n v="30.27"/>
    <n v="591.23"/>
    <n v="429.4"/>
    <n v="161.83000000000001"/>
    <n v="0"/>
    <n v="0"/>
    <n v="0"/>
    <x v="7189"/>
  </r>
  <r>
    <s v="ORD-20248004"/>
    <d v="2025-04-16T00:00:00"/>
    <s v="CUST-1086"/>
    <s v="Crest Express"/>
    <x v="3"/>
    <x v="3"/>
    <s v="SP-04"/>
    <s v="David Mueller"/>
    <s v="PROD-204"/>
    <x v="12"/>
    <s v="Home Care"/>
    <n v="7.2"/>
    <n v="3.6"/>
    <n v="96"/>
    <n v="691.2"/>
    <n v="6.0199999999999997E-2"/>
    <n v="41.61"/>
    <n v="649.59"/>
    <n v="345.6"/>
    <n v="303.99"/>
    <n v="0"/>
    <n v="0"/>
    <n v="0"/>
    <x v="7190"/>
  </r>
  <r>
    <s v="ORD-20248005"/>
    <d v="2024-11-19T00:00:00"/>
    <s v="CUST-1082"/>
    <s v="Crest Mart"/>
    <x v="0"/>
    <x v="2"/>
    <s v="SP-02"/>
    <s v="Michael Chang"/>
    <s v="PROD-102"/>
    <x v="15"/>
    <s v="Personal Care"/>
    <n v="6.2"/>
    <n v="1.9"/>
    <n v="39"/>
    <n v="241.8"/>
    <n v="0.22750000000000001"/>
    <n v="55.01"/>
    <n v="186.79"/>
    <n v="74.099999999999994"/>
    <n v="112.69"/>
    <n v="0"/>
    <n v="0"/>
    <n v="0"/>
    <x v="7191"/>
  </r>
  <r>
    <s v="ORD-20248006"/>
    <d v="2025-12-06T00:00:00"/>
    <s v="CUST-1077"/>
    <s v="Beacon Stores"/>
    <x v="1"/>
    <x v="3"/>
    <s v="SP-08"/>
    <s v="Tariq Al-Mansoor"/>
    <s v="PROD-203"/>
    <x v="0"/>
    <s v="Home Care"/>
    <n v="5.8"/>
    <n v="2.7"/>
    <n v="130"/>
    <n v="754"/>
    <n v="0.44640000000000002"/>
    <n v="336.59"/>
    <n v="417.41"/>
    <n v="351"/>
    <n v="66.41"/>
    <n v="0"/>
    <n v="0"/>
    <n v="0"/>
    <x v="7192"/>
  </r>
  <r>
    <s v="ORD-20248007"/>
    <d v="2024-01-09T00:00:00"/>
    <s v="CUST-1084"/>
    <s v="Crest Wholesale"/>
    <x v="0"/>
    <x v="4"/>
    <s v="SP-02"/>
    <s v="Michael Chang"/>
    <s v="PROD-204"/>
    <x v="12"/>
    <s v="Home Care"/>
    <n v="7.2"/>
    <n v="3.6"/>
    <n v="273"/>
    <n v="1965.6"/>
    <n v="3.4000000000000002E-2"/>
    <n v="66.83"/>
    <n v="1898.77"/>
    <n v="982.8"/>
    <n v="915.97"/>
    <n v="0"/>
    <n v="0"/>
    <n v="0"/>
    <x v="7193"/>
  </r>
  <r>
    <s v="ORD-20248008"/>
    <d v="2024-01-13T00:00:00"/>
    <s v="CUST-1113"/>
    <s v="Titan Supermarkets"/>
    <x v="1"/>
    <x v="1"/>
    <s v="SP-08"/>
    <s v="Tariq Al-Mansoor"/>
    <s v="PROD-304"/>
    <x v="8"/>
    <s v="Food &amp; Beverage"/>
    <n v="4.2"/>
    <n v="2.8"/>
    <n v="7"/>
    <n v="29.4"/>
    <n v="1.8499999999999999E-2"/>
    <n v="0.54"/>
    <n v="28.86"/>
    <n v="19.600000000000001"/>
    <n v="9.26"/>
    <n v="0"/>
    <n v="0"/>
    <n v="0"/>
    <x v="7194"/>
  </r>
  <r>
    <s v="ORD-20248009"/>
    <d v="2025-11-21T00:00:00"/>
    <s v="CUST-1023"/>
    <s v="Global Direct"/>
    <x v="0"/>
    <x v="1"/>
    <s v="SP-02"/>
    <s v="Michael Chang"/>
    <s v="PROD-101"/>
    <x v="9"/>
    <s v="Personal Care"/>
    <n v="8.5"/>
    <n v="2.8"/>
    <n v="27"/>
    <n v="229.5"/>
    <n v="2.7099999999999999E-2"/>
    <n v="6.22"/>
    <n v="223.28"/>
    <n v="75.599999999999994"/>
    <n v="147.68"/>
    <n v="0"/>
    <n v="0"/>
    <n v="0"/>
    <x v="7195"/>
  </r>
  <r>
    <s v="ORD-20248010"/>
    <d v="2024-08-03T00:00:00"/>
    <s v="CUST-1119"/>
    <s v="Titan Direct"/>
    <x v="2"/>
    <x v="3"/>
    <s v="SP-06"/>
    <s v="Priya Sharma"/>
    <s v="PROD-104"/>
    <x v="6"/>
    <s v="Personal Care"/>
    <n v="9.9"/>
    <n v="3.1"/>
    <n v="21"/>
    <n v="207.9"/>
    <n v="6.8999999999999999E-3"/>
    <n v="1.43"/>
    <n v="206.47"/>
    <n v="65.099999999999994"/>
    <n v="141.37"/>
    <n v="0"/>
    <n v="0"/>
    <n v="0"/>
    <x v="3619"/>
  </r>
  <r>
    <s v="ORD-20248011"/>
    <d v="2025-01-23T00:00:00"/>
    <s v="CUST-1046"/>
    <s v="Vanguard Express"/>
    <x v="2"/>
    <x v="4"/>
    <s v="SP-06"/>
    <s v="Priya Sharma"/>
    <s v="PROD-201"/>
    <x v="14"/>
    <s v="Home Care"/>
    <n v="12"/>
    <n v="6.5"/>
    <n v="212"/>
    <n v="2544"/>
    <n v="0.11070000000000001"/>
    <n v="281.62"/>
    <n v="2262.38"/>
    <n v="1378"/>
    <n v="884.38"/>
    <n v="0"/>
    <n v="0"/>
    <n v="0"/>
    <x v="7196"/>
  </r>
  <r>
    <s v="ORD-20248012"/>
    <d v="2025-08-17T00:00:00"/>
    <s v="CUST-1089"/>
    <s v="Crown Supermarkets"/>
    <x v="1"/>
    <x v="3"/>
    <s v="SP-08"/>
    <s v="Tariq Al-Mansoor"/>
    <s v="PROD-102"/>
    <x v="15"/>
    <s v="Personal Care"/>
    <n v="6.2"/>
    <n v="1.9"/>
    <n v="180"/>
    <n v="1116"/>
    <n v="0.41039999999999999"/>
    <n v="458.01"/>
    <n v="657.99"/>
    <n v="342"/>
    <n v="315.99"/>
    <n v="0"/>
    <n v="0"/>
    <n v="0"/>
    <x v="7197"/>
  </r>
  <r>
    <s v="ORD-20248013"/>
    <d v="2024-04-13T00:00:00"/>
    <s v="CUST-1097"/>
    <s v="Atlas Supermarkets"/>
    <x v="0"/>
    <x v="1"/>
    <s v="SP-02"/>
    <s v="Michael Chang"/>
    <s v="PROD-204"/>
    <x v="12"/>
    <s v="Home Care"/>
    <n v="7.2"/>
    <n v="3.6"/>
    <n v="12"/>
    <n v="86.4"/>
    <n v="4.0099999999999997E-2"/>
    <n v="3.46"/>
    <n v="82.94"/>
    <n v="43.2"/>
    <n v="39.74"/>
    <n v="0"/>
    <n v="0"/>
    <n v="0"/>
    <x v="7198"/>
  </r>
  <r>
    <s v="ORD-20248014"/>
    <d v="2024-11-29T00:00:00"/>
    <s v="CUST-1105"/>
    <s v="Omega Supermarkets"/>
    <x v="3"/>
    <x v="4"/>
    <s v="SP-03"/>
    <s v="Elena Rostova"/>
    <s v="PROD-302"/>
    <x v="7"/>
    <s v="Food &amp; Beverage"/>
    <n v="3.8"/>
    <n v="2.6"/>
    <n v="318"/>
    <n v="1208.4000000000001"/>
    <n v="0.14330000000000001"/>
    <n v="173.16"/>
    <n v="1035.24"/>
    <n v="826.8"/>
    <n v="208.44"/>
    <n v="0"/>
    <n v="0"/>
    <n v="0"/>
    <x v="7199"/>
  </r>
  <r>
    <s v="ORD-20248015"/>
    <d v="2025-01-05T00:00:00"/>
    <s v="CUST-1096"/>
    <s v="Atlas Retail"/>
    <x v="4"/>
    <x v="4"/>
    <s v="SP-07"/>
    <s v="Carlos Mendez"/>
    <s v="PROD-103"/>
    <x v="13"/>
    <s v="Personal Care"/>
    <n v="4.8"/>
    <n v="1.4"/>
    <n v="105"/>
    <n v="504"/>
    <n v="0.16500000000000001"/>
    <n v="83.16"/>
    <n v="420.84"/>
    <n v="147"/>
    <n v="273.83999999999997"/>
    <n v="0"/>
    <n v="0"/>
    <n v="0"/>
    <x v="7200"/>
  </r>
  <r>
    <s v="ORD-20248016"/>
    <d v="2025-09-19T00:00:00"/>
    <s v="CUST-1040"/>
    <s v="Vanguard Retail"/>
    <x v="4"/>
    <x v="4"/>
    <s v="SP-07"/>
    <s v="Carlos Mendez"/>
    <s v="PROD-201"/>
    <x v="14"/>
    <s v="Home Care"/>
    <n v="12"/>
    <n v="6.5"/>
    <n v="36"/>
    <n v="432"/>
    <n v="9.1800000000000007E-2"/>
    <n v="39.659999999999997"/>
    <n v="392.34"/>
    <n v="234"/>
    <n v="158.34"/>
    <n v="0"/>
    <n v="0"/>
    <n v="0"/>
    <x v="1860"/>
  </r>
  <r>
    <s v="ORD-20248017"/>
    <d v="2026-06-01T00:00:00"/>
    <s v="CUST-1025"/>
    <s v="Summit Supermarkets"/>
    <x v="1"/>
    <x v="2"/>
    <s v="SP-08"/>
    <s v="Tariq Al-Mansoor"/>
    <s v="PROD-203"/>
    <x v="0"/>
    <s v="Home Care"/>
    <n v="5.8"/>
    <n v="2.7"/>
    <n v="4"/>
    <n v="23.2"/>
    <n v="8.1000000000000003E-2"/>
    <n v="1.88"/>
    <n v="21.32"/>
    <n v="10.8"/>
    <n v="10.52"/>
    <n v="0"/>
    <n v="0"/>
    <n v="0"/>
    <x v="7201"/>
  </r>
  <r>
    <s v="ORD-20248018"/>
    <d v="2024-09-22T00:00:00"/>
    <s v="CUST-1090"/>
    <s v="Crown Mart"/>
    <x v="0"/>
    <x v="3"/>
    <s v="SP-01"/>
    <s v="Sarah Jenkins"/>
    <s v="PROD-204"/>
    <x v="12"/>
    <s v="Home Care"/>
    <n v="7.2"/>
    <n v="3.6"/>
    <n v="150"/>
    <n v="1080"/>
    <n v="3.4099999999999998E-2"/>
    <n v="36.83"/>
    <n v="1043.17"/>
    <n v="540"/>
    <n v="503.17"/>
    <n v="0"/>
    <n v="0"/>
    <n v="0"/>
    <x v="7202"/>
  </r>
  <r>
    <s v="ORD-20248019"/>
    <d v="2024-07-10T00:00:00"/>
    <s v="CUST-1056"/>
    <s v="Pioneer Retail"/>
    <x v="1"/>
    <x v="2"/>
    <s v="SP-08"/>
    <s v="Tariq Al-Mansoor"/>
    <s v="PROD-202"/>
    <x v="4"/>
    <s v="Home Care"/>
    <n v="4.5"/>
    <n v="2.1"/>
    <n v="19"/>
    <n v="85.5"/>
    <n v="0.13220000000000001"/>
    <n v="11.3"/>
    <n v="74.2"/>
    <n v="39.9"/>
    <n v="34.299999999999997"/>
    <n v="0"/>
    <n v="0"/>
    <n v="0"/>
    <x v="5837"/>
  </r>
  <r>
    <s v="ORD-20248020"/>
    <d v="2025-07-15T00:00:00"/>
    <s v="CUST-1117"/>
    <s v="Titan Stores"/>
    <x v="0"/>
    <x v="4"/>
    <s v="SP-01"/>
    <s v="Sarah Jenkins"/>
    <s v="PROD-402"/>
    <x v="10"/>
    <s v="Household Essentials"/>
    <n v="6"/>
    <n v="4.2"/>
    <n v="138"/>
    <n v="828"/>
    <n v="3.0200000000000001E-2"/>
    <n v="25.01"/>
    <n v="802.99"/>
    <n v="579.6"/>
    <n v="223.39"/>
    <n v="0"/>
    <n v="0"/>
    <n v="0"/>
    <x v="7203"/>
  </r>
  <r>
    <s v="ORD-20248021"/>
    <d v="2024-09-26T00:00:00"/>
    <s v="CUST-1078"/>
    <s v="Beacon Express"/>
    <x v="2"/>
    <x v="2"/>
    <s v="SP-05"/>
    <s v="Kenji Sato"/>
    <s v="PROD-102"/>
    <x v="15"/>
    <s v="Personal Care"/>
    <n v="6.2"/>
    <n v="1.9"/>
    <n v="57"/>
    <n v="353.4"/>
    <n v="7.0000000000000007E-2"/>
    <n v="24.74"/>
    <n v="328.66"/>
    <n v="108.3"/>
    <n v="220.36"/>
    <n v="0"/>
    <n v="0"/>
    <n v="0"/>
    <x v="7204"/>
  </r>
  <r>
    <s v="ORD-20248022"/>
    <d v="2024-08-30T00:00:00"/>
    <s v="CUST-1007"/>
    <s v="Metro Direct"/>
    <x v="0"/>
    <x v="3"/>
    <s v="SP-01"/>
    <s v="Sarah Jenkins"/>
    <s v="PROD-403"/>
    <x v="11"/>
    <s v="Household Essentials"/>
    <n v="5.5"/>
    <n v="3.8"/>
    <n v="255"/>
    <n v="1402.5"/>
    <n v="1.4500000000000001E-2"/>
    <n v="20.34"/>
    <n v="1382.16"/>
    <n v="969"/>
    <n v="413.16"/>
    <n v="0"/>
    <n v="0"/>
    <n v="0"/>
    <x v="7205"/>
  </r>
  <r>
    <s v="ORD-20248023"/>
    <d v="2024-10-02T00:00:00"/>
    <s v="CUST-1079"/>
    <s v="Beacon Direct"/>
    <x v="0"/>
    <x v="4"/>
    <s v="SP-02"/>
    <s v="Michael Chang"/>
    <s v="PROD-105"/>
    <x v="1"/>
    <s v="Personal Care"/>
    <n v="14.5"/>
    <n v="4.2"/>
    <n v="362"/>
    <n v="5249"/>
    <n v="4.87E-2"/>
    <n v="255.63"/>
    <n v="4993.37"/>
    <n v="1520.4"/>
    <n v="3472.97"/>
    <n v="0"/>
    <n v="0"/>
    <n v="0"/>
    <x v="7206"/>
  </r>
  <r>
    <s v="ORD-20248024"/>
    <d v="2025-04-27T00:00:00"/>
    <s v="CUST-1068"/>
    <s v="Sterling Wholesale"/>
    <x v="3"/>
    <x v="4"/>
    <s v="SP-03"/>
    <s v="Elena Rostova"/>
    <s v="PROD-402"/>
    <x v="10"/>
    <s v="Household Essentials"/>
    <n v="6"/>
    <n v="4.2"/>
    <n v="25"/>
    <n v="150"/>
    <n v="0.1537"/>
    <n v="23.06"/>
    <n v="126.94"/>
    <n v="105"/>
    <n v="21.94"/>
    <n v="0"/>
    <n v="0"/>
    <n v="0"/>
    <x v="5688"/>
  </r>
  <r>
    <s v="ORD-20248025"/>
    <d v="2025-09-19T00:00:00"/>
    <s v="CUST-1000"/>
    <s v="Metro Retail"/>
    <x v="3"/>
    <x v="0"/>
    <s v="SP-04"/>
    <s v="David Mueller"/>
    <s v="PROD-401"/>
    <x v="3"/>
    <s v="Household Essentials"/>
    <n v="10.5"/>
    <n v="7.5"/>
    <n v="120"/>
    <n v="1260"/>
    <n v="5.6000000000000001E-2"/>
    <n v="70.56"/>
    <n v="1189.44"/>
    <n v="900"/>
    <n v="289.44"/>
    <n v="0"/>
    <n v="0"/>
    <n v="0"/>
    <x v="7207"/>
  </r>
  <r>
    <s v="ORD-20248026"/>
    <d v="2024-12-17T00:00:00"/>
    <s v="CUST-1039"/>
    <s v="Prime Direct"/>
    <x v="3"/>
    <x v="3"/>
    <s v="SP-04"/>
    <s v="David Mueller"/>
    <s v="PROD-203"/>
    <x v="0"/>
    <s v="Home Care"/>
    <n v="5.8"/>
    <n v="2.7"/>
    <n v="37"/>
    <n v="214.6"/>
    <n v="5.5999999999999999E-3"/>
    <n v="1.2"/>
    <n v="213.4"/>
    <n v="99.9"/>
    <n v="113.5"/>
    <n v="0"/>
    <n v="0"/>
    <n v="0"/>
    <x v="7208"/>
  </r>
  <r>
    <s v="ORD-20248027"/>
    <d v="2025-01-09T00:00:00"/>
    <s v="CUST-1085"/>
    <s v="Crest Stores"/>
    <x v="2"/>
    <x v="3"/>
    <s v="SP-05"/>
    <s v="Kenji Sato"/>
    <s v="PROD-202"/>
    <x v="4"/>
    <s v="Home Care"/>
    <n v="4.5"/>
    <n v="2.1"/>
    <n v="31"/>
    <n v="139.5"/>
    <n v="0.37269999999999998"/>
    <n v="51.99"/>
    <n v="87.51"/>
    <n v="65.099999999999994"/>
    <n v="22.41"/>
    <n v="0"/>
    <n v="0"/>
    <n v="0"/>
    <x v="7209"/>
  </r>
  <r>
    <s v="ORD-20248028"/>
    <d v="2024-07-07T00:00:00"/>
    <s v="CUST-1025"/>
    <s v="Summit Supermarkets"/>
    <x v="1"/>
    <x v="2"/>
    <s v="SP-08"/>
    <s v="Tariq Al-Mansoor"/>
    <s v="PROD-104"/>
    <x v="6"/>
    <s v="Personal Care"/>
    <n v="9.9"/>
    <n v="3.1"/>
    <n v="20"/>
    <n v="198"/>
    <n v="7.5999999999999998E-2"/>
    <n v="15.05"/>
    <n v="182.95"/>
    <n v="62"/>
    <n v="120.95"/>
    <n v="0"/>
    <n v="0"/>
    <n v="0"/>
    <x v="4986"/>
  </r>
  <r>
    <s v="ORD-20248029"/>
    <d v="2025-05-25T00:00:00"/>
    <s v="CUST-1117"/>
    <s v="Titan Stores"/>
    <x v="0"/>
    <x v="4"/>
    <s v="SP-01"/>
    <s v="Sarah Jenkins"/>
    <s v="PROD-101"/>
    <x v="9"/>
    <s v="Personal Care"/>
    <n v="8.5"/>
    <n v="2.8"/>
    <n v="275"/>
    <n v="2337.5"/>
    <n v="7.4700000000000003E-2"/>
    <n v="174.61"/>
    <n v="2162.89"/>
    <n v="770"/>
    <n v="1392.89"/>
    <n v="0"/>
    <n v="0"/>
    <n v="0"/>
    <x v="7210"/>
  </r>
  <r>
    <s v="ORD-20248030"/>
    <d v="2025-03-10T00:00:00"/>
    <s v="CUST-1024"/>
    <s v="Summit Retail"/>
    <x v="3"/>
    <x v="3"/>
    <s v="SP-04"/>
    <s v="David Mueller"/>
    <s v="PROD-302"/>
    <x v="7"/>
    <s v="Food &amp; Beverage"/>
    <n v="3.8"/>
    <n v="2.6"/>
    <n v="66"/>
    <n v="250.8"/>
    <n v="2.9999999999999997E-4"/>
    <n v="0.08"/>
    <n v="250.72"/>
    <n v="171.6"/>
    <n v="79.12"/>
    <n v="0"/>
    <n v="0"/>
    <n v="0"/>
    <x v="7211"/>
  </r>
  <r>
    <s v="ORD-20248031"/>
    <d v="2024-08-03T00:00:00"/>
    <s v="CUST-1119"/>
    <s v="Titan Direct"/>
    <x v="2"/>
    <x v="3"/>
    <s v="SP-06"/>
    <s v="Priya Sharma"/>
    <s v="PROD-302"/>
    <x v="7"/>
    <s v="Food &amp; Beverage"/>
    <n v="3.8"/>
    <n v="2.6"/>
    <n v="77"/>
    <n v="292.60000000000002"/>
    <n v="1.26E-2"/>
    <n v="3.69"/>
    <n v="288.91000000000003"/>
    <n v="200.2"/>
    <n v="88.71"/>
    <n v="0"/>
    <n v="0"/>
    <n v="0"/>
    <x v="7212"/>
  </r>
  <r>
    <s v="ORD-20248032"/>
    <d v="2025-03-05T00:00:00"/>
    <s v="CUST-1016"/>
    <s v="Global Retail"/>
    <x v="0"/>
    <x v="0"/>
    <s v="SP-01"/>
    <s v="Sarah Jenkins"/>
    <s v="PROD-104"/>
    <x v="6"/>
    <s v="Personal Care"/>
    <n v="9.9"/>
    <n v="3.1"/>
    <n v="336"/>
    <n v="3326.4"/>
    <n v="7.8399999999999997E-2"/>
    <n v="260.79000000000002"/>
    <n v="3065.61"/>
    <n v="1041.5999999999999"/>
    <n v="2024.01"/>
    <n v="0"/>
    <n v="0"/>
    <n v="0"/>
    <x v="7213"/>
  </r>
  <r>
    <s v="ORD-20248033"/>
    <d v="2025-12-18T00:00:00"/>
    <s v="CUST-1000"/>
    <s v="Metro Retail"/>
    <x v="3"/>
    <x v="0"/>
    <s v="SP-04"/>
    <s v="David Mueller"/>
    <s v="PROD-202"/>
    <x v="4"/>
    <s v="Home Care"/>
    <n v="4.5"/>
    <n v="2.1"/>
    <n v="109"/>
    <n v="490.5"/>
    <n v="5.7099999999999998E-2"/>
    <n v="28.01"/>
    <n v="462.49"/>
    <n v="228.9"/>
    <n v="233.59"/>
    <n v="0"/>
    <n v="0"/>
    <n v="0"/>
    <x v="7214"/>
  </r>
  <r>
    <s v="ORD-20248034"/>
    <d v="2026-02-09T00:00:00"/>
    <s v="CUST-1105"/>
    <s v="Omega Supermarkets"/>
    <x v="3"/>
    <x v="4"/>
    <s v="SP-03"/>
    <s v="Elena Rostova"/>
    <s v="PROD-101"/>
    <x v="9"/>
    <s v="Personal Care"/>
    <n v="8.5"/>
    <n v="2.8"/>
    <n v="30"/>
    <n v="255"/>
    <n v="7.2700000000000001E-2"/>
    <n v="18.54"/>
    <n v="236.46"/>
    <n v="84"/>
    <n v="152.46"/>
    <n v="0"/>
    <n v="0"/>
    <n v="0"/>
    <x v="7215"/>
  </r>
  <r>
    <s v="ORD-20248035"/>
    <d v="2025-01-16T00:00:00"/>
    <s v="CUST-1044"/>
    <s v="Vanguard Wholesale"/>
    <x v="4"/>
    <x v="1"/>
    <s v="SP-07"/>
    <s v="Carlos Mendez"/>
    <s v="PROD-102"/>
    <x v="15"/>
    <s v="Personal Care"/>
    <n v="6.2"/>
    <n v="1.9"/>
    <n v="7"/>
    <n v="43.4"/>
    <n v="2.75E-2"/>
    <n v="1.19"/>
    <n v="42.21"/>
    <n v="13.3"/>
    <n v="28.91"/>
    <n v="0"/>
    <n v="0"/>
    <n v="0"/>
    <x v="7216"/>
  </r>
  <r>
    <s v="ORD-20248036"/>
    <d v="2025-01-08T00:00:00"/>
    <s v="CUST-1075"/>
    <s v="Beacon Distributors"/>
    <x v="4"/>
    <x v="3"/>
    <s v="SP-07"/>
    <s v="Carlos Mendez"/>
    <s v="PROD-301"/>
    <x v="2"/>
    <s v="Food &amp; Beverage"/>
    <n v="5"/>
    <n v="3.2"/>
    <n v="34"/>
    <n v="170"/>
    <n v="7.7999999999999996E-3"/>
    <n v="1.33"/>
    <n v="168.67"/>
    <n v="108.8"/>
    <n v="59.87"/>
    <n v="0"/>
    <n v="0"/>
    <n v="0"/>
    <x v="7217"/>
  </r>
  <r>
    <s v="ORD-20248037"/>
    <d v="2026-05-24T00:00:00"/>
    <s v="CUST-1067"/>
    <s v="Sterling Distributors"/>
    <x v="1"/>
    <x v="1"/>
    <s v="SP-08"/>
    <s v="Tariq Al-Mansoor"/>
    <s v="PROD-101"/>
    <x v="9"/>
    <s v="Personal Care"/>
    <n v="8.5"/>
    <n v="2.8"/>
    <n v="2"/>
    <n v="17"/>
    <n v="5.0000000000000001E-3"/>
    <n v="0.08"/>
    <n v="16.920000000000002"/>
    <n v="5.6"/>
    <n v="11.32"/>
    <n v="0"/>
    <n v="0"/>
    <n v="0"/>
    <x v="7218"/>
  </r>
  <r>
    <s v="ORD-20248038"/>
    <d v="2025-02-14T00:00:00"/>
    <s v="CUST-1074"/>
    <s v="Beacon Mart"/>
    <x v="0"/>
    <x v="3"/>
    <s v="SP-02"/>
    <s v="Michael Chang"/>
    <s v="PROD-403"/>
    <x v="11"/>
    <s v="Household Essentials"/>
    <n v="5.5"/>
    <n v="3.8"/>
    <n v="15"/>
    <n v="82.5"/>
    <n v="5.7099999999999998E-2"/>
    <n v="4.71"/>
    <n v="77.790000000000006"/>
    <n v="57"/>
    <n v="20.79"/>
    <n v="0"/>
    <n v="0"/>
    <n v="0"/>
    <x v="7219"/>
  </r>
  <r>
    <s v="ORD-20248039"/>
    <d v="2024-10-13T00:00:00"/>
    <s v="CUST-1029"/>
    <s v="Summit Stores"/>
    <x v="0"/>
    <x v="1"/>
    <s v="SP-01"/>
    <s v="Sarah Jenkins"/>
    <s v="PROD-402"/>
    <x v="10"/>
    <s v="Household Essentials"/>
    <n v="6"/>
    <n v="4.2"/>
    <n v="5"/>
    <n v="30"/>
    <n v="7.0000000000000001E-3"/>
    <n v="0.21"/>
    <n v="29.79"/>
    <n v="21"/>
    <n v="8.7899999999999991"/>
    <n v="0"/>
    <n v="0"/>
    <n v="0"/>
    <x v="3304"/>
  </r>
  <r>
    <s v="ORD-20248040"/>
    <d v="2025-04-06T00:00:00"/>
    <s v="CUST-1082"/>
    <s v="Crest Mart"/>
    <x v="0"/>
    <x v="2"/>
    <s v="SP-01"/>
    <s v="Sarah Jenkins"/>
    <s v="PROD-203"/>
    <x v="0"/>
    <s v="Home Care"/>
    <n v="5.8"/>
    <n v="2.7"/>
    <n v="92"/>
    <n v="533.6"/>
    <n v="0.25309999999999999"/>
    <n v="135.05000000000001"/>
    <n v="398.55"/>
    <n v="248.4"/>
    <n v="150.15"/>
    <n v="0"/>
    <n v="0"/>
    <n v="0"/>
    <x v="7220"/>
  </r>
  <r>
    <s v="ORD-20248041"/>
    <d v="2024-07-03T00:00:00"/>
    <s v="CUST-1057"/>
    <s v="Pioneer Supermarkets"/>
    <x v="2"/>
    <x v="2"/>
    <s v="SP-06"/>
    <s v="Priya Sharma"/>
    <s v="PROD-101"/>
    <x v="9"/>
    <s v="Personal Care"/>
    <n v="8.5"/>
    <n v="2.8"/>
    <n v="89"/>
    <n v="756.5"/>
    <n v="0.1091"/>
    <n v="82.53"/>
    <n v="673.97"/>
    <n v="249.2"/>
    <n v="424.77"/>
    <n v="0"/>
    <n v="0"/>
    <n v="0"/>
    <x v="7221"/>
  </r>
  <r>
    <s v="ORD-20248042"/>
    <d v="2025-08-08T00:00:00"/>
    <s v="CUST-1040"/>
    <s v="Vanguard Retail"/>
    <x v="4"/>
    <x v="4"/>
    <s v="SP-07"/>
    <s v="Carlos Mendez"/>
    <s v="PROD-402"/>
    <x v="10"/>
    <s v="Household Essentials"/>
    <n v="6"/>
    <n v="4.2"/>
    <n v="180"/>
    <n v="1080"/>
    <n v="7.7899999999999997E-2"/>
    <n v="84.13"/>
    <n v="995.87"/>
    <n v="756"/>
    <n v="239.87"/>
    <n v="0"/>
    <n v="0"/>
    <n v="0"/>
    <x v="7222"/>
  </r>
  <r>
    <s v="ORD-20248043"/>
    <d v="2024-05-14T00:00:00"/>
    <s v="CUST-1070"/>
    <s v="Sterling Express"/>
    <x v="1"/>
    <x v="3"/>
    <s v="SP-08"/>
    <s v="Tariq Al-Mansoor"/>
    <s v="PROD-102"/>
    <x v="15"/>
    <s v="Personal Care"/>
    <n v="6.2"/>
    <n v="1.9"/>
    <n v="195"/>
    <n v="1209"/>
    <n v="2.4500000000000001E-2"/>
    <n v="29.62"/>
    <n v="1179.3800000000001"/>
    <n v="370.5"/>
    <n v="808.88"/>
    <n v="83"/>
    <n v="501.99"/>
    <n v="199.2"/>
    <x v="7223"/>
  </r>
  <r>
    <s v="ORD-20248044"/>
    <d v="2025-08-12T00:00:00"/>
    <s v="CUST-1116"/>
    <s v="Titan Wholesale"/>
    <x v="3"/>
    <x v="1"/>
    <s v="SP-03"/>
    <s v="Elena Rostova"/>
    <s v="PROD-103"/>
    <x v="13"/>
    <s v="Personal Care"/>
    <n v="4.8"/>
    <n v="1.4"/>
    <n v="11"/>
    <n v="52.8"/>
    <n v="3.27E-2"/>
    <n v="1.73"/>
    <n v="51.07"/>
    <n v="15.4"/>
    <n v="35.67"/>
    <n v="3"/>
    <n v="13.93"/>
    <n v="5.7"/>
    <x v="4696"/>
  </r>
  <r>
    <s v="ORD-20248045"/>
    <d v="2025-12-03T00:00:00"/>
    <s v="CUST-1011"/>
    <s v="Apex Distributors"/>
    <x v="0"/>
    <x v="1"/>
    <s v="SP-02"/>
    <s v="Michael Chang"/>
    <s v="PROD-302"/>
    <x v="7"/>
    <s v="Food &amp; Beverage"/>
    <n v="3.8"/>
    <n v="2.6"/>
    <n v="21"/>
    <n v="79.8"/>
    <n v="1E-4"/>
    <n v="0.01"/>
    <n v="79.790000000000006"/>
    <n v="54.6"/>
    <n v="25.19"/>
    <n v="0"/>
    <n v="0"/>
    <n v="0"/>
    <x v="7224"/>
  </r>
  <r>
    <s v="ORD-20248046"/>
    <d v="2024-08-22T00:00:00"/>
    <s v="CUST-1046"/>
    <s v="Vanguard Express"/>
    <x v="2"/>
    <x v="4"/>
    <s v="SP-05"/>
    <s v="Kenji Sato"/>
    <s v="PROD-303"/>
    <x v="5"/>
    <s v="Food &amp; Beverage"/>
    <n v="11"/>
    <n v="6.8"/>
    <n v="170"/>
    <n v="1870"/>
    <n v="0.13619999999999999"/>
    <n v="254.69"/>
    <n v="1615.31"/>
    <n v="1156"/>
    <n v="459.31"/>
    <n v="0"/>
    <n v="0"/>
    <n v="0"/>
    <x v="7225"/>
  </r>
  <r>
    <s v="ORD-20248047"/>
    <d v="2026-04-13T00:00:00"/>
    <s v="CUST-1038"/>
    <s v="Prime Express"/>
    <x v="2"/>
    <x v="3"/>
    <s v="SP-05"/>
    <s v="Kenji Sato"/>
    <s v="PROD-404"/>
    <x v="16"/>
    <s v="Household Essentials"/>
    <n v="4.9000000000000004"/>
    <n v="3.1"/>
    <n v="22"/>
    <n v="107.8"/>
    <n v="1E-3"/>
    <n v="0.11"/>
    <n v="107.69"/>
    <n v="68.2"/>
    <n v="39.49"/>
    <n v="0"/>
    <n v="0"/>
    <n v="0"/>
    <x v="7226"/>
  </r>
  <r>
    <s v="ORD-20248048"/>
    <d v="2024-04-12T00:00:00"/>
    <s v="CUST-1062"/>
    <s v="Pioneer Express"/>
    <x v="0"/>
    <x v="1"/>
    <s v="SP-01"/>
    <s v="Sarah Jenkins"/>
    <s v="PROD-402"/>
    <x v="10"/>
    <s v="Household Essentials"/>
    <n v="6"/>
    <n v="4.2"/>
    <n v="48"/>
    <n v="288"/>
    <n v="1.78E-2"/>
    <n v="5.13"/>
    <n v="282.87"/>
    <n v="201.6"/>
    <n v="81.27"/>
    <n v="0"/>
    <n v="0"/>
    <n v="0"/>
    <x v="7227"/>
  </r>
  <r>
    <s v="ORD-20248049"/>
    <d v="2026-01-08T00:00:00"/>
    <s v="CUST-1118"/>
    <s v="Titan Express"/>
    <x v="0"/>
    <x v="3"/>
    <s v="SP-01"/>
    <s v="Sarah Jenkins"/>
    <s v="PROD-102"/>
    <x v="15"/>
    <s v="Personal Care"/>
    <n v="6.2"/>
    <n v="1.9"/>
    <n v="75"/>
    <n v="465"/>
    <n v="2.8999999999999998E-3"/>
    <n v="1.35"/>
    <n v="463.65"/>
    <n v="142.5"/>
    <n v="321.14999999999998"/>
    <n v="0"/>
    <n v="0"/>
    <n v="0"/>
    <x v="7228"/>
  </r>
  <r>
    <s v="ORD-20248050"/>
    <d v="2024-10-03T00:00:00"/>
    <s v="CUST-1080"/>
    <s v="Crest Retail"/>
    <x v="3"/>
    <x v="4"/>
    <s v="SP-03"/>
    <s v="Elena Rostova"/>
    <s v="PROD-101"/>
    <x v="9"/>
    <s v="Personal Care"/>
    <n v="8.5"/>
    <n v="2.8"/>
    <n v="189"/>
    <n v="1606.5"/>
    <n v="0.37330000000000002"/>
    <n v="599.71"/>
    <n v="1006.79"/>
    <n v="529.20000000000005"/>
    <n v="477.59"/>
    <n v="11"/>
    <n v="58.6"/>
    <n v="36.299999999999997"/>
    <x v="7229"/>
  </r>
  <r>
    <s v="ORD-20248051"/>
    <d v="2026-04-03T00:00:00"/>
    <s v="CUST-1048"/>
    <s v="Horizon Retail"/>
    <x v="3"/>
    <x v="1"/>
    <s v="SP-04"/>
    <s v="David Mueller"/>
    <s v="PROD-403"/>
    <x v="11"/>
    <s v="Household Essentials"/>
    <n v="5.5"/>
    <n v="3.8"/>
    <n v="25"/>
    <n v="137.5"/>
    <n v="2.46E-2"/>
    <n v="3.38"/>
    <n v="134.12"/>
    <n v="95"/>
    <n v="39.119999999999997"/>
    <n v="0"/>
    <n v="0"/>
    <n v="0"/>
    <x v="6001"/>
  </r>
  <r>
    <s v="ORD-20248052"/>
    <d v="2024-08-29T00:00:00"/>
    <s v="CUST-1100"/>
    <s v="Atlas Wholesale"/>
    <x v="2"/>
    <x v="3"/>
    <s v="SP-05"/>
    <s v="Kenji Sato"/>
    <s v="PROD-402"/>
    <x v="10"/>
    <s v="Household Essentials"/>
    <n v="6"/>
    <n v="4.2"/>
    <n v="50"/>
    <n v="300"/>
    <n v="1.6999999999999999E-3"/>
    <n v="0.51"/>
    <n v="299.49"/>
    <n v="210"/>
    <n v="89.49"/>
    <n v="0"/>
    <n v="0"/>
    <n v="0"/>
    <x v="6717"/>
  </r>
  <r>
    <s v="ORD-20248053"/>
    <d v="2025-07-22T00:00:00"/>
    <s v="CUST-1101"/>
    <s v="Atlas Stores"/>
    <x v="0"/>
    <x v="2"/>
    <s v="SP-02"/>
    <s v="Michael Chang"/>
    <s v="PROD-403"/>
    <x v="11"/>
    <s v="Household Essentials"/>
    <n v="5.5"/>
    <n v="3.8"/>
    <n v="4"/>
    <n v="22"/>
    <n v="0.13900000000000001"/>
    <n v="3.06"/>
    <n v="18.940000000000001"/>
    <n v="15.2"/>
    <n v="3.74"/>
    <n v="0"/>
    <n v="0"/>
    <n v="0"/>
    <x v="7230"/>
  </r>
  <r>
    <s v="ORD-20248054"/>
    <d v="2025-03-18T00:00:00"/>
    <s v="CUST-1109"/>
    <s v="Omega Stores"/>
    <x v="2"/>
    <x v="2"/>
    <s v="SP-06"/>
    <s v="Priya Sharma"/>
    <s v="PROD-101"/>
    <x v="9"/>
    <s v="Personal Care"/>
    <n v="8.5"/>
    <n v="2.8"/>
    <n v="59"/>
    <n v="501.5"/>
    <n v="4.5100000000000001E-2"/>
    <n v="22.62"/>
    <n v="478.88"/>
    <n v="165.2"/>
    <n v="313.68"/>
    <n v="0"/>
    <n v="0"/>
    <n v="0"/>
    <x v="7231"/>
  </r>
  <r>
    <s v="ORD-20248055"/>
    <d v="2026-05-26T00:00:00"/>
    <s v="CUST-1072"/>
    <s v="Beacon Retail"/>
    <x v="0"/>
    <x v="3"/>
    <s v="SP-02"/>
    <s v="Michael Chang"/>
    <s v="PROD-204"/>
    <x v="12"/>
    <s v="Home Care"/>
    <n v="7.2"/>
    <n v="3.6"/>
    <n v="37"/>
    <n v="266.39999999999998"/>
    <n v="1.4999999999999999E-2"/>
    <n v="4"/>
    <n v="262.39999999999998"/>
    <n v="133.19999999999999"/>
    <n v="129.19999999999999"/>
    <n v="0"/>
    <n v="0"/>
    <n v="0"/>
    <x v="7232"/>
  </r>
  <r>
    <s v="ORD-20248056"/>
    <d v="2025-01-25T00:00:00"/>
    <s v="CUST-1071"/>
    <s v="Sterling Direct"/>
    <x v="3"/>
    <x v="1"/>
    <s v="SP-03"/>
    <s v="Elena Rostova"/>
    <s v="PROD-301"/>
    <x v="2"/>
    <s v="Food &amp; Beverage"/>
    <n v="5"/>
    <n v="3.2"/>
    <n v="37"/>
    <n v="185"/>
    <n v="6.1999999999999998E-3"/>
    <n v="1.1499999999999999"/>
    <n v="183.85"/>
    <n v="118.4"/>
    <n v="65.45"/>
    <n v="0"/>
    <n v="0"/>
    <n v="0"/>
    <x v="7233"/>
  </r>
  <r>
    <s v="ORD-20248057"/>
    <d v="2024-07-19T00:00:00"/>
    <s v="CUST-1003"/>
    <s v="Metro Distributors"/>
    <x v="0"/>
    <x v="2"/>
    <s v="SP-01"/>
    <s v="Sarah Jenkins"/>
    <s v="PROD-104"/>
    <x v="6"/>
    <s v="Personal Care"/>
    <n v="9.9"/>
    <n v="3.1"/>
    <n v="4"/>
    <n v="39.6"/>
    <n v="0.1026"/>
    <n v="4.0599999999999996"/>
    <n v="35.54"/>
    <n v="12.4"/>
    <n v="23.14"/>
    <n v="0"/>
    <n v="0"/>
    <n v="0"/>
    <x v="7234"/>
  </r>
  <r>
    <s v="ORD-20248058"/>
    <d v="2024-05-29T00:00:00"/>
    <s v="CUST-1092"/>
    <s v="Crown Wholesale"/>
    <x v="0"/>
    <x v="4"/>
    <s v="SP-02"/>
    <s v="Michael Chang"/>
    <s v="PROD-302"/>
    <x v="7"/>
    <s v="Food &amp; Beverage"/>
    <n v="3.8"/>
    <n v="2.6"/>
    <n v="365"/>
    <n v="1387"/>
    <n v="0.1057"/>
    <n v="146.61000000000001"/>
    <n v="1240.3900000000001"/>
    <n v="949"/>
    <n v="291.39"/>
    <n v="0"/>
    <n v="0"/>
    <n v="0"/>
    <x v="7235"/>
  </r>
  <r>
    <s v="ORD-20248059"/>
    <d v="2026-03-30T00:00:00"/>
    <s v="CUST-1027"/>
    <s v="Summit Distributors"/>
    <x v="3"/>
    <x v="0"/>
    <s v="SP-03"/>
    <s v="Elena Rostova"/>
    <s v="PROD-103"/>
    <x v="13"/>
    <s v="Personal Care"/>
    <n v="4.8"/>
    <n v="1.4"/>
    <n v="24"/>
    <n v="115.2"/>
    <n v="4.2200000000000001E-2"/>
    <n v="4.8600000000000003"/>
    <n v="110.34"/>
    <n v="33.6"/>
    <n v="76.739999999999995"/>
    <n v="0"/>
    <n v="0"/>
    <n v="0"/>
    <x v="456"/>
  </r>
  <r>
    <s v="ORD-20248060"/>
    <d v="2026-01-26T00:00:00"/>
    <s v="CUST-1020"/>
    <s v="Global Wholesale"/>
    <x v="0"/>
    <x v="1"/>
    <s v="SP-02"/>
    <s v="Michael Chang"/>
    <s v="PROD-202"/>
    <x v="4"/>
    <s v="Home Care"/>
    <n v="4.5"/>
    <n v="2.1"/>
    <n v="11"/>
    <n v="49.5"/>
    <n v="4.58E-2"/>
    <n v="2.27"/>
    <n v="47.23"/>
    <n v="23.1"/>
    <n v="24.13"/>
    <n v="0"/>
    <n v="0"/>
    <n v="0"/>
    <x v="7236"/>
  </r>
  <r>
    <s v="ORD-20248061"/>
    <d v="2024-06-02T00:00:00"/>
    <s v="CUST-1106"/>
    <s v="Omega Mart"/>
    <x v="2"/>
    <x v="3"/>
    <s v="SP-06"/>
    <s v="Priya Sharma"/>
    <s v="PROD-402"/>
    <x v="10"/>
    <s v="Household Essentials"/>
    <n v="6"/>
    <n v="4.2"/>
    <n v="18"/>
    <n v="108"/>
    <n v="5.1999999999999998E-3"/>
    <n v="0.56000000000000005"/>
    <n v="107.44"/>
    <n v="75.599999999999994"/>
    <n v="31.84"/>
    <n v="0"/>
    <n v="0"/>
    <n v="0"/>
    <x v="7237"/>
  </r>
  <r>
    <s v="ORD-20248062"/>
    <d v="2025-04-29T00:00:00"/>
    <s v="CUST-1066"/>
    <s v="Sterling Mart"/>
    <x v="0"/>
    <x v="1"/>
    <s v="SP-01"/>
    <s v="Sarah Jenkins"/>
    <s v="PROD-103"/>
    <x v="13"/>
    <s v="Personal Care"/>
    <n v="4.8"/>
    <n v="1.4"/>
    <n v="21"/>
    <n v="100.8"/>
    <n v="4.7999999999999996E-3"/>
    <n v="0.48"/>
    <n v="100.32"/>
    <n v="29.4"/>
    <n v="70.92"/>
    <n v="0"/>
    <n v="0"/>
    <n v="0"/>
    <x v="7238"/>
  </r>
  <r>
    <s v="ORD-20248063"/>
    <d v="2026-04-05T00:00:00"/>
    <s v="CUST-1019"/>
    <s v="Global Distributors"/>
    <x v="2"/>
    <x v="1"/>
    <s v="SP-06"/>
    <s v="Priya Sharma"/>
    <s v="PROD-102"/>
    <x v="15"/>
    <s v="Personal Care"/>
    <n v="6.2"/>
    <n v="1.9"/>
    <n v="11"/>
    <n v="68.2"/>
    <n v="3.4599999999999999E-2"/>
    <n v="2.36"/>
    <n v="65.84"/>
    <n v="20.9"/>
    <n v="44.94"/>
    <n v="0"/>
    <n v="0"/>
    <n v="0"/>
    <x v="7239"/>
  </r>
  <r>
    <s v="ORD-20248064"/>
    <d v="2024-01-10T00:00:00"/>
    <s v="CUST-1004"/>
    <s v="Metro Wholesale"/>
    <x v="2"/>
    <x v="4"/>
    <s v="SP-05"/>
    <s v="Kenji Sato"/>
    <s v="PROD-101"/>
    <x v="9"/>
    <s v="Personal Care"/>
    <n v="8.5"/>
    <n v="2.8"/>
    <n v="184"/>
    <n v="1564"/>
    <n v="3.5400000000000001E-2"/>
    <n v="55.37"/>
    <n v="1508.63"/>
    <n v="515.20000000000005"/>
    <n v="993.43"/>
    <n v="0"/>
    <n v="0"/>
    <n v="0"/>
    <x v="7240"/>
  </r>
  <r>
    <s v="ORD-20248065"/>
    <d v="2024-06-29T00:00:00"/>
    <s v="CUST-1004"/>
    <s v="Metro Wholesale"/>
    <x v="2"/>
    <x v="4"/>
    <s v="SP-05"/>
    <s v="Kenji Sato"/>
    <s v="PROD-404"/>
    <x v="16"/>
    <s v="Household Essentials"/>
    <n v="4.9000000000000004"/>
    <n v="3.1"/>
    <n v="21"/>
    <n v="102.9"/>
    <n v="0.36780000000000002"/>
    <n v="37.85"/>
    <n v="65.05"/>
    <n v="65.099999999999994"/>
    <n v="-0.05"/>
    <n v="0"/>
    <n v="0"/>
    <n v="0"/>
    <x v="7241"/>
  </r>
  <r>
    <s v="ORD-20248066"/>
    <d v="2025-03-07T00:00:00"/>
    <s v="CUST-1119"/>
    <s v="Titan Direct"/>
    <x v="2"/>
    <x v="3"/>
    <s v="SP-05"/>
    <s v="Kenji Sato"/>
    <s v="PROD-301"/>
    <x v="2"/>
    <s v="Food &amp; Beverage"/>
    <n v="5"/>
    <n v="3.2"/>
    <n v="194"/>
    <n v="970"/>
    <n v="1.7999999999999999E-2"/>
    <n v="17.46"/>
    <n v="952.54"/>
    <n v="620.79999999999995"/>
    <n v="331.74"/>
    <n v="0"/>
    <n v="0"/>
    <n v="0"/>
    <x v="7242"/>
  </r>
  <r>
    <s v="ORD-20248067"/>
    <d v="2025-05-26T00:00:00"/>
    <s v="CUST-1119"/>
    <s v="Titan Direct"/>
    <x v="2"/>
    <x v="3"/>
    <s v="SP-06"/>
    <s v="Priya Sharma"/>
    <s v="PROD-204"/>
    <x v="12"/>
    <s v="Home Care"/>
    <n v="7.2"/>
    <n v="3.6"/>
    <n v="240"/>
    <n v="1728"/>
    <n v="6.4999999999999997E-3"/>
    <n v="11.23"/>
    <n v="1716.77"/>
    <n v="864"/>
    <n v="852.77"/>
    <n v="0"/>
    <n v="0"/>
    <n v="0"/>
    <x v="7243"/>
  </r>
  <r>
    <s v="ORD-20248068"/>
    <d v="2024-05-17T00:00:00"/>
    <s v="CUST-1060"/>
    <s v="Pioneer Wholesale"/>
    <x v="4"/>
    <x v="2"/>
    <s v="SP-07"/>
    <s v="Carlos Mendez"/>
    <s v="PROD-404"/>
    <x v="16"/>
    <s v="Household Essentials"/>
    <n v="4.9000000000000004"/>
    <n v="3.1"/>
    <n v="35"/>
    <n v="171.5"/>
    <n v="0.12740000000000001"/>
    <n v="21.85"/>
    <n v="149.65"/>
    <n v="108.5"/>
    <n v="41.15"/>
    <n v="0"/>
    <n v="0"/>
    <n v="0"/>
    <x v="2612"/>
  </r>
  <r>
    <s v="ORD-20248069"/>
    <d v="2026-07-03T00:00:00"/>
    <s v="CUST-1016"/>
    <s v="Global Retail"/>
    <x v="0"/>
    <x v="0"/>
    <s v="SP-01"/>
    <s v="Sarah Jenkins"/>
    <s v="PROD-203"/>
    <x v="0"/>
    <s v="Home Care"/>
    <n v="5.8"/>
    <n v="2.7"/>
    <n v="76"/>
    <n v="440.8"/>
    <n v="4.8500000000000001E-2"/>
    <n v="21.38"/>
    <n v="419.42"/>
    <n v="205.2"/>
    <n v="214.22"/>
    <n v="0"/>
    <n v="0"/>
    <n v="0"/>
    <x v="7244"/>
  </r>
  <r>
    <s v="ORD-20248070"/>
    <d v="2026-05-19T00:00:00"/>
    <s v="CUST-1042"/>
    <s v="Vanguard Mart"/>
    <x v="0"/>
    <x v="1"/>
    <s v="SP-01"/>
    <s v="Sarah Jenkins"/>
    <s v="PROD-302"/>
    <x v="7"/>
    <s v="Food &amp; Beverage"/>
    <n v="3.8"/>
    <n v="2.6"/>
    <n v="21"/>
    <n v="79.8"/>
    <n v="3.2599999999999997E-2"/>
    <n v="2.6"/>
    <n v="77.2"/>
    <n v="54.6"/>
    <n v="22.6"/>
    <n v="0"/>
    <n v="0"/>
    <n v="0"/>
    <x v="3241"/>
  </r>
  <r>
    <s v="ORD-20248071"/>
    <d v="2025-10-07T00:00:00"/>
    <s v="CUST-1036"/>
    <s v="Prime Wholesale"/>
    <x v="0"/>
    <x v="2"/>
    <s v="SP-01"/>
    <s v="Sarah Jenkins"/>
    <s v="PROD-404"/>
    <x v="16"/>
    <s v="Household Essentials"/>
    <n v="4.9000000000000004"/>
    <n v="3.1"/>
    <n v="15"/>
    <n v="73.5"/>
    <n v="9.35E-2"/>
    <n v="6.87"/>
    <n v="66.63"/>
    <n v="46.5"/>
    <n v="20.13"/>
    <n v="0"/>
    <n v="0"/>
    <n v="0"/>
    <x v="1620"/>
  </r>
  <r>
    <s v="ORD-20248072"/>
    <d v="2025-06-13T00:00:00"/>
    <s v="CUST-1010"/>
    <s v="Apex Mart"/>
    <x v="2"/>
    <x v="3"/>
    <s v="SP-05"/>
    <s v="Kenji Sato"/>
    <s v="PROD-102"/>
    <x v="15"/>
    <s v="Personal Care"/>
    <n v="6.2"/>
    <n v="1.9"/>
    <n v="15"/>
    <n v="93"/>
    <n v="3.4299999999999997E-2"/>
    <n v="3.19"/>
    <n v="89.81"/>
    <n v="28.5"/>
    <n v="61.31"/>
    <n v="0"/>
    <n v="0"/>
    <n v="0"/>
    <x v="5864"/>
  </r>
  <r>
    <s v="ORD-20248073"/>
    <d v="2025-06-30T00:00:00"/>
    <s v="CUST-1039"/>
    <s v="Prime Direct"/>
    <x v="3"/>
    <x v="3"/>
    <s v="SP-03"/>
    <s v="Elena Rostova"/>
    <s v="PROD-204"/>
    <x v="12"/>
    <s v="Home Care"/>
    <n v="7.2"/>
    <n v="3.6"/>
    <n v="10"/>
    <n v="72"/>
    <n v="0.45710000000000001"/>
    <n v="32.909999999999997"/>
    <n v="39.090000000000003"/>
    <n v="36"/>
    <n v="3.09"/>
    <n v="0"/>
    <n v="0"/>
    <n v="0"/>
    <x v="3675"/>
  </r>
  <r>
    <s v="ORD-20248074"/>
    <d v="2026-01-07T00:00:00"/>
    <s v="CUST-1023"/>
    <s v="Global Direct"/>
    <x v="0"/>
    <x v="1"/>
    <s v="SP-02"/>
    <s v="Michael Chang"/>
    <s v="PROD-303"/>
    <x v="5"/>
    <s v="Food &amp; Beverage"/>
    <n v="11"/>
    <n v="6.8"/>
    <n v="21"/>
    <n v="231"/>
    <n v="3.5000000000000001E-3"/>
    <n v="0.81"/>
    <n v="230.19"/>
    <n v="142.80000000000001"/>
    <n v="87.39"/>
    <n v="0"/>
    <n v="0"/>
    <n v="0"/>
    <x v="1705"/>
  </r>
  <r>
    <s v="ORD-20248075"/>
    <d v="2024-11-19T00:00:00"/>
    <s v="CUST-1058"/>
    <s v="Pioneer Mart"/>
    <x v="4"/>
    <x v="3"/>
    <s v="SP-07"/>
    <s v="Carlos Mendez"/>
    <s v="PROD-105"/>
    <x v="1"/>
    <s v="Personal Care"/>
    <n v="14.5"/>
    <n v="4.2"/>
    <n v="40"/>
    <n v="580"/>
    <n v="4.4999999999999997E-3"/>
    <n v="2.61"/>
    <n v="577.39"/>
    <n v="168"/>
    <n v="409.39"/>
    <n v="0"/>
    <n v="0"/>
    <n v="0"/>
    <x v="7245"/>
  </r>
  <r>
    <s v="ORD-20248076"/>
    <d v="2026-03-15T00:00:00"/>
    <s v="CUST-1017"/>
    <s v="Global Supermarkets"/>
    <x v="1"/>
    <x v="2"/>
    <s v="SP-08"/>
    <s v="Tariq Al-Mansoor"/>
    <s v="PROD-302"/>
    <x v="7"/>
    <s v="Food &amp; Beverage"/>
    <n v="3.8"/>
    <n v="2.6"/>
    <n v="10"/>
    <n v="38"/>
    <n v="0.18740000000000001"/>
    <n v="7.12"/>
    <n v="30.88"/>
    <n v="26"/>
    <n v="4.88"/>
    <n v="0"/>
    <n v="0"/>
    <n v="0"/>
    <x v="7246"/>
  </r>
  <r>
    <s v="ORD-20248077"/>
    <d v="2025-05-13T00:00:00"/>
    <s v="CUST-1040"/>
    <s v="Vanguard Retail"/>
    <x v="4"/>
    <x v="4"/>
    <s v="SP-07"/>
    <s v="Carlos Mendez"/>
    <s v="PROD-202"/>
    <x v="4"/>
    <s v="Home Care"/>
    <n v="4.5"/>
    <n v="2.1"/>
    <n v="70"/>
    <n v="315"/>
    <n v="5.8900000000000001E-2"/>
    <n v="18.55"/>
    <n v="296.45"/>
    <n v="147"/>
    <n v="149.44999999999999"/>
    <n v="0"/>
    <n v="0"/>
    <n v="0"/>
    <x v="2302"/>
  </r>
  <r>
    <s v="ORD-20248078"/>
    <d v="2024-11-03T00:00:00"/>
    <s v="CUST-1000"/>
    <s v="Metro Retail"/>
    <x v="3"/>
    <x v="0"/>
    <s v="SP-04"/>
    <s v="David Mueller"/>
    <s v="PROD-103"/>
    <x v="13"/>
    <s v="Personal Care"/>
    <n v="4.8"/>
    <n v="1.4"/>
    <n v="361"/>
    <n v="1732.8"/>
    <n v="0.11899999999999999"/>
    <n v="206.2"/>
    <n v="1526.6"/>
    <n v="505.4"/>
    <n v="1021.2"/>
    <n v="0"/>
    <n v="0"/>
    <n v="0"/>
    <x v="7247"/>
  </r>
  <r>
    <s v="ORD-20248079"/>
    <d v="2024-09-13T00:00:00"/>
    <s v="CUST-1099"/>
    <s v="Atlas Distributors"/>
    <x v="4"/>
    <x v="2"/>
    <s v="SP-07"/>
    <s v="Carlos Mendez"/>
    <s v="PROD-302"/>
    <x v="7"/>
    <s v="Food &amp; Beverage"/>
    <n v="3.8"/>
    <n v="2.6"/>
    <n v="14"/>
    <n v="53.2"/>
    <n v="9.9500000000000005E-2"/>
    <n v="5.29"/>
    <n v="47.91"/>
    <n v="36.4"/>
    <n v="11.51"/>
    <n v="0"/>
    <n v="0"/>
    <n v="0"/>
    <x v="5921"/>
  </r>
  <r>
    <s v="ORD-20248080"/>
    <d v="2025-07-29T00:00:00"/>
    <s v="CUST-1009"/>
    <s v="Apex Supermarkets"/>
    <x v="3"/>
    <x v="3"/>
    <s v="SP-03"/>
    <s v="Elena Rostova"/>
    <s v="PROD-404"/>
    <x v="16"/>
    <s v="Household Essentials"/>
    <n v="4.9000000000000004"/>
    <n v="3.1"/>
    <n v="90"/>
    <n v="441"/>
    <n v="5.7000000000000002E-3"/>
    <n v="2.5099999999999998"/>
    <n v="438.49"/>
    <n v="279"/>
    <n v="159.49"/>
    <n v="0"/>
    <n v="0"/>
    <n v="0"/>
    <x v="7248"/>
  </r>
  <r>
    <s v="ORD-20248081"/>
    <d v="2026-05-29T00:00:00"/>
    <s v="CUST-1003"/>
    <s v="Metro Distributors"/>
    <x v="0"/>
    <x v="2"/>
    <s v="SP-01"/>
    <s v="Sarah Jenkins"/>
    <s v="PROD-302"/>
    <x v="7"/>
    <s v="Food &amp; Beverage"/>
    <n v="3.8"/>
    <n v="2.6"/>
    <n v="6"/>
    <n v="22.8"/>
    <n v="8.8499999999999995E-2"/>
    <n v="2.02"/>
    <n v="20.78"/>
    <n v="15.6"/>
    <n v="5.18"/>
    <n v="0"/>
    <n v="0"/>
    <n v="0"/>
    <x v="659"/>
  </r>
  <r>
    <s v="ORD-20248082"/>
    <d v="2025-08-04T00:00:00"/>
    <s v="CUST-1060"/>
    <s v="Pioneer Wholesale"/>
    <x v="4"/>
    <x v="2"/>
    <s v="SP-07"/>
    <s v="Carlos Mendez"/>
    <s v="PROD-401"/>
    <x v="3"/>
    <s v="Household Essentials"/>
    <n v="10.5"/>
    <n v="7.5"/>
    <n v="12"/>
    <n v="126"/>
    <n v="5.6899999999999999E-2"/>
    <n v="7.17"/>
    <n v="118.83"/>
    <n v="90"/>
    <n v="28.83"/>
    <n v="1"/>
    <n v="9.9"/>
    <n v="8"/>
    <x v="7249"/>
  </r>
  <r>
    <s v="ORD-20248083"/>
    <d v="2024-02-18T00:00:00"/>
    <s v="CUST-1107"/>
    <s v="Omega Distributors"/>
    <x v="2"/>
    <x v="3"/>
    <s v="SP-06"/>
    <s v="Priya Sharma"/>
    <s v="PROD-301"/>
    <x v="2"/>
    <s v="Food &amp; Beverage"/>
    <n v="5"/>
    <n v="3.2"/>
    <n v="17"/>
    <n v="85"/>
    <n v="2.93E-2"/>
    <n v="2.4900000000000002"/>
    <n v="82.51"/>
    <n v="54.4"/>
    <n v="28.11"/>
    <n v="0"/>
    <n v="0"/>
    <n v="0"/>
    <x v="7250"/>
  </r>
  <r>
    <s v="ORD-20248084"/>
    <d v="2025-02-11T00:00:00"/>
    <s v="CUST-1008"/>
    <s v="Apex Retail"/>
    <x v="0"/>
    <x v="1"/>
    <s v="SP-01"/>
    <s v="Sarah Jenkins"/>
    <s v="PROD-102"/>
    <x v="15"/>
    <s v="Personal Care"/>
    <n v="6.2"/>
    <n v="1.9"/>
    <n v="3"/>
    <n v="18.600000000000001"/>
    <n v="1.46E-2"/>
    <n v="0.27"/>
    <n v="18.329999999999998"/>
    <n v="5.7"/>
    <n v="12.63"/>
    <n v="0"/>
    <n v="0"/>
    <n v="0"/>
    <x v="7251"/>
  </r>
  <r>
    <s v="ORD-20248085"/>
    <d v="2024-04-11T00:00:00"/>
    <s v="CUST-1025"/>
    <s v="Summit Supermarkets"/>
    <x v="1"/>
    <x v="2"/>
    <s v="SP-08"/>
    <s v="Tariq Al-Mansoor"/>
    <s v="PROD-105"/>
    <x v="1"/>
    <s v="Personal Care"/>
    <n v="14.5"/>
    <n v="4.2"/>
    <n v="10"/>
    <n v="145"/>
    <n v="0.30509999999999998"/>
    <n v="44.24"/>
    <n v="100.76"/>
    <n v="42"/>
    <n v="58.76"/>
    <n v="0"/>
    <n v="0"/>
    <n v="0"/>
    <x v="7252"/>
  </r>
  <r>
    <s v="ORD-20248086"/>
    <d v="2025-12-08T00:00:00"/>
    <s v="CUST-1035"/>
    <s v="Prime Distributors"/>
    <x v="2"/>
    <x v="3"/>
    <s v="SP-06"/>
    <s v="Priya Sharma"/>
    <s v="PROD-304"/>
    <x v="8"/>
    <s v="Food &amp; Beverage"/>
    <n v="4.2"/>
    <n v="2.8"/>
    <n v="146"/>
    <n v="613.20000000000005"/>
    <n v="1.17E-2"/>
    <n v="7.17"/>
    <n v="606.03"/>
    <n v="408.8"/>
    <n v="197.23"/>
    <n v="0"/>
    <n v="0"/>
    <n v="0"/>
    <x v="7253"/>
  </r>
  <r>
    <s v="ORD-20248087"/>
    <d v="2024-06-16T00:00:00"/>
    <s v="CUST-1106"/>
    <s v="Omega Mart"/>
    <x v="2"/>
    <x v="3"/>
    <s v="SP-06"/>
    <s v="Priya Sharma"/>
    <s v="PROD-303"/>
    <x v="5"/>
    <s v="Food &amp; Beverage"/>
    <n v="11"/>
    <n v="6.8"/>
    <n v="86"/>
    <n v="946"/>
    <n v="6.1000000000000004E-3"/>
    <n v="5.77"/>
    <n v="940.23"/>
    <n v="584.79999999999995"/>
    <n v="355.43"/>
    <n v="0"/>
    <n v="0"/>
    <n v="0"/>
    <x v="7254"/>
  </r>
  <r>
    <s v="ORD-20248088"/>
    <d v="2024-03-02T00:00:00"/>
    <s v="CUST-1066"/>
    <s v="Sterling Mart"/>
    <x v="0"/>
    <x v="1"/>
    <s v="SP-02"/>
    <s v="Michael Chang"/>
    <s v="PROD-303"/>
    <x v="5"/>
    <s v="Food &amp; Beverage"/>
    <n v="11"/>
    <n v="6.8"/>
    <n v="13"/>
    <n v="143"/>
    <n v="2.9999999999999997E-4"/>
    <n v="0.04"/>
    <n v="142.96"/>
    <n v="88.4"/>
    <n v="54.56"/>
    <n v="0"/>
    <n v="0"/>
    <n v="0"/>
    <x v="7255"/>
  </r>
  <r>
    <s v="ORD-20248089"/>
    <d v="2024-08-08T00:00:00"/>
    <s v="CUST-1072"/>
    <s v="Beacon Retail"/>
    <x v="0"/>
    <x v="3"/>
    <s v="SP-02"/>
    <s v="Michael Chang"/>
    <s v="PROD-402"/>
    <x v="10"/>
    <s v="Household Essentials"/>
    <n v="6"/>
    <n v="4.2"/>
    <n v="59"/>
    <n v="354"/>
    <n v="1.4E-3"/>
    <n v="0.5"/>
    <n v="353.5"/>
    <n v="247.8"/>
    <n v="105.7"/>
    <n v="17"/>
    <n v="101.86"/>
    <n v="79.900000000000006"/>
    <x v="7256"/>
  </r>
  <r>
    <s v="ORD-20248090"/>
    <d v="2026-04-13T00:00:00"/>
    <s v="CUST-1076"/>
    <s v="Beacon Wholesale"/>
    <x v="0"/>
    <x v="1"/>
    <s v="SP-01"/>
    <s v="Sarah Jenkins"/>
    <s v="PROD-402"/>
    <x v="10"/>
    <s v="Household Essentials"/>
    <n v="6"/>
    <n v="4.2"/>
    <n v="37"/>
    <n v="222"/>
    <n v="3.8699999999999998E-2"/>
    <n v="8.59"/>
    <n v="213.41"/>
    <n v="155.4"/>
    <n v="58.01"/>
    <n v="0"/>
    <n v="0"/>
    <n v="0"/>
    <x v="5309"/>
  </r>
  <r>
    <s v="ORD-20248091"/>
    <d v="2024-09-17T00:00:00"/>
    <s v="CUST-1006"/>
    <s v="Metro Express"/>
    <x v="4"/>
    <x v="3"/>
    <s v="SP-07"/>
    <s v="Carlos Mendez"/>
    <s v="PROD-301"/>
    <x v="2"/>
    <s v="Food &amp; Beverage"/>
    <n v="5"/>
    <n v="3.2"/>
    <n v="166"/>
    <n v="830"/>
    <n v="2.2599999999999999E-2"/>
    <n v="18.760000000000002"/>
    <n v="811.24"/>
    <n v="531.20000000000005"/>
    <n v="280.04000000000002"/>
    <n v="0"/>
    <n v="0"/>
    <n v="0"/>
    <x v="7257"/>
  </r>
  <r>
    <s v="ORD-20248092"/>
    <d v="2025-05-02T00:00:00"/>
    <s v="CUST-1067"/>
    <s v="Sterling Distributors"/>
    <x v="1"/>
    <x v="1"/>
    <s v="SP-08"/>
    <s v="Tariq Al-Mansoor"/>
    <s v="PROD-403"/>
    <x v="11"/>
    <s v="Household Essentials"/>
    <n v="5.5"/>
    <n v="3.8"/>
    <n v="23"/>
    <n v="126.5"/>
    <n v="9.4000000000000004E-3"/>
    <n v="1.19"/>
    <n v="125.31"/>
    <n v="87.4"/>
    <n v="37.909999999999997"/>
    <n v="0"/>
    <n v="0"/>
    <n v="0"/>
    <x v="7258"/>
  </r>
  <r>
    <s v="ORD-20248093"/>
    <d v="2026-05-09T00:00:00"/>
    <s v="CUST-1039"/>
    <s v="Prime Direct"/>
    <x v="3"/>
    <x v="3"/>
    <s v="SP-04"/>
    <s v="David Mueller"/>
    <s v="PROD-102"/>
    <x v="15"/>
    <s v="Personal Care"/>
    <n v="6.2"/>
    <n v="1.9"/>
    <n v="207"/>
    <n v="1283.4000000000001"/>
    <n v="2.3199999999999998E-2"/>
    <n v="29.77"/>
    <n v="1253.6300000000001"/>
    <n v="393.3"/>
    <n v="860.33"/>
    <n v="0"/>
    <n v="0"/>
    <n v="0"/>
    <x v="7259"/>
  </r>
  <r>
    <s v="ORD-20248094"/>
    <d v="2025-10-06T00:00:00"/>
    <s v="CUST-1059"/>
    <s v="Pioneer Distributors"/>
    <x v="4"/>
    <x v="1"/>
    <s v="SP-07"/>
    <s v="Carlos Mendez"/>
    <s v="PROD-103"/>
    <x v="13"/>
    <s v="Personal Care"/>
    <n v="4.8"/>
    <n v="1.4"/>
    <n v="36"/>
    <n v="172.8"/>
    <n v="7.1999999999999998E-3"/>
    <n v="1.24"/>
    <n v="171.56"/>
    <n v="50.4"/>
    <n v="121.16"/>
    <n v="0"/>
    <n v="0"/>
    <n v="0"/>
    <x v="5087"/>
  </r>
  <r>
    <s v="ORD-20248095"/>
    <d v="2024-04-08T00:00:00"/>
    <s v="CUST-1025"/>
    <s v="Summit Supermarkets"/>
    <x v="1"/>
    <x v="2"/>
    <s v="SP-08"/>
    <s v="Tariq Al-Mansoor"/>
    <s v="PROD-303"/>
    <x v="5"/>
    <s v="Food &amp; Beverage"/>
    <n v="11"/>
    <n v="6.8"/>
    <n v="114"/>
    <n v="1254"/>
    <n v="0.19689999999999999"/>
    <n v="246.91"/>
    <n v="1007.09"/>
    <n v="775.2"/>
    <n v="231.89"/>
    <n v="0"/>
    <n v="0"/>
    <n v="0"/>
    <x v="7260"/>
  </r>
  <r>
    <s v="ORD-20248096"/>
    <d v="2025-04-05T00:00:00"/>
    <s v="CUST-1062"/>
    <s v="Pioneer Express"/>
    <x v="0"/>
    <x v="1"/>
    <s v="SP-01"/>
    <s v="Sarah Jenkins"/>
    <s v="PROD-402"/>
    <x v="10"/>
    <s v="Household Essentials"/>
    <n v="6"/>
    <n v="4.2"/>
    <n v="19"/>
    <n v="114"/>
    <n v="5.4999999999999997E-3"/>
    <n v="0.63"/>
    <n v="113.37"/>
    <n v="79.8"/>
    <n v="33.57"/>
    <n v="0"/>
    <n v="0"/>
    <n v="0"/>
    <x v="7261"/>
  </r>
  <r>
    <s v="ORD-20248097"/>
    <d v="2026-02-01T00:00:00"/>
    <s v="CUST-1001"/>
    <s v="Metro Supermarkets"/>
    <x v="2"/>
    <x v="4"/>
    <s v="SP-06"/>
    <s v="Priya Sharma"/>
    <s v="PROD-403"/>
    <x v="11"/>
    <s v="Household Essentials"/>
    <n v="5.5"/>
    <n v="3.8"/>
    <n v="127"/>
    <n v="698.5"/>
    <n v="0.1366"/>
    <n v="95.42"/>
    <n v="603.08000000000004"/>
    <n v="482.6"/>
    <n v="120.48"/>
    <n v="0"/>
    <n v="0"/>
    <n v="0"/>
    <x v="7262"/>
  </r>
  <r>
    <s v="ORD-20248098"/>
    <d v="2024-12-08T00:00:00"/>
    <s v="CUST-1033"/>
    <s v="Prime Supermarkets"/>
    <x v="0"/>
    <x v="2"/>
    <s v="SP-02"/>
    <s v="Michael Chang"/>
    <s v="PROD-302"/>
    <x v="7"/>
    <s v="Food &amp; Beverage"/>
    <n v="3.8"/>
    <n v="2.6"/>
    <n v="8"/>
    <n v="30.4"/>
    <n v="2.52E-2"/>
    <n v="0.77"/>
    <n v="29.63"/>
    <n v="20.8"/>
    <n v="8.83"/>
    <n v="0"/>
    <n v="0"/>
    <n v="0"/>
    <x v="7263"/>
  </r>
  <r>
    <s v="ORD-20248099"/>
    <d v="2024-09-23T00:00:00"/>
    <s v="CUST-1022"/>
    <s v="Global Express"/>
    <x v="0"/>
    <x v="4"/>
    <s v="SP-01"/>
    <s v="Sarah Jenkins"/>
    <s v="PROD-203"/>
    <x v="0"/>
    <s v="Home Care"/>
    <n v="5.8"/>
    <n v="2.7"/>
    <n v="243"/>
    <n v="1409.4"/>
    <n v="9.5299999999999996E-2"/>
    <n v="134.32"/>
    <n v="1275.08"/>
    <n v="656.1"/>
    <n v="618.98"/>
    <n v="0"/>
    <n v="0"/>
    <n v="0"/>
    <x v="7264"/>
  </r>
  <r>
    <s v="ORD-20248100"/>
    <d v="2025-01-04T00:00:00"/>
    <s v="CUST-1066"/>
    <s v="Sterling Mart"/>
    <x v="0"/>
    <x v="1"/>
    <s v="SP-01"/>
    <s v="Sarah Jenkins"/>
    <s v="PROD-301"/>
    <x v="2"/>
    <s v="Food &amp; Beverage"/>
    <n v="5"/>
    <n v="3.2"/>
    <n v="8"/>
    <n v="40"/>
    <n v="3.3599999999999998E-2"/>
    <n v="1.34"/>
    <n v="38.659999999999997"/>
    <n v="25.6"/>
    <n v="13.06"/>
    <n v="0"/>
    <n v="0"/>
    <n v="0"/>
    <x v="7265"/>
  </r>
  <r>
    <s v="ORD-20248101"/>
    <d v="2025-01-03T00:00:00"/>
    <s v="CUST-1000"/>
    <s v="Metro Retail"/>
    <x v="3"/>
    <x v="0"/>
    <s v="SP-03"/>
    <s v="Elena Rostova"/>
    <s v="PROD-102"/>
    <x v="15"/>
    <s v="Personal Care"/>
    <n v="6.2"/>
    <n v="1.9"/>
    <n v="37"/>
    <n v="229.4"/>
    <n v="8.2000000000000007E-3"/>
    <n v="1.88"/>
    <n v="227.52"/>
    <n v="70.3"/>
    <n v="157.22"/>
    <n v="0"/>
    <n v="0"/>
    <n v="0"/>
    <x v="7266"/>
  </r>
  <r>
    <s v="ORD-20248102"/>
    <d v="2025-07-27T00:00:00"/>
    <s v="CUST-1050"/>
    <s v="Horizon Mart"/>
    <x v="0"/>
    <x v="4"/>
    <s v="SP-01"/>
    <s v="Sarah Jenkins"/>
    <s v="PROD-204"/>
    <x v="12"/>
    <s v="Home Care"/>
    <n v="7.2"/>
    <n v="3.6"/>
    <n v="89"/>
    <n v="640.79999999999995"/>
    <n v="0.17019999999999999"/>
    <n v="109.06"/>
    <n v="531.74"/>
    <n v="320.39999999999998"/>
    <n v="211.34"/>
    <n v="0"/>
    <n v="0"/>
    <n v="0"/>
    <x v="7267"/>
  </r>
  <r>
    <s v="ORD-20248103"/>
    <d v="2025-07-24T00:00:00"/>
    <s v="CUST-1053"/>
    <s v="Horizon Stores"/>
    <x v="3"/>
    <x v="2"/>
    <s v="SP-03"/>
    <s v="Elena Rostova"/>
    <s v="PROD-402"/>
    <x v="10"/>
    <s v="Household Essentials"/>
    <n v="6"/>
    <n v="4.2"/>
    <n v="48"/>
    <n v="288"/>
    <n v="7.22E-2"/>
    <n v="20.79"/>
    <n v="267.20999999999998"/>
    <n v="201.6"/>
    <n v="65.61"/>
    <n v="0"/>
    <n v="0"/>
    <n v="0"/>
    <x v="7268"/>
  </r>
  <r>
    <s v="ORD-20248104"/>
    <d v="2026-08-12T00:00:00"/>
    <s v="CUST-1017"/>
    <s v="Global Supermarkets"/>
    <x v="1"/>
    <x v="2"/>
    <s v="SP-08"/>
    <s v="Tariq Al-Mansoor"/>
    <s v="PROD-201"/>
    <x v="14"/>
    <s v="Home Care"/>
    <n v="12"/>
    <n v="6.5"/>
    <n v="9"/>
    <n v="108"/>
    <n v="9.6500000000000002E-2"/>
    <n v="10.42"/>
    <n v="97.58"/>
    <n v="58.5"/>
    <n v="39.08"/>
    <n v="0"/>
    <n v="0"/>
    <n v="0"/>
    <x v="1437"/>
  </r>
  <r>
    <s v="ORD-20248105"/>
    <d v="2026-04-09T00:00:00"/>
    <s v="CUST-1065"/>
    <s v="Sterling Supermarkets"/>
    <x v="3"/>
    <x v="3"/>
    <s v="SP-03"/>
    <s v="Elena Rostova"/>
    <s v="PROD-103"/>
    <x v="13"/>
    <s v="Personal Care"/>
    <n v="4.8"/>
    <n v="1.4"/>
    <n v="47"/>
    <n v="225.6"/>
    <n v="3.0499999999999999E-2"/>
    <n v="6.88"/>
    <n v="218.72"/>
    <n v="65.8"/>
    <n v="152.91999999999999"/>
    <n v="0"/>
    <n v="0"/>
    <n v="0"/>
    <x v="7269"/>
  </r>
  <r>
    <s v="ORD-20248106"/>
    <d v="2024-09-20T00:00:00"/>
    <s v="CUST-1104"/>
    <s v="Omega Retail"/>
    <x v="0"/>
    <x v="3"/>
    <s v="SP-01"/>
    <s v="Sarah Jenkins"/>
    <s v="PROD-404"/>
    <x v="16"/>
    <s v="Household Essentials"/>
    <n v="4.9000000000000004"/>
    <n v="3.1"/>
    <n v="111"/>
    <n v="543.9"/>
    <n v="8.5000000000000006E-3"/>
    <n v="4.62"/>
    <n v="539.28"/>
    <n v="344.1"/>
    <n v="195.18"/>
    <n v="0"/>
    <n v="0"/>
    <n v="0"/>
    <x v="7270"/>
  </r>
  <r>
    <s v="ORD-20248107"/>
    <d v="2024-12-18T00:00:00"/>
    <s v="CUST-1096"/>
    <s v="Atlas Retail"/>
    <x v="4"/>
    <x v="4"/>
    <s v="SP-07"/>
    <s v="Carlos Mendez"/>
    <s v="PROD-105"/>
    <x v="1"/>
    <s v="Personal Care"/>
    <n v="14.5"/>
    <n v="4.2"/>
    <n v="337"/>
    <n v="4886.5"/>
    <n v="3.6600000000000001E-2"/>
    <n v="178.85"/>
    <n v="4707.6499999999996"/>
    <n v="1415.4"/>
    <n v="3292.25"/>
    <n v="0"/>
    <n v="0"/>
    <n v="0"/>
    <x v="7271"/>
  </r>
  <r>
    <s v="ORD-20248108"/>
    <d v="2024-01-21T00:00:00"/>
    <s v="CUST-1062"/>
    <s v="Pioneer Express"/>
    <x v="0"/>
    <x v="1"/>
    <s v="SP-02"/>
    <s v="Michael Chang"/>
    <s v="PROD-303"/>
    <x v="5"/>
    <s v="Food &amp; Beverage"/>
    <n v="11"/>
    <n v="6.8"/>
    <n v="42"/>
    <n v="462"/>
    <n v="3.5700000000000003E-2"/>
    <n v="16.489999999999998"/>
    <n v="445.51"/>
    <n v="285.60000000000002"/>
    <n v="159.91"/>
    <n v="0"/>
    <n v="0"/>
    <n v="0"/>
    <x v="7272"/>
  </r>
  <r>
    <s v="ORD-20248109"/>
    <d v="2025-02-25T00:00:00"/>
    <s v="CUST-1081"/>
    <s v="Crest Supermarkets"/>
    <x v="2"/>
    <x v="1"/>
    <s v="SP-06"/>
    <s v="Priya Sharma"/>
    <s v="PROD-303"/>
    <x v="5"/>
    <s v="Food &amp; Beverage"/>
    <n v="11"/>
    <n v="6.8"/>
    <n v="11"/>
    <n v="121"/>
    <n v="0.4642"/>
    <n v="56.17"/>
    <n v="64.83"/>
    <n v="74.8"/>
    <n v="-9.9700000000000006"/>
    <n v="0"/>
    <n v="0"/>
    <n v="0"/>
    <x v="7273"/>
  </r>
  <r>
    <s v="ORD-20248110"/>
    <d v="2024-05-04T00:00:00"/>
    <s v="CUST-1087"/>
    <s v="Crest Direct"/>
    <x v="2"/>
    <x v="3"/>
    <s v="SP-05"/>
    <s v="Kenji Sato"/>
    <s v="PROD-402"/>
    <x v="10"/>
    <s v="Household Essentials"/>
    <n v="6"/>
    <n v="4.2"/>
    <n v="19"/>
    <n v="114"/>
    <n v="7.1000000000000004E-3"/>
    <n v="0.81"/>
    <n v="113.19"/>
    <n v="79.8"/>
    <n v="33.39"/>
    <n v="0"/>
    <n v="0"/>
    <n v="0"/>
    <x v="7274"/>
  </r>
  <r>
    <s v="ORD-20248111"/>
    <d v="2024-12-25T00:00:00"/>
    <s v="CUST-1082"/>
    <s v="Crest Mart"/>
    <x v="0"/>
    <x v="2"/>
    <s v="SP-01"/>
    <s v="Sarah Jenkins"/>
    <s v="PROD-401"/>
    <x v="3"/>
    <s v="Household Essentials"/>
    <n v="10.5"/>
    <n v="7.5"/>
    <n v="5"/>
    <n v="52.5"/>
    <n v="0.15129999999999999"/>
    <n v="7.94"/>
    <n v="44.56"/>
    <n v="37.5"/>
    <n v="7.06"/>
    <n v="0"/>
    <n v="0"/>
    <n v="0"/>
    <x v="7275"/>
  </r>
  <r>
    <s v="ORD-20248112"/>
    <d v="2026-06-07T00:00:00"/>
    <s v="CUST-1028"/>
    <s v="Summit Wholesale"/>
    <x v="0"/>
    <x v="3"/>
    <s v="SP-01"/>
    <s v="Sarah Jenkins"/>
    <s v="PROD-103"/>
    <x v="13"/>
    <s v="Personal Care"/>
    <n v="4.8"/>
    <n v="1.4"/>
    <n v="27"/>
    <n v="129.6"/>
    <n v="0.4148"/>
    <n v="53.76"/>
    <n v="75.84"/>
    <n v="37.799999999999997"/>
    <n v="38.04"/>
    <n v="0"/>
    <n v="0"/>
    <n v="0"/>
    <x v="7276"/>
  </r>
  <r>
    <s v="ORD-20248113"/>
    <d v="2025-11-26T00:00:00"/>
    <s v="CUST-1045"/>
    <s v="Vanguard Stores"/>
    <x v="0"/>
    <x v="4"/>
    <s v="SP-01"/>
    <s v="Sarah Jenkins"/>
    <s v="PROD-105"/>
    <x v="1"/>
    <s v="Personal Care"/>
    <n v="14.5"/>
    <n v="4.2"/>
    <n v="38"/>
    <n v="551"/>
    <n v="6.0900000000000003E-2"/>
    <n v="33.56"/>
    <n v="517.44000000000005"/>
    <n v="159.6"/>
    <n v="357.84"/>
    <n v="0"/>
    <n v="0"/>
    <n v="0"/>
    <x v="7277"/>
  </r>
  <r>
    <s v="ORD-20248114"/>
    <d v="2025-09-12T00:00:00"/>
    <s v="CUST-1072"/>
    <s v="Beacon Retail"/>
    <x v="0"/>
    <x v="3"/>
    <s v="SP-02"/>
    <s v="Michael Chang"/>
    <s v="PROD-403"/>
    <x v="11"/>
    <s v="Household Essentials"/>
    <n v="5.5"/>
    <n v="3.8"/>
    <n v="147"/>
    <n v="808.5"/>
    <n v="7.3000000000000001E-3"/>
    <n v="5.9"/>
    <n v="802.6"/>
    <n v="558.6"/>
    <n v="244"/>
    <n v="0"/>
    <n v="0"/>
    <n v="0"/>
    <x v="7278"/>
  </r>
  <r>
    <s v="ORD-20248115"/>
    <d v="2024-07-22T00:00:00"/>
    <s v="CUST-1003"/>
    <s v="Metro Distributors"/>
    <x v="0"/>
    <x v="2"/>
    <s v="SP-01"/>
    <s v="Sarah Jenkins"/>
    <s v="PROD-301"/>
    <x v="2"/>
    <s v="Food &amp; Beverage"/>
    <n v="5"/>
    <n v="3.2"/>
    <n v="2"/>
    <n v="10"/>
    <n v="9.6799999999999997E-2"/>
    <n v="0.97"/>
    <n v="9.0299999999999994"/>
    <n v="6.4"/>
    <n v="2.63"/>
    <n v="0"/>
    <n v="0"/>
    <n v="0"/>
    <x v="7279"/>
  </r>
  <r>
    <s v="ORD-20248116"/>
    <d v="2025-08-13T00:00:00"/>
    <s v="CUST-1105"/>
    <s v="Omega Supermarkets"/>
    <x v="3"/>
    <x v="4"/>
    <s v="SP-03"/>
    <s v="Elena Rostova"/>
    <s v="PROD-402"/>
    <x v="10"/>
    <s v="Household Essentials"/>
    <n v="6"/>
    <n v="4.2"/>
    <n v="27"/>
    <n v="162"/>
    <n v="0.24890000000000001"/>
    <n v="40.32"/>
    <n v="121.68"/>
    <n v="113.4"/>
    <n v="8.2799999999999994"/>
    <n v="0"/>
    <n v="0"/>
    <n v="0"/>
    <x v="7280"/>
  </r>
  <r>
    <s v="ORD-20248117"/>
    <d v="2025-08-12T00:00:00"/>
    <s v="CUST-1054"/>
    <s v="Horizon Express"/>
    <x v="0"/>
    <x v="3"/>
    <s v="SP-02"/>
    <s v="Michael Chang"/>
    <s v="PROD-403"/>
    <x v="11"/>
    <s v="Household Essentials"/>
    <n v="5.5"/>
    <n v="3.8"/>
    <n v="17"/>
    <n v="93.5"/>
    <n v="5.5999999999999999E-3"/>
    <n v="0.52"/>
    <n v="92.98"/>
    <n v="64.599999999999994"/>
    <n v="28.38"/>
    <n v="0"/>
    <n v="0"/>
    <n v="0"/>
    <x v="7281"/>
  </r>
  <r>
    <s v="ORD-20248118"/>
    <d v="2025-10-27T00:00:00"/>
    <s v="CUST-1080"/>
    <s v="Crest Retail"/>
    <x v="3"/>
    <x v="4"/>
    <s v="SP-04"/>
    <s v="David Mueller"/>
    <s v="PROD-204"/>
    <x v="12"/>
    <s v="Home Care"/>
    <n v="7.2"/>
    <n v="3.6"/>
    <n v="43"/>
    <n v="309.60000000000002"/>
    <n v="4.8599999999999997E-2"/>
    <n v="15.05"/>
    <n v="294.55"/>
    <n v="154.80000000000001"/>
    <n v="139.75"/>
    <n v="0"/>
    <n v="0"/>
    <n v="0"/>
    <x v="7282"/>
  </r>
  <r>
    <s v="ORD-20248119"/>
    <d v="2025-10-26T00:00:00"/>
    <s v="CUST-1081"/>
    <s v="Crest Supermarkets"/>
    <x v="2"/>
    <x v="1"/>
    <s v="SP-05"/>
    <s v="Kenji Sato"/>
    <s v="PROD-402"/>
    <x v="10"/>
    <s v="Household Essentials"/>
    <n v="6"/>
    <n v="4.2"/>
    <n v="40"/>
    <n v="240"/>
    <n v="2.7799999999999998E-2"/>
    <n v="6.67"/>
    <n v="233.33"/>
    <n v="168"/>
    <n v="65.33"/>
    <n v="0"/>
    <n v="0"/>
    <n v="0"/>
    <x v="7283"/>
  </r>
  <r>
    <s v="ORD-20248120"/>
    <d v="2025-07-05T00:00:00"/>
    <s v="CUST-1086"/>
    <s v="Crest Express"/>
    <x v="3"/>
    <x v="3"/>
    <s v="SP-03"/>
    <s v="Elena Rostova"/>
    <s v="PROD-201"/>
    <x v="14"/>
    <s v="Home Care"/>
    <n v="12"/>
    <n v="6.5"/>
    <n v="100"/>
    <n v="1200"/>
    <n v="5.3E-3"/>
    <n v="6.36"/>
    <n v="1193.6400000000001"/>
    <n v="650"/>
    <n v="543.64"/>
    <n v="0"/>
    <n v="0"/>
    <n v="0"/>
    <x v="7284"/>
  </r>
  <r>
    <s v="ORD-20248121"/>
    <d v="2024-06-27T00:00:00"/>
    <s v="CUST-1029"/>
    <s v="Summit Stores"/>
    <x v="0"/>
    <x v="1"/>
    <s v="SP-01"/>
    <s v="Sarah Jenkins"/>
    <s v="PROD-401"/>
    <x v="3"/>
    <s v="Household Essentials"/>
    <n v="10.5"/>
    <n v="7.5"/>
    <n v="37"/>
    <n v="388.5"/>
    <n v="4.7000000000000002E-3"/>
    <n v="1.83"/>
    <n v="386.67"/>
    <n v="277.5"/>
    <n v="109.17"/>
    <n v="0"/>
    <n v="0"/>
    <n v="0"/>
    <x v="3222"/>
  </r>
  <r>
    <s v="ORD-20248122"/>
    <d v="2026-03-10T00:00:00"/>
    <s v="CUST-1097"/>
    <s v="Atlas Supermarkets"/>
    <x v="0"/>
    <x v="1"/>
    <s v="SP-01"/>
    <s v="Sarah Jenkins"/>
    <s v="PROD-201"/>
    <x v="14"/>
    <s v="Home Care"/>
    <n v="12"/>
    <n v="6.5"/>
    <n v="73"/>
    <n v="876"/>
    <n v="3.0999999999999999E-3"/>
    <n v="2.72"/>
    <n v="873.28"/>
    <n v="474.5"/>
    <n v="398.78"/>
    <n v="0"/>
    <n v="0"/>
    <n v="0"/>
    <x v="7285"/>
  </r>
  <r>
    <s v="ORD-20248123"/>
    <d v="2024-10-18T00:00:00"/>
    <s v="CUST-1004"/>
    <s v="Metro Wholesale"/>
    <x v="2"/>
    <x v="4"/>
    <s v="SP-06"/>
    <s v="Priya Sharma"/>
    <s v="PROD-303"/>
    <x v="5"/>
    <s v="Food &amp; Beverage"/>
    <n v="11"/>
    <n v="6.8"/>
    <n v="436"/>
    <n v="4796"/>
    <n v="4.4499999999999998E-2"/>
    <n v="213.42"/>
    <n v="4582.58"/>
    <n v="2964.8"/>
    <n v="1617.78"/>
    <n v="0"/>
    <n v="0"/>
    <n v="0"/>
    <x v="7286"/>
  </r>
  <r>
    <s v="ORD-20248124"/>
    <d v="2024-12-29T00:00:00"/>
    <s v="CUST-1093"/>
    <s v="Crown Stores"/>
    <x v="4"/>
    <x v="4"/>
    <s v="SP-07"/>
    <s v="Carlos Mendez"/>
    <s v="PROD-301"/>
    <x v="2"/>
    <s v="Food &amp; Beverage"/>
    <n v="5"/>
    <n v="3.2"/>
    <n v="28"/>
    <n v="140"/>
    <n v="3.78E-2"/>
    <n v="5.29"/>
    <n v="134.71"/>
    <n v="89.6"/>
    <n v="45.11"/>
    <n v="0"/>
    <n v="0"/>
    <n v="0"/>
    <x v="7287"/>
  </r>
  <r>
    <s v="ORD-20248125"/>
    <d v="2024-11-28T00:00:00"/>
    <s v="CUST-1035"/>
    <s v="Prime Distributors"/>
    <x v="2"/>
    <x v="3"/>
    <s v="SP-05"/>
    <s v="Kenji Sato"/>
    <s v="PROD-102"/>
    <x v="15"/>
    <s v="Personal Care"/>
    <n v="6.2"/>
    <n v="1.9"/>
    <n v="71"/>
    <n v="440.2"/>
    <n v="7.3099999999999998E-2"/>
    <n v="32.18"/>
    <n v="408.02"/>
    <n v="134.9"/>
    <n v="273.12"/>
    <n v="0"/>
    <n v="0"/>
    <n v="0"/>
    <x v="7288"/>
  </r>
  <r>
    <s v="ORD-20248126"/>
    <d v="2025-11-20T00:00:00"/>
    <s v="CUST-1090"/>
    <s v="Crown Mart"/>
    <x v="0"/>
    <x v="3"/>
    <s v="SP-02"/>
    <s v="Michael Chang"/>
    <s v="PROD-403"/>
    <x v="11"/>
    <s v="Household Essentials"/>
    <n v="5.5"/>
    <n v="3.8"/>
    <n v="47"/>
    <n v="258.5"/>
    <n v="5.1299999999999998E-2"/>
    <n v="13.26"/>
    <n v="245.24"/>
    <n v="178.6"/>
    <n v="66.64"/>
    <n v="0"/>
    <n v="0"/>
    <n v="0"/>
    <x v="7289"/>
  </r>
  <r>
    <s v="ORD-20248127"/>
    <d v="2025-06-06T00:00:00"/>
    <s v="CUST-1006"/>
    <s v="Metro Express"/>
    <x v="4"/>
    <x v="3"/>
    <s v="SP-07"/>
    <s v="Carlos Mendez"/>
    <s v="PROD-202"/>
    <x v="4"/>
    <s v="Home Care"/>
    <n v="4.5"/>
    <n v="2.1"/>
    <n v="231"/>
    <n v="1039.5"/>
    <n v="1.5599999999999999E-2"/>
    <n v="16.22"/>
    <n v="1023.28"/>
    <n v="485.1"/>
    <n v="538.17999999999995"/>
    <n v="0"/>
    <n v="0"/>
    <n v="0"/>
    <x v="7290"/>
  </r>
  <r>
    <s v="ORD-20248128"/>
    <d v="2025-05-14T00:00:00"/>
    <s v="CUST-1047"/>
    <s v="Vanguard Direct"/>
    <x v="2"/>
    <x v="1"/>
    <s v="SP-06"/>
    <s v="Priya Sharma"/>
    <s v="PROD-304"/>
    <x v="8"/>
    <s v="Food &amp; Beverage"/>
    <n v="4.2"/>
    <n v="2.8"/>
    <n v="46"/>
    <n v="193.2"/>
    <n v="1.7000000000000001E-2"/>
    <n v="3.28"/>
    <n v="189.92"/>
    <n v="128.80000000000001"/>
    <n v="61.12"/>
    <n v="0"/>
    <n v="0"/>
    <n v="0"/>
    <x v="7291"/>
  </r>
  <r>
    <s v="ORD-20248129"/>
    <d v="2026-03-04T00:00:00"/>
    <s v="CUST-1100"/>
    <s v="Atlas Wholesale"/>
    <x v="2"/>
    <x v="3"/>
    <s v="SP-06"/>
    <s v="Priya Sharma"/>
    <s v="PROD-401"/>
    <x v="3"/>
    <s v="Household Essentials"/>
    <n v="10.5"/>
    <n v="7.5"/>
    <n v="10"/>
    <n v="105"/>
    <n v="4.1099999999999998E-2"/>
    <n v="4.32"/>
    <n v="100.68"/>
    <n v="75"/>
    <n v="25.68"/>
    <n v="0"/>
    <n v="0"/>
    <n v="0"/>
    <x v="756"/>
  </r>
  <r>
    <s v="ORD-20248130"/>
    <d v="2026-01-24T00:00:00"/>
    <s v="CUST-1044"/>
    <s v="Vanguard Wholesale"/>
    <x v="4"/>
    <x v="1"/>
    <s v="SP-07"/>
    <s v="Carlos Mendez"/>
    <s v="PROD-204"/>
    <x v="12"/>
    <s v="Home Care"/>
    <n v="7.2"/>
    <n v="3.6"/>
    <n v="3"/>
    <n v="21.6"/>
    <n v="5.7000000000000002E-3"/>
    <n v="0.12"/>
    <n v="21.48"/>
    <n v="10.8"/>
    <n v="10.68"/>
    <n v="0"/>
    <n v="0"/>
    <n v="0"/>
    <x v="219"/>
  </r>
  <r>
    <s v="ORD-20248131"/>
    <d v="2025-04-02T00:00:00"/>
    <s v="CUST-1066"/>
    <s v="Sterling Mart"/>
    <x v="0"/>
    <x v="1"/>
    <s v="SP-02"/>
    <s v="Michael Chang"/>
    <s v="PROD-304"/>
    <x v="8"/>
    <s v="Food &amp; Beverage"/>
    <n v="4.2"/>
    <n v="2.8"/>
    <n v="26"/>
    <n v="109.2"/>
    <n v="0.05"/>
    <n v="5.46"/>
    <n v="103.74"/>
    <n v="72.8"/>
    <n v="30.94"/>
    <n v="0"/>
    <n v="0"/>
    <n v="0"/>
    <x v="7292"/>
  </r>
  <r>
    <s v="ORD-20248132"/>
    <d v="2026-06-29T00:00:00"/>
    <s v="CUST-1002"/>
    <s v="Metro Mart"/>
    <x v="0"/>
    <x v="3"/>
    <s v="SP-01"/>
    <s v="Sarah Jenkins"/>
    <s v="PROD-404"/>
    <x v="16"/>
    <s v="Household Essentials"/>
    <n v="4.9000000000000004"/>
    <n v="3.1"/>
    <n v="43"/>
    <n v="210.7"/>
    <n v="4.8999999999999998E-3"/>
    <n v="1.03"/>
    <n v="209.67"/>
    <n v="133.30000000000001"/>
    <n v="76.37"/>
    <n v="0"/>
    <n v="0"/>
    <n v="0"/>
    <x v="297"/>
  </r>
  <r>
    <s v="ORD-20248133"/>
    <d v="2024-03-21T00:00:00"/>
    <s v="CUST-1111"/>
    <s v="Omega Direct"/>
    <x v="0"/>
    <x v="1"/>
    <s v="SP-01"/>
    <s v="Sarah Jenkins"/>
    <s v="PROD-302"/>
    <x v="7"/>
    <s v="Food &amp; Beverage"/>
    <n v="3.8"/>
    <n v="2.6"/>
    <n v="17"/>
    <n v="64.599999999999994"/>
    <n v="5.0000000000000001E-4"/>
    <n v="0.03"/>
    <n v="64.569999999999993"/>
    <n v="44.2"/>
    <n v="20.37"/>
    <n v="0"/>
    <n v="0"/>
    <n v="0"/>
    <x v="7293"/>
  </r>
  <r>
    <s v="ORD-20248134"/>
    <d v="2025-01-25T00:00:00"/>
    <s v="CUST-1003"/>
    <s v="Metro Distributors"/>
    <x v="0"/>
    <x v="2"/>
    <s v="SP-01"/>
    <s v="Sarah Jenkins"/>
    <s v="PROD-304"/>
    <x v="8"/>
    <s v="Food &amp; Beverage"/>
    <n v="4.2"/>
    <n v="2.8"/>
    <n v="51"/>
    <n v="214.2"/>
    <n v="0.19400000000000001"/>
    <n v="41.55"/>
    <n v="172.65"/>
    <n v="142.80000000000001"/>
    <n v="29.85"/>
    <n v="0"/>
    <n v="0"/>
    <n v="0"/>
    <x v="146"/>
  </r>
  <r>
    <s v="ORD-20248135"/>
    <d v="2025-09-20T00:00:00"/>
    <s v="CUST-1059"/>
    <s v="Pioneer Distributors"/>
    <x v="4"/>
    <x v="1"/>
    <s v="SP-07"/>
    <s v="Carlos Mendez"/>
    <s v="PROD-402"/>
    <x v="10"/>
    <s v="Household Essentials"/>
    <n v="6"/>
    <n v="4.2"/>
    <n v="23"/>
    <n v="138"/>
    <n v="1.8E-3"/>
    <n v="0.25"/>
    <n v="137.75"/>
    <n v="96.6"/>
    <n v="41.15"/>
    <n v="0"/>
    <n v="0"/>
    <n v="0"/>
    <x v="2612"/>
  </r>
  <r>
    <s v="ORD-20248136"/>
    <d v="2024-10-20T00:00:00"/>
    <s v="CUST-1061"/>
    <s v="Pioneer Stores"/>
    <x v="0"/>
    <x v="3"/>
    <s v="SP-02"/>
    <s v="Michael Chang"/>
    <s v="PROD-302"/>
    <x v="7"/>
    <s v="Food &amp; Beverage"/>
    <n v="3.8"/>
    <n v="2.6"/>
    <n v="112"/>
    <n v="425.6"/>
    <n v="9.4000000000000004E-3"/>
    <n v="4"/>
    <n v="421.6"/>
    <n v="291.2"/>
    <n v="130.4"/>
    <n v="0"/>
    <n v="0"/>
    <n v="0"/>
    <x v="7294"/>
  </r>
  <r>
    <s v="ORD-20248137"/>
    <d v="2025-04-19T00:00:00"/>
    <s v="CUST-1108"/>
    <s v="Omega Wholesale"/>
    <x v="0"/>
    <x v="4"/>
    <s v="SP-01"/>
    <s v="Sarah Jenkins"/>
    <s v="PROD-304"/>
    <x v="8"/>
    <s v="Food &amp; Beverage"/>
    <n v="4.2"/>
    <n v="2.8"/>
    <n v="127"/>
    <n v="533.4"/>
    <n v="6.4699999999999994E-2"/>
    <n v="34.51"/>
    <n v="498.89"/>
    <n v="355.6"/>
    <n v="143.29"/>
    <n v="0"/>
    <n v="0"/>
    <n v="0"/>
    <x v="7295"/>
  </r>
  <r>
    <s v="ORD-20248138"/>
    <d v="2025-10-08T00:00:00"/>
    <s v="CUST-1022"/>
    <s v="Global Express"/>
    <x v="0"/>
    <x v="4"/>
    <s v="SP-01"/>
    <s v="Sarah Jenkins"/>
    <s v="PROD-201"/>
    <x v="14"/>
    <s v="Home Care"/>
    <n v="12"/>
    <n v="6.5"/>
    <n v="53"/>
    <n v="636"/>
    <n v="7.1999999999999998E-3"/>
    <n v="4.58"/>
    <n v="631.41999999999996"/>
    <n v="344.5"/>
    <n v="286.92"/>
    <n v="0"/>
    <n v="0"/>
    <n v="0"/>
    <x v="7296"/>
  </r>
  <r>
    <s v="ORD-20248139"/>
    <d v="2024-05-28T00:00:00"/>
    <s v="CUST-1080"/>
    <s v="Crest Retail"/>
    <x v="3"/>
    <x v="4"/>
    <s v="SP-03"/>
    <s v="Elena Rostova"/>
    <s v="PROD-201"/>
    <x v="14"/>
    <s v="Home Care"/>
    <n v="12"/>
    <n v="6.5"/>
    <n v="368"/>
    <n v="4416"/>
    <n v="8.8200000000000001E-2"/>
    <n v="389.49"/>
    <n v="4026.51"/>
    <n v="2392"/>
    <n v="1634.51"/>
    <n v="0"/>
    <n v="0"/>
    <n v="0"/>
    <x v="7297"/>
  </r>
  <r>
    <s v="ORD-20248140"/>
    <d v="2026-06-08T00:00:00"/>
    <s v="CUST-1054"/>
    <s v="Horizon Express"/>
    <x v="0"/>
    <x v="3"/>
    <s v="SP-02"/>
    <s v="Michael Chang"/>
    <s v="PROD-103"/>
    <x v="13"/>
    <s v="Personal Care"/>
    <n v="4.8"/>
    <n v="1.4"/>
    <n v="26"/>
    <n v="124.8"/>
    <n v="1.61E-2"/>
    <n v="2.0099999999999998"/>
    <n v="122.79"/>
    <n v="36.4"/>
    <n v="86.39"/>
    <n v="0"/>
    <n v="0"/>
    <n v="0"/>
    <x v="7298"/>
  </r>
  <r>
    <s v="ORD-20248141"/>
    <d v="2024-06-20T00:00:00"/>
    <s v="CUST-1030"/>
    <s v="Summit Express"/>
    <x v="3"/>
    <x v="3"/>
    <s v="SP-03"/>
    <s v="Elena Rostova"/>
    <s v="PROD-203"/>
    <x v="0"/>
    <s v="Home Care"/>
    <n v="5.8"/>
    <n v="2.7"/>
    <n v="248"/>
    <n v="1438.4"/>
    <n v="5.7000000000000002E-3"/>
    <n v="8.1999999999999993"/>
    <n v="1430.2"/>
    <n v="669.6"/>
    <n v="760.6"/>
    <n v="11"/>
    <n v="63.44"/>
    <n v="35.200000000000003"/>
    <x v="7299"/>
  </r>
  <r>
    <s v="ORD-20248142"/>
    <d v="2025-10-17T00:00:00"/>
    <s v="CUST-1050"/>
    <s v="Horizon Mart"/>
    <x v="0"/>
    <x v="4"/>
    <s v="SP-02"/>
    <s v="Michael Chang"/>
    <s v="PROD-204"/>
    <x v="12"/>
    <s v="Home Care"/>
    <n v="7.2"/>
    <n v="3.6"/>
    <n v="113"/>
    <n v="813.6"/>
    <n v="0.10730000000000001"/>
    <n v="87.3"/>
    <n v="726.3"/>
    <n v="406.8"/>
    <n v="319.5"/>
    <n v="0"/>
    <n v="0"/>
    <n v="0"/>
    <x v="7300"/>
  </r>
  <r>
    <s v="ORD-20248143"/>
    <d v="2026-04-07T00:00:00"/>
    <s v="CUST-1098"/>
    <s v="Atlas Mart"/>
    <x v="2"/>
    <x v="2"/>
    <s v="SP-06"/>
    <s v="Priya Sharma"/>
    <s v="PROD-301"/>
    <x v="2"/>
    <s v="Food &amp; Beverage"/>
    <n v="5"/>
    <n v="3.2"/>
    <n v="2"/>
    <n v="10"/>
    <n v="0.21290000000000001"/>
    <n v="2.13"/>
    <n v="7.87"/>
    <n v="6.4"/>
    <n v="1.47"/>
    <n v="0"/>
    <n v="0"/>
    <n v="0"/>
    <x v="4743"/>
  </r>
  <r>
    <s v="ORD-20248144"/>
    <d v="2026-08-08T00:00:00"/>
    <s v="CUST-1117"/>
    <s v="Titan Stores"/>
    <x v="0"/>
    <x v="4"/>
    <s v="SP-02"/>
    <s v="Michael Chang"/>
    <s v="PROD-202"/>
    <x v="4"/>
    <s v="Home Care"/>
    <n v="4.5"/>
    <n v="2.1"/>
    <n v="91"/>
    <n v="409.5"/>
    <n v="4.6300000000000001E-2"/>
    <n v="18.96"/>
    <n v="390.54"/>
    <n v="191.1"/>
    <n v="199.44"/>
    <n v="0"/>
    <n v="0"/>
    <n v="0"/>
    <x v="7301"/>
  </r>
  <r>
    <s v="ORD-20248145"/>
    <d v="2024-12-11T00:00:00"/>
    <s v="CUST-1058"/>
    <s v="Pioneer Mart"/>
    <x v="4"/>
    <x v="3"/>
    <s v="SP-07"/>
    <s v="Carlos Mendez"/>
    <s v="PROD-303"/>
    <x v="5"/>
    <s v="Food &amp; Beverage"/>
    <n v="11"/>
    <n v="6.8"/>
    <n v="14"/>
    <n v="154"/>
    <n v="7.3000000000000001E-3"/>
    <n v="1.1200000000000001"/>
    <n v="152.88"/>
    <n v="95.2"/>
    <n v="57.68"/>
    <n v="0"/>
    <n v="0"/>
    <n v="0"/>
    <x v="2213"/>
  </r>
  <r>
    <s v="ORD-20248146"/>
    <d v="2025-03-07T00:00:00"/>
    <s v="CUST-1008"/>
    <s v="Apex Retail"/>
    <x v="0"/>
    <x v="1"/>
    <s v="SP-01"/>
    <s v="Sarah Jenkins"/>
    <s v="PROD-302"/>
    <x v="7"/>
    <s v="Food &amp; Beverage"/>
    <n v="3.8"/>
    <n v="2.6"/>
    <n v="23"/>
    <n v="87.4"/>
    <n v="2.9000000000000001E-2"/>
    <n v="2.5299999999999998"/>
    <n v="84.87"/>
    <n v="59.8"/>
    <n v="25.07"/>
    <n v="0"/>
    <n v="0"/>
    <n v="0"/>
    <x v="7302"/>
  </r>
  <r>
    <s v="ORD-20248147"/>
    <d v="2025-10-08T00:00:00"/>
    <s v="CUST-1048"/>
    <s v="Horizon Retail"/>
    <x v="3"/>
    <x v="1"/>
    <s v="SP-04"/>
    <s v="David Mueller"/>
    <s v="PROD-303"/>
    <x v="5"/>
    <s v="Food &amp; Beverage"/>
    <n v="11"/>
    <n v="6.8"/>
    <n v="4"/>
    <n v="44"/>
    <n v="1.01E-2"/>
    <n v="0.44"/>
    <n v="43.56"/>
    <n v="27.2"/>
    <n v="16.36"/>
    <n v="0"/>
    <n v="0"/>
    <n v="0"/>
    <x v="1605"/>
  </r>
  <r>
    <s v="ORD-20248148"/>
    <d v="2025-09-19T00:00:00"/>
    <s v="CUST-1088"/>
    <s v="Crown Retail"/>
    <x v="2"/>
    <x v="1"/>
    <s v="SP-05"/>
    <s v="Kenji Sato"/>
    <s v="PROD-104"/>
    <x v="6"/>
    <s v="Personal Care"/>
    <n v="9.9"/>
    <n v="3.1"/>
    <n v="2"/>
    <n v="19.8"/>
    <n v="9.4999999999999998E-3"/>
    <n v="0.19"/>
    <n v="19.61"/>
    <n v="6.2"/>
    <n v="13.41"/>
    <n v="0"/>
    <n v="0"/>
    <n v="0"/>
    <x v="6390"/>
  </r>
  <r>
    <s v="ORD-20248149"/>
    <d v="2025-08-08T00:00:00"/>
    <s v="CUST-1024"/>
    <s v="Summit Retail"/>
    <x v="3"/>
    <x v="3"/>
    <s v="SP-04"/>
    <s v="David Mueller"/>
    <s v="PROD-204"/>
    <x v="12"/>
    <s v="Home Care"/>
    <n v="7.2"/>
    <n v="3.6"/>
    <n v="153"/>
    <n v="1101.5999999999999"/>
    <n v="2.8E-3"/>
    <n v="3.08"/>
    <n v="1098.52"/>
    <n v="550.79999999999995"/>
    <n v="547.72"/>
    <n v="0"/>
    <n v="0"/>
    <n v="0"/>
    <x v="7303"/>
  </r>
  <r>
    <s v="ORD-20248150"/>
    <d v="2025-02-18T00:00:00"/>
    <s v="CUST-1012"/>
    <s v="Apex Wholesale"/>
    <x v="3"/>
    <x v="2"/>
    <s v="SP-03"/>
    <s v="Elena Rostova"/>
    <s v="PROD-302"/>
    <x v="7"/>
    <s v="Food &amp; Beverage"/>
    <n v="3.8"/>
    <n v="2.6"/>
    <n v="26"/>
    <n v="98.8"/>
    <n v="0.1482"/>
    <n v="14.64"/>
    <n v="84.16"/>
    <n v="67.599999999999994"/>
    <n v="16.559999999999999"/>
    <n v="0"/>
    <n v="0"/>
    <n v="0"/>
    <x v="7304"/>
  </r>
  <r>
    <s v="ORD-20248151"/>
    <d v="2026-05-19T00:00:00"/>
    <s v="CUST-1020"/>
    <s v="Global Wholesale"/>
    <x v="0"/>
    <x v="1"/>
    <s v="SP-02"/>
    <s v="Michael Chang"/>
    <s v="PROD-103"/>
    <x v="13"/>
    <s v="Personal Care"/>
    <n v="4.8"/>
    <n v="1.4"/>
    <n v="15"/>
    <n v="72"/>
    <n v="1.37E-2"/>
    <n v="0.99"/>
    <n v="71.010000000000005"/>
    <n v="21"/>
    <n v="50.01"/>
    <n v="0"/>
    <n v="0"/>
    <n v="0"/>
    <x v="7305"/>
  </r>
  <r>
    <s v="ORD-20248152"/>
    <d v="2026-07-17T00:00:00"/>
    <s v="CUST-1057"/>
    <s v="Pioneer Supermarkets"/>
    <x v="2"/>
    <x v="2"/>
    <s v="SP-06"/>
    <s v="Priya Sharma"/>
    <s v="PROD-103"/>
    <x v="13"/>
    <s v="Personal Care"/>
    <n v="4.8"/>
    <n v="1.4"/>
    <n v="41"/>
    <n v="196.8"/>
    <n v="0.49940000000000001"/>
    <n v="98.28"/>
    <n v="98.52"/>
    <n v="57.4"/>
    <n v="41.12"/>
    <n v="0"/>
    <n v="0"/>
    <n v="0"/>
    <x v="6769"/>
  </r>
  <r>
    <s v="ORD-20248153"/>
    <d v="2024-03-14T00:00:00"/>
    <s v="CUST-1106"/>
    <s v="Omega Mart"/>
    <x v="2"/>
    <x v="3"/>
    <s v="SP-05"/>
    <s v="Kenji Sato"/>
    <s v="PROD-301"/>
    <x v="2"/>
    <s v="Food &amp; Beverage"/>
    <n v="5"/>
    <n v="3.2"/>
    <n v="36"/>
    <n v="180"/>
    <n v="3.1300000000000001E-2"/>
    <n v="5.63"/>
    <n v="174.37"/>
    <n v="115.2"/>
    <n v="59.17"/>
    <n v="0"/>
    <n v="0"/>
    <n v="0"/>
    <x v="1877"/>
  </r>
  <r>
    <s v="ORD-20248154"/>
    <d v="2024-03-22T00:00:00"/>
    <s v="CUST-1049"/>
    <s v="Horizon Supermarkets"/>
    <x v="0"/>
    <x v="3"/>
    <s v="SP-02"/>
    <s v="Michael Chang"/>
    <s v="PROD-105"/>
    <x v="1"/>
    <s v="Personal Care"/>
    <n v="14.5"/>
    <n v="4.2"/>
    <n v="95"/>
    <n v="1377.5"/>
    <n v="2.0000000000000001E-4"/>
    <n v="0.28000000000000003"/>
    <n v="1377.22"/>
    <n v="399"/>
    <n v="978.22"/>
    <n v="0"/>
    <n v="0"/>
    <n v="0"/>
    <x v="7306"/>
  </r>
  <r>
    <s v="ORD-20248155"/>
    <d v="2024-06-14T00:00:00"/>
    <s v="CUST-1089"/>
    <s v="Crown Supermarkets"/>
    <x v="1"/>
    <x v="3"/>
    <s v="SP-08"/>
    <s v="Tariq Al-Mansoor"/>
    <s v="PROD-304"/>
    <x v="8"/>
    <s v="Food &amp; Beverage"/>
    <n v="4.2"/>
    <n v="2.8"/>
    <n v="287"/>
    <n v="1205.4000000000001"/>
    <n v="9.4000000000000004E-3"/>
    <n v="11.33"/>
    <n v="1194.07"/>
    <n v="803.6"/>
    <n v="390.47"/>
    <n v="0"/>
    <n v="0"/>
    <n v="0"/>
    <x v="7307"/>
  </r>
  <r>
    <s v="ORD-20248156"/>
    <d v="2024-12-17T00:00:00"/>
    <s v="CUST-1001"/>
    <s v="Metro Supermarkets"/>
    <x v="2"/>
    <x v="4"/>
    <s v="SP-05"/>
    <s v="Kenji Sato"/>
    <s v="PROD-103"/>
    <x v="13"/>
    <s v="Personal Care"/>
    <n v="4.8"/>
    <n v="1.4"/>
    <n v="253"/>
    <n v="1214.4000000000001"/>
    <n v="6.9000000000000006E-2"/>
    <n v="83.79"/>
    <n v="1130.6099999999999"/>
    <n v="354.2"/>
    <n v="776.41"/>
    <n v="45"/>
    <n v="201.1"/>
    <n v="85.5"/>
    <x v="7308"/>
  </r>
  <r>
    <s v="ORD-20248157"/>
    <d v="2024-08-21T00:00:00"/>
    <s v="CUST-1054"/>
    <s v="Horizon Express"/>
    <x v="0"/>
    <x v="3"/>
    <s v="SP-01"/>
    <s v="Sarah Jenkins"/>
    <s v="PROD-301"/>
    <x v="2"/>
    <s v="Food &amp; Beverage"/>
    <n v="5"/>
    <n v="3.2"/>
    <n v="105"/>
    <n v="525"/>
    <n v="1.12E-2"/>
    <n v="5.88"/>
    <n v="519.12"/>
    <n v="336"/>
    <n v="183.12"/>
    <n v="0"/>
    <n v="0"/>
    <n v="0"/>
    <x v="7309"/>
  </r>
  <r>
    <s v="ORD-20248158"/>
    <d v="2024-11-17T00:00:00"/>
    <s v="CUST-1093"/>
    <s v="Crown Stores"/>
    <x v="4"/>
    <x v="4"/>
    <s v="SP-07"/>
    <s v="Carlos Mendez"/>
    <s v="PROD-404"/>
    <x v="16"/>
    <s v="Household Essentials"/>
    <n v="4.9000000000000004"/>
    <n v="3.1"/>
    <n v="142"/>
    <n v="695.8"/>
    <n v="0.1414"/>
    <n v="98.39"/>
    <n v="597.41"/>
    <n v="440.2"/>
    <n v="157.21"/>
    <n v="0"/>
    <n v="0"/>
    <n v="0"/>
    <x v="7310"/>
  </r>
  <r>
    <s v="ORD-20248159"/>
    <d v="2024-11-20T00:00:00"/>
    <s v="CUST-1110"/>
    <s v="Omega Express"/>
    <x v="2"/>
    <x v="4"/>
    <s v="SP-05"/>
    <s v="Kenji Sato"/>
    <s v="PROD-204"/>
    <x v="12"/>
    <s v="Home Care"/>
    <n v="7.2"/>
    <n v="3.6"/>
    <n v="20"/>
    <n v="144"/>
    <n v="6.6500000000000004E-2"/>
    <n v="9.58"/>
    <n v="134.41999999999999"/>
    <n v="72"/>
    <n v="62.42"/>
    <n v="0"/>
    <n v="0"/>
    <n v="0"/>
    <x v="7311"/>
  </r>
  <r>
    <s v="ORD-20248160"/>
    <d v="2025-10-30T00:00:00"/>
    <s v="CUST-1070"/>
    <s v="Sterling Express"/>
    <x v="1"/>
    <x v="3"/>
    <s v="SP-08"/>
    <s v="Tariq Al-Mansoor"/>
    <s v="PROD-101"/>
    <x v="9"/>
    <s v="Personal Care"/>
    <n v="8.5"/>
    <n v="2.8"/>
    <n v="113"/>
    <n v="960.5"/>
    <n v="6.0000000000000001E-3"/>
    <n v="5.76"/>
    <n v="954.74"/>
    <n v="316.39999999999998"/>
    <n v="638.34"/>
    <n v="0"/>
    <n v="0"/>
    <n v="0"/>
    <x v="7312"/>
  </r>
  <r>
    <s v="ORD-20248161"/>
    <d v="2024-10-25T00:00:00"/>
    <s v="CUST-1101"/>
    <s v="Atlas Stores"/>
    <x v="0"/>
    <x v="2"/>
    <s v="SP-01"/>
    <s v="Sarah Jenkins"/>
    <s v="PROD-401"/>
    <x v="3"/>
    <s v="Household Essentials"/>
    <n v="10.5"/>
    <n v="7.5"/>
    <n v="22"/>
    <n v="231"/>
    <n v="0.10249999999999999"/>
    <n v="23.68"/>
    <n v="207.32"/>
    <n v="165"/>
    <n v="42.32"/>
    <n v="0"/>
    <n v="0"/>
    <n v="0"/>
    <x v="7313"/>
  </r>
  <r>
    <s v="ORD-20248162"/>
    <d v="2025-12-28T00:00:00"/>
    <s v="CUST-1070"/>
    <s v="Sterling Express"/>
    <x v="1"/>
    <x v="3"/>
    <s v="SP-08"/>
    <s v="Tariq Al-Mansoor"/>
    <s v="PROD-302"/>
    <x v="7"/>
    <s v="Food &amp; Beverage"/>
    <n v="3.8"/>
    <n v="2.6"/>
    <n v="29"/>
    <n v="110.2"/>
    <n v="2.4299999999999999E-2"/>
    <n v="2.68"/>
    <n v="107.52"/>
    <n v="75.400000000000006"/>
    <n v="32.119999999999997"/>
    <n v="0"/>
    <n v="0"/>
    <n v="0"/>
    <x v="3112"/>
  </r>
  <r>
    <s v="ORD-20248163"/>
    <d v="2024-09-30T00:00:00"/>
    <s v="CUST-1032"/>
    <s v="Prime Retail"/>
    <x v="0"/>
    <x v="1"/>
    <s v="SP-01"/>
    <s v="Sarah Jenkins"/>
    <s v="PROD-101"/>
    <x v="9"/>
    <s v="Personal Care"/>
    <n v="8.5"/>
    <n v="2.8"/>
    <n v="11"/>
    <n v="93.5"/>
    <n v="4.5999999999999999E-3"/>
    <n v="0.43"/>
    <n v="93.07"/>
    <n v="30.8"/>
    <n v="62.27"/>
    <n v="0"/>
    <n v="0"/>
    <n v="0"/>
    <x v="7314"/>
  </r>
  <r>
    <s v="ORD-20248164"/>
    <d v="2025-09-11T00:00:00"/>
    <s v="CUST-1061"/>
    <s v="Pioneer Stores"/>
    <x v="0"/>
    <x v="3"/>
    <s v="SP-01"/>
    <s v="Sarah Jenkins"/>
    <s v="PROD-201"/>
    <x v="14"/>
    <s v="Home Care"/>
    <n v="12"/>
    <n v="6.5"/>
    <n v="131"/>
    <n v="1572"/>
    <n v="7.7000000000000002E-3"/>
    <n v="12.1"/>
    <n v="1559.9"/>
    <n v="851.5"/>
    <n v="708.4"/>
    <n v="101"/>
    <n v="1202.67"/>
    <n v="707"/>
    <x v="2333"/>
  </r>
  <r>
    <s v="ORD-20248165"/>
    <d v="2025-10-22T00:00:00"/>
    <s v="CUST-1082"/>
    <s v="Crest Mart"/>
    <x v="0"/>
    <x v="2"/>
    <s v="SP-02"/>
    <s v="Michael Chang"/>
    <s v="PROD-202"/>
    <x v="4"/>
    <s v="Home Care"/>
    <n v="4.5"/>
    <n v="2.1"/>
    <n v="25"/>
    <n v="112.5"/>
    <n v="5.45E-2"/>
    <n v="6.13"/>
    <n v="106.37"/>
    <n v="52.5"/>
    <n v="53.87"/>
    <n v="0"/>
    <n v="0"/>
    <n v="0"/>
    <x v="3803"/>
  </r>
  <r>
    <s v="ORD-20248166"/>
    <d v="2025-02-08T00:00:00"/>
    <s v="CUST-1009"/>
    <s v="Apex Supermarkets"/>
    <x v="3"/>
    <x v="3"/>
    <s v="SP-04"/>
    <s v="David Mueller"/>
    <s v="PROD-103"/>
    <x v="13"/>
    <s v="Personal Care"/>
    <n v="4.8"/>
    <n v="1.4"/>
    <n v="27"/>
    <n v="129.6"/>
    <n v="2.07E-2"/>
    <n v="2.68"/>
    <n v="126.92"/>
    <n v="37.799999999999997"/>
    <n v="89.12"/>
    <n v="0"/>
    <n v="0"/>
    <n v="0"/>
    <x v="7315"/>
  </r>
  <r>
    <s v="ORD-20248167"/>
    <d v="2024-10-04T00:00:00"/>
    <s v="CUST-1114"/>
    <s v="Titan Mart"/>
    <x v="4"/>
    <x v="4"/>
    <s v="SP-07"/>
    <s v="Carlos Mendez"/>
    <s v="PROD-202"/>
    <x v="4"/>
    <s v="Home Care"/>
    <n v="4.5"/>
    <n v="2.1"/>
    <n v="116"/>
    <n v="522"/>
    <n v="0.1358"/>
    <n v="70.89"/>
    <n v="451.11"/>
    <n v="243.6"/>
    <n v="207.51"/>
    <n v="0"/>
    <n v="0"/>
    <n v="0"/>
    <x v="7316"/>
  </r>
  <r>
    <s v="ORD-20248168"/>
    <d v="2026-06-27T00:00:00"/>
    <s v="CUST-1092"/>
    <s v="Crown Wholesale"/>
    <x v="0"/>
    <x v="4"/>
    <s v="SP-02"/>
    <s v="Michael Chang"/>
    <s v="PROD-105"/>
    <x v="1"/>
    <s v="Personal Care"/>
    <n v="14.5"/>
    <n v="4.2"/>
    <n v="197"/>
    <n v="2856.5"/>
    <n v="0.1424"/>
    <n v="406.77"/>
    <n v="2449.73"/>
    <n v="827.4"/>
    <n v="1622.33"/>
    <n v="0"/>
    <n v="0"/>
    <n v="0"/>
    <x v="7317"/>
  </r>
  <r>
    <s v="ORD-20248169"/>
    <d v="2025-03-31T00:00:00"/>
    <s v="CUST-1090"/>
    <s v="Crown Mart"/>
    <x v="0"/>
    <x v="3"/>
    <s v="SP-01"/>
    <s v="Sarah Jenkins"/>
    <s v="PROD-102"/>
    <x v="15"/>
    <s v="Personal Care"/>
    <n v="6.2"/>
    <n v="1.9"/>
    <n v="72"/>
    <n v="446.4"/>
    <n v="8.9999999999999998E-4"/>
    <n v="0.4"/>
    <n v="446"/>
    <n v="136.80000000000001"/>
    <n v="309.2"/>
    <n v="0"/>
    <n v="0"/>
    <n v="0"/>
    <x v="7318"/>
  </r>
  <r>
    <s v="ORD-20248170"/>
    <d v="2026-03-10T00:00:00"/>
    <s v="CUST-1117"/>
    <s v="Titan Stores"/>
    <x v="0"/>
    <x v="4"/>
    <s v="SP-02"/>
    <s v="Michael Chang"/>
    <s v="PROD-304"/>
    <x v="8"/>
    <s v="Food &amp; Beverage"/>
    <n v="4.2"/>
    <n v="2.8"/>
    <n v="161"/>
    <n v="676.2"/>
    <n v="0.19850000000000001"/>
    <n v="134.22999999999999"/>
    <n v="541.97"/>
    <n v="450.8"/>
    <n v="91.17"/>
    <n v="0"/>
    <n v="0"/>
    <n v="0"/>
    <x v="7319"/>
  </r>
  <r>
    <s v="ORD-20248171"/>
    <d v="2026-06-02T00:00:00"/>
    <s v="CUST-1025"/>
    <s v="Summit Supermarkets"/>
    <x v="1"/>
    <x v="2"/>
    <s v="SP-08"/>
    <s v="Tariq Al-Mansoor"/>
    <s v="PROD-404"/>
    <x v="16"/>
    <s v="Household Essentials"/>
    <n v="4.9000000000000004"/>
    <n v="3.1"/>
    <n v="10"/>
    <n v="49"/>
    <n v="0.1195"/>
    <n v="5.86"/>
    <n v="43.14"/>
    <n v="31"/>
    <n v="12.14"/>
    <n v="0"/>
    <n v="0"/>
    <n v="0"/>
    <x v="3209"/>
  </r>
  <r>
    <s v="ORD-20248172"/>
    <d v="2026-08-19T00:00:00"/>
    <s v="CUST-1094"/>
    <s v="Crown Express"/>
    <x v="3"/>
    <x v="3"/>
    <s v="SP-03"/>
    <s v="Elena Rostova"/>
    <s v="PROD-304"/>
    <x v="8"/>
    <s v="Food &amp; Beverage"/>
    <n v="4.2"/>
    <n v="2.8"/>
    <n v="230"/>
    <n v="966"/>
    <n v="1.11E-2"/>
    <n v="10.72"/>
    <n v="955.28"/>
    <n v="644"/>
    <n v="311.27999999999997"/>
    <n v="0"/>
    <n v="0"/>
    <n v="0"/>
    <x v="7320"/>
  </r>
  <r>
    <s v="ORD-20248173"/>
    <d v="2025-01-06T00:00:00"/>
    <s v="CUST-1081"/>
    <s v="Crest Supermarkets"/>
    <x v="2"/>
    <x v="1"/>
    <s v="SP-06"/>
    <s v="Priya Sharma"/>
    <s v="PROD-203"/>
    <x v="0"/>
    <s v="Home Care"/>
    <n v="5.8"/>
    <n v="2.7"/>
    <n v="36"/>
    <n v="208.8"/>
    <n v="9.5999999999999992E-3"/>
    <n v="2"/>
    <n v="206.8"/>
    <n v="97.2"/>
    <n v="109.6"/>
    <n v="0"/>
    <n v="0"/>
    <n v="0"/>
    <x v="706"/>
  </r>
  <r>
    <s v="ORD-20248174"/>
    <d v="2026-02-04T00:00:00"/>
    <s v="CUST-1082"/>
    <s v="Crest Mart"/>
    <x v="0"/>
    <x v="2"/>
    <s v="SP-01"/>
    <s v="Sarah Jenkins"/>
    <s v="PROD-304"/>
    <x v="8"/>
    <s v="Food &amp; Beverage"/>
    <n v="4.2"/>
    <n v="2.8"/>
    <n v="24"/>
    <n v="100.8"/>
    <n v="9.2799999999999994E-2"/>
    <n v="9.35"/>
    <n v="91.45"/>
    <n v="67.2"/>
    <n v="24.25"/>
    <n v="0"/>
    <n v="0"/>
    <n v="0"/>
    <x v="7321"/>
  </r>
  <r>
    <s v="ORD-20248175"/>
    <d v="2025-08-24T00:00:00"/>
    <s v="CUST-1024"/>
    <s v="Summit Retail"/>
    <x v="3"/>
    <x v="3"/>
    <s v="SP-03"/>
    <s v="Elena Rostova"/>
    <s v="PROD-404"/>
    <x v="16"/>
    <s v="Household Essentials"/>
    <n v="4.9000000000000004"/>
    <n v="3.1"/>
    <n v="23"/>
    <n v="112.7"/>
    <n v="5.1999999999999998E-2"/>
    <n v="5.86"/>
    <n v="106.84"/>
    <n v="71.3"/>
    <n v="35.54"/>
    <n v="0"/>
    <n v="0"/>
    <n v="0"/>
    <x v="7322"/>
  </r>
  <r>
    <s v="ORD-20248176"/>
    <d v="2025-06-17T00:00:00"/>
    <s v="CUST-1043"/>
    <s v="Vanguard Distributors"/>
    <x v="2"/>
    <x v="4"/>
    <s v="SP-06"/>
    <s v="Priya Sharma"/>
    <s v="PROD-105"/>
    <x v="1"/>
    <s v="Personal Care"/>
    <n v="14.5"/>
    <n v="4.2"/>
    <n v="177"/>
    <n v="2566.5"/>
    <n v="0.1114"/>
    <n v="285.91000000000003"/>
    <n v="2280.59"/>
    <n v="743.4"/>
    <n v="1537.19"/>
    <n v="0"/>
    <n v="0"/>
    <n v="0"/>
    <x v="7323"/>
  </r>
  <r>
    <s v="ORD-20248177"/>
    <d v="2025-04-06T00:00:00"/>
    <s v="CUST-1053"/>
    <s v="Horizon Stores"/>
    <x v="3"/>
    <x v="2"/>
    <s v="SP-04"/>
    <s v="David Mueller"/>
    <s v="PROD-201"/>
    <x v="14"/>
    <s v="Home Care"/>
    <n v="12"/>
    <n v="6.5"/>
    <n v="41"/>
    <n v="492"/>
    <n v="6.7299999999999999E-2"/>
    <n v="33.11"/>
    <n v="458.89"/>
    <n v="266.5"/>
    <n v="192.39"/>
    <n v="0"/>
    <n v="0"/>
    <n v="0"/>
    <x v="7324"/>
  </r>
  <r>
    <s v="ORD-20248178"/>
    <d v="2025-02-27T00:00:00"/>
    <s v="CUST-1014"/>
    <s v="Apex Express"/>
    <x v="3"/>
    <x v="3"/>
    <s v="SP-04"/>
    <s v="David Mueller"/>
    <s v="PROD-402"/>
    <x v="10"/>
    <s v="Household Essentials"/>
    <n v="6"/>
    <n v="4.2"/>
    <n v="21"/>
    <n v="126"/>
    <n v="9.7999999999999997E-3"/>
    <n v="1.23"/>
    <n v="124.77"/>
    <n v="88.2"/>
    <n v="36.57"/>
    <n v="0"/>
    <n v="0"/>
    <n v="0"/>
    <x v="7325"/>
  </r>
  <r>
    <s v="ORD-20248179"/>
    <d v="2024-06-20T00:00:00"/>
    <s v="CUST-1059"/>
    <s v="Pioneer Distributors"/>
    <x v="4"/>
    <x v="1"/>
    <s v="SP-07"/>
    <s v="Carlos Mendez"/>
    <s v="PROD-102"/>
    <x v="15"/>
    <s v="Personal Care"/>
    <n v="6.2"/>
    <n v="1.9"/>
    <n v="7"/>
    <n v="43.4"/>
    <n v="0.37459999999999999"/>
    <n v="16.260000000000002"/>
    <n v="27.14"/>
    <n v="13.3"/>
    <n v="13.84"/>
    <n v="0"/>
    <n v="0"/>
    <n v="0"/>
    <x v="7326"/>
  </r>
  <r>
    <s v="ORD-20248180"/>
    <d v="2024-07-07T00:00:00"/>
    <s v="CUST-1025"/>
    <s v="Summit Supermarkets"/>
    <x v="1"/>
    <x v="2"/>
    <s v="SP-08"/>
    <s v="Tariq Al-Mansoor"/>
    <s v="PROD-203"/>
    <x v="0"/>
    <s v="Home Care"/>
    <n v="5.8"/>
    <n v="2.7"/>
    <n v="1"/>
    <n v="5.8"/>
    <n v="3.0700000000000002E-2"/>
    <n v="0.18"/>
    <n v="5.62"/>
    <n v="2.7"/>
    <n v="2.92"/>
    <n v="1"/>
    <n v="5.62"/>
    <n v="3.2"/>
    <x v="7327"/>
  </r>
  <r>
    <s v="ORD-20248181"/>
    <d v="2026-05-24T00:00:00"/>
    <s v="CUST-1016"/>
    <s v="Global Retail"/>
    <x v="0"/>
    <x v="0"/>
    <s v="SP-02"/>
    <s v="Michael Chang"/>
    <s v="PROD-403"/>
    <x v="11"/>
    <s v="Household Essentials"/>
    <n v="5.5"/>
    <n v="3.8"/>
    <n v="100"/>
    <n v="550"/>
    <n v="7.9699999999999993E-2"/>
    <n v="43.83"/>
    <n v="506.17"/>
    <n v="380"/>
    <n v="126.17"/>
    <n v="0"/>
    <n v="0"/>
    <n v="0"/>
    <x v="7328"/>
  </r>
  <r>
    <s v="ORD-20248182"/>
    <d v="2024-01-24T00:00:00"/>
    <s v="CUST-1066"/>
    <s v="Sterling Mart"/>
    <x v="0"/>
    <x v="1"/>
    <s v="SP-01"/>
    <s v="Sarah Jenkins"/>
    <s v="PROD-201"/>
    <x v="14"/>
    <s v="Home Care"/>
    <n v="12"/>
    <n v="6.5"/>
    <n v="1"/>
    <n v="12"/>
    <n v="1.8E-3"/>
    <n v="0.02"/>
    <n v="11.98"/>
    <n v="6.5"/>
    <n v="5.48"/>
    <n v="0"/>
    <n v="0"/>
    <n v="0"/>
    <x v="4494"/>
  </r>
  <r>
    <s v="ORD-20248183"/>
    <d v="2024-05-08T00:00:00"/>
    <s v="CUST-1107"/>
    <s v="Omega Distributors"/>
    <x v="2"/>
    <x v="3"/>
    <s v="SP-05"/>
    <s v="Kenji Sato"/>
    <s v="PROD-404"/>
    <x v="16"/>
    <s v="Household Essentials"/>
    <n v="4.9000000000000004"/>
    <n v="3.1"/>
    <n v="82"/>
    <n v="401.8"/>
    <n v="3.1099999999999999E-2"/>
    <n v="12.5"/>
    <n v="389.3"/>
    <n v="254.2"/>
    <n v="135.1"/>
    <n v="16"/>
    <n v="75.959999999999994"/>
    <n v="57.6"/>
    <x v="7329"/>
  </r>
  <r>
    <s v="ORD-20248184"/>
    <d v="2026-01-15T00:00:00"/>
    <s v="CUST-1021"/>
    <s v="Global Stores"/>
    <x v="0"/>
    <x v="0"/>
    <s v="SP-02"/>
    <s v="Michael Chang"/>
    <s v="PROD-304"/>
    <x v="8"/>
    <s v="Food &amp; Beverage"/>
    <n v="4.2"/>
    <n v="2.8"/>
    <n v="463"/>
    <n v="1944.6"/>
    <n v="1.09E-2"/>
    <n v="21.2"/>
    <n v="1923.4"/>
    <n v="1296.4000000000001"/>
    <n v="627"/>
    <n v="0"/>
    <n v="0"/>
    <n v="0"/>
    <x v="7330"/>
  </r>
  <r>
    <s v="ORD-20248185"/>
    <d v="2024-08-28T00:00:00"/>
    <s v="CUST-1066"/>
    <s v="Sterling Mart"/>
    <x v="0"/>
    <x v="1"/>
    <s v="SP-01"/>
    <s v="Sarah Jenkins"/>
    <s v="PROD-302"/>
    <x v="7"/>
    <s v="Food &amp; Beverage"/>
    <n v="3.8"/>
    <n v="2.6"/>
    <n v="33"/>
    <n v="125.4"/>
    <n v="3.0200000000000001E-2"/>
    <n v="3.79"/>
    <n v="121.61"/>
    <n v="85.8"/>
    <n v="35.81"/>
    <n v="0"/>
    <n v="0"/>
    <n v="0"/>
    <x v="7331"/>
  </r>
  <r>
    <s v="ORD-20248186"/>
    <d v="2025-11-08T00:00:00"/>
    <s v="CUST-1031"/>
    <s v="Summit Direct"/>
    <x v="4"/>
    <x v="1"/>
    <s v="SP-07"/>
    <s v="Carlos Mendez"/>
    <s v="PROD-105"/>
    <x v="1"/>
    <s v="Personal Care"/>
    <n v="14.5"/>
    <n v="4.2"/>
    <n v="12"/>
    <n v="174"/>
    <n v="7.1000000000000004E-3"/>
    <n v="1.24"/>
    <n v="172.76"/>
    <n v="50.4"/>
    <n v="122.36"/>
    <n v="0"/>
    <n v="0"/>
    <n v="0"/>
    <x v="7332"/>
  </r>
  <r>
    <s v="ORD-20248187"/>
    <d v="2024-09-14T00:00:00"/>
    <s v="CUST-1080"/>
    <s v="Crest Retail"/>
    <x v="3"/>
    <x v="4"/>
    <s v="SP-03"/>
    <s v="Elena Rostova"/>
    <s v="PROD-102"/>
    <x v="15"/>
    <s v="Personal Care"/>
    <n v="6.2"/>
    <n v="1.9"/>
    <n v="191"/>
    <n v="1184.2"/>
    <n v="0.13650000000000001"/>
    <n v="161.63999999999999"/>
    <n v="1022.56"/>
    <n v="362.9"/>
    <n v="659.66"/>
    <n v="0"/>
    <n v="0"/>
    <n v="0"/>
    <x v="7333"/>
  </r>
  <r>
    <s v="ORD-20248188"/>
    <d v="2026-08-21T00:00:00"/>
    <s v="CUST-1118"/>
    <s v="Titan Express"/>
    <x v="0"/>
    <x v="3"/>
    <s v="SP-02"/>
    <s v="Michael Chang"/>
    <s v="PROD-103"/>
    <x v="13"/>
    <s v="Personal Care"/>
    <n v="4.8"/>
    <n v="1.4"/>
    <n v="110"/>
    <n v="528"/>
    <n v="5.3E-3"/>
    <n v="2.8"/>
    <n v="525.20000000000005"/>
    <n v="154"/>
    <n v="371.2"/>
    <n v="0"/>
    <n v="0"/>
    <n v="0"/>
    <x v="7334"/>
  </r>
  <r>
    <s v="ORD-20248189"/>
    <d v="2026-01-31T00:00:00"/>
    <s v="CUST-1012"/>
    <s v="Apex Wholesale"/>
    <x v="3"/>
    <x v="2"/>
    <s v="SP-03"/>
    <s v="Elena Rostova"/>
    <s v="PROD-404"/>
    <x v="16"/>
    <s v="Household Essentials"/>
    <n v="4.9000000000000004"/>
    <n v="3.1"/>
    <n v="8"/>
    <n v="39.200000000000003"/>
    <n v="4.2099999999999999E-2"/>
    <n v="1.65"/>
    <n v="37.549999999999997"/>
    <n v="24.8"/>
    <n v="12.75"/>
    <n v="0"/>
    <n v="0"/>
    <n v="0"/>
    <x v="7335"/>
  </r>
  <r>
    <s v="ORD-20248190"/>
    <d v="2025-12-18T00:00:00"/>
    <s v="CUST-1072"/>
    <s v="Beacon Retail"/>
    <x v="0"/>
    <x v="3"/>
    <s v="SP-02"/>
    <s v="Michael Chang"/>
    <s v="PROD-303"/>
    <x v="5"/>
    <s v="Food &amp; Beverage"/>
    <n v="11"/>
    <n v="6.8"/>
    <n v="25"/>
    <n v="275"/>
    <n v="8.0999999999999996E-3"/>
    <n v="2.23"/>
    <n v="272.77"/>
    <n v="170"/>
    <n v="102.77"/>
    <n v="0"/>
    <n v="0"/>
    <n v="0"/>
    <x v="7336"/>
  </r>
  <r>
    <s v="ORD-20248191"/>
    <d v="2026-02-06T00:00:00"/>
    <s v="CUST-1000"/>
    <s v="Metro Retail"/>
    <x v="3"/>
    <x v="0"/>
    <s v="SP-03"/>
    <s v="Elena Rostova"/>
    <s v="PROD-301"/>
    <x v="2"/>
    <s v="Food &amp; Beverage"/>
    <n v="5"/>
    <n v="3.2"/>
    <n v="28"/>
    <n v="140"/>
    <n v="7.1400000000000005E-2"/>
    <n v="10"/>
    <n v="130"/>
    <n v="89.6"/>
    <n v="40.4"/>
    <n v="0"/>
    <n v="0"/>
    <n v="0"/>
    <x v="5408"/>
  </r>
  <r>
    <s v="ORD-20248192"/>
    <d v="2024-03-22T00:00:00"/>
    <s v="CUST-1077"/>
    <s v="Beacon Stores"/>
    <x v="1"/>
    <x v="3"/>
    <s v="SP-08"/>
    <s v="Tariq Al-Mansoor"/>
    <s v="PROD-202"/>
    <x v="4"/>
    <s v="Home Care"/>
    <n v="4.5"/>
    <n v="2.1"/>
    <n v="22"/>
    <n v="99"/>
    <n v="1.4E-3"/>
    <n v="0.14000000000000001"/>
    <n v="98.86"/>
    <n v="46.2"/>
    <n v="52.66"/>
    <n v="0"/>
    <n v="0"/>
    <n v="0"/>
    <x v="7337"/>
  </r>
  <r>
    <s v="ORD-20248193"/>
    <d v="2024-08-03T00:00:00"/>
    <s v="CUST-1099"/>
    <s v="Atlas Distributors"/>
    <x v="4"/>
    <x v="2"/>
    <s v="SP-07"/>
    <s v="Carlos Mendez"/>
    <s v="PROD-201"/>
    <x v="14"/>
    <s v="Home Care"/>
    <n v="12"/>
    <n v="6.5"/>
    <n v="10"/>
    <n v="120"/>
    <n v="0.38240000000000002"/>
    <n v="45.89"/>
    <n v="74.11"/>
    <n v="65"/>
    <n v="9.11"/>
    <n v="0"/>
    <n v="0"/>
    <n v="0"/>
    <x v="7338"/>
  </r>
  <r>
    <s v="ORD-20248194"/>
    <d v="2024-06-19T00:00:00"/>
    <s v="CUST-1087"/>
    <s v="Crest Direct"/>
    <x v="2"/>
    <x v="3"/>
    <s v="SP-05"/>
    <s v="Kenji Sato"/>
    <s v="PROD-304"/>
    <x v="8"/>
    <s v="Food &amp; Beverage"/>
    <n v="4.2"/>
    <n v="2.8"/>
    <n v="104"/>
    <n v="436.8"/>
    <n v="6.7000000000000002E-3"/>
    <n v="2.93"/>
    <n v="433.87"/>
    <n v="291.2"/>
    <n v="142.66999999999999"/>
    <n v="0"/>
    <n v="0"/>
    <n v="0"/>
    <x v="7339"/>
  </r>
  <r>
    <s v="ORD-20248195"/>
    <d v="2025-02-10T00:00:00"/>
    <s v="CUST-1016"/>
    <s v="Global Retail"/>
    <x v="0"/>
    <x v="0"/>
    <s v="SP-01"/>
    <s v="Sarah Jenkins"/>
    <s v="PROD-104"/>
    <x v="6"/>
    <s v="Personal Care"/>
    <n v="9.9"/>
    <n v="3.1"/>
    <n v="218"/>
    <n v="2158.1999999999998"/>
    <n v="1.9099999999999999E-2"/>
    <n v="41.22"/>
    <n v="2116.98"/>
    <n v="675.8"/>
    <n v="1441.18"/>
    <n v="0"/>
    <n v="0"/>
    <n v="0"/>
    <x v="7340"/>
  </r>
  <r>
    <s v="ORD-20248196"/>
    <d v="2024-04-15T00:00:00"/>
    <s v="CUST-1115"/>
    <s v="Titan Distributors"/>
    <x v="2"/>
    <x v="1"/>
    <s v="SP-06"/>
    <s v="Priya Sharma"/>
    <s v="PROD-301"/>
    <x v="2"/>
    <s v="Food &amp; Beverage"/>
    <n v="5"/>
    <n v="3.2"/>
    <n v="14"/>
    <n v="70"/>
    <n v="7.1999999999999998E-3"/>
    <n v="0.5"/>
    <n v="69.5"/>
    <n v="44.8"/>
    <n v="24.7"/>
    <n v="0"/>
    <n v="0"/>
    <n v="0"/>
    <x v="7341"/>
  </r>
  <r>
    <s v="ORD-20248197"/>
    <d v="2024-04-07T00:00:00"/>
    <s v="CUST-1106"/>
    <s v="Omega Mart"/>
    <x v="2"/>
    <x v="3"/>
    <s v="SP-05"/>
    <s v="Kenji Sato"/>
    <s v="PROD-403"/>
    <x v="11"/>
    <s v="Household Essentials"/>
    <n v="5.5"/>
    <n v="3.8"/>
    <n v="197"/>
    <n v="1083.5"/>
    <n v="2.5999999999999999E-3"/>
    <n v="2.82"/>
    <n v="1080.68"/>
    <n v="748.6"/>
    <n v="332.08"/>
    <n v="0"/>
    <n v="0"/>
    <n v="0"/>
    <x v="7342"/>
  </r>
  <r>
    <s v="ORD-20248198"/>
    <d v="2024-03-06T00:00:00"/>
    <s v="CUST-1023"/>
    <s v="Global Direct"/>
    <x v="0"/>
    <x v="1"/>
    <s v="SP-02"/>
    <s v="Michael Chang"/>
    <s v="PROD-103"/>
    <x v="13"/>
    <s v="Personal Care"/>
    <n v="4.8"/>
    <n v="1.4"/>
    <n v="37"/>
    <n v="177.6"/>
    <n v="4.0399999999999998E-2"/>
    <n v="7.18"/>
    <n v="170.42"/>
    <n v="51.8"/>
    <n v="118.62"/>
    <n v="0"/>
    <n v="0"/>
    <n v="0"/>
    <x v="7343"/>
  </r>
  <r>
    <s v="ORD-20248199"/>
    <d v="2026-08-17T00:00:00"/>
    <s v="CUST-1000"/>
    <s v="Metro Retail"/>
    <x v="3"/>
    <x v="0"/>
    <s v="SP-03"/>
    <s v="Elena Rostova"/>
    <s v="PROD-104"/>
    <x v="6"/>
    <s v="Personal Care"/>
    <n v="9.9"/>
    <n v="3.1"/>
    <n v="389"/>
    <n v="3851.1"/>
    <n v="8.8499999999999995E-2"/>
    <n v="340.82"/>
    <n v="3510.28"/>
    <n v="1205.9000000000001"/>
    <n v="2304.38"/>
    <n v="0"/>
    <n v="0"/>
    <n v="0"/>
    <x v="7344"/>
  </r>
  <r>
    <s v="ORD-20248200"/>
    <d v="2026-06-18T00:00:00"/>
    <s v="CUST-1096"/>
    <s v="Atlas Retail"/>
    <x v="4"/>
    <x v="4"/>
    <s v="SP-07"/>
    <s v="Carlos Mendez"/>
    <s v="PROD-201"/>
    <x v="14"/>
    <s v="Home Care"/>
    <n v="12"/>
    <n v="6.5"/>
    <n v="494"/>
    <n v="5928"/>
    <n v="0.11559999999999999"/>
    <n v="685.28"/>
    <n v="5242.72"/>
    <n v="3211"/>
    <n v="2031.72"/>
    <n v="0"/>
    <n v="0"/>
    <n v="0"/>
    <x v="7345"/>
  </r>
  <r>
    <s v="ORD-20248201"/>
    <d v="2025-04-29T00:00:00"/>
    <s v="CUST-1084"/>
    <s v="Crest Wholesale"/>
    <x v="0"/>
    <x v="4"/>
    <s v="SP-02"/>
    <s v="Michael Chang"/>
    <s v="PROD-203"/>
    <x v="0"/>
    <s v="Home Care"/>
    <n v="5.8"/>
    <n v="2.7"/>
    <n v="175"/>
    <n v="1015"/>
    <n v="7.2900000000000006E-2"/>
    <n v="73.989999999999995"/>
    <n v="941.01"/>
    <n v="472.5"/>
    <n v="468.51"/>
    <n v="0"/>
    <n v="0"/>
    <n v="0"/>
    <x v="7346"/>
  </r>
  <r>
    <s v="ORD-20248202"/>
    <d v="2025-07-15T00:00:00"/>
    <s v="CUST-1067"/>
    <s v="Sterling Distributors"/>
    <x v="1"/>
    <x v="1"/>
    <s v="SP-08"/>
    <s v="Tariq Al-Mansoor"/>
    <s v="PROD-403"/>
    <x v="11"/>
    <s v="Household Essentials"/>
    <n v="5.5"/>
    <n v="3.8"/>
    <n v="13"/>
    <n v="71.5"/>
    <n v="1.2E-2"/>
    <n v="0.86"/>
    <n v="70.64"/>
    <n v="49.4"/>
    <n v="21.24"/>
    <n v="0"/>
    <n v="0"/>
    <n v="0"/>
    <x v="7347"/>
  </r>
  <r>
    <s v="ORD-20248203"/>
    <d v="2024-02-25T00:00:00"/>
    <s v="CUST-1056"/>
    <s v="Pioneer Retail"/>
    <x v="1"/>
    <x v="2"/>
    <s v="SP-08"/>
    <s v="Tariq Al-Mansoor"/>
    <s v="PROD-403"/>
    <x v="11"/>
    <s v="Household Essentials"/>
    <n v="5.5"/>
    <n v="3.8"/>
    <n v="10"/>
    <n v="55"/>
    <n v="2.0899999999999998E-2"/>
    <n v="1.1499999999999999"/>
    <n v="53.85"/>
    <n v="38"/>
    <n v="15.85"/>
    <n v="2"/>
    <n v="10.77"/>
    <n v="8.6"/>
    <x v="7348"/>
  </r>
  <r>
    <s v="ORD-20248204"/>
    <d v="2024-01-27T00:00:00"/>
    <s v="CUST-1009"/>
    <s v="Apex Supermarkets"/>
    <x v="3"/>
    <x v="3"/>
    <s v="SP-04"/>
    <s v="David Mueller"/>
    <s v="PROD-401"/>
    <x v="3"/>
    <s v="Household Essentials"/>
    <n v="10.5"/>
    <n v="7.5"/>
    <n v="59"/>
    <n v="619.5"/>
    <n v="1.4500000000000001E-2"/>
    <n v="8.98"/>
    <n v="610.52"/>
    <n v="442.5"/>
    <n v="168.02"/>
    <n v="18"/>
    <n v="186.26"/>
    <n v="144"/>
    <x v="7349"/>
  </r>
  <r>
    <s v="ORD-20248205"/>
    <d v="2026-02-28T00:00:00"/>
    <s v="CUST-1077"/>
    <s v="Beacon Stores"/>
    <x v="1"/>
    <x v="3"/>
    <s v="SP-08"/>
    <s v="Tariq Al-Mansoor"/>
    <s v="PROD-303"/>
    <x v="5"/>
    <s v="Food &amp; Beverage"/>
    <n v="11"/>
    <n v="6.8"/>
    <n v="18"/>
    <n v="198"/>
    <n v="4.3E-3"/>
    <n v="0.85"/>
    <n v="197.15"/>
    <n v="122.4"/>
    <n v="74.75"/>
    <n v="0"/>
    <n v="0"/>
    <n v="0"/>
    <x v="710"/>
  </r>
  <r>
    <s v="ORD-20248206"/>
    <d v="2025-02-10T00:00:00"/>
    <s v="CUST-1062"/>
    <s v="Pioneer Express"/>
    <x v="0"/>
    <x v="1"/>
    <s v="SP-01"/>
    <s v="Sarah Jenkins"/>
    <s v="PROD-102"/>
    <x v="15"/>
    <s v="Personal Care"/>
    <n v="6.2"/>
    <n v="1.9"/>
    <n v="12"/>
    <n v="74.400000000000006"/>
    <n v="3.7499999999999999E-2"/>
    <n v="2.79"/>
    <n v="71.61"/>
    <n v="22.8"/>
    <n v="48.81"/>
    <n v="0"/>
    <n v="0"/>
    <n v="0"/>
    <x v="4549"/>
  </r>
  <r>
    <s v="ORD-20248207"/>
    <d v="2025-06-20T00:00:00"/>
    <s v="CUST-1115"/>
    <s v="Titan Distributors"/>
    <x v="2"/>
    <x v="1"/>
    <s v="SP-05"/>
    <s v="Kenji Sato"/>
    <s v="PROD-401"/>
    <x v="3"/>
    <s v="Household Essentials"/>
    <n v="10.5"/>
    <n v="7.5"/>
    <n v="11"/>
    <n v="115.5"/>
    <n v="1.2999999999999999E-3"/>
    <n v="0.15"/>
    <n v="115.35"/>
    <n v="82.5"/>
    <n v="32.85"/>
    <n v="0"/>
    <n v="0"/>
    <n v="0"/>
    <x v="7350"/>
  </r>
  <r>
    <s v="ORD-20248208"/>
    <d v="2026-02-22T00:00:00"/>
    <s v="CUST-1036"/>
    <s v="Prime Wholesale"/>
    <x v="0"/>
    <x v="2"/>
    <s v="SP-01"/>
    <s v="Sarah Jenkins"/>
    <s v="PROD-403"/>
    <x v="11"/>
    <s v="Household Essentials"/>
    <n v="5.5"/>
    <n v="3.8"/>
    <n v="161"/>
    <n v="885.5"/>
    <n v="8.6499999999999994E-2"/>
    <n v="76.599999999999994"/>
    <n v="808.9"/>
    <n v="611.79999999999995"/>
    <n v="197.1"/>
    <n v="59"/>
    <n v="296.43"/>
    <n v="253.7"/>
    <x v="7351"/>
  </r>
  <r>
    <s v="ORD-20248209"/>
    <d v="2024-03-26T00:00:00"/>
    <s v="CUST-1100"/>
    <s v="Atlas Wholesale"/>
    <x v="2"/>
    <x v="3"/>
    <s v="SP-05"/>
    <s v="Kenji Sato"/>
    <s v="PROD-104"/>
    <x v="6"/>
    <s v="Personal Care"/>
    <n v="9.9"/>
    <n v="3.1"/>
    <n v="181"/>
    <n v="1791.9"/>
    <n v="2.3E-3"/>
    <n v="4.12"/>
    <n v="1787.78"/>
    <n v="561.1"/>
    <n v="1226.68"/>
    <n v="0"/>
    <n v="0"/>
    <n v="0"/>
    <x v="7352"/>
  </r>
  <r>
    <s v="ORD-20248210"/>
    <d v="2024-04-16T00:00:00"/>
    <s v="CUST-1065"/>
    <s v="Sterling Supermarkets"/>
    <x v="3"/>
    <x v="3"/>
    <s v="SP-03"/>
    <s v="Elena Rostova"/>
    <s v="PROD-401"/>
    <x v="3"/>
    <s v="Household Essentials"/>
    <n v="10.5"/>
    <n v="7.5"/>
    <n v="37"/>
    <n v="388.5"/>
    <n v="1.6000000000000001E-3"/>
    <n v="0.62"/>
    <n v="387.88"/>
    <n v="277.5"/>
    <n v="110.38"/>
    <n v="0"/>
    <n v="0"/>
    <n v="0"/>
    <x v="7353"/>
  </r>
  <r>
    <s v="ORD-20248211"/>
    <d v="2024-09-25T00:00:00"/>
    <s v="CUST-1035"/>
    <s v="Prime Distributors"/>
    <x v="2"/>
    <x v="3"/>
    <s v="SP-06"/>
    <s v="Priya Sharma"/>
    <s v="PROD-302"/>
    <x v="7"/>
    <s v="Food &amp; Beverage"/>
    <n v="3.8"/>
    <n v="2.6"/>
    <n v="134"/>
    <n v="509.2"/>
    <n v="1.43E-2"/>
    <n v="7.28"/>
    <n v="501.92"/>
    <n v="348.4"/>
    <n v="153.52000000000001"/>
    <n v="0"/>
    <n v="0"/>
    <n v="0"/>
    <x v="7354"/>
  </r>
  <r>
    <s v="ORD-20248212"/>
    <d v="2025-09-24T00:00:00"/>
    <s v="CUST-1071"/>
    <s v="Sterling Direct"/>
    <x v="3"/>
    <x v="1"/>
    <s v="SP-04"/>
    <s v="David Mueller"/>
    <s v="PROD-302"/>
    <x v="7"/>
    <s v="Food &amp; Beverage"/>
    <n v="3.8"/>
    <n v="2.6"/>
    <n v="19"/>
    <n v="72.2"/>
    <n v="2.69E-2"/>
    <n v="1.94"/>
    <n v="70.260000000000005"/>
    <n v="49.4"/>
    <n v="20.86"/>
    <n v="0"/>
    <n v="0"/>
    <n v="0"/>
    <x v="7355"/>
  </r>
  <r>
    <s v="ORD-20248213"/>
    <d v="2024-06-08T00:00:00"/>
    <s v="CUST-1046"/>
    <s v="Vanguard Express"/>
    <x v="2"/>
    <x v="4"/>
    <s v="SP-05"/>
    <s v="Kenji Sato"/>
    <s v="PROD-303"/>
    <x v="5"/>
    <s v="Food &amp; Beverage"/>
    <n v="11"/>
    <n v="6.8"/>
    <n v="60"/>
    <n v="660"/>
    <n v="0.1237"/>
    <n v="81.64"/>
    <n v="578.36"/>
    <n v="408"/>
    <n v="170.36"/>
    <n v="0"/>
    <n v="0"/>
    <n v="0"/>
    <x v="7356"/>
  </r>
  <r>
    <s v="ORD-20248214"/>
    <d v="2024-03-27T00:00:00"/>
    <s v="CUST-1053"/>
    <s v="Horizon Stores"/>
    <x v="3"/>
    <x v="2"/>
    <s v="SP-04"/>
    <s v="David Mueller"/>
    <s v="PROD-302"/>
    <x v="7"/>
    <s v="Food &amp; Beverage"/>
    <n v="3.8"/>
    <n v="2.6"/>
    <n v="38"/>
    <n v="144.4"/>
    <n v="5.9900000000000002E-2"/>
    <n v="8.65"/>
    <n v="135.75"/>
    <n v="98.8"/>
    <n v="36.950000000000003"/>
    <n v="0"/>
    <n v="0"/>
    <n v="0"/>
    <x v="5142"/>
  </r>
  <r>
    <s v="ORD-20248215"/>
    <d v="2025-11-01T00:00:00"/>
    <s v="CUST-1017"/>
    <s v="Global Supermarkets"/>
    <x v="1"/>
    <x v="2"/>
    <s v="SP-08"/>
    <s v="Tariq Al-Mansoor"/>
    <s v="PROD-401"/>
    <x v="3"/>
    <s v="Household Essentials"/>
    <n v="10.5"/>
    <n v="7.5"/>
    <n v="8"/>
    <n v="84"/>
    <n v="0.30990000000000001"/>
    <n v="26.03"/>
    <n v="57.97"/>
    <n v="60"/>
    <n v="-2.0299999999999998"/>
    <n v="3"/>
    <n v="21.74"/>
    <n v="24"/>
    <x v="7357"/>
  </r>
  <r>
    <s v="ORD-20248216"/>
    <d v="2026-08-11T00:00:00"/>
    <s v="CUST-1114"/>
    <s v="Titan Mart"/>
    <x v="4"/>
    <x v="4"/>
    <s v="SP-07"/>
    <s v="Carlos Mendez"/>
    <s v="PROD-304"/>
    <x v="8"/>
    <s v="Food &amp; Beverage"/>
    <n v="4.2"/>
    <n v="2.8"/>
    <n v="163"/>
    <n v="684.6"/>
    <n v="5.1200000000000002E-2"/>
    <n v="35.049999999999997"/>
    <n v="649.54999999999995"/>
    <n v="456.4"/>
    <n v="193.15"/>
    <n v="0"/>
    <n v="0"/>
    <n v="0"/>
    <x v="7358"/>
  </r>
  <r>
    <s v="ORD-20248217"/>
    <d v="2026-06-25T00:00:00"/>
    <s v="CUST-1085"/>
    <s v="Crest Stores"/>
    <x v="2"/>
    <x v="3"/>
    <s v="SP-05"/>
    <s v="Kenji Sato"/>
    <s v="PROD-203"/>
    <x v="0"/>
    <s v="Home Care"/>
    <n v="5.8"/>
    <n v="2.7"/>
    <n v="66"/>
    <n v="382.8"/>
    <n v="5.1400000000000001E-2"/>
    <n v="19.68"/>
    <n v="363.12"/>
    <n v="178.2"/>
    <n v="184.92"/>
    <n v="0"/>
    <n v="0"/>
    <n v="0"/>
    <x v="7359"/>
  </r>
  <r>
    <s v="ORD-20248218"/>
    <d v="2025-02-03T00:00:00"/>
    <s v="CUST-1083"/>
    <s v="Crest Distributors"/>
    <x v="0"/>
    <x v="3"/>
    <s v="SP-01"/>
    <s v="Sarah Jenkins"/>
    <s v="PROD-101"/>
    <x v="9"/>
    <s v="Personal Care"/>
    <n v="8.5"/>
    <n v="2.8"/>
    <n v="29"/>
    <n v="246.5"/>
    <n v="1.9E-3"/>
    <n v="0.47"/>
    <n v="246.03"/>
    <n v="81.2"/>
    <n v="164.83"/>
    <n v="0"/>
    <n v="0"/>
    <n v="0"/>
    <x v="7360"/>
  </r>
  <r>
    <s v="ORD-20248219"/>
    <d v="2024-11-12T00:00:00"/>
    <s v="CUST-1050"/>
    <s v="Horizon Mart"/>
    <x v="0"/>
    <x v="4"/>
    <s v="SP-01"/>
    <s v="Sarah Jenkins"/>
    <s v="PROD-204"/>
    <x v="12"/>
    <s v="Home Care"/>
    <n v="7.2"/>
    <n v="3.6"/>
    <n v="115"/>
    <n v="828"/>
    <n v="0.22489999999999999"/>
    <n v="186.22"/>
    <n v="641.78"/>
    <n v="414"/>
    <n v="227.78"/>
    <n v="0"/>
    <n v="0"/>
    <n v="0"/>
    <x v="7361"/>
  </r>
  <r>
    <s v="ORD-20248220"/>
    <d v="2024-08-22T00:00:00"/>
    <s v="CUST-1016"/>
    <s v="Global Retail"/>
    <x v="0"/>
    <x v="0"/>
    <s v="SP-02"/>
    <s v="Michael Chang"/>
    <s v="PROD-204"/>
    <x v="12"/>
    <s v="Home Care"/>
    <n v="7.2"/>
    <n v="3.6"/>
    <n v="220"/>
    <n v="1584"/>
    <n v="2.4E-2"/>
    <n v="38.020000000000003"/>
    <n v="1545.98"/>
    <n v="792"/>
    <n v="753.98"/>
    <n v="0"/>
    <n v="0"/>
    <n v="0"/>
    <x v="7362"/>
  </r>
  <r>
    <s v="ORD-20248221"/>
    <d v="2024-09-10T00:00:00"/>
    <s v="CUST-1028"/>
    <s v="Summit Wholesale"/>
    <x v="0"/>
    <x v="3"/>
    <s v="SP-02"/>
    <s v="Michael Chang"/>
    <s v="PROD-403"/>
    <x v="11"/>
    <s v="Household Essentials"/>
    <n v="5.5"/>
    <n v="3.8"/>
    <n v="47"/>
    <n v="258.5"/>
    <n v="3.6799999999999999E-2"/>
    <n v="9.51"/>
    <n v="248.99"/>
    <n v="178.6"/>
    <n v="70.39"/>
    <n v="0"/>
    <n v="0"/>
    <n v="0"/>
    <x v="5205"/>
  </r>
  <r>
    <s v="ORD-20248222"/>
    <d v="2026-01-25T00:00:00"/>
    <s v="CUST-1061"/>
    <s v="Pioneer Stores"/>
    <x v="0"/>
    <x v="3"/>
    <s v="SP-02"/>
    <s v="Michael Chang"/>
    <s v="PROD-104"/>
    <x v="6"/>
    <s v="Personal Care"/>
    <n v="9.9"/>
    <n v="3.1"/>
    <n v="12"/>
    <n v="118.8"/>
    <n v="4.7000000000000002E-3"/>
    <n v="0.56000000000000005"/>
    <n v="118.24"/>
    <n v="37.200000000000003"/>
    <n v="81.040000000000006"/>
    <n v="0"/>
    <n v="0"/>
    <n v="0"/>
    <x v="7363"/>
  </r>
  <r>
    <s v="ORD-20248223"/>
    <d v="2024-10-17T00:00:00"/>
    <s v="CUST-1036"/>
    <s v="Prime Wholesale"/>
    <x v="0"/>
    <x v="2"/>
    <s v="SP-01"/>
    <s v="Sarah Jenkins"/>
    <s v="PROD-203"/>
    <x v="0"/>
    <s v="Home Care"/>
    <n v="5.8"/>
    <n v="2.7"/>
    <n v="18"/>
    <n v="104.4"/>
    <n v="9.74E-2"/>
    <n v="10.17"/>
    <n v="94.23"/>
    <n v="48.6"/>
    <n v="45.63"/>
    <n v="2"/>
    <n v="10.47"/>
    <n v="6.4"/>
    <x v="7364"/>
  </r>
  <r>
    <s v="ORD-20248224"/>
    <d v="2025-03-29T00:00:00"/>
    <s v="CUST-1069"/>
    <s v="Sterling Stores"/>
    <x v="3"/>
    <x v="0"/>
    <s v="SP-03"/>
    <s v="Elena Rostova"/>
    <s v="PROD-101"/>
    <x v="9"/>
    <s v="Personal Care"/>
    <n v="8.5"/>
    <n v="2.8"/>
    <n v="25"/>
    <n v="212.5"/>
    <n v="7.2900000000000006E-2"/>
    <n v="15.49"/>
    <n v="197.01"/>
    <n v="70"/>
    <n v="127.01"/>
    <n v="0"/>
    <n v="0"/>
    <n v="0"/>
    <x v="7365"/>
  </r>
  <r>
    <s v="ORD-20248225"/>
    <d v="2025-10-03T00:00:00"/>
    <s v="CUST-1012"/>
    <s v="Apex Wholesale"/>
    <x v="3"/>
    <x v="2"/>
    <s v="SP-04"/>
    <s v="David Mueller"/>
    <s v="PROD-204"/>
    <x v="12"/>
    <s v="Home Care"/>
    <n v="7.2"/>
    <n v="3.6"/>
    <n v="18"/>
    <n v="129.6"/>
    <n v="0.23130000000000001"/>
    <n v="29.98"/>
    <n v="99.62"/>
    <n v="64.8"/>
    <n v="34.82"/>
    <n v="0"/>
    <n v="0"/>
    <n v="0"/>
    <x v="7366"/>
  </r>
  <r>
    <s v="ORD-20248226"/>
    <d v="2024-05-09T00:00:00"/>
    <s v="CUST-1012"/>
    <s v="Apex Wholesale"/>
    <x v="3"/>
    <x v="2"/>
    <s v="SP-03"/>
    <s v="Elena Rostova"/>
    <s v="PROD-301"/>
    <x v="2"/>
    <s v="Food &amp; Beverage"/>
    <n v="5"/>
    <n v="3.2"/>
    <n v="35"/>
    <n v="175"/>
    <n v="4.5900000000000003E-2"/>
    <n v="8.0299999999999994"/>
    <n v="166.97"/>
    <n v="112"/>
    <n v="54.97"/>
    <n v="0"/>
    <n v="0"/>
    <n v="0"/>
    <x v="7367"/>
  </r>
  <r>
    <s v="ORD-20248227"/>
    <d v="2024-05-14T00:00:00"/>
    <s v="CUST-1022"/>
    <s v="Global Express"/>
    <x v="0"/>
    <x v="4"/>
    <s v="SP-01"/>
    <s v="Sarah Jenkins"/>
    <s v="PROD-304"/>
    <x v="8"/>
    <s v="Food &amp; Beverage"/>
    <n v="4.2"/>
    <n v="2.8"/>
    <n v="162"/>
    <n v="680.4"/>
    <n v="0.2145"/>
    <n v="145.94999999999999"/>
    <n v="534.45000000000005"/>
    <n v="453.6"/>
    <n v="80.849999999999994"/>
    <n v="0"/>
    <n v="0"/>
    <n v="0"/>
    <x v="7368"/>
  </r>
  <r>
    <s v="ORD-20248228"/>
    <d v="2025-06-23T00:00:00"/>
    <s v="CUST-1110"/>
    <s v="Omega Express"/>
    <x v="2"/>
    <x v="4"/>
    <s v="SP-06"/>
    <s v="Priya Sharma"/>
    <s v="PROD-402"/>
    <x v="10"/>
    <s v="Household Essentials"/>
    <n v="6"/>
    <n v="4.2"/>
    <n v="71"/>
    <n v="426"/>
    <n v="0.1517"/>
    <n v="64.62"/>
    <n v="361.38"/>
    <n v="298.2"/>
    <n v="63.18"/>
    <n v="0"/>
    <n v="0"/>
    <n v="0"/>
    <x v="7369"/>
  </r>
  <r>
    <s v="ORD-20248229"/>
    <d v="2026-05-08T00:00:00"/>
    <s v="CUST-1110"/>
    <s v="Omega Express"/>
    <x v="2"/>
    <x v="4"/>
    <s v="SP-05"/>
    <s v="Kenji Sato"/>
    <s v="PROD-105"/>
    <x v="1"/>
    <s v="Personal Care"/>
    <n v="14.5"/>
    <n v="4.2"/>
    <n v="184"/>
    <n v="2668"/>
    <n v="1.24E-2"/>
    <n v="33.08"/>
    <n v="2634.92"/>
    <n v="772.8"/>
    <n v="1862.12"/>
    <n v="0"/>
    <n v="0"/>
    <n v="0"/>
    <x v="7370"/>
  </r>
  <r>
    <s v="ORD-20248230"/>
    <d v="2024-06-23T00:00:00"/>
    <s v="CUST-1101"/>
    <s v="Atlas Stores"/>
    <x v="0"/>
    <x v="2"/>
    <s v="SP-02"/>
    <s v="Michael Chang"/>
    <s v="PROD-105"/>
    <x v="1"/>
    <s v="Personal Care"/>
    <n v="14.5"/>
    <n v="4.2"/>
    <n v="10"/>
    <n v="145"/>
    <n v="0.13550000000000001"/>
    <n v="19.649999999999999"/>
    <n v="125.35"/>
    <n v="42"/>
    <n v="83.35"/>
    <n v="0"/>
    <n v="0"/>
    <n v="0"/>
    <x v="7371"/>
  </r>
  <r>
    <s v="ORD-20248231"/>
    <d v="2024-01-30T00:00:00"/>
    <s v="CUST-1049"/>
    <s v="Horizon Supermarkets"/>
    <x v="0"/>
    <x v="3"/>
    <s v="SP-02"/>
    <s v="Michael Chang"/>
    <s v="PROD-102"/>
    <x v="15"/>
    <s v="Personal Care"/>
    <n v="6.2"/>
    <n v="1.9"/>
    <n v="180"/>
    <n v="1116"/>
    <n v="2.4199999999999999E-2"/>
    <n v="27.01"/>
    <n v="1088.99"/>
    <n v="342"/>
    <n v="746.99"/>
    <n v="0"/>
    <n v="0"/>
    <n v="0"/>
    <x v="7372"/>
  </r>
  <r>
    <s v="ORD-20248232"/>
    <d v="2024-02-05T00:00:00"/>
    <s v="CUST-1077"/>
    <s v="Beacon Stores"/>
    <x v="1"/>
    <x v="3"/>
    <s v="SP-08"/>
    <s v="Tariq Al-Mansoor"/>
    <s v="PROD-302"/>
    <x v="7"/>
    <s v="Food &amp; Beverage"/>
    <n v="3.8"/>
    <n v="2.6"/>
    <n v="141"/>
    <n v="535.79999999999995"/>
    <n v="3.6499999999999998E-2"/>
    <n v="19.559999999999999"/>
    <n v="516.24"/>
    <n v="366.6"/>
    <n v="149.63999999999999"/>
    <n v="0"/>
    <n v="0"/>
    <n v="0"/>
    <x v="7373"/>
  </r>
  <r>
    <s v="ORD-20248233"/>
    <d v="2025-11-10T00:00:00"/>
    <s v="CUST-1034"/>
    <s v="Prime Mart"/>
    <x v="0"/>
    <x v="0"/>
    <s v="SP-02"/>
    <s v="Michael Chang"/>
    <s v="PROD-102"/>
    <x v="15"/>
    <s v="Personal Care"/>
    <n v="6.2"/>
    <n v="1.9"/>
    <n v="195"/>
    <n v="1209"/>
    <n v="8.0000000000000004E-4"/>
    <n v="0.97"/>
    <n v="1208.03"/>
    <n v="370.5"/>
    <n v="837.53"/>
    <n v="0"/>
    <n v="0"/>
    <n v="0"/>
    <x v="7374"/>
  </r>
  <r>
    <s v="ORD-20248234"/>
    <d v="2024-12-31T00:00:00"/>
    <s v="CUST-1076"/>
    <s v="Beacon Wholesale"/>
    <x v="0"/>
    <x v="1"/>
    <s v="SP-01"/>
    <s v="Sarah Jenkins"/>
    <s v="PROD-201"/>
    <x v="14"/>
    <s v="Home Care"/>
    <n v="12"/>
    <n v="6.5"/>
    <n v="39"/>
    <n v="468"/>
    <n v="3.0000000000000001E-3"/>
    <n v="1.4"/>
    <n v="466.6"/>
    <n v="253.5"/>
    <n v="213.1"/>
    <n v="0"/>
    <n v="0"/>
    <n v="0"/>
    <x v="7375"/>
  </r>
  <r>
    <s v="ORD-20248235"/>
    <d v="2026-05-31T00:00:00"/>
    <s v="CUST-1049"/>
    <s v="Horizon Supermarkets"/>
    <x v="0"/>
    <x v="3"/>
    <s v="SP-02"/>
    <s v="Michael Chang"/>
    <s v="PROD-101"/>
    <x v="9"/>
    <s v="Personal Care"/>
    <n v="8.5"/>
    <n v="2.8"/>
    <n v="60"/>
    <n v="510"/>
    <n v="2.5100000000000001E-2"/>
    <n v="12.8"/>
    <n v="497.2"/>
    <n v="168"/>
    <n v="329.2"/>
    <n v="6"/>
    <n v="49.72"/>
    <n v="19.8"/>
    <x v="7376"/>
  </r>
  <r>
    <s v="ORD-20248236"/>
    <d v="2026-07-26T00:00:00"/>
    <s v="CUST-1009"/>
    <s v="Apex Supermarkets"/>
    <x v="3"/>
    <x v="3"/>
    <s v="SP-04"/>
    <s v="David Mueller"/>
    <s v="PROD-302"/>
    <x v="7"/>
    <s v="Food &amp; Beverage"/>
    <n v="3.8"/>
    <n v="2.6"/>
    <n v="54"/>
    <n v="205.2"/>
    <n v="3.6499999999999998E-2"/>
    <n v="7.49"/>
    <n v="197.71"/>
    <n v="140.4"/>
    <n v="57.31"/>
    <n v="0"/>
    <n v="0"/>
    <n v="0"/>
    <x v="7377"/>
  </r>
  <r>
    <s v="ORD-20248237"/>
    <d v="2024-11-29T00:00:00"/>
    <s v="CUST-1075"/>
    <s v="Beacon Distributors"/>
    <x v="4"/>
    <x v="3"/>
    <s v="SP-07"/>
    <s v="Carlos Mendez"/>
    <s v="PROD-201"/>
    <x v="14"/>
    <s v="Home Care"/>
    <n v="12"/>
    <n v="6.5"/>
    <n v="120"/>
    <n v="1440"/>
    <n v="2.8E-3"/>
    <n v="4.03"/>
    <n v="1435.97"/>
    <n v="780"/>
    <n v="655.97"/>
    <n v="0"/>
    <n v="0"/>
    <n v="0"/>
    <x v="7378"/>
  </r>
  <r>
    <s v="ORD-20248238"/>
    <d v="2026-06-03T00:00:00"/>
    <s v="CUST-1086"/>
    <s v="Crest Express"/>
    <x v="3"/>
    <x v="3"/>
    <s v="SP-04"/>
    <s v="David Mueller"/>
    <s v="PROD-101"/>
    <x v="9"/>
    <s v="Personal Care"/>
    <n v="8.5"/>
    <n v="2.8"/>
    <n v="49"/>
    <n v="416.5"/>
    <n v="8.2000000000000007E-3"/>
    <n v="3.42"/>
    <n v="413.08"/>
    <n v="137.19999999999999"/>
    <n v="275.88"/>
    <n v="0"/>
    <n v="0"/>
    <n v="0"/>
    <x v="7379"/>
  </r>
  <r>
    <s v="ORD-20248239"/>
    <d v="2025-05-02T00:00:00"/>
    <s v="CUST-1099"/>
    <s v="Atlas Distributors"/>
    <x v="4"/>
    <x v="2"/>
    <s v="SP-07"/>
    <s v="Carlos Mendez"/>
    <s v="PROD-101"/>
    <x v="9"/>
    <s v="Personal Care"/>
    <n v="8.5"/>
    <n v="2.8"/>
    <n v="8"/>
    <n v="68"/>
    <n v="0.39900000000000002"/>
    <n v="27.13"/>
    <n v="40.869999999999997"/>
    <n v="22.4"/>
    <n v="18.47"/>
    <n v="0"/>
    <n v="0"/>
    <n v="0"/>
    <x v="7380"/>
  </r>
  <r>
    <s v="ORD-20248240"/>
    <d v="2025-04-23T00:00:00"/>
    <s v="CUST-1022"/>
    <s v="Global Express"/>
    <x v="0"/>
    <x v="4"/>
    <s v="SP-01"/>
    <s v="Sarah Jenkins"/>
    <s v="PROD-304"/>
    <x v="8"/>
    <s v="Food &amp; Beverage"/>
    <n v="4.2"/>
    <n v="2.8"/>
    <n v="558"/>
    <n v="2343.6"/>
    <n v="7.2499999999999995E-2"/>
    <n v="169.91"/>
    <n v="2173.69"/>
    <n v="1562.4"/>
    <n v="611.29"/>
    <n v="0"/>
    <n v="0"/>
    <n v="0"/>
    <x v="7381"/>
  </r>
  <r>
    <s v="ORD-20248241"/>
    <d v="2026-06-10T00:00:00"/>
    <s v="CUST-1008"/>
    <s v="Apex Retail"/>
    <x v="0"/>
    <x v="1"/>
    <s v="SP-02"/>
    <s v="Michael Chang"/>
    <s v="PROD-302"/>
    <x v="7"/>
    <s v="Food &amp; Beverage"/>
    <n v="3.8"/>
    <n v="2.6"/>
    <n v="3"/>
    <n v="11.4"/>
    <n v="1.21E-2"/>
    <n v="0.14000000000000001"/>
    <n v="11.26"/>
    <n v="7.8"/>
    <n v="3.46"/>
    <n v="0"/>
    <n v="0"/>
    <n v="0"/>
    <x v="7382"/>
  </r>
  <r>
    <s v="ORD-20248242"/>
    <d v="2025-07-07T00:00:00"/>
    <s v="CUST-1083"/>
    <s v="Crest Distributors"/>
    <x v="0"/>
    <x v="3"/>
    <s v="SP-02"/>
    <s v="Michael Chang"/>
    <s v="PROD-104"/>
    <x v="6"/>
    <s v="Personal Care"/>
    <n v="9.9"/>
    <n v="3.1"/>
    <n v="37"/>
    <n v="366.3"/>
    <n v="0.4113"/>
    <n v="150.66"/>
    <n v="215.64"/>
    <n v="114.7"/>
    <n v="100.94"/>
    <n v="9"/>
    <n v="52.45"/>
    <n v="32.4"/>
    <x v="7383"/>
  </r>
  <r>
    <s v="ORD-20248243"/>
    <d v="2026-08-15T00:00:00"/>
    <s v="CUST-1114"/>
    <s v="Titan Mart"/>
    <x v="4"/>
    <x v="4"/>
    <s v="SP-07"/>
    <s v="Carlos Mendez"/>
    <s v="PROD-302"/>
    <x v="7"/>
    <s v="Food &amp; Beverage"/>
    <n v="3.8"/>
    <n v="2.6"/>
    <n v="421"/>
    <n v="1599.8"/>
    <n v="5.8999999999999997E-2"/>
    <n v="94.39"/>
    <n v="1505.41"/>
    <n v="1094.5999999999999"/>
    <n v="410.81"/>
    <n v="0"/>
    <n v="0"/>
    <n v="0"/>
    <x v="7384"/>
  </r>
  <r>
    <s v="ORD-20248244"/>
    <d v="2024-10-05T00:00:00"/>
    <s v="CUST-1018"/>
    <s v="Global Mart"/>
    <x v="0"/>
    <x v="3"/>
    <s v="SP-01"/>
    <s v="Sarah Jenkins"/>
    <s v="PROD-203"/>
    <x v="0"/>
    <s v="Home Care"/>
    <n v="5.8"/>
    <n v="2.7"/>
    <n v="410"/>
    <n v="2378"/>
    <n v="5.9999999999999995E-4"/>
    <n v="1.43"/>
    <n v="2376.5700000000002"/>
    <n v="1107"/>
    <n v="1269.57"/>
    <n v="0"/>
    <n v="0"/>
    <n v="0"/>
    <x v="7385"/>
  </r>
  <r>
    <s v="ORD-20248245"/>
    <d v="2025-07-15T00:00:00"/>
    <s v="CUST-1066"/>
    <s v="Sterling Mart"/>
    <x v="0"/>
    <x v="1"/>
    <s v="SP-02"/>
    <s v="Michael Chang"/>
    <s v="PROD-304"/>
    <x v="8"/>
    <s v="Food &amp; Beverage"/>
    <n v="4.2"/>
    <n v="2.8"/>
    <n v="9"/>
    <n v="37.799999999999997"/>
    <n v="8.5000000000000006E-3"/>
    <n v="0.32"/>
    <n v="37.479999999999997"/>
    <n v="25.2"/>
    <n v="12.28"/>
    <n v="0"/>
    <n v="0"/>
    <n v="0"/>
    <x v="7386"/>
  </r>
  <r>
    <s v="ORD-20248246"/>
    <d v="2025-03-31T00:00:00"/>
    <s v="CUST-1005"/>
    <s v="Metro Stores"/>
    <x v="0"/>
    <x v="0"/>
    <s v="SP-02"/>
    <s v="Michael Chang"/>
    <s v="PROD-203"/>
    <x v="0"/>
    <s v="Home Care"/>
    <n v="5.8"/>
    <n v="2.7"/>
    <n v="574"/>
    <n v="3329.2"/>
    <n v="4.6300000000000001E-2"/>
    <n v="154.13999999999999"/>
    <n v="3175.06"/>
    <n v="1549.8"/>
    <n v="1625.26"/>
    <n v="0"/>
    <n v="0"/>
    <n v="0"/>
    <x v="7387"/>
  </r>
  <r>
    <s v="ORD-20248247"/>
    <d v="2024-05-18T00:00:00"/>
    <s v="CUST-1022"/>
    <s v="Global Express"/>
    <x v="0"/>
    <x v="4"/>
    <s v="SP-01"/>
    <s v="Sarah Jenkins"/>
    <s v="PROD-202"/>
    <x v="4"/>
    <s v="Home Care"/>
    <n v="4.5"/>
    <n v="2.1"/>
    <n v="90"/>
    <n v="405"/>
    <n v="3.2000000000000002E-3"/>
    <n v="1.3"/>
    <n v="403.7"/>
    <n v="189"/>
    <n v="214.7"/>
    <n v="0"/>
    <n v="0"/>
    <n v="0"/>
    <x v="7388"/>
  </r>
  <r>
    <s v="ORD-20248248"/>
    <d v="2026-08-29T00:00:00"/>
    <s v="CUST-1112"/>
    <s v="Titan Retail"/>
    <x v="0"/>
    <x v="3"/>
    <s v="SP-01"/>
    <s v="Sarah Jenkins"/>
    <s v="PROD-404"/>
    <x v="16"/>
    <s v="Household Essentials"/>
    <n v="4.9000000000000004"/>
    <n v="3.1"/>
    <n v="41"/>
    <n v="200.9"/>
    <n v="2.0999999999999999E-3"/>
    <n v="0.42"/>
    <n v="200.48"/>
    <n v="127.1"/>
    <n v="73.38"/>
    <n v="0"/>
    <n v="0"/>
    <n v="0"/>
    <x v="7389"/>
  </r>
  <r>
    <s v="ORD-20248249"/>
    <d v="2025-12-15T00:00:00"/>
    <s v="CUST-1013"/>
    <s v="Apex Stores"/>
    <x v="0"/>
    <x v="1"/>
    <s v="SP-01"/>
    <s v="Sarah Jenkins"/>
    <s v="PROD-303"/>
    <x v="5"/>
    <s v="Food &amp; Beverage"/>
    <n v="11"/>
    <n v="6.8"/>
    <n v="84"/>
    <n v="924"/>
    <n v="0.39789999999999998"/>
    <n v="367.66"/>
    <n v="556.34"/>
    <n v="571.20000000000005"/>
    <n v="-14.86"/>
    <n v="0"/>
    <n v="0"/>
    <n v="0"/>
    <x v="7390"/>
  </r>
  <r>
    <s v="ORD-20248250"/>
    <d v="2025-07-06T00:00:00"/>
    <s v="CUST-1063"/>
    <s v="Pioneer Direct"/>
    <x v="4"/>
    <x v="2"/>
    <s v="SP-07"/>
    <s v="Carlos Mendez"/>
    <s v="PROD-303"/>
    <x v="5"/>
    <s v="Food &amp; Beverage"/>
    <n v="11"/>
    <n v="6.8"/>
    <n v="18"/>
    <n v="198"/>
    <n v="9.8799999999999999E-2"/>
    <n v="19.559999999999999"/>
    <n v="178.44"/>
    <n v="122.4"/>
    <n v="56.04"/>
    <n v="0"/>
    <n v="0"/>
    <n v="0"/>
    <x v="4450"/>
  </r>
  <r>
    <s v="ORD-20248251"/>
    <d v="2024-06-30T00:00:00"/>
    <s v="CUST-1042"/>
    <s v="Vanguard Mart"/>
    <x v="0"/>
    <x v="1"/>
    <s v="SP-01"/>
    <s v="Sarah Jenkins"/>
    <s v="PROD-404"/>
    <x v="16"/>
    <s v="Household Essentials"/>
    <n v="4.9000000000000004"/>
    <n v="3.1"/>
    <n v="6"/>
    <n v="29.4"/>
    <n v="2.1399999999999999E-2"/>
    <n v="0.63"/>
    <n v="28.77"/>
    <n v="18.600000000000001"/>
    <n v="10.17"/>
    <n v="0"/>
    <n v="0"/>
    <n v="0"/>
    <x v="7391"/>
  </r>
  <r>
    <s v="ORD-20248252"/>
    <d v="2025-08-28T00:00:00"/>
    <s v="CUST-1034"/>
    <s v="Prime Mart"/>
    <x v="0"/>
    <x v="0"/>
    <s v="SP-02"/>
    <s v="Michael Chang"/>
    <s v="PROD-103"/>
    <x v="13"/>
    <s v="Personal Care"/>
    <n v="4.8"/>
    <n v="1.4"/>
    <n v="251"/>
    <n v="1204.8"/>
    <n v="5.7200000000000001E-2"/>
    <n v="68.91"/>
    <n v="1135.8900000000001"/>
    <n v="351.4"/>
    <n v="784.49"/>
    <n v="190"/>
    <n v="859.83"/>
    <n v="361"/>
    <x v="7392"/>
  </r>
  <r>
    <s v="ORD-20248253"/>
    <d v="2025-09-03T00:00:00"/>
    <s v="CUST-1047"/>
    <s v="Vanguard Direct"/>
    <x v="2"/>
    <x v="1"/>
    <s v="SP-06"/>
    <s v="Priya Sharma"/>
    <s v="PROD-204"/>
    <x v="12"/>
    <s v="Home Care"/>
    <n v="7.2"/>
    <n v="3.6"/>
    <n v="1"/>
    <n v="7.2"/>
    <n v="1.84E-2"/>
    <n v="0.13"/>
    <n v="7.07"/>
    <n v="3.6"/>
    <n v="3.47"/>
    <n v="0"/>
    <n v="0"/>
    <n v="0"/>
    <x v="7393"/>
  </r>
  <r>
    <s v="ORD-20248254"/>
    <d v="2025-04-12T00:00:00"/>
    <s v="CUST-1039"/>
    <s v="Prime Direct"/>
    <x v="3"/>
    <x v="3"/>
    <s v="SP-03"/>
    <s v="Elena Rostova"/>
    <s v="PROD-103"/>
    <x v="13"/>
    <s v="Personal Care"/>
    <n v="4.8"/>
    <n v="1.4"/>
    <n v="59"/>
    <n v="283.2"/>
    <n v="4.1000000000000003E-3"/>
    <n v="1.1599999999999999"/>
    <n v="282.04000000000002"/>
    <n v="82.6"/>
    <n v="199.44"/>
    <n v="0"/>
    <n v="0"/>
    <n v="0"/>
    <x v="7301"/>
  </r>
  <r>
    <s v="ORD-20248255"/>
    <d v="2025-10-08T00:00:00"/>
    <s v="CUST-1053"/>
    <s v="Horizon Stores"/>
    <x v="3"/>
    <x v="2"/>
    <s v="SP-04"/>
    <s v="David Mueller"/>
    <s v="PROD-104"/>
    <x v="6"/>
    <s v="Personal Care"/>
    <n v="9.9"/>
    <n v="3.1"/>
    <n v="70"/>
    <n v="693"/>
    <n v="0.18479999999999999"/>
    <n v="128.07"/>
    <n v="564.92999999999995"/>
    <n v="217"/>
    <n v="347.93"/>
    <n v="0"/>
    <n v="0"/>
    <n v="0"/>
    <x v="7394"/>
  </r>
  <r>
    <s v="ORD-20248256"/>
    <d v="2026-02-05T00:00:00"/>
    <s v="CUST-1089"/>
    <s v="Crown Supermarkets"/>
    <x v="1"/>
    <x v="3"/>
    <s v="SP-08"/>
    <s v="Tariq Al-Mansoor"/>
    <s v="PROD-304"/>
    <x v="8"/>
    <s v="Food &amp; Beverage"/>
    <n v="4.2"/>
    <n v="2.8"/>
    <n v="75"/>
    <n v="315"/>
    <n v="9.5999999999999992E-3"/>
    <n v="3.02"/>
    <n v="311.98"/>
    <n v="210"/>
    <n v="101.98"/>
    <n v="0"/>
    <n v="0"/>
    <n v="0"/>
    <x v="7395"/>
  </r>
  <r>
    <s v="ORD-20248257"/>
    <d v="2025-10-13T00:00:00"/>
    <s v="CUST-1069"/>
    <s v="Sterling Stores"/>
    <x v="3"/>
    <x v="0"/>
    <s v="SP-03"/>
    <s v="Elena Rostova"/>
    <s v="PROD-103"/>
    <x v="13"/>
    <s v="Personal Care"/>
    <n v="4.8"/>
    <n v="1.4"/>
    <n v="75"/>
    <n v="360"/>
    <n v="8.2000000000000007E-3"/>
    <n v="2.95"/>
    <n v="357.05"/>
    <n v="105"/>
    <n v="252.05"/>
    <n v="0"/>
    <n v="0"/>
    <n v="0"/>
    <x v="7028"/>
  </r>
  <r>
    <s v="ORD-20248258"/>
    <d v="2026-06-17T00:00:00"/>
    <s v="CUST-1047"/>
    <s v="Vanguard Direct"/>
    <x v="2"/>
    <x v="1"/>
    <s v="SP-06"/>
    <s v="Priya Sharma"/>
    <s v="PROD-101"/>
    <x v="9"/>
    <s v="Personal Care"/>
    <n v="8.5"/>
    <n v="2.8"/>
    <n v="42"/>
    <n v="357"/>
    <n v="2.64E-2"/>
    <n v="9.42"/>
    <n v="347.58"/>
    <n v="117.6"/>
    <n v="229.98"/>
    <n v="0"/>
    <n v="0"/>
    <n v="0"/>
    <x v="7396"/>
  </r>
  <r>
    <s v="ORD-20248259"/>
    <d v="2025-07-31T00:00:00"/>
    <s v="CUST-1105"/>
    <s v="Omega Supermarkets"/>
    <x v="3"/>
    <x v="4"/>
    <s v="SP-03"/>
    <s v="Elena Rostova"/>
    <s v="PROD-201"/>
    <x v="14"/>
    <s v="Home Care"/>
    <n v="12"/>
    <n v="6.5"/>
    <n v="125"/>
    <n v="1500"/>
    <n v="8.7800000000000003E-2"/>
    <n v="131.69999999999999"/>
    <n v="1368.3"/>
    <n v="812.5"/>
    <n v="555.79999999999995"/>
    <n v="0"/>
    <n v="0"/>
    <n v="0"/>
    <x v="7397"/>
  </r>
  <r>
    <s v="ORD-20248260"/>
    <d v="2025-03-21T00:00:00"/>
    <s v="CUST-1059"/>
    <s v="Pioneer Distributors"/>
    <x v="4"/>
    <x v="1"/>
    <s v="SP-07"/>
    <s v="Carlos Mendez"/>
    <s v="PROD-101"/>
    <x v="9"/>
    <s v="Personal Care"/>
    <n v="8.5"/>
    <n v="2.8"/>
    <n v="17"/>
    <n v="144.5"/>
    <n v="4.1200000000000001E-2"/>
    <n v="5.95"/>
    <n v="138.55000000000001"/>
    <n v="47.6"/>
    <n v="90.95"/>
    <n v="0"/>
    <n v="0"/>
    <n v="0"/>
    <x v="7398"/>
  </r>
  <r>
    <s v="ORD-20248261"/>
    <d v="2025-06-20T00:00:00"/>
    <s v="CUST-1060"/>
    <s v="Pioneer Wholesale"/>
    <x v="4"/>
    <x v="2"/>
    <s v="SP-07"/>
    <s v="Carlos Mendez"/>
    <s v="PROD-203"/>
    <x v="0"/>
    <s v="Home Care"/>
    <n v="5.8"/>
    <n v="2.7"/>
    <n v="1"/>
    <n v="5.8"/>
    <n v="6.7199999999999996E-2"/>
    <n v="0.39"/>
    <n v="5.41"/>
    <n v="2.7"/>
    <n v="2.71"/>
    <n v="0"/>
    <n v="0"/>
    <n v="0"/>
    <x v="7399"/>
  </r>
  <r>
    <s v="ORD-20248262"/>
    <d v="2025-10-17T00:00:00"/>
    <s v="CUST-1091"/>
    <s v="Crown Distributors"/>
    <x v="1"/>
    <x v="2"/>
    <s v="SP-08"/>
    <s v="Tariq Al-Mansoor"/>
    <s v="PROD-204"/>
    <x v="12"/>
    <s v="Home Care"/>
    <n v="7.2"/>
    <n v="3.6"/>
    <n v="85"/>
    <n v="612"/>
    <n v="1.1900000000000001E-2"/>
    <n v="7.28"/>
    <n v="604.72"/>
    <n v="306"/>
    <n v="298.72000000000003"/>
    <n v="0"/>
    <n v="0"/>
    <n v="0"/>
    <x v="7400"/>
  </r>
  <r>
    <s v="ORD-20248263"/>
    <d v="2025-10-16T00:00:00"/>
    <s v="CUST-1062"/>
    <s v="Pioneer Express"/>
    <x v="0"/>
    <x v="1"/>
    <s v="SP-01"/>
    <s v="Sarah Jenkins"/>
    <s v="PROD-204"/>
    <x v="12"/>
    <s v="Home Care"/>
    <n v="7.2"/>
    <n v="3.6"/>
    <n v="78"/>
    <n v="561.6"/>
    <n v="2.8799999999999999E-2"/>
    <n v="16.170000000000002"/>
    <n v="545.42999999999995"/>
    <n v="280.8"/>
    <n v="264.63"/>
    <n v="0"/>
    <n v="0"/>
    <n v="0"/>
    <x v="7401"/>
  </r>
  <r>
    <s v="ORD-20248264"/>
    <d v="2025-06-30T00:00:00"/>
    <s v="CUST-1003"/>
    <s v="Metro Distributors"/>
    <x v="0"/>
    <x v="2"/>
    <s v="SP-02"/>
    <s v="Michael Chang"/>
    <s v="PROD-104"/>
    <x v="6"/>
    <s v="Personal Care"/>
    <n v="9.9"/>
    <n v="3.1"/>
    <n v="11"/>
    <n v="108.9"/>
    <n v="0.26960000000000001"/>
    <n v="29.36"/>
    <n v="79.540000000000006"/>
    <n v="34.1"/>
    <n v="45.44"/>
    <n v="0"/>
    <n v="0"/>
    <n v="0"/>
    <x v="5024"/>
  </r>
  <r>
    <s v="ORD-20248265"/>
    <d v="2024-11-13T00:00:00"/>
    <s v="CUST-1074"/>
    <s v="Beacon Mart"/>
    <x v="0"/>
    <x v="3"/>
    <s v="SP-01"/>
    <s v="Sarah Jenkins"/>
    <s v="PROD-401"/>
    <x v="3"/>
    <s v="Household Essentials"/>
    <n v="10.5"/>
    <n v="7.5"/>
    <n v="15"/>
    <n v="157.5"/>
    <n v="1.95E-2"/>
    <n v="3.07"/>
    <n v="154.43"/>
    <n v="112.5"/>
    <n v="41.93"/>
    <n v="0"/>
    <n v="0"/>
    <n v="0"/>
    <x v="1684"/>
  </r>
  <r>
    <s v="ORD-20248266"/>
    <d v="2026-07-19T00:00:00"/>
    <s v="CUST-1034"/>
    <s v="Prime Mart"/>
    <x v="0"/>
    <x v="0"/>
    <s v="SP-01"/>
    <s v="Sarah Jenkins"/>
    <s v="PROD-403"/>
    <x v="11"/>
    <s v="Household Essentials"/>
    <n v="5.5"/>
    <n v="3.8"/>
    <n v="138"/>
    <n v="759"/>
    <n v="3.5799999999999998E-2"/>
    <n v="27.17"/>
    <n v="731.83"/>
    <n v="524.4"/>
    <n v="207.43"/>
    <n v="33"/>
    <n v="175"/>
    <n v="141.9"/>
    <x v="7402"/>
  </r>
  <r>
    <s v="ORD-20248267"/>
    <d v="2024-12-21T00:00:00"/>
    <s v="CUST-1022"/>
    <s v="Global Express"/>
    <x v="0"/>
    <x v="4"/>
    <s v="SP-02"/>
    <s v="Michael Chang"/>
    <s v="PROD-304"/>
    <x v="8"/>
    <s v="Food &amp; Beverage"/>
    <n v="4.2"/>
    <n v="2.8"/>
    <n v="209"/>
    <n v="877.8"/>
    <n v="4.5699999999999998E-2"/>
    <n v="40.119999999999997"/>
    <n v="837.68"/>
    <n v="585.20000000000005"/>
    <n v="252.48"/>
    <n v="0"/>
    <n v="0"/>
    <n v="0"/>
    <x v="7403"/>
  </r>
  <r>
    <s v="ORD-20248268"/>
    <d v="2025-05-08T00:00:00"/>
    <s v="CUST-1049"/>
    <s v="Horizon Supermarkets"/>
    <x v="0"/>
    <x v="3"/>
    <s v="SP-02"/>
    <s v="Michael Chang"/>
    <s v="PROD-304"/>
    <x v="8"/>
    <s v="Food &amp; Beverage"/>
    <n v="4.2"/>
    <n v="2.8"/>
    <n v="119"/>
    <n v="499.8"/>
    <n v="1.09E-2"/>
    <n v="5.45"/>
    <n v="494.35"/>
    <n v="333.2"/>
    <n v="161.15"/>
    <n v="0"/>
    <n v="0"/>
    <n v="0"/>
    <x v="7404"/>
  </r>
  <r>
    <s v="ORD-20248269"/>
    <d v="2025-07-06T00:00:00"/>
    <s v="CUST-1041"/>
    <s v="Vanguard Supermarkets"/>
    <x v="0"/>
    <x v="3"/>
    <s v="SP-02"/>
    <s v="Michael Chang"/>
    <s v="PROD-103"/>
    <x v="13"/>
    <s v="Personal Care"/>
    <n v="4.8"/>
    <n v="1.4"/>
    <n v="44"/>
    <n v="211.2"/>
    <n v="2.3E-3"/>
    <n v="0.49"/>
    <n v="210.71"/>
    <n v="61.6"/>
    <n v="149.11000000000001"/>
    <n v="0"/>
    <n v="0"/>
    <n v="0"/>
    <x v="7405"/>
  </r>
  <r>
    <s v="ORD-20248270"/>
    <d v="2024-08-20T00:00:00"/>
    <s v="CUST-1020"/>
    <s v="Global Wholesale"/>
    <x v="0"/>
    <x v="1"/>
    <s v="SP-01"/>
    <s v="Sarah Jenkins"/>
    <s v="PROD-404"/>
    <x v="16"/>
    <s v="Household Essentials"/>
    <n v="4.9000000000000004"/>
    <n v="3.1"/>
    <n v="96"/>
    <n v="470.4"/>
    <n v="3.5000000000000001E-3"/>
    <n v="1.65"/>
    <n v="468.75"/>
    <n v="297.60000000000002"/>
    <n v="171.15"/>
    <n v="0"/>
    <n v="0"/>
    <n v="0"/>
    <x v="7406"/>
  </r>
  <r>
    <s v="ORD-20248271"/>
    <d v="2026-04-04T00:00:00"/>
    <s v="CUST-1111"/>
    <s v="Omega Direct"/>
    <x v="0"/>
    <x v="1"/>
    <s v="SP-01"/>
    <s v="Sarah Jenkins"/>
    <s v="PROD-105"/>
    <x v="1"/>
    <s v="Personal Care"/>
    <n v="14.5"/>
    <n v="4.2"/>
    <n v="106"/>
    <n v="1537"/>
    <n v="1.4800000000000001E-2"/>
    <n v="22.75"/>
    <n v="1514.25"/>
    <n v="445.2"/>
    <n v="1069.05"/>
    <n v="0"/>
    <n v="0"/>
    <n v="0"/>
    <x v="7407"/>
  </r>
  <r>
    <s v="ORD-20248272"/>
    <d v="2024-04-01T00:00:00"/>
    <s v="CUST-1061"/>
    <s v="Pioneer Stores"/>
    <x v="0"/>
    <x v="3"/>
    <s v="SP-02"/>
    <s v="Michael Chang"/>
    <s v="PROD-103"/>
    <x v="13"/>
    <s v="Personal Care"/>
    <n v="4.8"/>
    <n v="1.4"/>
    <n v="21"/>
    <n v="100.8"/>
    <n v="4.0000000000000002E-4"/>
    <n v="0.04"/>
    <n v="100.76"/>
    <n v="29.4"/>
    <n v="71.36"/>
    <n v="0"/>
    <n v="0"/>
    <n v="0"/>
    <x v="7408"/>
  </r>
  <r>
    <s v="ORD-20248273"/>
    <d v="2025-03-28T00:00:00"/>
    <s v="CUST-1033"/>
    <s v="Prime Supermarkets"/>
    <x v="0"/>
    <x v="2"/>
    <s v="SP-02"/>
    <s v="Michael Chang"/>
    <s v="PROD-202"/>
    <x v="4"/>
    <s v="Home Care"/>
    <n v="4.5"/>
    <n v="2.1"/>
    <n v="12"/>
    <n v="54"/>
    <n v="0.1195"/>
    <n v="6.45"/>
    <n v="47.55"/>
    <n v="25.2"/>
    <n v="22.35"/>
    <n v="0"/>
    <n v="0"/>
    <n v="0"/>
    <x v="7409"/>
  </r>
  <r>
    <s v="ORD-20248274"/>
    <d v="2024-11-11T00:00:00"/>
    <s v="CUST-1025"/>
    <s v="Summit Supermarkets"/>
    <x v="1"/>
    <x v="2"/>
    <s v="SP-08"/>
    <s v="Tariq Al-Mansoor"/>
    <s v="PROD-101"/>
    <x v="9"/>
    <s v="Personal Care"/>
    <n v="8.5"/>
    <n v="2.8"/>
    <n v="10"/>
    <n v="85"/>
    <n v="9.8199999999999996E-2"/>
    <n v="8.35"/>
    <n v="76.650000000000006"/>
    <n v="28"/>
    <n v="48.65"/>
    <n v="0"/>
    <n v="0"/>
    <n v="0"/>
    <x v="7410"/>
  </r>
  <r>
    <s v="ORD-20248275"/>
    <d v="2025-01-09T00:00:00"/>
    <s v="CUST-1040"/>
    <s v="Vanguard Retail"/>
    <x v="4"/>
    <x v="4"/>
    <s v="SP-07"/>
    <s v="Carlos Mendez"/>
    <s v="PROD-105"/>
    <x v="1"/>
    <s v="Personal Care"/>
    <n v="14.5"/>
    <n v="4.2"/>
    <n v="45"/>
    <n v="652.5"/>
    <n v="0.1012"/>
    <n v="66.03"/>
    <n v="586.47"/>
    <n v="189"/>
    <n v="397.47"/>
    <n v="0"/>
    <n v="0"/>
    <n v="0"/>
    <x v="7411"/>
  </r>
  <r>
    <s v="ORD-20248276"/>
    <d v="2025-02-26T00:00:00"/>
    <s v="CUST-1033"/>
    <s v="Prime Supermarkets"/>
    <x v="0"/>
    <x v="2"/>
    <s v="SP-01"/>
    <s v="Sarah Jenkins"/>
    <s v="PROD-302"/>
    <x v="7"/>
    <s v="Food &amp; Beverage"/>
    <n v="3.8"/>
    <n v="2.6"/>
    <n v="12"/>
    <n v="45.6"/>
    <n v="0.13350000000000001"/>
    <n v="6.09"/>
    <n v="39.51"/>
    <n v="31.2"/>
    <n v="8.31"/>
    <n v="0"/>
    <n v="0"/>
    <n v="0"/>
    <x v="7412"/>
  </r>
  <r>
    <s v="ORD-20248277"/>
    <d v="2024-09-23T00:00:00"/>
    <s v="CUST-1077"/>
    <s v="Beacon Stores"/>
    <x v="1"/>
    <x v="3"/>
    <s v="SP-08"/>
    <s v="Tariq Al-Mansoor"/>
    <s v="PROD-102"/>
    <x v="15"/>
    <s v="Personal Care"/>
    <n v="6.2"/>
    <n v="1.9"/>
    <n v="24"/>
    <n v="148.80000000000001"/>
    <n v="7.4000000000000003E-3"/>
    <n v="1.1000000000000001"/>
    <n v="147.69999999999999"/>
    <n v="45.6"/>
    <n v="102.1"/>
    <n v="0"/>
    <n v="0"/>
    <n v="0"/>
    <x v="7413"/>
  </r>
  <r>
    <s v="ORD-20248278"/>
    <d v="2024-06-08T00:00:00"/>
    <s v="CUST-1042"/>
    <s v="Vanguard Mart"/>
    <x v="0"/>
    <x v="1"/>
    <s v="SP-02"/>
    <s v="Michael Chang"/>
    <s v="PROD-101"/>
    <x v="9"/>
    <s v="Personal Care"/>
    <n v="8.5"/>
    <n v="2.8"/>
    <n v="35"/>
    <n v="297.5"/>
    <n v="5.8999999999999999E-3"/>
    <n v="1.76"/>
    <n v="295.74"/>
    <n v="98"/>
    <n v="197.74"/>
    <n v="0"/>
    <n v="0"/>
    <n v="0"/>
    <x v="7414"/>
  </r>
  <r>
    <s v="ORD-20248279"/>
    <d v="2024-11-06T00:00:00"/>
    <s v="CUST-1113"/>
    <s v="Titan Supermarkets"/>
    <x v="1"/>
    <x v="1"/>
    <s v="SP-08"/>
    <s v="Tariq Al-Mansoor"/>
    <s v="PROD-401"/>
    <x v="3"/>
    <s v="Household Essentials"/>
    <n v="10.5"/>
    <n v="7.5"/>
    <n v="111"/>
    <n v="1165.5"/>
    <n v="2.5000000000000001E-3"/>
    <n v="2.91"/>
    <n v="1162.5899999999999"/>
    <n v="832.5"/>
    <n v="330.09"/>
    <n v="0"/>
    <n v="0"/>
    <n v="0"/>
    <x v="7415"/>
  </r>
  <r>
    <s v="ORD-20248280"/>
    <d v="2024-01-11T00:00:00"/>
    <s v="CUST-1035"/>
    <s v="Prime Distributors"/>
    <x v="2"/>
    <x v="3"/>
    <s v="SP-06"/>
    <s v="Priya Sharma"/>
    <s v="PROD-203"/>
    <x v="0"/>
    <s v="Home Care"/>
    <n v="5.8"/>
    <n v="2.7"/>
    <n v="76"/>
    <n v="440.8"/>
    <n v="1E-3"/>
    <n v="0.44"/>
    <n v="440.36"/>
    <n v="205.2"/>
    <n v="235.16"/>
    <n v="0"/>
    <n v="0"/>
    <n v="0"/>
    <x v="7416"/>
  </r>
  <r>
    <s v="ORD-20248281"/>
    <d v="2024-01-01T00:00:00"/>
    <s v="CUST-1046"/>
    <s v="Vanguard Express"/>
    <x v="2"/>
    <x v="4"/>
    <s v="SP-05"/>
    <s v="Kenji Sato"/>
    <s v="PROD-202"/>
    <x v="4"/>
    <s v="Home Care"/>
    <n v="4.5"/>
    <n v="2.1"/>
    <n v="63"/>
    <n v="283.5"/>
    <n v="2.2700000000000001E-2"/>
    <n v="6.44"/>
    <n v="277.06"/>
    <n v="132.30000000000001"/>
    <n v="144.76"/>
    <n v="0"/>
    <n v="0"/>
    <n v="0"/>
    <x v="7417"/>
  </r>
  <r>
    <s v="ORD-20248282"/>
    <d v="2025-06-19T00:00:00"/>
    <s v="CUST-1030"/>
    <s v="Summit Express"/>
    <x v="3"/>
    <x v="3"/>
    <s v="SP-03"/>
    <s v="Elena Rostova"/>
    <s v="PROD-401"/>
    <x v="3"/>
    <s v="Household Essentials"/>
    <n v="10.5"/>
    <n v="7.5"/>
    <n v="56"/>
    <n v="588"/>
    <n v="1.9900000000000001E-2"/>
    <n v="11.7"/>
    <n v="576.29999999999995"/>
    <n v="420"/>
    <n v="156.30000000000001"/>
    <n v="0"/>
    <n v="0"/>
    <n v="0"/>
    <x v="6536"/>
  </r>
  <r>
    <s v="ORD-20248283"/>
    <d v="2026-04-14T00:00:00"/>
    <s v="CUST-1100"/>
    <s v="Atlas Wholesale"/>
    <x v="2"/>
    <x v="3"/>
    <s v="SP-06"/>
    <s v="Priya Sharma"/>
    <s v="PROD-201"/>
    <x v="14"/>
    <s v="Home Care"/>
    <n v="12"/>
    <n v="6.5"/>
    <n v="99"/>
    <n v="1188"/>
    <n v="1.1000000000000001E-3"/>
    <n v="1.31"/>
    <n v="1186.69"/>
    <n v="643.5"/>
    <n v="543.19000000000005"/>
    <n v="0"/>
    <n v="0"/>
    <n v="0"/>
    <x v="7418"/>
  </r>
  <r>
    <s v="ORD-20248284"/>
    <d v="2026-02-15T00:00:00"/>
    <s v="CUST-1079"/>
    <s v="Beacon Direct"/>
    <x v="0"/>
    <x v="4"/>
    <s v="SP-02"/>
    <s v="Michael Chang"/>
    <s v="PROD-204"/>
    <x v="12"/>
    <s v="Home Care"/>
    <n v="7.2"/>
    <n v="3.6"/>
    <n v="228"/>
    <n v="1641.6"/>
    <n v="0.1895"/>
    <n v="311.08"/>
    <n v="1330.52"/>
    <n v="820.8"/>
    <n v="509.72"/>
    <n v="0"/>
    <n v="0"/>
    <n v="0"/>
    <x v="7419"/>
  </r>
  <r>
    <s v="ORD-20248285"/>
    <d v="2026-05-18T00:00:00"/>
    <s v="CUST-1017"/>
    <s v="Global Supermarkets"/>
    <x v="1"/>
    <x v="2"/>
    <s v="SP-08"/>
    <s v="Tariq Al-Mansoor"/>
    <s v="PROD-101"/>
    <x v="9"/>
    <s v="Personal Care"/>
    <n v="8.5"/>
    <n v="2.8"/>
    <n v="10"/>
    <n v="85"/>
    <n v="0.1842"/>
    <n v="15.66"/>
    <n v="69.34"/>
    <n v="28"/>
    <n v="41.34"/>
    <n v="3"/>
    <n v="20.8"/>
    <n v="9.9"/>
    <x v="7420"/>
  </r>
  <r>
    <s v="ORD-20248286"/>
    <d v="2024-05-19T00:00:00"/>
    <s v="CUST-1050"/>
    <s v="Horizon Mart"/>
    <x v="0"/>
    <x v="4"/>
    <s v="SP-01"/>
    <s v="Sarah Jenkins"/>
    <s v="PROD-103"/>
    <x v="13"/>
    <s v="Personal Care"/>
    <n v="4.8"/>
    <n v="1.4"/>
    <n v="211"/>
    <n v="1012.8"/>
    <n v="0.1482"/>
    <n v="150.1"/>
    <n v="862.7"/>
    <n v="295.39999999999998"/>
    <n v="567.29999999999995"/>
    <n v="0"/>
    <n v="0"/>
    <n v="0"/>
    <x v="7421"/>
  </r>
  <r>
    <s v="ORD-20248287"/>
    <d v="2024-12-18T00:00:00"/>
    <s v="CUST-1103"/>
    <s v="Atlas Direct"/>
    <x v="0"/>
    <x v="4"/>
    <s v="SP-01"/>
    <s v="Sarah Jenkins"/>
    <s v="PROD-301"/>
    <x v="2"/>
    <s v="Food &amp; Beverage"/>
    <n v="5"/>
    <n v="3.2"/>
    <n v="190"/>
    <n v="950"/>
    <n v="6.4399999999999999E-2"/>
    <n v="61.18"/>
    <n v="888.82"/>
    <n v="608"/>
    <n v="280.82"/>
    <n v="0"/>
    <n v="0"/>
    <n v="0"/>
    <x v="7422"/>
  </r>
  <r>
    <s v="ORD-20248288"/>
    <d v="2024-10-20T00:00:00"/>
    <s v="CUST-1082"/>
    <s v="Crest Mart"/>
    <x v="0"/>
    <x v="2"/>
    <s v="SP-02"/>
    <s v="Michael Chang"/>
    <s v="PROD-103"/>
    <x v="13"/>
    <s v="Personal Care"/>
    <n v="4.8"/>
    <n v="1.4"/>
    <n v="8"/>
    <n v="38.4"/>
    <n v="1.7500000000000002E-2"/>
    <n v="0.67"/>
    <n v="37.729999999999997"/>
    <n v="11.2"/>
    <n v="26.53"/>
    <n v="0"/>
    <n v="0"/>
    <n v="0"/>
    <x v="7423"/>
  </r>
  <r>
    <s v="ORD-20248289"/>
    <d v="2025-04-25T00:00:00"/>
    <s v="CUST-1069"/>
    <s v="Sterling Stores"/>
    <x v="3"/>
    <x v="0"/>
    <s v="SP-03"/>
    <s v="Elena Rostova"/>
    <s v="PROD-103"/>
    <x v="13"/>
    <s v="Personal Care"/>
    <n v="4.8"/>
    <n v="1.4"/>
    <n v="277"/>
    <n v="1329.6"/>
    <n v="9.2999999999999992E-3"/>
    <n v="12.37"/>
    <n v="1317.23"/>
    <n v="387.8"/>
    <n v="929.43"/>
    <n v="0"/>
    <n v="0"/>
    <n v="0"/>
    <x v="7424"/>
  </r>
  <r>
    <s v="ORD-20248290"/>
    <d v="2025-07-01T00:00:00"/>
    <s v="CUST-1102"/>
    <s v="Atlas Express"/>
    <x v="2"/>
    <x v="3"/>
    <s v="SP-06"/>
    <s v="Priya Sharma"/>
    <s v="PROD-105"/>
    <x v="1"/>
    <s v="Personal Care"/>
    <n v="14.5"/>
    <n v="4.2"/>
    <n v="44"/>
    <n v="638"/>
    <n v="5.9999999999999995E-4"/>
    <n v="0.38"/>
    <n v="637.62"/>
    <n v="184.8"/>
    <n v="452.82"/>
    <n v="0"/>
    <n v="0"/>
    <n v="0"/>
    <x v="7425"/>
  </r>
  <r>
    <s v="ORD-20248291"/>
    <d v="2024-01-09T00:00:00"/>
    <s v="CUST-1071"/>
    <s v="Sterling Direct"/>
    <x v="3"/>
    <x v="1"/>
    <s v="SP-03"/>
    <s v="Elena Rostova"/>
    <s v="PROD-204"/>
    <x v="12"/>
    <s v="Home Care"/>
    <n v="7.2"/>
    <n v="3.6"/>
    <n v="4"/>
    <n v="28.8"/>
    <n v="2.1399999999999999E-2"/>
    <n v="0.62"/>
    <n v="28.18"/>
    <n v="14.4"/>
    <n v="13.78"/>
    <n v="0"/>
    <n v="0"/>
    <n v="0"/>
    <x v="7426"/>
  </r>
  <r>
    <s v="ORD-20248292"/>
    <d v="2025-12-05T00:00:00"/>
    <s v="CUST-1054"/>
    <s v="Horizon Express"/>
    <x v="0"/>
    <x v="3"/>
    <s v="SP-02"/>
    <s v="Michael Chang"/>
    <s v="PROD-202"/>
    <x v="4"/>
    <s v="Home Care"/>
    <n v="4.5"/>
    <n v="2.1"/>
    <n v="55"/>
    <n v="247.5"/>
    <n v="1.61E-2"/>
    <n v="3.98"/>
    <n v="243.52"/>
    <n v="115.5"/>
    <n v="128.02000000000001"/>
    <n v="0"/>
    <n v="0"/>
    <n v="0"/>
    <x v="7427"/>
  </r>
  <r>
    <s v="ORD-20248293"/>
    <d v="2026-08-02T00:00:00"/>
    <s v="CUST-1056"/>
    <s v="Pioneer Retail"/>
    <x v="1"/>
    <x v="2"/>
    <s v="SP-08"/>
    <s v="Tariq Al-Mansoor"/>
    <s v="PROD-302"/>
    <x v="7"/>
    <s v="Food &amp; Beverage"/>
    <n v="3.8"/>
    <n v="2.6"/>
    <n v="31"/>
    <n v="117.8"/>
    <n v="4.5499999999999999E-2"/>
    <n v="5.36"/>
    <n v="112.44"/>
    <n v="80.599999999999994"/>
    <n v="31.84"/>
    <n v="0"/>
    <n v="0"/>
    <n v="0"/>
    <x v="7237"/>
  </r>
  <r>
    <s v="ORD-20248294"/>
    <d v="2025-05-18T00:00:00"/>
    <s v="CUST-1076"/>
    <s v="Beacon Wholesale"/>
    <x v="0"/>
    <x v="1"/>
    <s v="SP-02"/>
    <s v="Michael Chang"/>
    <s v="PROD-403"/>
    <x v="11"/>
    <s v="Household Essentials"/>
    <n v="5.5"/>
    <n v="3.8"/>
    <n v="15"/>
    <n v="82.5"/>
    <n v="3.2000000000000002E-3"/>
    <n v="0.26"/>
    <n v="82.24"/>
    <n v="57"/>
    <n v="25.24"/>
    <n v="0"/>
    <n v="0"/>
    <n v="0"/>
    <x v="7428"/>
  </r>
  <r>
    <s v="ORD-20248295"/>
    <d v="2026-08-27T00:00:00"/>
    <s v="CUST-1079"/>
    <s v="Beacon Direct"/>
    <x v="0"/>
    <x v="4"/>
    <s v="SP-01"/>
    <s v="Sarah Jenkins"/>
    <s v="PROD-403"/>
    <x v="11"/>
    <s v="Household Essentials"/>
    <n v="5.5"/>
    <n v="3.8"/>
    <n v="91"/>
    <n v="500.5"/>
    <n v="0.1239"/>
    <n v="62.01"/>
    <n v="438.49"/>
    <n v="345.8"/>
    <n v="92.69"/>
    <n v="0"/>
    <n v="0"/>
    <n v="0"/>
    <x v="1902"/>
  </r>
  <r>
    <s v="ORD-20248296"/>
    <d v="2026-02-12T00:00:00"/>
    <s v="CUST-1001"/>
    <s v="Metro Supermarkets"/>
    <x v="2"/>
    <x v="4"/>
    <s v="SP-05"/>
    <s v="Kenji Sato"/>
    <s v="PROD-204"/>
    <x v="12"/>
    <s v="Home Care"/>
    <n v="7.2"/>
    <n v="3.6"/>
    <n v="44"/>
    <n v="316.8"/>
    <n v="8.1100000000000005E-2"/>
    <n v="25.69"/>
    <n v="291.11"/>
    <n v="158.4"/>
    <n v="132.71"/>
    <n v="0"/>
    <n v="0"/>
    <n v="0"/>
    <x v="7429"/>
  </r>
  <r>
    <s v="ORD-20248297"/>
    <d v="2025-05-03T00:00:00"/>
    <s v="CUST-1096"/>
    <s v="Atlas Retail"/>
    <x v="4"/>
    <x v="4"/>
    <s v="SP-07"/>
    <s v="Carlos Mendez"/>
    <s v="PROD-402"/>
    <x v="10"/>
    <s v="Household Essentials"/>
    <n v="6"/>
    <n v="4.2"/>
    <n v="123"/>
    <n v="738"/>
    <n v="9.9099999999999994E-2"/>
    <n v="73.14"/>
    <n v="664.86"/>
    <n v="516.6"/>
    <n v="148.26"/>
    <n v="0"/>
    <n v="0"/>
    <n v="0"/>
    <x v="7430"/>
  </r>
  <r>
    <s v="ORD-20248298"/>
    <d v="2024-11-02T00:00:00"/>
    <s v="CUST-1047"/>
    <s v="Vanguard Direct"/>
    <x v="2"/>
    <x v="1"/>
    <s v="SP-06"/>
    <s v="Priya Sharma"/>
    <s v="PROD-102"/>
    <x v="15"/>
    <s v="Personal Care"/>
    <n v="6.2"/>
    <n v="1.9"/>
    <n v="49"/>
    <n v="303.8"/>
    <n v="2.6200000000000001E-2"/>
    <n v="7.96"/>
    <n v="295.83999999999997"/>
    <n v="93.1"/>
    <n v="202.74"/>
    <n v="0"/>
    <n v="0"/>
    <n v="0"/>
    <x v="7431"/>
  </r>
  <r>
    <s v="ORD-20248299"/>
    <d v="2024-01-10T00:00:00"/>
    <s v="CUST-1088"/>
    <s v="Crown Retail"/>
    <x v="2"/>
    <x v="1"/>
    <s v="SP-05"/>
    <s v="Kenji Sato"/>
    <s v="PROD-201"/>
    <x v="14"/>
    <s v="Home Care"/>
    <n v="12"/>
    <n v="6.5"/>
    <n v="18"/>
    <n v="216"/>
    <n v="4.3E-3"/>
    <n v="0.93"/>
    <n v="215.07"/>
    <n v="117"/>
    <n v="98.07"/>
    <n v="0"/>
    <n v="0"/>
    <n v="0"/>
    <x v="7432"/>
  </r>
  <r>
    <s v="ORD-20248300"/>
    <d v="2026-02-23T00:00:00"/>
    <s v="CUST-1025"/>
    <s v="Summit Supermarkets"/>
    <x v="1"/>
    <x v="2"/>
    <s v="SP-08"/>
    <s v="Tariq Al-Mansoor"/>
    <s v="PROD-303"/>
    <x v="5"/>
    <s v="Food &amp; Beverage"/>
    <n v="11"/>
    <n v="6.8"/>
    <n v="120"/>
    <n v="1320"/>
    <n v="0.12239999999999999"/>
    <n v="161.57"/>
    <n v="1158.43"/>
    <n v="816"/>
    <n v="342.43"/>
    <n v="0"/>
    <n v="0"/>
    <n v="0"/>
    <x v="7433"/>
  </r>
  <r>
    <s v="ORD-20248301"/>
    <d v="2025-03-16T00:00:00"/>
    <s v="CUST-1047"/>
    <s v="Vanguard Direct"/>
    <x v="2"/>
    <x v="1"/>
    <s v="SP-06"/>
    <s v="Priya Sharma"/>
    <s v="PROD-402"/>
    <x v="10"/>
    <s v="Household Essentials"/>
    <n v="6"/>
    <n v="4.2"/>
    <n v="21"/>
    <n v="126"/>
    <n v="2.3400000000000001E-2"/>
    <n v="2.95"/>
    <n v="123.05"/>
    <n v="88.2"/>
    <n v="34.85"/>
    <n v="0"/>
    <n v="0"/>
    <n v="0"/>
    <x v="7434"/>
  </r>
  <r>
    <s v="ORD-20248302"/>
    <d v="2026-03-28T00:00:00"/>
    <s v="CUST-1118"/>
    <s v="Titan Express"/>
    <x v="0"/>
    <x v="3"/>
    <s v="SP-01"/>
    <s v="Sarah Jenkins"/>
    <s v="PROD-104"/>
    <x v="6"/>
    <s v="Personal Care"/>
    <n v="9.9"/>
    <n v="3.1"/>
    <n v="27"/>
    <n v="267.3"/>
    <n v="1.5900000000000001E-2"/>
    <n v="4.25"/>
    <n v="263.05"/>
    <n v="83.7"/>
    <n v="179.35"/>
    <n v="0"/>
    <n v="0"/>
    <n v="0"/>
    <x v="7435"/>
  </r>
  <r>
    <s v="ORD-20248303"/>
    <d v="2024-10-26T00:00:00"/>
    <s v="CUST-1023"/>
    <s v="Global Direct"/>
    <x v="0"/>
    <x v="1"/>
    <s v="SP-01"/>
    <s v="Sarah Jenkins"/>
    <s v="PROD-403"/>
    <x v="11"/>
    <s v="Household Essentials"/>
    <n v="5.5"/>
    <n v="3.8"/>
    <n v="8"/>
    <n v="44"/>
    <n v="3.7100000000000001E-2"/>
    <n v="1.63"/>
    <n v="42.37"/>
    <n v="30.4"/>
    <n v="11.97"/>
    <n v="0"/>
    <n v="0"/>
    <n v="0"/>
    <x v="7436"/>
  </r>
  <r>
    <s v="ORD-20248304"/>
    <d v="2025-09-03T00:00:00"/>
    <s v="CUST-1038"/>
    <s v="Prime Express"/>
    <x v="2"/>
    <x v="3"/>
    <s v="SP-05"/>
    <s v="Kenji Sato"/>
    <s v="PROD-304"/>
    <x v="8"/>
    <s v="Food &amp; Beverage"/>
    <n v="4.2"/>
    <n v="2.8"/>
    <n v="65"/>
    <n v="273"/>
    <n v="0.02"/>
    <n v="5.46"/>
    <n v="267.54000000000002"/>
    <n v="182"/>
    <n v="85.54"/>
    <n v="0"/>
    <n v="0"/>
    <n v="0"/>
    <x v="7437"/>
  </r>
  <r>
    <s v="ORD-20248305"/>
    <d v="2024-08-24T00:00:00"/>
    <s v="CUST-1058"/>
    <s v="Pioneer Mart"/>
    <x v="4"/>
    <x v="3"/>
    <s v="SP-07"/>
    <s v="Carlos Mendez"/>
    <s v="PROD-404"/>
    <x v="16"/>
    <s v="Household Essentials"/>
    <n v="4.9000000000000004"/>
    <n v="3.1"/>
    <n v="28"/>
    <n v="137.19999999999999"/>
    <n v="1.17E-2"/>
    <n v="1.61"/>
    <n v="135.59"/>
    <n v="86.8"/>
    <n v="48.79"/>
    <n v="0"/>
    <n v="0"/>
    <n v="0"/>
    <x v="5554"/>
  </r>
  <r>
    <s v="ORD-20248306"/>
    <d v="2026-03-26T00:00:00"/>
    <s v="CUST-1016"/>
    <s v="Global Retail"/>
    <x v="0"/>
    <x v="0"/>
    <s v="SP-02"/>
    <s v="Michael Chang"/>
    <s v="PROD-204"/>
    <x v="12"/>
    <s v="Home Care"/>
    <n v="7.2"/>
    <n v="3.6"/>
    <n v="43"/>
    <n v="309.60000000000002"/>
    <n v="0.107"/>
    <n v="33.130000000000003"/>
    <n v="276.47000000000003"/>
    <n v="154.80000000000001"/>
    <n v="121.67"/>
    <n v="0"/>
    <n v="0"/>
    <n v="0"/>
    <x v="7438"/>
  </r>
  <r>
    <s v="ORD-20248307"/>
    <d v="2024-01-08T00:00:00"/>
    <s v="CUST-1094"/>
    <s v="Crown Express"/>
    <x v="3"/>
    <x v="3"/>
    <s v="SP-04"/>
    <s v="David Mueller"/>
    <s v="PROD-404"/>
    <x v="16"/>
    <s v="Household Essentials"/>
    <n v="4.9000000000000004"/>
    <n v="3.1"/>
    <n v="30"/>
    <n v="147"/>
    <n v="1.15E-2"/>
    <n v="1.69"/>
    <n v="145.31"/>
    <n v="93"/>
    <n v="52.31"/>
    <n v="0"/>
    <n v="0"/>
    <n v="0"/>
    <x v="7439"/>
  </r>
  <r>
    <s v="ORD-20248308"/>
    <d v="2025-07-15T00:00:00"/>
    <s v="CUST-1042"/>
    <s v="Vanguard Mart"/>
    <x v="0"/>
    <x v="1"/>
    <s v="SP-01"/>
    <s v="Sarah Jenkins"/>
    <s v="PROD-204"/>
    <x v="12"/>
    <s v="Home Care"/>
    <n v="7.2"/>
    <n v="3.6"/>
    <n v="26"/>
    <n v="187.2"/>
    <n v="4.0000000000000002E-4"/>
    <n v="7.0000000000000007E-2"/>
    <n v="187.13"/>
    <n v="93.6"/>
    <n v="93.53"/>
    <n v="0"/>
    <n v="0"/>
    <n v="0"/>
    <x v="7440"/>
  </r>
  <r>
    <s v="ORD-20248309"/>
    <d v="2025-01-17T00:00:00"/>
    <s v="CUST-1074"/>
    <s v="Beacon Mart"/>
    <x v="0"/>
    <x v="3"/>
    <s v="SP-02"/>
    <s v="Michael Chang"/>
    <s v="PROD-201"/>
    <x v="14"/>
    <s v="Home Care"/>
    <n v="12"/>
    <n v="6.5"/>
    <n v="128"/>
    <n v="1536"/>
    <n v="8.0000000000000004E-4"/>
    <n v="1.23"/>
    <n v="1534.77"/>
    <n v="832"/>
    <n v="702.77"/>
    <n v="0"/>
    <n v="0"/>
    <n v="0"/>
    <x v="7441"/>
  </r>
  <r>
    <s v="ORD-20248310"/>
    <d v="2024-07-12T00:00:00"/>
    <s v="CUST-1053"/>
    <s v="Horizon Stores"/>
    <x v="3"/>
    <x v="2"/>
    <s v="SP-04"/>
    <s v="David Mueller"/>
    <s v="PROD-301"/>
    <x v="2"/>
    <s v="Food &amp; Beverage"/>
    <n v="5"/>
    <n v="3.2"/>
    <n v="27"/>
    <n v="135"/>
    <n v="6.6199999999999995E-2"/>
    <n v="8.94"/>
    <n v="126.06"/>
    <n v="86.4"/>
    <n v="39.659999999999997"/>
    <n v="0"/>
    <n v="0"/>
    <n v="0"/>
    <x v="7442"/>
  </r>
  <r>
    <s v="ORD-20248311"/>
    <d v="2025-02-25T00:00:00"/>
    <s v="CUST-1032"/>
    <s v="Prime Retail"/>
    <x v="0"/>
    <x v="1"/>
    <s v="SP-02"/>
    <s v="Michael Chang"/>
    <s v="PROD-403"/>
    <x v="11"/>
    <s v="Household Essentials"/>
    <n v="5.5"/>
    <n v="3.8"/>
    <n v="37"/>
    <n v="203.5"/>
    <n v="2.8999999999999998E-3"/>
    <n v="0.59"/>
    <n v="202.91"/>
    <n v="140.6"/>
    <n v="62.31"/>
    <n v="0"/>
    <n v="0"/>
    <n v="0"/>
    <x v="904"/>
  </r>
  <r>
    <s v="ORD-20248312"/>
    <d v="2026-06-22T00:00:00"/>
    <s v="CUST-1037"/>
    <s v="Prime Stores"/>
    <x v="2"/>
    <x v="4"/>
    <s v="SP-06"/>
    <s v="Priya Sharma"/>
    <s v="PROD-404"/>
    <x v="16"/>
    <s v="Household Essentials"/>
    <n v="4.9000000000000004"/>
    <n v="3.1"/>
    <n v="21"/>
    <n v="102.9"/>
    <n v="7.8E-2"/>
    <n v="8.0299999999999994"/>
    <n v="94.87"/>
    <n v="65.099999999999994"/>
    <n v="29.77"/>
    <n v="0"/>
    <n v="0"/>
    <n v="0"/>
    <x v="7443"/>
  </r>
  <r>
    <s v="ORD-20248313"/>
    <d v="2025-07-28T00:00:00"/>
    <s v="CUST-1114"/>
    <s v="Titan Mart"/>
    <x v="4"/>
    <x v="4"/>
    <s v="SP-07"/>
    <s v="Carlos Mendez"/>
    <s v="PROD-103"/>
    <x v="13"/>
    <s v="Personal Care"/>
    <n v="4.8"/>
    <n v="1.4"/>
    <n v="182"/>
    <n v="873.6"/>
    <n v="9.0399999999999994E-2"/>
    <n v="78.97"/>
    <n v="794.63"/>
    <n v="254.8"/>
    <n v="539.83000000000004"/>
    <n v="0"/>
    <n v="0"/>
    <n v="0"/>
    <x v="7444"/>
  </r>
  <r>
    <s v="ORD-20248314"/>
    <d v="2025-03-23T00:00:00"/>
    <s v="CUST-1062"/>
    <s v="Pioneer Express"/>
    <x v="0"/>
    <x v="1"/>
    <s v="SP-02"/>
    <s v="Michael Chang"/>
    <s v="PROD-201"/>
    <x v="14"/>
    <s v="Home Care"/>
    <n v="12"/>
    <n v="6.5"/>
    <n v="36"/>
    <n v="432"/>
    <n v="6.7000000000000002E-3"/>
    <n v="2.89"/>
    <n v="429.11"/>
    <n v="234"/>
    <n v="195.11"/>
    <n v="0"/>
    <n v="0"/>
    <n v="0"/>
    <x v="7445"/>
  </r>
  <r>
    <s v="ORD-20248315"/>
    <d v="2025-02-08T00:00:00"/>
    <s v="CUST-1019"/>
    <s v="Global Distributors"/>
    <x v="2"/>
    <x v="1"/>
    <s v="SP-05"/>
    <s v="Kenji Sato"/>
    <s v="PROD-204"/>
    <x v="12"/>
    <s v="Home Care"/>
    <n v="7.2"/>
    <n v="3.6"/>
    <n v="33"/>
    <n v="237.6"/>
    <n v="3.9300000000000002E-2"/>
    <n v="9.34"/>
    <n v="228.26"/>
    <n v="118.8"/>
    <n v="109.46"/>
    <n v="0"/>
    <n v="0"/>
    <n v="0"/>
    <x v="7446"/>
  </r>
  <r>
    <s v="ORD-20248316"/>
    <d v="2024-09-12T00:00:00"/>
    <s v="CUST-1091"/>
    <s v="Crown Distributors"/>
    <x v="1"/>
    <x v="2"/>
    <s v="SP-08"/>
    <s v="Tariq Al-Mansoor"/>
    <s v="PROD-203"/>
    <x v="0"/>
    <s v="Home Care"/>
    <n v="5.8"/>
    <n v="2.7"/>
    <n v="10"/>
    <n v="58"/>
    <n v="7.3300000000000004E-2"/>
    <n v="4.25"/>
    <n v="53.75"/>
    <n v="27"/>
    <n v="26.75"/>
    <n v="5"/>
    <n v="26.87"/>
    <n v="16"/>
    <x v="7447"/>
  </r>
  <r>
    <s v="ORD-20248317"/>
    <d v="2024-06-16T00:00:00"/>
    <s v="CUST-1080"/>
    <s v="Crest Retail"/>
    <x v="3"/>
    <x v="4"/>
    <s v="SP-04"/>
    <s v="David Mueller"/>
    <s v="PROD-203"/>
    <x v="0"/>
    <s v="Home Care"/>
    <n v="5.8"/>
    <n v="2.7"/>
    <n v="206"/>
    <n v="1194.8"/>
    <n v="0.24740000000000001"/>
    <n v="295.58999999999997"/>
    <n v="899.21"/>
    <n v="556.20000000000005"/>
    <n v="343.01"/>
    <n v="0"/>
    <n v="0"/>
    <n v="0"/>
    <x v="7448"/>
  </r>
  <r>
    <s v="ORD-20248318"/>
    <d v="2026-01-02T00:00:00"/>
    <s v="CUST-1074"/>
    <s v="Beacon Mart"/>
    <x v="0"/>
    <x v="3"/>
    <s v="SP-02"/>
    <s v="Michael Chang"/>
    <s v="PROD-105"/>
    <x v="1"/>
    <s v="Personal Care"/>
    <n v="14.5"/>
    <n v="4.2"/>
    <n v="257"/>
    <n v="3726.5"/>
    <n v="2.69E-2"/>
    <n v="100.24"/>
    <n v="3626.26"/>
    <n v="1079.4000000000001"/>
    <n v="2546.86"/>
    <n v="0"/>
    <n v="0"/>
    <n v="0"/>
    <x v="7449"/>
  </r>
  <r>
    <s v="ORD-20248319"/>
    <d v="2026-01-24T00:00:00"/>
    <s v="CUST-1025"/>
    <s v="Summit Supermarkets"/>
    <x v="1"/>
    <x v="2"/>
    <s v="SP-08"/>
    <s v="Tariq Al-Mansoor"/>
    <s v="PROD-302"/>
    <x v="7"/>
    <s v="Food &amp; Beverage"/>
    <n v="3.8"/>
    <n v="2.6"/>
    <n v="8"/>
    <n v="30.4"/>
    <n v="0.17680000000000001"/>
    <n v="5.37"/>
    <n v="25.03"/>
    <n v="20.8"/>
    <n v="4.2300000000000004"/>
    <n v="0"/>
    <n v="0"/>
    <n v="0"/>
    <x v="6642"/>
  </r>
  <r>
    <s v="ORD-20248320"/>
    <d v="2025-10-23T00:00:00"/>
    <s v="CUST-1114"/>
    <s v="Titan Mart"/>
    <x v="4"/>
    <x v="4"/>
    <s v="SP-07"/>
    <s v="Carlos Mendez"/>
    <s v="PROD-204"/>
    <x v="12"/>
    <s v="Home Care"/>
    <n v="7.2"/>
    <n v="3.6"/>
    <n v="44"/>
    <n v="316.8"/>
    <n v="7.0300000000000001E-2"/>
    <n v="22.27"/>
    <n v="294.52999999999997"/>
    <n v="158.4"/>
    <n v="136.13"/>
    <n v="0"/>
    <n v="0"/>
    <n v="0"/>
    <x v="7450"/>
  </r>
  <r>
    <s v="ORD-20248321"/>
    <d v="2025-02-03T00:00:00"/>
    <s v="CUST-1093"/>
    <s v="Crown Stores"/>
    <x v="4"/>
    <x v="4"/>
    <s v="SP-07"/>
    <s v="Carlos Mendez"/>
    <s v="PROD-201"/>
    <x v="14"/>
    <s v="Home Care"/>
    <n v="12"/>
    <n v="6.5"/>
    <n v="38"/>
    <n v="456"/>
    <n v="0.15859999999999999"/>
    <n v="72.319999999999993"/>
    <n v="383.68"/>
    <n v="247"/>
    <n v="136.68"/>
    <n v="0"/>
    <n v="0"/>
    <n v="0"/>
    <x v="7451"/>
  </r>
  <r>
    <s v="ORD-20248322"/>
    <d v="2026-04-28T00:00:00"/>
    <s v="CUST-1062"/>
    <s v="Pioneer Express"/>
    <x v="0"/>
    <x v="1"/>
    <s v="SP-01"/>
    <s v="Sarah Jenkins"/>
    <s v="PROD-304"/>
    <x v="8"/>
    <s v="Food &amp; Beverage"/>
    <n v="4.2"/>
    <n v="2.8"/>
    <n v="21"/>
    <n v="88.2"/>
    <n v="2.3999999999999998E-3"/>
    <n v="0.21"/>
    <n v="87.99"/>
    <n v="58.8"/>
    <n v="29.19"/>
    <n v="0"/>
    <n v="0"/>
    <n v="0"/>
    <x v="7452"/>
  </r>
  <r>
    <s v="ORD-20248323"/>
    <d v="2025-01-22T00:00:00"/>
    <s v="CUST-1027"/>
    <s v="Summit Distributors"/>
    <x v="3"/>
    <x v="0"/>
    <s v="SP-04"/>
    <s v="David Mueller"/>
    <s v="PROD-302"/>
    <x v="7"/>
    <s v="Food &amp; Beverage"/>
    <n v="3.8"/>
    <n v="2.6"/>
    <n v="59"/>
    <n v="224.2"/>
    <n v="7.6899999999999996E-2"/>
    <n v="17.239999999999998"/>
    <n v="206.96"/>
    <n v="153.4"/>
    <n v="53.56"/>
    <n v="0"/>
    <n v="0"/>
    <n v="0"/>
    <x v="3403"/>
  </r>
  <r>
    <s v="ORD-20248324"/>
    <d v="2024-08-13T00:00:00"/>
    <s v="CUST-1077"/>
    <s v="Beacon Stores"/>
    <x v="1"/>
    <x v="3"/>
    <s v="SP-08"/>
    <s v="Tariq Al-Mansoor"/>
    <s v="PROD-202"/>
    <x v="4"/>
    <s v="Home Care"/>
    <n v="4.5"/>
    <n v="2.1"/>
    <n v="175"/>
    <n v="787.5"/>
    <n v="1.6799999999999999E-2"/>
    <n v="13.23"/>
    <n v="774.27"/>
    <n v="367.5"/>
    <n v="406.77"/>
    <n v="0"/>
    <n v="0"/>
    <n v="0"/>
    <x v="7453"/>
  </r>
  <r>
    <s v="ORD-20248325"/>
    <d v="2024-09-26T00:00:00"/>
    <s v="CUST-1079"/>
    <s v="Beacon Direct"/>
    <x v="0"/>
    <x v="4"/>
    <s v="SP-01"/>
    <s v="Sarah Jenkins"/>
    <s v="PROD-304"/>
    <x v="8"/>
    <s v="Food &amp; Beverage"/>
    <n v="4.2"/>
    <n v="2.8"/>
    <n v="137"/>
    <n v="575.4"/>
    <n v="0.21510000000000001"/>
    <n v="123.77"/>
    <n v="451.63"/>
    <n v="383.6"/>
    <n v="68.03"/>
    <n v="50"/>
    <n v="164.83"/>
    <n v="165"/>
    <x v="7454"/>
  </r>
  <r>
    <s v="ORD-20248326"/>
    <d v="2024-03-22T00:00:00"/>
    <s v="CUST-1085"/>
    <s v="Crest Stores"/>
    <x v="2"/>
    <x v="3"/>
    <s v="SP-06"/>
    <s v="Priya Sharma"/>
    <s v="PROD-103"/>
    <x v="13"/>
    <s v="Personal Care"/>
    <n v="4.8"/>
    <n v="1.4"/>
    <n v="84"/>
    <n v="403.2"/>
    <n v="2.7000000000000001E-3"/>
    <n v="1.0900000000000001"/>
    <n v="402.11"/>
    <n v="117.6"/>
    <n v="284.51"/>
    <n v="0"/>
    <n v="0"/>
    <n v="0"/>
    <x v="7455"/>
  </r>
  <r>
    <s v="ORD-20248327"/>
    <d v="2025-03-08T00:00:00"/>
    <s v="CUST-1076"/>
    <s v="Beacon Wholesale"/>
    <x v="0"/>
    <x v="1"/>
    <s v="SP-02"/>
    <s v="Michael Chang"/>
    <s v="PROD-304"/>
    <x v="8"/>
    <s v="Food &amp; Beverage"/>
    <n v="4.2"/>
    <n v="2.8"/>
    <n v="59"/>
    <n v="247.8"/>
    <n v="1.9400000000000001E-2"/>
    <n v="4.8099999999999996"/>
    <n v="242.99"/>
    <n v="165.2"/>
    <n v="77.790000000000006"/>
    <n v="0"/>
    <n v="0"/>
    <n v="0"/>
    <x v="7456"/>
  </r>
  <r>
    <s v="ORD-20248328"/>
    <d v="2025-10-02T00:00:00"/>
    <s v="CUST-1114"/>
    <s v="Titan Mart"/>
    <x v="4"/>
    <x v="4"/>
    <s v="SP-07"/>
    <s v="Carlos Mendez"/>
    <s v="PROD-301"/>
    <x v="2"/>
    <s v="Food &amp; Beverage"/>
    <n v="5"/>
    <n v="3.2"/>
    <n v="68"/>
    <n v="340"/>
    <n v="8.7099999999999997E-2"/>
    <n v="29.61"/>
    <n v="310.39"/>
    <n v="217.6"/>
    <n v="92.79"/>
    <n v="0"/>
    <n v="0"/>
    <n v="0"/>
    <x v="5319"/>
  </r>
  <r>
    <s v="ORD-20248329"/>
    <d v="2024-09-02T00:00:00"/>
    <s v="CUST-1099"/>
    <s v="Atlas Distributors"/>
    <x v="4"/>
    <x v="2"/>
    <s v="SP-07"/>
    <s v="Carlos Mendez"/>
    <s v="PROD-301"/>
    <x v="2"/>
    <s v="Food &amp; Beverage"/>
    <n v="5"/>
    <n v="3.2"/>
    <n v="22"/>
    <n v="110"/>
    <n v="4.0399999999999998E-2"/>
    <n v="4.4400000000000004"/>
    <n v="105.56"/>
    <n v="70.400000000000006"/>
    <n v="35.159999999999997"/>
    <n v="0"/>
    <n v="0"/>
    <n v="0"/>
    <x v="7457"/>
  </r>
  <r>
    <s v="ORD-20248330"/>
    <d v="2025-06-13T00:00:00"/>
    <s v="CUST-1015"/>
    <s v="Apex Direct"/>
    <x v="2"/>
    <x v="3"/>
    <s v="SP-05"/>
    <s v="Kenji Sato"/>
    <s v="PROD-103"/>
    <x v="13"/>
    <s v="Personal Care"/>
    <n v="4.8"/>
    <n v="1.4"/>
    <n v="47"/>
    <n v="225.6"/>
    <n v="2.6800000000000001E-2"/>
    <n v="6.05"/>
    <n v="219.55"/>
    <n v="65.8"/>
    <n v="153.75"/>
    <n v="0"/>
    <n v="0"/>
    <n v="0"/>
    <x v="7458"/>
  </r>
  <r>
    <s v="ORD-20248331"/>
    <d v="2026-02-21T00:00:00"/>
    <s v="CUST-1087"/>
    <s v="Crest Direct"/>
    <x v="2"/>
    <x v="3"/>
    <s v="SP-05"/>
    <s v="Kenji Sato"/>
    <s v="PROD-302"/>
    <x v="7"/>
    <s v="Food &amp; Beverage"/>
    <n v="3.8"/>
    <n v="2.6"/>
    <n v="11"/>
    <n v="41.8"/>
    <n v="2.01E-2"/>
    <n v="0.84"/>
    <n v="40.96"/>
    <n v="28.6"/>
    <n v="12.36"/>
    <n v="0"/>
    <n v="0"/>
    <n v="0"/>
    <x v="1244"/>
  </r>
  <r>
    <s v="ORD-20248332"/>
    <d v="2026-03-30T00:00:00"/>
    <s v="CUST-1097"/>
    <s v="Atlas Supermarkets"/>
    <x v="0"/>
    <x v="1"/>
    <s v="SP-01"/>
    <s v="Sarah Jenkins"/>
    <s v="PROD-304"/>
    <x v="8"/>
    <s v="Food &amp; Beverage"/>
    <n v="4.2"/>
    <n v="2.8"/>
    <n v="7"/>
    <n v="29.4"/>
    <n v="2.24E-2"/>
    <n v="0.66"/>
    <n v="28.74"/>
    <n v="19.600000000000001"/>
    <n v="9.14"/>
    <n v="0"/>
    <n v="0"/>
    <n v="0"/>
    <x v="4557"/>
  </r>
  <r>
    <s v="ORD-20248333"/>
    <d v="2026-07-20T00:00:00"/>
    <s v="CUST-1044"/>
    <s v="Vanguard Wholesale"/>
    <x v="4"/>
    <x v="1"/>
    <s v="SP-07"/>
    <s v="Carlos Mendez"/>
    <s v="PROD-401"/>
    <x v="3"/>
    <s v="Household Essentials"/>
    <n v="10.5"/>
    <n v="7.5"/>
    <n v="5"/>
    <n v="52.5"/>
    <n v="2.8400000000000002E-2"/>
    <n v="1.49"/>
    <n v="51.01"/>
    <n v="37.5"/>
    <n v="13.51"/>
    <n v="0"/>
    <n v="0"/>
    <n v="0"/>
    <x v="7459"/>
  </r>
  <r>
    <s v="ORD-20248334"/>
    <d v="2025-09-19T00:00:00"/>
    <s v="CUST-1036"/>
    <s v="Prime Wholesale"/>
    <x v="0"/>
    <x v="2"/>
    <s v="SP-01"/>
    <s v="Sarah Jenkins"/>
    <s v="PROD-102"/>
    <x v="15"/>
    <s v="Personal Care"/>
    <n v="6.2"/>
    <n v="1.9"/>
    <n v="17"/>
    <n v="105.4"/>
    <n v="1.23E-2"/>
    <n v="1.3"/>
    <n v="104.1"/>
    <n v="32.299999999999997"/>
    <n v="71.8"/>
    <n v="0"/>
    <n v="0"/>
    <n v="0"/>
    <x v="4358"/>
  </r>
  <r>
    <s v="ORD-20248335"/>
    <d v="2026-04-06T00:00:00"/>
    <s v="CUST-1001"/>
    <s v="Metro Supermarkets"/>
    <x v="2"/>
    <x v="4"/>
    <s v="SP-06"/>
    <s v="Priya Sharma"/>
    <s v="PROD-105"/>
    <x v="1"/>
    <s v="Personal Care"/>
    <n v="14.5"/>
    <n v="4.2"/>
    <n v="36"/>
    <n v="522"/>
    <n v="8.8200000000000001E-2"/>
    <n v="46.04"/>
    <n v="475.96"/>
    <n v="151.19999999999999"/>
    <n v="324.76"/>
    <n v="0"/>
    <n v="0"/>
    <n v="0"/>
    <x v="2529"/>
  </r>
  <r>
    <s v="ORD-20248336"/>
    <d v="2025-12-11T00:00:00"/>
    <s v="CUST-1118"/>
    <s v="Titan Express"/>
    <x v="0"/>
    <x v="3"/>
    <s v="SP-02"/>
    <s v="Michael Chang"/>
    <s v="PROD-203"/>
    <x v="0"/>
    <s v="Home Care"/>
    <n v="5.8"/>
    <n v="2.7"/>
    <n v="12"/>
    <n v="69.599999999999994"/>
    <n v="1.0699999999999999E-2"/>
    <n v="0.74"/>
    <n v="68.86"/>
    <n v="32.4"/>
    <n v="36.46"/>
    <n v="0"/>
    <n v="0"/>
    <n v="0"/>
    <x v="7460"/>
  </r>
  <r>
    <s v="ORD-20248337"/>
    <d v="2025-12-02T00:00:00"/>
    <s v="CUST-1044"/>
    <s v="Vanguard Wholesale"/>
    <x v="4"/>
    <x v="1"/>
    <s v="SP-07"/>
    <s v="Carlos Mendez"/>
    <s v="PROD-302"/>
    <x v="7"/>
    <s v="Food &amp; Beverage"/>
    <n v="3.8"/>
    <n v="2.6"/>
    <n v="17"/>
    <n v="64.599999999999994"/>
    <n v="1.11E-2"/>
    <n v="0.72"/>
    <n v="63.88"/>
    <n v="44.2"/>
    <n v="19.68"/>
    <n v="0"/>
    <n v="0"/>
    <n v="0"/>
    <x v="6457"/>
  </r>
  <r>
    <s v="ORD-20248338"/>
    <d v="2024-10-05T00:00:00"/>
    <s v="CUST-1042"/>
    <s v="Vanguard Mart"/>
    <x v="0"/>
    <x v="1"/>
    <s v="SP-01"/>
    <s v="Sarah Jenkins"/>
    <s v="PROD-105"/>
    <x v="1"/>
    <s v="Personal Care"/>
    <n v="14.5"/>
    <n v="4.2"/>
    <n v="11"/>
    <n v="159.5"/>
    <n v="1.1999999999999999E-3"/>
    <n v="0.19"/>
    <n v="159.31"/>
    <n v="46.2"/>
    <n v="113.11"/>
    <n v="0"/>
    <n v="0"/>
    <n v="0"/>
    <x v="7461"/>
  </r>
  <r>
    <s v="ORD-20248339"/>
    <d v="2024-10-18T00:00:00"/>
    <s v="CUST-1002"/>
    <s v="Metro Mart"/>
    <x v="0"/>
    <x v="3"/>
    <s v="SP-01"/>
    <s v="Sarah Jenkins"/>
    <s v="PROD-301"/>
    <x v="2"/>
    <s v="Food &amp; Beverage"/>
    <n v="5"/>
    <n v="3.2"/>
    <n v="10"/>
    <n v="50"/>
    <n v="4.7999999999999996E-3"/>
    <n v="0.24"/>
    <n v="49.76"/>
    <n v="32"/>
    <n v="17.760000000000002"/>
    <n v="0"/>
    <n v="0"/>
    <n v="0"/>
    <x v="7462"/>
  </r>
  <r>
    <s v="ORD-20248340"/>
    <d v="2025-10-26T00:00:00"/>
    <s v="CUST-1066"/>
    <s v="Sterling Mart"/>
    <x v="0"/>
    <x v="1"/>
    <s v="SP-01"/>
    <s v="Sarah Jenkins"/>
    <s v="PROD-404"/>
    <x v="16"/>
    <s v="Household Essentials"/>
    <n v="4.9000000000000004"/>
    <n v="3.1"/>
    <n v="79"/>
    <n v="387.1"/>
    <n v="0.4093"/>
    <n v="158.44"/>
    <n v="228.66"/>
    <n v="244.9"/>
    <n v="-16.239999999999998"/>
    <n v="0"/>
    <n v="0"/>
    <n v="0"/>
    <x v="7463"/>
  </r>
  <r>
    <s v="ORD-20248341"/>
    <d v="2026-01-30T00:00:00"/>
    <s v="CUST-1024"/>
    <s v="Summit Retail"/>
    <x v="3"/>
    <x v="3"/>
    <s v="SP-03"/>
    <s v="Elena Rostova"/>
    <s v="PROD-201"/>
    <x v="14"/>
    <s v="Home Care"/>
    <n v="12"/>
    <n v="6.5"/>
    <n v="89"/>
    <n v="1068"/>
    <n v="1.2999999999999999E-3"/>
    <n v="1.39"/>
    <n v="1066.6099999999999"/>
    <n v="578.5"/>
    <n v="488.11"/>
    <n v="0"/>
    <n v="0"/>
    <n v="0"/>
    <x v="7464"/>
  </r>
  <r>
    <s v="ORD-20248342"/>
    <d v="2025-06-28T00:00:00"/>
    <s v="CUST-1053"/>
    <s v="Horizon Stores"/>
    <x v="3"/>
    <x v="2"/>
    <s v="SP-03"/>
    <s v="Elena Rostova"/>
    <s v="PROD-401"/>
    <x v="3"/>
    <s v="Household Essentials"/>
    <n v="10.5"/>
    <n v="7.5"/>
    <n v="17"/>
    <n v="178.5"/>
    <n v="0.10630000000000001"/>
    <n v="18.97"/>
    <n v="159.53"/>
    <n v="127.5"/>
    <n v="32.03"/>
    <n v="12"/>
    <n v="112.61"/>
    <n v="96"/>
    <x v="7465"/>
  </r>
  <r>
    <s v="ORD-20248343"/>
    <d v="2026-04-08T00:00:00"/>
    <s v="CUST-1066"/>
    <s v="Sterling Mart"/>
    <x v="0"/>
    <x v="1"/>
    <s v="SP-01"/>
    <s v="Sarah Jenkins"/>
    <s v="PROD-105"/>
    <x v="1"/>
    <s v="Personal Care"/>
    <n v="14.5"/>
    <n v="4.2"/>
    <n v="140"/>
    <n v="2030"/>
    <n v="1.0999999999999999E-2"/>
    <n v="22.33"/>
    <n v="2007.67"/>
    <n v="588"/>
    <n v="1419.67"/>
    <n v="0"/>
    <n v="0"/>
    <n v="0"/>
    <x v="7466"/>
  </r>
  <r>
    <s v="ORD-20248344"/>
    <d v="2024-10-02T00:00:00"/>
    <s v="CUST-1089"/>
    <s v="Crown Supermarkets"/>
    <x v="1"/>
    <x v="3"/>
    <s v="SP-08"/>
    <s v="Tariq Al-Mansoor"/>
    <s v="PROD-401"/>
    <x v="3"/>
    <s v="Household Essentials"/>
    <n v="10.5"/>
    <n v="7.5"/>
    <n v="19"/>
    <n v="199.5"/>
    <n v="1.2999999999999999E-3"/>
    <n v="0.26"/>
    <n v="199.24"/>
    <n v="142.5"/>
    <n v="56.74"/>
    <n v="0"/>
    <n v="0"/>
    <n v="0"/>
    <x v="7467"/>
  </r>
  <r>
    <s v="ORD-20248345"/>
    <d v="2025-02-26T00:00:00"/>
    <s v="CUST-1021"/>
    <s v="Global Stores"/>
    <x v="0"/>
    <x v="0"/>
    <s v="SP-01"/>
    <s v="Sarah Jenkins"/>
    <s v="PROD-104"/>
    <x v="6"/>
    <s v="Personal Care"/>
    <n v="9.9"/>
    <n v="3.1"/>
    <n v="322"/>
    <n v="3187.8"/>
    <n v="0.1036"/>
    <n v="330.26"/>
    <n v="2857.54"/>
    <n v="998.2"/>
    <n v="1859.34"/>
    <n v="0"/>
    <n v="0"/>
    <n v="0"/>
    <x v="7468"/>
  </r>
  <r>
    <s v="ORD-20248346"/>
    <d v="2024-07-11T00:00:00"/>
    <s v="CUST-1068"/>
    <s v="Sterling Wholesale"/>
    <x v="3"/>
    <x v="4"/>
    <s v="SP-04"/>
    <s v="David Mueller"/>
    <s v="PROD-404"/>
    <x v="16"/>
    <s v="Household Essentials"/>
    <n v="4.9000000000000004"/>
    <n v="3.1"/>
    <n v="55"/>
    <n v="269.5"/>
    <n v="0.45229999999999998"/>
    <n v="121.89"/>
    <n v="147.61000000000001"/>
    <n v="170.5"/>
    <n v="-22.89"/>
    <n v="0"/>
    <n v="0"/>
    <n v="0"/>
    <x v="7469"/>
  </r>
  <r>
    <s v="ORD-20248347"/>
    <d v="2026-05-23T00:00:00"/>
    <s v="CUST-1025"/>
    <s v="Summit Supermarkets"/>
    <x v="1"/>
    <x v="2"/>
    <s v="SP-08"/>
    <s v="Tariq Al-Mansoor"/>
    <s v="PROD-102"/>
    <x v="15"/>
    <s v="Personal Care"/>
    <n v="6.2"/>
    <n v="1.9"/>
    <n v="13"/>
    <n v="80.599999999999994"/>
    <n v="0.193"/>
    <n v="15.56"/>
    <n v="65.040000000000006"/>
    <n v="24.7"/>
    <n v="40.340000000000003"/>
    <n v="0"/>
    <n v="0"/>
    <n v="0"/>
    <x v="7470"/>
  </r>
  <r>
    <s v="ORD-20248348"/>
    <d v="2024-03-11T00:00:00"/>
    <s v="CUST-1111"/>
    <s v="Omega Direct"/>
    <x v="0"/>
    <x v="1"/>
    <s v="SP-01"/>
    <s v="Sarah Jenkins"/>
    <s v="PROD-101"/>
    <x v="9"/>
    <s v="Personal Care"/>
    <n v="8.5"/>
    <n v="2.8"/>
    <n v="6"/>
    <n v="51"/>
    <n v="1.23E-2"/>
    <n v="0.63"/>
    <n v="50.37"/>
    <n v="16.8"/>
    <n v="33.57"/>
    <n v="0"/>
    <n v="0"/>
    <n v="0"/>
    <x v="7261"/>
  </r>
  <r>
    <s v="ORD-20248349"/>
    <d v="2024-07-05T00:00:00"/>
    <s v="CUST-1094"/>
    <s v="Crown Express"/>
    <x v="3"/>
    <x v="3"/>
    <s v="SP-03"/>
    <s v="Elena Rostova"/>
    <s v="PROD-304"/>
    <x v="8"/>
    <s v="Food &amp; Beverage"/>
    <n v="4.2"/>
    <n v="2.8"/>
    <n v="174"/>
    <n v="730.8"/>
    <n v="1.17E-2"/>
    <n v="8.5500000000000007"/>
    <n v="722.25"/>
    <n v="487.2"/>
    <n v="235.05"/>
    <n v="0"/>
    <n v="0"/>
    <n v="0"/>
    <x v="7471"/>
  </r>
  <r>
    <s v="ORD-20248350"/>
    <d v="2024-05-19T00:00:00"/>
    <s v="CUST-1089"/>
    <s v="Crown Supermarkets"/>
    <x v="1"/>
    <x v="3"/>
    <s v="SP-08"/>
    <s v="Tariq Al-Mansoor"/>
    <s v="PROD-303"/>
    <x v="5"/>
    <s v="Food &amp; Beverage"/>
    <n v="11"/>
    <n v="6.8"/>
    <n v="80"/>
    <n v="880"/>
    <n v="1.7999999999999999E-2"/>
    <n v="15.84"/>
    <n v="864.16"/>
    <n v="544"/>
    <n v="320.16000000000003"/>
    <n v="0"/>
    <n v="0"/>
    <n v="0"/>
    <x v="7472"/>
  </r>
  <r>
    <s v="ORD-20248351"/>
    <d v="2024-10-23T00:00:00"/>
    <s v="CUST-1070"/>
    <s v="Sterling Express"/>
    <x v="1"/>
    <x v="3"/>
    <s v="SP-08"/>
    <s v="Tariq Al-Mansoor"/>
    <s v="PROD-402"/>
    <x v="10"/>
    <s v="Household Essentials"/>
    <n v="6"/>
    <n v="4.2"/>
    <n v="380"/>
    <n v="2280"/>
    <n v="2.6200000000000001E-2"/>
    <n v="59.74"/>
    <n v="2220.2600000000002"/>
    <n v="1596"/>
    <n v="624.26"/>
    <n v="0"/>
    <n v="0"/>
    <n v="0"/>
    <x v="7473"/>
  </r>
  <r>
    <s v="ORD-20248352"/>
    <d v="2024-04-23T00:00:00"/>
    <s v="CUST-1032"/>
    <s v="Prime Retail"/>
    <x v="0"/>
    <x v="1"/>
    <s v="SP-01"/>
    <s v="Sarah Jenkins"/>
    <s v="PROD-105"/>
    <x v="1"/>
    <s v="Personal Care"/>
    <n v="14.5"/>
    <n v="4.2"/>
    <n v="35"/>
    <n v="507.5"/>
    <n v="3.3999999999999998E-3"/>
    <n v="1.73"/>
    <n v="505.77"/>
    <n v="147"/>
    <n v="358.77"/>
    <n v="0"/>
    <n v="0"/>
    <n v="0"/>
    <x v="7474"/>
  </r>
  <r>
    <s v="ORD-20248353"/>
    <d v="2025-10-14T00:00:00"/>
    <s v="CUST-1011"/>
    <s v="Apex Distributors"/>
    <x v="0"/>
    <x v="1"/>
    <s v="SP-01"/>
    <s v="Sarah Jenkins"/>
    <s v="PROD-101"/>
    <x v="9"/>
    <s v="Personal Care"/>
    <n v="8.5"/>
    <n v="2.8"/>
    <n v="16"/>
    <n v="136"/>
    <n v="4.1000000000000003E-3"/>
    <n v="0.56000000000000005"/>
    <n v="135.44"/>
    <n v="44.8"/>
    <n v="90.64"/>
    <n v="4"/>
    <n v="33.86"/>
    <n v="13.2"/>
    <x v="7475"/>
  </r>
  <r>
    <s v="ORD-20248354"/>
    <d v="2025-04-11T00:00:00"/>
    <s v="CUST-1026"/>
    <s v="Summit Mart"/>
    <x v="1"/>
    <x v="2"/>
    <s v="SP-08"/>
    <s v="Tariq Al-Mansoor"/>
    <s v="PROD-105"/>
    <x v="1"/>
    <s v="Personal Care"/>
    <n v="14.5"/>
    <n v="4.2"/>
    <n v="104"/>
    <n v="1508"/>
    <n v="0.2041"/>
    <n v="307.77999999999997"/>
    <n v="1200.22"/>
    <n v="436.8"/>
    <n v="763.42"/>
    <n v="0"/>
    <n v="0"/>
    <n v="0"/>
    <x v="7476"/>
  </r>
  <r>
    <s v="ORD-20248355"/>
    <d v="2025-09-24T00:00:00"/>
    <s v="CUST-1110"/>
    <s v="Omega Express"/>
    <x v="2"/>
    <x v="4"/>
    <s v="SP-05"/>
    <s v="Kenji Sato"/>
    <s v="PROD-401"/>
    <x v="3"/>
    <s v="Household Essentials"/>
    <n v="10.5"/>
    <n v="7.5"/>
    <n v="207"/>
    <n v="2173.5"/>
    <n v="2.8000000000000001E-2"/>
    <n v="60.86"/>
    <n v="2112.64"/>
    <n v="1552.5"/>
    <n v="560.14"/>
    <n v="0"/>
    <n v="0"/>
    <n v="0"/>
    <x v="7477"/>
  </r>
  <r>
    <s v="ORD-20248356"/>
    <d v="2025-04-08T00:00:00"/>
    <s v="CUST-1019"/>
    <s v="Global Distributors"/>
    <x v="2"/>
    <x v="1"/>
    <s v="SP-06"/>
    <s v="Priya Sharma"/>
    <s v="PROD-404"/>
    <x v="16"/>
    <s v="Household Essentials"/>
    <n v="4.9000000000000004"/>
    <n v="3.1"/>
    <n v="27"/>
    <n v="132.30000000000001"/>
    <n v="9.9000000000000008E-3"/>
    <n v="1.31"/>
    <n v="130.99"/>
    <n v="83.7"/>
    <n v="47.29"/>
    <n v="0"/>
    <n v="0"/>
    <n v="0"/>
    <x v="6294"/>
  </r>
  <r>
    <s v="ORD-20248357"/>
    <d v="2024-10-05T00:00:00"/>
    <s v="CUST-1057"/>
    <s v="Pioneer Supermarkets"/>
    <x v="2"/>
    <x v="2"/>
    <s v="SP-06"/>
    <s v="Priya Sharma"/>
    <s v="PROD-201"/>
    <x v="14"/>
    <s v="Home Care"/>
    <n v="12"/>
    <n v="6.5"/>
    <n v="62"/>
    <n v="744"/>
    <n v="0.1638"/>
    <n v="121.87"/>
    <n v="622.13"/>
    <n v="403"/>
    <n v="219.13"/>
    <n v="0"/>
    <n v="0"/>
    <n v="0"/>
    <x v="7478"/>
  </r>
  <r>
    <s v="ORD-20248358"/>
    <d v="2025-12-18T00:00:00"/>
    <s v="CUST-1001"/>
    <s v="Metro Supermarkets"/>
    <x v="2"/>
    <x v="4"/>
    <s v="SP-06"/>
    <s v="Priya Sharma"/>
    <s v="PROD-201"/>
    <x v="14"/>
    <s v="Home Care"/>
    <n v="12"/>
    <n v="6.5"/>
    <n v="93"/>
    <n v="1116"/>
    <n v="0.15870000000000001"/>
    <n v="177.11"/>
    <n v="938.89"/>
    <n v="604.5"/>
    <n v="334.39"/>
    <n v="0"/>
    <n v="0"/>
    <n v="0"/>
    <x v="7479"/>
  </r>
  <r>
    <s v="ORD-20248359"/>
    <d v="2025-09-29T00:00:00"/>
    <s v="CUST-1065"/>
    <s v="Sterling Supermarkets"/>
    <x v="3"/>
    <x v="3"/>
    <s v="SP-04"/>
    <s v="David Mueller"/>
    <s v="PROD-103"/>
    <x v="13"/>
    <s v="Personal Care"/>
    <n v="4.8"/>
    <n v="1.4"/>
    <n v="26"/>
    <n v="124.8"/>
    <n v="8.0999999999999996E-3"/>
    <n v="1.01"/>
    <n v="123.79"/>
    <n v="36.4"/>
    <n v="87.39"/>
    <n v="9"/>
    <n v="42.85"/>
    <n v="17.100000000000001"/>
    <x v="7480"/>
  </r>
  <r>
    <s v="ORD-20248360"/>
    <d v="2025-05-18T00:00:00"/>
    <s v="CUST-1002"/>
    <s v="Metro Mart"/>
    <x v="0"/>
    <x v="3"/>
    <s v="SP-01"/>
    <s v="Sarah Jenkins"/>
    <s v="PROD-201"/>
    <x v="14"/>
    <s v="Home Care"/>
    <n v="12"/>
    <n v="6.5"/>
    <n v="115"/>
    <n v="1380"/>
    <n v="3.7900000000000003E-2"/>
    <n v="52.3"/>
    <n v="1327.7"/>
    <n v="747.5"/>
    <n v="580.20000000000005"/>
    <n v="0"/>
    <n v="0"/>
    <n v="0"/>
    <x v="7481"/>
  </r>
  <r>
    <s v="ORD-20248361"/>
    <d v="2024-07-11T00:00:00"/>
    <s v="CUST-1102"/>
    <s v="Atlas Express"/>
    <x v="2"/>
    <x v="3"/>
    <s v="SP-05"/>
    <s v="Kenji Sato"/>
    <s v="PROD-204"/>
    <x v="12"/>
    <s v="Home Care"/>
    <n v="7.2"/>
    <n v="3.6"/>
    <n v="293"/>
    <n v="2109.6"/>
    <n v="5.9499999999999997E-2"/>
    <n v="125.52"/>
    <n v="1984.08"/>
    <n v="1054.8"/>
    <n v="929.28"/>
    <n v="0"/>
    <n v="0"/>
    <n v="0"/>
    <x v="7482"/>
  </r>
  <r>
    <s v="ORD-20248362"/>
    <d v="2024-11-24T00:00:00"/>
    <s v="CUST-1003"/>
    <s v="Metro Distributors"/>
    <x v="0"/>
    <x v="2"/>
    <s v="SP-01"/>
    <s v="Sarah Jenkins"/>
    <s v="PROD-301"/>
    <x v="2"/>
    <s v="Food &amp; Beverage"/>
    <n v="5"/>
    <n v="3.2"/>
    <n v="26"/>
    <n v="130"/>
    <n v="0.1484"/>
    <n v="19.29"/>
    <n v="110.71"/>
    <n v="83.2"/>
    <n v="27.51"/>
    <n v="18"/>
    <n v="76.64"/>
    <n v="66.599999999999994"/>
    <x v="7483"/>
  </r>
  <r>
    <s v="ORD-20248363"/>
    <d v="2024-01-20T00:00:00"/>
    <s v="CUST-1020"/>
    <s v="Global Wholesale"/>
    <x v="0"/>
    <x v="1"/>
    <s v="SP-02"/>
    <s v="Michael Chang"/>
    <s v="PROD-303"/>
    <x v="5"/>
    <s v="Food &amp; Beverage"/>
    <n v="11"/>
    <n v="6.8"/>
    <n v="8"/>
    <n v="88"/>
    <n v="5.2699999999999997E-2"/>
    <n v="4.6399999999999997"/>
    <n v="83.36"/>
    <n v="54.4"/>
    <n v="28.96"/>
    <n v="0"/>
    <n v="0"/>
    <n v="0"/>
    <x v="7484"/>
  </r>
  <r>
    <s v="ORD-20248364"/>
    <d v="2024-06-04T00:00:00"/>
    <s v="CUST-1100"/>
    <s v="Atlas Wholesale"/>
    <x v="2"/>
    <x v="3"/>
    <s v="SP-06"/>
    <s v="Priya Sharma"/>
    <s v="PROD-402"/>
    <x v="10"/>
    <s v="Household Essentials"/>
    <n v="6"/>
    <n v="4.2"/>
    <n v="123"/>
    <n v="738"/>
    <n v="2.0799999999999999E-2"/>
    <n v="15.35"/>
    <n v="722.65"/>
    <n v="516.6"/>
    <n v="206.05"/>
    <n v="0"/>
    <n v="0"/>
    <n v="0"/>
    <x v="7485"/>
  </r>
  <r>
    <s v="ORD-20248365"/>
    <d v="2024-02-20T00:00:00"/>
    <s v="CUST-1041"/>
    <s v="Vanguard Supermarkets"/>
    <x v="0"/>
    <x v="3"/>
    <s v="SP-02"/>
    <s v="Michael Chang"/>
    <s v="PROD-104"/>
    <x v="6"/>
    <s v="Personal Care"/>
    <n v="9.9"/>
    <n v="3.1"/>
    <n v="106"/>
    <n v="1049.4000000000001"/>
    <n v="1.5599999999999999E-2"/>
    <n v="16.37"/>
    <n v="1033.03"/>
    <n v="328.6"/>
    <n v="704.43"/>
    <n v="0"/>
    <n v="0"/>
    <n v="0"/>
    <x v="7486"/>
  </r>
  <r>
    <s v="ORD-20248366"/>
    <d v="2025-07-01T00:00:00"/>
    <s v="CUST-1062"/>
    <s v="Pioneer Express"/>
    <x v="0"/>
    <x v="1"/>
    <s v="SP-01"/>
    <s v="Sarah Jenkins"/>
    <s v="PROD-204"/>
    <x v="12"/>
    <s v="Home Care"/>
    <n v="7.2"/>
    <n v="3.6"/>
    <n v="1"/>
    <n v="7.2"/>
    <n v="1.83E-2"/>
    <n v="0.13"/>
    <n v="7.07"/>
    <n v="3.6"/>
    <n v="3.47"/>
    <n v="1"/>
    <n v="7.07"/>
    <n v="4.0999999999999996"/>
    <x v="3961"/>
  </r>
  <r>
    <s v="ORD-20248367"/>
    <d v="2024-01-23T00:00:00"/>
    <s v="CUST-1096"/>
    <s v="Atlas Retail"/>
    <x v="4"/>
    <x v="4"/>
    <s v="SP-07"/>
    <s v="Carlos Mendez"/>
    <s v="PROD-102"/>
    <x v="15"/>
    <s v="Personal Care"/>
    <n v="6.2"/>
    <n v="1.9"/>
    <n v="287"/>
    <n v="1779.4"/>
    <n v="0.1812"/>
    <n v="322.43"/>
    <n v="1456.97"/>
    <n v="545.29999999999995"/>
    <n v="911.67"/>
    <n v="107"/>
    <n v="543.19000000000005"/>
    <n v="256.8"/>
    <x v="7487"/>
  </r>
  <r>
    <s v="ORD-20248368"/>
    <d v="2024-07-09T00:00:00"/>
    <s v="CUST-1049"/>
    <s v="Horizon Supermarkets"/>
    <x v="0"/>
    <x v="3"/>
    <s v="SP-01"/>
    <s v="Sarah Jenkins"/>
    <s v="PROD-202"/>
    <x v="4"/>
    <s v="Home Care"/>
    <n v="4.5"/>
    <n v="2.1"/>
    <n v="16"/>
    <n v="72"/>
    <n v="1.7399999999999999E-2"/>
    <n v="1.25"/>
    <n v="70.75"/>
    <n v="33.6"/>
    <n v="37.15"/>
    <n v="0"/>
    <n v="0"/>
    <n v="0"/>
    <x v="642"/>
  </r>
  <r>
    <s v="ORD-20248369"/>
    <d v="2024-04-14T00:00:00"/>
    <s v="CUST-1086"/>
    <s v="Crest Express"/>
    <x v="3"/>
    <x v="3"/>
    <s v="SP-03"/>
    <s v="Elena Rostova"/>
    <s v="PROD-302"/>
    <x v="7"/>
    <s v="Food &amp; Beverage"/>
    <n v="3.8"/>
    <n v="2.6"/>
    <n v="288"/>
    <n v="1094.4000000000001"/>
    <n v="1.6899999999999998E-2"/>
    <n v="18.5"/>
    <n v="1075.9000000000001"/>
    <n v="748.8"/>
    <n v="327.10000000000002"/>
    <n v="0"/>
    <n v="0"/>
    <n v="0"/>
    <x v="7488"/>
  </r>
  <r>
    <s v="ORD-20248370"/>
    <d v="2024-10-15T00:00:00"/>
    <s v="CUST-1081"/>
    <s v="Crest Supermarkets"/>
    <x v="2"/>
    <x v="1"/>
    <s v="SP-06"/>
    <s v="Priya Sharma"/>
    <s v="PROD-404"/>
    <x v="16"/>
    <s v="Household Essentials"/>
    <n v="4.9000000000000004"/>
    <n v="3.1"/>
    <n v="19"/>
    <n v="93.1"/>
    <n v="0.49469999999999997"/>
    <n v="46.06"/>
    <n v="47.04"/>
    <n v="58.9"/>
    <n v="-11.86"/>
    <n v="0"/>
    <n v="0"/>
    <n v="0"/>
    <x v="7489"/>
  </r>
  <r>
    <s v="ORD-20248371"/>
    <d v="2024-10-02T00:00:00"/>
    <s v="CUST-1084"/>
    <s v="Crest Wholesale"/>
    <x v="0"/>
    <x v="4"/>
    <s v="SP-01"/>
    <s v="Sarah Jenkins"/>
    <s v="PROD-302"/>
    <x v="7"/>
    <s v="Food &amp; Beverage"/>
    <n v="3.8"/>
    <n v="2.6"/>
    <n v="23"/>
    <n v="87.4"/>
    <n v="7.9500000000000001E-2"/>
    <n v="6.95"/>
    <n v="80.45"/>
    <n v="59.8"/>
    <n v="20.65"/>
    <n v="0"/>
    <n v="0"/>
    <n v="0"/>
    <x v="3539"/>
  </r>
  <r>
    <s v="ORD-20248372"/>
    <d v="2024-05-08T00:00:00"/>
    <s v="CUST-1116"/>
    <s v="Titan Wholesale"/>
    <x v="3"/>
    <x v="1"/>
    <s v="SP-04"/>
    <s v="David Mueller"/>
    <s v="PROD-101"/>
    <x v="9"/>
    <s v="Personal Care"/>
    <n v="8.5"/>
    <n v="2.8"/>
    <n v="28"/>
    <n v="238"/>
    <n v="8.9999999999999998E-4"/>
    <n v="0.21"/>
    <n v="237.79"/>
    <n v="78.400000000000006"/>
    <n v="159.38999999999999"/>
    <n v="0"/>
    <n v="0"/>
    <n v="0"/>
    <x v="7490"/>
  </r>
  <r>
    <s v="ORD-20248373"/>
    <d v="2026-01-02T00:00:00"/>
    <s v="CUST-1002"/>
    <s v="Metro Mart"/>
    <x v="0"/>
    <x v="3"/>
    <s v="SP-02"/>
    <s v="Michael Chang"/>
    <s v="PROD-402"/>
    <x v="10"/>
    <s v="Household Essentials"/>
    <n v="6"/>
    <n v="4.2"/>
    <n v="34"/>
    <n v="204"/>
    <n v="3.2199999999999999E-2"/>
    <n v="6.57"/>
    <n v="197.43"/>
    <n v="142.80000000000001"/>
    <n v="54.63"/>
    <n v="0"/>
    <n v="0"/>
    <n v="0"/>
    <x v="6071"/>
  </r>
  <r>
    <s v="ORD-20248374"/>
    <d v="2025-03-24T00:00:00"/>
    <s v="CUST-1083"/>
    <s v="Crest Distributors"/>
    <x v="0"/>
    <x v="3"/>
    <s v="SP-01"/>
    <s v="Sarah Jenkins"/>
    <s v="PROD-105"/>
    <x v="1"/>
    <s v="Personal Care"/>
    <n v="14.5"/>
    <n v="4.2"/>
    <n v="80"/>
    <n v="1160"/>
    <n v="5.0000000000000001E-4"/>
    <n v="0.57999999999999996"/>
    <n v="1159.42"/>
    <n v="336"/>
    <n v="823.42"/>
    <n v="0"/>
    <n v="0"/>
    <n v="0"/>
    <x v="7491"/>
  </r>
  <r>
    <s v="ORD-20248375"/>
    <d v="2026-01-14T00:00:00"/>
    <s v="CUST-1045"/>
    <s v="Vanguard Stores"/>
    <x v="0"/>
    <x v="4"/>
    <s v="SP-02"/>
    <s v="Michael Chang"/>
    <s v="PROD-104"/>
    <x v="6"/>
    <s v="Personal Care"/>
    <n v="9.9"/>
    <n v="3.1"/>
    <n v="110"/>
    <n v="1089"/>
    <n v="6.4600000000000005E-2"/>
    <n v="70.349999999999994"/>
    <n v="1018.65"/>
    <n v="341"/>
    <n v="677.65"/>
    <n v="0"/>
    <n v="0"/>
    <n v="0"/>
    <x v="7492"/>
  </r>
  <r>
    <s v="ORD-20248376"/>
    <d v="2024-01-09T00:00:00"/>
    <s v="CUST-1057"/>
    <s v="Pioneer Supermarkets"/>
    <x v="2"/>
    <x v="2"/>
    <s v="SP-06"/>
    <s v="Priya Sharma"/>
    <s v="PROD-202"/>
    <x v="4"/>
    <s v="Home Care"/>
    <n v="4.5"/>
    <n v="2.1"/>
    <n v="2"/>
    <n v="9"/>
    <n v="0.1232"/>
    <n v="1.1100000000000001"/>
    <n v="7.89"/>
    <n v="4.2"/>
    <n v="3.69"/>
    <n v="1"/>
    <n v="3.95"/>
    <n v="2.6"/>
    <x v="7493"/>
  </r>
  <r>
    <s v="ORD-20248377"/>
    <d v="2024-08-26T00:00:00"/>
    <s v="CUST-1113"/>
    <s v="Titan Supermarkets"/>
    <x v="1"/>
    <x v="1"/>
    <s v="SP-08"/>
    <s v="Tariq Al-Mansoor"/>
    <s v="PROD-303"/>
    <x v="5"/>
    <s v="Food &amp; Beverage"/>
    <n v="11"/>
    <n v="6.8"/>
    <n v="36"/>
    <n v="396"/>
    <n v="1.6000000000000001E-3"/>
    <n v="0.63"/>
    <n v="395.37"/>
    <n v="244.8"/>
    <n v="150.57"/>
    <n v="0"/>
    <n v="0"/>
    <n v="0"/>
    <x v="7494"/>
  </r>
  <r>
    <s v="ORD-20248378"/>
    <d v="2024-04-02T00:00:00"/>
    <s v="CUST-1113"/>
    <s v="Titan Supermarkets"/>
    <x v="1"/>
    <x v="1"/>
    <s v="SP-08"/>
    <s v="Tariq Al-Mansoor"/>
    <s v="PROD-403"/>
    <x v="11"/>
    <s v="Household Essentials"/>
    <n v="5.5"/>
    <n v="3.8"/>
    <n v="31"/>
    <n v="170.5"/>
    <n v="2.47E-2"/>
    <n v="4.21"/>
    <n v="166.29"/>
    <n v="117.8"/>
    <n v="48.49"/>
    <n v="0"/>
    <n v="0"/>
    <n v="0"/>
    <x v="7495"/>
  </r>
  <r>
    <s v="ORD-20248379"/>
    <d v="2024-06-03T00:00:00"/>
    <s v="CUST-1105"/>
    <s v="Omega Supermarkets"/>
    <x v="3"/>
    <x v="4"/>
    <s v="SP-04"/>
    <s v="David Mueller"/>
    <s v="PROD-203"/>
    <x v="0"/>
    <s v="Home Care"/>
    <n v="5.8"/>
    <n v="2.7"/>
    <n v="461"/>
    <n v="2673.8"/>
    <n v="0.24529999999999999"/>
    <n v="655.88"/>
    <n v="2017.92"/>
    <n v="1244.7"/>
    <n v="773.22"/>
    <n v="0"/>
    <n v="0"/>
    <n v="0"/>
    <x v="7496"/>
  </r>
  <r>
    <s v="ORD-20248380"/>
    <d v="2024-01-16T00:00:00"/>
    <s v="CUST-1095"/>
    <s v="Crown Direct"/>
    <x v="0"/>
    <x v="2"/>
    <s v="SP-02"/>
    <s v="Michael Chang"/>
    <s v="PROD-101"/>
    <x v="9"/>
    <s v="Personal Care"/>
    <n v="8.5"/>
    <n v="2.8"/>
    <n v="41"/>
    <n v="348.5"/>
    <n v="0.1885"/>
    <n v="65.69"/>
    <n v="282.81"/>
    <n v="114.8"/>
    <n v="168.01"/>
    <n v="0"/>
    <n v="0"/>
    <n v="0"/>
    <x v="7497"/>
  </r>
  <r>
    <s v="ORD-20248381"/>
    <d v="2025-05-20T00:00:00"/>
    <s v="CUST-1048"/>
    <s v="Horizon Retail"/>
    <x v="3"/>
    <x v="1"/>
    <s v="SP-03"/>
    <s v="Elena Rostova"/>
    <s v="PROD-202"/>
    <x v="4"/>
    <s v="Home Care"/>
    <n v="4.5"/>
    <n v="2.1"/>
    <n v="11"/>
    <n v="49.5"/>
    <n v="1.67E-2"/>
    <n v="0.83"/>
    <n v="48.67"/>
    <n v="23.1"/>
    <n v="25.57"/>
    <n v="0"/>
    <n v="0"/>
    <n v="0"/>
    <x v="337"/>
  </r>
  <r>
    <s v="ORD-20248382"/>
    <d v="2024-08-10T00:00:00"/>
    <s v="CUST-1008"/>
    <s v="Apex Retail"/>
    <x v="0"/>
    <x v="1"/>
    <s v="SP-01"/>
    <s v="Sarah Jenkins"/>
    <s v="PROD-203"/>
    <x v="0"/>
    <s v="Home Care"/>
    <n v="5.8"/>
    <n v="2.7"/>
    <n v="1"/>
    <n v="5.8"/>
    <n v="2.5499999999999998E-2"/>
    <n v="0.15"/>
    <n v="5.65"/>
    <n v="2.7"/>
    <n v="2.95"/>
    <n v="0"/>
    <n v="0"/>
    <n v="0"/>
    <x v="7498"/>
  </r>
  <r>
    <s v="ORD-20248383"/>
    <d v="2024-12-16T00:00:00"/>
    <s v="CUST-1012"/>
    <s v="Apex Wholesale"/>
    <x v="3"/>
    <x v="2"/>
    <s v="SP-03"/>
    <s v="Elena Rostova"/>
    <s v="PROD-103"/>
    <x v="13"/>
    <s v="Personal Care"/>
    <n v="4.8"/>
    <n v="1.4"/>
    <n v="52"/>
    <n v="249.6"/>
    <n v="0.24679999999999999"/>
    <n v="61.6"/>
    <n v="188"/>
    <n v="72.8"/>
    <n v="115.2"/>
    <n v="0"/>
    <n v="0"/>
    <n v="0"/>
    <x v="7499"/>
  </r>
  <r>
    <s v="ORD-20248384"/>
    <d v="2025-03-06T00:00:00"/>
    <s v="CUST-1113"/>
    <s v="Titan Supermarkets"/>
    <x v="1"/>
    <x v="1"/>
    <s v="SP-08"/>
    <s v="Tariq Al-Mansoor"/>
    <s v="PROD-102"/>
    <x v="15"/>
    <s v="Personal Care"/>
    <n v="6.2"/>
    <n v="1.9"/>
    <n v="32"/>
    <n v="198.4"/>
    <n v="2.29E-2"/>
    <n v="4.54"/>
    <n v="193.86"/>
    <n v="60.8"/>
    <n v="133.06"/>
    <n v="0"/>
    <n v="0"/>
    <n v="0"/>
    <x v="7500"/>
  </r>
  <r>
    <s v="ORD-20248385"/>
    <d v="2024-11-15T00:00:00"/>
    <s v="CUST-1004"/>
    <s v="Metro Wholesale"/>
    <x v="2"/>
    <x v="4"/>
    <s v="SP-05"/>
    <s v="Kenji Sato"/>
    <s v="PROD-304"/>
    <x v="8"/>
    <s v="Food &amp; Beverage"/>
    <n v="4.2"/>
    <n v="2.8"/>
    <n v="72"/>
    <n v="302.39999999999998"/>
    <n v="7.8E-2"/>
    <n v="23.59"/>
    <n v="278.81"/>
    <n v="201.6"/>
    <n v="77.209999999999994"/>
    <n v="0"/>
    <n v="0"/>
    <n v="0"/>
    <x v="7501"/>
  </r>
  <r>
    <s v="ORD-20248386"/>
    <d v="2026-03-15T00:00:00"/>
    <s v="CUST-1086"/>
    <s v="Crest Express"/>
    <x v="3"/>
    <x v="3"/>
    <s v="SP-04"/>
    <s v="David Mueller"/>
    <s v="PROD-301"/>
    <x v="2"/>
    <s v="Food &amp; Beverage"/>
    <n v="5"/>
    <n v="3.2"/>
    <n v="67"/>
    <n v="335"/>
    <n v="4.0000000000000002E-4"/>
    <n v="0.13"/>
    <n v="334.87"/>
    <n v="214.4"/>
    <n v="120.47"/>
    <n v="0"/>
    <n v="0"/>
    <n v="0"/>
    <x v="7502"/>
  </r>
  <r>
    <s v="ORD-20248387"/>
    <d v="2026-03-29T00:00:00"/>
    <s v="CUST-1049"/>
    <s v="Horizon Supermarkets"/>
    <x v="0"/>
    <x v="3"/>
    <s v="SP-01"/>
    <s v="Sarah Jenkins"/>
    <s v="PROD-104"/>
    <x v="6"/>
    <s v="Personal Care"/>
    <n v="9.9"/>
    <n v="3.1"/>
    <n v="311"/>
    <n v="3078.9"/>
    <n v="3.0999999999999999E-3"/>
    <n v="9.5399999999999991"/>
    <n v="3069.36"/>
    <n v="964.1"/>
    <n v="2105.2600000000002"/>
    <n v="0"/>
    <n v="0"/>
    <n v="0"/>
    <x v="7503"/>
  </r>
  <r>
    <s v="ORD-20248388"/>
    <d v="2025-05-25T00:00:00"/>
    <s v="CUST-1006"/>
    <s v="Metro Express"/>
    <x v="4"/>
    <x v="3"/>
    <s v="SP-07"/>
    <s v="Carlos Mendez"/>
    <s v="PROD-304"/>
    <x v="8"/>
    <s v="Food &amp; Beverage"/>
    <n v="4.2"/>
    <n v="2.8"/>
    <n v="142"/>
    <n v="596.4"/>
    <n v="5.9999999999999995E-4"/>
    <n v="0.36"/>
    <n v="596.04"/>
    <n v="397.6"/>
    <n v="198.44"/>
    <n v="0"/>
    <n v="0"/>
    <n v="0"/>
    <x v="7504"/>
  </r>
  <r>
    <s v="ORD-20248389"/>
    <d v="2025-01-15T00:00:00"/>
    <s v="CUST-1056"/>
    <s v="Pioneer Retail"/>
    <x v="1"/>
    <x v="2"/>
    <s v="SP-08"/>
    <s v="Tariq Al-Mansoor"/>
    <s v="PROD-203"/>
    <x v="0"/>
    <s v="Home Care"/>
    <n v="5.8"/>
    <n v="2.7"/>
    <n v="5"/>
    <n v="29"/>
    <n v="0.1358"/>
    <n v="3.94"/>
    <n v="25.06"/>
    <n v="13.5"/>
    <n v="11.56"/>
    <n v="0"/>
    <n v="0"/>
    <n v="0"/>
    <x v="7505"/>
  </r>
  <r>
    <s v="ORD-20248390"/>
    <d v="2025-04-19T00:00:00"/>
    <s v="CUST-1045"/>
    <s v="Vanguard Stores"/>
    <x v="0"/>
    <x v="4"/>
    <s v="SP-01"/>
    <s v="Sarah Jenkins"/>
    <s v="PROD-301"/>
    <x v="2"/>
    <s v="Food &amp; Beverage"/>
    <n v="5"/>
    <n v="3.2"/>
    <n v="132"/>
    <n v="660"/>
    <n v="0.1176"/>
    <n v="77.62"/>
    <n v="582.38"/>
    <n v="422.4"/>
    <n v="159.97999999999999"/>
    <n v="0"/>
    <n v="0"/>
    <n v="0"/>
    <x v="7506"/>
  </r>
  <r>
    <s v="ORD-20248391"/>
    <d v="2025-12-14T00:00:00"/>
    <s v="CUST-1034"/>
    <s v="Prime Mart"/>
    <x v="0"/>
    <x v="0"/>
    <s v="SP-01"/>
    <s v="Sarah Jenkins"/>
    <s v="PROD-103"/>
    <x v="13"/>
    <s v="Personal Care"/>
    <n v="4.8"/>
    <n v="1.4"/>
    <n v="119"/>
    <n v="571.20000000000005"/>
    <n v="6.5000000000000002E-2"/>
    <n v="37.130000000000003"/>
    <n v="534.07000000000005"/>
    <n v="166.6"/>
    <n v="367.47"/>
    <n v="0"/>
    <n v="0"/>
    <n v="0"/>
    <x v="7507"/>
  </r>
  <r>
    <s v="ORD-20248392"/>
    <d v="2026-03-21T00:00:00"/>
    <s v="CUST-1034"/>
    <s v="Prime Mart"/>
    <x v="0"/>
    <x v="0"/>
    <s v="SP-01"/>
    <s v="Sarah Jenkins"/>
    <s v="PROD-103"/>
    <x v="13"/>
    <s v="Personal Care"/>
    <n v="4.8"/>
    <n v="1.4"/>
    <n v="527"/>
    <n v="2529.6"/>
    <n v="0.1162"/>
    <n v="293.94"/>
    <n v="2235.66"/>
    <n v="737.8"/>
    <n v="1497.86"/>
    <n v="0"/>
    <n v="0"/>
    <n v="0"/>
    <x v="7508"/>
  </r>
  <r>
    <s v="ORD-20248393"/>
    <d v="2024-02-02T00:00:00"/>
    <s v="CUST-1014"/>
    <s v="Apex Express"/>
    <x v="3"/>
    <x v="3"/>
    <s v="SP-03"/>
    <s v="Elena Rostova"/>
    <s v="PROD-404"/>
    <x v="16"/>
    <s v="Household Essentials"/>
    <n v="4.9000000000000004"/>
    <n v="3.1"/>
    <n v="114"/>
    <n v="558.6"/>
    <n v="3.3599999999999998E-2"/>
    <n v="18.77"/>
    <n v="539.83000000000004"/>
    <n v="353.4"/>
    <n v="186.43"/>
    <n v="0"/>
    <n v="0"/>
    <n v="0"/>
    <x v="7509"/>
  </r>
  <r>
    <s v="ORD-20248394"/>
    <d v="2024-12-04T00:00:00"/>
    <s v="CUST-1033"/>
    <s v="Prime Supermarkets"/>
    <x v="0"/>
    <x v="2"/>
    <s v="SP-01"/>
    <s v="Sarah Jenkins"/>
    <s v="PROD-203"/>
    <x v="0"/>
    <s v="Home Care"/>
    <n v="5.8"/>
    <n v="2.7"/>
    <n v="7"/>
    <n v="40.6"/>
    <n v="0.1255"/>
    <n v="5.0999999999999996"/>
    <n v="35.5"/>
    <n v="18.899999999999999"/>
    <n v="16.600000000000001"/>
    <n v="0"/>
    <n v="0"/>
    <n v="0"/>
    <x v="7510"/>
  </r>
  <r>
    <s v="ORD-20248395"/>
    <d v="2024-03-23T00:00:00"/>
    <s v="CUST-1087"/>
    <s v="Crest Direct"/>
    <x v="2"/>
    <x v="3"/>
    <s v="SP-06"/>
    <s v="Priya Sharma"/>
    <s v="PROD-403"/>
    <x v="11"/>
    <s v="Household Essentials"/>
    <n v="5.5"/>
    <n v="3.8"/>
    <n v="15"/>
    <n v="82.5"/>
    <n v="4.58E-2"/>
    <n v="3.78"/>
    <n v="78.72"/>
    <n v="57"/>
    <n v="21.72"/>
    <n v="0"/>
    <n v="0"/>
    <n v="0"/>
    <x v="7511"/>
  </r>
  <r>
    <s v="ORD-20248396"/>
    <d v="2026-05-13T00:00:00"/>
    <s v="CUST-1069"/>
    <s v="Sterling Stores"/>
    <x v="3"/>
    <x v="0"/>
    <s v="SP-04"/>
    <s v="David Mueller"/>
    <s v="PROD-204"/>
    <x v="12"/>
    <s v="Home Care"/>
    <n v="7.2"/>
    <n v="3.6"/>
    <n v="137"/>
    <n v="986.4"/>
    <n v="4.1500000000000002E-2"/>
    <n v="40.94"/>
    <n v="945.46"/>
    <n v="493.2"/>
    <n v="452.26"/>
    <n v="0"/>
    <n v="0"/>
    <n v="0"/>
    <x v="7512"/>
  </r>
  <r>
    <s v="ORD-20248397"/>
    <d v="2026-02-07T00:00:00"/>
    <s v="CUST-1000"/>
    <s v="Metro Retail"/>
    <x v="3"/>
    <x v="0"/>
    <s v="SP-04"/>
    <s v="David Mueller"/>
    <s v="PROD-401"/>
    <x v="3"/>
    <s v="Household Essentials"/>
    <n v="10.5"/>
    <n v="7.5"/>
    <n v="156"/>
    <n v="1638"/>
    <n v="7.6E-3"/>
    <n v="12.45"/>
    <n v="1625.55"/>
    <n v="1170"/>
    <n v="455.55"/>
    <n v="0"/>
    <n v="0"/>
    <n v="0"/>
    <x v="7513"/>
  </r>
  <r>
    <s v="ORD-20248398"/>
    <d v="2024-05-29T00:00:00"/>
    <s v="CUST-1001"/>
    <s v="Metro Supermarkets"/>
    <x v="2"/>
    <x v="4"/>
    <s v="SP-06"/>
    <s v="Priya Sharma"/>
    <s v="PROD-104"/>
    <x v="6"/>
    <s v="Personal Care"/>
    <n v="9.9"/>
    <n v="3.1"/>
    <n v="57"/>
    <n v="564.29999999999995"/>
    <n v="0.26350000000000001"/>
    <n v="148.69"/>
    <n v="415.61"/>
    <n v="176.7"/>
    <n v="238.91"/>
    <n v="0"/>
    <n v="0"/>
    <n v="0"/>
    <x v="7514"/>
  </r>
  <r>
    <s v="ORD-20248399"/>
    <d v="2024-02-27T00:00:00"/>
    <s v="CUST-1097"/>
    <s v="Atlas Supermarkets"/>
    <x v="0"/>
    <x v="1"/>
    <s v="SP-02"/>
    <s v="Michael Chang"/>
    <s v="PROD-401"/>
    <x v="3"/>
    <s v="Household Essentials"/>
    <n v="10.5"/>
    <n v="7.5"/>
    <n v="16"/>
    <n v="168"/>
    <n v="1.34E-2"/>
    <n v="2.25"/>
    <n v="165.75"/>
    <n v="120"/>
    <n v="45.75"/>
    <n v="0"/>
    <n v="0"/>
    <n v="0"/>
    <x v="7515"/>
  </r>
  <r>
    <s v="ORD-20248400"/>
    <d v="2024-09-29T00:00:00"/>
    <s v="CUST-1063"/>
    <s v="Pioneer Direct"/>
    <x v="4"/>
    <x v="2"/>
    <s v="SP-07"/>
    <s v="Carlos Mendez"/>
    <s v="PROD-401"/>
    <x v="3"/>
    <s v="Household Essentials"/>
    <n v="10.5"/>
    <n v="7.5"/>
    <n v="47"/>
    <n v="493.5"/>
    <n v="2.58E-2"/>
    <n v="12.73"/>
    <n v="480.77"/>
    <n v="352.5"/>
    <n v="128.27000000000001"/>
    <n v="3"/>
    <n v="30.69"/>
    <n v="24"/>
    <x v="1447"/>
  </r>
  <r>
    <s v="ORD-20248401"/>
    <d v="2026-03-05T00:00:00"/>
    <s v="CUST-1095"/>
    <s v="Crown Direct"/>
    <x v="0"/>
    <x v="2"/>
    <s v="SP-01"/>
    <s v="Sarah Jenkins"/>
    <s v="PROD-101"/>
    <x v="9"/>
    <s v="Personal Care"/>
    <n v="8.5"/>
    <n v="2.8"/>
    <n v="15"/>
    <n v="127.5"/>
    <n v="0.4456"/>
    <n v="56.81"/>
    <n v="70.69"/>
    <n v="42"/>
    <n v="28.69"/>
    <n v="0"/>
    <n v="0"/>
    <n v="0"/>
    <x v="7516"/>
  </r>
  <r>
    <s v="ORD-20248402"/>
    <d v="2025-02-05T00:00:00"/>
    <s v="CUST-1033"/>
    <s v="Prime Supermarkets"/>
    <x v="0"/>
    <x v="2"/>
    <s v="SP-02"/>
    <s v="Michael Chang"/>
    <s v="PROD-103"/>
    <x v="13"/>
    <s v="Personal Care"/>
    <n v="4.8"/>
    <n v="1.4"/>
    <n v="24"/>
    <n v="115.2"/>
    <n v="0.14849999999999999"/>
    <n v="17.11"/>
    <n v="98.09"/>
    <n v="33.6"/>
    <n v="64.489999999999995"/>
    <n v="0"/>
    <n v="0"/>
    <n v="0"/>
    <x v="7517"/>
  </r>
  <r>
    <s v="ORD-20248403"/>
    <d v="2024-03-14T00:00:00"/>
    <s v="CUST-1016"/>
    <s v="Global Retail"/>
    <x v="0"/>
    <x v="0"/>
    <s v="SP-01"/>
    <s v="Sarah Jenkins"/>
    <s v="PROD-101"/>
    <x v="9"/>
    <s v="Personal Care"/>
    <n v="8.5"/>
    <n v="2.8"/>
    <n v="159"/>
    <n v="1351.5"/>
    <n v="1.4800000000000001E-2"/>
    <n v="20"/>
    <n v="1331.5"/>
    <n v="445.2"/>
    <n v="886.3"/>
    <n v="0"/>
    <n v="0"/>
    <n v="0"/>
    <x v="7518"/>
  </r>
  <r>
    <s v="ORD-20248404"/>
    <d v="2025-07-10T00:00:00"/>
    <s v="CUST-1116"/>
    <s v="Titan Wholesale"/>
    <x v="3"/>
    <x v="1"/>
    <s v="SP-04"/>
    <s v="David Mueller"/>
    <s v="PROD-301"/>
    <x v="2"/>
    <s v="Food &amp; Beverage"/>
    <n v="5"/>
    <n v="3.2"/>
    <n v="34"/>
    <n v="170"/>
    <n v="1.15E-2"/>
    <n v="1.96"/>
    <n v="168.04"/>
    <n v="108.8"/>
    <n v="59.24"/>
    <n v="0"/>
    <n v="0"/>
    <n v="0"/>
    <x v="4444"/>
  </r>
  <r>
    <s v="ORD-20248405"/>
    <d v="2025-04-26T00:00:00"/>
    <s v="CUST-1073"/>
    <s v="Beacon Supermarkets"/>
    <x v="2"/>
    <x v="1"/>
    <s v="SP-05"/>
    <s v="Kenji Sato"/>
    <s v="PROD-201"/>
    <x v="14"/>
    <s v="Home Care"/>
    <n v="12"/>
    <n v="6.5"/>
    <n v="4"/>
    <n v="48"/>
    <n v="4.3E-3"/>
    <n v="0.21"/>
    <n v="47.79"/>
    <n v="26"/>
    <n v="21.79"/>
    <n v="0"/>
    <n v="0"/>
    <n v="0"/>
    <x v="7519"/>
  </r>
  <r>
    <s v="ORD-20248406"/>
    <d v="2024-07-04T00:00:00"/>
    <s v="CUST-1019"/>
    <s v="Global Distributors"/>
    <x v="2"/>
    <x v="1"/>
    <s v="SP-05"/>
    <s v="Kenji Sato"/>
    <s v="PROD-102"/>
    <x v="15"/>
    <s v="Personal Care"/>
    <n v="6.2"/>
    <n v="1.9"/>
    <n v="43"/>
    <n v="266.60000000000002"/>
    <n v="1.14E-2"/>
    <n v="3.04"/>
    <n v="263.56"/>
    <n v="81.7"/>
    <n v="181.86"/>
    <n v="6"/>
    <n v="36.78"/>
    <n v="14.4"/>
    <x v="7520"/>
  </r>
  <r>
    <s v="ORD-20248407"/>
    <d v="2024-07-15T00:00:00"/>
    <s v="CUST-1102"/>
    <s v="Atlas Express"/>
    <x v="2"/>
    <x v="3"/>
    <s v="SP-05"/>
    <s v="Kenji Sato"/>
    <s v="PROD-404"/>
    <x v="16"/>
    <s v="Household Essentials"/>
    <n v="4.9000000000000004"/>
    <n v="3.1"/>
    <n v="130"/>
    <n v="637"/>
    <n v="2.1700000000000001E-2"/>
    <n v="13.82"/>
    <n v="623.17999999999995"/>
    <n v="403"/>
    <n v="220.18"/>
    <n v="0"/>
    <n v="0"/>
    <n v="0"/>
    <x v="7521"/>
  </r>
  <r>
    <s v="ORD-20248408"/>
    <d v="2026-07-06T00:00:00"/>
    <s v="CUST-1101"/>
    <s v="Atlas Stores"/>
    <x v="0"/>
    <x v="2"/>
    <s v="SP-02"/>
    <s v="Michael Chang"/>
    <s v="PROD-304"/>
    <x v="8"/>
    <s v="Food &amp; Beverage"/>
    <n v="4.2"/>
    <n v="2.8"/>
    <n v="9"/>
    <n v="37.799999999999997"/>
    <n v="2.9600000000000001E-2"/>
    <n v="1.1200000000000001"/>
    <n v="36.68"/>
    <n v="25.2"/>
    <n v="11.48"/>
    <n v="0"/>
    <n v="0"/>
    <n v="0"/>
    <x v="7522"/>
  </r>
  <r>
    <s v="ORD-20248409"/>
    <d v="2026-05-11T00:00:00"/>
    <s v="CUST-1078"/>
    <s v="Beacon Express"/>
    <x v="2"/>
    <x v="2"/>
    <s v="SP-06"/>
    <s v="Priya Sharma"/>
    <s v="PROD-203"/>
    <x v="0"/>
    <s v="Home Care"/>
    <n v="5.8"/>
    <n v="2.7"/>
    <n v="27"/>
    <n v="156.6"/>
    <n v="3.7100000000000001E-2"/>
    <n v="5.81"/>
    <n v="150.79"/>
    <n v="72.900000000000006"/>
    <n v="77.89"/>
    <n v="0"/>
    <n v="0"/>
    <n v="0"/>
    <x v="7523"/>
  </r>
  <r>
    <s v="ORD-20248410"/>
    <d v="2024-09-13T00:00:00"/>
    <s v="CUST-1036"/>
    <s v="Prime Wholesale"/>
    <x v="0"/>
    <x v="2"/>
    <s v="SP-01"/>
    <s v="Sarah Jenkins"/>
    <s v="PROD-202"/>
    <x v="4"/>
    <s v="Home Care"/>
    <n v="4.5"/>
    <n v="2.1"/>
    <n v="49"/>
    <n v="220.5"/>
    <n v="0.13539999999999999"/>
    <n v="29.86"/>
    <n v="190.64"/>
    <n v="102.9"/>
    <n v="87.74"/>
    <n v="0"/>
    <n v="0"/>
    <n v="0"/>
    <x v="7524"/>
  </r>
  <r>
    <s v="ORD-20248411"/>
    <d v="2026-04-16T00:00:00"/>
    <s v="CUST-1035"/>
    <s v="Prime Distributors"/>
    <x v="2"/>
    <x v="3"/>
    <s v="SP-05"/>
    <s v="Kenji Sato"/>
    <s v="PROD-202"/>
    <x v="4"/>
    <s v="Home Care"/>
    <n v="4.5"/>
    <n v="2.1"/>
    <n v="98"/>
    <n v="441"/>
    <n v="5.11E-2"/>
    <n v="22.54"/>
    <n v="418.46"/>
    <n v="205.8"/>
    <n v="212.66"/>
    <n v="0"/>
    <n v="0"/>
    <n v="0"/>
    <x v="7525"/>
  </r>
  <r>
    <s v="ORD-20248412"/>
    <d v="2025-01-25T00:00:00"/>
    <s v="CUST-1030"/>
    <s v="Summit Express"/>
    <x v="3"/>
    <x v="3"/>
    <s v="SP-04"/>
    <s v="David Mueller"/>
    <s v="PROD-102"/>
    <x v="15"/>
    <s v="Personal Care"/>
    <n v="6.2"/>
    <n v="1.9"/>
    <n v="62"/>
    <n v="384.4"/>
    <n v="4.7999999999999996E-3"/>
    <n v="1.85"/>
    <n v="382.55"/>
    <n v="117.8"/>
    <n v="264.75"/>
    <n v="0"/>
    <n v="0"/>
    <n v="0"/>
    <x v="7526"/>
  </r>
  <r>
    <s v="ORD-20248413"/>
    <d v="2026-04-28T00:00:00"/>
    <s v="CUST-1034"/>
    <s v="Prime Mart"/>
    <x v="0"/>
    <x v="0"/>
    <s v="SP-02"/>
    <s v="Michael Chang"/>
    <s v="PROD-105"/>
    <x v="1"/>
    <s v="Personal Care"/>
    <n v="14.5"/>
    <n v="4.2"/>
    <n v="198"/>
    <n v="2871"/>
    <n v="5.28E-2"/>
    <n v="151.59"/>
    <n v="2719.41"/>
    <n v="831.6"/>
    <n v="1887.81"/>
    <n v="0"/>
    <n v="0"/>
    <n v="0"/>
    <x v="7527"/>
  </r>
  <r>
    <s v="ORD-20248414"/>
    <d v="2024-01-13T00:00:00"/>
    <s v="CUST-1056"/>
    <s v="Pioneer Retail"/>
    <x v="1"/>
    <x v="2"/>
    <s v="SP-08"/>
    <s v="Tariq Al-Mansoor"/>
    <s v="PROD-105"/>
    <x v="1"/>
    <s v="Personal Care"/>
    <n v="14.5"/>
    <n v="4.2"/>
    <n v="2"/>
    <n v="29"/>
    <n v="7.6100000000000001E-2"/>
    <n v="2.21"/>
    <n v="26.79"/>
    <n v="8.4"/>
    <n v="18.39"/>
    <n v="1"/>
    <n v="13.4"/>
    <n v="4.7"/>
    <x v="3394"/>
  </r>
  <r>
    <s v="ORD-20248415"/>
    <d v="2024-05-04T00:00:00"/>
    <s v="CUST-1038"/>
    <s v="Prime Express"/>
    <x v="2"/>
    <x v="3"/>
    <s v="SP-06"/>
    <s v="Priya Sharma"/>
    <s v="PROD-201"/>
    <x v="14"/>
    <s v="Home Care"/>
    <n v="12"/>
    <n v="6.5"/>
    <n v="39"/>
    <n v="468"/>
    <n v="1.21E-2"/>
    <n v="5.66"/>
    <n v="462.34"/>
    <n v="253.5"/>
    <n v="208.84"/>
    <n v="0"/>
    <n v="0"/>
    <n v="0"/>
    <x v="7528"/>
  </r>
  <r>
    <s v="ORD-20248416"/>
    <d v="2026-02-25T00:00:00"/>
    <s v="CUST-1006"/>
    <s v="Metro Express"/>
    <x v="4"/>
    <x v="3"/>
    <s v="SP-07"/>
    <s v="Carlos Mendez"/>
    <s v="PROD-102"/>
    <x v="15"/>
    <s v="Personal Care"/>
    <n v="6.2"/>
    <n v="1.9"/>
    <n v="181"/>
    <n v="1122.2"/>
    <n v="2.7000000000000001E-3"/>
    <n v="3.03"/>
    <n v="1119.17"/>
    <n v="343.9"/>
    <n v="775.27"/>
    <n v="0"/>
    <n v="0"/>
    <n v="0"/>
    <x v="7529"/>
  </r>
  <r>
    <s v="ORD-20248417"/>
    <d v="2026-01-01T00:00:00"/>
    <s v="CUST-1009"/>
    <s v="Apex Supermarkets"/>
    <x v="3"/>
    <x v="3"/>
    <s v="SP-04"/>
    <s v="David Mueller"/>
    <s v="PROD-302"/>
    <x v="7"/>
    <s v="Food &amp; Beverage"/>
    <n v="3.8"/>
    <n v="2.6"/>
    <n v="22"/>
    <n v="83.6"/>
    <n v="1.6E-2"/>
    <n v="1.34"/>
    <n v="82.26"/>
    <n v="57.2"/>
    <n v="25.06"/>
    <n v="0"/>
    <n v="0"/>
    <n v="0"/>
    <x v="3713"/>
  </r>
  <r>
    <s v="ORD-20248418"/>
    <d v="2024-09-11T00:00:00"/>
    <s v="CUST-1049"/>
    <s v="Horizon Supermarkets"/>
    <x v="0"/>
    <x v="3"/>
    <s v="SP-01"/>
    <s v="Sarah Jenkins"/>
    <s v="PROD-402"/>
    <x v="10"/>
    <s v="Household Essentials"/>
    <n v="6"/>
    <n v="4.2"/>
    <n v="43"/>
    <n v="258"/>
    <n v="1.2699999999999999E-2"/>
    <n v="3.28"/>
    <n v="254.72"/>
    <n v="180.6"/>
    <n v="74.12"/>
    <n v="0"/>
    <n v="0"/>
    <n v="0"/>
    <x v="6587"/>
  </r>
  <r>
    <s v="ORD-20248419"/>
    <d v="2025-01-29T00:00:00"/>
    <s v="CUST-1026"/>
    <s v="Summit Mart"/>
    <x v="1"/>
    <x v="2"/>
    <s v="SP-08"/>
    <s v="Tariq Al-Mansoor"/>
    <s v="PROD-404"/>
    <x v="16"/>
    <s v="Household Essentials"/>
    <n v="4.9000000000000004"/>
    <n v="3.1"/>
    <n v="12"/>
    <n v="58.8"/>
    <n v="0.12740000000000001"/>
    <n v="7.49"/>
    <n v="51.31"/>
    <n v="37.200000000000003"/>
    <n v="14.11"/>
    <n v="0"/>
    <n v="0"/>
    <n v="0"/>
    <x v="7530"/>
  </r>
  <r>
    <s v="ORD-20248420"/>
    <d v="2026-02-28T00:00:00"/>
    <s v="CUST-1085"/>
    <s v="Crest Stores"/>
    <x v="2"/>
    <x v="3"/>
    <s v="SP-06"/>
    <s v="Priya Sharma"/>
    <s v="PROD-201"/>
    <x v="14"/>
    <s v="Home Care"/>
    <n v="12"/>
    <n v="6.5"/>
    <n v="15"/>
    <n v="180"/>
    <n v="2.1700000000000001E-2"/>
    <n v="3.91"/>
    <n v="176.09"/>
    <n v="97.5"/>
    <n v="78.59"/>
    <n v="0"/>
    <n v="0"/>
    <n v="0"/>
    <x v="7531"/>
  </r>
  <r>
    <s v="ORD-20248421"/>
    <d v="2025-03-29T00:00:00"/>
    <s v="CUST-1084"/>
    <s v="Crest Wholesale"/>
    <x v="0"/>
    <x v="4"/>
    <s v="SP-01"/>
    <s v="Sarah Jenkins"/>
    <s v="PROD-105"/>
    <x v="1"/>
    <s v="Personal Care"/>
    <n v="14.5"/>
    <n v="4.2"/>
    <n v="98"/>
    <n v="1421"/>
    <n v="8.5599999999999996E-2"/>
    <n v="121.64"/>
    <n v="1299.3599999999999"/>
    <n v="411.6"/>
    <n v="887.76"/>
    <n v="0"/>
    <n v="0"/>
    <n v="0"/>
    <x v="7532"/>
  </r>
  <r>
    <s v="ORD-20248422"/>
    <d v="2024-09-10T00:00:00"/>
    <s v="CUST-1041"/>
    <s v="Vanguard Supermarkets"/>
    <x v="0"/>
    <x v="3"/>
    <s v="SP-01"/>
    <s v="Sarah Jenkins"/>
    <s v="PROD-105"/>
    <x v="1"/>
    <s v="Personal Care"/>
    <n v="14.5"/>
    <n v="4.2"/>
    <n v="107"/>
    <n v="1551.5"/>
    <n v="3.3999999999999998E-3"/>
    <n v="5.28"/>
    <n v="1546.22"/>
    <n v="449.4"/>
    <n v="1096.82"/>
    <n v="38"/>
    <n v="549.13"/>
    <n v="178.6"/>
    <x v="7533"/>
  </r>
  <r>
    <s v="ORD-20248423"/>
    <d v="2026-01-25T00:00:00"/>
    <s v="CUST-1042"/>
    <s v="Vanguard Mart"/>
    <x v="0"/>
    <x v="1"/>
    <s v="SP-01"/>
    <s v="Sarah Jenkins"/>
    <s v="PROD-104"/>
    <x v="6"/>
    <s v="Personal Care"/>
    <n v="9.9"/>
    <n v="3.1"/>
    <n v="33"/>
    <n v="326.7"/>
    <n v="3.2000000000000002E-3"/>
    <n v="1.05"/>
    <n v="325.64999999999998"/>
    <n v="102.3"/>
    <n v="223.35"/>
    <n v="0"/>
    <n v="0"/>
    <n v="0"/>
    <x v="1400"/>
  </r>
  <r>
    <s v="ORD-20248424"/>
    <d v="2024-02-04T00:00:00"/>
    <s v="CUST-1074"/>
    <s v="Beacon Mart"/>
    <x v="0"/>
    <x v="3"/>
    <s v="SP-01"/>
    <s v="Sarah Jenkins"/>
    <s v="PROD-403"/>
    <x v="11"/>
    <s v="Household Essentials"/>
    <n v="5.5"/>
    <n v="3.8"/>
    <n v="157"/>
    <n v="863.5"/>
    <n v="3.2399999999999998E-2"/>
    <n v="27.98"/>
    <n v="835.52"/>
    <n v="596.6"/>
    <n v="238.92"/>
    <n v="0"/>
    <n v="0"/>
    <n v="0"/>
    <x v="7534"/>
  </r>
  <r>
    <s v="ORD-20248425"/>
    <d v="2024-07-22T00:00:00"/>
    <s v="CUST-1116"/>
    <s v="Titan Wholesale"/>
    <x v="3"/>
    <x v="1"/>
    <s v="SP-04"/>
    <s v="David Mueller"/>
    <s v="PROD-403"/>
    <x v="11"/>
    <s v="Household Essentials"/>
    <n v="5.5"/>
    <n v="3.8"/>
    <n v="5"/>
    <n v="27.5"/>
    <n v="3.5999999999999999E-3"/>
    <n v="0.1"/>
    <n v="27.4"/>
    <n v="19"/>
    <n v="8.4"/>
    <n v="0"/>
    <n v="0"/>
    <n v="0"/>
    <x v="7535"/>
  </r>
  <r>
    <s v="ORD-20248426"/>
    <d v="2025-04-16T00:00:00"/>
    <s v="CUST-1077"/>
    <s v="Beacon Stores"/>
    <x v="1"/>
    <x v="3"/>
    <s v="SP-08"/>
    <s v="Tariq Al-Mansoor"/>
    <s v="PROD-204"/>
    <x v="12"/>
    <s v="Home Care"/>
    <n v="7.2"/>
    <n v="3.6"/>
    <n v="36"/>
    <n v="259.2"/>
    <n v="4.3099999999999999E-2"/>
    <n v="11.17"/>
    <n v="248.03"/>
    <n v="129.6"/>
    <n v="118.43"/>
    <n v="0"/>
    <n v="0"/>
    <n v="0"/>
    <x v="7536"/>
  </r>
  <r>
    <s v="ORD-20248427"/>
    <d v="2026-01-22T00:00:00"/>
    <s v="CUST-1112"/>
    <s v="Titan Retail"/>
    <x v="0"/>
    <x v="3"/>
    <s v="SP-02"/>
    <s v="Michael Chang"/>
    <s v="PROD-403"/>
    <x v="11"/>
    <s v="Household Essentials"/>
    <n v="5.5"/>
    <n v="3.8"/>
    <n v="103"/>
    <n v="566.5"/>
    <n v="1.52E-2"/>
    <n v="8.61"/>
    <n v="557.89"/>
    <n v="391.4"/>
    <n v="166.49"/>
    <n v="0"/>
    <n v="0"/>
    <n v="0"/>
    <x v="7537"/>
  </r>
  <r>
    <s v="ORD-20248428"/>
    <d v="2026-02-28T00:00:00"/>
    <s v="CUST-1018"/>
    <s v="Global Mart"/>
    <x v="0"/>
    <x v="3"/>
    <s v="SP-02"/>
    <s v="Michael Chang"/>
    <s v="PROD-403"/>
    <x v="11"/>
    <s v="Household Essentials"/>
    <n v="5.5"/>
    <n v="3.8"/>
    <n v="86"/>
    <n v="473"/>
    <n v="2.4500000000000001E-2"/>
    <n v="11.59"/>
    <n v="461.41"/>
    <n v="326.8"/>
    <n v="134.61000000000001"/>
    <n v="0"/>
    <n v="0"/>
    <n v="0"/>
    <x v="7538"/>
  </r>
  <r>
    <s v="ORD-20248429"/>
    <d v="2024-04-06T00:00:00"/>
    <s v="CUST-1096"/>
    <s v="Atlas Retail"/>
    <x v="4"/>
    <x v="4"/>
    <s v="SP-07"/>
    <s v="Carlos Mendez"/>
    <s v="PROD-104"/>
    <x v="6"/>
    <s v="Personal Care"/>
    <n v="9.9"/>
    <n v="3.1"/>
    <n v="154"/>
    <n v="1524.6"/>
    <n v="0.18659999999999999"/>
    <n v="284.49"/>
    <n v="1240.1099999999999"/>
    <n v="477.4"/>
    <n v="762.71"/>
    <n v="0"/>
    <n v="0"/>
    <n v="0"/>
    <x v="7539"/>
  </r>
  <r>
    <s v="ORD-20248430"/>
    <d v="2025-06-17T00:00:00"/>
    <s v="CUST-1071"/>
    <s v="Sterling Direct"/>
    <x v="3"/>
    <x v="1"/>
    <s v="SP-03"/>
    <s v="Elena Rostova"/>
    <s v="PROD-201"/>
    <x v="14"/>
    <s v="Home Care"/>
    <n v="12"/>
    <n v="6.5"/>
    <n v="10"/>
    <n v="120"/>
    <n v="9.5999999999999992E-3"/>
    <n v="1.1499999999999999"/>
    <n v="118.85"/>
    <n v="65"/>
    <n v="53.85"/>
    <n v="0"/>
    <n v="0"/>
    <n v="0"/>
    <x v="7540"/>
  </r>
  <r>
    <s v="ORD-20248431"/>
    <d v="2025-11-12T00:00:00"/>
    <s v="CUST-1072"/>
    <s v="Beacon Retail"/>
    <x v="0"/>
    <x v="3"/>
    <s v="SP-02"/>
    <s v="Michael Chang"/>
    <s v="PROD-302"/>
    <x v="7"/>
    <s v="Food &amp; Beverage"/>
    <n v="3.8"/>
    <n v="2.6"/>
    <n v="358"/>
    <n v="1360.4"/>
    <n v="6.1800000000000001E-2"/>
    <n v="84.07"/>
    <n v="1276.33"/>
    <n v="930.8"/>
    <n v="345.53"/>
    <n v="0"/>
    <n v="0"/>
    <n v="0"/>
    <x v="7541"/>
  </r>
  <r>
    <s v="ORD-20248432"/>
    <d v="2024-08-01T00:00:00"/>
    <s v="CUST-1010"/>
    <s v="Apex Mart"/>
    <x v="2"/>
    <x v="3"/>
    <s v="SP-06"/>
    <s v="Priya Sharma"/>
    <s v="PROD-204"/>
    <x v="12"/>
    <s v="Home Care"/>
    <n v="7.2"/>
    <n v="3.6"/>
    <n v="40"/>
    <n v="288"/>
    <n v="1.04E-2"/>
    <n v="3"/>
    <n v="285"/>
    <n v="144"/>
    <n v="141"/>
    <n v="0"/>
    <n v="0"/>
    <n v="0"/>
    <x v="7542"/>
  </r>
  <r>
    <s v="ORD-20248433"/>
    <d v="2025-04-29T00:00:00"/>
    <s v="CUST-1069"/>
    <s v="Sterling Stores"/>
    <x v="3"/>
    <x v="0"/>
    <s v="SP-04"/>
    <s v="David Mueller"/>
    <s v="PROD-403"/>
    <x v="11"/>
    <s v="Household Essentials"/>
    <n v="5.5"/>
    <n v="3.8"/>
    <n v="89"/>
    <n v="489.5"/>
    <n v="3.4599999999999999E-2"/>
    <n v="16.940000000000001"/>
    <n v="472.56"/>
    <n v="338.2"/>
    <n v="134.36000000000001"/>
    <n v="0"/>
    <n v="0"/>
    <n v="0"/>
    <x v="2308"/>
  </r>
  <r>
    <s v="ORD-20248434"/>
    <d v="2025-02-02T00:00:00"/>
    <s v="CUST-1053"/>
    <s v="Horizon Stores"/>
    <x v="3"/>
    <x v="2"/>
    <s v="SP-04"/>
    <s v="David Mueller"/>
    <s v="PROD-103"/>
    <x v="13"/>
    <s v="Personal Care"/>
    <n v="4.8"/>
    <n v="1.4"/>
    <n v="43"/>
    <n v="206.4"/>
    <n v="0.2253"/>
    <n v="46.5"/>
    <n v="159.9"/>
    <n v="60.2"/>
    <n v="99.7"/>
    <n v="18"/>
    <n v="66.930000000000007"/>
    <n v="34.200000000000003"/>
    <x v="7543"/>
  </r>
  <r>
    <s v="ORD-20248435"/>
    <d v="2025-11-28T00:00:00"/>
    <s v="CUST-1036"/>
    <s v="Prime Wholesale"/>
    <x v="0"/>
    <x v="2"/>
    <s v="SP-01"/>
    <s v="Sarah Jenkins"/>
    <s v="PROD-203"/>
    <x v="0"/>
    <s v="Home Care"/>
    <n v="5.8"/>
    <n v="2.7"/>
    <n v="1"/>
    <n v="5.8"/>
    <n v="9.74E-2"/>
    <n v="0.56000000000000005"/>
    <n v="5.24"/>
    <n v="2.7"/>
    <n v="2.54"/>
    <n v="0"/>
    <n v="0"/>
    <n v="0"/>
    <x v="7544"/>
  </r>
  <r>
    <s v="ORD-20248436"/>
    <d v="2024-11-15T00:00:00"/>
    <s v="CUST-1048"/>
    <s v="Horizon Retail"/>
    <x v="3"/>
    <x v="1"/>
    <s v="SP-04"/>
    <s v="David Mueller"/>
    <s v="PROD-404"/>
    <x v="16"/>
    <s v="Household Essentials"/>
    <n v="4.9000000000000004"/>
    <n v="3.1"/>
    <n v="33"/>
    <n v="161.69999999999999"/>
    <n v="1.5E-3"/>
    <n v="0.24"/>
    <n v="161.46"/>
    <n v="102.3"/>
    <n v="59.16"/>
    <n v="0"/>
    <n v="0"/>
    <n v="0"/>
    <x v="2309"/>
  </r>
  <r>
    <s v="ORD-20248437"/>
    <d v="2026-08-16T00:00:00"/>
    <s v="CUST-1040"/>
    <s v="Vanguard Retail"/>
    <x v="4"/>
    <x v="4"/>
    <s v="SP-07"/>
    <s v="Carlos Mendez"/>
    <s v="PROD-202"/>
    <x v="4"/>
    <s v="Home Care"/>
    <n v="4.5"/>
    <n v="2.1"/>
    <n v="104"/>
    <n v="468"/>
    <n v="0.10829999999999999"/>
    <n v="50.68"/>
    <n v="417.32"/>
    <n v="218.4"/>
    <n v="198.92"/>
    <n v="0"/>
    <n v="0"/>
    <n v="0"/>
    <x v="5400"/>
  </r>
  <r>
    <s v="ORD-20248438"/>
    <d v="2024-11-26T00:00:00"/>
    <s v="CUST-1071"/>
    <s v="Sterling Direct"/>
    <x v="3"/>
    <x v="1"/>
    <s v="SP-04"/>
    <s v="David Mueller"/>
    <s v="PROD-402"/>
    <x v="10"/>
    <s v="Household Essentials"/>
    <n v="6"/>
    <n v="4.2"/>
    <n v="38"/>
    <n v="228"/>
    <n v="1.7999999999999999E-2"/>
    <n v="4.0999999999999996"/>
    <n v="223.9"/>
    <n v="159.6"/>
    <n v="64.3"/>
    <n v="0"/>
    <n v="0"/>
    <n v="0"/>
    <x v="7545"/>
  </r>
  <r>
    <s v="ORD-20248439"/>
    <d v="2024-06-11T00:00:00"/>
    <s v="CUST-1004"/>
    <s v="Metro Wholesale"/>
    <x v="2"/>
    <x v="4"/>
    <s v="SP-06"/>
    <s v="Priya Sharma"/>
    <s v="PROD-302"/>
    <x v="7"/>
    <s v="Food &amp; Beverage"/>
    <n v="3.8"/>
    <n v="2.6"/>
    <n v="109"/>
    <n v="414.2"/>
    <n v="0.1714"/>
    <n v="70.989999999999995"/>
    <n v="343.21"/>
    <n v="283.39999999999998"/>
    <n v="59.81"/>
    <n v="0"/>
    <n v="0"/>
    <n v="0"/>
    <x v="2428"/>
  </r>
  <r>
    <s v="ORD-20248440"/>
    <d v="2025-10-06T00:00:00"/>
    <s v="CUST-1003"/>
    <s v="Metro Distributors"/>
    <x v="0"/>
    <x v="2"/>
    <s v="SP-02"/>
    <s v="Michael Chang"/>
    <s v="PROD-103"/>
    <x v="13"/>
    <s v="Personal Care"/>
    <n v="4.8"/>
    <n v="1.4"/>
    <n v="16"/>
    <n v="76.8"/>
    <n v="0.1396"/>
    <n v="10.72"/>
    <n v="66.08"/>
    <n v="22.4"/>
    <n v="43.68"/>
    <n v="3"/>
    <n v="12.39"/>
    <n v="5.7"/>
    <x v="2490"/>
  </r>
  <r>
    <s v="ORD-20248441"/>
    <d v="2026-01-15T00:00:00"/>
    <s v="CUST-1030"/>
    <s v="Summit Express"/>
    <x v="3"/>
    <x v="3"/>
    <s v="SP-03"/>
    <s v="Elena Rostova"/>
    <s v="PROD-102"/>
    <x v="15"/>
    <s v="Personal Care"/>
    <n v="6.2"/>
    <n v="1.9"/>
    <n v="109"/>
    <n v="675.8"/>
    <n v="1.6400000000000001E-2"/>
    <n v="11.08"/>
    <n v="664.72"/>
    <n v="207.1"/>
    <n v="457.62"/>
    <n v="0"/>
    <n v="0"/>
    <n v="0"/>
    <x v="7546"/>
  </r>
  <r>
    <s v="ORD-20248442"/>
    <d v="2024-02-13T00:00:00"/>
    <s v="CUST-1027"/>
    <s v="Summit Distributors"/>
    <x v="3"/>
    <x v="0"/>
    <s v="SP-04"/>
    <s v="David Mueller"/>
    <s v="PROD-104"/>
    <x v="6"/>
    <s v="Personal Care"/>
    <n v="9.9"/>
    <n v="3.1"/>
    <n v="39"/>
    <n v="386.1"/>
    <n v="2.3599999999999999E-2"/>
    <n v="9.11"/>
    <n v="376.99"/>
    <n v="120.9"/>
    <n v="256.08999999999997"/>
    <n v="4"/>
    <n v="38.67"/>
    <n v="14.4"/>
    <x v="7547"/>
  </r>
  <r>
    <s v="ORD-20248443"/>
    <d v="2026-02-01T00:00:00"/>
    <s v="CUST-1017"/>
    <s v="Global Supermarkets"/>
    <x v="1"/>
    <x v="2"/>
    <s v="SP-08"/>
    <s v="Tariq Al-Mansoor"/>
    <s v="PROD-102"/>
    <x v="15"/>
    <s v="Personal Care"/>
    <n v="6.2"/>
    <n v="1.9"/>
    <n v="3"/>
    <n v="18.600000000000001"/>
    <n v="0.14410000000000001"/>
    <n v="2.68"/>
    <n v="15.92"/>
    <n v="5.7"/>
    <n v="10.220000000000001"/>
    <n v="0"/>
    <n v="0"/>
    <n v="0"/>
    <x v="7548"/>
  </r>
  <r>
    <s v="ORD-20248444"/>
    <d v="2026-08-17T00:00:00"/>
    <s v="CUST-1098"/>
    <s v="Atlas Mart"/>
    <x v="2"/>
    <x v="2"/>
    <s v="SP-05"/>
    <s v="Kenji Sato"/>
    <s v="PROD-105"/>
    <x v="1"/>
    <s v="Personal Care"/>
    <n v="14.5"/>
    <n v="4.2"/>
    <n v="12"/>
    <n v="174"/>
    <n v="0.41110000000000002"/>
    <n v="71.53"/>
    <n v="102.47"/>
    <n v="50.4"/>
    <n v="52.07"/>
    <n v="0"/>
    <n v="0"/>
    <n v="0"/>
    <x v="4672"/>
  </r>
  <r>
    <s v="ORD-20248445"/>
    <d v="2025-07-16T00:00:00"/>
    <s v="CUST-1027"/>
    <s v="Summit Distributors"/>
    <x v="3"/>
    <x v="0"/>
    <s v="SP-04"/>
    <s v="David Mueller"/>
    <s v="PROD-302"/>
    <x v="7"/>
    <s v="Food &amp; Beverage"/>
    <n v="3.8"/>
    <n v="2.6"/>
    <n v="78"/>
    <n v="296.39999999999998"/>
    <n v="2.2200000000000001E-2"/>
    <n v="6.58"/>
    <n v="289.82"/>
    <n v="202.8"/>
    <n v="87.02"/>
    <n v="0"/>
    <n v="0"/>
    <n v="0"/>
    <x v="7549"/>
  </r>
  <r>
    <s v="ORD-20248446"/>
    <d v="2025-06-17T00:00:00"/>
    <s v="CUST-1049"/>
    <s v="Horizon Supermarkets"/>
    <x v="0"/>
    <x v="3"/>
    <s v="SP-01"/>
    <s v="Sarah Jenkins"/>
    <s v="PROD-204"/>
    <x v="12"/>
    <s v="Home Care"/>
    <n v="7.2"/>
    <n v="3.6"/>
    <n v="51"/>
    <n v="367.2"/>
    <n v="2.7400000000000001E-2"/>
    <n v="10.06"/>
    <n v="357.14"/>
    <n v="183.6"/>
    <n v="173.54"/>
    <n v="0"/>
    <n v="0"/>
    <n v="0"/>
    <x v="7550"/>
  </r>
  <r>
    <s v="ORD-20248447"/>
    <d v="2024-05-05T00:00:00"/>
    <s v="CUST-1023"/>
    <s v="Global Direct"/>
    <x v="0"/>
    <x v="1"/>
    <s v="SP-02"/>
    <s v="Michael Chang"/>
    <s v="PROD-301"/>
    <x v="2"/>
    <s v="Food &amp; Beverage"/>
    <n v="5"/>
    <n v="3.2"/>
    <n v="18"/>
    <n v="90"/>
    <n v="1.26E-2"/>
    <n v="1.1299999999999999"/>
    <n v="88.87"/>
    <n v="57.6"/>
    <n v="31.27"/>
    <n v="0"/>
    <n v="0"/>
    <n v="0"/>
    <x v="7551"/>
  </r>
  <r>
    <s v="ORD-20248448"/>
    <d v="2024-09-16T00:00:00"/>
    <s v="CUST-1016"/>
    <s v="Global Retail"/>
    <x v="0"/>
    <x v="0"/>
    <s v="SP-01"/>
    <s v="Sarah Jenkins"/>
    <s v="PROD-104"/>
    <x v="6"/>
    <s v="Personal Care"/>
    <n v="9.9"/>
    <n v="3.1"/>
    <n v="338"/>
    <n v="3346.2"/>
    <n v="9.7000000000000003E-3"/>
    <n v="32.46"/>
    <n v="3313.74"/>
    <n v="1047.8"/>
    <n v="2265.94"/>
    <n v="0"/>
    <n v="0"/>
    <n v="0"/>
    <x v="7552"/>
  </r>
  <r>
    <s v="ORD-20248449"/>
    <d v="2025-05-07T00:00:00"/>
    <s v="CUST-1066"/>
    <s v="Sterling Mart"/>
    <x v="0"/>
    <x v="1"/>
    <s v="SP-01"/>
    <s v="Sarah Jenkins"/>
    <s v="PROD-404"/>
    <x v="16"/>
    <s v="Household Essentials"/>
    <n v="4.9000000000000004"/>
    <n v="3.1"/>
    <n v="18"/>
    <n v="88.2"/>
    <n v="9.9000000000000008E-3"/>
    <n v="0.87"/>
    <n v="87.33"/>
    <n v="55.8"/>
    <n v="31.53"/>
    <n v="3"/>
    <n v="14.55"/>
    <n v="10.8"/>
    <x v="7553"/>
  </r>
  <r>
    <s v="ORD-20248450"/>
    <d v="2025-10-15T00:00:00"/>
    <s v="CUST-1107"/>
    <s v="Omega Distributors"/>
    <x v="2"/>
    <x v="3"/>
    <s v="SP-05"/>
    <s v="Kenji Sato"/>
    <s v="PROD-203"/>
    <x v="0"/>
    <s v="Home Care"/>
    <n v="5.8"/>
    <n v="2.7"/>
    <n v="44"/>
    <n v="255.2"/>
    <n v="4.8399999999999999E-2"/>
    <n v="12.35"/>
    <n v="242.85"/>
    <n v="118.8"/>
    <n v="124.05"/>
    <n v="0"/>
    <n v="0"/>
    <n v="0"/>
    <x v="5692"/>
  </r>
  <r>
    <s v="ORD-20248451"/>
    <d v="2024-11-01T00:00:00"/>
    <s v="CUST-1105"/>
    <s v="Omega Supermarkets"/>
    <x v="3"/>
    <x v="4"/>
    <s v="SP-04"/>
    <s v="David Mueller"/>
    <s v="PROD-201"/>
    <x v="14"/>
    <s v="Home Care"/>
    <n v="12"/>
    <n v="6.5"/>
    <n v="68"/>
    <n v="816"/>
    <n v="0.1179"/>
    <n v="96.21"/>
    <n v="719.79"/>
    <n v="442"/>
    <n v="277.79000000000002"/>
    <n v="0"/>
    <n v="0"/>
    <n v="0"/>
    <x v="7554"/>
  </r>
  <r>
    <s v="ORD-20248452"/>
    <d v="2024-07-22T00:00:00"/>
    <s v="CUST-1016"/>
    <s v="Global Retail"/>
    <x v="0"/>
    <x v="0"/>
    <s v="SP-02"/>
    <s v="Michael Chang"/>
    <s v="PROD-105"/>
    <x v="1"/>
    <s v="Personal Care"/>
    <n v="14.5"/>
    <n v="4.2"/>
    <n v="136"/>
    <n v="1972"/>
    <n v="5.0900000000000001E-2"/>
    <n v="100.37"/>
    <n v="1871.63"/>
    <n v="571.20000000000005"/>
    <n v="1300.43"/>
    <n v="3"/>
    <n v="41.29"/>
    <n v="14.1"/>
    <x v="7555"/>
  </r>
  <r>
    <s v="ORD-20248453"/>
    <d v="2025-01-04T00:00:00"/>
    <s v="CUST-1095"/>
    <s v="Crown Direct"/>
    <x v="0"/>
    <x v="2"/>
    <s v="SP-01"/>
    <s v="Sarah Jenkins"/>
    <s v="PROD-104"/>
    <x v="6"/>
    <s v="Personal Care"/>
    <n v="9.9"/>
    <n v="3.1"/>
    <n v="47"/>
    <n v="465.3"/>
    <n v="0.20250000000000001"/>
    <n v="94.22"/>
    <n v="371.08"/>
    <n v="145.69999999999999"/>
    <n v="225.38"/>
    <n v="0"/>
    <n v="0"/>
    <n v="0"/>
    <x v="7556"/>
  </r>
  <r>
    <s v="ORD-20248454"/>
    <d v="2026-06-27T00:00:00"/>
    <s v="CUST-1017"/>
    <s v="Global Supermarkets"/>
    <x v="1"/>
    <x v="2"/>
    <s v="SP-08"/>
    <s v="Tariq Al-Mansoor"/>
    <s v="PROD-103"/>
    <x v="13"/>
    <s v="Personal Care"/>
    <n v="4.8"/>
    <n v="1.4"/>
    <n v="12"/>
    <n v="57.6"/>
    <n v="0.2354"/>
    <n v="13.56"/>
    <n v="44.04"/>
    <n v="16.8"/>
    <n v="27.24"/>
    <n v="0"/>
    <n v="0"/>
    <n v="0"/>
    <x v="7557"/>
  </r>
  <r>
    <s v="ORD-20248455"/>
    <d v="2024-02-23T00:00:00"/>
    <s v="CUST-1113"/>
    <s v="Titan Supermarkets"/>
    <x v="1"/>
    <x v="1"/>
    <s v="SP-08"/>
    <s v="Tariq Al-Mansoor"/>
    <s v="PROD-201"/>
    <x v="14"/>
    <s v="Home Care"/>
    <n v="12"/>
    <n v="6.5"/>
    <n v="76"/>
    <n v="912"/>
    <n v="4.7100000000000003E-2"/>
    <n v="42.96"/>
    <n v="869.04"/>
    <n v="494"/>
    <n v="375.04"/>
    <n v="0"/>
    <n v="0"/>
    <n v="0"/>
    <x v="7558"/>
  </r>
  <r>
    <s v="ORD-20248456"/>
    <d v="2026-06-03T00:00:00"/>
    <s v="CUST-1097"/>
    <s v="Atlas Supermarkets"/>
    <x v="0"/>
    <x v="1"/>
    <s v="SP-01"/>
    <s v="Sarah Jenkins"/>
    <s v="PROD-404"/>
    <x v="16"/>
    <s v="Household Essentials"/>
    <n v="4.9000000000000004"/>
    <n v="3.1"/>
    <n v="7"/>
    <n v="34.299999999999997"/>
    <n v="1E-4"/>
    <n v="0"/>
    <n v="34.299999999999997"/>
    <n v="21.7"/>
    <n v="12.6"/>
    <n v="0"/>
    <n v="0"/>
    <n v="0"/>
    <x v="7559"/>
  </r>
  <r>
    <s v="ORD-20248457"/>
    <d v="2025-11-13T00:00:00"/>
    <s v="CUST-1000"/>
    <s v="Metro Retail"/>
    <x v="3"/>
    <x v="0"/>
    <s v="SP-04"/>
    <s v="David Mueller"/>
    <s v="PROD-104"/>
    <x v="6"/>
    <s v="Personal Care"/>
    <n v="9.9"/>
    <n v="3.1"/>
    <n v="133"/>
    <n v="1316.7"/>
    <n v="5.7200000000000001E-2"/>
    <n v="75.319999999999993"/>
    <n v="1241.3800000000001"/>
    <n v="412.3"/>
    <n v="829.08"/>
    <n v="0"/>
    <n v="0"/>
    <n v="0"/>
    <x v="7560"/>
  </r>
  <r>
    <s v="ORD-20248458"/>
    <d v="2024-08-11T00:00:00"/>
    <s v="CUST-1055"/>
    <s v="Horizon Direct"/>
    <x v="0"/>
    <x v="3"/>
    <s v="SP-02"/>
    <s v="Michael Chang"/>
    <s v="PROD-402"/>
    <x v="10"/>
    <s v="Household Essentials"/>
    <n v="6"/>
    <n v="4.2"/>
    <n v="43"/>
    <n v="258"/>
    <n v="1.1599999999999999E-2"/>
    <n v="2.99"/>
    <n v="255.01"/>
    <n v="180.6"/>
    <n v="74.41"/>
    <n v="0"/>
    <n v="0"/>
    <n v="0"/>
    <x v="7561"/>
  </r>
  <r>
    <s v="ORD-20248459"/>
    <d v="2024-04-25T00:00:00"/>
    <s v="CUST-1033"/>
    <s v="Prime Supermarkets"/>
    <x v="0"/>
    <x v="2"/>
    <s v="SP-02"/>
    <s v="Michael Chang"/>
    <s v="PROD-202"/>
    <x v="4"/>
    <s v="Home Care"/>
    <n v="4.5"/>
    <n v="2.1"/>
    <n v="5"/>
    <n v="22.5"/>
    <n v="0.2258"/>
    <n v="5.08"/>
    <n v="17.420000000000002"/>
    <n v="10.5"/>
    <n v="6.92"/>
    <n v="0"/>
    <n v="0"/>
    <n v="0"/>
    <x v="6104"/>
  </r>
  <r>
    <s v="ORD-20248460"/>
    <d v="2024-08-29T00:00:00"/>
    <s v="CUST-1031"/>
    <s v="Summit Direct"/>
    <x v="4"/>
    <x v="1"/>
    <s v="SP-07"/>
    <s v="Carlos Mendez"/>
    <s v="PROD-304"/>
    <x v="8"/>
    <s v="Food &amp; Beverage"/>
    <n v="4.2"/>
    <n v="2.8"/>
    <n v="2"/>
    <n v="8.4"/>
    <n v="1.4E-3"/>
    <n v="0.01"/>
    <n v="8.39"/>
    <n v="5.6"/>
    <n v="2.79"/>
    <n v="0"/>
    <n v="0"/>
    <n v="0"/>
    <x v="180"/>
  </r>
  <r>
    <s v="ORD-20248461"/>
    <d v="2025-10-10T00:00:00"/>
    <s v="CUST-1103"/>
    <s v="Atlas Direct"/>
    <x v="0"/>
    <x v="4"/>
    <s v="SP-01"/>
    <s v="Sarah Jenkins"/>
    <s v="PROD-303"/>
    <x v="5"/>
    <s v="Food &amp; Beverage"/>
    <n v="11"/>
    <n v="6.8"/>
    <n v="41"/>
    <n v="451"/>
    <n v="0.12720000000000001"/>
    <n v="57.37"/>
    <n v="393.63"/>
    <n v="278.8"/>
    <n v="114.83"/>
    <n v="0"/>
    <n v="0"/>
    <n v="0"/>
    <x v="7562"/>
  </r>
  <r>
    <s v="ORD-20248462"/>
    <d v="2025-03-20T00:00:00"/>
    <s v="CUST-1035"/>
    <s v="Prime Distributors"/>
    <x v="2"/>
    <x v="3"/>
    <s v="SP-05"/>
    <s v="Kenji Sato"/>
    <s v="PROD-101"/>
    <x v="9"/>
    <s v="Personal Care"/>
    <n v="8.5"/>
    <n v="2.8"/>
    <n v="49"/>
    <n v="416.5"/>
    <n v="5.5999999999999999E-3"/>
    <n v="2.33"/>
    <n v="414.17"/>
    <n v="137.19999999999999"/>
    <n v="276.97000000000003"/>
    <n v="0"/>
    <n v="0"/>
    <n v="0"/>
    <x v="7563"/>
  </r>
  <r>
    <s v="ORD-20248463"/>
    <d v="2024-11-28T00:00:00"/>
    <s v="CUST-1097"/>
    <s v="Atlas Supermarkets"/>
    <x v="0"/>
    <x v="1"/>
    <s v="SP-01"/>
    <s v="Sarah Jenkins"/>
    <s v="PROD-403"/>
    <x v="11"/>
    <s v="Household Essentials"/>
    <n v="5.5"/>
    <n v="3.8"/>
    <n v="24"/>
    <n v="132"/>
    <n v="8.8000000000000005E-3"/>
    <n v="1.1599999999999999"/>
    <n v="130.84"/>
    <n v="91.2"/>
    <n v="39.64"/>
    <n v="0"/>
    <n v="0"/>
    <n v="0"/>
    <x v="7564"/>
  </r>
  <r>
    <s v="ORD-20248464"/>
    <d v="2024-01-16T00:00:00"/>
    <s v="CUST-1079"/>
    <s v="Beacon Direct"/>
    <x v="0"/>
    <x v="4"/>
    <s v="SP-01"/>
    <s v="Sarah Jenkins"/>
    <s v="PROD-203"/>
    <x v="0"/>
    <s v="Home Care"/>
    <n v="5.8"/>
    <n v="2.7"/>
    <n v="121"/>
    <n v="701.8"/>
    <n v="2.93E-2"/>
    <n v="20.56"/>
    <n v="681.24"/>
    <n v="326.7"/>
    <n v="354.54"/>
    <n v="0"/>
    <n v="0"/>
    <n v="0"/>
    <x v="7565"/>
  </r>
  <r>
    <s v="ORD-20248465"/>
    <d v="2024-06-20T00:00:00"/>
    <s v="CUST-1118"/>
    <s v="Titan Express"/>
    <x v="0"/>
    <x v="3"/>
    <s v="SP-01"/>
    <s v="Sarah Jenkins"/>
    <s v="PROD-105"/>
    <x v="1"/>
    <s v="Personal Care"/>
    <n v="14.5"/>
    <n v="4.2"/>
    <n v="43"/>
    <n v="623.5"/>
    <n v="8.9999999999999998E-4"/>
    <n v="0.56000000000000005"/>
    <n v="622.94000000000005"/>
    <n v="180.6"/>
    <n v="442.34"/>
    <n v="0"/>
    <n v="0"/>
    <n v="0"/>
    <x v="7566"/>
  </r>
  <r>
    <s v="ORD-20248466"/>
    <d v="2026-03-24T00:00:00"/>
    <s v="CUST-1115"/>
    <s v="Titan Distributors"/>
    <x v="2"/>
    <x v="1"/>
    <s v="SP-05"/>
    <s v="Kenji Sato"/>
    <s v="PROD-104"/>
    <x v="6"/>
    <s v="Personal Care"/>
    <n v="9.9"/>
    <n v="3.1"/>
    <n v="16"/>
    <n v="158.4"/>
    <n v="1.1299999999999999E-2"/>
    <n v="1.79"/>
    <n v="156.61000000000001"/>
    <n v="49.6"/>
    <n v="107.01"/>
    <n v="0"/>
    <n v="0"/>
    <n v="0"/>
    <x v="7567"/>
  </r>
  <r>
    <s v="ORD-20248467"/>
    <d v="2024-10-09T00:00:00"/>
    <s v="CUST-1039"/>
    <s v="Prime Direct"/>
    <x v="3"/>
    <x v="3"/>
    <s v="SP-03"/>
    <s v="Elena Rostova"/>
    <s v="PROD-304"/>
    <x v="8"/>
    <s v="Food &amp; Beverage"/>
    <n v="4.2"/>
    <n v="2.8"/>
    <n v="324"/>
    <n v="1360.8"/>
    <n v="0.46389999999999998"/>
    <n v="631.28"/>
    <n v="729.52"/>
    <n v="907.2"/>
    <n v="-177.68"/>
    <n v="0"/>
    <n v="0"/>
    <n v="0"/>
    <x v="7568"/>
  </r>
  <r>
    <s v="ORD-20248468"/>
    <d v="2025-08-21T00:00:00"/>
    <s v="CUST-1063"/>
    <s v="Pioneer Direct"/>
    <x v="4"/>
    <x v="2"/>
    <s v="SP-07"/>
    <s v="Carlos Mendez"/>
    <s v="PROD-202"/>
    <x v="4"/>
    <s v="Home Care"/>
    <n v="4.5"/>
    <n v="2.1"/>
    <n v="29"/>
    <n v="130.5"/>
    <n v="0.48899999999999999"/>
    <n v="63.81"/>
    <n v="66.69"/>
    <n v="60.9"/>
    <n v="5.79"/>
    <n v="3"/>
    <n v="6.9"/>
    <n v="7.8"/>
    <x v="7569"/>
  </r>
  <r>
    <s v="ORD-20248469"/>
    <d v="2024-05-02T00:00:00"/>
    <s v="CUST-1059"/>
    <s v="Pioneer Distributors"/>
    <x v="4"/>
    <x v="1"/>
    <s v="SP-07"/>
    <s v="Carlos Mendez"/>
    <s v="PROD-105"/>
    <x v="1"/>
    <s v="Personal Care"/>
    <n v="14.5"/>
    <n v="4.2"/>
    <n v="5"/>
    <n v="72.5"/>
    <n v="4.1399999999999999E-2"/>
    <n v="3"/>
    <n v="69.5"/>
    <n v="21"/>
    <n v="48.5"/>
    <n v="0"/>
    <n v="0"/>
    <n v="0"/>
    <x v="7570"/>
  </r>
  <r>
    <s v="ORD-20248470"/>
    <d v="2025-02-09T00:00:00"/>
    <s v="CUST-1051"/>
    <s v="Horizon Distributors"/>
    <x v="0"/>
    <x v="1"/>
    <s v="SP-01"/>
    <s v="Sarah Jenkins"/>
    <s v="PROD-301"/>
    <x v="2"/>
    <s v="Food &amp; Beverage"/>
    <n v="5"/>
    <n v="3.2"/>
    <n v="2"/>
    <n v="10"/>
    <n v="1.4500000000000001E-2"/>
    <n v="0.15"/>
    <n v="9.85"/>
    <n v="6.4"/>
    <n v="3.45"/>
    <n v="0"/>
    <n v="0"/>
    <n v="0"/>
    <x v="7571"/>
  </r>
  <r>
    <s v="ORD-20248471"/>
    <d v="2026-03-19T00:00:00"/>
    <s v="CUST-1030"/>
    <s v="Summit Express"/>
    <x v="3"/>
    <x v="3"/>
    <s v="SP-03"/>
    <s v="Elena Rostova"/>
    <s v="PROD-202"/>
    <x v="4"/>
    <s v="Home Care"/>
    <n v="4.5"/>
    <n v="2.1"/>
    <n v="184"/>
    <n v="828"/>
    <n v="2.8999999999999998E-3"/>
    <n v="2.4"/>
    <n v="825.6"/>
    <n v="386.4"/>
    <n v="439.2"/>
    <n v="0"/>
    <n v="0"/>
    <n v="0"/>
    <x v="7572"/>
  </r>
  <r>
    <s v="ORD-20248472"/>
    <d v="2024-09-05T00:00:00"/>
    <s v="CUST-1058"/>
    <s v="Pioneer Mart"/>
    <x v="4"/>
    <x v="3"/>
    <s v="SP-07"/>
    <s v="Carlos Mendez"/>
    <s v="PROD-302"/>
    <x v="7"/>
    <s v="Food &amp; Beverage"/>
    <n v="3.8"/>
    <n v="2.6"/>
    <n v="65"/>
    <n v="247"/>
    <n v="6.7199999999999996E-2"/>
    <n v="16.600000000000001"/>
    <n v="230.4"/>
    <n v="169"/>
    <n v="61.4"/>
    <n v="0"/>
    <n v="0"/>
    <n v="0"/>
    <x v="7573"/>
  </r>
  <r>
    <s v="ORD-20248473"/>
    <d v="2024-01-10T00:00:00"/>
    <s v="CUST-1006"/>
    <s v="Metro Express"/>
    <x v="4"/>
    <x v="3"/>
    <s v="SP-07"/>
    <s v="Carlos Mendez"/>
    <s v="PROD-101"/>
    <x v="9"/>
    <s v="Personal Care"/>
    <n v="8.5"/>
    <n v="2.8"/>
    <n v="262"/>
    <n v="2227"/>
    <n v="8.8999999999999999E-3"/>
    <n v="19.82"/>
    <n v="2207.1799999999998"/>
    <n v="733.6"/>
    <n v="1473.58"/>
    <n v="0"/>
    <n v="0"/>
    <n v="0"/>
    <x v="7574"/>
  </r>
  <r>
    <s v="ORD-20248474"/>
    <d v="2024-02-13T00:00:00"/>
    <s v="CUST-1089"/>
    <s v="Crown Supermarkets"/>
    <x v="1"/>
    <x v="3"/>
    <s v="SP-08"/>
    <s v="Tariq Al-Mansoor"/>
    <s v="PROD-105"/>
    <x v="1"/>
    <s v="Personal Care"/>
    <n v="14.5"/>
    <n v="4.2"/>
    <n v="66"/>
    <n v="957"/>
    <n v="2.9999999999999997E-4"/>
    <n v="0.28999999999999998"/>
    <n v="956.71"/>
    <n v="277.2"/>
    <n v="679.51"/>
    <n v="0"/>
    <n v="0"/>
    <n v="0"/>
    <x v="7575"/>
  </r>
  <r>
    <s v="ORD-20248475"/>
    <d v="2025-08-18T00:00:00"/>
    <s v="CUST-1037"/>
    <s v="Prime Stores"/>
    <x v="2"/>
    <x v="4"/>
    <s v="SP-06"/>
    <s v="Priya Sharma"/>
    <s v="PROD-202"/>
    <x v="4"/>
    <s v="Home Care"/>
    <n v="4.5"/>
    <n v="2.1"/>
    <n v="92"/>
    <n v="414"/>
    <n v="0.22550000000000001"/>
    <n v="93.36"/>
    <n v="320.64"/>
    <n v="193.2"/>
    <n v="127.44"/>
    <n v="0"/>
    <n v="0"/>
    <n v="0"/>
    <x v="7576"/>
  </r>
  <r>
    <s v="ORD-20248476"/>
    <d v="2026-03-13T00:00:00"/>
    <s v="CUST-1082"/>
    <s v="Crest Mart"/>
    <x v="0"/>
    <x v="2"/>
    <s v="SP-01"/>
    <s v="Sarah Jenkins"/>
    <s v="PROD-402"/>
    <x v="10"/>
    <s v="Household Essentials"/>
    <n v="6"/>
    <n v="4.2"/>
    <n v="13"/>
    <n v="78"/>
    <n v="0.126"/>
    <n v="9.83"/>
    <n v="68.17"/>
    <n v="54.6"/>
    <n v="13.57"/>
    <n v="0"/>
    <n v="0"/>
    <n v="0"/>
    <x v="5622"/>
  </r>
  <r>
    <s v="ORD-20248477"/>
    <d v="2025-12-08T00:00:00"/>
    <s v="CUST-1048"/>
    <s v="Horizon Retail"/>
    <x v="3"/>
    <x v="1"/>
    <s v="SP-04"/>
    <s v="David Mueller"/>
    <s v="PROD-302"/>
    <x v="7"/>
    <s v="Food &amp; Beverage"/>
    <n v="3.8"/>
    <n v="2.6"/>
    <n v="23"/>
    <n v="87.4"/>
    <n v="6.7999999999999996E-3"/>
    <n v="0.59"/>
    <n v="86.81"/>
    <n v="59.8"/>
    <n v="27.01"/>
    <n v="0"/>
    <n v="0"/>
    <n v="0"/>
    <x v="7577"/>
  </r>
  <r>
    <s v="ORD-20248478"/>
    <d v="2025-05-01T00:00:00"/>
    <s v="CUST-1020"/>
    <s v="Global Wholesale"/>
    <x v="0"/>
    <x v="1"/>
    <s v="SP-02"/>
    <s v="Michael Chang"/>
    <s v="PROD-401"/>
    <x v="3"/>
    <s v="Household Essentials"/>
    <n v="10.5"/>
    <n v="7.5"/>
    <n v="25"/>
    <n v="262.5"/>
    <n v="3.2199999999999999E-2"/>
    <n v="8.4499999999999993"/>
    <n v="254.05"/>
    <n v="187.5"/>
    <n v="66.55"/>
    <n v="0"/>
    <n v="0"/>
    <n v="0"/>
    <x v="6399"/>
  </r>
  <r>
    <s v="ORD-20248479"/>
    <d v="2025-12-05T00:00:00"/>
    <s v="CUST-1099"/>
    <s v="Atlas Distributors"/>
    <x v="4"/>
    <x v="2"/>
    <s v="SP-07"/>
    <s v="Carlos Mendez"/>
    <s v="PROD-202"/>
    <x v="4"/>
    <s v="Home Care"/>
    <n v="4.5"/>
    <n v="2.1"/>
    <n v="31"/>
    <n v="139.5"/>
    <n v="0.17910000000000001"/>
    <n v="24.98"/>
    <n v="114.52"/>
    <n v="65.099999999999994"/>
    <n v="49.42"/>
    <n v="0"/>
    <n v="0"/>
    <n v="0"/>
    <x v="7578"/>
  </r>
  <r>
    <s v="ORD-20248480"/>
    <d v="2025-09-02T00:00:00"/>
    <s v="CUST-1006"/>
    <s v="Metro Express"/>
    <x v="4"/>
    <x v="3"/>
    <s v="SP-07"/>
    <s v="Carlos Mendez"/>
    <s v="PROD-403"/>
    <x v="11"/>
    <s v="Household Essentials"/>
    <n v="5.5"/>
    <n v="3.8"/>
    <n v="238"/>
    <n v="1309"/>
    <n v="1.6299999999999999E-2"/>
    <n v="21.34"/>
    <n v="1287.6600000000001"/>
    <n v="904.4"/>
    <n v="383.26"/>
    <n v="0"/>
    <n v="0"/>
    <n v="0"/>
    <x v="7579"/>
  </r>
  <r>
    <s v="ORD-20248481"/>
    <d v="2024-06-07T00:00:00"/>
    <s v="CUST-1050"/>
    <s v="Horizon Mart"/>
    <x v="0"/>
    <x v="4"/>
    <s v="SP-01"/>
    <s v="Sarah Jenkins"/>
    <s v="PROD-204"/>
    <x v="12"/>
    <s v="Home Care"/>
    <n v="7.2"/>
    <n v="3.6"/>
    <n v="121"/>
    <n v="871.2"/>
    <n v="7.8700000000000006E-2"/>
    <n v="68.56"/>
    <n v="802.64"/>
    <n v="435.6"/>
    <n v="367.04"/>
    <n v="0"/>
    <n v="0"/>
    <n v="0"/>
    <x v="7580"/>
  </r>
  <r>
    <s v="ORD-20248482"/>
    <d v="2025-01-15T00:00:00"/>
    <s v="CUST-1112"/>
    <s v="Titan Retail"/>
    <x v="0"/>
    <x v="3"/>
    <s v="SP-02"/>
    <s v="Michael Chang"/>
    <s v="PROD-302"/>
    <x v="7"/>
    <s v="Food &amp; Beverage"/>
    <n v="3.8"/>
    <n v="2.6"/>
    <n v="15"/>
    <n v="57"/>
    <n v="5.7999999999999996E-3"/>
    <n v="0.33"/>
    <n v="56.67"/>
    <n v="39"/>
    <n v="17.670000000000002"/>
    <n v="0"/>
    <n v="0"/>
    <n v="0"/>
    <x v="7581"/>
  </r>
  <r>
    <s v="ORD-20248483"/>
    <d v="2026-02-28T00:00:00"/>
    <s v="CUST-1100"/>
    <s v="Atlas Wholesale"/>
    <x v="2"/>
    <x v="3"/>
    <s v="SP-05"/>
    <s v="Kenji Sato"/>
    <s v="PROD-403"/>
    <x v="11"/>
    <s v="Household Essentials"/>
    <n v="5.5"/>
    <n v="3.8"/>
    <n v="132"/>
    <n v="726"/>
    <n v="1E-4"/>
    <n v="7.0000000000000007E-2"/>
    <n v="725.93"/>
    <n v="501.6"/>
    <n v="224.33"/>
    <n v="0"/>
    <n v="0"/>
    <n v="0"/>
    <x v="7582"/>
  </r>
  <r>
    <s v="ORD-20248484"/>
    <d v="2024-04-01T00:00:00"/>
    <s v="CUST-1006"/>
    <s v="Metro Express"/>
    <x v="4"/>
    <x v="3"/>
    <s v="SP-07"/>
    <s v="Carlos Mendez"/>
    <s v="PROD-105"/>
    <x v="1"/>
    <s v="Personal Care"/>
    <n v="14.5"/>
    <n v="4.2"/>
    <n v="254"/>
    <n v="3683"/>
    <n v="2.29E-2"/>
    <n v="84.34"/>
    <n v="3598.66"/>
    <n v="1066.8"/>
    <n v="2531.86"/>
    <n v="0"/>
    <n v="0"/>
    <n v="0"/>
    <x v="7583"/>
  </r>
  <r>
    <s v="ORD-20248485"/>
    <d v="2024-09-11T00:00:00"/>
    <s v="CUST-1099"/>
    <s v="Atlas Distributors"/>
    <x v="4"/>
    <x v="2"/>
    <s v="SP-07"/>
    <s v="Carlos Mendez"/>
    <s v="PROD-403"/>
    <x v="11"/>
    <s v="Household Essentials"/>
    <n v="5.5"/>
    <n v="3.8"/>
    <n v="14"/>
    <n v="77"/>
    <n v="0.19539999999999999"/>
    <n v="15.05"/>
    <n v="61.95"/>
    <n v="53.2"/>
    <n v="8.75"/>
    <n v="0"/>
    <n v="0"/>
    <n v="0"/>
    <x v="5021"/>
  </r>
  <r>
    <s v="ORD-20248486"/>
    <d v="2024-06-10T00:00:00"/>
    <s v="CUST-1006"/>
    <s v="Metro Express"/>
    <x v="4"/>
    <x v="3"/>
    <s v="SP-07"/>
    <s v="Carlos Mendez"/>
    <s v="PROD-202"/>
    <x v="4"/>
    <s v="Home Care"/>
    <n v="4.5"/>
    <n v="2.1"/>
    <n v="12"/>
    <n v="54"/>
    <n v="6.9999999999999999E-4"/>
    <n v="0.04"/>
    <n v="53.96"/>
    <n v="25.2"/>
    <n v="28.76"/>
    <n v="0"/>
    <n v="0"/>
    <n v="0"/>
    <x v="7584"/>
  </r>
  <r>
    <s v="ORD-20248487"/>
    <d v="2025-05-26T00:00:00"/>
    <s v="CUST-1007"/>
    <s v="Metro Direct"/>
    <x v="0"/>
    <x v="3"/>
    <s v="SP-01"/>
    <s v="Sarah Jenkins"/>
    <s v="PROD-204"/>
    <x v="12"/>
    <s v="Home Care"/>
    <n v="7.2"/>
    <n v="3.6"/>
    <n v="21"/>
    <n v="151.19999999999999"/>
    <n v="8.0000000000000004E-4"/>
    <n v="0.12"/>
    <n v="151.08000000000001"/>
    <n v="75.599999999999994"/>
    <n v="75.48"/>
    <n v="0"/>
    <n v="0"/>
    <n v="0"/>
    <x v="2879"/>
  </r>
  <r>
    <s v="ORD-20248488"/>
    <d v="2024-04-03T00:00:00"/>
    <s v="CUST-1008"/>
    <s v="Apex Retail"/>
    <x v="0"/>
    <x v="1"/>
    <s v="SP-01"/>
    <s v="Sarah Jenkins"/>
    <s v="PROD-401"/>
    <x v="3"/>
    <s v="Household Essentials"/>
    <n v="10.5"/>
    <n v="7.5"/>
    <n v="34"/>
    <n v="357"/>
    <n v="2.8999999999999998E-3"/>
    <n v="1.04"/>
    <n v="355.96"/>
    <n v="255"/>
    <n v="100.96"/>
    <n v="0"/>
    <n v="0"/>
    <n v="0"/>
    <x v="7585"/>
  </r>
  <r>
    <s v="ORD-20248489"/>
    <d v="2025-12-03T00:00:00"/>
    <s v="CUST-1022"/>
    <s v="Global Express"/>
    <x v="0"/>
    <x v="4"/>
    <s v="SP-02"/>
    <s v="Michael Chang"/>
    <s v="PROD-203"/>
    <x v="0"/>
    <s v="Home Care"/>
    <n v="5.8"/>
    <n v="2.7"/>
    <n v="68"/>
    <n v="394.4"/>
    <n v="0.18640000000000001"/>
    <n v="73.52"/>
    <n v="320.88"/>
    <n v="183.6"/>
    <n v="137.28"/>
    <n v="0"/>
    <n v="0"/>
    <n v="0"/>
    <x v="7586"/>
  </r>
  <r>
    <s v="ORD-20248490"/>
    <d v="2025-09-25T00:00:00"/>
    <s v="CUST-1023"/>
    <s v="Global Direct"/>
    <x v="0"/>
    <x v="1"/>
    <s v="SP-02"/>
    <s v="Michael Chang"/>
    <s v="PROD-403"/>
    <x v="11"/>
    <s v="Household Essentials"/>
    <n v="5.5"/>
    <n v="3.8"/>
    <n v="12"/>
    <n v="66"/>
    <n v="6.4000000000000003E-3"/>
    <n v="0.42"/>
    <n v="65.58"/>
    <n v="45.6"/>
    <n v="19.98"/>
    <n v="0"/>
    <n v="0"/>
    <n v="0"/>
    <x v="131"/>
  </r>
  <r>
    <s v="ORD-20248491"/>
    <d v="2024-12-12T00:00:00"/>
    <s v="CUST-1011"/>
    <s v="Apex Distributors"/>
    <x v="0"/>
    <x v="1"/>
    <s v="SP-02"/>
    <s v="Michael Chang"/>
    <s v="PROD-105"/>
    <x v="1"/>
    <s v="Personal Care"/>
    <n v="14.5"/>
    <n v="4.2"/>
    <n v="5"/>
    <n v="72.5"/>
    <n v="1.6E-2"/>
    <n v="1.1599999999999999"/>
    <n v="71.34"/>
    <n v="21"/>
    <n v="50.34"/>
    <n v="0"/>
    <n v="0"/>
    <n v="0"/>
    <x v="7587"/>
  </r>
  <r>
    <s v="ORD-20248492"/>
    <d v="2026-08-11T00:00:00"/>
    <s v="CUST-1080"/>
    <s v="Crest Retail"/>
    <x v="3"/>
    <x v="4"/>
    <s v="SP-03"/>
    <s v="Elena Rostova"/>
    <s v="PROD-105"/>
    <x v="1"/>
    <s v="Personal Care"/>
    <n v="14.5"/>
    <n v="4.2"/>
    <n v="78"/>
    <n v="1131"/>
    <n v="3.6400000000000002E-2"/>
    <n v="41.17"/>
    <n v="1089.83"/>
    <n v="327.60000000000002"/>
    <n v="762.23"/>
    <n v="0"/>
    <n v="0"/>
    <n v="0"/>
    <x v="7588"/>
  </r>
  <r>
    <s v="ORD-20248493"/>
    <d v="2026-02-16T00:00:00"/>
    <s v="CUST-1067"/>
    <s v="Sterling Distributors"/>
    <x v="1"/>
    <x v="1"/>
    <s v="SP-08"/>
    <s v="Tariq Al-Mansoor"/>
    <s v="PROD-202"/>
    <x v="4"/>
    <s v="Home Care"/>
    <n v="4.5"/>
    <n v="2.1"/>
    <n v="51"/>
    <n v="229.5"/>
    <n v="2.3599999999999999E-2"/>
    <n v="5.42"/>
    <n v="224.08"/>
    <n v="107.1"/>
    <n v="116.98"/>
    <n v="0"/>
    <n v="0"/>
    <n v="0"/>
    <x v="7589"/>
  </r>
  <r>
    <s v="ORD-20248494"/>
    <d v="2025-10-02T00:00:00"/>
    <s v="CUST-1033"/>
    <s v="Prime Supermarkets"/>
    <x v="0"/>
    <x v="2"/>
    <s v="SP-02"/>
    <s v="Michael Chang"/>
    <s v="PROD-301"/>
    <x v="2"/>
    <s v="Food &amp; Beverage"/>
    <n v="5"/>
    <n v="3.2"/>
    <n v="109"/>
    <n v="545"/>
    <n v="0.1212"/>
    <n v="66.05"/>
    <n v="478.95"/>
    <n v="348.8"/>
    <n v="130.15"/>
    <n v="0"/>
    <n v="0"/>
    <n v="0"/>
    <x v="7590"/>
  </r>
  <r>
    <s v="ORD-20248495"/>
    <d v="2024-03-02T00:00:00"/>
    <s v="CUST-1033"/>
    <s v="Prime Supermarkets"/>
    <x v="0"/>
    <x v="2"/>
    <s v="SP-01"/>
    <s v="Sarah Jenkins"/>
    <s v="PROD-403"/>
    <x v="11"/>
    <s v="Household Essentials"/>
    <n v="5.5"/>
    <n v="3.8"/>
    <n v="110"/>
    <n v="605"/>
    <n v="0.20549999999999999"/>
    <n v="124.33"/>
    <n v="480.67"/>
    <n v="418"/>
    <n v="62.67"/>
    <n v="24"/>
    <n v="104.87"/>
    <n v="103.2"/>
    <x v="7591"/>
  </r>
  <r>
    <s v="ORD-20248496"/>
    <d v="2024-03-02T00:00:00"/>
    <s v="CUST-1098"/>
    <s v="Atlas Mart"/>
    <x v="2"/>
    <x v="2"/>
    <s v="SP-06"/>
    <s v="Priya Sharma"/>
    <s v="PROD-105"/>
    <x v="1"/>
    <s v="Personal Care"/>
    <n v="14.5"/>
    <n v="4.2"/>
    <n v="13"/>
    <n v="188.5"/>
    <n v="0.14119999999999999"/>
    <n v="26.62"/>
    <n v="161.88"/>
    <n v="54.6"/>
    <n v="107.28"/>
    <n v="0"/>
    <n v="0"/>
    <n v="0"/>
    <x v="7592"/>
  </r>
  <r>
    <s v="ORD-20248497"/>
    <d v="2024-12-30T00:00:00"/>
    <s v="CUST-1119"/>
    <s v="Titan Direct"/>
    <x v="2"/>
    <x v="3"/>
    <s v="SP-05"/>
    <s v="Kenji Sato"/>
    <s v="PROD-105"/>
    <x v="1"/>
    <s v="Personal Care"/>
    <n v="14.5"/>
    <n v="4.2"/>
    <n v="31"/>
    <n v="449.5"/>
    <n v="3.3999999999999998E-3"/>
    <n v="1.53"/>
    <n v="447.97"/>
    <n v="130.19999999999999"/>
    <n v="317.77"/>
    <n v="0"/>
    <n v="0"/>
    <n v="0"/>
    <x v="7593"/>
  </r>
  <r>
    <s v="ORD-20248498"/>
    <d v="2025-10-22T00:00:00"/>
    <s v="CUST-1018"/>
    <s v="Global Mart"/>
    <x v="0"/>
    <x v="3"/>
    <s v="SP-01"/>
    <s v="Sarah Jenkins"/>
    <s v="PROD-302"/>
    <x v="7"/>
    <s v="Food &amp; Beverage"/>
    <n v="3.8"/>
    <n v="2.6"/>
    <n v="15"/>
    <n v="57"/>
    <n v="2.0000000000000001E-4"/>
    <n v="0.01"/>
    <n v="56.99"/>
    <n v="39"/>
    <n v="17.989999999999998"/>
    <n v="0"/>
    <n v="0"/>
    <n v="0"/>
    <x v="7594"/>
  </r>
  <r>
    <s v="ORD-20248499"/>
    <d v="2024-06-06T00:00:00"/>
    <s v="CUST-1012"/>
    <s v="Apex Wholesale"/>
    <x v="3"/>
    <x v="2"/>
    <s v="SP-04"/>
    <s v="David Mueller"/>
    <s v="PROD-401"/>
    <x v="3"/>
    <s v="Household Essentials"/>
    <n v="10.5"/>
    <n v="7.5"/>
    <n v="8"/>
    <n v="84"/>
    <n v="0.17949999999999999"/>
    <n v="15.08"/>
    <n v="68.92"/>
    <n v="60"/>
    <n v="8.92"/>
    <n v="0"/>
    <n v="0"/>
    <n v="0"/>
    <x v="7595"/>
  </r>
  <r>
    <s v="ORD-20248500"/>
    <d v="2025-12-19T00:00:00"/>
    <s v="CUST-1011"/>
    <s v="Apex Distributors"/>
    <x v="0"/>
    <x v="1"/>
    <s v="SP-01"/>
    <s v="Sarah Jenkins"/>
    <s v="PROD-201"/>
    <x v="14"/>
    <s v="Home Care"/>
    <n v="12"/>
    <n v="6.5"/>
    <n v="13"/>
    <n v="156"/>
    <n v="8.6999999999999994E-3"/>
    <n v="1.36"/>
    <n v="154.63999999999999"/>
    <n v="84.5"/>
    <n v="70.14"/>
    <n v="0"/>
    <n v="0"/>
    <n v="0"/>
    <x v="75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AE803-34DF-4CE9-B9F6-833864DF02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21" firstHeaderRow="0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3"/>
        <item x="5"/>
        <item x="16"/>
        <item x="2"/>
        <item x="0"/>
        <item x="12"/>
        <item x="11"/>
        <item x="15"/>
        <item x="8"/>
        <item x="7"/>
        <item x="6"/>
        <item x="9"/>
        <item x="3"/>
        <item x="4"/>
        <item x="10"/>
        <item x="14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>
      <items count="7598">
        <item x="6661"/>
        <item x="3419"/>
        <item x="6260"/>
        <item x="4418"/>
        <item x="2985"/>
        <item x="4583"/>
        <item x="5353"/>
        <item x="2360"/>
        <item x="2231"/>
        <item x="4888"/>
        <item x="2086"/>
        <item x="5943"/>
        <item x="6751"/>
        <item x="806"/>
        <item x="6792"/>
        <item x="164"/>
        <item x="4942"/>
        <item x="1919"/>
        <item x="1618"/>
        <item x="2506"/>
        <item x="1255"/>
        <item x="887"/>
        <item x="2901"/>
        <item x="5654"/>
        <item x="1561"/>
        <item x="4609"/>
        <item x="5200"/>
        <item x="5111"/>
        <item x="6787"/>
        <item x="7568"/>
        <item x="4389"/>
        <item x="3692"/>
        <item x="2337"/>
        <item x="258"/>
        <item x="6733"/>
        <item x="5312"/>
        <item x="299"/>
        <item x="513"/>
        <item x="3221"/>
        <item x="127"/>
        <item x="5959"/>
        <item x="2858"/>
        <item x="1452"/>
        <item x="4630"/>
        <item x="4072"/>
        <item x="1106"/>
        <item x="488"/>
        <item x="6509"/>
        <item x="6852"/>
        <item x="2070"/>
        <item x="4318"/>
        <item x="469"/>
        <item x="483"/>
        <item x="3639"/>
        <item x="4376"/>
        <item x="3515"/>
        <item x="5732"/>
        <item x="7454"/>
        <item x="5917"/>
        <item x="2484"/>
        <item x="5456"/>
        <item x="6381"/>
        <item x="6782"/>
        <item x="5234"/>
        <item x="2155"/>
        <item x="4432"/>
        <item x="2837"/>
        <item x="5241"/>
        <item x="250"/>
        <item x="4899"/>
        <item x="4519"/>
        <item x="5908"/>
        <item x="2445"/>
        <item x="6716"/>
        <item x="6814"/>
        <item x="5853"/>
        <item x="7465"/>
        <item x="6137"/>
        <item x="1133"/>
        <item x="6132"/>
        <item x="5793"/>
        <item x="6296"/>
        <item x="1717"/>
        <item x="5027"/>
        <item x="5258"/>
        <item x="5465"/>
        <item x="7063"/>
        <item x="2008"/>
        <item x="7351"/>
        <item x="4053"/>
        <item x="2635"/>
        <item x="1242"/>
        <item x="816"/>
        <item x="4004"/>
        <item x="6975"/>
        <item x="930"/>
        <item x="5109"/>
        <item x="6885"/>
        <item x="3667"/>
        <item x="3905"/>
        <item x="1987"/>
        <item x="4215"/>
        <item x="1349"/>
        <item x="5144"/>
        <item x="3517"/>
        <item x="5430"/>
        <item x="203"/>
        <item x="1547"/>
        <item x="4190"/>
        <item x="4480"/>
        <item x="3593"/>
        <item x="5667"/>
        <item x="3745"/>
        <item x="435"/>
        <item x="3847"/>
        <item x="5034"/>
        <item x="1203"/>
        <item x="4349"/>
        <item x="5213"/>
        <item x="6424"/>
        <item x="7591"/>
        <item x="3778"/>
        <item x="3841"/>
        <item x="7483"/>
        <item x="5574"/>
        <item x="7170"/>
        <item x="4948"/>
        <item x="3329"/>
        <item x="4584"/>
        <item x="4404"/>
        <item x="6817"/>
        <item x="6689"/>
        <item x="3516"/>
        <item x="4173"/>
        <item x="6985"/>
        <item x="3111"/>
        <item x="6328"/>
        <item x="4388"/>
        <item x="4491"/>
        <item x="7050"/>
        <item x="1020"/>
        <item x="5611"/>
        <item x="1626"/>
        <item x="4677"/>
        <item x="3052"/>
        <item x="1594"/>
        <item x="4939"/>
        <item x="5259"/>
        <item x="4673"/>
        <item x="3184"/>
        <item x="3204"/>
        <item x="231"/>
        <item x="3576"/>
        <item x="5536"/>
        <item x="2471"/>
        <item x="2504"/>
        <item x="1221"/>
        <item x="61"/>
        <item x="7357"/>
        <item x="2295"/>
        <item x="4928"/>
        <item x="959"/>
        <item x="5095"/>
        <item x="4530"/>
        <item x="224"/>
        <item x="3860"/>
        <item x="1308"/>
        <item x="6316"/>
        <item x="1399"/>
        <item x="6417"/>
        <item x="785"/>
        <item x="7469"/>
        <item x="3794"/>
        <item x="59"/>
        <item x="359"/>
        <item x="3720"/>
        <item x="2263"/>
        <item x="5686"/>
        <item x="1541"/>
        <item x="3117"/>
        <item x="1449"/>
        <item x="2719"/>
        <item x="6101"/>
        <item x="2810"/>
        <item x="3208"/>
        <item x="5906"/>
        <item x="4052"/>
        <item x="5675"/>
        <item x="3362"/>
        <item x="7463"/>
        <item x="4602"/>
        <item x="5194"/>
        <item x="6691"/>
        <item x="3218"/>
        <item x="7390"/>
        <item x="997"/>
        <item x="828"/>
        <item x="1915"/>
        <item x="580"/>
        <item x="672"/>
        <item x="6913"/>
        <item x="6713"/>
        <item x="3055"/>
        <item x="5287"/>
        <item x="4329"/>
        <item x="6511"/>
        <item x="277"/>
        <item x="5661"/>
        <item x="6234"/>
        <item x="3791"/>
        <item x="6847"/>
        <item x="7489"/>
        <item x="2291"/>
        <item x="3333"/>
        <item x="846"/>
        <item x="2686"/>
        <item x="2055"/>
        <item x="6523"/>
        <item x="5410"/>
        <item x="7273"/>
        <item x="3599"/>
        <item x="5216"/>
        <item x="2930"/>
        <item x="6779"/>
        <item x="1202"/>
        <item x="976"/>
        <item x="6158"/>
        <item x="1355"/>
        <item x="357"/>
        <item x="5643"/>
        <item x="1848"/>
        <item x="4847"/>
        <item x="5627"/>
        <item x="1312"/>
        <item x="6130"/>
        <item x="4674"/>
        <item x="895"/>
        <item x="3510"/>
        <item x="2655"/>
        <item x="4538"/>
        <item x="3076"/>
        <item x="3361"/>
        <item x="5210"/>
        <item x="3589"/>
        <item x="6914"/>
        <item x="574"/>
        <item x="2697"/>
        <item x="2118"/>
        <item x="3244"/>
        <item x="4313"/>
        <item x="3270"/>
        <item x="3524"/>
        <item x="6679"/>
        <item x="2455"/>
        <item x="173"/>
        <item x="6485"/>
        <item x="566"/>
        <item x="289"/>
        <item x="5480"/>
        <item x="3527"/>
        <item x="4039"/>
        <item x="5436"/>
        <item x="2944"/>
        <item x="6079"/>
        <item x="1027"/>
        <item x="6873"/>
        <item x="5206"/>
        <item x="5254"/>
        <item x="5023"/>
        <item x="2072"/>
        <item x="5517"/>
        <item x="369"/>
        <item x="5343"/>
        <item x="6400"/>
        <item x="5067"/>
        <item x="1868"/>
        <item x="2789"/>
        <item x="7569"/>
        <item x="140"/>
        <item x="2563"/>
        <item x="6972"/>
        <item x="725"/>
        <item x="4066"/>
        <item x="5173"/>
        <item x="6927"/>
        <item x="5993"/>
        <item x="4717"/>
        <item x="5755"/>
        <item x="1442"/>
        <item x="1864"/>
        <item x="3442"/>
        <item x="2876"/>
        <item x="4265"/>
        <item x="5942"/>
        <item x="2411"/>
        <item x="705"/>
        <item x="5815"/>
        <item x="3961"/>
        <item x="2375"/>
        <item x="3292"/>
        <item x="2903"/>
        <item x="7327"/>
        <item x="1413"/>
        <item x="1679"/>
        <item x="2048"/>
        <item x="7241"/>
        <item x="6685"/>
        <item x="4414"/>
        <item x="1542"/>
        <item x="6545"/>
        <item x="135"/>
        <item x="5551"/>
        <item x="77"/>
        <item x="4290"/>
        <item x="3165"/>
        <item x="4412"/>
        <item x="2599"/>
        <item x="4314"/>
        <item x="5989"/>
        <item x="6321"/>
        <item x="4883"/>
        <item x="537"/>
        <item x="4214"/>
        <item x="4637"/>
        <item x="5275"/>
        <item x="866"/>
        <item x="210"/>
        <item x="6705"/>
        <item x="7493"/>
        <item x="1651"/>
        <item x="1920"/>
        <item x="1402"/>
        <item x="2911"/>
        <item x="5089"/>
        <item x="1217"/>
        <item x="1192"/>
        <item x="2330"/>
        <item x="4837"/>
        <item x="688"/>
        <item x="5037"/>
        <item x="5849"/>
        <item x="1403"/>
        <item x="2333"/>
        <item x="6069"/>
        <item x="7006"/>
        <item x="5091"/>
        <item x="4743"/>
        <item x="1634"/>
        <item x="2647"/>
        <item x="3031"/>
        <item x="6096"/>
        <item x="7145"/>
        <item x="2390"/>
        <item x="336"/>
        <item x="6367"/>
        <item x="4946"/>
        <item x="2163"/>
        <item x="1609"/>
        <item x="4368"/>
        <item x="378"/>
        <item x="2657"/>
        <item x="6959"/>
        <item x="4662"/>
        <item x="3075"/>
        <item x="591"/>
        <item x="4024"/>
        <item x="3951"/>
        <item x="515"/>
        <item x="5679"/>
        <item x="5709"/>
        <item x="637"/>
        <item x="6360"/>
        <item x="3600"/>
        <item x="126"/>
        <item x="4059"/>
        <item x="6865"/>
        <item x="80"/>
        <item x="4274"/>
        <item x="1850"/>
        <item x="4060"/>
        <item x="3686"/>
        <item x="795"/>
        <item x="3015"/>
        <item x="952"/>
        <item x="5403"/>
        <item x="5602"/>
        <item x="1131"/>
        <item x="1551"/>
        <item x="1589"/>
        <item x="2418"/>
        <item x="6344"/>
        <item x="1893"/>
        <item x="6937"/>
        <item x="2305"/>
        <item x="7544"/>
        <item x="3110"/>
        <item x="6030"/>
        <item x="3321"/>
        <item x="7279"/>
        <item x="4002"/>
        <item x="524"/>
        <item x="7399"/>
        <item x="2975"/>
        <item x="5009"/>
        <item x="2039"/>
        <item x="180"/>
        <item x="3852"/>
        <item x="695"/>
        <item x="3197"/>
        <item x="2778"/>
        <item x="1922"/>
        <item x="1188"/>
        <item x="472"/>
        <item x="2536"/>
        <item x="5422"/>
        <item x="7498"/>
        <item x="5878"/>
        <item x="4492"/>
        <item x="6538"/>
        <item x="5386"/>
        <item x="2107"/>
        <item x="3581"/>
        <item x="1751"/>
        <item x="623"/>
        <item x="3675"/>
        <item x="2289"/>
        <item x="5886"/>
        <item x="2475"/>
        <item x="2426"/>
        <item x="6567"/>
        <item x="2614"/>
        <item x="4524"/>
        <item x="2544"/>
        <item x="2646"/>
        <item x="6159"/>
        <item x="4503"/>
        <item x="7034"/>
        <item x="739"/>
        <item x="1586"/>
        <item x="960"/>
        <item x="641"/>
        <item x="2395"/>
        <item x="7143"/>
        <item x="2816"/>
        <item x="7038"/>
        <item x="2888"/>
        <item x="2171"/>
        <item x="3148"/>
        <item x="7571"/>
        <item x="7382"/>
        <item x="7393"/>
        <item x="5737"/>
        <item x="525"/>
        <item x="6963"/>
        <item x="1419"/>
        <item x="3573"/>
        <item x="3632"/>
        <item x="1986"/>
        <item x="501"/>
        <item x="3126"/>
        <item x="4115"/>
        <item x="2998"/>
        <item x="3918"/>
        <item x="4396"/>
        <item x="1929"/>
        <item x="6145"/>
        <item x="638"/>
        <item x="4957"/>
        <item x="5634"/>
        <item x="640"/>
        <item x="1295"/>
        <item x="7230"/>
        <item x="5124"/>
        <item x="4171"/>
        <item x="1604"/>
        <item x="6789"/>
        <item x="2348"/>
        <item x="3486"/>
        <item x="4569"/>
        <item x="5789"/>
        <item x="4704"/>
        <item x="2130"/>
        <item x="4137"/>
        <item x="5281"/>
        <item x="6463"/>
        <item x="5245"/>
        <item x="1252"/>
        <item x="6164"/>
        <item x="2654"/>
        <item x="1475"/>
        <item x="6642"/>
        <item x="2819"/>
        <item x="5112"/>
        <item x="5462"/>
        <item x="2727"/>
        <item x="541"/>
        <item x="6236"/>
        <item x="4064"/>
        <item x="6750"/>
        <item x="1908"/>
        <item x="4820"/>
        <item x="684"/>
        <item x="3789"/>
        <item x="254"/>
        <item x="2758"/>
        <item x="2986"/>
        <item x="5670"/>
        <item x="3133"/>
        <item x="1836"/>
        <item x="530"/>
        <item x="175"/>
        <item x="7149"/>
        <item x="3879"/>
        <item x="900"/>
        <item x="2921"/>
        <item x="7246"/>
        <item x="2356"/>
        <item x="2791"/>
        <item x="6435"/>
        <item x="318"/>
        <item x="3694"/>
        <item x="3624"/>
        <item x="4966"/>
        <item x="4170"/>
        <item x="3278"/>
        <item x="549"/>
        <item x="6586"/>
        <item x="4394"/>
        <item x="2781"/>
        <item x="659"/>
        <item x="1470"/>
        <item x="1347"/>
        <item x="3212"/>
        <item x="578"/>
        <item x="4934"/>
        <item x="2515"/>
        <item x="4621"/>
        <item x="720"/>
        <item x="3358"/>
        <item x="5919"/>
        <item x="5583"/>
        <item x="5552"/>
        <item x="837"/>
        <item x="2539"/>
        <item x="4494"/>
        <item x="2854"/>
        <item x="114"/>
        <item x="2834"/>
        <item x="1017"/>
        <item x="5407"/>
        <item x="3827"/>
        <item x="2382"/>
        <item x="7134"/>
        <item x="4467"/>
        <item x="2884"/>
        <item x="3339"/>
        <item x="3268"/>
        <item x="1564"/>
        <item x="742"/>
        <item x="992"/>
        <item x="2262"/>
        <item x="4496"/>
        <item x="1654"/>
        <item x="1706"/>
        <item x="7184"/>
        <item x="700"/>
        <item x="1702"/>
        <item x="1004"/>
        <item x="172"/>
        <item x="1375"/>
        <item x="495"/>
        <item x="4978"/>
        <item x="2840"/>
        <item x="616"/>
        <item x="3050"/>
        <item x="4885"/>
        <item x="5311"/>
        <item x="3691"/>
        <item x="3557"/>
        <item x="1101"/>
        <item x="487"/>
        <item x="2545"/>
        <item x="3176"/>
        <item x="4381"/>
        <item x="1610"/>
        <item x="731"/>
        <item x="870"/>
        <item x="5951"/>
        <item x="1940"/>
        <item x="26"/>
        <item x="7158"/>
        <item x="6209"/>
        <item x="814"/>
        <item x="2981"/>
        <item x="3891"/>
        <item x="697"/>
        <item x="4780"/>
        <item x="4938"/>
        <item x="5923"/>
        <item x="6998"/>
        <item x="6104"/>
        <item x="4401"/>
        <item x="2452"/>
        <item x="6144"/>
        <item x="2460"/>
        <item x="5384"/>
        <item x="6632"/>
        <item x="1170"/>
        <item x="7275"/>
        <item x="7119"/>
        <item x="2276"/>
        <item x="2773"/>
        <item x="3025"/>
        <item x="5239"/>
        <item x="2807"/>
        <item x="2656"/>
        <item x="144"/>
        <item x="6803"/>
        <item x="2015"/>
        <item x="23"/>
        <item x="5797"/>
        <item x="7348"/>
        <item x="5153"/>
        <item x="3562"/>
        <item x="4133"/>
        <item x="1236"/>
        <item x="5295"/>
        <item x="2908"/>
        <item x="802"/>
        <item x="2001"/>
        <item x="745"/>
        <item x="4502"/>
        <item x="2523"/>
        <item x="3503"/>
        <item x="1149"/>
        <item x="6795"/>
        <item x="3575"/>
        <item x="2669"/>
        <item x="827"/>
        <item x="5155"/>
        <item x="1742"/>
        <item x="1110"/>
        <item x="2023"/>
        <item x="1941"/>
        <item x="2040"/>
        <item x="6272"/>
        <item x="603"/>
        <item x="693"/>
        <item x="6090"/>
        <item x="1883"/>
        <item x="5085"/>
        <item x="4245"/>
        <item x="2941"/>
        <item x="278"/>
        <item x="3733"/>
        <item x="6153"/>
        <item x="5387"/>
        <item x="466"/>
        <item x="1177"/>
        <item x="3749"/>
        <item x="7280"/>
        <item x="7412"/>
        <item x="4092"/>
        <item x="2059"/>
        <item x="7535"/>
        <item x="2842"/>
        <item x="6207"/>
        <item x="1029"/>
        <item x="5529"/>
        <item x="6388"/>
        <item x="609"/>
        <item x="6605"/>
        <item x="843"/>
        <item x="3656"/>
        <item x="5768"/>
        <item x="5021"/>
        <item x="6292"/>
        <item x="3304"/>
        <item x="334"/>
        <item x="4408"/>
        <item x="7263"/>
        <item x="3439"/>
        <item x="6714"/>
        <item x="186"/>
        <item x="7595"/>
        <item x="5756"/>
        <item x="4619"/>
        <item x="4698"/>
        <item x="3120"/>
        <item x="744"/>
        <item x="5423"/>
        <item x="4132"/>
        <item x="2271"/>
        <item x="6784"/>
        <item x="3684"/>
        <item x="2432"/>
        <item x="4529"/>
        <item x="7338"/>
        <item x="425"/>
        <item x="4557"/>
        <item x="335"/>
        <item x="5171"/>
        <item x="5368"/>
        <item x="4328"/>
        <item x="7194"/>
        <item x="2534"/>
        <item x="3384"/>
        <item x="4633"/>
        <item x="849"/>
        <item x="4742"/>
        <item x="4183"/>
        <item x="2699"/>
        <item x="2753"/>
        <item x="2783"/>
        <item x="6091"/>
        <item x="3422"/>
        <item x="1492"/>
        <item x="3494"/>
        <item x="2872"/>
        <item x="1950"/>
        <item x="4194"/>
        <item x="1107"/>
        <item x="4714"/>
        <item x="2127"/>
        <item x="5453"/>
        <item x="6334"/>
        <item x="5040"/>
        <item x="3983"/>
        <item x="7089"/>
        <item x="2695"/>
        <item x="6723"/>
        <item x="5839"/>
        <item x="3770"/>
        <item x="3832"/>
        <item x="4311"/>
        <item x="2728"/>
        <item x="1279"/>
        <item x="3501"/>
        <item x="3488"/>
        <item x="3280"/>
        <item x="6407"/>
        <item x="6775"/>
        <item x="7391"/>
        <item x="7548"/>
        <item x="2425"/>
        <item x="5946"/>
        <item x="273"/>
        <item x="3484"/>
        <item x="5240"/>
        <item x="1044"/>
        <item x="3284"/>
        <item x="6606"/>
        <item x="1621"/>
        <item x="2386"/>
        <item x="6543"/>
        <item x="2071"/>
        <item x="3865"/>
        <item x="5761"/>
        <item x="150"/>
        <item x="1267"/>
        <item x="7201"/>
        <item x="2423"/>
        <item x="5739"/>
        <item x="1476"/>
        <item x="2556"/>
        <item x="6248"/>
        <item x="219"/>
        <item x="6757"/>
        <item x="2051"/>
        <item x="7447"/>
        <item x="3320"/>
        <item x="391"/>
        <item x="7013"/>
        <item x="6794"/>
        <item x="4625"/>
        <item x="5832"/>
        <item x="6669"/>
        <item x="5728"/>
        <item x="5204"/>
        <item x="6387"/>
        <item x="1693"/>
        <item x="917"/>
        <item x="4857"/>
        <item x="4484"/>
        <item x="4840"/>
        <item x="1716"/>
        <item x="5838"/>
        <item x="1800"/>
        <item x="1232"/>
        <item x="1097"/>
        <item x="2948"/>
        <item x="1592"/>
        <item x="2359"/>
        <item x="1433"/>
        <item x="3796"/>
        <item x="7218"/>
        <item x="1068"/>
        <item x="4944"/>
        <item x="2637"/>
        <item x="6432"/>
        <item x="4977"/>
        <item x="1117"/>
        <item x="1655"/>
        <item x="5612"/>
        <item x="7522"/>
        <item x="5921"/>
        <item x="732"/>
        <item x="4802"/>
        <item x="7505"/>
        <item x="7014"/>
        <item x="5524"/>
        <item x="1670"/>
        <item x="6890"/>
        <item x="2673"/>
        <item x="143"/>
        <item x="6910"/>
        <item x="24"/>
        <item x="60"/>
        <item x="3372"/>
        <item x="4"/>
        <item x="585"/>
        <item x="1889"/>
        <item x="2666"/>
        <item x="2824"/>
        <item x="6208"/>
        <item x="4153"/>
        <item x="1469"/>
        <item x="1884"/>
        <item x="2195"/>
        <item x="4423"/>
        <item x="5163"/>
        <item x="1343"/>
        <item x="5497"/>
        <item x="674"/>
        <item x="5098"/>
        <item x="2208"/>
        <item x="7436"/>
        <item x="1897"/>
        <item x="1436"/>
        <item x="2797"/>
        <item x="2447"/>
        <item x="3209"/>
        <item x="2397"/>
        <item x="7386"/>
        <item x="4221"/>
        <item x="2928"/>
        <item x="4446"/>
        <item x="1244"/>
        <item x="869"/>
        <item x="613"/>
        <item x="834"/>
        <item x="750"/>
        <item x="4375"/>
        <item x="4611"/>
        <item x="3186"/>
        <item x="5145"/>
        <item x="957"/>
        <item x="7559"/>
        <item x="5806"/>
        <item x="7251"/>
        <item x="496"/>
        <item x="1568"/>
        <item x="7335"/>
        <item x="581"/>
        <item x="6194"/>
        <item x="1797"/>
        <item x="6519"/>
        <item x="6949"/>
        <item x="6759"/>
        <item x="937"/>
        <item x="5757"/>
        <item x="3898"/>
        <item x="5954"/>
        <item x="3529"/>
        <item x="7265"/>
        <item x="3932"/>
        <item x="932"/>
        <item x="6118"/>
        <item x="4344"/>
        <item x="5068"/>
        <item x="4322"/>
        <item x="5457"/>
        <item x="6390"/>
        <item x="5305"/>
        <item x="860"/>
        <item x="5503"/>
        <item x="2050"/>
        <item x="7459"/>
        <item x="518"/>
        <item x="2596"/>
        <item x="5519"/>
        <item x="5622"/>
        <item x="5296"/>
        <item x="5471"/>
        <item x="3394"/>
        <item x="3087"/>
        <item x="1431"/>
        <item x="1794"/>
        <item x="7426"/>
        <item x="5597"/>
        <item x="3189"/>
        <item x="1141"/>
        <item x="7326"/>
        <item x="88"/>
        <item x="4323"/>
        <item x="4852"/>
        <item x="5564"/>
        <item x="1768"/>
        <item x="4320"/>
        <item x="3216"/>
        <item x="4488"/>
        <item x="6127"/>
        <item x="6359"/>
        <item x="2030"/>
        <item x="7530"/>
        <item x="6317"/>
        <item x="420"/>
        <item x="5359"/>
        <item x="4108"/>
        <item x="2949"/>
        <item x="3748"/>
        <item x="4515"/>
        <item x="1945"/>
        <item x="6374"/>
        <item x="1782"/>
        <item x="1517"/>
        <item x="5865"/>
        <item x="5139"/>
        <item x="3953"/>
        <item x="3008"/>
        <item x="755"/>
        <item x="1495"/>
        <item x="6907"/>
        <item x="6989"/>
        <item x="4710"/>
        <item x="6676"/>
        <item x="447"/>
        <item x="57"/>
        <item x="2132"/>
        <item x="6124"/>
        <item x="394"/>
        <item x="2788"/>
        <item x="4517"/>
        <item x="480"/>
        <item x="3190"/>
        <item x="772"/>
        <item x="2478"/>
        <item x="6445"/>
        <item x="734"/>
        <item x="189"/>
        <item x="2242"/>
        <item x="2067"/>
        <item x="1254"/>
        <item x="1142"/>
        <item x="6546"/>
        <item x="1130"/>
        <item x="2028"/>
        <item x="6086"/>
        <item x="71"/>
        <item x="166"/>
        <item x="780"/>
        <item x="1682"/>
        <item x="797"/>
        <item x="2533"/>
        <item x="6043"/>
        <item x="1448"/>
        <item x="2979"/>
        <item x="2566"/>
        <item x="4276"/>
        <item x="5772"/>
        <item x="5897"/>
        <item x="4562"/>
        <item x="2267"/>
        <item x="5203"/>
        <item x="2207"/>
        <item x="2228"/>
        <item x="5261"/>
        <item x="249"/>
        <item x="2587"/>
        <item x="2422"/>
        <item x="1859"/>
        <item x="554"/>
        <item x="3182"/>
        <item x="2615"/>
        <item x="4862"/>
        <item x="5269"/>
        <item x="4682"/>
        <item x="3298"/>
        <item x="2500"/>
        <item x="4342"/>
        <item x="3249"/>
        <item x="4576"/>
        <item x="6521"/>
        <item x="4224"/>
        <item x="1878"/>
        <item x="4545"/>
        <item x="676"/>
        <item x="100"/>
        <item x="1605"/>
        <item x="4685"/>
        <item x="5663"/>
        <item x="1178"/>
        <item x="5935"/>
        <item x="5253"/>
        <item x="751"/>
        <item x="5450"/>
        <item x="7304"/>
        <item x="6312"/>
        <item x="1078"/>
        <item x="7510"/>
        <item x="5571"/>
        <item x="990"/>
        <item x="6537"/>
        <item x="3808"/>
        <item x="1858"/>
        <item x="718"/>
        <item x="774"/>
        <item x="3210"/>
        <item x="1974"/>
        <item x="5377"/>
        <item x="5729"/>
        <item x="1658"/>
        <item x="4833"/>
        <item x="6022"/>
        <item x="6994"/>
        <item x="508"/>
        <item x="3412"/>
        <item x="6007"/>
        <item x="712"/>
        <item x="4658"/>
        <item x="3671"/>
        <item x="5912"/>
        <item x="1983"/>
        <item x="3769"/>
        <item x="1845"/>
        <item x="5118"/>
        <item x="583"/>
        <item x="709"/>
        <item x="4270"/>
        <item x="6067"/>
        <item x="1481"/>
        <item x="2298"/>
        <item x="5411"/>
        <item x="775"/>
        <item x="3363"/>
        <item x="5383"/>
        <item x="5427"/>
        <item x="2648"/>
        <item x="2865"/>
        <item x="7581"/>
        <item x="4382"/>
        <item x="1259"/>
        <item x="954"/>
        <item x="2244"/>
        <item x="7462"/>
        <item x="4486"/>
        <item x="1190"/>
        <item x="2597"/>
        <item x="2694"/>
        <item x="6458"/>
        <item x="2716"/>
        <item x="5477"/>
        <item x="1873"/>
        <item x="2825"/>
        <item x="7594"/>
        <item x="2368"/>
        <item x="4036"/>
        <item x="4718"/>
        <item x="3301"/>
        <item x="1756"/>
        <item x="649"/>
        <item x="2230"/>
        <item x="6936"/>
        <item x="2609"/>
        <item x="2900"/>
        <item x="3108"/>
        <item x="2061"/>
        <item x="5549"/>
        <item x="4437"/>
        <item x="7380"/>
        <item x="1335"/>
        <item x="191"/>
        <item x="4239"/>
        <item x="981"/>
        <item x="2472"/>
        <item x="2404"/>
        <item x="1697"/>
        <item x="1460"/>
        <item x="1039"/>
        <item x="2511"/>
        <item x="1996"/>
        <item x="5766"/>
        <item x="5065"/>
        <item x="434"/>
        <item x="3080"/>
        <item x="4631"/>
        <item x="2754"/>
        <item x="2"/>
        <item x="2095"/>
        <item x="6575"/>
        <item x="474"/>
        <item x="3220"/>
        <item x="2189"/>
        <item x="4722"/>
        <item x="19"/>
        <item x="74"/>
        <item x="3452"/>
        <item x="2183"/>
        <item x="7153"/>
        <item x="2026"/>
        <item x="1195"/>
        <item x="3634"/>
        <item x="4417"/>
        <item x="6263"/>
        <item x="1420"/>
        <item x="4049"/>
        <item x="3379"/>
        <item x="3081"/>
        <item x="6055"/>
        <item x="6804"/>
        <item x="1123"/>
        <item x="560"/>
        <item x="2827"/>
        <item x="3603"/>
        <item x="223"/>
        <item x="6457"/>
        <item x="3614"/>
        <item x="68"/>
        <item x="1721"/>
        <item x="4693"/>
        <item x="6239"/>
        <item x="4730"/>
        <item x="889"/>
        <item x="2976"/>
        <item x="1743"/>
        <item x="131"/>
        <item x="3773"/>
        <item x="4080"/>
        <item x="631"/>
        <item x="6349"/>
        <item x="3612"/>
        <item x="6206"/>
        <item x="308"/>
        <item x="1620"/>
        <item x="6214"/>
        <item x="2416"/>
        <item x="1591"/>
        <item x="6152"/>
        <item x="7157"/>
        <item x="3788"/>
        <item x="5122"/>
        <item x="1928"/>
        <item x="4336"/>
        <item x="2179"/>
        <item x="7293"/>
        <item x="341"/>
        <item x="5417"/>
        <item x="4884"/>
        <item x="388"/>
        <item x="352"/>
        <item x="112"/>
        <item x="4392"/>
        <item x="5585"/>
        <item x="6286"/>
        <item x="4407"/>
        <item x="4169"/>
        <item x="4664"/>
        <item x="2319"/>
        <item x="991"/>
        <item x="3038"/>
        <item x="5550"/>
        <item x="3539"/>
        <item x="6285"/>
        <item x="6886"/>
        <item x="4894"/>
        <item x="7553"/>
        <item x="5542"/>
        <item x="7219"/>
        <item x="535"/>
        <item x="4231"/>
        <item x="7249"/>
        <item x="3016"/>
        <item x="1956"/>
        <item x="7355"/>
        <item x="5249"/>
        <item x="897"/>
        <item x="451"/>
        <item x="546"/>
        <item x="687"/>
        <item x="2036"/>
        <item x="6797"/>
        <item x="5640"/>
        <item x="1487"/>
        <item x="4198"/>
        <item x="5651"/>
        <item x="5302"/>
        <item x="1839"/>
        <item x="7347"/>
        <item x="6363"/>
        <item x="333"/>
        <item x="5467"/>
        <item x="3098"/>
        <item x="5702"/>
        <item x="5776"/>
        <item x="2444"/>
        <item x="5459"/>
        <item x="7122"/>
        <item x="4893"/>
        <item x="6337"/>
        <item x="660"/>
        <item x="3014"/>
        <item x="4570"/>
        <item x="2600"/>
        <item x="3966"/>
        <item x="6412"/>
        <item x="6251"/>
        <item x="7511"/>
        <item x="3234"/>
        <item x="1624"/>
        <item x="3853"/>
        <item x="7519"/>
        <item x="4516"/>
        <item x="5086"/>
        <item x="1536"/>
        <item x="5688"/>
        <item x="738"/>
        <item x="5870"/>
        <item x="5680"/>
        <item x="1824"/>
        <item x="5413"/>
        <item x="728"/>
        <item x="1912"/>
        <item x="5313"/>
        <item x="7409"/>
        <item x="6806"/>
        <item x="7209"/>
        <item x="4628"/>
        <item x="2384"/>
        <item x="4013"/>
        <item x="3241"/>
        <item x="5980"/>
        <item x="470"/>
        <item x="4253"/>
        <item x="1577"/>
        <item x="1157"/>
        <item x="2920"/>
        <item x="4296"/>
        <item x="3317"/>
        <item x="2514"/>
        <item x="913"/>
        <item x="982"/>
        <item x="1503"/>
        <item x="4466"/>
        <item x="4507"/>
        <item x="3814"/>
        <item x="4482"/>
        <item x="6398"/>
        <item x="5668"/>
        <item x="3767"/>
        <item x="7234"/>
        <item x="3633"/>
        <item x="7159"/>
        <item x="3451"/>
        <item x="5738"/>
        <item x="5748"/>
        <item x="188"/>
        <item x="1184"/>
        <item x="3172"/>
        <item x="133"/>
        <item x="3395"/>
        <item x="877"/>
        <item x="2017"/>
        <item x="1831"/>
        <item x="7057"/>
        <item x="4185"/>
        <item x="919"/>
        <item x="3350"/>
        <item x="6504"/>
        <item x="2174"/>
        <item x="7107"/>
        <item x="1553"/>
        <item x="6003"/>
        <item x="3465"/>
        <item x="1686"/>
        <item x="2266"/>
        <item x="3760"/>
        <item x="3345"/>
        <item x="5481"/>
        <item x="4979"/>
        <item x="5540"/>
        <item x="442"/>
        <item x="1479"/>
        <item x="4035"/>
        <item x="5687"/>
        <item x="3548"/>
        <item x="980"/>
        <item x="1001"/>
        <item x="7349"/>
        <item x="2661"/>
        <item x="6785"/>
        <item x="5565"/>
        <item x="7236"/>
        <item x="5025"/>
        <item x="6690"/>
        <item x="7321"/>
        <item x="6093"/>
        <item x="4872"/>
        <item x="3919"/>
        <item x="1276"/>
        <item x="805"/>
        <item x="5619"/>
        <item x="2622"/>
        <item x="6969"/>
        <item x="1611"/>
        <item x="1759"/>
        <item x="4911"/>
        <item x="5656"/>
        <item x="3531"/>
        <item x="6788"/>
        <item x="1773"/>
        <item x="1649"/>
        <item x="2676"/>
        <item x="7341"/>
        <item x="5421"/>
        <item x="5973"/>
        <item x="3781"/>
        <item x="313"/>
        <item x="885"/>
        <item x="2642"/>
        <item x="2640"/>
        <item x="7116"/>
        <item x="6965"/>
        <item x="5744"/>
        <item x="5463"/>
        <item x="1749"/>
        <item x="7148"/>
        <item x="791"/>
        <item x="3713"/>
        <item x="7302"/>
        <item x="141"/>
        <item x="4370"/>
        <item x="3797"/>
        <item x="3309"/>
        <item x="7224"/>
        <item x="7428"/>
        <item x="6740"/>
        <item x="295"/>
        <item x="4272"/>
        <item x="2945"/>
        <item x="1467"/>
        <item x="2798"/>
        <item x="3164"/>
        <item x="2032"/>
        <item x="1129"/>
        <item x="6931"/>
        <item x="337"/>
        <item x="657"/>
        <item x="5867"/>
        <item x="756"/>
        <item x="4753"/>
        <item x="1023"/>
        <item x="6551"/>
        <item x="3215"/>
        <item x="7256"/>
        <item x="2735"/>
        <item x="6250"/>
        <item x="6767"/>
        <item x="121"/>
        <item x="1711"/>
        <item x="2437"/>
        <item x="4145"/>
        <item x="4123"/>
        <item x="5539"/>
        <item x="2960"/>
        <item x="1458"/>
        <item x="1179"/>
        <item x="1707"/>
        <item x="2859"/>
        <item x="6604"/>
        <item x="1581"/>
        <item x="3351"/>
        <item x="5352"/>
        <item x="264"/>
        <item x="2248"/>
        <item x="5666"/>
        <item x="3237"/>
        <item x="2805"/>
        <item x="6063"/>
        <item x="7423"/>
        <item x="754"/>
        <item x="6944"/>
        <item x="5143"/>
        <item x="539"/>
        <item x="6900"/>
        <item x="4736"/>
        <item x="316"/>
        <item x="7051"/>
        <item x="2380"/>
        <item x="4415"/>
        <item x="593"/>
        <item x="5593"/>
        <item x="1846"/>
        <item x="5128"/>
        <item x="343"/>
        <item x="3274"/>
        <item x="4163"/>
        <item x="1127"/>
        <item x="5784"/>
        <item x="7577"/>
        <item x="1211"/>
        <item x="1145"/>
        <item x="3710"/>
        <item x="3752"/>
        <item x="871"/>
        <item x="6141"/>
        <item x="7557"/>
        <item x="4456"/>
        <item x="5774"/>
        <item x="2198"/>
        <item x="6675"/>
        <item x="3955"/>
        <item x="3461"/>
        <item x="431"/>
        <item x="6772"/>
        <item x="807"/>
        <item x="3441"/>
        <item x="7068"/>
        <item x="5356"/>
        <item x="1320"/>
        <item x="2513"/>
        <item x="3737"/>
        <item x="1595"/>
        <item x="4305"/>
        <item x="3078"/>
        <item x="793"/>
        <item x="2031"/>
        <item x="6882"/>
        <item x="2420"/>
        <item x="1172"/>
        <item x="6602"/>
        <item x="1249"/>
        <item x="2799"/>
        <item x="4271"/>
        <item x="55"/>
        <item x="6336"/>
        <item x="6698"/>
        <item x="5266"/>
        <item x="4199"/>
        <item x="7250"/>
        <item x="5892"/>
        <item x="5212"/>
        <item x="15"/>
        <item x="1748"/>
        <item x="3433"/>
        <item x="2704"/>
        <item x="4207"/>
        <item x="6993"/>
        <item x="576"/>
        <item x="5461"/>
        <item x="7281"/>
        <item x="4770"/>
        <item x="6151"/>
        <item x="4067"/>
        <item x="1214"/>
        <item x="2551"/>
        <item x="3505"/>
        <item x="3804"/>
        <item x="2473"/>
        <item x="1570"/>
        <item x="2914"/>
        <item x="2158"/>
        <item x="7516"/>
        <item x="2991"/>
        <item x="4306"/>
        <item x="7584"/>
        <item x="872"/>
        <item x="1102"/>
        <item x="37"/>
        <item x="7216"/>
        <item x="4871"/>
        <item x="7484"/>
        <item x="4544"/>
        <item x="3386"/>
        <item x="4854"/>
        <item x="6576"/>
        <item x="7452"/>
        <item x="4732"/>
        <item x="7160"/>
        <item x="73"/>
        <item x="1644"/>
        <item x="6962"/>
        <item x="3585"/>
        <item x="3420"/>
        <item x="7045"/>
        <item x="702"/>
        <item x="1247"/>
        <item x="7146"/>
        <item x="4487"/>
        <item x="3525"/>
        <item x="6119"/>
        <item x="2729"/>
        <item x="1659"/>
        <item x="3132"/>
        <item x="7443"/>
        <item x="146"/>
        <item x="6774"/>
        <item x="3734"/>
        <item x="4703"/>
        <item x="5289"/>
        <item x="4696"/>
        <item x="1229"/>
        <item x="1867"/>
        <item x="5844"/>
        <item x="3509"/>
        <item x="4826"/>
        <item x="1958"/>
        <item x="945"/>
        <item x="6601"/>
        <item x="2731"/>
        <item x="3702"/>
        <item x="5944"/>
        <item x="1676"/>
        <item x="6665"/>
        <item x="615"/>
        <item x="1791"/>
        <item x="108"/>
        <item x="2738"/>
        <item x="6527"/>
        <item x="4085"/>
        <item x="4542"/>
        <item x="5502"/>
        <item x="4687"/>
        <item x="6314"/>
        <item x="747"/>
        <item x="5105"/>
        <item x="3957"/>
        <item x="1075"/>
        <item x="3688"/>
        <item x="2631"/>
        <item x="2868"/>
        <item x="3874"/>
        <item x="2104"/>
        <item x="6325"/>
        <item x="7292"/>
        <item x="3177"/>
        <item x="6613"/>
        <item x="1324"/>
        <item x="1539"/>
        <item x="4299"/>
        <item x="6061"/>
        <item x="265"/>
        <item x="5965"/>
        <item x="5690"/>
        <item x="2134"/>
        <item x="7551"/>
        <item x="6453"/>
        <item x="177"/>
        <item x="6281"/>
        <item x="6175"/>
        <item x="599"/>
        <item x="7420"/>
        <item x="5121"/>
        <item x="2744"/>
        <item x="4638"/>
        <item x="4477"/>
        <item x="608"/>
        <item x="1104"/>
        <item x="2238"/>
        <item x="4902"/>
        <item x="5188"/>
        <item x="5684"/>
        <item x="3327"/>
        <item x="7237"/>
        <item x="3272"/>
        <item x="5218"/>
        <item x="1417"/>
        <item x="3116"/>
        <item x="430"/>
        <item x="841"/>
        <item x="3112"/>
        <item x="4777"/>
        <item x="3034"/>
        <item x="393"/>
        <item x="947"/>
        <item x="5591"/>
        <item x="6977"/>
        <item x="3446"/>
        <item x="218"/>
        <item x="1635"/>
        <item x="1935"/>
        <item x="2103"/>
        <item x="2585"/>
        <item x="548"/>
        <item x="5492"/>
        <item x="5563"/>
        <item x="3649"/>
        <item x="4725"/>
        <item x="3417"/>
        <item x="3850"/>
        <item x="3273"/>
        <item x="2250"/>
        <item x="481"/>
        <item x="1876"/>
        <item x="685"/>
        <item x="7350"/>
        <item x="6686"/>
        <item x="4165"/>
        <item x="3267"/>
        <item x="3479"/>
        <item x="407"/>
        <item x="741"/>
        <item x="6596"/>
        <item x="3976"/>
        <item x="4331"/>
        <item x="4498"/>
        <item x="6643"/>
        <item x="4661"/>
        <item x="6410"/>
        <item x="5077"/>
        <item x="2468"/>
        <item x="2402"/>
        <item x="498"/>
        <item x="1844"/>
        <item x="3029"/>
        <item x="3954"/>
        <item x="3565"/>
        <item x="5783"/>
        <item x="4017"/>
        <item x="4088"/>
        <item x="7274"/>
        <item x="2742"/>
        <item x="6956"/>
        <item x="5990"/>
        <item x="1583"/>
        <item x="6307"/>
        <item x="5594"/>
        <item x="7261"/>
        <item x="2320"/>
        <item x="2668"/>
        <item x="2966"/>
        <item x="5820"/>
        <item x="2176"/>
        <item x="6154"/>
        <item x="5184"/>
        <item x="255"/>
        <item x="2053"/>
        <item x="4816"/>
        <item x="5589"/>
        <item x="4571"/>
        <item x="7164"/>
        <item x="6644"/>
        <item x="907"/>
        <item x="5012"/>
        <item x="1285"/>
        <item x="6932"/>
        <item x="2145"/>
        <item x="296"/>
        <item x="3432"/>
        <item x="4077"/>
        <item x="4259"/>
        <item x="4156"/>
        <item x="5837"/>
        <item x="6352"/>
        <item x="6677"/>
        <item x="5823"/>
        <item x="3242"/>
        <item x="464"/>
        <item x="3743"/>
        <item x="263"/>
        <item x="899"/>
        <item x="7123"/>
        <item x="7366"/>
        <item x="7434"/>
        <item x="1528"/>
        <item x="6133"/>
        <item x="5055"/>
        <item x="2530"/>
        <item x="835"/>
        <item x="5911"/>
        <item x="4951"/>
        <item x="5955"/>
        <item x="7142"/>
        <item x="2774"/>
        <item x="2180"/>
        <item x="7457"/>
        <item x="6866"/>
        <item x="2684"/>
        <item x="5857"/>
        <item x="6269"/>
        <item x="4236"/>
        <item x="5869"/>
        <item x="5255"/>
        <item x="2206"/>
        <item x="4950"/>
        <item x="1781"/>
        <item x="2586"/>
        <item x="597"/>
        <item x="233"/>
        <item x="6002"/>
        <item x="7322"/>
        <item x="874"/>
        <item x="4945"/>
        <item x="2582"/>
        <item x="2241"/>
        <item x="6131"/>
        <item x="5358"/>
        <item x="3239"/>
        <item x="4193"/>
        <item x="4058"/>
        <item x="7331"/>
        <item x="4765"/>
        <item x="1783"/>
        <item x="4458"/>
        <item x="1181"/>
        <item x="2959"/>
        <item x="482"/>
        <item x="682"/>
        <item x="4009"/>
        <item x="2977"/>
        <item x="3072"/>
        <item x="3889"/>
        <item x="886"/>
        <item x="722"/>
        <item x="3920"/>
        <item x="2768"/>
        <item x="3326"/>
        <item x="2541"/>
        <item x="241"/>
        <item x="3538"/>
        <item x="3225"/>
        <item x="220"/>
        <item x="2408"/>
        <item x="6829"/>
        <item x="2963"/>
        <item x="7460"/>
        <item x="3137"/>
        <item x="1298"/>
        <item x="7155"/>
        <item x="5764"/>
        <item x="2121"/>
        <item x="7325"/>
        <item x="6778"/>
        <item x="4288"/>
        <item x="6619"/>
        <item x="6179"/>
        <item x="6938"/>
        <item x="3963"/>
        <item x="1750"/>
        <item x="2113"/>
        <item x="4832"/>
        <item x="1896"/>
        <item x="2019"/>
        <item x="268"/>
        <item x="4828"/>
        <item x="6843"/>
        <item x="5142"/>
        <item x="2796"/>
        <item x="5010"/>
        <item x="3630"/>
        <item x="3179"/>
        <item x="642"/>
        <item x="1713"/>
        <item x="7020"/>
        <item x="3835"/>
        <item x="5446"/>
        <item x="1430"/>
        <item x="4160"/>
        <item x="4650"/>
        <item x="4293"/>
        <item x="2607"/>
        <item x="4990"/>
        <item x="28"/>
        <item x="3263"/>
        <item x="2434"/>
        <item x="2140"/>
        <item x="4803"/>
        <item x="7109"/>
        <item x="6955"/>
        <item x="7258"/>
        <item x="4771"/>
        <item x="6561"/>
        <item x="489"/>
        <item x="2490"/>
        <item x="1879"/>
        <item x="349"/>
        <item x="7276"/>
        <item x="7133"/>
        <item x="1261"/>
        <item x="6870"/>
        <item x="1124"/>
        <item x="3115"/>
        <item x="247"/>
        <item x="3598"/>
        <item x="3956"/>
        <item x="5167"/>
        <item x="788"/>
        <item x="2159"/>
        <item x="2247"/>
        <item x="2197"/>
        <item x="5416"/>
        <item x="724"/>
        <item x="1531"/>
        <item x="5842"/>
        <item x="6117"/>
        <item x="503"/>
        <item x="2822"/>
        <item x="5246"/>
        <item x="1473"/>
        <item x="4489"/>
        <item x="6762"/>
        <item x="4242"/>
        <item x="898"/>
        <item x="2987"/>
        <item x="6764"/>
        <item x="922"/>
        <item x="5141"/>
        <item x="1437"/>
        <item x="6001"/>
        <item x="2424"/>
        <item x="6528"/>
        <item x="5894"/>
        <item x="7364"/>
        <item x="4976"/>
        <item x="2950"/>
        <item x="3180"/>
        <item x="6211"/>
        <item x="3943"/>
        <item x="7226"/>
        <item x="2407"/>
        <item x="4878"/>
        <item x="3308"/>
        <item x="136"/>
        <item x="6070"/>
        <item x="7564"/>
        <item x="7442"/>
        <item x="212"/>
        <item x="2665"/>
        <item x="174"/>
        <item x="7198"/>
        <item x="5646"/>
        <item x="3449"/>
        <item x="5084"/>
        <item x="6518"/>
        <item x="167"/>
        <item x="3514"/>
        <item x="5948"/>
        <item x="2831"/>
        <item x="4047"/>
        <item x="351"/>
        <item x="1180"/>
        <item x="629"/>
        <item x="1253"/>
        <item x="4048"/>
        <item x="3947"/>
        <item x="3674"/>
        <item x="4476"/>
        <item x="4932"/>
        <item x="987"/>
        <item x="4327"/>
        <item x="5274"/>
        <item x="7470"/>
        <item x="3334"/>
        <item x="5408"/>
        <item x="4667"/>
        <item x="5901"/>
        <item x="2361"/>
        <item x="340"/>
        <item x="3169"/>
        <item x="969"/>
        <item x="1530"/>
        <item x="3296"/>
        <item x="1240"/>
        <item x="5496"/>
        <item x="543"/>
        <item x="4211"/>
        <item x="1132"/>
        <item x="3507"/>
        <item x="5315"/>
        <item x="1563"/>
        <item x="3590"/>
        <item x="5431"/>
        <item x="4367"/>
        <item x="5223"/>
        <item x="5916"/>
        <item x="6769"/>
        <item x="2912"/>
        <item x="663"/>
        <item x="2612"/>
        <item x="953"/>
        <item x="3665"/>
        <item x="838"/>
        <item x="1147"/>
        <item x="5979"/>
        <item x="2057"/>
        <item x="3811"/>
        <item x="7052"/>
        <item x="7175"/>
        <item x="148"/>
        <item x="3620"/>
        <item x="6447"/>
        <item x="4556"/>
        <item x="5374"/>
        <item x="2756"/>
        <item x="4575"/>
        <item x="402"/>
        <item x="4716"/>
        <item x="5662"/>
        <item x="3170"/>
        <item x="2315"/>
        <item x="5996"/>
        <item x="1009"/>
        <item x="819"/>
        <item x="5518"/>
        <item x="5994"/>
        <item x="612"/>
        <item x="4595"/>
        <item x="1684"/>
        <item x="3393"/>
        <item x="2223"/>
        <item x="1527"/>
        <item x="3490"/>
        <item x="4836"/>
        <item x="2954"/>
        <item x="2889"/>
        <item x="7313"/>
        <item x="7081"/>
        <item x="4739"/>
        <item x="6472"/>
        <item x="6244"/>
        <item x="1552"/>
        <item x="5922"/>
        <item x="5512"/>
        <item x="2804"/>
        <item x="4761"/>
        <item x="1163"/>
        <item x="6077"/>
        <item x="2629"/>
        <item x="1606"/>
        <item x="5419"/>
        <item x="4438"/>
        <item x="2700"/>
        <item x="1234"/>
        <item x="6324"/>
        <item x="408"/>
        <item x="6952"/>
        <item x="6247"/>
        <item x="6919"/>
        <item x="1724"/>
        <item x="2415"/>
        <item x="4455"/>
        <item x="668"/>
        <item x="6771"/>
        <item x="5409"/>
        <item x="6808"/>
        <item x="6134"/>
        <item x="1052"/>
        <item x="1438"/>
        <item x="3049"/>
        <item x="329"/>
        <item x="6168"/>
        <item x="322"/>
        <item x="704"/>
        <item x="890"/>
        <item x="433"/>
        <item x="1197"/>
        <item x="5893"/>
        <item x="5063"/>
        <item x="5544"/>
        <item x="1499"/>
        <item x="3053"/>
        <item x="5534"/>
        <item x="7002"/>
        <item x="935"/>
        <item x="1631"/>
        <item x="1176"/>
        <item x="7174"/>
        <item x="3199"/>
        <item x="6220"/>
        <item x="1028"/>
        <item x="1035"/>
        <item x="1979"/>
        <item x="1961"/>
        <item x="3967"/>
        <item x="3699"/>
        <item x="4967"/>
        <item x="276"/>
        <item x="1761"/>
        <item x="4018"/>
        <item x="3563"/>
        <item x="1169"/>
        <item x="3069"/>
        <item x="1405"/>
        <item x="1949"/>
        <item x="6498"/>
        <item x="6370"/>
        <item x="7179"/>
        <item x="1284"/>
        <item x="4514"/>
        <item x="1953"/>
        <item x="187"/>
        <item x="6438"/>
        <item x="2932"/>
        <item x="6414"/>
        <item x="2221"/>
        <item x="2186"/>
        <item x="3742"/>
        <item x="924"/>
        <item x="1792"/>
        <item x="4472"/>
        <item x="4439"/>
        <item x="3118"/>
        <item x="2196"/>
        <item x="1715"/>
        <item x="1736"/>
        <item x="2203"/>
        <item x="4929"/>
        <item x="7239"/>
        <item x="169"/>
        <item x="2800"/>
        <item x="943"/>
        <item x="6437"/>
        <item x="7024"/>
        <item x="1011"/>
        <item x="4106"/>
        <item x="5198"/>
        <item x="7287"/>
        <item x="6876"/>
        <item x="6506"/>
        <item x="411"/>
        <item x="5775"/>
        <item x="1482"/>
        <item x="5819"/>
        <item x="6273"/>
        <item x="5024"/>
        <item x="3703"/>
        <item x="3776"/>
        <item x="3892"/>
        <item x="232"/>
        <item x="1930"/>
        <item x="4547"/>
        <item x="7515"/>
        <item x="1704"/>
        <item x="1086"/>
        <item x="5088"/>
        <item x="1440"/>
        <item x="3373"/>
        <item x="4898"/>
        <item x="4853"/>
        <item x="1582"/>
        <item x="6735"/>
        <item x="405"/>
        <item x="1573"/>
        <item x="1125"/>
        <item x="4887"/>
        <item x="825"/>
        <item x="6060"/>
        <item x="3579"/>
        <item x="6380"/>
        <item x="4244"/>
        <item x="5031"/>
        <item x="3429"/>
        <item x="2013"/>
        <item x="311"/>
        <item x="2024"/>
        <item x="666"/>
        <item x="4164"/>
        <item x="2958"/>
        <item x="7039"/>
        <item x="184"/>
        <item x="4720"/>
        <item x="5950"/>
        <item x="3940"/>
        <item x="1965"/>
        <item x="6114"/>
        <item x="3141"/>
        <item x="850"/>
        <item x="4543"/>
        <item x="4908"/>
        <item x="3946"/>
        <item x="2826"/>
        <item x="7103"/>
        <item x="4420"/>
        <item x="413"/>
        <item x="1446"/>
        <item x="2714"/>
        <item x="2283"/>
        <item x="928"/>
        <item x="767"/>
        <item x="3870"/>
        <item x="6294"/>
        <item x="7011"/>
        <item x="1804"/>
        <item x="4250"/>
        <item x="200"/>
        <item x="4896"/>
        <item x="41"/>
        <item x="2919"/>
        <item x="159"/>
        <item x="650"/>
        <item x="746"/>
        <item x="3259"/>
        <item x="6902"/>
        <item x="2021"/>
        <item x="5516"/>
        <item x="2548"/>
        <item x="4189"/>
        <item x="6753"/>
        <item x="3377"/>
        <item x="1512"/>
        <item x="4835"/>
        <item x="6732"/>
        <item x="1661"/>
        <item x="4579"/>
        <item x="7495"/>
        <item x="7570"/>
        <item x="2239"/>
        <item x="494"/>
        <item x="2632"/>
        <item x="7410"/>
        <item x="1818"/>
        <item x="4203"/>
        <item x="809"/>
        <item x="2782"/>
        <item x="5632"/>
        <item x="5554"/>
        <item x="4549"/>
        <item x="6777"/>
        <item x="4804"/>
        <item x="5277"/>
        <item x="1225"/>
        <item x="5490"/>
        <item x="6395"/>
        <item x="5498"/>
        <item x="4385"/>
        <item x="2110"/>
        <item x="5370"/>
        <item x="2934"/>
        <item x="5682"/>
        <item x="7064"/>
        <item x="5439"/>
        <item x="3558"/>
        <item x="5976"/>
        <item x="5792"/>
        <item x="7578"/>
        <item x="5053"/>
        <item x="2898"/>
        <item x="6446"/>
        <item x="2064"/>
        <item x="3799"/>
        <item x="740"/>
        <item x="3340"/>
        <item x="2292"/>
        <item x="689"/>
        <item x="6210"/>
        <item x="3497"/>
        <item x="217"/>
        <item x="584"/>
        <item x="2952"/>
        <item x="2817"/>
        <item x="3187"/>
        <item x="6397"/>
        <item x="3283"/>
        <item x="1895"/>
        <item x="5208"/>
        <item x="7305"/>
        <item x="2973"/>
        <item x="5773"/>
        <item x="3223"/>
        <item x="2595"/>
        <item x="3060"/>
        <item x="4643"/>
        <item x="3550"/>
        <item x="6215"/>
        <item x="7587"/>
        <item x="5816"/>
        <item x="2470"/>
        <item x="2904"/>
        <item x="3388"/>
        <item x="829"/>
        <item x="4975"/>
        <item x="3097"/>
        <item x="6193"/>
        <item x="5598"/>
        <item x="6867"/>
        <item x="4790"/>
        <item x="315"/>
        <item x="4469"/>
        <item x="694"/>
        <item x="6783"/>
        <item x="4956"/>
        <item x="5166"/>
        <item x="2750"/>
        <item x="5056"/>
        <item x="5030"/>
        <item x="1194"/>
        <item x="21"/>
        <item x="5934"/>
        <item x="370"/>
        <item x="4561"/>
        <item x="3615"/>
        <item x="1219"/>
        <item x="2374"/>
        <item x="6311"/>
        <item x="1441"/>
        <item x="256"/>
        <item x="5310"/>
        <item x="160"/>
        <item x="207"/>
        <item x="3711"/>
        <item x="5872"/>
        <item x="2497"/>
        <item x="7071"/>
        <item x="2101"/>
        <item x="5326"/>
        <item x="794"/>
        <item x="5345"/>
        <item x="1777"/>
        <item x="2192"/>
        <item x="6918"/>
        <item x="2725"/>
        <item x="2005"/>
        <item x="888"/>
        <item x="2364"/>
        <item x="2498"/>
        <item x="4744"/>
        <item x="4672"/>
        <item x="2482"/>
        <item x="2277"/>
        <item x="6707"/>
        <item x="5580"/>
        <item x="300"/>
        <item x="7439"/>
        <item x="6933"/>
        <item x="5047"/>
        <item x="730"/>
        <item x="6594"/>
        <item x="6835"/>
        <item x="2217"/>
        <item x="327"/>
        <item x="3236"/>
        <item x="1726"/>
        <item x="6051"/>
        <item x="7337"/>
        <item x="783"/>
        <item x="165"/>
        <item x="6475"/>
        <item x="4447"/>
        <item x="196"/>
        <item x="1578"/>
        <item x="5525"/>
        <item x="5199"/>
        <item x="1250"/>
        <item x="1977"/>
        <item x="2869"/>
        <item x="6256"/>
        <item x="2297"/>
        <item x="963"/>
        <item x="6383"/>
        <item x="2396"/>
        <item x="5231"/>
        <item x="1443"/>
        <item x="6858"/>
        <item x="4535"/>
        <item x="2777"/>
        <item x="6670"/>
        <item x="3017"/>
        <item x="6678"/>
        <item x="4177"/>
        <item x="6530"/>
        <item x="5733"/>
        <item x="4390"/>
        <item x="1316"/>
        <item x="109"/>
        <item x="1408"/>
        <item x="4126"/>
        <item x="977"/>
        <item x="826"/>
        <item x="6156"/>
        <item x="4918"/>
        <item x="6947"/>
        <item x="2272"/>
        <item x="3403"/>
        <item x="440"/>
        <item x="3611"/>
        <item x="6776"/>
        <item x="3582"/>
        <item x="4907"/>
        <item x="570"/>
        <item x="3366"/>
        <item x="2385"/>
        <item x="5962"/>
        <item x="7540"/>
        <item x="3803"/>
        <item x="2602"/>
        <item x="6440"/>
        <item x="4000"/>
        <item x="911"/>
        <item x="4811"/>
        <item x="5300"/>
        <item x="6894"/>
        <item x="2755"/>
        <item x="646"/>
        <item x="766"/>
        <item x="5395"/>
        <item x="729"/>
        <item x="6526"/>
        <item x="33"/>
        <item x="4660"/>
        <item x="461"/>
        <item x="933"/>
        <item x="2412"/>
        <item x="1043"/>
        <item x="6216"/>
        <item x="437"/>
        <item x="4223"/>
        <item x="7255"/>
        <item x="6120"/>
        <item x="6071"/>
        <item x="1532"/>
        <item x="1852"/>
        <item x="3587"/>
        <item x="1126"/>
        <item x="3021"/>
        <item x="5104"/>
        <item x="6319"/>
        <item x="1648"/>
        <item x="4795"/>
        <item x="7367"/>
        <item x="1071"/>
        <item x="5624"/>
        <item x="1456"/>
        <item x="786"/>
        <item x="1167"/>
        <item x="5136"/>
        <item x="3084"/>
        <item x="2406"/>
        <item x="1708"/>
        <item x="5090"/>
        <item x="721"/>
        <item x="559"/>
        <item x="2554"/>
        <item x="3143"/>
        <item x="11"/>
        <item x="2710"/>
        <item x="2172"/>
        <item x="102"/>
        <item x="2046"/>
        <item x="3844"/>
        <item x="1245"/>
        <item x="2565"/>
        <item x="4475"/>
        <item x="6078"/>
        <item x="2371"/>
        <item x="1764"/>
        <item x="4838"/>
        <item x="2097"/>
        <item x="4567"/>
        <item x="2168"/>
        <item x="4279"/>
        <item x="1762"/>
        <item x="4450"/>
        <item x="1946"/>
        <item x="2378"/>
        <item x="4997"/>
        <item x="3840"/>
        <item x="3643"/>
        <item x="1712"/>
        <item x="6516"/>
        <item x="2707"/>
        <item x="3062"/>
        <item x="1091"/>
        <item x="2894"/>
        <item x="2105"/>
        <item x="2391"/>
        <item x="161"/>
        <item x="3174"/>
        <item x="2850"/>
        <item x="7467"/>
        <item x="2812"/>
        <item x="1018"/>
        <item x="4204"/>
        <item x="7120"/>
        <item x="6489"/>
        <item x="4124"/>
        <item x="3584"/>
        <item x="3964"/>
        <item x="5730"/>
        <item x="4831"/>
        <item x="882"/>
        <item x="3471"/>
        <item x="467"/>
        <item x="6146"/>
        <item x="1198"/>
        <item x="285"/>
        <item x="5957"/>
        <item x="6657"/>
        <item x="1652"/>
        <item x="1228"/>
        <item x="1628"/>
        <item x="7377"/>
        <item x="604"/>
        <item x="2942"/>
        <item x="4347"/>
        <item x="4533"/>
        <item x="2112"/>
        <item x="1572"/>
        <item x="6768"/>
        <item x="1051"/>
        <item x="32"/>
        <item x="7005"/>
        <item x="510"/>
        <item x="1293"/>
        <item x="5152"/>
        <item x="5802"/>
        <item x="5285"/>
        <item x="2144"/>
        <item x="2213"/>
        <item x="358"/>
        <item x="1444"/>
        <item x="4359"/>
        <item x="5309"/>
        <item x="5016"/>
        <item x="1065"/>
        <item x="1613"/>
        <item x="3924"/>
        <item x="6460"/>
        <item x="2883"/>
        <item x="4352"/>
        <item x="81"/>
        <item x="565"/>
        <item x="6556"/>
        <item x="2245"/>
        <item x="5396"/>
        <item x="4587"/>
        <item x="7010"/>
        <item x="909"/>
        <item x="3226"/>
        <item x="7252"/>
        <item x="5337"/>
        <item x="3134"/>
        <item x="7035"/>
        <item x="5902"/>
        <item x="1735"/>
        <item x="6171"/>
        <item x="1727"/>
        <item x="5947"/>
        <item x="6310"/>
        <item x="873"/>
        <item x="371"/>
        <item x="2309"/>
        <item x="1877"/>
        <item x="4075"/>
        <item x="3201"/>
        <item x="4444"/>
        <item x="3552"/>
        <item x="372"/>
        <item x="5840"/>
        <item x="973"/>
        <item x="6140"/>
        <item x="3341"/>
        <item x="2065"/>
        <item x="3605"/>
        <item x="3331"/>
        <item x="1371"/>
        <item x="2503"/>
        <item x="2199"/>
        <item x="3766"/>
        <item x="5332"/>
        <item x="4134"/>
        <item x="1802"/>
        <item x="538"/>
        <item x="2428"/>
        <item x="1406"/>
        <item x="7217"/>
        <item x="3276"/>
        <item x="2836"/>
        <item x="3833"/>
        <item x="4443"/>
        <item x="2233"/>
        <item x="1690"/>
        <item x="377"/>
        <item x="3408"/>
        <item x="294"/>
        <item x="2442"/>
        <item x="1934"/>
        <item x="6868"/>
        <item x="6701"/>
        <item x="4012"/>
        <item x="6308"/>
        <item x="418"/>
        <item x="4949"/>
        <item x="3554"/>
        <item x="7037"/>
        <item x="3198"/>
        <item x="1395"/>
        <item x="5608"/>
        <item x="2896"/>
        <item x="2811"/>
        <item x="6227"/>
        <item x="2366"/>
        <item x="1886"/>
        <item x="345"/>
        <item x="6189"/>
        <item x="7138"/>
        <item x="1243"/>
        <item x="1936"/>
        <item x="7291"/>
        <item x="6181"/>
        <item x="3764"/>
        <item x="2679"/>
        <item x="5889"/>
        <item x="5864"/>
        <item x="4639"/>
        <item x="5267"/>
        <item x="7573"/>
        <item x="2383"/>
        <item x="4152"/>
        <item x="3460"/>
        <item x="6893"/>
        <item x="3090"/>
        <item x="4809"/>
        <item x="3391"/>
        <item x="2702"/>
        <item x="2801"/>
        <item x="6182"/>
        <item x="4345"/>
        <item x="620"/>
        <item x="361"/>
        <item x="3103"/>
        <item x="6822"/>
        <item x="5927"/>
        <item x="3988"/>
        <item x="6597"/>
        <item x="293"/>
        <item x="5473"/>
        <item x="449"/>
        <item x="717"/>
        <item x="310"/>
        <item x="3904"/>
        <item x="4104"/>
        <item x="7314"/>
        <item x="904"/>
        <item x="7311"/>
        <item x="1931"/>
        <item x="4781"/>
        <item x="758"/>
        <item x="6299"/>
        <item x="2907"/>
        <item x="2088"/>
        <item x="4308"/>
        <item x="4031"/>
        <item x="2630"/>
        <item x="4700"/>
        <item x="6409"/>
        <item x="3354"/>
        <item x="3689"/>
        <item x="4694"/>
        <item x="49"/>
        <item x="2732"/>
        <item x="3661"/>
        <item x="5412"/>
        <item x="2049"/>
        <item x="1865"/>
        <item x="7369"/>
        <item x="881"/>
        <item x="1823"/>
        <item x="138"/>
        <item x="965"/>
        <item x="5474"/>
        <item x="1238"/>
        <item x="6451"/>
        <item x="5437"/>
        <item x="4678"/>
        <item x="2080"/>
        <item x="3609"/>
        <item x="3806"/>
        <item x="5357"/>
        <item x="6738"/>
        <item x="5308"/>
        <item x="6542"/>
        <item x="1168"/>
        <item x="2162"/>
        <item x="1393"/>
        <item x="5451"/>
        <item x="3894"/>
        <item x="6505"/>
        <item x="1887"/>
        <item x="1801"/>
        <item x="2257"/>
        <item x="6899"/>
        <item x="1098"/>
        <item x="7545"/>
        <item x="499"/>
        <item x="6696"/>
        <item x="6162"/>
        <item x="507"/>
        <item x="5344"/>
        <item x="5335"/>
        <item x="7517"/>
        <item x="5158"/>
        <item x="5099"/>
        <item x="4568"/>
        <item x="1158"/>
        <item x="3670"/>
        <item x="5630"/>
        <item x="5291"/>
        <item x="5714"/>
        <item x="1486"/>
        <item x="44"/>
        <item x="1875"/>
        <item x="3669"/>
        <item x="4688"/>
        <item x="5778"/>
        <item x="2712"/>
        <item x="4614"/>
        <item x="7283"/>
        <item x="1451"/>
        <item x="6128"/>
        <item x="7161"/>
        <item x="6386"/>
        <item x="2190"/>
        <item x="7233"/>
        <item x="5628"/>
        <item x="1898"/>
        <item x="7543"/>
        <item x="7402"/>
        <item x="7268"/>
        <item x="926"/>
        <item x="3231"/>
        <item x="4196"/>
        <item x="942"/>
        <item x="6513"/>
        <item x="6702"/>
        <item x="2100"/>
        <item x="6625"/>
        <item x="1146"/>
        <item x="54"/>
        <item x="5588"/>
        <item x="4103"/>
        <item x="5214"/>
        <item x="6745"/>
        <item x="438"/>
        <item x="4302"/>
        <item x="7192"/>
        <item x="2748"/>
        <item x="3595"/>
        <item x="2793"/>
        <item x="6399"/>
        <item x="3195"/>
        <item x="5658"/>
        <item x="7289"/>
        <item x="6004"/>
        <item x="3825"/>
        <item x="1731"/>
        <item x="1166"/>
        <item x="1053"/>
        <item x="5691"/>
        <item x="3512"/>
        <item x="3556"/>
        <item x="3763"/>
        <item x="993"/>
        <item x="7163"/>
        <item x="1262"/>
        <item x="6662"/>
        <item x="2234"/>
        <item x="3057"/>
        <item x="6232"/>
        <item x="3168"/>
        <item x="5338"/>
        <item x="916"/>
        <item x="2633"/>
        <item x="2839"/>
        <item x="1014"/>
        <item x="5818"/>
        <item x="2961"/>
        <item x="776"/>
        <item x="2175"/>
        <item x="6725"/>
        <item x="225"/>
        <item x="6747"/>
        <item x="6736"/>
        <item x="4008"/>
        <item x="4958"/>
        <item x="1643"/>
        <item x="2058"/>
        <item x="6224"/>
        <item x="4527"/>
        <item x="4440"/>
        <item x="2784"/>
        <item x="902"/>
        <item x="4317"/>
        <item x="2626"/>
        <item x="2643"/>
        <item x="2832"/>
        <item x="4663"/>
        <item x="1790"/>
        <item x="4310"/>
        <item x="4875"/>
        <item x="2280"/>
        <item x="7383"/>
        <item x="2323"/>
        <item x="3173"/>
        <item x="1457"/>
        <item x="5114"/>
        <item x="3357"/>
        <item x="3171"/>
        <item x="392"/>
        <item x="6600"/>
        <item x="2923"/>
        <item x="4560"/>
        <item x="4769"/>
        <item x="6280"/>
        <item x="5545"/>
        <item x="3297"/>
        <item x="85"/>
        <item x="1971"/>
        <item x="5013"/>
        <item x="50"/>
        <item x="4622"/>
        <item x="3566"/>
        <item x="3731"/>
        <item x="4454"/>
        <item x="1265"/>
        <item x="6958"/>
        <item x="1134"/>
        <item x="4055"/>
        <item x="5920"/>
        <item x="833"/>
        <item x="2815"/>
        <item x="6"/>
        <item x="3303"/>
        <item x="95"/>
        <item x="5562"/>
        <item x="7596"/>
        <item x="3908"/>
        <item x="6464"/>
        <item x="4868"/>
        <item x="7480"/>
        <item x="7136"/>
        <item x="6531"/>
        <item x="1019"/>
        <item x="5205"/>
        <item x="1926"/>
        <item x="3359"/>
        <item x="3896"/>
        <item x="3323"/>
        <item x="4237"/>
        <item x="1681"/>
        <item x="2956"/>
        <item x="2874"/>
        <item x="2763"/>
        <item x="2696"/>
        <item x="4774"/>
        <item x="1"/>
        <item x="653"/>
        <item x="5362"/>
        <item x="2227"/>
        <item x="5708"/>
        <item x="5645"/>
        <item x="1937"/>
        <item x="7238"/>
        <item x="209"/>
        <item x="3306"/>
        <item x="4923"/>
        <item x="201"/>
        <item x="4513"/>
        <item x="3570"/>
        <item x="2237"/>
        <item x="3594"/>
        <item x="3925"/>
        <item x="3663"/>
        <item x="3006"/>
        <item x="5360"/>
        <item x="7408"/>
        <item x="4335"/>
        <item x="4353"/>
        <item x="1354"/>
        <item x="4050"/>
        <item x="4936"/>
        <item x="4051"/>
        <item x="1385"/>
        <item x="4798"/>
        <item x="4358"/>
        <item x="2897"/>
        <item x="2052"/>
        <item x="4324"/>
        <item x="2487"/>
        <item x="5782"/>
        <item x="1757"/>
        <item x="6967"/>
        <item x="1683"/>
        <item x="1901"/>
        <item x="2939"/>
        <item x="4772"/>
        <item x="2698"/>
        <item x="5511"/>
        <item x="307"/>
        <item x="7167"/>
        <item x="737"/>
        <item x="5347"/>
        <item x="2367"/>
        <item x="3617"/>
        <item x="3923"/>
        <item x="6265"/>
        <item x="1207"/>
        <item x="1143"/>
        <item x="6180"/>
        <item x="4025"/>
        <item x="5780"/>
        <item x="236"/>
        <item x="1894"/>
        <item x="7389"/>
        <item x="198"/>
        <item x="5273"/>
        <item x="5726"/>
        <item x="1426"/>
        <item x="7111"/>
        <item x="4351"/>
        <item x="4184"/>
        <item x="444"/>
        <item x="796"/>
        <item x="3499"/>
        <item x="6588"/>
        <item x="3013"/>
        <item x="3123"/>
        <item x="1730"/>
        <item x="4461"/>
        <item x="6908"/>
        <item x="6881"/>
        <item x="6276"/>
        <item x="1248"/>
        <item x="6420"/>
        <item x="1322"/>
        <item x="4131"/>
        <item x="1574"/>
        <item x="6587"/>
        <item x="5905"/>
        <item x="1288"/>
        <item x="3777"/>
        <item x="4810"/>
        <item x="7561"/>
        <item x="1863"/>
        <item x="4969"/>
        <item x="6572"/>
        <item x="261"/>
        <item x="1616"/>
        <item x="5747"/>
        <item x="5556"/>
        <item x="710"/>
        <item x="5054"/>
        <item x="3909"/>
        <item x="6925"/>
        <item x="3985"/>
        <item x="3385"/>
        <item x="5324"/>
        <item x="4258"/>
        <item x="5607"/>
        <item x="3312"/>
        <item x="3948"/>
        <item x="658"/>
        <item x="6875"/>
        <item x="4987"/>
        <item x="6313"/>
        <item x="1625"/>
        <item x="3125"/>
        <item x="6522"/>
        <item x="2879"/>
        <item x="2823"/>
        <item x="6228"/>
        <item x="2090"/>
        <item x="6473"/>
        <item x="696"/>
        <item x="2081"/>
        <item x="6474"/>
        <item x="1601"/>
        <item x="625"/>
        <item x="2747"/>
        <item x="5834"/>
        <item x="4154"/>
        <item x="1584"/>
        <item x="2495"/>
        <item x="3631"/>
        <item x="4373"/>
        <item x="5868"/>
        <item x="5476"/>
        <item x="1155"/>
        <item x="3047"/>
        <item x="4369"/>
        <item x="6005"/>
        <item x="297"/>
        <item x="3739"/>
        <item x="5791"/>
        <item x="1576"/>
        <item x="3252"/>
        <item x="2652"/>
        <item x="3166"/>
        <item x="4019"/>
        <item x="206"/>
        <item x="6482"/>
        <item x="456"/>
        <item x="3399"/>
        <item x="2166"/>
        <item x="3973"/>
        <item x="1498"/>
        <item x="5489"/>
        <item x="2022"/>
        <item x="2063"/>
        <item x="5096"/>
        <item x="6252"/>
        <item x="2399"/>
        <item x="760"/>
        <item x="7501"/>
        <item x="453"/>
        <item x="1005"/>
        <item x="7475"/>
        <item x="2216"/>
        <item x="7329"/>
        <item x="3299"/>
        <item x="5464"/>
        <item x="2561"/>
        <item x="5110"/>
        <item x="5829"/>
        <item x="7456"/>
        <item x="614"/>
        <item x="6699"/>
        <item x="2528"/>
        <item x="7523"/>
        <item x="1294"/>
        <item x="1319"/>
        <item x="6149"/>
        <item x="5794"/>
        <item x="2980"/>
        <item x="2465"/>
        <item x="5197"/>
        <item x="2489"/>
        <item x="3782"/>
        <item x="2594"/>
        <item x="4495"/>
        <item x="1903"/>
        <item x="4738"/>
        <item x="328"/>
        <item x="79"/>
        <item x="6241"/>
        <item x="5925"/>
        <item x="4521"/>
        <item x="3002"/>
        <item x="1803"/>
        <item x="7531"/>
        <item x="5116"/>
        <item x="1738"/>
        <item x="2893"/>
        <item x="2016"/>
        <item x="5397"/>
        <item x="4632"/>
        <item x="7100"/>
        <item x="3067"/>
        <item x="3714"/>
        <item x="1152"/>
        <item x="7211"/>
        <item x="1113"/>
        <item x="2182"/>
        <item x="3065"/>
        <item x="3998"/>
        <item x="383"/>
        <item x="602"/>
        <item x="3253"/>
        <item x="262"/>
        <item x="3207"/>
        <item x="3641"/>
        <item x="5532"/>
        <item x="2294"/>
        <item x="2555"/>
        <item x="4850"/>
        <item x="6262"/>
        <item x="4962"/>
        <item x="7171"/>
        <item x="5843"/>
        <item x="3010"/>
        <item x="5845"/>
        <item x="367"/>
        <item x="1339"/>
        <item x="7085"/>
        <item x="1370"/>
        <item x="1282"/>
        <item x="5987"/>
        <item x="6656"/>
        <item x="4144"/>
        <item x="193"/>
        <item x="6264"/>
        <item x="6284"/>
        <item x="5349"/>
        <item x="2004"/>
        <item x="4845"/>
        <item x="2951"/>
        <item x="5629"/>
        <item x="2902"/>
        <item x="251"/>
        <item x="1995"/>
        <item x="7368"/>
        <item x="6826"/>
        <item x="64"/>
        <item x="1367"/>
        <item x="2621"/>
        <item x="3157"/>
        <item x="626"/>
        <item x="3506"/>
        <item x="1511"/>
        <item x="6990"/>
        <item x="7363"/>
        <item x="1719"/>
        <item x="6231"/>
        <item x="670"/>
        <item x="2527"/>
        <item x="6174"/>
        <item x="7227"/>
        <item x="2177"/>
        <item x="5991"/>
        <item x="6502"/>
        <item x="89"/>
        <item x="3035"/>
        <item x="5813"/>
        <item x="4566"/>
        <item x="5752"/>
        <item x="1425"/>
        <item x="4416"/>
        <item x="3178"/>
        <item x="5535"/>
        <item x="3899"/>
        <item x="5659"/>
        <item x="6743"/>
        <item x="4604"/>
        <item x="7183"/>
        <item x="6621"/>
        <item x="2481"/>
        <item x="3458"/>
        <item x="3907"/>
        <item x="1774"/>
        <item x="2102"/>
        <item x="65"/>
        <item x="509"/>
        <item x="6389"/>
        <item x="6379"/>
        <item x="3039"/>
        <item x="4940"/>
        <item x="2989"/>
        <item x="230"/>
        <item x="6221"/>
        <item x="4721"/>
        <item x="6245"/>
        <item x="3214"/>
        <item x="4675"/>
        <item x="7003"/>
        <item x="4895"/>
        <item x="2733"/>
        <item x="1600"/>
        <item x="3493"/>
        <item x="222"/>
        <item x="6009"/>
        <item x="6157"/>
        <item x="406"/>
        <item x="2880"/>
        <item x="1932"/>
        <item x="3645"/>
        <item x="5169"/>
        <item x="6240"/>
        <item x="1710"/>
        <item x="2639"/>
        <item x="2720"/>
        <item x="7371"/>
        <item x="1678"/>
        <item x="4233"/>
        <item x="3820"/>
        <item x="3648"/>
        <item x="6341"/>
        <item x="5014"/>
        <item x="2146"/>
        <item x="6392"/>
        <item x="3851"/>
        <item x="803"/>
        <item x="4449"/>
        <item x="2178"/>
        <item x="7154"/>
        <item x="6102"/>
        <item x="5969"/>
        <item x="4745"/>
        <item x="2123"/>
        <item x="5618"/>
        <item x="3690"/>
        <item x="2636"/>
        <item x="286"/>
        <item x="1997"/>
        <item x="2935"/>
        <item x="3079"/>
        <item x="2060"/>
        <item x="5482"/>
        <item x="395"/>
        <item x="3355"/>
        <item x="2947"/>
        <item x="1834"/>
        <item x="714"/>
        <item x="3993"/>
        <item x="2344"/>
        <item x="844"/>
        <item x="4147"/>
        <item x="3145"/>
        <item x="448"/>
        <item x="96"/>
        <item x="823"/>
        <item x="6945"/>
        <item x="7087"/>
        <item x="4952"/>
        <item x="504"/>
        <item x="3828"/>
        <item x="6845"/>
        <item x="1806"/>
        <item x="6695"/>
        <item x="1826"/>
        <item x="3185"/>
        <item x="2895"/>
        <item x="2393"/>
        <item x="4550"/>
        <item x="7437"/>
        <item x="2671"/>
        <item x="1352"/>
        <item x="3772"/>
        <item x="4690"/>
        <item x="5483"/>
        <item x="3991"/>
        <item x="13"/>
        <item x="2377"/>
        <item x="4028"/>
        <item x="3066"/>
        <item x="2821"/>
        <item x="6494"/>
        <item x="6848"/>
        <item x="4935"/>
        <item x="1153"/>
        <item x="2855"/>
        <item x="6585"/>
        <item x="556"/>
        <item x="7298"/>
        <item x="1088"/>
        <item x="1376"/>
        <item x="4582"/>
        <item x="4963"/>
        <item x="3033"/>
        <item x="1299"/>
        <item x="1629"/>
        <item x="6217"/>
        <item x="3316"/>
        <item x="2232"/>
        <item x="5388"/>
        <item x="4470"/>
        <item x="1910"/>
        <item x="7549"/>
        <item x="4589"/>
        <item x="2410"/>
        <item x="2185"/>
        <item x="149"/>
        <item x="128"/>
        <item x="2760"/>
        <item x="6823"/>
        <item x="4141"/>
        <item x="1705"/>
        <item x="1183"/>
        <item x="4558"/>
        <item x="1384"/>
        <item x="2687"/>
        <item x="5914"/>
        <item x="6169"/>
        <item x="2532"/>
        <item x="7524"/>
        <item x="1122"/>
        <item x="5956"/>
        <item x="3240"/>
        <item x="2388"/>
        <item x="6800"/>
        <item x="4460"/>
        <item x="2096"/>
        <item x="5487"/>
        <item x="1841"/>
        <item x="1270"/>
        <item x="5043"/>
        <item x="6614"/>
        <item x="5505"/>
        <item x="1729"/>
        <item x="2780"/>
        <item x="1337"/>
        <item x="7212"/>
        <item x="3285"/>
        <item x="7040"/>
        <item x="596"/>
        <item x="5186"/>
        <item x="893"/>
        <item x="4900"/>
        <item x="1139"/>
        <item x="478"/>
        <item x="1424"/>
        <item x="6268"/>
        <item x="7315"/>
        <item x="4784"/>
        <item x="5890"/>
        <item x="2641"/>
        <item x="3290"/>
        <item x="5247"/>
        <item x="1454"/>
        <item x="2477"/>
        <item x="6717"/>
        <item x="812"/>
        <item x="7021"/>
        <item x="3447"/>
        <item x="5653"/>
        <item x="3444"/>
        <item x="2589"/>
        <item x="4159"/>
        <item x="1627"/>
        <item x="4964"/>
        <item x="4346"/>
        <item x="1905"/>
        <item x="6971"/>
        <item x="3083"/>
        <item x="2220"/>
        <item x="798"/>
        <item x="2126"/>
        <item x="298"/>
        <item x="1116"/>
        <item x="2916"/>
        <item x="6442"/>
        <item x="6288"/>
        <item x="6869"/>
        <item x="6042"/>
        <item x="4451"/>
        <item x="6358"/>
        <item x="1205"/>
        <item x="5915"/>
        <item x="4054"/>
        <item x="771"/>
        <item x="621"/>
        <item x="2160"/>
        <item x="3496"/>
        <item x="4142"/>
        <item x="2133"/>
        <item x="6635"/>
        <item x="1111"/>
        <item x="7398"/>
        <item x="5272"/>
        <item x="6038"/>
        <item x="7319"/>
        <item x="2550"/>
        <item x="699"/>
        <item x="3972"/>
        <item x="5172"/>
        <item x="5716"/>
        <item x="1560"/>
        <item x="7165"/>
        <item x="3349"/>
        <item x="4155"/>
        <item x="1966"/>
        <item x="3695"/>
        <item x="6855"/>
        <item x="2983"/>
        <item x="376"/>
        <item x="2300"/>
        <item x="2260"/>
        <item x="4110"/>
        <item x="5050"/>
        <item x="2043"/>
        <item x="6167"/>
        <item x="1401"/>
        <item x="4735"/>
        <item x="1998"/>
        <item x="859"/>
        <item x="1820"/>
        <item x="6901"/>
        <item x="1314"/>
        <item x="5348"/>
        <item x="804"/>
        <item x="6704"/>
        <item x="134"/>
        <item x="2117"/>
        <item x="4863"/>
        <item x="3202"/>
        <item x="1409"/>
        <item x="3105"/>
        <item x="2258"/>
        <item x="1623"/>
        <item x="1902"/>
        <item x="5796"/>
        <item x="5319"/>
        <item x="3011"/>
        <item x="2838"/>
        <item x="4485"/>
        <item x="4926"/>
        <item x="901"/>
        <item x="5219"/>
        <item x="5284"/>
        <item x="6620"/>
        <item x="5092"/>
        <item x="2114"/>
        <item x="1632"/>
        <item x="5910"/>
        <item x="2387"/>
        <item x="2079"/>
        <item x="3250"/>
        <item x="3867"/>
        <item x="3534"/>
        <item x="7440"/>
        <item x="6608"/>
        <item x="3027"/>
        <item x="2877"/>
        <item x="6419"/>
        <item x="1994"/>
        <item x="5952"/>
        <item x="6039"/>
        <item x="7144"/>
        <item x="656"/>
        <item x="4915"/>
        <item x="6480"/>
        <item x="2122"/>
        <item x="2148"/>
        <item x="5703"/>
        <item x="4635"/>
        <item x="4176"/>
        <item x="523"/>
        <item x="6165"/>
        <item x="3978"/>
        <item x="6306"/>
        <item x="3418"/>
        <item x="2324"/>
        <item x="7090"/>
        <item x="3826"/>
        <item x="679"/>
        <item x="6237"/>
        <item x="4097"/>
        <item x="2521"/>
        <item x="2997"/>
        <item x="5321"/>
        <item x="3467"/>
        <item x="1548"/>
        <item x="1973"/>
        <item x="5871"/>
        <item x="4384"/>
        <item x="4754"/>
        <item x="2194"/>
        <item x="5351"/>
        <item x="5334"/>
        <item x="968"/>
        <item x="1827"/>
        <item x="6097"/>
        <item x="1050"/>
        <item x="1798"/>
        <item x="1674"/>
        <item x="1753"/>
        <item x="6758"/>
        <item x="851"/>
        <item x="822"/>
        <item x="5537"/>
        <item x="2974"/>
        <item x="4882"/>
        <item x="6591"/>
        <item x="1614"/>
        <item x="4354"/>
        <item x="2254"/>
        <item x="2169"/>
        <item x="6727"/>
        <item x="3455"/>
        <item x="5146"/>
        <item x="1007"/>
        <item x="878"/>
        <item x="691"/>
        <item x="681"/>
        <item x="3882"/>
        <item x="4799"/>
        <item x="6878"/>
        <item x="2093"/>
        <item x="6402"/>
        <item x="1305"/>
        <item x="1077"/>
        <item x="3829"/>
        <item x="3277"/>
        <item x="1938"/>
        <item x="1063"/>
        <item x="2483"/>
        <item x="83"/>
        <item x="1373"/>
        <item x="4202"/>
        <item x="1428"/>
        <item x="3938"/>
        <item x="6836"/>
        <item x="3793"/>
        <item x="4905"/>
        <item x="6790"/>
        <item x="426"/>
        <item x="610"/>
        <item x="7432"/>
        <item x="1445"/>
        <item x="1642"/>
        <item x="6076"/>
        <item x="326"/>
        <item x="6112"/>
        <item x="3459"/>
        <item x="2575"/>
        <item x="2279"/>
        <item x="493"/>
        <item x="3130"/>
        <item x="2509"/>
        <item x="7151"/>
        <item x="1286"/>
        <item x="5926"/>
        <item x="5531"/>
        <item x="4865"/>
        <item x="3061"/>
        <item x="6122"/>
        <item x="1786"/>
        <item x="1638"/>
        <item x="5625"/>
        <item x="3596"/>
        <item x="4671"/>
        <item x="5546"/>
        <item x="5020"/>
        <item x="1246"/>
        <item x="5369"/>
        <item x="1345"/>
        <item x="416"/>
        <item x="2170"/>
        <item x="5391"/>
        <item x="5972"/>
        <item x="6837"/>
        <item x="6659"/>
        <item x="4167"/>
        <item x="2613"/>
        <item x="4814"/>
        <item x="1342"/>
        <item x="6056"/>
        <item x="1374"/>
        <item x="1231"/>
        <item x="1173"/>
        <item x="1257"/>
        <item x="7029"/>
        <item x="4634"/>
        <item x="2803"/>
        <item x="4014"/>
        <item x="594"/>
        <item x="3102"/>
        <item x="2047"/>
        <item x="1904"/>
        <item x="4588"/>
        <item x="3545"/>
        <item x="6396"/>
        <item x="7585"/>
        <item x="3163"/>
        <item x="661"/>
        <item x="3929"/>
        <item x="111"/>
        <item x="6105"/>
        <item x="4613"/>
        <item x="4387"/>
        <item x="132"/>
        <item x="5811"/>
        <item x="5180"/>
        <item x="36"/>
        <item x="5592"/>
        <item x="101"/>
        <item x="5380"/>
        <item x="2505"/>
        <item x="4181"/>
        <item x="6739"/>
        <item x="3626"/>
        <item x="4295"/>
        <item x="2025"/>
        <item x="3984"/>
        <item x="4251"/>
        <item x="2860"/>
        <item x="1296"/>
        <item x="6920"/>
        <item x="7395"/>
        <item x="4647"/>
        <item x="2891"/>
        <item x="7413"/>
        <item x="3567"/>
        <item x="2507"/>
        <item x="7178"/>
        <item x="1002"/>
        <item x="1394"/>
        <item x="5193"/>
        <item x="3771"/>
        <item x="2108"/>
        <item x="2749"/>
        <item x="7336"/>
        <item x="2376"/>
        <item x="4741"/>
        <item x="5135"/>
        <item x="3322"/>
        <item x="6025"/>
        <item x="1513"/>
        <item x="1359"/>
        <item x="3785"/>
        <item x="2736"/>
        <item x="3414"/>
        <item x="2045"/>
        <item x="3128"/>
        <item x="2464"/>
        <item x="5026"/>
        <item x="5999"/>
        <item x="2878"/>
        <item x="5190"/>
        <item x="1885"/>
        <item x="6300"/>
        <item x="3046"/>
        <item x="3786"/>
        <item x="1089"/>
        <item x="3191"/>
        <item x="5875"/>
        <item x="5433"/>
        <item x="6995"/>
        <item x="1672"/>
        <item x="4399"/>
        <item x="3156"/>
        <item x="1193"/>
        <item x="1447"/>
        <item x="7086"/>
        <item x="5046"/>
        <item x="2098"/>
        <item x="2329"/>
        <item x="1095"/>
        <item x="419"/>
        <item x="2792"/>
        <item x="4711"/>
        <item x="2592"/>
        <item x="2794"/>
        <item x="3114"/>
        <item x="2293"/>
        <item x="5560"/>
        <item x="5468"/>
        <item x="5131"/>
        <item x="3037"/>
        <item x="1506"/>
        <item x="2453"/>
        <item x="2314"/>
        <item x="5183"/>
        <item x="4822"/>
        <item x="2644"/>
        <item x="6298"/>
        <item x="6570"/>
        <item x="446"/>
        <item x="1290"/>
        <item x="3992"/>
        <item x="4178"/>
        <item x="3487"/>
        <item x="6579"/>
        <item x="1323"/>
        <item x="404"/>
        <item x="5636"/>
        <item x="4374"/>
        <item x="4591"/>
        <item x="5405"/>
        <item x="4629"/>
        <item x="6160"/>
        <item x="1744"/>
        <item x="7567"/>
        <item x="3553"/>
        <item x="5610"/>
        <item x="582"/>
        <item x="4483"/>
        <item x="3043"/>
        <item x="6590"/>
        <item x="1289"/>
        <item x="2389"/>
        <item x="3383"/>
        <item x="1554"/>
        <item x="7592"/>
        <item x="1024"/>
        <item x="2317"/>
        <item x="3300"/>
        <item x="5681"/>
        <item x="801"/>
        <item x="4217"/>
        <item x="7012"/>
        <item x="4139"/>
        <item x="5444"/>
        <item x="950"/>
        <item x="450"/>
        <item x="6088"/>
        <item x="1488"/>
        <item x="6170"/>
        <item x="4089"/>
        <item x="4379"/>
        <item x="5434"/>
        <item x="436"/>
        <item x="4981"/>
        <item x="234"/>
        <item x="2249"/>
        <item x="5140"/>
        <item x="4118"/>
        <item x="56"/>
        <item x="6454"/>
        <item x="2009"/>
        <item x="1010"/>
        <item x="2456"/>
        <item x="4573"/>
        <item x="1483"/>
        <item x="5685"/>
        <item x="185"/>
        <item x="3222"/>
        <item x="3902"/>
        <item x="6916"/>
        <item x="2890"/>
        <item x="3613"/>
        <item x="3235"/>
        <item x="1331"/>
        <item x="5229"/>
        <item x="7446"/>
        <item x="1096"/>
        <item x="445"/>
        <item x="706"/>
        <item x="5371"/>
        <item x="5568"/>
        <item x="6831"/>
        <item x="5049"/>
        <item x="3262"/>
        <item x="6984"/>
        <item x="7070"/>
        <item x="707"/>
        <item x="6190"/>
        <item x="3153"/>
        <item x="5807"/>
        <item x="1923"/>
        <item x="3986"/>
        <item x="7353"/>
        <item x="4391"/>
        <item x="5614"/>
        <item x="7015"/>
        <item x="86"/>
        <item x="1427"/>
        <item x="6176"/>
        <item x="2135"/>
        <item x="2938"/>
        <item x="269"/>
        <item x="5510"/>
        <item x="2316"/>
        <item x="815"/>
        <item x="398"/>
        <item x="7114"/>
        <item x="2033"/>
        <item x="2689"/>
        <item x="1789"/>
        <item x="3368"/>
        <item x="1136"/>
        <item x="910"/>
        <item x="1874"/>
        <item x="667"/>
        <item x="1964"/>
        <item x="4213"/>
        <item x="4666"/>
        <item x="6218"/>
        <item x="4304"/>
        <item x="2570"/>
        <item x="3547"/>
        <item x="2226"/>
        <item x="4398"/>
        <item x="2549"/>
        <item x="3149"/>
        <item x="1114"/>
        <item x="463"/>
        <item x="4386"/>
        <item x="4815"/>
        <item x="4175"/>
        <item x="4219"/>
        <item x="762"/>
        <item x="3735"/>
        <item x="4020"/>
        <item x="5491"/>
        <item x="5963"/>
        <item x="7191"/>
        <item x="6330"/>
        <item x="5930"/>
        <item x="800"/>
        <item x="7094"/>
        <item x="4249"/>
        <item x="3577"/>
        <item x="1737"/>
        <item x="7461"/>
        <item x="5102"/>
        <item x="5725"/>
        <item x="2214"/>
        <item x="727"/>
        <item x="4003"/>
        <item x="3001"/>
        <item x="7208"/>
        <item x="4174"/>
        <item x="6027"/>
        <item x="3260"/>
        <item x="1976"/>
        <item x="58"/>
        <item x="6834"/>
        <item x="6681"/>
        <item x="266"/>
        <item x="6833"/>
        <item x="5132"/>
        <item x="2618"/>
        <item x="708"/>
        <item x="2421"/>
        <item x="4413"/>
        <item x="3813"/>
        <item x="5960"/>
        <item x="6666"/>
        <item x="3974"/>
        <item x="2457"/>
        <item x="6301"/>
        <item x="204"/>
        <item x="6737"/>
        <item x="5850"/>
        <item x="1397"/>
        <item x="6550"/>
        <item x="7562"/>
        <item x="3440"/>
        <item x="3784"/>
        <item x="2745"/>
        <item x="7499"/>
        <item x="4372"/>
        <item x="6741"/>
        <item x="6486"/>
        <item x="5224"/>
        <item x="3282"/>
        <item x="3900"/>
        <item x="1274"/>
        <item x="2925"/>
        <item x="818"/>
        <item x="3328"/>
        <item x="2141"/>
        <item x="5907"/>
        <item x="2139"/>
        <item x="6116"/>
        <item x="6611"/>
        <item x="2215"/>
        <item x="628"/>
        <item x="1732"/>
        <item x="465"/>
        <item x="6428"/>
        <item x="5997"/>
        <item x="3997"/>
        <item x="2147"/>
        <item x="2999"/>
        <item x="4079"/>
        <item x="2321"/>
        <item x="5899"/>
        <item x="5676"/>
        <item x="4504"/>
        <item x="5639"/>
        <item x="3044"/>
        <item x="936"/>
        <item x="6844"/>
        <item x="7084"/>
        <item x="3854"/>
        <item x="147"/>
        <item x="2200"/>
        <item x="7589"/>
        <item x="248"/>
        <item x="1209"/>
        <item x="6802"/>
        <item x="4528"/>
        <item x="6650"/>
        <item x="3958"/>
        <item x="4869"/>
        <item x="4645"/>
        <item x="4626"/>
        <item x="1313"/>
        <item x="2616"/>
        <item x="5320"/>
        <item x="4312"/>
        <item x="5967"/>
        <item x="5825"/>
        <item x="1959"/>
        <item x="3775"/>
        <item x="4148"/>
        <item x="6487"/>
        <item x="3457"/>
        <item x="87"/>
        <item x="2261"/>
        <item x="5970"/>
        <item x="7536"/>
        <item x="4889"/>
        <item x="5858"/>
        <item x="5257"/>
        <item x="4794"/>
        <item x="7343"/>
        <item x="587"/>
        <item x="3583"/>
        <item x="4248"/>
        <item x="2619"/>
        <item x="82"/>
        <item x="3706"/>
        <item x="4999"/>
        <item x="2288"/>
        <item x="2625"/>
        <item x="4187"/>
        <item x="3982"/>
        <item x="1696"/>
        <item x="374"/>
        <item x="1381"/>
        <item x="5576"/>
        <item x="4234"/>
        <item x="2765"/>
        <item x="2795"/>
        <item x="1038"/>
        <item x="4707"/>
        <item x="6926"/>
        <item x="2584"/>
        <item x="2875"/>
        <item x="577"/>
        <item x="3492"/>
        <item x="3824"/>
        <item x="1112"/>
        <item x="1150"/>
        <item x="6163"/>
        <item x="323"/>
        <item x="1037"/>
        <item x="5509"/>
        <item x="5243"/>
        <item x="3476"/>
        <item x="1302"/>
        <item x="2909"/>
        <item x="6013"/>
        <item x="4520"/>
        <item x="3725"/>
        <item x="7502"/>
        <item x="7262"/>
        <item x="4298"/>
        <item x="1239"/>
        <item x="1602"/>
        <item x="6326"/>
        <item x="3318"/>
        <item x="3041"/>
        <item x="4986"/>
        <item x="3755"/>
        <item x="1534"/>
        <item x="6951"/>
        <item x="5187"/>
        <item x="5087"/>
        <item x="1778"/>
        <item x="677"/>
        <item x="2331"/>
        <item x="6983"/>
        <item x="3"/>
        <item x="5866"/>
        <item x="3637"/>
        <item x="6066"/>
        <item x="2459"/>
        <item x="3063"/>
        <item x="7438"/>
        <item x="4555"/>
        <item x="4473"/>
        <item x="647"/>
        <item x="12"/>
        <item x="6058"/>
        <item x="6385"/>
        <item x="511"/>
        <item x="5029"/>
        <item x="1281"/>
        <item x="3434"/>
        <item x="7332"/>
        <item x="3880"/>
        <item x="4723"/>
        <item x="6351"/>
        <item x="4435"/>
        <item x="1224"/>
        <item x="2581"/>
        <item x="5038"/>
        <item x="4616"/>
        <item x="3293"/>
        <item x="2270"/>
        <item x="6821"/>
        <item x="7131"/>
        <item x="2311"/>
        <item x="2164"/>
        <item x="3857"/>
        <item x="1301"/>
        <item x="1960"/>
        <item x="5081"/>
        <item x="20"/>
        <item x="5126"/>
        <item x="894"/>
        <item x="4490"/>
        <item x="2252"/>
        <item x="5599"/>
        <item x="4316"/>
        <item x="3150"/>
        <item x="3036"/>
        <item x="4775"/>
        <item x="1817"/>
        <item x="5420"/>
        <item x="4808"/>
        <item x="3839"/>
        <item x="3687"/>
        <item x="7108"/>
        <item x="5248"/>
        <item x="5575"/>
        <item x="5847"/>
        <item x="5692"/>
        <item x="4648"/>
        <item x="3407"/>
        <item x="3715"/>
        <item x="1388"/>
        <item x="5119"/>
        <item x="319"/>
        <item x="4135"/>
        <item x="2892"/>
        <item x="540"/>
        <item x="5754"/>
        <item x="1455"/>
        <item x="5125"/>
        <item x="4974"/>
        <item x="5018"/>
        <item x="5770"/>
        <item x="1851"/>
        <item x="309"/>
        <item x="3921"/>
        <item x="4807"/>
        <item x="3364"/>
        <item x="1978"/>
        <item x="3096"/>
        <item x="5235"/>
        <item x="4172"/>
        <item x="2764"/>
        <item x="30"/>
        <item x="2188"/>
        <item x="4523"/>
        <item x="5242"/>
        <item x="6315"/>
        <item x="3868"/>
        <item x="763"/>
        <item x="5567"/>
        <item x="3931"/>
        <item x="7328"/>
        <item x="228"/>
        <item x="350"/>
        <item x="1066"/>
        <item x="7056"/>
        <item x="3508"/>
        <item x="5382"/>
        <item x="847"/>
        <item x="726"/>
        <item x="6450"/>
        <item x="2401"/>
        <item x="7365"/>
        <item x="7062"/>
        <item x="2235"/>
        <item x="4285"/>
        <item x="4046"/>
        <item x="7576"/>
        <item x="3489"/>
        <item x="1807"/>
        <item x="2491"/>
        <item x="5713"/>
        <item x="4151"/>
        <item x="7427"/>
        <item x="2538"/>
        <item x="1000"/>
        <item x="6791"/>
        <item x="1812"/>
        <item x="45"/>
        <item x="3651"/>
        <item x="2562"/>
        <item x="6940"/>
        <item x="6111"/>
        <item x="3085"/>
        <item x="178"/>
        <item x="3023"/>
        <item x="4038"/>
        <item x="5256"/>
        <item x="98"/>
        <item x="7232"/>
        <item x="6599"/>
        <item x="6703"/>
        <item x="2002"/>
        <item x="3142"/>
        <item x="1871"/>
        <item x="4546"/>
        <item x="2469"/>
        <item x="4282"/>
        <item x="7590"/>
        <item x="6830"/>
        <item x="3989"/>
        <item x="1351"/>
        <item x="7294"/>
        <item x="1880"/>
        <item x="5401"/>
        <item x="2591"/>
        <item x="6411"/>
        <item x="3877"/>
        <item x="6346"/>
        <item x="811"/>
        <item x="1612"/>
        <item x="6917"/>
        <item x="3286"/>
        <item x="2970"/>
        <item x="7059"/>
        <item x="471"/>
        <item x="529"/>
        <item x="4760"/>
        <item x="5515"/>
        <item x="104"/>
        <item x="6755"/>
        <item x="1076"/>
        <item x="6270"/>
        <item x="7162"/>
        <item x="2559"/>
        <item x="5073"/>
        <item x="5513"/>
        <item x="1668"/>
        <item x="5851"/>
        <item x="4706"/>
        <item x="6871"/>
        <item x="2268"/>
        <item x="7429"/>
        <item x="4269"/>
        <item x="1464"/>
        <item x="4995"/>
        <item x="6547"/>
        <item x="7500"/>
        <item x="2436"/>
        <item x="6304"/>
        <item x="1694"/>
        <item x="821"/>
        <item x="4965"/>
        <item x="1862"/>
        <item x="6819"/>
        <item x="3717"/>
        <item x="6964"/>
        <item x="2328"/>
        <item x="6406"/>
        <item x="221"/>
        <item x="5974"/>
        <item x="4429"/>
        <item x="6436"/>
        <item x="5742"/>
        <item x="6563"/>
        <item x="5723"/>
        <item x="7169"/>
        <item x="575"/>
        <item x="4225"/>
        <item x="3916"/>
        <item x="2308"/>
        <item x="1048"/>
        <item x="7538"/>
        <item x="6023"/>
        <item x="3279"/>
        <item x="287"/>
        <item x="6259"/>
        <item x="4275"/>
        <item x="356"/>
        <item x="384"/>
        <item x="2150"/>
        <item x="1967"/>
        <item x="6048"/>
        <item x="6615"/>
        <item x="3871"/>
        <item x="4623"/>
        <item x="5528"/>
        <item x="6500"/>
        <item x="1306"/>
        <item x="1060"/>
        <item x="6322"/>
        <item x="2042"/>
        <item x="7450"/>
        <item x="1012"/>
        <item x="961"/>
        <item x="941"/>
        <item x="205"/>
        <item x="2576"/>
        <item x="3136"/>
        <item x="3934"/>
        <item x="1162"/>
        <item x="6554"/>
        <item x="1815"/>
        <item x="7451"/>
        <item x="6622"/>
        <item x="4348"/>
        <item x="6988"/>
        <item x="43"/>
        <item x="4565"/>
        <item x="7586"/>
        <item x="1435"/>
        <item x="6529"/>
        <item x="4970"/>
        <item x="2116"/>
        <item x="3881"/>
        <item x="3024"/>
        <item x="1545"/>
        <item x="3183"/>
        <item x="6329"/>
        <item x="6029"/>
        <item x="1630"/>
        <item x="3602"/>
        <item x="3863"/>
        <item x="7182"/>
        <item x="519"/>
        <item x="3586"/>
        <item x="2187"/>
        <item x="2651"/>
        <item x="2692"/>
        <item x="2627"/>
        <item x="4572"/>
        <item x="2219"/>
        <item x="1598"/>
        <item x="152"/>
        <item x="1828"/>
        <item x="4764"/>
        <item x="5064"/>
        <item x="4509"/>
        <item x="5327"/>
        <item x="1776"/>
        <item x="1925"/>
        <item x="6582"/>
        <item x="51"/>
        <item x="7282"/>
        <item x="1636"/>
        <item x="5582"/>
        <item x="5373"/>
        <item x="2734"/>
        <item x="363"/>
        <item x="6954"/>
        <item x="4755"/>
        <item x="2809"/>
        <item x="4138"/>
        <item x="6204"/>
        <item x="5717"/>
        <item x="5648"/>
        <item x="4668"/>
        <item x="1619"/>
        <item x="2010"/>
        <item x="605"/>
        <item x="5814"/>
        <item x="6880"/>
        <item x="2624"/>
        <item x="2723"/>
        <item x="1637"/>
        <item x="7542"/>
        <item x="3635"/>
        <item x="6565"/>
        <item x="6277"/>
        <item x="6973"/>
        <item x="4094"/>
        <item x="3370"/>
        <item x="2847"/>
        <item x="27"/>
        <item x="5379"/>
        <item x="4500"/>
        <item x="2427"/>
        <item x="3619"/>
        <item x="1680"/>
        <item x="6357"/>
        <item x="564"/>
        <item x="3466"/>
        <item x="3233"/>
        <item x="4901"/>
        <item x="6000"/>
        <item x="3365"/>
        <item x="1380"/>
        <item x="2660"/>
        <item x="4338"/>
        <item x="1991"/>
        <item x="2346"/>
        <item x="6648"/>
        <item x="107"/>
        <item x="3343"/>
        <item x="3682"/>
        <item x="3030"/>
        <item x="3572"/>
        <item x="3410"/>
        <item x="3751"/>
        <item x="7339"/>
        <item x="6634"/>
        <item x="4762"/>
        <item x="632"/>
        <item x="6992"/>
        <item x="5176"/>
        <item x="6364"/>
        <item x="4792"/>
        <item x="5731"/>
        <item x="2766"/>
        <item x="7295"/>
        <item x="2543"/>
        <item x="1907"/>
        <item x="3629"/>
        <item x="1799"/>
        <item x="1361"/>
        <item x="1213"/>
        <item x="3758"/>
        <item x="3144"/>
        <item x="1118"/>
        <item x="6891"/>
        <item x="5299"/>
        <item x="432"/>
        <item x="3264"/>
        <item x="4109"/>
        <item x="2128"/>
        <item x="2222"/>
        <item x="4653"/>
        <item x="3495"/>
        <item x="4206"/>
        <item x="1587"/>
        <item x="7417"/>
        <item x="3801"/>
        <item x="5003"/>
        <item x="7181"/>
        <item x="386"/>
        <item x="6320"/>
        <item x="6816"/>
        <item x="6006"/>
        <item x="6018"/>
        <item x="3480"/>
        <item x="3718"/>
        <item x="6255"/>
        <item x="5874"/>
        <item x="5805"/>
        <item x="7047"/>
        <item x="4441"/>
        <item x="1811"/>
        <item x="918"/>
        <item x="5479"/>
        <item x="2674"/>
        <item x="1215"/>
        <item x="4364"/>
        <item x="4076"/>
        <item x="3088"/>
        <item x="3315"/>
        <item x="2246"/>
        <item x="4734"/>
        <item x="5553"/>
        <item x="896"/>
        <item x="5533"/>
        <item x="7044"/>
        <item x="2845"/>
        <item x="6282"/>
        <item x="3768"/>
        <item x="7195"/>
        <item x="2683"/>
        <item x="6459"/>
        <item x="3884"/>
        <item x="331"/>
        <item x="5798"/>
        <item x="3836"/>
        <item x="5695"/>
        <item x="7430"/>
        <item x="6974"/>
        <item x="4921"/>
        <item x="5051"/>
        <item x="863"/>
        <item x="5975"/>
        <item x="6343"/>
        <item x="5478"/>
        <item x="3162"/>
        <item x="1256"/>
        <item x="2264"/>
        <item x="6291"/>
        <item x="3559"/>
        <item x="5123"/>
        <item x="4428"/>
        <item x="46"/>
        <item x="7405"/>
        <item x="6305"/>
        <item x="2937"/>
        <item x="1187"/>
        <item x="2302"/>
        <item x="4598"/>
        <item x="514"/>
        <item x="7118"/>
        <item x="7373"/>
        <item x="192"/>
        <item x="1412"/>
        <item x="7124"/>
        <item x="4179"/>
        <item x="427"/>
        <item x="3802"/>
        <item x="7129"/>
        <item x="70"/>
        <item x="3819"/>
        <item x="6874"/>
        <item x="1847"/>
        <item x="4757"/>
        <item x="7220"/>
        <item x="6879"/>
        <item x="25"/>
        <item x="4227"/>
        <item x="2568"/>
        <item x="7494"/>
        <item x="4844"/>
        <item x="1480"/>
        <item x="1808"/>
        <item x="861"/>
        <item x="390"/>
        <item x="5590"/>
        <item x="2322"/>
        <item x="2927"/>
        <item x="4240"/>
        <item x="5578"/>
        <item x="5647"/>
        <item x="2087"/>
        <item x="4747"/>
        <item x="3151"/>
        <item x="925"/>
        <item x="7066"/>
        <item x="2593"/>
        <item x="2193"/>
        <item x="7215"/>
        <item x="5779"/>
        <item x="3676"/>
        <item x="4880"/>
        <item x="3369"/>
        <item x="6087"/>
        <item x="7269"/>
        <item x="458"/>
        <item x="5011"/>
        <item x="1368"/>
        <item x="3305"/>
        <item x="3520"/>
        <item x="3054"/>
        <item x="7354"/>
        <item x="3971"/>
        <item x="2313"/>
        <item x="7458"/>
        <item x="2502"/>
        <item x="2931"/>
        <item x="3855"/>
        <item x="4471"/>
        <item x="2091"/>
        <item x="3473"/>
        <item x="476"/>
        <item x="2372"/>
        <item x="4096"/>
        <item x="4465"/>
        <item x="6558"/>
        <item x="4273"/>
        <item x="3330"/>
        <item x="6765"/>
        <item x="7032"/>
        <item x="572"/>
        <item x="3750"/>
        <item x="3424"/>
        <item x="6897"/>
        <item x="4341"/>
        <item x="4843"/>
        <item x="3730"/>
        <item x="3707"/>
        <item x="1870"/>
        <item x="4539"/>
        <item x="3729"/>
        <item x="306"/>
        <item x="1695"/>
        <item x="3574"/>
        <item x="6536"/>
        <item x="5"/>
        <item x="5329"/>
        <item x="4289"/>
        <item x="5306"/>
        <item x="4061"/>
        <item x="5609"/>
        <item x="5260"/>
        <item x="4200"/>
        <item x="6490"/>
        <item x="1714"/>
        <item x="6595"/>
        <item x="2454"/>
        <item x="3406"/>
        <item x="6049"/>
        <item x="1164"/>
        <item x="7310"/>
        <item x="7266"/>
        <item x="2588"/>
        <item x="2881"/>
        <item x="3980"/>
        <item x="2691"/>
        <item x="789"/>
        <item x="777"/>
        <item x="5541"/>
        <item x="2946"/>
        <item x="4378"/>
        <item x="6507"/>
        <item x="3646"/>
        <item x="1237"/>
        <item x="4577"/>
        <item x="1860"/>
        <item x="4113"/>
        <item x="845"/>
        <item x="5530"/>
        <item x="6123"/>
        <item x="6377"/>
        <item x="4886"/>
        <item x="3140"/>
        <item x="1061"/>
        <item x="1396"/>
        <item x="4686"/>
        <item x="2496"/>
        <item x="6996"/>
        <item x="1341"/>
        <item x="162"/>
        <item x="6468"/>
        <item x="3864"/>
        <item x="5447"/>
        <item x="7490"/>
        <item x="7248"/>
        <item x="5722"/>
        <item x="3736"/>
        <item x="6466"/>
        <item x="1199"/>
        <item x="1985"/>
        <item x="3402"/>
        <item x="7272"/>
        <item x="7506"/>
        <item x="5586"/>
        <item x="5677"/>
        <item x="4030"/>
        <item x="4564"/>
        <item x="4800"/>
        <item x="5304"/>
        <item x="3094"/>
        <item x="1212"/>
        <item x="3800"/>
        <item x="5293"/>
        <item x="6348"/>
        <item x="1059"/>
        <item x="4920"/>
        <item x="2955"/>
        <item x="1226"/>
        <item x="1980"/>
        <item x="3912"/>
        <item x="5485"/>
        <item x="7404"/>
        <item x="6781"/>
        <item x="6172"/>
        <item x="1439"/>
        <item x="6017"/>
        <item x="824"/>
        <item x="636"/>
        <item x="1121"/>
        <item x="4600"/>
        <item x="1404"/>
        <item x="7189"/>
        <item x="6225"/>
        <item x="6786"/>
        <item x="1356"/>
        <item x="6929"/>
        <item x="490"/>
        <item x="1639"/>
        <item x="3927"/>
        <item x="380"/>
        <item x="1745"/>
        <item x="4266"/>
        <item x="1336"/>
        <item x="5435"/>
        <item x="2560"/>
        <item x="5071"/>
        <item x="635"/>
        <item x="7088"/>
        <item x="6100"/>
        <item x="671"/>
        <item x="2967"/>
        <item x="6557"/>
        <item x="4303"/>
        <item x="2446"/>
        <item x="3504"/>
        <item x="347"/>
        <item x="2969"/>
        <item x="4985"/>
        <item x="5354"/>
        <item x="9"/>
        <item x="2006"/>
        <item x="99"/>
        <item x="7023"/>
        <item x="1453"/>
        <item x="6230"/>
        <item x="1575"/>
        <item x="6404"/>
        <item x="1842"/>
        <item x="1196"/>
        <item x="3741"/>
        <item x="7360"/>
        <item x="3926"/>
        <item x="996"/>
        <item x="6999"/>
        <item x="934"/>
        <item x="2861"/>
        <item x="6443"/>
        <item x="3099"/>
        <item x="5642"/>
        <item x="1422"/>
        <item x="7173"/>
        <item x="3869"/>
        <item x="7176"/>
        <item x="156"/>
        <item x="6202"/>
        <item x="6653"/>
        <item x="792"/>
        <item x="6279"/>
        <item x="3810"/>
        <item x="4191"/>
        <item x="3247"/>
        <item x="2964"/>
        <item x="2342"/>
        <item x="5953"/>
        <item x="1821"/>
        <item x="6368"/>
        <item x="555"/>
        <item x="1825"/>
        <item x="7537"/>
        <item x="3965"/>
        <item x="880"/>
        <item x="325"/>
        <item x="3591"/>
        <item x="1189"/>
        <item x="1566"/>
        <item x="5557"/>
        <item x="3232"/>
        <item x="4982"/>
        <item x="2351"/>
        <item x="1287"/>
        <item x="6638"/>
        <item x="7520"/>
        <item x="2466"/>
        <item x="951"/>
        <item x="7117"/>
        <item x="7497"/>
        <item x="2362"/>
        <item x="3555"/>
        <item x="2394"/>
        <item x="4426"/>
        <item x="4283"/>
        <item x="4759"/>
        <item x="912"/>
        <item x="1665"/>
        <item x="799"/>
        <item x="4121"/>
        <item x="116"/>
        <item x="3100"/>
        <item x="1881"/>
        <item x="3302"/>
        <item x="6710"/>
        <item x="3500"/>
        <item x="1042"/>
        <item x="7105"/>
        <item x="3472"/>
        <item x="5933"/>
        <item x="4074"/>
        <item x="4032"/>
        <item x="6535"/>
        <item x="2479"/>
        <item x="5621"/>
        <item x="7356"/>
        <item x="6637"/>
        <item x="2761"/>
        <item x="3513"/>
        <item x="5449"/>
        <item x="2537"/>
        <item x="3106"/>
        <item x="6571"/>
        <item x="5699"/>
        <item x="1291"/>
        <item x="1585"/>
        <item x="4006"/>
        <item x="7406"/>
        <item x="1933"/>
        <item x="5341"/>
        <item x="2435"/>
        <item x="1432"/>
        <item x="6455"/>
        <item x="3727"/>
        <item x="3289"/>
        <item x="3606"/>
        <item x="67"/>
        <item x="2066"/>
        <item x="1191"/>
        <item x="5150"/>
        <item x="414"/>
        <item x="3401"/>
        <item x="2885"/>
        <item x="5127"/>
        <item x="6197"/>
        <item x="7550"/>
        <item x="1185"/>
        <item x="6203"/>
        <item x="1615"/>
        <item x="840"/>
        <item x="1391"/>
        <item x="6318"/>
        <item x="2269"/>
        <item x="6568"/>
        <item x="810"/>
        <item x="6801"/>
        <item x="2369"/>
        <item x="3288"/>
        <item x="3528"/>
        <item x="1538"/>
        <item x="6911"/>
        <item x="867"/>
        <item x="2828"/>
        <item x="879"/>
        <item x="6811"/>
        <item x="526"/>
        <item x="3564"/>
        <item x="324"/>
        <item x="5192"/>
        <item x="7180"/>
        <item x="2347"/>
        <item x="1357"/>
        <item x="4612"/>
        <item x="983"/>
        <item x="2327"/>
        <item x="4891"/>
        <item x="4340"/>
        <item x="3994"/>
        <item x="5615"/>
        <item x="6909"/>
        <item x="484"/>
        <item x="1833"/>
        <item x="5495"/>
        <item x="190"/>
        <item x="6448"/>
        <item x="7048"/>
        <item x="6946"/>
        <item x="5455"/>
        <item x="3522"/>
        <item x="6624"/>
        <item x="1103"/>
        <item x="1292"/>
        <item x="3701"/>
        <item x="5558"/>
        <item x="2915"/>
        <item x="4701"/>
        <item x="257"/>
        <item x="6906"/>
        <item x="2706"/>
        <item x="6706"/>
        <item x="542"/>
        <item x="4751"/>
        <item x="7435"/>
        <item x="1148"/>
        <item x="119"/>
        <item x="5160"/>
        <item x="651"/>
        <item x="4788"/>
        <item x="5711"/>
        <item x="6842"/>
        <item x="6274"/>
        <item x="3846"/>
        <item x="7076"/>
        <item x="1154"/>
        <item x="183"/>
        <item x="1562"/>
        <item x="3546"/>
        <item x="2933"/>
        <item x="4659"/>
        <item x="1484"/>
        <item x="639"/>
        <item x="2638"/>
        <item x="5727"/>
        <item x="115"/>
        <item x="5442"/>
        <item x="2843"/>
        <item x="2953"/>
        <item x="3838"/>
        <item x="1952"/>
        <item x="4411"/>
        <item x="6065"/>
        <item x="7030"/>
        <item x="6966"/>
        <item x="5740"/>
        <item x="5743"/>
        <item x="6813"/>
        <item x="3450"/>
        <item x="485"/>
        <item x="7309"/>
        <item x="2352"/>
        <item x="5817"/>
        <item x="3397"/>
        <item x="1083"/>
        <item x="2211"/>
        <item x="1856"/>
        <item x="903"/>
        <item x="3469"/>
        <item x="97"/>
        <item x="5414"/>
        <item x="6089"/>
        <item x="2726"/>
        <item x="4424"/>
        <item x="4093"/>
        <item x="7031"/>
        <item x="1100"/>
        <item x="2400"/>
        <item x="3540"/>
        <item x="7359"/>
        <item x="360"/>
        <item x="5499"/>
        <item x="4216"/>
        <item x="3161"/>
        <item x="1608"/>
        <item x="2149"/>
        <item x="5986"/>
        <item x="733"/>
        <item x="1673"/>
        <item x="2138"/>
        <item x="3817"/>
        <item x="5134"/>
        <item x="1140"/>
        <item x="7041"/>
        <item x="4563"/>
        <item x="1510"/>
        <item x="197"/>
        <item x="2212"/>
        <item x="1233"/>
        <item x="4512"/>
        <item x="2124"/>
        <item x="6426"/>
        <item x="6110"/>
        <item x="6340"/>
        <item x="3677"/>
        <item x="0"/>
        <item x="7509"/>
        <item x="117"/>
        <item x="4768"/>
        <item x="6196"/>
        <item x="4278"/>
        <item x="956"/>
        <item x="3809"/>
        <item x="1030"/>
        <item x="4400"/>
        <item x="3374"/>
        <item x="652"/>
        <item x="6238"/>
        <item x="3152"/>
        <item x="3890"/>
        <item x="5230"/>
        <item x="2494"/>
        <item x="3979"/>
        <item x="5848"/>
        <item x="4676"/>
        <item x="6064"/>
        <item x="2184"/>
        <item x="5501"/>
        <item x="5182"/>
        <item x="6267"/>
        <item x="1943"/>
        <item x="3910"/>
        <item x="4430"/>
        <item x="4122"/>
        <item x="7042"/>
        <item x="4463"/>
        <item x="4960"/>
        <item x="2535"/>
        <item x="4402"/>
        <item x="2259"/>
        <item x="627"/>
        <item x="2517"/>
        <item x="6664"/>
        <item x="4679"/>
        <item x="5810"/>
        <item x="6021"/>
        <item x="4603"/>
        <item x="4442"/>
        <item x="312"/>
        <item x="5734"/>
        <item x="6493"/>
        <item x="5147"/>
        <item x="2617"/>
        <item x="3167"/>
        <item x="5159"/>
        <item x="6186"/>
        <item x="342"/>
        <item x="3238"/>
        <item x="1330"/>
        <item x="275"/>
        <item x="1033"/>
        <item x="2767"/>
        <item x="4640"/>
        <item x="4457"/>
        <item x="1788"/>
        <item x="4518"/>
        <item x="4157"/>
        <item x="1663"/>
        <item x="3003"/>
        <item x="7324"/>
        <item x="1688"/>
        <item x="5876"/>
        <item x="3668"/>
        <item x="1911"/>
        <item x="2278"/>
        <item x="3805"/>
        <item x="2041"/>
        <item x="2918"/>
        <item x="6028"/>
        <item x="6780"/>
        <item x="7358"/>
        <item x="3188"/>
        <item x="1485"/>
        <item x="2721"/>
        <item x="1857"/>
        <item x="4056"/>
        <item x="1692"/>
        <item x="2191"/>
        <item x="6943"/>
        <item x="2722"/>
        <item x="2518"/>
        <item x="6851"/>
        <item x="4752"/>
        <item x="243"/>
        <item x="4989"/>
        <item x="403"/>
        <item x="3400"/>
        <item x="4866"/>
        <item x="4161"/>
        <item x="2156"/>
        <item x="3269"/>
        <item x="1909"/>
        <item x="654"/>
        <item x="7445"/>
        <item x="7270"/>
        <item x="4143"/>
        <item x="7126"/>
        <item x="4954"/>
        <item x="4226"/>
        <item x="4229"/>
        <item x="547"/>
        <item x="6539"/>
        <item x="213"/>
        <item x="3028"/>
        <item x="2439"/>
        <item x="4042"/>
        <item x="409"/>
        <item x="905"/>
        <item x="6825"/>
        <item x="279"/>
        <item x="4855"/>
        <item x="454"/>
        <item x="5561"/>
        <item x="2994"/>
        <item x="1496"/>
        <item x="5133"/>
        <item x="7253"/>
        <item x="1785"/>
        <item x="4499"/>
        <item x="1891"/>
        <item x="7414"/>
        <item x="123"/>
        <item x="7027"/>
        <item x="2290"/>
        <item x="3431"/>
        <item x="6525"/>
        <item x="7504"/>
        <item x="5400"/>
        <item x="743"/>
        <item x="6461"/>
        <item x="1508"/>
        <item x="7301"/>
        <item x="1990"/>
        <item x="6671"/>
        <item x="1921"/>
        <item x="5271"/>
        <item x="2125"/>
        <item x="5641"/>
        <item x="1416"/>
        <item x="5075"/>
        <item x="3830"/>
        <item x="5799"/>
        <item x="3271"/>
        <item x="2363"/>
        <item x="5808"/>
        <item x="7000"/>
        <item x="563"/>
        <item x="6365"/>
        <item x="3245"/>
        <item x="5117"/>
        <item x="820"/>
        <item x="6805"/>
        <item x="4767"/>
        <item x="3837"/>
        <item x="355"/>
        <item x="1032"/>
        <item x="4101"/>
        <item x="4540"/>
        <item x="3753"/>
        <item x="5900"/>
        <item x="4464"/>
        <item x="6510"/>
        <item x="533"/>
        <item x="2501"/>
        <item x="1003"/>
        <item x="7431"/>
        <item x="1407"/>
        <item x="1549"/>
        <item x="229"/>
        <item x="648"/>
        <item x="6036"/>
        <item x="1504"/>
        <item x="3607"/>
        <item x="4925"/>
        <item x="5777"/>
        <item x="5033"/>
        <item x="5001"/>
        <item x="3042"/>
        <item x="7098"/>
        <item x="3032"/>
        <item x="2709"/>
        <item x="2701"/>
        <item x="5066"/>
        <item x="1766"/>
        <item x="124"/>
        <item x="3551"/>
        <item x="4068"/>
        <item x="2014"/>
        <item x="2011"/>
        <item x="6552"/>
        <item x="1948"/>
        <item x="2857"/>
        <item x="1466"/>
        <item x="1418"/>
        <item x="5803"/>
        <item x="4727"/>
        <item x="3307"/>
        <item x="5720"/>
        <item x="7485"/>
        <item x="1206"/>
        <item x="1955"/>
        <item x="6720"/>
        <item x="1327"/>
        <item x="1494"/>
        <item x="7316"/>
        <item x="1666"/>
        <item x="748"/>
        <item x="6418"/>
        <item x="1500"/>
        <item x="6636"/>
        <item x="34"/>
        <item x="4220"/>
        <item x="4709"/>
        <item x="545"/>
        <item x="5270"/>
        <item x="4559"/>
        <item x="4773"/>
        <item x="7199"/>
        <item x="1120"/>
        <item x="4983"/>
        <item x="4596"/>
        <item x="3154"/>
        <item x="3375"/>
        <item x="5494"/>
        <item x="7528"/>
        <item x="3518"/>
        <item x="2082"/>
        <item x="3901"/>
        <item x="364"/>
        <item x="3258"/>
        <item x="3662"/>
        <item x="475"/>
        <item x="3526"/>
        <item x="6864"/>
        <item x="5595"/>
        <item x="4040"/>
        <item x="4763"/>
        <item x="4531"/>
        <item x="3744"/>
        <item x="4119"/>
        <item x="6335"/>
        <item x="611"/>
        <item x="1543"/>
        <item x="1350"/>
        <item x="3470"/>
        <item x="1888"/>
        <item x="5294"/>
        <item x="2089"/>
        <item x="3294"/>
        <item x="7267"/>
        <item x="2256"/>
        <item x="282"/>
        <item x="1275"/>
        <item x="4497"/>
        <item x="7135"/>
        <item x="3597"/>
        <item x="6012"/>
        <item x="6045"/>
        <item x="7525"/>
        <item x="669"/>
        <item x="4733"/>
        <item x="4608"/>
        <item x="6921"/>
        <item x="7375"/>
        <item x="4827"/>
        <item x="5538"/>
        <item x="3995"/>
        <item x="1596"/>
        <item x="6393"/>
        <item x="5579"/>
        <item x="1843"/>
        <item x="1518"/>
        <item x="3544"/>
        <item x="6744"/>
        <item x="2740"/>
        <item x="6469"/>
        <item x="5606"/>
        <item x="7091"/>
        <item x="1775"/>
        <item x="1733"/>
        <item x="7244"/>
        <item x="534"/>
        <item x="3022"/>
        <item x="5059"/>
        <item x="6534"/>
        <item x="6641"/>
        <item x="4953"/>
        <item x="3722"/>
        <item x="7388"/>
        <item x="3438"/>
        <item x="272"/>
        <item x="3990"/>
        <item x="6850"/>
        <item x="2830"/>
        <item x="4406"/>
        <item x="2564"/>
        <item x="2296"/>
        <item x="1569"/>
        <item x="1315"/>
        <item x="5809"/>
        <item x="3647"/>
        <item x="5631"/>
        <item x="3211"/>
        <item x="1200"/>
        <item x="921"/>
        <item x="2992"/>
        <item x="6183"/>
        <item x="5211"/>
        <item x="4713"/>
        <item x="5236"/>
        <item x="4729"/>
        <item x="1829"/>
        <item x="5746"/>
        <item x="2326"/>
        <item x="1297"/>
        <item x="2962"/>
        <item x="4228"/>
        <item x="6233"/>
        <item x="7478"/>
        <item x="536"/>
        <item x="4971"/>
        <item x="5879"/>
        <item x="6877"/>
        <item x="7521"/>
        <item x="7204"/>
        <item x="5072"/>
        <item x="645"/>
        <item x="6684"/>
        <item x="1251"/>
        <item x="5244"/>
        <item x="6904"/>
        <item x="4590"/>
        <item x="2035"/>
        <item x="6651"/>
        <item x="2525"/>
        <item x="2603"/>
        <item x="4081"/>
        <item x="4842"/>
        <item x="2703"/>
        <item x="6080"/>
        <item x="790"/>
        <item x="1280"/>
        <item x="1400"/>
        <item x="5103"/>
        <item x="7203"/>
        <item x="3787"/>
        <item x="4337"/>
        <item x="2608"/>
        <item x="5156"/>
        <item x="7582"/>
        <item x="7156"/>
        <item x="5365"/>
        <item x="5600"/>
        <item x="6323"/>
        <item x="4756"/>
        <item x="244"/>
        <item x="692"/>
        <item x="567"/>
        <item x="7556"/>
        <item x="5500"/>
        <item x="1208"/>
        <item x="6068"/>
        <item x="5904"/>
        <item x="2115"/>
        <item x="5881"/>
        <item x="5736"/>
        <item x="6562"/>
        <item x="1364"/>
        <item x="3883"/>
        <item x="3360"/>
        <item x="6478"/>
        <item x="5763"/>
        <item x="6646"/>
        <item x="3348"/>
        <item x="5812"/>
        <item x="5724"/>
        <item x="2808"/>
        <item x="5115"/>
        <item x="5862"/>
        <item x="7112"/>
        <item x="4268"/>
        <item x="2499"/>
        <item x="7361"/>
        <item x="6266"/>
        <item x="1365"/>
        <item x="477"/>
        <item x="6981"/>
        <item x="7007"/>
        <item x="3903"/>
        <item x="7075"/>
        <item x="4235"/>
        <item x="6188"/>
        <item x="3970"/>
        <item x="2094"/>
        <item x="5613"/>
        <item x="3568"/>
        <item x="1377"/>
        <item x="4553"/>
        <item x="7396"/>
        <item x="4001"/>
        <item x="7022"/>
        <item x="6362"/>
        <item x="6020"/>
        <item x="716"/>
        <item x="1222"/>
        <item x="4474"/>
        <item x="5620"/>
        <item x="4116"/>
        <item x="6192"/>
        <item x="5361"/>
        <item x="908"/>
        <item x="4913"/>
        <item x="6862"/>
        <item x="5961"/>
        <item x="7260"/>
        <item x="4892"/>
        <item x="1590"/>
        <item x="607"/>
        <item x="3058"/>
        <item x="4947"/>
        <item x="5936"/>
        <item x="6559"/>
        <item x="6520"/>
        <item x="4656"/>
        <item x="4281"/>
        <item x="4605"/>
        <item x="2645"/>
        <item x="4065"/>
        <item x="7214"/>
        <item x="3228"/>
        <item x="2462"/>
        <item x="2611"/>
        <item x="3642"/>
        <item x="78"/>
        <item x="995"/>
        <item x="6283"/>
        <item x="366"/>
        <item x="2628"/>
        <item x="2136"/>
        <item x="1474"/>
        <item x="2236"/>
        <item x="7471"/>
        <item x="4095"/>
        <item x="3475"/>
        <item x="7416"/>
        <item x="5227"/>
        <item x="4022"/>
        <item x="713"/>
        <item x="1210"/>
        <item x="1838"/>
        <item x="6915"/>
        <item x="6441"/>
        <item x="1832"/>
        <item x="2779"/>
        <item x="3405"/>
        <item x="5821"/>
        <item x="1332"/>
        <item x="3344"/>
        <item x="1362"/>
        <item x="4610"/>
        <item x="2358"/>
        <item x="630"/>
        <item x="4856"/>
        <item x="6898"/>
        <item x="2526"/>
        <item x="2978"/>
        <item x="1092"/>
        <item x="3815"/>
        <item x="2153"/>
        <item x="7033"/>
        <item x="1793"/>
        <item x="6126"/>
        <item x="4789"/>
        <item x="2037"/>
        <item x="5282"/>
        <item x="3435"/>
        <item x="3580"/>
        <item x="2863"/>
        <item x="949"/>
        <item x="7514"/>
        <item x="7534"/>
        <item x="2451"/>
        <item x="832"/>
        <item x="5339"/>
        <item x="4776"/>
        <item x="2984"/>
        <item x="5587"/>
        <item x="3654"/>
        <item x="3131"/>
        <item x="7222"/>
        <item x="4128"/>
        <item x="2856"/>
        <item x="5929"/>
        <item x="3936"/>
        <item x="4044"/>
        <item x="4839"/>
        <item x="6008"/>
        <item x="6019"/>
        <item x="4823"/>
        <item x="883"/>
        <item x="170"/>
        <item x="1558"/>
        <item x="6592"/>
        <item x="1962"/>
        <item x="3704"/>
        <item x="7547"/>
        <item x="5572"/>
        <item x="939"/>
        <item x="3578"/>
        <item x="2265"/>
        <item x="2287"/>
        <item x="6033"/>
        <item x="2524"/>
        <item x="4129"/>
        <item x="923"/>
        <item x="290"/>
        <item x="5137"/>
        <item x="6213"/>
        <item x="6331"/>
        <item x="3774"/>
        <item x="6861"/>
        <item x="1073"/>
        <item x="1070"/>
        <item x="2775"/>
        <item x="7278"/>
        <item x="6629"/>
        <item x="3409"/>
        <item x="3101"/>
        <item x="1571"/>
        <item x="5830"/>
        <item x="3265"/>
        <item x="3454"/>
        <item x="4188"/>
        <item x="2649"/>
        <item x="1669"/>
        <item x="6682"/>
        <item x="4260"/>
        <item x="5486"/>
        <item x="5301"/>
        <item x="6408"/>
        <item x="365"/>
        <item x="155"/>
        <item x="18"/>
        <item x="644"/>
        <item x="5836"/>
        <item x="5000"/>
        <item x="6095"/>
        <item x="831"/>
        <item x="4620"/>
        <item x="7055"/>
        <item x="2007"/>
        <item x="5179"/>
        <item x="643"/>
        <item x="967"/>
        <item x="2771"/>
        <item x="3319"/>
        <item x="4994"/>
        <item x="5460"/>
        <item x="2076"/>
        <item x="1890"/>
        <item x="460"/>
        <item x="239"/>
        <item x="1957"/>
        <item x="2318"/>
        <item x="6724"/>
        <item x="4037"/>
        <item x="1981"/>
        <item x="2718"/>
        <item x="6532"/>
        <item x="6085"/>
        <item x="1734"/>
        <item x="5278"/>
        <item x="4903"/>
        <item x="3930"/>
        <item x="415"/>
        <item x="3389"/>
        <item x="5706"/>
        <item x="3109"/>
        <item x="6941"/>
        <item x="4087"/>
        <item x="3337"/>
        <item x="4243"/>
        <item x="7028"/>
        <item x="2106"/>
        <item x="7403"/>
        <item x="516"/>
        <item x="6640"/>
        <item x="3000"/>
        <item x="3790"/>
        <item x="4906"/>
        <item x="7009"/>
        <item x="2866"/>
        <item x="4208"/>
        <item x="4300"/>
        <item x="5215"/>
        <item x="338"/>
        <item x="6655"/>
        <item x="6074"/>
        <item x="6297"/>
        <item x="5333"/>
        <item x="2910"/>
        <item x="4016"/>
        <item x="6147"/>
        <item x="3382"/>
        <item x="4797"/>
        <item x="4332"/>
        <item x="527"/>
        <item x="468"/>
        <item x="6712"/>
        <item x="253"/>
        <item x="2520"/>
        <item x="2343"/>
        <item x="4726"/>
        <item x="5154"/>
        <item x="1529"/>
        <item x="3086"/>
        <item x="6905"/>
        <item x="3740"/>
        <item x="3155"/>
        <item x="2968"/>
        <item x="2757"/>
        <item x="1754"/>
        <item x="92"/>
        <item x="4362"/>
        <item x="3353"/>
        <item x="6185"/>
        <item x="3942"/>
        <item x="557"/>
        <item x="765"/>
        <item x="1471"/>
        <item x="5822"/>
        <item x="5649"/>
        <item x="528"/>
        <item x="3726"/>
        <item x="6838"/>
        <item x="5938"/>
        <item x="4860"/>
        <item x="4548"/>
        <item x="4307"/>
        <item x="31"/>
        <item x="3627"/>
        <item x="5168"/>
        <item x="1597"/>
        <item x="2853"/>
        <item x="4427"/>
        <item x="2142"/>
        <item x="5129"/>
        <item x="5390"/>
        <item x="1054"/>
        <item x="2905"/>
        <item x="1333"/>
        <item x="2849"/>
        <item x="5664"/>
        <item x="5804"/>
        <item x="4511"/>
        <item x="3396"/>
        <item x="1689"/>
        <item x="5008"/>
        <item x="561"/>
        <item x="2167"/>
        <item x="2972"/>
        <item x="3147"/>
        <item x="5019"/>
        <item x="7401"/>
        <item x="6155"/>
        <item x="3960"/>
        <item x="7526"/>
        <item x="3625"/>
        <item x="4574"/>
        <item x="3004"/>
        <item x="5428"/>
        <item x="6332"/>
        <item x="5017"/>
        <item x="2443"/>
        <item x="3200"/>
        <item x="1772"/>
        <item x="868"/>
        <item x="3193"/>
        <item x="5937"/>
        <item x="3064"/>
        <item x="736"/>
        <item x="5207"/>
        <item x="2512"/>
        <item x="4043"/>
        <item x="5323"/>
        <item x="4791"/>
        <item x="2598"/>
        <item x="2012"/>
        <item x="735"/>
        <item x="399"/>
        <item x="2357"/>
        <item x="4120"/>
        <item x="4642"/>
        <item x="5795"/>
        <item x="76"/>
        <item x="5992"/>
        <item x="2620"/>
        <item x="4592"/>
        <item x="1550"/>
        <item x="500"/>
        <item x="1968"/>
        <item x="6627"/>
        <item x="749"/>
        <item x="5346"/>
        <item x="6184"/>
        <item x="3969"/>
        <item x="2682"/>
        <item x="1810"/>
        <item x="3045"/>
        <item x="531"/>
        <item x="4222"/>
        <item x="2077"/>
        <item x="5161"/>
        <item x="1720"/>
        <item x="1519"/>
        <item x="5520"/>
        <item x="1840"/>
        <item x="5718"/>
        <item x="4136"/>
        <item x="2851"/>
        <item x="7106"/>
        <item x="1526"/>
        <item x="3415"/>
        <item x="5750"/>
        <item x="532"/>
        <item x="4034"/>
        <item x="7288"/>
        <item x="1999"/>
        <item x="4267"/>
        <item x="1699"/>
        <item x="6623"/>
        <item x="7200"/>
        <item x="3146"/>
        <item x="2253"/>
        <item x="5079"/>
        <item x="5856"/>
        <item x="3009"/>
        <item x="1160"/>
        <item x="3437"/>
        <item x="6687"/>
        <item x="4801"/>
        <item x="2301"/>
        <item x="1795"/>
        <item x="271"/>
        <item x="6287"/>
        <item x="964"/>
        <item x="5827"/>
        <item x="7379"/>
        <item x="6355"/>
        <item x="1235"/>
        <item x="6761"/>
        <item x="6673"/>
        <item x="4580"/>
        <item x="1317"/>
        <item x="181"/>
        <item x="6892"/>
        <item x="3610"/>
        <item x="6849"/>
        <item x="7563"/>
        <item x="3673"/>
        <item x="1303"/>
        <item x="6205"/>
        <item x="5526"/>
        <item x="7554"/>
        <item x="5452"/>
        <item x="4468"/>
        <item x="6580"/>
        <item x="2871"/>
        <item x="1819"/>
        <item x="5458"/>
        <item x="6903"/>
        <item x="3119"/>
        <item x="4817"/>
        <item x="5854"/>
        <item x="2370"/>
        <item x="3113"/>
        <item x="875"/>
        <item x="5891"/>
        <item x="4168"/>
        <item x="6950"/>
        <item x="7257"/>
        <item x="301"/>
        <item x="6573"/>
        <item x="7422"/>
        <item x="5859"/>
        <item x="1165"/>
        <item x="5697"/>
        <item x="6384"/>
        <item x="6378"/>
        <item x="3724"/>
        <item x="5165"/>
        <item x="2054"/>
        <item x="1034"/>
        <item x="3719"/>
        <item x="6491"/>
        <item x="2409"/>
        <item x="2350"/>
        <item x="6083"/>
        <item x="757"/>
        <item x="3347"/>
        <item x="6309"/>
        <item x="1223"/>
        <item x="7455"/>
        <item x="5852"/>
        <item x="6108"/>
        <item x="1119"/>
        <item x="6728"/>
        <item x="6846"/>
        <item x="6138"/>
        <item x="4309"/>
        <item x="4493"/>
        <item x="5787"/>
        <item x="521"/>
        <item x="3561"/>
        <item x="7150"/>
        <item x="2993"/>
        <item x="7296"/>
        <item x="1780"/>
        <item x="1853"/>
        <item x="4330"/>
        <item x="5331"/>
        <item x="6433"/>
        <item x="3325"/>
        <item x="4255"/>
        <item x="6347"/>
        <item x="2531"/>
        <item x="6923"/>
        <item x="1700"/>
        <item x="5106"/>
        <item x="5238"/>
        <item x="988"/>
        <item x="3159"/>
        <item x="4023"/>
        <item x="7207"/>
        <item x="2623"/>
        <item x="3536"/>
        <item x="2996"/>
        <item x="3917"/>
        <item x="5263"/>
        <item x="1269"/>
        <item x="4280"/>
        <item x="6235"/>
        <item x="4105"/>
        <item x="2143"/>
        <item x="7235"/>
        <item x="862"/>
        <item x="91"/>
        <item x="6109"/>
        <item x="2224"/>
        <item x="211"/>
        <item x="3959"/>
        <item x="5363"/>
        <item x="303"/>
        <item x="5290"/>
        <item x="238"/>
        <item x="4063"/>
        <item x="387"/>
        <item x="600"/>
        <item x="35"/>
        <item x="4618"/>
        <item x="1182"/>
        <item x="7001"/>
        <item x="14"/>
        <item x="4452"/>
        <item x="389"/>
        <item x="1580"/>
        <item x="6014"/>
        <item x="5366"/>
        <item x="3928"/>
        <item x="553"/>
        <item x="7092"/>
        <item x="3849"/>
        <item x="1805"/>
        <item x="2681"/>
        <item x="1062"/>
        <item x="6508"/>
        <item x="715"/>
        <item x="3897"/>
        <item x="1175"/>
        <item x="4150"/>
        <item x="3875"/>
        <item x="4586"/>
        <item x="6515"/>
        <item x="3482"/>
        <item x="1667"/>
        <item x="103"/>
        <item x="40"/>
        <item x="7400"/>
        <item x="4127"/>
        <item x="1085"/>
        <item x="1353"/>
        <item x="7121"/>
        <item x="2982"/>
        <item x="381"/>
        <item x="5523"/>
        <item x="4910"/>
        <item x="6200"/>
        <item x="3462"/>
        <item x="2354"/>
        <item x="3077"/>
        <item x="3448"/>
        <item x="6333"/>
        <item x="4098"/>
        <item x="4873"/>
        <item x="5968"/>
        <item x="2929"/>
        <item x="3387"/>
        <item x="3478"/>
        <item x="4107"/>
        <item x="4162"/>
        <item x="6612"/>
        <item x="4881"/>
        <item x="7190"/>
        <item x="2737"/>
        <item x="1156"/>
        <item x="2769"/>
        <item x="4793"/>
        <item x="6742"/>
        <item x="1087"/>
        <item x="4552"/>
        <item x="5007"/>
        <item x="1944"/>
        <item x="5209"/>
        <item x="5861"/>
        <item x="6016"/>
        <item x="2510"/>
        <item x="6479"/>
        <item x="5882"/>
        <item x="3092"/>
        <item x="2818"/>
        <item x="1505"/>
        <item x="759"/>
        <item x="5078"/>
        <item x="7318"/>
        <item x="5094"/>
        <item x="421"/>
        <item x="7376"/>
        <item x="4758"/>
        <item x="1174"/>
        <item x="6930"/>
        <item x="6011"/>
        <item x="1080"/>
        <item x="3413"/>
        <item x="3915"/>
        <item x="1477"/>
        <item x="5548"/>
        <item x="4029"/>
        <item x="4410"/>
        <item x="3243"/>
        <item x="4992"/>
        <item x="2882"/>
        <item x="1523"/>
        <item x="7320"/>
        <item x="6075"/>
        <item x="1334"/>
        <item x="3738"/>
        <item x="6731"/>
        <item x="2448"/>
        <item x="2310"/>
        <item x="5032"/>
        <item x="6812"/>
        <item x="2516"/>
        <item x="2659"/>
        <item x="10"/>
        <item x="4715"/>
        <item x="7231"/>
        <item x="3680"/>
        <item x="6401"/>
        <item x="1006"/>
        <item x="1321"/>
        <item x="5045"/>
        <item x="2605"/>
        <item x="7197"/>
        <item x="2286"/>
        <item x="6338"/>
        <item x="3887"/>
        <item x="1698"/>
        <item x="6839"/>
        <item x="662"/>
        <item x="2304"/>
        <item x="7593"/>
        <item x="6488"/>
        <item x="1855"/>
        <item x="6295"/>
        <item x="1109"/>
        <item x="3821"/>
        <item x="5504"/>
        <item x="5381"/>
        <item x="237"/>
        <item x="6373"/>
        <item x="4083"/>
        <item x="6577"/>
        <item x="7300"/>
        <item x="1809"/>
        <item x="1328"/>
        <item x="7472"/>
        <item x="4654"/>
        <item x="4927"/>
        <item x="6960"/>
        <item x="5603"/>
        <item x="7228"/>
        <item x="3996"/>
        <item x="1386"/>
        <item x="5445"/>
        <item x="1344"/>
        <item x="6413"/>
        <item x="4601"/>
        <item x="6770"/>
        <item x="6645"/>
        <item x="3533"/>
        <item x="5093"/>
        <item x="1537"/>
        <item x="2988"/>
        <item x="2743"/>
        <item x="2161"/>
        <item x="3336"/>
        <item x="4459"/>
        <item x="2078"/>
        <item x="6961"/>
        <item x="3398"/>
        <item x="4130"/>
        <item x="305"/>
        <item x="5928"/>
        <item x="6722"/>
        <item x="2529"/>
        <item x="5418"/>
        <item x="5983"/>
        <item x="6342"/>
        <item x="1913"/>
        <item x="5650"/>
        <item x="2099"/>
        <item x="17"/>
        <item x="3287"/>
        <item x="6242"/>
        <item x="6709"/>
        <item x="1906"/>
        <item x="7488"/>
        <item x="2349"/>
        <item x="592"/>
        <item x="4230"/>
        <item x="6059"/>
        <item x="6997"/>
        <item x="3944"/>
        <item x="113"/>
        <item x="2275"/>
        <item x="491"/>
        <item x="3754"/>
        <item x="3906"/>
        <item x="5971"/>
        <item x="6201"/>
        <item x="3949"/>
        <item x="2552"/>
        <item x="1588"/>
        <item x="4689"/>
        <item x="7415"/>
        <item x="1390"/>
        <item x="410"/>
        <item x="6517"/>
        <item x="4100"/>
        <item x="4705"/>
        <item x="4212"/>
        <item x="5573"/>
        <item x="701"/>
        <item x="938"/>
        <item x="2906"/>
        <item x="7242"/>
        <item x="7342"/>
        <item x="4264"/>
        <item x="7078"/>
        <item x="2000"/>
        <item x="1067"/>
        <item x="1747"/>
        <item x="7110"/>
        <item x="673"/>
        <item x="3911"/>
        <item x="1892"/>
        <item x="1311"/>
        <item x="7479"/>
        <item x="2335"/>
        <item x="1837"/>
        <item x="125"/>
        <item x="7082"/>
        <item x="486"/>
        <item x="2137"/>
        <item x="1691"/>
        <item x="1972"/>
        <item x="6253"/>
        <item x="90"/>
        <item x="16"/>
        <item x="6229"/>
        <item x="5984"/>
        <item x="1814"/>
        <item x="1049"/>
        <item x="1741"/>
        <item x="4195"/>
        <item x="1567"/>
        <item x="6339"/>
        <item x="5076"/>
        <item x="1144"/>
        <item x="1854"/>
        <item x="1942"/>
        <item x="1599"/>
        <item x="6754"/>
        <item x="1900"/>
        <item x="6982"/>
        <item x="3652"/>
        <item x="2583"/>
        <item x="2917"/>
        <item x="4448"/>
        <item x="4684"/>
        <item x="2724"/>
        <item x="7433"/>
        <item x="1869"/>
        <item x="7448"/>
        <item x="7139"/>
        <item x="6476"/>
        <item x="1490"/>
        <item x="1489"/>
        <item x="3430"/>
        <item x="1227"/>
        <item x="7168"/>
        <item x="586"/>
        <item x="1739"/>
        <item x="242"/>
        <item x="7541"/>
        <item x="4383"/>
        <item x="2334"/>
        <item x="5174"/>
        <item x="129"/>
        <item x="6628"/>
        <item x="4861"/>
        <item x="4778"/>
        <item x="3935"/>
        <item x="4924"/>
        <item x="7394"/>
        <item x="3683"/>
        <item x="3421"/>
        <item x="6533"/>
        <item x="2990"/>
        <item x="753"/>
        <item x="522"/>
        <item x="617"/>
        <item x="5440"/>
        <item x="6222"/>
        <item x="892"/>
        <item x="4657"/>
        <item x="6639"/>
        <item x="6496"/>
        <item x="6827"/>
        <item x="571"/>
        <item x="7"/>
        <item x="3020"/>
        <item x="6499"/>
        <item x="1329"/>
        <item x="558"/>
        <item x="5314"/>
        <item x="3816"/>
        <item x="5307"/>
        <item x="4937"/>
        <item x="5226"/>
        <item x="1260"/>
        <item x="497"/>
        <item x="1022"/>
        <item x="4914"/>
        <item x="4186"/>
        <item x="6840"/>
        <item x="5913"/>
        <item x="703"/>
        <item x="163"/>
        <item x="6896"/>
        <item x="2129"/>
        <item x="7565"/>
        <item x="4941"/>
        <item x="7254"/>
        <item x="443"/>
        <item x="6212"/>
        <item x="2762"/>
        <item x="2218"/>
        <item x="3376"/>
        <item x="2829"/>
        <item x="4297"/>
        <item x="3659"/>
        <item x="38"/>
        <item x="6856"/>
        <item x="7277"/>
        <item x="4922"/>
        <item x="3818"/>
        <item x="7474"/>
        <item x="2852"/>
        <item x="4961"/>
        <item x="3463"/>
        <item x="1461"/>
        <item x="5002"/>
        <item x="2056"/>
        <item x="6484"/>
        <item x="2546"/>
        <item x="5191"/>
        <item x="5044"/>
        <item x="4361"/>
        <item x="3653"/>
        <item x="4991"/>
        <item x="1927"/>
        <item x="723"/>
        <item x="3310"/>
        <item x="2558"/>
        <item x="4117"/>
        <item x="1358"/>
        <item x="5671"/>
        <item x="7113"/>
        <item x="4818"/>
        <item x="4045"/>
        <item x="5672"/>
        <item x="5062"/>
        <item x="3999"/>
        <item x="4027"/>
        <item x="4904"/>
        <item x="6084"/>
        <item x="7097"/>
        <item x="69"/>
        <item x="2924"/>
        <item x="5939"/>
        <item x="6978"/>
        <item x="3464"/>
        <item x="4825"/>
        <item x="267"/>
        <item x="5138"/>
        <item x="2606"/>
        <item x="2068"/>
        <item x="7580"/>
        <item x="6607"/>
        <item x="3834"/>
        <item x="7507"/>
        <item x="4536"/>
        <item x="3007"/>
        <item x="2353"/>
        <item x="1555"/>
        <item x="1509"/>
        <item x="4665"/>
        <item x="5185"/>
        <item x="7115"/>
        <item x="5233"/>
        <item x="1309"/>
        <item x="3756"/>
        <item x="3698"/>
        <item x="5303"/>
        <item x="2338"/>
        <item x="3945"/>
        <item x="1540"/>
        <item x="686"/>
        <item x="7036"/>
        <item x="544"/>
        <item x="7334"/>
        <item x="5228"/>
        <item x="6715"/>
        <item x="4796"/>
        <item x="4112"/>
        <item x="3018"/>
        <item x="5800"/>
        <item x="5877"/>
        <item x="6405"/>
        <item x="5931"/>
        <item x="6015"/>
        <item x="2034"/>
        <item x="6391"/>
        <item x="6503"/>
        <item x="2131"/>
        <item x="7069"/>
        <item x="7049"/>
        <item x="1069"/>
        <item x="1348"/>
        <item x="6986"/>
        <item x="1970"/>
        <item x="7558"/>
        <item x="2119"/>
        <item x="505"/>
        <item x="1079"/>
        <item x="5472"/>
        <item x="4806"/>
        <item x="971"/>
        <item x="1765"/>
        <item x="6444"/>
        <item x="4380"/>
        <item x="3856"/>
        <item x="5616"/>
        <item x="3474"/>
        <item x="1278"/>
        <item x="6107"/>
        <item x="601"/>
        <item x="6470"/>
        <item x="2887"/>
        <item x="5767"/>
        <item x="4551"/>
        <item x="288"/>
        <item x="4968"/>
        <item x="3872"/>
        <item x="4933"/>
        <item x="4062"/>
        <item x="5665"/>
        <item x="3224"/>
        <item x="5749"/>
        <item x="5083"/>
        <item x="3831"/>
        <item x="1924"/>
        <item x="3732"/>
        <item x="7579"/>
        <item x="2092"/>
        <item x="422"/>
        <item x="6841"/>
        <item x="2971"/>
        <item x="1771"/>
        <item x="7017"/>
        <item x="6199"/>
        <item x="2038"/>
        <item x="4683"/>
        <item x="4813"/>
        <item x="5406"/>
        <item x="4403"/>
        <item x="4366"/>
        <item x="4114"/>
        <item x="6889"/>
        <item x="3658"/>
        <item x="4554"/>
        <item x="4069"/>
        <item x="1963"/>
        <item x="179"/>
        <item x="6136"/>
        <item x="1137"/>
        <item x="396"/>
        <item x="4286"/>
        <item x="6092"/>
        <item x="7307"/>
        <item x="6452"/>
        <item x="62"/>
        <item x="5404"/>
        <item x="5264"/>
        <item x="5547"/>
        <item x="6799"/>
        <item x="3256"/>
        <item x="2225"/>
        <item x="5759"/>
        <item x="5425"/>
        <item x="1372"/>
        <item x="3569"/>
        <item x="5644"/>
        <item x="6376"/>
        <item x="3192"/>
        <item x="4149"/>
        <item x="397"/>
        <item x="6616"/>
        <item x="3862"/>
        <item x="6257"/>
        <item x="2820"/>
        <item x="5826"/>
        <item x="462"/>
        <item x="2157"/>
        <item x="4680"/>
        <item x="1617"/>
        <item x="779"/>
        <item x="1201"/>
        <item x="7411"/>
        <item x="5454"/>
        <item x="5895"/>
        <item x="6544"/>
        <item x="7285"/>
        <item x="1363"/>
        <item x="5057"/>
        <item x="4526"/>
        <item x="4102"/>
        <item x="4599"/>
        <item x="3681"/>
        <item x="6046"/>
        <item x="1497"/>
        <item x="2075"/>
        <item x="4993"/>
        <item x="4912"/>
        <item x="5753"/>
        <item x="2715"/>
        <item x="3404"/>
        <item x="1378"/>
        <item x="4615"/>
        <item x="7053"/>
        <item x="3056"/>
        <item x="3622"/>
        <item x="3922"/>
        <item x="5470"/>
        <item x="4505"/>
        <item x="5069"/>
        <item x="7453"/>
        <item x="2519"/>
        <item x="2677"/>
        <item x="6471"/>
        <item x="5372"/>
        <item x="4867"/>
        <item x="157"/>
        <item x="970"/>
        <item x="1047"/>
        <item x="7245"/>
        <item x="1025"/>
        <item x="1277"/>
        <item x="966"/>
        <item x="2332"/>
        <item x="2074"/>
        <item x="3071"/>
        <item x="4859"/>
        <item x="7384"/>
        <item x="1382"/>
        <item x="4636"/>
        <item x="2867"/>
        <item x="4421"/>
        <item x="2084"/>
        <item x="7205"/>
        <item x="6356"/>
        <item x="3426"/>
        <item x="5880"/>
        <item x="4917"/>
        <item x="3696"/>
        <item x="3858"/>
        <item x="2746"/>
        <item x="6173"/>
        <item x="3747"/>
        <item x="1951"/>
        <item x="4301"/>
        <item x="3428"/>
        <item x="2650"/>
        <item x="5958"/>
        <item x="6593"/>
        <item x="5660"/>
        <item x="2209"/>
        <item x="4365"/>
        <item x="5758"/>
        <item x="240"/>
        <item x="2440"/>
        <item x="683"/>
        <item x="2547"/>
        <item x="5424"/>
        <item x="1770"/>
        <item x="3532"/>
        <item x="3332"/>
        <item x="5429"/>
        <item x="5918"/>
        <item x="3952"/>
        <item x="2802"/>
        <item x="551"/>
        <item x="6583"/>
        <item x="3073"/>
        <item x="4624"/>
        <item x="5514"/>
        <item x="4819"/>
        <item x="5318"/>
        <item x="2282"/>
        <item x="6422"/>
        <item x="664"/>
        <item x="4192"/>
        <item x="7392"/>
        <item x="5863"/>
        <item x="4254"/>
        <item x="3468"/>
        <item x="7221"/>
        <item x="1081"/>
        <item x="4357"/>
        <item x="2739"/>
        <item x="3019"/>
        <item x="4874"/>
        <item x="5964"/>
        <item x="3324"/>
        <item x="6369"/>
        <item x="7128"/>
        <item x="3716"/>
        <item x="4607"/>
        <item x="4434"/>
        <item x="6672"/>
        <item x="4728"/>
        <item x="168"/>
        <item x="3051"/>
        <item x="6198"/>
        <item x="5705"/>
        <item x="52"/>
        <item x="4746"/>
        <item x="2663"/>
        <item x="884"/>
        <item x="5949"/>
        <item x="3314"/>
        <item x="4695"/>
        <item x="5170"/>
        <item x="3616"/>
        <item x="984"/>
        <item x="3842"/>
        <item x="137"/>
        <item x="2419"/>
        <item x="1993"/>
        <item x="5252"/>
        <item x="5048"/>
        <item x="6652"/>
        <item x="7079"/>
        <item x="2572"/>
        <item x="927"/>
        <item x="1463"/>
        <item x="4750"/>
        <item x="5506"/>
        <item x="6872"/>
        <item x="6863"/>
        <item x="2508"/>
        <item x="130"/>
        <item x="7058"/>
        <item x="4099"/>
        <item x="4988"/>
        <item x="6178"/>
        <item x="5633"/>
        <item x="1779"/>
        <item x="2717"/>
        <item x="3678"/>
        <item x="633"/>
        <item x="6191"/>
        <item x="3549"/>
        <item x="4005"/>
        <item x="4319"/>
        <item x="7102"/>
        <item x="5157"/>
        <item x="665"/>
        <item x="3074"/>
        <item x="4419"/>
        <item x="6425"/>
        <item x="6991"/>
        <item x="502"/>
        <item x="808"/>
        <item x="3356"/>
        <item x="7572"/>
        <item x="986"/>
        <item x="864"/>
        <item x="2752"/>
        <item x="6970"/>
        <item x="2373"/>
        <item x="7229"/>
        <item x="2069"/>
        <item x="972"/>
        <item x="7566"/>
        <item x="314"/>
        <item x="2922"/>
        <item x="6439"/>
        <item x="7130"/>
        <item x="817"/>
        <item x="5286"/>
        <item x="5584"/>
        <item x="4257"/>
        <item x="5237"/>
        <item x="3939"/>
        <item x="2240"/>
        <item x="2417"/>
        <item x="5978"/>
        <item x="3762"/>
        <item x="778"/>
        <item x="5195"/>
        <item x="4534"/>
        <item x="3723"/>
        <item x="1533"/>
        <item x="1939"/>
        <item x="317"/>
        <item x="4593"/>
        <item x="428"/>
        <item x="2474"/>
        <item x="3975"/>
        <item x="994"/>
        <item x="5841"/>
        <item x="7043"/>
        <item x="622"/>
        <item x="2073"/>
        <item x="5367"/>
        <item x="3104"/>
        <item x="7512"/>
        <item x="7425"/>
        <item x="6884"/>
        <item x="6820"/>
        <item x="5673"/>
        <item x="1459"/>
        <item x="5626"/>
        <item x="4787"/>
        <item x="6465"/>
        <item x="7513"/>
        <item x="2336"/>
        <item x="3697"/>
        <item x="2299"/>
        <item x="517"/>
        <item x="3757"/>
        <item x="3712"/>
        <item x="4785"/>
        <item x="5566"/>
        <item x="6024"/>
        <item x="7546"/>
        <item x="375"/>
        <item x="4393"/>
        <item x="948"/>
        <item x="1671"/>
        <item x="4445"/>
        <item x="7225"/>
        <item x="2083"/>
        <item x="7026"/>
        <item x="6860"/>
        <item x="473"/>
        <item x="4897"/>
        <item x="1796"/>
        <item x="3502"/>
        <item x="1159"/>
        <item x="6394"/>
        <item x="2463"/>
        <item x="2913"/>
        <item x="1830"/>
        <item x="4697"/>
        <item x="3124"/>
        <item x="3962"/>
        <item x="4501"/>
        <item x="606"/>
        <item x="105"/>
        <item x="6062"/>
        <item x="6423"/>
        <item x="5707"/>
        <item x="6828"/>
        <item x="2711"/>
        <item x="3693"/>
        <item x="2476"/>
        <item x="1241"/>
        <item x="7346"/>
        <item x="5601"/>
        <item x="47"/>
        <item x="1763"/>
        <item x="839"/>
        <item x="5202"/>
        <item x="7074"/>
        <item x="4955"/>
        <item x="6524"/>
        <item x="6693"/>
        <item x="4737"/>
        <item x="6617"/>
        <item x="6497"/>
        <item x="6040"/>
        <item x="320"/>
        <item x="4510"/>
        <item x="931"/>
        <item x="2210"/>
        <item x="6246"/>
        <item x="7127"/>
        <item x="4740"/>
        <item x="6924"/>
        <item x="4261"/>
        <item x="678"/>
        <item x="6375"/>
        <item x="6135"/>
        <item x="1787"/>
        <item x="4724"/>
        <item x="6129"/>
        <item x="4849"/>
        <item x="459"/>
        <item x="2708"/>
        <item x="423"/>
        <item x="1641"/>
        <item x="3390"/>
        <item x="6663"/>
        <item x="5342"/>
        <item x="4125"/>
        <item x="7096"/>
        <item x="6226"/>
        <item x="5297"/>
        <item x="3453"/>
        <item x="291"/>
        <item x="998"/>
        <item x="1186"/>
        <item x="292"/>
        <item x="94"/>
        <item x="4779"/>
        <item x="1723"/>
        <item x="6103"/>
        <item x="2940"/>
        <item x="7140"/>
        <item x="252"/>
        <item x="3792"/>
        <item x="4578"/>
        <item x="3866"/>
        <item x="5735"/>
        <item x="6598"/>
        <item x="6456"/>
        <item x="2730"/>
        <item x="4201"/>
        <item x="7464"/>
        <item x="5317"/>
        <item x="6361"/>
        <item x="1662"/>
        <item x="6815"/>
        <item x="7019"/>
        <item x="5771"/>
        <item x="1752"/>
        <item x="5149"/>
        <item x="6223"/>
        <item x="595"/>
        <item x="1271"/>
        <item x="1016"/>
        <item x="2201"/>
        <item x="579"/>
        <item x="492"/>
        <item x="6054"/>
        <item x="7077"/>
        <item x="6584"/>
        <item x="6026"/>
        <item x="6371"/>
        <item x="6057"/>
        <item x="346"/>
        <item x="1094"/>
        <item x="2790"/>
        <item x="2574"/>
        <item x="914"/>
        <item x="6680"/>
        <item x="2365"/>
        <item x="5762"/>
        <item x="624"/>
        <item x="4356"/>
        <item x="2573"/>
        <item x="5292"/>
        <item x="4479"/>
        <item x="3608"/>
        <item x="5786"/>
        <item x="3040"/>
        <item x="1264"/>
        <item x="6883"/>
        <item x="4453"/>
        <item x="3886"/>
        <item x="368"/>
        <item x="2658"/>
        <item x="4158"/>
        <item x="4232"/>
        <item x="417"/>
        <item x="6694"/>
        <item x="5107"/>
        <item x="552"/>
        <item x="5788"/>
        <item x="2433"/>
        <item x="6350"/>
        <item x="7202"/>
        <item x="5148"/>
        <item x="619"/>
        <item x="6979"/>
        <item x="2936"/>
        <item x="5336"/>
        <item x="5941"/>
        <item x="752"/>
        <item x="2580"/>
        <item x="4821"/>
        <item x="6512"/>
        <item x="2833"/>
        <item x="4146"/>
        <item x="6429"/>
        <item x="3746"/>
        <item x="6243"/>
        <item x="764"/>
        <item x="4343"/>
        <item x="4377"/>
        <item x="4782"/>
        <item x="2787"/>
        <item x="7419"/>
        <item x="4247"/>
        <item x="5113"/>
        <item x="5751"/>
        <item x="4084"/>
        <item x="6566"/>
        <item x="1273"/>
        <item x="3135"/>
        <item x="5543"/>
        <item x="5232"/>
        <item x="3261"/>
        <item x="6081"/>
        <item x="1593"/>
        <item x="6935"/>
        <item x="3091"/>
        <item x="3861"/>
        <item x="3604"/>
        <item x="3823"/>
        <item x="1656"/>
        <item x="6574"/>
        <item x="6700"/>
        <item x="1502"/>
        <item x="5262"/>
        <item x="5860"/>
        <item x="6668"/>
        <item x="6434"/>
        <item x="5824"/>
        <item x="655"/>
        <item x="4350"/>
        <item x="6928"/>
        <item x="1055"/>
        <item x="6143"/>
        <item x="1392"/>
        <item x="5100"/>
        <item x="330"/>
        <item x="6177"/>
        <item x="3257"/>
        <item x="1769"/>
        <item x="3541"/>
        <item x="2303"/>
        <item x="2870"/>
        <item x="6541"/>
        <item x="72"/>
        <item x="4436"/>
        <item x="3338"/>
        <item x="1465"/>
        <item x="2522"/>
        <item x="5885"/>
        <item x="2027"/>
        <item x="6481"/>
        <item x="6495"/>
        <item x="2813"/>
        <item x="5316"/>
        <item x="1340"/>
        <item x="6809"/>
        <item x="5683"/>
        <item x="4594"/>
        <item x="2770"/>
        <item x="5835"/>
        <item x="5082"/>
        <item x="5693"/>
        <item x="2688"/>
        <item x="1099"/>
        <item x="5004"/>
        <item x="2044"/>
        <item x="2430"/>
        <item x="3089"/>
        <item x="4355"/>
        <item x="7290"/>
        <item x="6569"/>
        <item x="1866"/>
        <item x="4749"/>
        <item x="5522"/>
        <item x="7444"/>
        <item x="5638"/>
        <item x="3521"/>
        <item x="3560"/>
        <item x="978"/>
        <item x="1230"/>
        <item x="3636"/>
        <item x="3807"/>
        <item x="6748"/>
        <item x="3246"/>
        <item x="7418"/>
        <item x="1546"/>
        <item x="3205"/>
        <item x="7284"/>
        <item x="1056"/>
        <item x="5178"/>
        <item x="5833"/>
        <item x="5375"/>
        <item x="1709"/>
        <item x="7303"/>
        <item x="283"/>
        <item x="770"/>
        <item x="6832"/>
        <item x="1525"/>
        <item x="6467"/>
        <item x="3765"/>
        <item x="5932"/>
        <item x="1849"/>
        <item x="3664"/>
        <item x="3059"/>
        <item x="1746"/>
        <item x="2672"/>
        <item x="2601"/>
        <item x="139"/>
        <item x="1105"/>
        <item x="1258"/>
        <item x="7397"/>
        <item x="3181"/>
        <item x="5177"/>
        <item x="4287"/>
        <item x="4848"/>
        <item x="4919"/>
        <item x="3535"/>
        <item x="1835"/>
        <item x="4071"/>
        <item x="6888"/>
        <item x="4091"/>
        <item x="3367"/>
        <item x="1992"/>
        <item x="7477"/>
        <item x="1360"/>
        <item x="5432"/>
        <item x="1072"/>
        <item x="3127"/>
        <item x="110"/>
        <item x="2029"/>
        <item x="6626"/>
        <item x="1031"/>
        <item x="5394"/>
        <item x="891"/>
        <item x="29"/>
        <item x="3416"/>
        <item x="5488"/>
        <item x="7421"/>
        <item x="3139"/>
        <item x="2429"/>
        <item x="4397"/>
        <item x="1064"/>
        <item x="550"/>
        <item x="634"/>
        <item x="2846"/>
        <item x="5220"/>
        <item x="5657"/>
        <item x="5981"/>
        <item x="270"/>
        <item x="6034"/>
        <item x="4691"/>
        <item x="5322"/>
        <item x="5855"/>
        <item x="4959"/>
        <item x="7185"/>
        <item x="455"/>
        <item x="929"/>
        <item x="5162"/>
        <item x="6859"/>
        <item x="4291"/>
        <item x="5364"/>
        <item x="2995"/>
        <item x="6749"/>
        <item x="6807"/>
        <item x="1021"/>
        <item x="2405"/>
        <item x="4830"/>
        <item x="7481"/>
        <item x="6106"/>
        <item x="1082"/>
        <item x="1722"/>
        <item x="944"/>
        <item x="2848"/>
        <item x="698"/>
        <item x="1650"/>
        <item x="2485"/>
        <item x="1633"/>
        <item x="6187"/>
        <item x="1379"/>
        <item x="1522"/>
        <item x="4166"/>
        <item x="3371"/>
        <item x="1429"/>
        <item x="4360"/>
        <item x="3219"/>
        <item x="4748"/>
        <item x="1383"/>
        <item x="6553"/>
        <item x="4256"/>
        <item x="6719"/>
        <item x="1685"/>
        <item x="5493"/>
        <item x="3251"/>
        <item x="182"/>
        <item x="1872"/>
        <item x="1046"/>
        <item x="618"/>
        <item x="63"/>
        <item x="5041"/>
        <item x="153"/>
        <item x="6942"/>
        <item x="6939"/>
        <item x="4532"/>
        <item x="3275"/>
        <item x="985"/>
        <item x="3445"/>
        <item x="1325"/>
        <item x="5719"/>
        <item x="281"/>
        <item x="6345"/>
        <item x="854"/>
        <item x="6477"/>
        <item x="4111"/>
        <item x="6729"/>
        <item x="5265"/>
        <item x="7093"/>
        <item x="122"/>
        <item x="5475"/>
        <item x="3194"/>
        <item x="2540"/>
        <item x="5846"/>
        <item x="4712"/>
        <item x="3666"/>
        <item x="719"/>
        <item x="5945"/>
        <item x="5903"/>
        <item x="339"/>
        <item x="7223"/>
        <item x="1989"/>
        <item x="5189"/>
        <item x="4277"/>
        <item x="2151"/>
        <item x="7381"/>
        <item x="6953"/>
        <item x="93"/>
        <item x="5581"/>
        <item x="1389"/>
        <item x="6647"/>
        <item x="4010"/>
        <item x="955"/>
        <item x="1074"/>
        <item x="7166"/>
        <item x="6912"/>
        <item x="5448"/>
        <item x="6148"/>
        <item x="6730"/>
        <item x="6254"/>
        <item x="7147"/>
        <item x="3761"/>
        <item x="7264"/>
        <item x="4182"/>
        <item x="6980"/>
        <item x="2306"/>
        <item x="5108"/>
        <item x="5330"/>
        <item x="4425"/>
        <item x="1204"/>
        <item x="6555"/>
        <item x="506"/>
        <item x="2111"/>
        <item x="7073"/>
        <item x="6044"/>
        <item x="7473"/>
        <item x="4315"/>
        <item x="1015"/>
        <item x="5896"/>
        <item x="7330"/>
        <item x="2814"/>
        <item x="5873"/>
        <item x="3380"/>
        <item x="332"/>
        <item x="3660"/>
        <item x="3217"/>
        <item x="1822"/>
        <item x="3571"/>
        <item x="373"/>
        <item x="1472"/>
        <item x="6293"/>
        <item x="1135"/>
        <item x="5376"/>
        <item x="2274"/>
        <item x="7177"/>
        <item x="848"/>
        <item x="3129"/>
        <item x="3082"/>
        <item x="6403"/>
        <item x="7312"/>
        <item x="6726"/>
        <item x="6031"/>
        <item x="4041"/>
        <item x="2667"/>
        <item x="4026"/>
        <item x="4597"/>
        <item x="5006"/>
        <item x="4197"/>
        <item x="6430"/>
        <item x="2680"/>
        <item x="1462"/>
        <item x="1478"/>
        <item x="5507"/>
        <item x="1899"/>
        <item x="1491"/>
        <item x="974"/>
        <item x="6041"/>
        <item x="5101"/>
        <item x="6514"/>
        <item x="1366"/>
        <item x="22"/>
        <item x="362"/>
        <item x="1266"/>
        <item x="7060"/>
        <item x="4681"/>
        <item x="4015"/>
        <item x="1414"/>
        <item x="7487"/>
        <item x="2229"/>
        <item x="7378"/>
        <item x="3346"/>
        <item x="5828"/>
        <item x="5940"/>
        <item x="1559"/>
        <item x="5005"/>
        <item x="2571"/>
        <item x="4909"/>
        <item x="4805"/>
        <item x="7333"/>
        <item x="4943"/>
        <item x="1701"/>
        <item x="6072"/>
        <item x="7095"/>
        <item x="39"/>
        <item x="3378"/>
        <item x="120"/>
        <item x="84"/>
        <item x="2173"/>
        <item x="7125"/>
        <item x="2205"/>
        <item x="940"/>
        <item x="4284"/>
        <item x="5469"/>
        <item x="5036"/>
        <item x="1544"/>
        <item x="1057"/>
        <item x="7152"/>
        <item x="6618"/>
        <item x="6161"/>
        <item x="6683"/>
        <item x="3913"/>
        <item x="118"/>
        <item x="7492"/>
        <item x="5998"/>
        <item x="2281"/>
        <item x="7575"/>
        <item x="4537"/>
        <item x="5052"/>
        <item x="2713"/>
        <item x="2450"/>
        <item x="7132"/>
        <item x="7054"/>
        <item x="1326"/>
        <item x="214"/>
        <item x="4333"/>
        <item x="6053"/>
        <item x="382"/>
        <item x="441"/>
        <item x="2152"/>
        <item x="7308"/>
        <item x="6050"/>
        <item x="4070"/>
        <item x="5196"/>
        <item x="1760"/>
        <item x="6427"/>
        <item x="2398"/>
        <item x="4879"/>
        <item x="401"/>
        <item x="4783"/>
        <item x="215"/>
        <item x="6125"/>
        <item x="6275"/>
        <item x="857"/>
        <item x="3436"/>
        <item x="836"/>
        <item x="6654"/>
        <item x="7441"/>
        <item x="7486"/>
        <item x="1975"/>
        <item x="4655"/>
        <item x="856"/>
        <item x="3759"/>
        <item x="4651"/>
        <item x="2675"/>
        <item x="773"/>
        <item x="5995"/>
        <item x="4033"/>
        <item x="3423"/>
        <item x="2273"/>
        <item x="348"/>
        <item x="6674"/>
        <item x="5745"/>
        <item x="4082"/>
        <item x="6987"/>
        <item x="5596"/>
        <item x="2018"/>
        <item x="4180"/>
        <item x="5760"/>
        <item x="5883"/>
        <item x="7299"/>
        <item x="6289"/>
        <item x="3281"/>
        <item x="7008"/>
        <item x="2285"/>
        <item x="3266"/>
        <item x="1861"/>
        <item x="3537"/>
        <item x="6760"/>
        <item x="6150"/>
        <item x="4841"/>
        <item x="2965"/>
        <item x="4363"/>
        <item x="3728"/>
        <item x="6073"/>
        <item x="6734"/>
        <item x="3498"/>
        <item x="1369"/>
        <item x="4086"/>
        <item x="3981"/>
        <item x="6366"/>
        <item x="3511"/>
        <item x="853"/>
        <item x="4541"/>
        <item x="813"/>
        <item x="5710"/>
        <item x="5276"/>
        <item x="1307"/>
        <item x="4057"/>
        <item x="7372"/>
        <item x="5801"/>
        <item x="4646"/>
        <item x="5669"/>
        <item x="4585"/>
        <item x="3203"/>
        <item x="962"/>
        <item x="7362"/>
        <item x="2243"/>
        <item x="6793"/>
        <item x="5350"/>
        <item x="915"/>
        <item x="4462"/>
        <item x="680"/>
        <item x="5604"/>
        <item x="5298"/>
        <item x="6035"/>
        <item x="6560"/>
        <item x="6798"/>
        <item x="1415"/>
        <item x="7016"/>
        <item x="2542"/>
        <item x="6609"/>
        <item x="7588"/>
        <item x="6327"/>
        <item x="7539"/>
        <item x="7476"/>
        <item x="3873"/>
        <item x="1917"/>
        <item x="5130"/>
        <item x="5340"/>
        <item x="5785"/>
        <item x="321"/>
        <item x="3491"/>
        <item x="6501"/>
        <item x="6610"/>
        <item x="6382"/>
        <item x="7496"/>
        <item x="6278"/>
        <item x="6421"/>
        <item x="7529"/>
        <item x="4238"/>
        <item x="5712"/>
        <item x="5074"/>
        <item x="5035"/>
        <item x="3779"/>
        <item x="6667"/>
        <item x="1607"/>
        <item x="4702"/>
        <item x="6037"/>
        <item x="1784"/>
        <item x="562"/>
        <item x="784"/>
        <item x="154"/>
        <item x="48"/>
        <item x="5696"/>
        <item x="512"/>
        <item x="6415"/>
        <item x="2307"/>
        <item x="1041"/>
        <item x="3012"/>
        <item x="979"/>
        <item x="1093"/>
        <item x="1520"/>
        <item x="6711"/>
        <item x="3411"/>
        <item x="2120"/>
        <item x="3070"/>
        <item x="1646"/>
        <item x="1767"/>
        <item x="5443"/>
        <item x="6810"/>
        <item x="1916"/>
        <item x="1524"/>
        <item x="4649"/>
        <item x="5415"/>
        <item x="5402"/>
        <item x="989"/>
        <item x="3481"/>
        <item x="3048"/>
        <item x="2664"/>
        <item x="3160"/>
        <item x="1640"/>
        <item x="5977"/>
        <item x="4829"/>
        <item x="4876"/>
        <item x="5966"/>
        <item x="2154"/>
        <item x="7080"/>
        <item x="855"/>
        <item x="5279"/>
        <item x="589"/>
        <item x="3456"/>
        <item x="1645"/>
        <item x="284"/>
        <item x="6957"/>
        <item x="2693"/>
        <item x="379"/>
        <item x="3638"/>
        <item x="5484"/>
        <item x="6303"/>
        <item x="3093"/>
        <item x="7099"/>
        <item x="400"/>
        <item x="1411"/>
        <item x="6968"/>
        <item x="6752"/>
        <item x="4334"/>
        <item x="5694"/>
        <item x="3485"/>
        <item x="7491"/>
        <item x="6416"/>
        <item x="5623"/>
        <item x="3138"/>
        <item x="4617"/>
        <item x="5355"/>
        <item x="2381"/>
        <item x="7560"/>
        <item x="2345"/>
        <item x="3295"/>
        <item x="6773"/>
        <item x="5280"/>
        <item x="3026"/>
        <item x="5070"/>
        <item x="7374"/>
        <item x="6483"/>
        <item x="6121"/>
        <item x="5175"/>
        <item x="4011"/>
        <item x="6746"/>
        <item x="2690"/>
        <item x="6721"/>
        <item x="999"/>
        <item x="2844"/>
        <item x="5655"/>
        <item x="4641"/>
        <item x="4409"/>
        <item x="3311"/>
        <item x="4405"/>
        <item x="4719"/>
        <item x="7243"/>
        <item x="5181"/>
        <item x="1725"/>
        <item x="42"/>
        <item x="7137"/>
        <item x="787"/>
        <item x="4670"/>
        <item x="7259"/>
        <item x="280"/>
        <item x="906"/>
        <item x="5924"/>
        <item x="3443"/>
        <item x="4627"/>
        <item x="5120"/>
        <item x="106"/>
        <item x="5426"/>
        <item x="1603"/>
        <item x="3623"/>
        <item x="1535"/>
        <item x="1283"/>
        <item x="5328"/>
        <item x="5674"/>
        <item x="6113"/>
        <item x="6271"/>
        <item x="4073"/>
        <item x="7196"/>
        <item x="2785"/>
        <item x="5061"/>
        <item x="6099"/>
        <item x="782"/>
        <item x="4508"/>
        <item x="2759"/>
        <item x="7518"/>
        <item x="7532"/>
        <item x="1434"/>
        <item x="5769"/>
        <item x="5635"/>
        <item x="1421"/>
        <item x="7172"/>
        <item x="1108"/>
        <item x="5698"/>
        <item x="2458"/>
        <item x="3885"/>
        <item x="2467"/>
        <item x="6660"/>
        <item x="3888"/>
        <item x="6697"/>
        <item x="520"/>
        <item x="7067"/>
        <item x="3672"/>
        <item x="5393"/>
        <item x="7004"/>
        <item x="274"/>
        <item x="53"/>
        <item x="3196"/>
        <item x="171"/>
        <item x="7193"/>
        <item x="6633"/>
        <item x="6290"/>
        <item x="7533"/>
        <item x="3381"/>
        <item x="5028"/>
        <item x="4246"/>
        <item x="6854"/>
        <item x="6818"/>
        <item x="3878"/>
        <item x="4078"/>
        <item x="4478"/>
        <item x="4824"/>
        <item x="479"/>
        <item x="5225"/>
        <item x="7482"/>
        <item x="7424"/>
        <item x="5559"/>
        <item x="302"/>
        <item x="2085"/>
        <item x="1161"/>
        <item x="1058"/>
        <item x="5151"/>
        <item x="4292"/>
        <item x="3780"/>
        <item x="5884"/>
        <item x="3655"/>
        <item x="6631"/>
        <item x="2461"/>
        <item x="2339"/>
        <item x="6887"/>
        <item x="4834"/>
        <item x="3709"/>
        <item x="3812"/>
        <item x="3628"/>
        <item x="1813"/>
        <item x="5251"/>
        <item x="2438"/>
        <item x="3530"/>
        <item x="3477"/>
        <item x="3158"/>
        <item x="6431"/>
        <item x="1954"/>
        <item x="5898"/>
        <item x="424"/>
        <item x="8"/>
        <item x="7025"/>
        <item x="4786"/>
        <item x="6578"/>
        <item x="768"/>
        <item x="151"/>
        <item x="3876"/>
        <item x="3592"/>
        <item x="145"/>
        <item x="3588"/>
        <item x="4339"/>
        <item x="4262"/>
        <item x="7061"/>
        <item x="4090"/>
        <item x="5441"/>
        <item x="7306"/>
        <item x="1218"/>
        <item x="6756"/>
        <item x="568"/>
        <item x="6249"/>
        <item x="6857"/>
        <item x="6895"/>
        <item x="769"/>
        <item x="3227"/>
        <item x="1090"/>
        <item x="569"/>
        <item x="7240"/>
        <item x="1398"/>
        <item x="6948"/>
        <item x="6649"/>
        <item x="2926"/>
        <item x="1272"/>
        <item x="5080"/>
        <item x="7186"/>
        <item x="2325"/>
        <item x="3427"/>
        <item x="6094"/>
        <item x="1138"/>
        <item x="3657"/>
        <item x="7188"/>
        <item x="4812"/>
        <item x="2653"/>
        <item x="7247"/>
        <item x="690"/>
        <item x="4644"/>
        <item x="3685"/>
        <item x="2841"/>
        <item x="6492"/>
        <item x="2449"/>
        <item x="3843"/>
        <item x="3933"/>
        <item x="2705"/>
        <item x="598"/>
        <item x="5039"/>
        <item x="1128"/>
        <item x="226"/>
        <item x="3255"/>
        <item x="1918"/>
        <item x="3848"/>
        <item x="75"/>
        <item x="3175"/>
        <item x="2413"/>
        <item x="3977"/>
        <item x="1387"/>
        <item x="199"/>
        <item x="385"/>
        <item x="353"/>
        <item x="4864"/>
        <item x="216"/>
        <item x="3392"/>
        <item x="588"/>
        <item x="7407"/>
        <item x="2862"/>
        <item x="2569"/>
        <item x="5466"/>
        <item x="3795"/>
        <item x="3342"/>
        <item x="5887"/>
        <item x="6766"/>
        <item x="6603"/>
        <item x="5700"/>
        <item x="5781"/>
        <item x="6549"/>
        <item x="2403"/>
        <item x="5288"/>
        <item x="4326"/>
        <item x="6462"/>
        <item x="6692"/>
        <item x="5392"/>
        <item x="3822"/>
        <item x="2776"/>
        <item x="2204"/>
        <item x="1515"/>
        <item x="1557"/>
        <item x="1653"/>
        <item x="66"/>
        <item x="2003"/>
        <item x="711"/>
        <item x="1988"/>
        <item x="3708"/>
        <item x="3798"/>
        <item x="1300"/>
        <item x="6581"/>
        <item x="3213"/>
        <item x="1914"/>
        <item x="4525"/>
        <item x="3352"/>
        <item x="1171"/>
        <item x="6688"/>
        <item x="1816"/>
        <item x="246"/>
        <item x="2751"/>
        <item x="354"/>
        <item x="3425"/>
        <item x="5325"/>
        <item x="3859"/>
        <item x="6166"/>
        <item x="1346"/>
        <item x="6763"/>
        <item x="7101"/>
        <item x="1151"/>
        <item x="4708"/>
        <item x="1677"/>
        <item x="6261"/>
        <item x="176"/>
        <item x="5678"/>
        <item x="6010"/>
        <item x="5398"/>
        <item x="5569"/>
        <item x="2414"/>
        <item x="1304"/>
        <item x="6658"/>
        <item x="1450"/>
        <item x="4692"/>
        <item x="6718"/>
        <item x="1675"/>
        <item x="3783"/>
        <item x="858"/>
        <item x="6708"/>
        <item x="2567"/>
        <item x="344"/>
        <item x="6922"/>
        <item x="2251"/>
        <item x="590"/>
        <item x="5508"/>
        <item x="2553"/>
        <item x="4699"/>
        <item x="5555"/>
        <item x="202"/>
        <item x="1882"/>
        <item x="6195"/>
        <item x="842"/>
        <item x="3121"/>
        <item x="4973"/>
        <item x="6564"/>
        <item x="1220"/>
        <item x="7352"/>
        <item x="3987"/>
        <item x="4241"/>
        <item x="2670"/>
        <item x="4325"/>
        <item x="7083"/>
        <item x="5250"/>
        <item x="3941"/>
        <item x="4395"/>
        <item x="4209"/>
        <item x="457"/>
        <item x="1740"/>
        <item x="5689"/>
        <item x="1036"/>
        <item x="5399"/>
        <item x="2441"/>
        <item x="6548"/>
        <item x="439"/>
        <item x="2678"/>
        <item x="7385"/>
        <item x="5058"/>
        <item x="3291"/>
        <item x="208"/>
        <item x="7072"/>
        <item x="4252"/>
        <item x="6354"/>
        <item x="3650"/>
        <item x="4140"/>
        <item x="6630"/>
        <item x="1982"/>
        <item x="7555"/>
        <item x="3640"/>
        <item x="573"/>
        <item x="2284"/>
        <item x="5022"/>
        <item x="6449"/>
        <item x="2379"/>
        <item x="4652"/>
        <item x="1501"/>
        <item x="6589"/>
        <item x="6353"/>
        <item x="4858"/>
        <item x="7046"/>
        <item x="3107"/>
        <item x="2341"/>
        <item x="3950"/>
        <item x="1657"/>
        <item x="1268"/>
        <item x="7104"/>
        <item x="1556"/>
        <item x="4731"/>
        <item x="1755"/>
        <item x="2577"/>
        <item x="4972"/>
        <item x="6258"/>
        <item x="5222"/>
        <item x="3543"/>
        <item x="4371"/>
        <item x="5097"/>
        <item x="5888"/>
        <item x="5438"/>
        <item x="5389"/>
        <item x="194"/>
        <item x="6098"/>
        <item x="1040"/>
        <item x="4931"/>
        <item x="7210"/>
        <item x="761"/>
        <item x="2392"/>
        <item x="2943"/>
        <item x="1410"/>
        <item x="6139"/>
        <item x="7466"/>
        <item x="781"/>
        <item x="304"/>
        <item x="2873"/>
        <item x="6824"/>
        <item x="7340"/>
        <item x="2899"/>
        <item x="4851"/>
        <item x="3845"/>
        <item x="1969"/>
        <item x="3005"/>
        <item x="3095"/>
        <item x="3895"/>
        <item x="5982"/>
        <item x="6372"/>
        <item x="7574"/>
        <item x="5268"/>
        <item x="6540"/>
        <item x="4669"/>
        <item x="1687"/>
        <item x="6853"/>
        <item x="1008"/>
        <item x="4846"/>
        <item x="4007"/>
        <item x="7508"/>
        <item x="4980"/>
        <item x="5577"/>
        <item x="1984"/>
        <item x="2486"/>
        <item x="4021"/>
        <item x="2109"/>
        <item x="1045"/>
        <item x="6032"/>
        <item x="1758"/>
        <item x="2020"/>
        <item x="7323"/>
        <item x="2741"/>
        <item x="975"/>
        <item x="6302"/>
        <item x="1263"/>
        <item x="5985"/>
        <item x="2957"/>
        <item x="3618"/>
        <item x="1514"/>
        <item x="1115"/>
        <item x="3483"/>
        <item x="7065"/>
        <item x="235"/>
        <item x="865"/>
        <item x="2604"/>
        <item x="852"/>
        <item x="2786"/>
        <item x="6047"/>
        <item x="1013"/>
        <item x="4916"/>
        <item x="3122"/>
        <item x="2255"/>
        <item x="1318"/>
        <item x="2202"/>
        <item x="5704"/>
        <item x="4218"/>
        <item x="6052"/>
        <item x="1728"/>
        <item x="3523"/>
        <item x="5217"/>
        <item x="7286"/>
        <item x="3542"/>
        <item x="5283"/>
        <item x="7317"/>
        <item x="1516"/>
        <item x="7387"/>
        <item x="7297"/>
        <item x="2340"/>
        <item x="5617"/>
        <item x="3644"/>
        <item x="5015"/>
        <item x="7141"/>
        <item x="1216"/>
        <item x="675"/>
        <item x="3968"/>
        <item x="1026"/>
        <item x="142"/>
        <item x="4877"/>
        <item x="4263"/>
        <item x="2590"/>
        <item x="4506"/>
        <item x="5741"/>
        <item x="5378"/>
        <item x="259"/>
        <item x="429"/>
        <item x="5831"/>
        <item x="5060"/>
        <item x="5201"/>
        <item x="830"/>
        <item x="1423"/>
        <item x="876"/>
        <item x="2685"/>
        <item x="227"/>
        <item x="4522"/>
        <item x="3229"/>
        <item x="1493"/>
        <item x="2772"/>
        <item x="3721"/>
        <item x="3601"/>
        <item x="1084"/>
        <item x="3230"/>
        <item x="6934"/>
        <item x="5570"/>
        <item x="5042"/>
        <item x="412"/>
        <item x="5637"/>
        <item x="7468"/>
        <item x="7370"/>
        <item x="2610"/>
        <item x="5790"/>
        <item x="4890"/>
        <item x="7018"/>
        <item x="7527"/>
        <item x="260"/>
        <item x="3335"/>
        <item x="5164"/>
        <item x="4984"/>
        <item x="2493"/>
        <item x="920"/>
        <item x="2886"/>
        <item x="4998"/>
        <item x="245"/>
        <item x="7187"/>
        <item x="2480"/>
        <item x="7213"/>
        <item x="5521"/>
        <item x="2557"/>
        <item x="7345"/>
        <item x="2312"/>
        <item x="1507"/>
        <item x="1579"/>
        <item x="1703"/>
        <item x="7503"/>
        <item x="1565"/>
        <item x="946"/>
        <item x="2492"/>
        <item x="6115"/>
        <item x="2488"/>
        <item x="3893"/>
        <item x="1521"/>
        <item x="158"/>
        <item x="4581"/>
        <item x="6796"/>
        <item x="1468"/>
        <item x="3248"/>
        <item x="4205"/>
        <item x="1664"/>
        <item x="5765"/>
        <item x="1622"/>
        <item x="7552"/>
        <item x="4294"/>
        <item x="5701"/>
        <item x="7344"/>
        <item x="5909"/>
        <item x="3679"/>
        <item x="4481"/>
        <item x="3700"/>
        <item x="1338"/>
        <item x="5221"/>
        <item x="3068"/>
        <item x="4433"/>
        <item x="3705"/>
        <item x="958"/>
        <item x="3914"/>
        <item x="5605"/>
        <item x="6142"/>
        <item x="2835"/>
        <item x="7583"/>
        <item x="6219"/>
        <item x="2806"/>
        <item x="2181"/>
        <item x="7449"/>
        <item x="6082"/>
        <item x="195"/>
        <item x="3621"/>
        <item x="4766"/>
        <item x="2634"/>
        <item x="2578"/>
        <item x="3519"/>
        <item x="5527"/>
        <item x="3937"/>
        <item x="2355"/>
        <item x="4431"/>
        <item x="5652"/>
        <item x="5715"/>
        <item x="1947"/>
        <item x="4321"/>
        <item x="1660"/>
        <item x="5988"/>
        <item x="1718"/>
        <item x="1647"/>
        <item x="3206"/>
        <item x="2062"/>
        <item x="7271"/>
        <item x="5385"/>
        <item x="4996"/>
        <item x="4210"/>
        <item x="4870"/>
        <item x="2165"/>
        <item x="2431"/>
        <item x="7206"/>
        <item x="4606"/>
        <item x="2864"/>
        <item x="5721"/>
        <item x="1310"/>
        <item x="4930"/>
        <item x="452"/>
        <item x="2579"/>
        <item x="2662"/>
        <item x="4422"/>
        <item x="6976"/>
        <item x="3313"/>
        <item x="3254"/>
        <item t="default"/>
      </items>
    </pivotField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et_Revenue" fld="17" baseField="0" baseItem="0" numFmtId="7"/>
    <dataField name="Sum of Gross_Profit" fld="19" baseField="0" baseItem="0" numFmtId="164"/>
    <dataField name="Sum of Net_Contribution" fld="23" baseField="9" baseItem="7" numFmtId="164"/>
    <dataField name="Sum of Returned_Qty" fld="20" baseField="0" baseItem="0"/>
    <dataField name="Sum of Quantity" fld="13" baseField="0" baseItem="0"/>
  </dataFields>
  <formats count="6"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62588-B3B7-44EF-93FB-335C5A9D2DE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rth America">
  <location ref="A3:F9" firstHeaderRow="0" firstDataRow="1" firstDataCol="1"/>
  <pivotFields count="24">
    <pivotField showAll="0"/>
    <pivotField numFmtId="14"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et_Revenue" fld="17" baseField="0" baseItem="0" numFmtId="164"/>
    <dataField name="Sum of Gross_Profit" fld="19" baseField="0" baseItem="0" numFmtId="164"/>
    <dataField name="Sum of Net_Contribution" fld="23" baseField="0" baseItem="0" numFmtId="164"/>
    <dataField name="Sum of Returned_Qty" fld="20" baseField="0" baseItem="0"/>
    <dataField name="Sum of Quantity" fld="13" baseField="0" baseItem="0"/>
  </dataFields>
  <formats count="6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A8BA4-CA87-48D4-9AE3-27C61BDCD7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0" firstDataRow="1" firstDataCol="1"/>
  <pivotFields count="24">
    <pivotField showAll="0"/>
    <pivotField numFmtId="14"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et_Revenue" fld="17" baseField="0" baseItem="0" numFmtId="164"/>
    <dataField name="Sum of Gross_Profit" fld="19" baseField="0" baseItem="0" numFmtId="164"/>
    <dataField name="Sum of Net_Contribution" fld="23" baseField="0" baseItem="0" numFmtId="164"/>
    <dataField name="Sum of Returned_Qty" fld="20" baseField="0" baseItem="0"/>
    <dataField name="Sum of Quantity" fld="13" baseField="0" baseItem="0"/>
  </dataFields>
  <formats count="7">
    <format dxfId="6">
      <pivotArea field="5" type="button" dataOnly="0" labelOnly="1" outline="0" axis="axisRow" fieldPosition="0"/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D6F37-8C20-444F-9DFC-607AE14C1487}" name="tblRawData" displayName="tblRawData" ref="A1:X8501" totalsRowShown="0">
  <autoFilter ref="A1:X8501" xr:uid="{0EAD6F37-8C20-444F-9DFC-607AE14C1487}"/>
  <tableColumns count="24">
    <tableColumn id="1" xr3:uid="{BFF00DD3-7486-4E91-89AB-3AE54EEDBDEB}" name="Order_ID"/>
    <tableColumn id="2" xr3:uid="{971D2140-4333-4B82-AC99-A502C711C16B}" name="Order_Date" dataDxfId="60"/>
    <tableColumn id="3" xr3:uid="{51E8D221-684F-4F0C-88DF-018F55022FE0}" name="Customer_ID"/>
    <tableColumn id="4" xr3:uid="{B5577EF7-2A40-4F9F-90CA-D46788301506}" name="Customer_Name"/>
    <tableColumn id="5" xr3:uid="{A7F83F6F-8157-459E-8D74-6A18EB982A4B}" name="Region"/>
    <tableColumn id="6" xr3:uid="{C54521A4-FB37-4805-B1BB-8A26E5764B9C}" name="Sales_Channel"/>
    <tableColumn id="7" xr3:uid="{C9507E61-A336-4E55-B753-14A9223A38FD}" name="Salesperson_ID"/>
    <tableColumn id="8" xr3:uid="{B81EA82F-019B-4FA3-BA7D-D7BF68EEF12B}" name="Salesperson_Name"/>
    <tableColumn id="9" xr3:uid="{C26631BC-4188-4647-ABD9-5E70E289367E}" name="Product_ID"/>
    <tableColumn id="10" xr3:uid="{B0E4C361-D953-4AF7-B69A-F95E5EBF6F1C}" name="Product_Name"/>
    <tableColumn id="11" xr3:uid="{D6635C1A-B038-49FC-944E-4416EF1FCAF5}" name="Category"/>
    <tableColumn id="12" xr3:uid="{68A69E6C-4756-4F1D-8312-DA9119F787FD}" name="Unit_List_Price" dataDxfId="59" dataCellStyle="Currency"/>
    <tableColumn id="13" xr3:uid="{EF9E24FD-3BBF-4C1B-9468-832864E4610C}" name="Unit_COGS" dataDxfId="58"/>
    <tableColumn id="14" xr3:uid="{9A5BCDB2-83D3-4F38-A394-DAB656D8B1C7}" name="Quantity"/>
    <tableColumn id="15" xr3:uid="{554E1787-D974-4F56-93C8-F1CB8E09E47E}" name="Gross_Revenue" dataDxfId="57"/>
    <tableColumn id="16" xr3:uid="{69BF684A-F4E4-4C1D-99A6-F97A2B15D1CF}" name="Discount_Pct" dataDxfId="56"/>
    <tableColumn id="17" xr3:uid="{427BECEC-9411-456D-A86A-0BE7273696DB}" name="Discount_Amount" dataDxfId="55"/>
    <tableColumn id="18" xr3:uid="{07431B98-070A-4F11-B002-C93CBC0CA0BB}" name="Net_Revenue" dataDxfId="54"/>
    <tableColumn id="19" xr3:uid="{BDD6D89A-2E3E-455D-8206-BCCB62F5D365}" name="Total_COGS" dataDxfId="53"/>
    <tableColumn id="20" xr3:uid="{964F6566-36EF-45ED-8DFD-23B584B9BBE2}" name="Gross_Profit" dataDxfId="52"/>
    <tableColumn id="21" xr3:uid="{06F8FDD3-DD91-4918-965A-F54F75EDD857}" name="Returned_Qty"/>
    <tableColumn id="22" xr3:uid="{59B028D4-AC3D-49CC-9E07-E83296409607}" name="Return_Value" dataDxfId="51"/>
    <tableColumn id="23" xr3:uid="{A3BEAA49-A6DC-4F2F-99C6-A221E78C8862}" name="Return_Friction_Cost" dataDxfId="50"/>
    <tableColumn id="24" xr3:uid="{CB9DD95C-F0C7-440E-90E3-B461F5702110}" name="Net_Contribution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F4D19B-2CB6-4623-8C06-473F563AA421}" name="Table3" displayName="Table3" ref="A1:G25" headerRowDxfId="48" dataDxfId="47">
  <autoFilter ref="A1:G25" xr:uid="{EAF4D19B-2CB6-4623-8C06-473F563AA421}"/>
  <tableColumns count="7">
    <tableColumn id="1" xr3:uid="{3A86C775-BC09-4925-9F83-97B008F9887F}" name="Field Name " totalsRowLabel="Total" dataDxfId="46" totalsRowDxfId="45"/>
    <tableColumn id="2" xr3:uid="{ED1F0677-34BE-4163-8751-DA1F603FD7AE}" name="Expected Data Type" dataDxfId="44" totalsRowDxfId="43"/>
    <tableColumn id="3" xr3:uid="{97CFA348-4B8F-434A-AF6E-953E5C8C07D8}" name="Business Meaning" dataDxfId="42" totalsRowDxfId="41"/>
    <tableColumn id="4" xr3:uid="{D1C53D79-412A-433E-805B-8A21EF3D79ED}" name="Example (illustrative only)" dataDxfId="40" totalsRowDxfId="39"/>
    <tableColumn id="5" xr3:uid="{7882A428-6F5D-4B16-8A53-2ECB90514E16}" name="Expected Values / Quality Rules" dataDxfId="38" totalsRowDxfId="37"/>
    <tableColumn id="6" xr3:uid="{1B603715-FE4C-4A13-A220-04818F8A4322}" name="Analytical Role" dataDxfId="36" totalsRowDxfId="35"/>
    <tableColumn id="7" xr3:uid="{084C1491-5788-477A-B0BD-2B68979B444B}" name="Notes / Verification Needed" totalsRowFunction="count" dataDxfId="34" totalsRow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6B202B-6122-426C-94B5-F467853D3E59}" name="Table4" displayName="Table4" ref="A1:D25" totalsRowShown="0">
  <autoFilter ref="A1:D25" xr:uid="{0A6B202B-6122-426C-94B5-F467853D3E59}"/>
  <tableColumns count="4">
    <tableColumn id="1" xr3:uid="{C42536B0-3F80-4305-8E47-06A03E3FA5F5}" name="Field Name" dataDxfId="32"/>
    <tableColumn id="2" xr3:uid="{FACD78C2-89E7-40FA-A4D3-ECB7BCC0BBFB}" name="Countblank" dataDxfId="31">
      <calculatedColumnFormula>COUNTBLANK(tblRawData[Order_ID])</calculatedColumnFormula>
    </tableColumn>
    <tableColumn id="3" xr3:uid="{97700828-2620-458E-B872-1CC028BFBDF0}" name="Issue"/>
    <tableColumn id="4" xr3:uid="{62E0183A-60DF-496C-ADD4-2DF5998F6B0C}" name="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94AC7B-B9A9-4B02-8833-BAE25EB88478}" name="tblRawData3" displayName="tblRawData3" ref="A1:X8501" totalsRowShown="0">
  <autoFilter ref="A1:X8501" xr:uid="{2F94AC7B-B9A9-4B02-8833-BAE25EB88478}"/>
  <tableColumns count="24">
    <tableColumn id="1" xr3:uid="{A9984074-C687-489A-8A5E-406AEAF374C1}" name="Order_ID"/>
    <tableColumn id="2" xr3:uid="{90A69AFD-EBA7-435D-8BC1-B096E93A188F}" name="Order_Date" dataDxfId="30"/>
    <tableColumn id="3" xr3:uid="{8C963CB5-246D-4443-A4B5-8E348D9E1F9E}" name="Customer_ID"/>
    <tableColumn id="4" xr3:uid="{FE78F5C1-D7E3-4087-A761-8D7A40363F3F}" name="Customer_Name"/>
    <tableColumn id="5" xr3:uid="{0AFA48BE-5CAB-40C3-82CF-5A9F5407B621}" name="Region"/>
    <tableColumn id="6" xr3:uid="{4D0A0162-00D6-452C-B3B6-E159226561A9}" name="Sales_Channel"/>
    <tableColumn id="7" xr3:uid="{9CAF9483-3BC3-4DB3-AD04-D7EDA6A2473B}" name="Salesperson_ID"/>
    <tableColumn id="8" xr3:uid="{DCD84DDD-28DE-406C-940E-BE1F9BA35206}" name="Salesperson_Name"/>
    <tableColumn id="9" xr3:uid="{32C03B39-E598-430C-98E5-2A40F6F8B40E}" name="Product_ID"/>
    <tableColumn id="10" xr3:uid="{140100AE-1CD8-4A2C-9915-EFD803C5AC4E}" name="Product_Name"/>
    <tableColumn id="11" xr3:uid="{32E881B4-51E5-48AC-BEEA-D88299BCAD5C}" name="Category"/>
    <tableColumn id="12" xr3:uid="{E67A0CC5-EE42-4E38-AEC0-A0EDC8FAFC0F}" name="Unit_List_Price" dataDxfId="29"/>
    <tableColumn id="13" xr3:uid="{CD763E7B-299C-4C41-8B9D-6AB61ED276D7}" name="Unit_COGS" dataDxfId="28"/>
    <tableColumn id="14" xr3:uid="{13D4FF72-497F-4560-BD4B-D25BAA81C8BB}" name="Quantity"/>
    <tableColumn id="15" xr3:uid="{47B4B4D7-7134-4587-A552-FDE4BDB04A99}" name="Gross_Revenue" dataDxfId="27"/>
    <tableColumn id="16" xr3:uid="{06B7127F-5349-43BC-8FF7-1D6914208FEA}" name="Discount_Pct" dataDxfId="26"/>
    <tableColumn id="17" xr3:uid="{785121C6-9DD6-431C-9940-EC309CEFB3B3}" name="Discount_Amount" dataDxfId="25"/>
    <tableColumn id="18" xr3:uid="{CA16A0CB-7F58-48BB-973A-D65CFF7329E2}" name="Net_Revenue" dataDxfId="24"/>
    <tableColumn id="19" xr3:uid="{BA4267FA-2C28-4BD9-BDA4-AF648712A8CA}" name="Total_COGS" dataDxfId="23"/>
    <tableColumn id="20" xr3:uid="{970A23CA-7F76-4D0C-8675-F0DC7E762FAE}" name="Gross_Profit" dataDxfId="22"/>
    <tableColumn id="21" xr3:uid="{9886FF03-685A-458C-97DF-BB4BE52136C2}" name="Returned_Qty"/>
    <tableColumn id="22" xr3:uid="{4717F1AB-6034-4126-AD21-17AE93105AFF}" name="Return_Value" dataDxfId="21"/>
    <tableColumn id="23" xr3:uid="{DE4A3D38-814B-45DC-A4AE-6A8313D5C133}" name="Return_Friction_Cost" dataDxfId="20"/>
    <tableColumn id="24" xr3:uid="{7A089C8B-0880-4A42-A0E4-9A4DB4921CEB}" name="Net_Contribution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83C8-8098-40CD-984A-66C22F29A865}">
  <dimension ref="A1:Z8501"/>
  <sheetViews>
    <sheetView topLeftCell="N1" zoomScaleNormal="100" workbookViewId="0">
      <selection activeCell="P5" sqref="P5"/>
    </sheetView>
  </sheetViews>
  <sheetFormatPr defaultRowHeight="15" x14ac:dyDescent="0.25"/>
  <cols>
    <col min="1" max="1" width="13.7109375" bestFit="1" customWidth="1"/>
    <col min="2" max="2" width="13.42578125" style="1" customWidth="1"/>
    <col min="3" max="3" width="15" customWidth="1"/>
    <col min="4" max="4" width="18.28515625" customWidth="1"/>
    <col min="5" max="5" width="18.7109375" bestFit="1" customWidth="1"/>
    <col min="6" max="6" width="16.42578125" customWidth="1"/>
    <col min="7" max="7" width="17.140625" customWidth="1"/>
    <col min="8" max="8" width="20.42578125" customWidth="1"/>
    <col min="9" max="9" width="13" customWidth="1"/>
    <col min="10" max="10" width="31.7109375" bestFit="1" customWidth="1"/>
    <col min="11" max="11" width="20.28515625" bestFit="1" customWidth="1"/>
    <col min="12" max="12" width="16.42578125" style="13" customWidth="1"/>
    <col min="13" max="13" width="13.140625" style="8" customWidth="1"/>
    <col min="14" max="14" width="10.85546875" customWidth="1"/>
    <col min="15" max="15" width="17.28515625" style="8" customWidth="1"/>
    <col min="16" max="16" width="15" style="14" customWidth="1"/>
    <col min="17" max="17" width="19.140625" style="8" customWidth="1"/>
    <col min="18" max="18" width="15.28515625" style="8" customWidth="1"/>
    <col min="19" max="19" width="13.85546875" style="8" customWidth="1"/>
    <col min="20" max="20" width="14.28515625" style="8" customWidth="1"/>
    <col min="21" max="21" width="15.5703125" customWidth="1"/>
    <col min="22" max="22" width="15.140625" style="8" customWidth="1"/>
    <col min="23" max="23" width="22.140625" style="8" customWidth="1"/>
    <col min="24" max="24" width="18.85546875" style="8" customWidth="1"/>
  </cols>
  <sheetData>
    <row r="1" spans="1:2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3" t="s">
        <v>11</v>
      </c>
      <c r="M1" s="8" t="s">
        <v>12</v>
      </c>
      <c r="N1" t="s">
        <v>13</v>
      </c>
      <c r="O1" s="8" t="s">
        <v>14</v>
      </c>
      <c r="P1" s="14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t="s">
        <v>20</v>
      </c>
      <c r="V1" s="8" t="s">
        <v>21</v>
      </c>
      <c r="W1" s="8" t="s">
        <v>22</v>
      </c>
      <c r="X1" s="8" t="s">
        <v>23</v>
      </c>
    </row>
    <row r="2" spans="1:24" x14ac:dyDescent="0.25">
      <c r="A2" t="s">
        <v>24</v>
      </c>
      <c r="B2" s="1">
        <v>45946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s="13">
        <v>5.8</v>
      </c>
      <c r="M2" s="8">
        <v>2.7</v>
      </c>
      <c r="N2">
        <v>83</v>
      </c>
      <c r="O2" s="8">
        <v>481.4</v>
      </c>
      <c r="P2" s="14">
        <v>0.14729999999999999</v>
      </c>
      <c r="Q2" s="8">
        <v>70.91</v>
      </c>
      <c r="R2" s="8">
        <v>410.49</v>
      </c>
      <c r="S2" s="8">
        <v>224.1</v>
      </c>
      <c r="T2" s="8">
        <v>186.39</v>
      </c>
      <c r="U2">
        <v>0</v>
      </c>
      <c r="V2" s="8">
        <v>0</v>
      </c>
      <c r="W2" s="8">
        <v>0</v>
      </c>
      <c r="X2" s="8">
        <v>186.39</v>
      </c>
    </row>
    <row r="3" spans="1:24" x14ac:dyDescent="0.25">
      <c r="A3" t="s">
        <v>34</v>
      </c>
      <c r="B3" s="1">
        <v>45406</v>
      </c>
      <c r="C3" t="s">
        <v>35</v>
      </c>
      <c r="D3" t="s">
        <v>36</v>
      </c>
      <c r="E3" t="s">
        <v>27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s="13">
        <v>14.5</v>
      </c>
      <c r="M3" s="8">
        <v>4.2</v>
      </c>
      <c r="N3">
        <v>7</v>
      </c>
      <c r="O3" s="8">
        <v>101.5</v>
      </c>
      <c r="P3" s="14">
        <v>1.3899999999999999E-2</v>
      </c>
      <c r="Q3" s="8">
        <v>1.41</v>
      </c>
      <c r="R3" s="8">
        <v>100.09</v>
      </c>
      <c r="S3" s="8">
        <v>29.4</v>
      </c>
      <c r="T3" s="8">
        <v>70.69</v>
      </c>
      <c r="U3">
        <v>0</v>
      </c>
      <c r="V3" s="8">
        <v>0</v>
      </c>
      <c r="W3" s="8">
        <v>0</v>
      </c>
      <c r="X3" s="8">
        <v>70.69</v>
      </c>
    </row>
    <row r="4" spans="1:24" x14ac:dyDescent="0.25">
      <c r="A4" t="s">
        <v>43</v>
      </c>
      <c r="B4" s="1">
        <v>45317</v>
      </c>
      <c r="C4" t="s">
        <v>44</v>
      </c>
      <c r="D4" t="s">
        <v>45</v>
      </c>
      <c r="E4" t="s">
        <v>27</v>
      </c>
      <c r="F4" t="s">
        <v>46</v>
      </c>
      <c r="G4" t="s">
        <v>29</v>
      </c>
      <c r="H4" t="s">
        <v>30</v>
      </c>
      <c r="I4" t="s">
        <v>47</v>
      </c>
      <c r="J4" t="s">
        <v>48</v>
      </c>
      <c r="K4" t="s">
        <v>49</v>
      </c>
      <c r="L4" s="13">
        <v>5</v>
      </c>
      <c r="M4" s="8">
        <v>3.2</v>
      </c>
      <c r="N4">
        <v>15</v>
      </c>
      <c r="O4" s="8">
        <v>75</v>
      </c>
      <c r="P4" s="14">
        <v>0.1076</v>
      </c>
      <c r="Q4" s="8">
        <v>8.07</v>
      </c>
      <c r="R4" s="8">
        <v>66.930000000000007</v>
      </c>
      <c r="S4" s="8">
        <v>48</v>
      </c>
      <c r="T4" s="8">
        <v>18.93</v>
      </c>
      <c r="U4">
        <v>0</v>
      </c>
      <c r="V4" s="8">
        <v>0</v>
      </c>
      <c r="W4" s="8">
        <v>0</v>
      </c>
      <c r="X4" s="8">
        <v>18.93</v>
      </c>
    </row>
    <row r="5" spans="1:24" x14ac:dyDescent="0.25">
      <c r="A5" t="s">
        <v>50</v>
      </c>
      <c r="B5" s="1">
        <v>46051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s="13">
        <v>10.5</v>
      </c>
      <c r="M5" s="8">
        <v>7.5</v>
      </c>
      <c r="N5">
        <v>41</v>
      </c>
      <c r="O5" s="8">
        <v>430.5</v>
      </c>
      <c r="P5" s="14">
        <v>3.8E-3</v>
      </c>
      <c r="Q5" s="8">
        <v>1.64</v>
      </c>
      <c r="R5" s="8">
        <v>428.86</v>
      </c>
      <c r="S5" s="8">
        <v>307.5</v>
      </c>
      <c r="T5" s="8">
        <v>121.36</v>
      </c>
      <c r="U5">
        <v>0</v>
      </c>
      <c r="V5" s="8">
        <v>0</v>
      </c>
      <c r="W5" s="8">
        <v>0</v>
      </c>
      <c r="X5" s="8">
        <v>121.36</v>
      </c>
    </row>
    <row r="6" spans="1:24" x14ac:dyDescent="0.25">
      <c r="A6" t="s">
        <v>60</v>
      </c>
      <c r="B6" s="1">
        <v>45573</v>
      </c>
      <c r="C6" t="s">
        <v>61</v>
      </c>
      <c r="D6" t="s">
        <v>62</v>
      </c>
      <c r="E6" t="s">
        <v>63</v>
      </c>
      <c r="F6" t="s">
        <v>46</v>
      </c>
      <c r="G6" t="s">
        <v>64</v>
      </c>
      <c r="H6" t="s">
        <v>65</v>
      </c>
      <c r="I6" t="s">
        <v>66</v>
      </c>
      <c r="J6" t="s">
        <v>67</v>
      </c>
      <c r="K6" t="s">
        <v>33</v>
      </c>
      <c r="L6" s="13">
        <v>4.5</v>
      </c>
      <c r="M6" s="8">
        <v>2.1</v>
      </c>
      <c r="N6">
        <v>12</v>
      </c>
      <c r="O6" s="8">
        <v>54</v>
      </c>
      <c r="P6" s="14">
        <v>2.8199999999999999E-2</v>
      </c>
      <c r="Q6" s="8">
        <v>1.52</v>
      </c>
      <c r="R6" s="8">
        <v>52.48</v>
      </c>
      <c r="S6" s="8">
        <v>25.2</v>
      </c>
      <c r="T6" s="8">
        <v>27.28</v>
      </c>
      <c r="U6">
        <v>6</v>
      </c>
      <c r="V6" s="8">
        <v>26.24</v>
      </c>
      <c r="W6" s="8">
        <v>15.6</v>
      </c>
      <c r="X6" s="8">
        <v>11.68</v>
      </c>
    </row>
    <row r="7" spans="1:24" x14ac:dyDescent="0.25">
      <c r="A7" t="s">
        <v>68</v>
      </c>
      <c r="B7" s="1">
        <v>45542</v>
      </c>
      <c r="C7" t="s">
        <v>69</v>
      </c>
      <c r="D7" t="s">
        <v>70</v>
      </c>
      <c r="E7" t="s">
        <v>71</v>
      </c>
      <c r="F7" t="s">
        <v>37</v>
      </c>
      <c r="G7" t="s">
        <v>72</v>
      </c>
      <c r="H7" t="s">
        <v>73</v>
      </c>
      <c r="I7" t="s">
        <v>74</v>
      </c>
      <c r="J7" t="s">
        <v>75</v>
      </c>
      <c r="K7" t="s">
        <v>49</v>
      </c>
      <c r="L7" s="13">
        <v>11</v>
      </c>
      <c r="M7" s="8">
        <v>6.8</v>
      </c>
      <c r="N7">
        <v>38</v>
      </c>
      <c r="O7" s="8">
        <v>418</v>
      </c>
      <c r="P7" s="14">
        <v>7.7999999999999996E-3</v>
      </c>
      <c r="Q7" s="8">
        <v>3.26</v>
      </c>
      <c r="R7" s="8">
        <v>414.74</v>
      </c>
      <c r="S7" s="8">
        <v>258.39999999999998</v>
      </c>
      <c r="T7" s="8">
        <v>156.34</v>
      </c>
      <c r="U7">
        <v>0</v>
      </c>
      <c r="V7" s="8">
        <v>0</v>
      </c>
      <c r="W7" s="8">
        <v>0</v>
      </c>
      <c r="X7" s="8">
        <v>156.34</v>
      </c>
    </row>
    <row r="8" spans="1:24" x14ac:dyDescent="0.25">
      <c r="A8" t="s">
        <v>76</v>
      </c>
      <c r="B8" s="1">
        <v>45520</v>
      </c>
      <c r="C8" t="s">
        <v>77</v>
      </c>
      <c r="D8" t="s">
        <v>78</v>
      </c>
      <c r="E8" t="s">
        <v>63</v>
      </c>
      <c r="F8" t="s">
        <v>37</v>
      </c>
      <c r="G8" t="s">
        <v>79</v>
      </c>
      <c r="H8" t="s">
        <v>80</v>
      </c>
      <c r="I8" t="s">
        <v>40</v>
      </c>
      <c r="J8" t="s">
        <v>41</v>
      </c>
      <c r="K8" t="s">
        <v>42</v>
      </c>
      <c r="L8" s="13">
        <v>14.5</v>
      </c>
      <c r="M8" s="8">
        <v>4.2</v>
      </c>
      <c r="N8">
        <v>7</v>
      </c>
      <c r="O8" s="8">
        <v>101.5</v>
      </c>
      <c r="P8" s="14">
        <v>2.2100000000000002E-2</v>
      </c>
      <c r="Q8" s="8">
        <v>2.2400000000000002</v>
      </c>
      <c r="R8" s="8">
        <v>99.26</v>
      </c>
      <c r="S8" s="8">
        <v>29.4</v>
      </c>
      <c r="T8" s="8">
        <v>69.86</v>
      </c>
      <c r="U8">
        <v>0</v>
      </c>
      <c r="V8" s="8">
        <v>0</v>
      </c>
      <c r="W8" s="8">
        <v>0</v>
      </c>
      <c r="X8" s="8">
        <v>69.86</v>
      </c>
    </row>
    <row r="9" spans="1:24" x14ac:dyDescent="0.25">
      <c r="A9" t="s">
        <v>81</v>
      </c>
      <c r="B9" s="1">
        <v>45434</v>
      </c>
      <c r="C9" t="s">
        <v>82</v>
      </c>
      <c r="D9" t="s">
        <v>83</v>
      </c>
      <c r="E9" t="s">
        <v>71</v>
      </c>
      <c r="F9" t="s">
        <v>46</v>
      </c>
      <c r="G9" t="s">
        <v>72</v>
      </c>
      <c r="H9" t="s">
        <v>73</v>
      </c>
      <c r="I9" t="s">
        <v>84</v>
      </c>
      <c r="J9" t="s">
        <v>85</v>
      </c>
      <c r="K9" t="s">
        <v>42</v>
      </c>
      <c r="L9" s="13">
        <v>9.9</v>
      </c>
      <c r="M9" s="8">
        <v>3.1</v>
      </c>
      <c r="N9">
        <v>73</v>
      </c>
      <c r="O9" s="8">
        <v>722.7</v>
      </c>
      <c r="P9" s="14">
        <v>0.2021</v>
      </c>
      <c r="Q9" s="8">
        <v>146.06</v>
      </c>
      <c r="R9" s="8">
        <v>576.64</v>
      </c>
      <c r="S9" s="8">
        <v>226.3</v>
      </c>
      <c r="T9" s="8">
        <v>350.34</v>
      </c>
      <c r="U9">
        <v>0</v>
      </c>
      <c r="V9" s="8">
        <v>0</v>
      </c>
      <c r="W9" s="8">
        <v>0</v>
      </c>
      <c r="X9" s="8">
        <v>350.34</v>
      </c>
    </row>
    <row r="10" spans="1:24" x14ac:dyDescent="0.25">
      <c r="A10" t="s">
        <v>86</v>
      </c>
      <c r="B10" s="1">
        <v>46046</v>
      </c>
      <c r="C10" t="s">
        <v>87</v>
      </c>
      <c r="D10" t="s">
        <v>88</v>
      </c>
      <c r="E10" t="s">
        <v>63</v>
      </c>
      <c r="F10" t="s">
        <v>89</v>
      </c>
      <c r="G10" t="s">
        <v>64</v>
      </c>
      <c r="H10" t="s">
        <v>65</v>
      </c>
      <c r="I10" t="s">
        <v>74</v>
      </c>
      <c r="J10" t="s">
        <v>75</v>
      </c>
      <c r="K10" t="s">
        <v>49</v>
      </c>
      <c r="L10" s="13">
        <v>11</v>
      </c>
      <c r="M10" s="8">
        <v>6.8</v>
      </c>
      <c r="N10">
        <v>306</v>
      </c>
      <c r="O10" s="8">
        <v>3366</v>
      </c>
      <c r="P10" s="14">
        <v>9.4399999999999998E-2</v>
      </c>
      <c r="Q10" s="8">
        <v>317.75</v>
      </c>
      <c r="R10" s="8">
        <v>3048.25</v>
      </c>
      <c r="S10" s="8">
        <v>2080.8000000000002</v>
      </c>
      <c r="T10" s="8">
        <v>967.45</v>
      </c>
      <c r="U10">
        <v>0</v>
      </c>
      <c r="V10" s="8">
        <v>0</v>
      </c>
      <c r="W10" s="8">
        <v>0</v>
      </c>
      <c r="X10" s="8">
        <v>967.45</v>
      </c>
    </row>
    <row r="11" spans="1:24" x14ac:dyDescent="0.25">
      <c r="A11" t="s">
        <v>90</v>
      </c>
      <c r="B11" s="1">
        <v>45396</v>
      </c>
      <c r="C11" t="s">
        <v>91</v>
      </c>
      <c r="D11" t="s">
        <v>92</v>
      </c>
      <c r="E11" t="s">
        <v>27</v>
      </c>
      <c r="F11" t="s">
        <v>37</v>
      </c>
      <c r="G11" t="s">
        <v>29</v>
      </c>
      <c r="H11" t="s">
        <v>30</v>
      </c>
      <c r="I11" t="s">
        <v>40</v>
      </c>
      <c r="J11" t="s">
        <v>41</v>
      </c>
      <c r="K11" t="s">
        <v>42</v>
      </c>
      <c r="L11" s="13">
        <v>14.5</v>
      </c>
      <c r="M11" s="8">
        <v>4.2</v>
      </c>
      <c r="N11">
        <v>16</v>
      </c>
      <c r="O11" s="8">
        <v>232</v>
      </c>
      <c r="P11" s="14">
        <v>2.7000000000000001E-3</v>
      </c>
      <c r="Q11" s="8">
        <v>0.63</v>
      </c>
      <c r="R11" s="8">
        <v>231.37</v>
      </c>
      <c r="S11" s="8">
        <v>67.2</v>
      </c>
      <c r="T11" s="8">
        <v>164.17</v>
      </c>
      <c r="U11">
        <v>0</v>
      </c>
      <c r="V11" s="8">
        <v>0</v>
      </c>
      <c r="W11" s="8">
        <v>0</v>
      </c>
      <c r="X11" s="8">
        <v>164.17</v>
      </c>
    </row>
    <row r="12" spans="1:24" x14ac:dyDescent="0.25">
      <c r="A12" t="s">
        <v>93</v>
      </c>
      <c r="B12" s="1">
        <v>45984</v>
      </c>
      <c r="C12" t="s">
        <v>94</v>
      </c>
      <c r="D12" t="s">
        <v>95</v>
      </c>
      <c r="E12" t="s">
        <v>53</v>
      </c>
      <c r="F12" t="s">
        <v>46</v>
      </c>
      <c r="G12" t="s">
        <v>55</v>
      </c>
      <c r="H12" t="s">
        <v>56</v>
      </c>
      <c r="I12" t="s">
        <v>40</v>
      </c>
      <c r="J12" t="s">
        <v>41</v>
      </c>
      <c r="K12" t="s">
        <v>42</v>
      </c>
      <c r="L12" s="13">
        <v>14.5</v>
      </c>
      <c r="M12" s="8">
        <v>4.2</v>
      </c>
      <c r="N12">
        <v>41</v>
      </c>
      <c r="O12" s="8">
        <v>594.5</v>
      </c>
      <c r="P12" s="14">
        <v>0.18340000000000001</v>
      </c>
      <c r="Q12" s="8">
        <v>109.03</v>
      </c>
      <c r="R12" s="8">
        <v>485.47</v>
      </c>
      <c r="S12" s="8">
        <v>172.2</v>
      </c>
      <c r="T12" s="8">
        <v>313.27</v>
      </c>
      <c r="U12">
        <v>0</v>
      </c>
      <c r="V12" s="8">
        <v>0</v>
      </c>
      <c r="W12" s="8">
        <v>0</v>
      </c>
      <c r="X12" s="8">
        <v>313.27</v>
      </c>
    </row>
    <row r="13" spans="1:24" x14ac:dyDescent="0.25">
      <c r="A13" t="s">
        <v>96</v>
      </c>
      <c r="B13" s="1">
        <v>46050</v>
      </c>
      <c r="C13" t="s">
        <v>97</v>
      </c>
      <c r="D13" t="s">
        <v>98</v>
      </c>
      <c r="E13" t="s">
        <v>63</v>
      </c>
      <c r="F13" t="s">
        <v>54</v>
      </c>
      <c r="G13" t="s">
        <v>79</v>
      </c>
      <c r="H13" t="s">
        <v>80</v>
      </c>
      <c r="I13" t="s">
        <v>99</v>
      </c>
      <c r="J13" t="s">
        <v>100</v>
      </c>
      <c r="K13" t="s">
        <v>49</v>
      </c>
      <c r="L13" s="13">
        <v>3.8</v>
      </c>
      <c r="M13" s="8">
        <v>2.6</v>
      </c>
      <c r="N13">
        <v>48</v>
      </c>
      <c r="O13" s="8">
        <v>182.4</v>
      </c>
      <c r="P13" s="14">
        <v>1.21E-2</v>
      </c>
      <c r="Q13" s="8">
        <v>2.21</v>
      </c>
      <c r="R13" s="8">
        <v>180.19</v>
      </c>
      <c r="S13" s="8">
        <v>124.8</v>
      </c>
      <c r="T13" s="8">
        <v>55.39</v>
      </c>
      <c r="U13">
        <v>0</v>
      </c>
      <c r="V13" s="8">
        <v>0</v>
      </c>
      <c r="W13" s="8">
        <v>0</v>
      </c>
      <c r="X13" s="8">
        <v>55.39</v>
      </c>
    </row>
    <row r="14" spans="1:24" x14ac:dyDescent="0.25">
      <c r="A14" t="s">
        <v>101</v>
      </c>
      <c r="B14" s="1">
        <v>46205</v>
      </c>
      <c r="C14" t="s">
        <v>102</v>
      </c>
      <c r="D14" t="s">
        <v>103</v>
      </c>
      <c r="E14" t="s">
        <v>27</v>
      </c>
      <c r="F14" t="s">
        <v>54</v>
      </c>
      <c r="G14" t="s">
        <v>29</v>
      </c>
      <c r="H14" t="s">
        <v>30</v>
      </c>
      <c r="I14" t="s">
        <v>104</v>
      </c>
      <c r="J14" t="s">
        <v>105</v>
      </c>
      <c r="K14" t="s">
        <v>49</v>
      </c>
      <c r="L14" s="13">
        <v>4.2</v>
      </c>
      <c r="M14" s="8">
        <v>2.8</v>
      </c>
      <c r="N14">
        <v>98</v>
      </c>
      <c r="O14" s="8">
        <v>411.6</v>
      </c>
      <c r="P14" s="14">
        <v>3.6799999999999999E-2</v>
      </c>
      <c r="Q14" s="8">
        <v>15.15</v>
      </c>
      <c r="R14" s="8">
        <v>396.45</v>
      </c>
      <c r="S14" s="8">
        <v>274.39999999999998</v>
      </c>
      <c r="T14" s="8">
        <v>122.05</v>
      </c>
      <c r="U14">
        <v>0</v>
      </c>
      <c r="V14" s="8">
        <v>0</v>
      </c>
      <c r="W14" s="8">
        <v>0</v>
      </c>
      <c r="X14" s="8">
        <v>122.05</v>
      </c>
    </row>
    <row r="15" spans="1:24" x14ac:dyDescent="0.25">
      <c r="A15" t="s">
        <v>106</v>
      </c>
      <c r="B15" s="1">
        <v>45850</v>
      </c>
      <c r="C15" t="s">
        <v>107</v>
      </c>
      <c r="D15" t="s">
        <v>108</v>
      </c>
      <c r="E15" t="s">
        <v>53</v>
      </c>
      <c r="F15" t="s">
        <v>46</v>
      </c>
      <c r="G15" t="s">
        <v>55</v>
      </c>
      <c r="H15" t="s">
        <v>56</v>
      </c>
      <c r="I15" t="s">
        <v>31</v>
      </c>
      <c r="J15" t="s">
        <v>32</v>
      </c>
      <c r="K15" t="s">
        <v>33</v>
      </c>
      <c r="L15" s="13">
        <v>5.8</v>
      </c>
      <c r="M15" s="8">
        <v>2.7</v>
      </c>
      <c r="N15">
        <v>32</v>
      </c>
      <c r="O15" s="8">
        <v>185.6</v>
      </c>
      <c r="P15" s="14">
        <v>7.1499999999999994E-2</v>
      </c>
      <c r="Q15" s="8">
        <v>13.27</v>
      </c>
      <c r="R15" s="8">
        <v>172.33</v>
      </c>
      <c r="S15" s="8">
        <v>86.4</v>
      </c>
      <c r="T15" s="8">
        <v>85.93</v>
      </c>
      <c r="U15">
        <v>0</v>
      </c>
      <c r="V15" s="8">
        <v>0</v>
      </c>
      <c r="W15" s="8">
        <v>0</v>
      </c>
      <c r="X15" s="8">
        <v>85.93</v>
      </c>
    </row>
    <row r="16" spans="1:24" x14ac:dyDescent="0.25">
      <c r="A16" t="s">
        <v>109</v>
      </c>
      <c r="B16" s="1">
        <v>45381</v>
      </c>
      <c r="C16" t="s">
        <v>110</v>
      </c>
      <c r="D16" t="s">
        <v>111</v>
      </c>
      <c r="E16" t="s">
        <v>27</v>
      </c>
      <c r="F16" t="s">
        <v>37</v>
      </c>
      <c r="G16" t="s">
        <v>29</v>
      </c>
      <c r="H16" t="s">
        <v>30</v>
      </c>
      <c r="I16" t="s">
        <v>112</v>
      </c>
      <c r="J16" t="s">
        <v>113</v>
      </c>
      <c r="K16" t="s">
        <v>42</v>
      </c>
      <c r="L16" s="13">
        <v>8.5</v>
      </c>
      <c r="M16" s="8">
        <v>2.8</v>
      </c>
      <c r="N16">
        <v>68</v>
      </c>
      <c r="O16" s="8">
        <v>578</v>
      </c>
      <c r="P16" s="14">
        <v>1.7999999999999999E-2</v>
      </c>
      <c r="Q16" s="8">
        <v>10.4</v>
      </c>
      <c r="R16" s="8">
        <v>567.6</v>
      </c>
      <c r="S16" s="8">
        <v>190.4</v>
      </c>
      <c r="T16" s="8">
        <v>377.2</v>
      </c>
      <c r="U16">
        <v>25</v>
      </c>
      <c r="V16" s="8">
        <v>208.68</v>
      </c>
      <c r="W16" s="8">
        <v>82.5</v>
      </c>
      <c r="X16" s="8">
        <v>294.7</v>
      </c>
    </row>
    <row r="17" spans="1:24" x14ac:dyDescent="0.25">
      <c r="A17" t="s">
        <v>114</v>
      </c>
      <c r="B17" s="1">
        <v>45896</v>
      </c>
      <c r="C17" t="s">
        <v>115</v>
      </c>
      <c r="D17" t="s">
        <v>116</v>
      </c>
      <c r="E17" t="s">
        <v>27</v>
      </c>
      <c r="F17" t="s">
        <v>54</v>
      </c>
      <c r="G17" t="s">
        <v>38</v>
      </c>
      <c r="H17" t="s">
        <v>39</v>
      </c>
      <c r="I17" t="s">
        <v>117</v>
      </c>
      <c r="J17" t="s">
        <v>118</v>
      </c>
      <c r="K17" t="s">
        <v>59</v>
      </c>
      <c r="L17" s="13">
        <v>6</v>
      </c>
      <c r="M17" s="8">
        <v>4.2</v>
      </c>
      <c r="N17">
        <v>16</v>
      </c>
      <c r="O17" s="8">
        <v>96</v>
      </c>
      <c r="P17" s="14">
        <v>6.3E-3</v>
      </c>
      <c r="Q17" s="8">
        <v>0.6</v>
      </c>
      <c r="R17" s="8">
        <v>95.4</v>
      </c>
      <c r="S17" s="8">
        <v>67.2</v>
      </c>
      <c r="T17" s="8">
        <v>28.2</v>
      </c>
      <c r="U17">
        <v>0</v>
      </c>
      <c r="V17" s="8">
        <v>0</v>
      </c>
      <c r="W17" s="8">
        <v>0</v>
      </c>
      <c r="X17" s="8">
        <v>28.2</v>
      </c>
    </row>
    <row r="18" spans="1:24" x14ac:dyDescent="0.25">
      <c r="A18" t="s">
        <v>119</v>
      </c>
      <c r="B18" s="1">
        <v>45724</v>
      </c>
      <c r="C18" t="s">
        <v>120</v>
      </c>
      <c r="D18" t="s">
        <v>121</v>
      </c>
      <c r="E18" t="s">
        <v>63</v>
      </c>
      <c r="F18" t="s">
        <v>89</v>
      </c>
      <c r="G18" t="s">
        <v>79</v>
      </c>
      <c r="H18" t="s">
        <v>80</v>
      </c>
      <c r="I18" t="s">
        <v>122</v>
      </c>
      <c r="J18" t="s">
        <v>123</v>
      </c>
      <c r="K18" t="s">
        <v>59</v>
      </c>
      <c r="L18" s="13">
        <v>5.5</v>
      </c>
      <c r="M18" s="8">
        <v>3.8</v>
      </c>
      <c r="N18">
        <v>329</v>
      </c>
      <c r="O18" s="8">
        <v>1809.5</v>
      </c>
      <c r="P18" s="14">
        <v>0.1232</v>
      </c>
      <c r="Q18" s="8">
        <v>222.93</v>
      </c>
      <c r="R18" s="8">
        <v>1586.57</v>
      </c>
      <c r="S18" s="8">
        <v>1250.2</v>
      </c>
      <c r="T18" s="8">
        <v>336.37</v>
      </c>
      <c r="U18">
        <v>0</v>
      </c>
      <c r="V18" s="8">
        <v>0</v>
      </c>
      <c r="W18" s="8">
        <v>0</v>
      </c>
      <c r="X18" s="8">
        <v>336.37</v>
      </c>
    </row>
    <row r="19" spans="1:24" x14ac:dyDescent="0.25">
      <c r="A19" t="s">
        <v>124</v>
      </c>
      <c r="B19" s="1">
        <v>45324</v>
      </c>
      <c r="C19" t="s">
        <v>125</v>
      </c>
      <c r="D19" t="s">
        <v>126</v>
      </c>
      <c r="E19" t="s">
        <v>27</v>
      </c>
      <c r="F19" t="s">
        <v>89</v>
      </c>
      <c r="G19" t="s">
        <v>38</v>
      </c>
      <c r="H19" t="s">
        <v>39</v>
      </c>
      <c r="I19" t="s">
        <v>127</v>
      </c>
      <c r="J19" t="s">
        <v>128</v>
      </c>
      <c r="K19" t="s">
        <v>33</v>
      </c>
      <c r="L19" s="13">
        <v>7.2</v>
      </c>
      <c r="M19" s="8">
        <v>3.6</v>
      </c>
      <c r="N19">
        <v>112</v>
      </c>
      <c r="O19" s="8">
        <v>806.4</v>
      </c>
      <c r="P19" s="14">
        <v>9.5100000000000004E-2</v>
      </c>
      <c r="Q19" s="8">
        <v>76.69</v>
      </c>
      <c r="R19" s="8">
        <v>729.71</v>
      </c>
      <c r="S19" s="8">
        <v>403.2</v>
      </c>
      <c r="T19" s="8">
        <v>326.51</v>
      </c>
      <c r="U19">
        <v>0</v>
      </c>
      <c r="V19" s="8">
        <v>0</v>
      </c>
      <c r="W19" s="8">
        <v>0</v>
      </c>
      <c r="X19" s="8">
        <v>326.51</v>
      </c>
    </row>
    <row r="20" spans="1:24" x14ac:dyDescent="0.25">
      <c r="A20" t="s">
        <v>129</v>
      </c>
      <c r="B20" s="1">
        <v>45322</v>
      </c>
      <c r="C20" t="s">
        <v>91</v>
      </c>
      <c r="D20" t="s">
        <v>92</v>
      </c>
      <c r="E20" t="s">
        <v>27</v>
      </c>
      <c r="F20" t="s">
        <v>37</v>
      </c>
      <c r="G20" t="s">
        <v>38</v>
      </c>
      <c r="H20" t="s">
        <v>39</v>
      </c>
      <c r="I20" t="s">
        <v>130</v>
      </c>
      <c r="J20" t="s">
        <v>131</v>
      </c>
      <c r="K20" t="s">
        <v>42</v>
      </c>
      <c r="L20" s="13">
        <v>4.8</v>
      </c>
      <c r="M20" s="8">
        <v>1.4</v>
      </c>
      <c r="N20">
        <v>74</v>
      </c>
      <c r="O20" s="8">
        <v>355.2</v>
      </c>
      <c r="P20" s="14">
        <v>1.4999999999999999E-2</v>
      </c>
      <c r="Q20" s="8">
        <v>5.33</v>
      </c>
      <c r="R20" s="8">
        <v>349.87</v>
      </c>
      <c r="S20" s="8">
        <v>103.6</v>
      </c>
      <c r="T20" s="8">
        <v>246.27</v>
      </c>
      <c r="U20">
        <v>0</v>
      </c>
      <c r="V20" s="8">
        <v>0</v>
      </c>
      <c r="W20" s="8">
        <v>0</v>
      </c>
      <c r="X20" s="8">
        <v>246.27</v>
      </c>
    </row>
    <row r="21" spans="1:24" x14ac:dyDescent="0.25">
      <c r="A21" t="s">
        <v>132</v>
      </c>
      <c r="B21" s="1">
        <v>45387</v>
      </c>
      <c r="C21" t="s">
        <v>133</v>
      </c>
      <c r="D21" t="s">
        <v>134</v>
      </c>
      <c r="E21" t="s">
        <v>27</v>
      </c>
      <c r="F21" t="s">
        <v>54</v>
      </c>
      <c r="G21" t="s">
        <v>38</v>
      </c>
      <c r="H21" t="s">
        <v>39</v>
      </c>
      <c r="I21" t="s">
        <v>99</v>
      </c>
      <c r="J21" t="s">
        <v>100</v>
      </c>
      <c r="K21" t="s">
        <v>49</v>
      </c>
      <c r="L21" s="13">
        <v>3.8</v>
      </c>
      <c r="M21" s="8">
        <v>2.6</v>
      </c>
      <c r="N21">
        <v>16</v>
      </c>
      <c r="O21" s="8">
        <v>60.8</v>
      </c>
      <c r="P21" s="14">
        <v>1.1999999999999999E-3</v>
      </c>
      <c r="Q21" s="8">
        <v>7.0000000000000007E-2</v>
      </c>
      <c r="R21" s="8">
        <v>60.73</v>
      </c>
      <c r="S21" s="8">
        <v>41.6</v>
      </c>
      <c r="T21" s="8">
        <v>19.13</v>
      </c>
      <c r="U21">
        <v>0</v>
      </c>
      <c r="V21" s="8">
        <v>0</v>
      </c>
      <c r="W21" s="8">
        <v>0</v>
      </c>
      <c r="X21" s="8">
        <v>19.13</v>
      </c>
    </row>
    <row r="22" spans="1:24" x14ac:dyDescent="0.25">
      <c r="A22" t="s">
        <v>135</v>
      </c>
      <c r="B22" s="1">
        <v>45515</v>
      </c>
      <c r="C22" t="s">
        <v>136</v>
      </c>
      <c r="D22" t="s">
        <v>137</v>
      </c>
      <c r="E22" t="s">
        <v>71</v>
      </c>
      <c r="F22" t="s">
        <v>54</v>
      </c>
      <c r="G22" t="s">
        <v>72</v>
      </c>
      <c r="H22" t="s">
        <v>73</v>
      </c>
      <c r="I22" t="s">
        <v>127</v>
      </c>
      <c r="J22" t="s">
        <v>128</v>
      </c>
      <c r="K22" t="s">
        <v>33</v>
      </c>
      <c r="L22" s="13">
        <v>7.2</v>
      </c>
      <c r="M22" s="8">
        <v>3.6</v>
      </c>
      <c r="N22">
        <v>35</v>
      </c>
      <c r="O22" s="8">
        <v>252</v>
      </c>
      <c r="P22" s="14">
        <v>1.09E-2</v>
      </c>
      <c r="Q22" s="8">
        <v>2.75</v>
      </c>
      <c r="R22" s="8">
        <v>249.25</v>
      </c>
      <c r="S22" s="8">
        <v>126</v>
      </c>
      <c r="T22" s="8">
        <v>123.25</v>
      </c>
      <c r="U22">
        <v>0</v>
      </c>
      <c r="V22" s="8">
        <v>0</v>
      </c>
      <c r="W22" s="8">
        <v>0</v>
      </c>
      <c r="X22" s="8">
        <v>123.25</v>
      </c>
    </row>
    <row r="23" spans="1:24" x14ac:dyDescent="0.25">
      <c r="A23" t="s">
        <v>138</v>
      </c>
      <c r="B23" s="1">
        <v>45530</v>
      </c>
      <c r="C23" t="s">
        <v>139</v>
      </c>
      <c r="D23" t="s">
        <v>140</v>
      </c>
      <c r="E23" t="s">
        <v>63</v>
      </c>
      <c r="F23" t="s">
        <v>54</v>
      </c>
      <c r="G23" t="s">
        <v>79</v>
      </c>
      <c r="H23" t="s">
        <v>80</v>
      </c>
      <c r="I23" t="s">
        <v>47</v>
      </c>
      <c r="J23" t="s">
        <v>48</v>
      </c>
      <c r="K23" t="s">
        <v>49</v>
      </c>
      <c r="L23" s="13">
        <v>5</v>
      </c>
      <c r="M23" s="8">
        <v>3.2</v>
      </c>
      <c r="N23">
        <v>29</v>
      </c>
      <c r="O23" s="8">
        <v>145</v>
      </c>
      <c r="P23" s="14">
        <v>8.0999999999999996E-3</v>
      </c>
      <c r="Q23" s="8">
        <v>1.17</v>
      </c>
      <c r="R23" s="8">
        <v>143.83000000000001</v>
      </c>
      <c r="S23" s="8">
        <v>92.8</v>
      </c>
      <c r="T23" s="8">
        <v>51.03</v>
      </c>
      <c r="U23">
        <v>0</v>
      </c>
      <c r="V23" s="8">
        <v>0</v>
      </c>
      <c r="W23" s="8">
        <v>0</v>
      </c>
      <c r="X23" s="8">
        <v>51.03</v>
      </c>
    </row>
    <row r="24" spans="1:24" x14ac:dyDescent="0.25">
      <c r="A24" t="s">
        <v>141</v>
      </c>
      <c r="B24" s="1">
        <v>45809</v>
      </c>
      <c r="C24" t="s">
        <v>142</v>
      </c>
      <c r="D24" t="s">
        <v>143</v>
      </c>
      <c r="E24" t="s">
        <v>71</v>
      </c>
      <c r="F24" t="s">
        <v>37</v>
      </c>
      <c r="G24" t="s">
        <v>72</v>
      </c>
      <c r="H24" t="s">
        <v>73</v>
      </c>
      <c r="I24" t="s">
        <v>144</v>
      </c>
      <c r="J24" t="s">
        <v>145</v>
      </c>
      <c r="K24" t="s">
        <v>33</v>
      </c>
      <c r="L24" s="13">
        <v>12</v>
      </c>
      <c r="M24" s="8">
        <v>6.5</v>
      </c>
      <c r="N24">
        <v>128</v>
      </c>
      <c r="O24" s="8">
        <v>1536</v>
      </c>
      <c r="P24" s="14">
        <v>3.5799999999999998E-2</v>
      </c>
      <c r="Q24" s="8">
        <v>54.99</v>
      </c>
      <c r="R24" s="8">
        <v>1481.01</v>
      </c>
      <c r="S24" s="8">
        <v>832</v>
      </c>
      <c r="T24" s="8">
        <v>649.01</v>
      </c>
      <c r="U24">
        <v>0</v>
      </c>
      <c r="V24" s="8">
        <v>0</v>
      </c>
      <c r="W24" s="8">
        <v>0</v>
      </c>
      <c r="X24" s="8">
        <v>649.01</v>
      </c>
    </row>
    <row r="25" spans="1:24" x14ac:dyDescent="0.25">
      <c r="A25" t="s">
        <v>146</v>
      </c>
      <c r="B25" s="1">
        <v>45908</v>
      </c>
      <c r="C25" t="s">
        <v>107</v>
      </c>
      <c r="D25" t="s">
        <v>108</v>
      </c>
      <c r="E25" t="s">
        <v>53</v>
      </c>
      <c r="F25" t="s">
        <v>46</v>
      </c>
      <c r="G25" t="s">
        <v>55</v>
      </c>
      <c r="H25" t="s">
        <v>56</v>
      </c>
      <c r="I25" t="s">
        <v>66</v>
      </c>
      <c r="J25" t="s">
        <v>67</v>
      </c>
      <c r="K25" t="s">
        <v>33</v>
      </c>
      <c r="L25" s="13">
        <v>4.5</v>
      </c>
      <c r="M25" s="8">
        <v>2.1</v>
      </c>
      <c r="N25">
        <v>4</v>
      </c>
      <c r="O25" s="8">
        <v>18</v>
      </c>
      <c r="P25" s="14">
        <v>0.1331</v>
      </c>
      <c r="Q25" s="8">
        <v>2.4</v>
      </c>
      <c r="R25" s="8">
        <v>15.6</v>
      </c>
      <c r="S25" s="8">
        <v>8.4</v>
      </c>
      <c r="T25" s="8">
        <v>7.2</v>
      </c>
      <c r="U25">
        <v>0</v>
      </c>
      <c r="V25" s="8">
        <v>0</v>
      </c>
      <c r="W25" s="8">
        <v>0</v>
      </c>
      <c r="X25" s="8">
        <v>7.2</v>
      </c>
    </row>
    <row r="26" spans="1:24" x14ac:dyDescent="0.25">
      <c r="A26" t="s">
        <v>147</v>
      </c>
      <c r="B26" s="1">
        <v>45319</v>
      </c>
      <c r="C26" t="s">
        <v>148</v>
      </c>
      <c r="D26" t="s">
        <v>149</v>
      </c>
      <c r="E26" t="s">
        <v>150</v>
      </c>
      <c r="F26" t="s">
        <v>37</v>
      </c>
      <c r="G26" t="s">
        <v>151</v>
      </c>
      <c r="H26" t="s">
        <v>152</v>
      </c>
      <c r="I26" t="s">
        <v>84</v>
      </c>
      <c r="J26" t="s">
        <v>85</v>
      </c>
      <c r="K26" t="s">
        <v>42</v>
      </c>
      <c r="L26" s="13">
        <v>9.9</v>
      </c>
      <c r="M26" s="8">
        <v>3.1</v>
      </c>
      <c r="N26">
        <v>6</v>
      </c>
      <c r="O26" s="8">
        <v>59.4</v>
      </c>
      <c r="P26" s="14">
        <v>0.49070000000000003</v>
      </c>
      <c r="Q26" s="8">
        <v>29.15</v>
      </c>
      <c r="R26" s="8">
        <v>30.25</v>
      </c>
      <c r="S26" s="8">
        <v>18.600000000000001</v>
      </c>
      <c r="T26" s="8">
        <v>11.65</v>
      </c>
      <c r="U26">
        <v>0</v>
      </c>
      <c r="V26" s="8">
        <v>0</v>
      </c>
      <c r="W26" s="8">
        <v>0</v>
      </c>
      <c r="X26" s="8">
        <v>11.65</v>
      </c>
    </row>
    <row r="27" spans="1:24" x14ac:dyDescent="0.25">
      <c r="A27" t="s">
        <v>153</v>
      </c>
      <c r="B27" s="1">
        <v>45866</v>
      </c>
      <c r="C27" t="s">
        <v>154</v>
      </c>
      <c r="D27" t="s">
        <v>155</v>
      </c>
      <c r="E27" t="s">
        <v>150</v>
      </c>
      <c r="F27" t="s">
        <v>46</v>
      </c>
      <c r="G27" t="s">
        <v>151</v>
      </c>
      <c r="H27" t="s">
        <v>152</v>
      </c>
      <c r="I27" t="s">
        <v>156</v>
      </c>
      <c r="J27" t="s">
        <v>157</v>
      </c>
      <c r="K27" t="s">
        <v>42</v>
      </c>
      <c r="L27" s="13">
        <v>6.2</v>
      </c>
      <c r="M27" s="8">
        <v>1.9</v>
      </c>
      <c r="N27">
        <v>74</v>
      </c>
      <c r="O27" s="8">
        <v>458.8</v>
      </c>
      <c r="P27" s="14">
        <v>0.36609999999999998</v>
      </c>
      <c r="Q27" s="8">
        <v>167.97</v>
      </c>
      <c r="R27" s="8">
        <v>290.83</v>
      </c>
      <c r="S27" s="8">
        <v>140.6</v>
      </c>
      <c r="T27" s="8">
        <v>150.22999999999999</v>
      </c>
      <c r="U27">
        <v>0</v>
      </c>
      <c r="V27" s="8">
        <v>0</v>
      </c>
      <c r="W27" s="8">
        <v>0</v>
      </c>
      <c r="X27" s="8">
        <v>150.22999999999999</v>
      </c>
    </row>
    <row r="28" spans="1:24" x14ac:dyDescent="0.25">
      <c r="A28" t="s">
        <v>158</v>
      </c>
      <c r="B28" s="1">
        <v>45495</v>
      </c>
      <c r="C28" t="s">
        <v>159</v>
      </c>
      <c r="D28" t="s">
        <v>160</v>
      </c>
      <c r="E28" t="s">
        <v>27</v>
      </c>
      <c r="F28" t="s">
        <v>37</v>
      </c>
      <c r="G28" t="s">
        <v>38</v>
      </c>
      <c r="H28" t="s">
        <v>39</v>
      </c>
      <c r="I28" t="s">
        <v>31</v>
      </c>
      <c r="J28" t="s">
        <v>32</v>
      </c>
      <c r="K28" t="s">
        <v>33</v>
      </c>
      <c r="L28" s="13">
        <v>5.8</v>
      </c>
      <c r="M28" s="8">
        <v>2.7</v>
      </c>
      <c r="N28">
        <v>13</v>
      </c>
      <c r="O28" s="8">
        <v>75.400000000000006</v>
      </c>
      <c r="P28" s="14">
        <v>0.44629999999999997</v>
      </c>
      <c r="Q28" s="8">
        <v>33.65</v>
      </c>
      <c r="R28" s="8">
        <v>41.75</v>
      </c>
      <c r="S28" s="8">
        <v>35.1</v>
      </c>
      <c r="T28" s="8">
        <v>6.65</v>
      </c>
      <c r="U28">
        <v>0</v>
      </c>
      <c r="V28" s="8">
        <v>0</v>
      </c>
      <c r="W28" s="8">
        <v>0</v>
      </c>
      <c r="X28" s="8">
        <v>6.65</v>
      </c>
    </row>
    <row r="29" spans="1:24" x14ac:dyDescent="0.25">
      <c r="A29" t="s">
        <v>161</v>
      </c>
      <c r="B29" s="1">
        <v>46025</v>
      </c>
      <c r="C29" t="s">
        <v>162</v>
      </c>
      <c r="D29" t="s">
        <v>163</v>
      </c>
      <c r="E29" t="s">
        <v>150</v>
      </c>
      <c r="F29" t="s">
        <v>89</v>
      </c>
      <c r="G29" t="s">
        <v>151</v>
      </c>
      <c r="H29" t="s">
        <v>152</v>
      </c>
      <c r="I29" t="s">
        <v>104</v>
      </c>
      <c r="J29" t="s">
        <v>105</v>
      </c>
      <c r="K29" t="s">
        <v>49</v>
      </c>
      <c r="L29" s="13">
        <v>4.2</v>
      </c>
      <c r="M29" s="8">
        <v>2.8</v>
      </c>
      <c r="N29">
        <v>128</v>
      </c>
      <c r="O29" s="8">
        <v>537.6</v>
      </c>
      <c r="P29" s="14">
        <v>7.0699999999999999E-2</v>
      </c>
      <c r="Q29" s="8">
        <v>38.01</v>
      </c>
      <c r="R29" s="8">
        <v>499.59</v>
      </c>
      <c r="S29" s="8">
        <v>358.4</v>
      </c>
      <c r="T29" s="8">
        <v>141.19</v>
      </c>
      <c r="U29">
        <v>0</v>
      </c>
      <c r="V29" s="8">
        <v>0</v>
      </c>
      <c r="W29" s="8">
        <v>0</v>
      </c>
      <c r="X29" s="8">
        <v>141.19</v>
      </c>
    </row>
    <row r="30" spans="1:24" x14ac:dyDescent="0.25">
      <c r="A30" t="s">
        <v>164</v>
      </c>
      <c r="B30" s="1">
        <v>45957</v>
      </c>
      <c r="C30" t="s">
        <v>136</v>
      </c>
      <c r="D30" t="s">
        <v>137</v>
      </c>
      <c r="E30" t="s">
        <v>71</v>
      </c>
      <c r="F30" t="s">
        <v>54</v>
      </c>
      <c r="G30" t="s">
        <v>165</v>
      </c>
      <c r="H30" t="s">
        <v>166</v>
      </c>
      <c r="I30" t="s">
        <v>66</v>
      </c>
      <c r="J30" t="s">
        <v>67</v>
      </c>
      <c r="K30" t="s">
        <v>33</v>
      </c>
      <c r="L30" s="13">
        <v>4.5</v>
      </c>
      <c r="M30" s="8">
        <v>2.1</v>
      </c>
      <c r="N30">
        <v>16</v>
      </c>
      <c r="O30" s="8">
        <v>72</v>
      </c>
      <c r="P30" s="14">
        <v>1.1900000000000001E-2</v>
      </c>
      <c r="Q30" s="8">
        <v>0.86</v>
      </c>
      <c r="R30" s="8">
        <v>71.14</v>
      </c>
      <c r="S30" s="8">
        <v>33.6</v>
      </c>
      <c r="T30" s="8">
        <v>37.54</v>
      </c>
      <c r="U30">
        <v>0</v>
      </c>
      <c r="V30" s="8">
        <v>0</v>
      </c>
      <c r="W30" s="8">
        <v>0</v>
      </c>
      <c r="X30" s="8">
        <v>37.54</v>
      </c>
    </row>
    <row r="31" spans="1:24" x14ac:dyDescent="0.25">
      <c r="A31" t="s">
        <v>167</v>
      </c>
      <c r="B31" s="1">
        <v>46010</v>
      </c>
      <c r="C31" t="s">
        <v>168</v>
      </c>
      <c r="D31" t="s">
        <v>169</v>
      </c>
      <c r="E31" t="s">
        <v>63</v>
      </c>
      <c r="F31" t="s">
        <v>46</v>
      </c>
      <c r="G31" t="s">
        <v>64</v>
      </c>
      <c r="H31" t="s">
        <v>65</v>
      </c>
      <c r="I31" t="s">
        <v>40</v>
      </c>
      <c r="J31" t="s">
        <v>41</v>
      </c>
      <c r="K31" t="s">
        <v>42</v>
      </c>
      <c r="L31" s="13">
        <v>14.5</v>
      </c>
      <c r="M31" s="8">
        <v>4.2</v>
      </c>
      <c r="N31">
        <v>64</v>
      </c>
      <c r="O31" s="8">
        <v>928</v>
      </c>
      <c r="P31" s="14">
        <v>0.1007</v>
      </c>
      <c r="Q31" s="8">
        <v>93.45</v>
      </c>
      <c r="R31" s="8">
        <v>834.55</v>
      </c>
      <c r="S31" s="8">
        <v>268.8</v>
      </c>
      <c r="T31" s="8">
        <v>565.75</v>
      </c>
      <c r="U31">
        <v>0</v>
      </c>
      <c r="V31" s="8">
        <v>0</v>
      </c>
      <c r="W31" s="8">
        <v>0</v>
      </c>
      <c r="X31" s="8">
        <v>565.75</v>
      </c>
    </row>
    <row r="32" spans="1:24" x14ac:dyDescent="0.25">
      <c r="A32" t="s">
        <v>170</v>
      </c>
      <c r="B32" s="1">
        <v>45850</v>
      </c>
      <c r="C32" t="s">
        <v>171</v>
      </c>
      <c r="D32" t="s">
        <v>172</v>
      </c>
      <c r="E32" t="s">
        <v>27</v>
      </c>
      <c r="F32" t="s">
        <v>46</v>
      </c>
      <c r="G32" t="s">
        <v>29</v>
      </c>
      <c r="H32" t="s">
        <v>30</v>
      </c>
      <c r="I32" t="s">
        <v>112</v>
      </c>
      <c r="J32" t="s">
        <v>113</v>
      </c>
      <c r="K32" t="s">
        <v>42</v>
      </c>
      <c r="L32" s="13">
        <v>8.5</v>
      </c>
      <c r="M32" s="8">
        <v>2.8</v>
      </c>
      <c r="N32">
        <v>81</v>
      </c>
      <c r="O32" s="8">
        <v>688.5</v>
      </c>
      <c r="P32" s="14">
        <v>0.48820000000000002</v>
      </c>
      <c r="Q32" s="8">
        <v>336.13</v>
      </c>
      <c r="R32" s="8">
        <v>352.37</v>
      </c>
      <c r="S32" s="8">
        <v>226.8</v>
      </c>
      <c r="T32" s="8">
        <v>125.57</v>
      </c>
      <c r="U32">
        <v>0</v>
      </c>
      <c r="V32" s="8">
        <v>0</v>
      </c>
      <c r="W32" s="8">
        <v>0</v>
      </c>
      <c r="X32" s="8">
        <v>125.57</v>
      </c>
    </row>
    <row r="33" spans="1:24" x14ac:dyDescent="0.25">
      <c r="A33" t="s">
        <v>173</v>
      </c>
      <c r="B33" s="1">
        <v>45721</v>
      </c>
      <c r="C33" t="s">
        <v>174</v>
      </c>
      <c r="D33" t="s">
        <v>175</v>
      </c>
      <c r="E33" t="s">
        <v>150</v>
      </c>
      <c r="F33" t="s">
        <v>54</v>
      </c>
      <c r="G33" t="s">
        <v>151</v>
      </c>
      <c r="H33" t="s">
        <v>152</v>
      </c>
      <c r="I33" t="s">
        <v>122</v>
      </c>
      <c r="J33" t="s">
        <v>123</v>
      </c>
      <c r="K33" t="s">
        <v>59</v>
      </c>
      <c r="L33" s="13">
        <v>5.5</v>
      </c>
      <c r="M33" s="8">
        <v>3.8</v>
      </c>
      <c r="N33">
        <v>163</v>
      </c>
      <c r="O33" s="8">
        <v>896.5</v>
      </c>
      <c r="P33" s="14">
        <v>1.8100000000000002E-2</v>
      </c>
      <c r="Q33" s="8">
        <v>16.23</v>
      </c>
      <c r="R33" s="8">
        <v>880.27</v>
      </c>
      <c r="S33" s="8">
        <v>619.4</v>
      </c>
      <c r="T33" s="8">
        <v>260.87</v>
      </c>
      <c r="U33">
        <v>0</v>
      </c>
      <c r="V33" s="8">
        <v>0</v>
      </c>
      <c r="W33" s="8">
        <v>0</v>
      </c>
      <c r="X33" s="8">
        <v>260.87</v>
      </c>
    </row>
    <row r="34" spans="1:24" x14ac:dyDescent="0.25">
      <c r="A34" t="s">
        <v>176</v>
      </c>
      <c r="B34" s="1">
        <v>45517</v>
      </c>
      <c r="C34" t="s">
        <v>177</v>
      </c>
      <c r="D34" t="s">
        <v>178</v>
      </c>
      <c r="E34" t="s">
        <v>27</v>
      </c>
      <c r="F34" t="s">
        <v>37</v>
      </c>
      <c r="G34" t="s">
        <v>29</v>
      </c>
      <c r="H34" t="s">
        <v>30</v>
      </c>
      <c r="I34" t="s">
        <v>40</v>
      </c>
      <c r="J34" t="s">
        <v>41</v>
      </c>
      <c r="K34" t="s">
        <v>42</v>
      </c>
      <c r="L34" s="13">
        <v>14.5</v>
      </c>
      <c r="M34" s="8">
        <v>4.2</v>
      </c>
      <c r="N34">
        <v>6</v>
      </c>
      <c r="O34" s="8">
        <v>87</v>
      </c>
      <c r="P34" s="14">
        <v>4.9599999999999998E-2</v>
      </c>
      <c r="Q34" s="8">
        <v>4.32</v>
      </c>
      <c r="R34" s="8">
        <v>82.68</v>
      </c>
      <c r="S34" s="8">
        <v>25.2</v>
      </c>
      <c r="T34" s="8">
        <v>57.48</v>
      </c>
      <c r="U34">
        <v>0</v>
      </c>
      <c r="V34" s="8">
        <v>0</v>
      </c>
      <c r="W34" s="8">
        <v>0</v>
      </c>
      <c r="X34" s="8">
        <v>57.48</v>
      </c>
    </row>
    <row r="35" spans="1:24" x14ac:dyDescent="0.25">
      <c r="A35" t="s">
        <v>179</v>
      </c>
      <c r="B35" s="1">
        <v>45751</v>
      </c>
      <c r="C35" t="s">
        <v>180</v>
      </c>
      <c r="D35" t="s">
        <v>181</v>
      </c>
      <c r="E35" t="s">
        <v>63</v>
      </c>
      <c r="F35" t="s">
        <v>46</v>
      </c>
      <c r="G35" t="s">
        <v>64</v>
      </c>
      <c r="H35" t="s">
        <v>65</v>
      </c>
      <c r="I35" t="s">
        <v>112</v>
      </c>
      <c r="J35" t="s">
        <v>113</v>
      </c>
      <c r="K35" t="s">
        <v>42</v>
      </c>
      <c r="L35" s="13">
        <v>8.5</v>
      </c>
      <c r="M35" s="8">
        <v>2.8</v>
      </c>
      <c r="N35">
        <v>11</v>
      </c>
      <c r="O35" s="8">
        <v>93.5</v>
      </c>
      <c r="P35" s="14">
        <v>8.8599999999999998E-2</v>
      </c>
      <c r="Q35" s="8">
        <v>8.2799999999999994</v>
      </c>
      <c r="R35" s="8">
        <v>85.22</v>
      </c>
      <c r="S35" s="8">
        <v>30.8</v>
      </c>
      <c r="T35" s="8">
        <v>54.42</v>
      </c>
      <c r="U35">
        <v>0</v>
      </c>
      <c r="V35" s="8">
        <v>0</v>
      </c>
      <c r="W35" s="8">
        <v>0</v>
      </c>
      <c r="X35" s="8">
        <v>54.42</v>
      </c>
    </row>
    <row r="36" spans="1:24" x14ac:dyDescent="0.25">
      <c r="A36" t="s">
        <v>182</v>
      </c>
      <c r="B36" s="1">
        <v>45895</v>
      </c>
      <c r="C36" t="s">
        <v>183</v>
      </c>
      <c r="D36" t="s">
        <v>184</v>
      </c>
      <c r="E36" t="s">
        <v>63</v>
      </c>
      <c r="F36" t="s">
        <v>89</v>
      </c>
      <c r="G36" t="s">
        <v>79</v>
      </c>
      <c r="H36" t="s">
        <v>80</v>
      </c>
      <c r="I36" t="s">
        <v>185</v>
      </c>
      <c r="J36" t="s">
        <v>186</v>
      </c>
      <c r="K36" t="s">
        <v>59</v>
      </c>
      <c r="L36" s="13">
        <v>4.9000000000000004</v>
      </c>
      <c r="M36" s="8">
        <v>3.1</v>
      </c>
      <c r="N36">
        <v>153</v>
      </c>
      <c r="O36" s="8">
        <v>749.7</v>
      </c>
      <c r="P36" s="14">
        <v>9.0300000000000005E-2</v>
      </c>
      <c r="Q36" s="8">
        <v>67.7</v>
      </c>
      <c r="R36" s="8">
        <v>682</v>
      </c>
      <c r="S36" s="8">
        <v>474.3</v>
      </c>
      <c r="T36" s="8">
        <v>207.7</v>
      </c>
      <c r="U36">
        <v>0</v>
      </c>
      <c r="V36" s="8">
        <v>0</v>
      </c>
      <c r="W36" s="8">
        <v>0</v>
      </c>
      <c r="X36" s="8">
        <v>207.7</v>
      </c>
    </row>
    <row r="37" spans="1:24" x14ac:dyDescent="0.25">
      <c r="A37" t="s">
        <v>187</v>
      </c>
      <c r="B37" s="1">
        <v>45576</v>
      </c>
      <c r="C37" t="s">
        <v>188</v>
      </c>
      <c r="D37" t="s">
        <v>189</v>
      </c>
      <c r="E37" t="s">
        <v>27</v>
      </c>
      <c r="F37" t="s">
        <v>54</v>
      </c>
      <c r="G37" t="s">
        <v>38</v>
      </c>
      <c r="H37" t="s">
        <v>39</v>
      </c>
      <c r="I37" t="s">
        <v>66</v>
      </c>
      <c r="J37" t="s">
        <v>67</v>
      </c>
      <c r="K37" t="s">
        <v>33</v>
      </c>
      <c r="L37" s="13">
        <v>4.5</v>
      </c>
      <c r="M37" s="8">
        <v>2.1</v>
      </c>
      <c r="N37">
        <v>123</v>
      </c>
      <c r="O37" s="8">
        <v>553.5</v>
      </c>
      <c r="P37" s="14">
        <v>1.6000000000000001E-3</v>
      </c>
      <c r="Q37" s="8">
        <v>0.89</v>
      </c>
      <c r="R37" s="8">
        <v>552.61</v>
      </c>
      <c r="S37" s="8">
        <v>258.3</v>
      </c>
      <c r="T37" s="8">
        <v>294.31</v>
      </c>
      <c r="U37">
        <v>0</v>
      </c>
      <c r="V37" s="8">
        <v>0</v>
      </c>
      <c r="W37" s="8">
        <v>0</v>
      </c>
      <c r="X37" s="8">
        <v>294.31</v>
      </c>
    </row>
    <row r="38" spans="1:24" x14ac:dyDescent="0.25">
      <c r="A38" t="s">
        <v>190</v>
      </c>
      <c r="B38" s="1">
        <v>46120</v>
      </c>
      <c r="C38" t="s">
        <v>191</v>
      </c>
      <c r="D38" t="s">
        <v>192</v>
      </c>
      <c r="E38" t="s">
        <v>150</v>
      </c>
      <c r="F38" t="s">
        <v>54</v>
      </c>
      <c r="G38" t="s">
        <v>151</v>
      </c>
      <c r="H38" t="s">
        <v>152</v>
      </c>
      <c r="I38" t="s">
        <v>130</v>
      </c>
      <c r="J38" t="s">
        <v>131</v>
      </c>
      <c r="K38" t="s">
        <v>42</v>
      </c>
      <c r="L38" s="13">
        <v>4.8</v>
      </c>
      <c r="M38" s="8">
        <v>1.4</v>
      </c>
      <c r="N38">
        <v>30</v>
      </c>
      <c r="O38" s="8">
        <v>144</v>
      </c>
      <c r="P38" s="14">
        <v>3.0000000000000001E-3</v>
      </c>
      <c r="Q38" s="8">
        <v>0.43</v>
      </c>
      <c r="R38" s="8">
        <v>143.57</v>
      </c>
      <c r="S38" s="8">
        <v>42</v>
      </c>
      <c r="T38" s="8">
        <v>101.57</v>
      </c>
      <c r="U38">
        <v>0</v>
      </c>
      <c r="V38" s="8">
        <v>0</v>
      </c>
      <c r="W38" s="8">
        <v>0</v>
      </c>
      <c r="X38" s="8">
        <v>101.57</v>
      </c>
    </row>
    <row r="39" spans="1:24" x14ac:dyDescent="0.25">
      <c r="A39" t="s">
        <v>193</v>
      </c>
      <c r="B39" s="1">
        <v>46182</v>
      </c>
      <c r="C39" t="s">
        <v>94</v>
      </c>
      <c r="D39" t="s">
        <v>95</v>
      </c>
      <c r="E39" t="s">
        <v>53</v>
      </c>
      <c r="F39" t="s">
        <v>46</v>
      </c>
      <c r="G39" t="s">
        <v>55</v>
      </c>
      <c r="H39" t="s">
        <v>56</v>
      </c>
      <c r="I39" t="s">
        <v>40</v>
      </c>
      <c r="J39" t="s">
        <v>41</v>
      </c>
      <c r="K39" t="s">
        <v>42</v>
      </c>
      <c r="L39" s="13">
        <v>14.5</v>
      </c>
      <c r="M39" s="8">
        <v>4.2</v>
      </c>
      <c r="N39">
        <v>3</v>
      </c>
      <c r="O39" s="8">
        <v>43.5</v>
      </c>
      <c r="P39" s="14">
        <v>4.7600000000000003E-2</v>
      </c>
      <c r="Q39" s="8">
        <v>2.0699999999999998</v>
      </c>
      <c r="R39" s="8">
        <v>41.43</v>
      </c>
      <c r="S39" s="8">
        <v>12.6</v>
      </c>
      <c r="T39" s="8">
        <v>28.83</v>
      </c>
      <c r="U39">
        <v>0</v>
      </c>
      <c r="V39" s="8">
        <v>0</v>
      </c>
      <c r="W39" s="8">
        <v>0</v>
      </c>
      <c r="X39" s="8">
        <v>28.83</v>
      </c>
    </row>
    <row r="40" spans="1:24" x14ac:dyDescent="0.25">
      <c r="A40" t="s">
        <v>194</v>
      </c>
      <c r="B40" s="1">
        <v>45298</v>
      </c>
      <c r="C40" t="s">
        <v>195</v>
      </c>
      <c r="D40" t="s">
        <v>196</v>
      </c>
      <c r="E40" t="s">
        <v>150</v>
      </c>
      <c r="F40" t="s">
        <v>89</v>
      </c>
      <c r="G40" t="s">
        <v>151</v>
      </c>
      <c r="H40" t="s">
        <v>152</v>
      </c>
      <c r="I40" t="s">
        <v>112</v>
      </c>
      <c r="J40" t="s">
        <v>113</v>
      </c>
      <c r="K40" t="s">
        <v>42</v>
      </c>
      <c r="L40" s="13">
        <v>8.5</v>
      </c>
      <c r="M40" s="8">
        <v>2.8</v>
      </c>
      <c r="N40">
        <v>80</v>
      </c>
      <c r="O40" s="8">
        <v>680</v>
      </c>
      <c r="P40" s="14">
        <v>0.14480000000000001</v>
      </c>
      <c r="Q40" s="8">
        <v>98.46</v>
      </c>
      <c r="R40" s="8">
        <v>581.54</v>
      </c>
      <c r="S40" s="8">
        <v>224</v>
      </c>
      <c r="T40" s="8">
        <v>357.54</v>
      </c>
      <c r="U40">
        <v>0</v>
      </c>
      <c r="V40" s="8">
        <v>0</v>
      </c>
      <c r="W40" s="8">
        <v>0</v>
      </c>
      <c r="X40" s="8">
        <v>357.54</v>
      </c>
    </row>
    <row r="41" spans="1:24" x14ac:dyDescent="0.25">
      <c r="A41" t="s">
        <v>197</v>
      </c>
      <c r="B41" s="1">
        <v>46069</v>
      </c>
      <c r="C41" t="s">
        <v>198</v>
      </c>
      <c r="D41" t="s">
        <v>199</v>
      </c>
      <c r="E41" t="s">
        <v>150</v>
      </c>
      <c r="F41" t="s">
        <v>54</v>
      </c>
      <c r="G41" t="s">
        <v>151</v>
      </c>
      <c r="H41" t="s">
        <v>152</v>
      </c>
      <c r="I41" t="s">
        <v>156</v>
      </c>
      <c r="J41" t="s">
        <v>157</v>
      </c>
      <c r="K41" t="s">
        <v>42</v>
      </c>
      <c r="L41" s="13">
        <v>6.2</v>
      </c>
      <c r="M41" s="8">
        <v>1.9</v>
      </c>
      <c r="N41">
        <v>155</v>
      </c>
      <c r="O41" s="8">
        <v>961</v>
      </c>
      <c r="P41" s="14">
        <v>2.3999999999999998E-3</v>
      </c>
      <c r="Q41" s="8">
        <v>2.31</v>
      </c>
      <c r="R41" s="8">
        <v>958.69</v>
      </c>
      <c r="S41" s="8">
        <v>294.5</v>
      </c>
      <c r="T41" s="8">
        <v>664.19</v>
      </c>
      <c r="U41">
        <v>0</v>
      </c>
      <c r="V41" s="8">
        <v>0</v>
      </c>
      <c r="W41" s="8">
        <v>0</v>
      </c>
      <c r="X41" s="8">
        <v>664.19</v>
      </c>
    </row>
    <row r="42" spans="1:24" x14ac:dyDescent="0.25">
      <c r="A42" t="s">
        <v>200</v>
      </c>
      <c r="B42" s="1">
        <v>46117</v>
      </c>
      <c r="C42" t="s">
        <v>201</v>
      </c>
      <c r="D42" t="s">
        <v>202</v>
      </c>
      <c r="E42" t="s">
        <v>53</v>
      </c>
      <c r="F42" t="s">
        <v>46</v>
      </c>
      <c r="G42" t="s">
        <v>55</v>
      </c>
      <c r="H42" t="s">
        <v>56</v>
      </c>
      <c r="I42" t="s">
        <v>40</v>
      </c>
      <c r="J42" t="s">
        <v>41</v>
      </c>
      <c r="K42" t="s">
        <v>42</v>
      </c>
      <c r="L42" s="13">
        <v>14.5</v>
      </c>
      <c r="M42" s="8">
        <v>4.2</v>
      </c>
      <c r="N42">
        <v>33</v>
      </c>
      <c r="O42" s="8">
        <v>478.5</v>
      </c>
      <c r="P42" s="14">
        <v>8.6199999999999999E-2</v>
      </c>
      <c r="Q42" s="8">
        <v>41.25</v>
      </c>
      <c r="R42" s="8">
        <v>437.25</v>
      </c>
      <c r="S42" s="8">
        <v>138.6</v>
      </c>
      <c r="T42" s="8">
        <v>298.64999999999998</v>
      </c>
      <c r="U42">
        <v>0</v>
      </c>
      <c r="V42" s="8">
        <v>0</v>
      </c>
      <c r="W42" s="8">
        <v>0</v>
      </c>
      <c r="X42" s="8">
        <v>298.64999999999998</v>
      </c>
    </row>
    <row r="43" spans="1:24" x14ac:dyDescent="0.25">
      <c r="A43" t="s">
        <v>203</v>
      </c>
      <c r="B43" s="1">
        <v>45455</v>
      </c>
      <c r="C43" t="s">
        <v>69</v>
      </c>
      <c r="D43" t="s">
        <v>70</v>
      </c>
      <c r="E43" t="s">
        <v>71</v>
      </c>
      <c r="F43" t="s">
        <v>37</v>
      </c>
      <c r="G43" t="s">
        <v>72</v>
      </c>
      <c r="H43" t="s">
        <v>73</v>
      </c>
      <c r="I43" t="s">
        <v>31</v>
      </c>
      <c r="J43" t="s">
        <v>32</v>
      </c>
      <c r="K43" t="s">
        <v>33</v>
      </c>
      <c r="L43" s="13">
        <v>5.8</v>
      </c>
      <c r="M43" s="8">
        <v>2.7</v>
      </c>
      <c r="N43">
        <v>16</v>
      </c>
      <c r="O43" s="8">
        <v>92.8</v>
      </c>
      <c r="P43" s="14">
        <v>2.18E-2</v>
      </c>
      <c r="Q43" s="8">
        <v>2.02</v>
      </c>
      <c r="R43" s="8">
        <v>90.78</v>
      </c>
      <c r="S43" s="8">
        <v>43.2</v>
      </c>
      <c r="T43" s="8">
        <v>47.58</v>
      </c>
      <c r="U43">
        <v>0</v>
      </c>
      <c r="V43" s="8">
        <v>0</v>
      </c>
      <c r="W43" s="8">
        <v>0</v>
      </c>
      <c r="X43" s="8">
        <v>47.58</v>
      </c>
    </row>
    <row r="44" spans="1:24" x14ac:dyDescent="0.25">
      <c r="A44" t="s">
        <v>204</v>
      </c>
      <c r="B44" s="1">
        <v>46006</v>
      </c>
      <c r="C44" t="s">
        <v>205</v>
      </c>
      <c r="D44" t="s">
        <v>206</v>
      </c>
      <c r="E44" t="s">
        <v>71</v>
      </c>
      <c r="F44" t="s">
        <v>54</v>
      </c>
      <c r="G44" t="s">
        <v>165</v>
      </c>
      <c r="H44" t="s">
        <v>166</v>
      </c>
      <c r="I44" t="s">
        <v>112</v>
      </c>
      <c r="J44" t="s">
        <v>113</v>
      </c>
      <c r="K44" t="s">
        <v>42</v>
      </c>
      <c r="L44" s="13">
        <v>8.5</v>
      </c>
      <c r="M44" s="8">
        <v>2.8</v>
      </c>
      <c r="N44">
        <v>152</v>
      </c>
      <c r="O44" s="8">
        <v>1292</v>
      </c>
      <c r="P44" s="14">
        <v>8.6E-3</v>
      </c>
      <c r="Q44" s="8">
        <v>11.11</v>
      </c>
      <c r="R44" s="8">
        <v>1280.8900000000001</v>
      </c>
      <c r="S44" s="8">
        <v>425.6</v>
      </c>
      <c r="T44" s="8">
        <v>855.29</v>
      </c>
      <c r="U44">
        <v>0</v>
      </c>
      <c r="V44" s="8">
        <v>0</v>
      </c>
      <c r="W44" s="8">
        <v>0</v>
      </c>
      <c r="X44" s="8">
        <v>855.29</v>
      </c>
    </row>
    <row r="45" spans="1:24" x14ac:dyDescent="0.25">
      <c r="A45" t="s">
        <v>207</v>
      </c>
      <c r="B45" s="1">
        <v>45724</v>
      </c>
      <c r="C45" t="s">
        <v>208</v>
      </c>
      <c r="D45" t="s">
        <v>209</v>
      </c>
      <c r="E45" t="s">
        <v>27</v>
      </c>
      <c r="F45" t="s">
        <v>54</v>
      </c>
      <c r="G45" t="s">
        <v>38</v>
      </c>
      <c r="H45" t="s">
        <v>39</v>
      </c>
      <c r="I45" t="s">
        <v>104</v>
      </c>
      <c r="J45" t="s">
        <v>105</v>
      </c>
      <c r="K45" t="s">
        <v>49</v>
      </c>
      <c r="L45" s="13">
        <v>4.2</v>
      </c>
      <c r="M45" s="8">
        <v>2.8</v>
      </c>
      <c r="N45">
        <v>112</v>
      </c>
      <c r="O45" s="8">
        <v>470.4</v>
      </c>
      <c r="P45" s="14">
        <v>4.1700000000000001E-2</v>
      </c>
      <c r="Q45" s="8">
        <v>19.62</v>
      </c>
      <c r="R45" s="8">
        <v>450.78</v>
      </c>
      <c r="S45" s="8">
        <v>313.60000000000002</v>
      </c>
      <c r="T45" s="8">
        <v>137.18</v>
      </c>
      <c r="U45">
        <v>0</v>
      </c>
      <c r="V45" s="8">
        <v>0</v>
      </c>
      <c r="W45" s="8">
        <v>0</v>
      </c>
      <c r="X45" s="8">
        <v>137.18</v>
      </c>
    </row>
    <row r="46" spans="1:24" x14ac:dyDescent="0.25">
      <c r="A46" t="s">
        <v>210</v>
      </c>
      <c r="B46" s="1">
        <v>45640</v>
      </c>
      <c r="C46" t="s">
        <v>211</v>
      </c>
      <c r="D46" t="s">
        <v>212</v>
      </c>
      <c r="E46" t="s">
        <v>27</v>
      </c>
      <c r="F46" t="s">
        <v>37</v>
      </c>
      <c r="G46" t="s">
        <v>29</v>
      </c>
      <c r="H46" t="s">
        <v>30</v>
      </c>
      <c r="I46" t="s">
        <v>66</v>
      </c>
      <c r="J46" t="s">
        <v>67</v>
      </c>
      <c r="K46" t="s">
        <v>33</v>
      </c>
      <c r="L46" s="13">
        <v>4.5</v>
      </c>
      <c r="M46" s="8">
        <v>2.1</v>
      </c>
      <c r="N46">
        <v>28</v>
      </c>
      <c r="O46" s="8">
        <v>126</v>
      </c>
      <c r="P46" s="14">
        <v>1.8100000000000002E-2</v>
      </c>
      <c r="Q46" s="8">
        <v>2.2799999999999998</v>
      </c>
      <c r="R46" s="8">
        <v>123.72</v>
      </c>
      <c r="S46" s="8">
        <v>58.8</v>
      </c>
      <c r="T46" s="8">
        <v>64.92</v>
      </c>
      <c r="U46">
        <v>0</v>
      </c>
      <c r="V46" s="8">
        <v>0</v>
      </c>
      <c r="W46" s="8">
        <v>0</v>
      </c>
      <c r="X46" s="8">
        <v>64.92</v>
      </c>
    </row>
    <row r="47" spans="1:24" x14ac:dyDescent="0.25">
      <c r="A47" t="s">
        <v>213</v>
      </c>
      <c r="B47" s="1">
        <v>45576</v>
      </c>
      <c r="C47" t="s">
        <v>136</v>
      </c>
      <c r="D47" t="s">
        <v>137</v>
      </c>
      <c r="E47" t="s">
        <v>71</v>
      </c>
      <c r="F47" t="s">
        <v>54</v>
      </c>
      <c r="G47" t="s">
        <v>72</v>
      </c>
      <c r="H47" t="s">
        <v>73</v>
      </c>
      <c r="I47" t="s">
        <v>99</v>
      </c>
      <c r="J47" t="s">
        <v>100</v>
      </c>
      <c r="K47" t="s">
        <v>49</v>
      </c>
      <c r="L47" s="13">
        <v>3.8</v>
      </c>
      <c r="M47" s="8">
        <v>2.6</v>
      </c>
      <c r="N47">
        <v>109</v>
      </c>
      <c r="O47" s="8">
        <v>414.2</v>
      </c>
      <c r="P47" s="14">
        <v>5.8999999999999999E-3</v>
      </c>
      <c r="Q47" s="8">
        <v>2.44</v>
      </c>
      <c r="R47" s="8">
        <v>411.76</v>
      </c>
      <c r="S47" s="8">
        <v>283.39999999999998</v>
      </c>
      <c r="T47" s="8">
        <v>128.36000000000001</v>
      </c>
      <c r="U47">
        <v>0</v>
      </c>
      <c r="V47" s="8">
        <v>0</v>
      </c>
      <c r="W47" s="8">
        <v>0</v>
      </c>
      <c r="X47" s="8">
        <v>128.36000000000001</v>
      </c>
    </row>
    <row r="48" spans="1:24" x14ac:dyDescent="0.25">
      <c r="A48" t="s">
        <v>214</v>
      </c>
      <c r="B48" s="1">
        <v>45451</v>
      </c>
      <c r="C48" t="s">
        <v>215</v>
      </c>
      <c r="D48" t="s">
        <v>216</v>
      </c>
      <c r="E48" t="s">
        <v>27</v>
      </c>
      <c r="F48" t="s">
        <v>54</v>
      </c>
      <c r="G48" t="s">
        <v>29</v>
      </c>
      <c r="H48" t="s">
        <v>30</v>
      </c>
      <c r="I48" t="s">
        <v>31</v>
      </c>
      <c r="J48" t="s">
        <v>32</v>
      </c>
      <c r="K48" t="s">
        <v>33</v>
      </c>
      <c r="L48" s="13">
        <v>5.8</v>
      </c>
      <c r="M48" s="8">
        <v>2.7</v>
      </c>
      <c r="N48">
        <v>51</v>
      </c>
      <c r="O48" s="8">
        <v>295.8</v>
      </c>
      <c r="P48" s="14">
        <v>3.09E-2</v>
      </c>
      <c r="Q48" s="8">
        <v>9.14</v>
      </c>
      <c r="R48" s="8">
        <v>286.66000000000003</v>
      </c>
      <c r="S48" s="8">
        <v>137.69999999999999</v>
      </c>
      <c r="T48" s="8">
        <v>148.96</v>
      </c>
      <c r="U48">
        <v>0</v>
      </c>
      <c r="V48" s="8">
        <v>0</v>
      </c>
      <c r="W48" s="8">
        <v>0</v>
      </c>
      <c r="X48" s="8">
        <v>148.96</v>
      </c>
    </row>
    <row r="49" spans="1:24" x14ac:dyDescent="0.25">
      <c r="A49" t="s">
        <v>217</v>
      </c>
      <c r="B49" s="1">
        <v>45512</v>
      </c>
      <c r="C49" t="s">
        <v>136</v>
      </c>
      <c r="D49" t="s">
        <v>137</v>
      </c>
      <c r="E49" t="s">
        <v>71</v>
      </c>
      <c r="F49" t="s">
        <v>54</v>
      </c>
      <c r="G49" t="s">
        <v>165</v>
      </c>
      <c r="H49" t="s">
        <v>166</v>
      </c>
      <c r="I49" t="s">
        <v>185</v>
      </c>
      <c r="J49" t="s">
        <v>186</v>
      </c>
      <c r="K49" t="s">
        <v>59</v>
      </c>
      <c r="L49" s="13">
        <v>4.9000000000000004</v>
      </c>
      <c r="M49" s="8">
        <v>3.1</v>
      </c>
      <c r="N49">
        <v>270</v>
      </c>
      <c r="O49" s="8">
        <v>1323</v>
      </c>
      <c r="P49" s="14">
        <v>1.29E-2</v>
      </c>
      <c r="Q49" s="8">
        <v>17.07</v>
      </c>
      <c r="R49" s="8">
        <v>1305.93</v>
      </c>
      <c r="S49" s="8">
        <v>837</v>
      </c>
      <c r="T49" s="8">
        <v>468.93</v>
      </c>
      <c r="U49">
        <v>0</v>
      </c>
      <c r="V49" s="8">
        <v>0</v>
      </c>
      <c r="W49" s="8">
        <v>0</v>
      </c>
      <c r="X49" s="8">
        <v>468.93</v>
      </c>
    </row>
    <row r="50" spans="1:24" x14ac:dyDescent="0.25">
      <c r="A50" t="s">
        <v>218</v>
      </c>
      <c r="B50" s="1">
        <v>46073</v>
      </c>
      <c r="C50" t="s">
        <v>120</v>
      </c>
      <c r="D50" t="s">
        <v>121</v>
      </c>
      <c r="E50" t="s">
        <v>63</v>
      </c>
      <c r="F50" t="s">
        <v>89</v>
      </c>
      <c r="G50" t="s">
        <v>64</v>
      </c>
      <c r="H50" t="s">
        <v>65</v>
      </c>
      <c r="I50" t="s">
        <v>74</v>
      </c>
      <c r="J50" t="s">
        <v>75</v>
      </c>
      <c r="K50" t="s">
        <v>49</v>
      </c>
      <c r="L50" s="13">
        <v>11</v>
      </c>
      <c r="M50" s="8">
        <v>6.8</v>
      </c>
      <c r="N50">
        <v>221</v>
      </c>
      <c r="O50" s="8">
        <v>2431</v>
      </c>
      <c r="P50" s="14">
        <v>6.0199999999999997E-2</v>
      </c>
      <c r="Q50" s="8">
        <v>146.35</v>
      </c>
      <c r="R50" s="8">
        <v>2284.65</v>
      </c>
      <c r="S50" s="8">
        <v>1502.8</v>
      </c>
      <c r="T50" s="8">
        <v>781.85</v>
      </c>
      <c r="U50">
        <v>0</v>
      </c>
      <c r="V50" s="8">
        <v>0</v>
      </c>
      <c r="W50" s="8">
        <v>0</v>
      </c>
      <c r="X50" s="8">
        <v>781.85</v>
      </c>
    </row>
    <row r="51" spans="1:24" x14ac:dyDescent="0.25">
      <c r="A51" t="s">
        <v>219</v>
      </c>
      <c r="B51" s="1">
        <v>45636</v>
      </c>
      <c r="C51" t="s">
        <v>220</v>
      </c>
      <c r="D51" t="s">
        <v>221</v>
      </c>
      <c r="E51" t="s">
        <v>71</v>
      </c>
      <c r="F51" t="s">
        <v>28</v>
      </c>
      <c r="G51" t="s">
        <v>165</v>
      </c>
      <c r="H51" t="s">
        <v>166</v>
      </c>
      <c r="I51" t="s">
        <v>99</v>
      </c>
      <c r="J51" t="s">
        <v>100</v>
      </c>
      <c r="K51" t="s">
        <v>49</v>
      </c>
      <c r="L51" s="13">
        <v>3.8</v>
      </c>
      <c r="M51" s="8">
        <v>2.6</v>
      </c>
      <c r="N51">
        <v>69</v>
      </c>
      <c r="O51" s="8">
        <v>262.2</v>
      </c>
      <c r="P51" s="14">
        <v>7.5499999999999998E-2</v>
      </c>
      <c r="Q51" s="8">
        <v>19.8</v>
      </c>
      <c r="R51" s="8">
        <v>242.4</v>
      </c>
      <c r="S51" s="8">
        <v>179.4</v>
      </c>
      <c r="T51" s="8">
        <v>63</v>
      </c>
      <c r="U51">
        <v>0</v>
      </c>
      <c r="V51" s="8">
        <v>0</v>
      </c>
      <c r="W51" s="8">
        <v>0</v>
      </c>
      <c r="X51" s="8">
        <v>63</v>
      </c>
    </row>
    <row r="52" spans="1:24" x14ac:dyDescent="0.25">
      <c r="A52" t="s">
        <v>222</v>
      </c>
      <c r="B52" s="1">
        <v>45396</v>
      </c>
      <c r="C52" t="s">
        <v>223</v>
      </c>
      <c r="D52" t="s">
        <v>224</v>
      </c>
      <c r="E52" t="s">
        <v>27</v>
      </c>
      <c r="F52" t="s">
        <v>28</v>
      </c>
      <c r="G52" t="s">
        <v>29</v>
      </c>
      <c r="H52" t="s">
        <v>30</v>
      </c>
      <c r="I52" t="s">
        <v>185</v>
      </c>
      <c r="J52" t="s">
        <v>186</v>
      </c>
      <c r="K52" t="s">
        <v>59</v>
      </c>
      <c r="L52" s="13">
        <v>4.9000000000000004</v>
      </c>
      <c r="M52" s="8">
        <v>3.1</v>
      </c>
      <c r="N52">
        <v>57</v>
      </c>
      <c r="O52" s="8">
        <v>279.3</v>
      </c>
      <c r="P52" s="14">
        <v>0.1191</v>
      </c>
      <c r="Q52" s="8">
        <v>33.26</v>
      </c>
      <c r="R52" s="8">
        <v>246.04</v>
      </c>
      <c r="S52" s="8">
        <v>176.7</v>
      </c>
      <c r="T52" s="8">
        <v>69.34</v>
      </c>
      <c r="U52">
        <v>0</v>
      </c>
      <c r="V52" s="8">
        <v>0</v>
      </c>
      <c r="W52" s="8">
        <v>0</v>
      </c>
      <c r="X52" s="8">
        <v>69.34</v>
      </c>
    </row>
    <row r="53" spans="1:24" x14ac:dyDescent="0.25">
      <c r="A53" t="s">
        <v>225</v>
      </c>
      <c r="B53" s="1">
        <v>45386</v>
      </c>
      <c r="C53" t="s">
        <v>226</v>
      </c>
      <c r="D53" t="s">
        <v>227</v>
      </c>
      <c r="E53" t="s">
        <v>27</v>
      </c>
      <c r="F53" t="s">
        <v>54</v>
      </c>
      <c r="G53" t="s">
        <v>38</v>
      </c>
      <c r="H53" t="s">
        <v>39</v>
      </c>
      <c r="I53" t="s">
        <v>66</v>
      </c>
      <c r="J53" t="s">
        <v>67</v>
      </c>
      <c r="K53" t="s">
        <v>33</v>
      </c>
      <c r="L53" s="13">
        <v>4.5</v>
      </c>
      <c r="M53" s="8">
        <v>2.1</v>
      </c>
      <c r="N53">
        <v>63</v>
      </c>
      <c r="O53" s="8">
        <v>283.5</v>
      </c>
      <c r="P53" s="14">
        <v>4.0500000000000001E-2</v>
      </c>
      <c r="Q53" s="8">
        <v>11.48</v>
      </c>
      <c r="R53" s="8">
        <v>272.02</v>
      </c>
      <c r="S53" s="8">
        <v>132.30000000000001</v>
      </c>
      <c r="T53" s="8">
        <v>139.72</v>
      </c>
      <c r="U53">
        <v>0</v>
      </c>
      <c r="V53" s="8">
        <v>0</v>
      </c>
      <c r="W53" s="8">
        <v>0</v>
      </c>
      <c r="X53" s="8">
        <v>139.72</v>
      </c>
    </row>
    <row r="54" spans="1:24" x14ac:dyDescent="0.25">
      <c r="A54" t="s">
        <v>228</v>
      </c>
      <c r="B54" s="1">
        <v>45681</v>
      </c>
      <c r="C54" t="s">
        <v>229</v>
      </c>
      <c r="D54" t="s">
        <v>230</v>
      </c>
      <c r="E54" t="s">
        <v>27</v>
      </c>
      <c r="F54" t="s">
        <v>54</v>
      </c>
      <c r="G54" t="s">
        <v>29</v>
      </c>
      <c r="H54" t="s">
        <v>30</v>
      </c>
      <c r="I54" t="s">
        <v>40</v>
      </c>
      <c r="J54" t="s">
        <v>41</v>
      </c>
      <c r="K54" t="s">
        <v>42</v>
      </c>
      <c r="L54" s="13">
        <v>14.5</v>
      </c>
      <c r="M54" s="8">
        <v>4.2</v>
      </c>
      <c r="N54">
        <v>44</v>
      </c>
      <c r="O54" s="8">
        <v>638</v>
      </c>
      <c r="P54" s="14">
        <v>4.0800000000000003E-2</v>
      </c>
      <c r="Q54" s="8">
        <v>26.03</v>
      </c>
      <c r="R54" s="8">
        <v>611.97</v>
      </c>
      <c r="S54" s="8">
        <v>184.8</v>
      </c>
      <c r="T54" s="8">
        <v>427.17</v>
      </c>
      <c r="U54">
        <v>0</v>
      </c>
      <c r="V54" s="8">
        <v>0</v>
      </c>
      <c r="W54" s="8">
        <v>0</v>
      </c>
      <c r="X54" s="8">
        <v>427.17</v>
      </c>
    </row>
    <row r="55" spans="1:24" x14ac:dyDescent="0.25">
      <c r="A55" t="s">
        <v>231</v>
      </c>
      <c r="B55" s="1">
        <v>45391</v>
      </c>
      <c r="C55" t="s">
        <v>232</v>
      </c>
      <c r="D55" t="s">
        <v>233</v>
      </c>
      <c r="E55" t="s">
        <v>27</v>
      </c>
      <c r="F55" t="s">
        <v>89</v>
      </c>
      <c r="G55" t="s">
        <v>29</v>
      </c>
      <c r="H55" t="s">
        <v>30</v>
      </c>
      <c r="I55" t="s">
        <v>84</v>
      </c>
      <c r="J55" t="s">
        <v>85</v>
      </c>
      <c r="K55" t="s">
        <v>42</v>
      </c>
      <c r="L55" s="13">
        <v>9.9</v>
      </c>
      <c r="M55" s="8">
        <v>3.1</v>
      </c>
      <c r="N55">
        <v>146</v>
      </c>
      <c r="O55" s="8">
        <v>1445.4</v>
      </c>
      <c r="P55" s="14">
        <v>5.4399999999999997E-2</v>
      </c>
      <c r="Q55" s="8">
        <v>78.63</v>
      </c>
      <c r="R55" s="8">
        <v>1366.77</v>
      </c>
      <c r="S55" s="8">
        <v>452.6</v>
      </c>
      <c r="T55" s="8">
        <v>914.17</v>
      </c>
      <c r="U55">
        <v>0</v>
      </c>
      <c r="V55" s="8">
        <v>0</v>
      </c>
      <c r="W55" s="8">
        <v>0</v>
      </c>
      <c r="X55" s="8">
        <v>914.17</v>
      </c>
    </row>
    <row r="56" spans="1:24" x14ac:dyDescent="0.25">
      <c r="A56" t="s">
        <v>234</v>
      </c>
      <c r="B56" s="1">
        <v>45659</v>
      </c>
      <c r="C56" t="s">
        <v>235</v>
      </c>
      <c r="D56" t="s">
        <v>236</v>
      </c>
      <c r="E56" t="s">
        <v>27</v>
      </c>
      <c r="F56" t="s">
        <v>54</v>
      </c>
      <c r="G56" t="s">
        <v>29</v>
      </c>
      <c r="H56" t="s">
        <v>30</v>
      </c>
      <c r="I56" t="s">
        <v>122</v>
      </c>
      <c r="J56" t="s">
        <v>123</v>
      </c>
      <c r="K56" t="s">
        <v>59</v>
      </c>
      <c r="L56" s="13">
        <v>5.5</v>
      </c>
      <c r="M56" s="8">
        <v>3.8</v>
      </c>
      <c r="N56">
        <v>39</v>
      </c>
      <c r="O56" s="8">
        <v>214.5</v>
      </c>
      <c r="P56" s="14">
        <v>6.9999999999999999E-4</v>
      </c>
      <c r="Q56" s="8">
        <v>0.15</v>
      </c>
      <c r="R56" s="8">
        <v>214.35</v>
      </c>
      <c r="S56" s="8">
        <v>148.19999999999999</v>
      </c>
      <c r="T56" s="8">
        <v>66.150000000000006</v>
      </c>
      <c r="U56">
        <v>0</v>
      </c>
      <c r="V56" s="8">
        <v>0</v>
      </c>
      <c r="W56" s="8">
        <v>0</v>
      </c>
      <c r="X56" s="8">
        <v>66.150000000000006</v>
      </c>
    </row>
    <row r="57" spans="1:24" x14ac:dyDescent="0.25">
      <c r="A57" t="s">
        <v>237</v>
      </c>
      <c r="B57" s="1">
        <v>46159</v>
      </c>
      <c r="C57" t="s">
        <v>238</v>
      </c>
      <c r="D57" t="s">
        <v>239</v>
      </c>
      <c r="E57" t="s">
        <v>27</v>
      </c>
      <c r="F57" t="s">
        <v>37</v>
      </c>
      <c r="G57" t="s">
        <v>29</v>
      </c>
      <c r="H57" t="s">
        <v>30</v>
      </c>
      <c r="I57" t="s">
        <v>117</v>
      </c>
      <c r="J57" t="s">
        <v>118</v>
      </c>
      <c r="K57" t="s">
        <v>59</v>
      </c>
      <c r="L57" s="13">
        <v>6</v>
      </c>
      <c r="M57" s="8">
        <v>4.2</v>
      </c>
      <c r="N57">
        <v>16</v>
      </c>
      <c r="O57" s="8">
        <v>96</v>
      </c>
      <c r="P57" s="14">
        <v>8.8000000000000005E-3</v>
      </c>
      <c r="Q57" s="8">
        <v>0.84</v>
      </c>
      <c r="R57" s="8">
        <v>95.16</v>
      </c>
      <c r="S57" s="8">
        <v>67.2</v>
      </c>
      <c r="T57" s="8">
        <v>27.96</v>
      </c>
      <c r="U57">
        <v>0</v>
      </c>
      <c r="V57" s="8">
        <v>0</v>
      </c>
      <c r="W57" s="8">
        <v>0</v>
      </c>
      <c r="X57" s="8">
        <v>27.96</v>
      </c>
    </row>
    <row r="58" spans="1:24" x14ac:dyDescent="0.25">
      <c r="A58" t="s">
        <v>240</v>
      </c>
      <c r="B58" s="1">
        <v>45644</v>
      </c>
      <c r="C58" t="s">
        <v>241</v>
      </c>
      <c r="D58" t="s">
        <v>242</v>
      </c>
      <c r="E58" t="s">
        <v>71</v>
      </c>
      <c r="F58" t="s">
        <v>89</v>
      </c>
      <c r="G58" t="s">
        <v>72</v>
      </c>
      <c r="H58" t="s">
        <v>73</v>
      </c>
      <c r="I58" t="s">
        <v>185</v>
      </c>
      <c r="J58" t="s">
        <v>186</v>
      </c>
      <c r="K58" t="s">
        <v>59</v>
      </c>
      <c r="L58" s="13">
        <v>4.9000000000000004</v>
      </c>
      <c r="M58" s="8">
        <v>3.1</v>
      </c>
      <c r="N58">
        <v>83</v>
      </c>
      <c r="O58" s="8">
        <v>406.7</v>
      </c>
      <c r="P58" s="14">
        <v>0.10050000000000001</v>
      </c>
      <c r="Q58" s="8">
        <v>40.869999999999997</v>
      </c>
      <c r="R58" s="8">
        <v>365.83</v>
      </c>
      <c r="S58" s="8">
        <v>257.3</v>
      </c>
      <c r="T58" s="8">
        <v>108.53</v>
      </c>
      <c r="U58">
        <v>0</v>
      </c>
      <c r="V58" s="8">
        <v>0</v>
      </c>
      <c r="W58" s="8">
        <v>0</v>
      </c>
      <c r="X58" s="8">
        <v>108.53</v>
      </c>
    </row>
    <row r="59" spans="1:24" x14ac:dyDescent="0.25">
      <c r="A59" t="s">
        <v>243</v>
      </c>
      <c r="B59" s="1">
        <v>45910</v>
      </c>
      <c r="C59" t="s">
        <v>244</v>
      </c>
      <c r="D59" t="s">
        <v>245</v>
      </c>
      <c r="E59" t="s">
        <v>53</v>
      </c>
      <c r="F59" t="s">
        <v>46</v>
      </c>
      <c r="G59" t="s">
        <v>55</v>
      </c>
      <c r="H59" t="s">
        <v>56</v>
      </c>
      <c r="I59" t="s">
        <v>104</v>
      </c>
      <c r="J59" t="s">
        <v>105</v>
      </c>
      <c r="K59" t="s">
        <v>49</v>
      </c>
      <c r="L59" s="13">
        <v>4.2</v>
      </c>
      <c r="M59" s="8">
        <v>2.8</v>
      </c>
      <c r="N59">
        <v>15</v>
      </c>
      <c r="O59" s="8">
        <v>63</v>
      </c>
      <c r="P59" s="14">
        <v>0.1018</v>
      </c>
      <c r="Q59" s="8">
        <v>6.41</v>
      </c>
      <c r="R59" s="8">
        <v>56.59</v>
      </c>
      <c r="S59" s="8">
        <v>42</v>
      </c>
      <c r="T59" s="8">
        <v>14.59</v>
      </c>
      <c r="U59">
        <v>0</v>
      </c>
      <c r="V59" s="8">
        <v>0</v>
      </c>
      <c r="W59" s="8">
        <v>0</v>
      </c>
      <c r="X59" s="8">
        <v>14.59</v>
      </c>
    </row>
    <row r="60" spans="1:24" x14ac:dyDescent="0.25">
      <c r="A60" t="s">
        <v>246</v>
      </c>
      <c r="B60" s="1">
        <v>45562</v>
      </c>
      <c r="C60" t="s">
        <v>247</v>
      </c>
      <c r="D60" t="s">
        <v>248</v>
      </c>
      <c r="E60" t="s">
        <v>53</v>
      </c>
      <c r="F60" t="s">
        <v>46</v>
      </c>
      <c r="G60" t="s">
        <v>55</v>
      </c>
      <c r="H60" t="s">
        <v>56</v>
      </c>
      <c r="I60" t="s">
        <v>144</v>
      </c>
      <c r="J60" t="s">
        <v>145</v>
      </c>
      <c r="K60" t="s">
        <v>33</v>
      </c>
      <c r="L60" s="13">
        <v>12</v>
      </c>
      <c r="M60" s="8">
        <v>6.5</v>
      </c>
      <c r="N60">
        <v>31</v>
      </c>
      <c r="O60" s="8">
        <v>372</v>
      </c>
      <c r="P60" s="14">
        <v>0.15260000000000001</v>
      </c>
      <c r="Q60" s="8">
        <v>56.77</v>
      </c>
      <c r="R60" s="8">
        <v>315.23</v>
      </c>
      <c r="S60" s="8">
        <v>201.5</v>
      </c>
      <c r="T60" s="8">
        <v>113.73</v>
      </c>
      <c r="U60">
        <v>0</v>
      </c>
      <c r="V60" s="8">
        <v>0</v>
      </c>
      <c r="W60" s="8">
        <v>0</v>
      </c>
      <c r="X60" s="8">
        <v>113.73</v>
      </c>
    </row>
    <row r="61" spans="1:24" x14ac:dyDescent="0.25">
      <c r="A61" t="s">
        <v>249</v>
      </c>
      <c r="B61" s="1">
        <v>46118</v>
      </c>
      <c r="C61" t="s">
        <v>232</v>
      </c>
      <c r="D61" t="s">
        <v>233</v>
      </c>
      <c r="E61" t="s">
        <v>27</v>
      </c>
      <c r="F61" t="s">
        <v>89</v>
      </c>
      <c r="G61" t="s">
        <v>29</v>
      </c>
      <c r="H61" t="s">
        <v>30</v>
      </c>
      <c r="I61" t="s">
        <v>104</v>
      </c>
      <c r="J61" t="s">
        <v>105</v>
      </c>
      <c r="K61" t="s">
        <v>49</v>
      </c>
      <c r="L61" s="13">
        <v>4.2</v>
      </c>
      <c r="M61" s="8">
        <v>2.8</v>
      </c>
      <c r="N61">
        <v>244</v>
      </c>
      <c r="O61" s="8">
        <v>1024.8</v>
      </c>
      <c r="P61" s="14">
        <v>0.35520000000000002</v>
      </c>
      <c r="Q61" s="8">
        <v>364.01</v>
      </c>
      <c r="R61" s="8">
        <v>660.79</v>
      </c>
      <c r="S61" s="8">
        <v>683.2</v>
      </c>
      <c r="T61" s="8">
        <v>-22.41</v>
      </c>
      <c r="U61">
        <v>0</v>
      </c>
      <c r="V61" s="8">
        <v>0</v>
      </c>
      <c r="W61" s="8">
        <v>0</v>
      </c>
      <c r="X61" s="8">
        <v>-22.41</v>
      </c>
    </row>
    <row r="62" spans="1:24" x14ac:dyDescent="0.25">
      <c r="A62" t="s">
        <v>250</v>
      </c>
      <c r="B62" s="1">
        <v>45336</v>
      </c>
      <c r="C62" t="s">
        <v>191</v>
      </c>
      <c r="D62" t="s">
        <v>192</v>
      </c>
      <c r="E62" t="s">
        <v>150</v>
      </c>
      <c r="F62" t="s">
        <v>54</v>
      </c>
      <c r="G62" t="s">
        <v>151</v>
      </c>
      <c r="H62" t="s">
        <v>152</v>
      </c>
      <c r="I62" t="s">
        <v>74</v>
      </c>
      <c r="J62" t="s">
        <v>75</v>
      </c>
      <c r="K62" t="s">
        <v>49</v>
      </c>
      <c r="L62" s="13">
        <v>11</v>
      </c>
      <c r="M62" s="8">
        <v>6.8</v>
      </c>
      <c r="N62">
        <v>92</v>
      </c>
      <c r="O62" s="8">
        <v>1012</v>
      </c>
      <c r="P62" s="14">
        <v>0.37030000000000002</v>
      </c>
      <c r="Q62" s="8">
        <v>374.74</v>
      </c>
      <c r="R62" s="8">
        <v>637.26</v>
      </c>
      <c r="S62" s="8">
        <v>625.6</v>
      </c>
      <c r="T62" s="8">
        <v>11.66</v>
      </c>
      <c r="U62">
        <v>0</v>
      </c>
      <c r="V62" s="8">
        <v>0</v>
      </c>
      <c r="W62" s="8">
        <v>0</v>
      </c>
      <c r="X62" s="8">
        <v>11.66</v>
      </c>
    </row>
    <row r="63" spans="1:24" x14ac:dyDescent="0.25">
      <c r="A63" t="s">
        <v>251</v>
      </c>
      <c r="B63" s="1">
        <v>46039</v>
      </c>
      <c r="C63" t="s">
        <v>252</v>
      </c>
      <c r="D63" t="s">
        <v>253</v>
      </c>
      <c r="E63" t="s">
        <v>63</v>
      </c>
      <c r="F63" t="s">
        <v>54</v>
      </c>
      <c r="G63" t="s">
        <v>79</v>
      </c>
      <c r="H63" t="s">
        <v>80</v>
      </c>
      <c r="I63" t="s">
        <v>117</v>
      </c>
      <c r="J63" t="s">
        <v>118</v>
      </c>
      <c r="K63" t="s">
        <v>59</v>
      </c>
      <c r="L63" s="13">
        <v>6</v>
      </c>
      <c r="M63" s="8">
        <v>4.2</v>
      </c>
      <c r="N63">
        <v>22</v>
      </c>
      <c r="O63" s="8">
        <v>132</v>
      </c>
      <c r="P63" s="14">
        <v>0.49769999999999998</v>
      </c>
      <c r="Q63" s="8">
        <v>65.7</v>
      </c>
      <c r="R63" s="8">
        <v>66.3</v>
      </c>
      <c r="S63" s="8">
        <v>92.4</v>
      </c>
      <c r="T63" s="8">
        <v>-26.1</v>
      </c>
      <c r="U63">
        <v>0</v>
      </c>
      <c r="V63" s="8">
        <v>0</v>
      </c>
      <c r="W63" s="8">
        <v>0</v>
      </c>
      <c r="X63" s="8">
        <v>-26.1</v>
      </c>
    </row>
    <row r="64" spans="1:24" x14ac:dyDescent="0.25">
      <c r="A64" t="s">
        <v>254</v>
      </c>
      <c r="B64" s="1">
        <v>45762</v>
      </c>
      <c r="C64" t="s">
        <v>255</v>
      </c>
      <c r="D64" t="s">
        <v>256</v>
      </c>
      <c r="E64" t="s">
        <v>27</v>
      </c>
      <c r="F64" t="s">
        <v>89</v>
      </c>
      <c r="G64" t="s">
        <v>38</v>
      </c>
      <c r="H64" t="s">
        <v>39</v>
      </c>
      <c r="I64" t="s">
        <v>84</v>
      </c>
      <c r="J64" t="s">
        <v>85</v>
      </c>
      <c r="K64" t="s">
        <v>42</v>
      </c>
      <c r="L64" s="13">
        <v>9.9</v>
      </c>
      <c r="M64" s="8">
        <v>3.1</v>
      </c>
      <c r="N64">
        <v>69</v>
      </c>
      <c r="O64" s="8">
        <v>683.1</v>
      </c>
      <c r="P64" s="14">
        <v>0.11459999999999999</v>
      </c>
      <c r="Q64" s="8">
        <v>78.28</v>
      </c>
      <c r="R64" s="8">
        <v>604.82000000000005</v>
      </c>
      <c r="S64" s="8">
        <v>213.9</v>
      </c>
      <c r="T64" s="8">
        <v>390.92</v>
      </c>
      <c r="U64">
        <v>0</v>
      </c>
      <c r="V64" s="8">
        <v>0</v>
      </c>
      <c r="W64" s="8">
        <v>0</v>
      </c>
      <c r="X64" s="8">
        <v>390.92</v>
      </c>
    </row>
    <row r="65" spans="1:24" x14ac:dyDescent="0.25">
      <c r="A65" t="s">
        <v>257</v>
      </c>
      <c r="B65" s="1">
        <v>45841</v>
      </c>
      <c r="C65" t="s">
        <v>258</v>
      </c>
      <c r="D65" t="s">
        <v>259</v>
      </c>
      <c r="E65" t="s">
        <v>71</v>
      </c>
      <c r="F65" t="s">
        <v>28</v>
      </c>
      <c r="G65" t="s">
        <v>165</v>
      </c>
      <c r="H65" t="s">
        <v>166</v>
      </c>
      <c r="I65" t="s">
        <v>185</v>
      </c>
      <c r="J65" t="s">
        <v>186</v>
      </c>
      <c r="K65" t="s">
        <v>59</v>
      </c>
      <c r="L65" s="13">
        <v>4.9000000000000004</v>
      </c>
      <c r="M65" s="8">
        <v>3.1</v>
      </c>
      <c r="N65">
        <v>352</v>
      </c>
      <c r="O65" s="8">
        <v>1724.8</v>
      </c>
      <c r="P65" s="14">
        <v>2.3E-2</v>
      </c>
      <c r="Q65" s="8">
        <v>39.67</v>
      </c>
      <c r="R65" s="8">
        <v>1685.13</v>
      </c>
      <c r="S65" s="8">
        <v>1091.2</v>
      </c>
      <c r="T65" s="8">
        <v>593.92999999999995</v>
      </c>
      <c r="U65">
        <v>0</v>
      </c>
      <c r="V65" s="8">
        <v>0</v>
      </c>
      <c r="W65" s="8">
        <v>0</v>
      </c>
      <c r="X65" s="8">
        <v>593.92999999999995</v>
      </c>
    </row>
    <row r="66" spans="1:24" x14ac:dyDescent="0.25">
      <c r="A66" t="s">
        <v>260</v>
      </c>
      <c r="B66" s="1">
        <v>45419</v>
      </c>
      <c r="C66" t="s">
        <v>148</v>
      </c>
      <c r="D66" t="s">
        <v>149</v>
      </c>
      <c r="E66" t="s">
        <v>150</v>
      </c>
      <c r="F66" t="s">
        <v>37</v>
      </c>
      <c r="G66" t="s">
        <v>151</v>
      </c>
      <c r="H66" t="s">
        <v>152</v>
      </c>
      <c r="I66" t="s">
        <v>84</v>
      </c>
      <c r="J66" t="s">
        <v>85</v>
      </c>
      <c r="K66" t="s">
        <v>42</v>
      </c>
      <c r="L66" s="13">
        <v>9.9</v>
      </c>
      <c r="M66" s="8">
        <v>3.1</v>
      </c>
      <c r="N66">
        <v>12</v>
      </c>
      <c r="O66" s="8">
        <v>118.8</v>
      </c>
      <c r="P66" s="14">
        <v>5.7999999999999996E-3</v>
      </c>
      <c r="Q66" s="8">
        <v>0.69</v>
      </c>
      <c r="R66" s="8">
        <v>118.11</v>
      </c>
      <c r="S66" s="8">
        <v>37.200000000000003</v>
      </c>
      <c r="T66" s="8">
        <v>80.91</v>
      </c>
      <c r="U66">
        <v>0</v>
      </c>
      <c r="V66" s="8">
        <v>0</v>
      </c>
      <c r="W66" s="8">
        <v>0</v>
      </c>
      <c r="X66" s="8">
        <v>80.91</v>
      </c>
    </row>
    <row r="67" spans="1:24" x14ac:dyDescent="0.25">
      <c r="A67" t="s">
        <v>261</v>
      </c>
      <c r="B67" s="1">
        <v>46236</v>
      </c>
      <c r="C67" t="s">
        <v>262</v>
      </c>
      <c r="D67" t="s">
        <v>263</v>
      </c>
      <c r="E67" t="s">
        <v>63</v>
      </c>
      <c r="F67" t="s">
        <v>54</v>
      </c>
      <c r="G67" t="s">
        <v>64</v>
      </c>
      <c r="H67" t="s">
        <v>65</v>
      </c>
      <c r="I67" t="s">
        <v>99</v>
      </c>
      <c r="J67" t="s">
        <v>100</v>
      </c>
      <c r="K67" t="s">
        <v>49</v>
      </c>
      <c r="L67" s="13">
        <v>3.8</v>
      </c>
      <c r="M67" s="8">
        <v>2.6</v>
      </c>
      <c r="N67">
        <v>70</v>
      </c>
      <c r="O67" s="8">
        <v>266</v>
      </c>
      <c r="P67" s="14">
        <v>6.7000000000000002E-3</v>
      </c>
      <c r="Q67" s="8">
        <v>1.78</v>
      </c>
      <c r="R67" s="8">
        <v>264.22000000000003</v>
      </c>
      <c r="S67" s="8">
        <v>182</v>
      </c>
      <c r="T67" s="8">
        <v>82.22</v>
      </c>
      <c r="U67">
        <v>0</v>
      </c>
      <c r="V67" s="8">
        <v>0</v>
      </c>
      <c r="W67" s="8">
        <v>0</v>
      </c>
      <c r="X67" s="8">
        <v>82.22</v>
      </c>
    </row>
    <row r="68" spans="1:24" x14ac:dyDescent="0.25">
      <c r="A68" t="s">
        <v>264</v>
      </c>
      <c r="B68" s="1">
        <v>45679</v>
      </c>
      <c r="C68" t="s">
        <v>51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  <c r="I68" t="s">
        <v>84</v>
      </c>
      <c r="J68" t="s">
        <v>85</v>
      </c>
      <c r="K68" t="s">
        <v>42</v>
      </c>
      <c r="L68" s="13">
        <v>9.9</v>
      </c>
      <c r="M68" s="8">
        <v>3.1</v>
      </c>
      <c r="N68">
        <v>176</v>
      </c>
      <c r="O68" s="8">
        <v>1742.4</v>
      </c>
      <c r="P68" s="14">
        <v>5.4600000000000003E-2</v>
      </c>
      <c r="Q68" s="8">
        <v>95.14</v>
      </c>
      <c r="R68" s="8">
        <v>1647.26</v>
      </c>
      <c r="S68" s="8">
        <v>545.6</v>
      </c>
      <c r="T68" s="8">
        <v>1101.6600000000001</v>
      </c>
      <c r="U68">
        <v>0</v>
      </c>
      <c r="V68" s="8">
        <v>0</v>
      </c>
      <c r="W68" s="8">
        <v>0</v>
      </c>
      <c r="X68" s="8">
        <v>1101.6600000000001</v>
      </c>
    </row>
    <row r="69" spans="1:24" x14ac:dyDescent="0.25">
      <c r="A69" t="s">
        <v>265</v>
      </c>
      <c r="B69" s="1">
        <v>45372</v>
      </c>
      <c r="C69" t="s">
        <v>266</v>
      </c>
      <c r="D69" t="s">
        <v>267</v>
      </c>
      <c r="E69" t="s">
        <v>53</v>
      </c>
      <c r="F69" t="s">
        <v>54</v>
      </c>
      <c r="G69" t="s">
        <v>55</v>
      </c>
      <c r="H69" t="s">
        <v>56</v>
      </c>
      <c r="I69" t="s">
        <v>84</v>
      </c>
      <c r="J69" t="s">
        <v>85</v>
      </c>
      <c r="K69" t="s">
        <v>42</v>
      </c>
      <c r="L69" s="13">
        <v>9.9</v>
      </c>
      <c r="M69" s="8">
        <v>3.1</v>
      </c>
      <c r="N69">
        <v>26</v>
      </c>
      <c r="O69" s="8">
        <v>257.39999999999998</v>
      </c>
      <c r="P69" s="14">
        <v>1.8599999999999998E-2</v>
      </c>
      <c r="Q69" s="8">
        <v>4.79</v>
      </c>
      <c r="R69" s="8">
        <v>252.61</v>
      </c>
      <c r="S69" s="8">
        <v>80.599999999999994</v>
      </c>
      <c r="T69" s="8">
        <v>172.01</v>
      </c>
      <c r="U69">
        <v>0</v>
      </c>
      <c r="V69" s="8">
        <v>0</v>
      </c>
      <c r="W69" s="8">
        <v>0</v>
      </c>
      <c r="X69" s="8">
        <v>172.01</v>
      </c>
    </row>
    <row r="70" spans="1:24" x14ac:dyDescent="0.25">
      <c r="A70" t="s">
        <v>268</v>
      </c>
      <c r="B70" s="1">
        <v>45857</v>
      </c>
      <c r="C70" t="s">
        <v>269</v>
      </c>
      <c r="D70" t="s">
        <v>270</v>
      </c>
      <c r="E70" t="s">
        <v>27</v>
      </c>
      <c r="F70" t="s">
        <v>37</v>
      </c>
      <c r="G70" t="s">
        <v>38</v>
      </c>
      <c r="H70" t="s">
        <v>39</v>
      </c>
      <c r="I70" t="s">
        <v>122</v>
      </c>
      <c r="J70" t="s">
        <v>123</v>
      </c>
      <c r="K70" t="s">
        <v>59</v>
      </c>
      <c r="L70" s="13">
        <v>5.5</v>
      </c>
      <c r="M70" s="8">
        <v>3.8</v>
      </c>
      <c r="N70">
        <v>12</v>
      </c>
      <c r="O70" s="8">
        <v>66</v>
      </c>
      <c r="P70" s="14">
        <v>1.06E-2</v>
      </c>
      <c r="Q70" s="8">
        <v>0.7</v>
      </c>
      <c r="R70" s="8">
        <v>65.3</v>
      </c>
      <c r="S70" s="8">
        <v>45.6</v>
      </c>
      <c r="T70" s="8">
        <v>19.7</v>
      </c>
      <c r="U70">
        <v>0</v>
      </c>
      <c r="V70" s="8">
        <v>0</v>
      </c>
      <c r="W70" s="8">
        <v>0</v>
      </c>
      <c r="X70" s="8">
        <v>19.7</v>
      </c>
    </row>
    <row r="71" spans="1:24" x14ac:dyDescent="0.25">
      <c r="A71" t="s">
        <v>271</v>
      </c>
      <c r="B71" s="1">
        <v>45592</v>
      </c>
      <c r="C71" t="s">
        <v>272</v>
      </c>
      <c r="D71" t="s">
        <v>273</v>
      </c>
      <c r="E71" t="s">
        <v>27</v>
      </c>
      <c r="F71" t="s">
        <v>54</v>
      </c>
      <c r="G71" t="s">
        <v>38</v>
      </c>
      <c r="H71" t="s">
        <v>39</v>
      </c>
      <c r="I71" t="s">
        <v>84</v>
      </c>
      <c r="J71" t="s">
        <v>85</v>
      </c>
      <c r="K71" t="s">
        <v>42</v>
      </c>
      <c r="L71" s="13">
        <v>9.9</v>
      </c>
      <c r="M71" s="8">
        <v>3.1</v>
      </c>
      <c r="N71">
        <v>55</v>
      </c>
      <c r="O71" s="8">
        <v>544.5</v>
      </c>
      <c r="P71" s="14">
        <v>1.6899999999999998E-2</v>
      </c>
      <c r="Q71" s="8">
        <v>9.1999999999999993</v>
      </c>
      <c r="R71" s="8">
        <v>535.29999999999995</v>
      </c>
      <c r="S71" s="8">
        <v>170.5</v>
      </c>
      <c r="T71" s="8">
        <v>364.8</v>
      </c>
      <c r="U71">
        <v>0</v>
      </c>
      <c r="V71" s="8">
        <v>0</v>
      </c>
      <c r="W71" s="8">
        <v>0</v>
      </c>
      <c r="X71" s="8">
        <v>364.8</v>
      </c>
    </row>
    <row r="72" spans="1:24" x14ac:dyDescent="0.25">
      <c r="A72" t="s">
        <v>274</v>
      </c>
      <c r="B72" s="1">
        <v>46141</v>
      </c>
      <c r="C72" t="s">
        <v>77</v>
      </c>
      <c r="D72" t="s">
        <v>78</v>
      </c>
      <c r="E72" t="s">
        <v>63</v>
      </c>
      <c r="F72" t="s">
        <v>37</v>
      </c>
      <c r="G72" t="s">
        <v>64</v>
      </c>
      <c r="H72" t="s">
        <v>65</v>
      </c>
      <c r="I72" t="s">
        <v>156</v>
      </c>
      <c r="J72" t="s">
        <v>157</v>
      </c>
      <c r="K72" t="s">
        <v>42</v>
      </c>
      <c r="L72" s="13">
        <v>6.2</v>
      </c>
      <c r="M72" s="8">
        <v>1.9</v>
      </c>
      <c r="N72">
        <v>35</v>
      </c>
      <c r="O72" s="8">
        <v>217</v>
      </c>
      <c r="P72" s="14">
        <v>2.7000000000000001E-3</v>
      </c>
      <c r="Q72" s="8">
        <v>0.59</v>
      </c>
      <c r="R72" s="8">
        <v>216.41</v>
      </c>
      <c r="S72" s="8">
        <v>66.5</v>
      </c>
      <c r="T72" s="8">
        <v>149.91</v>
      </c>
      <c r="U72">
        <v>0</v>
      </c>
      <c r="V72" s="8">
        <v>0</v>
      </c>
      <c r="W72" s="8">
        <v>0</v>
      </c>
      <c r="X72" s="8">
        <v>149.91</v>
      </c>
    </row>
    <row r="73" spans="1:24" x14ac:dyDescent="0.25">
      <c r="A73" t="s">
        <v>275</v>
      </c>
      <c r="B73" s="1">
        <v>45935</v>
      </c>
      <c r="C73" t="s">
        <v>276</v>
      </c>
      <c r="D73" t="s">
        <v>277</v>
      </c>
      <c r="E73" t="s">
        <v>150</v>
      </c>
      <c r="F73" t="s">
        <v>37</v>
      </c>
      <c r="G73" t="s">
        <v>151</v>
      </c>
      <c r="H73" t="s">
        <v>152</v>
      </c>
      <c r="I73" t="s">
        <v>117</v>
      </c>
      <c r="J73" t="s">
        <v>118</v>
      </c>
      <c r="K73" t="s">
        <v>59</v>
      </c>
      <c r="L73" s="13">
        <v>6</v>
      </c>
      <c r="M73" s="8">
        <v>4.2</v>
      </c>
      <c r="N73">
        <v>10</v>
      </c>
      <c r="O73" s="8">
        <v>60</v>
      </c>
      <c r="P73" s="14">
        <v>4.7E-2</v>
      </c>
      <c r="Q73" s="8">
        <v>2.82</v>
      </c>
      <c r="R73" s="8">
        <v>57.18</v>
      </c>
      <c r="S73" s="8">
        <v>42</v>
      </c>
      <c r="T73" s="8">
        <v>15.18</v>
      </c>
      <c r="U73">
        <v>0</v>
      </c>
      <c r="V73" s="8">
        <v>0</v>
      </c>
      <c r="W73" s="8">
        <v>0</v>
      </c>
      <c r="X73" s="8">
        <v>15.18</v>
      </c>
    </row>
    <row r="74" spans="1:24" x14ac:dyDescent="0.25">
      <c r="A74" t="s">
        <v>278</v>
      </c>
      <c r="B74" s="1">
        <v>45925</v>
      </c>
      <c r="C74" t="s">
        <v>279</v>
      </c>
      <c r="D74" t="s">
        <v>280</v>
      </c>
      <c r="E74" t="s">
        <v>53</v>
      </c>
      <c r="F74" t="s">
        <v>54</v>
      </c>
      <c r="G74" t="s">
        <v>55</v>
      </c>
      <c r="H74" t="s">
        <v>56</v>
      </c>
      <c r="I74" t="s">
        <v>31</v>
      </c>
      <c r="J74" t="s">
        <v>32</v>
      </c>
      <c r="K74" t="s">
        <v>33</v>
      </c>
      <c r="L74" s="13">
        <v>5.8</v>
      </c>
      <c r="M74" s="8">
        <v>2.7</v>
      </c>
      <c r="N74">
        <v>176</v>
      </c>
      <c r="O74" s="8">
        <v>1020.8</v>
      </c>
      <c r="P74" s="14">
        <v>2.0299999999999999E-2</v>
      </c>
      <c r="Q74" s="8">
        <v>20.72</v>
      </c>
      <c r="R74" s="8">
        <v>1000.08</v>
      </c>
      <c r="S74" s="8">
        <v>475.2</v>
      </c>
      <c r="T74" s="8">
        <v>524.88</v>
      </c>
      <c r="U74">
        <v>0</v>
      </c>
      <c r="V74" s="8">
        <v>0</v>
      </c>
      <c r="W74" s="8">
        <v>0</v>
      </c>
      <c r="X74" s="8">
        <v>524.88</v>
      </c>
    </row>
    <row r="75" spans="1:24" x14ac:dyDescent="0.25">
      <c r="A75" t="s">
        <v>281</v>
      </c>
      <c r="B75" s="1">
        <v>46198</v>
      </c>
      <c r="C75" t="s">
        <v>142</v>
      </c>
      <c r="D75" t="s">
        <v>143</v>
      </c>
      <c r="E75" t="s">
        <v>71</v>
      </c>
      <c r="F75" t="s">
        <v>37</v>
      </c>
      <c r="G75" t="s">
        <v>72</v>
      </c>
      <c r="H75" t="s">
        <v>73</v>
      </c>
      <c r="I75" t="s">
        <v>57</v>
      </c>
      <c r="J75" t="s">
        <v>58</v>
      </c>
      <c r="K75" t="s">
        <v>59</v>
      </c>
      <c r="L75" s="13">
        <v>10.5</v>
      </c>
      <c r="M75" s="8">
        <v>7.5</v>
      </c>
      <c r="N75">
        <v>12</v>
      </c>
      <c r="O75" s="8">
        <v>126</v>
      </c>
      <c r="P75" s="14">
        <v>5.3499999999999999E-2</v>
      </c>
      <c r="Q75" s="8">
        <v>6.74</v>
      </c>
      <c r="R75" s="8">
        <v>119.26</v>
      </c>
      <c r="S75" s="8">
        <v>90</v>
      </c>
      <c r="T75" s="8">
        <v>29.26</v>
      </c>
      <c r="U75">
        <v>0</v>
      </c>
      <c r="V75" s="8">
        <v>0</v>
      </c>
      <c r="W75" s="8">
        <v>0</v>
      </c>
      <c r="X75" s="8">
        <v>29.26</v>
      </c>
    </row>
    <row r="76" spans="1:24" x14ac:dyDescent="0.25">
      <c r="A76" t="s">
        <v>282</v>
      </c>
      <c r="B76" s="1">
        <v>46174</v>
      </c>
      <c r="C76" t="s">
        <v>142</v>
      </c>
      <c r="D76" t="s">
        <v>143</v>
      </c>
      <c r="E76" t="s">
        <v>71</v>
      </c>
      <c r="F76" t="s">
        <v>37</v>
      </c>
      <c r="G76" t="s">
        <v>165</v>
      </c>
      <c r="H76" t="s">
        <v>166</v>
      </c>
      <c r="I76" t="s">
        <v>57</v>
      </c>
      <c r="J76" t="s">
        <v>58</v>
      </c>
      <c r="K76" t="s">
        <v>59</v>
      </c>
      <c r="L76" s="13">
        <v>10.5</v>
      </c>
      <c r="M76" s="8">
        <v>7.5</v>
      </c>
      <c r="N76">
        <v>7</v>
      </c>
      <c r="O76" s="8">
        <v>73.5</v>
      </c>
      <c r="P76" s="14">
        <v>2.47E-2</v>
      </c>
      <c r="Q76" s="8">
        <v>1.82</v>
      </c>
      <c r="R76" s="8">
        <v>71.680000000000007</v>
      </c>
      <c r="S76" s="8">
        <v>52.5</v>
      </c>
      <c r="T76" s="8">
        <v>19.18</v>
      </c>
      <c r="U76">
        <v>0</v>
      </c>
      <c r="V76" s="8">
        <v>0</v>
      </c>
      <c r="W76" s="8">
        <v>0</v>
      </c>
      <c r="X76" s="8">
        <v>19.18</v>
      </c>
    </row>
    <row r="77" spans="1:24" x14ac:dyDescent="0.25">
      <c r="A77" t="s">
        <v>283</v>
      </c>
      <c r="B77" s="1">
        <v>45662</v>
      </c>
      <c r="C77" t="s">
        <v>25</v>
      </c>
      <c r="D77" t="s">
        <v>26</v>
      </c>
      <c r="E77" t="s">
        <v>27</v>
      </c>
      <c r="F77" t="s">
        <v>28</v>
      </c>
      <c r="G77" t="s">
        <v>38</v>
      </c>
      <c r="H77" t="s">
        <v>39</v>
      </c>
      <c r="I77" t="s">
        <v>84</v>
      </c>
      <c r="J77" t="s">
        <v>85</v>
      </c>
      <c r="K77" t="s">
        <v>42</v>
      </c>
      <c r="L77" s="13">
        <v>9.9</v>
      </c>
      <c r="M77" s="8">
        <v>3.1</v>
      </c>
      <c r="N77">
        <v>173</v>
      </c>
      <c r="O77" s="8">
        <v>1712.7</v>
      </c>
      <c r="P77" s="14">
        <v>7.22E-2</v>
      </c>
      <c r="Q77" s="8">
        <v>123.66</v>
      </c>
      <c r="R77" s="8">
        <v>1589.04</v>
      </c>
      <c r="S77" s="8">
        <v>536.29999999999995</v>
      </c>
      <c r="T77" s="8">
        <v>1052.74</v>
      </c>
      <c r="U77">
        <v>0</v>
      </c>
      <c r="V77" s="8">
        <v>0</v>
      </c>
      <c r="W77" s="8">
        <v>0</v>
      </c>
      <c r="X77" s="8">
        <v>1052.74</v>
      </c>
    </row>
    <row r="78" spans="1:24" x14ac:dyDescent="0.25">
      <c r="A78" t="s">
        <v>284</v>
      </c>
      <c r="B78" s="1">
        <v>45883</v>
      </c>
      <c r="C78" t="s">
        <v>285</v>
      </c>
      <c r="D78" t="s">
        <v>286</v>
      </c>
      <c r="E78" t="s">
        <v>27</v>
      </c>
      <c r="F78" t="s">
        <v>89</v>
      </c>
      <c r="G78" t="s">
        <v>29</v>
      </c>
      <c r="H78" t="s">
        <v>30</v>
      </c>
      <c r="I78" t="s">
        <v>112</v>
      </c>
      <c r="J78" t="s">
        <v>113</v>
      </c>
      <c r="K78" t="s">
        <v>42</v>
      </c>
      <c r="L78" s="13">
        <v>8.5</v>
      </c>
      <c r="M78" s="8">
        <v>2.8</v>
      </c>
      <c r="N78">
        <v>158</v>
      </c>
      <c r="O78" s="8">
        <v>1343</v>
      </c>
      <c r="P78" s="14">
        <v>0.4713</v>
      </c>
      <c r="Q78" s="8">
        <v>632.96</v>
      </c>
      <c r="R78" s="8">
        <v>710.04</v>
      </c>
      <c r="S78" s="8">
        <v>442.4</v>
      </c>
      <c r="T78" s="8">
        <v>267.64</v>
      </c>
      <c r="U78">
        <v>0</v>
      </c>
      <c r="V78" s="8">
        <v>0</v>
      </c>
      <c r="W78" s="8">
        <v>0</v>
      </c>
      <c r="X78" s="8">
        <v>267.64</v>
      </c>
    </row>
    <row r="79" spans="1:24" x14ac:dyDescent="0.25">
      <c r="A79" t="s">
        <v>287</v>
      </c>
      <c r="B79" s="1">
        <v>45488</v>
      </c>
      <c r="C79" t="s">
        <v>288</v>
      </c>
      <c r="D79" t="s">
        <v>289</v>
      </c>
      <c r="E79" t="s">
        <v>27</v>
      </c>
      <c r="F79" t="s">
        <v>46</v>
      </c>
      <c r="G79" t="s">
        <v>38</v>
      </c>
      <c r="H79" t="s">
        <v>39</v>
      </c>
      <c r="I79" t="s">
        <v>104</v>
      </c>
      <c r="J79" t="s">
        <v>105</v>
      </c>
      <c r="K79" t="s">
        <v>49</v>
      </c>
      <c r="L79" s="13">
        <v>4.2</v>
      </c>
      <c r="M79" s="8">
        <v>2.8</v>
      </c>
      <c r="N79">
        <v>5</v>
      </c>
      <c r="O79" s="8">
        <v>21</v>
      </c>
      <c r="P79" s="14">
        <v>0.30120000000000002</v>
      </c>
      <c r="Q79" s="8">
        <v>6.33</v>
      </c>
      <c r="R79" s="8">
        <v>14.67</v>
      </c>
      <c r="S79" s="8">
        <v>14</v>
      </c>
      <c r="T79" s="8">
        <v>0.67</v>
      </c>
      <c r="U79">
        <v>0</v>
      </c>
      <c r="V79" s="8">
        <v>0</v>
      </c>
      <c r="W79" s="8">
        <v>0</v>
      </c>
      <c r="X79" s="8">
        <v>0.67</v>
      </c>
    </row>
    <row r="80" spans="1:24" x14ac:dyDescent="0.25">
      <c r="A80" t="s">
        <v>290</v>
      </c>
      <c r="B80" s="1">
        <v>46013</v>
      </c>
      <c r="C80" t="s">
        <v>291</v>
      </c>
      <c r="D80" t="s">
        <v>292</v>
      </c>
      <c r="E80" t="s">
        <v>150</v>
      </c>
      <c r="F80" t="s">
        <v>54</v>
      </c>
      <c r="G80" t="s">
        <v>151</v>
      </c>
      <c r="H80" t="s">
        <v>152</v>
      </c>
      <c r="I80" t="s">
        <v>47</v>
      </c>
      <c r="J80" t="s">
        <v>48</v>
      </c>
      <c r="K80" t="s">
        <v>49</v>
      </c>
      <c r="L80" s="13">
        <v>5</v>
      </c>
      <c r="M80" s="8">
        <v>3.2</v>
      </c>
      <c r="N80">
        <v>147</v>
      </c>
      <c r="O80" s="8">
        <v>735</v>
      </c>
      <c r="P80" s="14">
        <v>4.1200000000000001E-2</v>
      </c>
      <c r="Q80" s="8">
        <v>30.28</v>
      </c>
      <c r="R80" s="8">
        <v>704.72</v>
      </c>
      <c r="S80" s="8">
        <v>470.4</v>
      </c>
      <c r="T80" s="8">
        <v>234.32</v>
      </c>
      <c r="U80">
        <v>0</v>
      </c>
      <c r="V80" s="8">
        <v>0</v>
      </c>
      <c r="W80" s="8">
        <v>0</v>
      </c>
      <c r="X80" s="8">
        <v>234.32</v>
      </c>
    </row>
    <row r="81" spans="1:24" x14ac:dyDescent="0.25">
      <c r="A81" t="s">
        <v>293</v>
      </c>
      <c r="B81" s="1">
        <v>45363</v>
      </c>
      <c r="C81" t="s">
        <v>208</v>
      </c>
      <c r="D81" t="s">
        <v>209</v>
      </c>
      <c r="E81" t="s">
        <v>27</v>
      </c>
      <c r="F81" t="s">
        <v>54</v>
      </c>
      <c r="G81" t="s">
        <v>29</v>
      </c>
      <c r="H81" t="s">
        <v>30</v>
      </c>
      <c r="I81" t="s">
        <v>112</v>
      </c>
      <c r="J81" t="s">
        <v>113</v>
      </c>
      <c r="K81" t="s">
        <v>42</v>
      </c>
      <c r="L81" s="13">
        <v>8.5</v>
      </c>
      <c r="M81" s="8">
        <v>2.8</v>
      </c>
      <c r="N81">
        <v>14</v>
      </c>
      <c r="O81" s="8">
        <v>119</v>
      </c>
      <c r="P81" s="14">
        <v>1.21E-2</v>
      </c>
      <c r="Q81" s="8">
        <v>1.44</v>
      </c>
      <c r="R81" s="8">
        <v>117.56</v>
      </c>
      <c r="S81" s="8">
        <v>39.200000000000003</v>
      </c>
      <c r="T81" s="8">
        <v>78.36</v>
      </c>
      <c r="U81">
        <v>0</v>
      </c>
      <c r="V81" s="8">
        <v>0</v>
      </c>
      <c r="W81" s="8">
        <v>0</v>
      </c>
      <c r="X81" s="8">
        <v>78.36</v>
      </c>
    </row>
    <row r="82" spans="1:24" x14ac:dyDescent="0.25">
      <c r="A82" t="s">
        <v>294</v>
      </c>
      <c r="B82" s="1">
        <v>45338</v>
      </c>
      <c r="C82" t="s">
        <v>244</v>
      </c>
      <c r="D82" t="s">
        <v>245</v>
      </c>
      <c r="E82" t="s">
        <v>53</v>
      </c>
      <c r="F82" t="s">
        <v>46</v>
      </c>
      <c r="G82" t="s">
        <v>55</v>
      </c>
      <c r="H82" t="s">
        <v>56</v>
      </c>
      <c r="I82" t="s">
        <v>57</v>
      </c>
      <c r="J82" t="s">
        <v>58</v>
      </c>
      <c r="K82" t="s">
        <v>59</v>
      </c>
      <c r="L82" s="13">
        <v>10.5</v>
      </c>
      <c r="M82" s="8">
        <v>7.5</v>
      </c>
      <c r="N82">
        <v>1</v>
      </c>
      <c r="O82" s="8">
        <v>10.5</v>
      </c>
      <c r="P82" s="14">
        <v>8.7900000000000006E-2</v>
      </c>
      <c r="Q82" s="8">
        <v>0.92</v>
      </c>
      <c r="R82" s="8">
        <v>9.58</v>
      </c>
      <c r="S82" s="8">
        <v>7.5</v>
      </c>
      <c r="T82" s="8">
        <v>2.08</v>
      </c>
      <c r="U82">
        <v>0</v>
      </c>
      <c r="V82" s="8">
        <v>0</v>
      </c>
      <c r="W82" s="8">
        <v>0</v>
      </c>
      <c r="X82" s="8">
        <v>2.08</v>
      </c>
    </row>
    <row r="83" spans="1:24" x14ac:dyDescent="0.25">
      <c r="A83" t="s">
        <v>295</v>
      </c>
      <c r="B83" s="1">
        <v>45969</v>
      </c>
      <c r="C83" t="s">
        <v>288</v>
      </c>
      <c r="D83" t="s">
        <v>289</v>
      </c>
      <c r="E83" t="s">
        <v>27</v>
      </c>
      <c r="F83" t="s">
        <v>46</v>
      </c>
      <c r="G83" t="s">
        <v>29</v>
      </c>
      <c r="H83" t="s">
        <v>30</v>
      </c>
      <c r="I83" t="s">
        <v>84</v>
      </c>
      <c r="J83" t="s">
        <v>85</v>
      </c>
      <c r="K83" t="s">
        <v>42</v>
      </c>
      <c r="L83" s="13">
        <v>9.9</v>
      </c>
      <c r="M83" s="8">
        <v>3.1</v>
      </c>
      <c r="N83">
        <v>12</v>
      </c>
      <c r="O83" s="8">
        <v>118.8</v>
      </c>
      <c r="P83" s="14">
        <v>0.1961</v>
      </c>
      <c r="Q83" s="8">
        <v>23.3</v>
      </c>
      <c r="R83" s="8">
        <v>95.5</v>
      </c>
      <c r="S83" s="8">
        <v>37.200000000000003</v>
      </c>
      <c r="T83" s="8">
        <v>58.3</v>
      </c>
      <c r="U83">
        <v>0</v>
      </c>
      <c r="V83" s="8">
        <v>0</v>
      </c>
      <c r="W83" s="8">
        <v>0</v>
      </c>
      <c r="X83" s="8">
        <v>58.3</v>
      </c>
    </row>
    <row r="84" spans="1:24" x14ac:dyDescent="0.25">
      <c r="A84" t="s">
        <v>296</v>
      </c>
      <c r="B84" s="1">
        <v>45525</v>
      </c>
      <c r="C84" t="s">
        <v>183</v>
      </c>
      <c r="D84" t="s">
        <v>184</v>
      </c>
      <c r="E84" t="s">
        <v>63</v>
      </c>
      <c r="F84" t="s">
        <v>89</v>
      </c>
      <c r="G84" t="s">
        <v>79</v>
      </c>
      <c r="H84" t="s">
        <v>80</v>
      </c>
      <c r="I84" t="s">
        <v>31</v>
      </c>
      <c r="J84" t="s">
        <v>32</v>
      </c>
      <c r="K84" t="s">
        <v>33</v>
      </c>
      <c r="L84" s="13">
        <v>5.8</v>
      </c>
      <c r="M84" s="8">
        <v>2.7</v>
      </c>
      <c r="N84">
        <v>41</v>
      </c>
      <c r="O84" s="8">
        <v>237.8</v>
      </c>
      <c r="P84" s="14">
        <v>3.5099999999999999E-2</v>
      </c>
      <c r="Q84" s="8">
        <v>8.35</v>
      </c>
      <c r="R84" s="8">
        <v>229.45</v>
      </c>
      <c r="S84" s="8">
        <v>110.7</v>
      </c>
      <c r="T84" s="8">
        <v>118.75</v>
      </c>
      <c r="U84">
        <v>0</v>
      </c>
      <c r="V84" s="8">
        <v>0</v>
      </c>
      <c r="W84" s="8">
        <v>0</v>
      </c>
      <c r="X84" s="8">
        <v>118.75</v>
      </c>
    </row>
    <row r="85" spans="1:24" x14ac:dyDescent="0.25">
      <c r="A85" t="s">
        <v>297</v>
      </c>
      <c r="B85" s="1">
        <v>46083</v>
      </c>
      <c r="C85" t="s">
        <v>69</v>
      </c>
      <c r="D85" t="s">
        <v>70</v>
      </c>
      <c r="E85" t="s">
        <v>71</v>
      </c>
      <c r="F85" t="s">
        <v>37</v>
      </c>
      <c r="G85" t="s">
        <v>72</v>
      </c>
      <c r="H85" t="s">
        <v>73</v>
      </c>
      <c r="I85" t="s">
        <v>47</v>
      </c>
      <c r="J85" t="s">
        <v>48</v>
      </c>
      <c r="K85" t="s">
        <v>49</v>
      </c>
      <c r="L85" s="13">
        <v>5</v>
      </c>
      <c r="M85" s="8">
        <v>3.2</v>
      </c>
      <c r="N85">
        <v>55</v>
      </c>
      <c r="O85" s="8">
        <v>275</v>
      </c>
      <c r="P85" s="14">
        <v>6.0000000000000001E-3</v>
      </c>
      <c r="Q85" s="8">
        <v>1.65</v>
      </c>
      <c r="R85" s="8">
        <v>273.35000000000002</v>
      </c>
      <c r="S85" s="8">
        <v>176</v>
      </c>
      <c r="T85" s="8">
        <v>97.35</v>
      </c>
      <c r="U85">
        <v>0</v>
      </c>
      <c r="V85" s="8">
        <v>0</v>
      </c>
      <c r="W85" s="8">
        <v>0</v>
      </c>
      <c r="X85" s="8">
        <v>97.35</v>
      </c>
    </row>
    <row r="86" spans="1:24" x14ac:dyDescent="0.25">
      <c r="A86" t="s">
        <v>298</v>
      </c>
      <c r="B86" s="1">
        <v>45588</v>
      </c>
      <c r="C86" t="s">
        <v>125</v>
      </c>
      <c r="D86" t="s">
        <v>126</v>
      </c>
      <c r="E86" t="s">
        <v>27</v>
      </c>
      <c r="F86" t="s">
        <v>89</v>
      </c>
      <c r="G86" t="s">
        <v>38</v>
      </c>
      <c r="H86" t="s">
        <v>39</v>
      </c>
      <c r="I86" t="s">
        <v>156</v>
      </c>
      <c r="J86" t="s">
        <v>157</v>
      </c>
      <c r="K86" t="s">
        <v>42</v>
      </c>
      <c r="L86" s="13">
        <v>6.2</v>
      </c>
      <c r="M86" s="8">
        <v>1.9</v>
      </c>
      <c r="N86">
        <v>178</v>
      </c>
      <c r="O86" s="8">
        <v>1103.5999999999999</v>
      </c>
      <c r="P86" s="14">
        <v>9.0300000000000005E-2</v>
      </c>
      <c r="Q86" s="8">
        <v>99.66</v>
      </c>
      <c r="R86" s="8">
        <v>1003.94</v>
      </c>
      <c r="S86" s="8">
        <v>338.2</v>
      </c>
      <c r="T86" s="8">
        <v>665.74</v>
      </c>
      <c r="U86">
        <v>0</v>
      </c>
      <c r="V86" s="8">
        <v>0</v>
      </c>
      <c r="W86" s="8">
        <v>0</v>
      </c>
      <c r="X86" s="8">
        <v>665.74</v>
      </c>
    </row>
    <row r="87" spans="1:24" x14ac:dyDescent="0.25">
      <c r="A87" t="s">
        <v>299</v>
      </c>
      <c r="B87" s="1">
        <v>45373</v>
      </c>
      <c r="C87" t="s">
        <v>162</v>
      </c>
      <c r="D87" t="s">
        <v>163</v>
      </c>
      <c r="E87" t="s">
        <v>150</v>
      </c>
      <c r="F87" t="s">
        <v>89</v>
      </c>
      <c r="G87" t="s">
        <v>151</v>
      </c>
      <c r="H87" t="s">
        <v>152</v>
      </c>
      <c r="I87" t="s">
        <v>99</v>
      </c>
      <c r="J87" t="s">
        <v>100</v>
      </c>
      <c r="K87" t="s">
        <v>49</v>
      </c>
      <c r="L87" s="13">
        <v>3.8</v>
      </c>
      <c r="M87" s="8">
        <v>2.6</v>
      </c>
      <c r="N87">
        <v>169</v>
      </c>
      <c r="O87" s="8">
        <v>642.20000000000005</v>
      </c>
      <c r="P87" s="14">
        <v>0.20799999999999999</v>
      </c>
      <c r="Q87" s="8">
        <v>133.58000000000001</v>
      </c>
      <c r="R87" s="8">
        <v>508.62</v>
      </c>
      <c r="S87" s="8">
        <v>439.4</v>
      </c>
      <c r="T87" s="8">
        <v>69.22</v>
      </c>
      <c r="U87">
        <v>0</v>
      </c>
      <c r="V87" s="8">
        <v>0</v>
      </c>
      <c r="W87" s="8">
        <v>0</v>
      </c>
      <c r="X87" s="8">
        <v>69.22</v>
      </c>
    </row>
    <row r="88" spans="1:24" x14ac:dyDescent="0.25">
      <c r="A88" t="s">
        <v>300</v>
      </c>
      <c r="B88" s="1">
        <v>46167</v>
      </c>
      <c r="C88" t="s">
        <v>301</v>
      </c>
      <c r="D88" t="s">
        <v>302</v>
      </c>
      <c r="E88" t="s">
        <v>63</v>
      </c>
      <c r="F88" t="s">
        <v>37</v>
      </c>
      <c r="G88" t="s">
        <v>64</v>
      </c>
      <c r="H88" t="s">
        <v>65</v>
      </c>
      <c r="I88" t="s">
        <v>40</v>
      </c>
      <c r="J88" t="s">
        <v>41</v>
      </c>
      <c r="K88" t="s">
        <v>42</v>
      </c>
      <c r="L88" s="13">
        <v>14.5</v>
      </c>
      <c r="M88" s="8">
        <v>4.2</v>
      </c>
      <c r="N88">
        <v>11</v>
      </c>
      <c r="O88" s="8">
        <v>159.5</v>
      </c>
      <c r="P88" s="14">
        <v>1.7299999999999999E-2</v>
      </c>
      <c r="Q88" s="8">
        <v>2.76</v>
      </c>
      <c r="R88" s="8">
        <v>156.74</v>
      </c>
      <c r="S88" s="8">
        <v>46.2</v>
      </c>
      <c r="T88" s="8">
        <v>110.54</v>
      </c>
      <c r="U88">
        <v>0</v>
      </c>
      <c r="V88" s="8">
        <v>0</v>
      </c>
      <c r="W88" s="8">
        <v>0</v>
      </c>
      <c r="X88" s="8">
        <v>110.54</v>
      </c>
    </row>
    <row r="89" spans="1:24" x14ac:dyDescent="0.25">
      <c r="A89" t="s">
        <v>303</v>
      </c>
      <c r="B89" s="1">
        <v>45530</v>
      </c>
      <c r="C89" t="s">
        <v>115</v>
      </c>
      <c r="D89" t="s">
        <v>116</v>
      </c>
      <c r="E89" t="s">
        <v>27</v>
      </c>
      <c r="F89" t="s">
        <v>54</v>
      </c>
      <c r="G89" t="s">
        <v>38</v>
      </c>
      <c r="H89" t="s">
        <v>39</v>
      </c>
      <c r="I89" t="s">
        <v>185</v>
      </c>
      <c r="J89" t="s">
        <v>186</v>
      </c>
      <c r="K89" t="s">
        <v>59</v>
      </c>
      <c r="L89" s="13">
        <v>4.9000000000000004</v>
      </c>
      <c r="M89" s="8">
        <v>3.1</v>
      </c>
      <c r="N89">
        <v>66</v>
      </c>
      <c r="O89" s="8">
        <v>323.39999999999998</v>
      </c>
      <c r="P89" s="14">
        <v>1.5E-3</v>
      </c>
      <c r="Q89" s="8">
        <v>0.49</v>
      </c>
      <c r="R89" s="8">
        <v>322.91000000000003</v>
      </c>
      <c r="S89" s="8">
        <v>204.6</v>
      </c>
      <c r="T89" s="8">
        <v>118.31</v>
      </c>
      <c r="U89">
        <v>0</v>
      </c>
      <c r="V89" s="8">
        <v>0</v>
      </c>
      <c r="W89" s="8">
        <v>0</v>
      </c>
      <c r="X89" s="8">
        <v>118.31</v>
      </c>
    </row>
    <row r="90" spans="1:24" x14ac:dyDescent="0.25">
      <c r="A90" t="s">
        <v>304</v>
      </c>
      <c r="B90" s="1">
        <v>46179</v>
      </c>
      <c r="C90" t="s">
        <v>77</v>
      </c>
      <c r="D90" t="s">
        <v>78</v>
      </c>
      <c r="E90" t="s">
        <v>63</v>
      </c>
      <c r="F90" t="s">
        <v>37</v>
      </c>
      <c r="G90" t="s">
        <v>79</v>
      </c>
      <c r="H90" t="s">
        <v>80</v>
      </c>
      <c r="I90" t="s">
        <v>104</v>
      </c>
      <c r="J90" t="s">
        <v>105</v>
      </c>
      <c r="K90" t="s">
        <v>49</v>
      </c>
      <c r="L90" s="13">
        <v>4.2</v>
      </c>
      <c r="M90" s="8">
        <v>2.8</v>
      </c>
      <c r="N90">
        <v>10</v>
      </c>
      <c r="O90" s="8">
        <v>42</v>
      </c>
      <c r="P90" s="14">
        <v>3.5000000000000001E-3</v>
      </c>
      <c r="Q90" s="8">
        <v>0.15</v>
      </c>
      <c r="R90" s="8">
        <v>41.85</v>
      </c>
      <c r="S90" s="8">
        <v>28</v>
      </c>
      <c r="T90" s="8">
        <v>13.85</v>
      </c>
      <c r="U90">
        <v>0</v>
      </c>
      <c r="V90" s="8">
        <v>0</v>
      </c>
      <c r="W90" s="8">
        <v>0</v>
      </c>
      <c r="X90" s="8">
        <v>13.85</v>
      </c>
    </row>
    <row r="91" spans="1:24" x14ac:dyDescent="0.25">
      <c r="A91" t="s">
        <v>305</v>
      </c>
      <c r="B91" s="1">
        <v>45395</v>
      </c>
      <c r="C91" t="s">
        <v>291</v>
      </c>
      <c r="D91" t="s">
        <v>292</v>
      </c>
      <c r="E91" t="s">
        <v>150</v>
      </c>
      <c r="F91" t="s">
        <v>54</v>
      </c>
      <c r="G91" t="s">
        <v>151</v>
      </c>
      <c r="H91" t="s">
        <v>152</v>
      </c>
      <c r="I91" t="s">
        <v>117</v>
      </c>
      <c r="J91" t="s">
        <v>118</v>
      </c>
      <c r="K91" t="s">
        <v>59</v>
      </c>
      <c r="L91" s="13">
        <v>6</v>
      </c>
      <c r="M91" s="8">
        <v>4.2</v>
      </c>
      <c r="N91">
        <v>47</v>
      </c>
      <c r="O91" s="8">
        <v>282</v>
      </c>
      <c r="P91" s="14">
        <v>1.1299999999999999E-2</v>
      </c>
      <c r="Q91" s="8">
        <v>3.19</v>
      </c>
      <c r="R91" s="8">
        <v>278.81</v>
      </c>
      <c r="S91" s="8">
        <v>197.4</v>
      </c>
      <c r="T91" s="8">
        <v>81.41</v>
      </c>
      <c r="U91">
        <v>0</v>
      </c>
      <c r="V91" s="8">
        <v>0</v>
      </c>
      <c r="W91" s="8">
        <v>0</v>
      </c>
      <c r="X91" s="8">
        <v>81.41</v>
      </c>
    </row>
    <row r="92" spans="1:24" x14ac:dyDescent="0.25">
      <c r="A92" t="s">
        <v>306</v>
      </c>
      <c r="B92" s="1">
        <v>45681</v>
      </c>
      <c r="C92" t="s">
        <v>120</v>
      </c>
      <c r="D92" t="s">
        <v>121</v>
      </c>
      <c r="E92" t="s">
        <v>63</v>
      </c>
      <c r="F92" t="s">
        <v>89</v>
      </c>
      <c r="G92" t="s">
        <v>79</v>
      </c>
      <c r="H92" t="s">
        <v>80</v>
      </c>
      <c r="I92" t="s">
        <v>104</v>
      </c>
      <c r="J92" t="s">
        <v>105</v>
      </c>
      <c r="K92" t="s">
        <v>49</v>
      </c>
      <c r="L92" s="13">
        <v>4.2</v>
      </c>
      <c r="M92" s="8">
        <v>2.8</v>
      </c>
      <c r="N92">
        <v>272</v>
      </c>
      <c r="O92" s="8">
        <v>1142.4000000000001</v>
      </c>
      <c r="P92" s="14">
        <v>3.8899999999999997E-2</v>
      </c>
      <c r="Q92" s="8">
        <v>44.44</v>
      </c>
      <c r="R92" s="8">
        <v>1097.96</v>
      </c>
      <c r="S92" s="8">
        <v>761.6</v>
      </c>
      <c r="T92" s="8">
        <v>336.36</v>
      </c>
      <c r="U92">
        <v>0</v>
      </c>
      <c r="V92" s="8">
        <v>0</v>
      </c>
      <c r="W92" s="8">
        <v>0</v>
      </c>
      <c r="X92" s="8">
        <v>336.36</v>
      </c>
    </row>
    <row r="93" spans="1:24" x14ac:dyDescent="0.25">
      <c r="A93" t="s">
        <v>307</v>
      </c>
      <c r="B93" s="1">
        <v>45576</v>
      </c>
      <c r="C93" t="s">
        <v>301</v>
      </c>
      <c r="D93" t="s">
        <v>302</v>
      </c>
      <c r="E93" t="s">
        <v>63</v>
      </c>
      <c r="F93" t="s">
        <v>37</v>
      </c>
      <c r="G93" t="s">
        <v>64</v>
      </c>
      <c r="H93" t="s">
        <v>65</v>
      </c>
      <c r="I93" t="s">
        <v>57</v>
      </c>
      <c r="J93" t="s">
        <v>58</v>
      </c>
      <c r="K93" t="s">
        <v>59</v>
      </c>
      <c r="L93" s="13">
        <v>10.5</v>
      </c>
      <c r="M93" s="8">
        <v>7.5</v>
      </c>
      <c r="N93">
        <v>104</v>
      </c>
      <c r="O93" s="8">
        <v>1092</v>
      </c>
      <c r="P93" s="14">
        <v>1.83E-2</v>
      </c>
      <c r="Q93" s="8">
        <v>19.98</v>
      </c>
      <c r="R93" s="8">
        <v>1072.02</v>
      </c>
      <c r="S93" s="8">
        <v>780</v>
      </c>
      <c r="T93" s="8">
        <v>292.02</v>
      </c>
      <c r="U93">
        <v>0</v>
      </c>
      <c r="V93" s="8">
        <v>0</v>
      </c>
      <c r="W93" s="8">
        <v>0</v>
      </c>
      <c r="X93" s="8">
        <v>292.02</v>
      </c>
    </row>
    <row r="94" spans="1:24" x14ac:dyDescent="0.25">
      <c r="A94" t="s">
        <v>308</v>
      </c>
      <c r="B94" s="1">
        <v>45756</v>
      </c>
      <c r="C94" t="s">
        <v>309</v>
      </c>
      <c r="D94" t="s">
        <v>310</v>
      </c>
      <c r="E94" t="s">
        <v>63</v>
      </c>
      <c r="F94" t="s">
        <v>54</v>
      </c>
      <c r="G94" t="s">
        <v>79</v>
      </c>
      <c r="H94" t="s">
        <v>80</v>
      </c>
      <c r="I94" t="s">
        <v>47</v>
      </c>
      <c r="J94" t="s">
        <v>48</v>
      </c>
      <c r="K94" t="s">
        <v>49</v>
      </c>
      <c r="L94" s="13">
        <v>5</v>
      </c>
      <c r="M94" s="8">
        <v>3.2</v>
      </c>
      <c r="N94">
        <v>147</v>
      </c>
      <c r="O94" s="8">
        <v>735</v>
      </c>
      <c r="P94" s="14">
        <v>9.2999999999999992E-3</v>
      </c>
      <c r="Q94" s="8">
        <v>6.84</v>
      </c>
      <c r="R94" s="8">
        <v>728.16</v>
      </c>
      <c r="S94" s="8">
        <v>470.4</v>
      </c>
      <c r="T94" s="8">
        <v>257.76</v>
      </c>
      <c r="U94">
        <v>0</v>
      </c>
      <c r="V94" s="8">
        <v>0</v>
      </c>
      <c r="W94" s="8">
        <v>0</v>
      </c>
      <c r="X94" s="8">
        <v>257.76</v>
      </c>
    </row>
    <row r="95" spans="1:24" x14ac:dyDescent="0.25">
      <c r="A95" t="s">
        <v>311</v>
      </c>
      <c r="B95" s="1">
        <v>45942</v>
      </c>
      <c r="C95" t="s">
        <v>25</v>
      </c>
      <c r="D95" t="s">
        <v>26</v>
      </c>
      <c r="E95" t="s">
        <v>27</v>
      </c>
      <c r="F95" t="s">
        <v>28</v>
      </c>
      <c r="G95" t="s">
        <v>38</v>
      </c>
      <c r="H95" t="s">
        <v>39</v>
      </c>
      <c r="I95" t="s">
        <v>144</v>
      </c>
      <c r="J95" t="s">
        <v>145</v>
      </c>
      <c r="K95" t="s">
        <v>33</v>
      </c>
      <c r="L95" s="13">
        <v>12</v>
      </c>
      <c r="M95" s="8">
        <v>6.5</v>
      </c>
      <c r="N95">
        <v>113</v>
      </c>
      <c r="O95" s="8">
        <v>1356</v>
      </c>
      <c r="P95" s="14">
        <v>6.4000000000000003E-3</v>
      </c>
      <c r="Q95" s="8">
        <v>8.68</v>
      </c>
      <c r="R95" s="8">
        <v>1347.32</v>
      </c>
      <c r="S95" s="8">
        <v>734.5</v>
      </c>
      <c r="T95" s="8">
        <v>612.82000000000005</v>
      </c>
      <c r="U95">
        <v>0</v>
      </c>
      <c r="V95" s="8">
        <v>0</v>
      </c>
      <c r="W95" s="8">
        <v>0</v>
      </c>
      <c r="X95" s="8">
        <v>612.82000000000005</v>
      </c>
    </row>
    <row r="96" spans="1:24" x14ac:dyDescent="0.25">
      <c r="A96" t="s">
        <v>312</v>
      </c>
      <c r="B96" s="1">
        <v>46146</v>
      </c>
      <c r="C96" t="s">
        <v>102</v>
      </c>
      <c r="D96" t="s">
        <v>103</v>
      </c>
      <c r="E96" t="s">
        <v>27</v>
      </c>
      <c r="F96" t="s">
        <v>54</v>
      </c>
      <c r="G96" t="s">
        <v>38</v>
      </c>
      <c r="H96" t="s">
        <v>39</v>
      </c>
      <c r="I96" t="s">
        <v>144</v>
      </c>
      <c r="J96" t="s">
        <v>145</v>
      </c>
      <c r="K96" t="s">
        <v>33</v>
      </c>
      <c r="L96" s="13">
        <v>12</v>
      </c>
      <c r="M96" s="8">
        <v>6.5</v>
      </c>
      <c r="N96">
        <v>88</v>
      </c>
      <c r="O96" s="8">
        <v>1056</v>
      </c>
      <c r="P96" s="14">
        <v>2.0000000000000001E-4</v>
      </c>
      <c r="Q96" s="8">
        <v>0.21</v>
      </c>
      <c r="R96" s="8">
        <v>1055.79</v>
      </c>
      <c r="S96" s="8">
        <v>572</v>
      </c>
      <c r="T96" s="8">
        <v>483.79</v>
      </c>
      <c r="U96">
        <v>0</v>
      </c>
      <c r="V96" s="8">
        <v>0</v>
      </c>
      <c r="W96" s="8">
        <v>0</v>
      </c>
      <c r="X96" s="8">
        <v>483.79</v>
      </c>
    </row>
    <row r="97" spans="1:24" x14ac:dyDescent="0.25">
      <c r="A97" t="s">
        <v>313</v>
      </c>
      <c r="B97" s="1">
        <v>45665</v>
      </c>
      <c r="C97" t="s">
        <v>139</v>
      </c>
      <c r="D97" t="s">
        <v>140</v>
      </c>
      <c r="E97" t="s">
        <v>63</v>
      </c>
      <c r="F97" t="s">
        <v>54</v>
      </c>
      <c r="G97" t="s">
        <v>79</v>
      </c>
      <c r="H97" t="s">
        <v>80</v>
      </c>
      <c r="I97" t="s">
        <v>31</v>
      </c>
      <c r="J97" t="s">
        <v>32</v>
      </c>
      <c r="K97" t="s">
        <v>33</v>
      </c>
      <c r="L97" s="13">
        <v>5.8</v>
      </c>
      <c r="M97" s="8">
        <v>2.7</v>
      </c>
      <c r="N97">
        <v>23</v>
      </c>
      <c r="O97" s="8">
        <v>133.4</v>
      </c>
      <c r="P97" s="14">
        <v>9.9000000000000008E-3</v>
      </c>
      <c r="Q97" s="8">
        <v>1.32</v>
      </c>
      <c r="R97" s="8">
        <v>132.08000000000001</v>
      </c>
      <c r="S97" s="8">
        <v>62.1</v>
      </c>
      <c r="T97" s="8">
        <v>69.98</v>
      </c>
      <c r="U97">
        <v>0</v>
      </c>
      <c r="V97" s="8">
        <v>0</v>
      </c>
      <c r="W97" s="8">
        <v>0</v>
      </c>
      <c r="X97" s="8">
        <v>69.98</v>
      </c>
    </row>
    <row r="98" spans="1:24" x14ac:dyDescent="0.25">
      <c r="A98" t="s">
        <v>314</v>
      </c>
      <c r="B98" s="1">
        <v>45458</v>
      </c>
      <c r="C98" t="s">
        <v>315</v>
      </c>
      <c r="D98" t="s">
        <v>316</v>
      </c>
      <c r="E98" t="s">
        <v>27</v>
      </c>
      <c r="F98" t="s">
        <v>46</v>
      </c>
      <c r="G98" t="s">
        <v>38</v>
      </c>
      <c r="H98" t="s">
        <v>39</v>
      </c>
      <c r="I98" t="s">
        <v>84</v>
      </c>
      <c r="J98" t="s">
        <v>85</v>
      </c>
      <c r="K98" t="s">
        <v>42</v>
      </c>
      <c r="L98" s="13">
        <v>9.9</v>
      </c>
      <c r="M98" s="8">
        <v>3.1</v>
      </c>
      <c r="N98">
        <v>14</v>
      </c>
      <c r="O98" s="8">
        <v>138.6</v>
      </c>
      <c r="P98" s="14">
        <v>7.46E-2</v>
      </c>
      <c r="Q98" s="8">
        <v>10.34</v>
      </c>
      <c r="R98" s="8">
        <v>128.26</v>
      </c>
      <c r="S98" s="8">
        <v>43.4</v>
      </c>
      <c r="T98" s="8">
        <v>84.86</v>
      </c>
      <c r="U98">
        <v>0</v>
      </c>
      <c r="V98" s="8">
        <v>0</v>
      </c>
      <c r="W98" s="8">
        <v>0</v>
      </c>
      <c r="X98" s="8">
        <v>84.86</v>
      </c>
    </row>
    <row r="99" spans="1:24" x14ac:dyDescent="0.25">
      <c r="A99" t="s">
        <v>317</v>
      </c>
      <c r="B99" s="1">
        <v>45671</v>
      </c>
      <c r="C99" t="s">
        <v>318</v>
      </c>
      <c r="D99" t="s">
        <v>319</v>
      </c>
      <c r="E99" t="s">
        <v>27</v>
      </c>
      <c r="F99" t="s">
        <v>37</v>
      </c>
      <c r="G99" t="s">
        <v>29</v>
      </c>
      <c r="H99" t="s">
        <v>30</v>
      </c>
      <c r="I99" t="s">
        <v>112</v>
      </c>
      <c r="J99" t="s">
        <v>113</v>
      </c>
      <c r="K99" t="s">
        <v>42</v>
      </c>
      <c r="L99" s="13">
        <v>8.5</v>
      </c>
      <c r="M99" s="8">
        <v>2.8</v>
      </c>
      <c r="N99">
        <v>36</v>
      </c>
      <c r="O99" s="8">
        <v>306</v>
      </c>
      <c r="P99" s="14">
        <v>6.9800000000000001E-2</v>
      </c>
      <c r="Q99" s="8">
        <v>21.36</v>
      </c>
      <c r="R99" s="8">
        <v>284.64</v>
      </c>
      <c r="S99" s="8">
        <v>100.8</v>
      </c>
      <c r="T99" s="8">
        <v>183.84</v>
      </c>
      <c r="U99">
        <v>0</v>
      </c>
      <c r="V99" s="8">
        <v>0</v>
      </c>
      <c r="W99" s="8">
        <v>0</v>
      </c>
      <c r="X99" s="8">
        <v>183.84</v>
      </c>
    </row>
    <row r="100" spans="1:24" x14ac:dyDescent="0.25">
      <c r="A100" t="s">
        <v>320</v>
      </c>
      <c r="B100" s="1">
        <v>45655</v>
      </c>
      <c r="C100" t="s">
        <v>321</v>
      </c>
      <c r="D100" t="s">
        <v>322</v>
      </c>
      <c r="E100" t="s">
        <v>63</v>
      </c>
      <c r="F100" t="s">
        <v>46</v>
      </c>
      <c r="G100" t="s">
        <v>64</v>
      </c>
      <c r="H100" t="s">
        <v>65</v>
      </c>
      <c r="I100" t="s">
        <v>74</v>
      </c>
      <c r="J100" t="s">
        <v>75</v>
      </c>
      <c r="K100" t="s">
        <v>49</v>
      </c>
      <c r="L100" s="13">
        <v>11</v>
      </c>
      <c r="M100" s="8">
        <v>6.8</v>
      </c>
      <c r="N100">
        <v>33</v>
      </c>
      <c r="O100" s="8">
        <v>363</v>
      </c>
      <c r="P100" s="14">
        <v>2.5999999999999999E-2</v>
      </c>
      <c r="Q100" s="8">
        <v>9.44</v>
      </c>
      <c r="R100" s="8">
        <v>353.56</v>
      </c>
      <c r="S100" s="8">
        <v>224.4</v>
      </c>
      <c r="T100" s="8">
        <v>129.16</v>
      </c>
      <c r="U100">
        <v>0</v>
      </c>
      <c r="V100" s="8">
        <v>0</v>
      </c>
      <c r="W100" s="8">
        <v>0</v>
      </c>
      <c r="X100" s="8">
        <v>129.16</v>
      </c>
    </row>
    <row r="101" spans="1:24" x14ac:dyDescent="0.25">
      <c r="A101" t="s">
        <v>323</v>
      </c>
      <c r="B101" s="1">
        <v>45506</v>
      </c>
      <c r="C101" t="s">
        <v>226</v>
      </c>
      <c r="D101" t="s">
        <v>227</v>
      </c>
      <c r="E101" t="s">
        <v>27</v>
      </c>
      <c r="F101" t="s">
        <v>54</v>
      </c>
      <c r="G101" t="s">
        <v>38</v>
      </c>
      <c r="H101" t="s">
        <v>39</v>
      </c>
      <c r="I101" t="s">
        <v>104</v>
      </c>
      <c r="J101" t="s">
        <v>105</v>
      </c>
      <c r="K101" t="s">
        <v>49</v>
      </c>
      <c r="L101" s="13">
        <v>4.2</v>
      </c>
      <c r="M101" s="8">
        <v>2.8</v>
      </c>
      <c r="N101">
        <v>127</v>
      </c>
      <c r="O101" s="8">
        <v>533.4</v>
      </c>
      <c r="P101" s="14">
        <v>2.5399999999999999E-2</v>
      </c>
      <c r="Q101" s="8">
        <v>13.55</v>
      </c>
      <c r="R101" s="8">
        <v>519.85</v>
      </c>
      <c r="S101" s="8">
        <v>355.6</v>
      </c>
      <c r="T101" s="8">
        <v>164.25</v>
      </c>
      <c r="U101">
        <v>0</v>
      </c>
      <c r="V101" s="8">
        <v>0</v>
      </c>
      <c r="W101" s="8">
        <v>0</v>
      </c>
      <c r="X101" s="8">
        <v>164.25</v>
      </c>
    </row>
    <row r="102" spans="1:24" x14ac:dyDescent="0.25">
      <c r="A102" t="s">
        <v>324</v>
      </c>
      <c r="B102" s="1">
        <v>45978</v>
      </c>
      <c r="C102" t="s">
        <v>325</v>
      </c>
      <c r="D102" t="s">
        <v>326</v>
      </c>
      <c r="E102" t="s">
        <v>27</v>
      </c>
      <c r="F102" t="s">
        <v>37</v>
      </c>
      <c r="G102" t="s">
        <v>38</v>
      </c>
      <c r="H102" t="s">
        <v>39</v>
      </c>
      <c r="I102" t="s">
        <v>74</v>
      </c>
      <c r="J102" t="s">
        <v>75</v>
      </c>
      <c r="K102" t="s">
        <v>49</v>
      </c>
      <c r="L102" s="13">
        <v>11</v>
      </c>
      <c r="M102" s="8">
        <v>6.8</v>
      </c>
      <c r="N102">
        <v>4</v>
      </c>
      <c r="O102" s="8">
        <v>44</v>
      </c>
      <c r="P102" s="14">
        <v>1.04E-2</v>
      </c>
      <c r="Q102" s="8">
        <v>0.46</v>
      </c>
      <c r="R102" s="8">
        <v>43.54</v>
      </c>
      <c r="S102" s="8">
        <v>27.2</v>
      </c>
      <c r="T102" s="8">
        <v>16.34</v>
      </c>
      <c r="U102">
        <v>0</v>
      </c>
      <c r="V102" s="8">
        <v>0</v>
      </c>
      <c r="W102" s="8">
        <v>0</v>
      </c>
      <c r="X102" s="8">
        <v>16.34</v>
      </c>
    </row>
    <row r="103" spans="1:24" x14ac:dyDescent="0.25">
      <c r="A103" t="s">
        <v>327</v>
      </c>
      <c r="B103" s="1">
        <v>45565</v>
      </c>
      <c r="C103" t="s">
        <v>328</v>
      </c>
      <c r="D103" t="s">
        <v>329</v>
      </c>
      <c r="E103" t="s">
        <v>71</v>
      </c>
      <c r="F103" t="s">
        <v>54</v>
      </c>
      <c r="G103" t="s">
        <v>165</v>
      </c>
      <c r="H103" t="s">
        <v>166</v>
      </c>
      <c r="I103" t="s">
        <v>130</v>
      </c>
      <c r="J103" t="s">
        <v>131</v>
      </c>
      <c r="K103" t="s">
        <v>42</v>
      </c>
      <c r="L103" s="13">
        <v>4.8</v>
      </c>
      <c r="M103" s="8">
        <v>1.4</v>
      </c>
      <c r="N103">
        <v>30</v>
      </c>
      <c r="O103" s="8">
        <v>144</v>
      </c>
      <c r="P103" s="14">
        <v>2.5999999999999999E-3</v>
      </c>
      <c r="Q103" s="8">
        <v>0.37</v>
      </c>
      <c r="R103" s="8">
        <v>143.63</v>
      </c>
      <c r="S103" s="8">
        <v>42</v>
      </c>
      <c r="T103" s="8">
        <v>101.63</v>
      </c>
      <c r="U103">
        <v>0</v>
      </c>
      <c r="V103" s="8">
        <v>0</v>
      </c>
      <c r="W103" s="8">
        <v>0</v>
      </c>
      <c r="X103" s="8">
        <v>101.63</v>
      </c>
    </row>
    <row r="104" spans="1:24" x14ac:dyDescent="0.25">
      <c r="A104" t="s">
        <v>330</v>
      </c>
      <c r="B104" s="1">
        <v>46010</v>
      </c>
      <c r="C104" t="s">
        <v>331</v>
      </c>
      <c r="D104" t="s">
        <v>332</v>
      </c>
      <c r="E104" t="s">
        <v>150</v>
      </c>
      <c r="F104" t="s">
        <v>37</v>
      </c>
      <c r="G104" t="s">
        <v>151</v>
      </c>
      <c r="H104" t="s">
        <v>152</v>
      </c>
      <c r="I104" t="s">
        <v>156</v>
      </c>
      <c r="J104" t="s">
        <v>157</v>
      </c>
      <c r="K104" t="s">
        <v>42</v>
      </c>
      <c r="L104" s="13">
        <v>6.2</v>
      </c>
      <c r="M104" s="8">
        <v>1.9</v>
      </c>
      <c r="N104">
        <v>13</v>
      </c>
      <c r="O104" s="8">
        <v>80.599999999999994</v>
      </c>
      <c r="P104" s="14">
        <v>5.0000000000000001E-3</v>
      </c>
      <c r="Q104" s="8">
        <v>0.4</v>
      </c>
      <c r="R104" s="8">
        <v>80.2</v>
      </c>
      <c r="S104" s="8">
        <v>24.7</v>
      </c>
      <c r="T104" s="8">
        <v>55.5</v>
      </c>
      <c r="U104">
        <v>0</v>
      </c>
      <c r="V104" s="8">
        <v>0</v>
      </c>
      <c r="W104" s="8">
        <v>0</v>
      </c>
      <c r="X104" s="8">
        <v>55.5</v>
      </c>
    </row>
    <row r="105" spans="1:24" x14ac:dyDescent="0.25">
      <c r="A105" t="s">
        <v>333</v>
      </c>
      <c r="B105" s="1">
        <v>46251</v>
      </c>
      <c r="C105" t="s">
        <v>334</v>
      </c>
      <c r="D105" t="s">
        <v>335</v>
      </c>
      <c r="E105" t="s">
        <v>53</v>
      </c>
      <c r="F105" t="s">
        <v>37</v>
      </c>
      <c r="G105" t="s">
        <v>55</v>
      </c>
      <c r="H105" t="s">
        <v>56</v>
      </c>
      <c r="I105" t="s">
        <v>112</v>
      </c>
      <c r="J105" t="s">
        <v>113</v>
      </c>
      <c r="K105" t="s">
        <v>42</v>
      </c>
      <c r="L105" s="13">
        <v>8.5</v>
      </c>
      <c r="M105" s="8">
        <v>2.8</v>
      </c>
      <c r="N105">
        <v>55</v>
      </c>
      <c r="O105" s="8">
        <v>467.5</v>
      </c>
      <c r="P105" s="14">
        <v>3.27E-2</v>
      </c>
      <c r="Q105" s="8">
        <v>15.29</v>
      </c>
      <c r="R105" s="8">
        <v>452.21</v>
      </c>
      <c r="S105" s="8">
        <v>154</v>
      </c>
      <c r="T105" s="8">
        <v>298.20999999999998</v>
      </c>
      <c r="U105">
        <v>0</v>
      </c>
      <c r="V105" s="8">
        <v>0</v>
      </c>
      <c r="W105" s="8">
        <v>0</v>
      </c>
      <c r="X105" s="8">
        <v>298.20999999999998</v>
      </c>
    </row>
    <row r="106" spans="1:24" x14ac:dyDescent="0.25">
      <c r="A106" t="s">
        <v>336</v>
      </c>
      <c r="B106" s="1">
        <v>45991</v>
      </c>
      <c r="C106" t="s">
        <v>337</v>
      </c>
      <c r="D106" t="s">
        <v>338</v>
      </c>
      <c r="E106" t="s">
        <v>27</v>
      </c>
      <c r="F106" t="s">
        <v>54</v>
      </c>
      <c r="G106" t="s">
        <v>29</v>
      </c>
      <c r="H106" t="s">
        <v>30</v>
      </c>
      <c r="I106" t="s">
        <v>31</v>
      </c>
      <c r="J106" t="s">
        <v>32</v>
      </c>
      <c r="K106" t="s">
        <v>33</v>
      </c>
      <c r="L106" s="13">
        <v>5.8</v>
      </c>
      <c r="M106" s="8">
        <v>2.7</v>
      </c>
      <c r="N106">
        <v>45</v>
      </c>
      <c r="O106" s="8">
        <v>261</v>
      </c>
      <c r="P106" s="14">
        <v>2.9600000000000001E-2</v>
      </c>
      <c r="Q106" s="8">
        <v>7.73</v>
      </c>
      <c r="R106" s="8">
        <v>253.27</v>
      </c>
      <c r="S106" s="8">
        <v>121.5</v>
      </c>
      <c r="T106" s="8">
        <v>131.77000000000001</v>
      </c>
      <c r="U106">
        <v>0</v>
      </c>
      <c r="V106" s="8">
        <v>0</v>
      </c>
      <c r="W106" s="8">
        <v>0</v>
      </c>
      <c r="X106" s="8">
        <v>131.77000000000001</v>
      </c>
    </row>
    <row r="107" spans="1:24" x14ac:dyDescent="0.25">
      <c r="A107" t="s">
        <v>339</v>
      </c>
      <c r="B107" s="1">
        <v>45955</v>
      </c>
      <c r="C107" t="s">
        <v>340</v>
      </c>
      <c r="D107" t="s">
        <v>341</v>
      </c>
      <c r="E107" t="s">
        <v>27</v>
      </c>
      <c r="F107" t="s">
        <v>54</v>
      </c>
      <c r="G107" t="s">
        <v>38</v>
      </c>
      <c r="H107" t="s">
        <v>39</v>
      </c>
      <c r="I107" t="s">
        <v>57</v>
      </c>
      <c r="J107" t="s">
        <v>58</v>
      </c>
      <c r="K107" t="s">
        <v>59</v>
      </c>
      <c r="L107" s="13">
        <v>10.5</v>
      </c>
      <c r="M107" s="8">
        <v>7.5</v>
      </c>
      <c r="N107">
        <v>161</v>
      </c>
      <c r="O107" s="8">
        <v>1690.5</v>
      </c>
      <c r="P107" s="14">
        <v>9.9000000000000008E-3</v>
      </c>
      <c r="Q107" s="8">
        <v>16.739999999999998</v>
      </c>
      <c r="R107" s="8">
        <v>1673.76</v>
      </c>
      <c r="S107" s="8">
        <v>1207.5</v>
      </c>
      <c r="T107" s="8">
        <v>466.26</v>
      </c>
      <c r="U107">
        <v>0</v>
      </c>
      <c r="V107" s="8">
        <v>0</v>
      </c>
      <c r="W107" s="8">
        <v>0</v>
      </c>
      <c r="X107" s="8">
        <v>466.26</v>
      </c>
    </row>
    <row r="108" spans="1:24" x14ac:dyDescent="0.25">
      <c r="A108" t="s">
        <v>342</v>
      </c>
      <c r="B108" s="1">
        <v>45365</v>
      </c>
      <c r="C108" t="s">
        <v>125</v>
      </c>
      <c r="D108" t="s">
        <v>126</v>
      </c>
      <c r="E108" t="s">
        <v>27</v>
      </c>
      <c r="F108" t="s">
        <v>89</v>
      </c>
      <c r="G108" t="s">
        <v>38</v>
      </c>
      <c r="H108" t="s">
        <v>39</v>
      </c>
      <c r="I108" t="s">
        <v>130</v>
      </c>
      <c r="J108" t="s">
        <v>131</v>
      </c>
      <c r="K108" t="s">
        <v>42</v>
      </c>
      <c r="L108" s="13">
        <v>4.8</v>
      </c>
      <c r="M108" s="8">
        <v>1.4</v>
      </c>
      <c r="N108">
        <v>340</v>
      </c>
      <c r="O108" s="8">
        <v>1632</v>
      </c>
      <c r="P108" s="14">
        <v>0.17599999999999999</v>
      </c>
      <c r="Q108" s="8">
        <v>287.23</v>
      </c>
      <c r="R108" s="8">
        <v>1344.77</v>
      </c>
      <c r="S108" s="8">
        <v>476</v>
      </c>
      <c r="T108" s="8">
        <v>868.77</v>
      </c>
      <c r="U108">
        <v>0</v>
      </c>
      <c r="V108" s="8">
        <v>0</v>
      </c>
      <c r="W108" s="8">
        <v>0</v>
      </c>
      <c r="X108" s="8">
        <v>868.77</v>
      </c>
    </row>
    <row r="109" spans="1:24" x14ac:dyDescent="0.25">
      <c r="A109" t="s">
        <v>343</v>
      </c>
      <c r="B109" s="1">
        <v>45915</v>
      </c>
      <c r="C109" t="s">
        <v>291</v>
      </c>
      <c r="D109" t="s">
        <v>292</v>
      </c>
      <c r="E109" t="s">
        <v>150</v>
      </c>
      <c r="F109" t="s">
        <v>54</v>
      </c>
      <c r="G109" t="s">
        <v>151</v>
      </c>
      <c r="H109" t="s">
        <v>152</v>
      </c>
      <c r="I109" t="s">
        <v>130</v>
      </c>
      <c r="J109" t="s">
        <v>131</v>
      </c>
      <c r="K109" t="s">
        <v>42</v>
      </c>
      <c r="L109" s="13">
        <v>4.8</v>
      </c>
      <c r="M109" s="8">
        <v>1.4</v>
      </c>
      <c r="N109">
        <v>43</v>
      </c>
      <c r="O109" s="8">
        <v>206.4</v>
      </c>
      <c r="P109" s="14">
        <v>1.9199999999999998E-2</v>
      </c>
      <c r="Q109" s="8">
        <v>3.96</v>
      </c>
      <c r="R109" s="8">
        <v>202.44</v>
      </c>
      <c r="S109" s="8">
        <v>60.2</v>
      </c>
      <c r="T109" s="8">
        <v>142.24</v>
      </c>
      <c r="U109">
        <v>0</v>
      </c>
      <c r="V109" s="8">
        <v>0</v>
      </c>
      <c r="W109" s="8">
        <v>0</v>
      </c>
      <c r="X109" s="8">
        <v>142.24</v>
      </c>
    </row>
    <row r="110" spans="1:24" x14ac:dyDescent="0.25">
      <c r="A110" t="s">
        <v>344</v>
      </c>
      <c r="B110" s="1">
        <v>45942</v>
      </c>
      <c r="C110" t="s">
        <v>345</v>
      </c>
      <c r="D110" t="s">
        <v>346</v>
      </c>
      <c r="E110" t="s">
        <v>71</v>
      </c>
      <c r="F110" t="s">
        <v>28</v>
      </c>
      <c r="G110" t="s">
        <v>165</v>
      </c>
      <c r="H110" t="s">
        <v>166</v>
      </c>
      <c r="I110" t="s">
        <v>99</v>
      </c>
      <c r="J110" t="s">
        <v>100</v>
      </c>
      <c r="K110" t="s">
        <v>49</v>
      </c>
      <c r="L110" s="13">
        <v>3.8</v>
      </c>
      <c r="M110" s="8">
        <v>2.6</v>
      </c>
      <c r="N110">
        <v>35</v>
      </c>
      <c r="O110" s="8">
        <v>133</v>
      </c>
      <c r="P110" s="14">
        <v>8.6199999999999999E-2</v>
      </c>
      <c r="Q110" s="8">
        <v>11.46</v>
      </c>
      <c r="R110" s="8">
        <v>121.54</v>
      </c>
      <c r="S110" s="8">
        <v>91</v>
      </c>
      <c r="T110" s="8">
        <v>30.54</v>
      </c>
      <c r="U110">
        <v>0</v>
      </c>
      <c r="V110" s="8">
        <v>0</v>
      </c>
      <c r="W110" s="8">
        <v>0</v>
      </c>
      <c r="X110" s="8">
        <v>30.54</v>
      </c>
    </row>
    <row r="111" spans="1:24" x14ac:dyDescent="0.25">
      <c r="A111" t="s">
        <v>347</v>
      </c>
      <c r="B111" s="1">
        <v>45467</v>
      </c>
      <c r="C111" t="s">
        <v>174</v>
      </c>
      <c r="D111" t="s">
        <v>175</v>
      </c>
      <c r="E111" t="s">
        <v>150</v>
      </c>
      <c r="F111" t="s">
        <v>54</v>
      </c>
      <c r="G111" t="s">
        <v>151</v>
      </c>
      <c r="H111" t="s">
        <v>152</v>
      </c>
      <c r="I111" t="s">
        <v>122</v>
      </c>
      <c r="J111" t="s">
        <v>123</v>
      </c>
      <c r="K111" t="s">
        <v>59</v>
      </c>
      <c r="L111" s="13">
        <v>5.5</v>
      </c>
      <c r="M111" s="8">
        <v>3.8</v>
      </c>
      <c r="N111">
        <v>32</v>
      </c>
      <c r="O111" s="8">
        <v>176</v>
      </c>
      <c r="P111" s="14">
        <v>5.7000000000000002E-3</v>
      </c>
      <c r="Q111" s="8">
        <v>1</v>
      </c>
      <c r="R111" s="8">
        <v>175</v>
      </c>
      <c r="S111" s="8">
        <v>121.6</v>
      </c>
      <c r="T111" s="8">
        <v>53.4</v>
      </c>
      <c r="U111">
        <v>0</v>
      </c>
      <c r="V111" s="8">
        <v>0</v>
      </c>
      <c r="W111" s="8">
        <v>0</v>
      </c>
      <c r="X111" s="8">
        <v>53.4</v>
      </c>
    </row>
    <row r="112" spans="1:24" x14ac:dyDescent="0.25">
      <c r="A112" t="s">
        <v>348</v>
      </c>
      <c r="B112" s="1">
        <v>45838</v>
      </c>
      <c r="C112" t="s">
        <v>159</v>
      </c>
      <c r="D112" t="s">
        <v>160</v>
      </c>
      <c r="E112" t="s">
        <v>27</v>
      </c>
      <c r="F112" t="s">
        <v>37</v>
      </c>
      <c r="G112" t="s">
        <v>29</v>
      </c>
      <c r="H112" t="s">
        <v>30</v>
      </c>
      <c r="I112" t="s">
        <v>40</v>
      </c>
      <c r="J112" t="s">
        <v>41</v>
      </c>
      <c r="K112" t="s">
        <v>42</v>
      </c>
      <c r="L112" s="13">
        <v>14.5</v>
      </c>
      <c r="M112" s="8">
        <v>4.2</v>
      </c>
      <c r="N112">
        <v>55</v>
      </c>
      <c r="O112" s="8">
        <v>797.5</v>
      </c>
      <c r="P112" s="14">
        <v>6.1999999999999998E-3</v>
      </c>
      <c r="Q112" s="8">
        <v>4.9400000000000004</v>
      </c>
      <c r="R112" s="8">
        <v>792.56</v>
      </c>
      <c r="S112" s="8">
        <v>231</v>
      </c>
      <c r="T112" s="8">
        <v>561.55999999999995</v>
      </c>
      <c r="U112">
        <v>0</v>
      </c>
      <c r="V112" s="8">
        <v>0</v>
      </c>
      <c r="W112" s="8">
        <v>0</v>
      </c>
      <c r="X112" s="8">
        <v>561.55999999999995</v>
      </c>
    </row>
    <row r="113" spans="1:24" x14ac:dyDescent="0.25">
      <c r="A113" t="s">
        <v>349</v>
      </c>
      <c r="B113" s="1">
        <v>46038</v>
      </c>
      <c r="C113" t="s">
        <v>350</v>
      </c>
      <c r="D113" t="s">
        <v>351</v>
      </c>
      <c r="E113" t="s">
        <v>63</v>
      </c>
      <c r="F113" t="s">
        <v>89</v>
      </c>
      <c r="G113" t="s">
        <v>64</v>
      </c>
      <c r="H113" t="s">
        <v>65</v>
      </c>
      <c r="I113" t="s">
        <v>99</v>
      </c>
      <c r="J113" t="s">
        <v>100</v>
      </c>
      <c r="K113" t="s">
        <v>49</v>
      </c>
      <c r="L113" s="13">
        <v>3.8</v>
      </c>
      <c r="M113" s="8">
        <v>2.6</v>
      </c>
      <c r="N113">
        <v>92</v>
      </c>
      <c r="O113" s="8">
        <v>349.6</v>
      </c>
      <c r="P113" s="14">
        <v>2.6599999999999999E-2</v>
      </c>
      <c r="Q113" s="8">
        <v>9.3000000000000007</v>
      </c>
      <c r="R113" s="8">
        <v>340.3</v>
      </c>
      <c r="S113" s="8">
        <v>239.2</v>
      </c>
      <c r="T113" s="8">
        <v>101.1</v>
      </c>
      <c r="U113">
        <v>0</v>
      </c>
      <c r="V113" s="8">
        <v>0</v>
      </c>
      <c r="W113" s="8">
        <v>0</v>
      </c>
      <c r="X113" s="8">
        <v>101.1</v>
      </c>
    </row>
    <row r="114" spans="1:24" x14ac:dyDescent="0.25">
      <c r="A114" t="s">
        <v>352</v>
      </c>
      <c r="B114" s="1">
        <v>45542</v>
      </c>
      <c r="C114" t="s">
        <v>107</v>
      </c>
      <c r="D114" t="s">
        <v>108</v>
      </c>
      <c r="E114" t="s">
        <v>53</v>
      </c>
      <c r="F114" t="s">
        <v>46</v>
      </c>
      <c r="G114" t="s">
        <v>55</v>
      </c>
      <c r="H114" t="s">
        <v>56</v>
      </c>
      <c r="I114" t="s">
        <v>74</v>
      </c>
      <c r="J114" t="s">
        <v>75</v>
      </c>
      <c r="K114" t="s">
        <v>49</v>
      </c>
      <c r="L114" s="13">
        <v>11</v>
      </c>
      <c r="M114" s="8">
        <v>6.8</v>
      </c>
      <c r="N114">
        <v>7</v>
      </c>
      <c r="O114" s="8">
        <v>77</v>
      </c>
      <c r="P114" s="14">
        <v>0.11609999999999999</v>
      </c>
      <c r="Q114" s="8">
        <v>8.94</v>
      </c>
      <c r="R114" s="8">
        <v>68.06</v>
      </c>
      <c r="S114" s="8">
        <v>47.6</v>
      </c>
      <c r="T114" s="8">
        <v>20.46</v>
      </c>
      <c r="U114">
        <v>0</v>
      </c>
      <c r="V114" s="8">
        <v>0</v>
      </c>
      <c r="W114" s="8">
        <v>0</v>
      </c>
      <c r="X114" s="8">
        <v>20.46</v>
      </c>
    </row>
    <row r="115" spans="1:24" x14ac:dyDescent="0.25">
      <c r="A115" t="s">
        <v>353</v>
      </c>
      <c r="B115" s="1">
        <v>45459</v>
      </c>
      <c r="C115" t="s">
        <v>354</v>
      </c>
      <c r="D115" t="s">
        <v>355</v>
      </c>
      <c r="E115" t="s">
        <v>71</v>
      </c>
      <c r="F115" t="s">
        <v>54</v>
      </c>
      <c r="G115" t="s">
        <v>165</v>
      </c>
      <c r="H115" t="s">
        <v>166</v>
      </c>
      <c r="I115" t="s">
        <v>74</v>
      </c>
      <c r="J115" t="s">
        <v>75</v>
      </c>
      <c r="K115" t="s">
        <v>49</v>
      </c>
      <c r="L115" s="13">
        <v>11</v>
      </c>
      <c r="M115" s="8">
        <v>6.8</v>
      </c>
      <c r="N115">
        <v>81</v>
      </c>
      <c r="O115" s="8">
        <v>891</v>
      </c>
      <c r="P115" s="14">
        <v>1.34E-2</v>
      </c>
      <c r="Q115" s="8">
        <v>11.94</v>
      </c>
      <c r="R115" s="8">
        <v>879.06</v>
      </c>
      <c r="S115" s="8">
        <v>550.79999999999995</v>
      </c>
      <c r="T115" s="8">
        <v>328.26</v>
      </c>
      <c r="U115">
        <v>0</v>
      </c>
      <c r="V115" s="8">
        <v>0</v>
      </c>
      <c r="W115" s="8">
        <v>0</v>
      </c>
      <c r="X115" s="8">
        <v>328.26</v>
      </c>
    </row>
    <row r="116" spans="1:24" x14ac:dyDescent="0.25">
      <c r="A116" t="s">
        <v>356</v>
      </c>
      <c r="B116" s="1">
        <v>45765</v>
      </c>
      <c r="C116" t="s">
        <v>357</v>
      </c>
      <c r="D116" t="s">
        <v>358</v>
      </c>
      <c r="E116" t="s">
        <v>27</v>
      </c>
      <c r="F116" t="s">
        <v>46</v>
      </c>
      <c r="G116" t="s">
        <v>29</v>
      </c>
      <c r="H116" t="s">
        <v>30</v>
      </c>
      <c r="I116" t="s">
        <v>122</v>
      </c>
      <c r="J116" t="s">
        <v>123</v>
      </c>
      <c r="K116" t="s">
        <v>59</v>
      </c>
      <c r="L116" s="13">
        <v>5.5</v>
      </c>
      <c r="M116" s="8">
        <v>3.8</v>
      </c>
      <c r="N116">
        <v>16</v>
      </c>
      <c r="O116" s="8">
        <v>88</v>
      </c>
      <c r="P116" s="14">
        <v>0.24660000000000001</v>
      </c>
      <c r="Q116" s="8">
        <v>21.7</v>
      </c>
      <c r="R116" s="8">
        <v>66.3</v>
      </c>
      <c r="S116" s="8">
        <v>60.8</v>
      </c>
      <c r="T116" s="8">
        <v>5.5</v>
      </c>
      <c r="U116">
        <v>0</v>
      </c>
      <c r="V116" s="8">
        <v>0</v>
      </c>
      <c r="W116" s="8">
        <v>0</v>
      </c>
      <c r="X116" s="8">
        <v>5.5</v>
      </c>
    </row>
    <row r="117" spans="1:24" x14ac:dyDescent="0.25">
      <c r="A117" t="s">
        <v>359</v>
      </c>
      <c r="B117" s="1">
        <v>45680</v>
      </c>
      <c r="C117" t="s">
        <v>279</v>
      </c>
      <c r="D117" t="s">
        <v>280</v>
      </c>
      <c r="E117" t="s">
        <v>53</v>
      </c>
      <c r="F117" t="s">
        <v>54</v>
      </c>
      <c r="G117" t="s">
        <v>55</v>
      </c>
      <c r="H117" t="s">
        <v>56</v>
      </c>
      <c r="I117" t="s">
        <v>74</v>
      </c>
      <c r="J117" t="s">
        <v>75</v>
      </c>
      <c r="K117" t="s">
        <v>49</v>
      </c>
      <c r="L117" s="13">
        <v>11</v>
      </c>
      <c r="M117" s="8">
        <v>6.8</v>
      </c>
      <c r="N117">
        <v>44</v>
      </c>
      <c r="O117" s="8">
        <v>484</v>
      </c>
      <c r="P117" s="14">
        <v>6.7000000000000002E-3</v>
      </c>
      <c r="Q117" s="8">
        <v>3.24</v>
      </c>
      <c r="R117" s="8">
        <v>480.76</v>
      </c>
      <c r="S117" s="8">
        <v>299.2</v>
      </c>
      <c r="T117" s="8">
        <v>181.56</v>
      </c>
      <c r="U117">
        <v>0</v>
      </c>
      <c r="V117" s="8">
        <v>0</v>
      </c>
      <c r="W117" s="8">
        <v>0</v>
      </c>
      <c r="X117" s="8">
        <v>181.56</v>
      </c>
    </row>
    <row r="118" spans="1:24" x14ac:dyDescent="0.25">
      <c r="A118" t="s">
        <v>360</v>
      </c>
      <c r="B118" s="1">
        <v>45568</v>
      </c>
      <c r="C118" t="s">
        <v>361</v>
      </c>
      <c r="D118" t="s">
        <v>362</v>
      </c>
      <c r="E118" t="s">
        <v>27</v>
      </c>
      <c r="F118" t="s">
        <v>28</v>
      </c>
      <c r="G118" t="s">
        <v>38</v>
      </c>
      <c r="H118" t="s">
        <v>39</v>
      </c>
      <c r="I118" t="s">
        <v>99</v>
      </c>
      <c r="J118" t="s">
        <v>100</v>
      </c>
      <c r="K118" t="s">
        <v>49</v>
      </c>
      <c r="L118" s="13">
        <v>3.8</v>
      </c>
      <c r="M118" s="8">
        <v>2.6</v>
      </c>
      <c r="N118">
        <v>162</v>
      </c>
      <c r="O118" s="8">
        <v>615.6</v>
      </c>
      <c r="P118" s="14">
        <v>4.19E-2</v>
      </c>
      <c r="Q118" s="8">
        <v>25.79</v>
      </c>
      <c r="R118" s="8">
        <v>589.80999999999995</v>
      </c>
      <c r="S118" s="8">
        <v>421.2</v>
      </c>
      <c r="T118" s="8">
        <v>168.61</v>
      </c>
      <c r="U118">
        <v>0</v>
      </c>
      <c r="V118" s="8">
        <v>0</v>
      </c>
      <c r="W118" s="8">
        <v>0</v>
      </c>
      <c r="X118" s="8">
        <v>168.61</v>
      </c>
    </row>
    <row r="119" spans="1:24" x14ac:dyDescent="0.25">
      <c r="A119" t="s">
        <v>363</v>
      </c>
      <c r="B119" s="1">
        <v>46239</v>
      </c>
      <c r="C119" t="s">
        <v>51</v>
      </c>
      <c r="D119" t="s">
        <v>52</v>
      </c>
      <c r="E119" t="s">
        <v>53</v>
      </c>
      <c r="F119" t="s">
        <v>54</v>
      </c>
      <c r="G119" t="s">
        <v>55</v>
      </c>
      <c r="H119" t="s">
        <v>56</v>
      </c>
      <c r="I119" t="s">
        <v>31</v>
      </c>
      <c r="J119" t="s">
        <v>32</v>
      </c>
      <c r="K119" t="s">
        <v>33</v>
      </c>
      <c r="L119" s="13">
        <v>5.8</v>
      </c>
      <c r="M119" s="8">
        <v>2.7</v>
      </c>
      <c r="N119">
        <v>61</v>
      </c>
      <c r="O119" s="8">
        <v>353.8</v>
      </c>
      <c r="P119" s="14">
        <v>7.1999999999999998E-3</v>
      </c>
      <c r="Q119" s="8">
        <v>2.5499999999999998</v>
      </c>
      <c r="R119" s="8">
        <v>351.25</v>
      </c>
      <c r="S119" s="8">
        <v>164.7</v>
      </c>
      <c r="T119" s="8">
        <v>186.55</v>
      </c>
      <c r="U119">
        <v>0</v>
      </c>
      <c r="V119" s="8">
        <v>0</v>
      </c>
      <c r="W119" s="8">
        <v>0</v>
      </c>
      <c r="X119" s="8">
        <v>186.55</v>
      </c>
    </row>
    <row r="120" spans="1:24" x14ac:dyDescent="0.25">
      <c r="A120" t="s">
        <v>364</v>
      </c>
      <c r="B120" s="1">
        <v>45947</v>
      </c>
      <c r="C120" t="s">
        <v>235</v>
      </c>
      <c r="D120" t="s">
        <v>236</v>
      </c>
      <c r="E120" t="s">
        <v>27</v>
      </c>
      <c r="F120" t="s">
        <v>54</v>
      </c>
      <c r="G120" t="s">
        <v>29</v>
      </c>
      <c r="H120" t="s">
        <v>30</v>
      </c>
      <c r="I120" t="s">
        <v>112</v>
      </c>
      <c r="J120" t="s">
        <v>113</v>
      </c>
      <c r="K120" t="s">
        <v>42</v>
      </c>
      <c r="L120" s="13">
        <v>8.5</v>
      </c>
      <c r="M120" s="8">
        <v>2.8</v>
      </c>
      <c r="N120">
        <v>128</v>
      </c>
      <c r="O120" s="8">
        <v>1088</v>
      </c>
      <c r="P120" s="14">
        <v>4.8000000000000001E-2</v>
      </c>
      <c r="Q120" s="8">
        <v>52.22</v>
      </c>
      <c r="R120" s="8">
        <v>1035.78</v>
      </c>
      <c r="S120" s="8">
        <v>358.4</v>
      </c>
      <c r="T120" s="8">
        <v>677.38</v>
      </c>
      <c r="U120">
        <v>0</v>
      </c>
      <c r="V120" s="8">
        <v>0</v>
      </c>
      <c r="W120" s="8">
        <v>0</v>
      </c>
      <c r="X120" s="8">
        <v>677.38</v>
      </c>
    </row>
    <row r="121" spans="1:24" x14ac:dyDescent="0.25">
      <c r="A121" t="s">
        <v>365</v>
      </c>
      <c r="B121" s="1">
        <v>45996</v>
      </c>
      <c r="C121" t="s">
        <v>350</v>
      </c>
      <c r="D121" t="s">
        <v>351</v>
      </c>
      <c r="E121" t="s">
        <v>63</v>
      </c>
      <c r="F121" t="s">
        <v>89</v>
      </c>
      <c r="G121" t="s">
        <v>79</v>
      </c>
      <c r="H121" t="s">
        <v>80</v>
      </c>
      <c r="I121" t="s">
        <v>84</v>
      </c>
      <c r="J121" t="s">
        <v>85</v>
      </c>
      <c r="K121" t="s">
        <v>42</v>
      </c>
      <c r="L121" s="13">
        <v>9.9</v>
      </c>
      <c r="M121" s="8">
        <v>3.1</v>
      </c>
      <c r="N121">
        <v>36</v>
      </c>
      <c r="O121" s="8">
        <v>356.4</v>
      </c>
      <c r="P121" s="14">
        <v>0.18290000000000001</v>
      </c>
      <c r="Q121" s="8">
        <v>65.19</v>
      </c>
      <c r="R121" s="8">
        <v>291.20999999999998</v>
      </c>
      <c r="S121" s="8">
        <v>111.6</v>
      </c>
      <c r="T121" s="8">
        <v>179.61</v>
      </c>
      <c r="U121">
        <v>0</v>
      </c>
      <c r="V121" s="8">
        <v>0</v>
      </c>
      <c r="W121" s="8">
        <v>0</v>
      </c>
      <c r="X121" s="8">
        <v>179.61</v>
      </c>
    </row>
    <row r="122" spans="1:24" x14ac:dyDescent="0.25">
      <c r="A122" t="s">
        <v>366</v>
      </c>
      <c r="B122" s="1">
        <v>45862</v>
      </c>
      <c r="C122" t="s">
        <v>367</v>
      </c>
      <c r="D122" t="s">
        <v>368</v>
      </c>
      <c r="E122" t="s">
        <v>63</v>
      </c>
      <c r="F122" t="s">
        <v>54</v>
      </c>
      <c r="G122" t="s">
        <v>64</v>
      </c>
      <c r="H122" t="s">
        <v>65</v>
      </c>
      <c r="I122" t="s">
        <v>127</v>
      </c>
      <c r="J122" t="s">
        <v>128</v>
      </c>
      <c r="K122" t="s">
        <v>33</v>
      </c>
      <c r="L122" s="13">
        <v>7.2</v>
      </c>
      <c r="M122" s="8">
        <v>3.6</v>
      </c>
      <c r="N122">
        <v>202</v>
      </c>
      <c r="O122" s="8">
        <v>1454.4</v>
      </c>
      <c r="P122" s="14">
        <v>4.2500000000000003E-2</v>
      </c>
      <c r="Q122" s="8">
        <v>61.81</v>
      </c>
      <c r="R122" s="8">
        <v>1392.59</v>
      </c>
      <c r="S122" s="8">
        <v>727.2</v>
      </c>
      <c r="T122" s="8">
        <v>665.39</v>
      </c>
      <c r="U122">
        <v>0</v>
      </c>
      <c r="V122" s="8">
        <v>0</v>
      </c>
      <c r="W122" s="8">
        <v>0</v>
      </c>
      <c r="X122" s="8">
        <v>665.39</v>
      </c>
    </row>
    <row r="123" spans="1:24" x14ac:dyDescent="0.25">
      <c r="A123" t="s">
        <v>369</v>
      </c>
      <c r="B123" s="1">
        <v>45516</v>
      </c>
      <c r="C123" t="s">
        <v>44</v>
      </c>
      <c r="D123" t="s">
        <v>45</v>
      </c>
      <c r="E123" t="s">
        <v>27</v>
      </c>
      <c r="F123" t="s">
        <v>46</v>
      </c>
      <c r="G123" t="s">
        <v>38</v>
      </c>
      <c r="H123" t="s">
        <v>39</v>
      </c>
      <c r="I123" t="s">
        <v>66</v>
      </c>
      <c r="J123" t="s">
        <v>67</v>
      </c>
      <c r="K123" t="s">
        <v>33</v>
      </c>
      <c r="L123" s="13">
        <v>4.5</v>
      </c>
      <c r="M123" s="8">
        <v>2.1</v>
      </c>
      <c r="N123">
        <v>15</v>
      </c>
      <c r="O123" s="8">
        <v>67.5</v>
      </c>
      <c r="P123" s="14">
        <v>0.14940000000000001</v>
      </c>
      <c r="Q123" s="8">
        <v>10.08</v>
      </c>
      <c r="R123" s="8">
        <v>57.42</v>
      </c>
      <c r="S123" s="8">
        <v>31.5</v>
      </c>
      <c r="T123" s="8">
        <v>25.92</v>
      </c>
      <c r="U123">
        <v>0</v>
      </c>
      <c r="V123" s="8">
        <v>0</v>
      </c>
      <c r="W123" s="8">
        <v>0</v>
      </c>
      <c r="X123" s="8">
        <v>25.92</v>
      </c>
    </row>
    <row r="124" spans="1:24" x14ac:dyDescent="0.25">
      <c r="A124" t="s">
        <v>370</v>
      </c>
      <c r="B124" s="1">
        <v>45993</v>
      </c>
      <c r="C124" t="s">
        <v>371</v>
      </c>
      <c r="D124" t="s">
        <v>372</v>
      </c>
      <c r="E124" t="s">
        <v>63</v>
      </c>
      <c r="F124" t="s">
        <v>54</v>
      </c>
      <c r="G124" t="s">
        <v>79</v>
      </c>
      <c r="H124" t="s">
        <v>80</v>
      </c>
      <c r="I124" t="s">
        <v>144</v>
      </c>
      <c r="J124" t="s">
        <v>145</v>
      </c>
      <c r="K124" t="s">
        <v>33</v>
      </c>
      <c r="L124" s="13">
        <v>12</v>
      </c>
      <c r="M124" s="8">
        <v>6.5</v>
      </c>
      <c r="N124">
        <v>111</v>
      </c>
      <c r="O124" s="8">
        <v>1332</v>
      </c>
      <c r="P124" s="14">
        <v>5.0000000000000001E-3</v>
      </c>
      <c r="Q124" s="8">
        <v>6.66</v>
      </c>
      <c r="R124" s="8">
        <v>1325.34</v>
      </c>
      <c r="S124" s="8">
        <v>721.5</v>
      </c>
      <c r="T124" s="8">
        <v>603.84</v>
      </c>
      <c r="U124">
        <v>0</v>
      </c>
      <c r="V124" s="8">
        <v>0</v>
      </c>
      <c r="W124" s="8">
        <v>0</v>
      </c>
      <c r="X124" s="8">
        <v>603.84</v>
      </c>
    </row>
    <row r="125" spans="1:24" x14ac:dyDescent="0.25">
      <c r="A125" t="s">
        <v>373</v>
      </c>
      <c r="B125" s="1">
        <v>45624</v>
      </c>
      <c r="C125" t="s">
        <v>337</v>
      </c>
      <c r="D125" t="s">
        <v>338</v>
      </c>
      <c r="E125" t="s">
        <v>27</v>
      </c>
      <c r="F125" t="s">
        <v>54</v>
      </c>
      <c r="G125" t="s">
        <v>29</v>
      </c>
      <c r="H125" t="s">
        <v>30</v>
      </c>
      <c r="I125" t="s">
        <v>144</v>
      </c>
      <c r="J125" t="s">
        <v>145</v>
      </c>
      <c r="K125" t="s">
        <v>33</v>
      </c>
      <c r="L125" s="13">
        <v>12</v>
      </c>
      <c r="M125" s="8">
        <v>6.5</v>
      </c>
      <c r="N125">
        <v>37</v>
      </c>
      <c r="O125" s="8">
        <v>444</v>
      </c>
      <c r="P125" s="14">
        <v>1.2800000000000001E-2</v>
      </c>
      <c r="Q125" s="8">
        <v>5.68</v>
      </c>
      <c r="R125" s="8">
        <v>438.32</v>
      </c>
      <c r="S125" s="8">
        <v>240.5</v>
      </c>
      <c r="T125" s="8">
        <v>197.82</v>
      </c>
      <c r="U125">
        <v>0</v>
      </c>
      <c r="V125" s="8">
        <v>0</v>
      </c>
      <c r="W125" s="8">
        <v>0</v>
      </c>
      <c r="X125" s="8">
        <v>197.82</v>
      </c>
    </row>
    <row r="126" spans="1:24" x14ac:dyDescent="0.25">
      <c r="A126" t="s">
        <v>374</v>
      </c>
      <c r="B126" s="1">
        <v>46155</v>
      </c>
      <c r="C126" t="s">
        <v>102</v>
      </c>
      <c r="D126" t="s">
        <v>103</v>
      </c>
      <c r="E126" t="s">
        <v>27</v>
      </c>
      <c r="F126" t="s">
        <v>54</v>
      </c>
      <c r="G126" t="s">
        <v>38</v>
      </c>
      <c r="H126" t="s">
        <v>39</v>
      </c>
      <c r="I126" t="s">
        <v>57</v>
      </c>
      <c r="J126" t="s">
        <v>58</v>
      </c>
      <c r="K126" t="s">
        <v>59</v>
      </c>
      <c r="L126" s="13">
        <v>10.5</v>
      </c>
      <c r="M126" s="8">
        <v>7.5</v>
      </c>
      <c r="N126">
        <v>70</v>
      </c>
      <c r="O126" s="8">
        <v>735</v>
      </c>
      <c r="P126" s="14">
        <v>7.6E-3</v>
      </c>
      <c r="Q126" s="8">
        <v>5.59</v>
      </c>
      <c r="R126" s="8">
        <v>729.41</v>
      </c>
      <c r="S126" s="8">
        <v>525</v>
      </c>
      <c r="T126" s="8">
        <v>204.41</v>
      </c>
      <c r="U126">
        <v>0</v>
      </c>
      <c r="V126" s="8">
        <v>0</v>
      </c>
      <c r="W126" s="8">
        <v>0</v>
      </c>
      <c r="X126" s="8">
        <v>204.41</v>
      </c>
    </row>
    <row r="127" spans="1:24" x14ac:dyDescent="0.25">
      <c r="A127" t="s">
        <v>375</v>
      </c>
      <c r="B127" s="1">
        <v>46078</v>
      </c>
      <c r="C127" t="s">
        <v>361</v>
      </c>
      <c r="D127" t="s">
        <v>362</v>
      </c>
      <c r="E127" t="s">
        <v>27</v>
      </c>
      <c r="F127" t="s">
        <v>28</v>
      </c>
      <c r="G127" t="s">
        <v>38</v>
      </c>
      <c r="H127" t="s">
        <v>39</v>
      </c>
      <c r="I127" t="s">
        <v>47</v>
      </c>
      <c r="J127" t="s">
        <v>48</v>
      </c>
      <c r="K127" t="s">
        <v>49</v>
      </c>
      <c r="L127" s="13">
        <v>5</v>
      </c>
      <c r="M127" s="8">
        <v>3.2</v>
      </c>
      <c r="N127">
        <v>278</v>
      </c>
      <c r="O127" s="8">
        <v>1390</v>
      </c>
      <c r="P127" s="14">
        <v>0.11899999999999999</v>
      </c>
      <c r="Q127" s="8">
        <v>165.41</v>
      </c>
      <c r="R127" s="8">
        <v>1224.5899999999999</v>
      </c>
      <c r="S127" s="8">
        <v>889.6</v>
      </c>
      <c r="T127" s="8">
        <v>334.99</v>
      </c>
      <c r="U127">
        <v>0</v>
      </c>
      <c r="V127" s="8">
        <v>0</v>
      </c>
      <c r="W127" s="8">
        <v>0</v>
      </c>
      <c r="X127" s="8">
        <v>334.99</v>
      </c>
    </row>
    <row r="128" spans="1:24" x14ac:dyDescent="0.25">
      <c r="A128" t="s">
        <v>376</v>
      </c>
      <c r="B128" s="1">
        <v>46086</v>
      </c>
      <c r="C128" t="s">
        <v>168</v>
      </c>
      <c r="D128" t="s">
        <v>169</v>
      </c>
      <c r="E128" t="s">
        <v>63</v>
      </c>
      <c r="F128" t="s">
        <v>46</v>
      </c>
      <c r="G128" t="s">
        <v>79</v>
      </c>
      <c r="H128" t="s">
        <v>80</v>
      </c>
      <c r="I128" t="s">
        <v>112</v>
      </c>
      <c r="J128" t="s">
        <v>113</v>
      </c>
      <c r="K128" t="s">
        <v>42</v>
      </c>
      <c r="L128" s="13">
        <v>8.5</v>
      </c>
      <c r="M128" s="8">
        <v>2.8</v>
      </c>
      <c r="N128">
        <v>1</v>
      </c>
      <c r="O128" s="8">
        <v>8.5</v>
      </c>
      <c r="P128" s="14">
        <v>4.4299999999999999E-2</v>
      </c>
      <c r="Q128" s="8">
        <v>0.38</v>
      </c>
      <c r="R128" s="8">
        <v>8.1199999999999992</v>
      </c>
      <c r="S128" s="8">
        <v>2.8</v>
      </c>
      <c r="T128" s="8">
        <v>5.32</v>
      </c>
      <c r="U128">
        <v>1</v>
      </c>
      <c r="V128" s="8">
        <v>8.1199999999999992</v>
      </c>
      <c r="W128" s="8">
        <v>3.3</v>
      </c>
      <c r="X128" s="8">
        <v>2.02</v>
      </c>
    </row>
    <row r="129" spans="1:24" x14ac:dyDescent="0.25">
      <c r="A129" t="s">
        <v>377</v>
      </c>
      <c r="B129" s="1">
        <v>45349</v>
      </c>
      <c r="C129" t="s">
        <v>378</v>
      </c>
      <c r="D129" t="s">
        <v>379</v>
      </c>
      <c r="E129" t="s">
        <v>71</v>
      </c>
      <c r="F129" t="s">
        <v>54</v>
      </c>
      <c r="G129" t="s">
        <v>72</v>
      </c>
      <c r="H129" t="s">
        <v>73</v>
      </c>
      <c r="I129" t="s">
        <v>99</v>
      </c>
      <c r="J129" t="s">
        <v>100</v>
      </c>
      <c r="K129" t="s">
        <v>49</v>
      </c>
      <c r="L129" s="13">
        <v>3.8</v>
      </c>
      <c r="M129" s="8">
        <v>2.6</v>
      </c>
      <c r="N129">
        <v>154</v>
      </c>
      <c r="O129" s="8">
        <v>585.20000000000005</v>
      </c>
      <c r="P129" s="14">
        <v>0.04</v>
      </c>
      <c r="Q129" s="8">
        <v>23.41</v>
      </c>
      <c r="R129" s="8">
        <v>561.79</v>
      </c>
      <c r="S129" s="8">
        <v>400.4</v>
      </c>
      <c r="T129" s="8">
        <v>161.38999999999999</v>
      </c>
      <c r="U129">
        <v>99</v>
      </c>
      <c r="V129" s="8">
        <v>361.15</v>
      </c>
      <c r="W129" s="8">
        <v>306.89999999999998</v>
      </c>
      <c r="X129" s="8">
        <v>-145.51</v>
      </c>
    </row>
    <row r="130" spans="1:24" x14ac:dyDescent="0.25">
      <c r="A130" t="s">
        <v>380</v>
      </c>
      <c r="B130" s="1">
        <v>45526</v>
      </c>
      <c r="C130" t="s">
        <v>94</v>
      </c>
      <c r="D130" t="s">
        <v>95</v>
      </c>
      <c r="E130" t="s">
        <v>53</v>
      </c>
      <c r="F130" t="s">
        <v>46</v>
      </c>
      <c r="G130" t="s">
        <v>55</v>
      </c>
      <c r="H130" t="s">
        <v>56</v>
      </c>
      <c r="I130" t="s">
        <v>84</v>
      </c>
      <c r="J130" t="s">
        <v>85</v>
      </c>
      <c r="K130" t="s">
        <v>42</v>
      </c>
      <c r="L130" s="13">
        <v>9.9</v>
      </c>
      <c r="M130" s="8">
        <v>3.1</v>
      </c>
      <c r="N130">
        <v>14</v>
      </c>
      <c r="O130" s="8">
        <v>138.6</v>
      </c>
      <c r="P130" s="14">
        <v>5.7599999999999998E-2</v>
      </c>
      <c r="Q130" s="8">
        <v>7.98</v>
      </c>
      <c r="R130" s="8">
        <v>130.62</v>
      </c>
      <c r="S130" s="8">
        <v>43.4</v>
      </c>
      <c r="T130" s="8">
        <v>87.22</v>
      </c>
      <c r="U130">
        <v>0</v>
      </c>
      <c r="V130" s="8">
        <v>0</v>
      </c>
      <c r="W130" s="8">
        <v>0</v>
      </c>
      <c r="X130" s="8">
        <v>87.22</v>
      </c>
    </row>
    <row r="131" spans="1:24" x14ac:dyDescent="0.25">
      <c r="A131" t="s">
        <v>381</v>
      </c>
      <c r="B131" s="1">
        <v>46133</v>
      </c>
      <c r="C131" t="s">
        <v>205</v>
      </c>
      <c r="D131" t="s">
        <v>206</v>
      </c>
      <c r="E131" t="s">
        <v>71</v>
      </c>
      <c r="F131" t="s">
        <v>54</v>
      </c>
      <c r="G131" t="s">
        <v>72</v>
      </c>
      <c r="H131" t="s">
        <v>73</v>
      </c>
      <c r="I131" t="s">
        <v>84</v>
      </c>
      <c r="J131" t="s">
        <v>85</v>
      </c>
      <c r="K131" t="s">
        <v>42</v>
      </c>
      <c r="L131" s="13">
        <v>9.9</v>
      </c>
      <c r="M131" s="8">
        <v>3.1</v>
      </c>
      <c r="N131">
        <v>52</v>
      </c>
      <c r="O131" s="8">
        <v>514.79999999999995</v>
      </c>
      <c r="P131" s="14">
        <v>1.43E-2</v>
      </c>
      <c r="Q131" s="8">
        <v>7.36</v>
      </c>
      <c r="R131" s="8">
        <v>507.44</v>
      </c>
      <c r="S131" s="8">
        <v>161.19999999999999</v>
      </c>
      <c r="T131" s="8">
        <v>346.24</v>
      </c>
      <c r="U131">
        <v>0</v>
      </c>
      <c r="V131" s="8">
        <v>0</v>
      </c>
      <c r="W131" s="8">
        <v>0</v>
      </c>
      <c r="X131" s="8">
        <v>346.24</v>
      </c>
    </row>
    <row r="132" spans="1:24" x14ac:dyDescent="0.25">
      <c r="A132" t="s">
        <v>382</v>
      </c>
      <c r="B132" s="1">
        <v>45324</v>
      </c>
      <c r="C132" t="s">
        <v>383</v>
      </c>
      <c r="D132" t="s">
        <v>384</v>
      </c>
      <c r="E132" t="s">
        <v>63</v>
      </c>
      <c r="F132" t="s">
        <v>54</v>
      </c>
      <c r="G132" t="s">
        <v>79</v>
      </c>
      <c r="H132" t="s">
        <v>80</v>
      </c>
      <c r="I132" t="s">
        <v>117</v>
      </c>
      <c r="J132" t="s">
        <v>118</v>
      </c>
      <c r="K132" t="s">
        <v>59</v>
      </c>
      <c r="L132" s="13">
        <v>6</v>
      </c>
      <c r="M132" s="8">
        <v>4.2</v>
      </c>
      <c r="N132">
        <v>241</v>
      </c>
      <c r="O132" s="8">
        <v>1446</v>
      </c>
      <c r="P132" s="14">
        <v>1E-4</v>
      </c>
      <c r="Q132" s="8">
        <v>0.14000000000000001</v>
      </c>
      <c r="R132" s="8">
        <v>1445.86</v>
      </c>
      <c r="S132" s="8">
        <v>1012.2</v>
      </c>
      <c r="T132" s="8">
        <v>433.66</v>
      </c>
      <c r="U132">
        <v>0</v>
      </c>
      <c r="V132" s="8">
        <v>0</v>
      </c>
      <c r="W132" s="8">
        <v>0</v>
      </c>
      <c r="X132" s="8">
        <v>433.66</v>
      </c>
    </row>
    <row r="133" spans="1:24" x14ac:dyDescent="0.25">
      <c r="A133" t="s">
        <v>385</v>
      </c>
      <c r="B133" s="1">
        <v>46116</v>
      </c>
      <c r="C133" t="s">
        <v>386</v>
      </c>
      <c r="D133" t="s">
        <v>387</v>
      </c>
      <c r="E133" t="s">
        <v>27</v>
      </c>
      <c r="F133" t="s">
        <v>54</v>
      </c>
      <c r="G133" t="s">
        <v>38</v>
      </c>
      <c r="H133" t="s">
        <v>39</v>
      </c>
      <c r="I133" t="s">
        <v>99</v>
      </c>
      <c r="J133" t="s">
        <v>100</v>
      </c>
      <c r="K133" t="s">
        <v>49</v>
      </c>
      <c r="L133" s="13">
        <v>3.8</v>
      </c>
      <c r="M133" s="8">
        <v>2.6</v>
      </c>
      <c r="N133">
        <v>18</v>
      </c>
      <c r="O133" s="8">
        <v>68.400000000000006</v>
      </c>
      <c r="P133" s="14">
        <v>2.3699999999999999E-2</v>
      </c>
      <c r="Q133" s="8">
        <v>1.62</v>
      </c>
      <c r="R133" s="8">
        <v>66.78</v>
      </c>
      <c r="S133" s="8">
        <v>46.8</v>
      </c>
      <c r="T133" s="8">
        <v>19.98</v>
      </c>
      <c r="U133">
        <v>0</v>
      </c>
      <c r="V133" s="8">
        <v>0</v>
      </c>
      <c r="W133" s="8">
        <v>0</v>
      </c>
      <c r="X133" s="8">
        <v>19.98</v>
      </c>
    </row>
    <row r="134" spans="1:24" x14ac:dyDescent="0.25">
      <c r="A134" t="s">
        <v>388</v>
      </c>
      <c r="B134" s="1">
        <v>45615</v>
      </c>
      <c r="C134" t="s">
        <v>371</v>
      </c>
      <c r="D134" t="s">
        <v>372</v>
      </c>
      <c r="E134" t="s">
        <v>63</v>
      </c>
      <c r="F134" t="s">
        <v>54</v>
      </c>
      <c r="G134" t="s">
        <v>79</v>
      </c>
      <c r="H134" t="s">
        <v>80</v>
      </c>
      <c r="I134" t="s">
        <v>122</v>
      </c>
      <c r="J134" t="s">
        <v>123</v>
      </c>
      <c r="K134" t="s">
        <v>59</v>
      </c>
      <c r="L134" s="13">
        <v>5.5</v>
      </c>
      <c r="M134" s="8">
        <v>3.8</v>
      </c>
      <c r="N134">
        <v>60</v>
      </c>
      <c r="O134" s="8">
        <v>330</v>
      </c>
      <c r="P134" s="14">
        <v>1.9E-3</v>
      </c>
      <c r="Q134" s="8">
        <v>0.63</v>
      </c>
      <c r="R134" s="8">
        <v>329.37</v>
      </c>
      <c r="S134" s="8">
        <v>228</v>
      </c>
      <c r="T134" s="8">
        <v>101.37</v>
      </c>
      <c r="U134">
        <v>0</v>
      </c>
      <c r="V134" s="8">
        <v>0</v>
      </c>
      <c r="W134" s="8">
        <v>0</v>
      </c>
      <c r="X134" s="8">
        <v>101.37</v>
      </c>
    </row>
    <row r="135" spans="1:24" x14ac:dyDescent="0.25">
      <c r="A135" t="s">
        <v>389</v>
      </c>
      <c r="B135" s="1">
        <v>45702</v>
      </c>
      <c r="C135" t="s">
        <v>107</v>
      </c>
      <c r="D135" t="s">
        <v>108</v>
      </c>
      <c r="E135" t="s">
        <v>53</v>
      </c>
      <c r="F135" t="s">
        <v>46</v>
      </c>
      <c r="G135" t="s">
        <v>55</v>
      </c>
      <c r="H135" t="s">
        <v>56</v>
      </c>
      <c r="I135" t="s">
        <v>66</v>
      </c>
      <c r="J135" t="s">
        <v>67</v>
      </c>
      <c r="K135" t="s">
        <v>33</v>
      </c>
      <c r="L135" s="13">
        <v>4.5</v>
      </c>
      <c r="M135" s="8">
        <v>2.1</v>
      </c>
      <c r="N135">
        <v>23</v>
      </c>
      <c r="O135" s="8">
        <v>103.5</v>
      </c>
      <c r="P135" s="14">
        <v>8.2100000000000006E-2</v>
      </c>
      <c r="Q135" s="8">
        <v>8.5</v>
      </c>
      <c r="R135" s="8">
        <v>95</v>
      </c>
      <c r="S135" s="8">
        <v>48.3</v>
      </c>
      <c r="T135" s="8">
        <v>46.7</v>
      </c>
      <c r="U135">
        <v>9</v>
      </c>
      <c r="V135" s="8">
        <v>37.17</v>
      </c>
      <c r="W135" s="8">
        <v>23.4</v>
      </c>
      <c r="X135" s="8">
        <v>23.3</v>
      </c>
    </row>
    <row r="136" spans="1:24" x14ac:dyDescent="0.25">
      <c r="A136" t="s">
        <v>390</v>
      </c>
      <c r="B136" s="1">
        <v>45566</v>
      </c>
      <c r="C136" t="s">
        <v>391</v>
      </c>
      <c r="D136" t="s">
        <v>392</v>
      </c>
      <c r="E136" t="s">
        <v>63</v>
      </c>
      <c r="F136" t="s">
        <v>54</v>
      </c>
      <c r="G136" t="s">
        <v>64</v>
      </c>
      <c r="H136" t="s">
        <v>65</v>
      </c>
      <c r="I136" t="s">
        <v>144</v>
      </c>
      <c r="J136" t="s">
        <v>145</v>
      </c>
      <c r="K136" t="s">
        <v>33</v>
      </c>
      <c r="L136" s="13">
        <v>12</v>
      </c>
      <c r="M136" s="8">
        <v>6.5</v>
      </c>
      <c r="N136">
        <v>17</v>
      </c>
      <c r="O136" s="8">
        <v>204</v>
      </c>
      <c r="P136" s="14">
        <v>6.0000000000000001E-3</v>
      </c>
      <c r="Q136" s="8">
        <v>1.22</v>
      </c>
      <c r="R136" s="8">
        <v>202.78</v>
      </c>
      <c r="S136" s="8">
        <v>110.5</v>
      </c>
      <c r="T136" s="8">
        <v>92.28</v>
      </c>
      <c r="U136">
        <v>0</v>
      </c>
      <c r="V136" s="8">
        <v>0</v>
      </c>
      <c r="W136" s="8">
        <v>0</v>
      </c>
      <c r="X136" s="8">
        <v>92.28</v>
      </c>
    </row>
    <row r="137" spans="1:24" x14ac:dyDescent="0.25">
      <c r="A137" t="s">
        <v>393</v>
      </c>
      <c r="B137" s="1">
        <v>45359</v>
      </c>
      <c r="C137" t="s">
        <v>394</v>
      </c>
      <c r="D137" t="s">
        <v>395</v>
      </c>
      <c r="E137" t="s">
        <v>71</v>
      </c>
      <c r="F137" t="s">
        <v>37</v>
      </c>
      <c r="G137" t="s">
        <v>165</v>
      </c>
      <c r="H137" t="s">
        <v>166</v>
      </c>
      <c r="I137" t="s">
        <v>47</v>
      </c>
      <c r="J137" t="s">
        <v>48</v>
      </c>
      <c r="K137" t="s">
        <v>49</v>
      </c>
      <c r="L137" s="13">
        <v>5</v>
      </c>
      <c r="M137" s="8">
        <v>3.2</v>
      </c>
      <c r="N137">
        <v>13</v>
      </c>
      <c r="O137" s="8">
        <v>65</v>
      </c>
      <c r="P137" s="14">
        <v>1.1599999999999999E-2</v>
      </c>
      <c r="Q137" s="8">
        <v>0.75</v>
      </c>
      <c r="R137" s="8">
        <v>64.25</v>
      </c>
      <c r="S137" s="8">
        <v>41.6</v>
      </c>
      <c r="T137" s="8">
        <v>22.65</v>
      </c>
      <c r="U137">
        <v>6</v>
      </c>
      <c r="V137" s="8">
        <v>29.65</v>
      </c>
      <c r="W137" s="8">
        <v>22.2</v>
      </c>
      <c r="X137" s="8">
        <v>0.45</v>
      </c>
    </row>
    <row r="138" spans="1:24" x14ac:dyDescent="0.25">
      <c r="A138" t="s">
        <v>396</v>
      </c>
      <c r="B138" s="1">
        <v>45508</v>
      </c>
      <c r="C138" t="s">
        <v>340</v>
      </c>
      <c r="D138" t="s">
        <v>341</v>
      </c>
      <c r="E138" t="s">
        <v>27</v>
      </c>
      <c r="F138" t="s">
        <v>54</v>
      </c>
      <c r="G138" t="s">
        <v>38</v>
      </c>
      <c r="H138" t="s">
        <v>39</v>
      </c>
      <c r="I138" t="s">
        <v>127</v>
      </c>
      <c r="J138" t="s">
        <v>128</v>
      </c>
      <c r="K138" t="s">
        <v>33</v>
      </c>
      <c r="L138" s="13">
        <v>7.2</v>
      </c>
      <c r="M138" s="8">
        <v>3.6</v>
      </c>
      <c r="N138">
        <v>12</v>
      </c>
      <c r="O138" s="8">
        <v>86.4</v>
      </c>
      <c r="P138" s="14">
        <v>4.1399999999999999E-2</v>
      </c>
      <c r="Q138" s="8">
        <v>3.58</v>
      </c>
      <c r="R138" s="8">
        <v>82.82</v>
      </c>
      <c r="S138" s="8">
        <v>43.2</v>
      </c>
      <c r="T138" s="8">
        <v>39.619999999999997</v>
      </c>
      <c r="U138">
        <v>0</v>
      </c>
      <c r="V138" s="8">
        <v>0</v>
      </c>
      <c r="W138" s="8">
        <v>0</v>
      </c>
      <c r="X138" s="8">
        <v>39.619999999999997</v>
      </c>
    </row>
    <row r="139" spans="1:24" x14ac:dyDescent="0.25">
      <c r="A139" t="s">
        <v>397</v>
      </c>
      <c r="B139" s="1">
        <v>46227</v>
      </c>
      <c r="C139" t="s">
        <v>361</v>
      </c>
      <c r="D139" t="s">
        <v>362</v>
      </c>
      <c r="E139" t="s">
        <v>27</v>
      </c>
      <c r="F139" t="s">
        <v>28</v>
      </c>
      <c r="G139" t="s">
        <v>38</v>
      </c>
      <c r="H139" t="s">
        <v>39</v>
      </c>
      <c r="I139" t="s">
        <v>130</v>
      </c>
      <c r="J139" t="s">
        <v>131</v>
      </c>
      <c r="K139" t="s">
        <v>42</v>
      </c>
      <c r="L139" s="13">
        <v>4.8</v>
      </c>
      <c r="M139" s="8">
        <v>1.4</v>
      </c>
      <c r="N139">
        <v>135</v>
      </c>
      <c r="O139" s="8">
        <v>648</v>
      </c>
      <c r="P139" s="14">
        <v>4.4699999999999997E-2</v>
      </c>
      <c r="Q139" s="8">
        <v>28.97</v>
      </c>
      <c r="R139" s="8">
        <v>619.03</v>
      </c>
      <c r="S139" s="8">
        <v>189</v>
      </c>
      <c r="T139" s="8">
        <v>430.03</v>
      </c>
      <c r="U139">
        <v>0</v>
      </c>
      <c r="V139" s="8">
        <v>0</v>
      </c>
      <c r="W139" s="8">
        <v>0</v>
      </c>
      <c r="X139" s="8">
        <v>430.03</v>
      </c>
    </row>
    <row r="140" spans="1:24" x14ac:dyDescent="0.25">
      <c r="A140" t="s">
        <v>398</v>
      </c>
      <c r="B140" s="1">
        <v>46257</v>
      </c>
      <c r="C140" t="s">
        <v>244</v>
      </c>
      <c r="D140" t="s">
        <v>245</v>
      </c>
      <c r="E140" t="s">
        <v>53</v>
      </c>
      <c r="F140" t="s">
        <v>46</v>
      </c>
      <c r="G140" t="s">
        <v>55</v>
      </c>
      <c r="H140" t="s">
        <v>56</v>
      </c>
      <c r="I140" t="s">
        <v>84</v>
      </c>
      <c r="J140" t="s">
        <v>85</v>
      </c>
      <c r="K140" t="s">
        <v>42</v>
      </c>
      <c r="L140" s="13">
        <v>9.9</v>
      </c>
      <c r="M140" s="8">
        <v>3.1</v>
      </c>
      <c r="N140">
        <v>17</v>
      </c>
      <c r="O140" s="8">
        <v>168.3</v>
      </c>
      <c r="P140" s="14">
        <v>0.31019999999999998</v>
      </c>
      <c r="Q140" s="8">
        <v>52.21</v>
      </c>
      <c r="R140" s="8">
        <v>116.09</v>
      </c>
      <c r="S140" s="8">
        <v>52.7</v>
      </c>
      <c r="T140" s="8">
        <v>63.39</v>
      </c>
      <c r="U140">
        <v>0</v>
      </c>
      <c r="V140" s="8">
        <v>0</v>
      </c>
      <c r="W140" s="8">
        <v>0</v>
      </c>
      <c r="X140" s="8">
        <v>63.39</v>
      </c>
    </row>
    <row r="141" spans="1:24" x14ac:dyDescent="0.25">
      <c r="A141" t="s">
        <v>399</v>
      </c>
      <c r="B141" s="1">
        <v>45872</v>
      </c>
      <c r="C141" t="s">
        <v>400</v>
      </c>
      <c r="D141" t="s">
        <v>401</v>
      </c>
      <c r="E141" t="s">
        <v>27</v>
      </c>
      <c r="F141" t="s">
        <v>28</v>
      </c>
      <c r="G141" t="s">
        <v>38</v>
      </c>
      <c r="H141" t="s">
        <v>39</v>
      </c>
      <c r="I141" t="s">
        <v>117</v>
      </c>
      <c r="J141" t="s">
        <v>118</v>
      </c>
      <c r="K141" t="s">
        <v>59</v>
      </c>
      <c r="L141" s="13">
        <v>6</v>
      </c>
      <c r="M141" s="8">
        <v>4.2</v>
      </c>
      <c r="N141">
        <v>371</v>
      </c>
      <c r="O141" s="8">
        <v>2226</v>
      </c>
      <c r="P141" s="14">
        <v>5.1200000000000002E-2</v>
      </c>
      <c r="Q141" s="8">
        <v>113.97</v>
      </c>
      <c r="R141" s="8">
        <v>2112.0300000000002</v>
      </c>
      <c r="S141" s="8">
        <v>1558.2</v>
      </c>
      <c r="T141" s="8">
        <v>553.83000000000004</v>
      </c>
      <c r="U141">
        <v>0</v>
      </c>
      <c r="V141" s="8">
        <v>0</v>
      </c>
      <c r="W141" s="8">
        <v>0</v>
      </c>
      <c r="X141" s="8">
        <v>553.83000000000004</v>
      </c>
    </row>
    <row r="142" spans="1:24" x14ac:dyDescent="0.25">
      <c r="A142" t="s">
        <v>402</v>
      </c>
      <c r="B142" s="1">
        <v>46189</v>
      </c>
      <c r="C142" t="s">
        <v>403</v>
      </c>
      <c r="D142" t="s">
        <v>404</v>
      </c>
      <c r="E142" t="s">
        <v>53</v>
      </c>
      <c r="F142" t="s">
        <v>37</v>
      </c>
      <c r="G142" t="s">
        <v>55</v>
      </c>
      <c r="H142" t="s">
        <v>56</v>
      </c>
      <c r="I142" t="s">
        <v>144</v>
      </c>
      <c r="J142" t="s">
        <v>145</v>
      </c>
      <c r="K142" t="s">
        <v>33</v>
      </c>
      <c r="L142" s="13">
        <v>12</v>
      </c>
      <c r="M142" s="8">
        <v>6.5</v>
      </c>
      <c r="N142">
        <v>1</v>
      </c>
      <c r="O142" s="8">
        <v>12</v>
      </c>
      <c r="P142" s="14">
        <v>3.7999999999999999E-2</v>
      </c>
      <c r="Q142" s="8">
        <v>0.46</v>
      </c>
      <c r="R142" s="8">
        <v>11.54</v>
      </c>
      <c r="S142" s="8">
        <v>6.5</v>
      </c>
      <c r="T142" s="8">
        <v>5.04</v>
      </c>
      <c r="U142">
        <v>1</v>
      </c>
      <c r="V142" s="8">
        <v>11.54</v>
      </c>
      <c r="W142" s="8">
        <v>7</v>
      </c>
      <c r="X142" s="8">
        <v>-1.96</v>
      </c>
    </row>
    <row r="143" spans="1:24" x14ac:dyDescent="0.25">
      <c r="A143" t="s">
        <v>405</v>
      </c>
      <c r="B143" s="1">
        <v>46027</v>
      </c>
      <c r="C143" t="s">
        <v>406</v>
      </c>
      <c r="D143" t="s">
        <v>407</v>
      </c>
      <c r="E143" t="s">
        <v>63</v>
      </c>
      <c r="F143" t="s">
        <v>37</v>
      </c>
      <c r="G143" t="s">
        <v>79</v>
      </c>
      <c r="H143" t="s">
        <v>80</v>
      </c>
      <c r="I143" t="s">
        <v>122</v>
      </c>
      <c r="J143" t="s">
        <v>123</v>
      </c>
      <c r="K143" t="s">
        <v>59</v>
      </c>
      <c r="L143" s="13">
        <v>5.5</v>
      </c>
      <c r="M143" s="8">
        <v>3.8</v>
      </c>
      <c r="N143">
        <v>15</v>
      </c>
      <c r="O143" s="8">
        <v>82.5</v>
      </c>
      <c r="P143" s="14">
        <v>5.1000000000000004E-3</v>
      </c>
      <c r="Q143" s="8">
        <v>0.42</v>
      </c>
      <c r="R143" s="8">
        <v>82.08</v>
      </c>
      <c r="S143" s="8">
        <v>57</v>
      </c>
      <c r="T143" s="8">
        <v>25.08</v>
      </c>
      <c r="U143">
        <v>0</v>
      </c>
      <c r="V143" s="8">
        <v>0</v>
      </c>
      <c r="W143" s="8">
        <v>0</v>
      </c>
      <c r="X143" s="8">
        <v>25.08</v>
      </c>
    </row>
    <row r="144" spans="1:24" x14ac:dyDescent="0.25">
      <c r="A144" t="s">
        <v>408</v>
      </c>
      <c r="B144" s="1">
        <v>45614</v>
      </c>
      <c r="C144" t="s">
        <v>258</v>
      </c>
      <c r="D144" t="s">
        <v>259</v>
      </c>
      <c r="E144" t="s">
        <v>71</v>
      </c>
      <c r="F144" t="s">
        <v>28</v>
      </c>
      <c r="G144" t="s">
        <v>72</v>
      </c>
      <c r="H144" t="s">
        <v>73</v>
      </c>
      <c r="I144" t="s">
        <v>144</v>
      </c>
      <c r="J144" t="s">
        <v>145</v>
      </c>
      <c r="K144" t="s">
        <v>33</v>
      </c>
      <c r="L144" s="13">
        <v>12</v>
      </c>
      <c r="M144" s="8">
        <v>6.5</v>
      </c>
      <c r="N144">
        <v>361</v>
      </c>
      <c r="O144" s="8">
        <v>4332</v>
      </c>
      <c r="P144" s="14">
        <v>6.9900000000000004E-2</v>
      </c>
      <c r="Q144" s="8">
        <v>302.81</v>
      </c>
      <c r="R144" s="8">
        <v>4029.19</v>
      </c>
      <c r="S144" s="8">
        <v>2346.5</v>
      </c>
      <c r="T144" s="8">
        <v>1682.69</v>
      </c>
      <c r="U144">
        <v>0</v>
      </c>
      <c r="V144" s="8">
        <v>0</v>
      </c>
      <c r="W144" s="8">
        <v>0</v>
      </c>
      <c r="X144" s="8">
        <v>1682.69</v>
      </c>
    </row>
    <row r="145" spans="1:24" x14ac:dyDescent="0.25">
      <c r="A145" t="s">
        <v>409</v>
      </c>
      <c r="B145" s="1">
        <v>45509</v>
      </c>
      <c r="C145" t="s">
        <v>410</v>
      </c>
      <c r="D145" t="s">
        <v>411</v>
      </c>
      <c r="E145" t="s">
        <v>150</v>
      </c>
      <c r="F145" t="s">
        <v>46</v>
      </c>
      <c r="G145" t="s">
        <v>151</v>
      </c>
      <c r="H145" t="s">
        <v>152</v>
      </c>
      <c r="I145" t="s">
        <v>66</v>
      </c>
      <c r="J145" t="s">
        <v>67</v>
      </c>
      <c r="K145" t="s">
        <v>33</v>
      </c>
      <c r="L145" s="13">
        <v>4.5</v>
      </c>
      <c r="M145" s="8">
        <v>2.1</v>
      </c>
      <c r="N145">
        <v>7</v>
      </c>
      <c r="O145" s="8">
        <v>31.5</v>
      </c>
      <c r="P145" s="14">
        <v>0.16439999999999999</v>
      </c>
      <c r="Q145" s="8">
        <v>5.18</v>
      </c>
      <c r="R145" s="8">
        <v>26.32</v>
      </c>
      <c r="S145" s="8">
        <v>14.7</v>
      </c>
      <c r="T145" s="8">
        <v>11.62</v>
      </c>
      <c r="U145">
        <v>0</v>
      </c>
      <c r="V145" s="8">
        <v>0</v>
      </c>
      <c r="W145" s="8">
        <v>0</v>
      </c>
      <c r="X145" s="8">
        <v>11.62</v>
      </c>
    </row>
    <row r="146" spans="1:24" x14ac:dyDescent="0.25">
      <c r="A146" t="s">
        <v>412</v>
      </c>
      <c r="B146" s="1">
        <v>45963</v>
      </c>
      <c r="C146" t="s">
        <v>154</v>
      </c>
      <c r="D146" t="s">
        <v>155</v>
      </c>
      <c r="E146" t="s">
        <v>150</v>
      </c>
      <c r="F146" t="s">
        <v>46</v>
      </c>
      <c r="G146" t="s">
        <v>151</v>
      </c>
      <c r="H146" t="s">
        <v>152</v>
      </c>
      <c r="I146" t="s">
        <v>117</v>
      </c>
      <c r="J146" t="s">
        <v>118</v>
      </c>
      <c r="K146" t="s">
        <v>59</v>
      </c>
      <c r="L146" s="13">
        <v>6</v>
      </c>
      <c r="M146" s="8">
        <v>4.2</v>
      </c>
      <c r="N146">
        <v>5</v>
      </c>
      <c r="O146" s="8">
        <v>30</v>
      </c>
      <c r="P146" s="14">
        <v>6.0999999999999999E-2</v>
      </c>
      <c r="Q146" s="8">
        <v>1.83</v>
      </c>
      <c r="R146" s="8">
        <v>28.17</v>
      </c>
      <c r="S146" s="8">
        <v>21</v>
      </c>
      <c r="T146" s="8">
        <v>7.17</v>
      </c>
      <c r="U146">
        <v>0</v>
      </c>
      <c r="V146" s="8">
        <v>0</v>
      </c>
      <c r="W146" s="8">
        <v>0</v>
      </c>
      <c r="X146" s="8">
        <v>7.17</v>
      </c>
    </row>
    <row r="147" spans="1:24" x14ac:dyDescent="0.25">
      <c r="A147" t="s">
        <v>413</v>
      </c>
      <c r="B147" s="1">
        <v>45803</v>
      </c>
      <c r="C147" t="s">
        <v>136</v>
      </c>
      <c r="D147" t="s">
        <v>137</v>
      </c>
      <c r="E147" t="s">
        <v>71</v>
      </c>
      <c r="F147" t="s">
        <v>54</v>
      </c>
      <c r="G147" t="s">
        <v>72</v>
      </c>
      <c r="H147" t="s">
        <v>73</v>
      </c>
      <c r="I147" t="s">
        <v>112</v>
      </c>
      <c r="J147" t="s">
        <v>113</v>
      </c>
      <c r="K147" t="s">
        <v>42</v>
      </c>
      <c r="L147" s="13">
        <v>8.5</v>
      </c>
      <c r="M147" s="8">
        <v>2.8</v>
      </c>
      <c r="N147">
        <v>185</v>
      </c>
      <c r="O147" s="8">
        <v>1572.5</v>
      </c>
      <c r="P147" s="14">
        <v>5.2900000000000003E-2</v>
      </c>
      <c r="Q147" s="8">
        <v>83.19</v>
      </c>
      <c r="R147" s="8">
        <v>1489.31</v>
      </c>
      <c r="S147" s="8">
        <v>518</v>
      </c>
      <c r="T147" s="8">
        <v>971.31</v>
      </c>
      <c r="U147">
        <v>0</v>
      </c>
      <c r="V147" s="8">
        <v>0</v>
      </c>
      <c r="W147" s="8">
        <v>0</v>
      </c>
      <c r="X147" s="8">
        <v>971.31</v>
      </c>
    </row>
    <row r="148" spans="1:24" x14ac:dyDescent="0.25">
      <c r="A148" t="s">
        <v>414</v>
      </c>
      <c r="B148" s="1">
        <v>45697</v>
      </c>
      <c r="C148" t="s">
        <v>328</v>
      </c>
      <c r="D148" t="s">
        <v>329</v>
      </c>
      <c r="E148" t="s">
        <v>71</v>
      </c>
      <c r="F148" t="s">
        <v>54</v>
      </c>
      <c r="G148" t="s">
        <v>165</v>
      </c>
      <c r="H148" t="s">
        <v>166</v>
      </c>
      <c r="I148" t="s">
        <v>185</v>
      </c>
      <c r="J148" t="s">
        <v>186</v>
      </c>
      <c r="K148" t="s">
        <v>59</v>
      </c>
      <c r="L148" s="13">
        <v>4.9000000000000004</v>
      </c>
      <c r="M148" s="8">
        <v>3.1</v>
      </c>
      <c r="N148">
        <v>22</v>
      </c>
      <c r="O148" s="8">
        <v>107.8</v>
      </c>
      <c r="P148" s="14">
        <v>9.0399999999999994E-2</v>
      </c>
      <c r="Q148" s="8">
        <v>9.75</v>
      </c>
      <c r="R148" s="8">
        <v>98.05</v>
      </c>
      <c r="S148" s="8">
        <v>68.2</v>
      </c>
      <c r="T148" s="8">
        <v>29.85</v>
      </c>
      <c r="U148">
        <v>0</v>
      </c>
      <c r="V148" s="8">
        <v>0</v>
      </c>
      <c r="W148" s="8">
        <v>0</v>
      </c>
      <c r="X148" s="8">
        <v>29.85</v>
      </c>
    </row>
    <row r="149" spans="1:24" x14ac:dyDescent="0.25">
      <c r="A149" t="s">
        <v>415</v>
      </c>
      <c r="B149" s="1">
        <v>46197</v>
      </c>
      <c r="C149" t="s">
        <v>258</v>
      </c>
      <c r="D149" t="s">
        <v>259</v>
      </c>
      <c r="E149" t="s">
        <v>71</v>
      </c>
      <c r="F149" t="s">
        <v>28</v>
      </c>
      <c r="G149" t="s">
        <v>72</v>
      </c>
      <c r="H149" t="s">
        <v>73</v>
      </c>
      <c r="I149" t="s">
        <v>117</v>
      </c>
      <c r="J149" t="s">
        <v>118</v>
      </c>
      <c r="K149" t="s">
        <v>59</v>
      </c>
      <c r="L149" s="13">
        <v>6</v>
      </c>
      <c r="M149" s="8">
        <v>4.2</v>
      </c>
      <c r="N149">
        <v>94</v>
      </c>
      <c r="O149" s="8">
        <v>564</v>
      </c>
      <c r="P149" s="14">
        <v>9.2700000000000005E-2</v>
      </c>
      <c r="Q149" s="8">
        <v>52.28</v>
      </c>
      <c r="R149" s="8">
        <v>511.72</v>
      </c>
      <c r="S149" s="8">
        <v>394.8</v>
      </c>
      <c r="T149" s="8">
        <v>116.92</v>
      </c>
      <c r="U149">
        <v>0</v>
      </c>
      <c r="V149" s="8">
        <v>0</v>
      </c>
      <c r="W149" s="8">
        <v>0</v>
      </c>
      <c r="X149" s="8">
        <v>116.92</v>
      </c>
    </row>
    <row r="150" spans="1:24" x14ac:dyDescent="0.25">
      <c r="A150" t="s">
        <v>416</v>
      </c>
      <c r="B150" s="1">
        <v>46228</v>
      </c>
      <c r="C150" t="s">
        <v>69</v>
      </c>
      <c r="D150" t="s">
        <v>70</v>
      </c>
      <c r="E150" t="s">
        <v>71</v>
      </c>
      <c r="F150" t="s">
        <v>37</v>
      </c>
      <c r="G150" t="s">
        <v>72</v>
      </c>
      <c r="H150" t="s">
        <v>73</v>
      </c>
      <c r="I150" t="s">
        <v>130</v>
      </c>
      <c r="J150" t="s">
        <v>131</v>
      </c>
      <c r="K150" t="s">
        <v>42</v>
      </c>
      <c r="L150" s="13">
        <v>4.8</v>
      </c>
      <c r="M150" s="8">
        <v>1.4</v>
      </c>
      <c r="N150">
        <v>13</v>
      </c>
      <c r="O150" s="8">
        <v>62.4</v>
      </c>
      <c r="P150" s="14">
        <v>4.4699999999999997E-2</v>
      </c>
      <c r="Q150" s="8">
        <v>2.79</v>
      </c>
      <c r="R150" s="8">
        <v>59.61</v>
      </c>
      <c r="S150" s="8">
        <v>18.2</v>
      </c>
      <c r="T150" s="8">
        <v>41.41</v>
      </c>
      <c r="U150">
        <v>0</v>
      </c>
      <c r="V150" s="8">
        <v>0</v>
      </c>
      <c r="W150" s="8">
        <v>0</v>
      </c>
      <c r="X150" s="8">
        <v>41.41</v>
      </c>
    </row>
    <row r="151" spans="1:24" x14ac:dyDescent="0.25">
      <c r="A151" t="s">
        <v>417</v>
      </c>
      <c r="B151" s="1">
        <v>45950</v>
      </c>
      <c r="C151" t="s">
        <v>154</v>
      </c>
      <c r="D151" t="s">
        <v>155</v>
      </c>
      <c r="E151" t="s">
        <v>150</v>
      </c>
      <c r="F151" t="s">
        <v>46</v>
      </c>
      <c r="G151" t="s">
        <v>151</v>
      </c>
      <c r="H151" t="s">
        <v>152</v>
      </c>
      <c r="I151" t="s">
        <v>47</v>
      </c>
      <c r="J151" t="s">
        <v>48</v>
      </c>
      <c r="K151" t="s">
        <v>49</v>
      </c>
      <c r="L151" s="13">
        <v>5</v>
      </c>
      <c r="M151" s="8">
        <v>3.2</v>
      </c>
      <c r="N151">
        <v>50</v>
      </c>
      <c r="O151" s="8">
        <v>250</v>
      </c>
      <c r="P151" s="14">
        <v>1.14E-2</v>
      </c>
      <c r="Q151" s="8">
        <v>2.85</v>
      </c>
      <c r="R151" s="8">
        <v>247.15</v>
      </c>
      <c r="S151" s="8">
        <v>160</v>
      </c>
      <c r="T151" s="8">
        <v>87.15</v>
      </c>
      <c r="U151">
        <v>0</v>
      </c>
      <c r="V151" s="8">
        <v>0</v>
      </c>
      <c r="W151" s="8">
        <v>0</v>
      </c>
      <c r="X151" s="8">
        <v>87.15</v>
      </c>
    </row>
    <row r="152" spans="1:24" x14ac:dyDescent="0.25">
      <c r="A152" t="s">
        <v>418</v>
      </c>
      <c r="B152" s="1">
        <v>45761</v>
      </c>
      <c r="C152" t="s">
        <v>315</v>
      </c>
      <c r="D152" t="s">
        <v>316</v>
      </c>
      <c r="E152" t="s">
        <v>27</v>
      </c>
      <c r="F152" t="s">
        <v>46</v>
      </c>
      <c r="G152" t="s">
        <v>29</v>
      </c>
      <c r="H152" t="s">
        <v>30</v>
      </c>
      <c r="I152" t="s">
        <v>122</v>
      </c>
      <c r="J152" t="s">
        <v>123</v>
      </c>
      <c r="K152" t="s">
        <v>59</v>
      </c>
      <c r="L152" s="13">
        <v>5.5</v>
      </c>
      <c r="M152" s="8">
        <v>3.8</v>
      </c>
      <c r="N152">
        <v>15</v>
      </c>
      <c r="O152" s="8">
        <v>82.5</v>
      </c>
      <c r="P152" s="14">
        <v>0.18179999999999999</v>
      </c>
      <c r="Q152" s="8">
        <v>15</v>
      </c>
      <c r="R152" s="8">
        <v>67.5</v>
      </c>
      <c r="S152" s="8">
        <v>57</v>
      </c>
      <c r="T152" s="8">
        <v>10.5</v>
      </c>
      <c r="U152">
        <v>0</v>
      </c>
      <c r="V152" s="8">
        <v>0</v>
      </c>
      <c r="W152" s="8">
        <v>0</v>
      </c>
      <c r="X152" s="8">
        <v>10.5</v>
      </c>
    </row>
    <row r="153" spans="1:24" x14ac:dyDescent="0.25">
      <c r="A153" t="s">
        <v>419</v>
      </c>
      <c r="B153" s="1">
        <v>45438</v>
      </c>
      <c r="C153" t="s">
        <v>420</v>
      </c>
      <c r="D153" t="s">
        <v>421</v>
      </c>
      <c r="E153" t="s">
        <v>150</v>
      </c>
      <c r="F153" t="s">
        <v>89</v>
      </c>
      <c r="G153" t="s">
        <v>151</v>
      </c>
      <c r="H153" t="s">
        <v>152</v>
      </c>
      <c r="I153" t="s">
        <v>84</v>
      </c>
      <c r="J153" t="s">
        <v>85</v>
      </c>
      <c r="K153" t="s">
        <v>42</v>
      </c>
      <c r="L153" s="13">
        <v>9.9</v>
      </c>
      <c r="M153" s="8">
        <v>3.1</v>
      </c>
      <c r="N153">
        <v>173</v>
      </c>
      <c r="O153" s="8">
        <v>1712.7</v>
      </c>
      <c r="P153" s="14">
        <v>0.1201</v>
      </c>
      <c r="Q153" s="8">
        <v>205.7</v>
      </c>
      <c r="R153" s="8">
        <v>1507</v>
      </c>
      <c r="S153" s="8">
        <v>536.29999999999995</v>
      </c>
      <c r="T153" s="8">
        <v>970.7</v>
      </c>
      <c r="U153">
        <v>0</v>
      </c>
      <c r="V153" s="8">
        <v>0</v>
      </c>
      <c r="W153" s="8">
        <v>0</v>
      </c>
      <c r="X153" s="8">
        <v>970.7</v>
      </c>
    </row>
    <row r="154" spans="1:24" x14ac:dyDescent="0.25">
      <c r="A154" t="s">
        <v>422</v>
      </c>
      <c r="B154" s="1">
        <v>45563</v>
      </c>
      <c r="C154" t="s">
        <v>337</v>
      </c>
      <c r="D154" t="s">
        <v>338</v>
      </c>
      <c r="E154" t="s">
        <v>27</v>
      </c>
      <c r="F154" t="s">
        <v>54</v>
      </c>
      <c r="G154" t="s">
        <v>29</v>
      </c>
      <c r="H154" t="s">
        <v>30</v>
      </c>
      <c r="I154" t="s">
        <v>122</v>
      </c>
      <c r="J154" t="s">
        <v>123</v>
      </c>
      <c r="K154" t="s">
        <v>59</v>
      </c>
      <c r="L154" s="13">
        <v>5.5</v>
      </c>
      <c r="M154" s="8">
        <v>3.8</v>
      </c>
      <c r="N154">
        <v>106</v>
      </c>
      <c r="O154" s="8">
        <v>583</v>
      </c>
      <c r="P154" s="14">
        <v>7.0900000000000005E-2</v>
      </c>
      <c r="Q154" s="8">
        <v>41.33</v>
      </c>
      <c r="R154" s="8">
        <v>541.66999999999996</v>
      </c>
      <c r="S154" s="8">
        <v>402.8</v>
      </c>
      <c r="T154" s="8">
        <v>138.87</v>
      </c>
      <c r="U154">
        <v>0</v>
      </c>
      <c r="V154" s="8">
        <v>0</v>
      </c>
      <c r="W154" s="8">
        <v>0</v>
      </c>
      <c r="X154" s="8">
        <v>138.87</v>
      </c>
    </row>
    <row r="155" spans="1:24" x14ac:dyDescent="0.25">
      <c r="A155" t="s">
        <v>423</v>
      </c>
      <c r="B155" s="1">
        <v>45434</v>
      </c>
      <c r="C155" t="s">
        <v>350</v>
      </c>
      <c r="D155" t="s">
        <v>351</v>
      </c>
      <c r="E155" t="s">
        <v>63</v>
      </c>
      <c r="F155" t="s">
        <v>89</v>
      </c>
      <c r="G155" t="s">
        <v>79</v>
      </c>
      <c r="H155" t="s">
        <v>80</v>
      </c>
      <c r="I155" t="s">
        <v>122</v>
      </c>
      <c r="J155" t="s">
        <v>123</v>
      </c>
      <c r="K155" t="s">
        <v>59</v>
      </c>
      <c r="L155" s="13">
        <v>5.5</v>
      </c>
      <c r="M155" s="8">
        <v>3.8</v>
      </c>
      <c r="N155">
        <v>483</v>
      </c>
      <c r="O155" s="8">
        <v>2656.5</v>
      </c>
      <c r="P155" s="14">
        <v>8.5199999999999998E-2</v>
      </c>
      <c r="Q155" s="8">
        <v>226.33</v>
      </c>
      <c r="R155" s="8">
        <v>2430.17</v>
      </c>
      <c r="S155" s="8">
        <v>1835.4</v>
      </c>
      <c r="T155" s="8">
        <v>594.77</v>
      </c>
      <c r="U155">
        <v>0</v>
      </c>
      <c r="V155" s="8">
        <v>0</v>
      </c>
      <c r="W155" s="8">
        <v>0</v>
      </c>
      <c r="X155" s="8">
        <v>594.77</v>
      </c>
    </row>
    <row r="156" spans="1:24" x14ac:dyDescent="0.25">
      <c r="A156" t="s">
        <v>424</v>
      </c>
      <c r="B156" s="1">
        <v>45544</v>
      </c>
      <c r="C156" t="s">
        <v>400</v>
      </c>
      <c r="D156" t="s">
        <v>401</v>
      </c>
      <c r="E156" t="s">
        <v>27</v>
      </c>
      <c r="F156" t="s">
        <v>28</v>
      </c>
      <c r="G156" t="s">
        <v>29</v>
      </c>
      <c r="H156" t="s">
        <v>30</v>
      </c>
      <c r="I156" t="s">
        <v>84</v>
      </c>
      <c r="J156" t="s">
        <v>85</v>
      </c>
      <c r="K156" t="s">
        <v>42</v>
      </c>
      <c r="L156" s="13">
        <v>9.9</v>
      </c>
      <c r="M156" s="8">
        <v>3.1</v>
      </c>
      <c r="N156">
        <v>131</v>
      </c>
      <c r="O156" s="8">
        <v>1296.9000000000001</v>
      </c>
      <c r="P156" s="14">
        <v>8.4500000000000006E-2</v>
      </c>
      <c r="Q156" s="8">
        <v>109.59</v>
      </c>
      <c r="R156" s="8">
        <v>1187.31</v>
      </c>
      <c r="S156" s="8">
        <v>406.1</v>
      </c>
      <c r="T156" s="8">
        <v>781.21</v>
      </c>
      <c r="U156">
        <v>0</v>
      </c>
      <c r="V156" s="8">
        <v>0</v>
      </c>
      <c r="W156" s="8">
        <v>0</v>
      </c>
      <c r="X156" s="8">
        <v>781.21</v>
      </c>
    </row>
    <row r="157" spans="1:24" x14ac:dyDescent="0.25">
      <c r="A157" t="s">
        <v>425</v>
      </c>
      <c r="B157" s="1">
        <v>46054</v>
      </c>
      <c r="C157" t="s">
        <v>337</v>
      </c>
      <c r="D157" t="s">
        <v>338</v>
      </c>
      <c r="E157" t="s">
        <v>27</v>
      </c>
      <c r="F157" t="s">
        <v>54</v>
      </c>
      <c r="G157" t="s">
        <v>29</v>
      </c>
      <c r="H157" t="s">
        <v>30</v>
      </c>
      <c r="I157" t="s">
        <v>47</v>
      </c>
      <c r="J157" t="s">
        <v>48</v>
      </c>
      <c r="K157" t="s">
        <v>49</v>
      </c>
      <c r="L157" s="13">
        <v>5</v>
      </c>
      <c r="M157" s="8">
        <v>3.2</v>
      </c>
      <c r="N157">
        <v>137</v>
      </c>
      <c r="O157" s="8">
        <v>685</v>
      </c>
      <c r="P157" s="14">
        <v>6.9999999999999999E-4</v>
      </c>
      <c r="Q157" s="8">
        <v>0.48</v>
      </c>
      <c r="R157" s="8">
        <v>684.52</v>
      </c>
      <c r="S157" s="8">
        <v>438.4</v>
      </c>
      <c r="T157" s="8">
        <v>246.12</v>
      </c>
      <c r="U157">
        <v>0</v>
      </c>
      <c r="V157" s="8">
        <v>0</v>
      </c>
      <c r="W157" s="8">
        <v>0</v>
      </c>
      <c r="X157" s="8">
        <v>246.12</v>
      </c>
    </row>
    <row r="158" spans="1:24" x14ac:dyDescent="0.25">
      <c r="A158" t="s">
        <v>426</v>
      </c>
      <c r="B158" s="1">
        <v>45866</v>
      </c>
      <c r="C158" t="s">
        <v>427</v>
      </c>
      <c r="D158" t="s">
        <v>428</v>
      </c>
      <c r="E158" t="s">
        <v>150</v>
      </c>
      <c r="F158" t="s">
        <v>46</v>
      </c>
      <c r="G158" t="s">
        <v>151</v>
      </c>
      <c r="H158" t="s">
        <v>152</v>
      </c>
      <c r="I158" t="s">
        <v>127</v>
      </c>
      <c r="J158" t="s">
        <v>128</v>
      </c>
      <c r="K158" t="s">
        <v>33</v>
      </c>
      <c r="L158" s="13">
        <v>7.2</v>
      </c>
      <c r="M158" s="8">
        <v>3.6</v>
      </c>
      <c r="N158">
        <v>59</v>
      </c>
      <c r="O158" s="8">
        <v>424.8</v>
      </c>
      <c r="P158" s="14">
        <v>0.1104</v>
      </c>
      <c r="Q158" s="8">
        <v>46.9</v>
      </c>
      <c r="R158" s="8">
        <v>377.9</v>
      </c>
      <c r="S158" s="8">
        <v>212.4</v>
      </c>
      <c r="T158" s="8">
        <v>165.5</v>
      </c>
      <c r="U158">
        <v>0</v>
      </c>
      <c r="V158" s="8">
        <v>0</v>
      </c>
      <c r="W158" s="8">
        <v>0</v>
      </c>
      <c r="X158" s="8">
        <v>165.5</v>
      </c>
    </row>
    <row r="159" spans="1:24" x14ac:dyDescent="0.25">
      <c r="A159" t="s">
        <v>429</v>
      </c>
      <c r="B159" s="1">
        <v>45843</v>
      </c>
      <c r="C159" t="s">
        <v>391</v>
      </c>
      <c r="D159" t="s">
        <v>392</v>
      </c>
      <c r="E159" t="s">
        <v>63</v>
      </c>
      <c r="F159" t="s">
        <v>54</v>
      </c>
      <c r="G159" t="s">
        <v>79</v>
      </c>
      <c r="H159" t="s">
        <v>80</v>
      </c>
      <c r="I159" t="s">
        <v>127</v>
      </c>
      <c r="J159" t="s">
        <v>128</v>
      </c>
      <c r="K159" t="s">
        <v>33</v>
      </c>
      <c r="L159" s="13">
        <v>7.2</v>
      </c>
      <c r="M159" s="8">
        <v>3.6</v>
      </c>
      <c r="N159">
        <v>115</v>
      </c>
      <c r="O159" s="8">
        <v>828</v>
      </c>
      <c r="P159" s="14">
        <v>6.0000000000000001E-3</v>
      </c>
      <c r="Q159" s="8">
        <v>4.97</v>
      </c>
      <c r="R159" s="8">
        <v>823.03</v>
      </c>
      <c r="S159" s="8">
        <v>414</v>
      </c>
      <c r="T159" s="8">
        <v>409.03</v>
      </c>
      <c r="U159">
        <v>0</v>
      </c>
      <c r="V159" s="8">
        <v>0</v>
      </c>
      <c r="W159" s="8">
        <v>0</v>
      </c>
      <c r="X159" s="8">
        <v>409.03</v>
      </c>
    </row>
    <row r="160" spans="1:24" x14ac:dyDescent="0.25">
      <c r="A160" t="s">
        <v>430</v>
      </c>
      <c r="B160" s="1">
        <v>45561</v>
      </c>
      <c r="C160" t="s">
        <v>195</v>
      </c>
      <c r="D160" t="s">
        <v>196</v>
      </c>
      <c r="E160" t="s">
        <v>150</v>
      </c>
      <c r="F160" t="s">
        <v>89</v>
      </c>
      <c r="G160" t="s">
        <v>151</v>
      </c>
      <c r="H160" t="s">
        <v>152</v>
      </c>
      <c r="I160" t="s">
        <v>84</v>
      </c>
      <c r="J160" t="s">
        <v>85</v>
      </c>
      <c r="K160" t="s">
        <v>42</v>
      </c>
      <c r="L160" s="13">
        <v>9.9</v>
      </c>
      <c r="M160" s="8">
        <v>3.1</v>
      </c>
      <c r="N160">
        <v>450</v>
      </c>
      <c r="O160" s="8">
        <v>4455</v>
      </c>
      <c r="P160" s="14">
        <v>0.19600000000000001</v>
      </c>
      <c r="Q160" s="8">
        <v>873.18</v>
      </c>
      <c r="R160" s="8">
        <v>3581.82</v>
      </c>
      <c r="S160" s="8">
        <v>1395</v>
      </c>
      <c r="T160" s="8">
        <v>2186.8200000000002</v>
      </c>
      <c r="U160">
        <v>0</v>
      </c>
      <c r="V160" s="8">
        <v>0</v>
      </c>
      <c r="W160" s="8">
        <v>0</v>
      </c>
      <c r="X160" s="8">
        <v>2186.8200000000002</v>
      </c>
    </row>
    <row r="161" spans="1:24" x14ac:dyDescent="0.25">
      <c r="A161" t="s">
        <v>431</v>
      </c>
      <c r="B161" s="1">
        <v>46056</v>
      </c>
      <c r="C161" t="s">
        <v>154</v>
      </c>
      <c r="D161" t="s">
        <v>155</v>
      </c>
      <c r="E161" t="s">
        <v>150</v>
      </c>
      <c r="F161" t="s">
        <v>46</v>
      </c>
      <c r="G161" t="s">
        <v>151</v>
      </c>
      <c r="H161" t="s">
        <v>152</v>
      </c>
      <c r="I161" t="s">
        <v>130</v>
      </c>
      <c r="J161" t="s">
        <v>131</v>
      </c>
      <c r="K161" t="s">
        <v>42</v>
      </c>
      <c r="L161" s="13">
        <v>4.8</v>
      </c>
      <c r="M161" s="8">
        <v>1.4</v>
      </c>
      <c r="N161">
        <v>32</v>
      </c>
      <c r="O161" s="8">
        <v>153.6</v>
      </c>
      <c r="P161" s="14">
        <v>0.39779999999999999</v>
      </c>
      <c r="Q161" s="8">
        <v>61.1</v>
      </c>
      <c r="R161" s="8">
        <v>92.5</v>
      </c>
      <c r="S161" s="8">
        <v>44.8</v>
      </c>
      <c r="T161" s="8">
        <v>47.7</v>
      </c>
      <c r="U161">
        <v>0</v>
      </c>
      <c r="V161" s="8">
        <v>0</v>
      </c>
      <c r="W161" s="8">
        <v>0</v>
      </c>
      <c r="X161" s="8">
        <v>47.7</v>
      </c>
    </row>
    <row r="162" spans="1:24" x14ac:dyDescent="0.25">
      <c r="A162" t="s">
        <v>432</v>
      </c>
      <c r="B162" s="1">
        <v>45890</v>
      </c>
      <c r="C162" t="s">
        <v>357</v>
      </c>
      <c r="D162" t="s">
        <v>358</v>
      </c>
      <c r="E162" t="s">
        <v>27</v>
      </c>
      <c r="F162" t="s">
        <v>46</v>
      </c>
      <c r="G162" t="s">
        <v>38</v>
      </c>
      <c r="H162" t="s">
        <v>39</v>
      </c>
      <c r="I162" t="s">
        <v>31</v>
      </c>
      <c r="J162" t="s">
        <v>32</v>
      </c>
      <c r="K162" t="s">
        <v>33</v>
      </c>
      <c r="L162" s="13">
        <v>5.8</v>
      </c>
      <c r="M162" s="8">
        <v>2.7</v>
      </c>
      <c r="N162">
        <v>22</v>
      </c>
      <c r="O162" s="8">
        <v>127.6</v>
      </c>
      <c r="P162" s="14">
        <v>0.13200000000000001</v>
      </c>
      <c r="Q162" s="8">
        <v>16.84</v>
      </c>
      <c r="R162" s="8">
        <v>110.76</v>
      </c>
      <c r="S162" s="8">
        <v>59.4</v>
      </c>
      <c r="T162" s="8">
        <v>51.36</v>
      </c>
      <c r="U162">
        <v>0</v>
      </c>
      <c r="V162" s="8">
        <v>0</v>
      </c>
      <c r="W162" s="8">
        <v>0</v>
      </c>
      <c r="X162" s="8">
        <v>51.36</v>
      </c>
    </row>
    <row r="163" spans="1:24" x14ac:dyDescent="0.25">
      <c r="A163" t="s">
        <v>433</v>
      </c>
      <c r="B163" s="1">
        <v>45730</v>
      </c>
      <c r="C163" t="s">
        <v>110</v>
      </c>
      <c r="D163" t="s">
        <v>111</v>
      </c>
      <c r="E163" t="s">
        <v>27</v>
      </c>
      <c r="F163" t="s">
        <v>37</v>
      </c>
      <c r="G163" t="s">
        <v>38</v>
      </c>
      <c r="H163" t="s">
        <v>39</v>
      </c>
      <c r="I163" t="s">
        <v>127</v>
      </c>
      <c r="J163" t="s">
        <v>128</v>
      </c>
      <c r="K163" t="s">
        <v>33</v>
      </c>
      <c r="L163" s="13">
        <v>7.2</v>
      </c>
      <c r="M163" s="8">
        <v>3.6</v>
      </c>
      <c r="N163">
        <v>16</v>
      </c>
      <c r="O163" s="8">
        <v>115.2</v>
      </c>
      <c r="P163" s="14">
        <v>7.9000000000000008E-3</v>
      </c>
      <c r="Q163" s="8">
        <v>0.91</v>
      </c>
      <c r="R163" s="8">
        <v>114.29</v>
      </c>
      <c r="S163" s="8">
        <v>57.6</v>
      </c>
      <c r="T163" s="8">
        <v>56.69</v>
      </c>
      <c r="U163">
        <v>0</v>
      </c>
      <c r="V163" s="8">
        <v>0</v>
      </c>
      <c r="W163" s="8">
        <v>0</v>
      </c>
      <c r="X163" s="8">
        <v>56.69</v>
      </c>
    </row>
    <row r="164" spans="1:24" x14ac:dyDescent="0.25">
      <c r="A164" t="s">
        <v>434</v>
      </c>
      <c r="B164" s="1">
        <v>46211</v>
      </c>
      <c r="C164" t="s">
        <v>383</v>
      </c>
      <c r="D164" t="s">
        <v>384</v>
      </c>
      <c r="E164" t="s">
        <v>63</v>
      </c>
      <c r="F164" t="s">
        <v>54</v>
      </c>
      <c r="G164" t="s">
        <v>64</v>
      </c>
      <c r="H164" t="s">
        <v>65</v>
      </c>
      <c r="I164" t="s">
        <v>156</v>
      </c>
      <c r="J164" t="s">
        <v>157</v>
      </c>
      <c r="K164" t="s">
        <v>42</v>
      </c>
      <c r="L164" s="13">
        <v>6.2</v>
      </c>
      <c r="M164" s="8">
        <v>1.9</v>
      </c>
      <c r="N164">
        <v>40</v>
      </c>
      <c r="O164" s="8">
        <v>248</v>
      </c>
      <c r="P164" s="14">
        <v>5.1200000000000002E-2</v>
      </c>
      <c r="Q164" s="8">
        <v>12.7</v>
      </c>
      <c r="R164" s="8">
        <v>235.3</v>
      </c>
      <c r="S164" s="8">
        <v>76</v>
      </c>
      <c r="T164" s="8">
        <v>159.30000000000001</v>
      </c>
      <c r="U164">
        <v>0</v>
      </c>
      <c r="V164" s="8">
        <v>0</v>
      </c>
      <c r="W164" s="8">
        <v>0</v>
      </c>
      <c r="X164" s="8">
        <v>159.30000000000001</v>
      </c>
    </row>
    <row r="165" spans="1:24" x14ac:dyDescent="0.25">
      <c r="A165" t="s">
        <v>435</v>
      </c>
      <c r="B165" s="1">
        <v>45889</v>
      </c>
      <c r="C165" t="s">
        <v>198</v>
      </c>
      <c r="D165" t="s">
        <v>199</v>
      </c>
      <c r="E165" t="s">
        <v>150</v>
      </c>
      <c r="F165" t="s">
        <v>54</v>
      </c>
      <c r="G165" t="s">
        <v>151</v>
      </c>
      <c r="H165" t="s">
        <v>152</v>
      </c>
      <c r="I165" t="s">
        <v>127</v>
      </c>
      <c r="J165" t="s">
        <v>128</v>
      </c>
      <c r="K165" t="s">
        <v>33</v>
      </c>
      <c r="L165" s="13">
        <v>7.2</v>
      </c>
      <c r="M165" s="8">
        <v>3.6</v>
      </c>
      <c r="N165">
        <v>103</v>
      </c>
      <c r="O165" s="8">
        <v>741.6</v>
      </c>
      <c r="P165" s="14">
        <v>2.3199999999999998E-2</v>
      </c>
      <c r="Q165" s="8">
        <v>17.21</v>
      </c>
      <c r="R165" s="8">
        <v>724.39</v>
      </c>
      <c r="S165" s="8">
        <v>370.8</v>
      </c>
      <c r="T165" s="8">
        <v>353.59</v>
      </c>
      <c r="U165">
        <v>0</v>
      </c>
      <c r="V165" s="8">
        <v>0</v>
      </c>
      <c r="W165" s="8">
        <v>0</v>
      </c>
      <c r="X165" s="8">
        <v>353.59</v>
      </c>
    </row>
    <row r="166" spans="1:24" x14ac:dyDescent="0.25">
      <c r="A166" t="s">
        <v>436</v>
      </c>
      <c r="B166" s="1">
        <v>45700</v>
      </c>
      <c r="C166" t="s">
        <v>120</v>
      </c>
      <c r="D166" t="s">
        <v>121</v>
      </c>
      <c r="E166" t="s">
        <v>63</v>
      </c>
      <c r="F166" t="s">
        <v>89</v>
      </c>
      <c r="G166" t="s">
        <v>79</v>
      </c>
      <c r="H166" t="s">
        <v>80</v>
      </c>
      <c r="I166" t="s">
        <v>144</v>
      </c>
      <c r="J166" t="s">
        <v>145</v>
      </c>
      <c r="K166" t="s">
        <v>33</v>
      </c>
      <c r="L166" s="13">
        <v>12</v>
      </c>
      <c r="M166" s="8">
        <v>6.5</v>
      </c>
      <c r="N166">
        <v>169</v>
      </c>
      <c r="O166" s="8">
        <v>2028</v>
      </c>
      <c r="P166" s="14">
        <v>5.8400000000000001E-2</v>
      </c>
      <c r="Q166" s="8">
        <v>118.44</v>
      </c>
      <c r="R166" s="8">
        <v>1909.56</v>
      </c>
      <c r="S166" s="8">
        <v>1098.5</v>
      </c>
      <c r="T166" s="8">
        <v>811.06</v>
      </c>
      <c r="U166">
        <v>158</v>
      </c>
      <c r="V166" s="8">
        <v>1785.27</v>
      </c>
      <c r="W166" s="8">
        <v>1106</v>
      </c>
      <c r="X166" s="8">
        <v>-294.94</v>
      </c>
    </row>
    <row r="167" spans="1:24" x14ac:dyDescent="0.25">
      <c r="A167" t="s">
        <v>437</v>
      </c>
      <c r="B167" s="1">
        <v>45662</v>
      </c>
      <c r="C167" t="s">
        <v>378</v>
      </c>
      <c r="D167" t="s">
        <v>379</v>
      </c>
      <c r="E167" t="s">
        <v>71</v>
      </c>
      <c r="F167" t="s">
        <v>54</v>
      </c>
      <c r="G167" t="s">
        <v>165</v>
      </c>
      <c r="H167" t="s">
        <v>166</v>
      </c>
      <c r="I167" t="s">
        <v>99</v>
      </c>
      <c r="J167" t="s">
        <v>100</v>
      </c>
      <c r="K167" t="s">
        <v>49</v>
      </c>
      <c r="L167" s="13">
        <v>3.8</v>
      </c>
      <c r="M167" s="8">
        <v>2.6</v>
      </c>
      <c r="N167">
        <v>49</v>
      </c>
      <c r="O167" s="8">
        <v>186.2</v>
      </c>
      <c r="P167" s="14">
        <v>3.2599999999999997E-2</v>
      </c>
      <c r="Q167" s="8">
        <v>6.07</v>
      </c>
      <c r="R167" s="8">
        <v>180.13</v>
      </c>
      <c r="S167" s="8">
        <v>127.4</v>
      </c>
      <c r="T167" s="8">
        <v>52.73</v>
      </c>
      <c r="U167">
        <v>0</v>
      </c>
      <c r="V167" s="8">
        <v>0</v>
      </c>
      <c r="W167" s="8">
        <v>0</v>
      </c>
      <c r="X167" s="8">
        <v>52.73</v>
      </c>
    </row>
    <row r="168" spans="1:24" x14ac:dyDescent="0.25">
      <c r="A168" t="s">
        <v>438</v>
      </c>
      <c r="B168" s="1">
        <v>45516</v>
      </c>
      <c r="C168" t="s">
        <v>94</v>
      </c>
      <c r="D168" t="s">
        <v>95</v>
      </c>
      <c r="E168" t="s">
        <v>53</v>
      </c>
      <c r="F168" t="s">
        <v>46</v>
      </c>
      <c r="G168" t="s">
        <v>55</v>
      </c>
      <c r="H168" t="s">
        <v>56</v>
      </c>
      <c r="I168" t="s">
        <v>144</v>
      </c>
      <c r="J168" t="s">
        <v>145</v>
      </c>
      <c r="K168" t="s">
        <v>33</v>
      </c>
      <c r="L168" s="13">
        <v>12</v>
      </c>
      <c r="M168" s="8">
        <v>6.5</v>
      </c>
      <c r="N168">
        <v>3</v>
      </c>
      <c r="O168" s="8">
        <v>36</v>
      </c>
      <c r="P168" s="14">
        <v>3.4599999999999999E-2</v>
      </c>
      <c r="Q168" s="8">
        <v>1.25</v>
      </c>
      <c r="R168" s="8">
        <v>34.75</v>
      </c>
      <c r="S168" s="8">
        <v>19.5</v>
      </c>
      <c r="T168" s="8">
        <v>15.25</v>
      </c>
      <c r="U168">
        <v>0</v>
      </c>
      <c r="V168" s="8">
        <v>0</v>
      </c>
      <c r="W168" s="8">
        <v>0</v>
      </c>
      <c r="X168" s="8">
        <v>15.25</v>
      </c>
    </row>
    <row r="169" spans="1:24" x14ac:dyDescent="0.25">
      <c r="A169" t="s">
        <v>439</v>
      </c>
      <c r="B169" s="1">
        <v>45433</v>
      </c>
      <c r="C169" t="s">
        <v>440</v>
      </c>
      <c r="D169" t="s">
        <v>441</v>
      </c>
      <c r="E169" t="s">
        <v>71</v>
      </c>
      <c r="F169" t="s">
        <v>54</v>
      </c>
      <c r="G169" t="s">
        <v>72</v>
      </c>
      <c r="H169" t="s">
        <v>73</v>
      </c>
      <c r="I169" t="s">
        <v>31</v>
      </c>
      <c r="J169" t="s">
        <v>32</v>
      </c>
      <c r="K169" t="s">
        <v>33</v>
      </c>
      <c r="L169" s="13">
        <v>5.8</v>
      </c>
      <c r="M169" s="8">
        <v>2.7</v>
      </c>
      <c r="N169">
        <v>13</v>
      </c>
      <c r="O169" s="8">
        <v>75.400000000000006</v>
      </c>
      <c r="P169" s="14">
        <v>5.7000000000000002E-3</v>
      </c>
      <c r="Q169" s="8">
        <v>0.43</v>
      </c>
      <c r="R169" s="8">
        <v>74.97</v>
      </c>
      <c r="S169" s="8">
        <v>35.1</v>
      </c>
      <c r="T169" s="8">
        <v>39.869999999999997</v>
      </c>
      <c r="U169">
        <v>0</v>
      </c>
      <c r="V169" s="8">
        <v>0</v>
      </c>
      <c r="W169" s="8">
        <v>0</v>
      </c>
      <c r="X169" s="8">
        <v>39.869999999999997</v>
      </c>
    </row>
    <row r="170" spans="1:24" x14ac:dyDescent="0.25">
      <c r="A170" t="s">
        <v>442</v>
      </c>
      <c r="B170" s="1">
        <v>45813</v>
      </c>
      <c r="C170" t="s">
        <v>198</v>
      </c>
      <c r="D170" t="s">
        <v>199</v>
      </c>
      <c r="E170" t="s">
        <v>150</v>
      </c>
      <c r="F170" t="s">
        <v>54</v>
      </c>
      <c r="G170" t="s">
        <v>151</v>
      </c>
      <c r="H170" t="s">
        <v>152</v>
      </c>
      <c r="I170" t="s">
        <v>57</v>
      </c>
      <c r="J170" t="s">
        <v>58</v>
      </c>
      <c r="K170" t="s">
        <v>59</v>
      </c>
      <c r="L170" s="13">
        <v>10.5</v>
      </c>
      <c r="M170" s="8">
        <v>7.5</v>
      </c>
      <c r="N170">
        <v>156</v>
      </c>
      <c r="O170" s="8">
        <v>1638</v>
      </c>
      <c r="P170" s="14">
        <v>2.5399999999999999E-2</v>
      </c>
      <c r="Q170" s="8">
        <v>41.61</v>
      </c>
      <c r="R170" s="8">
        <v>1596.39</v>
      </c>
      <c r="S170" s="8">
        <v>1170</v>
      </c>
      <c r="T170" s="8">
        <v>426.39</v>
      </c>
      <c r="U170">
        <v>0</v>
      </c>
      <c r="V170" s="8">
        <v>0</v>
      </c>
      <c r="W170" s="8">
        <v>0</v>
      </c>
      <c r="X170" s="8">
        <v>426.39</v>
      </c>
    </row>
    <row r="171" spans="1:24" x14ac:dyDescent="0.25">
      <c r="A171" t="s">
        <v>443</v>
      </c>
      <c r="B171" s="1">
        <v>45797</v>
      </c>
      <c r="C171" t="s">
        <v>154</v>
      </c>
      <c r="D171" t="s">
        <v>155</v>
      </c>
      <c r="E171" t="s">
        <v>150</v>
      </c>
      <c r="F171" t="s">
        <v>46</v>
      </c>
      <c r="G171" t="s">
        <v>151</v>
      </c>
      <c r="H171" t="s">
        <v>152</v>
      </c>
      <c r="I171" t="s">
        <v>57</v>
      </c>
      <c r="J171" t="s">
        <v>58</v>
      </c>
      <c r="K171" t="s">
        <v>59</v>
      </c>
      <c r="L171" s="13">
        <v>10.5</v>
      </c>
      <c r="M171" s="8">
        <v>7.5</v>
      </c>
      <c r="N171">
        <v>31</v>
      </c>
      <c r="O171" s="8">
        <v>325.5</v>
      </c>
      <c r="P171" s="14">
        <v>0.14760000000000001</v>
      </c>
      <c r="Q171" s="8">
        <v>48.04</v>
      </c>
      <c r="R171" s="8">
        <v>277.45999999999998</v>
      </c>
      <c r="S171" s="8">
        <v>232.5</v>
      </c>
      <c r="T171" s="8">
        <v>44.96</v>
      </c>
      <c r="U171">
        <v>0</v>
      </c>
      <c r="V171" s="8">
        <v>0</v>
      </c>
      <c r="W171" s="8">
        <v>0</v>
      </c>
      <c r="X171" s="8">
        <v>44.96</v>
      </c>
    </row>
    <row r="172" spans="1:24" x14ac:dyDescent="0.25">
      <c r="A172" t="s">
        <v>444</v>
      </c>
      <c r="B172" s="1">
        <v>45385</v>
      </c>
      <c r="C172" t="s">
        <v>445</v>
      </c>
      <c r="D172" t="s">
        <v>446</v>
      </c>
      <c r="E172" t="s">
        <v>71</v>
      </c>
      <c r="F172" t="s">
        <v>89</v>
      </c>
      <c r="G172" t="s">
        <v>165</v>
      </c>
      <c r="H172" t="s">
        <v>166</v>
      </c>
      <c r="I172" t="s">
        <v>122</v>
      </c>
      <c r="J172" t="s">
        <v>123</v>
      </c>
      <c r="K172" t="s">
        <v>59</v>
      </c>
      <c r="L172" s="13">
        <v>5.5</v>
      </c>
      <c r="M172" s="8">
        <v>3.8</v>
      </c>
      <c r="N172">
        <v>185</v>
      </c>
      <c r="O172" s="8">
        <v>1017.5</v>
      </c>
      <c r="P172" s="14">
        <v>7.2400000000000006E-2</v>
      </c>
      <c r="Q172" s="8">
        <v>73.67</v>
      </c>
      <c r="R172" s="8">
        <v>943.83</v>
      </c>
      <c r="S172" s="8">
        <v>703</v>
      </c>
      <c r="T172" s="8">
        <v>240.83</v>
      </c>
      <c r="U172">
        <v>0</v>
      </c>
      <c r="V172" s="8">
        <v>0</v>
      </c>
      <c r="W172" s="8">
        <v>0</v>
      </c>
      <c r="X172" s="8">
        <v>240.83</v>
      </c>
    </row>
    <row r="173" spans="1:24" x14ac:dyDescent="0.25">
      <c r="A173" t="s">
        <v>447</v>
      </c>
      <c r="B173" s="1">
        <v>46065</v>
      </c>
      <c r="C173" t="s">
        <v>205</v>
      </c>
      <c r="D173" t="s">
        <v>206</v>
      </c>
      <c r="E173" t="s">
        <v>71</v>
      </c>
      <c r="F173" t="s">
        <v>54</v>
      </c>
      <c r="G173" t="s">
        <v>165</v>
      </c>
      <c r="H173" t="s">
        <v>166</v>
      </c>
      <c r="I173" t="s">
        <v>112</v>
      </c>
      <c r="J173" t="s">
        <v>113</v>
      </c>
      <c r="K173" t="s">
        <v>42</v>
      </c>
      <c r="L173" s="13">
        <v>8.5</v>
      </c>
      <c r="M173" s="8">
        <v>2.8</v>
      </c>
      <c r="N173">
        <v>162</v>
      </c>
      <c r="O173" s="8">
        <v>1377</v>
      </c>
      <c r="P173" s="14">
        <v>5.4000000000000003E-3</v>
      </c>
      <c r="Q173" s="8">
        <v>7.44</v>
      </c>
      <c r="R173" s="8">
        <v>1369.56</v>
      </c>
      <c r="S173" s="8">
        <v>453.6</v>
      </c>
      <c r="T173" s="8">
        <v>915.96</v>
      </c>
      <c r="U173">
        <v>0</v>
      </c>
      <c r="V173" s="8">
        <v>0</v>
      </c>
      <c r="W173" s="8">
        <v>0</v>
      </c>
      <c r="X173" s="8">
        <v>915.96</v>
      </c>
    </row>
    <row r="174" spans="1:24" x14ac:dyDescent="0.25">
      <c r="A174" t="s">
        <v>448</v>
      </c>
      <c r="B174" s="1">
        <v>45340</v>
      </c>
      <c r="C174" t="s">
        <v>61</v>
      </c>
      <c r="D174" t="s">
        <v>62</v>
      </c>
      <c r="E174" t="s">
        <v>63</v>
      </c>
      <c r="F174" t="s">
        <v>46</v>
      </c>
      <c r="G174" t="s">
        <v>79</v>
      </c>
      <c r="H174" t="s">
        <v>80</v>
      </c>
      <c r="I174" t="s">
        <v>156</v>
      </c>
      <c r="J174" t="s">
        <v>157</v>
      </c>
      <c r="K174" t="s">
        <v>42</v>
      </c>
      <c r="L174" s="13">
        <v>6.2</v>
      </c>
      <c r="M174" s="8">
        <v>1.9</v>
      </c>
      <c r="N174">
        <v>2</v>
      </c>
      <c r="O174" s="8">
        <v>12.4</v>
      </c>
      <c r="P174" s="14">
        <v>0.1991</v>
      </c>
      <c r="Q174" s="8">
        <v>2.4700000000000002</v>
      </c>
      <c r="R174" s="8">
        <v>9.93</v>
      </c>
      <c r="S174" s="8">
        <v>3.8</v>
      </c>
      <c r="T174" s="8">
        <v>6.13</v>
      </c>
      <c r="U174">
        <v>0</v>
      </c>
      <c r="V174" s="8">
        <v>0</v>
      </c>
      <c r="W174" s="8">
        <v>0</v>
      </c>
      <c r="X174" s="8">
        <v>6.13</v>
      </c>
    </row>
    <row r="175" spans="1:24" x14ac:dyDescent="0.25">
      <c r="A175" t="s">
        <v>449</v>
      </c>
      <c r="B175" s="1">
        <v>46173</v>
      </c>
      <c r="C175" t="s">
        <v>301</v>
      </c>
      <c r="D175" t="s">
        <v>302</v>
      </c>
      <c r="E175" t="s">
        <v>63</v>
      </c>
      <c r="F175" t="s">
        <v>37</v>
      </c>
      <c r="G175" t="s">
        <v>79</v>
      </c>
      <c r="H175" t="s">
        <v>80</v>
      </c>
      <c r="I175" t="s">
        <v>31</v>
      </c>
      <c r="J175" t="s">
        <v>32</v>
      </c>
      <c r="K175" t="s">
        <v>33</v>
      </c>
      <c r="L175" s="13">
        <v>5.8</v>
      </c>
      <c r="M175" s="8">
        <v>2.7</v>
      </c>
      <c r="N175">
        <v>6</v>
      </c>
      <c r="O175" s="8">
        <v>34.799999999999997</v>
      </c>
      <c r="P175" s="14">
        <v>0.4647</v>
      </c>
      <c r="Q175" s="8">
        <v>16.170000000000002</v>
      </c>
      <c r="R175" s="8">
        <v>18.63</v>
      </c>
      <c r="S175" s="8">
        <v>16.2</v>
      </c>
      <c r="T175" s="8">
        <v>2.4300000000000002</v>
      </c>
      <c r="U175">
        <v>2</v>
      </c>
      <c r="V175" s="8">
        <v>6.21</v>
      </c>
      <c r="W175" s="8">
        <v>6.4</v>
      </c>
      <c r="X175" s="8">
        <v>-3.97</v>
      </c>
    </row>
    <row r="176" spans="1:24" x14ac:dyDescent="0.25">
      <c r="A176" t="s">
        <v>450</v>
      </c>
      <c r="B176" s="1">
        <v>45404</v>
      </c>
      <c r="C176" t="s">
        <v>406</v>
      </c>
      <c r="D176" t="s">
        <v>407</v>
      </c>
      <c r="E176" t="s">
        <v>63</v>
      </c>
      <c r="F176" t="s">
        <v>37</v>
      </c>
      <c r="G176" t="s">
        <v>64</v>
      </c>
      <c r="H176" t="s">
        <v>65</v>
      </c>
      <c r="I176" t="s">
        <v>57</v>
      </c>
      <c r="J176" t="s">
        <v>58</v>
      </c>
      <c r="K176" t="s">
        <v>59</v>
      </c>
      <c r="L176" s="13">
        <v>10.5</v>
      </c>
      <c r="M176" s="8">
        <v>7.5</v>
      </c>
      <c r="N176">
        <v>14</v>
      </c>
      <c r="O176" s="8">
        <v>147</v>
      </c>
      <c r="P176" s="14">
        <v>1.55E-2</v>
      </c>
      <c r="Q176" s="8">
        <v>2.2799999999999998</v>
      </c>
      <c r="R176" s="8">
        <v>144.72</v>
      </c>
      <c r="S176" s="8">
        <v>105</v>
      </c>
      <c r="T176" s="8">
        <v>39.72</v>
      </c>
      <c r="U176">
        <v>0</v>
      </c>
      <c r="V176" s="8">
        <v>0</v>
      </c>
      <c r="W176" s="8">
        <v>0</v>
      </c>
      <c r="X176" s="8">
        <v>39.72</v>
      </c>
    </row>
    <row r="177" spans="1:24" x14ac:dyDescent="0.25">
      <c r="A177" t="s">
        <v>451</v>
      </c>
      <c r="B177" s="1">
        <v>45448</v>
      </c>
      <c r="C177" t="s">
        <v>142</v>
      </c>
      <c r="D177" t="s">
        <v>143</v>
      </c>
      <c r="E177" t="s">
        <v>71</v>
      </c>
      <c r="F177" t="s">
        <v>37</v>
      </c>
      <c r="G177" t="s">
        <v>72</v>
      </c>
      <c r="H177" t="s">
        <v>73</v>
      </c>
      <c r="I177" t="s">
        <v>66</v>
      </c>
      <c r="J177" t="s">
        <v>67</v>
      </c>
      <c r="K177" t="s">
        <v>33</v>
      </c>
      <c r="L177" s="13">
        <v>4.5</v>
      </c>
      <c r="M177" s="8">
        <v>2.1</v>
      </c>
      <c r="N177">
        <v>2</v>
      </c>
      <c r="O177" s="8">
        <v>9</v>
      </c>
      <c r="P177" s="14">
        <v>3.0000000000000001E-3</v>
      </c>
      <c r="Q177" s="8">
        <v>0.03</v>
      </c>
      <c r="R177" s="8">
        <v>8.9700000000000006</v>
      </c>
      <c r="S177" s="8">
        <v>4.2</v>
      </c>
      <c r="T177" s="8">
        <v>4.7699999999999996</v>
      </c>
      <c r="U177">
        <v>0</v>
      </c>
      <c r="V177" s="8">
        <v>0</v>
      </c>
      <c r="W177" s="8">
        <v>0</v>
      </c>
      <c r="X177" s="8">
        <v>4.7699999999999996</v>
      </c>
    </row>
    <row r="178" spans="1:24" x14ac:dyDescent="0.25">
      <c r="A178" t="s">
        <v>452</v>
      </c>
      <c r="B178" s="1">
        <v>45934</v>
      </c>
      <c r="C178" t="s">
        <v>188</v>
      </c>
      <c r="D178" t="s">
        <v>189</v>
      </c>
      <c r="E178" t="s">
        <v>27</v>
      </c>
      <c r="F178" t="s">
        <v>54</v>
      </c>
      <c r="G178" t="s">
        <v>29</v>
      </c>
      <c r="H178" t="s">
        <v>30</v>
      </c>
      <c r="I178" t="s">
        <v>156</v>
      </c>
      <c r="J178" t="s">
        <v>157</v>
      </c>
      <c r="K178" t="s">
        <v>42</v>
      </c>
      <c r="L178" s="13">
        <v>6.2</v>
      </c>
      <c r="M178" s="8">
        <v>1.9</v>
      </c>
      <c r="N178">
        <v>270</v>
      </c>
      <c r="O178" s="8">
        <v>1674</v>
      </c>
      <c r="P178" s="14">
        <v>8.2000000000000007E-3</v>
      </c>
      <c r="Q178" s="8">
        <v>13.73</v>
      </c>
      <c r="R178" s="8">
        <v>1660.27</v>
      </c>
      <c r="S178" s="8">
        <v>513</v>
      </c>
      <c r="T178" s="8">
        <v>1147.27</v>
      </c>
      <c r="U178">
        <v>0</v>
      </c>
      <c r="V178" s="8">
        <v>0</v>
      </c>
      <c r="W178" s="8">
        <v>0</v>
      </c>
      <c r="X178" s="8">
        <v>1147.27</v>
      </c>
    </row>
    <row r="179" spans="1:24" x14ac:dyDescent="0.25">
      <c r="A179" t="s">
        <v>453</v>
      </c>
      <c r="B179" s="1">
        <v>45455</v>
      </c>
      <c r="C179" t="s">
        <v>315</v>
      </c>
      <c r="D179" t="s">
        <v>316</v>
      </c>
      <c r="E179" t="s">
        <v>27</v>
      </c>
      <c r="F179" t="s">
        <v>46</v>
      </c>
      <c r="G179" t="s">
        <v>38</v>
      </c>
      <c r="H179" t="s">
        <v>39</v>
      </c>
      <c r="I179" t="s">
        <v>185</v>
      </c>
      <c r="J179" t="s">
        <v>186</v>
      </c>
      <c r="K179" t="s">
        <v>59</v>
      </c>
      <c r="L179" s="13">
        <v>4.9000000000000004</v>
      </c>
      <c r="M179" s="8">
        <v>3.1</v>
      </c>
      <c r="N179">
        <v>21</v>
      </c>
      <c r="O179" s="8">
        <v>102.9</v>
      </c>
      <c r="P179" s="14">
        <v>6.3200000000000006E-2</v>
      </c>
      <c r="Q179" s="8">
        <v>6.5</v>
      </c>
      <c r="R179" s="8">
        <v>96.4</v>
      </c>
      <c r="S179" s="8">
        <v>65.099999999999994</v>
      </c>
      <c r="T179" s="8">
        <v>31.3</v>
      </c>
      <c r="U179">
        <v>0</v>
      </c>
      <c r="V179" s="8">
        <v>0</v>
      </c>
      <c r="W179" s="8">
        <v>0</v>
      </c>
      <c r="X179" s="8">
        <v>31.3</v>
      </c>
    </row>
    <row r="180" spans="1:24" x14ac:dyDescent="0.25">
      <c r="A180" t="s">
        <v>454</v>
      </c>
      <c r="B180" s="1">
        <v>46103</v>
      </c>
      <c r="C180" t="s">
        <v>455</v>
      </c>
      <c r="D180" t="s">
        <v>456</v>
      </c>
      <c r="E180" t="s">
        <v>71</v>
      </c>
      <c r="F180" t="s">
        <v>89</v>
      </c>
      <c r="G180" t="s">
        <v>165</v>
      </c>
      <c r="H180" t="s">
        <v>166</v>
      </c>
      <c r="I180" t="s">
        <v>74</v>
      </c>
      <c r="J180" t="s">
        <v>75</v>
      </c>
      <c r="K180" t="s">
        <v>49</v>
      </c>
      <c r="L180" s="13">
        <v>11</v>
      </c>
      <c r="M180" s="8">
        <v>6.8</v>
      </c>
      <c r="N180">
        <v>53</v>
      </c>
      <c r="O180" s="8">
        <v>583</v>
      </c>
      <c r="P180" s="14">
        <v>0.16109999999999999</v>
      </c>
      <c r="Q180" s="8">
        <v>93.92</v>
      </c>
      <c r="R180" s="8">
        <v>489.08</v>
      </c>
      <c r="S180" s="8">
        <v>360.4</v>
      </c>
      <c r="T180" s="8">
        <v>128.68</v>
      </c>
      <c r="U180">
        <v>0</v>
      </c>
      <c r="V180" s="8">
        <v>0</v>
      </c>
      <c r="W180" s="8">
        <v>0</v>
      </c>
      <c r="X180" s="8">
        <v>128.68</v>
      </c>
    </row>
    <row r="181" spans="1:24" x14ac:dyDescent="0.25">
      <c r="A181" t="s">
        <v>457</v>
      </c>
      <c r="B181" s="1">
        <v>45988</v>
      </c>
      <c r="C181" t="s">
        <v>458</v>
      </c>
      <c r="D181" t="s">
        <v>459</v>
      </c>
      <c r="E181" t="s">
        <v>27</v>
      </c>
      <c r="F181" t="s">
        <v>89</v>
      </c>
      <c r="G181" t="s">
        <v>29</v>
      </c>
      <c r="H181" t="s">
        <v>30</v>
      </c>
      <c r="I181" t="s">
        <v>117</v>
      </c>
      <c r="J181" t="s">
        <v>118</v>
      </c>
      <c r="K181" t="s">
        <v>59</v>
      </c>
      <c r="L181" s="13">
        <v>6</v>
      </c>
      <c r="M181" s="8">
        <v>4.2</v>
      </c>
      <c r="N181">
        <v>296</v>
      </c>
      <c r="O181" s="8">
        <v>1776</v>
      </c>
      <c r="P181" s="14">
        <v>8.1100000000000005E-2</v>
      </c>
      <c r="Q181" s="8">
        <v>144.03</v>
      </c>
      <c r="R181" s="8">
        <v>1631.97</v>
      </c>
      <c r="S181" s="8">
        <v>1243.2</v>
      </c>
      <c r="T181" s="8">
        <v>388.77</v>
      </c>
      <c r="U181">
        <v>0</v>
      </c>
      <c r="V181" s="8">
        <v>0</v>
      </c>
      <c r="W181" s="8">
        <v>0</v>
      </c>
      <c r="X181" s="8">
        <v>388.77</v>
      </c>
    </row>
    <row r="182" spans="1:24" x14ac:dyDescent="0.25">
      <c r="A182" t="s">
        <v>460</v>
      </c>
      <c r="B182" s="1">
        <v>45724</v>
      </c>
      <c r="C182" t="s">
        <v>461</v>
      </c>
      <c r="D182" t="s">
        <v>462</v>
      </c>
      <c r="E182" t="s">
        <v>27</v>
      </c>
      <c r="F182" t="s">
        <v>37</v>
      </c>
      <c r="G182" t="s">
        <v>29</v>
      </c>
      <c r="H182" t="s">
        <v>30</v>
      </c>
      <c r="I182" t="s">
        <v>104</v>
      </c>
      <c r="J182" t="s">
        <v>105</v>
      </c>
      <c r="K182" t="s">
        <v>49</v>
      </c>
      <c r="L182" s="13">
        <v>4.2</v>
      </c>
      <c r="M182" s="8">
        <v>2.8</v>
      </c>
      <c r="N182">
        <v>2</v>
      </c>
      <c r="O182" s="8">
        <v>8.4</v>
      </c>
      <c r="P182" s="14">
        <v>1E-3</v>
      </c>
      <c r="Q182" s="8">
        <v>0.01</v>
      </c>
      <c r="R182" s="8">
        <v>8.39</v>
      </c>
      <c r="S182" s="8">
        <v>5.6</v>
      </c>
      <c r="T182" s="8">
        <v>2.79</v>
      </c>
      <c r="U182">
        <v>0</v>
      </c>
      <c r="V182" s="8">
        <v>0</v>
      </c>
      <c r="W182" s="8">
        <v>0</v>
      </c>
      <c r="X182" s="8">
        <v>2.79</v>
      </c>
    </row>
    <row r="183" spans="1:24" x14ac:dyDescent="0.25">
      <c r="A183" t="s">
        <v>463</v>
      </c>
      <c r="B183" s="1">
        <v>45902</v>
      </c>
      <c r="C183" t="s">
        <v>69</v>
      </c>
      <c r="D183" t="s">
        <v>70</v>
      </c>
      <c r="E183" t="s">
        <v>71</v>
      </c>
      <c r="F183" t="s">
        <v>37</v>
      </c>
      <c r="G183" t="s">
        <v>165</v>
      </c>
      <c r="H183" t="s">
        <v>166</v>
      </c>
      <c r="I183" t="s">
        <v>130</v>
      </c>
      <c r="J183" t="s">
        <v>131</v>
      </c>
      <c r="K183" t="s">
        <v>42</v>
      </c>
      <c r="L183" s="13">
        <v>4.8</v>
      </c>
      <c r="M183" s="8">
        <v>1.4</v>
      </c>
      <c r="N183">
        <v>82</v>
      </c>
      <c r="O183" s="8">
        <v>393.6</v>
      </c>
      <c r="P183" s="14">
        <v>5.4000000000000003E-3</v>
      </c>
      <c r="Q183" s="8">
        <v>2.13</v>
      </c>
      <c r="R183" s="8">
        <v>391.47</v>
      </c>
      <c r="S183" s="8">
        <v>114.8</v>
      </c>
      <c r="T183" s="8">
        <v>276.67</v>
      </c>
      <c r="U183">
        <v>0</v>
      </c>
      <c r="V183" s="8">
        <v>0</v>
      </c>
      <c r="W183" s="8">
        <v>0</v>
      </c>
      <c r="X183" s="8">
        <v>276.67</v>
      </c>
    </row>
    <row r="184" spans="1:24" x14ac:dyDescent="0.25">
      <c r="A184" t="s">
        <v>464</v>
      </c>
      <c r="B184" s="1">
        <v>45357</v>
      </c>
      <c r="C184" t="s">
        <v>378</v>
      </c>
      <c r="D184" t="s">
        <v>379</v>
      </c>
      <c r="E184" t="s">
        <v>71</v>
      </c>
      <c r="F184" t="s">
        <v>54</v>
      </c>
      <c r="G184" t="s">
        <v>72</v>
      </c>
      <c r="H184" t="s">
        <v>73</v>
      </c>
      <c r="I184" t="s">
        <v>74</v>
      </c>
      <c r="J184" t="s">
        <v>75</v>
      </c>
      <c r="K184" t="s">
        <v>49</v>
      </c>
      <c r="L184" s="13">
        <v>11</v>
      </c>
      <c r="M184" s="8">
        <v>6.8</v>
      </c>
      <c r="N184">
        <v>172</v>
      </c>
      <c r="O184" s="8">
        <v>1892</v>
      </c>
      <c r="P184" s="14">
        <v>6.9500000000000006E-2</v>
      </c>
      <c r="Q184" s="8">
        <v>131.49</v>
      </c>
      <c r="R184" s="8">
        <v>1760.51</v>
      </c>
      <c r="S184" s="8">
        <v>1169.5999999999999</v>
      </c>
      <c r="T184" s="8">
        <v>590.91</v>
      </c>
      <c r="U184">
        <v>0</v>
      </c>
      <c r="V184" s="8">
        <v>0</v>
      </c>
      <c r="W184" s="8">
        <v>0</v>
      </c>
      <c r="X184" s="8">
        <v>590.91</v>
      </c>
    </row>
    <row r="185" spans="1:24" x14ac:dyDescent="0.25">
      <c r="A185" t="s">
        <v>465</v>
      </c>
      <c r="B185" s="1">
        <v>45686</v>
      </c>
      <c r="C185" t="s">
        <v>386</v>
      </c>
      <c r="D185" t="s">
        <v>387</v>
      </c>
      <c r="E185" t="s">
        <v>27</v>
      </c>
      <c r="F185" t="s">
        <v>54</v>
      </c>
      <c r="G185" t="s">
        <v>38</v>
      </c>
      <c r="H185" t="s">
        <v>39</v>
      </c>
      <c r="I185" t="s">
        <v>104</v>
      </c>
      <c r="J185" t="s">
        <v>105</v>
      </c>
      <c r="K185" t="s">
        <v>49</v>
      </c>
      <c r="L185" s="13">
        <v>4.2</v>
      </c>
      <c r="M185" s="8">
        <v>2.8</v>
      </c>
      <c r="N185">
        <v>179</v>
      </c>
      <c r="O185" s="8">
        <v>751.8</v>
      </c>
      <c r="P185" s="14">
        <v>1.2999999999999999E-2</v>
      </c>
      <c r="Q185" s="8">
        <v>9.77</v>
      </c>
      <c r="R185" s="8">
        <v>742.03</v>
      </c>
      <c r="S185" s="8">
        <v>501.2</v>
      </c>
      <c r="T185" s="8">
        <v>240.83</v>
      </c>
      <c r="U185">
        <v>0</v>
      </c>
      <c r="V185" s="8">
        <v>0</v>
      </c>
      <c r="W185" s="8">
        <v>0</v>
      </c>
      <c r="X185" s="8">
        <v>240.83</v>
      </c>
    </row>
    <row r="186" spans="1:24" x14ac:dyDescent="0.25">
      <c r="A186" t="s">
        <v>466</v>
      </c>
      <c r="B186" s="1">
        <v>45682</v>
      </c>
      <c r="C186" t="s">
        <v>391</v>
      </c>
      <c r="D186" t="s">
        <v>392</v>
      </c>
      <c r="E186" t="s">
        <v>63</v>
      </c>
      <c r="F186" t="s">
        <v>54</v>
      </c>
      <c r="G186" t="s">
        <v>64</v>
      </c>
      <c r="H186" t="s">
        <v>65</v>
      </c>
      <c r="I186" t="s">
        <v>127</v>
      </c>
      <c r="J186" t="s">
        <v>128</v>
      </c>
      <c r="K186" t="s">
        <v>33</v>
      </c>
      <c r="L186" s="13">
        <v>7.2</v>
      </c>
      <c r="M186" s="8">
        <v>3.6</v>
      </c>
      <c r="N186">
        <v>51</v>
      </c>
      <c r="O186" s="8">
        <v>367.2</v>
      </c>
      <c r="P186" s="14">
        <v>7.9000000000000008E-3</v>
      </c>
      <c r="Q186" s="8">
        <v>2.9</v>
      </c>
      <c r="R186" s="8">
        <v>364.3</v>
      </c>
      <c r="S186" s="8">
        <v>183.6</v>
      </c>
      <c r="T186" s="8">
        <v>180.7</v>
      </c>
      <c r="U186">
        <v>0</v>
      </c>
      <c r="V186" s="8">
        <v>0</v>
      </c>
      <c r="W186" s="8">
        <v>0</v>
      </c>
      <c r="X186" s="8">
        <v>180.7</v>
      </c>
    </row>
    <row r="187" spans="1:24" x14ac:dyDescent="0.25">
      <c r="A187" t="s">
        <v>467</v>
      </c>
      <c r="B187" s="1">
        <v>45902</v>
      </c>
      <c r="C187" t="s">
        <v>367</v>
      </c>
      <c r="D187" t="s">
        <v>368</v>
      </c>
      <c r="E187" t="s">
        <v>63</v>
      </c>
      <c r="F187" t="s">
        <v>54</v>
      </c>
      <c r="G187" t="s">
        <v>79</v>
      </c>
      <c r="H187" t="s">
        <v>80</v>
      </c>
      <c r="I187" t="s">
        <v>156</v>
      </c>
      <c r="J187" t="s">
        <v>157</v>
      </c>
      <c r="K187" t="s">
        <v>42</v>
      </c>
      <c r="L187" s="13">
        <v>6.2</v>
      </c>
      <c r="M187" s="8">
        <v>1.9</v>
      </c>
      <c r="N187">
        <v>23</v>
      </c>
      <c r="O187" s="8">
        <v>142.6</v>
      </c>
      <c r="P187" s="14">
        <v>0.3664</v>
      </c>
      <c r="Q187" s="8">
        <v>52.25</v>
      </c>
      <c r="R187" s="8">
        <v>90.35</v>
      </c>
      <c r="S187" s="8">
        <v>43.7</v>
      </c>
      <c r="T187" s="8">
        <v>46.65</v>
      </c>
      <c r="U187">
        <v>0</v>
      </c>
      <c r="V187" s="8">
        <v>0</v>
      </c>
      <c r="W187" s="8">
        <v>0</v>
      </c>
      <c r="X187" s="8">
        <v>46.65</v>
      </c>
    </row>
    <row r="188" spans="1:24" x14ac:dyDescent="0.25">
      <c r="A188" t="s">
        <v>468</v>
      </c>
      <c r="B188" s="1">
        <v>45771</v>
      </c>
      <c r="C188" t="s">
        <v>102</v>
      </c>
      <c r="D188" t="s">
        <v>103</v>
      </c>
      <c r="E188" t="s">
        <v>27</v>
      </c>
      <c r="F188" t="s">
        <v>54</v>
      </c>
      <c r="G188" t="s">
        <v>29</v>
      </c>
      <c r="H188" t="s">
        <v>30</v>
      </c>
      <c r="I188" t="s">
        <v>112</v>
      </c>
      <c r="J188" t="s">
        <v>113</v>
      </c>
      <c r="K188" t="s">
        <v>42</v>
      </c>
      <c r="L188" s="13">
        <v>8.5</v>
      </c>
      <c r="M188" s="8">
        <v>2.8</v>
      </c>
      <c r="N188">
        <v>20</v>
      </c>
      <c r="O188" s="8">
        <v>170</v>
      </c>
      <c r="P188" s="14">
        <v>2.87E-2</v>
      </c>
      <c r="Q188" s="8">
        <v>4.88</v>
      </c>
      <c r="R188" s="8">
        <v>165.12</v>
      </c>
      <c r="S188" s="8">
        <v>56</v>
      </c>
      <c r="T188" s="8">
        <v>109.12</v>
      </c>
      <c r="U188">
        <v>0</v>
      </c>
      <c r="V188" s="8">
        <v>0</v>
      </c>
      <c r="W188" s="8">
        <v>0</v>
      </c>
      <c r="X188" s="8">
        <v>109.12</v>
      </c>
    </row>
    <row r="189" spans="1:24" x14ac:dyDescent="0.25">
      <c r="A189" t="s">
        <v>469</v>
      </c>
      <c r="B189" s="1">
        <v>45833</v>
      </c>
      <c r="C189" t="s">
        <v>461</v>
      </c>
      <c r="D189" t="s">
        <v>462</v>
      </c>
      <c r="E189" t="s">
        <v>27</v>
      </c>
      <c r="F189" t="s">
        <v>37</v>
      </c>
      <c r="G189" t="s">
        <v>29</v>
      </c>
      <c r="H189" t="s">
        <v>30</v>
      </c>
      <c r="I189" t="s">
        <v>99</v>
      </c>
      <c r="J189" t="s">
        <v>100</v>
      </c>
      <c r="K189" t="s">
        <v>49</v>
      </c>
      <c r="L189" s="13">
        <v>3.8</v>
      </c>
      <c r="M189" s="8">
        <v>2.6</v>
      </c>
      <c r="N189">
        <v>8</v>
      </c>
      <c r="O189" s="8">
        <v>30.4</v>
      </c>
      <c r="P189" s="14">
        <v>2.3699999999999999E-2</v>
      </c>
      <c r="Q189" s="8">
        <v>0.72</v>
      </c>
      <c r="R189" s="8">
        <v>29.68</v>
      </c>
      <c r="S189" s="8">
        <v>20.8</v>
      </c>
      <c r="T189" s="8">
        <v>8.8800000000000008</v>
      </c>
      <c r="U189">
        <v>0</v>
      </c>
      <c r="V189" s="8">
        <v>0</v>
      </c>
      <c r="W189" s="8">
        <v>0</v>
      </c>
      <c r="X189" s="8">
        <v>8.8800000000000008</v>
      </c>
    </row>
    <row r="190" spans="1:24" x14ac:dyDescent="0.25">
      <c r="A190" t="s">
        <v>470</v>
      </c>
      <c r="B190" s="1">
        <v>45549</v>
      </c>
      <c r="C190" t="s">
        <v>269</v>
      </c>
      <c r="D190" t="s">
        <v>270</v>
      </c>
      <c r="E190" t="s">
        <v>27</v>
      </c>
      <c r="F190" t="s">
        <v>37</v>
      </c>
      <c r="G190" t="s">
        <v>29</v>
      </c>
      <c r="H190" t="s">
        <v>30</v>
      </c>
      <c r="I190" t="s">
        <v>57</v>
      </c>
      <c r="J190" t="s">
        <v>58</v>
      </c>
      <c r="K190" t="s">
        <v>59</v>
      </c>
      <c r="L190" s="13">
        <v>10.5</v>
      </c>
      <c r="M190" s="8">
        <v>7.5</v>
      </c>
      <c r="N190">
        <v>20</v>
      </c>
      <c r="O190" s="8">
        <v>210</v>
      </c>
      <c r="P190" s="14">
        <v>3.5700000000000003E-2</v>
      </c>
      <c r="Q190" s="8">
        <v>7.5</v>
      </c>
      <c r="R190" s="8">
        <v>202.5</v>
      </c>
      <c r="S190" s="8">
        <v>150</v>
      </c>
      <c r="T190" s="8">
        <v>52.5</v>
      </c>
      <c r="U190">
        <v>1</v>
      </c>
      <c r="V190" s="8">
        <v>10.130000000000001</v>
      </c>
      <c r="W190" s="8">
        <v>8</v>
      </c>
      <c r="X190" s="8">
        <v>44.5</v>
      </c>
    </row>
    <row r="191" spans="1:24" x14ac:dyDescent="0.25">
      <c r="A191" t="s">
        <v>471</v>
      </c>
      <c r="B191" s="1">
        <v>45858</v>
      </c>
      <c r="C191" t="s">
        <v>472</v>
      </c>
      <c r="D191" t="s">
        <v>473</v>
      </c>
      <c r="E191" t="s">
        <v>71</v>
      </c>
      <c r="F191" t="s">
        <v>54</v>
      </c>
      <c r="G191" t="s">
        <v>72</v>
      </c>
      <c r="H191" t="s">
        <v>73</v>
      </c>
      <c r="I191" t="s">
        <v>185</v>
      </c>
      <c r="J191" t="s">
        <v>186</v>
      </c>
      <c r="K191" t="s">
        <v>59</v>
      </c>
      <c r="L191" s="13">
        <v>4.9000000000000004</v>
      </c>
      <c r="M191" s="8">
        <v>3.1</v>
      </c>
      <c r="N191">
        <v>13</v>
      </c>
      <c r="O191" s="8">
        <v>63.7</v>
      </c>
      <c r="P191" s="14">
        <v>2.8999999999999998E-3</v>
      </c>
      <c r="Q191" s="8">
        <v>0.18</v>
      </c>
      <c r="R191" s="8">
        <v>63.52</v>
      </c>
      <c r="S191" s="8">
        <v>40.299999999999997</v>
      </c>
      <c r="T191" s="8">
        <v>23.22</v>
      </c>
      <c r="U191">
        <v>0</v>
      </c>
      <c r="V191" s="8">
        <v>0</v>
      </c>
      <c r="W191" s="8">
        <v>0</v>
      </c>
      <c r="X191" s="8">
        <v>23.22</v>
      </c>
    </row>
    <row r="192" spans="1:24" x14ac:dyDescent="0.25">
      <c r="A192" t="s">
        <v>474</v>
      </c>
      <c r="B192" s="1">
        <v>46173</v>
      </c>
      <c r="C192" t="s">
        <v>475</v>
      </c>
      <c r="D192" t="s">
        <v>476</v>
      </c>
      <c r="E192" t="s">
        <v>63</v>
      </c>
      <c r="F192" t="s">
        <v>37</v>
      </c>
      <c r="G192" t="s">
        <v>64</v>
      </c>
      <c r="H192" t="s">
        <v>65</v>
      </c>
      <c r="I192" t="s">
        <v>31</v>
      </c>
      <c r="J192" t="s">
        <v>32</v>
      </c>
      <c r="K192" t="s">
        <v>33</v>
      </c>
      <c r="L192" s="13">
        <v>5.8</v>
      </c>
      <c r="M192" s="8">
        <v>2.7</v>
      </c>
      <c r="N192">
        <v>5</v>
      </c>
      <c r="O192" s="8">
        <v>29</v>
      </c>
      <c r="P192" s="14">
        <v>1.7399999999999999E-2</v>
      </c>
      <c r="Q192" s="8">
        <v>0.5</v>
      </c>
      <c r="R192" s="8">
        <v>28.5</v>
      </c>
      <c r="S192" s="8">
        <v>13.5</v>
      </c>
      <c r="T192" s="8">
        <v>15</v>
      </c>
      <c r="U192">
        <v>0</v>
      </c>
      <c r="V192" s="8">
        <v>0</v>
      </c>
      <c r="W192" s="8">
        <v>0</v>
      </c>
      <c r="X192" s="8">
        <v>15</v>
      </c>
    </row>
    <row r="193" spans="1:24" x14ac:dyDescent="0.25">
      <c r="A193" t="s">
        <v>477</v>
      </c>
      <c r="B193" s="1">
        <v>46257</v>
      </c>
      <c r="C193" t="s">
        <v>357</v>
      </c>
      <c r="D193" t="s">
        <v>358</v>
      </c>
      <c r="E193" t="s">
        <v>27</v>
      </c>
      <c r="F193" t="s">
        <v>46</v>
      </c>
      <c r="G193" t="s">
        <v>29</v>
      </c>
      <c r="H193" t="s">
        <v>30</v>
      </c>
      <c r="I193" t="s">
        <v>127</v>
      </c>
      <c r="J193" t="s">
        <v>128</v>
      </c>
      <c r="K193" t="s">
        <v>33</v>
      </c>
      <c r="L193" s="13">
        <v>7.2</v>
      </c>
      <c r="M193" s="8">
        <v>3.6</v>
      </c>
      <c r="N193">
        <v>63</v>
      </c>
      <c r="O193" s="8">
        <v>453.6</v>
      </c>
      <c r="P193" s="14">
        <v>0.10829999999999999</v>
      </c>
      <c r="Q193" s="8">
        <v>49.12</v>
      </c>
      <c r="R193" s="8">
        <v>404.48</v>
      </c>
      <c r="S193" s="8">
        <v>226.8</v>
      </c>
      <c r="T193" s="8">
        <v>177.68</v>
      </c>
      <c r="U193">
        <v>0</v>
      </c>
      <c r="V193" s="8">
        <v>0</v>
      </c>
      <c r="W193" s="8">
        <v>0</v>
      </c>
      <c r="X193" s="8">
        <v>177.68</v>
      </c>
    </row>
    <row r="194" spans="1:24" x14ac:dyDescent="0.25">
      <c r="A194" t="s">
        <v>478</v>
      </c>
      <c r="B194" s="1">
        <v>45303</v>
      </c>
      <c r="C194" t="s">
        <v>357</v>
      </c>
      <c r="D194" t="s">
        <v>358</v>
      </c>
      <c r="E194" t="s">
        <v>27</v>
      </c>
      <c r="F194" t="s">
        <v>46</v>
      </c>
      <c r="G194" t="s">
        <v>38</v>
      </c>
      <c r="H194" t="s">
        <v>39</v>
      </c>
      <c r="I194" t="s">
        <v>127</v>
      </c>
      <c r="J194" t="s">
        <v>128</v>
      </c>
      <c r="K194" t="s">
        <v>33</v>
      </c>
      <c r="L194" s="13">
        <v>7.2</v>
      </c>
      <c r="M194" s="8">
        <v>3.6</v>
      </c>
      <c r="N194">
        <v>6</v>
      </c>
      <c r="O194" s="8">
        <v>43.2</v>
      </c>
      <c r="P194" s="14">
        <v>7.1599999999999997E-2</v>
      </c>
      <c r="Q194" s="8">
        <v>3.09</v>
      </c>
      <c r="R194" s="8">
        <v>40.11</v>
      </c>
      <c r="S194" s="8">
        <v>21.6</v>
      </c>
      <c r="T194" s="8">
        <v>18.510000000000002</v>
      </c>
      <c r="U194">
        <v>0</v>
      </c>
      <c r="V194" s="8">
        <v>0</v>
      </c>
      <c r="W194" s="8">
        <v>0</v>
      </c>
      <c r="X194" s="8">
        <v>18.510000000000002</v>
      </c>
    </row>
    <row r="195" spans="1:24" x14ac:dyDescent="0.25">
      <c r="A195" t="s">
        <v>479</v>
      </c>
      <c r="B195" s="1">
        <v>45988</v>
      </c>
      <c r="C195" t="s">
        <v>480</v>
      </c>
      <c r="D195" t="s">
        <v>481</v>
      </c>
      <c r="E195" t="s">
        <v>63</v>
      </c>
      <c r="F195" t="s">
        <v>54</v>
      </c>
      <c r="G195" t="s">
        <v>64</v>
      </c>
      <c r="H195" t="s">
        <v>65</v>
      </c>
      <c r="I195" t="s">
        <v>40</v>
      </c>
      <c r="J195" t="s">
        <v>41</v>
      </c>
      <c r="K195" t="s">
        <v>42</v>
      </c>
      <c r="L195" s="13">
        <v>14.5</v>
      </c>
      <c r="M195" s="8">
        <v>4.2</v>
      </c>
      <c r="N195">
        <v>15</v>
      </c>
      <c r="O195" s="8">
        <v>217.5</v>
      </c>
      <c r="P195" s="14">
        <v>2.23E-2</v>
      </c>
      <c r="Q195" s="8">
        <v>4.8499999999999996</v>
      </c>
      <c r="R195" s="8">
        <v>212.65</v>
      </c>
      <c r="S195" s="8">
        <v>63</v>
      </c>
      <c r="T195" s="8">
        <v>149.65</v>
      </c>
      <c r="U195">
        <v>0</v>
      </c>
      <c r="V195" s="8">
        <v>0</v>
      </c>
      <c r="W195" s="8">
        <v>0</v>
      </c>
      <c r="X195" s="8">
        <v>149.65</v>
      </c>
    </row>
    <row r="196" spans="1:24" x14ac:dyDescent="0.25">
      <c r="A196" t="s">
        <v>482</v>
      </c>
      <c r="B196" s="1">
        <v>46030</v>
      </c>
      <c r="C196" t="s">
        <v>91</v>
      </c>
      <c r="D196" t="s">
        <v>92</v>
      </c>
      <c r="E196" t="s">
        <v>27</v>
      </c>
      <c r="F196" t="s">
        <v>37</v>
      </c>
      <c r="G196" t="s">
        <v>38</v>
      </c>
      <c r="H196" t="s">
        <v>39</v>
      </c>
      <c r="I196" t="s">
        <v>84</v>
      </c>
      <c r="J196" t="s">
        <v>85</v>
      </c>
      <c r="K196" t="s">
        <v>42</v>
      </c>
      <c r="L196" s="13">
        <v>9.9</v>
      </c>
      <c r="M196" s="8">
        <v>3.1</v>
      </c>
      <c r="N196">
        <v>13</v>
      </c>
      <c r="O196" s="8">
        <v>128.69999999999999</v>
      </c>
      <c r="P196" s="14">
        <v>6.1199999999999997E-2</v>
      </c>
      <c r="Q196" s="8">
        <v>7.88</v>
      </c>
      <c r="R196" s="8">
        <v>120.82</v>
      </c>
      <c r="S196" s="8">
        <v>40.299999999999997</v>
      </c>
      <c r="T196" s="8">
        <v>80.52</v>
      </c>
      <c r="U196">
        <v>0</v>
      </c>
      <c r="V196" s="8">
        <v>0</v>
      </c>
      <c r="W196" s="8">
        <v>0</v>
      </c>
      <c r="X196" s="8">
        <v>80.52</v>
      </c>
    </row>
    <row r="197" spans="1:24" x14ac:dyDescent="0.25">
      <c r="A197" t="s">
        <v>483</v>
      </c>
      <c r="B197" s="1">
        <v>45409</v>
      </c>
      <c r="C197" t="s">
        <v>420</v>
      </c>
      <c r="D197" t="s">
        <v>421</v>
      </c>
      <c r="E197" t="s">
        <v>150</v>
      </c>
      <c r="F197" t="s">
        <v>89</v>
      </c>
      <c r="G197" t="s">
        <v>151</v>
      </c>
      <c r="H197" t="s">
        <v>152</v>
      </c>
      <c r="I197" t="s">
        <v>74</v>
      </c>
      <c r="J197" t="s">
        <v>75</v>
      </c>
      <c r="K197" t="s">
        <v>49</v>
      </c>
      <c r="L197" s="13">
        <v>11</v>
      </c>
      <c r="M197" s="8">
        <v>6.8</v>
      </c>
      <c r="N197">
        <v>391</v>
      </c>
      <c r="O197" s="8">
        <v>4301</v>
      </c>
      <c r="P197" s="14">
        <v>6.2300000000000001E-2</v>
      </c>
      <c r="Q197" s="8">
        <v>267.95</v>
      </c>
      <c r="R197" s="8">
        <v>4033.05</v>
      </c>
      <c r="S197" s="8">
        <v>2658.8</v>
      </c>
      <c r="T197" s="8">
        <v>1374.25</v>
      </c>
      <c r="U197">
        <v>0</v>
      </c>
      <c r="V197" s="8">
        <v>0</v>
      </c>
      <c r="W197" s="8">
        <v>0</v>
      </c>
      <c r="X197" s="8">
        <v>1374.25</v>
      </c>
    </row>
    <row r="198" spans="1:24" x14ac:dyDescent="0.25">
      <c r="A198" t="s">
        <v>484</v>
      </c>
      <c r="B198" s="1">
        <v>45990</v>
      </c>
      <c r="C198" t="s">
        <v>400</v>
      </c>
      <c r="D198" t="s">
        <v>401</v>
      </c>
      <c r="E198" t="s">
        <v>27</v>
      </c>
      <c r="F198" t="s">
        <v>28</v>
      </c>
      <c r="G198" t="s">
        <v>29</v>
      </c>
      <c r="H198" t="s">
        <v>30</v>
      </c>
      <c r="I198" t="s">
        <v>40</v>
      </c>
      <c r="J198" t="s">
        <v>41</v>
      </c>
      <c r="K198" t="s">
        <v>42</v>
      </c>
      <c r="L198" s="13">
        <v>14.5</v>
      </c>
      <c r="M198" s="8">
        <v>4.2</v>
      </c>
      <c r="N198">
        <v>267</v>
      </c>
      <c r="O198" s="8">
        <v>3871.5</v>
      </c>
      <c r="P198" s="14">
        <v>3.9300000000000002E-2</v>
      </c>
      <c r="Q198" s="8">
        <v>152.15</v>
      </c>
      <c r="R198" s="8">
        <v>3719.35</v>
      </c>
      <c r="S198" s="8">
        <v>1121.4000000000001</v>
      </c>
      <c r="T198" s="8">
        <v>2597.9499999999998</v>
      </c>
      <c r="U198">
        <v>0</v>
      </c>
      <c r="V198" s="8">
        <v>0</v>
      </c>
      <c r="W198" s="8">
        <v>0</v>
      </c>
      <c r="X198" s="8">
        <v>2597.9499999999998</v>
      </c>
    </row>
    <row r="199" spans="1:24" x14ac:dyDescent="0.25">
      <c r="A199" t="s">
        <v>485</v>
      </c>
      <c r="B199" s="1">
        <v>46198</v>
      </c>
      <c r="C199" t="s">
        <v>35</v>
      </c>
      <c r="D199" t="s">
        <v>36</v>
      </c>
      <c r="E199" t="s">
        <v>27</v>
      </c>
      <c r="F199" t="s">
        <v>37</v>
      </c>
      <c r="G199" t="s">
        <v>29</v>
      </c>
      <c r="H199" t="s">
        <v>30</v>
      </c>
      <c r="I199" t="s">
        <v>127</v>
      </c>
      <c r="J199" t="s">
        <v>128</v>
      </c>
      <c r="K199" t="s">
        <v>33</v>
      </c>
      <c r="L199" s="13">
        <v>7.2</v>
      </c>
      <c r="M199" s="8">
        <v>3.6</v>
      </c>
      <c r="N199">
        <v>15</v>
      </c>
      <c r="O199" s="8">
        <v>108</v>
      </c>
      <c r="P199" s="14">
        <v>1.15E-2</v>
      </c>
      <c r="Q199" s="8">
        <v>1.24</v>
      </c>
      <c r="R199" s="8">
        <v>106.76</v>
      </c>
      <c r="S199" s="8">
        <v>54</v>
      </c>
      <c r="T199" s="8">
        <v>52.76</v>
      </c>
      <c r="U199">
        <v>0</v>
      </c>
      <c r="V199" s="8">
        <v>0</v>
      </c>
      <c r="W199" s="8">
        <v>0</v>
      </c>
      <c r="X199" s="8">
        <v>52.76</v>
      </c>
    </row>
    <row r="200" spans="1:24" x14ac:dyDescent="0.25">
      <c r="A200" t="s">
        <v>486</v>
      </c>
      <c r="B200" s="1">
        <v>45841</v>
      </c>
      <c r="C200" t="s">
        <v>309</v>
      </c>
      <c r="D200" t="s">
        <v>310</v>
      </c>
      <c r="E200" t="s">
        <v>63</v>
      </c>
      <c r="F200" t="s">
        <v>54</v>
      </c>
      <c r="G200" t="s">
        <v>64</v>
      </c>
      <c r="H200" t="s">
        <v>65</v>
      </c>
      <c r="I200" t="s">
        <v>127</v>
      </c>
      <c r="J200" t="s">
        <v>128</v>
      </c>
      <c r="K200" t="s">
        <v>33</v>
      </c>
      <c r="L200" s="13">
        <v>7.2</v>
      </c>
      <c r="M200" s="8">
        <v>3.6</v>
      </c>
      <c r="N200">
        <v>57</v>
      </c>
      <c r="O200" s="8">
        <v>410.4</v>
      </c>
      <c r="P200" s="14">
        <v>4.7199999999999999E-2</v>
      </c>
      <c r="Q200" s="8">
        <v>19.37</v>
      </c>
      <c r="R200" s="8">
        <v>391.03</v>
      </c>
      <c r="S200" s="8">
        <v>205.2</v>
      </c>
      <c r="T200" s="8">
        <v>185.83</v>
      </c>
      <c r="U200">
        <v>0</v>
      </c>
      <c r="V200" s="8">
        <v>0</v>
      </c>
      <c r="W200" s="8">
        <v>0</v>
      </c>
      <c r="X200" s="8">
        <v>185.83</v>
      </c>
    </row>
    <row r="201" spans="1:24" x14ac:dyDescent="0.25">
      <c r="A201" t="s">
        <v>487</v>
      </c>
      <c r="B201" s="1">
        <v>46060</v>
      </c>
      <c r="C201" t="s">
        <v>350</v>
      </c>
      <c r="D201" t="s">
        <v>351</v>
      </c>
      <c r="E201" t="s">
        <v>63</v>
      </c>
      <c r="F201" t="s">
        <v>89</v>
      </c>
      <c r="G201" t="s">
        <v>79</v>
      </c>
      <c r="H201" t="s">
        <v>80</v>
      </c>
      <c r="I201" t="s">
        <v>144</v>
      </c>
      <c r="J201" t="s">
        <v>145</v>
      </c>
      <c r="K201" t="s">
        <v>33</v>
      </c>
      <c r="L201" s="13">
        <v>12</v>
      </c>
      <c r="M201" s="8">
        <v>6.5</v>
      </c>
      <c r="N201">
        <v>152</v>
      </c>
      <c r="O201" s="8">
        <v>1824</v>
      </c>
      <c r="P201" s="14">
        <v>0.41810000000000003</v>
      </c>
      <c r="Q201" s="8">
        <v>762.61</v>
      </c>
      <c r="R201" s="8">
        <v>1061.3900000000001</v>
      </c>
      <c r="S201" s="8">
        <v>988</v>
      </c>
      <c r="T201" s="8">
        <v>73.39</v>
      </c>
      <c r="U201">
        <v>0</v>
      </c>
      <c r="V201" s="8">
        <v>0</v>
      </c>
      <c r="W201" s="8">
        <v>0</v>
      </c>
      <c r="X201" s="8">
        <v>73.39</v>
      </c>
    </row>
    <row r="202" spans="1:24" x14ac:dyDescent="0.25">
      <c r="A202" t="s">
        <v>488</v>
      </c>
      <c r="B202" s="1">
        <v>45565</v>
      </c>
      <c r="C202" t="s">
        <v>35</v>
      </c>
      <c r="D202" t="s">
        <v>36</v>
      </c>
      <c r="E202" t="s">
        <v>27</v>
      </c>
      <c r="F202" t="s">
        <v>37</v>
      </c>
      <c r="G202" t="s">
        <v>38</v>
      </c>
      <c r="H202" t="s">
        <v>39</v>
      </c>
      <c r="I202" t="s">
        <v>117</v>
      </c>
      <c r="J202" t="s">
        <v>118</v>
      </c>
      <c r="K202" t="s">
        <v>59</v>
      </c>
      <c r="L202" s="13">
        <v>6</v>
      </c>
      <c r="M202" s="8">
        <v>4.2</v>
      </c>
      <c r="N202">
        <v>39</v>
      </c>
      <c r="O202" s="8">
        <v>234</v>
      </c>
      <c r="P202" s="14">
        <v>4.1999999999999997E-3</v>
      </c>
      <c r="Q202" s="8">
        <v>0.98</v>
      </c>
      <c r="R202" s="8">
        <v>233.02</v>
      </c>
      <c r="S202" s="8">
        <v>163.80000000000001</v>
      </c>
      <c r="T202" s="8">
        <v>69.22</v>
      </c>
      <c r="U202">
        <v>0</v>
      </c>
      <c r="V202" s="8">
        <v>0</v>
      </c>
      <c r="W202" s="8">
        <v>0</v>
      </c>
      <c r="X202" s="8">
        <v>69.22</v>
      </c>
    </row>
    <row r="203" spans="1:24" x14ac:dyDescent="0.25">
      <c r="A203" t="s">
        <v>489</v>
      </c>
      <c r="B203" s="1">
        <v>46079</v>
      </c>
      <c r="C203" t="s">
        <v>198</v>
      </c>
      <c r="D203" t="s">
        <v>199</v>
      </c>
      <c r="E203" t="s">
        <v>150</v>
      </c>
      <c r="F203" t="s">
        <v>54</v>
      </c>
      <c r="G203" t="s">
        <v>151</v>
      </c>
      <c r="H203" t="s">
        <v>152</v>
      </c>
      <c r="I203" t="s">
        <v>40</v>
      </c>
      <c r="J203" t="s">
        <v>41</v>
      </c>
      <c r="K203" t="s">
        <v>42</v>
      </c>
      <c r="L203" s="13">
        <v>14.5</v>
      </c>
      <c r="M203" s="8">
        <v>4.2</v>
      </c>
      <c r="N203">
        <v>104</v>
      </c>
      <c r="O203" s="8">
        <v>1508</v>
      </c>
      <c r="P203" s="14">
        <v>8.3999999999999995E-3</v>
      </c>
      <c r="Q203" s="8">
        <v>12.67</v>
      </c>
      <c r="R203" s="8">
        <v>1495.33</v>
      </c>
      <c r="S203" s="8">
        <v>436.8</v>
      </c>
      <c r="T203" s="8">
        <v>1058.53</v>
      </c>
      <c r="U203">
        <v>0</v>
      </c>
      <c r="V203" s="8">
        <v>0</v>
      </c>
      <c r="W203" s="8">
        <v>0</v>
      </c>
      <c r="X203" s="8">
        <v>1058.53</v>
      </c>
    </row>
    <row r="204" spans="1:24" x14ac:dyDescent="0.25">
      <c r="A204" t="s">
        <v>490</v>
      </c>
      <c r="B204" s="1">
        <v>45948</v>
      </c>
      <c r="C204" t="s">
        <v>440</v>
      </c>
      <c r="D204" t="s">
        <v>441</v>
      </c>
      <c r="E204" t="s">
        <v>71</v>
      </c>
      <c r="F204" t="s">
        <v>54</v>
      </c>
      <c r="G204" t="s">
        <v>72</v>
      </c>
      <c r="H204" t="s">
        <v>73</v>
      </c>
      <c r="I204" t="s">
        <v>99</v>
      </c>
      <c r="J204" t="s">
        <v>100</v>
      </c>
      <c r="K204" t="s">
        <v>49</v>
      </c>
      <c r="L204" s="13">
        <v>3.8</v>
      </c>
      <c r="M204" s="8">
        <v>2.6</v>
      </c>
      <c r="N204">
        <v>40</v>
      </c>
      <c r="O204" s="8">
        <v>152</v>
      </c>
      <c r="P204" s="14">
        <v>3.0999999999999999E-3</v>
      </c>
      <c r="Q204" s="8">
        <v>0.47</v>
      </c>
      <c r="R204" s="8">
        <v>151.53</v>
      </c>
      <c r="S204" s="8">
        <v>104</v>
      </c>
      <c r="T204" s="8">
        <v>47.53</v>
      </c>
      <c r="U204">
        <v>0</v>
      </c>
      <c r="V204" s="8">
        <v>0</v>
      </c>
      <c r="W204" s="8">
        <v>0</v>
      </c>
      <c r="X204" s="8">
        <v>47.53</v>
      </c>
    </row>
    <row r="205" spans="1:24" x14ac:dyDescent="0.25">
      <c r="A205" t="s">
        <v>491</v>
      </c>
      <c r="B205" s="1">
        <v>45640</v>
      </c>
      <c r="C205" t="s">
        <v>301</v>
      </c>
      <c r="D205" t="s">
        <v>302</v>
      </c>
      <c r="E205" t="s">
        <v>63</v>
      </c>
      <c r="F205" t="s">
        <v>37</v>
      </c>
      <c r="G205" t="s">
        <v>79</v>
      </c>
      <c r="H205" t="s">
        <v>80</v>
      </c>
      <c r="I205" t="s">
        <v>156</v>
      </c>
      <c r="J205" t="s">
        <v>157</v>
      </c>
      <c r="K205" t="s">
        <v>42</v>
      </c>
      <c r="L205" s="13">
        <v>6.2</v>
      </c>
      <c r="M205" s="8">
        <v>1.9</v>
      </c>
      <c r="N205">
        <v>17</v>
      </c>
      <c r="O205" s="8">
        <v>105.4</v>
      </c>
      <c r="P205" s="14">
        <v>1.9599999999999999E-2</v>
      </c>
      <c r="Q205" s="8">
        <v>2.0699999999999998</v>
      </c>
      <c r="R205" s="8">
        <v>103.33</v>
      </c>
      <c r="S205" s="8">
        <v>32.299999999999997</v>
      </c>
      <c r="T205" s="8">
        <v>71.03</v>
      </c>
      <c r="U205">
        <v>0</v>
      </c>
      <c r="V205" s="8">
        <v>0</v>
      </c>
      <c r="W205" s="8">
        <v>0</v>
      </c>
      <c r="X205" s="8">
        <v>71.03</v>
      </c>
    </row>
    <row r="206" spans="1:24" x14ac:dyDescent="0.25">
      <c r="A206" t="s">
        <v>492</v>
      </c>
      <c r="B206" s="1">
        <v>45406</v>
      </c>
      <c r="C206" t="s">
        <v>258</v>
      </c>
      <c r="D206" t="s">
        <v>259</v>
      </c>
      <c r="E206" t="s">
        <v>71</v>
      </c>
      <c r="F206" t="s">
        <v>28</v>
      </c>
      <c r="G206" t="s">
        <v>165</v>
      </c>
      <c r="H206" t="s">
        <v>166</v>
      </c>
      <c r="I206" t="s">
        <v>156</v>
      </c>
      <c r="J206" t="s">
        <v>157</v>
      </c>
      <c r="K206" t="s">
        <v>42</v>
      </c>
      <c r="L206" s="13">
        <v>6.2</v>
      </c>
      <c r="M206" s="8">
        <v>1.9</v>
      </c>
      <c r="N206">
        <v>292</v>
      </c>
      <c r="O206" s="8">
        <v>1810.4</v>
      </c>
      <c r="P206" s="14">
        <v>2.5999999999999999E-2</v>
      </c>
      <c r="Q206" s="8">
        <v>47.07</v>
      </c>
      <c r="R206" s="8">
        <v>1763.33</v>
      </c>
      <c r="S206" s="8">
        <v>554.79999999999995</v>
      </c>
      <c r="T206" s="8">
        <v>1208.53</v>
      </c>
      <c r="U206">
        <v>0</v>
      </c>
      <c r="V206" s="8">
        <v>0</v>
      </c>
      <c r="W206" s="8">
        <v>0</v>
      </c>
      <c r="X206" s="8">
        <v>1208.53</v>
      </c>
    </row>
    <row r="207" spans="1:24" x14ac:dyDescent="0.25">
      <c r="A207" t="s">
        <v>493</v>
      </c>
      <c r="B207" s="1">
        <v>45592</v>
      </c>
      <c r="C207" t="s">
        <v>82</v>
      </c>
      <c r="D207" t="s">
        <v>83</v>
      </c>
      <c r="E207" t="s">
        <v>71</v>
      </c>
      <c r="F207" t="s">
        <v>46</v>
      </c>
      <c r="G207" t="s">
        <v>72</v>
      </c>
      <c r="H207" t="s">
        <v>73</v>
      </c>
      <c r="I207" t="s">
        <v>185</v>
      </c>
      <c r="J207" t="s">
        <v>186</v>
      </c>
      <c r="K207" t="s">
        <v>59</v>
      </c>
      <c r="L207" s="13">
        <v>4.9000000000000004</v>
      </c>
      <c r="M207" s="8">
        <v>3.1</v>
      </c>
      <c r="N207">
        <v>36</v>
      </c>
      <c r="O207" s="8">
        <v>176.4</v>
      </c>
      <c r="P207" s="14">
        <v>0.1537</v>
      </c>
      <c r="Q207" s="8">
        <v>27.11</v>
      </c>
      <c r="R207" s="8">
        <v>149.29</v>
      </c>
      <c r="S207" s="8">
        <v>111.6</v>
      </c>
      <c r="T207" s="8">
        <v>37.69</v>
      </c>
      <c r="U207">
        <v>24</v>
      </c>
      <c r="V207" s="8">
        <v>99.52</v>
      </c>
      <c r="W207" s="8">
        <v>86.4</v>
      </c>
      <c r="X207" s="8">
        <v>-48.71</v>
      </c>
    </row>
    <row r="208" spans="1:24" x14ac:dyDescent="0.25">
      <c r="A208" t="s">
        <v>494</v>
      </c>
      <c r="B208" s="1">
        <v>45737</v>
      </c>
      <c r="C208" t="s">
        <v>266</v>
      </c>
      <c r="D208" t="s">
        <v>267</v>
      </c>
      <c r="E208" t="s">
        <v>53</v>
      </c>
      <c r="F208" t="s">
        <v>54</v>
      </c>
      <c r="G208" t="s">
        <v>55</v>
      </c>
      <c r="H208" t="s">
        <v>56</v>
      </c>
      <c r="I208" t="s">
        <v>104</v>
      </c>
      <c r="J208" t="s">
        <v>105</v>
      </c>
      <c r="K208" t="s">
        <v>49</v>
      </c>
      <c r="L208" s="13">
        <v>4.2</v>
      </c>
      <c r="M208" s="8">
        <v>2.8</v>
      </c>
      <c r="N208">
        <v>85</v>
      </c>
      <c r="O208" s="8">
        <v>357</v>
      </c>
      <c r="P208" s="14">
        <v>1.26E-2</v>
      </c>
      <c r="Q208" s="8">
        <v>4.5</v>
      </c>
      <c r="R208" s="8">
        <v>352.5</v>
      </c>
      <c r="S208" s="8">
        <v>238</v>
      </c>
      <c r="T208" s="8">
        <v>114.5</v>
      </c>
      <c r="U208">
        <v>0</v>
      </c>
      <c r="V208" s="8">
        <v>0</v>
      </c>
      <c r="W208" s="8">
        <v>0</v>
      </c>
      <c r="X208" s="8">
        <v>114.5</v>
      </c>
    </row>
    <row r="209" spans="1:24" x14ac:dyDescent="0.25">
      <c r="A209" t="s">
        <v>495</v>
      </c>
      <c r="B209" s="1">
        <v>45453</v>
      </c>
      <c r="C209" t="s">
        <v>378</v>
      </c>
      <c r="D209" t="s">
        <v>379</v>
      </c>
      <c r="E209" t="s">
        <v>71</v>
      </c>
      <c r="F209" t="s">
        <v>54</v>
      </c>
      <c r="G209" t="s">
        <v>165</v>
      </c>
      <c r="H209" t="s">
        <v>166</v>
      </c>
      <c r="I209" t="s">
        <v>66</v>
      </c>
      <c r="J209" t="s">
        <v>67</v>
      </c>
      <c r="K209" t="s">
        <v>33</v>
      </c>
      <c r="L209" s="13">
        <v>4.5</v>
      </c>
      <c r="M209" s="8">
        <v>2.1</v>
      </c>
      <c r="N209">
        <v>59</v>
      </c>
      <c r="O209" s="8">
        <v>265.5</v>
      </c>
      <c r="P209" s="14">
        <v>2.0299999999999999E-2</v>
      </c>
      <c r="Q209" s="8">
        <v>5.39</v>
      </c>
      <c r="R209" s="8">
        <v>260.11</v>
      </c>
      <c r="S209" s="8">
        <v>123.9</v>
      </c>
      <c r="T209" s="8">
        <v>136.21</v>
      </c>
      <c r="U209">
        <v>0</v>
      </c>
      <c r="V209" s="8">
        <v>0</v>
      </c>
      <c r="W209" s="8">
        <v>0</v>
      </c>
      <c r="X209" s="8">
        <v>136.21</v>
      </c>
    </row>
    <row r="210" spans="1:24" x14ac:dyDescent="0.25">
      <c r="A210" t="s">
        <v>496</v>
      </c>
      <c r="B210" s="1">
        <v>45756</v>
      </c>
      <c r="C210" t="s">
        <v>440</v>
      </c>
      <c r="D210" t="s">
        <v>441</v>
      </c>
      <c r="E210" t="s">
        <v>71</v>
      </c>
      <c r="F210" t="s">
        <v>54</v>
      </c>
      <c r="G210" t="s">
        <v>72</v>
      </c>
      <c r="H210" t="s">
        <v>73</v>
      </c>
      <c r="I210" t="s">
        <v>156</v>
      </c>
      <c r="J210" t="s">
        <v>157</v>
      </c>
      <c r="K210" t="s">
        <v>42</v>
      </c>
      <c r="L210" s="13">
        <v>6.2</v>
      </c>
      <c r="M210" s="8">
        <v>1.9</v>
      </c>
      <c r="N210">
        <v>18</v>
      </c>
      <c r="O210" s="8">
        <v>111.6</v>
      </c>
      <c r="P210" s="14">
        <v>6.4000000000000003E-3</v>
      </c>
      <c r="Q210" s="8">
        <v>0.71</v>
      </c>
      <c r="R210" s="8">
        <v>110.89</v>
      </c>
      <c r="S210" s="8">
        <v>34.200000000000003</v>
      </c>
      <c r="T210" s="8">
        <v>76.69</v>
      </c>
      <c r="U210">
        <v>0</v>
      </c>
      <c r="V210" s="8">
        <v>0</v>
      </c>
      <c r="W210" s="8">
        <v>0</v>
      </c>
      <c r="X210" s="8">
        <v>76.69</v>
      </c>
    </row>
    <row r="211" spans="1:24" x14ac:dyDescent="0.25">
      <c r="A211" t="s">
        <v>497</v>
      </c>
      <c r="B211" s="1">
        <v>45295</v>
      </c>
      <c r="C211" t="s">
        <v>177</v>
      </c>
      <c r="D211" t="s">
        <v>178</v>
      </c>
      <c r="E211" t="s">
        <v>27</v>
      </c>
      <c r="F211" t="s">
        <v>37</v>
      </c>
      <c r="G211" t="s">
        <v>29</v>
      </c>
      <c r="H211" t="s">
        <v>30</v>
      </c>
      <c r="I211" t="s">
        <v>31</v>
      </c>
      <c r="J211" t="s">
        <v>32</v>
      </c>
      <c r="K211" t="s">
        <v>33</v>
      </c>
      <c r="L211" s="13">
        <v>5.8</v>
      </c>
      <c r="M211" s="8">
        <v>2.7</v>
      </c>
      <c r="N211">
        <v>18</v>
      </c>
      <c r="O211" s="8">
        <v>104.4</v>
      </c>
      <c r="P211" s="14">
        <v>4.2099999999999999E-2</v>
      </c>
      <c r="Q211" s="8">
        <v>4.4000000000000004</v>
      </c>
      <c r="R211" s="8">
        <v>100</v>
      </c>
      <c r="S211" s="8">
        <v>48.6</v>
      </c>
      <c r="T211" s="8">
        <v>51.4</v>
      </c>
      <c r="U211">
        <v>0</v>
      </c>
      <c r="V211" s="8">
        <v>0</v>
      </c>
      <c r="W211" s="8">
        <v>0</v>
      </c>
      <c r="X211" s="8">
        <v>51.4</v>
      </c>
    </row>
    <row r="212" spans="1:24" x14ac:dyDescent="0.25">
      <c r="A212" t="s">
        <v>498</v>
      </c>
      <c r="B212" s="1">
        <v>46031</v>
      </c>
      <c r="C212" t="s">
        <v>195</v>
      </c>
      <c r="D212" t="s">
        <v>196</v>
      </c>
      <c r="E212" t="s">
        <v>150</v>
      </c>
      <c r="F212" t="s">
        <v>89</v>
      </c>
      <c r="G212" t="s">
        <v>151</v>
      </c>
      <c r="H212" t="s">
        <v>152</v>
      </c>
      <c r="I212" t="s">
        <v>112</v>
      </c>
      <c r="J212" t="s">
        <v>113</v>
      </c>
      <c r="K212" t="s">
        <v>42</v>
      </c>
      <c r="L212" s="13">
        <v>8.5</v>
      </c>
      <c r="M212" s="8">
        <v>2.8</v>
      </c>
      <c r="N212">
        <v>320</v>
      </c>
      <c r="O212" s="8">
        <v>2720</v>
      </c>
      <c r="P212" s="14">
        <v>0.20150000000000001</v>
      </c>
      <c r="Q212" s="8">
        <v>548.08000000000004</v>
      </c>
      <c r="R212" s="8">
        <v>2171.92</v>
      </c>
      <c r="S212" s="8">
        <v>896</v>
      </c>
      <c r="T212" s="8">
        <v>1275.92</v>
      </c>
      <c r="U212">
        <v>0</v>
      </c>
      <c r="V212" s="8">
        <v>0</v>
      </c>
      <c r="W212" s="8">
        <v>0</v>
      </c>
      <c r="X212" s="8">
        <v>1275.92</v>
      </c>
    </row>
    <row r="213" spans="1:24" x14ac:dyDescent="0.25">
      <c r="A213" t="s">
        <v>499</v>
      </c>
      <c r="B213" s="1">
        <v>46188</v>
      </c>
      <c r="C213" t="s">
        <v>367</v>
      </c>
      <c r="D213" t="s">
        <v>368</v>
      </c>
      <c r="E213" t="s">
        <v>63</v>
      </c>
      <c r="F213" t="s">
        <v>54</v>
      </c>
      <c r="G213" t="s">
        <v>79</v>
      </c>
      <c r="H213" t="s">
        <v>80</v>
      </c>
      <c r="I213" t="s">
        <v>117</v>
      </c>
      <c r="J213" t="s">
        <v>118</v>
      </c>
      <c r="K213" t="s">
        <v>59</v>
      </c>
      <c r="L213" s="13">
        <v>6</v>
      </c>
      <c r="M213" s="8">
        <v>4.2</v>
      </c>
      <c r="N213">
        <v>42</v>
      </c>
      <c r="O213" s="8">
        <v>252</v>
      </c>
      <c r="P213" s="14">
        <v>1.8499999999999999E-2</v>
      </c>
      <c r="Q213" s="8">
        <v>4.66</v>
      </c>
      <c r="R213" s="8">
        <v>247.34</v>
      </c>
      <c r="S213" s="8">
        <v>176.4</v>
      </c>
      <c r="T213" s="8">
        <v>70.94</v>
      </c>
      <c r="U213">
        <v>0</v>
      </c>
      <c r="V213" s="8">
        <v>0</v>
      </c>
      <c r="W213" s="8">
        <v>0</v>
      </c>
      <c r="X213" s="8">
        <v>70.94</v>
      </c>
    </row>
    <row r="214" spans="1:24" x14ac:dyDescent="0.25">
      <c r="A214" t="s">
        <v>500</v>
      </c>
      <c r="B214" s="1">
        <v>46028</v>
      </c>
      <c r="C214" t="s">
        <v>501</v>
      </c>
      <c r="D214" t="s">
        <v>502</v>
      </c>
      <c r="E214" t="s">
        <v>27</v>
      </c>
      <c r="F214" t="s">
        <v>37</v>
      </c>
      <c r="G214" t="s">
        <v>29</v>
      </c>
      <c r="H214" t="s">
        <v>30</v>
      </c>
      <c r="I214" t="s">
        <v>99</v>
      </c>
      <c r="J214" t="s">
        <v>100</v>
      </c>
      <c r="K214" t="s">
        <v>49</v>
      </c>
      <c r="L214" s="13">
        <v>3.8</v>
      </c>
      <c r="M214" s="8">
        <v>2.6</v>
      </c>
      <c r="N214">
        <v>1</v>
      </c>
      <c r="O214" s="8">
        <v>3.8</v>
      </c>
      <c r="P214" s="14">
        <v>3.7400000000000003E-2</v>
      </c>
      <c r="Q214" s="8">
        <v>0.14000000000000001</v>
      </c>
      <c r="R214" s="8">
        <v>3.66</v>
      </c>
      <c r="S214" s="8">
        <v>2.6</v>
      </c>
      <c r="T214" s="8">
        <v>1.06</v>
      </c>
      <c r="U214">
        <v>0</v>
      </c>
      <c r="V214" s="8">
        <v>0</v>
      </c>
      <c r="W214" s="8">
        <v>0</v>
      </c>
      <c r="X214" s="8">
        <v>1.06</v>
      </c>
    </row>
    <row r="215" spans="1:24" x14ac:dyDescent="0.25">
      <c r="A215" t="s">
        <v>503</v>
      </c>
      <c r="B215" s="1">
        <v>45561</v>
      </c>
      <c r="C215" t="s">
        <v>345</v>
      </c>
      <c r="D215" t="s">
        <v>346</v>
      </c>
      <c r="E215" t="s">
        <v>71</v>
      </c>
      <c r="F215" t="s">
        <v>28</v>
      </c>
      <c r="G215" t="s">
        <v>165</v>
      </c>
      <c r="H215" t="s">
        <v>166</v>
      </c>
      <c r="I215" t="s">
        <v>104</v>
      </c>
      <c r="J215" t="s">
        <v>105</v>
      </c>
      <c r="K215" t="s">
        <v>49</v>
      </c>
      <c r="L215" s="13">
        <v>4.2</v>
      </c>
      <c r="M215" s="8">
        <v>2.8</v>
      </c>
      <c r="N215">
        <v>220</v>
      </c>
      <c r="O215" s="8">
        <v>924</v>
      </c>
      <c r="P215" s="14">
        <v>1.66E-2</v>
      </c>
      <c r="Q215" s="8">
        <v>15.34</v>
      </c>
      <c r="R215" s="8">
        <v>908.66</v>
      </c>
      <c r="S215" s="8">
        <v>616</v>
      </c>
      <c r="T215" s="8">
        <v>292.66000000000003</v>
      </c>
      <c r="U215">
        <v>0</v>
      </c>
      <c r="V215" s="8">
        <v>0</v>
      </c>
      <c r="W215" s="8">
        <v>0</v>
      </c>
      <c r="X215" s="8">
        <v>292.66000000000003</v>
      </c>
    </row>
    <row r="216" spans="1:24" x14ac:dyDescent="0.25">
      <c r="A216" t="s">
        <v>504</v>
      </c>
      <c r="B216" s="1">
        <v>45804</v>
      </c>
      <c r="C216" t="s">
        <v>386</v>
      </c>
      <c r="D216" t="s">
        <v>387</v>
      </c>
      <c r="E216" t="s">
        <v>27</v>
      </c>
      <c r="F216" t="s">
        <v>54</v>
      </c>
      <c r="G216" t="s">
        <v>29</v>
      </c>
      <c r="H216" t="s">
        <v>30</v>
      </c>
      <c r="I216" t="s">
        <v>31</v>
      </c>
      <c r="J216" t="s">
        <v>32</v>
      </c>
      <c r="K216" t="s">
        <v>33</v>
      </c>
      <c r="L216" s="13">
        <v>5.8</v>
      </c>
      <c r="M216" s="8">
        <v>2.7</v>
      </c>
      <c r="N216">
        <v>13</v>
      </c>
      <c r="O216" s="8">
        <v>75.400000000000006</v>
      </c>
      <c r="P216" s="14">
        <v>8.3000000000000001E-3</v>
      </c>
      <c r="Q216" s="8">
        <v>0.63</v>
      </c>
      <c r="R216" s="8">
        <v>74.77</v>
      </c>
      <c r="S216" s="8">
        <v>35.1</v>
      </c>
      <c r="T216" s="8">
        <v>39.67</v>
      </c>
      <c r="U216">
        <v>0</v>
      </c>
      <c r="V216" s="8">
        <v>0</v>
      </c>
      <c r="W216" s="8">
        <v>0</v>
      </c>
      <c r="X216" s="8">
        <v>39.67</v>
      </c>
    </row>
    <row r="217" spans="1:24" x14ac:dyDescent="0.25">
      <c r="A217" t="s">
        <v>505</v>
      </c>
      <c r="B217" s="1">
        <v>46072</v>
      </c>
      <c r="C217" t="s">
        <v>133</v>
      </c>
      <c r="D217" t="s">
        <v>134</v>
      </c>
      <c r="E217" t="s">
        <v>27</v>
      </c>
      <c r="F217" t="s">
        <v>54</v>
      </c>
      <c r="G217" t="s">
        <v>38</v>
      </c>
      <c r="H217" t="s">
        <v>39</v>
      </c>
      <c r="I217" t="s">
        <v>66</v>
      </c>
      <c r="J217" t="s">
        <v>67</v>
      </c>
      <c r="K217" t="s">
        <v>33</v>
      </c>
      <c r="L217" s="13">
        <v>4.5</v>
      </c>
      <c r="M217" s="8">
        <v>2.1</v>
      </c>
      <c r="N217">
        <v>85</v>
      </c>
      <c r="O217" s="8">
        <v>382.5</v>
      </c>
      <c r="P217" s="14">
        <v>2.0899999999999998E-2</v>
      </c>
      <c r="Q217" s="8">
        <v>7.99</v>
      </c>
      <c r="R217" s="8">
        <v>374.51</v>
      </c>
      <c r="S217" s="8">
        <v>178.5</v>
      </c>
      <c r="T217" s="8">
        <v>196.01</v>
      </c>
      <c r="U217">
        <v>0</v>
      </c>
      <c r="V217" s="8">
        <v>0</v>
      </c>
      <c r="W217" s="8">
        <v>0</v>
      </c>
      <c r="X217" s="8">
        <v>196.01</v>
      </c>
    </row>
    <row r="218" spans="1:24" x14ac:dyDescent="0.25">
      <c r="A218" t="s">
        <v>506</v>
      </c>
      <c r="B218" s="1">
        <v>45474</v>
      </c>
      <c r="C218" t="s">
        <v>51</v>
      </c>
      <c r="D218" t="s">
        <v>52</v>
      </c>
      <c r="E218" t="s">
        <v>53</v>
      </c>
      <c r="F218" t="s">
        <v>54</v>
      </c>
      <c r="G218" t="s">
        <v>55</v>
      </c>
      <c r="H218" t="s">
        <v>56</v>
      </c>
      <c r="I218" t="s">
        <v>156</v>
      </c>
      <c r="J218" t="s">
        <v>157</v>
      </c>
      <c r="K218" t="s">
        <v>42</v>
      </c>
      <c r="L218" s="13">
        <v>6.2</v>
      </c>
      <c r="M218" s="8">
        <v>1.9</v>
      </c>
      <c r="N218">
        <v>165</v>
      </c>
      <c r="O218" s="8">
        <v>1023</v>
      </c>
      <c r="P218" s="14">
        <v>2.3400000000000001E-2</v>
      </c>
      <c r="Q218" s="8">
        <v>23.94</v>
      </c>
      <c r="R218" s="8">
        <v>999.06</v>
      </c>
      <c r="S218" s="8">
        <v>313.5</v>
      </c>
      <c r="T218" s="8">
        <v>685.56</v>
      </c>
      <c r="U218">
        <v>0</v>
      </c>
      <c r="V218" s="8">
        <v>0</v>
      </c>
      <c r="W218" s="8">
        <v>0</v>
      </c>
      <c r="X218" s="8">
        <v>685.56</v>
      </c>
    </row>
    <row r="219" spans="1:24" x14ac:dyDescent="0.25">
      <c r="A219" t="s">
        <v>507</v>
      </c>
      <c r="B219" s="1">
        <v>45811</v>
      </c>
      <c r="C219" t="s">
        <v>508</v>
      </c>
      <c r="D219" t="s">
        <v>509</v>
      </c>
      <c r="E219" t="s">
        <v>27</v>
      </c>
      <c r="F219" t="s">
        <v>89</v>
      </c>
      <c r="G219" t="s">
        <v>29</v>
      </c>
      <c r="H219" t="s">
        <v>30</v>
      </c>
      <c r="I219" t="s">
        <v>84</v>
      </c>
      <c r="J219" t="s">
        <v>85</v>
      </c>
      <c r="K219" t="s">
        <v>42</v>
      </c>
      <c r="L219" s="13">
        <v>9.9</v>
      </c>
      <c r="M219" s="8">
        <v>3.1</v>
      </c>
      <c r="N219">
        <v>122</v>
      </c>
      <c r="O219" s="8">
        <v>1207.8</v>
      </c>
      <c r="P219" s="14">
        <v>0.1094</v>
      </c>
      <c r="Q219" s="8">
        <v>132.13</v>
      </c>
      <c r="R219" s="8">
        <v>1075.67</v>
      </c>
      <c r="S219" s="8">
        <v>378.2</v>
      </c>
      <c r="T219" s="8">
        <v>697.47</v>
      </c>
      <c r="U219">
        <v>0</v>
      </c>
      <c r="V219" s="8">
        <v>0</v>
      </c>
      <c r="W219" s="8">
        <v>0</v>
      </c>
      <c r="X219" s="8">
        <v>697.47</v>
      </c>
    </row>
    <row r="220" spans="1:24" x14ac:dyDescent="0.25">
      <c r="A220" t="s">
        <v>510</v>
      </c>
      <c r="B220" s="1">
        <v>46226</v>
      </c>
      <c r="C220" t="s">
        <v>133</v>
      </c>
      <c r="D220" t="s">
        <v>134</v>
      </c>
      <c r="E220" t="s">
        <v>27</v>
      </c>
      <c r="F220" t="s">
        <v>54</v>
      </c>
      <c r="G220" t="s">
        <v>38</v>
      </c>
      <c r="H220" t="s">
        <v>39</v>
      </c>
      <c r="I220" t="s">
        <v>40</v>
      </c>
      <c r="J220" t="s">
        <v>41</v>
      </c>
      <c r="K220" t="s">
        <v>42</v>
      </c>
      <c r="L220" s="13">
        <v>14.5</v>
      </c>
      <c r="M220" s="8">
        <v>4.2</v>
      </c>
      <c r="N220">
        <v>107</v>
      </c>
      <c r="O220" s="8">
        <v>1551.5</v>
      </c>
      <c r="P220" s="14">
        <v>2.29E-2</v>
      </c>
      <c r="Q220" s="8">
        <v>35.53</v>
      </c>
      <c r="R220" s="8">
        <v>1515.97</v>
      </c>
      <c r="S220" s="8">
        <v>449.4</v>
      </c>
      <c r="T220" s="8">
        <v>1066.57</v>
      </c>
      <c r="U220">
        <v>0</v>
      </c>
      <c r="V220" s="8">
        <v>0</v>
      </c>
      <c r="W220" s="8">
        <v>0</v>
      </c>
      <c r="X220" s="8">
        <v>1066.57</v>
      </c>
    </row>
    <row r="221" spans="1:24" x14ac:dyDescent="0.25">
      <c r="A221" t="s">
        <v>511</v>
      </c>
      <c r="B221" s="1">
        <v>45400</v>
      </c>
      <c r="C221" t="s">
        <v>391</v>
      </c>
      <c r="D221" t="s">
        <v>392</v>
      </c>
      <c r="E221" t="s">
        <v>63</v>
      </c>
      <c r="F221" t="s">
        <v>54</v>
      </c>
      <c r="G221" t="s">
        <v>79</v>
      </c>
      <c r="H221" t="s">
        <v>80</v>
      </c>
      <c r="I221" t="s">
        <v>156</v>
      </c>
      <c r="J221" t="s">
        <v>157</v>
      </c>
      <c r="K221" t="s">
        <v>42</v>
      </c>
      <c r="L221" s="13">
        <v>6.2</v>
      </c>
      <c r="M221" s="8">
        <v>1.9</v>
      </c>
      <c r="N221">
        <v>38</v>
      </c>
      <c r="O221" s="8">
        <v>235.6</v>
      </c>
      <c r="P221" s="14">
        <v>0.4824</v>
      </c>
      <c r="Q221" s="8">
        <v>113.65</v>
      </c>
      <c r="R221" s="8">
        <v>121.95</v>
      </c>
      <c r="S221" s="8">
        <v>72.2</v>
      </c>
      <c r="T221" s="8">
        <v>49.75</v>
      </c>
      <c r="U221">
        <v>0</v>
      </c>
      <c r="V221" s="8">
        <v>0</v>
      </c>
      <c r="W221" s="8">
        <v>0</v>
      </c>
      <c r="X221" s="8">
        <v>49.75</v>
      </c>
    </row>
    <row r="222" spans="1:24" x14ac:dyDescent="0.25">
      <c r="A222" t="s">
        <v>512</v>
      </c>
      <c r="B222" s="1">
        <v>46183</v>
      </c>
      <c r="C222" t="s">
        <v>171</v>
      </c>
      <c r="D222" t="s">
        <v>172</v>
      </c>
      <c r="E222" t="s">
        <v>27</v>
      </c>
      <c r="F222" t="s">
        <v>46</v>
      </c>
      <c r="G222" t="s">
        <v>29</v>
      </c>
      <c r="H222" t="s">
        <v>30</v>
      </c>
      <c r="I222" t="s">
        <v>99</v>
      </c>
      <c r="J222" t="s">
        <v>100</v>
      </c>
      <c r="K222" t="s">
        <v>49</v>
      </c>
      <c r="L222" s="13">
        <v>3.8</v>
      </c>
      <c r="M222" s="8">
        <v>2.6</v>
      </c>
      <c r="N222">
        <v>42</v>
      </c>
      <c r="O222" s="8">
        <v>159.6</v>
      </c>
      <c r="P222" s="14">
        <v>0.1138</v>
      </c>
      <c r="Q222" s="8">
        <v>18.16</v>
      </c>
      <c r="R222" s="8">
        <v>141.44</v>
      </c>
      <c r="S222" s="8">
        <v>109.2</v>
      </c>
      <c r="T222" s="8">
        <v>32.24</v>
      </c>
      <c r="U222">
        <v>0</v>
      </c>
      <c r="V222" s="8">
        <v>0</v>
      </c>
      <c r="W222" s="8">
        <v>0</v>
      </c>
      <c r="X222" s="8">
        <v>32.24</v>
      </c>
    </row>
    <row r="223" spans="1:24" x14ac:dyDescent="0.25">
      <c r="A223" t="s">
        <v>513</v>
      </c>
      <c r="B223" s="1">
        <v>45932</v>
      </c>
      <c r="C223" t="s">
        <v>159</v>
      </c>
      <c r="D223" t="s">
        <v>160</v>
      </c>
      <c r="E223" t="s">
        <v>27</v>
      </c>
      <c r="F223" t="s">
        <v>37</v>
      </c>
      <c r="G223" t="s">
        <v>38</v>
      </c>
      <c r="H223" t="s">
        <v>39</v>
      </c>
      <c r="I223" t="s">
        <v>127</v>
      </c>
      <c r="J223" t="s">
        <v>128</v>
      </c>
      <c r="K223" t="s">
        <v>33</v>
      </c>
      <c r="L223" s="13">
        <v>7.2</v>
      </c>
      <c r="M223" s="8">
        <v>3.6</v>
      </c>
      <c r="N223">
        <v>3</v>
      </c>
      <c r="O223" s="8">
        <v>21.6</v>
      </c>
      <c r="P223" s="14">
        <v>5.4999999999999997E-3</v>
      </c>
      <c r="Q223" s="8">
        <v>0.12</v>
      </c>
      <c r="R223" s="8">
        <v>21.48</v>
      </c>
      <c r="S223" s="8">
        <v>10.8</v>
      </c>
      <c r="T223" s="8">
        <v>10.68</v>
      </c>
      <c r="U223">
        <v>0</v>
      </c>
      <c r="V223" s="8">
        <v>0</v>
      </c>
      <c r="W223" s="8">
        <v>0</v>
      </c>
      <c r="X223" s="8">
        <v>10.68</v>
      </c>
    </row>
    <row r="224" spans="1:24" x14ac:dyDescent="0.25">
      <c r="A224" t="s">
        <v>514</v>
      </c>
      <c r="B224" s="1">
        <v>45597</v>
      </c>
      <c r="C224" t="s">
        <v>410</v>
      </c>
      <c r="D224" t="s">
        <v>411</v>
      </c>
      <c r="E224" t="s">
        <v>150</v>
      </c>
      <c r="F224" t="s">
        <v>46</v>
      </c>
      <c r="G224" t="s">
        <v>151</v>
      </c>
      <c r="H224" t="s">
        <v>152</v>
      </c>
      <c r="I224" t="s">
        <v>185</v>
      </c>
      <c r="J224" t="s">
        <v>186</v>
      </c>
      <c r="K224" t="s">
        <v>59</v>
      </c>
      <c r="L224" s="13">
        <v>4.9000000000000004</v>
      </c>
      <c r="M224" s="8">
        <v>3.1</v>
      </c>
      <c r="N224">
        <v>25</v>
      </c>
      <c r="O224" s="8">
        <v>122.5</v>
      </c>
      <c r="P224" s="14">
        <v>7.0599999999999996E-2</v>
      </c>
      <c r="Q224" s="8">
        <v>8.65</v>
      </c>
      <c r="R224" s="8">
        <v>113.85</v>
      </c>
      <c r="S224" s="8">
        <v>77.5</v>
      </c>
      <c r="T224" s="8">
        <v>36.35</v>
      </c>
      <c r="U224">
        <v>0</v>
      </c>
      <c r="V224" s="8">
        <v>0</v>
      </c>
      <c r="W224" s="8">
        <v>0</v>
      </c>
      <c r="X224" s="8">
        <v>36.35</v>
      </c>
    </row>
    <row r="225" spans="1:24" x14ac:dyDescent="0.25">
      <c r="A225" t="s">
        <v>515</v>
      </c>
      <c r="B225" s="1">
        <v>46153</v>
      </c>
      <c r="C225" t="s">
        <v>334</v>
      </c>
      <c r="D225" t="s">
        <v>335</v>
      </c>
      <c r="E225" t="s">
        <v>53</v>
      </c>
      <c r="F225" t="s">
        <v>37</v>
      </c>
      <c r="G225" t="s">
        <v>55</v>
      </c>
      <c r="H225" t="s">
        <v>56</v>
      </c>
      <c r="I225" t="s">
        <v>127</v>
      </c>
      <c r="J225" t="s">
        <v>128</v>
      </c>
      <c r="K225" t="s">
        <v>33</v>
      </c>
      <c r="L225" s="13">
        <v>7.2</v>
      </c>
      <c r="M225" s="8">
        <v>3.6</v>
      </c>
      <c r="N225">
        <v>39</v>
      </c>
      <c r="O225" s="8">
        <v>280.8</v>
      </c>
      <c r="P225" s="14">
        <v>2.4199999999999999E-2</v>
      </c>
      <c r="Q225" s="8">
        <v>6.8</v>
      </c>
      <c r="R225" s="8">
        <v>274</v>
      </c>
      <c r="S225" s="8">
        <v>140.4</v>
      </c>
      <c r="T225" s="8">
        <v>133.6</v>
      </c>
      <c r="U225">
        <v>0</v>
      </c>
      <c r="V225" s="8">
        <v>0</v>
      </c>
      <c r="W225" s="8">
        <v>0</v>
      </c>
      <c r="X225" s="8">
        <v>133.6</v>
      </c>
    </row>
    <row r="226" spans="1:24" x14ac:dyDescent="0.25">
      <c r="A226" t="s">
        <v>516</v>
      </c>
      <c r="B226" s="1">
        <v>45946</v>
      </c>
      <c r="C226" t="s">
        <v>223</v>
      </c>
      <c r="D226" t="s">
        <v>224</v>
      </c>
      <c r="E226" t="s">
        <v>27</v>
      </c>
      <c r="F226" t="s">
        <v>28</v>
      </c>
      <c r="G226" t="s">
        <v>38</v>
      </c>
      <c r="H226" t="s">
        <v>39</v>
      </c>
      <c r="I226" t="s">
        <v>99</v>
      </c>
      <c r="J226" t="s">
        <v>100</v>
      </c>
      <c r="K226" t="s">
        <v>49</v>
      </c>
      <c r="L226" s="13">
        <v>3.8</v>
      </c>
      <c r="M226" s="8">
        <v>2.6</v>
      </c>
      <c r="N226">
        <v>75</v>
      </c>
      <c r="O226" s="8">
        <v>285</v>
      </c>
      <c r="P226" s="14">
        <v>2.53E-2</v>
      </c>
      <c r="Q226" s="8">
        <v>7.21</v>
      </c>
      <c r="R226" s="8">
        <v>277.79000000000002</v>
      </c>
      <c r="S226" s="8">
        <v>195</v>
      </c>
      <c r="T226" s="8">
        <v>82.79</v>
      </c>
      <c r="U226">
        <v>0</v>
      </c>
      <c r="V226" s="8">
        <v>0</v>
      </c>
      <c r="W226" s="8">
        <v>0</v>
      </c>
      <c r="X226" s="8">
        <v>82.79</v>
      </c>
    </row>
    <row r="227" spans="1:24" x14ac:dyDescent="0.25">
      <c r="A227" t="s">
        <v>517</v>
      </c>
      <c r="B227" s="1">
        <v>45811</v>
      </c>
      <c r="C227" t="s">
        <v>383</v>
      </c>
      <c r="D227" t="s">
        <v>384</v>
      </c>
      <c r="E227" t="s">
        <v>63</v>
      </c>
      <c r="F227" t="s">
        <v>54</v>
      </c>
      <c r="G227" t="s">
        <v>64</v>
      </c>
      <c r="H227" t="s">
        <v>65</v>
      </c>
      <c r="I227" t="s">
        <v>144</v>
      </c>
      <c r="J227" t="s">
        <v>145</v>
      </c>
      <c r="K227" t="s">
        <v>33</v>
      </c>
      <c r="L227" s="13">
        <v>12</v>
      </c>
      <c r="M227" s="8">
        <v>6.5</v>
      </c>
      <c r="N227">
        <v>19</v>
      </c>
      <c r="O227" s="8">
        <v>228</v>
      </c>
      <c r="P227" s="14">
        <v>0.37219999999999998</v>
      </c>
      <c r="Q227" s="8">
        <v>84.86</v>
      </c>
      <c r="R227" s="8">
        <v>143.13999999999999</v>
      </c>
      <c r="S227" s="8">
        <v>123.5</v>
      </c>
      <c r="T227" s="8">
        <v>19.64</v>
      </c>
      <c r="U227">
        <v>0</v>
      </c>
      <c r="V227" s="8">
        <v>0</v>
      </c>
      <c r="W227" s="8">
        <v>0</v>
      </c>
      <c r="X227" s="8">
        <v>19.64</v>
      </c>
    </row>
    <row r="228" spans="1:24" x14ac:dyDescent="0.25">
      <c r="A228" t="s">
        <v>518</v>
      </c>
      <c r="B228" s="1">
        <v>45915</v>
      </c>
      <c r="C228" t="s">
        <v>315</v>
      </c>
      <c r="D228" t="s">
        <v>316</v>
      </c>
      <c r="E228" t="s">
        <v>27</v>
      </c>
      <c r="F228" t="s">
        <v>46</v>
      </c>
      <c r="G228" t="s">
        <v>29</v>
      </c>
      <c r="H228" t="s">
        <v>30</v>
      </c>
      <c r="I228" t="s">
        <v>57</v>
      </c>
      <c r="J228" t="s">
        <v>58</v>
      </c>
      <c r="K228" t="s">
        <v>59</v>
      </c>
      <c r="L228" s="13">
        <v>10.5</v>
      </c>
      <c r="M228" s="8">
        <v>7.5</v>
      </c>
      <c r="N228">
        <v>12</v>
      </c>
      <c r="O228" s="8">
        <v>126</v>
      </c>
      <c r="P228" s="14">
        <v>0.47810000000000002</v>
      </c>
      <c r="Q228" s="8">
        <v>60.24</v>
      </c>
      <c r="R228" s="8">
        <v>65.760000000000005</v>
      </c>
      <c r="S228" s="8">
        <v>90</v>
      </c>
      <c r="T228" s="8">
        <v>-24.24</v>
      </c>
      <c r="U228">
        <v>0</v>
      </c>
      <c r="V228" s="8">
        <v>0</v>
      </c>
      <c r="W228" s="8">
        <v>0</v>
      </c>
      <c r="X228" s="8">
        <v>-24.24</v>
      </c>
    </row>
    <row r="229" spans="1:24" x14ac:dyDescent="0.25">
      <c r="A229" t="s">
        <v>519</v>
      </c>
      <c r="B229" s="1">
        <v>45495</v>
      </c>
      <c r="C229" t="s">
        <v>520</v>
      </c>
      <c r="D229" t="s">
        <v>521</v>
      </c>
      <c r="E229" t="s">
        <v>63</v>
      </c>
      <c r="F229" t="s">
        <v>37</v>
      </c>
      <c r="G229" t="s">
        <v>64</v>
      </c>
      <c r="H229" t="s">
        <v>65</v>
      </c>
      <c r="I229" t="s">
        <v>104</v>
      </c>
      <c r="J229" t="s">
        <v>105</v>
      </c>
      <c r="K229" t="s">
        <v>49</v>
      </c>
      <c r="L229" s="13">
        <v>4.2</v>
      </c>
      <c r="M229" s="8">
        <v>2.8</v>
      </c>
      <c r="N229">
        <v>56</v>
      </c>
      <c r="O229" s="8">
        <v>235.2</v>
      </c>
      <c r="P229" s="14">
        <v>4.4999999999999998E-2</v>
      </c>
      <c r="Q229" s="8">
        <v>10.58</v>
      </c>
      <c r="R229" s="8">
        <v>224.62</v>
      </c>
      <c r="S229" s="8">
        <v>156.80000000000001</v>
      </c>
      <c r="T229" s="8">
        <v>67.819999999999993</v>
      </c>
      <c r="U229">
        <v>0</v>
      </c>
      <c r="V229" s="8">
        <v>0</v>
      </c>
      <c r="W229" s="8">
        <v>0</v>
      </c>
      <c r="X229" s="8">
        <v>67.819999999999993</v>
      </c>
    </row>
    <row r="230" spans="1:24" x14ac:dyDescent="0.25">
      <c r="A230" t="s">
        <v>522</v>
      </c>
      <c r="B230" s="1">
        <v>45448</v>
      </c>
      <c r="C230" t="s">
        <v>523</v>
      </c>
      <c r="D230" t="s">
        <v>524</v>
      </c>
      <c r="E230" t="s">
        <v>27</v>
      </c>
      <c r="F230" t="s">
        <v>89</v>
      </c>
      <c r="G230" t="s">
        <v>38</v>
      </c>
      <c r="H230" t="s">
        <v>39</v>
      </c>
      <c r="I230" t="s">
        <v>84</v>
      </c>
      <c r="J230" t="s">
        <v>85</v>
      </c>
      <c r="K230" t="s">
        <v>42</v>
      </c>
      <c r="L230" s="13">
        <v>9.9</v>
      </c>
      <c r="M230" s="8">
        <v>3.1</v>
      </c>
      <c r="N230">
        <v>169</v>
      </c>
      <c r="O230" s="8">
        <v>1673.1</v>
      </c>
      <c r="P230" s="14">
        <v>1.46E-2</v>
      </c>
      <c r="Q230" s="8">
        <v>24.43</v>
      </c>
      <c r="R230" s="8">
        <v>1648.67</v>
      </c>
      <c r="S230" s="8">
        <v>523.9</v>
      </c>
      <c r="T230" s="8">
        <v>1124.77</v>
      </c>
      <c r="U230">
        <v>23</v>
      </c>
      <c r="V230" s="8">
        <v>224.38</v>
      </c>
      <c r="W230" s="8">
        <v>82.8</v>
      </c>
      <c r="X230" s="8">
        <v>1041.97</v>
      </c>
    </row>
    <row r="231" spans="1:24" x14ac:dyDescent="0.25">
      <c r="A231" t="s">
        <v>525</v>
      </c>
      <c r="B231" s="1">
        <v>45674</v>
      </c>
      <c r="C231" t="s">
        <v>420</v>
      </c>
      <c r="D231" t="s">
        <v>421</v>
      </c>
      <c r="E231" t="s">
        <v>150</v>
      </c>
      <c r="F231" t="s">
        <v>89</v>
      </c>
      <c r="G231" t="s">
        <v>151</v>
      </c>
      <c r="H231" t="s">
        <v>152</v>
      </c>
      <c r="I231" t="s">
        <v>127</v>
      </c>
      <c r="J231" t="s">
        <v>128</v>
      </c>
      <c r="K231" t="s">
        <v>33</v>
      </c>
      <c r="L231" s="13">
        <v>7.2</v>
      </c>
      <c r="M231" s="8">
        <v>3.6</v>
      </c>
      <c r="N231">
        <v>662</v>
      </c>
      <c r="O231" s="8">
        <v>4766.3999999999996</v>
      </c>
      <c r="P231" s="14">
        <v>0.12659999999999999</v>
      </c>
      <c r="Q231" s="8">
        <v>603.42999999999995</v>
      </c>
      <c r="R231" s="8">
        <v>4162.97</v>
      </c>
      <c r="S231" s="8">
        <v>2383.1999999999998</v>
      </c>
      <c r="T231" s="8">
        <v>1779.77</v>
      </c>
      <c r="U231">
        <v>0</v>
      </c>
      <c r="V231" s="8">
        <v>0</v>
      </c>
      <c r="W231" s="8">
        <v>0</v>
      </c>
      <c r="X231" s="8">
        <v>1779.77</v>
      </c>
    </row>
    <row r="232" spans="1:24" x14ac:dyDescent="0.25">
      <c r="A232" t="s">
        <v>526</v>
      </c>
      <c r="B232" s="1">
        <v>46072</v>
      </c>
      <c r="C232" t="s">
        <v>458</v>
      </c>
      <c r="D232" t="s">
        <v>459</v>
      </c>
      <c r="E232" t="s">
        <v>27</v>
      </c>
      <c r="F232" t="s">
        <v>89</v>
      </c>
      <c r="G232" t="s">
        <v>38</v>
      </c>
      <c r="H232" t="s">
        <v>39</v>
      </c>
      <c r="I232" t="s">
        <v>156</v>
      </c>
      <c r="J232" t="s">
        <v>157</v>
      </c>
      <c r="K232" t="s">
        <v>42</v>
      </c>
      <c r="L232" s="13">
        <v>6.2</v>
      </c>
      <c r="M232" s="8">
        <v>1.9</v>
      </c>
      <c r="N232">
        <v>31</v>
      </c>
      <c r="O232" s="8">
        <v>192.2</v>
      </c>
      <c r="P232" s="14">
        <v>3.6400000000000002E-2</v>
      </c>
      <c r="Q232" s="8">
        <v>7</v>
      </c>
      <c r="R232" s="8">
        <v>185.2</v>
      </c>
      <c r="S232" s="8">
        <v>58.9</v>
      </c>
      <c r="T232" s="8">
        <v>126.3</v>
      </c>
      <c r="U232">
        <v>0</v>
      </c>
      <c r="V232" s="8">
        <v>0</v>
      </c>
      <c r="W232" s="8">
        <v>0</v>
      </c>
      <c r="X232" s="8">
        <v>126.3</v>
      </c>
    </row>
    <row r="233" spans="1:24" x14ac:dyDescent="0.25">
      <c r="A233" t="s">
        <v>527</v>
      </c>
      <c r="B233" s="1">
        <v>45457</v>
      </c>
      <c r="C233" t="s">
        <v>528</v>
      </c>
      <c r="D233" t="s">
        <v>529</v>
      </c>
      <c r="E233" t="s">
        <v>27</v>
      </c>
      <c r="F233" t="s">
        <v>54</v>
      </c>
      <c r="G233" t="s">
        <v>38</v>
      </c>
      <c r="H233" t="s">
        <v>39</v>
      </c>
      <c r="I233" t="s">
        <v>122</v>
      </c>
      <c r="J233" t="s">
        <v>123</v>
      </c>
      <c r="K233" t="s">
        <v>59</v>
      </c>
      <c r="L233" s="13">
        <v>5.5</v>
      </c>
      <c r="M233" s="8">
        <v>3.8</v>
      </c>
      <c r="N233">
        <v>129</v>
      </c>
      <c r="O233" s="8">
        <v>709.5</v>
      </c>
      <c r="P233" s="14">
        <v>2.3E-2</v>
      </c>
      <c r="Q233" s="8">
        <v>16.32</v>
      </c>
      <c r="R233" s="8">
        <v>693.18</v>
      </c>
      <c r="S233" s="8">
        <v>490.2</v>
      </c>
      <c r="T233" s="8">
        <v>202.98</v>
      </c>
      <c r="U233">
        <v>0</v>
      </c>
      <c r="V233" s="8">
        <v>0</v>
      </c>
      <c r="W233" s="8">
        <v>0</v>
      </c>
      <c r="X233" s="8">
        <v>202.98</v>
      </c>
    </row>
    <row r="234" spans="1:24" x14ac:dyDescent="0.25">
      <c r="A234" t="s">
        <v>530</v>
      </c>
      <c r="B234" s="1">
        <v>45844</v>
      </c>
      <c r="C234" t="s">
        <v>162</v>
      </c>
      <c r="D234" t="s">
        <v>163</v>
      </c>
      <c r="E234" t="s">
        <v>150</v>
      </c>
      <c r="F234" t="s">
        <v>89</v>
      </c>
      <c r="G234" t="s">
        <v>151</v>
      </c>
      <c r="H234" t="s">
        <v>152</v>
      </c>
      <c r="I234" t="s">
        <v>122</v>
      </c>
      <c r="J234" t="s">
        <v>123</v>
      </c>
      <c r="K234" t="s">
        <v>59</v>
      </c>
      <c r="L234" s="13">
        <v>5.5</v>
      </c>
      <c r="M234" s="8">
        <v>3.8</v>
      </c>
      <c r="N234">
        <v>70</v>
      </c>
      <c r="O234" s="8">
        <v>385</v>
      </c>
      <c r="P234" s="14">
        <v>9.5200000000000007E-2</v>
      </c>
      <c r="Q234" s="8">
        <v>36.65</v>
      </c>
      <c r="R234" s="8">
        <v>348.35</v>
      </c>
      <c r="S234" s="8">
        <v>266</v>
      </c>
      <c r="T234" s="8">
        <v>82.35</v>
      </c>
      <c r="U234">
        <v>0</v>
      </c>
      <c r="V234" s="8">
        <v>0</v>
      </c>
      <c r="W234" s="8">
        <v>0</v>
      </c>
      <c r="X234" s="8">
        <v>82.35</v>
      </c>
    </row>
    <row r="235" spans="1:24" x14ac:dyDescent="0.25">
      <c r="A235" t="s">
        <v>531</v>
      </c>
      <c r="B235" s="1">
        <v>46089</v>
      </c>
      <c r="C235" t="s">
        <v>309</v>
      </c>
      <c r="D235" t="s">
        <v>310</v>
      </c>
      <c r="E235" t="s">
        <v>63</v>
      </c>
      <c r="F235" t="s">
        <v>54</v>
      </c>
      <c r="G235" t="s">
        <v>64</v>
      </c>
      <c r="H235" t="s">
        <v>65</v>
      </c>
      <c r="I235" t="s">
        <v>57</v>
      </c>
      <c r="J235" t="s">
        <v>58</v>
      </c>
      <c r="K235" t="s">
        <v>59</v>
      </c>
      <c r="L235" s="13">
        <v>10.5</v>
      </c>
      <c r="M235" s="8">
        <v>7.5</v>
      </c>
      <c r="N235">
        <v>21</v>
      </c>
      <c r="O235" s="8">
        <v>220.5</v>
      </c>
      <c r="P235" s="14">
        <v>1.24E-2</v>
      </c>
      <c r="Q235" s="8">
        <v>2.73</v>
      </c>
      <c r="R235" s="8">
        <v>217.77</v>
      </c>
      <c r="S235" s="8">
        <v>157.5</v>
      </c>
      <c r="T235" s="8">
        <v>60.27</v>
      </c>
      <c r="U235">
        <v>11</v>
      </c>
      <c r="V235" s="8">
        <v>114.07</v>
      </c>
      <c r="W235" s="8">
        <v>88</v>
      </c>
      <c r="X235" s="8">
        <v>-27.73</v>
      </c>
    </row>
    <row r="236" spans="1:24" x14ac:dyDescent="0.25">
      <c r="A236" t="s">
        <v>532</v>
      </c>
      <c r="B236" s="1">
        <v>46236</v>
      </c>
      <c r="C236" t="s">
        <v>520</v>
      </c>
      <c r="D236" t="s">
        <v>521</v>
      </c>
      <c r="E236" t="s">
        <v>63</v>
      </c>
      <c r="F236" t="s">
        <v>37</v>
      </c>
      <c r="G236" t="s">
        <v>79</v>
      </c>
      <c r="H236" t="s">
        <v>80</v>
      </c>
      <c r="I236" t="s">
        <v>31</v>
      </c>
      <c r="J236" t="s">
        <v>32</v>
      </c>
      <c r="K236" t="s">
        <v>33</v>
      </c>
      <c r="L236" s="13">
        <v>5.8</v>
      </c>
      <c r="M236" s="8">
        <v>2.7</v>
      </c>
      <c r="N236">
        <v>15</v>
      </c>
      <c r="O236" s="8">
        <v>87</v>
      </c>
      <c r="P236" s="14">
        <v>9.9000000000000008E-3</v>
      </c>
      <c r="Q236" s="8">
        <v>0.86</v>
      </c>
      <c r="R236" s="8">
        <v>86.14</v>
      </c>
      <c r="S236" s="8">
        <v>40.5</v>
      </c>
      <c r="T236" s="8">
        <v>45.64</v>
      </c>
      <c r="U236">
        <v>0</v>
      </c>
      <c r="V236" s="8">
        <v>0</v>
      </c>
      <c r="W236" s="8">
        <v>0</v>
      </c>
      <c r="X236" s="8">
        <v>45.64</v>
      </c>
    </row>
    <row r="237" spans="1:24" x14ac:dyDescent="0.25">
      <c r="A237" t="s">
        <v>533</v>
      </c>
      <c r="B237" s="1">
        <v>45835</v>
      </c>
      <c r="C237" t="s">
        <v>440</v>
      </c>
      <c r="D237" t="s">
        <v>441</v>
      </c>
      <c r="E237" t="s">
        <v>71</v>
      </c>
      <c r="F237" t="s">
        <v>54</v>
      </c>
      <c r="G237" t="s">
        <v>72</v>
      </c>
      <c r="H237" t="s">
        <v>73</v>
      </c>
      <c r="I237" t="s">
        <v>104</v>
      </c>
      <c r="J237" t="s">
        <v>105</v>
      </c>
      <c r="K237" t="s">
        <v>49</v>
      </c>
      <c r="L237" s="13">
        <v>4.2</v>
      </c>
      <c r="M237" s="8">
        <v>2.8</v>
      </c>
      <c r="N237">
        <v>28</v>
      </c>
      <c r="O237" s="8">
        <v>117.6</v>
      </c>
      <c r="P237" s="14">
        <v>3.1399999999999997E-2</v>
      </c>
      <c r="Q237" s="8">
        <v>3.69</v>
      </c>
      <c r="R237" s="8">
        <v>113.91</v>
      </c>
      <c r="S237" s="8">
        <v>78.400000000000006</v>
      </c>
      <c r="T237" s="8">
        <v>35.51</v>
      </c>
      <c r="U237">
        <v>0</v>
      </c>
      <c r="V237" s="8">
        <v>0</v>
      </c>
      <c r="W237" s="8">
        <v>0</v>
      </c>
      <c r="X237" s="8">
        <v>35.51</v>
      </c>
    </row>
    <row r="238" spans="1:24" x14ac:dyDescent="0.25">
      <c r="A238" t="s">
        <v>534</v>
      </c>
      <c r="B238" s="1">
        <v>46232</v>
      </c>
      <c r="C238" t="s">
        <v>208</v>
      </c>
      <c r="D238" t="s">
        <v>209</v>
      </c>
      <c r="E238" t="s">
        <v>27</v>
      </c>
      <c r="F238" t="s">
        <v>54</v>
      </c>
      <c r="G238" t="s">
        <v>38</v>
      </c>
      <c r="H238" t="s">
        <v>39</v>
      </c>
      <c r="I238" t="s">
        <v>31</v>
      </c>
      <c r="J238" t="s">
        <v>32</v>
      </c>
      <c r="K238" t="s">
        <v>33</v>
      </c>
      <c r="L238" s="13">
        <v>5.8</v>
      </c>
      <c r="M238" s="8">
        <v>2.7</v>
      </c>
      <c r="N238">
        <v>35</v>
      </c>
      <c r="O238" s="8">
        <v>203</v>
      </c>
      <c r="P238" s="14">
        <v>1.2999999999999999E-3</v>
      </c>
      <c r="Q238" s="8">
        <v>0.26</v>
      </c>
      <c r="R238" s="8">
        <v>202.74</v>
      </c>
      <c r="S238" s="8">
        <v>94.5</v>
      </c>
      <c r="T238" s="8">
        <v>108.24</v>
      </c>
      <c r="U238">
        <v>0</v>
      </c>
      <c r="V238" s="8">
        <v>0</v>
      </c>
      <c r="W238" s="8">
        <v>0</v>
      </c>
      <c r="X238" s="8">
        <v>108.24</v>
      </c>
    </row>
    <row r="239" spans="1:24" x14ac:dyDescent="0.25">
      <c r="A239" t="s">
        <v>535</v>
      </c>
      <c r="B239" s="1">
        <v>45292</v>
      </c>
      <c r="C239" t="s">
        <v>371</v>
      </c>
      <c r="D239" t="s">
        <v>372</v>
      </c>
      <c r="E239" t="s">
        <v>63</v>
      </c>
      <c r="F239" t="s">
        <v>54</v>
      </c>
      <c r="G239" t="s">
        <v>64</v>
      </c>
      <c r="H239" t="s">
        <v>65</v>
      </c>
      <c r="I239" t="s">
        <v>40</v>
      </c>
      <c r="J239" t="s">
        <v>41</v>
      </c>
      <c r="K239" t="s">
        <v>42</v>
      </c>
      <c r="L239" s="13">
        <v>14.5</v>
      </c>
      <c r="M239" s="8">
        <v>4.2</v>
      </c>
      <c r="N239">
        <v>159</v>
      </c>
      <c r="O239" s="8">
        <v>2305.5</v>
      </c>
      <c r="P239" s="14">
        <v>2.53E-2</v>
      </c>
      <c r="Q239" s="8">
        <v>58.33</v>
      </c>
      <c r="R239" s="8">
        <v>2247.17</v>
      </c>
      <c r="S239" s="8">
        <v>667.8</v>
      </c>
      <c r="T239" s="8">
        <v>1579.37</v>
      </c>
      <c r="U239">
        <v>0</v>
      </c>
      <c r="V239" s="8">
        <v>0</v>
      </c>
      <c r="W239" s="8">
        <v>0</v>
      </c>
      <c r="X239" s="8">
        <v>1579.37</v>
      </c>
    </row>
    <row r="240" spans="1:24" x14ac:dyDescent="0.25">
      <c r="A240" t="s">
        <v>536</v>
      </c>
      <c r="B240" s="1">
        <v>45905</v>
      </c>
      <c r="C240" t="s">
        <v>266</v>
      </c>
      <c r="D240" t="s">
        <v>267</v>
      </c>
      <c r="E240" t="s">
        <v>53</v>
      </c>
      <c r="F240" t="s">
        <v>54</v>
      </c>
      <c r="G240" t="s">
        <v>55</v>
      </c>
      <c r="H240" t="s">
        <v>56</v>
      </c>
      <c r="I240" t="s">
        <v>104</v>
      </c>
      <c r="J240" t="s">
        <v>105</v>
      </c>
      <c r="K240" t="s">
        <v>49</v>
      </c>
      <c r="L240" s="13">
        <v>4.2</v>
      </c>
      <c r="M240" s="8">
        <v>2.8</v>
      </c>
      <c r="N240">
        <v>56</v>
      </c>
      <c r="O240" s="8">
        <v>235.2</v>
      </c>
      <c r="P240" s="14">
        <v>2.1899999999999999E-2</v>
      </c>
      <c r="Q240" s="8">
        <v>5.15</v>
      </c>
      <c r="R240" s="8">
        <v>230.05</v>
      </c>
      <c r="S240" s="8">
        <v>156.80000000000001</v>
      </c>
      <c r="T240" s="8">
        <v>73.25</v>
      </c>
      <c r="U240">
        <v>0</v>
      </c>
      <c r="V240" s="8">
        <v>0</v>
      </c>
      <c r="W240" s="8">
        <v>0</v>
      </c>
      <c r="X240" s="8">
        <v>73.25</v>
      </c>
    </row>
    <row r="241" spans="1:24" x14ac:dyDescent="0.25">
      <c r="A241" t="s">
        <v>537</v>
      </c>
      <c r="B241" s="1">
        <v>45623</v>
      </c>
      <c r="C241" t="s">
        <v>458</v>
      </c>
      <c r="D241" t="s">
        <v>459</v>
      </c>
      <c r="E241" t="s">
        <v>27</v>
      </c>
      <c r="F241" t="s">
        <v>89</v>
      </c>
      <c r="G241" t="s">
        <v>38</v>
      </c>
      <c r="H241" t="s">
        <v>39</v>
      </c>
      <c r="I241" t="s">
        <v>130</v>
      </c>
      <c r="J241" t="s">
        <v>131</v>
      </c>
      <c r="K241" t="s">
        <v>42</v>
      </c>
      <c r="L241" s="13">
        <v>4.8</v>
      </c>
      <c r="M241" s="8">
        <v>1.4</v>
      </c>
      <c r="N241">
        <v>116</v>
      </c>
      <c r="O241" s="8">
        <v>556.79999999999995</v>
      </c>
      <c r="P241" s="14">
        <v>0.1353</v>
      </c>
      <c r="Q241" s="8">
        <v>75.34</v>
      </c>
      <c r="R241" s="8">
        <v>481.46</v>
      </c>
      <c r="S241" s="8">
        <v>162.4</v>
      </c>
      <c r="T241" s="8">
        <v>319.06</v>
      </c>
      <c r="U241">
        <v>0</v>
      </c>
      <c r="V241" s="8">
        <v>0</v>
      </c>
      <c r="W241" s="8">
        <v>0</v>
      </c>
      <c r="X241" s="8">
        <v>319.06</v>
      </c>
    </row>
    <row r="242" spans="1:24" x14ac:dyDescent="0.25">
      <c r="A242" t="s">
        <v>538</v>
      </c>
      <c r="B242" s="1">
        <v>45792</v>
      </c>
      <c r="C242" t="s">
        <v>350</v>
      </c>
      <c r="D242" t="s">
        <v>351</v>
      </c>
      <c r="E242" t="s">
        <v>63</v>
      </c>
      <c r="F242" t="s">
        <v>89</v>
      </c>
      <c r="G242" t="s">
        <v>64</v>
      </c>
      <c r="H242" t="s">
        <v>65</v>
      </c>
      <c r="I242" t="s">
        <v>144</v>
      </c>
      <c r="J242" t="s">
        <v>145</v>
      </c>
      <c r="K242" t="s">
        <v>33</v>
      </c>
      <c r="L242" s="13">
        <v>12</v>
      </c>
      <c r="M242" s="8">
        <v>6.5</v>
      </c>
      <c r="N242">
        <v>99</v>
      </c>
      <c r="O242" s="8">
        <v>1188</v>
      </c>
      <c r="P242" s="14">
        <v>0.21129999999999999</v>
      </c>
      <c r="Q242" s="8">
        <v>251.02</v>
      </c>
      <c r="R242" s="8">
        <v>936.98</v>
      </c>
      <c r="S242" s="8">
        <v>643.5</v>
      </c>
      <c r="T242" s="8">
        <v>293.48</v>
      </c>
      <c r="U242">
        <v>0</v>
      </c>
      <c r="V242" s="8">
        <v>0</v>
      </c>
      <c r="W242" s="8">
        <v>0</v>
      </c>
      <c r="X242" s="8">
        <v>293.48</v>
      </c>
    </row>
    <row r="243" spans="1:24" x14ac:dyDescent="0.25">
      <c r="A243" t="s">
        <v>539</v>
      </c>
      <c r="B243" s="1">
        <v>45311</v>
      </c>
      <c r="C243" t="s">
        <v>394</v>
      </c>
      <c r="D243" t="s">
        <v>395</v>
      </c>
      <c r="E243" t="s">
        <v>71</v>
      </c>
      <c r="F243" t="s">
        <v>37</v>
      </c>
      <c r="G243" t="s">
        <v>165</v>
      </c>
      <c r="H243" t="s">
        <v>166</v>
      </c>
      <c r="I243" t="s">
        <v>156</v>
      </c>
      <c r="J243" t="s">
        <v>157</v>
      </c>
      <c r="K243" t="s">
        <v>42</v>
      </c>
      <c r="L243" s="13">
        <v>6.2</v>
      </c>
      <c r="M243" s="8">
        <v>1.9</v>
      </c>
      <c r="N243">
        <v>58</v>
      </c>
      <c r="O243" s="8">
        <v>359.6</v>
      </c>
      <c r="P243" s="14">
        <v>1.4E-3</v>
      </c>
      <c r="Q243" s="8">
        <v>0.5</v>
      </c>
      <c r="R243" s="8">
        <v>359.1</v>
      </c>
      <c r="S243" s="8">
        <v>110.2</v>
      </c>
      <c r="T243" s="8">
        <v>248.9</v>
      </c>
      <c r="U243">
        <v>0</v>
      </c>
      <c r="V243" s="8">
        <v>0</v>
      </c>
      <c r="W243" s="8">
        <v>0</v>
      </c>
      <c r="X243" s="8">
        <v>248.9</v>
      </c>
    </row>
    <row r="244" spans="1:24" x14ac:dyDescent="0.25">
      <c r="A244" t="s">
        <v>540</v>
      </c>
      <c r="B244" s="1">
        <v>45406</v>
      </c>
      <c r="C244" t="s">
        <v>279</v>
      </c>
      <c r="D244" t="s">
        <v>280</v>
      </c>
      <c r="E244" t="s">
        <v>53</v>
      </c>
      <c r="F244" t="s">
        <v>54</v>
      </c>
      <c r="G244" t="s">
        <v>55</v>
      </c>
      <c r="H244" t="s">
        <v>56</v>
      </c>
      <c r="I244" t="s">
        <v>84</v>
      </c>
      <c r="J244" t="s">
        <v>85</v>
      </c>
      <c r="K244" t="s">
        <v>42</v>
      </c>
      <c r="L244" s="13">
        <v>9.9</v>
      </c>
      <c r="M244" s="8">
        <v>3.1</v>
      </c>
      <c r="N244">
        <v>62</v>
      </c>
      <c r="O244" s="8">
        <v>613.79999999999995</v>
      </c>
      <c r="P244" s="14">
        <v>4.8999999999999998E-3</v>
      </c>
      <c r="Q244" s="8">
        <v>3.01</v>
      </c>
      <c r="R244" s="8">
        <v>610.79</v>
      </c>
      <c r="S244" s="8">
        <v>192.2</v>
      </c>
      <c r="T244" s="8">
        <v>418.59</v>
      </c>
      <c r="U244">
        <v>0</v>
      </c>
      <c r="V244" s="8">
        <v>0</v>
      </c>
      <c r="W244" s="8">
        <v>0</v>
      </c>
      <c r="X244" s="8">
        <v>418.59</v>
      </c>
    </row>
    <row r="245" spans="1:24" x14ac:dyDescent="0.25">
      <c r="A245" t="s">
        <v>541</v>
      </c>
      <c r="B245" s="1">
        <v>46243</v>
      </c>
      <c r="C245" t="s">
        <v>480</v>
      </c>
      <c r="D245" t="s">
        <v>481</v>
      </c>
      <c r="E245" t="s">
        <v>63</v>
      </c>
      <c r="F245" t="s">
        <v>54</v>
      </c>
      <c r="G245" t="s">
        <v>64</v>
      </c>
      <c r="H245" t="s">
        <v>65</v>
      </c>
      <c r="I245" t="s">
        <v>122</v>
      </c>
      <c r="J245" t="s">
        <v>123</v>
      </c>
      <c r="K245" t="s">
        <v>59</v>
      </c>
      <c r="L245" s="13">
        <v>5.5</v>
      </c>
      <c r="M245" s="8">
        <v>3.8</v>
      </c>
      <c r="N245">
        <v>22</v>
      </c>
      <c r="O245" s="8">
        <v>121</v>
      </c>
      <c r="P245" s="14">
        <v>9.4999999999999998E-3</v>
      </c>
      <c r="Q245" s="8">
        <v>1.1499999999999999</v>
      </c>
      <c r="R245" s="8">
        <v>119.85</v>
      </c>
      <c r="S245" s="8">
        <v>83.6</v>
      </c>
      <c r="T245" s="8">
        <v>36.25</v>
      </c>
      <c r="U245">
        <v>0</v>
      </c>
      <c r="V245" s="8">
        <v>0</v>
      </c>
      <c r="W245" s="8">
        <v>0</v>
      </c>
      <c r="X245" s="8">
        <v>36.25</v>
      </c>
    </row>
    <row r="246" spans="1:24" x14ac:dyDescent="0.25">
      <c r="A246" t="s">
        <v>542</v>
      </c>
      <c r="B246" s="1">
        <v>45663</v>
      </c>
      <c r="C246" t="s">
        <v>148</v>
      </c>
      <c r="D246" t="s">
        <v>149</v>
      </c>
      <c r="E246" t="s">
        <v>150</v>
      </c>
      <c r="F246" t="s">
        <v>37</v>
      </c>
      <c r="G246" t="s">
        <v>151</v>
      </c>
      <c r="H246" t="s">
        <v>152</v>
      </c>
      <c r="I246" t="s">
        <v>84</v>
      </c>
      <c r="J246" t="s">
        <v>85</v>
      </c>
      <c r="K246" t="s">
        <v>42</v>
      </c>
      <c r="L246" s="13">
        <v>9.9</v>
      </c>
      <c r="M246" s="8">
        <v>3.1</v>
      </c>
      <c r="N246">
        <v>51</v>
      </c>
      <c r="O246" s="8">
        <v>504.9</v>
      </c>
      <c r="P246" s="14">
        <v>2.8999999999999998E-3</v>
      </c>
      <c r="Q246" s="8">
        <v>1.46</v>
      </c>
      <c r="R246" s="8">
        <v>503.44</v>
      </c>
      <c r="S246" s="8">
        <v>158.1</v>
      </c>
      <c r="T246" s="8">
        <v>345.34</v>
      </c>
      <c r="U246">
        <v>0</v>
      </c>
      <c r="V246" s="8">
        <v>0</v>
      </c>
      <c r="W246" s="8">
        <v>0</v>
      </c>
      <c r="X246" s="8">
        <v>345.34</v>
      </c>
    </row>
    <row r="247" spans="1:24" x14ac:dyDescent="0.25">
      <c r="A247" t="s">
        <v>543</v>
      </c>
      <c r="B247" s="1">
        <v>46191</v>
      </c>
      <c r="C247" t="s">
        <v>205</v>
      </c>
      <c r="D247" t="s">
        <v>206</v>
      </c>
      <c r="E247" t="s">
        <v>71</v>
      </c>
      <c r="F247" t="s">
        <v>54</v>
      </c>
      <c r="G247" t="s">
        <v>165</v>
      </c>
      <c r="H247" t="s">
        <v>166</v>
      </c>
      <c r="I247" t="s">
        <v>31</v>
      </c>
      <c r="J247" t="s">
        <v>32</v>
      </c>
      <c r="K247" t="s">
        <v>33</v>
      </c>
      <c r="L247" s="13">
        <v>5.8</v>
      </c>
      <c r="M247" s="8">
        <v>2.7</v>
      </c>
      <c r="N247">
        <v>63</v>
      </c>
      <c r="O247" s="8">
        <v>365.4</v>
      </c>
      <c r="P247" s="14">
        <v>2.3E-3</v>
      </c>
      <c r="Q247" s="8">
        <v>0.84</v>
      </c>
      <c r="R247" s="8">
        <v>364.56</v>
      </c>
      <c r="S247" s="8">
        <v>170.1</v>
      </c>
      <c r="T247" s="8">
        <v>194.46</v>
      </c>
      <c r="U247">
        <v>0</v>
      </c>
      <c r="V247" s="8">
        <v>0</v>
      </c>
      <c r="W247" s="8">
        <v>0</v>
      </c>
      <c r="X247" s="8">
        <v>194.46</v>
      </c>
    </row>
    <row r="248" spans="1:24" x14ac:dyDescent="0.25">
      <c r="A248" t="s">
        <v>544</v>
      </c>
      <c r="B248" s="1">
        <v>46143</v>
      </c>
      <c r="C248" t="s">
        <v>226</v>
      </c>
      <c r="D248" t="s">
        <v>227</v>
      </c>
      <c r="E248" t="s">
        <v>27</v>
      </c>
      <c r="F248" t="s">
        <v>54</v>
      </c>
      <c r="G248" t="s">
        <v>38</v>
      </c>
      <c r="H248" t="s">
        <v>39</v>
      </c>
      <c r="I248" t="s">
        <v>185</v>
      </c>
      <c r="J248" t="s">
        <v>186</v>
      </c>
      <c r="K248" t="s">
        <v>59</v>
      </c>
      <c r="L248" s="13">
        <v>4.9000000000000004</v>
      </c>
      <c r="M248" s="8">
        <v>3.1</v>
      </c>
      <c r="N248">
        <v>134</v>
      </c>
      <c r="O248" s="8">
        <v>656.6</v>
      </c>
      <c r="P248" s="14">
        <v>2.46E-2</v>
      </c>
      <c r="Q248" s="8">
        <v>16.149999999999999</v>
      </c>
      <c r="R248" s="8">
        <v>640.45000000000005</v>
      </c>
      <c r="S248" s="8">
        <v>415.4</v>
      </c>
      <c r="T248" s="8">
        <v>225.05</v>
      </c>
      <c r="U248">
        <v>0</v>
      </c>
      <c r="V248" s="8">
        <v>0</v>
      </c>
      <c r="W248" s="8">
        <v>0</v>
      </c>
      <c r="X248" s="8">
        <v>225.05</v>
      </c>
    </row>
    <row r="249" spans="1:24" x14ac:dyDescent="0.25">
      <c r="A249" t="s">
        <v>545</v>
      </c>
      <c r="B249" s="1">
        <v>46118</v>
      </c>
      <c r="C249" t="s">
        <v>546</v>
      </c>
      <c r="D249" t="s">
        <v>547</v>
      </c>
      <c r="E249" t="s">
        <v>27</v>
      </c>
      <c r="F249" t="s">
        <v>89</v>
      </c>
      <c r="G249" t="s">
        <v>29</v>
      </c>
      <c r="H249" t="s">
        <v>30</v>
      </c>
      <c r="I249" t="s">
        <v>40</v>
      </c>
      <c r="J249" t="s">
        <v>41</v>
      </c>
      <c r="K249" t="s">
        <v>42</v>
      </c>
      <c r="L249" s="13">
        <v>14.5</v>
      </c>
      <c r="M249" s="8">
        <v>4.2</v>
      </c>
      <c r="N249">
        <v>256</v>
      </c>
      <c r="O249" s="8">
        <v>3712</v>
      </c>
      <c r="P249" s="14">
        <v>0.1741</v>
      </c>
      <c r="Q249" s="8">
        <v>646.26</v>
      </c>
      <c r="R249" s="8">
        <v>3065.74</v>
      </c>
      <c r="S249" s="8">
        <v>1075.2</v>
      </c>
      <c r="T249" s="8">
        <v>1990.54</v>
      </c>
      <c r="U249">
        <v>0</v>
      </c>
      <c r="V249" s="8">
        <v>0</v>
      </c>
      <c r="W249" s="8">
        <v>0</v>
      </c>
      <c r="X249" s="8">
        <v>1990.54</v>
      </c>
    </row>
    <row r="250" spans="1:24" x14ac:dyDescent="0.25">
      <c r="A250" t="s">
        <v>548</v>
      </c>
      <c r="B250" s="1">
        <v>45606</v>
      </c>
      <c r="C250" t="s">
        <v>345</v>
      </c>
      <c r="D250" t="s">
        <v>346</v>
      </c>
      <c r="E250" t="s">
        <v>71</v>
      </c>
      <c r="F250" t="s">
        <v>28</v>
      </c>
      <c r="G250" t="s">
        <v>165</v>
      </c>
      <c r="H250" t="s">
        <v>166</v>
      </c>
      <c r="I250" t="s">
        <v>66</v>
      </c>
      <c r="J250" t="s">
        <v>67</v>
      </c>
      <c r="K250" t="s">
        <v>33</v>
      </c>
      <c r="L250" s="13">
        <v>4.5</v>
      </c>
      <c r="M250" s="8">
        <v>2.1</v>
      </c>
      <c r="N250">
        <v>490</v>
      </c>
      <c r="O250" s="8">
        <v>2205</v>
      </c>
      <c r="P250" s="14">
        <v>2.07E-2</v>
      </c>
      <c r="Q250" s="8">
        <v>45.64</v>
      </c>
      <c r="R250" s="8">
        <v>2159.36</v>
      </c>
      <c r="S250" s="8">
        <v>1029</v>
      </c>
      <c r="T250" s="8">
        <v>1130.3599999999999</v>
      </c>
      <c r="U250">
        <v>0</v>
      </c>
      <c r="V250" s="8">
        <v>0</v>
      </c>
      <c r="W250" s="8">
        <v>0</v>
      </c>
      <c r="X250" s="8">
        <v>1130.3599999999999</v>
      </c>
    </row>
    <row r="251" spans="1:24" x14ac:dyDescent="0.25">
      <c r="A251" t="s">
        <v>549</v>
      </c>
      <c r="B251" s="1">
        <v>45537</v>
      </c>
      <c r="C251" t="s">
        <v>44</v>
      </c>
      <c r="D251" t="s">
        <v>45</v>
      </c>
      <c r="E251" t="s">
        <v>27</v>
      </c>
      <c r="F251" t="s">
        <v>46</v>
      </c>
      <c r="G251" t="s">
        <v>29</v>
      </c>
      <c r="H251" t="s">
        <v>30</v>
      </c>
      <c r="I251" t="s">
        <v>66</v>
      </c>
      <c r="J251" t="s">
        <v>67</v>
      </c>
      <c r="K251" t="s">
        <v>33</v>
      </c>
      <c r="L251" s="13">
        <v>4.5</v>
      </c>
      <c r="M251" s="8">
        <v>2.1</v>
      </c>
      <c r="N251">
        <v>24</v>
      </c>
      <c r="O251" s="8">
        <v>108</v>
      </c>
      <c r="P251" s="14">
        <v>0.1799</v>
      </c>
      <c r="Q251" s="8">
        <v>19.43</v>
      </c>
      <c r="R251" s="8">
        <v>88.57</v>
      </c>
      <c r="S251" s="8">
        <v>50.4</v>
      </c>
      <c r="T251" s="8">
        <v>38.17</v>
      </c>
      <c r="U251">
        <v>0</v>
      </c>
      <c r="V251" s="8">
        <v>0</v>
      </c>
      <c r="W251" s="8">
        <v>0</v>
      </c>
      <c r="X251" s="8">
        <v>38.17</v>
      </c>
    </row>
    <row r="252" spans="1:24" x14ac:dyDescent="0.25">
      <c r="A252" t="s">
        <v>550</v>
      </c>
      <c r="B252" s="1">
        <v>45351</v>
      </c>
      <c r="C252" t="s">
        <v>551</v>
      </c>
      <c r="D252" t="s">
        <v>552</v>
      </c>
      <c r="E252" t="s">
        <v>27</v>
      </c>
      <c r="F252" t="s">
        <v>54</v>
      </c>
      <c r="G252" t="s">
        <v>29</v>
      </c>
      <c r="H252" t="s">
        <v>30</v>
      </c>
      <c r="I252" t="s">
        <v>104</v>
      </c>
      <c r="J252" t="s">
        <v>105</v>
      </c>
      <c r="K252" t="s">
        <v>49</v>
      </c>
      <c r="L252" s="13">
        <v>4.2</v>
      </c>
      <c r="M252" s="8">
        <v>2.8</v>
      </c>
      <c r="N252">
        <v>85</v>
      </c>
      <c r="O252" s="8">
        <v>357</v>
      </c>
      <c r="P252" s="14">
        <v>5.4999999999999997E-3</v>
      </c>
      <c r="Q252" s="8">
        <v>1.96</v>
      </c>
      <c r="R252" s="8">
        <v>355.04</v>
      </c>
      <c r="S252" s="8">
        <v>238</v>
      </c>
      <c r="T252" s="8">
        <v>117.04</v>
      </c>
      <c r="U252">
        <v>0</v>
      </c>
      <c r="V252" s="8">
        <v>0</v>
      </c>
      <c r="W252" s="8">
        <v>0</v>
      </c>
      <c r="X252" s="8">
        <v>117.04</v>
      </c>
    </row>
    <row r="253" spans="1:24" x14ac:dyDescent="0.25">
      <c r="A253" t="s">
        <v>553</v>
      </c>
      <c r="B253" s="1">
        <v>45538</v>
      </c>
      <c r="C253" t="s">
        <v>244</v>
      </c>
      <c r="D253" t="s">
        <v>245</v>
      </c>
      <c r="E253" t="s">
        <v>53</v>
      </c>
      <c r="F253" t="s">
        <v>46</v>
      </c>
      <c r="G253" t="s">
        <v>55</v>
      </c>
      <c r="H253" t="s">
        <v>56</v>
      </c>
      <c r="I253" t="s">
        <v>104</v>
      </c>
      <c r="J253" t="s">
        <v>105</v>
      </c>
      <c r="K253" t="s">
        <v>49</v>
      </c>
      <c r="L253" s="13">
        <v>4.2</v>
      </c>
      <c r="M253" s="8">
        <v>2.8</v>
      </c>
      <c r="N253">
        <v>35</v>
      </c>
      <c r="O253" s="8">
        <v>147</v>
      </c>
      <c r="P253" s="14">
        <v>0.22639999999999999</v>
      </c>
      <c r="Q253" s="8">
        <v>33.28</v>
      </c>
      <c r="R253" s="8">
        <v>113.72</v>
      </c>
      <c r="S253" s="8">
        <v>98</v>
      </c>
      <c r="T253" s="8">
        <v>15.72</v>
      </c>
      <c r="U253">
        <v>0</v>
      </c>
      <c r="V253" s="8">
        <v>0</v>
      </c>
      <c r="W253" s="8">
        <v>0</v>
      </c>
      <c r="X253" s="8">
        <v>15.72</v>
      </c>
    </row>
    <row r="254" spans="1:24" x14ac:dyDescent="0.25">
      <c r="A254" t="s">
        <v>554</v>
      </c>
      <c r="B254" s="1">
        <v>46191</v>
      </c>
      <c r="C254" t="s">
        <v>420</v>
      </c>
      <c r="D254" t="s">
        <v>421</v>
      </c>
      <c r="E254" t="s">
        <v>150</v>
      </c>
      <c r="F254" t="s">
        <v>89</v>
      </c>
      <c r="G254" t="s">
        <v>151</v>
      </c>
      <c r="H254" t="s">
        <v>152</v>
      </c>
      <c r="I254" t="s">
        <v>122</v>
      </c>
      <c r="J254" t="s">
        <v>123</v>
      </c>
      <c r="K254" t="s">
        <v>59</v>
      </c>
      <c r="L254" s="13">
        <v>5.5</v>
      </c>
      <c r="M254" s="8">
        <v>3.8</v>
      </c>
      <c r="N254">
        <v>320</v>
      </c>
      <c r="O254" s="8">
        <v>1760</v>
      </c>
      <c r="P254" s="14">
        <v>0.35360000000000003</v>
      </c>
      <c r="Q254" s="8">
        <v>622.34</v>
      </c>
      <c r="R254" s="8">
        <v>1137.6600000000001</v>
      </c>
      <c r="S254" s="8">
        <v>1216</v>
      </c>
      <c r="T254" s="8">
        <v>-78.34</v>
      </c>
      <c r="U254">
        <v>0</v>
      </c>
      <c r="V254" s="8">
        <v>0</v>
      </c>
      <c r="W254" s="8">
        <v>0</v>
      </c>
      <c r="X254" s="8">
        <v>-78.34</v>
      </c>
    </row>
    <row r="255" spans="1:24" x14ac:dyDescent="0.25">
      <c r="A255" t="s">
        <v>555</v>
      </c>
      <c r="B255" s="1">
        <v>45872</v>
      </c>
      <c r="C255" t="s">
        <v>272</v>
      </c>
      <c r="D255" t="s">
        <v>273</v>
      </c>
      <c r="E255" t="s">
        <v>27</v>
      </c>
      <c r="F255" t="s">
        <v>54</v>
      </c>
      <c r="G255" t="s">
        <v>29</v>
      </c>
      <c r="H255" t="s">
        <v>30</v>
      </c>
      <c r="I255" t="s">
        <v>84</v>
      </c>
      <c r="J255" t="s">
        <v>85</v>
      </c>
      <c r="K255" t="s">
        <v>42</v>
      </c>
      <c r="L255" s="13">
        <v>9.9</v>
      </c>
      <c r="M255" s="8">
        <v>3.1</v>
      </c>
      <c r="N255">
        <v>12</v>
      </c>
      <c r="O255" s="8">
        <v>118.8</v>
      </c>
      <c r="P255" s="14">
        <v>6.7999999999999996E-3</v>
      </c>
      <c r="Q255" s="8">
        <v>0.81</v>
      </c>
      <c r="R255" s="8">
        <v>117.99</v>
      </c>
      <c r="S255" s="8">
        <v>37.200000000000003</v>
      </c>
      <c r="T255" s="8">
        <v>80.790000000000006</v>
      </c>
      <c r="U255">
        <v>0</v>
      </c>
      <c r="V255" s="8">
        <v>0</v>
      </c>
      <c r="W255" s="8">
        <v>0</v>
      </c>
      <c r="X255" s="8">
        <v>80.790000000000006</v>
      </c>
    </row>
    <row r="256" spans="1:24" x14ac:dyDescent="0.25">
      <c r="A256" t="s">
        <v>556</v>
      </c>
      <c r="B256" s="1">
        <v>46261</v>
      </c>
      <c r="C256" t="s">
        <v>195</v>
      </c>
      <c r="D256" t="s">
        <v>196</v>
      </c>
      <c r="E256" t="s">
        <v>150</v>
      </c>
      <c r="F256" t="s">
        <v>89</v>
      </c>
      <c r="G256" t="s">
        <v>151</v>
      </c>
      <c r="H256" t="s">
        <v>152</v>
      </c>
      <c r="I256" t="s">
        <v>117</v>
      </c>
      <c r="J256" t="s">
        <v>118</v>
      </c>
      <c r="K256" t="s">
        <v>59</v>
      </c>
      <c r="L256" s="13">
        <v>6</v>
      </c>
      <c r="M256" s="8">
        <v>4.2</v>
      </c>
      <c r="N256">
        <v>343</v>
      </c>
      <c r="O256" s="8">
        <v>2058</v>
      </c>
      <c r="P256" s="14">
        <v>6.4399999999999999E-2</v>
      </c>
      <c r="Q256" s="8">
        <v>132.54</v>
      </c>
      <c r="R256" s="8">
        <v>1925.46</v>
      </c>
      <c r="S256" s="8">
        <v>1440.6</v>
      </c>
      <c r="T256" s="8">
        <v>484.86</v>
      </c>
      <c r="U256">
        <v>0</v>
      </c>
      <c r="V256" s="8">
        <v>0</v>
      </c>
      <c r="W256" s="8">
        <v>0</v>
      </c>
      <c r="X256" s="8">
        <v>484.86</v>
      </c>
    </row>
    <row r="257" spans="1:24" x14ac:dyDescent="0.25">
      <c r="A257" t="s">
        <v>557</v>
      </c>
      <c r="B257" s="1">
        <v>45372</v>
      </c>
      <c r="C257" t="s">
        <v>102</v>
      </c>
      <c r="D257" t="s">
        <v>103</v>
      </c>
      <c r="E257" t="s">
        <v>27</v>
      </c>
      <c r="F257" t="s">
        <v>54</v>
      </c>
      <c r="G257" t="s">
        <v>38</v>
      </c>
      <c r="H257" t="s">
        <v>39</v>
      </c>
      <c r="I257" t="s">
        <v>40</v>
      </c>
      <c r="J257" t="s">
        <v>41</v>
      </c>
      <c r="K257" t="s">
        <v>42</v>
      </c>
      <c r="L257" s="13">
        <v>14.5</v>
      </c>
      <c r="M257" s="8">
        <v>4.2</v>
      </c>
      <c r="N257">
        <v>26</v>
      </c>
      <c r="O257" s="8">
        <v>377</v>
      </c>
      <c r="P257" s="14">
        <v>2.9600000000000001E-2</v>
      </c>
      <c r="Q257" s="8">
        <v>11.16</v>
      </c>
      <c r="R257" s="8">
        <v>365.84</v>
      </c>
      <c r="S257" s="8">
        <v>109.2</v>
      </c>
      <c r="T257" s="8">
        <v>256.64</v>
      </c>
      <c r="U257">
        <v>0</v>
      </c>
      <c r="V257" s="8">
        <v>0</v>
      </c>
      <c r="W257" s="8">
        <v>0</v>
      </c>
      <c r="X257" s="8">
        <v>256.64</v>
      </c>
    </row>
    <row r="258" spans="1:24" x14ac:dyDescent="0.25">
      <c r="A258" t="s">
        <v>558</v>
      </c>
      <c r="B258" s="1">
        <v>45379</v>
      </c>
      <c r="C258" t="s">
        <v>159</v>
      </c>
      <c r="D258" t="s">
        <v>160</v>
      </c>
      <c r="E258" t="s">
        <v>27</v>
      </c>
      <c r="F258" t="s">
        <v>37</v>
      </c>
      <c r="G258" t="s">
        <v>38</v>
      </c>
      <c r="H258" t="s">
        <v>39</v>
      </c>
      <c r="I258" t="s">
        <v>185</v>
      </c>
      <c r="J258" t="s">
        <v>186</v>
      </c>
      <c r="K258" t="s">
        <v>59</v>
      </c>
      <c r="L258" s="13">
        <v>4.9000000000000004</v>
      </c>
      <c r="M258" s="8">
        <v>3.1</v>
      </c>
      <c r="N258">
        <v>3</v>
      </c>
      <c r="O258" s="8">
        <v>14.7</v>
      </c>
      <c r="P258" s="14">
        <v>5.6099999999999997E-2</v>
      </c>
      <c r="Q258" s="8">
        <v>0.82</v>
      </c>
      <c r="R258" s="8">
        <v>13.88</v>
      </c>
      <c r="S258" s="8">
        <v>9.3000000000000007</v>
      </c>
      <c r="T258" s="8">
        <v>4.58</v>
      </c>
      <c r="U258">
        <v>0</v>
      </c>
      <c r="V258" s="8">
        <v>0</v>
      </c>
      <c r="W258" s="8">
        <v>0</v>
      </c>
      <c r="X258" s="8">
        <v>4.58</v>
      </c>
    </row>
    <row r="259" spans="1:24" x14ac:dyDescent="0.25">
      <c r="A259" t="s">
        <v>559</v>
      </c>
      <c r="B259" s="1">
        <v>46041</v>
      </c>
      <c r="C259" t="s">
        <v>357</v>
      </c>
      <c r="D259" t="s">
        <v>358</v>
      </c>
      <c r="E259" t="s">
        <v>27</v>
      </c>
      <c r="F259" t="s">
        <v>46</v>
      </c>
      <c r="G259" t="s">
        <v>29</v>
      </c>
      <c r="H259" t="s">
        <v>30</v>
      </c>
      <c r="I259" t="s">
        <v>66</v>
      </c>
      <c r="J259" t="s">
        <v>67</v>
      </c>
      <c r="K259" t="s">
        <v>33</v>
      </c>
      <c r="L259" s="13">
        <v>4.5</v>
      </c>
      <c r="M259" s="8">
        <v>2.1</v>
      </c>
      <c r="N259">
        <v>49</v>
      </c>
      <c r="O259" s="8">
        <v>220.5</v>
      </c>
      <c r="P259" s="14">
        <v>0.38019999999999998</v>
      </c>
      <c r="Q259" s="8">
        <v>83.83</v>
      </c>
      <c r="R259" s="8">
        <v>136.66999999999999</v>
      </c>
      <c r="S259" s="8">
        <v>102.9</v>
      </c>
      <c r="T259" s="8">
        <v>33.770000000000003</v>
      </c>
      <c r="U259">
        <v>0</v>
      </c>
      <c r="V259" s="8">
        <v>0</v>
      </c>
      <c r="W259" s="8">
        <v>0</v>
      </c>
      <c r="X259" s="8">
        <v>33.770000000000003</v>
      </c>
    </row>
    <row r="260" spans="1:24" x14ac:dyDescent="0.25">
      <c r="A260" t="s">
        <v>560</v>
      </c>
      <c r="B260" s="1">
        <v>45789</v>
      </c>
      <c r="C260" t="s">
        <v>501</v>
      </c>
      <c r="D260" t="s">
        <v>502</v>
      </c>
      <c r="E260" t="s">
        <v>27</v>
      </c>
      <c r="F260" t="s">
        <v>37</v>
      </c>
      <c r="G260" t="s">
        <v>29</v>
      </c>
      <c r="H260" t="s">
        <v>30</v>
      </c>
      <c r="I260" t="s">
        <v>185</v>
      </c>
      <c r="J260" t="s">
        <v>186</v>
      </c>
      <c r="K260" t="s">
        <v>59</v>
      </c>
      <c r="L260" s="13">
        <v>4.9000000000000004</v>
      </c>
      <c r="M260" s="8">
        <v>3.1</v>
      </c>
      <c r="N260">
        <v>29</v>
      </c>
      <c r="O260" s="8">
        <v>142.1</v>
      </c>
      <c r="P260" s="14">
        <v>6.4000000000000003E-3</v>
      </c>
      <c r="Q260" s="8">
        <v>0.91</v>
      </c>
      <c r="R260" s="8">
        <v>141.19</v>
      </c>
      <c r="S260" s="8">
        <v>89.9</v>
      </c>
      <c r="T260" s="8">
        <v>51.29</v>
      </c>
      <c r="U260">
        <v>0</v>
      </c>
      <c r="V260" s="8">
        <v>0</v>
      </c>
      <c r="W260" s="8">
        <v>0</v>
      </c>
      <c r="X260" s="8">
        <v>51.29</v>
      </c>
    </row>
    <row r="261" spans="1:24" x14ac:dyDescent="0.25">
      <c r="A261" t="s">
        <v>561</v>
      </c>
      <c r="B261" s="1">
        <v>46127</v>
      </c>
      <c r="C261" t="s">
        <v>226</v>
      </c>
      <c r="D261" t="s">
        <v>227</v>
      </c>
      <c r="E261" t="s">
        <v>27</v>
      </c>
      <c r="F261" t="s">
        <v>54</v>
      </c>
      <c r="G261" t="s">
        <v>29</v>
      </c>
      <c r="H261" t="s">
        <v>30</v>
      </c>
      <c r="I261" t="s">
        <v>57</v>
      </c>
      <c r="J261" t="s">
        <v>58</v>
      </c>
      <c r="K261" t="s">
        <v>59</v>
      </c>
      <c r="L261" s="13">
        <v>10.5</v>
      </c>
      <c r="M261" s="8">
        <v>7.5</v>
      </c>
      <c r="N261">
        <v>61</v>
      </c>
      <c r="O261" s="8">
        <v>640.5</v>
      </c>
      <c r="P261" s="14">
        <v>6.7999999999999996E-3</v>
      </c>
      <c r="Q261" s="8">
        <v>4.3600000000000003</v>
      </c>
      <c r="R261" s="8">
        <v>636.14</v>
      </c>
      <c r="S261" s="8">
        <v>457.5</v>
      </c>
      <c r="T261" s="8">
        <v>178.64</v>
      </c>
      <c r="U261">
        <v>0</v>
      </c>
      <c r="V261" s="8">
        <v>0</v>
      </c>
      <c r="W261" s="8">
        <v>0</v>
      </c>
      <c r="X261" s="8">
        <v>178.64</v>
      </c>
    </row>
    <row r="262" spans="1:24" x14ac:dyDescent="0.25">
      <c r="A262" t="s">
        <v>562</v>
      </c>
      <c r="B262" s="1">
        <v>45362</v>
      </c>
      <c r="C262" t="s">
        <v>350</v>
      </c>
      <c r="D262" t="s">
        <v>351</v>
      </c>
      <c r="E262" t="s">
        <v>63</v>
      </c>
      <c r="F262" t="s">
        <v>89</v>
      </c>
      <c r="G262" t="s">
        <v>64</v>
      </c>
      <c r="H262" t="s">
        <v>65</v>
      </c>
      <c r="I262" t="s">
        <v>104</v>
      </c>
      <c r="J262" t="s">
        <v>105</v>
      </c>
      <c r="K262" t="s">
        <v>49</v>
      </c>
      <c r="L262" s="13">
        <v>4.2</v>
      </c>
      <c r="M262" s="8">
        <v>2.8</v>
      </c>
      <c r="N262">
        <v>306</v>
      </c>
      <c r="O262" s="8">
        <v>1285.2</v>
      </c>
      <c r="P262" s="14">
        <v>0.45290000000000002</v>
      </c>
      <c r="Q262" s="8">
        <v>582.07000000000005</v>
      </c>
      <c r="R262" s="8">
        <v>703.13</v>
      </c>
      <c r="S262" s="8">
        <v>856.8</v>
      </c>
      <c r="T262" s="8">
        <v>-153.66999999999999</v>
      </c>
      <c r="U262">
        <v>0</v>
      </c>
      <c r="V262" s="8">
        <v>0</v>
      </c>
      <c r="W262" s="8">
        <v>0</v>
      </c>
      <c r="X262" s="8">
        <v>-153.66999999999999</v>
      </c>
    </row>
    <row r="263" spans="1:24" x14ac:dyDescent="0.25">
      <c r="A263" t="s">
        <v>563</v>
      </c>
      <c r="B263" s="1">
        <v>46070</v>
      </c>
      <c r="C263" t="s">
        <v>232</v>
      </c>
      <c r="D263" t="s">
        <v>233</v>
      </c>
      <c r="E263" t="s">
        <v>27</v>
      </c>
      <c r="F263" t="s">
        <v>89</v>
      </c>
      <c r="G263" t="s">
        <v>38</v>
      </c>
      <c r="H263" t="s">
        <v>39</v>
      </c>
      <c r="I263" t="s">
        <v>40</v>
      </c>
      <c r="J263" t="s">
        <v>41</v>
      </c>
      <c r="K263" t="s">
        <v>42</v>
      </c>
      <c r="L263" s="13">
        <v>14.5</v>
      </c>
      <c r="M263" s="8">
        <v>4.2</v>
      </c>
      <c r="N263">
        <v>233</v>
      </c>
      <c r="O263" s="8">
        <v>3378.5</v>
      </c>
      <c r="P263" s="14">
        <v>0.20330000000000001</v>
      </c>
      <c r="Q263" s="8">
        <v>686.85</v>
      </c>
      <c r="R263" s="8">
        <v>2691.65</v>
      </c>
      <c r="S263" s="8">
        <v>978.6</v>
      </c>
      <c r="T263" s="8">
        <v>1713.05</v>
      </c>
      <c r="U263">
        <v>0</v>
      </c>
      <c r="V263" s="8">
        <v>0</v>
      </c>
      <c r="W263" s="8">
        <v>0</v>
      </c>
      <c r="X263" s="8">
        <v>1713.05</v>
      </c>
    </row>
    <row r="264" spans="1:24" x14ac:dyDescent="0.25">
      <c r="A264" t="s">
        <v>564</v>
      </c>
      <c r="B264" s="1">
        <v>45837</v>
      </c>
      <c r="C264" t="s">
        <v>115</v>
      </c>
      <c r="D264" t="s">
        <v>116</v>
      </c>
      <c r="E264" t="s">
        <v>27</v>
      </c>
      <c r="F264" t="s">
        <v>54</v>
      </c>
      <c r="G264" t="s">
        <v>29</v>
      </c>
      <c r="H264" t="s">
        <v>30</v>
      </c>
      <c r="I264" t="s">
        <v>40</v>
      </c>
      <c r="J264" t="s">
        <v>41</v>
      </c>
      <c r="K264" t="s">
        <v>42</v>
      </c>
      <c r="L264" s="13">
        <v>14.5</v>
      </c>
      <c r="M264" s="8">
        <v>4.2</v>
      </c>
      <c r="N264">
        <v>392</v>
      </c>
      <c r="O264" s="8">
        <v>5684</v>
      </c>
      <c r="P264" s="14">
        <v>0.37630000000000002</v>
      </c>
      <c r="Q264" s="8">
        <v>2138.89</v>
      </c>
      <c r="R264" s="8">
        <v>3545.11</v>
      </c>
      <c r="S264" s="8">
        <v>1646.4</v>
      </c>
      <c r="T264" s="8">
        <v>1898.71</v>
      </c>
      <c r="U264">
        <v>0</v>
      </c>
      <c r="V264" s="8">
        <v>0</v>
      </c>
      <c r="W264" s="8">
        <v>0</v>
      </c>
      <c r="X264" s="8">
        <v>1898.71</v>
      </c>
    </row>
    <row r="265" spans="1:24" x14ac:dyDescent="0.25">
      <c r="A265" t="s">
        <v>565</v>
      </c>
      <c r="B265" s="1">
        <v>46076</v>
      </c>
      <c r="C265" t="s">
        <v>272</v>
      </c>
      <c r="D265" t="s">
        <v>273</v>
      </c>
      <c r="E265" t="s">
        <v>27</v>
      </c>
      <c r="F265" t="s">
        <v>54</v>
      </c>
      <c r="G265" t="s">
        <v>38</v>
      </c>
      <c r="H265" t="s">
        <v>39</v>
      </c>
      <c r="I265" t="s">
        <v>127</v>
      </c>
      <c r="J265" t="s">
        <v>128</v>
      </c>
      <c r="K265" t="s">
        <v>33</v>
      </c>
      <c r="L265" s="13">
        <v>7.2</v>
      </c>
      <c r="M265" s="8">
        <v>3.6</v>
      </c>
      <c r="N265">
        <v>21</v>
      </c>
      <c r="O265" s="8">
        <v>151.19999999999999</v>
      </c>
      <c r="P265" s="14">
        <v>6.3E-3</v>
      </c>
      <c r="Q265" s="8">
        <v>0.95</v>
      </c>
      <c r="R265" s="8">
        <v>150.25</v>
      </c>
      <c r="S265" s="8">
        <v>75.599999999999994</v>
      </c>
      <c r="T265" s="8">
        <v>74.650000000000006</v>
      </c>
      <c r="U265">
        <v>0</v>
      </c>
      <c r="V265" s="8">
        <v>0</v>
      </c>
      <c r="W265" s="8">
        <v>0</v>
      </c>
      <c r="X265" s="8">
        <v>74.650000000000006</v>
      </c>
    </row>
    <row r="266" spans="1:24" x14ac:dyDescent="0.25">
      <c r="A266" t="s">
        <v>566</v>
      </c>
      <c r="B266" s="1">
        <v>45420</v>
      </c>
      <c r="C266" t="s">
        <v>567</v>
      </c>
      <c r="D266" t="s">
        <v>568</v>
      </c>
      <c r="E266" t="s">
        <v>27</v>
      </c>
      <c r="F266" t="s">
        <v>37</v>
      </c>
      <c r="G266" t="s">
        <v>29</v>
      </c>
      <c r="H266" t="s">
        <v>30</v>
      </c>
      <c r="I266" t="s">
        <v>112</v>
      </c>
      <c r="J266" t="s">
        <v>113</v>
      </c>
      <c r="K266" t="s">
        <v>42</v>
      </c>
      <c r="L266" s="13">
        <v>8.5</v>
      </c>
      <c r="M266" s="8">
        <v>2.8</v>
      </c>
      <c r="N266">
        <v>14</v>
      </c>
      <c r="O266" s="8">
        <v>119</v>
      </c>
      <c r="P266" s="14">
        <v>3.3999999999999998E-3</v>
      </c>
      <c r="Q266" s="8">
        <v>0.4</v>
      </c>
      <c r="R266" s="8">
        <v>118.6</v>
      </c>
      <c r="S266" s="8">
        <v>39.200000000000003</v>
      </c>
      <c r="T266" s="8">
        <v>79.400000000000006</v>
      </c>
      <c r="U266">
        <v>0</v>
      </c>
      <c r="V266" s="8">
        <v>0</v>
      </c>
      <c r="W266" s="8">
        <v>0</v>
      </c>
      <c r="X266" s="8">
        <v>79.400000000000006</v>
      </c>
    </row>
    <row r="267" spans="1:24" x14ac:dyDescent="0.25">
      <c r="A267" t="s">
        <v>569</v>
      </c>
      <c r="B267" s="1">
        <v>45423</v>
      </c>
      <c r="C267" t="s">
        <v>211</v>
      </c>
      <c r="D267" t="s">
        <v>212</v>
      </c>
      <c r="E267" t="s">
        <v>27</v>
      </c>
      <c r="F267" t="s">
        <v>37</v>
      </c>
      <c r="G267" t="s">
        <v>29</v>
      </c>
      <c r="H267" t="s">
        <v>30</v>
      </c>
      <c r="I267" t="s">
        <v>127</v>
      </c>
      <c r="J267" t="s">
        <v>128</v>
      </c>
      <c r="K267" t="s">
        <v>33</v>
      </c>
      <c r="L267" s="13">
        <v>7.2</v>
      </c>
      <c r="M267" s="8">
        <v>3.6</v>
      </c>
      <c r="N267">
        <v>10</v>
      </c>
      <c r="O267" s="8">
        <v>72</v>
      </c>
      <c r="P267" s="14">
        <v>1.8100000000000002E-2</v>
      </c>
      <c r="Q267" s="8">
        <v>1.3</v>
      </c>
      <c r="R267" s="8">
        <v>70.7</v>
      </c>
      <c r="S267" s="8">
        <v>36</v>
      </c>
      <c r="T267" s="8">
        <v>34.700000000000003</v>
      </c>
      <c r="U267">
        <v>0</v>
      </c>
      <c r="V267" s="8">
        <v>0</v>
      </c>
      <c r="W267" s="8">
        <v>0</v>
      </c>
      <c r="X267" s="8">
        <v>34.700000000000003</v>
      </c>
    </row>
    <row r="268" spans="1:24" x14ac:dyDescent="0.25">
      <c r="A268" t="s">
        <v>570</v>
      </c>
      <c r="B268" s="1">
        <v>45967</v>
      </c>
      <c r="C268" t="s">
        <v>159</v>
      </c>
      <c r="D268" t="s">
        <v>160</v>
      </c>
      <c r="E268" t="s">
        <v>27</v>
      </c>
      <c r="F268" t="s">
        <v>37</v>
      </c>
      <c r="G268" t="s">
        <v>38</v>
      </c>
      <c r="H268" t="s">
        <v>39</v>
      </c>
      <c r="I268" t="s">
        <v>99</v>
      </c>
      <c r="J268" t="s">
        <v>100</v>
      </c>
      <c r="K268" t="s">
        <v>49</v>
      </c>
      <c r="L268" s="13">
        <v>3.8</v>
      </c>
      <c r="M268" s="8">
        <v>2.6</v>
      </c>
      <c r="N268">
        <v>23</v>
      </c>
      <c r="O268" s="8">
        <v>87.4</v>
      </c>
      <c r="P268" s="14">
        <v>1.41E-2</v>
      </c>
      <c r="Q268" s="8">
        <v>1.23</v>
      </c>
      <c r="R268" s="8">
        <v>86.17</v>
      </c>
      <c r="S268" s="8">
        <v>59.8</v>
      </c>
      <c r="T268" s="8">
        <v>26.37</v>
      </c>
      <c r="U268">
        <v>0</v>
      </c>
      <c r="V268" s="8">
        <v>0</v>
      </c>
      <c r="W268" s="8">
        <v>0</v>
      </c>
      <c r="X268" s="8">
        <v>26.37</v>
      </c>
    </row>
    <row r="269" spans="1:24" x14ac:dyDescent="0.25">
      <c r="A269" t="s">
        <v>571</v>
      </c>
      <c r="B269" s="1">
        <v>45778</v>
      </c>
      <c r="C269" t="s">
        <v>403</v>
      </c>
      <c r="D269" t="s">
        <v>404</v>
      </c>
      <c r="E269" t="s">
        <v>53</v>
      </c>
      <c r="F269" t="s">
        <v>37</v>
      </c>
      <c r="G269" t="s">
        <v>55</v>
      </c>
      <c r="H269" t="s">
        <v>56</v>
      </c>
      <c r="I269" t="s">
        <v>122</v>
      </c>
      <c r="J269" t="s">
        <v>123</v>
      </c>
      <c r="K269" t="s">
        <v>59</v>
      </c>
      <c r="L269" s="13">
        <v>5.5</v>
      </c>
      <c r="M269" s="8">
        <v>3.8</v>
      </c>
      <c r="N269">
        <v>19</v>
      </c>
      <c r="O269" s="8">
        <v>104.5</v>
      </c>
      <c r="P269" s="14">
        <v>1.06E-2</v>
      </c>
      <c r="Q269" s="8">
        <v>1.1100000000000001</v>
      </c>
      <c r="R269" s="8">
        <v>103.39</v>
      </c>
      <c r="S269" s="8">
        <v>72.2</v>
      </c>
      <c r="T269" s="8">
        <v>31.19</v>
      </c>
      <c r="U269">
        <v>0</v>
      </c>
      <c r="V269" s="8">
        <v>0</v>
      </c>
      <c r="W269" s="8">
        <v>0</v>
      </c>
      <c r="X269" s="8">
        <v>31.19</v>
      </c>
    </row>
    <row r="270" spans="1:24" x14ac:dyDescent="0.25">
      <c r="A270" t="s">
        <v>572</v>
      </c>
      <c r="B270" s="1">
        <v>46261</v>
      </c>
      <c r="C270" t="s">
        <v>87</v>
      </c>
      <c r="D270" t="s">
        <v>88</v>
      </c>
      <c r="E270" t="s">
        <v>63</v>
      </c>
      <c r="F270" t="s">
        <v>89</v>
      </c>
      <c r="G270" t="s">
        <v>64</v>
      </c>
      <c r="H270" t="s">
        <v>65</v>
      </c>
      <c r="I270" t="s">
        <v>104</v>
      </c>
      <c r="J270" t="s">
        <v>105</v>
      </c>
      <c r="K270" t="s">
        <v>49</v>
      </c>
      <c r="L270" s="13">
        <v>4.2</v>
      </c>
      <c r="M270" s="8">
        <v>2.8</v>
      </c>
      <c r="N270">
        <v>162</v>
      </c>
      <c r="O270" s="8">
        <v>680.4</v>
      </c>
      <c r="P270" s="14">
        <v>0.16589999999999999</v>
      </c>
      <c r="Q270" s="8">
        <v>112.88</v>
      </c>
      <c r="R270" s="8">
        <v>567.52</v>
      </c>
      <c r="S270" s="8">
        <v>453.6</v>
      </c>
      <c r="T270" s="8">
        <v>113.92</v>
      </c>
      <c r="U270">
        <v>0</v>
      </c>
      <c r="V270" s="8">
        <v>0</v>
      </c>
      <c r="W270" s="8">
        <v>0</v>
      </c>
      <c r="X270" s="8">
        <v>113.92</v>
      </c>
    </row>
    <row r="271" spans="1:24" x14ac:dyDescent="0.25">
      <c r="A271" t="s">
        <v>573</v>
      </c>
      <c r="B271" s="1">
        <v>45854</v>
      </c>
      <c r="C271" t="s">
        <v>354</v>
      </c>
      <c r="D271" t="s">
        <v>355</v>
      </c>
      <c r="E271" t="s">
        <v>71</v>
      </c>
      <c r="F271" t="s">
        <v>54</v>
      </c>
      <c r="G271" t="s">
        <v>72</v>
      </c>
      <c r="H271" t="s">
        <v>73</v>
      </c>
      <c r="I271" t="s">
        <v>66</v>
      </c>
      <c r="J271" t="s">
        <v>67</v>
      </c>
      <c r="K271" t="s">
        <v>33</v>
      </c>
      <c r="L271" s="13">
        <v>4.5</v>
      </c>
      <c r="M271" s="8">
        <v>2.1</v>
      </c>
      <c r="N271">
        <v>160</v>
      </c>
      <c r="O271" s="8">
        <v>720</v>
      </c>
      <c r="P271" s="14">
        <v>2.4199999999999999E-2</v>
      </c>
      <c r="Q271" s="8">
        <v>17.420000000000002</v>
      </c>
      <c r="R271" s="8">
        <v>702.58</v>
      </c>
      <c r="S271" s="8">
        <v>336</v>
      </c>
      <c r="T271" s="8">
        <v>366.58</v>
      </c>
      <c r="U271">
        <v>0</v>
      </c>
      <c r="V271" s="8">
        <v>0</v>
      </c>
      <c r="W271" s="8">
        <v>0</v>
      </c>
      <c r="X271" s="8">
        <v>366.58</v>
      </c>
    </row>
    <row r="272" spans="1:24" x14ac:dyDescent="0.25">
      <c r="A272" t="s">
        <v>574</v>
      </c>
      <c r="B272" s="1">
        <v>45461</v>
      </c>
      <c r="C272" t="s">
        <v>148</v>
      </c>
      <c r="D272" t="s">
        <v>149</v>
      </c>
      <c r="E272" t="s">
        <v>150</v>
      </c>
      <c r="F272" t="s">
        <v>37</v>
      </c>
      <c r="G272" t="s">
        <v>151</v>
      </c>
      <c r="H272" t="s">
        <v>152</v>
      </c>
      <c r="I272" t="s">
        <v>104</v>
      </c>
      <c r="J272" t="s">
        <v>105</v>
      </c>
      <c r="K272" t="s">
        <v>49</v>
      </c>
      <c r="L272" s="13">
        <v>4.2</v>
      </c>
      <c r="M272" s="8">
        <v>2.8</v>
      </c>
      <c r="N272">
        <v>28</v>
      </c>
      <c r="O272" s="8">
        <v>117.6</v>
      </c>
      <c r="P272" s="14">
        <v>0.02</v>
      </c>
      <c r="Q272" s="8">
        <v>2.35</v>
      </c>
      <c r="R272" s="8">
        <v>115.25</v>
      </c>
      <c r="S272" s="8">
        <v>78.400000000000006</v>
      </c>
      <c r="T272" s="8">
        <v>36.85</v>
      </c>
      <c r="U272">
        <v>0</v>
      </c>
      <c r="V272" s="8">
        <v>0</v>
      </c>
      <c r="W272" s="8">
        <v>0</v>
      </c>
      <c r="X272" s="8">
        <v>36.85</v>
      </c>
    </row>
    <row r="273" spans="1:24" x14ac:dyDescent="0.25">
      <c r="A273" t="s">
        <v>575</v>
      </c>
      <c r="B273" s="1">
        <v>45563</v>
      </c>
      <c r="C273" t="s">
        <v>51</v>
      </c>
      <c r="D273" t="s">
        <v>52</v>
      </c>
      <c r="E273" t="s">
        <v>53</v>
      </c>
      <c r="F273" t="s">
        <v>54</v>
      </c>
      <c r="G273" t="s">
        <v>55</v>
      </c>
      <c r="H273" t="s">
        <v>56</v>
      </c>
      <c r="I273" t="s">
        <v>130</v>
      </c>
      <c r="J273" t="s">
        <v>131</v>
      </c>
      <c r="K273" t="s">
        <v>42</v>
      </c>
      <c r="L273" s="13">
        <v>4.8</v>
      </c>
      <c r="M273" s="8">
        <v>1.4</v>
      </c>
      <c r="N273">
        <v>33</v>
      </c>
      <c r="O273" s="8">
        <v>158.4</v>
      </c>
      <c r="P273" s="14">
        <v>9.4999999999999998E-3</v>
      </c>
      <c r="Q273" s="8">
        <v>1.5</v>
      </c>
      <c r="R273" s="8">
        <v>156.9</v>
      </c>
      <c r="S273" s="8">
        <v>46.2</v>
      </c>
      <c r="T273" s="8">
        <v>110.7</v>
      </c>
      <c r="U273">
        <v>0</v>
      </c>
      <c r="V273" s="8">
        <v>0</v>
      </c>
      <c r="W273" s="8">
        <v>0</v>
      </c>
      <c r="X273" s="8">
        <v>110.7</v>
      </c>
    </row>
    <row r="274" spans="1:24" x14ac:dyDescent="0.25">
      <c r="A274" t="s">
        <v>576</v>
      </c>
      <c r="B274" s="1">
        <v>45832</v>
      </c>
      <c r="C274" t="s">
        <v>211</v>
      </c>
      <c r="D274" t="s">
        <v>212</v>
      </c>
      <c r="E274" t="s">
        <v>27</v>
      </c>
      <c r="F274" t="s">
        <v>37</v>
      </c>
      <c r="G274" t="s">
        <v>38</v>
      </c>
      <c r="H274" t="s">
        <v>39</v>
      </c>
      <c r="I274" t="s">
        <v>74</v>
      </c>
      <c r="J274" t="s">
        <v>75</v>
      </c>
      <c r="K274" t="s">
        <v>49</v>
      </c>
      <c r="L274" s="13">
        <v>11</v>
      </c>
      <c r="M274" s="8">
        <v>6.8</v>
      </c>
      <c r="N274">
        <v>145</v>
      </c>
      <c r="O274" s="8">
        <v>1595</v>
      </c>
      <c r="P274" s="14">
        <v>2.2700000000000001E-2</v>
      </c>
      <c r="Q274" s="8">
        <v>36.21</v>
      </c>
      <c r="R274" s="8">
        <v>1558.79</v>
      </c>
      <c r="S274" s="8">
        <v>986</v>
      </c>
      <c r="T274" s="8">
        <v>572.79</v>
      </c>
      <c r="U274">
        <v>0</v>
      </c>
      <c r="V274" s="8">
        <v>0</v>
      </c>
      <c r="W274" s="8">
        <v>0</v>
      </c>
      <c r="X274" s="8">
        <v>572.79</v>
      </c>
    </row>
    <row r="275" spans="1:24" x14ac:dyDescent="0.25">
      <c r="A275" t="s">
        <v>577</v>
      </c>
      <c r="B275" s="1">
        <v>46185</v>
      </c>
      <c r="C275" t="s">
        <v>269</v>
      </c>
      <c r="D275" t="s">
        <v>270</v>
      </c>
      <c r="E275" t="s">
        <v>27</v>
      </c>
      <c r="F275" t="s">
        <v>37</v>
      </c>
      <c r="G275" t="s">
        <v>29</v>
      </c>
      <c r="H275" t="s">
        <v>30</v>
      </c>
      <c r="I275" t="s">
        <v>112</v>
      </c>
      <c r="J275" t="s">
        <v>113</v>
      </c>
      <c r="K275" t="s">
        <v>42</v>
      </c>
      <c r="L275" s="13">
        <v>8.5</v>
      </c>
      <c r="M275" s="8">
        <v>2.8</v>
      </c>
      <c r="N275">
        <v>50</v>
      </c>
      <c r="O275" s="8">
        <v>425</v>
      </c>
      <c r="P275" s="14">
        <v>2.3599999999999999E-2</v>
      </c>
      <c r="Q275" s="8">
        <v>10.029999999999999</v>
      </c>
      <c r="R275" s="8">
        <v>414.97</v>
      </c>
      <c r="S275" s="8">
        <v>140</v>
      </c>
      <c r="T275" s="8">
        <v>274.97000000000003</v>
      </c>
      <c r="U275">
        <v>0</v>
      </c>
      <c r="V275" s="8">
        <v>0</v>
      </c>
      <c r="W275" s="8">
        <v>0</v>
      </c>
      <c r="X275" s="8">
        <v>274.97000000000003</v>
      </c>
    </row>
    <row r="276" spans="1:24" x14ac:dyDescent="0.25">
      <c r="A276" t="s">
        <v>578</v>
      </c>
      <c r="B276" s="1">
        <v>45913</v>
      </c>
      <c r="C276" t="s">
        <v>266</v>
      </c>
      <c r="D276" t="s">
        <v>267</v>
      </c>
      <c r="E276" t="s">
        <v>53</v>
      </c>
      <c r="F276" t="s">
        <v>54</v>
      </c>
      <c r="G276" t="s">
        <v>55</v>
      </c>
      <c r="H276" t="s">
        <v>56</v>
      </c>
      <c r="I276" t="s">
        <v>117</v>
      </c>
      <c r="J276" t="s">
        <v>118</v>
      </c>
      <c r="K276" t="s">
        <v>59</v>
      </c>
      <c r="L276" s="13">
        <v>6</v>
      </c>
      <c r="M276" s="8">
        <v>4.2</v>
      </c>
      <c r="N276">
        <v>120</v>
      </c>
      <c r="O276" s="8">
        <v>720</v>
      </c>
      <c r="P276" s="14">
        <v>1.5E-3</v>
      </c>
      <c r="Q276" s="8">
        <v>1.08</v>
      </c>
      <c r="R276" s="8">
        <v>718.92</v>
      </c>
      <c r="S276" s="8">
        <v>504</v>
      </c>
      <c r="T276" s="8">
        <v>214.92</v>
      </c>
      <c r="U276">
        <v>0</v>
      </c>
      <c r="V276" s="8">
        <v>0</v>
      </c>
      <c r="W276" s="8">
        <v>0</v>
      </c>
      <c r="X276" s="8">
        <v>214.92</v>
      </c>
    </row>
    <row r="277" spans="1:24" x14ac:dyDescent="0.25">
      <c r="A277" t="s">
        <v>579</v>
      </c>
      <c r="B277" s="1">
        <v>45725</v>
      </c>
      <c r="C277" t="s">
        <v>321</v>
      </c>
      <c r="D277" t="s">
        <v>322</v>
      </c>
      <c r="E277" t="s">
        <v>63</v>
      </c>
      <c r="F277" t="s">
        <v>46</v>
      </c>
      <c r="G277" t="s">
        <v>79</v>
      </c>
      <c r="H277" t="s">
        <v>80</v>
      </c>
      <c r="I277" t="s">
        <v>144</v>
      </c>
      <c r="J277" t="s">
        <v>145</v>
      </c>
      <c r="K277" t="s">
        <v>33</v>
      </c>
      <c r="L277" s="13">
        <v>12</v>
      </c>
      <c r="M277" s="8">
        <v>6.5</v>
      </c>
      <c r="N277">
        <v>9</v>
      </c>
      <c r="O277" s="8">
        <v>108</v>
      </c>
      <c r="P277" s="14">
        <v>0.16869999999999999</v>
      </c>
      <c r="Q277" s="8">
        <v>18.22</v>
      </c>
      <c r="R277" s="8">
        <v>89.78</v>
      </c>
      <c r="S277" s="8">
        <v>58.5</v>
      </c>
      <c r="T277" s="8">
        <v>31.28</v>
      </c>
      <c r="U277">
        <v>3</v>
      </c>
      <c r="V277" s="8">
        <v>29.93</v>
      </c>
      <c r="W277" s="8">
        <v>21</v>
      </c>
      <c r="X277" s="8">
        <v>10.28</v>
      </c>
    </row>
    <row r="278" spans="1:24" x14ac:dyDescent="0.25">
      <c r="A278" t="s">
        <v>580</v>
      </c>
      <c r="B278" s="1">
        <v>45508</v>
      </c>
      <c r="C278" t="s">
        <v>546</v>
      </c>
      <c r="D278" t="s">
        <v>547</v>
      </c>
      <c r="E278" t="s">
        <v>27</v>
      </c>
      <c r="F278" t="s">
        <v>89</v>
      </c>
      <c r="G278" t="s">
        <v>29</v>
      </c>
      <c r="H278" t="s">
        <v>30</v>
      </c>
      <c r="I278" t="s">
        <v>84</v>
      </c>
      <c r="J278" t="s">
        <v>85</v>
      </c>
      <c r="K278" t="s">
        <v>42</v>
      </c>
      <c r="L278" s="13">
        <v>9.9</v>
      </c>
      <c r="M278" s="8">
        <v>3.1</v>
      </c>
      <c r="N278">
        <v>141</v>
      </c>
      <c r="O278" s="8">
        <v>1395.9</v>
      </c>
      <c r="P278" s="14">
        <v>3.2000000000000001E-2</v>
      </c>
      <c r="Q278" s="8">
        <v>44.67</v>
      </c>
      <c r="R278" s="8">
        <v>1351.23</v>
      </c>
      <c r="S278" s="8">
        <v>437.1</v>
      </c>
      <c r="T278" s="8">
        <v>914.13</v>
      </c>
      <c r="U278">
        <v>0</v>
      </c>
      <c r="V278" s="8">
        <v>0</v>
      </c>
      <c r="W278" s="8">
        <v>0</v>
      </c>
      <c r="X278" s="8">
        <v>914.13</v>
      </c>
    </row>
    <row r="279" spans="1:24" x14ac:dyDescent="0.25">
      <c r="A279" t="s">
        <v>581</v>
      </c>
      <c r="B279" s="1">
        <v>46243</v>
      </c>
      <c r="C279" t="s">
        <v>458</v>
      </c>
      <c r="D279" t="s">
        <v>459</v>
      </c>
      <c r="E279" t="s">
        <v>27</v>
      </c>
      <c r="F279" t="s">
        <v>89</v>
      </c>
      <c r="G279" t="s">
        <v>29</v>
      </c>
      <c r="H279" t="s">
        <v>30</v>
      </c>
      <c r="I279" t="s">
        <v>144</v>
      </c>
      <c r="J279" t="s">
        <v>145</v>
      </c>
      <c r="K279" t="s">
        <v>33</v>
      </c>
      <c r="L279" s="13">
        <v>12</v>
      </c>
      <c r="M279" s="8">
        <v>6.5</v>
      </c>
      <c r="N279">
        <v>50</v>
      </c>
      <c r="O279" s="8">
        <v>600</v>
      </c>
      <c r="P279" s="14">
        <v>0.13930000000000001</v>
      </c>
      <c r="Q279" s="8">
        <v>83.58</v>
      </c>
      <c r="R279" s="8">
        <v>516.41999999999996</v>
      </c>
      <c r="S279" s="8">
        <v>325</v>
      </c>
      <c r="T279" s="8">
        <v>191.42</v>
      </c>
      <c r="U279">
        <v>0</v>
      </c>
      <c r="V279" s="8">
        <v>0</v>
      </c>
      <c r="W279" s="8">
        <v>0</v>
      </c>
      <c r="X279" s="8">
        <v>191.42</v>
      </c>
    </row>
    <row r="280" spans="1:24" x14ac:dyDescent="0.25">
      <c r="A280" t="s">
        <v>582</v>
      </c>
      <c r="B280" s="1">
        <v>45844</v>
      </c>
      <c r="C280" t="s">
        <v>279</v>
      </c>
      <c r="D280" t="s">
        <v>280</v>
      </c>
      <c r="E280" t="s">
        <v>53</v>
      </c>
      <c r="F280" t="s">
        <v>54</v>
      </c>
      <c r="G280" t="s">
        <v>55</v>
      </c>
      <c r="H280" t="s">
        <v>56</v>
      </c>
      <c r="I280" t="s">
        <v>99</v>
      </c>
      <c r="J280" t="s">
        <v>100</v>
      </c>
      <c r="K280" t="s">
        <v>49</v>
      </c>
      <c r="L280" s="13">
        <v>3.8</v>
      </c>
      <c r="M280" s="8">
        <v>2.6</v>
      </c>
      <c r="N280">
        <v>37</v>
      </c>
      <c r="O280" s="8">
        <v>140.6</v>
      </c>
      <c r="P280" s="14">
        <v>2.8E-3</v>
      </c>
      <c r="Q280" s="8">
        <v>0.39</v>
      </c>
      <c r="R280" s="8">
        <v>140.21</v>
      </c>
      <c r="S280" s="8">
        <v>96.2</v>
      </c>
      <c r="T280" s="8">
        <v>44.01</v>
      </c>
      <c r="U280">
        <v>0</v>
      </c>
      <c r="V280" s="8">
        <v>0</v>
      </c>
      <c r="W280" s="8">
        <v>0</v>
      </c>
      <c r="X280" s="8">
        <v>44.01</v>
      </c>
    </row>
    <row r="281" spans="1:24" x14ac:dyDescent="0.25">
      <c r="A281" t="s">
        <v>583</v>
      </c>
      <c r="B281" s="1">
        <v>46065</v>
      </c>
      <c r="C281" t="s">
        <v>584</v>
      </c>
      <c r="D281" t="s">
        <v>585</v>
      </c>
      <c r="E281" t="s">
        <v>27</v>
      </c>
      <c r="F281" t="s">
        <v>37</v>
      </c>
      <c r="G281" t="s">
        <v>29</v>
      </c>
      <c r="H281" t="s">
        <v>30</v>
      </c>
      <c r="I281" t="s">
        <v>57</v>
      </c>
      <c r="J281" t="s">
        <v>58</v>
      </c>
      <c r="K281" t="s">
        <v>59</v>
      </c>
      <c r="L281" s="13">
        <v>10.5</v>
      </c>
      <c r="M281" s="8">
        <v>7.5</v>
      </c>
      <c r="N281">
        <v>39</v>
      </c>
      <c r="O281" s="8">
        <v>409.5</v>
      </c>
      <c r="P281" s="14">
        <v>3.8E-3</v>
      </c>
      <c r="Q281" s="8">
        <v>1.56</v>
      </c>
      <c r="R281" s="8">
        <v>407.94</v>
      </c>
      <c r="S281" s="8">
        <v>292.5</v>
      </c>
      <c r="T281" s="8">
        <v>115.44</v>
      </c>
      <c r="U281">
        <v>16</v>
      </c>
      <c r="V281" s="8">
        <v>167.36</v>
      </c>
      <c r="W281" s="8">
        <v>128</v>
      </c>
      <c r="X281" s="8">
        <v>-12.56</v>
      </c>
    </row>
    <row r="282" spans="1:24" x14ac:dyDescent="0.25">
      <c r="A282" t="s">
        <v>586</v>
      </c>
      <c r="B282" s="1">
        <v>46039</v>
      </c>
      <c r="C282" t="s">
        <v>82</v>
      </c>
      <c r="D282" t="s">
        <v>83</v>
      </c>
      <c r="E282" t="s">
        <v>71</v>
      </c>
      <c r="F282" t="s">
        <v>46</v>
      </c>
      <c r="G282" t="s">
        <v>165</v>
      </c>
      <c r="H282" t="s">
        <v>166</v>
      </c>
      <c r="I282" t="s">
        <v>66</v>
      </c>
      <c r="J282" t="s">
        <v>67</v>
      </c>
      <c r="K282" t="s">
        <v>33</v>
      </c>
      <c r="L282" s="13">
        <v>4.5</v>
      </c>
      <c r="M282" s="8">
        <v>2.1</v>
      </c>
      <c r="N282">
        <v>5</v>
      </c>
      <c r="O282" s="8">
        <v>22.5</v>
      </c>
      <c r="P282" s="14">
        <v>0.1759</v>
      </c>
      <c r="Q282" s="8">
        <v>3.96</v>
      </c>
      <c r="R282" s="8">
        <v>18.54</v>
      </c>
      <c r="S282" s="8">
        <v>10.5</v>
      </c>
      <c r="T282" s="8">
        <v>8.0399999999999991</v>
      </c>
      <c r="U282">
        <v>0</v>
      </c>
      <c r="V282" s="8">
        <v>0</v>
      </c>
      <c r="W282" s="8">
        <v>0</v>
      </c>
      <c r="X282" s="8">
        <v>8.0399999999999991</v>
      </c>
    </row>
    <row r="283" spans="1:24" x14ac:dyDescent="0.25">
      <c r="A283" t="s">
        <v>587</v>
      </c>
      <c r="B283" s="1">
        <v>45998</v>
      </c>
      <c r="C283" t="s">
        <v>142</v>
      </c>
      <c r="D283" t="s">
        <v>143</v>
      </c>
      <c r="E283" t="s">
        <v>71</v>
      </c>
      <c r="F283" t="s">
        <v>37</v>
      </c>
      <c r="G283" t="s">
        <v>165</v>
      </c>
      <c r="H283" t="s">
        <v>166</v>
      </c>
      <c r="I283" t="s">
        <v>84</v>
      </c>
      <c r="J283" t="s">
        <v>85</v>
      </c>
      <c r="K283" t="s">
        <v>42</v>
      </c>
      <c r="L283" s="13">
        <v>9.9</v>
      </c>
      <c r="M283" s="8">
        <v>3.1</v>
      </c>
      <c r="N283">
        <v>29</v>
      </c>
      <c r="O283" s="8">
        <v>287.10000000000002</v>
      </c>
      <c r="P283" s="14">
        <v>2.7000000000000001E-3</v>
      </c>
      <c r="Q283" s="8">
        <v>0.78</v>
      </c>
      <c r="R283" s="8">
        <v>286.32</v>
      </c>
      <c r="S283" s="8">
        <v>89.9</v>
      </c>
      <c r="T283" s="8">
        <v>196.42</v>
      </c>
      <c r="U283">
        <v>0</v>
      </c>
      <c r="V283" s="8">
        <v>0</v>
      </c>
      <c r="W283" s="8">
        <v>0</v>
      </c>
      <c r="X283" s="8">
        <v>196.42</v>
      </c>
    </row>
    <row r="284" spans="1:24" x14ac:dyDescent="0.25">
      <c r="A284" t="s">
        <v>588</v>
      </c>
      <c r="B284" s="1">
        <v>45497</v>
      </c>
      <c r="C284" t="s">
        <v>255</v>
      </c>
      <c r="D284" t="s">
        <v>256</v>
      </c>
      <c r="E284" t="s">
        <v>27</v>
      </c>
      <c r="F284" t="s">
        <v>89</v>
      </c>
      <c r="G284" t="s">
        <v>29</v>
      </c>
      <c r="H284" t="s">
        <v>30</v>
      </c>
      <c r="I284" t="s">
        <v>127</v>
      </c>
      <c r="J284" t="s">
        <v>128</v>
      </c>
      <c r="K284" t="s">
        <v>33</v>
      </c>
      <c r="L284" s="13">
        <v>7.2</v>
      </c>
      <c r="M284" s="8">
        <v>3.6</v>
      </c>
      <c r="N284">
        <v>338</v>
      </c>
      <c r="O284" s="8">
        <v>2433.6</v>
      </c>
      <c r="P284" s="14">
        <v>0.14580000000000001</v>
      </c>
      <c r="Q284" s="8">
        <v>354.82</v>
      </c>
      <c r="R284" s="8">
        <v>2078.7800000000002</v>
      </c>
      <c r="S284" s="8">
        <v>1216.8</v>
      </c>
      <c r="T284" s="8">
        <v>861.98</v>
      </c>
      <c r="U284">
        <v>0</v>
      </c>
      <c r="V284" s="8">
        <v>0</v>
      </c>
      <c r="W284" s="8">
        <v>0</v>
      </c>
      <c r="X284" s="8">
        <v>861.98</v>
      </c>
    </row>
    <row r="285" spans="1:24" x14ac:dyDescent="0.25">
      <c r="A285" t="s">
        <v>589</v>
      </c>
      <c r="B285" s="1">
        <v>46022</v>
      </c>
      <c r="C285" t="s">
        <v>590</v>
      </c>
      <c r="D285" t="s">
        <v>591</v>
      </c>
      <c r="E285" t="s">
        <v>27</v>
      </c>
      <c r="F285" t="s">
        <v>46</v>
      </c>
      <c r="G285" t="s">
        <v>29</v>
      </c>
      <c r="H285" t="s">
        <v>30</v>
      </c>
      <c r="I285" t="s">
        <v>40</v>
      </c>
      <c r="J285" t="s">
        <v>41</v>
      </c>
      <c r="K285" t="s">
        <v>42</v>
      </c>
      <c r="L285" s="13">
        <v>14.5</v>
      </c>
      <c r="M285" s="8">
        <v>4.2</v>
      </c>
      <c r="N285">
        <v>67</v>
      </c>
      <c r="O285" s="8">
        <v>971.5</v>
      </c>
      <c r="P285" s="14">
        <v>7.7600000000000002E-2</v>
      </c>
      <c r="Q285" s="8">
        <v>75.39</v>
      </c>
      <c r="R285" s="8">
        <v>896.11</v>
      </c>
      <c r="S285" s="8">
        <v>281.39999999999998</v>
      </c>
      <c r="T285" s="8">
        <v>614.71</v>
      </c>
      <c r="U285">
        <v>3</v>
      </c>
      <c r="V285" s="8">
        <v>40.119999999999997</v>
      </c>
      <c r="W285" s="8">
        <v>14.1</v>
      </c>
      <c r="X285" s="8">
        <v>600.61</v>
      </c>
    </row>
    <row r="286" spans="1:24" x14ac:dyDescent="0.25">
      <c r="A286" t="s">
        <v>592</v>
      </c>
      <c r="B286" s="1">
        <v>45611</v>
      </c>
      <c r="C286" t="s">
        <v>25</v>
      </c>
      <c r="D286" t="s">
        <v>26</v>
      </c>
      <c r="E286" t="s">
        <v>27</v>
      </c>
      <c r="F286" t="s">
        <v>28</v>
      </c>
      <c r="G286" t="s">
        <v>29</v>
      </c>
      <c r="H286" t="s">
        <v>30</v>
      </c>
      <c r="I286" t="s">
        <v>127</v>
      </c>
      <c r="J286" t="s">
        <v>128</v>
      </c>
      <c r="K286" t="s">
        <v>33</v>
      </c>
      <c r="L286" s="13">
        <v>7.2</v>
      </c>
      <c r="M286" s="8">
        <v>3.6</v>
      </c>
      <c r="N286">
        <v>102</v>
      </c>
      <c r="O286" s="8">
        <v>734.4</v>
      </c>
      <c r="P286" s="14">
        <v>2.7799999999999998E-2</v>
      </c>
      <c r="Q286" s="8">
        <v>20.420000000000002</v>
      </c>
      <c r="R286" s="8">
        <v>713.98</v>
      </c>
      <c r="S286" s="8">
        <v>367.2</v>
      </c>
      <c r="T286" s="8">
        <v>346.78</v>
      </c>
      <c r="U286">
        <v>33</v>
      </c>
      <c r="V286" s="8">
        <v>230.99</v>
      </c>
      <c r="W286" s="8">
        <v>135.30000000000001</v>
      </c>
      <c r="X286" s="8">
        <v>211.48</v>
      </c>
    </row>
    <row r="287" spans="1:24" x14ac:dyDescent="0.25">
      <c r="A287" t="s">
        <v>593</v>
      </c>
      <c r="B287" s="1">
        <v>45700</v>
      </c>
      <c r="C287" t="s">
        <v>235</v>
      </c>
      <c r="D287" t="s">
        <v>236</v>
      </c>
      <c r="E287" t="s">
        <v>27</v>
      </c>
      <c r="F287" t="s">
        <v>54</v>
      </c>
      <c r="G287" t="s">
        <v>38</v>
      </c>
      <c r="H287" t="s">
        <v>39</v>
      </c>
      <c r="I287" t="s">
        <v>127</v>
      </c>
      <c r="J287" t="s">
        <v>128</v>
      </c>
      <c r="K287" t="s">
        <v>33</v>
      </c>
      <c r="L287" s="13">
        <v>7.2</v>
      </c>
      <c r="M287" s="8">
        <v>3.6</v>
      </c>
      <c r="N287">
        <v>153</v>
      </c>
      <c r="O287" s="8">
        <v>1101.5999999999999</v>
      </c>
      <c r="P287" s="14">
        <v>2.5999999999999999E-3</v>
      </c>
      <c r="Q287" s="8">
        <v>2.86</v>
      </c>
      <c r="R287" s="8">
        <v>1098.74</v>
      </c>
      <c r="S287" s="8">
        <v>550.79999999999995</v>
      </c>
      <c r="T287" s="8">
        <v>547.94000000000005</v>
      </c>
      <c r="U287">
        <v>0</v>
      </c>
      <c r="V287" s="8">
        <v>0</v>
      </c>
      <c r="W287" s="8">
        <v>0</v>
      </c>
      <c r="X287" s="8">
        <v>547.94000000000005</v>
      </c>
    </row>
    <row r="288" spans="1:24" x14ac:dyDescent="0.25">
      <c r="A288" t="s">
        <v>594</v>
      </c>
      <c r="B288" s="1">
        <v>45979</v>
      </c>
      <c r="C288" t="s">
        <v>162</v>
      </c>
      <c r="D288" t="s">
        <v>163</v>
      </c>
      <c r="E288" t="s">
        <v>150</v>
      </c>
      <c r="F288" t="s">
        <v>89</v>
      </c>
      <c r="G288" t="s">
        <v>151</v>
      </c>
      <c r="H288" t="s">
        <v>152</v>
      </c>
      <c r="I288" t="s">
        <v>40</v>
      </c>
      <c r="J288" t="s">
        <v>41</v>
      </c>
      <c r="K288" t="s">
        <v>42</v>
      </c>
      <c r="L288" s="13">
        <v>14.5</v>
      </c>
      <c r="M288" s="8">
        <v>4.2</v>
      </c>
      <c r="N288">
        <v>100</v>
      </c>
      <c r="O288" s="8">
        <v>1450</v>
      </c>
      <c r="P288" s="14">
        <v>0.14979999999999999</v>
      </c>
      <c r="Q288" s="8">
        <v>217.21</v>
      </c>
      <c r="R288" s="8">
        <v>1232.79</v>
      </c>
      <c r="S288" s="8">
        <v>420</v>
      </c>
      <c r="T288" s="8">
        <v>812.79</v>
      </c>
      <c r="U288">
        <v>0</v>
      </c>
      <c r="V288" s="8">
        <v>0</v>
      </c>
      <c r="W288" s="8">
        <v>0</v>
      </c>
      <c r="X288" s="8">
        <v>812.79</v>
      </c>
    </row>
    <row r="289" spans="1:24" x14ac:dyDescent="0.25">
      <c r="A289" t="s">
        <v>595</v>
      </c>
      <c r="B289" s="1">
        <v>45957</v>
      </c>
      <c r="C289" t="s">
        <v>110</v>
      </c>
      <c r="D289" t="s">
        <v>111</v>
      </c>
      <c r="E289" t="s">
        <v>27</v>
      </c>
      <c r="F289" t="s">
        <v>37</v>
      </c>
      <c r="G289" t="s">
        <v>29</v>
      </c>
      <c r="H289" t="s">
        <v>30</v>
      </c>
      <c r="I289" t="s">
        <v>104</v>
      </c>
      <c r="J289" t="s">
        <v>105</v>
      </c>
      <c r="K289" t="s">
        <v>49</v>
      </c>
      <c r="L289" s="13">
        <v>4.2</v>
      </c>
      <c r="M289" s="8">
        <v>2.8</v>
      </c>
      <c r="N289">
        <v>42</v>
      </c>
      <c r="O289" s="8">
        <v>176.4</v>
      </c>
      <c r="P289" s="14">
        <v>9.4999999999999998E-3</v>
      </c>
      <c r="Q289" s="8">
        <v>1.68</v>
      </c>
      <c r="R289" s="8">
        <v>174.72</v>
      </c>
      <c r="S289" s="8">
        <v>117.6</v>
      </c>
      <c r="T289" s="8">
        <v>57.12</v>
      </c>
      <c r="U289">
        <v>0</v>
      </c>
      <c r="V289" s="8">
        <v>0</v>
      </c>
      <c r="W289" s="8">
        <v>0</v>
      </c>
      <c r="X289" s="8">
        <v>57.12</v>
      </c>
    </row>
    <row r="290" spans="1:24" x14ac:dyDescent="0.25">
      <c r="A290" t="s">
        <v>596</v>
      </c>
      <c r="B290" s="1">
        <v>45674</v>
      </c>
      <c r="C290" t="s">
        <v>69</v>
      </c>
      <c r="D290" t="s">
        <v>70</v>
      </c>
      <c r="E290" t="s">
        <v>71</v>
      </c>
      <c r="F290" t="s">
        <v>37</v>
      </c>
      <c r="G290" t="s">
        <v>165</v>
      </c>
      <c r="H290" t="s">
        <v>166</v>
      </c>
      <c r="I290" t="s">
        <v>112</v>
      </c>
      <c r="J290" t="s">
        <v>113</v>
      </c>
      <c r="K290" t="s">
        <v>42</v>
      </c>
      <c r="L290" s="13">
        <v>8.5</v>
      </c>
      <c r="M290" s="8">
        <v>2.8</v>
      </c>
      <c r="N290">
        <v>16</v>
      </c>
      <c r="O290" s="8">
        <v>136</v>
      </c>
      <c r="P290" s="14">
        <v>5.1299999999999998E-2</v>
      </c>
      <c r="Q290" s="8">
        <v>6.98</v>
      </c>
      <c r="R290" s="8">
        <v>129.02000000000001</v>
      </c>
      <c r="S290" s="8">
        <v>44.8</v>
      </c>
      <c r="T290" s="8">
        <v>84.22</v>
      </c>
      <c r="U290">
        <v>0</v>
      </c>
      <c r="V290" s="8">
        <v>0</v>
      </c>
      <c r="W290" s="8">
        <v>0</v>
      </c>
      <c r="X290" s="8">
        <v>84.22</v>
      </c>
    </row>
    <row r="291" spans="1:24" x14ac:dyDescent="0.25">
      <c r="A291" t="s">
        <v>597</v>
      </c>
      <c r="B291" s="1">
        <v>45740</v>
      </c>
      <c r="C291" t="s">
        <v>168</v>
      </c>
      <c r="D291" t="s">
        <v>169</v>
      </c>
      <c r="E291" t="s">
        <v>63</v>
      </c>
      <c r="F291" t="s">
        <v>46</v>
      </c>
      <c r="G291" t="s">
        <v>79</v>
      </c>
      <c r="H291" t="s">
        <v>80</v>
      </c>
      <c r="I291" t="s">
        <v>130</v>
      </c>
      <c r="J291" t="s">
        <v>131</v>
      </c>
      <c r="K291" t="s">
        <v>42</v>
      </c>
      <c r="L291" s="13">
        <v>4.8</v>
      </c>
      <c r="M291" s="8">
        <v>1.4</v>
      </c>
      <c r="N291">
        <v>49</v>
      </c>
      <c r="O291" s="8">
        <v>235.2</v>
      </c>
      <c r="P291" s="14">
        <v>0.13539999999999999</v>
      </c>
      <c r="Q291" s="8">
        <v>31.85</v>
      </c>
      <c r="R291" s="8">
        <v>203.35</v>
      </c>
      <c r="S291" s="8">
        <v>68.599999999999994</v>
      </c>
      <c r="T291" s="8">
        <v>134.75</v>
      </c>
      <c r="U291">
        <v>0</v>
      </c>
      <c r="V291" s="8">
        <v>0</v>
      </c>
      <c r="W291" s="8">
        <v>0</v>
      </c>
      <c r="X291" s="8">
        <v>134.75</v>
      </c>
    </row>
    <row r="292" spans="1:24" x14ac:dyDescent="0.25">
      <c r="A292" t="s">
        <v>598</v>
      </c>
      <c r="B292" s="1">
        <v>46213</v>
      </c>
      <c r="C292" t="s">
        <v>148</v>
      </c>
      <c r="D292" t="s">
        <v>149</v>
      </c>
      <c r="E292" t="s">
        <v>150</v>
      </c>
      <c r="F292" t="s">
        <v>37</v>
      </c>
      <c r="G292" t="s">
        <v>151</v>
      </c>
      <c r="H292" t="s">
        <v>152</v>
      </c>
      <c r="I292" t="s">
        <v>40</v>
      </c>
      <c r="J292" t="s">
        <v>41</v>
      </c>
      <c r="K292" t="s">
        <v>42</v>
      </c>
      <c r="L292" s="13">
        <v>14.5</v>
      </c>
      <c r="M292" s="8">
        <v>4.2</v>
      </c>
      <c r="N292">
        <v>37</v>
      </c>
      <c r="O292" s="8">
        <v>536.5</v>
      </c>
      <c r="P292" s="14">
        <v>1.1000000000000001E-3</v>
      </c>
      <c r="Q292" s="8">
        <v>0.59</v>
      </c>
      <c r="R292" s="8">
        <v>535.91</v>
      </c>
      <c r="S292" s="8">
        <v>155.4</v>
      </c>
      <c r="T292" s="8">
        <v>380.51</v>
      </c>
      <c r="U292">
        <v>0</v>
      </c>
      <c r="V292" s="8">
        <v>0</v>
      </c>
      <c r="W292" s="8">
        <v>0</v>
      </c>
      <c r="X292" s="8">
        <v>380.51</v>
      </c>
    </row>
    <row r="293" spans="1:24" x14ac:dyDescent="0.25">
      <c r="A293" t="s">
        <v>599</v>
      </c>
      <c r="B293" s="1">
        <v>45821</v>
      </c>
      <c r="C293" t="s">
        <v>276</v>
      </c>
      <c r="D293" t="s">
        <v>277</v>
      </c>
      <c r="E293" t="s">
        <v>150</v>
      </c>
      <c r="F293" t="s">
        <v>37</v>
      </c>
      <c r="G293" t="s">
        <v>151</v>
      </c>
      <c r="H293" t="s">
        <v>152</v>
      </c>
      <c r="I293" t="s">
        <v>74</v>
      </c>
      <c r="J293" t="s">
        <v>75</v>
      </c>
      <c r="K293" t="s">
        <v>49</v>
      </c>
      <c r="L293" s="13">
        <v>11</v>
      </c>
      <c r="M293" s="8">
        <v>6.8</v>
      </c>
      <c r="N293">
        <v>12</v>
      </c>
      <c r="O293" s="8">
        <v>132</v>
      </c>
      <c r="P293" s="14">
        <v>0.40810000000000002</v>
      </c>
      <c r="Q293" s="8">
        <v>53.87</v>
      </c>
      <c r="R293" s="8">
        <v>78.13</v>
      </c>
      <c r="S293" s="8">
        <v>81.599999999999994</v>
      </c>
      <c r="T293" s="8">
        <v>-3.47</v>
      </c>
      <c r="U293">
        <v>0</v>
      </c>
      <c r="V293" s="8">
        <v>0</v>
      </c>
      <c r="W293" s="8">
        <v>0</v>
      </c>
      <c r="X293" s="8">
        <v>-3.47</v>
      </c>
    </row>
    <row r="294" spans="1:24" x14ac:dyDescent="0.25">
      <c r="A294" t="s">
        <v>600</v>
      </c>
      <c r="B294" s="1">
        <v>45754</v>
      </c>
      <c r="C294" t="s">
        <v>328</v>
      </c>
      <c r="D294" t="s">
        <v>329</v>
      </c>
      <c r="E294" t="s">
        <v>71</v>
      </c>
      <c r="F294" t="s">
        <v>54</v>
      </c>
      <c r="G294" t="s">
        <v>165</v>
      </c>
      <c r="H294" t="s">
        <v>166</v>
      </c>
      <c r="I294" t="s">
        <v>112</v>
      </c>
      <c r="J294" t="s">
        <v>113</v>
      </c>
      <c r="K294" t="s">
        <v>42</v>
      </c>
      <c r="L294" s="13">
        <v>8.5</v>
      </c>
      <c r="M294" s="8">
        <v>2.8</v>
      </c>
      <c r="N294">
        <v>43</v>
      </c>
      <c r="O294" s="8">
        <v>365.5</v>
      </c>
      <c r="P294" s="14">
        <v>6.7000000000000002E-3</v>
      </c>
      <c r="Q294" s="8">
        <v>2.4500000000000002</v>
      </c>
      <c r="R294" s="8">
        <v>363.05</v>
      </c>
      <c r="S294" s="8">
        <v>120.4</v>
      </c>
      <c r="T294" s="8">
        <v>242.65</v>
      </c>
      <c r="U294">
        <v>0</v>
      </c>
      <c r="V294" s="8">
        <v>0</v>
      </c>
      <c r="W294" s="8">
        <v>0</v>
      </c>
      <c r="X294" s="8">
        <v>242.65</v>
      </c>
    </row>
    <row r="295" spans="1:24" x14ac:dyDescent="0.25">
      <c r="A295" t="s">
        <v>601</v>
      </c>
      <c r="B295" s="1">
        <v>45415</v>
      </c>
      <c r="C295" t="s">
        <v>25</v>
      </c>
      <c r="D295" t="s">
        <v>26</v>
      </c>
      <c r="E295" t="s">
        <v>27</v>
      </c>
      <c r="F295" t="s">
        <v>28</v>
      </c>
      <c r="G295" t="s">
        <v>29</v>
      </c>
      <c r="H295" t="s">
        <v>30</v>
      </c>
      <c r="I295" t="s">
        <v>156</v>
      </c>
      <c r="J295" t="s">
        <v>157</v>
      </c>
      <c r="K295" t="s">
        <v>42</v>
      </c>
      <c r="L295" s="13">
        <v>6.2</v>
      </c>
      <c r="M295" s="8">
        <v>1.9</v>
      </c>
      <c r="N295">
        <v>360</v>
      </c>
      <c r="O295" s="8">
        <v>2232</v>
      </c>
      <c r="P295" s="14">
        <v>0.47720000000000001</v>
      </c>
      <c r="Q295" s="8">
        <v>1065.1099999999999</v>
      </c>
      <c r="R295" s="8">
        <v>1166.8900000000001</v>
      </c>
      <c r="S295" s="8">
        <v>684</v>
      </c>
      <c r="T295" s="8">
        <v>482.89</v>
      </c>
      <c r="U295">
        <v>0</v>
      </c>
      <c r="V295" s="8">
        <v>0</v>
      </c>
      <c r="W295" s="8">
        <v>0</v>
      </c>
      <c r="X295" s="8">
        <v>482.89</v>
      </c>
    </row>
    <row r="296" spans="1:24" x14ac:dyDescent="0.25">
      <c r="A296" t="s">
        <v>602</v>
      </c>
      <c r="B296" s="1">
        <v>45545</v>
      </c>
      <c r="C296" t="s">
        <v>480</v>
      </c>
      <c r="D296" t="s">
        <v>481</v>
      </c>
      <c r="E296" t="s">
        <v>63</v>
      </c>
      <c r="F296" t="s">
        <v>54</v>
      </c>
      <c r="G296" t="s">
        <v>79</v>
      </c>
      <c r="H296" t="s">
        <v>80</v>
      </c>
      <c r="I296" t="s">
        <v>144</v>
      </c>
      <c r="J296" t="s">
        <v>145</v>
      </c>
      <c r="K296" t="s">
        <v>33</v>
      </c>
      <c r="L296" s="13">
        <v>12</v>
      </c>
      <c r="M296" s="8">
        <v>6.5</v>
      </c>
      <c r="N296">
        <v>88</v>
      </c>
      <c r="O296" s="8">
        <v>1056</v>
      </c>
      <c r="P296" s="14">
        <v>4.0000000000000002E-4</v>
      </c>
      <c r="Q296" s="8">
        <v>0.42</v>
      </c>
      <c r="R296" s="8">
        <v>1055.58</v>
      </c>
      <c r="S296" s="8">
        <v>572</v>
      </c>
      <c r="T296" s="8">
        <v>483.58</v>
      </c>
      <c r="U296">
        <v>0</v>
      </c>
      <c r="V296" s="8">
        <v>0</v>
      </c>
      <c r="W296" s="8">
        <v>0</v>
      </c>
      <c r="X296" s="8">
        <v>483.58</v>
      </c>
    </row>
    <row r="297" spans="1:24" x14ac:dyDescent="0.25">
      <c r="A297" t="s">
        <v>603</v>
      </c>
      <c r="B297" s="1">
        <v>45522</v>
      </c>
      <c r="C297" t="s">
        <v>266</v>
      </c>
      <c r="D297" t="s">
        <v>267</v>
      </c>
      <c r="E297" t="s">
        <v>53</v>
      </c>
      <c r="F297" t="s">
        <v>54</v>
      </c>
      <c r="G297" t="s">
        <v>55</v>
      </c>
      <c r="H297" t="s">
        <v>56</v>
      </c>
      <c r="I297" t="s">
        <v>104</v>
      </c>
      <c r="J297" t="s">
        <v>105</v>
      </c>
      <c r="K297" t="s">
        <v>49</v>
      </c>
      <c r="L297" s="13">
        <v>4.2</v>
      </c>
      <c r="M297" s="8">
        <v>2.8</v>
      </c>
      <c r="N297">
        <v>45</v>
      </c>
      <c r="O297" s="8">
        <v>189</v>
      </c>
      <c r="P297" s="14">
        <v>4.4999999999999997E-3</v>
      </c>
      <c r="Q297" s="8">
        <v>0.85</v>
      </c>
      <c r="R297" s="8">
        <v>188.15</v>
      </c>
      <c r="S297" s="8">
        <v>126</v>
      </c>
      <c r="T297" s="8">
        <v>62.15</v>
      </c>
      <c r="U297">
        <v>0</v>
      </c>
      <c r="V297" s="8">
        <v>0</v>
      </c>
      <c r="W297" s="8">
        <v>0</v>
      </c>
      <c r="X297" s="8">
        <v>62.15</v>
      </c>
    </row>
    <row r="298" spans="1:24" x14ac:dyDescent="0.25">
      <c r="A298" t="s">
        <v>604</v>
      </c>
      <c r="B298" s="1">
        <v>45357</v>
      </c>
      <c r="C298" t="s">
        <v>235</v>
      </c>
      <c r="D298" t="s">
        <v>236</v>
      </c>
      <c r="E298" t="s">
        <v>27</v>
      </c>
      <c r="F298" t="s">
        <v>54</v>
      </c>
      <c r="G298" t="s">
        <v>29</v>
      </c>
      <c r="H298" t="s">
        <v>30</v>
      </c>
      <c r="I298" t="s">
        <v>31</v>
      </c>
      <c r="J298" t="s">
        <v>32</v>
      </c>
      <c r="K298" t="s">
        <v>33</v>
      </c>
      <c r="L298" s="13">
        <v>5.8</v>
      </c>
      <c r="M298" s="8">
        <v>2.7</v>
      </c>
      <c r="N298">
        <v>62</v>
      </c>
      <c r="O298" s="8">
        <v>359.6</v>
      </c>
      <c r="P298" s="14">
        <v>2.3999999999999998E-3</v>
      </c>
      <c r="Q298" s="8">
        <v>0.86</v>
      </c>
      <c r="R298" s="8">
        <v>358.74</v>
      </c>
      <c r="S298" s="8">
        <v>167.4</v>
      </c>
      <c r="T298" s="8">
        <v>191.34</v>
      </c>
      <c r="U298">
        <v>41</v>
      </c>
      <c r="V298" s="8">
        <v>237.23</v>
      </c>
      <c r="W298" s="8">
        <v>131.19999999999999</v>
      </c>
      <c r="X298" s="8">
        <v>60.14</v>
      </c>
    </row>
    <row r="299" spans="1:24" x14ac:dyDescent="0.25">
      <c r="A299" t="s">
        <v>605</v>
      </c>
      <c r="B299" s="1">
        <v>45638</v>
      </c>
      <c r="C299" t="s">
        <v>171</v>
      </c>
      <c r="D299" t="s">
        <v>172</v>
      </c>
      <c r="E299" t="s">
        <v>27</v>
      </c>
      <c r="F299" t="s">
        <v>46</v>
      </c>
      <c r="G299" t="s">
        <v>38</v>
      </c>
      <c r="H299" t="s">
        <v>39</v>
      </c>
      <c r="I299" t="s">
        <v>31</v>
      </c>
      <c r="J299" t="s">
        <v>32</v>
      </c>
      <c r="K299" t="s">
        <v>33</v>
      </c>
      <c r="L299" s="13">
        <v>5.8</v>
      </c>
      <c r="M299" s="8">
        <v>2.7</v>
      </c>
      <c r="N299">
        <v>13</v>
      </c>
      <c r="O299" s="8">
        <v>75.400000000000006</v>
      </c>
      <c r="P299" s="14">
        <v>0.1983</v>
      </c>
      <c r="Q299" s="8">
        <v>14.95</v>
      </c>
      <c r="R299" s="8">
        <v>60.45</v>
      </c>
      <c r="S299" s="8">
        <v>35.1</v>
      </c>
      <c r="T299" s="8">
        <v>25.35</v>
      </c>
      <c r="U299">
        <v>0</v>
      </c>
      <c r="V299" s="8">
        <v>0</v>
      </c>
      <c r="W299" s="8">
        <v>0</v>
      </c>
      <c r="X299" s="8">
        <v>25.35</v>
      </c>
    </row>
    <row r="300" spans="1:24" x14ac:dyDescent="0.25">
      <c r="A300" t="s">
        <v>606</v>
      </c>
      <c r="B300" s="1">
        <v>45313</v>
      </c>
      <c r="C300" t="s">
        <v>301</v>
      </c>
      <c r="D300" t="s">
        <v>302</v>
      </c>
      <c r="E300" t="s">
        <v>63</v>
      </c>
      <c r="F300" t="s">
        <v>37</v>
      </c>
      <c r="G300" t="s">
        <v>64</v>
      </c>
      <c r="H300" t="s">
        <v>65</v>
      </c>
      <c r="I300" t="s">
        <v>117</v>
      </c>
      <c r="J300" t="s">
        <v>118</v>
      </c>
      <c r="K300" t="s">
        <v>59</v>
      </c>
      <c r="L300" s="13">
        <v>6</v>
      </c>
      <c r="M300" s="8">
        <v>4.2</v>
      </c>
      <c r="N300">
        <v>21</v>
      </c>
      <c r="O300" s="8">
        <v>126</v>
      </c>
      <c r="P300" s="14">
        <v>2.86E-2</v>
      </c>
      <c r="Q300" s="8">
        <v>3.6</v>
      </c>
      <c r="R300" s="8">
        <v>122.4</v>
      </c>
      <c r="S300" s="8">
        <v>88.2</v>
      </c>
      <c r="T300" s="8">
        <v>34.200000000000003</v>
      </c>
      <c r="U300">
        <v>0</v>
      </c>
      <c r="V300" s="8">
        <v>0</v>
      </c>
      <c r="W300" s="8">
        <v>0</v>
      </c>
      <c r="X300" s="8">
        <v>34.200000000000003</v>
      </c>
    </row>
    <row r="301" spans="1:24" x14ac:dyDescent="0.25">
      <c r="A301" t="s">
        <v>607</v>
      </c>
      <c r="B301" s="1">
        <v>45894</v>
      </c>
      <c r="C301" t="s">
        <v>584</v>
      </c>
      <c r="D301" t="s">
        <v>585</v>
      </c>
      <c r="E301" t="s">
        <v>27</v>
      </c>
      <c r="F301" t="s">
        <v>37</v>
      </c>
      <c r="G301" t="s">
        <v>38</v>
      </c>
      <c r="H301" t="s">
        <v>39</v>
      </c>
      <c r="I301" t="s">
        <v>185</v>
      </c>
      <c r="J301" t="s">
        <v>186</v>
      </c>
      <c r="K301" t="s">
        <v>59</v>
      </c>
      <c r="L301" s="13">
        <v>4.9000000000000004</v>
      </c>
      <c r="M301" s="8">
        <v>3.1</v>
      </c>
      <c r="N301">
        <v>43</v>
      </c>
      <c r="O301" s="8">
        <v>210.7</v>
      </c>
      <c r="P301" s="14">
        <v>4.8999999999999998E-3</v>
      </c>
      <c r="Q301" s="8">
        <v>1.03</v>
      </c>
      <c r="R301" s="8">
        <v>209.67</v>
      </c>
      <c r="S301" s="8">
        <v>133.30000000000001</v>
      </c>
      <c r="T301" s="8">
        <v>76.37</v>
      </c>
      <c r="U301">
        <v>0</v>
      </c>
      <c r="V301" s="8">
        <v>0</v>
      </c>
      <c r="W301" s="8">
        <v>0</v>
      </c>
      <c r="X301" s="8">
        <v>76.37</v>
      </c>
    </row>
    <row r="302" spans="1:24" x14ac:dyDescent="0.25">
      <c r="A302" t="s">
        <v>608</v>
      </c>
      <c r="B302" s="1">
        <v>45859</v>
      </c>
      <c r="C302" t="s">
        <v>609</v>
      </c>
      <c r="D302" t="s">
        <v>610</v>
      </c>
      <c r="E302" t="s">
        <v>63</v>
      </c>
      <c r="F302" t="s">
        <v>37</v>
      </c>
      <c r="G302" t="s">
        <v>64</v>
      </c>
      <c r="H302" t="s">
        <v>65</v>
      </c>
      <c r="I302" t="s">
        <v>144</v>
      </c>
      <c r="J302" t="s">
        <v>145</v>
      </c>
      <c r="K302" t="s">
        <v>33</v>
      </c>
      <c r="L302" s="13">
        <v>12</v>
      </c>
      <c r="M302" s="8">
        <v>6.5</v>
      </c>
      <c r="N302">
        <v>17</v>
      </c>
      <c r="O302" s="8">
        <v>204</v>
      </c>
      <c r="P302" s="14">
        <v>1.5800000000000002E-2</v>
      </c>
      <c r="Q302" s="8">
        <v>3.22</v>
      </c>
      <c r="R302" s="8">
        <v>200.78</v>
      </c>
      <c r="S302" s="8">
        <v>110.5</v>
      </c>
      <c r="T302" s="8">
        <v>90.28</v>
      </c>
      <c r="U302">
        <v>0</v>
      </c>
      <c r="V302" s="8">
        <v>0</v>
      </c>
      <c r="W302" s="8">
        <v>0</v>
      </c>
      <c r="X302" s="8">
        <v>90.28</v>
      </c>
    </row>
    <row r="303" spans="1:24" x14ac:dyDescent="0.25">
      <c r="A303" t="s">
        <v>611</v>
      </c>
      <c r="B303" s="1">
        <v>45527</v>
      </c>
      <c r="C303" t="s">
        <v>546</v>
      </c>
      <c r="D303" t="s">
        <v>547</v>
      </c>
      <c r="E303" t="s">
        <v>27</v>
      </c>
      <c r="F303" t="s">
        <v>89</v>
      </c>
      <c r="G303" t="s">
        <v>38</v>
      </c>
      <c r="H303" t="s">
        <v>39</v>
      </c>
      <c r="I303" t="s">
        <v>99</v>
      </c>
      <c r="J303" t="s">
        <v>100</v>
      </c>
      <c r="K303" t="s">
        <v>49</v>
      </c>
      <c r="L303" s="13">
        <v>3.8</v>
      </c>
      <c r="M303" s="8">
        <v>2.6</v>
      </c>
      <c r="N303">
        <v>293</v>
      </c>
      <c r="O303" s="8">
        <v>1113.4000000000001</v>
      </c>
      <c r="P303" s="14">
        <v>8.3400000000000002E-2</v>
      </c>
      <c r="Q303" s="8">
        <v>92.86</v>
      </c>
      <c r="R303" s="8">
        <v>1020.54</v>
      </c>
      <c r="S303" s="8">
        <v>761.8</v>
      </c>
      <c r="T303" s="8">
        <v>258.74</v>
      </c>
      <c r="U303">
        <v>132</v>
      </c>
      <c r="V303" s="8">
        <v>459.77</v>
      </c>
      <c r="W303" s="8">
        <v>409.2</v>
      </c>
      <c r="X303" s="8">
        <v>-150.46</v>
      </c>
    </row>
    <row r="304" spans="1:24" x14ac:dyDescent="0.25">
      <c r="A304" t="s">
        <v>612</v>
      </c>
      <c r="B304" s="1">
        <v>45894</v>
      </c>
      <c r="C304" t="s">
        <v>174</v>
      </c>
      <c r="D304" t="s">
        <v>175</v>
      </c>
      <c r="E304" t="s">
        <v>150</v>
      </c>
      <c r="F304" t="s">
        <v>54</v>
      </c>
      <c r="G304" t="s">
        <v>151</v>
      </c>
      <c r="H304" t="s">
        <v>152</v>
      </c>
      <c r="I304" t="s">
        <v>31</v>
      </c>
      <c r="J304" t="s">
        <v>32</v>
      </c>
      <c r="K304" t="s">
        <v>33</v>
      </c>
      <c r="L304" s="13">
        <v>5.8</v>
      </c>
      <c r="M304" s="8">
        <v>2.7</v>
      </c>
      <c r="N304">
        <v>17</v>
      </c>
      <c r="O304" s="8">
        <v>98.6</v>
      </c>
      <c r="P304" s="14">
        <v>4.7999999999999996E-3</v>
      </c>
      <c r="Q304" s="8">
        <v>0.47</v>
      </c>
      <c r="R304" s="8">
        <v>98.13</v>
      </c>
      <c r="S304" s="8">
        <v>45.9</v>
      </c>
      <c r="T304" s="8">
        <v>52.23</v>
      </c>
      <c r="U304">
        <v>0</v>
      </c>
      <c r="V304" s="8">
        <v>0</v>
      </c>
      <c r="W304" s="8">
        <v>0</v>
      </c>
      <c r="X304" s="8">
        <v>52.23</v>
      </c>
    </row>
    <row r="305" spans="1:24" x14ac:dyDescent="0.25">
      <c r="A305" t="s">
        <v>613</v>
      </c>
      <c r="B305" s="1">
        <v>45517</v>
      </c>
      <c r="C305" t="s">
        <v>584</v>
      </c>
      <c r="D305" t="s">
        <v>585</v>
      </c>
      <c r="E305" t="s">
        <v>27</v>
      </c>
      <c r="F305" t="s">
        <v>37</v>
      </c>
      <c r="G305" t="s">
        <v>38</v>
      </c>
      <c r="H305" t="s">
        <v>39</v>
      </c>
      <c r="I305" t="s">
        <v>84</v>
      </c>
      <c r="J305" t="s">
        <v>85</v>
      </c>
      <c r="K305" t="s">
        <v>42</v>
      </c>
      <c r="L305" s="13">
        <v>9.9</v>
      </c>
      <c r="M305" s="8">
        <v>3.1</v>
      </c>
      <c r="N305">
        <v>44</v>
      </c>
      <c r="O305" s="8">
        <v>435.6</v>
      </c>
      <c r="P305" s="14">
        <v>4.36E-2</v>
      </c>
      <c r="Q305" s="8">
        <v>18.989999999999998</v>
      </c>
      <c r="R305" s="8">
        <v>416.61</v>
      </c>
      <c r="S305" s="8">
        <v>136.4</v>
      </c>
      <c r="T305" s="8">
        <v>280.20999999999998</v>
      </c>
      <c r="U305">
        <v>0</v>
      </c>
      <c r="V305" s="8">
        <v>0</v>
      </c>
      <c r="W305" s="8">
        <v>0</v>
      </c>
      <c r="X305" s="8">
        <v>280.20999999999998</v>
      </c>
    </row>
    <row r="306" spans="1:24" x14ac:dyDescent="0.25">
      <c r="A306" t="s">
        <v>614</v>
      </c>
      <c r="B306" s="1">
        <v>45299</v>
      </c>
      <c r="C306" t="s">
        <v>615</v>
      </c>
      <c r="D306" t="s">
        <v>616</v>
      </c>
      <c r="E306" t="s">
        <v>150</v>
      </c>
      <c r="F306" t="s">
        <v>89</v>
      </c>
      <c r="G306" t="s">
        <v>151</v>
      </c>
      <c r="H306" t="s">
        <v>152</v>
      </c>
      <c r="I306" t="s">
        <v>74</v>
      </c>
      <c r="J306" t="s">
        <v>75</v>
      </c>
      <c r="K306" t="s">
        <v>49</v>
      </c>
      <c r="L306" s="13">
        <v>11</v>
      </c>
      <c r="M306" s="8">
        <v>6.8</v>
      </c>
      <c r="N306">
        <v>277</v>
      </c>
      <c r="O306" s="8">
        <v>3047</v>
      </c>
      <c r="P306" s="14">
        <v>7.51E-2</v>
      </c>
      <c r="Q306" s="8">
        <v>228.83</v>
      </c>
      <c r="R306" s="8">
        <v>2818.17</v>
      </c>
      <c r="S306" s="8">
        <v>1883.6</v>
      </c>
      <c r="T306" s="8">
        <v>934.57</v>
      </c>
      <c r="U306">
        <v>0</v>
      </c>
      <c r="V306" s="8">
        <v>0</v>
      </c>
      <c r="W306" s="8">
        <v>0</v>
      </c>
      <c r="X306" s="8">
        <v>934.57</v>
      </c>
    </row>
    <row r="307" spans="1:24" x14ac:dyDescent="0.25">
      <c r="A307" t="s">
        <v>617</v>
      </c>
      <c r="B307" s="1">
        <v>45364</v>
      </c>
      <c r="C307" t="s">
        <v>223</v>
      </c>
      <c r="D307" t="s">
        <v>224</v>
      </c>
      <c r="E307" t="s">
        <v>27</v>
      </c>
      <c r="F307" t="s">
        <v>28</v>
      </c>
      <c r="G307" t="s">
        <v>29</v>
      </c>
      <c r="H307" t="s">
        <v>30</v>
      </c>
      <c r="I307" t="s">
        <v>185</v>
      </c>
      <c r="J307" t="s">
        <v>186</v>
      </c>
      <c r="K307" t="s">
        <v>59</v>
      </c>
      <c r="L307" s="13">
        <v>4.9000000000000004</v>
      </c>
      <c r="M307" s="8">
        <v>3.1</v>
      </c>
      <c r="N307">
        <v>230</v>
      </c>
      <c r="O307" s="8">
        <v>1127</v>
      </c>
      <c r="P307" s="14">
        <v>0.1071</v>
      </c>
      <c r="Q307" s="8">
        <v>120.7</v>
      </c>
      <c r="R307" s="8">
        <v>1006.3</v>
      </c>
      <c r="S307" s="8">
        <v>713</v>
      </c>
      <c r="T307" s="8">
        <v>293.3</v>
      </c>
      <c r="U307">
        <v>0</v>
      </c>
      <c r="V307" s="8">
        <v>0</v>
      </c>
      <c r="W307" s="8">
        <v>0</v>
      </c>
      <c r="X307" s="8">
        <v>293.3</v>
      </c>
    </row>
    <row r="308" spans="1:24" x14ac:dyDescent="0.25">
      <c r="A308" t="s">
        <v>618</v>
      </c>
      <c r="B308" s="1">
        <v>46016</v>
      </c>
      <c r="C308" t="s">
        <v>337</v>
      </c>
      <c r="D308" t="s">
        <v>338</v>
      </c>
      <c r="E308" t="s">
        <v>27</v>
      </c>
      <c r="F308" t="s">
        <v>54</v>
      </c>
      <c r="G308" t="s">
        <v>29</v>
      </c>
      <c r="H308" t="s">
        <v>30</v>
      </c>
      <c r="I308" t="s">
        <v>112</v>
      </c>
      <c r="J308" t="s">
        <v>113</v>
      </c>
      <c r="K308" t="s">
        <v>42</v>
      </c>
      <c r="L308" s="13">
        <v>8.5</v>
      </c>
      <c r="M308" s="8">
        <v>2.8</v>
      </c>
      <c r="N308">
        <v>266</v>
      </c>
      <c r="O308" s="8">
        <v>2261</v>
      </c>
      <c r="P308" s="14">
        <v>4.02E-2</v>
      </c>
      <c r="Q308" s="8">
        <v>90.89</v>
      </c>
      <c r="R308" s="8">
        <v>2170.11</v>
      </c>
      <c r="S308" s="8">
        <v>744.8</v>
      </c>
      <c r="T308" s="8">
        <v>1425.31</v>
      </c>
      <c r="U308">
        <v>0</v>
      </c>
      <c r="V308" s="8">
        <v>0</v>
      </c>
      <c r="W308" s="8">
        <v>0</v>
      </c>
      <c r="X308" s="8">
        <v>1425.31</v>
      </c>
    </row>
    <row r="309" spans="1:24" x14ac:dyDescent="0.25">
      <c r="A309" t="s">
        <v>619</v>
      </c>
      <c r="B309" s="1">
        <v>45938</v>
      </c>
      <c r="C309" t="s">
        <v>445</v>
      </c>
      <c r="D309" t="s">
        <v>446</v>
      </c>
      <c r="E309" t="s">
        <v>71</v>
      </c>
      <c r="F309" t="s">
        <v>89</v>
      </c>
      <c r="G309" t="s">
        <v>165</v>
      </c>
      <c r="H309" t="s">
        <v>166</v>
      </c>
      <c r="I309" t="s">
        <v>84</v>
      </c>
      <c r="J309" t="s">
        <v>85</v>
      </c>
      <c r="K309" t="s">
        <v>42</v>
      </c>
      <c r="L309" s="13">
        <v>9.9</v>
      </c>
      <c r="M309" s="8">
        <v>3.1</v>
      </c>
      <c r="N309">
        <v>59</v>
      </c>
      <c r="O309" s="8">
        <v>584.1</v>
      </c>
      <c r="P309" s="14">
        <v>6.3700000000000007E-2</v>
      </c>
      <c r="Q309" s="8">
        <v>37.21</v>
      </c>
      <c r="R309" s="8">
        <v>546.89</v>
      </c>
      <c r="S309" s="8">
        <v>182.9</v>
      </c>
      <c r="T309" s="8">
        <v>363.99</v>
      </c>
      <c r="U309">
        <v>11</v>
      </c>
      <c r="V309" s="8">
        <v>101.96</v>
      </c>
      <c r="W309" s="8">
        <v>39.6</v>
      </c>
      <c r="X309" s="8">
        <v>324.39</v>
      </c>
    </row>
    <row r="310" spans="1:24" x14ac:dyDescent="0.25">
      <c r="A310" t="s">
        <v>620</v>
      </c>
      <c r="B310" s="1">
        <v>45352</v>
      </c>
      <c r="C310" t="s">
        <v>142</v>
      </c>
      <c r="D310" t="s">
        <v>143</v>
      </c>
      <c r="E310" t="s">
        <v>71</v>
      </c>
      <c r="F310" t="s">
        <v>37</v>
      </c>
      <c r="G310" t="s">
        <v>165</v>
      </c>
      <c r="H310" t="s">
        <v>166</v>
      </c>
      <c r="I310" t="s">
        <v>144</v>
      </c>
      <c r="J310" t="s">
        <v>145</v>
      </c>
      <c r="K310" t="s">
        <v>33</v>
      </c>
      <c r="L310" s="13">
        <v>12</v>
      </c>
      <c r="M310" s="8">
        <v>6.5</v>
      </c>
      <c r="N310">
        <v>29</v>
      </c>
      <c r="O310" s="8">
        <v>348</v>
      </c>
      <c r="P310" s="14">
        <v>9.4999999999999998E-3</v>
      </c>
      <c r="Q310" s="8">
        <v>3.31</v>
      </c>
      <c r="R310" s="8">
        <v>344.69</v>
      </c>
      <c r="S310" s="8">
        <v>188.5</v>
      </c>
      <c r="T310" s="8">
        <v>156.19</v>
      </c>
      <c r="U310">
        <v>0</v>
      </c>
      <c r="V310" s="8">
        <v>0</v>
      </c>
      <c r="W310" s="8">
        <v>0</v>
      </c>
      <c r="X310" s="8">
        <v>156.19</v>
      </c>
    </row>
    <row r="311" spans="1:24" x14ac:dyDescent="0.25">
      <c r="A311" t="s">
        <v>621</v>
      </c>
      <c r="B311" s="1">
        <v>45526</v>
      </c>
      <c r="C311" t="s">
        <v>337</v>
      </c>
      <c r="D311" t="s">
        <v>338</v>
      </c>
      <c r="E311" t="s">
        <v>27</v>
      </c>
      <c r="F311" t="s">
        <v>54</v>
      </c>
      <c r="G311" t="s">
        <v>38</v>
      </c>
      <c r="H311" t="s">
        <v>39</v>
      </c>
      <c r="I311" t="s">
        <v>112</v>
      </c>
      <c r="J311" t="s">
        <v>113</v>
      </c>
      <c r="K311" t="s">
        <v>42</v>
      </c>
      <c r="L311" s="13">
        <v>8.5</v>
      </c>
      <c r="M311" s="8">
        <v>2.8</v>
      </c>
      <c r="N311">
        <v>13</v>
      </c>
      <c r="O311" s="8">
        <v>110.5</v>
      </c>
      <c r="P311" s="14">
        <v>1.37E-2</v>
      </c>
      <c r="Q311" s="8">
        <v>1.51</v>
      </c>
      <c r="R311" s="8">
        <v>108.99</v>
      </c>
      <c r="S311" s="8">
        <v>36.4</v>
      </c>
      <c r="T311" s="8">
        <v>72.59</v>
      </c>
      <c r="U311">
        <v>0</v>
      </c>
      <c r="V311" s="8">
        <v>0</v>
      </c>
      <c r="W311" s="8">
        <v>0</v>
      </c>
      <c r="X311" s="8">
        <v>72.59</v>
      </c>
    </row>
    <row r="312" spans="1:24" x14ac:dyDescent="0.25">
      <c r="A312" t="s">
        <v>622</v>
      </c>
      <c r="B312" s="1">
        <v>45361</v>
      </c>
      <c r="C312" t="s">
        <v>501</v>
      </c>
      <c r="D312" t="s">
        <v>502</v>
      </c>
      <c r="E312" t="s">
        <v>27</v>
      </c>
      <c r="F312" t="s">
        <v>37</v>
      </c>
      <c r="G312" t="s">
        <v>29</v>
      </c>
      <c r="H312" t="s">
        <v>30</v>
      </c>
      <c r="I312" t="s">
        <v>117</v>
      </c>
      <c r="J312" t="s">
        <v>118</v>
      </c>
      <c r="K312" t="s">
        <v>59</v>
      </c>
      <c r="L312" s="13">
        <v>6</v>
      </c>
      <c r="M312" s="8">
        <v>4.2</v>
      </c>
      <c r="N312">
        <v>12</v>
      </c>
      <c r="O312" s="8">
        <v>72</v>
      </c>
      <c r="P312" s="14">
        <v>2.06E-2</v>
      </c>
      <c r="Q312" s="8">
        <v>1.48</v>
      </c>
      <c r="R312" s="8">
        <v>70.52</v>
      </c>
      <c r="S312" s="8">
        <v>50.4</v>
      </c>
      <c r="T312" s="8">
        <v>20.12</v>
      </c>
      <c r="U312">
        <v>0</v>
      </c>
      <c r="V312" s="8">
        <v>0</v>
      </c>
      <c r="W312" s="8">
        <v>0</v>
      </c>
      <c r="X312" s="8">
        <v>20.12</v>
      </c>
    </row>
    <row r="313" spans="1:24" x14ac:dyDescent="0.25">
      <c r="A313" t="s">
        <v>623</v>
      </c>
      <c r="B313" s="1">
        <v>46219</v>
      </c>
      <c r="C313" t="s">
        <v>247</v>
      </c>
      <c r="D313" t="s">
        <v>248</v>
      </c>
      <c r="E313" t="s">
        <v>53</v>
      </c>
      <c r="F313" t="s">
        <v>46</v>
      </c>
      <c r="G313" t="s">
        <v>55</v>
      </c>
      <c r="H313" t="s">
        <v>56</v>
      </c>
      <c r="I313" t="s">
        <v>84</v>
      </c>
      <c r="J313" t="s">
        <v>85</v>
      </c>
      <c r="K313" t="s">
        <v>42</v>
      </c>
      <c r="L313" s="13">
        <v>9.9</v>
      </c>
      <c r="M313" s="8">
        <v>3.1</v>
      </c>
      <c r="N313">
        <v>22</v>
      </c>
      <c r="O313" s="8">
        <v>217.8</v>
      </c>
      <c r="P313" s="14">
        <v>0.1132</v>
      </c>
      <c r="Q313" s="8">
        <v>24.65</v>
      </c>
      <c r="R313" s="8">
        <v>193.15</v>
      </c>
      <c r="S313" s="8">
        <v>68.2</v>
      </c>
      <c r="T313" s="8">
        <v>124.95</v>
      </c>
      <c r="U313">
        <v>0</v>
      </c>
      <c r="V313" s="8">
        <v>0</v>
      </c>
      <c r="W313" s="8">
        <v>0</v>
      </c>
      <c r="X313" s="8">
        <v>124.95</v>
      </c>
    </row>
    <row r="314" spans="1:24" x14ac:dyDescent="0.25">
      <c r="A314" t="s">
        <v>624</v>
      </c>
      <c r="B314" s="1">
        <v>45324</v>
      </c>
      <c r="C314" t="s">
        <v>584</v>
      </c>
      <c r="D314" t="s">
        <v>585</v>
      </c>
      <c r="E314" t="s">
        <v>27</v>
      </c>
      <c r="F314" t="s">
        <v>37</v>
      </c>
      <c r="G314" t="s">
        <v>29</v>
      </c>
      <c r="H314" t="s">
        <v>30</v>
      </c>
      <c r="I314" t="s">
        <v>185</v>
      </c>
      <c r="J314" t="s">
        <v>186</v>
      </c>
      <c r="K314" t="s">
        <v>59</v>
      </c>
      <c r="L314" s="13">
        <v>4.9000000000000004</v>
      </c>
      <c r="M314" s="8">
        <v>3.1</v>
      </c>
      <c r="N314">
        <v>29</v>
      </c>
      <c r="O314" s="8">
        <v>142.1</v>
      </c>
      <c r="P314" s="14">
        <v>5.5999999999999999E-3</v>
      </c>
      <c r="Q314" s="8">
        <v>0.8</v>
      </c>
      <c r="R314" s="8">
        <v>141.30000000000001</v>
      </c>
      <c r="S314" s="8">
        <v>89.9</v>
      </c>
      <c r="T314" s="8">
        <v>51.4</v>
      </c>
      <c r="U314">
        <v>0</v>
      </c>
      <c r="V314" s="8">
        <v>0</v>
      </c>
      <c r="W314" s="8">
        <v>0</v>
      </c>
      <c r="X314" s="8">
        <v>51.4</v>
      </c>
    </row>
    <row r="315" spans="1:24" x14ac:dyDescent="0.25">
      <c r="A315" t="s">
        <v>625</v>
      </c>
      <c r="B315" s="1">
        <v>46172</v>
      </c>
      <c r="C315" t="s">
        <v>232</v>
      </c>
      <c r="D315" t="s">
        <v>233</v>
      </c>
      <c r="E315" t="s">
        <v>27</v>
      </c>
      <c r="F315" t="s">
        <v>89</v>
      </c>
      <c r="G315" t="s">
        <v>29</v>
      </c>
      <c r="H315" t="s">
        <v>30</v>
      </c>
      <c r="I315" t="s">
        <v>66</v>
      </c>
      <c r="J315" t="s">
        <v>67</v>
      </c>
      <c r="K315" t="s">
        <v>33</v>
      </c>
      <c r="L315" s="13">
        <v>4.5</v>
      </c>
      <c r="M315" s="8">
        <v>2.1</v>
      </c>
      <c r="N315">
        <v>50</v>
      </c>
      <c r="O315" s="8">
        <v>225</v>
      </c>
      <c r="P315" s="14">
        <v>0.25679999999999997</v>
      </c>
      <c r="Q315" s="8">
        <v>57.78</v>
      </c>
      <c r="R315" s="8">
        <v>167.22</v>
      </c>
      <c r="S315" s="8">
        <v>105</v>
      </c>
      <c r="T315" s="8">
        <v>62.22</v>
      </c>
      <c r="U315">
        <v>0</v>
      </c>
      <c r="V315" s="8">
        <v>0</v>
      </c>
      <c r="W315" s="8">
        <v>0</v>
      </c>
      <c r="X315" s="8">
        <v>62.22</v>
      </c>
    </row>
    <row r="316" spans="1:24" x14ac:dyDescent="0.25">
      <c r="A316" t="s">
        <v>626</v>
      </c>
      <c r="B316" s="1">
        <v>45630</v>
      </c>
      <c r="C316" t="s">
        <v>609</v>
      </c>
      <c r="D316" t="s">
        <v>610</v>
      </c>
      <c r="E316" t="s">
        <v>63</v>
      </c>
      <c r="F316" t="s">
        <v>37</v>
      </c>
      <c r="G316" t="s">
        <v>79</v>
      </c>
      <c r="H316" t="s">
        <v>80</v>
      </c>
      <c r="I316" t="s">
        <v>156</v>
      </c>
      <c r="J316" t="s">
        <v>157</v>
      </c>
      <c r="K316" t="s">
        <v>42</v>
      </c>
      <c r="L316" s="13">
        <v>6.2</v>
      </c>
      <c r="M316" s="8">
        <v>1.9</v>
      </c>
      <c r="N316">
        <v>11</v>
      </c>
      <c r="O316" s="8">
        <v>68.2</v>
      </c>
      <c r="P316" s="14">
        <v>1.2200000000000001E-2</v>
      </c>
      <c r="Q316" s="8">
        <v>0.83</v>
      </c>
      <c r="R316" s="8">
        <v>67.37</v>
      </c>
      <c r="S316" s="8">
        <v>20.9</v>
      </c>
      <c r="T316" s="8">
        <v>46.47</v>
      </c>
      <c r="U316">
        <v>0</v>
      </c>
      <c r="V316" s="8">
        <v>0</v>
      </c>
      <c r="W316" s="8">
        <v>0</v>
      </c>
      <c r="X316" s="8">
        <v>46.47</v>
      </c>
    </row>
    <row r="317" spans="1:24" x14ac:dyDescent="0.25">
      <c r="A317" t="s">
        <v>627</v>
      </c>
      <c r="B317" s="1">
        <v>45364</v>
      </c>
      <c r="C317" t="s">
        <v>420</v>
      </c>
      <c r="D317" t="s">
        <v>421</v>
      </c>
      <c r="E317" t="s">
        <v>150</v>
      </c>
      <c r="F317" t="s">
        <v>89</v>
      </c>
      <c r="G317" t="s">
        <v>151</v>
      </c>
      <c r="H317" t="s">
        <v>152</v>
      </c>
      <c r="I317" t="s">
        <v>99</v>
      </c>
      <c r="J317" t="s">
        <v>100</v>
      </c>
      <c r="K317" t="s">
        <v>49</v>
      </c>
      <c r="L317" s="13">
        <v>3.8</v>
      </c>
      <c r="M317" s="8">
        <v>2.6</v>
      </c>
      <c r="N317">
        <v>190</v>
      </c>
      <c r="O317" s="8">
        <v>722</v>
      </c>
      <c r="P317" s="14">
        <v>5.1700000000000003E-2</v>
      </c>
      <c r="Q317" s="8">
        <v>37.33</v>
      </c>
      <c r="R317" s="8">
        <v>684.67</v>
      </c>
      <c r="S317" s="8">
        <v>494</v>
      </c>
      <c r="T317" s="8">
        <v>190.67</v>
      </c>
      <c r="U317">
        <v>0</v>
      </c>
      <c r="V317" s="8">
        <v>0</v>
      </c>
      <c r="W317" s="8">
        <v>0</v>
      </c>
      <c r="X317" s="8">
        <v>190.67</v>
      </c>
    </row>
    <row r="318" spans="1:24" x14ac:dyDescent="0.25">
      <c r="A318" t="s">
        <v>628</v>
      </c>
      <c r="B318" s="1">
        <v>45818</v>
      </c>
      <c r="C318" t="s">
        <v>148</v>
      </c>
      <c r="D318" t="s">
        <v>149</v>
      </c>
      <c r="E318" t="s">
        <v>150</v>
      </c>
      <c r="F318" t="s">
        <v>37</v>
      </c>
      <c r="G318" t="s">
        <v>151</v>
      </c>
      <c r="H318" t="s">
        <v>152</v>
      </c>
      <c r="I318" t="s">
        <v>117</v>
      </c>
      <c r="J318" t="s">
        <v>118</v>
      </c>
      <c r="K318" t="s">
        <v>59</v>
      </c>
      <c r="L318" s="13">
        <v>6</v>
      </c>
      <c r="M318" s="8">
        <v>4.2</v>
      </c>
      <c r="N318">
        <v>14</v>
      </c>
      <c r="O318" s="8">
        <v>84</v>
      </c>
      <c r="P318" s="14">
        <v>4.4000000000000003E-3</v>
      </c>
      <c r="Q318" s="8">
        <v>0.37</v>
      </c>
      <c r="R318" s="8">
        <v>83.63</v>
      </c>
      <c r="S318" s="8">
        <v>58.8</v>
      </c>
      <c r="T318" s="8">
        <v>24.83</v>
      </c>
      <c r="U318">
        <v>0</v>
      </c>
      <c r="V318" s="8">
        <v>0</v>
      </c>
      <c r="W318" s="8">
        <v>0</v>
      </c>
      <c r="X318" s="8">
        <v>24.83</v>
      </c>
    </row>
    <row r="319" spans="1:24" x14ac:dyDescent="0.25">
      <c r="A319" t="s">
        <v>629</v>
      </c>
      <c r="B319" s="1">
        <v>45535</v>
      </c>
      <c r="C319" t="s">
        <v>546</v>
      </c>
      <c r="D319" t="s">
        <v>547</v>
      </c>
      <c r="E319" t="s">
        <v>27</v>
      </c>
      <c r="F319" t="s">
        <v>89</v>
      </c>
      <c r="G319" t="s">
        <v>38</v>
      </c>
      <c r="H319" t="s">
        <v>39</v>
      </c>
      <c r="I319" t="s">
        <v>74</v>
      </c>
      <c r="J319" t="s">
        <v>75</v>
      </c>
      <c r="K319" t="s">
        <v>49</v>
      </c>
      <c r="L319" s="13">
        <v>11</v>
      </c>
      <c r="M319" s="8">
        <v>6.8</v>
      </c>
      <c r="N319">
        <v>115</v>
      </c>
      <c r="O319" s="8">
        <v>1265</v>
      </c>
      <c r="P319" s="14">
        <v>3.2000000000000001E-2</v>
      </c>
      <c r="Q319" s="8">
        <v>40.479999999999997</v>
      </c>
      <c r="R319" s="8">
        <v>1224.52</v>
      </c>
      <c r="S319" s="8">
        <v>782</v>
      </c>
      <c r="T319" s="8">
        <v>442.52</v>
      </c>
      <c r="U319">
        <v>0</v>
      </c>
      <c r="V319" s="8">
        <v>0</v>
      </c>
      <c r="W319" s="8">
        <v>0</v>
      </c>
      <c r="X319" s="8">
        <v>442.52</v>
      </c>
    </row>
    <row r="320" spans="1:24" x14ac:dyDescent="0.25">
      <c r="A320" t="s">
        <v>630</v>
      </c>
      <c r="B320" s="1">
        <v>45577</v>
      </c>
      <c r="C320" t="s">
        <v>288</v>
      </c>
      <c r="D320" t="s">
        <v>289</v>
      </c>
      <c r="E320" t="s">
        <v>27</v>
      </c>
      <c r="F320" t="s">
        <v>46</v>
      </c>
      <c r="G320" t="s">
        <v>29</v>
      </c>
      <c r="H320" t="s">
        <v>30</v>
      </c>
      <c r="I320" t="s">
        <v>66</v>
      </c>
      <c r="J320" t="s">
        <v>67</v>
      </c>
      <c r="K320" t="s">
        <v>33</v>
      </c>
      <c r="L320" s="13">
        <v>4.5</v>
      </c>
      <c r="M320" s="8">
        <v>2.1</v>
      </c>
      <c r="N320">
        <v>58</v>
      </c>
      <c r="O320" s="8">
        <v>261</v>
      </c>
      <c r="P320" s="14">
        <v>0.12970000000000001</v>
      </c>
      <c r="Q320" s="8">
        <v>33.85</v>
      </c>
      <c r="R320" s="8">
        <v>227.15</v>
      </c>
      <c r="S320" s="8">
        <v>121.8</v>
      </c>
      <c r="T320" s="8">
        <v>105.35</v>
      </c>
      <c r="U320">
        <v>21</v>
      </c>
      <c r="V320" s="8">
        <v>82.24</v>
      </c>
      <c r="W320" s="8">
        <v>54.6</v>
      </c>
      <c r="X320" s="8">
        <v>50.75</v>
      </c>
    </row>
    <row r="321" spans="1:24" x14ac:dyDescent="0.25">
      <c r="A321" t="s">
        <v>631</v>
      </c>
      <c r="B321" s="1">
        <v>45977</v>
      </c>
      <c r="C321" t="s">
        <v>201</v>
      </c>
      <c r="D321" t="s">
        <v>202</v>
      </c>
      <c r="E321" t="s">
        <v>53</v>
      </c>
      <c r="F321" t="s">
        <v>46</v>
      </c>
      <c r="G321" t="s">
        <v>55</v>
      </c>
      <c r="H321" t="s">
        <v>56</v>
      </c>
      <c r="I321" t="s">
        <v>31</v>
      </c>
      <c r="J321" t="s">
        <v>32</v>
      </c>
      <c r="K321" t="s">
        <v>33</v>
      </c>
      <c r="L321" s="13">
        <v>5.8</v>
      </c>
      <c r="M321" s="8">
        <v>2.7</v>
      </c>
      <c r="N321">
        <v>14</v>
      </c>
      <c r="O321" s="8">
        <v>81.2</v>
      </c>
      <c r="P321" s="14">
        <v>0.20480000000000001</v>
      </c>
      <c r="Q321" s="8">
        <v>16.63</v>
      </c>
      <c r="R321" s="8">
        <v>64.569999999999993</v>
      </c>
      <c r="S321" s="8">
        <v>37.799999999999997</v>
      </c>
      <c r="T321" s="8">
        <v>26.77</v>
      </c>
      <c r="U321">
        <v>0</v>
      </c>
      <c r="V321" s="8">
        <v>0</v>
      </c>
      <c r="W321" s="8">
        <v>0</v>
      </c>
      <c r="X321" s="8">
        <v>26.77</v>
      </c>
    </row>
    <row r="322" spans="1:24" x14ac:dyDescent="0.25">
      <c r="A322" t="s">
        <v>632</v>
      </c>
      <c r="B322" s="1">
        <v>45789</v>
      </c>
      <c r="C322" t="s">
        <v>223</v>
      </c>
      <c r="D322" t="s">
        <v>224</v>
      </c>
      <c r="E322" t="s">
        <v>27</v>
      </c>
      <c r="F322" t="s">
        <v>28</v>
      </c>
      <c r="G322" t="s">
        <v>38</v>
      </c>
      <c r="H322" t="s">
        <v>39</v>
      </c>
      <c r="I322" t="s">
        <v>117</v>
      </c>
      <c r="J322" t="s">
        <v>118</v>
      </c>
      <c r="K322" t="s">
        <v>59</v>
      </c>
      <c r="L322" s="13">
        <v>6</v>
      </c>
      <c r="M322" s="8">
        <v>4.2</v>
      </c>
      <c r="N322">
        <v>255</v>
      </c>
      <c r="O322" s="8">
        <v>1530</v>
      </c>
      <c r="P322" s="14">
        <v>7.1000000000000004E-3</v>
      </c>
      <c r="Q322" s="8">
        <v>10.86</v>
      </c>
      <c r="R322" s="8">
        <v>1519.14</v>
      </c>
      <c r="S322" s="8">
        <v>1071</v>
      </c>
      <c r="T322" s="8">
        <v>448.14</v>
      </c>
      <c r="U322">
        <v>0</v>
      </c>
      <c r="V322" s="8">
        <v>0</v>
      </c>
      <c r="W322" s="8">
        <v>0</v>
      </c>
      <c r="X322" s="8">
        <v>448.14</v>
      </c>
    </row>
    <row r="323" spans="1:24" x14ac:dyDescent="0.25">
      <c r="A323" t="s">
        <v>633</v>
      </c>
      <c r="B323" s="1">
        <v>45511</v>
      </c>
      <c r="C323" t="s">
        <v>301</v>
      </c>
      <c r="D323" t="s">
        <v>302</v>
      </c>
      <c r="E323" t="s">
        <v>63</v>
      </c>
      <c r="F323" t="s">
        <v>37</v>
      </c>
      <c r="G323" t="s">
        <v>79</v>
      </c>
      <c r="H323" t="s">
        <v>80</v>
      </c>
      <c r="I323" t="s">
        <v>104</v>
      </c>
      <c r="J323" t="s">
        <v>105</v>
      </c>
      <c r="K323" t="s">
        <v>49</v>
      </c>
      <c r="L323" s="13">
        <v>4.2</v>
      </c>
      <c r="M323" s="8">
        <v>2.8</v>
      </c>
      <c r="N323">
        <v>4</v>
      </c>
      <c r="O323" s="8">
        <v>16.8</v>
      </c>
      <c r="P323" s="14">
        <v>3.61E-2</v>
      </c>
      <c r="Q323" s="8">
        <v>0.61</v>
      </c>
      <c r="R323" s="8">
        <v>16.190000000000001</v>
      </c>
      <c r="S323" s="8">
        <v>11.2</v>
      </c>
      <c r="T323" s="8">
        <v>4.99</v>
      </c>
      <c r="U323">
        <v>0</v>
      </c>
      <c r="V323" s="8">
        <v>0</v>
      </c>
      <c r="W323" s="8">
        <v>0</v>
      </c>
      <c r="X323" s="8">
        <v>4.99</v>
      </c>
    </row>
    <row r="324" spans="1:24" x14ac:dyDescent="0.25">
      <c r="A324" t="s">
        <v>634</v>
      </c>
      <c r="B324" s="1">
        <v>45844</v>
      </c>
      <c r="C324" t="s">
        <v>205</v>
      </c>
      <c r="D324" t="s">
        <v>206</v>
      </c>
      <c r="E324" t="s">
        <v>71</v>
      </c>
      <c r="F324" t="s">
        <v>54</v>
      </c>
      <c r="G324" t="s">
        <v>165</v>
      </c>
      <c r="H324" t="s">
        <v>166</v>
      </c>
      <c r="I324" t="s">
        <v>130</v>
      </c>
      <c r="J324" t="s">
        <v>131</v>
      </c>
      <c r="K324" t="s">
        <v>42</v>
      </c>
      <c r="L324" s="13">
        <v>4.8</v>
      </c>
      <c r="M324" s="8">
        <v>1.4</v>
      </c>
      <c r="N324">
        <v>38</v>
      </c>
      <c r="O324" s="8">
        <v>182.4</v>
      </c>
      <c r="P324" s="14">
        <v>2.7300000000000001E-2</v>
      </c>
      <c r="Q324" s="8">
        <v>4.9800000000000004</v>
      </c>
      <c r="R324" s="8">
        <v>177.42</v>
      </c>
      <c r="S324" s="8">
        <v>53.2</v>
      </c>
      <c r="T324" s="8">
        <v>124.22</v>
      </c>
      <c r="U324">
        <v>0</v>
      </c>
      <c r="V324" s="8">
        <v>0</v>
      </c>
      <c r="W324" s="8">
        <v>0</v>
      </c>
      <c r="X324" s="8">
        <v>124.22</v>
      </c>
    </row>
    <row r="325" spans="1:24" x14ac:dyDescent="0.25">
      <c r="A325" t="s">
        <v>635</v>
      </c>
      <c r="B325" s="1">
        <v>45427</v>
      </c>
      <c r="C325" t="s">
        <v>139</v>
      </c>
      <c r="D325" t="s">
        <v>140</v>
      </c>
      <c r="E325" t="s">
        <v>63</v>
      </c>
      <c r="F325" t="s">
        <v>54</v>
      </c>
      <c r="G325" t="s">
        <v>79</v>
      </c>
      <c r="H325" t="s">
        <v>80</v>
      </c>
      <c r="I325" t="s">
        <v>112</v>
      </c>
      <c r="J325" t="s">
        <v>113</v>
      </c>
      <c r="K325" t="s">
        <v>42</v>
      </c>
      <c r="L325" s="13">
        <v>8.5</v>
      </c>
      <c r="M325" s="8">
        <v>2.8</v>
      </c>
      <c r="N325">
        <v>84</v>
      </c>
      <c r="O325" s="8">
        <v>714</v>
      </c>
      <c r="P325" s="14">
        <v>0.01</v>
      </c>
      <c r="Q325" s="8">
        <v>7.14</v>
      </c>
      <c r="R325" s="8">
        <v>706.86</v>
      </c>
      <c r="S325" s="8">
        <v>235.2</v>
      </c>
      <c r="T325" s="8">
        <v>471.66</v>
      </c>
      <c r="U325">
        <v>0</v>
      </c>
      <c r="V325" s="8">
        <v>0</v>
      </c>
      <c r="W325" s="8">
        <v>0</v>
      </c>
      <c r="X325" s="8">
        <v>471.66</v>
      </c>
    </row>
    <row r="326" spans="1:24" x14ac:dyDescent="0.25">
      <c r="A326" t="s">
        <v>636</v>
      </c>
      <c r="B326" s="1">
        <v>46032</v>
      </c>
      <c r="C326" t="s">
        <v>445</v>
      </c>
      <c r="D326" t="s">
        <v>446</v>
      </c>
      <c r="E326" t="s">
        <v>71</v>
      </c>
      <c r="F326" t="s">
        <v>89</v>
      </c>
      <c r="G326" t="s">
        <v>165</v>
      </c>
      <c r="H326" t="s">
        <v>166</v>
      </c>
      <c r="I326" t="s">
        <v>104</v>
      </c>
      <c r="J326" t="s">
        <v>105</v>
      </c>
      <c r="K326" t="s">
        <v>49</v>
      </c>
      <c r="L326" s="13">
        <v>4.2</v>
      </c>
      <c r="M326" s="8">
        <v>2.8</v>
      </c>
      <c r="N326">
        <v>983</v>
      </c>
      <c r="O326" s="8">
        <v>4128.6000000000004</v>
      </c>
      <c r="P326" s="14">
        <v>0.1474</v>
      </c>
      <c r="Q326" s="8">
        <v>608.55999999999995</v>
      </c>
      <c r="R326" s="8">
        <v>3520.04</v>
      </c>
      <c r="S326" s="8">
        <v>2752.4</v>
      </c>
      <c r="T326" s="8">
        <v>767.64</v>
      </c>
      <c r="U326">
        <v>0</v>
      </c>
      <c r="V326" s="8">
        <v>0</v>
      </c>
      <c r="W326" s="8">
        <v>0</v>
      </c>
      <c r="X326" s="8">
        <v>767.64</v>
      </c>
    </row>
    <row r="327" spans="1:24" x14ac:dyDescent="0.25">
      <c r="A327" t="s">
        <v>637</v>
      </c>
      <c r="B327" s="1">
        <v>46249</v>
      </c>
      <c r="C327" t="s">
        <v>403</v>
      </c>
      <c r="D327" t="s">
        <v>404</v>
      </c>
      <c r="E327" t="s">
        <v>53</v>
      </c>
      <c r="F327" t="s">
        <v>37</v>
      </c>
      <c r="G327" t="s">
        <v>55</v>
      </c>
      <c r="H327" t="s">
        <v>56</v>
      </c>
      <c r="I327" t="s">
        <v>84</v>
      </c>
      <c r="J327" t="s">
        <v>85</v>
      </c>
      <c r="K327" t="s">
        <v>42</v>
      </c>
      <c r="L327" s="13">
        <v>9.9</v>
      </c>
      <c r="M327" s="8">
        <v>3.1</v>
      </c>
      <c r="N327">
        <v>8</v>
      </c>
      <c r="O327" s="8">
        <v>79.2</v>
      </c>
      <c r="P327" s="14">
        <v>4.7000000000000002E-3</v>
      </c>
      <c r="Q327" s="8">
        <v>0.37</v>
      </c>
      <c r="R327" s="8">
        <v>78.83</v>
      </c>
      <c r="S327" s="8">
        <v>24.8</v>
      </c>
      <c r="T327" s="8">
        <v>54.03</v>
      </c>
      <c r="U327">
        <v>3</v>
      </c>
      <c r="V327" s="8">
        <v>29.56</v>
      </c>
      <c r="W327" s="8">
        <v>10.8</v>
      </c>
      <c r="X327" s="8">
        <v>43.23</v>
      </c>
    </row>
    <row r="328" spans="1:24" x14ac:dyDescent="0.25">
      <c r="A328" t="s">
        <v>638</v>
      </c>
      <c r="B328" s="1">
        <v>46195</v>
      </c>
      <c r="C328" t="s">
        <v>567</v>
      </c>
      <c r="D328" t="s">
        <v>568</v>
      </c>
      <c r="E328" t="s">
        <v>27</v>
      </c>
      <c r="F328" t="s">
        <v>37</v>
      </c>
      <c r="G328" t="s">
        <v>29</v>
      </c>
      <c r="H328" t="s">
        <v>30</v>
      </c>
      <c r="I328" t="s">
        <v>99</v>
      </c>
      <c r="J328" t="s">
        <v>100</v>
      </c>
      <c r="K328" t="s">
        <v>49</v>
      </c>
      <c r="L328" s="13">
        <v>3.8</v>
      </c>
      <c r="M328" s="8">
        <v>2.6</v>
      </c>
      <c r="N328">
        <v>13</v>
      </c>
      <c r="O328" s="8">
        <v>49.4</v>
      </c>
      <c r="P328" s="14">
        <v>2.0500000000000001E-2</v>
      </c>
      <c r="Q328" s="8">
        <v>1.01</v>
      </c>
      <c r="R328" s="8">
        <v>48.39</v>
      </c>
      <c r="S328" s="8">
        <v>33.799999999999997</v>
      </c>
      <c r="T328" s="8">
        <v>14.59</v>
      </c>
      <c r="U328">
        <v>0</v>
      </c>
      <c r="V328" s="8">
        <v>0</v>
      </c>
      <c r="W328" s="8">
        <v>0</v>
      </c>
      <c r="X328" s="8">
        <v>14.59</v>
      </c>
    </row>
    <row r="329" spans="1:24" x14ac:dyDescent="0.25">
      <c r="A329" t="s">
        <v>639</v>
      </c>
      <c r="B329" s="1">
        <v>45876</v>
      </c>
      <c r="C329" t="s">
        <v>440</v>
      </c>
      <c r="D329" t="s">
        <v>441</v>
      </c>
      <c r="E329" t="s">
        <v>71</v>
      </c>
      <c r="F329" t="s">
        <v>54</v>
      </c>
      <c r="G329" t="s">
        <v>72</v>
      </c>
      <c r="H329" t="s">
        <v>73</v>
      </c>
      <c r="I329" t="s">
        <v>99</v>
      </c>
      <c r="J329" t="s">
        <v>100</v>
      </c>
      <c r="K329" t="s">
        <v>49</v>
      </c>
      <c r="L329" s="13">
        <v>3.8</v>
      </c>
      <c r="M329" s="8">
        <v>2.6</v>
      </c>
      <c r="N329">
        <v>103</v>
      </c>
      <c r="O329" s="8">
        <v>391.4</v>
      </c>
      <c r="P329" s="14">
        <v>9.4999999999999998E-3</v>
      </c>
      <c r="Q329" s="8">
        <v>3.72</v>
      </c>
      <c r="R329" s="8">
        <v>387.68</v>
      </c>
      <c r="S329" s="8">
        <v>267.8</v>
      </c>
      <c r="T329" s="8">
        <v>119.88</v>
      </c>
      <c r="U329">
        <v>0</v>
      </c>
      <c r="V329" s="8">
        <v>0</v>
      </c>
      <c r="W329" s="8">
        <v>0</v>
      </c>
      <c r="X329" s="8">
        <v>119.88</v>
      </c>
    </row>
    <row r="330" spans="1:24" x14ac:dyDescent="0.25">
      <c r="A330" t="s">
        <v>640</v>
      </c>
      <c r="B330" s="1">
        <v>45882</v>
      </c>
      <c r="C330" t="s">
        <v>458</v>
      </c>
      <c r="D330" t="s">
        <v>459</v>
      </c>
      <c r="E330" t="s">
        <v>27</v>
      </c>
      <c r="F330" t="s">
        <v>89</v>
      </c>
      <c r="G330" t="s">
        <v>38</v>
      </c>
      <c r="H330" t="s">
        <v>39</v>
      </c>
      <c r="I330" t="s">
        <v>57</v>
      </c>
      <c r="J330" t="s">
        <v>58</v>
      </c>
      <c r="K330" t="s">
        <v>59</v>
      </c>
      <c r="L330" s="13">
        <v>10.5</v>
      </c>
      <c r="M330" s="8">
        <v>7.5</v>
      </c>
      <c r="N330">
        <v>84</v>
      </c>
      <c r="O330" s="8">
        <v>882</v>
      </c>
      <c r="P330" s="14">
        <v>8.6599999999999996E-2</v>
      </c>
      <c r="Q330" s="8">
        <v>76.38</v>
      </c>
      <c r="R330" s="8">
        <v>805.62</v>
      </c>
      <c r="S330" s="8">
        <v>630</v>
      </c>
      <c r="T330" s="8">
        <v>175.62</v>
      </c>
      <c r="U330">
        <v>0</v>
      </c>
      <c r="V330" s="8">
        <v>0</v>
      </c>
      <c r="W330" s="8">
        <v>0</v>
      </c>
      <c r="X330" s="8">
        <v>175.62</v>
      </c>
    </row>
    <row r="331" spans="1:24" x14ac:dyDescent="0.25">
      <c r="A331" t="s">
        <v>641</v>
      </c>
      <c r="B331" s="1">
        <v>45776</v>
      </c>
      <c r="C331" t="s">
        <v>642</v>
      </c>
      <c r="D331" t="s">
        <v>643</v>
      </c>
      <c r="E331" t="s">
        <v>71</v>
      </c>
      <c r="F331" t="s">
        <v>54</v>
      </c>
      <c r="G331" t="s">
        <v>72</v>
      </c>
      <c r="H331" t="s">
        <v>73</v>
      </c>
      <c r="I331" t="s">
        <v>40</v>
      </c>
      <c r="J331" t="s">
        <v>41</v>
      </c>
      <c r="K331" t="s">
        <v>42</v>
      </c>
      <c r="L331" s="13">
        <v>14.5</v>
      </c>
      <c r="M331" s="8">
        <v>4.2</v>
      </c>
      <c r="N331">
        <v>17</v>
      </c>
      <c r="O331" s="8">
        <v>246.5</v>
      </c>
      <c r="P331" s="14">
        <v>3.4299999999999997E-2</v>
      </c>
      <c r="Q331" s="8">
        <v>8.4499999999999993</v>
      </c>
      <c r="R331" s="8">
        <v>238.05</v>
      </c>
      <c r="S331" s="8">
        <v>71.400000000000006</v>
      </c>
      <c r="T331" s="8">
        <v>166.65</v>
      </c>
      <c r="U331">
        <v>0</v>
      </c>
      <c r="V331" s="8">
        <v>0</v>
      </c>
      <c r="W331" s="8">
        <v>0</v>
      </c>
      <c r="X331" s="8">
        <v>166.65</v>
      </c>
    </row>
    <row r="332" spans="1:24" x14ac:dyDescent="0.25">
      <c r="A332" t="s">
        <v>644</v>
      </c>
      <c r="B332" s="1">
        <v>45540</v>
      </c>
      <c r="C332" t="s">
        <v>354</v>
      </c>
      <c r="D332" t="s">
        <v>355</v>
      </c>
      <c r="E332" t="s">
        <v>71</v>
      </c>
      <c r="F332" t="s">
        <v>54</v>
      </c>
      <c r="G332" t="s">
        <v>72</v>
      </c>
      <c r="H332" t="s">
        <v>73</v>
      </c>
      <c r="I332" t="s">
        <v>127</v>
      </c>
      <c r="J332" t="s">
        <v>128</v>
      </c>
      <c r="K332" t="s">
        <v>33</v>
      </c>
      <c r="L332" s="13">
        <v>7.2</v>
      </c>
      <c r="M332" s="8">
        <v>3.6</v>
      </c>
      <c r="N332">
        <v>28</v>
      </c>
      <c r="O332" s="8">
        <v>201.6</v>
      </c>
      <c r="P332" s="14">
        <v>1.26E-2</v>
      </c>
      <c r="Q332" s="8">
        <v>2.54</v>
      </c>
      <c r="R332" s="8">
        <v>199.06</v>
      </c>
      <c r="S332" s="8">
        <v>100.8</v>
      </c>
      <c r="T332" s="8">
        <v>98.26</v>
      </c>
      <c r="U332">
        <v>0</v>
      </c>
      <c r="V332" s="8">
        <v>0</v>
      </c>
      <c r="W332" s="8">
        <v>0</v>
      </c>
      <c r="X332" s="8">
        <v>98.26</v>
      </c>
    </row>
    <row r="333" spans="1:24" x14ac:dyDescent="0.25">
      <c r="A333" t="s">
        <v>645</v>
      </c>
      <c r="B333" s="1">
        <v>46095</v>
      </c>
      <c r="C333" t="s">
        <v>148</v>
      </c>
      <c r="D333" t="s">
        <v>149</v>
      </c>
      <c r="E333" t="s">
        <v>150</v>
      </c>
      <c r="F333" t="s">
        <v>37</v>
      </c>
      <c r="G333" t="s">
        <v>151</v>
      </c>
      <c r="H333" t="s">
        <v>152</v>
      </c>
      <c r="I333" t="s">
        <v>185</v>
      </c>
      <c r="J333" t="s">
        <v>186</v>
      </c>
      <c r="K333" t="s">
        <v>59</v>
      </c>
      <c r="L333" s="13">
        <v>4.9000000000000004</v>
      </c>
      <c r="M333" s="8">
        <v>3.1</v>
      </c>
      <c r="N333">
        <v>30</v>
      </c>
      <c r="O333" s="8">
        <v>147</v>
      </c>
      <c r="P333" s="14">
        <v>9.9000000000000008E-3</v>
      </c>
      <c r="Q333" s="8">
        <v>1.46</v>
      </c>
      <c r="R333" s="8">
        <v>145.54</v>
      </c>
      <c r="S333" s="8">
        <v>93</v>
      </c>
      <c r="T333" s="8">
        <v>52.54</v>
      </c>
      <c r="U333">
        <v>0</v>
      </c>
      <c r="V333" s="8">
        <v>0</v>
      </c>
      <c r="W333" s="8">
        <v>0</v>
      </c>
      <c r="X333" s="8">
        <v>52.54</v>
      </c>
    </row>
    <row r="334" spans="1:24" x14ac:dyDescent="0.25">
      <c r="A334" t="s">
        <v>646</v>
      </c>
      <c r="B334" s="1">
        <v>45776</v>
      </c>
      <c r="C334" t="s">
        <v>136</v>
      </c>
      <c r="D334" t="s">
        <v>137</v>
      </c>
      <c r="E334" t="s">
        <v>71</v>
      </c>
      <c r="F334" t="s">
        <v>54</v>
      </c>
      <c r="G334" t="s">
        <v>165</v>
      </c>
      <c r="H334" t="s">
        <v>166</v>
      </c>
      <c r="I334" t="s">
        <v>31</v>
      </c>
      <c r="J334" t="s">
        <v>32</v>
      </c>
      <c r="K334" t="s">
        <v>33</v>
      </c>
      <c r="L334" s="13">
        <v>5.8</v>
      </c>
      <c r="M334" s="8">
        <v>2.7</v>
      </c>
      <c r="N334">
        <v>26</v>
      </c>
      <c r="O334" s="8">
        <v>150.80000000000001</v>
      </c>
      <c r="P334" s="14">
        <v>1.49E-2</v>
      </c>
      <c r="Q334" s="8">
        <v>2.25</v>
      </c>
      <c r="R334" s="8">
        <v>148.55000000000001</v>
      </c>
      <c r="S334" s="8">
        <v>70.2</v>
      </c>
      <c r="T334" s="8">
        <v>78.349999999999994</v>
      </c>
      <c r="U334">
        <v>0</v>
      </c>
      <c r="V334" s="8">
        <v>0</v>
      </c>
      <c r="W334" s="8">
        <v>0</v>
      </c>
      <c r="X334" s="8">
        <v>78.349999999999994</v>
      </c>
    </row>
    <row r="335" spans="1:24" x14ac:dyDescent="0.25">
      <c r="A335" t="s">
        <v>647</v>
      </c>
      <c r="B335" s="1">
        <v>46118</v>
      </c>
      <c r="C335" t="s">
        <v>198</v>
      </c>
      <c r="D335" t="s">
        <v>199</v>
      </c>
      <c r="E335" t="s">
        <v>150</v>
      </c>
      <c r="F335" t="s">
        <v>54</v>
      </c>
      <c r="G335" t="s">
        <v>151</v>
      </c>
      <c r="H335" t="s">
        <v>152</v>
      </c>
      <c r="I335" t="s">
        <v>104</v>
      </c>
      <c r="J335" t="s">
        <v>105</v>
      </c>
      <c r="K335" t="s">
        <v>49</v>
      </c>
      <c r="L335" s="13">
        <v>4.2</v>
      </c>
      <c r="M335" s="8">
        <v>2.8</v>
      </c>
      <c r="N335">
        <v>40</v>
      </c>
      <c r="O335" s="8">
        <v>168</v>
      </c>
      <c r="P335" s="14">
        <v>7.6799999999999993E-2</v>
      </c>
      <c r="Q335" s="8">
        <v>12.9</v>
      </c>
      <c r="R335" s="8">
        <v>155.1</v>
      </c>
      <c r="S335" s="8">
        <v>112</v>
      </c>
      <c r="T335" s="8">
        <v>43.1</v>
      </c>
      <c r="U335">
        <v>0</v>
      </c>
      <c r="V335" s="8">
        <v>0</v>
      </c>
      <c r="W335" s="8">
        <v>0</v>
      </c>
      <c r="X335" s="8">
        <v>43.1</v>
      </c>
    </row>
    <row r="336" spans="1:24" x14ac:dyDescent="0.25">
      <c r="A336" t="s">
        <v>648</v>
      </c>
      <c r="B336" s="1">
        <v>45708</v>
      </c>
      <c r="C336" t="s">
        <v>174</v>
      </c>
      <c r="D336" t="s">
        <v>175</v>
      </c>
      <c r="E336" t="s">
        <v>150</v>
      </c>
      <c r="F336" t="s">
        <v>54</v>
      </c>
      <c r="G336" t="s">
        <v>151</v>
      </c>
      <c r="H336" t="s">
        <v>152</v>
      </c>
      <c r="I336" t="s">
        <v>144</v>
      </c>
      <c r="J336" t="s">
        <v>145</v>
      </c>
      <c r="K336" t="s">
        <v>33</v>
      </c>
      <c r="L336" s="13">
        <v>12</v>
      </c>
      <c r="M336" s="8">
        <v>6.5</v>
      </c>
      <c r="N336">
        <v>97</v>
      </c>
      <c r="O336" s="8">
        <v>1164</v>
      </c>
      <c r="P336" s="14">
        <v>8.8999999999999999E-3</v>
      </c>
      <c r="Q336" s="8">
        <v>10.36</v>
      </c>
      <c r="R336" s="8">
        <v>1153.6400000000001</v>
      </c>
      <c r="S336" s="8">
        <v>630.5</v>
      </c>
      <c r="T336" s="8">
        <v>523.14</v>
      </c>
      <c r="U336">
        <v>0</v>
      </c>
      <c r="V336" s="8">
        <v>0</v>
      </c>
      <c r="W336" s="8">
        <v>0</v>
      </c>
      <c r="X336" s="8">
        <v>523.14</v>
      </c>
    </row>
    <row r="337" spans="1:24" x14ac:dyDescent="0.25">
      <c r="A337" t="s">
        <v>649</v>
      </c>
      <c r="B337" s="1">
        <v>45486</v>
      </c>
      <c r="C337" t="s">
        <v>238</v>
      </c>
      <c r="D337" t="s">
        <v>239</v>
      </c>
      <c r="E337" t="s">
        <v>27</v>
      </c>
      <c r="F337" t="s">
        <v>37</v>
      </c>
      <c r="G337" t="s">
        <v>38</v>
      </c>
      <c r="H337" t="s">
        <v>39</v>
      </c>
      <c r="I337" t="s">
        <v>104</v>
      </c>
      <c r="J337" t="s">
        <v>105</v>
      </c>
      <c r="K337" t="s">
        <v>49</v>
      </c>
      <c r="L337" s="13">
        <v>4.2</v>
      </c>
      <c r="M337" s="8">
        <v>2.8</v>
      </c>
      <c r="N337">
        <v>107</v>
      </c>
      <c r="O337" s="8">
        <v>449.4</v>
      </c>
      <c r="P337" s="14">
        <v>3.8E-3</v>
      </c>
      <c r="Q337" s="8">
        <v>1.71</v>
      </c>
      <c r="R337" s="8">
        <v>447.69</v>
      </c>
      <c r="S337" s="8">
        <v>299.60000000000002</v>
      </c>
      <c r="T337" s="8">
        <v>148.09</v>
      </c>
      <c r="U337">
        <v>0</v>
      </c>
      <c r="V337" s="8">
        <v>0</v>
      </c>
      <c r="W337" s="8">
        <v>0</v>
      </c>
      <c r="X337" s="8">
        <v>148.09</v>
      </c>
    </row>
    <row r="338" spans="1:24" x14ac:dyDescent="0.25">
      <c r="A338" t="s">
        <v>650</v>
      </c>
      <c r="B338" s="1">
        <v>45388</v>
      </c>
      <c r="C338" t="s">
        <v>528</v>
      </c>
      <c r="D338" t="s">
        <v>529</v>
      </c>
      <c r="E338" t="s">
        <v>27</v>
      </c>
      <c r="F338" t="s">
        <v>54</v>
      </c>
      <c r="G338" t="s">
        <v>29</v>
      </c>
      <c r="H338" t="s">
        <v>30</v>
      </c>
      <c r="I338" t="s">
        <v>112</v>
      </c>
      <c r="J338" t="s">
        <v>113</v>
      </c>
      <c r="K338" t="s">
        <v>42</v>
      </c>
      <c r="L338" s="13">
        <v>8.5</v>
      </c>
      <c r="M338" s="8">
        <v>2.8</v>
      </c>
      <c r="N338">
        <v>113</v>
      </c>
      <c r="O338" s="8">
        <v>960.5</v>
      </c>
      <c r="P338" s="14">
        <v>1.5800000000000002E-2</v>
      </c>
      <c r="Q338" s="8">
        <v>15.18</v>
      </c>
      <c r="R338" s="8">
        <v>945.32</v>
      </c>
      <c r="S338" s="8">
        <v>316.39999999999998</v>
      </c>
      <c r="T338" s="8">
        <v>628.91999999999996</v>
      </c>
      <c r="U338">
        <v>0</v>
      </c>
      <c r="V338" s="8">
        <v>0</v>
      </c>
      <c r="W338" s="8">
        <v>0</v>
      </c>
      <c r="X338" s="8">
        <v>628.91999999999996</v>
      </c>
    </row>
    <row r="339" spans="1:24" x14ac:dyDescent="0.25">
      <c r="A339" t="s">
        <v>651</v>
      </c>
      <c r="B339" s="1">
        <v>45391</v>
      </c>
      <c r="C339" t="s">
        <v>191</v>
      </c>
      <c r="D339" t="s">
        <v>192</v>
      </c>
      <c r="E339" t="s">
        <v>150</v>
      </c>
      <c r="F339" t="s">
        <v>54</v>
      </c>
      <c r="G339" t="s">
        <v>151</v>
      </c>
      <c r="H339" t="s">
        <v>152</v>
      </c>
      <c r="I339" t="s">
        <v>117</v>
      </c>
      <c r="J339" t="s">
        <v>118</v>
      </c>
      <c r="K339" t="s">
        <v>59</v>
      </c>
      <c r="L339" s="13">
        <v>6</v>
      </c>
      <c r="M339" s="8">
        <v>4.2</v>
      </c>
      <c r="N339">
        <v>12</v>
      </c>
      <c r="O339" s="8">
        <v>72</v>
      </c>
      <c r="P339" s="14">
        <v>4.1000000000000003E-3</v>
      </c>
      <c r="Q339" s="8">
        <v>0.3</v>
      </c>
      <c r="R339" s="8">
        <v>71.7</v>
      </c>
      <c r="S339" s="8">
        <v>50.4</v>
      </c>
      <c r="T339" s="8">
        <v>21.3</v>
      </c>
      <c r="U339">
        <v>0</v>
      </c>
      <c r="V339" s="8">
        <v>0</v>
      </c>
      <c r="W339" s="8">
        <v>0</v>
      </c>
      <c r="X339" s="8">
        <v>21.3</v>
      </c>
    </row>
    <row r="340" spans="1:24" x14ac:dyDescent="0.25">
      <c r="A340" t="s">
        <v>652</v>
      </c>
      <c r="B340" s="1">
        <v>45966</v>
      </c>
      <c r="C340" t="s">
        <v>211</v>
      </c>
      <c r="D340" t="s">
        <v>212</v>
      </c>
      <c r="E340" t="s">
        <v>27</v>
      </c>
      <c r="F340" t="s">
        <v>37</v>
      </c>
      <c r="G340" t="s">
        <v>29</v>
      </c>
      <c r="H340" t="s">
        <v>30</v>
      </c>
      <c r="I340" t="s">
        <v>185</v>
      </c>
      <c r="J340" t="s">
        <v>186</v>
      </c>
      <c r="K340" t="s">
        <v>59</v>
      </c>
      <c r="L340" s="13">
        <v>4.9000000000000004</v>
      </c>
      <c r="M340" s="8">
        <v>3.1</v>
      </c>
      <c r="N340">
        <v>5</v>
      </c>
      <c r="O340" s="8">
        <v>24.5</v>
      </c>
      <c r="P340" s="14">
        <v>7.9000000000000008E-3</v>
      </c>
      <c r="Q340" s="8">
        <v>0.19</v>
      </c>
      <c r="R340" s="8">
        <v>24.31</v>
      </c>
      <c r="S340" s="8">
        <v>15.5</v>
      </c>
      <c r="T340" s="8">
        <v>8.81</v>
      </c>
      <c r="U340">
        <v>0</v>
      </c>
      <c r="V340" s="8">
        <v>0</v>
      </c>
      <c r="W340" s="8">
        <v>0</v>
      </c>
      <c r="X340" s="8">
        <v>8.81</v>
      </c>
    </row>
    <row r="341" spans="1:24" x14ac:dyDescent="0.25">
      <c r="A341" t="s">
        <v>653</v>
      </c>
      <c r="B341" s="1">
        <v>45733</v>
      </c>
      <c r="C341" t="s">
        <v>584</v>
      </c>
      <c r="D341" t="s">
        <v>585</v>
      </c>
      <c r="E341" t="s">
        <v>27</v>
      </c>
      <c r="F341" t="s">
        <v>37</v>
      </c>
      <c r="G341" t="s">
        <v>29</v>
      </c>
      <c r="H341" t="s">
        <v>30</v>
      </c>
      <c r="I341" t="s">
        <v>31</v>
      </c>
      <c r="J341" t="s">
        <v>32</v>
      </c>
      <c r="K341" t="s">
        <v>33</v>
      </c>
      <c r="L341" s="13">
        <v>5.8</v>
      </c>
      <c r="M341" s="8">
        <v>2.7</v>
      </c>
      <c r="N341">
        <v>3</v>
      </c>
      <c r="O341" s="8">
        <v>17.399999999999999</v>
      </c>
      <c r="P341" s="14">
        <v>7.7000000000000002E-3</v>
      </c>
      <c r="Q341" s="8">
        <v>0.13</v>
      </c>
      <c r="R341" s="8">
        <v>17.27</v>
      </c>
      <c r="S341" s="8">
        <v>8.1</v>
      </c>
      <c r="T341" s="8">
        <v>9.17</v>
      </c>
      <c r="U341">
        <v>0</v>
      </c>
      <c r="V341" s="8">
        <v>0</v>
      </c>
      <c r="W341" s="8">
        <v>0</v>
      </c>
      <c r="X341" s="8">
        <v>9.17</v>
      </c>
    </row>
    <row r="342" spans="1:24" x14ac:dyDescent="0.25">
      <c r="A342" t="s">
        <v>654</v>
      </c>
      <c r="B342" s="1">
        <v>45654</v>
      </c>
      <c r="C342" t="s">
        <v>590</v>
      </c>
      <c r="D342" t="s">
        <v>591</v>
      </c>
      <c r="E342" t="s">
        <v>27</v>
      </c>
      <c r="F342" t="s">
        <v>46</v>
      </c>
      <c r="G342" t="s">
        <v>29</v>
      </c>
      <c r="H342" t="s">
        <v>30</v>
      </c>
      <c r="I342" t="s">
        <v>66</v>
      </c>
      <c r="J342" t="s">
        <v>67</v>
      </c>
      <c r="K342" t="s">
        <v>33</v>
      </c>
      <c r="L342" s="13">
        <v>4.5</v>
      </c>
      <c r="M342" s="8">
        <v>2.1</v>
      </c>
      <c r="N342">
        <v>1</v>
      </c>
      <c r="O342" s="8">
        <v>4.5</v>
      </c>
      <c r="P342" s="14">
        <v>0.16850000000000001</v>
      </c>
      <c r="Q342" s="8">
        <v>0.76</v>
      </c>
      <c r="R342" s="8">
        <v>3.74</v>
      </c>
      <c r="S342" s="8">
        <v>2.1</v>
      </c>
      <c r="T342" s="8">
        <v>1.64</v>
      </c>
      <c r="U342">
        <v>0</v>
      </c>
      <c r="V342" s="8">
        <v>0</v>
      </c>
      <c r="W342" s="8">
        <v>0</v>
      </c>
      <c r="X342" s="8">
        <v>1.64</v>
      </c>
    </row>
    <row r="343" spans="1:24" x14ac:dyDescent="0.25">
      <c r="A343" t="s">
        <v>655</v>
      </c>
      <c r="B343" s="1">
        <v>45725</v>
      </c>
      <c r="C343" t="s">
        <v>201</v>
      </c>
      <c r="D343" t="s">
        <v>202</v>
      </c>
      <c r="E343" t="s">
        <v>53</v>
      </c>
      <c r="F343" t="s">
        <v>46</v>
      </c>
      <c r="G343" t="s">
        <v>55</v>
      </c>
      <c r="H343" t="s">
        <v>56</v>
      </c>
      <c r="I343" t="s">
        <v>144</v>
      </c>
      <c r="J343" t="s">
        <v>145</v>
      </c>
      <c r="K343" t="s">
        <v>33</v>
      </c>
      <c r="L343" s="13">
        <v>12</v>
      </c>
      <c r="M343" s="8">
        <v>6.5</v>
      </c>
      <c r="N343">
        <v>6</v>
      </c>
      <c r="O343" s="8">
        <v>72</v>
      </c>
      <c r="P343" s="14">
        <v>0.1032</v>
      </c>
      <c r="Q343" s="8">
        <v>7.43</v>
      </c>
      <c r="R343" s="8">
        <v>64.569999999999993</v>
      </c>
      <c r="S343" s="8">
        <v>39</v>
      </c>
      <c r="T343" s="8">
        <v>25.57</v>
      </c>
      <c r="U343">
        <v>0</v>
      </c>
      <c r="V343" s="8">
        <v>0</v>
      </c>
      <c r="W343" s="8">
        <v>0</v>
      </c>
      <c r="X343" s="8">
        <v>25.57</v>
      </c>
    </row>
    <row r="344" spans="1:24" x14ac:dyDescent="0.25">
      <c r="A344" t="s">
        <v>656</v>
      </c>
      <c r="B344" s="1">
        <v>45712</v>
      </c>
      <c r="C344" t="s">
        <v>378</v>
      </c>
      <c r="D344" t="s">
        <v>379</v>
      </c>
      <c r="E344" t="s">
        <v>71</v>
      </c>
      <c r="F344" t="s">
        <v>54</v>
      </c>
      <c r="G344" t="s">
        <v>165</v>
      </c>
      <c r="H344" t="s">
        <v>166</v>
      </c>
      <c r="I344" t="s">
        <v>84</v>
      </c>
      <c r="J344" t="s">
        <v>85</v>
      </c>
      <c r="K344" t="s">
        <v>42</v>
      </c>
      <c r="L344" s="13">
        <v>9.9</v>
      </c>
      <c r="M344" s="8">
        <v>3.1</v>
      </c>
      <c r="N344">
        <v>38</v>
      </c>
      <c r="O344" s="8">
        <v>376.2</v>
      </c>
      <c r="P344" s="14">
        <v>0.01</v>
      </c>
      <c r="Q344" s="8">
        <v>3.76</v>
      </c>
      <c r="R344" s="8">
        <v>372.44</v>
      </c>
      <c r="S344" s="8">
        <v>117.8</v>
      </c>
      <c r="T344" s="8">
        <v>254.64</v>
      </c>
      <c r="U344">
        <v>0</v>
      </c>
      <c r="V344" s="8">
        <v>0</v>
      </c>
      <c r="W344" s="8">
        <v>0</v>
      </c>
      <c r="X344" s="8">
        <v>254.64</v>
      </c>
    </row>
    <row r="345" spans="1:24" x14ac:dyDescent="0.25">
      <c r="A345" t="s">
        <v>657</v>
      </c>
      <c r="B345" s="1">
        <v>45770</v>
      </c>
      <c r="C345" t="s">
        <v>309</v>
      </c>
      <c r="D345" t="s">
        <v>310</v>
      </c>
      <c r="E345" t="s">
        <v>63</v>
      </c>
      <c r="F345" t="s">
        <v>54</v>
      </c>
      <c r="G345" t="s">
        <v>79</v>
      </c>
      <c r="H345" t="s">
        <v>80</v>
      </c>
      <c r="I345" t="s">
        <v>112</v>
      </c>
      <c r="J345" t="s">
        <v>113</v>
      </c>
      <c r="K345" t="s">
        <v>42</v>
      </c>
      <c r="L345" s="13">
        <v>8.5</v>
      </c>
      <c r="M345" s="8">
        <v>2.8</v>
      </c>
      <c r="N345">
        <v>107</v>
      </c>
      <c r="O345" s="8">
        <v>909.5</v>
      </c>
      <c r="P345" s="14">
        <v>6.9999999999999999E-4</v>
      </c>
      <c r="Q345" s="8">
        <v>0.64</v>
      </c>
      <c r="R345" s="8">
        <v>908.86</v>
      </c>
      <c r="S345" s="8">
        <v>299.60000000000002</v>
      </c>
      <c r="T345" s="8">
        <v>609.26</v>
      </c>
      <c r="U345">
        <v>0</v>
      </c>
      <c r="V345" s="8">
        <v>0</v>
      </c>
      <c r="W345" s="8">
        <v>0</v>
      </c>
      <c r="X345" s="8">
        <v>609.26</v>
      </c>
    </row>
    <row r="346" spans="1:24" x14ac:dyDescent="0.25">
      <c r="A346" t="s">
        <v>658</v>
      </c>
      <c r="B346" s="1">
        <v>46176</v>
      </c>
      <c r="C346" t="s">
        <v>252</v>
      </c>
      <c r="D346" t="s">
        <v>253</v>
      </c>
      <c r="E346" t="s">
        <v>63</v>
      </c>
      <c r="F346" t="s">
        <v>54</v>
      </c>
      <c r="G346" t="s">
        <v>64</v>
      </c>
      <c r="H346" t="s">
        <v>65</v>
      </c>
      <c r="I346" t="s">
        <v>130</v>
      </c>
      <c r="J346" t="s">
        <v>131</v>
      </c>
      <c r="K346" t="s">
        <v>42</v>
      </c>
      <c r="L346" s="13">
        <v>4.8</v>
      </c>
      <c r="M346" s="8">
        <v>1.4</v>
      </c>
      <c r="N346">
        <v>12</v>
      </c>
      <c r="O346" s="8">
        <v>57.6</v>
      </c>
      <c r="P346" s="14">
        <v>3.5999999999999999E-3</v>
      </c>
      <c r="Q346" s="8">
        <v>0.21</v>
      </c>
      <c r="R346" s="8">
        <v>57.39</v>
      </c>
      <c r="S346" s="8">
        <v>16.8</v>
      </c>
      <c r="T346" s="8">
        <v>40.590000000000003</v>
      </c>
      <c r="U346">
        <v>0</v>
      </c>
      <c r="V346" s="8">
        <v>0</v>
      </c>
      <c r="W346" s="8">
        <v>0</v>
      </c>
      <c r="X346" s="8">
        <v>40.590000000000003</v>
      </c>
    </row>
    <row r="347" spans="1:24" x14ac:dyDescent="0.25">
      <c r="A347" t="s">
        <v>659</v>
      </c>
      <c r="B347" s="1">
        <v>46038</v>
      </c>
      <c r="C347" t="s">
        <v>154</v>
      </c>
      <c r="D347" t="s">
        <v>155</v>
      </c>
      <c r="E347" t="s">
        <v>150</v>
      </c>
      <c r="F347" t="s">
        <v>46</v>
      </c>
      <c r="G347" t="s">
        <v>151</v>
      </c>
      <c r="H347" t="s">
        <v>152</v>
      </c>
      <c r="I347" t="s">
        <v>185</v>
      </c>
      <c r="J347" t="s">
        <v>186</v>
      </c>
      <c r="K347" t="s">
        <v>59</v>
      </c>
      <c r="L347" s="13">
        <v>4.9000000000000004</v>
      </c>
      <c r="M347" s="8">
        <v>3.1</v>
      </c>
      <c r="N347">
        <v>19</v>
      </c>
      <c r="O347" s="8">
        <v>93.1</v>
      </c>
      <c r="P347" s="14">
        <v>0.1484</v>
      </c>
      <c r="Q347" s="8">
        <v>13.82</v>
      </c>
      <c r="R347" s="8">
        <v>79.28</v>
      </c>
      <c r="S347" s="8">
        <v>58.9</v>
      </c>
      <c r="T347" s="8">
        <v>20.38</v>
      </c>
      <c r="U347">
        <v>0</v>
      </c>
      <c r="V347" s="8">
        <v>0</v>
      </c>
      <c r="W347" s="8">
        <v>0</v>
      </c>
      <c r="X347" s="8">
        <v>20.38</v>
      </c>
    </row>
    <row r="348" spans="1:24" x14ac:dyDescent="0.25">
      <c r="A348" t="s">
        <v>660</v>
      </c>
      <c r="B348" s="1">
        <v>45347</v>
      </c>
      <c r="C348" t="s">
        <v>410</v>
      </c>
      <c r="D348" t="s">
        <v>411</v>
      </c>
      <c r="E348" t="s">
        <v>150</v>
      </c>
      <c r="F348" t="s">
        <v>46</v>
      </c>
      <c r="G348" t="s">
        <v>151</v>
      </c>
      <c r="H348" t="s">
        <v>152</v>
      </c>
      <c r="I348" t="s">
        <v>31</v>
      </c>
      <c r="J348" t="s">
        <v>32</v>
      </c>
      <c r="K348" t="s">
        <v>33</v>
      </c>
      <c r="L348" s="13">
        <v>5.8</v>
      </c>
      <c r="M348" s="8">
        <v>2.7</v>
      </c>
      <c r="N348">
        <v>80</v>
      </c>
      <c r="O348" s="8">
        <v>464</v>
      </c>
      <c r="P348" s="14">
        <v>0.1222</v>
      </c>
      <c r="Q348" s="8">
        <v>56.7</v>
      </c>
      <c r="R348" s="8">
        <v>407.3</v>
      </c>
      <c r="S348" s="8">
        <v>216</v>
      </c>
      <c r="T348" s="8">
        <v>191.3</v>
      </c>
      <c r="U348">
        <v>0</v>
      </c>
      <c r="V348" s="8">
        <v>0</v>
      </c>
      <c r="W348" s="8">
        <v>0</v>
      </c>
      <c r="X348" s="8">
        <v>191.3</v>
      </c>
    </row>
    <row r="349" spans="1:24" x14ac:dyDescent="0.25">
      <c r="A349" t="s">
        <v>661</v>
      </c>
      <c r="B349" s="1">
        <v>45981</v>
      </c>
      <c r="C349" t="s">
        <v>315</v>
      </c>
      <c r="D349" t="s">
        <v>316</v>
      </c>
      <c r="E349" t="s">
        <v>27</v>
      </c>
      <c r="F349" t="s">
        <v>46</v>
      </c>
      <c r="G349" t="s">
        <v>38</v>
      </c>
      <c r="H349" t="s">
        <v>39</v>
      </c>
      <c r="I349" t="s">
        <v>104</v>
      </c>
      <c r="J349" t="s">
        <v>105</v>
      </c>
      <c r="K349" t="s">
        <v>49</v>
      </c>
      <c r="L349" s="13">
        <v>4.2</v>
      </c>
      <c r="M349" s="8">
        <v>2.8</v>
      </c>
      <c r="N349">
        <v>31</v>
      </c>
      <c r="O349" s="8">
        <v>130.19999999999999</v>
      </c>
      <c r="P349" s="14">
        <v>0.1268</v>
      </c>
      <c r="Q349" s="8">
        <v>16.510000000000002</v>
      </c>
      <c r="R349" s="8">
        <v>113.69</v>
      </c>
      <c r="S349" s="8">
        <v>86.8</v>
      </c>
      <c r="T349" s="8">
        <v>26.89</v>
      </c>
      <c r="U349">
        <v>0</v>
      </c>
      <c r="V349" s="8">
        <v>0</v>
      </c>
      <c r="W349" s="8">
        <v>0</v>
      </c>
      <c r="X349" s="8">
        <v>26.89</v>
      </c>
    </row>
    <row r="350" spans="1:24" x14ac:dyDescent="0.25">
      <c r="A350" t="s">
        <v>662</v>
      </c>
      <c r="B350" s="1">
        <v>45961</v>
      </c>
      <c r="C350" t="s">
        <v>354</v>
      </c>
      <c r="D350" t="s">
        <v>355</v>
      </c>
      <c r="E350" t="s">
        <v>71</v>
      </c>
      <c r="F350" t="s">
        <v>54</v>
      </c>
      <c r="G350" t="s">
        <v>72</v>
      </c>
      <c r="H350" t="s">
        <v>73</v>
      </c>
      <c r="I350" t="s">
        <v>84</v>
      </c>
      <c r="J350" t="s">
        <v>85</v>
      </c>
      <c r="K350" t="s">
        <v>42</v>
      </c>
      <c r="L350" s="13">
        <v>9.9</v>
      </c>
      <c r="M350" s="8">
        <v>3.1</v>
      </c>
      <c r="N350">
        <v>176</v>
      </c>
      <c r="O350" s="8">
        <v>1742.4</v>
      </c>
      <c r="P350" s="14">
        <v>3.5999999999999999E-3</v>
      </c>
      <c r="Q350" s="8">
        <v>6.27</v>
      </c>
      <c r="R350" s="8">
        <v>1736.13</v>
      </c>
      <c r="S350" s="8">
        <v>545.6</v>
      </c>
      <c r="T350" s="8">
        <v>1190.53</v>
      </c>
      <c r="U350">
        <v>0</v>
      </c>
      <c r="V350" s="8">
        <v>0</v>
      </c>
      <c r="W350" s="8">
        <v>0</v>
      </c>
      <c r="X350" s="8">
        <v>1190.53</v>
      </c>
    </row>
    <row r="351" spans="1:24" x14ac:dyDescent="0.25">
      <c r="A351" t="s">
        <v>663</v>
      </c>
      <c r="B351" s="1">
        <v>45953</v>
      </c>
      <c r="C351" t="s">
        <v>148</v>
      </c>
      <c r="D351" t="s">
        <v>149</v>
      </c>
      <c r="E351" t="s">
        <v>150</v>
      </c>
      <c r="F351" t="s">
        <v>37</v>
      </c>
      <c r="G351" t="s">
        <v>151</v>
      </c>
      <c r="H351" t="s">
        <v>152</v>
      </c>
      <c r="I351" t="s">
        <v>130</v>
      </c>
      <c r="J351" t="s">
        <v>131</v>
      </c>
      <c r="K351" t="s">
        <v>42</v>
      </c>
      <c r="L351" s="13">
        <v>4.8</v>
      </c>
      <c r="M351" s="8">
        <v>1.4</v>
      </c>
      <c r="N351">
        <v>18</v>
      </c>
      <c r="O351" s="8">
        <v>86.4</v>
      </c>
      <c r="P351" s="14">
        <v>3.3999999999999998E-3</v>
      </c>
      <c r="Q351" s="8">
        <v>0.28999999999999998</v>
      </c>
      <c r="R351" s="8">
        <v>86.11</v>
      </c>
      <c r="S351" s="8">
        <v>25.2</v>
      </c>
      <c r="T351" s="8">
        <v>60.91</v>
      </c>
      <c r="U351">
        <v>0</v>
      </c>
      <c r="V351" s="8">
        <v>0</v>
      </c>
      <c r="W351" s="8">
        <v>0</v>
      </c>
      <c r="X351" s="8">
        <v>60.91</v>
      </c>
    </row>
    <row r="352" spans="1:24" x14ac:dyDescent="0.25">
      <c r="A352" t="s">
        <v>664</v>
      </c>
      <c r="B352" s="1">
        <v>45392</v>
      </c>
      <c r="C352" t="s">
        <v>480</v>
      </c>
      <c r="D352" t="s">
        <v>481</v>
      </c>
      <c r="E352" t="s">
        <v>63</v>
      </c>
      <c r="F352" t="s">
        <v>54</v>
      </c>
      <c r="G352" t="s">
        <v>79</v>
      </c>
      <c r="H352" t="s">
        <v>80</v>
      </c>
      <c r="I352" t="s">
        <v>84</v>
      </c>
      <c r="J352" t="s">
        <v>85</v>
      </c>
      <c r="K352" t="s">
        <v>42</v>
      </c>
      <c r="L352" s="13">
        <v>9.9</v>
      </c>
      <c r="M352" s="8">
        <v>3.1</v>
      </c>
      <c r="N352">
        <v>75</v>
      </c>
      <c r="O352" s="8">
        <v>742.5</v>
      </c>
      <c r="P352" s="14">
        <v>2.01E-2</v>
      </c>
      <c r="Q352" s="8">
        <v>14.92</v>
      </c>
      <c r="R352" s="8">
        <v>727.58</v>
      </c>
      <c r="S352" s="8">
        <v>232.5</v>
      </c>
      <c r="T352" s="8">
        <v>495.08</v>
      </c>
      <c r="U352">
        <v>0</v>
      </c>
      <c r="V352" s="8">
        <v>0</v>
      </c>
      <c r="W352" s="8">
        <v>0</v>
      </c>
      <c r="X352" s="8">
        <v>495.08</v>
      </c>
    </row>
    <row r="353" spans="1:24" x14ac:dyDescent="0.25">
      <c r="A353" t="s">
        <v>665</v>
      </c>
      <c r="B353" s="1">
        <v>45354</v>
      </c>
      <c r="C353" t="s">
        <v>133</v>
      </c>
      <c r="D353" t="s">
        <v>134</v>
      </c>
      <c r="E353" t="s">
        <v>27</v>
      </c>
      <c r="F353" t="s">
        <v>54</v>
      </c>
      <c r="G353" t="s">
        <v>38</v>
      </c>
      <c r="H353" t="s">
        <v>39</v>
      </c>
      <c r="I353" t="s">
        <v>99</v>
      </c>
      <c r="J353" t="s">
        <v>100</v>
      </c>
      <c r="K353" t="s">
        <v>49</v>
      </c>
      <c r="L353" s="13">
        <v>3.8</v>
      </c>
      <c r="M353" s="8">
        <v>2.6</v>
      </c>
      <c r="N353">
        <v>10</v>
      </c>
      <c r="O353" s="8">
        <v>38</v>
      </c>
      <c r="P353" s="14">
        <v>7.4399999999999994E-2</v>
      </c>
      <c r="Q353" s="8">
        <v>2.83</v>
      </c>
      <c r="R353" s="8">
        <v>35.17</v>
      </c>
      <c r="S353" s="8">
        <v>26</v>
      </c>
      <c r="T353" s="8">
        <v>9.17</v>
      </c>
      <c r="U353">
        <v>0</v>
      </c>
      <c r="V353" s="8">
        <v>0</v>
      </c>
      <c r="W353" s="8">
        <v>0</v>
      </c>
      <c r="X353" s="8">
        <v>9.17</v>
      </c>
    </row>
    <row r="354" spans="1:24" x14ac:dyDescent="0.25">
      <c r="A354" t="s">
        <v>666</v>
      </c>
      <c r="B354" s="1">
        <v>45704</v>
      </c>
      <c r="C354" t="s">
        <v>667</v>
      </c>
      <c r="D354" t="s">
        <v>668</v>
      </c>
      <c r="E354" t="s">
        <v>63</v>
      </c>
      <c r="F354" t="s">
        <v>54</v>
      </c>
      <c r="G354" t="s">
        <v>64</v>
      </c>
      <c r="H354" t="s">
        <v>65</v>
      </c>
      <c r="I354" t="s">
        <v>112</v>
      </c>
      <c r="J354" t="s">
        <v>113</v>
      </c>
      <c r="K354" t="s">
        <v>42</v>
      </c>
      <c r="L354" s="13">
        <v>8.5</v>
      </c>
      <c r="M354" s="8">
        <v>2.8</v>
      </c>
      <c r="N354">
        <v>29</v>
      </c>
      <c r="O354" s="8">
        <v>246.5</v>
      </c>
      <c r="P354" s="14">
        <v>5.5999999999999999E-3</v>
      </c>
      <c r="Q354" s="8">
        <v>1.38</v>
      </c>
      <c r="R354" s="8">
        <v>245.12</v>
      </c>
      <c r="S354" s="8">
        <v>81.2</v>
      </c>
      <c r="T354" s="8">
        <v>163.92</v>
      </c>
      <c r="U354">
        <v>0</v>
      </c>
      <c r="V354" s="8">
        <v>0</v>
      </c>
      <c r="W354" s="8">
        <v>0</v>
      </c>
      <c r="X354" s="8">
        <v>163.92</v>
      </c>
    </row>
    <row r="355" spans="1:24" x14ac:dyDescent="0.25">
      <c r="A355" t="s">
        <v>669</v>
      </c>
      <c r="B355" s="1">
        <v>46037</v>
      </c>
      <c r="C355" t="s">
        <v>61</v>
      </c>
      <c r="D355" t="s">
        <v>62</v>
      </c>
      <c r="E355" t="s">
        <v>63</v>
      </c>
      <c r="F355" t="s">
        <v>46</v>
      </c>
      <c r="G355" t="s">
        <v>64</v>
      </c>
      <c r="H355" t="s">
        <v>65</v>
      </c>
      <c r="I355" t="s">
        <v>84</v>
      </c>
      <c r="J355" t="s">
        <v>85</v>
      </c>
      <c r="K355" t="s">
        <v>42</v>
      </c>
      <c r="L355" s="13">
        <v>9.9</v>
      </c>
      <c r="M355" s="8">
        <v>3.1</v>
      </c>
      <c r="N355">
        <v>16</v>
      </c>
      <c r="O355" s="8">
        <v>158.4</v>
      </c>
      <c r="P355" s="14">
        <v>0.17610000000000001</v>
      </c>
      <c r="Q355" s="8">
        <v>27.89</v>
      </c>
      <c r="R355" s="8">
        <v>130.51</v>
      </c>
      <c r="S355" s="8">
        <v>49.6</v>
      </c>
      <c r="T355" s="8">
        <v>80.91</v>
      </c>
      <c r="U355">
        <v>0</v>
      </c>
      <c r="V355" s="8">
        <v>0</v>
      </c>
      <c r="W355" s="8">
        <v>0</v>
      </c>
      <c r="X355" s="8">
        <v>80.91</v>
      </c>
    </row>
    <row r="356" spans="1:24" x14ac:dyDescent="0.25">
      <c r="A356" t="s">
        <v>670</v>
      </c>
      <c r="B356" s="1">
        <v>45639</v>
      </c>
      <c r="C356" t="s">
        <v>671</v>
      </c>
      <c r="D356" t="s">
        <v>672</v>
      </c>
      <c r="E356" t="s">
        <v>27</v>
      </c>
      <c r="F356" t="s">
        <v>89</v>
      </c>
      <c r="G356" t="s">
        <v>29</v>
      </c>
      <c r="H356" t="s">
        <v>30</v>
      </c>
      <c r="I356" t="s">
        <v>57</v>
      </c>
      <c r="J356" t="s">
        <v>58</v>
      </c>
      <c r="K356" t="s">
        <v>59</v>
      </c>
      <c r="L356" s="13">
        <v>10.5</v>
      </c>
      <c r="M356" s="8">
        <v>7.5</v>
      </c>
      <c r="N356">
        <v>317</v>
      </c>
      <c r="O356" s="8">
        <v>3328.5</v>
      </c>
      <c r="P356" s="14">
        <v>7.17E-2</v>
      </c>
      <c r="Q356" s="8">
        <v>238.65</v>
      </c>
      <c r="R356" s="8">
        <v>3089.85</v>
      </c>
      <c r="S356" s="8">
        <v>2377.5</v>
      </c>
      <c r="T356" s="8">
        <v>712.35</v>
      </c>
      <c r="U356">
        <v>0</v>
      </c>
      <c r="V356" s="8">
        <v>0</v>
      </c>
      <c r="W356" s="8">
        <v>0</v>
      </c>
      <c r="X356" s="8">
        <v>712.35</v>
      </c>
    </row>
    <row r="357" spans="1:24" x14ac:dyDescent="0.25">
      <c r="A357" t="s">
        <v>673</v>
      </c>
      <c r="B357" s="1">
        <v>46111</v>
      </c>
      <c r="C357" t="s">
        <v>276</v>
      </c>
      <c r="D357" t="s">
        <v>277</v>
      </c>
      <c r="E357" t="s">
        <v>150</v>
      </c>
      <c r="F357" t="s">
        <v>37</v>
      </c>
      <c r="G357" t="s">
        <v>151</v>
      </c>
      <c r="H357" t="s">
        <v>152</v>
      </c>
      <c r="I357" t="s">
        <v>31</v>
      </c>
      <c r="J357" t="s">
        <v>32</v>
      </c>
      <c r="K357" t="s">
        <v>33</v>
      </c>
      <c r="L357" s="13">
        <v>5.8</v>
      </c>
      <c r="M357" s="8">
        <v>2.7</v>
      </c>
      <c r="N357">
        <v>13</v>
      </c>
      <c r="O357" s="8">
        <v>75.400000000000006</v>
      </c>
      <c r="P357" s="14">
        <v>3.0300000000000001E-2</v>
      </c>
      <c r="Q357" s="8">
        <v>2.2799999999999998</v>
      </c>
      <c r="R357" s="8">
        <v>73.12</v>
      </c>
      <c r="S357" s="8">
        <v>35.1</v>
      </c>
      <c r="T357" s="8">
        <v>38.020000000000003</v>
      </c>
      <c r="U357">
        <v>0</v>
      </c>
      <c r="V357" s="8">
        <v>0</v>
      </c>
      <c r="W357" s="8">
        <v>0</v>
      </c>
      <c r="X357" s="8">
        <v>38.020000000000003</v>
      </c>
    </row>
    <row r="358" spans="1:24" x14ac:dyDescent="0.25">
      <c r="A358" t="s">
        <v>674</v>
      </c>
      <c r="B358" s="1">
        <v>46174</v>
      </c>
      <c r="C358" t="s">
        <v>133</v>
      </c>
      <c r="D358" t="s">
        <v>134</v>
      </c>
      <c r="E358" t="s">
        <v>27</v>
      </c>
      <c r="F358" t="s">
        <v>54</v>
      </c>
      <c r="G358" t="s">
        <v>38</v>
      </c>
      <c r="H358" t="s">
        <v>39</v>
      </c>
      <c r="I358" t="s">
        <v>84</v>
      </c>
      <c r="J358" t="s">
        <v>85</v>
      </c>
      <c r="K358" t="s">
        <v>42</v>
      </c>
      <c r="L358" s="13">
        <v>9.9</v>
      </c>
      <c r="M358" s="8">
        <v>3.1</v>
      </c>
      <c r="N358">
        <v>20</v>
      </c>
      <c r="O358" s="8">
        <v>198</v>
      </c>
      <c r="P358" s="14">
        <v>4.87E-2</v>
      </c>
      <c r="Q358" s="8">
        <v>9.64</v>
      </c>
      <c r="R358" s="8">
        <v>188.36</v>
      </c>
      <c r="S358" s="8">
        <v>62</v>
      </c>
      <c r="T358" s="8">
        <v>126.36</v>
      </c>
      <c r="U358">
        <v>0</v>
      </c>
      <c r="V358" s="8">
        <v>0</v>
      </c>
      <c r="W358" s="8">
        <v>0</v>
      </c>
      <c r="X358" s="8">
        <v>126.36</v>
      </c>
    </row>
    <row r="359" spans="1:24" x14ac:dyDescent="0.25">
      <c r="A359" t="s">
        <v>675</v>
      </c>
      <c r="B359" s="1">
        <v>45403</v>
      </c>
      <c r="C359" t="s">
        <v>247</v>
      </c>
      <c r="D359" t="s">
        <v>248</v>
      </c>
      <c r="E359" t="s">
        <v>53</v>
      </c>
      <c r="F359" t="s">
        <v>46</v>
      </c>
      <c r="G359" t="s">
        <v>55</v>
      </c>
      <c r="H359" t="s">
        <v>56</v>
      </c>
      <c r="I359" t="s">
        <v>122</v>
      </c>
      <c r="J359" t="s">
        <v>123</v>
      </c>
      <c r="K359" t="s">
        <v>59</v>
      </c>
      <c r="L359" s="13">
        <v>5.5</v>
      </c>
      <c r="M359" s="8">
        <v>3.8</v>
      </c>
      <c r="N359">
        <v>27</v>
      </c>
      <c r="O359" s="8">
        <v>148.5</v>
      </c>
      <c r="P359" s="14">
        <v>3.9800000000000002E-2</v>
      </c>
      <c r="Q359" s="8">
        <v>5.91</v>
      </c>
      <c r="R359" s="8">
        <v>142.59</v>
      </c>
      <c r="S359" s="8">
        <v>102.6</v>
      </c>
      <c r="T359" s="8">
        <v>39.99</v>
      </c>
      <c r="U359">
        <v>0</v>
      </c>
      <c r="V359" s="8">
        <v>0</v>
      </c>
      <c r="W359" s="8">
        <v>0</v>
      </c>
      <c r="X359" s="8">
        <v>39.99</v>
      </c>
    </row>
    <row r="360" spans="1:24" x14ac:dyDescent="0.25">
      <c r="A360" t="s">
        <v>676</v>
      </c>
      <c r="B360" s="1">
        <v>45546</v>
      </c>
      <c r="C360" t="s">
        <v>334</v>
      </c>
      <c r="D360" t="s">
        <v>335</v>
      </c>
      <c r="E360" t="s">
        <v>53</v>
      </c>
      <c r="F360" t="s">
        <v>37</v>
      </c>
      <c r="G360" t="s">
        <v>55</v>
      </c>
      <c r="H360" t="s">
        <v>56</v>
      </c>
      <c r="I360" t="s">
        <v>74</v>
      </c>
      <c r="J360" t="s">
        <v>75</v>
      </c>
      <c r="K360" t="s">
        <v>49</v>
      </c>
      <c r="L360" s="13">
        <v>11</v>
      </c>
      <c r="M360" s="8">
        <v>6.8</v>
      </c>
      <c r="N360">
        <v>5</v>
      </c>
      <c r="O360" s="8">
        <v>55</v>
      </c>
      <c r="P360" s="14">
        <v>1.01E-2</v>
      </c>
      <c r="Q360" s="8">
        <v>0.56000000000000005</v>
      </c>
      <c r="R360" s="8">
        <v>54.44</v>
      </c>
      <c r="S360" s="8">
        <v>34</v>
      </c>
      <c r="T360" s="8">
        <v>20.440000000000001</v>
      </c>
      <c r="U360">
        <v>0</v>
      </c>
      <c r="V360" s="8">
        <v>0</v>
      </c>
      <c r="W360" s="8">
        <v>0</v>
      </c>
      <c r="X360" s="8">
        <v>20.440000000000001</v>
      </c>
    </row>
    <row r="361" spans="1:24" x14ac:dyDescent="0.25">
      <c r="A361" t="s">
        <v>677</v>
      </c>
      <c r="B361" s="1">
        <v>45488</v>
      </c>
      <c r="C361" t="s">
        <v>678</v>
      </c>
      <c r="D361" t="s">
        <v>679</v>
      </c>
      <c r="E361" t="s">
        <v>63</v>
      </c>
      <c r="F361" t="s">
        <v>89</v>
      </c>
      <c r="G361" t="s">
        <v>79</v>
      </c>
      <c r="H361" t="s">
        <v>80</v>
      </c>
      <c r="I361" t="s">
        <v>31</v>
      </c>
      <c r="J361" t="s">
        <v>32</v>
      </c>
      <c r="K361" t="s">
        <v>33</v>
      </c>
      <c r="L361" s="13">
        <v>5.8</v>
      </c>
      <c r="M361" s="8">
        <v>2.7</v>
      </c>
      <c r="N361">
        <v>395</v>
      </c>
      <c r="O361" s="8">
        <v>2291</v>
      </c>
      <c r="P361" s="14">
        <v>7.0000000000000007E-2</v>
      </c>
      <c r="Q361" s="8">
        <v>160.37</v>
      </c>
      <c r="R361" s="8">
        <v>2130.63</v>
      </c>
      <c r="S361" s="8">
        <v>1066.5</v>
      </c>
      <c r="T361" s="8">
        <v>1064.1300000000001</v>
      </c>
      <c r="U361">
        <v>0</v>
      </c>
      <c r="V361" s="8">
        <v>0</v>
      </c>
      <c r="W361" s="8">
        <v>0</v>
      </c>
      <c r="X361" s="8">
        <v>1064.1300000000001</v>
      </c>
    </row>
    <row r="362" spans="1:24" x14ac:dyDescent="0.25">
      <c r="A362" t="s">
        <v>680</v>
      </c>
      <c r="B362" s="1">
        <v>45486</v>
      </c>
      <c r="C362" t="s">
        <v>279</v>
      </c>
      <c r="D362" t="s">
        <v>280</v>
      </c>
      <c r="E362" t="s">
        <v>53</v>
      </c>
      <c r="F362" t="s">
        <v>54</v>
      </c>
      <c r="G362" t="s">
        <v>55</v>
      </c>
      <c r="H362" t="s">
        <v>56</v>
      </c>
      <c r="I362" t="s">
        <v>112</v>
      </c>
      <c r="J362" t="s">
        <v>113</v>
      </c>
      <c r="K362" t="s">
        <v>42</v>
      </c>
      <c r="L362" s="13">
        <v>8.5</v>
      </c>
      <c r="M362" s="8">
        <v>2.8</v>
      </c>
      <c r="N362">
        <v>201</v>
      </c>
      <c r="O362" s="8">
        <v>1708.5</v>
      </c>
      <c r="P362" s="14">
        <v>8.3000000000000001E-3</v>
      </c>
      <c r="Q362" s="8">
        <v>14.18</v>
      </c>
      <c r="R362" s="8">
        <v>1694.32</v>
      </c>
      <c r="S362" s="8">
        <v>562.79999999999995</v>
      </c>
      <c r="T362" s="8">
        <v>1131.52</v>
      </c>
      <c r="U362">
        <v>0</v>
      </c>
      <c r="V362" s="8">
        <v>0</v>
      </c>
      <c r="W362" s="8">
        <v>0</v>
      </c>
      <c r="X362" s="8">
        <v>1131.52</v>
      </c>
    </row>
    <row r="363" spans="1:24" x14ac:dyDescent="0.25">
      <c r="A363" t="s">
        <v>681</v>
      </c>
      <c r="B363" s="1">
        <v>45841</v>
      </c>
      <c r="C363" t="s">
        <v>440</v>
      </c>
      <c r="D363" t="s">
        <v>441</v>
      </c>
      <c r="E363" t="s">
        <v>71</v>
      </c>
      <c r="F363" t="s">
        <v>54</v>
      </c>
      <c r="G363" t="s">
        <v>165</v>
      </c>
      <c r="H363" t="s">
        <v>166</v>
      </c>
      <c r="I363" t="s">
        <v>66</v>
      </c>
      <c r="J363" t="s">
        <v>67</v>
      </c>
      <c r="K363" t="s">
        <v>33</v>
      </c>
      <c r="L363" s="13">
        <v>4.5</v>
      </c>
      <c r="M363" s="8">
        <v>2.1</v>
      </c>
      <c r="N363">
        <v>88</v>
      </c>
      <c r="O363" s="8">
        <v>396</v>
      </c>
      <c r="P363" s="14">
        <v>2.3900000000000001E-2</v>
      </c>
      <c r="Q363" s="8">
        <v>9.4600000000000009</v>
      </c>
      <c r="R363" s="8">
        <v>386.54</v>
      </c>
      <c r="S363" s="8">
        <v>184.8</v>
      </c>
      <c r="T363" s="8">
        <v>201.74</v>
      </c>
      <c r="U363">
        <v>0</v>
      </c>
      <c r="V363" s="8">
        <v>0</v>
      </c>
      <c r="W363" s="8">
        <v>0</v>
      </c>
      <c r="X363" s="8">
        <v>201.74</v>
      </c>
    </row>
    <row r="364" spans="1:24" x14ac:dyDescent="0.25">
      <c r="A364" t="s">
        <v>682</v>
      </c>
      <c r="B364" s="1">
        <v>45751</v>
      </c>
      <c r="C364" t="s">
        <v>340</v>
      </c>
      <c r="D364" t="s">
        <v>341</v>
      </c>
      <c r="E364" t="s">
        <v>27</v>
      </c>
      <c r="F364" t="s">
        <v>54</v>
      </c>
      <c r="G364" t="s">
        <v>29</v>
      </c>
      <c r="H364" t="s">
        <v>30</v>
      </c>
      <c r="I364" t="s">
        <v>117</v>
      </c>
      <c r="J364" t="s">
        <v>118</v>
      </c>
      <c r="K364" t="s">
        <v>59</v>
      </c>
      <c r="L364" s="13">
        <v>6</v>
      </c>
      <c r="M364" s="8">
        <v>4.2</v>
      </c>
      <c r="N364">
        <v>75</v>
      </c>
      <c r="O364" s="8">
        <v>450</v>
      </c>
      <c r="P364" s="14">
        <v>2.0000000000000001E-4</v>
      </c>
      <c r="Q364" s="8">
        <v>0.09</v>
      </c>
      <c r="R364" s="8">
        <v>449.91</v>
      </c>
      <c r="S364" s="8">
        <v>315</v>
      </c>
      <c r="T364" s="8">
        <v>134.91</v>
      </c>
      <c r="U364">
        <v>0</v>
      </c>
      <c r="V364" s="8">
        <v>0</v>
      </c>
      <c r="W364" s="8">
        <v>0</v>
      </c>
      <c r="X364" s="8">
        <v>134.91</v>
      </c>
    </row>
    <row r="365" spans="1:24" x14ac:dyDescent="0.25">
      <c r="A365" t="s">
        <v>683</v>
      </c>
      <c r="B365" s="1">
        <v>45435</v>
      </c>
      <c r="C365" t="s">
        <v>325</v>
      </c>
      <c r="D365" t="s">
        <v>326</v>
      </c>
      <c r="E365" t="s">
        <v>27</v>
      </c>
      <c r="F365" t="s">
        <v>37</v>
      </c>
      <c r="G365" t="s">
        <v>29</v>
      </c>
      <c r="H365" t="s">
        <v>30</v>
      </c>
      <c r="I365" t="s">
        <v>122</v>
      </c>
      <c r="J365" t="s">
        <v>123</v>
      </c>
      <c r="K365" t="s">
        <v>59</v>
      </c>
      <c r="L365" s="13">
        <v>5.5</v>
      </c>
      <c r="M365" s="8">
        <v>3.8</v>
      </c>
      <c r="N365">
        <v>12</v>
      </c>
      <c r="O365" s="8">
        <v>66</v>
      </c>
      <c r="P365" s="14">
        <v>0.434</v>
      </c>
      <c r="Q365" s="8">
        <v>28.64</v>
      </c>
      <c r="R365" s="8">
        <v>37.36</v>
      </c>
      <c r="S365" s="8">
        <v>45.6</v>
      </c>
      <c r="T365" s="8">
        <v>-8.24</v>
      </c>
      <c r="U365">
        <v>0</v>
      </c>
      <c r="V365" s="8">
        <v>0</v>
      </c>
      <c r="W365" s="8">
        <v>0</v>
      </c>
      <c r="X365" s="8">
        <v>-8.24</v>
      </c>
    </row>
    <row r="366" spans="1:24" x14ac:dyDescent="0.25">
      <c r="A366" t="s">
        <v>684</v>
      </c>
      <c r="B366" s="1">
        <v>45724</v>
      </c>
      <c r="C366" t="s">
        <v>523</v>
      </c>
      <c r="D366" t="s">
        <v>524</v>
      </c>
      <c r="E366" t="s">
        <v>27</v>
      </c>
      <c r="F366" t="s">
        <v>89</v>
      </c>
      <c r="G366" t="s">
        <v>38</v>
      </c>
      <c r="H366" t="s">
        <v>39</v>
      </c>
      <c r="I366" t="s">
        <v>31</v>
      </c>
      <c r="J366" t="s">
        <v>32</v>
      </c>
      <c r="K366" t="s">
        <v>33</v>
      </c>
      <c r="L366" s="13">
        <v>5.8</v>
      </c>
      <c r="M366" s="8">
        <v>2.7</v>
      </c>
      <c r="N366">
        <v>26</v>
      </c>
      <c r="O366" s="8">
        <v>150.80000000000001</v>
      </c>
      <c r="P366" s="14">
        <v>0.1512</v>
      </c>
      <c r="Q366" s="8">
        <v>22.8</v>
      </c>
      <c r="R366" s="8">
        <v>128</v>
      </c>
      <c r="S366" s="8">
        <v>70.2</v>
      </c>
      <c r="T366" s="8">
        <v>57.8</v>
      </c>
      <c r="U366">
        <v>0</v>
      </c>
      <c r="V366" s="8">
        <v>0</v>
      </c>
      <c r="W366" s="8">
        <v>0</v>
      </c>
      <c r="X366" s="8">
        <v>57.8</v>
      </c>
    </row>
    <row r="367" spans="1:24" x14ac:dyDescent="0.25">
      <c r="A367" t="s">
        <v>685</v>
      </c>
      <c r="B367" s="1">
        <v>45479</v>
      </c>
      <c r="C367" t="s">
        <v>97</v>
      </c>
      <c r="D367" t="s">
        <v>98</v>
      </c>
      <c r="E367" t="s">
        <v>63</v>
      </c>
      <c r="F367" t="s">
        <v>54</v>
      </c>
      <c r="G367" t="s">
        <v>64</v>
      </c>
      <c r="H367" t="s">
        <v>65</v>
      </c>
      <c r="I367" t="s">
        <v>74</v>
      </c>
      <c r="J367" t="s">
        <v>75</v>
      </c>
      <c r="K367" t="s">
        <v>49</v>
      </c>
      <c r="L367" s="13">
        <v>11</v>
      </c>
      <c r="M367" s="8">
        <v>6.8</v>
      </c>
      <c r="N367">
        <v>61</v>
      </c>
      <c r="O367" s="8">
        <v>671</v>
      </c>
      <c r="P367" s="14">
        <v>0.4148</v>
      </c>
      <c r="Q367" s="8">
        <v>278.33</v>
      </c>
      <c r="R367" s="8">
        <v>392.67</v>
      </c>
      <c r="S367" s="8">
        <v>414.8</v>
      </c>
      <c r="T367" s="8">
        <v>-22.13</v>
      </c>
      <c r="U367">
        <v>0</v>
      </c>
      <c r="V367" s="8">
        <v>0</v>
      </c>
      <c r="W367" s="8">
        <v>0</v>
      </c>
      <c r="X367" s="8">
        <v>-22.13</v>
      </c>
    </row>
    <row r="368" spans="1:24" x14ac:dyDescent="0.25">
      <c r="A368" t="s">
        <v>686</v>
      </c>
      <c r="B368" s="1">
        <v>45577</v>
      </c>
      <c r="C368" t="s">
        <v>91</v>
      </c>
      <c r="D368" t="s">
        <v>92</v>
      </c>
      <c r="E368" t="s">
        <v>27</v>
      </c>
      <c r="F368" t="s">
        <v>37</v>
      </c>
      <c r="G368" t="s">
        <v>38</v>
      </c>
      <c r="H368" t="s">
        <v>39</v>
      </c>
      <c r="I368" t="s">
        <v>74</v>
      </c>
      <c r="J368" t="s">
        <v>75</v>
      </c>
      <c r="K368" t="s">
        <v>49</v>
      </c>
      <c r="L368" s="13">
        <v>11</v>
      </c>
      <c r="M368" s="8">
        <v>6.8</v>
      </c>
      <c r="N368">
        <v>45</v>
      </c>
      <c r="O368" s="8">
        <v>495</v>
      </c>
      <c r="P368" s="14">
        <v>8.2000000000000007E-3</v>
      </c>
      <c r="Q368" s="8">
        <v>4.0599999999999996</v>
      </c>
      <c r="R368" s="8">
        <v>490.94</v>
      </c>
      <c r="S368" s="8">
        <v>306</v>
      </c>
      <c r="T368" s="8">
        <v>184.94</v>
      </c>
      <c r="U368">
        <v>0</v>
      </c>
      <c r="V368" s="8">
        <v>0</v>
      </c>
      <c r="W368" s="8">
        <v>0</v>
      </c>
      <c r="X368" s="8">
        <v>184.94</v>
      </c>
    </row>
    <row r="369" spans="1:24" x14ac:dyDescent="0.25">
      <c r="A369" t="s">
        <v>687</v>
      </c>
      <c r="B369" s="1">
        <v>45765</v>
      </c>
      <c r="C369" t="s">
        <v>445</v>
      </c>
      <c r="D369" t="s">
        <v>446</v>
      </c>
      <c r="E369" t="s">
        <v>71</v>
      </c>
      <c r="F369" t="s">
        <v>89</v>
      </c>
      <c r="G369" t="s">
        <v>72</v>
      </c>
      <c r="H369" t="s">
        <v>73</v>
      </c>
      <c r="I369" t="s">
        <v>185</v>
      </c>
      <c r="J369" t="s">
        <v>186</v>
      </c>
      <c r="K369" t="s">
        <v>59</v>
      </c>
      <c r="L369" s="13">
        <v>4.9000000000000004</v>
      </c>
      <c r="M369" s="8">
        <v>3.1</v>
      </c>
      <c r="N369">
        <v>40</v>
      </c>
      <c r="O369" s="8">
        <v>196</v>
      </c>
      <c r="P369" s="14">
        <v>5.1400000000000001E-2</v>
      </c>
      <c r="Q369" s="8">
        <v>10.07</v>
      </c>
      <c r="R369" s="8">
        <v>185.93</v>
      </c>
      <c r="S369" s="8">
        <v>124</v>
      </c>
      <c r="T369" s="8">
        <v>61.93</v>
      </c>
      <c r="U369">
        <v>0</v>
      </c>
      <c r="V369" s="8">
        <v>0</v>
      </c>
      <c r="W369" s="8">
        <v>0</v>
      </c>
      <c r="X369" s="8">
        <v>61.93</v>
      </c>
    </row>
    <row r="370" spans="1:24" x14ac:dyDescent="0.25">
      <c r="A370" t="s">
        <v>688</v>
      </c>
      <c r="B370" s="1">
        <v>45547</v>
      </c>
      <c r="C370" t="s">
        <v>689</v>
      </c>
      <c r="D370" t="s">
        <v>690</v>
      </c>
      <c r="E370" t="s">
        <v>27</v>
      </c>
      <c r="F370" t="s">
        <v>54</v>
      </c>
      <c r="G370" t="s">
        <v>38</v>
      </c>
      <c r="H370" t="s">
        <v>39</v>
      </c>
      <c r="I370" t="s">
        <v>117</v>
      </c>
      <c r="J370" t="s">
        <v>118</v>
      </c>
      <c r="K370" t="s">
        <v>59</v>
      </c>
      <c r="L370" s="13">
        <v>6</v>
      </c>
      <c r="M370" s="8">
        <v>4.2</v>
      </c>
      <c r="N370">
        <v>378</v>
      </c>
      <c r="O370" s="8">
        <v>2268</v>
      </c>
      <c r="P370" s="14">
        <v>1.37E-2</v>
      </c>
      <c r="Q370" s="8">
        <v>31.07</v>
      </c>
      <c r="R370" s="8">
        <v>2236.9299999999998</v>
      </c>
      <c r="S370" s="8">
        <v>1587.6</v>
      </c>
      <c r="T370" s="8">
        <v>649.33000000000004</v>
      </c>
      <c r="U370">
        <v>0</v>
      </c>
      <c r="V370" s="8">
        <v>0</v>
      </c>
      <c r="W370" s="8">
        <v>0</v>
      </c>
      <c r="X370" s="8">
        <v>649.33000000000004</v>
      </c>
    </row>
    <row r="371" spans="1:24" x14ac:dyDescent="0.25">
      <c r="A371" t="s">
        <v>691</v>
      </c>
      <c r="B371" s="1">
        <v>46187</v>
      </c>
      <c r="C371" t="s">
        <v>357</v>
      </c>
      <c r="D371" t="s">
        <v>358</v>
      </c>
      <c r="E371" t="s">
        <v>27</v>
      </c>
      <c r="F371" t="s">
        <v>46</v>
      </c>
      <c r="G371" t="s">
        <v>38</v>
      </c>
      <c r="H371" t="s">
        <v>39</v>
      </c>
      <c r="I371" t="s">
        <v>156</v>
      </c>
      <c r="J371" t="s">
        <v>157</v>
      </c>
      <c r="K371" t="s">
        <v>42</v>
      </c>
      <c r="L371" s="13">
        <v>6.2</v>
      </c>
      <c r="M371" s="8">
        <v>1.9</v>
      </c>
      <c r="N371">
        <v>48</v>
      </c>
      <c r="O371" s="8">
        <v>297.60000000000002</v>
      </c>
      <c r="P371" s="14">
        <v>0.2225</v>
      </c>
      <c r="Q371" s="8">
        <v>66.22</v>
      </c>
      <c r="R371" s="8">
        <v>231.38</v>
      </c>
      <c r="S371" s="8">
        <v>91.2</v>
      </c>
      <c r="T371" s="8">
        <v>140.18</v>
      </c>
      <c r="U371">
        <v>0</v>
      </c>
      <c r="V371" s="8">
        <v>0</v>
      </c>
      <c r="W371" s="8">
        <v>0</v>
      </c>
      <c r="X371" s="8">
        <v>140.18</v>
      </c>
    </row>
    <row r="372" spans="1:24" x14ac:dyDescent="0.25">
      <c r="A372" t="s">
        <v>692</v>
      </c>
      <c r="B372" s="1">
        <v>46237</v>
      </c>
      <c r="C372" t="s">
        <v>309</v>
      </c>
      <c r="D372" t="s">
        <v>310</v>
      </c>
      <c r="E372" t="s">
        <v>63</v>
      </c>
      <c r="F372" t="s">
        <v>54</v>
      </c>
      <c r="G372" t="s">
        <v>79</v>
      </c>
      <c r="H372" t="s">
        <v>80</v>
      </c>
      <c r="I372" t="s">
        <v>47</v>
      </c>
      <c r="J372" t="s">
        <v>48</v>
      </c>
      <c r="K372" t="s">
        <v>49</v>
      </c>
      <c r="L372" s="13">
        <v>5</v>
      </c>
      <c r="M372" s="8">
        <v>3.2</v>
      </c>
      <c r="N372">
        <v>133</v>
      </c>
      <c r="O372" s="8">
        <v>665</v>
      </c>
      <c r="P372" s="14">
        <v>4.5699999999999998E-2</v>
      </c>
      <c r="Q372" s="8">
        <v>30.39</v>
      </c>
      <c r="R372" s="8">
        <v>634.61</v>
      </c>
      <c r="S372" s="8">
        <v>425.6</v>
      </c>
      <c r="T372" s="8">
        <v>209.01</v>
      </c>
      <c r="U372">
        <v>0</v>
      </c>
      <c r="V372" s="8">
        <v>0</v>
      </c>
      <c r="W372" s="8">
        <v>0</v>
      </c>
      <c r="X372" s="8">
        <v>209.01</v>
      </c>
    </row>
    <row r="373" spans="1:24" x14ac:dyDescent="0.25">
      <c r="A373" t="s">
        <v>693</v>
      </c>
      <c r="B373" s="1">
        <v>45369</v>
      </c>
      <c r="C373" t="s">
        <v>472</v>
      </c>
      <c r="D373" t="s">
        <v>473</v>
      </c>
      <c r="E373" t="s">
        <v>71</v>
      </c>
      <c r="F373" t="s">
        <v>54</v>
      </c>
      <c r="G373" t="s">
        <v>165</v>
      </c>
      <c r="H373" t="s">
        <v>166</v>
      </c>
      <c r="I373" t="s">
        <v>104</v>
      </c>
      <c r="J373" t="s">
        <v>105</v>
      </c>
      <c r="K373" t="s">
        <v>49</v>
      </c>
      <c r="L373" s="13">
        <v>4.2</v>
      </c>
      <c r="M373" s="8">
        <v>2.8</v>
      </c>
      <c r="N373">
        <v>181</v>
      </c>
      <c r="O373" s="8">
        <v>760.2</v>
      </c>
      <c r="P373" s="14">
        <v>9.5999999999999992E-3</v>
      </c>
      <c r="Q373" s="8">
        <v>7.3</v>
      </c>
      <c r="R373" s="8">
        <v>752.9</v>
      </c>
      <c r="S373" s="8">
        <v>506.8</v>
      </c>
      <c r="T373" s="8">
        <v>246.1</v>
      </c>
      <c r="U373">
        <v>0</v>
      </c>
      <c r="V373" s="8">
        <v>0</v>
      </c>
      <c r="W373" s="8">
        <v>0</v>
      </c>
      <c r="X373" s="8">
        <v>246.1</v>
      </c>
    </row>
    <row r="374" spans="1:24" x14ac:dyDescent="0.25">
      <c r="A374" t="s">
        <v>694</v>
      </c>
      <c r="B374" s="1">
        <v>45745</v>
      </c>
      <c r="C374" t="s">
        <v>667</v>
      </c>
      <c r="D374" t="s">
        <v>668</v>
      </c>
      <c r="E374" t="s">
        <v>63</v>
      </c>
      <c r="F374" t="s">
        <v>54</v>
      </c>
      <c r="G374" t="s">
        <v>79</v>
      </c>
      <c r="H374" t="s">
        <v>80</v>
      </c>
      <c r="I374" t="s">
        <v>130</v>
      </c>
      <c r="J374" t="s">
        <v>131</v>
      </c>
      <c r="K374" t="s">
        <v>42</v>
      </c>
      <c r="L374" s="13">
        <v>4.8</v>
      </c>
      <c r="M374" s="8">
        <v>1.4</v>
      </c>
      <c r="N374">
        <v>76</v>
      </c>
      <c r="O374" s="8">
        <v>364.8</v>
      </c>
      <c r="P374" s="14">
        <v>6.4899999999999999E-2</v>
      </c>
      <c r="Q374" s="8">
        <v>23.68</v>
      </c>
      <c r="R374" s="8">
        <v>341.12</v>
      </c>
      <c r="S374" s="8">
        <v>106.4</v>
      </c>
      <c r="T374" s="8">
        <v>234.72</v>
      </c>
      <c r="U374">
        <v>0</v>
      </c>
      <c r="V374" s="8">
        <v>0</v>
      </c>
      <c r="W374" s="8">
        <v>0</v>
      </c>
      <c r="X374" s="8">
        <v>234.72</v>
      </c>
    </row>
    <row r="375" spans="1:24" x14ac:dyDescent="0.25">
      <c r="A375" t="s">
        <v>695</v>
      </c>
      <c r="B375" s="1">
        <v>46119</v>
      </c>
      <c r="C375" t="s">
        <v>211</v>
      </c>
      <c r="D375" t="s">
        <v>212</v>
      </c>
      <c r="E375" t="s">
        <v>27</v>
      </c>
      <c r="F375" t="s">
        <v>37</v>
      </c>
      <c r="G375" t="s">
        <v>29</v>
      </c>
      <c r="H375" t="s">
        <v>30</v>
      </c>
      <c r="I375" t="s">
        <v>40</v>
      </c>
      <c r="J375" t="s">
        <v>41</v>
      </c>
      <c r="K375" t="s">
        <v>42</v>
      </c>
      <c r="L375" s="13">
        <v>14.5</v>
      </c>
      <c r="M375" s="8">
        <v>4.2</v>
      </c>
      <c r="N375">
        <v>21</v>
      </c>
      <c r="O375" s="8">
        <v>304.5</v>
      </c>
      <c r="P375" s="14">
        <v>0.44729999999999998</v>
      </c>
      <c r="Q375" s="8">
        <v>136.19999999999999</v>
      </c>
      <c r="R375" s="8">
        <v>168.3</v>
      </c>
      <c r="S375" s="8">
        <v>88.2</v>
      </c>
      <c r="T375" s="8">
        <v>80.099999999999994</v>
      </c>
      <c r="U375">
        <v>0</v>
      </c>
      <c r="V375" s="8">
        <v>0</v>
      </c>
      <c r="W375" s="8">
        <v>0</v>
      </c>
      <c r="X375" s="8">
        <v>80.099999999999994</v>
      </c>
    </row>
    <row r="376" spans="1:24" x14ac:dyDescent="0.25">
      <c r="A376" t="s">
        <v>696</v>
      </c>
      <c r="B376" s="1">
        <v>46174</v>
      </c>
      <c r="C376" t="s">
        <v>241</v>
      </c>
      <c r="D376" t="s">
        <v>242</v>
      </c>
      <c r="E376" t="s">
        <v>71</v>
      </c>
      <c r="F376" t="s">
        <v>89</v>
      </c>
      <c r="G376" t="s">
        <v>72</v>
      </c>
      <c r="H376" t="s">
        <v>73</v>
      </c>
      <c r="I376" t="s">
        <v>57</v>
      </c>
      <c r="J376" t="s">
        <v>58</v>
      </c>
      <c r="K376" t="s">
        <v>59</v>
      </c>
      <c r="L376" s="13">
        <v>10.5</v>
      </c>
      <c r="M376" s="8">
        <v>7.5</v>
      </c>
      <c r="N376">
        <v>250</v>
      </c>
      <c r="O376" s="8">
        <v>2625</v>
      </c>
      <c r="P376" s="14">
        <v>9.4899999999999998E-2</v>
      </c>
      <c r="Q376" s="8">
        <v>249.11</v>
      </c>
      <c r="R376" s="8">
        <v>2375.89</v>
      </c>
      <c r="S376" s="8">
        <v>1875</v>
      </c>
      <c r="T376" s="8">
        <v>500.89</v>
      </c>
      <c r="U376">
        <v>0</v>
      </c>
      <c r="V376" s="8">
        <v>0</v>
      </c>
      <c r="W376" s="8">
        <v>0</v>
      </c>
      <c r="X376" s="8">
        <v>500.89</v>
      </c>
    </row>
    <row r="377" spans="1:24" x14ac:dyDescent="0.25">
      <c r="A377" t="s">
        <v>697</v>
      </c>
      <c r="B377" s="1">
        <v>46168</v>
      </c>
      <c r="C377" t="s">
        <v>590</v>
      </c>
      <c r="D377" t="s">
        <v>591</v>
      </c>
      <c r="E377" t="s">
        <v>27</v>
      </c>
      <c r="F377" t="s">
        <v>46</v>
      </c>
      <c r="G377" t="s">
        <v>38</v>
      </c>
      <c r="H377" t="s">
        <v>39</v>
      </c>
      <c r="I377" t="s">
        <v>117</v>
      </c>
      <c r="J377" t="s">
        <v>118</v>
      </c>
      <c r="K377" t="s">
        <v>59</v>
      </c>
      <c r="L377" s="13">
        <v>6</v>
      </c>
      <c r="M377" s="8">
        <v>4.2</v>
      </c>
      <c r="N377">
        <v>5</v>
      </c>
      <c r="O377" s="8">
        <v>30</v>
      </c>
      <c r="P377" s="14">
        <v>0.22720000000000001</v>
      </c>
      <c r="Q377" s="8">
        <v>6.82</v>
      </c>
      <c r="R377" s="8">
        <v>23.18</v>
      </c>
      <c r="S377" s="8">
        <v>21</v>
      </c>
      <c r="T377" s="8">
        <v>2.1800000000000002</v>
      </c>
      <c r="U377">
        <v>1</v>
      </c>
      <c r="V377" s="8">
        <v>4.6399999999999997</v>
      </c>
      <c r="W377" s="8">
        <v>4.7</v>
      </c>
      <c r="X377" s="8">
        <v>-2.52</v>
      </c>
    </row>
    <row r="378" spans="1:24" x14ac:dyDescent="0.25">
      <c r="A378" t="s">
        <v>698</v>
      </c>
      <c r="B378" s="1">
        <v>45855</v>
      </c>
      <c r="C378" t="s">
        <v>61</v>
      </c>
      <c r="D378" t="s">
        <v>62</v>
      </c>
      <c r="E378" t="s">
        <v>63</v>
      </c>
      <c r="F378" t="s">
        <v>46</v>
      </c>
      <c r="G378" t="s">
        <v>64</v>
      </c>
      <c r="H378" t="s">
        <v>65</v>
      </c>
      <c r="I378" t="s">
        <v>74</v>
      </c>
      <c r="J378" t="s">
        <v>75</v>
      </c>
      <c r="K378" t="s">
        <v>49</v>
      </c>
      <c r="L378" s="13">
        <v>11</v>
      </c>
      <c r="M378" s="8">
        <v>6.8</v>
      </c>
      <c r="N378">
        <v>27</v>
      </c>
      <c r="O378" s="8">
        <v>297</v>
      </c>
      <c r="P378" s="14">
        <v>0.2099</v>
      </c>
      <c r="Q378" s="8">
        <v>62.34</v>
      </c>
      <c r="R378" s="8">
        <v>234.66</v>
      </c>
      <c r="S378" s="8">
        <v>183.6</v>
      </c>
      <c r="T378" s="8">
        <v>51.06</v>
      </c>
      <c r="U378">
        <v>0</v>
      </c>
      <c r="V378" s="8">
        <v>0</v>
      </c>
      <c r="W378" s="8">
        <v>0</v>
      </c>
      <c r="X378" s="8">
        <v>51.06</v>
      </c>
    </row>
    <row r="379" spans="1:24" x14ac:dyDescent="0.25">
      <c r="A379" t="s">
        <v>699</v>
      </c>
      <c r="B379" s="1">
        <v>45392</v>
      </c>
      <c r="C379" t="s">
        <v>191</v>
      </c>
      <c r="D379" t="s">
        <v>192</v>
      </c>
      <c r="E379" t="s">
        <v>150</v>
      </c>
      <c r="F379" t="s">
        <v>54</v>
      </c>
      <c r="G379" t="s">
        <v>151</v>
      </c>
      <c r="H379" t="s">
        <v>152</v>
      </c>
      <c r="I379" t="s">
        <v>99</v>
      </c>
      <c r="J379" t="s">
        <v>100</v>
      </c>
      <c r="K379" t="s">
        <v>49</v>
      </c>
      <c r="L379" s="13">
        <v>3.8</v>
      </c>
      <c r="M379" s="8">
        <v>2.6</v>
      </c>
      <c r="N379">
        <v>51</v>
      </c>
      <c r="O379" s="8">
        <v>193.8</v>
      </c>
      <c r="P379" s="14">
        <v>1.0699999999999999E-2</v>
      </c>
      <c r="Q379" s="8">
        <v>2.0699999999999998</v>
      </c>
      <c r="R379" s="8">
        <v>191.73</v>
      </c>
      <c r="S379" s="8">
        <v>132.6</v>
      </c>
      <c r="T379" s="8">
        <v>59.13</v>
      </c>
      <c r="U379">
        <v>0</v>
      </c>
      <c r="V379" s="8">
        <v>0</v>
      </c>
      <c r="W379" s="8">
        <v>0</v>
      </c>
      <c r="X379" s="8">
        <v>59.13</v>
      </c>
    </row>
    <row r="380" spans="1:24" x14ac:dyDescent="0.25">
      <c r="A380" t="s">
        <v>700</v>
      </c>
      <c r="B380" s="1">
        <v>45343</v>
      </c>
      <c r="C380" t="s">
        <v>168</v>
      </c>
      <c r="D380" t="s">
        <v>169</v>
      </c>
      <c r="E380" t="s">
        <v>63</v>
      </c>
      <c r="F380" t="s">
        <v>46</v>
      </c>
      <c r="G380" t="s">
        <v>64</v>
      </c>
      <c r="H380" t="s">
        <v>65</v>
      </c>
      <c r="I380" t="s">
        <v>112</v>
      </c>
      <c r="J380" t="s">
        <v>113</v>
      </c>
      <c r="K380" t="s">
        <v>42</v>
      </c>
      <c r="L380" s="13">
        <v>8.5</v>
      </c>
      <c r="M380" s="8">
        <v>2.8</v>
      </c>
      <c r="N380">
        <v>12</v>
      </c>
      <c r="O380" s="8">
        <v>102</v>
      </c>
      <c r="P380" s="14">
        <v>8.8400000000000006E-2</v>
      </c>
      <c r="Q380" s="8">
        <v>9.02</v>
      </c>
      <c r="R380" s="8">
        <v>92.98</v>
      </c>
      <c r="S380" s="8">
        <v>33.6</v>
      </c>
      <c r="T380" s="8">
        <v>59.38</v>
      </c>
      <c r="U380">
        <v>0</v>
      </c>
      <c r="V380" s="8">
        <v>0</v>
      </c>
      <c r="W380" s="8">
        <v>0</v>
      </c>
      <c r="X380" s="8">
        <v>59.38</v>
      </c>
    </row>
    <row r="381" spans="1:24" x14ac:dyDescent="0.25">
      <c r="A381" t="s">
        <v>701</v>
      </c>
      <c r="B381" s="1">
        <v>45959</v>
      </c>
      <c r="C381" t="s">
        <v>183</v>
      </c>
      <c r="D381" t="s">
        <v>184</v>
      </c>
      <c r="E381" t="s">
        <v>63</v>
      </c>
      <c r="F381" t="s">
        <v>89</v>
      </c>
      <c r="G381" t="s">
        <v>64</v>
      </c>
      <c r="H381" t="s">
        <v>65</v>
      </c>
      <c r="I381" t="s">
        <v>47</v>
      </c>
      <c r="J381" t="s">
        <v>48</v>
      </c>
      <c r="K381" t="s">
        <v>49</v>
      </c>
      <c r="L381" s="13">
        <v>5</v>
      </c>
      <c r="M381" s="8">
        <v>3.2</v>
      </c>
      <c r="N381">
        <v>379</v>
      </c>
      <c r="O381" s="8">
        <v>1895</v>
      </c>
      <c r="P381" s="14">
        <v>2.64E-2</v>
      </c>
      <c r="Q381" s="8">
        <v>50.03</v>
      </c>
      <c r="R381" s="8">
        <v>1844.97</v>
      </c>
      <c r="S381" s="8">
        <v>1212.8</v>
      </c>
      <c r="T381" s="8">
        <v>632.16999999999996</v>
      </c>
      <c r="U381">
        <v>0</v>
      </c>
      <c r="V381" s="8">
        <v>0</v>
      </c>
      <c r="W381" s="8">
        <v>0</v>
      </c>
      <c r="X381" s="8">
        <v>632.16999999999996</v>
      </c>
    </row>
    <row r="382" spans="1:24" x14ac:dyDescent="0.25">
      <c r="A382" t="s">
        <v>702</v>
      </c>
      <c r="B382" s="1">
        <v>45845</v>
      </c>
      <c r="C382" t="s">
        <v>174</v>
      </c>
      <c r="D382" t="s">
        <v>175</v>
      </c>
      <c r="E382" t="s">
        <v>150</v>
      </c>
      <c r="F382" t="s">
        <v>54</v>
      </c>
      <c r="G382" t="s">
        <v>151</v>
      </c>
      <c r="H382" t="s">
        <v>152</v>
      </c>
      <c r="I382" t="s">
        <v>57</v>
      </c>
      <c r="J382" t="s">
        <v>58</v>
      </c>
      <c r="K382" t="s">
        <v>59</v>
      </c>
      <c r="L382" s="13">
        <v>10.5</v>
      </c>
      <c r="M382" s="8">
        <v>7.5</v>
      </c>
      <c r="N382">
        <v>43</v>
      </c>
      <c r="O382" s="8">
        <v>451.5</v>
      </c>
      <c r="P382" s="14">
        <v>2.18E-2</v>
      </c>
      <c r="Q382" s="8">
        <v>9.84</v>
      </c>
      <c r="R382" s="8">
        <v>441.66</v>
      </c>
      <c r="S382" s="8">
        <v>322.5</v>
      </c>
      <c r="T382" s="8">
        <v>119.16</v>
      </c>
      <c r="U382">
        <v>0</v>
      </c>
      <c r="V382" s="8">
        <v>0</v>
      </c>
      <c r="W382" s="8">
        <v>0</v>
      </c>
      <c r="X382" s="8">
        <v>119.16</v>
      </c>
    </row>
    <row r="383" spans="1:24" x14ac:dyDescent="0.25">
      <c r="A383" t="s">
        <v>703</v>
      </c>
      <c r="B383" s="1">
        <v>46148</v>
      </c>
      <c r="C383" t="s">
        <v>279</v>
      </c>
      <c r="D383" t="s">
        <v>280</v>
      </c>
      <c r="E383" t="s">
        <v>53</v>
      </c>
      <c r="F383" t="s">
        <v>54</v>
      </c>
      <c r="G383" t="s">
        <v>55</v>
      </c>
      <c r="H383" t="s">
        <v>56</v>
      </c>
      <c r="I383" t="s">
        <v>127</v>
      </c>
      <c r="J383" t="s">
        <v>128</v>
      </c>
      <c r="K383" t="s">
        <v>33</v>
      </c>
      <c r="L383" s="13">
        <v>7.2</v>
      </c>
      <c r="M383" s="8">
        <v>3.6</v>
      </c>
      <c r="N383">
        <v>354</v>
      </c>
      <c r="O383" s="8">
        <v>2548.8000000000002</v>
      </c>
      <c r="P383" s="14">
        <v>1.7899999999999999E-2</v>
      </c>
      <c r="Q383" s="8">
        <v>45.62</v>
      </c>
      <c r="R383" s="8">
        <v>2503.1799999999998</v>
      </c>
      <c r="S383" s="8">
        <v>1274.4000000000001</v>
      </c>
      <c r="T383" s="8">
        <v>1228.78</v>
      </c>
      <c r="U383">
        <v>188</v>
      </c>
      <c r="V383" s="8">
        <v>1329.37</v>
      </c>
      <c r="W383" s="8">
        <v>770.8</v>
      </c>
      <c r="X383" s="8">
        <v>457.98</v>
      </c>
    </row>
    <row r="384" spans="1:24" x14ac:dyDescent="0.25">
      <c r="A384" t="s">
        <v>704</v>
      </c>
      <c r="B384" s="1">
        <v>45307</v>
      </c>
      <c r="C384" t="s">
        <v>35</v>
      </c>
      <c r="D384" t="s">
        <v>36</v>
      </c>
      <c r="E384" t="s">
        <v>27</v>
      </c>
      <c r="F384" t="s">
        <v>37</v>
      </c>
      <c r="G384" t="s">
        <v>38</v>
      </c>
      <c r="H384" t="s">
        <v>39</v>
      </c>
      <c r="I384" t="s">
        <v>130</v>
      </c>
      <c r="J384" t="s">
        <v>131</v>
      </c>
      <c r="K384" t="s">
        <v>42</v>
      </c>
      <c r="L384" s="13">
        <v>4.8</v>
      </c>
      <c r="M384" s="8">
        <v>1.4</v>
      </c>
      <c r="N384">
        <v>27</v>
      </c>
      <c r="O384" s="8">
        <v>129.6</v>
      </c>
      <c r="P384" s="14">
        <v>5.0000000000000001E-4</v>
      </c>
      <c r="Q384" s="8">
        <v>0.06</v>
      </c>
      <c r="R384" s="8">
        <v>129.54</v>
      </c>
      <c r="S384" s="8">
        <v>37.799999999999997</v>
      </c>
      <c r="T384" s="8">
        <v>91.74</v>
      </c>
      <c r="U384">
        <v>0</v>
      </c>
      <c r="V384" s="8">
        <v>0</v>
      </c>
      <c r="W384" s="8">
        <v>0</v>
      </c>
      <c r="X384" s="8">
        <v>91.74</v>
      </c>
    </row>
    <row r="385" spans="1:24" x14ac:dyDescent="0.25">
      <c r="A385" t="s">
        <v>705</v>
      </c>
      <c r="B385" s="1">
        <v>45387</v>
      </c>
      <c r="C385" t="s">
        <v>205</v>
      </c>
      <c r="D385" t="s">
        <v>206</v>
      </c>
      <c r="E385" t="s">
        <v>71</v>
      </c>
      <c r="F385" t="s">
        <v>54</v>
      </c>
      <c r="G385" t="s">
        <v>72</v>
      </c>
      <c r="H385" t="s">
        <v>73</v>
      </c>
      <c r="I385" t="s">
        <v>99</v>
      </c>
      <c r="J385" t="s">
        <v>100</v>
      </c>
      <c r="K385" t="s">
        <v>49</v>
      </c>
      <c r="L385" s="13">
        <v>3.8</v>
      </c>
      <c r="M385" s="8">
        <v>2.6</v>
      </c>
      <c r="N385">
        <v>51</v>
      </c>
      <c r="O385" s="8">
        <v>193.8</v>
      </c>
      <c r="P385" s="14">
        <v>5.5999999999999999E-3</v>
      </c>
      <c r="Q385" s="8">
        <v>1.0900000000000001</v>
      </c>
      <c r="R385" s="8">
        <v>192.71</v>
      </c>
      <c r="S385" s="8">
        <v>132.6</v>
      </c>
      <c r="T385" s="8">
        <v>60.11</v>
      </c>
      <c r="U385">
        <v>0</v>
      </c>
      <c r="V385" s="8">
        <v>0</v>
      </c>
      <c r="W385" s="8">
        <v>0</v>
      </c>
      <c r="X385" s="8">
        <v>60.11</v>
      </c>
    </row>
    <row r="386" spans="1:24" x14ac:dyDescent="0.25">
      <c r="A386" t="s">
        <v>706</v>
      </c>
      <c r="B386" s="1">
        <v>46240</v>
      </c>
      <c r="C386" t="s">
        <v>321</v>
      </c>
      <c r="D386" t="s">
        <v>322</v>
      </c>
      <c r="E386" t="s">
        <v>63</v>
      </c>
      <c r="F386" t="s">
        <v>46</v>
      </c>
      <c r="G386" t="s">
        <v>79</v>
      </c>
      <c r="H386" t="s">
        <v>80</v>
      </c>
      <c r="I386" t="s">
        <v>57</v>
      </c>
      <c r="J386" t="s">
        <v>58</v>
      </c>
      <c r="K386" t="s">
        <v>59</v>
      </c>
      <c r="L386" s="13">
        <v>10.5</v>
      </c>
      <c r="M386" s="8">
        <v>7.5</v>
      </c>
      <c r="N386">
        <v>1</v>
      </c>
      <c r="O386" s="8">
        <v>10.5</v>
      </c>
      <c r="P386" s="14">
        <v>0.1208</v>
      </c>
      <c r="Q386" s="8">
        <v>1.27</v>
      </c>
      <c r="R386" s="8">
        <v>9.23</v>
      </c>
      <c r="S386" s="8">
        <v>7.5</v>
      </c>
      <c r="T386" s="8">
        <v>1.73</v>
      </c>
      <c r="U386">
        <v>0</v>
      </c>
      <c r="V386" s="8">
        <v>0</v>
      </c>
      <c r="W386" s="8">
        <v>0</v>
      </c>
      <c r="X386" s="8">
        <v>1.73</v>
      </c>
    </row>
    <row r="387" spans="1:24" x14ac:dyDescent="0.25">
      <c r="A387" t="s">
        <v>707</v>
      </c>
      <c r="B387" s="1">
        <v>46063</v>
      </c>
      <c r="C387" t="s">
        <v>25</v>
      </c>
      <c r="D387" t="s">
        <v>26</v>
      </c>
      <c r="E387" t="s">
        <v>27</v>
      </c>
      <c r="F387" t="s">
        <v>28</v>
      </c>
      <c r="G387" t="s">
        <v>29</v>
      </c>
      <c r="H387" t="s">
        <v>30</v>
      </c>
      <c r="I387" t="s">
        <v>40</v>
      </c>
      <c r="J387" t="s">
        <v>41</v>
      </c>
      <c r="K387" t="s">
        <v>42</v>
      </c>
      <c r="L387" s="13">
        <v>14.5</v>
      </c>
      <c r="M387" s="8">
        <v>4.2</v>
      </c>
      <c r="N387">
        <v>83</v>
      </c>
      <c r="O387" s="8">
        <v>1203.5</v>
      </c>
      <c r="P387" s="14">
        <v>3.3599999999999998E-2</v>
      </c>
      <c r="Q387" s="8">
        <v>40.44</v>
      </c>
      <c r="R387" s="8">
        <v>1163.06</v>
      </c>
      <c r="S387" s="8">
        <v>348.6</v>
      </c>
      <c r="T387" s="8">
        <v>814.46</v>
      </c>
      <c r="U387">
        <v>0</v>
      </c>
      <c r="V387" s="8">
        <v>0</v>
      </c>
      <c r="W387" s="8">
        <v>0</v>
      </c>
      <c r="X387" s="8">
        <v>814.46</v>
      </c>
    </row>
    <row r="388" spans="1:24" x14ac:dyDescent="0.25">
      <c r="A388" t="s">
        <v>708</v>
      </c>
      <c r="B388" s="1">
        <v>46161</v>
      </c>
      <c r="C388" t="s">
        <v>115</v>
      </c>
      <c r="D388" t="s">
        <v>116</v>
      </c>
      <c r="E388" t="s">
        <v>27</v>
      </c>
      <c r="F388" t="s">
        <v>54</v>
      </c>
      <c r="G388" t="s">
        <v>29</v>
      </c>
      <c r="H388" t="s">
        <v>30</v>
      </c>
      <c r="I388" t="s">
        <v>122</v>
      </c>
      <c r="J388" t="s">
        <v>123</v>
      </c>
      <c r="K388" t="s">
        <v>59</v>
      </c>
      <c r="L388" s="13">
        <v>5.5</v>
      </c>
      <c r="M388" s="8">
        <v>3.8</v>
      </c>
      <c r="N388">
        <v>96</v>
      </c>
      <c r="O388" s="8">
        <v>528</v>
      </c>
      <c r="P388" s="14">
        <v>8.0000000000000004E-4</v>
      </c>
      <c r="Q388" s="8">
        <v>0.42</v>
      </c>
      <c r="R388" s="8">
        <v>527.58000000000004</v>
      </c>
      <c r="S388" s="8">
        <v>364.8</v>
      </c>
      <c r="T388" s="8">
        <v>162.78</v>
      </c>
      <c r="U388">
        <v>0</v>
      </c>
      <c r="V388" s="8">
        <v>0</v>
      </c>
      <c r="W388" s="8">
        <v>0</v>
      </c>
      <c r="X388" s="8">
        <v>162.78</v>
      </c>
    </row>
    <row r="389" spans="1:24" x14ac:dyDescent="0.25">
      <c r="A389" t="s">
        <v>709</v>
      </c>
      <c r="B389" s="1">
        <v>45534</v>
      </c>
      <c r="C389" t="s">
        <v>678</v>
      </c>
      <c r="D389" t="s">
        <v>679</v>
      </c>
      <c r="E389" t="s">
        <v>63</v>
      </c>
      <c r="F389" t="s">
        <v>89</v>
      </c>
      <c r="G389" t="s">
        <v>79</v>
      </c>
      <c r="H389" t="s">
        <v>80</v>
      </c>
      <c r="I389" t="s">
        <v>40</v>
      </c>
      <c r="J389" t="s">
        <v>41</v>
      </c>
      <c r="K389" t="s">
        <v>42</v>
      </c>
      <c r="L389" s="13">
        <v>14.5</v>
      </c>
      <c r="M389" s="8">
        <v>4.2</v>
      </c>
      <c r="N389">
        <v>36</v>
      </c>
      <c r="O389" s="8">
        <v>522</v>
      </c>
      <c r="P389" s="14">
        <v>0.13569999999999999</v>
      </c>
      <c r="Q389" s="8">
        <v>70.84</v>
      </c>
      <c r="R389" s="8">
        <v>451.16</v>
      </c>
      <c r="S389" s="8">
        <v>151.19999999999999</v>
      </c>
      <c r="T389" s="8">
        <v>299.95999999999998</v>
      </c>
      <c r="U389">
        <v>0</v>
      </c>
      <c r="V389" s="8">
        <v>0</v>
      </c>
      <c r="W389" s="8">
        <v>0</v>
      </c>
      <c r="X389" s="8">
        <v>299.95999999999998</v>
      </c>
    </row>
    <row r="390" spans="1:24" x14ac:dyDescent="0.25">
      <c r="A390" t="s">
        <v>710</v>
      </c>
      <c r="B390" s="1">
        <v>45462</v>
      </c>
      <c r="C390" t="s">
        <v>97</v>
      </c>
      <c r="D390" t="s">
        <v>98</v>
      </c>
      <c r="E390" t="s">
        <v>63</v>
      </c>
      <c r="F390" t="s">
        <v>54</v>
      </c>
      <c r="G390" t="s">
        <v>64</v>
      </c>
      <c r="H390" t="s">
        <v>65</v>
      </c>
      <c r="I390" t="s">
        <v>127</v>
      </c>
      <c r="J390" t="s">
        <v>128</v>
      </c>
      <c r="K390" t="s">
        <v>33</v>
      </c>
      <c r="L390" s="13">
        <v>7.2</v>
      </c>
      <c r="M390" s="8">
        <v>3.6</v>
      </c>
      <c r="N390">
        <v>213</v>
      </c>
      <c r="O390" s="8">
        <v>1533.6</v>
      </c>
      <c r="P390" s="14">
        <v>5.1400000000000001E-2</v>
      </c>
      <c r="Q390" s="8">
        <v>78.83</v>
      </c>
      <c r="R390" s="8">
        <v>1454.77</v>
      </c>
      <c r="S390" s="8">
        <v>766.8</v>
      </c>
      <c r="T390" s="8">
        <v>687.97</v>
      </c>
      <c r="U390">
        <v>0</v>
      </c>
      <c r="V390" s="8">
        <v>0</v>
      </c>
      <c r="W390" s="8">
        <v>0</v>
      </c>
      <c r="X390" s="8">
        <v>687.97</v>
      </c>
    </row>
    <row r="391" spans="1:24" x14ac:dyDescent="0.25">
      <c r="A391" t="s">
        <v>711</v>
      </c>
      <c r="B391" s="1">
        <v>45708</v>
      </c>
      <c r="C391" t="s">
        <v>183</v>
      </c>
      <c r="D391" t="s">
        <v>184</v>
      </c>
      <c r="E391" t="s">
        <v>63</v>
      </c>
      <c r="F391" t="s">
        <v>89</v>
      </c>
      <c r="G391" t="s">
        <v>79</v>
      </c>
      <c r="H391" t="s">
        <v>80</v>
      </c>
      <c r="I391" t="s">
        <v>130</v>
      </c>
      <c r="J391" t="s">
        <v>131</v>
      </c>
      <c r="K391" t="s">
        <v>42</v>
      </c>
      <c r="L391" s="13">
        <v>4.8</v>
      </c>
      <c r="M391" s="8">
        <v>1.4</v>
      </c>
      <c r="N391">
        <v>26</v>
      </c>
      <c r="O391" s="8">
        <v>124.8</v>
      </c>
      <c r="P391" s="14">
        <v>7.2900000000000006E-2</v>
      </c>
      <c r="Q391" s="8">
        <v>9.1</v>
      </c>
      <c r="R391" s="8">
        <v>115.7</v>
      </c>
      <c r="S391" s="8">
        <v>36.4</v>
      </c>
      <c r="T391" s="8">
        <v>79.3</v>
      </c>
      <c r="U391">
        <v>0</v>
      </c>
      <c r="V391" s="8">
        <v>0</v>
      </c>
      <c r="W391" s="8">
        <v>0</v>
      </c>
      <c r="X391" s="8">
        <v>79.3</v>
      </c>
    </row>
    <row r="392" spans="1:24" x14ac:dyDescent="0.25">
      <c r="A392" t="s">
        <v>712</v>
      </c>
      <c r="B392" s="1">
        <v>45789</v>
      </c>
      <c r="C392" t="s">
        <v>162</v>
      </c>
      <c r="D392" t="s">
        <v>163</v>
      </c>
      <c r="E392" t="s">
        <v>150</v>
      </c>
      <c r="F392" t="s">
        <v>89</v>
      </c>
      <c r="G392" t="s">
        <v>151</v>
      </c>
      <c r="H392" t="s">
        <v>152</v>
      </c>
      <c r="I392" t="s">
        <v>104</v>
      </c>
      <c r="J392" t="s">
        <v>105</v>
      </c>
      <c r="K392" t="s">
        <v>49</v>
      </c>
      <c r="L392" s="13">
        <v>4.2</v>
      </c>
      <c r="M392" s="8">
        <v>2.8</v>
      </c>
      <c r="N392">
        <v>137</v>
      </c>
      <c r="O392" s="8">
        <v>575.4</v>
      </c>
      <c r="P392" s="14">
        <v>9.8599999999999993E-2</v>
      </c>
      <c r="Q392" s="8">
        <v>56.73</v>
      </c>
      <c r="R392" s="8">
        <v>518.66999999999996</v>
      </c>
      <c r="S392" s="8">
        <v>383.6</v>
      </c>
      <c r="T392" s="8">
        <v>135.07</v>
      </c>
      <c r="U392">
        <v>0</v>
      </c>
      <c r="V392" s="8">
        <v>0</v>
      </c>
      <c r="W392" s="8">
        <v>0</v>
      </c>
      <c r="X392" s="8">
        <v>135.07</v>
      </c>
    </row>
    <row r="393" spans="1:24" x14ac:dyDescent="0.25">
      <c r="A393" t="s">
        <v>713</v>
      </c>
      <c r="B393" s="1">
        <v>45784</v>
      </c>
      <c r="C393" t="s">
        <v>25</v>
      </c>
      <c r="D393" t="s">
        <v>26</v>
      </c>
      <c r="E393" t="s">
        <v>27</v>
      </c>
      <c r="F393" t="s">
        <v>28</v>
      </c>
      <c r="G393" t="s">
        <v>38</v>
      </c>
      <c r="H393" t="s">
        <v>39</v>
      </c>
      <c r="I393" t="s">
        <v>144</v>
      </c>
      <c r="J393" t="s">
        <v>145</v>
      </c>
      <c r="K393" t="s">
        <v>33</v>
      </c>
      <c r="L393" s="13">
        <v>12</v>
      </c>
      <c r="M393" s="8">
        <v>6.5</v>
      </c>
      <c r="N393">
        <v>210</v>
      </c>
      <c r="O393" s="8">
        <v>2520</v>
      </c>
      <c r="P393" s="14">
        <v>3.6999999999999998E-2</v>
      </c>
      <c r="Q393" s="8">
        <v>93.24</v>
      </c>
      <c r="R393" s="8">
        <v>2426.7600000000002</v>
      </c>
      <c r="S393" s="8">
        <v>1365</v>
      </c>
      <c r="T393" s="8">
        <v>1061.76</v>
      </c>
      <c r="U393">
        <v>0</v>
      </c>
      <c r="V393" s="8">
        <v>0</v>
      </c>
      <c r="W393" s="8">
        <v>0</v>
      </c>
      <c r="X393" s="8">
        <v>1061.76</v>
      </c>
    </row>
    <row r="394" spans="1:24" x14ac:dyDescent="0.25">
      <c r="A394" t="s">
        <v>714</v>
      </c>
      <c r="B394" s="1">
        <v>45510</v>
      </c>
      <c r="C394" t="s">
        <v>340</v>
      </c>
      <c r="D394" t="s">
        <v>341</v>
      </c>
      <c r="E394" t="s">
        <v>27</v>
      </c>
      <c r="F394" t="s">
        <v>54</v>
      </c>
      <c r="G394" t="s">
        <v>29</v>
      </c>
      <c r="H394" t="s">
        <v>30</v>
      </c>
      <c r="I394" t="s">
        <v>74</v>
      </c>
      <c r="J394" t="s">
        <v>75</v>
      </c>
      <c r="K394" t="s">
        <v>49</v>
      </c>
      <c r="L394" s="13">
        <v>11</v>
      </c>
      <c r="M394" s="8">
        <v>6.8</v>
      </c>
      <c r="N394">
        <v>37</v>
      </c>
      <c r="O394" s="8">
        <v>407</v>
      </c>
      <c r="P394" s="14">
        <v>2.53E-2</v>
      </c>
      <c r="Q394" s="8">
        <v>10.3</v>
      </c>
      <c r="R394" s="8">
        <v>396.7</v>
      </c>
      <c r="S394" s="8">
        <v>251.6</v>
      </c>
      <c r="T394" s="8">
        <v>145.1</v>
      </c>
      <c r="U394">
        <v>0</v>
      </c>
      <c r="V394" s="8">
        <v>0</v>
      </c>
      <c r="W394" s="8">
        <v>0</v>
      </c>
      <c r="X394" s="8">
        <v>145.1</v>
      </c>
    </row>
    <row r="395" spans="1:24" x14ac:dyDescent="0.25">
      <c r="A395" t="s">
        <v>715</v>
      </c>
      <c r="B395" s="1">
        <v>46177</v>
      </c>
      <c r="C395" t="s">
        <v>420</v>
      </c>
      <c r="D395" t="s">
        <v>421</v>
      </c>
      <c r="E395" t="s">
        <v>150</v>
      </c>
      <c r="F395" t="s">
        <v>89</v>
      </c>
      <c r="G395" t="s">
        <v>151</v>
      </c>
      <c r="H395" t="s">
        <v>152</v>
      </c>
      <c r="I395" t="s">
        <v>185</v>
      </c>
      <c r="J395" t="s">
        <v>186</v>
      </c>
      <c r="K395" t="s">
        <v>59</v>
      </c>
      <c r="L395" s="13">
        <v>4.9000000000000004</v>
      </c>
      <c r="M395" s="8">
        <v>3.1</v>
      </c>
      <c r="N395">
        <v>188</v>
      </c>
      <c r="O395" s="8">
        <v>921.2</v>
      </c>
      <c r="P395" s="14">
        <v>4.8500000000000001E-2</v>
      </c>
      <c r="Q395" s="8">
        <v>44.68</v>
      </c>
      <c r="R395" s="8">
        <v>876.52</v>
      </c>
      <c r="S395" s="8">
        <v>582.79999999999995</v>
      </c>
      <c r="T395" s="8">
        <v>293.72000000000003</v>
      </c>
      <c r="U395">
        <v>0</v>
      </c>
      <c r="V395" s="8">
        <v>0</v>
      </c>
      <c r="W395" s="8">
        <v>0</v>
      </c>
      <c r="X395" s="8">
        <v>293.72000000000003</v>
      </c>
    </row>
    <row r="396" spans="1:24" x14ac:dyDescent="0.25">
      <c r="A396" t="s">
        <v>716</v>
      </c>
      <c r="B396" s="1">
        <v>45702</v>
      </c>
      <c r="C396" t="s">
        <v>394</v>
      </c>
      <c r="D396" t="s">
        <v>395</v>
      </c>
      <c r="E396" t="s">
        <v>71</v>
      </c>
      <c r="F396" t="s">
        <v>37</v>
      </c>
      <c r="G396" t="s">
        <v>72</v>
      </c>
      <c r="H396" t="s">
        <v>73</v>
      </c>
      <c r="I396" t="s">
        <v>40</v>
      </c>
      <c r="J396" t="s">
        <v>41</v>
      </c>
      <c r="K396" t="s">
        <v>42</v>
      </c>
      <c r="L396" s="13">
        <v>14.5</v>
      </c>
      <c r="M396" s="8">
        <v>4.2</v>
      </c>
      <c r="N396">
        <v>2</v>
      </c>
      <c r="O396" s="8">
        <v>29</v>
      </c>
      <c r="P396" s="14">
        <v>6.0000000000000001E-3</v>
      </c>
      <c r="Q396" s="8">
        <v>0.17</v>
      </c>
      <c r="R396" s="8">
        <v>28.83</v>
      </c>
      <c r="S396" s="8">
        <v>8.4</v>
      </c>
      <c r="T396" s="8">
        <v>20.43</v>
      </c>
      <c r="U396">
        <v>0</v>
      </c>
      <c r="V396" s="8">
        <v>0</v>
      </c>
      <c r="W396" s="8">
        <v>0</v>
      </c>
      <c r="X396" s="8">
        <v>20.43</v>
      </c>
    </row>
    <row r="397" spans="1:24" x14ac:dyDescent="0.25">
      <c r="A397" t="s">
        <v>717</v>
      </c>
      <c r="B397" s="1">
        <v>46216</v>
      </c>
      <c r="C397" t="s">
        <v>115</v>
      </c>
      <c r="D397" t="s">
        <v>116</v>
      </c>
      <c r="E397" t="s">
        <v>27</v>
      </c>
      <c r="F397" t="s">
        <v>54</v>
      </c>
      <c r="G397" t="s">
        <v>38</v>
      </c>
      <c r="H397" t="s">
        <v>39</v>
      </c>
      <c r="I397" t="s">
        <v>104</v>
      </c>
      <c r="J397" t="s">
        <v>105</v>
      </c>
      <c r="K397" t="s">
        <v>49</v>
      </c>
      <c r="L397" s="13">
        <v>4.2</v>
      </c>
      <c r="M397" s="8">
        <v>2.8</v>
      </c>
      <c r="N397">
        <v>214</v>
      </c>
      <c r="O397" s="8">
        <v>898.8</v>
      </c>
      <c r="P397" s="14">
        <v>5.3E-3</v>
      </c>
      <c r="Q397" s="8">
        <v>4.76</v>
      </c>
      <c r="R397" s="8">
        <v>894.04</v>
      </c>
      <c r="S397" s="8">
        <v>599.20000000000005</v>
      </c>
      <c r="T397" s="8">
        <v>294.83999999999997</v>
      </c>
      <c r="U397">
        <v>0</v>
      </c>
      <c r="V397" s="8">
        <v>0</v>
      </c>
      <c r="W397" s="8">
        <v>0</v>
      </c>
      <c r="X397" s="8">
        <v>294.83999999999997</v>
      </c>
    </row>
    <row r="398" spans="1:24" x14ac:dyDescent="0.25">
      <c r="A398" t="s">
        <v>718</v>
      </c>
      <c r="B398" s="1">
        <v>45352</v>
      </c>
      <c r="C398" t="s">
        <v>318</v>
      </c>
      <c r="D398" t="s">
        <v>319</v>
      </c>
      <c r="E398" t="s">
        <v>27</v>
      </c>
      <c r="F398" t="s">
        <v>37</v>
      </c>
      <c r="G398" t="s">
        <v>38</v>
      </c>
      <c r="H398" t="s">
        <v>39</v>
      </c>
      <c r="I398" t="s">
        <v>74</v>
      </c>
      <c r="J398" t="s">
        <v>75</v>
      </c>
      <c r="K398" t="s">
        <v>49</v>
      </c>
      <c r="L398" s="13">
        <v>11</v>
      </c>
      <c r="M398" s="8">
        <v>6.8</v>
      </c>
      <c r="N398">
        <v>37</v>
      </c>
      <c r="O398" s="8">
        <v>407</v>
      </c>
      <c r="P398" s="14">
        <v>1.12E-2</v>
      </c>
      <c r="Q398" s="8">
        <v>4.5599999999999996</v>
      </c>
      <c r="R398" s="8">
        <v>402.44</v>
      </c>
      <c r="S398" s="8">
        <v>251.6</v>
      </c>
      <c r="T398" s="8">
        <v>150.84</v>
      </c>
      <c r="U398">
        <v>0</v>
      </c>
      <c r="V398" s="8">
        <v>0</v>
      </c>
      <c r="W398" s="8">
        <v>0</v>
      </c>
      <c r="X398" s="8">
        <v>150.84</v>
      </c>
    </row>
    <row r="399" spans="1:24" x14ac:dyDescent="0.25">
      <c r="A399" t="s">
        <v>719</v>
      </c>
      <c r="B399" s="1">
        <v>45460</v>
      </c>
      <c r="C399" t="s">
        <v>357</v>
      </c>
      <c r="D399" t="s">
        <v>358</v>
      </c>
      <c r="E399" t="s">
        <v>27</v>
      </c>
      <c r="F399" t="s">
        <v>46</v>
      </c>
      <c r="G399" t="s">
        <v>29</v>
      </c>
      <c r="H399" t="s">
        <v>30</v>
      </c>
      <c r="I399" t="s">
        <v>99</v>
      </c>
      <c r="J399" t="s">
        <v>100</v>
      </c>
      <c r="K399" t="s">
        <v>49</v>
      </c>
      <c r="L399" s="13">
        <v>3.8</v>
      </c>
      <c r="M399" s="8">
        <v>2.6</v>
      </c>
      <c r="N399">
        <v>18</v>
      </c>
      <c r="O399" s="8">
        <v>68.400000000000006</v>
      </c>
      <c r="P399" s="14">
        <v>0.1583</v>
      </c>
      <c r="Q399" s="8">
        <v>10.83</v>
      </c>
      <c r="R399" s="8">
        <v>57.57</v>
      </c>
      <c r="S399" s="8">
        <v>46.8</v>
      </c>
      <c r="T399" s="8">
        <v>10.77</v>
      </c>
      <c r="U399">
        <v>0</v>
      </c>
      <c r="V399" s="8">
        <v>0</v>
      </c>
      <c r="W399" s="8">
        <v>0</v>
      </c>
      <c r="X399" s="8">
        <v>10.77</v>
      </c>
    </row>
    <row r="400" spans="1:24" x14ac:dyDescent="0.25">
      <c r="A400" t="s">
        <v>720</v>
      </c>
      <c r="B400" s="1">
        <v>45680</v>
      </c>
      <c r="C400" t="s">
        <v>120</v>
      </c>
      <c r="D400" t="s">
        <v>121</v>
      </c>
      <c r="E400" t="s">
        <v>63</v>
      </c>
      <c r="F400" t="s">
        <v>89</v>
      </c>
      <c r="G400" t="s">
        <v>79</v>
      </c>
      <c r="H400" t="s">
        <v>80</v>
      </c>
      <c r="I400" t="s">
        <v>99</v>
      </c>
      <c r="J400" t="s">
        <v>100</v>
      </c>
      <c r="K400" t="s">
        <v>49</v>
      </c>
      <c r="L400" s="13">
        <v>3.8</v>
      </c>
      <c r="M400" s="8">
        <v>2.6</v>
      </c>
      <c r="N400">
        <v>105</v>
      </c>
      <c r="O400" s="8">
        <v>399</v>
      </c>
      <c r="P400" s="14">
        <v>0.14299999999999999</v>
      </c>
      <c r="Q400" s="8">
        <v>57.06</v>
      </c>
      <c r="R400" s="8">
        <v>341.94</v>
      </c>
      <c r="S400" s="8">
        <v>273</v>
      </c>
      <c r="T400" s="8">
        <v>68.94</v>
      </c>
      <c r="U400">
        <v>0</v>
      </c>
      <c r="V400" s="8">
        <v>0</v>
      </c>
      <c r="W400" s="8">
        <v>0</v>
      </c>
      <c r="X400" s="8">
        <v>68.94</v>
      </c>
    </row>
    <row r="401" spans="1:24" x14ac:dyDescent="0.25">
      <c r="A401" t="s">
        <v>721</v>
      </c>
      <c r="B401" s="1">
        <v>45294</v>
      </c>
      <c r="C401" t="s">
        <v>288</v>
      </c>
      <c r="D401" t="s">
        <v>289</v>
      </c>
      <c r="E401" t="s">
        <v>27</v>
      </c>
      <c r="F401" t="s">
        <v>46</v>
      </c>
      <c r="G401" t="s">
        <v>38</v>
      </c>
      <c r="H401" t="s">
        <v>39</v>
      </c>
      <c r="I401" t="s">
        <v>31</v>
      </c>
      <c r="J401" t="s">
        <v>32</v>
      </c>
      <c r="K401" t="s">
        <v>33</v>
      </c>
      <c r="L401" s="13">
        <v>5.8</v>
      </c>
      <c r="M401" s="8">
        <v>2.7</v>
      </c>
      <c r="N401">
        <v>11</v>
      </c>
      <c r="O401" s="8">
        <v>63.8</v>
      </c>
      <c r="P401" s="14">
        <v>3.04E-2</v>
      </c>
      <c r="Q401" s="8">
        <v>1.94</v>
      </c>
      <c r="R401" s="8">
        <v>61.86</v>
      </c>
      <c r="S401" s="8">
        <v>29.7</v>
      </c>
      <c r="T401" s="8">
        <v>32.159999999999997</v>
      </c>
      <c r="U401">
        <v>0</v>
      </c>
      <c r="V401" s="8">
        <v>0</v>
      </c>
      <c r="W401" s="8">
        <v>0</v>
      </c>
      <c r="X401" s="8">
        <v>32.159999999999997</v>
      </c>
    </row>
    <row r="402" spans="1:24" x14ac:dyDescent="0.25">
      <c r="A402" t="s">
        <v>722</v>
      </c>
      <c r="B402" s="1">
        <v>45691</v>
      </c>
      <c r="C402" t="s">
        <v>291</v>
      </c>
      <c r="D402" t="s">
        <v>292</v>
      </c>
      <c r="E402" t="s">
        <v>150</v>
      </c>
      <c r="F402" t="s">
        <v>54</v>
      </c>
      <c r="G402" t="s">
        <v>151</v>
      </c>
      <c r="H402" t="s">
        <v>152</v>
      </c>
      <c r="I402" t="s">
        <v>122</v>
      </c>
      <c r="J402" t="s">
        <v>123</v>
      </c>
      <c r="K402" t="s">
        <v>59</v>
      </c>
      <c r="L402" s="13">
        <v>5.5</v>
      </c>
      <c r="M402" s="8">
        <v>3.8</v>
      </c>
      <c r="N402">
        <v>10</v>
      </c>
      <c r="O402" s="8">
        <v>55</v>
      </c>
      <c r="P402" s="14">
        <v>4.2500000000000003E-2</v>
      </c>
      <c r="Q402" s="8">
        <v>2.34</v>
      </c>
      <c r="R402" s="8">
        <v>52.66</v>
      </c>
      <c r="S402" s="8">
        <v>38</v>
      </c>
      <c r="T402" s="8">
        <v>14.66</v>
      </c>
      <c r="U402">
        <v>0</v>
      </c>
      <c r="V402" s="8">
        <v>0</v>
      </c>
      <c r="W402" s="8">
        <v>0</v>
      </c>
      <c r="X402" s="8">
        <v>14.66</v>
      </c>
    </row>
    <row r="403" spans="1:24" x14ac:dyDescent="0.25">
      <c r="A403" t="s">
        <v>723</v>
      </c>
      <c r="B403" s="1">
        <v>45563</v>
      </c>
      <c r="C403" t="s">
        <v>551</v>
      </c>
      <c r="D403" t="s">
        <v>552</v>
      </c>
      <c r="E403" t="s">
        <v>27</v>
      </c>
      <c r="F403" t="s">
        <v>54</v>
      </c>
      <c r="G403" t="s">
        <v>29</v>
      </c>
      <c r="H403" t="s">
        <v>30</v>
      </c>
      <c r="I403" t="s">
        <v>84</v>
      </c>
      <c r="J403" t="s">
        <v>85</v>
      </c>
      <c r="K403" t="s">
        <v>42</v>
      </c>
      <c r="L403" s="13">
        <v>9.9</v>
      </c>
      <c r="M403" s="8">
        <v>3.1</v>
      </c>
      <c r="N403">
        <v>43</v>
      </c>
      <c r="O403" s="8">
        <v>425.7</v>
      </c>
      <c r="P403" s="14">
        <v>0.4884</v>
      </c>
      <c r="Q403" s="8">
        <v>207.91</v>
      </c>
      <c r="R403" s="8">
        <v>217.79</v>
      </c>
      <c r="S403" s="8">
        <v>133.30000000000001</v>
      </c>
      <c r="T403" s="8">
        <v>84.49</v>
      </c>
      <c r="U403">
        <v>0</v>
      </c>
      <c r="V403" s="8">
        <v>0</v>
      </c>
      <c r="W403" s="8">
        <v>0</v>
      </c>
      <c r="X403" s="8">
        <v>84.49</v>
      </c>
    </row>
    <row r="404" spans="1:24" x14ac:dyDescent="0.25">
      <c r="A404" t="s">
        <v>724</v>
      </c>
      <c r="B404" s="1">
        <v>46240</v>
      </c>
      <c r="C404" t="s">
        <v>226</v>
      </c>
      <c r="D404" t="s">
        <v>227</v>
      </c>
      <c r="E404" t="s">
        <v>27</v>
      </c>
      <c r="F404" t="s">
        <v>54</v>
      </c>
      <c r="G404" t="s">
        <v>38</v>
      </c>
      <c r="H404" t="s">
        <v>39</v>
      </c>
      <c r="I404" t="s">
        <v>47</v>
      </c>
      <c r="J404" t="s">
        <v>48</v>
      </c>
      <c r="K404" t="s">
        <v>49</v>
      </c>
      <c r="L404" s="13">
        <v>5</v>
      </c>
      <c r="M404" s="8">
        <v>3.2</v>
      </c>
      <c r="N404">
        <v>219</v>
      </c>
      <c r="O404" s="8">
        <v>1095</v>
      </c>
      <c r="P404" s="14">
        <v>4.7999999999999996E-3</v>
      </c>
      <c r="Q404" s="8">
        <v>5.26</v>
      </c>
      <c r="R404" s="8">
        <v>1089.74</v>
      </c>
      <c r="S404" s="8">
        <v>700.8</v>
      </c>
      <c r="T404" s="8">
        <v>388.94</v>
      </c>
      <c r="U404">
        <v>0</v>
      </c>
      <c r="V404" s="8">
        <v>0</v>
      </c>
      <c r="W404" s="8">
        <v>0</v>
      </c>
      <c r="X404" s="8">
        <v>388.94</v>
      </c>
    </row>
    <row r="405" spans="1:24" x14ac:dyDescent="0.25">
      <c r="A405" t="s">
        <v>725</v>
      </c>
      <c r="B405" s="1">
        <v>46094</v>
      </c>
      <c r="C405" t="s">
        <v>420</v>
      </c>
      <c r="D405" t="s">
        <v>421</v>
      </c>
      <c r="E405" t="s">
        <v>150</v>
      </c>
      <c r="F405" t="s">
        <v>89</v>
      </c>
      <c r="G405" t="s">
        <v>151</v>
      </c>
      <c r="H405" t="s">
        <v>152</v>
      </c>
      <c r="I405" t="s">
        <v>74</v>
      </c>
      <c r="J405" t="s">
        <v>75</v>
      </c>
      <c r="K405" t="s">
        <v>49</v>
      </c>
      <c r="L405" s="13">
        <v>11</v>
      </c>
      <c r="M405" s="8">
        <v>6.8</v>
      </c>
      <c r="N405">
        <v>155</v>
      </c>
      <c r="O405" s="8">
        <v>1705</v>
      </c>
      <c r="P405" s="14">
        <v>0.15029999999999999</v>
      </c>
      <c r="Q405" s="8">
        <v>256.26</v>
      </c>
      <c r="R405" s="8">
        <v>1448.74</v>
      </c>
      <c r="S405" s="8">
        <v>1054</v>
      </c>
      <c r="T405" s="8">
        <v>394.74</v>
      </c>
      <c r="U405">
        <v>0</v>
      </c>
      <c r="V405" s="8">
        <v>0</v>
      </c>
      <c r="W405" s="8">
        <v>0</v>
      </c>
      <c r="X405" s="8">
        <v>394.74</v>
      </c>
    </row>
    <row r="406" spans="1:24" x14ac:dyDescent="0.25">
      <c r="A406" t="s">
        <v>726</v>
      </c>
      <c r="B406" s="1">
        <v>46095</v>
      </c>
      <c r="C406" t="s">
        <v>678</v>
      </c>
      <c r="D406" t="s">
        <v>679</v>
      </c>
      <c r="E406" t="s">
        <v>63</v>
      </c>
      <c r="F406" t="s">
        <v>89</v>
      </c>
      <c r="G406" t="s">
        <v>64</v>
      </c>
      <c r="H406" t="s">
        <v>65</v>
      </c>
      <c r="I406" t="s">
        <v>31</v>
      </c>
      <c r="J406" t="s">
        <v>32</v>
      </c>
      <c r="K406" t="s">
        <v>33</v>
      </c>
      <c r="L406" s="13">
        <v>5.8</v>
      </c>
      <c r="M406" s="8">
        <v>2.7</v>
      </c>
      <c r="N406">
        <v>64</v>
      </c>
      <c r="O406" s="8">
        <v>371.2</v>
      </c>
      <c r="P406" s="14">
        <v>0.13320000000000001</v>
      </c>
      <c r="Q406" s="8">
        <v>49.44</v>
      </c>
      <c r="R406" s="8">
        <v>321.76</v>
      </c>
      <c r="S406" s="8">
        <v>172.8</v>
      </c>
      <c r="T406" s="8">
        <v>148.96</v>
      </c>
      <c r="U406">
        <v>0</v>
      </c>
      <c r="V406" s="8">
        <v>0</v>
      </c>
      <c r="W406" s="8">
        <v>0</v>
      </c>
      <c r="X406" s="8">
        <v>148.96</v>
      </c>
    </row>
    <row r="407" spans="1:24" x14ac:dyDescent="0.25">
      <c r="A407" t="s">
        <v>727</v>
      </c>
      <c r="B407" s="1">
        <v>45757</v>
      </c>
      <c r="C407" t="s">
        <v>328</v>
      </c>
      <c r="D407" t="s">
        <v>329</v>
      </c>
      <c r="E407" t="s">
        <v>71</v>
      </c>
      <c r="F407" t="s">
        <v>54</v>
      </c>
      <c r="G407" t="s">
        <v>72</v>
      </c>
      <c r="H407" t="s">
        <v>73</v>
      </c>
      <c r="I407" t="s">
        <v>99</v>
      </c>
      <c r="J407" t="s">
        <v>100</v>
      </c>
      <c r="K407" t="s">
        <v>49</v>
      </c>
      <c r="L407" s="13">
        <v>3.8</v>
      </c>
      <c r="M407" s="8">
        <v>2.6</v>
      </c>
      <c r="N407">
        <v>96</v>
      </c>
      <c r="O407" s="8">
        <v>364.8</v>
      </c>
      <c r="P407" s="14">
        <v>1.2E-2</v>
      </c>
      <c r="Q407" s="8">
        <v>4.38</v>
      </c>
      <c r="R407" s="8">
        <v>360.42</v>
      </c>
      <c r="S407" s="8">
        <v>249.6</v>
      </c>
      <c r="T407" s="8">
        <v>110.82</v>
      </c>
      <c r="U407">
        <v>0</v>
      </c>
      <c r="V407" s="8">
        <v>0</v>
      </c>
      <c r="W407" s="8">
        <v>0</v>
      </c>
      <c r="X407" s="8">
        <v>110.82</v>
      </c>
    </row>
    <row r="408" spans="1:24" x14ac:dyDescent="0.25">
      <c r="A408" t="s">
        <v>728</v>
      </c>
      <c r="B408" s="1">
        <v>45584</v>
      </c>
      <c r="C408" t="s">
        <v>667</v>
      </c>
      <c r="D408" t="s">
        <v>668</v>
      </c>
      <c r="E408" t="s">
        <v>63</v>
      </c>
      <c r="F408" t="s">
        <v>54</v>
      </c>
      <c r="G408" t="s">
        <v>79</v>
      </c>
      <c r="H408" t="s">
        <v>80</v>
      </c>
      <c r="I408" t="s">
        <v>130</v>
      </c>
      <c r="J408" t="s">
        <v>131</v>
      </c>
      <c r="K408" t="s">
        <v>42</v>
      </c>
      <c r="L408" s="13">
        <v>4.8</v>
      </c>
      <c r="M408" s="8">
        <v>1.4</v>
      </c>
      <c r="N408">
        <v>79</v>
      </c>
      <c r="O408" s="8">
        <v>379.2</v>
      </c>
      <c r="P408" s="14">
        <v>4.1999999999999997E-3</v>
      </c>
      <c r="Q408" s="8">
        <v>1.59</v>
      </c>
      <c r="R408" s="8">
        <v>377.61</v>
      </c>
      <c r="S408" s="8">
        <v>110.6</v>
      </c>
      <c r="T408" s="8">
        <v>267.01</v>
      </c>
      <c r="U408">
        <v>0</v>
      </c>
      <c r="V408" s="8">
        <v>0</v>
      </c>
      <c r="W408" s="8">
        <v>0</v>
      </c>
      <c r="X408" s="8">
        <v>267.01</v>
      </c>
    </row>
    <row r="409" spans="1:24" x14ac:dyDescent="0.25">
      <c r="A409" t="s">
        <v>729</v>
      </c>
      <c r="B409" s="1">
        <v>45725</v>
      </c>
      <c r="C409" t="s">
        <v>546</v>
      </c>
      <c r="D409" t="s">
        <v>547</v>
      </c>
      <c r="E409" t="s">
        <v>27</v>
      </c>
      <c r="F409" t="s">
        <v>89</v>
      </c>
      <c r="G409" t="s">
        <v>38</v>
      </c>
      <c r="H409" t="s">
        <v>39</v>
      </c>
      <c r="I409" t="s">
        <v>144</v>
      </c>
      <c r="J409" t="s">
        <v>145</v>
      </c>
      <c r="K409" t="s">
        <v>33</v>
      </c>
      <c r="L409" s="13">
        <v>12</v>
      </c>
      <c r="M409" s="8">
        <v>6.5</v>
      </c>
      <c r="N409">
        <v>186</v>
      </c>
      <c r="O409" s="8">
        <v>2232</v>
      </c>
      <c r="P409" s="14">
        <v>9.1300000000000006E-2</v>
      </c>
      <c r="Q409" s="8">
        <v>203.78</v>
      </c>
      <c r="R409" s="8">
        <v>2028.22</v>
      </c>
      <c r="S409" s="8">
        <v>1209</v>
      </c>
      <c r="T409" s="8">
        <v>819.22</v>
      </c>
      <c r="U409">
        <v>0</v>
      </c>
      <c r="V409" s="8">
        <v>0</v>
      </c>
      <c r="W409" s="8">
        <v>0</v>
      </c>
      <c r="X409" s="8">
        <v>819.22</v>
      </c>
    </row>
    <row r="410" spans="1:24" x14ac:dyDescent="0.25">
      <c r="A410" t="s">
        <v>730</v>
      </c>
      <c r="B410" s="1">
        <v>46005</v>
      </c>
      <c r="C410" t="s">
        <v>508</v>
      </c>
      <c r="D410" t="s">
        <v>509</v>
      </c>
      <c r="E410" t="s">
        <v>27</v>
      </c>
      <c r="F410" t="s">
        <v>89</v>
      </c>
      <c r="G410" t="s">
        <v>38</v>
      </c>
      <c r="H410" t="s">
        <v>39</v>
      </c>
      <c r="I410" t="s">
        <v>74</v>
      </c>
      <c r="J410" t="s">
        <v>75</v>
      </c>
      <c r="K410" t="s">
        <v>49</v>
      </c>
      <c r="L410" s="13">
        <v>11</v>
      </c>
      <c r="M410" s="8">
        <v>6.8</v>
      </c>
      <c r="N410">
        <v>168</v>
      </c>
      <c r="O410" s="8">
        <v>1848</v>
      </c>
      <c r="P410" s="14">
        <v>5.4999999999999997E-3</v>
      </c>
      <c r="Q410" s="8">
        <v>10.16</v>
      </c>
      <c r="R410" s="8">
        <v>1837.84</v>
      </c>
      <c r="S410" s="8">
        <v>1142.4000000000001</v>
      </c>
      <c r="T410" s="8">
        <v>695.44</v>
      </c>
      <c r="U410">
        <v>0</v>
      </c>
      <c r="V410" s="8">
        <v>0</v>
      </c>
      <c r="W410" s="8">
        <v>0</v>
      </c>
      <c r="X410" s="8">
        <v>695.44</v>
      </c>
    </row>
    <row r="411" spans="1:24" x14ac:dyDescent="0.25">
      <c r="A411" t="s">
        <v>731</v>
      </c>
      <c r="B411" s="1">
        <v>46040</v>
      </c>
      <c r="C411" t="s">
        <v>142</v>
      </c>
      <c r="D411" t="s">
        <v>143</v>
      </c>
      <c r="E411" t="s">
        <v>71</v>
      </c>
      <c r="F411" t="s">
        <v>37</v>
      </c>
      <c r="G411" t="s">
        <v>72</v>
      </c>
      <c r="H411" t="s">
        <v>73</v>
      </c>
      <c r="I411" t="s">
        <v>156</v>
      </c>
      <c r="J411" t="s">
        <v>157</v>
      </c>
      <c r="K411" t="s">
        <v>42</v>
      </c>
      <c r="L411" s="13">
        <v>6.2</v>
      </c>
      <c r="M411" s="8">
        <v>1.9</v>
      </c>
      <c r="N411">
        <v>10</v>
      </c>
      <c r="O411" s="8">
        <v>62</v>
      </c>
      <c r="P411" s="14">
        <v>2.1700000000000001E-2</v>
      </c>
      <c r="Q411" s="8">
        <v>1.35</v>
      </c>
      <c r="R411" s="8">
        <v>60.65</v>
      </c>
      <c r="S411" s="8">
        <v>19</v>
      </c>
      <c r="T411" s="8">
        <v>41.65</v>
      </c>
      <c r="U411">
        <v>0</v>
      </c>
      <c r="V411" s="8">
        <v>0</v>
      </c>
      <c r="W411" s="8">
        <v>0</v>
      </c>
      <c r="X411" s="8">
        <v>41.65</v>
      </c>
    </row>
    <row r="412" spans="1:24" x14ac:dyDescent="0.25">
      <c r="A412" t="s">
        <v>732</v>
      </c>
      <c r="B412" s="1">
        <v>46094</v>
      </c>
      <c r="C412" t="s">
        <v>241</v>
      </c>
      <c r="D412" t="s">
        <v>242</v>
      </c>
      <c r="E412" t="s">
        <v>71</v>
      </c>
      <c r="F412" t="s">
        <v>89</v>
      </c>
      <c r="G412" t="s">
        <v>165</v>
      </c>
      <c r="H412" t="s">
        <v>166</v>
      </c>
      <c r="I412" t="s">
        <v>156</v>
      </c>
      <c r="J412" t="s">
        <v>157</v>
      </c>
      <c r="K412" t="s">
        <v>42</v>
      </c>
      <c r="L412" s="13">
        <v>6.2</v>
      </c>
      <c r="M412" s="8">
        <v>1.9</v>
      </c>
      <c r="N412">
        <v>61</v>
      </c>
      <c r="O412" s="8">
        <v>378.2</v>
      </c>
      <c r="P412" s="14">
        <v>0.14099999999999999</v>
      </c>
      <c r="Q412" s="8">
        <v>53.33</v>
      </c>
      <c r="R412" s="8">
        <v>324.87</v>
      </c>
      <c r="S412" s="8">
        <v>115.9</v>
      </c>
      <c r="T412" s="8">
        <v>208.97</v>
      </c>
      <c r="U412">
        <v>6</v>
      </c>
      <c r="V412" s="8">
        <v>31.95</v>
      </c>
      <c r="W412" s="8">
        <v>14.4</v>
      </c>
      <c r="X412" s="8">
        <v>194.57</v>
      </c>
    </row>
    <row r="413" spans="1:24" x14ac:dyDescent="0.25">
      <c r="A413" t="s">
        <v>733</v>
      </c>
      <c r="B413" s="1">
        <v>45861</v>
      </c>
      <c r="C413" t="s">
        <v>272</v>
      </c>
      <c r="D413" t="s">
        <v>273</v>
      </c>
      <c r="E413" t="s">
        <v>27</v>
      </c>
      <c r="F413" t="s">
        <v>54</v>
      </c>
      <c r="G413" t="s">
        <v>38</v>
      </c>
      <c r="H413" t="s">
        <v>39</v>
      </c>
      <c r="I413" t="s">
        <v>122</v>
      </c>
      <c r="J413" t="s">
        <v>123</v>
      </c>
      <c r="K413" t="s">
        <v>59</v>
      </c>
      <c r="L413" s="13">
        <v>5.5</v>
      </c>
      <c r="M413" s="8">
        <v>3.8</v>
      </c>
      <c r="N413">
        <v>67</v>
      </c>
      <c r="O413" s="8">
        <v>368.5</v>
      </c>
      <c r="P413" s="14">
        <v>2.06E-2</v>
      </c>
      <c r="Q413" s="8">
        <v>7.59</v>
      </c>
      <c r="R413" s="8">
        <v>360.91</v>
      </c>
      <c r="S413" s="8">
        <v>254.6</v>
      </c>
      <c r="T413" s="8">
        <v>106.31</v>
      </c>
      <c r="U413">
        <v>0</v>
      </c>
      <c r="V413" s="8">
        <v>0</v>
      </c>
      <c r="W413" s="8">
        <v>0</v>
      </c>
      <c r="X413" s="8">
        <v>106.31</v>
      </c>
    </row>
    <row r="414" spans="1:24" x14ac:dyDescent="0.25">
      <c r="A414" t="s">
        <v>734</v>
      </c>
      <c r="B414" s="1">
        <v>45969</v>
      </c>
      <c r="C414" t="s">
        <v>180</v>
      </c>
      <c r="D414" t="s">
        <v>181</v>
      </c>
      <c r="E414" t="s">
        <v>63</v>
      </c>
      <c r="F414" t="s">
        <v>46</v>
      </c>
      <c r="G414" t="s">
        <v>64</v>
      </c>
      <c r="H414" t="s">
        <v>65</v>
      </c>
      <c r="I414" t="s">
        <v>112</v>
      </c>
      <c r="J414" t="s">
        <v>113</v>
      </c>
      <c r="K414" t="s">
        <v>42</v>
      </c>
      <c r="L414" s="13">
        <v>8.5</v>
      </c>
      <c r="M414" s="8">
        <v>2.8</v>
      </c>
      <c r="N414">
        <v>10</v>
      </c>
      <c r="O414" s="8">
        <v>85</v>
      </c>
      <c r="P414" s="14">
        <v>0.12959999999999999</v>
      </c>
      <c r="Q414" s="8">
        <v>11.02</v>
      </c>
      <c r="R414" s="8">
        <v>73.98</v>
      </c>
      <c r="S414" s="8">
        <v>28</v>
      </c>
      <c r="T414" s="8">
        <v>45.98</v>
      </c>
      <c r="U414">
        <v>0</v>
      </c>
      <c r="V414" s="8">
        <v>0</v>
      </c>
      <c r="W414" s="8">
        <v>0</v>
      </c>
      <c r="X414" s="8">
        <v>45.98</v>
      </c>
    </row>
    <row r="415" spans="1:24" x14ac:dyDescent="0.25">
      <c r="A415" t="s">
        <v>735</v>
      </c>
      <c r="B415" s="1">
        <v>46027</v>
      </c>
      <c r="C415" t="s">
        <v>232</v>
      </c>
      <c r="D415" t="s">
        <v>233</v>
      </c>
      <c r="E415" t="s">
        <v>27</v>
      </c>
      <c r="F415" t="s">
        <v>89</v>
      </c>
      <c r="G415" t="s">
        <v>38</v>
      </c>
      <c r="H415" t="s">
        <v>39</v>
      </c>
      <c r="I415" t="s">
        <v>57</v>
      </c>
      <c r="J415" t="s">
        <v>58</v>
      </c>
      <c r="K415" t="s">
        <v>59</v>
      </c>
      <c r="L415" s="13">
        <v>10.5</v>
      </c>
      <c r="M415" s="8">
        <v>7.5</v>
      </c>
      <c r="N415">
        <v>35</v>
      </c>
      <c r="O415" s="8">
        <v>367.5</v>
      </c>
      <c r="P415" s="14">
        <v>6.0199999999999997E-2</v>
      </c>
      <c r="Q415" s="8">
        <v>22.12</v>
      </c>
      <c r="R415" s="8">
        <v>345.38</v>
      </c>
      <c r="S415" s="8">
        <v>262.5</v>
      </c>
      <c r="T415" s="8">
        <v>82.88</v>
      </c>
      <c r="U415">
        <v>0</v>
      </c>
      <c r="V415" s="8">
        <v>0</v>
      </c>
      <c r="W415" s="8">
        <v>0</v>
      </c>
      <c r="X415" s="8">
        <v>82.88</v>
      </c>
    </row>
    <row r="416" spans="1:24" x14ac:dyDescent="0.25">
      <c r="A416" t="s">
        <v>736</v>
      </c>
      <c r="B416" s="1">
        <v>45790</v>
      </c>
      <c r="C416" t="s">
        <v>269</v>
      </c>
      <c r="D416" t="s">
        <v>270</v>
      </c>
      <c r="E416" t="s">
        <v>27</v>
      </c>
      <c r="F416" t="s">
        <v>37</v>
      </c>
      <c r="G416" t="s">
        <v>29</v>
      </c>
      <c r="H416" t="s">
        <v>30</v>
      </c>
      <c r="I416" t="s">
        <v>57</v>
      </c>
      <c r="J416" t="s">
        <v>58</v>
      </c>
      <c r="K416" t="s">
        <v>59</v>
      </c>
      <c r="L416" s="13">
        <v>10.5</v>
      </c>
      <c r="M416" s="8">
        <v>7.5</v>
      </c>
      <c r="N416">
        <v>11</v>
      </c>
      <c r="O416" s="8">
        <v>115.5</v>
      </c>
      <c r="P416" s="14">
        <v>2.9999999999999997E-4</v>
      </c>
      <c r="Q416" s="8">
        <v>0.03</v>
      </c>
      <c r="R416" s="8">
        <v>115.47</v>
      </c>
      <c r="S416" s="8">
        <v>82.5</v>
      </c>
      <c r="T416" s="8">
        <v>32.97</v>
      </c>
      <c r="U416">
        <v>0</v>
      </c>
      <c r="V416" s="8">
        <v>0</v>
      </c>
      <c r="W416" s="8">
        <v>0</v>
      </c>
      <c r="X416" s="8">
        <v>32.97</v>
      </c>
    </row>
    <row r="417" spans="1:24" x14ac:dyDescent="0.25">
      <c r="A417" t="s">
        <v>737</v>
      </c>
      <c r="B417" s="1">
        <v>45450</v>
      </c>
      <c r="C417" t="s">
        <v>177</v>
      </c>
      <c r="D417" t="s">
        <v>178</v>
      </c>
      <c r="E417" t="s">
        <v>27</v>
      </c>
      <c r="F417" t="s">
        <v>37</v>
      </c>
      <c r="G417" t="s">
        <v>29</v>
      </c>
      <c r="H417" t="s">
        <v>30</v>
      </c>
      <c r="I417" t="s">
        <v>117</v>
      </c>
      <c r="J417" t="s">
        <v>118</v>
      </c>
      <c r="K417" t="s">
        <v>59</v>
      </c>
      <c r="L417" s="13">
        <v>6</v>
      </c>
      <c r="M417" s="8">
        <v>4.2</v>
      </c>
      <c r="N417">
        <v>53</v>
      </c>
      <c r="O417" s="8">
        <v>318</v>
      </c>
      <c r="P417" s="14">
        <v>1.7899999999999999E-2</v>
      </c>
      <c r="Q417" s="8">
        <v>5.69</v>
      </c>
      <c r="R417" s="8">
        <v>312.31</v>
      </c>
      <c r="S417" s="8">
        <v>222.6</v>
      </c>
      <c r="T417" s="8">
        <v>89.71</v>
      </c>
      <c r="U417">
        <v>10</v>
      </c>
      <c r="V417" s="8">
        <v>58.93</v>
      </c>
      <c r="W417" s="8">
        <v>47</v>
      </c>
      <c r="X417" s="8">
        <v>42.71</v>
      </c>
    </row>
    <row r="418" spans="1:24" x14ac:dyDescent="0.25">
      <c r="A418" t="s">
        <v>738</v>
      </c>
      <c r="B418" s="1">
        <v>45486</v>
      </c>
      <c r="C418" t="s">
        <v>195</v>
      </c>
      <c r="D418" t="s">
        <v>196</v>
      </c>
      <c r="E418" t="s">
        <v>150</v>
      </c>
      <c r="F418" t="s">
        <v>89</v>
      </c>
      <c r="G418" t="s">
        <v>151</v>
      </c>
      <c r="H418" t="s">
        <v>152</v>
      </c>
      <c r="I418" t="s">
        <v>122</v>
      </c>
      <c r="J418" t="s">
        <v>123</v>
      </c>
      <c r="K418" t="s">
        <v>59</v>
      </c>
      <c r="L418" s="13">
        <v>5.5</v>
      </c>
      <c r="M418" s="8">
        <v>3.8</v>
      </c>
      <c r="N418">
        <v>164</v>
      </c>
      <c r="O418" s="8">
        <v>902</v>
      </c>
      <c r="P418" s="14">
        <v>9.1399999999999995E-2</v>
      </c>
      <c r="Q418" s="8">
        <v>82.44</v>
      </c>
      <c r="R418" s="8">
        <v>819.56</v>
      </c>
      <c r="S418" s="8">
        <v>623.20000000000005</v>
      </c>
      <c r="T418" s="8">
        <v>196.36</v>
      </c>
      <c r="U418">
        <v>0</v>
      </c>
      <c r="V418" s="8">
        <v>0</v>
      </c>
      <c r="W418" s="8">
        <v>0</v>
      </c>
      <c r="X418" s="8">
        <v>196.36</v>
      </c>
    </row>
    <row r="419" spans="1:24" x14ac:dyDescent="0.25">
      <c r="A419" t="s">
        <v>739</v>
      </c>
      <c r="B419" s="1">
        <v>45595</v>
      </c>
      <c r="C419" t="s">
        <v>87</v>
      </c>
      <c r="D419" t="s">
        <v>88</v>
      </c>
      <c r="E419" t="s">
        <v>63</v>
      </c>
      <c r="F419" t="s">
        <v>89</v>
      </c>
      <c r="G419" t="s">
        <v>64</v>
      </c>
      <c r="H419" t="s">
        <v>65</v>
      </c>
      <c r="I419" t="s">
        <v>117</v>
      </c>
      <c r="J419" t="s">
        <v>118</v>
      </c>
      <c r="K419" t="s">
        <v>59</v>
      </c>
      <c r="L419" s="13">
        <v>6</v>
      </c>
      <c r="M419" s="8">
        <v>4.2</v>
      </c>
      <c r="N419">
        <v>290</v>
      </c>
      <c r="O419" s="8">
        <v>1740</v>
      </c>
      <c r="P419" s="14">
        <v>0.11</v>
      </c>
      <c r="Q419" s="8">
        <v>191.4</v>
      </c>
      <c r="R419" s="8">
        <v>1548.6</v>
      </c>
      <c r="S419" s="8">
        <v>1218</v>
      </c>
      <c r="T419" s="8">
        <v>330.6</v>
      </c>
      <c r="U419">
        <v>0</v>
      </c>
      <c r="V419" s="8">
        <v>0</v>
      </c>
      <c r="W419" s="8">
        <v>0</v>
      </c>
      <c r="X419" s="8">
        <v>330.6</v>
      </c>
    </row>
    <row r="420" spans="1:24" x14ac:dyDescent="0.25">
      <c r="A420" t="s">
        <v>740</v>
      </c>
      <c r="B420" s="1">
        <v>45514</v>
      </c>
      <c r="C420" t="s">
        <v>609</v>
      </c>
      <c r="D420" t="s">
        <v>610</v>
      </c>
      <c r="E420" t="s">
        <v>63</v>
      </c>
      <c r="F420" t="s">
        <v>37</v>
      </c>
      <c r="G420" t="s">
        <v>79</v>
      </c>
      <c r="H420" t="s">
        <v>80</v>
      </c>
      <c r="I420" t="s">
        <v>47</v>
      </c>
      <c r="J420" t="s">
        <v>48</v>
      </c>
      <c r="K420" t="s">
        <v>49</v>
      </c>
      <c r="L420" s="13">
        <v>5</v>
      </c>
      <c r="M420" s="8">
        <v>3.2</v>
      </c>
      <c r="N420">
        <v>27</v>
      </c>
      <c r="O420" s="8">
        <v>135</v>
      </c>
      <c r="P420" s="14">
        <v>2.4400000000000002E-2</v>
      </c>
      <c r="Q420" s="8">
        <v>3.29</v>
      </c>
      <c r="R420" s="8">
        <v>131.71</v>
      </c>
      <c r="S420" s="8">
        <v>86.4</v>
      </c>
      <c r="T420" s="8">
        <v>45.31</v>
      </c>
      <c r="U420">
        <v>0</v>
      </c>
      <c r="V420" s="8">
        <v>0</v>
      </c>
      <c r="W420" s="8">
        <v>0</v>
      </c>
      <c r="X420" s="8">
        <v>45.31</v>
      </c>
    </row>
    <row r="421" spans="1:24" x14ac:dyDescent="0.25">
      <c r="A421" t="s">
        <v>741</v>
      </c>
      <c r="B421" s="1">
        <v>45351</v>
      </c>
      <c r="C421" t="s">
        <v>220</v>
      </c>
      <c r="D421" t="s">
        <v>221</v>
      </c>
      <c r="E421" t="s">
        <v>71</v>
      </c>
      <c r="F421" t="s">
        <v>28</v>
      </c>
      <c r="G421" t="s">
        <v>72</v>
      </c>
      <c r="H421" t="s">
        <v>73</v>
      </c>
      <c r="I421" t="s">
        <v>112</v>
      </c>
      <c r="J421" t="s">
        <v>113</v>
      </c>
      <c r="K421" t="s">
        <v>42</v>
      </c>
      <c r="L421" s="13">
        <v>8.5</v>
      </c>
      <c r="M421" s="8">
        <v>2.8</v>
      </c>
      <c r="N421">
        <v>381</v>
      </c>
      <c r="O421" s="8">
        <v>3238.5</v>
      </c>
      <c r="P421" s="14">
        <v>0.1007</v>
      </c>
      <c r="Q421" s="8">
        <v>326.12</v>
      </c>
      <c r="R421" s="8">
        <v>2912.38</v>
      </c>
      <c r="S421" s="8">
        <v>1066.8</v>
      </c>
      <c r="T421" s="8">
        <v>1845.58</v>
      </c>
      <c r="U421">
        <v>0</v>
      </c>
      <c r="V421" s="8">
        <v>0</v>
      </c>
      <c r="W421" s="8">
        <v>0</v>
      </c>
      <c r="X421" s="8">
        <v>1845.58</v>
      </c>
    </row>
    <row r="422" spans="1:24" x14ac:dyDescent="0.25">
      <c r="A422" t="s">
        <v>742</v>
      </c>
      <c r="B422" s="1">
        <v>45885</v>
      </c>
      <c r="C422" t="s">
        <v>252</v>
      </c>
      <c r="D422" t="s">
        <v>253</v>
      </c>
      <c r="E422" t="s">
        <v>63</v>
      </c>
      <c r="F422" t="s">
        <v>54</v>
      </c>
      <c r="G422" t="s">
        <v>79</v>
      </c>
      <c r="H422" t="s">
        <v>80</v>
      </c>
      <c r="I422" t="s">
        <v>122</v>
      </c>
      <c r="J422" t="s">
        <v>123</v>
      </c>
      <c r="K422" t="s">
        <v>59</v>
      </c>
      <c r="L422" s="13">
        <v>5.5</v>
      </c>
      <c r="M422" s="8">
        <v>3.8</v>
      </c>
      <c r="N422">
        <v>29</v>
      </c>
      <c r="O422" s="8">
        <v>159.5</v>
      </c>
      <c r="P422" s="14">
        <v>1.41E-2</v>
      </c>
      <c r="Q422" s="8">
        <v>2.25</v>
      </c>
      <c r="R422" s="8">
        <v>157.25</v>
      </c>
      <c r="S422" s="8">
        <v>110.2</v>
      </c>
      <c r="T422" s="8">
        <v>47.05</v>
      </c>
      <c r="U422">
        <v>0</v>
      </c>
      <c r="V422" s="8">
        <v>0</v>
      </c>
      <c r="W422" s="8">
        <v>0</v>
      </c>
      <c r="X422" s="8">
        <v>47.05</v>
      </c>
    </row>
    <row r="423" spans="1:24" x14ac:dyDescent="0.25">
      <c r="A423" t="s">
        <v>743</v>
      </c>
      <c r="B423" s="1">
        <v>46045</v>
      </c>
      <c r="C423" t="s">
        <v>546</v>
      </c>
      <c r="D423" t="s">
        <v>547</v>
      </c>
      <c r="E423" t="s">
        <v>27</v>
      </c>
      <c r="F423" t="s">
        <v>89</v>
      </c>
      <c r="G423" t="s">
        <v>38</v>
      </c>
      <c r="H423" t="s">
        <v>39</v>
      </c>
      <c r="I423" t="s">
        <v>99</v>
      </c>
      <c r="J423" t="s">
        <v>100</v>
      </c>
      <c r="K423" t="s">
        <v>49</v>
      </c>
      <c r="L423" s="13">
        <v>3.8</v>
      </c>
      <c r="M423" s="8">
        <v>2.6</v>
      </c>
      <c r="N423">
        <v>211</v>
      </c>
      <c r="O423" s="8">
        <v>801.8</v>
      </c>
      <c r="P423" s="14">
        <v>0.1007</v>
      </c>
      <c r="Q423" s="8">
        <v>80.739999999999995</v>
      </c>
      <c r="R423" s="8">
        <v>721.06</v>
      </c>
      <c r="S423" s="8">
        <v>548.6</v>
      </c>
      <c r="T423" s="8">
        <v>172.46</v>
      </c>
      <c r="U423">
        <v>0</v>
      </c>
      <c r="V423" s="8">
        <v>0</v>
      </c>
      <c r="W423" s="8">
        <v>0</v>
      </c>
      <c r="X423" s="8">
        <v>172.46</v>
      </c>
    </row>
    <row r="424" spans="1:24" x14ac:dyDescent="0.25">
      <c r="A424" t="s">
        <v>744</v>
      </c>
      <c r="B424" s="1">
        <v>45847</v>
      </c>
      <c r="C424" t="s">
        <v>102</v>
      </c>
      <c r="D424" t="s">
        <v>103</v>
      </c>
      <c r="E424" t="s">
        <v>27</v>
      </c>
      <c r="F424" t="s">
        <v>54</v>
      </c>
      <c r="G424" t="s">
        <v>29</v>
      </c>
      <c r="H424" t="s">
        <v>30</v>
      </c>
      <c r="I424" t="s">
        <v>130</v>
      </c>
      <c r="J424" t="s">
        <v>131</v>
      </c>
      <c r="K424" t="s">
        <v>42</v>
      </c>
      <c r="L424" s="13">
        <v>4.8</v>
      </c>
      <c r="M424" s="8">
        <v>1.4</v>
      </c>
      <c r="N424">
        <v>76</v>
      </c>
      <c r="O424" s="8">
        <v>364.8</v>
      </c>
      <c r="P424" s="14">
        <v>2.0400000000000001E-2</v>
      </c>
      <c r="Q424" s="8">
        <v>7.44</v>
      </c>
      <c r="R424" s="8">
        <v>357.36</v>
      </c>
      <c r="S424" s="8">
        <v>106.4</v>
      </c>
      <c r="T424" s="8">
        <v>250.96</v>
      </c>
      <c r="U424">
        <v>0</v>
      </c>
      <c r="V424" s="8">
        <v>0</v>
      </c>
      <c r="W424" s="8">
        <v>0</v>
      </c>
      <c r="X424" s="8">
        <v>250.96</v>
      </c>
    </row>
    <row r="425" spans="1:24" x14ac:dyDescent="0.25">
      <c r="A425" t="s">
        <v>745</v>
      </c>
      <c r="B425" s="1">
        <v>45354</v>
      </c>
      <c r="C425" t="s">
        <v>215</v>
      </c>
      <c r="D425" t="s">
        <v>216</v>
      </c>
      <c r="E425" t="s">
        <v>27</v>
      </c>
      <c r="F425" t="s">
        <v>54</v>
      </c>
      <c r="G425" t="s">
        <v>38</v>
      </c>
      <c r="H425" t="s">
        <v>39</v>
      </c>
      <c r="I425" t="s">
        <v>31</v>
      </c>
      <c r="J425" t="s">
        <v>32</v>
      </c>
      <c r="K425" t="s">
        <v>33</v>
      </c>
      <c r="L425" s="13">
        <v>5.8</v>
      </c>
      <c r="M425" s="8">
        <v>2.7</v>
      </c>
      <c r="N425">
        <v>33</v>
      </c>
      <c r="O425" s="8">
        <v>191.4</v>
      </c>
      <c r="P425" s="14">
        <v>1.52E-2</v>
      </c>
      <c r="Q425" s="8">
        <v>2.91</v>
      </c>
      <c r="R425" s="8">
        <v>188.49</v>
      </c>
      <c r="S425" s="8">
        <v>89.1</v>
      </c>
      <c r="T425" s="8">
        <v>99.39</v>
      </c>
      <c r="U425">
        <v>0</v>
      </c>
      <c r="V425" s="8">
        <v>0</v>
      </c>
      <c r="W425" s="8">
        <v>0</v>
      </c>
      <c r="X425" s="8">
        <v>99.39</v>
      </c>
    </row>
    <row r="426" spans="1:24" x14ac:dyDescent="0.25">
      <c r="A426" t="s">
        <v>746</v>
      </c>
      <c r="B426" s="1">
        <v>46057</v>
      </c>
      <c r="C426" t="s">
        <v>258</v>
      </c>
      <c r="D426" t="s">
        <v>259</v>
      </c>
      <c r="E426" t="s">
        <v>71</v>
      </c>
      <c r="F426" t="s">
        <v>28</v>
      </c>
      <c r="G426" t="s">
        <v>72</v>
      </c>
      <c r="H426" t="s">
        <v>73</v>
      </c>
      <c r="I426" t="s">
        <v>117</v>
      </c>
      <c r="J426" t="s">
        <v>118</v>
      </c>
      <c r="K426" t="s">
        <v>59</v>
      </c>
      <c r="L426" s="13">
        <v>6</v>
      </c>
      <c r="M426" s="8">
        <v>4.2</v>
      </c>
      <c r="N426">
        <v>321</v>
      </c>
      <c r="O426" s="8">
        <v>1926</v>
      </c>
      <c r="P426" s="14">
        <v>3.95E-2</v>
      </c>
      <c r="Q426" s="8">
        <v>76.08</v>
      </c>
      <c r="R426" s="8">
        <v>1849.92</v>
      </c>
      <c r="S426" s="8">
        <v>1348.2</v>
      </c>
      <c r="T426" s="8">
        <v>501.72</v>
      </c>
      <c r="U426">
        <v>0</v>
      </c>
      <c r="V426" s="8">
        <v>0</v>
      </c>
      <c r="W426" s="8">
        <v>0</v>
      </c>
      <c r="X426" s="8">
        <v>501.72</v>
      </c>
    </row>
    <row r="427" spans="1:24" x14ac:dyDescent="0.25">
      <c r="A427" t="s">
        <v>747</v>
      </c>
      <c r="B427" s="1">
        <v>45613</v>
      </c>
      <c r="C427" t="s">
        <v>301</v>
      </c>
      <c r="D427" t="s">
        <v>302</v>
      </c>
      <c r="E427" t="s">
        <v>63</v>
      </c>
      <c r="F427" t="s">
        <v>37</v>
      </c>
      <c r="G427" t="s">
        <v>79</v>
      </c>
      <c r="H427" t="s">
        <v>80</v>
      </c>
      <c r="I427" t="s">
        <v>130</v>
      </c>
      <c r="J427" t="s">
        <v>131</v>
      </c>
      <c r="K427" t="s">
        <v>42</v>
      </c>
      <c r="L427" s="13">
        <v>4.8</v>
      </c>
      <c r="M427" s="8">
        <v>1.4</v>
      </c>
      <c r="N427">
        <v>18</v>
      </c>
      <c r="O427" s="8">
        <v>86.4</v>
      </c>
      <c r="P427" s="14">
        <v>8.6E-3</v>
      </c>
      <c r="Q427" s="8">
        <v>0.74</v>
      </c>
      <c r="R427" s="8">
        <v>85.66</v>
      </c>
      <c r="S427" s="8">
        <v>25.2</v>
      </c>
      <c r="T427" s="8">
        <v>60.46</v>
      </c>
      <c r="U427">
        <v>0</v>
      </c>
      <c r="V427" s="8">
        <v>0</v>
      </c>
      <c r="W427" s="8">
        <v>0</v>
      </c>
      <c r="X427" s="8">
        <v>60.46</v>
      </c>
    </row>
    <row r="428" spans="1:24" x14ac:dyDescent="0.25">
      <c r="A428" t="s">
        <v>748</v>
      </c>
      <c r="B428" s="1">
        <v>45350</v>
      </c>
      <c r="C428" t="s">
        <v>475</v>
      </c>
      <c r="D428" t="s">
        <v>476</v>
      </c>
      <c r="E428" t="s">
        <v>63</v>
      </c>
      <c r="F428" t="s">
        <v>37</v>
      </c>
      <c r="G428" t="s">
        <v>79</v>
      </c>
      <c r="H428" t="s">
        <v>80</v>
      </c>
      <c r="I428" t="s">
        <v>74</v>
      </c>
      <c r="J428" t="s">
        <v>75</v>
      </c>
      <c r="K428" t="s">
        <v>49</v>
      </c>
      <c r="L428" s="13">
        <v>11</v>
      </c>
      <c r="M428" s="8">
        <v>6.8</v>
      </c>
      <c r="N428">
        <v>25</v>
      </c>
      <c r="O428" s="8">
        <v>275</v>
      </c>
      <c r="P428" s="14">
        <v>1.2999999999999999E-3</v>
      </c>
      <c r="Q428" s="8">
        <v>0.36</v>
      </c>
      <c r="R428" s="8">
        <v>274.64</v>
      </c>
      <c r="S428" s="8">
        <v>170</v>
      </c>
      <c r="T428" s="8">
        <v>104.64</v>
      </c>
      <c r="U428">
        <v>0</v>
      </c>
      <c r="V428" s="8">
        <v>0</v>
      </c>
      <c r="W428" s="8">
        <v>0</v>
      </c>
      <c r="X428" s="8">
        <v>104.64</v>
      </c>
    </row>
    <row r="429" spans="1:24" x14ac:dyDescent="0.25">
      <c r="A429" t="s">
        <v>749</v>
      </c>
      <c r="B429" s="1">
        <v>45343</v>
      </c>
      <c r="C429" t="s">
        <v>159</v>
      </c>
      <c r="D429" t="s">
        <v>160</v>
      </c>
      <c r="E429" t="s">
        <v>27</v>
      </c>
      <c r="F429" t="s">
        <v>37</v>
      </c>
      <c r="G429" t="s">
        <v>29</v>
      </c>
      <c r="H429" t="s">
        <v>30</v>
      </c>
      <c r="I429" t="s">
        <v>117</v>
      </c>
      <c r="J429" t="s">
        <v>118</v>
      </c>
      <c r="K429" t="s">
        <v>59</v>
      </c>
      <c r="L429" s="13">
        <v>6</v>
      </c>
      <c r="M429" s="8">
        <v>4.2</v>
      </c>
      <c r="N429">
        <v>8</v>
      </c>
      <c r="O429" s="8">
        <v>48</v>
      </c>
      <c r="P429" s="14">
        <v>5.4999999999999997E-3</v>
      </c>
      <c r="Q429" s="8">
        <v>0.26</v>
      </c>
      <c r="R429" s="8">
        <v>47.74</v>
      </c>
      <c r="S429" s="8">
        <v>33.6</v>
      </c>
      <c r="T429" s="8">
        <v>14.14</v>
      </c>
      <c r="U429">
        <v>0</v>
      </c>
      <c r="V429" s="8">
        <v>0</v>
      </c>
      <c r="W429" s="8">
        <v>0</v>
      </c>
      <c r="X429" s="8">
        <v>14.14</v>
      </c>
    </row>
    <row r="430" spans="1:24" x14ac:dyDescent="0.25">
      <c r="A430" t="s">
        <v>750</v>
      </c>
      <c r="B430" s="1">
        <v>45890</v>
      </c>
      <c r="C430" t="s">
        <v>174</v>
      </c>
      <c r="D430" t="s">
        <v>175</v>
      </c>
      <c r="E430" t="s">
        <v>150</v>
      </c>
      <c r="F430" t="s">
        <v>54</v>
      </c>
      <c r="G430" t="s">
        <v>151</v>
      </c>
      <c r="H430" t="s">
        <v>152</v>
      </c>
      <c r="I430" t="s">
        <v>66</v>
      </c>
      <c r="J430" t="s">
        <v>67</v>
      </c>
      <c r="K430" t="s">
        <v>33</v>
      </c>
      <c r="L430" s="13">
        <v>4.5</v>
      </c>
      <c r="M430" s="8">
        <v>2.1</v>
      </c>
      <c r="N430">
        <v>134</v>
      </c>
      <c r="O430" s="8">
        <v>603</v>
      </c>
      <c r="P430" s="14">
        <v>2.0299999999999999E-2</v>
      </c>
      <c r="Q430" s="8">
        <v>12.24</v>
      </c>
      <c r="R430" s="8">
        <v>590.76</v>
      </c>
      <c r="S430" s="8">
        <v>281.39999999999998</v>
      </c>
      <c r="T430" s="8">
        <v>309.36</v>
      </c>
      <c r="U430">
        <v>0</v>
      </c>
      <c r="V430" s="8">
        <v>0</v>
      </c>
      <c r="W430" s="8">
        <v>0</v>
      </c>
      <c r="X430" s="8">
        <v>309.36</v>
      </c>
    </row>
    <row r="431" spans="1:24" x14ac:dyDescent="0.25">
      <c r="A431" t="s">
        <v>751</v>
      </c>
      <c r="B431" s="1">
        <v>45780</v>
      </c>
      <c r="C431" t="s">
        <v>328</v>
      </c>
      <c r="D431" t="s">
        <v>329</v>
      </c>
      <c r="E431" t="s">
        <v>71</v>
      </c>
      <c r="F431" t="s">
        <v>54</v>
      </c>
      <c r="G431" t="s">
        <v>72</v>
      </c>
      <c r="H431" t="s">
        <v>73</v>
      </c>
      <c r="I431" t="s">
        <v>156</v>
      </c>
      <c r="J431" t="s">
        <v>157</v>
      </c>
      <c r="K431" t="s">
        <v>42</v>
      </c>
      <c r="L431" s="13">
        <v>6.2</v>
      </c>
      <c r="M431" s="8">
        <v>1.9</v>
      </c>
      <c r="N431">
        <v>90</v>
      </c>
      <c r="O431" s="8">
        <v>558</v>
      </c>
      <c r="P431" s="14">
        <v>5.8999999999999999E-3</v>
      </c>
      <c r="Q431" s="8">
        <v>3.29</v>
      </c>
      <c r="R431" s="8">
        <v>554.71</v>
      </c>
      <c r="S431" s="8">
        <v>171</v>
      </c>
      <c r="T431" s="8">
        <v>383.71</v>
      </c>
      <c r="U431">
        <v>0</v>
      </c>
      <c r="V431" s="8">
        <v>0</v>
      </c>
      <c r="W431" s="8">
        <v>0</v>
      </c>
      <c r="X431" s="8">
        <v>383.71</v>
      </c>
    </row>
    <row r="432" spans="1:24" x14ac:dyDescent="0.25">
      <c r="A432" t="s">
        <v>752</v>
      </c>
      <c r="B432" s="1">
        <v>45806</v>
      </c>
      <c r="C432" t="s">
        <v>87</v>
      </c>
      <c r="D432" t="s">
        <v>88</v>
      </c>
      <c r="E432" t="s">
        <v>63</v>
      </c>
      <c r="F432" t="s">
        <v>89</v>
      </c>
      <c r="G432" t="s">
        <v>79</v>
      </c>
      <c r="H432" t="s">
        <v>80</v>
      </c>
      <c r="I432" t="s">
        <v>31</v>
      </c>
      <c r="J432" t="s">
        <v>32</v>
      </c>
      <c r="K432" t="s">
        <v>33</v>
      </c>
      <c r="L432" s="13">
        <v>5.8</v>
      </c>
      <c r="M432" s="8">
        <v>2.7</v>
      </c>
      <c r="N432">
        <v>169</v>
      </c>
      <c r="O432" s="8">
        <v>980.2</v>
      </c>
      <c r="P432" s="14">
        <v>4.5199999999999997E-2</v>
      </c>
      <c r="Q432" s="8">
        <v>44.31</v>
      </c>
      <c r="R432" s="8">
        <v>935.89</v>
      </c>
      <c r="S432" s="8">
        <v>456.3</v>
      </c>
      <c r="T432" s="8">
        <v>479.59</v>
      </c>
      <c r="U432">
        <v>0</v>
      </c>
      <c r="V432" s="8">
        <v>0</v>
      </c>
      <c r="W432" s="8">
        <v>0</v>
      </c>
      <c r="X432" s="8">
        <v>479.59</v>
      </c>
    </row>
    <row r="433" spans="1:24" x14ac:dyDescent="0.25">
      <c r="A433" t="s">
        <v>753</v>
      </c>
      <c r="B433" s="1">
        <v>46233</v>
      </c>
      <c r="C433" t="s">
        <v>383</v>
      </c>
      <c r="D433" t="s">
        <v>384</v>
      </c>
      <c r="E433" t="s">
        <v>63</v>
      </c>
      <c r="F433" t="s">
        <v>54</v>
      </c>
      <c r="G433" t="s">
        <v>64</v>
      </c>
      <c r="H433" t="s">
        <v>65</v>
      </c>
      <c r="I433" t="s">
        <v>127</v>
      </c>
      <c r="J433" t="s">
        <v>128</v>
      </c>
      <c r="K433" t="s">
        <v>33</v>
      </c>
      <c r="L433" s="13">
        <v>7.2</v>
      </c>
      <c r="M433" s="8">
        <v>3.6</v>
      </c>
      <c r="N433">
        <v>282</v>
      </c>
      <c r="O433" s="8">
        <v>2030.4</v>
      </c>
      <c r="P433" s="14">
        <v>2.3900000000000001E-2</v>
      </c>
      <c r="Q433" s="8">
        <v>48.53</v>
      </c>
      <c r="R433" s="8">
        <v>1981.87</v>
      </c>
      <c r="S433" s="8">
        <v>1015.2</v>
      </c>
      <c r="T433" s="8">
        <v>966.67</v>
      </c>
      <c r="U433">
        <v>0</v>
      </c>
      <c r="V433" s="8">
        <v>0</v>
      </c>
      <c r="W433" s="8">
        <v>0</v>
      </c>
      <c r="X433" s="8">
        <v>966.67</v>
      </c>
    </row>
    <row r="434" spans="1:24" x14ac:dyDescent="0.25">
      <c r="A434" t="s">
        <v>754</v>
      </c>
      <c r="B434" s="1">
        <v>46165</v>
      </c>
      <c r="C434" t="s">
        <v>177</v>
      </c>
      <c r="D434" t="s">
        <v>178</v>
      </c>
      <c r="E434" t="s">
        <v>27</v>
      </c>
      <c r="F434" t="s">
        <v>37</v>
      </c>
      <c r="G434" t="s">
        <v>29</v>
      </c>
      <c r="H434" t="s">
        <v>30</v>
      </c>
      <c r="I434" t="s">
        <v>31</v>
      </c>
      <c r="J434" t="s">
        <v>32</v>
      </c>
      <c r="K434" t="s">
        <v>33</v>
      </c>
      <c r="L434" s="13">
        <v>5.8</v>
      </c>
      <c r="M434" s="8">
        <v>2.7</v>
      </c>
      <c r="N434">
        <v>3</v>
      </c>
      <c r="O434" s="8">
        <v>17.399999999999999</v>
      </c>
      <c r="P434" s="14">
        <v>9.5999999999999992E-3</v>
      </c>
      <c r="Q434" s="8">
        <v>0.17</v>
      </c>
      <c r="R434" s="8">
        <v>17.23</v>
      </c>
      <c r="S434" s="8">
        <v>8.1</v>
      </c>
      <c r="T434" s="8">
        <v>9.1300000000000008</v>
      </c>
      <c r="U434">
        <v>0</v>
      </c>
      <c r="V434" s="8">
        <v>0</v>
      </c>
      <c r="W434" s="8">
        <v>0</v>
      </c>
      <c r="X434" s="8">
        <v>9.1300000000000008</v>
      </c>
    </row>
    <row r="435" spans="1:24" x14ac:dyDescent="0.25">
      <c r="A435" t="s">
        <v>755</v>
      </c>
      <c r="B435" s="1">
        <v>45835</v>
      </c>
      <c r="C435" t="s">
        <v>386</v>
      </c>
      <c r="D435" t="s">
        <v>387</v>
      </c>
      <c r="E435" t="s">
        <v>27</v>
      </c>
      <c r="F435" t="s">
        <v>54</v>
      </c>
      <c r="G435" t="s">
        <v>38</v>
      </c>
      <c r="H435" t="s">
        <v>39</v>
      </c>
      <c r="I435" t="s">
        <v>117</v>
      </c>
      <c r="J435" t="s">
        <v>118</v>
      </c>
      <c r="K435" t="s">
        <v>59</v>
      </c>
      <c r="L435" s="13">
        <v>6</v>
      </c>
      <c r="M435" s="8">
        <v>4.2</v>
      </c>
      <c r="N435">
        <v>57</v>
      </c>
      <c r="O435" s="8">
        <v>342</v>
      </c>
      <c r="P435" s="14">
        <v>1.3899999999999999E-2</v>
      </c>
      <c r="Q435" s="8">
        <v>4.75</v>
      </c>
      <c r="R435" s="8">
        <v>337.25</v>
      </c>
      <c r="S435" s="8">
        <v>239.4</v>
      </c>
      <c r="T435" s="8">
        <v>97.85</v>
      </c>
      <c r="U435">
        <v>0</v>
      </c>
      <c r="V435" s="8">
        <v>0</v>
      </c>
      <c r="W435" s="8">
        <v>0</v>
      </c>
      <c r="X435" s="8">
        <v>97.85</v>
      </c>
    </row>
    <row r="436" spans="1:24" x14ac:dyDescent="0.25">
      <c r="A436" t="s">
        <v>756</v>
      </c>
      <c r="B436" s="1">
        <v>45453</v>
      </c>
      <c r="C436" t="s">
        <v>354</v>
      </c>
      <c r="D436" t="s">
        <v>355</v>
      </c>
      <c r="E436" t="s">
        <v>71</v>
      </c>
      <c r="F436" t="s">
        <v>54</v>
      </c>
      <c r="G436" t="s">
        <v>72</v>
      </c>
      <c r="H436" t="s">
        <v>73</v>
      </c>
      <c r="I436" t="s">
        <v>122</v>
      </c>
      <c r="J436" t="s">
        <v>123</v>
      </c>
      <c r="K436" t="s">
        <v>59</v>
      </c>
      <c r="L436" s="13">
        <v>5.5</v>
      </c>
      <c r="M436" s="8">
        <v>3.8</v>
      </c>
      <c r="N436">
        <v>100</v>
      </c>
      <c r="O436" s="8">
        <v>550</v>
      </c>
      <c r="P436" s="14">
        <v>3.6700000000000003E-2</v>
      </c>
      <c r="Q436" s="8">
        <v>20.190000000000001</v>
      </c>
      <c r="R436" s="8">
        <v>529.80999999999995</v>
      </c>
      <c r="S436" s="8">
        <v>380</v>
      </c>
      <c r="T436" s="8">
        <v>149.81</v>
      </c>
      <c r="U436">
        <v>0</v>
      </c>
      <c r="V436" s="8">
        <v>0</v>
      </c>
      <c r="W436" s="8">
        <v>0</v>
      </c>
      <c r="X436" s="8">
        <v>149.81</v>
      </c>
    </row>
    <row r="437" spans="1:24" x14ac:dyDescent="0.25">
      <c r="A437" t="s">
        <v>757</v>
      </c>
      <c r="B437" s="1">
        <v>45350</v>
      </c>
      <c r="C437" t="s">
        <v>758</v>
      </c>
      <c r="D437" t="s">
        <v>759</v>
      </c>
      <c r="E437" t="s">
        <v>27</v>
      </c>
      <c r="F437" t="s">
        <v>37</v>
      </c>
      <c r="G437" t="s">
        <v>29</v>
      </c>
      <c r="H437" t="s">
        <v>30</v>
      </c>
      <c r="I437" t="s">
        <v>130</v>
      </c>
      <c r="J437" t="s">
        <v>131</v>
      </c>
      <c r="K437" t="s">
        <v>42</v>
      </c>
      <c r="L437" s="13">
        <v>4.8</v>
      </c>
      <c r="M437" s="8">
        <v>1.4</v>
      </c>
      <c r="N437">
        <v>134</v>
      </c>
      <c r="O437" s="8">
        <v>643.20000000000005</v>
      </c>
      <c r="P437" s="14">
        <v>1.0500000000000001E-2</v>
      </c>
      <c r="Q437" s="8">
        <v>6.75</v>
      </c>
      <c r="R437" s="8">
        <v>636.45000000000005</v>
      </c>
      <c r="S437" s="8">
        <v>187.6</v>
      </c>
      <c r="T437" s="8">
        <v>448.85</v>
      </c>
      <c r="U437">
        <v>0</v>
      </c>
      <c r="V437" s="8">
        <v>0</v>
      </c>
      <c r="W437" s="8">
        <v>0</v>
      </c>
      <c r="X437" s="8">
        <v>448.85</v>
      </c>
    </row>
    <row r="438" spans="1:24" x14ac:dyDescent="0.25">
      <c r="A438" t="s">
        <v>760</v>
      </c>
      <c r="B438" s="1">
        <v>45812</v>
      </c>
      <c r="C438" t="s">
        <v>285</v>
      </c>
      <c r="D438" t="s">
        <v>286</v>
      </c>
      <c r="E438" t="s">
        <v>27</v>
      </c>
      <c r="F438" t="s">
        <v>89</v>
      </c>
      <c r="G438" t="s">
        <v>38</v>
      </c>
      <c r="H438" t="s">
        <v>39</v>
      </c>
      <c r="I438" t="s">
        <v>40</v>
      </c>
      <c r="J438" t="s">
        <v>41</v>
      </c>
      <c r="K438" t="s">
        <v>42</v>
      </c>
      <c r="L438" s="13">
        <v>14.5</v>
      </c>
      <c r="M438" s="8">
        <v>4.2</v>
      </c>
      <c r="N438">
        <v>184</v>
      </c>
      <c r="O438" s="8">
        <v>2668</v>
      </c>
      <c r="P438" s="14">
        <v>6.59E-2</v>
      </c>
      <c r="Q438" s="8">
        <v>175.82</v>
      </c>
      <c r="R438" s="8">
        <v>2492.1799999999998</v>
      </c>
      <c r="S438" s="8">
        <v>772.8</v>
      </c>
      <c r="T438" s="8">
        <v>1719.38</v>
      </c>
      <c r="U438">
        <v>0</v>
      </c>
      <c r="V438" s="8">
        <v>0</v>
      </c>
      <c r="W438" s="8">
        <v>0</v>
      </c>
      <c r="X438" s="8">
        <v>1719.38</v>
      </c>
    </row>
    <row r="439" spans="1:24" x14ac:dyDescent="0.25">
      <c r="A439" t="s">
        <v>761</v>
      </c>
      <c r="B439" s="1">
        <v>45374</v>
      </c>
      <c r="C439" t="s">
        <v>269</v>
      </c>
      <c r="D439" t="s">
        <v>270</v>
      </c>
      <c r="E439" t="s">
        <v>27</v>
      </c>
      <c r="F439" t="s">
        <v>37</v>
      </c>
      <c r="G439" t="s">
        <v>38</v>
      </c>
      <c r="H439" t="s">
        <v>39</v>
      </c>
      <c r="I439" t="s">
        <v>57</v>
      </c>
      <c r="J439" t="s">
        <v>58</v>
      </c>
      <c r="K439" t="s">
        <v>59</v>
      </c>
      <c r="L439" s="13">
        <v>10.5</v>
      </c>
      <c r="M439" s="8">
        <v>7.5</v>
      </c>
      <c r="N439">
        <v>11</v>
      </c>
      <c r="O439" s="8">
        <v>115.5</v>
      </c>
      <c r="P439" s="14">
        <v>8.0999999999999996E-3</v>
      </c>
      <c r="Q439" s="8">
        <v>0.94</v>
      </c>
      <c r="R439" s="8">
        <v>114.56</v>
      </c>
      <c r="S439" s="8">
        <v>82.5</v>
      </c>
      <c r="T439" s="8">
        <v>32.06</v>
      </c>
      <c r="U439">
        <v>0</v>
      </c>
      <c r="V439" s="8">
        <v>0</v>
      </c>
      <c r="W439" s="8">
        <v>0</v>
      </c>
      <c r="X439" s="8">
        <v>32.06</v>
      </c>
    </row>
    <row r="440" spans="1:24" x14ac:dyDescent="0.25">
      <c r="A440" t="s">
        <v>762</v>
      </c>
      <c r="B440" s="1">
        <v>46163</v>
      </c>
      <c r="C440" t="s">
        <v>763</v>
      </c>
      <c r="D440" t="s">
        <v>764</v>
      </c>
      <c r="E440" t="s">
        <v>71</v>
      </c>
      <c r="F440" t="s">
        <v>46</v>
      </c>
      <c r="G440" t="s">
        <v>165</v>
      </c>
      <c r="H440" t="s">
        <v>166</v>
      </c>
      <c r="I440" t="s">
        <v>127</v>
      </c>
      <c r="J440" t="s">
        <v>128</v>
      </c>
      <c r="K440" t="s">
        <v>33</v>
      </c>
      <c r="L440" s="13">
        <v>7.2</v>
      </c>
      <c r="M440" s="8">
        <v>3.6</v>
      </c>
      <c r="N440">
        <v>10</v>
      </c>
      <c r="O440" s="8">
        <v>72</v>
      </c>
      <c r="P440" s="14">
        <v>0.11899999999999999</v>
      </c>
      <c r="Q440" s="8">
        <v>8.57</v>
      </c>
      <c r="R440" s="8">
        <v>63.43</v>
      </c>
      <c r="S440" s="8">
        <v>36</v>
      </c>
      <c r="T440" s="8">
        <v>27.43</v>
      </c>
      <c r="U440">
        <v>0</v>
      </c>
      <c r="V440" s="8">
        <v>0</v>
      </c>
      <c r="W440" s="8">
        <v>0</v>
      </c>
      <c r="X440" s="8">
        <v>27.43</v>
      </c>
    </row>
    <row r="441" spans="1:24" x14ac:dyDescent="0.25">
      <c r="A441" t="s">
        <v>765</v>
      </c>
      <c r="B441" s="1">
        <v>45482</v>
      </c>
      <c r="C441" t="s">
        <v>142</v>
      </c>
      <c r="D441" t="s">
        <v>143</v>
      </c>
      <c r="E441" t="s">
        <v>71</v>
      </c>
      <c r="F441" t="s">
        <v>37</v>
      </c>
      <c r="G441" t="s">
        <v>72</v>
      </c>
      <c r="H441" t="s">
        <v>73</v>
      </c>
      <c r="I441" t="s">
        <v>31</v>
      </c>
      <c r="J441" t="s">
        <v>32</v>
      </c>
      <c r="K441" t="s">
        <v>33</v>
      </c>
      <c r="L441" s="13">
        <v>5.8</v>
      </c>
      <c r="M441" s="8">
        <v>2.7</v>
      </c>
      <c r="N441">
        <v>47</v>
      </c>
      <c r="O441" s="8">
        <v>272.60000000000002</v>
      </c>
      <c r="P441" s="14">
        <v>5.0000000000000001E-3</v>
      </c>
      <c r="Q441" s="8">
        <v>1.36</v>
      </c>
      <c r="R441" s="8">
        <v>271.24</v>
      </c>
      <c r="S441" s="8">
        <v>126.9</v>
      </c>
      <c r="T441" s="8">
        <v>144.34</v>
      </c>
      <c r="U441">
        <v>0</v>
      </c>
      <c r="V441" s="8">
        <v>0</v>
      </c>
      <c r="W441" s="8">
        <v>0</v>
      </c>
      <c r="X441" s="8">
        <v>144.34</v>
      </c>
    </row>
    <row r="442" spans="1:24" x14ac:dyDescent="0.25">
      <c r="A442" t="s">
        <v>766</v>
      </c>
      <c r="B442" s="1">
        <v>45362</v>
      </c>
      <c r="C442" t="s">
        <v>87</v>
      </c>
      <c r="D442" t="s">
        <v>88</v>
      </c>
      <c r="E442" t="s">
        <v>63</v>
      </c>
      <c r="F442" t="s">
        <v>89</v>
      </c>
      <c r="G442" t="s">
        <v>79</v>
      </c>
      <c r="H442" t="s">
        <v>80</v>
      </c>
      <c r="I442" t="s">
        <v>104</v>
      </c>
      <c r="J442" t="s">
        <v>105</v>
      </c>
      <c r="K442" t="s">
        <v>49</v>
      </c>
      <c r="L442" s="13">
        <v>4.2</v>
      </c>
      <c r="M442" s="8">
        <v>2.8</v>
      </c>
      <c r="N442">
        <v>36</v>
      </c>
      <c r="O442" s="8">
        <v>151.19999999999999</v>
      </c>
      <c r="P442" s="14">
        <v>4.6899999999999997E-2</v>
      </c>
      <c r="Q442" s="8">
        <v>7.09</v>
      </c>
      <c r="R442" s="8">
        <v>144.11000000000001</v>
      </c>
      <c r="S442" s="8">
        <v>100.8</v>
      </c>
      <c r="T442" s="8">
        <v>43.31</v>
      </c>
      <c r="U442">
        <v>0</v>
      </c>
      <c r="V442" s="8">
        <v>0</v>
      </c>
      <c r="W442" s="8">
        <v>0</v>
      </c>
      <c r="X442" s="8">
        <v>43.31</v>
      </c>
    </row>
    <row r="443" spans="1:24" x14ac:dyDescent="0.25">
      <c r="A443" t="s">
        <v>767</v>
      </c>
      <c r="B443" s="1">
        <v>45901</v>
      </c>
      <c r="C443" t="s">
        <v>247</v>
      </c>
      <c r="D443" t="s">
        <v>248</v>
      </c>
      <c r="E443" t="s">
        <v>53</v>
      </c>
      <c r="F443" t="s">
        <v>46</v>
      </c>
      <c r="G443" t="s">
        <v>55</v>
      </c>
      <c r="H443" t="s">
        <v>56</v>
      </c>
      <c r="I443" t="s">
        <v>47</v>
      </c>
      <c r="J443" t="s">
        <v>48</v>
      </c>
      <c r="K443" t="s">
        <v>49</v>
      </c>
      <c r="L443" s="13">
        <v>5</v>
      </c>
      <c r="M443" s="8">
        <v>3.2</v>
      </c>
      <c r="N443">
        <v>11</v>
      </c>
      <c r="O443" s="8">
        <v>55</v>
      </c>
      <c r="P443" s="14">
        <v>1.7899999999999999E-2</v>
      </c>
      <c r="Q443" s="8">
        <v>0.98</v>
      </c>
      <c r="R443" s="8">
        <v>54.02</v>
      </c>
      <c r="S443" s="8">
        <v>35.200000000000003</v>
      </c>
      <c r="T443" s="8">
        <v>18.82</v>
      </c>
      <c r="U443">
        <v>0</v>
      </c>
      <c r="V443" s="8">
        <v>0</v>
      </c>
      <c r="W443" s="8">
        <v>0</v>
      </c>
      <c r="X443" s="8">
        <v>18.82</v>
      </c>
    </row>
    <row r="444" spans="1:24" x14ac:dyDescent="0.25">
      <c r="A444" t="s">
        <v>768</v>
      </c>
      <c r="B444" s="1">
        <v>45361</v>
      </c>
      <c r="C444" t="s">
        <v>337</v>
      </c>
      <c r="D444" t="s">
        <v>338</v>
      </c>
      <c r="E444" t="s">
        <v>27</v>
      </c>
      <c r="F444" t="s">
        <v>54</v>
      </c>
      <c r="G444" t="s">
        <v>38</v>
      </c>
      <c r="H444" t="s">
        <v>39</v>
      </c>
      <c r="I444" t="s">
        <v>122</v>
      </c>
      <c r="J444" t="s">
        <v>123</v>
      </c>
      <c r="K444" t="s">
        <v>59</v>
      </c>
      <c r="L444" s="13">
        <v>5.5</v>
      </c>
      <c r="M444" s="8">
        <v>3.8</v>
      </c>
      <c r="N444">
        <v>20</v>
      </c>
      <c r="O444" s="8">
        <v>110</v>
      </c>
      <c r="P444" s="14">
        <v>0.3513</v>
      </c>
      <c r="Q444" s="8">
        <v>38.64</v>
      </c>
      <c r="R444" s="8">
        <v>71.36</v>
      </c>
      <c r="S444" s="8">
        <v>76</v>
      </c>
      <c r="T444" s="8">
        <v>-4.6399999999999997</v>
      </c>
      <c r="U444">
        <v>9</v>
      </c>
      <c r="V444" s="8">
        <v>32.11</v>
      </c>
      <c r="W444" s="8">
        <v>38.700000000000003</v>
      </c>
      <c r="X444" s="8">
        <v>-43.34</v>
      </c>
    </row>
    <row r="445" spans="1:24" x14ac:dyDescent="0.25">
      <c r="A445" t="s">
        <v>769</v>
      </c>
      <c r="B445" s="1">
        <v>45983</v>
      </c>
      <c r="C445" t="s">
        <v>403</v>
      </c>
      <c r="D445" t="s">
        <v>404</v>
      </c>
      <c r="E445" t="s">
        <v>53</v>
      </c>
      <c r="F445" t="s">
        <v>37</v>
      </c>
      <c r="G445" t="s">
        <v>55</v>
      </c>
      <c r="H445" t="s">
        <v>56</v>
      </c>
      <c r="I445" t="s">
        <v>84</v>
      </c>
      <c r="J445" t="s">
        <v>85</v>
      </c>
      <c r="K445" t="s">
        <v>42</v>
      </c>
      <c r="L445" s="13">
        <v>9.9</v>
      </c>
      <c r="M445" s="8">
        <v>3.1</v>
      </c>
      <c r="N445">
        <v>16</v>
      </c>
      <c r="O445" s="8">
        <v>158.4</v>
      </c>
      <c r="P445" s="14">
        <v>4.3E-3</v>
      </c>
      <c r="Q445" s="8">
        <v>0.68</v>
      </c>
      <c r="R445" s="8">
        <v>157.72</v>
      </c>
      <c r="S445" s="8">
        <v>49.6</v>
      </c>
      <c r="T445" s="8">
        <v>108.12</v>
      </c>
      <c r="U445">
        <v>0</v>
      </c>
      <c r="V445" s="8">
        <v>0</v>
      </c>
      <c r="W445" s="8">
        <v>0</v>
      </c>
      <c r="X445" s="8">
        <v>108.12</v>
      </c>
    </row>
    <row r="446" spans="1:24" x14ac:dyDescent="0.25">
      <c r="A446" t="s">
        <v>770</v>
      </c>
      <c r="B446" s="1">
        <v>46174</v>
      </c>
      <c r="C446" t="s">
        <v>340</v>
      </c>
      <c r="D446" t="s">
        <v>341</v>
      </c>
      <c r="E446" t="s">
        <v>27</v>
      </c>
      <c r="F446" t="s">
        <v>54</v>
      </c>
      <c r="G446" t="s">
        <v>29</v>
      </c>
      <c r="H446" t="s">
        <v>30</v>
      </c>
      <c r="I446" t="s">
        <v>117</v>
      </c>
      <c r="J446" t="s">
        <v>118</v>
      </c>
      <c r="K446" t="s">
        <v>59</v>
      </c>
      <c r="L446" s="13">
        <v>6</v>
      </c>
      <c r="M446" s="8">
        <v>4.2</v>
      </c>
      <c r="N446">
        <v>33</v>
      </c>
      <c r="O446" s="8">
        <v>198</v>
      </c>
      <c r="P446" s="14">
        <v>2.46E-2</v>
      </c>
      <c r="Q446" s="8">
        <v>4.87</v>
      </c>
      <c r="R446" s="8">
        <v>193.13</v>
      </c>
      <c r="S446" s="8">
        <v>138.6</v>
      </c>
      <c r="T446" s="8">
        <v>54.53</v>
      </c>
      <c r="U446">
        <v>0</v>
      </c>
      <c r="V446" s="8">
        <v>0</v>
      </c>
      <c r="W446" s="8">
        <v>0</v>
      </c>
      <c r="X446" s="8">
        <v>54.53</v>
      </c>
    </row>
    <row r="447" spans="1:24" x14ac:dyDescent="0.25">
      <c r="A447" t="s">
        <v>771</v>
      </c>
      <c r="B447" s="1">
        <v>45532</v>
      </c>
      <c r="C447" t="s">
        <v>269</v>
      </c>
      <c r="D447" t="s">
        <v>270</v>
      </c>
      <c r="E447" t="s">
        <v>27</v>
      </c>
      <c r="F447" t="s">
        <v>37</v>
      </c>
      <c r="G447" t="s">
        <v>38</v>
      </c>
      <c r="H447" t="s">
        <v>39</v>
      </c>
      <c r="I447" t="s">
        <v>40</v>
      </c>
      <c r="J447" t="s">
        <v>41</v>
      </c>
      <c r="K447" t="s">
        <v>42</v>
      </c>
      <c r="L447" s="13">
        <v>14.5</v>
      </c>
      <c r="M447" s="8">
        <v>4.2</v>
      </c>
      <c r="N447">
        <v>7</v>
      </c>
      <c r="O447" s="8">
        <v>101.5</v>
      </c>
      <c r="P447" s="14">
        <v>1.0800000000000001E-2</v>
      </c>
      <c r="Q447" s="8">
        <v>1.1000000000000001</v>
      </c>
      <c r="R447" s="8">
        <v>100.4</v>
      </c>
      <c r="S447" s="8">
        <v>29.4</v>
      </c>
      <c r="T447" s="8">
        <v>71</v>
      </c>
      <c r="U447">
        <v>1</v>
      </c>
      <c r="V447" s="8">
        <v>14.34</v>
      </c>
      <c r="W447" s="8">
        <v>4.7</v>
      </c>
      <c r="X447" s="8">
        <v>66.3</v>
      </c>
    </row>
    <row r="448" spans="1:24" x14ac:dyDescent="0.25">
      <c r="A448" t="s">
        <v>772</v>
      </c>
      <c r="B448" s="1">
        <v>45705</v>
      </c>
      <c r="C448" t="s">
        <v>125</v>
      </c>
      <c r="D448" t="s">
        <v>126</v>
      </c>
      <c r="E448" t="s">
        <v>27</v>
      </c>
      <c r="F448" t="s">
        <v>89</v>
      </c>
      <c r="G448" t="s">
        <v>38</v>
      </c>
      <c r="H448" t="s">
        <v>39</v>
      </c>
      <c r="I448" t="s">
        <v>112</v>
      </c>
      <c r="J448" t="s">
        <v>113</v>
      </c>
      <c r="K448" t="s">
        <v>42</v>
      </c>
      <c r="L448" s="13">
        <v>8.5</v>
      </c>
      <c r="M448" s="8">
        <v>2.8</v>
      </c>
      <c r="N448">
        <v>225</v>
      </c>
      <c r="O448" s="8">
        <v>1912.5</v>
      </c>
      <c r="P448" s="14">
        <v>1.0500000000000001E-2</v>
      </c>
      <c r="Q448" s="8">
        <v>20.079999999999998</v>
      </c>
      <c r="R448" s="8">
        <v>1892.42</v>
      </c>
      <c r="S448" s="8">
        <v>630</v>
      </c>
      <c r="T448" s="8">
        <v>1262.42</v>
      </c>
      <c r="U448">
        <v>0</v>
      </c>
      <c r="V448" s="8">
        <v>0</v>
      </c>
      <c r="W448" s="8">
        <v>0</v>
      </c>
      <c r="X448" s="8">
        <v>1262.42</v>
      </c>
    </row>
    <row r="449" spans="1:24" x14ac:dyDescent="0.25">
      <c r="A449" t="s">
        <v>773</v>
      </c>
      <c r="B449" s="1">
        <v>45414</v>
      </c>
      <c r="C449" t="s">
        <v>269</v>
      </c>
      <c r="D449" t="s">
        <v>270</v>
      </c>
      <c r="E449" t="s">
        <v>27</v>
      </c>
      <c r="F449" t="s">
        <v>37</v>
      </c>
      <c r="G449" t="s">
        <v>29</v>
      </c>
      <c r="H449" t="s">
        <v>30</v>
      </c>
      <c r="I449" t="s">
        <v>84</v>
      </c>
      <c r="J449" t="s">
        <v>85</v>
      </c>
      <c r="K449" t="s">
        <v>42</v>
      </c>
      <c r="L449" s="13">
        <v>9.9</v>
      </c>
      <c r="M449" s="8">
        <v>3.1</v>
      </c>
      <c r="N449">
        <v>8</v>
      </c>
      <c r="O449" s="8">
        <v>79.2</v>
      </c>
      <c r="P449" s="14">
        <v>9.7999999999999997E-3</v>
      </c>
      <c r="Q449" s="8">
        <v>0.78</v>
      </c>
      <c r="R449" s="8">
        <v>78.42</v>
      </c>
      <c r="S449" s="8">
        <v>24.8</v>
      </c>
      <c r="T449" s="8">
        <v>53.62</v>
      </c>
      <c r="U449">
        <v>0</v>
      </c>
      <c r="V449" s="8">
        <v>0</v>
      </c>
      <c r="W449" s="8">
        <v>0</v>
      </c>
      <c r="X449" s="8">
        <v>53.62</v>
      </c>
    </row>
    <row r="450" spans="1:24" x14ac:dyDescent="0.25">
      <c r="A450" t="s">
        <v>774</v>
      </c>
      <c r="B450" s="1">
        <v>46256</v>
      </c>
      <c r="C450" t="s">
        <v>120</v>
      </c>
      <c r="D450" t="s">
        <v>121</v>
      </c>
      <c r="E450" t="s">
        <v>63</v>
      </c>
      <c r="F450" t="s">
        <v>89</v>
      </c>
      <c r="G450" t="s">
        <v>79</v>
      </c>
      <c r="H450" t="s">
        <v>80</v>
      </c>
      <c r="I450" t="s">
        <v>57</v>
      </c>
      <c r="J450" t="s">
        <v>58</v>
      </c>
      <c r="K450" t="s">
        <v>59</v>
      </c>
      <c r="L450" s="13">
        <v>10.5</v>
      </c>
      <c r="M450" s="8">
        <v>7.5</v>
      </c>
      <c r="N450">
        <v>364</v>
      </c>
      <c r="O450" s="8">
        <v>3822</v>
      </c>
      <c r="P450" s="14">
        <v>0.1057</v>
      </c>
      <c r="Q450" s="8">
        <v>403.99</v>
      </c>
      <c r="R450" s="8">
        <v>3418.01</v>
      </c>
      <c r="S450" s="8">
        <v>2730</v>
      </c>
      <c r="T450" s="8">
        <v>688.01</v>
      </c>
      <c r="U450">
        <v>0</v>
      </c>
      <c r="V450" s="8">
        <v>0</v>
      </c>
      <c r="W450" s="8">
        <v>0</v>
      </c>
      <c r="X450" s="8">
        <v>688.01</v>
      </c>
    </row>
    <row r="451" spans="1:24" x14ac:dyDescent="0.25">
      <c r="A451" t="s">
        <v>775</v>
      </c>
      <c r="B451" s="1">
        <v>46203</v>
      </c>
      <c r="C451" t="s">
        <v>238</v>
      </c>
      <c r="D451" t="s">
        <v>239</v>
      </c>
      <c r="E451" t="s">
        <v>27</v>
      </c>
      <c r="F451" t="s">
        <v>37</v>
      </c>
      <c r="G451" t="s">
        <v>29</v>
      </c>
      <c r="H451" t="s">
        <v>30</v>
      </c>
      <c r="I451" t="s">
        <v>99</v>
      </c>
      <c r="J451" t="s">
        <v>100</v>
      </c>
      <c r="K451" t="s">
        <v>49</v>
      </c>
      <c r="L451" s="13">
        <v>3.8</v>
      </c>
      <c r="M451" s="8">
        <v>2.6</v>
      </c>
      <c r="N451">
        <v>22</v>
      </c>
      <c r="O451" s="8">
        <v>83.6</v>
      </c>
      <c r="P451" s="14">
        <v>3.1699999999999999E-2</v>
      </c>
      <c r="Q451" s="8">
        <v>2.65</v>
      </c>
      <c r="R451" s="8">
        <v>80.95</v>
      </c>
      <c r="S451" s="8">
        <v>57.2</v>
      </c>
      <c r="T451" s="8">
        <v>23.75</v>
      </c>
      <c r="U451">
        <v>0</v>
      </c>
      <c r="V451" s="8">
        <v>0</v>
      </c>
      <c r="W451" s="8">
        <v>0</v>
      </c>
      <c r="X451" s="8">
        <v>23.75</v>
      </c>
    </row>
    <row r="452" spans="1:24" x14ac:dyDescent="0.25">
      <c r="A452" t="s">
        <v>776</v>
      </c>
      <c r="B452" s="1">
        <v>45875</v>
      </c>
      <c r="C452" t="s">
        <v>136</v>
      </c>
      <c r="D452" t="s">
        <v>137</v>
      </c>
      <c r="E452" t="s">
        <v>71</v>
      </c>
      <c r="F452" t="s">
        <v>54</v>
      </c>
      <c r="G452" t="s">
        <v>72</v>
      </c>
      <c r="H452" t="s">
        <v>73</v>
      </c>
      <c r="I452" t="s">
        <v>40</v>
      </c>
      <c r="J452" t="s">
        <v>41</v>
      </c>
      <c r="K452" t="s">
        <v>42</v>
      </c>
      <c r="L452" s="13">
        <v>14.5</v>
      </c>
      <c r="M452" s="8">
        <v>4.2</v>
      </c>
      <c r="N452">
        <v>36</v>
      </c>
      <c r="O452" s="8">
        <v>522</v>
      </c>
      <c r="P452" s="14">
        <v>2.92E-2</v>
      </c>
      <c r="Q452" s="8">
        <v>15.24</v>
      </c>
      <c r="R452" s="8">
        <v>506.76</v>
      </c>
      <c r="S452" s="8">
        <v>151.19999999999999</v>
      </c>
      <c r="T452" s="8">
        <v>355.56</v>
      </c>
      <c r="U452">
        <v>0</v>
      </c>
      <c r="V452" s="8">
        <v>0</v>
      </c>
      <c r="W452" s="8">
        <v>0</v>
      </c>
      <c r="X452" s="8">
        <v>355.56</v>
      </c>
    </row>
    <row r="453" spans="1:24" x14ac:dyDescent="0.25">
      <c r="A453" t="s">
        <v>777</v>
      </c>
      <c r="B453" s="1">
        <v>45544</v>
      </c>
      <c r="C453" t="s">
        <v>220</v>
      </c>
      <c r="D453" t="s">
        <v>221</v>
      </c>
      <c r="E453" t="s">
        <v>71</v>
      </c>
      <c r="F453" t="s">
        <v>28</v>
      </c>
      <c r="G453" t="s">
        <v>72</v>
      </c>
      <c r="H453" t="s">
        <v>73</v>
      </c>
      <c r="I453" t="s">
        <v>127</v>
      </c>
      <c r="J453" t="s">
        <v>128</v>
      </c>
      <c r="K453" t="s">
        <v>33</v>
      </c>
      <c r="L453" s="13">
        <v>7.2</v>
      </c>
      <c r="M453" s="8">
        <v>3.6</v>
      </c>
      <c r="N453">
        <v>23</v>
      </c>
      <c r="O453" s="8">
        <v>165.6</v>
      </c>
      <c r="P453" s="14">
        <v>5.5100000000000003E-2</v>
      </c>
      <c r="Q453" s="8">
        <v>9.1199999999999992</v>
      </c>
      <c r="R453" s="8">
        <v>156.47999999999999</v>
      </c>
      <c r="S453" s="8">
        <v>82.8</v>
      </c>
      <c r="T453" s="8">
        <v>73.680000000000007</v>
      </c>
      <c r="U453">
        <v>0</v>
      </c>
      <c r="V453" s="8">
        <v>0</v>
      </c>
      <c r="W453" s="8">
        <v>0</v>
      </c>
      <c r="X453" s="8">
        <v>73.680000000000007</v>
      </c>
    </row>
    <row r="454" spans="1:24" x14ac:dyDescent="0.25">
      <c r="A454" t="s">
        <v>778</v>
      </c>
      <c r="B454" s="1">
        <v>45884</v>
      </c>
      <c r="C454" t="s">
        <v>400</v>
      </c>
      <c r="D454" t="s">
        <v>401</v>
      </c>
      <c r="E454" t="s">
        <v>27</v>
      </c>
      <c r="F454" t="s">
        <v>28</v>
      </c>
      <c r="G454" t="s">
        <v>29</v>
      </c>
      <c r="H454" t="s">
        <v>30</v>
      </c>
      <c r="I454" t="s">
        <v>185</v>
      </c>
      <c r="J454" t="s">
        <v>186</v>
      </c>
      <c r="K454" t="s">
        <v>59</v>
      </c>
      <c r="L454" s="13">
        <v>4.9000000000000004</v>
      </c>
      <c r="M454" s="8">
        <v>3.1</v>
      </c>
      <c r="N454">
        <v>102</v>
      </c>
      <c r="O454" s="8">
        <v>499.8</v>
      </c>
      <c r="P454" s="14">
        <v>0.1482</v>
      </c>
      <c r="Q454" s="8">
        <v>74.069999999999993</v>
      </c>
      <c r="R454" s="8">
        <v>425.73</v>
      </c>
      <c r="S454" s="8">
        <v>316.2</v>
      </c>
      <c r="T454" s="8">
        <v>109.53</v>
      </c>
      <c r="U454">
        <v>0</v>
      </c>
      <c r="V454" s="8">
        <v>0</v>
      </c>
      <c r="W454" s="8">
        <v>0</v>
      </c>
      <c r="X454" s="8">
        <v>109.53</v>
      </c>
    </row>
    <row r="455" spans="1:24" x14ac:dyDescent="0.25">
      <c r="A455" t="s">
        <v>779</v>
      </c>
      <c r="B455" s="1">
        <v>45900</v>
      </c>
      <c r="C455" t="s">
        <v>266</v>
      </c>
      <c r="D455" t="s">
        <v>267</v>
      </c>
      <c r="E455" t="s">
        <v>53</v>
      </c>
      <c r="F455" t="s">
        <v>54</v>
      </c>
      <c r="G455" t="s">
        <v>55</v>
      </c>
      <c r="H455" t="s">
        <v>56</v>
      </c>
      <c r="I455" t="s">
        <v>122</v>
      </c>
      <c r="J455" t="s">
        <v>123</v>
      </c>
      <c r="K455" t="s">
        <v>59</v>
      </c>
      <c r="L455" s="13">
        <v>5.5</v>
      </c>
      <c r="M455" s="8">
        <v>3.8</v>
      </c>
      <c r="N455">
        <v>64</v>
      </c>
      <c r="O455" s="8">
        <v>352</v>
      </c>
      <c r="P455" s="14">
        <v>8.9999999999999993E-3</v>
      </c>
      <c r="Q455" s="8">
        <v>3.17</v>
      </c>
      <c r="R455" s="8">
        <v>348.83</v>
      </c>
      <c r="S455" s="8">
        <v>243.2</v>
      </c>
      <c r="T455" s="8">
        <v>105.63</v>
      </c>
      <c r="U455">
        <v>0</v>
      </c>
      <c r="V455" s="8">
        <v>0</v>
      </c>
      <c r="W455" s="8">
        <v>0</v>
      </c>
      <c r="X455" s="8">
        <v>105.63</v>
      </c>
    </row>
    <row r="456" spans="1:24" x14ac:dyDescent="0.25">
      <c r="A456" t="s">
        <v>780</v>
      </c>
      <c r="B456" s="1">
        <v>45332</v>
      </c>
      <c r="C456" t="s">
        <v>148</v>
      </c>
      <c r="D456" t="s">
        <v>149</v>
      </c>
      <c r="E456" t="s">
        <v>150</v>
      </c>
      <c r="F456" t="s">
        <v>37</v>
      </c>
      <c r="G456" t="s">
        <v>151</v>
      </c>
      <c r="H456" t="s">
        <v>152</v>
      </c>
      <c r="I456" t="s">
        <v>104</v>
      </c>
      <c r="J456" t="s">
        <v>105</v>
      </c>
      <c r="K456" t="s">
        <v>49</v>
      </c>
      <c r="L456" s="13">
        <v>4.2</v>
      </c>
      <c r="M456" s="8">
        <v>2.8</v>
      </c>
      <c r="N456">
        <v>11</v>
      </c>
      <c r="O456" s="8">
        <v>46.2</v>
      </c>
      <c r="P456" s="14">
        <v>1.77E-2</v>
      </c>
      <c r="Q456" s="8">
        <v>0.82</v>
      </c>
      <c r="R456" s="8">
        <v>45.38</v>
      </c>
      <c r="S456" s="8">
        <v>30.8</v>
      </c>
      <c r="T456" s="8">
        <v>14.58</v>
      </c>
      <c r="U456">
        <v>0</v>
      </c>
      <c r="V456" s="8">
        <v>0</v>
      </c>
      <c r="W456" s="8">
        <v>0</v>
      </c>
      <c r="X456" s="8">
        <v>14.58</v>
      </c>
    </row>
    <row r="457" spans="1:24" x14ac:dyDescent="0.25">
      <c r="A457" t="s">
        <v>781</v>
      </c>
      <c r="B457" s="1">
        <v>45926</v>
      </c>
      <c r="C457" t="s">
        <v>195</v>
      </c>
      <c r="D457" t="s">
        <v>196</v>
      </c>
      <c r="E457" t="s">
        <v>150</v>
      </c>
      <c r="F457" t="s">
        <v>89</v>
      </c>
      <c r="G457" t="s">
        <v>151</v>
      </c>
      <c r="H457" t="s">
        <v>152</v>
      </c>
      <c r="I457" t="s">
        <v>99</v>
      </c>
      <c r="J457" t="s">
        <v>100</v>
      </c>
      <c r="K457" t="s">
        <v>49</v>
      </c>
      <c r="L457" s="13">
        <v>3.8</v>
      </c>
      <c r="M457" s="8">
        <v>2.6</v>
      </c>
      <c r="N457">
        <v>90</v>
      </c>
      <c r="O457" s="8">
        <v>342</v>
      </c>
      <c r="P457" s="14">
        <v>6.7699999999999996E-2</v>
      </c>
      <c r="Q457" s="8">
        <v>23.15</v>
      </c>
      <c r="R457" s="8">
        <v>318.85000000000002</v>
      </c>
      <c r="S457" s="8">
        <v>234</v>
      </c>
      <c r="T457" s="8">
        <v>84.85</v>
      </c>
      <c r="U457">
        <v>0</v>
      </c>
      <c r="V457" s="8">
        <v>0</v>
      </c>
      <c r="W457" s="8">
        <v>0</v>
      </c>
      <c r="X457" s="8">
        <v>84.85</v>
      </c>
    </row>
    <row r="458" spans="1:24" x14ac:dyDescent="0.25">
      <c r="A458" t="s">
        <v>782</v>
      </c>
      <c r="B458" s="1">
        <v>45375</v>
      </c>
      <c r="C458" t="s">
        <v>301</v>
      </c>
      <c r="D458" t="s">
        <v>302</v>
      </c>
      <c r="E458" t="s">
        <v>63</v>
      </c>
      <c r="F458" t="s">
        <v>37</v>
      </c>
      <c r="G458" t="s">
        <v>64</v>
      </c>
      <c r="H458" t="s">
        <v>65</v>
      </c>
      <c r="I458" t="s">
        <v>47</v>
      </c>
      <c r="J458" t="s">
        <v>48</v>
      </c>
      <c r="K458" t="s">
        <v>49</v>
      </c>
      <c r="L458" s="13">
        <v>5</v>
      </c>
      <c r="M458" s="8">
        <v>3.2</v>
      </c>
      <c r="N458">
        <v>35</v>
      </c>
      <c r="O458" s="8">
        <v>175</v>
      </c>
      <c r="P458" s="14">
        <v>4.7000000000000002E-3</v>
      </c>
      <c r="Q458" s="8">
        <v>0.82</v>
      </c>
      <c r="R458" s="8">
        <v>174.18</v>
      </c>
      <c r="S458" s="8">
        <v>112</v>
      </c>
      <c r="T458" s="8">
        <v>62.18</v>
      </c>
      <c r="U458">
        <v>0</v>
      </c>
      <c r="V458" s="8">
        <v>0</v>
      </c>
      <c r="W458" s="8">
        <v>0</v>
      </c>
      <c r="X458" s="8">
        <v>62.18</v>
      </c>
    </row>
    <row r="459" spans="1:24" x14ac:dyDescent="0.25">
      <c r="A459" t="s">
        <v>783</v>
      </c>
      <c r="B459" s="1">
        <v>45721</v>
      </c>
      <c r="C459" t="s">
        <v>148</v>
      </c>
      <c r="D459" t="s">
        <v>149</v>
      </c>
      <c r="E459" t="s">
        <v>150</v>
      </c>
      <c r="F459" t="s">
        <v>37</v>
      </c>
      <c r="G459" t="s">
        <v>151</v>
      </c>
      <c r="H459" t="s">
        <v>152</v>
      </c>
      <c r="I459" t="s">
        <v>156</v>
      </c>
      <c r="J459" t="s">
        <v>157</v>
      </c>
      <c r="K459" t="s">
        <v>42</v>
      </c>
      <c r="L459" s="13">
        <v>6.2</v>
      </c>
      <c r="M459" s="8">
        <v>1.9</v>
      </c>
      <c r="N459">
        <v>26</v>
      </c>
      <c r="O459" s="8">
        <v>161.19999999999999</v>
      </c>
      <c r="P459" s="14">
        <v>2.5600000000000001E-2</v>
      </c>
      <c r="Q459" s="8">
        <v>4.13</v>
      </c>
      <c r="R459" s="8">
        <v>157.07</v>
      </c>
      <c r="S459" s="8">
        <v>49.4</v>
      </c>
      <c r="T459" s="8">
        <v>107.67</v>
      </c>
      <c r="U459">
        <v>0</v>
      </c>
      <c r="V459" s="8">
        <v>0</v>
      </c>
      <c r="W459" s="8">
        <v>0</v>
      </c>
      <c r="X459" s="8">
        <v>107.67</v>
      </c>
    </row>
    <row r="460" spans="1:24" x14ac:dyDescent="0.25">
      <c r="A460" t="s">
        <v>784</v>
      </c>
      <c r="B460" s="1">
        <v>45965</v>
      </c>
      <c r="C460" t="s">
        <v>763</v>
      </c>
      <c r="D460" t="s">
        <v>764</v>
      </c>
      <c r="E460" t="s">
        <v>71</v>
      </c>
      <c r="F460" t="s">
        <v>46</v>
      </c>
      <c r="G460" t="s">
        <v>72</v>
      </c>
      <c r="H460" t="s">
        <v>73</v>
      </c>
      <c r="I460" t="s">
        <v>117</v>
      </c>
      <c r="J460" t="s">
        <v>118</v>
      </c>
      <c r="K460" t="s">
        <v>59</v>
      </c>
      <c r="L460" s="13">
        <v>6</v>
      </c>
      <c r="M460" s="8">
        <v>4.2</v>
      </c>
      <c r="N460">
        <v>74</v>
      </c>
      <c r="O460" s="8">
        <v>444</v>
      </c>
      <c r="P460" s="14">
        <v>0.25290000000000001</v>
      </c>
      <c r="Q460" s="8">
        <v>112.29</v>
      </c>
      <c r="R460" s="8">
        <v>331.71</v>
      </c>
      <c r="S460" s="8">
        <v>310.8</v>
      </c>
      <c r="T460" s="8">
        <v>20.91</v>
      </c>
      <c r="U460">
        <v>0</v>
      </c>
      <c r="V460" s="8">
        <v>0</v>
      </c>
      <c r="W460" s="8">
        <v>0</v>
      </c>
      <c r="X460" s="8">
        <v>20.91</v>
      </c>
    </row>
    <row r="461" spans="1:24" x14ac:dyDescent="0.25">
      <c r="A461" t="s">
        <v>785</v>
      </c>
      <c r="B461" s="1">
        <v>45889</v>
      </c>
      <c r="C461" t="s">
        <v>183</v>
      </c>
      <c r="D461" t="s">
        <v>184</v>
      </c>
      <c r="E461" t="s">
        <v>63</v>
      </c>
      <c r="F461" t="s">
        <v>89</v>
      </c>
      <c r="G461" t="s">
        <v>79</v>
      </c>
      <c r="H461" t="s">
        <v>80</v>
      </c>
      <c r="I461" t="s">
        <v>84</v>
      </c>
      <c r="J461" t="s">
        <v>85</v>
      </c>
      <c r="K461" t="s">
        <v>42</v>
      </c>
      <c r="L461" s="13">
        <v>9.9</v>
      </c>
      <c r="M461" s="8">
        <v>3.1</v>
      </c>
      <c r="N461">
        <v>859</v>
      </c>
      <c r="O461" s="8">
        <v>8504.1</v>
      </c>
      <c r="P461" s="14">
        <v>4.6800000000000001E-2</v>
      </c>
      <c r="Q461" s="8">
        <v>397.99</v>
      </c>
      <c r="R461" s="8">
        <v>8106.11</v>
      </c>
      <c r="S461" s="8">
        <v>2662.9</v>
      </c>
      <c r="T461" s="8">
        <v>5443.21</v>
      </c>
      <c r="U461">
        <v>272</v>
      </c>
      <c r="V461" s="8">
        <v>2566.7800000000002</v>
      </c>
      <c r="W461" s="8">
        <v>979.2</v>
      </c>
      <c r="X461" s="8">
        <v>4464.01</v>
      </c>
    </row>
    <row r="462" spans="1:24" x14ac:dyDescent="0.25">
      <c r="A462" t="s">
        <v>786</v>
      </c>
      <c r="B462" s="1">
        <v>45870</v>
      </c>
      <c r="C462" t="s">
        <v>82</v>
      </c>
      <c r="D462" t="s">
        <v>83</v>
      </c>
      <c r="E462" t="s">
        <v>71</v>
      </c>
      <c r="F462" t="s">
        <v>46</v>
      </c>
      <c r="G462" t="s">
        <v>165</v>
      </c>
      <c r="H462" t="s">
        <v>166</v>
      </c>
      <c r="I462" t="s">
        <v>112</v>
      </c>
      <c r="J462" t="s">
        <v>113</v>
      </c>
      <c r="K462" t="s">
        <v>42</v>
      </c>
      <c r="L462" s="13">
        <v>8.5</v>
      </c>
      <c r="M462" s="8">
        <v>2.8</v>
      </c>
      <c r="N462">
        <v>27</v>
      </c>
      <c r="O462" s="8">
        <v>229.5</v>
      </c>
      <c r="P462" s="14">
        <v>0.23300000000000001</v>
      </c>
      <c r="Q462" s="8">
        <v>53.47</v>
      </c>
      <c r="R462" s="8">
        <v>176.03</v>
      </c>
      <c r="S462" s="8">
        <v>75.599999999999994</v>
      </c>
      <c r="T462" s="8">
        <v>100.43</v>
      </c>
      <c r="U462">
        <v>7</v>
      </c>
      <c r="V462" s="8">
        <v>45.64</v>
      </c>
      <c r="W462" s="8">
        <v>23.1</v>
      </c>
      <c r="X462" s="8">
        <v>77.33</v>
      </c>
    </row>
    <row r="463" spans="1:24" x14ac:dyDescent="0.25">
      <c r="A463" t="s">
        <v>787</v>
      </c>
      <c r="B463" s="1">
        <v>45827</v>
      </c>
      <c r="C463" t="s">
        <v>205</v>
      </c>
      <c r="D463" t="s">
        <v>206</v>
      </c>
      <c r="E463" t="s">
        <v>71</v>
      </c>
      <c r="F463" t="s">
        <v>54</v>
      </c>
      <c r="G463" t="s">
        <v>72</v>
      </c>
      <c r="H463" t="s">
        <v>73</v>
      </c>
      <c r="I463" t="s">
        <v>74</v>
      </c>
      <c r="J463" t="s">
        <v>75</v>
      </c>
      <c r="K463" t="s">
        <v>49</v>
      </c>
      <c r="L463" s="13">
        <v>11</v>
      </c>
      <c r="M463" s="8">
        <v>6.8</v>
      </c>
      <c r="N463">
        <v>47</v>
      </c>
      <c r="O463" s="8">
        <v>517</v>
      </c>
      <c r="P463" s="14">
        <v>1.2999999999999999E-3</v>
      </c>
      <c r="Q463" s="8">
        <v>0.67</v>
      </c>
      <c r="R463" s="8">
        <v>516.33000000000004</v>
      </c>
      <c r="S463" s="8">
        <v>319.60000000000002</v>
      </c>
      <c r="T463" s="8">
        <v>196.73</v>
      </c>
      <c r="U463">
        <v>0</v>
      </c>
      <c r="V463" s="8">
        <v>0</v>
      </c>
      <c r="W463" s="8">
        <v>0</v>
      </c>
      <c r="X463" s="8">
        <v>196.73</v>
      </c>
    </row>
    <row r="464" spans="1:24" x14ac:dyDescent="0.25">
      <c r="A464" t="s">
        <v>788</v>
      </c>
      <c r="B464" s="1">
        <v>45615</v>
      </c>
      <c r="C464" t="s">
        <v>220</v>
      </c>
      <c r="D464" t="s">
        <v>221</v>
      </c>
      <c r="E464" t="s">
        <v>71</v>
      </c>
      <c r="F464" t="s">
        <v>28</v>
      </c>
      <c r="G464" t="s">
        <v>72</v>
      </c>
      <c r="H464" t="s">
        <v>73</v>
      </c>
      <c r="I464" t="s">
        <v>156</v>
      </c>
      <c r="J464" t="s">
        <v>157</v>
      </c>
      <c r="K464" t="s">
        <v>42</v>
      </c>
      <c r="L464" s="13">
        <v>6.2</v>
      </c>
      <c r="M464" s="8">
        <v>1.9</v>
      </c>
      <c r="N464">
        <v>146</v>
      </c>
      <c r="O464" s="8">
        <v>905.2</v>
      </c>
      <c r="P464" s="14">
        <v>5.6099999999999997E-2</v>
      </c>
      <c r="Q464" s="8">
        <v>50.78</v>
      </c>
      <c r="R464" s="8">
        <v>854.42</v>
      </c>
      <c r="S464" s="8">
        <v>277.39999999999998</v>
      </c>
      <c r="T464" s="8">
        <v>577.02</v>
      </c>
      <c r="U464">
        <v>0</v>
      </c>
      <c r="V464" s="8">
        <v>0</v>
      </c>
      <c r="W464" s="8">
        <v>0</v>
      </c>
      <c r="X464" s="8">
        <v>577.02</v>
      </c>
    </row>
    <row r="465" spans="1:24" x14ac:dyDescent="0.25">
      <c r="A465" t="s">
        <v>789</v>
      </c>
      <c r="B465" s="1">
        <v>46249</v>
      </c>
      <c r="C465" t="s">
        <v>110</v>
      </c>
      <c r="D465" t="s">
        <v>111</v>
      </c>
      <c r="E465" t="s">
        <v>27</v>
      </c>
      <c r="F465" t="s">
        <v>37</v>
      </c>
      <c r="G465" t="s">
        <v>29</v>
      </c>
      <c r="H465" t="s">
        <v>30</v>
      </c>
      <c r="I465" t="s">
        <v>156</v>
      </c>
      <c r="J465" t="s">
        <v>157</v>
      </c>
      <c r="K465" t="s">
        <v>42</v>
      </c>
      <c r="L465" s="13">
        <v>6.2</v>
      </c>
      <c r="M465" s="8">
        <v>1.9</v>
      </c>
      <c r="N465">
        <v>18</v>
      </c>
      <c r="O465" s="8">
        <v>111.6</v>
      </c>
      <c r="P465" s="14">
        <v>5.8999999999999999E-3</v>
      </c>
      <c r="Q465" s="8">
        <v>0.66</v>
      </c>
      <c r="R465" s="8">
        <v>110.94</v>
      </c>
      <c r="S465" s="8">
        <v>34.200000000000003</v>
      </c>
      <c r="T465" s="8">
        <v>76.739999999999995</v>
      </c>
      <c r="U465">
        <v>0</v>
      </c>
      <c r="V465" s="8">
        <v>0</v>
      </c>
      <c r="W465" s="8">
        <v>0</v>
      </c>
      <c r="X465" s="8">
        <v>76.739999999999995</v>
      </c>
    </row>
    <row r="466" spans="1:24" x14ac:dyDescent="0.25">
      <c r="A466" t="s">
        <v>790</v>
      </c>
      <c r="B466" s="1">
        <v>45559</v>
      </c>
      <c r="C466" t="s">
        <v>285</v>
      </c>
      <c r="D466" t="s">
        <v>286</v>
      </c>
      <c r="E466" t="s">
        <v>27</v>
      </c>
      <c r="F466" t="s">
        <v>89</v>
      </c>
      <c r="G466" t="s">
        <v>29</v>
      </c>
      <c r="H466" t="s">
        <v>30</v>
      </c>
      <c r="I466" t="s">
        <v>127</v>
      </c>
      <c r="J466" t="s">
        <v>128</v>
      </c>
      <c r="K466" t="s">
        <v>33</v>
      </c>
      <c r="L466" s="13">
        <v>7.2</v>
      </c>
      <c r="M466" s="8">
        <v>3.6</v>
      </c>
      <c r="N466">
        <v>402</v>
      </c>
      <c r="O466" s="8">
        <v>2894.4</v>
      </c>
      <c r="P466" s="14">
        <v>7.0999999999999994E-2</v>
      </c>
      <c r="Q466" s="8">
        <v>205.5</v>
      </c>
      <c r="R466" s="8">
        <v>2688.9</v>
      </c>
      <c r="S466" s="8">
        <v>1447.2</v>
      </c>
      <c r="T466" s="8">
        <v>1241.7</v>
      </c>
      <c r="U466">
        <v>0</v>
      </c>
      <c r="V466" s="8">
        <v>0</v>
      </c>
      <c r="W466" s="8">
        <v>0</v>
      </c>
      <c r="X466" s="8">
        <v>1241.7</v>
      </c>
    </row>
    <row r="467" spans="1:24" x14ac:dyDescent="0.25">
      <c r="A467" t="s">
        <v>791</v>
      </c>
      <c r="B467" s="1">
        <v>45501</v>
      </c>
      <c r="C467" t="s">
        <v>272</v>
      </c>
      <c r="D467" t="s">
        <v>273</v>
      </c>
      <c r="E467" t="s">
        <v>27</v>
      </c>
      <c r="F467" t="s">
        <v>54</v>
      </c>
      <c r="G467" t="s">
        <v>38</v>
      </c>
      <c r="H467" t="s">
        <v>39</v>
      </c>
      <c r="I467" t="s">
        <v>130</v>
      </c>
      <c r="J467" t="s">
        <v>131</v>
      </c>
      <c r="K467" t="s">
        <v>42</v>
      </c>
      <c r="L467" s="13">
        <v>4.8</v>
      </c>
      <c r="M467" s="8">
        <v>1.4</v>
      </c>
      <c r="N467">
        <v>49</v>
      </c>
      <c r="O467" s="8">
        <v>235.2</v>
      </c>
      <c r="P467" s="14">
        <v>5.7500000000000002E-2</v>
      </c>
      <c r="Q467" s="8">
        <v>13.52</v>
      </c>
      <c r="R467" s="8">
        <v>221.68</v>
      </c>
      <c r="S467" s="8">
        <v>68.599999999999994</v>
      </c>
      <c r="T467" s="8">
        <v>153.08000000000001</v>
      </c>
      <c r="U467">
        <v>0</v>
      </c>
      <c r="V467" s="8">
        <v>0</v>
      </c>
      <c r="W467" s="8">
        <v>0</v>
      </c>
      <c r="X467" s="8">
        <v>153.08000000000001</v>
      </c>
    </row>
    <row r="468" spans="1:24" x14ac:dyDescent="0.25">
      <c r="A468" t="s">
        <v>792</v>
      </c>
      <c r="B468" s="1">
        <v>45977</v>
      </c>
      <c r="C468" t="s">
        <v>87</v>
      </c>
      <c r="D468" t="s">
        <v>88</v>
      </c>
      <c r="E468" t="s">
        <v>63</v>
      </c>
      <c r="F468" t="s">
        <v>89</v>
      </c>
      <c r="G468" t="s">
        <v>64</v>
      </c>
      <c r="H468" t="s">
        <v>65</v>
      </c>
      <c r="I468" t="s">
        <v>112</v>
      </c>
      <c r="J468" t="s">
        <v>113</v>
      </c>
      <c r="K468" t="s">
        <v>42</v>
      </c>
      <c r="L468" s="13">
        <v>8.5</v>
      </c>
      <c r="M468" s="8">
        <v>2.8</v>
      </c>
      <c r="N468">
        <v>103</v>
      </c>
      <c r="O468" s="8">
        <v>875.5</v>
      </c>
      <c r="P468" s="14">
        <v>0.1244</v>
      </c>
      <c r="Q468" s="8">
        <v>108.91</v>
      </c>
      <c r="R468" s="8">
        <v>766.59</v>
      </c>
      <c r="S468" s="8">
        <v>288.39999999999998</v>
      </c>
      <c r="T468" s="8">
        <v>478.19</v>
      </c>
      <c r="U468">
        <v>0</v>
      </c>
      <c r="V468" s="8">
        <v>0</v>
      </c>
      <c r="W468" s="8">
        <v>0</v>
      </c>
      <c r="X468" s="8">
        <v>478.19</v>
      </c>
    </row>
    <row r="469" spans="1:24" x14ac:dyDescent="0.25">
      <c r="A469" t="s">
        <v>793</v>
      </c>
      <c r="B469" s="1">
        <v>46025</v>
      </c>
      <c r="C469" t="s">
        <v>139</v>
      </c>
      <c r="D469" t="s">
        <v>140</v>
      </c>
      <c r="E469" t="s">
        <v>63</v>
      </c>
      <c r="F469" t="s">
        <v>54</v>
      </c>
      <c r="G469" t="s">
        <v>79</v>
      </c>
      <c r="H469" t="s">
        <v>80</v>
      </c>
      <c r="I469" t="s">
        <v>57</v>
      </c>
      <c r="J469" t="s">
        <v>58</v>
      </c>
      <c r="K469" t="s">
        <v>59</v>
      </c>
      <c r="L469" s="13">
        <v>10.5</v>
      </c>
      <c r="M469" s="8">
        <v>7.5</v>
      </c>
      <c r="N469">
        <v>87</v>
      </c>
      <c r="O469" s="8">
        <v>913.5</v>
      </c>
      <c r="P469" s="14">
        <v>1.34E-2</v>
      </c>
      <c r="Q469" s="8">
        <v>12.24</v>
      </c>
      <c r="R469" s="8">
        <v>901.26</v>
      </c>
      <c r="S469" s="8">
        <v>652.5</v>
      </c>
      <c r="T469" s="8">
        <v>248.76</v>
      </c>
      <c r="U469">
        <v>0</v>
      </c>
      <c r="V469" s="8">
        <v>0</v>
      </c>
      <c r="W469" s="8">
        <v>0</v>
      </c>
      <c r="X469" s="8">
        <v>248.76</v>
      </c>
    </row>
    <row r="470" spans="1:24" x14ac:dyDescent="0.25">
      <c r="A470" t="s">
        <v>794</v>
      </c>
      <c r="B470" s="1">
        <v>45613</v>
      </c>
      <c r="C470" t="s">
        <v>102</v>
      </c>
      <c r="D470" t="s">
        <v>103</v>
      </c>
      <c r="E470" t="s">
        <v>27</v>
      </c>
      <c r="F470" t="s">
        <v>54</v>
      </c>
      <c r="G470" t="s">
        <v>38</v>
      </c>
      <c r="H470" t="s">
        <v>39</v>
      </c>
      <c r="I470" t="s">
        <v>112</v>
      </c>
      <c r="J470" t="s">
        <v>113</v>
      </c>
      <c r="K470" t="s">
        <v>42</v>
      </c>
      <c r="L470" s="13">
        <v>8.5</v>
      </c>
      <c r="M470" s="8">
        <v>2.8</v>
      </c>
      <c r="N470">
        <v>10</v>
      </c>
      <c r="O470" s="8">
        <v>85</v>
      </c>
      <c r="P470" s="14">
        <v>0.03</v>
      </c>
      <c r="Q470" s="8">
        <v>2.5499999999999998</v>
      </c>
      <c r="R470" s="8">
        <v>82.45</v>
      </c>
      <c r="S470" s="8">
        <v>28</v>
      </c>
      <c r="T470" s="8">
        <v>54.45</v>
      </c>
      <c r="U470">
        <v>0</v>
      </c>
      <c r="V470" s="8">
        <v>0</v>
      </c>
      <c r="W470" s="8">
        <v>0</v>
      </c>
      <c r="X470" s="8">
        <v>54.45</v>
      </c>
    </row>
    <row r="471" spans="1:24" x14ac:dyDescent="0.25">
      <c r="A471" t="s">
        <v>795</v>
      </c>
      <c r="B471" s="1">
        <v>45536</v>
      </c>
      <c r="C471" t="s">
        <v>232</v>
      </c>
      <c r="D471" t="s">
        <v>233</v>
      </c>
      <c r="E471" t="s">
        <v>27</v>
      </c>
      <c r="F471" t="s">
        <v>89</v>
      </c>
      <c r="G471" t="s">
        <v>29</v>
      </c>
      <c r="H471" t="s">
        <v>30</v>
      </c>
      <c r="I471" t="s">
        <v>74</v>
      </c>
      <c r="J471" t="s">
        <v>75</v>
      </c>
      <c r="K471" t="s">
        <v>49</v>
      </c>
      <c r="L471" s="13">
        <v>11</v>
      </c>
      <c r="M471" s="8">
        <v>6.8</v>
      </c>
      <c r="N471">
        <v>146</v>
      </c>
      <c r="O471" s="8">
        <v>1606</v>
      </c>
      <c r="P471" s="14">
        <v>0.13539999999999999</v>
      </c>
      <c r="Q471" s="8">
        <v>217.45</v>
      </c>
      <c r="R471" s="8">
        <v>1388.55</v>
      </c>
      <c r="S471" s="8">
        <v>992.8</v>
      </c>
      <c r="T471" s="8">
        <v>395.75</v>
      </c>
      <c r="U471">
        <v>0</v>
      </c>
      <c r="V471" s="8">
        <v>0</v>
      </c>
      <c r="W471" s="8">
        <v>0</v>
      </c>
      <c r="X471" s="8">
        <v>395.75</v>
      </c>
    </row>
    <row r="472" spans="1:24" x14ac:dyDescent="0.25">
      <c r="A472" t="s">
        <v>796</v>
      </c>
      <c r="B472" s="1">
        <v>45563</v>
      </c>
      <c r="C472" t="s">
        <v>208</v>
      </c>
      <c r="D472" t="s">
        <v>209</v>
      </c>
      <c r="E472" t="s">
        <v>27</v>
      </c>
      <c r="F472" t="s">
        <v>54</v>
      </c>
      <c r="G472" t="s">
        <v>29</v>
      </c>
      <c r="H472" t="s">
        <v>30</v>
      </c>
      <c r="I472" t="s">
        <v>57</v>
      </c>
      <c r="J472" t="s">
        <v>58</v>
      </c>
      <c r="K472" t="s">
        <v>59</v>
      </c>
      <c r="L472" s="13">
        <v>10.5</v>
      </c>
      <c r="M472" s="8">
        <v>7.5</v>
      </c>
      <c r="N472">
        <v>39</v>
      </c>
      <c r="O472" s="8">
        <v>409.5</v>
      </c>
      <c r="P472" s="14">
        <v>1.2200000000000001E-2</v>
      </c>
      <c r="Q472" s="8">
        <v>5</v>
      </c>
      <c r="R472" s="8">
        <v>404.5</v>
      </c>
      <c r="S472" s="8">
        <v>292.5</v>
      </c>
      <c r="T472" s="8">
        <v>112</v>
      </c>
      <c r="U472">
        <v>0</v>
      </c>
      <c r="V472" s="8">
        <v>0</v>
      </c>
      <c r="W472" s="8">
        <v>0</v>
      </c>
      <c r="X472" s="8">
        <v>112</v>
      </c>
    </row>
    <row r="473" spans="1:24" x14ac:dyDescent="0.25">
      <c r="A473" t="s">
        <v>797</v>
      </c>
      <c r="B473" s="1">
        <v>45697</v>
      </c>
      <c r="C473" t="s">
        <v>403</v>
      </c>
      <c r="D473" t="s">
        <v>404</v>
      </c>
      <c r="E473" t="s">
        <v>53</v>
      </c>
      <c r="F473" t="s">
        <v>37</v>
      </c>
      <c r="G473" t="s">
        <v>55</v>
      </c>
      <c r="H473" t="s">
        <v>56</v>
      </c>
      <c r="I473" t="s">
        <v>104</v>
      </c>
      <c r="J473" t="s">
        <v>105</v>
      </c>
      <c r="K473" t="s">
        <v>49</v>
      </c>
      <c r="L473" s="13">
        <v>4.2</v>
      </c>
      <c r="M473" s="8">
        <v>2.8</v>
      </c>
      <c r="N473">
        <v>25</v>
      </c>
      <c r="O473" s="8">
        <v>105</v>
      </c>
      <c r="P473" s="14">
        <v>4.1999999999999997E-3</v>
      </c>
      <c r="Q473" s="8">
        <v>0.44</v>
      </c>
      <c r="R473" s="8">
        <v>104.56</v>
      </c>
      <c r="S473" s="8">
        <v>70</v>
      </c>
      <c r="T473" s="8">
        <v>34.56</v>
      </c>
      <c r="U473">
        <v>0</v>
      </c>
      <c r="V473" s="8">
        <v>0</v>
      </c>
      <c r="W473" s="8">
        <v>0</v>
      </c>
      <c r="X473" s="8">
        <v>34.56</v>
      </c>
    </row>
    <row r="474" spans="1:24" x14ac:dyDescent="0.25">
      <c r="A474" t="s">
        <v>798</v>
      </c>
      <c r="B474" s="1">
        <v>45426</v>
      </c>
      <c r="C474" t="s">
        <v>110</v>
      </c>
      <c r="D474" t="s">
        <v>111</v>
      </c>
      <c r="E474" t="s">
        <v>27</v>
      </c>
      <c r="F474" t="s">
        <v>37</v>
      </c>
      <c r="G474" t="s">
        <v>29</v>
      </c>
      <c r="H474" t="s">
        <v>30</v>
      </c>
      <c r="I474" t="s">
        <v>31</v>
      </c>
      <c r="J474" t="s">
        <v>32</v>
      </c>
      <c r="K474" t="s">
        <v>33</v>
      </c>
      <c r="L474" s="13">
        <v>5.8</v>
      </c>
      <c r="M474" s="8">
        <v>2.7</v>
      </c>
      <c r="N474">
        <v>39</v>
      </c>
      <c r="O474" s="8">
        <v>226.2</v>
      </c>
      <c r="P474" s="14">
        <v>2.1399999999999999E-2</v>
      </c>
      <c r="Q474" s="8">
        <v>4.84</v>
      </c>
      <c r="R474" s="8">
        <v>221.36</v>
      </c>
      <c r="S474" s="8">
        <v>105.3</v>
      </c>
      <c r="T474" s="8">
        <v>116.06</v>
      </c>
      <c r="U474">
        <v>0</v>
      </c>
      <c r="V474" s="8">
        <v>0</v>
      </c>
      <c r="W474" s="8">
        <v>0</v>
      </c>
      <c r="X474" s="8">
        <v>116.06</v>
      </c>
    </row>
    <row r="475" spans="1:24" x14ac:dyDescent="0.25">
      <c r="A475" t="s">
        <v>799</v>
      </c>
      <c r="B475" s="1">
        <v>45979</v>
      </c>
      <c r="C475" t="s">
        <v>154</v>
      </c>
      <c r="D475" t="s">
        <v>155</v>
      </c>
      <c r="E475" t="s">
        <v>150</v>
      </c>
      <c r="F475" t="s">
        <v>46</v>
      </c>
      <c r="G475" t="s">
        <v>151</v>
      </c>
      <c r="H475" t="s">
        <v>152</v>
      </c>
      <c r="I475" t="s">
        <v>127</v>
      </c>
      <c r="J475" t="s">
        <v>128</v>
      </c>
      <c r="K475" t="s">
        <v>33</v>
      </c>
      <c r="L475" s="13">
        <v>7.2</v>
      </c>
      <c r="M475" s="8">
        <v>3.6</v>
      </c>
      <c r="N475">
        <v>3</v>
      </c>
      <c r="O475" s="8">
        <v>21.6</v>
      </c>
      <c r="P475" s="14">
        <v>0.1188</v>
      </c>
      <c r="Q475" s="8">
        <v>2.57</v>
      </c>
      <c r="R475" s="8">
        <v>19.03</v>
      </c>
      <c r="S475" s="8">
        <v>10.8</v>
      </c>
      <c r="T475" s="8">
        <v>8.23</v>
      </c>
      <c r="U475">
        <v>0</v>
      </c>
      <c r="V475" s="8">
        <v>0</v>
      </c>
      <c r="W475" s="8">
        <v>0</v>
      </c>
      <c r="X475" s="8">
        <v>8.23</v>
      </c>
    </row>
    <row r="476" spans="1:24" x14ac:dyDescent="0.25">
      <c r="A476" t="s">
        <v>800</v>
      </c>
      <c r="B476" s="1">
        <v>45952</v>
      </c>
      <c r="C476" t="s">
        <v>142</v>
      </c>
      <c r="D476" t="s">
        <v>143</v>
      </c>
      <c r="E476" t="s">
        <v>71</v>
      </c>
      <c r="F476" t="s">
        <v>37</v>
      </c>
      <c r="G476" t="s">
        <v>165</v>
      </c>
      <c r="H476" t="s">
        <v>166</v>
      </c>
      <c r="I476" t="s">
        <v>74</v>
      </c>
      <c r="J476" t="s">
        <v>75</v>
      </c>
      <c r="K476" t="s">
        <v>49</v>
      </c>
      <c r="L476" s="13">
        <v>11</v>
      </c>
      <c r="M476" s="8">
        <v>6.8</v>
      </c>
      <c r="N476">
        <v>14</v>
      </c>
      <c r="O476" s="8">
        <v>154</v>
      </c>
      <c r="P476" s="14">
        <v>1.14E-2</v>
      </c>
      <c r="Q476" s="8">
        <v>1.76</v>
      </c>
      <c r="R476" s="8">
        <v>152.24</v>
      </c>
      <c r="S476" s="8">
        <v>95.2</v>
      </c>
      <c r="T476" s="8">
        <v>57.04</v>
      </c>
      <c r="U476">
        <v>0</v>
      </c>
      <c r="V476" s="8">
        <v>0</v>
      </c>
      <c r="W476" s="8">
        <v>0</v>
      </c>
      <c r="X476" s="8">
        <v>57.04</v>
      </c>
    </row>
    <row r="477" spans="1:24" x14ac:dyDescent="0.25">
      <c r="A477" t="s">
        <v>801</v>
      </c>
      <c r="B477" s="1">
        <v>45599</v>
      </c>
      <c r="C477" t="s">
        <v>215</v>
      </c>
      <c r="D477" t="s">
        <v>216</v>
      </c>
      <c r="E477" t="s">
        <v>27</v>
      </c>
      <c r="F477" t="s">
        <v>54</v>
      </c>
      <c r="G477" t="s">
        <v>29</v>
      </c>
      <c r="H477" t="s">
        <v>30</v>
      </c>
      <c r="I477" t="s">
        <v>40</v>
      </c>
      <c r="J477" t="s">
        <v>41</v>
      </c>
      <c r="K477" t="s">
        <v>42</v>
      </c>
      <c r="L477" s="13">
        <v>14.5</v>
      </c>
      <c r="M477" s="8">
        <v>4.2</v>
      </c>
      <c r="N477">
        <v>26</v>
      </c>
      <c r="O477" s="8">
        <v>377</v>
      </c>
      <c r="P477" s="14">
        <v>3.09E-2</v>
      </c>
      <c r="Q477" s="8">
        <v>11.65</v>
      </c>
      <c r="R477" s="8">
        <v>365.35</v>
      </c>
      <c r="S477" s="8">
        <v>109.2</v>
      </c>
      <c r="T477" s="8">
        <v>256.14999999999998</v>
      </c>
      <c r="U477">
        <v>0</v>
      </c>
      <c r="V477" s="8">
        <v>0</v>
      </c>
      <c r="W477" s="8">
        <v>0</v>
      </c>
      <c r="X477" s="8">
        <v>256.14999999999998</v>
      </c>
    </row>
    <row r="478" spans="1:24" x14ac:dyDescent="0.25">
      <c r="A478" t="s">
        <v>802</v>
      </c>
      <c r="B478" s="1">
        <v>45760</v>
      </c>
      <c r="C478" t="s">
        <v>61</v>
      </c>
      <c r="D478" t="s">
        <v>62</v>
      </c>
      <c r="E478" t="s">
        <v>63</v>
      </c>
      <c r="F478" t="s">
        <v>46</v>
      </c>
      <c r="G478" t="s">
        <v>79</v>
      </c>
      <c r="H478" t="s">
        <v>80</v>
      </c>
      <c r="I478" t="s">
        <v>185</v>
      </c>
      <c r="J478" t="s">
        <v>186</v>
      </c>
      <c r="K478" t="s">
        <v>59</v>
      </c>
      <c r="L478" s="13">
        <v>4.9000000000000004</v>
      </c>
      <c r="M478" s="8">
        <v>3.1</v>
      </c>
      <c r="N478">
        <v>64</v>
      </c>
      <c r="O478" s="8">
        <v>313.60000000000002</v>
      </c>
      <c r="P478" s="14">
        <v>0.13669999999999999</v>
      </c>
      <c r="Q478" s="8">
        <v>42.87</v>
      </c>
      <c r="R478" s="8">
        <v>270.73</v>
      </c>
      <c r="S478" s="8">
        <v>198.4</v>
      </c>
      <c r="T478" s="8">
        <v>72.33</v>
      </c>
      <c r="U478">
        <v>53</v>
      </c>
      <c r="V478" s="8">
        <v>224.2</v>
      </c>
      <c r="W478" s="8">
        <v>190.8</v>
      </c>
      <c r="X478" s="8">
        <v>-118.47</v>
      </c>
    </row>
    <row r="479" spans="1:24" x14ac:dyDescent="0.25">
      <c r="A479" t="s">
        <v>803</v>
      </c>
      <c r="B479" s="1">
        <v>45615</v>
      </c>
      <c r="C479" t="s">
        <v>315</v>
      </c>
      <c r="D479" t="s">
        <v>316</v>
      </c>
      <c r="E479" t="s">
        <v>27</v>
      </c>
      <c r="F479" t="s">
        <v>46</v>
      </c>
      <c r="G479" t="s">
        <v>29</v>
      </c>
      <c r="H479" t="s">
        <v>30</v>
      </c>
      <c r="I479" t="s">
        <v>31</v>
      </c>
      <c r="J479" t="s">
        <v>32</v>
      </c>
      <c r="K479" t="s">
        <v>33</v>
      </c>
      <c r="L479" s="13">
        <v>5.8</v>
      </c>
      <c r="M479" s="8">
        <v>2.7</v>
      </c>
      <c r="N479">
        <v>11</v>
      </c>
      <c r="O479" s="8">
        <v>63.8</v>
      </c>
      <c r="P479" s="14">
        <v>0.17910000000000001</v>
      </c>
      <c r="Q479" s="8">
        <v>11.43</v>
      </c>
      <c r="R479" s="8">
        <v>52.37</v>
      </c>
      <c r="S479" s="8">
        <v>29.7</v>
      </c>
      <c r="T479" s="8">
        <v>22.67</v>
      </c>
      <c r="U479">
        <v>0</v>
      </c>
      <c r="V479" s="8">
        <v>0</v>
      </c>
      <c r="W479" s="8">
        <v>0</v>
      </c>
      <c r="X479" s="8">
        <v>22.67</v>
      </c>
    </row>
    <row r="480" spans="1:24" x14ac:dyDescent="0.25">
      <c r="A480" t="s">
        <v>804</v>
      </c>
      <c r="B480" s="1">
        <v>46243</v>
      </c>
      <c r="C480" t="s">
        <v>805</v>
      </c>
      <c r="D480" t="s">
        <v>806</v>
      </c>
      <c r="E480" t="s">
        <v>63</v>
      </c>
      <c r="F480" t="s">
        <v>89</v>
      </c>
      <c r="G480" t="s">
        <v>79</v>
      </c>
      <c r="H480" t="s">
        <v>80</v>
      </c>
      <c r="I480" t="s">
        <v>117</v>
      </c>
      <c r="J480" t="s">
        <v>118</v>
      </c>
      <c r="K480" t="s">
        <v>59</v>
      </c>
      <c r="L480" s="13">
        <v>6</v>
      </c>
      <c r="M480" s="8">
        <v>4.2</v>
      </c>
      <c r="N480">
        <v>254</v>
      </c>
      <c r="O480" s="8">
        <v>1524</v>
      </c>
      <c r="P480" s="14">
        <v>0.21360000000000001</v>
      </c>
      <c r="Q480" s="8">
        <v>325.52999999999997</v>
      </c>
      <c r="R480" s="8">
        <v>1198.47</v>
      </c>
      <c r="S480" s="8">
        <v>1066.8</v>
      </c>
      <c r="T480" s="8">
        <v>131.66999999999999</v>
      </c>
      <c r="U480">
        <v>0</v>
      </c>
      <c r="V480" s="8">
        <v>0</v>
      </c>
      <c r="W480" s="8">
        <v>0</v>
      </c>
      <c r="X480" s="8">
        <v>131.66999999999999</v>
      </c>
    </row>
    <row r="481" spans="1:24" x14ac:dyDescent="0.25">
      <c r="A481" t="s">
        <v>807</v>
      </c>
      <c r="B481" s="1">
        <v>46061</v>
      </c>
      <c r="C481" t="s">
        <v>391</v>
      </c>
      <c r="D481" t="s">
        <v>392</v>
      </c>
      <c r="E481" t="s">
        <v>63</v>
      </c>
      <c r="F481" t="s">
        <v>54</v>
      </c>
      <c r="G481" t="s">
        <v>64</v>
      </c>
      <c r="H481" t="s">
        <v>65</v>
      </c>
      <c r="I481" t="s">
        <v>127</v>
      </c>
      <c r="J481" t="s">
        <v>128</v>
      </c>
      <c r="K481" t="s">
        <v>33</v>
      </c>
      <c r="L481" s="13">
        <v>7.2</v>
      </c>
      <c r="M481" s="8">
        <v>3.6</v>
      </c>
      <c r="N481">
        <v>95</v>
      </c>
      <c r="O481" s="8">
        <v>684</v>
      </c>
      <c r="P481" s="14">
        <v>4.2000000000000003E-2</v>
      </c>
      <c r="Q481" s="8">
        <v>28.73</v>
      </c>
      <c r="R481" s="8">
        <v>655.27</v>
      </c>
      <c r="S481" s="8">
        <v>342</v>
      </c>
      <c r="T481" s="8">
        <v>313.27</v>
      </c>
      <c r="U481">
        <v>0</v>
      </c>
      <c r="V481" s="8">
        <v>0</v>
      </c>
      <c r="W481" s="8">
        <v>0</v>
      </c>
      <c r="X481" s="8">
        <v>313.27</v>
      </c>
    </row>
    <row r="482" spans="1:24" x14ac:dyDescent="0.25">
      <c r="A482" t="s">
        <v>808</v>
      </c>
      <c r="B482" s="1">
        <v>46250</v>
      </c>
      <c r="C482" t="s">
        <v>154</v>
      </c>
      <c r="D482" t="s">
        <v>155</v>
      </c>
      <c r="E482" t="s">
        <v>150</v>
      </c>
      <c r="F482" t="s">
        <v>46</v>
      </c>
      <c r="G482" t="s">
        <v>151</v>
      </c>
      <c r="H482" t="s">
        <v>152</v>
      </c>
      <c r="I482" t="s">
        <v>31</v>
      </c>
      <c r="J482" t="s">
        <v>32</v>
      </c>
      <c r="K482" t="s">
        <v>33</v>
      </c>
      <c r="L482" s="13">
        <v>5.8</v>
      </c>
      <c r="M482" s="8">
        <v>2.7</v>
      </c>
      <c r="N482">
        <v>1</v>
      </c>
      <c r="O482" s="8">
        <v>5.8</v>
      </c>
      <c r="P482" s="14">
        <v>3.2599999999999997E-2</v>
      </c>
      <c r="Q482" s="8">
        <v>0.19</v>
      </c>
      <c r="R482" s="8">
        <v>5.61</v>
      </c>
      <c r="S482" s="8">
        <v>2.7</v>
      </c>
      <c r="T482" s="8">
        <v>2.91</v>
      </c>
      <c r="U482">
        <v>0</v>
      </c>
      <c r="V482" s="8">
        <v>0</v>
      </c>
      <c r="W482" s="8">
        <v>0</v>
      </c>
      <c r="X482" s="8">
        <v>2.91</v>
      </c>
    </row>
    <row r="483" spans="1:24" x14ac:dyDescent="0.25">
      <c r="A483" t="s">
        <v>809</v>
      </c>
      <c r="B483" s="1">
        <v>45366</v>
      </c>
      <c r="C483" t="s">
        <v>331</v>
      </c>
      <c r="D483" t="s">
        <v>332</v>
      </c>
      <c r="E483" t="s">
        <v>150</v>
      </c>
      <c r="F483" t="s">
        <v>37</v>
      </c>
      <c r="G483" t="s">
        <v>151</v>
      </c>
      <c r="H483" t="s">
        <v>152</v>
      </c>
      <c r="I483" t="s">
        <v>112</v>
      </c>
      <c r="J483" t="s">
        <v>113</v>
      </c>
      <c r="K483" t="s">
        <v>42</v>
      </c>
      <c r="L483" s="13">
        <v>8.5</v>
      </c>
      <c r="M483" s="8">
        <v>2.8</v>
      </c>
      <c r="N483">
        <v>83</v>
      </c>
      <c r="O483" s="8">
        <v>705.5</v>
      </c>
      <c r="P483" s="14">
        <v>1.7299999999999999E-2</v>
      </c>
      <c r="Q483" s="8">
        <v>12.21</v>
      </c>
      <c r="R483" s="8">
        <v>693.29</v>
      </c>
      <c r="S483" s="8">
        <v>232.4</v>
      </c>
      <c r="T483" s="8">
        <v>460.89</v>
      </c>
      <c r="U483">
        <v>0</v>
      </c>
      <c r="V483" s="8">
        <v>0</v>
      </c>
      <c r="W483" s="8">
        <v>0</v>
      </c>
      <c r="X483" s="8">
        <v>460.89</v>
      </c>
    </row>
    <row r="484" spans="1:24" x14ac:dyDescent="0.25">
      <c r="A484" t="s">
        <v>810</v>
      </c>
      <c r="B484" s="1">
        <v>45301</v>
      </c>
      <c r="C484" t="s">
        <v>410</v>
      </c>
      <c r="D484" t="s">
        <v>411</v>
      </c>
      <c r="E484" t="s">
        <v>150</v>
      </c>
      <c r="F484" t="s">
        <v>46</v>
      </c>
      <c r="G484" t="s">
        <v>151</v>
      </c>
      <c r="H484" t="s">
        <v>152</v>
      </c>
      <c r="I484" t="s">
        <v>130</v>
      </c>
      <c r="J484" t="s">
        <v>131</v>
      </c>
      <c r="K484" t="s">
        <v>42</v>
      </c>
      <c r="L484" s="13">
        <v>4.8</v>
      </c>
      <c r="M484" s="8">
        <v>1.4</v>
      </c>
      <c r="N484">
        <v>6</v>
      </c>
      <c r="O484" s="8">
        <v>28.8</v>
      </c>
      <c r="P484" s="14">
        <v>4.9500000000000002E-2</v>
      </c>
      <c r="Q484" s="8">
        <v>1.43</v>
      </c>
      <c r="R484" s="8">
        <v>27.37</v>
      </c>
      <c r="S484" s="8">
        <v>8.4</v>
      </c>
      <c r="T484" s="8">
        <v>18.97</v>
      </c>
      <c r="U484">
        <v>0</v>
      </c>
      <c r="V484" s="8">
        <v>0</v>
      </c>
      <c r="W484" s="8">
        <v>0</v>
      </c>
      <c r="X484" s="8">
        <v>18.97</v>
      </c>
    </row>
    <row r="485" spans="1:24" x14ac:dyDescent="0.25">
      <c r="A485" t="s">
        <v>811</v>
      </c>
      <c r="B485" s="1">
        <v>45761</v>
      </c>
      <c r="C485" t="s">
        <v>35</v>
      </c>
      <c r="D485" t="s">
        <v>36</v>
      </c>
      <c r="E485" t="s">
        <v>27</v>
      </c>
      <c r="F485" t="s">
        <v>37</v>
      </c>
      <c r="G485" t="s">
        <v>29</v>
      </c>
      <c r="H485" t="s">
        <v>30</v>
      </c>
      <c r="I485" t="s">
        <v>127</v>
      </c>
      <c r="J485" t="s">
        <v>128</v>
      </c>
      <c r="K485" t="s">
        <v>33</v>
      </c>
      <c r="L485" s="13">
        <v>7.2</v>
      </c>
      <c r="M485" s="8">
        <v>3.6</v>
      </c>
      <c r="N485">
        <v>59</v>
      </c>
      <c r="O485" s="8">
        <v>424.8</v>
      </c>
      <c r="P485" s="14">
        <v>7.6E-3</v>
      </c>
      <c r="Q485" s="8">
        <v>3.23</v>
      </c>
      <c r="R485" s="8">
        <v>421.57</v>
      </c>
      <c r="S485" s="8">
        <v>212.4</v>
      </c>
      <c r="T485" s="8">
        <v>209.17</v>
      </c>
      <c r="U485">
        <v>0</v>
      </c>
      <c r="V485" s="8">
        <v>0</v>
      </c>
      <c r="W485" s="8">
        <v>0</v>
      </c>
      <c r="X485" s="8">
        <v>209.17</v>
      </c>
    </row>
    <row r="486" spans="1:24" x14ac:dyDescent="0.25">
      <c r="A486" t="s">
        <v>812</v>
      </c>
      <c r="B486" s="1">
        <v>45928</v>
      </c>
      <c r="C486" t="s">
        <v>805</v>
      </c>
      <c r="D486" t="s">
        <v>806</v>
      </c>
      <c r="E486" t="s">
        <v>63</v>
      </c>
      <c r="F486" t="s">
        <v>89</v>
      </c>
      <c r="G486" t="s">
        <v>79</v>
      </c>
      <c r="H486" t="s">
        <v>80</v>
      </c>
      <c r="I486" t="s">
        <v>130</v>
      </c>
      <c r="J486" t="s">
        <v>131</v>
      </c>
      <c r="K486" t="s">
        <v>42</v>
      </c>
      <c r="L486" s="13">
        <v>4.8</v>
      </c>
      <c r="M486" s="8">
        <v>1.4</v>
      </c>
      <c r="N486">
        <v>52</v>
      </c>
      <c r="O486" s="8">
        <v>249.6</v>
      </c>
      <c r="P486" s="14">
        <v>9.0300000000000005E-2</v>
      </c>
      <c r="Q486" s="8">
        <v>22.54</v>
      </c>
      <c r="R486" s="8">
        <v>227.06</v>
      </c>
      <c r="S486" s="8">
        <v>72.8</v>
      </c>
      <c r="T486" s="8">
        <v>154.26</v>
      </c>
      <c r="U486">
        <v>0</v>
      </c>
      <c r="V486" s="8">
        <v>0</v>
      </c>
      <c r="W486" s="8">
        <v>0</v>
      </c>
      <c r="X486" s="8">
        <v>154.26</v>
      </c>
    </row>
    <row r="487" spans="1:24" x14ac:dyDescent="0.25">
      <c r="A487" t="s">
        <v>813</v>
      </c>
      <c r="B487" s="1">
        <v>45868</v>
      </c>
      <c r="C487" t="s">
        <v>94</v>
      </c>
      <c r="D487" t="s">
        <v>95</v>
      </c>
      <c r="E487" t="s">
        <v>53</v>
      </c>
      <c r="F487" t="s">
        <v>46</v>
      </c>
      <c r="G487" t="s">
        <v>55</v>
      </c>
      <c r="H487" t="s">
        <v>56</v>
      </c>
      <c r="I487" t="s">
        <v>40</v>
      </c>
      <c r="J487" t="s">
        <v>41</v>
      </c>
      <c r="K487" t="s">
        <v>42</v>
      </c>
      <c r="L487" s="13">
        <v>14.5</v>
      </c>
      <c r="M487" s="8">
        <v>4.2</v>
      </c>
      <c r="N487">
        <v>25</v>
      </c>
      <c r="O487" s="8">
        <v>362.5</v>
      </c>
      <c r="P487" s="14">
        <v>8.1100000000000005E-2</v>
      </c>
      <c r="Q487" s="8">
        <v>29.4</v>
      </c>
      <c r="R487" s="8">
        <v>333.1</v>
      </c>
      <c r="S487" s="8">
        <v>105</v>
      </c>
      <c r="T487" s="8">
        <v>228.1</v>
      </c>
      <c r="U487">
        <v>0</v>
      </c>
      <c r="V487" s="8">
        <v>0</v>
      </c>
      <c r="W487" s="8">
        <v>0</v>
      </c>
      <c r="X487" s="8">
        <v>228.1</v>
      </c>
    </row>
    <row r="488" spans="1:24" x14ac:dyDescent="0.25">
      <c r="A488" t="s">
        <v>814</v>
      </c>
      <c r="B488" s="1">
        <v>45394</v>
      </c>
      <c r="C488" t="s">
        <v>195</v>
      </c>
      <c r="D488" t="s">
        <v>196</v>
      </c>
      <c r="E488" t="s">
        <v>150</v>
      </c>
      <c r="F488" t="s">
        <v>89</v>
      </c>
      <c r="G488" t="s">
        <v>151</v>
      </c>
      <c r="H488" t="s">
        <v>152</v>
      </c>
      <c r="I488" t="s">
        <v>130</v>
      </c>
      <c r="J488" t="s">
        <v>131</v>
      </c>
      <c r="K488" t="s">
        <v>42</v>
      </c>
      <c r="L488" s="13">
        <v>4.8</v>
      </c>
      <c r="M488" s="8">
        <v>1.4</v>
      </c>
      <c r="N488">
        <v>33</v>
      </c>
      <c r="O488" s="8">
        <v>158.4</v>
      </c>
      <c r="P488" s="14">
        <v>0.14610000000000001</v>
      </c>
      <c r="Q488" s="8">
        <v>23.14</v>
      </c>
      <c r="R488" s="8">
        <v>135.26</v>
      </c>
      <c r="S488" s="8">
        <v>46.2</v>
      </c>
      <c r="T488" s="8">
        <v>89.06</v>
      </c>
      <c r="U488">
        <v>0</v>
      </c>
      <c r="V488" s="8">
        <v>0</v>
      </c>
      <c r="W488" s="8">
        <v>0</v>
      </c>
      <c r="X488" s="8">
        <v>89.06</v>
      </c>
    </row>
    <row r="489" spans="1:24" x14ac:dyDescent="0.25">
      <c r="A489" t="s">
        <v>815</v>
      </c>
      <c r="B489" s="1">
        <v>45367</v>
      </c>
      <c r="C489" t="s">
        <v>689</v>
      </c>
      <c r="D489" t="s">
        <v>690</v>
      </c>
      <c r="E489" t="s">
        <v>27</v>
      </c>
      <c r="F489" t="s">
        <v>54</v>
      </c>
      <c r="G489" t="s">
        <v>38</v>
      </c>
      <c r="H489" t="s">
        <v>39</v>
      </c>
      <c r="I489" t="s">
        <v>130</v>
      </c>
      <c r="J489" t="s">
        <v>131</v>
      </c>
      <c r="K489" t="s">
        <v>42</v>
      </c>
      <c r="L489" s="13">
        <v>4.8</v>
      </c>
      <c r="M489" s="8">
        <v>1.4</v>
      </c>
      <c r="N489">
        <v>282</v>
      </c>
      <c r="O489" s="8">
        <v>1353.6</v>
      </c>
      <c r="P489" s="14">
        <v>2.3099999999999999E-2</v>
      </c>
      <c r="Q489" s="8">
        <v>31.27</v>
      </c>
      <c r="R489" s="8">
        <v>1322.33</v>
      </c>
      <c r="S489" s="8">
        <v>394.8</v>
      </c>
      <c r="T489" s="8">
        <v>927.53</v>
      </c>
      <c r="U489">
        <v>0</v>
      </c>
      <c r="V489" s="8">
        <v>0</v>
      </c>
      <c r="W489" s="8">
        <v>0</v>
      </c>
      <c r="X489" s="8">
        <v>927.53</v>
      </c>
    </row>
    <row r="490" spans="1:24" x14ac:dyDescent="0.25">
      <c r="A490" t="s">
        <v>816</v>
      </c>
      <c r="B490" s="1">
        <v>45842</v>
      </c>
      <c r="C490" t="s">
        <v>269</v>
      </c>
      <c r="D490" t="s">
        <v>270</v>
      </c>
      <c r="E490" t="s">
        <v>27</v>
      </c>
      <c r="F490" t="s">
        <v>37</v>
      </c>
      <c r="G490" t="s">
        <v>29</v>
      </c>
      <c r="H490" t="s">
        <v>30</v>
      </c>
      <c r="I490" t="s">
        <v>104</v>
      </c>
      <c r="J490" t="s">
        <v>105</v>
      </c>
      <c r="K490" t="s">
        <v>49</v>
      </c>
      <c r="L490" s="13">
        <v>4.2</v>
      </c>
      <c r="M490" s="8">
        <v>2.8</v>
      </c>
      <c r="N490">
        <v>11</v>
      </c>
      <c r="O490" s="8">
        <v>46.2</v>
      </c>
      <c r="P490" s="14">
        <v>1.3899999999999999E-2</v>
      </c>
      <c r="Q490" s="8">
        <v>0.64</v>
      </c>
      <c r="R490" s="8">
        <v>45.56</v>
      </c>
      <c r="S490" s="8">
        <v>30.8</v>
      </c>
      <c r="T490" s="8">
        <v>14.76</v>
      </c>
      <c r="U490">
        <v>0</v>
      </c>
      <c r="V490" s="8">
        <v>0</v>
      </c>
      <c r="W490" s="8">
        <v>0</v>
      </c>
      <c r="X490" s="8">
        <v>14.76</v>
      </c>
    </row>
    <row r="491" spans="1:24" x14ac:dyDescent="0.25">
      <c r="A491" t="s">
        <v>817</v>
      </c>
      <c r="B491" s="1">
        <v>45510</v>
      </c>
      <c r="C491" t="s">
        <v>168</v>
      </c>
      <c r="D491" t="s">
        <v>169</v>
      </c>
      <c r="E491" t="s">
        <v>63</v>
      </c>
      <c r="F491" t="s">
        <v>46</v>
      </c>
      <c r="G491" t="s">
        <v>64</v>
      </c>
      <c r="H491" t="s">
        <v>65</v>
      </c>
      <c r="I491" t="s">
        <v>130</v>
      </c>
      <c r="J491" t="s">
        <v>131</v>
      </c>
      <c r="K491" t="s">
        <v>42</v>
      </c>
      <c r="L491" s="13">
        <v>4.8</v>
      </c>
      <c r="M491" s="8">
        <v>1.4</v>
      </c>
      <c r="N491">
        <v>12</v>
      </c>
      <c r="O491" s="8">
        <v>57.6</v>
      </c>
      <c r="P491" s="14">
        <v>0.13950000000000001</v>
      </c>
      <c r="Q491" s="8">
        <v>8.0399999999999991</v>
      </c>
      <c r="R491" s="8">
        <v>49.56</v>
      </c>
      <c r="S491" s="8">
        <v>16.8</v>
      </c>
      <c r="T491" s="8">
        <v>32.76</v>
      </c>
      <c r="U491">
        <v>0</v>
      </c>
      <c r="V491" s="8">
        <v>0</v>
      </c>
      <c r="W491" s="8">
        <v>0</v>
      </c>
      <c r="X491" s="8">
        <v>32.76</v>
      </c>
    </row>
    <row r="492" spans="1:24" x14ac:dyDescent="0.25">
      <c r="A492" t="s">
        <v>818</v>
      </c>
      <c r="B492" s="1">
        <v>45810</v>
      </c>
      <c r="C492" t="s">
        <v>142</v>
      </c>
      <c r="D492" t="s">
        <v>143</v>
      </c>
      <c r="E492" t="s">
        <v>71</v>
      </c>
      <c r="F492" t="s">
        <v>37</v>
      </c>
      <c r="G492" t="s">
        <v>72</v>
      </c>
      <c r="H492" t="s">
        <v>73</v>
      </c>
      <c r="I492" t="s">
        <v>104</v>
      </c>
      <c r="J492" t="s">
        <v>105</v>
      </c>
      <c r="K492" t="s">
        <v>49</v>
      </c>
      <c r="L492" s="13">
        <v>4.2</v>
      </c>
      <c r="M492" s="8">
        <v>2.8</v>
      </c>
      <c r="N492">
        <v>27</v>
      </c>
      <c r="O492" s="8">
        <v>113.4</v>
      </c>
      <c r="P492" s="14">
        <v>1.6299999999999999E-2</v>
      </c>
      <c r="Q492" s="8">
        <v>1.85</v>
      </c>
      <c r="R492" s="8">
        <v>111.55</v>
      </c>
      <c r="S492" s="8">
        <v>75.599999999999994</v>
      </c>
      <c r="T492" s="8">
        <v>35.950000000000003</v>
      </c>
      <c r="U492">
        <v>0</v>
      </c>
      <c r="V492" s="8">
        <v>0</v>
      </c>
      <c r="W492" s="8">
        <v>0</v>
      </c>
      <c r="X492" s="8">
        <v>35.950000000000003</v>
      </c>
    </row>
    <row r="493" spans="1:24" x14ac:dyDescent="0.25">
      <c r="A493" t="s">
        <v>819</v>
      </c>
      <c r="B493" s="1">
        <v>45563</v>
      </c>
      <c r="C493" t="s">
        <v>400</v>
      </c>
      <c r="D493" t="s">
        <v>401</v>
      </c>
      <c r="E493" t="s">
        <v>27</v>
      </c>
      <c r="F493" t="s">
        <v>28</v>
      </c>
      <c r="G493" t="s">
        <v>29</v>
      </c>
      <c r="H493" t="s">
        <v>30</v>
      </c>
      <c r="I493" t="s">
        <v>122</v>
      </c>
      <c r="J493" t="s">
        <v>123</v>
      </c>
      <c r="K493" t="s">
        <v>59</v>
      </c>
      <c r="L493" s="13">
        <v>5.5</v>
      </c>
      <c r="M493" s="8">
        <v>3.8</v>
      </c>
      <c r="N493">
        <v>111</v>
      </c>
      <c r="O493" s="8">
        <v>610.5</v>
      </c>
      <c r="P493" s="14">
        <v>0.4995</v>
      </c>
      <c r="Q493" s="8">
        <v>304.94</v>
      </c>
      <c r="R493" s="8">
        <v>305.56</v>
      </c>
      <c r="S493" s="8">
        <v>421.8</v>
      </c>
      <c r="T493" s="8">
        <v>-116.24</v>
      </c>
      <c r="U493">
        <v>0</v>
      </c>
      <c r="V493" s="8">
        <v>0</v>
      </c>
      <c r="W493" s="8">
        <v>0</v>
      </c>
      <c r="X493" s="8">
        <v>-116.24</v>
      </c>
    </row>
    <row r="494" spans="1:24" x14ac:dyDescent="0.25">
      <c r="A494" t="s">
        <v>820</v>
      </c>
      <c r="B494" s="1">
        <v>45427</v>
      </c>
      <c r="C494" t="s">
        <v>528</v>
      </c>
      <c r="D494" t="s">
        <v>529</v>
      </c>
      <c r="E494" t="s">
        <v>27</v>
      </c>
      <c r="F494" t="s">
        <v>54</v>
      </c>
      <c r="G494" t="s">
        <v>29</v>
      </c>
      <c r="H494" t="s">
        <v>30</v>
      </c>
      <c r="I494" t="s">
        <v>130</v>
      </c>
      <c r="J494" t="s">
        <v>131</v>
      </c>
      <c r="K494" t="s">
        <v>42</v>
      </c>
      <c r="L494" s="13">
        <v>4.8</v>
      </c>
      <c r="M494" s="8">
        <v>1.4</v>
      </c>
      <c r="N494">
        <v>53</v>
      </c>
      <c r="O494" s="8">
        <v>254.4</v>
      </c>
      <c r="P494" s="14">
        <v>1.2500000000000001E-2</v>
      </c>
      <c r="Q494" s="8">
        <v>3.18</v>
      </c>
      <c r="R494" s="8">
        <v>251.22</v>
      </c>
      <c r="S494" s="8">
        <v>74.2</v>
      </c>
      <c r="T494" s="8">
        <v>177.02</v>
      </c>
      <c r="U494">
        <v>0</v>
      </c>
      <c r="V494" s="8">
        <v>0</v>
      </c>
      <c r="W494" s="8">
        <v>0</v>
      </c>
      <c r="X494" s="8">
        <v>177.02</v>
      </c>
    </row>
    <row r="495" spans="1:24" x14ac:dyDescent="0.25">
      <c r="A495" t="s">
        <v>821</v>
      </c>
      <c r="B495" s="1">
        <v>46247</v>
      </c>
      <c r="C495" t="s">
        <v>232</v>
      </c>
      <c r="D495" t="s">
        <v>233</v>
      </c>
      <c r="E495" t="s">
        <v>27</v>
      </c>
      <c r="F495" t="s">
        <v>89</v>
      </c>
      <c r="G495" t="s">
        <v>29</v>
      </c>
      <c r="H495" t="s">
        <v>30</v>
      </c>
      <c r="I495" t="s">
        <v>40</v>
      </c>
      <c r="J495" t="s">
        <v>41</v>
      </c>
      <c r="K495" t="s">
        <v>42</v>
      </c>
      <c r="L495" s="13">
        <v>14.5</v>
      </c>
      <c r="M495" s="8">
        <v>4.2</v>
      </c>
      <c r="N495">
        <v>21</v>
      </c>
      <c r="O495" s="8">
        <v>304.5</v>
      </c>
      <c r="P495" s="14">
        <v>0.109</v>
      </c>
      <c r="Q495" s="8">
        <v>33.19</v>
      </c>
      <c r="R495" s="8">
        <v>271.31</v>
      </c>
      <c r="S495" s="8">
        <v>88.2</v>
      </c>
      <c r="T495" s="8">
        <v>183.11</v>
      </c>
      <c r="U495">
        <v>0</v>
      </c>
      <c r="V495" s="8">
        <v>0</v>
      </c>
      <c r="W495" s="8">
        <v>0</v>
      </c>
      <c r="X495" s="8">
        <v>183.11</v>
      </c>
    </row>
    <row r="496" spans="1:24" x14ac:dyDescent="0.25">
      <c r="A496" t="s">
        <v>822</v>
      </c>
      <c r="B496" s="1">
        <v>45649</v>
      </c>
      <c r="C496" t="s">
        <v>191</v>
      </c>
      <c r="D496" t="s">
        <v>192</v>
      </c>
      <c r="E496" t="s">
        <v>150</v>
      </c>
      <c r="F496" t="s">
        <v>54</v>
      </c>
      <c r="G496" t="s">
        <v>151</v>
      </c>
      <c r="H496" t="s">
        <v>152</v>
      </c>
      <c r="I496" t="s">
        <v>112</v>
      </c>
      <c r="J496" t="s">
        <v>113</v>
      </c>
      <c r="K496" t="s">
        <v>42</v>
      </c>
      <c r="L496" s="13">
        <v>8.5</v>
      </c>
      <c r="M496" s="8">
        <v>2.8</v>
      </c>
      <c r="N496">
        <v>59</v>
      </c>
      <c r="O496" s="8">
        <v>501.5</v>
      </c>
      <c r="P496" s="14">
        <v>1.4E-3</v>
      </c>
      <c r="Q496" s="8">
        <v>0.7</v>
      </c>
      <c r="R496" s="8">
        <v>500.8</v>
      </c>
      <c r="S496" s="8">
        <v>165.2</v>
      </c>
      <c r="T496" s="8">
        <v>335.6</v>
      </c>
      <c r="U496">
        <v>0</v>
      </c>
      <c r="V496" s="8">
        <v>0</v>
      </c>
      <c r="W496" s="8">
        <v>0</v>
      </c>
      <c r="X496" s="8">
        <v>335.6</v>
      </c>
    </row>
    <row r="497" spans="1:24" x14ac:dyDescent="0.25">
      <c r="A497" t="s">
        <v>823</v>
      </c>
      <c r="B497" s="1">
        <v>46194</v>
      </c>
      <c r="C497" t="s">
        <v>420</v>
      </c>
      <c r="D497" t="s">
        <v>421</v>
      </c>
      <c r="E497" t="s">
        <v>150</v>
      </c>
      <c r="F497" t="s">
        <v>89</v>
      </c>
      <c r="G497" t="s">
        <v>151</v>
      </c>
      <c r="H497" t="s">
        <v>152</v>
      </c>
      <c r="I497" t="s">
        <v>57</v>
      </c>
      <c r="J497" t="s">
        <v>58</v>
      </c>
      <c r="K497" t="s">
        <v>59</v>
      </c>
      <c r="L497" s="13">
        <v>10.5</v>
      </c>
      <c r="M497" s="8">
        <v>7.5</v>
      </c>
      <c r="N497">
        <v>36</v>
      </c>
      <c r="O497" s="8">
        <v>378</v>
      </c>
      <c r="P497" s="14">
        <v>3.5799999999999998E-2</v>
      </c>
      <c r="Q497" s="8">
        <v>13.53</v>
      </c>
      <c r="R497" s="8">
        <v>364.47</v>
      </c>
      <c r="S497" s="8">
        <v>270</v>
      </c>
      <c r="T497" s="8">
        <v>94.47</v>
      </c>
      <c r="U497">
        <v>11</v>
      </c>
      <c r="V497" s="8">
        <v>111.37</v>
      </c>
      <c r="W497" s="8">
        <v>88</v>
      </c>
      <c r="X497" s="8">
        <v>6.47</v>
      </c>
    </row>
    <row r="498" spans="1:24" x14ac:dyDescent="0.25">
      <c r="A498" t="s">
        <v>824</v>
      </c>
      <c r="B498" s="1">
        <v>45362</v>
      </c>
      <c r="C498" t="s">
        <v>232</v>
      </c>
      <c r="D498" t="s">
        <v>233</v>
      </c>
      <c r="E498" t="s">
        <v>27</v>
      </c>
      <c r="F498" t="s">
        <v>89</v>
      </c>
      <c r="G498" t="s">
        <v>38</v>
      </c>
      <c r="H498" t="s">
        <v>39</v>
      </c>
      <c r="I498" t="s">
        <v>57</v>
      </c>
      <c r="J498" t="s">
        <v>58</v>
      </c>
      <c r="K498" t="s">
        <v>59</v>
      </c>
      <c r="L498" s="13">
        <v>10.5</v>
      </c>
      <c r="M498" s="8">
        <v>7.5</v>
      </c>
      <c r="N498">
        <v>178</v>
      </c>
      <c r="O498" s="8">
        <v>1869</v>
      </c>
      <c r="P498" s="14">
        <v>0.1336</v>
      </c>
      <c r="Q498" s="8">
        <v>249.7</v>
      </c>
      <c r="R498" s="8">
        <v>1619.3</v>
      </c>
      <c r="S498" s="8">
        <v>1335</v>
      </c>
      <c r="T498" s="8">
        <v>284.3</v>
      </c>
      <c r="U498">
        <v>52</v>
      </c>
      <c r="V498" s="8">
        <v>473.05</v>
      </c>
      <c r="W498" s="8">
        <v>416</v>
      </c>
      <c r="X498" s="8">
        <v>-131.69999999999999</v>
      </c>
    </row>
    <row r="499" spans="1:24" x14ac:dyDescent="0.25">
      <c r="A499" t="s">
        <v>825</v>
      </c>
      <c r="B499" s="1">
        <v>46192</v>
      </c>
      <c r="C499" t="s">
        <v>615</v>
      </c>
      <c r="D499" t="s">
        <v>616</v>
      </c>
      <c r="E499" t="s">
        <v>150</v>
      </c>
      <c r="F499" t="s">
        <v>89</v>
      </c>
      <c r="G499" t="s">
        <v>151</v>
      </c>
      <c r="H499" t="s">
        <v>152</v>
      </c>
      <c r="I499" t="s">
        <v>185</v>
      </c>
      <c r="J499" t="s">
        <v>186</v>
      </c>
      <c r="K499" t="s">
        <v>59</v>
      </c>
      <c r="L499" s="13">
        <v>4.9000000000000004</v>
      </c>
      <c r="M499" s="8">
        <v>3.1</v>
      </c>
      <c r="N499">
        <v>26</v>
      </c>
      <c r="O499" s="8">
        <v>127.4</v>
      </c>
      <c r="P499" s="14">
        <v>6.9400000000000003E-2</v>
      </c>
      <c r="Q499" s="8">
        <v>8.84</v>
      </c>
      <c r="R499" s="8">
        <v>118.56</v>
      </c>
      <c r="S499" s="8">
        <v>80.599999999999994</v>
      </c>
      <c r="T499" s="8">
        <v>37.96</v>
      </c>
      <c r="U499">
        <v>0</v>
      </c>
      <c r="V499" s="8">
        <v>0</v>
      </c>
      <c r="W499" s="8">
        <v>0</v>
      </c>
      <c r="X499" s="8">
        <v>37.96</v>
      </c>
    </row>
    <row r="500" spans="1:24" x14ac:dyDescent="0.25">
      <c r="A500" t="s">
        <v>826</v>
      </c>
      <c r="B500" s="1">
        <v>45542</v>
      </c>
      <c r="C500" t="s">
        <v>177</v>
      </c>
      <c r="D500" t="s">
        <v>178</v>
      </c>
      <c r="E500" t="s">
        <v>27</v>
      </c>
      <c r="F500" t="s">
        <v>37</v>
      </c>
      <c r="G500" t="s">
        <v>38</v>
      </c>
      <c r="H500" t="s">
        <v>39</v>
      </c>
      <c r="I500" t="s">
        <v>130</v>
      </c>
      <c r="J500" t="s">
        <v>131</v>
      </c>
      <c r="K500" t="s">
        <v>42</v>
      </c>
      <c r="L500" s="13">
        <v>4.8</v>
      </c>
      <c r="M500" s="8">
        <v>1.4</v>
      </c>
      <c r="N500">
        <v>48</v>
      </c>
      <c r="O500" s="8">
        <v>230.4</v>
      </c>
      <c r="P500" s="14">
        <v>3.5000000000000001E-3</v>
      </c>
      <c r="Q500" s="8">
        <v>0.81</v>
      </c>
      <c r="R500" s="8">
        <v>229.59</v>
      </c>
      <c r="S500" s="8">
        <v>67.2</v>
      </c>
      <c r="T500" s="8">
        <v>162.38999999999999</v>
      </c>
      <c r="U500">
        <v>0</v>
      </c>
      <c r="V500" s="8">
        <v>0</v>
      </c>
      <c r="W500" s="8">
        <v>0</v>
      </c>
      <c r="X500" s="8">
        <v>162.38999999999999</v>
      </c>
    </row>
    <row r="501" spans="1:24" x14ac:dyDescent="0.25">
      <c r="A501" t="s">
        <v>827</v>
      </c>
      <c r="B501" s="1">
        <v>45670</v>
      </c>
      <c r="C501" t="s">
        <v>87</v>
      </c>
      <c r="D501" t="s">
        <v>88</v>
      </c>
      <c r="E501" t="s">
        <v>63</v>
      </c>
      <c r="F501" t="s">
        <v>89</v>
      </c>
      <c r="G501" t="s">
        <v>64</v>
      </c>
      <c r="H501" t="s">
        <v>65</v>
      </c>
      <c r="I501" t="s">
        <v>66</v>
      </c>
      <c r="J501" t="s">
        <v>67</v>
      </c>
      <c r="K501" t="s">
        <v>33</v>
      </c>
      <c r="L501" s="13">
        <v>4.5</v>
      </c>
      <c r="M501" s="8">
        <v>2.1</v>
      </c>
      <c r="N501">
        <v>158</v>
      </c>
      <c r="O501" s="8">
        <v>711</v>
      </c>
      <c r="P501" s="14">
        <v>7.1400000000000005E-2</v>
      </c>
      <c r="Q501" s="8">
        <v>50.77</v>
      </c>
      <c r="R501" s="8">
        <v>660.23</v>
      </c>
      <c r="S501" s="8">
        <v>331.8</v>
      </c>
      <c r="T501" s="8">
        <v>328.43</v>
      </c>
      <c r="U501">
        <v>0</v>
      </c>
      <c r="V501" s="8">
        <v>0</v>
      </c>
      <c r="W501" s="8">
        <v>0</v>
      </c>
      <c r="X501" s="8">
        <v>328.43</v>
      </c>
    </row>
    <row r="502" spans="1:24" x14ac:dyDescent="0.25">
      <c r="A502" t="s">
        <v>828</v>
      </c>
      <c r="B502" s="1">
        <v>45583</v>
      </c>
      <c r="C502" t="s">
        <v>671</v>
      </c>
      <c r="D502" t="s">
        <v>672</v>
      </c>
      <c r="E502" t="s">
        <v>27</v>
      </c>
      <c r="F502" t="s">
        <v>89</v>
      </c>
      <c r="G502" t="s">
        <v>29</v>
      </c>
      <c r="H502" t="s">
        <v>30</v>
      </c>
      <c r="I502" t="s">
        <v>74</v>
      </c>
      <c r="J502" t="s">
        <v>75</v>
      </c>
      <c r="K502" t="s">
        <v>49</v>
      </c>
      <c r="L502" s="13">
        <v>11</v>
      </c>
      <c r="M502" s="8">
        <v>6.8</v>
      </c>
      <c r="N502">
        <v>175</v>
      </c>
      <c r="O502" s="8">
        <v>1925</v>
      </c>
      <c r="P502" s="14">
        <v>0.1263</v>
      </c>
      <c r="Q502" s="8">
        <v>243.13</v>
      </c>
      <c r="R502" s="8">
        <v>1681.87</v>
      </c>
      <c r="S502" s="8">
        <v>1190</v>
      </c>
      <c r="T502" s="8">
        <v>491.87</v>
      </c>
      <c r="U502">
        <v>0</v>
      </c>
      <c r="V502" s="8">
        <v>0</v>
      </c>
      <c r="W502" s="8">
        <v>0</v>
      </c>
      <c r="X502" s="8">
        <v>491.87</v>
      </c>
    </row>
    <row r="503" spans="1:24" x14ac:dyDescent="0.25">
      <c r="A503" t="s">
        <v>829</v>
      </c>
      <c r="B503" s="1">
        <v>45453</v>
      </c>
      <c r="C503" t="s">
        <v>191</v>
      </c>
      <c r="D503" t="s">
        <v>192</v>
      </c>
      <c r="E503" t="s">
        <v>150</v>
      </c>
      <c r="F503" t="s">
        <v>54</v>
      </c>
      <c r="G503" t="s">
        <v>151</v>
      </c>
      <c r="H503" t="s">
        <v>152</v>
      </c>
      <c r="I503" t="s">
        <v>31</v>
      </c>
      <c r="J503" t="s">
        <v>32</v>
      </c>
      <c r="K503" t="s">
        <v>33</v>
      </c>
      <c r="L503" s="13">
        <v>5.8</v>
      </c>
      <c r="M503" s="8">
        <v>2.7</v>
      </c>
      <c r="N503">
        <v>32</v>
      </c>
      <c r="O503" s="8">
        <v>185.6</v>
      </c>
      <c r="P503" s="14">
        <v>4.1999999999999997E-3</v>
      </c>
      <c r="Q503" s="8">
        <v>0.78</v>
      </c>
      <c r="R503" s="8">
        <v>184.82</v>
      </c>
      <c r="S503" s="8">
        <v>86.4</v>
      </c>
      <c r="T503" s="8">
        <v>98.42</v>
      </c>
      <c r="U503">
        <v>0</v>
      </c>
      <c r="V503" s="8">
        <v>0</v>
      </c>
      <c r="W503" s="8">
        <v>0</v>
      </c>
      <c r="X503" s="8">
        <v>98.42</v>
      </c>
    </row>
    <row r="504" spans="1:24" x14ac:dyDescent="0.25">
      <c r="A504" t="s">
        <v>830</v>
      </c>
      <c r="B504" s="1">
        <v>45740</v>
      </c>
      <c r="C504" t="s">
        <v>191</v>
      </c>
      <c r="D504" t="s">
        <v>192</v>
      </c>
      <c r="E504" t="s">
        <v>150</v>
      </c>
      <c r="F504" t="s">
        <v>54</v>
      </c>
      <c r="G504" t="s">
        <v>151</v>
      </c>
      <c r="H504" t="s">
        <v>152</v>
      </c>
      <c r="I504" t="s">
        <v>112</v>
      </c>
      <c r="J504" t="s">
        <v>113</v>
      </c>
      <c r="K504" t="s">
        <v>42</v>
      </c>
      <c r="L504" s="13">
        <v>8.5</v>
      </c>
      <c r="M504" s="8">
        <v>2.8</v>
      </c>
      <c r="N504">
        <v>31</v>
      </c>
      <c r="O504" s="8">
        <v>263.5</v>
      </c>
      <c r="P504" s="14">
        <v>0.48609999999999998</v>
      </c>
      <c r="Q504" s="8">
        <v>128.09</v>
      </c>
      <c r="R504" s="8">
        <v>135.41</v>
      </c>
      <c r="S504" s="8">
        <v>86.8</v>
      </c>
      <c r="T504" s="8">
        <v>48.61</v>
      </c>
      <c r="U504">
        <v>0</v>
      </c>
      <c r="V504" s="8">
        <v>0</v>
      </c>
      <c r="W504" s="8">
        <v>0</v>
      </c>
      <c r="X504" s="8">
        <v>48.61</v>
      </c>
    </row>
    <row r="505" spans="1:24" x14ac:dyDescent="0.25">
      <c r="A505" t="s">
        <v>831</v>
      </c>
      <c r="B505" s="1">
        <v>46145</v>
      </c>
      <c r="C505" t="s">
        <v>269</v>
      </c>
      <c r="D505" t="s">
        <v>270</v>
      </c>
      <c r="E505" t="s">
        <v>27</v>
      </c>
      <c r="F505" t="s">
        <v>37</v>
      </c>
      <c r="G505" t="s">
        <v>38</v>
      </c>
      <c r="H505" t="s">
        <v>39</v>
      </c>
      <c r="I505" t="s">
        <v>84</v>
      </c>
      <c r="J505" t="s">
        <v>85</v>
      </c>
      <c r="K505" t="s">
        <v>42</v>
      </c>
      <c r="L505" s="13">
        <v>9.9</v>
      </c>
      <c r="M505" s="8">
        <v>3.1</v>
      </c>
      <c r="N505">
        <v>1</v>
      </c>
      <c r="O505" s="8">
        <v>9.9</v>
      </c>
      <c r="P505" s="14">
        <v>6.3399999999999998E-2</v>
      </c>
      <c r="Q505" s="8">
        <v>0.63</v>
      </c>
      <c r="R505" s="8">
        <v>9.27</v>
      </c>
      <c r="S505" s="8">
        <v>3.1</v>
      </c>
      <c r="T505" s="8">
        <v>6.17</v>
      </c>
      <c r="U505">
        <v>0</v>
      </c>
      <c r="V505" s="8">
        <v>0</v>
      </c>
      <c r="W505" s="8">
        <v>0</v>
      </c>
      <c r="X505" s="8">
        <v>6.17</v>
      </c>
    </row>
    <row r="506" spans="1:24" x14ac:dyDescent="0.25">
      <c r="A506" t="s">
        <v>832</v>
      </c>
      <c r="B506" s="1">
        <v>45848</v>
      </c>
      <c r="C506" t="s">
        <v>590</v>
      </c>
      <c r="D506" t="s">
        <v>591</v>
      </c>
      <c r="E506" t="s">
        <v>27</v>
      </c>
      <c r="F506" t="s">
        <v>46</v>
      </c>
      <c r="G506" t="s">
        <v>29</v>
      </c>
      <c r="H506" t="s">
        <v>30</v>
      </c>
      <c r="I506" t="s">
        <v>130</v>
      </c>
      <c r="J506" t="s">
        <v>131</v>
      </c>
      <c r="K506" t="s">
        <v>42</v>
      </c>
      <c r="L506" s="13">
        <v>4.8</v>
      </c>
      <c r="M506" s="8">
        <v>1.4</v>
      </c>
      <c r="N506">
        <v>10</v>
      </c>
      <c r="O506" s="8">
        <v>48</v>
      </c>
      <c r="P506" s="14">
        <v>0.44490000000000002</v>
      </c>
      <c r="Q506" s="8">
        <v>21.36</v>
      </c>
      <c r="R506" s="8">
        <v>26.64</v>
      </c>
      <c r="S506" s="8">
        <v>14</v>
      </c>
      <c r="T506" s="8">
        <v>12.64</v>
      </c>
      <c r="U506">
        <v>0</v>
      </c>
      <c r="V506" s="8">
        <v>0</v>
      </c>
      <c r="W506" s="8">
        <v>0</v>
      </c>
      <c r="X506" s="8">
        <v>12.64</v>
      </c>
    </row>
    <row r="507" spans="1:24" x14ac:dyDescent="0.25">
      <c r="A507" t="s">
        <v>833</v>
      </c>
      <c r="B507" s="1">
        <v>46012</v>
      </c>
      <c r="C507" t="s">
        <v>567</v>
      </c>
      <c r="D507" t="s">
        <v>568</v>
      </c>
      <c r="E507" t="s">
        <v>27</v>
      </c>
      <c r="F507" t="s">
        <v>37</v>
      </c>
      <c r="G507" t="s">
        <v>29</v>
      </c>
      <c r="H507" t="s">
        <v>30</v>
      </c>
      <c r="I507" t="s">
        <v>144</v>
      </c>
      <c r="J507" t="s">
        <v>145</v>
      </c>
      <c r="K507" t="s">
        <v>33</v>
      </c>
      <c r="L507" s="13">
        <v>12</v>
      </c>
      <c r="M507" s="8">
        <v>6.5</v>
      </c>
      <c r="N507">
        <v>65</v>
      </c>
      <c r="O507" s="8">
        <v>780</v>
      </c>
      <c r="P507" s="14">
        <v>7.1000000000000004E-3</v>
      </c>
      <c r="Q507" s="8">
        <v>5.54</v>
      </c>
      <c r="R507" s="8">
        <v>774.46</v>
      </c>
      <c r="S507" s="8">
        <v>422.5</v>
      </c>
      <c r="T507" s="8">
        <v>351.96</v>
      </c>
      <c r="U507">
        <v>0</v>
      </c>
      <c r="V507" s="8">
        <v>0</v>
      </c>
      <c r="W507" s="8">
        <v>0</v>
      </c>
      <c r="X507" s="8">
        <v>351.96</v>
      </c>
    </row>
    <row r="508" spans="1:24" x14ac:dyDescent="0.25">
      <c r="A508" t="s">
        <v>834</v>
      </c>
      <c r="B508" s="1">
        <v>45601</v>
      </c>
      <c r="C508" t="s">
        <v>315</v>
      </c>
      <c r="D508" t="s">
        <v>316</v>
      </c>
      <c r="E508" t="s">
        <v>27</v>
      </c>
      <c r="F508" t="s">
        <v>46</v>
      </c>
      <c r="G508" t="s">
        <v>29</v>
      </c>
      <c r="H508" t="s">
        <v>30</v>
      </c>
      <c r="I508" t="s">
        <v>156</v>
      </c>
      <c r="J508" t="s">
        <v>157</v>
      </c>
      <c r="K508" t="s">
        <v>42</v>
      </c>
      <c r="L508" s="13">
        <v>6.2</v>
      </c>
      <c r="M508" s="8">
        <v>1.9</v>
      </c>
      <c r="N508">
        <v>9</v>
      </c>
      <c r="O508" s="8">
        <v>55.8</v>
      </c>
      <c r="P508" s="14">
        <v>9.8199999999999996E-2</v>
      </c>
      <c r="Q508" s="8">
        <v>5.48</v>
      </c>
      <c r="R508" s="8">
        <v>50.32</v>
      </c>
      <c r="S508" s="8">
        <v>17.100000000000001</v>
      </c>
      <c r="T508" s="8">
        <v>33.22</v>
      </c>
      <c r="U508">
        <v>0</v>
      </c>
      <c r="V508" s="8">
        <v>0</v>
      </c>
      <c r="W508" s="8">
        <v>0</v>
      </c>
      <c r="X508" s="8">
        <v>33.22</v>
      </c>
    </row>
    <row r="509" spans="1:24" x14ac:dyDescent="0.25">
      <c r="A509" t="s">
        <v>835</v>
      </c>
      <c r="B509" s="1">
        <v>45918</v>
      </c>
      <c r="C509" t="s">
        <v>61</v>
      </c>
      <c r="D509" t="s">
        <v>62</v>
      </c>
      <c r="E509" t="s">
        <v>63</v>
      </c>
      <c r="F509" t="s">
        <v>46</v>
      </c>
      <c r="G509" t="s">
        <v>79</v>
      </c>
      <c r="H509" t="s">
        <v>80</v>
      </c>
      <c r="I509" t="s">
        <v>74</v>
      </c>
      <c r="J509" t="s">
        <v>75</v>
      </c>
      <c r="K509" t="s">
        <v>49</v>
      </c>
      <c r="L509" s="13">
        <v>11</v>
      </c>
      <c r="M509" s="8">
        <v>6.8</v>
      </c>
      <c r="N509">
        <v>20</v>
      </c>
      <c r="O509" s="8">
        <v>220</v>
      </c>
      <c r="P509" s="14">
        <v>8.9399999999999993E-2</v>
      </c>
      <c r="Q509" s="8">
        <v>19.670000000000002</v>
      </c>
      <c r="R509" s="8">
        <v>200.33</v>
      </c>
      <c r="S509" s="8">
        <v>136</v>
      </c>
      <c r="T509" s="8">
        <v>64.33</v>
      </c>
      <c r="U509">
        <v>0</v>
      </c>
      <c r="V509" s="8">
        <v>0</v>
      </c>
      <c r="W509" s="8">
        <v>0</v>
      </c>
      <c r="X509" s="8">
        <v>64.33</v>
      </c>
    </row>
    <row r="510" spans="1:24" x14ac:dyDescent="0.25">
      <c r="A510" t="s">
        <v>836</v>
      </c>
      <c r="B510" s="1">
        <v>46118</v>
      </c>
      <c r="C510" t="s">
        <v>667</v>
      </c>
      <c r="D510" t="s">
        <v>668</v>
      </c>
      <c r="E510" t="s">
        <v>63</v>
      </c>
      <c r="F510" t="s">
        <v>54</v>
      </c>
      <c r="G510" t="s">
        <v>79</v>
      </c>
      <c r="H510" t="s">
        <v>80</v>
      </c>
      <c r="I510" t="s">
        <v>127</v>
      </c>
      <c r="J510" t="s">
        <v>128</v>
      </c>
      <c r="K510" t="s">
        <v>33</v>
      </c>
      <c r="L510" s="13">
        <v>7.2</v>
      </c>
      <c r="M510" s="8">
        <v>3.6</v>
      </c>
      <c r="N510">
        <v>76</v>
      </c>
      <c r="O510" s="8">
        <v>547.20000000000005</v>
      </c>
      <c r="P510" s="14">
        <v>9.9000000000000008E-3</v>
      </c>
      <c r="Q510" s="8">
        <v>5.42</v>
      </c>
      <c r="R510" s="8">
        <v>541.78</v>
      </c>
      <c r="S510" s="8">
        <v>273.60000000000002</v>
      </c>
      <c r="T510" s="8">
        <v>268.18</v>
      </c>
      <c r="U510">
        <v>0</v>
      </c>
      <c r="V510" s="8">
        <v>0</v>
      </c>
      <c r="W510" s="8">
        <v>0</v>
      </c>
      <c r="X510" s="8">
        <v>268.18</v>
      </c>
    </row>
    <row r="511" spans="1:24" x14ac:dyDescent="0.25">
      <c r="A511" t="s">
        <v>837</v>
      </c>
      <c r="B511" s="1">
        <v>45961</v>
      </c>
      <c r="C511" t="s">
        <v>590</v>
      </c>
      <c r="D511" t="s">
        <v>591</v>
      </c>
      <c r="E511" t="s">
        <v>27</v>
      </c>
      <c r="F511" t="s">
        <v>46</v>
      </c>
      <c r="G511" t="s">
        <v>29</v>
      </c>
      <c r="H511" t="s">
        <v>30</v>
      </c>
      <c r="I511" t="s">
        <v>74</v>
      </c>
      <c r="J511" t="s">
        <v>75</v>
      </c>
      <c r="K511" t="s">
        <v>49</v>
      </c>
      <c r="L511" s="13">
        <v>11</v>
      </c>
      <c r="M511" s="8">
        <v>6.8</v>
      </c>
      <c r="N511">
        <v>5</v>
      </c>
      <c r="O511" s="8">
        <v>55</v>
      </c>
      <c r="P511" s="14">
        <v>0.18459999999999999</v>
      </c>
      <c r="Q511" s="8">
        <v>10.15</v>
      </c>
      <c r="R511" s="8">
        <v>44.85</v>
      </c>
      <c r="S511" s="8">
        <v>34</v>
      </c>
      <c r="T511" s="8">
        <v>10.85</v>
      </c>
      <c r="U511">
        <v>1</v>
      </c>
      <c r="V511" s="8">
        <v>8.9700000000000006</v>
      </c>
      <c r="W511" s="8">
        <v>7.3</v>
      </c>
      <c r="X511" s="8">
        <v>3.55</v>
      </c>
    </row>
    <row r="512" spans="1:24" x14ac:dyDescent="0.25">
      <c r="A512" t="s">
        <v>838</v>
      </c>
      <c r="B512" s="1">
        <v>45833</v>
      </c>
      <c r="C512" t="s">
        <v>345</v>
      </c>
      <c r="D512" t="s">
        <v>346</v>
      </c>
      <c r="E512" t="s">
        <v>71</v>
      </c>
      <c r="F512" t="s">
        <v>28</v>
      </c>
      <c r="G512" t="s">
        <v>165</v>
      </c>
      <c r="H512" t="s">
        <v>166</v>
      </c>
      <c r="I512" t="s">
        <v>144</v>
      </c>
      <c r="J512" t="s">
        <v>145</v>
      </c>
      <c r="K512" t="s">
        <v>33</v>
      </c>
      <c r="L512" s="13">
        <v>12</v>
      </c>
      <c r="M512" s="8">
        <v>6.5</v>
      </c>
      <c r="N512">
        <v>94</v>
      </c>
      <c r="O512" s="8">
        <v>1128</v>
      </c>
      <c r="P512" s="14">
        <v>6.93E-2</v>
      </c>
      <c r="Q512" s="8">
        <v>78.17</v>
      </c>
      <c r="R512" s="8">
        <v>1049.83</v>
      </c>
      <c r="S512" s="8">
        <v>611</v>
      </c>
      <c r="T512" s="8">
        <v>438.83</v>
      </c>
      <c r="U512">
        <v>0</v>
      </c>
      <c r="V512" s="8">
        <v>0</v>
      </c>
      <c r="W512" s="8">
        <v>0</v>
      </c>
      <c r="X512" s="8">
        <v>438.83</v>
      </c>
    </row>
    <row r="513" spans="1:24" x14ac:dyDescent="0.25">
      <c r="A513" t="s">
        <v>839</v>
      </c>
      <c r="B513" s="1">
        <v>45300</v>
      </c>
      <c r="C513" t="s">
        <v>208</v>
      </c>
      <c r="D513" t="s">
        <v>209</v>
      </c>
      <c r="E513" t="s">
        <v>27</v>
      </c>
      <c r="F513" t="s">
        <v>54</v>
      </c>
      <c r="G513" t="s">
        <v>29</v>
      </c>
      <c r="H513" t="s">
        <v>30</v>
      </c>
      <c r="I513" t="s">
        <v>104</v>
      </c>
      <c r="J513" t="s">
        <v>105</v>
      </c>
      <c r="K513" t="s">
        <v>49</v>
      </c>
      <c r="L513" s="13">
        <v>4.2</v>
      </c>
      <c r="M513" s="8">
        <v>2.8</v>
      </c>
      <c r="N513">
        <v>31</v>
      </c>
      <c r="O513" s="8">
        <v>130.19999999999999</v>
      </c>
      <c r="P513" s="14">
        <v>3.6900000000000002E-2</v>
      </c>
      <c r="Q513" s="8">
        <v>4.8</v>
      </c>
      <c r="R513" s="8">
        <v>125.4</v>
      </c>
      <c r="S513" s="8">
        <v>86.8</v>
      </c>
      <c r="T513" s="8">
        <v>38.6</v>
      </c>
      <c r="U513">
        <v>0</v>
      </c>
      <c r="V513" s="8">
        <v>0</v>
      </c>
      <c r="W513" s="8">
        <v>0</v>
      </c>
      <c r="X513" s="8">
        <v>38.6</v>
      </c>
    </row>
    <row r="514" spans="1:24" x14ac:dyDescent="0.25">
      <c r="A514" t="s">
        <v>840</v>
      </c>
      <c r="B514" s="1">
        <v>45975</v>
      </c>
      <c r="C514" t="s">
        <v>458</v>
      </c>
      <c r="D514" t="s">
        <v>459</v>
      </c>
      <c r="E514" t="s">
        <v>27</v>
      </c>
      <c r="F514" t="s">
        <v>89</v>
      </c>
      <c r="G514" t="s">
        <v>38</v>
      </c>
      <c r="H514" t="s">
        <v>39</v>
      </c>
      <c r="I514" t="s">
        <v>130</v>
      </c>
      <c r="J514" t="s">
        <v>131</v>
      </c>
      <c r="K514" t="s">
        <v>42</v>
      </c>
      <c r="L514" s="13">
        <v>4.8</v>
      </c>
      <c r="M514" s="8">
        <v>1.4</v>
      </c>
      <c r="N514">
        <v>26</v>
      </c>
      <c r="O514" s="8">
        <v>124.8</v>
      </c>
      <c r="P514" s="14">
        <v>2.6800000000000001E-2</v>
      </c>
      <c r="Q514" s="8">
        <v>3.34</v>
      </c>
      <c r="R514" s="8">
        <v>121.46</v>
      </c>
      <c r="S514" s="8">
        <v>36.4</v>
      </c>
      <c r="T514" s="8">
        <v>85.06</v>
      </c>
      <c r="U514">
        <v>0</v>
      </c>
      <c r="V514" s="8">
        <v>0</v>
      </c>
      <c r="W514" s="8">
        <v>0</v>
      </c>
      <c r="X514" s="8">
        <v>85.06</v>
      </c>
    </row>
    <row r="515" spans="1:24" x14ac:dyDescent="0.25">
      <c r="A515" t="s">
        <v>841</v>
      </c>
      <c r="B515" s="1">
        <v>46128</v>
      </c>
      <c r="C515" t="s">
        <v>455</v>
      </c>
      <c r="D515" t="s">
        <v>456</v>
      </c>
      <c r="E515" t="s">
        <v>71</v>
      </c>
      <c r="F515" t="s">
        <v>89</v>
      </c>
      <c r="G515" t="s">
        <v>165</v>
      </c>
      <c r="H515" t="s">
        <v>166</v>
      </c>
      <c r="I515" t="s">
        <v>185</v>
      </c>
      <c r="J515" t="s">
        <v>186</v>
      </c>
      <c r="K515" t="s">
        <v>59</v>
      </c>
      <c r="L515" s="13">
        <v>4.9000000000000004</v>
      </c>
      <c r="M515" s="8">
        <v>3.1</v>
      </c>
      <c r="N515">
        <v>269</v>
      </c>
      <c r="O515" s="8">
        <v>1318.1</v>
      </c>
      <c r="P515" s="14">
        <v>8.1799999999999998E-2</v>
      </c>
      <c r="Q515" s="8">
        <v>107.82</v>
      </c>
      <c r="R515" s="8">
        <v>1210.28</v>
      </c>
      <c r="S515" s="8">
        <v>833.9</v>
      </c>
      <c r="T515" s="8">
        <v>376.38</v>
      </c>
      <c r="U515">
        <v>0</v>
      </c>
      <c r="V515" s="8">
        <v>0</v>
      </c>
      <c r="W515" s="8">
        <v>0</v>
      </c>
      <c r="X515" s="8">
        <v>376.38</v>
      </c>
    </row>
    <row r="516" spans="1:24" x14ac:dyDescent="0.25">
      <c r="A516" t="s">
        <v>842</v>
      </c>
      <c r="B516" s="1">
        <v>45859</v>
      </c>
      <c r="C516" t="s">
        <v>97</v>
      </c>
      <c r="D516" t="s">
        <v>98</v>
      </c>
      <c r="E516" t="s">
        <v>63</v>
      </c>
      <c r="F516" t="s">
        <v>54</v>
      </c>
      <c r="G516" t="s">
        <v>79</v>
      </c>
      <c r="H516" t="s">
        <v>80</v>
      </c>
      <c r="I516" t="s">
        <v>47</v>
      </c>
      <c r="J516" t="s">
        <v>48</v>
      </c>
      <c r="K516" t="s">
        <v>49</v>
      </c>
      <c r="L516" s="13">
        <v>5</v>
      </c>
      <c r="M516" s="8">
        <v>3.2</v>
      </c>
      <c r="N516">
        <v>354</v>
      </c>
      <c r="O516" s="8">
        <v>1770</v>
      </c>
      <c r="P516" s="14">
        <v>8.0999999999999996E-3</v>
      </c>
      <c r="Q516" s="8">
        <v>14.34</v>
      </c>
      <c r="R516" s="8">
        <v>1755.66</v>
      </c>
      <c r="S516" s="8">
        <v>1132.8</v>
      </c>
      <c r="T516" s="8">
        <v>622.86</v>
      </c>
      <c r="U516">
        <v>0</v>
      </c>
      <c r="V516" s="8">
        <v>0</v>
      </c>
      <c r="W516" s="8">
        <v>0</v>
      </c>
      <c r="X516" s="8">
        <v>622.86</v>
      </c>
    </row>
    <row r="517" spans="1:24" x14ac:dyDescent="0.25">
      <c r="A517" t="s">
        <v>843</v>
      </c>
      <c r="B517" s="1">
        <v>45598</v>
      </c>
      <c r="C517" t="s">
        <v>291</v>
      </c>
      <c r="D517" t="s">
        <v>292</v>
      </c>
      <c r="E517" t="s">
        <v>150</v>
      </c>
      <c r="F517" t="s">
        <v>54</v>
      </c>
      <c r="G517" t="s">
        <v>151</v>
      </c>
      <c r="H517" t="s">
        <v>152</v>
      </c>
      <c r="I517" t="s">
        <v>104</v>
      </c>
      <c r="J517" t="s">
        <v>105</v>
      </c>
      <c r="K517" t="s">
        <v>49</v>
      </c>
      <c r="L517" s="13">
        <v>4.2</v>
      </c>
      <c r="M517" s="8">
        <v>2.8</v>
      </c>
      <c r="N517">
        <v>56</v>
      </c>
      <c r="O517" s="8">
        <v>235.2</v>
      </c>
      <c r="P517" s="14">
        <v>5.9499999999999997E-2</v>
      </c>
      <c r="Q517" s="8">
        <v>13.99</v>
      </c>
      <c r="R517" s="8">
        <v>221.21</v>
      </c>
      <c r="S517" s="8">
        <v>156.80000000000001</v>
      </c>
      <c r="T517" s="8">
        <v>64.41</v>
      </c>
      <c r="U517">
        <v>0</v>
      </c>
      <c r="V517" s="8">
        <v>0</v>
      </c>
      <c r="W517" s="8">
        <v>0</v>
      </c>
      <c r="X517" s="8">
        <v>64.41</v>
      </c>
    </row>
    <row r="518" spans="1:24" x14ac:dyDescent="0.25">
      <c r="A518" t="s">
        <v>844</v>
      </c>
      <c r="B518" s="1">
        <v>46246</v>
      </c>
      <c r="C518" t="s">
        <v>315</v>
      </c>
      <c r="D518" t="s">
        <v>316</v>
      </c>
      <c r="E518" t="s">
        <v>27</v>
      </c>
      <c r="F518" t="s">
        <v>46</v>
      </c>
      <c r="G518" t="s">
        <v>38</v>
      </c>
      <c r="H518" t="s">
        <v>39</v>
      </c>
      <c r="I518" t="s">
        <v>47</v>
      </c>
      <c r="J518" t="s">
        <v>48</v>
      </c>
      <c r="K518" t="s">
        <v>49</v>
      </c>
      <c r="L518" s="13">
        <v>5</v>
      </c>
      <c r="M518" s="8">
        <v>3.2</v>
      </c>
      <c r="N518">
        <v>15</v>
      </c>
      <c r="O518" s="8">
        <v>75</v>
      </c>
      <c r="P518" s="14">
        <v>0.1336</v>
      </c>
      <c r="Q518" s="8">
        <v>10.02</v>
      </c>
      <c r="R518" s="8">
        <v>64.98</v>
      </c>
      <c r="S518" s="8">
        <v>48</v>
      </c>
      <c r="T518" s="8">
        <v>16.98</v>
      </c>
      <c r="U518">
        <v>0</v>
      </c>
      <c r="V518" s="8">
        <v>0</v>
      </c>
      <c r="W518" s="8">
        <v>0</v>
      </c>
      <c r="X518" s="8">
        <v>16.98</v>
      </c>
    </row>
    <row r="519" spans="1:24" x14ac:dyDescent="0.25">
      <c r="A519" t="s">
        <v>845</v>
      </c>
      <c r="B519" s="1">
        <v>45971</v>
      </c>
      <c r="C519" t="s">
        <v>331</v>
      </c>
      <c r="D519" t="s">
        <v>332</v>
      </c>
      <c r="E519" t="s">
        <v>150</v>
      </c>
      <c r="F519" t="s">
        <v>37</v>
      </c>
      <c r="G519" t="s">
        <v>151</v>
      </c>
      <c r="H519" t="s">
        <v>152</v>
      </c>
      <c r="I519" t="s">
        <v>130</v>
      </c>
      <c r="J519" t="s">
        <v>131</v>
      </c>
      <c r="K519" t="s">
        <v>42</v>
      </c>
      <c r="L519" s="13">
        <v>4.8</v>
      </c>
      <c r="M519" s="8">
        <v>1.4</v>
      </c>
      <c r="N519">
        <v>25</v>
      </c>
      <c r="O519" s="8">
        <v>120</v>
      </c>
      <c r="P519" s="14">
        <v>2.3099999999999999E-2</v>
      </c>
      <c r="Q519" s="8">
        <v>2.77</v>
      </c>
      <c r="R519" s="8">
        <v>117.23</v>
      </c>
      <c r="S519" s="8">
        <v>35</v>
      </c>
      <c r="T519" s="8">
        <v>82.23</v>
      </c>
      <c r="U519">
        <v>0</v>
      </c>
      <c r="V519" s="8">
        <v>0</v>
      </c>
      <c r="W519" s="8">
        <v>0</v>
      </c>
      <c r="X519" s="8">
        <v>82.23</v>
      </c>
    </row>
    <row r="520" spans="1:24" x14ac:dyDescent="0.25">
      <c r="A520" t="s">
        <v>846</v>
      </c>
      <c r="B520" s="1">
        <v>45398</v>
      </c>
      <c r="C520" t="s">
        <v>279</v>
      </c>
      <c r="D520" t="s">
        <v>280</v>
      </c>
      <c r="E520" t="s">
        <v>53</v>
      </c>
      <c r="F520" t="s">
        <v>54</v>
      </c>
      <c r="G520" t="s">
        <v>55</v>
      </c>
      <c r="H520" t="s">
        <v>56</v>
      </c>
      <c r="I520" t="s">
        <v>185</v>
      </c>
      <c r="J520" t="s">
        <v>186</v>
      </c>
      <c r="K520" t="s">
        <v>59</v>
      </c>
      <c r="L520" s="13">
        <v>4.9000000000000004</v>
      </c>
      <c r="M520" s="8">
        <v>3.1</v>
      </c>
      <c r="N520">
        <v>34</v>
      </c>
      <c r="O520" s="8">
        <v>166.6</v>
      </c>
      <c r="P520" s="14">
        <v>2.1999999999999999E-2</v>
      </c>
      <c r="Q520" s="8">
        <v>3.67</v>
      </c>
      <c r="R520" s="8">
        <v>162.93</v>
      </c>
      <c r="S520" s="8">
        <v>105.4</v>
      </c>
      <c r="T520" s="8">
        <v>57.53</v>
      </c>
      <c r="U520">
        <v>0</v>
      </c>
      <c r="V520" s="8">
        <v>0</v>
      </c>
      <c r="W520" s="8">
        <v>0</v>
      </c>
      <c r="X520" s="8">
        <v>57.53</v>
      </c>
    </row>
    <row r="521" spans="1:24" x14ac:dyDescent="0.25">
      <c r="A521" t="s">
        <v>847</v>
      </c>
      <c r="B521" s="1">
        <v>46253</v>
      </c>
      <c r="C521" t="s">
        <v>266</v>
      </c>
      <c r="D521" t="s">
        <v>267</v>
      </c>
      <c r="E521" t="s">
        <v>53</v>
      </c>
      <c r="F521" t="s">
        <v>54</v>
      </c>
      <c r="G521" t="s">
        <v>55</v>
      </c>
      <c r="H521" t="s">
        <v>56</v>
      </c>
      <c r="I521" t="s">
        <v>185</v>
      </c>
      <c r="J521" t="s">
        <v>186</v>
      </c>
      <c r="K521" t="s">
        <v>59</v>
      </c>
      <c r="L521" s="13">
        <v>4.9000000000000004</v>
      </c>
      <c r="M521" s="8">
        <v>3.1</v>
      </c>
      <c r="N521">
        <v>123</v>
      </c>
      <c r="O521" s="8">
        <v>602.70000000000005</v>
      </c>
      <c r="P521" s="14">
        <v>1.52E-2</v>
      </c>
      <c r="Q521" s="8">
        <v>9.16</v>
      </c>
      <c r="R521" s="8">
        <v>593.54</v>
      </c>
      <c r="S521" s="8">
        <v>381.3</v>
      </c>
      <c r="T521" s="8">
        <v>212.24</v>
      </c>
      <c r="U521">
        <v>25</v>
      </c>
      <c r="V521" s="8">
        <v>120.64</v>
      </c>
      <c r="W521" s="8">
        <v>90</v>
      </c>
      <c r="X521" s="8">
        <v>122.24</v>
      </c>
    </row>
    <row r="522" spans="1:24" x14ac:dyDescent="0.25">
      <c r="A522" t="s">
        <v>848</v>
      </c>
      <c r="B522" s="1">
        <v>46191</v>
      </c>
      <c r="C522" t="s">
        <v>279</v>
      </c>
      <c r="D522" t="s">
        <v>280</v>
      </c>
      <c r="E522" t="s">
        <v>53</v>
      </c>
      <c r="F522" t="s">
        <v>54</v>
      </c>
      <c r="G522" t="s">
        <v>55</v>
      </c>
      <c r="H522" t="s">
        <v>56</v>
      </c>
      <c r="I522" t="s">
        <v>84</v>
      </c>
      <c r="J522" t="s">
        <v>85</v>
      </c>
      <c r="K522" t="s">
        <v>42</v>
      </c>
      <c r="L522" s="13">
        <v>9.9</v>
      </c>
      <c r="M522" s="8">
        <v>3.1</v>
      </c>
      <c r="N522">
        <v>121</v>
      </c>
      <c r="O522" s="8">
        <v>1197.9000000000001</v>
      </c>
      <c r="P522" s="14">
        <v>3.0599999999999999E-2</v>
      </c>
      <c r="Q522" s="8">
        <v>36.659999999999997</v>
      </c>
      <c r="R522" s="8">
        <v>1161.24</v>
      </c>
      <c r="S522" s="8">
        <v>375.1</v>
      </c>
      <c r="T522" s="8">
        <v>786.14</v>
      </c>
      <c r="U522">
        <v>1</v>
      </c>
      <c r="V522" s="8">
        <v>9.6</v>
      </c>
      <c r="W522" s="8">
        <v>3.6</v>
      </c>
      <c r="X522" s="8">
        <v>782.54</v>
      </c>
    </row>
    <row r="523" spans="1:24" x14ac:dyDescent="0.25">
      <c r="A523" t="s">
        <v>849</v>
      </c>
      <c r="B523" s="1">
        <v>45429</v>
      </c>
      <c r="C523" t="s">
        <v>229</v>
      </c>
      <c r="D523" t="s">
        <v>230</v>
      </c>
      <c r="E523" t="s">
        <v>27</v>
      </c>
      <c r="F523" t="s">
        <v>54</v>
      </c>
      <c r="G523" t="s">
        <v>29</v>
      </c>
      <c r="H523" t="s">
        <v>30</v>
      </c>
      <c r="I523" t="s">
        <v>74</v>
      </c>
      <c r="J523" t="s">
        <v>75</v>
      </c>
      <c r="K523" t="s">
        <v>49</v>
      </c>
      <c r="L523" s="13">
        <v>11</v>
      </c>
      <c r="M523" s="8">
        <v>6.8</v>
      </c>
      <c r="N523">
        <v>127</v>
      </c>
      <c r="O523" s="8">
        <v>1397</v>
      </c>
      <c r="P523" s="14">
        <v>0.4889</v>
      </c>
      <c r="Q523" s="8">
        <v>682.99</v>
      </c>
      <c r="R523" s="8">
        <v>714.01</v>
      </c>
      <c r="S523" s="8">
        <v>863.6</v>
      </c>
      <c r="T523" s="8">
        <v>-149.59</v>
      </c>
      <c r="U523">
        <v>0</v>
      </c>
      <c r="V523" s="8">
        <v>0</v>
      </c>
      <c r="W523" s="8">
        <v>0</v>
      </c>
      <c r="X523" s="8">
        <v>-149.59</v>
      </c>
    </row>
    <row r="524" spans="1:24" x14ac:dyDescent="0.25">
      <c r="A524" t="s">
        <v>850</v>
      </c>
      <c r="B524" s="1">
        <v>45562</v>
      </c>
      <c r="C524" t="s">
        <v>689</v>
      </c>
      <c r="D524" t="s">
        <v>690</v>
      </c>
      <c r="E524" t="s">
        <v>27</v>
      </c>
      <c r="F524" t="s">
        <v>54</v>
      </c>
      <c r="G524" t="s">
        <v>38</v>
      </c>
      <c r="H524" t="s">
        <v>39</v>
      </c>
      <c r="I524" t="s">
        <v>130</v>
      </c>
      <c r="J524" t="s">
        <v>131</v>
      </c>
      <c r="K524" t="s">
        <v>42</v>
      </c>
      <c r="L524" s="13">
        <v>4.8</v>
      </c>
      <c r="M524" s="8">
        <v>1.4</v>
      </c>
      <c r="N524">
        <v>45</v>
      </c>
      <c r="O524" s="8">
        <v>216</v>
      </c>
      <c r="P524" s="14">
        <v>1.5900000000000001E-2</v>
      </c>
      <c r="Q524" s="8">
        <v>3.43</v>
      </c>
      <c r="R524" s="8">
        <v>212.57</v>
      </c>
      <c r="S524" s="8">
        <v>63</v>
      </c>
      <c r="T524" s="8">
        <v>149.57</v>
      </c>
      <c r="U524">
        <v>0</v>
      </c>
      <c r="V524" s="8">
        <v>0</v>
      </c>
      <c r="W524" s="8">
        <v>0</v>
      </c>
      <c r="X524" s="8">
        <v>149.57</v>
      </c>
    </row>
    <row r="525" spans="1:24" x14ac:dyDescent="0.25">
      <c r="A525" t="s">
        <v>851</v>
      </c>
      <c r="B525" s="1">
        <v>45410</v>
      </c>
      <c r="C525" t="s">
        <v>44</v>
      </c>
      <c r="D525" t="s">
        <v>45</v>
      </c>
      <c r="E525" t="s">
        <v>27</v>
      </c>
      <c r="F525" t="s">
        <v>46</v>
      </c>
      <c r="G525" t="s">
        <v>29</v>
      </c>
      <c r="H525" t="s">
        <v>30</v>
      </c>
      <c r="I525" t="s">
        <v>57</v>
      </c>
      <c r="J525" t="s">
        <v>58</v>
      </c>
      <c r="K525" t="s">
        <v>59</v>
      </c>
      <c r="L525" s="13">
        <v>10.5</v>
      </c>
      <c r="M525" s="8">
        <v>7.5</v>
      </c>
      <c r="N525">
        <v>1</v>
      </c>
      <c r="O525" s="8">
        <v>10.5</v>
      </c>
      <c r="P525" s="14">
        <v>0.10589999999999999</v>
      </c>
      <c r="Q525" s="8">
        <v>1.1100000000000001</v>
      </c>
      <c r="R525" s="8">
        <v>9.39</v>
      </c>
      <c r="S525" s="8">
        <v>7.5</v>
      </c>
      <c r="T525" s="8">
        <v>1.89</v>
      </c>
      <c r="U525">
        <v>0</v>
      </c>
      <c r="V525" s="8">
        <v>0</v>
      </c>
      <c r="W525" s="8">
        <v>0</v>
      </c>
      <c r="X525" s="8">
        <v>1.89</v>
      </c>
    </row>
    <row r="526" spans="1:24" x14ac:dyDescent="0.25">
      <c r="A526" t="s">
        <v>852</v>
      </c>
      <c r="B526" s="1">
        <v>46203</v>
      </c>
      <c r="C526" t="s">
        <v>180</v>
      </c>
      <c r="D526" t="s">
        <v>181</v>
      </c>
      <c r="E526" t="s">
        <v>63</v>
      </c>
      <c r="F526" t="s">
        <v>46</v>
      </c>
      <c r="G526" t="s">
        <v>64</v>
      </c>
      <c r="H526" t="s">
        <v>65</v>
      </c>
      <c r="I526" t="s">
        <v>144</v>
      </c>
      <c r="J526" t="s">
        <v>145</v>
      </c>
      <c r="K526" t="s">
        <v>33</v>
      </c>
      <c r="L526" s="13">
        <v>12</v>
      </c>
      <c r="M526" s="8">
        <v>6.5</v>
      </c>
      <c r="N526">
        <v>72</v>
      </c>
      <c r="O526" s="8">
        <v>864</v>
      </c>
      <c r="P526" s="14">
        <v>0.1658</v>
      </c>
      <c r="Q526" s="8">
        <v>143.25</v>
      </c>
      <c r="R526" s="8">
        <v>720.75</v>
      </c>
      <c r="S526" s="8">
        <v>468</v>
      </c>
      <c r="T526" s="8">
        <v>252.75</v>
      </c>
      <c r="U526">
        <v>0</v>
      </c>
      <c r="V526" s="8">
        <v>0</v>
      </c>
      <c r="W526" s="8">
        <v>0</v>
      </c>
      <c r="X526" s="8">
        <v>252.75</v>
      </c>
    </row>
    <row r="527" spans="1:24" x14ac:dyDescent="0.25">
      <c r="A527" t="s">
        <v>853</v>
      </c>
      <c r="B527" s="1">
        <v>45401</v>
      </c>
      <c r="C527" t="s">
        <v>162</v>
      </c>
      <c r="D527" t="s">
        <v>163</v>
      </c>
      <c r="E527" t="s">
        <v>150</v>
      </c>
      <c r="F527" t="s">
        <v>89</v>
      </c>
      <c r="G527" t="s">
        <v>151</v>
      </c>
      <c r="H527" t="s">
        <v>152</v>
      </c>
      <c r="I527" t="s">
        <v>66</v>
      </c>
      <c r="J527" t="s">
        <v>67</v>
      </c>
      <c r="K527" t="s">
        <v>33</v>
      </c>
      <c r="L527" s="13">
        <v>4.5</v>
      </c>
      <c r="M527" s="8">
        <v>2.1</v>
      </c>
      <c r="N527">
        <v>243</v>
      </c>
      <c r="O527" s="8">
        <v>1093.5</v>
      </c>
      <c r="P527" s="14">
        <v>0.1159</v>
      </c>
      <c r="Q527" s="8">
        <v>126.74</v>
      </c>
      <c r="R527" s="8">
        <v>966.76</v>
      </c>
      <c r="S527" s="8">
        <v>510.3</v>
      </c>
      <c r="T527" s="8">
        <v>456.46</v>
      </c>
      <c r="U527">
        <v>0</v>
      </c>
      <c r="V527" s="8">
        <v>0</v>
      </c>
      <c r="W527" s="8">
        <v>0</v>
      </c>
      <c r="X527" s="8">
        <v>456.46</v>
      </c>
    </row>
    <row r="528" spans="1:24" x14ac:dyDescent="0.25">
      <c r="A528" t="s">
        <v>854</v>
      </c>
      <c r="B528" s="1">
        <v>46052</v>
      </c>
      <c r="C528" t="s">
        <v>91</v>
      </c>
      <c r="D528" t="s">
        <v>92</v>
      </c>
      <c r="E528" t="s">
        <v>27</v>
      </c>
      <c r="F528" t="s">
        <v>37</v>
      </c>
      <c r="G528" t="s">
        <v>29</v>
      </c>
      <c r="H528" t="s">
        <v>30</v>
      </c>
      <c r="I528" t="s">
        <v>130</v>
      </c>
      <c r="J528" t="s">
        <v>131</v>
      </c>
      <c r="K528" t="s">
        <v>42</v>
      </c>
      <c r="L528" s="13">
        <v>4.8</v>
      </c>
      <c r="M528" s="8">
        <v>1.4</v>
      </c>
      <c r="N528">
        <v>4</v>
      </c>
      <c r="O528" s="8">
        <v>19.2</v>
      </c>
      <c r="P528" s="14">
        <v>4.1999999999999997E-3</v>
      </c>
      <c r="Q528" s="8">
        <v>0.08</v>
      </c>
      <c r="R528" s="8">
        <v>19.12</v>
      </c>
      <c r="S528" s="8">
        <v>5.6</v>
      </c>
      <c r="T528" s="8">
        <v>13.52</v>
      </c>
      <c r="U528">
        <v>0</v>
      </c>
      <c r="V528" s="8">
        <v>0</v>
      </c>
      <c r="W528" s="8">
        <v>0</v>
      </c>
      <c r="X528" s="8">
        <v>13.52</v>
      </c>
    </row>
    <row r="529" spans="1:24" x14ac:dyDescent="0.25">
      <c r="A529" t="s">
        <v>855</v>
      </c>
      <c r="B529" s="1">
        <v>45858</v>
      </c>
      <c r="C529" t="s">
        <v>590</v>
      </c>
      <c r="D529" t="s">
        <v>591</v>
      </c>
      <c r="E529" t="s">
        <v>27</v>
      </c>
      <c r="F529" t="s">
        <v>46</v>
      </c>
      <c r="G529" t="s">
        <v>38</v>
      </c>
      <c r="H529" t="s">
        <v>39</v>
      </c>
      <c r="I529" t="s">
        <v>156</v>
      </c>
      <c r="J529" t="s">
        <v>157</v>
      </c>
      <c r="K529" t="s">
        <v>42</v>
      </c>
      <c r="L529" s="13">
        <v>6.2</v>
      </c>
      <c r="M529" s="8">
        <v>1.9</v>
      </c>
      <c r="N529">
        <v>51</v>
      </c>
      <c r="O529" s="8">
        <v>316.2</v>
      </c>
      <c r="P529" s="14">
        <v>0.25740000000000002</v>
      </c>
      <c r="Q529" s="8">
        <v>81.39</v>
      </c>
      <c r="R529" s="8">
        <v>234.81</v>
      </c>
      <c r="S529" s="8">
        <v>96.9</v>
      </c>
      <c r="T529" s="8">
        <v>137.91</v>
      </c>
      <c r="U529">
        <v>0</v>
      </c>
      <c r="V529" s="8">
        <v>0</v>
      </c>
      <c r="W529" s="8">
        <v>0</v>
      </c>
      <c r="X529" s="8">
        <v>137.91</v>
      </c>
    </row>
    <row r="530" spans="1:24" x14ac:dyDescent="0.25">
      <c r="A530" t="s">
        <v>856</v>
      </c>
      <c r="B530" s="1">
        <v>45451</v>
      </c>
      <c r="C530" t="s">
        <v>241</v>
      </c>
      <c r="D530" t="s">
        <v>242</v>
      </c>
      <c r="E530" t="s">
        <v>71</v>
      </c>
      <c r="F530" t="s">
        <v>89</v>
      </c>
      <c r="G530" t="s">
        <v>72</v>
      </c>
      <c r="H530" t="s">
        <v>73</v>
      </c>
      <c r="I530" t="s">
        <v>130</v>
      </c>
      <c r="J530" t="s">
        <v>131</v>
      </c>
      <c r="K530" t="s">
        <v>42</v>
      </c>
      <c r="L530" s="13">
        <v>4.8</v>
      </c>
      <c r="M530" s="8">
        <v>1.4</v>
      </c>
      <c r="N530">
        <v>315</v>
      </c>
      <c r="O530" s="8">
        <v>1512</v>
      </c>
      <c r="P530" s="14">
        <v>0.10879999999999999</v>
      </c>
      <c r="Q530" s="8">
        <v>164.51</v>
      </c>
      <c r="R530" s="8">
        <v>1347.49</v>
      </c>
      <c r="S530" s="8">
        <v>441</v>
      </c>
      <c r="T530" s="8">
        <v>906.49</v>
      </c>
      <c r="U530">
        <v>0</v>
      </c>
      <c r="V530" s="8">
        <v>0</v>
      </c>
      <c r="W530" s="8">
        <v>0</v>
      </c>
      <c r="X530" s="8">
        <v>906.49</v>
      </c>
    </row>
    <row r="531" spans="1:24" x14ac:dyDescent="0.25">
      <c r="A531" t="s">
        <v>857</v>
      </c>
      <c r="B531" s="1">
        <v>45570</v>
      </c>
      <c r="C531" t="s">
        <v>191</v>
      </c>
      <c r="D531" t="s">
        <v>192</v>
      </c>
      <c r="E531" t="s">
        <v>150</v>
      </c>
      <c r="F531" t="s">
        <v>54</v>
      </c>
      <c r="G531" t="s">
        <v>151</v>
      </c>
      <c r="H531" t="s">
        <v>152</v>
      </c>
      <c r="I531" t="s">
        <v>112</v>
      </c>
      <c r="J531" t="s">
        <v>113</v>
      </c>
      <c r="K531" t="s">
        <v>42</v>
      </c>
      <c r="L531" s="13">
        <v>8.5</v>
      </c>
      <c r="M531" s="8">
        <v>2.8</v>
      </c>
      <c r="N531">
        <v>53</v>
      </c>
      <c r="O531" s="8">
        <v>450.5</v>
      </c>
      <c r="P531" s="14">
        <v>3.5200000000000002E-2</v>
      </c>
      <c r="Q531" s="8">
        <v>15.86</v>
      </c>
      <c r="R531" s="8">
        <v>434.64</v>
      </c>
      <c r="S531" s="8">
        <v>148.4</v>
      </c>
      <c r="T531" s="8">
        <v>286.24</v>
      </c>
      <c r="U531">
        <v>0</v>
      </c>
      <c r="V531" s="8">
        <v>0</v>
      </c>
      <c r="W531" s="8">
        <v>0</v>
      </c>
      <c r="X531" s="8">
        <v>286.24</v>
      </c>
    </row>
    <row r="532" spans="1:24" x14ac:dyDescent="0.25">
      <c r="A532" t="s">
        <v>858</v>
      </c>
      <c r="B532" s="1">
        <v>45580</v>
      </c>
      <c r="C532" t="s">
        <v>805</v>
      </c>
      <c r="D532" t="s">
        <v>806</v>
      </c>
      <c r="E532" t="s">
        <v>63</v>
      </c>
      <c r="F532" t="s">
        <v>89</v>
      </c>
      <c r="G532" t="s">
        <v>64</v>
      </c>
      <c r="H532" t="s">
        <v>65</v>
      </c>
      <c r="I532" t="s">
        <v>66</v>
      </c>
      <c r="J532" t="s">
        <v>67</v>
      </c>
      <c r="K532" t="s">
        <v>33</v>
      </c>
      <c r="L532" s="13">
        <v>4.5</v>
      </c>
      <c r="M532" s="8">
        <v>2.1</v>
      </c>
      <c r="N532">
        <v>161</v>
      </c>
      <c r="O532" s="8">
        <v>724.5</v>
      </c>
      <c r="P532" s="14">
        <v>5.1400000000000001E-2</v>
      </c>
      <c r="Q532" s="8">
        <v>37.24</v>
      </c>
      <c r="R532" s="8">
        <v>687.26</v>
      </c>
      <c r="S532" s="8">
        <v>338.1</v>
      </c>
      <c r="T532" s="8">
        <v>349.16</v>
      </c>
      <c r="U532">
        <v>0</v>
      </c>
      <c r="V532" s="8">
        <v>0</v>
      </c>
      <c r="W532" s="8">
        <v>0</v>
      </c>
      <c r="X532" s="8">
        <v>349.16</v>
      </c>
    </row>
    <row r="533" spans="1:24" x14ac:dyDescent="0.25">
      <c r="A533" t="s">
        <v>859</v>
      </c>
      <c r="B533" s="1">
        <v>45911</v>
      </c>
      <c r="C533" t="s">
        <v>331</v>
      </c>
      <c r="D533" t="s">
        <v>332</v>
      </c>
      <c r="E533" t="s">
        <v>150</v>
      </c>
      <c r="F533" t="s">
        <v>37</v>
      </c>
      <c r="G533" t="s">
        <v>151</v>
      </c>
      <c r="H533" t="s">
        <v>152</v>
      </c>
      <c r="I533" t="s">
        <v>57</v>
      </c>
      <c r="J533" t="s">
        <v>58</v>
      </c>
      <c r="K533" t="s">
        <v>59</v>
      </c>
      <c r="L533" s="13">
        <v>10.5</v>
      </c>
      <c r="M533" s="8">
        <v>7.5</v>
      </c>
      <c r="N533">
        <v>32</v>
      </c>
      <c r="O533" s="8">
        <v>336</v>
      </c>
      <c r="P533" s="14">
        <v>4.7000000000000002E-3</v>
      </c>
      <c r="Q533" s="8">
        <v>1.58</v>
      </c>
      <c r="R533" s="8">
        <v>334.42</v>
      </c>
      <c r="S533" s="8">
        <v>240</v>
      </c>
      <c r="T533" s="8">
        <v>94.42</v>
      </c>
      <c r="U533">
        <v>0</v>
      </c>
      <c r="V533" s="8">
        <v>0</v>
      </c>
      <c r="W533" s="8">
        <v>0</v>
      </c>
      <c r="X533" s="8">
        <v>94.42</v>
      </c>
    </row>
    <row r="534" spans="1:24" x14ac:dyDescent="0.25">
      <c r="A534" t="s">
        <v>860</v>
      </c>
      <c r="B534" s="1">
        <v>45507</v>
      </c>
      <c r="C534" t="s">
        <v>35</v>
      </c>
      <c r="D534" t="s">
        <v>36</v>
      </c>
      <c r="E534" t="s">
        <v>27</v>
      </c>
      <c r="F534" t="s">
        <v>37</v>
      </c>
      <c r="G534" t="s">
        <v>38</v>
      </c>
      <c r="H534" t="s">
        <v>39</v>
      </c>
      <c r="I534" t="s">
        <v>104</v>
      </c>
      <c r="J534" t="s">
        <v>105</v>
      </c>
      <c r="K534" t="s">
        <v>49</v>
      </c>
      <c r="L534" s="13">
        <v>4.2</v>
      </c>
      <c r="M534" s="8">
        <v>2.8</v>
      </c>
      <c r="N534">
        <v>2</v>
      </c>
      <c r="O534" s="8">
        <v>8.4</v>
      </c>
      <c r="P534" s="14">
        <v>1.2500000000000001E-2</v>
      </c>
      <c r="Q534" s="8">
        <v>0.11</v>
      </c>
      <c r="R534" s="8">
        <v>8.2899999999999991</v>
      </c>
      <c r="S534" s="8">
        <v>5.6</v>
      </c>
      <c r="T534" s="8">
        <v>2.69</v>
      </c>
      <c r="U534">
        <v>0</v>
      </c>
      <c r="V534" s="8">
        <v>0</v>
      </c>
      <c r="W534" s="8">
        <v>0</v>
      </c>
      <c r="X534" s="8">
        <v>2.69</v>
      </c>
    </row>
    <row r="535" spans="1:24" x14ac:dyDescent="0.25">
      <c r="A535" t="s">
        <v>861</v>
      </c>
      <c r="B535" s="1">
        <v>46026</v>
      </c>
      <c r="C535" t="s">
        <v>288</v>
      </c>
      <c r="D535" t="s">
        <v>289</v>
      </c>
      <c r="E535" t="s">
        <v>27</v>
      </c>
      <c r="F535" t="s">
        <v>46</v>
      </c>
      <c r="G535" t="s">
        <v>38</v>
      </c>
      <c r="H535" t="s">
        <v>39</v>
      </c>
      <c r="I535" t="s">
        <v>99</v>
      </c>
      <c r="J535" t="s">
        <v>100</v>
      </c>
      <c r="K535" t="s">
        <v>49</v>
      </c>
      <c r="L535" s="13">
        <v>3.8</v>
      </c>
      <c r="M535" s="8">
        <v>2.6</v>
      </c>
      <c r="N535">
        <v>4</v>
      </c>
      <c r="O535" s="8">
        <v>15.2</v>
      </c>
      <c r="P535" s="14">
        <v>8.6199999999999999E-2</v>
      </c>
      <c r="Q535" s="8">
        <v>1.31</v>
      </c>
      <c r="R535" s="8">
        <v>13.89</v>
      </c>
      <c r="S535" s="8">
        <v>10.4</v>
      </c>
      <c r="T535" s="8">
        <v>3.49</v>
      </c>
      <c r="U535">
        <v>0</v>
      </c>
      <c r="V535" s="8">
        <v>0</v>
      </c>
      <c r="W535" s="8">
        <v>0</v>
      </c>
      <c r="X535" s="8">
        <v>3.49</v>
      </c>
    </row>
    <row r="536" spans="1:24" x14ac:dyDescent="0.25">
      <c r="A536" t="s">
        <v>862</v>
      </c>
      <c r="B536" s="1">
        <v>45643</v>
      </c>
      <c r="C536" t="s">
        <v>97</v>
      </c>
      <c r="D536" t="s">
        <v>98</v>
      </c>
      <c r="E536" t="s">
        <v>63</v>
      </c>
      <c r="F536" t="s">
        <v>54</v>
      </c>
      <c r="G536" t="s">
        <v>79</v>
      </c>
      <c r="H536" t="s">
        <v>80</v>
      </c>
      <c r="I536" t="s">
        <v>127</v>
      </c>
      <c r="J536" t="s">
        <v>128</v>
      </c>
      <c r="K536" t="s">
        <v>33</v>
      </c>
      <c r="L536" s="13">
        <v>7.2</v>
      </c>
      <c r="M536" s="8">
        <v>3.6</v>
      </c>
      <c r="N536">
        <v>51</v>
      </c>
      <c r="O536" s="8">
        <v>367.2</v>
      </c>
      <c r="P536" s="14">
        <v>2.23E-2</v>
      </c>
      <c r="Q536" s="8">
        <v>8.19</v>
      </c>
      <c r="R536" s="8">
        <v>359.01</v>
      </c>
      <c r="S536" s="8">
        <v>183.6</v>
      </c>
      <c r="T536" s="8">
        <v>175.41</v>
      </c>
      <c r="U536">
        <v>0</v>
      </c>
      <c r="V536" s="8">
        <v>0</v>
      </c>
      <c r="W536" s="8">
        <v>0</v>
      </c>
      <c r="X536" s="8">
        <v>175.41</v>
      </c>
    </row>
    <row r="537" spans="1:24" x14ac:dyDescent="0.25">
      <c r="A537" t="s">
        <v>863</v>
      </c>
      <c r="B537" s="1">
        <v>45500</v>
      </c>
      <c r="C537" t="s">
        <v>215</v>
      </c>
      <c r="D537" t="s">
        <v>216</v>
      </c>
      <c r="E537" t="s">
        <v>27</v>
      </c>
      <c r="F537" t="s">
        <v>54</v>
      </c>
      <c r="G537" t="s">
        <v>38</v>
      </c>
      <c r="H537" t="s">
        <v>39</v>
      </c>
      <c r="I537" t="s">
        <v>84</v>
      </c>
      <c r="J537" t="s">
        <v>85</v>
      </c>
      <c r="K537" t="s">
        <v>42</v>
      </c>
      <c r="L537" s="13">
        <v>9.9</v>
      </c>
      <c r="M537" s="8">
        <v>3.1</v>
      </c>
      <c r="N537">
        <v>39</v>
      </c>
      <c r="O537" s="8">
        <v>386.1</v>
      </c>
      <c r="P537" s="14">
        <v>2.3599999999999999E-2</v>
      </c>
      <c r="Q537" s="8">
        <v>9.11</v>
      </c>
      <c r="R537" s="8">
        <v>376.99</v>
      </c>
      <c r="S537" s="8">
        <v>120.9</v>
      </c>
      <c r="T537" s="8">
        <v>256.08999999999997</v>
      </c>
      <c r="U537">
        <v>0</v>
      </c>
      <c r="V537" s="8">
        <v>0</v>
      </c>
      <c r="W537" s="8">
        <v>0</v>
      </c>
      <c r="X537" s="8">
        <v>256.08999999999997</v>
      </c>
    </row>
    <row r="538" spans="1:24" x14ac:dyDescent="0.25">
      <c r="A538" t="s">
        <v>864</v>
      </c>
      <c r="B538" s="1">
        <v>45995</v>
      </c>
      <c r="C538" t="s">
        <v>25</v>
      </c>
      <c r="D538" t="s">
        <v>26</v>
      </c>
      <c r="E538" t="s">
        <v>27</v>
      </c>
      <c r="F538" t="s">
        <v>28</v>
      </c>
      <c r="G538" t="s">
        <v>29</v>
      </c>
      <c r="H538" t="s">
        <v>30</v>
      </c>
      <c r="I538" t="s">
        <v>130</v>
      </c>
      <c r="J538" t="s">
        <v>131</v>
      </c>
      <c r="K538" t="s">
        <v>42</v>
      </c>
      <c r="L538" s="13">
        <v>4.8</v>
      </c>
      <c r="M538" s="8">
        <v>1.4</v>
      </c>
      <c r="N538">
        <v>84</v>
      </c>
      <c r="O538" s="8">
        <v>403.2</v>
      </c>
      <c r="P538" s="14">
        <v>6.4000000000000001E-2</v>
      </c>
      <c r="Q538" s="8">
        <v>25.8</v>
      </c>
      <c r="R538" s="8">
        <v>377.4</v>
      </c>
      <c r="S538" s="8">
        <v>117.6</v>
      </c>
      <c r="T538" s="8">
        <v>259.8</v>
      </c>
      <c r="U538">
        <v>0</v>
      </c>
      <c r="V538" s="8">
        <v>0</v>
      </c>
      <c r="W538" s="8">
        <v>0</v>
      </c>
      <c r="X538" s="8">
        <v>259.8</v>
      </c>
    </row>
    <row r="539" spans="1:24" x14ac:dyDescent="0.25">
      <c r="A539" t="s">
        <v>865</v>
      </c>
      <c r="B539" s="1">
        <v>45941</v>
      </c>
      <c r="C539" t="s">
        <v>334</v>
      </c>
      <c r="D539" t="s">
        <v>335</v>
      </c>
      <c r="E539" t="s">
        <v>53</v>
      </c>
      <c r="F539" t="s">
        <v>37</v>
      </c>
      <c r="G539" t="s">
        <v>55</v>
      </c>
      <c r="H539" t="s">
        <v>56</v>
      </c>
      <c r="I539" t="s">
        <v>130</v>
      </c>
      <c r="J539" t="s">
        <v>131</v>
      </c>
      <c r="K539" t="s">
        <v>42</v>
      </c>
      <c r="L539" s="13">
        <v>4.8</v>
      </c>
      <c r="M539" s="8">
        <v>1.4</v>
      </c>
      <c r="N539">
        <v>39</v>
      </c>
      <c r="O539" s="8">
        <v>187.2</v>
      </c>
      <c r="P539" s="14">
        <v>4.8999999999999998E-3</v>
      </c>
      <c r="Q539" s="8">
        <v>0.92</v>
      </c>
      <c r="R539" s="8">
        <v>186.28</v>
      </c>
      <c r="S539" s="8">
        <v>54.6</v>
      </c>
      <c r="T539" s="8">
        <v>131.68</v>
      </c>
      <c r="U539">
        <v>0</v>
      </c>
      <c r="V539" s="8">
        <v>0</v>
      </c>
      <c r="W539" s="8">
        <v>0</v>
      </c>
      <c r="X539" s="8">
        <v>131.68</v>
      </c>
    </row>
    <row r="540" spans="1:24" x14ac:dyDescent="0.25">
      <c r="A540" t="s">
        <v>866</v>
      </c>
      <c r="B540" s="1">
        <v>46165</v>
      </c>
      <c r="C540" t="s">
        <v>357</v>
      </c>
      <c r="D540" t="s">
        <v>358</v>
      </c>
      <c r="E540" t="s">
        <v>27</v>
      </c>
      <c r="F540" t="s">
        <v>46</v>
      </c>
      <c r="G540" t="s">
        <v>38</v>
      </c>
      <c r="H540" t="s">
        <v>39</v>
      </c>
      <c r="I540" t="s">
        <v>112</v>
      </c>
      <c r="J540" t="s">
        <v>113</v>
      </c>
      <c r="K540" t="s">
        <v>42</v>
      </c>
      <c r="L540" s="13">
        <v>8.5</v>
      </c>
      <c r="M540" s="8">
        <v>2.8</v>
      </c>
      <c r="N540">
        <v>1</v>
      </c>
      <c r="O540" s="8">
        <v>8.5</v>
      </c>
      <c r="P540" s="14">
        <v>0.1119</v>
      </c>
      <c r="Q540" s="8">
        <v>0.95</v>
      </c>
      <c r="R540" s="8">
        <v>7.55</v>
      </c>
      <c r="S540" s="8">
        <v>2.8</v>
      </c>
      <c r="T540" s="8">
        <v>4.75</v>
      </c>
      <c r="U540">
        <v>0</v>
      </c>
      <c r="V540" s="8">
        <v>0</v>
      </c>
      <c r="W540" s="8">
        <v>0</v>
      </c>
      <c r="X540" s="8">
        <v>4.75</v>
      </c>
    </row>
    <row r="541" spans="1:24" x14ac:dyDescent="0.25">
      <c r="A541" t="s">
        <v>867</v>
      </c>
      <c r="B541" s="1">
        <v>45562</v>
      </c>
      <c r="C541" t="s">
        <v>244</v>
      </c>
      <c r="D541" t="s">
        <v>245</v>
      </c>
      <c r="E541" t="s">
        <v>53</v>
      </c>
      <c r="F541" t="s">
        <v>46</v>
      </c>
      <c r="G541" t="s">
        <v>55</v>
      </c>
      <c r="H541" t="s">
        <v>56</v>
      </c>
      <c r="I541" t="s">
        <v>112</v>
      </c>
      <c r="J541" t="s">
        <v>113</v>
      </c>
      <c r="K541" t="s">
        <v>42</v>
      </c>
      <c r="L541" s="13">
        <v>8.5</v>
      </c>
      <c r="M541" s="8">
        <v>2.8</v>
      </c>
      <c r="N541">
        <v>50</v>
      </c>
      <c r="O541" s="8">
        <v>425</v>
      </c>
      <c r="P541" s="14">
        <v>3.44E-2</v>
      </c>
      <c r="Q541" s="8">
        <v>14.62</v>
      </c>
      <c r="R541" s="8">
        <v>410.38</v>
      </c>
      <c r="S541" s="8">
        <v>140</v>
      </c>
      <c r="T541" s="8">
        <v>270.38</v>
      </c>
      <c r="U541">
        <v>0</v>
      </c>
      <c r="V541" s="8">
        <v>0</v>
      </c>
      <c r="W541" s="8">
        <v>0</v>
      </c>
      <c r="X541" s="8">
        <v>270.38</v>
      </c>
    </row>
    <row r="542" spans="1:24" x14ac:dyDescent="0.25">
      <c r="A542" t="s">
        <v>868</v>
      </c>
      <c r="B542" s="1">
        <v>45809</v>
      </c>
      <c r="C542" t="s">
        <v>337</v>
      </c>
      <c r="D542" t="s">
        <v>338</v>
      </c>
      <c r="E542" t="s">
        <v>27</v>
      </c>
      <c r="F542" t="s">
        <v>54</v>
      </c>
      <c r="G542" t="s">
        <v>38</v>
      </c>
      <c r="H542" t="s">
        <v>39</v>
      </c>
      <c r="I542" t="s">
        <v>130</v>
      </c>
      <c r="J542" t="s">
        <v>131</v>
      </c>
      <c r="K542" t="s">
        <v>42</v>
      </c>
      <c r="L542" s="13">
        <v>4.8</v>
      </c>
      <c r="M542" s="8">
        <v>1.4</v>
      </c>
      <c r="N542">
        <v>86</v>
      </c>
      <c r="O542" s="8">
        <v>412.8</v>
      </c>
      <c r="P542" s="14">
        <v>4.7E-2</v>
      </c>
      <c r="Q542" s="8">
        <v>19.399999999999999</v>
      </c>
      <c r="R542" s="8">
        <v>393.4</v>
      </c>
      <c r="S542" s="8">
        <v>120.4</v>
      </c>
      <c r="T542" s="8">
        <v>273</v>
      </c>
      <c r="U542">
        <v>0</v>
      </c>
      <c r="V542" s="8">
        <v>0</v>
      </c>
      <c r="W542" s="8">
        <v>0</v>
      </c>
      <c r="X542" s="8">
        <v>273</v>
      </c>
    </row>
    <row r="543" spans="1:24" x14ac:dyDescent="0.25">
      <c r="A543" t="s">
        <v>869</v>
      </c>
      <c r="B543" s="1">
        <v>45792</v>
      </c>
      <c r="C543" t="s">
        <v>241</v>
      </c>
      <c r="D543" t="s">
        <v>242</v>
      </c>
      <c r="E543" t="s">
        <v>71</v>
      </c>
      <c r="F543" t="s">
        <v>89</v>
      </c>
      <c r="G543" t="s">
        <v>72</v>
      </c>
      <c r="H543" t="s">
        <v>73</v>
      </c>
      <c r="I543" t="s">
        <v>99</v>
      </c>
      <c r="J543" t="s">
        <v>100</v>
      </c>
      <c r="K543" t="s">
        <v>49</v>
      </c>
      <c r="L543" s="13">
        <v>3.8</v>
      </c>
      <c r="M543" s="8">
        <v>2.6</v>
      </c>
      <c r="N543">
        <v>198</v>
      </c>
      <c r="O543" s="8">
        <v>752.4</v>
      </c>
      <c r="P543" s="14">
        <v>4.6600000000000003E-2</v>
      </c>
      <c r="Q543" s="8">
        <v>35.06</v>
      </c>
      <c r="R543" s="8">
        <v>717.34</v>
      </c>
      <c r="S543" s="8">
        <v>514.79999999999995</v>
      </c>
      <c r="T543" s="8">
        <v>202.54</v>
      </c>
      <c r="U543">
        <v>0</v>
      </c>
      <c r="V543" s="8">
        <v>0</v>
      </c>
      <c r="W543" s="8">
        <v>0</v>
      </c>
      <c r="X543" s="8">
        <v>202.54</v>
      </c>
    </row>
    <row r="544" spans="1:24" x14ac:dyDescent="0.25">
      <c r="A544" t="s">
        <v>870</v>
      </c>
      <c r="B544" s="1">
        <v>45549</v>
      </c>
      <c r="C544" t="s">
        <v>139</v>
      </c>
      <c r="D544" t="s">
        <v>140</v>
      </c>
      <c r="E544" t="s">
        <v>63</v>
      </c>
      <c r="F544" t="s">
        <v>54</v>
      </c>
      <c r="G544" t="s">
        <v>64</v>
      </c>
      <c r="H544" t="s">
        <v>65</v>
      </c>
      <c r="I544" t="s">
        <v>117</v>
      </c>
      <c r="J544" t="s">
        <v>118</v>
      </c>
      <c r="K544" t="s">
        <v>59</v>
      </c>
      <c r="L544" s="13">
        <v>6</v>
      </c>
      <c r="M544" s="8">
        <v>4.2</v>
      </c>
      <c r="N544">
        <v>122</v>
      </c>
      <c r="O544" s="8">
        <v>732</v>
      </c>
      <c r="P544" s="14">
        <v>7.1999999999999998E-3</v>
      </c>
      <c r="Q544" s="8">
        <v>5.27</v>
      </c>
      <c r="R544" s="8">
        <v>726.73</v>
      </c>
      <c r="S544" s="8">
        <v>512.4</v>
      </c>
      <c r="T544" s="8">
        <v>214.33</v>
      </c>
      <c r="U544">
        <v>0</v>
      </c>
      <c r="V544" s="8">
        <v>0</v>
      </c>
      <c r="W544" s="8">
        <v>0</v>
      </c>
      <c r="X544" s="8">
        <v>214.33</v>
      </c>
    </row>
    <row r="545" spans="1:24" x14ac:dyDescent="0.25">
      <c r="A545" t="s">
        <v>871</v>
      </c>
      <c r="B545" s="1">
        <v>46219</v>
      </c>
      <c r="C545" t="s">
        <v>357</v>
      </c>
      <c r="D545" t="s">
        <v>358</v>
      </c>
      <c r="E545" t="s">
        <v>27</v>
      </c>
      <c r="F545" t="s">
        <v>46</v>
      </c>
      <c r="G545" t="s">
        <v>29</v>
      </c>
      <c r="H545" t="s">
        <v>30</v>
      </c>
      <c r="I545" t="s">
        <v>66</v>
      </c>
      <c r="J545" t="s">
        <v>67</v>
      </c>
      <c r="K545" t="s">
        <v>33</v>
      </c>
      <c r="L545" s="13">
        <v>4.5</v>
      </c>
      <c r="M545" s="8">
        <v>2.1</v>
      </c>
      <c r="N545">
        <v>17</v>
      </c>
      <c r="O545" s="8">
        <v>76.5</v>
      </c>
      <c r="P545" s="14">
        <v>0.26140000000000002</v>
      </c>
      <c r="Q545" s="8">
        <v>20</v>
      </c>
      <c r="R545" s="8">
        <v>56.5</v>
      </c>
      <c r="S545" s="8">
        <v>35.700000000000003</v>
      </c>
      <c r="T545" s="8">
        <v>20.8</v>
      </c>
      <c r="U545">
        <v>0</v>
      </c>
      <c r="V545" s="8">
        <v>0</v>
      </c>
      <c r="W545" s="8">
        <v>0</v>
      </c>
      <c r="X545" s="8">
        <v>20.8</v>
      </c>
    </row>
    <row r="546" spans="1:24" x14ac:dyDescent="0.25">
      <c r="A546" t="s">
        <v>872</v>
      </c>
      <c r="B546" s="1">
        <v>46221</v>
      </c>
      <c r="C546" t="s">
        <v>177</v>
      </c>
      <c r="D546" t="s">
        <v>178</v>
      </c>
      <c r="E546" t="s">
        <v>27</v>
      </c>
      <c r="F546" t="s">
        <v>37</v>
      </c>
      <c r="G546" t="s">
        <v>38</v>
      </c>
      <c r="H546" t="s">
        <v>39</v>
      </c>
      <c r="I546" t="s">
        <v>112</v>
      </c>
      <c r="J546" t="s">
        <v>113</v>
      </c>
      <c r="K546" t="s">
        <v>42</v>
      </c>
      <c r="L546" s="13">
        <v>8.5</v>
      </c>
      <c r="M546" s="8">
        <v>2.8</v>
      </c>
      <c r="N546">
        <v>39</v>
      </c>
      <c r="O546" s="8">
        <v>331.5</v>
      </c>
      <c r="P546" s="14">
        <v>8.3999999999999995E-3</v>
      </c>
      <c r="Q546" s="8">
        <v>2.78</v>
      </c>
      <c r="R546" s="8">
        <v>328.72</v>
      </c>
      <c r="S546" s="8">
        <v>109.2</v>
      </c>
      <c r="T546" s="8">
        <v>219.52</v>
      </c>
      <c r="U546">
        <v>0</v>
      </c>
      <c r="V546" s="8">
        <v>0</v>
      </c>
      <c r="W546" s="8">
        <v>0</v>
      </c>
      <c r="X546" s="8">
        <v>219.52</v>
      </c>
    </row>
    <row r="547" spans="1:24" x14ac:dyDescent="0.25">
      <c r="A547" t="s">
        <v>873</v>
      </c>
      <c r="B547" s="1">
        <v>46158</v>
      </c>
      <c r="C547" t="s">
        <v>350</v>
      </c>
      <c r="D547" t="s">
        <v>351</v>
      </c>
      <c r="E547" t="s">
        <v>63</v>
      </c>
      <c r="F547" t="s">
        <v>89</v>
      </c>
      <c r="G547" t="s">
        <v>79</v>
      </c>
      <c r="H547" t="s">
        <v>80</v>
      </c>
      <c r="I547" t="s">
        <v>122</v>
      </c>
      <c r="J547" t="s">
        <v>123</v>
      </c>
      <c r="K547" t="s">
        <v>59</v>
      </c>
      <c r="L547" s="13">
        <v>5.5</v>
      </c>
      <c r="M547" s="8">
        <v>3.8</v>
      </c>
      <c r="N547">
        <v>154</v>
      </c>
      <c r="O547" s="8">
        <v>847</v>
      </c>
      <c r="P547" s="14">
        <v>0.13250000000000001</v>
      </c>
      <c r="Q547" s="8">
        <v>112.23</v>
      </c>
      <c r="R547" s="8">
        <v>734.77</v>
      </c>
      <c r="S547" s="8">
        <v>585.20000000000005</v>
      </c>
      <c r="T547" s="8">
        <v>149.57</v>
      </c>
      <c r="U547">
        <v>0</v>
      </c>
      <c r="V547" s="8">
        <v>0</v>
      </c>
      <c r="W547" s="8">
        <v>0</v>
      </c>
      <c r="X547" s="8">
        <v>149.57</v>
      </c>
    </row>
    <row r="548" spans="1:24" x14ac:dyDescent="0.25">
      <c r="A548" t="s">
        <v>874</v>
      </c>
      <c r="B548" s="1">
        <v>45344</v>
      </c>
      <c r="C548" t="s">
        <v>201</v>
      </c>
      <c r="D548" t="s">
        <v>202</v>
      </c>
      <c r="E548" t="s">
        <v>53</v>
      </c>
      <c r="F548" t="s">
        <v>46</v>
      </c>
      <c r="G548" t="s">
        <v>55</v>
      </c>
      <c r="H548" t="s">
        <v>56</v>
      </c>
      <c r="I548" t="s">
        <v>66</v>
      </c>
      <c r="J548" t="s">
        <v>67</v>
      </c>
      <c r="K548" t="s">
        <v>33</v>
      </c>
      <c r="L548" s="13">
        <v>4.5</v>
      </c>
      <c r="M548" s="8">
        <v>2.1</v>
      </c>
      <c r="N548">
        <v>4</v>
      </c>
      <c r="O548" s="8">
        <v>18</v>
      </c>
      <c r="P548" s="14">
        <v>0.34</v>
      </c>
      <c r="Q548" s="8">
        <v>6.12</v>
      </c>
      <c r="R548" s="8">
        <v>11.88</v>
      </c>
      <c r="S548" s="8">
        <v>8.4</v>
      </c>
      <c r="T548" s="8">
        <v>3.48</v>
      </c>
      <c r="U548">
        <v>1</v>
      </c>
      <c r="V548" s="8">
        <v>2.97</v>
      </c>
      <c r="W548" s="8">
        <v>2.6</v>
      </c>
      <c r="X548" s="8">
        <v>0.88</v>
      </c>
    </row>
    <row r="549" spans="1:24" x14ac:dyDescent="0.25">
      <c r="A549" t="s">
        <v>875</v>
      </c>
      <c r="B549" s="1">
        <v>45386</v>
      </c>
      <c r="C549" t="s">
        <v>159</v>
      </c>
      <c r="D549" t="s">
        <v>160</v>
      </c>
      <c r="E549" t="s">
        <v>27</v>
      </c>
      <c r="F549" t="s">
        <v>37</v>
      </c>
      <c r="G549" t="s">
        <v>38</v>
      </c>
      <c r="H549" t="s">
        <v>39</v>
      </c>
      <c r="I549" t="s">
        <v>156</v>
      </c>
      <c r="J549" t="s">
        <v>157</v>
      </c>
      <c r="K549" t="s">
        <v>42</v>
      </c>
      <c r="L549" s="13">
        <v>6.2</v>
      </c>
      <c r="M549" s="8">
        <v>1.9</v>
      </c>
      <c r="N549">
        <v>14</v>
      </c>
      <c r="O549" s="8">
        <v>86.8</v>
      </c>
      <c r="P549" s="14">
        <v>4.7999999999999996E-3</v>
      </c>
      <c r="Q549" s="8">
        <v>0.42</v>
      </c>
      <c r="R549" s="8">
        <v>86.38</v>
      </c>
      <c r="S549" s="8">
        <v>26.6</v>
      </c>
      <c r="T549" s="8">
        <v>59.78</v>
      </c>
      <c r="U549">
        <v>0</v>
      </c>
      <c r="V549" s="8">
        <v>0</v>
      </c>
      <c r="W549" s="8">
        <v>0</v>
      </c>
      <c r="X549" s="8">
        <v>59.78</v>
      </c>
    </row>
    <row r="550" spans="1:24" x14ac:dyDescent="0.25">
      <c r="A550" t="s">
        <v>876</v>
      </c>
      <c r="B550" s="1">
        <v>45941</v>
      </c>
      <c r="C550" t="s">
        <v>288</v>
      </c>
      <c r="D550" t="s">
        <v>289</v>
      </c>
      <c r="E550" t="s">
        <v>27</v>
      </c>
      <c r="F550" t="s">
        <v>46</v>
      </c>
      <c r="G550" t="s">
        <v>38</v>
      </c>
      <c r="H550" t="s">
        <v>39</v>
      </c>
      <c r="I550" t="s">
        <v>47</v>
      </c>
      <c r="J550" t="s">
        <v>48</v>
      </c>
      <c r="K550" t="s">
        <v>49</v>
      </c>
      <c r="L550" s="13">
        <v>5</v>
      </c>
      <c r="M550" s="8">
        <v>3.2</v>
      </c>
      <c r="N550">
        <v>39</v>
      </c>
      <c r="O550" s="8">
        <v>195</v>
      </c>
      <c r="P550" s="14">
        <v>0.22309999999999999</v>
      </c>
      <c r="Q550" s="8">
        <v>43.5</v>
      </c>
      <c r="R550" s="8">
        <v>151.5</v>
      </c>
      <c r="S550" s="8">
        <v>124.8</v>
      </c>
      <c r="T550" s="8">
        <v>26.7</v>
      </c>
      <c r="U550">
        <v>0</v>
      </c>
      <c r="V550" s="8">
        <v>0</v>
      </c>
      <c r="W550" s="8">
        <v>0</v>
      </c>
      <c r="X550" s="8">
        <v>26.7</v>
      </c>
    </row>
    <row r="551" spans="1:24" x14ac:dyDescent="0.25">
      <c r="A551" t="s">
        <v>877</v>
      </c>
      <c r="B551" s="1">
        <v>45725</v>
      </c>
      <c r="C551" t="s">
        <v>501</v>
      </c>
      <c r="D551" t="s">
        <v>502</v>
      </c>
      <c r="E551" t="s">
        <v>27</v>
      </c>
      <c r="F551" t="s">
        <v>37</v>
      </c>
      <c r="G551" t="s">
        <v>38</v>
      </c>
      <c r="H551" t="s">
        <v>39</v>
      </c>
      <c r="I551" t="s">
        <v>84</v>
      </c>
      <c r="J551" t="s">
        <v>85</v>
      </c>
      <c r="K551" t="s">
        <v>42</v>
      </c>
      <c r="L551" s="13">
        <v>9.9</v>
      </c>
      <c r="M551" s="8">
        <v>3.1</v>
      </c>
      <c r="N551">
        <v>19</v>
      </c>
      <c r="O551" s="8">
        <v>188.1</v>
      </c>
      <c r="P551" s="14">
        <v>2.5100000000000001E-2</v>
      </c>
      <c r="Q551" s="8">
        <v>4.72</v>
      </c>
      <c r="R551" s="8">
        <v>183.38</v>
      </c>
      <c r="S551" s="8">
        <v>58.9</v>
      </c>
      <c r="T551" s="8">
        <v>124.48</v>
      </c>
      <c r="U551">
        <v>0</v>
      </c>
      <c r="V551" s="8">
        <v>0</v>
      </c>
      <c r="W551" s="8">
        <v>0</v>
      </c>
      <c r="X551" s="8">
        <v>124.48</v>
      </c>
    </row>
    <row r="552" spans="1:24" x14ac:dyDescent="0.25">
      <c r="A552" t="s">
        <v>878</v>
      </c>
      <c r="B552" s="1">
        <v>46141</v>
      </c>
      <c r="C552" t="s">
        <v>288</v>
      </c>
      <c r="D552" t="s">
        <v>289</v>
      </c>
      <c r="E552" t="s">
        <v>27</v>
      </c>
      <c r="F552" t="s">
        <v>46</v>
      </c>
      <c r="G552" t="s">
        <v>38</v>
      </c>
      <c r="H552" t="s">
        <v>39</v>
      </c>
      <c r="I552" t="s">
        <v>99</v>
      </c>
      <c r="J552" t="s">
        <v>100</v>
      </c>
      <c r="K552" t="s">
        <v>49</v>
      </c>
      <c r="L552" s="13">
        <v>3.8</v>
      </c>
      <c r="M552" s="8">
        <v>2.6</v>
      </c>
      <c r="N552">
        <v>5</v>
      </c>
      <c r="O552" s="8">
        <v>19</v>
      </c>
      <c r="P552" s="14">
        <v>8.5999999999999993E-2</v>
      </c>
      <c r="Q552" s="8">
        <v>1.63</v>
      </c>
      <c r="R552" s="8">
        <v>17.37</v>
      </c>
      <c r="S552" s="8">
        <v>13</v>
      </c>
      <c r="T552" s="8">
        <v>4.37</v>
      </c>
      <c r="U552">
        <v>0</v>
      </c>
      <c r="V552" s="8">
        <v>0</v>
      </c>
      <c r="W552" s="8">
        <v>0</v>
      </c>
      <c r="X552" s="8">
        <v>4.37</v>
      </c>
    </row>
    <row r="553" spans="1:24" x14ac:dyDescent="0.25">
      <c r="A553" t="s">
        <v>879</v>
      </c>
      <c r="B553" s="1">
        <v>45575</v>
      </c>
      <c r="C553" t="s">
        <v>455</v>
      </c>
      <c r="D553" t="s">
        <v>456</v>
      </c>
      <c r="E553" t="s">
        <v>71</v>
      </c>
      <c r="F553" t="s">
        <v>89</v>
      </c>
      <c r="G553" t="s">
        <v>165</v>
      </c>
      <c r="H553" t="s">
        <v>166</v>
      </c>
      <c r="I553" t="s">
        <v>40</v>
      </c>
      <c r="J553" t="s">
        <v>41</v>
      </c>
      <c r="K553" t="s">
        <v>42</v>
      </c>
      <c r="L553" s="13">
        <v>14.5</v>
      </c>
      <c r="M553" s="8">
        <v>4.2</v>
      </c>
      <c r="N553">
        <v>20</v>
      </c>
      <c r="O553" s="8">
        <v>290</v>
      </c>
      <c r="P553" s="14">
        <v>9.2799999999999994E-2</v>
      </c>
      <c r="Q553" s="8">
        <v>26.91</v>
      </c>
      <c r="R553" s="8">
        <v>263.08999999999997</v>
      </c>
      <c r="S553" s="8">
        <v>84</v>
      </c>
      <c r="T553" s="8">
        <v>179.09</v>
      </c>
      <c r="U553">
        <v>0</v>
      </c>
      <c r="V553" s="8">
        <v>0</v>
      </c>
      <c r="W553" s="8">
        <v>0</v>
      </c>
      <c r="X553" s="8">
        <v>179.09</v>
      </c>
    </row>
    <row r="554" spans="1:24" x14ac:dyDescent="0.25">
      <c r="A554" t="s">
        <v>880</v>
      </c>
      <c r="B554" s="1">
        <v>45337</v>
      </c>
      <c r="C554" t="s">
        <v>171</v>
      </c>
      <c r="D554" t="s">
        <v>172</v>
      </c>
      <c r="E554" t="s">
        <v>27</v>
      </c>
      <c r="F554" t="s">
        <v>46</v>
      </c>
      <c r="G554" t="s">
        <v>38</v>
      </c>
      <c r="H554" t="s">
        <v>39</v>
      </c>
      <c r="I554" t="s">
        <v>122</v>
      </c>
      <c r="J554" t="s">
        <v>123</v>
      </c>
      <c r="K554" t="s">
        <v>59</v>
      </c>
      <c r="L554" s="13">
        <v>5.5</v>
      </c>
      <c r="M554" s="8">
        <v>3.8</v>
      </c>
      <c r="N554">
        <v>47</v>
      </c>
      <c r="O554" s="8">
        <v>258.5</v>
      </c>
      <c r="P554" s="14">
        <v>0.1517</v>
      </c>
      <c r="Q554" s="8">
        <v>39.21</v>
      </c>
      <c r="R554" s="8">
        <v>219.29</v>
      </c>
      <c r="S554" s="8">
        <v>178.6</v>
      </c>
      <c r="T554" s="8">
        <v>40.69</v>
      </c>
      <c r="U554">
        <v>0</v>
      </c>
      <c r="V554" s="8">
        <v>0</v>
      </c>
      <c r="W554" s="8">
        <v>0</v>
      </c>
      <c r="X554" s="8">
        <v>40.69</v>
      </c>
    </row>
    <row r="555" spans="1:24" x14ac:dyDescent="0.25">
      <c r="A555" t="s">
        <v>881</v>
      </c>
      <c r="B555" s="1">
        <v>45295</v>
      </c>
      <c r="C555" t="s">
        <v>472</v>
      </c>
      <c r="D555" t="s">
        <v>473</v>
      </c>
      <c r="E555" t="s">
        <v>71</v>
      </c>
      <c r="F555" t="s">
        <v>54</v>
      </c>
      <c r="G555" t="s">
        <v>165</v>
      </c>
      <c r="H555" t="s">
        <v>166</v>
      </c>
      <c r="I555" t="s">
        <v>117</v>
      </c>
      <c r="J555" t="s">
        <v>118</v>
      </c>
      <c r="K555" t="s">
        <v>59</v>
      </c>
      <c r="L555" s="13">
        <v>6</v>
      </c>
      <c r="M555" s="8">
        <v>4.2</v>
      </c>
      <c r="N555">
        <v>234</v>
      </c>
      <c r="O555" s="8">
        <v>1404</v>
      </c>
      <c r="P555" s="14">
        <v>3.5700000000000003E-2</v>
      </c>
      <c r="Q555" s="8">
        <v>50.12</v>
      </c>
      <c r="R555" s="8">
        <v>1353.88</v>
      </c>
      <c r="S555" s="8">
        <v>982.8</v>
      </c>
      <c r="T555" s="8">
        <v>371.08</v>
      </c>
      <c r="U555">
        <v>0</v>
      </c>
      <c r="V555" s="8">
        <v>0</v>
      </c>
      <c r="W555" s="8">
        <v>0</v>
      </c>
      <c r="X555" s="8">
        <v>371.08</v>
      </c>
    </row>
    <row r="556" spans="1:24" x14ac:dyDescent="0.25">
      <c r="A556" t="s">
        <v>882</v>
      </c>
      <c r="B556" s="1">
        <v>45633</v>
      </c>
      <c r="C556" t="s">
        <v>229</v>
      </c>
      <c r="D556" t="s">
        <v>230</v>
      </c>
      <c r="E556" t="s">
        <v>27</v>
      </c>
      <c r="F556" t="s">
        <v>54</v>
      </c>
      <c r="G556" t="s">
        <v>29</v>
      </c>
      <c r="H556" t="s">
        <v>30</v>
      </c>
      <c r="I556" t="s">
        <v>31</v>
      </c>
      <c r="J556" t="s">
        <v>32</v>
      </c>
      <c r="K556" t="s">
        <v>33</v>
      </c>
      <c r="L556" s="13">
        <v>5.8</v>
      </c>
      <c r="M556" s="8">
        <v>2.7</v>
      </c>
      <c r="N556">
        <v>68</v>
      </c>
      <c r="O556" s="8">
        <v>394.4</v>
      </c>
      <c r="P556" s="14">
        <v>7.6E-3</v>
      </c>
      <c r="Q556" s="8">
        <v>3</v>
      </c>
      <c r="R556" s="8">
        <v>391.4</v>
      </c>
      <c r="S556" s="8">
        <v>183.6</v>
      </c>
      <c r="T556" s="8">
        <v>207.8</v>
      </c>
      <c r="U556">
        <v>0</v>
      </c>
      <c r="V556" s="8">
        <v>0</v>
      </c>
      <c r="W556" s="8">
        <v>0</v>
      </c>
      <c r="X556" s="8">
        <v>207.8</v>
      </c>
    </row>
    <row r="557" spans="1:24" x14ac:dyDescent="0.25">
      <c r="A557" t="s">
        <v>883</v>
      </c>
      <c r="B557" s="1">
        <v>46081</v>
      </c>
      <c r="C557" t="s">
        <v>142</v>
      </c>
      <c r="D557" t="s">
        <v>143</v>
      </c>
      <c r="E557" t="s">
        <v>71</v>
      </c>
      <c r="F557" t="s">
        <v>37</v>
      </c>
      <c r="G557" t="s">
        <v>165</v>
      </c>
      <c r="H557" t="s">
        <v>166</v>
      </c>
      <c r="I557" t="s">
        <v>104</v>
      </c>
      <c r="J557" t="s">
        <v>105</v>
      </c>
      <c r="K557" t="s">
        <v>49</v>
      </c>
      <c r="L557" s="13">
        <v>4.2</v>
      </c>
      <c r="M557" s="8">
        <v>2.8</v>
      </c>
      <c r="N557">
        <v>16</v>
      </c>
      <c r="O557" s="8">
        <v>67.2</v>
      </c>
      <c r="P557" s="14">
        <v>2.1399999999999999E-2</v>
      </c>
      <c r="Q557" s="8">
        <v>1.44</v>
      </c>
      <c r="R557" s="8">
        <v>65.760000000000005</v>
      </c>
      <c r="S557" s="8">
        <v>44.8</v>
      </c>
      <c r="T557" s="8">
        <v>20.96</v>
      </c>
      <c r="U557">
        <v>0</v>
      </c>
      <c r="V557" s="8">
        <v>0</v>
      </c>
      <c r="W557" s="8">
        <v>0</v>
      </c>
      <c r="X557" s="8">
        <v>20.96</v>
      </c>
    </row>
    <row r="558" spans="1:24" x14ac:dyDescent="0.25">
      <c r="A558" t="s">
        <v>884</v>
      </c>
      <c r="B558" s="1">
        <v>45425</v>
      </c>
      <c r="C558" t="s">
        <v>226</v>
      </c>
      <c r="D558" t="s">
        <v>227</v>
      </c>
      <c r="E558" t="s">
        <v>27</v>
      </c>
      <c r="F558" t="s">
        <v>54</v>
      </c>
      <c r="G558" t="s">
        <v>38</v>
      </c>
      <c r="H558" t="s">
        <v>39</v>
      </c>
      <c r="I558" t="s">
        <v>99</v>
      </c>
      <c r="J558" t="s">
        <v>100</v>
      </c>
      <c r="K558" t="s">
        <v>49</v>
      </c>
      <c r="L558" s="13">
        <v>3.8</v>
      </c>
      <c r="M558" s="8">
        <v>2.6</v>
      </c>
      <c r="N558">
        <v>174</v>
      </c>
      <c r="O558" s="8">
        <v>661.2</v>
      </c>
      <c r="P558" s="14">
        <v>1.9599999999999999E-2</v>
      </c>
      <c r="Q558" s="8">
        <v>12.96</v>
      </c>
      <c r="R558" s="8">
        <v>648.24</v>
      </c>
      <c r="S558" s="8">
        <v>452.4</v>
      </c>
      <c r="T558" s="8">
        <v>195.84</v>
      </c>
      <c r="U558">
        <v>0</v>
      </c>
      <c r="V558" s="8">
        <v>0</v>
      </c>
      <c r="W558" s="8">
        <v>0</v>
      </c>
      <c r="X558" s="8">
        <v>195.84</v>
      </c>
    </row>
    <row r="559" spans="1:24" x14ac:dyDescent="0.25">
      <c r="A559" t="s">
        <v>885</v>
      </c>
      <c r="B559" s="1">
        <v>45944</v>
      </c>
      <c r="C559" t="s">
        <v>763</v>
      </c>
      <c r="D559" t="s">
        <v>764</v>
      </c>
      <c r="E559" t="s">
        <v>71</v>
      </c>
      <c r="F559" t="s">
        <v>46</v>
      </c>
      <c r="G559" t="s">
        <v>72</v>
      </c>
      <c r="H559" t="s">
        <v>73</v>
      </c>
      <c r="I559" t="s">
        <v>40</v>
      </c>
      <c r="J559" t="s">
        <v>41</v>
      </c>
      <c r="K559" t="s">
        <v>42</v>
      </c>
      <c r="L559" s="13">
        <v>14.5</v>
      </c>
      <c r="M559" s="8">
        <v>4.2</v>
      </c>
      <c r="N559">
        <v>7</v>
      </c>
      <c r="O559" s="8">
        <v>101.5</v>
      </c>
      <c r="P559" s="14">
        <v>0.25190000000000001</v>
      </c>
      <c r="Q559" s="8">
        <v>25.57</v>
      </c>
      <c r="R559" s="8">
        <v>75.930000000000007</v>
      </c>
      <c r="S559" s="8">
        <v>29.4</v>
      </c>
      <c r="T559" s="8">
        <v>46.53</v>
      </c>
      <c r="U559">
        <v>3</v>
      </c>
      <c r="V559" s="8">
        <v>32.54</v>
      </c>
      <c r="W559" s="8">
        <v>14.1</v>
      </c>
      <c r="X559" s="8">
        <v>32.43</v>
      </c>
    </row>
    <row r="560" spans="1:24" x14ac:dyDescent="0.25">
      <c r="A560" t="s">
        <v>886</v>
      </c>
      <c r="B560" s="1">
        <v>45560</v>
      </c>
      <c r="C560" t="s">
        <v>394</v>
      </c>
      <c r="D560" t="s">
        <v>395</v>
      </c>
      <c r="E560" t="s">
        <v>71</v>
      </c>
      <c r="F560" t="s">
        <v>37</v>
      </c>
      <c r="G560" t="s">
        <v>72</v>
      </c>
      <c r="H560" t="s">
        <v>73</v>
      </c>
      <c r="I560" t="s">
        <v>127</v>
      </c>
      <c r="J560" t="s">
        <v>128</v>
      </c>
      <c r="K560" t="s">
        <v>33</v>
      </c>
      <c r="L560" s="13">
        <v>7.2</v>
      </c>
      <c r="M560" s="8">
        <v>3.6</v>
      </c>
      <c r="N560">
        <v>5</v>
      </c>
      <c r="O560" s="8">
        <v>36</v>
      </c>
      <c r="P560" s="14">
        <v>2.8299999999999999E-2</v>
      </c>
      <c r="Q560" s="8">
        <v>1.02</v>
      </c>
      <c r="R560" s="8">
        <v>34.979999999999997</v>
      </c>
      <c r="S560" s="8">
        <v>18</v>
      </c>
      <c r="T560" s="8">
        <v>16.98</v>
      </c>
      <c r="U560">
        <v>0</v>
      </c>
      <c r="V560" s="8">
        <v>0</v>
      </c>
      <c r="W560" s="8">
        <v>0</v>
      </c>
      <c r="X560" s="8">
        <v>16.98</v>
      </c>
    </row>
    <row r="561" spans="1:24" x14ac:dyDescent="0.25">
      <c r="A561" t="s">
        <v>887</v>
      </c>
      <c r="B561" s="1">
        <v>45457</v>
      </c>
      <c r="C561" t="s">
        <v>69</v>
      </c>
      <c r="D561" t="s">
        <v>70</v>
      </c>
      <c r="E561" t="s">
        <v>71</v>
      </c>
      <c r="F561" t="s">
        <v>37</v>
      </c>
      <c r="G561" t="s">
        <v>165</v>
      </c>
      <c r="H561" t="s">
        <v>166</v>
      </c>
      <c r="I561" t="s">
        <v>185</v>
      </c>
      <c r="J561" t="s">
        <v>186</v>
      </c>
      <c r="K561" t="s">
        <v>59</v>
      </c>
      <c r="L561" s="13">
        <v>4.9000000000000004</v>
      </c>
      <c r="M561" s="8">
        <v>3.1</v>
      </c>
      <c r="N561">
        <v>3</v>
      </c>
      <c r="O561" s="8">
        <v>14.7</v>
      </c>
      <c r="P561" s="14">
        <v>2.0899999999999998E-2</v>
      </c>
      <c r="Q561" s="8">
        <v>0.31</v>
      </c>
      <c r="R561" s="8">
        <v>14.39</v>
      </c>
      <c r="S561" s="8">
        <v>9.3000000000000007</v>
      </c>
      <c r="T561" s="8">
        <v>5.09</v>
      </c>
      <c r="U561">
        <v>0</v>
      </c>
      <c r="V561" s="8">
        <v>0</v>
      </c>
      <c r="W561" s="8">
        <v>0</v>
      </c>
      <c r="X561" s="8">
        <v>5.09</v>
      </c>
    </row>
    <row r="562" spans="1:24" x14ac:dyDescent="0.25">
      <c r="A562" t="s">
        <v>888</v>
      </c>
      <c r="B562" s="1">
        <v>46051</v>
      </c>
      <c r="C562" t="s">
        <v>371</v>
      </c>
      <c r="D562" t="s">
        <v>372</v>
      </c>
      <c r="E562" t="s">
        <v>63</v>
      </c>
      <c r="F562" t="s">
        <v>54</v>
      </c>
      <c r="G562" t="s">
        <v>79</v>
      </c>
      <c r="H562" t="s">
        <v>80</v>
      </c>
      <c r="I562" t="s">
        <v>40</v>
      </c>
      <c r="J562" t="s">
        <v>41</v>
      </c>
      <c r="K562" t="s">
        <v>42</v>
      </c>
      <c r="L562" s="13">
        <v>14.5</v>
      </c>
      <c r="M562" s="8">
        <v>4.2</v>
      </c>
      <c r="N562">
        <v>57</v>
      </c>
      <c r="O562" s="8">
        <v>826.5</v>
      </c>
      <c r="P562" s="14">
        <v>2.1299999999999999E-2</v>
      </c>
      <c r="Q562" s="8">
        <v>17.600000000000001</v>
      </c>
      <c r="R562" s="8">
        <v>808.9</v>
      </c>
      <c r="S562" s="8">
        <v>239.4</v>
      </c>
      <c r="T562" s="8">
        <v>569.5</v>
      </c>
      <c r="U562">
        <v>0</v>
      </c>
      <c r="V562" s="8">
        <v>0</v>
      </c>
      <c r="W562" s="8">
        <v>0</v>
      </c>
      <c r="X562" s="8">
        <v>569.5</v>
      </c>
    </row>
    <row r="563" spans="1:24" x14ac:dyDescent="0.25">
      <c r="A563" t="s">
        <v>889</v>
      </c>
      <c r="B563" s="1">
        <v>45744</v>
      </c>
      <c r="C563" t="s">
        <v>520</v>
      </c>
      <c r="D563" t="s">
        <v>521</v>
      </c>
      <c r="E563" t="s">
        <v>63</v>
      </c>
      <c r="F563" t="s">
        <v>37</v>
      </c>
      <c r="G563" t="s">
        <v>79</v>
      </c>
      <c r="H563" t="s">
        <v>80</v>
      </c>
      <c r="I563" t="s">
        <v>84</v>
      </c>
      <c r="J563" t="s">
        <v>85</v>
      </c>
      <c r="K563" t="s">
        <v>42</v>
      </c>
      <c r="L563" s="13">
        <v>9.9</v>
      </c>
      <c r="M563" s="8">
        <v>3.1</v>
      </c>
      <c r="N563">
        <v>62</v>
      </c>
      <c r="O563" s="8">
        <v>613.79999999999995</v>
      </c>
      <c r="P563" s="14">
        <v>1.9E-3</v>
      </c>
      <c r="Q563" s="8">
        <v>1.17</v>
      </c>
      <c r="R563" s="8">
        <v>612.63</v>
      </c>
      <c r="S563" s="8">
        <v>192.2</v>
      </c>
      <c r="T563" s="8">
        <v>420.43</v>
      </c>
      <c r="U563">
        <v>0</v>
      </c>
      <c r="V563" s="8">
        <v>0</v>
      </c>
      <c r="W563" s="8">
        <v>0</v>
      </c>
      <c r="X563" s="8">
        <v>420.43</v>
      </c>
    </row>
    <row r="564" spans="1:24" x14ac:dyDescent="0.25">
      <c r="A564" t="s">
        <v>890</v>
      </c>
      <c r="B564" s="1">
        <v>45856</v>
      </c>
      <c r="C564" t="s">
        <v>115</v>
      </c>
      <c r="D564" t="s">
        <v>116</v>
      </c>
      <c r="E564" t="s">
        <v>27</v>
      </c>
      <c r="F564" t="s">
        <v>54</v>
      </c>
      <c r="G564" t="s">
        <v>38</v>
      </c>
      <c r="H564" t="s">
        <v>39</v>
      </c>
      <c r="I564" t="s">
        <v>84</v>
      </c>
      <c r="J564" t="s">
        <v>85</v>
      </c>
      <c r="K564" t="s">
        <v>42</v>
      </c>
      <c r="L564" s="13">
        <v>9.9</v>
      </c>
      <c r="M564" s="8">
        <v>3.1</v>
      </c>
      <c r="N564">
        <v>74</v>
      </c>
      <c r="O564" s="8">
        <v>732.6</v>
      </c>
      <c r="P564" s="14">
        <v>1.9E-3</v>
      </c>
      <c r="Q564" s="8">
        <v>1.39</v>
      </c>
      <c r="R564" s="8">
        <v>731.21</v>
      </c>
      <c r="S564" s="8">
        <v>229.4</v>
      </c>
      <c r="T564" s="8">
        <v>501.81</v>
      </c>
      <c r="U564">
        <v>0</v>
      </c>
      <c r="V564" s="8">
        <v>0</v>
      </c>
      <c r="W564" s="8">
        <v>0</v>
      </c>
      <c r="X564" s="8">
        <v>501.81</v>
      </c>
    </row>
    <row r="565" spans="1:24" x14ac:dyDescent="0.25">
      <c r="A565" t="s">
        <v>891</v>
      </c>
      <c r="B565" s="1">
        <v>46014</v>
      </c>
      <c r="C565" t="s">
        <v>208</v>
      </c>
      <c r="D565" t="s">
        <v>209</v>
      </c>
      <c r="E565" t="s">
        <v>27</v>
      </c>
      <c r="F565" t="s">
        <v>54</v>
      </c>
      <c r="G565" t="s">
        <v>38</v>
      </c>
      <c r="H565" t="s">
        <v>39</v>
      </c>
      <c r="I565" t="s">
        <v>104</v>
      </c>
      <c r="J565" t="s">
        <v>105</v>
      </c>
      <c r="K565" t="s">
        <v>49</v>
      </c>
      <c r="L565" s="13">
        <v>4.2</v>
      </c>
      <c r="M565" s="8">
        <v>2.8</v>
      </c>
      <c r="N565">
        <v>220</v>
      </c>
      <c r="O565" s="8">
        <v>924</v>
      </c>
      <c r="P565" s="14">
        <v>1.3899999999999999E-2</v>
      </c>
      <c r="Q565" s="8">
        <v>12.84</v>
      </c>
      <c r="R565" s="8">
        <v>911.16</v>
      </c>
      <c r="S565" s="8">
        <v>616</v>
      </c>
      <c r="T565" s="8">
        <v>295.16000000000003</v>
      </c>
      <c r="U565">
        <v>0</v>
      </c>
      <c r="V565" s="8">
        <v>0</v>
      </c>
      <c r="W565" s="8">
        <v>0</v>
      </c>
      <c r="X565" s="8">
        <v>295.16000000000003</v>
      </c>
    </row>
    <row r="566" spans="1:24" x14ac:dyDescent="0.25">
      <c r="A566" t="s">
        <v>892</v>
      </c>
      <c r="B566" s="1">
        <v>45729</v>
      </c>
      <c r="C566" t="s">
        <v>321</v>
      </c>
      <c r="D566" t="s">
        <v>322</v>
      </c>
      <c r="E566" t="s">
        <v>63</v>
      </c>
      <c r="F566" t="s">
        <v>46</v>
      </c>
      <c r="G566" t="s">
        <v>64</v>
      </c>
      <c r="H566" t="s">
        <v>65</v>
      </c>
      <c r="I566" t="s">
        <v>104</v>
      </c>
      <c r="J566" t="s">
        <v>105</v>
      </c>
      <c r="K566" t="s">
        <v>49</v>
      </c>
      <c r="L566" s="13">
        <v>4.2</v>
      </c>
      <c r="M566" s="8">
        <v>2.8</v>
      </c>
      <c r="N566">
        <v>23</v>
      </c>
      <c r="O566" s="8">
        <v>96.6</v>
      </c>
      <c r="P566" s="14">
        <v>0.16889999999999999</v>
      </c>
      <c r="Q566" s="8">
        <v>16.32</v>
      </c>
      <c r="R566" s="8">
        <v>80.28</v>
      </c>
      <c r="S566" s="8">
        <v>64.400000000000006</v>
      </c>
      <c r="T566" s="8">
        <v>15.88</v>
      </c>
      <c r="U566">
        <v>0</v>
      </c>
      <c r="V566" s="8">
        <v>0</v>
      </c>
      <c r="W566" s="8">
        <v>0</v>
      </c>
      <c r="X566" s="8">
        <v>15.88</v>
      </c>
    </row>
    <row r="567" spans="1:24" x14ac:dyDescent="0.25">
      <c r="A567" t="s">
        <v>893</v>
      </c>
      <c r="B567" s="1">
        <v>45866</v>
      </c>
      <c r="C567" t="s">
        <v>220</v>
      </c>
      <c r="D567" t="s">
        <v>221</v>
      </c>
      <c r="E567" t="s">
        <v>71</v>
      </c>
      <c r="F567" t="s">
        <v>28</v>
      </c>
      <c r="G567" t="s">
        <v>165</v>
      </c>
      <c r="H567" t="s">
        <v>166</v>
      </c>
      <c r="I567" t="s">
        <v>122</v>
      </c>
      <c r="J567" t="s">
        <v>123</v>
      </c>
      <c r="K567" t="s">
        <v>59</v>
      </c>
      <c r="L567" s="13">
        <v>5.5</v>
      </c>
      <c r="M567" s="8">
        <v>3.8</v>
      </c>
      <c r="N567">
        <v>124</v>
      </c>
      <c r="O567" s="8">
        <v>682</v>
      </c>
      <c r="P567" s="14">
        <v>6.5199999999999994E-2</v>
      </c>
      <c r="Q567" s="8">
        <v>44.47</v>
      </c>
      <c r="R567" s="8">
        <v>637.53</v>
      </c>
      <c r="S567" s="8">
        <v>471.2</v>
      </c>
      <c r="T567" s="8">
        <v>166.33</v>
      </c>
      <c r="U567">
        <v>0</v>
      </c>
      <c r="V567" s="8">
        <v>0</v>
      </c>
      <c r="W567" s="8">
        <v>0</v>
      </c>
      <c r="X567" s="8">
        <v>166.33</v>
      </c>
    </row>
    <row r="568" spans="1:24" x14ac:dyDescent="0.25">
      <c r="A568" t="s">
        <v>894</v>
      </c>
      <c r="B568" s="1">
        <v>45301</v>
      </c>
      <c r="C568" t="s">
        <v>133</v>
      </c>
      <c r="D568" t="s">
        <v>134</v>
      </c>
      <c r="E568" t="s">
        <v>27</v>
      </c>
      <c r="F568" t="s">
        <v>54</v>
      </c>
      <c r="G568" t="s">
        <v>29</v>
      </c>
      <c r="H568" t="s">
        <v>30</v>
      </c>
      <c r="I568" t="s">
        <v>185</v>
      </c>
      <c r="J568" t="s">
        <v>186</v>
      </c>
      <c r="K568" t="s">
        <v>59</v>
      </c>
      <c r="L568" s="13">
        <v>4.9000000000000004</v>
      </c>
      <c r="M568" s="8">
        <v>3.1</v>
      </c>
      <c r="N568">
        <v>48</v>
      </c>
      <c r="O568" s="8">
        <v>235.2</v>
      </c>
      <c r="P568" s="14">
        <v>2.0000000000000001E-4</v>
      </c>
      <c r="Q568" s="8">
        <v>0.05</v>
      </c>
      <c r="R568" s="8">
        <v>235.15</v>
      </c>
      <c r="S568" s="8">
        <v>148.80000000000001</v>
      </c>
      <c r="T568" s="8">
        <v>86.35</v>
      </c>
      <c r="U568">
        <v>0</v>
      </c>
      <c r="V568" s="8">
        <v>0</v>
      </c>
      <c r="W568" s="8">
        <v>0</v>
      </c>
      <c r="X568" s="8">
        <v>86.35</v>
      </c>
    </row>
    <row r="569" spans="1:24" x14ac:dyDescent="0.25">
      <c r="A569" t="s">
        <v>895</v>
      </c>
      <c r="B569" s="1">
        <v>45406</v>
      </c>
      <c r="C569" t="s">
        <v>235</v>
      </c>
      <c r="D569" t="s">
        <v>236</v>
      </c>
      <c r="E569" t="s">
        <v>27</v>
      </c>
      <c r="F569" t="s">
        <v>54</v>
      </c>
      <c r="G569" t="s">
        <v>38</v>
      </c>
      <c r="H569" t="s">
        <v>39</v>
      </c>
      <c r="I569" t="s">
        <v>144</v>
      </c>
      <c r="J569" t="s">
        <v>145</v>
      </c>
      <c r="K569" t="s">
        <v>33</v>
      </c>
      <c r="L569" s="13">
        <v>12</v>
      </c>
      <c r="M569" s="8">
        <v>6.5</v>
      </c>
      <c r="N569">
        <v>49</v>
      </c>
      <c r="O569" s="8">
        <v>588</v>
      </c>
      <c r="P569" s="14">
        <v>1.78E-2</v>
      </c>
      <c r="Q569" s="8">
        <v>10.47</v>
      </c>
      <c r="R569" s="8">
        <v>577.53</v>
      </c>
      <c r="S569" s="8">
        <v>318.5</v>
      </c>
      <c r="T569" s="8">
        <v>259.02999999999997</v>
      </c>
      <c r="U569">
        <v>0</v>
      </c>
      <c r="V569" s="8">
        <v>0</v>
      </c>
      <c r="W569" s="8">
        <v>0</v>
      </c>
      <c r="X569" s="8">
        <v>259.02999999999997</v>
      </c>
    </row>
    <row r="570" spans="1:24" x14ac:dyDescent="0.25">
      <c r="A570" t="s">
        <v>896</v>
      </c>
      <c r="B570" s="1">
        <v>45369</v>
      </c>
      <c r="C570" t="s">
        <v>136</v>
      </c>
      <c r="D570" t="s">
        <v>137</v>
      </c>
      <c r="E570" t="s">
        <v>71</v>
      </c>
      <c r="F570" t="s">
        <v>54</v>
      </c>
      <c r="G570" t="s">
        <v>165</v>
      </c>
      <c r="H570" t="s">
        <v>166</v>
      </c>
      <c r="I570" t="s">
        <v>117</v>
      </c>
      <c r="J570" t="s">
        <v>118</v>
      </c>
      <c r="K570" t="s">
        <v>59</v>
      </c>
      <c r="L570" s="13">
        <v>6</v>
      </c>
      <c r="M570" s="8">
        <v>4.2</v>
      </c>
      <c r="N570">
        <v>197</v>
      </c>
      <c r="O570" s="8">
        <v>1182</v>
      </c>
      <c r="P570" s="14">
        <v>3.2000000000000002E-3</v>
      </c>
      <c r="Q570" s="8">
        <v>3.78</v>
      </c>
      <c r="R570" s="8">
        <v>1178.22</v>
      </c>
      <c r="S570" s="8">
        <v>827.4</v>
      </c>
      <c r="T570" s="8">
        <v>350.82</v>
      </c>
      <c r="U570">
        <v>0</v>
      </c>
      <c r="V570" s="8">
        <v>0</v>
      </c>
      <c r="W570" s="8">
        <v>0</v>
      </c>
      <c r="X570" s="8">
        <v>350.82</v>
      </c>
    </row>
    <row r="571" spans="1:24" x14ac:dyDescent="0.25">
      <c r="A571" t="s">
        <v>897</v>
      </c>
      <c r="B571" s="1">
        <v>46259</v>
      </c>
      <c r="C571" t="s">
        <v>361</v>
      </c>
      <c r="D571" t="s">
        <v>362</v>
      </c>
      <c r="E571" t="s">
        <v>27</v>
      </c>
      <c r="F571" t="s">
        <v>28</v>
      </c>
      <c r="G571" t="s">
        <v>38</v>
      </c>
      <c r="H571" t="s">
        <v>39</v>
      </c>
      <c r="I571" t="s">
        <v>104</v>
      </c>
      <c r="J571" t="s">
        <v>105</v>
      </c>
      <c r="K571" t="s">
        <v>49</v>
      </c>
      <c r="L571" s="13">
        <v>4.2</v>
      </c>
      <c r="M571" s="8">
        <v>2.8</v>
      </c>
      <c r="N571">
        <v>44</v>
      </c>
      <c r="O571" s="8">
        <v>184.8</v>
      </c>
      <c r="P571" s="14">
        <v>3.4099999999999998E-2</v>
      </c>
      <c r="Q571" s="8">
        <v>6.3</v>
      </c>
      <c r="R571" s="8">
        <v>178.5</v>
      </c>
      <c r="S571" s="8">
        <v>123.2</v>
      </c>
      <c r="T571" s="8">
        <v>55.3</v>
      </c>
      <c r="U571">
        <v>0</v>
      </c>
      <c r="V571" s="8">
        <v>0</v>
      </c>
      <c r="W571" s="8">
        <v>0</v>
      </c>
      <c r="X571" s="8">
        <v>55.3</v>
      </c>
    </row>
    <row r="572" spans="1:24" x14ac:dyDescent="0.25">
      <c r="A572" t="s">
        <v>898</v>
      </c>
      <c r="B572" s="1">
        <v>46196</v>
      </c>
      <c r="C572" t="s">
        <v>133</v>
      </c>
      <c r="D572" t="s">
        <v>134</v>
      </c>
      <c r="E572" t="s">
        <v>27</v>
      </c>
      <c r="F572" t="s">
        <v>54</v>
      </c>
      <c r="G572" t="s">
        <v>38</v>
      </c>
      <c r="H572" t="s">
        <v>39</v>
      </c>
      <c r="I572" t="s">
        <v>117</v>
      </c>
      <c r="J572" t="s">
        <v>118</v>
      </c>
      <c r="K572" t="s">
        <v>59</v>
      </c>
      <c r="L572" s="13">
        <v>6</v>
      </c>
      <c r="M572" s="8">
        <v>4.2</v>
      </c>
      <c r="N572">
        <v>11</v>
      </c>
      <c r="O572" s="8">
        <v>66</v>
      </c>
      <c r="P572" s="14">
        <v>3.0000000000000001E-3</v>
      </c>
      <c r="Q572" s="8">
        <v>0.2</v>
      </c>
      <c r="R572" s="8">
        <v>65.8</v>
      </c>
      <c r="S572" s="8">
        <v>46.2</v>
      </c>
      <c r="T572" s="8">
        <v>19.600000000000001</v>
      </c>
      <c r="U572">
        <v>0</v>
      </c>
      <c r="V572" s="8">
        <v>0</v>
      </c>
      <c r="W572" s="8">
        <v>0</v>
      </c>
      <c r="X572" s="8">
        <v>19.600000000000001</v>
      </c>
    </row>
    <row r="573" spans="1:24" x14ac:dyDescent="0.25">
      <c r="A573" t="s">
        <v>899</v>
      </c>
      <c r="B573" s="1">
        <v>45999</v>
      </c>
      <c r="C573" t="s">
        <v>252</v>
      </c>
      <c r="D573" t="s">
        <v>253</v>
      </c>
      <c r="E573" t="s">
        <v>63</v>
      </c>
      <c r="F573" t="s">
        <v>54</v>
      </c>
      <c r="G573" t="s">
        <v>79</v>
      </c>
      <c r="H573" t="s">
        <v>80</v>
      </c>
      <c r="I573" t="s">
        <v>84</v>
      </c>
      <c r="J573" t="s">
        <v>85</v>
      </c>
      <c r="K573" t="s">
        <v>42</v>
      </c>
      <c r="L573" s="13">
        <v>9.9</v>
      </c>
      <c r="M573" s="8">
        <v>3.1</v>
      </c>
      <c r="N573">
        <v>39</v>
      </c>
      <c r="O573" s="8">
        <v>386.1</v>
      </c>
      <c r="P573" s="14">
        <v>3.0999999999999999E-3</v>
      </c>
      <c r="Q573" s="8">
        <v>1.2</v>
      </c>
      <c r="R573" s="8">
        <v>384.9</v>
      </c>
      <c r="S573" s="8">
        <v>120.9</v>
      </c>
      <c r="T573" s="8">
        <v>264</v>
      </c>
      <c r="U573">
        <v>0</v>
      </c>
      <c r="V573" s="8">
        <v>0</v>
      </c>
      <c r="W573" s="8">
        <v>0</v>
      </c>
      <c r="X573" s="8">
        <v>264</v>
      </c>
    </row>
    <row r="574" spans="1:24" x14ac:dyDescent="0.25">
      <c r="A574" t="s">
        <v>900</v>
      </c>
      <c r="B574" s="1">
        <v>46217</v>
      </c>
      <c r="C574" t="s">
        <v>391</v>
      </c>
      <c r="D574" t="s">
        <v>392</v>
      </c>
      <c r="E574" t="s">
        <v>63</v>
      </c>
      <c r="F574" t="s">
        <v>54</v>
      </c>
      <c r="G574" t="s">
        <v>64</v>
      </c>
      <c r="H574" t="s">
        <v>65</v>
      </c>
      <c r="I574" t="s">
        <v>84</v>
      </c>
      <c r="J574" t="s">
        <v>85</v>
      </c>
      <c r="K574" t="s">
        <v>42</v>
      </c>
      <c r="L574" s="13">
        <v>9.9</v>
      </c>
      <c r="M574" s="8">
        <v>3.1</v>
      </c>
      <c r="N574">
        <v>120</v>
      </c>
      <c r="O574" s="8">
        <v>1188</v>
      </c>
      <c r="P574" s="14">
        <v>3.0200000000000001E-2</v>
      </c>
      <c r="Q574" s="8">
        <v>35.880000000000003</v>
      </c>
      <c r="R574" s="8">
        <v>1152.1199999999999</v>
      </c>
      <c r="S574" s="8">
        <v>372</v>
      </c>
      <c r="T574" s="8">
        <v>780.12</v>
      </c>
      <c r="U574">
        <v>0</v>
      </c>
      <c r="V574" s="8">
        <v>0</v>
      </c>
      <c r="W574" s="8">
        <v>0</v>
      </c>
      <c r="X574" s="8">
        <v>780.12</v>
      </c>
    </row>
    <row r="575" spans="1:24" x14ac:dyDescent="0.25">
      <c r="A575" t="s">
        <v>901</v>
      </c>
      <c r="B575" s="1">
        <v>45444</v>
      </c>
      <c r="C575" t="s">
        <v>191</v>
      </c>
      <c r="D575" t="s">
        <v>192</v>
      </c>
      <c r="E575" t="s">
        <v>150</v>
      </c>
      <c r="F575" t="s">
        <v>54</v>
      </c>
      <c r="G575" t="s">
        <v>151</v>
      </c>
      <c r="H575" t="s">
        <v>152</v>
      </c>
      <c r="I575" t="s">
        <v>99</v>
      </c>
      <c r="J575" t="s">
        <v>100</v>
      </c>
      <c r="K575" t="s">
        <v>49</v>
      </c>
      <c r="L575" s="13">
        <v>3.8</v>
      </c>
      <c r="M575" s="8">
        <v>2.6</v>
      </c>
      <c r="N575">
        <v>172</v>
      </c>
      <c r="O575" s="8">
        <v>653.6</v>
      </c>
      <c r="P575" s="14">
        <v>8.2000000000000007E-3</v>
      </c>
      <c r="Q575" s="8">
        <v>5.36</v>
      </c>
      <c r="R575" s="8">
        <v>648.24</v>
      </c>
      <c r="S575" s="8">
        <v>447.2</v>
      </c>
      <c r="T575" s="8">
        <v>201.04</v>
      </c>
      <c r="U575">
        <v>0</v>
      </c>
      <c r="V575" s="8">
        <v>0</v>
      </c>
      <c r="W575" s="8">
        <v>0</v>
      </c>
      <c r="X575" s="8">
        <v>201.04</v>
      </c>
    </row>
    <row r="576" spans="1:24" x14ac:dyDescent="0.25">
      <c r="A576" t="s">
        <v>902</v>
      </c>
      <c r="B576" s="1">
        <v>45850</v>
      </c>
      <c r="C576" t="s">
        <v>309</v>
      </c>
      <c r="D576" t="s">
        <v>310</v>
      </c>
      <c r="E576" t="s">
        <v>63</v>
      </c>
      <c r="F576" t="s">
        <v>54</v>
      </c>
      <c r="G576" t="s">
        <v>79</v>
      </c>
      <c r="H576" t="s">
        <v>80</v>
      </c>
      <c r="I576" t="s">
        <v>74</v>
      </c>
      <c r="J576" t="s">
        <v>75</v>
      </c>
      <c r="K576" t="s">
        <v>49</v>
      </c>
      <c r="L576" s="13">
        <v>11</v>
      </c>
      <c r="M576" s="8">
        <v>6.8</v>
      </c>
      <c r="N576">
        <v>35</v>
      </c>
      <c r="O576" s="8">
        <v>385</v>
      </c>
      <c r="P576" s="14">
        <v>1.41E-2</v>
      </c>
      <c r="Q576" s="8">
        <v>5.43</v>
      </c>
      <c r="R576" s="8">
        <v>379.57</v>
      </c>
      <c r="S576" s="8">
        <v>238</v>
      </c>
      <c r="T576" s="8">
        <v>141.57</v>
      </c>
      <c r="U576">
        <v>0</v>
      </c>
      <c r="V576" s="8">
        <v>0</v>
      </c>
      <c r="W576" s="8">
        <v>0</v>
      </c>
      <c r="X576" s="8">
        <v>141.57</v>
      </c>
    </row>
    <row r="577" spans="1:24" x14ac:dyDescent="0.25">
      <c r="A577" t="s">
        <v>903</v>
      </c>
      <c r="B577" s="1">
        <v>45328</v>
      </c>
      <c r="C577" t="s">
        <v>391</v>
      </c>
      <c r="D577" t="s">
        <v>392</v>
      </c>
      <c r="E577" t="s">
        <v>63</v>
      </c>
      <c r="F577" t="s">
        <v>54</v>
      </c>
      <c r="G577" t="s">
        <v>64</v>
      </c>
      <c r="H577" t="s">
        <v>65</v>
      </c>
      <c r="I577" t="s">
        <v>40</v>
      </c>
      <c r="J577" t="s">
        <v>41</v>
      </c>
      <c r="K577" t="s">
        <v>42</v>
      </c>
      <c r="L577" s="13">
        <v>14.5</v>
      </c>
      <c r="M577" s="8">
        <v>4.2</v>
      </c>
      <c r="N577">
        <v>69</v>
      </c>
      <c r="O577" s="8">
        <v>1000.5</v>
      </c>
      <c r="P577" s="14">
        <v>0.497</v>
      </c>
      <c r="Q577" s="8">
        <v>497.25</v>
      </c>
      <c r="R577" s="8">
        <v>503.25</v>
      </c>
      <c r="S577" s="8">
        <v>289.8</v>
      </c>
      <c r="T577" s="8">
        <v>213.45</v>
      </c>
      <c r="U577">
        <v>33</v>
      </c>
      <c r="V577" s="8">
        <v>240.69</v>
      </c>
      <c r="W577" s="8">
        <v>155.1</v>
      </c>
      <c r="X577" s="8">
        <v>58.35</v>
      </c>
    </row>
    <row r="578" spans="1:24" x14ac:dyDescent="0.25">
      <c r="A578" t="s">
        <v>904</v>
      </c>
      <c r="B578" s="1">
        <v>46146</v>
      </c>
      <c r="C578" t="s">
        <v>177</v>
      </c>
      <c r="D578" t="s">
        <v>178</v>
      </c>
      <c r="E578" t="s">
        <v>27</v>
      </c>
      <c r="F578" t="s">
        <v>37</v>
      </c>
      <c r="G578" t="s">
        <v>29</v>
      </c>
      <c r="H578" t="s">
        <v>30</v>
      </c>
      <c r="I578" t="s">
        <v>185</v>
      </c>
      <c r="J578" t="s">
        <v>186</v>
      </c>
      <c r="K578" t="s">
        <v>59</v>
      </c>
      <c r="L578" s="13">
        <v>4.9000000000000004</v>
      </c>
      <c r="M578" s="8">
        <v>3.1</v>
      </c>
      <c r="N578">
        <v>12</v>
      </c>
      <c r="O578" s="8">
        <v>58.8</v>
      </c>
      <c r="P578" s="14">
        <v>0.42970000000000003</v>
      </c>
      <c r="Q578" s="8">
        <v>25.27</v>
      </c>
      <c r="R578" s="8">
        <v>33.53</v>
      </c>
      <c r="S578" s="8">
        <v>37.200000000000003</v>
      </c>
      <c r="T578" s="8">
        <v>-3.67</v>
      </c>
      <c r="U578">
        <v>0</v>
      </c>
      <c r="V578" s="8">
        <v>0</v>
      </c>
      <c r="W578" s="8">
        <v>0</v>
      </c>
      <c r="X578" s="8">
        <v>-3.67</v>
      </c>
    </row>
    <row r="579" spans="1:24" x14ac:dyDescent="0.25">
      <c r="A579" t="s">
        <v>905</v>
      </c>
      <c r="B579" s="1">
        <v>45670</v>
      </c>
      <c r="C579" t="s">
        <v>689</v>
      </c>
      <c r="D579" t="s">
        <v>690</v>
      </c>
      <c r="E579" t="s">
        <v>27</v>
      </c>
      <c r="F579" t="s">
        <v>54</v>
      </c>
      <c r="G579" t="s">
        <v>29</v>
      </c>
      <c r="H579" t="s">
        <v>30</v>
      </c>
      <c r="I579" t="s">
        <v>122</v>
      </c>
      <c r="J579" t="s">
        <v>123</v>
      </c>
      <c r="K579" t="s">
        <v>59</v>
      </c>
      <c r="L579" s="13">
        <v>5.5</v>
      </c>
      <c r="M579" s="8">
        <v>3.8</v>
      </c>
      <c r="N579">
        <v>134</v>
      </c>
      <c r="O579" s="8">
        <v>737</v>
      </c>
      <c r="P579" s="14">
        <v>3.5999999999999999E-3</v>
      </c>
      <c r="Q579" s="8">
        <v>2.65</v>
      </c>
      <c r="R579" s="8">
        <v>734.35</v>
      </c>
      <c r="S579" s="8">
        <v>509.2</v>
      </c>
      <c r="T579" s="8">
        <v>225.15</v>
      </c>
      <c r="U579">
        <v>0</v>
      </c>
      <c r="V579" s="8">
        <v>0</v>
      </c>
      <c r="W579" s="8">
        <v>0</v>
      </c>
      <c r="X579" s="8">
        <v>225.15</v>
      </c>
    </row>
    <row r="580" spans="1:24" x14ac:dyDescent="0.25">
      <c r="A580" t="s">
        <v>906</v>
      </c>
      <c r="B580" s="1">
        <v>45888</v>
      </c>
      <c r="C580" t="s">
        <v>191</v>
      </c>
      <c r="D580" t="s">
        <v>192</v>
      </c>
      <c r="E580" t="s">
        <v>150</v>
      </c>
      <c r="F580" t="s">
        <v>54</v>
      </c>
      <c r="G580" t="s">
        <v>151</v>
      </c>
      <c r="H580" t="s">
        <v>152</v>
      </c>
      <c r="I580" t="s">
        <v>74</v>
      </c>
      <c r="J580" t="s">
        <v>75</v>
      </c>
      <c r="K580" t="s">
        <v>49</v>
      </c>
      <c r="L580" s="13">
        <v>11</v>
      </c>
      <c r="M580" s="8">
        <v>6.8</v>
      </c>
      <c r="N580">
        <v>241</v>
      </c>
      <c r="O580" s="8">
        <v>2651</v>
      </c>
      <c r="P580" s="14">
        <v>1.04E-2</v>
      </c>
      <c r="Q580" s="8">
        <v>27.57</v>
      </c>
      <c r="R580" s="8">
        <v>2623.43</v>
      </c>
      <c r="S580" s="8">
        <v>1638.8</v>
      </c>
      <c r="T580" s="8">
        <v>984.63</v>
      </c>
      <c r="U580">
        <v>0</v>
      </c>
      <c r="V580" s="8">
        <v>0</v>
      </c>
      <c r="W580" s="8">
        <v>0</v>
      </c>
      <c r="X580" s="8">
        <v>984.63</v>
      </c>
    </row>
    <row r="581" spans="1:24" x14ac:dyDescent="0.25">
      <c r="A581" t="s">
        <v>907</v>
      </c>
      <c r="B581" s="1">
        <v>45857</v>
      </c>
      <c r="C581" t="s">
        <v>455</v>
      </c>
      <c r="D581" t="s">
        <v>456</v>
      </c>
      <c r="E581" t="s">
        <v>71</v>
      </c>
      <c r="F581" t="s">
        <v>89</v>
      </c>
      <c r="G581" t="s">
        <v>165</v>
      </c>
      <c r="H581" t="s">
        <v>166</v>
      </c>
      <c r="I581" t="s">
        <v>40</v>
      </c>
      <c r="J581" t="s">
        <v>41</v>
      </c>
      <c r="K581" t="s">
        <v>42</v>
      </c>
      <c r="L581" s="13">
        <v>14.5</v>
      </c>
      <c r="M581" s="8">
        <v>4.2</v>
      </c>
      <c r="N581">
        <v>134</v>
      </c>
      <c r="O581" s="8">
        <v>1943</v>
      </c>
      <c r="P581" s="14">
        <v>0.1323</v>
      </c>
      <c r="Q581" s="8">
        <v>257.06</v>
      </c>
      <c r="R581" s="8">
        <v>1685.94</v>
      </c>
      <c r="S581" s="8">
        <v>562.79999999999995</v>
      </c>
      <c r="T581" s="8">
        <v>1123.1400000000001</v>
      </c>
      <c r="U581">
        <v>28</v>
      </c>
      <c r="V581" s="8">
        <v>352.29</v>
      </c>
      <c r="W581" s="8">
        <v>131.6</v>
      </c>
      <c r="X581" s="8">
        <v>991.54</v>
      </c>
    </row>
    <row r="582" spans="1:24" x14ac:dyDescent="0.25">
      <c r="A582" t="s">
        <v>908</v>
      </c>
      <c r="B582" s="1">
        <v>45443</v>
      </c>
      <c r="C582" t="s">
        <v>247</v>
      </c>
      <c r="D582" t="s">
        <v>248</v>
      </c>
      <c r="E582" t="s">
        <v>53</v>
      </c>
      <c r="F582" t="s">
        <v>46</v>
      </c>
      <c r="G582" t="s">
        <v>55</v>
      </c>
      <c r="H582" t="s">
        <v>56</v>
      </c>
      <c r="I582" t="s">
        <v>57</v>
      </c>
      <c r="J582" t="s">
        <v>58</v>
      </c>
      <c r="K582" t="s">
        <v>59</v>
      </c>
      <c r="L582" s="13">
        <v>10.5</v>
      </c>
      <c r="M582" s="8">
        <v>7.5</v>
      </c>
      <c r="N582">
        <v>50</v>
      </c>
      <c r="O582" s="8">
        <v>525</v>
      </c>
      <c r="P582" s="14">
        <v>0.18329999999999999</v>
      </c>
      <c r="Q582" s="8">
        <v>96.23</v>
      </c>
      <c r="R582" s="8">
        <v>428.77</v>
      </c>
      <c r="S582" s="8">
        <v>375</v>
      </c>
      <c r="T582" s="8">
        <v>53.77</v>
      </c>
      <c r="U582">
        <v>0</v>
      </c>
      <c r="V582" s="8">
        <v>0</v>
      </c>
      <c r="W582" s="8">
        <v>0</v>
      </c>
      <c r="X582" s="8">
        <v>53.77</v>
      </c>
    </row>
    <row r="583" spans="1:24" x14ac:dyDescent="0.25">
      <c r="A583" t="s">
        <v>909</v>
      </c>
      <c r="B583" s="1">
        <v>45732</v>
      </c>
      <c r="C583" t="s">
        <v>386</v>
      </c>
      <c r="D583" t="s">
        <v>387</v>
      </c>
      <c r="E583" t="s">
        <v>27</v>
      </c>
      <c r="F583" t="s">
        <v>54</v>
      </c>
      <c r="G583" t="s">
        <v>38</v>
      </c>
      <c r="H583" t="s">
        <v>39</v>
      </c>
      <c r="I583" t="s">
        <v>84</v>
      </c>
      <c r="J583" t="s">
        <v>85</v>
      </c>
      <c r="K583" t="s">
        <v>42</v>
      </c>
      <c r="L583" s="13">
        <v>9.9</v>
      </c>
      <c r="M583" s="8">
        <v>3.1</v>
      </c>
      <c r="N583">
        <v>53</v>
      </c>
      <c r="O583" s="8">
        <v>524.70000000000005</v>
      </c>
      <c r="P583" s="14">
        <v>1.9400000000000001E-2</v>
      </c>
      <c r="Q583" s="8">
        <v>10.18</v>
      </c>
      <c r="R583" s="8">
        <v>514.52</v>
      </c>
      <c r="S583" s="8">
        <v>164.3</v>
      </c>
      <c r="T583" s="8">
        <v>350.22</v>
      </c>
      <c r="U583">
        <v>0</v>
      </c>
      <c r="V583" s="8">
        <v>0</v>
      </c>
      <c r="W583" s="8">
        <v>0</v>
      </c>
      <c r="X583" s="8">
        <v>350.22</v>
      </c>
    </row>
    <row r="584" spans="1:24" x14ac:dyDescent="0.25">
      <c r="A584" t="s">
        <v>910</v>
      </c>
      <c r="B584" s="1">
        <v>45422</v>
      </c>
      <c r="C584" t="s">
        <v>201</v>
      </c>
      <c r="D584" t="s">
        <v>202</v>
      </c>
      <c r="E584" t="s">
        <v>53</v>
      </c>
      <c r="F584" t="s">
        <v>46</v>
      </c>
      <c r="G584" t="s">
        <v>55</v>
      </c>
      <c r="H584" t="s">
        <v>56</v>
      </c>
      <c r="I584" t="s">
        <v>112</v>
      </c>
      <c r="J584" t="s">
        <v>113</v>
      </c>
      <c r="K584" t="s">
        <v>42</v>
      </c>
      <c r="L584" s="13">
        <v>8.5</v>
      </c>
      <c r="M584" s="8">
        <v>2.8</v>
      </c>
      <c r="N584">
        <v>32</v>
      </c>
      <c r="O584" s="8">
        <v>272</v>
      </c>
      <c r="P584" s="14">
        <v>0.10100000000000001</v>
      </c>
      <c r="Q584" s="8">
        <v>27.47</v>
      </c>
      <c r="R584" s="8">
        <v>244.53</v>
      </c>
      <c r="S584" s="8">
        <v>89.6</v>
      </c>
      <c r="T584" s="8">
        <v>154.93</v>
      </c>
      <c r="U584">
        <v>0</v>
      </c>
      <c r="V584" s="8">
        <v>0</v>
      </c>
      <c r="W584" s="8">
        <v>0</v>
      </c>
      <c r="X584" s="8">
        <v>154.93</v>
      </c>
    </row>
    <row r="585" spans="1:24" x14ac:dyDescent="0.25">
      <c r="A585" t="s">
        <v>911</v>
      </c>
      <c r="B585" s="1">
        <v>45334</v>
      </c>
      <c r="C585" t="s">
        <v>403</v>
      </c>
      <c r="D585" t="s">
        <v>404</v>
      </c>
      <c r="E585" t="s">
        <v>53</v>
      </c>
      <c r="F585" t="s">
        <v>37</v>
      </c>
      <c r="G585" t="s">
        <v>55</v>
      </c>
      <c r="H585" t="s">
        <v>56</v>
      </c>
      <c r="I585" t="s">
        <v>84</v>
      </c>
      <c r="J585" t="s">
        <v>85</v>
      </c>
      <c r="K585" t="s">
        <v>42</v>
      </c>
      <c r="L585" s="13">
        <v>9.9</v>
      </c>
      <c r="M585" s="8">
        <v>3.1</v>
      </c>
      <c r="N585">
        <v>194</v>
      </c>
      <c r="O585" s="8">
        <v>1920.6</v>
      </c>
      <c r="P585" s="14">
        <v>1.7100000000000001E-2</v>
      </c>
      <c r="Q585" s="8">
        <v>32.840000000000003</v>
      </c>
      <c r="R585" s="8">
        <v>1887.76</v>
      </c>
      <c r="S585" s="8">
        <v>601.4</v>
      </c>
      <c r="T585" s="8">
        <v>1286.3599999999999</v>
      </c>
      <c r="U585">
        <v>0</v>
      </c>
      <c r="V585" s="8">
        <v>0</v>
      </c>
      <c r="W585" s="8">
        <v>0</v>
      </c>
      <c r="X585" s="8">
        <v>1286.3599999999999</v>
      </c>
    </row>
    <row r="586" spans="1:24" x14ac:dyDescent="0.25">
      <c r="A586" t="s">
        <v>912</v>
      </c>
      <c r="B586" s="1">
        <v>45607</v>
      </c>
      <c r="C586" t="s">
        <v>406</v>
      </c>
      <c r="D586" t="s">
        <v>407</v>
      </c>
      <c r="E586" t="s">
        <v>63</v>
      </c>
      <c r="F586" t="s">
        <v>37</v>
      </c>
      <c r="G586" t="s">
        <v>79</v>
      </c>
      <c r="H586" t="s">
        <v>80</v>
      </c>
      <c r="I586" t="s">
        <v>57</v>
      </c>
      <c r="J586" t="s">
        <v>58</v>
      </c>
      <c r="K586" t="s">
        <v>59</v>
      </c>
      <c r="L586" s="13">
        <v>10.5</v>
      </c>
      <c r="M586" s="8">
        <v>7.5</v>
      </c>
      <c r="N586">
        <v>1</v>
      </c>
      <c r="O586" s="8">
        <v>10.5</v>
      </c>
      <c r="P586" s="14">
        <v>2.12E-2</v>
      </c>
      <c r="Q586" s="8">
        <v>0.22</v>
      </c>
      <c r="R586" s="8">
        <v>10.28</v>
      </c>
      <c r="S586" s="8">
        <v>7.5</v>
      </c>
      <c r="T586" s="8">
        <v>2.78</v>
      </c>
      <c r="U586">
        <v>1</v>
      </c>
      <c r="V586" s="8">
        <v>10.28</v>
      </c>
      <c r="W586" s="8">
        <v>8</v>
      </c>
      <c r="X586" s="8">
        <v>-5.22</v>
      </c>
    </row>
    <row r="587" spans="1:24" x14ac:dyDescent="0.25">
      <c r="A587" t="s">
        <v>913</v>
      </c>
      <c r="B587" s="1">
        <v>45665</v>
      </c>
      <c r="C587" t="s">
        <v>288</v>
      </c>
      <c r="D587" t="s">
        <v>289</v>
      </c>
      <c r="E587" t="s">
        <v>27</v>
      </c>
      <c r="F587" t="s">
        <v>46</v>
      </c>
      <c r="G587" t="s">
        <v>29</v>
      </c>
      <c r="H587" t="s">
        <v>30</v>
      </c>
      <c r="I587" t="s">
        <v>57</v>
      </c>
      <c r="J587" t="s">
        <v>58</v>
      </c>
      <c r="K587" t="s">
        <v>59</v>
      </c>
      <c r="L587" s="13">
        <v>10.5</v>
      </c>
      <c r="M587" s="8">
        <v>7.5</v>
      </c>
      <c r="N587">
        <v>50</v>
      </c>
      <c r="O587" s="8">
        <v>525</v>
      </c>
      <c r="P587" s="14">
        <v>3.0099999999999998E-2</v>
      </c>
      <c r="Q587" s="8">
        <v>15.8</v>
      </c>
      <c r="R587" s="8">
        <v>509.2</v>
      </c>
      <c r="S587" s="8">
        <v>375</v>
      </c>
      <c r="T587" s="8">
        <v>134.19999999999999</v>
      </c>
      <c r="U587">
        <v>0</v>
      </c>
      <c r="V587" s="8">
        <v>0</v>
      </c>
      <c r="W587" s="8">
        <v>0</v>
      </c>
      <c r="X587" s="8">
        <v>134.19999999999999</v>
      </c>
    </row>
    <row r="588" spans="1:24" x14ac:dyDescent="0.25">
      <c r="A588" t="s">
        <v>914</v>
      </c>
      <c r="B588" s="1">
        <v>46212</v>
      </c>
      <c r="C588" t="s">
        <v>301</v>
      </c>
      <c r="D588" t="s">
        <v>302</v>
      </c>
      <c r="E588" t="s">
        <v>63</v>
      </c>
      <c r="F588" t="s">
        <v>37</v>
      </c>
      <c r="G588" t="s">
        <v>79</v>
      </c>
      <c r="H588" t="s">
        <v>80</v>
      </c>
      <c r="I588" t="s">
        <v>99</v>
      </c>
      <c r="J588" t="s">
        <v>100</v>
      </c>
      <c r="K588" t="s">
        <v>49</v>
      </c>
      <c r="L588" s="13">
        <v>3.8</v>
      </c>
      <c r="M588" s="8">
        <v>2.6</v>
      </c>
      <c r="N588">
        <v>25</v>
      </c>
      <c r="O588" s="8">
        <v>95</v>
      </c>
      <c r="P588" s="14">
        <v>1.7600000000000001E-2</v>
      </c>
      <c r="Q588" s="8">
        <v>1.67</v>
      </c>
      <c r="R588" s="8">
        <v>93.33</v>
      </c>
      <c r="S588" s="8">
        <v>65</v>
      </c>
      <c r="T588" s="8">
        <v>28.33</v>
      </c>
      <c r="U588">
        <v>0</v>
      </c>
      <c r="V588" s="8">
        <v>0</v>
      </c>
      <c r="W588" s="8">
        <v>0</v>
      </c>
      <c r="X588" s="8">
        <v>28.33</v>
      </c>
    </row>
    <row r="589" spans="1:24" x14ac:dyDescent="0.25">
      <c r="A589" t="s">
        <v>915</v>
      </c>
      <c r="B589" s="1">
        <v>46247</v>
      </c>
      <c r="C589" t="s">
        <v>183</v>
      </c>
      <c r="D589" t="s">
        <v>184</v>
      </c>
      <c r="E589" t="s">
        <v>63</v>
      </c>
      <c r="F589" t="s">
        <v>89</v>
      </c>
      <c r="G589" t="s">
        <v>64</v>
      </c>
      <c r="H589" t="s">
        <v>65</v>
      </c>
      <c r="I589" t="s">
        <v>104</v>
      </c>
      <c r="J589" t="s">
        <v>105</v>
      </c>
      <c r="K589" t="s">
        <v>49</v>
      </c>
      <c r="L589" s="13">
        <v>4.2</v>
      </c>
      <c r="M589" s="8">
        <v>2.8</v>
      </c>
      <c r="N589">
        <v>131</v>
      </c>
      <c r="O589" s="8">
        <v>550.20000000000005</v>
      </c>
      <c r="P589" s="14">
        <v>0.1157</v>
      </c>
      <c r="Q589" s="8">
        <v>63.66</v>
      </c>
      <c r="R589" s="8">
        <v>486.54</v>
      </c>
      <c r="S589" s="8">
        <v>366.8</v>
      </c>
      <c r="T589" s="8">
        <v>119.74</v>
      </c>
      <c r="U589">
        <v>0</v>
      </c>
      <c r="V589" s="8">
        <v>0</v>
      </c>
      <c r="W589" s="8">
        <v>0</v>
      </c>
      <c r="X589" s="8">
        <v>119.74</v>
      </c>
    </row>
    <row r="590" spans="1:24" x14ac:dyDescent="0.25">
      <c r="A590" t="s">
        <v>916</v>
      </c>
      <c r="B590" s="1">
        <v>46107</v>
      </c>
      <c r="C590" t="s">
        <v>211</v>
      </c>
      <c r="D590" t="s">
        <v>212</v>
      </c>
      <c r="E590" t="s">
        <v>27</v>
      </c>
      <c r="F590" t="s">
        <v>37</v>
      </c>
      <c r="G590" t="s">
        <v>38</v>
      </c>
      <c r="H590" t="s">
        <v>39</v>
      </c>
      <c r="I590" t="s">
        <v>185</v>
      </c>
      <c r="J590" t="s">
        <v>186</v>
      </c>
      <c r="K590" t="s">
        <v>59</v>
      </c>
      <c r="L590" s="13">
        <v>4.9000000000000004</v>
      </c>
      <c r="M590" s="8">
        <v>3.1</v>
      </c>
      <c r="N590">
        <v>3</v>
      </c>
      <c r="O590" s="8">
        <v>14.7</v>
      </c>
      <c r="P590" s="14">
        <v>1.18E-2</v>
      </c>
      <c r="Q590" s="8">
        <v>0.17</v>
      </c>
      <c r="R590" s="8">
        <v>14.53</v>
      </c>
      <c r="S590" s="8">
        <v>9.3000000000000007</v>
      </c>
      <c r="T590" s="8">
        <v>5.23</v>
      </c>
      <c r="U590">
        <v>0</v>
      </c>
      <c r="V590" s="8">
        <v>0</v>
      </c>
      <c r="W590" s="8">
        <v>0</v>
      </c>
      <c r="X590" s="8">
        <v>5.23</v>
      </c>
    </row>
    <row r="591" spans="1:24" x14ac:dyDescent="0.25">
      <c r="A591" t="s">
        <v>917</v>
      </c>
      <c r="B591" s="1">
        <v>46173</v>
      </c>
      <c r="C591" t="s">
        <v>361</v>
      </c>
      <c r="D591" t="s">
        <v>362</v>
      </c>
      <c r="E591" t="s">
        <v>27</v>
      </c>
      <c r="F591" t="s">
        <v>28</v>
      </c>
      <c r="G591" t="s">
        <v>29</v>
      </c>
      <c r="H591" t="s">
        <v>30</v>
      </c>
      <c r="I591" t="s">
        <v>104</v>
      </c>
      <c r="J591" t="s">
        <v>105</v>
      </c>
      <c r="K591" t="s">
        <v>49</v>
      </c>
      <c r="L591" s="13">
        <v>4.2</v>
      </c>
      <c r="M591" s="8">
        <v>2.8</v>
      </c>
      <c r="N591">
        <v>439</v>
      </c>
      <c r="O591" s="8">
        <v>1843.8</v>
      </c>
      <c r="P591" s="14">
        <v>6.6699999999999995E-2</v>
      </c>
      <c r="Q591" s="8">
        <v>122.98</v>
      </c>
      <c r="R591" s="8">
        <v>1720.82</v>
      </c>
      <c r="S591" s="8">
        <v>1229.2</v>
      </c>
      <c r="T591" s="8">
        <v>491.62</v>
      </c>
      <c r="U591">
        <v>0</v>
      </c>
      <c r="V591" s="8">
        <v>0</v>
      </c>
      <c r="W591" s="8">
        <v>0</v>
      </c>
      <c r="X591" s="8">
        <v>491.62</v>
      </c>
    </row>
    <row r="592" spans="1:24" x14ac:dyDescent="0.25">
      <c r="A592" t="s">
        <v>918</v>
      </c>
      <c r="B592" s="1">
        <v>45332</v>
      </c>
      <c r="C592" t="s">
        <v>198</v>
      </c>
      <c r="D592" t="s">
        <v>199</v>
      </c>
      <c r="E592" t="s">
        <v>150</v>
      </c>
      <c r="F592" t="s">
        <v>54</v>
      </c>
      <c r="G592" t="s">
        <v>151</v>
      </c>
      <c r="H592" t="s">
        <v>152</v>
      </c>
      <c r="I592" t="s">
        <v>104</v>
      </c>
      <c r="J592" t="s">
        <v>105</v>
      </c>
      <c r="K592" t="s">
        <v>49</v>
      </c>
      <c r="L592" s="13">
        <v>4.2</v>
      </c>
      <c r="M592" s="8">
        <v>2.8</v>
      </c>
      <c r="N592">
        <v>42</v>
      </c>
      <c r="O592" s="8">
        <v>176.4</v>
      </c>
      <c r="P592" s="14">
        <v>0.41389999999999999</v>
      </c>
      <c r="Q592" s="8">
        <v>73.010000000000005</v>
      </c>
      <c r="R592" s="8">
        <v>103.39</v>
      </c>
      <c r="S592" s="8">
        <v>117.6</v>
      </c>
      <c r="T592" s="8">
        <v>-14.21</v>
      </c>
      <c r="U592">
        <v>0</v>
      </c>
      <c r="V592" s="8">
        <v>0</v>
      </c>
      <c r="W592" s="8">
        <v>0</v>
      </c>
      <c r="X592" s="8">
        <v>-14.21</v>
      </c>
    </row>
    <row r="593" spans="1:24" x14ac:dyDescent="0.25">
      <c r="A593" t="s">
        <v>919</v>
      </c>
      <c r="B593" s="1">
        <v>46212</v>
      </c>
      <c r="C593" t="s">
        <v>410</v>
      </c>
      <c r="D593" t="s">
        <v>411</v>
      </c>
      <c r="E593" t="s">
        <v>150</v>
      </c>
      <c r="F593" t="s">
        <v>46</v>
      </c>
      <c r="G593" t="s">
        <v>151</v>
      </c>
      <c r="H593" t="s">
        <v>152</v>
      </c>
      <c r="I593" t="s">
        <v>117</v>
      </c>
      <c r="J593" t="s">
        <v>118</v>
      </c>
      <c r="K593" t="s">
        <v>59</v>
      </c>
      <c r="L593" s="13">
        <v>6</v>
      </c>
      <c r="M593" s="8">
        <v>4.2</v>
      </c>
      <c r="N593">
        <v>9</v>
      </c>
      <c r="O593" s="8">
        <v>54</v>
      </c>
      <c r="P593" s="14">
        <v>6.3100000000000003E-2</v>
      </c>
      <c r="Q593" s="8">
        <v>3.41</v>
      </c>
      <c r="R593" s="8">
        <v>50.59</v>
      </c>
      <c r="S593" s="8">
        <v>37.799999999999997</v>
      </c>
      <c r="T593" s="8">
        <v>12.79</v>
      </c>
      <c r="U593">
        <v>0</v>
      </c>
      <c r="V593" s="8">
        <v>0</v>
      </c>
      <c r="W593" s="8">
        <v>0</v>
      </c>
      <c r="X593" s="8">
        <v>12.79</v>
      </c>
    </row>
    <row r="594" spans="1:24" x14ac:dyDescent="0.25">
      <c r="A594" t="s">
        <v>920</v>
      </c>
      <c r="B594" s="1">
        <v>45658</v>
      </c>
      <c r="C594" t="s">
        <v>391</v>
      </c>
      <c r="D594" t="s">
        <v>392</v>
      </c>
      <c r="E594" t="s">
        <v>63</v>
      </c>
      <c r="F594" t="s">
        <v>54</v>
      </c>
      <c r="G594" t="s">
        <v>64</v>
      </c>
      <c r="H594" t="s">
        <v>65</v>
      </c>
      <c r="I594" t="s">
        <v>117</v>
      </c>
      <c r="J594" t="s">
        <v>118</v>
      </c>
      <c r="K594" t="s">
        <v>59</v>
      </c>
      <c r="L594" s="13">
        <v>6</v>
      </c>
      <c r="M594" s="8">
        <v>4.2</v>
      </c>
      <c r="N594">
        <v>69</v>
      </c>
      <c r="O594" s="8">
        <v>414</v>
      </c>
      <c r="P594" s="14">
        <v>4.1300000000000003E-2</v>
      </c>
      <c r="Q594" s="8">
        <v>17.100000000000001</v>
      </c>
      <c r="R594" s="8">
        <v>396.9</v>
      </c>
      <c r="S594" s="8">
        <v>289.8</v>
      </c>
      <c r="T594" s="8">
        <v>107.1</v>
      </c>
      <c r="U594">
        <v>0</v>
      </c>
      <c r="V594" s="8">
        <v>0</v>
      </c>
      <c r="W594" s="8">
        <v>0</v>
      </c>
      <c r="X594" s="8">
        <v>107.1</v>
      </c>
    </row>
    <row r="595" spans="1:24" x14ac:dyDescent="0.25">
      <c r="A595" t="s">
        <v>921</v>
      </c>
      <c r="B595" s="1">
        <v>45507</v>
      </c>
      <c r="C595" t="s">
        <v>337</v>
      </c>
      <c r="D595" t="s">
        <v>338</v>
      </c>
      <c r="E595" t="s">
        <v>27</v>
      </c>
      <c r="F595" t="s">
        <v>54</v>
      </c>
      <c r="G595" t="s">
        <v>38</v>
      </c>
      <c r="H595" t="s">
        <v>39</v>
      </c>
      <c r="I595" t="s">
        <v>185</v>
      </c>
      <c r="J595" t="s">
        <v>186</v>
      </c>
      <c r="K595" t="s">
        <v>59</v>
      </c>
      <c r="L595" s="13">
        <v>4.9000000000000004</v>
      </c>
      <c r="M595" s="8">
        <v>3.1</v>
      </c>
      <c r="N595">
        <v>10</v>
      </c>
      <c r="O595" s="8">
        <v>49</v>
      </c>
      <c r="P595" s="14">
        <v>1.4500000000000001E-2</v>
      </c>
      <c r="Q595" s="8">
        <v>0.71</v>
      </c>
      <c r="R595" s="8">
        <v>48.29</v>
      </c>
      <c r="S595" s="8">
        <v>31</v>
      </c>
      <c r="T595" s="8">
        <v>17.29</v>
      </c>
      <c r="U595">
        <v>0</v>
      </c>
      <c r="V595" s="8">
        <v>0</v>
      </c>
      <c r="W595" s="8">
        <v>0</v>
      </c>
      <c r="X595" s="8">
        <v>17.29</v>
      </c>
    </row>
    <row r="596" spans="1:24" x14ac:dyDescent="0.25">
      <c r="A596" t="s">
        <v>922</v>
      </c>
      <c r="B596" s="1">
        <v>45990</v>
      </c>
      <c r="C596" t="s">
        <v>139</v>
      </c>
      <c r="D596" t="s">
        <v>140</v>
      </c>
      <c r="E596" t="s">
        <v>63</v>
      </c>
      <c r="F596" t="s">
        <v>54</v>
      </c>
      <c r="G596" t="s">
        <v>79</v>
      </c>
      <c r="H596" t="s">
        <v>80</v>
      </c>
      <c r="I596" t="s">
        <v>127</v>
      </c>
      <c r="J596" t="s">
        <v>128</v>
      </c>
      <c r="K596" t="s">
        <v>33</v>
      </c>
      <c r="L596" s="13">
        <v>7.2</v>
      </c>
      <c r="M596" s="8">
        <v>3.6</v>
      </c>
      <c r="N596">
        <v>14</v>
      </c>
      <c r="O596" s="8">
        <v>100.8</v>
      </c>
      <c r="P596" s="14">
        <v>6.3E-3</v>
      </c>
      <c r="Q596" s="8">
        <v>0.64</v>
      </c>
      <c r="R596" s="8">
        <v>100.16</v>
      </c>
      <c r="S596" s="8">
        <v>50.4</v>
      </c>
      <c r="T596" s="8">
        <v>49.76</v>
      </c>
      <c r="U596">
        <v>0</v>
      </c>
      <c r="V596" s="8">
        <v>0</v>
      </c>
      <c r="W596" s="8">
        <v>0</v>
      </c>
      <c r="X596" s="8">
        <v>49.76</v>
      </c>
    </row>
    <row r="597" spans="1:24" x14ac:dyDescent="0.25">
      <c r="A597" t="s">
        <v>923</v>
      </c>
      <c r="B597" s="1">
        <v>45547</v>
      </c>
      <c r="C597" t="s">
        <v>315</v>
      </c>
      <c r="D597" t="s">
        <v>316</v>
      </c>
      <c r="E597" t="s">
        <v>27</v>
      </c>
      <c r="F597" t="s">
        <v>46</v>
      </c>
      <c r="G597" t="s">
        <v>38</v>
      </c>
      <c r="H597" t="s">
        <v>39</v>
      </c>
      <c r="I597" t="s">
        <v>185</v>
      </c>
      <c r="J597" t="s">
        <v>186</v>
      </c>
      <c r="K597" t="s">
        <v>59</v>
      </c>
      <c r="L597" s="13">
        <v>4.9000000000000004</v>
      </c>
      <c r="M597" s="8">
        <v>3.1</v>
      </c>
      <c r="N597">
        <v>10</v>
      </c>
      <c r="O597" s="8">
        <v>49</v>
      </c>
      <c r="P597" s="14">
        <v>0.1288</v>
      </c>
      <c r="Q597" s="8">
        <v>6.31</v>
      </c>
      <c r="R597" s="8">
        <v>42.69</v>
      </c>
      <c r="S597" s="8">
        <v>31</v>
      </c>
      <c r="T597" s="8">
        <v>11.69</v>
      </c>
      <c r="U597">
        <v>0</v>
      </c>
      <c r="V597" s="8">
        <v>0</v>
      </c>
      <c r="W597" s="8">
        <v>0</v>
      </c>
      <c r="X597" s="8">
        <v>11.69</v>
      </c>
    </row>
    <row r="598" spans="1:24" x14ac:dyDescent="0.25">
      <c r="A598" t="s">
        <v>924</v>
      </c>
      <c r="B598" s="1">
        <v>45974</v>
      </c>
      <c r="C598" t="s">
        <v>232</v>
      </c>
      <c r="D598" t="s">
        <v>233</v>
      </c>
      <c r="E598" t="s">
        <v>27</v>
      </c>
      <c r="F598" t="s">
        <v>89</v>
      </c>
      <c r="G598" t="s">
        <v>38</v>
      </c>
      <c r="H598" t="s">
        <v>39</v>
      </c>
      <c r="I598" t="s">
        <v>156</v>
      </c>
      <c r="J598" t="s">
        <v>157</v>
      </c>
      <c r="K598" t="s">
        <v>42</v>
      </c>
      <c r="L598" s="13">
        <v>6.2</v>
      </c>
      <c r="M598" s="8">
        <v>1.9</v>
      </c>
      <c r="N598">
        <v>105</v>
      </c>
      <c r="O598" s="8">
        <v>651</v>
      </c>
      <c r="P598" s="14">
        <v>0.16470000000000001</v>
      </c>
      <c r="Q598" s="8">
        <v>107.22</v>
      </c>
      <c r="R598" s="8">
        <v>543.78</v>
      </c>
      <c r="S598" s="8">
        <v>199.5</v>
      </c>
      <c r="T598" s="8">
        <v>344.28</v>
      </c>
      <c r="U598">
        <v>0</v>
      </c>
      <c r="V598" s="8">
        <v>0</v>
      </c>
      <c r="W598" s="8">
        <v>0</v>
      </c>
      <c r="X598" s="8">
        <v>344.28</v>
      </c>
    </row>
    <row r="599" spans="1:24" x14ac:dyDescent="0.25">
      <c r="A599" t="s">
        <v>925</v>
      </c>
      <c r="B599" s="1">
        <v>45397</v>
      </c>
      <c r="C599" t="s">
        <v>87</v>
      </c>
      <c r="D599" t="s">
        <v>88</v>
      </c>
      <c r="E599" t="s">
        <v>63</v>
      </c>
      <c r="F599" t="s">
        <v>89</v>
      </c>
      <c r="G599" t="s">
        <v>79</v>
      </c>
      <c r="H599" t="s">
        <v>80</v>
      </c>
      <c r="I599" t="s">
        <v>84</v>
      </c>
      <c r="J599" t="s">
        <v>85</v>
      </c>
      <c r="K599" t="s">
        <v>42</v>
      </c>
      <c r="L599" s="13">
        <v>9.9</v>
      </c>
      <c r="M599" s="8">
        <v>3.1</v>
      </c>
      <c r="N599">
        <v>22</v>
      </c>
      <c r="O599" s="8">
        <v>217.8</v>
      </c>
      <c r="P599" s="14">
        <v>0.14219999999999999</v>
      </c>
      <c r="Q599" s="8">
        <v>30.97</v>
      </c>
      <c r="R599" s="8">
        <v>186.83</v>
      </c>
      <c r="S599" s="8">
        <v>68.2</v>
      </c>
      <c r="T599" s="8">
        <v>118.63</v>
      </c>
      <c r="U599">
        <v>0</v>
      </c>
      <c r="V599" s="8">
        <v>0</v>
      </c>
      <c r="W599" s="8">
        <v>0</v>
      </c>
      <c r="X599" s="8">
        <v>118.63</v>
      </c>
    </row>
    <row r="600" spans="1:24" x14ac:dyDescent="0.25">
      <c r="A600" t="s">
        <v>926</v>
      </c>
      <c r="B600" s="1">
        <v>45654</v>
      </c>
      <c r="C600" t="s">
        <v>162</v>
      </c>
      <c r="D600" t="s">
        <v>163</v>
      </c>
      <c r="E600" t="s">
        <v>150</v>
      </c>
      <c r="F600" t="s">
        <v>89</v>
      </c>
      <c r="G600" t="s">
        <v>151</v>
      </c>
      <c r="H600" t="s">
        <v>152</v>
      </c>
      <c r="I600" t="s">
        <v>57</v>
      </c>
      <c r="J600" t="s">
        <v>58</v>
      </c>
      <c r="K600" t="s">
        <v>59</v>
      </c>
      <c r="L600" s="13">
        <v>10.5</v>
      </c>
      <c r="M600" s="8">
        <v>7.5</v>
      </c>
      <c r="N600">
        <v>455</v>
      </c>
      <c r="O600" s="8">
        <v>4777.5</v>
      </c>
      <c r="P600" s="14">
        <v>6.2199999999999998E-2</v>
      </c>
      <c r="Q600" s="8">
        <v>297.16000000000003</v>
      </c>
      <c r="R600" s="8">
        <v>4480.34</v>
      </c>
      <c r="S600" s="8">
        <v>3412.5</v>
      </c>
      <c r="T600" s="8">
        <v>1067.8399999999999</v>
      </c>
      <c r="U600">
        <v>0</v>
      </c>
      <c r="V600" s="8">
        <v>0</v>
      </c>
      <c r="W600" s="8">
        <v>0</v>
      </c>
      <c r="X600" s="8">
        <v>1067.8399999999999</v>
      </c>
    </row>
    <row r="601" spans="1:24" x14ac:dyDescent="0.25">
      <c r="A601" t="s">
        <v>927</v>
      </c>
      <c r="B601" s="1">
        <v>46090</v>
      </c>
      <c r="C601" t="s">
        <v>25</v>
      </c>
      <c r="D601" t="s">
        <v>26</v>
      </c>
      <c r="E601" t="s">
        <v>27</v>
      </c>
      <c r="F601" t="s">
        <v>28</v>
      </c>
      <c r="G601" t="s">
        <v>29</v>
      </c>
      <c r="H601" t="s">
        <v>30</v>
      </c>
      <c r="I601" t="s">
        <v>40</v>
      </c>
      <c r="J601" t="s">
        <v>41</v>
      </c>
      <c r="K601" t="s">
        <v>42</v>
      </c>
      <c r="L601" s="13">
        <v>14.5</v>
      </c>
      <c r="M601" s="8">
        <v>4.2</v>
      </c>
      <c r="N601">
        <v>108</v>
      </c>
      <c r="O601" s="8">
        <v>1566</v>
      </c>
      <c r="P601" s="14">
        <v>0.1106</v>
      </c>
      <c r="Q601" s="8">
        <v>173.2</v>
      </c>
      <c r="R601" s="8">
        <v>1392.8</v>
      </c>
      <c r="S601" s="8">
        <v>453.6</v>
      </c>
      <c r="T601" s="8">
        <v>939.2</v>
      </c>
      <c r="U601">
        <v>27</v>
      </c>
      <c r="V601" s="8">
        <v>348.2</v>
      </c>
      <c r="W601" s="8">
        <v>126.9</v>
      </c>
      <c r="X601" s="8">
        <v>812.3</v>
      </c>
    </row>
    <row r="602" spans="1:24" x14ac:dyDescent="0.25">
      <c r="A602" t="s">
        <v>928</v>
      </c>
      <c r="B602" s="1">
        <v>45865</v>
      </c>
      <c r="C602" t="s">
        <v>262</v>
      </c>
      <c r="D602" t="s">
        <v>263</v>
      </c>
      <c r="E602" t="s">
        <v>63</v>
      </c>
      <c r="F602" t="s">
        <v>54</v>
      </c>
      <c r="G602" t="s">
        <v>79</v>
      </c>
      <c r="H602" t="s">
        <v>80</v>
      </c>
      <c r="I602" t="s">
        <v>127</v>
      </c>
      <c r="J602" t="s">
        <v>128</v>
      </c>
      <c r="K602" t="s">
        <v>33</v>
      </c>
      <c r="L602" s="13">
        <v>7.2</v>
      </c>
      <c r="M602" s="8">
        <v>3.6</v>
      </c>
      <c r="N602">
        <v>342</v>
      </c>
      <c r="O602" s="8">
        <v>2462.4</v>
      </c>
      <c r="P602" s="14">
        <v>1.44E-2</v>
      </c>
      <c r="Q602" s="8">
        <v>35.46</v>
      </c>
      <c r="R602" s="8">
        <v>2426.94</v>
      </c>
      <c r="S602" s="8">
        <v>1231.2</v>
      </c>
      <c r="T602" s="8">
        <v>1195.74</v>
      </c>
      <c r="U602">
        <v>0</v>
      </c>
      <c r="V602" s="8">
        <v>0</v>
      </c>
      <c r="W602" s="8">
        <v>0</v>
      </c>
      <c r="X602" s="8">
        <v>1195.74</v>
      </c>
    </row>
    <row r="603" spans="1:24" x14ac:dyDescent="0.25">
      <c r="A603" t="s">
        <v>929</v>
      </c>
      <c r="B603" s="1">
        <v>46197</v>
      </c>
      <c r="C603" t="s">
        <v>318</v>
      </c>
      <c r="D603" t="s">
        <v>319</v>
      </c>
      <c r="E603" t="s">
        <v>27</v>
      </c>
      <c r="F603" t="s">
        <v>37</v>
      </c>
      <c r="G603" t="s">
        <v>38</v>
      </c>
      <c r="H603" t="s">
        <v>39</v>
      </c>
      <c r="I603" t="s">
        <v>185</v>
      </c>
      <c r="J603" t="s">
        <v>186</v>
      </c>
      <c r="K603" t="s">
        <v>59</v>
      </c>
      <c r="L603" s="13">
        <v>4.9000000000000004</v>
      </c>
      <c r="M603" s="8">
        <v>3.1</v>
      </c>
      <c r="N603">
        <v>1</v>
      </c>
      <c r="O603" s="8">
        <v>4.9000000000000004</v>
      </c>
      <c r="P603" s="14">
        <v>2.7000000000000001E-3</v>
      </c>
      <c r="Q603" s="8">
        <v>0.01</v>
      </c>
      <c r="R603" s="8">
        <v>4.8899999999999997</v>
      </c>
      <c r="S603" s="8">
        <v>3.1</v>
      </c>
      <c r="T603" s="8">
        <v>1.79</v>
      </c>
      <c r="U603">
        <v>0</v>
      </c>
      <c r="V603" s="8">
        <v>0</v>
      </c>
      <c r="W603" s="8">
        <v>0</v>
      </c>
      <c r="X603" s="8">
        <v>1.79</v>
      </c>
    </row>
    <row r="604" spans="1:24" x14ac:dyDescent="0.25">
      <c r="A604" t="s">
        <v>930</v>
      </c>
      <c r="B604" s="1">
        <v>46187</v>
      </c>
      <c r="C604" t="s">
        <v>400</v>
      </c>
      <c r="D604" t="s">
        <v>401</v>
      </c>
      <c r="E604" t="s">
        <v>27</v>
      </c>
      <c r="F604" t="s">
        <v>28</v>
      </c>
      <c r="G604" t="s">
        <v>29</v>
      </c>
      <c r="H604" t="s">
        <v>30</v>
      </c>
      <c r="I604" t="s">
        <v>144</v>
      </c>
      <c r="J604" t="s">
        <v>145</v>
      </c>
      <c r="K604" t="s">
        <v>33</v>
      </c>
      <c r="L604" s="13">
        <v>12</v>
      </c>
      <c r="M604" s="8">
        <v>6.5</v>
      </c>
      <c r="N604">
        <v>65</v>
      </c>
      <c r="O604" s="8">
        <v>780</v>
      </c>
      <c r="P604" s="14">
        <v>3.8800000000000001E-2</v>
      </c>
      <c r="Q604" s="8">
        <v>30.26</v>
      </c>
      <c r="R604" s="8">
        <v>749.74</v>
      </c>
      <c r="S604" s="8">
        <v>422.5</v>
      </c>
      <c r="T604" s="8">
        <v>327.24</v>
      </c>
      <c r="U604">
        <v>0</v>
      </c>
      <c r="V604" s="8">
        <v>0</v>
      </c>
      <c r="W604" s="8">
        <v>0</v>
      </c>
      <c r="X604" s="8">
        <v>327.24</v>
      </c>
    </row>
    <row r="605" spans="1:24" x14ac:dyDescent="0.25">
      <c r="A605" t="s">
        <v>931</v>
      </c>
      <c r="B605" s="1">
        <v>45708</v>
      </c>
      <c r="C605" t="s">
        <v>361</v>
      </c>
      <c r="D605" t="s">
        <v>362</v>
      </c>
      <c r="E605" t="s">
        <v>27</v>
      </c>
      <c r="F605" t="s">
        <v>28</v>
      </c>
      <c r="G605" t="s">
        <v>38</v>
      </c>
      <c r="H605" t="s">
        <v>39</v>
      </c>
      <c r="I605" t="s">
        <v>104</v>
      </c>
      <c r="J605" t="s">
        <v>105</v>
      </c>
      <c r="K605" t="s">
        <v>49</v>
      </c>
      <c r="L605" s="13">
        <v>4.2</v>
      </c>
      <c r="M605" s="8">
        <v>2.8</v>
      </c>
      <c r="N605">
        <v>25</v>
      </c>
      <c r="O605" s="8">
        <v>105</v>
      </c>
      <c r="P605" s="14">
        <v>7.7899999999999997E-2</v>
      </c>
      <c r="Q605" s="8">
        <v>8.18</v>
      </c>
      <c r="R605" s="8">
        <v>96.82</v>
      </c>
      <c r="S605" s="8">
        <v>70</v>
      </c>
      <c r="T605" s="8">
        <v>26.82</v>
      </c>
      <c r="U605">
        <v>0</v>
      </c>
      <c r="V605" s="8">
        <v>0</v>
      </c>
      <c r="W605" s="8">
        <v>0</v>
      </c>
      <c r="X605" s="8">
        <v>26.82</v>
      </c>
    </row>
    <row r="606" spans="1:24" x14ac:dyDescent="0.25">
      <c r="A606" t="s">
        <v>932</v>
      </c>
      <c r="B606" s="1">
        <v>45927</v>
      </c>
      <c r="C606" t="s">
        <v>321</v>
      </c>
      <c r="D606" t="s">
        <v>322</v>
      </c>
      <c r="E606" t="s">
        <v>63</v>
      </c>
      <c r="F606" t="s">
        <v>46</v>
      </c>
      <c r="G606" t="s">
        <v>79</v>
      </c>
      <c r="H606" t="s">
        <v>80</v>
      </c>
      <c r="I606" t="s">
        <v>130</v>
      </c>
      <c r="J606" t="s">
        <v>131</v>
      </c>
      <c r="K606" t="s">
        <v>42</v>
      </c>
      <c r="L606" s="13">
        <v>4.8</v>
      </c>
      <c r="M606" s="8">
        <v>1.4</v>
      </c>
      <c r="N606">
        <v>48</v>
      </c>
      <c r="O606" s="8">
        <v>230.4</v>
      </c>
      <c r="P606" s="14">
        <v>0.27160000000000001</v>
      </c>
      <c r="Q606" s="8">
        <v>62.58</v>
      </c>
      <c r="R606" s="8">
        <v>167.82</v>
      </c>
      <c r="S606" s="8">
        <v>67.2</v>
      </c>
      <c r="T606" s="8">
        <v>100.62</v>
      </c>
      <c r="U606">
        <v>0</v>
      </c>
      <c r="V606" s="8">
        <v>0</v>
      </c>
      <c r="W606" s="8">
        <v>0</v>
      </c>
      <c r="X606" s="8">
        <v>100.62</v>
      </c>
    </row>
    <row r="607" spans="1:24" x14ac:dyDescent="0.25">
      <c r="A607" t="s">
        <v>933</v>
      </c>
      <c r="B607" s="1">
        <v>46059</v>
      </c>
      <c r="C607" t="s">
        <v>345</v>
      </c>
      <c r="D607" t="s">
        <v>346</v>
      </c>
      <c r="E607" t="s">
        <v>71</v>
      </c>
      <c r="F607" t="s">
        <v>28</v>
      </c>
      <c r="G607" t="s">
        <v>165</v>
      </c>
      <c r="H607" t="s">
        <v>166</v>
      </c>
      <c r="I607" t="s">
        <v>122</v>
      </c>
      <c r="J607" t="s">
        <v>123</v>
      </c>
      <c r="K607" t="s">
        <v>59</v>
      </c>
      <c r="L607" s="13">
        <v>5.5</v>
      </c>
      <c r="M607" s="8">
        <v>3.8</v>
      </c>
      <c r="N607">
        <v>370</v>
      </c>
      <c r="O607" s="8">
        <v>2035</v>
      </c>
      <c r="P607" s="14">
        <v>6.7599999999999993E-2</v>
      </c>
      <c r="Q607" s="8">
        <v>137.57</v>
      </c>
      <c r="R607" s="8">
        <v>1897.43</v>
      </c>
      <c r="S607" s="8">
        <v>1406</v>
      </c>
      <c r="T607" s="8">
        <v>491.43</v>
      </c>
      <c r="U607">
        <v>0</v>
      </c>
      <c r="V607" s="8">
        <v>0</v>
      </c>
      <c r="W607" s="8">
        <v>0</v>
      </c>
      <c r="X607" s="8">
        <v>491.43</v>
      </c>
    </row>
    <row r="608" spans="1:24" x14ac:dyDescent="0.25">
      <c r="A608" t="s">
        <v>934</v>
      </c>
      <c r="B608" s="1">
        <v>45450</v>
      </c>
      <c r="C608" t="s">
        <v>235</v>
      </c>
      <c r="D608" t="s">
        <v>236</v>
      </c>
      <c r="E608" t="s">
        <v>27</v>
      </c>
      <c r="F608" t="s">
        <v>54</v>
      </c>
      <c r="G608" t="s">
        <v>29</v>
      </c>
      <c r="H608" t="s">
        <v>30</v>
      </c>
      <c r="I608" t="s">
        <v>57</v>
      </c>
      <c r="J608" t="s">
        <v>58</v>
      </c>
      <c r="K608" t="s">
        <v>59</v>
      </c>
      <c r="L608" s="13">
        <v>10.5</v>
      </c>
      <c r="M608" s="8">
        <v>7.5</v>
      </c>
      <c r="N608">
        <v>31</v>
      </c>
      <c r="O608" s="8">
        <v>325.5</v>
      </c>
      <c r="P608" s="14">
        <v>1.26E-2</v>
      </c>
      <c r="Q608" s="8">
        <v>4.0999999999999996</v>
      </c>
      <c r="R608" s="8">
        <v>321.39999999999998</v>
      </c>
      <c r="S608" s="8">
        <v>232.5</v>
      </c>
      <c r="T608" s="8">
        <v>88.9</v>
      </c>
      <c r="U608">
        <v>0</v>
      </c>
      <c r="V608" s="8">
        <v>0</v>
      </c>
      <c r="W608" s="8">
        <v>0</v>
      </c>
      <c r="X608" s="8">
        <v>88.9</v>
      </c>
    </row>
    <row r="609" spans="1:24" x14ac:dyDescent="0.25">
      <c r="A609" t="s">
        <v>935</v>
      </c>
      <c r="B609" s="1">
        <v>46239</v>
      </c>
      <c r="C609" t="s">
        <v>461</v>
      </c>
      <c r="D609" t="s">
        <v>462</v>
      </c>
      <c r="E609" t="s">
        <v>27</v>
      </c>
      <c r="F609" t="s">
        <v>37</v>
      </c>
      <c r="G609" t="s">
        <v>29</v>
      </c>
      <c r="H609" t="s">
        <v>30</v>
      </c>
      <c r="I609" t="s">
        <v>127</v>
      </c>
      <c r="J609" t="s">
        <v>128</v>
      </c>
      <c r="K609" t="s">
        <v>33</v>
      </c>
      <c r="L609" s="13">
        <v>7.2</v>
      </c>
      <c r="M609" s="8">
        <v>3.6</v>
      </c>
      <c r="N609">
        <v>10</v>
      </c>
      <c r="O609" s="8">
        <v>72</v>
      </c>
      <c r="P609" s="14">
        <v>7.1000000000000004E-3</v>
      </c>
      <c r="Q609" s="8">
        <v>0.51</v>
      </c>
      <c r="R609" s="8">
        <v>71.489999999999995</v>
      </c>
      <c r="S609" s="8">
        <v>36</v>
      </c>
      <c r="T609" s="8">
        <v>35.49</v>
      </c>
      <c r="U609">
        <v>0</v>
      </c>
      <c r="V609" s="8">
        <v>0</v>
      </c>
      <c r="W609" s="8">
        <v>0</v>
      </c>
      <c r="X609" s="8">
        <v>35.49</v>
      </c>
    </row>
    <row r="610" spans="1:24" x14ac:dyDescent="0.25">
      <c r="A610" t="s">
        <v>936</v>
      </c>
      <c r="B610" s="1">
        <v>46244</v>
      </c>
      <c r="C610" t="s">
        <v>361</v>
      </c>
      <c r="D610" t="s">
        <v>362</v>
      </c>
      <c r="E610" t="s">
        <v>27</v>
      </c>
      <c r="F610" t="s">
        <v>28</v>
      </c>
      <c r="G610" t="s">
        <v>29</v>
      </c>
      <c r="H610" t="s">
        <v>30</v>
      </c>
      <c r="I610" t="s">
        <v>127</v>
      </c>
      <c r="J610" t="s">
        <v>128</v>
      </c>
      <c r="K610" t="s">
        <v>33</v>
      </c>
      <c r="L610" s="13">
        <v>7.2</v>
      </c>
      <c r="M610" s="8">
        <v>3.6</v>
      </c>
      <c r="N610">
        <v>311</v>
      </c>
      <c r="O610" s="8">
        <v>2239.1999999999998</v>
      </c>
      <c r="P610" s="14">
        <v>3.6600000000000001E-2</v>
      </c>
      <c r="Q610" s="8">
        <v>81.95</v>
      </c>
      <c r="R610" s="8">
        <v>2157.25</v>
      </c>
      <c r="S610" s="8">
        <v>1119.5999999999999</v>
      </c>
      <c r="T610" s="8">
        <v>1037.6500000000001</v>
      </c>
      <c r="U610">
        <v>0</v>
      </c>
      <c r="V610" s="8">
        <v>0</v>
      </c>
      <c r="W610" s="8">
        <v>0</v>
      </c>
      <c r="X610" s="8">
        <v>1037.6500000000001</v>
      </c>
    </row>
    <row r="611" spans="1:24" x14ac:dyDescent="0.25">
      <c r="A611" t="s">
        <v>937</v>
      </c>
      <c r="B611" s="1">
        <v>45534</v>
      </c>
      <c r="C611" t="s">
        <v>205</v>
      </c>
      <c r="D611" t="s">
        <v>206</v>
      </c>
      <c r="E611" t="s">
        <v>71</v>
      </c>
      <c r="F611" t="s">
        <v>54</v>
      </c>
      <c r="G611" t="s">
        <v>72</v>
      </c>
      <c r="H611" t="s">
        <v>73</v>
      </c>
      <c r="I611" t="s">
        <v>47</v>
      </c>
      <c r="J611" t="s">
        <v>48</v>
      </c>
      <c r="K611" t="s">
        <v>49</v>
      </c>
      <c r="L611" s="13">
        <v>5</v>
      </c>
      <c r="M611" s="8">
        <v>3.2</v>
      </c>
      <c r="N611">
        <v>18</v>
      </c>
      <c r="O611" s="8">
        <v>90</v>
      </c>
      <c r="P611" s="14">
        <v>1.09E-2</v>
      </c>
      <c r="Q611" s="8">
        <v>0.98</v>
      </c>
      <c r="R611" s="8">
        <v>89.02</v>
      </c>
      <c r="S611" s="8">
        <v>57.6</v>
      </c>
      <c r="T611" s="8">
        <v>31.42</v>
      </c>
      <c r="U611">
        <v>0</v>
      </c>
      <c r="V611" s="8">
        <v>0</v>
      </c>
      <c r="W611" s="8">
        <v>0</v>
      </c>
      <c r="X611" s="8">
        <v>31.42</v>
      </c>
    </row>
    <row r="612" spans="1:24" x14ac:dyDescent="0.25">
      <c r="A612" t="s">
        <v>938</v>
      </c>
      <c r="B612" s="1">
        <v>46177</v>
      </c>
      <c r="C612" t="s">
        <v>120</v>
      </c>
      <c r="D612" t="s">
        <v>121</v>
      </c>
      <c r="E612" t="s">
        <v>63</v>
      </c>
      <c r="F612" t="s">
        <v>89</v>
      </c>
      <c r="G612" t="s">
        <v>79</v>
      </c>
      <c r="H612" t="s">
        <v>80</v>
      </c>
      <c r="I612" t="s">
        <v>31</v>
      </c>
      <c r="J612" t="s">
        <v>32</v>
      </c>
      <c r="K612" t="s">
        <v>33</v>
      </c>
      <c r="L612" s="13">
        <v>5.8</v>
      </c>
      <c r="M612" s="8">
        <v>2.7</v>
      </c>
      <c r="N612">
        <v>113</v>
      </c>
      <c r="O612" s="8">
        <v>655.4</v>
      </c>
      <c r="P612" s="14">
        <v>8.6199999999999999E-2</v>
      </c>
      <c r="Q612" s="8">
        <v>56.5</v>
      </c>
      <c r="R612" s="8">
        <v>598.9</v>
      </c>
      <c r="S612" s="8">
        <v>305.10000000000002</v>
      </c>
      <c r="T612" s="8">
        <v>293.8</v>
      </c>
      <c r="U612">
        <v>0</v>
      </c>
      <c r="V612" s="8">
        <v>0</v>
      </c>
      <c r="W612" s="8">
        <v>0</v>
      </c>
      <c r="X612" s="8">
        <v>293.8</v>
      </c>
    </row>
    <row r="613" spans="1:24" x14ac:dyDescent="0.25">
      <c r="A613" t="s">
        <v>939</v>
      </c>
      <c r="B613" s="1">
        <v>45458</v>
      </c>
      <c r="C613" t="s">
        <v>82</v>
      </c>
      <c r="D613" t="s">
        <v>83</v>
      </c>
      <c r="E613" t="s">
        <v>71</v>
      </c>
      <c r="F613" t="s">
        <v>46</v>
      </c>
      <c r="G613" t="s">
        <v>165</v>
      </c>
      <c r="H613" t="s">
        <v>166</v>
      </c>
      <c r="I613" t="s">
        <v>112</v>
      </c>
      <c r="J613" t="s">
        <v>113</v>
      </c>
      <c r="K613" t="s">
        <v>42</v>
      </c>
      <c r="L613" s="13">
        <v>8.5</v>
      </c>
      <c r="M613" s="8">
        <v>2.8</v>
      </c>
      <c r="N613">
        <v>82</v>
      </c>
      <c r="O613" s="8">
        <v>697</v>
      </c>
      <c r="P613" s="14">
        <v>0.12620000000000001</v>
      </c>
      <c r="Q613" s="8">
        <v>87.96</v>
      </c>
      <c r="R613" s="8">
        <v>609.04</v>
      </c>
      <c r="S613" s="8">
        <v>229.6</v>
      </c>
      <c r="T613" s="8">
        <v>379.44</v>
      </c>
      <c r="U613">
        <v>0</v>
      </c>
      <c r="V613" s="8">
        <v>0</v>
      </c>
      <c r="W613" s="8">
        <v>0</v>
      </c>
      <c r="X613" s="8">
        <v>379.44</v>
      </c>
    </row>
    <row r="614" spans="1:24" x14ac:dyDescent="0.25">
      <c r="A614" t="s">
        <v>940</v>
      </c>
      <c r="B614" s="1">
        <v>46111</v>
      </c>
      <c r="C614" t="s">
        <v>255</v>
      </c>
      <c r="D614" t="s">
        <v>256</v>
      </c>
      <c r="E614" t="s">
        <v>27</v>
      </c>
      <c r="F614" t="s">
        <v>89</v>
      </c>
      <c r="G614" t="s">
        <v>38</v>
      </c>
      <c r="H614" t="s">
        <v>39</v>
      </c>
      <c r="I614" t="s">
        <v>130</v>
      </c>
      <c r="J614" t="s">
        <v>131</v>
      </c>
      <c r="K614" t="s">
        <v>42</v>
      </c>
      <c r="L614" s="13">
        <v>4.8</v>
      </c>
      <c r="M614" s="8">
        <v>1.4</v>
      </c>
      <c r="N614">
        <v>26</v>
      </c>
      <c r="O614" s="8">
        <v>124.8</v>
      </c>
      <c r="P614" s="14">
        <v>7.2599999999999998E-2</v>
      </c>
      <c r="Q614" s="8">
        <v>9.06</v>
      </c>
      <c r="R614" s="8">
        <v>115.74</v>
      </c>
      <c r="S614" s="8">
        <v>36.4</v>
      </c>
      <c r="T614" s="8">
        <v>79.34</v>
      </c>
      <c r="U614">
        <v>0</v>
      </c>
      <c r="V614" s="8">
        <v>0</v>
      </c>
      <c r="W614" s="8">
        <v>0</v>
      </c>
      <c r="X614" s="8">
        <v>79.34</v>
      </c>
    </row>
    <row r="615" spans="1:24" x14ac:dyDescent="0.25">
      <c r="A615" t="s">
        <v>941</v>
      </c>
      <c r="B615" s="1">
        <v>46122</v>
      </c>
      <c r="C615" t="s">
        <v>410</v>
      </c>
      <c r="D615" t="s">
        <v>411</v>
      </c>
      <c r="E615" t="s">
        <v>150</v>
      </c>
      <c r="F615" t="s">
        <v>46</v>
      </c>
      <c r="G615" t="s">
        <v>151</v>
      </c>
      <c r="H615" t="s">
        <v>152</v>
      </c>
      <c r="I615" t="s">
        <v>66</v>
      </c>
      <c r="J615" t="s">
        <v>67</v>
      </c>
      <c r="K615" t="s">
        <v>33</v>
      </c>
      <c r="L615" s="13">
        <v>4.5</v>
      </c>
      <c r="M615" s="8">
        <v>2.1</v>
      </c>
      <c r="N615">
        <v>6</v>
      </c>
      <c r="O615" s="8">
        <v>27</v>
      </c>
      <c r="P615" s="14">
        <v>0.24329999999999999</v>
      </c>
      <c r="Q615" s="8">
        <v>6.57</v>
      </c>
      <c r="R615" s="8">
        <v>20.43</v>
      </c>
      <c r="S615" s="8">
        <v>12.6</v>
      </c>
      <c r="T615" s="8">
        <v>7.83</v>
      </c>
      <c r="U615">
        <v>0</v>
      </c>
      <c r="V615" s="8">
        <v>0</v>
      </c>
      <c r="W615" s="8">
        <v>0</v>
      </c>
      <c r="X615" s="8">
        <v>7.83</v>
      </c>
    </row>
    <row r="616" spans="1:24" x14ac:dyDescent="0.25">
      <c r="A616" t="s">
        <v>942</v>
      </c>
      <c r="B616" s="1">
        <v>45473</v>
      </c>
      <c r="C616" t="s">
        <v>97</v>
      </c>
      <c r="D616" t="s">
        <v>98</v>
      </c>
      <c r="E616" t="s">
        <v>63</v>
      </c>
      <c r="F616" t="s">
        <v>54</v>
      </c>
      <c r="G616" t="s">
        <v>64</v>
      </c>
      <c r="H616" t="s">
        <v>65</v>
      </c>
      <c r="I616" t="s">
        <v>185</v>
      </c>
      <c r="J616" t="s">
        <v>186</v>
      </c>
      <c r="K616" t="s">
        <v>59</v>
      </c>
      <c r="L616" s="13">
        <v>4.9000000000000004</v>
      </c>
      <c r="M616" s="8">
        <v>3.1</v>
      </c>
      <c r="N616">
        <v>33</v>
      </c>
      <c r="O616" s="8">
        <v>161.69999999999999</v>
      </c>
      <c r="P616" s="14">
        <v>1.2800000000000001E-2</v>
      </c>
      <c r="Q616" s="8">
        <v>2.0699999999999998</v>
      </c>
      <c r="R616" s="8">
        <v>159.63</v>
      </c>
      <c r="S616" s="8">
        <v>102.3</v>
      </c>
      <c r="T616" s="8">
        <v>57.33</v>
      </c>
      <c r="U616">
        <v>0</v>
      </c>
      <c r="V616" s="8">
        <v>0</v>
      </c>
      <c r="W616" s="8">
        <v>0</v>
      </c>
      <c r="X616" s="8">
        <v>57.33</v>
      </c>
    </row>
    <row r="617" spans="1:24" x14ac:dyDescent="0.25">
      <c r="A617" t="s">
        <v>943</v>
      </c>
      <c r="B617" s="1">
        <v>46194</v>
      </c>
      <c r="C617" t="s">
        <v>162</v>
      </c>
      <c r="D617" t="s">
        <v>163</v>
      </c>
      <c r="E617" t="s">
        <v>150</v>
      </c>
      <c r="F617" t="s">
        <v>89</v>
      </c>
      <c r="G617" t="s">
        <v>151</v>
      </c>
      <c r="H617" t="s">
        <v>152</v>
      </c>
      <c r="I617" t="s">
        <v>99</v>
      </c>
      <c r="J617" t="s">
        <v>100</v>
      </c>
      <c r="K617" t="s">
        <v>49</v>
      </c>
      <c r="L617" s="13">
        <v>3.8</v>
      </c>
      <c r="M617" s="8">
        <v>2.6</v>
      </c>
      <c r="N617">
        <v>208</v>
      </c>
      <c r="O617" s="8">
        <v>790.4</v>
      </c>
      <c r="P617" s="14">
        <v>0.1376</v>
      </c>
      <c r="Q617" s="8">
        <v>108.76</v>
      </c>
      <c r="R617" s="8">
        <v>681.64</v>
      </c>
      <c r="S617" s="8">
        <v>540.79999999999995</v>
      </c>
      <c r="T617" s="8">
        <v>140.84</v>
      </c>
      <c r="U617">
        <v>0</v>
      </c>
      <c r="V617" s="8">
        <v>0</v>
      </c>
      <c r="W617" s="8">
        <v>0</v>
      </c>
      <c r="X617" s="8">
        <v>140.84</v>
      </c>
    </row>
    <row r="618" spans="1:24" x14ac:dyDescent="0.25">
      <c r="A618" t="s">
        <v>944</v>
      </c>
      <c r="B618" s="1">
        <v>45714</v>
      </c>
      <c r="C618" t="s">
        <v>805</v>
      </c>
      <c r="D618" t="s">
        <v>806</v>
      </c>
      <c r="E618" t="s">
        <v>63</v>
      </c>
      <c r="F618" t="s">
        <v>89</v>
      </c>
      <c r="G618" t="s">
        <v>64</v>
      </c>
      <c r="H618" t="s">
        <v>65</v>
      </c>
      <c r="I618" t="s">
        <v>144</v>
      </c>
      <c r="J618" t="s">
        <v>145</v>
      </c>
      <c r="K618" t="s">
        <v>33</v>
      </c>
      <c r="L618" s="13">
        <v>12</v>
      </c>
      <c r="M618" s="8">
        <v>6.5</v>
      </c>
      <c r="N618">
        <v>91</v>
      </c>
      <c r="O618" s="8">
        <v>1092</v>
      </c>
      <c r="P618" s="14">
        <v>3.2199999999999999E-2</v>
      </c>
      <c r="Q618" s="8">
        <v>35.159999999999997</v>
      </c>
      <c r="R618" s="8">
        <v>1056.8399999999999</v>
      </c>
      <c r="S618" s="8">
        <v>591.5</v>
      </c>
      <c r="T618" s="8">
        <v>465.34</v>
      </c>
      <c r="U618">
        <v>0</v>
      </c>
      <c r="V618" s="8">
        <v>0</v>
      </c>
      <c r="W618" s="8">
        <v>0</v>
      </c>
      <c r="X618" s="8">
        <v>465.34</v>
      </c>
    </row>
    <row r="619" spans="1:24" x14ac:dyDescent="0.25">
      <c r="A619" t="s">
        <v>945</v>
      </c>
      <c r="B619" s="1">
        <v>45317</v>
      </c>
      <c r="C619" t="s">
        <v>321</v>
      </c>
      <c r="D619" t="s">
        <v>322</v>
      </c>
      <c r="E619" t="s">
        <v>63</v>
      </c>
      <c r="F619" t="s">
        <v>46</v>
      </c>
      <c r="G619" t="s">
        <v>79</v>
      </c>
      <c r="H619" t="s">
        <v>80</v>
      </c>
      <c r="I619" t="s">
        <v>84</v>
      </c>
      <c r="J619" t="s">
        <v>85</v>
      </c>
      <c r="K619" t="s">
        <v>42</v>
      </c>
      <c r="L619" s="13">
        <v>9.9</v>
      </c>
      <c r="M619" s="8">
        <v>3.1</v>
      </c>
      <c r="N619">
        <v>50</v>
      </c>
      <c r="O619" s="8">
        <v>495</v>
      </c>
      <c r="P619" s="14">
        <v>0.18840000000000001</v>
      </c>
      <c r="Q619" s="8">
        <v>93.26</v>
      </c>
      <c r="R619" s="8">
        <v>401.74</v>
      </c>
      <c r="S619" s="8">
        <v>155</v>
      </c>
      <c r="T619" s="8">
        <v>246.74</v>
      </c>
      <c r="U619">
        <v>4</v>
      </c>
      <c r="V619" s="8">
        <v>32.14</v>
      </c>
      <c r="W619" s="8">
        <v>14.4</v>
      </c>
      <c r="X619" s="8">
        <v>232.34</v>
      </c>
    </row>
    <row r="620" spans="1:24" x14ac:dyDescent="0.25">
      <c r="A620" t="s">
        <v>946</v>
      </c>
      <c r="B620" s="1">
        <v>45475</v>
      </c>
      <c r="C620" t="s">
        <v>758</v>
      </c>
      <c r="D620" t="s">
        <v>759</v>
      </c>
      <c r="E620" t="s">
        <v>27</v>
      </c>
      <c r="F620" t="s">
        <v>37</v>
      </c>
      <c r="G620" t="s">
        <v>38</v>
      </c>
      <c r="H620" t="s">
        <v>39</v>
      </c>
      <c r="I620" t="s">
        <v>84</v>
      </c>
      <c r="J620" t="s">
        <v>85</v>
      </c>
      <c r="K620" t="s">
        <v>42</v>
      </c>
      <c r="L620" s="13">
        <v>9.9</v>
      </c>
      <c r="M620" s="8">
        <v>3.1</v>
      </c>
      <c r="N620">
        <v>5</v>
      </c>
      <c r="O620" s="8">
        <v>49.5</v>
      </c>
      <c r="P620" s="14">
        <v>4.9399999999999999E-2</v>
      </c>
      <c r="Q620" s="8">
        <v>2.4500000000000002</v>
      </c>
      <c r="R620" s="8">
        <v>47.05</v>
      </c>
      <c r="S620" s="8">
        <v>15.5</v>
      </c>
      <c r="T620" s="8">
        <v>31.55</v>
      </c>
      <c r="U620">
        <v>0</v>
      </c>
      <c r="V620" s="8">
        <v>0</v>
      </c>
      <c r="W620" s="8">
        <v>0</v>
      </c>
      <c r="X620" s="8">
        <v>31.55</v>
      </c>
    </row>
    <row r="621" spans="1:24" x14ac:dyDescent="0.25">
      <c r="A621" t="s">
        <v>947</v>
      </c>
      <c r="B621" s="1">
        <v>46046</v>
      </c>
      <c r="C621" t="s">
        <v>331</v>
      </c>
      <c r="D621" t="s">
        <v>332</v>
      </c>
      <c r="E621" t="s">
        <v>150</v>
      </c>
      <c r="F621" t="s">
        <v>37</v>
      </c>
      <c r="G621" t="s">
        <v>151</v>
      </c>
      <c r="H621" t="s">
        <v>152</v>
      </c>
      <c r="I621" t="s">
        <v>31</v>
      </c>
      <c r="J621" t="s">
        <v>32</v>
      </c>
      <c r="K621" t="s">
        <v>33</v>
      </c>
      <c r="L621" s="13">
        <v>5.8</v>
      </c>
      <c r="M621" s="8">
        <v>2.7</v>
      </c>
      <c r="N621">
        <v>3</v>
      </c>
      <c r="O621" s="8">
        <v>17.399999999999999</v>
      </c>
      <c r="P621" s="14">
        <v>3.9100000000000003E-2</v>
      </c>
      <c r="Q621" s="8">
        <v>0.68</v>
      </c>
      <c r="R621" s="8">
        <v>16.72</v>
      </c>
      <c r="S621" s="8">
        <v>8.1</v>
      </c>
      <c r="T621" s="8">
        <v>8.6199999999999992</v>
      </c>
      <c r="U621">
        <v>0</v>
      </c>
      <c r="V621" s="8">
        <v>0</v>
      </c>
      <c r="W621" s="8">
        <v>0</v>
      </c>
      <c r="X621" s="8">
        <v>8.6199999999999992</v>
      </c>
    </row>
    <row r="622" spans="1:24" x14ac:dyDescent="0.25">
      <c r="A622" t="s">
        <v>948</v>
      </c>
      <c r="B622" s="1">
        <v>46238</v>
      </c>
      <c r="C622" t="s">
        <v>154</v>
      </c>
      <c r="D622" t="s">
        <v>155</v>
      </c>
      <c r="E622" t="s">
        <v>150</v>
      </c>
      <c r="F622" t="s">
        <v>46</v>
      </c>
      <c r="G622" t="s">
        <v>151</v>
      </c>
      <c r="H622" t="s">
        <v>152</v>
      </c>
      <c r="I622" t="s">
        <v>31</v>
      </c>
      <c r="J622" t="s">
        <v>32</v>
      </c>
      <c r="K622" t="s">
        <v>33</v>
      </c>
      <c r="L622" s="13">
        <v>5.8</v>
      </c>
      <c r="M622" s="8">
        <v>2.7</v>
      </c>
      <c r="N622">
        <v>38</v>
      </c>
      <c r="O622" s="8">
        <v>220.4</v>
      </c>
      <c r="P622" s="14">
        <v>0.09</v>
      </c>
      <c r="Q622" s="8">
        <v>19.84</v>
      </c>
      <c r="R622" s="8">
        <v>200.56</v>
      </c>
      <c r="S622" s="8">
        <v>102.6</v>
      </c>
      <c r="T622" s="8">
        <v>97.96</v>
      </c>
      <c r="U622">
        <v>0</v>
      </c>
      <c r="V622" s="8">
        <v>0</v>
      </c>
      <c r="W622" s="8">
        <v>0</v>
      </c>
      <c r="X622" s="8">
        <v>97.96</v>
      </c>
    </row>
    <row r="623" spans="1:24" x14ac:dyDescent="0.25">
      <c r="A623" t="s">
        <v>949</v>
      </c>
      <c r="B623" s="1">
        <v>45632</v>
      </c>
      <c r="C623" t="s">
        <v>528</v>
      </c>
      <c r="D623" t="s">
        <v>529</v>
      </c>
      <c r="E623" t="s">
        <v>27</v>
      </c>
      <c r="F623" t="s">
        <v>54</v>
      </c>
      <c r="G623" t="s">
        <v>38</v>
      </c>
      <c r="H623" t="s">
        <v>39</v>
      </c>
      <c r="I623" t="s">
        <v>84</v>
      </c>
      <c r="J623" t="s">
        <v>85</v>
      </c>
      <c r="K623" t="s">
        <v>42</v>
      </c>
      <c r="L623" s="13">
        <v>9.9</v>
      </c>
      <c r="M623" s="8">
        <v>3.1</v>
      </c>
      <c r="N623">
        <v>32</v>
      </c>
      <c r="O623" s="8">
        <v>316.8</v>
      </c>
      <c r="P623" s="14">
        <v>2.2499999999999999E-2</v>
      </c>
      <c r="Q623" s="8">
        <v>7.13</v>
      </c>
      <c r="R623" s="8">
        <v>309.67</v>
      </c>
      <c r="S623" s="8">
        <v>99.2</v>
      </c>
      <c r="T623" s="8">
        <v>210.47</v>
      </c>
      <c r="U623">
        <v>0</v>
      </c>
      <c r="V623" s="8">
        <v>0</v>
      </c>
      <c r="W623" s="8">
        <v>0</v>
      </c>
      <c r="X623" s="8">
        <v>210.47</v>
      </c>
    </row>
    <row r="624" spans="1:24" x14ac:dyDescent="0.25">
      <c r="A624" t="s">
        <v>950</v>
      </c>
      <c r="B624" s="1">
        <v>46093</v>
      </c>
      <c r="C624" t="s">
        <v>321</v>
      </c>
      <c r="D624" t="s">
        <v>322</v>
      </c>
      <c r="E624" t="s">
        <v>63</v>
      </c>
      <c r="F624" t="s">
        <v>46</v>
      </c>
      <c r="G624" t="s">
        <v>79</v>
      </c>
      <c r="H624" t="s">
        <v>80</v>
      </c>
      <c r="I624" t="s">
        <v>112</v>
      </c>
      <c r="J624" t="s">
        <v>113</v>
      </c>
      <c r="K624" t="s">
        <v>42</v>
      </c>
      <c r="L624" s="13">
        <v>8.5</v>
      </c>
      <c r="M624" s="8">
        <v>2.8</v>
      </c>
      <c r="N624">
        <v>10</v>
      </c>
      <c r="O624" s="8">
        <v>85</v>
      </c>
      <c r="P624" s="14">
        <v>0.1777</v>
      </c>
      <c r="Q624" s="8">
        <v>15.1</v>
      </c>
      <c r="R624" s="8">
        <v>69.900000000000006</v>
      </c>
      <c r="S624" s="8">
        <v>28</v>
      </c>
      <c r="T624" s="8">
        <v>41.9</v>
      </c>
      <c r="U624">
        <v>0</v>
      </c>
      <c r="V624" s="8">
        <v>0</v>
      </c>
      <c r="W624" s="8">
        <v>0</v>
      </c>
      <c r="X624" s="8">
        <v>41.9</v>
      </c>
    </row>
    <row r="625" spans="1:24" x14ac:dyDescent="0.25">
      <c r="A625" t="s">
        <v>951</v>
      </c>
      <c r="B625" s="1">
        <v>46245</v>
      </c>
      <c r="C625" t="s">
        <v>584</v>
      </c>
      <c r="D625" t="s">
        <v>585</v>
      </c>
      <c r="E625" t="s">
        <v>27</v>
      </c>
      <c r="F625" t="s">
        <v>37</v>
      </c>
      <c r="G625" t="s">
        <v>29</v>
      </c>
      <c r="H625" t="s">
        <v>30</v>
      </c>
      <c r="I625" t="s">
        <v>104</v>
      </c>
      <c r="J625" t="s">
        <v>105</v>
      </c>
      <c r="K625" t="s">
        <v>49</v>
      </c>
      <c r="L625" s="13">
        <v>4.2</v>
      </c>
      <c r="M625" s="8">
        <v>2.8</v>
      </c>
      <c r="N625">
        <v>9</v>
      </c>
      <c r="O625" s="8">
        <v>37.799999999999997</v>
      </c>
      <c r="P625" s="14">
        <v>5.0000000000000001E-3</v>
      </c>
      <c r="Q625" s="8">
        <v>0.19</v>
      </c>
      <c r="R625" s="8">
        <v>37.61</v>
      </c>
      <c r="S625" s="8">
        <v>25.2</v>
      </c>
      <c r="T625" s="8">
        <v>12.41</v>
      </c>
      <c r="U625">
        <v>0</v>
      </c>
      <c r="V625" s="8">
        <v>0</v>
      </c>
      <c r="W625" s="8">
        <v>0</v>
      </c>
      <c r="X625" s="8">
        <v>12.41</v>
      </c>
    </row>
    <row r="626" spans="1:24" x14ac:dyDescent="0.25">
      <c r="A626" t="s">
        <v>952</v>
      </c>
      <c r="B626" s="1">
        <v>45713</v>
      </c>
      <c r="C626" t="s">
        <v>371</v>
      </c>
      <c r="D626" t="s">
        <v>372</v>
      </c>
      <c r="E626" t="s">
        <v>63</v>
      </c>
      <c r="F626" t="s">
        <v>54</v>
      </c>
      <c r="G626" t="s">
        <v>79</v>
      </c>
      <c r="H626" t="s">
        <v>80</v>
      </c>
      <c r="I626" t="s">
        <v>130</v>
      </c>
      <c r="J626" t="s">
        <v>131</v>
      </c>
      <c r="K626" t="s">
        <v>42</v>
      </c>
      <c r="L626" s="13">
        <v>4.8</v>
      </c>
      <c r="M626" s="8">
        <v>1.4</v>
      </c>
      <c r="N626">
        <v>28</v>
      </c>
      <c r="O626" s="8">
        <v>134.4</v>
      </c>
      <c r="P626" s="14">
        <v>1.6199999999999999E-2</v>
      </c>
      <c r="Q626" s="8">
        <v>2.1800000000000002</v>
      </c>
      <c r="R626" s="8">
        <v>132.22</v>
      </c>
      <c r="S626" s="8">
        <v>39.200000000000003</v>
      </c>
      <c r="T626" s="8">
        <v>93.02</v>
      </c>
      <c r="U626">
        <v>8</v>
      </c>
      <c r="V626" s="8">
        <v>37.78</v>
      </c>
      <c r="W626" s="8">
        <v>15.2</v>
      </c>
      <c r="X626" s="8">
        <v>77.819999999999993</v>
      </c>
    </row>
    <row r="627" spans="1:24" x14ac:dyDescent="0.25">
      <c r="A627" t="s">
        <v>953</v>
      </c>
      <c r="B627" s="1">
        <v>46113</v>
      </c>
      <c r="C627" t="s">
        <v>97</v>
      </c>
      <c r="D627" t="s">
        <v>98</v>
      </c>
      <c r="E627" t="s">
        <v>63</v>
      </c>
      <c r="F627" t="s">
        <v>54</v>
      </c>
      <c r="G627" t="s">
        <v>64</v>
      </c>
      <c r="H627" t="s">
        <v>65</v>
      </c>
      <c r="I627" t="s">
        <v>47</v>
      </c>
      <c r="J627" t="s">
        <v>48</v>
      </c>
      <c r="K627" t="s">
        <v>49</v>
      </c>
      <c r="L627" s="13">
        <v>5</v>
      </c>
      <c r="M627" s="8">
        <v>3.2</v>
      </c>
      <c r="N627">
        <v>18</v>
      </c>
      <c r="O627" s="8">
        <v>90</v>
      </c>
      <c r="P627" s="14">
        <v>2.1399999999999999E-2</v>
      </c>
      <c r="Q627" s="8">
        <v>1.93</v>
      </c>
      <c r="R627" s="8">
        <v>88.07</v>
      </c>
      <c r="S627" s="8">
        <v>57.6</v>
      </c>
      <c r="T627" s="8">
        <v>30.47</v>
      </c>
      <c r="U627">
        <v>0</v>
      </c>
      <c r="V627" s="8">
        <v>0</v>
      </c>
      <c r="W627" s="8">
        <v>0</v>
      </c>
      <c r="X627" s="8">
        <v>30.47</v>
      </c>
    </row>
    <row r="628" spans="1:24" x14ac:dyDescent="0.25">
      <c r="A628" t="s">
        <v>954</v>
      </c>
      <c r="B628" s="1">
        <v>45977</v>
      </c>
      <c r="C628" t="s">
        <v>410</v>
      </c>
      <c r="D628" t="s">
        <v>411</v>
      </c>
      <c r="E628" t="s">
        <v>150</v>
      </c>
      <c r="F628" t="s">
        <v>46</v>
      </c>
      <c r="G628" t="s">
        <v>151</v>
      </c>
      <c r="H628" t="s">
        <v>152</v>
      </c>
      <c r="I628" t="s">
        <v>122</v>
      </c>
      <c r="J628" t="s">
        <v>123</v>
      </c>
      <c r="K628" t="s">
        <v>59</v>
      </c>
      <c r="L628" s="13">
        <v>5.5</v>
      </c>
      <c r="M628" s="8">
        <v>3.8</v>
      </c>
      <c r="N628">
        <v>6</v>
      </c>
      <c r="O628" s="8">
        <v>33</v>
      </c>
      <c r="P628" s="14">
        <v>0.1198</v>
      </c>
      <c r="Q628" s="8">
        <v>3.95</v>
      </c>
      <c r="R628" s="8">
        <v>29.05</v>
      </c>
      <c r="S628" s="8">
        <v>22.8</v>
      </c>
      <c r="T628" s="8">
        <v>6.25</v>
      </c>
      <c r="U628">
        <v>0</v>
      </c>
      <c r="V628" s="8">
        <v>0</v>
      </c>
      <c r="W628" s="8">
        <v>0</v>
      </c>
      <c r="X628" s="8">
        <v>6.25</v>
      </c>
    </row>
    <row r="629" spans="1:24" x14ac:dyDescent="0.25">
      <c r="A629" t="s">
        <v>955</v>
      </c>
      <c r="B629" s="1">
        <v>46176</v>
      </c>
      <c r="C629" t="s">
        <v>51</v>
      </c>
      <c r="D629" t="s">
        <v>52</v>
      </c>
      <c r="E629" t="s">
        <v>53</v>
      </c>
      <c r="F629" t="s">
        <v>54</v>
      </c>
      <c r="G629" t="s">
        <v>55</v>
      </c>
      <c r="H629" t="s">
        <v>56</v>
      </c>
      <c r="I629" t="s">
        <v>156</v>
      </c>
      <c r="J629" t="s">
        <v>157</v>
      </c>
      <c r="K629" t="s">
        <v>42</v>
      </c>
      <c r="L629" s="13">
        <v>6.2</v>
      </c>
      <c r="M629" s="8">
        <v>1.9</v>
      </c>
      <c r="N629">
        <v>85</v>
      </c>
      <c r="O629" s="8">
        <v>527</v>
      </c>
      <c r="P629" s="14">
        <v>3.0800000000000001E-2</v>
      </c>
      <c r="Q629" s="8">
        <v>16.23</v>
      </c>
      <c r="R629" s="8">
        <v>510.77</v>
      </c>
      <c r="S629" s="8">
        <v>161.5</v>
      </c>
      <c r="T629" s="8">
        <v>349.27</v>
      </c>
      <c r="U629">
        <v>0</v>
      </c>
      <c r="V629" s="8">
        <v>0</v>
      </c>
      <c r="W629" s="8">
        <v>0</v>
      </c>
      <c r="X629" s="8">
        <v>349.27</v>
      </c>
    </row>
    <row r="630" spans="1:24" x14ac:dyDescent="0.25">
      <c r="A630" t="s">
        <v>956</v>
      </c>
      <c r="B630" s="1">
        <v>46044</v>
      </c>
      <c r="C630" t="s">
        <v>266</v>
      </c>
      <c r="D630" t="s">
        <v>267</v>
      </c>
      <c r="E630" t="s">
        <v>53</v>
      </c>
      <c r="F630" t="s">
        <v>54</v>
      </c>
      <c r="G630" t="s">
        <v>55</v>
      </c>
      <c r="H630" t="s">
        <v>56</v>
      </c>
      <c r="I630" t="s">
        <v>122</v>
      </c>
      <c r="J630" t="s">
        <v>123</v>
      </c>
      <c r="K630" t="s">
        <v>59</v>
      </c>
      <c r="L630" s="13">
        <v>5.5</v>
      </c>
      <c r="M630" s="8">
        <v>3.8</v>
      </c>
      <c r="N630">
        <v>392</v>
      </c>
      <c r="O630" s="8">
        <v>2156</v>
      </c>
      <c r="P630" s="14">
        <v>3.4299999999999997E-2</v>
      </c>
      <c r="Q630" s="8">
        <v>73.95</v>
      </c>
      <c r="R630" s="8">
        <v>2082.0500000000002</v>
      </c>
      <c r="S630" s="8">
        <v>1489.6</v>
      </c>
      <c r="T630" s="8">
        <v>592.45000000000005</v>
      </c>
      <c r="U630">
        <v>0</v>
      </c>
      <c r="V630" s="8">
        <v>0</v>
      </c>
      <c r="W630" s="8">
        <v>0</v>
      </c>
      <c r="X630" s="8">
        <v>592.45000000000005</v>
      </c>
    </row>
    <row r="631" spans="1:24" x14ac:dyDescent="0.25">
      <c r="A631" t="s">
        <v>957</v>
      </c>
      <c r="B631" s="1">
        <v>46122</v>
      </c>
      <c r="C631" t="s">
        <v>678</v>
      </c>
      <c r="D631" t="s">
        <v>679</v>
      </c>
      <c r="E631" t="s">
        <v>63</v>
      </c>
      <c r="F631" t="s">
        <v>89</v>
      </c>
      <c r="G631" t="s">
        <v>64</v>
      </c>
      <c r="H631" t="s">
        <v>65</v>
      </c>
      <c r="I631" t="s">
        <v>31</v>
      </c>
      <c r="J631" t="s">
        <v>32</v>
      </c>
      <c r="K631" t="s">
        <v>33</v>
      </c>
      <c r="L631" s="13">
        <v>5.8</v>
      </c>
      <c r="M631" s="8">
        <v>2.7</v>
      </c>
      <c r="N631">
        <v>203</v>
      </c>
      <c r="O631" s="8">
        <v>1177.4000000000001</v>
      </c>
      <c r="P631" s="14">
        <v>0.1067</v>
      </c>
      <c r="Q631" s="8">
        <v>125.63</v>
      </c>
      <c r="R631" s="8">
        <v>1051.77</v>
      </c>
      <c r="S631" s="8">
        <v>548.1</v>
      </c>
      <c r="T631" s="8">
        <v>503.67</v>
      </c>
      <c r="U631">
        <v>0</v>
      </c>
      <c r="V631" s="8">
        <v>0</v>
      </c>
      <c r="W631" s="8">
        <v>0</v>
      </c>
      <c r="X631" s="8">
        <v>503.67</v>
      </c>
    </row>
    <row r="632" spans="1:24" x14ac:dyDescent="0.25">
      <c r="A632" t="s">
        <v>958</v>
      </c>
      <c r="B632" s="1">
        <v>45546</v>
      </c>
      <c r="C632" t="s">
        <v>291</v>
      </c>
      <c r="D632" t="s">
        <v>292</v>
      </c>
      <c r="E632" t="s">
        <v>150</v>
      </c>
      <c r="F632" t="s">
        <v>54</v>
      </c>
      <c r="G632" t="s">
        <v>151</v>
      </c>
      <c r="H632" t="s">
        <v>152</v>
      </c>
      <c r="I632" t="s">
        <v>66</v>
      </c>
      <c r="J632" t="s">
        <v>67</v>
      </c>
      <c r="K632" t="s">
        <v>33</v>
      </c>
      <c r="L632" s="13">
        <v>4.5</v>
      </c>
      <c r="M632" s="8">
        <v>2.1</v>
      </c>
      <c r="N632">
        <v>30</v>
      </c>
      <c r="O632" s="8">
        <v>135</v>
      </c>
      <c r="P632" s="14">
        <v>7.4899999999999994E-2</v>
      </c>
      <c r="Q632" s="8">
        <v>10.11</v>
      </c>
      <c r="R632" s="8">
        <v>124.89</v>
      </c>
      <c r="S632" s="8">
        <v>63</v>
      </c>
      <c r="T632" s="8">
        <v>61.89</v>
      </c>
      <c r="U632">
        <v>0</v>
      </c>
      <c r="V632" s="8">
        <v>0</v>
      </c>
      <c r="W632" s="8">
        <v>0</v>
      </c>
      <c r="X632" s="8">
        <v>61.89</v>
      </c>
    </row>
    <row r="633" spans="1:24" x14ac:dyDescent="0.25">
      <c r="A633" t="s">
        <v>959</v>
      </c>
      <c r="B633" s="1">
        <v>45565</v>
      </c>
      <c r="C633" t="s">
        <v>309</v>
      </c>
      <c r="D633" t="s">
        <v>310</v>
      </c>
      <c r="E633" t="s">
        <v>63</v>
      </c>
      <c r="F633" t="s">
        <v>54</v>
      </c>
      <c r="G633" t="s">
        <v>79</v>
      </c>
      <c r="H633" t="s">
        <v>80</v>
      </c>
      <c r="I633" t="s">
        <v>117</v>
      </c>
      <c r="J633" t="s">
        <v>118</v>
      </c>
      <c r="K633" t="s">
        <v>59</v>
      </c>
      <c r="L633" s="13">
        <v>6</v>
      </c>
      <c r="M633" s="8">
        <v>4.2</v>
      </c>
      <c r="N633">
        <v>55</v>
      </c>
      <c r="O633" s="8">
        <v>330</v>
      </c>
      <c r="P633" s="14">
        <v>2.4799999999999999E-2</v>
      </c>
      <c r="Q633" s="8">
        <v>8.18</v>
      </c>
      <c r="R633" s="8">
        <v>321.82</v>
      </c>
      <c r="S633" s="8">
        <v>231</v>
      </c>
      <c r="T633" s="8">
        <v>90.82</v>
      </c>
      <c r="U633">
        <v>0</v>
      </c>
      <c r="V633" s="8">
        <v>0</v>
      </c>
      <c r="W633" s="8">
        <v>0</v>
      </c>
      <c r="X633" s="8">
        <v>90.82</v>
      </c>
    </row>
    <row r="634" spans="1:24" x14ac:dyDescent="0.25">
      <c r="A634" t="s">
        <v>960</v>
      </c>
      <c r="B634" s="1">
        <v>45455</v>
      </c>
      <c r="C634" t="s">
        <v>136</v>
      </c>
      <c r="D634" t="s">
        <v>137</v>
      </c>
      <c r="E634" t="s">
        <v>71</v>
      </c>
      <c r="F634" t="s">
        <v>54</v>
      </c>
      <c r="G634" t="s">
        <v>72</v>
      </c>
      <c r="H634" t="s">
        <v>73</v>
      </c>
      <c r="I634" t="s">
        <v>130</v>
      </c>
      <c r="J634" t="s">
        <v>131</v>
      </c>
      <c r="K634" t="s">
        <v>42</v>
      </c>
      <c r="L634" s="13">
        <v>4.8</v>
      </c>
      <c r="M634" s="8">
        <v>1.4</v>
      </c>
      <c r="N634">
        <v>133</v>
      </c>
      <c r="O634" s="8">
        <v>638.4</v>
      </c>
      <c r="P634" s="14">
        <v>3.2000000000000002E-3</v>
      </c>
      <c r="Q634" s="8">
        <v>2.04</v>
      </c>
      <c r="R634" s="8">
        <v>636.36</v>
      </c>
      <c r="S634" s="8">
        <v>186.2</v>
      </c>
      <c r="T634" s="8">
        <v>450.16</v>
      </c>
      <c r="U634">
        <v>0</v>
      </c>
      <c r="V634" s="8">
        <v>0</v>
      </c>
      <c r="W634" s="8">
        <v>0</v>
      </c>
      <c r="X634" s="8">
        <v>450.16</v>
      </c>
    </row>
    <row r="635" spans="1:24" x14ac:dyDescent="0.25">
      <c r="A635" t="s">
        <v>961</v>
      </c>
      <c r="B635" s="1">
        <v>46098</v>
      </c>
      <c r="C635" t="s">
        <v>331</v>
      </c>
      <c r="D635" t="s">
        <v>332</v>
      </c>
      <c r="E635" t="s">
        <v>150</v>
      </c>
      <c r="F635" t="s">
        <v>37</v>
      </c>
      <c r="G635" t="s">
        <v>151</v>
      </c>
      <c r="H635" t="s">
        <v>152</v>
      </c>
      <c r="I635" t="s">
        <v>31</v>
      </c>
      <c r="J635" t="s">
        <v>32</v>
      </c>
      <c r="K635" t="s">
        <v>33</v>
      </c>
      <c r="L635" s="13">
        <v>5.8</v>
      </c>
      <c r="M635" s="8">
        <v>2.7</v>
      </c>
      <c r="N635">
        <v>1</v>
      </c>
      <c r="O635" s="8">
        <v>5.8</v>
      </c>
      <c r="P635" s="14">
        <v>3.3E-3</v>
      </c>
      <c r="Q635" s="8">
        <v>0.02</v>
      </c>
      <c r="R635" s="8">
        <v>5.78</v>
      </c>
      <c r="S635" s="8">
        <v>2.7</v>
      </c>
      <c r="T635" s="8">
        <v>3.08</v>
      </c>
      <c r="U635">
        <v>0</v>
      </c>
      <c r="V635" s="8">
        <v>0</v>
      </c>
      <c r="W635" s="8">
        <v>0</v>
      </c>
      <c r="X635" s="8">
        <v>3.08</v>
      </c>
    </row>
    <row r="636" spans="1:24" x14ac:dyDescent="0.25">
      <c r="A636" t="s">
        <v>962</v>
      </c>
      <c r="B636" s="1">
        <v>46010</v>
      </c>
      <c r="C636" t="s">
        <v>472</v>
      </c>
      <c r="D636" t="s">
        <v>473</v>
      </c>
      <c r="E636" t="s">
        <v>71</v>
      </c>
      <c r="F636" t="s">
        <v>54</v>
      </c>
      <c r="G636" t="s">
        <v>72</v>
      </c>
      <c r="H636" t="s">
        <v>73</v>
      </c>
      <c r="I636" t="s">
        <v>74</v>
      </c>
      <c r="J636" t="s">
        <v>75</v>
      </c>
      <c r="K636" t="s">
        <v>49</v>
      </c>
      <c r="L636" s="13">
        <v>11</v>
      </c>
      <c r="M636" s="8">
        <v>6.8</v>
      </c>
      <c r="N636">
        <v>119</v>
      </c>
      <c r="O636" s="8">
        <v>1309</v>
      </c>
      <c r="P636" s="14">
        <v>1.8E-3</v>
      </c>
      <c r="Q636" s="8">
        <v>2.36</v>
      </c>
      <c r="R636" s="8">
        <v>1306.6400000000001</v>
      </c>
      <c r="S636" s="8">
        <v>809.2</v>
      </c>
      <c r="T636" s="8">
        <v>497.44</v>
      </c>
      <c r="U636">
        <v>0</v>
      </c>
      <c r="V636" s="8">
        <v>0</v>
      </c>
      <c r="W636" s="8">
        <v>0</v>
      </c>
      <c r="X636" s="8">
        <v>497.44</v>
      </c>
    </row>
    <row r="637" spans="1:24" x14ac:dyDescent="0.25">
      <c r="A637" t="s">
        <v>963</v>
      </c>
      <c r="B637" s="1">
        <v>45402</v>
      </c>
      <c r="C637" t="s">
        <v>208</v>
      </c>
      <c r="D637" t="s">
        <v>209</v>
      </c>
      <c r="E637" t="s">
        <v>27</v>
      </c>
      <c r="F637" t="s">
        <v>54</v>
      </c>
      <c r="G637" t="s">
        <v>38</v>
      </c>
      <c r="H637" t="s">
        <v>39</v>
      </c>
      <c r="I637" t="s">
        <v>47</v>
      </c>
      <c r="J637" t="s">
        <v>48</v>
      </c>
      <c r="K637" t="s">
        <v>49</v>
      </c>
      <c r="L637" s="13">
        <v>5</v>
      </c>
      <c r="M637" s="8">
        <v>3.2</v>
      </c>
      <c r="N637">
        <v>45</v>
      </c>
      <c r="O637" s="8">
        <v>225</v>
      </c>
      <c r="P637" s="14">
        <v>2.3E-2</v>
      </c>
      <c r="Q637" s="8">
        <v>5.18</v>
      </c>
      <c r="R637" s="8">
        <v>219.82</v>
      </c>
      <c r="S637" s="8">
        <v>144</v>
      </c>
      <c r="T637" s="8">
        <v>75.819999999999993</v>
      </c>
      <c r="U637">
        <v>0</v>
      </c>
      <c r="V637" s="8">
        <v>0</v>
      </c>
      <c r="W637" s="8">
        <v>0</v>
      </c>
      <c r="X637" s="8">
        <v>75.819999999999993</v>
      </c>
    </row>
    <row r="638" spans="1:24" x14ac:dyDescent="0.25">
      <c r="A638" t="s">
        <v>964</v>
      </c>
      <c r="B638" s="1">
        <v>45683</v>
      </c>
      <c r="C638" t="s">
        <v>110</v>
      </c>
      <c r="D638" t="s">
        <v>111</v>
      </c>
      <c r="E638" t="s">
        <v>27</v>
      </c>
      <c r="F638" t="s">
        <v>37</v>
      </c>
      <c r="G638" t="s">
        <v>38</v>
      </c>
      <c r="H638" t="s">
        <v>39</v>
      </c>
      <c r="I638" t="s">
        <v>84</v>
      </c>
      <c r="J638" t="s">
        <v>85</v>
      </c>
      <c r="K638" t="s">
        <v>42</v>
      </c>
      <c r="L638" s="13">
        <v>9.9</v>
      </c>
      <c r="M638" s="8">
        <v>3.1</v>
      </c>
      <c r="N638">
        <v>12</v>
      </c>
      <c r="O638" s="8">
        <v>118.8</v>
      </c>
      <c r="P638" s="14">
        <v>5.3E-3</v>
      </c>
      <c r="Q638" s="8">
        <v>0.63</v>
      </c>
      <c r="R638" s="8">
        <v>118.17</v>
      </c>
      <c r="S638" s="8">
        <v>37.200000000000003</v>
      </c>
      <c r="T638" s="8">
        <v>80.97</v>
      </c>
      <c r="U638">
        <v>0</v>
      </c>
      <c r="V638" s="8">
        <v>0</v>
      </c>
      <c r="W638" s="8">
        <v>0</v>
      </c>
      <c r="X638" s="8">
        <v>80.97</v>
      </c>
    </row>
    <row r="639" spans="1:24" x14ac:dyDescent="0.25">
      <c r="A639" t="s">
        <v>965</v>
      </c>
      <c r="B639" s="1">
        <v>46185</v>
      </c>
      <c r="C639" t="s">
        <v>139</v>
      </c>
      <c r="D639" t="s">
        <v>140</v>
      </c>
      <c r="E639" t="s">
        <v>63</v>
      </c>
      <c r="F639" t="s">
        <v>54</v>
      </c>
      <c r="G639" t="s">
        <v>64</v>
      </c>
      <c r="H639" t="s">
        <v>65</v>
      </c>
      <c r="I639" t="s">
        <v>117</v>
      </c>
      <c r="J639" t="s">
        <v>118</v>
      </c>
      <c r="K639" t="s">
        <v>59</v>
      </c>
      <c r="L639" s="13">
        <v>6</v>
      </c>
      <c r="M639" s="8">
        <v>4.2</v>
      </c>
      <c r="N639">
        <v>110</v>
      </c>
      <c r="O639" s="8">
        <v>660</v>
      </c>
      <c r="P639" s="14">
        <v>1.17E-2</v>
      </c>
      <c r="Q639" s="8">
        <v>7.72</v>
      </c>
      <c r="R639" s="8">
        <v>652.28</v>
      </c>
      <c r="S639" s="8">
        <v>462</v>
      </c>
      <c r="T639" s="8">
        <v>190.28</v>
      </c>
      <c r="U639">
        <v>0</v>
      </c>
      <c r="V639" s="8">
        <v>0</v>
      </c>
      <c r="W639" s="8">
        <v>0</v>
      </c>
      <c r="X639" s="8">
        <v>190.28</v>
      </c>
    </row>
    <row r="640" spans="1:24" x14ac:dyDescent="0.25">
      <c r="A640" t="s">
        <v>966</v>
      </c>
      <c r="B640" s="1">
        <v>45331</v>
      </c>
      <c r="C640" t="s">
        <v>276</v>
      </c>
      <c r="D640" t="s">
        <v>277</v>
      </c>
      <c r="E640" t="s">
        <v>150</v>
      </c>
      <c r="F640" t="s">
        <v>37</v>
      </c>
      <c r="G640" t="s">
        <v>151</v>
      </c>
      <c r="H640" t="s">
        <v>152</v>
      </c>
      <c r="I640" t="s">
        <v>112</v>
      </c>
      <c r="J640" t="s">
        <v>113</v>
      </c>
      <c r="K640" t="s">
        <v>42</v>
      </c>
      <c r="L640" s="13">
        <v>8.5</v>
      </c>
      <c r="M640" s="8">
        <v>2.8</v>
      </c>
      <c r="N640">
        <v>21</v>
      </c>
      <c r="O640" s="8">
        <v>178.5</v>
      </c>
      <c r="P640" s="14">
        <v>2.07E-2</v>
      </c>
      <c r="Q640" s="8">
        <v>3.69</v>
      </c>
      <c r="R640" s="8">
        <v>174.81</v>
      </c>
      <c r="S640" s="8">
        <v>58.8</v>
      </c>
      <c r="T640" s="8">
        <v>116.01</v>
      </c>
      <c r="U640">
        <v>0</v>
      </c>
      <c r="V640" s="8">
        <v>0</v>
      </c>
      <c r="W640" s="8">
        <v>0</v>
      </c>
      <c r="X640" s="8">
        <v>116.01</v>
      </c>
    </row>
    <row r="641" spans="1:24" x14ac:dyDescent="0.25">
      <c r="A641" t="s">
        <v>967</v>
      </c>
      <c r="B641" s="1">
        <v>46171</v>
      </c>
      <c r="C641" t="s">
        <v>136</v>
      </c>
      <c r="D641" t="s">
        <v>137</v>
      </c>
      <c r="E641" t="s">
        <v>71</v>
      </c>
      <c r="F641" t="s">
        <v>54</v>
      </c>
      <c r="G641" t="s">
        <v>72</v>
      </c>
      <c r="H641" t="s">
        <v>73</v>
      </c>
      <c r="I641" t="s">
        <v>31</v>
      </c>
      <c r="J641" t="s">
        <v>32</v>
      </c>
      <c r="K641" t="s">
        <v>33</v>
      </c>
      <c r="L641" s="13">
        <v>5.8</v>
      </c>
      <c r="M641" s="8">
        <v>2.7</v>
      </c>
      <c r="N641">
        <v>13</v>
      </c>
      <c r="O641" s="8">
        <v>75.400000000000006</v>
      </c>
      <c r="P641" s="14">
        <v>3.7000000000000002E-3</v>
      </c>
      <c r="Q641" s="8">
        <v>0.28000000000000003</v>
      </c>
      <c r="R641" s="8">
        <v>75.12</v>
      </c>
      <c r="S641" s="8">
        <v>35.1</v>
      </c>
      <c r="T641" s="8">
        <v>40.020000000000003</v>
      </c>
      <c r="U641">
        <v>0</v>
      </c>
      <c r="V641" s="8">
        <v>0</v>
      </c>
      <c r="W641" s="8">
        <v>0</v>
      </c>
      <c r="X641" s="8">
        <v>40.020000000000003</v>
      </c>
    </row>
    <row r="642" spans="1:24" x14ac:dyDescent="0.25">
      <c r="A642" t="s">
        <v>968</v>
      </c>
      <c r="B642" s="1">
        <v>45773</v>
      </c>
      <c r="C642" t="s">
        <v>345</v>
      </c>
      <c r="D642" t="s">
        <v>346</v>
      </c>
      <c r="E642" t="s">
        <v>71</v>
      </c>
      <c r="F642" t="s">
        <v>28</v>
      </c>
      <c r="G642" t="s">
        <v>72</v>
      </c>
      <c r="H642" t="s">
        <v>73</v>
      </c>
      <c r="I642" t="s">
        <v>130</v>
      </c>
      <c r="J642" t="s">
        <v>131</v>
      </c>
      <c r="K642" t="s">
        <v>42</v>
      </c>
      <c r="L642" s="13">
        <v>4.8</v>
      </c>
      <c r="M642" s="8">
        <v>1.4</v>
      </c>
      <c r="N642">
        <v>75</v>
      </c>
      <c r="O642" s="8">
        <v>360</v>
      </c>
      <c r="P642" s="14">
        <v>4.9000000000000002E-2</v>
      </c>
      <c r="Q642" s="8">
        <v>17.64</v>
      </c>
      <c r="R642" s="8">
        <v>342.36</v>
      </c>
      <c r="S642" s="8">
        <v>105</v>
      </c>
      <c r="T642" s="8">
        <v>237.36</v>
      </c>
      <c r="U642">
        <v>0</v>
      </c>
      <c r="V642" s="8">
        <v>0</v>
      </c>
      <c r="W642" s="8">
        <v>0</v>
      </c>
      <c r="X642" s="8">
        <v>237.36</v>
      </c>
    </row>
    <row r="643" spans="1:24" x14ac:dyDescent="0.25">
      <c r="A643" t="s">
        <v>969</v>
      </c>
      <c r="B643" s="1">
        <v>45519</v>
      </c>
      <c r="C643" t="s">
        <v>94</v>
      </c>
      <c r="D643" t="s">
        <v>95</v>
      </c>
      <c r="E643" t="s">
        <v>53</v>
      </c>
      <c r="F643" t="s">
        <v>46</v>
      </c>
      <c r="G643" t="s">
        <v>55</v>
      </c>
      <c r="H643" t="s">
        <v>56</v>
      </c>
      <c r="I643" t="s">
        <v>127</v>
      </c>
      <c r="J643" t="s">
        <v>128</v>
      </c>
      <c r="K643" t="s">
        <v>33</v>
      </c>
      <c r="L643" s="13">
        <v>7.2</v>
      </c>
      <c r="M643" s="8">
        <v>3.6</v>
      </c>
      <c r="N643">
        <v>10</v>
      </c>
      <c r="O643" s="8">
        <v>72</v>
      </c>
      <c r="P643" s="14">
        <v>0.22170000000000001</v>
      </c>
      <c r="Q643" s="8">
        <v>15.96</v>
      </c>
      <c r="R643" s="8">
        <v>56.04</v>
      </c>
      <c r="S643" s="8">
        <v>36</v>
      </c>
      <c r="T643" s="8">
        <v>20.04</v>
      </c>
      <c r="U643">
        <v>0</v>
      </c>
      <c r="V643" s="8">
        <v>0</v>
      </c>
      <c r="W643" s="8">
        <v>0</v>
      </c>
      <c r="X643" s="8">
        <v>20.04</v>
      </c>
    </row>
    <row r="644" spans="1:24" x14ac:dyDescent="0.25">
      <c r="A644" t="s">
        <v>970</v>
      </c>
      <c r="B644" s="1">
        <v>45496</v>
      </c>
      <c r="C644" t="s">
        <v>461</v>
      </c>
      <c r="D644" t="s">
        <v>462</v>
      </c>
      <c r="E644" t="s">
        <v>27</v>
      </c>
      <c r="F644" t="s">
        <v>37</v>
      </c>
      <c r="G644" t="s">
        <v>29</v>
      </c>
      <c r="H644" t="s">
        <v>30</v>
      </c>
      <c r="I644" t="s">
        <v>127</v>
      </c>
      <c r="J644" t="s">
        <v>128</v>
      </c>
      <c r="K644" t="s">
        <v>33</v>
      </c>
      <c r="L644" s="13">
        <v>7.2</v>
      </c>
      <c r="M644" s="8">
        <v>3.6</v>
      </c>
      <c r="N644">
        <v>42</v>
      </c>
      <c r="O644" s="8">
        <v>302.39999999999998</v>
      </c>
      <c r="P644" s="14">
        <v>2.75E-2</v>
      </c>
      <c r="Q644" s="8">
        <v>8.32</v>
      </c>
      <c r="R644" s="8">
        <v>294.08</v>
      </c>
      <c r="S644" s="8">
        <v>151.19999999999999</v>
      </c>
      <c r="T644" s="8">
        <v>142.88</v>
      </c>
      <c r="U644">
        <v>0</v>
      </c>
      <c r="V644" s="8">
        <v>0</v>
      </c>
      <c r="W644" s="8">
        <v>0</v>
      </c>
      <c r="X644" s="8">
        <v>142.88</v>
      </c>
    </row>
    <row r="645" spans="1:24" x14ac:dyDescent="0.25">
      <c r="A645" t="s">
        <v>971</v>
      </c>
      <c r="B645" s="1">
        <v>46128</v>
      </c>
      <c r="C645" t="s">
        <v>266</v>
      </c>
      <c r="D645" t="s">
        <v>267</v>
      </c>
      <c r="E645" t="s">
        <v>53</v>
      </c>
      <c r="F645" t="s">
        <v>54</v>
      </c>
      <c r="G645" t="s">
        <v>55</v>
      </c>
      <c r="H645" t="s">
        <v>56</v>
      </c>
      <c r="I645" t="s">
        <v>99</v>
      </c>
      <c r="J645" t="s">
        <v>100</v>
      </c>
      <c r="K645" t="s">
        <v>49</v>
      </c>
      <c r="L645" s="13">
        <v>3.8</v>
      </c>
      <c r="M645" s="8">
        <v>2.6</v>
      </c>
      <c r="N645">
        <v>419</v>
      </c>
      <c r="O645" s="8">
        <v>1592.2</v>
      </c>
      <c r="P645" s="14">
        <v>4.2099999999999999E-2</v>
      </c>
      <c r="Q645" s="8">
        <v>67.03</v>
      </c>
      <c r="R645" s="8">
        <v>1525.17</v>
      </c>
      <c r="S645" s="8">
        <v>1089.4000000000001</v>
      </c>
      <c r="T645" s="8">
        <v>435.77</v>
      </c>
      <c r="U645">
        <v>0</v>
      </c>
      <c r="V645" s="8">
        <v>0</v>
      </c>
      <c r="W645" s="8">
        <v>0</v>
      </c>
      <c r="X645" s="8">
        <v>435.77</v>
      </c>
    </row>
    <row r="646" spans="1:24" x14ac:dyDescent="0.25">
      <c r="A646" t="s">
        <v>972</v>
      </c>
      <c r="B646" s="1">
        <v>46232</v>
      </c>
      <c r="C646" t="s">
        <v>642</v>
      </c>
      <c r="D646" t="s">
        <v>643</v>
      </c>
      <c r="E646" t="s">
        <v>71</v>
      </c>
      <c r="F646" t="s">
        <v>54</v>
      </c>
      <c r="G646" t="s">
        <v>72</v>
      </c>
      <c r="H646" t="s">
        <v>73</v>
      </c>
      <c r="I646" t="s">
        <v>84</v>
      </c>
      <c r="J646" t="s">
        <v>85</v>
      </c>
      <c r="K646" t="s">
        <v>42</v>
      </c>
      <c r="L646" s="13">
        <v>9.9</v>
      </c>
      <c r="M646" s="8">
        <v>3.1</v>
      </c>
      <c r="N646">
        <v>86</v>
      </c>
      <c r="O646" s="8">
        <v>851.4</v>
      </c>
      <c r="P646" s="14">
        <v>1.6400000000000001E-2</v>
      </c>
      <c r="Q646" s="8">
        <v>13.96</v>
      </c>
      <c r="R646" s="8">
        <v>837.44</v>
      </c>
      <c r="S646" s="8">
        <v>266.60000000000002</v>
      </c>
      <c r="T646" s="8">
        <v>570.84</v>
      </c>
      <c r="U646">
        <v>0</v>
      </c>
      <c r="V646" s="8">
        <v>0</v>
      </c>
      <c r="W646" s="8">
        <v>0</v>
      </c>
      <c r="X646" s="8">
        <v>570.84</v>
      </c>
    </row>
    <row r="647" spans="1:24" x14ac:dyDescent="0.25">
      <c r="A647" t="s">
        <v>973</v>
      </c>
      <c r="B647" s="1">
        <v>45763</v>
      </c>
      <c r="C647" t="s">
        <v>252</v>
      </c>
      <c r="D647" t="s">
        <v>253</v>
      </c>
      <c r="E647" t="s">
        <v>63</v>
      </c>
      <c r="F647" t="s">
        <v>54</v>
      </c>
      <c r="G647" t="s">
        <v>64</v>
      </c>
      <c r="H647" t="s">
        <v>65</v>
      </c>
      <c r="I647" t="s">
        <v>122</v>
      </c>
      <c r="J647" t="s">
        <v>123</v>
      </c>
      <c r="K647" t="s">
        <v>59</v>
      </c>
      <c r="L647" s="13">
        <v>5.5</v>
      </c>
      <c r="M647" s="8">
        <v>3.8</v>
      </c>
      <c r="N647">
        <v>114</v>
      </c>
      <c r="O647" s="8">
        <v>627</v>
      </c>
      <c r="P647" s="14">
        <v>4.87E-2</v>
      </c>
      <c r="Q647" s="8">
        <v>30.53</v>
      </c>
      <c r="R647" s="8">
        <v>596.47</v>
      </c>
      <c r="S647" s="8">
        <v>433.2</v>
      </c>
      <c r="T647" s="8">
        <v>163.27000000000001</v>
      </c>
      <c r="U647">
        <v>0</v>
      </c>
      <c r="V647" s="8">
        <v>0</v>
      </c>
      <c r="W647" s="8">
        <v>0</v>
      </c>
      <c r="X647" s="8">
        <v>163.27000000000001</v>
      </c>
    </row>
    <row r="648" spans="1:24" x14ac:dyDescent="0.25">
      <c r="A648" t="s">
        <v>974</v>
      </c>
      <c r="B648" s="1">
        <v>45650</v>
      </c>
      <c r="C648" t="s">
        <v>551</v>
      </c>
      <c r="D648" t="s">
        <v>552</v>
      </c>
      <c r="E648" t="s">
        <v>27</v>
      </c>
      <c r="F648" t="s">
        <v>54</v>
      </c>
      <c r="G648" t="s">
        <v>38</v>
      </c>
      <c r="H648" t="s">
        <v>39</v>
      </c>
      <c r="I648" t="s">
        <v>57</v>
      </c>
      <c r="J648" t="s">
        <v>58</v>
      </c>
      <c r="K648" t="s">
        <v>59</v>
      </c>
      <c r="L648" s="13">
        <v>10.5</v>
      </c>
      <c r="M648" s="8">
        <v>7.5</v>
      </c>
      <c r="N648">
        <v>56</v>
      </c>
      <c r="O648" s="8">
        <v>588</v>
      </c>
      <c r="P648" s="14">
        <v>1.0999999999999999E-2</v>
      </c>
      <c r="Q648" s="8">
        <v>6.47</v>
      </c>
      <c r="R648" s="8">
        <v>581.53</v>
      </c>
      <c r="S648" s="8">
        <v>420</v>
      </c>
      <c r="T648" s="8">
        <v>161.53</v>
      </c>
      <c r="U648">
        <v>0</v>
      </c>
      <c r="V648" s="8">
        <v>0</v>
      </c>
      <c r="W648" s="8">
        <v>0</v>
      </c>
      <c r="X648" s="8">
        <v>161.53</v>
      </c>
    </row>
    <row r="649" spans="1:24" x14ac:dyDescent="0.25">
      <c r="A649" t="s">
        <v>975</v>
      </c>
      <c r="B649" s="1">
        <v>45604</v>
      </c>
      <c r="C649" t="s">
        <v>77</v>
      </c>
      <c r="D649" t="s">
        <v>78</v>
      </c>
      <c r="E649" t="s">
        <v>63</v>
      </c>
      <c r="F649" t="s">
        <v>37</v>
      </c>
      <c r="G649" t="s">
        <v>79</v>
      </c>
      <c r="H649" t="s">
        <v>80</v>
      </c>
      <c r="I649" t="s">
        <v>99</v>
      </c>
      <c r="J649" t="s">
        <v>100</v>
      </c>
      <c r="K649" t="s">
        <v>49</v>
      </c>
      <c r="L649" s="13">
        <v>3.8</v>
      </c>
      <c r="M649" s="8">
        <v>2.6</v>
      </c>
      <c r="N649">
        <v>7</v>
      </c>
      <c r="O649" s="8">
        <v>26.6</v>
      </c>
      <c r="P649" s="14">
        <v>9.7000000000000003E-3</v>
      </c>
      <c r="Q649" s="8">
        <v>0.26</v>
      </c>
      <c r="R649" s="8">
        <v>26.34</v>
      </c>
      <c r="S649" s="8">
        <v>18.2</v>
      </c>
      <c r="T649" s="8">
        <v>8.14</v>
      </c>
      <c r="U649">
        <v>2</v>
      </c>
      <c r="V649" s="8">
        <v>7.53</v>
      </c>
      <c r="W649" s="8">
        <v>6.2</v>
      </c>
      <c r="X649" s="8">
        <v>1.94</v>
      </c>
    </row>
    <row r="650" spans="1:24" x14ac:dyDescent="0.25">
      <c r="A650" t="s">
        <v>976</v>
      </c>
      <c r="B650" s="1">
        <v>46132</v>
      </c>
      <c r="C650" t="s">
        <v>334</v>
      </c>
      <c r="D650" t="s">
        <v>335</v>
      </c>
      <c r="E650" t="s">
        <v>53</v>
      </c>
      <c r="F650" t="s">
        <v>37</v>
      </c>
      <c r="G650" t="s">
        <v>55</v>
      </c>
      <c r="H650" t="s">
        <v>56</v>
      </c>
      <c r="I650" t="s">
        <v>104</v>
      </c>
      <c r="J650" t="s">
        <v>105</v>
      </c>
      <c r="K650" t="s">
        <v>49</v>
      </c>
      <c r="L650" s="13">
        <v>4.2</v>
      </c>
      <c r="M650" s="8">
        <v>2.8</v>
      </c>
      <c r="N650">
        <v>3</v>
      </c>
      <c r="O650" s="8">
        <v>12.6</v>
      </c>
      <c r="P650" s="14">
        <v>4.4699999999999997E-2</v>
      </c>
      <c r="Q650" s="8">
        <v>0.56000000000000005</v>
      </c>
      <c r="R650" s="8">
        <v>12.04</v>
      </c>
      <c r="S650" s="8">
        <v>8.4</v>
      </c>
      <c r="T650" s="8">
        <v>3.64</v>
      </c>
      <c r="U650">
        <v>0</v>
      </c>
      <c r="V650" s="8">
        <v>0</v>
      </c>
      <c r="W650" s="8">
        <v>0</v>
      </c>
      <c r="X650" s="8">
        <v>3.64</v>
      </c>
    </row>
    <row r="651" spans="1:24" x14ac:dyDescent="0.25">
      <c r="A651" t="s">
        <v>977</v>
      </c>
      <c r="B651" s="1">
        <v>46106</v>
      </c>
      <c r="C651" t="s">
        <v>394</v>
      </c>
      <c r="D651" t="s">
        <v>395</v>
      </c>
      <c r="E651" t="s">
        <v>71</v>
      </c>
      <c r="F651" t="s">
        <v>37</v>
      </c>
      <c r="G651" t="s">
        <v>165</v>
      </c>
      <c r="H651" t="s">
        <v>166</v>
      </c>
      <c r="I651" t="s">
        <v>66</v>
      </c>
      <c r="J651" t="s">
        <v>67</v>
      </c>
      <c r="K651" t="s">
        <v>33</v>
      </c>
      <c r="L651" s="13">
        <v>4.5</v>
      </c>
      <c r="M651" s="8">
        <v>2.1</v>
      </c>
      <c r="N651">
        <v>76</v>
      </c>
      <c r="O651" s="8">
        <v>342</v>
      </c>
      <c r="P651" s="14">
        <v>3.8999999999999998E-3</v>
      </c>
      <c r="Q651" s="8">
        <v>1.33</v>
      </c>
      <c r="R651" s="8">
        <v>340.67</v>
      </c>
      <c r="S651" s="8">
        <v>159.6</v>
      </c>
      <c r="T651" s="8">
        <v>181.07</v>
      </c>
      <c r="U651">
        <v>0</v>
      </c>
      <c r="V651" s="8">
        <v>0</v>
      </c>
      <c r="W651" s="8">
        <v>0</v>
      </c>
      <c r="X651" s="8">
        <v>181.07</v>
      </c>
    </row>
    <row r="652" spans="1:24" x14ac:dyDescent="0.25">
      <c r="A652" t="s">
        <v>978</v>
      </c>
      <c r="B652" s="1">
        <v>46184</v>
      </c>
      <c r="C652" t="s">
        <v>244</v>
      </c>
      <c r="D652" t="s">
        <v>245</v>
      </c>
      <c r="E652" t="s">
        <v>53</v>
      </c>
      <c r="F652" t="s">
        <v>46</v>
      </c>
      <c r="G652" t="s">
        <v>55</v>
      </c>
      <c r="H652" t="s">
        <v>56</v>
      </c>
      <c r="I652" t="s">
        <v>31</v>
      </c>
      <c r="J652" t="s">
        <v>32</v>
      </c>
      <c r="K652" t="s">
        <v>33</v>
      </c>
      <c r="L652" s="13">
        <v>5.8</v>
      </c>
      <c r="M652" s="8">
        <v>2.7</v>
      </c>
      <c r="N652">
        <v>2</v>
      </c>
      <c r="O652" s="8">
        <v>11.6</v>
      </c>
      <c r="P652" s="14">
        <v>0.21510000000000001</v>
      </c>
      <c r="Q652" s="8">
        <v>2.5</v>
      </c>
      <c r="R652" s="8">
        <v>9.1</v>
      </c>
      <c r="S652" s="8">
        <v>5.4</v>
      </c>
      <c r="T652" s="8">
        <v>3.7</v>
      </c>
      <c r="U652">
        <v>0</v>
      </c>
      <c r="V652" s="8">
        <v>0</v>
      </c>
      <c r="W652" s="8">
        <v>0</v>
      </c>
      <c r="X652" s="8">
        <v>3.7</v>
      </c>
    </row>
    <row r="653" spans="1:24" x14ac:dyDescent="0.25">
      <c r="A653" t="s">
        <v>979</v>
      </c>
      <c r="B653" s="1">
        <v>45525</v>
      </c>
      <c r="C653" t="s">
        <v>211</v>
      </c>
      <c r="D653" t="s">
        <v>212</v>
      </c>
      <c r="E653" t="s">
        <v>27</v>
      </c>
      <c r="F653" t="s">
        <v>37</v>
      </c>
      <c r="G653" t="s">
        <v>29</v>
      </c>
      <c r="H653" t="s">
        <v>30</v>
      </c>
      <c r="I653" t="s">
        <v>130</v>
      </c>
      <c r="J653" t="s">
        <v>131</v>
      </c>
      <c r="K653" t="s">
        <v>42</v>
      </c>
      <c r="L653" s="13">
        <v>4.8</v>
      </c>
      <c r="M653" s="8">
        <v>1.4</v>
      </c>
      <c r="N653">
        <v>1</v>
      </c>
      <c r="O653" s="8">
        <v>4.8</v>
      </c>
      <c r="P653" s="14">
        <v>9.7999999999999997E-3</v>
      </c>
      <c r="Q653" s="8">
        <v>0.05</v>
      </c>
      <c r="R653" s="8">
        <v>4.75</v>
      </c>
      <c r="S653" s="8">
        <v>1.4</v>
      </c>
      <c r="T653" s="8">
        <v>3.35</v>
      </c>
      <c r="U653">
        <v>0</v>
      </c>
      <c r="V653" s="8">
        <v>0</v>
      </c>
      <c r="W653" s="8">
        <v>0</v>
      </c>
      <c r="X653" s="8">
        <v>3.35</v>
      </c>
    </row>
    <row r="654" spans="1:24" x14ac:dyDescent="0.25">
      <c r="A654" t="s">
        <v>980</v>
      </c>
      <c r="B654" s="1">
        <v>45520</v>
      </c>
      <c r="C654" t="s">
        <v>337</v>
      </c>
      <c r="D654" t="s">
        <v>338</v>
      </c>
      <c r="E654" t="s">
        <v>27</v>
      </c>
      <c r="F654" t="s">
        <v>54</v>
      </c>
      <c r="G654" t="s">
        <v>29</v>
      </c>
      <c r="H654" t="s">
        <v>30</v>
      </c>
      <c r="I654" t="s">
        <v>104</v>
      </c>
      <c r="J654" t="s">
        <v>105</v>
      </c>
      <c r="K654" t="s">
        <v>49</v>
      </c>
      <c r="L654" s="13">
        <v>4.2</v>
      </c>
      <c r="M654" s="8">
        <v>2.8</v>
      </c>
      <c r="N654">
        <v>27</v>
      </c>
      <c r="O654" s="8">
        <v>113.4</v>
      </c>
      <c r="P654" s="14">
        <v>5.7000000000000002E-3</v>
      </c>
      <c r="Q654" s="8">
        <v>0.65</v>
      </c>
      <c r="R654" s="8">
        <v>112.75</v>
      </c>
      <c r="S654" s="8">
        <v>75.599999999999994</v>
      </c>
      <c r="T654" s="8">
        <v>37.15</v>
      </c>
      <c r="U654">
        <v>0</v>
      </c>
      <c r="V654" s="8">
        <v>0</v>
      </c>
      <c r="W654" s="8">
        <v>0</v>
      </c>
      <c r="X654" s="8">
        <v>37.15</v>
      </c>
    </row>
    <row r="655" spans="1:24" x14ac:dyDescent="0.25">
      <c r="A655" t="s">
        <v>981</v>
      </c>
      <c r="B655" s="1">
        <v>45316</v>
      </c>
      <c r="C655" t="s">
        <v>223</v>
      </c>
      <c r="D655" t="s">
        <v>224</v>
      </c>
      <c r="E655" t="s">
        <v>27</v>
      </c>
      <c r="F655" t="s">
        <v>28</v>
      </c>
      <c r="G655" t="s">
        <v>38</v>
      </c>
      <c r="H655" t="s">
        <v>39</v>
      </c>
      <c r="I655" t="s">
        <v>84</v>
      </c>
      <c r="J655" t="s">
        <v>85</v>
      </c>
      <c r="K655" t="s">
        <v>42</v>
      </c>
      <c r="L655" s="13">
        <v>9.9</v>
      </c>
      <c r="M655" s="8">
        <v>3.1</v>
      </c>
      <c r="N655">
        <v>38</v>
      </c>
      <c r="O655" s="8">
        <v>376.2</v>
      </c>
      <c r="P655" s="14">
        <v>2.9100000000000001E-2</v>
      </c>
      <c r="Q655" s="8">
        <v>10.95</v>
      </c>
      <c r="R655" s="8">
        <v>365.25</v>
      </c>
      <c r="S655" s="8">
        <v>117.8</v>
      </c>
      <c r="T655" s="8">
        <v>247.45</v>
      </c>
      <c r="U655">
        <v>0</v>
      </c>
      <c r="V655" s="8">
        <v>0</v>
      </c>
      <c r="W655" s="8">
        <v>0</v>
      </c>
      <c r="X655" s="8">
        <v>247.45</v>
      </c>
    </row>
    <row r="656" spans="1:24" x14ac:dyDescent="0.25">
      <c r="A656" t="s">
        <v>982</v>
      </c>
      <c r="B656" s="1">
        <v>45967</v>
      </c>
      <c r="C656" t="s">
        <v>215</v>
      </c>
      <c r="D656" t="s">
        <v>216</v>
      </c>
      <c r="E656" t="s">
        <v>27</v>
      </c>
      <c r="F656" t="s">
        <v>54</v>
      </c>
      <c r="G656" t="s">
        <v>38</v>
      </c>
      <c r="H656" t="s">
        <v>39</v>
      </c>
      <c r="I656" t="s">
        <v>127</v>
      </c>
      <c r="J656" t="s">
        <v>128</v>
      </c>
      <c r="K656" t="s">
        <v>33</v>
      </c>
      <c r="L656" s="13">
        <v>7.2</v>
      </c>
      <c r="M656" s="8">
        <v>3.6</v>
      </c>
      <c r="N656">
        <v>73</v>
      </c>
      <c r="O656" s="8">
        <v>525.6</v>
      </c>
      <c r="P656" s="14">
        <v>3.1E-2</v>
      </c>
      <c r="Q656" s="8">
        <v>16.29</v>
      </c>
      <c r="R656" s="8">
        <v>509.31</v>
      </c>
      <c r="S656" s="8">
        <v>262.8</v>
      </c>
      <c r="T656" s="8">
        <v>246.51</v>
      </c>
      <c r="U656">
        <v>0</v>
      </c>
      <c r="V656" s="8">
        <v>0</v>
      </c>
      <c r="W656" s="8">
        <v>0</v>
      </c>
      <c r="X656" s="8">
        <v>246.51</v>
      </c>
    </row>
    <row r="657" spans="1:24" x14ac:dyDescent="0.25">
      <c r="A657" t="s">
        <v>983</v>
      </c>
      <c r="B657" s="1">
        <v>45489</v>
      </c>
      <c r="C657" t="s">
        <v>215</v>
      </c>
      <c r="D657" t="s">
        <v>216</v>
      </c>
      <c r="E657" t="s">
        <v>27</v>
      </c>
      <c r="F657" t="s">
        <v>54</v>
      </c>
      <c r="G657" t="s">
        <v>29</v>
      </c>
      <c r="H657" t="s">
        <v>30</v>
      </c>
      <c r="I657" t="s">
        <v>66</v>
      </c>
      <c r="J657" t="s">
        <v>67</v>
      </c>
      <c r="K657" t="s">
        <v>33</v>
      </c>
      <c r="L657" s="13">
        <v>4.5</v>
      </c>
      <c r="M657" s="8">
        <v>2.1</v>
      </c>
      <c r="N657">
        <v>97</v>
      </c>
      <c r="O657" s="8">
        <v>436.5</v>
      </c>
      <c r="P657" s="14">
        <v>2.7799999999999998E-2</v>
      </c>
      <c r="Q657" s="8">
        <v>12.13</v>
      </c>
      <c r="R657" s="8">
        <v>424.37</v>
      </c>
      <c r="S657" s="8">
        <v>203.7</v>
      </c>
      <c r="T657" s="8">
        <v>220.67</v>
      </c>
      <c r="U657">
        <v>0</v>
      </c>
      <c r="V657" s="8">
        <v>0</v>
      </c>
      <c r="W657" s="8">
        <v>0</v>
      </c>
      <c r="X657" s="8">
        <v>220.67</v>
      </c>
    </row>
    <row r="658" spans="1:24" x14ac:dyDescent="0.25">
      <c r="A658" t="s">
        <v>984</v>
      </c>
      <c r="B658" s="1">
        <v>45700</v>
      </c>
      <c r="C658" t="s">
        <v>340</v>
      </c>
      <c r="D658" t="s">
        <v>341</v>
      </c>
      <c r="E658" t="s">
        <v>27</v>
      </c>
      <c r="F658" t="s">
        <v>54</v>
      </c>
      <c r="G658" t="s">
        <v>38</v>
      </c>
      <c r="H658" t="s">
        <v>39</v>
      </c>
      <c r="I658" t="s">
        <v>66</v>
      </c>
      <c r="J658" t="s">
        <v>67</v>
      </c>
      <c r="K658" t="s">
        <v>33</v>
      </c>
      <c r="L658" s="13">
        <v>4.5</v>
      </c>
      <c r="M658" s="8">
        <v>2.1</v>
      </c>
      <c r="N658">
        <v>24</v>
      </c>
      <c r="O658" s="8">
        <v>108</v>
      </c>
      <c r="P658" s="14">
        <v>3.0300000000000001E-2</v>
      </c>
      <c r="Q658" s="8">
        <v>3.27</v>
      </c>
      <c r="R658" s="8">
        <v>104.73</v>
      </c>
      <c r="S658" s="8">
        <v>50.4</v>
      </c>
      <c r="T658" s="8">
        <v>54.33</v>
      </c>
      <c r="U658">
        <v>0</v>
      </c>
      <c r="V658" s="8">
        <v>0</v>
      </c>
      <c r="W658" s="8">
        <v>0</v>
      </c>
      <c r="X658" s="8">
        <v>54.33</v>
      </c>
    </row>
    <row r="659" spans="1:24" x14ac:dyDescent="0.25">
      <c r="A659" t="s">
        <v>985</v>
      </c>
      <c r="B659" s="1">
        <v>45628</v>
      </c>
      <c r="C659" t="s">
        <v>279</v>
      </c>
      <c r="D659" t="s">
        <v>280</v>
      </c>
      <c r="E659" t="s">
        <v>53</v>
      </c>
      <c r="F659" t="s">
        <v>54</v>
      </c>
      <c r="G659" t="s">
        <v>55</v>
      </c>
      <c r="H659" t="s">
        <v>56</v>
      </c>
      <c r="I659" t="s">
        <v>144</v>
      </c>
      <c r="J659" t="s">
        <v>145</v>
      </c>
      <c r="K659" t="s">
        <v>33</v>
      </c>
      <c r="L659" s="13">
        <v>12</v>
      </c>
      <c r="M659" s="8">
        <v>6.5</v>
      </c>
      <c r="N659">
        <v>23</v>
      </c>
      <c r="O659" s="8">
        <v>276</v>
      </c>
      <c r="P659" s="14">
        <v>1.6400000000000001E-2</v>
      </c>
      <c r="Q659" s="8">
        <v>4.53</v>
      </c>
      <c r="R659" s="8">
        <v>271.47000000000003</v>
      </c>
      <c r="S659" s="8">
        <v>149.5</v>
      </c>
      <c r="T659" s="8">
        <v>121.97</v>
      </c>
      <c r="U659">
        <v>0</v>
      </c>
      <c r="V659" s="8">
        <v>0</v>
      </c>
      <c r="W659" s="8">
        <v>0</v>
      </c>
      <c r="X659" s="8">
        <v>121.97</v>
      </c>
    </row>
    <row r="660" spans="1:24" x14ac:dyDescent="0.25">
      <c r="A660" t="s">
        <v>986</v>
      </c>
      <c r="B660" s="1">
        <v>45577</v>
      </c>
      <c r="C660" t="s">
        <v>177</v>
      </c>
      <c r="D660" t="s">
        <v>178</v>
      </c>
      <c r="E660" t="s">
        <v>27</v>
      </c>
      <c r="F660" t="s">
        <v>37</v>
      </c>
      <c r="G660" t="s">
        <v>38</v>
      </c>
      <c r="H660" t="s">
        <v>39</v>
      </c>
      <c r="I660" t="s">
        <v>127</v>
      </c>
      <c r="J660" t="s">
        <v>128</v>
      </c>
      <c r="K660" t="s">
        <v>33</v>
      </c>
      <c r="L660" s="13">
        <v>7.2</v>
      </c>
      <c r="M660" s="8">
        <v>3.6</v>
      </c>
      <c r="N660">
        <v>62</v>
      </c>
      <c r="O660" s="8">
        <v>446.4</v>
      </c>
      <c r="P660" s="14">
        <v>4.4999999999999998E-2</v>
      </c>
      <c r="Q660" s="8">
        <v>20.09</v>
      </c>
      <c r="R660" s="8">
        <v>426.31</v>
      </c>
      <c r="S660" s="8">
        <v>223.2</v>
      </c>
      <c r="T660" s="8">
        <v>203.11</v>
      </c>
      <c r="U660">
        <v>0</v>
      </c>
      <c r="V660" s="8">
        <v>0</v>
      </c>
      <c r="W660" s="8">
        <v>0</v>
      </c>
      <c r="X660" s="8">
        <v>203.11</v>
      </c>
    </row>
    <row r="661" spans="1:24" x14ac:dyDescent="0.25">
      <c r="A661" t="s">
        <v>987</v>
      </c>
      <c r="B661" s="1">
        <v>46177</v>
      </c>
      <c r="C661" t="s">
        <v>391</v>
      </c>
      <c r="D661" t="s">
        <v>392</v>
      </c>
      <c r="E661" t="s">
        <v>63</v>
      </c>
      <c r="F661" t="s">
        <v>54</v>
      </c>
      <c r="G661" t="s">
        <v>64</v>
      </c>
      <c r="H661" t="s">
        <v>65</v>
      </c>
      <c r="I661" t="s">
        <v>144</v>
      </c>
      <c r="J661" t="s">
        <v>145</v>
      </c>
      <c r="K661" t="s">
        <v>33</v>
      </c>
      <c r="L661" s="13">
        <v>12</v>
      </c>
      <c r="M661" s="8">
        <v>6.5</v>
      </c>
      <c r="N661">
        <v>97</v>
      </c>
      <c r="O661" s="8">
        <v>1164</v>
      </c>
      <c r="P661" s="14">
        <v>0.44259999999999999</v>
      </c>
      <c r="Q661" s="8">
        <v>515.19000000000005</v>
      </c>
      <c r="R661" s="8">
        <v>648.80999999999995</v>
      </c>
      <c r="S661" s="8">
        <v>630.5</v>
      </c>
      <c r="T661" s="8">
        <v>18.309999999999999</v>
      </c>
      <c r="U661">
        <v>0</v>
      </c>
      <c r="V661" s="8">
        <v>0</v>
      </c>
      <c r="W661" s="8">
        <v>0</v>
      </c>
      <c r="X661" s="8">
        <v>18.309999999999999</v>
      </c>
    </row>
    <row r="662" spans="1:24" x14ac:dyDescent="0.25">
      <c r="A662" t="s">
        <v>988</v>
      </c>
      <c r="B662" s="1">
        <v>45363</v>
      </c>
      <c r="C662" t="s">
        <v>276</v>
      </c>
      <c r="D662" t="s">
        <v>277</v>
      </c>
      <c r="E662" t="s">
        <v>150</v>
      </c>
      <c r="F662" t="s">
        <v>37</v>
      </c>
      <c r="G662" t="s">
        <v>151</v>
      </c>
      <c r="H662" t="s">
        <v>152</v>
      </c>
      <c r="I662" t="s">
        <v>31</v>
      </c>
      <c r="J662" t="s">
        <v>32</v>
      </c>
      <c r="K662" t="s">
        <v>33</v>
      </c>
      <c r="L662" s="13">
        <v>5.8</v>
      </c>
      <c r="M662" s="8">
        <v>2.7</v>
      </c>
      <c r="N662">
        <v>16</v>
      </c>
      <c r="O662" s="8">
        <v>92.8</v>
      </c>
      <c r="P662" s="14">
        <v>0.02</v>
      </c>
      <c r="Q662" s="8">
        <v>1.86</v>
      </c>
      <c r="R662" s="8">
        <v>90.94</v>
      </c>
      <c r="S662" s="8">
        <v>43.2</v>
      </c>
      <c r="T662" s="8">
        <v>47.74</v>
      </c>
      <c r="U662">
        <v>0</v>
      </c>
      <c r="V662" s="8">
        <v>0</v>
      </c>
      <c r="W662" s="8">
        <v>0</v>
      </c>
      <c r="X662" s="8">
        <v>47.74</v>
      </c>
    </row>
    <row r="663" spans="1:24" x14ac:dyDescent="0.25">
      <c r="A663" t="s">
        <v>989</v>
      </c>
      <c r="B663" s="1">
        <v>46083</v>
      </c>
      <c r="C663" t="s">
        <v>642</v>
      </c>
      <c r="D663" t="s">
        <v>643</v>
      </c>
      <c r="E663" t="s">
        <v>71</v>
      </c>
      <c r="F663" t="s">
        <v>54</v>
      </c>
      <c r="G663" t="s">
        <v>165</v>
      </c>
      <c r="H663" t="s">
        <v>166</v>
      </c>
      <c r="I663" t="s">
        <v>66</v>
      </c>
      <c r="J663" t="s">
        <v>67</v>
      </c>
      <c r="K663" t="s">
        <v>33</v>
      </c>
      <c r="L663" s="13">
        <v>4.5</v>
      </c>
      <c r="M663" s="8">
        <v>2.1</v>
      </c>
      <c r="N663">
        <v>78</v>
      </c>
      <c r="O663" s="8">
        <v>351</v>
      </c>
      <c r="P663" s="14">
        <v>2.1299999999999999E-2</v>
      </c>
      <c r="Q663" s="8">
        <v>7.48</v>
      </c>
      <c r="R663" s="8">
        <v>343.52</v>
      </c>
      <c r="S663" s="8">
        <v>163.80000000000001</v>
      </c>
      <c r="T663" s="8">
        <v>179.72</v>
      </c>
      <c r="U663">
        <v>0</v>
      </c>
      <c r="V663" s="8">
        <v>0</v>
      </c>
      <c r="W663" s="8">
        <v>0</v>
      </c>
      <c r="X663" s="8">
        <v>179.72</v>
      </c>
    </row>
    <row r="664" spans="1:24" x14ac:dyDescent="0.25">
      <c r="A664" t="s">
        <v>990</v>
      </c>
      <c r="B664" s="1">
        <v>45577</v>
      </c>
      <c r="C664" t="s">
        <v>584</v>
      </c>
      <c r="D664" t="s">
        <v>585</v>
      </c>
      <c r="E664" t="s">
        <v>27</v>
      </c>
      <c r="F664" t="s">
        <v>37</v>
      </c>
      <c r="G664" t="s">
        <v>29</v>
      </c>
      <c r="H664" t="s">
        <v>30</v>
      </c>
      <c r="I664" t="s">
        <v>40</v>
      </c>
      <c r="J664" t="s">
        <v>41</v>
      </c>
      <c r="K664" t="s">
        <v>42</v>
      </c>
      <c r="L664" s="13">
        <v>14.5</v>
      </c>
      <c r="M664" s="8">
        <v>4.2</v>
      </c>
      <c r="N664">
        <v>19</v>
      </c>
      <c r="O664" s="8">
        <v>275.5</v>
      </c>
      <c r="P664" s="14">
        <v>2.7699999999999999E-2</v>
      </c>
      <c r="Q664" s="8">
        <v>7.63</v>
      </c>
      <c r="R664" s="8">
        <v>267.87</v>
      </c>
      <c r="S664" s="8">
        <v>79.8</v>
      </c>
      <c r="T664" s="8">
        <v>188.07</v>
      </c>
      <c r="U664">
        <v>0</v>
      </c>
      <c r="V664" s="8">
        <v>0</v>
      </c>
      <c r="W664" s="8">
        <v>0</v>
      </c>
      <c r="X664" s="8">
        <v>188.07</v>
      </c>
    </row>
    <row r="665" spans="1:24" x14ac:dyDescent="0.25">
      <c r="A665" t="s">
        <v>991</v>
      </c>
      <c r="B665" s="1">
        <v>45651</v>
      </c>
      <c r="C665" t="s">
        <v>440</v>
      </c>
      <c r="D665" t="s">
        <v>441</v>
      </c>
      <c r="E665" t="s">
        <v>71</v>
      </c>
      <c r="F665" t="s">
        <v>54</v>
      </c>
      <c r="G665" t="s">
        <v>72</v>
      </c>
      <c r="H665" t="s">
        <v>73</v>
      </c>
      <c r="I665" t="s">
        <v>57</v>
      </c>
      <c r="J665" t="s">
        <v>58</v>
      </c>
      <c r="K665" t="s">
        <v>59</v>
      </c>
      <c r="L665" s="13">
        <v>10.5</v>
      </c>
      <c r="M665" s="8">
        <v>7.5</v>
      </c>
      <c r="N665">
        <v>26</v>
      </c>
      <c r="O665" s="8">
        <v>273</v>
      </c>
      <c r="P665" s="14">
        <v>2.6700000000000002E-2</v>
      </c>
      <c r="Q665" s="8">
        <v>7.29</v>
      </c>
      <c r="R665" s="8">
        <v>265.70999999999998</v>
      </c>
      <c r="S665" s="8">
        <v>195</v>
      </c>
      <c r="T665" s="8">
        <v>70.709999999999994</v>
      </c>
      <c r="U665">
        <v>0</v>
      </c>
      <c r="V665" s="8">
        <v>0</v>
      </c>
      <c r="W665" s="8">
        <v>0</v>
      </c>
      <c r="X665" s="8">
        <v>70.709999999999994</v>
      </c>
    </row>
    <row r="666" spans="1:24" x14ac:dyDescent="0.25">
      <c r="A666" t="s">
        <v>992</v>
      </c>
      <c r="B666" s="1">
        <v>45948</v>
      </c>
      <c r="C666" t="s">
        <v>97</v>
      </c>
      <c r="D666" t="s">
        <v>98</v>
      </c>
      <c r="E666" t="s">
        <v>63</v>
      </c>
      <c r="F666" t="s">
        <v>54</v>
      </c>
      <c r="G666" t="s">
        <v>79</v>
      </c>
      <c r="H666" t="s">
        <v>80</v>
      </c>
      <c r="I666" t="s">
        <v>74</v>
      </c>
      <c r="J666" t="s">
        <v>75</v>
      </c>
      <c r="K666" t="s">
        <v>49</v>
      </c>
      <c r="L666" s="13">
        <v>11</v>
      </c>
      <c r="M666" s="8">
        <v>6.8</v>
      </c>
      <c r="N666">
        <v>50</v>
      </c>
      <c r="O666" s="8">
        <v>550</v>
      </c>
      <c r="P666" s="14">
        <v>2.7099999999999999E-2</v>
      </c>
      <c r="Q666" s="8">
        <v>14.9</v>
      </c>
      <c r="R666" s="8">
        <v>535.1</v>
      </c>
      <c r="S666" s="8">
        <v>340</v>
      </c>
      <c r="T666" s="8">
        <v>195.1</v>
      </c>
      <c r="U666">
        <v>0</v>
      </c>
      <c r="V666" s="8">
        <v>0</v>
      </c>
      <c r="W666" s="8">
        <v>0</v>
      </c>
      <c r="X666" s="8">
        <v>195.1</v>
      </c>
    </row>
    <row r="667" spans="1:24" x14ac:dyDescent="0.25">
      <c r="A667" t="s">
        <v>993</v>
      </c>
      <c r="B667" s="1">
        <v>45813</v>
      </c>
      <c r="C667" t="s">
        <v>615</v>
      </c>
      <c r="D667" t="s">
        <v>616</v>
      </c>
      <c r="E667" t="s">
        <v>150</v>
      </c>
      <c r="F667" t="s">
        <v>89</v>
      </c>
      <c r="G667" t="s">
        <v>151</v>
      </c>
      <c r="H667" t="s">
        <v>152</v>
      </c>
      <c r="I667" t="s">
        <v>74</v>
      </c>
      <c r="J667" t="s">
        <v>75</v>
      </c>
      <c r="K667" t="s">
        <v>49</v>
      </c>
      <c r="L667" s="13">
        <v>11</v>
      </c>
      <c r="M667" s="8">
        <v>6.8</v>
      </c>
      <c r="N667">
        <v>147</v>
      </c>
      <c r="O667" s="8">
        <v>1617</v>
      </c>
      <c r="P667" s="14">
        <v>5.9900000000000002E-2</v>
      </c>
      <c r="Q667" s="8">
        <v>96.86</v>
      </c>
      <c r="R667" s="8">
        <v>1520.14</v>
      </c>
      <c r="S667" s="8">
        <v>999.6</v>
      </c>
      <c r="T667" s="8">
        <v>520.54</v>
      </c>
      <c r="U667">
        <v>0</v>
      </c>
      <c r="V667" s="8">
        <v>0</v>
      </c>
      <c r="W667" s="8">
        <v>0</v>
      </c>
      <c r="X667" s="8">
        <v>520.54</v>
      </c>
    </row>
    <row r="668" spans="1:24" x14ac:dyDescent="0.25">
      <c r="A668" t="s">
        <v>994</v>
      </c>
      <c r="B668" s="1">
        <v>45701</v>
      </c>
      <c r="C668" t="s">
        <v>205</v>
      </c>
      <c r="D668" t="s">
        <v>206</v>
      </c>
      <c r="E668" t="s">
        <v>71</v>
      </c>
      <c r="F668" t="s">
        <v>54</v>
      </c>
      <c r="G668" t="s">
        <v>165</v>
      </c>
      <c r="H668" t="s">
        <v>166</v>
      </c>
      <c r="I668" t="s">
        <v>74</v>
      </c>
      <c r="J668" t="s">
        <v>75</v>
      </c>
      <c r="K668" t="s">
        <v>49</v>
      </c>
      <c r="L668" s="13">
        <v>11</v>
      </c>
      <c r="M668" s="8">
        <v>6.8</v>
      </c>
      <c r="N668">
        <v>23</v>
      </c>
      <c r="O668" s="8">
        <v>253</v>
      </c>
      <c r="P668" s="14">
        <v>1.03E-2</v>
      </c>
      <c r="Q668" s="8">
        <v>2.61</v>
      </c>
      <c r="R668" s="8">
        <v>250.39</v>
      </c>
      <c r="S668" s="8">
        <v>156.4</v>
      </c>
      <c r="T668" s="8">
        <v>93.99</v>
      </c>
      <c r="U668">
        <v>0</v>
      </c>
      <c r="V668" s="8">
        <v>0</v>
      </c>
      <c r="W668" s="8">
        <v>0</v>
      </c>
      <c r="X668" s="8">
        <v>93.99</v>
      </c>
    </row>
    <row r="669" spans="1:24" x14ac:dyDescent="0.25">
      <c r="A669" t="s">
        <v>995</v>
      </c>
      <c r="B669" s="1">
        <v>45987</v>
      </c>
      <c r="C669" t="s">
        <v>180</v>
      </c>
      <c r="D669" t="s">
        <v>181</v>
      </c>
      <c r="E669" t="s">
        <v>63</v>
      </c>
      <c r="F669" t="s">
        <v>46</v>
      </c>
      <c r="G669" t="s">
        <v>64</v>
      </c>
      <c r="H669" t="s">
        <v>65</v>
      </c>
      <c r="I669" t="s">
        <v>122</v>
      </c>
      <c r="J669" t="s">
        <v>123</v>
      </c>
      <c r="K669" t="s">
        <v>59</v>
      </c>
      <c r="L669" s="13">
        <v>5.5</v>
      </c>
      <c r="M669" s="8">
        <v>3.8</v>
      </c>
      <c r="N669">
        <v>19</v>
      </c>
      <c r="O669" s="8">
        <v>104.5</v>
      </c>
      <c r="P669" s="14">
        <v>6.4199999999999993E-2</v>
      </c>
      <c r="Q669" s="8">
        <v>6.71</v>
      </c>
      <c r="R669" s="8">
        <v>97.79</v>
      </c>
      <c r="S669" s="8">
        <v>72.2</v>
      </c>
      <c r="T669" s="8">
        <v>25.59</v>
      </c>
      <c r="U669">
        <v>0</v>
      </c>
      <c r="V669" s="8">
        <v>0</v>
      </c>
      <c r="W669" s="8">
        <v>0</v>
      </c>
      <c r="X669" s="8">
        <v>25.59</v>
      </c>
    </row>
    <row r="670" spans="1:24" x14ac:dyDescent="0.25">
      <c r="A670" t="s">
        <v>996</v>
      </c>
      <c r="B670" s="1">
        <v>46155</v>
      </c>
      <c r="C670" t="s">
        <v>247</v>
      </c>
      <c r="D670" t="s">
        <v>248</v>
      </c>
      <c r="E670" t="s">
        <v>53</v>
      </c>
      <c r="F670" t="s">
        <v>46</v>
      </c>
      <c r="G670" t="s">
        <v>55</v>
      </c>
      <c r="H670" t="s">
        <v>56</v>
      </c>
      <c r="I670" t="s">
        <v>112</v>
      </c>
      <c r="J670" t="s">
        <v>113</v>
      </c>
      <c r="K670" t="s">
        <v>42</v>
      </c>
      <c r="L670" s="13">
        <v>8.5</v>
      </c>
      <c r="M670" s="8">
        <v>2.8</v>
      </c>
      <c r="N670">
        <v>26</v>
      </c>
      <c r="O670" s="8">
        <v>221</v>
      </c>
      <c r="P670" s="14">
        <v>0.1358</v>
      </c>
      <c r="Q670" s="8">
        <v>30.01</v>
      </c>
      <c r="R670" s="8">
        <v>190.99</v>
      </c>
      <c r="S670" s="8">
        <v>72.8</v>
      </c>
      <c r="T670" s="8">
        <v>118.19</v>
      </c>
      <c r="U670">
        <v>13</v>
      </c>
      <c r="V670" s="8">
        <v>95.49</v>
      </c>
      <c r="W670" s="8">
        <v>42.9</v>
      </c>
      <c r="X670" s="8">
        <v>75.290000000000006</v>
      </c>
    </row>
    <row r="671" spans="1:24" x14ac:dyDescent="0.25">
      <c r="A671" t="s">
        <v>997</v>
      </c>
      <c r="B671" s="1">
        <v>45841</v>
      </c>
      <c r="C671" t="s">
        <v>584</v>
      </c>
      <c r="D671" t="s">
        <v>585</v>
      </c>
      <c r="E671" t="s">
        <v>27</v>
      </c>
      <c r="F671" t="s">
        <v>37</v>
      </c>
      <c r="G671" t="s">
        <v>38</v>
      </c>
      <c r="H671" t="s">
        <v>39</v>
      </c>
      <c r="I671" t="s">
        <v>117</v>
      </c>
      <c r="J671" t="s">
        <v>118</v>
      </c>
      <c r="K671" t="s">
        <v>59</v>
      </c>
      <c r="L671" s="13">
        <v>6</v>
      </c>
      <c r="M671" s="8">
        <v>4.2</v>
      </c>
      <c r="N671">
        <v>3</v>
      </c>
      <c r="O671" s="8">
        <v>18</v>
      </c>
      <c r="P671" s="14">
        <v>1.2E-2</v>
      </c>
      <c r="Q671" s="8">
        <v>0.22</v>
      </c>
      <c r="R671" s="8">
        <v>17.78</v>
      </c>
      <c r="S671" s="8">
        <v>12.6</v>
      </c>
      <c r="T671" s="8">
        <v>5.18</v>
      </c>
      <c r="U671">
        <v>0</v>
      </c>
      <c r="V671" s="8">
        <v>0</v>
      </c>
      <c r="W671" s="8">
        <v>0</v>
      </c>
      <c r="X671" s="8">
        <v>5.18</v>
      </c>
    </row>
    <row r="672" spans="1:24" x14ac:dyDescent="0.25">
      <c r="A672" t="s">
        <v>998</v>
      </c>
      <c r="B672" s="1">
        <v>45631</v>
      </c>
      <c r="C672" t="s">
        <v>211</v>
      </c>
      <c r="D672" t="s">
        <v>212</v>
      </c>
      <c r="E672" t="s">
        <v>27</v>
      </c>
      <c r="F672" t="s">
        <v>37</v>
      </c>
      <c r="G672" t="s">
        <v>29</v>
      </c>
      <c r="H672" t="s">
        <v>30</v>
      </c>
      <c r="I672" t="s">
        <v>117</v>
      </c>
      <c r="J672" t="s">
        <v>118</v>
      </c>
      <c r="K672" t="s">
        <v>59</v>
      </c>
      <c r="L672" s="13">
        <v>6</v>
      </c>
      <c r="M672" s="8">
        <v>4.2</v>
      </c>
      <c r="N672">
        <v>12</v>
      </c>
      <c r="O672" s="8">
        <v>72</v>
      </c>
      <c r="P672" s="14">
        <v>1.6999999999999999E-3</v>
      </c>
      <c r="Q672" s="8">
        <v>0.12</v>
      </c>
      <c r="R672" s="8">
        <v>71.88</v>
      </c>
      <c r="S672" s="8">
        <v>50.4</v>
      </c>
      <c r="T672" s="8">
        <v>21.48</v>
      </c>
      <c r="U672">
        <v>0</v>
      </c>
      <c r="V672" s="8">
        <v>0</v>
      </c>
      <c r="W672" s="8">
        <v>0</v>
      </c>
      <c r="X672" s="8">
        <v>21.48</v>
      </c>
    </row>
    <row r="673" spans="1:24" x14ac:dyDescent="0.25">
      <c r="A673" t="s">
        <v>999</v>
      </c>
      <c r="B673" s="1">
        <v>46253</v>
      </c>
      <c r="C673" t="s">
        <v>350</v>
      </c>
      <c r="D673" t="s">
        <v>351</v>
      </c>
      <c r="E673" t="s">
        <v>63</v>
      </c>
      <c r="F673" t="s">
        <v>89</v>
      </c>
      <c r="G673" t="s">
        <v>79</v>
      </c>
      <c r="H673" t="s">
        <v>80</v>
      </c>
      <c r="I673" t="s">
        <v>57</v>
      </c>
      <c r="J673" t="s">
        <v>58</v>
      </c>
      <c r="K673" t="s">
        <v>59</v>
      </c>
      <c r="L673" s="13">
        <v>10.5</v>
      </c>
      <c r="M673" s="8">
        <v>7.5</v>
      </c>
      <c r="N673">
        <v>111</v>
      </c>
      <c r="O673" s="8">
        <v>1165.5</v>
      </c>
      <c r="P673" s="14">
        <v>0.19900000000000001</v>
      </c>
      <c r="Q673" s="8">
        <v>231.93</v>
      </c>
      <c r="R673" s="8">
        <v>933.57</v>
      </c>
      <c r="S673" s="8">
        <v>832.5</v>
      </c>
      <c r="T673" s="8">
        <v>101.07</v>
      </c>
      <c r="U673">
        <v>0</v>
      </c>
      <c r="V673" s="8">
        <v>0</v>
      </c>
      <c r="W673" s="8">
        <v>0</v>
      </c>
      <c r="X673" s="8">
        <v>101.07</v>
      </c>
    </row>
    <row r="674" spans="1:24" x14ac:dyDescent="0.25">
      <c r="A674" t="s">
        <v>1000</v>
      </c>
      <c r="B674" s="1">
        <v>45320</v>
      </c>
      <c r="C674" t="s">
        <v>232</v>
      </c>
      <c r="D674" t="s">
        <v>233</v>
      </c>
      <c r="E674" t="s">
        <v>27</v>
      </c>
      <c r="F674" t="s">
        <v>89</v>
      </c>
      <c r="G674" t="s">
        <v>29</v>
      </c>
      <c r="H674" t="s">
        <v>30</v>
      </c>
      <c r="I674" t="s">
        <v>66</v>
      </c>
      <c r="J674" t="s">
        <v>67</v>
      </c>
      <c r="K674" t="s">
        <v>33</v>
      </c>
      <c r="L674" s="13">
        <v>4.5</v>
      </c>
      <c r="M674" s="8">
        <v>2.1</v>
      </c>
      <c r="N674">
        <v>139</v>
      </c>
      <c r="O674" s="8">
        <v>625.5</v>
      </c>
      <c r="P674" s="14">
        <v>2.6700000000000002E-2</v>
      </c>
      <c r="Q674" s="8">
        <v>16.7</v>
      </c>
      <c r="R674" s="8">
        <v>608.79999999999995</v>
      </c>
      <c r="S674" s="8">
        <v>291.89999999999998</v>
      </c>
      <c r="T674" s="8">
        <v>316.89999999999998</v>
      </c>
      <c r="U674">
        <v>0</v>
      </c>
      <c r="V674" s="8">
        <v>0</v>
      </c>
      <c r="W674" s="8">
        <v>0</v>
      </c>
      <c r="X674" s="8">
        <v>316.89999999999998</v>
      </c>
    </row>
    <row r="675" spans="1:24" x14ac:dyDescent="0.25">
      <c r="A675" t="s">
        <v>1001</v>
      </c>
      <c r="B675" s="1">
        <v>45410</v>
      </c>
      <c r="C675" t="s">
        <v>551</v>
      </c>
      <c r="D675" t="s">
        <v>552</v>
      </c>
      <c r="E675" t="s">
        <v>27</v>
      </c>
      <c r="F675" t="s">
        <v>54</v>
      </c>
      <c r="G675" t="s">
        <v>29</v>
      </c>
      <c r="H675" t="s">
        <v>30</v>
      </c>
      <c r="I675" t="s">
        <v>122</v>
      </c>
      <c r="J675" t="s">
        <v>123</v>
      </c>
      <c r="K675" t="s">
        <v>59</v>
      </c>
      <c r="L675" s="13">
        <v>5.5</v>
      </c>
      <c r="M675" s="8">
        <v>3.8</v>
      </c>
      <c r="N675">
        <v>25</v>
      </c>
      <c r="O675" s="8">
        <v>137.5</v>
      </c>
      <c r="P675" s="14">
        <v>9.9000000000000008E-3</v>
      </c>
      <c r="Q675" s="8">
        <v>1.36</v>
      </c>
      <c r="R675" s="8">
        <v>136.13999999999999</v>
      </c>
      <c r="S675" s="8">
        <v>95</v>
      </c>
      <c r="T675" s="8">
        <v>41.14</v>
      </c>
      <c r="U675">
        <v>0</v>
      </c>
      <c r="V675" s="8">
        <v>0</v>
      </c>
      <c r="W675" s="8">
        <v>0</v>
      </c>
      <c r="X675" s="8">
        <v>41.14</v>
      </c>
    </row>
    <row r="676" spans="1:24" x14ac:dyDescent="0.25">
      <c r="A676" t="s">
        <v>1002</v>
      </c>
      <c r="B676" s="1">
        <v>46190</v>
      </c>
      <c r="C676" t="s">
        <v>378</v>
      </c>
      <c r="D676" t="s">
        <v>379</v>
      </c>
      <c r="E676" t="s">
        <v>71</v>
      </c>
      <c r="F676" t="s">
        <v>54</v>
      </c>
      <c r="G676" t="s">
        <v>165</v>
      </c>
      <c r="H676" t="s">
        <v>166</v>
      </c>
      <c r="I676" t="s">
        <v>144</v>
      </c>
      <c r="J676" t="s">
        <v>145</v>
      </c>
      <c r="K676" t="s">
        <v>33</v>
      </c>
      <c r="L676" s="13">
        <v>12</v>
      </c>
      <c r="M676" s="8">
        <v>6.5</v>
      </c>
      <c r="N676">
        <v>78</v>
      </c>
      <c r="O676" s="8">
        <v>936</v>
      </c>
      <c r="P676" s="14">
        <v>6.3E-3</v>
      </c>
      <c r="Q676" s="8">
        <v>5.9</v>
      </c>
      <c r="R676" s="8">
        <v>930.1</v>
      </c>
      <c r="S676" s="8">
        <v>507</v>
      </c>
      <c r="T676" s="8">
        <v>423.1</v>
      </c>
      <c r="U676">
        <v>0</v>
      </c>
      <c r="V676" s="8">
        <v>0</v>
      </c>
      <c r="W676" s="8">
        <v>0</v>
      </c>
      <c r="X676" s="8">
        <v>423.1</v>
      </c>
    </row>
    <row r="677" spans="1:24" x14ac:dyDescent="0.25">
      <c r="A677" t="s">
        <v>1003</v>
      </c>
      <c r="B677" s="1">
        <v>45559</v>
      </c>
      <c r="C677" t="s">
        <v>262</v>
      </c>
      <c r="D677" t="s">
        <v>263</v>
      </c>
      <c r="E677" t="s">
        <v>63</v>
      </c>
      <c r="F677" t="s">
        <v>54</v>
      </c>
      <c r="G677" t="s">
        <v>64</v>
      </c>
      <c r="H677" t="s">
        <v>65</v>
      </c>
      <c r="I677" t="s">
        <v>144</v>
      </c>
      <c r="J677" t="s">
        <v>145</v>
      </c>
      <c r="K677" t="s">
        <v>33</v>
      </c>
      <c r="L677" s="13">
        <v>12</v>
      </c>
      <c r="M677" s="8">
        <v>6.5</v>
      </c>
      <c r="N677">
        <v>82</v>
      </c>
      <c r="O677" s="8">
        <v>984</v>
      </c>
      <c r="P677" s="14">
        <v>1.3100000000000001E-2</v>
      </c>
      <c r="Q677" s="8">
        <v>12.89</v>
      </c>
      <c r="R677" s="8">
        <v>971.11</v>
      </c>
      <c r="S677" s="8">
        <v>533</v>
      </c>
      <c r="T677" s="8">
        <v>438.11</v>
      </c>
      <c r="U677">
        <v>0</v>
      </c>
      <c r="V677" s="8">
        <v>0</v>
      </c>
      <c r="W677" s="8">
        <v>0</v>
      </c>
      <c r="X677" s="8">
        <v>438.11</v>
      </c>
    </row>
    <row r="678" spans="1:24" x14ac:dyDescent="0.25">
      <c r="A678" t="s">
        <v>1004</v>
      </c>
      <c r="B678" s="1">
        <v>45474</v>
      </c>
      <c r="C678" t="s">
        <v>195</v>
      </c>
      <c r="D678" t="s">
        <v>196</v>
      </c>
      <c r="E678" t="s">
        <v>150</v>
      </c>
      <c r="F678" t="s">
        <v>89</v>
      </c>
      <c r="G678" t="s">
        <v>151</v>
      </c>
      <c r="H678" t="s">
        <v>152</v>
      </c>
      <c r="I678" t="s">
        <v>31</v>
      </c>
      <c r="J678" t="s">
        <v>32</v>
      </c>
      <c r="K678" t="s">
        <v>33</v>
      </c>
      <c r="L678" s="13">
        <v>5.8</v>
      </c>
      <c r="M678" s="8">
        <v>2.7</v>
      </c>
      <c r="N678">
        <v>20</v>
      </c>
      <c r="O678" s="8">
        <v>116</v>
      </c>
      <c r="P678" s="14">
        <v>0.13370000000000001</v>
      </c>
      <c r="Q678" s="8">
        <v>15.51</v>
      </c>
      <c r="R678" s="8">
        <v>100.49</v>
      </c>
      <c r="S678" s="8">
        <v>54</v>
      </c>
      <c r="T678" s="8">
        <v>46.49</v>
      </c>
      <c r="U678">
        <v>0</v>
      </c>
      <c r="V678" s="8">
        <v>0</v>
      </c>
      <c r="W678" s="8">
        <v>0</v>
      </c>
      <c r="X678" s="8">
        <v>46.49</v>
      </c>
    </row>
    <row r="679" spans="1:24" x14ac:dyDescent="0.25">
      <c r="A679" t="s">
        <v>1005</v>
      </c>
      <c r="B679" s="1">
        <v>45886</v>
      </c>
      <c r="C679" t="s">
        <v>69</v>
      </c>
      <c r="D679" t="s">
        <v>70</v>
      </c>
      <c r="E679" t="s">
        <v>71</v>
      </c>
      <c r="F679" t="s">
        <v>37</v>
      </c>
      <c r="G679" t="s">
        <v>165</v>
      </c>
      <c r="H679" t="s">
        <v>166</v>
      </c>
      <c r="I679" t="s">
        <v>47</v>
      </c>
      <c r="J679" t="s">
        <v>48</v>
      </c>
      <c r="K679" t="s">
        <v>49</v>
      </c>
      <c r="L679" s="13">
        <v>5</v>
      </c>
      <c r="M679" s="8">
        <v>3.2</v>
      </c>
      <c r="N679">
        <v>65</v>
      </c>
      <c r="O679" s="8">
        <v>325</v>
      </c>
      <c r="P679" s="14">
        <v>1.7399999999999999E-2</v>
      </c>
      <c r="Q679" s="8">
        <v>5.65</v>
      </c>
      <c r="R679" s="8">
        <v>319.35000000000002</v>
      </c>
      <c r="S679" s="8">
        <v>208</v>
      </c>
      <c r="T679" s="8">
        <v>111.35</v>
      </c>
      <c r="U679">
        <v>0</v>
      </c>
      <c r="V679" s="8">
        <v>0</v>
      </c>
      <c r="W679" s="8">
        <v>0</v>
      </c>
      <c r="X679" s="8">
        <v>111.35</v>
      </c>
    </row>
    <row r="680" spans="1:24" x14ac:dyDescent="0.25">
      <c r="A680" t="s">
        <v>1006</v>
      </c>
      <c r="B680" s="1">
        <v>45563</v>
      </c>
      <c r="C680" t="s">
        <v>69</v>
      </c>
      <c r="D680" t="s">
        <v>70</v>
      </c>
      <c r="E680" t="s">
        <v>71</v>
      </c>
      <c r="F680" t="s">
        <v>37</v>
      </c>
      <c r="G680" t="s">
        <v>165</v>
      </c>
      <c r="H680" t="s">
        <v>166</v>
      </c>
      <c r="I680" t="s">
        <v>66</v>
      </c>
      <c r="J680" t="s">
        <v>67</v>
      </c>
      <c r="K680" t="s">
        <v>33</v>
      </c>
      <c r="L680" s="13">
        <v>4.5</v>
      </c>
      <c r="M680" s="8">
        <v>2.1</v>
      </c>
      <c r="N680">
        <v>21</v>
      </c>
      <c r="O680" s="8">
        <v>94.5</v>
      </c>
      <c r="P680" s="14">
        <v>7.8299999999999995E-2</v>
      </c>
      <c r="Q680" s="8">
        <v>7.4</v>
      </c>
      <c r="R680" s="8">
        <v>87.1</v>
      </c>
      <c r="S680" s="8">
        <v>44.1</v>
      </c>
      <c r="T680" s="8">
        <v>43</v>
      </c>
      <c r="U680">
        <v>0</v>
      </c>
      <c r="V680" s="8">
        <v>0</v>
      </c>
      <c r="W680" s="8">
        <v>0</v>
      </c>
      <c r="X680" s="8">
        <v>43</v>
      </c>
    </row>
    <row r="681" spans="1:24" x14ac:dyDescent="0.25">
      <c r="A681" t="s">
        <v>1007</v>
      </c>
      <c r="B681" s="1">
        <v>45331</v>
      </c>
      <c r="C681" t="s">
        <v>331</v>
      </c>
      <c r="D681" t="s">
        <v>332</v>
      </c>
      <c r="E681" t="s">
        <v>150</v>
      </c>
      <c r="F681" t="s">
        <v>37</v>
      </c>
      <c r="G681" t="s">
        <v>151</v>
      </c>
      <c r="H681" t="s">
        <v>152</v>
      </c>
      <c r="I681" t="s">
        <v>31</v>
      </c>
      <c r="J681" t="s">
        <v>32</v>
      </c>
      <c r="K681" t="s">
        <v>33</v>
      </c>
      <c r="L681" s="13">
        <v>5.8</v>
      </c>
      <c r="M681" s="8">
        <v>2.7</v>
      </c>
      <c r="N681">
        <v>69</v>
      </c>
      <c r="O681" s="8">
        <v>400.2</v>
      </c>
      <c r="P681" s="14">
        <v>3.0000000000000001E-3</v>
      </c>
      <c r="Q681" s="8">
        <v>1.2</v>
      </c>
      <c r="R681" s="8">
        <v>399</v>
      </c>
      <c r="S681" s="8">
        <v>186.3</v>
      </c>
      <c r="T681" s="8">
        <v>212.7</v>
      </c>
      <c r="U681">
        <v>0</v>
      </c>
      <c r="V681" s="8">
        <v>0</v>
      </c>
      <c r="W681" s="8">
        <v>0</v>
      </c>
      <c r="X681" s="8">
        <v>212.7</v>
      </c>
    </row>
    <row r="682" spans="1:24" x14ac:dyDescent="0.25">
      <c r="A682" t="s">
        <v>1008</v>
      </c>
      <c r="B682" s="1">
        <v>45403</v>
      </c>
      <c r="C682" t="s">
        <v>667</v>
      </c>
      <c r="D682" t="s">
        <v>668</v>
      </c>
      <c r="E682" t="s">
        <v>63</v>
      </c>
      <c r="F682" t="s">
        <v>54</v>
      </c>
      <c r="G682" t="s">
        <v>64</v>
      </c>
      <c r="H682" t="s">
        <v>65</v>
      </c>
      <c r="I682" t="s">
        <v>66</v>
      </c>
      <c r="J682" t="s">
        <v>67</v>
      </c>
      <c r="K682" t="s">
        <v>33</v>
      </c>
      <c r="L682" s="13">
        <v>4.5</v>
      </c>
      <c r="M682" s="8">
        <v>2.1</v>
      </c>
      <c r="N682">
        <v>34</v>
      </c>
      <c r="O682" s="8">
        <v>153</v>
      </c>
      <c r="P682" s="14">
        <v>2.7000000000000001E-3</v>
      </c>
      <c r="Q682" s="8">
        <v>0.41</v>
      </c>
      <c r="R682" s="8">
        <v>152.59</v>
      </c>
      <c r="S682" s="8">
        <v>71.400000000000006</v>
      </c>
      <c r="T682" s="8">
        <v>81.19</v>
      </c>
      <c r="U682">
        <v>0</v>
      </c>
      <c r="V682" s="8">
        <v>0</v>
      </c>
      <c r="W682" s="8">
        <v>0</v>
      </c>
      <c r="X682" s="8">
        <v>81.19</v>
      </c>
    </row>
    <row r="683" spans="1:24" x14ac:dyDescent="0.25">
      <c r="A683" t="s">
        <v>1009</v>
      </c>
      <c r="B683" s="1">
        <v>45902</v>
      </c>
      <c r="C683" t="s">
        <v>285</v>
      </c>
      <c r="D683" t="s">
        <v>286</v>
      </c>
      <c r="E683" t="s">
        <v>27</v>
      </c>
      <c r="F683" t="s">
        <v>89</v>
      </c>
      <c r="G683" t="s">
        <v>29</v>
      </c>
      <c r="H683" t="s">
        <v>30</v>
      </c>
      <c r="I683" t="s">
        <v>112</v>
      </c>
      <c r="J683" t="s">
        <v>113</v>
      </c>
      <c r="K683" t="s">
        <v>42</v>
      </c>
      <c r="L683" s="13">
        <v>8.5</v>
      </c>
      <c r="M683" s="8">
        <v>2.8</v>
      </c>
      <c r="N683">
        <v>61</v>
      </c>
      <c r="O683" s="8">
        <v>518.5</v>
      </c>
      <c r="P683" s="14">
        <v>4.3400000000000001E-2</v>
      </c>
      <c r="Q683" s="8">
        <v>22.5</v>
      </c>
      <c r="R683" s="8">
        <v>496</v>
      </c>
      <c r="S683" s="8">
        <v>170.8</v>
      </c>
      <c r="T683" s="8">
        <v>325.2</v>
      </c>
      <c r="U683">
        <v>49</v>
      </c>
      <c r="V683" s="8">
        <v>398.42</v>
      </c>
      <c r="W683" s="8">
        <v>161.69999999999999</v>
      </c>
      <c r="X683" s="8">
        <v>163.5</v>
      </c>
    </row>
    <row r="684" spans="1:24" x14ac:dyDescent="0.25">
      <c r="A684" t="s">
        <v>1010</v>
      </c>
      <c r="B684" s="1">
        <v>45736</v>
      </c>
      <c r="C684" t="s">
        <v>232</v>
      </c>
      <c r="D684" t="s">
        <v>233</v>
      </c>
      <c r="E684" t="s">
        <v>27</v>
      </c>
      <c r="F684" t="s">
        <v>89</v>
      </c>
      <c r="G684" t="s">
        <v>38</v>
      </c>
      <c r="H684" t="s">
        <v>39</v>
      </c>
      <c r="I684" t="s">
        <v>47</v>
      </c>
      <c r="J684" t="s">
        <v>48</v>
      </c>
      <c r="K684" t="s">
        <v>49</v>
      </c>
      <c r="L684" s="13">
        <v>5</v>
      </c>
      <c r="M684" s="8">
        <v>3.2</v>
      </c>
      <c r="N684">
        <v>76</v>
      </c>
      <c r="O684" s="8">
        <v>380</v>
      </c>
      <c r="P684" s="14">
        <v>0.22209999999999999</v>
      </c>
      <c r="Q684" s="8">
        <v>84.4</v>
      </c>
      <c r="R684" s="8">
        <v>295.60000000000002</v>
      </c>
      <c r="S684" s="8">
        <v>243.2</v>
      </c>
      <c r="T684" s="8">
        <v>52.4</v>
      </c>
      <c r="U684">
        <v>18</v>
      </c>
      <c r="V684" s="8">
        <v>70.010000000000005</v>
      </c>
      <c r="W684" s="8">
        <v>66.599999999999994</v>
      </c>
      <c r="X684" s="8">
        <v>-14.2</v>
      </c>
    </row>
    <row r="685" spans="1:24" x14ac:dyDescent="0.25">
      <c r="A685" t="s">
        <v>1011</v>
      </c>
      <c r="B685" s="1">
        <v>45645</v>
      </c>
      <c r="C685" t="s">
        <v>455</v>
      </c>
      <c r="D685" t="s">
        <v>456</v>
      </c>
      <c r="E685" t="s">
        <v>71</v>
      </c>
      <c r="F685" t="s">
        <v>89</v>
      </c>
      <c r="G685" t="s">
        <v>72</v>
      </c>
      <c r="H685" t="s">
        <v>73</v>
      </c>
      <c r="I685" t="s">
        <v>47</v>
      </c>
      <c r="J685" t="s">
        <v>48</v>
      </c>
      <c r="K685" t="s">
        <v>49</v>
      </c>
      <c r="L685" s="13">
        <v>5</v>
      </c>
      <c r="M685" s="8">
        <v>3.2</v>
      </c>
      <c r="N685">
        <v>300</v>
      </c>
      <c r="O685" s="8">
        <v>1500</v>
      </c>
      <c r="P685" s="14">
        <v>0.13769999999999999</v>
      </c>
      <c r="Q685" s="8">
        <v>206.55</v>
      </c>
      <c r="R685" s="8">
        <v>1293.45</v>
      </c>
      <c r="S685" s="8">
        <v>960</v>
      </c>
      <c r="T685" s="8">
        <v>333.45</v>
      </c>
      <c r="U685">
        <v>0</v>
      </c>
      <c r="V685" s="8">
        <v>0</v>
      </c>
      <c r="W685" s="8">
        <v>0</v>
      </c>
      <c r="X685" s="8">
        <v>333.45</v>
      </c>
    </row>
    <row r="686" spans="1:24" x14ac:dyDescent="0.25">
      <c r="A686" t="s">
        <v>1012</v>
      </c>
      <c r="B686" s="1">
        <v>46038</v>
      </c>
      <c r="C686" t="s">
        <v>44</v>
      </c>
      <c r="D686" t="s">
        <v>45</v>
      </c>
      <c r="E686" t="s">
        <v>27</v>
      </c>
      <c r="F686" t="s">
        <v>46</v>
      </c>
      <c r="G686" t="s">
        <v>38</v>
      </c>
      <c r="H686" t="s">
        <v>39</v>
      </c>
      <c r="I686" t="s">
        <v>57</v>
      </c>
      <c r="J686" t="s">
        <v>58</v>
      </c>
      <c r="K686" t="s">
        <v>59</v>
      </c>
      <c r="L686" s="13">
        <v>10.5</v>
      </c>
      <c r="M686" s="8">
        <v>7.5</v>
      </c>
      <c r="N686">
        <v>10</v>
      </c>
      <c r="O686" s="8">
        <v>105</v>
      </c>
      <c r="P686" s="14">
        <v>0.1721</v>
      </c>
      <c r="Q686" s="8">
        <v>18.07</v>
      </c>
      <c r="R686" s="8">
        <v>86.93</v>
      </c>
      <c r="S686" s="8">
        <v>75</v>
      </c>
      <c r="T686" s="8">
        <v>11.93</v>
      </c>
      <c r="U686">
        <v>0</v>
      </c>
      <c r="V686" s="8">
        <v>0</v>
      </c>
      <c r="W686" s="8">
        <v>0</v>
      </c>
      <c r="X686" s="8">
        <v>11.93</v>
      </c>
    </row>
    <row r="687" spans="1:24" x14ac:dyDescent="0.25">
      <c r="A687" t="s">
        <v>1013</v>
      </c>
      <c r="B687" s="1">
        <v>46097</v>
      </c>
      <c r="C687" t="s">
        <v>678</v>
      </c>
      <c r="D687" t="s">
        <v>679</v>
      </c>
      <c r="E687" t="s">
        <v>63</v>
      </c>
      <c r="F687" t="s">
        <v>89</v>
      </c>
      <c r="G687" t="s">
        <v>64</v>
      </c>
      <c r="H687" t="s">
        <v>65</v>
      </c>
      <c r="I687" t="s">
        <v>84</v>
      </c>
      <c r="J687" t="s">
        <v>85</v>
      </c>
      <c r="K687" t="s">
        <v>42</v>
      </c>
      <c r="L687" s="13">
        <v>9.9</v>
      </c>
      <c r="M687" s="8">
        <v>3.1</v>
      </c>
      <c r="N687">
        <v>270</v>
      </c>
      <c r="O687" s="8">
        <v>2673</v>
      </c>
      <c r="P687" s="14">
        <v>6.5600000000000006E-2</v>
      </c>
      <c r="Q687" s="8">
        <v>175.35</v>
      </c>
      <c r="R687" s="8">
        <v>2497.65</v>
      </c>
      <c r="S687" s="8">
        <v>837</v>
      </c>
      <c r="T687" s="8">
        <v>1660.65</v>
      </c>
      <c r="U687">
        <v>0</v>
      </c>
      <c r="V687" s="8">
        <v>0</v>
      </c>
      <c r="W687" s="8">
        <v>0</v>
      </c>
      <c r="X687" s="8">
        <v>1660.65</v>
      </c>
    </row>
    <row r="688" spans="1:24" x14ac:dyDescent="0.25">
      <c r="A688" t="s">
        <v>1014</v>
      </c>
      <c r="B688" s="1">
        <v>45613</v>
      </c>
      <c r="C688" t="s">
        <v>107</v>
      </c>
      <c r="D688" t="s">
        <v>108</v>
      </c>
      <c r="E688" t="s">
        <v>53</v>
      </c>
      <c r="F688" t="s">
        <v>46</v>
      </c>
      <c r="G688" t="s">
        <v>55</v>
      </c>
      <c r="H688" t="s">
        <v>56</v>
      </c>
      <c r="I688" t="s">
        <v>84</v>
      </c>
      <c r="J688" t="s">
        <v>85</v>
      </c>
      <c r="K688" t="s">
        <v>42</v>
      </c>
      <c r="L688" s="13">
        <v>9.9</v>
      </c>
      <c r="M688" s="8">
        <v>3.1</v>
      </c>
      <c r="N688">
        <v>3</v>
      </c>
      <c r="O688" s="8">
        <v>29.7</v>
      </c>
      <c r="P688" s="14">
        <v>0.13719999999999999</v>
      </c>
      <c r="Q688" s="8">
        <v>4.07</v>
      </c>
      <c r="R688" s="8">
        <v>25.63</v>
      </c>
      <c r="S688" s="8">
        <v>9.3000000000000007</v>
      </c>
      <c r="T688" s="8">
        <v>16.329999999999998</v>
      </c>
      <c r="U688">
        <v>0</v>
      </c>
      <c r="V688" s="8">
        <v>0</v>
      </c>
      <c r="W688" s="8">
        <v>0</v>
      </c>
      <c r="X688" s="8">
        <v>16.329999999999998</v>
      </c>
    </row>
    <row r="689" spans="1:24" x14ac:dyDescent="0.25">
      <c r="A689" t="s">
        <v>1015</v>
      </c>
      <c r="B689" s="1">
        <v>45738</v>
      </c>
      <c r="C689" t="s">
        <v>445</v>
      </c>
      <c r="D689" t="s">
        <v>446</v>
      </c>
      <c r="E689" t="s">
        <v>71</v>
      </c>
      <c r="F689" t="s">
        <v>89</v>
      </c>
      <c r="G689" t="s">
        <v>72</v>
      </c>
      <c r="H689" t="s">
        <v>73</v>
      </c>
      <c r="I689" t="s">
        <v>156</v>
      </c>
      <c r="J689" t="s">
        <v>157</v>
      </c>
      <c r="K689" t="s">
        <v>42</v>
      </c>
      <c r="L689" s="13">
        <v>6.2</v>
      </c>
      <c r="M689" s="8">
        <v>1.9</v>
      </c>
      <c r="N689">
        <v>89</v>
      </c>
      <c r="O689" s="8">
        <v>551.79999999999995</v>
      </c>
      <c r="P689" s="14">
        <v>0.47389999999999999</v>
      </c>
      <c r="Q689" s="8">
        <v>261.5</v>
      </c>
      <c r="R689" s="8">
        <v>290.3</v>
      </c>
      <c r="S689" s="8">
        <v>169.1</v>
      </c>
      <c r="T689" s="8">
        <v>121.2</v>
      </c>
      <c r="U689">
        <v>0</v>
      </c>
      <c r="V689" s="8">
        <v>0</v>
      </c>
      <c r="W689" s="8">
        <v>0</v>
      </c>
      <c r="X689" s="8">
        <v>121.2</v>
      </c>
    </row>
    <row r="690" spans="1:24" x14ac:dyDescent="0.25">
      <c r="A690" t="s">
        <v>1016</v>
      </c>
      <c r="B690" s="1">
        <v>45912</v>
      </c>
      <c r="C690" t="s">
        <v>805</v>
      </c>
      <c r="D690" t="s">
        <v>806</v>
      </c>
      <c r="E690" t="s">
        <v>63</v>
      </c>
      <c r="F690" t="s">
        <v>89</v>
      </c>
      <c r="G690" t="s">
        <v>79</v>
      </c>
      <c r="H690" t="s">
        <v>80</v>
      </c>
      <c r="I690" t="s">
        <v>122</v>
      </c>
      <c r="J690" t="s">
        <v>123</v>
      </c>
      <c r="K690" t="s">
        <v>59</v>
      </c>
      <c r="L690" s="13">
        <v>5.5</v>
      </c>
      <c r="M690" s="8">
        <v>3.8</v>
      </c>
      <c r="N690">
        <v>321</v>
      </c>
      <c r="O690" s="8">
        <v>1765.5</v>
      </c>
      <c r="P690" s="14">
        <v>4.0099999999999997E-2</v>
      </c>
      <c r="Q690" s="8">
        <v>70.8</v>
      </c>
      <c r="R690" s="8">
        <v>1694.7</v>
      </c>
      <c r="S690" s="8">
        <v>1219.8</v>
      </c>
      <c r="T690" s="8">
        <v>474.9</v>
      </c>
      <c r="U690">
        <v>0</v>
      </c>
      <c r="V690" s="8">
        <v>0</v>
      </c>
      <c r="W690" s="8">
        <v>0</v>
      </c>
      <c r="X690" s="8">
        <v>474.9</v>
      </c>
    </row>
    <row r="691" spans="1:24" x14ac:dyDescent="0.25">
      <c r="A691" t="s">
        <v>1017</v>
      </c>
      <c r="B691" s="1">
        <v>45815</v>
      </c>
      <c r="C691" t="s">
        <v>584</v>
      </c>
      <c r="D691" t="s">
        <v>585</v>
      </c>
      <c r="E691" t="s">
        <v>27</v>
      </c>
      <c r="F691" t="s">
        <v>37</v>
      </c>
      <c r="G691" t="s">
        <v>29</v>
      </c>
      <c r="H691" t="s">
        <v>30</v>
      </c>
      <c r="I691" t="s">
        <v>156</v>
      </c>
      <c r="J691" t="s">
        <v>157</v>
      </c>
      <c r="K691" t="s">
        <v>42</v>
      </c>
      <c r="L691" s="13">
        <v>6.2</v>
      </c>
      <c r="M691" s="8">
        <v>1.9</v>
      </c>
      <c r="N691">
        <v>24</v>
      </c>
      <c r="O691" s="8">
        <v>148.80000000000001</v>
      </c>
      <c r="P691" s="14">
        <v>8.0999999999999996E-3</v>
      </c>
      <c r="Q691" s="8">
        <v>1.21</v>
      </c>
      <c r="R691" s="8">
        <v>147.59</v>
      </c>
      <c r="S691" s="8">
        <v>45.6</v>
      </c>
      <c r="T691" s="8">
        <v>101.99</v>
      </c>
      <c r="U691">
        <v>3</v>
      </c>
      <c r="V691" s="8">
        <v>18.45</v>
      </c>
      <c r="W691" s="8">
        <v>7.2</v>
      </c>
      <c r="X691" s="8">
        <v>94.79</v>
      </c>
    </row>
    <row r="692" spans="1:24" x14ac:dyDescent="0.25">
      <c r="A692" t="s">
        <v>1018</v>
      </c>
      <c r="B692" s="1">
        <v>45410</v>
      </c>
      <c r="C692" t="s">
        <v>115</v>
      </c>
      <c r="D692" t="s">
        <v>116</v>
      </c>
      <c r="E692" t="s">
        <v>27</v>
      </c>
      <c r="F692" t="s">
        <v>54</v>
      </c>
      <c r="G692" t="s">
        <v>38</v>
      </c>
      <c r="H692" t="s">
        <v>39</v>
      </c>
      <c r="I692" t="s">
        <v>40</v>
      </c>
      <c r="J692" t="s">
        <v>41</v>
      </c>
      <c r="K692" t="s">
        <v>42</v>
      </c>
      <c r="L692" s="13">
        <v>14.5</v>
      </c>
      <c r="M692" s="8">
        <v>4.2</v>
      </c>
      <c r="N692">
        <v>74</v>
      </c>
      <c r="O692" s="8">
        <v>1073</v>
      </c>
      <c r="P692" s="14">
        <v>4.8999999999999998E-3</v>
      </c>
      <c r="Q692" s="8">
        <v>5.26</v>
      </c>
      <c r="R692" s="8">
        <v>1067.74</v>
      </c>
      <c r="S692" s="8">
        <v>310.8</v>
      </c>
      <c r="T692" s="8">
        <v>756.94</v>
      </c>
      <c r="U692">
        <v>0</v>
      </c>
      <c r="V692" s="8">
        <v>0</v>
      </c>
      <c r="W692" s="8">
        <v>0</v>
      </c>
      <c r="X692" s="8">
        <v>756.94</v>
      </c>
    </row>
    <row r="693" spans="1:24" x14ac:dyDescent="0.25">
      <c r="A693" t="s">
        <v>1019</v>
      </c>
      <c r="B693" s="1">
        <v>45686</v>
      </c>
      <c r="C693" t="s">
        <v>266</v>
      </c>
      <c r="D693" t="s">
        <v>267</v>
      </c>
      <c r="E693" t="s">
        <v>53</v>
      </c>
      <c r="F693" t="s">
        <v>54</v>
      </c>
      <c r="G693" t="s">
        <v>55</v>
      </c>
      <c r="H693" t="s">
        <v>56</v>
      </c>
      <c r="I693" t="s">
        <v>66</v>
      </c>
      <c r="J693" t="s">
        <v>67</v>
      </c>
      <c r="K693" t="s">
        <v>33</v>
      </c>
      <c r="L693" s="13">
        <v>4.5</v>
      </c>
      <c r="M693" s="8">
        <v>2.1</v>
      </c>
      <c r="N693">
        <v>41</v>
      </c>
      <c r="O693" s="8">
        <v>184.5</v>
      </c>
      <c r="P693" s="14">
        <v>8.5000000000000006E-3</v>
      </c>
      <c r="Q693" s="8">
        <v>1.57</v>
      </c>
      <c r="R693" s="8">
        <v>182.93</v>
      </c>
      <c r="S693" s="8">
        <v>86.1</v>
      </c>
      <c r="T693" s="8">
        <v>96.83</v>
      </c>
      <c r="U693">
        <v>0</v>
      </c>
      <c r="V693" s="8">
        <v>0</v>
      </c>
      <c r="W693" s="8">
        <v>0</v>
      </c>
      <c r="X693" s="8">
        <v>96.83</v>
      </c>
    </row>
    <row r="694" spans="1:24" x14ac:dyDescent="0.25">
      <c r="A694" t="s">
        <v>1020</v>
      </c>
      <c r="B694" s="1">
        <v>46213</v>
      </c>
      <c r="C694" t="s">
        <v>77</v>
      </c>
      <c r="D694" t="s">
        <v>78</v>
      </c>
      <c r="E694" t="s">
        <v>63</v>
      </c>
      <c r="F694" t="s">
        <v>37</v>
      </c>
      <c r="G694" t="s">
        <v>79</v>
      </c>
      <c r="H694" t="s">
        <v>80</v>
      </c>
      <c r="I694" t="s">
        <v>66</v>
      </c>
      <c r="J694" t="s">
        <v>67</v>
      </c>
      <c r="K694" t="s">
        <v>33</v>
      </c>
      <c r="L694" s="13">
        <v>4.5</v>
      </c>
      <c r="M694" s="8">
        <v>2.1</v>
      </c>
      <c r="N694">
        <v>16</v>
      </c>
      <c r="O694" s="8">
        <v>72</v>
      </c>
      <c r="P694" s="14">
        <v>3.39E-2</v>
      </c>
      <c r="Q694" s="8">
        <v>2.44</v>
      </c>
      <c r="R694" s="8">
        <v>69.56</v>
      </c>
      <c r="S694" s="8">
        <v>33.6</v>
      </c>
      <c r="T694" s="8">
        <v>35.96</v>
      </c>
      <c r="U694">
        <v>0</v>
      </c>
      <c r="V694" s="8">
        <v>0</v>
      </c>
      <c r="W694" s="8">
        <v>0</v>
      </c>
      <c r="X694" s="8">
        <v>35.96</v>
      </c>
    </row>
    <row r="695" spans="1:24" x14ac:dyDescent="0.25">
      <c r="A695" t="s">
        <v>1021</v>
      </c>
      <c r="B695" s="1">
        <v>45882</v>
      </c>
      <c r="C695" t="s">
        <v>678</v>
      </c>
      <c r="D695" t="s">
        <v>679</v>
      </c>
      <c r="E695" t="s">
        <v>63</v>
      </c>
      <c r="F695" t="s">
        <v>89</v>
      </c>
      <c r="G695" t="s">
        <v>79</v>
      </c>
      <c r="H695" t="s">
        <v>80</v>
      </c>
      <c r="I695" t="s">
        <v>144</v>
      </c>
      <c r="J695" t="s">
        <v>145</v>
      </c>
      <c r="K695" t="s">
        <v>33</v>
      </c>
      <c r="L695" s="13">
        <v>12</v>
      </c>
      <c r="M695" s="8">
        <v>6.5</v>
      </c>
      <c r="N695">
        <v>97</v>
      </c>
      <c r="O695" s="8">
        <v>1164</v>
      </c>
      <c r="P695" s="14">
        <v>9.8400000000000001E-2</v>
      </c>
      <c r="Q695" s="8">
        <v>114.54</v>
      </c>
      <c r="R695" s="8">
        <v>1049.46</v>
      </c>
      <c r="S695" s="8">
        <v>630.5</v>
      </c>
      <c r="T695" s="8">
        <v>418.96</v>
      </c>
      <c r="U695">
        <v>0</v>
      </c>
      <c r="V695" s="8">
        <v>0</v>
      </c>
      <c r="W695" s="8">
        <v>0</v>
      </c>
      <c r="X695" s="8">
        <v>418.96</v>
      </c>
    </row>
    <row r="696" spans="1:24" x14ac:dyDescent="0.25">
      <c r="A696" t="s">
        <v>1022</v>
      </c>
      <c r="B696" s="1">
        <v>45486</v>
      </c>
      <c r="C696" t="s">
        <v>480</v>
      </c>
      <c r="D696" t="s">
        <v>481</v>
      </c>
      <c r="E696" t="s">
        <v>63</v>
      </c>
      <c r="F696" t="s">
        <v>54</v>
      </c>
      <c r="G696" t="s">
        <v>64</v>
      </c>
      <c r="H696" t="s">
        <v>65</v>
      </c>
      <c r="I696" t="s">
        <v>31</v>
      </c>
      <c r="J696" t="s">
        <v>32</v>
      </c>
      <c r="K696" t="s">
        <v>33</v>
      </c>
      <c r="L696" s="13">
        <v>5.8</v>
      </c>
      <c r="M696" s="8">
        <v>2.7</v>
      </c>
      <c r="N696">
        <v>10</v>
      </c>
      <c r="O696" s="8">
        <v>58</v>
      </c>
      <c r="P696" s="14">
        <v>1.47E-2</v>
      </c>
      <c r="Q696" s="8">
        <v>0.85</v>
      </c>
      <c r="R696" s="8">
        <v>57.15</v>
      </c>
      <c r="S696" s="8">
        <v>27</v>
      </c>
      <c r="T696" s="8">
        <v>30.15</v>
      </c>
      <c r="U696">
        <v>8</v>
      </c>
      <c r="V696" s="8">
        <v>45.72</v>
      </c>
      <c r="W696" s="8">
        <v>25.6</v>
      </c>
      <c r="X696" s="8">
        <v>4.55</v>
      </c>
    </row>
    <row r="697" spans="1:24" x14ac:dyDescent="0.25">
      <c r="A697" t="s">
        <v>1023</v>
      </c>
      <c r="B697" s="1">
        <v>45552</v>
      </c>
      <c r="C697" t="s">
        <v>523</v>
      </c>
      <c r="D697" t="s">
        <v>524</v>
      </c>
      <c r="E697" t="s">
        <v>27</v>
      </c>
      <c r="F697" t="s">
        <v>89</v>
      </c>
      <c r="G697" t="s">
        <v>38</v>
      </c>
      <c r="H697" t="s">
        <v>39</v>
      </c>
      <c r="I697" t="s">
        <v>99</v>
      </c>
      <c r="J697" t="s">
        <v>100</v>
      </c>
      <c r="K697" t="s">
        <v>49</v>
      </c>
      <c r="L697" s="13">
        <v>3.8</v>
      </c>
      <c r="M697" s="8">
        <v>2.6</v>
      </c>
      <c r="N697">
        <v>74</v>
      </c>
      <c r="O697" s="8">
        <v>281.2</v>
      </c>
      <c r="P697" s="14">
        <v>0.19900000000000001</v>
      </c>
      <c r="Q697" s="8">
        <v>55.96</v>
      </c>
      <c r="R697" s="8">
        <v>225.24</v>
      </c>
      <c r="S697" s="8">
        <v>192.4</v>
      </c>
      <c r="T697" s="8">
        <v>32.840000000000003</v>
      </c>
      <c r="U697">
        <v>0</v>
      </c>
      <c r="V697" s="8">
        <v>0</v>
      </c>
      <c r="W697" s="8">
        <v>0</v>
      </c>
      <c r="X697" s="8">
        <v>32.840000000000003</v>
      </c>
    </row>
    <row r="698" spans="1:24" x14ac:dyDescent="0.25">
      <c r="A698" t="s">
        <v>1024</v>
      </c>
      <c r="B698" s="1">
        <v>45337</v>
      </c>
      <c r="C698" t="s">
        <v>689</v>
      </c>
      <c r="D698" t="s">
        <v>690</v>
      </c>
      <c r="E698" t="s">
        <v>27</v>
      </c>
      <c r="F698" t="s">
        <v>54</v>
      </c>
      <c r="G698" t="s">
        <v>29</v>
      </c>
      <c r="H698" t="s">
        <v>30</v>
      </c>
      <c r="I698" t="s">
        <v>112</v>
      </c>
      <c r="J698" t="s">
        <v>113</v>
      </c>
      <c r="K698" t="s">
        <v>42</v>
      </c>
      <c r="L698" s="13">
        <v>8.5</v>
      </c>
      <c r="M698" s="8">
        <v>2.8</v>
      </c>
      <c r="N698">
        <v>67</v>
      </c>
      <c r="O698" s="8">
        <v>569.5</v>
      </c>
      <c r="P698" s="14">
        <v>2.01E-2</v>
      </c>
      <c r="Q698" s="8">
        <v>11.45</v>
      </c>
      <c r="R698" s="8">
        <v>558.04999999999995</v>
      </c>
      <c r="S698" s="8">
        <v>187.6</v>
      </c>
      <c r="T698" s="8">
        <v>370.45</v>
      </c>
      <c r="U698">
        <v>0</v>
      </c>
      <c r="V698" s="8">
        <v>0</v>
      </c>
      <c r="W698" s="8">
        <v>0</v>
      </c>
      <c r="X698" s="8">
        <v>370.45</v>
      </c>
    </row>
    <row r="699" spans="1:24" x14ac:dyDescent="0.25">
      <c r="A699" t="s">
        <v>1025</v>
      </c>
      <c r="B699" s="1">
        <v>46017</v>
      </c>
      <c r="C699" t="s">
        <v>168</v>
      </c>
      <c r="D699" t="s">
        <v>169</v>
      </c>
      <c r="E699" t="s">
        <v>63</v>
      </c>
      <c r="F699" t="s">
        <v>46</v>
      </c>
      <c r="G699" t="s">
        <v>64</v>
      </c>
      <c r="H699" t="s">
        <v>65</v>
      </c>
      <c r="I699" t="s">
        <v>31</v>
      </c>
      <c r="J699" t="s">
        <v>32</v>
      </c>
      <c r="K699" t="s">
        <v>33</v>
      </c>
      <c r="L699" s="13">
        <v>5.8</v>
      </c>
      <c r="M699" s="8">
        <v>2.7</v>
      </c>
      <c r="N699">
        <v>8</v>
      </c>
      <c r="O699" s="8">
        <v>46.4</v>
      </c>
      <c r="P699" s="14">
        <v>8.1199999999999994E-2</v>
      </c>
      <c r="Q699" s="8">
        <v>3.77</v>
      </c>
      <c r="R699" s="8">
        <v>42.63</v>
      </c>
      <c r="S699" s="8">
        <v>21.6</v>
      </c>
      <c r="T699" s="8">
        <v>21.03</v>
      </c>
      <c r="U699">
        <v>0</v>
      </c>
      <c r="V699" s="8">
        <v>0</v>
      </c>
      <c r="W699" s="8">
        <v>0</v>
      </c>
      <c r="X699" s="8">
        <v>21.03</v>
      </c>
    </row>
    <row r="700" spans="1:24" x14ac:dyDescent="0.25">
      <c r="A700" t="s">
        <v>1026</v>
      </c>
      <c r="B700" s="1">
        <v>45738</v>
      </c>
      <c r="C700" t="s">
        <v>247</v>
      </c>
      <c r="D700" t="s">
        <v>248</v>
      </c>
      <c r="E700" t="s">
        <v>53</v>
      </c>
      <c r="F700" t="s">
        <v>46</v>
      </c>
      <c r="G700" t="s">
        <v>55</v>
      </c>
      <c r="H700" t="s">
        <v>56</v>
      </c>
      <c r="I700" t="s">
        <v>104</v>
      </c>
      <c r="J700" t="s">
        <v>105</v>
      </c>
      <c r="K700" t="s">
        <v>49</v>
      </c>
      <c r="L700" s="13">
        <v>4.2</v>
      </c>
      <c r="M700" s="8">
        <v>2.8</v>
      </c>
      <c r="N700">
        <v>2</v>
      </c>
      <c r="O700" s="8">
        <v>8.4</v>
      </c>
      <c r="P700" s="14">
        <v>0.18090000000000001</v>
      </c>
      <c r="Q700" s="8">
        <v>1.52</v>
      </c>
      <c r="R700" s="8">
        <v>6.88</v>
      </c>
      <c r="S700" s="8">
        <v>5.6</v>
      </c>
      <c r="T700" s="8">
        <v>1.28</v>
      </c>
      <c r="U700">
        <v>0</v>
      </c>
      <c r="V700" s="8">
        <v>0</v>
      </c>
      <c r="W700" s="8">
        <v>0</v>
      </c>
      <c r="X700" s="8">
        <v>1.28</v>
      </c>
    </row>
    <row r="701" spans="1:24" x14ac:dyDescent="0.25">
      <c r="A701" t="s">
        <v>1027</v>
      </c>
      <c r="B701" s="1">
        <v>45293</v>
      </c>
      <c r="C701" t="s">
        <v>528</v>
      </c>
      <c r="D701" t="s">
        <v>529</v>
      </c>
      <c r="E701" t="s">
        <v>27</v>
      </c>
      <c r="F701" t="s">
        <v>54</v>
      </c>
      <c r="G701" t="s">
        <v>38</v>
      </c>
      <c r="H701" t="s">
        <v>39</v>
      </c>
      <c r="I701" t="s">
        <v>104</v>
      </c>
      <c r="J701" t="s">
        <v>105</v>
      </c>
      <c r="K701" t="s">
        <v>49</v>
      </c>
      <c r="L701" s="13">
        <v>4.2</v>
      </c>
      <c r="M701" s="8">
        <v>2.8</v>
      </c>
      <c r="N701">
        <v>36</v>
      </c>
      <c r="O701" s="8">
        <v>151.19999999999999</v>
      </c>
      <c r="P701" s="14">
        <v>4.7999999999999996E-3</v>
      </c>
      <c r="Q701" s="8">
        <v>0.73</v>
      </c>
      <c r="R701" s="8">
        <v>150.47</v>
      </c>
      <c r="S701" s="8">
        <v>100.8</v>
      </c>
      <c r="T701" s="8">
        <v>49.67</v>
      </c>
      <c r="U701">
        <v>0</v>
      </c>
      <c r="V701" s="8">
        <v>0</v>
      </c>
      <c r="W701" s="8">
        <v>0</v>
      </c>
      <c r="X701" s="8">
        <v>49.67</v>
      </c>
    </row>
    <row r="702" spans="1:24" x14ac:dyDescent="0.25">
      <c r="A702" t="s">
        <v>1028</v>
      </c>
      <c r="B702" s="1">
        <v>45824</v>
      </c>
      <c r="C702" t="s">
        <v>252</v>
      </c>
      <c r="D702" t="s">
        <v>253</v>
      </c>
      <c r="E702" t="s">
        <v>63</v>
      </c>
      <c r="F702" t="s">
        <v>54</v>
      </c>
      <c r="G702" t="s">
        <v>79</v>
      </c>
      <c r="H702" t="s">
        <v>80</v>
      </c>
      <c r="I702" t="s">
        <v>40</v>
      </c>
      <c r="J702" t="s">
        <v>41</v>
      </c>
      <c r="K702" t="s">
        <v>42</v>
      </c>
      <c r="L702" s="13">
        <v>14.5</v>
      </c>
      <c r="M702" s="8">
        <v>4.2</v>
      </c>
      <c r="N702">
        <v>107</v>
      </c>
      <c r="O702" s="8">
        <v>1551.5</v>
      </c>
      <c r="P702" s="14">
        <v>5.1299999999999998E-2</v>
      </c>
      <c r="Q702" s="8">
        <v>79.59</v>
      </c>
      <c r="R702" s="8">
        <v>1471.91</v>
      </c>
      <c r="S702" s="8">
        <v>449.4</v>
      </c>
      <c r="T702" s="8">
        <v>1022.51</v>
      </c>
      <c r="U702">
        <v>0</v>
      </c>
      <c r="V702" s="8">
        <v>0</v>
      </c>
      <c r="W702" s="8">
        <v>0</v>
      </c>
      <c r="X702" s="8">
        <v>1022.51</v>
      </c>
    </row>
    <row r="703" spans="1:24" x14ac:dyDescent="0.25">
      <c r="A703" t="s">
        <v>1029</v>
      </c>
      <c r="B703" s="1">
        <v>46239</v>
      </c>
      <c r="C703" t="s">
        <v>546</v>
      </c>
      <c r="D703" t="s">
        <v>547</v>
      </c>
      <c r="E703" t="s">
        <v>27</v>
      </c>
      <c r="F703" t="s">
        <v>89</v>
      </c>
      <c r="G703" t="s">
        <v>38</v>
      </c>
      <c r="H703" t="s">
        <v>39</v>
      </c>
      <c r="I703" t="s">
        <v>117</v>
      </c>
      <c r="J703" t="s">
        <v>118</v>
      </c>
      <c r="K703" t="s">
        <v>59</v>
      </c>
      <c r="L703" s="13">
        <v>6</v>
      </c>
      <c r="M703" s="8">
        <v>4.2</v>
      </c>
      <c r="N703">
        <v>67</v>
      </c>
      <c r="O703" s="8">
        <v>402</v>
      </c>
      <c r="P703" s="14">
        <v>5.9299999999999999E-2</v>
      </c>
      <c r="Q703" s="8">
        <v>23.84</v>
      </c>
      <c r="R703" s="8">
        <v>378.16</v>
      </c>
      <c r="S703" s="8">
        <v>281.39999999999998</v>
      </c>
      <c r="T703" s="8">
        <v>96.76</v>
      </c>
      <c r="U703">
        <v>0</v>
      </c>
      <c r="V703" s="8">
        <v>0</v>
      </c>
      <c r="W703" s="8">
        <v>0</v>
      </c>
      <c r="X703" s="8">
        <v>96.76</v>
      </c>
    </row>
    <row r="704" spans="1:24" x14ac:dyDescent="0.25">
      <c r="A704" t="s">
        <v>1030</v>
      </c>
      <c r="B704" s="1">
        <v>46117</v>
      </c>
      <c r="C704" t="s">
        <v>255</v>
      </c>
      <c r="D704" t="s">
        <v>256</v>
      </c>
      <c r="E704" t="s">
        <v>27</v>
      </c>
      <c r="F704" t="s">
        <v>89</v>
      </c>
      <c r="G704" t="s">
        <v>38</v>
      </c>
      <c r="H704" t="s">
        <v>39</v>
      </c>
      <c r="I704" t="s">
        <v>47</v>
      </c>
      <c r="J704" t="s">
        <v>48</v>
      </c>
      <c r="K704" t="s">
        <v>49</v>
      </c>
      <c r="L704" s="13">
        <v>5</v>
      </c>
      <c r="M704" s="8">
        <v>3.2</v>
      </c>
      <c r="N704">
        <v>161</v>
      </c>
      <c r="O704" s="8">
        <v>805</v>
      </c>
      <c r="P704" s="14">
        <v>8.0399999999999999E-2</v>
      </c>
      <c r="Q704" s="8">
        <v>64.72</v>
      </c>
      <c r="R704" s="8">
        <v>740.28</v>
      </c>
      <c r="S704" s="8">
        <v>515.20000000000005</v>
      </c>
      <c r="T704" s="8">
        <v>225.08</v>
      </c>
      <c r="U704">
        <v>0</v>
      </c>
      <c r="V704" s="8">
        <v>0</v>
      </c>
      <c r="W704" s="8">
        <v>0</v>
      </c>
      <c r="X704" s="8">
        <v>225.08</v>
      </c>
    </row>
    <row r="705" spans="1:24" x14ac:dyDescent="0.25">
      <c r="A705" t="s">
        <v>1031</v>
      </c>
      <c r="B705" s="1">
        <v>45843</v>
      </c>
      <c r="C705" t="s">
        <v>331</v>
      </c>
      <c r="D705" t="s">
        <v>332</v>
      </c>
      <c r="E705" t="s">
        <v>150</v>
      </c>
      <c r="F705" t="s">
        <v>37</v>
      </c>
      <c r="G705" t="s">
        <v>151</v>
      </c>
      <c r="H705" t="s">
        <v>152</v>
      </c>
      <c r="I705" t="s">
        <v>99</v>
      </c>
      <c r="J705" t="s">
        <v>100</v>
      </c>
      <c r="K705" t="s">
        <v>49</v>
      </c>
      <c r="L705" s="13">
        <v>3.8</v>
      </c>
      <c r="M705" s="8">
        <v>2.6</v>
      </c>
      <c r="N705">
        <v>7</v>
      </c>
      <c r="O705" s="8">
        <v>26.6</v>
      </c>
      <c r="P705" s="14">
        <v>2.12E-2</v>
      </c>
      <c r="Q705" s="8">
        <v>0.56000000000000005</v>
      </c>
      <c r="R705" s="8">
        <v>26.04</v>
      </c>
      <c r="S705" s="8">
        <v>18.2</v>
      </c>
      <c r="T705" s="8">
        <v>7.84</v>
      </c>
      <c r="U705">
        <v>0</v>
      </c>
      <c r="V705" s="8">
        <v>0</v>
      </c>
      <c r="W705" s="8">
        <v>0</v>
      </c>
      <c r="X705" s="8">
        <v>7.84</v>
      </c>
    </row>
    <row r="706" spans="1:24" x14ac:dyDescent="0.25">
      <c r="A706" t="s">
        <v>1032</v>
      </c>
      <c r="B706" s="1">
        <v>45995</v>
      </c>
      <c r="C706" t="s">
        <v>758</v>
      </c>
      <c r="D706" t="s">
        <v>759</v>
      </c>
      <c r="E706" t="s">
        <v>27</v>
      </c>
      <c r="F706" t="s">
        <v>37</v>
      </c>
      <c r="G706" t="s">
        <v>38</v>
      </c>
      <c r="H706" t="s">
        <v>39</v>
      </c>
      <c r="I706" t="s">
        <v>127</v>
      </c>
      <c r="J706" t="s">
        <v>128</v>
      </c>
      <c r="K706" t="s">
        <v>33</v>
      </c>
      <c r="L706" s="13">
        <v>7.2</v>
      </c>
      <c r="M706" s="8">
        <v>3.6</v>
      </c>
      <c r="N706">
        <v>15</v>
      </c>
      <c r="O706" s="8">
        <v>108</v>
      </c>
      <c r="P706" s="14">
        <v>2.93E-2</v>
      </c>
      <c r="Q706" s="8">
        <v>3.16</v>
      </c>
      <c r="R706" s="8">
        <v>104.84</v>
      </c>
      <c r="S706" s="8">
        <v>54</v>
      </c>
      <c r="T706" s="8">
        <v>50.84</v>
      </c>
      <c r="U706">
        <v>0</v>
      </c>
      <c r="V706" s="8">
        <v>0</v>
      </c>
      <c r="W706" s="8">
        <v>0</v>
      </c>
      <c r="X706" s="8">
        <v>50.84</v>
      </c>
    </row>
    <row r="707" spans="1:24" x14ac:dyDescent="0.25">
      <c r="A707" t="s">
        <v>1033</v>
      </c>
      <c r="B707" s="1">
        <v>46028</v>
      </c>
      <c r="C707" t="s">
        <v>331</v>
      </c>
      <c r="D707" t="s">
        <v>332</v>
      </c>
      <c r="E707" t="s">
        <v>150</v>
      </c>
      <c r="F707" t="s">
        <v>37</v>
      </c>
      <c r="G707" t="s">
        <v>151</v>
      </c>
      <c r="H707" t="s">
        <v>152</v>
      </c>
      <c r="I707" t="s">
        <v>57</v>
      </c>
      <c r="J707" t="s">
        <v>58</v>
      </c>
      <c r="K707" t="s">
        <v>59</v>
      </c>
      <c r="L707" s="13">
        <v>10.5</v>
      </c>
      <c r="M707" s="8">
        <v>7.5</v>
      </c>
      <c r="N707">
        <v>1</v>
      </c>
      <c r="O707" s="8">
        <v>10.5</v>
      </c>
      <c r="P707" s="14">
        <v>1.7299999999999999E-2</v>
      </c>
      <c r="Q707" s="8">
        <v>0.18</v>
      </c>
      <c r="R707" s="8">
        <v>10.32</v>
      </c>
      <c r="S707" s="8">
        <v>7.5</v>
      </c>
      <c r="T707" s="8">
        <v>2.82</v>
      </c>
      <c r="U707">
        <v>0</v>
      </c>
      <c r="V707" s="8">
        <v>0</v>
      </c>
      <c r="W707" s="8">
        <v>0</v>
      </c>
      <c r="X707" s="8">
        <v>2.82</v>
      </c>
    </row>
    <row r="708" spans="1:24" x14ac:dyDescent="0.25">
      <c r="A708" t="s">
        <v>1034</v>
      </c>
      <c r="B708" s="1">
        <v>46254</v>
      </c>
      <c r="C708" t="s">
        <v>461</v>
      </c>
      <c r="D708" t="s">
        <v>462</v>
      </c>
      <c r="E708" t="s">
        <v>27</v>
      </c>
      <c r="F708" t="s">
        <v>37</v>
      </c>
      <c r="G708" t="s">
        <v>29</v>
      </c>
      <c r="H708" t="s">
        <v>30</v>
      </c>
      <c r="I708" t="s">
        <v>57</v>
      </c>
      <c r="J708" t="s">
        <v>58</v>
      </c>
      <c r="K708" t="s">
        <v>59</v>
      </c>
      <c r="L708" s="13">
        <v>10.5</v>
      </c>
      <c r="M708" s="8">
        <v>7.5</v>
      </c>
      <c r="N708">
        <v>29</v>
      </c>
      <c r="O708" s="8">
        <v>304.5</v>
      </c>
      <c r="P708" s="14">
        <v>3.7199999999999997E-2</v>
      </c>
      <c r="Q708" s="8">
        <v>11.33</v>
      </c>
      <c r="R708" s="8">
        <v>293.17</v>
      </c>
      <c r="S708" s="8">
        <v>217.5</v>
      </c>
      <c r="T708" s="8">
        <v>75.67</v>
      </c>
      <c r="U708">
        <v>0</v>
      </c>
      <c r="V708" s="8">
        <v>0</v>
      </c>
      <c r="W708" s="8">
        <v>0</v>
      </c>
      <c r="X708" s="8">
        <v>75.67</v>
      </c>
    </row>
    <row r="709" spans="1:24" x14ac:dyDescent="0.25">
      <c r="A709" t="s">
        <v>1035</v>
      </c>
      <c r="B709" s="1">
        <v>46051</v>
      </c>
      <c r="C709" t="s">
        <v>334</v>
      </c>
      <c r="D709" t="s">
        <v>335</v>
      </c>
      <c r="E709" t="s">
        <v>53</v>
      </c>
      <c r="F709" t="s">
        <v>37</v>
      </c>
      <c r="G709" t="s">
        <v>55</v>
      </c>
      <c r="H709" t="s">
        <v>56</v>
      </c>
      <c r="I709" t="s">
        <v>104</v>
      </c>
      <c r="J709" t="s">
        <v>105</v>
      </c>
      <c r="K709" t="s">
        <v>49</v>
      </c>
      <c r="L709" s="13">
        <v>4.2</v>
      </c>
      <c r="M709" s="8">
        <v>2.8</v>
      </c>
      <c r="N709">
        <v>5</v>
      </c>
      <c r="O709" s="8">
        <v>21</v>
      </c>
      <c r="P709" s="14">
        <v>1.0200000000000001E-2</v>
      </c>
      <c r="Q709" s="8">
        <v>0.21</v>
      </c>
      <c r="R709" s="8">
        <v>20.79</v>
      </c>
      <c r="S709" s="8">
        <v>14</v>
      </c>
      <c r="T709" s="8">
        <v>6.79</v>
      </c>
      <c r="U709">
        <v>0</v>
      </c>
      <c r="V709" s="8">
        <v>0</v>
      </c>
      <c r="W709" s="8">
        <v>0</v>
      </c>
      <c r="X709" s="8">
        <v>6.79</v>
      </c>
    </row>
    <row r="710" spans="1:24" x14ac:dyDescent="0.25">
      <c r="A710" t="s">
        <v>1036</v>
      </c>
      <c r="B710" s="1">
        <v>46046</v>
      </c>
      <c r="C710" t="s">
        <v>523</v>
      </c>
      <c r="D710" t="s">
        <v>524</v>
      </c>
      <c r="E710" t="s">
        <v>27</v>
      </c>
      <c r="F710" t="s">
        <v>89</v>
      </c>
      <c r="G710" t="s">
        <v>38</v>
      </c>
      <c r="H710" t="s">
        <v>39</v>
      </c>
      <c r="I710" t="s">
        <v>127</v>
      </c>
      <c r="J710" t="s">
        <v>128</v>
      </c>
      <c r="K710" t="s">
        <v>33</v>
      </c>
      <c r="L710" s="13">
        <v>7.2</v>
      </c>
      <c r="M710" s="8">
        <v>3.6</v>
      </c>
      <c r="N710">
        <v>168</v>
      </c>
      <c r="O710" s="8">
        <v>1209.5999999999999</v>
      </c>
      <c r="P710" s="14">
        <v>1.8200000000000001E-2</v>
      </c>
      <c r="Q710" s="8">
        <v>22.01</v>
      </c>
      <c r="R710" s="8">
        <v>1187.5899999999999</v>
      </c>
      <c r="S710" s="8">
        <v>604.79999999999995</v>
      </c>
      <c r="T710" s="8">
        <v>582.79</v>
      </c>
      <c r="U710">
        <v>0</v>
      </c>
      <c r="V710" s="8">
        <v>0</v>
      </c>
      <c r="W710" s="8">
        <v>0</v>
      </c>
      <c r="X710" s="8">
        <v>582.79</v>
      </c>
    </row>
    <row r="711" spans="1:24" x14ac:dyDescent="0.25">
      <c r="A711" t="s">
        <v>1037</v>
      </c>
      <c r="B711" s="1">
        <v>45978</v>
      </c>
      <c r="C711" t="s">
        <v>345</v>
      </c>
      <c r="D711" t="s">
        <v>346</v>
      </c>
      <c r="E711" t="s">
        <v>71</v>
      </c>
      <c r="F711" t="s">
        <v>28</v>
      </c>
      <c r="G711" t="s">
        <v>165</v>
      </c>
      <c r="H711" t="s">
        <v>166</v>
      </c>
      <c r="I711" t="s">
        <v>185</v>
      </c>
      <c r="J711" t="s">
        <v>186</v>
      </c>
      <c r="K711" t="s">
        <v>59</v>
      </c>
      <c r="L711" s="13">
        <v>4.9000000000000004</v>
      </c>
      <c r="M711" s="8">
        <v>3.1</v>
      </c>
      <c r="N711">
        <v>80</v>
      </c>
      <c r="O711" s="8">
        <v>392</v>
      </c>
      <c r="P711" s="14">
        <v>0.13439999999999999</v>
      </c>
      <c r="Q711" s="8">
        <v>52.68</v>
      </c>
      <c r="R711" s="8">
        <v>339.32</v>
      </c>
      <c r="S711" s="8">
        <v>248</v>
      </c>
      <c r="T711" s="8">
        <v>91.32</v>
      </c>
      <c r="U711">
        <v>0</v>
      </c>
      <c r="V711" s="8">
        <v>0</v>
      </c>
      <c r="W711" s="8">
        <v>0</v>
      </c>
      <c r="X711" s="8">
        <v>91.32</v>
      </c>
    </row>
    <row r="712" spans="1:24" x14ac:dyDescent="0.25">
      <c r="A712" t="s">
        <v>1038</v>
      </c>
      <c r="B712" s="1">
        <v>45493</v>
      </c>
      <c r="C712" t="s">
        <v>427</v>
      </c>
      <c r="D712" t="s">
        <v>428</v>
      </c>
      <c r="E712" t="s">
        <v>150</v>
      </c>
      <c r="F712" t="s">
        <v>46</v>
      </c>
      <c r="G712" t="s">
        <v>151</v>
      </c>
      <c r="H712" t="s">
        <v>152</v>
      </c>
      <c r="I712" t="s">
        <v>122</v>
      </c>
      <c r="J712" t="s">
        <v>123</v>
      </c>
      <c r="K712" t="s">
        <v>59</v>
      </c>
      <c r="L712" s="13">
        <v>5.5</v>
      </c>
      <c r="M712" s="8">
        <v>3.8</v>
      </c>
      <c r="N712">
        <v>7</v>
      </c>
      <c r="O712" s="8">
        <v>38.5</v>
      </c>
      <c r="P712" s="14">
        <v>0.15210000000000001</v>
      </c>
      <c r="Q712" s="8">
        <v>5.86</v>
      </c>
      <c r="R712" s="8">
        <v>32.64</v>
      </c>
      <c r="S712" s="8">
        <v>26.6</v>
      </c>
      <c r="T712" s="8">
        <v>6.04</v>
      </c>
      <c r="U712">
        <v>0</v>
      </c>
      <c r="V712" s="8">
        <v>0</v>
      </c>
      <c r="W712" s="8">
        <v>0</v>
      </c>
      <c r="X712" s="8">
        <v>6.04</v>
      </c>
    </row>
    <row r="713" spans="1:24" x14ac:dyDescent="0.25">
      <c r="A713" t="s">
        <v>1039</v>
      </c>
      <c r="B713" s="1">
        <v>45664</v>
      </c>
      <c r="C713" t="s">
        <v>455</v>
      </c>
      <c r="D713" t="s">
        <v>456</v>
      </c>
      <c r="E713" t="s">
        <v>71</v>
      </c>
      <c r="F713" t="s">
        <v>89</v>
      </c>
      <c r="G713" t="s">
        <v>72</v>
      </c>
      <c r="H713" t="s">
        <v>73</v>
      </c>
      <c r="I713" t="s">
        <v>47</v>
      </c>
      <c r="J713" t="s">
        <v>48</v>
      </c>
      <c r="K713" t="s">
        <v>49</v>
      </c>
      <c r="L713" s="13">
        <v>5</v>
      </c>
      <c r="M713" s="8">
        <v>3.2</v>
      </c>
      <c r="N713">
        <v>288</v>
      </c>
      <c r="O713" s="8">
        <v>1440</v>
      </c>
      <c r="P713" s="14">
        <v>0.1298</v>
      </c>
      <c r="Q713" s="8">
        <v>186.91</v>
      </c>
      <c r="R713" s="8">
        <v>1253.0899999999999</v>
      </c>
      <c r="S713" s="8">
        <v>921.6</v>
      </c>
      <c r="T713" s="8">
        <v>331.49</v>
      </c>
      <c r="U713">
        <v>0</v>
      </c>
      <c r="V713" s="8">
        <v>0</v>
      </c>
      <c r="W713" s="8">
        <v>0</v>
      </c>
      <c r="X713" s="8">
        <v>331.49</v>
      </c>
    </row>
    <row r="714" spans="1:24" x14ac:dyDescent="0.25">
      <c r="A714" t="s">
        <v>1040</v>
      </c>
      <c r="B714" s="1">
        <v>45733</v>
      </c>
      <c r="C714" t="s">
        <v>269</v>
      </c>
      <c r="D714" t="s">
        <v>270</v>
      </c>
      <c r="E714" t="s">
        <v>27</v>
      </c>
      <c r="F714" t="s">
        <v>37</v>
      </c>
      <c r="G714" t="s">
        <v>38</v>
      </c>
      <c r="H714" t="s">
        <v>39</v>
      </c>
      <c r="I714" t="s">
        <v>156</v>
      </c>
      <c r="J714" t="s">
        <v>157</v>
      </c>
      <c r="K714" t="s">
        <v>42</v>
      </c>
      <c r="L714" s="13">
        <v>6.2</v>
      </c>
      <c r="M714" s="8">
        <v>1.9</v>
      </c>
      <c r="N714">
        <v>7</v>
      </c>
      <c r="O714" s="8">
        <v>43.4</v>
      </c>
      <c r="P714" s="14">
        <v>1.43E-2</v>
      </c>
      <c r="Q714" s="8">
        <v>0.62</v>
      </c>
      <c r="R714" s="8">
        <v>42.78</v>
      </c>
      <c r="S714" s="8">
        <v>13.3</v>
      </c>
      <c r="T714" s="8">
        <v>29.48</v>
      </c>
      <c r="U714">
        <v>0</v>
      </c>
      <c r="V714" s="8">
        <v>0</v>
      </c>
      <c r="W714" s="8">
        <v>0</v>
      </c>
      <c r="X714" s="8">
        <v>29.48</v>
      </c>
    </row>
    <row r="715" spans="1:24" x14ac:dyDescent="0.25">
      <c r="A715" t="s">
        <v>1041</v>
      </c>
      <c r="B715" s="1">
        <v>45363</v>
      </c>
      <c r="C715" t="s">
        <v>391</v>
      </c>
      <c r="D715" t="s">
        <v>392</v>
      </c>
      <c r="E715" t="s">
        <v>63</v>
      </c>
      <c r="F715" t="s">
        <v>54</v>
      </c>
      <c r="G715" t="s">
        <v>79</v>
      </c>
      <c r="H715" t="s">
        <v>80</v>
      </c>
      <c r="I715" t="s">
        <v>57</v>
      </c>
      <c r="J715" t="s">
        <v>58</v>
      </c>
      <c r="K715" t="s">
        <v>59</v>
      </c>
      <c r="L715" s="13">
        <v>10.5</v>
      </c>
      <c r="M715" s="8">
        <v>7.5</v>
      </c>
      <c r="N715">
        <v>126</v>
      </c>
      <c r="O715" s="8">
        <v>1323</v>
      </c>
      <c r="P715" s="14">
        <v>1.8599999999999998E-2</v>
      </c>
      <c r="Q715" s="8">
        <v>24.61</v>
      </c>
      <c r="R715" s="8">
        <v>1298.3900000000001</v>
      </c>
      <c r="S715" s="8">
        <v>945</v>
      </c>
      <c r="T715" s="8">
        <v>353.39</v>
      </c>
      <c r="U715">
        <v>0</v>
      </c>
      <c r="V715" s="8">
        <v>0</v>
      </c>
      <c r="W715" s="8">
        <v>0</v>
      </c>
      <c r="X715" s="8">
        <v>353.39</v>
      </c>
    </row>
    <row r="716" spans="1:24" x14ac:dyDescent="0.25">
      <c r="A716" t="s">
        <v>1042</v>
      </c>
      <c r="B716" s="1">
        <v>46263</v>
      </c>
      <c r="C716" t="s">
        <v>195</v>
      </c>
      <c r="D716" t="s">
        <v>196</v>
      </c>
      <c r="E716" t="s">
        <v>150</v>
      </c>
      <c r="F716" t="s">
        <v>89</v>
      </c>
      <c r="G716" t="s">
        <v>151</v>
      </c>
      <c r="H716" t="s">
        <v>152</v>
      </c>
      <c r="I716" t="s">
        <v>57</v>
      </c>
      <c r="J716" t="s">
        <v>58</v>
      </c>
      <c r="K716" t="s">
        <v>59</v>
      </c>
      <c r="L716" s="13">
        <v>10.5</v>
      </c>
      <c r="M716" s="8">
        <v>7.5</v>
      </c>
      <c r="N716">
        <v>27</v>
      </c>
      <c r="O716" s="8">
        <v>283.5</v>
      </c>
      <c r="P716" s="14">
        <v>0.13320000000000001</v>
      </c>
      <c r="Q716" s="8">
        <v>37.76</v>
      </c>
      <c r="R716" s="8">
        <v>245.74</v>
      </c>
      <c r="S716" s="8">
        <v>202.5</v>
      </c>
      <c r="T716" s="8">
        <v>43.24</v>
      </c>
      <c r="U716">
        <v>0</v>
      </c>
      <c r="V716" s="8">
        <v>0</v>
      </c>
      <c r="W716" s="8">
        <v>0</v>
      </c>
      <c r="X716" s="8">
        <v>43.24</v>
      </c>
    </row>
    <row r="717" spans="1:24" x14ac:dyDescent="0.25">
      <c r="A717" t="s">
        <v>1043</v>
      </c>
      <c r="B717" s="1">
        <v>45972</v>
      </c>
      <c r="C717" t="s">
        <v>262</v>
      </c>
      <c r="D717" t="s">
        <v>263</v>
      </c>
      <c r="E717" t="s">
        <v>63</v>
      </c>
      <c r="F717" t="s">
        <v>54</v>
      </c>
      <c r="G717" t="s">
        <v>79</v>
      </c>
      <c r="H717" t="s">
        <v>80</v>
      </c>
      <c r="I717" t="s">
        <v>104</v>
      </c>
      <c r="J717" t="s">
        <v>105</v>
      </c>
      <c r="K717" t="s">
        <v>49</v>
      </c>
      <c r="L717" s="13">
        <v>4.2</v>
      </c>
      <c r="M717" s="8">
        <v>2.8</v>
      </c>
      <c r="N717">
        <v>30</v>
      </c>
      <c r="O717" s="8">
        <v>126</v>
      </c>
      <c r="P717" s="14">
        <v>2.46E-2</v>
      </c>
      <c r="Q717" s="8">
        <v>3.1</v>
      </c>
      <c r="R717" s="8">
        <v>122.9</v>
      </c>
      <c r="S717" s="8">
        <v>84</v>
      </c>
      <c r="T717" s="8">
        <v>38.9</v>
      </c>
      <c r="U717">
        <v>12</v>
      </c>
      <c r="V717" s="8">
        <v>49.16</v>
      </c>
      <c r="W717" s="8">
        <v>39.6</v>
      </c>
      <c r="X717" s="8">
        <v>-0.7</v>
      </c>
    </row>
    <row r="718" spans="1:24" x14ac:dyDescent="0.25">
      <c r="A718" t="s">
        <v>1044</v>
      </c>
      <c r="B718" s="1">
        <v>46234</v>
      </c>
      <c r="C718" t="s">
        <v>97</v>
      </c>
      <c r="D718" t="s">
        <v>98</v>
      </c>
      <c r="E718" t="s">
        <v>63</v>
      </c>
      <c r="F718" t="s">
        <v>54</v>
      </c>
      <c r="G718" t="s">
        <v>79</v>
      </c>
      <c r="H718" t="s">
        <v>80</v>
      </c>
      <c r="I718" t="s">
        <v>99</v>
      </c>
      <c r="J718" t="s">
        <v>100</v>
      </c>
      <c r="K718" t="s">
        <v>49</v>
      </c>
      <c r="L718" s="13">
        <v>3.8</v>
      </c>
      <c r="M718" s="8">
        <v>2.6</v>
      </c>
      <c r="N718">
        <v>105</v>
      </c>
      <c r="O718" s="8">
        <v>399</v>
      </c>
      <c r="P718" s="14">
        <v>4.1099999999999998E-2</v>
      </c>
      <c r="Q718" s="8">
        <v>16.399999999999999</v>
      </c>
      <c r="R718" s="8">
        <v>382.6</v>
      </c>
      <c r="S718" s="8">
        <v>273</v>
      </c>
      <c r="T718" s="8">
        <v>109.6</v>
      </c>
      <c r="U718">
        <v>0</v>
      </c>
      <c r="V718" s="8">
        <v>0</v>
      </c>
      <c r="W718" s="8">
        <v>0</v>
      </c>
      <c r="X718" s="8">
        <v>109.6</v>
      </c>
    </row>
    <row r="719" spans="1:24" x14ac:dyDescent="0.25">
      <c r="A719" t="s">
        <v>1045</v>
      </c>
      <c r="B719" s="1">
        <v>45630</v>
      </c>
      <c r="C719" t="s">
        <v>378</v>
      </c>
      <c r="D719" t="s">
        <v>379</v>
      </c>
      <c r="E719" t="s">
        <v>71</v>
      </c>
      <c r="F719" t="s">
        <v>54</v>
      </c>
      <c r="G719" t="s">
        <v>72</v>
      </c>
      <c r="H719" t="s">
        <v>73</v>
      </c>
      <c r="I719" t="s">
        <v>40</v>
      </c>
      <c r="J719" t="s">
        <v>41</v>
      </c>
      <c r="K719" t="s">
        <v>42</v>
      </c>
      <c r="L719" s="13">
        <v>14.5</v>
      </c>
      <c r="M719" s="8">
        <v>4.2</v>
      </c>
      <c r="N719">
        <v>11</v>
      </c>
      <c r="O719" s="8">
        <v>159.5</v>
      </c>
      <c r="P719" s="14">
        <v>2.1100000000000001E-2</v>
      </c>
      <c r="Q719" s="8">
        <v>3.37</v>
      </c>
      <c r="R719" s="8">
        <v>156.13</v>
      </c>
      <c r="S719" s="8">
        <v>46.2</v>
      </c>
      <c r="T719" s="8">
        <v>109.93</v>
      </c>
      <c r="U719">
        <v>0</v>
      </c>
      <c r="V719" s="8">
        <v>0</v>
      </c>
      <c r="W719" s="8">
        <v>0</v>
      </c>
      <c r="X719" s="8">
        <v>109.93</v>
      </c>
    </row>
    <row r="720" spans="1:24" x14ac:dyDescent="0.25">
      <c r="A720" t="s">
        <v>1046</v>
      </c>
      <c r="B720" s="1">
        <v>45930</v>
      </c>
      <c r="C720" t="s">
        <v>266</v>
      </c>
      <c r="D720" t="s">
        <v>267</v>
      </c>
      <c r="E720" t="s">
        <v>53</v>
      </c>
      <c r="F720" t="s">
        <v>54</v>
      </c>
      <c r="G720" t="s">
        <v>55</v>
      </c>
      <c r="H720" t="s">
        <v>56</v>
      </c>
      <c r="I720" t="s">
        <v>66</v>
      </c>
      <c r="J720" t="s">
        <v>67</v>
      </c>
      <c r="K720" t="s">
        <v>33</v>
      </c>
      <c r="L720" s="13">
        <v>4.5</v>
      </c>
      <c r="M720" s="8">
        <v>2.1</v>
      </c>
      <c r="N720">
        <v>50</v>
      </c>
      <c r="O720" s="8">
        <v>225</v>
      </c>
      <c r="P720" s="14">
        <v>2.63E-2</v>
      </c>
      <c r="Q720" s="8">
        <v>5.92</v>
      </c>
      <c r="R720" s="8">
        <v>219.08</v>
      </c>
      <c r="S720" s="8">
        <v>105</v>
      </c>
      <c r="T720" s="8">
        <v>114.08</v>
      </c>
      <c r="U720">
        <v>0</v>
      </c>
      <c r="V720" s="8">
        <v>0</v>
      </c>
      <c r="W720" s="8">
        <v>0</v>
      </c>
      <c r="X720" s="8">
        <v>114.08</v>
      </c>
    </row>
    <row r="721" spans="1:24" x14ac:dyDescent="0.25">
      <c r="A721" t="s">
        <v>1047</v>
      </c>
      <c r="B721" s="1">
        <v>45613</v>
      </c>
      <c r="C721" t="s">
        <v>331</v>
      </c>
      <c r="D721" t="s">
        <v>332</v>
      </c>
      <c r="E721" t="s">
        <v>150</v>
      </c>
      <c r="F721" t="s">
        <v>37</v>
      </c>
      <c r="G721" t="s">
        <v>151</v>
      </c>
      <c r="H721" t="s">
        <v>152</v>
      </c>
      <c r="I721" t="s">
        <v>99</v>
      </c>
      <c r="J721" t="s">
        <v>100</v>
      </c>
      <c r="K721" t="s">
        <v>49</v>
      </c>
      <c r="L721" s="13">
        <v>3.8</v>
      </c>
      <c r="M721" s="8">
        <v>2.6</v>
      </c>
      <c r="N721">
        <v>16</v>
      </c>
      <c r="O721" s="8">
        <v>60.8</v>
      </c>
      <c r="P721" s="14">
        <v>3.1199999999999999E-2</v>
      </c>
      <c r="Q721" s="8">
        <v>1.9</v>
      </c>
      <c r="R721" s="8">
        <v>58.9</v>
      </c>
      <c r="S721" s="8">
        <v>41.6</v>
      </c>
      <c r="T721" s="8">
        <v>17.3</v>
      </c>
      <c r="U721">
        <v>0</v>
      </c>
      <c r="V721" s="8">
        <v>0</v>
      </c>
      <c r="W721" s="8">
        <v>0</v>
      </c>
      <c r="X721" s="8">
        <v>17.3</v>
      </c>
    </row>
    <row r="722" spans="1:24" x14ac:dyDescent="0.25">
      <c r="A722" t="s">
        <v>1048</v>
      </c>
      <c r="B722" s="1">
        <v>45971</v>
      </c>
      <c r="C722" t="s">
        <v>520</v>
      </c>
      <c r="D722" t="s">
        <v>521</v>
      </c>
      <c r="E722" t="s">
        <v>63</v>
      </c>
      <c r="F722" t="s">
        <v>37</v>
      </c>
      <c r="G722" t="s">
        <v>79</v>
      </c>
      <c r="H722" t="s">
        <v>80</v>
      </c>
      <c r="I722" t="s">
        <v>127</v>
      </c>
      <c r="J722" t="s">
        <v>128</v>
      </c>
      <c r="K722" t="s">
        <v>33</v>
      </c>
      <c r="L722" s="13">
        <v>7.2</v>
      </c>
      <c r="M722" s="8">
        <v>3.6</v>
      </c>
      <c r="N722">
        <v>21</v>
      </c>
      <c r="O722" s="8">
        <v>151.19999999999999</v>
      </c>
      <c r="P722" s="14">
        <v>5.5999999999999999E-3</v>
      </c>
      <c r="Q722" s="8">
        <v>0.85</v>
      </c>
      <c r="R722" s="8">
        <v>150.35</v>
      </c>
      <c r="S722" s="8">
        <v>75.599999999999994</v>
      </c>
      <c r="T722" s="8">
        <v>74.75</v>
      </c>
      <c r="U722">
        <v>0</v>
      </c>
      <c r="V722" s="8">
        <v>0</v>
      </c>
      <c r="W722" s="8">
        <v>0</v>
      </c>
      <c r="X722" s="8">
        <v>74.75</v>
      </c>
    </row>
    <row r="723" spans="1:24" x14ac:dyDescent="0.25">
      <c r="A723" t="s">
        <v>1049</v>
      </c>
      <c r="B723" s="1">
        <v>46160</v>
      </c>
      <c r="C723" t="s">
        <v>420</v>
      </c>
      <c r="D723" t="s">
        <v>421</v>
      </c>
      <c r="E723" t="s">
        <v>150</v>
      </c>
      <c r="F723" t="s">
        <v>89</v>
      </c>
      <c r="G723" t="s">
        <v>151</v>
      </c>
      <c r="H723" t="s">
        <v>152</v>
      </c>
      <c r="I723" t="s">
        <v>144</v>
      </c>
      <c r="J723" t="s">
        <v>145</v>
      </c>
      <c r="K723" t="s">
        <v>33</v>
      </c>
      <c r="L723" s="13">
        <v>12</v>
      </c>
      <c r="M723" s="8">
        <v>6.5</v>
      </c>
      <c r="N723">
        <v>229</v>
      </c>
      <c r="O723" s="8">
        <v>2748</v>
      </c>
      <c r="P723" s="14">
        <v>5.5500000000000001E-2</v>
      </c>
      <c r="Q723" s="8">
        <v>152.51</v>
      </c>
      <c r="R723" s="8">
        <v>2595.4899999999998</v>
      </c>
      <c r="S723" s="8">
        <v>1488.5</v>
      </c>
      <c r="T723" s="8">
        <v>1106.99</v>
      </c>
      <c r="U723">
        <v>0</v>
      </c>
      <c r="V723" s="8">
        <v>0</v>
      </c>
      <c r="W723" s="8">
        <v>0</v>
      </c>
      <c r="X723" s="8">
        <v>1106.99</v>
      </c>
    </row>
    <row r="724" spans="1:24" x14ac:dyDescent="0.25">
      <c r="A724" t="s">
        <v>1050</v>
      </c>
      <c r="B724" s="1">
        <v>45419</v>
      </c>
      <c r="C724" t="s">
        <v>276</v>
      </c>
      <c r="D724" t="s">
        <v>277</v>
      </c>
      <c r="E724" t="s">
        <v>150</v>
      </c>
      <c r="F724" t="s">
        <v>37</v>
      </c>
      <c r="G724" t="s">
        <v>151</v>
      </c>
      <c r="H724" t="s">
        <v>152</v>
      </c>
      <c r="I724" t="s">
        <v>156</v>
      </c>
      <c r="J724" t="s">
        <v>157</v>
      </c>
      <c r="K724" t="s">
        <v>42</v>
      </c>
      <c r="L724" s="13">
        <v>6.2</v>
      </c>
      <c r="M724" s="8">
        <v>1.9</v>
      </c>
      <c r="N724">
        <v>4</v>
      </c>
      <c r="O724" s="8">
        <v>24.8</v>
      </c>
      <c r="P724" s="14">
        <v>6.7999999999999996E-3</v>
      </c>
      <c r="Q724" s="8">
        <v>0.17</v>
      </c>
      <c r="R724" s="8">
        <v>24.63</v>
      </c>
      <c r="S724" s="8">
        <v>7.6</v>
      </c>
      <c r="T724" s="8">
        <v>17.03</v>
      </c>
      <c r="U724">
        <v>0</v>
      </c>
      <c r="V724" s="8">
        <v>0</v>
      </c>
      <c r="W724" s="8">
        <v>0</v>
      </c>
      <c r="X724" s="8">
        <v>17.03</v>
      </c>
    </row>
    <row r="725" spans="1:24" x14ac:dyDescent="0.25">
      <c r="A725" t="s">
        <v>1051</v>
      </c>
      <c r="B725" s="1">
        <v>46029</v>
      </c>
      <c r="C725" t="s">
        <v>378</v>
      </c>
      <c r="D725" t="s">
        <v>379</v>
      </c>
      <c r="E725" t="s">
        <v>71</v>
      </c>
      <c r="F725" t="s">
        <v>54</v>
      </c>
      <c r="G725" t="s">
        <v>72</v>
      </c>
      <c r="H725" t="s">
        <v>73</v>
      </c>
      <c r="I725" t="s">
        <v>31</v>
      </c>
      <c r="J725" t="s">
        <v>32</v>
      </c>
      <c r="K725" t="s">
        <v>33</v>
      </c>
      <c r="L725" s="13">
        <v>5.8</v>
      </c>
      <c r="M725" s="8">
        <v>2.7</v>
      </c>
      <c r="N725">
        <v>80</v>
      </c>
      <c r="O725" s="8">
        <v>464</v>
      </c>
      <c r="P725" s="14">
        <v>2.7099999999999999E-2</v>
      </c>
      <c r="Q725" s="8">
        <v>12.57</v>
      </c>
      <c r="R725" s="8">
        <v>451.43</v>
      </c>
      <c r="S725" s="8">
        <v>216</v>
      </c>
      <c r="T725" s="8">
        <v>235.43</v>
      </c>
      <c r="U725">
        <v>0</v>
      </c>
      <c r="V725" s="8">
        <v>0</v>
      </c>
      <c r="W725" s="8">
        <v>0</v>
      </c>
      <c r="X725" s="8">
        <v>235.43</v>
      </c>
    </row>
    <row r="726" spans="1:24" x14ac:dyDescent="0.25">
      <c r="A726" t="s">
        <v>1052</v>
      </c>
      <c r="B726" s="1">
        <v>46213</v>
      </c>
      <c r="C726" t="s">
        <v>403</v>
      </c>
      <c r="D726" t="s">
        <v>404</v>
      </c>
      <c r="E726" t="s">
        <v>53</v>
      </c>
      <c r="F726" t="s">
        <v>37</v>
      </c>
      <c r="G726" t="s">
        <v>55</v>
      </c>
      <c r="H726" t="s">
        <v>56</v>
      </c>
      <c r="I726" t="s">
        <v>156</v>
      </c>
      <c r="J726" t="s">
        <v>157</v>
      </c>
      <c r="K726" t="s">
        <v>42</v>
      </c>
      <c r="L726" s="13">
        <v>6.2</v>
      </c>
      <c r="M726" s="8">
        <v>1.9</v>
      </c>
      <c r="N726">
        <v>20</v>
      </c>
      <c r="O726" s="8">
        <v>124</v>
      </c>
      <c r="P726" s="14">
        <v>1.15E-2</v>
      </c>
      <c r="Q726" s="8">
        <v>1.43</v>
      </c>
      <c r="R726" s="8">
        <v>122.57</v>
      </c>
      <c r="S726" s="8">
        <v>38</v>
      </c>
      <c r="T726" s="8">
        <v>84.57</v>
      </c>
      <c r="U726">
        <v>0</v>
      </c>
      <c r="V726" s="8">
        <v>0</v>
      </c>
      <c r="W726" s="8">
        <v>0</v>
      </c>
      <c r="X726" s="8">
        <v>84.57</v>
      </c>
    </row>
    <row r="727" spans="1:24" x14ac:dyDescent="0.25">
      <c r="A727" t="s">
        <v>1053</v>
      </c>
      <c r="B727" s="1">
        <v>45599</v>
      </c>
      <c r="C727" t="s">
        <v>472</v>
      </c>
      <c r="D727" t="s">
        <v>473</v>
      </c>
      <c r="E727" t="s">
        <v>71</v>
      </c>
      <c r="F727" t="s">
        <v>54</v>
      </c>
      <c r="G727" t="s">
        <v>72</v>
      </c>
      <c r="H727" t="s">
        <v>73</v>
      </c>
      <c r="I727" t="s">
        <v>74</v>
      </c>
      <c r="J727" t="s">
        <v>75</v>
      </c>
      <c r="K727" t="s">
        <v>49</v>
      </c>
      <c r="L727" s="13">
        <v>11</v>
      </c>
      <c r="M727" s="8">
        <v>6.8</v>
      </c>
      <c r="N727">
        <v>156</v>
      </c>
      <c r="O727" s="8">
        <v>1716</v>
      </c>
      <c r="P727" s="14">
        <v>8.9999999999999993E-3</v>
      </c>
      <c r="Q727" s="8">
        <v>15.44</v>
      </c>
      <c r="R727" s="8">
        <v>1700.56</v>
      </c>
      <c r="S727" s="8">
        <v>1060.8</v>
      </c>
      <c r="T727" s="8">
        <v>639.76</v>
      </c>
      <c r="U727">
        <v>47</v>
      </c>
      <c r="V727" s="8">
        <v>512.35</v>
      </c>
      <c r="W727" s="8">
        <v>343.1</v>
      </c>
      <c r="X727" s="8">
        <v>296.66000000000003</v>
      </c>
    </row>
    <row r="728" spans="1:24" x14ac:dyDescent="0.25">
      <c r="A728" t="s">
        <v>1054</v>
      </c>
      <c r="B728" s="1">
        <v>45811</v>
      </c>
      <c r="C728" t="s">
        <v>285</v>
      </c>
      <c r="D728" t="s">
        <v>286</v>
      </c>
      <c r="E728" t="s">
        <v>27</v>
      </c>
      <c r="F728" t="s">
        <v>89</v>
      </c>
      <c r="G728" t="s">
        <v>29</v>
      </c>
      <c r="H728" t="s">
        <v>30</v>
      </c>
      <c r="I728" t="s">
        <v>74</v>
      </c>
      <c r="J728" t="s">
        <v>75</v>
      </c>
      <c r="K728" t="s">
        <v>49</v>
      </c>
      <c r="L728" s="13">
        <v>11</v>
      </c>
      <c r="M728" s="8">
        <v>6.8</v>
      </c>
      <c r="N728">
        <v>77</v>
      </c>
      <c r="O728" s="8">
        <v>847</v>
      </c>
      <c r="P728" s="14">
        <v>0.1095</v>
      </c>
      <c r="Q728" s="8">
        <v>92.75</v>
      </c>
      <c r="R728" s="8">
        <v>754.25</v>
      </c>
      <c r="S728" s="8">
        <v>523.6</v>
      </c>
      <c r="T728" s="8">
        <v>230.65</v>
      </c>
      <c r="U728">
        <v>0</v>
      </c>
      <c r="V728" s="8">
        <v>0</v>
      </c>
      <c r="W728" s="8">
        <v>0</v>
      </c>
      <c r="X728" s="8">
        <v>230.65</v>
      </c>
    </row>
    <row r="729" spans="1:24" x14ac:dyDescent="0.25">
      <c r="A729" t="s">
        <v>1055</v>
      </c>
      <c r="B729" s="1">
        <v>45608</v>
      </c>
      <c r="C729" t="s">
        <v>266</v>
      </c>
      <c r="D729" t="s">
        <v>267</v>
      </c>
      <c r="E729" t="s">
        <v>53</v>
      </c>
      <c r="F729" t="s">
        <v>54</v>
      </c>
      <c r="G729" t="s">
        <v>55</v>
      </c>
      <c r="H729" t="s">
        <v>56</v>
      </c>
      <c r="I729" t="s">
        <v>47</v>
      </c>
      <c r="J729" t="s">
        <v>48</v>
      </c>
      <c r="K729" t="s">
        <v>49</v>
      </c>
      <c r="L729" s="13">
        <v>5</v>
      </c>
      <c r="M729" s="8">
        <v>3.2</v>
      </c>
      <c r="N729">
        <v>36</v>
      </c>
      <c r="O729" s="8">
        <v>180</v>
      </c>
      <c r="P729" s="14">
        <v>1.44E-2</v>
      </c>
      <c r="Q729" s="8">
        <v>2.59</v>
      </c>
      <c r="R729" s="8">
        <v>177.41</v>
      </c>
      <c r="S729" s="8">
        <v>115.2</v>
      </c>
      <c r="T729" s="8">
        <v>62.21</v>
      </c>
      <c r="U729">
        <v>0</v>
      </c>
      <c r="V729" s="8">
        <v>0</v>
      </c>
      <c r="W729" s="8">
        <v>0</v>
      </c>
      <c r="X729" s="8">
        <v>62.21</v>
      </c>
    </row>
    <row r="730" spans="1:24" x14ac:dyDescent="0.25">
      <c r="A730" t="s">
        <v>1056</v>
      </c>
      <c r="B730" s="1">
        <v>45974</v>
      </c>
      <c r="C730" t="s">
        <v>318</v>
      </c>
      <c r="D730" t="s">
        <v>319</v>
      </c>
      <c r="E730" t="s">
        <v>27</v>
      </c>
      <c r="F730" t="s">
        <v>37</v>
      </c>
      <c r="G730" t="s">
        <v>38</v>
      </c>
      <c r="H730" t="s">
        <v>39</v>
      </c>
      <c r="I730" t="s">
        <v>104</v>
      </c>
      <c r="J730" t="s">
        <v>105</v>
      </c>
      <c r="K730" t="s">
        <v>49</v>
      </c>
      <c r="L730" s="13">
        <v>4.2</v>
      </c>
      <c r="M730" s="8">
        <v>2.8</v>
      </c>
      <c r="N730">
        <v>12</v>
      </c>
      <c r="O730" s="8">
        <v>50.4</v>
      </c>
      <c r="P730" s="14">
        <v>1.8E-3</v>
      </c>
      <c r="Q730" s="8">
        <v>0.09</v>
      </c>
      <c r="R730" s="8">
        <v>50.31</v>
      </c>
      <c r="S730" s="8">
        <v>33.6</v>
      </c>
      <c r="T730" s="8">
        <v>16.71</v>
      </c>
      <c r="U730">
        <v>0</v>
      </c>
      <c r="V730" s="8">
        <v>0</v>
      </c>
      <c r="W730" s="8">
        <v>0</v>
      </c>
      <c r="X730" s="8">
        <v>16.71</v>
      </c>
    </row>
    <row r="731" spans="1:24" x14ac:dyDescent="0.25">
      <c r="A731" t="s">
        <v>1057</v>
      </c>
      <c r="B731" s="1">
        <v>45710</v>
      </c>
      <c r="C731" t="s">
        <v>350</v>
      </c>
      <c r="D731" t="s">
        <v>351</v>
      </c>
      <c r="E731" t="s">
        <v>63</v>
      </c>
      <c r="F731" t="s">
        <v>89</v>
      </c>
      <c r="G731" t="s">
        <v>79</v>
      </c>
      <c r="H731" t="s">
        <v>80</v>
      </c>
      <c r="I731" t="s">
        <v>127</v>
      </c>
      <c r="J731" t="s">
        <v>128</v>
      </c>
      <c r="K731" t="s">
        <v>33</v>
      </c>
      <c r="L731" s="13">
        <v>7.2</v>
      </c>
      <c r="M731" s="8">
        <v>3.6</v>
      </c>
      <c r="N731">
        <v>289</v>
      </c>
      <c r="O731" s="8">
        <v>2080.8000000000002</v>
      </c>
      <c r="P731" s="14">
        <v>0.2077</v>
      </c>
      <c r="Q731" s="8">
        <v>432.18</v>
      </c>
      <c r="R731" s="8">
        <v>1648.62</v>
      </c>
      <c r="S731" s="8">
        <v>1040.4000000000001</v>
      </c>
      <c r="T731" s="8">
        <v>608.22</v>
      </c>
      <c r="U731">
        <v>0</v>
      </c>
      <c r="V731" s="8">
        <v>0</v>
      </c>
      <c r="W731" s="8">
        <v>0</v>
      </c>
      <c r="X731" s="8">
        <v>608.22</v>
      </c>
    </row>
    <row r="732" spans="1:24" x14ac:dyDescent="0.25">
      <c r="A732" t="s">
        <v>1058</v>
      </c>
      <c r="B732" s="1">
        <v>45626</v>
      </c>
      <c r="C732" t="s">
        <v>315</v>
      </c>
      <c r="D732" t="s">
        <v>316</v>
      </c>
      <c r="E732" t="s">
        <v>27</v>
      </c>
      <c r="F732" t="s">
        <v>46</v>
      </c>
      <c r="G732" t="s">
        <v>29</v>
      </c>
      <c r="H732" t="s">
        <v>30</v>
      </c>
      <c r="I732" t="s">
        <v>74</v>
      </c>
      <c r="J732" t="s">
        <v>75</v>
      </c>
      <c r="K732" t="s">
        <v>49</v>
      </c>
      <c r="L732" s="13">
        <v>11</v>
      </c>
      <c r="M732" s="8">
        <v>6.8</v>
      </c>
      <c r="N732">
        <v>3</v>
      </c>
      <c r="O732" s="8">
        <v>33</v>
      </c>
      <c r="P732" s="14">
        <v>0.22040000000000001</v>
      </c>
      <c r="Q732" s="8">
        <v>7.27</v>
      </c>
      <c r="R732" s="8">
        <v>25.73</v>
      </c>
      <c r="S732" s="8">
        <v>20.399999999999999</v>
      </c>
      <c r="T732" s="8">
        <v>5.33</v>
      </c>
      <c r="U732">
        <v>0</v>
      </c>
      <c r="V732" s="8">
        <v>0</v>
      </c>
      <c r="W732" s="8">
        <v>0</v>
      </c>
      <c r="X732" s="8">
        <v>5.33</v>
      </c>
    </row>
    <row r="733" spans="1:24" x14ac:dyDescent="0.25">
      <c r="A733" t="s">
        <v>1059</v>
      </c>
      <c r="B733" s="1">
        <v>45704</v>
      </c>
      <c r="C733" t="s">
        <v>133</v>
      </c>
      <c r="D733" t="s">
        <v>134</v>
      </c>
      <c r="E733" t="s">
        <v>27</v>
      </c>
      <c r="F733" t="s">
        <v>54</v>
      </c>
      <c r="G733" t="s">
        <v>29</v>
      </c>
      <c r="H733" t="s">
        <v>30</v>
      </c>
      <c r="I733" t="s">
        <v>47</v>
      </c>
      <c r="J733" t="s">
        <v>48</v>
      </c>
      <c r="K733" t="s">
        <v>49</v>
      </c>
      <c r="L733" s="13">
        <v>5</v>
      </c>
      <c r="M733" s="8">
        <v>3.2</v>
      </c>
      <c r="N733">
        <v>32</v>
      </c>
      <c r="O733" s="8">
        <v>160</v>
      </c>
      <c r="P733" s="14">
        <v>1.4500000000000001E-2</v>
      </c>
      <c r="Q733" s="8">
        <v>2.3199999999999998</v>
      </c>
      <c r="R733" s="8">
        <v>157.68</v>
      </c>
      <c r="S733" s="8">
        <v>102.4</v>
      </c>
      <c r="T733" s="8">
        <v>55.28</v>
      </c>
      <c r="U733">
        <v>0</v>
      </c>
      <c r="V733" s="8">
        <v>0</v>
      </c>
      <c r="W733" s="8">
        <v>0</v>
      </c>
      <c r="X733" s="8">
        <v>55.28</v>
      </c>
    </row>
    <row r="734" spans="1:24" x14ac:dyDescent="0.25">
      <c r="A734" t="s">
        <v>1060</v>
      </c>
      <c r="B734" s="1">
        <v>46005</v>
      </c>
      <c r="C734" t="s">
        <v>201</v>
      </c>
      <c r="D734" t="s">
        <v>202</v>
      </c>
      <c r="E734" t="s">
        <v>53</v>
      </c>
      <c r="F734" t="s">
        <v>46</v>
      </c>
      <c r="G734" t="s">
        <v>55</v>
      </c>
      <c r="H734" t="s">
        <v>56</v>
      </c>
      <c r="I734" t="s">
        <v>130</v>
      </c>
      <c r="J734" t="s">
        <v>131</v>
      </c>
      <c r="K734" t="s">
        <v>42</v>
      </c>
      <c r="L734" s="13">
        <v>4.8</v>
      </c>
      <c r="M734" s="8">
        <v>1.4</v>
      </c>
      <c r="N734">
        <v>12</v>
      </c>
      <c r="O734" s="8">
        <v>57.6</v>
      </c>
      <c r="P734" s="14">
        <v>8.0699999999999994E-2</v>
      </c>
      <c r="Q734" s="8">
        <v>4.6500000000000004</v>
      </c>
      <c r="R734" s="8">
        <v>52.95</v>
      </c>
      <c r="S734" s="8">
        <v>16.8</v>
      </c>
      <c r="T734" s="8">
        <v>36.15</v>
      </c>
      <c r="U734">
        <v>0</v>
      </c>
      <c r="V734" s="8">
        <v>0</v>
      </c>
      <c r="W734" s="8">
        <v>0</v>
      </c>
      <c r="X734" s="8">
        <v>36.15</v>
      </c>
    </row>
    <row r="735" spans="1:24" x14ac:dyDescent="0.25">
      <c r="A735" t="s">
        <v>1061</v>
      </c>
      <c r="B735" s="1">
        <v>45594</v>
      </c>
      <c r="C735" t="s">
        <v>262</v>
      </c>
      <c r="D735" t="s">
        <v>263</v>
      </c>
      <c r="E735" t="s">
        <v>63</v>
      </c>
      <c r="F735" t="s">
        <v>54</v>
      </c>
      <c r="G735" t="s">
        <v>64</v>
      </c>
      <c r="H735" t="s">
        <v>65</v>
      </c>
      <c r="I735" t="s">
        <v>130</v>
      </c>
      <c r="J735" t="s">
        <v>131</v>
      </c>
      <c r="K735" t="s">
        <v>42</v>
      </c>
      <c r="L735" s="13">
        <v>4.8</v>
      </c>
      <c r="M735" s="8">
        <v>1.4</v>
      </c>
      <c r="N735">
        <v>107</v>
      </c>
      <c r="O735" s="8">
        <v>513.6</v>
      </c>
      <c r="P735" s="14">
        <v>3.8999999999999998E-3</v>
      </c>
      <c r="Q735" s="8">
        <v>2</v>
      </c>
      <c r="R735" s="8">
        <v>511.6</v>
      </c>
      <c r="S735" s="8">
        <v>149.80000000000001</v>
      </c>
      <c r="T735" s="8">
        <v>361.8</v>
      </c>
      <c r="U735">
        <v>0</v>
      </c>
      <c r="V735" s="8">
        <v>0</v>
      </c>
      <c r="W735" s="8">
        <v>0</v>
      </c>
      <c r="X735" s="8">
        <v>361.8</v>
      </c>
    </row>
    <row r="736" spans="1:24" x14ac:dyDescent="0.25">
      <c r="A736" t="s">
        <v>1062</v>
      </c>
      <c r="B736" s="1">
        <v>45859</v>
      </c>
      <c r="C736" t="s">
        <v>285</v>
      </c>
      <c r="D736" t="s">
        <v>286</v>
      </c>
      <c r="E736" t="s">
        <v>27</v>
      </c>
      <c r="F736" t="s">
        <v>89</v>
      </c>
      <c r="G736" t="s">
        <v>29</v>
      </c>
      <c r="H736" t="s">
        <v>30</v>
      </c>
      <c r="I736" t="s">
        <v>99</v>
      </c>
      <c r="J736" t="s">
        <v>100</v>
      </c>
      <c r="K736" t="s">
        <v>49</v>
      </c>
      <c r="L736" s="13">
        <v>3.8</v>
      </c>
      <c r="M736" s="8">
        <v>2.6</v>
      </c>
      <c r="N736">
        <v>77</v>
      </c>
      <c r="O736" s="8">
        <v>292.60000000000002</v>
      </c>
      <c r="P736" s="14">
        <v>0.1842</v>
      </c>
      <c r="Q736" s="8">
        <v>53.9</v>
      </c>
      <c r="R736" s="8">
        <v>238.7</v>
      </c>
      <c r="S736" s="8">
        <v>200.2</v>
      </c>
      <c r="T736" s="8">
        <v>38.5</v>
      </c>
      <c r="U736">
        <v>0</v>
      </c>
      <c r="V736" s="8">
        <v>0</v>
      </c>
      <c r="W736" s="8">
        <v>0</v>
      </c>
      <c r="X736" s="8">
        <v>38.5</v>
      </c>
    </row>
    <row r="737" spans="1:24" x14ac:dyDescent="0.25">
      <c r="A737" t="s">
        <v>1063</v>
      </c>
      <c r="B737" s="1">
        <v>45422</v>
      </c>
      <c r="C737" t="s">
        <v>763</v>
      </c>
      <c r="D737" t="s">
        <v>764</v>
      </c>
      <c r="E737" t="s">
        <v>71</v>
      </c>
      <c r="F737" t="s">
        <v>46</v>
      </c>
      <c r="G737" t="s">
        <v>72</v>
      </c>
      <c r="H737" t="s">
        <v>73</v>
      </c>
      <c r="I737" t="s">
        <v>47</v>
      </c>
      <c r="J737" t="s">
        <v>48</v>
      </c>
      <c r="K737" t="s">
        <v>49</v>
      </c>
      <c r="L737" s="13">
        <v>5</v>
      </c>
      <c r="M737" s="8">
        <v>3.2</v>
      </c>
      <c r="N737">
        <v>5</v>
      </c>
      <c r="O737" s="8">
        <v>25</v>
      </c>
      <c r="P737" s="14">
        <v>0.42259999999999998</v>
      </c>
      <c r="Q737" s="8">
        <v>10.56</v>
      </c>
      <c r="R737" s="8">
        <v>14.44</v>
      </c>
      <c r="S737" s="8">
        <v>16</v>
      </c>
      <c r="T737" s="8">
        <v>-1.56</v>
      </c>
      <c r="U737">
        <v>0</v>
      </c>
      <c r="V737" s="8">
        <v>0</v>
      </c>
      <c r="W737" s="8">
        <v>0</v>
      </c>
      <c r="X737" s="8">
        <v>-1.56</v>
      </c>
    </row>
    <row r="738" spans="1:24" x14ac:dyDescent="0.25">
      <c r="A738" t="s">
        <v>1064</v>
      </c>
      <c r="B738" s="1">
        <v>45488</v>
      </c>
      <c r="C738" t="s">
        <v>208</v>
      </c>
      <c r="D738" t="s">
        <v>209</v>
      </c>
      <c r="E738" t="s">
        <v>27</v>
      </c>
      <c r="F738" t="s">
        <v>54</v>
      </c>
      <c r="G738" t="s">
        <v>38</v>
      </c>
      <c r="H738" t="s">
        <v>39</v>
      </c>
      <c r="I738" t="s">
        <v>66</v>
      </c>
      <c r="J738" t="s">
        <v>67</v>
      </c>
      <c r="K738" t="s">
        <v>33</v>
      </c>
      <c r="L738" s="13">
        <v>4.5</v>
      </c>
      <c r="M738" s="8">
        <v>2.1</v>
      </c>
      <c r="N738">
        <v>55</v>
      </c>
      <c r="O738" s="8">
        <v>247.5</v>
      </c>
      <c r="P738" s="14">
        <v>2.07E-2</v>
      </c>
      <c r="Q738" s="8">
        <v>5.12</v>
      </c>
      <c r="R738" s="8">
        <v>242.38</v>
      </c>
      <c r="S738" s="8">
        <v>115.5</v>
      </c>
      <c r="T738" s="8">
        <v>126.88</v>
      </c>
      <c r="U738">
        <v>0</v>
      </c>
      <c r="V738" s="8">
        <v>0</v>
      </c>
      <c r="W738" s="8">
        <v>0</v>
      </c>
      <c r="X738" s="8">
        <v>126.88</v>
      </c>
    </row>
    <row r="739" spans="1:24" x14ac:dyDescent="0.25">
      <c r="A739" t="s">
        <v>1065</v>
      </c>
      <c r="B739" s="1">
        <v>45722</v>
      </c>
      <c r="C739" t="s">
        <v>226</v>
      </c>
      <c r="D739" t="s">
        <v>227</v>
      </c>
      <c r="E739" t="s">
        <v>27</v>
      </c>
      <c r="F739" t="s">
        <v>54</v>
      </c>
      <c r="G739" t="s">
        <v>29</v>
      </c>
      <c r="H739" t="s">
        <v>30</v>
      </c>
      <c r="I739" t="s">
        <v>122</v>
      </c>
      <c r="J739" t="s">
        <v>123</v>
      </c>
      <c r="K739" t="s">
        <v>59</v>
      </c>
      <c r="L739" s="13">
        <v>5.5</v>
      </c>
      <c r="M739" s="8">
        <v>3.8</v>
      </c>
      <c r="N739">
        <v>77</v>
      </c>
      <c r="O739" s="8">
        <v>423.5</v>
      </c>
      <c r="P739" s="14">
        <v>4.1500000000000002E-2</v>
      </c>
      <c r="Q739" s="8">
        <v>17.579999999999998</v>
      </c>
      <c r="R739" s="8">
        <v>405.92</v>
      </c>
      <c r="S739" s="8">
        <v>292.60000000000002</v>
      </c>
      <c r="T739" s="8">
        <v>113.32</v>
      </c>
      <c r="U739">
        <v>0</v>
      </c>
      <c r="V739" s="8">
        <v>0</v>
      </c>
      <c r="W739" s="8">
        <v>0</v>
      </c>
      <c r="X739" s="8">
        <v>113.32</v>
      </c>
    </row>
    <row r="740" spans="1:24" x14ac:dyDescent="0.25">
      <c r="A740" t="s">
        <v>1066</v>
      </c>
      <c r="B740" s="1">
        <v>45972</v>
      </c>
      <c r="C740" t="s">
        <v>315</v>
      </c>
      <c r="D740" t="s">
        <v>316</v>
      </c>
      <c r="E740" t="s">
        <v>27</v>
      </c>
      <c r="F740" t="s">
        <v>46</v>
      </c>
      <c r="G740" t="s">
        <v>29</v>
      </c>
      <c r="H740" t="s">
        <v>30</v>
      </c>
      <c r="I740" t="s">
        <v>156</v>
      </c>
      <c r="J740" t="s">
        <v>157</v>
      </c>
      <c r="K740" t="s">
        <v>42</v>
      </c>
      <c r="L740" s="13">
        <v>6.2</v>
      </c>
      <c r="M740" s="8">
        <v>1.9</v>
      </c>
      <c r="N740">
        <v>7</v>
      </c>
      <c r="O740" s="8">
        <v>43.4</v>
      </c>
      <c r="P740" s="14">
        <v>0.1825</v>
      </c>
      <c r="Q740" s="8">
        <v>7.92</v>
      </c>
      <c r="R740" s="8">
        <v>35.479999999999997</v>
      </c>
      <c r="S740" s="8">
        <v>13.3</v>
      </c>
      <c r="T740" s="8">
        <v>22.18</v>
      </c>
      <c r="U740">
        <v>0</v>
      </c>
      <c r="V740" s="8">
        <v>0</v>
      </c>
      <c r="W740" s="8">
        <v>0</v>
      </c>
      <c r="X740" s="8">
        <v>22.18</v>
      </c>
    </row>
    <row r="741" spans="1:24" x14ac:dyDescent="0.25">
      <c r="A741" t="s">
        <v>1067</v>
      </c>
      <c r="B741" s="1">
        <v>46254</v>
      </c>
      <c r="C741" t="s">
        <v>97</v>
      </c>
      <c r="D741" t="s">
        <v>98</v>
      </c>
      <c r="E741" t="s">
        <v>63</v>
      </c>
      <c r="F741" t="s">
        <v>54</v>
      </c>
      <c r="G741" t="s">
        <v>79</v>
      </c>
      <c r="H741" t="s">
        <v>80</v>
      </c>
      <c r="I741" t="s">
        <v>156</v>
      </c>
      <c r="J741" t="s">
        <v>157</v>
      </c>
      <c r="K741" t="s">
        <v>42</v>
      </c>
      <c r="L741" s="13">
        <v>6.2</v>
      </c>
      <c r="M741" s="8">
        <v>1.9</v>
      </c>
      <c r="N741">
        <v>32</v>
      </c>
      <c r="O741" s="8">
        <v>198.4</v>
      </c>
      <c r="P741" s="14">
        <v>0.3952</v>
      </c>
      <c r="Q741" s="8">
        <v>78.41</v>
      </c>
      <c r="R741" s="8">
        <v>119.99</v>
      </c>
      <c r="S741" s="8">
        <v>60.8</v>
      </c>
      <c r="T741" s="8">
        <v>59.19</v>
      </c>
      <c r="U741">
        <v>2</v>
      </c>
      <c r="V741" s="8">
        <v>7.5</v>
      </c>
      <c r="W741" s="8">
        <v>4.8</v>
      </c>
      <c r="X741" s="8">
        <v>54.39</v>
      </c>
    </row>
    <row r="742" spans="1:24" x14ac:dyDescent="0.25">
      <c r="A742" t="s">
        <v>1068</v>
      </c>
      <c r="B742" s="1">
        <v>45680</v>
      </c>
      <c r="C742" t="s">
        <v>77</v>
      </c>
      <c r="D742" t="s">
        <v>78</v>
      </c>
      <c r="E742" t="s">
        <v>63</v>
      </c>
      <c r="F742" t="s">
        <v>37</v>
      </c>
      <c r="G742" t="s">
        <v>79</v>
      </c>
      <c r="H742" t="s">
        <v>80</v>
      </c>
      <c r="I742" t="s">
        <v>84</v>
      </c>
      <c r="J742" t="s">
        <v>85</v>
      </c>
      <c r="K742" t="s">
        <v>42</v>
      </c>
      <c r="L742" s="13">
        <v>9.9</v>
      </c>
      <c r="M742" s="8">
        <v>3.1</v>
      </c>
      <c r="N742">
        <v>8</v>
      </c>
      <c r="O742" s="8">
        <v>79.2</v>
      </c>
      <c r="P742" s="14">
        <v>2.5000000000000001E-2</v>
      </c>
      <c r="Q742" s="8">
        <v>1.98</v>
      </c>
      <c r="R742" s="8">
        <v>77.22</v>
      </c>
      <c r="S742" s="8">
        <v>24.8</v>
      </c>
      <c r="T742" s="8">
        <v>52.42</v>
      </c>
      <c r="U742">
        <v>0</v>
      </c>
      <c r="V742" s="8">
        <v>0</v>
      </c>
      <c r="W742" s="8">
        <v>0</v>
      </c>
      <c r="X742" s="8">
        <v>52.42</v>
      </c>
    </row>
    <row r="743" spans="1:24" x14ac:dyDescent="0.25">
      <c r="A743" t="s">
        <v>1069</v>
      </c>
      <c r="B743" s="1">
        <v>45985</v>
      </c>
      <c r="C743" t="s">
        <v>211</v>
      </c>
      <c r="D743" t="s">
        <v>212</v>
      </c>
      <c r="E743" t="s">
        <v>27</v>
      </c>
      <c r="F743" t="s">
        <v>37</v>
      </c>
      <c r="G743" t="s">
        <v>29</v>
      </c>
      <c r="H743" t="s">
        <v>30</v>
      </c>
      <c r="I743" t="s">
        <v>122</v>
      </c>
      <c r="J743" t="s">
        <v>123</v>
      </c>
      <c r="K743" t="s">
        <v>59</v>
      </c>
      <c r="L743" s="13">
        <v>5.5</v>
      </c>
      <c r="M743" s="8">
        <v>3.8</v>
      </c>
      <c r="N743">
        <v>4</v>
      </c>
      <c r="O743" s="8">
        <v>22</v>
      </c>
      <c r="P743" s="14">
        <v>9.4000000000000004E-3</v>
      </c>
      <c r="Q743" s="8">
        <v>0.21</v>
      </c>
      <c r="R743" s="8">
        <v>21.79</v>
      </c>
      <c r="S743" s="8">
        <v>15.2</v>
      </c>
      <c r="T743" s="8">
        <v>6.59</v>
      </c>
      <c r="U743">
        <v>0</v>
      </c>
      <c r="V743" s="8">
        <v>0</v>
      </c>
      <c r="W743" s="8">
        <v>0</v>
      </c>
      <c r="X743" s="8">
        <v>6.59</v>
      </c>
    </row>
    <row r="744" spans="1:24" x14ac:dyDescent="0.25">
      <c r="A744" t="s">
        <v>1070</v>
      </c>
      <c r="B744" s="1">
        <v>46058</v>
      </c>
      <c r="C744" t="s">
        <v>61</v>
      </c>
      <c r="D744" t="s">
        <v>62</v>
      </c>
      <c r="E744" t="s">
        <v>63</v>
      </c>
      <c r="F744" t="s">
        <v>46</v>
      </c>
      <c r="G744" t="s">
        <v>64</v>
      </c>
      <c r="H744" t="s">
        <v>65</v>
      </c>
      <c r="I744" t="s">
        <v>66</v>
      </c>
      <c r="J744" t="s">
        <v>67</v>
      </c>
      <c r="K744" t="s">
        <v>33</v>
      </c>
      <c r="L744" s="13">
        <v>4.5</v>
      </c>
      <c r="M744" s="8">
        <v>2.1</v>
      </c>
      <c r="N744">
        <v>9</v>
      </c>
      <c r="O744" s="8">
        <v>40.5</v>
      </c>
      <c r="P744" s="14">
        <v>5.5899999999999998E-2</v>
      </c>
      <c r="Q744" s="8">
        <v>2.2599999999999998</v>
      </c>
      <c r="R744" s="8">
        <v>38.24</v>
      </c>
      <c r="S744" s="8">
        <v>18.899999999999999</v>
      </c>
      <c r="T744" s="8">
        <v>19.34</v>
      </c>
      <c r="U744">
        <v>3</v>
      </c>
      <c r="V744" s="8">
        <v>12.75</v>
      </c>
      <c r="W744" s="8">
        <v>7.8</v>
      </c>
      <c r="X744" s="8">
        <v>11.54</v>
      </c>
    </row>
    <row r="745" spans="1:24" x14ac:dyDescent="0.25">
      <c r="A745" t="s">
        <v>1071</v>
      </c>
      <c r="B745" s="1">
        <v>46216</v>
      </c>
      <c r="C745" t="s">
        <v>315</v>
      </c>
      <c r="D745" t="s">
        <v>316</v>
      </c>
      <c r="E745" t="s">
        <v>27</v>
      </c>
      <c r="F745" t="s">
        <v>46</v>
      </c>
      <c r="G745" t="s">
        <v>38</v>
      </c>
      <c r="H745" t="s">
        <v>39</v>
      </c>
      <c r="I745" t="s">
        <v>130</v>
      </c>
      <c r="J745" t="s">
        <v>131</v>
      </c>
      <c r="K745" t="s">
        <v>42</v>
      </c>
      <c r="L745" s="13">
        <v>4.8</v>
      </c>
      <c r="M745" s="8">
        <v>1.4</v>
      </c>
      <c r="N745">
        <v>68</v>
      </c>
      <c r="O745" s="8">
        <v>326.39999999999998</v>
      </c>
      <c r="P745" s="14">
        <v>0.14050000000000001</v>
      </c>
      <c r="Q745" s="8">
        <v>45.86</v>
      </c>
      <c r="R745" s="8">
        <v>280.54000000000002</v>
      </c>
      <c r="S745" s="8">
        <v>95.2</v>
      </c>
      <c r="T745" s="8">
        <v>185.34</v>
      </c>
      <c r="U745">
        <v>0</v>
      </c>
      <c r="V745" s="8">
        <v>0</v>
      </c>
      <c r="W745" s="8">
        <v>0</v>
      </c>
      <c r="X745" s="8">
        <v>185.34</v>
      </c>
    </row>
    <row r="746" spans="1:24" x14ac:dyDescent="0.25">
      <c r="A746" t="s">
        <v>1072</v>
      </c>
      <c r="B746" s="1">
        <v>45470</v>
      </c>
      <c r="C746" t="s">
        <v>269</v>
      </c>
      <c r="D746" t="s">
        <v>270</v>
      </c>
      <c r="E746" t="s">
        <v>27</v>
      </c>
      <c r="F746" t="s">
        <v>37</v>
      </c>
      <c r="G746" t="s">
        <v>38</v>
      </c>
      <c r="H746" t="s">
        <v>39</v>
      </c>
      <c r="I746" t="s">
        <v>57</v>
      </c>
      <c r="J746" t="s">
        <v>58</v>
      </c>
      <c r="K746" t="s">
        <v>59</v>
      </c>
      <c r="L746" s="13">
        <v>10.5</v>
      </c>
      <c r="M746" s="8">
        <v>7.5</v>
      </c>
      <c r="N746">
        <v>5</v>
      </c>
      <c r="O746" s="8">
        <v>52.5</v>
      </c>
      <c r="P746" s="14">
        <v>2.9999999999999997E-4</v>
      </c>
      <c r="Q746" s="8">
        <v>0.02</v>
      </c>
      <c r="R746" s="8">
        <v>52.48</v>
      </c>
      <c r="S746" s="8">
        <v>37.5</v>
      </c>
      <c r="T746" s="8">
        <v>14.98</v>
      </c>
      <c r="U746">
        <v>0</v>
      </c>
      <c r="V746" s="8">
        <v>0</v>
      </c>
      <c r="W746" s="8">
        <v>0</v>
      </c>
      <c r="X746" s="8">
        <v>14.98</v>
      </c>
    </row>
    <row r="747" spans="1:24" x14ac:dyDescent="0.25">
      <c r="A747" t="s">
        <v>1073</v>
      </c>
      <c r="B747" s="1">
        <v>45922</v>
      </c>
      <c r="C747" t="s">
        <v>97</v>
      </c>
      <c r="D747" t="s">
        <v>98</v>
      </c>
      <c r="E747" t="s">
        <v>63</v>
      </c>
      <c r="F747" t="s">
        <v>54</v>
      </c>
      <c r="G747" t="s">
        <v>64</v>
      </c>
      <c r="H747" t="s">
        <v>65</v>
      </c>
      <c r="I747" t="s">
        <v>99</v>
      </c>
      <c r="J747" t="s">
        <v>100</v>
      </c>
      <c r="K747" t="s">
        <v>49</v>
      </c>
      <c r="L747" s="13">
        <v>3.8</v>
      </c>
      <c r="M747" s="8">
        <v>2.6</v>
      </c>
      <c r="N747">
        <v>246</v>
      </c>
      <c r="O747" s="8">
        <v>934.8</v>
      </c>
      <c r="P747" s="14">
        <v>3.0200000000000001E-2</v>
      </c>
      <c r="Q747" s="8">
        <v>28.23</v>
      </c>
      <c r="R747" s="8">
        <v>906.57</v>
      </c>
      <c r="S747" s="8">
        <v>639.6</v>
      </c>
      <c r="T747" s="8">
        <v>266.97000000000003</v>
      </c>
      <c r="U747">
        <v>0</v>
      </c>
      <c r="V747" s="8">
        <v>0</v>
      </c>
      <c r="W747" s="8">
        <v>0</v>
      </c>
      <c r="X747" s="8">
        <v>266.97000000000003</v>
      </c>
    </row>
    <row r="748" spans="1:24" x14ac:dyDescent="0.25">
      <c r="A748" t="s">
        <v>1074</v>
      </c>
      <c r="B748" s="1">
        <v>45874</v>
      </c>
      <c r="C748" t="s">
        <v>386</v>
      </c>
      <c r="D748" t="s">
        <v>387</v>
      </c>
      <c r="E748" t="s">
        <v>27</v>
      </c>
      <c r="F748" t="s">
        <v>54</v>
      </c>
      <c r="G748" t="s">
        <v>29</v>
      </c>
      <c r="H748" t="s">
        <v>30</v>
      </c>
      <c r="I748" t="s">
        <v>57</v>
      </c>
      <c r="J748" t="s">
        <v>58</v>
      </c>
      <c r="K748" t="s">
        <v>59</v>
      </c>
      <c r="L748" s="13">
        <v>10.5</v>
      </c>
      <c r="M748" s="8">
        <v>7.5</v>
      </c>
      <c r="N748">
        <v>90</v>
      </c>
      <c r="O748" s="8">
        <v>945</v>
      </c>
      <c r="P748" s="14">
        <v>4.0000000000000001E-3</v>
      </c>
      <c r="Q748" s="8">
        <v>3.78</v>
      </c>
      <c r="R748" s="8">
        <v>941.22</v>
      </c>
      <c r="S748" s="8">
        <v>675</v>
      </c>
      <c r="T748" s="8">
        <v>266.22000000000003</v>
      </c>
      <c r="U748">
        <v>0</v>
      </c>
      <c r="V748" s="8">
        <v>0</v>
      </c>
      <c r="W748" s="8">
        <v>0</v>
      </c>
      <c r="X748" s="8">
        <v>266.22000000000003</v>
      </c>
    </row>
    <row r="749" spans="1:24" x14ac:dyDescent="0.25">
      <c r="A749" t="s">
        <v>1075</v>
      </c>
      <c r="B749" s="1">
        <v>45600</v>
      </c>
      <c r="C749" t="s">
        <v>758</v>
      </c>
      <c r="D749" t="s">
        <v>759</v>
      </c>
      <c r="E749" t="s">
        <v>27</v>
      </c>
      <c r="F749" t="s">
        <v>37</v>
      </c>
      <c r="G749" t="s">
        <v>38</v>
      </c>
      <c r="H749" t="s">
        <v>39</v>
      </c>
      <c r="I749" t="s">
        <v>57</v>
      </c>
      <c r="J749" t="s">
        <v>58</v>
      </c>
      <c r="K749" t="s">
        <v>59</v>
      </c>
      <c r="L749" s="13">
        <v>10.5</v>
      </c>
      <c r="M749" s="8">
        <v>7.5</v>
      </c>
      <c r="N749">
        <v>48</v>
      </c>
      <c r="O749" s="8">
        <v>504</v>
      </c>
      <c r="P749" s="14">
        <v>3.0300000000000001E-2</v>
      </c>
      <c r="Q749" s="8">
        <v>15.27</v>
      </c>
      <c r="R749" s="8">
        <v>488.73</v>
      </c>
      <c r="S749" s="8">
        <v>360</v>
      </c>
      <c r="T749" s="8">
        <v>128.72999999999999</v>
      </c>
      <c r="U749">
        <v>7</v>
      </c>
      <c r="V749" s="8">
        <v>71.27</v>
      </c>
      <c r="W749" s="8">
        <v>56</v>
      </c>
      <c r="X749" s="8">
        <v>72.73</v>
      </c>
    </row>
    <row r="750" spans="1:24" x14ac:dyDescent="0.25">
      <c r="A750" t="s">
        <v>1076</v>
      </c>
      <c r="B750" s="1">
        <v>45707</v>
      </c>
      <c r="C750" t="s">
        <v>357</v>
      </c>
      <c r="D750" t="s">
        <v>358</v>
      </c>
      <c r="E750" t="s">
        <v>27</v>
      </c>
      <c r="F750" t="s">
        <v>46</v>
      </c>
      <c r="G750" t="s">
        <v>29</v>
      </c>
      <c r="H750" t="s">
        <v>30</v>
      </c>
      <c r="I750" t="s">
        <v>127</v>
      </c>
      <c r="J750" t="s">
        <v>128</v>
      </c>
      <c r="K750" t="s">
        <v>33</v>
      </c>
      <c r="L750" s="13">
        <v>7.2</v>
      </c>
      <c r="M750" s="8">
        <v>3.6</v>
      </c>
      <c r="N750">
        <v>11</v>
      </c>
      <c r="O750" s="8">
        <v>79.2</v>
      </c>
      <c r="P750" s="14">
        <v>0.22159999999999999</v>
      </c>
      <c r="Q750" s="8">
        <v>17.55</v>
      </c>
      <c r="R750" s="8">
        <v>61.65</v>
      </c>
      <c r="S750" s="8">
        <v>39.6</v>
      </c>
      <c r="T750" s="8">
        <v>22.05</v>
      </c>
      <c r="U750">
        <v>0</v>
      </c>
      <c r="V750" s="8">
        <v>0</v>
      </c>
      <c r="W750" s="8">
        <v>0</v>
      </c>
      <c r="X750" s="8">
        <v>22.05</v>
      </c>
    </row>
    <row r="751" spans="1:24" x14ac:dyDescent="0.25">
      <c r="A751" t="s">
        <v>1077</v>
      </c>
      <c r="B751" s="1">
        <v>45853</v>
      </c>
      <c r="C751" t="s">
        <v>758</v>
      </c>
      <c r="D751" t="s">
        <v>759</v>
      </c>
      <c r="E751" t="s">
        <v>27</v>
      </c>
      <c r="F751" t="s">
        <v>37</v>
      </c>
      <c r="G751" t="s">
        <v>29</v>
      </c>
      <c r="H751" t="s">
        <v>30</v>
      </c>
      <c r="I751" t="s">
        <v>74</v>
      </c>
      <c r="J751" t="s">
        <v>75</v>
      </c>
      <c r="K751" t="s">
        <v>49</v>
      </c>
      <c r="L751" s="13">
        <v>11</v>
      </c>
      <c r="M751" s="8">
        <v>6.8</v>
      </c>
      <c r="N751">
        <v>3</v>
      </c>
      <c r="O751" s="8">
        <v>33</v>
      </c>
      <c r="P751" s="14">
        <v>6.0600000000000001E-2</v>
      </c>
      <c r="Q751" s="8">
        <v>2</v>
      </c>
      <c r="R751" s="8">
        <v>31</v>
      </c>
      <c r="S751" s="8">
        <v>20.399999999999999</v>
      </c>
      <c r="T751" s="8">
        <v>10.6</v>
      </c>
      <c r="U751">
        <v>1</v>
      </c>
      <c r="V751" s="8">
        <v>10.33</v>
      </c>
      <c r="W751" s="8">
        <v>7.3</v>
      </c>
      <c r="X751" s="8">
        <v>3.3</v>
      </c>
    </row>
    <row r="752" spans="1:24" x14ac:dyDescent="0.25">
      <c r="A752" t="s">
        <v>1078</v>
      </c>
      <c r="B752" s="1">
        <v>46145</v>
      </c>
      <c r="C752" t="s">
        <v>201</v>
      </c>
      <c r="D752" t="s">
        <v>202</v>
      </c>
      <c r="E752" t="s">
        <v>53</v>
      </c>
      <c r="F752" t="s">
        <v>46</v>
      </c>
      <c r="G752" t="s">
        <v>55</v>
      </c>
      <c r="H752" t="s">
        <v>56</v>
      </c>
      <c r="I752" t="s">
        <v>66</v>
      </c>
      <c r="J752" t="s">
        <v>67</v>
      </c>
      <c r="K752" t="s">
        <v>33</v>
      </c>
      <c r="L752" s="13">
        <v>4.5</v>
      </c>
      <c r="M752" s="8">
        <v>2.1</v>
      </c>
      <c r="N752">
        <v>11</v>
      </c>
      <c r="O752" s="8">
        <v>49.5</v>
      </c>
      <c r="P752" s="14">
        <v>0.1893</v>
      </c>
      <c r="Q752" s="8">
        <v>9.3699999999999992</v>
      </c>
      <c r="R752" s="8">
        <v>40.130000000000003</v>
      </c>
      <c r="S752" s="8">
        <v>23.1</v>
      </c>
      <c r="T752" s="8">
        <v>17.03</v>
      </c>
      <c r="U752">
        <v>0</v>
      </c>
      <c r="V752" s="8">
        <v>0</v>
      </c>
      <c r="W752" s="8">
        <v>0</v>
      </c>
      <c r="X752" s="8">
        <v>17.03</v>
      </c>
    </row>
    <row r="753" spans="1:24" x14ac:dyDescent="0.25">
      <c r="A753" t="s">
        <v>1079</v>
      </c>
      <c r="B753" s="1">
        <v>45292</v>
      </c>
      <c r="C753" t="s">
        <v>383</v>
      </c>
      <c r="D753" t="s">
        <v>384</v>
      </c>
      <c r="E753" t="s">
        <v>63</v>
      </c>
      <c r="F753" t="s">
        <v>54</v>
      </c>
      <c r="G753" t="s">
        <v>64</v>
      </c>
      <c r="H753" t="s">
        <v>65</v>
      </c>
      <c r="I753" t="s">
        <v>47</v>
      </c>
      <c r="J753" t="s">
        <v>48</v>
      </c>
      <c r="K753" t="s">
        <v>49</v>
      </c>
      <c r="L753" s="13">
        <v>5</v>
      </c>
      <c r="M753" s="8">
        <v>3.2</v>
      </c>
      <c r="N753">
        <v>29</v>
      </c>
      <c r="O753" s="8">
        <v>145</v>
      </c>
      <c r="P753" s="14">
        <v>1.7999999999999999E-2</v>
      </c>
      <c r="Q753" s="8">
        <v>2.61</v>
      </c>
      <c r="R753" s="8">
        <v>142.38999999999999</v>
      </c>
      <c r="S753" s="8">
        <v>92.8</v>
      </c>
      <c r="T753" s="8">
        <v>49.59</v>
      </c>
      <c r="U753">
        <v>0</v>
      </c>
      <c r="V753" s="8">
        <v>0</v>
      </c>
      <c r="W753" s="8">
        <v>0</v>
      </c>
      <c r="X753" s="8">
        <v>49.59</v>
      </c>
    </row>
    <row r="754" spans="1:24" x14ac:dyDescent="0.25">
      <c r="A754" t="s">
        <v>1080</v>
      </c>
      <c r="B754" s="1">
        <v>45603</v>
      </c>
      <c r="C754" t="s">
        <v>501</v>
      </c>
      <c r="D754" t="s">
        <v>502</v>
      </c>
      <c r="E754" t="s">
        <v>27</v>
      </c>
      <c r="F754" t="s">
        <v>37</v>
      </c>
      <c r="G754" t="s">
        <v>29</v>
      </c>
      <c r="H754" t="s">
        <v>30</v>
      </c>
      <c r="I754" t="s">
        <v>47</v>
      </c>
      <c r="J754" t="s">
        <v>48</v>
      </c>
      <c r="K754" t="s">
        <v>49</v>
      </c>
      <c r="L754" s="13">
        <v>5</v>
      </c>
      <c r="M754" s="8">
        <v>3.2</v>
      </c>
      <c r="N754">
        <v>4</v>
      </c>
      <c r="O754" s="8">
        <v>20</v>
      </c>
      <c r="P754" s="14">
        <v>1.5E-3</v>
      </c>
      <c r="Q754" s="8">
        <v>0.03</v>
      </c>
      <c r="R754" s="8">
        <v>19.97</v>
      </c>
      <c r="S754" s="8">
        <v>12.8</v>
      </c>
      <c r="T754" s="8">
        <v>7.17</v>
      </c>
      <c r="U754">
        <v>0</v>
      </c>
      <c r="V754" s="8">
        <v>0</v>
      </c>
      <c r="W754" s="8">
        <v>0</v>
      </c>
      <c r="X754" s="8">
        <v>7.17</v>
      </c>
    </row>
    <row r="755" spans="1:24" x14ac:dyDescent="0.25">
      <c r="A755" t="s">
        <v>1081</v>
      </c>
      <c r="B755" s="1">
        <v>45585</v>
      </c>
      <c r="C755" t="s">
        <v>301</v>
      </c>
      <c r="D755" t="s">
        <v>302</v>
      </c>
      <c r="E755" t="s">
        <v>63</v>
      </c>
      <c r="F755" t="s">
        <v>37</v>
      </c>
      <c r="G755" t="s">
        <v>64</v>
      </c>
      <c r="H755" t="s">
        <v>65</v>
      </c>
      <c r="I755" t="s">
        <v>99</v>
      </c>
      <c r="J755" t="s">
        <v>100</v>
      </c>
      <c r="K755" t="s">
        <v>49</v>
      </c>
      <c r="L755" s="13">
        <v>3.8</v>
      </c>
      <c r="M755" s="8">
        <v>2.6</v>
      </c>
      <c r="N755">
        <v>28</v>
      </c>
      <c r="O755" s="8">
        <v>106.4</v>
      </c>
      <c r="P755" s="14">
        <v>5.7999999999999996E-3</v>
      </c>
      <c r="Q755" s="8">
        <v>0.62</v>
      </c>
      <c r="R755" s="8">
        <v>105.78</v>
      </c>
      <c r="S755" s="8">
        <v>72.8</v>
      </c>
      <c r="T755" s="8">
        <v>32.979999999999997</v>
      </c>
      <c r="U755">
        <v>0</v>
      </c>
      <c r="V755" s="8">
        <v>0</v>
      </c>
      <c r="W755" s="8">
        <v>0</v>
      </c>
      <c r="X755" s="8">
        <v>32.979999999999997</v>
      </c>
    </row>
    <row r="756" spans="1:24" x14ac:dyDescent="0.25">
      <c r="A756" t="s">
        <v>1082</v>
      </c>
      <c r="B756" s="1">
        <v>45507</v>
      </c>
      <c r="C756" t="s">
        <v>321</v>
      </c>
      <c r="D756" t="s">
        <v>322</v>
      </c>
      <c r="E756" t="s">
        <v>63</v>
      </c>
      <c r="F756" t="s">
        <v>46</v>
      </c>
      <c r="G756" t="s">
        <v>64</v>
      </c>
      <c r="H756" t="s">
        <v>65</v>
      </c>
      <c r="I756" t="s">
        <v>47</v>
      </c>
      <c r="J756" t="s">
        <v>48</v>
      </c>
      <c r="K756" t="s">
        <v>49</v>
      </c>
      <c r="L756" s="13">
        <v>5</v>
      </c>
      <c r="M756" s="8">
        <v>3.2</v>
      </c>
      <c r="N756">
        <v>4</v>
      </c>
      <c r="O756" s="8">
        <v>20</v>
      </c>
      <c r="P756" s="14">
        <v>6.9900000000000004E-2</v>
      </c>
      <c r="Q756" s="8">
        <v>1.4</v>
      </c>
      <c r="R756" s="8">
        <v>18.600000000000001</v>
      </c>
      <c r="S756" s="8">
        <v>12.8</v>
      </c>
      <c r="T756" s="8">
        <v>5.8</v>
      </c>
      <c r="U756">
        <v>0</v>
      </c>
      <c r="V756" s="8">
        <v>0</v>
      </c>
      <c r="W756" s="8">
        <v>0</v>
      </c>
      <c r="X756" s="8">
        <v>5.8</v>
      </c>
    </row>
    <row r="757" spans="1:24" x14ac:dyDescent="0.25">
      <c r="A757" t="s">
        <v>1083</v>
      </c>
      <c r="B757" s="1">
        <v>45732</v>
      </c>
      <c r="C757" t="s">
        <v>345</v>
      </c>
      <c r="D757" t="s">
        <v>346</v>
      </c>
      <c r="E757" t="s">
        <v>71</v>
      </c>
      <c r="F757" t="s">
        <v>28</v>
      </c>
      <c r="G757" t="s">
        <v>165</v>
      </c>
      <c r="H757" t="s">
        <v>166</v>
      </c>
      <c r="I757" t="s">
        <v>40</v>
      </c>
      <c r="J757" t="s">
        <v>41</v>
      </c>
      <c r="K757" t="s">
        <v>42</v>
      </c>
      <c r="L757" s="13">
        <v>14.5</v>
      </c>
      <c r="M757" s="8">
        <v>4.2</v>
      </c>
      <c r="N757">
        <v>20</v>
      </c>
      <c r="O757" s="8">
        <v>290</v>
      </c>
      <c r="P757" s="14">
        <v>2.3900000000000001E-2</v>
      </c>
      <c r="Q757" s="8">
        <v>6.93</v>
      </c>
      <c r="R757" s="8">
        <v>283.07</v>
      </c>
      <c r="S757" s="8">
        <v>84</v>
      </c>
      <c r="T757" s="8">
        <v>199.07</v>
      </c>
      <c r="U757">
        <v>0</v>
      </c>
      <c r="V757" s="8">
        <v>0</v>
      </c>
      <c r="W757" s="8">
        <v>0</v>
      </c>
      <c r="X757" s="8">
        <v>199.07</v>
      </c>
    </row>
    <row r="758" spans="1:24" x14ac:dyDescent="0.25">
      <c r="A758" t="s">
        <v>1084</v>
      </c>
      <c r="B758" s="1">
        <v>46096</v>
      </c>
      <c r="C758" t="s">
        <v>177</v>
      </c>
      <c r="D758" t="s">
        <v>178</v>
      </c>
      <c r="E758" t="s">
        <v>27</v>
      </c>
      <c r="F758" t="s">
        <v>37</v>
      </c>
      <c r="G758" t="s">
        <v>38</v>
      </c>
      <c r="H758" t="s">
        <v>39</v>
      </c>
      <c r="I758" t="s">
        <v>57</v>
      </c>
      <c r="J758" t="s">
        <v>58</v>
      </c>
      <c r="K758" t="s">
        <v>59</v>
      </c>
      <c r="L758" s="13">
        <v>10.5</v>
      </c>
      <c r="M758" s="8">
        <v>7.5</v>
      </c>
      <c r="N758">
        <v>3</v>
      </c>
      <c r="O758" s="8">
        <v>31.5</v>
      </c>
      <c r="P758" s="14">
        <v>2.9999999999999997E-4</v>
      </c>
      <c r="Q758" s="8">
        <v>0.01</v>
      </c>
      <c r="R758" s="8">
        <v>31.49</v>
      </c>
      <c r="S758" s="8">
        <v>22.5</v>
      </c>
      <c r="T758" s="8">
        <v>8.99</v>
      </c>
      <c r="U758">
        <v>0</v>
      </c>
      <c r="V758" s="8">
        <v>0</v>
      </c>
      <c r="W758" s="8">
        <v>0</v>
      </c>
      <c r="X758" s="8">
        <v>8.99</v>
      </c>
    </row>
    <row r="759" spans="1:24" x14ac:dyDescent="0.25">
      <c r="A759" t="s">
        <v>1085</v>
      </c>
      <c r="B759" s="1">
        <v>45885</v>
      </c>
      <c r="C759" t="s">
        <v>427</v>
      </c>
      <c r="D759" t="s">
        <v>428</v>
      </c>
      <c r="E759" t="s">
        <v>150</v>
      </c>
      <c r="F759" t="s">
        <v>46</v>
      </c>
      <c r="G759" t="s">
        <v>151</v>
      </c>
      <c r="H759" t="s">
        <v>152</v>
      </c>
      <c r="I759" t="s">
        <v>31</v>
      </c>
      <c r="J759" t="s">
        <v>32</v>
      </c>
      <c r="K759" t="s">
        <v>33</v>
      </c>
      <c r="L759" s="13">
        <v>5.8</v>
      </c>
      <c r="M759" s="8">
        <v>2.7</v>
      </c>
      <c r="N759">
        <v>3</v>
      </c>
      <c r="O759" s="8">
        <v>17.399999999999999</v>
      </c>
      <c r="P759" s="14">
        <v>0.1045</v>
      </c>
      <c r="Q759" s="8">
        <v>1.82</v>
      </c>
      <c r="R759" s="8">
        <v>15.58</v>
      </c>
      <c r="S759" s="8">
        <v>8.1</v>
      </c>
      <c r="T759" s="8">
        <v>7.48</v>
      </c>
      <c r="U759">
        <v>0</v>
      </c>
      <c r="V759" s="8">
        <v>0</v>
      </c>
      <c r="W759" s="8">
        <v>0</v>
      </c>
      <c r="X759" s="8">
        <v>7.48</v>
      </c>
    </row>
    <row r="760" spans="1:24" x14ac:dyDescent="0.25">
      <c r="A760" t="s">
        <v>1086</v>
      </c>
      <c r="B760" s="1">
        <v>45913</v>
      </c>
      <c r="C760" t="s">
        <v>61</v>
      </c>
      <c r="D760" t="s">
        <v>62</v>
      </c>
      <c r="E760" t="s">
        <v>63</v>
      </c>
      <c r="F760" t="s">
        <v>46</v>
      </c>
      <c r="G760" t="s">
        <v>79</v>
      </c>
      <c r="H760" t="s">
        <v>80</v>
      </c>
      <c r="I760" t="s">
        <v>127</v>
      </c>
      <c r="J760" t="s">
        <v>128</v>
      </c>
      <c r="K760" t="s">
        <v>33</v>
      </c>
      <c r="L760" s="13">
        <v>7.2</v>
      </c>
      <c r="M760" s="8">
        <v>3.6</v>
      </c>
      <c r="N760">
        <v>21</v>
      </c>
      <c r="O760" s="8">
        <v>151.19999999999999</v>
      </c>
      <c r="P760" s="14">
        <v>0.18379999999999999</v>
      </c>
      <c r="Q760" s="8">
        <v>27.79</v>
      </c>
      <c r="R760" s="8">
        <v>123.41</v>
      </c>
      <c r="S760" s="8">
        <v>75.599999999999994</v>
      </c>
      <c r="T760" s="8">
        <v>47.81</v>
      </c>
      <c r="U760">
        <v>0</v>
      </c>
      <c r="V760" s="8">
        <v>0</v>
      </c>
      <c r="W760" s="8">
        <v>0</v>
      </c>
      <c r="X760" s="8">
        <v>47.81</v>
      </c>
    </row>
    <row r="761" spans="1:24" x14ac:dyDescent="0.25">
      <c r="A761" t="s">
        <v>1087</v>
      </c>
      <c r="B761" s="1">
        <v>45962</v>
      </c>
      <c r="C761" t="s">
        <v>61</v>
      </c>
      <c r="D761" t="s">
        <v>62</v>
      </c>
      <c r="E761" t="s">
        <v>63</v>
      </c>
      <c r="F761" t="s">
        <v>46</v>
      </c>
      <c r="G761" t="s">
        <v>79</v>
      </c>
      <c r="H761" t="s">
        <v>80</v>
      </c>
      <c r="I761" t="s">
        <v>57</v>
      </c>
      <c r="J761" t="s">
        <v>58</v>
      </c>
      <c r="K761" t="s">
        <v>59</v>
      </c>
      <c r="L761" s="13">
        <v>10.5</v>
      </c>
      <c r="M761" s="8">
        <v>7.5</v>
      </c>
      <c r="N761">
        <v>22</v>
      </c>
      <c r="O761" s="8">
        <v>231</v>
      </c>
      <c r="P761" s="14">
        <v>0.15279999999999999</v>
      </c>
      <c r="Q761" s="8">
        <v>35.299999999999997</v>
      </c>
      <c r="R761" s="8">
        <v>195.7</v>
      </c>
      <c r="S761" s="8">
        <v>165</v>
      </c>
      <c r="T761" s="8">
        <v>30.7</v>
      </c>
      <c r="U761">
        <v>0</v>
      </c>
      <c r="V761" s="8">
        <v>0</v>
      </c>
      <c r="W761" s="8">
        <v>0</v>
      </c>
      <c r="X761" s="8">
        <v>30.7</v>
      </c>
    </row>
    <row r="762" spans="1:24" x14ac:dyDescent="0.25">
      <c r="A762" t="s">
        <v>1088</v>
      </c>
      <c r="B762" s="1">
        <v>45621</v>
      </c>
      <c r="C762" t="s">
        <v>247</v>
      </c>
      <c r="D762" t="s">
        <v>248</v>
      </c>
      <c r="E762" t="s">
        <v>53</v>
      </c>
      <c r="F762" t="s">
        <v>46</v>
      </c>
      <c r="G762" t="s">
        <v>55</v>
      </c>
      <c r="H762" t="s">
        <v>56</v>
      </c>
      <c r="I762" t="s">
        <v>144</v>
      </c>
      <c r="J762" t="s">
        <v>145</v>
      </c>
      <c r="K762" t="s">
        <v>33</v>
      </c>
      <c r="L762" s="13">
        <v>12</v>
      </c>
      <c r="M762" s="8">
        <v>6.5</v>
      </c>
      <c r="N762">
        <v>77</v>
      </c>
      <c r="O762" s="8">
        <v>924</v>
      </c>
      <c r="P762" s="14">
        <v>0.23369999999999999</v>
      </c>
      <c r="Q762" s="8">
        <v>215.94</v>
      </c>
      <c r="R762" s="8">
        <v>708.06</v>
      </c>
      <c r="S762" s="8">
        <v>500.5</v>
      </c>
      <c r="T762" s="8">
        <v>207.56</v>
      </c>
      <c r="U762">
        <v>0</v>
      </c>
      <c r="V762" s="8">
        <v>0</v>
      </c>
      <c r="W762" s="8">
        <v>0</v>
      </c>
      <c r="X762" s="8">
        <v>207.56</v>
      </c>
    </row>
    <row r="763" spans="1:24" x14ac:dyDescent="0.25">
      <c r="A763" t="s">
        <v>1089</v>
      </c>
      <c r="B763" s="1">
        <v>45768</v>
      </c>
      <c r="C763" t="s">
        <v>350</v>
      </c>
      <c r="D763" t="s">
        <v>351</v>
      </c>
      <c r="E763" t="s">
        <v>63</v>
      </c>
      <c r="F763" t="s">
        <v>89</v>
      </c>
      <c r="G763" t="s">
        <v>79</v>
      </c>
      <c r="H763" t="s">
        <v>80</v>
      </c>
      <c r="I763" t="s">
        <v>31</v>
      </c>
      <c r="J763" t="s">
        <v>32</v>
      </c>
      <c r="K763" t="s">
        <v>33</v>
      </c>
      <c r="L763" s="13">
        <v>5.8</v>
      </c>
      <c r="M763" s="8">
        <v>2.7</v>
      </c>
      <c r="N763">
        <v>112</v>
      </c>
      <c r="O763" s="8">
        <v>649.6</v>
      </c>
      <c r="P763" s="14">
        <v>0.1206</v>
      </c>
      <c r="Q763" s="8">
        <v>78.34</v>
      </c>
      <c r="R763" s="8">
        <v>571.26</v>
      </c>
      <c r="S763" s="8">
        <v>302.39999999999998</v>
      </c>
      <c r="T763" s="8">
        <v>268.86</v>
      </c>
      <c r="U763">
        <v>0</v>
      </c>
      <c r="V763" s="8">
        <v>0</v>
      </c>
      <c r="W763" s="8">
        <v>0</v>
      </c>
      <c r="X763" s="8">
        <v>268.86</v>
      </c>
    </row>
    <row r="764" spans="1:24" x14ac:dyDescent="0.25">
      <c r="A764" t="s">
        <v>1090</v>
      </c>
      <c r="B764" s="1">
        <v>45744</v>
      </c>
      <c r="C764" t="s">
        <v>177</v>
      </c>
      <c r="D764" t="s">
        <v>178</v>
      </c>
      <c r="E764" t="s">
        <v>27</v>
      </c>
      <c r="F764" t="s">
        <v>37</v>
      </c>
      <c r="G764" t="s">
        <v>38</v>
      </c>
      <c r="H764" t="s">
        <v>39</v>
      </c>
      <c r="I764" t="s">
        <v>74</v>
      </c>
      <c r="J764" t="s">
        <v>75</v>
      </c>
      <c r="K764" t="s">
        <v>49</v>
      </c>
      <c r="L764" s="13">
        <v>11</v>
      </c>
      <c r="M764" s="8">
        <v>6.8</v>
      </c>
      <c r="N764">
        <v>3</v>
      </c>
      <c r="O764" s="8">
        <v>33</v>
      </c>
      <c r="P764" s="14">
        <v>4.1999999999999997E-3</v>
      </c>
      <c r="Q764" s="8">
        <v>0.14000000000000001</v>
      </c>
      <c r="R764" s="8">
        <v>32.86</v>
      </c>
      <c r="S764" s="8">
        <v>20.399999999999999</v>
      </c>
      <c r="T764" s="8">
        <v>12.46</v>
      </c>
      <c r="U764">
        <v>0</v>
      </c>
      <c r="V764" s="8">
        <v>0</v>
      </c>
      <c r="W764" s="8">
        <v>0</v>
      </c>
      <c r="X764" s="8">
        <v>12.46</v>
      </c>
    </row>
    <row r="765" spans="1:24" x14ac:dyDescent="0.25">
      <c r="A765" t="s">
        <v>1091</v>
      </c>
      <c r="B765" s="1">
        <v>45744</v>
      </c>
      <c r="C765" t="s">
        <v>328</v>
      </c>
      <c r="D765" t="s">
        <v>329</v>
      </c>
      <c r="E765" t="s">
        <v>71</v>
      </c>
      <c r="F765" t="s">
        <v>54</v>
      </c>
      <c r="G765" t="s">
        <v>72</v>
      </c>
      <c r="H765" t="s">
        <v>73</v>
      </c>
      <c r="I765" t="s">
        <v>122</v>
      </c>
      <c r="J765" t="s">
        <v>123</v>
      </c>
      <c r="K765" t="s">
        <v>59</v>
      </c>
      <c r="L765" s="13">
        <v>5.5</v>
      </c>
      <c r="M765" s="8">
        <v>3.8</v>
      </c>
      <c r="N765">
        <v>10</v>
      </c>
      <c r="O765" s="8">
        <v>55</v>
      </c>
      <c r="P765" s="14">
        <v>8.9999999999999993E-3</v>
      </c>
      <c r="Q765" s="8">
        <v>0.49</v>
      </c>
      <c r="R765" s="8">
        <v>54.51</v>
      </c>
      <c r="S765" s="8">
        <v>38</v>
      </c>
      <c r="T765" s="8">
        <v>16.510000000000002</v>
      </c>
      <c r="U765">
        <v>0</v>
      </c>
      <c r="V765" s="8">
        <v>0</v>
      </c>
      <c r="W765" s="8">
        <v>0</v>
      </c>
      <c r="X765" s="8">
        <v>16.510000000000002</v>
      </c>
    </row>
    <row r="766" spans="1:24" x14ac:dyDescent="0.25">
      <c r="A766" t="s">
        <v>1092</v>
      </c>
      <c r="B766" s="1">
        <v>45983</v>
      </c>
      <c r="C766" t="s">
        <v>367</v>
      </c>
      <c r="D766" t="s">
        <v>368</v>
      </c>
      <c r="E766" t="s">
        <v>63</v>
      </c>
      <c r="F766" t="s">
        <v>54</v>
      </c>
      <c r="G766" t="s">
        <v>79</v>
      </c>
      <c r="H766" t="s">
        <v>80</v>
      </c>
      <c r="I766" t="s">
        <v>127</v>
      </c>
      <c r="J766" t="s">
        <v>128</v>
      </c>
      <c r="K766" t="s">
        <v>33</v>
      </c>
      <c r="L766" s="13">
        <v>7.2</v>
      </c>
      <c r="M766" s="8">
        <v>3.6</v>
      </c>
      <c r="N766">
        <v>145</v>
      </c>
      <c r="O766" s="8">
        <v>1044</v>
      </c>
      <c r="P766" s="14">
        <v>1.6E-2</v>
      </c>
      <c r="Q766" s="8">
        <v>16.7</v>
      </c>
      <c r="R766" s="8">
        <v>1027.3</v>
      </c>
      <c r="S766" s="8">
        <v>522</v>
      </c>
      <c r="T766" s="8">
        <v>505.3</v>
      </c>
      <c r="U766">
        <v>0</v>
      </c>
      <c r="V766" s="8">
        <v>0</v>
      </c>
      <c r="W766" s="8">
        <v>0</v>
      </c>
      <c r="X766" s="8">
        <v>505.3</v>
      </c>
    </row>
    <row r="767" spans="1:24" x14ac:dyDescent="0.25">
      <c r="A767" t="s">
        <v>1093</v>
      </c>
      <c r="B767" s="1">
        <v>45510</v>
      </c>
      <c r="C767" t="s">
        <v>318</v>
      </c>
      <c r="D767" t="s">
        <v>319</v>
      </c>
      <c r="E767" t="s">
        <v>27</v>
      </c>
      <c r="F767" t="s">
        <v>37</v>
      </c>
      <c r="G767" t="s">
        <v>29</v>
      </c>
      <c r="H767" t="s">
        <v>30</v>
      </c>
      <c r="I767" t="s">
        <v>130</v>
      </c>
      <c r="J767" t="s">
        <v>131</v>
      </c>
      <c r="K767" t="s">
        <v>42</v>
      </c>
      <c r="L767" s="13">
        <v>4.8</v>
      </c>
      <c r="M767" s="8">
        <v>1.4</v>
      </c>
      <c r="N767">
        <v>104</v>
      </c>
      <c r="O767" s="8">
        <v>499.2</v>
      </c>
      <c r="P767" s="14">
        <v>9.4999999999999998E-3</v>
      </c>
      <c r="Q767" s="8">
        <v>4.74</v>
      </c>
      <c r="R767" s="8">
        <v>494.46</v>
      </c>
      <c r="S767" s="8">
        <v>145.6</v>
      </c>
      <c r="T767" s="8">
        <v>348.86</v>
      </c>
      <c r="U767">
        <v>0</v>
      </c>
      <c r="V767" s="8">
        <v>0</v>
      </c>
      <c r="W767" s="8">
        <v>0</v>
      </c>
      <c r="X767" s="8">
        <v>348.86</v>
      </c>
    </row>
    <row r="768" spans="1:24" x14ac:dyDescent="0.25">
      <c r="A768" t="s">
        <v>1094</v>
      </c>
      <c r="B768" s="1">
        <v>45815</v>
      </c>
      <c r="C768" t="s">
        <v>180</v>
      </c>
      <c r="D768" t="s">
        <v>181</v>
      </c>
      <c r="E768" t="s">
        <v>63</v>
      </c>
      <c r="F768" t="s">
        <v>46</v>
      </c>
      <c r="G768" t="s">
        <v>64</v>
      </c>
      <c r="H768" t="s">
        <v>65</v>
      </c>
      <c r="I768" t="s">
        <v>156</v>
      </c>
      <c r="J768" t="s">
        <v>157</v>
      </c>
      <c r="K768" t="s">
        <v>42</v>
      </c>
      <c r="L768" s="13">
        <v>6.2</v>
      </c>
      <c r="M768" s="8">
        <v>1.9</v>
      </c>
      <c r="N768">
        <v>7</v>
      </c>
      <c r="O768" s="8">
        <v>43.4</v>
      </c>
      <c r="P768" s="14">
        <v>8.09E-2</v>
      </c>
      <c r="Q768" s="8">
        <v>3.51</v>
      </c>
      <c r="R768" s="8">
        <v>39.89</v>
      </c>
      <c r="S768" s="8">
        <v>13.3</v>
      </c>
      <c r="T768" s="8">
        <v>26.59</v>
      </c>
      <c r="U768">
        <v>0</v>
      </c>
      <c r="V768" s="8">
        <v>0</v>
      </c>
      <c r="W768" s="8">
        <v>0</v>
      </c>
      <c r="X768" s="8">
        <v>26.59</v>
      </c>
    </row>
    <row r="769" spans="1:24" x14ac:dyDescent="0.25">
      <c r="A769" t="s">
        <v>1095</v>
      </c>
      <c r="B769" s="1">
        <v>45776</v>
      </c>
      <c r="C769" t="s">
        <v>177</v>
      </c>
      <c r="D769" t="s">
        <v>178</v>
      </c>
      <c r="E769" t="s">
        <v>27</v>
      </c>
      <c r="F769" t="s">
        <v>37</v>
      </c>
      <c r="G769" t="s">
        <v>38</v>
      </c>
      <c r="H769" t="s">
        <v>39</v>
      </c>
      <c r="I769" t="s">
        <v>99</v>
      </c>
      <c r="J769" t="s">
        <v>100</v>
      </c>
      <c r="K769" t="s">
        <v>49</v>
      </c>
      <c r="L769" s="13">
        <v>3.8</v>
      </c>
      <c r="M769" s="8">
        <v>2.6</v>
      </c>
      <c r="N769">
        <v>12</v>
      </c>
      <c r="O769" s="8">
        <v>45.6</v>
      </c>
      <c r="P769" s="14">
        <v>0</v>
      </c>
      <c r="Q769" s="8">
        <v>0</v>
      </c>
      <c r="R769" s="8">
        <v>45.6</v>
      </c>
      <c r="S769" s="8">
        <v>31.2</v>
      </c>
      <c r="T769" s="8">
        <v>14.4</v>
      </c>
      <c r="U769">
        <v>0</v>
      </c>
      <c r="V769" s="8">
        <v>0</v>
      </c>
      <c r="W769" s="8">
        <v>0</v>
      </c>
      <c r="X769" s="8">
        <v>14.4</v>
      </c>
    </row>
    <row r="770" spans="1:24" x14ac:dyDescent="0.25">
      <c r="A770" t="s">
        <v>1096</v>
      </c>
      <c r="B770" s="1">
        <v>46104</v>
      </c>
      <c r="C770" t="s">
        <v>238</v>
      </c>
      <c r="D770" t="s">
        <v>239</v>
      </c>
      <c r="E770" t="s">
        <v>27</v>
      </c>
      <c r="F770" t="s">
        <v>37</v>
      </c>
      <c r="G770" t="s">
        <v>38</v>
      </c>
      <c r="H770" t="s">
        <v>39</v>
      </c>
      <c r="I770" t="s">
        <v>84</v>
      </c>
      <c r="J770" t="s">
        <v>85</v>
      </c>
      <c r="K770" t="s">
        <v>42</v>
      </c>
      <c r="L770" s="13">
        <v>9.9</v>
      </c>
      <c r="M770" s="8">
        <v>3.1</v>
      </c>
      <c r="N770">
        <v>11</v>
      </c>
      <c r="O770" s="8">
        <v>108.9</v>
      </c>
      <c r="P770" s="14">
        <v>0.4511</v>
      </c>
      <c r="Q770" s="8">
        <v>49.12</v>
      </c>
      <c r="R770" s="8">
        <v>59.78</v>
      </c>
      <c r="S770" s="8">
        <v>34.1</v>
      </c>
      <c r="T770" s="8">
        <v>25.68</v>
      </c>
      <c r="U770">
        <v>0</v>
      </c>
      <c r="V770" s="8">
        <v>0</v>
      </c>
      <c r="W770" s="8">
        <v>0</v>
      </c>
      <c r="X770" s="8">
        <v>25.68</v>
      </c>
    </row>
    <row r="771" spans="1:24" x14ac:dyDescent="0.25">
      <c r="A771" t="s">
        <v>1097</v>
      </c>
      <c r="B771" s="1">
        <v>46214</v>
      </c>
      <c r="C771" t="s">
        <v>61</v>
      </c>
      <c r="D771" t="s">
        <v>62</v>
      </c>
      <c r="E771" t="s">
        <v>63</v>
      </c>
      <c r="F771" t="s">
        <v>46</v>
      </c>
      <c r="G771" t="s">
        <v>79</v>
      </c>
      <c r="H771" t="s">
        <v>80</v>
      </c>
      <c r="I771" t="s">
        <v>156</v>
      </c>
      <c r="J771" t="s">
        <v>157</v>
      </c>
      <c r="K771" t="s">
        <v>42</v>
      </c>
      <c r="L771" s="13">
        <v>6.2</v>
      </c>
      <c r="M771" s="8">
        <v>1.9</v>
      </c>
      <c r="N771">
        <v>89</v>
      </c>
      <c r="O771" s="8">
        <v>551.79999999999995</v>
      </c>
      <c r="P771" s="14">
        <v>0.1789</v>
      </c>
      <c r="Q771" s="8">
        <v>98.72</v>
      </c>
      <c r="R771" s="8">
        <v>453.08</v>
      </c>
      <c r="S771" s="8">
        <v>169.1</v>
      </c>
      <c r="T771" s="8">
        <v>283.98</v>
      </c>
      <c r="U771">
        <v>0</v>
      </c>
      <c r="V771" s="8">
        <v>0</v>
      </c>
      <c r="W771" s="8">
        <v>0</v>
      </c>
      <c r="X771" s="8">
        <v>283.98</v>
      </c>
    </row>
    <row r="772" spans="1:24" x14ac:dyDescent="0.25">
      <c r="A772" t="s">
        <v>1098</v>
      </c>
      <c r="B772" s="1">
        <v>46107</v>
      </c>
      <c r="C772" t="s">
        <v>94</v>
      </c>
      <c r="D772" t="s">
        <v>95</v>
      </c>
      <c r="E772" t="s">
        <v>53</v>
      </c>
      <c r="F772" t="s">
        <v>46</v>
      </c>
      <c r="G772" t="s">
        <v>55</v>
      </c>
      <c r="H772" t="s">
        <v>56</v>
      </c>
      <c r="I772" t="s">
        <v>47</v>
      </c>
      <c r="J772" t="s">
        <v>48</v>
      </c>
      <c r="K772" t="s">
        <v>49</v>
      </c>
      <c r="L772" s="13">
        <v>5</v>
      </c>
      <c r="M772" s="8">
        <v>3.2</v>
      </c>
      <c r="N772">
        <v>74</v>
      </c>
      <c r="O772" s="8">
        <v>370</v>
      </c>
      <c r="P772" s="14">
        <v>0.191</v>
      </c>
      <c r="Q772" s="8">
        <v>70.67</v>
      </c>
      <c r="R772" s="8">
        <v>299.33</v>
      </c>
      <c r="S772" s="8">
        <v>236.8</v>
      </c>
      <c r="T772" s="8">
        <v>62.53</v>
      </c>
      <c r="U772">
        <v>0</v>
      </c>
      <c r="V772" s="8">
        <v>0</v>
      </c>
      <c r="W772" s="8">
        <v>0</v>
      </c>
      <c r="X772" s="8">
        <v>62.53</v>
      </c>
    </row>
    <row r="773" spans="1:24" x14ac:dyDescent="0.25">
      <c r="A773" t="s">
        <v>1099</v>
      </c>
      <c r="B773" s="1">
        <v>46045</v>
      </c>
      <c r="C773" t="s">
        <v>354</v>
      </c>
      <c r="D773" t="s">
        <v>355</v>
      </c>
      <c r="E773" t="s">
        <v>71</v>
      </c>
      <c r="F773" t="s">
        <v>54</v>
      </c>
      <c r="G773" t="s">
        <v>72</v>
      </c>
      <c r="H773" t="s">
        <v>73</v>
      </c>
      <c r="I773" t="s">
        <v>144</v>
      </c>
      <c r="J773" t="s">
        <v>145</v>
      </c>
      <c r="K773" t="s">
        <v>33</v>
      </c>
      <c r="L773" s="13">
        <v>12</v>
      </c>
      <c r="M773" s="8">
        <v>6.5</v>
      </c>
      <c r="N773">
        <v>59</v>
      </c>
      <c r="O773" s="8">
        <v>708</v>
      </c>
      <c r="P773" s="14">
        <v>2.24E-2</v>
      </c>
      <c r="Q773" s="8">
        <v>15.86</v>
      </c>
      <c r="R773" s="8">
        <v>692.14</v>
      </c>
      <c r="S773" s="8">
        <v>383.5</v>
      </c>
      <c r="T773" s="8">
        <v>308.64</v>
      </c>
      <c r="U773">
        <v>0</v>
      </c>
      <c r="V773" s="8">
        <v>0</v>
      </c>
      <c r="W773" s="8">
        <v>0</v>
      </c>
      <c r="X773" s="8">
        <v>308.64</v>
      </c>
    </row>
    <row r="774" spans="1:24" x14ac:dyDescent="0.25">
      <c r="A774" t="s">
        <v>1100</v>
      </c>
      <c r="B774" s="1">
        <v>45465</v>
      </c>
      <c r="C774" t="s">
        <v>180</v>
      </c>
      <c r="D774" t="s">
        <v>181</v>
      </c>
      <c r="E774" t="s">
        <v>63</v>
      </c>
      <c r="F774" t="s">
        <v>46</v>
      </c>
      <c r="G774" t="s">
        <v>64</v>
      </c>
      <c r="H774" t="s">
        <v>65</v>
      </c>
      <c r="I774" t="s">
        <v>74</v>
      </c>
      <c r="J774" t="s">
        <v>75</v>
      </c>
      <c r="K774" t="s">
        <v>49</v>
      </c>
      <c r="L774" s="13">
        <v>11</v>
      </c>
      <c r="M774" s="8">
        <v>6.8</v>
      </c>
      <c r="N774">
        <v>30</v>
      </c>
      <c r="O774" s="8">
        <v>330</v>
      </c>
      <c r="P774" s="14">
        <v>0.14799999999999999</v>
      </c>
      <c r="Q774" s="8">
        <v>48.84</v>
      </c>
      <c r="R774" s="8">
        <v>281.16000000000003</v>
      </c>
      <c r="S774" s="8">
        <v>204</v>
      </c>
      <c r="T774" s="8">
        <v>77.16</v>
      </c>
      <c r="U774">
        <v>0</v>
      </c>
      <c r="V774" s="8">
        <v>0</v>
      </c>
      <c r="W774" s="8">
        <v>0</v>
      </c>
      <c r="X774" s="8">
        <v>77.16</v>
      </c>
    </row>
    <row r="775" spans="1:24" x14ac:dyDescent="0.25">
      <c r="A775" t="s">
        <v>1101</v>
      </c>
      <c r="B775" s="1">
        <v>45966</v>
      </c>
      <c r="C775" t="s">
        <v>642</v>
      </c>
      <c r="D775" t="s">
        <v>643</v>
      </c>
      <c r="E775" t="s">
        <v>71</v>
      </c>
      <c r="F775" t="s">
        <v>54</v>
      </c>
      <c r="G775" t="s">
        <v>72</v>
      </c>
      <c r="H775" t="s">
        <v>73</v>
      </c>
      <c r="I775" t="s">
        <v>40</v>
      </c>
      <c r="J775" t="s">
        <v>41</v>
      </c>
      <c r="K775" t="s">
        <v>42</v>
      </c>
      <c r="L775" s="13">
        <v>14.5</v>
      </c>
      <c r="M775" s="8">
        <v>4.2</v>
      </c>
      <c r="N775">
        <v>138</v>
      </c>
      <c r="O775" s="8">
        <v>2001</v>
      </c>
      <c r="P775" s="14">
        <v>1.3599999999999999E-2</v>
      </c>
      <c r="Q775" s="8">
        <v>27.21</v>
      </c>
      <c r="R775" s="8">
        <v>1973.79</v>
      </c>
      <c r="S775" s="8">
        <v>579.6</v>
      </c>
      <c r="T775" s="8">
        <v>1394.19</v>
      </c>
      <c r="U775">
        <v>0</v>
      </c>
      <c r="V775" s="8">
        <v>0</v>
      </c>
      <c r="W775" s="8">
        <v>0</v>
      </c>
      <c r="X775" s="8">
        <v>1394.19</v>
      </c>
    </row>
    <row r="776" spans="1:24" x14ac:dyDescent="0.25">
      <c r="A776" t="s">
        <v>1102</v>
      </c>
      <c r="B776" s="1">
        <v>45378</v>
      </c>
      <c r="C776" t="s">
        <v>318</v>
      </c>
      <c r="D776" t="s">
        <v>319</v>
      </c>
      <c r="E776" t="s">
        <v>27</v>
      </c>
      <c r="F776" t="s">
        <v>37</v>
      </c>
      <c r="G776" t="s">
        <v>29</v>
      </c>
      <c r="H776" t="s">
        <v>30</v>
      </c>
      <c r="I776" t="s">
        <v>156</v>
      </c>
      <c r="J776" t="s">
        <v>157</v>
      </c>
      <c r="K776" t="s">
        <v>42</v>
      </c>
      <c r="L776" s="13">
        <v>6.2</v>
      </c>
      <c r="M776" s="8">
        <v>1.9</v>
      </c>
      <c r="N776">
        <v>28</v>
      </c>
      <c r="O776" s="8">
        <v>173.6</v>
      </c>
      <c r="P776" s="14">
        <v>4.6399999999999997E-2</v>
      </c>
      <c r="Q776" s="8">
        <v>8.06</v>
      </c>
      <c r="R776" s="8">
        <v>165.54</v>
      </c>
      <c r="S776" s="8">
        <v>53.2</v>
      </c>
      <c r="T776" s="8">
        <v>112.34</v>
      </c>
      <c r="U776">
        <v>0</v>
      </c>
      <c r="V776" s="8">
        <v>0</v>
      </c>
      <c r="W776" s="8">
        <v>0</v>
      </c>
      <c r="X776" s="8">
        <v>112.34</v>
      </c>
    </row>
    <row r="777" spans="1:24" x14ac:dyDescent="0.25">
      <c r="A777" t="s">
        <v>1103</v>
      </c>
      <c r="B777" s="1">
        <v>45582</v>
      </c>
      <c r="C777" t="s">
        <v>25</v>
      </c>
      <c r="D777" t="s">
        <v>26</v>
      </c>
      <c r="E777" t="s">
        <v>27</v>
      </c>
      <c r="F777" t="s">
        <v>28</v>
      </c>
      <c r="G777" t="s">
        <v>29</v>
      </c>
      <c r="H777" t="s">
        <v>30</v>
      </c>
      <c r="I777" t="s">
        <v>84</v>
      </c>
      <c r="J777" t="s">
        <v>85</v>
      </c>
      <c r="K777" t="s">
        <v>42</v>
      </c>
      <c r="L777" s="13">
        <v>9.9</v>
      </c>
      <c r="M777" s="8">
        <v>3.1</v>
      </c>
      <c r="N777">
        <v>20</v>
      </c>
      <c r="O777" s="8">
        <v>198</v>
      </c>
      <c r="P777" s="14">
        <v>5.0200000000000002E-2</v>
      </c>
      <c r="Q777" s="8">
        <v>9.94</v>
      </c>
      <c r="R777" s="8">
        <v>188.06</v>
      </c>
      <c r="S777" s="8">
        <v>62</v>
      </c>
      <c r="T777" s="8">
        <v>126.06</v>
      </c>
      <c r="U777">
        <v>0</v>
      </c>
      <c r="V777" s="8">
        <v>0</v>
      </c>
      <c r="W777" s="8">
        <v>0</v>
      </c>
      <c r="X777" s="8">
        <v>126.06</v>
      </c>
    </row>
    <row r="778" spans="1:24" x14ac:dyDescent="0.25">
      <c r="A778" t="s">
        <v>1104</v>
      </c>
      <c r="B778" s="1">
        <v>45819</v>
      </c>
      <c r="C778" t="s">
        <v>334</v>
      </c>
      <c r="D778" t="s">
        <v>335</v>
      </c>
      <c r="E778" t="s">
        <v>53</v>
      </c>
      <c r="F778" t="s">
        <v>37</v>
      </c>
      <c r="G778" t="s">
        <v>55</v>
      </c>
      <c r="H778" t="s">
        <v>56</v>
      </c>
      <c r="I778" t="s">
        <v>112</v>
      </c>
      <c r="J778" t="s">
        <v>113</v>
      </c>
      <c r="K778" t="s">
        <v>42</v>
      </c>
      <c r="L778" s="13">
        <v>8.5</v>
      </c>
      <c r="M778" s="8">
        <v>2.8</v>
      </c>
      <c r="N778">
        <v>94</v>
      </c>
      <c r="O778" s="8">
        <v>799</v>
      </c>
      <c r="P778" s="14">
        <v>3.5499999999999997E-2</v>
      </c>
      <c r="Q778" s="8">
        <v>28.36</v>
      </c>
      <c r="R778" s="8">
        <v>770.64</v>
      </c>
      <c r="S778" s="8">
        <v>263.2</v>
      </c>
      <c r="T778" s="8">
        <v>507.44</v>
      </c>
      <c r="U778">
        <v>0</v>
      </c>
      <c r="V778" s="8">
        <v>0</v>
      </c>
      <c r="W778" s="8">
        <v>0</v>
      </c>
      <c r="X778" s="8">
        <v>507.44</v>
      </c>
    </row>
    <row r="779" spans="1:24" x14ac:dyDescent="0.25">
      <c r="A779" t="s">
        <v>1105</v>
      </c>
      <c r="B779" s="1">
        <v>45971</v>
      </c>
      <c r="C779" t="s">
        <v>120</v>
      </c>
      <c r="D779" t="s">
        <v>121</v>
      </c>
      <c r="E779" t="s">
        <v>63</v>
      </c>
      <c r="F779" t="s">
        <v>89</v>
      </c>
      <c r="G779" t="s">
        <v>79</v>
      </c>
      <c r="H779" t="s">
        <v>80</v>
      </c>
      <c r="I779" t="s">
        <v>130</v>
      </c>
      <c r="J779" t="s">
        <v>131</v>
      </c>
      <c r="K779" t="s">
        <v>42</v>
      </c>
      <c r="L779" s="13">
        <v>4.8</v>
      </c>
      <c r="M779" s="8">
        <v>1.4</v>
      </c>
      <c r="N779">
        <v>85</v>
      </c>
      <c r="O779" s="8">
        <v>408</v>
      </c>
      <c r="P779" s="14">
        <v>7.3300000000000004E-2</v>
      </c>
      <c r="Q779" s="8">
        <v>29.91</v>
      </c>
      <c r="R779" s="8">
        <v>378.09</v>
      </c>
      <c r="S779" s="8">
        <v>119</v>
      </c>
      <c r="T779" s="8">
        <v>259.08999999999997</v>
      </c>
      <c r="U779">
        <v>0</v>
      </c>
      <c r="V779" s="8">
        <v>0</v>
      </c>
      <c r="W779" s="8">
        <v>0</v>
      </c>
      <c r="X779" s="8">
        <v>259.08999999999997</v>
      </c>
    </row>
    <row r="780" spans="1:24" x14ac:dyDescent="0.25">
      <c r="A780" t="s">
        <v>1106</v>
      </c>
      <c r="B780" s="1">
        <v>45940</v>
      </c>
      <c r="C780" t="s">
        <v>321</v>
      </c>
      <c r="D780" t="s">
        <v>322</v>
      </c>
      <c r="E780" t="s">
        <v>63</v>
      </c>
      <c r="F780" t="s">
        <v>46</v>
      </c>
      <c r="G780" t="s">
        <v>64</v>
      </c>
      <c r="H780" t="s">
        <v>65</v>
      </c>
      <c r="I780" t="s">
        <v>112</v>
      </c>
      <c r="J780" t="s">
        <v>113</v>
      </c>
      <c r="K780" t="s">
        <v>42</v>
      </c>
      <c r="L780" s="13">
        <v>8.5</v>
      </c>
      <c r="M780" s="8">
        <v>2.8</v>
      </c>
      <c r="N780">
        <v>17</v>
      </c>
      <c r="O780" s="8">
        <v>144.5</v>
      </c>
      <c r="P780" s="14">
        <v>0.2944</v>
      </c>
      <c r="Q780" s="8">
        <v>42.54</v>
      </c>
      <c r="R780" s="8">
        <v>101.96</v>
      </c>
      <c r="S780" s="8">
        <v>47.6</v>
      </c>
      <c r="T780" s="8">
        <v>54.36</v>
      </c>
      <c r="U780">
        <v>0</v>
      </c>
      <c r="V780" s="8">
        <v>0</v>
      </c>
      <c r="W780" s="8">
        <v>0</v>
      </c>
      <c r="X780" s="8">
        <v>54.36</v>
      </c>
    </row>
    <row r="781" spans="1:24" x14ac:dyDescent="0.25">
      <c r="A781" t="s">
        <v>1107</v>
      </c>
      <c r="B781" s="1">
        <v>45926</v>
      </c>
      <c r="C781" t="s">
        <v>61</v>
      </c>
      <c r="D781" t="s">
        <v>62</v>
      </c>
      <c r="E781" t="s">
        <v>63</v>
      </c>
      <c r="F781" t="s">
        <v>46</v>
      </c>
      <c r="G781" t="s">
        <v>79</v>
      </c>
      <c r="H781" t="s">
        <v>80</v>
      </c>
      <c r="I781" t="s">
        <v>57</v>
      </c>
      <c r="J781" t="s">
        <v>58</v>
      </c>
      <c r="K781" t="s">
        <v>59</v>
      </c>
      <c r="L781" s="13">
        <v>10.5</v>
      </c>
      <c r="M781" s="8">
        <v>7.5</v>
      </c>
      <c r="N781">
        <v>47</v>
      </c>
      <c r="O781" s="8">
        <v>493.5</v>
      </c>
      <c r="P781" s="14">
        <v>0.19009999999999999</v>
      </c>
      <c r="Q781" s="8">
        <v>93.81</v>
      </c>
      <c r="R781" s="8">
        <v>399.69</v>
      </c>
      <c r="S781" s="8">
        <v>352.5</v>
      </c>
      <c r="T781" s="8">
        <v>47.19</v>
      </c>
      <c r="U781">
        <v>0</v>
      </c>
      <c r="V781" s="8">
        <v>0</v>
      </c>
      <c r="W781" s="8">
        <v>0</v>
      </c>
      <c r="X781" s="8">
        <v>47.19</v>
      </c>
    </row>
    <row r="782" spans="1:24" x14ac:dyDescent="0.25">
      <c r="A782" t="s">
        <v>1108</v>
      </c>
      <c r="B782" s="1">
        <v>45635</v>
      </c>
      <c r="C782" t="s">
        <v>229</v>
      </c>
      <c r="D782" t="s">
        <v>230</v>
      </c>
      <c r="E782" t="s">
        <v>27</v>
      </c>
      <c r="F782" t="s">
        <v>54</v>
      </c>
      <c r="G782" t="s">
        <v>38</v>
      </c>
      <c r="H782" t="s">
        <v>39</v>
      </c>
      <c r="I782" t="s">
        <v>40</v>
      </c>
      <c r="J782" t="s">
        <v>41</v>
      </c>
      <c r="K782" t="s">
        <v>42</v>
      </c>
      <c r="L782" s="13">
        <v>14.5</v>
      </c>
      <c r="M782" s="8">
        <v>4.2</v>
      </c>
      <c r="N782">
        <v>99</v>
      </c>
      <c r="O782" s="8">
        <v>1435.5</v>
      </c>
      <c r="P782" s="14">
        <v>3.44E-2</v>
      </c>
      <c r="Q782" s="8">
        <v>49.38</v>
      </c>
      <c r="R782" s="8">
        <v>1386.12</v>
      </c>
      <c r="S782" s="8">
        <v>415.8</v>
      </c>
      <c r="T782" s="8">
        <v>970.32</v>
      </c>
      <c r="U782">
        <v>0</v>
      </c>
      <c r="V782" s="8">
        <v>0</v>
      </c>
      <c r="W782" s="8">
        <v>0</v>
      </c>
      <c r="X782" s="8">
        <v>970.32</v>
      </c>
    </row>
    <row r="783" spans="1:24" x14ac:dyDescent="0.25">
      <c r="A783" t="s">
        <v>1109</v>
      </c>
      <c r="B783" s="1">
        <v>45387</v>
      </c>
      <c r="C783" t="s">
        <v>334</v>
      </c>
      <c r="D783" t="s">
        <v>335</v>
      </c>
      <c r="E783" t="s">
        <v>53</v>
      </c>
      <c r="F783" t="s">
        <v>37</v>
      </c>
      <c r="G783" t="s">
        <v>55</v>
      </c>
      <c r="H783" t="s">
        <v>56</v>
      </c>
      <c r="I783" t="s">
        <v>84</v>
      </c>
      <c r="J783" t="s">
        <v>85</v>
      </c>
      <c r="K783" t="s">
        <v>42</v>
      </c>
      <c r="L783" s="13">
        <v>9.9</v>
      </c>
      <c r="M783" s="8">
        <v>3.1</v>
      </c>
      <c r="N783">
        <v>1</v>
      </c>
      <c r="O783" s="8">
        <v>9.9</v>
      </c>
      <c r="P783" s="14">
        <v>2.1600000000000001E-2</v>
      </c>
      <c r="Q783" s="8">
        <v>0.21</v>
      </c>
      <c r="R783" s="8">
        <v>9.69</v>
      </c>
      <c r="S783" s="8">
        <v>3.1</v>
      </c>
      <c r="T783" s="8">
        <v>6.59</v>
      </c>
      <c r="U783">
        <v>0</v>
      </c>
      <c r="V783" s="8">
        <v>0</v>
      </c>
      <c r="W783" s="8">
        <v>0</v>
      </c>
      <c r="X783" s="8">
        <v>6.59</v>
      </c>
    </row>
    <row r="784" spans="1:24" x14ac:dyDescent="0.25">
      <c r="A784" t="s">
        <v>1110</v>
      </c>
      <c r="B784" s="1">
        <v>46130</v>
      </c>
      <c r="C784" t="s">
        <v>183</v>
      </c>
      <c r="D784" t="s">
        <v>184</v>
      </c>
      <c r="E784" t="s">
        <v>63</v>
      </c>
      <c r="F784" t="s">
        <v>89</v>
      </c>
      <c r="G784" t="s">
        <v>64</v>
      </c>
      <c r="H784" t="s">
        <v>65</v>
      </c>
      <c r="I784" t="s">
        <v>31</v>
      </c>
      <c r="J784" t="s">
        <v>32</v>
      </c>
      <c r="K784" t="s">
        <v>33</v>
      </c>
      <c r="L784" s="13">
        <v>5.8</v>
      </c>
      <c r="M784" s="8">
        <v>2.7</v>
      </c>
      <c r="N784">
        <v>399</v>
      </c>
      <c r="O784" s="8">
        <v>2314.1999999999998</v>
      </c>
      <c r="P784" s="14">
        <v>0.1076</v>
      </c>
      <c r="Q784" s="8">
        <v>249.01</v>
      </c>
      <c r="R784" s="8">
        <v>2065.19</v>
      </c>
      <c r="S784" s="8">
        <v>1077.3</v>
      </c>
      <c r="T784" s="8">
        <v>987.89</v>
      </c>
      <c r="U784">
        <v>0</v>
      </c>
      <c r="V784" s="8">
        <v>0</v>
      </c>
      <c r="W784" s="8">
        <v>0</v>
      </c>
      <c r="X784" s="8">
        <v>987.89</v>
      </c>
    </row>
    <row r="785" spans="1:24" x14ac:dyDescent="0.25">
      <c r="A785" t="s">
        <v>1111</v>
      </c>
      <c r="B785" s="1">
        <v>46061</v>
      </c>
      <c r="C785" t="s">
        <v>139</v>
      </c>
      <c r="D785" t="s">
        <v>140</v>
      </c>
      <c r="E785" t="s">
        <v>63</v>
      </c>
      <c r="F785" t="s">
        <v>54</v>
      </c>
      <c r="G785" t="s">
        <v>64</v>
      </c>
      <c r="H785" t="s">
        <v>65</v>
      </c>
      <c r="I785" t="s">
        <v>74</v>
      </c>
      <c r="J785" t="s">
        <v>75</v>
      </c>
      <c r="K785" t="s">
        <v>49</v>
      </c>
      <c r="L785" s="13">
        <v>11</v>
      </c>
      <c r="M785" s="8">
        <v>6.8</v>
      </c>
      <c r="N785">
        <v>135</v>
      </c>
      <c r="O785" s="8">
        <v>1485</v>
      </c>
      <c r="P785" s="14">
        <v>1.2699999999999999E-2</v>
      </c>
      <c r="Q785" s="8">
        <v>18.86</v>
      </c>
      <c r="R785" s="8">
        <v>1466.14</v>
      </c>
      <c r="S785" s="8">
        <v>918</v>
      </c>
      <c r="T785" s="8">
        <v>548.14</v>
      </c>
      <c r="U785">
        <v>0</v>
      </c>
      <c r="V785" s="8">
        <v>0</v>
      </c>
      <c r="W785" s="8">
        <v>0</v>
      </c>
      <c r="X785" s="8">
        <v>548.14</v>
      </c>
    </row>
    <row r="786" spans="1:24" x14ac:dyDescent="0.25">
      <c r="A786" t="s">
        <v>1112</v>
      </c>
      <c r="B786" s="1">
        <v>45532</v>
      </c>
      <c r="C786" t="s">
        <v>520</v>
      </c>
      <c r="D786" t="s">
        <v>521</v>
      </c>
      <c r="E786" t="s">
        <v>63</v>
      </c>
      <c r="F786" t="s">
        <v>37</v>
      </c>
      <c r="G786" t="s">
        <v>64</v>
      </c>
      <c r="H786" t="s">
        <v>65</v>
      </c>
      <c r="I786" t="s">
        <v>130</v>
      </c>
      <c r="J786" t="s">
        <v>131</v>
      </c>
      <c r="K786" t="s">
        <v>42</v>
      </c>
      <c r="L786" s="13">
        <v>4.8</v>
      </c>
      <c r="M786" s="8">
        <v>1.4</v>
      </c>
      <c r="N786">
        <v>27</v>
      </c>
      <c r="O786" s="8">
        <v>129.6</v>
      </c>
      <c r="P786" s="14">
        <v>7.7000000000000002E-3</v>
      </c>
      <c r="Q786" s="8">
        <v>1</v>
      </c>
      <c r="R786" s="8">
        <v>128.6</v>
      </c>
      <c r="S786" s="8">
        <v>37.799999999999997</v>
      </c>
      <c r="T786" s="8">
        <v>90.8</v>
      </c>
      <c r="U786">
        <v>0</v>
      </c>
      <c r="V786" s="8">
        <v>0</v>
      </c>
      <c r="W786" s="8">
        <v>0</v>
      </c>
      <c r="X786" s="8">
        <v>90.8</v>
      </c>
    </row>
    <row r="787" spans="1:24" x14ac:dyDescent="0.25">
      <c r="A787" t="s">
        <v>1113</v>
      </c>
      <c r="B787" s="1">
        <v>45980</v>
      </c>
      <c r="C787" t="s">
        <v>238</v>
      </c>
      <c r="D787" t="s">
        <v>239</v>
      </c>
      <c r="E787" t="s">
        <v>27</v>
      </c>
      <c r="F787" t="s">
        <v>37</v>
      </c>
      <c r="G787" t="s">
        <v>29</v>
      </c>
      <c r="H787" t="s">
        <v>30</v>
      </c>
      <c r="I787" t="s">
        <v>117</v>
      </c>
      <c r="J787" t="s">
        <v>118</v>
      </c>
      <c r="K787" t="s">
        <v>59</v>
      </c>
      <c r="L787" s="13">
        <v>6</v>
      </c>
      <c r="M787" s="8">
        <v>4.2</v>
      </c>
      <c r="N787">
        <v>9</v>
      </c>
      <c r="O787" s="8">
        <v>54</v>
      </c>
      <c r="P787" s="14">
        <v>2.5999999999999999E-2</v>
      </c>
      <c r="Q787" s="8">
        <v>1.4</v>
      </c>
      <c r="R787" s="8">
        <v>52.6</v>
      </c>
      <c r="S787" s="8">
        <v>37.799999999999997</v>
      </c>
      <c r="T787" s="8">
        <v>14.8</v>
      </c>
      <c r="U787">
        <v>0</v>
      </c>
      <c r="V787" s="8">
        <v>0</v>
      </c>
      <c r="W787" s="8">
        <v>0</v>
      </c>
      <c r="X787" s="8">
        <v>14.8</v>
      </c>
    </row>
    <row r="788" spans="1:24" x14ac:dyDescent="0.25">
      <c r="A788" t="s">
        <v>1114</v>
      </c>
      <c r="B788" s="1">
        <v>45609</v>
      </c>
      <c r="C788" t="s">
        <v>220</v>
      </c>
      <c r="D788" t="s">
        <v>221</v>
      </c>
      <c r="E788" t="s">
        <v>71</v>
      </c>
      <c r="F788" t="s">
        <v>28</v>
      </c>
      <c r="G788" t="s">
        <v>165</v>
      </c>
      <c r="H788" t="s">
        <v>166</v>
      </c>
      <c r="I788" t="s">
        <v>74</v>
      </c>
      <c r="J788" t="s">
        <v>75</v>
      </c>
      <c r="K788" t="s">
        <v>49</v>
      </c>
      <c r="L788" s="13">
        <v>11</v>
      </c>
      <c r="M788" s="8">
        <v>6.8</v>
      </c>
      <c r="N788">
        <v>249</v>
      </c>
      <c r="O788" s="8">
        <v>2739</v>
      </c>
      <c r="P788" s="14">
        <v>7.4999999999999997E-2</v>
      </c>
      <c r="Q788" s="8">
        <v>205.42</v>
      </c>
      <c r="R788" s="8">
        <v>2533.58</v>
      </c>
      <c r="S788" s="8">
        <v>1693.2</v>
      </c>
      <c r="T788" s="8">
        <v>840.38</v>
      </c>
      <c r="U788">
        <v>18</v>
      </c>
      <c r="V788" s="8">
        <v>183.15</v>
      </c>
      <c r="W788" s="8">
        <v>131.4</v>
      </c>
      <c r="X788" s="8">
        <v>708.98</v>
      </c>
    </row>
    <row r="789" spans="1:24" x14ac:dyDescent="0.25">
      <c r="A789" t="s">
        <v>1115</v>
      </c>
      <c r="B789" s="1">
        <v>45522</v>
      </c>
      <c r="C789" t="s">
        <v>61</v>
      </c>
      <c r="D789" t="s">
        <v>62</v>
      </c>
      <c r="E789" t="s">
        <v>63</v>
      </c>
      <c r="F789" t="s">
        <v>46</v>
      </c>
      <c r="G789" t="s">
        <v>64</v>
      </c>
      <c r="H789" t="s">
        <v>65</v>
      </c>
      <c r="I789" t="s">
        <v>130</v>
      </c>
      <c r="J789" t="s">
        <v>131</v>
      </c>
      <c r="K789" t="s">
        <v>42</v>
      </c>
      <c r="L789" s="13">
        <v>4.8</v>
      </c>
      <c r="M789" s="8">
        <v>1.4</v>
      </c>
      <c r="N789">
        <v>8</v>
      </c>
      <c r="O789" s="8">
        <v>38.4</v>
      </c>
      <c r="P789" s="14">
        <v>0.1736</v>
      </c>
      <c r="Q789" s="8">
        <v>6.67</v>
      </c>
      <c r="R789" s="8">
        <v>31.73</v>
      </c>
      <c r="S789" s="8">
        <v>11.2</v>
      </c>
      <c r="T789" s="8">
        <v>20.53</v>
      </c>
      <c r="U789">
        <v>2</v>
      </c>
      <c r="V789" s="8">
        <v>7.93</v>
      </c>
      <c r="W789" s="8">
        <v>3.8</v>
      </c>
      <c r="X789" s="8">
        <v>16.73</v>
      </c>
    </row>
    <row r="790" spans="1:24" x14ac:dyDescent="0.25">
      <c r="A790" t="s">
        <v>1116</v>
      </c>
      <c r="B790" s="1">
        <v>46117</v>
      </c>
      <c r="C790" t="s">
        <v>461</v>
      </c>
      <c r="D790" t="s">
        <v>462</v>
      </c>
      <c r="E790" t="s">
        <v>27</v>
      </c>
      <c r="F790" t="s">
        <v>37</v>
      </c>
      <c r="G790" t="s">
        <v>29</v>
      </c>
      <c r="H790" t="s">
        <v>30</v>
      </c>
      <c r="I790" t="s">
        <v>122</v>
      </c>
      <c r="J790" t="s">
        <v>123</v>
      </c>
      <c r="K790" t="s">
        <v>59</v>
      </c>
      <c r="L790" s="13">
        <v>5.5</v>
      </c>
      <c r="M790" s="8">
        <v>3.8</v>
      </c>
      <c r="N790">
        <v>12</v>
      </c>
      <c r="O790" s="8">
        <v>66</v>
      </c>
      <c r="P790" s="14">
        <v>4.3200000000000002E-2</v>
      </c>
      <c r="Q790" s="8">
        <v>2.85</v>
      </c>
      <c r="R790" s="8">
        <v>63.15</v>
      </c>
      <c r="S790" s="8">
        <v>45.6</v>
      </c>
      <c r="T790" s="8">
        <v>17.55</v>
      </c>
      <c r="U790">
        <v>0</v>
      </c>
      <c r="V790" s="8">
        <v>0</v>
      </c>
      <c r="W790" s="8">
        <v>0</v>
      </c>
      <c r="X790" s="8">
        <v>17.55</v>
      </c>
    </row>
    <row r="791" spans="1:24" x14ac:dyDescent="0.25">
      <c r="A791" t="s">
        <v>1117</v>
      </c>
      <c r="B791" s="1">
        <v>45495</v>
      </c>
      <c r="C791" t="s">
        <v>35</v>
      </c>
      <c r="D791" t="s">
        <v>36</v>
      </c>
      <c r="E791" t="s">
        <v>27</v>
      </c>
      <c r="F791" t="s">
        <v>37</v>
      </c>
      <c r="G791" t="s">
        <v>29</v>
      </c>
      <c r="H791" t="s">
        <v>30</v>
      </c>
      <c r="I791" t="s">
        <v>57</v>
      </c>
      <c r="J791" t="s">
        <v>58</v>
      </c>
      <c r="K791" t="s">
        <v>59</v>
      </c>
      <c r="L791" s="13">
        <v>10.5</v>
      </c>
      <c r="M791" s="8">
        <v>7.5</v>
      </c>
      <c r="N791">
        <v>24</v>
      </c>
      <c r="O791" s="8">
        <v>252</v>
      </c>
      <c r="P791" s="14">
        <v>1.7000000000000001E-2</v>
      </c>
      <c r="Q791" s="8">
        <v>4.28</v>
      </c>
      <c r="R791" s="8">
        <v>247.72</v>
      </c>
      <c r="S791" s="8">
        <v>180</v>
      </c>
      <c r="T791" s="8">
        <v>67.72</v>
      </c>
      <c r="U791">
        <v>0</v>
      </c>
      <c r="V791" s="8">
        <v>0</v>
      </c>
      <c r="W791" s="8">
        <v>0</v>
      </c>
      <c r="X791" s="8">
        <v>67.72</v>
      </c>
    </row>
    <row r="792" spans="1:24" x14ac:dyDescent="0.25">
      <c r="A792" t="s">
        <v>1118</v>
      </c>
      <c r="B792" s="1">
        <v>45442</v>
      </c>
      <c r="C792" t="s">
        <v>410</v>
      </c>
      <c r="D792" t="s">
        <v>411</v>
      </c>
      <c r="E792" t="s">
        <v>150</v>
      </c>
      <c r="F792" t="s">
        <v>46</v>
      </c>
      <c r="G792" t="s">
        <v>151</v>
      </c>
      <c r="H792" t="s">
        <v>152</v>
      </c>
      <c r="I792" t="s">
        <v>156</v>
      </c>
      <c r="J792" t="s">
        <v>157</v>
      </c>
      <c r="K792" t="s">
        <v>42</v>
      </c>
      <c r="L792" s="13">
        <v>6.2</v>
      </c>
      <c r="M792" s="8">
        <v>1.9</v>
      </c>
      <c r="N792">
        <v>44</v>
      </c>
      <c r="O792" s="8">
        <v>272.8</v>
      </c>
      <c r="P792" s="14">
        <v>0.1152</v>
      </c>
      <c r="Q792" s="8">
        <v>31.43</v>
      </c>
      <c r="R792" s="8">
        <v>241.37</v>
      </c>
      <c r="S792" s="8">
        <v>83.6</v>
      </c>
      <c r="T792" s="8">
        <v>157.77000000000001</v>
      </c>
      <c r="U792">
        <v>0</v>
      </c>
      <c r="V792" s="8">
        <v>0</v>
      </c>
      <c r="W792" s="8">
        <v>0</v>
      </c>
      <c r="X792" s="8">
        <v>157.77000000000001</v>
      </c>
    </row>
    <row r="793" spans="1:24" x14ac:dyDescent="0.25">
      <c r="A793" t="s">
        <v>1119</v>
      </c>
      <c r="B793" s="1">
        <v>45317</v>
      </c>
      <c r="C793" t="s">
        <v>191</v>
      </c>
      <c r="D793" t="s">
        <v>192</v>
      </c>
      <c r="E793" t="s">
        <v>150</v>
      </c>
      <c r="F793" t="s">
        <v>54</v>
      </c>
      <c r="G793" t="s">
        <v>151</v>
      </c>
      <c r="H793" t="s">
        <v>152</v>
      </c>
      <c r="I793" t="s">
        <v>31</v>
      </c>
      <c r="J793" t="s">
        <v>32</v>
      </c>
      <c r="K793" t="s">
        <v>33</v>
      </c>
      <c r="L793" s="13">
        <v>5.8</v>
      </c>
      <c r="M793" s="8">
        <v>2.7</v>
      </c>
      <c r="N793">
        <v>147</v>
      </c>
      <c r="O793" s="8">
        <v>852.6</v>
      </c>
      <c r="P793" s="14">
        <v>1.18E-2</v>
      </c>
      <c r="Q793" s="8">
        <v>10.06</v>
      </c>
      <c r="R793" s="8">
        <v>842.54</v>
      </c>
      <c r="S793" s="8">
        <v>396.9</v>
      </c>
      <c r="T793" s="8">
        <v>445.64</v>
      </c>
      <c r="U793">
        <v>0</v>
      </c>
      <c r="V793" s="8">
        <v>0</v>
      </c>
      <c r="W793" s="8">
        <v>0</v>
      </c>
      <c r="X793" s="8">
        <v>445.64</v>
      </c>
    </row>
    <row r="794" spans="1:24" x14ac:dyDescent="0.25">
      <c r="A794" t="s">
        <v>1120</v>
      </c>
      <c r="B794" s="1">
        <v>45339</v>
      </c>
      <c r="C794" t="s">
        <v>678</v>
      </c>
      <c r="D794" t="s">
        <v>679</v>
      </c>
      <c r="E794" t="s">
        <v>63</v>
      </c>
      <c r="F794" t="s">
        <v>89</v>
      </c>
      <c r="G794" t="s">
        <v>79</v>
      </c>
      <c r="H794" t="s">
        <v>80</v>
      </c>
      <c r="I794" t="s">
        <v>74</v>
      </c>
      <c r="J794" t="s">
        <v>75</v>
      </c>
      <c r="K794" t="s">
        <v>49</v>
      </c>
      <c r="L794" s="13">
        <v>11</v>
      </c>
      <c r="M794" s="8">
        <v>6.8</v>
      </c>
      <c r="N794">
        <v>110</v>
      </c>
      <c r="O794" s="8">
        <v>1210</v>
      </c>
      <c r="P794" s="14">
        <v>5.3699999999999998E-2</v>
      </c>
      <c r="Q794" s="8">
        <v>64.98</v>
      </c>
      <c r="R794" s="8">
        <v>1145.02</v>
      </c>
      <c r="S794" s="8">
        <v>748</v>
      </c>
      <c r="T794" s="8">
        <v>397.02</v>
      </c>
      <c r="U794">
        <v>0</v>
      </c>
      <c r="V794" s="8">
        <v>0</v>
      </c>
      <c r="W794" s="8">
        <v>0</v>
      </c>
      <c r="X794" s="8">
        <v>397.02</v>
      </c>
    </row>
    <row r="795" spans="1:24" x14ac:dyDescent="0.25">
      <c r="A795" t="s">
        <v>1121</v>
      </c>
      <c r="B795" s="1">
        <v>45542</v>
      </c>
      <c r="C795" t="s">
        <v>201</v>
      </c>
      <c r="D795" t="s">
        <v>202</v>
      </c>
      <c r="E795" t="s">
        <v>53</v>
      </c>
      <c r="F795" t="s">
        <v>46</v>
      </c>
      <c r="G795" t="s">
        <v>55</v>
      </c>
      <c r="H795" t="s">
        <v>56</v>
      </c>
      <c r="I795" t="s">
        <v>130</v>
      </c>
      <c r="J795" t="s">
        <v>131</v>
      </c>
      <c r="K795" t="s">
        <v>42</v>
      </c>
      <c r="L795" s="13">
        <v>4.8</v>
      </c>
      <c r="M795" s="8">
        <v>1.4</v>
      </c>
      <c r="N795">
        <v>7</v>
      </c>
      <c r="O795" s="8">
        <v>33.6</v>
      </c>
      <c r="P795" s="14">
        <v>0.253</v>
      </c>
      <c r="Q795" s="8">
        <v>8.5</v>
      </c>
      <c r="R795" s="8">
        <v>25.1</v>
      </c>
      <c r="S795" s="8">
        <v>9.8000000000000007</v>
      </c>
      <c r="T795" s="8">
        <v>15.3</v>
      </c>
      <c r="U795">
        <v>0</v>
      </c>
      <c r="V795" s="8">
        <v>0</v>
      </c>
      <c r="W795" s="8">
        <v>0</v>
      </c>
      <c r="X795" s="8">
        <v>15.3</v>
      </c>
    </row>
    <row r="796" spans="1:24" x14ac:dyDescent="0.25">
      <c r="A796" t="s">
        <v>1122</v>
      </c>
      <c r="B796" s="1">
        <v>45778</v>
      </c>
      <c r="C796" t="s">
        <v>337</v>
      </c>
      <c r="D796" t="s">
        <v>338</v>
      </c>
      <c r="E796" t="s">
        <v>27</v>
      </c>
      <c r="F796" t="s">
        <v>54</v>
      </c>
      <c r="G796" t="s">
        <v>38</v>
      </c>
      <c r="H796" t="s">
        <v>39</v>
      </c>
      <c r="I796" t="s">
        <v>40</v>
      </c>
      <c r="J796" t="s">
        <v>41</v>
      </c>
      <c r="K796" t="s">
        <v>42</v>
      </c>
      <c r="L796" s="13">
        <v>14.5</v>
      </c>
      <c r="M796" s="8">
        <v>4.2</v>
      </c>
      <c r="N796">
        <v>143</v>
      </c>
      <c r="O796" s="8">
        <v>2073.5</v>
      </c>
      <c r="P796" s="14">
        <v>2.4899999999999999E-2</v>
      </c>
      <c r="Q796" s="8">
        <v>51.63</v>
      </c>
      <c r="R796" s="8">
        <v>2021.87</v>
      </c>
      <c r="S796" s="8">
        <v>600.6</v>
      </c>
      <c r="T796" s="8">
        <v>1421.27</v>
      </c>
      <c r="U796">
        <v>0</v>
      </c>
      <c r="V796" s="8">
        <v>0</v>
      </c>
      <c r="W796" s="8">
        <v>0</v>
      </c>
      <c r="X796" s="8">
        <v>1421.27</v>
      </c>
    </row>
    <row r="797" spans="1:24" x14ac:dyDescent="0.25">
      <c r="A797" t="s">
        <v>1123</v>
      </c>
      <c r="B797" s="1">
        <v>45917</v>
      </c>
      <c r="C797" t="s">
        <v>266</v>
      </c>
      <c r="D797" t="s">
        <v>267</v>
      </c>
      <c r="E797" t="s">
        <v>53</v>
      </c>
      <c r="F797" t="s">
        <v>54</v>
      </c>
      <c r="G797" t="s">
        <v>55</v>
      </c>
      <c r="H797" t="s">
        <v>56</v>
      </c>
      <c r="I797" t="s">
        <v>112</v>
      </c>
      <c r="J797" t="s">
        <v>113</v>
      </c>
      <c r="K797" t="s">
        <v>42</v>
      </c>
      <c r="L797" s="13">
        <v>8.5</v>
      </c>
      <c r="M797" s="8">
        <v>2.8</v>
      </c>
      <c r="N797">
        <v>166</v>
      </c>
      <c r="O797" s="8">
        <v>1411</v>
      </c>
      <c r="P797" s="14">
        <v>5.4999999999999997E-3</v>
      </c>
      <c r="Q797" s="8">
        <v>7.76</v>
      </c>
      <c r="R797" s="8">
        <v>1403.24</v>
      </c>
      <c r="S797" s="8">
        <v>464.8</v>
      </c>
      <c r="T797" s="8">
        <v>938.44</v>
      </c>
      <c r="U797">
        <v>16</v>
      </c>
      <c r="V797" s="8">
        <v>135.25</v>
      </c>
      <c r="W797" s="8">
        <v>52.8</v>
      </c>
      <c r="X797" s="8">
        <v>885.64</v>
      </c>
    </row>
    <row r="798" spans="1:24" x14ac:dyDescent="0.25">
      <c r="A798" t="s">
        <v>1124</v>
      </c>
      <c r="B798" s="1">
        <v>46162</v>
      </c>
      <c r="C798" t="s">
        <v>91</v>
      </c>
      <c r="D798" t="s">
        <v>92</v>
      </c>
      <c r="E798" t="s">
        <v>27</v>
      </c>
      <c r="F798" t="s">
        <v>37</v>
      </c>
      <c r="G798" t="s">
        <v>29</v>
      </c>
      <c r="H798" t="s">
        <v>30</v>
      </c>
      <c r="I798" t="s">
        <v>47</v>
      </c>
      <c r="J798" t="s">
        <v>48</v>
      </c>
      <c r="K798" t="s">
        <v>49</v>
      </c>
      <c r="L798" s="13">
        <v>5</v>
      </c>
      <c r="M798" s="8">
        <v>3.2</v>
      </c>
      <c r="N798">
        <v>32</v>
      </c>
      <c r="O798" s="8">
        <v>160</v>
      </c>
      <c r="P798" s="14">
        <v>3.0800000000000001E-2</v>
      </c>
      <c r="Q798" s="8">
        <v>4.93</v>
      </c>
      <c r="R798" s="8">
        <v>155.07</v>
      </c>
      <c r="S798" s="8">
        <v>102.4</v>
      </c>
      <c r="T798" s="8">
        <v>52.67</v>
      </c>
      <c r="U798">
        <v>0</v>
      </c>
      <c r="V798" s="8">
        <v>0</v>
      </c>
      <c r="W798" s="8">
        <v>0</v>
      </c>
      <c r="X798" s="8">
        <v>52.67</v>
      </c>
    </row>
    <row r="799" spans="1:24" x14ac:dyDescent="0.25">
      <c r="A799" t="s">
        <v>1125</v>
      </c>
      <c r="B799" s="1">
        <v>46078</v>
      </c>
      <c r="C799" t="s">
        <v>689</v>
      </c>
      <c r="D799" t="s">
        <v>690</v>
      </c>
      <c r="E799" t="s">
        <v>27</v>
      </c>
      <c r="F799" t="s">
        <v>54</v>
      </c>
      <c r="G799" t="s">
        <v>38</v>
      </c>
      <c r="H799" t="s">
        <v>39</v>
      </c>
      <c r="I799" t="s">
        <v>112</v>
      </c>
      <c r="J799" t="s">
        <v>113</v>
      </c>
      <c r="K799" t="s">
        <v>42</v>
      </c>
      <c r="L799" s="13">
        <v>8.5</v>
      </c>
      <c r="M799" s="8">
        <v>2.8</v>
      </c>
      <c r="N799">
        <v>139</v>
      </c>
      <c r="O799" s="8">
        <v>1181.5</v>
      </c>
      <c r="P799" s="14">
        <v>9.9000000000000008E-3</v>
      </c>
      <c r="Q799" s="8">
        <v>11.7</v>
      </c>
      <c r="R799" s="8">
        <v>1169.8</v>
      </c>
      <c r="S799" s="8">
        <v>389.2</v>
      </c>
      <c r="T799" s="8">
        <v>780.6</v>
      </c>
      <c r="U799">
        <v>0</v>
      </c>
      <c r="V799" s="8">
        <v>0</v>
      </c>
      <c r="W799" s="8">
        <v>0</v>
      </c>
      <c r="X799" s="8">
        <v>780.6</v>
      </c>
    </row>
    <row r="800" spans="1:24" x14ac:dyDescent="0.25">
      <c r="A800" t="s">
        <v>1126</v>
      </c>
      <c r="B800" s="1">
        <v>45366</v>
      </c>
      <c r="C800" t="s">
        <v>758</v>
      </c>
      <c r="D800" t="s">
        <v>759</v>
      </c>
      <c r="E800" t="s">
        <v>27</v>
      </c>
      <c r="F800" t="s">
        <v>37</v>
      </c>
      <c r="G800" t="s">
        <v>38</v>
      </c>
      <c r="H800" t="s">
        <v>39</v>
      </c>
      <c r="I800" t="s">
        <v>185</v>
      </c>
      <c r="J800" t="s">
        <v>186</v>
      </c>
      <c r="K800" t="s">
        <v>59</v>
      </c>
      <c r="L800" s="13">
        <v>4.9000000000000004</v>
      </c>
      <c r="M800" s="8">
        <v>3.1</v>
      </c>
      <c r="N800">
        <v>71</v>
      </c>
      <c r="O800" s="8">
        <v>347.9</v>
      </c>
      <c r="P800" s="14">
        <v>0.4335</v>
      </c>
      <c r="Q800" s="8">
        <v>150.81</v>
      </c>
      <c r="R800" s="8">
        <v>197.09</v>
      </c>
      <c r="S800" s="8">
        <v>220.1</v>
      </c>
      <c r="T800" s="8">
        <v>-23.01</v>
      </c>
      <c r="U800">
        <v>0</v>
      </c>
      <c r="V800" s="8">
        <v>0</v>
      </c>
      <c r="W800" s="8">
        <v>0</v>
      </c>
      <c r="X800" s="8">
        <v>-23.01</v>
      </c>
    </row>
    <row r="801" spans="1:24" x14ac:dyDescent="0.25">
      <c r="A801" t="s">
        <v>1127</v>
      </c>
      <c r="B801" s="1">
        <v>45758</v>
      </c>
      <c r="C801" t="s">
        <v>255</v>
      </c>
      <c r="D801" t="s">
        <v>256</v>
      </c>
      <c r="E801" t="s">
        <v>27</v>
      </c>
      <c r="F801" t="s">
        <v>89</v>
      </c>
      <c r="G801" t="s">
        <v>38</v>
      </c>
      <c r="H801" t="s">
        <v>39</v>
      </c>
      <c r="I801" t="s">
        <v>117</v>
      </c>
      <c r="J801" t="s">
        <v>118</v>
      </c>
      <c r="K801" t="s">
        <v>59</v>
      </c>
      <c r="L801" s="13">
        <v>6</v>
      </c>
      <c r="M801" s="8">
        <v>4.2</v>
      </c>
      <c r="N801">
        <v>33</v>
      </c>
      <c r="O801" s="8">
        <v>198</v>
      </c>
      <c r="P801" s="14">
        <v>2.18E-2</v>
      </c>
      <c r="Q801" s="8">
        <v>4.32</v>
      </c>
      <c r="R801" s="8">
        <v>193.68</v>
      </c>
      <c r="S801" s="8">
        <v>138.6</v>
      </c>
      <c r="T801" s="8">
        <v>55.08</v>
      </c>
      <c r="U801">
        <v>0</v>
      </c>
      <c r="V801" s="8">
        <v>0</v>
      </c>
      <c r="W801" s="8">
        <v>0</v>
      </c>
      <c r="X801" s="8">
        <v>55.08</v>
      </c>
    </row>
    <row r="802" spans="1:24" x14ac:dyDescent="0.25">
      <c r="A802" t="s">
        <v>1128</v>
      </c>
      <c r="B802" s="1">
        <v>45716</v>
      </c>
      <c r="C802" t="s">
        <v>391</v>
      </c>
      <c r="D802" t="s">
        <v>392</v>
      </c>
      <c r="E802" t="s">
        <v>63</v>
      </c>
      <c r="F802" t="s">
        <v>54</v>
      </c>
      <c r="G802" t="s">
        <v>79</v>
      </c>
      <c r="H802" t="s">
        <v>80</v>
      </c>
      <c r="I802" t="s">
        <v>144</v>
      </c>
      <c r="J802" t="s">
        <v>145</v>
      </c>
      <c r="K802" t="s">
        <v>33</v>
      </c>
      <c r="L802" s="13">
        <v>12</v>
      </c>
      <c r="M802" s="8">
        <v>6.5</v>
      </c>
      <c r="N802">
        <v>157</v>
      </c>
      <c r="O802" s="8">
        <v>1884</v>
      </c>
      <c r="P802" s="14">
        <v>4.0000000000000001E-3</v>
      </c>
      <c r="Q802" s="8">
        <v>7.54</v>
      </c>
      <c r="R802" s="8">
        <v>1876.46</v>
      </c>
      <c r="S802" s="8">
        <v>1020.5</v>
      </c>
      <c r="T802" s="8">
        <v>855.96</v>
      </c>
      <c r="U802">
        <v>0</v>
      </c>
      <c r="V802" s="8">
        <v>0</v>
      </c>
      <c r="W802" s="8">
        <v>0</v>
      </c>
      <c r="X802" s="8">
        <v>855.96</v>
      </c>
    </row>
    <row r="803" spans="1:24" x14ac:dyDescent="0.25">
      <c r="A803" t="s">
        <v>1129</v>
      </c>
      <c r="B803" s="1">
        <v>46199</v>
      </c>
      <c r="C803" t="s">
        <v>77</v>
      </c>
      <c r="D803" t="s">
        <v>78</v>
      </c>
      <c r="E803" t="s">
        <v>63</v>
      </c>
      <c r="F803" t="s">
        <v>37</v>
      </c>
      <c r="G803" t="s">
        <v>64</v>
      </c>
      <c r="H803" t="s">
        <v>65</v>
      </c>
      <c r="I803" t="s">
        <v>144</v>
      </c>
      <c r="J803" t="s">
        <v>145</v>
      </c>
      <c r="K803" t="s">
        <v>33</v>
      </c>
      <c r="L803" s="13">
        <v>12</v>
      </c>
      <c r="M803" s="8">
        <v>6.5</v>
      </c>
      <c r="N803">
        <v>7</v>
      </c>
      <c r="O803" s="8">
        <v>84</v>
      </c>
      <c r="P803" s="14">
        <v>1.6999999999999999E-3</v>
      </c>
      <c r="Q803" s="8">
        <v>0.14000000000000001</v>
      </c>
      <c r="R803" s="8">
        <v>83.86</v>
      </c>
      <c r="S803" s="8">
        <v>45.5</v>
      </c>
      <c r="T803" s="8">
        <v>38.36</v>
      </c>
      <c r="U803">
        <v>0</v>
      </c>
      <c r="V803" s="8">
        <v>0</v>
      </c>
      <c r="W803" s="8">
        <v>0</v>
      </c>
      <c r="X803" s="8">
        <v>38.36</v>
      </c>
    </row>
    <row r="804" spans="1:24" x14ac:dyDescent="0.25">
      <c r="A804" t="s">
        <v>1130</v>
      </c>
      <c r="B804" s="1">
        <v>45936</v>
      </c>
      <c r="C804" t="s">
        <v>472</v>
      </c>
      <c r="D804" t="s">
        <v>473</v>
      </c>
      <c r="E804" t="s">
        <v>71</v>
      </c>
      <c r="F804" t="s">
        <v>54</v>
      </c>
      <c r="G804" t="s">
        <v>72</v>
      </c>
      <c r="H804" t="s">
        <v>73</v>
      </c>
      <c r="I804" t="s">
        <v>47</v>
      </c>
      <c r="J804" t="s">
        <v>48</v>
      </c>
      <c r="K804" t="s">
        <v>49</v>
      </c>
      <c r="L804" s="13">
        <v>5</v>
      </c>
      <c r="M804" s="8">
        <v>3.2</v>
      </c>
      <c r="N804">
        <v>96</v>
      </c>
      <c r="O804" s="8">
        <v>480</v>
      </c>
      <c r="P804" s="14">
        <v>3.15E-2</v>
      </c>
      <c r="Q804" s="8">
        <v>15.12</v>
      </c>
      <c r="R804" s="8">
        <v>464.88</v>
      </c>
      <c r="S804" s="8">
        <v>307.2</v>
      </c>
      <c r="T804" s="8">
        <v>157.68</v>
      </c>
      <c r="U804">
        <v>0</v>
      </c>
      <c r="V804" s="8">
        <v>0</v>
      </c>
      <c r="W804" s="8">
        <v>0</v>
      </c>
      <c r="X804" s="8">
        <v>157.68</v>
      </c>
    </row>
    <row r="805" spans="1:24" x14ac:dyDescent="0.25">
      <c r="A805" t="s">
        <v>1131</v>
      </c>
      <c r="B805" s="1">
        <v>45881</v>
      </c>
      <c r="C805" t="s">
        <v>279</v>
      </c>
      <c r="D805" t="s">
        <v>280</v>
      </c>
      <c r="E805" t="s">
        <v>53</v>
      </c>
      <c r="F805" t="s">
        <v>54</v>
      </c>
      <c r="G805" t="s">
        <v>55</v>
      </c>
      <c r="H805" t="s">
        <v>56</v>
      </c>
      <c r="I805" t="s">
        <v>130</v>
      </c>
      <c r="J805" t="s">
        <v>131</v>
      </c>
      <c r="K805" t="s">
        <v>42</v>
      </c>
      <c r="L805" s="13">
        <v>4.8</v>
      </c>
      <c r="M805" s="8">
        <v>1.4</v>
      </c>
      <c r="N805">
        <v>70</v>
      </c>
      <c r="O805" s="8">
        <v>336</v>
      </c>
      <c r="P805" s="14">
        <v>4.4200000000000003E-2</v>
      </c>
      <c r="Q805" s="8">
        <v>14.85</v>
      </c>
      <c r="R805" s="8">
        <v>321.14999999999998</v>
      </c>
      <c r="S805" s="8">
        <v>98</v>
      </c>
      <c r="T805" s="8">
        <v>223.15</v>
      </c>
      <c r="U805">
        <v>0</v>
      </c>
      <c r="V805" s="8">
        <v>0</v>
      </c>
      <c r="W805" s="8">
        <v>0</v>
      </c>
      <c r="X805" s="8">
        <v>223.15</v>
      </c>
    </row>
    <row r="806" spans="1:24" x14ac:dyDescent="0.25">
      <c r="A806" t="s">
        <v>1132</v>
      </c>
      <c r="B806" s="1">
        <v>45491</v>
      </c>
      <c r="C806" t="s">
        <v>325</v>
      </c>
      <c r="D806" t="s">
        <v>326</v>
      </c>
      <c r="E806" t="s">
        <v>27</v>
      </c>
      <c r="F806" t="s">
        <v>37</v>
      </c>
      <c r="G806" t="s">
        <v>38</v>
      </c>
      <c r="H806" t="s">
        <v>39</v>
      </c>
      <c r="I806" t="s">
        <v>144</v>
      </c>
      <c r="J806" t="s">
        <v>145</v>
      </c>
      <c r="K806" t="s">
        <v>33</v>
      </c>
      <c r="L806" s="13">
        <v>12</v>
      </c>
      <c r="M806" s="8">
        <v>6.5</v>
      </c>
      <c r="N806">
        <v>5</v>
      </c>
      <c r="O806" s="8">
        <v>60</v>
      </c>
      <c r="P806" s="14">
        <v>4.1000000000000002E-2</v>
      </c>
      <c r="Q806" s="8">
        <v>2.46</v>
      </c>
      <c r="R806" s="8">
        <v>57.54</v>
      </c>
      <c r="S806" s="8">
        <v>32.5</v>
      </c>
      <c r="T806" s="8">
        <v>25.04</v>
      </c>
      <c r="U806">
        <v>0</v>
      </c>
      <c r="V806" s="8">
        <v>0</v>
      </c>
      <c r="W806" s="8">
        <v>0</v>
      </c>
      <c r="X806" s="8">
        <v>25.04</v>
      </c>
    </row>
    <row r="807" spans="1:24" x14ac:dyDescent="0.25">
      <c r="A807" t="s">
        <v>1133</v>
      </c>
      <c r="B807" s="1">
        <v>46027</v>
      </c>
      <c r="C807" t="s">
        <v>171</v>
      </c>
      <c r="D807" t="s">
        <v>172</v>
      </c>
      <c r="E807" t="s">
        <v>27</v>
      </c>
      <c r="F807" t="s">
        <v>46</v>
      </c>
      <c r="G807" t="s">
        <v>38</v>
      </c>
      <c r="H807" t="s">
        <v>39</v>
      </c>
      <c r="I807" t="s">
        <v>40</v>
      </c>
      <c r="J807" t="s">
        <v>41</v>
      </c>
      <c r="K807" t="s">
        <v>42</v>
      </c>
      <c r="L807" s="13">
        <v>14.5</v>
      </c>
      <c r="M807" s="8">
        <v>4.2</v>
      </c>
      <c r="N807">
        <v>17</v>
      </c>
      <c r="O807" s="8">
        <v>246.5</v>
      </c>
      <c r="P807" s="14">
        <v>3.78E-2</v>
      </c>
      <c r="Q807" s="8">
        <v>9.32</v>
      </c>
      <c r="R807" s="8">
        <v>237.18</v>
      </c>
      <c r="S807" s="8">
        <v>71.400000000000006</v>
      </c>
      <c r="T807" s="8">
        <v>165.78</v>
      </c>
      <c r="U807">
        <v>0</v>
      </c>
      <c r="V807" s="8">
        <v>0</v>
      </c>
      <c r="W807" s="8">
        <v>0</v>
      </c>
      <c r="X807" s="8">
        <v>165.78</v>
      </c>
    </row>
    <row r="808" spans="1:24" x14ac:dyDescent="0.25">
      <c r="A808" t="s">
        <v>1134</v>
      </c>
      <c r="B808" s="1">
        <v>46005</v>
      </c>
      <c r="C808" t="s">
        <v>325</v>
      </c>
      <c r="D808" t="s">
        <v>326</v>
      </c>
      <c r="E808" t="s">
        <v>27</v>
      </c>
      <c r="F808" t="s">
        <v>37</v>
      </c>
      <c r="G808" t="s">
        <v>38</v>
      </c>
      <c r="H808" t="s">
        <v>39</v>
      </c>
      <c r="I808" t="s">
        <v>99</v>
      </c>
      <c r="J808" t="s">
        <v>100</v>
      </c>
      <c r="K808" t="s">
        <v>49</v>
      </c>
      <c r="L808" s="13">
        <v>3.8</v>
      </c>
      <c r="M808" s="8">
        <v>2.6</v>
      </c>
      <c r="N808">
        <v>24</v>
      </c>
      <c r="O808" s="8">
        <v>91.2</v>
      </c>
      <c r="P808" s="14">
        <v>1.29E-2</v>
      </c>
      <c r="Q808" s="8">
        <v>1.18</v>
      </c>
      <c r="R808" s="8">
        <v>90.02</v>
      </c>
      <c r="S808" s="8">
        <v>62.4</v>
      </c>
      <c r="T808" s="8">
        <v>27.62</v>
      </c>
      <c r="U808">
        <v>0</v>
      </c>
      <c r="V808" s="8">
        <v>0</v>
      </c>
      <c r="W808" s="8">
        <v>0</v>
      </c>
      <c r="X808" s="8">
        <v>27.62</v>
      </c>
    </row>
    <row r="809" spans="1:24" x14ac:dyDescent="0.25">
      <c r="A809" t="s">
        <v>1135</v>
      </c>
      <c r="B809" s="1">
        <v>45685</v>
      </c>
      <c r="C809" t="s">
        <v>291</v>
      </c>
      <c r="D809" t="s">
        <v>292</v>
      </c>
      <c r="E809" t="s">
        <v>150</v>
      </c>
      <c r="F809" t="s">
        <v>54</v>
      </c>
      <c r="G809" t="s">
        <v>151</v>
      </c>
      <c r="H809" t="s">
        <v>152</v>
      </c>
      <c r="I809" t="s">
        <v>122</v>
      </c>
      <c r="J809" t="s">
        <v>123</v>
      </c>
      <c r="K809" t="s">
        <v>59</v>
      </c>
      <c r="L809" s="13">
        <v>5.5</v>
      </c>
      <c r="M809" s="8">
        <v>3.8</v>
      </c>
      <c r="N809">
        <v>31</v>
      </c>
      <c r="O809" s="8">
        <v>170.5</v>
      </c>
      <c r="P809" s="14">
        <v>6.7999999999999996E-3</v>
      </c>
      <c r="Q809" s="8">
        <v>1.1599999999999999</v>
      </c>
      <c r="R809" s="8">
        <v>169.34</v>
      </c>
      <c r="S809" s="8">
        <v>117.8</v>
      </c>
      <c r="T809" s="8">
        <v>51.54</v>
      </c>
      <c r="U809">
        <v>0</v>
      </c>
      <c r="V809" s="8">
        <v>0</v>
      </c>
      <c r="W809" s="8">
        <v>0</v>
      </c>
      <c r="X809" s="8">
        <v>51.54</v>
      </c>
    </row>
    <row r="810" spans="1:24" x14ac:dyDescent="0.25">
      <c r="A810" t="s">
        <v>1136</v>
      </c>
      <c r="B810" s="1">
        <v>45798</v>
      </c>
      <c r="C810" t="s">
        <v>475</v>
      </c>
      <c r="D810" t="s">
        <v>476</v>
      </c>
      <c r="E810" t="s">
        <v>63</v>
      </c>
      <c r="F810" t="s">
        <v>37</v>
      </c>
      <c r="G810" t="s">
        <v>64</v>
      </c>
      <c r="H810" t="s">
        <v>65</v>
      </c>
      <c r="I810" t="s">
        <v>117</v>
      </c>
      <c r="J810" t="s">
        <v>118</v>
      </c>
      <c r="K810" t="s">
        <v>59</v>
      </c>
      <c r="L810" s="13">
        <v>6</v>
      </c>
      <c r="M810" s="8">
        <v>4.2</v>
      </c>
      <c r="N810">
        <v>49</v>
      </c>
      <c r="O810" s="8">
        <v>294</v>
      </c>
      <c r="P810" s="14">
        <v>2.4799999999999999E-2</v>
      </c>
      <c r="Q810" s="8">
        <v>7.29</v>
      </c>
      <c r="R810" s="8">
        <v>286.70999999999998</v>
      </c>
      <c r="S810" s="8">
        <v>205.8</v>
      </c>
      <c r="T810" s="8">
        <v>80.91</v>
      </c>
      <c r="U810">
        <v>0</v>
      </c>
      <c r="V810" s="8">
        <v>0</v>
      </c>
      <c r="W810" s="8">
        <v>0</v>
      </c>
      <c r="X810" s="8">
        <v>80.91</v>
      </c>
    </row>
    <row r="811" spans="1:24" x14ac:dyDescent="0.25">
      <c r="A811" t="s">
        <v>1137</v>
      </c>
      <c r="B811" s="1">
        <v>45701</v>
      </c>
      <c r="C811" t="s">
        <v>168</v>
      </c>
      <c r="D811" t="s">
        <v>169</v>
      </c>
      <c r="E811" t="s">
        <v>63</v>
      </c>
      <c r="F811" t="s">
        <v>46</v>
      </c>
      <c r="G811" t="s">
        <v>79</v>
      </c>
      <c r="H811" t="s">
        <v>80</v>
      </c>
      <c r="I811" t="s">
        <v>84</v>
      </c>
      <c r="J811" t="s">
        <v>85</v>
      </c>
      <c r="K811" t="s">
        <v>42</v>
      </c>
      <c r="L811" s="13">
        <v>9.9</v>
      </c>
      <c r="M811" s="8">
        <v>3.1</v>
      </c>
      <c r="N811">
        <v>1</v>
      </c>
      <c r="O811" s="8">
        <v>9.9</v>
      </c>
      <c r="P811" s="14">
        <v>9.3200000000000005E-2</v>
      </c>
      <c r="Q811" s="8">
        <v>0.92</v>
      </c>
      <c r="R811" s="8">
        <v>8.98</v>
      </c>
      <c r="S811" s="8">
        <v>3.1</v>
      </c>
      <c r="T811" s="8">
        <v>5.88</v>
      </c>
      <c r="U811">
        <v>1</v>
      </c>
      <c r="V811" s="8">
        <v>8.98</v>
      </c>
      <c r="W811" s="8">
        <v>3.6</v>
      </c>
      <c r="X811" s="8">
        <v>2.2799999999999998</v>
      </c>
    </row>
    <row r="812" spans="1:24" x14ac:dyDescent="0.25">
      <c r="A812" t="s">
        <v>1138</v>
      </c>
      <c r="B812" s="1">
        <v>45541</v>
      </c>
      <c r="C812" t="s">
        <v>590</v>
      </c>
      <c r="D812" t="s">
        <v>591</v>
      </c>
      <c r="E812" t="s">
        <v>27</v>
      </c>
      <c r="F812" t="s">
        <v>46</v>
      </c>
      <c r="G812" t="s">
        <v>29</v>
      </c>
      <c r="H812" t="s">
        <v>30</v>
      </c>
      <c r="I812" t="s">
        <v>84</v>
      </c>
      <c r="J812" t="s">
        <v>85</v>
      </c>
      <c r="K812" t="s">
        <v>42</v>
      </c>
      <c r="L812" s="13">
        <v>9.9</v>
      </c>
      <c r="M812" s="8">
        <v>3.1</v>
      </c>
      <c r="N812">
        <v>16</v>
      </c>
      <c r="O812" s="8">
        <v>158.4</v>
      </c>
      <c r="P812" s="14">
        <v>0.22140000000000001</v>
      </c>
      <c r="Q812" s="8">
        <v>35.07</v>
      </c>
      <c r="R812" s="8">
        <v>123.33</v>
      </c>
      <c r="S812" s="8">
        <v>49.6</v>
      </c>
      <c r="T812" s="8">
        <v>73.73</v>
      </c>
      <c r="U812">
        <v>0</v>
      </c>
      <c r="V812" s="8">
        <v>0</v>
      </c>
      <c r="W812" s="8">
        <v>0</v>
      </c>
      <c r="X812" s="8">
        <v>73.73</v>
      </c>
    </row>
    <row r="813" spans="1:24" x14ac:dyDescent="0.25">
      <c r="A813" t="s">
        <v>1139</v>
      </c>
      <c r="B813" s="1">
        <v>45443</v>
      </c>
      <c r="C813" t="s">
        <v>315</v>
      </c>
      <c r="D813" t="s">
        <v>316</v>
      </c>
      <c r="E813" t="s">
        <v>27</v>
      </c>
      <c r="F813" t="s">
        <v>46</v>
      </c>
      <c r="G813" t="s">
        <v>29</v>
      </c>
      <c r="H813" t="s">
        <v>30</v>
      </c>
      <c r="I813" t="s">
        <v>31</v>
      </c>
      <c r="J813" t="s">
        <v>32</v>
      </c>
      <c r="K813" t="s">
        <v>33</v>
      </c>
      <c r="L813" s="13">
        <v>5.8</v>
      </c>
      <c r="M813" s="8">
        <v>2.7</v>
      </c>
      <c r="N813">
        <v>52</v>
      </c>
      <c r="O813" s="8">
        <v>301.60000000000002</v>
      </c>
      <c r="P813" s="14">
        <v>0.48370000000000002</v>
      </c>
      <c r="Q813" s="8">
        <v>145.88</v>
      </c>
      <c r="R813" s="8">
        <v>155.72</v>
      </c>
      <c r="S813" s="8">
        <v>140.4</v>
      </c>
      <c r="T813" s="8">
        <v>15.32</v>
      </c>
      <c r="U813">
        <v>0</v>
      </c>
      <c r="V813" s="8">
        <v>0</v>
      </c>
      <c r="W813" s="8">
        <v>0</v>
      </c>
      <c r="X813" s="8">
        <v>15.32</v>
      </c>
    </row>
    <row r="814" spans="1:24" x14ac:dyDescent="0.25">
      <c r="A814" t="s">
        <v>1140</v>
      </c>
      <c r="B814" s="1">
        <v>45963</v>
      </c>
      <c r="C814" t="s">
        <v>188</v>
      </c>
      <c r="D814" t="s">
        <v>189</v>
      </c>
      <c r="E814" t="s">
        <v>27</v>
      </c>
      <c r="F814" t="s">
        <v>54</v>
      </c>
      <c r="G814" t="s">
        <v>29</v>
      </c>
      <c r="H814" t="s">
        <v>30</v>
      </c>
      <c r="I814" t="s">
        <v>99</v>
      </c>
      <c r="J814" t="s">
        <v>100</v>
      </c>
      <c r="K814" t="s">
        <v>49</v>
      </c>
      <c r="L814" s="13">
        <v>3.8</v>
      </c>
      <c r="M814" s="8">
        <v>2.6</v>
      </c>
      <c r="N814">
        <v>88</v>
      </c>
      <c r="O814" s="8">
        <v>334.4</v>
      </c>
      <c r="P814" s="14">
        <v>4.6300000000000001E-2</v>
      </c>
      <c r="Q814" s="8">
        <v>15.48</v>
      </c>
      <c r="R814" s="8">
        <v>318.92</v>
      </c>
      <c r="S814" s="8">
        <v>228.8</v>
      </c>
      <c r="T814" s="8">
        <v>90.12</v>
      </c>
      <c r="U814">
        <v>0</v>
      </c>
      <c r="V814" s="8">
        <v>0</v>
      </c>
      <c r="W814" s="8">
        <v>0</v>
      </c>
      <c r="X814" s="8">
        <v>90.12</v>
      </c>
    </row>
    <row r="815" spans="1:24" x14ac:dyDescent="0.25">
      <c r="A815" t="s">
        <v>1141</v>
      </c>
      <c r="B815" s="1">
        <v>45996</v>
      </c>
      <c r="C815" t="s">
        <v>258</v>
      </c>
      <c r="D815" t="s">
        <v>259</v>
      </c>
      <c r="E815" t="s">
        <v>71</v>
      </c>
      <c r="F815" t="s">
        <v>28</v>
      </c>
      <c r="G815" t="s">
        <v>72</v>
      </c>
      <c r="H815" t="s">
        <v>73</v>
      </c>
      <c r="I815" t="s">
        <v>99</v>
      </c>
      <c r="J815" t="s">
        <v>100</v>
      </c>
      <c r="K815" t="s">
        <v>49</v>
      </c>
      <c r="L815" s="13">
        <v>3.8</v>
      </c>
      <c r="M815" s="8">
        <v>2.6</v>
      </c>
      <c r="N815">
        <v>197</v>
      </c>
      <c r="O815" s="8">
        <v>748.6</v>
      </c>
      <c r="P815" s="14">
        <v>9.06E-2</v>
      </c>
      <c r="Q815" s="8">
        <v>67.819999999999993</v>
      </c>
      <c r="R815" s="8">
        <v>680.78</v>
      </c>
      <c r="S815" s="8">
        <v>512.20000000000005</v>
      </c>
      <c r="T815" s="8">
        <v>168.58</v>
      </c>
      <c r="U815">
        <v>0</v>
      </c>
      <c r="V815" s="8">
        <v>0</v>
      </c>
      <c r="W815" s="8">
        <v>0</v>
      </c>
      <c r="X815" s="8">
        <v>168.58</v>
      </c>
    </row>
    <row r="816" spans="1:24" x14ac:dyDescent="0.25">
      <c r="A816" t="s">
        <v>1142</v>
      </c>
      <c r="B816" s="1">
        <v>45297</v>
      </c>
      <c r="C816" t="s">
        <v>357</v>
      </c>
      <c r="D816" t="s">
        <v>358</v>
      </c>
      <c r="E816" t="s">
        <v>27</v>
      </c>
      <c r="F816" t="s">
        <v>46</v>
      </c>
      <c r="G816" t="s">
        <v>29</v>
      </c>
      <c r="H816" t="s">
        <v>30</v>
      </c>
      <c r="I816" t="s">
        <v>112</v>
      </c>
      <c r="J816" t="s">
        <v>113</v>
      </c>
      <c r="K816" t="s">
        <v>42</v>
      </c>
      <c r="L816" s="13">
        <v>8.5</v>
      </c>
      <c r="M816" s="8">
        <v>2.8</v>
      </c>
      <c r="N816">
        <v>26</v>
      </c>
      <c r="O816" s="8">
        <v>221</v>
      </c>
      <c r="P816" s="14">
        <v>0.16009999999999999</v>
      </c>
      <c r="Q816" s="8">
        <v>35.380000000000003</v>
      </c>
      <c r="R816" s="8">
        <v>185.62</v>
      </c>
      <c r="S816" s="8">
        <v>72.8</v>
      </c>
      <c r="T816" s="8">
        <v>112.82</v>
      </c>
      <c r="U816">
        <v>0</v>
      </c>
      <c r="V816" s="8">
        <v>0</v>
      </c>
      <c r="W816" s="8">
        <v>0</v>
      </c>
      <c r="X816" s="8">
        <v>112.82</v>
      </c>
    </row>
    <row r="817" spans="1:24" x14ac:dyDescent="0.25">
      <c r="A817" t="s">
        <v>1143</v>
      </c>
      <c r="B817" s="1">
        <v>46206</v>
      </c>
      <c r="C817" t="s">
        <v>584</v>
      </c>
      <c r="D817" t="s">
        <v>585</v>
      </c>
      <c r="E817" t="s">
        <v>27</v>
      </c>
      <c r="F817" t="s">
        <v>37</v>
      </c>
      <c r="G817" t="s">
        <v>29</v>
      </c>
      <c r="H817" t="s">
        <v>30</v>
      </c>
      <c r="I817" t="s">
        <v>130</v>
      </c>
      <c r="J817" t="s">
        <v>131</v>
      </c>
      <c r="K817" t="s">
        <v>42</v>
      </c>
      <c r="L817" s="13">
        <v>4.8</v>
      </c>
      <c r="M817" s="8">
        <v>1.4</v>
      </c>
      <c r="N817">
        <v>32</v>
      </c>
      <c r="O817" s="8">
        <v>153.6</v>
      </c>
      <c r="P817" s="14">
        <v>8.8999999999999999E-3</v>
      </c>
      <c r="Q817" s="8">
        <v>1.37</v>
      </c>
      <c r="R817" s="8">
        <v>152.22999999999999</v>
      </c>
      <c r="S817" s="8">
        <v>44.8</v>
      </c>
      <c r="T817" s="8">
        <v>107.43</v>
      </c>
      <c r="U817">
        <v>0</v>
      </c>
      <c r="V817" s="8">
        <v>0</v>
      </c>
      <c r="W817" s="8">
        <v>0</v>
      </c>
      <c r="X817" s="8">
        <v>107.43</v>
      </c>
    </row>
    <row r="818" spans="1:24" x14ac:dyDescent="0.25">
      <c r="A818" t="s">
        <v>1144</v>
      </c>
      <c r="B818" s="1">
        <v>46060</v>
      </c>
      <c r="C818" t="s">
        <v>475</v>
      </c>
      <c r="D818" t="s">
        <v>476</v>
      </c>
      <c r="E818" t="s">
        <v>63</v>
      </c>
      <c r="F818" t="s">
        <v>37</v>
      </c>
      <c r="G818" t="s">
        <v>79</v>
      </c>
      <c r="H818" t="s">
        <v>80</v>
      </c>
      <c r="I818" t="s">
        <v>122</v>
      </c>
      <c r="J818" t="s">
        <v>123</v>
      </c>
      <c r="K818" t="s">
        <v>59</v>
      </c>
      <c r="L818" s="13">
        <v>5.5</v>
      </c>
      <c r="M818" s="8">
        <v>3.8</v>
      </c>
      <c r="N818">
        <v>13</v>
      </c>
      <c r="O818" s="8">
        <v>71.5</v>
      </c>
      <c r="P818" s="14">
        <v>2.47E-2</v>
      </c>
      <c r="Q818" s="8">
        <v>1.77</v>
      </c>
      <c r="R818" s="8">
        <v>69.73</v>
      </c>
      <c r="S818" s="8">
        <v>49.4</v>
      </c>
      <c r="T818" s="8">
        <v>20.329999999999998</v>
      </c>
      <c r="U818">
        <v>3</v>
      </c>
      <c r="V818" s="8">
        <v>16.09</v>
      </c>
      <c r="W818" s="8">
        <v>12.9</v>
      </c>
      <c r="X818" s="8">
        <v>7.43</v>
      </c>
    </row>
    <row r="819" spans="1:24" x14ac:dyDescent="0.25">
      <c r="A819" t="s">
        <v>1145</v>
      </c>
      <c r="B819" s="1">
        <v>46173</v>
      </c>
      <c r="C819" t="s">
        <v>191</v>
      </c>
      <c r="D819" t="s">
        <v>192</v>
      </c>
      <c r="E819" t="s">
        <v>150</v>
      </c>
      <c r="F819" t="s">
        <v>54</v>
      </c>
      <c r="G819" t="s">
        <v>151</v>
      </c>
      <c r="H819" t="s">
        <v>152</v>
      </c>
      <c r="I819" t="s">
        <v>112</v>
      </c>
      <c r="J819" t="s">
        <v>113</v>
      </c>
      <c r="K819" t="s">
        <v>42</v>
      </c>
      <c r="L819" s="13">
        <v>8.5</v>
      </c>
      <c r="M819" s="8">
        <v>2.8</v>
      </c>
      <c r="N819">
        <v>16</v>
      </c>
      <c r="O819" s="8">
        <v>136</v>
      </c>
      <c r="P819" s="14">
        <v>5.5399999999999998E-2</v>
      </c>
      <c r="Q819" s="8">
        <v>7.53</v>
      </c>
      <c r="R819" s="8">
        <v>128.47</v>
      </c>
      <c r="S819" s="8">
        <v>44.8</v>
      </c>
      <c r="T819" s="8">
        <v>83.67</v>
      </c>
      <c r="U819">
        <v>0</v>
      </c>
      <c r="V819" s="8">
        <v>0</v>
      </c>
      <c r="W819" s="8">
        <v>0</v>
      </c>
      <c r="X819" s="8">
        <v>83.67</v>
      </c>
    </row>
    <row r="820" spans="1:24" x14ac:dyDescent="0.25">
      <c r="A820" t="s">
        <v>1146</v>
      </c>
      <c r="B820" s="1">
        <v>46080</v>
      </c>
      <c r="C820" t="s">
        <v>689</v>
      </c>
      <c r="D820" t="s">
        <v>690</v>
      </c>
      <c r="E820" t="s">
        <v>27</v>
      </c>
      <c r="F820" t="s">
        <v>54</v>
      </c>
      <c r="G820" t="s">
        <v>29</v>
      </c>
      <c r="H820" t="s">
        <v>30</v>
      </c>
      <c r="I820" t="s">
        <v>130</v>
      </c>
      <c r="J820" t="s">
        <v>131</v>
      </c>
      <c r="K820" t="s">
        <v>42</v>
      </c>
      <c r="L820" s="13">
        <v>4.8</v>
      </c>
      <c r="M820" s="8">
        <v>1.4</v>
      </c>
      <c r="N820">
        <v>74</v>
      </c>
      <c r="O820" s="8">
        <v>355.2</v>
      </c>
      <c r="P820" s="14">
        <v>0.44869999999999999</v>
      </c>
      <c r="Q820" s="8">
        <v>159.38</v>
      </c>
      <c r="R820" s="8">
        <v>195.82</v>
      </c>
      <c r="S820" s="8">
        <v>103.6</v>
      </c>
      <c r="T820" s="8">
        <v>92.22</v>
      </c>
      <c r="U820">
        <v>0</v>
      </c>
      <c r="V820" s="8">
        <v>0</v>
      </c>
      <c r="W820" s="8">
        <v>0</v>
      </c>
      <c r="X820" s="8">
        <v>92.22</v>
      </c>
    </row>
    <row r="821" spans="1:24" x14ac:dyDescent="0.25">
      <c r="A821" t="s">
        <v>1147</v>
      </c>
      <c r="B821" s="1">
        <v>46198</v>
      </c>
      <c r="C821" t="s">
        <v>82</v>
      </c>
      <c r="D821" t="s">
        <v>83</v>
      </c>
      <c r="E821" t="s">
        <v>71</v>
      </c>
      <c r="F821" t="s">
        <v>46</v>
      </c>
      <c r="G821" t="s">
        <v>72</v>
      </c>
      <c r="H821" t="s">
        <v>73</v>
      </c>
      <c r="I821" t="s">
        <v>99</v>
      </c>
      <c r="J821" t="s">
        <v>100</v>
      </c>
      <c r="K821" t="s">
        <v>49</v>
      </c>
      <c r="L821" s="13">
        <v>3.8</v>
      </c>
      <c r="M821" s="8">
        <v>2.6</v>
      </c>
      <c r="N821">
        <v>29</v>
      </c>
      <c r="O821" s="8">
        <v>110.2</v>
      </c>
      <c r="P821" s="14">
        <v>9.4299999999999995E-2</v>
      </c>
      <c r="Q821" s="8">
        <v>10.39</v>
      </c>
      <c r="R821" s="8">
        <v>99.81</v>
      </c>
      <c r="S821" s="8">
        <v>75.400000000000006</v>
      </c>
      <c r="T821" s="8">
        <v>24.41</v>
      </c>
      <c r="U821">
        <v>0</v>
      </c>
      <c r="V821" s="8">
        <v>0</v>
      </c>
      <c r="W821" s="8">
        <v>0</v>
      </c>
      <c r="X821" s="8">
        <v>24.41</v>
      </c>
    </row>
    <row r="822" spans="1:24" x14ac:dyDescent="0.25">
      <c r="A822" t="s">
        <v>1148</v>
      </c>
      <c r="B822" s="1">
        <v>45401</v>
      </c>
      <c r="C822" t="s">
        <v>472</v>
      </c>
      <c r="D822" t="s">
        <v>473</v>
      </c>
      <c r="E822" t="s">
        <v>71</v>
      </c>
      <c r="F822" t="s">
        <v>54</v>
      </c>
      <c r="G822" t="s">
        <v>165</v>
      </c>
      <c r="H822" t="s">
        <v>166</v>
      </c>
      <c r="I822" t="s">
        <v>74</v>
      </c>
      <c r="J822" t="s">
        <v>75</v>
      </c>
      <c r="K822" t="s">
        <v>49</v>
      </c>
      <c r="L822" s="13">
        <v>11</v>
      </c>
      <c r="M822" s="8">
        <v>6.8</v>
      </c>
      <c r="N822">
        <v>93</v>
      </c>
      <c r="O822" s="8">
        <v>1023</v>
      </c>
      <c r="P822" s="14">
        <v>0.42049999999999998</v>
      </c>
      <c r="Q822" s="8">
        <v>430.17</v>
      </c>
      <c r="R822" s="8">
        <v>592.83000000000004</v>
      </c>
      <c r="S822" s="8">
        <v>632.4</v>
      </c>
      <c r="T822" s="8">
        <v>-39.57</v>
      </c>
      <c r="U822">
        <v>37</v>
      </c>
      <c r="V822" s="8">
        <v>235.86</v>
      </c>
      <c r="W822" s="8">
        <v>270.10000000000002</v>
      </c>
      <c r="X822" s="8">
        <v>-309.67</v>
      </c>
    </row>
    <row r="823" spans="1:24" x14ac:dyDescent="0.25">
      <c r="A823" t="s">
        <v>1149</v>
      </c>
      <c r="B823" s="1">
        <v>46089</v>
      </c>
      <c r="C823" t="s">
        <v>340</v>
      </c>
      <c r="D823" t="s">
        <v>341</v>
      </c>
      <c r="E823" t="s">
        <v>27</v>
      </c>
      <c r="F823" t="s">
        <v>54</v>
      </c>
      <c r="G823" t="s">
        <v>29</v>
      </c>
      <c r="H823" t="s">
        <v>30</v>
      </c>
      <c r="I823" t="s">
        <v>47</v>
      </c>
      <c r="J823" t="s">
        <v>48</v>
      </c>
      <c r="K823" t="s">
        <v>49</v>
      </c>
      <c r="L823" s="13">
        <v>5</v>
      </c>
      <c r="M823" s="8">
        <v>3.2</v>
      </c>
      <c r="N823">
        <v>16</v>
      </c>
      <c r="O823" s="8">
        <v>80</v>
      </c>
      <c r="P823" s="14">
        <v>1.6899999999999998E-2</v>
      </c>
      <c r="Q823" s="8">
        <v>1.35</v>
      </c>
      <c r="R823" s="8">
        <v>78.650000000000006</v>
      </c>
      <c r="S823" s="8">
        <v>51.2</v>
      </c>
      <c r="T823" s="8">
        <v>27.45</v>
      </c>
      <c r="U823">
        <v>0</v>
      </c>
      <c r="V823" s="8">
        <v>0</v>
      </c>
      <c r="W823" s="8">
        <v>0</v>
      </c>
      <c r="X823" s="8">
        <v>27.45</v>
      </c>
    </row>
    <row r="824" spans="1:24" x14ac:dyDescent="0.25">
      <c r="A824" t="s">
        <v>1150</v>
      </c>
      <c r="B824" s="1">
        <v>45727</v>
      </c>
      <c r="C824" t="s">
        <v>258</v>
      </c>
      <c r="D824" t="s">
        <v>259</v>
      </c>
      <c r="E824" t="s">
        <v>71</v>
      </c>
      <c r="F824" t="s">
        <v>28</v>
      </c>
      <c r="G824" t="s">
        <v>72</v>
      </c>
      <c r="H824" t="s">
        <v>73</v>
      </c>
      <c r="I824" t="s">
        <v>84</v>
      </c>
      <c r="J824" t="s">
        <v>85</v>
      </c>
      <c r="K824" t="s">
        <v>42</v>
      </c>
      <c r="L824" s="13">
        <v>9.9</v>
      </c>
      <c r="M824" s="8">
        <v>3.1</v>
      </c>
      <c r="N824">
        <v>65</v>
      </c>
      <c r="O824" s="8">
        <v>643.5</v>
      </c>
      <c r="P824" s="14">
        <v>4.5999999999999999E-3</v>
      </c>
      <c r="Q824" s="8">
        <v>2.96</v>
      </c>
      <c r="R824" s="8">
        <v>640.54</v>
      </c>
      <c r="S824" s="8">
        <v>201.5</v>
      </c>
      <c r="T824" s="8">
        <v>439.04</v>
      </c>
      <c r="U824">
        <v>0</v>
      </c>
      <c r="V824" s="8">
        <v>0</v>
      </c>
      <c r="W824" s="8">
        <v>0</v>
      </c>
      <c r="X824" s="8">
        <v>439.04</v>
      </c>
    </row>
    <row r="825" spans="1:24" x14ac:dyDescent="0.25">
      <c r="A825" t="s">
        <v>1151</v>
      </c>
      <c r="B825" s="1">
        <v>45516</v>
      </c>
      <c r="C825" t="s">
        <v>301</v>
      </c>
      <c r="D825" t="s">
        <v>302</v>
      </c>
      <c r="E825" t="s">
        <v>63</v>
      </c>
      <c r="F825" t="s">
        <v>37</v>
      </c>
      <c r="G825" t="s">
        <v>79</v>
      </c>
      <c r="H825" t="s">
        <v>80</v>
      </c>
      <c r="I825" t="s">
        <v>99</v>
      </c>
      <c r="J825" t="s">
        <v>100</v>
      </c>
      <c r="K825" t="s">
        <v>49</v>
      </c>
      <c r="L825" s="13">
        <v>3.8</v>
      </c>
      <c r="M825" s="8">
        <v>2.6</v>
      </c>
      <c r="N825">
        <v>49</v>
      </c>
      <c r="O825" s="8">
        <v>186.2</v>
      </c>
      <c r="P825" s="14">
        <v>5.4199999999999998E-2</v>
      </c>
      <c r="Q825" s="8">
        <v>10.09</v>
      </c>
      <c r="R825" s="8">
        <v>176.11</v>
      </c>
      <c r="S825" s="8">
        <v>127.4</v>
      </c>
      <c r="T825" s="8">
        <v>48.71</v>
      </c>
      <c r="U825">
        <v>0</v>
      </c>
      <c r="V825" s="8">
        <v>0</v>
      </c>
      <c r="W825" s="8">
        <v>0</v>
      </c>
      <c r="X825" s="8">
        <v>48.71</v>
      </c>
    </row>
    <row r="826" spans="1:24" x14ac:dyDescent="0.25">
      <c r="A826" t="s">
        <v>1152</v>
      </c>
      <c r="B826" s="1">
        <v>45472</v>
      </c>
      <c r="C826" t="s">
        <v>315</v>
      </c>
      <c r="D826" t="s">
        <v>316</v>
      </c>
      <c r="E826" t="s">
        <v>27</v>
      </c>
      <c r="F826" t="s">
        <v>46</v>
      </c>
      <c r="G826" t="s">
        <v>29</v>
      </c>
      <c r="H826" t="s">
        <v>30</v>
      </c>
      <c r="I826" t="s">
        <v>130</v>
      </c>
      <c r="J826" t="s">
        <v>131</v>
      </c>
      <c r="K826" t="s">
        <v>42</v>
      </c>
      <c r="L826" s="13">
        <v>4.8</v>
      </c>
      <c r="M826" s="8">
        <v>1.4</v>
      </c>
      <c r="N826">
        <v>58</v>
      </c>
      <c r="O826" s="8">
        <v>278.39999999999998</v>
      </c>
      <c r="P826" s="14">
        <v>8.1900000000000001E-2</v>
      </c>
      <c r="Q826" s="8">
        <v>22.8</v>
      </c>
      <c r="R826" s="8">
        <v>255.6</v>
      </c>
      <c r="S826" s="8">
        <v>81.2</v>
      </c>
      <c r="T826" s="8">
        <v>174.4</v>
      </c>
      <c r="U826">
        <v>0</v>
      </c>
      <c r="V826" s="8">
        <v>0</v>
      </c>
      <c r="W826" s="8">
        <v>0</v>
      </c>
      <c r="X826" s="8">
        <v>174.4</v>
      </c>
    </row>
    <row r="827" spans="1:24" x14ac:dyDescent="0.25">
      <c r="A827" t="s">
        <v>1153</v>
      </c>
      <c r="B827" s="1">
        <v>46115</v>
      </c>
      <c r="C827" t="s">
        <v>520</v>
      </c>
      <c r="D827" t="s">
        <v>521</v>
      </c>
      <c r="E827" t="s">
        <v>63</v>
      </c>
      <c r="F827" t="s">
        <v>37</v>
      </c>
      <c r="G827" t="s">
        <v>64</v>
      </c>
      <c r="H827" t="s">
        <v>65</v>
      </c>
      <c r="I827" t="s">
        <v>185</v>
      </c>
      <c r="J827" t="s">
        <v>186</v>
      </c>
      <c r="K827" t="s">
        <v>59</v>
      </c>
      <c r="L827" s="13">
        <v>4.9000000000000004</v>
      </c>
      <c r="M827" s="8">
        <v>3.1</v>
      </c>
      <c r="N827">
        <v>74</v>
      </c>
      <c r="O827" s="8">
        <v>362.6</v>
      </c>
      <c r="P827" s="14">
        <v>5.8999999999999999E-3</v>
      </c>
      <c r="Q827" s="8">
        <v>2.14</v>
      </c>
      <c r="R827" s="8">
        <v>360.46</v>
      </c>
      <c r="S827" s="8">
        <v>229.4</v>
      </c>
      <c r="T827" s="8">
        <v>131.06</v>
      </c>
      <c r="U827">
        <v>0</v>
      </c>
      <c r="V827" s="8">
        <v>0</v>
      </c>
      <c r="W827" s="8">
        <v>0</v>
      </c>
      <c r="X827" s="8">
        <v>131.06</v>
      </c>
    </row>
    <row r="828" spans="1:24" x14ac:dyDescent="0.25">
      <c r="A828" t="s">
        <v>1154</v>
      </c>
      <c r="B828" s="1">
        <v>46004</v>
      </c>
      <c r="C828" t="s">
        <v>427</v>
      </c>
      <c r="D828" t="s">
        <v>428</v>
      </c>
      <c r="E828" t="s">
        <v>150</v>
      </c>
      <c r="F828" t="s">
        <v>46</v>
      </c>
      <c r="G828" t="s">
        <v>151</v>
      </c>
      <c r="H828" t="s">
        <v>152</v>
      </c>
      <c r="I828" t="s">
        <v>112</v>
      </c>
      <c r="J828" t="s">
        <v>113</v>
      </c>
      <c r="K828" t="s">
        <v>42</v>
      </c>
      <c r="L828" s="13">
        <v>8.5</v>
      </c>
      <c r="M828" s="8">
        <v>2.8</v>
      </c>
      <c r="N828">
        <v>17</v>
      </c>
      <c r="O828" s="8">
        <v>144.5</v>
      </c>
      <c r="P828" s="14">
        <v>5.11E-2</v>
      </c>
      <c r="Q828" s="8">
        <v>7.38</v>
      </c>
      <c r="R828" s="8">
        <v>137.12</v>
      </c>
      <c r="S828" s="8">
        <v>47.6</v>
      </c>
      <c r="T828" s="8">
        <v>89.52</v>
      </c>
      <c r="U828">
        <v>0</v>
      </c>
      <c r="V828" s="8">
        <v>0</v>
      </c>
      <c r="W828" s="8">
        <v>0</v>
      </c>
      <c r="X828" s="8">
        <v>89.52</v>
      </c>
    </row>
    <row r="829" spans="1:24" x14ac:dyDescent="0.25">
      <c r="A829" t="s">
        <v>1155</v>
      </c>
      <c r="B829" s="1">
        <v>45822</v>
      </c>
      <c r="C829" t="s">
        <v>229</v>
      </c>
      <c r="D829" t="s">
        <v>230</v>
      </c>
      <c r="E829" t="s">
        <v>27</v>
      </c>
      <c r="F829" t="s">
        <v>54</v>
      </c>
      <c r="G829" t="s">
        <v>29</v>
      </c>
      <c r="H829" t="s">
        <v>30</v>
      </c>
      <c r="I829" t="s">
        <v>74</v>
      </c>
      <c r="J829" t="s">
        <v>75</v>
      </c>
      <c r="K829" t="s">
        <v>49</v>
      </c>
      <c r="L829" s="13">
        <v>11</v>
      </c>
      <c r="M829" s="8">
        <v>6.8</v>
      </c>
      <c r="N829">
        <v>181</v>
      </c>
      <c r="O829" s="8">
        <v>1991</v>
      </c>
      <c r="P829" s="14">
        <v>8.3999999999999995E-3</v>
      </c>
      <c r="Q829" s="8">
        <v>16.72</v>
      </c>
      <c r="R829" s="8">
        <v>1974.28</v>
      </c>
      <c r="S829" s="8">
        <v>1230.8</v>
      </c>
      <c r="T829" s="8">
        <v>743.48</v>
      </c>
      <c r="U829">
        <v>0</v>
      </c>
      <c r="V829" s="8">
        <v>0</v>
      </c>
      <c r="W829" s="8">
        <v>0</v>
      </c>
      <c r="X829" s="8">
        <v>743.48</v>
      </c>
    </row>
    <row r="830" spans="1:24" x14ac:dyDescent="0.25">
      <c r="A830" t="s">
        <v>1156</v>
      </c>
      <c r="B830" s="1">
        <v>45767</v>
      </c>
      <c r="C830" t="s">
        <v>238</v>
      </c>
      <c r="D830" t="s">
        <v>239</v>
      </c>
      <c r="E830" t="s">
        <v>27</v>
      </c>
      <c r="F830" t="s">
        <v>37</v>
      </c>
      <c r="G830" t="s">
        <v>29</v>
      </c>
      <c r="H830" t="s">
        <v>30</v>
      </c>
      <c r="I830" t="s">
        <v>66</v>
      </c>
      <c r="J830" t="s">
        <v>67</v>
      </c>
      <c r="K830" t="s">
        <v>33</v>
      </c>
      <c r="L830" s="13">
        <v>4.5</v>
      </c>
      <c r="M830" s="8">
        <v>2.1</v>
      </c>
      <c r="N830">
        <v>3</v>
      </c>
      <c r="O830" s="8">
        <v>13.5</v>
      </c>
      <c r="P830" s="14">
        <v>3.4799999999999998E-2</v>
      </c>
      <c r="Q830" s="8">
        <v>0.47</v>
      </c>
      <c r="R830" s="8">
        <v>13.03</v>
      </c>
      <c r="S830" s="8">
        <v>6.3</v>
      </c>
      <c r="T830" s="8">
        <v>6.73</v>
      </c>
      <c r="U830">
        <v>0</v>
      </c>
      <c r="V830" s="8">
        <v>0</v>
      </c>
      <c r="W830" s="8">
        <v>0</v>
      </c>
      <c r="X830" s="8">
        <v>6.73</v>
      </c>
    </row>
    <row r="831" spans="1:24" x14ac:dyDescent="0.25">
      <c r="A831" t="s">
        <v>1157</v>
      </c>
      <c r="B831" s="1">
        <v>45343</v>
      </c>
      <c r="C831" t="s">
        <v>455</v>
      </c>
      <c r="D831" t="s">
        <v>456</v>
      </c>
      <c r="E831" t="s">
        <v>71</v>
      </c>
      <c r="F831" t="s">
        <v>89</v>
      </c>
      <c r="G831" t="s">
        <v>165</v>
      </c>
      <c r="H831" t="s">
        <v>166</v>
      </c>
      <c r="I831" t="s">
        <v>104</v>
      </c>
      <c r="J831" t="s">
        <v>105</v>
      </c>
      <c r="K831" t="s">
        <v>49</v>
      </c>
      <c r="L831" s="13">
        <v>4.2</v>
      </c>
      <c r="M831" s="8">
        <v>2.8</v>
      </c>
      <c r="N831">
        <v>116</v>
      </c>
      <c r="O831" s="8">
        <v>487.2</v>
      </c>
      <c r="P831" s="14">
        <v>0.10589999999999999</v>
      </c>
      <c r="Q831" s="8">
        <v>51.59</v>
      </c>
      <c r="R831" s="8">
        <v>435.61</v>
      </c>
      <c r="S831" s="8">
        <v>324.8</v>
      </c>
      <c r="T831" s="8">
        <v>110.81</v>
      </c>
      <c r="U831">
        <v>0</v>
      </c>
      <c r="V831" s="8">
        <v>0</v>
      </c>
      <c r="W831" s="8">
        <v>0</v>
      </c>
      <c r="X831" s="8">
        <v>110.81</v>
      </c>
    </row>
    <row r="832" spans="1:24" x14ac:dyDescent="0.25">
      <c r="A832" t="s">
        <v>1158</v>
      </c>
      <c r="B832" s="1">
        <v>45862</v>
      </c>
      <c r="C832" t="s">
        <v>82</v>
      </c>
      <c r="D832" t="s">
        <v>83</v>
      </c>
      <c r="E832" t="s">
        <v>71</v>
      </c>
      <c r="F832" t="s">
        <v>46</v>
      </c>
      <c r="G832" t="s">
        <v>165</v>
      </c>
      <c r="H832" t="s">
        <v>166</v>
      </c>
      <c r="I832" t="s">
        <v>104</v>
      </c>
      <c r="J832" t="s">
        <v>105</v>
      </c>
      <c r="K832" t="s">
        <v>49</v>
      </c>
      <c r="L832" s="13">
        <v>4.2</v>
      </c>
      <c r="M832" s="8">
        <v>2.8</v>
      </c>
      <c r="N832">
        <v>79</v>
      </c>
      <c r="O832" s="8">
        <v>331.8</v>
      </c>
      <c r="P832" s="14">
        <v>0.49940000000000001</v>
      </c>
      <c r="Q832" s="8">
        <v>165.7</v>
      </c>
      <c r="R832" s="8">
        <v>166.1</v>
      </c>
      <c r="S832" s="8">
        <v>221.2</v>
      </c>
      <c r="T832" s="8">
        <v>-55.1</v>
      </c>
      <c r="U832">
        <v>0</v>
      </c>
      <c r="V832" s="8">
        <v>0</v>
      </c>
      <c r="W832" s="8">
        <v>0</v>
      </c>
      <c r="X832" s="8">
        <v>-55.1</v>
      </c>
    </row>
    <row r="833" spans="1:24" x14ac:dyDescent="0.25">
      <c r="A833" t="s">
        <v>1159</v>
      </c>
      <c r="B833" s="1">
        <v>45547</v>
      </c>
      <c r="C833" t="s">
        <v>142</v>
      </c>
      <c r="D833" t="s">
        <v>143</v>
      </c>
      <c r="E833" t="s">
        <v>71</v>
      </c>
      <c r="F833" t="s">
        <v>37</v>
      </c>
      <c r="G833" t="s">
        <v>165</v>
      </c>
      <c r="H833" t="s">
        <v>166</v>
      </c>
      <c r="I833" t="s">
        <v>40</v>
      </c>
      <c r="J833" t="s">
        <v>41</v>
      </c>
      <c r="K833" t="s">
        <v>42</v>
      </c>
      <c r="L833" s="13">
        <v>14.5</v>
      </c>
      <c r="M833" s="8">
        <v>4.2</v>
      </c>
      <c r="N833">
        <v>44</v>
      </c>
      <c r="O833" s="8">
        <v>638</v>
      </c>
      <c r="P833" s="14">
        <v>1.61E-2</v>
      </c>
      <c r="Q833" s="8">
        <v>10.27</v>
      </c>
      <c r="R833" s="8">
        <v>627.73</v>
      </c>
      <c r="S833" s="8">
        <v>184.8</v>
      </c>
      <c r="T833" s="8">
        <v>442.93</v>
      </c>
      <c r="U833">
        <v>0</v>
      </c>
      <c r="V833" s="8">
        <v>0</v>
      </c>
      <c r="W833" s="8">
        <v>0</v>
      </c>
      <c r="X833" s="8">
        <v>442.93</v>
      </c>
    </row>
    <row r="834" spans="1:24" x14ac:dyDescent="0.25">
      <c r="A834" t="s">
        <v>1160</v>
      </c>
      <c r="B834" s="1">
        <v>46231</v>
      </c>
      <c r="C834" t="s">
        <v>288</v>
      </c>
      <c r="D834" t="s">
        <v>289</v>
      </c>
      <c r="E834" t="s">
        <v>27</v>
      </c>
      <c r="F834" t="s">
        <v>46</v>
      </c>
      <c r="G834" t="s">
        <v>38</v>
      </c>
      <c r="H834" t="s">
        <v>39</v>
      </c>
      <c r="I834" t="s">
        <v>84</v>
      </c>
      <c r="J834" t="s">
        <v>85</v>
      </c>
      <c r="K834" t="s">
        <v>42</v>
      </c>
      <c r="L834" s="13">
        <v>9.9</v>
      </c>
      <c r="M834" s="8">
        <v>3.1</v>
      </c>
      <c r="N834">
        <v>23</v>
      </c>
      <c r="O834" s="8">
        <v>227.7</v>
      </c>
      <c r="P834" s="14">
        <v>0.17910000000000001</v>
      </c>
      <c r="Q834" s="8">
        <v>40.78</v>
      </c>
      <c r="R834" s="8">
        <v>186.92</v>
      </c>
      <c r="S834" s="8">
        <v>71.3</v>
      </c>
      <c r="T834" s="8">
        <v>115.62</v>
      </c>
      <c r="U834">
        <v>0</v>
      </c>
      <c r="V834" s="8">
        <v>0</v>
      </c>
      <c r="W834" s="8">
        <v>0</v>
      </c>
      <c r="X834" s="8">
        <v>115.62</v>
      </c>
    </row>
    <row r="835" spans="1:24" x14ac:dyDescent="0.25">
      <c r="A835" t="s">
        <v>1161</v>
      </c>
      <c r="B835" s="1">
        <v>46160</v>
      </c>
      <c r="C835" t="s">
        <v>410</v>
      </c>
      <c r="D835" t="s">
        <v>411</v>
      </c>
      <c r="E835" t="s">
        <v>150</v>
      </c>
      <c r="F835" t="s">
        <v>46</v>
      </c>
      <c r="G835" t="s">
        <v>151</v>
      </c>
      <c r="H835" t="s">
        <v>152</v>
      </c>
      <c r="I835" t="s">
        <v>66</v>
      </c>
      <c r="J835" t="s">
        <v>67</v>
      </c>
      <c r="K835" t="s">
        <v>33</v>
      </c>
      <c r="L835" s="13">
        <v>4.5</v>
      </c>
      <c r="M835" s="8">
        <v>2.1</v>
      </c>
      <c r="N835">
        <v>34</v>
      </c>
      <c r="O835" s="8">
        <v>153</v>
      </c>
      <c r="P835" s="14">
        <v>0.2601</v>
      </c>
      <c r="Q835" s="8">
        <v>39.799999999999997</v>
      </c>
      <c r="R835" s="8">
        <v>113.2</v>
      </c>
      <c r="S835" s="8">
        <v>71.400000000000006</v>
      </c>
      <c r="T835" s="8">
        <v>41.8</v>
      </c>
      <c r="U835">
        <v>0</v>
      </c>
      <c r="V835" s="8">
        <v>0</v>
      </c>
      <c r="W835" s="8">
        <v>0</v>
      </c>
      <c r="X835" s="8">
        <v>41.8</v>
      </c>
    </row>
    <row r="836" spans="1:24" x14ac:dyDescent="0.25">
      <c r="A836" t="s">
        <v>1162</v>
      </c>
      <c r="B836" s="1">
        <v>45416</v>
      </c>
      <c r="C836" t="s">
        <v>226</v>
      </c>
      <c r="D836" t="s">
        <v>227</v>
      </c>
      <c r="E836" t="s">
        <v>27</v>
      </c>
      <c r="F836" t="s">
        <v>54</v>
      </c>
      <c r="G836" t="s">
        <v>29</v>
      </c>
      <c r="H836" t="s">
        <v>30</v>
      </c>
      <c r="I836" t="s">
        <v>31</v>
      </c>
      <c r="J836" t="s">
        <v>32</v>
      </c>
      <c r="K836" t="s">
        <v>33</v>
      </c>
      <c r="L836" s="13">
        <v>5.8</v>
      </c>
      <c r="M836" s="8">
        <v>2.7</v>
      </c>
      <c r="N836">
        <v>67</v>
      </c>
      <c r="O836" s="8">
        <v>388.6</v>
      </c>
      <c r="P836" s="14">
        <v>1.67E-2</v>
      </c>
      <c r="Q836" s="8">
        <v>6.49</v>
      </c>
      <c r="R836" s="8">
        <v>382.11</v>
      </c>
      <c r="S836" s="8">
        <v>180.9</v>
      </c>
      <c r="T836" s="8">
        <v>201.21</v>
      </c>
      <c r="U836">
        <v>0</v>
      </c>
      <c r="V836" s="8">
        <v>0</v>
      </c>
      <c r="W836" s="8">
        <v>0</v>
      </c>
      <c r="X836" s="8">
        <v>201.21</v>
      </c>
    </row>
    <row r="837" spans="1:24" x14ac:dyDescent="0.25">
      <c r="A837" t="s">
        <v>1163</v>
      </c>
      <c r="B837" s="1">
        <v>45759</v>
      </c>
      <c r="C837" t="s">
        <v>291</v>
      </c>
      <c r="D837" t="s">
        <v>292</v>
      </c>
      <c r="E837" t="s">
        <v>150</v>
      </c>
      <c r="F837" t="s">
        <v>54</v>
      </c>
      <c r="G837" t="s">
        <v>151</v>
      </c>
      <c r="H837" t="s">
        <v>152</v>
      </c>
      <c r="I837" t="s">
        <v>66</v>
      </c>
      <c r="J837" t="s">
        <v>67</v>
      </c>
      <c r="K837" t="s">
        <v>33</v>
      </c>
      <c r="L837" s="13">
        <v>4.5</v>
      </c>
      <c r="M837" s="8">
        <v>2.1</v>
      </c>
      <c r="N837">
        <v>56</v>
      </c>
      <c r="O837" s="8">
        <v>252</v>
      </c>
      <c r="P837" s="14">
        <v>4.4999999999999997E-3</v>
      </c>
      <c r="Q837" s="8">
        <v>1.1299999999999999</v>
      </c>
      <c r="R837" s="8">
        <v>250.87</v>
      </c>
      <c r="S837" s="8">
        <v>117.6</v>
      </c>
      <c r="T837" s="8">
        <v>133.27000000000001</v>
      </c>
      <c r="U837">
        <v>0</v>
      </c>
      <c r="V837" s="8">
        <v>0</v>
      </c>
      <c r="W837" s="8">
        <v>0</v>
      </c>
      <c r="X837" s="8">
        <v>133.27000000000001</v>
      </c>
    </row>
    <row r="838" spans="1:24" x14ac:dyDescent="0.25">
      <c r="A838" t="s">
        <v>1164</v>
      </c>
      <c r="B838" s="1">
        <v>45428</v>
      </c>
      <c r="C838" t="s">
        <v>279</v>
      </c>
      <c r="D838" t="s">
        <v>280</v>
      </c>
      <c r="E838" t="s">
        <v>53</v>
      </c>
      <c r="F838" t="s">
        <v>54</v>
      </c>
      <c r="G838" t="s">
        <v>55</v>
      </c>
      <c r="H838" t="s">
        <v>56</v>
      </c>
      <c r="I838" t="s">
        <v>127</v>
      </c>
      <c r="J838" t="s">
        <v>128</v>
      </c>
      <c r="K838" t="s">
        <v>33</v>
      </c>
      <c r="L838" s="13">
        <v>7.2</v>
      </c>
      <c r="M838" s="8">
        <v>3.6</v>
      </c>
      <c r="N838">
        <v>28</v>
      </c>
      <c r="O838" s="8">
        <v>201.6</v>
      </c>
      <c r="P838" s="14">
        <v>2.3199999999999998E-2</v>
      </c>
      <c r="Q838" s="8">
        <v>4.68</v>
      </c>
      <c r="R838" s="8">
        <v>196.92</v>
      </c>
      <c r="S838" s="8">
        <v>100.8</v>
      </c>
      <c r="T838" s="8">
        <v>96.12</v>
      </c>
      <c r="U838">
        <v>0</v>
      </c>
      <c r="V838" s="8">
        <v>0</v>
      </c>
      <c r="W838" s="8">
        <v>0</v>
      </c>
      <c r="X838" s="8">
        <v>96.12</v>
      </c>
    </row>
    <row r="839" spans="1:24" x14ac:dyDescent="0.25">
      <c r="A839" t="s">
        <v>1165</v>
      </c>
      <c r="B839" s="1">
        <v>46112</v>
      </c>
      <c r="C839" t="s">
        <v>391</v>
      </c>
      <c r="D839" t="s">
        <v>392</v>
      </c>
      <c r="E839" t="s">
        <v>63</v>
      </c>
      <c r="F839" t="s">
        <v>54</v>
      </c>
      <c r="G839" t="s">
        <v>79</v>
      </c>
      <c r="H839" t="s">
        <v>80</v>
      </c>
      <c r="I839" t="s">
        <v>117</v>
      </c>
      <c r="J839" t="s">
        <v>118</v>
      </c>
      <c r="K839" t="s">
        <v>59</v>
      </c>
      <c r="L839" s="13">
        <v>6</v>
      </c>
      <c r="M839" s="8">
        <v>4.2</v>
      </c>
      <c r="N839">
        <v>53</v>
      </c>
      <c r="O839" s="8">
        <v>318</v>
      </c>
      <c r="P839" s="14">
        <v>3.3099999999999997E-2</v>
      </c>
      <c r="Q839" s="8">
        <v>10.53</v>
      </c>
      <c r="R839" s="8">
        <v>307.47000000000003</v>
      </c>
      <c r="S839" s="8">
        <v>222.6</v>
      </c>
      <c r="T839" s="8">
        <v>84.87</v>
      </c>
      <c r="U839">
        <v>0</v>
      </c>
      <c r="V839" s="8">
        <v>0</v>
      </c>
      <c r="W839" s="8">
        <v>0</v>
      </c>
      <c r="X839" s="8">
        <v>84.87</v>
      </c>
    </row>
    <row r="840" spans="1:24" x14ac:dyDescent="0.25">
      <c r="A840" t="s">
        <v>1166</v>
      </c>
      <c r="B840" s="1">
        <v>45767</v>
      </c>
      <c r="C840" t="s">
        <v>615</v>
      </c>
      <c r="D840" t="s">
        <v>616</v>
      </c>
      <c r="E840" t="s">
        <v>150</v>
      </c>
      <c r="F840" t="s">
        <v>89</v>
      </c>
      <c r="G840" t="s">
        <v>151</v>
      </c>
      <c r="H840" t="s">
        <v>152</v>
      </c>
      <c r="I840" t="s">
        <v>104</v>
      </c>
      <c r="J840" t="s">
        <v>105</v>
      </c>
      <c r="K840" t="s">
        <v>49</v>
      </c>
      <c r="L840" s="13">
        <v>4.2</v>
      </c>
      <c r="M840" s="8">
        <v>2.8</v>
      </c>
      <c r="N840">
        <v>277</v>
      </c>
      <c r="O840" s="8">
        <v>1163.4000000000001</v>
      </c>
      <c r="P840" s="14">
        <v>0.19450000000000001</v>
      </c>
      <c r="Q840" s="8">
        <v>226.28</v>
      </c>
      <c r="R840" s="8">
        <v>937.12</v>
      </c>
      <c r="S840" s="8">
        <v>775.6</v>
      </c>
      <c r="T840" s="8">
        <v>161.52000000000001</v>
      </c>
      <c r="U840">
        <v>0</v>
      </c>
      <c r="V840" s="8">
        <v>0</v>
      </c>
      <c r="W840" s="8">
        <v>0</v>
      </c>
      <c r="X840" s="8">
        <v>161.52000000000001</v>
      </c>
    </row>
    <row r="841" spans="1:24" x14ac:dyDescent="0.25">
      <c r="A841" t="s">
        <v>1167</v>
      </c>
      <c r="B841" s="1">
        <v>45975</v>
      </c>
      <c r="C841" t="s">
        <v>238</v>
      </c>
      <c r="D841" t="s">
        <v>239</v>
      </c>
      <c r="E841" t="s">
        <v>27</v>
      </c>
      <c r="F841" t="s">
        <v>37</v>
      </c>
      <c r="G841" t="s">
        <v>38</v>
      </c>
      <c r="H841" t="s">
        <v>39</v>
      </c>
      <c r="I841" t="s">
        <v>99</v>
      </c>
      <c r="J841" t="s">
        <v>100</v>
      </c>
      <c r="K841" t="s">
        <v>49</v>
      </c>
      <c r="L841" s="13">
        <v>3.8</v>
      </c>
      <c r="M841" s="8">
        <v>2.6</v>
      </c>
      <c r="N841">
        <v>41</v>
      </c>
      <c r="O841" s="8">
        <v>155.80000000000001</v>
      </c>
      <c r="P841" s="14">
        <v>1.9400000000000001E-2</v>
      </c>
      <c r="Q841" s="8">
        <v>3.02</v>
      </c>
      <c r="R841" s="8">
        <v>152.78</v>
      </c>
      <c r="S841" s="8">
        <v>106.6</v>
      </c>
      <c r="T841" s="8">
        <v>46.18</v>
      </c>
      <c r="U841">
        <v>0</v>
      </c>
      <c r="V841" s="8">
        <v>0</v>
      </c>
      <c r="W841" s="8">
        <v>0</v>
      </c>
      <c r="X841" s="8">
        <v>46.18</v>
      </c>
    </row>
    <row r="842" spans="1:24" x14ac:dyDescent="0.25">
      <c r="A842" t="s">
        <v>1168</v>
      </c>
      <c r="B842" s="1">
        <v>45835</v>
      </c>
      <c r="C842" t="s">
        <v>279</v>
      </c>
      <c r="D842" t="s">
        <v>280</v>
      </c>
      <c r="E842" t="s">
        <v>53</v>
      </c>
      <c r="F842" t="s">
        <v>54</v>
      </c>
      <c r="G842" t="s">
        <v>55</v>
      </c>
      <c r="H842" t="s">
        <v>56</v>
      </c>
      <c r="I842" t="s">
        <v>104</v>
      </c>
      <c r="J842" t="s">
        <v>105</v>
      </c>
      <c r="K842" t="s">
        <v>49</v>
      </c>
      <c r="L842" s="13">
        <v>4.2</v>
      </c>
      <c r="M842" s="8">
        <v>2.8</v>
      </c>
      <c r="N842">
        <v>40</v>
      </c>
      <c r="O842" s="8">
        <v>168</v>
      </c>
      <c r="P842" s="14">
        <v>1.5100000000000001E-2</v>
      </c>
      <c r="Q842" s="8">
        <v>2.54</v>
      </c>
      <c r="R842" s="8">
        <v>165.46</v>
      </c>
      <c r="S842" s="8">
        <v>112</v>
      </c>
      <c r="T842" s="8">
        <v>53.46</v>
      </c>
      <c r="U842">
        <v>0</v>
      </c>
      <c r="V842" s="8">
        <v>0</v>
      </c>
      <c r="W842" s="8">
        <v>0</v>
      </c>
      <c r="X842" s="8">
        <v>53.46</v>
      </c>
    </row>
    <row r="843" spans="1:24" x14ac:dyDescent="0.25">
      <c r="A843" t="s">
        <v>1169</v>
      </c>
      <c r="B843" s="1">
        <v>45864</v>
      </c>
      <c r="C843" t="s">
        <v>325</v>
      </c>
      <c r="D843" t="s">
        <v>326</v>
      </c>
      <c r="E843" t="s">
        <v>27</v>
      </c>
      <c r="F843" t="s">
        <v>37</v>
      </c>
      <c r="G843" t="s">
        <v>29</v>
      </c>
      <c r="H843" t="s">
        <v>30</v>
      </c>
      <c r="I843" t="s">
        <v>74</v>
      </c>
      <c r="J843" t="s">
        <v>75</v>
      </c>
      <c r="K843" t="s">
        <v>49</v>
      </c>
      <c r="L843" s="13">
        <v>11</v>
      </c>
      <c r="M843" s="8">
        <v>6.8</v>
      </c>
      <c r="N843">
        <v>2</v>
      </c>
      <c r="O843" s="8">
        <v>22</v>
      </c>
      <c r="P843" s="14">
        <v>3.09E-2</v>
      </c>
      <c r="Q843" s="8">
        <v>0.68</v>
      </c>
      <c r="R843" s="8">
        <v>21.32</v>
      </c>
      <c r="S843" s="8">
        <v>13.6</v>
      </c>
      <c r="T843" s="8">
        <v>7.72</v>
      </c>
      <c r="U843">
        <v>0</v>
      </c>
      <c r="V843" s="8">
        <v>0</v>
      </c>
      <c r="W843" s="8">
        <v>0</v>
      </c>
      <c r="X843" s="8">
        <v>7.72</v>
      </c>
    </row>
    <row r="844" spans="1:24" x14ac:dyDescent="0.25">
      <c r="A844" t="s">
        <v>1170</v>
      </c>
      <c r="B844" s="1">
        <v>45901</v>
      </c>
      <c r="C844" t="s">
        <v>386</v>
      </c>
      <c r="D844" t="s">
        <v>387</v>
      </c>
      <c r="E844" t="s">
        <v>27</v>
      </c>
      <c r="F844" t="s">
        <v>54</v>
      </c>
      <c r="G844" t="s">
        <v>38</v>
      </c>
      <c r="H844" t="s">
        <v>39</v>
      </c>
      <c r="I844" t="s">
        <v>74</v>
      </c>
      <c r="J844" t="s">
        <v>75</v>
      </c>
      <c r="K844" t="s">
        <v>49</v>
      </c>
      <c r="L844" s="13">
        <v>11</v>
      </c>
      <c r="M844" s="8">
        <v>6.8</v>
      </c>
      <c r="N844">
        <v>18</v>
      </c>
      <c r="O844" s="8">
        <v>198</v>
      </c>
      <c r="P844" s="14">
        <v>0.45550000000000002</v>
      </c>
      <c r="Q844" s="8">
        <v>90.19</v>
      </c>
      <c r="R844" s="8">
        <v>107.81</v>
      </c>
      <c r="S844" s="8">
        <v>122.4</v>
      </c>
      <c r="T844" s="8">
        <v>-14.59</v>
      </c>
      <c r="U844">
        <v>0</v>
      </c>
      <c r="V844" s="8">
        <v>0</v>
      </c>
      <c r="W844" s="8">
        <v>0</v>
      </c>
      <c r="X844" s="8">
        <v>-14.59</v>
      </c>
    </row>
    <row r="845" spans="1:24" x14ac:dyDescent="0.25">
      <c r="A845" t="s">
        <v>1171</v>
      </c>
      <c r="B845" s="1">
        <v>45616</v>
      </c>
      <c r="C845" t="s">
        <v>758</v>
      </c>
      <c r="D845" t="s">
        <v>759</v>
      </c>
      <c r="E845" t="s">
        <v>27</v>
      </c>
      <c r="F845" t="s">
        <v>37</v>
      </c>
      <c r="G845" t="s">
        <v>29</v>
      </c>
      <c r="H845" t="s">
        <v>30</v>
      </c>
      <c r="I845" t="s">
        <v>40</v>
      </c>
      <c r="J845" t="s">
        <v>41</v>
      </c>
      <c r="K845" t="s">
        <v>42</v>
      </c>
      <c r="L845" s="13">
        <v>14.5</v>
      </c>
      <c r="M845" s="8">
        <v>4.2</v>
      </c>
      <c r="N845">
        <v>5</v>
      </c>
      <c r="O845" s="8">
        <v>72.5</v>
      </c>
      <c r="P845" s="14">
        <v>1.2800000000000001E-2</v>
      </c>
      <c r="Q845" s="8">
        <v>0.93</v>
      </c>
      <c r="R845" s="8">
        <v>71.569999999999993</v>
      </c>
      <c r="S845" s="8">
        <v>21</v>
      </c>
      <c r="T845" s="8">
        <v>50.57</v>
      </c>
      <c r="U845">
        <v>0</v>
      </c>
      <c r="V845" s="8">
        <v>0</v>
      </c>
      <c r="W845" s="8">
        <v>0</v>
      </c>
      <c r="X845" s="8">
        <v>50.57</v>
      </c>
    </row>
    <row r="846" spans="1:24" x14ac:dyDescent="0.25">
      <c r="A846" t="s">
        <v>1172</v>
      </c>
      <c r="B846" s="1">
        <v>46264</v>
      </c>
      <c r="C846" t="s">
        <v>350</v>
      </c>
      <c r="D846" t="s">
        <v>351</v>
      </c>
      <c r="E846" t="s">
        <v>63</v>
      </c>
      <c r="F846" t="s">
        <v>89</v>
      </c>
      <c r="G846" t="s">
        <v>79</v>
      </c>
      <c r="H846" t="s">
        <v>80</v>
      </c>
      <c r="I846" t="s">
        <v>84</v>
      </c>
      <c r="J846" t="s">
        <v>85</v>
      </c>
      <c r="K846" t="s">
        <v>42</v>
      </c>
      <c r="L846" s="13">
        <v>9.9</v>
      </c>
      <c r="M846" s="8">
        <v>3.1</v>
      </c>
      <c r="N846">
        <v>271</v>
      </c>
      <c r="O846" s="8">
        <v>2682.9</v>
      </c>
      <c r="P846" s="14">
        <v>4.1200000000000001E-2</v>
      </c>
      <c r="Q846" s="8">
        <v>110.54</v>
      </c>
      <c r="R846" s="8">
        <v>2572.36</v>
      </c>
      <c r="S846" s="8">
        <v>840.1</v>
      </c>
      <c r="T846" s="8">
        <v>1732.26</v>
      </c>
      <c r="U846">
        <v>0</v>
      </c>
      <c r="V846" s="8">
        <v>0</v>
      </c>
      <c r="W846" s="8">
        <v>0</v>
      </c>
      <c r="X846" s="8">
        <v>1732.26</v>
      </c>
    </row>
    <row r="847" spans="1:24" x14ac:dyDescent="0.25">
      <c r="A847" t="s">
        <v>1173</v>
      </c>
      <c r="B847" s="1">
        <v>46065</v>
      </c>
      <c r="C847" t="s">
        <v>480</v>
      </c>
      <c r="D847" t="s">
        <v>481</v>
      </c>
      <c r="E847" t="s">
        <v>63</v>
      </c>
      <c r="F847" t="s">
        <v>54</v>
      </c>
      <c r="G847" t="s">
        <v>64</v>
      </c>
      <c r="H847" t="s">
        <v>65</v>
      </c>
      <c r="I847" t="s">
        <v>112</v>
      </c>
      <c r="J847" t="s">
        <v>113</v>
      </c>
      <c r="K847" t="s">
        <v>42</v>
      </c>
      <c r="L847" s="13">
        <v>8.5</v>
      </c>
      <c r="M847" s="8">
        <v>2.8</v>
      </c>
      <c r="N847">
        <v>45</v>
      </c>
      <c r="O847" s="8">
        <v>382.5</v>
      </c>
      <c r="P847" s="14">
        <v>2.46E-2</v>
      </c>
      <c r="Q847" s="8">
        <v>9.41</v>
      </c>
      <c r="R847" s="8">
        <v>373.09</v>
      </c>
      <c r="S847" s="8">
        <v>126</v>
      </c>
      <c r="T847" s="8">
        <v>247.09</v>
      </c>
      <c r="U847">
        <v>0</v>
      </c>
      <c r="V847" s="8">
        <v>0</v>
      </c>
      <c r="W847" s="8">
        <v>0</v>
      </c>
      <c r="X847" s="8">
        <v>247.09</v>
      </c>
    </row>
    <row r="848" spans="1:24" x14ac:dyDescent="0.25">
      <c r="A848" t="s">
        <v>1174</v>
      </c>
      <c r="B848" s="1">
        <v>46204</v>
      </c>
      <c r="C848" t="s">
        <v>87</v>
      </c>
      <c r="D848" t="s">
        <v>88</v>
      </c>
      <c r="E848" t="s">
        <v>63</v>
      </c>
      <c r="F848" t="s">
        <v>89</v>
      </c>
      <c r="G848" t="s">
        <v>79</v>
      </c>
      <c r="H848" t="s">
        <v>80</v>
      </c>
      <c r="I848" t="s">
        <v>104</v>
      </c>
      <c r="J848" t="s">
        <v>105</v>
      </c>
      <c r="K848" t="s">
        <v>49</v>
      </c>
      <c r="L848" s="13">
        <v>4.2</v>
      </c>
      <c r="M848" s="8">
        <v>2.8</v>
      </c>
      <c r="N848">
        <v>285</v>
      </c>
      <c r="O848" s="8">
        <v>1197</v>
      </c>
      <c r="P848" s="14">
        <v>0.1336</v>
      </c>
      <c r="Q848" s="8">
        <v>159.91999999999999</v>
      </c>
      <c r="R848" s="8">
        <v>1037.08</v>
      </c>
      <c r="S848" s="8">
        <v>798</v>
      </c>
      <c r="T848" s="8">
        <v>239.08</v>
      </c>
      <c r="U848">
        <v>0</v>
      </c>
      <c r="V848" s="8">
        <v>0</v>
      </c>
      <c r="W848" s="8">
        <v>0</v>
      </c>
      <c r="X848" s="8">
        <v>239.08</v>
      </c>
    </row>
    <row r="849" spans="1:24" x14ac:dyDescent="0.25">
      <c r="A849" t="s">
        <v>1175</v>
      </c>
      <c r="B849" s="1">
        <v>45745</v>
      </c>
      <c r="C849" t="s">
        <v>226</v>
      </c>
      <c r="D849" t="s">
        <v>227</v>
      </c>
      <c r="E849" t="s">
        <v>27</v>
      </c>
      <c r="F849" t="s">
        <v>54</v>
      </c>
      <c r="G849" t="s">
        <v>38</v>
      </c>
      <c r="H849" t="s">
        <v>39</v>
      </c>
      <c r="I849" t="s">
        <v>185</v>
      </c>
      <c r="J849" t="s">
        <v>186</v>
      </c>
      <c r="K849" t="s">
        <v>59</v>
      </c>
      <c r="L849" s="13">
        <v>4.9000000000000004</v>
      </c>
      <c r="M849" s="8">
        <v>3.1</v>
      </c>
      <c r="N849">
        <v>43</v>
      </c>
      <c r="O849" s="8">
        <v>210.7</v>
      </c>
      <c r="P849" s="14">
        <v>3.61E-2</v>
      </c>
      <c r="Q849" s="8">
        <v>7.61</v>
      </c>
      <c r="R849" s="8">
        <v>203.09</v>
      </c>
      <c r="S849" s="8">
        <v>133.30000000000001</v>
      </c>
      <c r="T849" s="8">
        <v>69.790000000000006</v>
      </c>
      <c r="U849">
        <v>0</v>
      </c>
      <c r="V849" s="8">
        <v>0</v>
      </c>
      <c r="W849" s="8">
        <v>0</v>
      </c>
      <c r="X849" s="8">
        <v>69.790000000000006</v>
      </c>
    </row>
    <row r="850" spans="1:24" x14ac:dyDescent="0.25">
      <c r="A850" t="s">
        <v>1176</v>
      </c>
      <c r="B850" s="1">
        <v>45919</v>
      </c>
      <c r="C850" t="s">
        <v>168</v>
      </c>
      <c r="D850" t="s">
        <v>169</v>
      </c>
      <c r="E850" t="s">
        <v>63</v>
      </c>
      <c r="F850" t="s">
        <v>46</v>
      </c>
      <c r="G850" t="s">
        <v>79</v>
      </c>
      <c r="H850" t="s">
        <v>80</v>
      </c>
      <c r="I850" t="s">
        <v>117</v>
      </c>
      <c r="J850" t="s">
        <v>118</v>
      </c>
      <c r="K850" t="s">
        <v>59</v>
      </c>
      <c r="L850" s="13">
        <v>6</v>
      </c>
      <c r="M850" s="8">
        <v>4.2</v>
      </c>
      <c r="N850">
        <v>23</v>
      </c>
      <c r="O850" s="8">
        <v>138</v>
      </c>
      <c r="P850" s="14">
        <v>0.2099</v>
      </c>
      <c r="Q850" s="8">
        <v>28.97</v>
      </c>
      <c r="R850" s="8">
        <v>109.03</v>
      </c>
      <c r="S850" s="8">
        <v>96.6</v>
      </c>
      <c r="T850" s="8">
        <v>12.43</v>
      </c>
      <c r="U850">
        <v>0</v>
      </c>
      <c r="V850" s="8">
        <v>0</v>
      </c>
      <c r="W850" s="8">
        <v>0</v>
      </c>
      <c r="X850" s="8">
        <v>12.43</v>
      </c>
    </row>
    <row r="851" spans="1:24" x14ac:dyDescent="0.25">
      <c r="A851" t="s">
        <v>1177</v>
      </c>
      <c r="B851" s="1">
        <v>46126</v>
      </c>
      <c r="C851" t="s">
        <v>590</v>
      </c>
      <c r="D851" t="s">
        <v>591</v>
      </c>
      <c r="E851" t="s">
        <v>27</v>
      </c>
      <c r="F851" t="s">
        <v>46</v>
      </c>
      <c r="G851" t="s">
        <v>38</v>
      </c>
      <c r="H851" t="s">
        <v>39</v>
      </c>
      <c r="I851" t="s">
        <v>57</v>
      </c>
      <c r="J851" t="s">
        <v>58</v>
      </c>
      <c r="K851" t="s">
        <v>59</v>
      </c>
      <c r="L851" s="13">
        <v>10.5</v>
      </c>
      <c r="M851" s="8">
        <v>7.5</v>
      </c>
      <c r="N851">
        <v>41</v>
      </c>
      <c r="O851" s="8">
        <v>430.5</v>
      </c>
      <c r="P851" s="14">
        <v>0.2046</v>
      </c>
      <c r="Q851" s="8">
        <v>88.08</v>
      </c>
      <c r="R851" s="8">
        <v>342.42</v>
      </c>
      <c r="S851" s="8">
        <v>307.5</v>
      </c>
      <c r="T851" s="8">
        <v>34.92</v>
      </c>
      <c r="U851">
        <v>0</v>
      </c>
      <c r="V851" s="8">
        <v>0</v>
      </c>
      <c r="W851" s="8">
        <v>0</v>
      </c>
      <c r="X851" s="8">
        <v>34.92</v>
      </c>
    </row>
    <row r="852" spans="1:24" x14ac:dyDescent="0.25">
      <c r="A852" t="s">
        <v>1178</v>
      </c>
      <c r="B852" s="1">
        <v>46028</v>
      </c>
      <c r="C852" t="s">
        <v>371</v>
      </c>
      <c r="D852" t="s">
        <v>372</v>
      </c>
      <c r="E852" t="s">
        <v>63</v>
      </c>
      <c r="F852" t="s">
        <v>54</v>
      </c>
      <c r="G852" t="s">
        <v>79</v>
      </c>
      <c r="H852" t="s">
        <v>80</v>
      </c>
      <c r="I852" t="s">
        <v>57</v>
      </c>
      <c r="J852" t="s">
        <v>58</v>
      </c>
      <c r="K852" t="s">
        <v>59</v>
      </c>
      <c r="L852" s="13">
        <v>10.5</v>
      </c>
      <c r="M852" s="8">
        <v>7.5</v>
      </c>
      <c r="N852">
        <v>234</v>
      </c>
      <c r="O852" s="8">
        <v>2457</v>
      </c>
      <c r="P852" s="14">
        <v>4.0000000000000002E-4</v>
      </c>
      <c r="Q852" s="8">
        <v>0.98</v>
      </c>
      <c r="R852" s="8">
        <v>2456.02</v>
      </c>
      <c r="S852" s="8">
        <v>1755</v>
      </c>
      <c r="T852" s="8">
        <v>701.02</v>
      </c>
      <c r="U852">
        <v>0</v>
      </c>
      <c r="V852" s="8">
        <v>0</v>
      </c>
      <c r="W852" s="8">
        <v>0</v>
      </c>
      <c r="X852" s="8">
        <v>701.02</v>
      </c>
    </row>
    <row r="853" spans="1:24" x14ac:dyDescent="0.25">
      <c r="A853" t="s">
        <v>1179</v>
      </c>
      <c r="B853" s="1">
        <v>46205</v>
      </c>
      <c r="C853" t="s">
        <v>159</v>
      </c>
      <c r="D853" t="s">
        <v>160</v>
      </c>
      <c r="E853" t="s">
        <v>27</v>
      </c>
      <c r="F853" t="s">
        <v>37</v>
      </c>
      <c r="G853" t="s">
        <v>29</v>
      </c>
      <c r="H853" t="s">
        <v>30</v>
      </c>
      <c r="I853" t="s">
        <v>144</v>
      </c>
      <c r="J853" t="s">
        <v>145</v>
      </c>
      <c r="K853" t="s">
        <v>33</v>
      </c>
      <c r="L853" s="13">
        <v>12</v>
      </c>
      <c r="M853" s="8">
        <v>6.5</v>
      </c>
      <c r="N853">
        <v>1</v>
      </c>
      <c r="O853" s="8">
        <v>12</v>
      </c>
      <c r="P853" s="14">
        <v>3.5999999999999999E-3</v>
      </c>
      <c r="Q853" s="8">
        <v>0.04</v>
      </c>
      <c r="R853" s="8">
        <v>11.96</v>
      </c>
      <c r="S853" s="8">
        <v>6.5</v>
      </c>
      <c r="T853" s="8">
        <v>5.46</v>
      </c>
      <c r="U853">
        <v>0</v>
      </c>
      <c r="V853" s="8">
        <v>0</v>
      </c>
      <c r="W853" s="8">
        <v>0</v>
      </c>
      <c r="X853" s="8">
        <v>5.46</v>
      </c>
    </row>
    <row r="854" spans="1:24" x14ac:dyDescent="0.25">
      <c r="A854" t="s">
        <v>1180</v>
      </c>
      <c r="B854" s="1">
        <v>45808</v>
      </c>
      <c r="C854" t="s">
        <v>567</v>
      </c>
      <c r="D854" t="s">
        <v>568</v>
      </c>
      <c r="E854" t="s">
        <v>27</v>
      </c>
      <c r="F854" t="s">
        <v>37</v>
      </c>
      <c r="G854" t="s">
        <v>29</v>
      </c>
      <c r="H854" t="s">
        <v>30</v>
      </c>
      <c r="I854" t="s">
        <v>74</v>
      </c>
      <c r="J854" t="s">
        <v>75</v>
      </c>
      <c r="K854" t="s">
        <v>49</v>
      </c>
      <c r="L854" s="13">
        <v>11</v>
      </c>
      <c r="M854" s="8">
        <v>6.8</v>
      </c>
      <c r="N854">
        <v>10</v>
      </c>
      <c r="O854" s="8">
        <v>110</v>
      </c>
      <c r="P854" s="14">
        <v>6.7000000000000002E-3</v>
      </c>
      <c r="Q854" s="8">
        <v>0.74</v>
      </c>
      <c r="R854" s="8">
        <v>109.26</v>
      </c>
      <c r="S854" s="8">
        <v>68</v>
      </c>
      <c r="T854" s="8">
        <v>41.26</v>
      </c>
      <c r="U854">
        <v>0</v>
      </c>
      <c r="V854" s="8">
        <v>0</v>
      </c>
      <c r="W854" s="8">
        <v>0</v>
      </c>
      <c r="X854" s="8">
        <v>41.26</v>
      </c>
    </row>
    <row r="855" spans="1:24" x14ac:dyDescent="0.25">
      <c r="A855" t="s">
        <v>1181</v>
      </c>
      <c r="B855" s="1">
        <v>45728</v>
      </c>
      <c r="C855" t="s">
        <v>805</v>
      </c>
      <c r="D855" t="s">
        <v>806</v>
      </c>
      <c r="E855" t="s">
        <v>63</v>
      </c>
      <c r="F855" t="s">
        <v>89</v>
      </c>
      <c r="G855" t="s">
        <v>79</v>
      </c>
      <c r="H855" t="s">
        <v>80</v>
      </c>
      <c r="I855" t="s">
        <v>84</v>
      </c>
      <c r="J855" t="s">
        <v>85</v>
      </c>
      <c r="K855" t="s">
        <v>42</v>
      </c>
      <c r="L855" s="13">
        <v>9.9</v>
      </c>
      <c r="M855" s="8">
        <v>3.1</v>
      </c>
      <c r="N855">
        <v>89</v>
      </c>
      <c r="O855" s="8">
        <v>881.1</v>
      </c>
      <c r="P855" s="14">
        <v>4.41E-2</v>
      </c>
      <c r="Q855" s="8">
        <v>38.86</v>
      </c>
      <c r="R855" s="8">
        <v>842.24</v>
      </c>
      <c r="S855" s="8">
        <v>275.89999999999998</v>
      </c>
      <c r="T855" s="8">
        <v>566.34</v>
      </c>
      <c r="U855">
        <v>27</v>
      </c>
      <c r="V855" s="8">
        <v>255.51</v>
      </c>
      <c r="W855" s="8">
        <v>97.2</v>
      </c>
      <c r="X855" s="8">
        <v>469.14</v>
      </c>
    </row>
    <row r="856" spans="1:24" x14ac:dyDescent="0.25">
      <c r="A856" t="s">
        <v>1182</v>
      </c>
      <c r="B856" s="1">
        <v>46142</v>
      </c>
      <c r="C856" t="s">
        <v>391</v>
      </c>
      <c r="D856" t="s">
        <v>392</v>
      </c>
      <c r="E856" t="s">
        <v>63</v>
      </c>
      <c r="F856" t="s">
        <v>54</v>
      </c>
      <c r="G856" t="s">
        <v>64</v>
      </c>
      <c r="H856" t="s">
        <v>65</v>
      </c>
      <c r="I856" t="s">
        <v>57</v>
      </c>
      <c r="J856" t="s">
        <v>58</v>
      </c>
      <c r="K856" t="s">
        <v>59</v>
      </c>
      <c r="L856" s="13">
        <v>10.5</v>
      </c>
      <c r="M856" s="8">
        <v>7.5</v>
      </c>
      <c r="N856">
        <v>62</v>
      </c>
      <c r="O856" s="8">
        <v>651</v>
      </c>
      <c r="P856" s="14">
        <v>1.8499999999999999E-2</v>
      </c>
      <c r="Q856" s="8">
        <v>12.04</v>
      </c>
      <c r="R856" s="8">
        <v>638.96</v>
      </c>
      <c r="S856" s="8">
        <v>465</v>
      </c>
      <c r="T856" s="8">
        <v>173.96</v>
      </c>
      <c r="U856">
        <v>0</v>
      </c>
      <c r="V856" s="8">
        <v>0</v>
      </c>
      <c r="W856" s="8">
        <v>0</v>
      </c>
      <c r="X856" s="8">
        <v>173.96</v>
      </c>
    </row>
    <row r="857" spans="1:24" x14ac:dyDescent="0.25">
      <c r="A857" t="s">
        <v>1183</v>
      </c>
      <c r="B857" s="1">
        <v>46220</v>
      </c>
      <c r="C857" t="s">
        <v>276</v>
      </c>
      <c r="D857" t="s">
        <v>277</v>
      </c>
      <c r="E857" t="s">
        <v>150</v>
      </c>
      <c r="F857" t="s">
        <v>37</v>
      </c>
      <c r="G857" t="s">
        <v>151</v>
      </c>
      <c r="H857" t="s">
        <v>152</v>
      </c>
      <c r="I857" t="s">
        <v>47</v>
      </c>
      <c r="J857" t="s">
        <v>48</v>
      </c>
      <c r="K857" t="s">
        <v>49</v>
      </c>
      <c r="L857" s="13">
        <v>5</v>
      </c>
      <c r="M857" s="8">
        <v>3.2</v>
      </c>
      <c r="N857">
        <v>20</v>
      </c>
      <c r="O857" s="8">
        <v>100</v>
      </c>
      <c r="P857" s="14">
        <v>3.9300000000000002E-2</v>
      </c>
      <c r="Q857" s="8">
        <v>3.93</v>
      </c>
      <c r="R857" s="8">
        <v>96.07</v>
      </c>
      <c r="S857" s="8">
        <v>64</v>
      </c>
      <c r="T857" s="8">
        <v>32.07</v>
      </c>
      <c r="U857">
        <v>0</v>
      </c>
      <c r="V857" s="8">
        <v>0</v>
      </c>
      <c r="W857" s="8">
        <v>0</v>
      </c>
      <c r="X857" s="8">
        <v>32.07</v>
      </c>
    </row>
    <row r="858" spans="1:24" x14ac:dyDescent="0.25">
      <c r="A858" t="s">
        <v>1184</v>
      </c>
      <c r="B858" s="1">
        <v>45853</v>
      </c>
      <c r="C858" t="s">
        <v>87</v>
      </c>
      <c r="D858" t="s">
        <v>88</v>
      </c>
      <c r="E858" t="s">
        <v>63</v>
      </c>
      <c r="F858" t="s">
        <v>89</v>
      </c>
      <c r="G858" t="s">
        <v>64</v>
      </c>
      <c r="H858" t="s">
        <v>65</v>
      </c>
      <c r="I858" t="s">
        <v>31</v>
      </c>
      <c r="J858" t="s">
        <v>32</v>
      </c>
      <c r="K858" t="s">
        <v>33</v>
      </c>
      <c r="L858" s="13">
        <v>5.8</v>
      </c>
      <c r="M858" s="8">
        <v>2.7</v>
      </c>
      <c r="N858">
        <v>441</v>
      </c>
      <c r="O858" s="8">
        <v>2557.8000000000002</v>
      </c>
      <c r="P858" s="14">
        <v>5.7599999999999998E-2</v>
      </c>
      <c r="Q858" s="8">
        <v>147.33000000000001</v>
      </c>
      <c r="R858" s="8">
        <v>2410.4699999999998</v>
      </c>
      <c r="S858" s="8">
        <v>1190.7</v>
      </c>
      <c r="T858" s="8">
        <v>1219.77</v>
      </c>
      <c r="U858">
        <v>0</v>
      </c>
      <c r="V858" s="8">
        <v>0</v>
      </c>
      <c r="W858" s="8">
        <v>0</v>
      </c>
      <c r="X858" s="8">
        <v>1219.77</v>
      </c>
    </row>
    <row r="859" spans="1:24" x14ac:dyDescent="0.25">
      <c r="A859" t="s">
        <v>1185</v>
      </c>
      <c r="B859" s="1">
        <v>45748</v>
      </c>
      <c r="C859" t="s">
        <v>523</v>
      </c>
      <c r="D859" t="s">
        <v>524</v>
      </c>
      <c r="E859" t="s">
        <v>27</v>
      </c>
      <c r="F859" t="s">
        <v>89</v>
      </c>
      <c r="G859" t="s">
        <v>38</v>
      </c>
      <c r="H859" t="s">
        <v>39</v>
      </c>
      <c r="I859" t="s">
        <v>122</v>
      </c>
      <c r="J859" t="s">
        <v>123</v>
      </c>
      <c r="K859" t="s">
        <v>59</v>
      </c>
      <c r="L859" s="13">
        <v>5.5</v>
      </c>
      <c r="M859" s="8">
        <v>3.8</v>
      </c>
      <c r="N859">
        <v>69</v>
      </c>
      <c r="O859" s="8">
        <v>379.5</v>
      </c>
      <c r="P859" s="14">
        <v>5.9700000000000003E-2</v>
      </c>
      <c r="Q859" s="8">
        <v>22.66</v>
      </c>
      <c r="R859" s="8">
        <v>356.84</v>
      </c>
      <c r="S859" s="8">
        <v>262.2</v>
      </c>
      <c r="T859" s="8">
        <v>94.64</v>
      </c>
      <c r="U859">
        <v>20</v>
      </c>
      <c r="V859" s="8">
        <v>103.43</v>
      </c>
      <c r="W859" s="8">
        <v>86</v>
      </c>
      <c r="X859" s="8">
        <v>8.64</v>
      </c>
    </row>
    <row r="860" spans="1:24" x14ac:dyDescent="0.25">
      <c r="A860" t="s">
        <v>1186</v>
      </c>
      <c r="B860" s="1">
        <v>46210</v>
      </c>
      <c r="C860" t="s">
        <v>386</v>
      </c>
      <c r="D860" t="s">
        <v>387</v>
      </c>
      <c r="E860" t="s">
        <v>27</v>
      </c>
      <c r="F860" t="s">
        <v>54</v>
      </c>
      <c r="G860" t="s">
        <v>38</v>
      </c>
      <c r="H860" t="s">
        <v>39</v>
      </c>
      <c r="I860" t="s">
        <v>122</v>
      </c>
      <c r="J860" t="s">
        <v>123</v>
      </c>
      <c r="K860" t="s">
        <v>59</v>
      </c>
      <c r="L860" s="13">
        <v>5.5</v>
      </c>
      <c r="M860" s="8">
        <v>3.8</v>
      </c>
      <c r="N860">
        <v>55</v>
      </c>
      <c r="O860" s="8">
        <v>302.5</v>
      </c>
      <c r="P860" s="14">
        <v>2.8899999999999999E-2</v>
      </c>
      <c r="Q860" s="8">
        <v>8.74</v>
      </c>
      <c r="R860" s="8">
        <v>293.76</v>
      </c>
      <c r="S860" s="8">
        <v>209</v>
      </c>
      <c r="T860" s="8">
        <v>84.76</v>
      </c>
      <c r="U860">
        <v>0</v>
      </c>
      <c r="V860" s="8">
        <v>0</v>
      </c>
      <c r="W860" s="8">
        <v>0</v>
      </c>
      <c r="X860" s="8">
        <v>84.76</v>
      </c>
    </row>
    <row r="861" spans="1:24" x14ac:dyDescent="0.25">
      <c r="A861" t="s">
        <v>1187</v>
      </c>
      <c r="B861" s="1">
        <v>45454</v>
      </c>
      <c r="C861" t="s">
        <v>567</v>
      </c>
      <c r="D861" t="s">
        <v>568</v>
      </c>
      <c r="E861" t="s">
        <v>27</v>
      </c>
      <c r="F861" t="s">
        <v>37</v>
      </c>
      <c r="G861" t="s">
        <v>38</v>
      </c>
      <c r="H861" t="s">
        <v>39</v>
      </c>
      <c r="I861" t="s">
        <v>74</v>
      </c>
      <c r="J861" t="s">
        <v>75</v>
      </c>
      <c r="K861" t="s">
        <v>49</v>
      </c>
      <c r="L861" s="13">
        <v>11</v>
      </c>
      <c r="M861" s="8">
        <v>6.8</v>
      </c>
      <c r="N861">
        <v>38</v>
      </c>
      <c r="O861" s="8">
        <v>418</v>
      </c>
      <c r="P861" s="14">
        <v>2.8E-3</v>
      </c>
      <c r="Q861" s="8">
        <v>1.17</v>
      </c>
      <c r="R861" s="8">
        <v>416.83</v>
      </c>
      <c r="S861" s="8">
        <v>258.39999999999998</v>
      </c>
      <c r="T861" s="8">
        <v>158.43</v>
      </c>
      <c r="U861">
        <v>0</v>
      </c>
      <c r="V861" s="8">
        <v>0</v>
      </c>
      <c r="W861" s="8">
        <v>0</v>
      </c>
      <c r="X861" s="8">
        <v>158.43</v>
      </c>
    </row>
    <row r="862" spans="1:24" x14ac:dyDescent="0.25">
      <c r="A862" t="s">
        <v>1188</v>
      </c>
      <c r="B862" s="1">
        <v>46053</v>
      </c>
      <c r="C862" t="s">
        <v>321</v>
      </c>
      <c r="D862" t="s">
        <v>322</v>
      </c>
      <c r="E862" t="s">
        <v>63</v>
      </c>
      <c r="F862" t="s">
        <v>46</v>
      </c>
      <c r="G862" t="s">
        <v>64</v>
      </c>
      <c r="H862" t="s">
        <v>65</v>
      </c>
      <c r="I862" t="s">
        <v>57</v>
      </c>
      <c r="J862" t="s">
        <v>58</v>
      </c>
      <c r="K862" t="s">
        <v>59</v>
      </c>
      <c r="L862" s="13">
        <v>10.5</v>
      </c>
      <c r="M862" s="8">
        <v>7.5</v>
      </c>
      <c r="N862">
        <v>3</v>
      </c>
      <c r="O862" s="8">
        <v>31.5</v>
      </c>
      <c r="P862" s="14">
        <v>0.37390000000000001</v>
      </c>
      <c r="Q862" s="8">
        <v>11.78</v>
      </c>
      <c r="R862" s="8">
        <v>19.72</v>
      </c>
      <c r="S862" s="8">
        <v>22.5</v>
      </c>
      <c r="T862" s="8">
        <v>-2.78</v>
      </c>
      <c r="U862">
        <v>1</v>
      </c>
      <c r="V862" s="8">
        <v>6.57</v>
      </c>
      <c r="W862" s="8">
        <v>8</v>
      </c>
      <c r="X862" s="8">
        <v>-10.78</v>
      </c>
    </row>
    <row r="863" spans="1:24" x14ac:dyDescent="0.25">
      <c r="A863" t="s">
        <v>1189</v>
      </c>
      <c r="B863" s="1">
        <v>46174</v>
      </c>
      <c r="C863" t="s">
        <v>87</v>
      </c>
      <c r="D863" t="s">
        <v>88</v>
      </c>
      <c r="E863" t="s">
        <v>63</v>
      </c>
      <c r="F863" t="s">
        <v>89</v>
      </c>
      <c r="G863" t="s">
        <v>79</v>
      </c>
      <c r="H863" t="s">
        <v>80</v>
      </c>
      <c r="I863" t="s">
        <v>66</v>
      </c>
      <c r="J863" t="s">
        <v>67</v>
      </c>
      <c r="K863" t="s">
        <v>33</v>
      </c>
      <c r="L863" s="13">
        <v>4.5</v>
      </c>
      <c r="M863" s="8">
        <v>2.1</v>
      </c>
      <c r="N863">
        <v>61</v>
      </c>
      <c r="O863" s="8">
        <v>274.5</v>
      </c>
      <c r="P863" s="14">
        <v>7.1199999999999999E-2</v>
      </c>
      <c r="Q863" s="8">
        <v>19.54</v>
      </c>
      <c r="R863" s="8">
        <v>254.96</v>
      </c>
      <c r="S863" s="8">
        <v>128.1</v>
      </c>
      <c r="T863" s="8">
        <v>126.86</v>
      </c>
      <c r="U863">
        <v>0</v>
      </c>
      <c r="V863" s="8">
        <v>0</v>
      </c>
      <c r="W863" s="8">
        <v>0</v>
      </c>
      <c r="X863" s="8">
        <v>126.86</v>
      </c>
    </row>
    <row r="864" spans="1:24" x14ac:dyDescent="0.25">
      <c r="A864" t="s">
        <v>1190</v>
      </c>
      <c r="B864" s="1">
        <v>45778</v>
      </c>
      <c r="C864" t="s">
        <v>805</v>
      </c>
      <c r="D864" t="s">
        <v>806</v>
      </c>
      <c r="E864" t="s">
        <v>63</v>
      </c>
      <c r="F864" t="s">
        <v>89</v>
      </c>
      <c r="G864" t="s">
        <v>64</v>
      </c>
      <c r="H864" t="s">
        <v>65</v>
      </c>
      <c r="I864" t="s">
        <v>84</v>
      </c>
      <c r="J864" t="s">
        <v>85</v>
      </c>
      <c r="K864" t="s">
        <v>42</v>
      </c>
      <c r="L864" s="13">
        <v>9.9</v>
      </c>
      <c r="M864" s="8">
        <v>3.1</v>
      </c>
      <c r="N864">
        <v>107</v>
      </c>
      <c r="O864" s="8">
        <v>1059.3</v>
      </c>
      <c r="P864" s="14">
        <v>8.6999999999999994E-2</v>
      </c>
      <c r="Q864" s="8">
        <v>92.16</v>
      </c>
      <c r="R864" s="8">
        <v>967.14</v>
      </c>
      <c r="S864" s="8">
        <v>331.7</v>
      </c>
      <c r="T864" s="8">
        <v>635.44000000000005</v>
      </c>
      <c r="U864">
        <v>0</v>
      </c>
      <c r="V864" s="8">
        <v>0</v>
      </c>
      <c r="W864" s="8">
        <v>0</v>
      </c>
      <c r="X864" s="8">
        <v>635.44000000000005</v>
      </c>
    </row>
    <row r="865" spans="1:24" x14ac:dyDescent="0.25">
      <c r="A865" t="s">
        <v>1191</v>
      </c>
      <c r="B865" s="1">
        <v>45752</v>
      </c>
      <c r="C865" t="s">
        <v>177</v>
      </c>
      <c r="D865" t="s">
        <v>178</v>
      </c>
      <c r="E865" t="s">
        <v>27</v>
      </c>
      <c r="F865" t="s">
        <v>37</v>
      </c>
      <c r="G865" t="s">
        <v>29</v>
      </c>
      <c r="H865" t="s">
        <v>30</v>
      </c>
      <c r="I865" t="s">
        <v>57</v>
      </c>
      <c r="J865" t="s">
        <v>58</v>
      </c>
      <c r="K865" t="s">
        <v>59</v>
      </c>
      <c r="L865" s="13">
        <v>10.5</v>
      </c>
      <c r="M865" s="8">
        <v>7.5</v>
      </c>
      <c r="N865">
        <v>6</v>
      </c>
      <c r="O865" s="8">
        <v>63</v>
      </c>
      <c r="P865" s="14">
        <v>1.01E-2</v>
      </c>
      <c r="Q865" s="8">
        <v>0.64</v>
      </c>
      <c r="R865" s="8">
        <v>62.36</v>
      </c>
      <c r="S865" s="8">
        <v>45</v>
      </c>
      <c r="T865" s="8">
        <v>17.36</v>
      </c>
      <c r="U865">
        <v>1</v>
      </c>
      <c r="V865" s="8">
        <v>10.39</v>
      </c>
      <c r="W865" s="8">
        <v>8</v>
      </c>
      <c r="X865" s="8">
        <v>9.36</v>
      </c>
    </row>
    <row r="866" spans="1:24" x14ac:dyDescent="0.25">
      <c r="A866" t="s">
        <v>1192</v>
      </c>
      <c r="B866" s="1">
        <v>45557</v>
      </c>
      <c r="C866" t="s">
        <v>337</v>
      </c>
      <c r="D866" t="s">
        <v>338</v>
      </c>
      <c r="E866" t="s">
        <v>27</v>
      </c>
      <c r="F866" t="s">
        <v>54</v>
      </c>
      <c r="G866" t="s">
        <v>38</v>
      </c>
      <c r="H866" t="s">
        <v>39</v>
      </c>
      <c r="I866" t="s">
        <v>156</v>
      </c>
      <c r="J866" t="s">
        <v>157</v>
      </c>
      <c r="K866" t="s">
        <v>42</v>
      </c>
      <c r="L866" s="13">
        <v>6.2</v>
      </c>
      <c r="M866" s="8">
        <v>1.9</v>
      </c>
      <c r="N866">
        <v>11</v>
      </c>
      <c r="O866" s="8">
        <v>68.2</v>
      </c>
      <c r="P866" s="14">
        <v>6.1000000000000004E-3</v>
      </c>
      <c r="Q866" s="8">
        <v>0.42</v>
      </c>
      <c r="R866" s="8">
        <v>67.78</v>
      </c>
      <c r="S866" s="8">
        <v>20.9</v>
      </c>
      <c r="T866" s="8">
        <v>46.88</v>
      </c>
      <c r="U866">
        <v>0</v>
      </c>
      <c r="V866" s="8">
        <v>0</v>
      </c>
      <c r="W866" s="8">
        <v>0</v>
      </c>
      <c r="X866" s="8">
        <v>46.88</v>
      </c>
    </row>
    <row r="867" spans="1:24" x14ac:dyDescent="0.25">
      <c r="A867" t="s">
        <v>1193</v>
      </c>
      <c r="B867" s="1">
        <v>46061</v>
      </c>
      <c r="C867" t="s">
        <v>455</v>
      </c>
      <c r="D867" t="s">
        <v>456</v>
      </c>
      <c r="E867" t="s">
        <v>71</v>
      </c>
      <c r="F867" t="s">
        <v>89</v>
      </c>
      <c r="G867" t="s">
        <v>72</v>
      </c>
      <c r="H867" t="s">
        <v>73</v>
      </c>
      <c r="I867" t="s">
        <v>122</v>
      </c>
      <c r="J867" t="s">
        <v>123</v>
      </c>
      <c r="K867" t="s">
        <v>59</v>
      </c>
      <c r="L867" s="13">
        <v>5.5</v>
      </c>
      <c r="M867" s="8">
        <v>3.8</v>
      </c>
      <c r="N867">
        <v>94</v>
      </c>
      <c r="O867" s="8">
        <v>517</v>
      </c>
      <c r="P867" s="14">
        <v>0.1235</v>
      </c>
      <c r="Q867" s="8">
        <v>63.85</v>
      </c>
      <c r="R867" s="8">
        <v>453.15</v>
      </c>
      <c r="S867" s="8">
        <v>357.2</v>
      </c>
      <c r="T867" s="8">
        <v>95.95</v>
      </c>
      <c r="U867">
        <v>0</v>
      </c>
      <c r="V867" s="8">
        <v>0</v>
      </c>
      <c r="W867" s="8">
        <v>0</v>
      </c>
      <c r="X867" s="8">
        <v>95.95</v>
      </c>
    </row>
    <row r="868" spans="1:24" x14ac:dyDescent="0.25">
      <c r="A868" t="s">
        <v>1194</v>
      </c>
      <c r="B868" s="1">
        <v>45545</v>
      </c>
      <c r="C868" t="s">
        <v>458</v>
      </c>
      <c r="D868" t="s">
        <v>459</v>
      </c>
      <c r="E868" t="s">
        <v>27</v>
      </c>
      <c r="F868" t="s">
        <v>89</v>
      </c>
      <c r="G868" t="s">
        <v>29</v>
      </c>
      <c r="H868" t="s">
        <v>30</v>
      </c>
      <c r="I868" t="s">
        <v>84</v>
      </c>
      <c r="J868" t="s">
        <v>85</v>
      </c>
      <c r="K868" t="s">
        <v>42</v>
      </c>
      <c r="L868" s="13">
        <v>9.9</v>
      </c>
      <c r="M868" s="8">
        <v>3.1</v>
      </c>
      <c r="N868">
        <v>307</v>
      </c>
      <c r="O868" s="8">
        <v>3039.3</v>
      </c>
      <c r="P868" s="14">
        <v>0.1663</v>
      </c>
      <c r="Q868" s="8">
        <v>505.44</v>
      </c>
      <c r="R868" s="8">
        <v>2533.86</v>
      </c>
      <c r="S868" s="8">
        <v>951.7</v>
      </c>
      <c r="T868" s="8">
        <v>1582.16</v>
      </c>
      <c r="U868">
        <v>0</v>
      </c>
      <c r="V868" s="8">
        <v>0</v>
      </c>
      <c r="W868" s="8">
        <v>0</v>
      </c>
      <c r="X868" s="8">
        <v>1582.16</v>
      </c>
    </row>
    <row r="869" spans="1:24" x14ac:dyDescent="0.25">
      <c r="A869" t="s">
        <v>1195</v>
      </c>
      <c r="B869" s="1">
        <v>46152</v>
      </c>
      <c r="C869" t="s">
        <v>350</v>
      </c>
      <c r="D869" t="s">
        <v>351</v>
      </c>
      <c r="E869" t="s">
        <v>63</v>
      </c>
      <c r="F869" t="s">
        <v>89</v>
      </c>
      <c r="G869" t="s">
        <v>64</v>
      </c>
      <c r="H869" t="s">
        <v>65</v>
      </c>
      <c r="I869" t="s">
        <v>66</v>
      </c>
      <c r="J869" t="s">
        <v>67</v>
      </c>
      <c r="K869" t="s">
        <v>33</v>
      </c>
      <c r="L869" s="13">
        <v>4.5</v>
      </c>
      <c r="M869" s="8">
        <v>2.1</v>
      </c>
      <c r="N869">
        <v>351</v>
      </c>
      <c r="O869" s="8">
        <v>1579.5</v>
      </c>
      <c r="P869" s="14">
        <v>6.3200000000000006E-2</v>
      </c>
      <c r="Q869" s="8">
        <v>99.82</v>
      </c>
      <c r="R869" s="8">
        <v>1479.68</v>
      </c>
      <c r="S869" s="8">
        <v>737.1</v>
      </c>
      <c r="T869" s="8">
        <v>742.58</v>
      </c>
      <c r="U869">
        <v>0</v>
      </c>
      <c r="V869" s="8">
        <v>0</v>
      </c>
      <c r="W869" s="8">
        <v>0</v>
      </c>
      <c r="X869" s="8">
        <v>742.58</v>
      </c>
    </row>
    <row r="870" spans="1:24" x14ac:dyDescent="0.25">
      <c r="A870" t="s">
        <v>1196</v>
      </c>
      <c r="B870" s="1">
        <v>45944</v>
      </c>
      <c r="C870" t="s">
        <v>689</v>
      </c>
      <c r="D870" t="s">
        <v>690</v>
      </c>
      <c r="E870" t="s">
        <v>27</v>
      </c>
      <c r="F870" t="s">
        <v>54</v>
      </c>
      <c r="G870" t="s">
        <v>29</v>
      </c>
      <c r="H870" t="s">
        <v>30</v>
      </c>
      <c r="I870" t="s">
        <v>112</v>
      </c>
      <c r="J870" t="s">
        <v>113</v>
      </c>
      <c r="K870" t="s">
        <v>42</v>
      </c>
      <c r="L870" s="13">
        <v>8.5</v>
      </c>
      <c r="M870" s="8">
        <v>2.8</v>
      </c>
      <c r="N870">
        <v>106</v>
      </c>
      <c r="O870" s="8">
        <v>901</v>
      </c>
      <c r="P870" s="14">
        <v>3.0999999999999999E-3</v>
      </c>
      <c r="Q870" s="8">
        <v>2.79</v>
      </c>
      <c r="R870" s="8">
        <v>898.21</v>
      </c>
      <c r="S870" s="8">
        <v>296.8</v>
      </c>
      <c r="T870" s="8">
        <v>601.41</v>
      </c>
      <c r="U870">
        <v>0</v>
      </c>
      <c r="V870" s="8">
        <v>0</v>
      </c>
      <c r="W870" s="8">
        <v>0</v>
      </c>
      <c r="X870" s="8">
        <v>601.41</v>
      </c>
    </row>
    <row r="871" spans="1:24" x14ac:dyDescent="0.25">
      <c r="A871" t="s">
        <v>1197</v>
      </c>
      <c r="B871" s="1">
        <v>45575</v>
      </c>
      <c r="C871" t="s">
        <v>371</v>
      </c>
      <c r="D871" t="s">
        <v>372</v>
      </c>
      <c r="E871" t="s">
        <v>63</v>
      </c>
      <c r="F871" t="s">
        <v>54</v>
      </c>
      <c r="G871" t="s">
        <v>79</v>
      </c>
      <c r="H871" t="s">
        <v>80</v>
      </c>
      <c r="I871" t="s">
        <v>40</v>
      </c>
      <c r="J871" t="s">
        <v>41</v>
      </c>
      <c r="K871" t="s">
        <v>42</v>
      </c>
      <c r="L871" s="13">
        <v>14.5</v>
      </c>
      <c r="M871" s="8">
        <v>4.2</v>
      </c>
      <c r="N871">
        <v>80</v>
      </c>
      <c r="O871" s="8">
        <v>1160</v>
      </c>
      <c r="P871" s="14">
        <v>1.06E-2</v>
      </c>
      <c r="Q871" s="8">
        <v>12.3</v>
      </c>
      <c r="R871" s="8">
        <v>1147.7</v>
      </c>
      <c r="S871" s="8">
        <v>336</v>
      </c>
      <c r="T871" s="8">
        <v>811.7</v>
      </c>
      <c r="U871">
        <v>0</v>
      </c>
      <c r="V871" s="8">
        <v>0</v>
      </c>
      <c r="W871" s="8">
        <v>0</v>
      </c>
      <c r="X871" s="8">
        <v>811.7</v>
      </c>
    </row>
    <row r="872" spans="1:24" x14ac:dyDescent="0.25">
      <c r="A872" t="s">
        <v>1198</v>
      </c>
      <c r="B872" s="1">
        <v>46076</v>
      </c>
      <c r="C872" t="s">
        <v>678</v>
      </c>
      <c r="D872" t="s">
        <v>679</v>
      </c>
      <c r="E872" t="s">
        <v>63</v>
      </c>
      <c r="F872" t="s">
        <v>89</v>
      </c>
      <c r="G872" t="s">
        <v>64</v>
      </c>
      <c r="H872" t="s">
        <v>65</v>
      </c>
      <c r="I872" t="s">
        <v>112</v>
      </c>
      <c r="J872" t="s">
        <v>113</v>
      </c>
      <c r="K872" t="s">
        <v>42</v>
      </c>
      <c r="L872" s="13">
        <v>8.5</v>
      </c>
      <c r="M872" s="8">
        <v>2.8</v>
      </c>
      <c r="N872">
        <v>161</v>
      </c>
      <c r="O872" s="8">
        <v>1368.5</v>
      </c>
      <c r="P872" s="14">
        <v>0.15409999999999999</v>
      </c>
      <c r="Q872" s="8">
        <v>210.89</v>
      </c>
      <c r="R872" s="8">
        <v>1157.6099999999999</v>
      </c>
      <c r="S872" s="8">
        <v>450.8</v>
      </c>
      <c r="T872" s="8">
        <v>706.81</v>
      </c>
      <c r="U872">
        <v>0</v>
      </c>
      <c r="V872" s="8">
        <v>0</v>
      </c>
      <c r="W872" s="8">
        <v>0</v>
      </c>
      <c r="X872" s="8">
        <v>706.81</v>
      </c>
    </row>
    <row r="873" spans="1:24" x14ac:dyDescent="0.25">
      <c r="A873" t="s">
        <v>1199</v>
      </c>
      <c r="B873" s="1">
        <v>46088</v>
      </c>
      <c r="C873" t="s">
        <v>551</v>
      </c>
      <c r="D873" t="s">
        <v>552</v>
      </c>
      <c r="E873" t="s">
        <v>27</v>
      </c>
      <c r="F873" t="s">
        <v>54</v>
      </c>
      <c r="G873" t="s">
        <v>38</v>
      </c>
      <c r="H873" t="s">
        <v>39</v>
      </c>
      <c r="I873" t="s">
        <v>40</v>
      </c>
      <c r="J873" t="s">
        <v>41</v>
      </c>
      <c r="K873" t="s">
        <v>42</v>
      </c>
      <c r="L873" s="13">
        <v>14.5</v>
      </c>
      <c r="M873" s="8">
        <v>4.2</v>
      </c>
      <c r="N873">
        <v>68</v>
      </c>
      <c r="O873" s="8">
        <v>986</v>
      </c>
      <c r="P873" s="14">
        <v>5.9999999999999995E-4</v>
      </c>
      <c r="Q873" s="8">
        <v>0.59</v>
      </c>
      <c r="R873" s="8">
        <v>985.41</v>
      </c>
      <c r="S873" s="8">
        <v>285.60000000000002</v>
      </c>
      <c r="T873" s="8">
        <v>699.81</v>
      </c>
      <c r="U873">
        <v>0</v>
      </c>
      <c r="V873" s="8">
        <v>0</v>
      </c>
      <c r="W873" s="8">
        <v>0</v>
      </c>
      <c r="X873" s="8">
        <v>699.81</v>
      </c>
    </row>
    <row r="874" spans="1:24" x14ac:dyDescent="0.25">
      <c r="A874" t="s">
        <v>1200</v>
      </c>
      <c r="B874" s="1">
        <v>45825</v>
      </c>
      <c r="C874" t="s">
        <v>678</v>
      </c>
      <c r="D874" t="s">
        <v>679</v>
      </c>
      <c r="E874" t="s">
        <v>63</v>
      </c>
      <c r="F874" t="s">
        <v>89</v>
      </c>
      <c r="G874" t="s">
        <v>79</v>
      </c>
      <c r="H874" t="s">
        <v>80</v>
      </c>
      <c r="I874" t="s">
        <v>40</v>
      </c>
      <c r="J874" t="s">
        <v>41</v>
      </c>
      <c r="K874" t="s">
        <v>42</v>
      </c>
      <c r="L874" s="13">
        <v>14.5</v>
      </c>
      <c r="M874" s="8">
        <v>4.2</v>
      </c>
      <c r="N874">
        <v>120</v>
      </c>
      <c r="O874" s="8">
        <v>1740</v>
      </c>
      <c r="P874" s="14">
        <v>3.15E-2</v>
      </c>
      <c r="Q874" s="8">
        <v>54.81</v>
      </c>
      <c r="R874" s="8">
        <v>1685.19</v>
      </c>
      <c r="S874" s="8">
        <v>504</v>
      </c>
      <c r="T874" s="8">
        <v>1181.19</v>
      </c>
      <c r="U874">
        <v>0</v>
      </c>
      <c r="V874" s="8">
        <v>0</v>
      </c>
      <c r="W874" s="8">
        <v>0</v>
      </c>
      <c r="X874" s="8">
        <v>1181.19</v>
      </c>
    </row>
    <row r="875" spans="1:24" x14ac:dyDescent="0.25">
      <c r="A875" t="s">
        <v>1201</v>
      </c>
      <c r="B875" s="1">
        <v>45788</v>
      </c>
      <c r="C875" t="s">
        <v>334</v>
      </c>
      <c r="D875" t="s">
        <v>335</v>
      </c>
      <c r="E875" t="s">
        <v>53</v>
      </c>
      <c r="F875" t="s">
        <v>37</v>
      </c>
      <c r="G875" t="s">
        <v>55</v>
      </c>
      <c r="H875" t="s">
        <v>56</v>
      </c>
      <c r="I875" t="s">
        <v>99</v>
      </c>
      <c r="J875" t="s">
        <v>100</v>
      </c>
      <c r="K875" t="s">
        <v>49</v>
      </c>
      <c r="L875" s="13">
        <v>3.8</v>
      </c>
      <c r="M875" s="8">
        <v>2.6</v>
      </c>
      <c r="N875">
        <v>78</v>
      </c>
      <c r="O875" s="8">
        <v>296.39999999999998</v>
      </c>
      <c r="P875" s="14">
        <v>5.3E-3</v>
      </c>
      <c r="Q875" s="8">
        <v>1.57</v>
      </c>
      <c r="R875" s="8">
        <v>294.83</v>
      </c>
      <c r="S875" s="8">
        <v>202.8</v>
      </c>
      <c r="T875" s="8">
        <v>92.03</v>
      </c>
      <c r="U875">
        <v>0</v>
      </c>
      <c r="V875" s="8">
        <v>0</v>
      </c>
      <c r="W875" s="8">
        <v>0</v>
      </c>
      <c r="X875" s="8">
        <v>92.03</v>
      </c>
    </row>
    <row r="876" spans="1:24" x14ac:dyDescent="0.25">
      <c r="A876" t="s">
        <v>1202</v>
      </c>
      <c r="B876" s="1">
        <v>45933</v>
      </c>
      <c r="C876" t="s">
        <v>110</v>
      </c>
      <c r="D876" t="s">
        <v>111</v>
      </c>
      <c r="E876" t="s">
        <v>27</v>
      </c>
      <c r="F876" t="s">
        <v>37</v>
      </c>
      <c r="G876" t="s">
        <v>38</v>
      </c>
      <c r="H876" t="s">
        <v>39</v>
      </c>
      <c r="I876" t="s">
        <v>122</v>
      </c>
      <c r="J876" t="s">
        <v>123</v>
      </c>
      <c r="K876" t="s">
        <v>59</v>
      </c>
      <c r="L876" s="13">
        <v>5.5</v>
      </c>
      <c r="M876" s="8">
        <v>3.8</v>
      </c>
      <c r="N876">
        <v>8</v>
      </c>
      <c r="O876" s="8">
        <v>44</v>
      </c>
      <c r="P876" s="14">
        <v>2.8999999999999998E-3</v>
      </c>
      <c r="Q876" s="8">
        <v>0.13</v>
      </c>
      <c r="R876" s="8">
        <v>43.87</v>
      </c>
      <c r="S876" s="8">
        <v>30.4</v>
      </c>
      <c r="T876" s="8">
        <v>13.47</v>
      </c>
      <c r="U876">
        <v>0</v>
      </c>
      <c r="V876" s="8">
        <v>0</v>
      </c>
      <c r="W876" s="8">
        <v>0</v>
      </c>
      <c r="X876" s="8">
        <v>13.47</v>
      </c>
    </row>
    <row r="877" spans="1:24" x14ac:dyDescent="0.25">
      <c r="A877" t="s">
        <v>1203</v>
      </c>
      <c r="B877" s="1">
        <v>45536</v>
      </c>
      <c r="C877" t="s">
        <v>229</v>
      </c>
      <c r="D877" t="s">
        <v>230</v>
      </c>
      <c r="E877" t="s">
        <v>27</v>
      </c>
      <c r="F877" t="s">
        <v>54</v>
      </c>
      <c r="G877" t="s">
        <v>29</v>
      </c>
      <c r="H877" t="s">
        <v>30</v>
      </c>
      <c r="I877" t="s">
        <v>84</v>
      </c>
      <c r="J877" t="s">
        <v>85</v>
      </c>
      <c r="K877" t="s">
        <v>42</v>
      </c>
      <c r="L877" s="13">
        <v>9.9</v>
      </c>
      <c r="M877" s="8">
        <v>3.1</v>
      </c>
      <c r="N877">
        <v>23</v>
      </c>
      <c r="O877" s="8">
        <v>227.7</v>
      </c>
      <c r="P877" s="14">
        <v>2.47E-2</v>
      </c>
      <c r="Q877" s="8">
        <v>5.62</v>
      </c>
      <c r="R877" s="8">
        <v>222.08</v>
      </c>
      <c r="S877" s="8">
        <v>71.3</v>
      </c>
      <c r="T877" s="8">
        <v>150.78</v>
      </c>
      <c r="U877">
        <v>0</v>
      </c>
      <c r="V877" s="8">
        <v>0</v>
      </c>
      <c r="W877" s="8">
        <v>0</v>
      </c>
      <c r="X877" s="8">
        <v>150.78</v>
      </c>
    </row>
    <row r="878" spans="1:24" x14ac:dyDescent="0.25">
      <c r="A878" t="s">
        <v>1204</v>
      </c>
      <c r="B878" s="1">
        <v>45573</v>
      </c>
      <c r="C878" t="s">
        <v>77</v>
      </c>
      <c r="D878" t="s">
        <v>78</v>
      </c>
      <c r="E878" t="s">
        <v>63</v>
      </c>
      <c r="F878" t="s">
        <v>37</v>
      </c>
      <c r="G878" t="s">
        <v>79</v>
      </c>
      <c r="H878" t="s">
        <v>80</v>
      </c>
      <c r="I878" t="s">
        <v>144</v>
      </c>
      <c r="J878" t="s">
        <v>145</v>
      </c>
      <c r="K878" t="s">
        <v>33</v>
      </c>
      <c r="L878" s="13">
        <v>12</v>
      </c>
      <c r="M878" s="8">
        <v>6.5</v>
      </c>
      <c r="N878">
        <v>56</v>
      </c>
      <c r="O878" s="8">
        <v>672</v>
      </c>
      <c r="P878" s="14">
        <v>2.4E-2</v>
      </c>
      <c r="Q878" s="8">
        <v>16.13</v>
      </c>
      <c r="R878" s="8">
        <v>655.87</v>
      </c>
      <c r="S878" s="8">
        <v>364</v>
      </c>
      <c r="T878" s="8">
        <v>291.87</v>
      </c>
      <c r="U878">
        <v>0</v>
      </c>
      <c r="V878" s="8">
        <v>0</v>
      </c>
      <c r="W878" s="8">
        <v>0</v>
      </c>
      <c r="X878" s="8">
        <v>291.87</v>
      </c>
    </row>
    <row r="879" spans="1:24" x14ac:dyDescent="0.25">
      <c r="A879" t="s">
        <v>1205</v>
      </c>
      <c r="B879" s="1">
        <v>45742</v>
      </c>
      <c r="C879" t="s">
        <v>159</v>
      </c>
      <c r="D879" t="s">
        <v>160</v>
      </c>
      <c r="E879" t="s">
        <v>27</v>
      </c>
      <c r="F879" t="s">
        <v>37</v>
      </c>
      <c r="G879" t="s">
        <v>29</v>
      </c>
      <c r="H879" t="s">
        <v>30</v>
      </c>
      <c r="I879" t="s">
        <v>57</v>
      </c>
      <c r="J879" t="s">
        <v>58</v>
      </c>
      <c r="K879" t="s">
        <v>59</v>
      </c>
      <c r="L879" s="13">
        <v>10.5</v>
      </c>
      <c r="M879" s="8">
        <v>7.5</v>
      </c>
      <c r="N879">
        <v>50</v>
      </c>
      <c r="O879" s="8">
        <v>525</v>
      </c>
      <c r="P879" s="14">
        <v>3.0000000000000001E-3</v>
      </c>
      <c r="Q879" s="8">
        <v>1.58</v>
      </c>
      <c r="R879" s="8">
        <v>523.41999999999996</v>
      </c>
      <c r="S879" s="8">
        <v>375</v>
      </c>
      <c r="T879" s="8">
        <v>148.41999999999999</v>
      </c>
      <c r="U879">
        <v>0</v>
      </c>
      <c r="V879" s="8">
        <v>0</v>
      </c>
      <c r="W879" s="8">
        <v>0</v>
      </c>
      <c r="X879" s="8">
        <v>148.41999999999999</v>
      </c>
    </row>
    <row r="880" spans="1:24" x14ac:dyDescent="0.25">
      <c r="A880" t="s">
        <v>1206</v>
      </c>
      <c r="B880" s="1">
        <v>45371</v>
      </c>
      <c r="C880" t="s">
        <v>91</v>
      </c>
      <c r="D880" t="s">
        <v>92</v>
      </c>
      <c r="E880" t="s">
        <v>27</v>
      </c>
      <c r="F880" t="s">
        <v>37</v>
      </c>
      <c r="G880" t="s">
        <v>38</v>
      </c>
      <c r="H880" t="s">
        <v>39</v>
      </c>
      <c r="I880" t="s">
        <v>84</v>
      </c>
      <c r="J880" t="s">
        <v>85</v>
      </c>
      <c r="K880" t="s">
        <v>42</v>
      </c>
      <c r="L880" s="13">
        <v>9.9</v>
      </c>
      <c r="M880" s="8">
        <v>3.1</v>
      </c>
      <c r="N880">
        <v>68</v>
      </c>
      <c r="O880" s="8">
        <v>673.2</v>
      </c>
      <c r="P880" s="14">
        <v>3.27E-2</v>
      </c>
      <c r="Q880" s="8">
        <v>22.01</v>
      </c>
      <c r="R880" s="8">
        <v>651.19000000000005</v>
      </c>
      <c r="S880" s="8">
        <v>210.8</v>
      </c>
      <c r="T880" s="8">
        <v>440.39</v>
      </c>
      <c r="U880">
        <v>0</v>
      </c>
      <c r="V880" s="8">
        <v>0</v>
      </c>
      <c r="W880" s="8">
        <v>0</v>
      </c>
      <c r="X880" s="8">
        <v>440.39</v>
      </c>
    </row>
    <row r="881" spans="1:24" x14ac:dyDescent="0.25">
      <c r="A881" t="s">
        <v>1207</v>
      </c>
      <c r="B881" s="1">
        <v>46022</v>
      </c>
      <c r="C881" t="s">
        <v>445</v>
      </c>
      <c r="D881" t="s">
        <v>446</v>
      </c>
      <c r="E881" t="s">
        <v>71</v>
      </c>
      <c r="F881" t="s">
        <v>89</v>
      </c>
      <c r="G881" t="s">
        <v>72</v>
      </c>
      <c r="H881" t="s">
        <v>73</v>
      </c>
      <c r="I881" t="s">
        <v>74</v>
      </c>
      <c r="J881" t="s">
        <v>75</v>
      </c>
      <c r="K881" t="s">
        <v>49</v>
      </c>
      <c r="L881" s="13">
        <v>11</v>
      </c>
      <c r="M881" s="8">
        <v>6.8</v>
      </c>
      <c r="N881">
        <v>507</v>
      </c>
      <c r="O881" s="8">
        <v>5577</v>
      </c>
      <c r="P881" s="14">
        <v>9.8400000000000001E-2</v>
      </c>
      <c r="Q881" s="8">
        <v>548.78</v>
      </c>
      <c r="R881" s="8">
        <v>5028.22</v>
      </c>
      <c r="S881" s="8">
        <v>3447.6</v>
      </c>
      <c r="T881" s="8">
        <v>1580.62</v>
      </c>
      <c r="U881">
        <v>0</v>
      </c>
      <c r="V881" s="8">
        <v>0</v>
      </c>
      <c r="W881" s="8">
        <v>0</v>
      </c>
      <c r="X881" s="8">
        <v>1580.62</v>
      </c>
    </row>
    <row r="882" spans="1:24" x14ac:dyDescent="0.25">
      <c r="A882" t="s">
        <v>1208</v>
      </c>
      <c r="B882" s="1">
        <v>45584</v>
      </c>
      <c r="C882" t="s">
        <v>180</v>
      </c>
      <c r="D882" t="s">
        <v>181</v>
      </c>
      <c r="E882" t="s">
        <v>63</v>
      </c>
      <c r="F882" t="s">
        <v>46</v>
      </c>
      <c r="G882" t="s">
        <v>79</v>
      </c>
      <c r="H882" t="s">
        <v>80</v>
      </c>
      <c r="I882" t="s">
        <v>99</v>
      </c>
      <c r="J882" t="s">
        <v>100</v>
      </c>
      <c r="K882" t="s">
        <v>49</v>
      </c>
      <c r="L882" s="13">
        <v>3.8</v>
      </c>
      <c r="M882" s="8">
        <v>2.6</v>
      </c>
      <c r="N882">
        <v>2</v>
      </c>
      <c r="O882" s="8">
        <v>7.6</v>
      </c>
      <c r="P882" s="14">
        <v>0.1774</v>
      </c>
      <c r="Q882" s="8">
        <v>1.35</v>
      </c>
      <c r="R882" s="8">
        <v>6.25</v>
      </c>
      <c r="S882" s="8">
        <v>5.2</v>
      </c>
      <c r="T882" s="8">
        <v>1.05</v>
      </c>
      <c r="U882">
        <v>0</v>
      </c>
      <c r="V882" s="8">
        <v>0</v>
      </c>
      <c r="W882" s="8">
        <v>0</v>
      </c>
      <c r="X882" s="8">
        <v>1.05</v>
      </c>
    </row>
    <row r="883" spans="1:24" x14ac:dyDescent="0.25">
      <c r="A883" t="s">
        <v>1209</v>
      </c>
      <c r="B883" s="1">
        <v>45532</v>
      </c>
      <c r="C883" t="s">
        <v>361</v>
      </c>
      <c r="D883" t="s">
        <v>362</v>
      </c>
      <c r="E883" t="s">
        <v>27</v>
      </c>
      <c r="F883" t="s">
        <v>28</v>
      </c>
      <c r="G883" t="s">
        <v>38</v>
      </c>
      <c r="H883" t="s">
        <v>39</v>
      </c>
      <c r="I883" t="s">
        <v>122</v>
      </c>
      <c r="J883" t="s">
        <v>123</v>
      </c>
      <c r="K883" t="s">
        <v>59</v>
      </c>
      <c r="L883" s="13">
        <v>5.5</v>
      </c>
      <c r="M883" s="8">
        <v>3.8</v>
      </c>
      <c r="N883">
        <v>117</v>
      </c>
      <c r="O883" s="8">
        <v>643.5</v>
      </c>
      <c r="P883" s="14">
        <v>3.7199999999999997E-2</v>
      </c>
      <c r="Q883" s="8">
        <v>23.94</v>
      </c>
      <c r="R883" s="8">
        <v>619.55999999999995</v>
      </c>
      <c r="S883" s="8">
        <v>444.6</v>
      </c>
      <c r="T883" s="8">
        <v>174.96</v>
      </c>
      <c r="U883">
        <v>0</v>
      </c>
      <c r="V883" s="8">
        <v>0</v>
      </c>
      <c r="W883" s="8">
        <v>0</v>
      </c>
      <c r="X883" s="8">
        <v>174.96</v>
      </c>
    </row>
    <row r="884" spans="1:24" x14ac:dyDescent="0.25">
      <c r="A884" t="s">
        <v>1210</v>
      </c>
      <c r="B884" s="1">
        <v>45570</v>
      </c>
      <c r="C884" t="s">
        <v>551</v>
      </c>
      <c r="D884" t="s">
        <v>552</v>
      </c>
      <c r="E884" t="s">
        <v>27</v>
      </c>
      <c r="F884" t="s">
        <v>54</v>
      </c>
      <c r="G884" t="s">
        <v>29</v>
      </c>
      <c r="H884" t="s">
        <v>30</v>
      </c>
      <c r="I884" t="s">
        <v>84</v>
      </c>
      <c r="J884" t="s">
        <v>85</v>
      </c>
      <c r="K884" t="s">
        <v>42</v>
      </c>
      <c r="L884" s="13">
        <v>9.9</v>
      </c>
      <c r="M884" s="8">
        <v>3.1</v>
      </c>
      <c r="N884">
        <v>40</v>
      </c>
      <c r="O884" s="8">
        <v>396</v>
      </c>
      <c r="P884" s="14">
        <v>1.6299999999999999E-2</v>
      </c>
      <c r="Q884" s="8">
        <v>6.45</v>
      </c>
      <c r="R884" s="8">
        <v>389.55</v>
      </c>
      <c r="S884" s="8">
        <v>124</v>
      </c>
      <c r="T884" s="8">
        <v>265.55</v>
      </c>
      <c r="U884">
        <v>0</v>
      </c>
      <c r="V884" s="8">
        <v>0</v>
      </c>
      <c r="W884" s="8">
        <v>0</v>
      </c>
      <c r="X884" s="8">
        <v>265.55</v>
      </c>
    </row>
    <row r="885" spans="1:24" x14ac:dyDescent="0.25">
      <c r="A885" t="s">
        <v>1211</v>
      </c>
      <c r="B885" s="1">
        <v>45635</v>
      </c>
      <c r="C885" t="s">
        <v>394</v>
      </c>
      <c r="D885" t="s">
        <v>395</v>
      </c>
      <c r="E885" t="s">
        <v>71</v>
      </c>
      <c r="F885" t="s">
        <v>37</v>
      </c>
      <c r="G885" t="s">
        <v>72</v>
      </c>
      <c r="H885" t="s">
        <v>73</v>
      </c>
      <c r="I885" t="s">
        <v>156</v>
      </c>
      <c r="J885" t="s">
        <v>157</v>
      </c>
      <c r="K885" t="s">
        <v>42</v>
      </c>
      <c r="L885" s="13">
        <v>6.2</v>
      </c>
      <c r="M885" s="8">
        <v>1.9</v>
      </c>
      <c r="N885">
        <v>3</v>
      </c>
      <c r="O885" s="8">
        <v>18.600000000000001</v>
      </c>
      <c r="P885" s="14">
        <v>2.7099999999999999E-2</v>
      </c>
      <c r="Q885" s="8">
        <v>0.5</v>
      </c>
      <c r="R885" s="8">
        <v>18.100000000000001</v>
      </c>
      <c r="S885" s="8">
        <v>5.7</v>
      </c>
      <c r="T885" s="8">
        <v>12.4</v>
      </c>
      <c r="U885">
        <v>0</v>
      </c>
      <c r="V885" s="8">
        <v>0</v>
      </c>
      <c r="W885" s="8">
        <v>0</v>
      </c>
      <c r="X885" s="8">
        <v>12.4</v>
      </c>
    </row>
    <row r="886" spans="1:24" x14ac:dyDescent="0.25">
      <c r="A886" t="s">
        <v>1212</v>
      </c>
      <c r="B886" s="1">
        <v>45619</v>
      </c>
      <c r="C886" t="s">
        <v>211</v>
      </c>
      <c r="D886" t="s">
        <v>212</v>
      </c>
      <c r="E886" t="s">
        <v>27</v>
      </c>
      <c r="F886" t="s">
        <v>37</v>
      </c>
      <c r="G886" t="s">
        <v>38</v>
      </c>
      <c r="H886" t="s">
        <v>39</v>
      </c>
      <c r="I886" t="s">
        <v>130</v>
      </c>
      <c r="J886" t="s">
        <v>131</v>
      </c>
      <c r="K886" t="s">
        <v>42</v>
      </c>
      <c r="L886" s="13">
        <v>4.8</v>
      </c>
      <c r="M886" s="8">
        <v>1.4</v>
      </c>
      <c r="N886">
        <v>2</v>
      </c>
      <c r="O886" s="8">
        <v>9.6</v>
      </c>
      <c r="P886" s="14">
        <v>1.9400000000000001E-2</v>
      </c>
      <c r="Q886" s="8">
        <v>0.19</v>
      </c>
      <c r="R886" s="8">
        <v>9.41</v>
      </c>
      <c r="S886" s="8">
        <v>2.8</v>
      </c>
      <c r="T886" s="8">
        <v>6.61</v>
      </c>
      <c r="U886">
        <v>0</v>
      </c>
      <c r="V886" s="8">
        <v>0</v>
      </c>
      <c r="W886" s="8">
        <v>0</v>
      </c>
      <c r="X886" s="8">
        <v>6.61</v>
      </c>
    </row>
    <row r="887" spans="1:24" x14ac:dyDescent="0.25">
      <c r="A887" t="s">
        <v>1213</v>
      </c>
      <c r="B887" s="1">
        <v>46206</v>
      </c>
      <c r="C887" t="s">
        <v>110</v>
      </c>
      <c r="D887" t="s">
        <v>111</v>
      </c>
      <c r="E887" t="s">
        <v>27</v>
      </c>
      <c r="F887" t="s">
        <v>37</v>
      </c>
      <c r="G887" t="s">
        <v>29</v>
      </c>
      <c r="H887" t="s">
        <v>30</v>
      </c>
      <c r="I887" t="s">
        <v>130</v>
      </c>
      <c r="J887" t="s">
        <v>131</v>
      </c>
      <c r="K887" t="s">
        <v>42</v>
      </c>
      <c r="L887" s="13">
        <v>4.8</v>
      </c>
      <c r="M887" s="8">
        <v>1.4</v>
      </c>
      <c r="N887">
        <v>8</v>
      </c>
      <c r="O887" s="8">
        <v>38.4</v>
      </c>
      <c r="P887" s="14">
        <v>4.0000000000000002E-4</v>
      </c>
      <c r="Q887" s="8">
        <v>0.02</v>
      </c>
      <c r="R887" s="8">
        <v>38.380000000000003</v>
      </c>
      <c r="S887" s="8">
        <v>11.2</v>
      </c>
      <c r="T887" s="8">
        <v>27.18</v>
      </c>
      <c r="U887">
        <v>0</v>
      </c>
      <c r="V887" s="8">
        <v>0</v>
      </c>
      <c r="W887" s="8">
        <v>0</v>
      </c>
      <c r="X887" s="8">
        <v>27.18</v>
      </c>
    </row>
    <row r="888" spans="1:24" x14ac:dyDescent="0.25">
      <c r="A888" t="s">
        <v>1214</v>
      </c>
      <c r="B888" s="1">
        <v>45845</v>
      </c>
      <c r="C888" t="s">
        <v>340</v>
      </c>
      <c r="D888" t="s">
        <v>341</v>
      </c>
      <c r="E888" t="s">
        <v>27</v>
      </c>
      <c r="F888" t="s">
        <v>54</v>
      </c>
      <c r="G888" t="s">
        <v>29</v>
      </c>
      <c r="H888" t="s">
        <v>30</v>
      </c>
      <c r="I888" t="s">
        <v>104</v>
      </c>
      <c r="J888" t="s">
        <v>105</v>
      </c>
      <c r="K888" t="s">
        <v>49</v>
      </c>
      <c r="L888" s="13">
        <v>4.2</v>
      </c>
      <c r="M888" s="8">
        <v>2.8</v>
      </c>
      <c r="N888">
        <v>23</v>
      </c>
      <c r="O888" s="8">
        <v>96.6</v>
      </c>
      <c r="P888" s="14">
        <v>3.5499999999999997E-2</v>
      </c>
      <c r="Q888" s="8">
        <v>3.43</v>
      </c>
      <c r="R888" s="8">
        <v>93.17</v>
      </c>
      <c r="S888" s="8">
        <v>64.400000000000006</v>
      </c>
      <c r="T888" s="8">
        <v>28.77</v>
      </c>
      <c r="U888">
        <v>0</v>
      </c>
      <c r="V888" s="8">
        <v>0</v>
      </c>
      <c r="W888" s="8">
        <v>0</v>
      </c>
      <c r="X888" s="8">
        <v>28.77</v>
      </c>
    </row>
    <row r="889" spans="1:24" x14ac:dyDescent="0.25">
      <c r="A889" t="s">
        <v>1215</v>
      </c>
      <c r="B889" s="1">
        <v>45374</v>
      </c>
      <c r="C889" t="s">
        <v>315</v>
      </c>
      <c r="D889" t="s">
        <v>316</v>
      </c>
      <c r="E889" t="s">
        <v>27</v>
      </c>
      <c r="F889" t="s">
        <v>46</v>
      </c>
      <c r="G889" t="s">
        <v>29</v>
      </c>
      <c r="H889" t="s">
        <v>30</v>
      </c>
      <c r="I889" t="s">
        <v>130</v>
      </c>
      <c r="J889" t="s">
        <v>131</v>
      </c>
      <c r="K889" t="s">
        <v>42</v>
      </c>
      <c r="L889" s="13">
        <v>4.8</v>
      </c>
      <c r="M889" s="8">
        <v>1.4</v>
      </c>
      <c r="N889">
        <v>12</v>
      </c>
      <c r="O889" s="8">
        <v>57.6</v>
      </c>
      <c r="P889" s="14">
        <v>0.1628</v>
      </c>
      <c r="Q889" s="8">
        <v>9.3800000000000008</v>
      </c>
      <c r="R889" s="8">
        <v>48.22</v>
      </c>
      <c r="S889" s="8">
        <v>16.8</v>
      </c>
      <c r="T889" s="8">
        <v>31.42</v>
      </c>
      <c r="U889">
        <v>0</v>
      </c>
      <c r="V889" s="8">
        <v>0</v>
      </c>
      <c r="W889" s="8">
        <v>0</v>
      </c>
      <c r="X889" s="8">
        <v>31.42</v>
      </c>
    </row>
    <row r="890" spans="1:24" x14ac:dyDescent="0.25">
      <c r="A890" t="s">
        <v>1216</v>
      </c>
      <c r="B890" s="1">
        <v>45433</v>
      </c>
      <c r="C890" t="s">
        <v>44</v>
      </c>
      <c r="D890" t="s">
        <v>45</v>
      </c>
      <c r="E890" t="s">
        <v>27</v>
      </c>
      <c r="F890" t="s">
        <v>46</v>
      </c>
      <c r="G890" t="s">
        <v>38</v>
      </c>
      <c r="H890" t="s">
        <v>39</v>
      </c>
      <c r="I890" t="s">
        <v>84</v>
      </c>
      <c r="J890" t="s">
        <v>85</v>
      </c>
      <c r="K890" t="s">
        <v>42</v>
      </c>
      <c r="L890" s="13">
        <v>9.9</v>
      </c>
      <c r="M890" s="8">
        <v>3.1</v>
      </c>
      <c r="N890">
        <v>11</v>
      </c>
      <c r="O890" s="8">
        <v>108.9</v>
      </c>
      <c r="P890" s="14">
        <v>0.111</v>
      </c>
      <c r="Q890" s="8">
        <v>12.09</v>
      </c>
      <c r="R890" s="8">
        <v>96.81</v>
      </c>
      <c r="S890" s="8">
        <v>34.1</v>
      </c>
      <c r="T890" s="8">
        <v>62.71</v>
      </c>
      <c r="U890">
        <v>1</v>
      </c>
      <c r="V890" s="8">
        <v>8.8000000000000007</v>
      </c>
      <c r="W890" s="8">
        <v>3.6</v>
      </c>
      <c r="X890" s="8">
        <v>59.11</v>
      </c>
    </row>
    <row r="891" spans="1:24" x14ac:dyDescent="0.25">
      <c r="A891" t="s">
        <v>1217</v>
      </c>
      <c r="B891" s="1">
        <v>45446</v>
      </c>
      <c r="C891" t="s">
        <v>520</v>
      </c>
      <c r="D891" t="s">
        <v>521</v>
      </c>
      <c r="E891" t="s">
        <v>63</v>
      </c>
      <c r="F891" t="s">
        <v>37</v>
      </c>
      <c r="G891" t="s">
        <v>64</v>
      </c>
      <c r="H891" t="s">
        <v>65</v>
      </c>
      <c r="I891" t="s">
        <v>47</v>
      </c>
      <c r="J891" t="s">
        <v>48</v>
      </c>
      <c r="K891" t="s">
        <v>49</v>
      </c>
      <c r="L891" s="13">
        <v>5</v>
      </c>
      <c r="M891" s="8">
        <v>3.2</v>
      </c>
      <c r="N891">
        <v>21</v>
      </c>
      <c r="O891" s="8">
        <v>105</v>
      </c>
      <c r="P891" s="14">
        <v>2.1299999999999999E-2</v>
      </c>
      <c r="Q891" s="8">
        <v>2.2400000000000002</v>
      </c>
      <c r="R891" s="8">
        <v>102.76</v>
      </c>
      <c r="S891" s="8">
        <v>67.2</v>
      </c>
      <c r="T891" s="8">
        <v>35.56</v>
      </c>
      <c r="U891">
        <v>0</v>
      </c>
      <c r="V891" s="8">
        <v>0</v>
      </c>
      <c r="W891" s="8">
        <v>0</v>
      </c>
      <c r="X891" s="8">
        <v>35.56</v>
      </c>
    </row>
    <row r="892" spans="1:24" x14ac:dyDescent="0.25">
      <c r="A892" t="s">
        <v>1218</v>
      </c>
      <c r="B892" s="1">
        <v>45528</v>
      </c>
      <c r="C892" t="s">
        <v>188</v>
      </c>
      <c r="D892" t="s">
        <v>189</v>
      </c>
      <c r="E892" t="s">
        <v>27</v>
      </c>
      <c r="F892" t="s">
        <v>54</v>
      </c>
      <c r="G892" t="s">
        <v>29</v>
      </c>
      <c r="H892" t="s">
        <v>30</v>
      </c>
      <c r="I892" t="s">
        <v>47</v>
      </c>
      <c r="J892" t="s">
        <v>48</v>
      </c>
      <c r="K892" t="s">
        <v>49</v>
      </c>
      <c r="L892" s="13">
        <v>5</v>
      </c>
      <c r="M892" s="8">
        <v>3.2</v>
      </c>
      <c r="N892">
        <v>159</v>
      </c>
      <c r="O892" s="8">
        <v>795</v>
      </c>
      <c r="P892" s="14">
        <v>8.0000000000000002E-3</v>
      </c>
      <c r="Q892" s="8">
        <v>6.36</v>
      </c>
      <c r="R892" s="8">
        <v>788.64</v>
      </c>
      <c r="S892" s="8">
        <v>508.8</v>
      </c>
      <c r="T892" s="8">
        <v>279.83999999999997</v>
      </c>
      <c r="U892">
        <v>0</v>
      </c>
      <c r="V892" s="8">
        <v>0</v>
      </c>
      <c r="W892" s="8">
        <v>0</v>
      </c>
      <c r="X892" s="8">
        <v>279.83999999999997</v>
      </c>
    </row>
    <row r="893" spans="1:24" x14ac:dyDescent="0.25">
      <c r="A893" t="s">
        <v>1219</v>
      </c>
      <c r="B893" s="1">
        <v>45684</v>
      </c>
      <c r="C893" t="s">
        <v>678</v>
      </c>
      <c r="D893" t="s">
        <v>679</v>
      </c>
      <c r="E893" t="s">
        <v>63</v>
      </c>
      <c r="F893" t="s">
        <v>89</v>
      </c>
      <c r="G893" t="s">
        <v>79</v>
      </c>
      <c r="H893" t="s">
        <v>80</v>
      </c>
      <c r="I893" t="s">
        <v>84</v>
      </c>
      <c r="J893" t="s">
        <v>85</v>
      </c>
      <c r="K893" t="s">
        <v>42</v>
      </c>
      <c r="L893" s="13">
        <v>9.9</v>
      </c>
      <c r="M893" s="8">
        <v>3.1</v>
      </c>
      <c r="N893">
        <v>271</v>
      </c>
      <c r="O893" s="8">
        <v>2682.9</v>
      </c>
      <c r="P893" s="14">
        <v>3.4299999999999997E-2</v>
      </c>
      <c r="Q893" s="8">
        <v>92.02</v>
      </c>
      <c r="R893" s="8">
        <v>2590.88</v>
      </c>
      <c r="S893" s="8">
        <v>840.1</v>
      </c>
      <c r="T893" s="8">
        <v>1750.78</v>
      </c>
      <c r="U893">
        <v>0</v>
      </c>
      <c r="V893" s="8">
        <v>0</v>
      </c>
      <c r="W893" s="8">
        <v>0</v>
      </c>
      <c r="X893" s="8">
        <v>1750.78</v>
      </c>
    </row>
    <row r="894" spans="1:24" x14ac:dyDescent="0.25">
      <c r="A894" t="s">
        <v>1220</v>
      </c>
      <c r="B894" s="1">
        <v>46002</v>
      </c>
      <c r="C894" t="s">
        <v>51</v>
      </c>
      <c r="D894" t="s">
        <v>52</v>
      </c>
      <c r="E894" t="s">
        <v>53</v>
      </c>
      <c r="F894" t="s">
        <v>54</v>
      </c>
      <c r="G894" t="s">
        <v>55</v>
      </c>
      <c r="H894" t="s">
        <v>56</v>
      </c>
      <c r="I894" t="s">
        <v>117</v>
      </c>
      <c r="J894" t="s">
        <v>118</v>
      </c>
      <c r="K894" t="s">
        <v>59</v>
      </c>
      <c r="L894" s="13">
        <v>6</v>
      </c>
      <c r="M894" s="8">
        <v>4.2</v>
      </c>
      <c r="N894">
        <v>15</v>
      </c>
      <c r="O894" s="8">
        <v>90</v>
      </c>
      <c r="P894" s="14">
        <v>4.07E-2</v>
      </c>
      <c r="Q894" s="8">
        <v>3.66</v>
      </c>
      <c r="R894" s="8">
        <v>86.34</v>
      </c>
      <c r="S894" s="8">
        <v>63</v>
      </c>
      <c r="T894" s="8">
        <v>23.34</v>
      </c>
      <c r="U894">
        <v>0</v>
      </c>
      <c r="V894" s="8">
        <v>0</v>
      </c>
      <c r="W894" s="8">
        <v>0</v>
      </c>
      <c r="X894" s="8">
        <v>23.34</v>
      </c>
    </row>
    <row r="895" spans="1:24" x14ac:dyDescent="0.25">
      <c r="A895" t="s">
        <v>1221</v>
      </c>
      <c r="B895" s="1">
        <v>45448</v>
      </c>
      <c r="C895" t="s">
        <v>220</v>
      </c>
      <c r="D895" t="s">
        <v>221</v>
      </c>
      <c r="E895" t="s">
        <v>71</v>
      </c>
      <c r="F895" t="s">
        <v>28</v>
      </c>
      <c r="G895" t="s">
        <v>165</v>
      </c>
      <c r="H895" t="s">
        <v>166</v>
      </c>
      <c r="I895" t="s">
        <v>144</v>
      </c>
      <c r="J895" t="s">
        <v>145</v>
      </c>
      <c r="K895" t="s">
        <v>33</v>
      </c>
      <c r="L895" s="13">
        <v>12</v>
      </c>
      <c r="M895" s="8">
        <v>6.5</v>
      </c>
      <c r="N895">
        <v>23</v>
      </c>
      <c r="O895" s="8">
        <v>276</v>
      </c>
      <c r="P895" s="14">
        <v>0.10780000000000001</v>
      </c>
      <c r="Q895" s="8">
        <v>29.75</v>
      </c>
      <c r="R895" s="8">
        <v>246.25</v>
      </c>
      <c r="S895" s="8">
        <v>149.5</v>
      </c>
      <c r="T895" s="8">
        <v>96.75</v>
      </c>
      <c r="U895">
        <v>0</v>
      </c>
      <c r="V895" s="8">
        <v>0</v>
      </c>
      <c r="W895" s="8">
        <v>0</v>
      </c>
      <c r="X895" s="8">
        <v>96.75</v>
      </c>
    </row>
    <row r="896" spans="1:24" x14ac:dyDescent="0.25">
      <c r="A896" t="s">
        <v>1222</v>
      </c>
      <c r="B896" s="1">
        <v>46015</v>
      </c>
      <c r="C896" t="s">
        <v>546</v>
      </c>
      <c r="D896" t="s">
        <v>547</v>
      </c>
      <c r="E896" t="s">
        <v>27</v>
      </c>
      <c r="F896" t="s">
        <v>89</v>
      </c>
      <c r="G896" t="s">
        <v>38</v>
      </c>
      <c r="H896" t="s">
        <v>39</v>
      </c>
      <c r="I896" t="s">
        <v>127</v>
      </c>
      <c r="J896" t="s">
        <v>128</v>
      </c>
      <c r="K896" t="s">
        <v>33</v>
      </c>
      <c r="L896" s="13">
        <v>7.2</v>
      </c>
      <c r="M896" s="8">
        <v>3.6</v>
      </c>
      <c r="N896">
        <v>63</v>
      </c>
      <c r="O896" s="8">
        <v>453.6</v>
      </c>
      <c r="P896" s="14">
        <v>0.1135</v>
      </c>
      <c r="Q896" s="8">
        <v>51.48</v>
      </c>
      <c r="R896" s="8">
        <v>402.12</v>
      </c>
      <c r="S896" s="8">
        <v>226.8</v>
      </c>
      <c r="T896" s="8">
        <v>175.32</v>
      </c>
      <c r="U896">
        <v>0</v>
      </c>
      <c r="V896" s="8">
        <v>0</v>
      </c>
      <c r="W896" s="8">
        <v>0</v>
      </c>
      <c r="X896" s="8">
        <v>175.32</v>
      </c>
    </row>
    <row r="897" spans="1:24" x14ac:dyDescent="0.25">
      <c r="A897" t="s">
        <v>1223</v>
      </c>
      <c r="B897" s="1">
        <v>45511</v>
      </c>
      <c r="C897" t="s">
        <v>148</v>
      </c>
      <c r="D897" t="s">
        <v>149</v>
      </c>
      <c r="E897" t="s">
        <v>150</v>
      </c>
      <c r="F897" t="s">
        <v>37</v>
      </c>
      <c r="G897" t="s">
        <v>151</v>
      </c>
      <c r="H897" t="s">
        <v>152</v>
      </c>
      <c r="I897" t="s">
        <v>84</v>
      </c>
      <c r="J897" t="s">
        <v>85</v>
      </c>
      <c r="K897" t="s">
        <v>42</v>
      </c>
      <c r="L897" s="13">
        <v>9.9</v>
      </c>
      <c r="M897" s="8">
        <v>3.1</v>
      </c>
      <c r="N897">
        <v>25</v>
      </c>
      <c r="O897" s="8">
        <v>247.5</v>
      </c>
      <c r="P897" s="14">
        <v>1.3899999999999999E-2</v>
      </c>
      <c r="Q897" s="8">
        <v>3.44</v>
      </c>
      <c r="R897" s="8">
        <v>244.06</v>
      </c>
      <c r="S897" s="8">
        <v>77.5</v>
      </c>
      <c r="T897" s="8">
        <v>166.56</v>
      </c>
      <c r="U897">
        <v>0</v>
      </c>
      <c r="V897" s="8">
        <v>0</v>
      </c>
      <c r="W897" s="8">
        <v>0</v>
      </c>
      <c r="X897" s="8">
        <v>166.56</v>
      </c>
    </row>
    <row r="898" spans="1:24" x14ac:dyDescent="0.25">
      <c r="A898" t="s">
        <v>1224</v>
      </c>
      <c r="B898" s="1">
        <v>45357</v>
      </c>
      <c r="C898" t="s">
        <v>188</v>
      </c>
      <c r="D898" t="s">
        <v>189</v>
      </c>
      <c r="E898" t="s">
        <v>27</v>
      </c>
      <c r="F898" t="s">
        <v>54</v>
      </c>
      <c r="G898" t="s">
        <v>38</v>
      </c>
      <c r="H898" t="s">
        <v>39</v>
      </c>
      <c r="I898" t="s">
        <v>130</v>
      </c>
      <c r="J898" t="s">
        <v>131</v>
      </c>
      <c r="K898" t="s">
        <v>42</v>
      </c>
      <c r="L898" s="13">
        <v>4.8</v>
      </c>
      <c r="M898" s="8">
        <v>1.4</v>
      </c>
      <c r="N898">
        <v>19</v>
      </c>
      <c r="O898" s="8">
        <v>91.2</v>
      </c>
      <c r="P898" s="14">
        <v>1.35E-2</v>
      </c>
      <c r="Q898" s="8">
        <v>1.23</v>
      </c>
      <c r="R898" s="8">
        <v>89.97</v>
      </c>
      <c r="S898" s="8">
        <v>26.6</v>
      </c>
      <c r="T898" s="8">
        <v>63.37</v>
      </c>
      <c r="U898">
        <v>0</v>
      </c>
      <c r="V898" s="8">
        <v>0</v>
      </c>
      <c r="W898" s="8">
        <v>0</v>
      </c>
      <c r="X898" s="8">
        <v>63.37</v>
      </c>
    </row>
    <row r="899" spans="1:24" x14ac:dyDescent="0.25">
      <c r="A899" t="s">
        <v>1225</v>
      </c>
      <c r="B899" s="1">
        <v>45716</v>
      </c>
      <c r="C899" t="s">
        <v>171</v>
      </c>
      <c r="D899" t="s">
        <v>172</v>
      </c>
      <c r="E899" t="s">
        <v>27</v>
      </c>
      <c r="F899" t="s">
        <v>46</v>
      </c>
      <c r="G899" t="s">
        <v>38</v>
      </c>
      <c r="H899" t="s">
        <v>39</v>
      </c>
      <c r="I899" t="s">
        <v>130</v>
      </c>
      <c r="J899" t="s">
        <v>131</v>
      </c>
      <c r="K899" t="s">
        <v>42</v>
      </c>
      <c r="L899" s="13">
        <v>4.8</v>
      </c>
      <c r="M899" s="8">
        <v>1.4</v>
      </c>
      <c r="N899">
        <v>19</v>
      </c>
      <c r="O899" s="8">
        <v>91.2</v>
      </c>
      <c r="P899" s="14">
        <v>8.3099999999999993E-2</v>
      </c>
      <c r="Q899" s="8">
        <v>7.58</v>
      </c>
      <c r="R899" s="8">
        <v>83.62</v>
      </c>
      <c r="S899" s="8">
        <v>26.6</v>
      </c>
      <c r="T899" s="8">
        <v>57.02</v>
      </c>
      <c r="U899">
        <v>0</v>
      </c>
      <c r="V899" s="8">
        <v>0</v>
      </c>
      <c r="W899" s="8">
        <v>0</v>
      </c>
      <c r="X899" s="8">
        <v>57.02</v>
      </c>
    </row>
    <row r="900" spans="1:24" x14ac:dyDescent="0.25">
      <c r="A900" t="s">
        <v>1226</v>
      </c>
      <c r="B900" s="1">
        <v>45709</v>
      </c>
      <c r="C900" t="s">
        <v>255</v>
      </c>
      <c r="D900" t="s">
        <v>256</v>
      </c>
      <c r="E900" t="s">
        <v>27</v>
      </c>
      <c r="F900" t="s">
        <v>89</v>
      </c>
      <c r="G900" t="s">
        <v>38</v>
      </c>
      <c r="H900" t="s">
        <v>39</v>
      </c>
      <c r="I900" t="s">
        <v>112</v>
      </c>
      <c r="J900" t="s">
        <v>113</v>
      </c>
      <c r="K900" t="s">
        <v>42</v>
      </c>
      <c r="L900" s="13">
        <v>8.5</v>
      </c>
      <c r="M900" s="8">
        <v>2.8</v>
      </c>
      <c r="N900">
        <v>44</v>
      </c>
      <c r="O900" s="8">
        <v>374</v>
      </c>
      <c r="P900" s="14">
        <v>2.7099999999999999E-2</v>
      </c>
      <c r="Q900" s="8">
        <v>10.14</v>
      </c>
      <c r="R900" s="8">
        <v>363.86</v>
      </c>
      <c r="S900" s="8">
        <v>123.2</v>
      </c>
      <c r="T900" s="8">
        <v>240.66</v>
      </c>
      <c r="U900">
        <v>0</v>
      </c>
      <c r="V900" s="8">
        <v>0</v>
      </c>
      <c r="W900" s="8">
        <v>0</v>
      </c>
      <c r="X900" s="8">
        <v>240.66</v>
      </c>
    </row>
    <row r="901" spans="1:24" x14ac:dyDescent="0.25">
      <c r="A901" t="s">
        <v>1227</v>
      </c>
      <c r="B901" s="1">
        <v>45630</v>
      </c>
      <c r="C901" t="s">
        <v>671</v>
      </c>
      <c r="D901" t="s">
        <v>672</v>
      </c>
      <c r="E901" t="s">
        <v>27</v>
      </c>
      <c r="F901" t="s">
        <v>89</v>
      </c>
      <c r="G901" t="s">
        <v>29</v>
      </c>
      <c r="H901" t="s">
        <v>30</v>
      </c>
      <c r="I901" t="s">
        <v>144</v>
      </c>
      <c r="J901" t="s">
        <v>145</v>
      </c>
      <c r="K901" t="s">
        <v>33</v>
      </c>
      <c r="L901" s="13">
        <v>12</v>
      </c>
      <c r="M901" s="8">
        <v>6.5</v>
      </c>
      <c r="N901">
        <v>147</v>
      </c>
      <c r="O901" s="8">
        <v>1764</v>
      </c>
      <c r="P901" s="14">
        <v>0.21560000000000001</v>
      </c>
      <c r="Q901" s="8">
        <v>380.32</v>
      </c>
      <c r="R901" s="8">
        <v>1383.68</v>
      </c>
      <c r="S901" s="8">
        <v>955.5</v>
      </c>
      <c r="T901" s="8">
        <v>428.18</v>
      </c>
      <c r="U901">
        <v>0</v>
      </c>
      <c r="V901" s="8">
        <v>0</v>
      </c>
      <c r="W901" s="8">
        <v>0</v>
      </c>
      <c r="X901" s="8">
        <v>428.18</v>
      </c>
    </row>
    <row r="902" spans="1:24" x14ac:dyDescent="0.25">
      <c r="A902" t="s">
        <v>1228</v>
      </c>
      <c r="B902" s="1">
        <v>45847</v>
      </c>
      <c r="C902" t="s">
        <v>69</v>
      </c>
      <c r="D902" t="s">
        <v>70</v>
      </c>
      <c r="E902" t="s">
        <v>71</v>
      </c>
      <c r="F902" t="s">
        <v>37</v>
      </c>
      <c r="G902" t="s">
        <v>72</v>
      </c>
      <c r="H902" t="s">
        <v>73</v>
      </c>
      <c r="I902" t="s">
        <v>99</v>
      </c>
      <c r="J902" t="s">
        <v>100</v>
      </c>
      <c r="K902" t="s">
        <v>49</v>
      </c>
      <c r="L902" s="13">
        <v>3.8</v>
      </c>
      <c r="M902" s="8">
        <v>2.6</v>
      </c>
      <c r="N902">
        <v>22</v>
      </c>
      <c r="O902" s="8">
        <v>83.6</v>
      </c>
      <c r="P902" s="14">
        <v>1.8499999999999999E-2</v>
      </c>
      <c r="Q902" s="8">
        <v>1.55</v>
      </c>
      <c r="R902" s="8">
        <v>82.05</v>
      </c>
      <c r="S902" s="8">
        <v>57.2</v>
      </c>
      <c r="T902" s="8">
        <v>24.85</v>
      </c>
      <c r="U902">
        <v>0</v>
      </c>
      <c r="V902" s="8">
        <v>0</v>
      </c>
      <c r="W902" s="8">
        <v>0</v>
      </c>
      <c r="X902" s="8">
        <v>24.85</v>
      </c>
    </row>
    <row r="903" spans="1:24" x14ac:dyDescent="0.25">
      <c r="A903" t="s">
        <v>1229</v>
      </c>
      <c r="B903" s="1">
        <v>45769</v>
      </c>
      <c r="C903" t="s">
        <v>445</v>
      </c>
      <c r="D903" t="s">
        <v>446</v>
      </c>
      <c r="E903" t="s">
        <v>71</v>
      </c>
      <c r="F903" t="s">
        <v>89</v>
      </c>
      <c r="G903" t="s">
        <v>72</v>
      </c>
      <c r="H903" t="s">
        <v>73</v>
      </c>
      <c r="I903" t="s">
        <v>117</v>
      </c>
      <c r="J903" t="s">
        <v>118</v>
      </c>
      <c r="K903" t="s">
        <v>59</v>
      </c>
      <c r="L903" s="13">
        <v>6</v>
      </c>
      <c r="M903" s="8">
        <v>4.2</v>
      </c>
      <c r="N903">
        <v>24</v>
      </c>
      <c r="O903" s="8">
        <v>144</v>
      </c>
      <c r="P903" s="14">
        <v>4.9099999999999998E-2</v>
      </c>
      <c r="Q903" s="8">
        <v>7.07</v>
      </c>
      <c r="R903" s="8">
        <v>136.93</v>
      </c>
      <c r="S903" s="8">
        <v>100.8</v>
      </c>
      <c r="T903" s="8">
        <v>36.130000000000003</v>
      </c>
      <c r="U903">
        <v>0</v>
      </c>
      <c r="V903" s="8">
        <v>0</v>
      </c>
      <c r="W903" s="8">
        <v>0</v>
      </c>
      <c r="X903" s="8">
        <v>36.130000000000003</v>
      </c>
    </row>
    <row r="904" spans="1:24" x14ac:dyDescent="0.25">
      <c r="A904" t="s">
        <v>1230</v>
      </c>
      <c r="B904" s="1">
        <v>45717</v>
      </c>
      <c r="C904" t="s">
        <v>255</v>
      </c>
      <c r="D904" t="s">
        <v>256</v>
      </c>
      <c r="E904" t="s">
        <v>27</v>
      </c>
      <c r="F904" t="s">
        <v>89</v>
      </c>
      <c r="G904" t="s">
        <v>29</v>
      </c>
      <c r="H904" t="s">
        <v>30</v>
      </c>
      <c r="I904" t="s">
        <v>74</v>
      </c>
      <c r="J904" t="s">
        <v>75</v>
      </c>
      <c r="K904" t="s">
        <v>49</v>
      </c>
      <c r="L904" s="13">
        <v>11</v>
      </c>
      <c r="M904" s="8">
        <v>6.8</v>
      </c>
      <c r="N904">
        <v>210</v>
      </c>
      <c r="O904" s="8">
        <v>2310</v>
      </c>
      <c r="P904" s="14">
        <v>0.48</v>
      </c>
      <c r="Q904" s="8">
        <v>1108.8</v>
      </c>
      <c r="R904" s="8">
        <v>1201.2</v>
      </c>
      <c r="S904" s="8">
        <v>1428</v>
      </c>
      <c r="T904" s="8">
        <v>-226.8</v>
      </c>
      <c r="U904">
        <v>0</v>
      </c>
      <c r="V904" s="8">
        <v>0</v>
      </c>
      <c r="W904" s="8">
        <v>0</v>
      </c>
      <c r="X904" s="8">
        <v>-226.8</v>
      </c>
    </row>
    <row r="905" spans="1:24" x14ac:dyDescent="0.25">
      <c r="A905" t="s">
        <v>1231</v>
      </c>
      <c r="B905" s="1">
        <v>45355</v>
      </c>
      <c r="C905" t="s">
        <v>177</v>
      </c>
      <c r="D905" t="s">
        <v>178</v>
      </c>
      <c r="E905" t="s">
        <v>27</v>
      </c>
      <c r="F905" t="s">
        <v>37</v>
      </c>
      <c r="G905" t="s">
        <v>38</v>
      </c>
      <c r="H905" t="s">
        <v>39</v>
      </c>
      <c r="I905" t="s">
        <v>117</v>
      </c>
      <c r="J905" t="s">
        <v>118</v>
      </c>
      <c r="K905" t="s">
        <v>59</v>
      </c>
      <c r="L905" s="13">
        <v>6</v>
      </c>
      <c r="M905" s="8">
        <v>4.2</v>
      </c>
      <c r="N905">
        <v>29</v>
      </c>
      <c r="O905" s="8">
        <v>174</v>
      </c>
      <c r="P905" s="14">
        <v>1.2999999999999999E-3</v>
      </c>
      <c r="Q905" s="8">
        <v>0.23</v>
      </c>
      <c r="R905" s="8">
        <v>173.77</v>
      </c>
      <c r="S905" s="8">
        <v>121.8</v>
      </c>
      <c r="T905" s="8">
        <v>51.97</v>
      </c>
      <c r="U905">
        <v>0</v>
      </c>
      <c r="V905" s="8">
        <v>0</v>
      </c>
      <c r="W905" s="8">
        <v>0</v>
      </c>
      <c r="X905" s="8">
        <v>51.97</v>
      </c>
    </row>
    <row r="906" spans="1:24" x14ac:dyDescent="0.25">
      <c r="A906" t="s">
        <v>1232</v>
      </c>
      <c r="B906" s="1">
        <v>45503</v>
      </c>
      <c r="C906" t="s">
        <v>91</v>
      </c>
      <c r="D906" t="s">
        <v>92</v>
      </c>
      <c r="E906" t="s">
        <v>27</v>
      </c>
      <c r="F906" t="s">
        <v>37</v>
      </c>
      <c r="G906" t="s">
        <v>29</v>
      </c>
      <c r="H906" t="s">
        <v>30</v>
      </c>
      <c r="I906" t="s">
        <v>84</v>
      </c>
      <c r="J906" t="s">
        <v>85</v>
      </c>
      <c r="K906" t="s">
        <v>42</v>
      </c>
      <c r="L906" s="13">
        <v>9.9</v>
      </c>
      <c r="M906" s="8">
        <v>3.1</v>
      </c>
      <c r="N906">
        <v>3</v>
      </c>
      <c r="O906" s="8">
        <v>29.7</v>
      </c>
      <c r="P906" s="14">
        <v>1.6500000000000001E-2</v>
      </c>
      <c r="Q906" s="8">
        <v>0.49</v>
      </c>
      <c r="R906" s="8">
        <v>29.21</v>
      </c>
      <c r="S906" s="8">
        <v>9.3000000000000007</v>
      </c>
      <c r="T906" s="8">
        <v>19.91</v>
      </c>
      <c r="U906">
        <v>0</v>
      </c>
      <c r="V906" s="8">
        <v>0</v>
      </c>
      <c r="W906" s="8">
        <v>0</v>
      </c>
      <c r="X906" s="8">
        <v>19.91</v>
      </c>
    </row>
    <row r="907" spans="1:24" x14ac:dyDescent="0.25">
      <c r="A907" t="s">
        <v>1233</v>
      </c>
      <c r="B907" s="1">
        <v>46144</v>
      </c>
      <c r="C907" t="s">
        <v>235</v>
      </c>
      <c r="D907" t="s">
        <v>236</v>
      </c>
      <c r="E907" t="s">
        <v>27</v>
      </c>
      <c r="F907" t="s">
        <v>54</v>
      </c>
      <c r="G907" t="s">
        <v>29</v>
      </c>
      <c r="H907" t="s">
        <v>30</v>
      </c>
      <c r="I907" t="s">
        <v>57</v>
      </c>
      <c r="J907" t="s">
        <v>58</v>
      </c>
      <c r="K907" t="s">
        <v>59</v>
      </c>
      <c r="L907" s="13">
        <v>10.5</v>
      </c>
      <c r="M907" s="8">
        <v>7.5</v>
      </c>
      <c r="N907">
        <v>15</v>
      </c>
      <c r="O907" s="8">
        <v>157.5</v>
      </c>
      <c r="P907" s="14">
        <v>1.0999999999999999E-2</v>
      </c>
      <c r="Q907" s="8">
        <v>1.73</v>
      </c>
      <c r="R907" s="8">
        <v>155.77000000000001</v>
      </c>
      <c r="S907" s="8">
        <v>112.5</v>
      </c>
      <c r="T907" s="8">
        <v>43.27</v>
      </c>
      <c r="U907">
        <v>0</v>
      </c>
      <c r="V907" s="8">
        <v>0</v>
      </c>
      <c r="W907" s="8">
        <v>0</v>
      </c>
      <c r="X907" s="8">
        <v>43.27</v>
      </c>
    </row>
    <row r="908" spans="1:24" x14ac:dyDescent="0.25">
      <c r="A908" t="s">
        <v>1234</v>
      </c>
      <c r="B908" s="1">
        <v>45722</v>
      </c>
      <c r="C908" t="s">
        <v>285</v>
      </c>
      <c r="D908" t="s">
        <v>286</v>
      </c>
      <c r="E908" t="s">
        <v>27</v>
      </c>
      <c r="F908" t="s">
        <v>89</v>
      </c>
      <c r="G908" t="s">
        <v>29</v>
      </c>
      <c r="H908" t="s">
        <v>30</v>
      </c>
      <c r="I908" t="s">
        <v>74</v>
      </c>
      <c r="J908" t="s">
        <v>75</v>
      </c>
      <c r="K908" t="s">
        <v>49</v>
      </c>
      <c r="L908" s="13">
        <v>11</v>
      </c>
      <c r="M908" s="8">
        <v>6.8</v>
      </c>
      <c r="N908">
        <v>138</v>
      </c>
      <c r="O908" s="8">
        <v>1518</v>
      </c>
      <c r="P908" s="14">
        <v>0.01</v>
      </c>
      <c r="Q908" s="8">
        <v>15.18</v>
      </c>
      <c r="R908" s="8">
        <v>1502.82</v>
      </c>
      <c r="S908" s="8">
        <v>938.4</v>
      </c>
      <c r="T908" s="8">
        <v>564.41999999999996</v>
      </c>
      <c r="U908">
        <v>0</v>
      </c>
      <c r="V908" s="8">
        <v>0</v>
      </c>
      <c r="W908" s="8">
        <v>0</v>
      </c>
      <c r="X908" s="8">
        <v>564.41999999999996</v>
      </c>
    </row>
    <row r="909" spans="1:24" x14ac:dyDescent="0.25">
      <c r="A909" t="s">
        <v>1235</v>
      </c>
      <c r="B909" s="1">
        <v>45690</v>
      </c>
      <c r="C909" t="s">
        <v>642</v>
      </c>
      <c r="D909" t="s">
        <v>643</v>
      </c>
      <c r="E909" t="s">
        <v>71</v>
      </c>
      <c r="F909" t="s">
        <v>54</v>
      </c>
      <c r="G909" t="s">
        <v>165</v>
      </c>
      <c r="H909" t="s">
        <v>166</v>
      </c>
      <c r="I909" t="s">
        <v>127</v>
      </c>
      <c r="J909" t="s">
        <v>128</v>
      </c>
      <c r="K909" t="s">
        <v>33</v>
      </c>
      <c r="L909" s="13">
        <v>7.2</v>
      </c>
      <c r="M909" s="8">
        <v>3.6</v>
      </c>
      <c r="N909">
        <v>101</v>
      </c>
      <c r="O909" s="8">
        <v>727.2</v>
      </c>
      <c r="P909" s="14">
        <v>1.9099999999999999E-2</v>
      </c>
      <c r="Q909" s="8">
        <v>13.89</v>
      </c>
      <c r="R909" s="8">
        <v>713.31</v>
      </c>
      <c r="S909" s="8">
        <v>363.6</v>
      </c>
      <c r="T909" s="8">
        <v>349.71</v>
      </c>
      <c r="U909">
        <v>0</v>
      </c>
      <c r="V909" s="8">
        <v>0</v>
      </c>
      <c r="W909" s="8">
        <v>0</v>
      </c>
      <c r="X909" s="8">
        <v>349.71</v>
      </c>
    </row>
    <row r="910" spans="1:24" x14ac:dyDescent="0.25">
      <c r="A910" t="s">
        <v>1236</v>
      </c>
      <c r="B910" s="1">
        <v>46218</v>
      </c>
      <c r="C910" t="s">
        <v>25</v>
      </c>
      <c r="D910" t="s">
        <v>26</v>
      </c>
      <c r="E910" t="s">
        <v>27</v>
      </c>
      <c r="F910" t="s">
        <v>28</v>
      </c>
      <c r="G910" t="s">
        <v>38</v>
      </c>
      <c r="H910" t="s">
        <v>39</v>
      </c>
      <c r="I910" t="s">
        <v>99</v>
      </c>
      <c r="J910" t="s">
        <v>100</v>
      </c>
      <c r="K910" t="s">
        <v>49</v>
      </c>
      <c r="L910" s="13">
        <v>3.8</v>
      </c>
      <c r="M910" s="8">
        <v>2.6</v>
      </c>
      <c r="N910">
        <v>80</v>
      </c>
      <c r="O910" s="8">
        <v>304</v>
      </c>
      <c r="P910" s="14">
        <v>2.3E-2</v>
      </c>
      <c r="Q910" s="8">
        <v>6.99</v>
      </c>
      <c r="R910" s="8">
        <v>297.01</v>
      </c>
      <c r="S910" s="8">
        <v>208</v>
      </c>
      <c r="T910" s="8">
        <v>89.01</v>
      </c>
      <c r="U910">
        <v>0</v>
      </c>
      <c r="V910" s="8">
        <v>0</v>
      </c>
      <c r="W910" s="8">
        <v>0</v>
      </c>
      <c r="X910" s="8">
        <v>89.01</v>
      </c>
    </row>
    <row r="911" spans="1:24" x14ac:dyDescent="0.25">
      <c r="A911" t="s">
        <v>1237</v>
      </c>
      <c r="B911" s="1">
        <v>46080</v>
      </c>
      <c r="C911" t="s">
        <v>361</v>
      </c>
      <c r="D911" t="s">
        <v>362</v>
      </c>
      <c r="E911" t="s">
        <v>27</v>
      </c>
      <c r="F911" t="s">
        <v>28</v>
      </c>
      <c r="G911" t="s">
        <v>38</v>
      </c>
      <c r="H911" t="s">
        <v>39</v>
      </c>
      <c r="I911" t="s">
        <v>117</v>
      </c>
      <c r="J911" t="s">
        <v>118</v>
      </c>
      <c r="K911" t="s">
        <v>59</v>
      </c>
      <c r="L911" s="13">
        <v>6</v>
      </c>
      <c r="M911" s="8">
        <v>4.2</v>
      </c>
      <c r="N911">
        <v>83</v>
      </c>
      <c r="O911" s="8">
        <v>498</v>
      </c>
      <c r="P911" s="14">
        <v>5.2200000000000003E-2</v>
      </c>
      <c r="Q911" s="8">
        <v>26</v>
      </c>
      <c r="R911" s="8">
        <v>472</v>
      </c>
      <c r="S911" s="8">
        <v>348.6</v>
      </c>
      <c r="T911" s="8">
        <v>123.4</v>
      </c>
      <c r="U911">
        <v>0</v>
      </c>
      <c r="V911" s="8">
        <v>0</v>
      </c>
      <c r="W911" s="8">
        <v>0</v>
      </c>
      <c r="X911" s="8">
        <v>123.4</v>
      </c>
    </row>
    <row r="912" spans="1:24" x14ac:dyDescent="0.25">
      <c r="A912" t="s">
        <v>1238</v>
      </c>
      <c r="B912" s="1">
        <v>45890</v>
      </c>
      <c r="C912" t="s">
        <v>120</v>
      </c>
      <c r="D912" t="s">
        <v>121</v>
      </c>
      <c r="E912" t="s">
        <v>63</v>
      </c>
      <c r="F912" t="s">
        <v>89</v>
      </c>
      <c r="G912" t="s">
        <v>64</v>
      </c>
      <c r="H912" t="s">
        <v>65</v>
      </c>
      <c r="I912" t="s">
        <v>57</v>
      </c>
      <c r="J912" t="s">
        <v>58</v>
      </c>
      <c r="K912" t="s">
        <v>59</v>
      </c>
      <c r="L912" s="13">
        <v>10.5</v>
      </c>
      <c r="M912" s="8">
        <v>7.5</v>
      </c>
      <c r="N912">
        <v>90</v>
      </c>
      <c r="O912" s="8">
        <v>945</v>
      </c>
      <c r="P912" s="14">
        <v>0.11559999999999999</v>
      </c>
      <c r="Q912" s="8">
        <v>109.24</v>
      </c>
      <c r="R912" s="8">
        <v>835.76</v>
      </c>
      <c r="S912" s="8">
        <v>675</v>
      </c>
      <c r="T912" s="8">
        <v>160.76</v>
      </c>
      <c r="U912">
        <v>21</v>
      </c>
      <c r="V912" s="8">
        <v>195.01</v>
      </c>
      <c r="W912" s="8">
        <v>168</v>
      </c>
      <c r="X912" s="8">
        <v>-7.24</v>
      </c>
    </row>
    <row r="913" spans="1:24" x14ac:dyDescent="0.25">
      <c r="A913" t="s">
        <v>1239</v>
      </c>
      <c r="B913" s="1">
        <v>46260</v>
      </c>
      <c r="C913" t="s">
        <v>458</v>
      </c>
      <c r="D913" t="s">
        <v>459</v>
      </c>
      <c r="E913" t="s">
        <v>27</v>
      </c>
      <c r="F913" t="s">
        <v>89</v>
      </c>
      <c r="G913" t="s">
        <v>29</v>
      </c>
      <c r="H913" t="s">
        <v>30</v>
      </c>
      <c r="I913" t="s">
        <v>84</v>
      </c>
      <c r="J913" t="s">
        <v>85</v>
      </c>
      <c r="K913" t="s">
        <v>42</v>
      </c>
      <c r="L913" s="13">
        <v>9.9</v>
      </c>
      <c r="M913" s="8">
        <v>3.1</v>
      </c>
      <c r="N913">
        <v>23</v>
      </c>
      <c r="O913" s="8">
        <v>227.7</v>
      </c>
      <c r="P913" s="14">
        <v>4.0300000000000002E-2</v>
      </c>
      <c r="Q913" s="8">
        <v>9.18</v>
      </c>
      <c r="R913" s="8">
        <v>218.52</v>
      </c>
      <c r="S913" s="8">
        <v>71.3</v>
      </c>
      <c r="T913" s="8">
        <v>147.22</v>
      </c>
      <c r="U913">
        <v>0</v>
      </c>
      <c r="V913" s="8">
        <v>0</v>
      </c>
      <c r="W913" s="8">
        <v>0</v>
      </c>
      <c r="X913" s="8">
        <v>147.22</v>
      </c>
    </row>
    <row r="914" spans="1:24" x14ac:dyDescent="0.25">
      <c r="A914" t="s">
        <v>1240</v>
      </c>
      <c r="B914" s="1">
        <v>46004</v>
      </c>
      <c r="C914" t="s">
        <v>378</v>
      </c>
      <c r="D914" t="s">
        <v>379</v>
      </c>
      <c r="E914" t="s">
        <v>71</v>
      </c>
      <c r="F914" t="s">
        <v>54</v>
      </c>
      <c r="G914" t="s">
        <v>72</v>
      </c>
      <c r="H914" t="s">
        <v>73</v>
      </c>
      <c r="I914" t="s">
        <v>104</v>
      </c>
      <c r="J914" t="s">
        <v>105</v>
      </c>
      <c r="K914" t="s">
        <v>49</v>
      </c>
      <c r="L914" s="13">
        <v>4.2</v>
      </c>
      <c r="M914" s="8">
        <v>2.8</v>
      </c>
      <c r="N914">
        <v>22</v>
      </c>
      <c r="O914" s="8">
        <v>92.4</v>
      </c>
      <c r="P914" s="14">
        <v>0</v>
      </c>
      <c r="Q914" s="8">
        <v>0</v>
      </c>
      <c r="R914" s="8">
        <v>92.4</v>
      </c>
      <c r="S914" s="8">
        <v>61.6</v>
      </c>
      <c r="T914" s="8">
        <v>30.8</v>
      </c>
      <c r="U914">
        <v>3</v>
      </c>
      <c r="V914" s="8">
        <v>12.6</v>
      </c>
      <c r="W914" s="8">
        <v>9.9</v>
      </c>
      <c r="X914" s="8">
        <v>20.9</v>
      </c>
    </row>
    <row r="915" spans="1:24" x14ac:dyDescent="0.25">
      <c r="A915" t="s">
        <v>1241</v>
      </c>
      <c r="B915" s="1">
        <v>45312</v>
      </c>
      <c r="C915" t="s">
        <v>455</v>
      </c>
      <c r="D915" t="s">
        <v>456</v>
      </c>
      <c r="E915" t="s">
        <v>71</v>
      </c>
      <c r="F915" t="s">
        <v>89</v>
      </c>
      <c r="G915" t="s">
        <v>72</v>
      </c>
      <c r="H915" t="s">
        <v>73</v>
      </c>
      <c r="I915" t="s">
        <v>47</v>
      </c>
      <c r="J915" t="s">
        <v>48</v>
      </c>
      <c r="K915" t="s">
        <v>49</v>
      </c>
      <c r="L915" s="13">
        <v>5</v>
      </c>
      <c r="M915" s="8">
        <v>3.2</v>
      </c>
      <c r="N915">
        <v>27</v>
      </c>
      <c r="O915" s="8">
        <v>135</v>
      </c>
      <c r="P915" s="14">
        <v>7.22E-2</v>
      </c>
      <c r="Q915" s="8">
        <v>9.75</v>
      </c>
      <c r="R915" s="8">
        <v>125.25</v>
      </c>
      <c r="S915" s="8">
        <v>86.4</v>
      </c>
      <c r="T915" s="8">
        <v>38.85</v>
      </c>
      <c r="U915">
        <v>0</v>
      </c>
      <c r="V915" s="8">
        <v>0</v>
      </c>
      <c r="W915" s="8">
        <v>0</v>
      </c>
      <c r="X915" s="8">
        <v>38.85</v>
      </c>
    </row>
    <row r="916" spans="1:24" x14ac:dyDescent="0.25">
      <c r="A916" t="s">
        <v>1242</v>
      </c>
      <c r="B916" s="1">
        <v>46169</v>
      </c>
      <c r="C916" t="s">
        <v>244</v>
      </c>
      <c r="D916" t="s">
        <v>245</v>
      </c>
      <c r="E916" t="s">
        <v>53</v>
      </c>
      <c r="F916" t="s">
        <v>46</v>
      </c>
      <c r="G916" t="s">
        <v>55</v>
      </c>
      <c r="H916" t="s">
        <v>56</v>
      </c>
      <c r="I916" t="s">
        <v>66</v>
      </c>
      <c r="J916" t="s">
        <v>67</v>
      </c>
      <c r="K916" t="s">
        <v>33</v>
      </c>
      <c r="L916" s="13">
        <v>4.5</v>
      </c>
      <c r="M916" s="8">
        <v>2.1</v>
      </c>
      <c r="N916">
        <v>18</v>
      </c>
      <c r="O916" s="8">
        <v>81</v>
      </c>
      <c r="P916" s="14">
        <v>0.1048</v>
      </c>
      <c r="Q916" s="8">
        <v>8.49</v>
      </c>
      <c r="R916" s="8">
        <v>72.510000000000005</v>
      </c>
      <c r="S916" s="8">
        <v>37.799999999999997</v>
      </c>
      <c r="T916" s="8">
        <v>34.71</v>
      </c>
      <c r="U916">
        <v>0</v>
      </c>
      <c r="V916" s="8">
        <v>0</v>
      </c>
      <c r="W916" s="8">
        <v>0</v>
      </c>
      <c r="X916" s="8">
        <v>34.71</v>
      </c>
    </row>
    <row r="917" spans="1:24" x14ac:dyDescent="0.25">
      <c r="A917" t="s">
        <v>1243</v>
      </c>
      <c r="B917" s="1">
        <v>46193</v>
      </c>
      <c r="C917" t="s">
        <v>318</v>
      </c>
      <c r="D917" t="s">
        <v>319</v>
      </c>
      <c r="E917" t="s">
        <v>27</v>
      </c>
      <c r="F917" t="s">
        <v>37</v>
      </c>
      <c r="G917" t="s">
        <v>38</v>
      </c>
      <c r="H917" t="s">
        <v>39</v>
      </c>
      <c r="I917" t="s">
        <v>122</v>
      </c>
      <c r="J917" t="s">
        <v>123</v>
      </c>
      <c r="K917" t="s">
        <v>59</v>
      </c>
      <c r="L917" s="13">
        <v>5.5</v>
      </c>
      <c r="M917" s="8">
        <v>3.8</v>
      </c>
      <c r="N917">
        <v>3</v>
      </c>
      <c r="O917" s="8">
        <v>16.5</v>
      </c>
      <c r="P917" s="14">
        <v>1.7899999999999999E-2</v>
      </c>
      <c r="Q917" s="8">
        <v>0.3</v>
      </c>
      <c r="R917" s="8">
        <v>16.2</v>
      </c>
      <c r="S917" s="8">
        <v>11.4</v>
      </c>
      <c r="T917" s="8">
        <v>4.8</v>
      </c>
      <c r="U917">
        <v>0</v>
      </c>
      <c r="V917" s="8">
        <v>0</v>
      </c>
      <c r="W917" s="8">
        <v>0</v>
      </c>
      <c r="X917" s="8">
        <v>4.8</v>
      </c>
    </row>
    <row r="918" spans="1:24" x14ac:dyDescent="0.25">
      <c r="A918" t="s">
        <v>1244</v>
      </c>
      <c r="B918" s="1">
        <v>46075</v>
      </c>
      <c r="C918" t="s">
        <v>232</v>
      </c>
      <c r="D918" t="s">
        <v>233</v>
      </c>
      <c r="E918" t="s">
        <v>27</v>
      </c>
      <c r="F918" t="s">
        <v>89</v>
      </c>
      <c r="G918" t="s">
        <v>29</v>
      </c>
      <c r="H918" t="s">
        <v>30</v>
      </c>
      <c r="I918" t="s">
        <v>185</v>
      </c>
      <c r="J918" t="s">
        <v>186</v>
      </c>
      <c r="K918" t="s">
        <v>59</v>
      </c>
      <c r="L918" s="13">
        <v>4.9000000000000004</v>
      </c>
      <c r="M918" s="8">
        <v>3.1</v>
      </c>
      <c r="N918">
        <v>59</v>
      </c>
      <c r="O918" s="8">
        <v>289.10000000000002</v>
      </c>
      <c r="P918" s="14">
        <v>4.53E-2</v>
      </c>
      <c r="Q918" s="8">
        <v>13.1</v>
      </c>
      <c r="R918" s="8">
        <v>276</v>
      </c>
      <c r="S918" s="8">
        <v>182.9</v>
      </c>
      <c r="T918" s="8">
        <v>93.1</v>
      </c>
      <c r="U918">
        <v>0</v>
      </c>
      <c r="V918" s="8">
        <v>0</v>
      </c>
      <c r="W918" s="8">
        <v>0</v>
      </c>
      <c r="X918" s="8">
        <v>93.1</v>
      </c>
    </row>
    <row r="919" spans="1:24" x14ac:dyDescent="0.25">
      <c r="A919" t="s">
        <v>1245</v>
      </c>
      <c r="B919" s="1">
        <v>45881</v>
      </c>
      <c r="C919" t="s">
        <v>133</v>
      </c>
      <c r="D919" t="s">
        <v>134</v>
      </c>
      <c r="E919" t="s">
        <v>27</v>
      </c>
      <c r="F919" t="s">
        <v>54</v>
      </c>
      <c r="G919" t="s">
        <v>38</v>
      </c>
      <c r="H919" t="s">
        <v>39</v>
      </c>
      <c r="I919" t="s">
        <v>31</v>
      </c>
      <c r="J919" t="s">
        <v>32</v>
      </c>
      <c r="K919" t="s">
        <v>33</v>
      </c>
      <c r="L919" s="13">
        <v>5.8</v>
      </c>
      <c r="M919" s="8">
        <v>2.7</v>
      </c>
      <c r="N919">
        <v>22</v>
      </c>
      <c r="O919" s="8">
        <v>127.6</v>
      </c>
      <c r="P919" s="14">
        <v>8.0000000000000004E-4</v>
      </c>
      <c r="Q919" s="8">
        <v>0.1</v>
      </c>
      <c r="R919" s="8">
        <v>127.5</v>
      </c>
      <c r="S919" s="8">
        <v>59.4</v>
      </c>
      <c r="T919" s="8">
        <v>68.099999999999994</v>
      </c>
      <c r="U919">
        <v>0</v>
      </c>
      <c r="V919" s="8">
        <v>0</v>
      </c>
      <c r="W919" s="8">
        <v>0</v>
      </c>
      <c r="X919" s="8">
        <v>68.099999999999994</v>
      </c>
    </row>
    <row r="920" spans="1:24" x14ac:dyDescent="0.25">
      <c r="A920" t="s">
        <v>1246</v>
      </c>
      <c r="B920" s="1">
        <v>45681</v>
      </c>
      <c r="C920" t="s">
        <v>337</v>
      </c>
      <c r="D920" t="s">
        <v>338</v>
      </c>
      <c r="E920" t="s">
        <v>27</v>
      </c>
      <c r="F920" t="s">
        <v>54</v>
      </c>
      <c r="G920" t="s">
        <v>29</v>
      </c>
      <c r="H920" t="s">
        <v>30</v>
      </c>
      <c r="I920" t="s">
        <v>31</v>
      </c>
      <c r="J920" t="s">
        <v>32</v>
      </c>
      <c r="K920" t="s">
        <v>33</v>
      </c>
      <c r="L920" s="13">
        <v>5.8</v>
      </c>
      <c r="M920" s="8">
        <v>2.7</v>
      </c>
      <c r="N920">
        <v>60</v>
      </c>
      <c r="O920" s="8">
        <v>348</v>
      </c>
      <c r="P920" s="14">
        <v>6.8999999999999999E-3</v>
      </c>
      <c r="Q920" s="8">
        <v>2.4</v>
      </c>
      <c r="R920" s="8">
        <v>345.6</v>
      </c>
      <c r="S920" s="8">
        <v>162</v>
      </c>
      <c r="T920" s="8">
        <v>183.6</v>
      </c>
      <c r="U920">
        <v>0</v>
      </c>
      <c r="V920" s="8">
        <v>0</v>
      </c>
      <c r="W920" s="8">
        <v>0</v>
      </c>
      <c r="X920" s="8">
        <v>183.6</v>
      </c>
    </row>
    <row r="921" spans="1:24" x14ac:dyDescent="0.25">
      <c r="A921" t="s">
        <v>1247</v>
      </c>
      <c r="B921" s="1">
        <v>45780</v>
      </c>
      <c r="C921" t="s">
        <v>252</v>
      </c>
      <c r="D921" t="s">
        <v>253</v>
      </c>
      <c r="E921" t="s">
        <v>63</v>
      </c>
      <c r="F921" t="s">
        <v>54</v>
      </c>
      <c r="G921" t="s">
        <v>64</v>
      </c>
      <c r="H921" t="s">
        <v>65</v>
      </c>
      <c r="I921" t="s">
        <v>112</v>
      </c>
      <c r="J921" t="s">
        <v>113</v>
      </c>
      <c r="K921" t="s">
        <v>42</v>
      </c>
      <c r="L921" s="13">
        <v>8.5</v>
      </c>
      <c r="M921" s="8">
        <v>2.8</v>
      </c>
      <c r="N921">
        <v>11</v>
      </c>
      <c r="O921" s="8">
        <v>93.5</v>
      </c>
      <c r="P921" s="14">
        <v>4.1999999999999997E-3</v>
      </c>
      <c r="Q921" s="8">
        <v>0.39</v>
      </c>
      <c r="R921" s="8">
        <v>93.11</v>
      </c>
      <c r="S921" s="8">
        <v>30.8</v>
      </c>
      <c r="T921" s="8">
        <v>62.31</v>
      </c>
      <c r="U921">
        <v>0</v>
      </c>
      <c r="V921" s="8">
        <v>0</v>
      </c>
      <c r="W921" s="8">
        <v>0</v>
      </c>
      <c r="X921" s="8">
        <v>62.31</v>
      </c>
    </row>
    <row r="922" spans="1:24" x14ac:dyDescent="0.25">
      <c r="A922" t="s">
        <v>1248</v>
      </c>
      <c r="B922" s="1">
        <v>45298</v>
      </c>
      <c r="C922" t="s">
        <v>220</v>
      </c>
      <c r="D922" t="s">
        <v>221</v>
      </c>
      <c r="E922" t="s">
        <v>71</v>
      </c>
      <c r="F922" t="s">
        <v>28</v>
      </c>
      <c r="G922" t="s">
        <v>72</v>
      </c>
      <c r="H922" t="s">
        <v>73</v>
      </c>
      <c r="I922" t="s">
        <v>104</v>
      </c>
      <c r="J922" t="s">
        <v>105</v>
      </c>
      <c r="K922" t="s">
        <v>49</v>
      </c>
      <c r="L922" s="13">
        <v>4.2</v>
      </c>
      <c r="M922" s="8">
        <v>2.8</v>
      </c>
      <c r="N922">
        <v>158</v>
      </c>
      <c r="O922" s="8">
        <v>663.6</v>
      </c>
      <c r="P922" s="14">
        <v>3.7400000000000003E-2</v>
      </c>
      <c r="Q922" s="8">
        <v>24.82</v>
      </c>
      <c r="R922" s="8">
        <v>638.78</v>
      </c>
      <c r="S922" s="8">
        <v>442.4</v>
      </c>
      <c r="T922" s="8">
        <v>196.38</v>
      </c>
      <c r="U922">
        <v>0</v>
      </c>
      <c r="V922" s="8">
        <v>0</v>
      </c>
      <c r="W922" s="8">
        <v>0</v>
      </c>
      <c r="X922" s="8">
        <v>196.38</v>
      </c>
    </row>
    <row r="923" spans="1:24" x14ac:dyDescent="0.25">
      <c r="A923" t="s">
        <v>1249</v>
      </c>
      <c r="B923" s="1">
        <v>46257</v>
      </c>
      <c r="C923" t="s">
        <v>205</v>
      </c>
      <c r="D923" t="s">
        <v>206</v>
      </c>
      <c r="E923" t="s">
        <v>71</v>
      </c>
      <c r="F923" t="s">
        <v>54</v>
      </c>
      <c r="G923" t="s">
        <v>72</v>
      </c>
      <c r="H923" t="s">
        <v>73</v>
      </c>
      <c r="I923" t="s">
        <v>66</v>
      </c>
      <c r="J923" t="s">
        <v>67</v>
      </c>
      <c r="K923" t="s">
        <v>33</v>
      </c>
      <c r="L923" s="13">
        <v>4.5</v>
      </c>
      <c r="M923" s="8">
        <v>2.1</v>
      </c>
      <c r="N923">
        <v>370</v>
      </c>
      <c r="O923" s="8">
        <v>1665</v>
      </c>
      <c r="P923" s="14">
        <v>1.4800000000000001E-2</v>
      </c>
      <c r="Q923" s="8">
        <v>24.64</v>
      </c>
      <c r="R923" s="8">
        <v>1640.36</v>
      </c>
      <c r="S923" s="8">
        <v>777</v>
      </c>
      <c r="T923" s="8">
        <v>863.36</v>
      </c>
      <c r="U923">
        <v>0</v>
      </c>
      <c r="V923" s="8">
        <v>0</v>
      </c>
      <c r="W923" s="8">
        <v>0</v>
      </c>
      <c r="X923" s="8">
        <v>863.36</v>
      </c>
    </row>
    <row r="924" spans="1:24" x14ac:dyDescent="0.25">
      <c r="A924" t="s">
        <v>1250</v>
      </c>
      <c r="B924" s="1">
        <v>45652</v>
      </c>
      <c r="C924" t="s">
        <v>201</v>
      </c>
      <c r="D924" t="s">
        <v>202</v>
      </c>
      <c r="E924" t="s">
        <v>53</v>
      </c>
      <c r="F924" t="s">
        <v>46</v>
      </c>
      <c r="G924" t="s">
        <v>55</v>
      </c>
      <c r="H924" t="s">
        <v>56</v>
      </c>
      <c r="I924" t="s">
        <v>130</v>
      </c>
      <c r="J924" t="s">
        <v>131</v>
      </c>
      <c r="K924" t="s">
        <v>42</v>
      </c>
      <c r="L924" s="13">
        <v>4.8</v>
      </c>
      <c r="M924" s="8">
        <v>1.4</v>
      </c>
      <c r="N924">
        <v>13</v>
      </c>
      <c r="O924" s="8">
        <v>62.4</v>
      </c>
      <c r="P924" s="14">
        <v>0.1636</v>
      </c>
      <c r="Q924" s="8">
        <v>10.210000000000001</v>
      </c>
      <c r="R924" s="8">
        <v>52.19</v>
      </c>
      <c r="S924" s="8">
        <v>18.2</v>
      </c>
      <c r="T924" s="8">
        <v>33.99</v>
      </c>
      <c r="U924">
        <v>0</v>
      </c>
      <c r="V924" s="8">
        <v>0</v>
      </c>
      <c r="W924" s="8">
        <v>0</v>
      </c>
      <c r="X924" s="8">
        <v>33.99</v>
      </c>
    </row>
    <row r="925" spans="1:24" x14ac:dyDescent="0.25">
      <c r="A925" t="s">
        <v>1251</v>
      </c>
      <c r="B925" s="1">
        <v>45597</v>
      </c>
      <c r="C925" t="s">
        <v>241</v>
      </c>
      <c r="D925" t="s">
        <v>242</v>
      </c>
      <c r="E925" t="s">
        <v>71</v>
      </c>
      <c r="F925" t="s">
        <v>89</v>
      </c>
      <c r="G925" t="s">
        <v>165</v>
      </c>
      <c r="H925" t="s">
        <v>166</v>
      </c>
      <c r="I925" t="s">
        <v>104</v>
      </c>
      <c r="J925" t="s">
        <v>105</v>
      </c>
      <c r="K925" t="s">
        <v>49</v>
      </c>
      <c r="L925" s="13">
        <v>4.2</v>
      </c>
      <c r="M925" s="8">
        <v>2.8</v>
      </c>
      <c r="N925">
        <v>33</v>
      </c>
      <c r="O925" s="8">
        <v>138.6</v>
      </c>
      <c r="P925" s="14">
        <v>0.2142</v>
      </c>
      <c r="Q925" s="8">
        <v>29.69</v>
      </c>
      <c r="R925" s="8">
        <v>108.91</v>
      </c>
      <c r="S925" s="8">
        <v>92.4</v>
      </c>
      <c r="T925" s="8">
        <v>16.510000000000002</v>
      </c>
      <c r="U925">
        <v>0</v>
      </c>
      <c r="V925" s="8">
        <v>0</v>
      </c>
      <c r="W925" s="8">
        <v>0</v>
      </c>
      <c r="X925" s="8">
        <v>16.510000000000002</v>
      </c>
    </row>
    <row r="926" spans="1:24" x14ac:dyDescent="0.25">
      <c r="A926" t="s">
        <v>1252</v>
      </c>
      <c r="B926" s="1">
        <v>46063</v>
      </c>
      <c r="C926" t="s">
        <v>288</v>
      </c>
      <c r="D926" t="s">
        <v>289</v>
      </c>
      <c r="E926" t="s">
        <v>27</v>
      </c>
      <c r="F926" t="s">
        <v>46</v>
      </c>
      <c r="G926" t="s">
        <v>29</v>
      </c>
      <c r="H926" t="s">
        <v>30</v>
      </c>
      <c r="I926" t="s">
        <v>112</v>
      </c>
      <c r="J926" t="s">
        <v>113</v>
      </c>
      <c r="K926" t="s">
        <v>42</v>
      </c>
      <c r="L926" s="13">
        <v>8.5</v>
      </c>
      <c r="M926" s="8">
        <v>2.8</v>
      </c>
      <c r="N926">
        <v>44</v>
      </c>
      <c r="O926" s="8">
        <v>374</v>
      </c>
      <c r="P926" s="14">
        <v>5.16E-2</v>
      </c>
      <c r="Q926" s="8">
        <v>19.3</v>
      </c>
      <c r="R926" s="8">
        <v>354.7</v>
      </c>
      <c r="S926" s="8">
        <v>123.2</v>
      </c>
      <c r="T926" s="8">
        <v>231.5</v>
      </c>
      <c r="U926">
        <v>0</v>
      </c>
      <c r="V926" s="8">
        <v>0</v>
      </c>
      <c r="W926" s="8">
        <v>0</v>
      </c>
      <c r="X926" s="8">
        <v>231.5</v>
      </c>
    </row>
    <row r="927" spans="1:24" x14ac:dyDescent="0.25">
      <c r="A927" t="s">
        <v>1253</v>
      </c>
      <c r="B927" s="1">
        <v>45691</v>
      </c>
      <c r="C927" t="s">
        <v>102</v>
      </c>
      <c r="D927" t="s">
        <v>103</v>
      </c>
      <c r="E927" t="s">
        <v>27</v>
      </c>
      <c r="F927" t="s">
        <v>54</v>
      </c>
      <c r="G927" t="s">
        <v>38</v>
      </c>
      <c r="H927" t="s">
        <v>39</v>
      </c>
      <c r="I927" t="s">
        <v>47</v>
      </c>
      <c r="J927" t="s">
        <v>48</v>
      </c>
      <c r="K927" t="s">
        <v>49</v>
      </c>
      <c r="L927" s="13">
        <v>5</v>
      </c>
      <c r="M927" s="8">
        <v>3.2</v>
      </c>
      <c r="N927">
        <v>33</v>
      </c>
      <c r="O927" s="8">
        <v>165</v>
      </c>
      <c r="P927" s="14">
        <v>4.1999999999999997E-3</v>
      </c>
      <c r="Q927" s="8">
        <v>0.69</v>
      </c>
      <c r="R927" s="8">
        <v>164.31</v>
      </c>
      <c r="S927" s="8">
        <v>105.6</v>
      </c>
      <c r="T927" s="8">
        <v>58.71</v>
      </c>
      <c r="U927">
        <v>0</v>
      </c>
      <c r="V927" s="8">
        <v>0</v>
      </c>
      <c r="W927" s="8">
        <v>0</v>
      </c>
      <c r="X927" s="8">
        <v>58.71</v>
      </c>
    </row>
    <row r="928" spans="1:24" x14ac:dyDescent="0.25">
      <c r="A928" t="s">
        <v>1254</v>
      </c>
      <c r="B928" s="1">
        <v>46165</v>
      </c>
      <c r="C928" t="s">
        <v>546</v>
      </c>
      <c r="D928" t="s">
        <v>547</v>
      </c>
      <c r="E928" t="s">
        <v>27</v>
      </c>
      <c r="F928" t="s">
        <v>89</v>
      </c>
      <c r="G928" t="s">
        <v>38</v>
      </c>
      <c r="H928" t="s">
        <v>39</v>
      </c>
      <c r="I928" t="s">
        <v>104</v>
      </c>
      <c r="J928" t="s">
        <v>105</v>
      </c>
      <c r="K928" t="s">
        <v>49</v>
      </c>
      <c r="L928" s="13">
        <v>4.2</v>
      </c>
      <c r="M928" s="8">
        <v>2.8</v>
      </c>
      <c r="N928">
        <v>165</v>
      </c>
      <c r="O928" s="8">
        <v>693</v>
      </c>
      <c r="P928" s="14">
        <v>0.17280000000000001</v>
      </c>
      <c r="Q928" s="8">
        <v>119.75</v>
      </c>
      <c r="R928" s="8">
        <v>573.25</v>
      </c>
      <c r="S928" s="8">
        <v>462</v>
      </c>
      <c r="T928" s="8">
        <v>111.25</v>
      </c>
      <c r="U928">
        <v>0</v>
      </c>
      <c r="V928" s="8">
        <v>0</v>
      </c>
      <c r="W928" s="8">
        <v>0</v>
      </c>
      <c r="X928" s="8">
        <v>111.25</v>
      </c>
    </row>
    <row r="929" spans="1:24" x14ac:dyDescent="0.25">
      <c r="A929" t="s">
        <v>1255</v>
      </c>
      <c r="B929" s="1">
        <v>46205</v>
      </c>
      <c r="C929" t="s">
        <v>276</v>
      </c>
      <c r="D929" t="s">
        <v>277</v>
      </c>
      <c r="E929" t="s">
        <v>150</v>
      </c>
      <c r="F929" t="s">
        <v>37</v>
      </c>
      <c r="G929" t="s">
        <v>151</v>
      </c>
      <c r="H929" t="s">
        <v>152</v>
      </c>
      <c r="I929" t="s">
        <v>127</v>
      </c>
      <c r="J929" t="s">
        <v>128</v>
      </c>
      <c r="K929" t="s">
        <v>33</v>
      </c>
      <c r="L929" s="13">
        <v>7.2</v>
      </c>
      <c r="M929" s="8">
        <v>3.6</v>
      </c>
      <c r="N929">
        <v>17</v>
      </c>
      <c r="O929" s="8">
        <v>122.4</v>
      </c>
      <c r="P929" s="14">
        <v>5.8299999999999998E-2</v>
      </c>
      <c r="Q929" s="8">
        <v>7.14</v>
      </c>
      <c r="R929" s="8">
        <v>115.26</v>
      </c>
      <c r="S929" s="8">
        <v>61.2</v>
      </c>
      <c r="T929" s="8">
        <v>54.06</v>
      </c>
      <c r="U929">
        <v>0</v>
      </c>
      <c r="V929" s="8">
        <v>0</v>
      </c>
      <c r="W929" s="8">
        <v>0</v>
      </c>
      <c r="X929" s="8">
        <v>54.06</v>
      </c>
    </row>
    <row r="930" spans="1:24" x14ac:dyDescent="0.25">
      <c r="A930" t="s">
        <v>1256</v>
      </c>
      <c r="B930" s="1">
        <v>46147</v>
      </c>
      <c r="C930" t="s">
        <v>383</v>
      </c>
      <c r="D930" t="s">
        <v>384</v>
      </c>
      <c r="E930" t="s">
        <v>63</v>
      </c>
      <c r="F930" t="s">
        <v>54</v>
      </c>
      <c r="G930" t="s">
        <v>79</v>
      </c>
      <c r="H930" t="s">
        <v>80</v>
      </c>
      <c r="I930" t="s">
        <v>144</v>
      </c>
      <c r="J930" t="s">
        <v>145</v>
      </c>
      <c r="K930" t="s">
        <v>33</v>
      </c>
      <c r="L930" s="13">
        <v>12</v>
      </c>
      <c r="M930" s="8">
        <v>6.5</v>
      </c>
      <c r="N930">
        <v>33</v>
      </c>
      <c r="O930" s="8">
        <v>396</v>
      </c>
      <c r="P930" s="14">
        <v>3.2899999999999999E-2</v>
      </c>
      <c r="Q930" s="8">
        <v>13.03</v>
      </c>
      <c r="R930" s="8">
        <v>382.97</v>
      </c>
      <c r="S930" s="8">
        <v>214.5</v>
      </c>
      <c r="T930" s="8">
        <v>168.47</v>
      </c>
      <c r="U930">
        <v>0</v>
      </c>
      <c r="V930" s="8">
        <v>0</v>
      </c>
      <c r="W930" s="8">
        <v>0</v>
      </c>
      <c r="X930" s="8">
        <v>168.47</v>
      </c>
    </row>
    <row r="931" spans="1:24" x14ac:dyDescent="0.25">
      <c r="A931" t="s">
        <v>1257</v>
      </c>
      <c r="B931" s="1">
        <v>45721</v>
      </c>
      <c r="C931" t="s">
        <v>159</v>
      </c>
      <c r="D931" t="s">
        <v>160</v>
      </c>
      <c r="E931" t="s">
        <v>27</v>
      </c>
      <c r="F931" t="s">
        <v>37</v>
      </c>
      <c r="G931" t="s">
        <v>29</v>
      </c>
      <c r="H931" t="s">
        <v>30</v>
      </c>
      <c r="I931" t="s">
        <v>117</v>
      </c>
      <c r="J931" t="s">
        <v>118</v>
      </c>
      <c r="K931" t="s">
        <v>59</v>
      </c>
      <c r="L931" s="13">
        <v>6</v>
      </c>
      <c r="M931" s="8">
        <v>4.2</v>
      </c>
      <c r="N931">
        <v>14</v>
      </c>
      <c r="O931" s="8">
        <v>84</v>
      </c>
      <c r="P931" s="14">
        <v>2.76E-2</v>
      </c>
      <c r="Q931" s="8">
        <v>2.3199999999999998</v>
      </c>
      <c r="R931" s="8">
        <v>81.680000000000007</v>
      </c>
      <c r="S931" s="8">
        <v>58.8</v>
      </c>
      <c r="T931" s="8">
        <v>22.88</v>
      </c>
      <c r="U931">
        <v>0</v>
      </c>
      <c r="V931" s="8">
        <v>0</v>
      </c>
      <c r="W931" s="8">
        <v>0</v>
      </c>
      <c r="X931" s="8">
        <v>22.88</v>
      </c>
    </row>
    <row r="932" spans="1:24" x14ac:dyDescent="0.25">
      <c r="A932" t="s">
        <v>1258</v>
      </c>
      <c r="B932" s="1">
        <v>45843</v>
      </c>
      <c r="C932" t="s">
        <v>410</v>
      </c>
      <c r="D932" t="s">
        <v>411</v>
      </c>
      <c r="E932" t="s">
        <v>150</v>
      </c>
      <c r="F932" t="s">
        <v>46</v>
      </c>
      <c r="G932" t="s">
        <v>151</v>
      </c>
      <c r="H932" t="s">
        <v>152</v>
      </c>
      <c r="I932" t="s">
        <v>130</v>
      </c>
      <c r="J932" t="s">
        <v>131</v>
      </c>
      <c r="K932" t="s">
        <v>42</v>
      </c>
      <c r="L932" s="13">
        <v>4.8</v>
      </c>
      <c r="M932" s="8">
        <v>1.4</v>
      </c>
      <c r="N932">
        <v>3</v>
      </c>
      <c r="O932" s="8">
        <v>14.4</v>
      </c>
      <c r="P932" s="14">
        <v>0.13689999999999999</v>
      </c>
      <c r="Q932" s="8">
        <v>1.97</v>
      </c>
      <c r="R932" s="8">
        <v>12.43</v>
      </c>
      <c r="S932" s="8">
        <v>4.2</v>
      </c>
      <c r="T932" s="8">
        <v>8.23</v>
      </c>
      <c r="U932">
        <v>0</v>
      </c>
      <c r="V932" s="8">
        <v>0</v>
      </c>
      <c r="W932" s="8">
        <v>0</v>
      </c>
      <c r="X932" s="8">
        <v>8.23</v>
      </c>
    </row>
    <row r="933" spans="1:24" x14ac:dyDescent="0.25">
      <c r="A933" t="s">
        <v>1259</v>
      </c>
      <c r="B933" s="1">
        <v>46057</v>
      </c>
      <c r="C933" t="s">
        <v>223</v>
      </c>
      <c r="D933" t="s">
        <v>224</v>
      </c>
      <c r="E933" t="s">
        <v>27</v>
      </c>
      <c r="F933" t="s">
        <v>28</v>
      </c>
      <c r="G933" t="s">
        <v>38</v>
      </c>
      <c r="H933" t="s">
        <v>39</v>
      </c>
      <c r="I933" t="s">
        <v>144</v>
      </c>
      <c r="J933" t="s">
        <v>145</v>
      </c>
      <c r="K933" t="s">
        <v>33</v>
      </c>
      <c r="L933" s="13">
        <v>12</v>
      </c>
      <c r="M933" s="8">
        <v>6.5</v>
      </c>
      <c r="N933">
        <v>103</v>
      </c>
      <c r="O933" s="8">
        <v>1236</v>
      </c>
      <c r="P933" s="14">
        <v>5.6599999999999998E-2</v>
      </c>
      <c r="Q933" s="8">
        <v>69.959999999999994</v>
      </c>
      <c r="R933" s="8">
        <v>1166.04</v>
      </c>
      <c r="S933" s="8">
        <v>669.5</v>
      </c>
      <c r="T933" s="8">
        <v>496.54</v>
      </c>
      <c r="U933">
        <v>0</v>
      </c>
      <c r="V933" s="8">
        <v>0</v>
      </c>
      <c r="W933" s="8">
        <v>0</v>
      </c>
      <c r="X933" s="8">
        <v>496.54</v>
      </c>
    </row>
    <row r="934" spans="1:24" x14ac:dyDescent="0.25">
      <c r="A934" t="s">
        <v>1260</v>
      </c>
      <c r="B934" s="1">
        <v>46044</v>
      </c>
      <c r="C934" t="s">
        <v>255</v>
      </c>
      <c r="D934" t="s">
        <v>256</v>
      </c>
      <c r="E934" t="s">
        <v>27</v>
      </c>
      <c r="F934" t="s">
        <v>89</v>
      </c>
      <c r="G934" t="s">
        <v>29</v>
      </c>
      <c r="H934" t="s">
        <v>30</v>
      </c>
      <c r="I934" t="s">
        <v>144</v>
      </c>
      <c r="J934" t="s">
        <v>145</v>
      </c>
      <c r="K934" t="s">
        <v>33</v>
      </c>
      <c r="L934" s="13">
        <v>12</v>
      </c>
      <c r="M934" s="8">
        <v>6.5</v>
      </c>
      <c r="N934">
        <v>166</v>
      </c>
      <c r="O934" s="8">
        <v>1992</v>
      </c>
      <c r="P934" s="14">
        <v>7.8600000000000003E-2</v>
      </c>
      <c r="Q934" s="8">
        <v>156.57</v>
      </c>
      <c r="R934" s="8">
        <v>1835.43</v>
      </c>
      <c r="S934" s="8">
        <v>1079</v>
      </c>
      <c r="T934" s="8">
        <v>756.43</v>
      </c>
      <c r="U934">
        <v>0</v>
      </c>
      <c r="V934" s="8">
        <v>0</v>
      </c>
      <c r="W934" s="8">
        <v>0</v>
      </c>
      <c r="X934" s="8">
        <v>756.43</v>
      </c>
    </row>
    <row r="935" spans="1:24" x14ac:dyDescent="0.25">
      <c r="A935" t="s">
        <v>1261</v>
      </c>
      <c r="B935" s="1">
        <v>45851</v>
      </c>
      <c r="C935" t="s">
        <v>357</v>
      </c>
      <c r="D935" t="s">
        <v>358</v>
      </c>
      <c r="E935" t="s">
        <v>27</v>
      </c>
      <c r="F935" t="s">
        <v>46</v>
      </c>
      <c r="G935" t="s">
        <v>38</v>
      </c>
      <c r="H935" t="s">
        <v>39</v>
      </c>
      <c r="I935" t="s">
        <v>104</v>
      </c>
      <c r="J935" t="s">
        <v>105</v>
      </c>
      <c r="K935" t="s">
        <v>49</v>
      </c>
      <c r="L935" s="13">
        <v>4.2</v>
      </c>
      <c r="M935" s="8">
        <v>2.8</v>
      </c>
      <c r="N935">
        <v>89</v>
      </c>
      <c r="O935" s="8">
        <v>373.8</v>
      </c>
      <c r="P935" s="14">
        <v>0.1527</v>
      </c>
      <c r="Q935" s="8">
        <v>57.08</v>
      </c>
      <c r="R935" s="8">
        <v>316.72000000000003</v>
      </c>
      <c r="S935" s="8">
        <v>249.2</v>
      </c>
      <c r="T935" s="8">
        <v>67.52</v>
      </c>
      <c r="U935">
        <v>0</v>
      </c>
      <c r="V935" s="8">
        <v>0</v>
      </c>
      <c r="W935" s="8">
        <v>0</v>
      </c>
      <c r="X935" s="8">
        <v>67.52</v>
      </c>
    </row>
    <row r="936" spans="1:24" x14ac:dyDescent="0.25">
      <c r="A936" t="s">
        <v>1262</v>
      </c>
      <c r="B936" s="1">
        <v>46111</v>
      </c>
      <c r="C936" t="s">
        <v>410</v>
      </c>
      <c r="D936" t="s">
        <v>411</v>
      </c>
      <c r="E936" t="s">
        <v>150</v>
      </c>
      <c r="F936" t="s">
        <v>46</v>
      </c>
      <c r="G936" t="s">
        <v>151</v>
      </c>
      <c r="H936" t="s">
        <v>152</v>
      </c>
      <c r="I936" t="s">
        <v>47</v>
      </c>
      <c r="J936" t="s">
        <v>48</v>
      </c>
      <c r="K936" t="s">
        <v>49</v>
      </c>
      <c r="L936" s="13">
        <v>5</v>
      </c>
      <c r="M936" s="8">
        <v>3.2</v>
      </c>
      <c r="N936">
        <v>7</v>
      </c>
      <c r="O936" s="8">
        <v>35</v>
      </c>
      <c r="P936" s="14">
        <v>4.5600000000000002E-2</v>
      </c>
      <c r="Q936" s="8">
        <v>1.6</v>
      </c>
      <c r="R936" s="8">
        <v>33.4</v>
      </c>
      <c r="S936" s="8">
        <v>22.4</v>
      </c>
      <c r="T936" s="8">
        <v>11</v>
      </c>
      <c r="U936">
        <v>0</v>
      </c>
      <c r="V936" s="8">
        <v>0</v>
      </c>
      <c r="W936" s="8">
        <v>0</v>
      </c>
      <c r="X936" s="8">
        <v>11</v>
      </c>
    </row>
    <row r="937" spans="1:24" x14ac:dyDescent="0.25">
      <c r="A937" t="s">
        <v>1263</v>
      </c>
      <c r="B937" s="1">
        <v>45909</v>
      </c>
      <c r="C937" t="s">
        <v>528</v>
      </c>
      <c r="D937" t="s">
        <v>529</v>
      </c>
      <c r="E937" t="s">
        <v>27</v>
      </c>
      <c r="F937" t="s">
        <v>54</v>
      </c>
      <c r="G937" t="s">
        <v>38</v>
      </c>
      <c r="H937" t="s">
        <v>39</v>
      </c>
      <c r="I937" t="s">
        <v>185</v>
      </c>
      <c r="J937" t="s">
        <v>186</v>
      </c>
      <c r="K937" t="s">
        <v>59</v>
      </c>
      <c r="L937" s="13">
        <v>4.9000000000000004</v>
      </c>
      <c r="M937" s="8">
        <v>3.1</v>
      </c>
      <c r="N937">
        <v>83</v>
      </c>
      <c r="O937" s="8">
        <v>406.7</v>
      </c>
      <c r="P937" s="14">
        <v>7.7999999999999996E-3</v>
      </c>
      <c r="Q937" s="8">
        <v>3.17</v>
      </c>
      <c r="R937" s="8">
        <v>403.53</v>
      </c>
      <c r="S937" s="8">
        <v>257.3</v>
      </c>
      <c r="T937" s="8">
        <v>146.22999999999999</v>
      </c>
      <c r="U937">
        <v>0</v>
      </c>
      <c r="V937" s="8">
        <v>0</v>
      </c>
      <c r="W937" s="8">
        <v>0</v>
      </c>
      <c r="X937" s="8">
        <v>146.22999999999999</v>
      </c>
    </row>
    <row r="938" spans="1:24" x14ac:dyDescent="0.25">
      <c r="A938" t="s">
        <v>1264</v>
      </c>
      <c r="B938" s="1">
        <v>46211</v>
      </c>
      <c r="C938" t="s">
        <v>238</v>
      </c>
      <c r="D938" t="s">
        <v>239</v>
      </c>
      <c r="E938" t="s">
        <v>27</v>
      </c>
      <c r="F938" t="s">
        <v>37</v>
      </c>
      <c r="G938" t="s">
        <v>38</v>
      </c>
      <c r="H938" t="s">
        <v>39</v>
      </c>
      <c r="I938" t="s">
        <v>117</v>
      </c>
      <c r="J938" t="s">
        <v>118</v>
      </c>
      <c r="K938" t="s">
        <v>59</v>
      </c>
      <c r="L938" s="13">
        <v>6</v>
      </c>
      <c r="M938" s="8">
        <v>4.2</v>
      </c>
      <c r="N938">
        <v>16</v>
      </c>
      <c r="O938" s="8">
        <v>96</v>
      </c>
      <c r="P938" s="14">
        <v>5.6000000000000001E-2</v>
      </c>
      <c r="Q938" s="8">
        <v>5.38</v>
      </c>
      <c r="R938" s="8">
        <v>90.62</v>
      </c>
      <c r="S938" s="8">
        <v>67.2</v>
      </c>
      <c r="T938" s="8">
        <v>23.42</v>
      </c>
      <c r="U938">
        <v>0</v>
      </c>
      <c r="V938" s="8">
        <v>0</v>
      </c>
      <c r="W938" s="8">
        <v>0</v>
      </c>
      <c r="X938" s="8">
        <v>23.42</v>
      </c>
    </row>
    <row r="939" spans="1:24" x14ac:dyDescent="0.25">
      <c r="A939" t="s">
        <v>1265</v>
      </c>
      <c r="B939" s="1">
        <v>45517</v>
      </c>
      <c r="C939" t="s">
        <v>678</v>
      </c>
      <c r="D939" t="s">
        <v>679</v>
      </c>
      <c r="E939" t="s">
        <v>63</v>
      </c>
      <c r="F939" t="s">
        <v>89</v>
      </c>
      <c r="G939" t="s">
        <v>79</v>
      </c>
      <c r="H939" t="s">
        <v>80</v>
      </c>
      <c r="I939" t="s">
        <v>130</v>
      </c>
      <c r="J939" t="s">
        <v>131</v>
      </c>
      <c r="K939" t="s">
        <v>42</v>
      </c>
      <c r="L939" s="13">
        <v>4.8</v>
      </c>
      <c r="M939" s="8">
        <v>1.4</v>
      </c>
      <c r="N939">
        <v>788</v>
      </c>
      <c r="O939" s="8">
        <v>3782.4</v>
      </c>
      <c r="P939" s="14">
        <v>0.18840000000000001</v>
      </c>
      <c r="Q939" s="8">
        <v>712.6</v>
      </c>
      <c r="R939" s="8">
        <v>3069.8</v>
      </c>
      <c r="S939" s="8">
        <v>1103.2</v>
      </c>
      <c r="T939" s="8">
        <v>1966.6</v>
      </c>
      <c r="U939">
        <v>0</v>
      </c>
      <c r="V939" s="8">
        <v>0</v>
      </c>
      <c r="W939" s="8">
        <v>0</v>
      </c>
      <c r="X939" s="8">
        <v>1966.6</v>
      </c>
    </row>
    <row r="940" spans="1:24" x14ac:dyDescent="0.25">
      <c r="A940" t="s">
        <v>1266</v>
      </c>
      <c r="B940" s="1">
        <v>45791</v>
      </c>
      <c r="C940" t="s">
        <v>331</v>
      </c>
      <c r="D940" t="s">
        <v>332</v>
      </c>
      <c r="E940" t="s">
        <v>150</v>
      </c>
      <c r="F940" t="s">
        <v>37</v>
      </c>
      <c r="G940" t="s">
        <v>151</v>
      </c>
      <c r="H940" t="s">
        <v>152</v>
      </c>
      <c r="I940" t="s">
        <v>156</v>
      </c>
      <c r="J940" t="s">
        <v>157</v>
      </c>
      <c r="K940" t="s">
        <v>42</v>
      </c>
      <c r="L940" s="13">
        <v>6.2</v>
      </c>
      <c r="M940" s="8">
        <v>1.9</v>
      </c>
      <c r="N940">
        <v>54</v>
      </c>
      <c r="O940" s="8">
        <v>334.8</v>
      </c>
      <c r="P940" s="14">
        <v>4.7699999999999999E-2</v>
      </c>
      <c r="Q940" s="8">
        <v>15.97</v>
      </c>
      <c r="R940" s="8">
        <v>318.83</v>
      </c>
      <c r="S940" s="8">
        <v>102.6</v>
      </c>
      <c r="T940" s="8">
        <v>216.23</v>
      </c>
      <c r="U940">
        <v>0</v>
      </c>
      <c r="V940" s="8">
        <v>0</v>
      </c>
      <c r="W940" s="8">
        <v>0</v>
      </c>
      <c r="X940" s="8">
        <v>216.23</v>
      </c>
    </row>
    <row r="941" spans="1:24" x14ac:dyDescent="0.25">
      <c r="A941" t="s">
        <v>1267</v>
      </c>
      <c r="B941" s="1">
        <v>45516</v>
      </c>
      <c r="C941" t="s">
        <v>671</v>
      </c>
      <c r="D941" t="s">
        <v>672</v>
      </c>
      <c r="E941" t="s">
        <v>27</v>
      </c>
      <c r="F941" t="s">
        <v>89</v>
      </c>
      <c r="G941" t="s">
        <v>29</v>
      </c>
      <c r="H941" t="s">
        <v>30</v>
      </c>
      <c r="I941" t="s">
        <v>57</v>
      </c>
      <c r="J941" t="s">
        <v>58</v>
      </c>
      <c r="K941" t="s">
        <v>59</v>
      </c>
      <c r="L941" s="13">
        <v>10.5</v>
      </c>
      <c r="M941" s="8">
        <v>7.5</v>
      </c>
      <c r="N941">
        <v>182</v>
      </c>
      <c r="O941" s="8">
        <v>1911</v>
      </c>
      <c r="P941" s="14">
        <v>0.26529999999999998</v>
      </c>
      <c r="Q941" s="8">
        <v>506.99</v>
      </c>
      <c r="R941" s="8">
        <v>1404.01</v>
      </c>
      <c r="S941" s="8">
        <v>1365</v>
      </c>
      <c r="T941" s="8">
        <v>39.01</v>
      </c>
      <c r="U941">
        <v>0</v>
      </c>
      <c r="V941" s="8">
        <v>0</v>
      </c>
      <c r="W941" s="8">
        <v>0</v>
      </c>
      <c r="X941" s="8">
        <v>39.01</v>
      </c>
    </row>
    <row r="942" spans="1:24" x14ac:dyDescent="0.25">
      <c r="A942" t="s">
        <v>1268</v>
      </c>
      <c r="B942" s="1">
        <v>45571</v>
      </c>
      <c r="C942" t="s">
        <v>325</v>
      </c>
      <c r="D942" t="s">
        <v>326</v>
      </c>
      <c r="E942" t="s">
        <v>27</v>
      </c>
      <c r="F942" t="s">
        <v>37</v>
      </c>
      <c r="G942" t="s">
        <v>29</v>
      </c>
      <c r="H942" t="s">
        <v>30</v>
      </c>
      <c r="I942" t="s">
        <v>40</v>
      </c>
      <c r="J942" t="s">
        <v>41</v>
      </c>
      <c r="K942" t="s">
        <v>42</v>
      </c>
      <c r="L942" s="13">
        <v>14.5</v>
      </c>
      <c r="M942" s="8">
        <v>4.2</v>
      </c>
      <c r="N942">
        <v>24</v>
      </c>
      <c r="O942" s="8">
        <v>348</v>
      </c>
      <c r="P942" s="14">
        <v>1.35E-2</v>
      </c>
      <c r="Q942" s="8">
        <v>4.7</v>
      </c>
      <c r="R942" s="8">
        <v>343.3</v>
      </c>
      <c r="S942" s="8">
        <v>100.8</v>
      </c>
      <c r="T942" s="8">
        <v>242.5</v>
      </c>
      <c r="U942">
        <v>0</v>
      </c>
      <c r="V942" s="8">
        <v>0</v>
      </c>
      <c r="W942" s="8">
        <v>0</v>
      </c>
      <c r="X942" s="8">
        <v>242.5</v>
      </c>
    </row>
    <row r="943" spans="1:24" x14ac:dyDescent="0.25">
      <c r="A943" t="s">
        <v>1269</v>
      </c>
      <c r="B943" s="1">
        <v>45738</v>
      </c>
      <c r="C943" t="s">
        <v>584</v>
      </c>
      <c r="D943" t="s">
        <v>585</v>
      </c>
      <c r="E943" t="s">
        <v>27</v>
      </c>
      <c r="F943" t="s">
        <v>37</v>
      </c>
      <c r="G943" t="s">
        <v>29</v>
      </c>
      <c r="H943" t="s">
        <v>30</v>
      </c>
      <c r="I943" t="s">
        <v>127</v>
      </c>
      <c r="J943" t="s">
        <v>128</v>
      </c>
      <c r="K943" t="s">
        <v>33</v>
      </c>
      <c r="L943" s="13">
        <v>7.2</v>
      </c>
      <c r="M943" s="8">
        <v>3.6</v>
      </c>
      <c r="N943">
        <v>13</v>
      </c>
      <c r="O943" s="8">
        <v>93.6</v>
      </c>
      <c r="P943" s="14">
        <v>2.3E-2</v>
      </c>
      <c r="Q943" s="8">
        <v>2.15</v>
      </c>
      <c r="R943" s="8">
        <v>91.45</v>
      </c>
      <c r="S943" s="8">
        <v>46.8</v>
      </c>
      <c r="T943" s="8">
        <v>44.65</v>
      </c>
      <c r="U943">
        <v>0</v>
      </c>
      <c r="V943" s="8">
        <v>0</v>
      </c>
      <c r="W943" s="8">
        <v>0</v>
      </c>
      <c r="X943" s="8">
        <v>44.65</v>
      </c>
    </row>
    <row r="944" spans="1:24" x14ac:dyDescent="0.25">
      <c r="A944" t="s">
        <v>1270</v>
      </c>
      <c r="B944" s="1">
        <v>45789</v>
      </c>
      <c r="C944" t="s">
        <v>440</v>
      </c>
      <c r="D944" t="s">
        <v>441</v>
      </c>
      <c r="E944" t="s">
        <v>71</v>
      </c>
      <c r="F944" t="s">
        <v>54</v>
      </c>
      <c r="G944" t="s">
        <v>165</v>
      </c>
      <c r="H944" t="s">
        <v>166</v>
      </c>
      <c r="I944" t="s">
        <v>122</v>
      </c>
      <c r="J944" t="s">
        <v>123</v>
      </c>
      <c r="K944" t="s">
        <v>59</v>
      </c>
      <c r="L944" s="13">
        <v>5.5</v>
      </c>
      <c r="M944" s="8">
        <v>3.8</v>
      </c>
      <c r="N944">
        <v>112</v>
      </c>
      <c r="O944" s="8">
        <v>616</v>
      </c>
      <c r="P944" s="14">
        <v>6.2199999999999998E-2</v>
      </c>
      <c r="Q944" s="8">
        <v>38.32</v>
      </c>
      <c r="R944" s="8">
        <v>577.67999999999995</v>
      </c>
      <c r="S944" s="8">
        <v>425.6</v>
      </c>
      <c r="T944" s="8">
        <v>152.08000000000001</v>
      </c>
      <c r="U944">
        <v>0</v>
      </c>
      <c r="V944" s="8">
        <v>0</v>
      </c>
      <c r="W944" s="8">
        <v>0</v>
      </c>
      <c r="X944" s="8">
        <v>152.08000000000001</v>
      </c>
    </row>
    <row r="945" spans="1:24" x14ac:dyDescent="0.25">
      <c r="A945" t="s">
        <v>1271</v>
      </c>
      <c r="B945" s="1">
        <v>45321</v>
      </c>
      <c r="C945" t="s">
        <v>235</v>
      </c>
      <c r="D945" t="s">
        <v>236</v>
      </c>
      <c r="E945" t="s">
        <v>27</v>
      </c>
      <c r="F945" t="s">
        <v>54</v>
      </c>
      <c r="G945" t="s">
        <v>29</v>
      </c>
      <c r="H945" t="s">
        <v>30</v>
      </c>
      <c r="I945" t="s">
        <v>117</v>
      </c>
      <c r="J945" t="s">
        <v>118</v>
      </c>
      <c r="K945" t="s">
        <v>59</v>
      </c>
      <c r="L945" s="13">
        <v>6</v>
      </c>
      <c r="M945" s="8">
        <v>4.2</v>
      </c>
      <c r="N945">
        <v>40</v>
      </c>
      <c r="O945" s="8">
        <v>240</v>
      </c>
      <c r="P945" s="14">
        <v>2.6499999999999999E-2</v>
      </c>
      <c r="Q945" s="8">
        <v>6.36</v>
      </c>
      <c r="R945" s="8">
        <v>233.64</v>
      </c>
      <c r="S945" s="8">
        <v>168</v>
      </c>
      <c r="T945" s="8">
        <v>65.64</v>
      </c>
      <c r="U945">
        <v>0</v>
      </c>
      <c r="V945" s="8">
        <v>0</v>
      </c>
      <c r="W945" s="8">
        <v>0</v>
      </c>
      <c r="X945" s="8">
        <v>65.64</v>
      </c>
    </row>
    <row r="946" spans="1:24" x14ac:dyDescent="0.25">
      <c r="A946" t="s">
        <v>1272</v>
      </c>
      <c r="B946" s="1">
        <v>45690</v>
      </c>
      <c r="C946" t="s">
        <v>279</v>
      </c>
      <c r="D946" t="s">
        <v>280</v>
      </c>
      <c r="E946" t="s">
        <v>53</v>
      </c>
      <c r="F946" t="s">
        <v>54</v>
      </c>
      <c r="G946" t="s">
        <v>55</v>
      </c>
      <c r="H946" t="s">
        <v>56</v>
      </c>
      <c r="I946" t="s">
        <v>74</v>
      </c>
      <c r="J946" t="s">
        <v>75</v>
      </c>
      <c r="K946" t="s">
        <v>49</v>
      </c>
      <c r="L946" s="13">
        <v>11</v>
      </c>
      <c r="M946" s="8">
        <v>6.8</v>
      </c>
      <c r="N946">
        <v>104</v>
      </c>
      <c r="O946" s="8">
        <v>1144</v>
      </c>
      <c r="P946" s="14">
        <v>4.7000000000000002E-3</v>
      </c>
      <c r="Q946" s="8">
        <v>5.38</v>
      </c>
      <c r="R946" s="8">
        <v>1138.6199999999999</v>
      </c>
      <c r="S946" s="8">
        <v>707.2</v>
      </c>
      <c r="T946" s="8">
        <v>431.42</v>
      </c>
      <c r="U946">
        <v>0</v>
      </c>
      <c r="V946" s="8">
        <v>0</v>
      </c>
      <c r="W946" s="8">
        <v>0</v>
      </c>
      <c r="X946" s="8">
        <v>431.42</v>
      </c>
    </row>
    <row r="947" spans="1:24" x14ac:dyDescent="0.25">
      <c r="A947" t="s">
        <v>1273</v>
      </c>
      <c r="B947" s="1">
        <v>45636</v>
      </c>
      <c r="C947" t="s">
        <v>285</v>
      </c>
      <c r="D947" t="s">
        <v>286</v>
      </c>
      <c r="E947" t="s">
        <v>27</v>
      </c>
      <c r="F947" t="s">
        <v>89</v>
      </c>
      <c r="G947" t="s">
        <v>29</v>
      </c>
      <c r="H947" t="s">
        <v>30</v>
      </c>
      <c r="I947" t="s">
        <v>117</v>
      </c>
      <c r="J947" t="s">
        <v>118</v>
      </c>
      <c r="K947" t="s">
        <v>59</v>
      </c>
      <c r="L947" s="13">
        <v>6</v>
      </c>
      <c r="M947" s="8">
        <v>4.2</v>
      </c>
      <c r="N947">
        <v>91</v>
      </c>
      <c r="O947" s="8">
        <v>546</v>
      </c>
      <c r="P947" s="14">
        <v>0.21360000000000001</v>
      </c>
      <c r="Q947" s="8">
        <v>116.63</v>
      </c>
      <c r="R947" s="8">
        <v>429.37</v>
      </c>
      <c r="S947" s="8">
        <v>382.2</v>
      </c>
      <c r="T947" s="8">
        <v>47.17</v>
      </c>
      <c r="U947">
        <v>0</v>
      </c>
      <c r="V947" s="8">
        <v>0</v>
      </c>
      <c r="W947" s="8">
        <v>0</v>
      </c>
      <c r="X947" s="8">
        <v>47.17</v>
      </c>
    </row>
    <row r="948" spans="1:24" x14ac:dyDescent="0.25">
      <c r="A948" t="s">
        <v>1274</v>
      </c>
      <c r="B948" s="1">
        <v>45976</v>
      </c>
      <c r="C948" t="s">
        <v>345</v>
      </c>
      <c r="D948" t="s">
        <v>346</v>
      </c>
      <c r="E948" t="s">
        <v>71</v>
      </c>
      <c r="F948" t="s">
        <v>28</v>
      </c>
      <c r="G948" t="s">
        <v>72</v>
      </c>
      <c r="H948" t="s">
        <v>73</v>
      </c>
      <c r="I948" t="s">
        <v>57</v>
      </c>
      <c r="J948" t="s">
        <v>58</v>
      </c>
      <c r="K948" t="s">
        <v>59</v>
      </c>
      <c r="L948" s="13">
        <v>10.5</v>
      </c>
      <c r="M948" s="8">
        <v>7.5</v>
      </c>
      <c r="N948">
        <v>203</v>
      </c>
      <c r="O948" s="8">
        <v>2131.5</v>
      </c>
      <c r="P948" s="14">
        <v>1.49E-2</v>
      </c>
      <c r="Q948" s="8">
        <v>31.76</v>
      </c>
      <c r="R948" s="8">
        <v>2099.7399999999998</v>
      </c>
      <c r="S948" s="8">
        <v>1522.5</v>
      </c>
      <c r="T948" s="8">
        <v>577.24</v>
      </c>
      <c r="U948">
        <v>0</v>
      </c>
      <c r="V948" s="8">
        <v>0</v>
      </c>
      <c r="W948" s="8">
        <v>0</v>
      </c>
      <c r="X948" s="8">
        <v>577.24</v>
      </c>
    </row>
    <row r="949" spans="1:24" x14ac:dyDescent="0.25">
      <c r="A949" t="s">
        <v>1275</v>
      </c>
      <c r="B949" s="1">
        <v>45987</v>
      </c>
      <c r="C949" t="s">
        <v>241</v>
      </c>
      <c r="D949" t="s">
        <v>242</v>
      </c>
      <c r="E949" t="s">
        <v>71</v>
      </c>
      <c r="F949" t="s">
        <v>89</v>
      </c>
      <c r="G949" t="s">
        <v>165</v>
      </c>
      <c r="H949" t="s">
        <v>166</v>
      </c>
      <c r="I949" t="s">
        <v>122</v>
      </c>
      <c r="J949" t="s">
        <v>123</v>
      </c>
      <c r="K949" t="s">
        <v>59</v>
      </c>
      <c r="L949" s="13">
        <v>5.5</v>
      </c>
      <c r="M949" s="8">
        <v>3.8</v>
      </c>
      <c r="N949">
        <v>159</v>
      </c>
      <c r="O949" s="8">
        <v>874.5</v>
      </c>
      <c r="P949" s="14">
        <v>0.37</v>
      </c>
      <c r="Q949" s="8">
        <v>323.56</v>
      </c>
      <c r="R949" s="8">
        <v>550.94000000000005</v>
      </c>
      <c r="S949" s="8">
        <v>604.20000000000005</v>
      </c>
      <c r="T949" s="8">
        <v>-53.26</v>
      </c>
      <c r="U949">
        <v>0</v>
      </c>
      <c r="V949" s="8">
        <v>0</v>
      </c>
      <c r="W949" s="8">
        <v>0</v>
      </c>
      <c r="X949" s="8">
        <v>-53.26</v>
      </c>
    </row>
    <row r="950" spans="1:24" x14ac:dyDescent="0.25">
      <c r="A950" t="s">
        <v>1276</v>
      </c>
      <c r="B950" s="1">
        <v>46109</v>
      </c>
      <c r="C950" t="s">
        <v>667</v>
      </c>
      <c r="D950" t="s">
        <v>668</v>
      </c>
      <c r="E950" t="s">
        <v>63</v>
      </c>
      <c r="F950" t="s">
        <v>54</v>
      </c>
      <c r="G950" t="s">
        <v>79</v>
      </c>
      <c r="H950" t="s">
        <v>80</v>
      </c>
      <c r="I950" t="s">
        <v>122</v>
      </c>
      <c r="J950" t="s">
        <v>123</v>
      </c>
      <c r="K950" t="s">
        <v>59</v>
      </c>
      <c r="L950" s="13">
        <v>5.5</v>
      </c>
      <c r="M950" s="8">
        <v>3.8</v>
      </c>
      <c r="N950">
        <v>329</v>
      </c>
      <c r="O950" s="8">
        <v>1809.5</v>
      </c>
      <c r="P950" s="14">
        <v>4.7600000000000003E-2</v>
      </c>
      <c r="Q950" s="8">
        <v>86.13</v>
      </c>
      <c r="R950" s="8">
        <v>1723.37</v>
      </c>
      <c r="S950" s="8">
        <v>1250.2</v>
      </c>
      <c r="T950" s="8">
        <v>473.17</v>
      </c>
      <c r="U950">
        <v>0</v>
      </c>
      <c r="V950" s="8">
        <v>0</v>
      </c>
      <c r="W950" s="8">
        <v>0</v>
      </c>
      <c r="X950" s="8">
        <v>473.17</v>
      </c>
    </row>
    <row r="951" spans="1:24" x14ac:dyDescent="0.25">
      <c r="A951" t="s">
        <v>1277</v>
      </c>
      <c r="B951" s="1">
        <v>45706</v>
      </c>
      <c r="C951" t="s">
        <v>276</v>
      </c>
      <c r="D951" t="s">
        <v>277</v>
      </c>
      <c r="E951" t="s">
        <v>150</v>
      </c>
      <c r="F951" t="s">
        <v>37</v>
      </c>
      <c r="G951" t="s">
        <v>151</v>
      </c>
      <c r="H951" t="s">
        <v>152</v>
      </c>
      <c r="I951" t="s">
        <v>99</v>
      </c>
      <c r="J951" t="s">
        <v>100</v>
      </c>
      <c r="K951" t="s">
        <v>49</v>
      </c>
      <c r="L951" s="13">
        <v>3.8</v>
      </c>
      <c r="M951" s="8">
        <v>2.6</v>
      </c>
      <c r="N951">
        <v>11</v>
      </c>
      <c r="O951" s="8">
        <v>41.8</v>
      </c>
      <c r="P951" s="14">
        <v>8.9999999999999998E-4</v>
      </c>
      <c r="Q951" s="8">
        <v>0.04</v>
      </c>
      <c r="R951" s="8">
        <v>41.76</v>
      </c>
      <c r="S951" s="8">
        <v>28.6</v>
      </c>
      <c r="T951" s="8">
        <v>13.16</v>
      </c>
      <c r="U951">
        <v>0</v>
      </c>
      <c r="V951" s="8">
        <v>0</v>
      </c>
      <c r="W951" s="8">
        <v>0</v>
      </c>
      <c r="X951" s="8">
        <v>13.16</v>
      </c>
    </row>
    <row r="952" spans="1:24" x14ac:dyDescent="0.25">
      <c r="A952" t="s">
        <v>1278</v>
      </c>
      <c r="B952" s="1">
        <v>46033</v>
      </c>
      <c r="C952" t="s">
        <v>406</v>
      </c>
      <c r="D952" t="s">
        <v>407</v>
      </c>
      <c r="E952" t="s">
        <v>63</v>
      </c>
      <c r="F952" t="s">
        <v>37</v>
      </c>
      <c r="G952" t="s">
        <v>64</v>
      </c>
      <c r="H952" t="s">
        <v>65</v>
      </c>
      <c r="I952" t="s">
        <v>156</v>
      </c>
      <c r="J952" t="s">
        <v>157</v>
      </c>
      <c r="K952" t="s">
        <v>42</v>
      </c>
      <c r="L952" s="13">
        <v>6.2</v>
      </c>
      <c r="M952" s="8">
        <v>1.9</v>
      </c>
      <c r="N952">
        <v>13</v>
      </c>
      <c r="O952" s="8">
        <v>80.599999999999994</v>
      </c>
      <c r="P952" s="14">
        <v>1.77E-2</v>
      </c>
      <c r="Q952" s="8">
        <v>1.43</v>
      </c>
      <c r="R952" s="8">
        <v>79.17</v>
      </c>
      <c r="S952" s="8">
        <v>24.7</v>
      </c>
      <c r="T952" s="8">
        <v>54.47</v>
      </c>
      <c r="U952">
        <v>0</v>
      </c>
      <c r="V952" s="8">
        <v>0</v>
      </c>
      <c r="W952" s="8">
        <v>0</v>
      </c>
      <c r="X952" s="8">
        <v>54.47</v>
      </c>
    </row>
    <row r="953" spans="1:24" x14ac:dyDescent="0.25">
      <c r="A953" t="s">
        <v>1279</v>
      </c>
      <c r="B953" s="1">
        <v>45461</v>
      </c>
      <c r="C953" t="s">
        <v>678</v>
      </c>
      <c r="D953" t="s">
        <v>679</v>
      </c>
      <c r="E953" t="s">
        <v>63</v>
      </c>
      <c r="F953" t="s">
        <v>89</v>
      </c>
      <c r="G953" t="s">
        <v>79</v>
      </c>
      <c r="H953" t="s">
        <v>80</v>
      </c>
      <c r="I953" t="s">
        <v>122</v>
      </c>
      <c r="J953" t="s">
        <v>123</v>
      </c>
      <c r="K953" t="s">
        <v>59</v>
      </c>
      <c r="L953" s="13">
        <v>5.5</v>
      </c>
      <c r="M953" s="8">
        <v>3.8</v>
      </c>
      <c r="N953">
        <v>266</v>
      </c>
      <c r="O953" s="8">
        <v>1463</v>
      </c>
      <c r="P953" s="14">
        <v>0.1052</v>
      </c>
      <c r="Q953" s="8">
        <v>153.91</v>
      </c>
      <c r="R953" s="8">
        <v>1309.0899999999999</v>
      </c>
      <c r="S953" s="8">
        <v>1010.8</v>
      </c>
      <c r="T953" s="8">
        <v>298.29000000000002</v>
      </c>
      <c r="U953">
        <v>31</v>
      </c>
      <c r="V953" s="8">
        <v>152.56</v>
      </c>
      <c r="W953" s="8">
        <v>133.30000000000001</v>
      </c>
      <c r="X953" s="8">
        <v>164.99</v>
      </c>
    </row>
    <row r="954" spans="1:24" x14ac:dyDescent="0.25">
      <c r="A954" t="s">
        <v>1280</v>
      </c>
      <c r="B954" s="1">
        <v>46152</v>
      </c>
      <c r="C954" t="s">
        <v>475</v>
      </c>
      <c r="D954" t="s">
        <v>476</v>
      </c>
      <c r="E954" t="s">
        <v>63</v>
      </c>
      <c r="F954" t="s">
        <v>37</v>
      </c>
      <c r="G954" t="s">
        <v>64</v>
      </c>
      <c r="H954" t="s">
        <v>65</v>
      </c>
      <c r="I954" t="s">
        <v>156</v>
      </c>
      <c r="J954" t="s">
        <v>157</v>
      </c>
      <c r="K954" t="s">
        <v>42</v>
      </c>
      <c r="L954" s="13">
        <v>6.2</v>
      </c>
      <c r="M954" s="8">
        <v>1.9</v>
      </c>
      <c r="N954">
        <v>11</v>
      </c>
      <c r="O954" s="8">
        <v>68.2</v>
      </c>
      <c r="P954" s="14">
        <v>5.3100000000000001E-2</v>
      </c>
      <c r="Q954" s="8">
        <v>3.62</v>
      </c>
      <c r="R954" s="8">
        <v>64.58</v>
      </c>
      <c r="S954" s="8">
        <v>20.9</v>
      </c>
      <c r="T954" s="8">
        <v>43.68</v>
      </c>
      <c r="U954">
        <v>0</v>
      </c>
      <c r="V954" s="8">
        <v>0</v>
      </c>
      <c r="W954" s="8">
        <v>0</v>
      </c>
      <c r="X954" s="8">
        <v>43.68</v>
      </c>
    </row>
    <row r="955" spans="1:24" x14ac:dyDescent="0.25">
      <c r="A955" t="s">
        <v>1281</v>
      </c>
      <c r="B955" s="1">
        <v>45770</v>
      </c>
      <c r="C955" t="s">
        <v>272</v>
      </c>
      <c r="D955" t="s">
        <v>273</v>
      </c>
      <c r="E955" t="s">
        <v>27</v>
      </c>
      <c r="F955" t="s">
        <v>54</v>
      </c>
      <c r="G955" t="s">
        <v>38</v>
      </c>
      <c r="H955" t="s">
        <v>39</v>
      </c>
      <c r="I955" t="s">
        <v>104</v>
      </c>
      <c r="J955" t="s">
        <v>105</v>
      </c>
      <c r="K955" t="s">
        <v>49</v>
      </c>
      <c r="L955" s="13">
        <v>4.2</v>
      </c>
      <c r="M955" s="8">
        <v>2.8</v>
      </c>
      <c r="N955">
        <v>84</v>
      </c>
      <c r="O955" s="8">
        <v>352.8</v>
      </c>
      <c r="P955" s="14">
        <v>2.5999999999999999E-3</v>
      </c>
      <c r="Q955" s="8">
        <v>0.92</v>
      </c>
      <c r="R955" s="8">
        <v>351.88</v>
      </c>
      <c r="S955" s="8">
        <v>235.2</v>
      </c>
      <c r="T955" s="8">
        <v>116.68</v>
      </c>
      <c r="U955">
        <v>0</v>
      </c>
      <c r="V955" s="8">
        <v>0</v>
      </c>
      <c r="W955" s="8">
        <v>0</v>
      </c>
      <c r="X955" s="8">
        <v>116.68</v>
      </c>
    </row>
    <row r="956" spans="1:24" x14ac:dyDescent="0.25">
      <c r="A956" t="s">
        <v>1282</v>
      </c>
      <c r="B956" s="1">
        <v>46233</v>
      </c>
      <c r="C956" t="s">
        <v>168</v>
      </c>
      <c r="D956" t="s">
        <v>169</v>
      </c>
      <c r="E956" t="s">
        <v>63</v>
      </c>
      <c r="F956" t="s">
        <v>46</v>
      </c>
      <c r="G956" t="s">
        <v>79</v>
      </c>
      <c r="H956" t="s">
        <v>80</v>
      </c>
      <c r="I956" t="s">
        <v>185</v>
      </c>
      <c r="J956" t="s">
        <v>186</v>
      </c>
      <c r="K956" t="s">
        <v>59</v>
      </c>
      <c r="L956" s="13">
        <v>4.9000000000000004</v>
      </c>
      <c r="M956" s="8">
        <v>3.1</v>
      </c>
      <c r="N956">
        <v>11</v>
      </c>
      <c r="O956" s="8">
        <v>53.9</v>
      </c>
      <c r="P956" s="14">
        <v>0.12690000000000001</v>
      </c>
      <c r="Q956" s="8">
        <v>6.84</v>
      </c>
      <c r="R956" s="8">
        <v>47.06</v>
      </c>
      <c r="S956" s="8">
        <v>34.1</v>
      </c>
      <c r="T956" s="8">
        <v>12.96</v>
      </c>
      <c r="U956">
        <v>0</v>
      </c>
      <c r="V956" s="8">
        <v>0</v>
      </c>
      <c r="W956" s="8">
        <v>0</v>
      </c>
      <c r="X956" s="8">
        <v>12.96</v>
      </c>
    </row>
    <row r="957" spans="1:24" x14ac:dyDescent="0.25">
      <c r="A957" t="s">
        <v>1283</v>
      </c>
      <c r="B957" s="1">
        <v>45422</v>
      </c>
      <c r="C957" t="s">
        <v>235</v>
      </c>
      <c r="D957" t="s">
        <v>236</v>
      </c>
      <c r="E957" t="s">
        <v>27</v>
      </c>
      <c r="F957" t="s">
        <v>54</v>
      </c>
      <c r="G957" t="s">
        <v>38</v>
      </c>
      <c r="H957" t="s">
        <v>39</v>
      </c>
      <c r="I957" t="s">
        <v>156</v>
      </c>
      <c r="J957" t="s">
        <v>157</v>
      </c>
      <c r="K957" t="s">
        <v>42</v>
      </c>
      <c r="L957" s="13">
        <v>6.2</v>
      </c>
      <c r="M957" s="8">
        <v>1.9</v>
      </c>
      <c r="N957">
        <v>107</v>
      </c>
      <c r="O957" s="8">
        <v>663.4</v>
      </c>
      <c r="P957" s="14">
        <v>1.6500000000000001E-2</v>
      </c>
      <c r="Q957" s="8">
        <v>10.95</v>
      </c>
      <c r="R957" s="8">
        <v>652.45000000000005</v>
      </c>
      <c r="S957" s="8">
        <v>203.3</v>
      </c>
      <c r="T957" s="8">
        <v>449.15</v>
      </c>
      <c r="U957">
        <v>49</v>
      </c>
      <c r="V957" s="8">
        <v>298.79000000000002</v>
      </c>
      <c r="W957" s="8">
        <v>117.6</v>
      </c>
      <c r="X957" s="8">
        <v>331.55</v>
      </c>
    </row>
    <row r="958" spans="1:24" x14ac:dyDescent="0.25">
      <c r="A958" t="s">
        <v>1284</v>
      </c>
      <c r="B958" s="1">
        <v>45929</v>
      </c>
      <c r="C958" t="s">
        <v>371</v>
      </c>
      <c r="D958" t="s">
        <v>372</v>
      </c>
      <c r="E958" t="s">
        <v>63</v>
      </c>
      <c r="F958" t="s">
        <v>54</v>
      </c>
      <c r="G958" t="s">
        <v>64</v>
      </c>
      <c r="H958" t="s">
        <v>65</v>
      </c>
      <c r="I958" t="s">
        <v>144</v>
      </c>
      <c r="J958" t="s">
        <v>145</v>
      </c>
      <c r="K958" t="s">
        <v>33</v>
      </c>
      <c r="L958" s="13">
        <v>12</v>
      </c>
      <c r="M958" s="8">
        <v>6.5</v>
      </c>
      <c r="N958">
        <v>45</v>
      </c>
      <c r="O958" s="8">
        <v>540</v>
      </c>
      <c r="P958" s="14">
        <v>1.0500000000000001E-2</v>
      </c>
      <c r="Q958" s="8">
        <v>5.67</v>
      </c>
      <c r="R958" s="8">
        <v>534.33000000000004</v>
      </c>
      <c r="S958" s="8">
        <v>292.5</v>
      </c>
      <c r="T958" s="8">
        <v>241.83</v>
      </c>
      <c r="U958">
        <v>0</v>
      </c>
      <c r="V958" s="8">
        <v>0</v>
      </c>
      <c r="W958" s="8">
        <v>0</v>
      </c>
      <c r="X958" s="8">
        <v>241.83</v>
      </c>
    </row>
    <row r="959" spans="1:24" x14ac:dyDescent="0.25">
      <c r="A959" t="s">
        <v>1285</v>
      </c>
      <c r="B959" s="1">
        <v>45838</v>
      </c>
      <c r="C959" t="s">
        <v>279</v>
      </c>
      <c r="D959" t="s">
        <v>280</v>
      </c>
      <c r="E959" t="s">
        <v>53</v>
      </c>
      <c r="F959" t="s">
        <v>54</v>
      </c>
      <c r="G959" t="s">
        <v>55</v>
      </c>
      <c r="H959" t="s">
        <v>56</v>
      </c>
      <c r="I959" t="s">
        <v>40</v>
      </c>
      <c r="J959" t="s">
        <v>41</v>
      </c>
      <c r="K959" t="s">
        <v>42</v>
      </c>
      <c r="L959" s="13">
        <v>14.5</v>
      </c>
      <c r="M959" s="8">
        <v>4.2</v>
      </c>
      <c r="N959">
        <v>66</v>
      </c>
      <c r="O959" s="8">
        <v>957</v>
      </c>
      <c r="P959" s="14">
        <v>1.14E-2</v>
      </c>
      <c r="Q959" s="8">
        <v>10.91</v>
      </c>
      <c r="R959" s="8">
        <v>946.09</v>
      </c>
      <c r="S959" s="8">
        <v>277.2</v>
      </c>
      <c r="T959" s="8">
        <v>668.89</v>
      </c>
      <c r="U959">
        <v>0</v>
      </c>
      <c r="V959" s="8">
        <v>0</v>
      </c>
      <c r="W959" s="8">
        <v>0</v>
      </c>
      <c r="X959" s="8">
        <v>668.89</v>
      </c>
    </row>
    <row r="960" spans="1:24" x14ac:dyDescent="0.25">
      <c r="A960" t="s">
        <v>1286</v>
      </c>
      <c r="B960" s="1">
        <v>45319</v>
      </c>
      <c r="C960" t="s">
        <v>590</v>
      </c>
      <c r="D960" t="s">
        <v>591</v>
      </c>
      <c r="E960" t="s">
        <v>27</v>
      </c>
      <c r="F960" t="s">
        <v>46</v>
      </c>
      <c r="G960" t="s">
        <v>38</v>
      </c>
      <c r="H960" t="s">
        <v>39</v>
      </c>
      <c r="I960" t="s">
        <v>127</v>
      </c>
      <c r="J960" t="s">
        <v>128</v>
      </c>
      <c r="K960" t="s">
        <v>33</v>
      </c>
      <c r="L960" s="13">
        <v>7.2</v>
      </c>
      <c r="M960" s="8">
        <v>3.6</v>
      </c>
      <c r="N960">
        <v>44</v>
      </c>
      <c r="O960" s="8">
        <v>316.8</v>
      </c>
      <c r="P960" s="14">
        <v>7.0099999999999996E-2</v>
      </c>
      <c r="Q960" s="8">
        <v>22.21</v>
      </c>
      <c r="R960" s="8">
        <v>294.58999999999997</v>
      </c>
      <c r="S960" s="8">
        <v>158.4</v>
      </c>
      <c r="T960" s="8">
        <v>136.19</v>
      </c>
      <c r="U960">
        <v>0</v>
      </c>
      <c r="V960" s="8">
        <v>0</v>
      </c>
      <c r="W960" s="8">
        <v>0</v>
      </c>
      <c r="X960" s="8">
        <v>136.19</v>
      </c>
    </row>
    <row r="961" spans="1:24" x14ac:dyDescent="0.25">
      <c r="A961" t="s">
        <v>1287</v>
      </c>
      <c r="B961" s="1">
        <v>46220</v>
      </c>
      <c r="C961" t="s">
        <v>318</v>
      </c>
      <c r="D961" t="s">
        <v>319</v>
      </c>
      <c r="E961" t="s">
        <v>27</v>
      </c>
      <c r="F961" t="s">
        <v>37</v>
      </c>
      <c r="G961" t="s">
        <v>38</v>
      </c>
      <c r="H961" t="s">
        <v>39</v>
      </c>
      <c r="I961" t="s">
        <v>57</v>
      </c>
      <c r="J961" t="s">
        <v>58</v>
      </c>
      <c r="K961" t="s">
        <v>59</v>
      </c>
      <c r="L961" s="13">
        <v>10.5</v>
      </c>
      <c r="M961" s="8">
        <v>7.5</v>
      </c>
      <c r="N961">
        <v>23</v>
      </c>
      <c r="O961" s="8">
        <v>241.5</v>
      </c>
      <c r="P961" s="14">
        <v>1.37E-2</v>
      </c>
      <c r="Q961" s="8">
        <v>3.31</v>
      </c>
      <c r="R961" s="8">
        <v>238.19</v>
      </c>
      <c r="S961" s="8">
        <v>172.5</v>
      </c>
      <c r="T961" s="8">
        <v>65.69</v>
      </c>
      <c r="U961">
        <v>0</v>
      </c>
      <c r="V961" s="8">
        <v>0</v>
      </c>
      <c r="W961" s="8">
        <v>0</v>
      </c>
      <c r="X961" s="8">
        <v>65.69</v>
      </c>
    </row>
    <row r="962" spans="1:24" x14ac:dyDescent="0.25">
      <c r="A962" t="s">
        <v>1288</v>
      </c>
      <c r="B962" s="1">
        <v>45695</v>
      </c>
      <c r="C962" t="s">
        <v>232</v>
      </c>
      <c r="D962" t="s">
        <v>233</v>
      </c>
      <c r="E962" t="s">
        <v>27</v>
      </c>
      <c r="F962" t="s">
        <v>89</v>
      </c>
      <c r="G962" t="s">
        <v>29</v>
      </c>
      <c r="H962" t="s">
        <v>30</v>
      </c>
      <c r="I962" t="s">
        <v>117</v>
      </c>
      <c r="J962" t="s">
        <v>118</v>
      </c>
      <c r="K962" t="s">
        <v>59</v>
      </c>
      <c r="L962" s="13">
        <v>6</v>
      </c>
      <c r="M962" s="8">
        <v>4.2</v>
      </c>
      <c r="N962">
        <v>26</v>
      </c>
      <c r="O962" s="8">
        <v>156</v>
      </c>
      <c r="P962" s="14">
        <v>1.15E-2</v>
      </c>
      <c r="Q962" s="8">
        <v>1.79</v>
      </c>
      <c r="R962" s="8">
        <v>154.21</v>
      </c>
      <c r="S962" s="8">
        <v>109.2</v>
      </c>
      <c r="T962" s="8">
        <v>45.01</v>
      </c>
      <c r="U962">
        <v>0</v>
      </c>
      <c r="V962" s="8">
        <v>0</v>
      </c>
      <c r="W962" s="8">
        <v>0</v>
      </c>
      <c r="X962" s="8">
        <v>45.01</v>
      </c>
    </row>
    <row r="963" spans="1:24" x14ac:dyDescent="0.25">
      <c r="A963" t="s">
        <v>1289</v>
      </c>
      <c r="B963" s="1">
        <v>45898</v>
      </c>
      <c r="C963" t="s">
        <v>262</v>
      </c>
      <c r="D963" t="s">
        <v>263</v>
      </c>
      <c r="E963" t="s">
        <v>63</v>
      </c>
      <c r="F963" t="s">
        <v>54</v>
      </c>
      <c r="G963" t="s">
        <v>79</v>
      </c>
      <c r="H963" t="s">
        <v>80</v>
      </c>
      <c r="I963" t="s">
        <v>40</v>
      </c>
      <c r="J963" t="s">
        <v>41</v>
      </c>
      <c r="K963" t="s">
        <v>42</v>
      </c>
      <c r="L963" s="13">
        <v>14.5</v>
      </c>
      <c r="M963" s="8">
        <v>4.2</v>
      </c>
      <c r="N963">
        <v>57</v>
      </c>
      <c r="O963" s="8">
        <v>826.5</v>
      </c>
      <c r="P963" s="14">
        <v>6.0000000000000001E-3</v>
      </c>
      <c r="Q963" s="8">
        <v>4.96</v>
      </c>
      <c r="R963" s="8">
        <v>821.54</v>
      </c>
      <c r="S963" s="8">
        <v>239.4</v>
      </c>
      <c r="T963" s="8">
        <v>582.14</v>
      </c>
      <c r="U963">
        <v>0</v>
      </c>
      <c r="V963" s="8">
        <v>0</v>
      </c>
      <c r="W963" s="8">
        <v>0</v>
      </c>
      <c r="X963" s="8">
        <v>582.14</v>
      </c>
    </row>
    <row r="964" spans="1:24" x14ac:dyDescent="0.25">
      <c r="A964" t="s">
        <v>1290</v>
      </c>
      <c r="B964" s="1">
        <v>45869</v>
      </c>
      <c r="C964" t="s">
        <v>325</v>
      </c>
      <c r="D964" t="s">
        <v>326</v>
      </c>
      <c r="E964" t="s">
        <v>27</v>
      </c>
      <c r="F964" t="s">
        <v>37</v>
      </c>
      <c r="G964" t="s">
        <v>38</v>
      </c>
      <c r="H964" t="s">
        <v>39</v>
      </c>
      <c r="I964" t="s">
        <v>104</v>
      </c>
      <c r="J964" t="s">
        <v>105</v>
      </c>
      <c r="K964" t="s">
        <v>49</v>
      </c>
      <c r="L964" s="13">
        <v>4.2</v>
      </c>
      <c r="M964" s="8">
        <v>2.8</v>
      </c>
      <c r="N964">
        <v>24</v>
      </c>
      <c r="O964" s="8">
        <v>100.8</v>
      </c>
      <c r="P964" s="14">
        <v>3.3000000000000002E-2</v>
      </c>
      <c r="Q964" s="8">
        <v>3.33</v>
      </c>
      <c r="R964" s="8">
        <v>97.47</v>
      </c>
      <c r="S964" s="8">
        <v>67.2</v>
      </c>
      <c r="T964" s="8">
        <v>30.27</v>
      </c>
      <c r="U964">
        <v>0</v>
      </c>
      <c r="V964" s="8">
        <v>0</v>
      </c>
      <c r="W964" s="8">
        <v>0</v>
      </c>
      <c r="X964" s="8">
        <v>30.27</v>
      </c>
    </row>
    <row r="965" spans="1:24" x14ac:dyDescent="0.25">
      <c r="A965" t="s">
        <v>1291</v>
      </c>
      <c r="B965" s="1">
        <v>45970</v>
      </c>
      <c r="C965" t="s">
        <v>615</v>
      </c>
      <c r="D965" t="s">
        <v>616</v>
      </c>
      <c r="E965" t="s">
        <v>150</v>
      </c>
      <c r="F965" t="s">
        <v>89</v>
      </c>
      <c r="G965" t="s">
        <v>151</v>
      </c>
      <c r="H965" t="s">
        <v>152</v>
      </c>
      <c r="I965" t="s">
        <v>112</v>
      </c>
      <c r="J965" t="s">
        <v>113</v>
      </c>
      <c r="K965" t="s">
        <v>42</v>
      </c>
      <c r="L965" s="13">
        <v>8.5</v>
      </c>
      <c r="M965" s="8">
        <v>2.8</v>
      </c>
      <c r="N965">
        <v>428</v>
      </c>
      <c r="O965" s="8">
        <v>3638</v>
      </c>
      <c r="P965" s="14">
        <v>2.3099999999999999E-2</v>
      </c>
      <c r="Q965" s="8">
        <v>84.04</v>
      </c>
      <c r="R965" s="8">
        <v>3553.96</v>
      </c>
      <c r="S965" s="8">
        <v>1198.4000000000001</v>
      </c>
      <c r="T965" s="8">
        <v>2355.56</v>
      </c>
      <c r="U965">
        <v>72</v>
      </c>
      <c r="V965" s="8">
        <v>597.86</v>
      </c>
      <c r="W965" s="8">
        <v>237.6</v>
      </c>
      <c r="X965" s="8">
        <v>2117.96</v>
      </c>
    </row>
    <row r="966" spans="1:24" x14ac:dyDescent="0.25">
      <c r="A966" t="s">
        <v>1292</v>
      </c>
      <c r="B966" s="1">
        <v>45319</v>
      </c>
      <c r="C966" t="s">
        <v>334</v>
      </c>
      <c r="D966" t="s">
        <v>335</v>
      </c>
      <c r="E966" t="s">
        <v>53</v>
      </c>
      <c r="F966" t="s">
        <v>37</v>
      </c>
      <c r="G966" t="s">
        <v>55</v>
      </c>
      <c r="H966" t="s">
        <v>56</v>
      </c>
      <c r="I966" t="s">
        <v>99</v>
      </c>
      <c r="J966" t="s">
        <v>100</v>
      </c>
      <c r="K966" t="s">
        <v>49</v>
      </c>
      <c r="L966" s="13">
        <v>3.8</v>
      </c>
      <c r="M966" s="8">
        <v>2.6</v>
      </c>
      <c r="N966">
        <v>29</v>
      </c>
      <c r="O966" s="8">
        <v>110.2</v>
      </c>
      <c r="P966" s="14">
        <v>2.3699999999999999E-2</v>
      </c>
      <c r="Q966" s="8">
        <v>2.61</v>
      </c>
      <c r="R966" s="8">
        <v>107.59</v>
      </c>
      <c r="S966" s="8">
        <v>75.400000000000006</v>
      </c>
      <c r="T966" s="8">
        <v>32.19</v>
      </c>
      <c r="U966">
        <v>0</v>
      </c>
      <c r="V966" s="8">
        <v>0</v>
      </c>
      <c r="W966" s="8">
        <v>0</v>
      </c>
      <c r="X966" s="8">
        <v>32.19</v>
      </c>
    </row>
    <row r="967" spans="1:24" x14ac:dyDescent="0.25">
      <c r="A967" t="s">
        <v>1293</v>
      </c>
      <c r="B967" s="1">
        <v>45377</v>
      </c>
      <c r="C967" t="s">
        <v>241</v>
      </c>
      <c r="D967" t="s">
        <v>242</v>
      </c>
      <c r="E967" t="s">
        <v>71</v>
      </c>
      <c r="F967" t="s">
        <v>89</v>
      </c>
      <c r="G967" t="s">
        <v>72</v>
      </c>
      <c r="H967" t="s">
        <v>73</v>
      </c>
      <c r="I967" t="s">
        <v>156</v>
      </c>
      <c r="J967" t="s">
        <v>157</v>
      </c>
      <c r="K967" t="s">
        <v>42</v>
      </c>
      <c r="L967" s="13">
        <v>6.2</v>
      </c>
      <c r="M967" s="8">
        <v>1.9</v>
      </c>
      <c r="N967">
        <v>115</v>
      </c>
      <c r="O967" s="8">
        <v>713</v>
      </c>
      <c r="P967" s="14">
        <v>5.0700000000000002E-2</v>
      </c>
      <c r="Q967" s="8">
        <v>36.15</v>
      </c>
      <c r="R967" s="8">
        <v>676.85</v>
      </c>
      <c r="S967" s="8">
        <v>218.5</v>
      </c>
      <c r="T967" s="8">
        <v>458.35</v>
      </c>
      <c r="U967">
        <v>0</v>
      </c>
      <c r="V967" s="8">
        <v>0</v>
      </c>
      <c r="W967" s="8">
        <v>0</v>
      </c>
      <c r="X967" s="8">
        <v>458.35</v>
      </c>
    </row>
    <row r="968" spans="1:24" x14ac:dyDescent="0.25">
      <c r="A968" t="s">
        <v>1294</v>
      </c>
      <c r="B968" s="1">
        <v>45950</v>
      </c>
      <c r="C968" t="s">
        <v>354</v>
      </c>
      <c r="D968" t="s">
        <v>355</v>
      </c>
      <c r="E968" t="s">
        <v>71</v>
      </c>
      <c r="F968" t="s">
        <v>54</v>
      </c>
      <c r="G968" t="s">
        <v>72</v>
      </c>
      <c r="H968" t="s">
        <v>73</v>
      </c>
      <c r="I968" t="s">
        <v>130</v>
      </c>
      <c r="J968" t="s">
        <v>131</v>
      </c>
      <c r="K968" t="s">
        <v>42</v>
      </c>
      <c r="L968" s="13">
        <v>4.8</v>
      </c>
      <c r="M968" s="8">
        <v>1.4</v>
      </c>
      <c r="N968">
        <v>74</v>
      </c>
      <c r="O968" s="8">
        <v>355.2</v>
      </c>
      <c r="P968" s="14">
        <v>3.5999999999999997E-2</v>
      </c>
      <c r="Q968" s="8">
        <v>12.79</v>
      </c>
      <c r="R968" s="8">
        <v>342.41</v>
      </c>
      <c r="S968" s="8">
        <v>103.6</v>
      </c>
      <c r="T968" s="8">
        <v>238.81</v>
      </c>
      <c r="U968">
        <v>0</v>
      </c>
      <c r="V968" s="8">
        <v>0</v>
      </c>
      <c r="W968" s="8">
        <v>0</v>
      </c>
      <c r="X968" s="8">
        <v>238.81</v>
      </c>
    </row>
    <row r="969" spans="1:24" x14ac:dyDescent="0.25">
      <c r="A969" t="s">
        <v>1295</v>
      </c>
      <c r="B969" s="1">
        <v>45730</v>
      </c>
      <c r="C969" t="s">
        <v>501</v>
      </c>
      <c r="D969" t="s">
        <v>502</v>
      </c>
      <c r="E969" t="s">
        <v>27</v>
      </c>
      <c r="F969" t="s">
        <v>37</v>
      </c>
      <c r="G969" t="s">
        <v>38</v>
      </c>
      <c r="H969" t="s">
        <v>39</v>
      </c>
      <c r="I969" t="s">
        <v>156</v>
      </c>
      <c r="J969" t="s">
        <v>157</v>
      </c>
      <c r="K969" t="s">
        <v>42</v>
      </c>
      <c r="L969" s="13">
        <v>6.2</v>
      </c>
      <c r="M969" s="8">
        <v>1.9</v>
      </c>
      <c r="N969">
        <v>26</v>
      </c>
      <c r="O969" s="8">
        <v>161.19999999999999</v>
      </c>
      <c r="P969" s="14">
        <v>2.5700000000000001E-2</v>
      </c>
      <c r="Q969" s="8">
        <v>4.1399999999999997</v>
      </c>
      <c r="R969" s="8">
        <v>157.06</v>
      </c>
      <c r="S969" s="8">
        <v>49.4</v>
      </c>
      <c r="T969" s="8">
        <v>107.66</v>
      </c>
      <c r="U969">
        <v>0</v>
      </c>
      <c r="V969" s="8">
        <v>0</v>
      </c>
      <c r="W969" s="8">
        <v>0</v>
      </c>
      <c r="X969" s="8">
        <v>107.66</v>
      </c>
    </row>
    <row r="970" spans="1:24" x14ac:dyDescent="0.25">
      <c r="A970" t="s">
        <v>1296</v>
      </c>
      <c r="B970" s="1">
        <v>45430</v>
      </c>
      <c r="C970" t="s">
        <v>309</v>
      </c>
      <c r="D970" t="s">
        <v>310</v>
      </c>
      <c r="E970" t="s">
        <v>63</v>
      </c>
      <c r="F970" t="s">
        <v>54</v>
      </c>
      <c r="G970" t="s">
        <v>79</v>
      </c>
      <c r="H970" t="s">
        <v>80</v>
      </c>
      <c r="I970" t="s">
        <v>127</v>
      </c>
      <c r="J970" t="s">
        <v>128</v>
      </c>
      <c r="K970" t="s">
        <v>33</v>
      </c>
      <c r="L970" s="13">
        <v>7.2</v>
      </c>
      <c r="M970" s="8">
        <v>3.6</v>
      </c>
      <c r="N970">
        <v>50</v>
      </c>
      <c r="O970" s="8">
        <v>360</v>
      </c>
      <c r="P970" s="14">
        <v>3.3500000000000002E-2</v>
      </c>
      <c r="Q970" s="8">
        <v>12.06</v>
      </c>
      <c r="R970" s="8">
        <v>347.94</v>
      </c>
      <c r="S970" s="8">
        <v>180</v>
      </c>
      <c r="T970" s="8">
        <v>167.94</v>
      </c>
      <c r="U970">
        <v>0</v>
      </c>
      <c r="V970" s="8">
        <v>0</v>
      </c>
      <c r="W970" s="8">
        <v>0</v>
      </c>
      <c r="X970" s="8">
        <v>167.94</v>
      </c>
    </row>
    <row r="971" spans="1:24" x14ac:dyDescent="0.25">
      <c r="A971" t="s">
        <v>1297</v>
      </c>
      <c r="B971" s="1">
        <v>46179</v>
      </c>
      <c r="C971" t="s">
        <v>321</v>
      </c>
      <c r="D971" t="s">
        <v>322</v>
      </c>
      <c r="E971" t="s">
        <v>63</v>
      </c>
      <c r="F971" t="s">
        <v>46</v>
      </c>
      <c r="G971" t="s">
        <v>64</v>
      </c>
      <c r="H971" t="s">
        <v>65</v>
      </c>
      <c r="I971" t="s">
        <v>185</v>
      </c>
      <c r="J971" t="s">
        <v>186</v>
      </c>
      <c r="K971" t="s">
        <v>59</v>
      </c>
      <c r="L971" s="13">
        <v>4.9000000000000004</v>
      </c>
      <c r="M971" s="8">
        <v>3.1</v>
      </c>
      <c r="N971">
        <v>3</v>
      </c>
      <c r="O971" s="8">
        <v>14.7</v>
      </c>
      <c r="P971" s="14">
        <v>0.2107</v>
      </c>
      <c r="Q971" s="8">
        <v>3.1</v>
      </c>
      <c r="R971" s="8">
        <v>11.6</v>
      </c>
      <c r="S971" s="8">
        <v>9.3000000000000007</v>
      </c>
      <c r="T971" s="8">
        <v>2.2999999999999998</v>
      </c>
      <c r="U971">
        <v>0</v>
      </c>
      <c r="V971" s="8">
        <v>0</v>
      </c>
      <c r="W971" s="8">
        <v>0</v>
      </c>
      <c r="X971" s="8">
        <v>2.2999999999999998</v>
      </c>
    </row>
    <row r="972" spans="1:24" x14ac:dyDescent="0.25">
      <c r="A972" t="s">
        <v>1298</v>
      </c>
      <c r="B972" s="1">
        <v>45764</v>
      </c>
      <c r="C972" t="s">
        <v>315</v>
      </c>
      <c r="D972" t="s">
        <v>316</v>
      </c>
      <c r="E972" t="s">
        <v>27</v>
      </c>
      <c r="F972" t="s">
        <v>46</v>
      </c>
      <c r="G972" t="s">
        <v>29</v>
      </c>
      <c r="H972" t="s">
        <v>30</v>
      </c>
      <c r="I972" t="s">
        <v>156</v>
      </c>
      <c r="J972" t="s">
        <v>157</v>
      </c>
      <c r="K972" t="s">
        <v>42</v>
      </c>
      <c r="L972" s="13">
        <v>6.2</v>
      </c>
      <c r="M972" s="8">
        <v>1.9</v>
      </c>
      <c r="N972">
        <v>16</v>
      </c>
      <c r="O972" s="8">
        <v>99.2</v>
      </c>
      <c r="P972" s="14">
        <v>0.27860000000000001</v>
      </c>
      <c r="Q972" s="8">
        <v>27.64</v>
      </c>
      <c r="R972" s="8">
        <v>71.56</v>
      </c>
      <c r="S972" s="8">
        <v>30.4</v>
      </c>
      <c r="T972" s="8">
        <v>41.16</v>
      </c>
      <c r="U972">
        <v>0</v>
      </c>
      <c r="V972" s="8">
        <v>0</v>
      </c>
      <c r="W972" s="8">
        <v>0</v>
      </c>
      <c r="X972" s="8">
        <v>41.16</v>
      </c>
    </row>
    <row r="973" spans="1:24" x14ac:dyDescent="0.25">
      <c r="A973" t="s">
        <v>1299</v>
      </c>
      <c r="B973" s="1">
        <v>45478</v>
      </c>
      <c r="C973" t="s">
        <v>69</v>
      </c>
      <c r="D973" t="s">
        <v>70</v>
      </c>
      <c r="E973" t="s">
        <v>71</v>
      </c>
      <c r="F973" t="s">
        <v>37</v>
      </c>
      <c r="G973" t="s">
        <v>165</v>
      </c>
      <c r="H973" t="s">
        <v>166</v>
      </c>
      <c r="I973" t="s">
        <v>47</v>
      </c>
      <c r="J973" t="s">
        <v>48</v>
      </c>
      <c r="K973" t="s">
        <v>49</v>
      </c>
      <c r="L973" s="13">
        <v>5</v>
      </c>
      <c r="M973" s="8">
        <v>3.2</v>
      </c>
      <c r="N973">
        <v>10</v>
      </c>
      <c r="O973" s="8">
        <v>50</v>
      </c>
      <c r="P973" s="14">
        <v>5.3E-3</v>
      </c>
      <c r="Q973" s="8">
        <v>0.26</v>
      </c>
      <c r="R973" s="8">
        <v>49.74</v>
      </c>
      <c r="S973" s="8">
        <v>32</v>
      </c>
      <c r="T973" s="8">
        <v>17.739999999999998</v>
      </c>
      <c r="U973">
        <v>0</v>
      </c>
      <c r="V973" s="8">
        <v>0</v>
      </c>
      <c r="W973" s="8">
        <v>0</v>
      </c>
      <c r="X973" s="8">
        <v>17.739999999999998</v>
      </c>
    </row>
    <row r="974" spans="1:24" x14ac:dyDescent="0.25">
      <c r="A974" t="s">
        <v>1300</v>
      </c>
      <c r="B974" s="1">
        <v>45343</v>
      </c>
      <c r="C974" t="s">
        <v>279</v>
      </c>
      <c r="D974" t="s">
        <v>280</v>
      </c>
      <c r="E974" t="s">
        <v>53</v>
      </c>
      <c r="F974" t="s">
        <v>54</v>
      </c>
      <c r="G974" t="s">
        <v>55</v>
      </c>
      <c r="H974" t="s">
        <v>56</v>
      </c>
      <c r="I974" t="s">
        <v>66</v>
      </c>
      <c r="J974" t="s">
        <v>67</v>
      </c>
      <c r="K974" t="s">
        <v>33</v>
      </c>
      <c r="L974" s="13">
        <v>4.5</v>
      </c>
      <c r="M974" s="8">
        <v>2.1</v>
      </c>
      <c r="N974">
        <v>261</v>
      </c>
      <c r="O974" s="8">
        <v>1174.5</v>
      </c>
      <c r="P974" s="14">
        <v>1.0200000000000001E-2</v>
      </c>
      <c r="Q974" s="8">
        <v>11.98</v>
      </c>
      <c r="R974" s="8">
        <v>1162.52</v>
      </c>
      <c r="S974" s="8">
        <v>548.1</v>
      </c>
      <c r="T974" s="8">
        <v>614.41999999999996</v>
      </c>
      <c r="U974">
        <v>0</v>
      </c>
      <c r="V974" s="8">
        <v>0</v>
      </c>
      <c r="W974" s="8">
        <v>0</v>
      </c>
      <c r="X974" s="8">
        <v>614.41999999999996</v>
      </c>
    </row>
    <row r="975" spans="1:24" x14ac:dyDescent="0.25">
      <c r="A975" t="s">
        <v>1301</v>
      </c>
      <c r="B975" s="1">
        <v>45558</v>
      </c>
      <c r="C975" t="s">
        <v>91</v>
      </c>
      <c r="D975" t="s">
        <v>92</v>
      </c>
      <c r="E975" t="s">
        <v>27</v>
      </c>
      <c r="F975" t="s">
        <v>37</v>
      </c>
      <c r="G975" t="s">
        <v>29</v>
      </c>
      <c r="H975" t="s">
        <v>30</v>
      </c>
      <c r="I975" t="s">
        <v>144</v>
      </c>
      <c r="J975" t="s">
        <v>145</v>
      </c>
      <c r="K975" t="s">
        <v>33</v>
      </c>
      <c r="L975" s="13">
        <v>12</v>
      </c>
      <c r="M975" s="8">
        <v>6.5</v>
      </c>
      <c r="N975">
        <v>35</v>
      </c>
      <c r="O975" s="8">
        <v>420</v>
      </c>
      <c r="P975" s="14">
        <v>1.2500000000000001E-2</v>
      </c>
      <c r="Q975" s="8">
        <v>5.25</v>
      </c>
      <c r="R975" s="8">
        <v>414.75</v>
      </c>
      <c r="S975" s="8">
        <v>227.5</v>
      </c>
      <c r="T975" s="8">
        <v>187.25</v>
      </c>
      <c r="U975">
        <v>0</v>
      </c>
      <c r="V975" s="8">
        <v>0</v>
      </c>
      <c r="W975" s="8">
        <v>0</v>
      </c>
      <c r="X975" s="8">
        <v>187.25</v>
      </c>
    </row>
    <row r="976" spans="1:24" x14ac:dyDescent="0.25">
      <c r="A976" t="s">
        <v>1302</v>
      </c>
      <c r="B976" s="1">
        <v>45680</v>
      </c>
      <c r="C976" t="s">
        <v>154</v>
      </c>
      <c r="D976" t="s">
        <v>155</v>
      </c>
      <c r="E976" t="s">
        <v>150</v>
      </c>
      <c r="F976" t="s">
        <v>46</v>
      </c>
      <c r="G976" t="s">
        <v>151</v>
      </c>
      <c r="H976" t="s">
        <v>152</v>
      </c>
      <c r="I976" t="s">
        <v>74</v>
      </c>
      <c r="J976" t="s">
        <v>75</v>
      </c>
      <c r="K976" t="s">
        <v>49</v>
      </c>
      <c r="L976" s="13">
        <v>11</v>
      </c>
      <c r="M976" s="8">
        <v>6.8</v>
      </c>
      <c r="N976">
        <v>13</v>
      </c>
      <c r="O976" s="8">
        <v>143</v>
      </c>
      <c r="P976" s="14">
        <v>0.29380000000000001</v>
      </c>
      <c r="Q976" s="8">
        <v>42.01</v>
      </c>
      <c r="R976" s="8">
        <v>100.99</v>
      </c>
      <c r="S976" s="8">
        <v>88.4</v>
      </c>
      <c r="T976" s="8">
        <v>12.59</v>
      </c>
      <c r="U976">
        <v>0</v>
      </c>
      <c r="V976" s="8">
        <v>0</v>
      </c>
      <c r="W976" s="8">
        <v>0</v>
      </c>
      <c r="X976" s="8">
        <v>12.59</v>
      </c>
    </row>
    <row r="977" spans="1:24" x14ac:dyDescent="0.25">
      <c r="A977" t="s">
        <v>1303</v>
      </c>
      <c r="B977" s="1">
        <v>45627</v>
      </c>
      <c r="C977" t="s">
        <v>220</v>
      </c>
      <c r="D977" t="s">
        <v>221</v>
      </c>
      <c r="E977" t="s">
        <v>71</v>
      </c>
      <c r="F977" t="s">
        <v>28</v>
      </c>
      <c r="G977" t="s">
        <v>165</v>
      </c>
      <c r="H977" t="s">
        <v>166</v>
      </c>
      <c r="I977" t="s">
        <v>84</v>
      </c>
      <c r="J977" t="s">
        <v>85</v>
      </c>
      <c r="K977" t="s">
        <v>42</v>
      </c>
      <c r="L977" s="13">
        <v>9.9</v>
      </c>
      <c r="M977" s="8">
        <v>3.1</v>
      </c>
      <c r="N977">
        <v>449</v>
      </c>
      <c r="O977" s="8">
        <v>4445.1000000000004</v>
      </c>
      <c r="P977" s="14">
        <v>0.13730000000000001</v>
      </c>
      <c r="Q977" s="8">
        <v>610.30999999999995</v>
      </c>
      <c r="R977" s="8">
        <v>3834.79</v>
      </c>
      <c r="S977" s="8">
        <v>1391.9</v>
      </c>
      <c r="T977" s="8">
        <v>2442.89</v>
      </c>
      <c r="U977">
        <v>0</v>
      </c>
      <c r="V977" s="8">
        <v>0</v>
      </c>
      <c r="W977" s="8">
        <v>0</v>
      </c>
      <c r="X977" s="8">
        <v>2442.89</v>
      </c>
    </row>
    <row r="978" spans="1:24" x14ac:dyDescent="0.25">
      <c r="A978" t="s">
        <v>1304</v>
      </c>
      <c r="B978" s="1">
        <v>45508</v>
      </c>
      <c r="C978" t="s">
        <v>258</v>
      </c>
      <c r="D978" t="s">
        <v>259</v>
      </c>
      <c r="E978" t="s">
        <v>71</v>
      </c>
      <c r="F978" t="s">
        <v>28</v>
      </c>
      <c r="G978" t="s">
        <v>165</v>
      </c>
      <c r="H978" t="s">
        <v>166</v>
      </c>
      <c r="I978" t="s">
        <v>57</v>
      </c>
      <c r="J978" t="s">
        <v>58</v>
      </c>
      <c r="K978" t="s">
        <v>59</v>
      </c>
      <c r="L978" s="13">
        <v>10.5</v>
      </c>
      <c r="M978" s="8">
        <v>7.5</v>
      </c>
      <c r="N978">
        <v>26</v>
      </c>
      <c r="O978" s="8">
        <v>273</v>
      </c>
      <c r="P978" s="14">
        <v>2.64E-2</v>
      </c>
      <c r="Q978" s="8">
        <v>7.21</v>
      </c>
      <c r="R978" s="8">
        <v>265.79000000000002</v>
      </c>
      <c r="S978" s="8">
        <v>195</v>
      </c>
      <c r="T978" s="8">
        <v>70.790000000000006</v>
      </c>
      <c r="U978">
        <v>12</v>
      </c>
      <c r="V978" s="8">
        <v>122.67</v>
      </c>
      <c r="W978" s="8">
        <v>96</v>
      </c>
      <c r="X978" s="8">
        <v>-25.21</v>
      </c>
    </row>
    <row r="979" spans="1:24" x14ac:dyDescent="0.25">
      <c r="A979" t="s">
        <v>1305</v>
      </c>
      <c r="B979" s="1">
        <v>45757</v>
      </c>
      <c r="C979" t="s">
        <v>44</v>
      </c>
      <c r="D979" t="s">
        <v>45</v>
      </c>
      <c r="E979" t="s">
        <v>27</v>
      </c>
      <c r="F979" t="s">
        <v>46</v>
      </c>
      <c r="G979" t="s">
        <v>38</v>
      </c>
      <c r="H979" t="s">
        <v>39</v>
      </c>
      <c r="I979" t="s">
        <v>117</v>
      </c>
      <c r="J979" t="s">
        <v>118</v>
      </c>
      <c r="K979" t="s">
        <v>59</v>
      </c>
      <c r="L979" s="13">
        <v>6</v>
      </c>
      <c r="M979" s="8">
        <v>4.2</v>
      </c>
      <c r="N979">
        <v>2</v>
      </c>
      <c r="O979" s="8">
        <v>12</v>
      </c>
      <c r="P979" s="14">
        <v>2.1999999999999999E-2</v>
      </c>
      <c r="Q979" s="8">
        <v>0.26</v>
      </c>
      <c r="R979" s="8">
        <v>11.74</v>
      </c>
      <c r="S979" s="8">
        <v>8.4</v>
      </c>
      <c r="T979" s="8">
        <v>3.34</v>
      </c>
      <c r="U979">
        <v>0</v>
      </c>
      <c r="V979" s="8">
        <v>0</v>
      </c>
      <c r="W979" s="8">
        <v>0</v>
      </c>
      <c r="X979" s="8">
        <v>3.34</v>
      </c>
    </row>
    <row r="980" spans="1:24" x14ac:dyDescent="0.25">
      <c r="A980" t="s">
        <v>1306</v>
      </c>
      <c r="B980" s="1">
        <v>45626</v>
      </c>
      <c r="C980" t="s">
        <v>61</v>
      </c>
      <c r="D980" t="s">
        <v>62</v>
      </c>
      <c r="E980" t="s">
        <v>63</v>
      </c>
      <c r="F980" t="s">
        <v>46</v>
      </c>
      <c r="G980" t="s">
        <v>64</v>
      </c>
      <c r="H980" t="s">
        <v>65</v>
      </c>
      <c r="I980" t="s">
        <v>156</v>
      </c>
      <c r="J980" t="s">
        <v>157</v>
      </c>
      <c r="K980" t="s">
        <v>42</v>
      </c>
      <c r="L980" s="13">
        <v>6.2</v>
      </c>
      <c r="M980" s="8">
        <v>1.9</v>
      </c>
      <c r="N980">
        <v>37</v>
      </c>
      <c r="O980" s="8">
        <v>229.4</v>
      </c>
      <c r="P980" s="14">
        <v>0.1</v>
      </c>
      <c r="Q980" s="8">
        <v>22.94</v>
      </c>
      <c r="R980" s="8">
        <v>206.46</v>
      </c>
      <c r="S980" s="8">
        <v>70.3</v>
      </c>
      <c r="T980" s="8">
        <v>136.16</v>
      </c>
      <c r="U980">
        <v>0</v>
      </c>
      <c r="V980" s="8">
        <v>0</v>
      </c>
      <c r="W980" s="8">
        <v>0</v>
      </c>
      <c r="X980" s="8">
        <v>136.16</v>
      </c>
    </row>
    <row r="981" spans="1:24" x14ac:dyDescent="0.25">
      <c r="A981" t="s">
        <v>1307</v>
      </c>
      <c r="B981" s="1">
        <v>45637</v>
      </c>
      <c r="C981" t="s">
        <v>508</v>
      </c>
      <c r="D981" t="s">
        <v>509</v>
      </c>
      <c r="E981" t="s">
        <v>27</v>
      </c>
      <c r="F981" t="s">
        <v>89</v>
      </c>
      <c r="G981" t="s">
        <v>38</v>
      </c>
      <c r="H981" t="s">
        <v>39</v>
      </c>
      <c r="I981" t="s">
        <v>40</v>
      </c>
      <c r="J981" t="s">
        <v>41</v>
      </c>
      <c r="K981" t="s">
        <v>42</v>
      </c>
      <c r="L981" s="13">
        <v>14.5</v>
      </c>
      <c r="M981" s="8">
        <v>4.2</v>
      </c>
      <c r="N981">
        <v>86</v>
      </c>
      <c r="O981" s="8">
        <v>1247</v>
      </c>
      <c r="P981" s="14">
        <v>0.1066</v>
      </c>
      <c r="Q981" s="8">
        <v>132.93</v>
      </c>
      <c r="R981" s="8">
        <v>1114.07</v>
      </c>
      <c r="S981" s="8">
        <v>361.2</v>
      </c>
      <c r="T981" s="8">
        <v>752.87</v>
      </c>
      <c r="U981">
        <v>0</v>
      </c>
      <c r="V981" s="8">
        <v>0</v>
      </c>
      <c r="W981" s="8">
        <v>0</v>
      </c>
      <c r="X981" s="8">
        <v>752.87</v>
      </c>
    </row>
    <row r="982" spans="1:24" x14ac:dyDescent="0.25">
      <c r="A982" t="s">
        <v>1308</v>
      </c>
      <c r="B982" s="1">
        <v>46071</v>
      </c>
      <c r="C982" t="s">
        <v>309</v>
      </c>
      <c r="D982" t="s">
        <v>310</v>
      </c>
      <c r="E982" t="s">
        <v>63</v>
      </c>
      <c r="F982" t="s">
        <v>54</v>
      </c>
      <c r="G982" t="s">
        <v>64</v>
      </c>
      <c r="H982" t="s">
        <v>65</v>
      </c>
      <c r="I982" t="s">
        <v>104</v>
      </c>
      <c r="J982" t="s">
        <v>105</v>
      </c>
      <c r="K982" t="s">
        <v>49</v>
      </c>
      <c r="L982" s="13">
        <v>4.2</v>
      </c>
      <c r="M982" s="8">
        <v>2.8</v>
      </c>
      <c r="N982">
        <v>44</v>
      </c>
      <c r="O982" s="8">
        <v>184.8</v>
      </c>
      <c r="P982" s="14">
        <v>4.65E-2</v>
      </c>
      <c r="Q982" s="8">
        <v>8.59</v>
      </c>
      <c r="R982" s="8">
        <v>176.21</v>
      </c>
      <c r="S982" s="8">
        <v>123.2</v>
      </c>
      <c r="T982" s="8">
        <v>53.01</v>
      </c>
      <c r="U982">
        <v>0</v>
      </c>
      <c r="V982" s="8">
        <v>0</v>
      </c>
      <c r="W982" s="8">
        <v>0</v>
      </c>
      <c r="X982" s="8">
        <v>53.01</v>
      </c>
    </row>
    <row r="983" spans="1:24" x14ac:dyDescent="0.25">
      <c r="A983" t="s">
        <v>1309</v>
      </c>
      <c r="B983" s="1">
        <v>46192</v>
      </c>
      <c r="C983" t="s">
        <v>269</v>
      </c>
      <c r="D983" t="s">
        <v>270</v>
      </c>
      <c r="E983" t="s">
        <v>27</v>
      </c>
      <c r="F983" t="s">
        <v>37</v>
      </c>
      <c r="G983" t="s">
        <v>38</v>
      </c>
      <c r="H983" t="s">
        <v>39</v>
      </c>
      <c r="I983" t="s">
        <v>130</v>
      </c>
      <c r="J983" t="s">
        <v>131</v>
      </c>
      <c r="K983" t="s">
        <v>42</v>
      </c>
      <c r="L983" s="13">
        <v>4.8</v>
      </c>
      <c r="M983" s="8">
        <v>1.4</v>
      </c>
      <c r="N983">
        <v>81</v>
      </c>
      <c r="O983" s="8">
        <v>388.8</v>
      </c>
      <c r="P983" s="14">
        <v>8.0000000000000004E-4</v>
      </c>
      <c r="Q983" s="8">
        <v>0.31</v>
      </c>
      <c r="R983" s="8">
        <v>388.49</v>
      </c>
      <c r="S983" s="8">
        <v>113.4</v>
      </c>
      <c r="T983" s="8">
        <v>275.08999999999997</v>
      </c>
      <c r="U983">
        <v>0</v>
      </c>
      <c r="V983" s="8">
        <v>0</v>
      </c>
      <c r="W983" s="8">
        <v>0</v>
      </c>
      <c r="X983" s="8">
        <v>275.08999999999997</v>
      </c>
    </row>
    <row r="984" spans="1:24" x14ac:dyDescent="0.25">
      <c r="A984" t="s">
        <v>1310</v>
      </c>
      <c r="B984" s="1">
        <v>45680</v>
      </c>
      <c r="C984" t="s">
        <v>198</v>
      </c>
      <c r="D984" t="s">
        <v>199</v>
      </c>
      <c r="E984" t="s">
        <v>150</v>
      </c>
      <c r="F984" t="s">
        <v>54</v>
      </c>
      <c r="G984" t="s">
        <v>151</v>
      </c>
      <c r="H984" t="s">
        <v>152</v>
      </c>
      <c r="I984" t="s">
        <v>99</v>
      </c>
      <c r="J984" t="s">
        <v>100</v>
      </c>
      <c r="K984" t="s">
        <v>49</v>
      </c>
      <c r="L984" s="13">
        <v>3.8</v>
      </c>
      <c r="M984" s="8">
        <v>2.6</v>
      </c>
      <c r="N984">
        <v>54</v>
      </c>
      <c r="O984" s="8">
        <v>205.2</v>
      </c>
      <c r="P984" s="14">
        <v>6.6E-3</v>
      </c>
      <c r="Q984" s="8">
        <v>1.35</v>
      </c>
      <c r="R984" s="8">
        <v>203.85</v>
      </c>
      <c r="S984" s="8">
        <v>140.4</v>
      </c>
      <c r="T984" s="8">
        <v>63.45</v>
      </c>
      <c r="U984">
        <v>0</v>
      </c>
      <c r="V984" s="8">
        <v>0</v>
      </c>
      <c r="W984" s="8">
        <v>0</v>
      </c>
      <c r="X984" s="8">
        <v>63.45</v>
      </c>
    </row>
    <row r="985" spans="1:24" x14ac:dyDescent="0.25">
      <c r="A985" t="s">
        <v>1311</v>
      </c>
      <c r="B985" s="1">
        <v>45576</v>
      </c>
      <c r="C985" t="s">
        <v>445</v>
      </c>
      <c r="D985" t="s">
        <v>446</v>
      </c>
      <c r="E985" t="s">
        <v>71</v>
      </c>
      <c r="F985" t="s">
        <v>89</v>
      </c>
      <c r="G985" t="s">
        <v>72</v>
      </c>
      <c r="H985" t="s">
        <v>73</v>
      </c>
      <c r="I985" t="s">
        <v>127</v>
      </c>
      <c r="J985" t="s">
        <v>128</v>
      </c>
      <c r="K985" t="s">
        <v>33</v>
      </c>
      <c r="L985" s="13">
        <v>7.2</v>
      </c>
      <c r="M985" s="8">
        <v>3.6</v>
      </c>
      <c r="N985">
        <v>222</v>
      </c>
      <c r="O985" s="8">
        <v>1598.4</v>
      </c>
      <c r="P985" s="14">
        <v>0.24340000000000001</v>
      </c>
      <c r="Q985" s="8">
        <v>389.05</v>
      </c>
      <c r="R985" s="8">
        <v>1209.3499999999999</v>
      </c>
      <c r="S985" s="8">
        <v>799.2</v>
      </c>
      <c r="T985" s="8">
        <v>410.15</v>
      </c>
      <c r="U985">
        <v>0</v>
      </c>
      <c r="V985" s="8">
        <v>0</v>
      </c>
      <c r="W985" s="8">
        <v>0</v>
      </c>
      <c r="X985" s="8">
        <v>410.15</v>
      </c>
    </row>
    <row r="986" spans="1:24" x14ac:dyDescent="0.25">
      <c r="A986" t="s">
        <v>1312</v>
      </c>
      <c r="B986" s="1">
        <v>46062</v>
      </c>
      <c r="C986" t="s">
        <v>51</v>
      </c>
      <c r="D986" t="s">
        <v>52</v>
      </c>
      <c r="E986" t="s">
        <v>53</v>
      </c>
      <c r="F986" t="s">
        <v>54</v>
      </c>
      <c r="G986" t="s">
        <v>55</v>
      </c>
      <c r="H986" t="s">
        <v>56</v>
      </c>
      <c r="I986" t="s">
        <v>112</v>
      </c>
      <c r="J986" t="s">
        <v>113</v>
      </c>
      <c r="K986" t="s">
        <v>42</v>
      </c>
      <c r="L986" s="13">
        <v>8.5</v>
      </c>
      <c r="M986" s="8">
        <v>2.8</v>
      </c>
      <c r="N986">
        <v>52</v>
      </c>
      <c r="O986" s="8">
        <v>442</v>
      </c>
      <c r="P986" s="14">
        <v>2.1100000000000001E-2</v>
      </c>
      <c r="Q986" s="8">
        <v>9.33</v>
      </c>
      <c r="R986" s="8">
        <v>432.67</v>
      </c>
      <c r="S986" s="8">
        <v>145.6</v>
      </c>
      <c r="T986" s="8">
        <v>287.07</v>
      </c>
      <c r="U986">
        <v>12</v>
      </c>
      <c r="V986" s="8">
        <v>99.85</v>
      </c>
      <c r="W986" s="8">
        <v>39.6</v>
      </c>
      <c r="X986" s="8">
        <v>247.47</v>
      </c>
    </row>
    <row r="987" spans="1:24" x14ac:dyDescent="0.25">
      <c r="A987" t="s">
        <v>1313</v>
      </c>
      <c r="B987" s="1">
        <v>46143</v>
      </c>
      <c r="C987" t="s">
        <v>501</v>
      </c>
      <c r="D987" t="s">
        <v>502</v>
      </c>
      <c r="E987" t="s">
        <v>27</v>
      </c>
      <c r="F987" t="s">
        <v>37</v>
      </c>
      <c r="G987" t="s">
        <v>29</v>
      </c>
      <c r="H987" t="s">
        <v>30</v>
      </c>
      <c r="I987" t="s">
        <v>99</v>
      </c>
      <c r="J987" t="s">
        <v>100</v>
      </c>
      <c r="K987" t="s">
        <v>49</v>
      </c>
      <c r="L987" s="13">
        <v>3.8</v>
      </c>
      <c r="M987" s="8">
        <v>2.6</v>
      </c>
      <c r="N987">
        <v>97</v>
      </c>
      <c r="O987" s="8">
        <v>368.6</v>
      </c>
      <c r="P987" s="14">
        <v>5.6500000000000002E-2</v>
      </c>
      <c r="Q987" s="8">
        <v>20.83</v>
      </c>
      <c r="R987" s="8">
        <v>347.77</v>
      </c>
      <c r="S987" s="8">
        <v>252.2</v>
      </c>
      <c r="T987" s="8">
        <v>95.57</v>
      </c>
      <c r="U987">
        <v>0</v>
      </c>
      <c r="V987" s="8">
        <v>0</v>
      </c>
      <c r="W987" s="8">
        <v>0</v>
      </c>
      <c r="X987" s="8">
        <v>95.57</v>
      </c>
    </row>
    <row r="988" spans="1:24" x14ac:dyDescent="0.25">
      <c r="A988" t="s">
        <v>1314</v>
      </c>
      <c r="B988" s="1">
        <v>45723</v>
      </c>
      <c r="C988" t="s">
        <v>148</v>
      </c>
      <c r="D988" t="s">
        <v>149</v>
      </c>
      <c r="E988" t="s">
        <v>150</v>
      </c>
      <c r="F988" t="s">
        <v>37</v>
      </c>
      <c r="G988" t="s">
        <v>151</v>
      </c>
      <c r="H988" t="s">
        <v>152</v>
      </c>
      <c r="I988" t="s">
        <v>66</v>
      </c>
      <c r="J988" t="s">
        <v>67</v>
      </c>
      <c r="K988" t="s">
        <v>33</v>
      </c>
      <c r="L988" s="13">
        <v>4.5</v>
      </c>
      <c r="M988" s="8">
        <v>2.1</v>
      </c>
      <c r="N988">
        <v>17</v>
      </c>
      <c r="O988" s="8">
        <v>76.5</v>
      </c>
      <c r="P988" s="14">
        <v>2.5000000000000001E-3</v>
      </c>
      <c r="Q988" s="8">
        <v>0.19</v>
      </c>
      <c r="R988" s="8">
        <v>76.31</v>
      </c>
      <c r="S988" s="8">
        <v>35.700000000000003</v>
      </c>
      <c r="T988" s="8">
        <v>40.61</v>
      </c>
      <c r="U988">
        <v>0</v>
      </c>
      <c r="V988" s="8">
        <v>0</v>
      </c>
      <c r="W988" s="8">
        <v>0</v>
      </c>
      <c r="X988" s="8">
        <v>40.61</v>
      </c>
    </row>
    <row r="989" spans="1:24" x14ac:dyDescent="0.25">
      <c r="A989" t="s">
        <v>1315</v>
      </c>
      <c r="B989" s="1">
        <v>45550</v>
      </c>
      <c r="C989" t="s">
        <v>400</v>
      </c>
      <c r="D989" t="s">
        <v>401</v>
      </c>
      <c r="E989" t="s">
        <v>27</v>
      </c>
      <c r="F989" t="s">
        <v>28</v>
      </c>
      <c r="G989" t="s">
        <v>38</v>
      </c>
      <c r="H989" t="s">
        <v>39</v>
      </c>
      <c r="I989" t="s">
        <v>144</v>
      </c>
      <c r="J989" t="s">
        <v>145</v>
      </c>
      <c r="K989" t="s">
        <v>33</v>
      </c>
      <c r="L989" s="13">
        <v>12</v>
      </c>
      <c r="M989" s="8">
        <v>6.5</v>
      </c>
      <c r="N989">
        <v>327</v>
      </c>
      <c r="O989" s="8">
        <v>3924</v>
      </c>
      <c r="P989" s="14">
        <v>4.19E-2</v>
      </c>
      <c r="Q989" s="8">
        <v>164.42</v>
      </c>
      <c r="R989" s="8">
        <v>3759.58</v>
      </c>
      <c r="S989" s="8">
        <v>2125.5</v>
      </c>
      <c r="T989" s="8">
        <v>1634.08</v>
      </c>
      <c r="U989">
        <v>175</v>
      </c>
      <c r="V989" s="8">
        <v>2012.01</v>
      </c>
      <c r="W989" s="8">
        <v>1225</v>
      </c>
      <c r="X989" s="8">
        <v>409.08</v>
      </c>
    </row>
    <row r="990" spans="1:24" x14ac:dyDescent="0.25">
      <c r="A990" t="s">
        <v>1316</v>
      </c>
      <c r="B990" s="1">
        <v>46146</v>
      </c>
      <c r="C990" t="s">
        <v>328</v>
      </c>
      <c r="D990" t="s">
        <v>329</v>
      </c>
      <c r="E990" t="s">
        <v>71</v>
      </c>
      <c r="F990" t="s">
        <v>54</v>
      </c>
      <c r="G990" t="s">
        <v>165</v>
      </c>
      <c r="H990" t="s">
        <v>166</v>
      </c>
      <c r="I990" t="s">
        <v>144</v>
      </c>
      <c r="J990" t="s">
        <v>145</v>
      </c>
      <c r="K990" t="s">
        <v>33</v>
      </c>
      <c r="L990" s="13">
        <v>12</v>
      </c>
      <c r="M990" s="8">
        <v>6.5</v>
      </c>
      <c r="N990">
        <v>70</v>
      </c>
      <c r="O990" s="8">
        <v>840</v>
      </c>
      <c r="P990" s="14">
        <v>9.1000000000000004E-3</v>
      </c>
      <c r="Q990" s="8">
        <v>7.64</v>
      </c>
      <c r="R990" s="8">
        <v>832.36</v>
      </c>
      <c r="S990" s="8">
        <v>455</v>
      </c>
      <c r="T990" s="8">
        <v>377.36</v>
      </c>
      <c r="U990">
        <v>0</v>
      </c>
      <c r="V990" s="8">
        <v>0</v>
      </c>
      <c r="W990" s="8">
        <v>0</v>
      </c>
      <c r="X990" s="8">
        <v>377.36</v>
      </c>
    </row>
    <row r="991" spans="1:24" x14ac:dyDescent="0.25">
      <c r="A991" t="s">
        <v>1317</v>
      </c>
      <c r="B991" s="1">
        <v>45375</v>
      </c>
      <c r="C991" t="s">
        <v>678</v>
      </c>
      <c r="D991" t="s">
        <v>679</v>
      </c>
      <c r="E991" t="s">
        <v>63</v>
      </c>
      <c r="F991" t="s">
        <v>89</v>
      </c>
      <c r="G991" t="s">
        <v>79</v>
      </c>
      <c r="H991" t="s">
        <v>80</v>
      </c>
      <c r="I991" t="s">
        <v>66</v>
      </c>
      <c r="J991" t="s">
        <v>67</v>
      </c>
      <c r="K991" t="s">
        <v>33</v>
      </c>
      <c r="L991" s="13">
        <v>4.5</v>
      </c>
      <c r="M991" s="8">
        <v>2.1</v>
      </c>
      <c r="N991">
        <v>211</v>
      </c>
      <c r="O991" s="8">
        <v>949.5</v>
      </c>
      <c r="P991" s="14">
        <v>6.8099999999999994E-2</v>
      </c>
      <c r="Q991" s="8">
        <v>64.66</v>
      </c>
      <c r="R991" s="8">
        <v>884.84</v>
      </c>
      <c r="S991" s="8">
        <v>443.1</v>
      </c>
      <c r="T991" s="8">
        <v>441.74</v>
      </c>
      <c r="U991">
        <v>0</v>
      </c>
      <c r="V991" s="8">
        <v>0</v>
      </c>
      <c r="W991" s="8">
        <v>0</v>
      </c>
      <c r="X991" s="8">
        <v>441.74</v>
      </c>
    </row>
    <row r="992" spans="1:24" x14ac:dyDescent="0.25">
      <c r="A992" t="s">
        <v>1318</v>
      </c>
      <c r="B992" s="1">
        <v>45773</v>
      </c>
      <c r="C992" t="s">
        <v>174</v>
      </c>
      <c r="D992" t="s">
        <v>175</v>
      </c>
      <c r="E992" t="s">
        <v>150</v>
      </c>
      <c r="F992" t="s">
        <v>54</v>
      </c>
      <c r="G992" t="s">
        <v>151</v>
      </c>
      <c r="H992" t="s">
        <v>152</v>
      </c>
      <c r="I992" t="s">
        <v>84</v>
      </c>
      <c r="J992" t="s">
        <v>85</v>
      </c>
      <c r="K992" t="s">
        <v>42</v>
      </c>
      <c r="L992" s="13">
        <v>9.9</v>
      </c>
      <c r="M992" s="8">
        <v>3.1</v>
      </c>
      <c r="N992">
        <v>12</v>
      </c>
      <c r="O992" s="8">
        <v>118.8</v>
      </c>
      <c r="P992" s="14">
        <v>4.7000000000000002E-3</v>
      </c>
      <c r="Q992" s="8">
        <v>0.56000000000000005</v>
      </c>
      <c r="R992" s="8">
        <v>118.24</v>
      </c>
      <c r="S992" s="8">
        <v>37.200000000000003</v>
      </c>
      <c r="T992" s="8">
        <v>81.040000000000006</v>
      </c>
      <c r="U992">
        <v>6</v>
      </c>
      <c r="V992" s="8">
        <v>59.12</v>
      </c>
      <c r="W992" s="8">
        <v>21.6</v>
      </c>
      <c r="X992" s="8">
        <v>59.44</v>
      </c>
    </row>
    <row r="993" spans="1:24" x14ac:dyDescent="0.25">
      <c r="A993" t="s">
        <v>1319</v>
      </c>
      <c r="B993" s="1">
        <v>45311</v>
      </c>
      <c r="C993" t="s">
        <v>378</v>
      </c>
      <c r="D993" t="s">
        <v>379</v>
      </c>
      <c r="E993" t="s">
        <v>71</v>
      </c>
      <c r="F993" t="s">
        <v>54</v>
      </c>
      <c r="G993" t="s">
        <v>165</v>
      </c>
      <c r="H993" t="s">
        <v>166</v>
      </c>
      <c r="I993" t="s">
        <v>74</v>
      </c>
      <c r="J993" t="s">
        <v>75</v>
      </c>
      <c r="K993" t="s">
        <v>49</v>
      </c>
      <c r="L993" s="13">
        <v>11</v>
      </c>
      <c r="M993" s="8">
        <v>6.8</v>
      </c>
      <c r="N993">
        <v>180</v>
      </c>
      <c r="O993" s="8">
        <v>1980</v>
      </c>
      <c r="P993" s="14">
        <v>5.5300000000000002E-2</v>
      </c>
      <c r="Q993" s="8">
        <v>109.49</v>
      </c>
      <c r="R993" s="8">
        <v>1870.51</v>
      </c>
      <c r="S993" s="8">
        <v>1224</v>
      </c>
      <c r="T993" s="8">
        <v>646.51</v>
      </c>
      <c r="U993">
        <v>0</v>
      </c>
      <c r="V993" s="8">
        <v>0</v>
      </c>
      <c r="W993" s="8">
        <v>0</v>
      </c>
      <c r="X993" s="8">
        <v>646.51</v>
      </c>
    </row>
    <row r="994" spans="1:24" x14ac:dyDescent="0.25">
      <c r="A994" t="s">
        <v>1320</v>
      </c>
      <c r="B994" s="1">
        <v>46059</v>
      </c>
      <c r="C994" t="s">
        <v>455</v>
      </c>
      <c r="D994" t="s">
        <v>456</v>
      </c>
      <c r="E994" t="s">
        <v>71</v>
      </c>
      <c r="F994" t="s">
        <v>89</v>
      </c>
      <c r="G994" t="s">
        <v>165</v>
      </c>
      <c r="H994" t="s">
        <v>166</v>
      </c>
      <c r="I994" t="s">
        <v>84</v>
      </c>
      <c r="J994" t="s">
        <v>85</v>
      </c>
      <c r="K994" t="s">
        <v>42</v>
      </c>
      <c r="L994" s="13">
        <v>9.9</v>
      </c>
      <c r="M994" s="8">
        <v>3.1</v>
      </c>
      <c r="N994">
        <v>259</v>
      </c>
      <c r="O994" s="8">
        <v>2564.1</v>
      </c>
      <c r="P994" s="14">
        <v>8.5999999999999993E-2</v>
      </c>
      <c r="Q994" s="8">
        <v>220.51</v>
      </c>
      <c r="R994" s="8">
        <v>2343.59</v>
      </c>
      <c r="S994" s="8">
        <v>802.9</v>
      </c>
      <c r="T994" s="8">
        <v>1540.69</v>
      </c>
      <c r="U994">
        <v>0</v>
      </c>
      <c r="V994" s="8">
        <v>0</v>
      </c>
      <c r="W994" s="8">
        <v>0</v>
      </c>
      <c r="X994" s="8">
        <v>1540.69</v>
      </c>
    </row>
    <row r="995" spans="1:24" x14ac:dyDescent="0.25">
      <c r="A995" t="s">
        <v>1321</v>
      </c>
      <c r="B995" s="1">
        <v>45844</v>
      </c>
      <c r="C995" t="s">
        <v>410</v>
      </c>
      <c r="D995" t="s">
        <v>411</v>
      </c>
      <c r="E995" t="s">
        <v>150</v>
      </c>
      <c r="F995" t="s">
        <v>46</v>
      </c>
      <c r="G995" t="s">
        <v>151</v>
      </c>
      <c r="H995" t="s">
        <v>152</v>
      </c>
      <c r="I995" t="s">
        <v>57</v>
      </c>
      <c r="J995" t="s">
        <v>58</v>
      </c>
      <c r="K995" t="s">
        <v>59</v>
      </c>
      <c r="L995" s="13">
        <v>10.5</v>
      </c>
      <c r="M995" s="8">
        <v>7.5</v>
      </c>
      <c r="N995">
        <v>4</v>
      </c>
      <c r="O995" s="8">
        <v>42</v>
      </c>
      <c r="P995" s="14">
        <v>0.4955</v>
      </c>
      <c r="Q995" s="8">
        <v>20.81</v>
      </c>
      <c r="R995" s="8">
        <v>21.19</v>
      </c>
      <c r="S995" s="8">
        <v>30</v>
      </c>
      <c r="T995" s="8">
        <v>-8.81</v>
      </c>
      <c r="U995">
        <v>0</v>
      </c>
      <c r="V995" s="8">
        <v>0</v>
      </c>
      <c r="W995" s="8">
        <v>0</v>
      </c>
      <c r="X995" s="8">
        <v>-8.81</v>
      </c>
    </row>
    <row r="996" spans="1:24" x14ac:dyDescent="0.25">
      <c r="A996" t="s">
        <v>1322</v>
      </c>
      <c r="B996" s="1">
        <v>45345</v>
      </c>
      <c r="C996" t="s">
        <v>69</v>
      </c>
      <c r="D996" t="s">
        <v>70</v>
      </c>
      <c r="E996" t="s">
        <v>71</v>
      </c>
      <c r="F996" t="s">
        <v>37</v>
      </c>
      <c r="G996" t="s">
        <v>72</v>
      </c>
      <c r="H996" t="s">
        <v>73</v>
      </c>
      <c r="I996" t="s">
        <v>84</v>
      </c>
      <c r="J996" t="s">
        <v>85</v>
      </c>
      <c r="K996" t="s">
        <v>42</v>
      </c>
      <c r="L996" s="13">
        <v>9.9</v>
      </c>
      <c r="M996" s="8">
        <v>3.1</v>
      </c>
      <c r="N996">
        <v>8</v>
      </c>
      <c r="O996" s="8">
        <v>79.2</v>
      </c>
      <c r="P996" s="14">
        <v>1.2E-2</v>
      </c>
      <c r="Q996" s="8">
        <v>0.95</v>
      </c>
      <c r="R996" s="8">
        <v>78.25</v>
      </c>
      <c r="S996" s="8">
        <v>24.8</v>
      </c>
      <c r="T996" s="8">
        <v>53.45</v>
      </c>
      <c r="U996">
        <v>0</v>
      </c>
      <c r="V996" s="8">
        <v>0</v>
      </c>
      <c r="W996" s="8">
        <v>0</v>
      </c>
      <c r="X996" s="8">
        <v>53.45</v>
      </c>
    </row>
    <row r="997" spans="1:24" x14ac:dyDescent="0.25">
      <c r="A997" t="s">
        <v>1323</v>
      </c>
      <c r="B997" s="1">
        <v>45650</v>
      </c>
      <c r="C997" t="s">
        <v>667</v>
      </c>
      <c r="D997" t="s">
        <v>668</v>
      </c>
      <c r="E997" t="s">
        <v>63</v>
      </c>
      <c r="F997" t="s">
        <v>54</v>
      </c>
      <c r="G997" t="s">
        <v>79</v>
      </c>
      <c r="H997" t="s">
        <v>80</v>
      </c>
      <c r="I997" t="s">
        <v>31</v>
      </c>
      <c r="J997" t="s">
        <v>32</v>
      </c>
      <c r="K997" t="s">
        <v>33</v>
      </c>
      <c r="L997" s="13">
        <v>5.8</v>
      </c>
      <c r="M997" s="8">
        <v>2.7</v>
      </c>
      <c r="N997">
        <v>175</v>
      </c>
      <c r="O997" s="8">
        <v>1015</v>
      </c>
      <c r="P997" s="14">
        <v>1.5E-3</v>
      </c>
      <c r="Q997" s="8">
        <v>1.52</v>
      </c>
      <c r="R997" s="8">
        <v>1013.48</v>
      </c>
      <c r="S997" s="8">
        <v>472.5</v>
      </c>
      <c r="T997" s="8">
        <v>540.98</v>
      </c>
      <c r="U997">
        <v>0</v>
      </c>
      <c r="V997" s="8">
        <v>0</v>
      </c>
      <c r="W997" s="8">
        <v>0</v>
      </c>
      <c r="X997" s="8">
        <v>540.98</v>
      </c>
    </row>
    <row r="998" spans="1:24" x14ac:dyDescent="0.25">
      <c r="A998" t="s">
        <v>1324</v>
      </c>
      <c r="B998" s="1">
        <v>45521</v>
      </c>
      <c r="C998" t="s">
        <v>501</v>
      </c>
      <c r="D998" t="s">
        <v>502</v>
      </c>
      <c r="E998" t="s">
        <v>27</v>
      </c>
      <c r="F998" t="s">
        <v>37</v>
      </c>
      <c r="G998" t="s">
        <v>38</v>
      </c>
      <c r="H998" t="s">
        <v>39</v>
      </c>
      <c r="I998" t="s">
        <v>117</v>
      </c>
      <c r="J998" t="s">
        <v>118</v>
      </c>
      <c r="K998" t="s">
        <v>59</v>
      </c>
      <c r="L998" s="13">
        <v>6</v>
      </c>
      <c r="M998" s="8">
        <v>4.2</v>
      </c>
      <c r="N998">
        <v>31</v>
      </c>
      <c r="O998" s="8">
        <v>186</v>
      </c>
      <c r="P998" s="14">
        <v>2.06E-2</v>
      </c>
      <c r="Q998" s="8">
        <v>3.83</v>
      </c>
      <c r="R998" s="8">
        <v>182.17</v>
      </c>
      <c r="S998" s="8">
        <v>130.19999999999999</v>
      </c>
      <c r="T998" s="8">
        <v>51.97</v>
      </c>
      <c r="U998">
        <v>0</v>
      </c>
      <c r="V998" s="8">
        <v>0</v>
      </c>
      <c r="W998" s="8">
        <v>0</v>
      </c>
      <c r="X998" s="8">
        <v>51.97</v>
      </c>
    </row>
    <row r="999" spans="1:24" x14ac:dyDescent="0.25">
      <c r="A999" t="s">
        <v>1325</v>
      </c>
      <c r="B999" s="1">
        <v>45957</v>
      </c>
      <c r="C999" t="s">
        <v>546</v>
      </c>
      <c r="D999" t="s">
        <v>547</v>
      </c>
      <c r="E999" t="s">
        <v>27</v>
      </c>
      <c r="F999" t="s">
        <v>89</v>
      </c>
      <c r="G999" t="s">
        <v>38</v>
      </c>
      <c r="H999" t="s">
        <v>39</v>
      </c>
      <c r="I999" t="s">
        <v>84</v>
      </c>
      <c r="J999" t="s">
        <v>85</v>
      </c>
      <c r="K999" t="s">
        <v>42</v>
      </c>
      <c r="L999" s="13">
        <v>9.9</v>
      </c>
      <c r="M999" s="8">
        <v>3.1</v>
      </c>
      <c r="N999">
        <v>166</v>
      </c>
      <c r="O999" s="8">
        <v>1643.4</v>
      </c>
      <c r="P999" s="14">
        <v>0.11509999999999999</v>
      </c>
      <c r="Q999" s="8">
        <v>189.16</v>
      </c>
      <c r="R999" s="8">
        <v>1454.24</v>
      </c>
      <c r="S999" s="8">
        <v>514.6</v>
      </c>
      <c r="T999" s="8">
        <v>939.64</v>
      </c>
      <c r="U999">
        <v>42</v>
      </c>
      <c r="V999" s="8">
        <v>367.94</v>
      </c>
      <c r="W999" s="8">
        <v>151.19999999999999</v>
      </c>
      <c r="X999" s="8">
        <v>788.44</v>
      </c>
    </row>
    <row r="1000" spans="1:24" x14ac:dyDescent="0.25">
      <c r="A1000" t="s">
        <v>1326</v>
      </c>
      <c r="B1000" s="1">
        <v>45362</v>
      </c>
      <c r="C1000" t="s">
        <v>403</v>
      </c>
      <c r="D1000" t="s">
        <v>404</v>
      </c>
      <c r="E1000" t="s">
        <v>53</v>
      </c>
      <c r="F1000" t="s">
        <v>37</v>
      </c>
      <c r="G1000" t="s">
        <v>55</v>
      </c>
      <c r="H1000" t="s">
        <v>56</v>
      </c>
      <c r="I1000" t="s">
        <v>122</v>
      </c>
      <c r="J1000" t="s">
        <v>123</v>
      </c>
      <c r="K1000" t="s">
        <v>59</v>
      </c>
      <c r="L1000" s="13">
        <v>5.5</v>
      </c>
      <c r="M1000" s="8">
        <v>3.8</v>
      </c>
      <c r="N1000">
        <v>15</v>
      </c>
      <c r="O1000" s="8">
        <v>82.5</v>
      </c>
      <c r="P1000" s="14">
        <v>1.8700000000000001E-2</v>
      </c>
      <c r="Q1000" s="8">
        <v>1.54</v>
      </c>
      <c r="R1000" s="8">
        <v>80.959999999999994</v>
      </c>
      <c r="S1000" s="8">
        <v>57</v>
      </c>
      <c r="T1000" s="8">
        <v>23.96</v>
      </c>
      <c r="U1000">
        <v>0</v>
      </c>
      <c r="V1000" s="8">
        <v>0</v>
      </c>
      <c r="W1000" s="8">
        <v>0</v>
      </c>
      <c r="X1000" s="8">
        <v>23.96</v>
      </c>
    </row>
    <row r="1001" spans="1:24" x14ac:dyDescent="0.25">
      <c r="A1001" t="s">
        <v>1327</v>
      </c>
      <c r="B1001" s="1">
        <v>46091</v>
      </c>
      <c r="C1001" t="s">
        <v>244</v>
      </c>
      <c r="D1001" t="s">
        <v>245</v>
      </c>
      <c r="E1001" t="s">
        <v>53</v>
      </c>
      <c r="F1001" t="s">
        <v>46</v>
      </c>
      <c r="G1001" t="s">
        <v>55</v>
      </c>
      <c r="H1001" t="s">
        <v>56</v>
      </c>
      <c r="I1001" t="s">
        <v>66</v>
      </c>
      <c r="J1001" t="s">
        <v>67</v>
      </c>
      <c r="K1001" t="s">
        <v>33</v>
      </c>
      <c r="L1001" s="13">
        <v>4.5</v>
      </c>
      <c r="M1001" s="8">
        <v>2.1</v>
      </c>
      <c r="N1001">
        <v>9</v>
      </c>
      <c r="O1001" s="8">
        <v>40.5</v>
      </c>
      <c r="P1001" s="14">
        <v>7.4700000000000003E-2</v>
      </c>
      <c r="Q1001" s="8">
        <v>3.03</v>
      </c>
      <c r="R1001" s="8">
        <v>37.47</v>
      </c>
      <c r="S1001" s="8">
        <v>18.899999999999999</v>
      </c>
      <c r="T1001" s="8">
        <v>18.57</v>
      </c>
      <c r="U1001">
        <v>0</v>
      </c>
      <c r="V1001" s="8">
        <v>0</v>
      </c>
      <c r="W1001" s="8">
        <v>0</v>
      </c>
      <c r="X1001" s="8">
        <v>18.57</v>
      </c>
    </row>
    <row r="1002" spans="1:24" x14ac:dyDescent="0.25">
      <c r="A1002" t="s">
        <v>1328</v>
      </c>
      <c r="B1002" s="1">
        <v>45959</v>
      </c>
      <c r="C1002" t="s">
        <v>406</v>
      </c>
      <c r="D1002" t="s">
        <v>407</v>
      </c>
      <c r="E1002" t="s">
        <v>63</v>
      </c>
      <c r="F1002" t="s">
        <v>37</v>
      </c>
      <c r="G1002" t="s">
        <v>64</v>
      </c>
      <c r="H1002" t="s">
        <v>65</v>
      </c>
      <c r="I1002" t="s">
        <v>185</v>
      </c>
      <c r="J1002" t="s">
        <v>186</v>
      </c>
      <c r="K1002" t="s">
        <v>59</v>
      </c>
      <c r="L1002" s="13">
        <v>4.9000000000000004</v>
      </c>
      <c r="M1002" s="8">
        <v>3.1</v>
      </c>
      <c r="N1002">
        <v>13</v>
      </c>
      <c r="O1002" s="8">
        <v>63.7</v>
      </c>
      <c r="P1002" s="14">
        <v>7.9000000000000008E-3</v>
      </c>
      <c r="Q1002" s="8">
        <v>0.5</v>
      </c>
      <c r="R1002" s="8">
        <v>63.2</v>
      </c>
      <c r="S1002" s="8">
        <v>40.299999999999997</v>
      </c>
      <c r="T1002" s="8">
        <v>22.9</v>
      </c>
      <c r="U1002">
        <v>0</v>
      </c>
      <c r="V1002" s="8">
        <v>0</v>
      </c>
      <c r="W1002" s="8">
        <v>0</v>
      </c>
      <c r="X1002" s="8">
        <v>22.9</v>
      </c>
    </row>
    <row r="1003" spans="1:24" x14ac:dyDescent="0.25">
      <c r="A1003" t="s">
        <v>1329</v>
      </c>
      <c r="B1003" s="1">
        <v>45333</v>
      </c>
      <c r="C1003" t="s">
        <v>689</v>
      </c>
      <c r="D1003" t="s">
        <v>690</v>
      </c>
      <c r="E1003" t="s">
        <v>27</v>
      </c>
      <c r="F1003" t="s">
        <v>54</v>
      </c>
      <c r="G1003" t="s">
        <v>38</v>
      </c>
      <c r="H1003" t="s">
        <v>39</v>
      </c>
      <c r="I1003" t="s">
        <v>112</v>
      </c>
      <c r="J1003" t="s">
        <v>113</v>
      </c>
      <c r="K1003" t="s">
        <v>42</v>
      </c>
      <c r="L1003" s="13">
        <v>8.5</v>
      </c>
      <c r="M1003" s="8">
        <v>2.8</v>
      </c>
      <c r="N1003">
        <v>32</v>
      </c>
      <c r="O1003" s="8">
        <v>272</v>
      </c>
      <c r="P1003" s="14">
        <v>2.1700000000000001E-2</v>
      </c>
      <c r="Q1003" s="8">
        <v>5.9</v>
      </c>
      <c r="R1003" s="8">
        <v>266.10000000000002</v>
      </c>
      <c r="S1003" s="8">
        <v>89.6</v>
      </c>
      <c r="T1003" s="8">
        <v>176.5</v>
      </c>
      <c r="U1003">
        <v>0</v>
      </c>
      <c r="V1003" s="8">
        <v>0</v>
      </c>
      <c r="W1003" s="8">
        <v>0</v>
      </c>
      <c r="X1003" s="8">
        <v>176.5</v>
      </c>
    </row>
    <row r="1004" spans="1:24" x14ac:dyDescent="0.25">
      <c r="A1004" t="s">
        <v>1330</v>
      </c>
      <c r="B1004" s="1">
        <v>46064</v>
      </c>
      <c r="C1004" t="s">
        <v>279</v>
      </c>
      <c r="D1004" t="s">
        <v>280</v>
      </c>
      <c r="E1004" t="s">
        <v>53</v>
      </c>
      <c r="F1004" t="s">
        <v>54</v>
      </c>
      <c r="G1004" t="s">
        <v>55</v>
      </c>
      <c r="H1004" t="s">
        <v>56</v>
      </c>
      <c r="I1004" t="s">
        <v>144</v>
      </c>
      <c r="J1004" t="s">
        <v>145</v>
      </c>
      <c r="K1004" t="s">
        <v>33</v>
      </c>
      <c r="L1004" s="13">
        <v>12</v>
      </c>
      <c r="M1004" s="8">
        <v>6.5</v>
      </c>
      <c r="N1004">
        <v>118</v>
      </c>
      <c r="O1004" s="8">
        <v>1416</v>
      </c>
      <c r="P1004" s="14">
        <v>3.1399999999999997E-2</v>
      </c>
      <c r="Q1004" s="8">
        <v>44.46</v>
      </c>
      <c r="R1004" s="8">
        <v>1371.54</v>
      </c>
      <c r="S1004" s="8">
        <v>767</v>
      </c>
      <c r="T1004" s="8">
        <v>604.54</v>
      </c>
      <c r="U1004">
        <v>25</v>
      </c>
      <c r="V1004" s="8">
        <v>290.58</v>
      </c>
      <c r="W1004" s="8">
        <v>175</v>
      </c>
      <c r="X1004" s="8">
        <v>429.54</v>
      </c>
    </row>
    <row r="1005" spans="1:24" x14ac:dyDescent="0.25">
      <c r="A1005" t="s">
        <v>1331</v>
      </c>
      <c r="B1005" s="1">
        <v>45323</v>
      </c>
      <c r="C1005" t="s">
        <v>87</v>
      </c>
      <c r="D1005" t="s">
        <v>88</v>
      </c>
      <c r="E1005" t="s">
        <v>63</v>
      </c>
      <c r="F1005" t="s">
        <v>89</v>
      </c>
      <c r="G1005" t="s">
        <v>64</v>
      </c>
      <c r="H1005" t="s">
        <v>65</v>
      </c>
      <c r="I1005" t="s">
        <v>74</v>
      </c>
      <c r="J1005" t="s">
        <v>75</v>
      </c>
      <c r="K1005" t="s">
        <v>49</v>
      </c>
      <c r="L1005" s="13">
        <v>11</v>
      </c>
      <c r="M1005" s="8">
        <v>6.8</v>
      </c>
      <c r="N1005">
        <v>178</v>
      </c>
      <c r="O1005" s="8">
        <v>1958</v>
      </c>
      <c r="P1005" s="14">
        <v>7.6100000000000001E-2</v>
      </c>
      <c r="Q1005" s="8">
        <v>149</v>
      </c>
      <c r="R1005" s="8">
        <v>1809</v>
      </c>
      <c r="S1005" s="8">
        <v>1210.4000000000001</v>
      </c>
      <c r="T1005" s="8">
        <v>598.6</v>
      </c>
      <c r="U1005">
        <v>0</v>
      </c>
      <c r="V1005" s="8">
        <v>0</v>
      </c>
      <c r="W1005" s="8">
        <v>0</v>
      </c>
      <c r="X1005" s="8">
        <v>598.6</v>
      </c>
    </row>
    <row r="1006" spans="1:24" x14ac:dyDescent="0.25">
      <c r="A1006" t="s">
        <v>1332</v>
      </c>
      <c r="B1006" s="1">
        <v>46264</v>
      </c>
      <c r="C1006" t="s">
        <v>272</v>
      </c>
      <c r="D1006" t="s">
        <v>273</v>
      </c>
      <c r="E1006" t="s">
        <v>27</v>
      </c>
      <c r="F1006" t="s">
        <v>54</v>
      </c>
      <c r="G1006" t="s">
        <v>29</v>
      </c>
      <c r="H1006" t="s">
        <v>30</v>
      </c>
      <c r="I1006" t="s">
        <v>84</v>
      </c>
      <c r="J1006" t="s">
        <v>85</v>
      </c>
      <c r="K1006" t="s">
        <v>42</v>
      </c>
      <c r="L1006" s="13">
        <v>9.9</v>
      </c>
      <c r="M1006" s="8">
        <v>3.1</v>
      </c>
      <c r="N1006">
        <v>66</v>
      </c>
      <c r="O1006" s="8">
        <v>653.4</v>
      </c>
      <c r="P1006" s="14">
        <v>1.37E-2</v>
      </c>
      <c r="Q1006" s="8">
        <v>8.9499999999999993</v>
      </c>
      <c r="R1006" s="8">
        <v>644.45000000000005</v>
      </c>
      <c r="S1006" s="8">
        <v>204.6</v>
      </c>
      <c r="T1006" s="8">
        <v>439.85</v>
      </c>
      <c r="U1006">
        <v>0</v>
      </c>
      <c r="V1006" s="8">
        <v>0</v>
      </c>
      <c r="W1006" s="8">
        <v>0</v>
      </c>
      <c r="X1006" s="8">
        <v>439.85</v>
      </c>
    </row>
    <row r="1007" spans="1:24" x14ac:dyDescent="0.25">
      <c r="A1007" t="s">
        <v>1333</v>
      </c>
      <c r="B1007" s="1">
        <v>45545</v>
      </c>
      <c r="C1007" t="s">
        <v>403</v>
      </c>
      <c r="D1007" t="s">
        <v>404</v>
      </c>
      <c r="E1007" t="s">
        <v>53</v>
      </c>
      <c r="F1007" t="s">
        <v>37</v>
      </c>
      <c r="G1007" t="s">
        <v>55</v>
      </c>
      <c r="H1007" t="s">
        <v>56</v>
      </c>
      <c r="I1007" t="s">
        <v>84</v>
      </c>
      <c r="J1007" t="s">
        <v>85</v>
      </c>
      <c r="K1007" t="s">
        <v>42</v>
      </c>
      <c r="L1007" s="13">
        <v>9.9</v>
      </c>
      <c r="M1007" s="8">
        <v>3.1</v>
      </c>
      <c r="N1007">
        <v>6</v>
      </c>
      <c r="O1007" s="8">
        <v>59.4</v>
      </c>
      <c r="P1007" s="14">
        <v>8.5000000000000006E-3</v>
      </c>
      <c r="Q1007" s="8">
        <v>0.5</v>
      </c>
      <c r="R1007" s="8">
        <v>58.9</v>
      </c>
      <c r="S1007" s="8">
        <v>18.600000000000001</v>
      </c>
      <c r="T1007" s="8">
        <v>40.299999999999997</v>
      </c>
      <c r="U1007">
        <v>0</v>
      </c>
      <c r="V1007" s="8">
        <v>0</v>
      </c>
      <c r="W1007" s="8">
        <v>0</v>
      </c>
      <c r="X1007" s="8">
        <v>40.299999999999997</v>
      </c>
    </row>
    <row r="1008" spans="1:24" x14ac:dyDescent="0.25">
      <c r="A1008" t="s">
        <v>1334</v>
      </c>
      <c r="B1008" s="1">
        <v>45496</v>
      </c>
      <c r="C1008" t="s">
        <v>232</v>
      </c>
      <c r="D1008" t="s">
        <v>233</v>
      </c>
      <c r="E1008" t="s">
        <v>27</v>
      </c>
      <c r="F1008" t="s">
        <v>89</v>
      </c>
      <c r="G1008" t="s">
        <v>29</v>
      </c>
      <c r="H1008" t="s">
        <v>30</v>
      </c>
      <c r="I1008" t="s">
        <v>117</v>
      </c>
      <c r="J1008" t="s">
        <v>118</v>
      </c>
      <c r="K1008" t="s">
        <v>59</v>
      </c>
      <c r="L1008" s="13">
        <v>6</v>
      </c>
      <c r="M1008" s="8">
        <v>4.2</v>
      </c>
      <c r="N1008">
        <v>318</v>
      </c>
      <c r="O1008" s="8">
        <v>1908</v>
      </c>
      <c r="P1008" s="14">
        <v>0.1487</v>
      </c>
      <c r="Q1008" s="8">
        <v>283.72000000000003</v>
      </c>
      <c r="R1008" s="8">
        <v>1624.28</v>
      </c>
      <c r="S1008" s="8">
        <v>1335.6</v>
      </c>
      <c r="T1008" s="8">
        <v>288.68</v>
      </c>
      <c r="U1008">
        <v>0</v>
      </c>
      <c r="V1008" s="8">
        <v>0</v>
      </c>
      <c r="W1008" s="8">
        <v>0</v>
      </c>
      <c r="X1008" s="8">
        <v>288.68</v>
      </c>
    </row>
    <row r="1009" spans="1:24" x14ac:dyDescent="0.25">
      <c r="A1009" t="s">
        <v>1335</v>
      </c>
      <c r="B1009" s="1">
        <v>46151</v>
      </c>
      <c r="C1009" t="s">
        <v>678</v>
      </c>
      <c r="D1009" t="s">
        <v>679</v>
      </c>
      <c r="E1009" t="s">
        <v>63</v>
      </c>
      <c r="F1009" t="s">
        <v>89</v>
      </c>
      <c r="G1009" t="s">
        <v>79</v>
      </c>
      <c r="H1009" t="s">
        <v>80</v>
      </c>
      <c r="I1009" t="s">
        <v>122</v>
      </c>
      <c r="J1009" t="s">
        <v>123</v>
      </c>
      <c r="K1009" t="s">
        <v>59</v>
      </c>
      <c r="L1009" s="13">
        <v>5.5</v>
      </c>
      <c r="M1009" s="8">
        <v>3.8</v>
      </c>
      <c r="N1009">
        <v>668</v>
      </c>
      <c r="O1009" s="8">
        <v>3674</v>
      </c>
      <c r="P1009" s="14">
        <v>9.2100000000000001E-2</v>
      </c>
      <c r="Q1009" s="8">
        <v>338.38</v>
      </c>
      <c r="R1009" s="8">
        <v>3335.62</v>
      </c>
      <c r="S1009" s="8">
        <v>2538.4</v>
      </c>
      <c r="T1009" s="8">
        <v>797.22</v>
      </c>
      <c r="U1009">
        <v>0</v>
      </c>
      <c r="V1009" s="8">
        <v>0</v>
      </c>
      <c r="W1009" s="8">
        <v>0</v>
      </c>
      <c r="X1009" s="8">
        <v>797.22</v>
      </c>
    </row>
    <row r="1010" spans="1:24" x14ac:dyDescent="0.25">
      <c r="A1010" t="s">
        <v>1336</v>
      </c>
      <c r="B1010" s="1">
        <v>45312</v>
      </c>
      <c r="C1010" t="s">
        <v>461</v>
      </c>
      <c r="D1010" t="s">
        <v>462</v>
      </c>
      <c r="E1010" t="s">
        <v>27</v>
      </c>
      <c r="F1010" t="s">
        <v>37</v>
      </c>
      <c r="G1010" t="s">
        <v>29</v>
      </c>
      <c r="H1010" t="s">
        <v>30</v>
      </c>
      <c r="I1010" t="s">
        <v>74</v>
      </c>
      <c r="J1010" t="s">
        <v>75</v>
      </c>
      <c r="K1010" t="s">
        <v>49</v>
      </c>
      <c r="L1010" s="13">
        <v>11</v>
      </c>
      <c r="M1010" s="8">
        <v>6.8</v>
      </c>
      <c r="N1010">
        <v>4</v>
      </c>
      <c r="O1010" s="8">
        <v>44</v>
      </c>
      <c r="P1010" s="14">
        <v>3.5999999999999999E-3</v>
      </c>
      <c r="Q1010" s="8">
        <v>0.16</v>
      </c>
      <c r="R1010" s="8">
        <v>43.84</v>
      </c>
      <c r="S1010" s="8">
        <v>27.2</v>
      </c>
      <c r="T1010" s="8">
        <v>16.64</v>
      </c>
      <c r="U1010">
        <v>0</v>
      </c>
      <c r="V1010" s="8">
        <v>0</v>
      </c>
      <c r="W1010" s="8">
        <v>0</v>
      </c>
      <c r="X1010" s="8">
        <v>16.64</v>
      </c>
    </row>
    <row r="1011" spans="1:24" x14ac:dyDescent="0.25">
      <c r="A1011" t="s">
        <v>1337</v>
      </c>
      <c r="B1011" s="1">
        <v>45928</v>
      </c>
      <c r="C1011" t="s">
        <v>331</v>
      </c>
      <c r="D1011" t="s">
        <v>332</v>
      </c>
      <c r="E1011" t="s">
        <v>150</v>
      </c>
      <c r="F1011" t="s">
        <v>37</v>
      </c>
      <c r="G1011" t="s">
        <v>151</v>
      </c>
      <c r="H1011" t="s">
        <v>152</v>
      </c>
      <c r="I1011" t="s">
        <v>40</v>
      </c>
      <c r="J1011" t="s">
        <v>41</v>
      </c>
      <c r="K1011" t="s">
        <v>42</v>
      </c>
      <c r="L1011" s="13">
        <v>14.5</v>
      </c>
      <c r="M1011" s="8">
        <v>4.2</v>
      </c>
      <c r="N1011">
        <v>2</v>
      </c>
      <c r="O1011" s="8">
        <v>29</v>
      </c>
      <c r="P1011" s="14">
        <v>2.9999999999999997E-4</v>
      </c>
      <c r="Q1011" s="8">
        <v>0.01</v>
      </c>
      <c r="R1011" s="8">
        <v>28.99</v>
      </c>
      <c r="S1011" s="8">
        <v>8.4</v>
      </c>
      <c r="T1011" s="8">
        <v>20.59</v>
      </c>
      <c r="U1011">
        <v>0</v>
      </c>
      <c r="V1011" s="8">
        <v>0</v>
      </c>
      <c r="W1011" s="8">
        <v>0</v>
      </c>
      <c r="X1011" s="8">
        <v>20.59</v>
      </c>
    </row>
    <row r="1012" spans="1:24" x14ac:dyDescent="0.25">
      <c r="A1012" t="s">
        <v>1338</v>
      </c>
      <c r="B1012" s="1">
        <v>45448</v>
      </c>
      <c r="C1012" t="s">
        <v>171</v>
      </c>
      <c r="D1012" t="s">
        <v>172</v>
      </c>
      <c r="E1012" t="s">
        <v>27</v>
      </c>
      <c r="F1012" t="s">
        <v>46</v>
      </c>
      <c r="G1012" t="s">
        <v>38</v>
      </c>
      <c r="H1012" t="s">
        <v>39</v>
      </c>
      <c r="I1012" t="s">
        <v>130</v>
      </c>
      <c r="J1012" t="s">
        <v>131</v>
      </c>
      <c r="K1012" t="s">
        <v>42</v>
      </c>
      <c r="L1012" s="13">
        <v>4.8</v>
      </c>
      <c r="M1012" s="8">
        <v>1.4</v>
      </c>
      <c r="N1012">
        <v>2</v>
      </c>
      <c r="O1012" s="8">
        <v>9.6</v>
      </c>
      <c r="P1012" s="14">
        <v>9.98E-2</v>
      </c>
      <c r="Q1012" s="8">
        <v>0.96</v>
      </c>
      <c r="R1012" s="8">
        <v>8.64</v>
      </c>
      <c r="S1012" s="8">
        <v>2.8</v>
      </c>
      <c r="T1012" s="8">
        <v>5.84</v>
      </c>
      <c r="U1012">
        <v>0</v>
      </c>
      <c r="V1012" s="8">
        <v>0</v>
      </c>
      <c r="W1012" s="8">
        <v>0</v>
      </c>
      <c r="X1012" s="8">
        <v>5.84</v>
      </c>
    </row>
    <row r="1013" spans="1:24" x14ac:dyDescent="0.25">
      <c r="A1013" t="s">
        <v>1339</v>
      </c>
      <c r="B1013" s="1">
        <v>45536</v>
      </c>
      <c r="C1013" t="s">
        <v>211</v>
      </c>
      <c r="D1013" t="s">
        <v>212</v>
      </c>
      <c r="E1013" t="s">
        <v>27</v>
      </c>
      <c r="F1013" t="s">
        <v>37</v>
      </c>
      <c r="G1013" t="s">
        <v>29</v>
      </c>
      <c r="H1013" t="s">
        <v>30</v>
      </c>
      <c r="I1013" t="s">
        <v>185</v>
      </c>
      <c r="J1013" t="s">
        <v>186</v>
      </c>
      <c r="K1013" t="s">
        <v>59</v>
      </c>
      <c r="L1013" s="13">
        <v>4.9000000000000004</v>
      </c>
      <c r="M1013" s="8">
        <v>3.1</v>
      </c>
      <c r="N1013">
        <v>39</v>
      </c>
      <c r="O1013" s="8">
        <v>191.1</v>
      </c>
      <c r="P1013" s="14">
        <v>1.5800000000000002E-2</v>
      </c>
      <c r="Q1013" s="8">
        <v>3.02</v>
      </c>
      <c r="R1013" s="8">
        <v>188.08</v>
      </c>
      <c r="S1013" s="8">
        <v>120.9</v>
      </c>
      <c r="T1013" s="8">
        <v>67.180000000000007</v>
      </c>
      <c r="U1013">
        <v>0</v>
      </c>
      <c r="V1013" s="8">
        <v>0</v>
      </c>
      <c r="W1013" s="8">
        <v>0</v>
      </c>
      <c r="X1013" s="8">
        <v>67.180000000000007</v>
      </c>
    </row>
    <row r="1014" spans="1:24" x14ac:dyDescent="0.25">
      <c r="A1014" t="s">
        <v>1340</v>
      </c>
      <c r="B1014" s="1">
        <v>45421</v>
      </c>
      <c r="C1014" t="s">
        <v>309</v>
      </c>
      <c r="D1014" t="s">
        <v>310</v>
      </c>
      <c r="E1014" t="s">
        <v>63</v>
      </c>
      <c r="F1014" t="s">
        <v>54</v>
      </c>
      <c r="G1014" t="s">
        <v>64</v>
      </c>
      <c r="H1014" t="s">
        <v>65</v>
      </c>
      <c r="I1014" t="s">
        <v>74</v>
      </c>
      <c r="J1014" t="s">
        <v>75</v>
      </c>
      <c r="K1014" t="s">
        <v>49</v>
      </c>
      <c r="L1014" s="13">
        <v>11</v>
      </c>
      <c r="M1014" s="8">
        <v>6.8</v>
      </c>
      <c r="N1014">
        <v>108</v>
      </c>
      <c r="O1014" s="8">
        <v>1188</v>
      </c>
      <c r="P1014" s="14">
        <v>3.2000000000000002E-3</v>
      </c>
      <c r="Q1014" s="8">
        <v>3.8</v>
      </c>
      <c r="R1014" s="8">
        <v>1184.2</v>
      </c>
      <c r="S1014" s="8">
        <v>734.4</v>
      </c>
      <c r="T1014" s="8">
        <v>449.8</v>
      </c>
      <c r="U1014">
        <v>0</v>
      </c>
      <c r="V1014" s="8">
        <v>0</v>
      </c>
      <c r="W1014" s="8">
        <v>0</v>
      </c>
      <c r="X1014" s="8">
        <v>449.8</v>
      </c>
    </row>
    <row r="1015" spans="1:24" x14ac:dyDescent="0.25">
      <c r="A1015" t="s">
        <v>1341</v>
      </c>
      <c r="B1015" s="1">
        <v>45776</v>
      </c>
      <c r="C1015" t="s">
        <v>337</v>
      </c>
      <c r="D1015" t="s">
        <v>338</v>
      </c>
      <c r="E1015" t="s">
        <v>27</v>
      </c>
      <c r="F1015" t="s">
        <v>54</v>
      </c>
      <c r="G1015" t="s">
        <v>38</v>
      </c>
      <c r="H1015" t="s">
        <v>39</v>
      </c>
      <c r="I1015" t="s">
        <v>117</v>
      </c>
      <c r="J1015" t="s">
        <v>118</v>
      </c>
      <c r="K1015" t="s">
        <v>59</v>
      </c>
      <c r="L1015" s="13">
        <v>6</v>
      </c>
      <c r="M1015" s="8">
        <v>4.2</v>
      </c>
      <c r="N1015">
        <v>133</v>
      </c>
      <c r="O1015" s="8">
        <v>798</v>
      </c>
      <c r="P1015" s="14">
        <v>6.1000000000000004E-3</v>
      </c>
      <c r="Q1015" s="8">
        <v>4.87</v>
      </c>
      <c r="R1015" s="8">
        <v>793.13</v>
      </c>
      <c r="S1015" s="8">
        <v>558.6</v>
      </c>
      <c r="T1015" s="8">
        <v>234.53</v>
      </c>
      <c r="U1015">
        <v>0</v>
      </c>
      <c r="V1015" s="8">
        <v>0</v>
      </c>
      <c r="W1015" s="8">
        <v>0</v>
      </c>
      <c r="X1015" s="8">
        <v>234.53</v>
      </c>
    </row>
    <row r="1016" spans="1:24" x14ac:dyDescent="0.25">
      <c r="A1016" t="s">
        <v>1342</v>
      </c>
      <c r="B1016" s="1">
        <v>45977</v>
      </c>
      <c r="C1016" t="s">
        <v>367</v>
      </c>
      <c r="D1016" t="s">
        <v>368</v>
      </c>
      <c r="E1016" t="s">
        <v>63</v>
      </c>
      <c r="F1016" t="s">
        <v>54</v>
      </c>
      <c r="G1016" t="s">
        <v>64</v>
      </c>
      <c r="H1016" t="s">
        <v>65</v>
      </c>
      <c r="I1016" t="s">
        <v>84</v>
      </c>
      <c r="J1016" t="s">
        <v>85</v>
      </c>
      <c r="K1016" t="s">
        <v>42</v>
      </c>
      <c r="L1016" s="13">
        <v>9.9</v>
      </c>
      <c r="M1016" s="8">
        <v>3.1</v>
      </c>
      <c r="N1016">
        <v>26</v>
      </c>
      <c r="O1016" s="8">
        <v>257.39999999999998</v>
      </c>
      <c r="P1016" s="14">
        <v>4.6199999999999998E-2</v>
      </c>
      <c r="Q1016" s="8">
        <v>11.89</v>
      </c>
      <c r="R1016" s="8">
        <v>245.51</v>
      </c>
      <c r="S1016" s="8">
        <v>80.599999999999994</v>
      </c>
      <c r="T1016" s="8">
        <v>164.91</v>
      </c>
      <c r="U1016">
        <v>0</v>
      </c>
      <c r="V1016" s="8">
        <v>0</v>
      </c>
      <c r="W1016" s="8">
        <v>0</v>
      </c>
      <c r="X1016" s="8">
        <v>164.91</v>
      </c>
    </row>
    <row r="1017" spans="1:24" x14ac:dyDescent="0.25">
      <c r="A1017" t="s">
        <v>1343</v>
      </c>
      <c r="B1017" s="1">
        <v>45409</v>
      </c>
      <c r="C1017" t="s">
        <v>232</v>
      </c>
      <c r="D1017" t="s">
        <v>233</v>
      </c>
      <c r="E1017" t="s">
        <v>27</v>
      </c>
      <c r="F1017" t="s">
        <v>89</v>
      </c>
      <c r="G1017" t="s">
        <v>29</v>
      </c>
      <c r="H1017" t="s">
        <v>30</v>
      </c>
      <c r="I1017" t="s">
        <v>185</v>
      </c>
      <c r="J1017" t="s">
        <v>186</v>
      </c>
      <c r="K1017" t="s">
        <v>59</v>
      </c>
      <c r="L1017" s="13">
        <v>4.9000000000000004</v>
      </c>
      <c r="M1017" s="8">
        <v>3.1</v>
      </c>
      <c r="N1017">
        <v>88</v>
      </c>
      <c r="O1017" s="8">
        <v>431.2</v>
      </c>
      <c r="P1017" s="14">
        <v>0.40129999999999999</v>
      </c>
      <c r="Q1017" s="8">
        <v>173.04</v>
      </c>
      <c r="R1017" s="8">
        <v>258.16000000000003</v>
      </c>
      <c r="S1017" s="8">
        <v>272.8</v>
      </c>
      <c r="T1017" s="8">
        <v>-14.64</v>
      </c>
      <c r="U1017">
        <v>0</v>
      </c>
      <c r="V1017" s="8">
        <v>0</v>
      </c>
      <c r="W1017" s="8">
        <v>0</v>
      </c>
      <c r="X1017" s="8">
        <v>-14.64</v>
      </c>
    </row>
    <row r="1018" spans="1:24" x14ac:dyDescent="0.25">
      <c r="A1018" t="s">
        <v>1344</v>
      </c>
      <c r="B1018" s="1">
        <v>45869</v>
      </c>
      <c r="C1018" t="s">
        <v>301</v>
      </c>
      <c r="D1018" t="s">
        <v>302</v>
      </c>
      <c r="E1018" t="s">
        <v>63</v>
      </c>
      <c r="F1018" t="s">
        <v>37</v>
      </c>
      <c r="G1018" t="s">
        <v>64</v>
      </c>
      <c r="H1018" t="s">
        <v>65</v>
      </c>
      <c r="I1018" t="s">
        <v>156</v>
      </c>
      <c r="J1018" t="s">
        <v>157</v>
      </c>
      <c r="K1018" t="s">
        <v>42</v>
      </c>
      <c r="L1018" s="13">
        <v>6.2</v>
      </c>
      <c r="M1018" s="8">
        <v>1.9</v>
      </c>
      <c r="N1018">
        <v>113</v>
      </c>
      <c r="O1018" s="8">
        <v>700.6</v>
      </c>
      <c r="P1018" s="14">
        <v>4.1000000000000003E-3</v>
      </c>
      <c r="Q1018" s="8">
        <v>2.87</v>
      </c>
      <c r="R1018" s="8">
        <v>697.73</v>
      </c>
      <c r="S1018" s="8">
        <v>214.7</v>
      </c>
      <c r="T1018" s="8">
        <v>483.03</v>
      </c>
      <c r="U1018">
        <v>0</v>
      </c>
      <c r="V1018" s="8">
        <v>0</v>
      </c>
      <c r="W1018" s="8">
        <v>0</v>
      </c>
      <c r="X1018" s="8">
        <v>483.03</v>
      </c>
    </row>
    <row r="1019" spans="1:24" x14ac:dyDescent="0.25">
      <c r="A1019" t="s">
        <v>1345</v>
      </c>
      <c r="B1019" s="1">
        <v>46262</v>
      </c>
      <c r="C1019" t="s">
        <v>232</v>
      </c>
      <c r="D1019" t="s">
        <v>233</v>
      </c>
      <c r="E1019" t="s">
        <v>27</v>
      </c>
      <c r="F1019" t="s">
        <v>89</v>
      </c>
      <c r="G1019" t="s">
        <v>38</v>
      </c>
      <c r="H1019" t="s">
        <v>39</v>
      </c>
      <c r="I1019" t="s">
        <v>130</v>
      </c>
      <c r="J1019" t="s">
        <v>131</v>
      </c>
      <c r="K1019" t="s">
        <v>42</v>
      </c>
      <c r="L1019" s="13">
        <v>4.8</v>
      </c>
      <c r="M1019" s="8">
        <v>1.4</v>
      </c>
      <c r="N1019">
        <v>266</v>
      </c>
      <c r="O1019" s="8">
        <v>1276.8</v>
      </c>
      <c r="P1019" s="14">
        <v>4.8300000000000003E-2</v>
      </c>
      <c r="Q1019" s="8">
        <v>61.67</v>
      </c>
      <c r="R1019" s="8">
        <v>1215.1300000000001</v>
      </c>
      <c r="S1019" s="8">
        <v>372.4</v>
      </c>
      <c r="T1019" s="8">
        <v>842.73</v>
      </c>
      <c r="U1019">
        <v>0</v>
      </c>
      <c r="V1019" s="8">
        <v>0</v>
      </c>
      <c r="W1019" s="8">
        <v>0</v>
      </c>
      <c r="X1019" s="8">
        <v>842.73</v>
      </c>
    </row>
    <row r="1020" spans="1:24" x14ac:dyDescent="0.25">
      <c r="A1020" t="s">
        <v>1346</v>
      </c>
      <c r="B1020" s="1">
        <v>45515</v>
      </c>
      <c r="C1020" t="s">
        <v>159</v>
      </c>
      <c r="D1020" t="s">
        <v>160</v>
      </c>
      <c r="E1020" t="s">
        <v>27</v>
      </c>
      <c r="F1020" t="s">
        <v>37</v>
      </c>
      <c r="G1020" t="s">
        <v>38</v>
      </c>
      <c r="H1020" t="s">
        <v>39</v>
      </c>
      <c r="I1020" t="s">
        <v>31</v>
      </c>
      <c r="J1020" t="s">
        <v>32</v>
      </c>
      <c r="K1020" t="s">
        <v>33</v>
      </c>
      <c r="L1020" s="13">
        <v>5.8</v>
      </c>
      <c r="M1020" s="8">
        <v>2.7</v>
      </c>
      <c r="N1020">
        <v>42</v>
      </c>
      <c r="O1020" s="8">
        <v>243.6</v>
      </c>
      <c r="P1020" s="14">
        <v>8.8000000000000005E-3</v>
      </c>
      <c r="Q1020" s="8">
        <v>2.14</v>
      </c>
      <c r="R1020" s="8">
        <v>241.46</v>
      </c>
      <c r="S1020" s="8">
        <v>113.4</v>
      </c>
      <c r="T1020" s="8">
        <v>128.06</v>
      </c>
      <c r="U1020">
        <v>0</v>
      </c>
      <c r="V1020" s="8">
        <v>0</v>
      </c>
      <c r="W1020" s="8">
        <v>0</v>
      </c>
      <c r="X1020" s="8">
        <v>128.06</v>
      </c>
    </row>
    <row r="1021" spans="1:24" x14ac:dyDescent="0.25">
      <c r="A1021" t="s">
        <v>1347</v>
      </c>
      <c r="B1021" s="1">
        <v>45768</v>
      </c>
      <c r="C1021" t="s">
        <v>211</v>
      </c>
      <c r="D1021" t="s">
        <v>212</v>
      </c>
      <c r="E1021" t="s">
        <v>27</v>
      </c>
      <c r="F1021" t="s">
        <v>37</v>
      </c>
      <c r="G1021" t="s">
        <v>38</v>
      </c>
      <c r="H1021" t="s">
        <v>39</v>
      </c>
      <c r="I1021" t="s">
        <v>127</v>
      </c>
      <c r="J1021" t="s">
        <v>128</v>
      </c>
      <c r="K1021" t="s">
        <v>33</v>
      </c>
      <c r="L1021" s="13">
        <v>7.2</v>
      </c>
      <c r="M1021" s="8">
        <v>3.6</v>
      </c>
      <c r="N1021">
        <v>7</v>
      </c>
      <c r="O1021" s="8">
        <v>50.4</v>
      </c>
      <c r="P1021" s="14">
        <v>2.4400000000000002E-2</v>
      </c>
      <c r="Q1021" s="8">
        <v>1.23</v>
      </c>
      <c r="R1021" s="8">
        <v>49.17</v>
      </c>
      <c r="S1021" s="8">
        <v>25.2</v>
      </c>
      <c r="T1021" s="8">
        <v>23.97</v>
      </c>
      <c r="U1021">
        <v>0</v>
      </c>
      <c r="V1021" s="8">
        <v>0</v>
      </c>
      <c r="W1021" s="8">
        <v>0</v>
      </c>
      <c r="X1021" s="8">
        <v>23.97</v>
      </c>
    </row>
    <row r="1022" spans="1:24" x14ac:dyDescent="0.25">
      <c r="A1022" t="s">
        <v>1348</v>
      </c>
      <c r="B1022" s="1">
        <v>46008</v>
      </c>
      <c r="C1022" t="s">
        <v>241</v>
      </c>
      <c r="D1022" t="s">
        <v>242</v>
      </c>
      <c r="E1022" t="s">
        <v>71</v>
      </c>
      <c r="F1022" t="s">
        <v>89</v>
      </c>
      <c r="G1022" t="s">
        <v>72</v>
      </c>
      <c r="H1022" t="s">
        <v>73</v>
      </c>
      <c r="I1022" t="s">
        <v>185</v>
      </c>
      <c r="J1022" t="s">
        <v>186</v>
      </c>
      <c r="K1022" t="s">
        <v>59</v>
      </c>
      <c r="L1022" s="13">
        <v>4.9000000000000004</v>
      </c>
      <c r="M1022" s="8">
        <v>3.1</v>
      </c>
      <c r="N1022">
        <v>150</v>
      </c>
      <c r="O1022" s="8">
        <v>735</v>
      </c>
      <c r="P1022" s="14">
        <v>0.22819999999999999</v>
      </c>
      <c r="Q1022" s="8">
        <v>167.73</v>
      </c>
      <c r="R1022" s="8">
        <v>567.27</v>
      </c>
      <c r="S1022" s="8">
        <v>465</v>
      </c>
      <c r="T1022" s="8">
        <v>102.27</v>
      </c>
      <c r="U1022">
        <v>0</v>
      </c>
      <c r="V1022" s="8">
        <v>0</v>
      </c>
      <c r="W1022" s="8">
        <v>0</v>
      </c>
      <c r="X1022" s="8">
        <v>102.27</v>
      </c>
    </row>
    <row r="1023" spans="1:24" x14ac:dyDescent="0.25">
      <c r="A1023" t="s">
        <v>1349</v>
      </c>
      <c r="B1023" s="1">
        <v>45554</v>
      </c>
      <c r="C1023" t="s">
        <v>188</v>
      </c>
      <c r="D1023" t="s">
        <v>189</v>
      </c>
      <c r="E1023" t="s">
        <v>27</v>
      </c>
      <c r="F1023" t="s">
        <v>54</v>
      </c>
      <c r="G1023" t="s">
        <v>38</v>
      </c>
      <c r="H1023" t="s">
        <v>39</v>
      </c>
      <c r="I1023" t="s">
        <v>112</v>
      </c>
      <c r="J1023" t="s">
        <v>113</v>
      </c>
      <c r="K1023" t="s">
        <v>42</v>
      </c>
      <c r="L1023" s="13">
        <v>8.5</v>
      </c>
      <c r="M1023" s="8">
        <v>2.8</v>
      </c>
      <c r="N1023">
        <v>36</v>
      </c>
      <c r="O1023" s="8">
        <v>306</v>
      </c>
      <c r="P1023" s="14">
        <v>8.0999999999999996E-3</v>
      </c>
      <c r="Q1023" s="8">
        <v>2.48</v>
      </c>
      <c r="R1023" s="8">
        <v>303.52</v>
      </c>
      <c r="S1023" s="8">
        <v>100.8</v>
      </c>
      <c r="T1023" s="8">
        <v>202.72</v>
      </c>
      <c r="U1023">
        <v>0</v>
      </c>
      <c r="V1023" s="8">
        <v>0</v>
      </c>
      <c r="W1023" s="8">
        <v>0</v>
      </c>
      <c r="X1023" s="8">
        <v>202.72</v>
      </c>
    </row>
    <row r="1024" spans="1:24" x14ac:dyDescent="0.25">
      <c r="A1024" t="s">
        <v>1350</v>
      </c>
      <c r="B1024" s="1">
        <v>46077</v>
      </c>
      <c r="C1024" t="s">
        <v>107</v>
      </c>
      <c r="D1024" t="s">
        <v>108</v>
      </c>
      <c r="E1024" t="s">
        <v>53</v>
      </c>
      <c r="F1024" t="s">
        <v>46</v>
      </c>
      <c r="G1024" t="s">
        <v>55</v>
      </c>
      <c r="H1024" t="s">
        <v>56</v>
      </c>
      <c r="I1024" t="s">
        <v>117</v>
      </c>
      <c r="J1024" t="s">
        <v>118</v>
      </c>
      <c r="K1024" t="s">
        <v>59</v>
      </c>
      <c r="L1024" s="13">
        <v>6</v>
      </c>
      <c r="M1024" s="8">
        <v>4.2</v>
      </c>
      <c r="N1024">
        <v>4</v>
      </c>
      <c r="O1024" s="8">
        <v>24</v>
      </c>
      <c r="P1024" s="14">
        <v>4.5199999999999997E-2</v>
      </c>
      <c r="Q1024" s="8">
        <v>1.08</v>
      </c>
      <c r="R1024" s="8">
        <v>22.92</v>
      </c>
      <c r="S1024" s="8">
        <v>16.8</v>
      </c>
      <c r="T1024" s="8">
        <v>6.12</v>
      </c>
      <c r="U1024">
        <v>0</v>
      </c>
      <c r="V1024" s="8">
        <v>0</v>
      </c>
      <c r="W1024" s="8">
        <v>0</v>
      </c>
      <c r="X1024" s="8">
        <v>6.12</v>
      </c>
    </row>
    <row r="1025" spans="1:24" x14ac:dyDescent="0.25">
      <c r="A1025" t="s">
        <v>1351</v>
      </c>
      <c r="B1025" s="1">
        <v>45669</v>
      </c>
      <c r="C1025" t="s">
        <v>220</v>
      </c>
      <c r="D1025" t="s">
        <v>221</v>
      </c>
      <c r="E1025" t="s">
        <v>71</v>
      </c>
      <c r="F1025" t="s">
        <v>28</v>
      </c>
      <c r="G1025" t="s">
        <v>165</v>
      </c>
      <c r="H1025" t="s">
        <v>166</v>
      </c>
      <c r="I1025" t="s">
        <v>185</v>
      </c>
      <c r="J1025" t="s">
        <v>186</v>
      </c>
      <c r="K1025" t="s">
        <v>59</v>
      </c>
      <c r="L1025" s="13">
        <v>4.9000000000000004</v>
      </c>
      <c r="M1025" s="8">
        <v>3.1</v>
      </c>
      <c r="N1025">
        <v>55</v>
      </c>
      <c r="O1025" s="8">
        <v>269.5</v>
      </c>
      <c r="P1025" s="14">
        <v>8.0100000000000005E-2</v>
      </c>
      <c r="Q1025" s="8">
        <v>21.59</v>
      </c>
      <c r="R1025" s="8">
        <v>247.91</v>
      </c>
      <c r="S1025" s="8">
        <v>170.5</v>
      </c>
      <c r="T1025" s="8">
        <v>77.41</v>
      </c>
      <c r="U1025">
        <v>0</v>
      </c>
      <c r="V1025" s="8">
        <v>0</v>
      </c>
      <c r="W1025" s="8">
        <v>0</v>
      </c>
      <c r="X1025" s="8">
        <v>77.41</v>
      </c>
    </row>
    <row r="1026" spans="1:24" x14ac:dyDescent="0.25">
      <c r="A1026" t="s">
        <v>1352</v>
      </c>
      <c r="B1026" s="1">
        <v>45463</v>
      </c>
      <c r="C1026" t="s">
        <v>266</v>
      </c>
      <c r="D1026" t="s">
        <v>267</v>
      </c>
      <c r="E1026" t="s">
        <v>53</v>
      </c>
      <c r="F1026" t="s">
        <v>54</v>
      </c>
      <c r="G1026" t="s">
        <v>55</v>
      </c>
      <c r="H1026" t="s">
        <v>56</v>
      </c>
      <c r="I1026" t="s">
        <v>31</v>
      </c>
      <c r="J1026" t="s">
        <v>32</v>
      </c>
      <c r="K1026" t="s">
        <v>33</v>
      </c>
      <c r="L1026" s="13">
        <v>5.8</v>
      </c>
      <c r="M1026" s="8">
        <v>2.7</v>
      </c>
      <c r="N1026">
        <v>314</v>
      </c>
      <c r="O1026" s="8">
        <v>1821.2</v>
      </c>
      <c r="P1026" s="14">
        <v>0.36149999999999999</v>
      </c>
      <c r="Q1026" s="8">
        <v>658.36</v>
      </c>
      <c r="R1026" s="8">
        <v>1162.8399999999999</v>
      </c>
      <c r="S1026" s="8">
        <v>847.8</v>
      </c>
      <c r="T1026" s="8">
        <v>315.04000000000002</v>
      </c>
      <c r="U1026">
        <v>0</v>
      </c>
      <c r="V1026" s="8">
        <v>0</v>
      </c>
      <c r="W1026" s="8">
        <v>0</v>
      </c>
      <c r="X1026" s="8">
        <v>315.04000000000002</v>
      </c>
    </row>
    <row r="1027" spans="1:24" x14ac:dyDescent="0.25">
      <c r="A1027" t="s">
        <v>1353</v>
      </c>
      <c r="B1027" s="1">
        <v>45912</v>
      </c>
      <c r="C1027" t="s">
        <v>168</v>
      </c>
      <c r="D1027" t="s">
        <v>169</v>
      </c>
      <c r="E1027" t="s">
        <v>63</v>
      </c>
      <c r="F1027" t="s">
        <v>46</v>
      </c>
      <c r="G1027" t="s">
        <v>79</v>
      </c>
      <c r="H1027" t="s">
        <v>80</v>
      </c>
      <c r="I1027" t="s">
        <v>84</v>
      </c>
      <c r="J1027" t="s">
        <v>85</v>
      </c>
      <c r="K1027" t="s">
        <v>42</v>
      </c>
      <c r="L1027" s="13">
        <v>9.9</v>
      </c>
      <c r="M1027" s="8">
        <v>3.1</v>
      </c>
      <c r="N1027">
        <v>15</v>
      </c>
      <c r="O1027" s="8">
        <v>148.5</v>
      </c>
      <c r="P1027" s="14">
        <v>3.5799999999999998E-2</v>
      </c>
      <c r="Q1027" s="8">
        <v>5.32</v>
      </c>
      <c r="R1027" s="8">
        <v>143.18</v>
      </c>
      <c r="S1027" s="8">
        <v>46.5</v>
      </c>
      <c r="T1027" s="8">
        <v>96.68</v>
      </c>
      <c r="U1027">
        <v>0</v>
      </c>
      <c r="V1027" s="8">
        <v>0</v>
      </c>
      <c r="W1027" s="8">
        <v>0</v>
      </c>
      <c r="X1027" s="8">
        <v>96.68</v>
      </c>
    </row>
    <row r="1028" spans="1:24" x14ac:dyDescent="0.25">
      <c r="A1028" t="s">
        <v>1354</v>
      </c>
      <c r="B1028" s="1">
        <v>45913</v>
      </c>
      <c r="C1028" t="s">
        <v>445</v>
      </c>
      <c r="D1028" t="s">
        <v>446</v>
      </c>
      <c r="E1028" t="s">
        <v>71</v>
      </c>
      <c r="F1028" t="s">
        <v>89</v>
      </c>
      <c r="G1028" t="s">
        <v>72</v>
      </c>
      <c r="H1028" t="s">
        <v>73</v>
      </c>
      <c r="I1028" t="s">
        <v>66</v>
      </c>
      <c r="J1028" t="s">
        <v>67</v>
      </c>
      <c r="K1028" t="s">
        <v>33</v>
      </c>
      <c r="L1028" s="13">
        <v>4.5</v>
      </c>
      <c r="M1028" s="8">
        <v>2.1</v>
      </c>
      <c r="N1028">
        <v>709</v>
      </c>
      <c r="O1028" s="8">
        <v>3190.5</v>
      </c>
      <c r="P1028" s="14">
        <v>6.7599999999999993E-2</v>
      </c>
      <c r="Q1028" s="8">
        <v>215.68</v>
      </c>
      <c r="R1028" s="8">
        <v>2974.82</v>
      </c>
      <c r="S1028" s="8">
        <v>1488.9</v>
      </c>
      <c r="T1028" s="8">
        <v>1485.92</v>
      </c>
      <c r="U1028">
        <v>0</v>
      </c>
      <c r="V1028" s="8">
        <v>0</v>
      </c>
      <c r="W1028" s="8">
        <v>0</v>
      </c>
      <c r="X1028" s="8">
        <v>1485.92</v>
      </c>
    </row>
    <row r="1029" spans="1:24" x14ac:dyDescent="0.25">
      <c r="A1029" t="s">
        <v>1355</v>
      </c>
      <c r="B1029" s="1">
        <v>46057</v>
      </c>
      <c r="C1029" t="s">
        <v>91</v>
      </c>
      <c r="D1029" t="s">
        <v>92</v>
      </c>
      <c r="E1029" t="s">
        <v>27</v>
      </c>
      <c r="F1029" t="s">
        <v>37</v>
      </c>
      <c r="G1029" t="s">
        <v>29</v>
      </c>
      <c r="H1029" t="s">
        <v>30</v>
      </c>
      <c r="I1029" t="s">
        <v>66</v>
      </c>
      <c r="J1029" t="s">
        <v>67</v>
      </c>
      <c r="K1029" t="s">
        <v>33</v>
      </c>
      <c r="L1029" s="13">
        <v>4.5</v>
      </c>
      <c r="M1029" s="8">
        <v>2.1</v>
      </c>
      <c r="N1029">
        <v>18</v>
      </c>
      <c r="O1029" s="8">
        <v>81</v>
      </c>
      <c r="P1029" s="14">
        <v>1.7399999999999999E-2</v>
      </c>
      <c r="Q1029" s="8">
        <v>1.41</v>
      </c>
      <c r="R1029" s="8">
        <v>79.59</v>
      </c>
      <c r="S1029" s="8">
        <v>37.799999999999997</v>
      </c>
      <c r="T1029" s="8">
        <v>41.79</v>
      </c>
      <c r="U1029">
        <v>0</v>
      </c>
      <c r="V1029" s="8">
        <v>0</v>
      </c>
      <c r="W1029" s="8">
        <v>0</v>
      </c>
      <c r="X1029" s="8">
        <v>41.79</v>
      </c>
    </row>
    <row r="1030" spans="1:24" x14ac:dyDescent="0.25">
      <c r="A1030" t="s">
        <v>1356</v>
      </c>
      <c r="B1030" s="1">
        <v>46027</v>
      </c>
      <c r="C1030" t="s">
        <v>288</v>
      </c>
      <c r="D1030" t="s">
        <v>289</v>
      </c>
      <c r="E1030" t="s">
        <v>27</v>
      </c>
      <c r="F1030" t="s">
        <v>46</v>
      </c>
      <c r="G1030" t="s">
        <v>38</v>
      </c>
      <c r="H1030" t="s">
        <v>39</v>
      </c>
      <c r="I1030" t="s">
        <v>84</v>
      </c>
      <c r="J1030" t="s">
        <v>85</v>
      </c>
      <c r="K1030" t="s">
        <v>42</v>
      </c>
      <c r="L1030" s="13">
        <v>9.9</v>
      </c>
      <c r="M1030" s="8">
        <v>3.1</v>
      </c>
      <c r="N1030">
        <v>21</v>
      </c>
      <c r="O1030" s="8">
        <v>207.9</v>
      </c>
      <c r="P1030" s="14">
        <v>0.1288</v>
      </c>
      <c r="Q1030" s="8">
        <v>26.78</v>
      </c>
      <c r="R1030" s="8">
        <v>181.12</v>
      </c>
      <c r="S1030" s="8">
        <v>65.099999999999994</v>
      </c>
      <c r="T1030" s="8">
        <v>116.02</v>
      </c>
      <c r="U1030">
        <v>2</v>
      </c>
      <c r="V1030" s="8">
        <v>17.25</v>
      </c>
      <c r="W1030" s="8">
        <v>7.2</v>
      </c>
      <c r="X1030" s="8">
        <v>108.82</v>
      </c>
    </row>
    <row r="1031" spans="1:24" x14ac:dyDescent="0.25">
      <c r="A1031" t="s">
        <v>1357</v>
      </c>
      <c r="B1031" s="1">
        <v>45409</v>
      </c>
      <c r="C1031" t="s">
        <v>383</v>
      </c>
      <c r="D1031" t="s">
        <v>384</v>
      </c>
      <c r="E1031" t="s">
        <v>63</v>
      </c>
      <c r="F1031" t="s">
        <v>54</v>
      </c>
      <c r="G1031" t="s">
        <v>64</v>
      </c>
      <c r="H1031" t="s">
        <v>65</v>
      </c>
      <c r="I1031" t="s">
        <v>122</v>
      </c>
      <c r="J1031" t="s">
        <v>123</v>
      </c>
      <c r="K1031" t="s">
        <v>59</v>
      </c>
      <c r="L1031" s="13">
        <v>5.5</v>
      </c>
      <c r="M1031" s="8">
        <v>3.8</v>
      </c>
      <c r="N1031">
        <v>27</v>
      </c>
      <c r="O1031" s="8">
        <v>148.5</v>
      </c>
      <c r="P1031" s="14">
        <v>5.7000000000000002E-3</v>
      </c>
      <c r="Q1031" s="8">
        <v>0.85</v>
      </c>
      <c r="R1031" s="8">
        <v>147.65</v>
      </c>
      <c r="S1031" s="8">
        <v>102.6</v>
      </c>
      <c r="T1031" s="8">
        <v>45.05</v>
      </c>
      <c r="U1031">
        <v>0</v>
      </c>
      <c r="V1031" s="8">
        <v>0</v>
      </c>
      <c r="W1031" s="8">
        <v>0</v>
      </c>
      <c r="X1031" s="8">
        <v>45.05</v>
      </c>
    </row>
    <row r="1032" spans="1:24" x14ac:dyDescent="0.25">
      <c r="A1032" t="s">
        <v>1358</v>
      </c>
      <c r="B1032" s="1">
        <v>46088</v>
      </c>
      <c r="C1032" t="s">
        <v>269</v>
      </c>
      <c r="D1032" t="s">
        <v>270</v>
      </c>
      <c r="E1032" t="s">
        <v>27</v>
      </c>
      <c r="F1032" t="s">
        <v>37</v>
      </c>
      <c r="G1032" t="s">
        <v>38</v>
      </c>
      <c r="H1032" t="s">
        <v>39</v>
      </c>
      <c r="I1032" t="s">
        <v>104</v>
      </c>
      <c r="J1032" t="s">
        <v>105</v>
      </c>
      <c r="K1032" t="s">
        <v>49</v>
      </c>
      <c r="L1032" s="13">
        <v>4.2</v>
      </c>
      <c r="M1032" s="8">
        <v>2.8</v>
      </c>
      <c r="N1032">
        <v>9</v>
      </c>
      <c r="O1032" s="8">
        <v>37.799999999999997</v>
      </c>
      <c r="P1032" s="14">
        <v>2.9999999999999997E-4</v>
      </c>
      <c r="Q1032" s="8">
        <v>0.01</v>
      </c>
      <c r="R1032" s="8">
        <v>37.79</v>
      </c>
      <c r="S1032" s="8">
        <v>25.2</v>
      </c>
      <c r="T1032" s="8">
        <v>12.59</v>
      </c>
      <c r="U1032">
        <v>0</v>
      </c>
      <c r="V1032" s="8">
        <v>0</v>
      </c>
      <c r="W1032" s="8">
        <v>0</v>
      </c>
      <c r="X1032" s="8">
        <v>12.59</v>
      </c>
    </row>
    <row r="1033" spans="1:24" x14ac:dyDescent="0.25">
      <c r="A1033" t="s">
        <v>1359</v>
      </c>
      <c r="B1033" s="1">
        <v>46130</v>
      </c>
      <c r="C1033" t="s">
        <v>678</v>
      </c>
      <c r="D1033" t="s">
        <v>679</v>
      </c>
      <c r="E1033" t="s">
        <v>63</v>
      </c>
      <c r="F1033" t="s">
        <v>89</v>
      </c>
      <c r="G1033" t="s">
        <v>64</v>
      </c>
      <c r="H1033" t="s">
        <v>65</v>
      </c>
      <c r="I1033" t="s">
        <v>144</v>
      </c>
      <c r="J1033" t="s">
        <v>145</v>
      </c>
      <c r="K1033" t="s">
        <v>33</v>
      </c>
      <c r="L1033" s="13">
        <v>12</v>
      </c>
      <c r="M1033" s="8">
        <v>6.5</v>
      </c>
      <c r="N1033">
        <v>247</v>
      </c>
      <c r="O1033" s="8">
        <v>2964</v>
      </c>
      <c r="P1033" s="14">
        <v>0.41239999999999999</v>
      </c>
      <c r="Q1033" s="8">
        <v>1222.3499999999999</v>
      </c>
      <c r="R1033" s="8">
        <v>1741.65</v>
      </c>
      <c r="S1033" s="8">
        <v>1605.5</v>
      </c>
      <c r="T1033" s="8">
        <v>136.15</v>
      </c>
      <c r="U1033">
        <v>0</v>
      </c>
      <c r="V1033" s="8">
        <v>0</v>
      </c>
      <c r="W1033" s="8">
        <v>0</v>
      </c>
      <c r="X1033" s="8">
        <v>136.15</v>
      </c>
    </row>
    <row r="1034" spans="1:24" x14ac:dyDescent="0.25">
      <c r="A1034" t="s">
        <v>1360</v>
      </c>
      <c r="B1034" s="1">
        <v>45459</v>
      </c>
      <c r="C1034" t="s">
        <v>154</v>
      </c>
      <c r="D1034" t="s">
        <v>155</v>
      </c>
      <c r="E1034" t="s">
        <v>150</v>
      </c>
      <c r="F1034" t="s">
        <v>46</v>
      </c>
      <c r="G1034" t="s">
        <v>151</v>
      </c>
      <c r="H1034" t="s">
        <v>152</v>
      </c>
      <c r="I1034" t="s">
        <v>40</v>
      </c>
      <c r="J1034" t="s">
        <v>41</v>
      </c>
      <c r="K1034" t="s">
        <v>42</v>
      </c>
      <c r="L1034" s="13">
        <v>14.5</v>
      </c>
      <c r="M1034" s="8">
        <v>4.2</v>
      </c>
      <c r="N1034">
        <v>172</v>
      </c>
      <c r="O1034" s="8">
        <v>2494</v>
      </c>
      <c r="P1034" s="14">
        <v>7.2499999999999995E-2</v>
      </c>
      <c r="Q1034" s="8">
        <v>180.82</v>
      </c>
      <c r="R1034" s="8">
        <v>2313.1799999999998</v>
      </c>
      <c r="S1034" s="8">
        <v>722.4</v>
      </c>
      <c r="T1034" s="8">
        <v>1590.78</v>
      </c>
      <c r="U1034">
        <v>0</v>
      </c>
      <c r="V1034" s="8">
        <v>0</v>
      </c>
      <c r="W1034" s="8">
        <v>0</v>
      </c>
      <c r="X1034" s="8">
        <v>1590.78</v>
      </c>
    </row>
    <row r="1035" spans="1:24" x14ac:dyDescent="0.25">
      <c r="A1035" t="s">
        <v>1361</v>
      </c>
      <c r="B1035" s="1">
        <v>45610</v>
      </c>
      <c r="C1035" t="s">
        <v>177</v>
      </c>
      <c r="D1035" t="s">
        <v>178</v>
      </c>
      <c r="E1035" t="s">
        <v>27</v>
      </c>
      <c r="F1035" t="s">
        <v>37</v>
      </c>
      <c r="G1035" t="s">
        <v>38</v>
      </c>
      <c r="H1035" t="s">
        <v>39</v>
      </c>
      <c r="I1035" t="s">
        <v>122</v>
      </c>
      <c r="J1035" t="s">
        <v>123</v>
      </c>
      <c r="K1035" t="s">
        <v>59</v>
      </c>
      <c r="L1035" s="13">
        <v>5.5</v>
      </c>
      <c r="M1035" s="8">
        <v>3.8</v>
      </c>
      <c r="N1035">
        <v>40</v>
      </c>
      <c r="O1035" s="8">
        <v>220</v>
      </c>
      <c r="P1035" s="14">
        <v>1.6999999999999999E-3</v>
      </c>
      <c r="Q1035" s="8">
        <v>0.37</v>
      </c>
      <c r="R1035" s="8">
        <v>219.63</v>
      </c>
      <c r="S1035" s="8">
        <v>152</v>
      </c>
      <c r="T1035" s="8">
        <v>67.63</v>
      </c>
      <c r="U1035">
        <v>0</v>
      </c>
      <c r="V1035" s="8">
        <v>0</v>
      </c>
      <c r="W1035" s="8">
        <v>0</v>
      </c>
      <c r="X1035" s="8">
        <v>67.63</v>
      </c>
    </row>
    <row r="1036" spans="1:24" x14ac:dyDescent="0.25">
      <c r="A1036" t="s">
        <v>1362</v>
      </c>
      <c r="B1036" s="1">
        <v>45402</v>
      </c>
      <c r="C1036" t="s">
        <v>195</v>
      </c>
      <c r="D1036" t="s">
        <v>196</v>
      </c>
      <c r="E1036" t="s">
        <v>150</v>
      </c>
      <c r="F1036" t="s">
        <v>89</v>
      </c>
      <c r="G1036" t="s">
        <v>151</v>
      </c>
      <c r="H1036" t="s">
        <v>152</v>
      </c>
      <c r="I1036" t="s">
        <v>57</v>
      </c>
      <c r="J1036" t="s">
        <v>58</v>
      </c>
      <c r="K1036" t="s">
        <v>59</v>
      </c>
      <c r="L1036" s="13">
        <v>10.5</v>
      </c>
      <c r="M1036" s="8">
        <v>7.5</v>
      </c>
      <c r="N1036">
        <v>359</v>
      </c>
      <c r="O1036" s="8">
        <v>3769.5</v>
      </c>
      <c r="P1036" s="14">
        <v>0.11990000000000001</v>
      </c>
      <c r="Q1036" s="8">
        <v>451.96</v>
      </c>
      <c r="R1036" s="8">
        <v>3317.54</v>
      </c>
      <c r="S1036" s="8">
        <v>2692.5</v>
      </c>
      <c r="T1036" s="8">
        <v>625.04</v>
      </c>
      <c r="U1036">
        <v>0</v>
      </c>
      <c r="V1036" s="8">
        <v>0</v>
      </c>
      <c r="W1036" s="8">
        <v>0</v>
      </c>
      <c r="X1036" s="8">
        <v>625.04</v>
      </c>
    </row>
    <row r="1037" spans="1:24" x14ac:dyDescent="0.25">
      <c r="A1037" t="s">
        <v>1363</v>
      </c>
      <c r="B1037" s="1">
        <v>45884</v>
      </c>
      <c r="C1037" t="s">
        <v>235</v>
      </c>
      <c r="D1037" t="s">
        <v>236</v>
      </c>
      <c r="E1037" t="s">
        <v>27</v>
      </c>
      <c r="F1037" t="s">
        <v>54</v>
      </c>
      <c r="G1037" t="s">
        <v>38</v>
      </c>
      <c r="H1037" t="s">
        <v>39</v>
      </c>
      <c r="I1037" t="s">
        <v>57</v>
      </c>
      <c r="J1037" t="s">
        <v>58</v>
      </c>
      <c r="K1037" t="s">
        <v>59</v>
      </c>
      <c r="L1037" s="13">
        <v>10.5</v>
      </c>
      <c r="M1037" s="8">
        <v>7.5</v>
      </c>
      <c r="N1037">
        <v>166</v>
      </c>
      <c r="O1037" s="8">
        <v>1743</v>
      </c>
      <c r="P1037" s="14">
        <v>3.7000000000000002E-3</v>
      </c>
      <c r="Q1037" s="8">
        <v>6.45</v>
      </c>
      <c r="R1037" s="8">
        <v>1736.55</v>
      </c>
      <c r="S1037" s="8">
        <v>1245</v>
      </c>
      <c r="T1037" s="8">
        <v>491.55</v>
      </c>
      <c r="U1037">
        <v>0</v>
      </c>
      <c r="V1037" s="8">
        <v>0</v>
      </c>
      <c r="W1037" s="8">
        <v>0</v>
      </c>
      <c r="X1037" s="8">
        <v>491.55</v>
      </c>
    </row>
    <row r="1038" spans="1:24" x14ac:dyDescent="0.25">
      <c r="A1038" t="s">
        <v>1364</v>
      </c>
      <c r="B1038" s="1">
        <v>45318</v>
      </c>
      <c r="C1038" t="s">
        <v>77</v>
      </c>
      <c r="D1038" t="s">
        <v>78</v>
      </c>
      <c r="E1038" t="s">
        <v>63</v>
      </c>
      <c r="F1038" t="s">
        <v>37</v>
      </c>
      <c r="G1038" t="s">
        <v>79</v>
      </c>
      <c r="H1038" t="s">
        <v>80</v>
      </c>
      <c r="I1038" t="s">
        <v>104</v>
      </c>
      <c r="J1038" t="s">
        <v>105</v>
      </c>
      <c r="K1038" t="s">
        <v>49</v>
      </c>
      <c r="L1038" s="13">
        <v>4.2</v>
      </c>
      <c r="M1038" s="8">
        <v>2.8</v>
      </c>
      <c r="N1038">
        <v>4</v>
      </c>
      <c r="O1038" s="8">
        <v>16.8</v>
      </c>
      <c r="P1038" s="14">
        <v>2.8999999999999998E-3</v>
      </c>
      <c r="Q1038" s="8">
        <v>0.05</v>
      </c>
      <c r="R1038" s="8">
        <v>16.75</v>
      </c>
      <c r="S1038" s="8">
        <v>11.2</v>
      </c>
      <c r="T1038" s="8">
        <v>5.55</v>
      </c>
      <c r="U1038">
        <v>0</v>
      </c>
      <c r="V1038" s="8">
        <v>0</v>
      </c>
      <c r="W1038" s="8">
        <v>0</v>
      </c>
      <c r="X1038" s="8">
        <v>5.55</v>
      </c>
    </row>
    <row r="1039" spans="1:24" x14ac:dyDescent="0.25">
      <c r="A1039" t="s">
        <v>1365</v>
      </c>
      <c r="B1039" s="1">
        <v>46243</v>
      </c>
      <c r="C1039" t="s">
        <v>51</v>
      </c>
      <c r="D1039" t="s">
        <v>52</v>
      </c>
      <c r="E1039" t="s">
        <v>53</v>
      </c>
      <c r="F1039" t="s">
        <v>54</v>
      </c>
      <c r="G1039" t="s">
        <v>55</v>
      </c>
      <c r="H1039" t="s">
        <v>56</v>
      </c>
      <c r="I1039" t="s">
        <v>47</v>
      </c>
      <c r="J1039" t="s">
        <v>48</v>
      </c>
      <c r="K1039" t="s">
        <v>49</v>
      </c>
      <c r="L1039" s="13">
        <v>5</v>
      </c>
      <c r="M1039" s="8">
        <v>3.2</v>
      </c>
      <c r="N1039">
        <v>32</v>
      </c>
      <c r="O1039" s="8">
        <v>160</v>
      </c>
      <c r="P1039" s="14">
        <v>5.1999999999999998E-3</v>
      </c>
      <c r="Q1039" s="8">
        <v>0.83</v>
      </c>
      <c r="R1039" s="8">
        <v>159.16999999999999</v>
      </c>
      <c r="S1039" s="8">
        <v>102.4</v>
      </c>
      <c r="T1039" s="8">
        <v>56.77</v>
      </c>
      <c r="U1039">
        <v>0</v>
      </c>
      <c r="V1039" s="8">
        <v>0</v>
      </c>
      <c r="W1039" s="8">
        <v>0</v>
      </c>
      <c r="X1039" s="8">
        <v>56.77</v>
      </c>
    </row>
    <row r="1040" spans="1:24" x14ac:dyDescent="0.25">
      <c r="A1040" t="s">
        <v>1366</v>
      </c>
      <c r="B1040" s="1">
        <v>45611</v>
      </c>
      <c r="C1040" t="s">
        <v>291</v>
      </c>
      <c r="D1040" t="s">
        <v>292</v>
      </c>
      <c r="E1040" t="s">
        <v>150</v>
      </c>
      <c r="F1040" t="s">
        <v>54</v>
      </c>
      <c r="G1040" t="s">
        <v>151</v>
      </c>
      <c r="H1040" t="s">
        <v>152</v>
      </c>
      <c r="I1040" t="s">
        <v>99</v>
      </c>
      <c r="J1040" t="s">
        <v>100</v>
      </c>
      <c r="K1040" t="s">
        <v>49</v>
      </c>
      <c r="L1040" s="13">
        <v>3.8</v>
      </c>
      <c r="M1040" s="8">
        <v>2.6</v>
      </c>
      <c r="N1040">
        <v>63</v>
      </c>
      <c r="O1040" s="8">
        <v>239.4</v>
      </c>
      <c r="P1040" s="14">
        <v>2.1899999999999999E-2</v>
      </c>
      <c r="Q1040" s="8">
        <v>5.24</v>
      </c>
      <c r="R1040" s="8">
        <v>234.16</v>
      </c>
      <c r="S1040" s="8">
        <v>163.80000000000001</v>
      </c>
      <c r="T1040" s="8">
        <v>70.36</v>
      </c>
      <c r="U1040">
        <v>0</v>
      </c>
      <c r="V1040" s="8">
        <v>0</v>
      </c>
      <c r="W1040" s="8">
        <v>0</v>
      </c>
      <c r="X1040" s="8">
        <v>70.36</v>
      </c>
    </row>
    <row r="1041" spans="1:24" x14ac:dyDescent="0.25">
      <c r="A1041" t="s">
        <v>1367</v>
      </c>
      <c r="B1041" s="1">
        <v>45881</v>
      </c>
      <c r="C1041" t="s">
        <v>520</v>
      </c>
      <c r="D1041" t="s">
        <v>521</v>
      </c>
      <c r="E1041" t="s">
        <v>63</v>
      </c>
      <c r="F1041" t="s">
        <v>37</v>
      </c>
      <c r="G1041" t="s">
        <v>64</v>
      </c>
      <c r="H1041" t="s">
        <v>65</v>
      </c>
      <c r="I1041" t="s">
        <v>99</v>
      </c>
      <c r="J1041" t="s">
        <v>100</v>
      </c>
      <c r="K1041" t="s">
        <v>49</v>
      </c>
      <c r="L1041" s="13">
        <v>3.8</v>
      </c>
      <c r="M1041" s="8">
        <v>2.6</v>
      </c>
      <c r="N1041">
        <v>20</v>
      </c>
      <c r="O1041" s="8">
        <v>76</v>
      </c>
      <c r="P1041" s="14">
        <v>0.40920000000000001</v>
      </c>
      <c r="Q1041" s="8">
        <v>31.1</v>
      </c>
      <c r="R1041" s="8">
        <v>44.9</v>
      </c>
      <c r="S1041" s="8">
        <v>52</v>
      </c>
      <c r="T1041" s="8">
        <v>-7.1</v>
      </c>
      <c r="U1041">
        <v>8</v>
      </c>
      <c r="V1041" s="8">
        <v>17.96</v>
      </c>
      <c r="W1041" s="8">
        <v>24.8</v>
      </c>
      <c r="X1041" s="8">
        <v>-31.9</v>
      </c>
    </row>
    <row r="1042" spans="1:24" x14ac:dyDescent="0.25">
      <c r="A1042" t="s">
        <v>1368</v>
      </c>
      <c r="B1042" s="1">
        <v>45985</v>
      </c>
      <c r="C1042" t="s">
        <v>133</v>
      </c>
      <c r="D1042" t="s">
        <v>134</v>
      </c>
      <c r="E1042" t="s">
        <v>27</v>
      </c>
      <c r="F1042" t="s">
        <v>54</v>
      </c>
      <c r="G1042" t="s">
        <v>38</v>
      </c>
      <c r="H1042" t="s">
        <v>39</v>
      </c>
      <c r="I1042" t="s">
        <v>130</v>
      </c>
      <c r="J1042" t="s">
        <v>131</v>
      </c>
      <c r="K1042" t="s">
        <v>42</v>
      </c>
      <c r="L1042" s="13">
        <v>4.8</v>
      </c>
      <c r="M1042" s="8">
        <v>1.4</v>
      </c>
      <c r="N1042">
        <v>183</v>
      </c>
      <c r="O1042" s="8">
        <v>878.4</v>
      </c>
      <c r="P1042" s="14">
        <v>4.9799999999999997E-2</v>
      </c>
      <c r="Q1042" s="8">
        <v>43.74</v>
      </c>
      <c r="R1042" s="8">
        <v>834.66</v>
      </c>
      <c r="S1042" s="8">
        <v>256.2</v>
      </c>
      <c r="T1042" s="8">
        <v>578.46</v>
      </c>
      <c r="U1042">
        <v>0</v>
      </c>
      <c r="V1042" s="8">
        <v>0</v>
      </c>
      <c r="W1042" s="8">
        <v>0</v>
      </c>
      <c r="X1042" s="8">
        <v>578.46</v>
      </c>
    </row>
    <row r="1043" spans="1:24" x14ac:dyDescent="0.25">
      <c r="A1043" t="s">
        <v>1369</v>
      </c>
      <c r="B1043" s="1">
        <v>46221</v>
      </c>
      <c r="C1043" t="s">
        <v>400</v>
      </c>
      <c r="D1043" t="s">
        <v>401</v>
      </c>
      <c r="E1043" t="s">
        <v>27</v>
      </c>
      <c r="F1043" t="s">
        <v>28</v>
      </c>
      <c r="G1043" t="s">
        <v>38</v>
      </c>
      <c r="H1043" t="s">
        <v>39</v>
      </c>
      <c r="I1043" t="s">
        <v>57</v>
      </c>
      <c r="J1043" t="s">
        <v>58</v>
      </c>
      <c r="K1043" t="s">
        <v>59</v>
      </c>
      <c r="L1043" s="13">
        <v>10.5</v>
      </c>
      <c r="M1043" s="8">
        <v>7.5</v>
      </c>
      <c r="N1043">
        <v>163</v>
      </c>
      <c r="O1043" s="8">
        <v>1711.5</v>
      </c>
      <c r="P1043" s="14">
        <v>7.9899999999999999E-2</v>
      </c>
      <c r="Q1043" s="8">
        <v>136.75</v>
      </c>
      <c r="R1043" s="8">
        <v>1574.75</v>
      </c>
      <c r="S1043" s="8">
        <v>1222.5</v>
      </c>
      <c r="T1043" s="8">
        <v>352.25</v>
      </c>
      <c r="U1043">
        <v>0</v>
      </c>
      <c r="V1043" s="8">
        <v>0</v>
      </c>
      <c r="W1043" s="8">
        <v>0</v>
      </c>
      <c r="X1043" s="8">
        <v>352.25</v>
      </c>
    </row>
    <row r="1044" spans="1:24" x14ac:dyDescent="0.25">
      <c r="A1044" t="s">
        <v>1370</v>
      </c>
      <c r="B1044" s="1">
        <v>45676</v>
      </c>
      <c r="C1044" t="s">
        <v>354</v>
      </c>
      <c r="D1044" t="s">
        <v>355</v>
      </c>
      <c r="E1044" t="s">
        <v>71</v>
      </c>
      <c r="F1044" t="s">
        <v>54</v>
      </c>
      <c r="G1044" t="s">
        <v>165</v>
      </c>
      <c r="H1044" t="s">
        <v>166</v>
      </c>
      <c r="I1044" t="s">
        <v>66</v>
      </c>
      <c r="J1044" t="s">
        <v>67</v>
      </c>
      <c r="K1044" t="s">
        <v>33</v>
      </c>
      <c r="L1044" s="13">
        <v>4.5</v>
      </c>
      <c r="M1044" s="8">
        <v>2.1</v>
      </c>
      <c r="N1044">
        <v>11</v>
      </c>
      <c r="O1044" s="8">
        <v>49.5</v>
      </c>
      <c r="P1044" s="14">
        <v>1.3599999999999999E-2</v>
      </c>
      <c r="Q1044" s="8">
        <v>0.67</v>
      </c>
      <c r="R1044" s="8">
        <v>48.83</v>
      </c>
      <c r="S1044" s="8">
        <v>23.1</v>
      </c>
      <c r="T1044" s="8">
        <v>25.73</v>
      </c>
      <c r="U1044">
        <v>0</v>
      </c>
      <c r="V1044" s="8">
        <v>0</v>
      </c>
      <c r="W1044" s="8">
        <v>0</v>
      </c>
      <c r="X1044" s="8">
        <v>25.73</v>
      </c>
    </row>
    <row r="1045" spans="1:24" x14ac:dyDescent="0.25">
      <c r="A1045" t="s">
        <v>1371</v>
      </c>
      <c r="B1045" s="1">
        <v>45698</v>
      </c>
      <c r="C1045" t="s">
        <v>82</v>
      </c>
      <c r="D1045" t="s">
        <v>83</v>
      </c>
      <c r="E1045" t="s">
        <v>71</v>
      </c>
      <c r="F1045" t="s">
        <v>46</v>
      </c>
      <c r="G1045" t="s">
        <v>72</v>
      </c>
      <c r="H1045" t="s">
        <v>73</v>
      </c>
      <c r="I1045" t="s">
        <v>112</v>
      </c>
      <c r="J1045" t="s">
        <v>113</v>
      </c>
      <c r="K1045" t="s">
        <v>42</v>
      </c>
      <c r="L1045" s="13">
        <v>8.5</v>
      </c>
      <c r="M1045" s="8">
        <v>2.8</v>
      </c>
      <c r="N1045">
        <v>26</v>
      </c>
      <c r="O1045" s="8">
        <v>221</v>
      </c>
      <c r="P1045" s="14">
        <v>0.185</v>
      </c>
      <c r="Q1045" s="8">
        <v>40.880000000000003</v>
      </c>
      <c r="R1045" s="8">
        <v>180.12</v>
      </c>
      <c r="S1045" s="8">
        <v>72.8</v>
      </c>
      <c r="T1045" s="8">
        <v>107.32</v>
      </c>
      <c r="U1045">
        <v>0</v>
      </c>
      <c r="V1045" s="8">
        <v>0</v>
      </c>
      <c r="W1045" s="8">
        <v>0</v>
      </c>
      <c r="X1045" s="8">
        <v>107.32</v>
      </c>
    </row>
    <row r="1046" spans="1:24" x14ac:dyDescent="0.25">
      <c r="A1046" t="s">
        <v>1372</v>
      </c>
      <c r="B1046" s="1">
        <v>46256</v>
      </c>
      <c r="C1046" t="s">
        <v>285</v>
      </c>
      <c r="D1046" t="s">
        <v>286</v>
      </c>
      <c r="E1046" t="s">
        <v>27</v>
      </c>
      <c r="F1046" t="s">
        <v>89</v>
      </c>
      <c r="G1046" t="s">
        <v>29</v>
      </c>
      <c r="H1046" t="s">
        <v>30</v>
      </c>
      <c r="I1046" t="s">
        <v>47</v>
      </c>
      <c r="J1046" t="s">
        <v>48</v>
      </c>
      <c r="K1046" t="s">
        <v>49</v>
      </c>
      <c r="L1046" s="13">
        <v>5</v>
      </c>
      <c r="M1046" s="8">
        <v>3.2</v>
      </c>
      <c r="N1046">
        <v>485</v>
      </c>
      <c r="O1046" s="8">
        <v>2425</v>
      </c>
      <c r="P1046" s="14">
        <v>0.19109999999999999</v>
      </c>
      <c r="Q1046" s="8">
        <v>463.42</v>
      </c>
      <c r="R1046" s="8">
        <v>1961.58</v>
      </c>
      <c r="S1046" s="8">
        <v>1552</v>
      </c>
      <c r="T1046" s="8">
        <v>409.58</v>
      </c>
      <c r="U1046">
        <v>0</v>
      </c>
      <c r="V1046" s="8">
        <v>0</v>
      </c>
      <c r="W1046" s="8">
        <v>0</v>
      </c>
      <c r="X1046" s="8">
        <v>409.58</v>
      </c>
    </row>
    <row r="1047" spans="1:24" x14ac:dyDescent="0.25">
      <c r="A1047" t="s">
        <v>1373</v>
      </c>
      <c r="B1047" s="1">
        <v>46024</v>
      </c>
      <c r="C1047" t="s">
        <v>223</v>
      </c>
      <c r="D1047" t="s">
        <v>224</v>
      </c>
      <c r="E1047" t="s">
        <v>27</v>
      </c>
      <c r="F1047" t="s">
        <v>28</v>
      </c>
      <c r="G1047" t="s">
        <v>29</v>
      </c>
      <c r="H1047" t="s">
        <v>30</v>
      </c>
      <c r="I1047" t="s">
        <v>112</v>
      </c>
      <c r="J1047" t="s">
        <v>113</v>
      </c>
      <c r="K1047" t="s">
        <v>42</v>
      </c>
      <c r="L1047" s="13">
        <v>8.5</v>
      </c>
      <c r="M1047" s="8">
        <v>2.8</v>
      </c>
      <c r="N1047">
        <v>297</v>
      </c>
      <c r="O1047" s="8">
        <v>2524.5</v>
      </c>
      <c r="P1047" s="14">
        <v>8.3000000000000001E-3</v>
      </c>
      <c r="Q1047" s="8">
        <v>20.95</v>
      </c>
      <c r="R1047" s="8">
        <v>2503.5500000000002</v>
      </c>
      <c r="S1047" s="8">
        <v>831.6</v>
      </c>
      <c r="T1047" s="8">
        <v>1671.95</v>
      </c>
      <c r="U1047">
        <v>0</v>
      </c>
      <c r="V1047" s="8">
        <v>0</v>
      </c>
      <c r="W1047" s="8">
        <v>0</v>
      </c>
      <c r="X1047" s="8">
        <v>1671.95</v>
      </c>
    </row>
    <row r="1048" spans="1:24" x14ac:dyDescent="0.25">
      <c r="A1048" t="s">
        <v>1374</v>
      </c>
      <c r="B1048" s="1">
        <v>45495</v>
      </c>
      <c r="C1048" t="s">
        <v>590</v>
      </c>
      <c r="D1048" t="s">
        <v>591</v>
      </c>
      <c r="E1048" t="s">
        <v>27</v>
      </c>
      <c r="F1048" t="s">
        <v>46</v>
      </c>
      <c r="G1048" t="s">
        <v>38</v>
      </c>
      <c r="H1048" t="s">
        <v>39</v>
      </c>
      <c r="I1048" t="s">
        <v>122</v>
      </c>
      <c r="J1048" t="s">
        <v>123</v>
      </c>
      <c r="K1048" t="s">
        <v>59</v>
      </c>
      <c r="L1048" s="13">
        <v>5.5</v>
      </c>
      <c r="M1048" s="8">
        <v>3.8</v>
      </c>
      <c r="N1048">
        <v>2</v>
      </c>
      <c r="O1048" s="8">
        <v>11</v>
      </c>
      <c r="P1048" s="14">
        <v>0.1842</v>
      </c>
      <c r="Q1048" s="8">
        <v>2.0299999999999998</v>
      </c>
      <c r="R1048" s="8">
        <v>8.9700000000000006</v>
      </c>
      <c r="S1048" s="8">
        <v>7.6</v>
      </c>
      <c r="T1048" s="8">
        <v>1.37</v>
      </c>
      <c r="U1048">
        <v>1</v>
      </c>
      <c r="V1048" s="8">
        <v>4.49</v>
      </c>
      <c r="W1048" s="8">
        <v>4.3</v>
      </c>
      <c r="X1048" s="8">
        <v>-2.93</v>
      </c>
    </row>
    <row r="1049" spans="1:24" x14ac:dyDescent="0.25">
      <c r="A1049" t="s">
        <v>1375</v>
      </c>
      <c r="B1049" s="1">
        <v>45369</v>
      </c>
      <c r="C1049" t="s">
        <v>406</v>
      </c>
      <c r="D1049" t="s">
        <v>407</v>
      </c>
      <c r="E1049" t="s">
        <v>63</v>
      </c>
      <c r="F1049" t="s">
        <v>37</v>
      </c>
      <c r="G1049" t="s">
        <v>79</v>
      </c>
      <c r="H1049" t="s">
        <v>80</v>
      </c>
      <c r="I1049" t="s">
        <v>144</v>
      </c>
      <c r="J1049" t="s">
        <v>145</v>
      </c>
      <c r="K1049" t="s">
        <v>33</v>
      </c>
      <c r="L1049" s="13">
        <v>12</v>
      </c>
      <c r="M1049" s="8">
        <v>6.5</v>
      </c>
      <c r="N1049">
        <v>8</v>
      </c>
      <c r="O1049" s="8">
        <v>96</v>
      </c>
      <c r="P1049" s="14">
        <v>2E-3</v>
      </c>
      <c r="Q1049" s="8">
        <v>0.19</v>
      </c>
      <c r="R1049" s="8">
        <v>95.81</v>
      </c>
      <c r="S1049" s="8">
        <v>52</v>
      </c>
      <c r="T1049" s="8">
        <v>43.81</v>
      </c>
      <c r="U1049">
        <v>0</v>
      </c>
      <c r="V1049" s="8">
        <v>0</v>
      </c>
      <c r="W1049" s="8">
        <v>0</v>
      </c>
      <c r="X1049" s="8">
        <v>43.81</v>
      </c>
    </row>
    <row r="1050" spans="1:24" x14ac:dyDescent="0.25">
      <c r="A1050" t="s">
        <v>1376</v>
      </c>
      <c r="B1050" s="1">
        <v>45898</v>
      </c>
      <c r="C1050" t="s">
        <v>180</v>
      </c>
      <c r="D1050" t="s">
        <v>181</v>
      </c>
      <c r="E1050" t="s">
        <v>63</v>
      </c>
      <c r="F1050" t="s">
        <v>46</v>
      </c>
      <c r="G1050" t="s">
        <v>79</v>
      </c>
      <c r="H1050" t="s">
        <v>80</v>
      </c>
      <c r="I1050" t="s">
        <v>66</v>
      </c>
      <c r="J1050" t="s">
        <v>67</v>
      </c>
      <c r="K1050" t="s">
        <v>33</v>
      </c>
      <c r="L1050" s="13">
        <v>4.5</v>
      </c>
      <c r="M1050" s="8">
        <v>2.1</v>
      </c>
      <c r="N1050">
        <v>17</v>
      </c>
      <c r="O1050" s="8">
        <v>76.5</v>
      </c>
      <c r="P1050" s="14">
        <v>0.42220000000000002</v>
      </c>
      <c r="Q1050" s="8">
        <v>32.299999999999997</v>
      </c>
      <c r="R1050" s="8">
        <v>44.2</v>
      </c>
      <c r="S1050" s="8">
        <v>35.700000000000003</v>
      </c>
      <c r="T1050" s="8">
        <v>8.5</v>
      </c>
      <c r="U1050">
        <v>0</v>
      </c>
      <c r="V1050" s="8">
        <v>0</v>
      </c>
      <c r="W1050" s="8">
        <v>0</v>
      </c>
      <c r="X1050" s="8">
        <v>8.5</v>
      </c>
    </row>
    <row r="1051" spans="1:24" x14ac:dyDescent="0.25">
      <c r="A1051" t="s">
        <v>1377</v>
      </c>
      <c r="B1051" s="1">
        <v>45999</v>
      </c>
      <c r="C1051" t="s">
        <v>244</v>
      </c>
      <c r="D1051" t="s">
        <v>245</v>
      </c>
      <c r="E1051" t="s">
        <v>53</v>
      </c>
      <c r="F1051" t="s">
        <v>46</v>
      </c>
      <c r="G1051" t="s">
        <v>55</v>
      </c>
      <c r="H1051" t="s">
        <v>56</v>
      </c>
      <c r="I1051" t="s">
        <v>156</v>
      </c>
      <c r="J1051" t="s">
        <v>157</v>
      </c>
      <c r="K1051" t="s">
        <v>42</v>
      </c>
      <c r="L1051" s="13">
        <v>6.2</v>
      </c>
      <c r="M1051" s="8">
        <v>1.9</v>
      </c>
      <c r="N1051">
        <v>50</v>
      </c>
      <c r="O1051" s="8">
        <v>310</v>
      </c>
      <c r="P1051" s="14">
        <v>8.9099999999999999E-2</v>
      </c>
      <c r="Q1051" s="8">
        <v>27.62</v>
      </c>
      <c r="R1051" s="8">
        <v>282.38</v>
      </c>
      <c r="S1051" s="8">
        <v>95</v>
      </c>
      <c r="T1051" s="8">
        <v>187.38</v>
      </c>
      <c r="U1051">
        <v>0</v>
      </c>
      <c r="V1051" s="8">
        <v>0</v>
      </c>
      <c r="W1051" s="8">
        <v>0</v>
      </c>
      <c r="X1051" s="8">
        <v>187.38</v>
      </c>
    </row>
    <row r="1052" spans="1:24" x14ac:dyDescent="0.25">
      <c r="A1052" t="s">
        <v>1378</v>
      </c>
      <c r="B1052" s="1">
        <v>46142</v>
      </c>
      <c r="C1052" t="s">
        <v>195</v>
      </c>
      <c r="D1052" t="s">
        <v>196</v>
      </c>
      <c r="E1052" t="s">
        <v>150</v>
      </c>
      <c r="F1052" t="s">
        <v>89</v>
      </c>
      <c r="G1052" t="s">
        <v>151</v>
      </c>
      <c r="H1052" t="s">
        <v>152</v>
      </c>
      <c r="I1052" t="s">
        <v>74</v>
      </c>
      <c r="J1052" t="s">
        <v>75</v>
      </c>
      <c r="K1052" t="s">
        <v>49</v>
      </c>
      <c r="L1052" s="13">
        <v>11</v>
      </c>
      <c r="M1052" s="8">
        <v>6.8</v>
      </c>
      <c r="N1052">
        <v>161</v>
      </c>
      <c r="O1052" s="8">
        <v>1771</v>
      </c>
      <c r="P1052" s="14">
        <v>6.4199999999999993E-2</v>
      </c>
      <c r="Q1052" s="8">
        <v>113.7</v>
      </c>
      <c r="R1052" s="8">
        <v>1657.3</v>
      </c>
      <c r="S1052" s="8">
        <v>1094.8</v>
      </c>
      <c r="T1052" s="8">
        <v>562.5</v>
      </c>
      <c r="U1052">
        <v>0</v>
      </c>
      <c r="V1052" s="8">
        <v>0</v>
      </c>
      <c r="W1052" s="8">
        <v>0</v>
      </c>
      <c r="X1052" s="8">
        <v>562.5</v>
      </c>
    </row>
    <row r="1053" spans="1:24" x14ac:dyDescent="0.25">
      <c r="A1053" t="s">
        <v>1379</v>
      </c>
      <c r="B1053" s="1">
        <v>45934</v>
      </c>
      <c r="C1053" t="s">
        <v>642</v>
      </c>
      <c r="D1053" t="s">
        <v>643</v>
      </c>
      <c r="E1053" t="s">
        <v>71</v>
      </c>
      <c r="F1053" t="s">
        <v>54</v>
      </c>
      <c r="G1053" t="s">
        <v>165</v>
      </c>
      <c r="H1053" t="s">
        <v>166</v>
      </c>
      <c r="I1053" t="s">
        <v>47</v>
      </c>
      <c r="J1053" t="s">
        <v>48</v>
      </c>
      <c r="K1053" t="s">
        <v>49</v>
      </c>
      <c r="L1053" s="13">
        <v>5</v>
      </c>
      <c r="M1053" s="8">
        <v>3.2</v>
      </c>
      <c r="N1053">
        <v>113</v>
      </c>
      <c r="O1053" s="8">
        <v>565</v>
      </c>
      <c r="P1053" s="14">
        <v>2.8999999999999998E-3</v>
      </c>
      <c r="Q1053" s="8">
        <v>1.64</v>
      </c>
      <c r="R1053" s="8">
        <v>563.36</v>
      </c>
      <c r="S1053" s="8">
        <v>361.6</v>
      </c>
      <c r="T1053" s="8">
        <v>201.76</v>
      </c>
      <c r="U1053">
        <v>0</v>
      </c>
      <c r="V1053" s="8">
        <v>0</v>
      </c>
      <c r="W1053" s="8">
        <v>0</v>
      </c>
      <c r="X1053" s="8">
        <v>201.76</v>
      </c>
    </row>
    <row r="1054" spans="1:24" x14ac:dyDescent="0.25">
      <c r="A1054" t="s">
        <v>1380</v>
      </c>
      <c r="B1054" s="1">
        <v>45540</v>
      </c>
      <c r="C1054" t="s">
        <v>91</v>
      </c>
      <c r="D1054" t="s">
        <v>92</v>
      </c>
      <c r="E1054" t="s">
        <v>27</v>
      </c>
      <c r="F1054" t="s">
        <v>37</v>
      </c>
      <c r="G1054" t="s">
        <v>29</v>
      </c>
      <c r="H1054" t="s">
        <v>30</v>
      </c>
      <c r="I1054" t="s">
        <v>31</v>
      </c>
      <c r="J1054" t="s">
        <v>32</v>
      </c>
      <c r="K1054" t="s">
        <v>33</v>
      </c>
      <c r="L1054" s="13">
        <v>5.8</v>
      </c>
      <c r="M1054" s="8">
        <v>2.7</v>
      </c>
      <c r="N1054">
        <v>66</v>
      </c>
      <c r="O1054" s="8">
        <v>382.8</v>
      </c>
      <c r="P1054" s="14">
        <v>3.4099999999999998E-2</v>
      </c>
      <c r="Q1054" s="8">
        <v>13.05</v>
      </c>
      <c r="R1054" s="8">
        <v>369.75</v>
      </c>
      <c r="S1054" s="8">
        <v>178.2</v>
      </c>
      <c r="T1054" s="8">
        <v>191.55</v>
      </c>
      <c r="U1054">
        <v>0</v>
      </c>
      <c r="V1054" s="8">
        <v>0</v>
      </c>
      <c r="W1054" s="8">
        <v>0</v>
      </c>
      <c r="X1054" s="8">
        <v>191.55</v>
      </c>
    </row>
    <row r="1055" spans="1:24" x14ac:dyDescent="0.25">
      <c r="A1055" t="s">
        <v>1381</v>
      </c>
      <c r="B1055" s="1">
        <v>45396</v>
      </c>
      <c r="C1055" t="s">
        <v>205</v>
      </c>
      <c r="D1055" t="s">
        <v>206</v>
      </c>
      <c r="E1055" t="s">
        <v>71</v>
      </c>
      <c r="F1055" t="s">
        <v>54</v>
      </c>
      <c r="G1055" t="s">
        <v>165</v>
      </c>
      <c r="H1055" t="s">
        <v>166</v>
      </c>
      <c r="I1055" t="s">
        <v>156</v>
      </c>
      <c r="J1055" t="s">
        <v>157</v>
      </c>
      <c r="K1055" t="s">
        <v>42</v>
      </c>
      <c r="L1055" s="13">
        <v>6.2</v>
      </c>
      <c r="M1055" s="8">
        <v>1.9</v>
      </c>
      <c r="N1055">
        <v>68</v>
      </c>
      <c r="O1055" s="8">
        <v>421.6</v>
      </c>
      <c r="P1055" s="14">
        <v>2.2200000000000001E-2</v>
      </c>
      <c r="Q1055" s="8">
        <v>9.36</v>
      </c>
      <c r="R1055" s="8">
        <v>412.24</v>
      </c>
      <c r="S1055" s="8">
        <v>129.19999999999999</v>
      </c>
      <c r="T1055" s="8">
        <v>283.04000000000002</v>
      </c>
      <c r="U1055">
        <v>0</v>
      </c>
      <c r="V1055" s="8">
        <v>0</v>
      </c>
      <c r="W1055" s="8">
        <v>0</v>
      </c>
      <c r="X1055" s="8">
        <v>283.04000000000002</v>
      </c>
    </row>
    <row r="1056" spans="1:24" x14ac:dyDescent="0.25">
      <c r="A1056" t="s">
        <v>1382</v>
      </c>
      <c r="B1056" s="1">
        <v>46005</v>
      </c>
      <c r="C1056" t="s">
        <v>590</v>
      </c>
      <c r="D1056" t="s">
        <v>591</v>
      </c>
      <c r="E1056" t="s">
        <v>27</v>
      </c>
      <c r="F1056" t="s">
        <v>46</v>
      </c>
      <c r="G1056" t="s">
        <v>29</v>
      </c>
      <c r="H1056" t="s">
        <v>30</v>
      </c>
      <c r="I1056" t="s">
        <v>99</v>
      </c>
      <c r="J1056" t="s">
        <v>100</v>
      </c>
      <c r="K1056" t="s">
        <v>49</v>
      </c>
      <c r="L1056" s="13">
        <v>3.8</v>
      </c>
      <c r="M1056" s="8">
        <v>2.6</v>
      </c>
      <c r="N1056">
        <v>53</v>
      </c>
      <c r="O1056" s="8">
        <v>201.4</v>
      </c>
      <c r="P1056" s="14">
        <v>9.8100000000000007E-2</v>
      </c>
      <c r="Q1056" s="8">
        <v>19.760000000000002</v>
      </c>
      <c r="R1056" s="8">
        <v>181.64</v>
      </c>
      <c r="S1056" s="8">
        <v>137.80000000000001</v>
      </c>
      <c r="T1056" s="8">
        <v>43.84</v>
      </c>
      <c r="U1056">
        <v>0</v>
      </c>
      <c r="V1056" s="8">
        <v>0</v>
      </c>
      <c r="W1056" s="8">
        <v>0</v>
      </c>
      <c r="X1056" s="8">
        <v>43.84</v>
      </c>
    </row>
    <row r="1057" spans="1:24" x14ac:dyDescent="0.25">
      <c r="A1057" t="s">
        <v>1383</v>
      </c>
      <c r="B1057" s="1">
        <v>46083</v>
      </c>
      <c r="C1057" t="s">
        <v>400</v>
      </c>
      <c r="D1057" t="s">
        <v>401</v>
      </c>
      <c r="E1057" t="s">
        <v>27</v>
      </c>
      <c r="F1057" t="s">
        <v>28</v>
      </c>
      <c r="G1057" t="s">
        <v>29</v>
      </c>
      <c r="H1057" t="s">
        <v>30</v>
      </c>
      <c r="I1057" t="s">
        <v>84</v>
      </c>
      <c r="J1057" t="s">
        <v>85</v>
      </c>
      <c r="K1057" t="s">
        <v>42</v>
      </c>
      <c r="L1057" s="13">
        <v>9.9</v>
      </c>
      <c r="M1057" s="8">
        <v>3.1</v>
      </c>
      <c r="N1057">
        <v>221</v>
      </c>
      <c r="O1057" s="8">
        <v>2187.9</v>
      </c>
      <c r="P1057" s="14">
        <v>6.4799999999999996E-2</v>
      </c>
      <c r="Q1057" s="8">
        <v>141.78</v>
      </c>
      <c r="R1057" s="8">
        <v>2046.12</v>
      </c>
      <c r="S1057" s="8">
        <v>685.1</v>
      </c>
      <c r="T1057" s="8">
        <v>1361.02</v>
      </c>
      <c r="U1057">
        <v>32</v>
      </c>
      <c r="V1057" s="8">
        <v>296.27</v>
      </c>
      <c r="W1057" s="8">
        <v>115.2</v>
      </c>
      <c r="X1057" s="8">
        <v>1245.82</v>
      </c>
    </row>
    <row r="1058" spans="1:24" x14ac:dyDescent="0.25">
      <c r="A1058" t="s">
        <v>1384</v>
      </c>
      <c r="B1058" s="1">
        <v>45600</v>
      </c>
      <c r="C1058" t="s">
        <v>159</v>
      </c>
      <c r="D1058" t="s">
        <v>160</v>
      </c>
      <c r="E1058" t="s">
        <v>27</v>
      </c>
      <c r="F1058" t="s">
        <v>37</v>
      </c>
      <c r="G1058" t="s">
        <v>29</v>
      </c>
      <c r="H1058" t="s">
        <v>30</v>
      </c>
      <c r="I1058" t="s">
        <v>185</v>
      </c>
      <c r="J1058" t="s">
        <v>186</v>
      </c>
      <c r="K1058" t="s">
        <v>59</v>
      </c>
      <c r="L1058" s="13">
        <v>4.9000000000000004</v>
      </c>
      <c r="M1058" s="8">
        <v>3.1</v>
      </c>
      <c r="N1058">
        <v>68</v>
      </c>
      <c r="O1058" s="8">
        <v>333.2</v>
      </c>
      <c r="P1058" s="14">
        <v>7.1999999999999998E-3</v>
      </c>
      <c r="Q1058" s="8">
        <v>2.4</v>
      </c>
      <c r="R1058" s="8">
        <v>330.8</v>
      </c>
      <c r="S1058" s="8">
        <v>210.8</v>
      </c>
      <c r="T1058" s="8">
        <v>120</v>
      </c>
      <c r="U1058">
        <v>0</v>
      </c>
      <c r="V1058" s="8">
        <v>0</v>
      </c>
      <c r="W1058" s="8">
        <v>0</v>
      </c>
      <c r="X1058" s="8">
        <v>120</v>
      </c>
    </row>
    <row r="1059" spans="1:24" x14ac:dyDescent="0.25">
      <c r="A1059" t="s">
        <v>1385</v>
      </c>
      <c r="B1059" s="1">
        <v>46162</v>
      </c>
      <c r="C1059" t="s">
        <v>211</v>
      </c>
      <c r="D1059" t="s">
        <v>212</v>
      </c>
      <c r="E1059" t="s">
        <v>27</v>
      </c>
      <c r="F1059" t="s">
        <v>37</v>
      </c>
      <c r="G1059" t="s">
        <v>38</v>
      </c>
      <c r="H1059" t="s">
        <v>39</v>
      </c>
      <c r="I1059" t="s">
        <v>84</v>
      </c>
      <c r="J1059" t="s">
        <v>85</v>
      </c>
      <c r="K1059" t="s">
        <v>42</v>
      </c>
      <c r="L1059" s="13">
        <v>9.9</v>
      </c>
      <c r="M1059" s="8">
        <v>3.1</v>
      </c>
      <c r="N1059">
        <v>20</v>
      </c>
      <c r="O1059" s="8">
        <v>198</v>
      </c>
      <c r="P1059" s="14">
        <v>1.09E-2</v>
      </c>
      <c r="Q1059" s="8">
        <v>2.16</v>
      </c>
      <c r="R1059" s="8">
        <v>195.84</v>
      </c>
      <c r="S1059" s="8">
        <v>62</v>
      </c>
      <c r="T1059" s="8">
        <v>133.84</v>
      </c>
      <c r="U1059">
        <v>4</v>
      </c>
      <c r="V1059" s="8">
        <v>39.17</v>
      </c>
      <c r="W1059" s="8">
        <v>14.4</v>
      </c>
      <c r="X1059" s="8">
        <v>119.44</v>
      </c>
    </row>
    <row r="1060" spans="1:24" x14ac:dyDescent="0.25">
      <c r="A1060" t="s">
        <v>1386</v>
      </c>
      <c r="B1060" s="1">
        <v>45992</v>
      </c>
      <c r="C1060" t="s">
        <v>168</v>
      </c>
      <c r="D1060" t="s">
        <v>169</v>
      </c>
      <c r="E1060" t="s">
        <v>63</v>
      </c>
      <c r="F1060" t="s">
        <v>46</v>
      </c>
      <c r="G1060" t="s">
        <v>79</v>
      </c>
      <c r="H1060" t="s">
        <v>80</v>
      </c>
      <c r="I1060" t="s">
        <v>104</v>
      </c>
      <c r="J1060" t="s">
        <v>105</v>
      </c>
      <c r="K1060" t="s">
        <v>49</v>
      </c>
      <c r="L1060" s="13">
        <v>4.2</v>
      </c>
      <c r="M1060" s="8">
        <v>2.8</v>
      </c>
      <c r="N1060">
        <v>107</v>
      </c>
      <c r="O1060" s="8">
        <v>449.4</v>
      </c>
      <c r="P1060" s="14">
        <v>0.2918</v>
      </c>
      <c r="Q1060" s="8">
        <v>131.13</v>
      </c>
      <c r="R1060" s="8">
        <v>318.27</v>
      </c>
      <c r="S1060" s="8">
        <v>299.60000000000002</v>
      </c>
      <c r="T1060" s="8">
        <v>18.670000000000002</v>
      </c>
      <c r="U1060">
        <v>0</v>
      </c>
      <c r="V1060" s="8">
        <v>0</v>
      </c>
      <c r="W1060" s="8">
        <v>0</v>
      </c>
      <c r="X1060" s="8">
        <v>18.670000000000002</v>
      </c>
    </row>
    <row r="1061" spans="1:24" x14ac:dyDescent="0.25">
      <c r="A1061" t="s">
        <v>1387</v>
      </c>
      <c r="B1061" s="1">
        <v>45906</v>
      </c>
      <c r="C1061" t="s">
        <v>195</v>
      </c>
      <c r="D1061" t="s">
        <v>196</v>
      </c>
      <c r="E1061" t="s">
        <v>150</v>
      </c>
      <c r="F1061" t="s">
        <v>89</v>
      </c>
      <c r="G1061" t="s">
        <v>151</v>
      </c>
      <c r="H1061" t="s">
        <v>152</v>
      </c>
      <c r="I1061" t="s">
        <v>57</v>
      </c>
      <c r="J1061" t="s">
        <v>58</v>
      </c>
      <c r="K1061" t="s">
        <v>59</v>
      </c>
      <c r="L1061" s="13">
        <v>10.5</v>
      </c>
      <c r="M1061" s="8">
        <v>7.5</v>
      </c>
      <c r="N1061">
        <v>830</v>
      </c>
      <c r="O1061" s="8">
        <v>8715</v>
      </c>
      <c r="P1061" s="14">
        <v>0.1273</v>
      </c>
      <c r="Q1061" s="8">
        <v>1109.42</v>
      </c>
      <c r="R1061" s="8">
        <v>7605.58</v>
      </c>
      <c r="S1061" s="8">
        <v>6225</v>
      </c>
      <c r="T1061" s="8">
        <v>1380.58</v>
      </c>
      <c r="U1061">
        <v>0</v>
      </c>
      <c r="V1061" s="8">
        <v>0</v>
      </c>
      <c r="W1061" s="8">
        <v>0</v>
      </c>
      <c r="X1061" s="8">
        <v>1380.58</v>
      </c>
    </row>
    <row r="1062" spans="1:24" x14ac:dyDescent="0.25">
      <c r="A1062" t="s">
        <v>1388</v>
      </c>
      <c r="B1062" s="1">
        <v>46116</v>
      </c>
      <c r="C1062" t="s">
        <v>546</v>
      </c>
      <c r="D1062" t="s">
        <v>547</v>
      </c>
      <c r="E1062" t="s">
        <v>27</v>
      </c>
      <c r="F1062" t="s">
        <v>89</v>
      </c>
      <c r="G1062" t="s">
        <v>38</v>
      </c>
      <c r="H1062" t="s">
        <v>39</v>
      </c>
      <c r="I1062" t="s">
        <v>122</v>
      </c>
      <c r="J1062" t="s">
        <v>123</v>
      </c>
      <c r="K1062" t="s">
        <v>59</v>
      </c>
      <c r="L1062" s="13">
        <v>5.5</v>
      </c>
      <c r="M1062" s="8">
        <v>3.8</v>
      </c>
      <c r="N1062">
        <v>506</v>
      </c>
      <c r="O1062" s="8">
        <v>2783</v>
      </c>
      <c r="P1062" s="14">
        <v>2.7199999999999998E-2</v>
      </c>
      <c r="Q1062" s="8">
        <v>75.7</v>
      </c>
      <c r="R1062" s="8">
        <v>2707.3</v>
      </c>
      <c r="S1062" s="8">
        <v>1922.8</v>
      </c>
      <c r="T1062" s="8">
        <v>784.5</v>
      </c>
      <c r="U1062">
        <v>0</v>
      </c>
      <c r="V1062" s="8">
        <v>0</v>
      </c>
      <c r="W1062" s="8">
        <v>0</v>
      </c>
      <c r="X1062" s="8">
        <v>784.5</v>
      </c>
    </row>
    <row r="1063" spans="1:24" x14ac:dyDescent="0.25">
      <c r="A1063" t="s">
        <v>1389</v>
      </c>
      <c r="B1063" s="1">
        <v>45415</v>
      </c>
      <c r="C1063" t="s">
        <v>258</v>
      </c>
      <c r="D1063" t="s">
        <v>259</v>
      </c>
      <c r="E1063" t="s">
        <v>71</v>
      </c>
      <c r="F1063" t="s">
        <v>28</v>
      </c>
      <c r="G1063" t="s">
        <v>165</v>
      </c>
      <c r="H1063" t="s">
        <v>166</v>
      </c>
      <c r="I1063" t="s">
        <v>57</v>
      </c>
      <c r="J1063" t="s">
        <v>58</v>
      </c>
      <c r="K1063" t="s">
        <v>59</v>
      </c>
      <c r="L1063" s="13">
        <v>10.5</v>
      </c>
      <c r="M1063" s="8">
        <v>7.5</v>
      </c>
      <c r="N1063">
        <v>67</v>
      </c>
      <c r="O1063" s="8">
        <v>703.5</v>
      </c>
      <c r="P1063" s="14">
        <v>4.4699999999999997E-2</v>
      </c>
      <c r="Q1063" s="8">
        <v>31.45</v>
      </c>
      <c r="R1063" s="8">
        <v>672.05</v>
      </c>
      <c r="S1063" s="8">
        <v>502.5</v>
      </c>
      <c r="T1063" s="8">
        <v>169.55</v>
      </c>
      <c r="U1063">
        <v>0</v>
      </c>
      <c r="V1063" s="8">
        <v>0</v>
      </c>
      <c r="W1063" s="8">
        <v>0</v>
      </c>
      <c r="X1063" s="8">
        <v>169.55</v>
      </c>
    </row>
    <row r="1064" spans="1:24" x14ac:dyDescent="0.25">
      <c r="A1064" t="s">
        <v>1390</v>
      </c>
      <c r="B1064" s="1">
        <v>46107</v>
      </c>
      <c r="C1064" t="s">
        <v>475</v>
      </c>
      <c r="D1064" t="s">
        <v>476</v>
      </c>
      <c r="E1064" t="s">
        <v>63</v>
      </c>
      <c r="F1064" t="s">
        <v>37</v>
      </c>
      <c r="G1064" t="s">
        <v>79</v>
      </c>
      <c r="H1064" t="s">
        <v>80</v>
      </c>
      <c r="I1064" t="s">
        <v>185</v>
      </c>
      <c r="J1064" t="s">
        <v>186</v>
      </c>
      <c r="K1064" t="s">
        <v>59</v>
      </c>
      <c r="L1064" s="13">
        <v>4.9000000000000004</v>
      </c>
      <c r="M1064" s="8">
        <v>3.1</v>
      </c>
      <c r="N1064">
        <v>35</v>
      </c>
      <c r="O1064" s="8">
        <v>171.5</v>
      </c>
      <c r="P1064" s="14">
        <v>4.9500000000000002E-2</v>
      </c>
      <c r="Q1064" s="8">
        <v>8.49</v>
      </c>
      <c r="R1064" s="8">
        <v>163.01</v>
      </c>
      <c r="S1064" s="8">
        <v>108.5</v>
      </c>
      <c r="T1064" s="8">
        <v>54.51</v>
      </c>
      <c r="U1064">
        <v>0</v>
      </c>
      <c r="V1064" s="8">
        <v>0</v>
      </c>
      <c r="W1064" s="8">
        <v>0</v>
      </c>
      <c r="X1064" s="8">
        <v>54.51</v>
      </c>
    </row>
    <row r="1065" spans="1:24" x14ac:dyDescent="0.25">
      <c r="A1065" t="s">
        <v>1391</v>
      </c>
      <c r="B1065" s="1">
        <v>45871</v>
      </c>
      <c r="C1065" t="s">
        <v>584</v>
      </c>
      <c r="D1065" t="s">
        <v>585</v>
      </c>
      <c r="E1065" t="s">
        <v>27</v>
      </c>
      <c r="F1065" t="s">
        <v>37</v>
      </c>
      <c r="G1065" t="s">
        <v>38</v>
      </c>
      <c r="H1065" t="s">
        <v>39</v>
      </c>
      <c r="I1065" t="s">
        <v>99</v>
      </c>
      <c r="J1065" t="s">
        <v>100</v>
      </c>
      <c r="K1065" t="s">
        <v>49</v>
      </c>
      <c r="L1065" s="13">
        <v>3.8</v>
      </c>
      <c r="M1065" s="8">
        <v>2.6</v>
      </c>
      <c r="N1065">
        <v>9</v>
      </c>
      <c r="O1065" s="8">
        <v>34.200000000000003</v>
      </c>
      <c r="P1065" s="14">
        <v>1.29E-2</v>
      </c>
      <c r="Q1065" s="8">
        <v>0.44</v>
      </c>
      <c r="R1065" s="8">
        <v>33.76</v>
      </c>
      <c r="S1065" s="8">
        <v>23.4</v>
      </c>
      <c r="T1065" s="8">
        <v>10.36</v>
      </c>
      <c r="U1065">
        <v>0</v>
      </c>
      <c r="V1065" s="8">
        <v>0</v>
      </c>
      <c r="W1065" s="8">
        <v>0</v>
      </c>
      <c r="X1065" s="8">
        <v>10.36</v>
      </c>
    </row>
    <row r="1066" spans="1:24" x14ac:dyDescent="0.25">
      <c r="A1066" t="s">
        <v>1392</v>
      </c>
      <c r="B1066" s="1">
        <v>46093</v>
      </c>
      <c r="C1066" t="s">
        <v>220</v>
      </c>
      <c r="D1066" t="s">
        <v>221</v>
      </c>
      <c r="E1066" t="s">
        <v>71</v>
      </c>
      <c r="F1066" t="s">
        <v>28</v>
      </c>
      <c r="G1066" t="s">
        <v>72</v>
      </c>
      <c r="H1066" t="s">
        <v>73</v>
      </c>
      <c r="I1066" t="s">
        <v>84</v>
      </c>
      <c r="J1066" t="s">
        <v>85</v>
      </c>
      <c r="K1066" t="s">
        <v>42</v>
      </c>
      <c r="L1066" s="13">
        <v>9.9</v>
      </c>
      <c r="M1066" s="8">
        <v>3.1</v>
      </c>
      <c r="N1066">
        <v>239</v>
      </c>
      <c r="O1066" s="8">
        <v>2366.1</v>
      </c>
      <c r="P1066" s="14">
        <v>4.2500000000000003E-2</v>
      </c>
      <c r="Q1066" s="8">
        <v>100.56</v>
      </c>
      <c r="R1066" s="8">
        <v>2265.54</v>
      </c>
      <c r="S1066" s="8">
        <v>740.9</v>
      </c>
      <c r="T1066" s="8">
        <v>1524.64</v>
      </c>
      <c r="U1066">
        <v>0</v>
      </c>
      <c r="V1066" s="8">
        <v>0</v>
      </c>
      <c r="W1066" s="8">
        <v>0</v>
      </c>
      <c r="X1066" s="8">
        <v>1524.64</v>
      </c>
    </row>
    <row r="1067" spans="1:24" x14ac:dyDescent="0.25">
      <c r="A1067" t="s">
        <v>1393</v>
      </c>
      <c r="B1067" s="1">
        <v>45334</v>
      </c>
      <c r="C1067" t="s">
        <v>35</v>
      </c>
      <c r="D1067" t="s">
        <v>36</v>
      </c>
      <c r="E1067" t="s">
        <v>27</v>
      </c>
      <c r="F1067" t="s">
        <v>37</v>
      </c>
      <c r="G1067" t="s">
        <v>38</v>
      </c>
      <c r="H1067" t="s">
        <v>39</v>
      </c>
      <c r="I1067" t="s">
        <v>40</v>
      </c>
      <c r="J1067" t="s">
        <v>41</v>
      </c>
      <c r="K1067" t="s">
        <v>42</v>
      </c>
      <c r="L1067" s="13">
        <v>14.5</v>
      </c>
      <c r="M1067" s="8">
        <v>4.2</v>
      </c>
      <c r="N1067">
        <v>25</v>
      </c>
      <c r="O1067" s="8">
        <v>362.5</v>
      </c>
      <c r="P1067" s="14">
        <v>1.3100000000000001E-2</v>
      </c>
      <c r="Q1067" s="8">
        <v>4.75</v>
      </c>
      <c r="R1067" s="8">
        <v>357.75</v>
      </c>
      <c r="S1067" s="8">
        <v>105</v>
      </c>
      <c r="T1067" s="8">
        <v>252.75</v>
      </c>
      <c r="U1067">
        <v>0</v>
      </c>
      <c r="V1067" s="8">
        <v>0</v>
      </c>
      <c r="W1067" s="8">
        <v>0</v>
      </c>
      <c r="X1067" s="8">
        <v>252.75</v>
      </c>
    </row>
    <row r="1068" spans="1:24" x14ac:dyDescent="0.25">
      <c r="A1068" t="s">
        <v>1394</v>
      </c>
      <c r="B1068" s="1">
        <v>45647</v>
      </c>
      <c r="C1068" t="s">
        <v>25</v>
      </c>
      <c r="D1068" t="s">
        <v>26</v>
      </c>
      <c r="E1068" t="s">
        <v>27</v>
      </c>
      <c r="F1068" t="s">
        <v>28</v>
      </c>
      <c r="G1068" t="s">
        <v>29</v>
      </c>
      <c r="H1068" t="s">
        <v>30</v>
      </c>
      <c r="I1068" t="s">
        <v>66</v>
      </c>
      <c r="J1068" t="s">
        <v>67</v>
      </c>
      <c r="K1068" t="s">
        <v>33</v>
      </c>
      <c r="L1068" s="13">
        <v>4.5</v>
      </c>
      <c r="M1068" s="8">
        <v>2.1</v>
      </c>
      <c r="N1068">
        <v>251</v>
      </c>
      <c r="O1068" s="8">
        <v>1129.5</v>
      </c>
      <c r="P1068" s="14">
        <v>9.2999999999999992E-3</v>
      </c>
      <c r="Q1068" s="8">
        <v>10.5</v>
      </c>
      <c r="R1068" s="8">
        <v>1119</v>
      </c>
      <c r="S1068" s="8">
        <v>527.1</v>
      </c>
      <c r="T1068" s="8">
        <v>591.9</v>
      </c>
      <c r="U1068">
        <v>0</v>
      </c>
      <c r="V1068" s="8">
        <v>0</v>
      </c>
      <c r="W1068" s="8">
        <v>0</v>
      </c>
      <c r="X1068" s="8">
        <v>591.9</v>
      </c>
    </row>
    <row r="1069" spans="1:24" x14ac:dyDescent="0.25">
      <c r="A1069" t="s">
        <v>1395</v>
      </c>
      <c r="B1069" s="1">
        <v>45837</v>
      </c>
      <c r="C1069" t="s">
        <v>139</v>
      </c>
      <c r="D1069" t="s">
        <v>140</v>
      </c>
      <c r="E1069" t="s">
        <v>63</v>
      </c>
      <c r="F1069" t="s">
        <v>54</v>
      </c>
      <c r="G1069" t="s">
        <v>79</v>
      </c>
      <c r="H1069" t="s">
        <v>80</v>
      </c>
      <c r="I1069" t="s">
        <v>144</v>
      </c>
      <c r="J1069" t="s">
        <v>145</v>
      </c>
      <c r="K1069" t="s">
        <v>33</v>
      </c>
      <c r="L1069" s="13">
        <v>12</v>
      </c>
      <c r="M1069" s="8">
        <v>6.5</v>
      </c>
      <c r="N1069">
        <v>86</v>
      </c>
      <c r="O1069" s="8">
        <v>1032</v>
      </c>
      <c r="P1069" s="14">
        <v>6.1699999999999998E-2</v>
      </c>
      <c r="Q1069" s="8">
        <v>63.67</v>
      </c>
      <c r="R1069" s="8">
        <v>968.33</v>
      </c>
      <c r="S1069" s="8">
        <v>559</v>
      </c>
      <c r="T1069" s="8">
        <v>409.33</v>
      </c>
      <c r="U1069">
        <v>0</v>
      </c>
      <c r="V1069" s="8">
        <v>0</v>
      </c>
      <c r="W1069" s="8">
        <v>0</v>
      </c>
      <c r="X1069" s="8">
        <v>409.33</v>
      </c>
    </row>
    <row r="1070" spans="1:24" x14ac:dyDescent="0.25">
      <c r="A1070" t="s">
        <v>1396</v>
      </c>
      <c r="B1070" s="1">
        <v>45730</v>
      </c>
      <c r="C1070" t="s">
        <v>241</v>
      </c>
      <c r="D1070" t="s">
        <v>242</v>
      </c>
      <c r="E1070" t="s">
        <v>71</v>
      </c>
      <c r="F1070" t="s">
        <v>89</v>
      </c>
      <c r="G1070" t="s">
        <v>165</v>
      </c>
      <c r="H1070" t="s">
        <v>166</v>
      </c>
      <c r="I1070" t="s">
        <v>66</v>
      </c>
      <c r="J1070" t="s">
        <v>67</v>
      </c>
      <c r="K1070" t="s">
        <v>33</v>
      </c>
      <c r="L1070" s="13">
        <v>4.5</v>
      </c>
      <c r="M1070" s="8">
        <v>2.1</v>
      </c>
      <c r="N1070">
        <v>60</v>
      </c>
      <c r="O1070" s="8">
        <v>270</v>
      </c>
      <c r="P1070" s="14">
        <v>3.5099999999999999E-2</v>
      </c>
      <c r="Q1070" s="8">
        <v>9.48</v>
      </c>
      <c r="R1070" s="8">
        <v>260.52</v>
      </c>
      <c r="S1070" s="8">
        <v>126</v>
      </c>
      <c r="T1070" s="8">
        <v>134.52000000000001</v>
      </c>
      <c r="U1070">
        <v>0</v>
      </c>
      <c r="V1070" s="8">
        <v>0</v>
      </c>
      <c r="W1070" s="8">
        <v>0</v>
      </c>
      <c r="X1070" s="8">
        <v>134.52000000000001</v>
      </c>
    </row>
    <row r="1071" spans="1:24" x14ac:dyDescent="0.25">
      <c r="A1071" t="s">
        <v>1397</v>
      </c>
      <c r="B1071" s="1">
        <v>45969</v>
      </c>
      <c r="C1071" t="s">
        <v>266</v>
      </c>
      <c r="D1071" t="s">
        <v>267</v>
      </c>
      <c r="E1071" t="s">
        <v>53</v>
      </c>
      <c r="F1071" t="s">
        <v>54</v>
      </c>
      <c r="G1071" t="s">
        <v>55</v>
      </c>
      <c r="H1071" t="s">
        <v>56</v>
      </c>
      <c r="I1071" t="s">
        <v>57</v>
      </c>
      <c r="J1071" t="s">
        <v>58</v>
      </c>
      <c r="K1071" t="s">
        <v>59</v>
      </c>
      <c r="L1071" s="13">
        <v>10.5</v>
      </c>
      <c r="M1071" s="8">
        <v>7.5</v>
      </c>
      <c r="N1071">
        <v>131</v>
      </c>
      <c r="O1071" s="8">
        <v>1375.5</v>
      </c>
      <c r="P1071" s="14">
        <v>4.0599999999999997E-2</v>
      </c>
      <c r="Q1071" s="8">
        <v>55.85</v>
      </c>
      <c r="R1071" s="8">
        <v>1319.65</v>
      </c>
      <c r="S1071" s="8">
        <v>982.5</v>
      </c>
      <c r="T1071" s="8">
        <v>337.15</v>
      </c>
      <c r="U1071">
        <v>0</v>
      </c>
      <c r="V1071" s="8">
        <v>0</v>
      </c>
      <c r="W1071" s="8">
        <v>0</v>
      </c>
      <c r="X1071" s="8">
        <v>337.15</v>
      </c>
    </row>
    <row r="1072" spans="1:24" x14ac:dyDescent="0.25">
      <c r="A1072" t="s">
        <v>1398</v>
      </c>
      <c r="B1072" s="1">
        <v>45671</v>
      </c>
      <c r="C1072" t="s">
        <v>125</v>
      </c>
      <c r="D1072" t="s">
        <v>126</v>
      </c>
      <c r="E1072" t="s">
        <v>27</v>
      </c>
      <c r="F1072" t="s">
        <v>89</v>
      </c>
      <c r="G1072" t="s">
        <v>29</v>
      </c>
      <c r="H1072" t="s">
        <v>30</v>
      </c>
      <c r="I1072" t="s">
        <v>130</v>
      </c>
      <c r="J1072" t="s">
        <v>131</v>
      </c>
      <c r="K1072" t="s">
        <v>42</v>
      </c>
      <c r="L1072" s="13">
        <v>4.8</v>
      </c>
      <c r="M1072" s="8">
        <v>1.4</v>
      </c>
      <c r="N1072">
        <v>32</v>
      </c>
      <c r="O1072" s="8">
        <v>153.6</v>
      </c>
      <c r="P1072" s="14">
        <v>3.5499999999999997E-2</v>
      </c>
      <c r="Q1072" s="8">
        <v>5.45</v>
      </c>
      <c r="R1072" s="8">
        <v>148.15</v>
      </c>
      <c r="S1072" s="8">
        <v>44.8</v>
      </c>
      <c r="T1072" s="8">
        <v>103.35</v>
      </c>
      <c r="U1072">
        <v>4</v>
      </c>
      <c r="V1072" s="8">
        <v>18.52</v>
      </c>
      <c r="W1072" s="8">
        <v>7.6</v>
      </c>
      <c r="X1072" s="8">
        <v>95.75</v>
      </c>
    </row>
    <row r="1073" spans="1:24" x14ac:dyDescent="0.25">
      <c r="A1073" t="s">
        <v>1399</v>
      </c>
      <c r="B1073" s="1">
        <v>45362</v>
      </c>
      <c r="C1073" t="s">
        <v>133</v>
      </c>
      <c r="D1073" t="s">
        <v>134</v>
      </c>
      <c r="E1073" t="s">
        <v>27</v>
      </c>
      <c r="F1073" t="s">
        <v>54</v>
      </c>
      <c r="G1073" t="s">
        <v>38</v>
      </c>
      <c r="H1073" t="s">
        <v>39</v>
      </c>
      <c r="I1073" t="s">
        <v>130</v>
      </c>
      <c r="J1073" t="s">
        <v>131</v>
      </c>
      <c r="K1073" t="s">
        <v>42</v>
      </c>
      <c r="L1073" s="13">
        <v>4.8</v>
      </c>
      <c r="M1073" s="8">
        <v>1.4</v>
      </c>
      <c r="N1073">
        <v>17</v>
      </c>
      <c r="O1073" s="8">
        <v>81.599999999999994</v>
      </c>
      <c r="P1073" s="14">
        <v>4.1999999999999997E-3</v>
      </c>
      <c r="Q1073" s="8">
        <v>0.34</v>
      </c>
      <c r="R1073" s="8">
        <v>81.260000000000005</v>
      </c>
      <c r="S1073" s="8">
        <v>23.8</v>
      </c>
      <c r="T1073" s="8">
        <v>57.46</v>
      </c>
      <c r="U1073">
        <v>0</v>
      </c>
      <c r="V1073" s="8">
        <v>0</v>
      </c>
      <c r="W1073" s="8">
        <v>0</v>
      </c>
      <c r="X1073" s="8">
        <v>57.46</v>
      </c>
    </row>
    <row r="1074" spans="1:24" x14ac:dyDescent="0.25">
      <c r="A1074" t="s">
        <v>1400</v>
      </c>
      <c r="B1074" s="1">
        <v>45810</v>
      </c>
      <c r="C1074" t="s">
        <v>148</v>
      </c>
      <c r="D1074" t="s">
        <v>149</v>
      </c>
      <c r="E1074" t="s">
        <v>150</v>
      </c>
      <c r="F1074" t="s">
        <v>37</v>
      </c>
      <c r="G1074" t="s">
        <v>151</v>
      </c>
      <c r="H1074" t="s">
        <v>152</v>
      </c>
      <c r="I1074" t="s">
        <v>185</v>
      </c>
      <c r="J1074" t="s">
        <v>186</v>
      </c>
      <c r="K1074" t="s">
        <v>59</v>
      </c>
      <c r="L1074" s="13">
        <v>4.9000000000000004</v>
      </c>
      <c r="M1074" s="8">
        <v>3.1</v>
      </c>
      <c r="N1074">
        <v>24</v>
      </c>
      <c r="O1074" s="8">
        <v>117.6</v>
      </c>
      <c r="P1074" s="14">
        <v>1.1000000000000001E-3</v>
      </c>
      <c r="Q1074" s="8">
        <v>0.13</v>
      </c>
      <c r="R1074" s="8">
        <v>117.47</v>
      </c>
      <c r="S1074" s="8">
        <v>74.400000000000006</v>
      </c>
      <c r="T1074" s="8">
        <v>43.07</v>
      </c>
      <c r="U1074">
        <v>0</v>
      </c>
      <c r="V1074" s="8">
        <v>0</v>
      </c>
      <c r="W1074" s="8">
        <v>0</v>
      </c>
      <c r="X1074" s="8">
        <v>43.07</v>
      </c>
    </row>
    <row r="1075" spans="1:24" x14ac:dyDescent="0.25">
      <c r="A1075" t="s">
        <v>1401</v>
      </c>
      <c r="B1075" s="1">
        <v>45955</v>
      </c>
      <c r="C1075" t="s">
        <v>177</v>
      </c>
      <c r="D1075" t="s">
        <v>178</v>
      </c>
      <c r="E1075" t="s">
        <v>27</v>
      </c>
      <c r="F1075" t="s">
        <v>37</v>
      </c>
      <c r="G1075" t="s">
        <v>38</v>
      </c>
      <c r="H1075" t="s">
        <v>39</v>
      </c>
      <c r="I1075" t="s">
        <v>104</v>
      </c>
      <c r="J1075" t="s">
        <v>105</v>
      </c>
      <c r="K1075" t="s">
        <v>49</v>
      </c>
      <c r="L1075" s="13">
        <v>4.2</v>
      </c>
      <c r="M1075" s="8">
        <v>2.8</v>
      </c>
      <c r="N1075">
        <v>49</v>
      </c>
      <c r="O1075" s="8">
        <v>205.8</v>
      </c>
      <c r="P1075" s="14">
        <v>8.5000000000000006E-3</v>
      </c>
      <c r="Q1075" s="8">
        <v>1.75</v>
      </c>
      <c r="R1075" s="8">
        <v>204.05</v>
      </c>
      <c r="S1075" s="8">
        <v>137.19999999999999</v>
      </c>
      <c r="T1075" s="8">
        <v>66.849999999999994</v>
      </c>
      <c r="U1075">
        <v>0</v>
      </c>
      <c r="V1075" s="8">
        <v>0</v>
      </c>
      <c r="W1075" s="8">
        <v>0</v>
      </c>
      <c r="X1075" s="8">
        <v>66.849999999999994</v>
      </c>
    </row>
    <row r="1076" spans="1:24" x14ac:dyDescent="0.25">
      <c r="A1076" t="s">
        <v>1402</v>
      </c>
      <c r="B1076" s="1">
        <v>45641</v>
      </c>
      <c r="C1076" t="s">
        <v>133</v>
      </c>
      <c r="D1076" t="s">
        <v>134</v>
      </c>
      <c r="E1076" t="s">
        <v>27</v>
      </c>
      <c r="F1076" t="s">
        <v>54</v>
      </c>
      <c r="G1076" t="s">
        <v>38</v>
      </c>
      <c r="H1076" t="s">
        <v>39</v>
      </c>
      <c r="I1076" t="s">
        <v>122</v>
      </c>
      <c r="J1076" t="s">
        <v>123</v>
      </c>
      <c r="K1076" t="s">
        <v>59</v>
      </c>
      <c r="L1076" s="13">
        <v>5.5</v>
      </c>
      <c r="M1076" s="8">
        <v>3.8</v>
      </c>
      <c r="N1076">
        <v>174</v>
      </c>
      <c r="O1076" s="8">
        <v>957</v>
      </c>
      <c r="P1076" s="14">
        <v>3.5000000000000003E-2</v>
      </c>
      <c r="Q1076" s="8">
        <v>33.5</v>
      </c>
      <c r="R1076" s="8">
        <v>923.5</v>
      </c>
      <c r="S1076" s="8">
        <v>661.2</v>
      </c>
      <c r="T1076" s="8">
        <v>262.3</v>
      </c>
      <c r="U1076">
        <v>0</v>
      </c>
      <c r="V1076" s="8">
        <v>0</v>
      </c>
      <c r="W1076" s="8">
        <v>0</v>
      </c>
      <c r="X1076" s="8">
        <v>262.3</v>
      </c>
    </row>
    <row r="1077" spans="1:24" x14ac:dyDescent="0.25">
      <c r="A1077" t="s">
        <v>1403</v>
      </c>
      <c r="B1077" s="1">
        <v>45304</v>
      </c>
      <c r="C1077" t="s">
        <v>331</v>
      </c>
      <c r="D1077" t="s">
        <v>332</v>
      </c>
      <c r="E1077" t="s">
        <v>150</v>
      </c>
      <c r="F1077" t="s">
        <v>37</v>
      </c>
      <c r="G1077" t="s">
        <v>151</v>
      </c>
      <c r="H1077" t="s">
        <v>152</v>
      </c>
      <c r="I1077" t="s">
        <v>40</v>
      </c>
      <c r="J1077" t="s">
        <v>41</v>
      </c>
      <c r="K1077" t="s">
        <v>42</v>
      </c>
      <c r="L1077" s="13">
        <v>14.5</v>
      </c>
      <c r="M1077" s="8">
        <v>4.2</v>
      </c>
      <c r="N1077">
        <v>52</v>
      </c>
      <c r="O1077" s="8">
        <v>754</v>
      </c>
      <c r="P1077" s="14">
        <v>1.77E-2</v>
      </c>
      <c r="Q1077" s="8">
        <v>13.35</v>
      </c>
      <c r="R1077" s="8">
        <v>740.65</v>
      </c>
      <c r="S1077" s="8">
        <v>218.4</v>
      </c>
      <c r="T1077" s="8">
        <v>522.25</v>
      </c>
      <c r="U1077">
        <v>0</v>
      </c>
      <c r="V1077" s="8">
        <v>0</v>
      </c>
      <c r="W1077" s="8">
        <v>0</v>
      </c>
      <c r="X1077" s="8">
        <v>522.25</v>
      </c>
    </row>
    <row r="1078" spans="1:24" x14ac:dyDescent="0.25">
      <c r="A1078" t="s">
        <v>1404</v>
      </c>
      <c r="B1078" s="1">
        <v>46161</v>
      </c>
      <c r="C1078" t="s">
        <v>678</v>
      </c>
      <c r="D1078" t="s">
        <v>679</v>
      </c>
      <c r="E1078" t="s">
        <v>63</v>
      </c>
      <c r="F1078" t="s">
        <v>89</v>
      </c>
      <c r="G1078" t="s">
        <v>64</v>
      </c>
      <c r="H1078" t="s">
        <v>65</v>
      </c>
      <c r="I1078" t="s">
        <v>74</v>
      </c>
      <c r="J1078" t="s">
        <v>75</v>
      </c>
      <c r="K1078" t="s">
        <v>49</v>
      </c>
      <c r="L1078" s="13">
        <v>11</v>
      </c>
      <c r="M1078" s="8">
        <v>6.8</v>
      </c>
      <c r="N1078">
        <v>177</v>
      </c>
      <c r="O1078" s="8">
        <v>1947</v>
      </c>
      <c r="P1078" s="14">
        <v>0.1022</v>
      </c>
      <c r="Q1078" s="8">
        <v>198.98</v>
      </c>
      <c r="R1078" s="8">
        <v>1748.02</v>
      </c>
      <c r="S1078" s="8">
        <v>1203.5999999999999</v>
      </c>
      <c r="T1078" s="8">
        <v>544.41999999999996</v>
      </c>
      <c r="U1078">
        <v>0</v>
      </c>
      <c r="V1078" s="8">
        <v>0</v>
      </c>
      <c r="W1078" s="8">
        <v>0</v>
      </c>
      <c r="X1078" s="8">
        <v>544.41999999999996</v>
      </c>
    </row>
    <row r="1079" spans="1:24" x14ac:dyDescent="0.25">
      <c r="A1079" t="s">
        <v>1405</v>
      </c>
      <c r="B1079" s="1">
        <v>45722</v>
      </c>
      <c r="C1079" t="s">
        <v>361</v>
      </c>
      <c r="D1079" t="s">
        <v>362</v>
      </c>
      <c r="E1079" t="s">
        <v>27</v>
      </c>
      <c r="F1079" t="s">
        <v>28</v>
      </c>
      <c r="G1079" t="s">
        <v>38</v>
      </c>
      <c r="H1079" t="s">
        <v>39</v>
      </c>
      <c r="I1079" t="s">
        <v>117</v>
      </c>
      <c r="J1079" t="s">
        <v>118</v>
      </c>
      <c r="K1079" t="s">
        <v>59</v>
      </c>
      <c r="L1079" s="13">
        <v>6</v>
      </c>
      <c r="M1079" s="8">
        <v>4.2</v>
      </c>
      <c r="N1079">
        <v>429</v>
      </c>
      <c r="O1079" s="8">
        <v>2574</v>
      </c>
      <c r="P1079" s="14">
        <v>3.9100000000000003E-2</v>
      </c>
      <c r="Q1079" s="8">
        <v>100.64</v>
      </c>
      <c r="R1079" s="8">
        <v>2473.36</v>
      </c>
      <c r="S1079" s="8">
        <v>1801.8</v>
      </c>
      <c r="T1079" s="8">
        <v>671.56</v>
      </c>
      <c r="U1079">
        <v>0</v>
      </c>
      <c r="V1079" s="8">
        <v>0</v>
      </c>
      <c r="W1079" s="8">
        <v>0</v>
      </c>
      <c r="X1079" s="8">
        <v>671.56</v>
      </c>
    </row>
    <row r="1080" spans="1:24" x14ac:dyDescent="0.25">
      <c r="A1080" t="s">
        <v>1406</v>
      </c>
      <c r="B1080" s="1">
        <v>46134</v>
      </c>
      <c r="C1080" t="s">
        <v>480</v>
      </c>
      <c r="D1080" t="s">
        <v>481</v>
      </c>
      <c r="E1080" t="s">
        <v>63</v>
      </c>
      <c r="F1080" t="s">
        <v>54</v>
      </c>
      <c r="G1080" t="s">
        <v>79</v>
      </c>
      <c r="H1080" t="s">
        <v>80</v>
      </c>
      <c r="I1080" t="s">
        <v>144</v>
      </c>
      <c r="J1080" t="s">
        <v>145</v>
      </c>
      <c r="K1080" t="s">
        <v>33</v>
      </c>
      <c r="L1080" s="13">
        <v>12</v>
      </c>
      <c r="M1080" s="8">
        <v>6.5</v>
      </c>
      <c r="N1080">
        <v>181</v>
      </c>
      <c r="O1080" s="8">
        <v>2172</v>
      </c>
      <c r="P1080" s="14">
        <v>2.7300000000000001E-2</v>
      </c>
      <c r="Q1080" s="8">
        <v>59.3</v>
      </c>
      <c r="R1080" s="8">
        <v>2112.6999999999998</v>
      </c>
      <c r="S1080" s="8">
        <v>1176.5</v>
      </c>
      <c r="T1080" s="8">
        <v>936.2</v>
      </c>
      <c r="U1080">
        <v>0</v>
      </c>
      <c r="V1080" s="8">
        <v>0</v>
      </c>
      <c r="W1080" s="8">
        <v>0</v>
      </c>
      <c r="X1080" s="8">
        <v>936.2</v>
      </c>
    </row>
    <row r="1081" spans="1:24" x14ac:dyDescent="0.25">
      <c r="A1081" t="s">
        <v>1407</v>
      </c>
      <c r="B1081" s="1">
        <v>45793</v>
      </c>
      <c r="C1081" t="s">
        <v>501</v>
      </c>
      <c r="D1081" t="s">
        <v>502</v>
      </c>
      <c r="E1081" t="s">
        <v>27</v>
      </c>
      <c r="F1081" t="s">
        <v>37</v>
      </c>
      <c r="G1081" t="s">
        <v>29</v>
      </c>
      <c r="H1081" t="s">
        <v>30</v>
      </c>
      <c r="I1081" t="s">
        <v>84</v>
      </c>
      <c r="J1081" t="s">
        <v>85</v>
      </c>
      <c r="K1081" t="s">
        <v>42</v>
      </c>
      <c r="L1081" s="13">
        <v>9.9</v>
      </c>
      <c r="M1081" s="8">
        <v>3.1</v>
      </c>
      <c r="N1081">
        <v>24</v>
      </c>
      <c r="O1081" s="8">
        <v>237.6</v>
      </c>
      <c r="P1081" s="14">
        <v>1.03E-2</v>
      </c>
      <c r="Q1081" s="8">
        <v>2.4500000000000002</v>
      </c>
      <c r="R1081" s="8">
        <v>235.15</v>
      </c>
      <c r="S1081" s="8">
        <v>74.400000000000006</v>
      </c>
      <c r="T1081" s="8">
        <v>160.75</v>
      </c>
      <c r="U1081">
        <v>0</v>
      </c>
      <c r="V1081" s="8">
        <v>0</v>
      </c>
      <c r="W1081" s="8">
        <v>0</v>
      </c>
      <c r="X1081" s="8">
        <v>160.75</v>
      </c>
    </row>
    <row r="1082" spans="1:24" x14ac:dyDescent="0.25">
      <c r="A1082" t="s">
        <v>1408</v>
      </c>
      <c r="B1082" s="1">
        <v>45400</v>
      </c>
      <c r="C1082" t="s">
        <v>501</v>
      </c>
      <c r="D1082" t="s">
        <v>502</v>
      </c>
      <c r="E1082" t="s">
        <v>27</v>
      </c>
      <c r="F1082" t="s">
        <v>37</v>
      </c>
      <c r="G1082" t="s">
        <v>29</v>
      </c>
      <c r="H1082" t="s">
        <v>30</v>
      </c>
      <c r="I1082" t="s">
        <v>127</v>
      </c>
      <c r="J1082" t="s">
        <v>128</v>
      </c>
      <c r="K1082" t="s">
        <v>33</v>
      </c>
      <c r="L1082" s="13">
        <v>7.2</v>
      </c>
      <c r="M1082" s="8">
        <v>3.6</v>
      </c>
      <c r="N1082">
        <v>38</v>
      </c>
      <c r="O1082" s="8">
        <v>273.60000000000002</v>
      </c>
      <c r="P1082" s="14">
        <v>3.2000000000000002E-3</v>
      </c>
      <c r="Q1082" s="8">
        <v>0.88</v>
      </c>
      <c r="R1082" s="8">
        <v>272.72000000000003</v>
      </c>
      <c r="S1082" s="8">
        <v>136.80000000000001</v>
      </c>
      <c r="T1082" s="8">
        <v>135.91999999999999</v>
      </c>
      <c r="U1082">
        <v>0</v>
      </c>
      <c r="V1082" s="8">
        <v>0</v>
      </c>
      <c r="W1082" s="8">
        <v>0</v>
      </c>
      <c r="X1082" s="8">
        <v>135.91999999999999</v>
      </c>
    </row>
    <row r="1083" spans="1:24" x14ac:dyDescent="0.25">
      <c r="A1083" t="s">
        <v>1409</v>
      </c>
      <c r="B1083" s="1">
        <v>45735</v>
      </c>
      <c r="C1083" t="s">
        <v>125</v>
      </c>
      <c r="D1083" t="s">
        <v>126</v>
      </c>
      <c r="E1083" t="s">
        <v>27</v>
      </c>
      <c r="F1083" t="s">
        <v>89</v>
      </c>
      <c r="G1083" t="s">
        <v>38</v>
      </c>
      <c r="H1083" t="s">
        <v>39</v>
      </c>
      <c r="I1083" t="s">
        <v>40</v>
      </c>
      <c r="J1083" t="s">
        <v>41</v>
      </c>
      <c r="K1083" t="s">
        <v>42</v>
      </c>
      <c r="L1083" s="13">
        <v>14.5</v>
      </c>
      <c r="M1083" s="8">
        <v>4.2</v>
      </c>
      <c r="N1083">
        <v>20</v>
      </c>
      <c r="O1083" s="8">
        <v>290</v>
      </c>
      <c r="P1083" s="14">
        <v>0.16209999999999999</v>
      </c>
      <c r="Q1083" s="8">
        <v>47.01</v>
      </c>
      <c r="R1083" s="8">
        <v>242.99</v>
      </c>
      <c r="S1083" s="8">
        <v>84</v>
      </c>
      <c r="T1083" s="8">
        <v>158.99</v>
      </c>
      <c r="U1083">
        <v>0</v>
      </c>
      <c r="V1083" s="8">
        <v>0</v>
      </c>
      <c r="W1083" s="8">
        <v>0</v>
      </c>
      <c r="X1083" s="8">
        <v>158.99</v>
      </c>
    </row>
    <row r="1084" spans="1:24" x14ac:dyDescent="0.25">
      <c r="A1084" t="s">
        <v>1410</v>
      </c>
      <c r="B1084" s="1">
        <v>45662</v>
      </c>
      <c r="C1084" t="s">
        <v>528</v>
      </c>
      <c r="D1084" t="s">
        <v>529</v>
      </c>
      <c r="E1084" t="s">
        <v>27</v>
      </c>
      <c r="F1084" t="s">
        <v>54</v>
      </c>
      <c r="G1084" t="s">
        <v>38</v>
      </c>
      <c r="H1084" t="s">
        <v>39</v>
      </c>
      <c r="I1084" t="s">
        <v>47</v>
      </c>
      <c r="J1084" t="s">
        <v>48</v>
      </c>
      <c r="K1084" t="s">
        <v>49</v>
      </c>
      <c r="L1084" s="13">
        <v>5</v>
      </c>
      <c r="M1084" s="8">
        <v>3.2</v>
      </c>
      <c r="N1084">
        <v>176</v>
      </c>
      <c r="O1084" s="8">
        <v>880</v>
      </c>
      <c r="P1084" s="14">
        <v>2.35E-2</v>
      </c>
      <c r="Q1084" s="8">
        <v>20.68</v>
      </c>
      <c r="R1084" s="8">
        <v>859.32</v>
      </c>
      <c r="S1084" s="8">
        <v>563.20000000000005</v>
      </c>
      <c r="T1084" s="8">
        <v>296.12</v>
      </c>
      <c r="U1084">
        <v>0</v>
      </c>
      <c r="V1084" s="8">
        <v>0</v>
      </c>
      <c r="W1084" s="8">
        <v>0</v>
      </c>
      <c r="X1084" s="8">
        <v>296.12</v>
      </c>
    </row>
    <row r="1085" spans="1:24" x14ac:dyDescent="0.25">
      <c r="A1085" t="s">
        <v>1411</v>
      </c>
      <c r="B1085" s="1">
        <v>45942</v>
      </c>
      <c r="C1085" t="s">
        <v>528</v>
      </c>
      <c r="D1085" t="s">
        <v>529</v>
      </c>
      <c r="E1085" t="s">
        <v>27</v>
      </c>
      <c r="F1085" t="s">
        <v>54</v>
      </c>
      <c r="G1085" t="s">
        <v>29</v>
      </c>
      <c r="H1085" t="s">
        <v>30</v>
      </c>
      <c r="I1085" t="s">
        <v>144</v>
      </c>
      <c r="J1085" t="s">
        <v>145</v>
      </c>
      <c r="K1085" t="s">
        <v>33</v>
      </c>
      <c r="L1085" s="13">
        <v>12</v>
      </c>
      <c r="M1085" s="8">
        <v>6.5</v>
      </c>
      <c r="N1085">
        <v>19</v>
      </c>
      <c r="O1085" s="8">
        <v>228</v>
      </c>
      <c r="P1085" s="14">
        <v>3.1699999999999999E-2</v>
      </c>
      <c r="Q1085" s="8">
        <v>7.23</v>
      </c>
      <c r="R1085" s="8">
        <v>220.77</v>
      </c>
      <c r="S1085" s="8">
        <v>123.5</v>
      </c>
      <c r="T1085" s="8">
        <v>97.27</v>
      </c>
      <c r="U1085">
        <v>0</v>
      </c>
      <c r="V1085" s="8">
        <v>0</v>
      </c>
      <c r="W1085" s="8">
        <v>0</v>
      </c>
      <c r="X1085" s="8">
        <v>97.27</v>
      </c>
    </row>
    <row r="1086" spans="1:24" x14ac:dyDescent="0.25">
      <c r="A1086" t="s">
        <v>1412</v>
      </c>
      <c r="B1086" s="1">
        <v>46204</v>
      </c>
      <c r="C1086" t="s">
        <v>25</v>
      </c>
      <c r="D1086" t="s">
        <v>26</v>
      </c>
      <c r="E1086" t="s">
        <v>27</v>
      </c>
      <c r="F1086" t="s">
        <v>28</v>
      </c>
      <c r="G1086" t="s">
        <v>29</v>
      </c>
      <c r="H1086" t="s">
        <v>30</v>
      </c>
      <c r="I1086" t="s">
        <v>57</v>
      </c>
      <c r="J1086" t="s">
        <v>58</v>
      </c>
      <c r="K1086" t="s">
        <v>59</v>
      </c>
      <c r="L1086" s="13">
        <v>10.5</v>
      </c>
      <c r="M1086" s="8">
        <v>7.5</v>
      </c>
      <c r="N1086">
        <v>213</v>
      </c>
      <c r="O1086" s="8">
        <v>2236.5</v>
      </c>
      <c r="P1086" s="14">
        <v>3.1399999999999997E-2</v>
      </c>
      <c r="Q1086" s="8">
        <v>70.23</v>
      </c>
      <c r="R1086" s="8">
        <v>2166.27</v>
      </c>
      <c r="S1086" s="8">
        <v>1597.5</v>
      </c>
      <c r="T1086" s="8">
        <v>568.77</v>
      </c>
      <c r="U1086">
        <v>0</v>
      </c>
      <c r="V1086" s="8">
        <v>0</v>
      </c>
      <c r="W1086" s="8">
        <v>0</v>
      </c>
      <c r="X1086" s="8">
        <v>568.77</v>
      </c>
    </row>
    <row r="1087" spans="1:24" x14ac:dyDescent="0.25">
      <c r="A1087" t="s">
        <v>1413</v>
      </c>
      <c r="B1087" s="1">
        <v>46140</v>
      </c>
      <c r="C1087" t="s">
        <v>480</v>
      </c>
      <c r="D1087" t="s">
        <v>481</v>
      </c>
      <c r="E1087" t="s">
        <v>63</v>
      </c>
      <c r="F1087" t="s">
        <v>54</v>
      </c>
      <c r="G1087" t="s">
        <v>79</v>
      </c>
      <c r="H1087" t="s">
        <v>80</v>
      </c>
      <c r="I1087" t="s">
        <v>130</v>
      </c>
      <c r="J1087" t="s">
        <v>131</v>
      </c>
      <c r="K1087" t="s">
        <v>42</v>
      </c>
      <c r="L1087" s="13">
        <v>4.8</v>
      </c>
      <c r="M1087" s="8">
        <v>1.4</v>
      </c>
      <c r="N1087">
        <v>18</v>
      </c>
      <c r="O1087" s="8">
        <v>86.4</v>
      </c>
      <c r="P1087" s="14">
        <v>3.61E-2</v>
      </c>
      <c r="Q1087" s="8">
        <v>3.12</v>
      </c>
      <c r="R1087" s="8">
        <v>83.28</v>
      </c>
      <c r="S1087" s="8">
        <v>25.2</v>
      </c>
      <c r="T1087" s="8">
        <v>58.08</v>
      </c>
      <c r="U1087">
        <v>0</v>
      </c>
      <c r="V1087" s="8">
        <v>0</v>
      </c>
      <c r="W1087" s="8">
        <v>0</v>
      </c>
      <c r="X1087" s="8">
        <v>58.08</v>
      </c>
    </row>
    <row r="1088" spans="1:24" x14ac:dyDescent="0.25">
      <c r="A1088" t="s">
        <v>1414</v>
      </c>
      <c r="B1088" s="1">
        <v>45762</v>
      </c>
      <c r="C1088" t="s">
        <v>266</v>
      </c>
      <c r="D1088" t="s">
        <v>267</v>
      </c>
      <c r="E1088" t="s">
        <v>53</v>
      </c>
      <c r="F1088" t="s">
        <v>54</v>
      </c>
      <c r="G1088" t="s">
        <v>55</v>
      </c>
      <c r="H1088" t="s">
        <v>56</v>
      </c>
      <c r="I1088" t="s">
        <v>74</v>
      </c>
      <c r="J1088" t="s">
        <v>75</v>
      </c>
      <c r="K1088" t="s">
        <v>49</v>
      </c>
      <c r="L1088" s="13">
        <v>11</v>
      </c>
      <c r="M1088" s="8">
        <v>6.8</v>
      </c>
      <c r="N1088">
        <v>33</v>
      </c>
      <c r="O1088" s="8">
        <v>363</v>
      </c>
      <c r="P1088" s="14">
        <v>3.3599999999999998E-2</v>
      </c>
      <c r="Q1088" s="8">
        <v>12.2</v>
      </c>
      <c r="R1088" s="8">
        <v>350.8</v>
      </c>
      <c r="S1088" s="8">
        <v>224.4</v>
      </c>
      <c r="T1088" s="8">
        <v>126.4</v>
      </c>
      <c r="U1088">
        <v>0</v>
      </c>
      <c r="V1088" s="8">
        <v>0</v>
      </c>
      <c r="W1088" s="8">
        <v>0</v>
      </c>
      <c r="X1088" s="8">
        <v>126.4</v>
      </c>
    </row>
    <row r="1089" spans="1:24" x14ac:dyDescent="0.25">
      <c r="A1089" t="s">
        <v>1415</v>
      </c>
      <c r="B1089" s="1">
        <v>46016</v>
      </c>
      <c r="C1089" t="s">
        <v>328</v>
      </c>
      <c r="D1089" t="s">
        <v>329</v>
      </c>
      <c r="E1089" t="s">
        <v>71</v>
      </c>
      <c r="F1089" t="s">
        <v>54</v>
      </c>
      <c r="G1089" t="s">
        <v>165</v>
      </c>
      <c r="H1089" t="s">
        <v>166</v>
      </c>
      <c r="I1089" t="s">
        <v>112</v>
      </c>
      <c r="J1089" t="s">
        <v>113</v>
      </c>
      <c r="K1089" t="s">
        <v>42</v>
      </c>
      <c r="L1089" s="13">
        <v>8.5</v>
      </c>
      <c r="M1089" s="8">
        <v>2.8</v>
      </c>
      <c r="N1089">
        <v>32</v>
      </c>
      <c r="O1089" s="8">
        <v>272</v>
      </c>
      <c r="P1089" s="14">
        <v>2.5700000000000001E-2</v>
      </c>
      <c r="Q1089" s="8">
        <v>6.99</v>
      </c>
      <c r="R1089" s="8">
        <v>265.01</v>
      </c>
      <c r="S1089" s="8">
        <v>89.6</v>
      </c>
      <c r="T1089" s="8">
        <v>175.41</v>
      </c>
      <c r="U1089">
        <v>0</v>
      </c>
      <c r="V1089" s="8">
        <v>0</v>
      </c>
      <c r="W1089" s="8">
        <v>0</v>
      </c>
      <c r="X1089" s="8">
        <v>175.41</v>
      </c>
    </row>
    <row r="1090" spans="1:24" x14ac:dyDescent="0.25">
      <c r="A1090" t="s">
        <v>1416</v>
      </c>
      <c r="B1090" s="1">
        <v>45448</v>
      </c>
      <c r="C1090" t="s">
        <v>97</v>
      </c>
      <c r="D1090" t="s">
        <v>98</v>
      </c>
      <c r="E1090" t="s">
        <v>63</v>
      </c>
      <c r="F1090" t="s">
        <v>54</v>
      </c>
      <c r="G1090" t="s">
        <v>79</v>
      </c>
      <c r="H1090" t="s">
        <v>80</v>
      </c>
      <c r="I1090" t="s">
        <v>112</v>
      </c>
      <c r="J1090" t="s">
        <v>113</v>
      </c>
      <c r="K1090" t="s">
        <v>42</v>
      </c>
      <c r="L1090" s="13">
        <v>8.5</v>
      </c>
      <c r="M1090" s="8">
        <v>2.8</v>
      </c>
      <c r="N1090">
        <v>60</v>
      </c>
      <c r="O1090" s="8">
        <v>510</v>
      </c>
      <c r="P1090" s="14">
        <v>1.77E-2</v>
      </c>
      <c r="Q1090" s="8">
        <v>9.0299999999999994</v>
      </c>
      <c r="R1090" s="8">
        <v>500.97</v>
      </c>
      <c r="S1090" s="8">
        <v>168</v>
      </c>
      <c r="T1090" s="8">
        <v>332.97</v>
      </c>
      <c r="U1090">
        <v>0</v>
      </c>
      <c r="V1090" s="8">
        <v>0</v>
      </c>
      <c r="W1090" s="8">
        <v>0</v>
      </c>
      <c r="X1090" s="8">
        <v>332.97</v>
      </c>
    </row>
    <row r="1091" spans="1:24" x14ac:dyDescent="0.25">
      <c r="A1091" t="s">
        <v>1417</v>
      </c>
      <c r="B1091" s="1">
        <v>45737</v>
      </c>
      <c r="C1091" t="s">
        <v>177</v>
      </c>
      <c r="D1091" t="s">
        <v>178</v>
      </c>
      <c r="E1091" t="s">
        <v>27</v>
      </c>
      <c r="F1091" t="s">
        <v>37</v>
      </c>
      <c r="G1091" t="s">
        <v>38</v>
      </c>
      <c r="H1091" t="s">
        <v>39</v>
      </c>
      <c r="I1091" t="s">
        <v>112</v>
      </c>
      <c r="J1091" t="s">
        <v>113</v>
      </c>
      <c r="K1091" t="s">
        <v>42</v>
      </c>
      <c r="L1091" s="13">
        <v>8.5</v>
      </c>
      <c r="M1091" s="8">
        <v>2.8</v>
      </c>
      <c r="N1091">
        <v>2</v>
      </c>
      <c r="O1091" s="8">
        <v>17</v>
      </c>
      <c r="P1091" s="14">
        <v>2.7000000000000001E-3</v>
      </c>
      <c r="Q1091" s="8">
        <v>0.05</v>
      </c>
      <c r="R1091" s="8">
        <v>16.95</v>
      </c>
      <c r="S1091" s="8">
        <v>5.6</v>
      </c>
      <c r="T1091" s="8">
        <v>11.35</v>
      </c>
      <c r="U1091">
        <v>0</v>
      </c>
      <c r="V1091" s="8">
        <v>0</v>
      </c>
      <c r="W1091" s="8">
        <v>0</v>
      </c>
      <c r="X1091" s="8">
        <v>11.35</v>
      </c>
    </row>
    <row r="1092" spans="1:24" x14ac:dyDescent="0.25">
      <c r="A1092" t="s">
        <v>1418</v>
      </c>
      <c r="B1092" s="1">
        <v>45472</v>
      </c>
      <c r="C1092" t="s">
        <v>258</v>
      </c>
      <c r="D1092" t="s">
        <v>259</v>
      </c>
      <c r="E1092" t="s">
        <v>71</v>
      </c>
      <c r="F1092" t="s">
        <v>28</v>
      </c>
      <c r="G1092" t="s">
        <v>165</v>
      </c>
      <c r="H1092" t="s">
        <v>166</v>
      </c>
      <c r="I1092" t="s">
        <v>112</v>
      </c>
      <c r="J1092" t="s">
        <v>113</v>
      </c>
      <c r="K1092" t="s">
        <v>42</v>
      </c>
      <c r="L1092" s="13">
        <v>8.5</v>
      </c>
      <c r="M1092" s="8">
        <v>2.8</v>
      </c>
      <c r="N1092">
        <v>73</v>
      </c>
      <c r="O1092" s="8">
        <v>620.5</v>
      </c>
      <c r="P1092" s="14">
        <v>6.7599999999999993E-2</v>
      </c>
      <c r="Q1092" s="8">
        <v>41.95</v>
      </c>
      <c r="R1092" s="8">
        <v>578.54999999999995</v>
      </c>
      <c r="S1092" s="8">
        <v>204.4</v>
      </c>
      <c r="T1092" s="8">
        <v>374.15</v>
      </c>
      <c r="U1092">
        <v>0</v>
      </c>
      <c r="V1092" s="8">
        <v>0</v>
      </c>
      <c r="W1092" s="8">
        <v>0</v>
      </c>
      <c r="X1092" s="8">
        <v>374.15</v>
      </c>
    </row>
    <row r="1093" spans="1:24" x14ac:dyDescent="0.25">
      <c r="A1093" t="s">
        <v>1419</v>
      </c>
      <c r="B1093" s="1">
        <v>46043</v>
      </c>
      <c r="C1093" t="s">
        <v>255</v>
      </c>
      <c r="D1093" t="s">
        <v>256</v>
      </c>
      <c r="E1093" t="s">
        <v>27</v>
      </c>
      <c r="F1093" t="s">
        <v>89</v>
      </c>
      <c r="G1093" t="s">
        <v>38</v>
      </c>
      <c r="H1093" t="s">
        <v>39</v>
      </c>
      <c r="I1093" t="s">
        <v>57</v>
      </c>
      <c r="J1093" t="s">
        <v>58</v>
      </c>
      <c r="K1093" t="s">
        <v>59</v>
      </c>
      <c r="L1093" s="13">
        <v>10.5</v>
      </c>
      <c r="M1093" s="8">
        <v>7.5</v>
      </c>
      <c r="N1093">
        <v>116</v>
      </c>
      <c r="O1093" s="8">
        <v>1218</v>
      </c>
      <c r="P1093" s="14">
        <v>8.5599999999999996E-2</v>
      </c>
      <c r="Q1093" s="8">
        <v>104.26</v>
      </c>
      <c r="R1093" s="8">
        <v>1113.74</v>
      </c>
      <c r="S1093" s="8">
        <v>870</v>
      </c>
      <c r="T1093" s="8">
        <v>243.74</v>
      </c>
      <c r="U1093">
        <v>0</v>
      </c>
      <c r="V1093" s="8">
        <v>0</v>
      </c>
      <c r="W1093" s="8">
        <v>0</v>
      </c>
      <c r="X1093" s="8">
        <v>243.74</v>
      </c>
    </row>
    <row r="1094" spans="1:24" x14ac:dyDescent="0.25">
      <c r="A1094" t="s">
        <v>1420</v>
      </c>
      <c r="B1094" s="1">
        <v>45826</v>
      </c>
      <c r="C1094" t="s">
        <v>357</v>
      </c>
      <c r="D1094" t="s">
        <v>358</v>
      </c>
      <c r="E1094" t="s">
        <v>27</v>
      </c>
      <c r="F1094" t="s">
        <v>46</v>
      </c>
      <c r="G1094" t="s">
        <v>38</v>
      </c>
      <c r="H1094" t="s">
        <v>39</v>
      </c>
      <c r="I1094" t="s">
        <v>74</v>
      </c>
      <c r="J1094" t="s">
        <v>75</v>
      </c>
      <c r="K1094" t="s">
        <v>49</v>
      </c>
      <c r="L1094" s="13">
        <v>11</v>
      </c>
      <c r="M1094" s="8">
        <v>6.8</v>
      </c>
      <c r="N1094">
        <v>32</v>
      </c>
      <c r="O1094" s="8">
        <v>352</v>
      </c>
      <c r="P1094" s="14">
        <v>0.22559999999999999</v>
      </c>
      <c r="Q1094" s="8">
        <v>79.41</v>
      </c>
      <c r="R1094" s="8">
        <v>272.58999999999997</v>
      </c>
      <c r="S1094" s="8">
        <v>217.6</v>
      </c>
      <c r="T1094" s="8">
        <v>54.99</v>
      </c>
      <c r="U1094">
        <v>0</v>
      </c>
      <c r="V1094" s="8">
        <v>0</v>
      </c>
      <c r="W1094" s="8">
        <v>0</v>
      </c>
      <c r="X1094" s="8">
        <v>54.99</v>
      </c>
    </row>
    <row r="1095" spans="1:24" x14ac:dyDescent="0.25">
      <c r="A1095" t="s">
        <v>1421</v>
      </c>
      <c r="B1095" s="1">
        <v>45958</v>
      </c>
      <c r="C1095" t="s">
        <v>367</v>
      </c>
      <c r="D1095" t="s">
        <v>368</v>
      </c>
      <c r="E1095" t="s">
        <v>63</v>
      </c>
      <c r="F1095" t="s">
        <v>54</v>
      </c>
      <c r="G1095" t="s">
        <v>64</v>
      </c>
      <c r="H1095" t="s">
        <v>65</v>
      </c>
      <c r="I1095" t="s">
        <v>84</v>
      </c>
      <c r="J1095" t="s">
        <v>85</v>
      </c>
      <c r="K1095" t="s">
        <v>42</v>
      </c>
      <c r="L1095" s="13">
        <v>9.9</v>
      </c>
      <c r="M1095" s="8">
        <v>3.1</v>
      </c>
      <c r="N1095">
        <v>83</v>
      </c>
      <c r="O1095" s="8">
        <v>821.7</v>
      </c>
      <c r="P1095" s="14">
        <v>4.1000000000000003E-3</v>
      </c>
      <c r="Q1095" s="8">
        <v>3.37</v>
      </c>
      <c r="R1095" s="8">
        <v>818.33</v>
      </c>
      <c r="S1095" s="8">
        <v>257.3</v>
      </c>
      <c r="T1095" s="8">
        <v>561.03</v>
      </c>
      <c r="U1095">
        <v>0</v>
      </c>
      <c r="V1095" s="8">
        <v>0</v>
      </c>
      <c r="W1095" s="8">
        <v>0</v>
      </c>
      <c r="X1095" s="8">
        <v>561.03</v>
      </c>
    </row>
    <row r="1096" spans="1:24" x14ac:dyDescent="0.25">
      <c r="A1096" t="s">
        <v>1422</v>
      </c>
      <c r="B1096" s="1">
        <v>45568</v>
      </c>
      <c r="C1096" t="s">
        <v>174</v>
      </c>
      <c r="D1096" t="s">
        <v>175</v>
      </c>
      <c r="E1096" t="s">
        <v>150</v>
      </c>
      <c r="F1096" t="s">
        <v>54</v>
      </c>
      <c r="G1096" t="s">
        <v>151</v>
      </c>
      <c r="H1096" t="s">
        <v>152</v>
      </c>
      <c r="I1096" t="s">
        <v>185</v>
      </c>
      <c r="J1096" t="s">
        <v>186</v>
      </c>
      <c r="K1096" t="s">
        <v>59</v>
      </c>
      <c r="L1096" s="13">
        <v>4.9000000000000004</v>
      </c>
      <c r="M1096" s="8">
        <v>3.1</v>
      </c>
      <c r="N1096">
        <v>138</v>
      </c>
      <c r="O1096" s="8">
        <v>676.2</v>
      </c>
      <c r="P1096" s="14">
        <v>7.1999999999999998E-3</v>
      </c>
      <c r="Q1096" s="8">
        <v>4.87</v>
      </c>
      <c r="R1096" s="8">
        <v>671.33</v>
      </c>
      <c r="S1096" s="8">
        <v>427.8</v>
      </c>
      <c r="T1096" s="8">
        <v>243.53</v>
      </c>
      <c r="U1096">
        <v>0</v>
      </c>
      <c r="V1096" s="8">
        <v>0</v>
      </c>
      <c r="W1096" s="8">
        <v>0</v>
      </c>
      <c r="X1096" s="8">
        <v>243.53</v>
      </c>
    </row>
    <row r="1097" spans="1:24" x14ac:dyDescent="0.25">
      <c r="A1097" t="s">
        <v>1423</v>
      </c>
      <c r="B1097" s="1">
        <v>45922</v>
      </c>
      <c r="C1097" t="s">
        <v>51</v>
      </c>
      <c r="D1097" t="s">
        <v>52</v>
      </c>
      <c r="E1097" t="s">
        <v>53</v>
      </c>
      <c r="F1097" t="s">
        <v>54</v>
      </c>
      <c r="G1097" t="s">
        <v>55</v>
      </c>
      <c r="H1097" t="s">
        <v>56</v>
      </c>
      <c r="I1097" t="s">
        <v>156</v>
      </c>
      <c r="J1097" t="s">
        <v>157</v>
      </c>
      <c r="K1097" t="s">
        <v>42</v>
      </c>
      <c r="L1097" s="13">
        <v>6.2</v>
      </c>
      <c r="M1097" s="8">
        <v>1.9</v>
      </c>
      <c r="N1097">
        <v>146</v>
      </c>
      <c r="O1097" s="8">
        <v>905.2</v>
      </c>
      <c r="P1097" s="14">
        <v>1.47E-2</v>
      </c>
      <c r="Q1097" s="8">
        <v>13.31</v>
      </c>
      <c r="R1097" s="8">
        <v>891.89</v>
      </c>
      <c r="S1097" s="8">
        <v>277.39999999999998</v>
      </c>
      <c r="T1097" s="8">
        <v>614.49</v>
      </c>
      <c r="U1097">
        <v>0</v>
      </c>
      <c r="V1097" s="8">
        <v>0</v>
      </c>
      <c r="W1097" s="8">
        <v>0</v>
      </c>
      <c r="X1097" s="8">
        <v>614.49</v>
      </c>
    </row>
    <row r="1098" spans="1:24" x14ac:dyDescent="0.25">
      <c r="A1098" t="s">
        <v>1424</v>
      </c>
      <c r="B1098" s="1">
        <v>46119</v>
      </c>
      <c r="C1098" t="s">
        <v>171</v>
      </c>
      <c r="D1098" t="s">
        <v>172</v>
      </c>
      <c r="E1098" t="s">
        <v>27</v>
      </c>
      <c r="F1098" t="s">
        <v>46</v>
      </c>
      <c r="G1098" t="s">
        <v>29</v>
      </c>
      <c r="H1098" t="s">
        <v>30</v>
      </c>
      <c r="I1098" t="s">
        <v>104</v>
      </c>
      <c r="J1098" t="s">
        <v>105</v>
      </c>
      <c r="K1098" t="s">
        <v>49</v>
      </c>
      <c r="L1098" s="13">
        <v>4.2</v>
      </c>
      <c r="M1098" s="8">
        <v>2.8</v>
      </c>
      <c r="N1098">
        <v>23</v>
      </c>
      <c r="O1098" s="8">
        <v>96.6</v>
      </c>
      <c r="P1098" s="14">
        <v>1.4999999999999999E-2</v>
      </c>
      <c r="Q1098" s="8">
        <v>1.45</v>
      </c>
      <c r="R1098" s="8">
        <v>95.15</v>
      </c>
      <c r="S1098" s="8">
        <v>64.400000000000006</v>
      </c>
      <c r="T1098" s="8">
        <v>30.75</v>
      </c>
      <c r="U1098">
        <v>0</v>
      </c>
      <c r="V1098" s="8">
        <v>0</v>
      </c>
      <c r="W1098" s="8">
        <v>0</v>
      </c>
      <c r="X1098" s="8">
        <v>30.75</v>
      </c>
    </row>
    <row r="1099" spans="1:24" x14ac:dyDescent="0.25">
      <c r="A1099" t="s">
        <v>1425</v>
      </c>
      <c r="B1099" s="1">
        <v>46233</v>
      </c>
      <c r="C1099" t="s">
        <v>334</v>
      </c>
      <c r="D1099" t="s">
        <v>335</v>
      </c>
      <c r="E1099" t="s">
        <v>53</v>
      </c>
      <c r="F1099" t="s">
        <v>37</v>
      </c>
      <c r="G1099" t="s">
        <v>55</v>
      </c>
      <c r="H1099" t="s">
        <v>56</v>
      </c>
      <c r="I1099" t="s">
        <v>144</v>
      </c>
      <c r="J1099" t="s">
        <v>145</v>
      </c>
      <c r="K1099" t="s">
        <v>33</v>
      </c>
      <c r="L1099" s="13">
        <v>12</v>
      </c>
      <c r="M1099" s="8">
        <v>6.5</v>
      </c>
      <c r="N1099">
        <v>24</v>
      </c>
      <c r="O1099" s="8">
        <v>288</v>
      </c>
      <c r="P1099" s="14">
        <v>2.9999999999999997E-4</v>
      </c>
      <c r="Q1099" s="8">
        <v>0.09</v>
      </c>
      <c r="R1099" s="8">
        <v>287.91000000000003</v>
      </c>
      <c r="S1099" s="8">
        <v>156</v>
      </c>
      <c r="T1099" s="8">
        <v>131.91</v>
      </c>
      <c r="U1099">
        <v>0</v>
      </c>
      <c r="V1099" s="8">
        <v>0</v>
      </c>
      <c r="W1099" s="8">
        <v>0</v>
      </c>
      <c r="X1099" s="8">
        <v>131.91</v>
      </c>
    </row>
    <row r="1100" spans="1:24" x14ac:dyDescent="0.25">
      <c r="A1100" t="s">
        <v>1426</v>
      </c>
      <c r="B1100" s="1">
        <v>45843</v>
      </c>
      <c r="C1100" t="s">
        <v>567</v>
      </c>
      <c r="D1100" t="s">
        <v>568</v>
      </c>
      <c r="E1100" t="s">
        <v>27</v>
      </c>
      <c r="F1100" t="s">
        <v>37</v>
      </c>
      <c r="G1100" t="s">
        <v>29</v>
      </c>
      <c r="H1100" t="s">
        <v>30</v>
      </c>
      <c r="I1100" t="s">
        <v>104</v>
      </c>
      <c r="J1100" t="s">
        <v>105</v>
      </c>
      <c r="K1100" t="s">
        <v>49</v>
      </c>
      <c r="L1100" s="13">
        <v>4.2</v>
      </c>
      <c r="M1100" s="8">
        <v>2.8</v>
      </c>
      <c r="N1100">
        <v>74</v>
      </c>
      <c r="O1100" s="8">
        <v>310.8</v>
      </c>
      <c r="P1100" s="14">
        <v>2.07E-2</v>
      </c>
      <c r="Q1100" s="8">
        <v>6.43</v>
      </c>
      <c r="R1100" s="8">
        <v>304.37</v>
      </c>
      <c r="S1100" s="8">
        <v>207.2</v>
      </c>
      <c r="T1100" s="8">
        <v>97.17</v>
      </c>
      <c r="U1100">
        <v>0</v>
      </c>
      <c r="V1100" s="8">
        <v>0</v>
      </c>
      <c r="W1100" s="8">
        <v>0</v>
      </c>
      <c r="X1100" s="8">
        <v>97.17</v>
      </c>
    </row>
    <row r="1101" spans="1:24" x14ac:dyDescent="0.25">
      <c r="A1101" t="s">
        <v>1427</v>
      </c>
      <c r="B1101" s="1">
        <v>46085</v>
      </c>
      <c r="C1101" t="s">
        <v>247</v>
      </c>
      <c r="D1101" t="s">
        <v>248</v>
      </c>
      <c r="E1101" t="s">
        <v>53</v>
      </c>
      <c r="F1101" t="s">
        <v>46</v>
      </c>
      <c r="G1101" t="s">
        <v>55</v>
      </c>
      <c r="H1101" t="s">
        <v>56</v>
      </c>
      <c r="I1101" t="s">
        <v>47</v>
      </c>
      <c r="J1101" t="s">
        <v>48</v>
      </c>
      <c r="K1101" t="s">
        <v>49</v>
      </c>
      <c r="L1101" s="13">
        <v>5</v>
      </c>
      <c r="M1101" s="8">
        <v>3.2</v>
      </c>
      <c r="N1101">
        <v>25</v>
      </c>
      <c r="O1101" s="8">
        <v>125</v>
      </c>
      <c r="P1101" s="14">
        <v>0.2273</v>
      </c>
      <c r="Q1101" s="8">
        <v>28.41</v>
      </c>
      <c r="R1101" s="8">
        <v>96.59</v>
      </c>
      <c r="S1101" s="8">
        <v>80</v>
      </c>
      <c r="T1101" s="8">
        <v>16.59</v>
      </c>
      <c r="U1101">
        <v>0</v>
      </c>
      <c r="V1101" s="8">
        <v>0</v>
      </c>
      <c r="W1101" s="8">
        <v>0</v>
      </c>
      <c r="X1101" s="8">
        <v>16.59</v>
      </c>
    </row>
    <row r="1102" spans="1:24" x14ac:dyDescent="0.25">
      <c r="A1102" t="s">
        <v>1428</v>
      </c>
      <c r="B1102" s="1">
        <v>45787</v>
      </c>
      <c r="C1102" t="s">
        <v>689</v>
      </c>
      <c r="D1102" t="s">
        <v>690</v>
      </c>
      <c r="E1102" t="s">
        <v>27</v>
      </c>
      <c r="F1102" t="s">
        <v>54</v>
      </c>
      <c r="G1102" t="s">
        <v>29</v>
      </c>
      <c r="H1102" t="s">
        <v>30</v>
      </c>
      <c r="I1102" t="s">
        <v>57</v>
      </c>
      <c r="J1102" t="s">
        <v>58</v>
      </c>
      <c r="K1102" t="s">
        <v>59</v>
      </c>
      <c r="L1102" s="13">
        <v>10.5</v>
      </c>
      <c r="M1102" s="8">
        <v>7.5</v>
      </c>
      <c r="N1102">
        <v>130</v>
      </c>
      <c r="O1102" s="8">
        <v>1365</v>
      </c>
      <c r="P1102" s="14">
        <v>9.9000000000000008E-3</v>
      </c>
      <c r="Q1102" s="8">
        <v>13.51</v>
      </c>
      <c r="R1102" s="8">
        <v>1351.49</v>
      </c>
      <c r="S1102" s="8">
        <v>975</v>
      </c>
      <c r="T1102" s="8">
        <v>376.49</v>
      </c>
      <c r="U1102">
        <v>0</v>
      </c>
      <c r="V1102" s="8">
        <v>0</v>
      </c>
      <c r="W1102" s="8">
        <v>0</v>
      </c>
      <c r="X1102" s="8">
        <v>376.49</v>
      </c>
    </row>
    <row r="1103" spans="1:24" x14ac:dyDescent="0.25">
      <c r="A1103" t="s">
        <v>1429</v>
      </c>
      <c r="B1103" s="1">
        <v>45768</v>
      </c>
      <c r="C1103" t="s">
        <v>125</v>
      </c>
      <c r="D1103" t="s">
        <v>126</v>
      </c>
      <c r="E1103" t="s">
        <v>27</v>
      </c>
      <c r="F1103" t="s">
        <v>89</v>
      </c>
      <c r="G1103" t="s">
        <v>38</v>
      </c>
      <c r="H1103" t="s">
        <v>39</v>
      </c>
      <c r="I1103" t="s">
        <v>127</v>
      </c>
      <c r="J1103" t="s">
        <v>128</v>
      </c>
      <c r="K1103" t="s">
        <v>33</v>
      </c>
      <c r="L1103" s="13">
        <v>7.2</v>
      </c>
      <c r="M1103" s="8">
        <v>3.6</v>
      </c>
      <c r="N1103">
        <v>95</v>
      </c>
      <c r="O1103" s="8">
        <v>684</v>
      </c>
      <c r="P1103" s="14">
        <v>4.6899999999999997E-2</v>
      </c>
      <c r="Q1103" s="8">
        <v>32.08</v>
      </c>
      <c r="R1103" s="8">
        <v>651.91999999999996</v>
      </c>
      <c r="S1103" s="8">
        <v>342</v>
      </c>
      <c r="T1103" s="8">
        <v>309.92</v>
      </c>
      <c r="U1103">
        <v>0</v>
      </c>
      <c r="V1103" s="8">
        <v>0</v>
      </c>
      <c r="W1103" s="8">
        <v>0</v>
      </c>
      <c r="X1103" s="8">
        <v>309.92</v>
      </c>
    </row>
    <row r="1104" spans="1:24" x14ac:dyDescent="0.25">
      <c r="A1104" t="s">
        <v>1430</v>
      </c>
      <c r="B1104" s="1">
        <v>45738</v>
      </c>
      <c r="C1104" t="s">
        <v>191</v>
      </c>
      <c r="D1104" t="s">
        <v>192</v>
      </c>
      <c r="E1104" t="s">
        <v>150</v>
      </c>
      <c r="F1104" t="s">
        <v>54</v>
      </c>
      <c r="G1104" t="s">
        <v>151</v>
      </c>
      <c r="H1104" t="s">
        <v>152</v>
      </c>
      <c r="I1104" t="s">
        <v>122</v>
      </c>
      <c r="J1104" t="s">
        <v>123</v>
      </c>
      <c r="K1104" t="s">
        <v>59</v>
      </c>
      <c r="L1104" s="13">
        <v>5.5</v>
      </c>
      <c r="M1104" s="8">
        <v>3.8</v>
      </c>
      <c r="N1104">
        <v>256</v>
      </c>
      <c r="O1104" s="8">
        <v>1408</v>
      </c>
      <c r="P1104" s="14">
        <v>7.4000000000000003E-3</v>
      </c>
      <c r="Q1104" s="8">
        <v>10.42</v>
      </c>
      <c r="R1104" s="8">
        <v>1397.58</v>
      </c>
      <c r="S1104" s="8">
        <v>972.8</v>
      </c>
      <c r="T1104" s="8">
        <v>424.78</v>
      </c>
      <c r="U1104">
        <v>0</v>
      </c>
      <c r="V1104" s="8">
        <v>0</v>
      </c>
      <c r="W1104" s="8">
        <v>0</v>
      </c>
      <c r="X1104" s="8">
        <v>424.78</v>
      </c>
    </row>
    <row r="1105" spans="1:24" x14ac:dyDescent="0.25">
      <c r="A1105" t="s">
        <v>1431</v>
      </c>
      <c r="B1105" s="1">
        <v>46137</v>
      </c>
      <c r="C1105" t="s">
        <v>615</v>
      </c>
      <c r="D1105" t="s">
        <v>616</v>
      </c>
      <c r="E1105" t="s">
        <v>150</v>
      </c>
      <c r="F1105" t="s">
        <v>89</v>
      </c>
      <c r="G1105" t="s">
        <v>151</v>
      </c>
      <c r="H1105" t="s">
        <v>152</v>
      </c>
      <c r="I1105" t="s">
        <v>122</v>
      </c>
      <c r="J1105" t="s">
        <v>123</v>
      </c>
      <c r="K1105" t="s">
        <v>59</v>
      </c>
      <c r="L1105" s="13">
        <v>5.5</v>
      </c>
      <c r="M1105" s="8">
        <v>3.8</v>
      </c>
      <c r="N1105">
        <v>410</v>
      </c>
      <c r="O1105" s="8">
        <v>2255</v>
      </c>
      <c r="P1105" s="14">
        <v>5.1200000000000002E-2</v>
      </c>
      <c r="Q1105" s="8">
        <v>115.46</v>
      </c>
      <c r="R1105" s="8">
        <v>2139.54</v>
      </c>
      <c r="S1105" s="8">
        <v>1558</v>
      </c>
      <c r="T1105" s="8">
        <v>581.54</v>
      </c>
      <c r="U1105">
        <v>0</v>
      </c>
      <c r="V1105" s="8">
        <v>0</v>
      </c>
      <c r="W1105" s="8">
        <v>0</v>
      </c>
      <c r="X1105" s="8">
        <v>581.54</v>
      </c>
    </row>
    <row r="1106" spans="1:24" x14ac:dyDescent="0.25">
      <c r="A1106" t="s">
        <v>1432</v>
      </c>
      <c r="B1106" s="1">
        <v>46040</v>
      </c>
      <c r="C1106" t="s">
        <v>77</v>
      </c>
      <c r="D1106" t="s">
        <v>78</v>
      </c>
      <c r="E1106" t="s">
        <v>63</v>
      </c>
      <c r="F1106" t="s">
        <v>37</v>
      </c>
      <c r="G1106" t="s">
        <v>79</v>
      </c>
      <c r="H1106" t="s">
        <v>80</v>
      </c>
      <c r="I1106" t="s">
        <v>127</v>
      </c>
      <c r="J1106" t="s">
        <v>128</v>
      </c>
      <c r="K1106" t="s">
        <v>33</v>
      </c>
      <c r="L1106" s="13">
        <v>7.2</v>
      </c>
      <c r="M1106" s="8">
        <v>3.6</v>
      </c>
      <c r="N1106">
        <v>51</v>
      </c>
      <c r="O1106" s="8">
        <v>367.2</v>
      </c>
      <c r="P1106" s="14">
        <v>4.0000000000000002E-4</v>
      </c>
      <c r="Q1106" s="8">
        <v>0.15</v>
      </c>
      <c r="R1106" s="8">
        <v>367.05</v>
      </c>
      <c r="S1106" s="8">
        <v>183.6</v>
      </c>
      <c r="T1106" s="8">
        <v>183.45</v>
      </c>
      <c r="U1106">
        <v>0</v>
      </c>
      <c r="V1106" s="8">
        <v>0</v>
      </c>
      <c r="W1106" s="8">
        <v>0</v>
      </c>
      <c r="X1106" s="8">
        <v>183.45</v>
      </c>
    </row>
    <row r="1107" spans="1:24" x14ac:dyDescent="0.25">
      <c r="A1107" t="s">
        <v>1433</v>
      </c>
      <c r="B1107" s="1">
        <v>45898</v>
      </c>
      <c r="C1107" t="s">
        <v>191</v>
      </c>
      <c r="D1107" t="s">
        <v>192</v>
      </c>
      <c r="E1107" t="s">
        <v>150</v>
      </c>
      <c r="F1107" t="s">
        <v>54</v>
      </c>
      <c r="G1107" t="s">
        <v>151</v>
      </c>
      <c r="H1107" t="s">
        <v>152</v>
      </c>
      <c r="I1107" t="s">
        <v>40</v>
      </c>
      <c r="J1107" t="s">
        <v>41</v>
      </c>
      <c r="K1107" t="s">
        <v>42</v>
      </c>
      <c r="L1107" s="13">
        <v>14.5</v>
      </c>
      <c r="M1107" s="8">
        <v>4.2</v>
      </c>
      <c r="N1107">
        <v>179</v>
      </c>
      <c r="O1107" s="8">
        <v>2595.5</v>
      </c>
      <c r="P1107" s="14">
        <v>1.09E-2</v>
      </c>
      <c r="Q1107" s="8">
        <v>28.29</v>
      </c>
      <c r="R1107" s="8">
        <v>2567.21</v>
      </c>
      <c r="S1107" s="8">
        <v>751.8</v>
      </c>
      <c r="T1107" s="8">
        <v>1815.41</v>
      </c>
      <c r="U1107">
        <v>0</v>
      </c>
      <c r="V1107" s="8">
        <v>0</v>
      </c>
      <c r="W1107" s="8">
        <v>0</v>
      </c>
      <c r="X1107" s="8">
        <v>1815.41</v>
      </c>
    </row>
    <row r="1108" spans="1:24" x14ac:dyDescent="0.25">
      <c r="A1108" t="s">
        <v>1434</v>
      </c>
      <c r="B1108" s="1">
        <v>45566</v>
      </c>
      <c r="C1108" t="s">
        <v>406</v>
      </c>
      <c r="D1108" t="s">
        <v>407</v>
      </c>
      <c r="E1108" t="s">
        <v>63</v>
      </c>
      <c r="F1108" t="s">
        <v>37</v>
      </c>
      <c r="G1108" t="s">
        <v>64</v>
      </c>
      <c r="H1108" t="s">
        <v>65</v>
      </c>
      <c r="I1108" t="s">
        <v>112</v>
      </c>
      <c r="J1108" t="s">
        <v>113</v>
      </c>
      <c r="K1108" t="s">
        <v>42</v>
      </c>
      <c r="L1108" s="13">
        <v>8.5</v>
      </c>
      <c r="M1108" s="8">
        <v>2.8</v>
      </c>
      <c r="N1108">
        <v>53</v>
      </c>
      <c r="O1108" s="8">
        <v>450.5</v>
      </c>
      <c r="P1108" s="14">
        <v>6.6E-3</v>
      </c>
      <c r="Q1108" s="8">
        <v>2.97</v>
      </c>
      <c r="R1108" s="8">
        <v>447.53</v>
      </c>
      <c r="S1108" s="8">
        <v>148.4</v>
      </c>
      <c r="T1108" s="8">
        <v>299.13</v>
      </c>
      <c r="U1108">
        <v>0</v>
      </c>
      <c r="V1108" s="8">
        <v>0</v>
      </c>
      <c r="W1108" s="8">
        <v>0</v>
      </c>
      <c r="X1108" s="8">
        <v>299.13</v>
      </c>
    </row>
    <row r="1109" spans="1:24" x14ac:dyDescent="0.25">
      <c r="A1109" t="s">
        <v>1435</v>
      </c>
      <c r="B1109" s="1">
        <v>45622</v>
      </c>
      <c r="C1109" t="s">
        <v>61</v>
      </c>
      <c r="D1109" t="s">
        <v>62</v>
      </c>
      <c r="E1109" t="s">
        <v>63</v>
      </c>
      <c r="F1109" t="s">
        <v>46</v>
      </c>
      <c r="G1109" t="s">
        <v>79</v>
      </c>
      <c r="H1109" t="s">
        <v>80</v>
      </c>
      <c r="I1109" t="s">
        <v>185</v>
      </c>
      <c r="J1109" t="s">
        <v>186</v>
      </c>
      <c r="K1109" t="s">
        <v>59</v>
      </c>
      <c r="L1109" s="13">
        <v>4.9000000000000004</v>
      </c>
      <c r="M1109" s="8">
        <v>3.1</v>
      </c>
      <c r="N1109">
        <v>48</v>
      </c>
      <c r="O1109" s="8">
        <v>235.2</v>
      </c>
      <c r="P1109" s="14">
        <v>0.1726</v>
      </c>
      <c r="Q1109" s="8">
        <v>40.6</v>
      </c>
      <c r="R1109" s="8">
        <v>194.6</v>
      </c>
      <c r="S1109" s="8">
        <v>148.80000000000001</v>
      </c>
      <c r="T1109" s="8">
        <v>45.8</v>
      </c>
      <c r="U1109">
        <v>0</v>
      </c>
      <c r="V1109" s="8">
        <v>0</v>
      </c>
      <c r="W1109" s="8">
        <v>0</v>
      </c>
      <c r="X1109" s="8">
        <v>45.8</v>
      </c>
    </row>
    <row r="1110" spans="1:24" x14ac:dyDescent="0.25">
      <c r="A1110" t="s">
        <v>1436</v>
      </c>
      <c r="B1110" s="1">
        <v>46164</v>
      </c>
      <c r="C1110" t="s">
        <v>168</v>
      </c>
      <c r="D1110" t="s">
        <v>169</v>
      </c>
      <c r="E1110" t="s">
        <v>63</v>
      </c>
      <c r="F1110" t="s">
        <v>46</v>
      </c>
      <c r="G1110" t="s">
        <v>79</v>
      </c>
      <c r="H1110" t="s">
        <v>80</v>
      </c>
      <c r="I1110" t="s">
        <v>40</v>
      </c>
      <c r="J1110" t="s">
        <v>41</v>
      </c>
      <c r="K1110" t="s">
        <v>42</v>
      </c>
      <c r="L1110" s="13">
        <v>14.5</v>
      </c>
      <c r="M1110" s="8">
        <v>4.2</v>
      </c>
      <c r="N1110">
        <v>31</v>
      </c>
      <c r="O1110" s="8">
        <v>449.5</v>
      </c>
      <c r="P1110" s="14">
        <v>3.1199999999999999E-2</v>
      </c>
      <c r="Q1110" s="8">
        <v>14.02</v>
      </c>
      <c r="R1110" s="8">
        <v>435.48</v>
      </c>
      <c r="S1110" s="8">
        <v>130.19999999999999</v>
      </c>
      <c r="T1110" s="8">
        <v>305.27999999999997</v>
      </c>
      <c r="U1110">
        <v>0</v>
      </c>
      <c r="V1110" s="8">
        <v>0</v>
      </c>
      <c r="W1110" s="8">
        <v>0</v>
      </c>
      <c r="X1110" s="8">
        <v>305.27999999999997</v>
      </c>
    </row>
    <row r="1111" spans="1:24" x14ac:dyDescent="0.25">
      <c r="A1111" t="s">
        <v>1437</v>
      </c>
      <c r="B1111" s="1">
        <v>45543</v>
      </c>
      <c r="C1111" t="s">
        <v>551</v>
      </c>
      <c r="D1111" t="s">
        <v>552</v>
      </c>
      <c r="E1111" t="s">
        <v>27</v>
      </c>
      <c r="F1111" t="s">
        <v>54</v>
      </c>
      <c r="G1111" t="s">
        <v>38</v>
      </c>
      <c r="H1111" t="s">
        <v>39</v>
      </c>
      <c r="I1111" t="s">
        <v>84</v>
      </c>
      <c r="J1111" t="s">
        <v>85</v>
      </c>
      <c r="K1111" t="s">
        <v>42</v>
      </c>
      <c r="L1111" s="13">
        <v>9.9</v>
      </c>
      <c r="M1111" s="8">
        <v>3.1</v>
      </c>
      <c r="N1111">
        <v>13</v>
      </c>
      <c r="O1111" s="8">
        <v>128.69999999999999</v>
      </c>
      <c r="P1111" s="14">
        <v>1.52E-2</v>
      </c>
      <c r="Q1111" s="8">
        <v>1.96</v>
      </c>
      <c r="R1111" s="8">
        <v>126.74</v>
      </c>
      <c r="S1111" s="8">
        <v>40.299999999999997</v>
      </c>
      <c r="T1111" s="8">
        <v>86.44</v>
      </c>
      <c r="U1111">
        <v>0</v>
      </c>
      <c r="V1111" s="8">
        <v>0</v>
      </c>
      <c r="W1111" s="8">
        <v>0</v>
      </c>
      <c r="X1111" s="8">
        <v>86.44</v>
      </c>
    </row>
    <row r="1112" spans="1:24" x14ac:dyDescent="0.25">
      <c r="A1112" t="s">
        <v>1438</v>
      </c>
      <c r="B1112" s="1">
        <v>46142</v>
      </c>
      <c r="C1112" t="s">
        <v>266</v>
      </c>
      <c r="D1112" t="s">
        <v>267</v>
      </c>
      <c r="E1112" t="s">
        <v>53</v>
      </c>
      <c r="F1112" t="s">
        <v>54</v>
      </c>
      <c r="G1112" t="s">
        <v>55</v>
      </c>
      <c r="H1112" t="s">
        <v>56</v>
      </c>
      <c r="I1112" t="s">
        <v>47</v>
      </c>
      <c r="J1112" t="s">
        <v>48</v>
      </c>
      <c r="K1112" t="s">
        <v>49</v>
      </c>
      <c r="L1112" s="13">
        <v>5</v>
      </c>
      <c r="M1112" s="8">
        <v>3.2</v>
      </c>
      <c r="N1112">
        <v>58</v>
      </c>
      <c r="O1112" s="8">
        <v>290</v>
      </c>
      <c r="P1112" s="14">
        <v>1.1999999999999999E-3</v>
      </c>
      <c r="Q1112" s="8">
        <v>0.35</v>
      </c>
      <c r="R1112" s="8">
        <v>289.64999999999998</v>
      </c>
      <c r="S1112" s="8">
        <v>185.6</v>
      </c>
      <c r="T1112" s="8">
        <v>104.05</v>
      </c>
      <c r="U1112">
        <v>0</v>
      </c>
      <c r="V1112" s="8">
        <v>0</v>
      </c>
      <c r="W1112" s="8">
        <v>0</v>
      </c>
      <c r="X1112" s="8">
        <v>104.05</v>
      </c>
    </row>
    <row r="1113" spans="1:24" x14ac:dyDescent="0.25">
      <c r="A1113" t="s">
        <v>1439</v>
      </c>
      <c r="B1113" s="1">
        <v>46249</v>
      </c>
      <c r="C1113" t="s">
        <v>25</v>
      </c>
      <c r="D1113" t="s">
        <v>26</v>
      </c>
      <c r="E1113" t="s">
        <v>27</v>
      </c>
      <c r="F1113" t="s">
        <v>28</v>
      </c>
      <c r="G1113" t="s">
        <v>29</v>
      </c>
      <c r="H1113" t="s">
        <v>30</v>
      </c>
      <c r="I1113" t="s">
        <v>127</v>
      </c>
      <c r="J1113" t="s">
        <v>128</v>
      </c>
      <c r="K1113" t="s">
        <v>33</v>
      </c>
      <c r="L1113" s="13">
        <v>7.2</v>
      </c>
      <c r="M1113" s="8">
        <v>3.6</v>
      </c>
      <c r="N1113">
        <v>291</v>
      </c>
      <c r="O1113" s="8">
        <v>2095.1999999999998</v>
      </c>
      <c r="P1113" s="14">
        <v>2.7E-2</v>
      </c>
      <c r="Q1113" s="8">
        <v>56.57</v>
      </c>
      <c r="R1113" s="8">
        <v>2038.63</v>
      </c>
      <c r="S1113" s="8">
        <v>1047.5999999999999</v>
      </c>
      <c r="T1113" s="8">
        <v>991.03</v>
      </c>
      <c r="U1113">
        <v>0</v>
      </c>
      <c r="V1113" s="8">
        <v>0</v>
      </c>
      <c r="W1113" s="8">
        <v>0</v>
      </c>
      <c r="X1113" s="8">
        <v>991.03</v>
      </c>
    </row>
    <row r="1114" spans="1:24" x14ac:dyDescent="0.25">
      <c r="A1114" t="s">
        <v>1440</v>
      </c>
      <c r="B1114" s="1">
        <v>45380</v>
      </c>
      <c r="C1114" t="s">
        <v>136</v>
      </c>
      <c r="D1114" t="s">
        <v>137</v>
      </c>
      <c r="E1114" t="s">
        <v>71</v>
      </c>
      <c r="F1114" t="s">
        <v>54</v>
      </c>
      <c r="G1114" t="s">
        <v>72</v>
      </c>
      <c r="H1114" t="s">
        <v>73</v>
      </c>
      <c r="I1114" t="s">
        <v>31</v>
      </c>
      <c r="J1114" t="s">
        <v>32</v>
      </c>
      <c r="K1114" t="s">
        <v>33</v>
      </c>
      <c r="L1114" s="13">
        <v>5.8</v>
      </c>
      <c r="M1114" s="8">
        <v>2.7</v>
      </c>
      <c r="N1114">
        <v>164</v>
      </c>
      <c r="O1114" s="8">
        <v>951.2</v>
      </c>
      <c r="P1114" s="14">
        <v>0.47520000000000001</v>
      </c>
      <c r="Q1114" s="8">
        <v>452.01</v>
      </c>
      <c r="R1114" s="8">
        <v>499.19</v>
      </c>
      <c r="S1114" s="8">
        <v>442.8</v>
      </c>
      <c r="T1114" s="8">
        <v>56.39</v>
      </c>
      <c r="U1114">
        <v>0</v>
      </c>
      <c r="V1114" s="8">
        <v>0</v>
      </c>
      <c r="W1114" s="8">
        <v>0</v>
      </c>
      <c r="X1114" s="8">
        <v>56.39</v>
      </c>
    </row>
    <row r="1115" spans="1:24" x14ac:dyDescent="0.25">
      <c r="A1115" t="s">
        <v>1441</v>
      </c>
      <c r="B1115" s="1">
        <v>45577</v>
      </c>
      <c r="C1115" t="s">
        <v>445</v>
      </c>
      <c r="D1115" t="s">
        <v>446</v>
      </c>
      <c r="E1115" t="s">
        <v>71</v>
      </c>
      <c r="F1115" t="s">
        <v>89</v>
      </c>
      <c r="G1115" t="s">
        <v>72</v>
      </c>
      <c r="H1115" t="s">
        <v>73</v>
      </c>
      <c r="I1115" t="s">
        <v>130</v>
      </c>
      <c r="J1115" t="s">
        <v>131</v>
      </c>
      <c r="K1115" t="s">
        <v>42</v>
      </c>
      <c r="L1115" s="13">
        <v>4.8</v>
      </c>
      <c r="M1115" s="8">
        <v>1.4</v>
      </c>
      <c r="N1115">
        <v>83</v>
      </c>
      <c r="O1115" s="8">
        <v>398.4</v>
      </c>
      <c r="P1115" s="14">
        <v>0.1113</v>
      </c>
      <c r="Q1115" s="8">
        <v>44.34</v>
      </c>
      <c r="R1115" s="8">
        <v>354.06</v>
      </c>
      <c r="S1115" s="8">
        <v>116.2</v>
      </c>
      <c r="T1115" s="8">
        <v>237.86</v>
      </c>
      <c r="U1115">
        <v>0</v>
      </c>
      <c r="V1115" s="8">
        <v>0</v>
      </c>
      <c r="W1115" s="8">
        <v>0</v>
      </c>
      <c r="X1115" s="8">
        <v>237.86</v>
      </c>
    </row>
    <row r="1116" spans="1:24" x14ac:dyDescent="0.25">
      <c r="A1116" t="s">
        <v>1442</v>
      </c>
      <c r="B1116" s="1">
        <v>46194</v>
      </c>
      <c r="C1116" t="s">
        <v>205</v>
      </c>
      <c r="D1116" t="s">
        <v>206</v>
      </c>
      <c r="E1116" t="s">
        <v>71</v>
      </c>
      <c r="F1116" t="s">
        <v>54</v>
      </c>
      <c r="G1116" t="s">
        <v>72</v>
      </c>
      <c r="H1116" t="s">
        <v>73</v>
      </c>
      <c r="I1116" t="s">
        <v>112</v>
      </c>
      <c r="J1116" t="s">
        <v>113</v>
      </c>
      <c r="K1116" t="s">
        <v>42</v>
      </c>
      <c r="L1116" s="13">
        <v>8.5</v>
      </c>
      <c r="M1116" s="8">
        <v>2.8</v>
      </c>
      <c r="N1116">
        <v>140</v>
      </c>
      <c r="O1116" s="8">
        <v>1190</v>
      </c>
      <c r="P1116" s="14">
        <v>7.7999999999999996E-3</v>
      </c>
      <c r="Q1116" s="8">
        <v>9.2799999999999994</v>
      </c>
      <c r="R1116" s="8">
        <v>1180.72</v>
      </c>
      <c r="S1116" s="8">
        <v>392</v>
      </c>
      <c r="T1116" s="8">
        <v>788.72</v>
      </c>
      <c r="U1116">
        <v>0</v>
      </c>
      <c r="V1116" s="8">
        <v>0</v>
      </c>
      <c r="W1116" s="8">
        <v>0</v>
      </c>
      <c r="X1116" s="8">
        <v>788.72</v>
      </c>
    </row>
    <row r="1117" spans="1:24" x14ac:dyDescent="0.25">
      <c r="A1117" t="s">
        <v>1443</v>
      </c>
      <c r="B1117" s="1">
        <v>45753</v>
      </c>
      <c r="C1117" t="s">
        <v>191</v>
      </c>
      <c r="D1117" t="s">
        <v>192</v>
      </c>
      <c r="E1117" t="s">
        <v>150</v>
      </c>
      <c r="F1117" t="s">
        <v>54</v>
      </c>
      <c r="G1117" t="s">
        <v>151</v>
      </c>
      <c r="H1117" t="s">
        <v>152</v>
      </c>
      <c r="I1117" t="s">
        <v>127</v>
      </c>
      <c r="J1117" t="s">
        <v>128</v>
      </c>
      <c r="K1117" t="s">
        <v>33</v>
      </c>
      <c r="L1117" s="13">
        <v>7.2</v>
      </c>
      <c r="M1117" s="8">
        <v>3.6</v>
      </c>
      <c r="N1117">
        <v>140</v>
      </c>
      <c r="O1117" s="8">
        <v>1008</v>
      </c>
      <c r="P1117" s="14">
        <v>8.6E-3</v>
      </c>
      <c r="Q1117" s="8">
        <v>8.67</v>
      </c>
      <c r="R1117" s="8">
        <v>999.33</v>
      </c>
      <c r="S1117" s="8">
        <v>504</v>
      </c>
      <c r="T1117" s="8">
        <v>495.33</v>
      </c>
      <c r="U1117">
        <v>0</v>
      </c>
      <c r="V1117" s="8">
        <v>0</v>
      </c>
      <c r="W1117" s="8">
        <v>0</v>
      </c>
      <c r="X1117" s="8">
        <v>495.33</v>
      </c>
    </row>
    <row r="1118" spans="1:24" x14ac:dyDescent="0.25">
      <c r="A1118" t="s">
        <v>1444</v>
      </c>
      <c r="B1118" s="1">
        <v>45541</v>
      </c>
      <c r="C1118" t="s">
        <v>315</v>
      </c>
      <c r="D1118" t="s">
        <v>316</v>
      </c>
      <c r="E1118" t="s">
        <v>27</v>
      </c>
      <c r="F1118" t="s">
        <v>46</v>
      </c>
      <c r="G1118" t="s">
        <v>29</v>
      </c>
      <c r="H1118" t="s">
        <v>30</v>
      </c>
      <c r="I1118" t="s">
        <v>31</v>
      </c>
      <c r="J1118" t="s">
        <v>32</v>
      </c>
      <c r="K1118" t="s">
        <v>33</v>
      </c>
      <c r="L1118" s="13">
        <v>5.8</v>
      </c>
      <c r="M1118" s="8">
        <v>2.7</v>
      </c>
      <c r="N1118">
        <v>59</v>
      </c>
      <c r="O1118" s="8">
        <v>342.2</v>
      </c>
      <c r="P1118" s="14">
        <v>0.2288</v>
      </c>
      <c r="Q1118" s="8">
        <v>78.3</v>
      </c>
      <c r="R1118" s="8">
        <v>263.89999999999998</v>
      </c>
      <c r="S1118" s="8">
        <v>159.30000000000001</v>
      </c>
      <c r="T1118" s="8">
        <v>104.6</v>
      </c>
      <c r="U1118">
        <v>0</v>
      </c>
      <c r="V1118" s="8">
        <v>0</v>
      </c>
      <c r="W1118" s="8">
        <v>0</v>
      </c>
      <c r="X1118" s="8">
        <v>104.6</v>
      </c>
    </row>
    <row r="1119" spans="1:24" x14ac:dyDescent="0.25">
      <c r="A1119" t="s">
        <v>1445</v>
      </c>
      <c r="B1119" s="1">
        <v>46060</v>
      </c>
      <c r="C1119" t="s">
        <v>154</v>
      </c>
      <c r="D1119" t="s">
        <v>155</v>
      </c>
      <c r="E1119" t="s">
        <v>150</v>
      </c>
      <c r="F1119" t="s">
        <v>46</v>
      </c>
      <c r="G1119" t="s">
        <v>151</v>
      </c>
      <c r="H1119" t="s">
        <v>152</v>
      </c>
      <c r="I1119" t="s">
        <v>144</v>
      </c>
      <c r="J1119" t="s">
        <v>145</v>
      </c>
      <c r="K1119" t="s">
        <v>33</v>
      </c>
      <c r="L1119" s="13">
        <v>12</v>
      </c>
      <c r="M1119" s="8">
        <v>6.5</v>
      </c>
      <c r="N1119">
        <v>34</v>
      </c>
      <c r="O1119" s="8">
        <v>408</v>
      </c>
      <c r="P1119" s="14">
        <v>0.19</v>
      </c>
      <c r="Q1119" s="8">
        <v>77.52</v>
      </c>
      <c r="R1119" s="8">
        <v>330.48</v>
      </c>
      <c r="S1119" s="8">
        <v>221</v>
      </c>
      <c r="T1119" s="8">
        <v>109.48</v>
      </c>
      <c r="U1119">
        <v>0</v>
      </c>
      <c r="V1119" s="8">
        <v>0</v>
      </c>
      <c r="W1119" s="8">
        <v>0</v>
      </c>
      <c r="X1119" s="8">
        <v>109.48</v>
      </c>
    </row>
    <row r="1120" spans="1:24" x14ac:dyDescent="0.25">
      <c r="A1120" t="s">
        <v>1446</v>
      </c>
      <c r="B1120" s="1">
        <v>45767</v>
      </c>
      <c r="C1120" t="s">
        <v>461</v>
      </c>
      <c r="D1120" t="s">
        <v>462</v>
      </c>
      <c r="E1120" t="s">
        <v>27</v>
      </c>
      <c r="F1120" t="s">
        <v>37</v>
      </c>
      <c r="G1120" t="s">
        <v>38</v>
      </c>
      <c r="H1120" t="s">
        <v>39</v>
      </c>
      <c r="I1120" t="s">
        <v>112</v>
      </c>
      <c r="J1120" t="s">
        <v>113</v>
      </c>
      <c r="K1120" t="s">
        <v>42</v>
      </c>
      <c r="L1120" s="13">
        <v>8.5</v>
      </c>
      <c r="M1120" s="8">
        <v>2.8</v>
      </c>
      <c r="N1120">
        <v>2</v>
      </c>
      <c r="O1120" s="8">
        <v>17</v>
      </c>
      <c r="P1120" s="14">
        <v>9.7999999999999997E-3</v>
      </c>
      <c r="Q1120" s="8">
        <v>0.17</v>
      </c>
      <c r="R1120" s="8">
        <v>16.829999999999998</v>
      </c>
      <c r="S1120" s="8">
        <v>5.6</v>
      </c>
      <c r="T1120" s="8">
        <v>11.23</v>
      </c>
      <c r="U1120">
        <v>0</v>
      </c>
      <c r="V1120" s="8">
        <v>0</v>
      </c>
      <c r="W1120" s="8">
        <v>0</v>
      </c>
      <c r="X1120" s="8">
        <v>11.23</v>
      </c>
    </row>
    <row r="1121" spans="1:24" x14ac:dyDescent="0.25">
      <c r="A1121" t="s">
        <v>1447</v>
      </c>
      <c r="B1121" s="1">
        <v>45875</v>
      </c>
      <c r="C1121" t="s">
        <v>247</v>
      </c>
      <c r="D1121" t="s">
        <v>248</v>
      </c>
      <c r="E1121" t="s">
        <v>53</v>
      </c>
      <c r="F1121" t="s">
        <v>46</v>
      </c>
      <c r="G1121" t="s">
        <v>55</v>
      </c>
      <c r="H1121" t="s">
        <v>56</v>
      </c>
      <c r="I1121" t="s">
        <v>31</v>
      </c>
      <c r="J1121" t="s">
        <v>32</v>
      </c>
      <c r="K1121" t="s">
        <v>33</v>
      </c>
      <c r="L1121" s="13">
        <v>5.8</v>
      </c>
      <c r="M1121" s="8">
        <v>2.7</v>
      </c>
      <c r="N1121">
        <v>24</v>
      </c>
      <c r="O1121" s="8">
        <v>139.19999999999999</v>
      </c>
      <c r="P1121" s="14">
        <v>7.2700000000000001E-2</v>
      </c>
      <c r="Q1121" s="8">
        <v>10.119999999999999</v>
      </c>
      <c r="R1121" s="8">
        <v>129.08000000000001</v>
      </c>
      <c r="S1121" s="8">
        <v>64.8</v>
      </c>
      <c r="T1121" s="8">
        <v>64.28</v>
      </c>
      <c r="U1121">
        <v>0</v>
      </c>
      <c r="V1121" s="8">
        <v>0</v>
      </c>
      <c r="W1121" s="8">
        <v>0</v>
      </c>
      <c r="X1121" s="8">
        <v>64.28</v>
      </c>
    </row>
    <row r="1122" spans="1:24" x14ac:dyDescent="0.25">
      <c r="A1122" t="s">
        <v>1448</v>
      </c>
      <c r="B1122" s="1">
        <v>45916</v>
      </c>
      <c r="C1122" t="s">
        <v>102</v>
      </c>
      <c r="D1122" t="s">
        <v>103</v>
      </c>
      <c r="E1122" t="s">
        <v>27</v>
      </c>
      <c r="F1122" t="s">
        <v>54</v>
      </c>
      <c r="G1122" t="s">
        <v>38</v>
      </c>
      <c r="H1122" t="s">
        <v>39</v>
      </c>
      <c r="I1122" t="s">
        <v>112</v>
      </c>
      <c r="J1122" t="s">
        <v>113</v>
      </c>
      <c r="K1122" t="s">
        <v>42</v>
      </c>
      <c r="L1122" s="13">
        <v>8.5</v>
      </c>
      <c r="M1122" s="8">
        <v>2.8</v>
      </c>
      <c r="N1122">
        <v>100</v>
      </c>
      <c r="O1122" s="8">
        <v>850</v>
      </c>
      <c r="P1122" s="14">
        <v>4.1300000000000003E-2</v>
      </c>
      <c r="Q1122" s="8">
        <v>35.11</v>
      </c>
      <c r="R1122" s="8">
        <v>814.89</v>
      </c>
      <c r="S1122" s="8">
        <v>280</v>
      </c>
      <c r="T1122" s="8">
        <v>534.89</v>
      </c>
      <c r="U1122">
        <v>0</v>
      </c>
      <c r="V1122" s="8">
        <v>0</v>
      </c>
      <c r="W1122" s="8">
        <v>0</v>
      </c>
      <c r="X1122" s="8">
        <v>534.89</v>
      </c>
    </row>
    <row r="1123" spans="1:24" x14ac:dyDescent="0.25">
      <c r="A1123" t="s">
        <v>1449</v>
      </c>
      <c r="B1123" s="1">
        <v>45976</v>
      </c>
      <c r="C1123" t="s">
        <v>272</v>
      </c>
      <c r="D1123" t="s">
        <v>273</v>
      </c>
      <c r="E1123" t="s">
        <v>27</v>
      </c>
      <c r="F1123" t="s">
        <v>54</v>
      </c>
      <c r="G1123" t="s">
        <v>38</v>
      </c>
      <c r="H1123" t="s">
        <v>39</v>
      </c>
      <c r="I1123" t="s">
        <v>40</v>
      </c>
      <c r="J1123" t="s">
        <v>41</v>
      </c>
      <c r="K1123" t="s">
        <v>42</v>
      </c>
      <c r="L1123" s="13">
        <v>14.5</v>
      </c>
      <c r="M1123" s="8">
        <v>4.2</v>
      </c>
      <c r="N1123">
        <v>18</v>
      </c>
      <c r="O1123" s="8">
        <v>261</v>
      </c>
      <c r="P1123" s="14">
        <v>2.8999999999999998E-3</v>
      </c>
      <c r="Q1123" s="8">
        <v>0.76</v>
      </c>
      <c r="R1123" s="8">
        <v>260.24</v>
      </c>
      <c r="S1123" s="8">
        <v>75.599999999999994</v>
      </c>
      <c r="T1123" s="8">
        <v>184.64</v>
      </c>
      <c r="U1123">
        <v>0</v>
      </c>
      <c r="V1123" s="8">
        <v>0</v>
      </c>
      <c r="W1123" s="8">
        <v>0</v>
      </c>
      <c r="X1123" s="8">
        <v>184.64</v>
      </c>
    </row>
    <row r="1124" spans="1:24" x14ac:dyDescent="0.25">
      <c r="A1124" t="s">
        <v>1450</v>
      </c>
      <c r="B1124" s="1">
        <v>45680</v>
      </c>
      <c r="C1124" t="s">
        <v>609</v>
      </c>
      <c r="D1124" t="s">
        <v>610</v>
      </c>
      <c r="E1124" t="s">
        <v>63</v>
      </c>
      <c r="F1124" t="s">
        <v>37</v>
      </c>
      <c r="G1124" t="s">
        <v>79</v>
      </c>
      <c r="H1124" t="s">
        <v>80</v>
      </c>
      <c r="I1124" t="s">
        <v>99</v>
      </c>
      <c r="J1124" t="s">
        <v>100</v>
      </c>
      <c r="K1124" t="s">
        <v>49</v>
      </c>
      <c r="L1124" s="13">
        <v>3.8</v>
      </c>
      <c r="M1124" s="8">
        <v>2.6</v>
      </c>
      <c r="N1124">
        <v>6</v>
      </c>
      <c r="O1124" s="8">
        <v>22.8</v>
      </c>
      <c r="P1124" s="14">
        <v>3.4099999999999998E-2</v>
      </c>
      <c r="Q1124" s="8">
        <v>0.78</v>
      </c>
      <c r="R1124" s="8">
        <v>22.02</v>
      </c>
      <c r="S1124" s="8">
        <v>15.6</v>
      </c>
      <c r="T1124" s="8">
        <v>6.42</v>
      </c>
      <c r="U1124">
        <v>0</v>
      </c>
      <c r="V1124" s="8">
        <v>0</v>
      </c>
      <c r="W1124" s="8">
        <v>0</v>
      </c>
      <c r="X1124" s="8">
        <v>6.42</v>
      </c>
    </row>
    <row r="1125" spans="1:24" x14ac:dyDescent="0.25">
      <c r="A1125" t="s">
        <v>1451</v>
      </c>
      <c r="B1125" s="1">
        <v>45636</v>
      </c>
      <c r="C1125" t="s">
        <v>35</v>
      </c>
      <c r="D1125" t="s">
        <v>36</v>
      </c>
      <c r="E1125" t="s">
        <v>27</v>
      </c>
      <c r="F1125" t="s">
        <v>37</v>
      </c>
      <c r="G1125" t="s">
        <v>38</v>
      </c>
      <c r="H1125" t="s">
        <v>39</v>
      </c>
      <c r="I1125" t="s">
        <v>117</v>
      </c>
      <c r="J1125" t="s">
        <v>118</v>
      </c>
      <c r="K1125" t="s">
        <v>59</v>
      </c>
      <c r="L1125" s="13">
        <v>6</v>
      </c>
      <c r="M1125" s="8">
        <v>4.2</v>
      </c>
      <c r="N1125">
        <v>21</v>
      </c>
      <c r="O1125" s="8">
        <v>126</v>
      </c>
      <c r="P1125" s="14">
        <v>7.1599999999999997E-2</v>
      </c>
      <c r="Q1125" s="8">
        <v>9.02</v>
      </c>
      <c r="R1125" s="8">
        <v>116.98</v>
      </c>
      <c r="S1125" s="8">
        <v>88.2</v>
      </c>
      <c r="T1125" s="8">
        <v>28.78</v>
      </c>
      <c r="U1125">
        <v>0</v>
      </c>
      <c r="V1125" s="8">
        <v>0</v>
      </c>
      <c r="W1125" s="8">
        <v>0</v>
      </c>
      <c r="X1125" s="8">
        <v>28.78</v>
      </c>
    </row>
    <row r="1126" spans="1:24" x14ac:dyDescent="0.25">
      <c r="A1126" t="s">
        <v>1452</v>
      </c>
      <c r="B1126" s="1">
        <v>45321</v>
      </c>
      <c r="C1126" t="s">
        <v>383</v>
      </c>
      <c r="D1126" t="s">
        <v>384</v>
      </c>
      <c r="E1126" t="s">
        <v>63</v>
      </c>
      <c r="F1126" t="s">
        <v>54</v>
      </c>
      <c r="G1126" t="s">
        <v>64</v>
      </c>
      <c r="H1126" t="s">
        <v>65</v>
      </c>
      <c r="I1126" t="s">
        <v>99</v>
      </c>
      <c r="J1126" t="s">
        <v>100</v>
      </c>
      <c r="K1126" t="s">
        <v>49</v>
      </c>
      <c r="L1126" s="13">
        <v>3.8</v>
      </c>
      <c r="M1126" s="8">
        <v>2.6</v>
      </c>
      <c r="N1126">
        <v>151</v>
      </c>
      <c r="O1126" s="8">
        <v>573.79999999999995</v>
      </c>
      <c r="P1126" s="14">
        <v>5.0000000000000001E-3</v>
      </c>
      <c r="Q1126" s="8">
        <v>2.87</v>
      </c>
      <c r="R1126" s="8">
        <v>570.92999999999995</v>
      </c>
      <c r="S1126" s="8">
        <v>392.6</v>
      </c>
      <c r="T1126" s="8">
        <v>178.33</v>
      </c>
      <c r="U1126">
        <v>0</v>
      </c>
      <c r="V1126" s="8">
        <v>0</v>
      </c>
      <c r="W1126" s="8">
        <v>0</v>
      </c>
      <c r="X1126" s="8">
        <v>178.33</v>
      </c>
    </row>
    <row r="1127" spans="1:24" x14ac:dyDescent="0.25">
      <c r="A1127" t="s">
        <v>1453</v>
      </c>
      <c r="B1127" s="1">
        <v>45798</v>
      </c>
      <c r="C1127" t="s">
        <v>142</v>
      </c>
      <c r="D1127" t="s">
        <v>143</v>
      </c>
      <c r="E1127" t="s">
        <v>71</v>
      </c>
      <c r="F1127" t="s">
        <v>37</v>
      </c>
      <c r="G1127" t="s">
        <v>72</v>
      </c>
      <c r="H1127" t="s">
        <v>73</v>
      </c>
      <c r="I1127" t="s">
        <v>117</v>
      </c>
      <c r="J1127" t="s">
        <v>118</v>
      </c>
      <c r="K1127" t="s">
        <v>59</v>
      </c>
      <c r="L1127" s="13">
        <v>6</v>
      </c>
      <c r="M1127" s="8">
        <v>4.2</v>
      </c>
      <c r="N1127">
        <v>18</v>
      </c>
      <c r="O1127" s="8">
        <v>108</v>
      </c>
      <c r="P1127" s="14">
        <v>7.7000000000000002E-3</v>
      </c>
      <c r="Q1127" s="8">
        <v>0.83</v>
      </c>
      <c r="R1127" s="8">
        <v>107.17</v>
      </c>
      <c r="S1127" s="8">
        <v>75.599999999999994</v>
      </c>
      <c r="T1127" s="8">
        <v>31.57</v>
      </c>
      <c r="U1127">
        <v>0</v>
      </c>
      <c r="V1127" s="8">
        <v>0</v>
      </c>
      <c r="W1127" s="8">
        <v>0</v>
      </c>
      <c r="X1127" s="8">
        <v>31.57</v>
      </c>
    </row>
    <row r="1128" spans="1:24" x14ac:dyDescent="0.25">
      <c r="A1128" t="s">
        <v>1454</v>
      </c>
      <c r="B1128" s="1">
        <v>46163</v>
      </c>
      <c r="C1128" t="s">
        <v>455</v>
      </c>
      <c r="D1128" t="s">
        <v>456</v>
      </c>
      <c r="E1128" t="s">
        <v>71</v>
      </c>
      <c r="F1128" t="s">
        <v>89</v>
      </c>
      <c r="G1128" t="s">
        <v>72</v>
      </c>
      <c r="H1128" t="s">
        <v>73</v>
      </c>
      <c r="I1128" t="s">
        <v>156</v>
      </c>
      <c r="J1128" t="s">
        <v>157</v>
      </c>
      <c r="K1128" t="s">
        <v>42</v>
      </c>
      <c r="L1128" s="13">
        <v>6.2</v>
      </c>
      <c r="M1128" s="8">
        <v>1.9</v>
      </c>
      <c r="N1128">
        <v>134</v>
      </c>
      <c r="O1128" s="8">
        <v>830.8</v>
      </c>
      <c r="P1128" s="14">
        <v>2.6800000000000001E-2</v>
      </c>
      <c r="Q1128" s="8">
        <v>22.27</v>
      </c>
      <c r="R1128" s="8">
        <v>808.53</v>
      </c>
      <c r="S1128" s="8">
        <v>254.6</v>
      </c>
      <c r="T1128" s="8">
        <v>553.92999999999995</v>
      </c>
      <c r="U1128">
        <v>0</v>
      </c>
      <c r="V1128" s="8">
        <v>0</v>
      </c>
      <c r="W1128" s="8">
        <v>0</v>
      </c>
      <c r="X1128" s="8">
        <v>553.92999999999995</v>
      </c>
    </row>
    <row r="1129" spans="1:24" x14ac:dyDescent="0.25">
      <c r="A1129" t="s">
        <v>1455</v>
      </c>
      <c r="B1129" s="1">
        <v>45624</v>
      </c>
      <c r="C1129" t="s">
        <v>410</v>
      </c>
      <c r="D1129" t="s">
        <v>411</v>
      </c>
      <c r="E1129" t="s">
        <v>150</v>
      </c>
      <c r="F1129" t="s">
        <v>46</v>
      </c>
      <c r="G1129" t="s">
        <v>151</v>
      </c>
      <c r="H1129" t="s">
        <v>152</v>
      </c>
      <c r="I1129" t="s">
        <v>57</v>
      </c>
      <c r="J1129" t="s">
        <v>58</v>
      </c>
      <c r="K1129" t="s">
        <v>59</v>
      </c>
      <c r="L1129" s="13">
        <v>10.5</v>
      </c>
      <c r="M1129" s="8">
        <v>7.5</v>
      </c>
      <c r="N1129">
        <v>63</v>
      </c>
      <c r="O1129" s="8">
        <v>661.5</v>
      </c>
      <c r="P1129" s="14">
        <v>0.4884</v>
      </c>
      <c r="Q1129" s="8">
        <v>323.08</v>
      </c>
      <c r="R1129" s="8">
        <v>338.42</v>
      </c>
      <c r="S1129" s="8">
        <v>472.5</v>
      </c>
      <c r="T1129" s="8">
        <v>-134.08000000000001</v>
      </c>
      <c r="U1129">
        <v>0</v>
      </c>
      <c r="V1129" s="8">
        <v>0</v>
      </c>
      <c r="W1129" s="8">
        <v>0</v>
      </c>
      <c r="X1129" s="8">
        <v>-134.08000000000001</v>
      </c>
    </row>
    <row r="1130" spans="1:24" x14ac:dyDescent="0.25">
      <c r="A1130" t="s">
        <v>1456</v>
      </c>
      <c r="B1130" s="1">
        <v>45478</v>
      </c>
      <c r="C1130" t="s">
        <v>328</v>
      </c>
      <c r="D1130" t="s">
        <v>329</v>
      </c>
      <c r="E1130" t="s">
        <v>71</v>
      </c>
      <c r="F1130" t="s">
        <v>54</v>
      </c>
      <c r="G1130" t="s">
        <v>165</v>
      </c>
      <c r="H1130" t="s">
        <v>166</v>
      </c>
      <c r="I1130" t="s">
        <v>127</v>
      </c>
      <c r="J1130" t="s">
        <v>128</v>
      </c>
      <c r="K1130" t="s">
        <v>33</v>
      </c>
      <c r="L1130" s="13">
        <v>7.2</v>
      </c>
      <c r="M1130" s="8">
        <v>3.6</v>
      </c>
      <c r="N1130">
        <v>35</v>
      </c>
      <c r="O1130" s="8">
        <v>252</v>
      </c>
      <c r="P1130" s="14">
        <v>2.4299999999999999E-2</v>
      </c>
      <c r="Q1130" s="8">
        <v>6.12</v>
      </c>
      <c r="R1130" s="8">
        <v>245.88</v>
      </c>
      <c r="S1130" s="8">
        <v>126</v>
      </c>
      <c r="T1130" s="8">
        <v>119.88</v>
      </c>
      <c r="U1130">
        <v>0</v>
      </c>
      <c r="V1130" s="8">
        <v>0</v>
      </c>
      <c r="W1130" s="8">
        <v>0</v>
      </c>
      <c r="X1130" s="8">
        <v>119.88</v>
      </c>
    </row>
    <row r="1131" spans="1:24" x14ac:dyDescent="0.25">
      <c r="A1131" t="s">
        <v>1457</v>
      </c>
      <c r="B1131" s="1">
        <v>45791</v>
      </c>
      <c r="C1131" t="s">
        <v>410</v>
      </c>
      <c r="D1131" t="s">
        <v>411</v>
      </c>
      <c r="E1131" t="s">
        <v>150</v>
      </c>
      <c r="F1131" t="s">
        <v>46</v>
      </c>
      <c r="G1131" t="s">
        <v>151</v>
      </c>
      <c r="H1131" t="s">
        <v>152</v>
      </c>
      <c r="I1131" t="s">
        <v>47</v>
      </c>
      <c r="J1131" t="s">
        <v>48</v>
      </c>
      <c r="K1131" t="s">
        <v>49</v>
      </c>
      <c r="L1131" s="13">
        <v>5</v>
      </c>
      <c r="M1131" s="8">
        <v>3.2</v>
      </c>
      <c r="N1131">
        <v>6</v>
      </c>
      <c r="O1131" s="8">
        <v>30</v>
      </c>
      <c r="P1131" s="14">
        <v>3.7499999999999999E-2</v>
      </c>
      <c r="Q1131" s="8">
        <v>1.1200000000000001</v>
      </c>
      <c r="R1131" s="8">
        <v>28.88</v>
      </c>
      <c r="S1131" s="8">
        <v>19.2</v>
      </c>
      <c r="T1131" s="8">
        <v>9.68</v>
      </c>
      <c r="U1131">
        <v>0</v>
      </c>
      <c r="V1131" s="8">
        <v>0</v>
      </c>
      <c r="W1131" s="8">
        <v>0</v>
      </c>
      <c r="X1131" s="8">
        <v>9.68</v>
      </c>
    </row>
    <row r="1132" spans="1:24" x14ac:dyDescent="0.25">
      <c r="A1132" t="s">
        <v>1458</v>
      </c>
      <c r="B1132" s="1">
        <v>45509</v>
      </c>
      <c r="C1132" t="s">
        <v>420</v>
      </c>
      <c r="D1132" t="s">
        <v>421</v>
      </c>
      <c r="E1132" t="s">
        <v>150</v>
      </c>
      <c r="F1132" t="s">
        <v>89</v>
      </c>
      <c r="G1132" t="s">
        <v>151</v>
      </c>
      <c r="H1132" t="s">
        <v>152</v>
      </c>
      <c r="I1132" t="s">
        <v>130</v>
      </c>
      <c r="J1132" t="s">
        <v>131</v>
      </c>
      <c r="K1132" t="s">
        <v>42</v>
      </c>
      <c r="L1132" s="13">
        <v>4.8</v>
      </c>
      <c r="M1132" s="8">
        <v>1.4</v>
      </c>
      <c r="N1132">
        <v>294</v>
      </c>
      <c r="O1132" s="8">
        <v>1411.2</v>
      </c>
      <c r="P1132" s="14">
        <v>7.4200000000000002E-2</v>
      </c>
      <c r="Q1132" s="8">
        <v>104.71</v>
      </c>
      <c r="R1132" s="8">
        <v>1306.49</v>
      </c>
      <c r="S1132" s="8">
        <v>411.6</v>
      </c>
      <c r="T1132" s="8">
        <v>894.89</v>
      </c>
      <c r="U1132">
        <v>0</v>
      </c>
      <c r="V1132" s="8">
        <v>0</v>
      </c>
      <c r="W1132" s="8">
        <v>0</v>
      </c>
      <c r="X1132" s="8">
        <v>894.89</v>
      </c>
    </row>
    <row r="1133" spans="1:24" x14ac:dyDescent="0.25">
      <c r="A1133" t="s">
        <v>1459</v>
      </c>
      <c r="B1133" s="1">
        <v>45655</v>
      </c>
      <c r="C1133" t="s">
        <v>136</v>
      </c>
      <c r="D1133" t="s">
        <v>137</v>
      </c>
      <c r="E1133" t="s">
        <v>71</v>
      </c>
      <c r="F1133" t="s">
        <v>54</v>
      </c>
      <c r="G1133" t="s">
        <v>165</v>
      </c>
      <c r="H1133" t="s">
        <v>166</v>
      </c>
      <c r="I1133" t="s">
        <v>130</v>
      </c>
      <c r="J1133" t="s">
        <v>131</v>
      </c>
      <c r="K1133" t="s">
        <v>42</v>
      </c>
      <c r="L1133" s="13">
        <v>4.8</v>
      </c>
      <c r="M1133" s="8">
        <v>1.4</v>
      </c>
      <c r="N1133">
        <v>94</v>
      </c>
      <c r="O1133" s="8">
        <v>451.2</v>
      </c>
      <c r="P1133" s="14">
        <v>2.5999999999999999E-3</v>
      </c>
      <c r="Q1133" s="8">
        <v>1.17</v>
      </c>
      <c r="R1133" s="8">
        <v>450.03</v>
      </c>
      <c r="S1133" s="8">
        <v>131.6</v>
      </c>
      <c r="T1133" s="8">
        <v>318.43</v>
      </c>
      <c r="U1133">
        <v>0</v>
      </c>
      <c r="V1133" s="8">
        <v>0</v>
      </c>
      <c r="W1133" s="8">
        <v>0</v>
      </c>
      <c r="X1133" s="8">
        <v>318.43</v>
      </c>
    </row>
    <row r="1134" spans="1:24" x14ac:dyDescent="0.25">
      <c r="A1134" t="s">
        <v>1460</v>
      </c>
      <c r="B1134" s="1">
        <v>46108</v>
      </c>
      <c r="C1134" t="s">
        <v>61</v>
      </c>
      <c r="D1134" t="s">
        <v>62</v>
      </c>
      <c r="E1134" t="s">
        <v>63</v>
      </c>
      <c r="F1134" t="s">
        <v>46</v>
      </c>
      <c r="G1134" t="s">
        <v>79</v>
      </c>
      <c r="H1134" t="s">
        <v>80</v>
      </c>
      <c r="I1134" t="s">
        <v>185</v>
      </c>
      <c r="J1134" t="s">
        <v>186</v>
      </c>
      <c r="K1134" t="s">
        <v>59</v>
      </c>
      <c r="L1134" s="13">
        <v>4.9000000000000004</v>
      </c>
      <c r="M1134" s="8">
        <v>3.1</v>
      </c>
      <c r="N1134">
        <v>8</v>
      </c>
      <c r="O1134" s="8">
        <v>39.200000000000003</v>
      </c>
      <c r="P1134" s="14">
        <v>0.16880000000000001</v>
      </c>
      <c r="Q1134" s="8">
        <v>6.62</v>
      </c>
      <c r="R1134" s="8">
        <v>32.58</v>
      </c>
      <c r="S1134" s="8">
        <v>24.8</v>
      </c>
      <c r="T1134" s="8">
        <v>7.78</v>
      </c>
      <c r="U1134">
        <v>0</v>
      </c>
      <c r="V1134" s="8">
        <v>0</v>
      </c>
      <c r="W1134" s="8">
        <v>0</v>
      </c>
      <c r="X1134" s="8">
        <v>7.78</v>
      </c>
    </row>
    <row r="1135" spans="1:24" x14ac:dyDescent="0.25">
      <c r="A1135" t="s">
        <v>1461</v>
      </c>
      <c r="B1135" s="1">
        <v>45556</v>
      </c>
      <c r="C1135" t="s">
        <v>226</v>
      </c>
      <c r="D1135" t="s">
        <v>227</v>
      </c>
      <c r="E1135" t="s">
        <v>27</v>
      </c>
      <c r="F1135" t="s">
        <v>54</v>
      </c>
      <c r="G1135" t="s">
        <v>29</v>
      </c>
      <c r="H1135" t="s">
        <v>30</v>
      </c>
      <c r="I1135" t="s">
        <v>185</v>
      </c>
      <c r="J1135" t="s">
        <v>186</v>
      </c>
      <c r="K1135" t="s">
        <v>59</v>
      </c>
      <c r="L1135" s="13">
        <v>4.9000000000000004</v>
      </c>
      <c r="M1135" s="8">
        <v>3.1</v>
      </c>
      <c r="N1135">
        <v>55</v>
      </c>
      <c r="O1135" s="8">
        <v>269.5</v>
      </c>
      <c r="P1135" s="14">
        <v>2.9899999999999999E-2</v>
      </c>
      <c r="Q1135" s="8">
        <v>8.06</v>
      </c>
      <c r="R1135" s="8">
        <v>261.44</v>
      </c>
      <c r="S1135" s="8">
        <v>170.5</v>
      </c>
      <c r="T1135" s="8">
        <v>90.94</v>
      </c>
      <c r="U1135">
        <v>0</v>
      </c>
      <c r="V1135" s="8">
        <v>0</v>
      </c>
      <c r="W1135" s="8">
        <v>0</v>
      </c>
      <c r="X1135" s="8">
        <v>90.94</v>
      </c>
    </row>
    <row r="1136" spans="1:24" x14ac:dyDescent="0.25">
      <c r="A1136" t="s">
        <v>1462</v>
      </c>
      <c r="B1136" s="1">
        <v>45640</v>
      </c>
      <c r="C1136" t="s">
        <v>288</v>
      </c>
      <c r="D1136" t="s">
        <v>289</v>
      </c>
      <c r="E1136" t="s">
        <v>27</v>
      </c>
      <c r="F1136" t="s">
        <v>46</v>
      </c>
      <c r="G1136" t="s">
        <v>29</v>
      </c>
      <c r="H1136" t="s">
        <v>30</v>
      </c>
      <c r="I1136" t="s">
        <v>84</v>
      </c>
      <c r="J1136" t="s">
        <v>85</v>
      </c>
      <c r="K1136" t="s">
        <v>42</v>
      </c>
      <c r="L1136" s="13">
        <v>9.9</v>
      </c>
      <c r="M1136" s="8">
        <v>3.1</v>
      </c>
      <c r="N1136">
        <v>19</v>
      </c>
      <c r="O1136" s="8">
        <v>188.1</v>
      </c>
      <c r="P1136" s="14">
        <v>4.99E-2</v>
      </c>
      <c r="Q1136" s="8">
        <v>9.39</v>
      </c>
      <c r="R1136" s="8">
        <v>178.71</v>
      </c>
      <c r="S1136" s="8">
        <v>58.9</v>
      </c>
      <c r="T1136" s="8">
        <v>119.81</v>
      </c>
      <c r="U1136">
        <v>0</v>
      </c>
      <c r="V1136" s="8">
        <v>0</v>
      </c>
      <c r="W1136" s="8">
        <v>0</v>
      </c>
      <c r="X1136" s="8">
        <v>119.81</v>
      </c>
    </row>
    <row r="1137" spans="1:24" x14ac:dyDescent="0.25">
      <c r="A1137" t="s">
        <v>1463</v>
      </c>
      <c r="B1137" s="1">
        <v>45578</v>
      </c>
      <c r="C1137" t="s">
        <v>386</v>
      </c>
      <c r="D1137" t="s">
        <v>387</v>
      </c>
      <c r="E1137" t="s">
        <v>27</v>
      </c>
      <c r="F1137" t="s">
        <v>54</v>
      </c>
      <c r="G1137" t="s">
        <v>38</v>
      </c>
      <c r="H1137" t="s">
        <v>39</v>
      </c>
      <c r="I1137" t="s">
        <v>185</v>
      </c>
      <c r="J1137" t="s">
        <v>186</v>
      </c>
      <c r="K1137" t="s">
        <v>59</v>
      </c>
      <c r="L1137" s="13">
        <v>4.9000000000000004</v>
      </c>
      <c r="M1137" s="8">
        <v>3.1</v>
      </c>
      <c r="N1137">
        <v>44</v>
      </c>
      <c r="O1137" s="8">
        <v>215.6</v>
      </c>
      <c r="P1137" s="14">
        <v>2.9999999999999997E-4</v>
      </c>
      <c r="Q1137" s="8">
        <v>0.06</v>
      </c>
      <c r="R1137" s="8">
        <v>215.54</v>
      </c>
      <c r="S1137" s="8">
        <v>136.4</v>
      </c>
      <c r="T1137" s="8">
        <v>79.14</v>
      </c>
      <c r="U1137">
        <v>0</v>
      </c>
      <c r="V1137" s="8">
        <v>0</v>
      </c>
      <c r="W1137" s="8">
        <v>0</v>
      </c>
      <c r="X1137" s="8">
        <v>79.14</v>
      </c>
    </row>
    <row r="1138" spans="1:24" x14ac:dyDescent="0.25">
      <c r="A1138" t="s">
        <v>1464</v>
      </c>
      <c r="B1138" s="1">
        <v>46193</v>
      </c>
      <c r="C1138" t="s">
        <v>334</v>
      </c>
      <c r="D1138" t="s">
        <v>335</v>
      </c>
      <c r="E1138" t="s">
        <v>53</v>
      </c>
      <c r="F1138" t="s">
        <v>37</v>
      </c>
      <c r="G1138" t="s">
        <v>55</v>
      </c>
      <c r="H1138" t="s">
        <v>56</v>
      </c>
      <c r="I1138" t="s">
        <v>117</v>
      </c>
      <c r="J1138" t="s">
        <v>118</v>
      </c>
      <c r="K1138" t="s">
        <v>59</v>
      </c>
      <c r="L1138" s="13">
        <v>6</v>
      </c>
      <c r="M1138" s="8">
        <v>4.2</v>
      </c>
      <c r="N1138">
        <v>7</v>
      </c>
      <c r="O1138" s="8">
        <v>42</v>
      </c>
      <c r="P1138" s="14">
        <v>2.2700000000000001E-2</v>
      </c>
      <c r="Q1138" s="8">
        <v>0.95</v>
      </c>
      <c r="R1138" s="8">
        <v>41.05</v>
      </c>
      <c r="S1138" s="8">
        <v>29.4</v>
      </c>
      <c r="T1138" s="8">
        <v>11.65</v>
      </c>
      <c r="U1138">
        <v>0</v>
      </c>
      <c r="V1138" s="8">
        <v>0</v>
      </c>
      <c r="W1138" s="8">
        <v>0</v>
      </c>
      <c r="X1138" s="8">
        <v>11.65</v>
      </c>
    </row>
    <row r="1139" spans="1:24" x14ac:dyDescent="0.25">
      <c r="A1139" t="s">
        <v>1465</v>
      </c>
      <c r="B1139" s="1">
        <v>45902</v>
      </c>
      <c r="C1139" t="s">
        <v>334</v>
      </c>
      <c r="D1139" t="s">
        <v>335</v>
      </c>
      <c r="E1139" t="s">
        <v>53</v>
      </c>
      <c r="F1139" t="s">
        <v>37</v>
      </c>
      <c r="G1139" t="s">
        <v>55</v>
      </c>
      <c r="H1139" t="s">
        <v>56</v>
      </c>
      <c r="I1139" t="s">
        <v>40</v>
      </c>
      <c r="J1139" t="s">
        <v>41</v>
      </c>
      <c r="K1139" t="s">
        <v>42</v>
      </c>
      <c r="L1139" s="13">
        <v>14.5</v>
      </c>
      <c r="M1139" s="8">
        <v>4.2</v>
      </c>
      <c r="N1139">
        <v>11</v>
      </c>
      <c r="O1139" s="8">
        <v>159.5</v>
      </c>
      <c r="P1139" s="14">
        <v>8.2000000000000007E-3</v>
      </c>
      <c r="Q1139" s="8">
        <v>1.31</v>
      </c>
      <c r="R1139" s="8">
        <v>158.19</v>
      </c>
      <c r="S1139" s="8">
        <v>46.2</v>
      </c>
      <c r="T1139" s="8">
        <v>111.99</v>
      </c>
      <c r="U1139">
        <v>0</v>
      </c>
      <c r="V1139" s="8">
        <v>0</v>
      </c>
      <c r="W1139" s="8">
        <v>0</v>
      </c>
      <c r="X1139" s="8">
        <v>111.99</v>
      </c>
    </row>
    <row r="1140" spans="1:24" x14ac:dyDescent="0.25">
      <c r="A1140" t="s">
        <v>1466</v>
      </c>
      <c r="B1140" s="1">
        <v>46010</v>
      </c>
      <c r="C1140" t="s">
        <v>139</v>
      </c>
      <c r="D1140" t="s">
        <v>140</v>
      </c>
      <c r="E1140" t="s">
        <v>63</v>
      </c>
      <c r="F1140" t="s">
        <v>54</v>
      </c>
      <c r="G1140" t="s">
        <v>64</v>
      </c>
      <c r="H1140" t="s">
        <v>65</v>
      </c>
      <c r="I1140" t="s">
        <v>112</v>
      </c>
      <c r="J1140" t="s">
        <v>113</v>
      </c>
      <c r="K1140" t="s">
        <v>42</v>
      </c>
      <c r="L1140" s="13">
        <v>8.5</v>
      </c>
      <c r="M1140" s="8">
        <v>2.8</v>
      </c>
      <c r="N1140">
        <v>278</v>
      </c>
      <c r="O1140" s="8">
        <v>2363</v>
      </c>
      <c r="P1140" s="14">
        <v>7.7999999999999996E-3</v>
      </c>
      <c r="Q1140" s="8">
        <v>18.43</v>
      </c>
      <c r="R1140" s="8">
        <v>2344.5700000000002</v>
      </c>
      <c r="S1140" s="8">
        <v>778.4</v>
      </c>
      <c r="T1140" s="8">
        <v>1566.17</v>
      </c>
      <c r="U1140">
        <v>0</v>
      </c>
      <c r="V1140" s="8">
        <v>0</v>
      </c>
      <c r="W1140" s="8">
        <v>0</v>
      </c>
      <c r="X1140" s="8">
        <v>1566.17</v>
      </c>
    </row>
    <row r="1141" spans="1:24" x14ac:dyDescent="0.25">
      <c r="A1141" t="s">
        <v>1467</v>
      </c>
      <c r="B1141" s="1">
        <v>46193</v>
      </c>
      <c r="C1141" t="s">
        <v>667</v>
      </c>
      <c r="D1141" t="s">
        <v>668</v>
      </c>
      <c r="E1141" t="s">
        <v>63</v>
      </c>
      <c r="F1141" t="s">
        <v>54</v>
      </c>
      <c r="G1141" t="s">
        <v>64</v>
      </c>
      <c r="H1141" t="s">
        <v>65</v>
      </c>
      <c r="I1141" t="s">
        <v>74</v>
      </c>
      <c r="J1141" t="s">
        <v>75</v>
      </c>
      <c r="K1141" t="s">
        <v>49</v>
      </c>
      <c r="L1141" s="13">
        <v>11</v>
      </c>
      <c r="M1141" s="8">
        <v>6.8</v>
      </c>
      <c r="N1141">
        <v>23</v>
      </c>
      <c r="O1141" s="8">
        <v>253</v>
      </c>
      <c r="P1141" s="14">
        <v>2.4899999999999999E-2</v>
      </c>
      <c r="Q1141" s="8">
        <v>6.3</v>
      </c>
      <c r="R1141" s="8">
        <v>246.7</v>
      </c>
      <c r="S1141" s="8">
        <v>156.4</v>
      </c>
      <c r="T1141" s="8">
        <v>90.3</v>
      </c>
      <c r="U1141">
        <v>0</v>
      </c>
      <c r="V1141" s="8">
        <v>0</v>
      </c>
      <c r="W1141" s="8">
        <v>0</v>
      </c>
      <c r="X1141" s="8">
        <v>90.3</v>
      </c>
    </row>
    <row r="1142" spans="1:24" x14ac:dyDescent="0.25">
      <c r="A1142" t="s">
        <v>1468</v>
      </c>
      <c r="B1142" s="1">
        <v>45574</v>
      </c>
      <c r="C1142" t="s">
        <v>201</v>
      </c>
      <c r="D1142" t="s">
        <v>202</v>
      </c>
      <c r="E1142" t="s">
        <v>53</v>
      </c>
      <c r="F1142" t="s">
        <v>46</v>
      </c>
      <c r="G1142" t="s">
        <v>55</v>
      </c>
      <c r="H1142" t="s">
        <v>56</v>
      </c>
      <c r="I1142" t="s">
        <v>117</v>
      </c>
      <c r="J1142" t="s">
        <v>118</v>
      </c>
      <c r="K1142" t="s">
        <v>59</v>
      </c>
      <c r="L1142" s="13">
        <v>6</v>
      </c>
      <c r="M1142" s="8">
        <v>4.2</v>
      </c>
      <c r="N1142">
        <v>15</v>
      </c>
      <c r="O1142" s="8">
        <v>90</v>
      </c>
      <c r="P1142" s="14">
        <v>0.17299999999999999</v>
      </c>
      <c r="Q1142" s="8">
        <v>15.57</v>
      </c>
      <c r="R1142" s="8">
        <v>74.430000000000007</v>
      </c>
      <c r="S1142" s="8">
        <v>63</v>
      </c>
      <c r="T1142" s="8">
        <v>11.43</v>
      </c>
      <c r="U1142">
        <v>0</v>
      </c>
      <c r="V1142" s="8">
        <v>0</v>
      </c>
      <c r="W1142" s="8">
        <v>0</v>
      </c>
      <c r="X1142" s="8">
        <v>11.43</v>
      </c>
    </row>
    <row r="1143" spans="1:24" x14ac:dyDescent="0.25">
      <c r="A1143" t="s">
        <v>1469</v>
      </c>
      <c r="B1143" s="1">
        <v>45861</v>
      </c>
      <c r="C1143" t="s">
        <v>69</v>
      </c>
      <c r="D1143" t="s">
        <v>70</v>
      </c>
      <c r="E1143" t="s">
        <v>71</v>
      </c>
      <c r="F1143" t="s">
        <v>37</v>
      </c>
      <c r="G1143" t="s">
        <v>72</v>
      </c>
      <c r="H1143" t="s">
        <v>73</v>
      </c>
      <c r="I1143" t="s">
        <v>117</v>
      </c>
      <c r="J1143" t="s">
        <v>118</v>
      </c>
      <c r="K1143" t="s">
        <v>59</v>
      </c>
      <c r="L1143" s="13">
        <v>6</v>
      </c>
      <c r="M1143" s="8">
        <v>4.2</v>
      </c>
      <c r="N1143">
        <v>84</v>
      </c>
      <c r="O1143" s="8">
        <v>504</v>
      </c>
      <c r="P1143" s="14">
        <v>1.4E-2</v>
      </c>
      <c r="Q1143" s="8">
        <v>7.06</v>
      </c>
      <c r="R1143" s="8">
        <v>496.94</v>
      </c>
      <c r="S1143" s="8">
        <v>352.8</v>
      </c>
      <c r="T1143" s="8">
        <v>144.13999999999999</v>
      </c>
      <c r="U1143">
        <v>0</v>
      </c>
      <c r="V1143" s="8">
        <v>0</v>
      </c>
      <c r="W1143" s="8">
        <v>0</v>
      </c>
      <c r="X1143" s="8">
        <v>144.13999999999999</v>
      </c>
    </row>
    <row r="1144" spans="1:24" x14ac:dyDescent="0.25">
      <c r="A1144" t="s">
        <v>1470</v>
      </c>
      <c r="B1144" s="1">
        <v>45302</v>
      </c>
      <c r="C1144" t="s">
        <v>386</v>
      </c>
      <c r="D1144" t="s">
        <v>387</v>
      </c>
      <c r="E1144" t="s">
        <v>27</v>
      </c>
      <c r="F1144" t="s">
        <v>54</v>
      </c>
      <c r="G1144" t="s">
        <v>29</v>
      </c>
      <c r="H1144" t="s">
        <v>30</v>
      </c>
      <c r="I1144" t="s">
        <v>66</v>
      </c>
      <c r="J1144" t="s">
        <v>67</v>
      </c>
      <c r="K1144" t="s">
        <v>33</v>
      </c>
      <c r="L1144" s="13">
        <v>4.5</v>
      </c>
      <c r="M1144" s="8">
        <v>2.1</v>
      </c>
      <c r="N1144">
        <v>119</v>
      </c>
      <c r="O1144" s="8">
        <v>535.5</v>
      </c>
      <c r="P1144" s="14">
        <v>1.2999999999999999E-3</v>
      </c>
      <c r="Q1144" s="8">
        <v>0.7</v>
      </c>
      <c r="R1144" s="8">
        <v>534.79999999999995</v>
      </c>
      <c r="S1144" s="8">
        <v>249.9</v>
      </c>
      <c r="T1144" s="8">
        <v>284.89999999999998</v>
      </c>
      <c r="U1144">
        <v>0</v>
      </c>
      <c r="V1144" s="8">
        <v>0</v>
      </c>
      <c r="W1144" s="8">
        <v>0</v>
      </c>
      <c r="X1144" s="8">
        <v>284.89999999999998</v>
      </c>
    </row>
    <row r="1145" spans="1:24" x14ac:dyDescent="0.25">
      <c r="A1145" t="s">
        <v>1471</v>
      </c>
      <c r="B1145" s="1">
        <v>45821</v>
      </c>
      <c r="C1145" t="s">
        <v>235</v>
      </c>
      <c r="D1145" t="s">
        <v>236</v>
      </c>
      <c r="E1145" t="s">
        <v>27</v>
      </c>
      <c r="F1145" t="s">
        <v>54</v>
      </c>
      <c r="G1145" t="s">
        <v>29</v>
      </c>
      <c r="H1145" t="s">
        <v>30</v>
      </c>
      <c r="I1145" t="s">
        <v>144</v>
      </c>
      <c r="J1145" t="s">
        <v>145</v>
      </c>
      <c r="K1145" t="s">
        <v>33</v>
      </c>
      <c r="L1145" s="13">
        <v>12</v>
      </c>
      <c r="M1145" s="8">
        <v>6.5</v>
      </c>
      <c r="N1145">
        <v>39</v>
      </c>
      <c r="O1145" s="8">
        <v>468</v>
      </c>
      <c r="P1145" s="14">
        <v>1.24E-2</v>
      </c>
      <c r="Q1145" s="8">
        <v>5.8</v>
      </c>
      <c r="R1145" s="8">
        <v>462.2</v>
      </c>
      <c r="S1145" s="8">
        <v>253.5</v>
      </c>
      <c r="T1145" s="8">
        <v>208.7</v>
      </c>
      <c r="U1145">
        <v>0</v>
      </c>
      <c r="V1145" s="8">
        <v>0</v>
      </c>
      <c r="W1145" s="8">
        <v>0</v>
      </c>
      <c r="X1145" s="8">
        <v>208.7</v>
      </c>
    </row>
    <row r="1146" spans="1:24" x14ac:dyDescent="0.25">
      <c r="A1146" t="s">
        <v>1472</v>
      </c>
      <c r="B1146" s="1">
        <v>46262</v>
      </c>
      <c r="C1146" t="s">
        <v>318</v>
      </c>
      <c r="D1146" t="s">
        <v>319</v>
      </c>
      <c r="E1146" t="s">
        <v>27</v>
      </c>
      <c r="F1146" t="s">
        <v>37</v>
      </c>
      <c r="G1146" t="s">
        <v>29</v>
      </c>
      <c r="H1146" t="s">
        <v>30</v>
      </c>
      <c r="I1146" t="s">
        <v>57</v>
      </c>
      <c r="J1146" t="s">
        <v>58</v>
      </c>
      <c r="K1146" t="s">
        <v>59</v>
      </c>
      <c r="L1146" s="13">
        <v>10.5</v>
      </c>
      <c r="M1146" s="8">
        <v>7.5</v>
      </c>
      <c r="N1146">
        <v>54</v>
      </c>
      <c r="O1146" s="8">
        <v>567</v>
      </c>
      <c r="P1146" s="14">
        <v>8.0000000000000004E-4</v>
      </c>
      <c r="Q1146" s="8">
        <v>0.45</v>
      </c>
      <c r="R1146" s="8">
        <v>566.54999999999995</v>
      </c>
      <c r="S1146" s="8">
        <v>405</v>
      </c>
      <c r="T1146" s="8">
        <v>161.55000000000001</v>
      </c>
      <c r="U1146">
        <v>0</v>
      </c>
      <c r="V1146" s="8">
        <v>0</v>
      </c>
      <c r="W1146" s="8">
        <v>0</v>
      </c>
      <c r="X1146" s="8">
        <v>161.55000000000001</v>
      </c>
    </row>
    <row r="1147" spans="1:24" x14ac:dyDescent="0.25">
      <c r="A1147" t="s">
        <v>1473</v>
      </c>
      <c r="B1147" s="1">
        <v>45487</v>
      </c>
      <c r="C1147" t="s">
        <v>110</v>
      </c>
      <c r="D1147" t="s">
        <v>111</v>
      </c>
      <c r="E1147" t="s">
        <v>27</v>
      </c>
      <c r="F1147" t="s">
        <v>37</v>
      </c>
      <c r="G1147" t="s">
        <v>38</v>
      </c>
      <c r="H1147" t="s">
        <v>39</v>
      </c>
      <c r="I1147" t="s">
        <v>185</v>
      </c>
      <c r="J1147" t="s">
        <v>186</v>
      </c>
      <c r="K1147" t="s">
        <v>59</v>
      </c>
      <c r="L1147" s="13">
        <v>4.9000000000000004</v>
      </c>
      <c r="M1147" s="8">
        <v>3.1</v>
      </c>
      <c r="N1147">
        <v>58</v>
      </c>
      <c r="O1147" s="8">
        <v>284.2</v>
      </c>
      <c r="P1147" s="14">
        <v>5.8599999999999999E-2</v>
      </c>
      <c r="Q1147" s="8">
        <v>16.649999999999999</v>
      </c>
      <c r="R1147" s="8">
        <v>267.55</v>
      </c>
      <c r="S1147" s="8">
        <v>179.8</v>
      </c>
      <c r="T1147" s="8">
        <v>87.75</v>
      </c>
      <c r="U1147">
        <v>0</v>
      </c>
      <c r="V1147" s="8">
        <v>0</v>
      </c>
      <c r="W1147" s="8">
        <v>0</v>
      </c>
      <c r="X1147" s="8">
        <v>87.75</v>
      </c>
    </row>
    <row r="1148" spans="1:24" x14ac:dyDescent="0.25">
      <c r="A1148" t="s">
        <v>1474</v>
      </c>
      <c r="B1148" s="1">
        <v>45379</v>
      </c>
      <c r="C1148" t="s">
        <v>334</v>
      </c>
      <c r="D1148" t="s">
        <v>335</v>
      </c>
      <c r="E1148" t="s">
        <v>53</v>
      </c>
      <c r="F1148" t="s">
        <v>37</v>
      </c>
      <c r="G1148" t="s">
        <v>55</v>
      </c>
      <c r="H1148" t="s">
        <v>56</v>
      </c>
      <c r="I1148" t="s">
        <v>104</v>
      </c>
      <c r="J1148" t="s">
        <v>105</v>
      </c>
      <c r="K1148" t="s">
        <v>49</v>
      </c>
      <c r="L1148" s="13">
        <v>4.2</v>
      </c>
      <c r="M1148" s="8">
        <v>2.8</v>
      </c>
      <c r="N1148">
        <v>14</v>
      </c>
      <c r="O1148" s="8">
        <v>58.8</v>
      </c>
      <c r="P1148" s="14">
        <v>1E-4</v>
      </c>
      <c r="Q1148" s="8">
        <v>0.01</v>
      </c>
      <c r="R1148" s="8">
        <v>58.79</v>
      </c>
      <c r="S1148" s="8">
        <v>39.200000000000003</v>
      </c>
      <c r="T1148" s="8">
        <v>19.59</v>
      </c>
      <c r="U1148">
        <v>0</v>
      </c>
      <c r="V1148" s="8">
        <v>0</v>
      </c>
      <c r="W1148" s="8">
        <v>0</v>
      </c>
      <c r="X1148" s="8">
        <v>19.59</v>
      </c>
    </row>
    <row r="1149" spans="1:24" x14ac:dyDescent="0.25">
      <c r="A1149" t="s">
        <v>1475</v>
      </c>
      <c r="B1149" s="1">
        <v>45539</v>
      </c>
      <c r="C1149" t="s">
        <v>321</v>
      </c>
      <c r="D1149" t="s">
        <v>322</v>
      </c>
      <c r="E1149" t="s">
        <v>63</v>
      </c>
      <c r="F1149" t="s">
        <v>46</v>
      </c>
      <c r="G1149" t="s">
        <v>64</v>
      </c>
      <c r="H1149" t="s">
        <v>65</v>
      </c>
      <c r="I1149" t="s">
        <v>84</v>
      </c>
      <c r="J1149" t="s">
        <v>85</v>
      </c>
      <c r="K1149" t="s">
        <v>42</v>
      </c>
      <c r="L1149" s="13">
        <v>9.9</v>
      </c>
      <c r="M1149" s="8">
        <v>3.1</v>
      </c>
      <c r="N1149">
        <v>8</v>
      </c>
      <c r="O1149" s="8">
        <v>79.2</v>
      </c>
      <c r="P1149" s="14">
        <v>0.20530000000000001</v>
      </c>
      <c r="Q1149" s="8">
        <v>16.260000000000002</v>
      </c>
      <c r="R1149" s="8">
        <v>62.94</v>
      </c>
      <c r="S1149" s="8">
        <v>24.8</v>
      </c>
      <c r="T1149" s="8">
        <v>38.14</v>
      </c>
      <c r="U1149">
        <v>0</v>
      </c>
      <c r="V1149" s="8">
        <v>0</v>
      </c>
      <c r="W1149" s="8">
        <v>0</v>
      </c>
      <c r="X1149" s="8">
        <v>38.14</v>
      </c>
    </row>
    <row r="1150" spans="1:24" x14ac:dyDescent="0.25">
      <c r="A1150" t="s">
        <v>1476</v>
      </c>
      <c r="B1150" s="1">
        <v>46029</v>
      </c>
      <c r="C1150" t="s">
        <v>584</v>
      </c>
      <c r="D1150" t="s">
        <v>585</v>
      </c>
      <c r="E1150" t="s">
        <v>27</v>
      </c>
      <c r="F1150" t="s">
        <v>37</v>
      </c>
      <c r="G1150" t="s">
        <v>29</v>
      </c>
      <c r="H1150" t="s">
        <v>30</v>
      </c>
      <c r="I1150" t="s">
        <v>112</v>
      </c>
      <c r="J1150" t="s">
        <v>113</v>
      </c>
      <c r="K1150" t="s">
        <v>42</v>
      </c>
      <c r="L1150" s="13">
        <v>8.5</v>
      </c>
      <c r="M1150" s="8">
        <v>2.8</v>
      </c>
      <c r="N1150">
        <v>29</v>
      </c>
      <c r="O1150" s="8">
        <v>246.5</v>
      </c>
      <c r="P1150" s="14">
        <v>0.48349999999999999</v>
      </c>
      <c r="Q1150" s="8">
        <v>119.18</v>
      </c>
      <c r="R1150" s="8">
        <v>127.32</v>
      </c>
      <c r="S1150" s="8">
        <v>81.2</v>
      </c>
      <c r="T1150" s="8">
        <v>46.12</v>
      </c>
      <c r="U1150">
        <v>0</v>
      </c>
      <c r="V1150" s="8">
        <v>0</v>
      </c>
      <c r="W1150" s="8">
        <v>0</v>
      </c>
      <c r="X1150" s="8">
        <v>46.12</v>
      </c>
    </row>
    <row r="1151" spans="1:24" x14ac:dyDescent="0.25">
      <c r="A1151" t="s">
        <v>1477</v>
      </c>
      <c r="B1151" s="1">
        <v>45708</v>
      </c>
      <c r="C1151" t="s">
        <v>148</v>
      </c>
      <c r="D1151" t="s">
        <v>149</v>
      </c>
      <c r="E1151" t="s">
        <v>150</v>
      </c>
      <c r="F1151" t="s">
        <v>37</v>
      </c>
      <c r="G1151" t="s">
        <v>151</v>
      </c>
      <c r="H1151" t="s">
        <v>152</v>
      </c>
      <c r="I1151" t="s">
        <v>47</v>
      </c>
      <c r="J1151" t="s">
        <v>48</v>
      </c>
      <c r="K1151" t="s">
        <v>49</v>
      </c>
      <c r="L1151" s="13">
        <v>5</v>
      </c>
      <c r="M1151" s="8">
        <v>3.2</v>
      </c>
      <c r="N1151">
        <v>32</v>
      </c>
      <c r="O1151" s="8">
        <v>160</v>
      </c>
      <c r="P1151" s="14">
        <v>1.7500000000000002E-2</v>
      </c>
      <c r="Q1151" s="8">
        <v>2.8</v>
      </c>
      <c r="R1151" s="8">
        <v>157.19999999999999</v>
      </c>
      <c r="S1151" s="8">
        <v>102.4</v>
      </c>
      <c r="T1151" s="8">
        <v>54.8</v>
      </c>
      <c r="U1151">
        <v>0</v>
      </c>
      <c r="V1151" s="8">
        <v>0</v>
      </c>
      <c r="W1151" s="8">
        <v>0</v>
      </c>
      <c r="X1151" s="8">
        <v>54.8</v>
      </c>
    </row>
    <row r="1152" spans="1:24" x14ac:dyDescent="0.25">
      <c r="A1152" t="s">
        <v>1478</v>
      </c>
      <c r="B1152" s="1">
        <v>45792</v>
      </c>
      <c r="C1152" t="s">
        <v>35</v>
      </c>
      <c r="D1152" t="s">
        <v>36</v>
      </c>
      <c r="E1152" t="s">
        <v>27</v>
      </c>
      <c r="F1152" t="s">
        <v>37</v>
      </c>
      <c r="G1152" t="s">
        <v>38</v>
      </c>
      <c r="H1152" t="s">
        <v>39</v>
      </c>
      <c r="I1152" t="s">
        <v>130</v>
      </c>
      <c r="J1152" t="s">
        <v>131</v>
      </c>
      <c r="K1152" t="s">
        <v>42</v>
      </c>
      <c r="L1152" s="13">
        <v>4.8</v>
      </c>
      <c r="M1152" s="8">
        <v>1.4</v>
      </c>
      <c r="N1152">
        <v>8</v>
      </c>
      <c r="O1152" s="8">
        <v>38.4</v>
      </c>
      <c r="P1152" s="14">
        <v>6.1000000000000004E-3</v>
      </c>
      <c r="Q1152" s="8">
        <v>0.23</v>
      </c>
      <c r="R1152" s="8">
        <v>38.17</v>
      </c>
      <c r="S1152" s="8">
        <v>11.2</v>
      </c>
      <c r="T1152" s="8">
        <v>26.97</v>
      </c>
      <c r="U1152">
        <v>0</v>
      </c>
      <c r="V1152" s="8">
        <v>0</v>
      </c>
      <c r="W1152" s="8">
        <v>0</v>
      </c>
      <c r="X1152" s="8">
        <v>26.97</v>
      </c>
    </row>
    <row r="1153" spans="1:24" x14ac:dyDescent="0.25">
      <c r="A1153" t="s">
        <v>1479</v>
      </c>
      <c r="B1153" s="1">
        <v>45860</v>
      </c>
      <c r="C1153" t="s">
        <v>350</v>
      </c>
      <c r="D1153" t="s">
        <v>351</v>
      </c>
      <c r="E1153" t="s">
        <v>63</v>
      </c>
      <c r="F1153" t="s">
        <v>89</v>
      </c>
      <c r="G1153" t="s">
        <v>64</v>
      </c>
      <c r="H1153" t="s">
        <v>65</v>
      </c>
      <c r="I1153" t="s">
        <v>74</v>
      </c>
      <c r="J1153" t="s">
        <v>75</v>
      </c>
      <c r="K1153" t="s">
        <v>49</v>
      </c>
      <c r="L1153" s="13">
        <v>11</v>
      </c>
      <c r="M1153" s="8">
        <v>6.8</v>
      </c>
      <c r="N1153">
        <v>322</v>
      </c>
      <c r="O1153" s="8">
        <v>3542</v>
      </c>
      <c r="P1153" s="14">
        <v>8.8099999999999998E-2</v>
      </c>
      <c r="Q1153" s="8">
        <v>312.05</v>
      </c>
      <c r="R1153" s="8">
        <v>3229.95</v>
      </c>
      <c r="S1153" s="8">
        <v>2189.6</v>
      </c>
      <c r="T1153" s="8">
        <v>1040.3499999999999</v>
      </c>
      <c r="U1153">
        <v>0</v>
      </c>
      <c r="V1153" s="8">
        <v>0</v>
      </c>
      <c r="W1153" s="8">
        <v>0</v>
      </c>
      <c r="X1153" s="8">
        <v>1040.3499999999999</v>
      </c>
    </row>
    <row r="1154" spans="1:24" x14ac:dyDescent="0.25">
      <c r="A1154" t="s">
        <v>1480</v>
      </c>
      <c r="B1154" s="1">
        <v>46068</v>
      </c>
      <c r="C1154" t="s">
        <v>247</v>
      </c>
      <c r="D1154" t="s">
        <v>248</v>
      </c>
      <c r="E1154" t="s">
        <v>53</v>
      </c>
      <c r="F1154" t="s">
        <v>46</v>
      </c>
      <c r="G1154" t="s">
        <v>55</v>
      </c>
      <c r="H1154" t="s">
        <v>56</v>
      </c>
      <c r="I1154" t="s">
        <v>112</v>
      </c>
      <c r="J1154" t="s">
        <v>113</v>
      </c>
      <c r="K1154" t="s">
        <v>42</v>
      </c>
      <c r="L1154" s="13">
        <v>8.5</v>
      </c>
      <c r="M1154" s="8">
        <v>2.8</v>
      </c>
      <c r="N1154">
        <v>6</v>
      </c>
      <c r="O1154" s="8">
        <v>51</v>
      </c>
      <c r="P1154" s="14">
        <v>0.16980000000000001</v>
      </c>
      <c r="Q1154" s="8">
        <v>8.66</v>
      </c>
      <c r="R1154" s="8">
        <v>42.34</v>
      </c>
      <c r="S1154" s="8">
        <v>16.8</v>
      </c>
      <c r="T1154" s="8">
        <v>25.54</v>
      </c>
      <c r="U1154">
        <v>0</v>
      </c>
      <c r="V1154" s="8">
        <v>0</v>
      </c>
      <c r="W1154" s="8">
        <v>0</v>
      </c>
      <c r="X1154" s="8">
        <v>25.54</v>
      </c>
    </row>
    <row r="1155" spans="1:24" x14ac:dyDescent="0.25">
      <c r="A1155" t="s">
        <v>1481</v>
      </c>
      <c r="B1155" s="1">
        <v>45538</v>
      </c>
      <c r="C1155" t="s">
        <v>171</v>
      </c>
      <c r="D1155" t="s">
        <v>172</v>
      </c>
      <c r="E1155" t="s">
        <v>27</v>
      </c>
      <c r="F1155" t="s">
        <v>46</v>
      </c>
      <c r="G1155" t="s">
        <v>29</v>
      </c>
      <c r="H1155" t="s">
        <v>30</v>
      </c>
      <c r="I1155" t="s">
        <v>127</v>
      </c>
      <c r="J1155" t="s">
        <v>128</v>
      </c>
      <c r="K1155" t="s">
        <v>33</v>
      </c>
      <c r="L1155" s="13">
        <v>7.2</v>
      </c>
      <c r="M1155" s="8">
        <v>3.6</v>
      </c>
      <c r="N1155">
        <v>6</v>
      </c>
      <c r="O1155" s="8">
        <v>43.2</v>
      </c>
      <c r="P1155" s="14">
        <v>0.15079999999999999</v>
      </c>
      <c r="Q1155" s="8">
        <v>6.51</v>
      </c>
      <c r="R1155" s="8">
        <v>36.69</v>
      </c>
      <c r="S1155" s="8">
        <v>21.6</v>
      </c>
      <c r="T1155" s="8">
        <v>15.09</v>
      </c>
      <c r="U1155">
        <v>0</v>
      </c>
      <c r="V1155" s="8">
        <v>0</v>
      </c>
      <c r="W1155" s="8">
        <v>0</v>
      </c>
      <c r="X1155" s="8">
        <v>15.09</v>
      </c>
    </row>
    <row r="1156" spans="1:24" x14ac:dyDescent="0.25">
      <c r="A1156" t="s">
        <v>1482</v>
      </c>
      <c r="B1156" s="1">
        <v>45999</v>
      </c>
      <c r="C1156" t="s">
        <v>91</v>
      </c>
      <c r="D1156" t="s">
        <v>92</v>
      </c>
      <c r="E1156" t="s">
        <v>27</v>
      </c>
      <c r="F1156" t="s">
        <v>37</v>
      </c>
      <c r="G1156" t="s">
        <v>38</v>
      </c>
      <c r="H1156" t="s">
        <v>39</v>
      </c>
      <c r="I1156" t="s">
        <v>66</v>
      </c>
      <c r="J1156" t="s">
        <v>67</v>
      </c>
      <c r="K1156" t="s">
        <v>33</v>
      </c>
      <c r="L1156" s="13">
        <v>4.5</v>
      </c>
      <c r="M1156" s="8">
        <v>2.1</v>
      </c>
      <c r="N1156">
        <v>1</v>
      </c>
      <c r="O1156" s="8">
        <v>4.5</v>
      </c>
      <c r="P1156" s="14">
        <v>1.2E-2</v>
      </c>
      <c r="Q1156" s="8">
        <v>0.05</v>
      </c>
      <c r="R1156" s="8">
        <v>4.45</v>
      </c>
      <c r="S1156" s="8">
        <v>2.1</v>
      </c>
      <c r="T1156" s="8">
        <v>2.35</v>
      </c>
      <c r="U1156">
        <v>0</v>
      </c>
      <c r="V1156" s="8">
        <v>0</v>
      </c>
      <c r="W1156" s="8">
        <v>0</v>
      </c>
      <c r="X1156" s="8">
        <v>2.35</v>
      </c>
    </row>
    <row r="1157" spans="1:24" x14ac:dyDescent="0.25">
      <c r="A1157" t="s">
        <v>1483</v>
      </c>
      <c r="B1157" s="1">
        <v>45779</v>
      </c>
      <c r="C1157" t="s">
        <v>615</v>
      </c>
      <c r="D1157" t="s">
        <v>616</v>
      </c>
      <c r="E1157" t="s">
        <v>150</v>
      </c>
      <c r="F1157" t="s">
        <v>89</v>
      </c>
      <c r="G1157" t="s">
        <v>151</v>
      </c>
      <c r="H1157" t="s">
        <v>152</v>
      </c>
      <c r="I1157" t="s">
        <v>66</v>
      </c>
      <c r="J1157" t="s">
        <v>67</v>
      </c>
      <c r="K1157" t="s">
        <v>33</v>
      </c>
      <c r="L1157" s="13">
        <v>4.5</v>
      </c>
      <c r="M1157" s="8">
        <v>2.1</v>
      </c>
      <c r="N1157">
        <v>23</v>
      </c>
      <c r="O1157" s="8">
        <v>103.5</v>
      </c>
      <c r="P1157" s="14">
        <v>0.13969999999999999</v>
      </c>
      <c r="Q1157" s="8">
        <v>14.46</v>
      </c>
      <c r="R1157" s="8">
        <v>89.04</v>
      </c>
      <c r="S1157" s="8">
        <v>48.3</v>
      </c>
      <c r="T1157" s="8">
        <v>40.74</v>
      </c>
      <c r="U1157">
        <v>0</v>
      </c>
      <c r="V1157" s="8">
        <v>0</v>
      </c>
      <c r="W1157" s="8">
        <v>0</v>
      </c>
      <c r="X1157" s="8">
        <v>40.74</v>
      </c>
    </row>
    <row r="1158" spans="1:24" x14ac:dyDescent="0.25">
      <c r="A1158" t="s">
        <v>1484</v>
      </c>
      <c r="B1158" s="1">
        <v>45953</v>
      </c>
      <c r="C1158" t="s">
        <v>337</v>
      </c>
      <c r="D1158" t="s">
        <v>338</v>
      </c>
      <c r="E1158" t="s">
        <v>27</v>
      </c>
      <c r="F1158" t="s">
        <v>54</v>
      </c>
      <c r="G1158" t="s">
        <v>29</v>
      </c>
      <c r="H1158" t="s">
        <v>30</v>
      </c>
      <c r="I1158" t="s">
        <v>122</v>
      </c>
      <c r="J1158" t="s">
        <v>123</v>
      </c>
      <c r="K1158" t="s">
        <v>59</v>
      </c>
      <c r="L1158" s="13">
        <v>5.5</v>
      </c>
      <c r="M1158" s="8">
        <v>3.8</v>
      </c>
      <c r="N1158">
        <v>125</v>
      </c>
      <c r="O1158" s="8">
        <v>687.5</v>
      </c>
      <c r="P1158" s="14">
        <v>0.40079999999999999</v>
      </c>
      <c r="Q1158" s="8">
        <v>275.55</v>
      </c>
      <c r="R1158" s="8">
        <v>411.95</v>
      </c>
      <c r="S1158" s="8">
        <v>475</v>
      </c>
      <c r="T1158" s="8">
        <v>-63.05</v>
      </c>
      <c r="U1158">
        <v>0</v>
      </c>
      <c r="V1158" s="8">
        <v>0</v>
      </c>
      <c r="W1158" s="8">
        <v>0</v>
      </c>
      <c r="X1158" s="8">
        <v>-63.05</v>
      </c>
    </row>
    <row r="1159" spans="1:24" x14ac:dyDescent="0.25">
      <c r="A1159" t="s">
        <v>1485</v>
      </c>
      <c r="B1159" s="1">
        <v>46020</v>
      </c>
      <c r="C1159" t="s">
        <v>386</v>
      </c>
      <c r="D1159" t="s">
        <v>387</v>
      </c>
      <c r="E1159" t="s">
        <v>27</v>
      </c>
      <c r="F1159" t="s">
        <v>54</v>
      </c>
      <c r="G1159" t="s">
        <v>38</v>
      </c>
      <c r="H1159" t="s">
        <v>39</v>
      </c>
      <c r="I1159" t="s">
        <v>130</v>
      </c>
      <c r="J1159" t="s">
        <v>131</v>
      </c>
      <c r="K1159" t="s">
        <v>42</v>
      </c>
      <c r="L1159" s="13">
        <v>4.8</v>
      </c>
      <c r="M1159" s="8">
        <v>1.4</v>
      </c>
      <c r="N1159">
        <v>21</v>
      </c>
      <c r="O1159" s="8">
        <v>100.8</v>
      </c>
      <c r="P1159" s="14">
        <v>1.7299999999999999E-2</v>
      </c>
      <c r="Q1159" s="8">
        <v>1.74</v>
      </c>
      <c r="R1159" s="8">
        <v>99.06</v>
      </c>
      <c r="S1159" s="8">
        <v>29.4</v>
      </c>
      <c r="T1159" s="8">
        <v>69.66</v>
      </c>
      <c r="U1159">
        <v>0</v>
      </c>
      <c r="V1159" s="8">
        <v>0</v>
      </c>
      <c r="W1159" s="8">
        <v>0</v>
      </c>
      <c r="X1159" s="8">
        <v>69.66</v>
      </c>
    </row>
    <row r="1160" spans="1:24" x14ac:dyDescent="0.25">
      <c r="A1160" t="s">
        <v>1486</v>
      </c>
      <c r="B1160" s="1">
        <v>45794</v>
      </c>
      <c r="C1160" t="s">
        <v>318</v>
      </c>
      <c r="D1160" t="s">
        <v>319</v>
      </c>
      <c r="E1160" t="s">
        <v>27</v>
      </c>
      <c r="F1160" t="s">
        <v>37</v>
      </c>
      <c r="G1160" t="s">
        <v>29</v>
      </c>
      <c r="H1160" t="s">
        <v>30</v>
      </c>
      <c r="I1160" t="s">
        <v>84</v>
      </c>
      <c r="J1160" t="s">
        <v>85</v>
      </c>
      <c r="K1160" t="s">
        <v>42</v>
      </c>
      <c r="L1160" s="13">
        <v>9.9</v>
      </c>
      <c r="M1160" s="8">
        <v>3.1</v>
      </c>
      <c r="N1160">
        <v>94</v>
      </c>
      <c r="O1160" s="8">
        <v>930.6</v>
      </c>
      <c r="P1160" s="14">
        <v>5.5999999999999999E-3</v>
      </c>
      <c r="Q1160" s="8">
        <v>5.21</v>
      </c>
      <c r="R1160" s="8">
        <v>925.39</v>
      </c>
      <c r="S1160" s="8">
        <v>291.39999999999998</v>
      </c>
      <c r="T1160" s="8">
        <v>633.99</v>
      </c>
      <c r="U1160">
        <v>0</v>
      </c>
      <c r="V1160" s="8">
        <v>0</v>
      </c>
      <c r="W1160" s="8">
        <v>0</v>
      </c>
      <c r="X1160" s="8">
        <v>633.99</v>
      </c>
    </row>
    <row r="1161" spans="1:24" x14ac:dyDescent="0.25">
      <c r="A1161" t="s">
        <v>1487</v>
      </c>
      <c r="B1161" s="1">
        <v>45750</v>
      </c>
      <c r="C1161" t="s">
        <v>318</v>
      </c>
      <c r="D1161" t="s">
        <v>319</v>
      </c>
      <c r="E1161" t="s">
        <v>27</v>
      </c>
      <c r="F1161" t="s">
        <v>37</v>
      </c>
      <c r="G1161" t="s">
        <v>38</v>
      </c>
      <c r="H1161" t="s">
        <v>39</v>
      </c>
      <c r="I1161" t="s">
        <v>112</v>
      </c>
      <c r="J1161" t="s">
        <v>113</v>
      </c>
      <c r="K1161" t="s">
        <v>42</v>
      </c>
      <c r="L1161" s="13">
        <v>8.5</v>
      </c>
      <c r="M1161" s="8">
        <v>2.8</v>
      </c>
      <c r="N1161">
        <v>20</v>
      </c>
      <c r="O1161" s="8">
        <v>170</v>
      </c>
      <c r="P1161" s="14">
        <v>1.6400000000000001E-2</v>
      </c>
      <c r="Q1161" s="8">
        <v>2.79</v>
      </c>
      <c r="R1161" s="8">
        <v>167.21</v>
      </c>
      <c r="S1161" s="8">
        <v>56</v>
      </c>
      <c r="T1161" s="8">
        <v>111.21</v>
      </c>
      <c r="U1161">
        <v>0</v>
      </c>
      <c r="V1161" s="8">
        <v>0</v>
      </c>
      <c r="W1161" s="8">
        <v>0</v>
      </c>
      <c r="X1161" s="8">
        <v>111.21</v>
      </c>
    </row>
    <row r="1162" spans="1:24" x14ac:dyDescent="0.25">
      <c r="A1162" t="s">
        <v>1488</v>
      </c>
      <c r="B1162" s="1">
        <v>46103</v>
      </c>
      <c r="C1162" t="s">
        <v>361</v>
      </c>
      <c r="D1162" t="s">
        <v>362</v>
      </c>
      <c r="E1162" t="s">
        <v>27</v>
      </c>
      <c r="F1162" t="s">
        <v>28</v>
      </c>
      <c r="G1162" t="s">
        <v>29</v>
      </c>
      <c r="H1162" t="s">
        <v>30</v>
      </c>
      <c r="I1162" t="s">
        <v>130</v>
      </c>
      <c r="J1162" t="s">
        <v>131</v>
      </c>
      <c r="K1162" t="s">
        <v>42</v>
      </c>
      <c r="L1162" s="13">
        <v>4.8</v>
      </c>
      <c r="M1162" s="8">
        <v>1.4</v>
      </c>
      <c r="N1162">
        <v>134</v>
      </c>
      <c r="O1162" s="8">
        <v>643.20000000000005</v>
      </c>
      <c r="P1162" s="14">
        <v>0.1038</v>
      </c>
      <c r="Q1162" s="8">
        <v>66.760000000000005</v>
      </c>
      <c r="R1162" s="8">
        <v>576.44000000000005</v>
      </c>
      <c r="S1162" s="8">
        <v>187.6</v>
      </c>
      <c r="T1162" s="8">
        <v>388.84</v>
      </c>
      <c r="U1162">
        <v>0</v>
      </c>
      <c r="V1162" s="8">
        <v>0</v>
      </c>
      <c r="W1162" s="8">
        <v>0</v>
      </c>
      <c r="X1162" s="8">
        <v>388.84</v>
      </c>
    </row>
    <row r="1163" spans="1:24" x14ac:dyDescent="0.25">
      <c r="A1163" t="s">
        <v>1489</v>
      </c>
      <c r="B1163" s="1">
        <v>45309</v>
      </c>
      <c r="C1163" t="s">
        <v>367</v>
      </c>
      <c r="D1163" t="s">
        <v>368</v>
      </c>
      <c r="E1163" t="s">
        <v>63</v>
      </c>
      <c r="F1163" t="s">
        <v>54</v>
      </c>
      <c r="G1163" t="s">
        <v>64</v>
      </c>
      <c r="H1163" t="s">
        <v>65</v>
      </c>
      <c r="I1163" t="s">
        <v>57</v>
      </c>
      <c r="J1163" t="s">
        <v>58</v>
      </c>
      <c r="K1163" t="s">
        <v>59</v>
      </c>
      <c r="L1163" s="13">
        <v>10.5</v>
      </c>
      <c r="M1163" s="8">
        <v>7.5</v>
      </c>
      <c r="N1163">
        <v>346</v>
      </c>
      <c r="O1163" s="8">
        <v>3633</v>
      </c>
      <c r="P1163" s="14">
        <v>7.3000000000000001E-3</v>
      </c>
      <c r="Q1163" s="8">
        <v>26.52</v>
      </c>
      <c r="R1163" s="8">
        <v>3606.48</v>
      </c>
      <c r="S1163" s="8">
        <v>2595</v>
      </c>
      <c r="T1163" s="8">
        <v>1011.48</v>
      </c>
      <c r="U1163">
        <v>0</v>
      </c>
      <c r="V1163" s="8">
        <v>0</v>
      </c>
      <c r="W1163" s="8">
        <v>0</v>
      </c>
      <c r="X1163" s="8">
        <v>1011.48</v>
      </c>
    </row>
    <row r="1164" spans="1:24" x14ac:dyDescent="0.25">
      <c r="A1164" t="s">
        <v>1490</v>
      </c>
      <c r="B1164" s="1">
        <v>45387</v>
      </c>
      <c r="C1164" t="s">
        <v>480</v>
      </c>
      <c r="D1164" t="s">
        <v>481</v>
      </c>
      <c r="E1164" t="s">
        <v>63</v>
      </c>
      <c r="F1164" t="s">
        <v>54</v>
      </c>
      <c r="G1164" t="s">
        <v>64</v>
      </c>
      <c r="H1164" t="s">
        <v>65</v>
      </c>
      <c r="I1164" t="s">
        <v>47</v>
      </c>
      <c r="J1164" t="s">
        <v>48</v>
      </c>
      <c r="K1164" t="s">
        <v>49</v>
      </c>
      <c r="L1164" s="13">
        <v>5</v>
      </c>
      <c r="M1164" s="8">
        <v>3.2</v>
      </c>
      <c r="N1164">
        <v>51</v>
      </c>
      <c r="O1164" s="8">
        <v>255</v>
      </c>
      <c r="P1164" s="14">
        <v>1.0800000000000001E-2</v>
      </c>
      <c r="Q1164" s="8">
        <v>2.75</v>
      </c>
      <c r="R1164" s="8">
        <v>252.25</v>
      </c>
      <c r="S1164" s="8">
        <v>163.19999999999999</v>
      </c>
      <c r="T1164" s="8">
        <v>89.05</v>
      </c>
      <c r="U1164">
        <v>0</v>
      </c>
      <c r="V1164" s="8">
        <v>0</v>
      </c>
      <c r="W1164" s="8">
        <v>0</v>
      </c>
      <c r="X1164" s="8">
        <v>89.05</v>
      </c>
    </row>
    <row r="1165" spans="1:24" x14ac:dyDescent="0.25">
      <c r="A1165" t="s">
        <v>1491</v>
      </c>
      <c r="B1165" s="1">
        <v>45593</v>
      </c>
      <c r="C1165" t="s">
        <v>159</v>
      </c>
      <c r="D1165" t="s">
        <v>160</v>
      </c>
      <c r="E1165" t="s">
        <v>27</v>
      </c>
      <c r="F1165" t="s">
        <v>37</v>
      </c>
      <c r="G1165" t="s">
        <v>29</v>
      </c>
      <c r="H1165" t="s">
        <v>30</v>
      </c>
      <c r="I1165" t="s">
        <v>40</v>
      </c>
      <c r="J1165" t="s">
        <v>41</v>
      </c>
      <c r="K1165" t="s">
        <v>42</v>
      </c>
      <c r="L1165" s="13">
        <v>14.5</v>
      </c>
      <c r="M1165" s="8">
        <v>4.2</v>
      </c>
      <c r="N1165">
        <v>19</v>
      </c>
      <c r="O1165" s="8">
        <v>275.5</v>
      </c>
      <c r="P1165" s="14">
        <v>3.6499999999999998E-2</v>
      </c>
      <c r="Q1165" s="8">
        <v>10.06</v>
      </c>
      <c r="R1165" s="8">
        <v>265.44</v>
      </c>
      <c r="S1165" s="8">
        <v>79.8</v>
      </c>
      <c r="T1165" s="8">
        <v>185.64</v>
      </c>
      <c r="U1165">
        <v>0</v>
      </c>
      <c r="V1165" s="8">
        <v>0</v>
      </c>
      <c r="W1165" s="8">
        <v>0</v>
      </c>
      <c r="X1165" s="8">
        <v>185.64</v>
      </c>
    </row>
    <row r="1166" spans="1:24" x14ac:dyDescent="0.25">
      <c r="A1166" t="s">
        <v>1492</v>
      </c>
      <c r="B1166" s="1">
        <v>45518</v>
      </c>
      <c r="C1166" t="s">
        <v>107</v>
      </c>
      <c r="D1166" t="s">
        <v>108</v>
      </c>
      <c r="E1166" t="s">
        <v>53</v>
      </c>
      <c r="F1166" t="s">
        <v>46</v>
      </c>
      <c r="G1166" t="s">
        <v>55</v>
      </c>
      <c r="H1166" t="s">
        <v>56</v>
      </c>
      <c r="I1166" t="s">
        <v>99</v>
      </c>
      <c r="J1166" t="s">
        <v>100</v>
      </c>
      <c r="K1166" t="s">
        <v>49</v>
      </c>
      <c r="L1166" s="13">
        <v>3.8</v>
      </c>
      <c r="M1166" s="8">
        <v>2.6</v>
      </c>
      <c r="N1166">
        <v>17</v>
      </c>
      <c r="O1166" s="8">
        <v>64.599999999999994</v>
      </c>
      <c r="P1166" s="14">
        <v>0.1017</v>
      </c>
      <c r="Q1166" s="8">
        <v>6.57</v>
      </c>
      <c r="R1166" s="8">
        <v>58.03</v>
      </c>
      <c r="S1166" s="8">
        <v>44.2</v>
      </c>
      <c r="T1166" s="8">
        <v>13.83</v>
      </c>
      <c r="U1166">
        <v>0</v>
      </c>
      <c r="V1166" s="8">
        <v>0</v>
      </c>
      <c r="W1166" s="8">
        <v>0</v>
      </c>
      <c r="X1166" s="8">
        <v>13.83</v>
      </c>
    </row>
    <row r="1167" spans="1:24" x14ac:dyDescent="0.25">
      <c r="A1167" t="s">
        <v>1493</v>
      </c>
      <c r="B1167" s="1">
        <v>45706</v>
      </c>
      <c r="C1167" t="s">
        <v>394</v>
      </c>
      <c r="D1167" t="s">
        <v>395</v>
      </c>
      <c r="E1167" t="s">
        <v>71</v>
      </c>
      <c r="F1167" t="s">
        <v>37</v>
      </c>
      <c r="G1167" t="s">
        <v>72</v>
      </c>
      <c r="H1167" t="s">
        <v>73</v>
      </c>
      <c r="I1167" t="s">
        <v>99</v>
      </c>
      <c r="J1167" t="s">
        <v>100</v>
      </c>
      <c r="K1167" t="s">
        <v>49</v>
      </c>
      <c r="L1167" s="13">
        <v>3.8</v>
      </c>
      <c r="M1167" s="8">
        <v>2.6</v>
      </c>
      <c r="N1167">
        <v>13</v>
      </c>
      <c r="O1167" s="8">
        <v>49.4</v>
      </c>
      <c r="P1167" s="14">
        <v>1.14E-2</v>
      </c>
      <c r="Q1167" s="8">
        <v>0.56000000000000005</v>
      </c>
      <c r="R1167" s="8">
        <v>48.84</v>
      </c>
      <c r="S1167" s="8">
        <v>33.799999999999997</v>
      </c>
      <c r="T1167" s="8">
        <v>15.04</v>
      </c>
      <c r="U1167">
        <v>0</v>
      </c>
      <c r="V1167" s="8">
        <v>0</v>
      </c>
      <c r="W1167" s="8">
        <v>0</v>
      </c>
      <c r="X1167" s="8">
        <v>15.04</v>
      </c>
    </row>
    <row r="1168" spans="1:24" x14ac:dyDescent="0.25">
      <c r="A1168" t="s">
        <v>1494</v>
      </c>
      <c r="B1168" s="1">
        <v>46000</v>
      </c>
      <c r="C1168" t="s">
        <v>269</v>
      </c>
      <c r="D1168" t="s">
        <v>270</v>
      </c>
      <c r="E1168" t="s">
        <v>27</v>
      </c>
      <c r="F1168" t="s">
        <v>37</v>
      </c>
      <c r="G1168" t="s">
        <v>29</v>
      </c>
      <c r="H1168" t="s">
        <v>30</v>
      </c>
      <c r="I1168" t="s">
        <v>144</v>
      </c>
      <c r="J1168" t="s">
        <v>145</v>
      </c>
      <c r="K1168" t="s">
        <v>33</v>
      </c>
      <c r="L1168" s="13">
        <v>12</v>
      </c>
      <c r="M1168" s="8">
        <v>6.5</v>
      </c>
      <c r="N1168">
        <v>6</v>
      </c>
      <c r="O1168" s="8">
        <v>72</v>
      </c>
      <c r="P1168" s="14">
        <v>4.0000000000000002E-4</v>
      </c>
      <c r="Q1168" s="8">
        <v>0.03</v>
      </c>
      <c r="R1168" s="8">
        <v>71.97</v>
      </c>
      <c r="S1168" s="8">
        <v>39</v>
      </c>
      <c r="T1168" s="8">
        <v>32.97</v>
      </c>
      <c r="U1168">
        <v>0</v>
      </c>
      <c r="V1168" s="8">
        <v>0</v>
      </c>
      <c r="W1168" s="8">
        <v>0</v>
      </c>
      <c r="X1168" s="8">
        <v>32.97</v>
      </c>
    </row>
    <row r="1169" spans="1:24" x14ac:dyDescent="0.25">
      <c r="A1169" t="s">
        <v>1495</v>
      </c>
      <c r="B1169" s="1">
        <v>45541</v>
      </c>
      <c r="C1169" t="s">
        <v>391</v>
      </c>
      <c r="D1169" t="s">
        <v>392</v>
      </c>
      <c r="E1169" t="s">
        <v>63</v>
      </c>
      <c r="F1169" t="s">
        <v>54</v>
      </c>
      <c r="G1169" t="s">
        <v>64</v>
      </c>
      <c r="H1169" t="s">
        <v>65</v>
      </c>
      <c r="I1169" t="s">
        <v>185</v>
      </c>
      <c r="J1169" t="s">
        <v>186</v>
      </c>
      <c r="K1169" t="s">
        <v>59</v>
      </c>
      <c r="L1169" s="13">
        <v>4.9000000000000004</v>
      </c>
      <c r="M1169" s="8">
        <v>3.1</v>
      </c>
      <c r="N1169">
        <v>45</v>
      </c>
      <c r="O1169" s="8">
        <v>220.5</v>
      </c>
      <c r="P1169" s="14">
        <v>3.5999999999999997E-2</v>
      </c>
      <c r="Q1169" s="8">
        <v>7.94</v>
      </c>
      <c r="R1169" s="8">
        <v>212.56</v>
      </c>
      <c r="S1169" s="8">
        <v>139.5</v>
      </c>
      <c r="T1169" s="8">
        <v>73.06</v>
      </c>
      <c r="U1169">
        <v>0</v>
      </c>
      <c r="V1169" s="8">
        <v>0</v>
      </c>
      <c r="W1169" s="8">
        <v>0</v>
      </c>
      <c r="X1169" s="8">
        <v>73.06</v>
      </c>
    </row>
    <row r="1170" spans="1:24" x14ac:dyDescent="0.25">
      <c r="A1170" t="s">
        <v>1496</v>
      </c>
      <c r="B1170" s="1">
        <v>45605</v>
      </c>
      <c r="C1170" t="s">
        <v>508</v>
      </c>
      <c r="D1170" t="s">
        <v>509</v>
      </c>
      <c r="E1170" t="s">
        <v>27</v>
      </c>
      <c r="F1170" t="s">
        <v>89</v>
      </c>
      <c r="G1170" t="s">
        <v>29</v>
      </c>
      <c r="H1170" t="s">
        <v>30</v>
      </c>
      <c r="I1170" t="s">
        <v>31</v>
      </c>
      <c r="J1170" t="s">
        <v>32</v>
      </c>
      <c r="K1170" t="s">
        <v>33</v>
      </c>
      <c r="L1170" s="13">
        <v>5.8</v>
      </c>
      <c r="M1170" s="8">
        <v>2.7</v>
      </c>
      <c r="N1170">
        <v>143</v>
      </c>
      <c r="O1170" s="8">
        <v>829.4</v>
      </c>
      <c r="P1170" s="14">
        <v>0.127</v>
      </c>
      <c r="Q1170" s="8">
        <v>105.33</v>
      </c>
      <c r="R1170" s="8">
        <v>724.07</v>
      </c>
      <c r="S1170" s="8">
        <v>386.1</v>
      </c>
      <c r="T1170" s="8">
        <v>337.97</v>
      </c>
      <c r="U1170">
        <v>0</v>
      </c>
      <c r="V1170" s="8">
        <v>0</v>
      </c>
      <c r="W1170" s="8">
        <v>0</v>
      </c>
      <c r="X1170" s="8">
        <v>337.97</v>
      </c>
    </row>
    <row r="1171" spans="1:24" x14ac:dyDescent="0.25">
      <c r="A1171" t="s">
        <v>1497</v>
      </c>
      <c r="B1171" s="1">
        <v>45971</v>
      </c>
      <c r="C1171" t="s">
        <v>301</v>
      </c>
      <c r="D1171" t="s">
        <v>302</v>
      </c>
      <c r="E1171" t="s">
        <v>63</v>
      </c>
      <c r="F1171" t="s">
        <v>37</v>
      </c>
      <c r="G1171" t="s">
        <v>79</v>
      </c>
      <c r="H1171" t="s">
        <v>80</v>
      </c>
      <c r="I1171" t="s">
        <v>57</v>
      </c>
      <c r="J1171" t="s">
        <v>58</v>
      </c>
      <c r="K1171" t="s">
        <v>59</v>
      </c>
      <c r="L1171" s="13">
        <v>10.5</v>
      </c>
      <c r="M1171" s="8">
        <v>7.5</v>
      </c>
      <c r="N1171">
        <v>10</v>
      </c>
      <c r="O1171" s="8">
        <v>105</v>
      </c>
      <c r="P1171" s="14">
        <v>2.81E-2</v>
      </c>
      <c r="Q1171" s="8">
        <v>2.95</v>
      </c>
      <c r="R1171" s="8">
        <v>102.05</v>
      </c>
      <c r="S1171" s="8">
        <v>75</v>
      </c>
      <c r="T1171" s="8">
        <v>27.05</v>
      </c>
      <c r="U1171">
        <v>0</v>
      </c>
      <c r="V1171" s="8">
        <v>0</v>
      </c>
      <c r="W1171" s="8">
        <v>0</v>
      </c>
      <c r="X1171" s="8">
        <v>27.05</v>
      </c>
    </row>
    <row r="1172" spans="1:24" x14ac:dyDescent="0.25">
      <c r="A1172" t="s">
        <v>1498</v>
      </c>
      <c r="B1172" s="1">
        <v>45887</v>
      </c>
      <c r="C1172" t="s">
        <v>609</v>
      </c>
      <c r="D1172" t="s">
        <v>610</v>
      </c>
      <c r="E1172" t="s">
        <v>63</v>
      </c>
      <c r="F1172" t="s">
        <v>37</v>
      </c>
      <c r="G1172" t="s">
        <v>64</v>
      </c>
      <c r="H1172" t="s">
        <v>65</v>
      </c>
      <c r="I1172" t="s">
        <v>66</v>
      </c>
      <c r="J1172" t="s">
        <v>67</v>
      </c>
      <c r="K1172" t="s">
        <v>33</v>
      </c>
      <c r="L1172" s="13">
        <v>4.5</v>
      </c>
      <c r="M1172" s="8">
        <v>2.1</v>
      </c>
      <c r="N1172">
        <v>28</v>
      </c>
      <c r="O1172" s="8">
        <v>126</v>
      </c>
      <c r="P1172" s="14">
        <v>9.1000000000000004E-3</v>
      </c>
      <c r="Q1172" s="8">
        <v>1.1499999999999999</v>
      </c>
      <c r="R1172" s="8">
        <v>124.85</v>
      </c>
      <c r="S1172" s="8">
        <v>58.8</v>
      </c>
      <c r="T1172" s="8">
        <v>66.05</v>
      </c>
      <c r="U1172">
        <v>0</v>
      </c>
      <c r="V1172" s="8">
        <v>0</v>
      </c>
      <c r="W1172" s="8">
        <v>0</v>
      </c>
      <c r="X1172" s="8">
        <v>66.05</v>
      </c>
    </row>
    <row r="1173" spans="1:24" x14ac:dyDescent="0.25">
      <c r="A1173" t="s">
        <v>1499</v>
      </c>
      <c r="B1173" s="1">
        <v>45669</v>
      </c>
      <c r="C1173" t="s">
        <v>394</v>
      </c>
      <c r="D1173" t="s">
        <v>395</v>
      </c>
      <c r="E1173" t="s">
        <v>71</v>
      </c>
      <c r="F1173" t="s">
        <v>37</v>
      </c>
      <c r="G1173" t="s">
        <v>72</v>
      </c>
      <c r="H1173" t="s">
        <v>73</v>
      </c>
      <c r="I1173" t="s">
        <v>74</v>
      </c>
      <c r="J1173" t="s">
        <v>75</v>
      </c>
      <c r="K1173" t="s">
        <v>49</v>
      </c>
      <c r="L1173" s="13">
        <v>11</v>
      </c>
      <c r="M1173" s="8">
        <v>6.8</v>
      </c>
      <c r="N1173">
        <v>10</v>
      </c>
      <c r="O1173" s="8">
        <v>110</v>
      </c>
      <c r="P1173" s="14">
        <v>6.6E-3</v>
      </c>
      <c r="Q1173" s="8">
        <v>0.73</v>
      </c>
      <c r="R1173" s="8">
        <v>109.27</v>
      </c>
      <c r="S1173" s="8">
        <v>68</v>
      </c>
      <c r="T1173" s="8">
        <v>41.27</v>
      </c>
      <c r="U1173">
        <v>0</v>
      </c>
      <c r="V1173" s="8">
        <v>0</v>
      </c>
      <c r="W1173" s="8">
        <v>0</v>
      </c>
      <c r="X1173" s="8">
        <v>41.27</v>
      </c>
    </row>
    <row r="1174" spans="1:24" x14ac:dyDescent="0.25">
      <c r="A1174" t="s">
        <v>1500</v>
      </c>
      <c r="B1174" s="1">
        <v>45776</v>
      </c>
      <c r="C1174" t="s">
        <v>288</v>
      </c>
      <c r="D1174" t="s">
        <v>289</v>
      </c>
      <c r="E1174" t="s">
        <v>27</v>
      </c>
      <c r="F1174" t="s">
        <v>46</v>
      </c>
      <c r="G1174" t="s">
        <v>38</v>
      </c>
      <c r="H1174" t="s">
        <v>39</v>
      </c>
      <c r="I1174" t="s">
        <v>144</v>
      </c>
      <c r="J1174" t="s">
        <v>145</v>
      </c>
      <c r="K1174" t="s">
        <v>33</v>
      </c>
      <c r="L1174" s="13">
        <v>12</v>
      </c>
      <c r="M1174" s="8">
        <v>6.5</v>
      </c>
      <c r="N1174">
        <v>84</v>
      </c>
      <c r="O1174" s="8">
        <v>1008</v>
      </c>
      <c r="P1174" s="14">
        <v>0.28039999999999998</v>
      </c>
      <c r="Q1174" s="8">
        <v>282.64</v>
      </c>
      <c r="R1174" s="8">
        <v>725.36</v>
      </c>
      <c r="S1174" s="8">
        <v>546</v>
      </c>
      <c r="T1174" s="8">
        <v>179.36</v>
      </c>
      <c r="U1174">
        <v>0</v>
      </c>
      <c r="V1174" s="8">
        <v>0</v>
      </c>
      <c r="W1174" s="8">
        <v>0</v>
      </c>
      <c r="X1174" s="8">
        <v>179.36</v>
      </c>
    </row>
    <row r="1175" spans="1:24" x14ac:dyDescent="0.25">
      <c r="A1175" t="s">
        <v>1501</v>
      </c>
      <c r="B1175" s="1">
        <v>45858</v>
      </c>
      <c r="C1175" t="s">
        <v>247</v>
      </c>
      <c r="D1175" t="s">
        <v>248</v>
      </c>
      <c r="E1175" t="s">
        <v>53</v>
      </c>
      <c r="F1175" t="s">
        <v>46</v>
      </c>
      <c r="G1175" t="s">
        <v>55</v>
      </c>
      <c r="H1175" t="s">
        <v>56</v>
      </c>
      <c r="I1175" t="s">
        <v>117</v>
      </c>
      <c r="J1175" t="s">
        <v>118</v>
      </c>
      <c r="K1175" t="s">
        <v>59</v>
      </c>
      <c r="L1175" s="13">
        <v>6</v>
      </c>
      <c r="M1175" s="8">
        <v>4.2</v>
      </c>
      <c r="N1175">
        <v>28</v>
      </c>
      <c r="O1175" s="8">
        <v>168</v>
      </c>
      <c r="P1175" s="14">
        <v>0.255</v>
      </c>
      <c r="Q1175" s="8">
        <v>42.84</v>
      </c>
      <c r="R1175" s="8">
        <v>125.16</v>
      </c>
      <c r="S1175" s="8">
        <v>117.6</v>
      </c>
      <c r="T1175" s="8">
        <v>7.56</v>
      </c>
      <c r="U1175">
        <v>0</v>
      </c>
      <c r="V1175" s="8">
        <v>0</v>
      </c>
      <c r="W1175" s="8">
        <v>0</v>
      </c>
      <c r="X1175" s="8">
        <v>7.56</v>
      </c>
    </row>
    <row r="1176" spans="1:24" x14ac:dyDescent="0.25">
      <c r="A1176" t="s">
        <v>1502</v>
      </c>
      <c r="B1176" s="1">
        <v>45835</v>
      </c>
      <c r="C1176" t="s">
        <v>266</v>
      </c>
      <c r="D1176" t="s">
        <v>267</v>
      </c>
      <c r="E1176" t="s">
        <v>53</v>
      </c>
      <c r="F1176" t="s">
        <v>54</v>
      </c>
      <c r="G1176" t="s">
        <v>55</v>
      </c>
      <c r="H1176" t="s">
        <v>56</v>
      </c>
      <c r="I1176" t="s">
        <v>127</v>
      </c>
      <c r="J1176" t="s">
        <v>128</v>
      </c>
      <c r="K1176" t="s">
        <v>33</v>
      </c>
      <c r="L1176" s="13">
        <v>7.2</v>
      </c>
      <c r="M1176" s="8">
        <v>3.6</v>
      </c>
      <c r="N1176">
        <v>34</v>
      </c>
      <c r="O1176" s="8">
        <v>244.8</v>
      </c>
      <c r="P1176" s="14">
        <v>1.04E-2</v>
      </c>
      <c r="Q1176" s="8">
        <v>2.5499999999999998</v>
      </c>
      <c r="R1176" s="8">
        <v>242.25</v>
      </c>
      <c r="S1176" s="8">
        <v>122.4</v>
      </c>
      <c r="T1176" s="8">
        <v>119.85</v>
      </c>
      <c r="U1176">
        <v>0</v>
      </c>
      <c r="V1176" s="8">
        <v>0</v>
      </c>
      <c r="W1176" s="8">
        <v>0</v>
      </c>
      <c r="X1176" s="8">
        <v>119.85</v>
      </c>
    </row>
    <row r="1177" spans="1:24" x14ac:dyDescent="0.25">
      <c r="A1177" t="s">
        <v>1503</v>
      </c>
      <c r="B1177" s="1">
        <v>45644</v>
      </c>
      <c r="C1177" t="s">
        <v>87</v>
      </c>
      <c r="D1177" t="s">
        <v>88</v>
      </c>
      <c r="E1177" t="s">
        <v>63</v>
      </c>
      <c r="F1177" t="s">
        <v>89</v>
      </c>
      <c r="G1177" t="s">
        <v>79</v>
      </c>
      <c r="H1177" t="s">
        <v>80</v>
      </c>
      <c r="I1177" t="s">
        <v>156</v>
      </c>
      <c r="J1177" t="s">
        <v>157</v>
      </c>
      <c r="K1177" t="s">
        <v>42</v>
      </c>
      <c r="L1177" s="13">
        <v>6.2</v>
      </c>
      <c r="M1177" s="8">
        <v>1.9</v>
      </c>
      <c r="N1177">
        <v>304</v>
      </c>
      <c r="O1177" s="8">
        <v>1884.8</v>
      </c>
      <c r="P1177" s="14">
        <v>8.7300000000000003E-2</v>
      </c>
      <c r="Q1177" s="8">
        <v>164.54</v>
      </c>
      <c r="R1177" s="8">
        <v>1720.26</v>
      </c>
      <c r="S1177" s="8">
        <v>577.6</v>
      </c>
      <c r="T1177" s="8">
        <v>1142.6600000000001</v>
      </c>
      <c r="U1177">
        <v>0</v>
      </c>
      <c r="V1177" s="8">
        <v>0</v>
      </c>
      <c r="W1177" s="8">
        <v>0</v>
      </c>
      <c r="X1177" s="8">
        <v>1142.6600000000001</v>
      </c>
    </row>
    <row r="1178" spans="1:24" x14ac:dyDescent="0.25">
      <c r="A1178" t="s">
        <v>1504</v>
      </c>
      <c r="B1178" s="1">
        <v>45727</v>
      </c>
      <c r="C1178" t="s">
        <v>44</v>
      </c>
      <c r="D1178" t="s">
        <v>45</v>
      </c>
      <c r="E1178" t="s">
        <v>27</v>
      </c>
      <c r="F1178" t="s">
        <v>46</v>
      </c>
      <c r="G1178" t="s">
        <v>38</v>
      </c>
      <c r="H1178" t="s">
        <v>39</v>
      </c>
      <c r="I1178" t="s">
        <v>156</v>
      </c>
      <c r="J1178" t="s">
        <v>157</v>
      </c>
      <c r="K1178" t="s">
        <v>42</v>
      </c>
      <c r="L1178" s="13">
        <v>6.2</v>
      </c>
      <c r="M1178" s="8">
        <v>1.9</v>
      </c>
      <c r="N1178">
        <v>19</v>
      </c>
      <c r="O1178" s="8">
        <v>117.8</v>
      </c>
      <c r="P1178" s="14">
        <v>2.2100000000000002E-2</v>
      </c>
      <c r="Q1178" s="8">
        <v>2.6</v>
      </c>
      <c r="R1178" s="8">
        <v>115.2</v>
      </c>
      <c r="S1178" s="8">
        <v>36.1</v>
      </c>
      <c r="T1178" s="8">
        <v>79.099999999999994</v>
      </c>
      <c r="U1178">
        <v>0</v>
      </c>
      <c r="V1178" s="8">
        <v>0</v>
      </c>
      <c r="W1178" s="8">
        <v>0</v>
      </c>
      <c r="X1178" s="8">
        <v>79.099999999999994</v>
      </c>
    </row>
    <row r="1179" spans="1:24" x14ac:dyDescent="0.25">
      <c r="A1179" t="s">
        <v>1505</v>
      </c>
      <c r="B1179" s="1">
        <v>46055</v>
      </c>
      <c r="C1179" t="s">
        <v>508</v>
      </c>
      <c r="D1179" t="s">
        <v>509</v>
      </c>
      <c r="E1179" t="s">
        <v>27</v>
      </c>
      <c r="F1179" t="s">
        <v>89</v>
      </c>
      <c r="G1179" t="s">
        <v>29</v>
      </c>
      <c r="H1179" t="s">
        <v>30</v>
      </c>
      <c r="I1179" t="s">
        <v>47</v>
      </c>
      <c r="J1179" t="s">
        <v>48</v>
      </c>
      <c r="K1179" t="s">
        <v>49</v>
      </c>
      <c r="L1179" s="13">
        <v>5</v>
      </c>
      <c r="M1179" s="8">
        <v>3.2</v>
      </c>
      <c r="N1179">
        <v>66</v>
      </c>
      <c r="O1179" s="8">
        <v>330</v>
      </c>
      <c r="P1179" s="14">
        <v>9.8599999999999993E-2</v>
      </c>
      <c r="Q1179" s="8">
        <v>32.54</v>
      </c>
      <c r="R1179" s="8">
        <v>297.45999999999998</v>
      </c>
      <c r="S1179" s="8">
        <v>211.2</v>
      </c>
      <c r="T1179" s="8">
        <v>86.26</v>
      </c>
      <c r="U1179">
        <v>0</v>
      </c>
      <c r="V1179" s="8">
        <v>0</v>
      </c>
      <c r="W1179" s="8">
        <v>0</v>
      </c>
      <c r="X1179" s="8">
        <v>86.26</v>
      </c>
    </row>
    <row r="1180" spans="1:24" x14ac:dyDescent="0.25">
      <c r="A1180" t="s">
        <v>1506</v>
      </c>
      <c r="B1180" s="1">
        <v>45855</v>
      </c>
      <c r="C1180" t="s">
        <v>321</v>
      </c>
      <c r="D1180" t="s">
        <v>322</v>
      </c>
      <c r="E1180" t="s">
        <v>63</v>
      </c>
      <c r="F1180" t="s">
        <v>46</v>
      </c>
      <c r="G1180" t="s">
        <v>64</v>
      </c>
      <c r="H1180" t="s">
        <v>65</v>
      </c>
      <c r="I1180" t="s">
        <v>66</v>
      </c>
      <c r="J1180" t="s">
        <v>67</v>
      </c>
      <c r="K1180" t="s">
        <v>33</v>
      </c>
      <c r="L1180" s="13">
        <v>4.5</v>
      </c>
      <c r="M1180" s="8">
        <v>2.1</v>
      </c>
      <c r="N1180">
        <v>78</v>
      </c>
      <c r="O1180" s="8">
        <v>351</v>
      </c>
      <c r="P1180" s="14">
        <v>1.9E-2</v>
      </c>
      <c r="Q1180" s="8">
        <v>6.67</v>
      </c>
      <c r="R1180" s="8">
        <v>344.33</v>
      </c>
      <c r="S1180" s="8">
        <v>163.80000000000001</v>
      </c>
      <c r="T1180" s="8">
        <v>180.53</v>
      </c>
      <c r="U1180">
        <v>0</v>
      </c>
      <c r="V1180" s="8">
        <v>0</v>
      </c>
      <c r="W1180" s="8">
        <v>0</v>
      </c>
      <c r="X1180" s="8">
        <v>180.53</v>
      </c>
    </row>
    <row r="1181" spans="1:24" x14ac:dyDescent="0.25">
      <c r="A1181" t="s">
        <v>1507</v>
      </c>
      <c r="B1181" s="1">
        <v>45630</v>
      </c>
      <c r="C1181" t="s">
        <v>94</v>
      </c>
      <c r="D1181" t="s">
        <v>95</v>
      </c>
      <c r="E1181" t="s">
        <v>53</v>
      </c>
      <c r="F1181" t="s">
        <v>46</v>
      </c>
      <c r="G1181" t="s">
        <v>55</v>
      </c>
      <c r="H1181" t="s">
        <v>56</v>
      </c>
      <c r="I1181" t="s">
        <v>31</v>
      </c>
      <c r="J1181" t="s">
        <v>32</v>
      </c>
      <c r="K1181" t="s">
        <v>33</v>
      </c>
      <c r="L1181" s="13">
        <v>5.8</v>
      </c>
      <c r="M1181" s="8">
        <v>2.7</v>
      </c>
      <c r="N1181">
        <v>38</v>
      </c>
      <c r="O1181" s="8">
        <v>220.4</v>
      </c>
      <c r="P1181" s="14">
        <v>0.18890000000000001</v>
      </c>
      <c r="Q1181" s="8">
        <v>41.63</v>
      </c>
      <c r="R1181" s="8">
        <v>178.77</v>
      </c>
      <c r="S1181" s="8">
        <v>102.6</v>
      </c>
      <c r="T1181" s="8">
        <v>76.17</v>
      </c>
      <c r="U1181">
        <v>0</v>
      </c>
      <c r="V1181" s="8">
        <v>0</v>
      </c>
      <c r="W1181" s="8">
        <v>0</v>
      </c>
      <c r="X1181" s="8">
        <v>76.17</v>
      </c>
    </row>
    <row r="1182" spans="1:24" x14ac:dyDescent="0.25">
      <c r="A1182" t="s">
        <v>1508</v>
      </c>
      <c r="B1182" s="1">
        <v>45652</v>
      </c>
      <c r="C1182" t="s">
        <v>205</v>
      </c>
      <c r="D1182" t="s">
        <v>206</v>
      </c>
      <c r="E1182" t="s">
        <v>71</v>
      </c>
      <c r="F1182" t="s">
        <v>54</v>
      </c>
      <c r="G1182" t="s">
        <v>165</v>
      </c>
      <c r="H1182" t="s">
        <v>166</v>
      </c>
      <c r="I1182" t="s">
        <v>74</v>
      </c>
      <c r="J1182" t="s">
        <v>75</v>
      </c>
      <c r="K1182" t="s">
        <v>49</v>
      </c>
      <c r="L1182" s="13">
        <v>11</v>
      </c>
      <c r="M1182" s="8">
        <v>6.8</v>
      </c>
      <c r="N1182">
        <v>78</v>
      </c>
      <c r="O1182" s="8">
        <v>858</v>
      </c>
      <c r="P1182" s="14">
        <v>2.7099999999999999E-2</v>
      </c>
      <c r="Q1182" s="8">
        <v>23.25</v>
      </c>
      <c r="R1182" s="8">
        <v>834.75</v>
      </c>
      <c r="S1182" s="8">
        <v>530.4</v>
      </c>
      <c r="T1182" s="8">
        <v>304.35000000000002</v>
      </c>
      <c r="U1182">
        <v>0</v>
      </c>
      <c r="V1182" s="8">
        <v>0</v>
      </c>
      <c r="W1182" s="8">
        <v>0</v>
      </c>
      <c r="X1182" s="8">
        <v>304.35000000000002</v>
      </c>
    </row>
    <row r="1183" spans="1:24" x14ac:dyDescent="0.25">
      <c r="A1183" t="s">
        <v>1509</v>
      </c>
      <c r="B1183" s="1">
        <v>46011</v>
      </c>
      <c r="C1183" t="s">
        <v>276</v>
      </c>
      <c r="D1183" t="s">
        <v>277</v>
      </c>
      <c r="E1183" t="s">
        <v>150</v>
      </c>
      <c r="F1183" t="s">
        <v>37</v>
      </c>
      <c r="G1183" t="s">
        <v>151</v>
      </c>
      <c r="H1183" t="s">
        <v>152</v>
      </c>
      <c r="I1183" t="s">
        <v>127</v>
      </c>
      <c r="J1183" t="s">
        <v>128</v>
      </c>
      <c r="K1183" t="s">
        <v>33</v>
      </c>
      <c r="L1183" s="13">
        <v>7.2</v>
      </c>
      <c r="M1183" s="8">
        <v>3.6</v>
      </c>
      <c r="N1183">
        <v>25</v>
      </c>
      <c r="O1183" s="8">
        <v>180</v>
      </c>
      <c r="P1183" s="14">
        <v>0.3735</v>
      </c>
      <c r="Q1183" s="8">
        <v>67.23</v>
      </c>
      <c r="R1183" s="8">
        <v>112.77</v>
      </c>
      <c r="S1183" s="8">
        <v>90</v>
      </c>
      <c r="T1183" s="8">
        <v>22.77</v>
      </c>
      <c r="U1183">
        <v>0</v>
      </c>
      <c r="V1183" s="8">
        <v>0</v>
      </c>
      <c r="W1183" s="8">
        <v>0</v>
      </c>
      <c r="X1183" s="8">
        <v>22.77</v>
      </c>
    </row>
    <row r="1184" spans="1:24" x14ac:dyDescent="0.25">
      <c r="A1184" t="s">
        <v>1510</v>
      </c>
      <c r="B1184" s="1">
        <v>45756</v>
      </c>
      <c r="C1184" t="s">
        <v>325</v>
      </c>
      <c r="D1184" t="s">
        <v>326</v>
      </c>
      <c r="E1184" t="s">
        <v>27</v>
      </c>
      <c r="F1184" t="s">
        <v>37</v>
      </c>
      <c r="G1184" t="s">
        <v>38</v>
      </c>
      <c r="H1184" t="s">
        <v>39</v>
      </c>
      <c r="I1184" t="s">
        <v>144</v>
      </c>
      <c r="J1184" t="s">
        <v>145</v>
      </c>
      <c r="K1184" t="s">
        <v>33</v>
      </c>
      <c r="L1184" s="13">
        <v>12</v>
      </c>
      <c r="M1184" s="8">
        <v>6.5</v>
      </c>
      <c r="N1184">
        <v>12</v>
      </c>
      <c r="O1184" s="8">
        <v>144</v>
      </c>
      <c r="P1184" s="14">
        <v>8.6999999999999994E-3</v>
      </c>
      <c r="Q1184" s="8">
        <v>1.25</v>
      </c>
      <c r="R1184" s="8">
        <v>142.75</v>
      </c>
      <c r="S1184" s="8">
        <v>78</v>
      </c>
      <c r="T1184" s="8">
        <v>64.75</v>
      </c>
      <c r="U1184">
        <v>0</v>
      </c>
      <c r="V1184" s="8">
        <v>0</v>
      </c>
      <c r="W1184" s="8">
        <v>0</v>
      </c>
      <c r="X1184" s="8">
        <v>64.75</v>
      </c>
    </row>
    <row r="1185" spans="1:24" x14ac:dyDescent="0.25">
      <c r="A1185" t="s">
        <v>1511</v>
      </c>
      <c r="B1185" s="1">
        <v>45569</v>
      </c>
      <c r="C1185" t="s">
        <v>272</v>
      </c>
      <c r="D1185" t="s">
        <v>273</v>
      </c>
      <c r="E1185" t="s">
        <v>27</v>
      </c>
      <c r="F1185" t="s">
        <v>54</v>
      </c>
      <c r="G1185" t="s">
        <v>38</v>
      </c>
      <c r="H1185" t="s">
        <v>39</v>
      </c>
      <c r="I1185" t="s">
        <v>31</v>
      </c>
      <c r="J1185" t="s">
        <v>32</v>
      </c>
      <c r="K1185" t="s">
        <v>33</v>
      </c>
      <c r="L1185" s="13">
        <v>5.8</v>
      </c>
      <c r="M1185" s="8">
        <v>2.7</v>
      </c>
      <c r="N1185">
        <v>149</v>
      </c>
      <c r="O1185" s="8">
        <v>864.2</v>
      </c>
      <c r="P1185" s="14">
        <v>1E-4</v>
      </c>
      <c r="Q1185" s="8">
        <v>0.09</v>
      </c>
      <c r="R1185" s="8">
        <v>864.11</v>
      </c>
      <c r="S1185" s="8">
        <v>402.3</v>
      </c>
      <c r="T1185" s="8">
        <v>461.81</v>
      </c>
      <c r="U1185">
        <v>0</v>
      </c>
      <c r="V1185" s="8">
        <v>0</v>
      </c>
      <c r="W1185" s="8">
        <v>0</v>
      </c>
      <c r="X1185" s="8">
        <v>461.81</v>
      </c>
    </row>
    <row r="1186" spans="1:24" x14ac:dyDescent="0.25">
      <c r="A1186" t="s">
        <v>1512</v>
      </c>
      <c r="B1186" s="1">
        <v>45605</v>
      </c>
      <c r="C1186" t="s">
        <v>406</v>
      </c>
      <c r="D1186" t="s">
        <v>407</v>
      </c>
      <c r="E1186" t="s">
        <v>63</v>
      </c>
      <c r="F1186" t="s">
        <v>37</v>
      </c>
      <c r="G1186" t="s">
        <v>64</v>
      </c>
      <c r="H1186" t="s">
        <v>65</v>
      </c>
      <c r="I1186" t="s">
        <v>144</v>
      </c>
      <c r="J1186" t="s">
        <v>145</v>
      </c>
      <c r="K1186" t="s">
        <v>33</v>
      </c>
      <c r="L1186" s="13">
        <v>12</v>
      </c>
      <c r="M1186" s="8">
        <v>6.5</v>
      </c>
      <c r="N1186">
        <v>50</v>
      </c>
      <c r="O1186" s="8">
        <v>600</v>
      </c>
      <c r="P1186" s="14">
        <v>1.4E-3</v>
      </c>
      <c r="Q1186" s="8">
        <v>0.84</v>
      </c>
      <c r="R1186" s="8">
        <v>599.16</v>
      </c>
      <c r="S1186" s="8">
        <v>325</v>
      </c>
      <c r="T1186" s="8">
        <v>274.16000000000003</v>
      </c>
      <c r="U1186">
        <v>0</v>
      </c>
      <c r="V1186" s="8">
        <v>0</v>
      </c>
      <c r="W1186" s="8">
        <v>0</v>
      </c>
      <c r="X1186" s="8">
        <v>274.16000000000003</v>
      </c>
    </row>
    <row r="1187" spans="1:24" x14ac:dyDescent="0.25">
      <c r="A1187" t="s">
        <v>1513</v>
      </c>
      <c r="B1187" s="1">
        <v>45549</v>
      </c>
      <c r="C1187" t="s">
        <v>97</v>
      </c>
      <c r="D1187" t="s">
        <v>98</v>
      </c>
      <c r="E1187" t="s">
        <v>63</v>
      </c>
      <c r="F1187" t="s">
        <v>54</v>
      </c>
      <c r="G1187" t="s">
        <v>64</v>
      </c>
      <c r="H1187" t="s">
        <v>65</v>
      </c>
      <c r="I1187" t="s">
        <v>40</v>
      </c>
      <c r="J1187" t="s">
        <v>41</v>
      </c>
      <c r="K1187" t="s">
        <v>42</v>
      </c>
      <c r="L1187" s="13">
        <v>14.5</v>
      </c>
      <c r="M1187" s="8">
        <v>4.2</v>
      </c>
      <c r="N1187">
        <v>91</v>
      </c>
      <c r="O1187" s="8">
        <v>1319.5</v>
      </c>
      <c r="P1187" s="14">
        <v>1.2999999999999999E-3</v>
      </c>
      <c r="Q1187" s="8">
        <v>1.72</v>
      </c>
      <c r="R1187" s="8">
        <v>1317.78</v>
      </c>
      <c r="S1187" s="8">
        <v>382.2</v>
      </c>
      <c r="T1187" s="8">
        <v>935.58</v>
      </c>
      <c r="U1187">
        <v>0</v>
      </c>
      <c r="V1187" s="8">
        <v>0</v>
      </c>
      <c r="W1187" s="8">
        <v>0</v>
      </c>
      <c r="X1187" s="8">
        <v>935.58</v>
      </c>
    </row>
    <row r="1188" spans="1:24" x14ac:dyDescent="0.25">
      <c r="A1188" t="s">
        <v>1514</v>
      </c>
      <c r="B1188" s="1">
        <v>45528</v>
      </c>
      <c r="C1188" t="s">
        <v>328</v>
      </c>
      <c r="D1188" t="s">
        <v>329</v>
      </c>
      <c r="E1188" t="s">
        <v>71</v>
      </c>
      <c r="F1188" t="s">
        <v>54</v>
      </c>
      <c r="G1188" t="s">
        <v>72</v>
      </c>
      <c r="H1188" t="s">
        <v>73</v>
      </c>
      <c r="I1188" t="s">
        <v>130</v>
      </c>
      <c r="J1188" t="s">
        <v>131</v>
      </c>
      <c r="K1188" t="s">
        <v>42</v>
      </c>
      <c r="L1188" s="13">
        <v>4.8</v>
      </c>
      <c r="M1188" s="8">
        <v>1.4</v>
      </c>
      <c r="N1188">
        <v>41</v>
      </c>
      <c r="O1188" s="8">
        <v>196.8</v>
      </c>
      <c r="P1188" s="14">
        <v>1.4800000000000001E-2</v>
      </c>
      <c r="Q1188" s="8">
        <v>2.91</v>
      </c>
      <c r="R1188" s="8">
        <v>193.89</v>
      </c>
      <c r="S1188" s="8">
        <v>57.4</v>
      </c>
      <c r="T1188" s="8">
        <v>136.49</v>
      </c>
      <c r="U1188">
        <v>0</v>
      </c>
      <c r="V1188" s="8">
        <v>0</v>
      </c>
      <c r="W1188" s="8">
        <v>0</v>
      </c>
      <c r="X1188" s="8">
        <v>136.49</v>
      </c>
    </row>
    <row r="1189" spans="1:24" x14ac:dyDescent="0.25">
      <c r="A1189" t="s">
        <v>1515</v>
      </c>
      <c r="B1189" s="1">
        <v>45415</v>
      </c>
      <c r="C1189" t="s">
        <v>25</v>
      </c>
      <c r="D1189" t="s">
        <v>26</v>
      </c>
      <c r="E1189" t="s">
        <v>27</v>
      </c>
      <c r="F1189" t="s">
        <v>28</v>
      </c>
      <c r="G1189" t="s">
        <v>38</v>
      </c>
      <c r="H1189" t="s">
        <v>39</v>
      </c>
      <c r="I1189" t="s">
        <v>122</v>
      </c>
      <c r="J1189" t="s">
        <v>123</v>
      </c>
      <c r="K1189" t="s">
        <v>59</v>
      </c>
      <c r="L1189" s="13">
        <v>5.5</v>
      </c>
      <c r="M1189" s="8">
        <v>3.8</v>
      </c>
      <c r="N1189">
        <v>178</v>
      </c>
      <c r="O1189" s="8">
        <v>979</v>
      </c>
      <c r="P1189" s="14">
        <v>4.1599999999999998E-2</v>
      </c>
      <c r="Q1189" s="8">
        <v>40.729999999999997</v>
      </c>
      <c r="R1189" s="8">
        <v>938.27</v>
      </c>
      <c r="S1189" s="8">
        <v>676.4</v>
      </c>
      <c r="T1189" s="8">
        <v>261.87</v>
      </c>
      <c r="U1189">
        <v>51</v>
      </c>
      <c r="V1189" s="8">
        <v>268.83</v>
      </c>
      <c r="W1189" s="8">
        <v>219.3</v>
      </c>
      <c r="X1189" s="8">
        <v>42.57</v>
      </c>
    </row>
    <row r="1190" spans="1:24" x14ac:dyDescent="0.25">
      <c r="A1190" t="s">
        <v>1516</v>
      </c>
      <c r="B1190" s="1">
        <v>46030</v>
      </c>
      <c r="C1190" t="s">
        <v>480</v>
      </c>
      <c r="D1190" t="s">
        <v>481</v>
      </c>
      <c r="E1190" t="s">
        <v>63</v>
      </c>
      <c r="F1190" t="s">
        <v>54</v>
      </c>
      <c r="G1190" t="s">
        <v>79</v>
      </c>
      <c r="H1190" t="s">
        <v>80</v>
      </c>
      <c r="I1190" t="s">
        <v>31</v>
      </c>
      <c r="J1190" t="s">
        <v>32</v>
      </c>
      <c r="K1190" t="s">
        <v>33</v>
      </c>
      <c r="L1190" s="13">
        <v>5.8</v>
      </c>
      <c r="M1190" s="8">
        <v>2.7</v>
      </c>
      <c r="N1190">
        <v>55</v>
      </c>
      <c r="O1190" s="8">
        <v>319</v>
      </c>
      <c r="P1190" s="14">
        <v>4.1700000000000001E-2</v>
      </c>
      <c r="Q1190" s="8">
        <v>13.3</v>
      </c>
      <c r="R1190" s="8">
        <v>305.7</v>
      </c>
      <c r="S1190" s="8">
        <v>148.5</v>
      </c>
      <c r="T1190" s="8">
        <v>157.19999999999999</v>
      </c>
      <c r="U1190">
        <v>0</v>
      </c>
      <c r="V1190" s="8">
        <v>0</v>
      </c>
      <c r="W1190" s="8">
        <v>0</v>
      </c>
      <c r="X1190" s="8">
        <v>157.19999999999999</v>
      </c>
    </row>
    <row r="1191" spans="1:24" x14ac:dyDescent="0.25">
      <c r="A1191" t="s">
        <v>1517</v>
      </c>
      <c r="B1191" s="1">
        <v>45489</v>
      </c>
      <c r="C1191" t="s">
        <v>350</v>
      </c>
      <c r="D1191" t="s">
        <v>351</v>
      </c>
      <c r="E1191" t="s">
        <v>63</v>
      </c>
      <c r="F1191" t="s">
        <v>89</v>
      </c>
      <c r="G1191" t="s">
        <v>79</v>
      </c>
      <c r="H1191" t="s">
        <v>80</v>
      </c>
      <c r="I1191" t="s">
        <v>99</v>
      </c>
      <c r="J1191" t="s">
        <v>100</v>
      </c>
      <c r="K1191" t="s">
        <v>49</v>
      </c>
      <c r="L1191" s="13">
        <v>3.8</v>
      </c>
      <c r="M1191" s="8">
        <v>2.6</v>
      </c>
      <c r="N1191">
        <v>461</v>
      </c>
      <c r="O1191" s="8">
        <v>1751.8</v>
      </c>
      <c r="P1191" s="14">
        <v>0.15509999999999999</v>
      </c>
      <c r="Q1191" s="8">
        <v>271.7</v>
      </c>
      <c r="R1191" s="8">
        <v>1480.1</v>
      </c>
      <c r="S1191" s="8">
        <v>1198.5999999999999</v>
      </c>
      <c r="T1191" s="8">
        <v>281.5</v>
      </c>
      <c r="U1191">
        <v>0</v>
      </c>
      <c r="V1191" s="8">
        <v>0</v>
      </c>
      <c r="W1191" s="8">
        <v>0</v>
      </c>
      <c r="X1191" s="8">
        <v>281.5</v>
      </c>
    </row>
    <row r="1192" spans="1:24" x14ac:dyDescent="0.25">
      <c r="A1192" t="s">
        <v>1518</v>
      </c>
      <c r="B1192" s="1">
        <v>45615</v>
      </c>
      <c r="C1192" t="s">
        <v>82</v>
      </c>
      <c r="D1192" t="s">
        <v>83</v>
      </c>
      <c r="E1192" t="s">
        <v>71</v>
      </c>
      <c r="F1192" t="s">
        <v>46</v>
      </c>
      <c r="G1192" t="s">
        <v>72</v>
      </c>
      <c r="H1192" t="s">
        <v>73</v>
      </c>
      <c r="I1192" t="s">
        <v>57</v>
      </c>
      <c r="J1192" t="s">
        <v>58</v>
      </c>
      <c r="K1192" t="s">
        <v>59</v>
      </c>
      <c r="L1192" s="13">
        <v>10.5</v>
      </c>
      <c r="M1192" s="8">
        <v>7.5</v>
      </c>
      <c r="N1192">
        <v>33</v>
      </c>
      <c r="O1192" s="8">
        <v>346.5</v>
      </c>
      <c r="P1192" s="14">
        <v>9.2999999999999999E-2</v>
      </c>
      <c r="Q1192" s="8">
        <v>32.22</v>
      </c>
      <c r="R1192" s="8">
        <v>314.27999999999997</v>
      </c>
      <c r="S1192" s="8">
        <v>247.5</v>
      </c>
      <c r="T1192" s="8">
        <v>66.78</v>
      </c>
      <c r="U1192">
        <v>0</v>
      </c>
      <c r="V1192" s="8">
        <v>0</v>
      </c>
      <c r="W1192" s="8">
        <v>0</v>
      </c>
      <c r="X1192" s="8">
        <v>66.78</v>
      </c>
    </row>
    <row r="1193" spans="1:24" x14ac:dyDescent="0.25">
      <c r="A1193" t="s">
        <v>1519</v>
      </c>
      <c r="B1193" s="1">
        <v>45414</v>
      </c>
      <c r="C1193" t="s">
        <v>198</v>
      </c>
      <c r="D1193" t="s">
        <v>199</v>
      </c>
      <c r="E1193" t="s">
        <v>150</v>
      </c>
      <c r="F1193" t="s">
        <v>54</v>
      </c>
      <c r="G1193" t="s">
        <v>151</v>
      </c>
      <c r="H1193" t="s">
        <v>152</v>
      </c>
      <c r="I1193" t="s">
        <v>57</v>
      </c>
      <c r="J1193" t="s">
        <v>58</v>
      </c>
      <c r="K1193" t="s">
        <v>59</v>
      </c>
      <c r="L1193" s="13">
        <v>10.5</v>
      </c>
      <c r="M1193" s="8">
        <v>7.5</v>
      </c>
      <c r="N1193">
        <v>20</v>
      </c>
      <c r="O1193" s="8">
        <v>210</v>
      </c>
      <c r="P1193" s="14">
        <v>2.3400000000000001E-2</v>
      </c>
      <c r="Q1193" s="8">
        <v>4.91</v>
      </c>
      <c r="R1193" s="8">
        <v>205.09</v>
      </c>
      <c r="S1193" s="8">
        <v>150</v>
      </c>
      <c r="T1193" s="8">
        <v>55.09</v>
      </c>
      <c r="U1193">
        <v>0</v>
      </c>
      <c r="V1193" s="8">
        <v>0</v>
      </c>
      <c r="W1193" s="8">
        <v>0</v>
      </c>
      <c r="X1193" s="8">
        <v>55.09</v>
      </c>
    </row>
    <row r="1194" spans="1:24" x14ac:dyDescent="0.25">
      <c r="A1194" t="s">
        <v>1520</v>
      </c>
      <c r="B1194" s="1">
        <v>46052</v>
      </c>
      <c r="C1194" t="s">
        <v>35</v>
      </c>
      <c r="D1194" t="s">
        <v>36</v>
      </c>
      <c r="E1194" t="s">
        <v>27</v>
      </c>
      <c r="F1194" t="s">
        <v>37</v>
      </c>
      <c r="G1194" t="s">
        <v>38</v>
      </c>
      <c r="H1194" t="s">
        <v>39</v>
      </c>
      <c r="I1194" t="s">
        <v>66</v>
      </c>
      <c r="J1194" t="s">
        <v>67</v>
      </c>
      <c r="K1194" t="s">
        <v>33</v>
      </c>
      <c r="L1194" s="13">
        <v>4.5</v>
      </c>
      <c r="M1194" s="8">
        <v>2.1</v>
      </c>
      <c r="N1194">
        <v>30</v>
      </c>
      <c r="O1194" s="8">
        <v>135</v>
      </c>
      <c r="P1194" s="14">
        <v>6.0400000000000002E-2</v>
      </c>
      <c r="Q1194" s="8">
        <v>8.15</v>
      </c>
      <c r="R1194" s="8">
        <v>126.85</v>
      </c>
      <c r="S1194" s="8">
        <v>63</v>
      </c>
      <c r="T1194" s="8">
        <v>63.85</v>
      </c>
      <c r="U1194">
        <v>0</v>
      </c>
      <c r="V1194" s="8">
        <v>0</v>
      </c>
      <c r="W1194" s="8">
        <v>0</v>
      </c>
      <c r="X1194" s="8">
        <v>63.85</v>
      </c>
    </row>
    <row r="1195" spans="1:24" x14ac:dyDescent="0.25">
      <c r="A1195" t="s">
        <v>1521</v>
      </c>
      <c r="B1195" s="1">
        <v>45840</v>
      </c>
      <c r="C1195" t="s">
        <v>546</v>
      </c>
      <c r="D1195" t="s">
        <v>547</v>
      </c>
      <c r="E1195" t="s">
        <v>27</v>
      </c>
      <c r="F1195" t="s">
        <v>89</v>
      </c>
      <c r="G1195" t="s">
        <v>38</v>
      </c>
      <c r="H1195" t="s">
        <v>39</v>
      </c>
      <c r="I1195" t="s">
        <v>99</v>
      </c>
      <c r="J1195" t="s">
        <v>100</v>
      </c>
      <c r="K1195" t="s">
        <v>49</v>
      </c>
      <c r="L1195" s="13">
        <v>3.8</v>
      </c>
      <c r="M1195" s="8">
        <v>2.6</v>
      </c>
      <c r="N1195">
        <v>63</v>
      </c>
      <c r="O1195" s="8">
        <v>239.4</v>
      </c>
      <c r="P1195" s="14">
        <v>0.13139999999999999</v>
      </c>
      <c r="Q1195" s="8">
        <v>31.46</v>
      </c>
      <c r="R1195" s="8">
        <v>207.94</v>
      </c>
      <c r="S1195" s="8">
        <v>163.80000000000001</v>
      </c>
      <c r="T1195" s="8">
        <v>44.14</v>
      </c>
      <c r="U1195">
        <v>0</v>
      </c>
      <c r="V1195" s="8">
        <v>0</v>
      </c>
      <c r="W1195" s="8">
        <v>0</v>
      </c>
      <c r="X1195" s="8">
        <v>44.14</v>
      </c>
    </row>
    <row r="1196" spans="1:24" x14ac:dyDescent="0.25">
      <c r="A1196" t="s">
        <v>1522</v>
      </c>
      <c r="B1196" s="1">
        <v>46265</v>
      </c>
      <c r="C1196" t="s">
        <v>180</v>
      </c>
      <c r="D1196" t="s">
        <v>181</v>
      </c>
      <c r="E1196" t="s">
        <v>63</v>
      </c>
      <c r="F1196" t="s">
        <v>46</v>
      </c>
      <c r="G1196" t="s">
        <v>79</v>
      </c>
      <c r="H1196" t="s">
        <v>80</v>
      </c>
      <c r="I1196" t="s">
        <v>57</v>
      </c>
      <c r="J1196" t="s">
        <v>58</v>
      </c>
      <c r="K1196" t="s">
        <v>59</v>
      </c>
      <c r="L1196" s="13">
        <v>10.5</v>
      </c>
      <c r="M1196" s="8">
        <v>7.5</v>
      </c>
      <c r="N1196">
        <v>4</v>
      </c>
      <c r="O1196" s="8">
        <v>42</v>
      </c>
      <c r="P1196" s="14">
        <v>0.1181</v>
      </c>
      <c r="Q1196" s="8">
        <v>4.96</v>
      </c>
      <c r="R1196" s="8">
        <v>37.04</v>
      </c>
      <c r="S1196" s="8">
        <v>30</v>
      </c>
      <c r="T1196" s="8">
        <v>7.04</v>
      </c>
      <c r="U1196">
        <v>0</v>
      </c>
      <c r="V1196" s="8">
        <v>0</v>
      </c>
      <c r="W1196" s="8">
        <v>0</v>
      </c>
      <c r="X1196" s="8">
        <v>7.04</v>
      </c>
    </row>
    <row r="1197" spans="1:24" x14ac:dyDescent="0.25">
      <c r="A1197" t="s">
        <v>1523</v>
      </c>
      <c r="B1197" s="1">
        <v>46072</v>
      </c>
      <c r="C1197" t="s">
        <v>455</v>
      </c>
      <c r="D1197" t="s">
        <v>456</v>
      </c>
      <c r="E1197" t="s">
        <v>71</v>
      </c>
      <c r="F1197" t="s">
        <v>89</v>
      </c>
      <c r="G1197" t="s">
        <v>72</v>
      </c>
      <c r="H1197" t="s">
        <v>73</v>
      </c>
      <c r="I1197" t="s">
        <v>144</v>
      </c>
      <c r="J1197" t="s">
        <v>145</v>
      </c>
      <c r="K1197" t="s">
        <v>33</v>
      </c>
      <c r="L1197" s="13">
        <v>12</v>
      </c>
      <c r="M1197" s="8">
        <v>6.5</v>
      </c>
      <c r="N1197">
        <v>246</v>
      </c>
      <c r="O1197" s="8">
        <v>2952</v>
      </c>
      <c r="P1197" s="14">
        <v>7.6799999999999993E-2</v>
      </c>
      <c r="Q1197" s="8">
        <v>226.71</v>
      </c>
      <c r="R1197" s="8">
        <v>2725.29</v>
      </c>
      <c r="S1197" s="8">
        <v>1599</v>
      </c>
      <c r="T1197" s="8">
        <v>1126.29</v>
      </c>
      <c r="U1197">
        <v>0</v>
      </c>
      <c r="V1197" s="8">
        <v>0</v>
      </c>
      <c r="W1197" s="8">
        <v>0</v>
      </c>
      <c r="X1197" s="8">
        <v>1126.29</v>
      </c>
    </row>
    <row r="1198" spans="1:24" x14ac:dyDescent="0.25">
      <c r="A1198" t="s">
        <v>1524</v>
      </c>
      <c r="B1198" s="1">
        <v>45998</v>
      </c>
      <c r="C1198" t="s">
        <v>461</v>
      </c>
      <c r="D1198" t="s">
        <v>462</v>
      </c>
      <c r="E1198" t="s">
        <v>27</v>
      </c>
      <c r="F1198" t="s">
        <v>37</v>
      </c>
      <c r="G1198" t="s">
        <v>38</v>
      </c>
      <c r="H1198" t="s">
        <v>39</v>
      </c>
      <c r="I1198" t="s">
        <v>122</v>
      </c>
      <c r="J1198" t="s">
        <v>123</v>
      </c>
      <c r="K1198" t="s">
        <v>59</v>
      </c>
      <c r="L1198" s="13">
        <v>5.5</v>
      </c>
      <c r="M1198" s="8">
        <v>3.8</v>
      </c>
      <c r="N1198">
        <v>20</v>
      </c>
      <c r="O1198" s="8">
        <v>110</v>
      </c>
      <c r="P1198" s="14">
        <v>5.67E-2</v>
      </c>
      <c r="Q1198" s="8">
        <v>6.24</v>
      </c>
      <c r="R1198" s="8">
        <v>103.76</v>
      </c>
      <c r="S1198" s="8">
        <v>76</v>
      </c>
      <c r="T1198" s="8">
        <v>27.76</v>
      </c>
      <c r="U1198">
        <v>0</v>
      </c>
      <c r="V1198" s="8">
        <v>0</v>
      </c>
      <c r="W1198" s="8">
        <v>0</v>
      </c>
      <c r="X1198" s="8">
        <v>27.76</v>
      </c>
    </row>
    <row r="1199" spans="1:24" x14ac:dyDescent="0.25">
      <c r="A1199" t="s">
        <v>1525</v>
      </c>
      <c r="B1199" s="1">
        <v>45481</v>
      </c>
      <c r="C1199" t="s">
        <v>107</v>
      </c>
      <c r="D1199" t="s">
        <v>108</v>
      </c>
      <c r="E1199" t="s">
        <v>53</v>
      </c>
      <c r="F1199" t="s">
        <v>46</v>
      </c>
      <c r="G1199" t="s">
        <v>55</v>
      </c>
      <c r="H1199" t="s">
        <v>56</v>
      </c>
      <c r="I1199" t="s">
        <v>66</v>
      </c>
      <c r="J1199" t="s">
        <v>67</v>
      </c>
      <c r="K1199" t="s">
        <v>33</v>
      </c>
      <c r="L1199" s="13">
        <v>4.5</v>
      </c>
      <c r="M1199" s="8">
        <v>2.1</v>
      </c>
      <c r="N1199">
        <v>48</v>
      </c>
      <c r="O1199" s="8">
        <v>216</v>
      </c>
      <c r="P1199" s="14">
        <v>6.9599999999999995E-2</v>
      </c>
      <c r="Q1199" s="8">
        <v>15.03</v>
      </c>
      <c r="R1199" s="8">
        <v>200.97</v>
      </c>
      <c r="S1199" s="8">
        <v>100.8</v>
      </c>
      <c r="T1199" s="8">
        <v>100.17</v>
      </c>
      <c r="U1199">
        <v>0</v>
      </c>
      <c r="V1199" s="8">
        <v>0</v>
      </c>
      <c r="W1199" s="8">
        <v>0</v>
      </c>
      <c r="X1199" s="8">
        <v>100.17</v>
      </c>
    </row>
    <row r="1200" spans="1:24" x14ac:dyDescent="0.25">
      <c r="A1200" t="s">
        <v>1526</v>
      </c>
      <c r="B1200" s="1">
        <v>45488</v>
      </c>
      <c r="C1200" t="s">
        <v>551</v>
      </c>
      <c r="D1200" t="s">
        <v>552</v>
      </c>
      <c r="E1200" t="s">
        <v>27</v>
      </c>
      <c r="F1200" t="s">
        <v>54</v>
      </c>
      <c r="G1200" t="s">
        <v>38</v>
      </c>
      <c r="H1200" t="s">
        <v>39</v>
      </c>
      <c r="I1200" t="s">
        <v>74</v>
      </c>
      <c r="J1200" t="s">
        <v>75</v>
      </c>
      <c r="K1200" t="s">
        <v>49</v>
      </c>
      <c r="L1200" s="13">
        <v>11</v>
      </c>
      <c r="M1200" s="8">
        <v>6.8</v>
      </c>
      <c r="N1200">
        <v>75</v>
      </c>
      <c r="O1200" s="8">
        <v>825</v>
      </c>
      <c r="P1200" s="14">
        <v>6.6E-3</v>
      </c>
      <c r="Q1200" s="8">
        <v>5.44</v>
      </c>
      <c r="R1200" s="8">
        <v>819.56</v>
      </c>
      <c r="S1200" s="8">
        <v>510</v>
      </c>
      <c r="T1200" s="8">
        <v>309.56</v>
      </c>
      <c r="U1200">
        <v>0</v>
      </c>
      <c r="V1200" s="8">
        <v>0</v>
      </c>
      <c r="W1200" s="8">
        <v>0</v>
      </c>
      <c r="X1200" s="8">
        <v>309.56</v>
      </c>
    </row>
    <row r="1201" spans="1:24" x14ac:dyDescent="0.25">
      <c r="A1201" t="s">
        <v>1527</v>
      </c>
      <c r="B1201" s="1">
        <v>45513</v>
      </c>
      <c r="C1201" t="s">
        <v>94</v>
      </c>
      <c r="D1201" t="s">
        <v>95</v>
      </c>
      <c r="E1201" t="s">
        <v>53</v>
      </c>
      <c r="F1201" t="s">
        <v>46</v>
      </c>
      <c r="G1201" t="s">
        <v>55</v>
      </c>
      <c r="H1201" t="s">
        <v>56</v>
      </c>
      <c r="I1201" t="s">
        <v>84</v>
      </c>
      <c r="J1201" t="s">
        <v>85</v>
      </c>
      <c r="K1201" t="s">
        <v>42</v>
      </c>
      <c r="L1201" s="13">
        <v>9.9</v>
      </c>
      <c r="M1201" s="8">
        <v>3.1</v>
      </c>
      <c r="N1201">
        <v>69</v>
      </c>
      <c r="O1201" s="8">
        <v>683.1</v>
      </c>
      <c r="P1201" s="14">
        <v>0.25209999999999999</v>
      </c>
      <c r="Q1201" s="8">
        <v>172.21</v>
      </c>
      <c r="R1201" s="8">
        <v>510.89</v>
      </c>
      <c r="S1201" s="8">
        <v>213.9</v>
      </c>
      <c r="T1201" s="8">
        <v>296.99</v>
      </c>
      <c r="U1201">
        <v>0</v>
      </c>
      <c r="V1201" s="8">
        <v>0</v>
      </c>
      <c r="W1201" s="8">
        <v>0</v>
      </c>
      <c r="X1201" s="8">
        <v>296.99</v>
      </c>
    </row>
    <row r="1202" spans="1:24" x14ac:dyDescent="0.25">
      <c r="A1202" t="s">
        <v>1528</v>
      </c>
      <c r="B1202" s="1">
        <v>46048</v>
      </c>
      <c r="C1202" t="s">
        <v>35</v>
      </c>
      <c r="D1202" t="s">
        <v>36</v>
      </c>
      <c r="E1202" t="s">
        <v>27</v>
      </c>
      <c r="F1202" t="s">
        <v>37</v>
      </c>
      <c r="G1202" t="s">
        <v>38</v>
      </c>
      <c r="H1202" t="s">
        <v>39</v>
      </c>
      <c r="I1202" t="s">
        <v>99</v>
      </c>
      <c r="J1202" t="s">
        <v>100</v>
      </c>
      <c r="K1202" t="s">
        <v>49</v>
      </c>
      <c r="L1202" s="13">
        <v>3.8</v>
      </c>
      <c r="M1202" s="8">
        <v>2.6</v>
      </c>
      <c r="N1202">
        <v>37</v>
      </c>
      <c r="O1202" s="8">
        <v>140.6</v>
      </c>
      <c r="P1202" s="14">
        <v>5.0000000000000001E-3</v>
      </c>
      <c r="Q1202" s="8">
        <v>0.7</v>
      </c>
      <c r="R1202" s="8">
        <v>139.9</v>
      </c>
      <c r="S1202" s="8">
        <v>96.2</v>
      </c>
      <c r="T1202" s="8">
        <v>43.7</v>
      </c>
      <c r="U1202">
        <v>0</v>
      </c>
      <c r="V1202" s="8">
        <v>0</v>
      </c>
      <c r="W1202" s="8">
        <v>0</v>
      </c>
      <c r="X1202" s="8">
        <v>43.7</v>
      </c>
    </row>
    <row r="1203" spans="1:24" x14ac:dyDescent="0.25">
      <c r="A1203" t="s">
        <v>1529</v>
      </c>
      <c r="B1203" s="1">
        <v>45787</v>
      </c>
      <c r="C1203" t="s">
        <v>410</v>
      </c>
      <c r="D1203" t="s">
        <v>411</v>
      </c>
      <c r="E1203" t="s">
        <v>150</v>
      </c>
      <c r="F1203" t="s">
        <v>46</v>
      </c>
      <c r="G1203" t="s">
        <v>151</v>
      </c>
      <c r="H1203" t="s">
        <v>152</v>
      </c>
      <c r="I1203" t="s">
        <v>57</v>
      </c>
      <c r="J1203" t="s">
        <v>58</v>
      </c>
      <c r="K1203" t="s">
        <v>59</v>
      </c>
      <c r="L1203" s="13">
        <v>10.5</v>
      </c>
      <c r="M1203" s="8">
        <v>7.5</v>
      </c>
      <c r="N1203">
        <v>12</v>
      </c>
      <c r="O1203" s="8">
        <v>126</v>
      </c>
      <c r="P1203" s="14">
        <v>0.22020000000000001</v>
      </c>
      <c r="Q1203" s="8">
        <v>27.75</v>
      </c>
      <c r="R1203" s="8">
        <v>98.25</v>
      </c>
      <c r="S1203" s="8">
        <v>90</v>
      </c>
      <c r="T1203" s="8">
        <v>8.25</v>
      </c>
      <c r="U1203">
        <v>0</v>
      </c>
      <c r="V1203" s="8">
        <v>0</v>
      </c>
      <c r="W1203" s="8">
        <v>0</v>
      </c>
      <c r="X1203" s="8">
        <v>8.25</v>
      </c>
    </row>
    <row r="1204" spans="1:24" x14ac:dyDescent="0.25">
      <c r="A1204" t="s">
        <v>1530</v>
      </c>
      <c r="B1204" s="1">
        <v>45575</v>
      </c>
      <c r="C1204" t="s">
        <v>315</v>
      </c>
      <c r="D1204" t="s">
        <v>316</v>
      </c>
      <c r="E1204" t="s">
        <v>27</v>
      </c>
      <c r="F1204" t="s">
        <v>46</v>
      </c>
      <c r="G1204" t="s">
        <v>29</v>
      </c>
      <c r="H1204" t="s">
        <v>30</v>
      </c>
      <c r="I1204" t="s">
        <v>127</v>
      </c>
      <c r="J1204" t="s">
        <v>128</v>
      </c>
      <c r="K1204" t="s">
        <v>33</v>
      </c>
      <c r="L1204" s="13">
        <v>7.2</v>
      </c>
      <c r="M1204" s="8">
        <v>3.6</v>
      </c>
      <c r="N1204">
        <v>8</v>
      </c>
      <c r="O1204" s="8">
        <v>57.6</v>
      </c>
      <c r="P1204" s="14">
        <v>0.2147</v>
      </c>
      <c r="Q1204" s="8">
        <v>12.37</v>
      </c>
      <c r="R1204" s="8">
        <v>45.23</v>
      </c>
      <c r="S1204" s="8">
        <v>28.8</v>
      </c>
      <c r="T1204" s="8">
        <v>16.43</v>
      </c>
      <c r="U1204">
        <v>0</v>
      </c>
      <c r="V1204" s="8">
        <v>0</v>
      </c>
      <c r="W1204" s="8">
        <v>0</v>
      </c>
      <c r="X1204" s="8">
        <v>16.43</v>
      </c>
    </row>
    <row r="1205" spans="1:24" x14ac:dyDescent="0.25">
      <c r="A1205" t="s">
        <v>1531</v>
      </c>
      <c r="B1205" s="1">
        <v>46033</v>
      </c>
      <c r="C1205" t="s">
        <v>546</v>
      </c>
      <c r="D1205" t="s">
        <v>547</v>
      </c>
      <c r="E1205" t="s">
        <v>27</v>
      </c>
      <c r="F1205" t="s">
        <v>89</v>
      </c>
      <c r="G1205" t="s">
        <v>38</v>
      </c>
      <c r="H1205" t="s">
        <v>39</v>
      </c>
      <c r="I1205" t="s">
        <v>122</v>
      </c>
      <c r="J1205" t="s">
        <v>123</v>
      </c>
      <c r="K1205" t="s">
        <v>59</v>
      </c>
      <c r="L1205" s="13">
        <v>5.5</v>
      </c>
      <c r="M1205" s="8">
        <v>3.8</v>
      </c>
      <c r="N1205">
        <v>44</v>
      </c>
      <c r="O1205" s="8">
        <v>242</v>
      </c>
      <c r="P1205" s="14">
        <v>0.20069999999999999</v>
      </c>
      <c r="Q1205" s="8">
        <v>48.57</v>
      </c>
      <c r="R1205" s="8">
        <v>193.43</v>
      </c>
      <c r="S1205" s="8">
        <v>167.2</v>
      </c>
      <c r="T1205" s="8">
        <v>26.23</v>
      </c>
      <c r="U1205">
        <v>0</v>
      </c>
      <c r="V1205" s="8">
        <v>0</v>
      </c>
      <c r="W1205" s="8">
        <v>0</v>
      </c>
      <c r="X1205" s="8">
        <v>26.23</v>
      </c>
    </row>
    <row r="1206" spans="1:24" x14ac:dyDescent="0.25">
      <c r="A1206" t="s">
        <v>1532</v>
      </c>
      <c r="B1206" s="1">
        <v>45895</v>
      </c>
      <c r="C1206" t="s">
        <v>279</v>
      </c>
      <c r="D1206" t="s">
        <v>280</v>
      </c>
      <c r="E1206" t="s">
        <v>53</v>
      </c>
      <c r="F1206" t="s">
        <v>54</v>
      </c>
      <c r="G1206" t="s">
        <v>55</v>
      </c>
      <c r="H1206" t="s">
        <v>56</v>
      </c>
      <c r="I1206" t="s">
        <v>31</v>
      </c>
      <c r="J1206" t="s">
        <v>32</v>
      </c>
      <c r="K1206" t="s">
        <v>33</v>
      </c>
      <c r="L1206" s="13">
        <v>5.8</v>
      </c>
      <c r="M1206" s="8">
        <v>2.7</v>
      </c>
      <c r="N1206">
        <v>13</v>
      </c>
      <c r="O1206" s="8">
        <v>75.400000000000006</v>
      </c>
      <c r="P1206" s="14">
        <v>4.0000000000000001E-3</v>
      </c>
      <c r="Q1206" s="8">
        <v>0.3</v>
      </c>
      <c r="R1206" s="8">
        <v>75.099999999999994</v>
      </c>
      <c r="S1206" s="8">
        <v>35.1</v>
      </c>
      <c r="T1206" s="8">
        <v>40</v>
      </c>
      <c r="U1206">
        <v>0</v>
      </c>
      <c r="V1206" s="8">
        <v>0</v>
      </c>
      <c r="W1206" s="8">
        <v>0</v>
      </c>
      <c r="X1206" s="8">
        <v>40</v>
      </c>
    </row>
    <row r="1207" spans="1:24" x14ac:dyDescent="0.25">
      <c r="A1207" t="s">
        <v>1533</v>
      </c>
      <c r="B1207" s="1">
        <v>46070</v>
      </c>
      <c r="C1207" t="s">
        <v>136</v>
      </c>
      <c r="D1207" t="s">
        <v>137</v>
      </c>
      <c r="E1207" t="s">
        <v>71</v>
      </c>
      <c r="F1207" t="s">
        <v>54</v>
      </c>
      <c r="G1207" t="s">
        <v>72</v>
      </c>
      <c r="H1207" t="s">
        <v>73</v>
      </c>
      <c r="I1207" t="s">
        <v>31</v>
      </c>
      <c r="J1207" t="s">
        <v>32</v>
      </c>
      <c r="K1207" t="s">
        <v>33</v>
      </c>
      <c r="L1207" s="13">
        <v>5.8</v>
      </c>
      <c r="M1207" s="8">
        <v>2.7</v>
      </c>
      <c r="N1207">
        <v>12</v>
      </c>
      <c r="O1207" s="8">
        <v>69.599999999999994</v>
      </c>
      <c r="P1207" s="14">
        <v>1.83E-2</v>
      </c>
      <c r="Q1207" s="8">
        <v>1.27</v>
      </c>
      <c r="R1207" s="8">
        <v>68.33</v>
      </c>
      <c r="S1207" s="8">
        <v>32.4</v>
      </c>
      <c r="T1207" s="8">
        <v>35.93</v>
      </c>
      <c r="U1207">
        <v>0</v>
      </c>
      <c r="V1207" s="8">
        <v>0</v>
      </c>
      <c r="W1207" s="8">
        <v>0</v>
      </c>
      <c r="X1207" s="8">
        <v>35.93</v>
      </c>
    </row>
    <row r="1208" spans="1:24" x14ac:dyDescent="0.25">
      <c r="A1208" t="s">
        <v>1534</v>
      </c>
      <c r="B1208" s="1">
        <v>45829</v>
      </c>
      <c r="C1208" t="s">
        <v>87</v>
      </c>
      <c r="D1208" t="s">
        <v>88</v>
      </c>
      <c r="E1208" t="s">
        <v>63</v>
      </c>
      <c r="F1208" t="s">
        <v>89</v>
      </c>
      <c r="G1208" t="s">
        <v>79</v>
      </c>
      <c r="H1208" t="s">
        <v>80</v>
      </c>
      <c r="I1208" t="s">
        <v>112</v>
      </c>
      <c r="J1208" t="s">
        <v>113</v>
      </c>
      <c r="K1208" t="s">
        <v>42</v>
      </c>
      <c r="L1208" s="13">
        <v>8.5</v>
      </c>
      <c r="M1208" s="8">
        <v>2.8</v>
      </c>
      <c r="N1208">
        <v>64</v>
      </c>
      <c r="O1208" s="8">
        <v>544</v>
      </c>
      <c r="P1208" s="14">
        <v>0.12939999999999999</v>
      </c>
      <c r="Q1208" s="8">
        <v>70.39</v>
      </c>
      <c r="R1208" s="8">
        <v>473.61</v>
      </c>
      <c r="S1208" s="8">
        <v>179.2</v>
      </c>
      <c r="T1208" s="8">
        <v>294.41000000000003</v>
      </c>
      <c r="U1208">
        <v>0</v>
      </c>
      <c r="V1208" s="8">
        <v>0</v>
      </c>
      <c r="W1208" s="8">
        <v>0</v>
      </c>
      <c r="X1208" s="8">
        <v>294.41000000000003</v>
      </c>
    </row>
    <row r="1209" spans="1:24" x14ac:dyDescent="0.25">
      <c r="A1209" t="s">
        <v>1535</v>
      </c>
      <c r="B1209" s="1">
        <v>45903</v>
      </c>
      <c r="C1209" t="s">
        <v>125</v>
      </c>
      <c r="D1209" t="s">
        <v>126</v>
      </c>
      <c r="E1209" t="s">
        <v>27</v>
      </c>
      <c r="F1209" t="s">
        <v>89</v>
      </c>
      <c r="G1209" t="s">
        <v>38</v>
      </c>
      <c r="H1209" t="s">
        <v>39</v>
      </c>
      <c r="I1209" t="s">
        <v>104</v>
      </c>
      <c r="J1209" t="s">
        <v>105</v>
      </c>
      <c r="K1209" t="s">
        <v>49</v>
      </c>
      <c r="L1209" s="13">
        <v>4.2</v>
      </c>
      <c r="M1209" s="8">
        <v>2.8</v>
      </c>
      <c r="N1209">
        <v>112</v>
      </c>
      <c r="O1209" s="8">
        <v>470.4</v>
      </c>
      <c r="P1209" s="14">
        <v>0.1474</v>
      </c>
      <c r="Q1209" s="8">
        <v>69.34</v>
      </c>
      <c r="R1209" s="8">
        <v>401.06</v>
      </c>
      <c r="S1209" s="8">
        <v>313.60000000000002</v>
      </c>
      <c r="T1209" s="8">
        <v>87.46</v>
      </c>
      <c r="U1209">
        <v>0</v>
      </c>
      <c r="V1209" s="8">
        <v>0</v>
      </c>
      <c r="W1209" s="8">
        <v>0</v>
      </c>
      <c r="X1209" s="8">
        <v>87.46</v>
      </c>
    </row>
    <row r="1210" spans="1:24" x14ac:dyDescent="0.25">
      <c r="A1210" t="s">
        <v>1536</v>
      </c>
      <c r="B1210" s="1">
        <v>45581</v>
      </c>
      <c r="C1210" t="s">
        <v>77</v>
      </c>
      <c r="D1210" t="s">
        <v>78</v>
      </c>
      <c r="E1210" t="s">
        <v>63</v>
      </c>
      <c r="F1210" t="s">
        <v>37</v>
      </c>
      <c r="G1210" t="s">
        <v>64</v>
      </c>
      <c r="H1210" t="s">
        <v>65</v>
      </c>
      <c r="I1210" t="s">
        <v>127</v>
      </c>
      <c r="J1210" t="s">
        <v>128</v>
      </c>
      <c r="K1210" t="s">
        <v>33</v>
      </c>
      <c r="L1210" s="13">
        <v>7.2</v>
      </c>
      <c r="M1210" s="8">
        <v>3.6</v>
      </c>
      <c r="N1210">
        <v>7</v>
      </c>
      <c r="O1210" s="8">
        <v>50.4</v>
      </c>
      <c r="P1210" s="14">
        <v>3.8800000000000001E-2</v>
      </c>
      <c r="Q1210" s="8">
        <v>1.96</v>
      </c>
      <c r="R1210" s="8">
        <v>48.44</v>
      </c>
      <c r="S1210" s="8">
        <v>25.2</v>
      </c>
      <c r="T1210" s="8">
        <v>23.24</v>
      </c>
      <c r="U1210">
        <v>0</v>
      </c>
      <c r="V1210" s="8">
        <v>0</v>
      </c>
      <c r="W1210" s="8">
        <v>0</v>
      </c>
      <c r="X1210" s="8">
        <v>23.24</v>
      </c>
    </row>
    <row r="1211" spans="1:24" x14ac:dyDescent="0.25">
      <c r="A1211" t="s">
        <v>1537</v>
      </c>
      <c r="B1211" s="1">
        <v>45394</v>
      </c>
      <c r="C1211" t="s">
        <v>235</v>
      </c>
      <c r="D1211" t="s">
        <v>236</v>
      </c>
      <c r="E1211" t="s">
        <v>27</v>
      </c>
      <c r="F1211" t="s">
        <v>54</v>
      </c>
      <c r="G1211" t="s">
        <v>29</v>
      </c>
      <c r="H1211" t="s">
        <v>30</v>
      </c>
      <c r="I1211" t="s">
        <v>66</v>
      </c>
      <c r="J1211" t="s">
        <v>67</v>
      </c>
      <c r="K1211" t="s">
        <v>33</v>
      </c>
      <c r="L1211" s="13">
        <v>4.5</v>
      </c>
      <c r="M1211" s="8">
        <v>2.1</v>
      </c>
      <c r="N1211">
        <v>74</v>
      </c>
      <c r="O1211" s="8">
        <v>333</v>
      </c>
      <c r="P1211" s="14">
        <v>1.1900000000000001E-2</v>
      </c>
      <c r="Q1211" s="8">
        <v>3.96</v>
      </c>
      <c r="R1211" s="8">
        <v>329.04</v>
      </c>
      <c r="S1211" s="8">
        <v>155.4</v>
      </c>
      <c r="T1211" s="8">
        <v>173.64</v>
      </c>
      <c r="U1211">
        <v>0</v>
      </c>
      <c r="V1211" s="8">
        <v>0</v>
      </c>
      <c r="W1211" s="8">
        <v>0</v>
      </c>
      <c r="X1211" s="8">
        <v>173.64</v>
      </c>
    </row>
    <row r="1212" spans="1:24" x14ac:dyDescent="0.25">
      <c r="A1212" t="s">
        <v>1538</v>
      </c>
      <c r="B1212" s="1">
        <v>46144</v>
      </c>
      <c r="C1212" t="s">
        <v>667</v>
      </c>
      <c r="D1212" t="s">
        <v>668</v>
      </c>
      <c r="E1212" t="s">
        <v>63</v>
      </c>
      <c r="F1212" t="s">
        <v>54</v>
      </c>
      <c r="G1212" t="s">
        <v>79</v>
      </c>
      <c r="H1212" t="s">
        <v>80</v>
      </c>
      <c r="I1212" t="s">
        <v>66</v>
      </c>
      <c r="J1212" t="s">
        <v>67</v>
      </c>
      <c r="K1212" t="s">
        <v>33</v>
      </c>
      <c r="L1212" s="13">
        <v>4.5</v>
      </c>
      <c r="M1212" s="8">
        <v>2.1</v>
      </c>
      <c r="N1212">
        <v>205</v>
      </c>
      <c r="O1212" s="8">
        <v>922.5</v>
      </c>
      <c r="P1212" s="14">
        <v>9.5999999999999992E-3</v>
      </c>
      <c r="Q1212" s="8">
        <v>8.86</v>
      </c>
      <c r="R1212" s="8">
        <v>913.64</v>
      </c>
      <c r="S1212" s="8">
        <v>430.5</v>
      </c>
      <c r="T1212" s="8">
        <v>483.14</v>
      </c>
      <c r="U1212">
        <v>0</v>
      </c>
      <c r="V1212" s="8">
        <v>0</v>
      </c>
      <c r="W1212" s="8">
        <v>0</v>
      </c>
      <c r="X1212" s="8">
        <v>483.14</v>
      </c>
    </row>
    <row r="1213" spans="1:24" x14ac:dyDescent="0.25">
      <c r="A1213" t="s">
        <v>1539</v>
      </c>
      <c r="B1213" s="1">
        <v>45490</v>
      </c>
      <c r="C1213" t="s">
        <v>162</v>
      </c>
      <c r="D1213" t="s">
        <v>163</v>
      </c>
      <c r="E1213" t="s">
        <v>150</v>
      </c>
      <c r="F1213" t="s">
        <v>89</v>
      </c>
      <c r="G1213" t="s">
        <v>151</v>
      </c>
      <c r="H1213" t="s">
        <v>152</v>
      </c>
      <c r="I1213" t="s">
        <v>127</v>
      </c>
      <c r="J1213" t="s">
        <v>128</v>
      </c>
      <c r="K1213" t="s">
        <v>33</v>
      </c>
      <c r="L1213" s="13">
        <v>7.2</v>
      </c>
      <c r="M1213" s="8">
        <v>3.6</v>
      </c>
      <c r="N1213">
        <v>59</v>
      </c>
      <c r="O1213" s="8">
        <v>424.8</v>
      </c>
      <c r="P1213" s="14">
        <v>0.14849999999999999</v>
      </c>
      <c r="Q1213" s="8">
        <v>63.08</v>
      </c>
      <c r="R1213" s="8">
        <v>361.72</v>
      </c>
      <c r="S1213" s="8">
        <v>212.4</v>
      </c>
      <c r="T1213" s="8">
        <v>149.32</v>
      </c>
      <c r="U1213">
        <v>0</v>
      </c>
      <c r="V1213" s="8">
        <v>0</v>
      </c>
      <c r="W1213" s="8">
        <v>0</v>
      </c>
      <c r="X1213" s="8">
        <v>149.32</v>
      </c>
    </row>
    <row r="1214" spans="1:24" x14ac:dyDescent="0.25">
      <c r="A1214" t="s">
        <v>1540</v>
      </c>
      <c r="B1214" s="1">
        <v>45595</v>
      </c>
      <c r="C1214" t="s">
        <v>94</v>
      </c>
      <c r="D1214" t="s">
        <v>95</v>
      </c>
      <c r="E1214" t="s">
        <v>53</v>
      </c>
      <c r="F1214" t="s">
        <v>46</v>
      </c>
      <c r="G1214" t="s">
        <v>55</v>
      </c>
      <c r="H1214" t="s">
        <v>56</v>
      </c>
      <c r="I1214" t="s">
        <v>185</v>
      </c>
      <c r="J1214" t="s">
        <v>186</v>
      </c>
      <c r="K1214" t="s">
        <v>59</v>
      </c>
      <c r="L1214" s="13">
        <v>4.9000000000000004</v>
      </c>
      <c r="M1214" s="8">
        <v>3.1</v>
      </c>
      <c r="N1214">
        <v>2</v>
      </c>
      <c r="O1214" s="8">
        <v>9.8000000000000007</v>
      </c>
      <c r="P1214" s="14">
        <v>7.3599999999999999E-2</v>
      </c>
      <c r="Q1214" s="8">
        <v>0.72</v>
      </c>
      <c r="R1214" s="8">
        <v>9.08</v>
      </c>
      <c r="S1214" s="8">
        <v>6.2</v>
      </c>
      <c r="T1214" s="8">
        <v>2.88</v>
      </c>
      <c r="U1214">
        <v>0</v>
      </c>
      <c r="V1214" s="8">
        <v>0</v>
      </c>
      <c r="W1214" s="8">
        <v>0</v>
      </c>
      <c r="X1214" s="8">
        <v>2.88</v>
      </c>
    </row>
    <row r="1215" spans="1:24" x14ac:dyDescent="0.25">
      <c r="A1215" t="s">
        <v>1541</v>
      </c>
      <c r="B1215" s="1">
        <v>45524</v>
      </c>
      <c r="C1215" t="s">
        <v>82</v>
      </c>
      <c r="D1215" t="s">
        <v>83</v>
      </c>
      <c r="E1215" t="s">
        <v>71</v>
      </c>
      <c r="F1215" t="s">
        <v>46</v>
      </c>
      <c r="G1215" t="s">
        <v>72</v>
      </c>
      <c r="H1215" t="s">
        <v>73</v>
      </c>
      <c r="I1215" t="s">
        <v>84</v>
      </c>
      <c r="J1215" t="s">
        <v>85</v>
      </c>
      <c r="K1215" t="s">
        <v>42</v>
      </c>
      <c r="L1215" s="13">
        <v>9.9</v>
      </c>
      <c r="M1215" s="8">
        <v>3.1</v>
      </c>
      <c r="N1215">
        <v>38</v>
      </c>
      <c r="O1215" s="8">
        <v>376.2</v>
      </c>
      <c r="P1215" s="14">
        <v>0.12889999999999999</v>
      </c>
      <c r="Q1215" s="8">
        <v>48.49</v>
      </c>
      <c r="R1215" s="8">
        <v>327.71</v>
      </c>
      <c r="S1215" s="8">
        <v>117.8</v>
      </c>
      <c r="T1215" s="8">
        <v>209.91</v>
      </c>
      <c r="U1215">
        <v>12</v>
      </c>
      <c r="V1215" s="8">
        <v>103.49</v>
      </c>
      <c r="W1215" s="8">
        <v>43.2</v>
      </c>
      <c r="X1215" s="8">
        <v>166.71</v>
      </c>
    </row>
    <row r="1216" spans="1:24" x14ac:dyDescent="0.25">
      <c r="A1216" t="s">
        <v>1542</v>
      </c>
      <c r="B1216" s="1">
        <v>45661</v>
      </c>
      <c r="C1216" t="s">
        <v>590</v>
      </c>
      <c r="D1216" t="s">
        <v>591</v>
      </c>
      <c r="E1216" t="s">
        <v>27</v>
      </c>
      <c r="F1216" t="s">
        <v>46</v>
      </c>
      <c r="G1216" t="s">
        <v>29</v>
      </c>
      <c r="H1216" t="s">
        <v>30</v>
      </c>
      <c r="I1216" t="s">
        <v>84</v>
      </c>
      <c r="J1216" t="s">
        <v>85</v>
      </c>
      <c r="K1216" t="s">
        <v>42</v>
      </c>
      <c r="L1216" s="13">
        <v>9.9</v>
      </c>
      <c r="M1216" s="8">
        <v>3.1</v>
      </c>
      <c r="N1216">
        <v>3</v>
      </c>
      <c r="O1216" s="8">
        <v>29.7</v>
      </c>
      <c r="P1216" s="14">
        <v>8.7099999999999997E-2</v>
      </c>
      <c r="Q1216" s="8">
        <v>2.59</v>
      </c>
      <c r="R1216" s="8">
        <v>27.11</v>
      </c>
      <c r="S1216" s="8">
        <v>9.3000000000000007</v>
      </c>
      <c r="T1216" s="8">
        <v>17.809999999999999</v>
      </c>
      <c r="U1216">
        <v>0</v>
      </c>
      <c r="V1216" s="8">
        <v>0</v>
      </c>
      <c r="W1216" s="8">
        <v>0</v>
      </c>
      <c r="X1216" s="8">
        <v>17.809999999999999</v>
      </c>
    </row>
    <row r="1217" spans="1:24" x14ac:dyDescent="0.25">
      <c r="A1217" t="s">
        <v>1543</v>
      </c>
      <c r="B1217" s="1">
        <v>45475</v>
      </c>
      <c r="C1217" t="s">
        <v>394</v>
      </c>
      <c r="D1217" t="s">
        <v>395</v>
      </c>
      <c r="E1217" t="s">
        <v>71</v>
      </c>
      <c r="F1217" t="s">
        <v>37</v>
      </c>
      <c r="G1217" t="s">
        <v>165</v>
      </c>
      <c r="H1217" t="s">
        <v>166</v>
      </c>
      <c r="I1217" t="s">
        <v>47</v>
      </c>
      <c r="J1217" t="s">
        <v>48</v>
      </c>
      <c r="K1217" t="s">
        <v>49</v>
      </c>
      <c r="L1217" s="13">
        <v>5</v>
      </c>
      <c r="M1217" s="8">
        <v>3.2</v>
      </c>
      <c r="N1217">
        <v>97</v>
      </c>
      <c r="O1217" s="8">
        <v>485</v>
      </c>
      <c r="P1217" s="14">
        <v>5.1000000000000004E-3</v>
      </c>
      <c r="Q1217" s="8">
        <v>2.4700000000000002</v>
      </c>
      <c r="R1217" s="8">
        <v>482.53</v>
      </c>
      <c r="S1217" s="8">
        <v>310.39999999999998</v>
      </c>
      <c r="T1217" s="8">
        <v>172.13</v>
      </c>
      <c r="U1217">
        <v>0</v>
      </c>
      <c r="V1217" s="8">
        <v>0</v>
      </c>
      <c r="W1217" s="8">
        <v>0</v>
      </c>
      <c r="X1217" s="8">
        <v>172.13</v>
      </c>
    </row>
    <row r="1218" spans="1:24" x14ac:dyDescent="0.25">
      <c r="A1218" t="s">
        <v>1544</v>
      </c>
      <c r="B1218" s="1">
        <v>45601</v>
      </c>
      <c r="C1218" t="s">
        <v>321</v>
      </c>
      <c r="D1218" t="s">
        <v>322</v>
      </c>
      <c r="E1218" t="s">
        <v>63</v>
      </c>
      <c r="F1218" t="s">
        <v>46</v>
      </c>
      <c r="G1218" t="s">
        <v>64</v>
      </c>
      <c r="H1218" t="s">
        <v>65</v>
      </c>
      <c r="I1218" t="s">
        <v>122</v>
      </c>
      <c r="J1218" t="s">
        <v>123</v>
      </c>
      <c r="K1218" t="s">
        <v>59</v>
      </c>
      <c r="L1218" s="13">
        <v>5.5</v>
      </c>
      <c r="M1218" s="8">
        <v>3.8</v>
      </c>
      <c r="N1218">
        <v>1</v>
      </c>
      <c r="O1218" s="8">
        <v>5.5</v>
      </c>
      <c r="P1218" s="14">
        <v>9.1300000000000006E-2</v>
      </c>
      <c r="Q1218" s="8">
        <v>0.5</v>
      </c>
      <c r="R1218" s="8">
        <v>5</v>
      </c>
      <c r="S1218" s="8">
        <v>3.8</v>
      </c>
      <c r="T1218" s="8">
        <v>1.2</v>
      </c>
      <c r="U1218">
        <v>0</v>
      </c>
      <c r="V1218" s="8">
        <v>0</v>
      </c>
      <c r="W1218" s="8">
        <v>0</v>
      </c>
      <c r="X1218" s="8">
        <v>1.2</v>
      </c>
    </row>
    <row r="1219" spans="1:24" x14ac:dyDescent="0.25">
      <c r="A1219" t="s">
        <v>1545</v>
      </c>
      <c r="B1219" s="1">
        <v>45306</v>
      </c>
      <c r="C1219" t="s">
        <v>671</v>
      </c>
      <c r="D1219" t="s">
        <v>672</v>
      </c>
      <c r="E1219" t="s">
        <v>27</v>
      </c>
      <c r="F1219" t="s">
        <v>89</v>
      </c>
      <c r="G1219" t="s">
        <v>38</v>
      </c>
      <c r="H1219" t="s">
        <v>39</v>
      </c>
      <c r="I1219" t="s">
        <v>99</v>
      </c>
      <c r="J1219" t="s">
        <v>100</v>
      </c>
      <c r="K1219" t="s">
        <v>49</v>
      </c>
      <c r="L1219" s="13">
        <v>3.8</v>
      </c>
      <c r="M1219" s="8">
        <v>2.6</v>
      </c>
      <c r="N1219">
        <v>150</v>
      </c>
      <c r="O1219" s="8">
        <v>570</v>
      </c>
      <c r="P1219" s="14">
        <v>0.13300000000000001</v>
      </c>
      <c r="Q1219" s="8">
        <v>75.81</v>
      </c>
      <c r="R1219" s="8">
        <v>494.19</v>
      </c>
      <c r="S1219" s="8">
        <v>390</v>
      </c>
      <c r="T1219" s="8">
        <v>104.19</v>
      </c>
      <c r="U1219">
        <v>0</v>
      </c>
      <c r="V1219" s="8">
        <v>0</v>
      </c>
      <c r="W1219" s="8">
        <v>0</v>
      </c>
      <c r="X1219" s="8">
        <v>104.19</v>
      </c>
    </row>
    <row r="1220" spans="1:24" x14ac:dyDescent="0.25">
      <c r="A1220" t="s">
        <v>1546</v>
      </c>
      <c r="B1220" s="1">
        <v>46017</v>
      </c>
      <c r="C1220" t="s">
        <v>171</v>
      </c>
      <c r="D1220" t="s">
        <v>172</v>
      </c>
      <c r="E1220" t="s">
        <v>27</v>
      </c>
      <c r="F1220" t="s">
        <v>46</v>
      </c>
      <c r="G1220" t="s">
        <v>29</v>
      </c>
      <c r="H1220" t="s">
        <v>30</v>
      </c>
      <c r="I1220" t="s">
        <v>84</v>
      </c>
      <c r="J1220" t="s">
        <v>85</v>
      </c>
      <c r="K1220" t="s">
        <v>42</v>
      </c>
      <c r="L1220" s="13">
        <v>9.9</v>
      </c>
      <c r="M1220" s="8">
        <v>3.1</v>
      </c>
      <c r="N1220">
        <v>9</v>
      </c>
      <c r="O1220" s="8">
        <v>89.1</v>
      </c>
      <c r="P1220" s="14">
        <v>0.1143</v>
      </c>
      <c r="Q1220" s="8">
        <v>10.18</v>
      </c>
      <c r="R1220" s="8">
        <v>78.92</v>
      </c>
      <c r="S1220" s="8">
        <v>27.9</v>
      </c>
      <c r="T1220" s="8">
        <v>51.02</v>
      </c>
      <c r="U1220">
        <v>0</v>
      </c>
      <c r="V1220" s="8">
        <v>0</v>
      </c>
      <c r="W1220" s="8">
        <v>0</v>
      </c>
      <c r="X1220" s="8">
        <v>51.02</v>
      </c>
    </row>
    <row r="1221" spans="1:24" x14ac:dyDescent="0.25">
      <c r="A1221" t="s">
        <v>1547</v>
      </c>
      <c r="B1221" s="1">
        <v>45838</v>
      </c>
      <c r="C1221" t="s">
        <v>238</v>
      </c>
      <c r="D1221" t="s">
        <v>239</v>
      </c>
      <c r="E1221" t="s">
        <v>27</v>
      </c>
      <c r="F1221" t="s">
        <v>37</v>
      </c>
      <c r="G1221" t="s">
        <v>38</v>
      </c>
      <c r="H1221" t="s">
        <v>39</v>
      </c>
      <c r="I1221" t="s">
        <v>57</v>
      </c>
      <c r="J1221" t="s">
        <v>58</v>
      </c>
      <c r="K1221" t="s">
        <v>59</v>
      </c>
      <c r="L1221" s="13">
        <v>10.5</v>
      </c>
      <c r="M1221" s="8">
        <v>7.5</v>
      </c>
      <c r="N1221">
        <v>7</v>
      </c>
      <c r="O1221" s="8">
        <v>73.5</v>
      </c>
      <c r="P1221" s="14">
        <v>2.23E-2</v>
      </c>
      <c r="Q1221" s="8">
        <v>1.64</v>
      </c>
      <c r="R1221" s="8">
        <v>71.86</v>
      </c>
      <c r="S1221" s="8">
        <v>52.5</v>
      </c>
      <c r="T1221" s="8">
        <v>19.36</v>
      </c>
      <c r="U1221">
        <v>0</v>
      </c>
      <c r="V1221" s="8">
        <v>0</v>
      </c>
      <c r="W1221" s="8">
        <v>0</v>
      </c>
      <c r="X1221" s="8">
        <v>19.36</v>
      </c>
    </row>
    <row r="1222" spans="1:24" x14ac:dyDescent="0.25">
      <c r="A1222" t="s">
        <v>1548</v>
      </c>
      <c r="B1222" s="1">
        <v>45421</v>
      </c>
      <c r="C1222" t="s">
        <v>232</v>
      </c>
      <c r="D1222" t="s">
        <v>233</v>
      </c>
      <c r="E1222" t="s">
        <v>27</v>
      </c>
      <c r="F1222" t="s">
        <v>89</v>
      </c>
      <c r="G1222" t="s">
        <v>38</v>
      </c>
      <c r="H1222" t="s">
        <v>39</v>
      </c>
      <c r="I1222" t="s">
        <v>47</v>
      </c>
      <c r="J1222" t="s">
        <v>48</v>
      </c>
      <c r="K1222" t="s">
        <v>49</v>
      </c>
      <c r="L1222" s="13">
        <v>5</v>
      </c>
      <c r="M1222" s="8">
        <v>3.2</v>
      </c>
      <c r="N1222">
        <v>98</v>
      </c>
      <c r="O1222" s="8">
        <v>490</v>
      </c>
      <c r="P1222" s="14">
        <v>2.3699999999999999E-2</v>
      </c>
      <c r="Q1222" s="8">
        <v>11.61</v>
      </c>
      <c r="R1222" s="8">
        <v>478.39</v>
      </c>
      <c r="S1222" s="8">
        <v>313.60000000000002</v>
      </c>
      <c r="T1222" s="8">
        <v>164.79</v>
      </c>
      <c r="U1222">
        <v>0</v>
      </c>
      <c r="V1222" s="8">
        <v>0</v>
      </c>
      <c r="W1222" s="8">
        <v>0</v>
      </c>
      <c r="X1222" s="8">
        <v>164.79</v>
      </c>
    </row>
    <row r="1223" spans="1:24" x14ac:dyDescent="0.25">
      <c r="A1223" t="s">
        <v>1549</v>
      </c>
      <c r="B1223" s="1">
        <v>45572</v>
      </c>
      <c r="C1223" t="s">
        <v>337</v>
      </c>
      <c r="D1223" t="s">
        <v>338</v>
      </c>
      <c r="E1223" t="s">
        <v>27</v>
      </c>
      <c r="F1223" t="s">
        <v>54</v>
      </c>
      <c r="G1223" t="s">
        <v>38</v>
      </c>
      <c r="H1223" t="s">
        <v>39</v>
      </c>
      <c r="I1223" t="s">
        <v>127</v>
      </c>
      <c r="J1223" t="s">
        <v>128</v>
      </c>
      <c r="K1223" t="s">
        <v>33</v>
      </c>
      <c r="L1223" s="13">
        <v>7.2</v>
      </c>
      <c r="M1223" s="8">
        <v>3.6</v>
      </c>
      <c r="N1223">
        <v>85</v>
      </c>
      <c r="O1223" s="8">
        <v>612</v>
      </c>
      <c r="P1223" s="14">
        <v>0.42920000000000003</v>
      </c>
      <c r="Q1223" s="8">
        <v>262.67</v>
      </c>
      <c r="R1223" s="8">
        <v>349.33</v>
      </c>
      <c r="S1223" s="8">
        <v>306</v>
      </c>
      <c r="T1223" s="8">
        <v>43.33</v>
      </c>
      <c r="U1223">
        <v>0</v>
      </c>
      <c r="V1223" s="8">
        <v>0</v>
      </c>
      <c r="W1223" s="8">
        <v>0</v>
      </c>
      <c r="X1223" s="8">
        <v>43.33</v>
      </c>
    </row>
    <row r="1224" spans="1:24" x14ac:dyDescent="0.25">
      <c r="A1224" t="s">
        <v>1550</v>
      </c>
      <c r="B1224" s="1">
        <v>45338</v>
      </c>
      <c r="C1224" t="s">
        <v>25</v>
      </c>
      <c r="D1224" t="s">
        <v>26</v>
      </c>
      <c r="E1224" t="s">
        <v>27</v>
      </c>
      <c r="F1224" t="s">
        <v>28</v>
      </c>
      <c r="G1224" t="s">
        <v>29</v>
      </c>
      <c r="H1224" t="s">
        <v>30</v>
      </c>
      <c r="I1224" t="s">
        <v>185</v>
      </c>
      <c r="J1224" t="s">
        <v>186</v>
      </c>
      <c r="K1224" t="s">
        <v>59</v>
      </c>
      <c r="L1224" s="13">
        <v>4.9000000000000004</v>
      </c>
      <c r="M1224" s="8">
        <v>3.1</v>
      </c>
      <c r="N1224">
        <v>34</v>
      </c>
      <c r="O1224" s="8">
        <v>166.6</v>
      </c>
      <c r="P1224" s="14">
        <v>2.46E-2</v>
      </c>
      <c r="Q1224" s="8">
        <v>4.0999999999999996</v>
      </c>
      <c r="R1224" s="8">
        <v>162.5</v>
      </c>
      <c r="S1224" s="8">
        <v>105.4</v>
      </c>
      <c r="T1224" s="8">
        <v>57.1</v>
      </c>
      <c r="U1224">
        <v>0</v>
      </c>
      <c r="V1224" s="8">
        <v>0</v>
      </c>
      <c r="W1224" s="8">
        <v>0</v>
      </c>
      <c r="X1224" s="8">
        <v>57.1</v>
      </c>
    </row>
    <row r="1225" spans="1:24" x14ac:dyDescent="0.25">
      <c r="A1225" t="s">
        <v>1551</v>
      </c>
      <c r="B1225" s="1">
        <v>45347</v>
      </c>
      <c r="C1225" t="s">
        <v>386</v>
      </c>
      <c r="D1225" t="s">
        <v>387</v>
      </c>
      <c r="E1225" t="s">
        <v>27</v>
      </c>
      <c r="F1225" t="s">
        <v>54</v>
      </c>
      <c r="G1225" t="s">
        <v>29</v>
      </c>
      <c r="H1225" t="s">
        <v>30</v>
      </c>
      <c r="I1225" t="s">
        <v>57</v>
      </c>
      <c r="J1225" t="s">
        <v>58</v>
      </c>
      <c r="K1225" t="s">
        <v>59</v>
      </c>
      <c r="L1225" s="13">
        <v>10.5</v>
      </c>
      <c r="M1225" s="8">
        <v>7.5</v>
      </c>
      <c r="N1225">
        <v>54</v>
      </c>
      <c r="O1225" s="8">
        <v>567</v>
      </c>
      <c r="P1225" s="14">
        <v>4.0000000000000001E-3</v>
      </c>
      <c r="Q1225" s="8">
        <v>2.27</v>
      </c>
      <c r="R1225" s="8">
        <v>564.73</v>
      </c>
      <c r="S1225" s="8">
        <v>405</v>
      </c>
      <c r="T1225" s="8">
        <v>159.72999999999999</v>
      </c>
      <c r="U1225">
        <v>0</v>
      </c>
      <c r="V1225" s="8">
        <v>0</v>
      </c>
      <c r="W1225" s="8">
        <v>0</v>
      </c>
      <c r="X1225" s="8">
        <v>159.72999999999999</v>
      </c>
    </row>
    <row r="1226" spans="1:24" x14ac:dyDescent="0.25">
      <c r="A1226" t="s">
        <v>1552</v>
      </c>
      <c r="B1226" s="1">
        <v>45858</v>
      </c>
      <c r="C1226" t="s">
        <v>472</v>
      </c>
      <c r="D1226" t="s">
        <v>473</v>
      </c>
      <c r="E1226" t="s">
        <v>71</v>
      </c>
      <c r="F1226" t="s">
        <v>54</v>
      </c>
      <c r="G1226" t="s">
        <v>72</v>
      </c>
      <c r="H1226" t="s">
        <v>73</v>
      </c>
      <c r="I1226" t="s">
        <v>130</v>
      </c>
      <c r="J1226" t="s">
        <v>131</v>
      </c>
      <c r="K1226" t="s">
        <v>42</v>
      </c>
      <c r="L1226" s="13">
        <v>4.8</v>
      </c>
      <c r="M1226" s="8">
        <v>1.4</v>
      </c>
      <c r="N1226">
        <v>66</v>
      </c>
      <c r="O1226" s="8">
        <v>316.8</v>
      </c>
      <c r="P1226" s="14">
        <v>2.6100000000000002E-2</v>
      </c>
      <c r="Q1226" s="8">
        <v>8.27</v>
      </c>
      <c r="R1226" s="8">
        <v>308.52999999999997</v>
      </c>
      <c r="S1226" s="8">
        <v>92.4</v>
      </c>
      <c r="T1226" s="8">
        <v>216.13</v>
      </c>
      <c r="U1226">
        <v>0</v>
      </c>
      <c r="V1226" s="8">
        <v>0</v>
      </c>
      <c r="W1226" s="8">
        <v>0</v>
      </c>
      <c r="X1226" s="8">
        <v>216.13</v>
      </c>
    </row>
    <row r="1227" spans="1:24" x14ac:dyDescent="0.25">
      <c r="A1227" t="s">
        <v>1553</v>
      </c>
      <c r="B1227" s="1">
        <v>45591</v>
      </c>
      <c r="C1227" t="s">
        <v>615</v>
      </c>
      <c r="D1227" t="s">
        <v>616</v>
      </c>
      <c r="E1227" t="s">
        <v>150</v>
      </c>
      <c r="F1227" t="s">
        <v>89</v>
      </c>
      <c r="G1227" t="s">
        <v>151</v>
      </c>
      <c r="H1227" t="s">
        <v>152</v>
      </c>
      <c r="I1227" t="s">
        <v>144</v>
      </c>
      <c r="J1227" t="s">
        <v>145</v>
      </c>
      <c r="K1227" t="s">
        <v>33</v>
      </c>
      <c r="L1227" s="13">
        <v>12</v>
      </c>
      <c r="M1227" s="8">
        <v>6.5</v>
      </c>
      <c r="N1227">
        <v>85</v>
      </c>
      <c r="O1227" s="8">
        <v>1020</v>
      </c>
      <c r="P1227" s="14">
        <v>6.8900000000000003E-2</v>
      </c>
      <c r="Q1227" s="8">
        <v>70.28</v>
      </c>
      <c r="R1227" s="8">
        <v>949.72</v>
      </c>
      <c r="S1227" s="8">
        <v>552.5</v>
      </c>
      <c r="T1227" s="8">
        <v>397.22</v>
      </c>
      <c r="U1227">
        <v>0</v>
      </c>
      <c r="V1227" s="8">
        <v>0</v>
      </c>
      <c r="W1227" s="8">
        <v>0</v>
      </c>
      <c r="X1227" s="8">
        <v>397.22</v>
      </c>
    </row>
    <row r="1228" spans="1:24" x14ac:dyDescent="0.25">
      <c r="A1228" t="s">
        <v>1554</v>
      </c>
      <c r="B1228" s="1">
        <v>46006</v>
      </c>
      <c r="C1228" t="s">
        <v>427</v>
      </c>
      <c r="D1228" t="s">
        <v>428</v>
      </c>
      <c r="E1228" t="s">
        <v>150</v>
      </c>
      <c r="F1228" t="s">
        <v>46</v>
      </c>
      <c r="G1228" t="s">
        <v>151</v>
      </c>
      <c r="H1228" t="s">
        <v>152</v>
      </c>
      <c r="I1228" t="s">
        <v>117</v>
      </c>
      <c r="J1228" t="s">
        <v>118</v>
      </c>
      <c r="K1228" t="s">
        <v>59</v>
      </c>
      <c r="L1228" s="13">
        <v>6</v>
      </c>
      <c r="M1228" s="8">
        <v>4.2</v>
      </c>
      <c r="N1228">
        <v>24</v>
      </c>
      <c r="O1228" s="8">
        <v>144</v>
      </c>
      <c r="P1228" s="14">
        <v>0.1668</v>
      </c>
      <c r="Q1228" s="8">
        <v>24.02</v>
      </c>
      <c r="R1228" s="8">
        <v>119.98</v>
      </c>
      <c r="S1228" s="8">
        <v>100.8</v>
      </c>
      <c r="T1228" s="8">
        <v>19.18</v>
      </c>
      <c r="U1228">
        <v>6</v>
      </c>
      <c r="V1228" s="8">
        <v>30</v>
      </c>
      <c r="W1228" s="8">
        <v>28.2</v>
      </c>
      <c r="X1228" s="8">
        <v>-9.02</v>
      </c>
    </row>
    <row r="1229" spans="1:24" x14ac:dyDescent="0.25">
      <c r="A1229" t="s">
        <v>1555</v>
      </c>
      <c r="B1229" s="1">
        <v>46258</v>
      </c>
      <c r="C1229" t="s">
        <v>386</v>
      </c>
      <c r="D1229" t="s">
        <v>387</v>
      </c>
      <c r="E1229" t="s">
        <v>27</v>
      </c>
      <c r="F1229" t="s">
        <v>54</v>
      </c>
      <c r="G1229" t="s">
        <v>38</v>
      </c>
      <c r="H1229" t="s">
        <v>39</v>
      </c>
      <c r="I1229" t="s">
        <v>117</v>
      </c>
      <c r="J1229" t="s">
        <v>118</v>
      </c>
      <c r="K1229" t="s">
        <v>59</v>
      </c>
      <c r="L1229" s="13">
        <v>6</v>
      </c>
      <c r="M1229" s="8">
        <v>4.2</v>
      </c>
      <c r="N1229">
        <v>118</v>
      </c>
      <c r="O1229" s="8">
        <v>708</v>
      </c>
      <c r="P1229" s="14">
        <v>0.35880000000000001</v>
      </c>
      <c r="Q1229" s="8">
        <v>254.03</v>
      </c>
      <c r="R1229" s="8">
        <v>453.97</v>
      </c>
      <c r="S1229" s="8">
        <v>495.6</v>
      </c>
      <c r="T1229" s="8">
        <v>-41.63</v>
      </c>
      <c r="U1229">
        <v>0</v>
      </c>
      <c r="V1229" s="8">
        <v>0</v>
      </c>
      <c r="W1229" s="8">
        <v>0</v>
      </c>
      <c r="X1229" s="8">
        <v>-41.63</v>
      </c>
    </row>
    <row r="1230" spans="1:24" x14ac:dyDescent="0.25">
      <c r="A1230" t="s">
        <v>1556</v>
      </c>
      <c r="B1230" s="1">
        <v>45421</v>
      </c>
      <c r="C1230" t="s">
        <v>445</v>
      </c>
      <c r="D1230" t="s">
        <v>446</v>
      </c>
      <c r="E1230" t="s">
        <v>71</v>
      </c>
      <c r="F1230" t="s">
        <v>89</v>
      </c>
      <c r="G1230" t="s">
        <v>72</v>
      </c>
      <c r="H1230" t="s">
        <v>73</v>
      </c>
      <c r="I1230" t="s">
        <v>127</v>
      </c>
      <c r="J1230" t="s">
        <v>128</v>
      </c>
      <c r="K1230" t="s">
        <v>33</v>
      </c>
      <c r="L1230" s="13">
        <v>7.2</v>
      </c>
      <c r="M1230" s="8">
        <v>3.6</v>
      </c>
      <c r="N1230">
        <v>193</v>
      </c>
      <c r="O1230" s="8">
        <v>1389.6</v>
      </c>
      <c r="P1230" s="14">
        <v>5.2699999999999997E-2</v>
      </c>
      <c r="Q1230" s="8">
        <v>73.23</v>
      </c>
      <c r="R1230" s="8">
        <v>1316.37</v>
      </c>
      <c r="S1230" s="8">
        <v>694.8</v>
      </c>
      <c r="T1230" s="8">
        <v>621.57000000000005</v>
      </c>
      <c r="U1230">
        <v>0</v>
      </c>
      <c r="V1230" s="8">
        <v>0</v>
      </c>
      <c r="W1230" s="8">
        <v>0</v>
      </c>
      <c r="X1230" s="8">
        <v>621.57000000000005</v>
      </c>
    </row>
    <row r="1231" spans="1:24" x14ac:dyDescent="0.25">
      <c r="A1231" t="s">
        <v>1557</v>
      </c>
      <c r="B1231" s="1">
        <v>45945</v>
      </c>
      <c r="C1231" t="s">
        <v>475</v>
      </c>
      <c r="D1231" t="s">
        <v>476</v>
      </c>
      <c r="E1231" t="s">
        <v>63</v>
      </c>
      <c r="F1231" t="s">
        <v>37</v>
      </c>
      <c r="G1231" t="s">
        <v>64</v>
      </c>
      <c r="H1231" t="s">
        <v>65</v>
      </c>
      <c r="I1231" t="s">
        <v>185</v>
      </c>
      <c r="J1231" t="s">
        <v>186</v>
      </c>
      <c r="K1231" t="s">
        <v>59</v>
      </c>
      <c r="L1231" s="13">
        <v>4.9000000000000004</v>
      </c>
      <c r="M1231" s="8">
        <v>3.1</v>
      </c>
      <c r="N1231">
        <v>51</v>
      </c>
      <c r="O1231" s="8">
        <v>249.9</v>
      </c>
      <c r="P1231" s="14">
        <v>4.7000000000000002E-3</v>
      </c>
      <c r="Q1231" s="8">
        <v>1.17</v>
      </c>
      <c r="R1231" s="8">
        <v>248.73</v>
      </c>
      <c r="S1231" s="8">
        <v>158.1</v>
      </c>
      <c r="T1231" s="8">
        <v>90.63</v>
      </c>
      <c r="U1231">
        <v>0</v>
      </c>
      <c r="V1231" s="8">
        <v>0</v>
      </c>
      <c r="W1231" s="8">
        <v>0</v>
      </c>
      <c r="X1231" s="8">
        <v>90.63</v>
      </c>
    </row>
    <row r="1232" spans="1:24" x14ac:dyDescent="0.25">
      <c r="A1232" t="s">
        <v>1558</v>
      </c>
      <c r="B1232" s="1">
        <v>46181</v>
      </c>
      <c r="C1232" t="s">
        <v>133</v>
      </c>
      <c r="D1232" t="s">
        <v>134</v>
      </c>
      <c r="E1232" t="s">
        <v>27</v>
      </c>
      <c r="F1232" t="s">
        <v>54</v>
      </c>
      <c r="G1232" t="s">
        <v>29</v>
      </c>
      <c r="H1232" t="s">
        <v>30</v>
      </c>
      <c r="I1232" t="s">
        <v>104</v>
      </c>
      <c r="J1232" t="s">
        <v>105</v>
      </c>
      <c r="K1232" t="s">
        <v>49</v>
      </c>
      <c r="L1232" s="13">
        <v>4.2</v>
      </c>
      <c r="M1232" s="8">
        <v>2.8</v>
      </c>
      <c r="N1232">
        <v>159</v>
      </c>
      <c r="O1232" s="8">
        <v>667.8</v>
      </c>
      <c r="P1232" s="14">
        <v>2.47E-2</v>
      </c>
      <c r="Q1232" s="8">
        <v>16.489999999999998</v>
      </c>
      <c r="R1232" s="8">
        <v>651.30999999999995</v>
      </c>
      <c r="S1232" s="8">
        <v>445.2</v>
      </c>
      <c r="T1232" s="8">
        <v>206.11</v>
      </c>
      <c r="U1232">
        <v>0</v>
      </c>
      <c r="V1232" s="8">
        <v>0</v>
      </c>
      <c r="W1232" s="8">
        <v>0</v>
      </c>
      <c r="X1232" s="8">
        <v>206.11</v>
      </c>
    </row>
    <row r="1233" spans="1:24" x14ac:dyDescent="0.25">
      <c r="A1233" t="s">
        <v>1559</v>
      </c>
      <c r="B1233" s="1">
        <v>46062</v>
      </c>
      <c r="C1233" t="s">
        <v>252</v>
      </c>
      <c r="D1233" t="s">
        <v>253</v>
      </c>
      <c r="E1233" t="s">
        <v>63</v>
      </c>
      <c r="F1233" t="s">
        <v>54</v>
      </c>
      <c r="G1233" t="s">
        <v>79</v>
      </c>
      <c r="H1233" t="s">
        <v>80</v>
      </c>
      <c r="I1233" t="s">
        <v>31</v>
      </c>
      <c r="J1233" t="s">
        <v>32</v>
      </c>
      <c r="K1233" t="s">
        <v>33</v>
      </c>
      <c r="L1233" s="13">
        <v>5.8</v>
      </c>
      <c r="M1233" s="8">
        <v>2.7</v>
      </c>
      <c r="N1233">
        <v>24</v>
      </c>
      <c r="O1233" s="8">
        <v>139.19999999999999</v>
      </c>
      <c r="P1233" s="14">
        <v>9.7999999999999997E-3</v>
      </c>
      <c r="Q1233" s="8">
        <v>1.36</v>
      </c>
      <c r="R1233" s="8">
        <v>137.84</v>
      </c>
      <c r="S1233" s="8">
        <v>64.8</v>
      </c>
      <c r="T1233" s="8">
        <v>73.040000000000006</v>
      </c>
      <c r="U1233">
        <v>0</v>
      </c>
      <c r="V1233" s="8">
        <v>0</v>
      </c>
      <c r="W1233" s="8">
        <v>0</v>
      </c>
      <c r="X1233" s="8">
        <v>73.040000000000006</v>
      </c>
    </row>
    <row r="1234" spans="1:24" x14ac:dyDescent="0.25">
      <c r="A1234" t="s">
        <v>1560</v>
      </c>
      <c r="B1234" s="1">
        <v>45794</v>
      </c>
      <c r="C1234" t="s">
        <v>367</v>
      </c>
      <c r="D1234" t="s">
        <v>368</v>
      </c>
      <c r="E1234" t="s">
        <v>63</v>
      </c>
      <c r="F1234" t="s">
        <v>54</v>
      </c>
      <c r="G1234" t="s">
        <v>79</v>
      </c>
      <c r="H1234" t="s">
        <v>80</v>
      </c>
      <c r="I1234" t="s">
        <v>127</v>
      </c>
      <c r="J1234" t="s">
        <v>128</v>
      </c>
      <c r="K1234" t="s">
        <v>33</v>
      </c>
      <c r="L1234" s="13">
        <v>7.2</v>
      </c>
      <c r="M1234" s="8">
        <v>3.6</v>
      </c>
      <c r="N1234">
        <v>64</v>
      </c>
      <c r="O1234" s="8">
        <v>460.8</v>
      </c>
      <c r="P1234" s="14">
        <v>1.0200000000000001E-2</v>
      </c>
      <c r="Q1234" s="8">
        <v>4.7</v>
      </c>
      <c r="R1234" s="8">
        <v>456.1</v>
      </c>
      <c r="S1234" s="8">
        <v>230.4</v>
      </c>
      <c r="T1234" s="8">
        <v>225.7</v>
      </c>
      <c r="U1234">
        <v>0</v>
      </c>
      <c r="V1234" s="8">
        <v>0</v>
      </c>
      <c r="W1234" s="8">
        <v>0</v>
      </c>
      <c r="X1234" s="8">
        <v>225.7</v>
      </c>
    </row>
    <row r="1235" spans="1:24" x14ac:dyDescent="0.25">
      <c r="A1235" t="s">
        <v>1561</v>
      </c>
      <c r="B1235" s="1">
        <v>45397</v>
      </c>
      <c r="C1235" t="s">
        <v>546</v>
      </c>
      <c r="D1235" t="s">
        <v>547</v>
      </c>
      <c r="E1235" t="s">
        <v>27</v>
      </c>
      <c r="F1235" t="s">
        <v>89</v>
      </c>
      <c r="G1235" t="s">
        <v>29</v>
      </c>
      <c r="H1235" t="s">
        <v>30</v>
      </c>
      <c r="I1235" t="s">
        <v>31</v>
      </c>
      <c r="J1235" t="s">
        <v>32</v>
      </c>
      <c r="K1235" t="s">
        <v>33</v>
      </c>
      <c r="L1235" s="13">
        <v>5.8</v>
      </c>
      <c r="M1235" s="8">
        <v>2.7</v>
      </c>
      <c r="N1235">
        <v>43</v>
      </c>
      <c r="O1235" s="8">
        <v>249.4</v>
      </c>
      <c r="P1235" s="14">
        <v>6.4799999999999996E-2</v>
      </c>
      <c r="Q1235" s="8">
        <v>16.16</v>
      </c>
      <c r="R1235" s="8">
        <v>233.24</v>
      </c>
      <c r="S1235" s="8">
        <v>116.1</v>
      </c>
      <c r="T1235" s="8">
        <v>117.14</v>
      </c>
      <c r="U1235">
        <v>0</v>
      </c>
      <c r="V1235" s="8">
        <v>0</v>
      </c>
      <c r="W1235" s="8">
        <v>0</v>
      </c>
      <c r="X1235" s="8">
        <v>117.14</v>
      </c>
    </row>
    <row r="1236" spans="1:24" x14ac:dyDescent="0.25">
      <c r="A1236" t="s">
        <v>1562</v>
      </c>
      <c r="B1236" s="1">
        <v>46185</v>
      </c>
      <c r="C1236" t="s">
        <v>191</v>
      </c>
      <c r="D1236" t="s">
        <v>192</v>
      </c>
      <c r="E1236" t="s">
        <v>150</v>
      </c>
      <c r="F1236" t="s">
        <v>54</v>
      </c>
      <c r="G1236" t="s">
        <v>151</v>
      </c>
      <c r="H1236" t="s">
        <v>152</v>
      </c>
      <c r="I1236" t="s">
        <v>84</v>
      </c>
      <c r="J1236" t="s">
        <v>85</v>
      </c>
      <c r="K1236" t="s">
        <v>42</v>
      </c>
      <c r="L1236" s="13">
        <v>9.9</v>
      </c>
      <c r="M1236" s="8">
        <v>3.1</v>
      </c>
      <c r="N1236">
        <v>43</v>
      </c>
      <c r="O1236" s="8">
        <v>425.7</v>
      </c>
      <c r="P1236" s="14">
        <v>1.46E-2</v>
      </c>
      <c r="Q1236" s="8">
        <v>6.22</v>
      </c>
      <c r="R1236" s="8">
        <v>419.48</v>
      </c>
      <c r="S1236" s="8">
        <v>133.30000000000001</v>
      </c>
      <c r="T1236" s="8">
        <v>286.18</v>
      </c>
      <c r="U1236">
        <v>14</v>
      </c>
      <c r="V1236" s="8">
        <v>136.58000000000001</v>
      </c>
      <c r="W1236" s="8">
        <v>50.4</v>
      </c>
      <c r="X1236" s="8">
        <v>235.78</v>
      </c>
    </row>
    <row r="1237" spans="1:24" x14ac:dyDescent="0.25">
      <c r="A1237" t="s">
        <v>1563</v>
      </c>
      <c r="B1237" s="1">
        <v>45304</v>
      </c>
      <c r="C1237" t="s">
        <v>272</v>
      </c>
      <c r="D1237" t="s">
        <v>273</v>
      </c>
      <c r="E1237" t="s">
        <v>27</v>
      </c>
      <c r="F1237" t="s">
        <v>54</v>
      </c>
      <c r="G1237" t="s">
        <v>38</v>
      </c>
      <c r="H1237" t="s">
        <v>39</v>
      </c>
      <c r="I1237" t="s">
        <v>185</v>
      </c>
      <c r="J1237" t="s">
        <v>186</v>
      </c>
      <c r="K1237" t="s">
        <v>59</v>
      </c>
      <c r="L1237" s="13">
        <v>4.9000000000000004</v>
      </c>
      <c r="M1237" s="8">
        <v>3.1</v>
      </c>
      <c r="N1237">
        <v>19</v>
      </c>
      <c r="O1237" s="8">
        <v>93.1</v>
      </c>
      <c r="P1237" s="14">
        <v>3.8300000000000001E-2</v>
      </c>
      <c r="Q1237" s="8">
        <v>3.57</v>
      </c>
      <c r="R1237" s="8">
        <v>89.53</v>
      </c>
      <c r="S1237" s="8">
        <v>58.9</v>
      </c>
      <c r="T1237" s="8">
        <v>30.63</v>
      </c>
      <c r="U1237">
        <v>1</v>
      </c>
      <c r="V1237" s="8">
        <v>4.71</v>
      </c>
      <c r="W1237" s="8">
        <v>3.6</v>
      </c>
      <c r="X1237" s="8">
        <v>27.03</v>
      </c>
    </row>
    <row r="1238" spans="1:24" x14ac:dyDescent="0.25">
      <c r="A1238" t="s">
        <v>1564</v>
      </c>
      <c r="B1238" s="1">
        <v>45879</v>
      </c>
      <c r="C1238" t="s">
        <v>758</v>
      </c>
      <c r="D1238" t="s">
        <v>759</v>
      </c>
      <c r="E1238" t="s">
        <v>27</v>
      </c>
      <c r="F1238" t="s">
        <v>37</v>
      </c>
      <c r="G1238" t="s">
        <v>38</v>
      </c>
      <c r="H1238" t="s">
        <v>39</v>
      </c>
      <c r="I1238" t="s">
        <v>127</v>
      </c>
      <c r="J1238" t="s">
        <v>128</v>
      </c>
      <c r="K1238" t="s">
        <v>33</v>
      </c>
      <c r="L1238" s="13">
        <v>7.2</v>
      </c>
      <c r="M1238" s="8">
        <v>3.6</v>
      </c>
      <c r="N1238">
        <v>45</v>
      </c>
      <c r="O1238" s="8">
        <v>324</v>
      </c>
      <c r="P1238" s="14">
        <v>4.7999999999999996E-3</v>
      </c>
      <c r="Q1238" s="8">
        <v>1.56</v>
      </c>
      <c r="R1238" s="8">
        <v>322.44</v>
      </c>
      <c r="S1238" s="8">
        <v>162</v>
      </c>
      <c r="T1238" s="8">
        <v>160.44</v>
      </c>
      <c r="U1238">
        <v>0</v>
      </c>
      <c r="V1238" s="8">
        <v>0</v>
      </c>
      <c r="W1238" s="8">
        <v>0</v>
      </c>
      <c r="X1238" s="8">
        <v>160.44</v>
      </c>
    </row>
    <row r="1239" spans="1:24" x14ac:dyDescent="0.25">
      <c r="A1239" t="s">
        <v>1565</v>
      </c>
      <c r="B1239" s="1">
        <v>45583</v>
      </c>
      <c r="C1239" t="s">
        <v>328</v>
      </c>
      <c r="D1239" t="s">
        <v>329</v>
      </c>
      <c r="E1239" t="s">
        <v>71</v>
      </c>
      <c r="F1239" t="s">
        <v>54</v>
      </c>
      <c r="G1239" t="s">
        <v>165</v>
      </c>
      <c r="H1239" t="s">
        <v>166</v>
      </c>
      <c r="I1239" t="s">
        <v>156</v>
      </c>
      <c r="J1239" t="s">
        <v>157</v>
      </c>
      <c r="K1239" t="s">
        <v>42</v>
      </c>
      <c r="L1239" s="13">
        <v>6.2</v>
      </c>
      <c r="M1239" s="8">
        <v>1.9</v>
      </c>
      <c r="N1239">
        <v>34</v>
      </c>
      <c r="O1239" s="8">
        <v>210.8</v>
      </c>
      <c r="P1239" s="14">
        <v>1.04E-2</v>
      </c>
      <c r="Q1239" s="8">
        <v>2.19</v>
      </c>
      <c r="R1239" s="8">
        <v>208.61</v>
      </c>
      <c r="S1239" s="8">
        <v>64.599999999999994</v>
      </c>
      <c r="T1239" s="8">
        <v>144.01</v>
      </c>
      <c r="U1239">
        <v>0</v>
      </c>
      <c r="V1239" s="8">
        <v>0</v>
      </c>
      <c r="W1239" s="8">
        <v>0</v>
      </c>
      <c r="X1239" s="8">
        <v>144.01</v>
      </c>
    </row>
    <row r="1240" spans="1:24" x14ac:dyDescent="0.25">
      <c r="A1240" t="s">
        <v>1566</v>
      </c>
      <c r="B1240" s="1">
        <v>45772</v>
      </c>
      <c r="C1240" t="s">
        <v>427</v>
      </c>
      <c r="D1240" t="s">
        <v>428</v>
      </c>
      <c r="E1240" t="s">
        <v>150</v>
      </c>
      <c r="F1240" t="s">
        <v>46</v>
      </c>
      <c r="G1240" t="s">
        <v>151</v>
      </c>
      <c r="H1240" t="s">
        <v>152</v>
      </c>
      <c r="I1240" t="s">
        <v>99</v>
      </c>
      <c r="J1240" t="s">
        <v>100</v>
      </c>
      <c r="K1240" t="s">
        <v>49</v>
      </c>
      <c r="L1240" s="13">
        <v>3.8</v>
      </c>
      <c r="M1240" s="8">
        <v>2.6</v>
      </c>
      <c r="N1240">
        <v>26</v>
      </c>
      <c r="O1240" s="8">
        <v>98.8</v>
      </c>
      <c r="P1240" s="14">
        <v>2.75E-2</v>
      </c>
      <c r="Q1240" s="8">
        <v>2.72</v>
      </c>
      <c r="R1240" s="8">
        <v>96.08</v>
      </c>
      <c r="S1240" s="8">
        <v>67.599999999999994</v>
      </c>
      <c r="T1240" s="8">
        <v>28.48</v>
      </c>
      <c r="U1240">
        <v>0</v>
      </c>
      <c r="V1240" s="8">
        <v>0</v>
      </c>
      <c r="W1240" s="8">
        <v>0</v>
      </c>
      <c r="X1240" s="8">
        <v>28.48</v>
      </c>
    </row>
    <row r="1241" spans="1:24" x14ac:dyDescent="0.25">
      <c r="A1241" t="s">
        <v>1567</v>
      </c>
      <c r="B1241" s="1">
        <v>45782</v>
      </c>
      <c r="C1241" t="s">
        <v>235</v>
      </c>
      <c r="D1241" t="s">
        <v>236</v>
      </c>
      <c r="E1241" t="s">
        <v>27</v>
      </c>
      <c r="F1241" t="s">
        <v>54</v>
      </c>
      <c r="G1241" t="s">
        <v>38</v>
      </c>
      <c r="H1241" t="s">
        <v>39</v>
      </c>
      <c r="I1241" t="s">
        <v>57</v>
      </c>
      <c r="J1241" t="s">
        <v>58</v>
      </c>
      <c r="K1241" t="s">
        <v>59</v>
      </c>
      <c r="L1241" s="13">
        <v>10.5</v>
      </c>
      <c r="M1241" s="8">
        <v>7.5</v>
      </c>
      <c r="N1241">
        <v>50</v>
      </c>
      <c r="O1241" s="8">
        <v>525</v>
      </c>
      <c r="P1241" s="14">
        <v>6.7999999999999996E-3</v>
      </c>
      <c r="Q1241" s="8">
        <v>3.57</v>
      </c>
      <c r="R1241" s="8">
        <v>521.42999999999995</v>
      </c>
      <c r="S1241" s="8">
        <v>375</v>
      </c>
      <c r="T1241" s="8">
        <v>146.43</v>
      </c>
      <c r="U1241">
        <v>0</v>
      </c>
      <c r="V1241" s="8">
        <v>0</v>
      </c>
      <c r="W1241" s="8">
        <v>0</v>
      </c>
      <c r="X1241" s="8">
        <v>146.43</v>
      </c>
    </row>
    <row r="1242" spans="1:24" x14ac:dyDescent="0.25">
      <c r="A1242" t="s">
        <v>1568</v>
      </c>
      <c r="B1242" s="1">
        <v>45743</v>
      </c>
      <c r="C1242" t="s">
        <v>528</v>
      </c>
      <c r="D1242" t="s">
        <v>529</v>
      </c>
      <c r="E1242" t="s">
        <v>27</v>
      </c>
      <c r="F1242" t="s">
        <v>54</v>
      </c>
      <c r="G1242" t="s">
        <v>38</v>
      </c>
      <c r="H1242" t="s">
        <v>39</v>
      </c>
      <c r="I1242" t="s">
        <v>84</v>
      </c>
      <c r="J1242" t="s">
        <v>85</v>
      </c>
      <c r="K1242" t="s">
        <v>42</v>
      </c>
      <c r="L1242" s="13">
        <v>9.9</v>
      </c>
      <c r="M1242" s="8">
        <v>3.1</v>
      </c>
      <c r="N1242">
        <v>249</v>
      </c>
      <c r="O1242" s="8">
        <v>2465.1</v>
      </c>
      <c r="P1242" s="14">
        <v>1.3299999999999999E-2</v>
      </c>
      <c r="Q1242" s="8">
        <v>32.79</v>
      </c>
      <c r="R1242" s="8">
        <v>2432.31</v>
      </c>
      <c r="S1242" s="8">
        <v>771.9</v>
      </c>
      <c r="T1242" s="8">
        <v>1660.41</v>
      </c>
      <c r="U1242">
        <v>0</v>
      </c>
      <c r="V1242" s="8">
        <v>0</v>
      </c>
      <c r="W1242" s="8">
        <v>0</v>
      </c>
      <c r="X1242" s="8">
        <v>1660.41</v>
      </c>
    </row>
    <row r="1243" spans="1:24" x14ac:dyDescent="0.25">
      <c r="A1243" t="s">
        <v>1569</v>
      </c>
      <c r="B1243" s="1">
        <v>45640</v>
      </c>
      <c r="C1243" t="s">
        <v>520</v>
      </c>
      <c r="D1243" t="s">
        <v>521</v>
      </c>
      <c r="E1243" t="s">
        <v>63</v>
      </c>
      <c r="F1243" t="s">
        <v>37</v>
      </c>
      <c r="G1243" t="s">
        <v>64</v>
      </c>
      <c r="H1243" t="s">
        <v>65</v>
      </c>
      <c r="I1243" t="s">
        <v>99</v>
      </c>
      <c r="J1243" t="s">
        <v>100</v>
      </c>
      <c r="K1243" t="s">
        <v>49</v>
      </c>
      <c r="L1243" s="13">
        <v>3.8</v>
      </c>
      <c r="M1243" s="8">
        <v>2.6</v>
      </c>
      <c r="N1243">
        <v>1</v>
      </c>
      <c r="O1243" s="8">
        <v>3.8</v>
      </c>
      <c r="P1243" s="14">
        <v>3.0999999999999999E-3</v>
      </c>
      <c r="Q1243" s="8">
        <v>0.01</v>
      </c>
      <c r="R1243" s="8">
        <v>3.79</v>
      </c>
      <c r="S1243" s="8">
        <v>2.6</v>
      </c>
      <c r="T1243" s="8">
        <v>1.19</v>
      </c>
      <c r="U1243">
        <v>0</v>
      </c>
      <c r="V1243" s="8">
        <v>0</v>
      </c>
      <c r="W1243" s="8">
        <v>0</v>
      </c>
      <c r="X1243" s="8">
        <v>1.19</v>
      </c>
    </row>
    <row r="1244" spans="1:24" x14ac:dyDescent="0.25">
      <c r="A1244" t="s">
        <v>1570</v>
      </c>
      <c r="B1244" s="1">
        <v>45480</v>
      </c>
      <c r="C1244" t="s">
        <v>371</v>
      </c>
      <c r="D1244" t="s">
        <v>372</v>
      </c>
      <c r="E1244" t="s">
        <v>63</v>
      </c>
      <c r="F1244" t="s">
        <v>54</v>
      </c>
      <c r="G1244" t="s">
        <v>64</v>
      </c>
      <c r="H1244" t="s">
        <v>65</v>
      </c>
      <c r="I1244" t="s">
        <v>40</v>
      </c>
      <c r="J1244" t="s">
        <v>41</v>
      </c>
      <c r="K1244" t="s">
        <v>42</v>
      </c>
      <c r="L1244" s="13">
        <v>14.5</v>
      </c>
      <c r="M1244" s="8">
        <v>4.2</v>
      </c>
      <c r="N1244">
        <v>97</v>
      </c>
      <c r="O1244" s="8">
        <v>1406.5</v>
      </c>
      <c r="P1244" s="14">
        <v>1.46E-2</v>
      </c>
      <c r="Q1244" s="8">
        <v>20.53</v>
      </c>
      <c r="R1244" s="8">
        <v>1385.97</v>
      </c>
      <c r="S1244" s="8">
        <v>407.4</v>
      </c>
      <c r="T1244" s="8">
        <v>978.57</v>
      </c>
      <c r="U1244">
        <v>0</v>
      </c>
      <c r="V1244" s="8">
        <v>0</v>
      </c>
      <c r="W1244" s="8">
        <v>0</v>
      </c>
      <c r="X1244" s="8">
        <v>978.57</v>
      </c>
    </row>
    <row r="1245" spans="1:24" x14ac:dyDescent="0.25">
      <c r="A1245" t="s">
        <v>1571</v>
      </c>
      <c r="B1245" s="1">
        <v>45344</v>
      </c>
      <c r="C1245" t="s">
        <v>321</v>
      </c>
      <c r="D1245" t="s">
        <v>322</v>
      </c>
      <c r="E1245" t="s">
        <v>63</v>
      </c>
      <c r="F1245" t="s">
        <v>46</v>
      </c>
      <c r="G1245" t="s">
        <v>79</v>
      </c>
      <c r="H1245" t="s">
        <v>80</v>
      </c>
      <c r="I1245" t="s">
        <v>74</v>
      </c>
      <c r="J1245" t="s">
        <v>75</v>
      </c>
      <c r="K1245" t="s">
        <v>49</v>
      </c>
      <c r="L1245" s="13">
        <v>11</v>
      </c>
      <c r="M1245" s="8">
        <v>6.8</v>
      </c>
      <c r="N1245">
        <v>14</v>
      </c>
      <c r="O1245" s="8">
        <v>154</v>
      </c>
      <c r="P1245" s="14">
        <v>4.9500000000000002E-2</v>
      </c>
      <c r="Q1245" s="8">
        <v>7.62</v>
      </c>
      <c r="R1245" s="8">
        <v>146.38</v>
      </c>
      <c r="S1245" s="8">
        <v>95.2</v>
      </c>
      <c r="T1245" s="8">
        <v>51.18</v>
      </c>
      <c r="U1245">
        <v>0</v>
      </c>
      <c r="V1245" s="8">
        <v>0</v>
      </c>
      <c r="W1245" s="8">
        <v>0</v>
      </c>
      <c r="X1245" s="8">
        <v>51.18</v>
      </c>
    </row>
    <row r="1246" spans="1:24" x14ac:dyDescent="0.25">
      <c r="A1246" t="s">
        <v>1572</v>
      </c>
      <c r="B1246" s="1">
        <v>45550</v>
      </c>
      <c r="C1246" t="s">
        <v>472</v>
      </c>
      <c r="D1246" t="s">
        <v>473</v>
      </c>
      <c r="E1246" t="s">
        <v>71</v>
      </c>
      <c r="F1246" t="s">
        <v>54</v>
      </c>
      <c r="G1246" t="s">
        <v>72</v>
      </c>
      <c r="H1246" t="s">
        <v>73</v>
      </c>
      <c r="I1246" t="s">
        <v>84</v>
      </c>
      <c r="J1246" t="s">
        <v>85</v>
      </c>
      <c r="K1246" t="s">
        <v>42</v>
      </c>
      <c r="L1246" s="13">
        <v>9.9</v>
      </c>
      <c r="M1246" s="8">
        <v>3.1</v>
      </c>
      <c r="N1246">
        <v>189</v>
      </c>
      <c r="O1246" s="8">
        <v>1871.1</v>
      </c>
      <c r="P1246" s="14">
        <v>3.1399999999999997E-2</v>
      </c>
      <c r="Q1246" s="8">
        <v>58.75</v>
      </c>
      <c r="R1246" s="8">
        <v>1812.35</v>
      </c>
      <c r="S1246" s="8">
        <v>585.9</v>
      </c>
      <c r="T1246" s="8">
        <v>1226.45</v>
      </c>
      <c r="U1246">
        <v>0</v>
      </c>
      <c r="V1246" s="8">
        <v>0</v>
      </c>
      <c r="W1246" s="8">
        <v>0</v>
      </c>
      <c r="X1246" s="8">
        <v>1226.45</v>
      </c>
    </row>
    <row r="1247" spans="1:24" x14ac:dyDescent="0.25">
      <c r="A1247" t="s">
        <v>1573</v>
      </c>
      <c r="B1247" s="1">
        <v>46255</v>
      </c>
      <c r="C1247" t="s">
        <v>410</v>
      </c>
      <c r="D1247" t="s">
        <v>411</v>
      </c>
      <c r="E1247" t="s">
        <v>150</v>
      </c>
      <c r="F1247" t="s">
        <v>46</v>
      </c>
      <c r="G1247" t="s">
        <v>151</v>
      </c>
      <c r="H1247" t="s">
        <v>152</v>
      </c>
      <c r="I1247" t="s">
        <v>117</v>
      </c>
      <c r="J1247" t="s">
        <v>118</v>
      </c>
      <c r="K1247" t="s">
        <v>59</v>
      </c>
      <c r="L1247" s="13">
        <v>6</v>
      </c>
      <c r="M1247" s="8">
        <v>4.2</v>
      </c>
      <c r="N1247">
        <v>20</v>
      </c>
      <c r="O1247" s="8">
        <v>120</v>
      </c>
      <c r="P1247" s="14">
        <v>0.128</v>
      </c>
      <c r="Q1247" s="8">
        <v>15.36</v>
      </c>
      <c r="R1247" s="8">
        <v>104.64</v>
      </c>
      <c r="S1247" s="8">
        <v>84</v>
      </c>
      <c r="T1247" s="8">
        <v>20.64</v>
      </c>
      <c r="U1247">
        <v>10</v>
      </c>
      <c r="V1247" s="8">
        <v>52.32</v>
      </c>
      <c r="W1247" s="8">
        <v>47</v>
      </c>
      <c r="X1247" s="8">
        <v>-26.36</v>
      </c>
    </row>
    <row r="1248" spans="1:24" x14ac:dyDescent="0.25">
      <c r="A1248" t="s">
        <v>1574</v>
      </c>
      <c r="B1248" s="1">
        <v>46174</v>
      </c>
      <c r="C1248" t="s">
        <v>285</v>
      </c>
      <c r="D1248" t="s">
        <v>286</v>
      </c>
      <c r="E1248" t="s">
        <v>27</v>
      </c>
      <c r="F1248" t="s">
        <v>89</v>
      </c>
      <c r="G1248" t="s">
        <v>38</v>
      </c>
      <c r="H1248" t="s">
        <v>39</v>
      </c>
      <c r="I1248" t="s">
        <v>47</v>
      </c>
      <c r="J1248" t="s">
        <v>48</v>
      </c>
      <c r="K1248" t="s">
        <v>49</v>
      </c>
      <c r="L1248" s="13">
        <v>5</v>
      </c>
      <c r="M1248" s="8">
        <v>3.2</v>
      </c>
      <c r="N1248">
        <v>160</v>
      </c>
      <c r="O1248" s="8">
        <v>800</v>
      </c>
      <c r="P1248" s="14">
        <v>7.1599999999999997E-2</v>
      </c>
      <c r="Q1248" s="8">
        <v>57.28</v>
      </c>
      <c r="R1248" s="8">
        <v>742.72</v>
      </c>
      <c r="S1248" s="8">
        <v>512</v>
      </c>
      <c r="T1248" s="8">
        <v>230.72</v>
      </c>
      <c r="U1248">
        <v>0</v>
      </c>
      <c r="V1248" s="8">
        <v>0</v>
      </c>
      <c r="W1248" s="8">
        <v>0</v>
      </c>
      <c r="X1248" s="8">
        <v>230.72</v>
      </c>
    </row>
    <row r="1249" spans="1:24" x14ac:dyDescent="0.25">
      <c r="A1249" t="s">
        <v>1575</v>
      </c>
      <c r="B1249" s="1">
        <v>45781</v>
      </c>
      <c r="C1249" t="s">
        <v>198</v>
      </c>
      <c r="D1249" t="s">
        <v>199</v>
      </c>
      <c r="E1249" t="s">
        <v>150</v>
      </c>
      <c r="F1249" t="s">
        <v>54</v>
      </c>
      <c r="G1249" t="s">
        <v>151</v>
      </c>
      <c r="H1249" t="s">
        <v>152</v>
      </c>
      <c r="I1249" t="s">
        <v>31</v>
      </c>
      <c r="J1249" t="s">
        <v>32</v>
      </c>
      <c r="K1249" t="s">
        <v>33</v>
      </c>
      <c r="L1249" s="13">
        <v>5.8</v>
      </c>
      <c r="M1249" s="8">
        <v>2.7</v>
      </c>
      <c r="N1249">
        <v>67</v>
      </c>
      <c r="O1249" s="8">
        <v>388.6</v>
      </c>
      <c r="P1249" s="14">
        <v>0.49</v>
      </c>
      <c r="Q1249" s="8">
        <v>190.41</v>
      </c>
      <c r="R1249" s="8">
        <v>198.19</v>
      </c>
      <c r="S1249" s="8">
        <v>180.9</v>
      </c>
      <c r="T1249" s="8">
        <v>17.29</v>
      </c>
      <c r="U1249">
        <v>0</v>
      </c>
      <c r="V1249" s="8">
        <v>0</v>
      </c>
      <c r="W1249" s="8">
        <v>0</v>
      </c>
      <c r="X1249" s="8">
        <v>17.29</v>
      </c>
    </row>
    <row r="1250" spans="1:24" x14ac:dyDescent="0.25">
      <c r="A1250" t="s">
        <v>1576</v>
      </c>
      <c r="B1250" s="1">
        <v>45408</v>
      </c>
      <c r="C1250" t="s">
        <v>480</v>
      </c>
      <c r="D1250" t="s">
        <v>481</v>
      </c>
      <c r="E1250" t="s">
        <v>63</v>
      </c>
      <c r="F1250" t="s">
        <v>54</v>
      </c>
      <c r="G1250" t="s">
        <v>64</v>
      </c>
      <c r="H1250" t="s">
        <v>65</v>
      </c>
      <c r="I1250" t="s">
        <v>31</v>
      </c>
      <c r="J1250" t="s">
        <v>32</v>
      </c>
      <c r="K1250" t="s">
        <v>33</v>
      </c>
      <c r="L1250" s="13">
        <v>5.8</v>
      </c>
      <c r="M1250" s="8">
        <v>2.7</v>
      </c>
      <c r="N1250">
        <v>93</v>
      </c>
      <c r="O1250" s="8">
        <v>539.4</v>
      </c>
      <c r="P1250" s="14">
        <v>7.9000000000000008E-3</v>
      </c>
      <c r="Q1250" s="8">
        <v>4.26</v>
      </c>
      <c r="R1250" s="8">
        <v>535.14</v>
      </c>
      <c r="S1250" s="8">
        <v>251.1</v>
      </c>
      <c r="T1250" s="8">
        <v>284.04000000000002</v>
      </c>
      <c r="U1250">
        <v>0</v>
      </c>
      <c r="V1250" s="8">
        <v>0</v>
      </c>
      <c r="W1250" s="8">
        <v>0</v>
      </c>
      <c r="X1250" s="8">
        <v>284.04000000000002</v>
      </c>
    </row>
    <row r="1251" spans="1:24" x14ac:dyDescent="0.25">
      <c r="A1251" t="s">
        <v>1577</v>
      </c>
      <c r="B1251" s="1">
        <v>46133</v>
      </c>
      <c r="C1251" t="s">
        <v>403</v>
      </c>
      <c r="D1251" t="s">
        <v>404</v>
      </c>
      <c r="E1251" t="s">
        <v>53</v>
      </c>
      <c r="F1251" t="s">
        <v>37</v>
      </c>
      <c r="G1251" t="s">
        <v>55</v>
      </c>
      <c r="H1251" t="s">
        <v>56</v>
      </c>
      <c r="I1251" t="s">
        <v>40</v>
      </c>
      <c r="J1251" t="s">
        <v>41</v>
      </c>
      <c r="K1251" t="s">
        <v>42</v>
      </c>
      <c r="L1251" s="13">
        <v>14.5</v>
      </c>
      <c r="M1251" s="8">
        <v>4.2</v>
      </c>
      <c r="N1251">
        <v>12</v>
      </c>
      <c r="O1251" s="8">
        <v>174</v>
      </c>
      <c r="P1251" s="14">
        <v>4.5999999999999999E-3</v>
      </c>
      <c r="Q1251" s="8">
        <v>0.8</v>
      </c>
      <c r="R1251" s="8">
        <v>173.2</v>
      </c>
      <c r="S1251" s="8">
        <v>50.4</v>
      </c>
      <c r="T1251" s="8">
        <v>122.8</v>
      </c>
      <c r="U1251">
        <v>0</v>
      </c>
      <c r="V1251" s="8">
        <v>0</v>
      </c>
      <c r="W1251" s="8">
        <v>0</v>
      </c>
      <c r="X1251" s="8">
        <v>122.8</v>
      </c>
    </row>
    <row r="1252" spans="1:24" x14ac:dyDescent="0.25">
      <c r="A1252" t="s">
        <v>1578</v>
      </c>
      <c r="B1252" s="1">
        <v>45358</v>
      </c>
      <c r="C1252" t="s">
        <v>69</v>
      </c>
      <c r="D1252" t="s">
        <v>70</v>
      </c>
      <c r="E1252" t="s">
        <v>71</v>
      </c>
      <c r="F1252" t="s">
        <v>37</v>
      </c>
      <c r="G1252" t="s">
        <v>72</v>
      </c>
      <c r="H1252" t="s">
        <v>73</v>
      </c>
      <c r="I1252" t="s">
        <v>47</v>
      </c>
      <c r="J1252" t="s">
        <v>48</v>
      </c>
      <c r="K1252" t="s">
        <v>49</v>
      </c>
      <c r="L1252" s="13">
        <v>5</v>
      </c>
      <c r="M1252" s="8">
        <v>3.2</v>
      </c>
      <c r="N1252">
        <v>28</v>
      </c>
      <c r="O1252" s="8">
        <v>140</v>
      </c>
      <c r="P1252" s="14">
        <v>1.0699999999999999E-2</v>
      </c>
      <c r="Q1252" s="8">
        <v>1.5</v>
      </c>
      <c r="R1252" s="8">
        <v>138.5</v>
      </c>
      <c r="S1252" s="8">
        <v>89.6</v>
      </c>
      <c r="T1252" s="8">
        <v>48.9</v>
      </c>
      <c r="U1252">
        <v>0</v>
      </c>
      <c r="V1252" s="8">
        <v>0</v>
      </c>
      <c r="W1252" s="8">
        <v>0</v>
      </c>
      <c r="X1252" s="8">
        <v>48.9</v>
      </c>
    </row>
    <row r="1253" spans="1:24" x14ac:dyDescent="0.25">
      <c r="A1253" t="s">
        <v>1579</v>
      </c>
      <c r="B1253" s="1">
        <v>45702</v>
      </c>
      <c r="C1253" t="s">
        <v>309</v>
      </c>
      <c r="D1253" t="s">
        <v>310</v>
      </c>
      <c r="E1253" t="s">
        <v>63</v>
      </c>
      <c r="F1253" t="s">
        <v>54</v>
      </c>
      <c r="G1253" t="s">
        <v>79</v>
      </c>
      <c r="H1253" t="s">
        <v>80</v>
      </c>
      <c r="I1253" t="s">
        <v>66</v>
      </c>
      <c r="J1253" t="s">
        <v>67</v>
      </c>
      <c r="K1253" t="s">
        <v>33</v>
      </c>
      <c r="L1253" s="13">
        <v>4.5</v>
      </c>
      <c r="M1253" s="8">
        <v>2.1</v>
      </c>
      <c r="N1253">
        <v>70</v>
      </c>
      <c r="O1253" s="8">
        <v>315</v>
      </c>
      <c r="P1253" s="14">
        <v>2.2200000000000001E-2</v>
      </c>
      <c r="Q1253" s="8">
        <v>6.99</v>
      </c>
      <c r="R1253" s="8">
        <v>308.01</v>
      </c>
      <c r="S1253" s="8">
        <v>147</v>
      </c>
      <c r="T1253" s="8">
        <v>161.01</v>
      </c>
      <c r="U1253">
        <v>0</v>
      </c>
      <c r="V1253" s="8">
        <v>0</v>
      </c>
      <c r="W1253" s="8">
        <v>0</v>
      </c>
      <c r="X1253" s="8">
        <v>161.01</v>
      </c>
    </row>
    <row r="1254" spans="1:24" x14ac:dyDescent="0.25">
      <c r="A1254" t="s">
        <v>1580</v>
      </c>
      <c r="B1254" s="1">
        <v>45795</v>
      </c>
      <c r="C1254" t="s">
        <v>440</v>
      </c>
      <c r="D1254" t="s">
        <v>441</v>
      </c>
      <c r="E1254" t="s">
        <v>71</v>
      </c>
      <c r="F1254" t="s">
        <v>54</v>
      </c>
      <c r="G1254" t="s">
        <v>165</v>
      </c>
      <c r="H1254" t="s">
        <v>166</v>
      </c>
      <c r="I1254" t="s">
        <v>156</v>
      </c>
      <c r="J1254" t="s">
        <v>157</v>
      </c>
      <c r="K1254" t="s">
        <v>42</v>
      </c>
      <c r="L1254" s="13">
        <v>6.2</v>
      </c>
      <c r="M1254" s="8">
        <v>1.9</v>
      </c>
      <c r="N1254">
        <v>85</v>
      </c>
      <c r="O1254" s="8">
        <v>527</v>
      </c>
      <c r="P1254" s="14">
        <v>4.1300000000000003E-2</v>
      </c>
      <c r="Q1254" s="8">
        <v>21.77</v>
      </c>
      <c r="R1254" s="8">
        <v>505.23</v>
      </c>
      <c r="S1254" s="8">
        <v>161.5</v>
      </c>
      <c r="T1254" s="8">
        <v>343.73</v>
      </c>
      <c r="U1254">
        <v>0</v>
      </c>
      <c r="V1254" s="8">
        <v>0</v>
      </c>
      <c r="W1254" s="8">
        <v>0</v>
      </c>
      <c r="X1254" s="8">
        <v>343.73</v>
      </c>
    </row>
    <row r="1255" spans="1:24" x14ac:dyDescent="0.25">
      <c r="A1255" t="s">
        <v>1581</v>
      </c>
      <c r="B1255" s="1">
        <v>45367</v>
      </c>
      <c r="C1255" t="s">
        <v>328</v>
      </c>
      <c r="D1255" t="s">
        <v>329</v>
      </c>
      <c r="E1255" t="s">
        <v>71</v>
      </c>
      <c r="F1255" t="s">
        <v>54</v>
      </c>
      <c r="G1255" t="s">
        <v>165</v>
      </c>
      <c r="H1255" t="s">
        <v>166</v>
      </c>
      <c r="I1255" t="s">
        <v>40</v>
      </c>
      <c r="J1255" t="s">
        <v>41</v>
      </c>
      <c r="K1255" t="s">
        <v>42</v>
      </c>
      <c r="L1255" s="13">
        <v>14.5</v>
      </c>
      <c r="M1255" s="8">
        <v>4.2</v>
      </c>
      <c r="N1255">
        <v>23</v>
      </c>
      <c r="O1255" s="8">
        <v>333.5</v>
      </c>
      <c r="P1255" s="14">
        <v>7.1000000000000004E-3</v>
      </c>
      <c r="Q1255" s="8">
        <v>2.37</v>
      </c>
      <c r="R1255" s="8">
        <v>331.13</v>
      </c>
      <c r="S1255" s="8">
        <v>96.6</v>
      </c>
      <c r="T1255" s="8">
        <v>234.53</v>
      </c>
      <c r="U1255">
        <v>0</v>
      </c>
      <c r="V1255" s="8">
        <v>0</v>
      </c>
      <c r="W1255" s="8">
        <v>0</v>
      </c>
      <c r="X1255" s="8">
        <v>234.53</v>
      </c>
    </row>
    <row r="1256" spans="1:24" x14ac:dyDescent="0.25">
      <c r="A1256" t="s">
        <v>1582</v>
      </c>
      <c r="B1256" s="1">
        <v>45882</v>
      </c>
      <c r="C1256" t="s">
        <v>177</v>
      </c>
      <c r="D1256" t="s">
        <v>178</v>
      </c>
      <c r="E1256" t="s">
        <v>27</v>
      </c>
      <c r="F1256" t="s">
        <v>37</v>
      </c>
      <c r="G1256" t="s">
        <v>38</v>
      </c>
      <c r="H1256" t="s">
        <v>39</v>
      </c>
      <c r="I1256" t="s">
        <v>127</v>
      </c>
      <c r="J1256" t="s">
        <v>128</v>
      </c>
      <c r="K1256" t="s">
        <v>33</v>
      </c>
      <c r="L1256" s="13">
        <v>7.2</v>
      </c>
      <c r="M1256" s="8">
        <v>3.6</v>
      </c>
      <c r="N1256">
        <v>16</v>
      </c>
      <c r="O1256" s="8">
        <v>115.2</v>
      </c>
      <c r="P1256" s="14">
        <v>3.0000000000000001E-3</v>
      </c>
      <c r="Q1256" s="8">
        <v>0.35</v>
      </c>
      <c r="R1256" s="8">
        <v>114.85</v>
      </c>
      <c r="S1256" s="8">
        <v>57.6</v>
      </c>
      <c r="T1256" s="8">
        <v>57.25</v>
      </c>
      <c r="U1256">
        <v>0</v>
      </c>
      <c r="V1256" s="8">
        <v>0</v>
      </c>
      <c r="W1256" s="8">
        <v>0</v>
      </c>
      <c r="X1256" s="8">
        <v>57.25</v>
      </c>
    </row>
    <row r="1257" spans="1:24" x14ac:dyDescent="0.25">
      <c r="A1257" t="s">
        <v>1583</v>
      </c>
      <c r="B1257" s="1">
        <v>45936</v>
      </c>
      <c r="C1257" t="s">
        <v>427</v>
      </c>
      <c r="D1257" t="s">
        <v>428</v>
      </c>
      <c r="E1257" t="s">
        <v>150</v>
      </c>
      <c r="F1257" t="s">
        <v>46</v>
      </c>
      <c r="G1257" t="s">
        <v>151</v>
      </c>
      <c r="H1257" t="s">
        <v>152</v>
      </c>
      <c r="I1257" t="s">
        <v>74</v>
      </c>
      <c r="J1257" t="s">
        <v>75</v>
      </c>
      <c r="K1257" t="s">
        <v>49</v>
      </c>
      <c r="L1257" s="13">
        <v>11</v>
      </c>
      <c r="M1257" s="8">
        <v>6.8</v>
      </c>
      <c r="N1257">
        <v>12</v>
      </c>
      <c r="O1257" s="8">
        <v>132</v>
      </c>
      <c r="P1257" s="14">
        <v>0.1547</v>
      </c>
      <c r="Q1257" s="8">
        <v>20.420000000000002</v>
      </c>
      <c r="R1257" s="8">
        <v>111.58</v>
      </c>
      <c r="S1257" s="8">
        <v>81.599999999999994</v>
      </c>
      <c r="T1257" s="8">
        <v>29.98</v>
      </c>
      <c r="U1257">
        <v>0</v>
      </c>
      <c r="V1257" s="8">
        <v>0</v>
      </c>
      <c r="W1257" s="8">
        <v>0</v>
      </c>
      <c r="X1257" s="8">
        <v>29.98</v>
      </c>
    </row>
    <row r="1258" spans="1:24" x14ac:dyDescent="0.25">
      <c r="A1258" t="s">
        <v>1584</v>
      </c>
      <c r="B1258" s="1">
        <v>45994</v>
      </c>
      <c r="C1258" t="s">
        <v>367</v>
      </c>
      <c r="D1258" t="s">
        <v>368</v>
      </c>
      <c r="E1258" t="s">
        <v>63</v>
      </c>
      <c r="F1258" t="s">
        <v>54</v>
      </c>
      <c r="G1258" t="s">
        <v>79</v>
      </c>
      <c r="H1258" t="s">
        <v>80</v>
      </c>
      <c r="I1258" t="s">
        <v>74</v>
      </c>
      <c r="J1258" t="s">
        <v>75</v>
      </c>
      <c r="K1258" t="s">
        <v>49</v>
      </c>
      <c r="L1258" s="13">
        <v>11</v>
      </c>
      <c r="M1258" s="8">
        <v>6.8</v>
      </c>
      <c r="N1258">
        <v>130</v>
      </c>
      <c r="O1258" s="8">
        <v>1430</v>
      </c>
      <c r="P1258" s="14">
        <v>3.3999999999999998E-3</v>
      </c>
      <c r="Q1258" s="8">
        <v>4.8600000000000003</v>
      </c>
      <c r="R1258" s="8">
        <v>1425.14</v>
      </c>
      <c r="S1258" s="8">
        <v>884</v>
      </c>
      <c r="T1258" s="8">
        <v>541.14</v>
      </c>
      <c r="U1258">
        <v>0</v>
      </c>
      <c r="V1258" s="8">
        <v>0</v>
      </c>
      <c r="W1258" s="8">
        <v>0</v>
      </c>
      <c r="X1258" s="8">
        <v>541.14</v>
      </c>
    </row>
    <row r="1259" spans="1:24" x14ac:dyDescent="0.25">
      <c r="A1259" t="s">
        <v>1585</v>
      </c>
      <c r="B1259" s="1">
        <v>45346</v>
      </c>
      <c r="C1259" t="s">
        <v>391</v>
      </c>
      <c r="D1259" t="s">
        <v>392</v>
      </c>
      <c r="E1259" t="s">
        <v>63</v>
      </c>
      <c r="F1259" t="s">
        <v>54</v>
      </c>
      <c r="G1259" t="s">
        <v>79</v>
      </c>
      <c r="H1259" t="s">
        <v>80</v>
      </c>
      <c r="I1259" t="s">
        <v>122</v>
      </c>
      <c r="J1259" t="s">
        <v>123</v>
      </c>
      <c r="K1259" t="s">
        <v>59</v>
      </c>
      <c r="L1259" s="13">
        <v>5.5</v>
      </c>
      <c r="M1259" s="8">
        <v>3.8</v>
      </c>
      <c r="N1259">
        <v>59</v>
      </c>
      <c r="O1259" s="8">
        <v>324.5</v>
      </c>
      <c r="P1259" s="14">
        <v>5.0000000000000001E-4</v>
      </c>
      <c r="Q1259" s="8">
        <v>0.16</v>
      </c>
      <c r="R1259" s="8">
        <v>324.33999999999997</v>
      </c>
      <c r="S1259" s="8">
        <v>224.2</v>
      </c>
      <c r="T1259" s="8">
        <v>100.14</v>
      </c>
      <c r="U1259">
        <v>0</v>
      </c>
      <c r="V1259" s="8">
        <v>0</v>
      </c>
      <c r="W1259" s="8">
        <v>0</v>
      </c>
      <c r="X1259" s="8">
        <v>100.14</v>
      </c>
    </row>
    <row r="1260" spans="1:24" x14ac:dyDescent="0.25">
      <c r="A1260" t="s">
        <v>1586</v>
      </c>
      <c r="B1260" s="1">
        <v>45447</v>
      </c>
      <c r="C1260" t="s">
        <v>763</v>
      </c>
      <c r="D1260" t="s">
        <v>764</v>
      </c>
      <c r="E1260" t="s">
        <v>71</v>
      </c>
      <c r="F1260" t="s">
        <v>46</v>
      </c>
      <c r="G1260" t="s">
        <v>165</v>
      </c>
      <c r="H1260" t="s">
        <v>166</v>
      </c>
      <c r="I1260" t="s">
        <v>104</v>
      </c>
      <c r="J1260" t="s">
        <v>105</v>
      </c>
      <c r="K1260" t="s">
        <v>49</v>
      </c>
      <c r="L1260" s="13">
        <v>4.2</v>
      </c>
      <c r="M1260" s="8">
        <v>2.8</v>
      </c>
      <c r="N1260">
        <v>15</v>
      </c>
      <c r="O1260" s="8">
        <v>63</v>
      </c>
      <c r="P1260" s="14">
        <v>0.15570000000000001</v>
      </c>
      <c r="Q1260" s="8">
        <v>9.81</v>
      </c>
      <c r="R1260" s="8">
        <v>53.19</v>
      </c>
      <c r="S1260" s="8">
        <v>42</v>
      </c>
      <c r="T1260" s="8">
        <v>11.19</v>
      </c>
      <c r="U1260">
        <v>0</v>
      </c>
      <c r="V1260" s="8">
        <v>0</v>
      </c>
      <c r="W1260" s="8">
        <v>0</v>
      </c>
      <c r="X1260" s="8">
        <v>11.19</v>
      </c>
    </row>
    <row r="1261" spans="1:24" x14ac:dyDescent="0.25">
      <c r="A1261" t="s">
        <v>1587</v>
      </c>
      <c r="B1261" s="1">
        <v>45444</v>
      </c>
      <c r="C1261" t="s">
        <v>87</v>
      </c>
      <c r="D1261" t="s">
        <v>88</v>
      </c>
      <c r="E1261" t="s">
        <v>63</v>
      </c>
      <c r="F1261" t="s">
        <v>89</v>
      </c>
      <c r="G1261" t="s">
        <v>79</v>
      </c>
      <c r="H1261" t="s">
        <v>80</v>
      </c>
      <c r="I1261" t="s">
        <v>84</v>
      </c>
      <c r="J1261" t="s">
        <v>85</v>
      </c>
      <c r="K1261" t="s">
        <v>42</v>
      </c>
      <c r="L1261" s="13">
        <v>9.9</v>
      </c>
      <c r="M1261" s="8">
        <v>3.1</v>
      </c>
      <c r="N1261">
        <v>43</v>
      </c>
      <c r="O1261" s="8">
        <v>425.7</v>
      </c>
      <c r="P1261" s="14">
        <v>0.1143</v>
      </c>
      <c r="Q1261" s="8">
        <v>48.66</v>
      </c>
      <c r="R1261" s="8">
        <v>377.04</v>
      </c>
      <c r="S1261" s="8">
        <v>133.30000000000001</v>
      </c>
      <c r="T1261" s="8">
        <v>243.74</v>
      </c>
      <c r="U1261">
        <v>0</v>
      </c>
      <c r="V1261" s="8">
        <v>0</v>
      </c>
      <c r="W1261" s="8">
        <v>0</v>
      </c>
      <c r="X1261" s="8">
        <v>243.74</v>
      </c>
    </row>
    <row r="1262" spans="1:24" x14ac:dyDescent="0.25">
      <c r="A1262" t="s">
        <v>1588</v>
      </c>
      <c r="B1262" s="1">
        <v>46122</v>
      </c>
      <c r="C1262" t="s">
        <v>689</v>
      </c>
      <c r="D1262" t="s">
        <v>690</v>
      </c>
      <c r="E1262" t="s">
        <v>27</v>
      </c>
      <c r="F1262" t="s">
        <v>54</v>
      </c>
      <c r="G1262" t="s">
        <v>38</v>
      </c>
      <c r="H1262" t="s">
        <v>39</v>
      </c>
      <c r="I1262" t="s">
        <v>66</v>
      </c>
      <c r="J1262" t="s">
        <v>67</v>
      </c>
      <c r="K1262" t="s">
        <v>33</v>
      </c>
      <c r="L1262" s="13">
        <v>4.5</v>
      </c>
      <c r="M1262" s="8">
        <v>2.1</v>
      </c>
      <c r="N1262">
        <v>79</v>
      </c>
      <c r="O1262" s="8">
        <v>355.5</v>
      </c>
      <c r="P1262" s="14">
        <v>1.0200000000000001E-2</v>
      </c>
      <c r="Q1262" s="8">
        <v>3.63</v>
      </c>
      <c r="R1262" s="8">
        <v>351.87</v>
      </c>
      <c r="S1262" s="8">
        <v>165.9</v>
      </c>
      <c r="T1262" s="8">
        <v>185.97</v>
      </c>
      <c r="U1262">
        <v>0</v>
      </c>
      <c r="V1262" s="8">
        <v>0</v>
      </c>
      <c r="W1262" s="8">
        <v>0</v>
      </c>
      <c r="X1262" s="8">
        <v>185.97</v>
      </c>
    </row>
    <row r="1263" spans="1:24" x14ac:dyDescent="0.25">
      <c r="A1263" t="s">
        <v>1589</v>
      </c>
      <c r="B1263" s="1">
        <v>45868</v>
      </c>
      <c r="C1263" t="s">
        <v>258</v>
      </c>
      <c r="D1263" t="s">
        <v>259</v>
      </c>
      <c r="E1263" t="s">
        <v>71</v>
      </c>
      <c r="F1263" t="s">
        <v>28</v>
      </c>
      <c r="G1263" t="s">
        <v>165</v>
      </c>
      <c r="H1263" t="s">
        <v>166</v>
      </c>
      <c r="I1263" t="s">
        <v>104</v>
      </c>
      <c r="J1263" t="s">
        <v>105</v>
      </c>
      <c r="K1263" t="s">
        <v>49</v>
      </c>
      <c r="L1263" s="13">
        <v>4.2</v>
      </c>
      <c r="M1263" s="8">
        <v>2.8</v>
      </c>
      <c r="N1263">
        <v>33</v>
      </c>
      <c r="O1263" s="8">
        <v>138.6</v>
      </c>
      <c r="P1263" s="14">
        <v>2.5399999999999999E-2</v>
      </c>
      <c r="Q1263" s="8">
        <v>3.52</v>
      </c>
      <c r="R1263" s="8">
        <v>135.08000000000001</v>
      </c>
      <c r="S1263" s="8">
        <v>92.4</v>
      </c>
      <c r="T1263" s="8">
        <v>42.68</v>
      </c>
      <c r="U1263">
        <v>0</v>
      </c>
      <c r="V1263" s="8">
        <v>0</v>
      </c>
      <c r="W1263" s="8">
        <v>0</v>
      </c>
      <c r="X1263" s="8">
        <v>42.68</v>
      </c>
    </row>
    <row r="1264" spans="1:24" x14ac:dyDescent="0.25">
      <c r="A1264" t="s">
        <v>1590</v>
      </c>
      <c r="B1264" s="1">
        <v>46263</v>
      </c>
      <c r="C1264" t="s">
        <v>337</v>
      </c>
      <c r="D1264" t="s">
        <v>338</v>
      </c>
      <c r="E1264" t="s">
        <v>27</v>
      </c>
      <c r="F1264" t="s">
        <v>54</v>
      </c>
      <c r="G1264" t="s">
        <v>29</v>
      </c>
      <c r="H1264" t="s">
        <v>30</v>
      </c>
      <c r="I1264" t="s">
        <v>40</v>
      </c>
      <c r="J1264" t="s">
        <v>41</v>
      </c>
      <c r="K1264" t="s">
        <v>42</v>
      </c>
      <c r="L1264" s="13">
        <v>14.5</v>
      </c>
      <c r="M1264" s="8">
        <v>4.2</v>
      </c>
      <c r="N1264">
        <v>27</v>
      </c>
      <c r="O1264" s="8">
        <v>391.5</v>
      </c>
      <c r="P1264" s="14">
        <v>4.4999999999999997E-3</v>
      </c>
      <c r="Q1264" s="8">
        <v>1.76</v>
      </c>
      <c r="R1264" s="8">
        <v>389.74</v>
      </c>
      <c r="S1264" s="8">
        <v>113.4</v>
      </c>
      <c r="T1264" s="8">
        <v>276.33999999999997</v>
      </c>
      <c r="U1264">
        <v>0</v>
      </c>
      <c r="V1264" s="8">
        <v>0</v>
      </c>
      <c r="W1264" s="8">
        <v>0</v>
      </c>
      <c r="X1264" s="8">
        <v>276.33999999999997</v>
      </c>
    </row>
    <row r="1265" spans="1:24" x14ac:dyDescent="0.25">
      <c r="A1265" t="s">
        <v>1591</v>
      </c>
      <c r="B1265" s="1">
        <v>45603</v>
      </c>
      <c r="C1265" t="s">
        <v>763</v>
      </c>
      <c r="D1265" t="s">
        <v>764</v>
      </c>
      <c r="E1265" t="s">
        <v>71</v>
      </c>
      <c r="F1265" t="s">
        <v>46</v>
      </c>
      <c r="G1265" t="s">
        <v>72</v>
      </c>
      <c r="H1265" t="s">
        <v>73</v>
      </c>
      <c r="I1265" t="s">
        <v>130</v>
      </c>
      <c r="J1265" t="s">
        <v>131</v>
      </c>
      <c r="K1265" t="s">
        <v>42</v>
      </c>
      <c r="L1265" s="13">
        <v>4.8</v>
      </c>
      <c r="M1265" s="8">
        <v>1.4</v>
      </c>
      <c r="N1265">
        <v>6</v>
      </c>
      <c r="O1265" s="8">
        <v>28.8</v>
      </c>
      <c r="P1265" s="14">
        <v>0.45379999999999998</v>
      </c>
      <c r="Q1265" s="8">
        <v>13.07</v>
      </c>
      <c r="R1265" s="8">
        <v>15.73</v>
      </c>
      <c r="S1265" s="8">
        <v>8.4</v>
      </c>
      <c r="T1265" s="8">
        <v>7.33</v>
      </c>
      <c r="U1265">
        <v>0</v>
      </c>
      <c r="V1265" s="8">
        <v>0</v>
      </c>
      <c r="W1265" s="8">
        <v>0</v>
      </c>
      <c r="X1265" s="8">
        <v>7.33</v>
      </c>
    </row>
    <row r="1266" spans="1:24" x14ac:dyDescent="0.25">
      <c r="A1266" t="s">
        <v>1592</v>
      </c>
      <c r="B1266" s="1">
        <v>45379</v>
      </c>
      <c r="C1266" t="s">
        <v>183</v>
      </c>
      <c r="D1266" t="s">
        <v>184</v>
      </c>
      <c r="E1266" t="s">
        <v>63</v>
      </c>
      <c r="F1266" t="s">
        <v>89</v>
      </c>
      <c r="G1266" t="s">
        <v>79</v>
      </c>
      <c r="H1266" t="s">
        <v>80</v>
      </c>
      <c r="I1266" t="s">
        <v>127</v>
      </c>
      <c r="J1266" t="s">
        <v>128</v>
      </c>
      <c r="K1266" t="s">
        <v>33</v>
      </c>
      <c r="L1266" s="13">
        <v>7.2</v>
      </c>
      <c r="M1266" s="8">
        <v>3.6</v>
      </c>
      <c r="N1266">
        <v>280</v>
      </c>
      <c r="O1266" s="8">
        <v>2016</v>
      </c>
      <c r="P1266" s="14">
        <v>0.42149999999999999</v>
      </c>
      <c r="Q1266" s="8">
        <v>849.74</v>
      </c>
      <c r="R1266" s="8">
        <v>1166.26</v>
      </c>
      <c r="S1266" s="8">
        <v>1008</v>
      </c>
      <c r="T1266" s="8">
        <v>158.26</v>
      </c>
      <c r="U1266">
        <v>0</v>
      </c>
      <c r="V1266" s="8">
        <v>0</v>
      </c>
      <c r="W1266" s="8">
        <v>0</v>
      </c>
      <c r="X1266" s="8">
        <v>158.26</v>
      </c>
    </row>
    <row r="1267" spans="1:24" x14ac:dyDescent="0.25">
      <c r="A1267" t="s">
        <v>1593</v>
      </c>
      <c r="B1267" s="1">
        <v>45546</v>
      </c>
      <c r="C1267" t="s">
        <v>501</v>
      </c>
      <c r="D1267" t="s">
        <v>502</v>
      </c>
      <c r="E1267" t="s">
        <v>27</v>
      </c>
      <c r="F1267" t="s">
        <v>37</v>
      </c>
      <c r="G1267" t="s">
        <v>29</v>
      </c>
      <c r="H1267" t="s">
        <v>30</v>
      </c>
      <c r="I1267" t="s">
        <v>104</v>
      </c>
      <c r="J1267" t="s">
        <v>105</v>
      </c>
      <c r="K1267" t="s">
        <v>49</v>
      </c>
      <c r="L1267" s="13">
        <v>4.2</v>
      </c>
      <c r="M1267" s="8">
        <v>2.8</v>
      </c>
      <c r="N1267">
        <v>48</v>
      </c>
      <c r="O1267" s="8">
        <v>201.6</v>
      </c>
      <c r="P1267" s="14">
        <v>1.8100000000000002E-2</v>
      </c>
      <c r="Q1267" s="8">
        <v>3.65</v>
      </c>
      <c r="R1267" s="8">
        <v>197.95</v>
      </c>
      <c r="S1267" s="8">
        <v>134.4</v>
      </c>
      <c r="T1267" s="8">
        <v>63.55</v>
      </c>
      <c r="U1267">
        <v>0</v>
      </c>
      <c r="V1267" s="8">
        <v>0</v>
      </c>
      <c r="W1267" s="8">
        <v>0</v>
      </c>
      <c r="X1267" s="8">
        <v>63.55</v>
      </c>
    </row>
    <row r="1268" spans="1:24" x14ac:dyDescent="0.25">
      <c r="A1268" t="s">
        <v>1594</v>
      </c>
      <c r="B1268" s="1">
        <v>45413</v>
      </c>
      <c r="C1268" t="s">
        <v>262</v>
      </c>
      <c r="D1268" t="s">
        <v>263</v>
      </c>
      <c r="E1268" t="s">
        <v>63</v>
      </c>
      <c r="F1268" t="s">
        <v>54</v>
      </c>
      <c r="G1268" t="s">
        <v>64</v>
      </c>
      <c r="H1268" t="s">
        <v>65</v>
      </c>
      <c r="I1268" t="s">
        <v>57</v>
      </c>
      <c r="J1268" t="s">
        <v>58</v>
      </c>
      <c r="K1268" t="s">
        <v>59</v>
      </c>
      <c r="L1268" s="13">
        <v>10.5</v>
      </c>
      <c r="M1268" s="8">
        <v>7.5</v>
      </c>
      <c r="N1268">
        <v>41</v>
      </c>
      <c r="O1268" s="8">
        <v>430.5</v>
      </c>
      <c r="P1268" s="14">
        <v>5.7000000000000002E-3</v>
      </c>
      <c r="Q1268" s="8">
        <v>2.4500000000000002</v>
      </c>
      <c r="R1268" s="8">
        <v>428.05</v>
      </c>
      <c r="S1268" s="8">
        <v>307.5</v>
      </c>
      <c r="T1268" s="8">
        <v>120.55</v>
      </c>
      <c r="U1268">
        <v>0</v>
      </c>
      <c r="V1268" s="8">
        <v>0</v>
      </c>
      <c r="W1268" s="8">
        <v>0</v>
      </c>
      <c r="X1268" s="8">
        <v>120.55</v>
      </c>
    </row>
    <row r="1269" spans="1:24" x14ac:dyDescent="0.25">
      <c r="A1269" t="s">
        <v>1595</v>
      </c>
      <c r="B1269" s="1">
        <v>45863</v>
      </c>
      <c r="C1269" t="s">
        <v>301</v>
      </c>
      <c r="D1269" t="s">
        <v>302</v>
      </c>
      <c r="E1269" t="s">
        <v>63</v>
      </c>
      <c r="F1269" t="s">
        <v>37</v>
      </c>
      <c r="G1269" t="s">
        <v>64</v>
      </c>
      <c r="H1269" t="s">
        <v>65</v>
      </c>
      <c r="I1269" t="s">
        <v>117</v>
      </c>
      <c r="J1269" t="s">
        <v>118</v>
      </c>
      <c r="K1269" t="s">
        <v>59</v>
      </c>
      <c r="L1269" s="13">
        <v>6</v>
      </c>
      <c r="M1269" s="8">
        <v>4.2</v>
      </c>
      <c r="N1269">
        <v>23</v>
      </c>
      <c r="O1269" s="8">
        <v>138</v>
      </c>
      <c r="P1269" s="14">
        <v>5.3E-3</v>
      </c>
      <c r="Q1269" s="8">
        <v>0.73</v>
      </c>
      <c r="R1269" s="8">
        <v>137.27000000000001</v>
      </c>
      <c r="S1269" s="8">
        <v>96.6</v>
      </c>
      <c r="T1269" s="8">
        <v>40.67</v>
      </c>
      <c r="U1269">
        <v>0</v>
      </c>
      <c r="V1269" s="8">
        <v>0</v>
      </c>
      <c r="W1269" s="8">
        <v>0</v>
      </c>
      <c r="X1269" s="8">
        <v>40.67</v>
      </c>
    </row>
    <row r="1270" spans="1:24" x14ac:dyDescent="0.25">
      <c r="A1270" t="s">
        <v>1596</v>
      </c>
      <c r="B1270" s="1">
        <v>46074</v>
      </c>
      <c r="C1270" t="s">
        <v>642</v>
      </c>
      <c r="D1270" t="s">
        <v>643</v>
      </c>
      <c r="E1270" t="s">
        <v>71</v>
      </c>
      <c r="F1270" t="s">
        <v>54</v>
      </c>
      <c r="G1270" t="s">
        <v>72</v>
      </c>
      <c r="H1270" t="s">
        <v>73</v>
      </c>
      <c r="I1270" t="s">
        <v>47</v>
      </c>
      <c r="J1270" t="s">
        <v>48</v>
      </c>
      <c r="K1270" t="s">
        <v>49</v>
      </c>
      <c r="L1270" s="13">
        <v>5</v>
      </c>
      <c r="M1270" s="8">
        <v>3.2</v>
      </c>
      <c r="N1270">
        <v>266</v>
      </c>
      <c r="O1270" s="8">
        <v>1330</v>
      </c>
      <c r="P1270" s="14">
        <v>7.9000000000000008E-3</v>
      </c>
      <c r="Q1270" s="8">
        <v>10.51</v>
      </c>
      <c r="R1270" s="8">
        <v>1319.49</v>
      </c>
      <c r="S1270" s="8">
        <v>851.2</v>
      </c>
      <c r="T1270" s="8">
        <v>468.29</v>
      </c>
      <c r="U1270">
        <v>0</v>
      </c>
      <c r="V1270" s="8">
        <v>0</v>
      </c>
      <c r="W1270" s="8">
        <v>0</v>
      </c>
      <c r="X1270" s="8">
        <v>468.29</v>
      </c>
    </row>
    <row r="1271" spans="1:24" x14ac:dyDescent="0.25">
      <c r="A1271" t="s">
        <v>1597</v>
      </c>
      <c r="B1271" s="1">
        <v>45718</v>
      </c>
      <c r="C1271" t="s">
        <v>44</v>
      </c>
      <c r="D1271" t="s">
        <v>45</v>
      </c>
      <c r="E1271" t="s">
        <v>27</v>
      </c>
      <c r="F1271" t="s">
        <v>46</v>
      </c>
      <c r="G1271" t="s">
        <v>38</v>
      </c>
      <c r="H1271" t="s">
        <v>39</v>
      </c>
      <c r="I1271" t="s">
        <v>47</v>
      </c>
      <c r="J1271" t="s">
        <v>48</v>
      </c>
      <c r="K1271" t="s">
        <v>49</v>
      </c>
      <c r="L1271" s="13">
        <v>5</v>
      </c>
      <c r="M1271" s="8">
        <v>3.2</v>
      </c>
      <c r="N1271">
        <v>62</v>
      </c>
      <c r="O1271" s="8">
        <v>310</v>
      </c>
      <c r="P1271" s="14">
        <v>2.4899999999999999E-2</v>
      </c>
      <c r="Q1271" s="8">
        <v>7.72</v>
      </c>
      <c r="R1271" s="8">
        <v>302.27999999999997</v>
      </c>
      <c r="S1271" s="8">
        <v>198.4</v>
      </c>
      <c r="T1271" s="8">
        <v>103.88</v>
      </c>
      <c r="U1271">
        <v>43</v>
      </c>
      <c r="V1271" s="8">
        <v>209.65</v>
      </c>
      <c r="W1271" s="8">
        <v>159.1</v>
      </c>
      <c r="X1271" s="8">
        <v>-55.22</v>
      </c>
    </row>
    <row r="1272" spans="1:24" x14ac:dyDescent="0.25">
      <c r="A1272" t="s">
        <v>1598</v>
      </c>
      <c r="B1272" s="1">
        <v>45912</v>
      </c>
      <c r="C1272" t="s">
        <v>472</v>
      </c>
      <c r="D1272" t="s">
        <v>473</v>
      </c>
      <c r="E1272" t="s">
        <v>71</v>
      </c>
      <c r="F1272" t="s">
        <v>54</v>
      </c>
      <c r="G1272" t="s">
        <v>165</v>
      </c>
      <c r="H1272" t="s">
        <v>166</v>
      </c>
      <c r="I1272" t="s">
        <v>185</v>
      </c>
      <c r="J1272" t="s">
        <v>186</v>
      </c>
      <c r="K1272" t="s">
        <v>59</v>
      </c>
      <c r="L1272" s="13">
        <v>4.9000000000000004</v>
      </c>
      <c r="M1272" s="8">
        <v>3.1</v>
      </c>
      <c r="N1272">
        <v>34</v>
      </c>
      <c r="O1272" s="8">
        <v>166.6</v>
      </c>
      <c r="P1272" s="14">
        <v>6.9999999999999999E-4</v>
      </c>
      <c r="Q1272" s="8">
        <v>0.12</v>
      </c>
      <c r="R1272" s="8">
        <v>166.48</v>
      </c>
      <c r="S1272" s="8">
        <v>105.4</v>
      </c>
      <c r="T1272" s="8">
        <v>61.08</v>
      </c>
      <c r="U1272">
        <v>0</v>
      </c>
      <c r="V1272" s="8">
        <v>0</v>
      </c>
      <c r="W1272" s="8">
        <v>0</v>
      </c>
      <c r="X1272" s="8">
        <v>61.08</v>
      </c>
    </row>
    <row r="1273" spans="1:24" x14ac:dyDescent="0.25">
      <c r="A1273" t="s">
        <v>1599</v>
      </c>
      <c r="B1273" s="1">
        <v>45902</v>
      </c>
      <c r="C1273" t="s">
        <v>325</v>
      </c>
      <c r="D1273" t="s">
        <v>326</v>
      </c>
      <c r="E1273" t="s">
        <v>27</v>
      </c>
      <c r="F1273" t="s">
        <v>37</v>
      </c>
      <c r="G1273" t="s">
        <v>29</v>
      </c>
      <c r="H1273" t="s">
        <v>30</v>
      </c>
      <c r="I1273" t="s">
        <v>74</v>
      </c>
      <c r="J1273" t="s">
        <v>75</v>
      </c>
      <c r="K1273" t="s">
        <v>49</v>
      </c>
      <c r="L1273" s="13">
        <v>11</v>
      </c>
      <c r="M1273" s="8">
        <v>6.8</v>
      </c>
      <c r="N1273">
        <v>3</v>
      </c>
      <c r="O1273" s="8">
        <v>33</v>
      </c>
      <c r="P1273" s="14">
        <v>7.3000000000000001E-3</v>
      </c>
      <c r="Q1273" s="8">
        <v>0.24</v>
      </c>
      <c r="R1273" s="8">
        <v>32.76</v>
      </c>
      <c r="S1273" s="8">
        <v>20.399999999999999</v>
      </c>
      <c r="T1273" s="8">
        <v>12.36</v>
      </c>
      <c r="U1273">
        <v>0</v>
      </c>
      <c r="V1273" s="8">
        <v>0</v>
      </c>
      <c r="W1273" s="8">
        <v>0</v>
      </c>
      <c r="X1273" s="8">
        <v>12.36</v>
      </c>
    </row>
    <row r="1274" spans="1:24" x14ac:dyDescent="0.25">
      <c r="A1274" t="s">
        <v>1600</v>
      </c>
      <c r="B1274" s="1">
        <v>46101</v>
      </c>
      <c r="C1274" t="s">
        <v>427</v>
      </c>
      <c r="D1274" t="s">
        <v>428</v>
      </c>
      <c r="E1274" t="s">
        <v>150</v>
      </c>
      <c r="F1274" t="s">
        <v>46</v>
      </c>
      <c r="G1274" t="s">
        <v>151</v>
      </c>
      <c r="H1274" t="s">
        <v>152</v>
      </c>
      <c r="I1274" t="s">
        <v>117</v>
      </c>
      <c r="J1274" t="s">
        <v>118</v>
      </c>
      <c r="K1274" t="s">
        <v>59</v>
      </c>
      <c r="L1274" s="13">
        <v>6</v>
      </c>
      <c r="M1274" s="8">
        <v>4.2</v>
      </c>
      <c r="N1274">
        <v>67</v>
      </c>
      <c r="O1274" s="8">
        <v>402</v>
      </c>
      <c r="P1274" s="14">
        <v>0.16159999999999999</v>
      </c>
      <c r="Q1274" s="8">
        <v>64.959999999999994</v>
      </c>
      <c r="R1274" s="8">
        <v>337.04</v>
      </c>
      <c r="S1274" s="8">
        <v>281.39999999999998</v>
      </c>
      <c r="T1274" s="8">
        <v>55.64</v>
      </c>
      <c r="U1274">
        <v>0</v>
      </c>
      <c r="V1274" s="8">
        <v>0</v>
      </c>
      <c r="W1274" s="8">
        <v>0</v>
      </c>
      <c r="X1274" s="8">
        <v>55.64</v>
      </c>
    </row>
    <row r="1275" spans="1:24" x14ac:dyDescent="0.25">
      <c r="A1275" t="s">
        <v>1601</v>
      </c>
      <c r="B1275" s="1">
        <v>45925</v>
      </c>
      <c r="C1275" t="s">
        <v>805</v>
      </c>
      <c r="D1275" t="s">
        <v>806</v>
      </c>
      <c r="E1275" t="s">
        <v>63</v>
      </c>
      <c r="F1275" t="s">
        <v>89</v>
      </c>
      <c r="G1275" t="s">
        <v>79</v>
      </c>
      <c r="H1275" t="s">
        <v>80</v>
      </c>
      <c r="I1275" t="s">
        <v>122</v>
      </c>
      <c r="J1275" t="s">
        <v>123</v>
      </c>
      <c r="K1275" t="s">
        <v>59</v>
      </c>
      <c r="L1275" s="13">
        <v>5.5</v>
      </c>
      <c r="M1275" s="8">
        <v>3.8</v>
      </c>
      <c r="N1275">
        <v>125</v>
      </c>
      <c r="O1275" s="8">
        <v>687.5</v>
      </c>
      <c r="P1275" s="14">
        <v>0.16470000000000001</v>
      </c>
      <c r="Q1275" s="8">
        <v>113.23</v>
      </c>
      <c r="R1275" s="8">
        <v>574.27</v>
      </c>
      <c r="S1275" s="8">
        <v>475</v>
      </c>
      <c r="T1275" s="8">
        <v>99.27</v>
      </c>
      <c r="U1275">
        <v>0</v>
      </c>
      <c r="V1275" s="8">
        <v>0</v>
      </c>
      <c r="W1275" s="8">
        <v>0</v>
      </c>
      <c r="X1275" s="8">
        <v>99.27</v>
      </c>
    </row>
    <row r="1276" spans="1:24" x14ac:dyDescent="0.25">
      <c r="A1276" t="s">
        <v>1602</v>
      </c>
      <c r="B1276" s="1">
        <v>45523</v>
      </c>
      <c r="C1276" t="s">
        <v>198</v>
      </c>
      <c r="D1276" t="s">
        <v>199</v>
      </c>
      <c r="E1276" t="s">
        <v>150</v>
      </c>
      <c r="F1276" t="s">
        <v>54</v>
      </c>
      <c r="G1276" t="s">
        <v>151</v>
      </c>
      <c r="H1276" t="s">
        <v>152</v>
      </c>
      <c r="I1276" t="s">
        <v>185</v>
      </c>
      <c r="J1276" t="s">
        <v>186</v>
      </c>
      <c r="K1276" t="s">
        <v>59</v>
      </c>
      <c r="L1276" s="13">
        <v>4.9000000000000004</v>
      </c>
      <c r="M1276" s="8">
        <v>3.1</v>
      </c>
      <c r="N1276">
        <v>17</v>
      </c>
      <c r="O1276" s="8">
        <v>83.3</v>
      </c>
      <c r="P1276" s="14">
        <v>1.3299999999999999E-2</v>
      </c>
      <c r="Q1276" s="8">
        <v>1.1100000000000001</v>
      </c>
      <c r="R1276" s="8">
        <v>82.19</v>
      </c>
      <c r="S1276" s="8">
        <v>52.7</v>
      </c>
      <c r="T1276" s="8">
        <v>29.49</v>
      </c>
      <c r="U1276">
        <v>0</v>
      </c>
      <c r="V1276" s="8">
        <v>0</v>
      </c>
      <c r="W1276" s="8">
        <v>0</v>
      </c>
      <c r="X1276" s="8">
        <v>29.49</v>
      </c>
    </row>
    <row r="1277" spans="1:24" x14ac:dyDescent="0.25">
      <c r="A1277" t="s">
        <v>1603</v>
      </c>
      <c r="B1277" s="1">
        <v>46086</v>
      </c>
      <c r="C1277" t="s">
        <v>148</v>
      </c>
      <c r="D1277" t="s">
        <v>149</v>
      </c>
      <c r="E1277" t="s">
        <v>150</v>
      </c>
      <c r="F1277" t="s">
        <v>37</v>
      </c>
      <c r="G1277" t="s">
        <v>151</v>
      </c>
      <c r="H1277" t="s">
        <v>152</v>
      </c>
      <c r="I1277" t="s">
        <v>57</v>
      </c>
      <c r="J1277" t="s">
        <v>58</v>
      </c>
      <c r="K1277" t="s">
        <v>59</v>
      </c>
      <c r="L1277" s="13">
        <v>10.5</v>
      </c>
      <c r="M1277" s="8">
        <v>7.5</v>
      </c>
      <c r="N1277">
        <v>25</v>
      </c>
      <c r="O1277" s="8">
        <v>262.5</v>
      </c>
      <c r="P1277" s="14">
        <v>4.1000000000000003E-3</v>
      </c>
      <c r="Q1277" s="8">
        <v>1.08</v>
      </c>
      <c r="R1277" s="8">
        <v>261.42</v>
      </c>
      <c r="S1277" s="8">
        <v>187.5</v>
      </c>
      <c r="T1277" s="8">
        <v>73.92</v>
      </c>
      <c r="U1277">
        <v>0</v>
      </c>
      <c r="V1277" s="8">
        <v>0</v>
      </c>
      <c r="W1277" s="8">
        <v>0</v>
      </c>
      <c r="X1277" s="8">
        <v>73.92</v>
      </c>
    </row>
    <row r="1278" spans="1:24" x14ac:dyDescent="0.25">
      <c r="A1278" t="s">
        <v>1604</v>
      </c>
      <c r="B1278" s="1">
        <v>45827</v>
      </c>
      <c r="C1278" t="s">
        <v>508</v>
      </c>
      <c r="D1278" t="s">
        <v>509</v>
      </c>
      <c r="E1278" t="s">
        <v>27</v>
      </c>
      <c r="F1278" t="s">
        <v>89</v>
      </c>
      <c r="G1278" t="s">
        <v>38</v>
      </c>
      <c r="H1278" t="s">
        <v>39</v>
      </c>
      <c r="I1278" t="s">
        <v>66</v>
      </c>
      <c r="J1278" t="s">
        <v>67</v>
      </c>
      <c r="K1278" t="s">
        <v>33</v>
      </c>
      <c r="L1278" s="13">
        <v>4.5</v>
      </c>
      <c r="M1278" s="8">
        <v>2.1</v>
      </c>
      <c r="N1278">
        <v>86</v>
      </c>
      <c r="O1278" s="8">
        <v>387</v>
      </c>
      <c r="P1278" s="14">
        <v>0.46150000000000002</v>
      </c>
      <c r="Q1278" s="8">
        <v>178.6</v>
      </c>
      <c r="R1278" s="8">
        <v>208.4</v>
      </c>
      <c r="S1278" s="8">
        <v>180.6</v>
      </c>
      <c r="T1278" s="8">
        <v>27.8</v>
      </c>
      <c r="U1278">
        <v>0</v>
      </c>
      <c r="V1278" s="8">
        <v>0</v>
      </c>
      <c r="W1278" s="8">
        <v>0</v>
      </c>
      <c r="X1278" s="8">
        <v>27.8</v>
      </c>
    </row>
    <row r="1279" spans="1:24" x14ac:dyDescent="0.25">
      <c r="A1279" t="s">
        <v>1605</v>
      </c>
      <c r="B1279" s="1">
        <v>45681</v>
      </c>
      <c r="C1279" t="s">
        <v>427</v>
      </c>
      <c r="D1279" t="s">
        <v>428</v>
      </c>
      <c r="E1279" t="s">
        <v>150</v>
      </c>
      <c r="F1279" t="s">
        <v>46</v>
      </c>
      <c r="G1279" t="s">
        <v>151</v>
      </c>
      <c r="H1279" t="s">
        <v>152</v>
      </c>
      <c r="I1279" t="s">
        <v>47</v>
      </c>
      <c r="J1279" t="s">
        <v>48</v>
      </c>
      <c r="K1279" t="s">
        <v>49</v>
      </c>
      <c r="L1279" s="13">
        <v>5</v>
      </c>
      <c r="M1279" s="8">
        <v>3.2</v>
      </c>
      <c r="N1279">
        <v>39</v>
      </c>
      <c r="O1279" s="8">
        <v>195</v>
      </c>
      <c r="P1279" s="14">
        <v>8.8800000000000004E-2</v>
      </c>
      <c r="Q1279" s="8">
        <v>17.32</v>
      </c>
      <c r="R1279" s="8">
        <v>177.68</v>
      </c>
      <c r="S1279" s="8">
        <v>124.8</v>
      </c>
      <c r="T1279" s="8">
        <v>52.88</v>
      </c>
      <c r="U1279">
        <v>0</v>
      </c>
      <c r="V1279" s="8">
        <v>0</v>
      </c>
      <c r="W1279" s="8">
        <v>0</v>
      </c>
      <c r="X1279" s="8">
        <v>52.88</v>
      </c>
    </row>
    <row r="1280" spans="1:24" x14ac:dyDescent="0.25">
      <c r="A1280" t="s">
        <v>1606</v>
      </c>
      <c r="B1280" s="1">
        <v>45753</v>
      </c>
      <c r="C1280" t="s">
        <v>215</v>
      </c>
      <c r="D1280" t="s">
        <v>216</v>
      </c>
      <c r="E1280" t="s">
        <v>27</v>
      </c>
      <c r="F1280" t="s">
        <v>54</v>
      </c>
      <c r="G1280" t="s">
        <v>29</v>
      </c>
      <c r="H1280" t="s">
        <v>30</v>
      </c>
      <c r="I1280" t="s">
        <v>122</v>
      </c>
      <c r="J1280" t="s">
        <v>123</v>
      </c>
      <c r="K1280" t="s">
        <v>59</v>
      </c>
      <c r="L1280" s="13">
        <v>5.5</v>
      </c>
      <c r="M1280" s="8">
        <v>3.8</v>
      </c>
      <c r="N1280">
        <v>134</v>
      </c>
      <c r="O1280" s="8">
        <v>737</v>
      </c>
      <c r="P1280" s="14">
        <v>9.1000000000000004E-3</v>
      </c>
      <c r="Q1280" s="8">
        <v>6.71</v>
      </c>
      <c r="R1280" s="8">
        <v>730.29</v>
      </c>
      <c r="S1280" s="8">
        <v>509.2</v>
      </c>
      <c r="T1280" s="8">
        <v>221.09</v>
      </c>
      <c r="U1280">
        <v>0</v>
      </c>
      <c r="V1280" s="8">
        <v>0</v>
      </c>
      <c r="W1280" s="8">
        <v>0</v>
      </c>
      <c r="X1280" s="8">
        <v>221.09</v>
      </c>
    </row>
    <row r="1281" spans="1:24" x14ac:dyDescent="0.25">
      <c r="A1281" t="s">
        <v>1607</v>
      </c>
      <c r="B1281" s="1">
        <v>46222</v>
      </c>
      <c r="C1281" t="s">
        <v>334</v>
      </c>
      <c r="D1281" t="s">
        <v>335</v>
      </c>
      <c r="E1281" t="s">
        <v>53</v>
      </c>
      <c r="F1281" t="s">
        <v>37</v>
      </c>
      <c r="G1281" t="s">
        <v>55</v>
      </c>
      <c r="H1281" t="s">
        <v>56</v>
      </c>
      <c r="I1281" t="s">
        <v>156</v>
      </c>
      <c r="J1281" t="s">
        <v>157</v>
      </c>
      <c r="K1281" t="s">
        <v>42</v>
      </c>
      <c r="L1281" s="13">
        <v>6.2</v>
      </c>
      <c r="M1281" s="8">
        <v>1.9</v>
      </c>
      <c r="N1281">
        <v>1</v>
      </c>
      <c r="O1281" s="8">
        <v>6.2</v>
      </c>
      <c r="P1281" s="14">
        <v>2.7E-2</v>
      </c>
      <c r="Q1281" s="8">
        <v>0.17</v>
      </c>
      <c r="R1281" s="8">
        <v>6.03</v>
      </c>
      <c r="S1281" s="8">
        <v>1.9</v>
      </c>
      <c r="T1281" s="8">
        <v>4.13</v>
      </c>
      <c r="U1281">
        <v>0</v>
      </c>
      <c r="V1281" s="8">
        <v>0</v>
      </c>
      <c r="W1281" s="8">
        <v>0</v>
      </c>
      <c r="X1281" s="8">
        <v>4.13</v>
      </c>
    </row>
    <row r="1282" spans="1:24" x14ac:dyDescent="0.25">
      <c r="A1282" t="s">
        <v>1608</v>
      </c>
      <c r="B1282" s="1">
        <v>45745</v>
      </c>
      <c r="C1282" t="s">
        <v>357</v>
      </c>
      <c r="D1282" t="s">
        <v>358</v>
      </c>
      <c r="E1282" t="s">
        <v>27</v>
      </c>
      <c r="F1282" t="s">
        <v>46</v>
      </c>
      <c r="G1282" t="s">
        <v>38</v>
      </c>
      <c r="H1282" t="s">
        <v>39</v>
      </c>
      <c r="I1282" t="s">
        <v>185</v>
      </c>
      <c r="J1282" t="s">
        <v>186</v>
      </c>
      <c r="K1282" t="s">
        <v>59</v>
      </c>
      <c r="L1282" s="13">
        <v>4.9000000000000004</v>
      </c>
      <c r="M1282" s="8">
        <v>3.1</v>
      </c>
      <c r="N1282">
        <v>24</v>
      </c>
      <c r="O1282" s="8">
        <v>117.6</v>
      </c>
      <c r="P1282" s="14">
        <v>2.6800000000000001E-2</v>
      </c>
      <c r="Q1282" s="8">
        <v>3.15</v>
      </c>
      <c r="R1282" s="8">
        <v>114.45</v>
      </c>
      <c r="S1282" s="8">
        <v>74.400000000000006</v>
      </c>
      <c r="T1282" s="8">
        <v>40.049999999999997</v>
      </c>
      <c r="U1282">
        <v>0</v>
      </c>
      <c r="V1282" s="8">
        <v>0</v>
      </c>
      <c r="W1282" s="8">
        <v>0</v>
      </c>
      <c r="X1282" s="8">
        <v>40.049999999999997</v>
      </c>
    </row>
    <row r="1283" spans="1:24" x14ac:dyDescent="0.25">
      <c r="A1283" t="s">
        <v>1609</v>
      </c>
      <c r="B1283" s="1">
        <v>45596</v>
      </c>
      <c r="C1283" t="s">
        <v>758</v>
      </c>
      <c r="D1283" t="s">
        <v>759</v>
      </c>
      <c r="E1283" t="s">
        <v>27</v>
      </c>
      <c r="F1283" t="s">
        <v>37</v>
      </c>
      <c r="G1283" t="s">
        <v>29</v>
      </c>
      <c r="H1283" t="s">
        <v>30</v>
      </c>
      <c r="I1283" t="s">
        <v>99</v>
      </c>
      <c r="J1283" t="s">
        <v>100</v>
      </c>
      <c r="K1283" t="s">
        <v>49</v>
      </c>
      <c r="L1283" s="13">
        <v>3.8</v>
      </c>
      <c r="M1283" s="8">
        <v>2.6</v>
      </c>
      <c r="N1283">
        <v>1</v>
      </c>
      <c r="O1283" s="8">
        <v>3.8</v>
      </c>
      <c r="P1283" s="14">
        <v>1.6999999999999999E-3</v>
      </c>
      <c r="Q1283" s="8">
        <v>0.01</v>
      </c>
      <c r="R1283" s="8">
        <v>3.79</v>
      </c>
      <c r="S1283" s="8">
        <v>2.6</v>
      </c>
      <c r="T1283" s="8">
        <v>1.19</v>
      </c>
      <c r="U1283">
        <v>0</v>
      </c>
      <c r="V1283" s="8">
        <v>0</v>
      </c>
      <c r="W1283" s="8">
        <v>0</v>
      </c>
      <c r="X1283" s="8">
        <v>1.19</v>
      </c>
    </row>
    <row r="1284" spans="1:24" x14ac:dyDescent="0.25">
      <c r="A1284" t="s">
        <v>1610</v>
      </c>
      <c r="B1284" s="1">
        <v>46172</v>
      </c>
      <c r="C1284" t="s">
        <v>82</v>
      </c>
      <c r="D1284" t="s">
        <v>83</v>
      </c>
      <c r="E1284" t="s">
        <v>71</v>
      </c>
      <c r="F1284" t="s">
        <v>46</v>
      </c>
      <c r="G1284" t="s">
        <v>72</v>
      </c>
      <c r="H1284" t="s">
        <v>73</v>
      </c>
      <c r="I1284" t="s">
        <v>99</v>
      </c>
      <c r="J1284" t="s">
        <v>100</v>
      </c>
      <c r="K1284" t="s">
        <v>49</v>
      </c>
      <c r="L1284" s="13">
        <v>3.8</v>
      </c>
      <c r="M1284" s="8">
        <v>2.6</v>
      </c>
      <c r="N1284">
        <v>33</v>
      </c>
      <c r="O1284" s="8">
        <v>125.4</v>
      </c>
      <c r="P1284" s="14">
        <v>0.19589999999999999</v>
      </c>
      <c r="Q1284" s="8">
        <v>24.57</v>
      </c>
      <c r="R1284" s="8">
        <v>100.83</v>
      </c>
      <c r="S1284" s="8">
        <v>85.8</v>
      </c>
      <c r="T1284" s="8">
        <v>15.03</v>
      </c>
      <c r="U1284">
        <v>0</v>
      </c>
      <c r="V1284" s="8">
        <v>0</v>
      </c>
      <c r="W1284" s="8">
        <v>0</v>
      </c>
      <c r="X1284" s="8">
        <v>15.03</v>
      </c>
    </row>
    <row r="1285" spans="1:24" x14ac:dyDescent="0.25">
      <c r="A1285" t="s">
        <v>1611</v>
      </c>
      <c r="B1285" s="1">
        <v>45894</v>
      </c>
      <c r="C1285" t="s">
        <v>667</v>
      </c>
      <c r="D1285" t="s">
        <v>668</v>
      </c>
      <c r="E1285" t="s">
        <v>63</v>
      </c>
      <c r="F1285" t="s">
        <v>54</v>
      </c>
      <c r="G1285" t="s">
        <v>79</v>
      </c>
      <c r="H1285" t="s">
        <v>80</v>
      </c>
      <c r="I1285" t="s">
        <v>47</v>
      </c>
      <c r="J1285" t="s">
        <v>48</v>
      </c>
      <c r="K1285" t="s">
        <v>49</v>
      </c>
      <c r="L1285" s="13">
        <v>5</v>
      </c>
      <c r="M1285" s="8">
        <v>3.2</v>
      </c>
      <c r="N1285">
        <v>209</v>
      </c>
      <c r="O1285" s="8">
        <v>1045</v>
      </c>
      <c r="P1285" s="14">
        <v>1.47E-2</v>
      </c>
      <c r="Q1285" s="8">
        <v>15.36</v>
      </c>
      <c r="R1285" s="8">
        <v>1029.6400000000001</v>
      </c>
      <c r="S1285" s="8">
        <v>668.8</v>
      </c>
      <c r="T1285" s="8">
        <v>360.84</v>
      </c>
      <c r="U1285">
        <v>164</v>
      </c>
      <c r="V1285" s="8">
        <v>807.95</v>
      </c>
      <c r="W1285" s="8">
        <v>606.79999999999995</v>
      </c>
      <c r="X1285" s="8">
        <v>-245.96</v>
      </c>
    </row>
    <row r="1286" spans="1:24" x14ac:dyDescent="0.25">
      <c r="A1286" t="s">
        <v>1612</v>
      </c>
      <c r="B1286" s="1">
        <v>45731</v>
      </c>
      <c r="C1286" t="s">
        <v>241</v>
      </c>
      <c r="D1286" t="s">
        <v>242</v>
      </c>
      <c r="E1286" t="s">
        <v>71</v>
      </c>
      <c r="F1286" t="s">
        <v>89</v>
      </c>
      <c r="G1286" t="s">
        <v>72</v>
      </c>
      <c r="H1286" t="s">
        <v>73</v>
      </c>
      <c r="I1286" t="s">
        <v>122</v>
      </c>
      <c r="J1286" t="s">
        <v>123</v>
      </c>
      <c r="K1286" t="s">
        <v>59</v>
      </c>
      <c r="L1286" s="13">
        <v>5.5</v>
      </c>
      <c r="M1286" s="8">
        <v>3.8</v>
      </c>
      <c r="N1286">
        <v>134</v>
      </c>
      <c r="O1286" s="8">
        <v>737</v>
      </c>
      <c r="P1286" s="14">
        <v>0.10730000000000001</v>
      </c>
      <c r="Q1286" s="8">
        <v>79.08</v>
      </c>
      <c r="R1286" s="8">
        <v>657.92</v>
      </c>
      <c r="S1286" s="8">
        <v>509.2</v>
      </c>
      <c r="T1286" s="8">
        <v>148.72</v>
      </c>
      <c r="U1286">
        <v>0</v>
      </c>
      <c r="V1286" s="8">
        <v>0</v>
      </c>
      <c r="W1286" s="8">
        <v>0</v>
      </c>
      <c r="X1286" s="8">
        <v>148.72</v>
      </c>
    </row>
    <row r="1287" spans="1:24" x14ac:dyDescent="0.25">
      <c r="A1287" t="s">
        <v>1613</v>
      </c>
      <c r="B1287" s="1">
        <v>45604</v>
      </c>
      <c r="C1287" t="s">
        <v>567</v>
      </c>
      <c r="D1287" t="s">
        <v>568</v>
      </c>
      <c r="E1287" t="s">
        <v>27</v>
      </c>
      <c r="F1287" t="s">
        <v>37</v>
      </c>
      <c r="G1287" t="s">
        <v>29</v>
      </c>
      <c r="H1287" t="s">
        <v>30</v>
      </c>
      <c r="I1287" t="s">
        <v>47</v>
      </c>
      <c r="J1287" t="s">
        <v>48</v>
      </c>
      <c r="K1287" t="s">
        <v>49</v>
      </c>
      <c r="L1287" s="13">
        <v>5</v>
      </c>
      <c r="M1287" s="8">
        <v>3.2</v>
      </c>
      <c r="N1287">
        <v>56</v>
      </c>
      <c r="O1287" s="8">
        <v>280</v>
      </c>
      <c r="P1287" s="14">
        <v>2.0999999999999999E-3</v>
      </c>
      <c r="Q1287" s="8">
        <v>0.59</v>
      </c>
      <c r="R1287" s="8">
        <v>279.41000000000003</v>
      </c>
      <c r="S1287" s="8">
        <v>179.2</v>
      </c>
      <c r="T1287" s="8">
        <v>100.21</v>
      </c>
      <c r="U1287">
        <v>0</v>
      </c>
      <c r="V1287" s="8">
        <v>0</v>
      </c>
      <c r="W1287" s="8">
        <v>0</v>
      </c>
      <c r="X1287" s="8">
        <v>100.21</v>
      </c>
    </row>
    <row r="1288" spans="1:24" x14ac:dyDescent="0.25">
      <c r="A1288" t="s">
        <v>1614</v>
      </c>
      <c r="B1288" s="1">
        <v>45874</v>
      </c>
      <c r="C1288" t="s">
        <v>615</v>
      </c>
      <c r="D1288" t="s">
        <v>616</v>
      </c>
      <c r="E1288" t="s">
        <v>150</v>
      </c>
      <c r="F1288" t="s">
        <v>89</v>
      </c>
      <c r="G1288" t="s">
        <v>151</v>
      </c>
      <c r="H1288" t="s">
        <v>152</v>
      </c>
      <c r="I1288" t="s">
        <v>127</v>
      </c>
      <c r="J1288" t="s">
        <v>128</v>
      </c>
      <c r="K1288" t="s">
        <v>33</v>
      </c>
      <c r="L1288" s="13">
        <v>7.2</v>
      </c>
      <c r="M1288" s="8">
        <v>3.6</v>
      </c>
      <c r="N1288">
        <v>189</v>
      </c>
      <c r="O1288" s="8">
        <v>1360.8</v>
      </c>
      <c r="P1288" s="14">
        <v>9.2899999999999996E-2</v>
      </c>
      <c r="Q1288" s="8">
        <v>126.42</v>
      </c>
      <c r="R1288" s="8">
        <v>1234.3800000000001</v>
      </c>
      <c r="S1288" s="8">
        <v>680.4</v>
      </c>
      <c r="T1288" s="8">
        <v>553.98</v>
      </c>
      <c r="U1288">
        <v>0</v>
      </c>
      <c r="V1288" s="8">
        <v>0</v>
      </c>
      <c r="W1288" s="8">
        <v>0</v>
      </c>
      <c r="X1288" s="8">
        <v>553.98</v>
      </c>
    </row>
    <row r="1289" spans="1:24" x14ac:dyDescent="0.25">
      <c r="A1289" t="s">
        <v>1615</v>
      </c>
      <c r="B1289" s="1">
        <v>45927</v>
      </c>
      <c r="C1289" t="s">
        <v>276</v>
      </c>
      <c r="D1289" t="s">
        <v>277</v>
      </c>
      <c r="E1289" t="s">
        <v>150</v>
      </c>
      <c r="F1289" t="s">
        <v>37</v>
      </c>
      <c r="G1289" t="s">
        <v>151</v>
      </c>
      <c r="H1289" t="s">
        <v>152</v>
      </c>
      <c r="I1289" t="s">
        <v>127</v>
      </c>
      <c r="J1289" t="s">
        <v>128</v>
      </c>
      <c r="K1289" t="s">
        <v>33</v>
      </c>
      <c r="L1289" s="13">
        <v>7.2</v>
      </c>
      <c r="M1289" s="8">
        <v>3.6</v>
      </c>
      <c r="N1289">
        <v>5</v>
      </c>
      <c r="O1289" s="8">
        <v>36</v>
      </c>
      <c r="P1289" s="14">
        <v>7.9000000000000008E-3</v>
      </c>
      <c r="Q1289" s="8">
        <v>0.28000000000000003</v>
      </c>
      <c r="R1289" s="8">
        <v>35.72</v>
      </c>
      <c r="S1289" s="8">
        <v>18</v>
      </c>
      <c r="T1289" s="8">
        <v>17.72</v>
      </c>
      <c r="U1289">
        <v>0</v>
      </c>
      <c r="V1289" s="8">
        <v>0</v>
      </c>
      <c r="W1289" s="8">
        <v>0</v>
      </c>
      <c r="X1289" s="8">
        <v>17.72</v>
      </c>
    </row>
    <row r="1290" spans="1:24" x14ac:dyDescent="0.25">
      <c r="A1290" t="s">
        <v>1616</v>
      </c>
      <c r="B1290" s="1">
        <v>45353</v>
      </c>
      <c r="C1290" t="s">
        <v>354</v>
      </c>
      <c r="D1290" t="s">
        <v>355</v>
      </c>
      <c r="E1290" t="s">
        <v>71</v>
      </c>
      <c r="F1290" t="s">
        <v>54</v>
      </c>
      <c r="G1290" t="s">
        <v>72</v>
      </c>
      <c r="H1290" t="s">
        <v>73</v>
      </c>
      <c r="I1290" t="s">
        <v>74</v>
      </c>
      <c r="J1290" t="s">
        <v>75</v>
      </c>
      <c r="K1290" t="s">
        <v>49</v>
      </c>
      <c r="L1290" s="13">
        <v>11</v>
      </c>
      <c r="M1290" s="8">
        <v>6.8</v>
      </c>
      <c r="N1290">
        <v>92</v>
      </c>
      <c r="O1290" s="8">
        <v>1012</v>
      </c>
      <c r="P1290" s="14">
        <v>3.4299999999999997E-2</v>
      </c>
      <c r="Q1290" s="8">
        <v>34.71</v>
      </c>
      <c r="R1290" s="8">
        <v>977.29</v>
      </c>
      <c r="S1290" s="8">
        <v>625.6</v>
      </c>
      <c r="T1290" s="8">
        <v>351.69</v>
      </c>
      <c r="U1290">
        <v>0</v>
      </c>
      <c r="V1290" s="8">
        <v>0</v>
      </c>
      <c r="W1290" s="8">
        <v>0</v>
      </c>
      <c r="X1290" s="8">
        <v>351.69</v>
      </c>
    </row>
    <row r="1291" spans="1:24" x14ac:dyDescent="0.25">
      <c r="A1291" t="s">
        <v>1617</v>
      </c>
      <c r="B1291" s="1">
        <v>45916</v>
      </c>
      <c r="C1291" t="s">
        <v>440</v>
      </c>
      <c r="D1291" t="s">
        <v>441</v>
      </c>
      <c r="E1291" t="s">
        <v>71</v>
      </c>
      <c r="F1291" t="s">
        <v>54</v>
      </c>
      <c r="G1291" t="s">
        <v>165</v>
      </c>
      <c r="H1291" t="s">
        <v>166</v>
      </c>
      <c r="I1291" t="s">
        <v>104</v>
      </c>
      <c r="J1291" t="s">
        <v>105</v>
      </c>
      <c r="K1291" t="s">
        <v>49</v>
      </c>
      <c r="L1291" s="13">
        <v>4.2</v>
      </c>
      <c r="M1291" s="8">
        <v>2.8</v>
      </c>
      <c r="N1291">
        <v>30</v>
      </c>
      <c r="O1291" s="8">
        <v>126</v>
      </c>
      <c r="P1291" s="14">
        <v>3.1099999999999999E-2</v>
      </c>
      <c r="Q1291" s="8">
        <v>3.92</v>
      </c>
      <c r="R1291" s="8">
        <v>122.08</v>
      </c>
      <c r="S1291" s="8">
        <v>84</v>
      </c>
      <c r="T1291" s="8">
        <v>38.08</v>
      </c>
      <c r="U1291">
        <v>0</v>
      </c>
      <c r="V1291" s="8">
        <v>0</v>
      </c>
      <c r="W1291" s="8">
        <v>0</v>
      </c>
      <c r="X1291" s="8">
        <v>38.08</v>
      </c>
    </row>
    <row r="1292" spans="1:24" x14ac:dyDescent="0.25">
      <c r="A1292" t="s">
        <v>1618</v>
      </c>
      <c r="B1292" s="1">
        <v>46049</v>
      </c>
      <c r="C1292" t="s">
        <v>475</v>
      </c>
      <c r="D1292" t="s">
        <v>476</v>
      </c>
      <c r="E1292" t="s">
        <v>63</v>
      </c>
      <c r="F1292" t="s">
        <v>37</v>
      </c>
      <c r="G1292" t="s">
        <v>79</v>
      </c>
      <c r="H1292" t="s">
        <v>80</v>
      </c>
      <c r="I1292" t="s">
        <v>84</v>
      </c>
      <c r="J1292" t="s">
        <v>85</v>
      </c>
      <c r="K1292" t="s">
        <v>42</v>
      </c>
      <c r="L1292" s="13">
        <v>9.9</v>
      </c>
      <c r="M1292" s="8">
        <v>3.1</v>
      </c>
      <c r="N1292">
        <v>10</v>
      </c>
      <c r="O1292" s="8">
        <v>99</v>
      </c>
      <c r="P1292" s="14">
        <v>7.4999999999999997E-3</v>
      </c>
      <c r="Q1292" s="8">
        <v>0.74</v>
      </c>
      <c r="R1292" s="8">
        <v>98.26</v>
      </c>
      <c r="S1292" s="8">
        <v>31</v>
      </c>
      <c r="T1292" s="8">
        <v>67.260000000000005</v>
      </c>
      <c r="U1292">
        <v>0</v>
      </c>
      <c r="V1292" s="8">
        <v>0</v>
      </c>
      <c r="W1292" s="8">
        <v>0</v>
      </c>
      <c r="X1292" s="8">
        <v>67.260000000000005</v>
      </c>
    </row>
    <row r="1293" spans="1:24" x14ac:dyDescent="0.25">
      <c r="A1293" t="s">
        <v>1619</v>
      </c>
      <c r="B1293" s="1">
        <v>45393</v>
      </c>
      <c r="C1293" t="s">
        <v>120</v>
      </c>
      <c r="D1293" t="s">
        <v>121</v>
      </c>
      <c r="E1293" t="s">
        <v>63</v>
      </c>
      <c r="F1293" t="s">
        <v>89</v>
      </c>
      <c r="G1293" t="s">
        <v>79</v>
      </c>
      <c r="H1293" t="s">
        <v>80</v>
      </c>
      <c r="I1293" t="s">
        <v>40</v>
      </c>
      <c r="J1293" t="s">
        <v>41</v>
      </c>
      <c r="K1293" t="s">
        <v>42</v>
      </c>
      <c r="L1293" s="13">
        <v>14.5</v>
      </c>
      <c r="M1293" s="8">
        <v>4.2</v>
      </c>
      <c r="N1293">
        <v>154</v>
      </c>
      <c r="O1293" s="8">
        <v>2233</v>
      </c>
      <c r="P1293" s="14">
        <v>1.9099999999999999E-2</v>
      </c>
      <c r="Q1293" s="8">
        <v>42.65</v>
      </c>
      <c r="R1293" s="8">
        <v>2190.35</v>
      </c>
      <c r="S1293" s="8">
        <v>646.79999999999995</v>
      </c>
      <c r="T1293" s="8">
        <v>1543.55</v>
      </c>
      <c r="U1293">
        <v>0</v>
      </c>
      <c r="V1293" s="8">
        <v>0</v>
      </c>
      <c r="W1293" s="8">
        <v>0</v>
      </c>
      <c r="X1293" s="8">
        <v>1543.55</v>
      </c>
    </row>
    <row r="1294" spans="1:24" x14ac:dyDescent="0.25">
      <c r="A1294" t="s">
        <v>1620</v>
      </c>
      <c r="B1294" s="1">
        <v>46262</v>
      </c>
      <c r="C1294" t="s">
        <v>258</v>
      </c>
      <c r="D1294" t="s">
        <v>259</v>
      </c>
      <c r="E1294" t="s">
        <v>71</v>
      </c>
      <c r="F1294" t="s">
        <v>28</v>
      </c>
      <c r="G1294" t="s">
        <v>72</v>
      </c>
      <c r="H1294" t="s">
        <v>73</v>
      </c>
      <c r="I1294" t="s">
        <v>31</v>
      </c>
      <c r="J1294" t="s">
        <v>32</v>
      </c>
      <c r="K1294" t="s">
        <v>33</v>
      </c>
      <c r="L1294" s="13">
        <v>5.8</v>
      </c>
      <c r="M1294" s="8">
        <v>2.7</v>
      </c>
      <c r="N1294">
        <v>180</v>
      </c>
      <c r="O1294" s="8">
        <v>1044</v>
      </c>
      <c r="P1294" s="14">
        <v>5.6099999999999997E-2</v>
      </c>
      <c r="Q1294" s="8">
        <v>58.57</v>
      </c>
      <c r="R1294" s="8">
        <v>985.43</v>
      </c>
      <c r="S1294" s="8">
        <v>486</v>
      </c>
      <c r="T1294" s="8">
        <v>499.43</v>
      </c>
      <c r="U1294">
        <v>0</v>
      </c>
      <c r="V1294" s="8">
        <v>0</v>
      </c>
      <c r="W1294" s="8">
        <v>0</v>
      </c>
      <c r="X1294" s="8">
        <v>499.43</v>
      </c>
    </row>
    <row r="1295" spans="1:24" x14ac:dyDescent="0.25">
      <c r="A1295" t="s">
        <v>1621</v>
      </c>
      <c r="B1295" s="1">
        <v>46073</v>
      </c>
      <c r="C1295" t="s">
        <v>136</v>
      </c>
      <c r="D1295" t="s">
        <v>137</v>
      </c>
      <c r="E1295" t="s">
        <v>71</v>
      </c>
      <c r="F1295" t="s">
        <v>54</v>
      </c>
      <c r="G1295" t="s">
        <v>165</v>
      </c>
      <c r="H1295" t="s">
        <v>166</v>
      </c>
      <c r="I1295" t="s">
        <v>130</v>
      </c>
      <c r="J1295" t="s">
        <v>131</v>
      </c>
      <c r="K1295" t="s">
        <v>42</v>
      </c>
      <c r="L1295" s="13">
        <v>4.8</v>
      </c>
      <c r="M1295" s="8">
        <v>1.4</v>
      </c>
      <c r="N1295">
        <v>21</v>
      </c>
      <c r="O1295" s="8">
        <v>100.8</v>
      </c>
      <c r="P1295" s="14">
        <v>1.8200000000000001E-2</v>
      </c>
      <c r="Q1295" s="8">
        <v>1.83</v>
      </c>
      <c r="R1295" s="8">
        <v>98.97</v>
      </c>
      <c r="S1295" s="8">
        <v>29.4</v>
      </c>
      <c r="T1295" s="8">
        <v>69.569999999999993</v>
      </c>
      <c r="U1295">
        <v>0</v>
      </c>
      <c r="V1295" s="8">
        <v>0</v>
      </c>
      <c r="W1295" s="8">
        <v>0</v>
      </c>
      <c r="X1295" s="8">
        <v>69.569999999999993</v>
      </c>
    </row>
    <row r="1296" spans="1:24" x14ac:dyDescent="0.25">
      <c r="A1296" t="s">
        <v>1622</v>
      </c>
      <c r="B1296" s="1">
        <v>45504</v>
      </c>
      <c r="C1296" t="s">
        <v>229</v>
      </c>
      <c r="D1296" t="s">
        <v>230</v>
      </c>
      <c r="E1296" t="s">
        <v>27</v>
      </c>
      <c r="F1296" t="s">
        <v>54</v>
      </c>
      <c r="G1296" t="s">
        <v>29</v>
      </c>
      <c r="H1296" t="s">
        <v>30</v>
      </c>
      <c r="I1296" t="s">
        <v>66</v>
      </c>
      <c r="J1296" t="s">
        <v>67</v>
      </c>
      <c r="K1296" t="s">
        <v>33</v>
      </c>
      <c r="L1296" s="13">
        <v>4.5</v>
      </c>
      <c r="M1296" s="8">
        <v>2.1</v>
      </c>
      <c r="N1296">
        <v>275</v>
      </c>
      <c r="O1296" s="8">
        <v>1237.5</v>
      </c>
      <c r="P1296" s="14">
        <v>8.5000000000000006E-3</v>
      </c>
      <c r="Q1296" s="8">
        <v>10.52</v>
      </c>
      <c r="R1296" s="8">
        <v>1226.98</v>
      </c>
      <c r="S1296" s="8">
        <v>577.5</v>
      </c>
      <c r="T1296" s="8">
        <v>649.48</v>
      </c>
      <c r="U1296">
        <v>0</v>
      </c>
      <c r="V1296" s="8">
        <v>0</v>
      </c>
      <c r="W1296" s="8">
        <v>0</v>
      </c>
      <c r="X1296" s="8">
        <v>649.48</v>
      </c>
    </row>
    <row r="1297" spans="1:24" x14ac:dyDescent="0.25">
      <c r="A1297" t="s">
        <v>1623</v>
      </c>
      <c r="B1297" s="1">
        <v>45932</v>
      </c>
      <c r="C1297" t="s">
        <v>325</v>
      </c>
      <c r="D1297" t="s">
        <v>326</v>
      </c>
      <c r="E1297" t="s">
        <v>27</v>
      </c>
      <c r="F1297" t="s">
        <v>37</v>
      </c>
      <c r="G1297" t="s">
        <v>29</v>
      </c>
      <c r="H1297" t="s">
        <v>30</v>
      </c>
      <c r="I1297" t="s">
        <v>104</v>
      </c>
      <c r="J1297" t="s">
        <v>105</v>
      </c>
      <c r="K1297" t="s">
        <v>49</v>
      </c>
      <c r="L1297" s="13">
        <v>4.2</v>
      </c>
      <c r="M1297" s="8">
        <v>2.8</v>
      </c>
      <c r="N1297">
        <v>8</v>
      </c>
      <c r="O1297" s="8">
        <v>33.6</v>
      </c>
      <c r="P1297" s="14">
        <v>2.0500000000000001E-2</v>
      </c>
      <c r="Q1297" s="8">
        <v>0.69</v>
      </c>
      <c r="R1297" s="8">
        <v>32.909999999999997</v>
      </c>
      <c r="S1297" s="8">
        <v>22.4</v>
      </c>
      <c r="T1297" s="8">
        <v>10.51</v>
      </c>
      <c r="U1297">
        <v>0</v>
      </c>
      <c r="V1297" s="8">
        <v>0</v>
      </c>
      <c r="W1297" s="8">
        <v>0</v>
      </c>
      <c r="X1297" s="8">
        <v>10.51</v>
      </c>
    </row>
    <row r="1298" spans="1:24" x14ac:dyDescent="0.25">
      <c r="A1298" t="s">
        <v>1624</v>
      </c>
      <c r="B1298" s="1">
        <v>45508</v>
      </c>
      <c r="C1298" t="s">
        <v>255</v>
      </c>
      <c r="D1298" t="s">
        <v>256</v>
      </c>
      <c r="E1298" t="s">
        <v>27</v>
      </c>
      <c r="F1298" t="s">
        <v>89</v>
      </c>
      <c r="G1298" t="s">
        <v>38</v>
      </c>
      <c r="H1298" t="s">
        <v>39</v>
      </c>
      <c r="I1298" t="s">
        <v>74</v>
      </c>
      <c r="J1298" t="s">
        <v>75</v>
      </c>
      <c r="K1298" t="s">
        <v>49</v>
      </c>
      <c r="L1298" s="13">
        <v>11</v>
      </c>
      <c r="M1298" s="8">
        <v>6.8</v>
      </c>
      <c r="N1298">
        <v>484</v>
      </c>
      <c r="O1298" s="8">
        <v>5324</v>
      </c>
      <c r="P1298" s="14">
        <v>0.13100000000000001</v>
      </c>
      <c r="Q1298" s="8">
        <v>697.44</v>
      </c>
      <c r="R1298" s="8">
        <v>4626.5600000000004</v>
      </c>
      <c r="S1298" s="8">
        <v>3291.2</v>
      </c>
      <c r="T1298" s="8">
        <v>1335.36</v>
      </c>
      <c r="U1298">
        <v>0</v>
      </c>
      <c r="V1298" s="8">
        <v>0</v>
      </c>
      <c r="W1298" s="8">
        <v>0</v>
      </c>
      <c r="X1298" s="8">
        <v>1335.36</v>
      </c>
    </row>
    <row r="1299" spans="1:24" x14ac:dyDescent="0.25">
      <c r="A1299" t="s">
        <v>1625</v>
      </c>
      <c r="B1299" s="1">
        <v>45562</v>
      </c>
      <c r="C1299" t="s">
        <v>191</v>
      </c>
      <c r="D1299" t="s">
        <v>192</v>
      </c>
      <c r="E1299" t="s">
        <v>150</v>
      </c>
      <c r="F1299" t="s">
        <v>54</v>
      </c>
      <c r="G1299" t="s">
        <v>151</v>
      </c>
      <c r="H1299" t="s">
        <v>152</v>
      </c>
      <c r="I1299" t="s">
        <v>130</v>
      </c>
      <c r="J1299" t="s">
        <v>131</v>
      </c>
      <c r="K1299" t="s">
        <v>42</v>
      </c>
      <c r="L1299" s="13">
        <v>4.8</v>
      </c>
      <c r="M1299" s="8">
        <v>1.4</v>
      </c>
      <c r="N1299">
        <v>89</v>
      </c>
      <c r="O1299" s="8">
        <v>427.2</v>
      </c>
      <c r="P1299" s="14">
        <v>2.75E-2</v>
      </c>
      <c r="Q1299" s="8">
        <v>11.75</v>
      </c>
      <c r="R1299" s="8">
        <v>415.45</v>
      </c>
      <c r="S1299" s="8">
        <v>124.6</v>
      </c>
      <c r="T1299" s="8">
        <v>290.85000000000002</v>
      </c>
      <c r="U1299">
        <v>0</v>
      </c>
      <c r="V1299" s="8">
        <v>0</v>
      </c>
      <c r="W1299" s="8">
        <v>0</v>
      </c>
      <c r="X1299" s="8">
        <v>290.85000000000002</v>
      </c>
    </row>
    <row r="1300" spans="1:24" x14ac:dyDescent="0.25">
      <c r="A1300" t="s">
        <v>1626</v>
      </c>
      <c r="B1300" s="1">
        <v>45968</v>
      </c>
      <c r="C1300" t="s">
        <v>148</v>
      </c>
      <c r="D1300" t="s">
        <v>149</v>
      </c>
      <c r="E1300" t="s">
        <v>150</v>
      </c>
      <c r="F1300" t="s">
        <v>37</v>
      </c>
      <c r="G1300" t="s">
        <v>151</v>
      </c>
      <c r="H1300" t="s">
        <v>152</v>
      </c>
      <c r="I1300" t="s">
        <v>130</v>
      </c>
      <c r="J1300" t="s">
        <v>131</v>
      </c>
      <c r="K1300" t="s">
        <v>42</v>
      </c>
      <c r="L1300" s="13">
        <v>4.8</v>
      </c>
      <c r="M1300" s="8">
        <v>1.4</v>
      </c>
      <c r="N1300">
        <v>27</v>
      </c>
      <c r="O1300" s="8">
        <v>129.6</v>
      </c>
      <c r="P1300" s="14">
        <v>2.76E-2</v>
      </c>
      <c r="Q1300" s="8">
        <v>3.58</v>
      </c>
      <c r="R1300" s="8">
        <v>126.02</v>
      </c>
      <c r="S1300" s="8">
        <v>37.799999999999997</v>
      </c>
      <c r="T1300" s="8">
        <v>88.22</v>
      </c>
      <c r="U1300">
        <v>0</v>
      </c>
      <c r="V1300" s="8">
        <v>0</v>
      </c>
      <c r="W1300" s="8">
        <v>0</v>
      </c>
      <c r="X1300" s="8">
        <v>88.22</v>
      </c>
    </row>
    <row r="1301" spans="1:24" x14ac:dyDescent="0.25">
      <c r="A1301" t="s">
        <v>1627</v>
      </c>
      <c r="B1301" s="1">
        <v>45375</v>
      </c>
      <c r="C1301" t="s">
        <v>235</v>
      </c>
      <c r="D1301" t="s">
        <v>236</v>
      </c>
      <c r="E1301" t="s">
        <v>27</v>
      </c>
      <c r="F1301" t="s">
        <v>54</v>
      </c>
      <c r="G1301" t="s">
        <v>38</v>
      </c>
      <c r="H1301" t="s">
        <v>39</v>
      </c>
      <c r="I1301" t="s">
        <v>127</v>
      </c>
      <c r="J1301" t="s">
        <v>128</v>
      </c>
      <c r="K1301" t="s">
        <v>33</v>
      </c>
      <c r="L1301" s="13">
        <v>7.2</v>
      </c>
      <c r="M1301" s="8">
        <v>3.6</v>
      </c>
      <c r="N1301">
        <v>141</v>
      </c>
      <c r="O1301" s="8">
        <v>1015.2</v>
      </c>
      <c r="P1301" s="14">
        <v>1.5900000000000001E-2</v>
      </c>
      <c r="Q1301" s="8">
        <v>16.14</v>
      </c>
      <c r="R1301" s="8">
        <v>999.06</v>
      </c>
      <c r="S1301" s="8">
        <v>507.6</v>
      </c>
      <c r="T1301" s="8">
        <v>491.46</v>
      </c>
      <c r="U1301">
        <v>0</v>
      </c>
      <c r="V1301" s="8">
        <v>0</v>
      </c>
      <c r="W1301" s="8">
        <v>0</v>
      </c>
      <c r="X1301" s="8">
        <v>491.46</v>
      </c>
    </row>
    <row r="1302" spans="1:24" x14ac:dyDescent="0.25">
      <c r="A1302" t="s">
        <v>1628</v>
      </c>
      <c r="B1302" s="1">
        <v>45452</v>
      </c>
      <c r="C1302" t="s">
        <v>328</v>
      </c>
      <c r="D1302" t="s">
        <v>329</v>
      </c>
      <c r="E1302" t="s">
        <v>71</v>
      </c>
      <c r="F1302" t="s">
        <v>54</v>
      </c>
      <c r="G1302" t="s">
        <v>72</v>
      </c>
      <c r="H1302" t="s">
        <v>73</v>
      </c>
      <c r="I1302" t="s">
        <v>40</v>
      </c>
      <c r="J1302" t="s">
        <v>41</v>
      </c>
      <c r="K1302" t="s">
        <v>42</v>
      </c>
      <c r="L1302" s="13">
        <v>14.5</v>
      </c>
      <c r="M1302" s="8">
        <v>4.2</v>
      </c>
      <c r="N1302">
        <v>100</v>
      </c>
      <c r="O1302" s="8">
        <v>1450</v>
      </c>
      <c r="P1302" s="14">
        <v>1.61E-2</v>
      </c>
      <c r="Q1302" s="8">
        <v>23.34</v>
      </c>
      <c r="R1302" s="8">
        <v>1426.66</v>
      </c>
      <c r="S1302" s="8">
        <v>420</v>
      </c>
      <c r="T1302" s="8">
        <v>1006.66</v>
      </c>
      <c r="U1302">
        <v>0</v>
      </c>
      <c r="V1302" s="8">
        <v>0</v>
      </c>
      <c r="W1302" s="8">
        <v>0</v>
      </c>
      <c r="X1302" s="8">
        <v>1006.66</v>
      </c>
    </row>
    <row r="1303" spans="1:24" x14ac:dyDescent="0.25">
      <c r="A1303" t="s">
        <v>1629</v>
      </c>
      <c r="B1303" s="1">
        <v>45537</v>
      </c>
      <c r="C1303" t="s">
        <v>615</v>
      </c>
      <c r="D1303" t="s">
        <v>616</v>
      </c>
      <c r="E1303" t="s">
        <v>150</v>
      </c>
      <c r="F1303" t="s">
        <v>89</v>
      </c>
      <c r="G1303" t="s">
        <v>151</v>
      </c>
      <c r="H1303" t="s">
        <v>152</v>
      </c>
      <c r="I1303" t="s">
        <v>156</v>
      </c>
      <c r="J1303" t="s">
        <v>157</v>
      </c>
      <c r="K1303" t="s">
        <v>42</v>
      </c>
      <c r="L1303" s="13">
        <v>6.2</v>
      </c>
      <c r="M1303" s="8">
        <v>1.9</v>
      </c>
      <c r="N1303">
        <v>143</v>
      </c>
      <c r="O1303" s="8">
        <v>886.6</v>
      </c>
      <c r="P1303" s="14">
        <v>0.1172</v>
      </c>
      <c r="Q1303" s="8">
        <v>103.91</v>
      </c>
      <c r="R1303" s="8">
        <v>782.69</v>
      </c>
      <c r="S1303" s="8">
        <v>271.7</v>
      </c>
      <c r="T1303" s="8">
        <v>510.99</v>
      </c>
      <c r="U1303">
        <v>0</v>
      </c>
      <c r="V1303" s="8">
        <v>0</v>
      </c>
      <c r="W1303" s="8">
        <v>0</v>
      </c>
      <c r="X1303" s="8">
        <v>510.99</v>
      </c>
    </row>
    <row r="1304" spans="1:24" x14ac:dyDescent="0.25">
      <c r="A1304" t="s">
        <v>1630</v>
      </c>
      <c r="B1304" s="1">
        <v>45469</v>
      </c>
      <c r="C1304" t="s">
        <v>461</v>
      </c>
      <c r="D1304" t="s">
        <v>462</v>
      </c>
      <c r="E1304" t="s">
        <v>27</v>
      </c>
      <c r="F1304" t="s">
        <v>37</v>
      </c>
      <c r="G1304" t="s">
        <v>38</v>
      </c>
      <c r="H1304" t="s">
        <v>39</v>
      </c>
      <c r="I1304" t="s">
        <v>117</v>
      </c>
      <c r="J1304" t="s">
        <v>118</v>
      </c>
      <c r="K1304" t="s">
        <v>59</v>
      </c>
      <c r="L1304" s="13">
        <v>6</v>
      </c>
      <c r="M1304" s="8">
        <v>4.2</v>
      </c>
      <c r="N1304">
        <v>87</v>
      </c>
      <c r="O1304" s="8">
        <v>522</v>
      </c>
      <c r="P1304" s="14">
        <v>4.4699999999999997E-2</v>
      </c>
      <c r="Q1304" s="8">
        <v>23.33</v>
      </c>
      <c r="R1304" s="8">
        <v>498.67</v>
      </c>
      <c r="S1304" s="8">
        <v>365.4</v>
      </c>
      <c r="T1304" s="8">
        <v>133.27000000000001</v>
      </c>
      <c r="U1304">
        <v>0</v>
      </c>
      <c r="V1304" s="8">
        <v>0</v>
      </c>
      <c r="W1304" s="8">
        <v>0</v>
      </c>
      <c r="X1304" s="8">
        <v>133.27000000000001</v>
      </c>
    </row>
    <row r="1305" spans="1:24" x14ac:dyDescent="0.25">
      <c r="A1305" t="s">
        <v>1631</v>
      </c>
      <c r="B1305" s="1">
        <v>45857</v>
      </c>
      <c r="C1305" t="s">
        <v>590</v>
      </c>
      <c r="D1305" t="s">
        <v>591</v>
      </c>
      <c r="E1305" t="s">
        <v>27</v>
      </c>
      <c r="F1305" t="s">
        <v>46</v>
      </c>
      <c r="G1305" t="s">
        <v>29</v>
      </c>
      <c r="H1305" t="s">
        <v>30</v>
      </c>
      <c r="I1305" t="s">
        <v>66</v>
      </c>
      <c r="J1305" t="s">
        <v>67</v>
      </c>
      <c r="K1305" t="s">
        <v>33</v>
      </c>
      <c r="L1305" s="13">
        <v>4.5</v>
      </c>
      <c r="M1305" s="8">
        <v>2.1</v>
      </c>
      <c r="N1305">
        <v>56</v>
      </c>
      <c r="O1305" s="8">
        <v>252</v>
      </c>
      <c r="P1305" s="14">
        <v>7.51E-2</v>
      </c>
      <c r="Q1305" s="8">
        <v>18.93</v>
      </c>
      <c r="R1305" s="8">
        <v>233.07</v>
      </c>
      <c r="S1305" s="8">
        <v>117.6</v>
      </c>
      <c r="T1305" s="8">
        <v>115.47</v>
      </c>
      <c r="U1305">
        <v>0</v>
      </c>
      <c r="V1305" s="8">
        <v>0</v>
      </c>
      <c r="W1305" s="8">
        <v>0</v>
      </c>
      <c r="X1305" s="8">
        <v>115.47</v>
      </c>
    </row>
    <row r="1306" spans="1:24" x14ac:dyDescent="0.25">
      <c r="A1306" t="s">
        <v>1632</v>
      </c>
      <c r="B1306" s="1">
        <v>45368</v>
      </c>
      <c r="C1306" t="s">
        <v>205</v>
      </c>
      <c r="D1306" t="s">
        <v>206</v>
      </c>
      <c r="E1306" t="s">
        <v>71</v>
      </c>
      <c r="F1306" t="s">
        <v>54</v>
      </c>
      <c r="G1306" t="s">
        <v>165</v>
      </c>
      <c r="H1306" t="s">
        <v>166</v>
      </c>
      <c r="I1306" t="s">
        <v>99</v>
      </c>
      <c r="J1306" t="s">
        <v>100</v>
      </c>
      <c r="K1306" t="s">
        <v>49</v>
      </c>
      <c r="L1306" s="13">
        <v>3.8</v>
      </c>
      <c r="M1306" s="8">
        <v>2.6</v>
      </c>
      <c r="N1306">
        <v>187</v>
      </c>
      <c r="O1306" s="8">
        <v>710.6</v>
      </c>
      <c r="P1306" s="14">
        <v>1.8100000000000002E-2</v>
      </c>
      <c r="Q1306" s="8">
        <v>12.86</v>
      </c>
      <c r="R1306" s="8">
        <v>697.74</v>
      </c>
      <c r="S1306" s="8">
        <v>486.2</v>
      </c>
      <c r="T1306" s="8">
        <v>211.54</v>
      </c>
      <c r="U1306">
        <v>0</v>
      </c>
      <c r="V1306" s="8">
        <v>0</v>
      </c>
      <c r="W1306" s="8">
        <v>0</v>
      </c>
      <c r="X1306" s="8">
        <v>211.54</v>
      </c>
    </row>
    <row r="1307" spans="1:24" x14ac:dyDescent="0.25">
      <c r="A1307" t="s">
        <v>1633</v>
      </c>
      <c r="B1307" s="1">
        <v>45452</v>
      </c>
      <c r="C1307" t="s">
        <v>301</v>
      </c>
      <c r="D1307" t="s">
        <v>302</v>
      </c>
      <c r="E1307" t="s">
        <v>63</v>
      </c>
      <c r="F1307" t="s">
        <v>37</v>
      </c>
      <c r="G1307" t="s">
        <v>79</v>
      </c>
      <c r="H1307" t="s">
        <v>80</v>
      </c>
      <c r="I1307" t="s">
        <v>84</v>
      </c>
      <c r="J1307" t="s">
        <v>85</v>
      </c>
      <c r="K1307" t="s">
        <v>42</v>
      </c>
      <c r="L1307" s="13">
        <v>9.9</v>
      </c>
      <c r="M1307" s="8">
        <v>3.1</v>
      </c>
      <c r="N1307">
        <v>8</v>
      </c>
      <c r="O1307" s="8">
        <v>79.2</v>
      </c>
      <c r="P1307" s="14">
        <v>0.37919999999999998</v>
      </c>
      <c r="Q1307" s="8">
        <v>30.03</v>
      </c>
      <c r="R1307" s="8">
        <v>49.17</v>
      </c>
      <c r="S1307" s="8">
        <v>24.8</v>
      </c>
      <c r="T1307" s="8">
        <v>24.37</v>
      </c>
      <c r="U1307">
        <v>0</v>
      </c>
      <c r="V1307" s="8">
        <v>0</v>
      </c>
      <c r="W1307" s="8">
        <v>0</v>
      </c>
      <c r="X1307" s="8">
        <v>24.37</v>
      </c>
    </row>
    <row r="1308" spans="1:24" x14ac:dyDescent="0.25">
      <c r="A1308" t="s">
        <v>1634</v>
      </c>
      <c r="B1308" s="1">
        <v>45294</v>
      </c>
      <c r="C1308" t="s">
        <v>25</v>
      </c>
      <c r="D1308" t="s">
        <v>26</v>
      </c>
      <c r="E1308" t="s">
        <v>27</v>
      </c>
      <c r="F1308" t="s">
        <v>28</v>
      </c>
      <c r="G1308" t="s">
        <v>29</v>
      </c>
      <c r="H1308" t="s">
        <v>30</v>
      </c>
      <c r="I1308" t="s">
        <v>130</v>
      </c>
      <c r="J1308" t="s">
        <v>131</v>
      </c>
      <c r="K1308" t="s">
        <v>42</v>
      </c>
      <c r="L1308" s="13">
        <v>4.8</v>
      </c>
      <c r="M1308" s="8">
        <v>1.4</v>
      </c>
      <c r="N1308">
        <v>231</v>
      </c>
      <c r="O1308" s="8">
        <v>1108.8</v>
      </c>
      <c r="P1308" s="14">
        <v>3.5200000000000002E-2</v>
      </c>
      <c r="Q1308" s="8">
        <v>39.03</v>
      </c>
      <c r="R1308" s="8">
        <v>1069.77</v>
      </c>
      <c r="S1308" s="8">
        <v>323.39999999999998</v>
      </c>
      <c r="T1308" s="8">
        <v>746.37</v>
      </c>
      <c r="U1308">
        <v>177</v>
      </c>
      <c r="V1308" s="8">
        <v>819.69</v>
      </c>
      <c r="W1308" s="8">
        <v>336.3</v>
      </c>
      <c r="X1308" s="8">
        <v>410.07</v>
      </c>
    </row>
    <row r="1309" spans="1:24" x14ac:dyDescent="0.25">
      <c r="A1309" t="s">
        <v>1635</v>
      </c>
      <c r="B1309" s="1">
        <v>45710</v>
      </c>
      <c r="C1309" t="s">
        <v>266</v>
      </c>
      <c r="D1309" t="s">
        <v>267</v>
      </c>
      <c r="E1309" t="s">
        <v>53</v>
      </c>
      <c r="F1309" t="s">
        <v>54</v>
      </c>
      <c r="G1309" t="s">
        <v>55</v>
      </c>
      <c r="H1309" t="s">
        <v>56</v>
      </c>
      <c r="I1309" t="s">
        <v>40</v>
      </c>
      <c r="J1309" t="s">
        <v>41</v>
      </c>
      <c r="K1309" t="s">
        <v>42</v>
      </c>
      <c r="L1309" s="13">
        <v>14.5</v>
      </c>
      <c r="M1309" s="8">
        <v>4.2</v>
      </c>
      <c r="N1309">
        <v>37</v>
      </c>
      <c r="O1309" s="8">
        <v>536.5</v>
      </c>
      <c r="P1309" s="14">
        <v>3.5000000000000001E-3</v>
      </c>
      <c r="Q1309" s="8">
        <v>1.88</v>
      </c>
      <c r="R1309" s="8">
        <v>534.62</v>
      </c>
      <c r="S1309" s="8">
        <v>155.4</v>
      </c>
      <c r="T1309" s="8">
        <v>379.22</v>
      </c>
      <c r="U1309">
        <v>0</v>
      </c>
      <c r="V1309" s="8">
        <v>0</v>
      </c>
      <c r="W1309" s="8">
        <v>0</v>
      </c>
      <c r="X1309" s="8">
        <v>379.22</v>
      </c>
    </row>
    <row r="1310" spans="1:24" x14ac:dyDescent="0.25">
      <c r="A1310" t="s">
        <v>1636</v>
      </c>
      <c r="B1310" s="1">
        <v>45753</v>
      </c>
      <c r="C1310" t="s">
        <v>406</v>
      </c>
      <c r="D1310" t="s">
        <v>407</v>
      </c>
      <c r="E1310" t="s">
        <v>63</v>
      </c>
      <c r="F1310" t="s">
        <v>37</v>
      </c>
      <c r="G1310" t="s">
        <v>79</v>
      </c>
      <c r="H1310" t="s">
        <v>80</v>
      </c>
      <c r="I1310" t="s">
        <v>40</v>
      </c>
      <c r="J1310" t="s">
        <v>41</v>
      </c>
      <c r="K1310" t="s">
        <v>42</v>
      </c>
      <c r="L1310" s="13">
        <v>14.5</v>
      </c>
      <c r="M1310" s="8">
        <v>4.2</v>
      </c>
      <c r="N1310">
        <v>1</v>
      </c>
      <c r="O1310" s="8">
        <v>14.5</v>
      </c>
      <c r="P1310" s="14">
        <v>1.8100000000000002E-2</v>
      </c>
      <c r="Q1310" s="8">
        <v>0.26</v>
      </c>
      <c r="R1310" s="8">
        <v>14.24</v>
      </c>
      <c r="S1310" s="8">
        <v>4.2</v>
      </c>
      <c r="T1310" s="8">
        <v>10.039999999999999</v>
      </c>
      <c r="U1310">
        <v>0</v>
      </c>
      <c r="V1310" s="8">
        <v>0</v>
      </c>
      <c r="W1310" s="8">
        <v>0</v>
      </c>
      <c r="X1310" s="8">
        <v>10.039999999999999</v>
      </c>
    </row>
    <row r="1311" spans="1:24" x14ac:dyDescent="0.25">
      <c r="A1311" t="s">
        <v>1637</v>
      </c>
      <c r="B1311" s="1">
        <v>45997</v>
      </c>
      <c r="C1311" t="s">
        <v>420</v>
      </c>
      <c r="D1311" t="s">
        <v>421</v>
      </c>
      <c r="E1311" t="s">
        <v>150</v>
      </c>
      <c r="F1311" t="s">
        <v>89</v>
      </c>
      <c r="G1311" t="s">
        <v>151</v>
      </c>
      <c r="H1311" t="s">
        <v>152</v>
      </c>
      <c r="I1311" t="s">
        <v>31</v>
      </c>
      <c r="J1311" t="s">
        <v>32</v>
      </c>
      <c r="K1311" t="s">
        <v>33</v>
      </c>
      <c r="L1311" s="13">
        <v>5.8</v>
      </c>
      <c r="M1311" s="8">
        <v>2.7</v>
      </c>
      <c r="N1311">
        <v>87</v>
      </c>
      <c r="O1311" s="8">
        <v>504.6</v>
      </c>
      <c r="P1311" s="14">
        <v>9.2100000000000001E-2</v>
      </c>
      <c r="Q1311" s="8">
        <v>46.47</v>
      </c>
      <c r="R1311" s="8">
        <v>458.13</v>
      </c>
      <c r="S1311" s="8">
        <v>234.9</v>
      </c>
      <c r="T1311" s="8">
        <v>223.23</v>
      </c>
      <c r="U1311">
        <v>0</v>
      </c>
      <c r="V1311" s="8">
        <v>0</v>
      </c>
      <c r="W1311" s="8">
        <v>0</v>
      </c>
      <c r="X1311" s="8">
        <v>223.23</v>
      </c>
    </row>
    <row r="1312" spans="1:24" x14ac:dyDescent="0.25">
      <c r="A1312" t="s">
        <v>1638</v>
      </c>
      <c r="B1312" s="1">
        <v>45900</v>
      </c>
      <c r="C1312" t="s">
        <v>609</v>
      </c>
      <c r="D1312" t="s">
        <v>610</v>
      </c>
      <c r="E1312" t="s">
        <v>63</v>
      </c>
      <c r="F1312" t="s">
        <v>37</v>
      </c>
      <c r="G1312" t="s">
        <v>64</v>
      </c>
      <c r="H1312" t="s">
        <v>65</v>
      </c>
      <c r="I1312" t="s">
        <v>127</v>
      </c>
      <c r="J1312" t="s">
        <v>128</v>
      </c>
      <c r="K1312" t="s">
        <v>33</v>
      </c>
      <c r="L1312" s="13">
        <v>7.2</v>
      </c>
      <c r="M1312" s="8">
        <v>3.6</v>
      </c>
      <c r="N1312">
        <v>34</v>
      </c>
      <c r="O1312" s="8">
        <v>244.8</v>
      </c>
      <c r="P1312" s="14">
        <v>4.0000000000000002E-4</v>
      </c>
      <c r="Q1312" s="8">
        <v>0.1</v>
      </c>
      <c r="R1312" s="8">
        <v>244.7</v>
      </c>
      <c r="S1312" s="8">
        <v>122.4</v>
      </c>
      <c r="T1312" s="8">
        <v>122.3</v>
      </c>
      <c r="U1312">
        <v>0</v>
      </c>
      <c r="V1312" s="8">
        <v>0</v>
      </c>
      <c r="W1312" s="8">
        <v>0</v>
      </c>
      <c r="X1312" s="8">
        <v>122.3</v>
      </c>
    </row>
    <row r="1313" spans="1:24" x14ac:dyDescent="0.25">
      <c r="A1313" t="s">
        <v>1639</v>
      </c>
      <c r="B1313" s="1">
        <v>45773</v>
      </c>
      <c r="C1313" t="s">
        <v>168</v>
      </c>
      <c r="D1313" t="s">
        <v>169</v>
      </c>
      <c r="E1313" t="s">
        <v>63</v>
      </c>
      <c r="F1313" t="s">
        <v>46</v>
      </c>
      <c r="G1313" t="s">
        <v>79</v>
      </c>
      <c r="H1313" t="s">
        <v>80</v>
      </c>
      <c r="I1313" t="s">
        <v>104</v>
      </c>
      <c r="J1313" t="s">
        <v>105</v>
      </c>
      <c r="K1313" t="s">
        <v>49</v>
      </c>
      <c r="L1313" s="13">
        <v>4.2</v>
      </c>
      <c r="M1313" s="8">
        <v>2.8</v>
      </c>
      <c r="N1313">
        <v>90</v>
      </c>
      <c r="O1313" s="8">
        <v>378</v>
      </c>
      <c r="P1313" s="14">
        <v>0.12089999999999999</v>
      </c>
      <c r="Q1313" s="8">
        <v>45.7</v>
      </c>
      <c r="R1313" s="8">
        <v>332.3</v>
      </c>
      <c r="S1313" s="8">
        <v>252</v>
      </c>
      <c r="T1313" s="8">
        <v>80.3</v>
      </c>
      <c r="U1313">
        <v>0</v>
      </c>
      <c r="V1313" s="8">
        <v>0</v>
      </c>
      <c r="W1313" s="8">
        <v>0</v>
      </c>
      <c r="X1313" s="8">
        <v>80.3</v>
      </c>
    </row>
    <row r="1314" spans="1:24" x14ac:dyDescent="0.25">
      <c r="A1314" t="s">
        <v>1640</v>
      </c>
      <c r="B1314" s="1">
        <v>45590</v>
      </c>
      <c r="C1314" t="s">
        <v>208</v>
      </c>
      <c r="D1314" t="s">
        <v>209</v>
      </c>
      <c r="E1314" t="s">
        <v>27</v>
      </c>
      <c r="F1314" t="s">
        <v>54</v>
      </c>
      <c r="G1314" t="s">
        <v>38</v>
      </c>
      <c r="H1314" t="s">
        <v>39</v>
      </c>
      <c r="I1314" t="s">
        <v>144</v>
      </c>
      <c r="J1314" t="s">
        <v>145</v>
      </c>
      <c r="K1314" t="s">
        <v>33</v>
      </c>
      <c r="L1314" s="13">
        <v>12</v>
      </c>
      <c r="M1314" s="8">
        <v>6.5</v>
      </c>
      <c r="N1314">
        <v>159</v>
      </c>
      <c r="O1314" s="8">
        <v>1908</v>
      </c>
      <c r="P1314" s="14">
        <v>1.4E-3</v>
      </c>
      <c r="Q1314" s="8">
        <v>2.67</v>
      </c>
      <c r="R1314" s="8">
        <v>1905.33</v>
      </c>
      <c r="S1314" s="8">
        <v>1033.5</v>
      </c>
      <c r="T1314" s="8">
        <v>871.83</v>
      </c>
      <c r="U1314">
        <v>0</v>
      </c>
      <c r="V1314" s="8">
        <v>0</v>
      </c>
      <c r="W1314" s="8">
        <v>0</v>
      </c>
      <c r="X1314" s="8">
        <v>871.83</v>
      </c>
    </row>
    <row r="1315" spans="1:24" x14ac:dyDescent="0.25">
      <c r="A1315" t="s">
        <v>1641</v>
      </c>
      <c r="B1315" s="1">
        <v>45325</v>
      </c>
      <c r="C1315" t="s">
        <v>520</v>
      </c>
      <c r="D1315" t="s">
        <v>521</v>
      </c>
      <c r="E1315" t="s">
        <v>63</v>
      </c>
      <c r="F1315" t="s">
        <v>37</v>
      </c>
      <c r="G1315" t="s">
        <v>79</v>
      </c>
      <c r="H1315" t="s">
        <v>80</v>
      </c>
      <c r="I1315" t="s">
        <v>47</v>
      </c>
      <c r="J1315" t="s">
        <v>48</v>
      </c>
      <c r="K1315" t="s">
        <v>49</v>
      </c>
      <c r="L1315" s="13">
        <v>5</v>
      </c>
      <c r="M1315" s="8">
        <v>3.2</v>
      </c>
      <c r="N1315">
        <v>28</v>
      </c>
      <c r="O1315" s="8">
        <v>140</v>
      </c>
      <c r="P1315" s="14">
        <v>4.3200000000000002E-2</v>
      </c>
      <c r="Q1315" s="8">
        <v>6.05</v>
      </c>
      <c r="R1315" s="8">
        <v>133.94999999999999</v>
      </c>
      <c r="S1315" s="8">
        <v>89.6</v>
      </c>
      <c r="T1315" s="8">
        <v>44.35</v>
      </c>
      <c r="U1315">
        <v>0</v>
      </c>
      <c r="V1315" s="8">
        <v>0</v>
      </c>
      <c r="W1315" s="8">
        <v>0</v>
      </c>
      <c r="X1315" s="8">
        <v>44.35</v>
      </c>
    </row>
    <row r="1316" spans="1:24" x14ac:dyDescent="0.25">
      <c r="A1316" t="s">
        <v>1642</v>
      </c>
      <c r="B1316" s="1">
        <v>45529</v>
      </c>
      <c r="C1316" t="s">
        <v>154</v>
      </c>
      <c r="D1316" t="s">
        <v>155</v>
      </c>
      <c r="E1316" t="s">
        <v>150</v>
      </c>
      <c r="F1316" t="s">
        <v>46</v>
      </c>
      <c r="G1316" t="s">
        <v>151</v>
      </c>
      <c r="H1316" t="s">
        <v>152</v>
      </c>
      <c r="I1316" t="s">
        <v>144</v>
      </c>
      <c r="J1316" t="s">
        <v>145</v>
      </c>
      <c r="K1316" t="s">
        <v>33</v>
      </c>
      <c r="L1316" s="13">
        <v>12</v>
      </c>
      <c r="M1316" s="8">
        <v>6.5</v>
      </c>
      <c r="N1316">
        <v>9</v>
      </c>
      <c r="O1316" s="8">
        <v>108</v>
      </c>
      <c r="P1316" s="14">
        <v>0.1434</v>
      </c>
      <c r="Q1316" s="8">
        <v>15.49</v>
      </c>
      <c r="R1316" s="8">
        <v>92.51</v>
      </c>
      <c r="S1316" s="8">
        <v>58.5</v>
      </c>
      <c r="T1316" s="8">
        <v>34.01</v>
      </c>
      <c r="U1316">
        <v>0</v>
      </c>
      <c r="V1316" s="8">
        <v>0</v>
      </c>
      <c r="W1316" s="8">
        <v>0</v>
      </c>
      <c r="X1316" s="8">
        <v>34.01</v>
      </c>
    </row>
    <row r="1317" spans="1:24" x14ac:dyDescent="0.25">
      <c r="A1317" t="s">
        <v>1643</v>
      </c>
      <c r="B1317" s="1">
        <v>45587</v>
      </c>
      <c r="C1317" t="s">
        <v>334</v>
      </c>
      <c r="D1317" t="s">
        <v>335</v>
      </c>
      <c r="E1317" t="s">
        <v>53</v>
      </c>
      <c r="F1317" t="s">
        <v>37</v>
      </c>
      <c r="G1317" t="s">
        <v>55</v>
      </c>
      <c r="H1317" t="s">
        <v>56</v>
      </c>
      <c r="I1317" t="s">
        <v>144</v>
      </c>
      <c r="J1317" t="s">
        <v>145</v>
      </c>
      <c r="K1317" t="s">
        <v>33</v>
      </c>
      <c r="L1317" s="13">
        <v>12</v>
      </c>
      <c r="M1317" s="8">
        <v>6.5</v>
      </c>
      <c r="N1317">
        <v>6</v>
      </c>
      <c r="O1317" s="8">
        <v>72</v>
      </c>
      <c r="P1317" s="14">
        <v>3.4200000000000001E-2</v>
      </c>
      <c r="Q1317" s="8">
        <v>2.46</v>
      </c>
      <c r="R1317" s="8">
        <v>69.540000000000006</v>
      </c>
      <c r="S1317" s="8">
        <v>39</v>
      </c>
      <c r="T1317" s="8">
        <v>30.54</v>
      </c>
      <c r="U1317">
        <v>0</v>
      </c>
      <c r="V1317" s="8">
        <v>0</v>
      </c>
      <c r="W1317" s="8">
        <v>0</v>
      </c>
      <c r="X1317" s="8">
        <v>30.54</v>
      </c>
    </row>
    <row r="1318" spans="1:24" x14ac:dyDescent="0.25">
      <c r="A1318" t="s">
        <v>1644</v>
      </c>
      <c r="B1318" s="1">
        <v>46015</v>
      </c>
      <c r="C1318" t="s">
        <v>107</v>
      </c>
      <c r="D1318" t="s">
        <v>108</v>
      </c>
      <c r="E1318" t="s">
        <v>53</v>
      </c>
      <c r="F1318" t="s">
        <v>46</v>
      </c>
      <c r="G1318" t="s">
        <v>55</v>
      </c>
      <c r="H1318" t="s">
        <v>56</v>
      </c>
      <c r="I1318" t="s">
        <v>66</v>
      </c>
      <c r="J1318" t="s">
        <v>67</v>
      </c>
      <c r="K1318" t="s">
        <v>33</v>
      </c>
      <c r="L1318" s="13">
        <v>4.5</v>
      </c>
      <c r="M1318" s="8">
        <v>2.1</v>
      </c>
      <c r="N1318">
        <v>83</v>
      </c>
      <c r="O1318" s="8">
        <v>373.5</v>
      </c>
      <c r="P1318" s="14">
        <v>0.26910000000000001</v>
      </c>
      <c r="Q1318" s="8">
        <v>100.51</v>
      </c>
      <c r="R1318" s="8">
        <v>272.99</v>
      </c>
      <c r="S1318" s="8">
        <v>174.3</v>
      </c>
      <c r="T1318" s="8">
        <v>98.69</v>
      </c>
      <c r="U1318">
        <v>0</v>
      </c>
      <c r="V1318" s="8">
        <v>0</v>
      </c>
      <c r="W1318" s="8">
        <v>0</v>
      </c>
      <c r="X1318" s="8">
        <v>98.69</v>
      </c>
    </row>
    <row r="1319" spans="1:24" x14ac:dyDescent="0.25">
      <c r="A1319" t="s">
        <v>1645</v>
      </c>
      <c r="B1319" s="1">
        <v>45581</v>
      </c>
      <c r="C1319" t="s">
        <v>386</v>
      </c>
      <c r="D1319" t="s">
        <v>387</v>
      </c>
      <c r="E1319" t="s">
        <v>27</v>
      </c>
      <c r="F1319" t="s">
        <v>54</v>
      </c>
      <c r="G1319" t="s">
        <v>38</v>
      </c>
      <c r="H1319" t="s">
        <v>39</v>
      </c>
      <c r="I1319" t="s">
        <v>144</v>
      </c>
      <c r="J1319" t="s">
        <v>145</v>
      </c>
      <c r="K1319" t="s">
        <v>33</v>
      </c>
      <c r="L1319" s="13">
        <v>12</v>
      </c>
      <c r="M1319" s="8">
        <v>6.5</v>
      </c>
      <c r="N1319">
        <v>31</v>
      </c>
      <c r="O1319" s="8">
        <v>372</v>
      </c>
      <c r="P1319" s="14">
        <v>8.3999999999999995E-3</v>
      </c>
      <c r="Q1319" s="8">
        <v>3.12</v>
      </c>
      <c r="R1319" s="8">
        <v>368.88</v>
      </c>
      <c r="S1319" s="8">
        <v>201.5</v>
      </c>
      <c r="T1319" s="8">
        <v>167.38</v>
      </c>
      <c r="U1319">
        <v>0</v>
      </c>
      <c r="V1319" s="8">
        <v>0</v>
      </c>
      <c r="W1319" s="8">
        <v>0</v>
      </c>
      <c r="X1319" s="8">
        <v>167.38</v>
      </c>
    </row>
    <row r="1320" spans="1:24" x14ac:dyDescent="0.25">
      <c r="A1320" t="s">
        <v>1646</v>
      </c>
      <c r="B1320" s="1">
        <v>46011</v>
      </c>
      <c r="C1320" t="s">
        <v>403</v>
      </c>
      <c r="D1320" t="s">
        <v>404</v>
      </c>
      <c r="E1320" t="s">
        <v>53</v>
      </c>
      <c r="F1320" t="s">
        <v>37</v>
      </c>
      <c r="G1320" t="s">
        <v>55</v>
      </c>
      <c r="H1320" t="s">
        <v>56</v>
      </c>
      <c r="I1320" t="s">
        <v>130</v>
      </c>
      <c r="J1320" t="s">
        <v>131</v>
      </c>
      <c r="K1320" t="s">
        <v>42</v>
      </c>
      <c r="L1320" s="13">
        <v>4.8</v>
      </c>
      <c r="M1320" s="8">
        <v>1.4</v>
      </c>
      <c r="N1320">
        <v>22</v>
      </c>
      <c r="O1320" s="8">
        <v>105.6</v>
      </c>
      <c r="P1320" s="14">
        <v>5.1999999999999998E-3</v>
      </c>
      <c r="Q1320" s="8">
        <v>0.55000000000000004</v>
      </c>
      <c r="R1320" s="8">
        <v>105.05</v>
      </c>
      <c r="S1320" s="8">
        <v>30.8</v>
      </c>
      <c r="T1320" s="8">
        <v>74.25</v>
      </c>
      <c r="U1320">
        <v>0</v>
      </c>
      <c r="V1320" s="8">
        <v>0</v>
      </c>
      <c r="W1320" s="8">
        <v>0</v>
      </c>
      <c r="X1320" s="8">
        <v>74.25</v>
      </c>
    </row>
    <row r="1321" spans="1:24" x14ac:dyDescent="0.25">
      <c r="A1321" t="s">
        <v>1647</v>
      </c>
      <c r="B1321" s="1">
        <v>46172</v>
      </c>
      <c r="C1321" t="s">
        <v>125</v>
      </c>
      <c r="D1321" t="s">
        <v>126</v>
      </c>
      <c r="E1321" t="s">
        <v>27</v>
      </c>
      <c r="F1321" t="s">
        <v>89</v>
      </c>
      <c r="G1321" t="s">
        <v>38</v>
      </c>
      <c r="H1321" t="s">
        <v>39</v>
      </c>
      <c r="I1321" t="s">
        <v>122</v>
      </c>
      <c r="J1321" t="s">
        <v>123</v>
      </c>
      <c r="K1321" t="s">
        <v>59</v>
      </c>
      <c r="L1321" s="13">
        <v>5.5</v>
      </c>
      <c r="M1321" s="8">
        <v>3.8</v>
      </c>
      <c r="N1321">
        <v>66</v>
      </c>
      <c r="O1321" s="8">
        <v>363</v>
      </c>
      <c r="P1321" s="14">
        <v>1.37E-2</v>
      </c>
      <c r="Q1321" s="8">
        <v>4.97</v>
      </c>
      <c r="R1321" s="8">
        <v>358.03</v>
      </c>
      <c r="S1321" s="8">
        <v>250.8</v>
      </c>
      <c r="T1321" s="8">
        <v>107.23</v>
      </c>
      <c r="U1321">
        <v>0</v>
      </c>
      <c r="V1321" s="8">
        <v>0</v>
      </c>
      <c r="W1321" s="8">
        <v>0</v>
      </c>
      <c r="X1321" s="8">
        <v>107.23</v>
      </c>
    </row>
    <row r="1322" spans="1:24" x14ac:dyDescent="0.25">
      <c r="A1322" t="s">
        <v>1648</v>
      </c>
      <c r="B1322" s="1">
        <v>45756</v>
      </c>
      <c r="C1322" t="s">
        <v>162</v>
      </c>
      <c r="D1322" t="s">
        <v>163</v>
      </c>
      <c r="E1322" t="s">
        <v>150</v>
      </c>
      <c r="F1322" t="s">
        <v>89</v>
      </c>
      <c r="G1322" t="s">
        <v>151</v>
      </c>
      <c r="H1322" t="s">
        <v>152</v>
      </c>
      <c r="I1322" t="s">
        <v>66</v>
      </c>
      <c r="J1322" t="s">
        <v>67</v>
      </c>
      <c r="K1322" t="s">
        <v>33</v>
      </c>
      <c r="L1322" s="13">
        <v>4.5</v>
      </c>
      <c r="M1322" s="8">
        <v>2.1</v>
      </c>
      <c r="N1322">
        <v>47</v>
      </c>
      <c r="O1322" s="8">
        <v>211.5</v>
      </c>
      <c r="P1322" s="14">
        <v>3.3700000000000001E-2</v>
      </c>
      <c r="Q1322" s="8">
        <v>7.13</v>
      </c>
      <c r="R1322" s="8">
        <v>204.37</v>
      </c>
      <c r="S1322" s="8">
        <v>98.7</v>
      </c>
      <c r="T1322" s="8">
        <v>105.67</v>
      </c>
      <c r="U1322">
        <v>0</v>
      </c>
      <c r="V1322" s="8">
        <v>0</v>
      </c>
      <c r="W1322" s="8">
        <v>0</v>
      </c>
      <c r="X1322" s="8">
        <v>105.67</v>
      </c>
    </row>
    <row r="1323" spans="1:24" x14ac:dyDescent="0.25">
      <c r="A1323" t="s">
        <v>1649</v>
      </c>
      <c r="B1323" s="1">
        <v>45364</v>
      </c>
      <c r="C1323" t="s">
        <v>69</v>
      </c>
      <c r="D1323" t="s">
        <v>70</v>
      </c>
      <c r="E1323" t="s">
        <v>71</v>
      </c>
      <c r="F1323" t="s">
        <v>37</v>
      </c>
      <c r="G1323" t="s">
        <v>72</v>
      </c>
      <c r="H1323" t="s">
        <v>73</v>
      </c>
      <c r="I1323" t="s">
        <v>117</v>
      </c>
      <c r="J1323" t="s">
        <v>118</v>
      </c>
      <c r="K1323" t="s">
        <v>59</v>
      </c>
      <c r="L1323" s="13">
        <v>6</v>
      </c>
      <c r="M1323" s="8">
        <v>4.2</v>
      </c>
      <c r="N1323">
        <v>97</v>
      </c>
      <c r="O1323" s="8">
        <v>582</v>
      </c>
      <c r="P1323" s="14">
        <v>6.6E-3</v>
      </c>
      <c r="Q1323" s="8">
        <v>3.84</v>
      </c>
      <c r="R1323" s="8">
        <v>578.16</v>
      </c>
      <c r="S1323" s="8">
        <v>407.4</v>
      </c>
      <c r="T1323" s="8">
        <v>170.76</v>
      </c>
      <c r="U1323">
        <v>0</v>
      </c>
      <c r="V1323" s="8">
        <v>0</v>
      </c>
      <c r="W1323" s="8">
        <v>0</v>
      </c>
      <c r="X1323" s="8">
        <v>170.76</v>
      </c>
    </row>
    <row r="1324" spans="1:24" x14ac:dyDescent="0.25">
      <c r="A1324" t="s">
        <v>1650</v>
      </c>
      <c r="B1324" s="1">
        <v>45995</v>
      </c>
      <c r="C1324" t="s">
        <v>410</v>
      </c>
      <c r="D1324" t="s">
        <v>411</v>
      </c>
      <c r="E1324" t="s">
        <v>150</v>
      </c>
      <c r="F1324" t="s">
        <v>46</v>
      </c>
      <c r="G1324" t="s">
        <v>151</v>
      </c>
      <c r="H1324" t="s">
        <v>152</v>
      </c>
      <c r="I1324" t="s">
        <v>84</v>
      </c>
      <c r="J1324" t="s">
        <v>85</v>
      </c>
      <c r="K1324" t="s">
        <v>42</v>
      </c>
      <c r="L1324" s="13">
        <v>9.9</v>
      </c>
      <c r="M1324" s="8">
        <v>3.1</v>
      </c>
      <c r="N1324">
        <v>80</v>
      </c>
      <c r="O1324" s="8">
        <v>792</v>
      </c>
      <c r="P1324" s="14">
        <v>0.2026</v>
      </c>
      <c r="Q1324" s="8">
        <v>160.46</v>
      </c>
      <c r="R1324" s="8">
        <v>631.54</v>
      </c>
      <c r="S1324" s="8">
        <v>248</v>
      </c>
      <c r="T1324" s="8">
        <v>383.54</v>
      </c>
      <c r="U1324">
        <v>57</v>
      </c>
      <c r="V1324" s="8">
        <v>449.97</v>
      </c>
      <c r="W1324" s="8">
        <v>205.2</v>
      </c>
      <c r="X1324" s="8">
        <v>178.34</v>
      </c>
    </row>
    <row r="1325" spans="1:24" x14ac:dyDescent="0.25">
      <c r="A1325" t="s">
        <v>1651</v>
      </c>
      <c r="B1325" s="1">
        <v>45531</v>
      </c>
      <c r="C1325" t="s">
        <v>361</v>
      </c>
      <c r="D1325" t="s">
        <v>362</v>
      </c>
      <c r="E1325" t="s">
        <v>27</v>
      </c>
      <c r="F1325" t="s">
        <v>28</v>
      </c>
      <c r="G1325" t="s">
        <v>38</v>
      </c>
      <c r="H1325" t="s">
        <v>39</v>
      </c>
      <c r="I1325" t="s">
        <v>185</v>
      </c>
      <c r="J1325" t="s">
        <v>186</v>
      </c>
      <c r="K1325" t="s">
        <v>59</v>
      </c>
      <c r="L1325" s="13">
        <v>4.9000000000000004</v>
      </c>
      <c r="M1325" s="8">
        <v>3.1</v>
      </c>
      <c r="N1325">
        <v>36</v>
      </c>
      <c r="O1325" s="8">
        <v>176.4</v>
      </c>
      <c r="P1325" s="14">
        <v>4.1099999999999998E-2</v>
      </c>
      <c r="Q1325" s="8">
        <v>7.25</v>
      </c>
      <c r="R1325" s="8">
        <v>169.15</v>
      </c>
      <c r="S1325" s="8">
        <v>111.6</v>
      </c>
      <c r="T1325" s="8">
        <v>57.55</v>
      </c>
      <c r="U1325">
        <v>0</v>
      </c>
      <c r="V1325" s="8">
        <v>0</v>
      </c>
      <c r="W1325" s="8">
        <v>0</v>
      </c>
      <c r="X1325" s="8">
        <v>57.55</v>
      </c>
    </row>
    <row r="1326" spans="1:24" x14ac:dyDescent="0.25">
      <c r="A1326" t="s">
        <v>1652</v>
      </c>
      <c r="B1326" s="1">
        <v>46238</v>
      </c>
      <c r="C1326" t="s">
        <v>584</v>
      </c>
      <c r="D1326" t="s">
        <v>585</v>
      </c>
      <c r="E1326" t="s">
        <v>27</v>
      </c>
      <c r="F1326" t="s">
        <v>37</v>
      </c>
      <c r="G1326" t="s">
        <v>29</v>
      </c>
      <c r="H1326" t="s">
        <v>30</v>
      </c>
      <c r="I1326" t="s">
        <v>74</v>
      </c>
      <c r="J1326" t="s">
        <v>75</v>
      </c>
      <c r="K1326" t="s">
        <v>49</v>
      </c>
      <c r="L1326" s="13">
        <v>11</v>
      </c>
      <c r="M1326" s="8">
        <v>6.8</v>
      </c>
      <c r="N1326">
        <v>20</v>
      </c>
      <c r="O1326" s="8">
        <v>220</v>
      </c>
      <c r="P1326" s="14">
        <v>2.7699999999999999E-2</v>
      </c>
      <c r="Q1326" s="8">
        <v>6.09</v>
      </c>
      <c r="R1326" s="8">
        <v>213.91</v>
      </c>
      <c r="S1326" s="8">
        <v>136</v>
      </c>
      <c r="T1326" s="8">
        <v>77.91</v>
      </c>
      <c r="U1326">
        <v>0</v>
      </c>
      <c r="V1326" s="8">
        <v>0</v>
      </c>
      <c r="W1326" s="8">
        <v>0</v>
      </c>
      <c r="X1326" s="8">
        <v>77.91</v>
      </c>
    </row>
    <row r="1327" spans="1:24" x14ac:dyDescent="0.25">
      <c r="A1327" t="s">
        <v>1653</v>
      </c>
      <c r="B1327" s="1">
        <v>45562</v>
      </c>
      <c r="C1327" t="s">
        <v>247</v>
      </c>
      <c r="D1327" t="s">
        <v>248</v>
      </c>
      <c r="E1327" t="s">
        <v>53</v>
      </c>
      <c r="F1327" t="s">
        <v>46</v>
      </c>
      <c r="G1327" t="s">
        <v>55</v>
      </c>
      <c r="H1327" t="s">
        <v>56</v>
      </c>
      <c r="I1327" t="s">
        <v>130</v>
      </c>
      <c r="J1327" t="s">
        <v>131</v>
      </c>
      <c r="K1327" t="s">
        <v>42</v>
      </c>
      <c r="L1327" s="13">
        <v>4.8</v>
      </c>
      <c r="M1327" s="8">
        <v>1.4</v>
      </c>
      <c r="N1327">
        <v>3</v>
      </c>
      <c r="O1327" s="8">
        <v>14.4</v>
      </c>
      <c r="P1327" s="14">
        <v>0.186</v>
      </c>
      <c r="Q1327" s="8">
        <v>2.68</v>
      </c>
      <c r="R1327" s="8">
        <v>11.72</v>
      </c>
      <c r="S1327" s="8">
        <v>4.2</v>
      </c>
      <c r="T1327" s="8">
        <v>7.52</v>
      </c>
      <c r="U1327">
        <v>2</v>
      </c>
      <c r="V1327" s="8">
        <v>7.81</v>
      </c>
      <c r="W1327" s="8">
        <v>3.8</v>
      </c>
      <c r="X1327" s="8">
        <v>3.72</v>
      </c>
    </row>
    <row r="1328" spans="1:24" x14ac:dyDescent="0.25">
      <c r="A1328" t="s">
        <v>1654</v>
      </c>
      <c r="B1328" s="1">
        <v>46098</v>
      </c>
      <c r="C1328" t="s">
        <v>252</v>
      </c>
      <c r="D1328" t="s">
        <v>253</v>
      </c>
      <c r="E1328" t="s">
        <v>63</v>
      </c>
      <c r="F1328" t="s">
        <v>54</v>
      </c>
      <c r="G1328" t="s">
        <v>64</v>
      </c>
      <c r="H1328" t="s">
        <v>65</v>
      </c>
      <c r="I1328" t="s">
        <v>47</v>
      </c>
      <c r="J1328" t="s">
        <v>48</v>
      </c>
      <c r="K1328" t="s">
        <v>49</v>
      </c>
      <c r="L1328" s="13">
        <v>5</v>
      </c>
      <c r="M1328" s="8">
        <v>3.2</v>
      </c>
      <c r="N1328">
        <v>42</v>
      </c>
      <c r="O1328" s="8">
        <v>210</v>
      </c>
      <c r="P1328" s="14">
        <v>2.87E-2</v>
      </c>
      <c r="Q1328" s="8">
        <v>6.03</v>
      </c>
      <c r="R1328" s="8">
        <v>203.97</v>
      </c>
      <c r="S1328" s="8">
        <v>134.4</v>
      </c>
      <c r="T1328" s="8">
        <v>69.569999999999993</v>
      </c>
      <c r="U1328">
        <v>0</v>
      </c>
      <c r="V1328" s="8">
        <v>0</v>
      </c>
      <c r="W1328" s="8">
        <v>0</v>
      </c>
      <c r="X1328" s="8">
        <v>69.569999999999993</v>
      </c>
    </row>
    <row r="1329" spans="1:24" x14ac:dyDescent="0.25">
      <c r="A1329" t="s">
        <v>1655</v>
      </c>
      <c r="B1329" s="1">
        <v>46102</v>
      </c>
      <c r="C1329" t="s">
        <v>148</v>
      </c>
      <c r="D1329" t="s">
        <v>149</v>
      </c>
      <c r="E1329" t="s">
        <v>150</v>
      </c>
      <c r="F1329" t="s">
        <v>37</v>
      </c>
      <c r="G1329" t="s">
        <v>151</v>
      </c>
      <c r="H1329" t="s">
        <v>152</v>
      </c>
      <c r="I1329" t="s">
        <v>66</v>
      </c>
      <c r="J1329" t="s">
        <v>67</v>
      </c>
      <c r="K1329" t="s">
        <v>33</v>
      </c>
      <c r="L1329" s="13">
        <v>4.5</v>
      </c>
      <c r="M1329" s="8">
        <v>2.1</v>
      </c>
      <c r="N1329">
        <v>44</v>
      </c>
      <c r="O1329" s="8">
        <v>198</v>
      </c>
      <c r="P1329" s="14">
        <v>1.8599999999999998E-2</v>
      </c>
      <c r="Q1329" s="8">
        <v>3.68</v>
      </c>
      <c r="R1329" s="8">
        <v>194.32</v>
      </c>
      <c r="S1329" s="8">
        <v>92.4</v>
      </c>
      <c r="T1329" s="8">
        <v>101.92</v>
      </c>
      <c r="U1329">
        <v>0</v>
      </c>
      <c r="V1329" s="8">
        <v>0</v>
      </c>
      <c r="W1329" s="8">
        <v>0</v>
      </c>
      <c r="X1329" s="8">
        <v>101.92</v>
      </c>
    </row>
    <row r="1330" spans="1:24" x14ac:dyDescent="0.25">
      <c r="A1330" t="s">
        <v>1656</v>
      </c>
      <c r="B1330" s="1">
        <v>45932</v>
      </c>
      <c r="C1330" t="s">
        <v>223</v>
      </c>
      <c r="D1330" t="s">
        <v>224</v>
      </c>
      <c r="E1330" t="s">
        <v>27</v>
      </c>
      <c r="F1330" t="s">
        <v>28</v>
      </c>
      <c r="G1330" t="s">
        <v>29</v>
      </c>
      <c r="H1330" t="s">
        <v>30</v>
      </c>
      <c r="I1330" t="s">
        <v>130</v>
      </c>
      <c r="J1330" t="s">
        <v>131</v>
      </c>
      <c r="K1330" t="s">
        <v>42</v>
      </c>
      <c r="L1330" s="13">
        <v>4.8</v>
      </c>
      <c r="M1330" s="8">
        <v>1.4</v>
      </c>
      <c r="N1330">
        <v>86</v>
      </c>
      <c r="O1330" s="8">
        <v>412.8</v>
      </c>
      <c r="P1330" s="14">
        <v>5.0500000000000003E-2</v>
      </c>
      <c r="Q1330" s="8">
        <v>20.85</v>
      </c>
      <c r="R1330" s="8">
        <v>391.95</v>
      </c>
      <c r="S1330" s="8">
        <v>120.4</v>
      </c>
      <c r="T1330" s="8">
        <v>271.55</v>
      </c>
      <c r="U1330">
        <v>28</v>
      </c>
      <c r="V1330" s="8">
        <v>127.61</v>
      </c>
      <c r="W1330" s="8">
        <v>53.2</v>
      </c>
      <c r="X1330" s="8">
        <v>218.35</v>
      </c>
    </row>
    <row r="1331" spans="1:24" x14ac:dyDescent="0.25">
      <c r="A1331" t="s">
        <v>1657</v>
      </c>
      <c r="B1331" s="1">
        <v>45895</v>
      </c>
      <c r="C1331" t="s">
        <v>410</v>
      </c>
      <c r="D1331" t="s">
        <v>411</v>
      </c>
      <c r="E1331" t="s">
        <v>150</v>
      </c>
      <c r="F1331" t="s">
        <v>46</v>
      </c>
      <c r="G1331" t="s">
        <v>151</v>
      </c>
      <c r="H1331" t="s">
        <v>152</v>
      </c>
      <c r="I1331" t="s">
        <v>127</v>
      </c>
      <c r="J1331" t="s">
        <v>128</v>
      </c>
      <c r="K1331" t="s">
        <v>33</v>
      </c>
      <c r="L1331" s="13">
        <v>7.2</v>
      </c>
      <c r="M1331" s="8">
        <v>3.6</v>
      </c>
      <c r="N1331">
        <v>13</v>
      </c>
      <c r="O1331" s="8">
        <v>93.6</v>
      </c>
      <c r="P1331" s="14">
        <v>0.1101</v>
      </c>
      <c r="Q1331" s="8">
        <v>10.31</v>
      </c>
      <c r="R1331" s="8">
        <v>83.29</v>
      </c>
      <c r="S1331" s="8">
        <v>46.8</v>
      </c>
      <c r="T1331" s="8">
        <v>36.49</v>
      </c>
      <c r="U1331">
        <v>0</v>
      </c>
      <c r="V1331" s="8">
        <v>0</v>
      </c>
      <c r="W1331" s="8">
        <v>0</v>
      </c>
      <c r="X1331" s="8">
        <v>36.49</v>
      </c>
    </row>
    <row r="1332" spans="1:24" x14ac:dyDescent="0.25">
      <c r="A1332" t="s">
        <v>1658</v>
      </c>
      <c r="B1332" s="1">
        <v>45969</v>
      </c>
      <c r="C1332" t="s">
        <v>25</v>
      </c>
      <c r="D1332" t="s">
        <v>26</v>
      </c>
      <c r="E1332" t="s">
        <v>27</v>
      </c>
      <c r="F1332" t="s">
        <v>28</v>
      </c>
      <c r="G1332" t="s">
        <v>29</v>
      </c>
      <c r="H1332" t="s">
        <v>30</v>
      </c>
      <c r="I1332" t="s">
        <v>99</v>
      </c>
      <c r="J1332" t="s">
        <v>100</v>
      </c>
      <c r="K1332" t="s">
        <v>49</v>
      </c>
      <c r="L1332" s="13">
        <v>3.8</v>
      </c>
      <c r="M1332" s="8">
        <v>2.6</v>
      </c>
      <c r="N1332">
        <v>82</v>
      </c>
      <c r="O1332" s="8">
        <v>311.60000000000002</v>
      </c>
      <c r="P1332" s="14">
        <v>3.7699999999999997E-2</v>
      </c>
      <c r="Q1332" s="8">
        <v>11.75</v>
      </c>
      <c r="R1332" s="8">
        <v>299.85000000000002</v>
      </c>
      <c r="S1332" s="8">
        <v>213.2</v>
      </c>
      <c r="T1332" s="8">
        <v>86.65</v>
      </c>
      <c r="U1332">
        <v>0</v>
      </c>
      <c r="V1332" s="8">
        <v>0</v>
      </c>
      <c r="W1332" s="8">
        <v>0</v>
      </c>
      <c r="X1332" s="8">
        <v>86.65</v>
      </c>
    </row>
    <row r="1333" spans="1:24" x14ac:dyDescent="0.25">
      <c r="A1333" t="s">
        <v>1659</v>
      </c>
      <c r="B1333" s="1">
        <v>46115</v>
      </c>
      <c r="C1333" t="s">
        <v>678</v>
      </c>
      <c r="D1333" t="s">
        <v>679</v>
      </c>
      <c r="E1333" t="s">
        <v>63</v>
      </c>
      <c r="F1333" t="s">
        <v>89</v>
      </c>
      <c r="G1333" t="s">
        <v>79</v>
      </c>
      <c r="H1333" t="s">
        <v>80</v>
      </c>
      <c r="I1333" t="s">
        <v>112</v>
      </c>
      <c r="J1333" t="s">
        <v>113</v>
      </c>
      <c r="K1333" t="s">
        <v>42</v>
      </c>
      <c r="L1333" s="13">
        <v>8.5</v>
      </c>
      <c r="M1333" s="8">
        <v>2.8</v>
      </c>
      <c r="N1333">
        <v>229</v>
      </c>
      <c r="O1333" s="8">
        <v>1946.5</v>
      </c>
      <c r="P1333" s="14">
        <v>9.7699999999999995E-2</v>
      </c>
      <c r="Q1333" s="8">
        <v>190.17</v>
      </c>
      <c r="R1333" s="8">
        <v>1756.33</v>
      </c>
      <c r="S1333" s="8">
        <v>641.20000000000005</v>
      </c>
      <c r="T1333" s="8">
        <v>1115.1300000000001</v>
      </c>
      <c r="U1333">
        <v>0</v>
      </c>
      <c r="V1333" s="8">
        <v>0</v>
      </c>
      <c r="W1333" s="8">
        <v>0</v>
      </c>
      <c r="X1333" s="8">
        <v>1115.1300000000001</v>
      </c>
    </row>
    <row r="1334" spans="1:24" x14ac:dyDescent="0.25">
      <c r="A1334" t="s">
        <v>1660</v>
      </c>
      <c r="B1334" s="1">
        <v>46248</v>
      </c>
      <c r="C1334" t="s">
        <v>133</v>
      </c>
      <c r="D1334" t="s">
        <v>134</v>
      </c>
      <c r="E1334" t="s">
        <v>27</v>
      </c>
      <c r="F1334" t="s">
        <v>54</v>
      </c>
      <c r="G1334" t="s">
        <v>38</v>
      </c>
      <c r="H1334" t="s">
        <v>39</v>
      </c>
      <c r="I1334" t="s">
        <v>112</v>
      </c>
      <c r="J1334" t="s">
        <v>113</v>
      </c>
      <c r="K1334" t="s">
        <v>42</v>
      </c>
      <c r="L1334" s="13">
        <v>8.5</v>
      </c>
      <c r="M1334" s="8">
        <v>2.8</v>
      </c>
      <c r="N1334">
        <v>22</v>
      </c>
      <c r="O1334" s="8">
        <v>187</v>
      </c>
      <c r="P1334" s="14">
        <v>1.21E-2</v>
      </c>
      <c r="Q1334" s="8">
        <v>2.2599999999999998</v>
      </c>
      <c r="R1334" s="8">
        <v>184.74</v>
      </c>
      <c r="S1334" s="8">
        <v>61.6</v>
      </c>
      <c r="T1334" s="8">
        <v>123.14</v>
      </c>
      <c r="U1334">
        <v>0</v>
      </c>
      <c r="V1334" s="8">
        <v>0</v>
      </c>
      <c r="W1334" s="8">
        <v>0</v>
      </c>
      <c r="X1334" s="8">
        <v>123.14</v>
      </c>
    </row>
    <row r="1335" spans="1:24" x14ac:dyDescent="0.25">
      <c r="A1335" t="s">
        <v>1661</v>
      </c>
      <c r="B1335" s="1">
        <v>45494</v>
      </c>
      <c r="C1335" t="s">
        <v>154</v>
      </c>
      <c r="D1335" t="s">
        <v>155</v>
      </c>
      <c r="E1335" t="s">
        <v>150</v>
      </c>
      <c r="F1335" t="s">
        <v>46</v>
      </c>
      <c r="G1335" t="s">
        <v>151</v>
      </c>
      <c r="H1335" t="s">
        <v>152</v>
      </c>
      <c r="I1335" t="s">
        <v>156</v>
      </c>
      <c r="J1335" t="s">
        <v>157</v>
      </c>
      <c r="K1335" t="s">
        <v>42</v>
      </c>
      <c r="L1335" s="13">
        <v>6.2</v>
      </c>
      <c r="M1335" s="8">
        <v>1.9</v>
      </c>
      <c r="N1335">
        <v>31</v>
      </c>
      <c r="O1335" s="8">
        <v>192.2</v>
      </c>
      <c r="P1335" s="14">
        <v>6.8199999999999997E-2</v>
      </c>
      <c r="Q1335" s="8">
        <v>13.11</v>
      </c>
      <c r="R1335" s="8">
        <v>179.09</v>
      </c>
      <c r="S1335" s="8">
        <v>58.9</v>
      </c>
      <c r="T1335" s="8">
        <v>120.19</v>
      </c>
      <c r="U1335">
        <v>0</v>
      </c>
      <c r="V1335" s="8">
        <v>0</v>
      </c>
      <c r="W1335" s="8">
        <v>0</v>
      </c>
      <c r="X1335" s="8">
        <v>120.19</v>
      </c>
    </row>
    <row r="1336" spans="1:24" x14ac:dyDescent="0.25">
      <c r="A1336" t="s">
        <v>1662</v>
      </c>
      <c r="B1336" s="1">
        <v>45727</v>
      </c>
      <c r="C1336" t="s">
        <v>87</v>
      </c>
      <c r="D1336" t="s">
        <v>88</v>
      </c>
      <c r="E1336" t="s">
        <v>63</v>
      </c>
      <c r="F1336" t="s">
        <v>89</v>
      </c>
      <c r="G1336" t="s">
        <v>79</v>
      </c>
      <c r="H1336" t="s">
        <v>80</v>
      </c>
      <c r="I1336" t="s">
        <v>99</v>
      </c>
      <c r="J1336" t="s">
        <v>100</v>
      </c>
      <c r="K1336" t="s">
        <v>49</v>
      </c>
      <c r="L1336" s="13">
        <v>3.8</v>
      </c>
      <c r="M1336" s="8">
        <v>2.6</v>
      </c>
      <c r="N1336">
        <v>273</v>
      </c>
      <c r="O1336" s="8">
        <v>1037.4000000000001</v>
      </c>
      <c r="P1336" s="14">
        <v>4.8599999999999997E-2</v>
      </c>
      <c r="Q1336" s="8">
        <v>50.42</v>
      </c>
      <c r="R1336" s="8">
        <v>986.98</v>
      </c>
      <c r="S1336" s="8">
        <v>709.8</v>
      </c>
      <c r="T1336" s="8">
        <v>277.18</v>
      </c>
      <c r="U1336">
        <v>0</v>
      </c>
      <c r="V1336" s="8">
        <v>0</v>
      </c>
      <c r="W1336" s="8">
        <v>0</v>
      </c>
      <c r="X1336" s="8">
        <v>277.18</v>
      </c>
    </row>
    <row r="1337" spans="1:24" x14ac:dyDescent="0.25">
      <c r="A1337" t="s">
        <v>1663</v>
      </c>
      <c r="B1337" s="1">
        <v>45409</v>
      </c>
      <c r="C1337" t="s">
        <v>455</v>
      </c>
      <c r="D1337" t="s">
        <v>456</v>
      </c>
      <c r="E1337" t="s">
        <v>71</v>
      </c>
      <c r="F1337" t="s">
        <v>89</v>
      </c>
      <c r="G1337" t="s">
        <v>165</v>
      </c>
      <c r="H1337" t="s">
        <v>166</v>
      </c>
      <c r="I1337" t="s">
        <v>57</v>
      </c>
      <c r="J1337" t="s">
        <v>58</v>
      </c>
      <c r="K1337" t="s">
        <v>59</v>
      </c>
      <c r="L1337" s="13">
        <v>10.5</v>
      </c>
      <c r="M1337" s="8">
        <v>7.5</v>
      </c>
      <c r="N1337">
        <v>814</v>
      </c>
      <c r="O1337" s="8">
        <v>8547</v>
      </c>
      <c r="P1337" s="14">
        <v>0.1492</v>
      </c>
      <c r="Q1337" s="8">
        <v>1275.21</v>
      </c>
      <c r="R1337" s="8">
        <v>7271.79</v>
      </c>
      <c r="S1337" s="8">
        <v>6105</v>
      </c>
      <c r="T1337" s="8">
        <v>1166.79</v>
      </c>
      <c r="U1337">
        <v>0</v>
      </c>
      <c r="V1337" s="8">
        <v>0</v>
      </c>
      <c r="W1337" s="8">
        <v>0</v>
      </c>
      <c r="X1337" s="8">
        <v>1166.79</v>
      </c>
    </row>
    <row r="1338" spans="1:24" x14ac:dyDescent="0.25">
      <c r="A1338" t="s">
        <v>1664</v>
      </c>
      <c r="B1338" s="1">
        <v>45849</v>
      </c>
      <c r="C1338" t="s">
        <v>97</v>
      </c>
      <c r="D1338" t="s">
        <v>98</v>
      </c>
      <c r="E1338" t="s">
        <v>63</v>
      </c>
      <c r="F1338" t="s">
        <v>54</v>
      </c>
      <c r="G1338" t="s">
        <v>64</v>
      </c>
      <c r="H1338" t="s">
        <v>65</v>
      </c>
      <c r="I1338" t="s">
        <v>31</v>
      </c>
      <c r="J1338" t="s">
        <v>32</v>
      </c>
      <c r="K1338" t="s">
        <v>33</v>
      </c>
      <c r="L1338" s="13">
        <v>5.8</v>
      </c>
      <c r="M1338" s="8">
        <v>2.7</v>
      </c>
      <c r="N1338">
        <v>33</v>
      </c>
      <c r="O1338" s="8">
        <v>191.4</v>
      </c>
      <c r="P1338" s="14">
        <v>2.7E-2</v>
      </c>
      <c r="Q1338" s="8">
        <v>5.17</v>
      </c>
      <c r="R1338" s="8">
        <v>186.23</v>
      </c>
      <c r="S1338" s="8">
        <v>89.1</v>
      </c>
      <c r="T1338" s="8">
        <v>97.13</v>
      </c>
      <c r="U1338">
        <v>0</v>
      </c>
      <c r="V1338" s="8">
        <v>0</v>
      </c>
      <c r="W1338" s="8">
        <v>0</v>
      </c>
      <c r="X1338" s="8">
        <v>97.13</v>
      </c>
    </row>
    <row r="1339" spans="1:24" x14ac:dyDescent="0.25">
      <c r="A1339" t="s">
        <v>1665</v>
      </c>
      <c r="B1339" s="1">
        <v>45522</v>
      </c>
      <c r="C1339" t="s">
        <v>77</v>
      </c>
      <c r="D1339" t="s">
        <v>78</v>
      </c>
      <c r="E1339" t="s">
        <v>63</v>
      </c>
      <c r="F1339" t="s">
        <v>37</v>
      </c>
      <c r="G1339" t="s">
        <v>79</v>
      </c>
      <c r="H1339" t="s">
        <v>80</v>
      </c>
      <c r="I1339" t="s">
        <v>84</v>
      </c>
      <c r="J1339" t="s">
        <v>85</v>
      </c>
      <c r="K1339" t="s">
        <v>42</v>
      </c>
      <c r="L1339" s="13">
        <v>9.9</v>
      </c>
      <c r="M1339" s="8">
        <v>3.1</v>
      </c>
      <c r="N1339">
        <v>20</v>
      </c>
      <c r="O1339" s="8">
        <v>198</v>
      </c>
      <c r="P1339" s="14">
        <v>1.8E-3</v>
      </c>
      <c r="Q1339" s="8">
        <v>0.36</v>
      </c>
      <c r="R1339" s="8">
        <v>197.64</v>
      </c>
      <c r="S1339" s="8">
        <v>62</v>
      </c>
      <c r="T1339" s="8">
        <v>135.63999999999999</v>
      </c>
      <c r="U1339">
        <v>0</v>
      </c>
      <c r="V1339" s="8">
        <v>0</v>
      </c>
      <c r="W1339" s="8">
        <v>0</v>
      </c>
      <c r="X1339" s="8">
        <v>135.63999999999999</v>
      </c>
    </row>
    <row r="1340" spans="1:24" x14ac:dyDescent="0.25">
      <c r="A1340" t="s">
        <v>1666</v>
      </c>
      <c r="B1340" s="1">
        <v>45955</v>
      </c>
      <c r="C1340" t="s">
        <v>235</v>
      </c>
      <c r="D1340" t="s">
        <v>236</v>
      </c>
      <c r="E1340" t="s">
        <v>27</v>
      </c>
      <c r="F1340" t="s">
        <v>54</v>
      </c>
      <c r="G1340" t="s">
        <v>38</v>
      </c>
      <c r="H1340" t="s">
        <v>39</v>
      </c>
      <c r="I1340" t="s">
        <v>66</v>
      </c>
      <c r="J1340" t="s">
        <v>67</v>
      </c>
      <c r="K1340" t="s">
        <v>33</v>
      </c>
      <c r="L1340" s="13">
        <v>4.5</v>
      </c>
      <c r="M1340" s="8">
        <v>2.1</v>
      </c>
      <c r="N1340">
        <v>321</v>
      </c>
      <c r="O1340" s="8">
        <v>1444.5</v>
      </c>
      <c r="P1340" s="14">
        <v>1.7299999999999999E-2</v>
      </c>
      <c r="Q1340" s="8">
        <v>24.99</v>
      </c>
      <c r="R1340" s="8">
        <v>1419.51</v>
      </c>
      <c r="S1340" s="8">
        <v>674.1</v>
      </c>
      <c r="T1340" s="8">
        <v>745.41</v>
      </c>
      <c r="U1340">
        <v>0</v>
      </c>
      <c r="V1340" s="8">
        <v>0</v>
      </c>
      <c r="W1340" s="8">
        <v>0</v>
      </c>
      <c r="X1340" s="8">
        <v>745.41</v>
      </c>
    </row>
    <row r="1341" spans="1:24" x14ac:dyDescent="0.25">
      <c r="A1341" t="s">
        <v>1667</v>
      </c>
      <c r="B1341" s="1">
        <v>45444</v>
      </c>
      <c r="C1341" t="s">
        <v>107</v>
      </c>
      <c r="D1341" t="s">
        <v>108</v>
      </c>
      <c r="E1341" t="s">
        <v>53</v>
      </c>
      <c r="F1341" t="s">
        <v>46</v>
      </c>
      <c r="G1341" t="s">
        <v>55</v>
      </c>
      <c r="H1341" t="s">
        <v>56</v>
      </c>
      <c r="I1341" t="s">
        <v>122</v>
      </c>
      <c r="J1341" t="s">
        <v>123</v>
      </c>
      <c r="K1341" t="s">
        <v>59</v>
      </c>
      <c r="L1341" s="13">
        <v>5.5</v>
      </c>
      <c r="M1341" s="8">
        <v>3.8</v>
      </c>
      <c r="N1341">
        <v>19</v>
      </c>
      <c r="O1341" s="8">
        <v>104.5</v>
      </c>
      <c r="P1341" s="14">
        <v>0.2455</v>
      </c>
      <c r="Q1341" s="8">
        <v>25.65</v>
      </c>
      <c r="R1341" s="8">
        <v>78.849999999999994</v>
      </c>
      <c r="S1341" s="8">
        <v>72.2</v>
      </c>
      <c r="T1341" s="8">
        <v>6.65</v>
      </c>
      <c r="U1341">
        <v>7</v>
      </c>
      <c r="V1341" s="8">
        <v>29.05</v>
      </c>
      <c r="W1341" s="8">
        <v>30.1</v>
      </c>
      <c r="X1341" s="8">
        <v>-23.45</v>
      </c>
    </row>
    <row r="1342" spans="1:24" x14ac:dyDescent="0.25">
      <c r="A1342" t="s">
        <v>1668</v>
      </c>
      <c r="B1342" s="1">
        <v>46222</v>
      </c>
      <c r="C1342" t="s">
        <v>102</v>
      </c>
      <c r="D1342" t="s">
        <v>103</v>
      </c>
      <c r="E1342" t="s">
        <v>27</v>
      </c>
      <c r="F1342" t="s">
        <v>54</v>
      </c>
      <c r="G1342" t="s">
        <v>29</v>
      </c>
      <c r="H1342" t="s">
        <v>30</v>
      </c>
      <c r="I1342" t="s">
        <v>156</v>
      </c>
      <c r="J1342" t="s">
        <v>157</v>
      </c>
      <c r="K1342" t="s">
        <v>42</v>
      </c>
      <c r="L1342" s="13">
        <v>6.2</v>
      </c>
      <c r="M1342" s="8">
        <v>1.9</v>
      </c>
      <c r="N1342">
        <v>89</v>
      </c>
      <c r="O1342" s="8">
        <v>551.79999999999995</v>
      </c>
      <c r="P1342" s="14">
        <v>2.4199999999999999E-2</v>
      </c>
      <c r="Q1342" s="8">
        <v>13.35</v>
      </c>
      <c r="R1342" s="8">
        <v>538.45000000000005</v>
      </c>
      <c r="S1342" s="8">
        <v>169.1</v>
      </c>
      <c r="T1342" s="8">
        <v>369.35</v>
      </c>
      <c r="U1342">
        <v>0</v>
      </c>
      <c r="V1342" s="8">
        <v>0</v>
      </c>
      <c r="W1342" s="8">
        <v>0</v>
      </c>
      <c r="X1342" s="8">
        <v>369.35</v>
      </c>
    </row>
    <row r="1343" spans="1:24" x14ac:dyDescent="0.25">
      <c r="A1343" t="s">
        <v>1669</v>
      </c>
      <c r="B1343" s="1">
        <v>45564</v>
      </c>
      <c r="C1343" t="s">
        <v>400</v>
      </c>
      <c r="D1343" t="s">
        <v>401</v>
      </c>
      <c r="E1343" t="s">
        <v>27</v>
      </c>
      <c r="F1343" t="s">
        <v>28</v>
      </c>
      <c r="G1343" t="s">
        <v>38</v>
      </c>
      <c r="H1343" t="s">
        <v>39</v>
      </c>
      <c r="I1343" t="s">
        <v>84</v>
      </c>
      <c r="J1343" t="s">
        <v>85</v>
      </c>
      <c r="K1343" t="s">
        <v>42</v>
      </c>
      <c r="L1343" s="13">
        <v>9.9</v>
      </c>
      <c r="M1343" s="8">
        <v>3.1</v>
      </c>
      <c r="N1343">
        <v>676</v>
      </c>
      <c r="O1343" s="8">
        <v>6692.4</v>
      </c>
      <c r="P1343" s="14">
        <v>5.0700000000000002E-2</v>
      </c>
      <c r="Q1343" s="8">
        <v>339.3</v>
      </c>
      <c r="R1343" s="8">
        <v>6353.1</v>
      </c>
      <c r="S1343" s="8">
        <v>2095.6</v>
      </c>
      <c r="T1343" s="8">
        <v>4257.5</v>
      </c>
      <c r="U1343">
        <v>0</v>
      </c>
      <c r="V1343" s="8">
        <v>0</v>
      </c>
      <c r="W1343" s="8">
        <v>0</v>
      </c>
      <c r="X1343" s="8">
        <v>4257.5</v>
      </c>
    </row>
    <row r="1344" spans="1:24" x14ac:dyDescent="0.25">
      <c r="A1344" t="s">
        <v>1670</v>
      </c>
      <c r="B1344" s="1">
        <v>46138</v>
      </c>
      <c r="C1344" t="s">
        <v>87</v>
      </c>
      <c r="D1344" t="s">
        <v>88</v>
      </c>
      <c r="E1344" t="s">
        <v>63</v>
      </c>
      <c r="F1344" t="s">
        <v>89</v>
      </c>
      <c r="G1344" t="s">
        <v>79</v>
      </c>
      <c r="H1344" t="s">
        <v>80</v>
      </c>
      <c r="I1344" t="s">
        <v>144</v>
      </c>
      <c r="J1344" t="s">
        <v>145</v>
      </c>
      <c r="K1344" t="s">
        <v>33</v>
      </c>
      <c r="L1344" s="13">
        <v>12</v>
      </c>
      <c r="M1344" s="8">
        <v>6.5</v>
      </c>
      <c r="N1344">
        <v>94</v>
      </c>
      <c r="O1344" s="8">
        <v>1128</v>
      </c>
      <c r="P1344" s="14">
        <v>0.16220000000000001</v>
      </c>
      <c r="Q1344" s="8">
        <v>182.96</v>
      </c>
      <c r="R1344" s="8">
        <v>945.04</v>
      </c>
      <c r="S1344" s="8">
        <v>611</v>
      </c>
      <c r="T1344" s="8">
        <v>334.04</v>
      </c>
      <c r="U1344">
        <v>0</v>
      </c>
      <c r="V1344" s="8">
        <v>0</v>
      </c>
      <c r="W1344" s="8">
        <v>0</v>
      </c>
      <c r="X1344" s="8">
        <v>334.04</v>
      </c>
    </row>
    <row r="1345" spans="1:24" x14ac:dyDescent="0.25">
      <c r="A1345" t="s">
        <v>1671</v>
      </c>
      <c r="B1345" s="1">
        <v>45437</v>
      </c>
      <c r="C1345" t="s">
        <v>763</v>
      </c>
      <c r="D1345" t="s">
        <v>764</v>
      </c>
      <c r="E1345" t="s">
        <v>71</v>
      </c>
      <c r="F1345" t="s">
        <v>46</v>
      </c>
      <c r="G1345" t="s">
        <v>165</v>
      </c>
      <c r="H1345" t="s">
        <v>166</v>
      </c>
      <c r="I1345" t="s">
        <v>57</v>
      </c>
      <c r="J1345" t="s">
        <v>58</v>
      </c>
      <c r="K1345" t="s">
        <v>59</v>
      </c>
      <c r="L1345" s="13">
        <v>10.5</v>
      </c>
      <c r="M1345" s="8">
        <v>7.5</v>
      </c>
      <c r="N1345">
        <v>15</v>
      </c>
      <c r="O1345" s="8">
        <v>157.5</v>
      </c>
      <c r="P1345" s="14">
        <v>0.33460000000000001</v>
      </c>
      <c r="Q1345" s="8">
        <v>52.7</v>
      </c>
      <c r="R1345" s="8">
        <v>104.8</v>
      </c>
      <c r="S1345" s="8">
        <v>112.5</v>
      </c>
      <c r="T1345" s="8">
        <v>-7.7</v>
      </c>
      <c r="U1345">
        <v>0</v>
      </c>
      <c r="V1345" s="8">
        <v>0</v>
      </c>
      <c r="W1345" s="8">
        <v>0</v>
      </c>
      <c r="X1345" s="8">
        <v>-7.7</v>
      </c>
    </row>
    <row r="1346" spans="1:24" x14ac:dyDescent="0.25">
      <c r="A1346" t="s">
        <v>1672</v>
      </c>
      <c r="B1346" s="1">
        <v>45365</v>
      </c>
      <c r="C1346" t="s">
        <v>262</v>
      </c>
      <c r="D1346" t="s">
        <v>263</v>
      </c>
      <c r="E1346" t="s">
        <v>63</v>
      </c>
      <c r="F1346" t="s">
        <v>54</v>
      </c>
      <c r="G1346" t="s">
        <v>79</v>
      </c>
      <c r="H1346" t="s">
        <v>80</v>
      </c>
      <c r="I1346" t="s">
        <v>104</v>
      </c>
      <c r="J1346" t="s">
        <v>105</v>
      </c>
      <c r="K1346" t="s">
        <v>49</v>
      </c>
      <c r="L1346" s="13">
        <v>4.2</v>
      </c>
      <c r="M1346" s="8">
        <v>2.8</v>
      </c>
      <c r="N1346">
        <v>97</v>
      </c>
      <c r="O1346" s="8">
        <v>407.4</v>
      </c>
      <c r="P1346" s="14">
        <v>4.4900000000000002E-2</v>
      </c>
      <c r="Q1346" s="8">
        <v>18.29</v>
      </c>
      <c r="R1346" s="8">
        <v>389.11</v>
      </c>
      <c r="S1346" s="8">
        <v>271.60000000000002</v>
      </c>
      <c r="T1346" s="8">
        <v>117.51</v>
      </c>
      <c r="U1346">
        <v>0</v>
      </c>
      <c r="V1346" s="8">
        <v>0</v>
      </c>
      <c r="W1346" s="8">
        <v>0</v>
      </c>
      <c r="X1346" s="8">
        <v>117.51</v>
      </c>
    </row>
    <row r="1347" spans="1:24" x14ac:dyDescent="0.25">
      <c r="A1347" t="s">
        <v>1673</v>
      </c>
      <c r="B1347" s="1">
        <v>45353</v>
      </c>
      <c r="C1347" t="s">
        <v>159</v>
      </c>
      <c r="D1347" t="s">
        <v>160</v>
      </c>
      <c r="E1347" t="s">
        <v>27</v>
      </c>
      <c r="F1347" t="s">
        <v>37</v>
      </c>
      <c r="G1347" t="s">
        <v>38</v>
      </c>
      <c r="H1347" t="s">
        <v>39</v>
      </c>
      <c r="I1347" t="s">
        <v>40</v>
      </c>
      <c r="J1347" t="s">
        <v>41</v>
      </c>
      <c r="K1347" t="s">
        <v>42</v>
      </c>
      <c r="L1347" s="13">
        <v>14.5</v>
      </c>
      <c r="M1347" s="8">
        <v>4.2</v>
      </c>
      <c r="N1347">
        <v>9</v>
      </c>
      <c r="O1347" s="8">
        <v>130.5</v>
      </c>
      <c r="P1347" s="14">
        <v>3.8999999999999998E-3</v>
      </c>
      <c r="Q1347" s="8">
        <v>0.51</v>
      </c>
      <c r="R1347" s="8">
        <v>129.99</v>
      </c>
      <c r="S1347" s="8">
        <v>37.799999999999997</v>
      </c>
      <c r="T1347" s="8">
        <v>92.19</v>
      </c>
      <c r="U1347">
        <v>0</v>
      </c>
      <c r="V1347" s="8">
        <v>0</v>
      </c>
      <c r="W1347" s="8">
        <v>0</v>
      </c>
      <c r="X1347" s="8">
        <v>92.19</v>
      </c>
    </row>
    <row r="1348" spans="1:24" x14ac:dyDescent="0.25">
      <c r="A1348" t="s">
        <v>1674</v>
      </c>
      <c r="B1348" s="1">
        <v>45461</v>
      </c>
      <c r="C1348" t="s">
        <v>195</v>
      </c>
      <c r="D1348" t="s">
        <v>196</v>
      </c>
      <c r="E1348" t="s">
        <v>150</v>
      </c>
      <c r="F1348" t="s">
        <v>89</v>
      </c>
      <c r="G1348" t="s">
        <v>151</v>
      </c>
      <c r="H1348" t="s">
        <v>152</v>
      </c>
      <c r="I1348" t="s">
        <v>40</v>
      </c>
      <c r="J1348" t="s">
        <v>41</v>
      </c>
      <c r="K1348" t="s">
        <v>42</v>
      </c>
      <c r="L1348" s="13">
        <v>14.5</v>
      </c>
      <c r="M1348" s="8">
        <v>4.2</v>
      </c>
      <c r="N1348">
        <v>26</v>
      </c>
      <c r="O1348" s="8">
        <v>377</v>
      </c>
      <c r="P1348" s="14">
        <v>0.13869999999999999</v>
      </c>
      <c r="Q1348" s="8">
        <v>52.29</v>
      </c>
      <c r="R1348" s="8">
        <v>324.70999999999998</v>
      </c>
      <c r="S1348" s="8">
        <v>109.2</v>
      </c>
      <c r="T1348" s="8">
        <v>215.51</v>
      </c>
      <c r="U1348">
        <v>0</v>
      </c>
      <c r="V1348" s="8">
        <v>0</v>
      </c>
      <c r="W1348" s="8">
        <v>0</v>
      </c>
      <c r="X1348" s="8">
        <v>215.51</v>
      </c>
    </row>
    <row r="1349" spans="1:24" x14ac:dyDescent="0.25">
      <c r="A1349" t="s">
        <v>1675</v>
      </c>
      <c r="B1349" s="1">
        <v>46103</v>
      </c>
      <c r="C1349" t="s">
        <v>523</v>
      </c>
      <c r="D1349" t="s">
        <v>524</v>
      </c>
      <c r="E1349" t="s">
        <v>27</v>
      </c>
      <c r="F1349" t="s">
        <v>89</v>
      </c>
      <c r="G1349" t="s">
        <v>38</v>
      </c>
      <c r="H1349" t="s">
        <v>39</v>
      </c>
      <c r="I1349" t="s">
        <v>57</v>
      </c>
      <c r="J1349" t="s">
        <v>58</v>
      </c>
      <c r="K1349" t="s">
        <v>59</v>
      </c>
      <c r="L1349" s="13">
        <v>10.5</v>
      </c>
      <c r="M1349" s="8">
        <v>7.5</v>
      </c>
      <c r="N1349">
        <v>60</v>
      </c>
      <c r="O1349" s="8">
        <v>630</v>
      </c>
      <c r="P1349" s="14">
        <v>0.20100000000000001</v>
      </c>
      <c r="Q1349" s="8">
        <v>126.63</v>
      </c>
      <c r="R1349" s="8">
        <v>503.37</v>
      </c>
      <c r="S1349" s="8">
        <v>450</v>
      </c>
      <c r="T1349" s="8">
        <v>53.37</v>
      </c>
      <c r="U1349">
        <v>0</v>
      </c>
      <c r="V1349" s="8">
        <v>0</v>
      </c>
      <c r="W1349" s="8">
        <v>0</v>
      </c>
      <c r="X1349" s="8">
        <v>53.37</v>
      </c>
    </row>
    <row r="1350" spans="1:24" x14ac:dyDescent="0.25">
      <c r="A1350" t="s">
        <v>1676</v>
      </c>
      <c r="B1350" s="1">
        <v>45606</v>
      </c>
      <c r="C1350" t="s">
        <v>51</v>
      </c>
      <c r="D1350" t="s">
        <v>52</v>
      </c>
      <c r="E1350" t="s">
        <v>53</v>
      </c>
      <c r="F1350" t="s">
        <v>54</v>
      </c>
      <c r="G1350" t="s">
        <v>55</v>
      </c>
      <c r="H1350" t="s">
        <v>56</v>
      </c>
      <c r="I1350" t="s">
        <v>130</v>
      </c>
      <c r="J1350" t="s">
        <v>131</v>
      </c>
      <c r="K1350" t="s">
        <v>42</v>
      </c>
      <c r="L1350" s="13">
        <v>4.8</v>
      </c>
      <c r="M1350" s="8">
        <v>1.4</v>
      </c>
      <c r="N1350">
        <v>82</v>
      </c>
      <c r="O1350" s="8">
        <v>393.6</v>
      </c>
      <c r="P1350" s="14">
        <v>5.5999999999999999E-3</v>
      </c>
      <c r="Q1350" s="8">
        <v>2.2000000000000002</v>
      </c>
      <c r="R1350" s="8">
        <v>391.4</v>
      </c>
      <c r="S1350" s="8">
        <v>114.8</v>
      </c>
      <c r="T1350" s="8">
        <v>276.60000000000002</v>
      </c>
      <c r="U1350">
        <v>0</v>
      </c>
      <c r="V1350" s="8">
        <v>0</v>
      </c>
      <c r="W1350" s="8">
        <v>0</v>
      </c>
      <c r="X1350" s="8">
        <v>276.60000000000002</v>
      </c>
    </row>
    <row r="1351" spans="1:24" x14ac:dyDescent="0.25">
      <c r="A1351" t="s">
        <v>1677</v>
      </c>
      <c r="B1351" s="1">
        <v>45901</v>
      </c>
      <c r="C1351" t="s">
        <v>102</v>
      </c>
      <c r="D1351" t="s">
        <v>103</v>
      </c>
      <c r="E1351" t="s">
        <v>27</v>
      </c>
      <c r="F1351" t="s">
        <v>54</v>
      </c>
      <c r="G1351" t="s">
        <v>29</v>
      </c>
      <c r="H1351" t="s">
        <v>30</v>
      </c>
      <c r="I1351" t="s">
        <v>112</v>
      </c>
      <c r="J1351" t="s">
        <v>113</v>
      </c>
      <c r="K1351" t="s">
        <v>42</v>
      </c>
      <c r="L1351" s="13">
        <v>8.5</v>
      </c>
      <c r="M1351" s="8">
        <v>2.8</v>
      </c>
      <c r="N1351">
        <v>289</v>
      </c>
      <c r="O1351" s="8">
        <v>2456.5</v>
      </c>
      <c r="P1351" s="14">
        <v>1.7899999999999999E-2</v>
      </c>
      <c r="Q1351" s="8">
        <v>43.97</v>
      </c>
      <c r="R1351" s="8">
        <v>2412.5300000000002</v>
      </c>
      <c r="S1351" s="8">
        <v>809.2</v>
      </c>
      <c r="T1351" s="8">
        <v>1603.33</v>
      </c>
      <c r="U1351">
        <v>0</v>
      </c>
      <c r="V1351" s="8">
        <v>0</v>
      </c>
      <c r="W1351" s="8">
        <v>0</v>
      </c>
      <c r="X1351" s="8">
        <v>1603.33</v>
      </c>
    </row>
    <row r="1352" spans="1:24" x14ac:dyDescent="0.25">
      <c r="A1352" t="s">
        <v>1678</v>
      </c>
      <c r="B1352" s="1">
        <v>46058</v>
      </c>
      <c r="C1352" t="s">
        <v>321</v>
      </c>
      <c r="D1352" t="s">
        <v>322</v>
      </c>
      <c r="E1352" t="s">
        <v>63</v>
      </c>
      <c r="F1352" t="s">
        <v>46</v>
      </c>
      <c r="G1352" t="s">
        <v>79</v>
      </c>
      <c r="H1352" t="s">
        <v>80</v>
      </c>
      <c r="I1352" t="s">
        <v>84</v>
      </c>
      <c r="J1352" t="s">
        <v>85</v>
      </c>
      <c r="K1352" t="s">
        <v>42</v>
      </c>
      <c r="L1352" s="13">
        <v>9.9</v>
      </c>
      <c r="M1352" s="8">
        <v>3.1</v>
      </c>
      <c r="N1352">
        <v>23</v>
      </c>
      <c r="O1352" s="8">
        <v>227.7</v>
      </c>
      <c r="P1352" s="14">
        <v>0.21790000000000001</v>
      </c>
      <c r="Q1352" s="8">
        <v>49.62</v>
      </c>
      <c r="R1352" s="8">
        <v>178.08</v>
      </c>
      <c r="S1352" s="8">
        <v>71.3</v>
      </c>
      <c r="T1352" s="8">
        <v>106.78</v>
      </c>
      <c r="U1352">
        <v>8</v>
      </c>
      <c r="V1352" s="8">
        <v>61.94</v>
      </c>
      <c r="W1352" s="8">
        <v>28.8</v>
      </c>
      <c r="X1352" s="8">
        <v>77.98</v>
      </c>
    </row>
    <row r="1353" spans="1:24" x14ac:dyDescent="0.25">
      <c r="A1353" t="s">
        <v>1679</v>
      </c>
      <c r="B1353" s="1">
        <v>46136</v>
      </c>
      <c r="C1353" t="s">
        <v>321</v>
      </c>
      <c r="D1353" t="s">
        <v>322</v>
      </c>
      <c r="E1353" t="s">
        <v>63</v>
      </c>
      <c r="F1353" t="s">
        <v>46</v>
      </c>
      <c r="G1353" t="s">
        <v>64</v>
      </c>
      <c r="H1353" t="s">
        <v>65</v>
      </c>
      <c r="I1353" t="s">
        <v>130</v>
      </c>
      <c r="J1353" t="s">
        <v>131</v>
      </c>
      <c r="K1353" t="s">
        <v>42</v>
      </c>
      <c r="L1353" s="13">
        <v>4.8</v>
      </c>
      <c r="M1353" s="8">
        <v>1.4</v>
      </c>
      <c r="N1353">
        <v>9</v>
      </c>
      <c r="O1353" s="8">
        <v>43.2</v>
      </c>
      <c r="P1353" s="14">
        <v>7.17E-2</v>
      </c>
      <c r="Q1353" s="8">
        <v>3.1</v>
      </c>
      <c r="R1353" s="8">
        <v>40.1</v>
      </c>
      <c r="S1353" s="8">
        <v>12.6</v>
      </c>
      <c r="T1353" s="8">
        <v>27.5</v>
      </c>
      <c r="U1353">
        <v>0</v>
      </c>
      <c r="V1353" s="8">
        <v>0</v>
      </c>
      <c r="W1353" s="8">
        <v>0</v>
      </c>
      <c r="X1353" s="8">
        <v>27.5</v>
      </c>
    </row>
    <row r="1354" spans="1:24" x14ac:dyDescent="0.25">
      <c r="A1354" t="s">
        <v>1680</v>
      </c>
      <c r="B1354" s="1">
        <v>45874</v>
      </c>
      <c r="C1354" t="s">
        <v>383</v>
      </c>
      <c r="D1354" t="s">
        <v>384</v>
      </c>
      <c r="E1354" t="s">
        <v>63</v>
      </c>
      <c r="F1354" t="s">
        <v>54</v>
      </c>
      <c r="G1354" t="s">
        <v>64</v>
      </c>
      <c r="H1354" t="s">
        <v>65</v>
      </c>
      <c r="I1354" t="s">
        <v>40</v>
      </c>
      <c r="J1354" t="s">
        <v>41</v>
      </c>
      <c r="K1354" t="s">
        <v>42</v>
      </c>
      <c r="L1354" s="13">
        <v>14.5</v>
      </c>
      <c r="M1354" s="8">
        <v>4.2</v>
      </c>
      <c r="N1354">
        <v>32</v>
      </c>
      <c r="O1354" s="8">
        <v>464</v>
      </c>
      <c r="P1354" s="14">
        <v>3.0800000000000001E-2</v>
      </c>
      <c r="Q1354" s="8">
        <v>14.29</v>
      </c>
      <c r="R1354" s="8">
        <v>449.71</v>
      </c>
      <c r="S1354" s="8">
        <v>134.4</v>
      </c>
      <c r="T1354" s="8">
        <v>315.31</v>
      </c>
      <c r="U1354">
        <v>0</v>
      </c>
      <c r="V1354" s="8">
        <v>0</v>
      </c>
      <c r="W1354" s="8">
        <v>0</v>
      </c>
      <c r="X1354" s="8">
        <v>315.31</v>
      </c>
    </row>
    <row r="1355" spans="1:24" x14ac:dyDescent="0.25">
      <c r="A1355" t="s">
        <v>1681</v>
      </c>
      <c r="B1355" s="1">
        <v>46235</v>
      </c>
      <c r="C1355" t="s">
        <v>354</v>
      </c>
      <c r="D1355" t="s">
        <v>355</v>
      </c>
      <c r="E1355" t="s">
        <v>71</v>
      </c>
      <c r="F1355" t="s">
        <v>54</v>
      </c>
      <c r="G1355" t="s">
        <v>165</v>
      </c>
      <c r="H1355" t="s">
        <v>166</v>
      </c>
      <c r="I1355" t="s">
        <v>144</v>
      </c>
      <c r="J1355" t="s">
        <v>145</v>
      </c>
      <c r="K1355" t="s">
        <v>33</v>
      </c>
      <c r="L1355" s="13">
        <v>12</v>
      </c>
      <c r="M1355" s="8">
        <v>6.5</v>
      </c>
      <c r="N1355">
        <v>14</v>
      </c>
      <c r="O1355" s="8">
        <v>168</v>
      </c>
      <c r="P1355" s="14">
        <v>1.7299999999999999E-2</v>
      </c>
      <c r="Q1355" s="8">
        <v>2.91</v>
      </c>
      <c r="R1355" s="8">
        <v>165.09</v>
      </c>
      <c r="S1355" s="8">
        <v>91</v>
      </c>
      <c r="T1355" s="8">
        <v>74.09</v>
      </c>
      <c r="U1355">
        <v>0</v>
      </c>
      <c r="V1355" s="8">
        <v>0</v>
      </c>
      <c r="W1355" s="8">
        <v>0</v>
      </c>
      <c r="X1355" s="8">
        <v>74.09</v>
      </c>
    </row>
    <row r="1356" spans="1:24" x14ac:dyDescent="0.25">
      <c r="A1356" t="s">
        <v>1682</v>
      </c>
      <c r="B1356" s="1">
        <v>45587</v>
      </c>
      <c r="C1356" t="s">
        <v>567</v>
      </c>
      <c r="D1356" t="s">
        <v>568</v>
      </c>
      <c r="E1356" t="s">
        <v>27</v>
      </c>
      <c r="F1356" t="s">
        <v>37</v>
      </c>
      <c r="G1356" t="s">
        <v>38</v>
      </c>
      <c r="H1356" t="s">
        <v>39</v>
      </c>
      <c r="I1356" t="s">
        <v>57</v>
      </c>
      <c r="J1356" t="s">
        <v>58</v>
      </c>
      <c r="K1356" t="s">
        <v>59</v>
      </c>
      <c r="L1356" s="13">
        <v>10.5</v>
      </c>
      <c r="M1356" s="8">
        <v>7.5</v>
      </c>
      <c r="N1356">
        <v>37</v>
      </c>
      <c r="O1356" s="8">
        <v>388.5</v>
      </c>
      <c r="P1356" s="14">
        <v>1.21E-2</v>
      </c>
      <c r="Q1356" s="8">
        <v>4.7</v>
      </c>
      <c r="R1356" s="8">
        <v>383.8</v>
      </c>
      <c r="S1356" s="8">
        <v>277.5</v>
      </c>
      <c r="T1356" s="8">
        <v>106.3</v>
      </c>
      <c r="U1356">
        <v>0</v>
      </c>
      <c r="V1356" s="8">
        <v>0</v>
      </c>
      <c r="W1356" s="8">
        <v>0</v>
      </c>
      <c r="X1356" s="8">
        <v>106.3</v>
      </c>
    </row>
    <row r="1357" spans="1:24" x14ac:dyDescent="0.25">
      <c r="A1357" t="s">
        <v>1683</v>
      </c>
      <c r="B1357" s="1">
        <v>45741</v>
      </c>
      <c r="C1357" t="s">
        <v>394</v>
      </c>
      <c r="D1357" t="s">
        <v>395</v>
      </c>
      <c r="E1357" t="s">
        <v>71</v>
      </c>
      <c r="F1357" t="s">
        <v>37</v>
      </c>
      <c r="G1357" t="s">
        <v>72</v>
      </c>
      <c r="H1357" t="s">
        <v>73</v>
      </c>
      <c r="I1357" t="s">
        <v>47</v>
      </c>
      <c r="J1357" t="s">
        <v>48</v>
      </c>
      <c r="K1357" t="s">
        <v>49</v>
      </c>
      <c r="L1357" s="13">
        <v>5</v>
      </c>
      <c r="M1357" s="8">
        <v>3.2</v>
      </c>
      <c r="N1357">
        <v>18</v>
      </c>
      <c r="O1357" s="8">
        <v>90</v>
      </c>
      <c r="P1357" s="14">
        <v>1.4800000000000001E-2</v>
      </c>
      <c r="Q1357" s="8">
        <v>1.33</v>
      </c>
      <c r="R1357" s="8">
        <v>88.67</v>
      </c>
      <c r="S1357" s="8">
        <v>57.6</v>
      </c>
      <c r="T1357" s="8">
        <v>31.07</v>
      </c>
      <c r="U1357">
        <v>0</v>
      </c>
      <c r="V1357" s="8">
        <v>0</v>
      </c>
      <c r="W1357" s="8">
        <v>0</v>
      </c>
      <c r="X1357" s="8">
        <v>31.07</v>
      </c>
    </row>
    <row r="1358" spans="1:24" x14ac:dyDescent="0.25">
      <c r="A1358" t="s">
        <v>1684</v>
      </c>
      <c r="B1358" s="1">
        <v>45419</v>
      </c>
      <c r="C1358" t="s">
        <v>391</v>
      </c>
      <c r="D1358" t="s">
        <v>392</v>
      </c>
      <c r="E1358" t="s">
        <v>63</v>
      </c>
      <c r="F1358" t="s">
        <v>54</v>
      </c>
      <c r="G1358" t="s">
        <v>64</v>
      </c>
      <c r="H1358" t="s">
        <v>65</v>
      </c>
      <c r="I1358" t="s">
        <v>47</v>
      </c>
      <c r="J1358" t="s">
        <v>48</v>
      </c>
      <c r="K1358" t="s">
        <v>49</v>
      </c>
      <c r="L1358" s="13">
        <v>5</v>
      </c>
      <c r="M1358" s="8">
        <v>3.2</v>
      </c>
      <c r="N1358">
        <v>339</v>
      </c>
      <c r="O1358" s="8">
        <v>1695</v>
      </c>
      <c r="P1358" s="14">
        <v>6.3E-3</v>
      </c>
      <c r="Q1358" s="8">
        <v>10.68</v>
      </c>
      <c r="R1358" s="8">
        <v>1684.32</v>
      </c>
      <c r="S1358" s="8">
        <v>1084.8</v>
      </c>
      <c r="T1358" s="8">
        <v>599.52</v>
      </c>
      <c r="U1358">
        <v>0</v>
      </c>
      <c r="V1358" s="8">
        <v>0</v>
      </c>
      <c r="W1358" s="8">
        <v>0</v>
      </c>
      <c r="X1358" s="8">
        <v>599.52</v>
      </c>
    </row>
    <row r="1359" spans="1:24" x14ac:dyDescent="0.25">
      <c r="A1359" t="s">
        <v>1685</v>
      </c>
      <c r="B1359" s="1">
        <v>45771</v>
      </c>
      <c r="C1359" t="s">
        <v>229</v>
      </c>
      <c r="D1359" t="s">
        <v>230</v>
      </c>
      <c r="E1359" t="s">
        <v>27</v>
      </c>
      <c r="F1359" t="s">
        <v>54</v>
      </c>
      <c r="G1359" t="s">
        <v>29</v>
      </c>
      <c r="H1359" t="s">
        <v>30</v>
      </c>
      <c r="I1359" t="s">
        <v>144</v>
      </c>
      <c r="J1359" t="s">
        <v>145</v>
      </c>
      <c r="K1359" t="s">
        <v>33</v>
      </c>
      <c r="L1359" s="13">
        <v>12</v>
      </c>
      <c r="M1359" s="8">
        <v>6.5</v>
      </c>
      <c r="N1359">
        <v>148</v>
      </c>
      <c r="O1359" s="8">
        <v>1776</v>
      </c>
      <c r="P1359" s="14">
        <v>1.35E-2</v>
      </c>
      <c r="Q1359" s="8">
        <v>23.98</v>
      </c>
      <c r="R1359" s="8">
        <v>1752.02</v>
      </c>
      <c r="S1359" s="8">
        <v>962</v>
      </c>
      <c r="T1359" s="8">
        <v>790.02</v>
      </c>
      <c r="U1359">
        <v>15</v>
      </c>
      <c r="V1359" s="8">
        <v>177.57</v>
      </c>
      <c r="W1359" s="8">
        <v>105</v>
      </c>
      <c r="X1359" s="8">
        <v>685.02</v>
      </c>
    </row>
    <row r="1360" spans="1:24" x14ac:dyDescent="0.25">
      <c r="A1360" t="s">
        <v>1686</v>
      </c>
      <c r="B1360" s="1">
        <v>45997</v>
      </c>
      <c r="C1360" t="s">
        <v>120</v>
      </c>
      <c r="D1360" t="s">
        <v>121</v>
      </c>
      <c r="E1360" t="s">
        <v>63</v>
      </c>
      <c r="F1360" t="s">
        <v>89</v>
      </c>
      <c r="G1360" t="s">
        <v>79</v>
      </c>
      <c r="H1360" t="s">
        <v>80</v>
      </c>
      <c r="I1360" t="s">
        <v>31</v>
      </c>
      <c r="J1360" t="s">
        <v>32</v>
      </c>
      <c r="K1360" t="s">
        <v>33</v>
      </c>
      <c r="L1360" s="13">
        <v>5.8</v>
      </c>
      <c r="M1360" s="8">
        <v>2.7</v>
      </c>
      <c r="N1360">
        <v>76</v>
      </c>
      <c r="O1360" s="8">
        <v>440.8</v>
      </c>
      <c r="P1360" s="14">
        <v>6.5100000000000005E-2</v>
      </c>
      <c r="Q1360" s="8">
        <v>28.7</v>
      </c>
      <c r="R1360" s="8">
        <v>412.1</v>
      </c>
      <c r="S1360" s="8">
        <v>205.2</v>
      </c>
      <c r="T1360" s="8">
        <v>206.9</v>
      </c>
      <c r="U1360">
        <v>0</v>
      </c>
      <c r="V1360" s="8">
        <v>0</v>
      </c>
      <c r="W1360" s="8">
        <v>0</v>
      </c>
      <c r="X1360" s="8">
        <v>206.9</v>
      </c>
    </row>
    <row r="1361" spans="1:24" x14ac:dyDescent="0.25">
      <c r="A1361" t="s">
        <v>1687</v>
      </c>
      <c r="B1361" s="1">
        <v>45603</v>
      </c>
      <c r="C1361" t="s">
        <v>671</v>
      </c>
      <c r="D1361" t="s">
        <v>672</v>
      </c>
      <c r="E1361" t="s">
        <v>27</v>
      </c>
      <c r="F1361" t="s">
        <v>89</v>
      </c>
      <c r="G1361" t="s">
        <v>29</v>
      </c>
      <c r="H1361" t="s">
        <v>30</v>
      </c>
      <c r="I1361" t="s">
        <v>122</v>
      </c>
      <c r="J1361" t="s">
        <v>123</v>
      </c>
      <c r="K1361" t="s">
        <v>59</v>
      </c>
      <c r="L1361" s="13">
        <v>5.5</v>
      </c>
      <c r="M1361" s="8">
        <v>3.8</v>
      </c>
      <c r="N1361">
        <v>237</v>
      </c>
      <c r="O1361" s="8">
        <v>1303.5</v>
      </c>
      <c r="P1361" s="14">
        <v>6.3700000000000007E-2</v>
      </c>
      <c r="Q1361" s="8">
        <v>83.03</v>
      </c>
      <c r="R1361" s="8">
        <v>1220.47</v>
      </c>
      <c r="S1361" s="8">
        <v>900.6</v>
      </c>
      <c r="T1361" s="8">
        <v>319.87</v>
      </c>
      <c r="U1361">
        <v>0</v>
      </c>
      <c r="V1361" s="8">
        <v>0</v>
      </c>
      <c r="W1361" s="8">
        <v>0</v>
      </c>
      <c r="X1361" s="8">
        <v>319.87</v>
      </c>
    </row>
    <row r="1362" spans="1:24" x14ac:dyDescent="0.25">
      <c r="A1362" t="s">
        <v>1688</v>
      </c>
      <c r="B1362" s="1">
        <v>46008</v>
      </c>
      <c r="C1362" t="s">
        <v>394</v>
      </c>
      <c r="D1362" t="s">
        <v>395</v>
      </c>
      <c r="E1362" t="s">
        <v>71</v>
      </c>
      <c r="F1362" t="s">
        <v>37</v>
      </c>
      <c r="G1362" t="s">
        <v>165</v>
      </c>
      <c r="H1362" t="s">
        <v>166</v>
      </c>
      <c r="I1362" t="s">
        <v>57</v>
      </c>
      <c r="J1362" t="s">
        <v>58</v>
      </c>
      <c r="K1362" t="s">
        <v>59</v>
      </c>
      <c r="L1362" s="13">
        <v>10.5</v>
      </c>
      <c r="M1362" s="8">
        <v>7.5</v>
      </c>
      <c r="N1362">
        <v>118</v>
      </c>
      <c r="O1362" s="8">
        <v>1239</v>
      </c>
      <c r="P1362" s="14">
        <v>2.5999999999999999E-3</v>
      </c>
      <c r="Q1362" s="8">
        <v>3.22</v>
      </c>
      <c r="R1362" s="8">
        <v>1235.78</v>
      </c>
      <c r="S1362" s="8">
        <v>885</v>
      </c>
      <c r="T1362" s="8">
        <v>350.78</v>
      </c>
      <c r="U1362">
        <v>0</v>
      </c>
      <c r="V1362" s="8">
        <v>0</v>
      </c>
      <c r="W1362" s="8">
        <v>0</v>
      </c>
      <c r="X1362" s="8">
        <v>350.78</v>
      </c>
    </row>
    <row r="1363" spans="1:24" x14ac:dyDescent="0.25">
      <c r="A1363" t="s">
        <v>1689</v>
      </c>
      <c r="B1363" s="1">
        <v>45704</v>
      </c>
      <c r="C1363" t="s">
        <v>357</v>
      </c>
      <c r="D1363" t="s">
        <v>358</v>
      </c>
      <c r="E1363" t="s">
        <v>27</v>
      </c>
      <c r="F1363" t="s">
        <v>46</v>
      </c>
      <c r="G1363" t="s">
        <v>38</v>
      </c>
      <c r="H1363" t="s">
        <v>39</v>
      </c>
      <c r="I1363" t="s">
        <v>112</v>
      </c>
      <c r="J1363" t="s">
        <v>113</v>
      </c>
      <c r="K1363" t="s">
        <v>42</v>
      </c>
      <c r="L1363" s="13">
        <v>8.5</v>
      </c>
      <c r="M1363" s="8">
        <v>2.8</v>
      </c>
      <c r="N1363">
        <v>37</v>
      </c>
      <c r="O1363" s="8">
        <v>314.5</v>
      </c>
      <c r="P1363" s="14">
        <v>6.2100000000000002E-2</v>
      </c>
      <c r="Q1363" s="8">
        <v>19.53</v>
      </c>
      <c r="R1363" s="8">
        <v>294.97000000000003</v>
      </c>
      <c r="S1363" s="8">
        <v>103.6</v>
      </c>
      <c r="T1363" s="8">
        <v>191.37</v>
      </c>
      <c r="U1363">
        <v>0</v>
      </c>
      <c r="V1363" s="8">
        <v>0</v>
      </c>
      <c r="W1363" s="8">
        <v>0</v>
      </c>
      <c r="X1363" s="8">
        <v>191.37</v>
      </c>
    </row>
    <row r="1364" spans="1:24" x14ac:dyDescent="0.25">
      <c r="A1364" t="s">
        <v>1690</v>
      </c>
      <c r="B1364" s="1">
        <v>46257</v>
      </c>
      <c r="C1364" t="s">
        <v>551</v>
      </c>
      <c r="D1364" t="s">
        <v>552</v>
      </c>
      <c r="E1364" t="s">
        <v>27</v>
      </c>
      <c r="F1364" t="s">
        <v>54</v>
      </c>
      <c r="G1364" t="s">
        <v>38</v>
      </c>
      <c r="H1364" t="s">
        <v>39</v>
      </c>
      <c r="I1364" t="s">
        <v>74</v>
      </c>
      <c r="J1364" t="s">
        <v>75</v>
      </c>
      <c r="K1364" t="s">
        <v>49</v>
      </c>
      <c r="L1364" s="13">
        <v>11</v>
      </c>
      <c r="M1364" s="8">
        <v>6.8</v>
      </c>
      <c r="N1364">
        <v>32</v>
      </c>
      <c r="O1364" s="8">
        <v>352</v>
      </c>
      <c r="P1364" s="14">
        <v>8.8999999999999999E-3</v>
      </c>
      <c r="Q1364" s="8">
        <v>3.13</v>
      </c>
      <c r="R1364" s="8">
        <v>348.87</v>
      </c>
      <c r="S1364" s="8">
        <v>217.6</v>
      </c>
      <c r="T1364" s="8">
        <v>131.27000000000001</v>
      </c>
      <c r="U1364">
        <v>3</v>
      </c>
      <c r="V1364" s="8">
        <v>32.71</v>
      </c>
      <c r="W1364" s="8">
        <v>21.9</v>
      </c>
      <c r="X1364" s="8">
        <v>109.37</v>
      </c>
    </row>
    <row r="1365" spans="1:24" x14ac:dyDescent="0.25">
      <c r="A1365" t="s">
        <v>1691</v>
      </c>
      <c r="B1365" s="1">
        <v>45570</v>
      </c>
      <c r="C1365" t="s">
        <v>148</v>
      </c>
      <c r="D1365" t="s">
        <v>149</v>
      </c>
      <c r="E1365" t="s">
        <v>150</v>
      </c>
      <c r="F1365" t="s">
        <v>37</v>
      </c>
      <c r="G1365" t="s">
        <v>151</v>
      </c>
      <c r="H1365" t="s">
        <v>152</v>
      </c>
      <c r="I1365" t="s">
        <v>66</v>
      </c>
      <c r="J1365" t="s">
        <v>67</v>
      </c>
      <c r="K1365" t="s">
        <v>33</v>
      </c>
      <c r="L1365" s="13">
        <v>4.5</v>
      </c>
      <c r="M1365" s="8">
        <v>2.1</v>
      </c>
      <c r="N1365">
        <v>77</v>
      </c>
      <c r="O1365" s="8">
        <v>346.5</v>
      </c>
      <c r="P1365" s="14">
        <v>0.36730000000000002</v>
      </c>
      <c r="Q1365" s="8">
        <v>127.27</v>
      </c>
      <c r="R1365" s="8">
        <v>219.23</v>
      </c>
      <c r="S1365" s="8">
        <v>161.69999999999999</v>
      </c>
      <c r="T1365" s="8">
        <v>57.53</v>
      </c>
      <c r="U1365">
        <v>0</v>
      </c>
      <c r="V1365" s="8">
        <v>0</v>
      </c>
      <c r="W1365" s="8">
        <v>0</v>
      </c>
      <c r="X1365" s="8">
        <v>57.53</v>
      </c>
    </row>
    <row r="1366" spans="1:24" x14ac:dyDescent="0.25">
      <c r="A1366" t="s">
        <v>1692</v>
      </c>
      <c r="B1366" s="1">
        <v>45804</v>
      </c>
      <c r="C1366" t="s">
        <v>480</v>
      </c>
      <c r="D1366" t="s">
        <v>481</v>
      </c>
      <c r="E1366" t="s">
        <v>63</v>
      </c>
      <c r="F1366" t="s">
        <v>54</v>
      </c>
      <c r="G1366" t="s">
        <v>79</v>
      </c>
      <c r="H1366" t="s">
        <v>80</v>
      </c>
      <c r="I1366" t="s">
        <v>99</v>
      </c>
      <c r="J1366" t="s">
        <v>100</v>
      </c>
      <c r="K1366" t="s">
        <v>49</v>
      </c>
      <c r="L1366" s="13">
        <v>3.8</v>
      </c>
      <c r="M1366" s="8">
        <v>2.6</v>
      </c>
      <c r="N1366">
        <v>198</v>
      </c>
      <c r="O1366" s="8">
        <v>752.4</v>
      </c>
      <c r="P1366" s="14">
        <v>8.0000000000000004E-4</v>
      </c>
      <c r="Q1366" s="8">
        <v>0.6</v>
      </c>
      <c r="R1366" s="8">
        <v>751.8</v>
      </c>
      <c r="S1366" s="8">
        <v>514.79999999999995</v>
      </c>
      <c r="T1366" s="8">
        <v>237</v>
      </c>
      <c r="U1366">
        <v>0</v>
      </c>
      <c r="V1366" s="8">
        <v>0</v>
      </c>
      <c r="W1366" s="8">
        <v>0</v>
      </c>
      <c r="X1366" s="8">
        <v>237</v>
      </c>
    </row>
    <row r="1367" spans="1:24" x14ac:dyDescent="0.25">
      <c r="A1367" t="s">
        <v>1693</v>
      </c>
      <c r="B1367" s="1">
        <v>45844</v>
      </c>
      <c r="C1367" t="s">
        <v>188</v>
      </c>
      <c r="D1367" t="s">
        <v>189</v>
      </c>
      <c r="E1367" t="s">
        <v>27</v>
      </c>
      <c r="F1367" t="s">
        <v>54</v>
      </c>
      <c r="G1367" t="s">
        <v>29</v>
      </c>
      <c r="H1367" t="s">
        <v>30</v>
      </c>
      <c r="I1367" t="s">
        <v>127</v>
      </c>
      <c r="J1367" t="s">
        <v>128</v>
      </c>
      <c r="K1367" t="s">
        <v>33</v>
      </c>
      <c r="L1367" s="13">
        <v>7.2</v>
      </c>
      <c r="M1367" s="8">
        <v>3.6</v>
      </c>
      <c r="N1367">
        <v>74</v>
      </c>
      <c r="O1367" s="8">
        <v>532.79999999999995</v>
      </c>
      <c r="P1367" s="14">
        <v>6.7000000000000002E-3</v>
      </c>
      <c r="Q1367" s="8">
        <v>3.57</v>
      </c>
      <c r="R1367" s="8">
        <v>529.23</v>
      </c>
      <c r="S1367" s="8">
        <v>266.39999999999998</v>
      </c>
      <c r="T1367" s="8">
        <v>262.83</v>
      </c>
      <c r="U1367">
        <v>0</v>
      </c>
      <c r="V1367" s="8">
        <v>0</v>
      </c>
      <c r="W1367" s="8">
        <v>0</v>
      </c>
      <c r="X1367" s="8">
        <v>262.83</v>
      </c>
    </row>
    <row r="1368" spans="1:24" x14ac:dyDescent="0.25">
      <c r="A1368" t="s">
        <v>1694</v>
      </c>
      <c r="B1368" s="1">
        <v>45797</v>
      </c>
      <c r="C1368" t="s">
        <v>25</v>
      </c>
      <c r="D1368" t="s">
        <v>26</v>
      </c>
      <c r="E1368" t="s">
        <v>27</v>
      </c>
      <c r="F1368" t="s">
        <v>28</v>
      </c>
      <c r="G1368" t="s">
        <v>38</v>
      </c>
      <c r="H1368" t="s">
        <v>39</v>
      </c>
      <c r="I1368" t="s">
        <v>40</v>
      </c>
      <c r="J1368" t="s">
        <v>41</v>
      </c>
      <c r="K1368" t="s">
        <v>42</v>
      </c>
      <c r="L1368" s="13">
        <v>14.5</v>
      </c>
      <c r="M1368" s="8">
        <v>4.2</v>
      </c>
      <c r="N1368">
        <v>65</v>
      </c>
      <c r="O1368" s="8">
        <v>942.5</v>
      </c>
      <c r="P1368" s="14">
        <v>0.37969999999999998</v>
      </c>
      <c r="Q1368" s="8">
        <v>357.87</v>
      </c>
      <c r="R1368" s="8">
        <v>584.63</v>
      </c>
      <c r="S1368" s="8">
        <v>273</v>
      </c>
      <c r="T1368" s="8">
        <v>311.63</v>
      </c>
      <c r="U1368">
        <v>0</v>
      </c>
      <c r="V1368" s="8">
        <v>0</v>
      </c>
      <c r="W1368" s="8">
        <v>0</v>
      </c>
      <c r="X1368" s="8">
        <v>311.63</v>
      </c>
    </row>
    <row r="1369" spans="1:24" x14ac:dyDescent="0.25">
      <c r="A1369" t="s">
        <v>1695</v>
      </c>
      <c r="B1369" s="1">
        <v>45740</v>
      </c>
      <c r="C1369" t="s">
        <v>133</v>
      </c>
      <c r="D1369" t="s">
        <v>134</v>
      </c>
      <c r="E1369" t="s">
        <v>27</v>
      </c>
      <c r="F1369" t="s">
        <v>54</v>
      </c>
      <c r="G1369" t="s">
        <v>29</v>
      </c>
      <c r="H1369" t="s">
        <v>30</v>
      </c>
      <c r="I1369" t="s">
        <v>117</v>
      </c>
      <c r="J1369" t="s">
        <v>118</v>
      </c>
      <c r="K1369" t="s">
        <v>59</v>
      </c>
      <c r="L1369" s="13">
        <v>6</v>
      </c>
      <c r="M1369" s="8">
        <v>4.2</v>
      </c>
      <c r="N1369">
        <v>11</v>
      </c>
      <c r="O1369" s="8">
        <v>66</v>
      </c>
      <c r="P1369" s="14">
        <v>1.9699999999999999E-2</v>
      </c>
      <c r="Q1369" s="8">
        <v>1.3</v>
      </c>
      <c r="R1369" s="8">
        <v>64.7</v>
      </c>
      <c r="S1369" s="8">
        <v>46.2</v>
      </c>
      <c r="T1369" s="8">
        <v>18.5</v>
      </c>
      <c r="U1369">
        <v>0</v>
      </c>
      <c r="V1369" s="8">
        <v>0</v>
      </c>
      <c r="W1369" s="8">
        <v>0</v>
      </c>
      <c r="X1369" s="8">
        <v>18.5</v>
      </c>
    </row>
    <row r="1370" spans="1:24" x14ac:dyDescent="0.25">
      <c r="A1370" t="s">
        <v>1696</v>
      </c>
      <c r="B1370" s="1">
        <v>45374</v>
      </c>
      <c r="C1370" t="s">
        <v>328</v>
      </c>
      <c r="D1370" t="s">
        <v>329</v>
      </c>
      <c r="E1370" t="s">
        <v>71</v>
      </c>
      <c r="F1370" t="s">
        <v>54</v>
      </c>
      <c r="G1370" t="s">
        <v>72</v>
      </c>
      <c r="H1370" t="s">
        <v>73</v>
      </c>
      <c r="I1370" t="s">
        <v>127</v>
      </c>
      <c r="J1370" t="s">
        <v>128</v>
      </c>
      <c r="K1370" t="s">
        <v>33</v>
      </c>
      <c r="L1370" s="13">
        <v>7.2</v>
      </c>
      <c r="M1370" s="8">
        <v>3.6</v>
      </c>
      <c r="N1370">
        <v>47</v>
      </c>
      <c r="O1370" s="8">
        <v>338.4</v>
      </c>
      <c r="P1370" s="14">
        <v>1.8100000000000002E-2</v>
      </c>
      <c r="Q1370" s="8">
        <v>6.13</v>
      </c>
      <c r="R1370" s="8">
        <v>332.27</v>
      </c>
      <c r="S1370" s="8">
        <v>169.2</v>
      </c>
      <c r="T1370" s="8">
        <v>163.07</v>
      </c>
      <c r="U1370">
        <v>0</v>
      </c>
      <c r="V1370" s="8">
        <v>0</v>
      </c>
      <c r="W1370" s="8">
        <v>0</v>
      </c>
      <c r="X1370" s="8">
        <v>163.07</v>
      </c>
    </row>
    <row r="1371" spans="1:24" x14ac:dyDescent="0.25">
      <c r="A1371" t="s">
        <v>1697</v>
      </c>
      <c r="B1371" s="1">
        <v>45904</v>
      </c>
      <c r="C1371" t="s">
        <v>546</v>
      </c>
      <c r="D1371" t="s">
        <v>547</v>
      </c>
      <c r="E1371" t="s">
        <v>27</v>
      </c>
      <c r="F1371" t="s">
        <v>89</v>
      </c>
      <c r="G1371" t="s">
        <v>29</v>
      </c>
      <c r="H1371" t="s">
        <v>30</v>
      </c>
      <c r="I1371" t="s">
        <v>117</v>
      </c>
      <c r="J1371" t="s">
        <v>118</v>
      </c>
      <c r="K1371" t="s">
        <v>59</v>
      </c>
      <c r="L1371" s="13">
        <v>6</v>
      </c>
      <c r="M1371" s="8">
        <v>4.2</v>
      </c>
      <c r="N1371">
        <v>314</v>
      </c>
      <c r="O1371" s="8">
        <v>1884</v>
      </c>
      <c r="P1371" s="14">
        <v>0.1232</v>
      </c>
      <c r="Q1371" s="8">
        <v>232.11</v>
      </c>
      <c r="R1371" s="8">
        <v>1651.89</v>
      </c>
      <c r="S1371" s="8">
        <v>1318.8</v>
      </c>
      <c r="T1371" s="8">
        <v>333.09</v>
      </c>
      <c r="U1371">
        <v>52</v>
      </c>
      <c r="V1371" s="8">
        <v>273.56</v>
      </c>
      <c r="W1371" s="8">
        <v>244.4</v>
      </c>
      <c r="X1371" s="8">
        <v>88.69</v>
      </c>
    </row>
    <row r="1372" spans="1:24" x14ac:dyDescent="0.25">
      <c r="A1372" t="s">
        <v>1698</v>
      </c>
      <c r="B1372" s="1">
        <v>45332</v>
      </c>
      <c r="C1372" t="s">
        <v>220</v>
      </c>
      <c r="D1372" t="s">
        <v>221</v>
      </c>
      <c r="E1372" t="s">
        <v>71</v>
      </c>
      <c r="F1372" t="s">
        <v>28</v>
      </c>
      <c r="G1372" t="s">
        <v>165</v>
      </c>
      <c r="H1372" t="s">
        <v>166</v>
      </c>
      <c r="I1372" t="s">
        <v>40</v>
      </c>
      <c r="J1372" t="s">
        <v>41</v>
      </c>
      <c r="K1372" t="s">
        <v>42</v>
      </c>
      <c r="L1372" s="13">
        <v>14.5</v>
      </c>
      <c r="M1372" s="8">
        <v>4.2</v>
      </c>
      <c r="N1372">
        <v>629</v>
      </c>
      <c r="O1372" s="8">
        <v>9120.5</v>
      </c>
      <c r="P1372" s="14">
        <v>0.4516</v>
      </c>
      <c r="Q1372" s="8">
        <v>4118.82</v>
      </c>
      <c r="R1372" s="8">
        <v>5001.68</v>
      </c>
      <c r="S1372" s="8">
        <v>2641.8</v>
      </c>
      <c r="T1372" s="8">
        <v>2359.88</v>
      </c>
      <c r="U1372">
        <v>0</v>
      </c>
      <c r="V1372" s="8">
        <v>0</v>
      </c>
      <c r="W1372" s="8">
        <v>0</v>
      </c>
      <c r="X1372" s="8">
        <v>2359.88</v>
      </c>
    </row>
    <row r="1373" spans="1:24" x14ac:dyDescent="0.25">
      <c r="A1373" t="s">
        <v>1699</v>
      </c>
      <c r="B1373" s="1">
        <v>46202</v>
      </c>
      <c r="C1373" t="s">
        <v>378</v>
      </c>
      <c r="D1373" t="s">
        <v>379</v>
      </c>
      <c r="E1373" t="s">
        <v>71</v>
      </c>
      <c r="F1373" t="s">
        <v>54</v>
      </c>
      <c r="G1373" t="s">
        <v>165</v>
      </c>
      <c r="H1373" t="s">
        <v>166</v>
      </c>
      <c r="I1373" t="s">
        <v>47</v>
      </c>
      <c r="J1373" t="s">
        <v>48</v>
      </c>
      <c r="K1373" t="s">
        <v>49</v>
      </c>
      <c r="L1373" s="13">
        <v>5</v>
      </c>
      <c r="M1373" s="8">
        <v>3.2</v>
      </c>
      <c r="N1373">
        <v>46</v>
      </c>
      <c r="O1373" s="8">
        <v>230</v>
      </c>
      <c r="P1373" s="14">
        <v>1.12E-2</v>
      </c>
      <c r="Q1373" s="8">
        <v>2.58</v>
      </c>
      <c r="R1373" s="8">
        <v>227.42</v>
      </c>
      <c r="S1373" s="8">
        <v>147.19999999999999</v>
      </c>
      <c r="T1373" s="8">
        <v>80.22</v>
      </c>
      <c r="U1373">
        <v>0</v>
      </c>
      <c r="V1373" s="8">
        <v>0</v>
      </c>
      <c r="W1373" s="8">
        <v>0</v>
      </c>
      <c r="X1373" s="8">
        <v>80.22</v>
      </c>
    </row>
    <row r="1374" spans="1:24" x14ac:dyDescent="0.25">
      <c r="A1374" t="s">
        <v>1700</v>
      </c>
      <c r="B1374" s="1">
        <v>45734</v>
      </c>
      <c r="C1374" t="s">
        <v>115</v>
      </c>
      <c r="D1374" t="s">
        <v>116</v>
      </c>
      <c r="E1374" t="s">
        <v>27</v>
      </c>
      <c r="F1374" t="s">
        <v>54</v>
      </c>
      <c r="G1374" t="s">
        <v>29</v>
      </c>
      <c r="H1374" t="s">
        <v>30</v>
      </c>
      <c r="I1374" t="s">
        <v>74</v>
      </c>
      <c r="J1374" t="s">
        <v>75</v>
      </c>
      <c r="K1374" t="s">
        <v>49</v>
      </c>
      <c r="L1374" s="13">
        <v>11</v>
      </c>
      <c r="M1374" s="8">
        <v>6.8</v>
      </c>
      <c r="N1374">
        <v>131</v>
      </c>
      <c r="O1374" s="8">
        <v>1441</v>
      </c>
      <c r="P1374" s="14">
        <v>1.3899999999999999E-2</v>
      </c>
      <c r="Q1374" s="8">
        <v>20.03</v>
      </c>
      <c r="R1374" s="8">
        <v>1420.97</v>
      </c>
      <c r="S1374" s="8">
        <v>890.8</v>
      </c>
      <c r="T1374" s="8">
        <v>530.16999999999996</v>
      </c>
      <c r="U1374">
        <v>0</v>
      </c>
      <c r="V1374" s="8">
        <v>0</v>
      </c>
      <c r="W1374" s="8">
        <v>0</v>
      </c>
      <c r="X1374" s="8">
        <v>530.16999999999996</v>
      </c>
    </row>
    <row r="1375" spans="1:24" x14ac:dyDescent="0.25">
      <c r="A1375" t="s">
        <v>1701</v>
      </c>
      <c r="B1375" s="1">
        <v>46044</v>
      </c>
      <c r="C1375" t="s">
        <v>82</v>
      </c>
      <c r="D1375" t="s">
        <v>83</v>
      </c>
      <c r="E1375" t="s">
        <v>71</v>
      </c>
      <c r="F1375" t="s">
        <v>46</v>
      </c>
      <c r="G1375" t="s">
        <v>165</v>
      </c>
      <c r="H1375" t="s">
        <v>166</v>
      </c>
      <c r="I1375" t="s">
        <v>84</v>
      </c>
      <c r="J1375" t="s">
        <v>85</v>
      </c>
      <c r="K1375" t="s">
        <v>42</v>
      </c>
      <c r="L1375" s="13">
        <v>9.9</v>
      </c>
      <c r="M1375" s="8">
        <v>3.1</v>
      </c>
      <c r="N1375">
        <v>25</v>
      </c>
      <c r="O1375" s="8">
        <v>247.5</v>
      </c>
      <c r="P1375" s="14">
        <v>4.3499999999999997E-2</v>
      </c>
      <c r="Q1375" s="8">
        <v>10.77</v>
      </c>
      <c r="R1375" s="8">
        <v>236.73</v>
      </c>
      <c r="S1375" s="8">
        <v>77.5</v>
      </c>
      <c r="T1375" s="8">
        <v>159.22999999999999</v>
      </c>
      <c r="U1375">
        <v>0</v>
      </c>
      <c r="V1375" s="8">
        <v>0</v>
      </c>
      <c r="W1375" s="8">
        <v>0</v>
      </c>
      <c r="X1375" s="8">
        <v>159.22999999999999</v>
      </c>
    </row>
    <row r="1376" spans="1:24" x14ac:dyDescent="0.25">
      <c r="A1376" t="s">
        <v>1702</v>
      </c>
      <c r="B1376" s="1">
        <v>45622</v>
      </c>
      <c r="C1376" t="s">
        <v>136</v>
      </c>
      <c r="D1376" t="s">
        <v>137</v>
      </c>
      <c r="E1376" t="s">
        <v>71</v>
      </c>
      <c r="F1376" t="s">
        <v>54</v>
      </c>
      <c r="G1376" t="s">
        <v>72</v>
      </c>
      <c r="H1376" t="s">
        <v>73</v>
      </c>
      <c r="I1376" t="s">
        <v>185</v>
      </c>
      <c r="J1376" t="s">
        <v>186</v>
      </c>
      <c r="K1376" t="s">
        <v>59</v>
      </c>
      <c r="L1376" s="13">
        <v>4.9000000000000004</v>
      </c>
      <c r="M1376" s="8">
        <v>3.1</v>
      </c>
      <c r="N1376">
        <v>57</v>
      </c>
      <c r="O1376" s="8">
        <v>279.3</v>
      </c>
      <c r="P1376" s="14">
        <v>9.4000000000000004E-3</v>
      </c>
      <c r="Q1376" s="8">
        <v>2.63</v>
      </c>
      <c r="R1376" s="8">
        <v>276.67</v>
      </c>
      <c r="S1376" s="8">
        <v>176.7</v>
      </c>
      <c r="T1376" s="8">
        <v>99.97</v>
      </c>
      <c r="U1376">
        <v>0</v>
      </c>
      <c r="V1376" s="8">
        <v>0</v>
      </c>
      <c r="W1376" s="8">
        <v>0</v>
      </c>
      <c r="X1376" s="8">
        <v>99.97</v>
      </c>
    </row>
    <row r="1377" spans="1:24" x14ac:dyDescent="0.25">
      <c r="A1377" t="s">
        <v>1703</v>
      </c>
      <c r="B1377" s="1">
        <v>45910</v>
      </c>
      <c r="C1377" t="s">
        <v>94</v>
      </c>
      <c r="D1377" t="s">
        <v>95</v>
      </c>
      <c r="E1377" t="s">
        <v>53</v>
      </c>
      <c r="F1377" t="s">
        <v>46</v>
      </c>
      <c r="G1377" t="s">
        <v>55</v>
      </c>
      <c r="H1377" t="s">
        <v>56</v>
      </c>
      <c r="I1377" t="s">
        <v>47</v>
      </c>
      <c r="J1377" t="s">
        <v>48</v>
      </c>
      <c r="K1377" t="s">
        <v>49</v>
      </c>
      <c r="L1377" s="13">
        <v>5</v>
      </c>
      <c r="M1377" s="8">
        <v>3.2</v>
      </c>
      <c r="N1377">
        <v>9</v>
      </c>
      <c r="O1377" s="8">
        <v>45</v>
      </c>
      <c r="P1377" s="14">
        <v>9.5600000000000004E-2</v>
      </c>
      <c r="Q1377" s="8">
        <v>4.3</v>
      </c>
      <c r="R1377" s="8">
        <v>40.700000000000003</v>
      </c>
      <c r="S1377" s="8">
        <v>28.8</v>
      </c>
      <c r="T1377" s="8">
        <v>11.9</v>
      </c>
      <c r="U1377">
        <v>0</v>
      </c>
      <c r="V1377" s="8">
        <v>0</v>
      </c>
      <c r="W1377" s="8">
        <v>0</v>
      </c>
      <c r="X1377" s="8">
        <v>11.9</v>
      </c>
    </row>
    <row r="1378" spans="1:24" x14ac:dyDescent="0.25">
      <c r="A1378" t="s">
        <v>1704</v>
      </c>
      <c r="B1378" s="1">
        <v>45548</v>
      </c>
      <c r="C1378" t="s">
        <v>198</v>
      </c>
      <c r="D1378" t="s">
        <v>199</v>
      </c>
      <c r="E1378" t="s">
        <v>150</v>
      </c>
      <c r="F1378" t="s">
        <v>54</v>
      </c>
      <c r="G1378" t="s">
        <v>151</v>
      </c>
      <c r="H1378" t="s">
        <v>152</v>
      </c>
      <c r="I1378" t="s">
        <v>122</v>
      </c>
      <c r="J1378" t="s">
        <v>123</v>
      </c>
      <c r="K1378" t="s">
        <v>59</v>
      </c>
      <c r="L1378" s="13">
        <v>5.5</v>
      </c>
      <c r="M1378" s="8">
        <v>3.8</v>
      </c>
      <c r="N1378">
        <v>24</v>
      </c>
      <c r="O1378" s="8">
        <v>132</v>
      </c>
      <c r="P1378" s="14">
        <v>6.1000000000000004E-3</v>
      </c>
      <c r="Q1378" s="8">
        <v>0.81</v>
      </c>
      <c r="R1378" s="8">
        <v>131.19</v>
      </c>
      <c r="S1378" s="8">
        <v>91.2</v>
      </c>
      <c r="T1378" s="8">
        <v>39.99</v>
      </c>
      <c r="U1378">
        <v>0</v>
      </c>
      <c r="V1378" s="8">
        <v>0</v>
      </c>
      <c r="W1378" s="8">
        <v>0</v>
      </c>
      <c r="X1378" s="8">
        <v>39.99</v>
      </c>
    </row>
    <row r="1379" spans="1:24" x14ac:dyDescent="0.25">
      <c r="A1379" t="s">
        <v>1705</v>
      </c>
      <c r="B1379" s="1">
        <v>45318</v>
      </c>
      <c r="C1379" t="s">
        <v>276</v>
      </c>
      <c r="D1379" t="s">
        <v>277</v>
      </c>
      <c r="E1379" t="s">
        <v>150</v>
      </c>
      <c r="F1379" t="s">
        <v>37</v>
      </c>
      <c r="G1379" t="s">
        <v>151</v>
      </c>
      <c r="H1379" t="s">
        <v>152</v>
      </c>
      <c r="I1379" t="s">
        <v>84</v>
      </c>
      <c r="J1379" t="s">
        <v>85</v>
      </c>
      <c r="K1379" t="s">
        <v>42</v>
      </c>
      <c r="L1379" s="13">
        <v>9.9</v>
      </c>
      <c r="M1379" s="8">
        <v>3.1</v>
      </c>
      <c r="N1379">
        <v>49</v>
      </c>
      <c r="O1379" s="8">
        <v>485.1</v>
      </c>
      <c r="P1379" s="14">
        <v>2.4E-2</v>
      </c>
      <c r="Q1379" s="8">
        <v>11.64</v>
      </c>
      <c r="R1379" s="8">
        <v>473.46</v>
      </c>
      <c r="S1379" s="8">
        <v>151.9</v>
      </c>
      <c r="T1379" s="8">
        <v>321.56</v>
      </c>
      <c r="U1379">
        <v>0</v>
      </c>
      <c r="V1379" s="8">
        <v>0</v>
      </c>
      <c r="W1379" s="8">
        <v>0</v>
      </c>
      <c r="X1379" s="8">
        <v>321.56</v>
      </c>
    </row>
    <row r="1380" spans="1:24" x14ac:dyDescent="0.25">
      <c r="A1380" t="s">
        <v>1706</v>
      </c>
      <c r="B1380" s="1">
        <v>45385</v>
      </c>
      <c r="C1380" t="s">
        <v>258</v>
      </c>
      <c r="D1380" t="s">
        <v>259</v>
      </c>
      <c r="E1380" t="s">
        <v>71</v>
      </c>
      <c r="F1380" t="s">
        <v>28</v>
      </c>
      <c r="G1380" t="s">
        <v>165</v>
      </c>
      <c r="H1380" t="s">
        <v>166</v>
      </c>
      <c r="I1380" t="s">
        <v>144</v>
      </c>
      <c r="J1380" t="s">
        <v>145</v>
      </c>
      <c r="K1380" t="s">
        <v>33</v>
      </c>
      <c r="L1380" s="13">
        <v>12</v>
      </c>
      <c r="M1380" s="8">
        <v>6.5</v>
      </c>
      <c r="N1380">
        <v>23</v>
      </c>
      <c r="O1380" s="8">
        <v>276</v>
      </c>
      <c r="P1380" s="14">
        <v>9.8299999999999998E-2</v>
      </c>
      <c r="Q1380" s="8">
        <v>27.13</v>
      </c>
      <c r="R1380" s="8">
        <v>248.87</v>
      </c>
      <c r="S1380" s="8">
        <v>149.5</v>
      </c>
      <c r="T1380" s="8">
        <v>99.37</v>
      </c>
      <c r="U1380">
        <v>0</v>
      </c>
      <c r="V1380" s="8">
        <v>0</v>
      </c>
      <c r="W1380" s="8">
        <v>0</v>
      </c>
      <c r="X1380" s="8">
        <v>99.37</v>
      </c>
    </row>
    <row r="1381" spans="1:24" x14ac:dyDescent="0.25">
      <c r="A1381" t="s">
        <v>1707</v>
      </c>
      <c r="B1381" s="1">
        <v>45526</v>
      </c>
      <c r="C1381" t="s">
        <v>440</v>
      </c>
      <c r="D1381" t="s">
        <v>441</v>
      </c>
      <c r="E1381" t="s">
        <v>71</v>
      </c>
      <c r="F1381" t="s">
        <v>54</v>
      </c>
      <c r="G1381" t="s">
        <v>72</v>
      </c>
      <c r="H1381" t="s">
        <v>73</v>
      </c>
      <c r="I1381" t="s">
        <v>144</v>
      </c>
      <c r="J1381" t="s">
        <v>145</v>
      </c>
      <c r="K1381" t="s">
        <v>33</v>
      </c>
      <c r="L1381" s="13">
        <v>12</v>
      </c>
      <c r="M1381" s="8">
        <v>6.5</v>
      </c>
      <c r="N1381">
        <v>210</v>
      </c>
      <c r="O1381" s="8">
        <v>2520</v>
      </c>
      <c r="P1381" s="14">
        <v>6.6E-3</v>
      </c>
      <c r="Q1381" s="8">
        <v>16.63</v>
      </c>
      <c r="R1381" s="8">
        <v>2503.37</v>
      </c>
      <c r="S1381" s="8">
        <v>1365</v>
      </c>
      <c r="T1381" s="8">
        <v>1138.3699999999999</v>
      </c>
      <c r="U1381">
        <v>0</v>
      </c>
      <c r="V1381" s="8">
        <v>0</v>
      </c>
      <c r="W1381" s="8">
        <v>0</v>
      </c>
      <c r="X1381" s="8">
        <v>1138.3699999999999</v>
      </c>
    </row>
    <row r="1382" spans="1:24" x14ac:dyDescent="0.25">
      <c r="A1382" t="s">
        <v>1708</v>
      </c>
      <c r="B1382" s="1">
        <v>45982</v>
      </c>
      <c r="C1382" t="s">
        <v>394</v>
      </c>
      <c r="D1382" t="s">
        <v>395</v>
      </c>
      <c r="E1382" t="s">
        <v>71</v>
      </c>
      <c r="F1382" t="s">
        <v>37</v>
      </c>
      <c r="G1382" t="s">
        <v>72</v>
      </c>
      <c r="H1382" t="s">
        <v>73</v>
      </c>
      <c r="I1382" t="s">
        <v>47</v>
      </c>
      <c r="J1382" t="s">
        <v>48</v>
      </c>
      <c r="K1382" t="s">
        <v>49</v>
      </c>
      <c r="L1382" s="13">
        <v>5</v>
      </c>
      <c r="M1382" s="8">
        <v>3.2</v>
      </c>
      <c r="N1382">
        <v>3</v>
      </c>
      <c r="O1382" s="8">
        <v>15</v>
      </c>
      <c r="P1382" s="14">
        <v>1.2999999999999999E-2</v>
      </c>
      <c r="Q1382" s="8">
        <v>0.19</v>
      </c>
      <c r="R1382" s="8">
        <v>14.81</v>
      </c>
      <c r="S1382" s="8">
        <v>9.6</v>
      </c>
      <c r="T1382" s="8">
        <v>5.21</v>
      </c>
      <c r="U1382">
        <v>0</v>
      </c>
      <c r="V1382" s="8">
        <v>0</v>
      </c>
      <c r="W1382" s="8">
        <v>0</v>
      </c>
      <c r="X1382" s="8">
        <v>5.21</v>
      </c>
    </row>
    <row r="1383" spans="1:24" x14ac:dyDescent="0.25">
      <c r="A1383" t="s">
        <v>1709</v>
      </c>
      <c r="B1383" s="1">
        <v>46148</v>
      </c>
      <c r="C1383" t="s">
        <v>262</v>
      </c>
      <c r="D1383" t="s">
        <v>263</v>
      </c>
      <c r="E1383" t="s">
        <v>63</v>
      </c>
      <c r="F1383" t="s">
        <v>54</v>
      </c>
      <c r="G1383" t="s">
        <v>79</v>
      </c>
      <c r="H1383" t="s">
        <v>80</v>
      </c>
      <c r="I1383" t="s">
        <v>185</v>
      </c>
      <c r="J1383" t="s">
        <v>186</v>
      </c>
      <c r="K1383" t="s">
        <v>59</v>
      </c>
      <c r="L1383" s="13">
        <v>4.9000000000000004</v>
      </c>
      <c r="M1383" s="8">
        <v>3.1</v>
      </c>
      <c r="N1383">
        <v>246</v>
      </c>
      <c r="O1383" s="8">
        <v>1205.4000000000001</v>
      </c>
      <c r="P1383" s="14">
        <v>5.6899999999999999E-2</v>
      </c>
      <c r="Q1383" s="8">
        <v>68.59</v>
      </c>
      <c r="R1383" s="8">
        <v>1136.81</v>
      </c>
      <c r="S1383" s="8">
        <v>762.6</v>
      </c>
      <c r="T1383" s="8">
        <v>374.21</v>
      </c>
      <c r="U1383">
        <v>0</v>
      </c>
      <c r="V1383" s="8">
        <v>0</v>
      </c>
      <c r="W1383" s="8">
        <v>0</v>
      </c>
      <c r="X1383" s="8">
        <v>374.21</v>
      </c>
    </row>
    <row r="1384" spans="1:24" x14ac:dyDescent="0.25">
      <c r="A1384" t="s">
        <v>1710</v>
      </c>
      <c r="B1384" s="1">
        <v>46173</v>
      </c>
      <c r="C1384" t="s">
        <v>174</v>
      </c>
      <c r="D1384" t="s">
        <v>175</v>
      </c>
      <c r="E1384" t="s">
        <v>150</v>
      </c>
      <c r="F1384" t="s">
        <v>54</v>
      </c>
      <c r="G1384" t="s">
        <v>151</v>
      </c>
      <c r="H1384" t="s">
        <v>152</v>
      </c>
      <c r="I1384" t="s">
        <v>104</v>
      </c>
      <c r="J1384" t="s">
        <v>105</v>
      </c>
      <c r="K1384" t="s">
        <v>49</v>
      </c>
      <c r="L1384" s="13">
        <v>4.2</v>
      </c>
      <c r="M1384" s="8">
        <v>2.8</v>
      </c>
      <c r="N1384">
        <v>112</v>
      </c>
      <c r="O1384" s="8">
        <v>470.4</v>
      </c>
      <c r="P1384" s="14">
        <v>0.44240000000000002</v>
      </c>
      <c r="Q1384" s="8">
        <v>208.1</v>
      </c>
      <c r="R1384" s="8">
        <v>262.3</v>
      </c>
      <c r="S1384" s="8">
        <v>313.60000000000002</v>
      </c>
      <c r="T1384" s="8">
        <v>-51.3</v>
      </c>
      <c r="U1384">
        <v>0</v>
      </c>
      <c r="V1384" s="8">
        <v>0</v>
      </c>
      <c r="W1384" s="8">
        <v>0</v>
      </c>
      <c r="X1384" s="8">
        <v>-51.3</v>
      </c>
    </row>
    <row r="1385" spans="1:24" x14ac:dyDescent="0.25">
      <c r="A1385" t="s">
        <v>1711</v>
      </c>
      <c r="B1385" s="1">
        <v>45881</v>
      </c>
      <c r="C1385" t="s">
        <v>91</v>
      </c>
      <c r="D1385" t="s">
        <v>92</v>
      </c>
      <c r="E1385" t="s">
        <v>27</v>
      </c>
      <c r="F1385" t="s">
        <v>37</v>
      </c>
      <c r="G1385" t="s">
        <v>29</v>
      </c>
      <c r="H1385" t="s">
        <v>30</v>
      </c>
      <c r="I1385" t="s">
        <v>66</v>
      </c>
      <c r="J1385" t="s">
        <v>67</v>
      </c>
      <c r="K1385" t="s">
        <v>33</v>
      </c>
      <c r="L1385" s="13">
        <v>4.5</v>
      </c>
      <c r="M1385" s="8">
        <v>2.1</v>
      </c>
      <c r="N1385">
        <v>93</v>
      </c>
      <c r="O1385" s="8">
        <v>418.5</v>
      </c>
      <c r="P1385" s="14">
        <v>2.9600000000000001E-2</v>
      </c>
      <c r="Q1385" s="8">
        <v>12.39</v>
      </c>
      <c r="R1385" s="8">
        <v>406.11</v>
      </c>
      <c r="S1385" s="8">
        <v>195.3</v>
      </c>
      <c r="T1385" s="8">
        <v>210.81</v>
      </c>
      <c r="U1385">
        <v>0</v>
      </c>
      <c r="V1385" s="8">
        <v>0</v>
      </c>
      <c r="W1385" s="8">
        <v>0</v>
      </c>
      <c r="X1385" s="8">
        <v>210.81</v>
      </c>
    </row>
    <row r="1386" spans="1:24" x14ac:dyDescent="0.25">
      <c r="A1386" t="s">
        <v>1712</v>
      </c>
      <c r="B1386" s="1">
        <v>45893</v>
      </c>
      <c r="C1386" t="s">
        <v>61</v>
      </c>
      <c r="D1386" t="s">
        <v>62</v>
      </c>
      <c r="E1386" t="s">
        <v>63</v>
      </c>
      <c r="F1386" t="s">
        <v>46</v>
      </c>
      <c r="G1386" t="s">
        <v>64</v>
      </c>
      <c r="H1386" t="s">
        <v>65</v>
      </c>
      <c r="I1386" t="s">
        <v>127</v>
      </c>
      <c r="J1386" t="s">
        <v>128</v>
      </c>
      <c r="K1386" t="s">
        <v>33</v>
      </c>
      <c r="L1386" s="13">
        <v>7.2</v>
      </c>
      <c r="M1386" s="8">
        <v>3.6</v>
      </c>
      <c r="N1386">
        <v>52</v>
      </c>
      <c r="O1386" s="8">
        <v>374.4</v>
      </c>
      <c r="P1386" s="14">
        <v>5.3199999999999997E-2</v>
      </c>
      <c r="Q1386" s="8">
        <v>19.920000000000002</v>
      </c>
      <c r="R1386" s="8">
        <v>354.48</v>
      </c>
      <c r="S1386" s="8">
        <v>187.2</v>
      </c>
      <c r="T1386" s="8">
        <v>167.28</v>
      </c>
      <c r="U1386">
        <v>9</v>
      </c>
      <c r="V1386" s="8">
        <v>61.35</v>
      </c>
      <c r="W1386" s="8">
        <v>36.9</v>
      </c>
      <c r="X1386" s="8">
        <v>130.38</v>
      </c>
    </row>
    <row r="1387" spans="1:24" x14ac:dyDescent="0.25">
      <c r="A1387" t="s">
        <v>1713</v>
      </c>
      <c r="B1387" s="1">
        <v>46265</v>
      </c>
      <c r="C1387" t="s">
        <v>334</v>
      </c>
      <c r="D1387" t="s">
        <v>335</v>
      </c>
      <c r="E1387" t="s">
        <v>53</v>
      </c>
      <c r="F1387" t="s">
        <v>37</v>
      </c>
      <c r="G1387" t="s">
        <v>55</v>
      </c>
      <c r="H1387" t="s">
        <v>56</v>
      </c>
      <c r="I1387" t="s">
        <v>104</v>
      </c>
      <c r="J1387" t="s">
        <v>105</v>
      </c>
      <c r="K1387" t="s">
        <v>49</v>
      </c>
      <c r="L1387" s="13">
        <v>4.2</v>
      </c>
      <c r="M1387" s="8">
        <v>2.8</v>
      </c>
      <c r="N1387">
        <v>62</v>
      </c>
      <c r="O1387" s="8">
        <v>260.39999999999998</v>
      </c>
      <c r="P1387" s="14">
        <v>4.4999999999999997E-3</v>
      </c>
      <c r="Q1387" s="8">
        <v>1.17</v>
      </c>
      <c r="R1387" s="8">
        <v>259.23</v>
      </c>
      <c r="S1387" s="8">
        <v>173.6</v>
      </c>
      <c r="T1387" s="8">
        <v>85.63</v>
      </c>
      <c r="U1387">
        <v>0</v>
      </c>
      <c r="V1387" s="8">
        <v>0</v>
      </c>
      <c r="W1387" s="8">
        <v>0</v>
      </c>
      <c r="X1387" s="8">
        <v>85.63</v>
      </c>
    </row>
    <row r="1388" spans="1:24" x14ac:dyDescent="0.25">
      <c r="A1388" t="s">
        <v>1714</v>
      </c>
      <c r="B1388" s="1">
        <v>45313</v>
      </c>
      <c r="C1388" t="s">
        <v>133</v>
      </c>
      <c r="D1388" t="s">
        <v>134</v>
      </c>
      <c r="E1388" t="s">
        <v>27</v>
      </c>
      <c r="F1388" t="s">
        <v>54</v>
      </c>
      <c r="G1388" t="s">
        <v>29</v>
      </c>
      <c r="H1388" t="s">
        <v>30</v>
      </c>
      <c r="I1388" t="s">
        <v>47</v>
      </c>
      <c r="J1388" t="s">
        <v>48</v>
      </c>
      <c r="K1388" t="s">
        <v>49</v>
      </c>
      <c r="L1388" s="13">
        <v>5</v>
      </c>
      <c r="M1388" s="8">
        <v>3.2</v>
      </c>
      <c r="N1388">
        <v>167</v>
      </c>
      <c r="O1388" s="8">
        <v>835</v>
      </c>
      <c r="P1388" s="14">
        <v>1.6000000000000001E-3</v>
      </c>
      <c r="Q1388" s="8">
        <v>1.34</v>
      </c>
      <c r="R1388" s="8">
        <v>833.66</v>
      </c>
      <c r="S1388" s="8">
        <v>534.4</v>
      </c>
      <c r="T1388" s="8">
        <v>299.26</v>
      </c>
      <c r="U1388">
        <v>0</v>
      </c>
      <c r="V1388" s="8">
        <v>0</v>
      </c>
      <c r="W1388" s="8">
        <v>0</v>
      </c>
      <c r="X1388" s="8">
        <v>299.26</v>
      </c>
    </row>
    <row r="1389" spans="1:24" x14ac:dyDescent="0.25">
      <c r="A1389" t="s">
        <v>1715</v>
      </c>
      <c r="B1389" s="1">
        <v>46075</v>
      </c>
      <c r="C1389" t="s">
        <v>139</v>
      </c>
      <c r="D1389" t="s">
        <v>140</v>
      </c>
      <c r="E1389" t="s">
        <v>63</v>
      </c>
      <c r="F1389" t="s">
        <v>54</v>
      </c>
      <c r="G1389" t="s">
        <v>79</v>
      </c>
      <c r="H1389" t="s">
        <v>80</v>
      </c>
      <c r="I1389" t="s">
        <v>117</v>
      </c>
      <c r="J1389" t="s">
        <v>118</v>
      </c>
      <c r="K1389" t="s">
        <v>59</v>
      </c>
      <c r="L1389" s="13">
        <v>6</v>
      </c>
      <c r="M1389" s="8">
        <v>4.2</v>
      </c>
      <c r="N1389">
        <v>40</v>
      </c>
      <c r="O1389" s="8">
        <v>240</v>
      </c>
      <c r="P1389" s="14">
        <v>2.3999999999999998E-3</v>
      </c>
      <c r="Q1389" s="8">
        <v>0.57999999999999996</v>
      </c>
      <c r="R1389" s="8">
        <v>239.42</v>
      </c>
      <c r="S1389" s="8">
        <v>168</v>
      </c>
      <c r="T1389" s="8">
        <v>71.42</v>
      </c>
      <c r="U1389">
        <v>0</v>
      </c>
      <c r="V1389" s="8">
        <v>0</v>
      </c>
      <c r="W1389" s="8">
        <v>0</v>
      </c>
      <c r="X1389" s="8">
        <v>71.42</v>
      </c>
    </row>
    <row r="1390" spans="1:24" x14ac:dyDescent="0.25">
      <c r="A1390" t="s">
        <v>1716</v>
      </c>
      <c r="B1390" s="1">
        <v>45980</v>
      </c>
      <c r="C1390" t="s">
        <v>279</v>
      </c>
      <c r="D1390" t="s">
        <v>280</v>
      </c>
      <c r="E1390" t="s">
        <v>53</v>
      </c>
      <c r="F1390" t="s">
        <v>54</v>
      </c>
      <c r="G1390" t="s">
        <v>55</v>
      </c>
      <c r="H1390" t="s">
        <v>56</v>
      </c>
      <c r="I1390" t="s">
        <v>185</v>
      </c>
      <c r="J1390" t="s">
        <v>186</v>
      </c>
      <c r="K1390" t="s">
        <v>59</v>
      </c>
      <c r="L1390" s="13">
        <v>4.9000000000000004</v>
      </c>
      <c r="M1390" s="8">
        <v>3.1</v>
      </c>
      <c r="N1390">
        <v>22</v>
      </c>
      <c r="O1390" s="8">
        <v>107.8</v>
      </c>
      <c r="P1390" s="14">
        <v>9.7999999999999997E-3</v>
      </c>
      <c r="Q1390" s="8">
        <v>1.06</v>
      </c>
      <c r="R1390" s="8">
        <v>106.74</v>
      </c>
      <c r="S1390" s="8">
        <v>68.2</v>
      </c>
      <c r="T1390" s="8">
        <v>38.54</v>
      </c>
      <c r="U1390">
        <v>13</v>
      </c>
      <c r="V1390" s="8">
        <v>63.08</v>
      </c>
      <c r="W1390" s="8">
        <v>46.8</v>
      </c>
      <c r="X1390" s="8">
        <v>-8.26</v>
      </c>
    </row>
    <row r="1391" spans="1:24" x14ac:dyDescent="0.25">
      <c r="A1391" t="s">
        <v>1717</v>
      </c>
      <c r="B1391" s="1">
        <v>46133</v>
      </c>
      <c r="C1391" t="s">
        <v>642</v>
      </c>
      <c r="D1391" t="s">
        <v>643</v>
      </c>
      <c r="E1391" t="s">
        <v>71</v>
      </c>
      <c r="F1391" t="s">
        <v>54</v>
      </c>
      <c r="G1391" t="s">
        <v>72</v>
      </c>
      <c r="H1391" t="s">
        <v>73</v>
      </c>
      <c r="I1391" t="s">
        <v>112</v>
      </c>
      <c r="J1391" t="s">
        <v>113</v>
      </c>
      <c r="K1391" t="s">
        <v>42</v>
      </c>
      <c r="L1391" s="13">
        <v>8.5</v>
      </c>
      <c r="M1391" s="8">
        <v>2.8</v>
      </c>
      <c r="N1391">
        <v>29</v>
      </c>
      <c r="O1391" s="8">
        <v>246.5</v>
      </c>
      <c r="P1391" s="14">
        <v>1.2800000000000001E-2</v>
      </c>
      <c r="Q1391" s="8">
        <v>3.16</v>
      </c>
      <c r="R1391" s="8">
        <v>243.34</v>
      </c>
      <c r="S1391" s="8">
        <v>81.2</v>
      </c>
      <c r="T1391" s="8">
        <v>162.13999999999999</v>
      </c>
      <c r="U1391">
        <v>0</v>
      </c>
      <c r="V1391" s="8">
        <v>0</v>
      </c>
      <c r="W1391" s="8">
        <v>0</v>
      </c>
      <c r="X1391" s="8">
        <v>162.13999999999999</v>
      </c>
    </row>
    <row r="1392" spans="1:24" x14ac:dyDescent="0.25">
      <c r="A1392" t="s">
        <v>1718</v>
      </c>
      <c r="B1392" s="1">
        <v>45567</v>
      </c>
      <c r="C1392" t="s">
        <v>69</v>
      </c>
      <c r="D1392" t="s">
        <v>70</v>
      </c>
      <c r="E1392" t="s">
        <v>71</v>
      </c>
      <c r="F1392" t="s">
        <v>37</v>
      </c>
      <c r="G1392" t="s">
        <v>72</v>
      </c>
      <c r="H1392" t="s">
        <v>73</v>
      </c>
      <c r="I1392" t="s">
        <v>185</v>
      </c>
      <c r="J1392" t="s">
        <v>186</v>
      </c>
      <c r="K1392" t="s">
        <v>59</v>
      </c>
      <c r="L1392" s="13">
        <v>4.9000000000000004</v>
      </c>
      <c r="M1392" s="8">
        <v>3.1</v>
      </c>
      <c r="N1392">
        <v>2</v>
      </c>
      <c r="O1392" s="8">
        <v>9.8000000000000007</v>
      </c>
      <c r="P1392" s="14">
        <v>2.5899999999999999E-2</v>
      </c>
      <c r="Q1392" s="8">
        <v>0.25</v>
      </c>
      <c r="R1392" s="8">
        <v>9.5500000000000007</v>
      </c>
      <c r="S1392" s="8">
        <v>6.2</v>
      </c>
      <c r="T1392" s="8">
        <v>3.35</v>
      </c>
      <c r="U1392">
        <v>0</v>
      </c>
      <c r="V1392" s="8">
        <v>0</v>
      </c>
      <c r="W1392" s="8">
        <v>0</v>
      </c>
      <c r="X1392" s="8">
        <v>3.35</v>
      </c>
    </row>
    <row r="1393" spans="1:24" x14ac:dyDescent="0.25">
      <c r="A1393" t="s">
        <v>1719</v>
      </c>
      <c r="B1393" s="1">
        <v>45882</v>
      </c>
      <c r="C1393" t="s">
        <v>567</v>
      </c>
      <c r="D1393" t="s">
        <v>568</v>
      </c>
      <c r="E1393" t="s">
        <v>27</v>
      </c>
      <c r="F1393" t="s">
        <v>37</v>
      </c>
      <c r="G1393" t="s">
        <v>38</v>
      </c>
      <c r="H1393" t="s">
        <v>39</v>
      </c>
      <c r="I1393" t="s">
        <v>74</v>
      </c>
      <c r="J1393" t="s">
        <v>75</v>
      </c>
      <c r="K1393" t="s">
        <v>49</v>
      </c>
      <c r="L1393" s="13">
        <v>11</v>
      </c>
      <c r="M1393" s="8">
        <v>6.8</v>
      </c>
      <c r="N1393">
        <v>43</v>
      </c>
      <c r="O1393" s="8">
        <v>473</v>
      </c>
      <c r="P1393" s="14">
        <v>9.2999999999999992E-3</v>
      </c>
      <c r="Q1393" s="8">
        <v>4.4000000000000004</v>
      </c>
      <c r="R1393" s="8">
        <v>468.6</v>
      </c>
      <c r="S1393" s="8">
        <v>292.39999999999998</v>
      </c>
      <c r="T1393" s="8">
        <v>176.2</v>
      </c>
      <c r="U1393">
        <v>0</v>
      </c>
      <c r="V1393" s="8">
        <v>0</v>
      </c>
      <c r="W1393" s="8">
        <v>0</v>
      </c>
      <c r="X1393" s="8">
        <v>176.2</v>
      </c>
    </row>
    <row r="1394" spans="1:24" x14ac:dyDescent="0.25">
      <c r="A1394" t="s">
        <v>1720</v>
      </c>
      <c r="B1394" s="1">
        <v>45333</v>
      </c>
      <c r="C1394" t="s">
        <v>345</v>
      </c>
      <c r="D1394" t="s">
        <v>346</v>
      </c>
      <c r="E1394" t="s">
        <v>71</v>
      </c>
      <c r="F1394" t="s">
        <v>28</v>
      </c>
      <c r="G1394" t="s">
        <v>72</v>
      </c>
      <c r="H1394" t="s">
        <v>73</v>
      </c>
      <c r="I1394" t="s">
        <v>84</v>
      </c>
      <c r="J1394" t="s">
        <v>85</v>
      </c>
      <c r="K1394" t="s">
        <v>42</v>
      </c>
      <c r="L1394" s="13">
        <v>9.9</v>
      </c>
      <c r="M1394" s="8">
        <v>3.1</v>
      </c>
      <c r="N1394">
        <v>59</v>
      </c>
      <c r="O1394" s="8">
        <v>584.1</v>
      </c>
      <c r="P1394" s="14">
        <v>6.6799999999999998E-2</v>
      </c>
      <c r="Q1394" s="8">
        <v>39.020000000000003</v>
      </c>
      <c r="R1394" s="8">
        <v>545.08000000000004</v>
      </c>
      <c r="S1394" s="8">
        <v>182.9</v>
      </c>
      <c r="T1394" s="8">
        <v>362.18</v>
      </c>
      <c r="U1394">
        <v>0</v>
      </c>
      <c r="V1394" s="8">
        <v>0</v>
      </c>
      <c r="W1394" s="8">
        <v>0</v>
      </c>
      <c r="X1394" s="8">
        <v>362.18</v>
      </c>
    </row>
    <row r="1395" spans="1:24" x14ac:dyDescent="0.25">
      <c r="A1395" t="s">
        <v>1721</v>
      </c>
      <c r="B1395" s="1">
        <v>46073</v>
      </c>
      <c r="C1395" t="s">
        <v>309</v>
      </c>
      <c r="D1395" t="s">
        <v>310</v>
      </c>
      <c r="E1395" t="s">
        <v>63</v>
      </c>
      <c r="F1395" t="s">
        <v>54</v>
      </c>
      <c r="G1395" t="s">
        <v>64</v>
      </c>
      <c r="H1395" t="s">
        <v>65</v>
      </c>
      <c r="I1395" t="s">
        <v>185</v>
      </c>
      <c r="J1395" t="s">
        <v>186</v>
      </c>
      <c r="K1395" t="s">
        <v>59</v>
      </c>
      <c r="L1395" s="13">
        <v>4.9000000000000004</v>
      </c>
      <c r="M1395" s="8">
        <v>3.1</v>
      </c>
      <c r="N1395">
        <v>59</v>
      </c>
      <c r="O1395" s="8">
        <v>289.10000000000002</v>
      </c>
      <c r="P1395" s="14">
        <v>1.06E-2</v>
      </c>
      <c r="Q1395" s="8">
        <v>3.06</v>
      </c>
      <c r="R1395" s="8">
        <v>286.04000000000002</v>
      </c>
      <c r="S1395" s="8">
        <v>182.9</v>
      </c>
      <c r="T1395" s="8">
        <v>103.14</v>
      </c>
      <c r="U1395">
        <v>0</v>
      </c>
      <c r="V1395" s="8">
        <v>0</v>
      </c>
      <c r="W1395" s="8">
        <v>0</v>
      </c>
      <c r="X1395" s="8">
        <v>103.14</v>
      </c>
    </row>
    <row r="1396" spans="1:24" x14ac:dyDescent="0.25">
      <c r="A1396" t="s">
        <v>1722</v>
      </c>
      <c r="B1396" s="1">
        <v>46066</v>
      </c>
      <c r="C1396" t="s">
        <v>678</v>
      </c>
      <c r="D1396" t="s">
        <v>679</v>
      </c>
      <c r="E1396" t="s">
        <v>63</v>
      </c>
      <c r="F1396" t="s">
        <v>89</v>
      </c>
      <c r="G1396" t="s">
        <v>64</v>
      </c>
      <c r="H1396" t="s">
        <v>65</v>
      </c>
      <c r="I1396" t="s">
        <v>66</v>
      </c>
      <c r="J1396" t="s">
        <v>67</v>
      </c>
      <c r="K1396" t="s">
        <v>33</v>
      </c>
      <c r="L1396" s="13">
        <v>4.5</v>
      </c>
      <c r="M1396" s="8">
        <v>2.1</v>
      </c>
      <c r="N1396">
        <v>345</v>
      </c>
      <c r="O1396" s="8">
        <v>1552.5</v>
      </c>
      <c r="P1396" s="14">
        <v>0.17249999999999999</v>
      </c>
      <c r="Q1396" s="8">
        <v>267.81</v>
      </c>
      <c r="R1396" s="8">
        <v>1284.69</v>
      </c>
      <c r="S1396" s="8">
        <v>724.5</v>
      </c>
      <c r="T1396" s="8">
        <v>560.19000000000005</v>
      </c>
      <c r="U1396">
        <v>0</v>
      </c>
      <c r="V1396" s="8">
        <v>0</v>
      </c>
      <c r="W1396" s="8">
        <v>0</v>
      </c>
      <c r="X1396" s="8">
        <v>560.19000000000005</v>
      </c>
    </row>
    <row r="1397" spans="1:24" x14ac:dyDescent="0.25">
      <c r="A1397" t="s">
        <v>1723</v>
      </c>
      <c r="B1397" s="1">
        <v>45471</v>
      </c>
      <c r="C1397" t="s">
        <v>183</v>
      </c>
      <c r="D1397" t="s">
        <v>184</v>
      </c>
      <c r="E1397" t="s">
        <v>63</v>
      </c>
      <c r="F1397" t="s">
        <v>89</v>
      </c>
      <c r="G1397" t="s">
        <v>79</v>
      </c>
      <c r="H1397" t="s">
        <v>80</v>
      </c>
      <c r="I1397" t="s">
        <v>144</v>
      </c>
      <c r="J1397" t="s">
        <v>145</v>
      </c>
      <c r="K1397" t="s">
        <v>33</v>
      </c>
      <c r="L1397" s="13">
        <v>12</v>
      </c>
      <c r="M1397" s="8">
        <v>6.5</v>
      </c>
      <c r="N1397">
        <v>38</v>
      </c>
      <c r="O1397" s="8">
        <v>456</v>
      </c>
      <c r="P1397" s="14">
        <v>0.1429</v>
      </c>
      <c r="Q1397" s="8">
        <v>65.16</v>
      </c>
      <c r="R1397" s="8">
        <v>390.84</v>
      </c>
      <c r="S1397" s="8">
        <v>247</v>
      </c>
      <c r="T1397" s="8">
        <v>143.84</v>
      </c>
      <c r="U1397">
        <v>0</v>
      </c>
      <c r="V1397" s="8">
        <v>0</v>
      </c>
      <c r="W1397" s="8">
        <v>0</v>
      </c>
      <c r="X1397" s="8">
        <v>143.84</v>
      </c>
    </row>
    <row r="1398" spans="1:24" x14ac:dyDescent="0.25">
      <c r="A1398" t="s">
        <v>1724</v>
      </c>
      <c r="B1398" s="1">
        <v>45773</v>
      </c>
      <c r="C1398" t="s">
        <v>288</v>
      </c>
      <c r="D1398" t="s">
        <v>289</v>
      </c>
      <c r="E1398" t="s">
        <v>27</v>
      </c>
      <c r="F1398" t="s">
        <v>46</v>
      </c>
      <c r="G1398" t="s">
        <v>29</v>
      </c>
      <c r="H1398" t="s">
        <v>30</v>
      </c>
      <c r="I1398" t="s">
        <v>156</v>
      </c>
      <c r="J1398" t="s">
        <v>157</v>
      </c>
      <c r="K1398" t="s">
        <v>42</v>
      </c>
      <c r="L1398" s="13">
        <v>6.2</v>
      </c>
      <c r="M1398" s="8">
        <v>1.9</v>
      </c>
      <c r="N1398">
        <v>77</v>
      </c>
      <c r="O1398" s="8">
        <v>477.4</v>
      </c>
      <c r="P1398" s="14">
        <v>0.19670000000000001</v>
      </c>
      <c r="Q1398" s="8">
        <v>93.9</v>
      </c>
      <c r="R1398" s="8">
        <v>383.5</v>
      </c>
      <c r="S1398" s="8">
        <v>146.30000000000001</v>
      </c>
      <c r="T1398" s="8">
        <v>237.2</v>
      </c>
      <c r="U1398">
        <v>0</v>
      </c>
      <c r="V1398" s="8">
        <v>0</v>
      </c>
      <c r="W1398" s="8">
        <v>0</v>
      </c>
      <c r="X1398" s="8">
        <v>237.2</v>
      </c>
    </row>
    <row r="1399" spans="1:24" x14ac:dyDescent="0.25">
      <c r="A1399" t="s">
        <v>1725</v>
      </c>
      <c r="B1399" s="1">
        <v>45823</v>
      </c>
      <c r="C1399" t="s">
        <v>440</v>
      </c>
      <c r="D1399" t="s">
        <v>441</v>
      </c>
      <c r="E1399" t="s">
        <v>71</v>
      </c>
      <c r="F1399" t="s">
        <v>54</v>
      </c>
      <c r="G1399" t="s">
        <v>72</v>
      </c>
      <c r="H1399" t="s">
        <v>73</v>
      </c>
      <c r="I1399" t="s">
        <v>112</v>
      </c>
      <c r="J1399" t="s">
        <v>113</v>
      </c>
      <c r="K1399" t="s">
        <v>42</v>
      </c>
      <c r="L1399" s="13">
        <v>8.5</v>
      </c>
      <c r="M1399" s="8">
        <v>2.8</v>
      </c>
      <c r="N1399">
        <v>71</v>
      </c>
      <c r="O1399" s="8">
        <v>603.5</v>
      </c>
      <c r="P1399" s="14">
        <v>9.4999999999999998E-3</v>
      </c>
      <c r="Q1399" s="8">
        <v>5.73</v>
      </c>
      <c r="R1399" s="8">
        <v>597.77</v>
      </c>
      <c r="S1399" s="8">
        <v>198.8</v>
      </c>
      <c r="T1399" s="8">
        <v>398.97</v>
      </c>
      <c r="U1399">
        <v>0</v>
      </c>
      <c r="V1399" s="8">
        <v>0</v>
      </c>
      <c r="W1399" s="8">
        <v>0</v>
      </c>
      <c r="X1399" s="8">
        <v>398.97</v>
      </c>
    </row>
    <row r="1400" spans="1:24" x14ac:dyDescent="0.25">
      <c r="A1400" t="s">
        <v>1726</v>
      </c>
      <c r="B1400" s="1">
        <v>45959</v>
      </c>
      <c r="C1400" t="s">
        <v>279</v>
      </c>
      <c r="D1400" t="s">
        <v>280</v>
      </c>
      <c r="E1400" t="s">
        <v>53</v>
      </c>
      <c r="F1400" t="s">
        <v>54</v>
      </c>
      <c r="G1400" t="s">
        <v>55</v>
      </c>
      <c r="H1400" t="s">
        <v>56</v>
      </c>
      <c r="I1400" t="s">
        <v>40</v>
      </c>
      <c r="J1400" t="s">
        <v>41</v>
      </c>
      <c r="K1400" t="s">
        <v>42</v>
      </c>
      <c r="L1400" s="13">
        <v>14.5</v>
      </c>
      <c r="M1400" s="8">
        <v>4.2</v>
      </c>
      <c r="N1400">
        <v>22</v>
      </c>
      <c r="O1400" s="8">
        <v>319</v>
      </c>
      <c r="P1400" s="14">
        <v>5.0000000000000001E-4</v>
      </c>
      <c r="Q1400" s="8">
        <v>0.16</v>
      </c>
      <c r="R1400" s="8">
        <v>318.83999999999997</v>
      </c>
      <c r="S1400" s="8">
        <v>92.4</v>
      </c>
      <c r="T1400" s="8">
        <v>226.44</v>
      </c>
      <c r="U1400">
        <v>0</v>
      </c>
      <c r="V1400" s="8">
        <v>0</v>
      </c>
      <c r="W1400" s="8">
        <v>0</v>
      </c>
      <c r="X1400" s="8">
        <v>226.44</v>
      </c>
    </row>
    <row r="1401" spans="1:24" x14ac:dyDescent="0.25">
      <c r="A1401" t="s">
        <v>1727</v>
      </c>
      <c r="B1401" s="1">
        <v>45744</v>
      </c>
      <c r="C1401" t="s">
        <v>247</v>
      </c>
      <c r="D1401" t="s">
        <v>248</v>
      </c>
      <c r="E1401" t="s">
        <v>53</v>
      </c>
      <c r="F1401" t="s">
        <v>46</v>
      </c>
      <c r="G1401" t="s">
        <v>55</v>
      </c>
      <c r="H1401" t="s">
        <v>56</v>
      </c>
      <c r="I1401" t="s">
        <v>130</v>
      </c>
      <c r="J1401" t="s">
        <v>131</v>
      </c>
      <c r="K1401" t="s">
        <v>42</v>
      </c>
      <c r="L1401" s="13">
        <v>4.8</v>
      </c>
      <c r="M1401" s="8">
        <v>1.4</v>
      </c>
      <c r="N1401">
        <v>69</v>
      </c>
      <c r="O1401" s="8">
        <v>331.2</v>
      </c>
      <c r="P1401" s="14">
        <v>1.9900000000000001E-2</v>
      </c>
      <c r="Q1401" s="8">
        <v>6.59</v>
      </c>
      <c r="R1401" s="8">
        <v>324.61</v>
      </c>
      <c r="S1401" s="8">
        <v>96.6</v>
      </c>
      <c r="T1401" s="8">
        <v>228.01</v>
      </c>
      <c r="U1401">
        <v>0</v>
      </c>
      <c r="V1401" s="8">
        <v>0</v>
      </c>
      <c r="W1401" s="8">
        <v>0</v>
      </c>
      <c r="X1401" s="8">
        <v>228.01</v>
      </c>
    </row>
    <row r="1402" spans="1:24" x14ac:dyDescent="0.25">
      <c r="A1402" t="s">
        <v>1728</v>
      </c>
      <c r="B1402" s="1">
        <v>46230</v>
      </c>
      <c r="C1402" t="s">
        <v>458</v>
      </c>
      <c r="D1402" t="s">
        <v>459</v>
      </c>
      <c r="E1402" t="s">
        <v>27</v>
      </c>
      <c r="F1402" t="s">
        <v>89</v>
      </c>
      <c r="G1402" t="s">
        <v>38</v>
      </c>
      <c r="H1402" t="s">
        <v>39</v>
      </c>
      <c r="I1402" t="s">
        <v>130</v>
      </c>
      <c r="J1402" t="s">
        <v>131</v>
      </c>
      <c r="K1402" t="s">
        <v>42</v>
      </c>
      <c r="L1402" s="13">
        <v>4.8</v>
      </c>
      <c r="M1402" s="8">
        <v>1.4</v>
      </c>
      <c r="N1402">
        <v>238</v>
      </c>
      <c r="O1402" s="8">
        <v>1142.4000000000001</v>
      </c>
      <c r="P1402" s="14">
        <v>0.14030000000000001</v>
      </c>
      <c r="Q1402" s="8">
        <v>160.28</v>
      </c>
      <c r="R1402" s="8">
        <v>982.12</v>
      </c>
      <c r="S1402" s="8">
        <v>333.2</v>
      </c>
      <c r="T1402" s="8">
        <v>648.91999999999996</v>
      </c>
      <c r="U1402">
        <v>0</v>
      </c>
      <c r="V1402" s="8">
        <v>0</v>
      </c>
      <c r="W1402" s="8">
        <v>0</v>
      </c>
      <c r="X1402" s="8">
        <v>648.91999999999996</v>
      </c>
    </row>
    <row r="1403" spans="1:24" x14ac:dyDescent="0.25">
      <c r="A1403" t="s">
        <v>1729</v>
      </c>
      <c r="B1403" s="1">
        <v>45576</v>
      </c>
      <c r="C1403" t="s">
        <v>272</v>
      </c>
      <c r="D1403" t="s">
        <v>273</v>
      </c>
      <c r="E1403" t="s">
        <v>27</v>
      </c>
      <c r="F1403" t="s">
        <v>54</v>
      </c>
      <c r="G1403" t="s">
        <v>38</v>
      </c>
      <c r="H1403" t="s">
        <v>39</v>
      </c>
      <c r="I1403" t="s">
        <v>185</v>
      </c>
      <c r="J1403" t="s">
        <v>186</v>
      </c>
      <c r="K1403" t="s">
        <v>59</v>
      </c>
      <c r="L1403" s="13">
        <v>4.9000000000000004</v>
      </c>
      <c r="M1403" s="8">
        <v>3.1</v>
      </c>
      <c r="N1403">
        <v>45</v>
      </c>
      <c r="O1403" s="8">
        <v>220.5</v>
      </c>
      <c r="P1403" s="14">
        <v>2.9999999999999997E-4</v>
      </c>
      <c r="Q1403" s="8">
        <v>7.0000000000000007E-2</v>
      </c>
      <c r="R1403" s="8">
        <v>220.43</v>
      </c>
      <c r="S1403" s="8">
        <v>139.5</v>
      </c>
      <c r="T1403" s="8">
        <v>80.930000000000007</v>
      </c>
      <c r="U1403">
        <v>0</v>
      </c>
      <c r="V1403" s="8">
        <v>0</v>
      </c>
      <c r="W1403" s="8">
        <v>0</v>
      </c>
      <c r="X1403" s="8">
        <v>80.930000000000007</v>
      </c>
    </row>
    <row r="1404" spans="1:24" x14ac:dyDescent="0.25">
      <c r="A1404" t="s">
        <v>1730</v>
      </c>
      <c r="B1404" s="1">
        <v>45477</v>
      </c>
      <c r="C1404" t="s">
        <v>321</v>
      </c>
      <c r="D1404" t="s">
        <v>322</v>
      </c>
      <c r="E1404" t="s">
        <v>63</v>
      </c>
      <c r="F1404" t="s">
        <v>46</v>
      </c>
      <c r="G1404" t="s">
        <v>79</v>
      </c>
      <c r="H1404" t="s">
        <v>80</v>
      </c>
      <c r="I1404" t="s">
        <v>84</v>
      </c>
      <c r="J1404" t="s">
        <v>85</v>
      </c>
      <c r="K1404" t="s">
        <v>42</v>
      </c>
      <c r="L1404" s="13">
        <v>9.9</v>
      </c>
      <c r="M1404" s="8">
        <v>3.1</v>
      </c>
      <c r="N1404">
        <v>27</v>
      </c>
      <c r="O1404" s="8">
        <v>267.3</v>
      </c>
      <c r="P1404" s="14">
        <v>0.11360000000000001</v>
      </c>
      <c r="Q1404" s="8">
        <v>30.37</v>
      </c>
      <c r="R1404" s="8">
        <v>236.93</v>
      </c>
      <c r="S1404" s="8">
        <v>83.7</v>
      </c>
      <c r="T1404" s="8">
        <v>153.22999999999999</v>
      </c>
      <c r="U1404">
        <v>0</v>
      </c>
      <c r="V1404" s="8">
        <v>0</v>
      </c>
      <c r="W1404" s="8">
        <v>0</v>
      </c>
      <c r="X1404" s="8">
        <v>153.22999999999999</v>
      </c>
    </row>
    <row r="1405" spans="1:24" x14ac:dyDescent="0.25">
      <c r="A1405" t="s">
        <v>1731</v>
      </c>
      <c r="B1405" s="1">
        <v>45891</v>
      </c>
      <c r="C1405" t="s">
        <v>689</v>
      </c>
      <c r="D1405" t="s">
        <v>690</v>
      </c>
      <c r="E1405" t="s">
        <v>27</v>
      </c>
      <c r="F1405" t="s">
        <v>54</v>
      </c>
      <c r="G1405" t="s">
        <v>29</v>
      </c>
      <c r="H1405" t="s">
        <v>30</v>
      </c>
      <c r="I1405" t="s">
        <v>144</v>
      </c>
      <c r="J1405" t="s">
        <v>145</v>
      </c>
      <c r="K1405" t="s">
        <v>33</v>
      </c>
      <c r="L1405" s="13">
        <v>12</v>
      </c>
      <c r="M1405" s="8">
        <v>6.5</v>
      </c>
      <c r="N1405">
        <v>138</v>
      </c>
      <c r="O1405" s="8">
        <v>1656</v>
      </c>
      <c r="P1405" s="14">
        <v>1.04E-2</v>
      </c>
      <c r="Q1405" s="8">
        <v>17.22</v>
      </c>
      <c r="R1405" s="8">
        <v>1638.78</v>
      </c>
      <c r="S1405" s="8">
        <v>897</v>
      </c>
      <c r="T1405" s="8">
        <v>741.78</v>
      </c>
      <c r="U1405">
        <v>0</v>
      </c>
      <c r="V1405" s="8">
        <v>0</v>
      </c>
      <c r="W1405" s="8">
        <v>0</v>
      </c>
      <c r="X1405" s="8">
        <v>741.78</v>
      </c>
    </row>
    <row r="1406" spans="1:24" x14ac:dyDescent="0.25">
      <c r="A1406" t="s">
        <v>1732</v>
      </c>
      <c r="B1406" s="1">
        <v>45738</v>
      </c>
      <c r="C1406" t="s">
        <v>44</v>
      </c>
      <c r="D1406" t="s">
        <v>45</v>
      </c>
      <c r="E1406" t="s">
        <v>27</v>
      </c>
      <c r="F1406" t="s">
        <v>46</v>
      </c>
      <c r="G1406" t="s">
        <v>38</v>
      </c>
      <c r="H1406" t="s">
        <v>39</v>
      </c>
      <c r="I1406" t="s">
        <v>66</v>
      </c>
      <c r="J1406" t="s">
        <v>67</v>
      </c>
      <c r="K1406" t="s">
        <v>33</v>
      </c>
      <c r="L1406" s="13">
        <v>4.5</v>
      </c>
      <c r="M1406" s="8">
        <v>2.1</v>
      </c>
      <c r="N1406">
        <v>55</v>
      </c>
      <c r="O1406" s="8">
        <v>247.5</v>
      </c>
      <c r="P1406" s="14">
        <v>0.20899999999999999</v>
      </c>
      <c r="Q1406" s="8">
        <v>51.73</v>
      </c>
      <c r="R1406" s="8">
        <v>195.77</v>
      </c>
      <c r="S1406" s="8">
        <v>115.5</v>
      </c>
      <c r="T1406" s="8">
        <v>80.27</v>
      </c>
      <c r="U1406">
        <v>0</v>
      </c>
      <c r="V1406" s="8">
        <v>0</v>
      </c>
      <c r="W1406" s="8">
        <v>0</v>
      </c>
      <c r="X1406" s="8">
        <v>80.27</v>
      </c>
    </row>
    <row r="1407" spans="1:24" x14ac:dyDescent="0.25">
      <c r="A1407" t="s">
        <v>1733</v>
      </c>
      <c r="B1407" s="1">
        <v>45942</v>
      </c>
      <c r="C1407" t="s">
        <v>148</v>
      </c>
      <c r="D1407" t="s">
        <v>149</v>
      </c>
      <c r="E1407" t="s">
        <v>150</v>
      </c>
      <c r="F1407" t="s">
        <v>37</v>
      </c>
      <c r="G1407" t="s">
        <v>151</v>
      </c>
      <c r="H1407" t="s">
        <v>152</v>
      </c>
      <c r="I1407" t="s">
        <v>66</v>
      </c>
      <c r="J1407" t="s">
        <v>67</v>
      </c>
      <c r="K1407" t="s">
        <v>33</v>
      </c>
      <c r="L1407" s="13">
        <v>4.5</v>
      </c>
      <c r="M1407" s="8">
        <v>2.1</v>
      </c>
      <c r="N1407">
        <v>25</v>
      </c>
      <c r="O1407" s="8">
        <v>112.5</v>
      </c>
      <c r="P1407" s="14">
        <v>3.2000000000000002E-3</v>
      </c>
      <c r="Q1407" s="8">
        <v>0.36</v>
      </c>
      <c r="R1407" s="8">
        <v>112.14</v>
      </c>
      <c r="S1407" s="8">
        <v>52.5</v>
      </c>
      <c r="T1407" s="8">
        <v>59.64</v>
      </c>
      <c r="U1407">
        <v>0</v>
      </c>
      <c r="V1407" s="8">
        <v>0</v>
      </c>
      <c r="W1407" s="8">
        <v>0</v>
      </c>
      <c r="X1407" s="8">
        <v>59.64</v>
      </c>
    </row>
    <row r="1408" spans="1:24" x14ac:dyDescent="0.25">
      <c r="A1408" t="s">
        <v>1734</v>
      </c>
      <c r="B1408" s="1">
        <v>46125</v>
      </c>
      <c r="C1408" t="s">
        <v>551</v>
      </c>
      <c r="D1408" t="s">
        <v>552</v>
      </c>
      <c r="E1408" t="s">
        <v>27</v>
      </c>
      <c r="F1408" t="s">
        <v>54</v>
      </c>
      <c r="G1408" t="s">
        <v>29</v>
      </c>
      <c r="H1408" t="s">
        <v>30</v>
      </c>
      <c r="I1408" t="s">
        <v>104</v>
      </c>
      <c r="J1408" t="s">
        <v>105</v>
      </c>
      <c r="K1408" t="s">
        <v>49</v>
      </c>
      <c r="L1408" s="13">
        <v>4.2</v>
      </c>
      <c r="M1408" s="8">
        <v>2.8</v>
      </c>
      <c r="N1408">
        <v>282</v>
      </c>
      <c r="O1408" s="8">
        <v>1184.4000000000001</v>
      </c>
      <c r="P1408" s="14">
        <v>1.6999999999999999E-3</v>
      </c>
      <c r="Q1408" s="8">
        <v>2.0099999999999998</v>
      </c>
      <c r="R1408" s="8">
        <v>1182.3900000000001</v>
      </c>
      <c r="S1408" s="8">
        <v>789.6</v>
      </c>
      <c r="T1408" s="8">
        <v>392.79</v>
      </c>
      <c r="U1408">
        <v>0</v>
      </c>
      <c r="V1408" s="8">
        <v>0</v>
      </c>
      <c r="W1408" s="8">
        <v>0</v>
      </c>
      <c r="X1408" s="8">
        <v>392.79</v>
      </c>
    </row>
    <row r="1409" spans="1:24" x14ac:dyDescent="0.25">
      <c r="A1409" t="s">
        <v>1735</v>
      </c>
      <c r="B1409" s="1">
        <v>45795</v>
      </c>
      <c r="C1409" t="s">
        <v>508</v>
      </c>
      <c r="D1409" t="s">
        <v>509</v>
      </c>
      <c r="E1409" t="s">
        <v>27</v>
      </c>
      <c r="F1409" t="s">
        <v>89</v>
      </c>
      <c r="G1409" t="s">
        <v>38</v>
      </c>
      <c r="H1409" t="s">
        <v>39</v>
      </c>
      <c r="I1409" t="s">
        <v>74</v>
      </c>
      <c r="J1409" t="s">
        <v>75</v>
      </c>
      <c r="K1409" t="s">
        <v>49</v>
      </c>
      <c r="L1409" s="13">
        <v>11</v>
      </c>
      <c r="M1409" s="8">
        <v>6.8</v>
      </c>
      <c r="N1409">
        <v>78</v>
      </c>
      <c r="O1409" s="8">
        <v>858</v>
      </c>
      <c r="P1409" s="14">
        <v>0.1237</v>
      </c>
      <c r="Q1409" s="8">
        <v>106.13</v>
      </c>
      <c r="R1409" s="8">
        <v>751.87</v>
      </c>
      <c r="S1409" s="8">
        <v>530.4</v>
      </c>
      <c r="T1409" s="8">
        <v>221.47</v>
      </c>
      <c r="U1409">
        <v>17</v>
      </c>
      <c r="V1409" s="8">
        <v>163.87</v>
      </c>
      <c r="W1409" s="8">
        <v>124.1</v>
      </c>
      <c r="X1409" s="8">
        <v>97.37</v>
      </c>
    </row>
    <row r="1410" spans="1:24" x14ac:dyDescent="0.25">
      <c r="A1410" t="s">
        <v>1736</v>
      </c>
      <c r="B1410" s="1">
        <v>45385</v>
      </c>
      <c r="C1410" t="s">
        <v>689</v>
      </c>
      <c r="D1410" t="s">
        <v>690</v>
      </c>
      <c r="E1410" t="s">
        <v>27</v>
      </c>
      <c r="F1410" t="s">
        <v>54</v>
      </c>
      <c r="G1410" t="s">
        <v>38</v>
      </c>
      <c r="H1410" t="s">
        <v>39</v>
      </c>
      <c r="I1410" t="s">
        <v>31</v>
      </c>
      <c r="J1410" t="s">
        <v>32</v>
      </c>
      <c r="K1410" t="s">
        <v>33</v>
      </c>
      <c r="L1410" s="13">
        <v>5.8</v>
      </c>
      <c r="M1410" s="8">
        <v>2.7</v>
      </c>
      <c r="N1410">
        <v>34</v>
      </c>
      <c r="O1410" s="8">
        <v>197.2</v>
      </c>
      <c r="P1410" s="14">
        <v>2.7199999999999998E-2</v>
      </c>
      <c r="Q1410" s="8">
        <v>5.36</v>
      </c>
      <c r="R1410" s="8">
        <v>191.84</v>
      </c>
      <c r="S1410" s="8">
        <v>91.8</v>
      </c>
      <c r="T1410" s="8">
        <v>100.04</v>
      </c>
      <c r="U1410">
        <v>0</v>
      </c>
      <c r="V1410" s="8">
        <v>0</v>
      </c>
      <c r="W1410" s="8">
        <v>0</v>
      </c>
      <c r="X1410" s="8">
        <v>100.04</v>
      </c>
    </row>
    <row r="1411" spans="1:24" x14ac:dyDescent="0.25">
      <c r="A1411" t="s">
        <v>1737</v>
      </c>
      <c r="B1411" s="1">
        <v>45773</v>
      </c>
      <c r="C1411" t="s">
        <v>350</v>
      </c>
      <c r="D1411" t="s">
        <v>351</v>
      </c>
      <c r="E1411" t="s">
        <v>63</v>
      </c>
      <c r="F1411" t="s">
        <v>89</v>
      </c>
      <c r="G1411" t="s">
        <v>64</v>
      </c>
      <c r="H1411" t="s">
        <v>65</v>
      </c>
      <c r="I1411" t="s">
        <v>122</v>
      </c>
      <c r="J1411" t="s">
        <v>123</v>
      </c>
      <c r="K1411" t="s">
        <v>59</v>
      </c>
      <c r="L1411" s="13">
        <v>5.5</v>
      </c>
      <c r="M1411" s="8">
        <v>3.8</v>
      </c>
      <c r="N1411">
        <v>22</v>
      </c>
      <c r="O1411" s="8">
        <v>121</v>
      </c>
      <c r="P1411" s="14">
        <v>0.25819999999999999</v>
      </c>
      <c r="Q1411" s="8">
        <v>31.24</v>
      </c>
      <c r="R1411" s="8">
        <v>89.76</v>
      </c>
      <c r="S1411" s="8">
        <v>83.6</v>
      </c>
      <c r="T1411" s="8">
        <v>6.16</v>
      </c>
      <c r="U1411">
        <v>0</v>
      </c>
      <c r="V1411" s="8">
        <v>0</v>
      </c>
      <c r="W1411" s="8">
        <v>0</v>
      </c>
      <c r="X1411" s="8">
        <v>6.16</v>
      </c>
    </row>
    <row r="1412" spans="1:24" x14ac:dyDescent="0.25">
      <c r="A1412" t="s">
        <v>1738</v>
      </c>
      <c r="B1412" s="1">
        <v>45648</v>
      </c>
      <c r="C1412" t="s">
        <v>223</v>
      </c>
      <c r="D1412" t="s">
        <v>224</v>
      </c>
      <c r="E1412" t="s">
        <v>27</v>
      </c>
      <c r="F1412" t="s">
        <v>28</v>
      </c>
      <c r="G1412" t="s">
        <v>29</v>
      </c>
      <c r="H1412" t="s">
        <v>30</v>
      </c>
      <c r="I1412" t="s">
        <v>185</v>
      </c>
      <c r="J1412" t="s">
        <v>186</v>
      </c>
      <c r="K1412" t="s">
        <v>59</v>
      </c>
      <c r="L1412" s="13">
        <v>4.9000000000000004</v>
      </c>
      <c r="M1412" s="8">
        <v>3.1</v>
      </c>
      <c r="N1412">
        <v>54</v>
      </c>
      <c r="O1412" s="8">
        <v>264.60000000000002</v>
      </c>
      <c r="P1412" s="14">
        <v>4.0500000000000001E-2</v>
      </c>
      <c r="Q1412" s="8">
        <v>10.72</v>
      </c>
      <c r="R1412" s="8">
        <v>253.88</v>
      </c>
      <c r="S1412" s="8">
        <v>167.4</v>
      </c>
      <c r="T1412" s="8">
        <v>86.48</v>
      </c>
      <c r="U1412">
        <v>0</v>
      </c>
      <c r="V1412" s="8">
        <v>0</v>
      </c>
      <c r="W1412" s="8">
        <v>0</v>
      </c>
      <c r="X1412" s="8">
        <v>86.48</v>
      </c>
    </row>
    <row r="1413" spans="1:24" x14ac:dyDescent="0.25">
      <c r="A1413" t="s">
        <v>1739</v>
      </c>
      <c r="B1413" s="1">
        <v>45710</v>
      </c>
      <c r="C1413" t="s">
        <v>191</v>
      </c>
      <c r="D1413" t="s">
        <v>192</v>
      </c>
      <c r="E1413" t="s">
        <v>150</v>
      </c>
      <c r="F1413" t="s">
        <v>54</v>
      </c>
      <c r="G1413" t="s">
        <v>151</v>
      </c>
      <c r="H1413" t="s">
        <v>152</v>
      </c>
      <c r="I1413" t="s">
        <v>57</v>
      </c>
      <c r="J1413" t="s">
        <v>58</v>
      </c>
      <c r="K1413" t="s">
        <v>59</v>
      </c>
      <c r="L1413" s="13">
        <v>10.5</v>
      </c>
      <c r="M1413" s="8">
        <v>7.5</v>
      </c>
      <c r="N1413">
        <v>86</v>
      </c>
      <c r="O1413" s="8">
        <v>903</v>
      </c>
      <c r="P1413" s="14">
        <v>3.1099999999999999E-2</v>
      </c>
      <c r="Q1413" s="8">
        <v>28.08</v>
      </c>
      <c r="R1413" s="8">
        <v>874.92</v>
      </c>
      <c r="S1413" s="8">
        <v>645</v>
      </c>
      <c r="T1413" s="8">
        <v>229.92</v>
      </c>
      <c r="U1413">
        <v>0</v>
      </c>
      <c r="V1413" s="8">
        <v>0</v>
      </c>
      <c r="W1413" s="8">
        <v>0</v>
      </c>
      <c r="X1413" s="8">
        <v>229.92</v>
      </c>
    </row>
    <row r="1414" spans="1:24" x14ac:dyDescent="0.25">
      <c r="A1414" t="s">
        <v>1740</v>
      </c>
      <c r="B1414" s="1">
        <v>45633</v>
      </c>
      <c r="C1414" t="s">
        <v>191</v>
      </c>
      <c r="D1414" t="s">
        <v>192</v>
      </c>
      <c r="E1414" t="s">
        <v>150</v>
      </c>
      <c r="F1414" t="s">
        <v>54</v>
      </c>
      <c r="G1414" t="s">
        <v>151</v>
      </c>
      <c r="H1414" t="s">
        <v>152</v>
      </c>
      <c r="I1414" t="s">
        <v>74</v>
      </c>
      <c r="J1414" t="s">
        <v>75</v>
      </c>
      <c r="K1414" t="s">
        <v>49</v>
      </c>
      <c r="L1414" s="13">
        <v>11</v>
      </c>
      <c r="M1414" s="8">
        <v>6.8</v>
      </c>
      <c r="N1414">
        <v>97</v>
      </c>
      <c r="O1414" s="8">
        <v>1067</v>
      </c>
      <c r="P1414" s="14">
        <v>3.8E-3</v>
      </c>
      <c r="Q1414" s="8">
        <v>4.05</v>
      </c>
      <c r="R1414" s="8">
        <v>1062.95</v>
      </c>
      <c r="S1414" s="8">
        <v>659.6</v>
      </c>
      <c r="T1414" s="8">
        <v>403.35</v>
      </c>
      <c r="U1414">
        <v>0</v>
      </c>
      <c r="V1414" s="8">
        <v>0</v>
      </c>
      <c r="W1414" s="8">
        <v>0</v>
      </c>
      <c r="X1414" s="8">
        <v>403.35</v>
      </c>
    </row>
    <row r="1415" spans="1:24" x14ac:dyDescent="0.25">
      <c r="A1415" t="s">
        <v>1741</v>
      </c>
      <c r="B1415" s="1">
        <v>45620</v>
      </c>
      <c r="C1415" t="s">
        <v>615</v>
      </c>
      <c r="D1415" t="s">
        <v>616</v>
      </c>
      <c r="E1415" t="s">
        <v>150</v>
      </c>
      <c r="F1415" t="s">
        <v>89</v>
      </c>
      <c r="G1415" t="s">
        <v>151</v>
      </c>
      <c r="H1415" t="s">
        <v>152</v>
      </c>
      <c r="I1415" t="s">
        <v>40</v>
      </c>
      <c r="J1415" t="s">
        <v>41</v>
      </c>
      <c r="K1415" t="s">
        <v>42</v>
      </c>
      <c r="L1415" s="13">
        <v>14.5</v>
      </c>
      <c r="M1415" s="8">
        <v>4.2</v>
      </c>
      <c r="N1415">
        <v>122</v>
      </c>
      <c r="O1415" s="8">
        <v>1769</v>
      </c>
      <c r="P1415" s="14">
        <v>0.38</v>
      </c>
      <c r="Q1415" s="8">
        <v>672.22</v>
      </c>
      <c r="R1415" s="8">
        <v>1096.78</v>
      </c>
      <c r="S1415" s="8">
        <v>512.4</v>
      </c>
      <c r="T1415" s="8">
        <v>584.38</v>
      </c>
      <c r="U1415">
        <v>0</v>
      </c>
      <c r="V1415" s="8">
        <v>0</v>
      </c>
      <c r="W1415" s="8">
        <v>0</v>
      </c>
      <c r="X1415" s="8">
        <v>584.38</v>
      </c>
    </row>
    <row r="1416" spans="1:24" x14ac:dyDescent="0.25">
      <c r="A1416" t="s">
        <v>1742</v>
      </c>
      <c r="B1416" s="1">
        <v>45978</v>
      </c>
      <c r="C1416" t="s">
        <v>162</v>
      </c>
      <c r="D1416" t="s">
        <v>163</v>
      </c>
      <c r="E1416" t="s">
        <v>150</v>
      </c>
      <c r="F1416" t="s">
        <v>89</v>
      </c>
      <c r="G1416" t="s">
        <v>151</v>
      </c>
      <c r="H1416" t="s">
        <v>152</v>
      </c>
      <c r="I1416" t="s">
        <v>122</v>
      </c>
      <c r="J1416" t="s">
        <v>123</v>
      </c>
      <c r="K1416" t="s">
        <v>59</v>
      </c>
      <c r="L1416" s="13">
        <v>5.5</v>
      </c>
      <c r="M1416" s="8">
        <v>3.8</v>
      </c>
      <c r="N1416">
        <v>134</v>
      </c>
      <c r="O1416" s="8">
        <v>737</v>
      </c>
      <c r="P1416" s="14">
        <v>0.1167</v>
      </c>
      <c r="Q1416" s="8">
        <v>86.01</v>
      </c>
      <c r="R1416" s="8">
        <v>650.99</v>
      </c>
      <c r="S1416" s="8">
        <v>509.2</v>
      </c>
      <c r="T1416" s="8">
        <v>141.79</v>
      </c>
      <c r="U1416">
        <v>0</v>
      </c>
      <c r="V1416" s="8">
        <v>0</v>
      </c>
      <c r="W1416" s="8">
        <v>0</v>
      </c>
      <c r="X1416" s="8">
        <v>141.79</v>
      </c>
    </row>
    <row r="1417" spans="1:24" x14ac:dyDescent="0.25">
      <c r="A1417" t="s">
        <v>1743</v>
      </c>
      <c r="B1417" s="1">
        <v>45399</v>
      </c>
      <c r="C1417" t="s">
        <v>480</v>
      </c>
      <c r="D1417" t="s">
        <v>481</v>
      </c>
      <c r="E1417" t="s">
        <v>63</v>
      </c>
      <c r="F1417" t="s">
        <v>54</v>
      </c>
      <c r="G1417" t="s">
        <v>64</v>
      </c>
      <c r="H1417" t="s">
        <v>65</v>
      </c>
      <c r="I1417" t="s">
        <v>104</v>
      </c>
      <c r="J1417" t="s">
        <v>105</v>
      </c>
      <c r="K1417" t="s">
        <v>49</v>
      </c>
      <c r="L1417" s="13">
        <v>4.2</v>
      </c>
      <c r="M1417" s="8">
        <v>2.8</v>
      </c>
      <c r="N1417">
        <v>86</v>
      </c>
      <c r="O1417" s="8">
        <v>361.2</v>
      </c>
      <c r="P1417" s="14">
        <v>3.3E-3</v>
      </c>
      <c r="Q1417" s="8">
        <v>1.19</v>
      </c>
      <c r="R1417" s="8">
        <v>360.01</v>
      </c>
      <c r="S1417" s="8">
        <v>240.8</v>
      </c>
      <c r="T1417" s="8">
        <v>119.21</v>
      </c>
      <c r="U1417">
        <v>0</v>
      </c>
      <c r="V1417" s="8">
        <v>0</v>
      </c>
      <c r="W1417" s="8">
        <v>0</v>
      </c>
      <c r="X1417" s="8">
        <v>119.21</v>
      </c>
    </row>
    <row r="1418" spans="1:24" x14ac:dyDescent="0.25">
      <c r="A1418" t="s">
        <v>1744</v>
      </c>
      <c r="B1418" s="1">
        <v>46170</v>
      </c>
      <c r="C1418" t="s">
        <v>285</v>
      </c>
      <c r="D1418" t="s">
        <v>286</v>
      </c>
      <c r="E1418" t="s">
        <v>27</v>
      </c>
      <c r="F1418" t="s">
        <v>89</v>
      </c>
      <c r="G1418" t="s">
        <v>38</v>
      </c>
      <c r="H1418" t="s">
        <v>39</v>
      </c>
      <c r="I1418" t="s">
        <v>130</v>
      </c>
      <c r="J1418" t="s">
        <v>131</v>
      </c>
      <c r="K1418" t="s">
        <v>42</v>
      </c>
      <c r="L1418" s="13">
        <v>4.8</v>
      </c>
      <c r="M1418" s="8">
        <v>1.4</v>
      </c>
      <c r="N1418">
        <v>145</v>
      </c>
      <c r="O1418" s="8">
        <v>696</v>
      </c>
      <c r="P1418" s="14">
        <v>0.1178</v>
      </c>
      <c r="Q1418" s="8">
        <v>81.99</v>
      </c>
      <c r="R1418" s="8">
        <v>614.01</v>
      </c>
      <c r="S1418" s="8">
        <v>203</v>
      </c>
      <c r="T1418" s="8">
        <v>411.01</v>
      </c>
      <c r="U1418">
        <v>0</v>
      </c>
      <c r="V1418" s="8">
        <v>0</v>
      </c>
      <c r="W1418" s="8">
        <v>0</v>
      </c>
      <c r="X1418" s="8">
        <v>411.01</v>
      </c>
    </row>
    <row r="1419" spans="1:24" x14ac:dyDescent="0.25">
      <c r="A1419" t="s">
        <v>1745</v>
      </c>
      <c r="B1419" s="1">
        <v>45456</v>
      </c>
      <c r="C1419" t="s">
        <v>183</v>
      </c>
      <c r="D1419" t="s">
        <v>184</v>
      </c>
      <c r="E1419" t="s">
        <v>63</v>
      </c>
      <c r="F1419" t="s">
        <v>89</v>
      </c>
      <c r="G1419" t="s">
        <v>64</v>
      </c>
      <c r="H1419" t="s">
        <v>65</v>
      </c>
      <c r="I1419" t="s">
        <v>112</v>
      </c>
      <c r="J1419" t="s">
        <v>113</v>
      </c>
      <c r="K1419" t="s">
        <v>42</v>
      </c>
      <c r="L1419" s="13">
        <v>8.5</v>
      </c>
      <c r="M1419" s="8">
        <v>2.8</v>
      </c>
      <c r="N1419">
        <v>150</v>
      </c>
      <c r="O1419" s="8">
        <v>1275</v>
      </c>
      <c r="P1419" s="14">
        <v>0.20880000000000001</v>
      </c>
      <c r="Q1419" s="8">
        <v>266.22000000000003</v>
      </c>
      <c r="R1419" s="8">
        <v>1008.78</v>
      </c>
      <c r="S1419" s="8">
        <v>420</v>
      </c>
      <c r="T1419" s="8">
        <v>588.78</v>
      </c>
      <c r="U1419">
        <v>0</v>
      </c>
      <c r="V1419" s="8">
        <v>0</v>
      </c>
      <c r="W1419" s="8">
        <v>0</v>
      </c>
      <c r="X1419" s="8">
        <v>588.78</v>
      </c>
    </row>
    <row r="1420" spans="1:24" x14ac:dyDescent="0.25">
      <c r="A1420" t="s">
        <v>1746</v>
      </c>
      <c r="B1420" s="1">
        <v>45629</v>
      </c>
      <c r="C1420" t="s">
        <v>139</v>
      </c>
      <c r="D1420" t="s">
        <v>140</v>
      </c>
      <c r="E1420" t="s">
        <v>63</v>
      </c>
      <c r="F1420" t="s">
        <v>54</v>
      </c>
      <c r="G1420" t="s">
        <v>79</v>
      </c>
      <c r="H1420" t="s">
        <v>80</v>
      </c>
      <c r="I1420" t="s">
        <v>99</v>
      </c>
      <c r="J1420" t="s">
        <v>100</v>
      </c>
      <c r="K1420" t="s">
        <v>49</v>
      </c>
      <c r="L1420" s="13">
        <v>3.8</v>
      </c>
      <c r="M1420" s="8">
        <v>2.6</v>
      </c>
      <c r="N1420">
        <v>80</v>
      </c>
      <c r="O1420" s="8">
        <v>304</v>
      </c>
      <c r="P1420" s="14">
        <v>2.7799999999999998E-2</v>
      </c>
      <c r="Q1420" s="8">
        <v>8.4499999999999993</v>
      </c>
      <c r="R1420" s="8">
        <v>295.55</v>
      </c>
      <c r="S1420" s="8">
        <v>208</v>
      </c>
      <c r="T1420" s="8">
        <v>87.55</v>
      </c>
      <c r="U1420">
        <v>0</v>
      </c>
      <c r="V1420" s="8">
        <v>0</v>
      </c>
      <c r="W1420" s="8">
        <v>0</v>
      </c>
      <c r="X1420" s="8">
        <v>87.55</v>
      </c>
    </row>
    <row r="1421" spans="1:24" x14ac:dyDescent="0.25">
      <c r="A1421" t="s">
        <v>1747</v>
      </c>
      <c r="B1421" s="1">
        <v>45713</v>
      </c>
      <c r="C1421" t="s">
        <v>567</v>
      </c>
      <c r="D1421" t="s">
        <v>568</v>
      </c>
      <c r="E1421" t="s">
        <v>27</v>
      </c>
      <c r="F1421" t="s">
        <v>37</v>
      </c>
      <c r="G1421" t="s">
        <v>29</v>
      </c>
      <c r="H1421" t="s">
        <v>30</v>
      </c>
      <c r="I1421" t="s">
        <v>130</v>
      </c>
      <c r="J1421" t="s">
        <v>131</v>
      </c>
      <c r="K1421" t="s">
        <v>42</v>
      </c>
      <c r="L1421" s="13">
        <v>4.8</v>
      </c>
      <c r="M1421" s="8">
        <v>1.4</v>
      </c>
      <c r="N1421">
        <v>7</v>
      </c>
      <c r="O1421" s="8">
        <v>33.6</v>
      </c>
      <c r="P1421" s="14">
        <v>1.18E-2</v>
      </c>
      <c r="Q1421" s="8">
        <v>0.4</v>
      </c>
      <c r="R1421" s="8">
        <v>33.200000000000003</v>
      </c>
      <c r="S1421" s="8">
        <v>9.8000000000000007</v>
      </c>
      <c r="T1421" s="8">
        <v>23.4</v>
      </c>
      <c r="U1421">
        <v>2</v>
      </c>
      <c r="V1421" s="8">
        <v>9.49</v>
      </c>
      <c r="W1421" s="8">
        <v>3.8</v>
      </c>
      <c r="X1421" s="8">
        <v>19.600000000000001</v>
      </c>
    </row>
    <row r="1422" spans="1:24" x14ac:dyDescent="0.25">
      <c r="A1422" t="s">
        <v>1748</v>
      </c>
      <c r="B1422" s="1">
        <v>46002</v>
      </c>
      <c r="C1422" t="s">
        <v>475</v>
      </c>
      <c r="D1422" t="s">
        <v>476</v>
      </c>
      <c r="E1422" t="s">
        <v>63</v>
      </c>
      <c r="F1422" t="s">
        <v>37</v>
      </c>
      <c r="G1422" t="s">
        <v>64</v>
      </c>
      <c r="H1422" t="s">
        <v>65</v>
      </c>
      <c r="I1422" t="s">
        <v>40</v>
      </c>
      <c r="J1422" t="s">
        <v>41</v>
      </c>
      <c r="K1422" t="s">
        <v>42</v>
      </c>
      <c r="L1422" s="13">
        <v>14.5</v>
      </c>
      <c r="M1422" s="8">
        <v>4.2</v>
      </c>
      <c r="N1422">
        <v>7</v>
      </c>
      <c r="O1422" s="8">
        <v>101.5</v>
      </c>
      <c r="P1422" s="14">
        <v>4.1000000000000003E-3</v>
      </c>
      <c r="Q1422" s="8">
        <v>0.42</v>
      </c>
      <c r="R1422" s="8">
        <v>101.08</v>
      </c>
      <c r="S1422" s="8">
        <v>29.4</v>
      </c>
      <c r="T1422" s="8">
        <v>71.680000000000007</v>
      </c>
      <c r="U1422">
        <v>0</v>
      </c>
      <c r="V1422" s="8">
        <v>0</v>
      </c>
      <c r="W1422" s="8">
        <v>0</v>
      </c>
      <c r="X1422" s="8">
        <v>71.680000000000007</v>
      </c>
    </row>
    <row r="1423" spans="1:24" x14ac:dyDescent="0.25">
      <c r="A1423" t="s">
        <v>1749</v>
      </c>
      <c r="B1423" s="1">
        <v>45799</v>
      </c>
      <c r="C1423" t="s">
        <v>350</v>
      </c>
      <c r="D1423" t="s">
        <v>351</v>
      </c>
      <c r="E1423" t="s">
        <v>63</v>
      </c>
      <c r="F1423" t="s">
        <v>89</v>
      </c>
      <c r="G1423" t="s">
        <v>64</v>
      </c>
      <c r="H1423" t="s">
        <v>65</v>
      </c>
      <c r="I1423" t="s">
        <v>31</v>
      </c>
      <c r="J1423" t="s">
        <v>32</v>
      </c>
      <c r="K1423" t="s">
        <v>33</v>
      </c>
      <c r="L1423" s="13">
        <v>5.8</v>
      </c>
      <c r="M1423" s="8">
        <v>2.7</v>
      </c>
      <c r="N1423">
        <v>158</v>
      </c>
      <c r="O1423" s="8">
        <v>916.4</v>
      </c>
      <c r="P1423" s="14">
        <v>0.18379999999999999</v>
      </c>
      <c r="Q1423" s="8">
        <v>168.43</v>
      </c>
      <c r="R1423" s="8">
        <v>747.97</v>
      </c>
      <c r="S1423" s="8">
        <v>426.6</v>
      </c>
      <c r="T1423" s="8">
        <v>321.37</v>
      </c>
      <c r="U1423">
        <v>0</v>
      </c>
      <c r="V1423" s="8">
        <v>0</v>
      </c>
      <c r="W1423" s="8">
        <v>0</v>
      </c>
      <c r="X1423" s="8">
        <v>321.37</v>
      </c>
    </row>
    <row r="1424" spans="1:24" x14ac:dyDescent="0.25">
      <c r="A1424" t="s">
        <v>1750</v>
      </c>
      <c r="B1424" s="1">
        <v>45587</v>
      </c>
      <c r="C1424" t="s">
        <v>420</v>
      </c>
      <c r="D1424" t="s">
        <v>421</v>
      </c>
      <c r="E1424" t="s">
        <v>150</v>
      </c>
      <c r="F1424" t="s">
        <v>89</v>
      </c>
      <c r="G1424" t="s">
        <v>151</v>
      </c>
      <c r="H1424" t="s">
        <v>152</v>
      </c>
      <c r="I1424" t="s">
        <v>57</v>
      </c>
      <c r="J1424" t="s">
        <v>58</v>
      </c>
      <c r="K1424" t="s">
        <v>59</v>
      </c>
      <c r="L1424" s="13">
        <v>10.5</v>
      </c>
      <c r="M1424" s="8">
        <v>7.5</v>
      </c>
      <c r="N1424">
        <v>542</v>
      </c>
      <c r="O1424" s="8">
        <v>5691</v>
      </c>
      <c r="P1424" s="14">
        <v>9.98E-2</v>
      </c>
      <c r="Q1424" s="8">
        <v>567.96</v>
      </c>
      <c r="R1424" s="8">
        <v>5123.04</v>
      </c>
      <c r="S1424" s="8">
        <v>4065</v>
      </c>
      <c r="T1424" s="8">
        <v>1058.04</v>
      </c>
      <c r="U1424">
        <v>0</v>
      </c>
      <c r="V1424" s="8">
        <v>0</v>
      </c>
      <c r="W1424" s="8">
        <v>0</v>
      </c>
      <c r="X1424" s="8">
        <v>1058.04</v>
      </c>
    </row>
    <row r="1425" spans="1:24" x14ac:dyDescent="0.25">
      <c r="A1425" t="s">
        <v>1751</v>
      </c>
      <c r="B1425" s="1">
        <v>45970</v>
      </c>
      <c r="C1425" t="s">
        <v>461</v>
      </c>
      <c r="D1425" t="s">
        <v>462</v>
      </c>
      <c r="E1425" t="s">
        <v>27</v>
      </c>
      <c r="F1425" t="s">
        <v>37</v>
      </c>
      <c r="G1425" t="s">
        <v>29</v>
      </c>
      <c r="H1425" t="s">
        <v>30</v>
      </c>
      <c r="I1425" t="s">
        <v>74</v>
      </c>
      <c r="J1425" t="s">
        <v>75</v>
      </c>
      <c r="K1425" t="s">
        <v>49</v>
      </c>
      <c r="L1425" s="13">
        <v>11</v>
      </c>
      <c r="M1425" s="8">
        <v>6.8</v>
      </c>
      <c r="N1425">
        <v>30</v>
      </c>
      <c r="O1425" s="8">
        <v>330</v>
      </c>
      <c r="P1425" s="14">
        <v>5.5999999999999999E-3</v>
      </c>
      <c r="Q1425" s="8">
        <v>1.85</v>
      </c>
      <c r="R1425" s="8">
        <v>328.15</v>
      </c>
      <c r="S1425" s="8">
        <v>204</v>
      </c>
      <c r="T1425" s="8">
        <v>124.15</v>
      </c>
      <c r="U1425">
        <v>0</v>
      </c>
      <c r="V1425" s="8">
        <v>0</v>
      </c>
      <c r="W1425" s="8">
        <v>0</v>
      </c>
      <c r="X1425" s="8">
        <v>124.15</v>
      </c>
    </row>
    <row r="1426" spans="1:24" x14ac:dyDescent="0.25">
      <c r="A1426" t="s">
        <v>1752</v>
      </c>
      <c r="B1426" s="1">
        <v>46259</v>
      </c>
      <c r="C1426" t="s">
        <v>102</v>
      </c>
      <c r="D1426" t="s">
        <v>103</v>
      </c>
      <c r="E1426" t="s">
        <v>27</v>
      </c>
      <c r="F1426" t="s">
        <v>54</v>
      </c>
      <c r="G1426" t="s">
        <v>29</v>
      </c>
      <c r="H1426" t="s">
        <v>30</v>
      </c>
      <c r="I1426" t="s">
        <v>84</v>
      </c>
      <c r="J1426" t="s">
        <v>85</v>
      </c>
      <c r="K1426" t="s">
        <v>42</v>
      </c>
      <c r="L1426" s="13">
        <v>9.9</v>
      </c>
      <c r="M1426" s="8">
        <v>3.1</v>
      </c>
      <c r="N1426">
        <v>93</v>
      </c>
      <c r="O1426" s="8">
        <v>920.7</v>
      </c>
      <c r="P1426" s="14">
        <v>2.01E-2</v>
      </c>
      <c r="Q1426" s="8">
        <v>18.510000000000002</v>
      </c>
      <c r="R1426" s="8">
        <v>902.19</v>
      </c>
      <c r="S1426" s="8">
        <v>288.3</v>
      </c>
      <c r="T1426" s="8">
        <v>613.89</v>
      </c>
      <c r="U1426">
        <v>0</v>
      </c>
      <c r="V1426" s="8">
        <v>0</v>
      </c>
      <c r="W1426" s="8">
        <v>0</v>
      </c>
      <c r="X1426" s="8">
        <v>613.89</v>
      </c>
    </row>
    <row r="1427" spans="1:24" x14ac:dyDescent="0.25">
      <c r="A1427" t="s">
        <v>1753</v>
      </c>
      <c r="B1427" s="1">
        <v>45702</v>
      </c>
      <c r="C1427" t="s">
        <v>427</v>
      </c>
      <c r="D1427" t="s">
        <v>428</v>
      </c>
      <c r="E1427" t="s">
        <v>150</v>
      </c>
      <c r="F1427" t="s">
        <v>46</v>
      </c>
      <c r="G1427" t="s">
        <v>151</v>
      </c>
      <c r="H1427" t="s">
        <v>152</v>
      </c>
      <c r="I1427" t="s">
        <v>156</v>
      </c>
      <c r="J1427" t="s">
        <v>157</v>
      </c>
      <c r="K1427" t="s">
        <v>42</v>
      </c>
      <c r="L1427" s="13">
        <v>6.2</v>
      </c>
      <c r="M1427" s="8">
        <v>1.9</v>
      </c>
      <c r="N1427">
        <v>93</v>
      </c>
      <c r="O1427" s="8">
        <v>576.6</v>
      </c>
      <c r="P1427" s="14">
        <v>0.1207</v>
      </c>
      <c r="Q1427" s="8">
        <v>69.599999999999994</v>
      </c>
      <c r="R1427" s="8">
        <v>507</v>
      </c>
      <c r="S1427" s="8">
        <v>176.7</v>
      </c>
      <c r="T1427" s="8">
        <v>330.3</v>
      </c>
      <c r="U1427">
        <v>0</v>
      </c>
      <c r="V1427" s="8">
        <v>0</v>
      </c>
      <c r="W1427" s="8">
        <v>0</v>
      </c>
      <c r="X1427" s="8">
        <v>330.3</v>
      </c>
    </row>
    <row r="1428" spans="1:24" x14ac:dyDescent="0.25">
      <c r="A1428" t="s">
        <v>1754</v>
      </c>
      <c r="B1428" s="1">
        <v>46125</v>
      </c>
      <c r="C1428" t="s">
        <v>337</v>
      </c>
      <c r="D1428" t="s">
        <v>338</v>
      </c>
      <c r="E1428" t="s">
        <v>27</v>
      </c>
      <c r="F1428" t="s">
        <v>54</v>
      </c>
      <c r="G1428" t="s">
        <v>38</v>
      </c>
      <c r="H1428" t="s">
        <v>39</v>
      </c>
      <c r="I1428" t="s">
        <v>122</v>
      </c>
      <c r="J1428" t="s">
        <v>123</v>
      </c>
      <c r="K1428" t="s">
        <v>59</v>
      </c>
      <c r="L1428" s="13">
        <v>5.5</v>
      </c>
      <c r="M1428" s="8">
        <v>3.8</v>
      </c>
      <c r="N1428">
        <v>106</v>
      </c>
      <c r="O1428" s="8">
        <v>583</v>
      </c>
      <c r="P1428" s="14">
        <v>1.0500000000000001E-2</v>
      </c>
      <c r="Q1428" s="8">
        <v>6.12</v>
      </c>
      <c r="R1428" s="8">
        <v>576.88</v>
      </c>
      <c r="S1428" s="8">
        <v>402.8</v>
      </c>
      <c r="T1428" s="8">
        <v>174.08</v>
      </c>
      <c r="U1428">
        <v>0</v>
      </c>
      <c r="V1428" s="8">
        <v>0</v>
      </c>
      <c r="W1428" s="8">
        <v>0</v>
      </c>
      <c r="X1428" s="8">
        <v>174.08</v>
      </c>
    </row>
    <row r="1429" spans="1:24" x14ac:dyDescent="0.25">
      <c r="A1429" t="s">
        <v>1755</v>
      </c>
      <c r="B1429" s="1">
        <v>46070</v>
      </c>
      <c r="C1429" t="s">
        <v>318</v>
      </c>
      <c r="D1429" t="s">
        <v>319</v>
      </c>
      <c r="E1429" t="s">
        <v>27</v>
      </c>
      <c r="F1429" t="s">
        <v>37</v>
      </c>
      <c r="G1429" t="s">
        <v>38</v>
      </c>
      <c r="H1429" t="s">
        <v>39</v>
      </c>
      <c r="I1429" t="s">
        <v>130</v>
      </c>
      <c r="J1429" t="s">
        <v>131</v>
      </c>
      <c r="K1429" t="s">
        <v>42</v>
      </c>
      <c r="L1429" s="13">
        <v>4.8</v>
      </c>
      <c r="M1429" s="8">
        <v>1.4</v>
      </c>
      <c r="N1429">
        <v>16</v>
      </c>
      <c r="O1429" s="8">
        <v>76.8</v>
      </c>
      <c r="P1429" s="14">
        <v>4.4000000000000003E-3</v>
      </c>
      <c r="Q1429" s="8">
        <v>0.34</v>
      </c>
      <c r="R1429" s="8">
        <v>76.459999999999994</v>
      </c>
      <c r="S1429" s="8">
        <v>22.4</v>
      </c>
      <c r="T1429" s="8">
        <v>54.06</v>
      </c>
      <c r="U1429">
        <v>0</v>
      </c>
      <c r="V1429" s="8">
        <v>0</v>
      </c>
      <c r="W1429" s="8">
        <v>0</v>
      </c>
      <c r="X1429" s="8">
        <v>54.06</v>
      </c>
    </row>
    <row r="1430" spans="1:24" x14ac:dyDescent="0.25">
      <c r="A1430" t="s">
        <v>1756</v>
      </c>
      <c r="B1430" s="1">
        <v>45855</v>
      </c>
      <c r="C1430" t="s">
        <v>371</v>
      </c>
      <c r="D1430" t="s">
        <v>372</v>
      </c>
      <c r="E1430" t="s">
        <v>63</v>
      </c>
      <c r="F1430" t="s">
        <v>54</v>
      </c>
      <c r="G1430" t="s">
        <v>79</v>
      </c>
      <c r="H1430" t="s">
        <v>80</v>
      </c>
      <c r="I1430" t="s">
        <v>127</v>
      </c>
      <c r="J1430" t="s">
        <v>128</v>
      </c>
      <c r="K1430" t="s">
        <v>33</v>
      </c>
      <c r="L1430" s="13">
        <v>7.2</v>
      </c>
      <c r="M1430" s="8">
        <v>3.6</v>
      </c>
      <c r="N1430">
        <v>151</v>
      </c>
      <c r="O1430" s="8">
        <v>1087.2</v>
      </c>
      <c r="P1430" s="14">
        <v>1.89E-2</v>
      </c>
      <c r="Q1430" s="8">
        <v>20.55</v>
      </c>
      <c r="R1430" s="8">
        <v>1066.6500000000001</v>
      </c>
      <c r="S1430" s="8">
        <v>543.6</v>
      </c>
      <c r="T1430" s="8">
        <v>523.04999999999995</v>
      </c>
      <c r="U1430">
        <v>0</v>
      </c>
      <c r="V1430" s="8">
        <v>0</v>
      </c>
      <c r="W1430" s="8">
        <v>0</v>
      </c>
      <c r="X1430" s="8">
        <v>523.04999999999995</v>
      </c>
    </row>
    <row r="1431" spans="1:24" x14ac:dyDescent="0.25">
      <c r="A1431" t="s">
        <v>1757</v>
      </c>
      <c r="B1431" s="1">
        <v>45329</v>
      </c>
      <c r="C1431" t="s">
        <v>642</v>
      </c>
      <c r="D1431" t="s">
        <v>643</v>
      </c>
      <c r="E1431" t="s">
        <v>71</v>
      </c>
      <c r="F1431" t="s">
        <v>54</v>
      </c>
      <c r="G1431" t="s">
        <v>72</v>
      </c>
      <c r="H1431" t="s">
        <v>73</v>
      </c>
      <c r="I1431" t="s">
        <v>122</v>
      </c>
      <c r="J1431" t="s">
        <v>123</v>
      </c>
      <c r="K1431" t="s">
        <v>59</v>
      </c>
      <c r="L1431" s="13">
        <v>5.5</v>
      </c>
      <c r="M1431" s="8">
        <v>3.8</v>
      </c>
      <c r="N1431">
        <v>38</v>
      </c>
      <c r="O1431" s="8">
        <v>209</v>
      </c>
      <c r="P1431" s="14">
        <v>3.0999999999999999E-3</v>
      </c>
      <c r="Q1431" s="8">
        <v>0.65</v>
      </c>
      <c r="R1431" s="8">
        <v>208.35</v>
      </c>
      <c r="S1431" s="8">
        <v>144.4</v>
      </c>
      <c r="T1431" s="8">
        <v>63.95</v>
      </c>
      <c r="U1431">
        <v>0</v>
      </c>
      <c r="V1431" s="8">
        <v>0</v>
      </c>
      <c r="W1431" s="8">
        <v>0</v>
      </c>
      <c r="X1431" s="8">
        <v>63.95</v>
      </c>
    </row>
    <row r="1432" spans="1:24" x14ac:dyDescent="0.25">
      <c r="A1432" t="s">
        <v>1758</v>
      </c>
      <c r="B1432" s="1">
        <v>45757</v>
      </c>
      <c r="C1432" t="s">
        <v>159</v>
      </c>
      <c r="D1432" t="s">
        <v>160</v>
      </c>
      <c r="E1432" t="s">
        <v>27</v>
      </c>
      <c r="F1432" t="s">
        <v>37</v>
      </c>
      <c r="G1432" t="s">
        <v>29</v>
      </c>
      <c r="H1432" t="s">
        <v>30</v>
      </c>
      <c r="I1432" t="s">
        <v>130</v>
      </c>
      <c r="J1432" t="s">
        <v>131</v>
      </c>
      <c r="K1432" t="s">
        <v>42</v>
      </c>
      <c r="L1432" s="13">
        <v>4.8</v>
      </c>
      <c r="M1432" s="8">
        <v>1.4</v>
      </c>
      <c r="N1432">
        <v>31</v>
      </c>
      <c r="O1432" s="8">
        <v>148.80000000000001</v>
      </c>
      <c r="P1432" s="14">
        <v>2.0899999999999998E-2</v>
      </c>
      <c r="Q1432" s="8">
        <v>3.11</v>
      </c>
      <c r="R1432" s="8">
        <v>145.69</v>
      </c>
      <c r="S1432" s="8">
        <v>43.4</v>
      </c>
      <c r="T1432" s="8">
        <v>102.29</v>
      </c>
      <c r="U1432">
        <v>0</v>
      </c>
      <c r="V1432" s="8">
        <v>0</v>
      </c>
      <c r="W1432" s="8">
        <v>0</v>
      </c>
      <c r="X1432" s="8">
        <v>102.29</v>
      </c>
    </row>
    <row r="1433" spans="1:24" x14ac:dyDescent="0.25">
      <c r="A1433" t="s">
        <v>1759</v>
      </c>
      <c r="B1433" s="1">
        <v>45382</v>
      </c>
      <c r="C1433" t="s">
        <v>180</v>
      </c>
      <c r="D1433" t="s">
        <v>181</v>
      </c>
      <c r="E1433" t="s">
        <v>63</v>
      </c>
      <c r="F1433" t="s">
        <v>46</v>
      </c>
      <c r="G1433" t="s">
        <v>64</v>
      </c>
      <c r="H1433" t="s">
        <v>65</v>
      </c>
      <c r="I1433" t="s">
        <v>74</v>
      </c>
      <c r="J1433" t="s">
        <v>75</v>
      </c>
      <c r="K1433" t="s">
        <v>49</v>
      </c>
      <c r="L1433" s="13">
        <v>11</v>
      </c>
      <c r="M1433" s="8">
        <v>6.8</v>
      </c>
      <c r="N1433">
        <v>21</v>
      </c>
      <c r="O1433" s="8">
        <v>231</v>
      </c>
      <c r="P1433" s="14">
        <v>0.1192</v>
      </c>
      <c r="Q1433" s="8">
        <v>27.54</v>
      </c>
      <c r="R1433" s="8">
        <v>203.46</v>
      </c>
      <c r="S1433" s="8">
        <v>142.80000000000001</v>
      </c>
      <c r="T1433" s="8">
        <v>60.66</v>
      </c>
      <c r="U1433">
        <v>0</v>
      </c>
      <c r="V1433" s="8">
        <v>0</v>
      </c>
      <c r="W1433" s="8">
        <v>0</v>
      </c>
      <c r="X1433" s="8">
        <v>60.66</v>
      </c>
    </row>
    <row r="1434" spans="1:24" x14ac:dyDescent="0.25">
      <c r="A1434" t="s">
        <v>1760</v>
      </c>
      <c r="B1434" s="1">
        <v>45614</v>
      </c>
      <c r="C1434" t="s">
        <v>763</v>
      </c>
      <c r="D1434" t="s">
        <v>764</v>
      </c>
      <c r="E1434" t="s">
        <v>71</v>
      </c>
      <c r="F1434" t="s">
        <v>46</v>
      </c>
      <c r="G1434" t="s">
        <v>165</v>
      </c>
      <c r="H1434" t="s">
        <v>166</v>
      </c>
      <c r="I1434" t="s">
        <v>127</v>
      </c>
      <c r="J1434" t="s">
        <v>128</v>
      </c>
      <c r="K1434" t="s">
        <v>33</v>
      </c>
      <c r="L1434" s="13">
        <v>7.2</v>
      </c>
      <c r="M1434" s="8">
        <v>3.6</v>
      </c>
      <c r="N1434">
        <v>67</v>
      </c>
      <c r="O1434" s="8">
        <v>482.4</v>
      </c>
      <c r="P1434" s="14">
        <v>0.1704</v>
      </c>
      <c r="Q1434" s="8">
        <v>82.2</v>
      </c>
      <c r="R1434" s="8">
        <v>400.2</v>
      </c>
      <c r="S1434" s="8">
        <v>241.2</v>
      </c>
      <c r="T1434" s="8">
        <v>159</v>
      </c>
      <c r="U1434">
        <v>0</v>
      </c>
      <c r="V1434" s="8">
        <v>0</v>
      </c>
      <c r="W1434" s="8">
        <v>0</v>
      </c>
      <c r="X1434" s="8">
        <v>159</v>
      </c>
    </row>
    <row r="1435" spans="1:24" x14ac:dyDescent="0.25">
      <c r="A1435" t="s">
        <v>1761</v>
      </c>
      <c r="B1435" s="1">
        <v>45550</v>
      </c>
      <c r="C1435" t="s">
        <v>325</v>
      </c>
      <c r="D1435" t="s">
        <v>326</v>
      </c>
      <c r="E1435" t="s">
        <v>27</v>
      </c>
      <c r="F1435" t="s">
        <v>37</v>
      </c>
      <c r="G1435" t="s">
        <v>38</v>
      </c>
      <c r="H1435" t="s">
        <v>39</v>
      </c>
      <c r="I1435" t="s">
        <v>47</v>
      </c>
      <c r="J1435" t="s">
        <v>48</v>
      </c>
      <c r="K1435" t="s">
        <v>49</v>
      </c>
      <c r="L1435" s="13">
        <v>5</v>
      </c>
      <c r="M1435" s="8">
        <v>3.2</v>
      </c>
      <c r="N1435">
        <v>64</v>
      </c>
      <c r="O1435" s="8">
        <v>320</v>
      </c>
      <c r="P1435" s="14">
        <v>1.5E-3</v>
      </c>
      <c r="Q1435" s="8">
        <v>0.48</v>
      </c>
      <c r="R1435" s="8">
        <v>319.52</v>
      </c>
      <c r="S1435" s="8">
        <v>204.8</v>
      </c>
      <c r="T1435" s="8">
        <v>114.72</v>
      </c>
      <c r="U1435">
        <v>0</v>
      </c>
      <c r="V1435" s="8">
        <v>0</v>
      </c>
      <c r="W1435" s="8">
        <v>0</v>
      </c>
      <c r="X1435" s="8">
        <v>114.72</v>
      </c>
    </row>
    <row r="1436" spans="1:24" x14ac:dyDescent="0.25">
      <c r="A1436" t="s">
        <v>1762</v>
      </c>
      <c r="B1436" s="1">
        <v>45623</v>
      </c>
      <c r="C1436" t="s">
        <v>546</v>
      </c>
      <c r="D1436" t="s">
        <v>547</v>
      </c>
      <c r="E1436" t="s">
        <v>27</v>
      </c>
      <c r="F1436" t="s">
        <v>89</v>
      </c>
      <c r="G1436" t="s">
        <v>29</v>
      </c>
      <c r="H1436" t="s">
        <v>30</v>
      </c>
      <c r="I1436" t="s">
        <v>112</v>
      </c>
      <c r="J1436" t="s">
        <v>113</v>
      </c>
      <c r="K1436" t="s">
        <v>42</v>
      </c>
      <c r="L1436" s="13">
        <v>8.5</v>
      </c>
      <c r="M1436" s="8">
        <v>2.8</v>
      </c>
      <c r="N1436">
        <v>225</v>
      </c>
      <c r="O1436" s="8">
        <v>1912.5</v>
      </c>
      <c r="P1436" s="14">
        <v>0.15029999999999999</v>
      </c>
      <c r="Q1436" s="8">
        <v>287.45</v>
      </c>
      <c r="R1436" s="8">
        <v>1625.05</v>
      </c>
      <c r="S1436" s="8">
        <v>630</v>
      </c>
      <c r="T1436" s="8">
        <v>995.05</v>
      </c>
      <c r="U1436">
        <v>0</v>
      </c>
      <c r="V1436" s="8">
        <v>0</v>
      </c>
      <c r="W1436" s="8">
        <v>0</v>
      </c>
      <c r="X1436" s="8">
        <v>995.05</v>
      </c>
    </row>
    <row r="1437" spans="1:24" x14ac:dyDescent="0.25">
      <c r="A1437" t="s">
        <v>1763</v>
      </c>
      <c r="B1437" s="1">
        <v>45410</v>
      </c>
      <c r="C1437" t="s">
        <v>334</v>
      </c>
      <c r="D1437" t="s">
        <v>335</v>
      </c>
      <c r="E1437" t="s">
        <v>53</v>
      </c>
      <c r="F1437" t="s">
        <v>37</v>
      </c>
      <c r="G1437" t="s">
        <v>55</v>
      </c>
      <c r="H1437" t="s">
        <v>56</v>
      </c>
      <c r="I1437" t="s">
        <v>122</v>
      </c>
      <c r="J1437" t="s">
        <v>123</v>
      </c>
      <c r="K1437" t="s">
        <v>59</v>
      </c>
      <c r="L1437" s="13">
        <v>5.5</v>
      </c>
      <c r="M1437" s="8">
        <v>3.8</v>
      </c>
      <c r="N1437">
        <v>26</v>
      </c>
      <c r="O1437" s="8">
        <v>143</v>
      </c>
      <c r="P1437" s="14">
        <v>0.47160000000000002</v>
      </c>
      <c r="Q1437" s="8">
        <v>67.44</v>
      </c>
      <c r="R1437" s="8">
        <v>75.56</v>
      </c>
      <c r="S1437" s="8">
        <v>98.8</v>
      </c>
      <c r="T1437" s="8">
        <v>-23.24</v>
      </c>
      <c r="U1437">
        <v>0</v>
      </c>
      <c r="V1437" s="8">
        <v>0</v>
      </c>
      <c r="W1437" s="8">
        <v>0</v>
      </c>
      <c r="X1437" s="8">
        <v>-23.24</v>
      </c>
    </row>
    <row r="1438" spans="1:24" x14ac:dyDescent="0.25">
      <c r="A1438" t="s">
        <v>1764</v>
      </c>
      <c r="B1438" s="1">
        <v>46083</v>
      </c>
      <c r="C1438" t="s">
        <v>667</v>
      </c>
      <c r="D1438" t="s">
        <v>668</v>
      </c>
      <c r="E1438" t="s">
        <v>63</v>
      </c>
      <c r="F1438" t="s">
        <v>54</v>
      </c>
      <c r="G1438" t="s">
        <v>64</v>
      </c>
      <c r="H1438" t="s">
        <v>65</v>
      </c>
      <c r="I1438" t="s">
        <v>74</v>
      </c>
      <c r="J1438" t="s">
        <v>75</v>
      </c>
      <c r="K1438" t="s">
        <v>49</v>
      </c>
      <c r="L1438" s="13">
        <v>11</v>
      </c>
      <c r="M1438" s="8">
        <v>6.8</v>
      </c>
      <c r="N1438">
        <v>54</v>
      </c>
      <c r="O1438" s="8">
        <v>594</v>
      </c>
      <c r="P1438" s="14">
        <v>5.7999999999999996E-3</v>
      </c>
      <c r="Q1438" s="8">
        <v>3.45</v>
      </c>
      <c r="R1438" s="8">
        <v>590.54999999999995</v>
      </c>
      <c r="S1438" s="8">
        <v>367.2</v>
      </c>
      <c r="T1438" s="8">
        <v>223.35</v>
      </c>
      <c r="U1438">
        <v>0</v>
      </c>
      <c r="V1438" s="8">
        <v>0</v>
      </c>
      <c r="W1438" s="8">
        <v>0</v>
      </c>
      <c r="X1438" s="8">
        <v>223.35</v>
      </c>
    </row>
    <row r="1439" spans="1:24" x14ac:dyDescent="0.25">
      <c r="A1439" t="s">
        <v>1765</v>
      </c>
      <c r="B1439" s="1">
        <v>45705</v>
      </c>
      <c r="C1439" t="s">
        <v>201</v>
      </c>
      <c r="D1439" t="s">
        <v>202</v>
      </c>
      <c r="E1439" t="s">
        <v>53</v>
      </c>
      <c r="F1439" t="s">
        <v>46</v>
      </c>
      <c r="G1439" t="s">
        <v>55</v>
      </c>
      <c r="H1439" t="s">
        <v>56</v>
      </c>
      <c r="I1439" t="s">
        <v>66</v>
      </c>
      <c r="J1439" t="s">
        <v>67</v>
      </c>
      <c r="K1439" t="s">
        <v>33</v>
      </c>
      <c r="L1439" s="13">
        <v>4.5</v>
      </c>
      <c r="M1439" s="8">
        <v>2.1</v>
      </c>
      <c r="N1439">
        <v>32</v>
      </c>
      <c r="O1439" s="8">
        <v>144</v>
      </c>
      <c r="P1439" s="14">
        <v>0.15790000000000001</v>
      </c>
      <c r="Q1439" s="8">
        <v>22.74</v>
      </c>
      <c r="R1439" s="8">
        <v>121.26</v>
      </c>
      <c r="S1439" s="8">
        <v>67.2</v>
      </c>
      <c r="T1439" s="8">
        <v>54.06</v>
      </c>
      <c r="U1439">
        <v>0</v>
      </c>
      <c r="V1439" s="8">
        <v>0</v>
      </c>
      <c r="W1439" s="8">
        <v>0</v>
      </c>
      <c r="X1439" s="8">
        <v>54.06</v>
      </c>
    </row>
    <row r="1440" spans="1:24" x14ac:dyDescent="0.25">
      <c r="A1440" t="s">
        <v>1766</v>
      </c>
      <c r="B1440" s="1">
        <v>46177</v>
      </c>
      <c r="C1440" t="s">
        <v>315</v>
      </c>
      <c r="D1440" t="s">
        <v>316</v>
      </c>
      <c r="E1440" t="s">
        <v>27</v>
      </c>
      <c r="F1440" t="s">
        <v>46</v>
      </c>
      <c r="G1440" t="s">
        <v>38</v>
      </c>
      <c r="H1440" t="s">
        <v>39</v>
      </c>
      <c r="I1440" t="s">
        <v>156</v>
      </c>
      <c r="J1440" t="s">
        <v>157</v>
      </c>
      <c r="K1440" t="s">
        <v>42</v>
      </c>
      <c r="L1440" s="13">
        <v>6.2</v>
      </c>
      <c r="M1440" s="8">
        <v>1.9</v>
      </c>
      <c r="N1440">
        <v>29</v>
      </c>
      <c r="O1440" s="8">
        <v>179.8</v>
      </c>
      <c r="P1440" s="14">
        <v>0.18229999999999999</v>
      </c>
      <c r="Q1440" s="8">
        <v>32.78</v>
      </c>
      <c r="R1440" s="8">
        <v>147.02000000000001</v>
      </c>
      <c r="S1440" s="8">
        <v>55.1</v>
      </c>
      <c r="T1440" s="8">
        <v>91.92</v>
      </c>
      <c r="U1440">
        <v>0</v>
      </c>
      <c r="V1440" s="8">
        <v>0</v>
      </c>
      <c r="W1440" s="8">
        <v>0</v>
      </c>
      <c r="X1440" s="8">
        <v>91.92</v>
      </c>
    </row>
    <row r="1441" spans="1:24" x14ac:dyDescent="0.25">
      <c r="A1441" t="s">
        <v>1767</v>
      </c>
      <c r="B1441" s="1">
        <v>45818</v>
      </c>
      <c r="C1441" t="s">
        <v>61</v>
      </c>
      <c r="D1441" t="s">
        <v>62</v>
      </c>
      <c r="E1441" t="s">
        <v>63</v>
      </c>
      <c r="F1441" t="s">
        <v>46</v>
      </c>
      <c r="G1441" t="s">
        <v>79</v>
      </c>
      <c r="H1441" t="s">
        <v>80</v>
      </c>
      <c r="I1441" t="s">
        <v>185</v>
      </c>
      <c r="J1441" t="s">
        <v>186</v>
      </c>
      <c r="K1441" t="s">
        <v>59</v>
      </c>
      <c r="L1441" s="13">
        <v>4.9000000000000004</v>
      </c>
      <c r="M1441" s="8">
        <v>3.1</v>
      </c>
      <c r="N1441">
        <v>4</v>
      </c>
      <c r="O1441" s="8">
        <v>19.600000000000001</v>
      </c>
      <c r="P1441" s="14">
        <v>0.12670000000000001</v>
      </c>
      <c r="Q1441" s="8">
        <v>2.48</v>
      </c>
      <c r="R1441" s="8">
        <v>17.12</v>
      </c>
      <c r="S1441" s="8">
        <v>12.4</v>
      </c>
      <c r="T1441" s="8">
        <v>4.72</v>
      </c>
      <c r="U1441">
        <v>1</v>
      </c>
      <c r="V1441" s="8">
        <v>4.28</v>
      </c>
      <c r="W1441" s="8">
        <v>3.6</v>
      </c>
      <c r="X1441" s="8">
        <v>1.1200000000000001</v>
      </c>
    </row>
    <row r="1442" spans="1:24" x14ac:dyDescent="0.25">
      <c r="A1442" t="s">
        <v>1768</v>
      </c>
      <c r="B1442" s="1">
        <v>46136</v>
      </c>
      <c r="C1442" t="s">
        <v>110</v>
      </c>
      <c r="D1442" t="s">
        <v>111</v>
      </c>
      <c r="E1442" t="s">
        <v>27</v>
      </c>
      <c r="F1442" t="s">
        <v>37</v>
      </c>
      <c r="G1442" t="s">
        <v>29</v>
      </c>
      <c r="H1442" t="s">
        <v>30</v>
      </c>
      <c r="I1442" t="s">
        <v>104</v>
      </c>
      <c r="J1442" t="s">
        <v>105</v>
      </c>
      <c r="K1442" t="s">
        <v>49</v>
      </c>
      <c r="L1442" s="13">
        <v>4.2</v>
      </c>
      <c r="M1442" s="8">
        <v>2.8</v>
      </c>
      <c r="N1442">
        <v>1</v>
      </c>
      <c r="O1442" s="8">
        <v>4.2</v>
      </c>
      <c r="P1442" s="14">
        <v>5.1999999999999998E-3</v>
      </c>
      <c r="Q1442" s="8">
        <v>0.02</v>
      </c>
      <c r="R1442" s="8">
        <v>4.18</v>
      </c>
      <c r="S1442" s="8">
        <v>2.8</v>
      </c>
      <c r="T1442" s="8">
        <v>1.38</v>
      </c>
      <c r="U1442">
        <v>0</v>
      </c>
      <c r="V1442" s="8">
        <v>0</v>
      </c>
      <c r="W1442" s="8">
        <v>0</v>
      </c>
      <c r="X1442" s="8">
        <v>1.38</v>
      </c>
    </row>
    <row r="1443" spans="1:24" x14ac:dyDescent="0.25">
      <c r="A1443" t="s">
        <v>1769</v>
      </c>
      <c r="B1443" s="1">
        <v>45293</v>
      </c>
      <c r="C1443" t="s">
        <v>171</v>
      </c>
      <c r="D1443" t="s">
        <v>172</v>
      </c>
      <c r="E1443" t="s">
        <v>27</v>
      </c>
      <c r="F1443" t="s">
        <v>46</v>
      </c>
      <c r="G1443" t="s">
        <v>29</v>
      </c>
      <c r="H1443" t="s">
        <v>30</v>
      </c>
      <c r="I1443" t="s">
        <v>144</v>
      </c>
      <c r="J1443" t="s">
        <v>145</v>
      </c>
      <c r="K1443" t="s">
        <v>33</v>
      </c>
      <c r="L1443" s="13">
        <v>12</v>
      </c>
      <c r="M1443" s="8">
        <v>6.5</v>
      </c>
      <c r="N1443">
        <v>76</v>
      </c>
      <c r="O1443" s="8">
        <v>912</v>
      </c>
      <c r="P1443" s="14">
        <v>0.28110000000000002</v>
      </c>
      <c r="Q1443" s="8">
        <v>256.36</v>
      </c>
      <c r="R1443" s="8">
        <v>655.64</v>
      </c>
      <c r="S1443" s="8">
        <v>494</v>
      </c>
      <c r="T1443" s="8">
        <v>161.63999999999999</v>
      </c>
      <c r="U1443">
        <v>0</v>
      </c>
      <c r="V1443" s="8">
        <v>0</v>
      </c>
      <c r="W1443" s="8">
        <v>0</v>
      </c>
      <c r="X1443" s="8">
        <v>161.63999999999999</v>
      </c>
    </row>
    <row r="1444" spans="1:24" x14ac:dyDescent="0.25">
      <c r="A1444" t="s">
        <v>1770</v>
      </c>
      <c r="B1444" s="1">
        <v>45965</v>
      </c>
      <c r="C1444" t="s">
        <v>215</v>
      </c>
      <c r="D1444" t="s">
        <v>216</v>
      </c>
      <c r="E1444" t="s">
        <v>27</v>
      </c>
      <c r="F1444" t="s">
        <v>54</v>
      </c>
      <c r="G1444" t="s">
        <v>29</v>
      </c>
      <c r="H1444" t="s">
        <v>30</v>
      </c>
      <c r="I1444" t="s">
        <v>117</v>
      </c>
      <c r="J1444" t="s">
        <v>118</v>
      </c>
      <c r="K1444" t="s">
        <v>59</v>
      </c>
      <c r="L1444" s="13">
        <v>6</v>
      </c>
      <c r="M1444" s="8">
        <v>4.2</v>
      </c>
      <c r="N1444">
        <v>27</v>
      </c>
      <c r="O1444" s="8">
        <v>162</v>
      </c>
      <c r="P1444" s="14">
        <v>2.7400000000000001E-2</v>
      </c>
      <c r="Q1444" s="8">
        <v>4.4400000000000004</v>
      </c>
      <c r="R1444" s="8">
        <v>157.56</v>
      </c>
      <c r="S1444" s="8">
        <v>113.4</v>
      </c>
      <c r="T1444" s="8">
        <v>44.16</v>
      </c>
      <c r="U1444">
        <v>0</v>
      </c>
      <c r="V1444" s="8">
        <v>0</v>
      </c>
      <c r="W1444" s="8">
        <v>0</v>
      </c>
      <c r="X1444" s="8">
        <v>44.16</v>
      </c>
    </row>
    <row r="1445" spans="1:24" x14ac:dyDescent="0.25">
      <c r="A1445" t="s">
        <v>1771</v>
      </c>
      <c r="B1445" s="1">
        <v>46182</v>
      </c>
      <c r="C1445" t="s">
        <v>94</v>
      </c>
      <c r="D1445" t="s">
        <v>95</v>
      </c>
      <c r="E1445" t="s">
        <v>53</v>
      </c>
      <c r="F1445" t="s">
        <v>46</v>
      </c>
      <c r="G1445" t="s">
        <v>55</v>
      </c>
      <c r="H1445" t="s">
        <v>56</v>
      </c>
      <c r="I1445" t="s">
        <v>130</v>
      </c>
      <c r="J1445" t="s">
        <v>131</v>
      </c>
      <c r="K1445" t="s">
        <v>42</v>
      </c>
      <c r="L1445" s="13">
        <v>4.8</v>
      </c>
      <c r="M1445" s="8">
        <v>1.4</v>
      </c>
      <c r="N1445">
        <v>22</v>
      </c>
      <c r="O1445" s="8">
        <v>105.6</v>
      </c>
      <c r="P1445" s="14">
        <v>0.1416</v>
      </c>
      <c r="Q1445" s="8">
        <v>14.95</v>
      </c>
      <c r="R1445" s="8">
        <v>90.65</v>
      </c>
      <c r="S1445" s="8">
        <v>30.8</v>
      </c>
      <c r="T1445" s="8">
        <v>59.85</v>
      </c>
      <c r="U1445">
        <v>0</v>
      </c>
      <c r="V1445" s="8">
        <v>0</v>
      </c>
      <c r="W1445" s="8">
        <v>0</v>
      </c>
      <c r="X1445" s="8">
        <v>59.85</v>
      </c>
    </row>
    <row r="1446" spans="1:24" x14ac:dyDescent="0.25">
      <c r="A1446" t="s">
        <v>1772</v>
      </c>
      <c r="B1446" s="1">
        <v>45847</v>
      </c>
      <c r="C1446" t="s">
        <v>238</v>
      </c>
      <c r="D1446" t="s">
        <v>239</v>
      </c>
      <c r="E1446" t="s">
        <v>27</v>
      </c>
      <c r="F1446" t="s">
        <v>37</v>
      </c>
      <c r="G1446" t="s">
        <v>38</v>
      </c>
      <c r="H1446" t="s">
        <v>39</v>
      </c>
      <c r="I1446" t="s">
        <v>84</v>
      </c>
      <c r="J1446" t="s">
        <v>85</v>
      </c>
      <c r="K1446" t="s">
        <v>42</v>
      </c>
      <c r="L1446" s="13">
        <v>9.9</v>
      </c>
      <c r="M1446" s="8">
        <v>3.1</v>
      </c>
      <c r="N1446">
        <v>30</v>
      </c>
      <c r="O1446" s="8">
        <v>297</v>
      </c>
      <c r="P1446" s="14">
        <v>4.1999999999999997E-3</v>
      </c>
      <c r="Q1446" s="8">
        <v>1.25</v>
      </c>
      <c r="R1446" s="8">
        <v>295.75</v>
      </c>
      <c r="S1446" s="8">
        <v>93</v>
      </c>
      <c r="T1446" s="8">
        <v>202.75</v>
      </c>
      <c r="U1446">
        <v>0</v>
      </c>
      <c r="V1446" s="8">
        <v>0</v>
      </c>
      <c r="W1446" s="8">
        <v>0</v>
      </c>
      <c r="X1446" s="8">
        <v>202.75</v>
      </c>
    </row>
    <row r="1447" spans="1:24" x14ac:dyDescent="0.25">
      <c r="A1447" t="s">
        <v>1773</v>
      </c>
      <c r="B1447" s="1">
        <v>45765</v>
      </c>
      <c r="C1447" t="s">
        <v>318</v>
      </c>
      <c r="D1447" t="s">
        <v>319</v>
      </c>
      <c r="E1447" t="s">
        <v>27</v>
      </c>
      <c r="F1447" t="s">
        <v>37</v>
      </c>
      <c r="G1447" t="s">
        <v>29</v>
      </c>
      <c r="H1447" t="s">
        <v>30</v>
      </c>
      <c r="I1447" t="s">
        <v>57</v>
      </c>
      <c r="J1447" t="s">
        <v>58</v>
      </c>
      <c r="K1447" t="s">
        <v>59</v>
      </c>
      <c r="L1447" s="13">
        <v>10.5</v>
      </c>
      <c r="M1447" s="8">
        <v>7.5</v>
      </c>
      <c r="N1447">
        <v>18</v>
      </c>
      <c r="O1447" s="8">
        <v>189</v>
      </c>
      <c r="P1447" s="14">
        <v>3.0999999999999999E-3</v>
      </c>
      <c r="Q1447" s="8">
        <v>0.59</v>
      </c>
      <c r="R1447" s="8">
        <v>188.41</v>
      </c>
      <c r="S1447" s="8">
        <v>135</v>
      </c>
      <c r="T1447" s="8">
        <v>53.41</v>
      </c>
      <c r="U1447">
        <v>0</v>
      </c>
      <c r="V1447" s="8">
        <v>0</v>
      </c>
      <c r="W1447" s="8">
        <v>0</v>
      </c>
      <c r="X1447" s="8">
        <v>53.41</v>
      </c>
    </row>
    <row r="1448" spans="1:24" x14ac:dyDescent="0.25">
      <c r="A1448" t="s">
        <v>1774</v>
      </c>
      <c r="B1448" s="1">
        <v>45715</v>
      </c>
      <c r="C1448" t="s">
        <v>475</v>
      </c>
      <c r="D1448" t="s">
        <v>476</v>
      </c>
      <c r="E1448" t="s">
        <v>63</v>
      </c>
      <c r="F1448" t="s">
        <v>37</v>
      </c>
      <c r="G1448" t="s">
        <v>79</v>
      </c>
      <c r="H1448" t="s">
        <v>80</v>
      </c>
      <c r="I1448" t="s">
        <v>104</v>
      </c>
      <c r="J1448" t="s">
        <v>105</v>
      </c>
      <c r="K1448" t="s">
        <v>49</v>
      </c>
      <c r="L1448" s="13">
        <v>4.2</v>
      </c>
      <c r="M1448" s="8">
        <v>2.8</v>
      </c>
      <c r="N1448">
        <v>72</v>
      </c>
      <c r="O1448" s="8">
        <v>302.39999999999998</v>
      </c>
      <c r="P1448" s="14">
        <v>2.7400000000000001E-2</v>
      </c>
      <c r="Q1448" s="8">
        <v>8.2899999999999991</v>
      </c>
      <c r="R1448" s="8">
        <v>294.11</v>
      </c>
      <c r="S1448" s="8">
        <v>201.6</v>
      </c>
      <c r="T1448" s="8">
        <v>92.51</v>
      </c>
      <c r="U1448">
        <v>0</v>
      </c>
      <c r="V1448" s="8">
        <v>0</v>
      </c>
      <c r="W1448" s="8">
        <v>0</v>
      </c>
      <c r="X1448" s="8">
        <v>92.51</v>
      </c>
    </row>
    <row r="1449" spans="1:24" x14ac:dyDescent="0.25">
      <c r="A1449" t="s">
        <v>1775</v>
      </c>
      <c r="B1449" s="1">
        <v>45347</v>
      </c>
      <c r="C1449" t="s">
        <v>215</v>
      </c>
      <c r="D1449" t="s">
        <v>216</v>
      </c>
      <c r="E1449" t="s">
        <v>27</v>
      </c>
      <c r="F1449" t="s">
        <v>54</v>
      </c>
      <c r="G1449" t="s">
        <v>29</v>
      </c>
      <c r="H1449" t="s">
        <v>30</v>
      </c>
      <c r="I1449" t="s">
        <v>144</v>
      </c>
      <c r="J1449" t="s">
        <v>145</v>
      </c>
      <c r="K1449" t="s">
        <v>33</v>
      </c>
      <c r="L1449" s="13">
        <v>12</v>
      </c>
      <c r="M1449" s="8">
        <v>6.5</v>
      </c>
      <c r="N1449">
        <v>257</v>
      </c>
      <c r="O1449" s="8">
        <v>3084</v>
      </c>
      <c r="P1449" s="14">
        <v>1E-3</v>
      </c>
      <c r="Q1449" s="8">
        <v>3.08</v>
      </c>
      <c r="R1449" s="8">
        <v>3080.92</v>
      </c>
      <c r="S1449" s="8">
        <v>1670.5</v>
      </c>
      <c r="T1449" s="8">
        <v>1410.42</v>
      </c>
      <c r="U1449">
        <v>0</v>
      </c>
      <c r="V1449" s="8">
        <v>0</v>
      </c>
      <c r="W1449" s="8">
        <v>0</v>
      </c>
      <c r="X1449" s="8">
        <v>1410.42</v>
      </c>
    </row>
    <row r="1450" spans="1:24" x14ac:dyDescent="0.25">
      <c r="A1450" t="s">
        <v>1776</v>
      </c>
      <c r="B1450" s="1">
        <v>45484</v>
      </c>
      <c r="C1450" t="s">
        <v>678</v>
      </c>
      <c r="D1450" t="s">
        <v>679</v>
      </c>
      <c r="E1450" t="s">
        <v>63</v>
      </c>
      <c r="F1450" t="s">
        <v>89</v>
      </c>
      <c r="G1450" t="s">
        <v>79</v>
      </c>
      <c r="H1450" t="s">
        <v>80</v>
      </c>
      <c r="I1450" t="s">
        <v>66</v>
      </c>
      <c r="J1450" t="s">
        <v>67</v>
      </c>
      <c r="K1450" t="s">
        <v>33</v>
      </c>
      <c r="L1450" s="13">
        <v>4.5</v>
      </c>
      <c r="M1450" s="8">
        <v>2.1</v>
      </c>
      <c r="N1450">
        <v>426</v>
      </c>
      <c r="O1450" s="8">
        <v>1917</v>
      </c>
      <c r="P1450" s="14">
        <v>0.1056</v>
      </c>
      <c r="Q1450" s="8">
        <v>202.44</v>
      </c>
      <c r="R1450" s="8">
        <v>1714.56</v>
      </c>
      <c r="S1450" s="8">
        <v>894.6</v>
      </c>
      <c r="T1450" s="8">
        <v>819.96</v>
      </c>
      <c r="U1450">
        <v>0</v>
      </c>
      <c r="V1450" s="8">
        <v>0</v>
      </c>
      <c r="W1450" s="8">
        <v>0</v>
      </c>
      <c r="X1450" s="8">
        <v>819.96</v>
      </c>
    </row>
    <row r="1451" spans="1:24" x14ac:dyDescent="0.25">
      <c r="A1451" t="s">
        <v>1777</v>
      </c>
      <c r="B1451" s="1">
        <v>45822</v>
      </c>
      <c r="C1451" t="s">
        <v>391</v>
      </c>
      <c r="D1451" t="s">
        <v>392</v>
      </c>
      <c r="E1451" t="s">
        <v>63</v>
      </c>
      <c r="F1451" t="s">
        <v>54</v>
      </c>
      <c r="G1451" t="s">
        <v>79</v>
      </c>
      <c r="H1451" t="s">
        <v>80</v>
      </c>
      <c r="I1451" t="s">
        <v>130</v>
      </c>
      <c r="J1451" t="s">
        <v>131</v>
      </c>
      <c r="K1451" t="s">
        <v>42</v>
      </c>
      <c r="L1451" s="13">
        <v>4.8</v>
      </c>
      <c r="M1451" s="8">
        <v>1.4</v>
      </c>
      <c r="N1451">
        <v>62</v>
      </c>
      <c r="O1451" s="8">
        <v>297.60000000000002</v>
      </c>
      <c r="P1451" s="14">
        <v>1E-3</v>
      </c>
      <c r="Q1451" s="8">
        <v>0.3</v>
      </c>
      <c r="R1451" s="8">
        <v>297.3</v>
      </c>
      <c r="S1451" s="8">
        <v>86.8</v>
      </c>
      <c r="T1451" s="8">
        <v>210.5</v>
      </c>
      <c r="U1451">
        <v>32</v>
      </c>
      <c r="V1451" s="8">
        <v>153.44999999999999</v>
      </c>
      <c r="W1451" s="8">
        <v>60.8</v>
      </c>
      <c r="X1451" s="8">
        <v>149.69999999999999</v>
      </c>
    </row>
    <row r="1452" spans="1:24" x14ac:dyDescent="0.25">
      <c r="A1452" t="s">
        <v>1778</v>
      </c>
      <c r="B1452" s="1">
        <v>45662</v>
      </c>
      <c r="C1452" t="s">
        <v>318</v>
      </c>
      <c r="D1452" t="s">
        <v>319</v>
      </c>
      <c r="E1452" t="s">
        <v>27</v>
      </c>
      <c r="F1452" t="s">
        <v>37</v>
      </c>
      <c r="G1452" t="s">
        <v>29</v>
      </c>
      <c r="H1452" t="s">
        <v>30</v>
      </c>
      <c r="I1452" t="s">
        <v>185</v>
      </c>
      <c r="J1452" t="s">
        <v>186</v>
      </c>
      <c r="K1452" t="s">
        <v>59</v>
      </c>
      <c r="L1452" s="13">
        <v>4.9000000000000004</v>
      </c>
      <c r="M1452" s="8">
        <v>3.1</v>
      </c>
      <c r="N1452">
        <v>4</v>
      </c>
      <c r="O1452" s="8">
        <v>19.600000000000001</v>
      </c>
      <c r="P1452" s="14">
        <v>0.37980000000000003</v>
      </c>
      <c r="Q1452" s="8">
        <v>7.44</v>
      </c>
      <c r="R1452" s="8">
        <v>12.16</v>
      </c>
      <c r="S1452" s="8">
        <v>12.4</v>
      </c>
      <c r="T1452" s="8">
        <v>-0.24</v>
      </c>
      <c r="U1452">
        <v>0</v>
      </c>
      <c r="V1452" s="8">
        <v>0</v>
      </c>
      <c r="W1452" s="8">
        <v>0</v>
      </c>
      <c r="X1452" s="8">
        <v>-0.24</v>
      </c>
    </row>
    <row r="1453" spans="1:24" x14ac:dyDescent="0.25">
      <c r="A1453" t="s">
        <v>1779</v>
      </c>
      <c r="B1453" s="1">
        <v>45929</v>
      </c>
      <c r="C1453" t="s">
        <v>232</v>
      </c>
      <c r="D1453" t="s">
        <v>233</v>
      </c>
      <c r="E1453" t="s">
        <v>27</v>
      </c>
      <c r="F1453" t="s">
        <v>89</v>
      </c>
      <c r="G1453" t="s">
        <v>38</v>
      </c>
      <c r="H1453" t="s">
        <v>39</v>
      </c>
      <c r="I1453" t="s">
        <v>130</v>
      </c>
      <c r="J1453" t="s">
        <v>131</v>
      </c>
      <c r="K1453" t="s">
        <v>42</v>
      </c>
      <c r="L1453" s="13">
        <v>4.8</v>
      </c>
      <c r="M1453" s="8">
        <v>1.4</v>
      </c>
      <c r="N1453">
        <v>227</v>
      </c>
      <c r="O1453" s="8">
        <v>1089.5999999999999</v>
      </c>
      <c r="P1453" s="14">
        <v>0.1084</v>
      </c>
      <c r="Q1453" s="8">
        <v>118.11</v>
      </c>
      <c r="R1453" s="8">
        <v>971.49</v>
      </c>
      <c r="S1453" s="8">
        <v>317.8</v>
      </c>
      <c r="T1453" s="8">
        <v>653.69000000000005</v>
      </c>
      <c r="U1453">
        <v>0</v>
      </c>
      <c r="V1453" s="8">
        <v>0</v>
      </c>
      <c r="W1453" s="8">
        <v>0</v>
      </c>
      <c r="X1453" s="8">
        <v>653.69000000000005</v>
      </c>
    </row>
    <row r="1454" spans="1:24" x14ac:dyDescent="0.25">
      <c r="A1454" t="s">
        <v>1780</v>
      </c>
      <c r="B1454" s="1">
        <v>46066</v>
      </c>
      <c r="C1454" t="s">
        <v>51</v>
      </c>
      <c r="D1454" t="s">
        <v>52</v>
      </c>
      <c r="E1454" t="s">
        <v>53</v>
      </c>
      <c r="F1454" t="s">
        <v>54</v>
      </c>
      <c r="G1454" t="s">
        <v>55</v>
      </c>
      <c r="H1454" t="s">
        <v>56</v>
      </c>
      <c r="I1454" t="s">
        <v>130</v>
      </c>
      <c r="J1454" t="s">
        <v>131</v>
      </c>
      <c r="K1454" t="s">
        <v>42</v>
      </c>
      <c r="L1454" s="13">
        <v>4.8</v>
      </c>
      <c r="M1454" s="8">
        <v>1.4</v>
      </c>
      <c r="N1454">
        <v>229</v>
      </c>
      <c r="O1454" s="8">
        <v>1099.2</v>
      </c>
      <c r="P1454" s="14">
        <v>1.5699999999999999E-2</v>
      </c>
      <c r="Q1454" s="8">
        <v>17.260000000000002</v>
      </c>
      <c r="R1454" s="8">
        <v>1081.94</v>
      </c>
      <c r="S1454" s="8">
        <v>320.60000000000002</v>
      </c>
      <c r="T1454" s="8">
        <v>761.34</v>
      </c>
      <c r="U1454">
        <v>0</v>
      </c>
      <c r="V1454" s="8">
        <v>0</v>
      </c>
      <c r="W1454" s="8">
        <v>0</v>
      </c>
      <c r="X1454" s="8">
        <v>761.34</v>
      </c>
    </row>
    <row r="1455" spans="1:24" x14ac:dyDescent="0.25">
      <c r="A1455" t="s">
        <v>1781</v>
      </c>
      <c r="B1455" s="1">
        <v>45802</v>
      </c>
      <c r="C1455" t="s">
        <v>546</v>
      </c>
      <c r="D1455" t="s">
        <v>547</v>
      </c>
      <c r="E1455" t="s">
        <v>27</v>
      </c>
      <c r="F1455" t="s">
        <v>89</v>
      </c>
      <c r="G1455" t="s">
        <v>38</v>
      </c>
      <c r="H1455" t="s">
        <v>39</v>
      </c>
      <c r="I1455" t="s">
        <v>57</v>
      </c>
      <c r="J1455" t="s">
        <v>58</v>
      </c>
      <c r="K1455" t="s">
        <v>59</v>
      </c>
      <c r="L1455" s="13">
        <v>10.5</v>
      </c>
      <c r="M1455" s="8">
        <v>7.5</v>
      </c>
      <c r="N1455">
        <v>89</v>
      </c>
      <c r="O1455" s="8">
        <v>934.5</v>
      </c>
      <c r="P1455" s="14">
        <v>7.1599999999999997E-2</v>
      </c>
      <c r="Q1455" s="8">
        <v>66.91</v>
      </c>
      <c r="R1455" s="8">
        <v>867.59</v>
      </c>
      <c r="S1455" s="8">
        <v>667.5</v>
      </c>
      <c r="T1455" s="8">
        <v>200.09</v>
      </c>
      <c r="U1455">
        <v>0</v>
      </c>
      <c r="V1455" s="8">
        <v>0</v>
      </c>
      <c r="W1455" s="8">
        <v>0</v>
      </c>
      <c r="X1455" s="8">
        <v>200.09</v>
      </c>
    </row>
    <row r="1456" spans="1:24" x14ac:dyDescent="0.25">
      <c r="A1456" t="s">
        <v>1782</v>
      </c>
      <c r="B1456" s="1">
        <v>45932</v>
      </c>
      <c r="C1456" t="s">
        <v>763</v>
      </c>
      <c r="D1456" t="s">
        <v>764</v>
      </c>
      <c r="E1456" t="s">
        <v>71</v>
      </c>
      <c r="F1456" t="s">
        <v>46</v>
      </c>
      <c r="G1456" t="s">
        <v>165</v>
      </c>
      <c r="H1456" t="s">
        <v>166</v>
      </c>
      <c r="I1456" t="s">
        <v>66</v>
      </c>
      <c r="J1456" t="s">
        <v>67</v>
      </c>
      <c r="K1456" t="s">
        <v>33</v>
      </c>
      <c r="L1456" s="13">
        <v>4.5</v>
      </c>
      <c r="M1456" s="8">
        <v>2.1</v>
      </c>
      <c r="N1456">
        <v>10</v>
      </c>
      <c r="O1456" s="8">
        <v>45</v>
      </c>
      <c r="P1456" s="14">
        <v>0.39900000000000002</v>
      </c>
      <c r="Q1456" s="8">
        <v>17.96</v>
      </c>
      <c r="R1456" s="8">
        <v>27.04</v>
      </c>
      <c r="S1456" s="8">
        <v>21</v>
      </c>
      <c r="T1456" s="8">
        <v>6.04</v>
      </c>
      <c r="U1456">
        <v>0</v>
      </c>
      <c r="V1456" s="8">
        <v>0</v>
      </c>
      <c r="W1456" s="8">
        <v>0</v>
      </c>
      <c r="X1456" s="8">
        <v>6.04</v>
      </c>
    </row>
    <row r="1457" spans="1:24" x14ac:dyDescent="0.25">
      <c r="A1457" t="s">
        <v>1783</v>
      </c>
      <c r="B1457" s="1">
        <v>45744</v>
      </c>
      <c r="C1457" t="s">
        <v>177</v>
      </c>
      <c r="D1457" t="s">
        <v>178</v>
      </c>
      <c r="E1457" t="s">
        <v>27</v>
      </c>
      <c r="F1457" t="s">
        <v>37</v>
      </c>
      <c r="G1457" t="s">
        <v>29</v>
      </c>
      <c r="H1457" t="s">
        <v>30</v>
      </c>
      <c r="I1457" t="s">
        <v>99</v>
      </c>
      <c r="J1457" t="s">
        <v>100</v>
      </c>
      <c r="K1457" t="s">
        <v>49</v>
      </c>
      <c r="L1457" s="13">
        <v>3.8</v>
      </c>
      <c r="M1457" s="8">
        <v>2.6</v>
      </c>
      <c r="N1457">
        <v>27</v>
      </c>
      <c r="O1457" s="8">
        <v>102.6</v>
      </c>
      <c r="P1457" s="14">
        <v>3.8E-3</v>
      </c>
      <c r="Q1457" s="8">
        <v>0.39</v>
      </c>
      <c r="R1457" s="8">
        <v>102.21</v>
      </c>
      <c r="S1457" s="8">
        <v>70.2</v>
      </c>
      <c r="T1457" s="8">
        <v>32.01</v>
      </c>
      <c r="U1457">
        <v>0</v>
      </c>
      <c r="V1457" s="8">
        <v>0</v>
      </c>
      <c r="W1457" s="8">
        <v>0</v>
      </c>
      <c r="X1457" s="8">
        <v>32.01</v>
      </c>
    </row>
    <row r="1458" spans="1:24" x14ac:dyDescent="0.25">
      <c r="A1458" t="s">
        <v>1784</v>
      </c>
      <c r="B1458" s="1">
        <v>46070</v>
      </c>
      <c r="C1458" t="s">
        <v>211</v>
      </c>
      <c r="D1458" t="s">
        <v>212</v>
      </c>
      <c r="E1458" t="s">
        <v>27</v>
      </c>
      <c r="F1458" t="s">
        <v>37</v>
      </c>
      <c r="G1458" t="s">
        <v>29</v>
      </c>
      <c r="H1458" t="s">
        <v>30</v>
      </c>
      <c r="I1458" t="s">
        <v>112</v>
      </c>
      <c r="J1458" t="s">
        <v>113</v>
      </c>
      <c r="K1458" t="s">
        <v>42</v>
      </c>
      <c r="L1458" s="13">
        <v>8.5</v>
      </c>
      <c r="M1458" s="8">
        <v>2.8</v>
      </c>
      <c r="N1458">
        <v>38</v>
      </c>
      <c r="O1458" s="8">
        <v>323</v>
      </c>
      <c r="P1458" s="14">
        <v>3.5200000000000002E-2</v>
      </c>
      <c r="Q1458" s="8">
        <v>11.37</v>
      </c>
      <c r="R1458" s="8">
        <v>311.63</v>
      </c>
      <c r="S1458" s="8">
        <v>106.4</v>
      </c>
      <c r="T1458" s="8">
        <v>205.23</v>
      </c>
      <c r="U1458">
        <v>0</v>
      </c>
      <c r="V1458" s="8">
        <v>0</v>
      </c>
      <c r="W1458" s="8">
        <v>0</v>
      </c>
      <c r="X1458" s="8">
        <v>205.23</v>
      </c>
    </row>
    <row r="1459" spans="1:24" x14ac:dyDescent="0.25">
      <c r="A1459" t="s">
        <v>1785</v>
      </c>
      <c r="B1459" s="1">
        <v>45344</v>
      </c>
      <c r="C1459" t="s">
        <v>69</v>
      </c>
      <c r="D1459" t="s">
        <v>70</v>
      </c>
      <c r="E1459" t="s">
        <v>71</v>
      </c>
      <c r="F1459" t="s">
        <v>37</v>
      </c>
      <c r="G1459" t="s">
        <v>165</v>
      </c>
      <c r="H1459" t="s">
        <v>166</v>
      </c>
      <c r="I1459" t="s">
        <v>185</v>
      </c>
      <c r="J1459" t="s">
        <v>186</v>
      </c>
      <c r="K1459" t="s">
        <v>59</v>
      </c>
      <c r="L1459" s="13">
        <v>4.9000000000000004</v>
      </c>
      <c r="M1459" s="8">
        <v>3.1</v>
      </c>
      <c r="N1459">
        <v>2</v>
      </c>
      <c r="O1459" s="8">
        <v>9.8000000000000007</v>
      </c>
      <c r="P1459" s="14">
        <v>9.1999999999999998E-3</v>
      </c>
      <c r="Q1459" s="8">
        <v>0.09</v>
      </c>
      <c r="R1459" s="8">
        <v>9.7100000000000009</v>
      </c>
      <c r="S1459" s="8">
        <v>6.2</v>
      </c>
      <c r="T1459" s="8">
        <v>3.51</v>
      </c>
      <c r="U1459">
        <v>0</v>
      </c>
      <c r="V1459" s="8">
        <v>0</v>
      </c>
      <c r="W1459" s="8">
        <v>0</v>
      </c>
      <c r="X1459" s="8">
        <v>3.51</v>
      </c>
    </row>
    <row r="1460" spans="1:24" x14ac:dyDescent="0.25">
      <c r="A1460" t="s">
        <v>1786</v>
      </c>
      <c r="B1460" s="1">
        <v>45500</v>
      </c>
      <c r="C1460" t="s">
        <v>171</v>
      </c>
      <c r="D1460" t="s">
        <v>172</v>
      </c>
      <c r="E1460" t="s">
        <v>27</v>
      </c>
      <c r="F1460" t="s">
        <v>46</v>
      </c>
      <c r="G1460" t="s">
        <v>29</v>
      </c>
      <c r="H1460" t="s">
        <v>30</v>
      </c>
      <c r="I1460" t="s">
        <v>144</v>
      </c>
      <c r="J1460" t="s">
        <v>145</v>
      </c>
      <c r="K1460" t="s">
        <v>33</v>
      </c>
      <c r="L1460" s="13">
        <v>12</v>
      </c>
      <c r="M1460" s="8">
        <v>6.5</v>
      </c>
      <c r="N1460">
        <v>4</v>
      </c>
      <c r="O1460" s="8">
        <v>48</v>
      </c>
      <c r="P1460" s="14">
        <v>5.3499999999999999E-2</v>
      </c>
      <c r="Q1460" s="8">
        <v>2.57</v>
      </c>
      <c r="R1460" s="8">
        <v>45.43</v>
      </c>
      <c r="S1460" s="8">
        <v>26</v>
      </c>
      <c r="T1460" s="8">
        <v>19.43</v>
      </c>
      <c r="U1460">
        <v>0</v>
      </c>
      <c r="V1460" s="8">
        <v>0</v>
      </c>
      <c r="W1460" s="8">
        <v>0</v>
      </c>
      <c r="X1460" s="8">
        <v>19.43</v>
      </c>
    </row>
    <row r="1461" spans="1:24" x14ac:dyDescent="0.25">
      <c r="A1461" t="s">
        <v>1787</v>
      </c>
      <c r="B1461" s="1">
        <v>45565</v>
      </c>
      <c r="C1461" t="s">
        <v>361</v>
      </c>
      <c r="D1461" t="s">
        <v>362</v>
      </c>
      <c r="E1461" t="s">
        <v>27</v>
      </c>
      <c r="F1461" t="s">
        <v>28</v>
      </c>
      <c r="G1461" t="s">
        <v>38</v>
      </c>
      <c r="H1461" t="s">
        <v>39</v>
      </c>
      <c r="I1461" t="s">
        <v>156</v>
      </c>
      <c r="J1461" t="s">
        <v>157</v>
      </c>
      <c r="K1461" t="s">
        <v>42</v>
      </c>
      <c r="L1461" s="13">
        <v>6.2</v>
      </c>
      <c r="M1461" s="8">
        <v>1.9</v>
      </c>
      <c r="N1461">
        <v>215</v>
      </c>
      <c r="O1461" s="8">
        <v>1333</v>
      </c>
      <c r="P1461" s="14">
        <v>2.2700000000000001E-2</v>
      </c>
      <c r="Q1461" s="8">
        <v>30.26</v>
      </c>
      <c r="R1461" s="8">
        <v>1302.74</v>
      </c>
      <c r="S1461" s="8">
        <v>408.5</v>
      </c>
      <c r="T1461" s="8">
        <v>894.24</v>
      </c>
      <c r="U1461">
        <v>0</v>
      </c>
      <c r="V1461" s="8">
        <v>0</v>
      </c>
      <c r="W1461" s="8">
        <v>0</v>
      </c>
      <c r="X1461" s="8">
        <v>894.24</v>
      </c>
    </row>
    <row r="1462" spans="1:24" x14ac:dyDescent="0.25">
      <c r="A1462" t="s">
        <v>1788</v>
      </c>
      <c r="B1462" s="1">
        <v>45854</v>
      </c>
      <c r="C1462" t="s">
        <v>51</v>
      </c>
      <c r="D1462" t="s">
        <v>52</v>
      </c>
      <c r="E1462" t="s">
        <v>53</v>
      </c>
      <c r="F1462" t="s">
        <v>54</v>
      </c>
      <c r="G1462" t="s">
        <v>55</v>
      </c>
      <c r="H1462" t="s">
        <v>56</v>
      </c>
      <c r="I1462" t="s">
        <v>112</v>
      </c>
      <c r="J1462" t="s">
        <v>113</v>
      </c>
      <c r="K1462" t="s">
        <v>42</v>
      </c>
      <c r="L1462" s="13">
        <v>8.5</v>
      </c>
      <c r="M1462" s="8">
        <v>2.8</v>
      </c>
      <c r="N1462">
        <v>29</v>
      </c>
      <c r="O1462" s="8">
        <v>246.5</v>
      </c>
      <c r="P1462" s="14">
        <v>6.9999999999999999E-4</v>
      </c>
      <c r="Q1462" s="8">
        <v>0.17</v>
      </c>
      <c r="R1462" s="8">
        <v>246.33</v>
      </c>
      <c r="S1462" s="8">
        <v>81.2</v>
      </c>
      <c r="T1462" s="8">
        <v>165.13</v>
      </c>
      <c r="U1462">
        <v>0</v>
      </c>
      <c r="V1462" s="8">
        <v>0</v>
      </c>
      <c r="W1462" s="8">
        <v>0</v>
      </c>
      <c r="X1462" s="8">
        <v>165.13</v>
      </c>
    </row>
    <row r="1463" spans="1:24" x14ac:dyDescent="0.25">
      <c r="A1463" t="s">
        <v>1789</v>
      </c>
      <c r="B1463" s="1">
        <v>45426</v>
      </c>
      <c r="C1463" t="s">
        <v>678</v>
      </c>
      <c r="D1463" t="s">
        <v>679</v>
      </c>
      <c r="E1463" t="s">
        <v>63</v>
      </c>
      <c r="F1463" t="s">
        <v>89</v>
      </c>
      <c r="G1463" t="s">
        <v>64</v>
      </c>
      <c r="H1463" t="s">
        <v>65</v>
      </c>
      <c r="I1463" t="s">
        <v>84</v>
      </c>
      <c r="J1463" t="s">
        <v>85</v>
      </c>
      <c r="K1463" t="s">
        <v>42</v>
      </c>
      <c r="L1463" s="13">
        <v>9.9</v>
      </c>
      <c r="M1463" s="8">
        <v>3.1</v>
      </c>
      <c r="N1463">
        <v>290</v>
      </c>
      <c r="O1463" s="8">
        <v>2871</v>
      </c>
      <c r="P1463" s="14">
        <v>8.1799999999999998E-2</v>
      </c>
      <c r="Q1463" s="8">
        <v>234.85</v>
      </c>
      <c r="R1463" s="8">
        <v>2636.15</v>
      </c>
      <c r="S1463" s="8">
        <v>899</v>
      </c>
      <c r="T1463" s="8">
        <v>1737.15</v>
      </c>
      <c r="U1463">
        <v>0</v>
      </c>
      <c r="V1463" s="8">
        <v>0</v>
      </c>
      <c r="W1463" s="8">
        <v>0</v>
      </c>
      <c r="X1463" s="8">
        <v>1737.15</v>
      </c>
    </row>
    <row r="1464" spans="1:24" x14ac:dyDescent="0.25">
      <c r="A1464" t="s">
        <v>1790</v>
      </c>
      <c r="B1464" s="1">
        <v>46241</v>
      </c>
      <c r="C1464" t="s">
        <v>177</v>
      </c>
      <c r="D1464" t="s">
        <v>178</v>
      </c>
      <c r="E1464" t="s">
        <v>27</v>
      </c>
      <c r="F1464" t="s">
        <v>37</v>
      </c>
      <c r="G1464" t="s">
        <v>38</v>
      </c>
      <c r="H1464" t="s">
        <v>39</v>
      </c>
      <c r="I1464" t="s">
        <v>117</v>
      </c>
      <c r="J1464" t="s">
        <v>118</v>
      </c>
      <c r="K1464" t="s">
        <v>59</v>
      </c>
      <c r="L1464" s="13">
        <v>6</v>
      </c>
      <c r="M1464" s="8">
        <v>4.2</v>
      </c>
      <c r="N1464">
        <v>55</v>
      </c>
      <c r="O1464" s="8">
        <v>330</v>
      </c>
      <c r="P1464" s="14">
        <v>3.0099999999999998E-2</v>
      </c>
      <c r="Q1464" s="8">
        <v>9.93</v>
      </c>
      <c r="R1464" s="8">
        <v>320.07</v>
      </c>
      <c r="S1464" s="8">
        <v>231</v>
      </c>
      <c r="T1464" s="8">
        <v>89.07</v>
      </c>
      <c r="U1464">
        <v>0</v>
      </c>
      <c r="V1464" s="8">
        <v>0</v>
      </c>
      <c r="W1464" s="8">
        <v>0</v>
      </c>
      <c r="X1464" s="8">
        <v>89.07</v>
      </c>
    </row>
    <row r="1465" spans="1:24" x14ac:dyDescent="0.25">
      <c r="A1465" t="s">
        <v>1791</v>
      </c>
      <c r="B1465" s="1">
        <v>45586</v>
      </c>
      <c r="C1465" t="s">
        <v>420</v>
      </c>
      <c r="D1465" t="s">
        <v>421</v>
      </c>
      <c r="E1465" t="s">
        <v>150</v>
      </c>
      <c r="F1465" t="s">
        <v>89</v>
      </c>
      <c r="G1465" t="s">
        <v>151</v>
      </c>
      <c r="H1465" t="s">
        <v>152</v>
      </c>
      <c r="I1465" t="s">
        <v>99</v>
      </c>
      <c r="J1465" t="s">
        <v>100</v>
      </c>
      <c r="K1465" t="s">
        <v>49</v>
      </c>
      <c r="L1465" s="13">
        <v>3.8</v>
      </c>
      <c r="M1465" s="8">
        <v>2.6</v>
      </c>
      <c r="N1465">
        <v>101</v>
      </c>
      <c r="O1465" s="8">
        <v>383.8</v>
      </c>
      <c r="P1465" s="14">
        <v>0.1028</v>
      </c>
      <c r="Q1465" s="8">
        <v>39.450000000000003</v>
      </c>
      <c r="R1465" s="8">
        <v>344.35</v>
      </c>
      <c r="S1465" s="8">
        <v>262.60000000000002</v>
      </c>
      <c r="T1465" s="8">
        <v>81.75</v>
      </c>
      <c r="U1465">
        <v>0</v>
      </c>
      <c r="V1465" s="8">
        <v>0</v>
      </c>
      <c r="W1465" s="8">
        <v>0</v>
      </c>
      <c r="X1465" s="8">
        <v>81.75</v>
      </c>
    </row>
    <row r="1466" spans="1:24" x14ac:dyDescent="0.25">
      <c r="A1466" t="s">
        <v>1792</v>
      </c>
      <c r="B1466" s="1">
        <v>45740</v>
      </c>
      <c r="C1466" t="s">
        <v>154</v>
      </c>
      <c r="D1466" t="s">
        <v>155</v>
      </c>
      <c r="E1466" t="s">
        <v>150</v>
      </c>
      <c r="F1466" t="s">
        <v>46</v>
      </c>
      <c r="G1466" t="s">
        <v>151</v>
      </c>
      <c r="H1466" t="s">
        <v>152</v>
      </c>
      <c r="I1466" t="s">
        <v>112</v>
      </c>
      <c r="J1466" t="s">
        <v>113</v>
      </c>
      <c r="K1466" t="s">
        <v>42</v>
      </c>
      <c r="L1466" s="13">
        <v>8.5</v>
      </c>
      <c r="M1466" s="8">
        <v>2.8</v>
      </c>
      <c r="N1466">
        <v>16</v>
      </c>
      <c r="O1466" s="8">
        <v>136</v>
      </c>
      <c r="P1466" s="14">
        <v>0.1298</v>
      </c>
      <c r="Q1466" s="8">
        <v>17.649999999999999</v>
      </c>
      <c r="R1466" s="8">
        <v>118.35</v>
      </c>
      <c r="S1466" s="8">
        <v>44.8</v>
      </c>
      <c r="T1466" s="8">
        <v>73.55</v>
      </c>
      <c r="U1466">
        <v>0</v>
      </c>
      <c r="V1466" s="8">
        <v>0</v>
      </c>
      <c r="W1466" s="8">
        <v>0</v>
      </c>
      <c r="X1466" s="8">
        <v>73.55</v>
      </c>
    </row>
    <row r="1467" spans="1:24" x14ac:dyDescent="0.25">
      <c r="A1467" t="s">
        <v>1793</v>
      </c>
      <c r="B1467" s="1">
        <v>46193</v>
      </c>
      <c r="C1467" t="s">
        <v>378</v>
      </c>
      <c r="D1467" t="s">
        <v>379</v>
      </c>
      <c r="E1467" t="s">
        <v>71</v>
      </c>
      <c r="F1467" t="s">
        <v>54</v>
      </c>
      <c r="G1467" t="s">
        <v>72</v>
      </c>
      <c r="H1467" t="s">
        <v>73</v>
      </c>
      <c r="I1467" t="s">
        <v>57</v>
      </c>
      <c r="J1467" t="s">
        <v>58</v>
      </c>
      <c r="K1467" t="s">
        <v>59</v>
      </c>
      <c r="L1467" s="13">
        <v>10.5</v>
      </c>
      <c r="M1467" s="8">
        <v>7.5</v>
      </c>
      <c r="N1467">
        <v>37</v>
      </c>
      <c r="O1467" s="8">
        <v>388.5</v>
      </c>
      <c r="P1467" s="14">
        <v>1.1000000000000001E-3</v>
      </c>
      <c r="Q1467" s="8">
        <v>0.43</v>
      </c>
      <c r="R1467" s="8">
        <v>388.07</v>
      </c>
      <c r="S1467" s="8">
        <v>277.5</v>
      </c>
      <c r="T1467" s="8">
        <v>110.57</v>
      </c>
      <c r="U1467">
        <v>0</v>
      </c>
      <c r="V1467" s="8">
        <v>0</v>
      </c>
      <c r="W1467" s="8">
        <v>0</v>
      </c>
      <c r="X1467" s="8">
        <v>110.57</v>
      </c>
    </row>
    <row r="1468" spans="1:24" x14ac:dyDescent="0.25">
      <c r="A1468" t="s">
        <v>1794</v>
      </c>
      <c r="B1468" s="1">
        <v>46007</v>
      </c>
      <c r="C1468" t="s">
        <v>410</v>
      </c>
      <c r="D1468" t="s">
        <v>411</v>
      </c>
      <c r="E1468" t="s">
        <v>150</v>
      </c>
      <c r="F1468" t="s">
        <v>46</v>
      </c>
      <c r="G1468" t="s">
        <v>151</v>
      </c>
      <c r="H1468" t="s">
        <v>152</v>
      </c>
      <c r="I1468" t="s">
        <v>84</v>
      </c>
      <c r="J1468" t="s">
        <v>85</v>
      </c>
      <c r="K1468" t="s">
        <v>42</v>
      </c>
      <c r="L1468" s="13">
        <v>9.9</v>
      </c>
      <c r="M1468" s="8">
        <v>3.1</v>
      </c>
      <c r="N1468">
        <v>17</v>
      </c>
      <c r="O1468" s="8">
        <v>168.3</v>
      </c>
      <c r="P1468" s="14">
        <v>0.1074</v>
      </c>
      <c r="Q1468" s="8">
        <v>18.079999999999998</v>
      </c>
      <c r="R1468" s="8">
        <v>150.22</v>
      </c>
      <c r="S1468" s="8">
        <v>52.7</v>
      </c>
      <c r="T1468" s="8">
        <v>97.52</v>
      </c>
      <c r="U1468">
        <v>0</v>
      </c>
      <c r="V1468" s="8">
        <v>0</v>
      </c>
      <c r="W1468" s="8">
        <v>0</v>
      </c>
      <c r="X1468" s="8">
        <v>97.52</v>
      </c>
    </row>
    <row r="1469" spans="1:24" x14ac:dyDescent="0.25">
      <c r="A1469" t="s">
        <v>1795</v>
      </c>
      <c r="B1469" s="1">
        <v>45788</v>
      </c>
      <c r="C1469" t="s">
        <v>400</v>
      </c>
      <c r="D1469" t="s">
        <v>401</v>
      </c>
      <c r="E1469" t="s">
        <v>27</v>
      </c>
      <c r="F1469" t="s">
        <v>28</v>
      </c>
      <c r="G1469" t="s">
        <v>38</v>
      </c>
      <c r="H1469" t="s">
        <v>39</v>
      </c>
      <c r="I1469" t="s">
        <v>156</v>
      </c>
      <c r="J1469" t="s">
        <v>157</v>
      </c>
      <c r="K1469" t="s">
        <v>42</v>
      </c>
      <c r="L1469" s="13">
        <v>6.2</v>
      </c>
      <c r="M1469" s="8">
        <v>1.9</v>
      </c>
      <c r="N1469">
        <v>140</v>
      </c>
      <c r="O1469" s="8">
        <v>868</v>
      </c>
      <c r="P1469" s="14">
        <v>1.8599999999999998E-2</v>
      </c>
      <c r="Q1469" s="8">
        <v>16.14</v>
      </c>
      <c r="R1469" s="8">
        <v>851.86</v>
      </c>
      <c r="S1469" s="8">
        <v>266</v>
      </c>
      <c r="T1469" s="8">
        <v>585.86</v>
      </c>
      <c r="U1469">
        <v>0</v>
      </c>
      <c r="V1469" s="8">
        <v>0</v>
      </c>
      <c r="W1469" s="8">
        <v>0</v>
      </c>
      <c r="X1469" s="8">
        <v>585.86</v>
      </c>
    </row>
    <row r="1470" spans="1:24" x14ac:dyDescent="0.25">
      <c r="A1470" t="s">
        <v>1796</v>
      </c>
      <c r="B1470" s="1">
        <v>45416</v>
      </c>
      <c r="C1470" t="s">
        <v>406</v>
      </c>
      <c r="D1470" t="s">
        <v>407</v>
      </c>
      <c r="E1470" t="s">
        <v>63</v>
      </c>
      <c r="F1470" t="s">
        <v>37</v>
      </c>
      <c r="G1470" t="s">
        <v>64</v>
      </c>
      <c r="H1470" t="s">
        <v>65</v>
      </c>
      <c r="I1470" t="s">
        <v>144</v>
      </c>
      <c r="J1470" t="s">
        <v>145</v>
      </c>
      <c r="K1470" t="s">
        <v>33</v>
      </c>
      <c r="L1470" s="13">
        <v>12</v>
      </c>
      <c r="M1470" s="8">
        <v>6.5</v>
      </c>
      <c r="N1470">
        <v>7</v>
      </c>
      <c r="O1470" s="8">
        <v>84</v>
      </c>
      <c r="P1470" s="14">
        <v>1.3899999999999999E-2</v>
      </c>
      <c r="Q1470" s="8">
        <v>1.17</v>
      </c>
      <c r="R1470" s="8">
        <v>82.83</v>
      </c>
      <c r="S1470" s="8">
        <v>45.5</v>
      </c>
      <c r="T1470" s="8">
        <v>37.33</v>
      </c>
      <c r="U1470">
        <v>0</v>
      </c>
      <c r="V1470" s="8">
        <v>0</v>
      </c>
      <c r="W1470" s="8">
        <v>0</v>
      </c>
      <c r="X1470" s="8">
        <v>37.33</v>
      </c>
    </row>
    <row r="1471" spans="1:24" x14ac:dyDescent="0.25">
      <c r="A1471" t="s">
        <v>1797</v>
      </c>
      <c r="B1471" s="1">
        <v>45321</v>
      </c>
      <c r="C1471" t="s">
        <v>35</v>
      </c>
      <c r="D1471" t="s">
        <v>36</v>
      </c>
      <c r="E1471" t="s">
        <v>27</v>
      </c>
      <c r="F1471" t="s">
        <v>37</v>
      </c>
      <c r="G1471" t="s">
        <v>38</v>
      </c>
      <c r="H1471" t="s">
        <v>39</v>
      </c>
      <c r="I1471" t="s">
        <v>127</v>
      </c>
      <c r="J1471" t="s">
        <v>128</v>
      </c>
      <c r="K1471" t="s">
        <v>33</v>
      </c>
      <c r="L1471" s="13">
        <v>7.2</v>
      </c>
      <c r="M1471" s="8">
        <v>3.6</v>
      </c>
      <c r="N1471">
        <v>14</v>
      </c>
      <c r="O1471" s="8">
        <v>100.8</v>
      </c>
      <c r="P1471" s="14">
        <v>0.36370000000000002</v>
      </c>
      <c r="Q1471" s="8">
        <v>36.659999999999997</v>
      </c>
      <c r="R1471" s="8">
        <v>64.14</v>
      </c>
      <c r="S1471" s="8">
        <v>50.4</v>
      </c>
      <c r="T1471" s="8">
        <v>13.74</v>
      </c>
      <c r="U1471">
        <v>0</v>
      </c>
      <c r="V1471" s="8">
        <v>0</v>
      </c>
      <c r="W1471" s="8">
        <v>0</v>
      </c>
      <c r="X1471" s="8">
        <v>13.74</v>
      </c>
    </row>
    <row r="1472" spans="1:24" x14ac:dyDescent="0.25">
      <c r="A1472" t="s">
        <v>1798</v>
      </c>
      <c r="B1472" s="1">
        <v>45937</v>
      </c>
      <c r="C1472" t="s">
        <v>223</v>
      </c>
      <c r="D1472" t="s">
        <v>224</v>
      </c>
      <c r="E1472" t="s">
        <v>27</v>
      </c>
      <c r="F1472" t="s">
        <v>28</v>
      </c>
      <c r="G1472" t="s">
        <v>38</v>
      </c>
      <c r="H1472" t="s">
        <v>39</v>
      </c>
      <c r="I1472" t="s">
        <v>112</v>
      </c>
      <c r="J1472" t="s">
        <v>113</v>
      </c>
      <c r="K1472" t="s">
        <v>42</v>
      </c>
      <c r="L1472" s="13">
        <v>8.5</v>
      </c>
      <c r="M1472" s="8">
        <v>2.8</v>
      </c>
      <c r="N1472">
        <v>33</v>
      </c>
      <c r="O1472" s="8">
        <v>280.5</v>
      </c>
      <c r="P1472" s="14">
        <v>5.8700000000000002E-2</v>
      </c>
      <c r="Q1472" s="8">
        <v>16.47</v>
      </c>
      <c r="R1472" s="8">
        <v>264.02999999999997</v>
      </c>
      <c r="S1472" s="8">
        <v>92.4</v>
      </c>
      <c r="T1472" s="8">
        <v>171.63</v>
      </c>
      <c r="U1472">
        <v>0</v>
      </c>
      <c r="V1472" s="8">
        <v>0</v>
      </c>
      <c r="W1472" s="8">
        <v>0</v>
      </c>
      <c r="X1472" s="8">
        <v>171.63</v>
      </c>
    </row>
    <row r="1473" spans="1:24" x14ac:dyDescent="0.25">
      <c r="A1473" t="s">
        <v>1799</v>
      </c>
      <c r="B1473" s="1">
        <v>45915</v>
      </c>
      <c r="C1473" t="s">
        <v>171</v>
      </c>
      <c r="D1473" t="s">
        <v>172</v>
      </c>
      <c r="E1473" t="s">
        <v>27</v>
      </c>
      <c r="F1473" t="s">
        <v>46</v>
      </c>
      <c r="G1473" t="s">
        <v>29</v>
      </c>
      <c r="H1473" t="s">
        <v>30</v>
      </c>
      <c r="I1473" t="s">
        <v>47</v>
      </c>
      <c r="J1473" t="s">
        <v>48</v>
      </c>
      <c r="K1473" t="s">
        <v>49</v>
      </c>
      <c r="L1473" s="13">
        <v>5</v>
      </c>
      <c r="M1473" s="8">
        <v>3.2</v>
      </c>
      <c r="N1473">
        <v>11</v>
      </c>
      <c r="O1473" s="8">
        <v>55</v>
      </c>
      <c r="P1473" s="14">
        <v>0.1545</v>
      </c>
      <c r="Q1473" s="8">
        <v>8.5</v>
      </c>
      <c r="R1473" s="8">
        <v>46.5</v>
      </c>
      <c r="S1473" s="8">
        <v>35.200000000000003</v>
      </c>
      <c r="T1473" s="8">
        <v>11.3</v>
      </c>
      <c r="U1473">
        <v>0</v>
      </c>
      <c r="V1473" s="8">
        <v>0</v>
      </c>
      <c r="W1473" s="8">
        <v>0</v>
      </c>
      <c r="X1473" s="8">
        <v>11.3</v>
      </c>
    </row>
    <row r="1474" spans="1:24" x14ac:dyDescent="0.25">
      <c r="A1474" t="s">
        <v>1800</v>
      </c>
      <c r="B1474" s="1">
        <v>46110</v>
      </c>
      <c r="C1474" t="s">
        <v>262</v>
      </c>
      <c r="D1474" t="s">
        <v>263</v>
      </c>
      <c r="E1474" t="s">
        <v>63</v>
      </c>
      <c r="F1474" t="s">
        <v>54</v>
      </c>
      <c r="G1474" t="s">
        <v>79</v>
      </c>
      <c r="H1474" t="s">
        <v>80</v>
      </c>
      <c r="I1474" t="s">
        <v>112</v>
      </c>
      <c r="J1474" t="s">
        <v>113</v>
      </c>
      <c r="K1474" t="s">
        <v>42</v>
      </c>
      <c r="L1474" s="13">
        <v>8.5</v>
      </c>
      <c r="M1474" s="8">
        <v>2.8</v>
      </c>
      <c r="N1474">
        <v>160</v>
      </c>
      <c r="O1474" s="8">
        <v>1360</v>
      </c>
      <c r="P1474" s="14">
        <v>1.6500000000000001E-2</v>
      </c>
      <c r="Q1474" s="8">
        <v>22.44</v>
      </c>
      <c r="R1474" s="8">
        <v>1337.56</v>
      </c>
      <c r="S1474" s="8">
        <v>448</v>
      </c>
      <c r="T1474" s="8">
        <v>889.56</v>
      </c>
      <c r="U1474">
        <v>0</v>
      </c>
      <c r="V1474" s="8">
        <v>0</v>
      </c>
      <c r="W1474" s="8">
        <v>0</v>
      </c>
      <c r="X1474" s="8">
        <v>889.56</v>
      </c>
    </row>
    <row r="1475" spans="1:24" x14ac:dyDescent="0.25">
      <c r="A1475" t="s">
        <v>1801</v>
      </c>
      <c r="B1475" s="1">
        <v>45537</v>
      </c>
      <c r="C1475" t="s">
        <v>174</v>
      </c>
      <c r="D1475" t="s">
        <v>175</v>
      </c>
      <c r="E1475" t="s">
        <v>150</v>
      </c>
      <c r="F1475" t="s">
        <v>54</v>
      </c>
      <c r="G1475" t="s">
        <v>151</v>
      </c>
      <c r="H1475" t="s">
        <v>152</v>
      </c>
      <c r="I1475" t="s">
        <v>66</v>
      </c>
      <c r="J1475" t="s">
        <v>67</v>
      </c>
      <c r="K1475" t="s">
        <v>33</v>
      </c>
      <c r="L1475" s="13">
        <v>4.5</v>
      </c>
      <c r="M1475" s="8">
        <v>2.1</v>
      </c>
      <c r="N1475">
        <v>58</v>
      </c>
      <c r="O1475" s="8">
        <v>261</v>
      </c>
      <c r="P1475" s="14">
        <v>7.0000000000000001E-3</v>
      </c>
      <c r="Q1475" s="8">
        <v>1.83</v>
      </c>
      <c r="R1475" s="8">
        <v>259.17</v>
      </c>
      <c r="S1475" s="8">
        <v>121.8</v>
      </c>
      <c r="T1475" s="8">
        <v>137.37</v>
      </c>
      <c r="U1475">
        <v>0</v>
      </c>
      <c r="V1475" s="8">
        <v>0</v>
      </c>
      <c r="W1475" s="8">
        <v>0</v>
      </c>
      <c r="X1475" s="8">
        <v>137.37</v>
      </c>
    </row>
    <row r="1476" spans="1:24" x14ac:dyDescent="0.25">
      <c r="A1476" t="s">
        <v>1802</v>
      </c>
      <c r="B1476" s="1">
        <v>46018</v>
      </c>
      <c r="C1476" t="s">
        <v>61</v>
      </c>
      <c r="D1476" t="s">
        <v>62</v>
      </c>
      <c r="E1476" t="s">
        <v>63</v>
      </c>
      <c r="F1476" t="s">
        <v>46</v>
      </c>
      <c r="G1476" t="s">
        <v>79</v>
      </c>
      <c r="H1476" t="s">
        <v>80</v>
      </c>
      <c r="I1476" t="s">
        <v>144</v>
      </c>
      <c r="J1476" t="s">
        <v>145</v>
      </c>
      <c r="K1476" t="s">
        <v>33</v>
      </c>
      <c r="L1476" s="13">
        <v>12</v>
      </c>
      <c r="M1476" s="8">
        <v>6.5</v>
      </c>
      <c r="N1476">
        <v>4</v>
      </c>
      <c r="O1476" s="8">
        <v>48</v>
      </c>
      <c r="P1476" s="14">
        <v>0.20730000000000001</v>
      </c>
      <c r="Q1476" s="8">
        <v>9.9499999999999993</v>
      </c>
      <c r="R1476" s="8">
        <v>38.049999999999997</v>
      </c>
      <c r="S1476" s="8">
        <v>26</v>
      </c>
      <c r="T1476" s="8">
        <v>12.05</v>
      </c>
      <c r="U1476">
        <v>0</v>
      </c>
      <c r="V1476" s="8">
        <v>0</v>
      </c>
      <c r="W1476" s="8">
        <v>0</v>
      </c>
      <c r="X1476" s="8">
        <v>12.05</v>
      </c>
    </row>
    <row r="1477" spans="1:24" x14ac:dyDescent="0.25">
      <c r="A1477" t="s">
        <v>1803</v>
      </c>
      <c r="B1477" s="1">
        <v>45454</v>
      </c>
      <c r="C1477" t="s">
        <v>82</v>
      </c>
      <c r="D1477" t="s">
        <v>83</v>
      </c>
      <c r="E1477" t="s">
        <v>71</v>
      </c>
      <c r="F1477" t="s">
        <v>46</v>
      </c>
      <c r="G1477" t="s">
        <v>72</v>
      </c>
      <c r="H1477" t="s">
        <v>73</v>
      </c>
      <c r="I1477" t="s">
        <v>57</v>
      </c>
      <c r="J1477" t="s">
        <v>58</v>
      </c>
      <c r="K1477" t="s">
        <v>59</v>
      </c>
      <c r="L1477" s="13">
        <v>10.5</v>
      </c>
      <c r="M1477" s="8">
        <v>7.5</v>
      </c>
      <c r="N1477">
        <v>23</v>
      </c>
      <c r="O1477" s="8">
        <v>241.5</v>
      </c>
      <c r="P1477" s="14">
        <v>0.1239</v>
      </c>
      <c r="Q1477" s="8">
        <v>29.92</v>
      </c>
      <c r="R1477" s="8">
        <v>211.58</v>
      </c>
      <c r="S1477" s="8">
        <v>172.5</v>
      </c>
      <c r="T1477" s="8">
        <v>39.08</v>
      </c>
      <c r="U1477">
        <v>0</v>
      </c>
      <c r="V1477" s="8">
        <v>0</v>
      </c>
      <c r="W1477" s="8">
        <v>0</v>
      </c>
      <c r="X1477" s="8">
        <v>39.08</v>
      </c>
    </row>
    <row r="1478" spans="1:24" x14ac:dyDescent="0.25">
      <c r="A1478" t="s">
        <v>1804</v>
      </c>
      <c r="B1478" s="1">
        <v>45610</v>
      </c>
      <c r="C1478" t="s">
        <v>394</v>
      </c>
      <c r="D1478" t="s">
        <v>395</v>
      </c>
      <c r="E1478" t="s">
        <v>71</v>
      </c>
      <c r="F1478" t="s">
        <v>37</v>
      </c>
      <c r="G1478" t="s">
        <v>165</v>
      </c>
      <c r="H1478" t="s">
        <v>166</v>
      </c>
      <c r="I1478" t="s">
        <v>117</v>
      </c>
      <c r="J1478" t="s">
        <v>118</v>
      </c>
      <c r="K1478" t="s">
        <v>59</v>
      </c>
      <c r="L1478" s="13">
        <v>6</v>
      </c>
      <c r="M1478" s="8">
        <v>4.2</v>
      </c>
      <c r="N1478">
        <v>25</v>
      </c>
      <c r="O1478" s="8">
        <v>150</v>
      </c>
      <c r="P1478" s="14">
        <v>1.2800000000000001E-2</v>
      </c>
      <c r="Q1478" s="8">
        <v>1.92</v>
      </c>
      <c r="R1478" s="8">
        <v>148.08000000000001</v>
      </c>
      <c r="S1478" s="8">
        <v>105</v>
      </c>
      <c r="T1478" s="8">
        <v>43.08</v>
      </c>
      <c r="U1478">
        <v>0</v>
      </c>
      <c r="V1478" s="8">
        <v>0</v>
      </c>
      <c r="W1478" s="8">
        <v>0</v>
      </c>
      <c r="X1478" s="8">
        <v>43.08</v>
      </c>
    </row>
    <row r="1479" spans="1:24" x14ac:dyDescent="0.25">
      <c r="A1479" t="s">
        <v>1805</v>
      </c>
      <c r="B1479" s="1">
        <v>45856</v>
      </c>
      <c r="C1479" t="s">
        <v>475</v>
      </c>
      <c r="D1479" t="s">
        <v>476</v>
      </c>
      <c r="E1479" t="s">
        <v>63</v>
      </c>
      <c r="F1479" t="s">
        <v>37</v>
      </c>
      <c r="G1479" t="s">
        <v>64</v>
      </c>
      <c r="H1479" t="s">
        <v>65</v>
      </c>
      <c r="I1479" t="s">
        <v>57</v>
      </c>
      <c r="J1479" t="s">
        <v>58</v>
      </c>
      <c r="K1479" t="s">
        <v>59</v>
      </c>
      <c r="L1479" s="13">
        <v>10.5</v>
      </c>
      <c r="M1479" s="8">
        <v>7.5</v>
      </c>
      <c r="N1479">
        <v>55</v>
      </c>
      <c r="O1479" s="8">
        <v>577.5</v>
      </c>
      <c r="P1479" s="14">
        <v>6.4999999999999997E-3</v>
      </c>
      <c r="Q1479" s="8">
        <v>3.75</v>
      </c>
      <c r="R1479" s="8">
        <v>573.75</v>
      </c>
      <c r="S1479" s="8">
        <v>412.5</v>
      </c>
      <c r="T1479" s="8">
        <v>161.25</v>
      </c>
      <c r="U1479">
        <v>0</v>
      </c>
      <c r="V1479" s="8">
        <v>0</v>
      </c>
      <c r="W1479" s="8">
        <v>0</v>
      </c>
      <c r="X1479" s="8">
        <v>161.25</v>
      </c>
    </row>
    <row r="1480" spans="1:24" x14ac:dyDescent="0.25">
      <c r="A1480" t="s">
        <v>1806</v>
      </c>
      <c r="B1480" s="1">
        <v>45306</v>
      </c>
      <c r="C1480" t="s">
        <v>480</v>
      </c>
      <c r="D1480" t="s">
        <v>481</v>
      </c>
      <c r="E1480" t="s">
        <v>63</v>
      </c>
      <c r="F1480" t="s">
        <v>54</v>
      </c>
      <c r="G1480" t="s">
        <v>79</v>
      </c>
      <c r="H1480" t="s">
        <v>80</v>
      </c>
      <c r="I1480" t="s">
        <v>127</v>
      </c>
      <c r="J1480" t="s">
        <v>128</v>
      </c>
      <c r="K1480" t="s">
        <v>33</v>
      </c>
      <c r="L1480" s="13">
        <v>7.2</v>
      </c>
      <c r="M1480" s="8">
        <v>3.6</v>
      </c>
      <c r="N1480">
        <v>370</v>
      </c>
      <c r="O1480" s="8">
        <v>2664</v>
      </c>
      <c r="P1480" s="14">
        <v>0.48280000000000001</v>
      </c>
      <c r="Q1480" s="8">
        <v>1286.18</v>
      </c>
      <c r="R1480" s="8">
        <v>1377.82</v>
      </c>
      <c r="S1480" s="8">
        <v>1332</v>
      </c>
      <c r="T1480" s="8">
        <v>45.82</v>
      </c>
      <c r="U1480">
        <v>0</v>
      </c>
      <c r="V1480" s="8">
        <v>0</v>
      </c>
      <c r="W1480" s="8">
        <v>0</v>
      </c>
      <c r="X1480" s="8">
        <v>45.82</v>
      </c>
    </row>
    <row r="1481" spans="1:24" x14ac:dyDescent="0.25">
      <c r="A1481" t="s">
        <v>1807</v>
      </c>
      <c r="B1481" s="1">
        <v>45857</v>
      </c>
      <c r="C1481" t="s">
        <v>357</v>
      </c>
      <c r="D1481" t="s">
        <v>358</v>
      </c>
      <c r="E1481" t="s">
        <v>27</v>
      </c>
      <c r="F1481" t="s">
        <v>46</v>
      </c>
      <c r="G1481" t="s">
        <v>29</v>
      </c>
      <c r="H1481" t="s">
        <v>30</v>
      </c>
      <c r="I1481" t="s">
        <v>122</v>
      </c>
      <c r="J1481" t="s">
        <v>123</v>
      </c>
      <c r="K1481" t="s">
        <v>59</v>
      </c>
      <c r="L1481" s="13">
        <v>5.5</v>
      </c>
      <c r="M1481" s="8">
        <v>3.8</v>
      </c>
      <c r="N1481">
        <v>78</v>
      </c>
      <c r="O1481" s="8">
        <v>429</v>
      </c>
      <c r="P1481" s="14">
        <v>0.18959999999999999</v>
      </c>
      <c r="Q1481" s="8">
        <v>81.34</v>
      </c>
      <c r="R1481" s="8">
        <v>347.66</v>
      </c>
      <c r="S1481" s="8">
        <v>296.39999999999998</v>
      </c>
      <c r="T1481" s="8">
        <v>51.26</v>
      </c>
      <c r="U1481">
        <v>0</v>
      </c>
      <c r="V1481" s="8">
        <v>0</v>
      </c>
      <c r="W1481" s="8">
        <v>0</v>
      </c>
      <c r="X1481" s="8">
        <v>51.26</v>
      </c>
    </row>
    <row r="1482" spans="1:24" x14ac:dyDescent="0.25">
      <c r="A1482" t="s">
        <v>1808</v>
      </c>
      <c r="B1482" s="1">
        <v>45709</v>
      </c>
      <c r="C1482" t="s">
        <v>301</v>
      </c>
      <c r="D1482" t="s">
        <v>302</v>
      </c>
      <c r="E1482" t="s">
        <v>63</v>
      </c>
      <c r="F1482" t="s">
        <v>37</v>
      </c>
      <c r="G1482" t="s">
        <v>79</v>
      </c>
      <c r="H1482" t="s">
        <v>80</v>
      </c>
      <c r="I1482" t="s">
        <v>122</v>
      </c>
      <c r="J1482" t="s">
        <v>123</v>
      </c>
      <c r="K1482" t="s">
        <v>59</v>
      </c>
      <c r="L1482" s="13">
        <v>5.5</v>
      </c>
      <c r="M1482" s="8">
        <v>3.8</v>
      </c>
      <c r="N1482">
        <v>2</v>
      </c>
      <c r="O1482" s="8">
        <v>11</v>
      </c>
      <c r="P1482" s="14">
        <v>2.6700000000000002E-2</v>
      </c>
      <c r="Q1482" s="8">
        <v>0.28999999999999998</v>
      </c>
      <c r="R1482" s="8">
        <v>10.71</v>
      </c>
      <c r="S1482" s="8">
        <v>7.6</v>
      </c>
      <c r="T1482" s="8">
        <v>3.11</v>
      </c>
      <c r="U1482">
        <v>1</v>
      </c>
      <c r="V1482" s="8">
        <v>5.35</v>
      </c>
      <c r="W1482" s="8">
        <v>4.3</v>
      </c>
      <c r="X1482" s="8">
        <v>-1.19</v>
      </c>
    </row>
    <row r="1483" spans="1:24" x14ac:dyDescent="0.25">
      <c r="A1483" t="s">
        <v>1809</v>
      </c>
      <c r="B1483" s="1">
        <v>45387</v>
      </c>
      <c r="C1483" t="s">
        <v>177</v>
      </c>
      <c r="D1483" t="s">
        <v>178</v>
      </c>
      <c r="E1483" t="s">
        <v>27</v>
      </c>
      <c r="F1483" t="s">
        <v>37</v>
      </c>
      <c r="G1483" t="s">
        <v>38</v>
      </c>
      <c r="H1483" t="s">
        <v>39</v>
      </c>
      <c r="I1483" t="s">
        <v>47</v>
      </c>
      <c r="J1483" t="s">
        <v>48</v>
      </c>
      <c r="K1483" t="s">
        <v>49</v>
      </c>
      <c r="L1483" s="13">
        <v>5</v>
      </c>
      <c r="M1483" s="8">
        <v>3.2</v>
      </c>
      <c r="N1483">
        <v>36</v>
      </c>
      <c r="O1483" s="8">
        <v>180</v>
      </c>
      <c r="P1483" s="14">
        <v>6.4899999999999999E-2</v>
      </c>
      <c r="Q1483" s="8">
        <v>11.68</v>
      </c>
      <c r="R1483" s="8">
        <v>168.32</v>
      </c>
      <c r="S1483" s="8">
        <v>115.2</v>
      </c>
      <c r="T1483" s="8">
        <v>53.12</v>
      </c>
      <c r="U1483">
        <v>0</v>
      </c>
      <c r="V1483" s="8">
        <v>0</v>
      </c>
      <c r="W1483" s="8">
        <v>0</v>
      </c>
      <c r="X1483" s="8">
        <v>53.12</v>
      </c>
    </row>
    <row r="1484" spans="1:24" x14ac:dyDescent="0.25">
      <c r="A1484" t="s">
        <v>1810</v>
      </c>
      <c r="B1484" s="1">
        <v>45522</v>
      </c>
      <c r="C1484" t="s">
        <v>350</v>
      </c>
      <c r="D1484" t="s">
        <v>351</v>
      </c>
      <c r="E1484" t="s">
        <v>63</v>
      </c>
      <c r="F1484" t="s">
        <v>89</v>
      </c>
      <c r="G1484" t="s">
        <v>79</v>
      </c>
      <c r="H1484" t="s">
        <v>80</v>
      </c>
      <c r="I1484" t="s">
        <v>66</v>
      </c>
      <c r="J1484" t="s">
        <v>67</v>
      </c>
      <c r="K1484" t="s">
        <v>33</v>
      </c>
      <c r="L1484" s="13">
        <v>4.5</v>
      </c>
      <c r="M1484" s="8">
        <v>2.1</v>
      </c>
      <c r="N1484">
        <v>36</v>
      </c>
      <c r="O1484" s="8">
        <v>162</v>
      </c>
      <c r="P1484" s="14">
        <v>0.1764</v>
      </c>
      <c r="Q1484" s="8">
        <v>28.58</v>
      </c>
      <c r="R1484" s="8">
        <v>133.41999999999999</v>
      </c>
      <c r="S1484" s="8">
        <v>75.599999999999994</v>
      </c>
      <c r="T1484" s="8">
        <v>57.82</v>
      </c>
      <c r="U1484">
        <v>0</v>
      </c>
      <c r="V1484" s="8">
        <v>0</v>
      </c>
      <c r="W1484" s="8">
        <v>0</v>
      </c>
      <c r="X1484" s="8">
        <v>57.82</v>
      </c>
    </row>
    <row r="1485" spans="1:24" x14ac:dyDescent="0.25">
      <c r="A1485" t="s">
        <v>1811</v>
      </c>
      <c r="B1485" s="1">
        <v>46153</v>
      </c>
      <c r="C1485" t="s">
        <v>269</v>
      </c>
      <c r="D1485" t="s">
        <v>270</v>
      </c>
      <c r="E1485" t="s">
        <v>27</v>
      </c>
      <c r="F1485" t="s">
        <v>37</v>
      </c>
      <c r="G1485" t="s">
        <v>29</v>
      </c>
      <c r="H1485" t="s">
        <v>30</v>
      </c>
      <c r="I1485" t="s">
        <v>47</v>
      </c>
      <c r="J1485" t="s">
        <v>48</v>
      </c>
      <c r="K1485" t="s">
        <v>49</v>
      </c>
      <c r="L1485" s="13">
        <v>5</v>
      </c>
      <c r="M1485" s="8">
        <v>3.2</v>
      </c>
      <c r="N1485">
        <v>57</v>
      </c>
      <c r="O1485" s="8">
        <v>285</v>
      </c>
      <c r="P1485" s="14">
        <v>1.5800000000000002E-2</v>
      </c>
      <c r="Q1485" s="8">
        <v>4.5</v>
      </c>
      <c r="R1485" s="8">
        <v>280.5</v>
      </c>
      <c r="S1485" s="8">
        <v>182.4</v>
      </c>
      <c r="T1485" s="8">
        <v>98.1</v>
      </c>
      <c r="U1485">
        <v>0</v>
      </c>
      <c r="V1485" s="8">
        <v>0</v>
      </c>
      <c r="W1485" s="8">
        <v>0</v>
      </c>
      <c r="X1485" s="8">
        <v>98.1</v>
      </c>
    </row>
    <row r="1486" spans="1:24" x14ac:dyDescent="0.25">
      <c r="A1486" t="s">
        <v>1812</v>
      </c>
      <c r="B1486" s="1">
        <v>46226</v>
      </c>
      <c r="C1486" t="s">
        <v>291</v>
      </c>
      <c r="D1486" t="s">
        <v>292</v>
      </c>
      <c r="E1486" t="s">
        <v>150</v>
      </c>
      <c r="F1486" t="s">
        <v>54</v>
      </c>
      <c r="G1486" t="s">
        <v>151</v>
      </c>
      <c r="H1486" t="s">
        <v>152</v>
      </c>
      <c r="I1486" t="s">
        <v>74</v>
      </c>
      <c r="J1486" t="s">
        <v>75</v>
      </c>
      <c r="K1486" t="s">
        <v>49</v>
      </c>
      <c r="L1486" s="13">
        <v>11</v>
      </c>
      <c r="M1486" s="8">
        <v>6.8</v>
      </c>
      <c r="N1486">
        <v>13</v>
      </c>
      <c r="O1486" s="8">
        <v>143</v>
      </c>
      <c r="P1486" s="14">
        <v>5.2499999999999998E-2</v>
      </c>
      <c r="Q1486" s="8">
        <v>7.51</v>
      </c>
      <c r="R1486" s="8">
        <v>135.49</v>
      </c>
      <c r="S1486" s="8">
        <v>88.4</v>
      </c>
      <c r="T1486" s="8">
        <v>47.09</v>
      </c>
      <c r="U1486">
        <v>0</v>
      </c>
      <c r="V1486" s="8">
        <v>0</v>
      </c>
      <c r="W1486" s="8">
        <v>0</v>
      </c>
      <c r="X1486" s="8">
        <v>47.09</v>
      </c>
    </row>
    <row r="1487" spans="1:24" x14ac:dyDescent="0.25">
      <c r="A1487" t="s">
        <v>1813</v>
      </c>
      <c r="B1487" s="1">
        <v>45408</v>
      </c>
      <c r="C1487" t="s">
        <v>763</v>
      </c>
      <c r="D1487" t="s">
        <v>764</v>
      </c>
      <c r="E1487" t="s">
        <v>71</v>
      </c>
      <c r="F1487" t="s">
        <v>46</v>
      </c>
      <c r="G1487" t="s">
        <v>165</v>
      </c>
      <c r="H1487" t="s">
        <v>166</v>
      </c>
      <c r="I1487" t="s">
        <v>40</v>
      </c>
      <c r="J1487" t="s">
        <v>41</v>
      </c>
      <c r="K1487" t="s">
        <v>42</v>
      </c>
      <c r="L1487" s="13">
        <v>14.5</v>
      </c>
      <c r="M1487" s="8">
        <v>4.2</v>
      </c>
      <c r="N1487">
        <v>11</v>
      </c>
      <c r="O1487" s="8">
        <v>159.5</v>
      </c>
      <c r="P1487" s="14">
        <v>5.6599999999999998E-2</v>
      </c>
      <c r="Q1487" s="8">
        <v>9.0299999999999994</v>
      </c>
      <c r="R1487" s="8">
        <v>150.47</v>
      </c>
      <c r="S1487" s="8">
        <v>46.2</v>
      </c>
      <c r="T1487" s="8">
        <v>104.27</v>
      </c>
      <c r="U1487">
        <v>0</v>
      </c>
      <c r="V1487" s="8">
        <v>0</v>
      </c>
      <c r="W1487" s="8">
        <v>0</v>
      </c>
      <c r="X1487" s="8">
        <v>104.27</v>
      </c>
    </row>
    <row r="1488" spans="1:24" x14ac:dyDescent="0.25">
      <c r="A1488" t="s">
        <v>1814</v>
      </c>
      <c r="B1488" s="1">
        <v>45764</v>
      </c>
      <c r="C1488" t="s">
        <v>403</v>
      </c>
      <c r="D1488" t="s">
        <v>404</v>
      </c>
      <c r="E1488" t="s">
        <v>53</v>
      </c>
      <c r="F1488" t="s">
        <v>37</v>
      </c>
      <c r="G1488" t="s">
        <v>55</v>
      </c>
      <c r="H1488" t="s">
        <v>56</v>
      </c>
      <c r="I1488" t="s">
        <v>99</v>
      </c>
      <c r="J1488" t="s">
        <v>100</v>
      </c>
      <c r="K1488" t="s">
        <v>49</v>
      </c>
      <c r="L1488" s="13">
        <v>3.8</v>
      </c>
      <c r="M1488" s="8">
        <v>2.6</v>
      </c>
      <c r="N1488">
        <v>13</v>
      </c>
      <c r="O1488" s="8">
        <v>49.4</v>
      </c>
      <c r="P1488" s="14">
        <v>4.4999999999999997E-3</v>
      </c>
      <c r="Q1488" s="8">
        <v>0.22</v>
      </c>
      <c r="R1488" s="8">
        <v>49.18</v>
      </c>
      <c r="S1488" s="8">
        <v>33.799999999999997</v>
      </c>
      <c r="T1488" s="8">
        <v>15.38</v>
      </c>
      <c r="U1488">
        <v>0</v>
      </c>
      <c r="V1488" s="8">
        <v>0</v>
      </c>
      <c r="W1488" s="8">
        <v>0</v>
      </c>
      <c r="X1488" s="8">
        <v>15.38</v>
      </c>
    </row>
    <row r="1489" spans="1:24" x14ac:dyDescent="0.25">
      <c r="A1489" t="s">
        <v>1815</v>
      </c>
      <c r="B1489" s="1">
        <v>46261</v>
      </c>
      <c r="C1489" t="s">
        <v>546</v>
      </c>
      <c r="D1489" t="s">
        <v>547</v>
      </c>
      <c r="E1489" t="s">
        <v>27</v>
      </c>
      <c r="F1489" t="s">
        <v>89</v>
      </c>
      <c r="G1489" t="s">
        <v>38</v>
      </c>
      <c r="H1489" t="s">
        <v>39</v>
      </c>
      <c r="I1489" t="s">
        <v>185</v>
      </c>
      <c r="J1489" t="s">
        <v>186</v>
      </c>
      <c r="K1489" t="s">
        <v>59</v>
      </c>
      <c r="L1489" s="13">
        <v>4.9000000000000004</v>
      </c>
      <c r="M1489" s="8">
        <v>3.1</v>
      </c>
      <c r="N1489">
        <v>52</v>
      </c>
      <c r="O1489" s="8">
        <v>254.8</v>
      </c>
      <c r="P1489" s="14">
        <v>0.44579999999999997</v>
      </c>
      <c r="Q1489" s="8">
        <v>113.59</v>
      </c>
      <c r="R1489" s="8">
        <v>141.21</v>
      </c>
      <c r="S1489" s="8">
        <v>161.19999999999999</v>
      </c>
      <c r="T1489" s="8">
        <v>-19.989999999999998</v>
      </c>
      <c r="U1489">
        <v>0</v>
      </c>
      <c r="V1489" s="8">
        <v>0</v>
      </c>
      <c r="W1489" s="8">
        <v>0</v>
      </c>
      <c r="X1489" s="8">
        <v>-19.989999999999998</v>
      </c>
    </row>
    <row r="1490" spans="1:24" x14ac:dyDescent="0.25">
      <c r="A1490" t="s">
        <v>1816</v>
      </c>
      <c r="B1490" s="1">
        <v>45412</v>
      </c>
      <c r="C1490" t="s">
        <v>232</v>
      </c>
      <c r="D1490" t="s">
        <v>233</v>
      </c>
      <c r="E1490" t="s">
        <v>27</v>
      </c>
      <c r="F1490" t="s">
        <v>89</v>
      </c>
      <c r="G1490" t="s">
        <v>29</v>
      </c>
      <c r="H1490" t="s">
        <v>30</v>
      </c>
      <c r="I1490" t="s">
        <v>144</v>
      </c>
      <c r="J1490" t="s">
        <v>145</v>
      </c>
      <c r="K1490" t="s">
        <v>33</v>
      </c>
      <c r="L1490" s="13">
        <v>12</v>
      </c>
      <c r="M1490" s="8">
        <v>6.5</v>
      </c>
      <c r="N1490">
        <v>224</v>
      </c>
      <c r="O1490" s="8">
        <v>2688</v>
      </c>
      <c r="P1490" s="14">
        <v>2.2599999999999999E-2</v>
      </c>
      <c r="Q1490" s="8">
        <v>60.75</v>
      </c>
      <c r="R1490" s="8">
        <v>2627.25</v>
      </c>
      <c r="S1490" s="8">
        <v>1456</v>
      </c>
      <c r="T1490" s="8">
        <v>1171.25</v>
      </c>
      <c r="U1490">
        <v>0</v>
      </c>
      <c r="V1490" s="8">
        <v>0</v>
      </c>
      <c r="W1490" s="8">
        <v>0</v>
      </c>
      <c r="X1490" s="8">
        <v>1171.25</v>
      </c>
    </row>
    <row r="1491" spans="1:24" x14ac:dyDescent="0.25">
      <c r="A1491" t="s">
        <v>1817</v>
      </c>
      <c r="B1491" s="1">
        <v>45955</v>
      </c>
      <c r="C1491" t="s">
        <v>475</v>
      </c>
      <c r="D1491" t="s">
        <v>476</v>
      </c>
      <c r="E1491" t="s">
        <v>63</v>
      </c>
      <c r="F1491" t="s">
        <v>37</v>
      </c>
      <c r="G1491" t="s">
        <v>79</v>
      </c>
      <c r="H1491" t="s">
        <v>80</v>
      </c>
      <c r="I1491" t="s">
        <v>144</v>
      </c>
      <c r="J1491" t="s">
        <v>145</v>
      </c>
      <c r="K1491" t="s">
        <v>33</v>
      </c>
      <c r="L1491" s="13">
        <v>12</v>
      </c>
      <c r="M1491" s="8">
        <v>6.5</v>
      </c>
      <c r="N1491">
        <v>12</v>
      </c>
      <c r="O1491" s="8">
        <v>144</v>
      </c>
      <c r="P1491" s="14">
        <v>4.5999999999999999E-3</v>
      </c>
      <c r="Q1491" s="8">
        <v>0.66</v>
      </c>
      <c r="R1491" s="8">
        <v>143.34</v>
      </c>
      <c r="S1491" s="8">
        <v>78</v>
      </c>
      <c r="T1491" s="8">
        <v>65.34</v>
      </c>
      <c r="U1491">
        <v>0</v>
      </c>
      <c r="V1491" s="8">
        <v>0</v>
      </c>
      <c r="W1491" s="8">
        <v>0</v>
      </c>
      <c r="X1491" s="8">
        <v>65.34</v>
      </c>
    </row>
    <row r="1492" spans="1:24" x14ac:dyDescent="0.25">
      <c r="A1492" t="s">
        <v>1818</v>
      </c>
      <c r="B1492" s="1">
        <v>46144</v>
      </c>
      <c r="C1492" t="s">
        <v>689</v>
      </c>
      <c r="D1492" t="s">
        <v>690</v>
      </c>
      <c r="E1492" t="s">
        <v>27</v>
      </c>
      <c r="F1492" t="s">
        <v>54</v>
      </c>
      <c r="G1492" t="s">
        <v>29</v>
      </c>
      <c r="H1492" t="s">
        <v>30</v>
      </c>
      <c r="I1492" t="s">
        <v>57</v>
      </c>
      <c r="J1492" t="s">
        <v>58</v>
      </c>
      <c r="K1492" t="s">
        <v>59</v>
      </c>
      <c r="L1492" s="13">
        <v>10.5</v>
      </c>
      <c r="M1492" s="8">
        <v>7.5</v>
      </c>
      <c r="N1492">
        <v>133</v>
      </c>
      <c r="O1492" s="8">
        <v>1396.5</v>
      </c>
      <c r="P1492" s="14">
        <v>0.3876</v>
      </c>
      <c r="Q1492" s="8">
        <v>541.28</v>
      </c>
      <c r="R1492" s="8">
        <v>855.22</v>
      </c>
      <c r="S1492" s="8">
        <v>997.5</v>
      </c>
      <c r="T1492" s="8">
        <v>-142.28</v>
      </c>
      <c r="U1492">
        <v>0</v>
      </c>
      <c r="V1492" s="8">
        <v>0</v>
      </c>
      <c r="W1492" s="8">
        <v>0</v>
      </c>
      <c r="X1492" s="8">
        <v>-142.28</v>
      </c>
    </row>
    <row r="1493" spans="1:24" x14ac:dyDescent="0.25">
      <c r="A1493" t="s">
        <v>1819</v>
      </c>
      <c r="B1493" s="1">
        <v>45449</v>
      </c>
      <c r="C1493" t="s">
        <v>276</v>
      </c>
      <c r="D1493" t="s">
        <v>277</v>
      </c>
      <c r="E1493" t="s">
        <v>150</v>
      </c>
      <c r="F1493" t="s">
        <v>37</v>
      </c>
      <c r="G1493" t="s">
        <v>151</v>
      </c>
      <c r="H1493" t="s">
        <v>152</v>
      </c>
      <c r="I1493" t="s">
        <v>112</v>
      </c>
      <c r="J1493" t="s">
        <v>113</v>
      </c>
      <c r="K1493" t="s">
        <v>42</v>
      </c>
      <c r="L1493" s="13">
        <v>8.5</v>
      </c>
      <c r="M1493" s="8">
        <v>2.8</v>
      </c>
      <c r="N1493">
        <v>29</v>
      </c>
      <c r="O1493" s="8">
        <v>246.5</v>
      </c>
      <c r="P1493" s="14">
        <v>3.5999999999999999E-3</v>
      </c>
      <c r="Q1493" s="8">
        <v>0.89</v>
      </c>
      <c r="R1493" s="8">
        <v>245.61</v>
      </c>
      <c r="S1493" s="8">
        <v>81.2</v>
      </c>
      <c r="T1493" s="8">
        <v>164.41</v>
      </c>
      <c r="U1493">
        <v>0</v>
      </c>
      <c r="V1493" s="8">
        <v>0</v>
      </c>
      <c r="W1493" s="8">
        <v>0</v>
      </c>
      <c r="X1493" s="8">
        <v>164.41</v>
      </c>
    </row>
    <row r="1494" spans="1:24" x14ac:dyDescent="0.25">
      <c r="A1494" t="s">
        <v>1820</v>
      </c>
      <c r="B1494" s="1">
        <v>45802</v>
      </c>
      <c r="C1494" t="s">
        <v>258</v>
      </c>
      <c r="D1494" t="s">
        <v>259</v>
      </c>
      <c r="E1494" t="s">
        <v>71</v>
      </c>
      <c r="F1494" t="s">
        <v>28</v>
      </c>
      <c r="G1494" t="s">
        <v>72</v>
      </c>
      <c r="H1494" t="s">
        <v>73</v>
      </c>
      <c r="I1494" t="s">
        <v>57</v>
      </c>
      <c r="J1494" t="s">
        <v>58</v>
      </c>
      <c r="K1494" t="s">
        <v>59</v>
      </c>
      <c r="L1494" s="13">
        <v>10.5</v>
      </c>
      <c r="M1494" s="8">
        <v>7.5</v>
      </c>
      <c r="N1494">
        <v>32</v>
      </c>
      <c r="O1494" s="8">
        <v>336</v>
      </c>
      <c r="P1494" s="14">
        <v>1.9699999999999999E-2</v>
      </c>
      <c r="Q1494" s="8">
        <v>6.62</v>
      </c>
      <c r="R1494" s="8">
        <v>329.38</v>
      </c>
      <c r="S1494" s="8">
        <v>240</v>
      </c>
      <c r="T1494" s="8">
        <v>89.38</v>
      </c>
      <c r="U1494">
        <v>0</v>
      </c>
      <c r="V1494" s="8">
        <v>0</v>
      </c>
      <c r="W1494" s="8">
        <v>0</v>
      </c>
      <c r="X1494" s="8">
        <v>89.38</v>
      </c>
    </row>
    <row r="1495" spans="1:24" x14ac:dyDescent="0.25">
      <c r="A1495" t="s">
        <v>1821</v>
      </c>
      <c r="B1495" s="1">
        <v>46247</v>
      </c>
      <c r="C1495" t="s">
        <v>262</v>
      </c>
      <c r="D1495" t="s">
        <v>263</v>
      </c>
      <c r="E1495" t="s">
        <v>63</v>
      </c>
      <c r="F1495" t="s">
        <v>54</v>
      </c>
      <c r="G1495" t="s">
        <v>64</v>
      </c>
      <c r="H1495" t="s">
        <v>65</v>
      </c>
      <c r="I1495" t="s">
        <v>66</v>
      </c>
      <c r="J1495" t="s">
        <v>67</v>
      </c>
      <c r="K1495" t="s">
        <v>33</v>
      </c>
      <c r="L1495" s="13">
        <v>4.5</v>
      </c>
      <c r="M1495" s="8">
        <v>2.1</v>
      </c>
      <c r="N1495">
        <v>52</v>
      </c>
      <c r="O1495" s="8">
        <v>234</v>
      </c>
      <c r="P1495" s="14">
        <v>6.9999999999999999E-4</v>
      </c>
      <c r="Q1495" s="8">
        <v>0.16</v>
      </c>
      <c r="R1495" s="8">
        <v>233.84</v>
      </c>
      <c r="S1495" s="8">
        <v>109.2</v>
      </c>
      <c r="T1495" s="8">
        <v>124.64</v>
      </c>
      <c r="U1495">
        <v>0</v>
      </c>
      <c r="V1495" s="8">
        <v>0</v>
      </c>
      <c r="W1495" s="8">
        <v>0</v>
      </c>
      <c r="X1495" s="8">
        <v>124.64</v>
      </c>
    </row>
    <row r="1496" spans="1:24" x14ac:dyDescent="0.25">
      <c r="A1496" t="s">
        <v>1822</v>
      </c>
      <c r="B1496" s="1">
        <v>46025</v>
      </c>
      <c r="C1496" t="s">
        <v>508</v>
      </c>
      <c r="D1496" t="s">
        <v>509</v>
      </c>
      <c r="E1496" t="s">
        <v>27</v>
      </c>
      <c r="F1496" t="s">
        <v>89</v>
      </c>
      <c r="G1496" t="s">
        <v>38</v>
      </c>
      <c r="H1496" t="s">
        <v>39</v>
      </c>
      <c r="I1496" t="s">
        <v>47</v>
      </c>
      <c r="J1496" t="s">
        <v>48</v>
      </c>
      <c r="K1496" t="s">
        <v>49</v>
      </c>
      <c r="L1496" s="13">
        <v>5</v>
      </c>
      <c r="M1496" s="8">
        <v>3.2</v>
      </c>
      <c r="N1496">
        <v>52</v>
      </c>
      <c r="O1496" s="8">
        <v>260</v>
      </c>
      <c r="P1496" s="14">
        <v>0.1482</v>
      </c>
      <c r="Q1496" s="8">
        <v>38.53</v>
      </c>
      <c r="R1496" s="8">
        <v>221.47</v>
      </c>
      <c r="S1496" s="8">
        <v>166.4</v>
      </c>
      <c r="T1496" s="8">
        <v>55.07</v>
      </c>
      <c r="U1496">
        <v>0</v>
      </c>
      <c r="V1496" s="8">
        <v>0</v>
      </c>
      <c r="W1496" s="8">
        <v>0</v>
      </c>
      <c r="X1496" s="8">
        <v>55.07</v>
      </c>
    </row>
    <row r="1497" spans="1:24" x14ac:dyDescent="0.25">
      <c r="A1497" t="s">
        <v>1823</v>
      </c>
      <c r="B1497" s="1">
        <v>45590</v>
      </c>
      <c r="C1497" t="s">
        <v>238</v>
      </c>
      <c r="D1497" t="s">
        <v>239</v>
      </c>
      <c r="E1497" t="s">
        <v>27</v>
      </c>
      <c r="F1497" t="s">
        <v>37</v>
      </c>
      <c r="G1497" t="s">
        <v>38</v>
      </c>
      <c r="H1497" t="s">
        <v>39</v>
      </c>
      <c r="I1497" t="s">
        <v>31</v>
      </c>
      <c r="J1497" t="s">
        <v>32</v>
      </c>
      <c r="K1497" t="s">
        <v>33</v>
      </c>
      <c r="L1497" s="13">
        <v>5.8</v>
      </c>
      <c r="M1497" s="8">
        <v>2.7</v>
      </c>
      <c r="N1497">
        <v>23</v>
      </c>
      <c r="O1497" s="8">
        <v>133.4</v>
      </c>
      <c r="P1497" s="14">
        <v>1.9E-2</v>
      </c>
      <c r="Q1497" s="8">
        <v>2.5299999999999998</v>
      </c>
      <c r="R1497" s="8">
        <v>130.87</v>
      </c>
      <c r="S1497" s="8">
        <v>62.1</v>
      </c>
      <c r="T1497" s="8">
        <v>68.77</v>
      </c>
      <c r="U1497">
        <v>0</v>
      </c>
      <c r="V1497" s="8">
        <v>0</v>
      </c>
      <c r="W1497" s="8">
        <v>0</v>
      </c>
      <c r="X1497" s="8">
        <v>68.77</v>
      </c>
    </row>
    <row r="1498" spans="1:24" x14ac:dyDescent="0.25">
      <c r="A1498" t="s">
        <v>1824</v>
      </c>
      <c r="B1498" s="1">
        <v>45813</v>
      </c>
      <c r="C1498" t="s">
        <v>238</v>
      </c>
      <c r="D1498" t="s">
        <v>239</v>
      </c>
      <c r="E1498" t="s">
        <v>27</v>
      </c>
      <c r="F1498" t="s">
        <v>37</v>
      </c>
      <c r="G1498" t="s">
        <v>38</v>
      </c>
      <c r="H1498" t="s">
        <v>39</v>
      </c>
      <c r="I1498" t="s">
        <v>66</v>
      </c>
      <c r="J1498" t="s">
        <v>67</v>
      </c>
      <c r="K1498" t="s">
        <v>33</v>
      </c>
      <c r="L1498" s="13">
        <v>4.5</v>
      </c>
      <c r="M1498" s="8">
        <v>2.1</v>
      </c>
      <c r="N1498">
        <v>11</v>
      </c>
      <c r="O1498" s="8">
        <v>49.5</v>
      </c>
      <c r="P1498" s="14">
        <v>4.1999999999999997E-3</v>
      </c>
      <c r="Q1498" s="8">
        <v>0.21</v>
      </c>
      <c r="R1498" s="8">
        <v>49.29</v>
      </c>
      <c r="S1498" s="8">
        <v>23.1</v>
      </c>
      <c r="T1498" s="8">
        <v>26.19</v>
      </c>
      <c r="U1498">
        <v>0</v>
      </c>
      <c r="V1498" s="8">
        <v>0</v>
      </c>
      <c r="W1498" s="8">
        <v>0</v>
      </c>
      <c r="X1498" s="8">
        <v>26.19</v>
      </c>
    </row>
    <row r="1499" spans="1:24" x14ac:dyDescent="0.25">
      <c r="A1499" t="s">
        <v>1825</v>
      </c>
      <c r="B1499" s="1">
        <v>46014</v>
      </c>
      <c r="C1499" t="s">
        <v>361</v>
      </c>
      <c r="D1499" t="s">
        <v>362</v>
      </c>
      <c r="E1499" t="s">
        <v>27</v>
      </c>
      <c r="F1499" t="s">
        <v>28</v>
      </c>
      <c r="G1499" t="s">
        <v>38</v>
      </c>
      <c r="H1499" t="s">
        <v>39</v>
      </c>
      <c r="I1499" t="s">
        <v>156</v>
      </c>
      <c r="J1499" t="s">
        <v>157</v>
      </c>
      <c r="K1499" t="s">
        <v>42</v>
      </c>
      <c r="L1499" s="13">
        <v>6.2</v>
      </c>
      <c r="M1499" s="8">
        <v>1.9</v>
      </c>
      <c r="N1499">
        <v>111</v>
      </c>
      <c r="O1499" s="8">
        <v>688.2</v>
      </c>
      <c r="P1499" s="14">
        <v>3.4000000000000002E-2</v>
      </c>
      <c r="Q1499" s="8">
        <v>23.4</v>
      </c>
      <c r="R1499" s="8">
        <v>664.8</v>
      </c>
      <c r="S1499" s="8">
        <v>210.9</v>
      </c>
      <c r="T1499" s="8">
        <v>453.9</v>
      </c>
      <c r="U1499">
        <v>0</v>
      </c>
      <c r="V1499" s="8">
        <v>0</v>
      </c>
      <c r="W1499" s="8">
        <v>0</v>
      </c>
      <c r="X1499" s="8">
        <v>453.9</v>
      </c>
    </row>
    <row r="1500" spans="1:24" x14ac:dyDescent="0.25">
      <c r="A1500" t="s">
        <v>1826</v>
      </c>
      <c r="B1500" s="1">
        <v>45571</v>
      </c>
      <c r="C1500" t="s">
        <v>148</v>
      </c>
      <c r="D1500" t="s">
        <v>149</v>
      </c>
      <c r="E1500" t="s">
        <v>150</v>
      </c>
      <c r="F1500" t="s">
        <v>37</v>
      </c>
      <c r="G1500" t="s">
        <v>151</v>
      </c>
      <c r="H1500" t="s">
        <v>152</v>
      </c>
      <c r="I1500" t="s">
        <v>99</v>
      </c>
      <c r="J1500" t="s">
        <v>100</v>
      </c>
      <c r="K1500" t="s">
        <v>49</v>
      </c>
      <c r="L1500" s="13">
        <v>3.8</v>
      </c>
      <c r="M1500" s="8">
        <v>2.6</v>
      </c>
      <c r="N1500">
        <v>16</v>
      </c>
      <c r="O1500" s="8">
        <v>60.8</v>
      </c>
      <c r="P1500" s="14">
        <v>8.8999999999999999E-3</v>
      </c>
      <c r="Q1500" s="8">
        <v>0.54</v>
      </c>
      <c r="R1500" s="8">
        <v>60.26</v>
      </c>
      <c r="S1500" s="8">
        <v>41.6</v>
      </c>
      <c r="T1500" s="8">
        <v>18.66</v>
      </c>
      <c r="U1500">
        <v>0</v>
      </c>
      <c r="V1500" s="8">
        <v>0</v>
      </c>
      <c r="W1500" s="8">
        <v>0</v>
      </c>
      <c r="X1500" s="8">
        <v>18.66</v>
      </c>
    </row>
    <row r="1501" spans="1:24" x14ac:dyDescent="0.25">
      <c r="A1501" t="s">
        <v>1827</v>
      </c>
      <c r="B1501" s="1">
        <v>45717</v>
      </c>
      <c r="C1501" t="s">
        <v>208</v>
      </c>
      <c r="D1501" t="s">
        <v>209</v>
      </c>
      <c r="E1501" t="s">
        <v>27</v>
      </c>
      <c r="F1501" t="s">
        <v>54</v>
      </c>
      <c r="G1501" t="s">
        <v>38</v>
      </c>
      <c r="H1501" t="s">
        <v>39</v>
      </c>
      <c r="I1501" t="s">
        <v>74</v>
      </c>
      <c r="J1501" t="s">
        <v>75</v>
      </c>
      <c r="K1501" t="s">
        <v>49</v>
      </c>
      <c r="L1501" s="13">
        <v>11</v>
      </c>
      <c r="M1501" s="8">
        <v>6.8</v>
      </c>
      <c r="N1501">
        <v>87</v>
      </c>
      <c r="O1501" s="8">
        <v>957</v>
      </c>
      <c r="P1501" s="14">
        <v>6.3E-3</v>
      </c>
      <c r="Q1501" s="8">
        <v>6.03</v>
      </c>
      <c r="R1501" s="8">
        <v>950.97</v>
      </c>
      <c r="S1501" s="8">
        <v>591.6</v>
      </c>
      <c r="T1501" s="8">
        <v>359.37</v>
      </c>
      <c r="U1501">
        <v>0</v>
      </c>
      <c r="V1501" s="8">
        <v>0</v>
      </c>
      <c r="W1501" s="8">
        <v>0</v>
      </c>
      <c r="X1501" s="8">
        <v>359.37</v>
      </c>
    </row>
    <row r="1502" spans="1:24" x14ac:dyDescent="0.25">
      <c r="A1502" t="s">
        <v>1828</v>
      </c>
      <c r="B1502" s="1">
        <v>46146</v>
      </c>
      <c r="C1502" t="s">
        <v>232</v>
      </c>
      <c r="D1502" t="s">
        <v>233</v>
      </c>
      <c r="E1502" t="s">
        <v>27</v>
      </c>
      <c r="F1502" t="s">
        <v>89</v>
      </c>
      <c r="G1502" t="s">
        <v>38</v>
      </c>
      <c r="H1502" t="s">
        <v>39</v>
      </c>
      <c r="I1502" t="s">
        <v>40</v>
      </c>
      <c r="J1502" t="s">
        <v>41</v>
      </c>
      <c r="K1502" t="s">
        <v>42</v>
      </c>
      <c r="L1502" s="13">
        <v>14.5</v>
      </c>
      <c r="M1502" s="8">
        <v>4.2</v>
      </c>
      <c r="N1502">
        <v>139</v>
      </c>
      <c r="O1502" s="8">
        <v>2015.5</v>
      </c>
      <c r="P1502" s="14">
        <v>0.39100000000000001</v>
      </c>
      <c r="Q1502" s="8">
        <v>788.06</v>
      </c>
      <c r="R1502" s="8">
        <v>1227.44</v>
      </c>
      <c r="S1502" s="8">
        <v>583.79999999999995</v>
      </c>
      <c r="T1502" s="8">
        <v>643.64</v>
      </c>
      <c r="U1502">
        <v>0</v>
      </c>
      <c r="V1502" s="8">
        <v>0</v>
      </c>
      <c r="W1502" s="8">
        <v>0</v>
      </c>
      <c r="X1502" s="8">
        <v>643.64</v>
      </c>
    </row>
    <row r="1503" spans="1:24" x14ac:dyDescent="0.25">
      <c r="A1503" t="s">
        <v>1829</v>
      </c>
      <c r="B1503" s="1">
        <v>45786</v>
      </c>
      <c r="C1503" t="s">
        <v>220</v>
      </c>
      <c r="D1503" t="s">
        <v>221</v>
      </c>
      <c r="E1503" t="s">
        <v>71</v>
      </c>
      <c r="F1503" t="s">
        <v>28</v>
      </c>
      <c r="G1503" t="s">
        <v>72</v>
      </c>
      <c r="H1503" t="s">
        <v>73</v>
      </c>
      <c r="I1503" t="s">
        <v>40</v>
      </c>
      <c r="J1503" t="s">
        <v>41</v>
      </c>
      <c r="K1503" t="s">
        <v>42</v>
      </c>
      <c r="L1503" s="13">
        <v>14.5</v>
      </c>
      <c r="M1503" s="8">
        <v>4.2</v>
      </c>
      <c r="N1503">
        <v>51</v>
      </c>
      <c r="O1503" s="8">
        <v>739.5</v>
      </c>
      <c r="P1503" s="14">
        <v>0.1263</v>
      </c>
      <c r="Q1503" s="8">
        <v>93.4</v>
      </c>
      <c r="R1503" s="8">
        <v>646.1</v>
      </c>
      <c r="S1503" s="8">
        <v>214.2</v>
      </c>
      <c r="T1503" s="8">
        <v>431.9</v>
      </c>
      <c r="U1503">
        <v>0</v>
      </c>
      <c r="V1503" s="8">
        <v>0</v>
      </c>
      <c r="W1503" s="8">
        <v>0</v>
      </c>
      <c r="X1503" s="8">
        <v>431.9</v>
      </c>
    </row>
    <row r="1504" spans="1:24" x14ac:dyDescent="0.25">
      <c r="A1504" t="s">
        <v>1830</v>
      </c>
      <c r="B1504" s="1">
        <v>45775</v>
      </c>
      <c r="C1504" t="s">
        <v>82</v>
      </c>
      <c r="D1504" t="s">
        <v>83</v>
      </c>
      <c r="E1504" t="s">
        <v>71</v>
      </c>
      <c r="F1504" t="s">
        <v>46</v>
      </c>
      <c r="G1504" t="s">
        <v>72</v>
      </c>
      <c r="H1504" t="s">
        <v>73</v>
      </c>
      <c r="I1504" t="s">
        <v>130</v>
      </c>
      <c r="J1504" t="s">
        <v>131</v>
      </c>
      <c r="K1504" t="s">
        <v>42</v>
      </c>
      <c r="L1504" s="13">
        <v>4.8</v>
      </c>
      <c r="M1504" s="8">
        <v>1.4</v>
      </c>
      <c r="N1504">
        <v>55</v>
      </c>
      <c r="O1504" s="8">
        <v>264</v>
      </c>
      <c r="P1504" s="14">
        <v>0.20530000000000001</v>
      </c>
      <c r="Q1504" s="8">
        <v>54.2</v>
      </c>
      <c r="R1504" s="8">
        <v>209.8</v>
      </c>
      <c r="S1504" s="8">
        <v>77</v>
      </c>
      <c r="T1504" s="8">
        <v>132.80000000000001</v>
      </c>
      <c r="U1504">
        <v>0</v>
      </c>
      <c r="V1504" s="8">
        <v>0</v>
      </c>
      <c r="W1504" s="8">
        <v>0</v>
      </c>
      <c r="X1504" s="8">
        <v>132.80000000000001</v>
      </c>
    </row>
    <row r="1505" spans="1:24" x14ac:dyDescent="0.25">
      <c r="A1505" t="s">
        <v>1831</v>
      </c>
      <c r="B1505" s="1">
        <v>45541</v>
      </c>
      <c r="C1505" t="s">
        <v>252</v>
      </c>
      <c r="D1505" t="s">
        <v>253</v>
      </c>
      <c r="E1505" t="s">
        <v>63</v>
      </c>
      <c r="F1505" t="s">
        <v>54</v>
      </c>
      <c r="G1505" t="s">
        <v>79</v>
      </c>
      <c r="H1505" t="s">
        <v>80</v>
      </c>
      <c r="I1505" t="s">
        <v>144</v>
      </c>
      <c r="J1505" t="s">
        <v>145</v>
      </c>
      <c r="K1505" t="s">
        <v>33</v>
      </c>
      <c r="L1505" s="13">
        <v>12</v>
      </c>
      <c r="M1505" s="8">
        <v>6.5</v>
      </c>
      <c r="N1505">
        <v>109</v>
      </c>
      <c r="O1505" s="8">
        <v>1308</v>
      </c>
      <c r="P1505" s="14">
        <v>5.6000000000000001E-2</v>
      </c>
      <c r="Q1505" s="8">
        <v>73.25</v>
      </c>
      <c r="R1505" s="8">
        <v>1234.75</v>
      </c>
      <c r="S1505" s="8">
        <v>708.5</v>
      </c>
      <c r="T1505" s="8">
        <v>526.25</v>
      </c>
      <c r="U1505">
        <v>0</v>
      </c>
      <c r="V1505" s="8">
        <v>0</v>
      </c>
      <c r="W1505" s="8">
        <v>0</v>
      </c>
      <c r="X1505" s="8">
        <v>526.25</v>
      </c>
    </row>
    <row r="1506" spans="1:24" x14ac:dyDescent="0.25">
      <c r="A1506" t="s">
        <v>1832</v>
      </c>
      <c r="B1506" s="1">
        <v>45759</v>
      </c>
      <c r="C1506" t="s">
        <v>269</v>
      </c>
      <c r="D1506" t="s">
        <v>270</v>
      </c>
      <c r="E1506" t="s">
        <v>27</v>
      </c>
      <c r="F1506" t="s">
        <v>37</v>
      </c>
      <c r="G1506" t="s">
        <v>29</v>
      </c>
      <c r="H1506" t="s">
        <v>30</v>
      </c>
      <c r="I1506" t="s">
        <v>40</v>
      </c>
      <c r="J1506" t="s">
        <v>41</v>
      </c>
      <c r="K1506" t="s">
        <v>42</v>
      </c>
      <c r="L1506" s="13">
        <v>14.5</v>
      </c>
      <c r="M1506" s="8">
        <v>4.2</v>
      </c>
      <c r="N1506">
        <v>22</v>
      </c>
      <c r="O1506" s="8">
        <v>319</v>
      </c>
      <c r="P1506" s="14">
        <v>6.7500000000000004E-2</v>
      </c>
      <c r="Q1506" s="8">
        <v>21.53</v>
      </c>
      <c r="R1506" s="8">
        <v>297.47000000000003</v>
      </c>
      <c r="S1506" s="8">
        <v>92.4</v>
      </c>
      <c r="T1506" s="8">
        <v>205.07</v>
      </c>
      <c r="U1506">
        <v>0</v>
      </c>
      <c r="V1506" s="8">
        <v>0</v>
      </c>
      <c r="W1506" s="8">
        <v>0</v>
      </c>
      <c r="X1506" s="8">
        <v>205.07</v>
      </c>
    </row>
    <row r="1507" spans="1:24" x14ac:dyDescent="0.25">
      <c r="A1507" t="s">
        <v>1833</v>
      </c>
      <c r="B1507" s="1">
        <v>45856</v>
      </c>
      <c r="C1507" t="s">
        <v>201</v>
      </c>
      <c r="D1507" t="s">
        <v>202</v>
      </c>
      <c r="E1507" t="s">
        <v>53</v>
      </c>
      <c r="F1507" t="s">
        <v>46</v>
      </c>
      <c r="G1507" t="s">
        <v>55</v>
      </c>
      <c r="H1507" t="s">
        <v>56</v>
      </c>
      <c r="I1507" t="s">
        <v>117</v>
      </c>
      <c r="J1507" t="s">
        <v>118</v>
      </c>
      <c r="K1507" t="s">
        <v>59</v>
      </c>
      <c r="L1507" s="13">
        <v>6</v>
      </c>
      <c r="M1507" s="8">
        <v>4.2</v>
      </c>
      <c r="N1507">
        <v>20</v>
      </c>
      <c r="O1507" s="8">
        <v>120</v>
      </c>
      <c r="P1507" s="14">
        <v>8.7999999999999995E-2</v>
      </c>
      <c r="Q1507" s="8">
        <v>10.56</v>
      </c>
      <c r="R1507" s="8">
        <v>109.44</v>
      </c>
      <c r="S1507" s="8">
        <v>84</v>
      </c>
      <c r="T1507" s="8">
        <v>25.44</v>
      </c>
      <c r="U1507">
        <v>0</v>
      </c>
      <c r="V1507" s="8">
        <v>0</v>
      </c>
      <c r="W1507" s="8">
        <v>0</v>
      </c>
      <c r="X1507" s="8">
        <v>25.44</v>
      </c>
    </row>
    <row r="1508" spans="1:24" x14ac:dyDescent="0.25">
      <c r="A1508" t="s">
        <v>1834</v>
      </c>
      <c r="B1508" s="1">
        <v>45440</v>
      </c>
      <c r="C1508" t="s">
        <v>223</v>
      </c>
      <c r="D1508" t="s">
        <v>224</v>
      </c>
      <c r="E1508" t="s">
        <v>27</v>
      </c>
      <c r="F1508" t="s">
        <v>28</v>
      </c>
      <c r="G1508" t="s">
        <v>38</v>
      </c>
      <c r="H1508" t="s">
        <v>39</v>
      </c>
      <c r="I1508" t="s">
        <v>144</v>
      </c>
      <c r="J1508" t="s">
        <v>145</v>
      </c>
      <c r="K1508" t="s">
        <v>33</v>
      </c>
      <c r="L1508" s="13">
        <v>12</v>
      </c>
      <c r="M1508" s="8">
        <v>6.5</v>
      </c>
      <c r="N1508">
        <v>525</v>
      </c>
      <c r="O1508" s="8">
        <v>6300</v>
      </c>
      <c r="P1508" s="14">
        <v>0.1062</v>
      </c>
      <c r="Q1508" s="8">
        <v>669.06</v>
      </c>
      <c r="R1508" s="8">
        <v>5630.94</v>
      </c>
      <c r="S1508" s="8">
        <v>3412.5</v>
      </c>
      <c r="T1508" s="8">
        <v>2218.44</v>
      </c>
      <c r="U1508">
        <v>0</v>
      </c>
      <c r="V1508" s="8">
        <v>0</v>
      </c>
      <c r="W1508" s="8">
        <v>0</v>
      </c>
      <c r="X1508" s="8">
        <v>2218.44</v>
      </c>
    </row>
    <row r="1509" spans="1:24" x14ac:dyDescent="0.25">
      <c r="A1509" t="s">
        <v>1835</v>
      </c>
      <c r="B1509" s="1">
        <v>45684</v>
      </c>
      <c r="C1509" t="s">
        <v>180</v>
      </c>
      <c r="D1509" t="s">
        <v>181</v>
      </c>
      <c r="E1509" t="s">
        <v>63</v>
      </c>
      <c r="F1509" t="s">
        <v>46</v>
      </c>
      <c r="G1509" t="s">
        <v>64</v>
      </c>
      <c r="H1509" t="s">
        <v>65</v>
      </c>
      <c r="I1509" t="s">
        <v>185</v>
      </c>
      <c r="J1509" t="s">
        <v>186</v>
      </c>
      <c r="K1509" t="s">
        <v>59</v>
      </c>
      <c r="L1509" s="13">
        <v>4.9000000000000004</v>
      </c>
      <c r="M1509" s="8">
        <v>3.1</v>
      </c>
      <c r="N1509">
        <v>16</v>
      </c>
      <c r="O1509" s="8">
        <v>78.400000000000006</v>
      </c>
      <c r="P1509" s="14">
        <v>0.217</v>
      </c>
      <c r="Q1509" s="8">
        <v>17.010000000000002</v>
      </c>
      <c r="R1509" s="8">
        <v>61.39</v>
      </c>
      <c r="S1509" s="8">
        <v>49.6</v>
      </c>
      <c r="T1509" s="8">
        <v>11.79</v>
      </c>
      <c r="U1509">
        <v>0</v>
      </c>
      <c r="V1509" s="8">
        <v>0</v>
      </c>
      <c r="W1509" s="8">
        <v>0</v>
      </c>
      <c r="X1509" s="8">
        <v>11.79</v>
      </c>
    </row>
    <row r="1510" spans="1:24" x14ac:dyDescent="0.25">
      <c r="A1510" t="s">
        <v>1836</v>
      </c>
      <c r="B1510" s="1">
        <v>45487</v>
      </c>
      <c r="C1510" t="s">
        <v>288</v>
      </c>
      <c r="D1510" t="s">
        <v>289</v>
      </c>
      <c r="E1510" t="s">
        <v>27</v>
      </c>
      <c r="F1510" t="s">
        <v>46</v>
      </c>
      <c r="G1510" t="s">
        <v>29</v>
      </c>
      <c r="H1510" t="s">
        <v>30</v>
      </c>
      <c r="I1510" t="s">
        <v>31</v>
      </c>
      <c r="J1510" t="s">
        <v>32</v>
      </c>
      <c r="K1510" t="s">
        <v>33</v>
      </c>
      <c r="L1510" s="13">
        <v>5.8</v>
      </c>
      <c r="M1510" s="8">
        <v>2.7</v>
      </c>
      <c r="N1510">
        <v>7</v>
      </c>
      <c r="O1510" s="8">
        <v>40.6</v>
      </c>
      <c r="P1510" s="14">
        <v>0.40660000000000002</v>
      </c>
      <c r="Q1510" s="8">
        <v>16.510000000000002</v>
      </c>
      <c r="R1510" s="8">
        <v>24.09</v>
      </c>
      <c r="S1510" s="8">
        <v>18.899999999999999</v>
      </c>
      <c r="T1510" s="8">
        <v>5.19</v>
      </c>
      <c r="U1510">
        <v>0</v>
      </c>
      <c r="V1510" s="8">
        <v>0</v>
      </c>
      <c r="W1510" s="8">
        <v>0</v>
      </c>
      <c r="X1510" s="8">
        <v>5.19</v>
      </c>
    </row>
    <row r="1511" spans="1:24" x14ac:dyDescent="0.25">
      <c r="A1511" t="s">
        <v>1837</v>
      </c>
      <c r="B1511" s="1">
        <v>46235</v>
      </c>
      <c r="C1511" t="s">
        <v>162</v>
      </c>
      <c r="D1511" t="s">
        <v>163</v>
      </c>
      <c r="E1511" t="s">
        <v>150</v>
      </c>
      <c r="F1511" t="s">
        <v>89</v>
      </c>
      <c r="G1511" t="s">
        <v>151</v>
      </c>
      <c r="H1511" t="s">
        <v>152</v>
      </c>
      <c r="I1511" t="s">
        <v>31</v>
      </c>
      <c r="J1511" t="s">
        <v>32</v>
      </c>
      <c r="K1511" t="s">
        <v>33</v>
      </c>
      <c r="L1511" s="13">
        <v>5.8</v>
      </c>
      <c r="M1511" s="8">
        <v>2.7</v>
      </c>
      <c r="N1511">
        <v>88</v>
      </c>
      <c r="O1511" s="8">
        <v>510.4</v>
      </c>
      <c r="P1511" s="14">
        <v>2.63E-2</v>
      </c>
      <c r="Q1511" s="8">
        <v>13.42</v>
      </c>
      <c r="R1511" s="8">
        <v>496.98</v>
      </c>
      <c r="S1511" s="8">
        <v>237.6</v>
      </c>
      <c r="T1511" s="8">
        <v>259.38</v>
      </c>
      <c r="U1511">
        <v>0</v>
      </c>
      <c r="V1511" s="8">
        <v>0</v>
      </c>
      <c r="W1511" s="8">
        <v>0</v>
      </c>
      <c r="X1511" s="8">
        <v>259.38</v>
      </c>
    </row>
    <row r="1512" spans="1:24" x14ac:dyDescent="0.25">
      <c r="A1512" t="s">
        <v>1838</v>
      </c>
      <c r="B1512" s="1">
        <v>45905</v>
      </c>
      <c r="C1512" t="s">
        <v>235</v>
      </c>
      <c r="D1512" t="s">
        <v>236</v>
      </c>
      <c r="E1512" t="s">
        <v>27</v>
      </c>
      <c r="F1512" t="s">
        <v>54</v>
      </c>
      <c r="G1512" t="s">
        <v>38</v>
      </c>
      <c r="H1512" t="s">
        <v>39</v>
      </c>
      <c r="I1512" t="s">
        <v>127</v>
      </c>
      <c r="J1512" t="s">
        <v>128</v>
      </c>
      <c r="K1512" t="s">
        <v>33</v>
      </c>
      <c r="L1512" s="13">
        <v>7.2</v>
      </c>
      <c r="M1512" s="8">
        <v>3.6</v>
      </c>
      <c r="N1512">
        <v>179</v>
      </c>
      <c r="O1512" s="8">
        <v>1288.8</v>
      </c>
      <c r="P1512" s="14">
        <v>6.0000000000000001E-3</v>
      </c>
      <c r="Q1512" s="8">
        <v>7.73</v>
      </c>
      <c r="R1512" s="8">
        <v>1281.07</v>
      </c>
      <c r="S1512" s="8">
        <v>644.4</v>
      </c>
      <c r="T1512" s="8">
        <v>636.66999999999996</v>
      </c>
      <c r="U1512">
        <v>1</v>
      </c>
      <c r="V1512" s="8">
        <v>7.16</v>
      </c>
      <c r="W1512" s="8">
        <v>4.0999999999999996</v>
      </c>
      <c r="X1512" s="8">
        <v>632.57000000000005</v>
      </c>
    </row>
    <row r="1513" spans="1:24" x14ac:dyDescent="0.25">
      <c r="A1513" t="s">
        <v>1839</v>
      </c>
      <c r="B1513" s="1">
        <v>45812</v>
      </c>
      <c r="C1513" t="s">
        <v>262</v>
      </c>
      <c r="D1513" t="s">
        <v>263</v>
      </c>
      <c r="E1513" t="s">
        <v>63</v>
      </c>
      <c r="F1513" t="s">
        <v>54</v>
      </c>
      <c r="G1513" t="s">
        <v>64</v>
      </c>
      <c r="H1513" t="s">
        <v>65</v>
      </c>
      <c r="I1513" t="s">
        <v>104</v>
      </c>
      <c r="J1513" t="s">
        <v>105</v>
      </c>
      <c r="K1513" t="s">
        <v>49</v>
      </c>
      <c r="L1513" s="13">
        <v>4.2</v>
      </c>
      <c r="M1513" s="8">
        <v>2.8</v>
      </c>
      <c r="N1513">
        <v>28</v>
      </c>
      <c r="O1513" s="8">
        <v>117.6</v>
      </c>
      <c r="P1513" s="14">
        <v>4.3E-3</v>
      </c>
      <c r="Q1513" s="8">
        <v>0.51</v>
      </c>
      <c r="R1513" s="8">
        <v>117.09</v>
      </c>
      <c r="S1513" s="8">
        <v>78.400000000000006</v>
      </c>
      <c r="T1513" s="8">
        <v>38.69</v>
      </c>
      <c r="U1513">
        <v>0</v>
      </c>
      <c r="V1513" s="8">
        <v>0</v>
      </c>
      <c r="W1513" s="8">
        <v>0</v>
      </c>
      <c r="X1513" s="8">
        <v>38.69</v>
      </c>
    </row>
    <row r="1514" spans="1:24" x14ac:dyDescent="0.25">
      <c r="A1514" t="s">
        <v>1840</v>
      </c>
      <c r="B1514" s="1">
        <v>46056</v>
      </c>
      <c r="C1514" t="s">
        <v>174</v>
      </c>
      <c r="D1514" t="s">
        <v>175</v>
      </c>
      <c r="E1514" t="s">
        <v>150</v>
      </c>
      <c r="F1514" t="s">
        <v>54</v>
      </c>
      <c r="G1514" t="s">
        <v>151</v>
      </c>
      <c r="H1514" t="s">
        <v>152</v>
      </c>
      <c r="I1514" t="s">
        <v>84</v>
      </c>
      <c r="J1514" t="s">
        <v>85</v>
      </c>
      <c r="K1514" t="s">
        <v>42</v>
      </c>
      <c r="L1514" s="13">
        <v>9.9</v>
      </c>
      <c r="M1514" s="8">
        <v>3.1</v>
      </c>
      <c r="N1514">
        <v>36</v>
      </c>
      <c r="O1514" s="8">
        <v>356.4</v>
      </c>
      <c r="P1514" s="14">
        <v>2.7799999999999998E-2</v>
      </c>
      <c r="Q1514" s="8">
        <v>9.91</v>
      </c>
      <c r="R1514" s="8">
        <v>346.49</v>
      </c>
      <c r="S1514" s="8">
        <v>111.6</v>
      </c>
      <c r="T1514" s="8">
        <v>234.89</v>
      </c>
      <c r="U1514">
        <v>0</v>
      </c>
      <c r="V1514" s="8">
        <v>0</v>
      </c>
      <c r="W1514" s="8">
        <v>0</v>
      </c>
      <c r="X1514" s="8">
        <v>234.89</v>
      </c>
    </row>
    <row r="1515" spans="1:24" x14ac:dyDescent="0.25">
      <c r="A1515" t="s">
        <v>1841</v>
      </c>
      <c r="B1515" s="1">
        <v>46192</v>
      </c>
      <c r="C1515" t="s">
        <v>269</v>
      </c>
      <c r="D1515" t="s">
        <v>270</v>
      </c>
      <c r="E1515" t="s">
        <v>27</v>
      </c>
      <c r="F1515" t="s">
        <v>37</v>
      </c>
      <c r="G1515" t="s">
        <v>29</v>
      </c>
      <c r="H1515" t="s">
        <v>30</v>
      </c>
      <c r="I1515" t="s">
        <v>156</v>
      </c>
      <c r="J1515" t="s">
        <v>157</v>
      </c>
      <c r="K1515" t="s">
        <v>42</v>
      </c>
      <c r="L1515" s="13">
        <v>6.2</v>
      </c>
      <c r="M1515" s="8">
        <v>1.9</v>
      </c>
      <c r="N1515">
        <v>1</v>
      </c>
      <c r="O1515" s="8">
        <v>6.2</v>
      </c>
      <c r="P1515" s="14">
        <v>1.2999999999999999E-2</v>
      </c>
      <c r="Q1515" s="8">
        <v>0.08</v>
      </c>
      <c r="R1515" s="8">
        <v>6.12</v>
      </c>
      <c r="S1515" s="8">
        <v>1.9</v>
      </c>
      <c r="T1515" s="8">
        <v>4.22</v>
      </c>
      <c r="U1515">
        <v>0</v>
      </c>
      <c r="V1515" s="8">
        <v>0</v>
      </c>
      <c r="W1515" s="8">
        <v>0</v>
      </c>
      <c r="X1515" s="8">
        <v>4.22</v>
      </c>
    </row>
    <row r="1516" spans="1:24" x14ac:dyDescent="0.25">
      <c r="A1516" t="s">
        <v>1842</v>
      </c>
      <c r="B1516" s="1">
        <v>45431</v>
      </c>
      <c r="C1516" t="s">
        <v>520</v>
      </c>
      <c r="D1516" t="s">
        <v>521</v>
      </c>
      <c r="E1516" t="s">
        <v>63</v>
      </c>
      <c r="F1516" t="s">
        <v>37</v>
      </c>
      <c r="G1516" t="s">
        <v>64</v>
      </c>
      <c r="H1516" t="s">
        <v>65</v>
      </c>
      <c r="I1516" t="s">
        <v>104</v>
      </c>
      <c r="J1516" t="s">
        <v>105</v>
      </c>
      <c r="K1516" t="s">
        <v>49</v>
      </c>
      <c r="L1516" s="13">
        <v>4.2</v>
      </c>
      <c r="M1516" s="8">
        <v>2.8</v>
      </c>
      <c r="N1516">
        <v>9</v>
      </c>
      <c r="O1516" s="8">
        <v>37.799999999999997</v>
      </c>
      <c r="P1516" s="14">
        <v>5.2699999999999997E-2</v>
      </c>
      <c r="Q1516" s="8">
        <v>1.99</v>
      </c>
      <c r="R1516" s="8">
        <v>35.81</v>
      </c>
      <c r="S1516" s="8">
        <v>25.2</v>
      </c>
      <c r="T1516" s="8">
        <v>10.61</v>
      </c>
      <c r="U1516">
        <v>0</v>
      </c>
      <c r="V1516" s="8">
        <v>0</v>
      </c>
      <c r="W1516" s="8">
        <v>0</v>
      </c>
      <c r="X1516" s="8">
        <v>10.61</v>
      </c>
    </row>
    <row r="1517" spans="1:24" x14ac:dyDescent="0.25">
      <c r="A1517" t="s">
        <v>1843</v>
      </c>
      <c r="B1517" s="1">
        <v>46176</v>
      </c>
      <c r="C1517" t="s">
        <v>174</v>
      </c>
      <c r="D1517" t="s">
        <v>175</v>
      </c>
      <c r="E1517" t="s">
        <v>150</v>
      </c>
      <c r="F1517" t="s">
        <v>54</v>
      </c>
      <c r="G1517" t="s">
        <v>151</v>
      </c>
      <c r="H1517" t="s">
        <v>152</v>
      </c>
      <c r="I1517" t="s">
        <v>74</v>
      </c>
      <c r="J1517" t="s">
        <v>75</v>
      </c>
      <c r="K1517" t="s">
        <v>49</v>
      </c>
      <c r="L1517" s="13">
        <v>11</v>
      </c>
      <c r="M1517" s="8">
        <v>6.8</v>
      </c>
      <c r="N1517">
        <v>76</v>
      </c>
      <c r="O1517" s="8">
        <v>836</v>
      </c>
      <c r="P1517" s="14">
        <v>1.0699999999999999E-2</v>
      </c>
      <c r="Q1517" s="8">
        <v>8.9499999999999993</v>
      </c>
      <c r="R1517" s="8">
        <v>827.05</v>
      </c>
      <c r="S1517" s="8">
        <v>516.79999999999995</v>
      </c>
      <c r="T1517" s="8">
        <v>310.25</v>
      </c>
      <c r="U1517">
        <v>0</v>
      </c>
      <c r="V1517" s="8">
        <v>0</v>
      </c>
      <c r="W1517" s="8">
        <v>0</v>
      </c>
      <c r="X1517" s="8">
        <v>310.25</v>
      </c>
    </row>
    <row r="1518" spans="1:24" x14ac:dyDescent="0.25">
      <c r="A1518" t="s">
        <v>1844</v>
      </c>
      <c r="B1518" s="1">
        <v>45363</v>
      </c>
      <c r="C1518" t="s">
        <v>584</v>
      </c>
      <c r="D1518" t="s">
        <v>585</v>
      </c>
      <c r="E1518" t="s">
        <v>27</v>
      </c>
      <c r="F1518" t="s">
        <v>37</v>
      </c>
      <c r="G1518" t="s">
        <v>38</v>
      </c>
      <c r="H1518" t="s">
        <v>39</v>
      </c>
      <c r="I1518" t="s">
        <v>144</v>
      </c>
      <c r="J1518" t="s">
        <v>145</v>
      </c>
      <c r="K1518" t="s">
        <v>33</v>
      </c>
      <c r="L1518" s="13">
        <v>12</v>
      </c>
      <c r="M1518" s="8">
        <v>6.5</v>
      </c>
      <c r="N1518">
        <v>127</v>
      </c>
      <c r="O1518" s="8">
        <v>1524</v>
      </c>
      <c r="P1518" s="14">
        <v>3.5700000000000003E-2</v>
      </c>
      <c r="Q1518" s="8">
        <v>54.41</v>
      </c>
      <c r="R1518" s="8">
        <v>1469.59</v>
      </c>
      <c r="S1518" s="8">
        <v>825.5</v>
      </c>
      <c r="T1518" s="8">
        <v>644.09</v>
      </c>
      <c r="U1518">
        <v>0</v>
      </c>
      <c r="V1518" s="8">
        <v>0</v>
      </c>
      <c r="W1518" s="8">
        <v>0</v>
      </c>
      <c r="X1518" s="8">
        <v>644.09</v>
      </c>
    </row>
    <row r="1519" spans="1:24" x14ac:dyDescent="0.25">
      <c r="A1519" t="s">
        <v>1845</v>
      </c>
      <c r="B1519" s="1">
        <v>45574</v>
      </c>
      <c r="C1519" t="s">
        <v>226</v>
      </c>
      <c r="D1519" t="s">
        <v>227</v>
      </c>
      <c r="E1519" t="s">
        <v>27</v>
      </c>
      <c r="F1519" t="s">
        <v>54</v>
      </c>
      <c r="G1519" t="s">
        <v>38</v>
      </c>
      <c r="H1519" t="s">
        <v>39</v>
      </c>
      <c r="I1519" t="s">
        <v>104</v>
      </c>
      <c r="J1519" t="s">
        <v>105</v>
      </c>
      <c r="K1519" t="s">
        <v>49</v>
      </c>
      <c r="L1519" s="13">
        <v>4.2</v>
      </c>
      <c r="M1519" s="8">
        <v>2.8</v>
      </c>
      <c r="N1519">
        <v>17</v>
      </c>
      <c r="O1519" s="8">
        <v>71.400000000000006</v>
      </c>
      <c r="P1519" s="14">
        <v>4.0000000000000002E-4</v>
      </c>
      <c r="Q1519" s="8">
        <v>0.03</v>
      </c>
      <c r="R1519" s="8">
        <v>71.37</v>
      </c>
      <c r="S1519" s="8">
        <v>47.6</v>
      </c>
      <c r="T1519" s="8">
        <v>23.77</v>
      </c>
      <c r="U1519">
        <v>0</v>
      </c>
      <c r="V1519" s="8">
        <v>0</v>
      </c>
      <c r="W1519" s="8">
        <v>0</v>
      </c>
      <c r="X1519" s="8">
        <v>23.77</v>
      </c>
    </row>
    <row r="1520" spans="1:24" x14ac:dyDescent="0.25">
      <c r="A1520" t="s">
        <v>1846</v>
      </c>
      <c r="B1520" s="1">
        <v>46083</v>
      </c>
      <c r="C1520" t="s">
        <v>191</v>
      </c>
      <c r="D1520" t="s">
        <v>192</v>
      </c>
      <c r="E1520" t="s">
        <v>150</v>
      </c>
      <c r="F1520" t="s">
        <v>54</v>
      </c>
      <c r="G1520" t="s">
        <v>151</v>
      </c>
      <c r="H1520" t="s">
        <v>152</v>
      </c>
      <c r="I1520" t="s">
        <v>99</v>
      </c>
      <c r="J1520" t="s">
        <v>100</v>
      </c>
      <c r="K1520" t="s">
        <v>49</v>
      </c>
      <c r="L1520" s="13">
        <v>3.8</v>
      </c>
      <c r="M1520" s="8">
        <v>2.6</v>
      </c>
      <c r="N1520">
        <v>81</v>
      </c>
      <c r="O1520" s="8">
        <v>307.8</v>
      </c>
      <c r="P1520" s="14">
        <v>3.5000000000000001E-3</v>
      </c>
      <c r="Q1520" s="8">
        <v>1.08</v>
      </c>
      <c r="R1520" s="8">
        <v>306.72000000000003</v>
      </c>
      <c r="S1520" s="8">
        <v>210.6</v>
      </c>
      <c r="T1520" s="8">
        <v>96.12</v>
      </c>
      <c r="U1520">
        <v>0</v>
      </c>
      <c r="V1520" s="8">
        <v>0</v>
      </c>
      <c r="W1520" s="8">
        <v>0</v>
      </c>
      <c r="X1520" s="8">
        <v>96.12</v>
      </c>
    </row>
    <row r="1521" spans="1:24" x14ac:dyDescent="0.25">
      <c r="A1521" t="s">
        <v>1847</v>
      </c>
      <c r="B1521" s="1">
        <v>46100</v>
      </c>
      <c r="C1521" t="s">
        <v>226</v>
      </c>
      <c r="D1521" t="s">
        <v>227</v>
      </c>
      <c r="E1521" t="s">
        <v>27</v>
      </c>
      <c r="F1521" t="s">
        <v>54</v>
      </c>
      <c r="G1521" t="s">
        <v>29</v>
      </c>
      <c r="H1521" t="s">
        <v>30</v>
      </c>
      <c r="I1521" t="s">
        <v>40</v>
      </c>
      <c r="J1521" t="s">
        <v>41</v>
      </c>
      <c r="K1521" t="s">
        <v>42</v>
      </c>
      <c r="L1521" s="13">
        <v>14.5</v>
      </c>
      <c r="M1521" s="8">
        <v>4.2</v>
      </c>
      <c r="N1521">
        <v>15</v>
      </c>
      <c r="O1521" s="8">
        <v>217.5</v>
      </c>
      <c r="P1521" s="14">
        <v>1.77E-2</v>
      </c>
      <c r="Q1521" s="8">
        <v>3.85</v>
      </c>
      <c r="R1521" s="8">
        <v>213.65</v>
      </c>
      <c r="S1521" s="8">
        <v>63</v>
      </c>
      <c r="T1521" s="8">
        <v>150.65</v>
      </c>
      <c r="U1521">
        <v>0</v>
      </c>
      <c r="V1521" s="8">
        <v>0</v>
      </c>
      <c r="W1521" s="8">
        <v>0</v>
      </c>
      <c r="X1521" s="8">
        <v>150.65</v>
      </c>
    </row>
    <row r="1522" spans="1:24" x14ac:dyDescent="0.25">
      <c r="A1522" t="s">
        <v>1848</v>
      </c>
      <c r="B1522" s="1">
        <v>46166</v>
      </c>
      <c r="C1522" t="s">
        <v>410</v>
      </c>
      <c r="D1522" t="s">
        <v>411</v>
      </c>
      <c r="E1522" t="s">
        <v>150</v>
      </c>
      <c r="F1522" t="s">
        <v>46</v>
      </c>
      <c r="G1522" t="s">
        <v>151</v>
      </c>
      <c r="H1522" t="s">
        <v>152</v>
      </c>
      <c r="I1522" t="s">
        <v>47</v>
      </c>
      <c r="J1522" t="s">
        <v>48</v>
      </c>
      <c r="K1522" t="s">
        <v>49</v>
      </c>
      <c r="L1522" s="13">
        <v>5</v>
      </c>
      <c r="M1522" s="8">
        <v>3.2</v>
      </c>
      <c r="N1522">
        <v>28</v>
      </c>
      <c r="O1522" s="8">
        <v>140</v>
      </c>
      <c r="P1522" s="14">
        <v>0.2361</v>
      </c>
      <c r="Q1522" s="8">
        <v>33.049999999999997</v>
      </c>
      <c r="R1522" s="8">
        <v>106.95</v>
      </c>
      <c r="S1522" s="8">
        <v>89.6</v>
      </c>
      <c r="T1522" s="8">
        <v>17.350000000000001</v>
      </c>
      <c r="U1522">
        <v>0</v>
      </c>
      <c r="V1522" s="8">
        <v>0</v>
      </c>
      <c r="W1522" s="8">
        <v>0</v>
      </c>
      <c r="X1522" s="8">
        <v>17.350000000000001</v>
      </c>
    </row>
    <row r="1523" spans="1:24" x14ac:dyDescent="0.25">
      <c r="A1523" t="s">
        <v>1849</v>
      </c>
      <c r="B1523" s="1">
        <v>45716</v>
      </c>
      <c r="C1523" t="s">
        <v>276</v>
      </c>
      <c r="D1523" t="s">
        <v>277</v>
      </c>
      <c r="E1523" t="s">
        <v>150</v>
      </c>
      <c r="F1523" t="s">
        <v>37</v>
      </c>
      <c r="G1523" t="s">
        <v>151</v>
      </c>
      <c r="H1523" t="s">
        <v>152</v>
      </c>
      <c r="I1523" t="s">
        <v>99</v>
      </c>
      <c r="J1523" t="s">
        <v>100</v>
      </c>
      <c r="K1523" t="s">
        <v>49</v>
      </c>
      <c r="L1523" s="13">
        <v>3.8</v>
      </c>
      <c r="M1523" s="8">
        <v>2.6</v>
      </c>
      <c r="N1523">
        <v>38</v>
      </c>
      <c r="O1523" s="8">
        <v>144.4</v>
      </c>
      <c r="P1523" s="14">
        <v>1.6999999999999999E-3</v>
      </c>
      <c r="Q1523" s="8">
        <v>0.25</v>
      </c>
      <c r="R1523" s="8">
        <v>144.15</v>
      </c>
      <c r="S1523" s="8">
        <v>98.8</v>
      </c>
      <c r="T1523" s="8">
        <v>45.35</v>
      </c>
      <c r="U1523">
        <v>0</v>
      </c>
      <c r="V1523" s="8">
        <v>0</v>
      </c>
      <c r="W1523" s="8">
        <v>0</v>
      </c>
      <c r="X1523" s="8">
        <v>45.35</v>
      </c>
    </row>
    <row r="1524" spans="1:24" x14ac:dyDescent="0.25">
      <c r="A1524" t="s">
        <v>1850</v>
      </c>
      <c r="B1524" s="1">
        <v>45640</v>
      </c>
      <c r="C1524" t="s">
        <v>148</v>
      </c>
      <c r="D1524" t="s">
        <v>149</v>
      </c>
      <c r="E1524" t="s">
        <v>150</v>
      </c>
      <c r="F1524" t="s">
        <v>37</v>
      </c>
      <c r="G1524" t="s">
        <v>151</v>
      </c>
      <c r="H1524" t="s">
        <v>152</v>
      </c>
      <c r="I1524" t="s">
        <v>84</v>
      </c>
      <c r="J1524" t="s">
        <v>85</v>
      </c>
      <c r="K1524" t="s">
        <v>42</v>
      </c>
      <c r="L1524" s="13">
        <v>9.9</v>
      </c>
      <c r="M1524" s="8">
        <v>3.1</v>
      </c>
      <c r="N1524">
        <v>17</v>
      </c>
      <c r="O1524" s="8">
        <v>168.3</v>
      </c>
      <c r="P1524" s="14">
        <v>3.9300000000000002E-2</v>
      </c>
      <c r="Q1524" s="8">
        <v>6.61</v>
      </c>
      <c r="R1524" s="8">
        <v>161.69</v>
      </c>
      <c r="S1524" s="8">
        <v>52.7</v>
      </c>
      <c r="T1524" s="8">
        <v>108.99</v>
      </c>
      <c r="U1524">
        <v>0</v>
      </c>
      <c r="V1524" s="8">
        <v>0</v>
      </c>
      <c r="W1524" s="8">
        <v>0</v>
      </c>
      <c r="X1524" s="8">
        <v>108.99</v>
      </c>
    </row>
    <row r="1525" spans="1:24" x14ac:dyDescent="0.25">
      <c r="A1525" t="s">
        <v>1851</v>
      </c>
      <c r="B1525" s="1">
        <v>46248</v>
      </c>
      <c r="C1525" t="s">
        <v>272</v>
      </c>
      <c r="D1525" t="s">
        <v>273</v>
      </c>
      <c r="E1525" t="s">
        <v>27</v>
      </c>
      <c r="F1525" t="s">
        <v>54</v>
      </c>
      <c r="G1525" t="s">
        <v>38</v>
      </c>
      <c r="H1525" t="s">
        <v>39</v>
      </c>
      <c r="I1525" t="s">
        <v>99</v>
      </c>
      <c r="J1525" t="s">
        <v>100</v>
      </c>
      <c r="K1525" t="s">
        <v>49</v>
      </c>
      <c r="L1525" s="13">
        <v>3.8</v>
      </c>
      <c r="M1525" s="8">
        <v>2.6</v>
      </c>
      <c r="N1525">
        <v>162</v>
      </c>
      <c r="O1525" s="8">
        <v>615.6</v>
      </c>
      <c r="P1525" s="14">
        <v>2.1700000000000001E-2</v>
      </c>
      <c r="Q1525" s="8">
        <v>13.36</v>
      </c>
      <c r="R1525" s="8">
        <v>602.24</v>
      </c>
      <c r="S1525" s="8">
        <v>421.2</v>
      </c>
      <c r="T1525" s="8">
        <v>181.04</v>
      </c>
      <c r="U1525">
        <v>0</v>
      </c>
      <c r="V1525" s="8">
        <v>0</v>
      </c>
      <c r="W1525" s="8">
        <v>0</v>
      </c>
      <c r="X1525" s="8">
        <v>181.04</v>
      </c>
    </row>
    <row r="1526" spans="1:24" x14ac:dyDescent="0.25">
      <c r="A1526" t="s">
        <v>1852</v>
      </c>
      <c r="B1526" s="1">
        <v>46098</v>
      </c>
      <c r="C1526" t="s">
        <v>61</v>
      </c>
      <c r="D1526" t="s">
        <v>62</v>
      </c>
      <c r="E1526" t="s">
        <v>63</v>
      </c>
      <c r="F1526" t="s">
        <v>46</v>
      </c>
      <c r="G1526" t="s">
        <v>64</v>
      </c>
      <c r="H1526" t="s">
        <v>65</v>
      </c>
      <c r="I1526" t="s">
        <v>40</v>
      </c>
      <c r="J1526" t="s">
        <v>41</v>
      </c>
      <c r="K1526" t="s">
        <v>42</v>
      </c>
      <c r="L1526" s="13">
        <v>14.5</v>
      </c>
      <c r="M1526" s="8">
        <v>4.2</v>
      </c>
      <c r="N1526">
        <v>21</v>
      </c>
      <c r="O1526" s="8">
        <v>304.5</v>
      </c>
      <c r="P1526" s="14">
        <v>7.4999999999999997E-2</v>
      </c>
      <c r="Q1526" s="8">
        <v>22.84</v>
      </c>
      <c r="R1526" s="8">
        <v>281.66000000000003</v>
      </c>
      <c r="S1526" s="8">
        <v>88.2</v>
      </c>
      <c r="T1526" s="8">
        <v>193.46</v>
      </c>
      <c r="U1526">
        <v>0</v>
      </c>
      <c r="V1526" s="8">
        <v>0</v>
      </c>
      <c r="W1526" s="8">
        <v>0</v>
      </c>
      <c r="X1526" s="8">
        <v>193.46</v>
      </c>
    </row>
    <row r="1527" spans="1:24" x14ac:dyDescent="0.25">
      <c r="A1527" t="s">
        <v>1853</v>
      </c>
      <c r="B1527" s="1">
        <v>45811</v>
      </c>
      <c r="C1527" t="s">
        <v>220</v>
      </c>
      <c r="D1527" t="s">
        <v>221</v>
      </c>
      <c r="E1527" t="s">
        <v>71</v>
      </c>
      <c r="F1527" t="s">
        <v>28</v>
      </c>
      <c r="G1527" t="s">
        <v>165</v>
      </c>
      <c r="H1527" t="s">
        <v>166</v>
      </c>
      <c r="I1527" t="s">
        <v>104</v>
      </c>
      <c r="J1527" t="s">
        <v>105</v>
      </c>
      <c r="K1527" t="s">
        <v>49</v>
      </c>
      <c r="L1527" s="13">
        <v>4.2</v>
      </c>
      <c r="M1527" s="8">
        <v>2.8</v>
      </c>
      <c r="N1527">
        <v>65</v>
      </c>
      <c r="O1527" s="8">
        <v>273</v>
      </c>
      <c r="P1527" s="14">
        <v>9.5799999999999996E-2</v>
      </c>
      <c r="Q1527" s="8">
        <v>26.15</v>
      </c>
      <c r="R1527" s="8">
        <v>246.85</v>
      </c>
      <c r="S1527" s="8">
        <v>182</v>
      </c>
      <c r="T1527" s="8">
        <v>64.849999999999994</v>
      </c>
      <c r="U1527">
        <v>0</v>
      </c>
      <c r="V1527" s="8">
        <v>0</v>
      </c>
      <c r="W1527" s="8">
        <v>0</v>
      </c>
      <c r="X1527" s="8">
        <v>64.849999999999994</v>
      </c>
    </row>
    <row r="1528" spans="1:24" x14ac:dyDescent="0.25">
      <c r="A1528" t="s">
        <v>1854</v>
      </c>
      <c r="B1528" s="1">
        <v>45565</v>
      </c>
      <c r="C1528" t="s">
        <v>567</v>
      </c>
      <c r="D1528" t="s">
        <v>568</v>
      </c>
      <c r="E1528" t="s">
        <v>27</v>
      </c>
      <c r="F1528" t="s">
        <v>37</v>
      </c>
      <c r="G1528" t="s">
        <v>38</v>
      </c>
      <c r="H1528" t="s">
        <v>39</v>
      </c>
      <c r="I1528" t="s">
        <v>99</v>
      </c>
      <c r="J1528" t="s">
        <v>100</v>
      </c>
      <c r="K1528" t="s">
        <v>49</v>
      </c>
      <c r="L1528" s="13">
        <v>3.8</v>
      </c>
      <c r="M1528" s="8">
        <v>2.6</v>
      </c>
      <c r="N1528">
        <v>19</v>
      </c>
      <c r="O1528" s="8">
        <v>72.2</v>
      </c>
      <c r="P1528" s="14">
        <v>2.3699999999999999E-2</v>
      </c>
      <c r="Q1528" s="8">
        <v>1.71</v>
      </c>
      <c r="R1528" s="8">
        <v>70.489999999999995</v>
      </c>
      <c r="S1528" s="8">
        <v>49.4</v>
      </c>
      <c r="T1528" s="8">
        <v>21.09</v>
      </c>
      <c r="U1528">
        <v>0</v>
      </c>
      <c r="V1528" s="8">
        <v>0</v>
      </c>
      <c r="W1528" s="8">
        <v>0</v>
      </c>
      <c r="X1528" s="8">
        <v>21.09</v>
      </c>
    </row>
    <row r="1529" spans="1:24" x14ac:dyDescent="0.25">
      <c r="A1529" t="s">
        <v>1855</v>
      </c>
      <c r="B1529" s="1">
        <v>46132</v>
      </c>
      <c r="C1529" t="s">
        <v>238</v>
      </c>
      <c r="D1529" t="s">
        <v>239</v>
      </c>
      <c r="E1529" t="s">
        <v>27</v>
      </c>
      <c r="F1529" t="s">
        <v>37</v>
      </c>
      <c r="G1529" t="s">
        <v>29</v>
      </c>
      <c r="H1529" t="s">
        <v>30</v>
      </c>
      <c r="I1529" t="s">
        <v>156</v>
      </c>
      <c r="J1529" t="s">
        <v>157</v>
      </c>
      <c r="K1529" t="s">
        <v>42</v>
      </c>
      <c r="L1529" s="13">
        <v>6.2</v>
      </c>
      <c r="M1529" s="8">
        <v>1.9</v>
      </c>
      <c r="N1529">
        <v>27</v>
      </c>
      <c r="O1529" s="8">
        <v>167.4</v>
      </c>
      <c r="P1529" s="14">
        <v>4.9500000000000002E-2</v>
      </c>
      <c r="Q1529" s="8">
        <v>8.2899999999999991</v>
      </c>
      <c r="R1529" s="8">
        <v>159.11000000000001</v>
      </c>
      <c r="S1529" s="8">
        <v>51.3</v>
      </c>
      <c r="T1529" s="8">
        <v>107.81</v>
      </c>
      <c r="U1529">
        <v>0</v>
      </c>
      <c r="V1529" s="8">
        <v>0</v>
      </c>
      <c r="W1529" s="8">
        <v>0</v>
      </c>
      <c r="X1529" s="8">
        <v>107.81</v>
      </c>
    </row>
    <row r="1530" spans="1:24" x14ac:dyDescent="0.25">
      <c r="A1530" t="s">
        <v>1856</v>
      </c>
      <c r="B1530" s="1">
        <v>45294</v>
      </c>
      <c r="C1530" t="s">
        <v>279</v>
      </c>
      <c r="D1530" t="s">
        <v>280</v>
      </c>
      <c r="E1530" t="s">
        <v>53</v>
      </c>
      <c r="F1530" t="s">
        <v>54</v>
      </c>
      <c r="G1530" t="s">
        <v>55</v>
      </c>
      <c r="H1530" t="s">
        <v>56</v>
      </c>
      <c r="I1530" t="s">
        <v>99</v>
      </c>
      <c r="J1530" t="s">
        <v>100</v>
      </c>
      <c r="K1530" t="s">
        <v>49</v>
      </c>
      <c r="L1530" s="13">
        <v>3.8</v>
      </c>
      <c r="M1530" s="8">
        <v>2.6</v>
      </c>
      <c r="N1530">
        <v>292</v>
      </c>
      <c r="O1530" s="8">
        <v>1109.5999999999999</v>
      </c>
      <c r="P1530" s="14">
        <v>6.1999999999999998E-3</v>
      </c>
      <c r="Q1530" s="8">
        <v>6.88</v>
      </c>
      <c r="R1530" s="8">
        <v>1102.72</v>
      </c>
      <c r="S1530" s="8">
        <v>759.2</v>
      </c>
      <c r="T1530" s="8">
        <v>343.52</v>
      </c>
      <c r="U1530">
        <v>0</v>
      </c>
      <c r="V1530" s="8">
        <v>0</v>
      </c>
      <c r="W1530" s="8">
        <v>0</v>
      </c>
      <c r="X1530" s="8">
        <v>343.52</v>
      </c>
    </row>
    <row r="1531" spans="1:24" x14ac:dyDescent="0.25">
      <c r="A1531" t="s">
        <v>1857</v>
      </c>
      <c r="B1531" s="1">
        <v>45581</v>
      </c>
      <c r="C1531" t="s">
        <v>272</v>
      </c>
      <c r="D1531" t="s">
        <v>273</v>
      </c>
      <c r="E1531" t="s">
        <v>27</v>
      </c>
      <c r="F1531" t="s">
        <v>54</v>
      </c>
      <c r="G1531" t="s">
        <v>29</v>
      </c>
      <c r="H1531" t="s">
        <v>30</v>
      </c>
      <c r="I1531" t="s">
        <v>112</v>
      </c>
      <c r="J1531" t="s">
        <v>113</v>
      </c>
      <c r="K1531" t="s">
        <v>42</v>
      </c>
      <c r="L1531" s="13">
        <v>8.5</v>
      </c>
      <c r="M1531" s="8">
        <v>2.8</v>
      </c>
      <c r="N1531">
        <v>65</v>
      </c>
      <c r="O1531" s="8">
        <v>552.5</v>
      </c>
      <c r="P1531" s="14">
        <v>4.9000000000000002E-2</v>
      </c>
      <c r="Q1531" s="8">
        <v>27.07</v>
      </c>
      <c r="R1531" s="8">
        <v>525.42999999999995</v>
      </c>
      <c r="S1531" s="8">
        <v>182</v>
      </c>
      <c r="T1531" s="8">
        <v>343.43</v>
      </c>
      <c r="U1531">
        <v>0</v>
      </c>
      <c r="V1531" s="8">
        <v>0</v>
      </c>
      <c r="W1531" s="8">
        <v>0</v>
      </c>
      <c r="X1531" s="8">
        <v>343.43</v>
      </c>
    </row>
    <row r="1532" spans="1:24" x14ac:dyDescent="0.25">
      <c r="A1532" t="s">
        <v>1858</v>
      </c>
      <c r="B1532" s="1">
        <v>46035</v>
      </c>
      <c r="C1532" t="s">
        <v>198</v>
      </c>
      <c r="D1532" t="s">
        <v>199</v>
      </c>
      <c r="E1532" t="s">
        <v>150</v>
      </c>
      <c r="F1532" t="s">
        <v>54</v>
      </c>
      <c r="G1532" t="s">
        <v>151</v>
      </c>
      <c r="H1532" t="s">
        <v>152</v>
      </c>
      <c r="I1532" t="s">
        <v>185</v>
      </c>
      <c r="J1532" t="s">
        <v>186</v>
      </c>
      <c r="K1532" t="s">
        <v>59</v>
      </c>
      <c r="L1532" s="13">
        <v>4.9000000000000004</v>
      </c>
      <c r="M1532" s="8">
        <v>3.1</v>
      </c>
      <c r="N1532">
        <v>373</v>
      </c>
      <c r="O1532" s="8">
        <v>1827.7</v>
      </c>
      <c r="P1532" s="14">
        <v>1.37E-2</v>
      </c>
      <c r="Q1532" s="8">
        <v>25.04</v>
      </c>
      <c r="R1532" s="8">
        <v>1802.66</v>
      </c>
      <c r="S1532" s="8">
        <v>1156.3</v>
      </c>
      <c r="T1532" s="8">
        <v>646.36</v>
      </c>
      <c r="U1532">
        <v>0</v>
      </c>
      <c r="V1532" s="8">
        <v>0</v>
      </c>
      <c r="W1532" s="8">
        <v>0</v>
      </c>
      <c r="X1532" s="8">
        <v>646.36</v>
      </c>
    </row>
    <row r="1533" spans="1:24" x14ac:dyDescent="0.25">
      <c r="A1533" t="s">
        <v>1859</v>
      </c>
      <c r="B1533" s="1">
        <v>45597</v>
      </c>
      <c r="C1533" t="s">
        <v>82</v>
      </c>
      <c r="D1533" t="s">
        <v>83</v>
      </c>
      <c r="E1533" t="s">
        <v>71</v>
      </c>
      <c r="F1533" t="s">
        <v>46</v>
      </c>
      <c r="G1533" t="s">
        <v>72</v>
      </c>
      <c r="H1533" t="s">
        <v>73</v>
      </c>
      <c r="I1533" t="s">
        <v>47</v>
      </c>
      <c r="J1533" t="s">
        <v>48</v>
      </c>
      <c r="K1533" t="s">
        <v>49</v>
      </c>
      <c r="L1533" s="13">
        <v>5</v>
      </c>
      <c r="M1533" s="8">
        <v>3.2</v>
      </c>
      <c r="N1533">
        <v>12</v>
      </c>
      <c r="O1533" s="8">
        <v>60</v>
      </c>
      <c r="P1533" s="14">
        <v>0.20069999999999999</v>
      </c>
      <c r="Q1533" s="8">
        <v>12.04</v>
      </c>
      <c r="R1533" s="8">
        <v>47.96</v>
      </c>
      <c r="S1533" s="8">
        <v>38.4</v>
      </c>
      <c r="T1533" s="8">
        <v>9.56</v>
      </c>
      <c r="U1533">
        <v>0</v>
      </c>
      <c r="V1533" s="8">
        <v>0</v>
      </c>
      <c r="W1533" s="8">
        <v>0</v>
      </c>
      <c r="X1533" s="8">
        <v>9.56</v>
      </c>
    </row>
    <row r="1534" spans="1:24" x14ac:dyDescent="0.25">
      <c r="A1534" t="s">
        <v>1860</v>
      </c>
      <c r="B1534" s="1">
        <v>46149</v>
      </c>
      <c r="C1534" t="s">
        <v>361</v>
      </c>
      <c r="D1534" t="s">
        <v>362</v>
      </c>
      <c r="E1534" t="s">
        <v>27</v>
      </c>
      <c r="F1534" t="s">
        <v>28</v>
      </c>
      <c r="G1534" t="s">
        <v>29</v>
      </c>
      <c r="H1534" t="s">
        <v>30</v>
      </c>
      <c r="I1534" t="s">
        <v>127</v>
      </c>
      <c r="J1534" t="s">
        <v>128</v>
      </c>
      <c r="K1534" t="s">
        <v>33</v>
      </c>
      <c r="L1534" s="13">
        <v>7.2</v>
      </c>
      <c r="M1534" s="8">
        <v>3.6</v>
      </c>
      <c r="N1534">
        <v>525</v>
      </c>
      <c r="O1534" s="8">
        <v>3780</v>
      </c>
      <c r="P1534" s="14">
        <v>2.5499999999999998E-2</v>
      </c>
      <c r="Q1534" s="8">
        <v>96.39</v>
      </c>
      <c r="R1534" s="8">
        <v>3683.61</v>
      </c>
      <c r="S1534" s="8">
        <v>1890</v>
      </c>
      <c r="T1534" s="8">
        <v>1793.61</v>
      </c>
      <c r="U1534">
        <v>0</v>
      </c>
      <c r="V1534" s="8">
        <v>0</v>
      </c>
      <c r="W1534" s="8">
        <v>0</v>
      </c>
      <c r="X1534" s="8">
        <v>1793.61</v>
      </c>
    </row>
    <row r="1535" spans="1:24" x14ac:dyDescent="0.25">
      <c r="A1535" t="s">
        <v>1861</v>
      </c>
      <c r="B1535" s="1">
        <v>45893</v>
      </c>
      <c r="C1535" t="s">
        <v>226</v>
      </c>
      <c r="D1535" t="s">
        <v>227</v>
      </c>
      <c r="E1535" t="s">
        <v>27</v>
      </c>
      <c r="F1535" t="s">
        <v>54</v>
      </c>
      <c r="G1535" t="s">
        <v>29</v>
      </c>
      <c r="H1535" t="s">
        <v>30</v>
      </c>
      <c r="I1535" t="s">
        <v>144</v>
      </c>
      <c r="J1535" t="s">
        <v>145</v>
      </c>
      <c r="K1535" t="s">
        <v>33</v>
      </c>
      <c r="L1535" s="13">
        <v>12</v>
      </c>
      <c r="M1535" s="8">
        <v>6.5</v>
      </c>
      <c r="N1535">
        <v>39</v>
      </c>
      <c r="O1535" s="8">
        <v>468</v>
      </c>
      <c r="P1535" s="14">
        <v>1.52E-2</v>
      </c>
      <c r="Q1535" s="8">
        <v>7.11</v>
      </c>
      <c r="R1535" s="8">
        <v>460.89</v>
      </c>
      <c r="S1535" s="8">
        <v>253.5</v>
      </c>
      <c r="T1535" s="8">
        <v>207.39</v>
      </c>
      <c r="U1535">
        <v>0</v>
      </c>
      <c r="V1535" s="8">
        <v>0</v>
      </c>
      <c r="W1535" s="8">
        <v>0</v>
      </c>
      <c r="X1535" s="8">
        <v>207.39</v>
      </c>
    </row>
    <row r="1536" spans="1:24" x14ac:dyDescent="0.25">
      <c r="A1536" t="s">
        <v>1862</v>
      </c>
      <c r="B1536" s="1">
        <v>45885</v>
      </c>
      <c r="C1536" t="s">
        <v>301</v>
      </c>
      <c r="D1536" t="s">
        <v>302</v>
      </c>
      <c r="E1536" t="s">
        <v>63</v>
      </c>
      <c r="F1536" t="s">
        <v>37</v>
      </c>
      <c r="G1536" t="s">
        <v>79</v>
      </c>
      <c r="H1536" t="s">
        <v>80</v>
      </c>
      <c r="I1536" t="s">
        <v>47</v>
      </c>
      <c r="J1536" t="s">
        <v>48</v>
      </c>
      <c r="K1536" t="s">
        <v>49</v>
      </c>
      <c r="L1536" s="13">
        <v>5</v>
      </c>
      <c r="M1536" s="8">
        <v>3.2</v>
      </c>
      <c r="N1536">
        <v>1</v>
      </c>
      <c r="O1536" s="8">
        <v>5</v>
      </c>
      <c r="P1536" s="14">
        <v>1.4500000000000001E-2</v>
      </c>
      <c r="Q1536" s="8">
        <v>7.0000000000000007E-2</v>
      </c>
      <c r="R1536" s="8">
        <v>4.93</v>
      </c>
      <c r="S1536" s="8">
        <v>3.2</v>
      </c>
      <c r="T1536" s="8">
        <v>1.73</v>
      </c>
      <c r="U1536">
        <v>0</v>
      </c>
      <c r="V1536" s="8">
        <v>0</v>
      </c>
      <c r="W1536" s="8">
        <v>0</v>
      </c>
      <c r="X1536" s="8">
        <v>1.73</v>
      </c>
    </row>
    <row r="1537" spans="1:24" x14ac:dyDescent="0.25">
      <c r="A1537" t="s">
        <v>1863</v>
      </c>
      <c r="B1537" s="1">
        <v>45967</v>
      </c>
      <c r="C1537" t="s">
        <v>168</v>
      </c>
      <c r="D1537" t="s">
        <v>169</v>
      </c>
      <c r="E1537" t="s">
        <v>63</v>
      </c>
      <c r="F1537" t="s">
        <v>46</v>
      </c>
      <c r="G1537" t="s">
        <v>64</v>
      </c>
      <c r="H1537" t="s">
        <v>65</v>
      </c>
      <c r="I1537" t="s">
        <v>57</v>
      </c>
      <c r="J1537" t="s">
        <v>58</v>
      </c>
      <c r="K1537" t="s">
        <v>59</v>
      </c>
      <c r="L1537" s="13">
        <v>10.5</v>
      </c>
      <c r="M1537" s="8">
        <v>7.5</v>
      </c>
      <c r="N1537">
        <v>24</v>
      </c>
      <c r="O1537" s="8">
        <v>252</v>
      </c>
      <c r="P1537" s="14">
        <v>0.22850000000000001</v>
      </c>
      <c r="Q1537" s="8">
        <v>57.58</v>
      </c>
      <c r="R1537" s="8">
        <v>194.42</v>
      </c>
      <c r="S1537" s="8">
        <v>180</v>
      </c>
      <c r="T1537" s="8">
        <v>14.42</v>
      </c>
      <c r="U1537">
        <v>0</v>
      </c>
      <c r="V1537" s="8">
        <v>0</v>
      </c>
      <c r="W1537" s="8">
        <v>0</v>
      </c>
      <c r="X1537" s="8">
        <v>14.42</v>
      </c>
    </row>
    <row r="1538" spans="1:24" x14ac:dyDescent="0.25">
      <c r="A1538" t="s">
        <v>1864</v>
      </c>
      <c r="B1538" s="1">
        <v>45793</v>
      </c>
      <c r="C1538" t="s">
        <v>262</v>
      </c>
      <c r="D1538" t="s">
        <v>263</v>
      </c>
      <c r="E1538" t="s">
        <v>63</v>
      </c>
      <c r="F1538" t="s">
        <v>54</v>
      </c>
      <c r="G1538" t="s">
        <v>64</v>
      </c>
      <c r="H1538" t="s">
        <v>65</v>
      </c>
      <c r="I1538" t="s">
        <v>112</v>
      </c>
      <c r="J1538" t="s">
        <v>113</v>
      </c>
      <c r="K1538" t="s">
        <v>42</v>
      </c>
      <c r="L1538" s="13">
        <v>8.5</v>
      </c>
      <c r="M1538" s="8">
        <v>2.8</v>
      </c>
      <c r="N1538">
        <v>37</v>
      </c>
      <c r="O1538" s="8">
        <v>314.5</v>
      </c>
      <c r="P1538" s="14">
        <v>4.4200000000000003E-2</v>
      </c>
      <c r="Q1538" s="8">
        <v>13.9</v>
      </c>
      <c r="R1538" s="8">
        <v>300.60000000000002</v>
      </c>
      <c r="S1538" s="8">
        <v>103.6</v>
      </c>
      <c r="T1538" s="8">
        <v>197</v>
      </c>
      <c r="U1538">
        <v>0</v>
      </c>
      <c r="V1538" s="8">
        <v>0</v>
      </c>
      <c r="W1538" s="8">
        <v>0</v>
      </c>
      <c r="X1538" s="8">
        <v>197</v>
      </c>
    </row>
    <row r="1539" spans="1:24" x14ac:dyDescent="0.25">
      <c r="A1539" t="s">
        <v>1865</v>
      </c>
      <c r="B1539" s="1">
        <v>46178</v>
      </c>
      <c r="C1539" t="s">
        <v>25</v>
      </c>
      <c r="D1539" t="s">
        <v>26</v>
      </c>
      <c r="E1539" t="s">
        <v>27</v>
      </c>
      <c r="F1539" t="s">
        <v>28</v>
      </c>
      <c r="G1539" t="s">
        <v>29</v>
      </c>
      <c r="H1539" t="s">
        <v>30</v>
      </c>
      <c r="I1539" t="s">
        <v>57</v>
      </c>
      <c r="J1539" t="s">
        <v>58</v>
      </c>
      <c r="K1539" t="s">
        <v>59</v>
      </c>
      <c r="L1539" s="13">
        <v>10.5</v>
      </c>
      <c r="M1539" s="8">
        <v>7.5</v>
      </c>
      <c r="N1539">
        <v>183</v>
      </c>
      <c r="O1539" s="8">
        <v>1921.5</v>
      </c>
      <c r="P1539" s="14">
        <v>7.6200000000000004E-2</v>
      </c>
      <c r="Q1539" s="8">
        <v>146.41999999999999</v>
      </c>
      <c r="R1539" s="8">
        <v>1775.08</v>
      </c>
      <c r="S1539" s="8">
        <v>1372.5</v>
      </c>
      <c r="T1539" s="8">
        <v>402.58</v>
      </c>
      <c r="U1539">
        <v>0</v>
      </c>
      <c r="V1539" s="8">
        <v>0</v>
      </c>
      <c r="W1539" s="8">
        <v>0</v>
      </c>
      <c r="X1539" s="8">
        <v>402.58</v>
      </c>
    </row>
    <row r="1540" spans="1:24" x14ac:dyDescent="0.25">
      <c r="A1540" t="s">
        <v>1866</v>
      </c>
      <c r="B1540" s="1">
        <v>45444</v>
      </c>
      <c r="C1540" t="s">
        <v>247</v>
      </c>
      <c r="D1540" t="s">
        <v>248</v>
      </c>
      <c r="E1540" t="s">
        <v>53</v>
      </c>
      <c r="F1540" t="s">
        <v>46</v>
      </c>
      <c r="G1540" t="s">
        <v>55</v>
      </c>
      <c r="H1540" t="s">
        <v>56</v>
      </c>
      <c r="I1540" t="s">
        <v>31</v>
      </c>
      <c r="J1540" t="s">
        <v>32</v>
      </c>
      <c r="K1540" t="s">
        <v>33</v>
      </c>
      <c r="L1540" s="13">
        <v>5.8</v>
      </c>
      <c r="M1540" s="8">
        <v>2.7</v>
      </c>
      <c r="N1540">
        <v>30</v>
      </c>
      <c r="O1540" s="8">
        <v>174</v>
      </c>
      <c r="P1540" s="14">
        <v>9.2799999999999994E-2</v>
      </c>
      <c r="Q1540" s="8">
        <v>16.149999999999999</v>
      </c>
      <c r="R1540" s="8">
        <v>157.85</v>
      </c>
      <c r="S1540" s="8">
        <v>81</v>
      </c>
      <c r="T1540" s="8">
        <v>76.849999999999994</v>
      </c>
      <c r="U1540">
        <v>0</v>
      </c>
      <c r="V1540" s="8">
        <v>0</v>
      </c>
      <c r="W1540" s="8">
        <v>0</v>
      </c>
      <c r="X1540" s="8">
        <v>76.849999999999994</v>
      </c>
    </row>
    <row r="1541" spans="1:24" x14ac:dyDescent="0.25">
      <c r="A1541" t="s">
        <v>1867</v>
      </c>
      <c r="B1541" s="1">
        <v>45749</v>
      </c>
      <c r="C1541" t="s">
        <v>445</v>
      </c>
      <c r="D1541" t="s">
        <v>446</v>
      </c>
      <c r="E1541" t="s">
        <v>71</v>
      </c>
      <c r="F1541" t="s">
        <v>89</v>
      </c>
      <c r="G1541" t="s">
        <v>165</v>
      </c>
      <c r="H1541" t="s">
        <v>166</v>
      </c>
      <c r="I1541" t="s">
        <v>31</v>
      </c>
      <c r="J1541" t="s">
        <v>32</v>
      </c>
      <c r="K1541" t="s">
        <v>33</v>
      </c>
      <c r="L1541" s="13">
        <v>5.8</v>
      </c>
      <c r="M1541" s="8">
        <v>2.7</v>
      </c>
      <c r="N1541">
        <v>20</v>
      </c>
      <c r="O1541" s="8">
        <v>116</v>
      </c>
      <c r="P1541" s="14">
        <v>0.1595</v>
      </c>
      <c r="Q1541" s="8">
        <v>18.5</v>
      </c>
      <c r="R1541" s="8">
        <v>97.5</v>
      </c>
      <c r="S1541" s="8">
        <v>54</v>
      </c>
      <c r="T1541" s="8">
        <v>43.5</v>
      </c>
      <c r="U1541">
        <v>0</v>
      </c>
      <c r="V1541" s="8">
        <v>0</v>
      </c>
      <c r="W1541" s="8">
        <v>0</v>
      </c>
      <c r="X1541" s="8">
        <v>43.5</v>
      </c>
    </row>
    <row r="1542" spans="1:24" x14ac:dyDescent="0.25">
      <c r="A1542" t="s">
        <v>1868</v>
      </c>
      <c r="B1542" s="1">
        <v>45843</v>
      </c>
      <c r="C1542" t="s">
        <v>667</v>
      </c>
      <c r="D1542" t="s">
        <v>668</v>
      </c>
      <c r="E1542" t="s">
        <v>63</v>
      </c>
      <c r="F1542" t="s">
        <v>54</v>
      </c>
      <c r="G1542" t="s">
        <v>79</v>
      </c>
      <c r="H1542" t="s">
        <v>80</v>
      </c>
      <c r="I1542" t="s">
        <v>47</v>
      </c>
      <c r="J1542" t="s">
        <v>48</v>
      </c>
      <c r="K1542" t="s">
        <v>49</v>
      </c>
      <c r="L1542" s="13">
        <v>5</v>
      </c>
      <c r="M1542" s="8">
        <v>3.2</v>
      </c>
      <c r="N1542">
        <v>117</v>
      </c>
      <c r="O1542" s="8">
        <v>585</v>
      </c>
      <c r="P1542" s="14">
        <v>5.1000000000000004E-3</v>
      </c>
      <c r="Q1542" s="8">
        <v>2.98</v>
      </c>
      <c r="R1542" s="8">
        <v>582.02</v>
      </c>
      <c r="S1542" s="8">
        <v>374.4</v>
      </c>
      <c r="T1542" s="8">
        <v>207.62</v>
      </c>
      <c r="U1542">
        <v>0</v>
      </c>
      <c r="V1542" s="8">
        <v>0</v>
      </c>
      <c r="W1542" s="8">
        <v>0</v>
      </c>
      <c r="X1542" s="8">
        <v>207.62</v>
      </c>
    </row>
    <row r="1543" spans="1:24" x14ac:dyDescent="0.25">
      <c r="A1543" t="s">
        <v>1869</v>
      </c>
      <c r="B1543" s="1">
        <v>45787</v>
      </c>
      <c r="C1543" t="s">
        <v>252</v>
      </c>
      <c r="D1543" t="s">
        <v>253</v>
      </c>
      <c r="E1543" t="s">
        <v>63</v>
      </c>
      <c r="F1543" t="s">
        <v>54</v>
      </c>
      <c r="G1543" t="s">
        <v>64</v>
      </c>
      <c r="H1543" t="s">
        <v>65</v>
      </c>
      <c r="I1543" t="s">
        <v>144</v>
      </c>
      <c r="J1543" t="s">
        <v>145</v>
      </c>
      <c r="K1543" t="s">
        <v>33</v>
      </c>
      <c r="L1543" s="13">
        <v>12</v>
      </c>
      <c r="M1543" s="8">
        <v>6.5</v>
      </c>
      <c r="N1543">
        <v>240</v>
      </c>
      <c r="O1543" s="8">
        <v>2880</v>
      </c>
      <c r="P1543" s="14">
        <v>7.6E-3</v>
      </c>
      <c r="Q1543" s="8">
        <v>21.89</v>
      </c>
      <c r="R1543" s="8">
        <v>2858.11</v>
      </c>
      <c r="S1543" s="8">
        <v>1560</v>
      </c>
      <c r="T1543" s="8">
        <v>1298.1099999999999</v>
      </c>
      <c r="U1543">
        <v>0</v>
      </c>
      <c r="V1543" s="8">
        <v>0</v>
      </c>
      <c r="W1543" s="8">
        <v>0</v>
      </c>
      <c r="X1543" s="8">
        <v>1298.1099999999999</v>
      </c>
    </row>
    <row r="1544" spans="1:24" x14ac:dyDescent="0.25">
      <c r="A1544" t="s">
        <v>1870</v>
      </c>
      <c r="B1544" s="1">
        <v>45645</v>
      </c>
      <c r="C1544" t="s">
        <v>220</v>
      </c>
      <c r="D1544" t="s">
        <v>221</v>
      </c>
      <c r="E1544" t="s">
        <v>71</v>
      </c>
      <c r="F1544" t="s">
        <v>28</v>
      </c>
      <c r="G1544" t="s">
        <v>165</v>
      </c>
      <c r="H1544" t="s">
        <v>166</v>
      </c>
      <c r="I1544" t="s">
        <v>112</v>
      </c>
      <c r="J1544" t="s">
        <v>113</v>
      </c>
      <c r="K1544" t="s">
        <v>42</v>
      </c>
      <c r="L1544" s="13">
        <v>8.5</v>
      </c>
      <c r="M1544" s="8">
        <v>2.8</v>
      </c>
      <c r="N1544">
        <v>97</v>
      </c>
      <c r="O1544" s="8">
        <v>824.5</v>
      </c>
      <c r="P1544" s="14">
        <v>4.2999999999999997E-2</v>
      </c>
      <c r="Q1544" s="8">
        <v>35.450000000000003</v>
      </c>
      <c r="R1544" s="8">
        <v>789.05</v>
      </c>
      <c r="S1544" s="8">
        <v>271.60000000000002</v>
      </c>
      <c r="T1544" s="8">
        <v>517.45000000000005</v>
      </c>
      <c r="U1544">
        <v>0</v>
      </c>
      <c r="V1544" s="8">
        <v>0</v>
      </c>
      <c r="W1544" s="8">
        <v>0</v>
      </c>
      <c r="X1544" s="8">
        <v>517.45000000000005</v>
      </c>
    </row>
    <row r="1545" spans="1:24" x14ac:dyDescent="0.25">
      <c r="A1545" t="s">
        <v>1871</v>
      </c>
      <c r="B1545" s="1">
        <v>45632</v>
      </c>
      <c r="C1545" t="s">
        <v>288</v>
      </c>
      <c r="D1545" t="s">
        <v>289</v>
      </c>
      <c r="E1545" t="s">
        <v>27</v>
      </c>
      <c r="F1545" t="s">
        <v>46</v>
      </c>
      <c r="G1545" t="s">
        <v>29</v>
      </c>
      <c r="H1545" t="s">
        <v>30</v>
      </c>
      <c r="I1545" t="s">
        <v>47</v>
      </c>
      <c r="J1545" t="s">
        <v>48</v>
      </c>
      <c r="K1545" t="s">
        <v>49</v>
      </c>
      <c r="L1545" s="13">
        <v>5</v>
      </c>
      <c r="M1545" s="8">
        <v>3.2</v>
      </c>
      <c r="N1545">
        <v>18</v>
      </c>
      <c r="O1545" s="8">
        <v>90</v>
      </c>
      <c r="P1545" s="14">
        <v>0.1052</v>
      </c>
      <c r="Q1545" s="8">
        <v>9.4700000000000006</v>
      </c>
      <c r="R1545" s="8">
        <v>80.53</v>
      </c>
      <c r="S1545" s="8">
        <v>57.6</v>
      </c>
      <c r="T1545" s="8">
        <v>22.93</v>
      </c>
      <c r="U1545">
        <v>0</v>
      </c>
      <c r="V1545" s="8">
        <v>0</v>
      </c>
      <c r="W1545" s="8">
        <v>0</v>
      </c>
      <c r="X1545" s="8">
        <v>22.93</v>
      </c>
    </row>
    <row r="1546" spans="1:24" x14ac:dyDescent="0.25">
      <c r="A1546" t="s">
        <v>1872</v>
      </c>
      <c r="B1546" s="1">
        <v>45857</v>
      </c>
      <c r="C1546" t="s">
        <v>551</v>
      </c>
      <c r="D1546" t="s">
        <v>552</v>
      </c>
      <c r="E1546" t="s">
        <v>27</v>
      </c>
      <c r="F1546" t="s">
        <v>54</v>
      </c>
      <c r="G1546" t="s">
        <v>29</v>
      </c>
      <c r="H1546" t="s">
        <v>30</v>
      </c>
      <c r="I1546" t="s">
        <v>112</v>
      </c>
      <c r="J1546" t="s">
        <v>113</v>
      </c>
      <c r="K1546" t="s">
        <v>42</v>
      </c>
      <c r="L1546" s="13">
        <v>8.5</v>
      </c>
      <c r="M1546" s="8">
        <v>2.8</v>
      </c>
      <c r="N1546">
        <v>44</v>
      </c>
      <c r="O1546" s="8">
        <v>374</v>
      </c>
      <c r="P1546" s="14">
        <v>3.8600000000000002E-2</v>
      </c>
      <c r="Q1546" s="8">
        <v>14.44</v>
      </c>
      <c r="R1546" s="8">
        <v>359.56</v>
      </c>
      <c r="S1546" s="8">
        <v>123.2</v>
      </c>
      <c r="T1546" s="8">
        <v>236.36</v>
      </c>
      <c r="U1546">
        <v>10</v>
      </c>
      <c r="V1546" s="8">
        <v>81.72</v>
      </c>
      <c r="W1546" s="8">
        <v>33</v>
      </c>
      <c r="X1546" s="8">
        <v>203.36</v>
      </c>
    </row>
    <row r="1547" spans="1:24" x14ac:dyDescent="0.25">
      <c r="A1547" t="s">
        <v>1873</v>
      </c>
      <c r="B1547" s="1">
        <v>46073</v>
      </c>
      <c r="C1547" t="s">
        <v>420</v>
      </c>
      <c r="D1547" t="s">
        <v>421</v>
      </c>
      <c r="E1547" t="s">
        <v>150</v>
      </c>
      <c r="F1547" t="s">
        <v>89</v>
      </c>
      <c r="G1547" t="s">
        <v>151</v>
      </c>
      <c r="H1547" t="s">
        <v>152</v>
      </c>
      <c r="I1547" t="s">
        <v>31</v>
      </c>
      <c r="J1547" t="s">
        <v>32</v>
      </c>
      <c r="K1547" t="s">
        <v>33</v>
      </c>
      <c r="L1547" s="13">
        <v>5.8</v>
      </c>
      <c r="M1547" s="8">
        <v>2.7</v>
      </c>
      <c r="N1547">
        <v>169</v>
      </c>
      <c r="O1547" s="8">
        <v>980.2</v>
      </c>
      <c r="P1547" s="14">
        <v>0.22</v>
      </c>
      <c r="Q1547" s="8">
        <v>215.64</v>
      </c>
      <c r="R1547" s="8">
        <v>764.56</v>
      </c>
      <c r="S1547" s="8">
        <v>456.3</v>
      </c>
      <c r="T1547" s="8">
        <v>308.26</v>
      </c>
      <c r="U1547">
        <v>0</v>
      </c>
      <c r="V1547" s="8">
        <v>0</v>
      </c>
      <c r="W1547" s="8">
        <v>0</v>
      </c>
      <c r="X1547" s="8">
        <v>308.26</v>
      </c>
    </row>
    <row r="1548" spans="1:24" x14ac:dyDescent="0.25">
      <c r="A1548" t="s">
        <v>1874</v>
      </c>
      <c r="B1548" s="1">
        <v>45848</v>
      </c>
      <c r="C1548" t="s">
        <v>171</v>
      </c>
      <c r="D1548" t="s">
        <v>172</v>
      </c>
      <c r="E1548" t="s">
        <v>27</v>
      </c>
      <c r="F1548" t="s">
        <v>46</v>
      </c>
      <c r="G1548" t="s">
        <v>29</v>
      </c>
      <c r="H1548" t="s">
        <v>30</v>
      </c>
      <c r="I1548" t="s">
        <v>99</v>
      </c>
      <c r="J1548" t="s">
        <v>100</v>
      </c>
      <c r="K1548" t="s">
        <v>49</v>
      </c>
      <c r="L1548" s="13">
        <v>3.8</v>
      </c>
      <c r="M1548" s="8">
        <v>2.6</v>
      </c>
      <c r="N1548">
        <v>5</v>
      </c>
      <c r="O1548" s="8">
        <v>19</v>
      </c>
      <c r="P1548" s="14">
        <v>9.8199999999999996E-2</v>
      </c>
      <c r="Q1548" s="8">
        <v>1.87</v>
      </c>
      <c r="R1548" s="8">
        <v>17.13</v>
      </c>
      <c r="S1548" s="8">
        <v>13</v>
      </c>
      <c r="T1548" s="8">
        <v>4.13</v>
      </c>
      <c r="U1548">
        <v>0</v>
      </c>
      <c r="V1548" s="8">
        <v>0</v>
      </c>
      <c r="W1548" s="8">
        <v>0</v>
      </c>
      <c r="X1548" s="8">
        <v>4.13</v>
      </c>
    </row>
    <row r="1549" spans="1:24" x14ac:dyDescent="0.25">
      <c r="A1549" t="s">
        <v>1875</v>
      </c>
      <c r="B1549" s="1">
        <v>45678</v>
      </c>
      <c r="C1549" t="s">
        <v>689</v>
      </c>
      <c r="D1549" t="s">
        <v>690</v>
      </c>
      <c r="E1549" t="s">
        <v>27</v>
      </c>
      <c r="F1549" t="s">
        <v>54</v>
      </c>
      <c r="G1549" t="s">
        <v>29</v>
      </c>
      <c r="H1549" t="s">
        <v>30</v>
      </c>
      <c r="I1549" t="s">
        <v>66</v>
      </c>
      <c r="J1549" t="s">
        <v>67</v>
      </c>
      <c r="K1549" t="s">
        <v>33</v>
      </c>
      <c r="L1549" s="13">
        <v>4.5</v>
      </c>
      <c r="M1549" s="8">
        <v>2.1</v>
      </c>
      <c r="N1549">
        <v>48</v>
      </c>
      <c r="O1549" s="8">
        <v>216</v>
      </c>
      <c r="P1549" s="14">
        <v>4.5999999999999999E-2</v>
      </c>
      <c r="Q1549" s="8">
        <v>9.94</v>
      </c>
      <c r="R1549" s="8">
        <v>206.06</v>
      </c>
      <c r="S1549" s="8">
        <v>100.8</v>
      </c>
      <c r="T1549" s="8">
        <v>105.26</v>
      </c>
      <c r="U1549">
        <v>0</v>
      </c>
      <c r="V1549" s="8">
        <v>0</v>
      </c>
      <c r="W1549" s="8">
        <v>0</v>
      </c>
      <c r="X1549" s="8">
        <v>105.26</v>
      </c>
    </row>
    <row r="1550" spans="1:24" x14ac:dyDescent="0.25">
      <c r="A1550" t="s">
        <v>1876</v>
      </c>
      <c r="B1550" s="1">
        <v>45758</v>
      </c>
      <c r="C1550" t="s">
        <v>420</v>
      </c>
      <c r="D1550" t="s">
        <v>421</v>
      </c>
      <c r="E1550" t="s">
        <v>150</v>
      </c>
      <c r="F1550" t="s">
        <v>89</v>
      </c>
      <c r="G1550" t="s">
        <v>151</v>
      </c>
      <c r="H1550" t="s">
        <v>152</v>
      </c>
      <c r="I1550" t="s">
        <v>40</v>
      </c>
      <c r="J1550" t="s">
        <v>41</v>
      </c>
      <c r="K1550" t="s">
        <v>42</v>
      </c>
      <c r="L1550" s="13">
        <v>14.5</v>
      </c>
      <c r="M1550" s="8">
        <v>4.2</v>
      </c>
      <c r="N1550">
        <v>297</v>
      </c>
      <c r="O1550" s="8">
        <v>4306.5</v>
      </c>
      <c r="P1550" s="14">
        <v>0.2334</v>
      </c>
      <c r="Q1550" s="8">
        <v>1005.14</v>
      </c>
      <c r="R1550" s="8">
        <v>3301.36</v>
      </c>
      <c r="S1550" s="8">
        <v>1247.4000000000001</v>
      </c>
      <c r="T1550" s="8">
        <v>2053.96</v>
      </c>
      <c r="U1550">
        <v>0</v>
      </c>
      <c r="V1550" s="8">
        <v>0</v>
      </c>
      <c r="W1550" s="8">
        <v>0</v>
      </c>
      <c r="X1550" s="8">
        <v>2053.96</v>
      </c>
    </row>
    <row r="1551" spans="1:24" x14ac:dyDescent="0.25">
      <c r="A1551" t="s">
        <v>1877</v>
      </c>
      <c r="B1551" s="1">
        <v>46247</v>
      </c>
      <c r="C1551" t="s">
        <v>82</v>
      </c>
      <c r="D1551" t="s">
        <v>83</v>
      </c>
      <c r="E1551" t="s">
        <v>71</v>
      </c>
      <c r="F1551" t="s">
        <v>46</v>
      </c>
      <c r="G1551" t="s">
        <v>72</v>
      </c>
      <c r="H1551" t="s">
        <v>73</v>
      </c>
      <c r="I1551" t="s">
        <v>112</v>
      </c>
      <c r="J1551" t="s">
        <v>113</v>
      </c>
      <c r="K1551" t="s">
        <v>42</v>
      </c>
      <c r="L1551" s="13">
        <v>8.5</v>
      </c>
      <c r="M1551" s="8">
        <v>2.8</v>
      </c>
      <c r="N1551">
        <v>39</v>
      </c>
      <c r="O1551" s="8">
        <v>331.5</v>
      </c>
      <c r="P1551" s="14">
        <v>6.9500000000000006E-2</v>
      </c>
      <c r="Q1551" s="8">
        <v>23.04</v>
      </c>
      <c r="R1551" s="8">
        <v>308.45999999999998</v>
      </c>
      <c r="S1551" s="8">
        <v>109.2</v>
      </c>
      <c r="T1551" s="8">
        <v>199.26</v>
      </c>
      <c r="U1551">
        <v>0</v>
      </c>
      <c r="V1551" s="8">
        <v>0</v>
      </c>
      <c r="W1551" s="8">
        <v>0</v>
      </c>
      <c r="X1551" s="8">
        <v>199.26</v>
      </c>
    </row>
    <row r="1552" spans="1:24" x14ac:dyDescent="0.25">
      <c r="A1552" t="s">
        <v>1878</v>
      </c>
      <c r="B1552" s="1">
        <v>45621</v>
      </c>
      <c r="C1552" t="s">
        <v>291</v>
      </c>
      <c r="D1552" t="s">
        <v>292</v>
      </c>
      <c r="E1552" t="s">
        <v>150</v>
      </c>
      <c r="F1552" t="s">
        <v>54</v>
      </c>
      <c r="G1552" t="s">
        <v>151</v>
      </c>
      <c r="H1552" t="s">
        <v>152</v>
      </c>
      <c r="I1552" t="s">
        <v>74</v>
      </c>
      <c r="J1552" t="s">
        <v>75</v>
      </c>
      <c r="K1552" t="s">
        <v>49</v>
      </c>
      <c r="L1552" s="13">
        <v>11</v>
      </c>
      <c r="M1552" s="8">
        <v>6.8</v>
      </c>
      <c r="N1552">
        <v>91</v>
      </c>
      <c r="O1552" s="8">
        <v>1001</v>
      </c>
      <c r="P1552" s="14">
        <v>1.4E-2</v>
      </c>
      <c r="Q1552" s="8">
        <v>14.01</v>
      </c>
      <c r="R1552" s="8">
        <v>986.99</v>
      </c>
      <c r="S1552" s="8">
        <v>618.79999999999995</v>
      </c>
      <c r="T1552" s="8">
        <v>368.19</v>
      </c>
      <c r="U1552">
        <v>0</v>
      </c>
      <c r="V1552" s="8">
        <v>0</v>
      </c>
      <c r="W1552" s="8">
        <v>0</v>
      </c>
      <c r="X1552" s="8">
        <v>368.19</v>
      </c>
    </row>
    <row r="1553" spans="1:24" x14ac:dyDescent="0.25">
      <c r="A1553" t="s">
        <v>1879</v>
      </c>
      <c r="B1553" s="1">
        <v>46182</v>
      </c>
      <c r="C1553" t="s">
        <v>69</v>
      </c>
      <c r="D1553" t="s">
        <v>70</v>
      </c>
      <c r="E1553" t="s">
        <v>71</v>
      </c>
      <c r="F1553" t="s">
        <v>37</v>
      </c>
      <c r="G1553" t="s">
        <v>72</v>
      </c>
      <c r="H1553" t="s">
        <v>73</v>
      </c>
      <c r="I1553" t="s">
        <v>57</v>
      </c>
      <c r="J1553" t="s">
        <v>58</v>
      </c>
      <c r="K1553" t="s">
        <v>59</v>
      </c>
      <c r="L1553" s="13">
        <v>10.5</v>
      </c>
      <c r="M1553" s="8">
        <v>7.5</v>
      </c>
      <c r="N1553">
        <v>4</v>
      </c>
      <c r="O1553" s="8">
        <v>42</v>
      </c>
      <c r="P1553" s="14">
        <v>2.92E-2</v>
      </c>
      <c r="Q1553" s="8">
        <v>1.23</v>
      </c>
      <c r="R1553" s="8">
        <v>40.770000000000003</v>
      </c>
      <c r="S1553" s="8">
        <v>30</v>
      </c>
      <c r="T1553" s="8">
        <v>10.77</v>
      </c>
      <c r="U1553">
        <v>0</v>
      </c>
      <c r="V1553" s="8">
        <v>0</v>
      </c>
      <c r="W1553" s="8">
        <v>0</v>
      </c>
      <c r="X1553" s="8">
        <v>10.77</v>
      </c>
    </row>
    <row r="1554" spans="1:24" x14ac:dyDescent="0.25">
      <c r="A1554" t="s">
        <v>1880</v>
      </c>
      <c r="B1554" s="1">
        <v>45485</v>
      </c>
      <c r="C1554" t="s">
        <v>337</v>
      </c>
      <c r="D1554" t="s">
        <v>338</v>
      </c>
      <c r="E1554" t="s">
        <v>27</v>
      </c>
      <c r="F1554" t="s">
        <v>54</v>
      </c>
      <c r="G1554" t="s">
        <v>38</v>
      </c>
      <c r="H1554" t="s">
        <v>39</v>
      </c>
      <c r="I1554" t="s">
        <v>144</v>
      </c>
      <c r="J1554" t="s">
        <v>145</v>
      </c>
      <c r="K1554" t="s">
        <v>33</v>
      </c>
      <c r="L1554" s="13">
        <v>12</v>
      </c>
      <c r="M1554" s="8">
        <v>6.5</v>
      </c>
      <c r="N1554">
        <v>34</v>
      </c>
      <c r="O1554" s="8">
        <v>408</v>
      </c>
      <c r="P1554" s="14">
        <v>3.0000000000000001E-3</v>
      </c>
      <c r="Q1554" s="8">
        <v>1.22</v>
      </c>
      <c r="R1554" s="8">
        <v>406.78</v>
      </c>
      <c r="S1554" s="8">
        <v>221</v>
      </c>
      <c r="T1554" s="8">
        <v>185.78</v>
      </c>
      <c r="U1554">
        <v>0</v>
      </c>
      <c r="V1554" s="8">
        <v>0</v>
      </c>
      <c r="W1554" s="8">
        <v>0</v>
      </c>
      <c r="X1554" s="8">
        <v>185.78</v>
      </c>
    </row>
    <row r="1555" spans="1:24" x14ac:dyDescent="0.25">
      <c r="A1555" t="s">
        <v>1881</v>
      </c>
      <c r="B1555" s="1">
        <v>46006</v>
      </c>
      <c r="C1555" t="s">
        <v>391</v>
      </c>
      <c r="D1555" t="s">
        <v>392</v>
      </c>
      <c r="E1555" t="s">
        <v>63</v>
      </c>
      <c r="F1555" t="s">
        <v>54</v>
      </c>
      <c r="G1555" t="s">
        <v>64</v>
      </c>
      <c r="H1555" t="s">
        <v>65</v>
      </c>
      <c r="I1555" t="s">
        <v>122</v>
      </c>
      <c r="J1555" t="s">
        <v>123</v>
      </c>
      <c r="K1555" t="s">
        <v>59</v>
      </c>
      <c r="L1555" s="13">
        <v>5.5</v>
      </c>
      <c r="M1555" s="8">
        <v>3.8</v>
      </c>
      <c r="N1555">
        <v>48</v>
      </c>
      <c r="O1555" s="8">
        <v>264</v>
      </c>
      <c r="P1555" s="14">
        <v>2.2000000000000001E-3</v>
      </c>
      <c r="Q1555" s="8">
        <v>0.57999999999999996</v>
      </c>
      <c r="R1555" s="8">
        <v>263.42</v>
      </c>
      <c r="S1555" s="8">
        <v>182.4</v>
      </c>
      <c r="T1555" s="8">
        <v>81.02</v>
      </c>
      <c r="U1555">
        <v>0</v>
      </c>
      <c r="V1555" s="8">
        <v>0</v>
      </c>
      <c r="W1555" s="8">
        <v>0</v>
      </c>
      <c r="X1555" s="8">
        <v>81.02</v>
      </c>
    </row>
    <row r="1556" spans="1:24" x14ac:dyDescent="0.25">
      <c r="A1556" t="s">
        <v>1882</v>
      </c>
      <c r="B1556" s="1">
        <v>45536</v>
      </c>
      <c r="C1556" t="s">
        <v>232</v>
      </c>
      <c r="D1556" t="s">
        <v>233</v>
      </c>
      <c r="E1556" t="s">
        <v>27</v>
      </c>
      <c r="F1556" t="s">
        <v>89</v>
      </c>
      <c r="G1556" t="s">
        <v>29</v>
      </c>
      <c r="H1556" t="s">
        <v>30</v>
      </c>
      <c r="I1556" t="s">
        <v>117</v>
      </c>
      <c r="J1556" t="s">
        <v>118</v>
      </c>
      <c r="K1556" t="s">
        <v>59</v>
      </c>
      <c r="L1556" s="13">
        <v>6</v>
      </c>
      <c r="M1556" s="8">
        <v>4.2</v>
      </c>
      <c r="N1556">
        <v>34</v>
      </c>
      <c r="O1556" s="8">
        <v>204</v>
      </c>
      <c r="P1556" s="14">
        <v>6.3399999999999998E-2</v>
      </c>
      <c r="Q1556" s="8">
        <v>12.93</v>
      </c>
      <c r="R1556" s="8">
        <v>191.07</v>
      </c>
      <c r="S1556" s="8">
        <v>142.80000000000001</v>
      </c>
      <c r="T1556" s="8">
        <v>48.27</v>
      </c>
      <c r="U1556">
        <v>0</v>
      </c>
      <c r="V1556" s="8">
        <v>0</v>
      </c>
      <c r="W1556" s="8">
        <v>0</v>
      </c>
      <c r="X1556" s="8">
        <v>48.27</v>
      </c>
    </row>
    <row r="1557" spans="1:24" x14ac:dyDescent="0.25">
      <c r="A1557" t="s">
        <v>1883</v>
      </c>
      <c r="B1557" s="1">
        <v>45877</v>
      </c>
      <c r="C1557" t="s">
        <v>345</v>
      </c>
      <c r="D1557" t="s">
        <v>346</v>
      </c>
      <c r="E1557" t="s">
        <v>71</v>
      </c>
      <c r="F1557" t="s">
        <v>28</v>
      </c>
      <c r="G1557" t="s">
        <v>72</v>
      </c>
      <c r="H1557" t="s">
        <v>73</v>
      </c>
      <c r="I1557" t="s">
        <v>66</v>
      </c>
      <c r="J1557" t="s">
        <v>67</v>
      </c>
      <c r="K1557" t="s">
        <v>33</v>
      </c>
      <c r="L1557" s="13">
        <v>4.5</v>
      </c>
      <c r="M1557" s="8">
        <v>2.1</v>
      </c>
      <c r="N1557">
        <v>45</v>
      </c>
      <c r="O1557" s="8">
        <v>202.5</v>
      </c>
      <c r="P1557" s="14">
        <v>2.4299999999999999E-2</v>
      </c>
      <c r="Q1557" s="8">
        <v>4.92</v>
      </c>
      <c r="R1557" s="8">
        <v>197.58</v>
      </c>
      <c r="S1557" s="8">
        <v>94.5</v>
      </c>
      <c r="T1557" s="8">
        <v>103.08</v>
      </c>
      <c r="U1557">
        <v>0</v>
      </c>
      <c r="V1557" s="8">
        <v>0</v>
      </c>
      <c r="W1557" s="8">
        <v>0</v>
      </c>
      <c r="X1557" s="8">
        <v>103.08</v>
      </c>
    </row>
    <row r="1558" spans="1:24" x14ac:dyDescent="0.25">
      <c r="A1558" t="s">
        <v>1884</v>
      </c>
      <c r="B1558" s="1">
        <v>45684</v>
      </c>
      <c r="C1558" t="s">
        <v>480</v>
      </c>
      <c r="D1558" t="s">
        <v>481</v>
      </c>
      <c r="E1558" t="s">
        <v>63</v>
      </c>
      <c r="F1558" t="s">
        <v>54</v>
      </c>
      <c r="G1558" t="s">
        <v>64</v>
      </c>
      <c r="H1558" t="s">
        <v>65</v>
      </c>
      <c r="I1558" t="s">
        <v>130</v>
      </c>
      <c r="J1558" t="s">
        <v>131</v>
      </c>
      <c r="K1558" t="s">
        <v>42</v>
      </c>
      <c r="L1558" s="13">
        <v>4.8</v>
      </c>
      <c r="M1558" s="8">
        <v>1.4</v>
      </c>
      <c r="N1558">
        <v>464</v>
      </c>
      <c r="O1558" s="8">
        <v>2227.1999999999998</v>
      </c>
      <c r="P1558" s="14">
        <v>5.7999999999999996E-3</v>
      </c>
      <c r="Q1558" s="8">
        <v>12.92</v>
      </c>
      <c r="R1558" s="8">
        <v>2214.2800000000002</v>
      </c>
      <c r="S1558" s="8">
        <v>649.6</v>
      </c>
      <c r="T1558" s="8">
        <v>1564.68</v>
      </c>
      <c r="U1558">
        <v>0</v>
      </c>
      <c r="V1558" s="8">
        <v>0</v>
      </c>
      <c r="W1558" s="8">
        <v>0</v>
      </c>
      <c r="X1558" s="8">
        <v>1564.68</v>
      </c>
    </row>
    <row r="1559" spans="1:24" x14ac:dyDescent="0.25">
      <c r="A1559" t="s">
        <v>1885</v>
      </c>
      <c r="B1559" s="1">
        <v>45531</v>
      </c>
      <c r="C1559" t="s">
        <v>361</v>
      </c>
      <c r="D1559" t="s">
        <v>362</v>
      </c>
      <c r="E1559" t="s">
        <v>27</v>
      </c>
      <c r="F1559" t="s">
        <v>28</v>
      </c>
      <c r="G1559" t="s">
        <v>38</v>
      </c>
      <c r="H1559" t="s">
        <v>39</v>
      </c>
      <c r="I1559" t="s">
        <v>130</v>
      </c>
      <c r="J1559" t="s">
        <v>131</v>
      </c>
      <c r="K1559" t="s">
        <v>42</v>
      </c>
      <c r="L1559" s="13">
        <v>4.8</v>
      </c>
      <c r="M1559" s="8">
        <v>1.4</v>
      </c>
      <c r="N1559">
        <v>339</v>
      </c>
      <c r="O1559" s="8">
        <v>1627.2</v>
      </c>
      <c r="P1559" s="14">
        <v>3.2599999999999997E-2</v>
      </c>
      <c r="Q1559" s="8">
        <v>53.05</v>
      </c>
      <c r="R1559" s="8">
        <v>1574.15</v>
      </c>
      <c r="S1559" s="8">
        <v>474.6</v>
      </c>
      <c r="T1559" s="8">
        <v>1099.55</v>
      </c>
      <c r="U1559">
        <v>0</v>
      </c>
      <c r="V1559" s="8">
        <v>0</v>
      </c>
      <c r="W1559" s="8">
        <v>0</v>
      </c>
      <c r="X1559" s="8">
        <v>1099.55</v>
      </c>
    </row>
    <row r="1560" spans="1:24" x14ac:dyDescent="0.25">
      <c r="A1560" t="s">
        <v>1886</v>
      </c>
      <c r="B1560" s="1">
        <v>46168</v>
      </c>
      <c r="C1560" t="s">
        <v>258</v>
      </c>
      <c r="D1560" t="s">
        <v>259</v>
      </c>
      <c r="E1560" t="s">
        <v>71</v>
      </c>
      <c r="F1560" t="s">
        <v>28</v>
      </c>
      <c r="G1560" t="s">
        <v>72</v>
      </c>
      <c r="H1560" t="s">
        <v>73</v>
      </c>
      <c r="I1560" t="s">
        <v>57</v>
      </c>
      <c r="J1560" t="s">
        <v>58</v>
      </c>
      <c r="K1560" t="s">
        <v>59</v>
      </c>
      <c r="L1560" s="13">
        <v>10.5</v>
      </c>
      <c r="M1560" s="8">
        <v>7.5</v>
      </c>
      <c r="N1560">
        <v>651</v>
      </c>
      <c r="O1560" s="8">
        <v>6835.5</v>
      </c>
      <c r="P1560" s="14">
        <v>4.82E-2</v>
      </c>
      <c r="Q1560" s="8">
        <v>329.47</v>
      </c>
      <c r="R1560" s="8">
        <v>6506.03</v>
      </c>
      <c r="S1560" s="8">
        <v>4882.5</v>
      </c>
      <c r="T1560" s="8">
        <v>1623.53</v>
      </c>
      <c r="U1560">
        <v>0</v>
      </c>
      <c r="V1560" s="8">
        <v>0</v>
      </c>
      <c r="W1560" s="8">
        <v>0</v>
      </c>
      <c r="X1560" s="8">
        <v>1623.53</v>
      </c>
    </row>
    <row r="1561" spans="1:24" x14ac:dyDescent="0.25">
      <c r="A1561" t="s">
        <v>1887</v>
      </c>
      <c r="B1561" s="1">
        <v>46086</v>
      </c>
      <c r="C1561" t="s">
        <v>758</v>
      </c>
      <c r="D1561" t="s">
        <v>759</v>
      </c>
      <c r="E1561" t="s">
        <v>27</v>
      </c>
      <c r="F1561" t="s">
        <v>37</v>
      </c>
      <c r="G1561" t="s">
        <v>38</v>
      </c>
      <c r="H1561" t="s">
        <v>39</v>
      </c>
      <c r="I1561" t="s">
        <v>127</v>
      </c>
      <c r="J1561" t="s">
        <v>128</v>
      </c>
      <c r="K1561" t="s">
        <v>33</v>
      </c>
      <c r="L1561" s="13">
        <v>7.2</v>
      </c>
      <c r="M1561" s="8">
        <v>3.6</v>
      </c>
      <c r="N1561">
        <v>4</v>
      </c>
      <c r="O1561" s="8">
        <v>28.8</v>
      </c>
      <c r="P1561" s="14">
        <v>1.6000000000000001E-3</v>
      </c>
      <c r="Q1561" s="8">
        <v>0.05</v>
      </c>
      <c r="R1561" s="8">
        <v>28.75</v>
      </c>
      <c r="S1561" s="8">
        <v>14.4</v>
      </c>
      <c r="T1561" s="8">
        <v>14.35</v>
      </c>
      <c r="U1561">
        <v>0</v>
      </c>
      <c r="V1561" s="8">
        <v>0</v>
      </c>
      <c r="W1561" s="8">
        <v>0</v>
      </c>
      <c r="X1561" s="8">
        <v>14.35</v>
      </c>
    </row>
    <row r="1562" spans="1:24" x14ac:dyDescent="0.25">
      <c r="A1562" t="s">
        <v>1888</v>
      </c>
      <c r="B1562" s="1">
        <v>45712</v>
      </c>
      <c r="C1562" t="s">
        <v>255</v>
      </c>
      <c r="D1562" t="s">
        <v>256</v>
      </c>
      <c r="E1562" t="s">
        <v>27</v>
      </c>
      <c r="F1562" t="s">
        <v>89</v>
      </c>
      <c r="G1562" t="s">
        <v>38</v>
      </c>
      <c r="H1562" t="s">
        <v>39</v>
      </c>
      <c r="I1562" t="s">
        <v>185</v>
      </c>
      <c r="J1562" t="s">
        <v>186</v>
      </c>
      <c r="K1562" t="s">
        <v>59</v>
      </c>
      <c r="L1562" s="13">
        <v>4.9000000000000004</v>
      </c>
      <c r="M1562" s="8">
        <v>3.1</v>
      </c>
      <c r="N1562">
        <v>176</v>
      </c>
      <c r="O1562" s="8">
        <v>862.4</v>
      </c>
      <c r="P1562" s="14">
        <v>0.1195</v>
      </c>
      <c r="Q1562" s="8">
        <v>103.06</v>
      </c>
      <c r="R1562" s="8">
        <v>759.34</v>
      </c>
      <c r="S1562" s="8">
        <v>545.6</v>
      </c>
      <c r="T1562" s="8">
        <v>213.74</v>
      </c>
      <c r="U1562">
        <v>0</v>
      </c>
      <c r="V1562" s="8">
        <v>0</v>
      </c>
      <c r="W1562" s="8">
        <v>0</v>
      </c>
      <c r="X1562" s="8">
        <v>213.74</v>
      </c>
    </row>
    <row r="1563" spans="1:24" x14ac:dyDescent="0.25">
      <c r="A1563" t="s">
        <v>1889</v>
      </c>
      <c r="B1563" s="1">
        <v>45336</v>
      </c>
      <c r="C1563" t="s">
        <v>642</v>
      </c>
      <c r="D1563" t="s">
        <v>643</v>
      </c>
      <c r="E1563" t="s">
        <v>71</v>
      </c>
      <c r="F1563" t="s">
        <v>54</v>
      </c>
      <c r="G1563" t="s">
        <v>165</v>
      </c>
      <c r="H1563" t="s">
        <v>166</v>
      </c>
      <c r="I1563" t="s">
        <v>31</v>
      </c>
      <c r="J1563" t="s">
        <v>32</v>
      </c>
      <c r="K1563" t="s">
        <v>33</v>
      </c>
      <c r="L1563" s="13">
        <v>5.8</v>
      </c>
      <c r="M1563" s="8">
        <v>2.7</v>
      </c>
      <c r="N1563">
        <v>88</v>
      </c>
      <c r="O1563" s="8">
        <v>510.4</v>
      </c>
      <c r="P1563" s="14">
        <v>2.3999999999999998E-3</v>
      </c>
      <c r="Q1563" s="8">
        <v>1.22</v>
      </c>
      <c r="R1563" s="8">
        <v>509.18</v>
      </c>
      <c r="S1563" s="8">
        <v>237.6</v>
      </c>
      <c r="T1563" s="8">
        <v>271.58</v>
      </c>
      <c r="U1563">
        <v>0</v>
      </c>
      <c r="V1563" s="8">
        <v>0</v>
      </c>
      <c r="W1563" s="8">
        <v>0</v>
      </c>
      <c r="X1563" s="8">
        <v>271.58</v>
      </c>
    </row>
    <row r="1564" spans="1:24" x14ac:dyDescent="0.25">
      <c r="A1564" t="s">
        <v>1890</v>
      </c>
      <c r="B1564" s="1">
        <v>45617</v>
      </c>
      <c r="C1564" t="s">
        <v>208</v>
      </c>
      <c r="D1564" t="s">
        <v>209</v>
      </c>
      <c r="E1564" t="s">
        <v>27</v>
      </c>
      <c r="F1564" t="s">
        <v>54</v>
      </c>
      <c r="G1564" t="s">
        <v>38</v>
      </c>
      <c r="H1564" t="s">
        <v>39</v>
      </c>
      <c r="I1564" t="s">
        <v>112</v>
      </c>
      <c r="J1564" t="s">
        <v>113</v>
      </c>
      <c r="K1564" t="s">
        <v>42</v>
      </c>
      <c r="L1564" s="13">
        <v>8.5</v>
      </c>
      <c r="M1564" s="8">
        <v>2.8</v>
      </c>
      <c r="N1564">
        <v>142</v>
      </c>
      <c r="O1564" s="8">
        <v>1207</v>
      </c>
      <c r="P1564" s="14">
        <v>1.67E-2</v>
      </c>
      <c r="Q1564" s="8">
        <v>20.16</v>
      </c>
      <c r="R1564" s="8">
        <v>1186.8399999999999</v>
      </c>
      <c r="S1564" s="8">
        <v>397.6</v>
      </c>
      <c r="T1564" s="8">
        <v>789.24</v>
      </c>
      <c r="U1564">
        <v>0</v>
      </c>
      <c r="V1564" s="8">
        <v>0</v>
      </c>
      <c r="W1564" s="8">
        <v>0</v>
      </c>
      <c r="X1564" s="8">
        <v>789.24</v>
      </c>
    </row>
    <row r="1565" spans="1:24" x14ac:dyDescent="0.25">
      <c r="A1565" t="s">
        <v>1891</v>
      </c>
      <c r="B1565" s="1">
        <v>46054</v>
      </c>
      <c r="C1565" t="s">
        <v>400</v>
      </c>
      <c r="D1565" t="s">
        <v>401</v>
      </c>
      <c r="E1565" t="s">
        <v>27</v>
      </c>
      <c r="F1565" t="s">
        <v>28</v>
      </c>
      <c r="G1565" t="s">
        <v>29</v>
      </c>
      <c r="H1565" t="s">
        <v>30</v>
      </c>
      <c r="I1565" t="s">
        <v>40</v>
      </c>
      <c r="J1565" t="s">
        <v>41</v>
      </c>
      <c r="K1565" t="s">
        <v>42</v>
      </c>
      <c r="L1565" s="13">
        <v>14.5</v>
      </c>
      <c r="M1565" s="8">
        <v>4.2</v>
      </c>
      <c r="N1565">
        <v>216</v>
      </c>
      <c r="O1565" s="8">
        <v>3132</v>
      </c>
      <c r="P1565" s="14">
        <v>1.24E-2</v>
      </c>
      <c r="Q1565" s="8">
        <v>38.840000000000003</v>
      </c>
      <c r="R1565" s="8">
        <v>3093.16</v>
      </c>
      <c r="S1565" s="8">
        <v>907.2</v>
      </c>
      <c r="T1565" s="8">
        <v>2185.96</v>
      </c>
      <c r="U1565">
        <v>0</v>
      </c>
      <c r="V1565" s="8">
        <v>0</v>
      </c>
      <c r="W1565" s="8">
        <v>0</v>
      </c>
      <c r="X1565" s="8">
        <v>2185.96</v>
      </c>
    </row>
    <row r="1566" spans="1:24" x14ac:dyDescent="0.25">
      <c r="A1566" t="s">
        <v>1892</v>
      </c>
      <c r="B1566" s="1">
        <v>45776</v>
      </c>
      <c r="C1566" t="s">
        <v>136</v>
      </c>
      <c r="D1566" t="s">
        <v>137</v>
      </c>
      <c r="E1566" t="s">
        <v>71</v>
      </c>
      <c r="F1566" t="s">
        <v>54</v>
      </c>
      <c r="G1566" t="s">
        <v>165</v>
      </c>
      <c r="H1566" t="s">
        <v>166</v>
      </c>
      <c r="I1566" t="s">
        <v>31</v>
      </c>
      <c r="J1566" t="s">
        <v>32</v>
      </c>
      <c r="K1566" t="s">
        <v>33</v>
      </c>
      <c r="L1566" s="13">
        <v>5.8</v>
      </c>
      <c r="M1566" s="8">
        <v>2.7</v>
      </c>
      <c r="N1566">
        <v>198</v>
      </c>
      <c r="O1566" s="8">
        <v>1148.4000000000001</v>
      </c>
      <c r="P1566" s="14">
        <v>2.52E-2</v>
      </c>
      <c r="Q1566" s="8">
        <v>28.94</v>
      </c>
      <c r="R1566" s="8">
        <v>1119.46</v>
      </c>
      <c r="S1566" s="8">
        <v>534.6</v>
      </c>
      <c r="T1566" s="8">
        <v>584.86</v>
      </c>
      <c r="U1566">
        <v>0</v>
      </c>
      <c r="V1566" s="8">
        <v>0</v>
      </c>
      <c r="W1566" s="8">
        <v>0</v>
      </c>
      <c r="X1566" s="8">
        <v>584.86</v>
      </c>
    </row>
    <row r="1567" spans="1:24" x14ac:dyDescent="0.25">
      <c r="A1567" t="s">
        <v>1893</v>
      </c>
      <c r="B1567" s="1">
        <v>46014</v>
      </c>
      <c r="C1567" t="s">
        <v>205</v>
      </c>
      <c r="D1567" t="s">
        <v>206</v>
      </c>
      <c r="E1567" t="s">
        <v>71</v>
      </c>
      <c r="F1567" t="s">
        <v>54</v>
      </c>
      <c r="G1567" t="s">
        <v>72</v>
      </c>
      <c r="H1567" t="s">
        <v>73</v>
      </c>
      <c r="I1567" t="s">
        <v>84</v>
      </c>
      <c r="J1567" t="s">
        <v>85</v>
      </c>
      <c r="K1567" t="s">
        <v>42</v>
      </c>
      <c r="L1567" s="13">
        <v>9.9</v>
      </c>
      <c r="M1567" s="8">
        <v>3.1</v>
      </c>
      <c r="N1567">
        <v>47</v>
      </c>
      <c r="O1567" s="8">
        <v>465.3</v>
      </c>
      <c r="P1567" s="14">
        <v>1.7899999999999999E-2</v>
      </c>
      <c r="Q1567" s="8">
        <v>8.33</v>
      </c>
      <c r="R1567" s="8">
        <v>456.97</v>
      </c>
      <c r="S1567" s="8">
        <v>145.69999999999999</v>
      </c>
      <c r="T1567" s="8">
        <v>311.27</v>
      </c>
      <c r="U1567">
        <v>0</v>
      </c>
      <c r="V1567" s="8">
        <v>0</v>
      </c>
      <c r="W1567" s="8">
        <v>0</v>
      </c>
      <c r="X1567" s="8">
        <v>311.27</v>
      </c>
    </row>
    <row r="1568" spans="1:24" x14ac:dyDescent="0.25">
      <c r="A1568" t="s">
        <v>1894</v>
      </c>
      <c r="B1568" s="1">
        <v>46227</v>
      </c>
      <c r="C1568" t="s">
        <v>136</v>
      </c>
      <c r="D1568" t="s">
        <v>137</v>
      </c>
      <c r="E1568" t="s">
        <v>71</v>
      </c>
      <c r="F1568" t="s">
        <v>54</v>
      </c>
      <c r="G1568" t="s">
        <v>72</v>
      </c>
      <c r="H1568" t="s">
        <v>73</v>
      </c>
      <c r="I1568" t="s">
        <v>127</v>
      </c>
      <c r="J1568" t="s">
        <v>128</v>
      </c>
      <c r="K1568" t="s">
        <v>33</v>
      </c>
      <c r="L1568" s="13">
        <v>7.2</v>
      </c>
      <c r="M1568" s="8">
        <v>3.6</v>
      </c>
      <c r="N1568">
        <v>221</v>
      </c>
      <c r="O1568" s="8">
        <v>1591.2</v>
      </c>
      <c r="P1568" s="14">
        <v>1.2999999999999999E-3</v>
      </c>
      <c r="Q1568" s="8">
        <v>2.0699999999999998</v>
      </c>
      <c r="R1568" s="8">
        <v>1589.13</v>
      </c>
      <c r="S1568" s="8">
        <v>795.6</v>
      </c>
      <c r="T1568" s="8">
        <v>793.53</v>
      </c>
      <c r="U1568">
        <v>0</v>
      </c>
      <c r="V1568" s="8">
        <v>0</v>
      </c>
      <c r="W1568" s="8">
        <v>0</v>
      </c>
      <c r="X1568" s="8">
        <v>793.53</v>
      </c>
    </row>
    <row r="1569" spans="1:24" x14ac:dyDescent="0.25">
      <c r="A1569" t="s">
        <v>1895</v>
      </c>
      <c r="B1569" s="1">
        <v>46122</v>
      </c>
      <c r="C1569" t="s">
        <v>642</v>
      </c>
      <c r="D1569" t="s">
        <v>643</v>
      </c>
      <c r="E1569" t="s">
        <v>71</v>
      </c>
      <c r="F1569" t="s">
        <v>54</v>
      </c>
      <c r="G1569" t="s">
        <v>72</v>
      </c>
      <c r="H1569" t="s">
        <v>73</v>
      </c>
      <c r="I1569" t="s">
        <v>127</v>
      </c>
      <c r="J1569" t="s">
        <v>128</v>
      </c>
      <c r="K1569" t="s">
        <v>33</v>
      </c>
      <c r="L1569" s="13">
        <v>7.2</v>
      </c>
      <c r="M1569" s="8">
        <v>3.6</v>
      </c>
      <c r="N1569">
        <v>162</v>
      </c>
      <c r="O1569" s="8">
        <v>1166.4000000000001</v>
      </c>
      <c r="P1569" s="14">
        <v>2.9700000000000001E-2</v>
      </c>
      <c r="Q1569" s="8">
        <v>34.64</v>
      </c>
      <c r="R1569" s="8">
        <v>1131.76</v>
      </c>
      <c r="S1569" s="8">
        <v>583.20000000000005</v>
      </c>
      <c r="T1569" s="8">
        <v>548.55999999999995</v>
      </c>
      <c r="U1569">
        <v>0</v>
      </c>
      <c r="V1569" s="8">
        <v>0</v>
      </c>
      <c r="W1569" s="8">
        <v>0</v>
      </c>
      <c r="X1569" s="8">
        <v>548.55999999999995</v>
      </c>
    </row>
    <row r="1570" spans="1:24" x14ac:dyDescent="0.25">
      <c r="A1570" t="s">
        <v>1896</v>
      </c>
      <c r="B1570" s="1">
        <v>45682</v>
      </c>
      <c r="C1570" t="s">
        <v>205</v>
      </c>
      <c r="D1570" t="s">
        <v>206</v>
      </c>
      <c r="E1570" t="s">
        <v>71</v>
      </c>
      <c r="F1570" t="s">
        <v>54</v>
      </c>
      <c r="G1570" t="s">
        <v>165</v>
      </c>
      <c r="H1570" t="s">
        <v>166</v>
      </c>
      <c r="I1570" t="s">
        <v>47</v>
      </c>
      <c r="J1570" t="s">
        <v>48</v>
      </c>
      <c r="K1570" t="s">
        <v>49</v>
      </c>
      <c r="L1570" s="13">
        <v>5</v>
      </c>
      <c r="M1570" s="8">
        <v>3.2</v>
      </c>
      <c r="N1570">
        <v>153</v>
      </c>
      <c r="O1570" s="8">
        <v>765</v>
      </c>
      <c r="P1570" s="14">
        <v>3.3999999999999998E-3</v>
      </c>
      <c r="Q1570" s="8">
        <v>2.6</v>
      </c>
      <c r="R1570" s="8">
        <v>762.4</v>
      </c>
      <c r="S1570" s="8">
        <v>489.6</v>
      </c>
      <c r="T1570" s="8">
        <v>272.8</v>
      </c>
      <c r="U1570">
        <v>0</v>
      </c>
      <c r="V1570" s="8">
        <v>0</v>
      </c>
      <c r="W1570" s="8">
        <v>0</v>
      </c>
      <c r="X1570" s="8">
        <v>272.8</v>
      </c>
    </row>
    <row r="1571" spans="1:24" x14ac:dyDescent="0.25">
      <c r="A1571" t="s">
        <v>1897</v>
      </c>
      <c r="B1571" s="1">
        <v>45687</v>
      </c>
      <c r="C1571" t="s">
        <v>309</v>
      </c>
      <c r="D1571" t="s">
        <v>310</v>
      </c>
      <c r="E1571" t="s">
        <v>63</v>
      </c>
      <c r="F1571" t="s">
        <v>54</v>
      </c>
      <c r="G1571" t="s">
        <v>79</v>
      </c>
      <c r="H1571" t="s">
        <v>80</v>
      </c>
      <c r="I1571" t="s">
        <v>47</v>
      </c>
      <c r="J1571" t="s">
        <v>48</v>
      </c>
      <c r="K1571" t="s">
        <v>49</v>
      </c>
      <c r="L1571" s="13">
        <v>5</v>
      </c>
      <c r="M1571" s="8">
        <v>3.2</v>
      </c>
      <c r="N1571">
        <v>24</v>
      </c>
      <c r="O1571" s="8">
        <v>120</v>
      </c>
      <c r="P1571" s="14">
        <v>9.9000000000000008E-3</v>
      </c>
      <c r="Q1571" s="8">
        <v>1.19</v>
      </c>
      <c r="R1571" s="8">
        <v>118.81</v>
      </c>
      <c r="S1571" s="8">
        <v>76.8</v>
      </c>
      <c r="T1571" s="8">
        <v>42.01</v>
      </c>
      <c r="U1571">
        <v>0</v>
      </c>
      <c r="V1571" s="8">
        <v>0</v>
      </c>
      <c r="W1571" s="8">
        <v>0</v>
      </c>
      <c r="X1571" s="8">
        <v>42.01</v>
      </c>
    </row>
    <row r="1572" spans="1:24" x14ac:dyDescent="0.25">
      <c r="A1572" t="s">
        <v>1898</v>
      </c>
      <c r="B1572" s="1">
        <v>45971</v>
      </c>
      <c r="C1572" t="s">
        <v>51</v>
      </c>
      <c r="D1572" t="s">
        <v>52</v>
      </c>
      <c r="E1572" t="s">
        <v>53</v>
      </c>
      <c r="F1572" t="s">
        <v>54</v>
      </c>
      <c r="G1572" t="s">
        <v>55</v>
      </c>
      <c r="H1572" t="s">
        <v>56</v>
      </c>
      <c r="I1572" t="s">
        <v>117</v>
      </c>
      <c r="J1572" t="s">
        <v>118</v>
      </c>
      <c r="K1572" t="s">
        <v>59</v>
      </c>
      <c r="L1572" s="13">
        <v>6</v>
      </c>
      <c r="M1572" s="8">
        <v>4.2</v>
      </c>
      <c r="N1572">
        <v>20</v>
      </c>
      <c r="O1572" s="8">
        <v>120</v>
      </c>
      <c r="P1572" s="14">
        <v>9.4000000000000004E-3</v>
      </c>
      <c r="Q1572" s="8">
        <v>1.1299999999999999</v>
      </c>
      <c r="R1572" s="8">
        <v>118.87</v>
      </c>
      <c r="S1572" s="8">
        <v>84</v>
      </c>
      <c r="T1572" s="8">
        <v>34.869999999999997</v>
      </c>
      <c r="U1572">
        <v>0</v>
      </c>
      <c r="V1572" s="8">
        <v>0</v>
      </c>
      <c r="W1572" s="8">
        <v>0</v>
      </c>
      <c r="X1572" s="8">
        <v>34.869999999999997</v>
      </c>
    </row>
    <row r="1573" spans="1:24" x14ac:dyDescent="0.25">
      <c r="A1573" t="s">
        <v>1899</v>
      </c>
      <c r="B1573" s="1">
        <v>46103</v>
      </c>
      <c r="C1573" t="s">
        <v>461</v>
      </c>
      <c r="D1573" t="s">
        <v>462</v>
      </c>
      <c r="E1573" t="s">
        <v>27</v>
      </c>
      <c r="F1573" t="s">
        <v>37</v>
      </c>
      <c r="G1573" t="s">
        <v>29</v>
      </c>
      <c r="H1573" t="s">
        <v>30</v>
      </c>
      <c r="I1573" t="s">
        <v>66</v>
      </c>
      <c r="J1573" t="s">
        <v>67</v>
      </c>
      <c r="K1573" t="s">
        <v>33</v>
      </c>
      <c r="L1573" s="13">
        <v>4.5</v>
      </c>
      <c r="M1573" s="8">
        <v>2.1</v>
      </c>
      <c r="N1573">
        <v>2</v>
      </c>
      <c r="O1573" s="8">
        <v>9</v>
      </c>
      <c r="P1573" s="14">
        <v>5.1999999999999998E-3</v>
      </c>
      <c r="Q1573" s="8">
        <v>0.05</v>
      </c>
      <c r="R1573" s="8">
        <v>8.9499999999999993</v>
      </c>
      <c r="S1573" s="8">
        <v>4.2</v>
      </c>
      <c r="T1573" s="8">
        <v>4.75</v>
      </c>
      <c r="U1573">
        <v>0</v>
      </c>
      <c r="V1573" s="8">
        <v>0</v>
      </c>
      <c r="W1573" s="8">
        <v>0</v>
      </c>
      <c r="X1573" s="8">
        <v>4.75</v>
      </c>
    </row>
    <row r="1574" spans="1:24" x14ac:dyDescent="0.25">
      <c r="A1574" t="s">
        <v>1900</v>
      </c>
      <c r="B1574" s="1">
        <v>46132</v>
      </c>
      <c r="C1574" t="s">
        <v>440</v>
      </c>
      <c r="D1574" t="s">
        <v>441</v>
      </c>
      <c r="E1574" t="s">
        <v>71</v>
      </c>
      <c r="F1574" t="s">
        <v>54</v>
      </c>
      <c r="G1574" t="s">
        <v>165</v>
      </c>
      <c r="H1574" t="s">
        <v>166</v>
      </c>
      <c r="I1574" t="s">
        <v>144</v>
      </c>
      <c r="J1574" t="s">
        <v>145</v>
      </c>
      <c r="K1574" t="s">
        <v>33</v>
      </c>
      <c r="L1574" s="13">
        <v>12</v>
      </c>
      <c r="M1574" s="8">
        <v>6.5</v>
      </c>
      <c r="N1574">
        <v>47</v>
      </c>
      <c r="O1574" s="8">
        <v>564</v>
      </c>
      <c r="P1574" s="14">
        <v>2.3999999999999998E-3</v>
      </c>
      <c r="Q1574" s="8">
        <v>1.35</v>
      </c>
      <c r="R1574" s="8">
        <v>562.65</v>
      </c>
      <c r="S1574" s="8">
        <v>305.5</v>
      </c>
      <c r="T1574" s="8">
        <v>257.14999999999998</v>
      </c>
      <c r="U1574">
        <v>0</v>
      </c>
      <c r="V1574" s="8">
        <v>0</v>
      </c>
      <c r="W1574" s="8">
        <v>0</v>
      </c>
      <c r="X1574" s="8">
        <v>257.14999999999998</v>
      </c>
    </row>
    <row r="1575" spans="1:24" x14ac:dyDescent="0.25">
      <c r="A1575" t="s">
        <v>1901</v>
      </c>
      <c r="B1575" s="1">
        <v>45959</v>
      </c>
      <c r="C1575" t="s">
        <v>82</v>
      </c>
      <c r="D1575" t="s">
        <v>83</v>
      </c>
      <c r="E1575" t="s">
        <v>71</v>
      </c>
      <c r="F1575" t="s">
        <v>46</v>
      </c>
      <c r="G1575" t="s">
        <v>72</v>
      </c>
      <c r="H1575" t="s">
        <v>73</v>
      </c>
      <c r="I1575" t="s">
        <v>31</v>
      </c>
      <c r="J1575" t="s">
        <v>32</v>
      </c>
      <c r="K1575" t="s">
        <v>33</v>
      </c>
      <c r="L1575" s="13">
        <v>5.8</v>
      </c>
      <c r="M1575" s="8">
        <v>2.7</v>
      </c>
      <c r="N1575">
        <v>40</v>
      </c>
      <c r="O1575" s="8">
        <v>232</v>
      </c>
      <c r="P1575" s="14">
        <v>0.3594</v>
      </c>
      <c r="Q1575" s="8">
        <v>83.38</v>
      </c>
      <c r="R1575" s="8">
        <v>148.62</v>
      </c>
      <c r="S1575" s="8">
        <v>108</v>
      </c>
      <c r="T1575" s="8">
        <v>40.619999999999997</v>
      </c>
      <c r="U1575">
        <v>0</v>
      </c>
      <c r="V1575" s="8">
        <v>0</v>
      </c>
      <c r="W1575" s="8">
        <v>0</v>
      </c>
      <c r="X1575" s="8">
        <v>40.619999999999997</v>
      </c>
    </row>
    <row r="1576" spans="1:24" x14ac:dyDescent="0.25">
      <c r="A1576" t="s">
        <v>1902</v>
      </c>
      <c r="B1576" s="1">
        <v>45447</v>
      </c>
      <c r="C1576" t="s">
        <v>331</v>
      </c>
      <c r="D1576" t="s">
        <v>332</v>
      </c>
      <c r="E1576" t="s">
        <v>150</v>
      </c>
      <c r="F1576" t="s">
        <v>37</v>
      </c>
      <c r="G1576" t="s">
        <v>151</v>
      </c>
      <c r="H1576" t="s">
        <v>152</v>
      </c>
      <c r="I1576" t="s">
        <v>122</v>
      </c>
      <c r="J1576" t="s">
        <v>123</v>
      </c>
      <c r="K1576" t="s">
        <v>59</v>
      </c>
      <c r="L1576" s="13">
        <v>5.5</v>
      </c>
      <c r="M1576" s="8">
        <v>3.8</v>
      </c>
      <c r="N1576">
        <v>23</v>
      </c>
      <c r="O1576" s="8">
        <v>126.5</v>
      </c>
      <c r="P1576" s="14">
        <v>4.4999999999999997E-3</v>
      </c>
      <c r="Q1576" s="8">
        <v>0.56999999999999995</v>
      </c>
      <c r="R1576" s="8">
        <v>125.93</v>
      </c>
      <c r="S1576" s="8">
        <v>87.4</v>
      </c>
      <c r="T1576" s="8">
        <v>38.53</v>
      </c>
      <c r="U1576">
        <v>0</v>
      </c>
      <c r="V1576" s="8">
        <v>0</v>
      </c>
      <c r="W1576" s="8">
        <v>0</v>
      </c>
      <c r="X1576" s="8">
        <v>38.53</v>
      </c>
    </row>
    <row r="1577" spans="1:24" x14ac:dyDescent="0.25">
      <c r="A1577" t="s">
        <v>1903</v>
      </c>
      <c r="B1577" s="1">
        <v>45799</v>
      </c>
      <c r="C1577" t="s">
        <v>321</v>
      </c>
      <c r="D1577" t="s">
        <v>322</v>
      </c>
      <c r="E1577" t="s">
        <v>63</v>
      </c>
      <c r="F1577" t="s">
        <v>46</v>
      </c>
      <c r="G1577" t="s">
        <v>64</v>
      </c>
      <c r="H1577" t="s">
        <v>65</v>
      </c>
      <c r="I1577" t="s">
        <v>112</v>
      </c>
      <c r="J1577" t="s">
        <v>113</v>
      </c>
      <c r="K1577" t="s">
        <v>42</v>
      </c>
      <c r="L1577" s="13">
        <v>8.5</v>
      </c>
      <c r="M1577" s="8">
        <v>2.8</v>
      </c>
      <c r="N1577">
        <v>13</v>
      </c>
      <c r="O1577" s="8">
        <v>110.5</v>
      </c>
      <c r="P1577" s="14">
        <v>0.17610000000000001</v>
      </c>
      <c r="Q1577" s="8">
        <v>19.46</v>
      </c>
      <c r="R1577" s="8">
        <v>91.04</v>
      </c>
      <c r="S1577" s="8">
        <v>36.4</v>
      </c>
      <c r="T1577" s="8">
        <v>54.64</v>
      </c>
      <c r="U1577">
        <v>0</v>
      </c>
      <c r="V1577" s="8">
        <v>0</v>
      </c>
      <c r="W1577" s="8">
        <v>0</v>
      </c>
      <c r="X1577" s="8">
        <v>54.64</v>
      </c>
    </row>
    <row r="1578" spans="1:24" x14ac:dyDescent="0.25">
      <c r="A1578" t="s">
        <v>1904</v>
      </c>
      <c r="B1578" s="1">
        <v>45329</v>
      </c>
      <c r="C1578" t="s">
        <v>458</v>
      </c>
      <c r="D1578" t="s">
        <v>459</v>
      </c>
      <c r="E1578" t="s">
        <v>27</v>
      </c>
      <c r="F1578" t="s">
        <v>89</v>
      </c>
      <c r="G1578" t="s">
        <v>38</v>
      </c>
      <c r="H1578" t="s">
        <v>39</v>
      </c>
      <c r="I1578" t="s">
        <v>99</v>
      </c>
      <c r="J1578" t="s">
        <v>100</v>
      </c>
      <c r="K1578" t="s">
        <v>49</v>
      </c>
      <c r="L1578" s="13">
        <v>3.8</v>
      </c>
      <c r="M1578" s="8">
        <v>2.6</v>
      </c>
      <c r="N1578">
        <v>188</v>
      </c>
      <c r="O1578" s="8">
        <v>714.4</v>
      </c>
      <c r="P1578" s="14">
        <v>0.19370000000000001</v>
      </c>
      <c r="Q1578" s="8">
        <v>138.38</v>
      </c>
      <c r="R1578" s="8">
        <v>576.02</v>
      </c>
      <c r="S1578" s="8">
        <v>488.8</v>
      </c>
      <c r="T1578" s="8">
        <v>87.22</v>
      </c>
      <c r="U1578">
        <v>0</v>
      </c>
      <c r="V1578" s="8">
        <v>0</v>
      </c>
      <c r="W1578" s="8">
        <v>0</v>
      </c>
      <c r="X1578" s="8">
        <v>87.22</v>
      </c>
    </row>
    <row r="1579" spans="1:24" x14ac:dyDescent="0.25">
      <c r="A1579" t="s">
        <v>1905</v>
      </c>
      <c r="B1579" s="1">
        <v>45421</v>
      </c>
      <c r="C1579" t="s">
        <v>220</v>
      </c>
      <c r="D1579" t="s">
        <v>221</v>
      </c>
      <c r="E1579" t="s">
        <v>71</v>
      </c>
      <c r="F1579" t="s">
        <v>28</v>
      </c>
      <c r="G1579" t="s">
        <v>165</v>
      </c>
      <c r="H1579" t="s">
        <v>166</v>
      </c>
      <c r="I1579" t="s">
        <v>84</v>
      </c>
      <c r="J1579" t="s">
        <v>85</v>
      </c>
      <c r="K1579" t="s">
        <v>42</v>
      </c>
      <c r="L1579" s="13">
        <v>9.9</v>
      </c>
      <c r="M1579" s="8">
        <v>3.1</v>
      </c>
      <c r="N1579">
        <v>74</v>
      </c>
      <c r="O1579" s="8">
        <v>732.6</v>
      </c>
      <c r="P1579" s="14">
        <v>7.6399999999999996E-2</v>
      </c>
      <c r="Q1579" s="8">
        <v>55.97</v>
      </c>
      <c r="R1579" s="8">
        <v>676.63</v>
      </c>
      <c r="S1579" s="8">
        <v>229.4</v>
      </c>
      <c r="T1579" s="8">
        <v>447.23</v>
      </c>
      <c r="U1579">
        <v>0</v>
      </c>
      <c r="V1579" s="8">
        <v>0</v>
      </c>
      <c r="W1579" s="8">
        <v>0</v>
      </c>
      <c r="X1579" s="8">
        <v>447.23</v>
      </c>
    </row>
    <row r="1580" spans="1:24" x14ac:dyDescent="0.25">
      <c r="A1580" t="s">
        <v>1906</v>
      </c>
      <c r="B1580" s="1">
        <v>45806</v>
      </c>
      <c r="C1580" t="s">
        <v>288</v>
      </c>
      <c r="D1580" t="s">
        <v>289</v>
      </c>
      <c r="E1580" t="s">
        <v>27</v>
      </c>
      <c r="F1580" t="s">
        <v>46</v>
      </c>
      <c r="G1580" t="s">
        <v>29</v>
      </c>
      <c r="H1580" t="s">
        <v>30</v>
      </c>
      <c r="I1580" t="s">
        <v>112</v>
      </c>
      <c r="J1580" t="s">
        <v>113</v>
      </c>
      <c r="K1580" t="s">
        <v>42</v>
      </c>
      <c r="L1580" s="13">
        <v>8.5</v>
      </c>
      <c r="M1580" s="8">
        <v>2.8</v>
      </c>
      <c r="N1580">
        <v>24</v>
      </c>
      <c r="O1580" s="8">
        <v>204</v>
      </c>
      <c r="P1580" s="14">
        <v>7.7100000000000002E-2</v>
      </c>
      <c r="Q1580" s="8">
        <v>15.73</v>
      </c>
      <c r="R1580" s="8">
        <v>188.27</v>
      </c>
      <c r="S1580" s="8">
        <v>67.2</v>
      </c>
      <c r="T1580" s="8">
        <v>121.07</v>
      </c>
      <c r="U1580">
        <v>0</v>
      </c>
      <c r="V1580" s="8">
        <v>0</v>
      </c>
      <c r="W1580" s="8">
        <v>0</v>
      </c>
      <c r="X1580" s="8">
        <v>121.07</v>
      </c>
    </row>
    <row r="1581" spans="1:24" x14ac:dyDescent="0.25">
      <c r="A1581" t="s">
        <v>1907</v>
      </c>
      <c r="B1581" s="1">
        <v>45896</v>
      </c>
      <c r="C1581" t="s">
        <v>394</v>
      </c>
      <c r="D1581" t="s">
        <v>395</v>
      </c>
      <c r="E1581" t="s">
        <v>71</v>
      </c>
      <c r="F1581" t="s">
        <v>37</v>
      </c>
      <c r="G1581" t="s">
        <v>72</v>
      </c>
      <c r="H1581" t="s">
        <v>73</v>
      </c>
      <c r="I1581" t="s">
        <v>40</v>
      </c>
      <c r="J1581" t="s">
        <v>41</v>
      </c>
      <c r="K1581" t="s">
        <v>42</v>
      </c>
      <c r="L1581" s="13">
        <v>14.5</v>
      </c>
      <c r="M1581" s="8">
        <v>4.2</v>
      </c>
      <c r="N1581">
        <v>86</v>
      </c>
      <c r="O1581" s="8">
        <v>1247</v>
      </c>
      <c r="P1581" s="14">
        <v>1.2E-2</v>
      </c>
      <c r="Q1581" s="8">
        <v>14.96</v>
      </c>
      <c r="R1581" s="8">
        <v>1232.04</v>
      </c>
      <c r="S1581" s="8">
        <v>361.2</v>
      </c>
      <c r="T1581" s="8">
        <v>870.84</v>
      </c>
      <c r="U1581">
        <v>0</v>
      </c>
      <c r="V1581" s="8">
        <v>0</v>
      </c>
      <c r="W1581" s="8">
        <v>0</v>
      </c>
      <c r="X1581" s="8">
        <v>870.84</v>
      </c>
    </row>
    <row r="1582" spans="1:24" x14ac:dyDescent="0.25">
      <c r="A1582" t="s">
        <v>1908</v>
      </c>
      <c r="B1582" s="1">
        <v>45631</v>
      </c>
      <c r="C1582" t="s">
        <v>403</v>
      </c>
      <c r="D1582" t="s">
        <v>404</v>
      </c>
      <c r="E1582" t="s">
        <v>53</v>
      </c>
      <c r="F1582" t="s">
        <v>37</v>
      </c>
      <c r="G1582" t="s">
        <v>55</v>
      </c>
      <c r="H1582" t="s">
        <v>56</v>
      </c>
      <c r="I1582" t="s">
        <v>144</v>
      </c>
      <c r="J1582" t="s">
        <v>145</v>
      </c>
      <c r="K1582" t="s">
        <v>33</v>
      </c>
      <c r="L1582" s="13">
        <v>12</v>
      </c>
      <c r="M1582" s="8">
        <v>6.5</v>
      </c>
      <c r="N1582">
        <v>4</v>
      </c>
      <c r="O1582" s="8">
        <v>48</v>
      </c>
      <c r="P1582" s="14">
        <v>1.4E-3</v>
      </c>
      <c r="Q1582" s="8">
        <v>7.0000000000000007E-2</v>
      </c>
      <c r="R1582" s="8">
        <v>47.93</v>
      </c>
      <c r="S1582" s="8">
        <v>26</v>
      </c>
      <c r="T1582" s="8">
        <v>21.93</v>
      </c>
      <c r="U1582">
        <v>0</v>
      </c>
      <c r="V1582" s="8">
        <v>0</v>
      </c>
      <c r="W1582" s="8">
        <v>0</v>
      </c>
      <c r="X1582" s="8">
        <v>21.93</v>
      </c>
    </row>
    <row r="1583" spans="1:24" x14ac:dyDescent="0.25">
      <c r="A1583" t="s">
        <v>1909</v>
      </c>
      <c r="B1583" s="1">
        <v>46182</v>
      </c>
      <c r="C1583" t="s">
        <v>523</v>
      </c>
      <c r="D1583" t="s">
        <v>524</v>
      </c>
      <c r="E1583" t="s">
        <v>27</v>
      </c>
      <c r="F1583" t="s">
        <v>89</v>
      </c>
      <c r="G1583" t="s">
        <v>29</v>
      </c>
      <c r="H1583" t="s">
        <v>30</v>
      </c>
      <c r="I1583" t="s">
        <v>104</v>
      </c>
      <c r="J1583" t="s">
        <v>105</v>
      </c>
      <c r="K1583" t="s">
        <v>49</v>
      </c>
      <c r="L1583" s="13">
        <v>4.2</v>
      </c>
      <c r="M1583" s="8">
        <v>2.8</v>
      </c>
      <c r="N1583">
        <v>322</v>
      </c>
      <c r="O1583" s="8">
        <v>1352.4</v>
      </c>
      <c r="P1583" s="14">
        <v>9.4600000000000004E-2</v>
      </c>
      <c r="Q1583" s="8">
        <v>127.94</v>
      </c>
      <c r="R1583" s="8">
        <v>1224.46</v>
      </c>
      <c r="S1583" s="8">
        <v>901.6</v>
      </c>
      <c r="T1583" s="8">
        <v>322.86</v>
      </c>
      <c r="U1583">
        <v>0</v>
      </c>
      <c r="V1583" s="8">
        <v>0</v>
      </c>
      <c r="W1583" s="8">
        <v>0</v>
      </c>
      <c r="X1583" s="8">
        <v>322.86</v>
      </c>
    </row>
    <row r="1584" spans="1:24" x14ac:dyDescent="0.25">
      <c r="A1584" t="s">
        <v>1910</v>
      </c>
      <c r="B1584" s="1">
        <v>45394</v>
      </c>
      <c r="C1584" t="s">
        <v>337</v>
      </c>
      <c r="D1584" t="s">
        <v>338</v>
      </c>
      <c r="E1584" t="s">
        <v>27</v>
      </c>
      <c r="F1584" t="s">
        <v>54</v>
      </c>
      <c r="G1584" t="s">
        <v>38</v>
      </c>
      <c r="H1584" t="s">
        <v>39</v>
      </c>
      <c r="I1584" t="s">
        <v>117</v>
      </c>
      <c r="J1584" t="s">
        <v>118</v>
      </c>
      <c r="K1584" t="s">
        <v>59</v>
      </c>
      <c r="L1584" s="13">
        <v>6</v>
      </c>
      <c r="M1584" s="8">
        <v>4.2</v>
      </c>
      <c r="N1584">
        <v>114</v>
      </c>
      <c r="O1584" s="8">
        <v>684</v>
      </c>
      <c r="P1584" s="14">
        <v>4.4400000000000002E-2</v>
      </c>
      <c r="Q1584" s="8">
        <v>30.37</v>
      </c>
      <c r="R1584" s="8">
        <v>653.63</v>
      </c>
      <c r="S1584" s="8">
        <v>478.8</v>
      </c>
      <c r="T1584" s="8">
        <v>174.83</v>
      </c>
      <c r="U1584">
        <v>0</v>
      </c>
      <c r="V1584" s="8">
        <v>0</v>
      </c>
      <c r="W1584" s="8">
        <v>0</v>
      </c>
      <c r="X1584" s="8">
        <v>174.83</v>
      </c>
    </row>
    <row r="1585" spans="1:24" x14ac:dyDescent="0.25">
      <c r="A1585" t="s">
        <v>1911</v>
      </c>
      <c r="B1585" s="1">
        <v>46187</v>
      </c>
      <c r="C1585" t="s">
        <v>528</v>
      </c>
      <c r="D1585" t="s">
        <v>529</v>
      </c>
      <c r="E1585" t="s">
        <v>27</v>
      </c>
      <c r="F1585" t="s">
        <v>54</v>
      </c>
      <c r="G1585" t="s">
        <v>38</v>
      </c>
      <c r="H1585" t="s">
        <v>39</v>
      </c>
      <c r="I1585" t="s">
        <v>66</v>
      </c>
      <c r="J1585" t="s">
        <v>67</v>
      </c>
      <c r="K1585" t="s">
        <v>33</v>
      </c>
      <c r="L1585" s="13">
        <v>4.5</v>
      </c>
      <c r="M1585" s="8">
        <v>2.1</v>
      </c>
      <c r="N1585">
        <v>13</v>
      </c>
      <c r="O1585" s="8">
        <v>58.5</v>
      </c>
      <c r="P1585" s="14">
        <v>1.6999999999999999E-3</v>
      </c>
      <c r="Q1585" s="8">
        <v>0.1</v>
      </c>
      <c r="R1585" s="8">
        <v>58.4</v>
      </c>
      <c r="S1585" s="8">
        <v>27.3</v>
      </c>
      <c r="T1585" s="8">
        <v>31.1</v>
      </c>
      <c r="U1585">
        <v>0</v>
      </c>
      <c r="V1585" s="8">
        <v>0</v>
      </c>
      <c r="W1585" s="8">
        <v>0</v>
      </c>
      <c r="X1585" s="8">
        <v>31.1</v>
      </c>
    </row>
    <row r="1586" spans="1:24" x14ac:dyDescent="0.25">
      <c r="A1586" t="s">
        <v>1912</v>
      </c>
      <c r="B1586" s="1">
        <v>46157</v>
      </c>
      <c r="C1586" t="s">
        <v>340</v>
      </c>
      <c r="D1586" t="s">
        <v>341</v>
      </c>
      <c r="E1586" t="s">
        <v>27</v>
      </c>
      <c r="F1586" t="s">
        <v>54</v>
      </c>
      <c r="G1586" t="s">
        <v>29</v>
      </c>
      <c r="H1586" t="s">
        <v>30</v>
      </c>
      <c r="I1586" t="s">
        <v>112</v>
      </c>
      <c r="J1586" t="s">
        <v>113</v>
      </c>
      <c r="K1586" t="s">
        <v>42</v>
      </c>
      <c r="L1586" s="13">
        <v>8.5</v>
      </c>
      <c r="M1586" s="8">
        <v>2.8</v>
      </c>
      <c r="N1586">
        <v>65</v>
      </c>
      <c r="O1586" s="8">
        <v>552.5</v>
      </c>
      <c r="P1586" s="14">
        <v>5.0000000000000001E-4</v>
      </c>
      <c r="Q1586" s="8">
        <v>0.28000000000000003</v>
      </c>
      <c r="R1586" s="8">
        <v>552.22</v>
      </c>
      <c r="S1586" s="8">
        <v>182</v>
      </c>
      <c r="T1586" s="8">
        <v>370.22</v>
      </c>
      <c r="U1586">
        <v>0</v>
      </c>
      <c r="V1586" s="8">
        <v>0</v>
      </c>
      <c r="W1586" s="8">
        <v>0</v>
      </c>
      <c r="X1586" s="8">
        <v>370.22</v>
      </c>
    </row>
    <row r="1587" spans="1:24" x14ac:dyDescent="0.25">
      <c r="A1587" t="s">
        <v>1913</v>
      </c>
      <c r="B1587" s="1">
        <v>45742</v>
      </c>
      <c r="C1587" t="s">
        <v>159</v>
      </c>
      <c r="D1587" t="s">
        <v>160</v>
      </c>
      <c r="E1587" t="s">
        <v>27</v>
      </c>
      <c r="F1587" t="s">
        <v>37</v>
      </c>
      <c r="G1587" t="s">
        <v>38</v>
      </c>
      <c r="H1587" t="s">
        <v>39</v>
      </c>
      <c r="I1587" t="s">
        <v>99</v>
      </c>
      <c r="J1587" t="s">
        <v>100</v>
      </c>
      <c r="K1587" t="s">
        <v>49</v>
      </c>
      <c r="L1587" s="13">
        <v>3.8</v>
      </c>
      <c r="M1587" s="8">
        <v>2.6</v>
      </c>
      <c r="N1587">
        <v>16</v>
      </c>
      <c r="O1587" s="8">
        <v>60.8</v>
      </c>
      <c r="P1587" s="14">
        <v>4.2500000000000003E-2</v>
      </c>
      <c r="Q1587" s="8">
        <v>2.58</v>
      </c>
      <c r="R1587" s="8">
        <v>58.22</v>
      </c>
      <c r="S1587" s="8">
        <v>41.6</v>
      </c>
      <c r="T1587" s="8">
        <v>16.62</v>
      </c>
      <c r="U1587">
        <v>12</v>
      </c>
      <c r="V1587" s="8">
        <v>43.66</v>
      </c>
      <c r="W1587" s="8">
        <v>37.200000000000003</v>
      </c>
      <c r="X1587" s="8">
        <v>-20.58</v>
      </c>
    </row>
    <row r="1588" spans="1:24" x14ac:dyDescent="0.25">
      <c r="A1588" t="s">
        <v>1914</v>
      </c>
      <c r="B1588" s="1">
        <v>45394</v>
      </c>
      <c r="C1588" t="s">
        <v>315</v>
      </c>
      <c r="D1588" t="s">
        <v>316</v>
      </c>
      <c r="E1588" t="s">
        <v>27</v>
      </c>
      <c r="F1588" t="s">
        <v>46</v>
      </c>
      <c r="G1588" t="s">
        <v>38</v>
      </c>
      <c r="H1588" t="s">
        <v>39</v>
      </c>
      <c r="I1588" t="s">
        <v>122</v>
      </c>
      <c r="J1588" t="s">
        <v>123</v>
      </c>
      <c r="K1588" t="s">
        <v>59</v>
      </c>
      <c r="L1588" s="13">
        <v>5.5</v>
      </c>
      <c r="M1588" s="8">
        <v>3.8</v>
      </c>
      <c r="N1588">
        <v>1</v>
      </c>
      <c r="O1588" s="8">
        <v>5.5</v>
      </c>
      <c r="P1588" s="14">
        <v>0.26629999999999998</v>
      </c>
      <c r="Q1588" s="8">
        <v>1.46</v>
      </c>
      <c r="R1588" s="8">
        <v>4.04</v>
      </c>
      <c r="S1588" s="8">
        <v>3.8</v>
      </c>
      <c r="T1588" s="8">
        <v>0.24</v>
      </c>
      <c r="U1588">
        <v>0</v>
      </c>
      <c r="V1588" s="8">
        <v>0</v>
      </c>
      <c r="W1588" s="8">
        <v>0</v>
      </c>
      <c r="X1588" s="8">
        <v>0.24</v>
      </c>
    </row>
    <row r="1589" spans="1:24" x14ac:dyDescent="0.25">
      <c r="A1589" t="s">
        <v>1915</v>
      </c>
      <c r="B1589" s="1">
        <v>45830</v>
      </c>
      <c r="C1589" t="s">
        <v>689</v>
      </c>
      <c r="D1589" t="s">
        <v>690</v>
      </c>
      <c r="E1589" t="s">
        <v>27</v>
      </c>
      <c r="F1589" t="s">
        <v>54</v>
      </c>
      <c r="G1589" t="s">
        <v>38</v>
      </c>
      <c r="H1589" t="s">
        <v>39</v>
      </c>
      <c r="I1589" t="s">
        <v>84</v>
      </c>
      <c r="J1589" t="s">
        <v>85</v>
      </c>
      <c r="K1589" t="s">
        <v>42</v>
      </c>
      <c r="L1589" s="13">
        <v>9.9</v>
      </c>
      <c r="M1589" s="8">
        <v>3.1</v>
      </c>
      <c r="N1589">
        <v>31</v>
      </c>
      <c r="O1589" s="8">
        <v>306.89999999999998</v>
      </c>
      <c r="P1589" s="14">
        <v>1E-3</v>
      </c>
      <c r="Q1589" s="8">
        <v>0.31</v>
      </c>
      <c r="R1589" s="8">
        <v>306.58999999999997</v>
      </c>
      <c r="S1589" s="8">
        <v>96.1</v>
      </c>
      <c r="T1589" s="8">
        <v>210.49</v>
      </c>
      <c r="U1589">
        <v>0</v>
      </c>
      <c r="V1589" s="8">
        <v>0</v>
      </c>
      <c r="W1589" s="8">
        <v>0</v>
      </c>
      <c r="X1589" s="8">
        <v>210.49</v>
      </c>
    </row>
    <row r="1590" spans="1:24" x14ac:dyDescent="0.25">
      <c r="A1590" t="s">
        <v>1916</v>
      </c>
      <c r="B1590" s="1">
        <v>46224</v>
      </c>
      <c r="C1590" t="s">
        <v>458</v>
      </c>
      <c r="D1590" t="s">
        <v>459</v>
      </c>
      <c r="E1590" t="s">
        <v>27</v>
      </c>
      <c r="F1590" t="s">
        <v>89</v>
      </c>
      <c r="G1590" t="s">
        <v>29</v>
      </c>
      <c r="H1590" t="s">
        <v>30</v>
      </c>
      <c r="I1590" t="s">
        <v>156</v>
      </c>
      <c r="J1590" t="s">
        <v>157</v>
      </c>
      <c r="K1590" t="s">
        <v>42</v>
      </c>
      <c r="L1590" s="13">
        <v>6.2</v>
      </c>
      <c r="M1590" s="8">
        <v>1.9</v>
      </c>
      <c r="N1590">
        <v>164</v>
      </c>
      <c r="O1590" s="8">
        <v>1016.8</v>
      </c>
      <c r="P1590" s="14">
        <v>3.3399999999999999E-2</v>
      </c>
      <c r="Q1590" s="8">
        <v>33.96</v>
      </c>
      <c r="R1590" s="8">
        <v>982.84</v>
      </c>
      <c r="S1590" s="8">
        <v>311.60000000000002</v>
      </c>
      <c r="T1590" s="8">
        <v>671.24</v>
      </c>
      <c r="U1590">
        <v>0</v>
      </c>
      <c r="V1590" s="8">
        <v>0</v>
      </c>
      <c r="W1590" s="8">
        <v>0</v>
      </c>
      <c r="X1590" s="8">
        <v>671.24</v>
      </c>
    </row>
    <row r="1591" spans="1:24" x14ac:dyDescent="0.25">
      <c r="A1591" t="s">
        <v>1917</v>
      </c>
      <c r="B1591" s="1">
        <v>45759</v>
      </c>
      <c r="C1591" t="s">
        <v>148</v>
      </c>
      <c r="D1591" t="s">
        <v>149</v>
      </c>
      <c r="E1591" t="s">
        <v>150</v>
      </c>
      <c r="F1591" t="s">
        <v>37</v>
      </c>
      <c r="G1591" t="s">
        <v>151</v>
      </c>
      <c r="H1591" t="s">
        <v>152</v>
      </c>
      <c r="I1591" t="s">
        <v>57</v>
      </c>
      <c r="J1591" t="s">
        <v>58</v>
      </c>
      <c r="K1591" t="s">
        <v>59</v>
      </c>
      <c r="L1591" s="13">
        <v>10.5</v>
      </c>
      <c r="M1591" s="8">
        <v>7.5</v>
      </c>
      <c r="N1591">
        <v>52</v>
      </c>
      <c r="O1591" s="8">
        <v>546</v>
      </c>
      <c r="P1591" s="14">
        <v>3.3799999999999997E-2</v>
      </c>
      <c r="Q1591" s="8">
        <v>18.45</v>
      </c>
      <c r="R1591" s="8">
        <v>527.54999999999995</v>
      </c>
      <c r="S1591" s="8">
        <v>390</v>
      </c>
      <c r="T1591" s="8">
        <v>137.55000000000001</v>
      </c>
      <c r="U1591">
        <v>0</v>
      </c>
      <c r="V1591" s="8">
        <v>0</v>
      </c>
      <c r="W1591" s="8">
        <v>0</v>
      </c>
      <c r="X1591" s="8">
        <v>137.55000000000001</v>
      </c>
    </row>
    <row r="1592" spans="1:24" x14ac:dyDescent="0.25">
      <c r="A1592" t="s">
        <v>1918</v>
      </c>
      <c r="B1592" s="1">
        <v>45307</v>
      </c>
      <c r="C1592" t="s">
        <v>472</v>
      </c>
      <c r="D1592" t="s">
        <v>473</v>
      </c>
      <c r="E1592" t="s">
        <v>71</v>
      </c>
      <c r="F1592" t="s">
        <v>54</v>
      </c>
      <c r="G1592" t="s">
        <v>72</v>
      </c>
      <c r="H1592" t="s">
        <v>73</v>
      </c>
      <c r="I1592" t="s">
        <v>84</v>
      </c>
      <c r="J1592" t="s">
        <v>85</v>
      </c>
      <c r="K1592" t="s">
        <v>42</v>
      </c>
      <c r="L1592" s="13">
        <v>9.9</v>
      </c>
      <c r="M1592" s="8">
        <v>3.1</v>
      </c>
      <c r="N1592">
        <v>80</v>
      </c>
      <c r="O1592" s="8">
        <v>792</v>
      </c>
      <c r="P1592" s="14">
        <v>1E-3</v>
      </c>
      <c r="Q1592" s="8">
        <v>0.79</v>
      </c>
      <c r="R1592" s="8">
        <v>791.21</v>
      </c>
      <c r="S1592" s="8">
        <v>248</v>
      </c>
      <c r="T1592" s="8">
        <v>543.21</v>
      </c>
      <c r="U1592">
        <v>0</v>
      </c>
      <c r="V1592" s="8">
        <v>0</v>
      </c>
      <c r="W1592" s="8">
        <v>0</v>
      </c>
      <c r="X1592" s="8">
        <v>543.21</v>
      </c>
    </row>
    <row r="1593" spans="1:24" x14ac:dyDescent="0.25">
      <c r="A1593" t="s">
        <v>1919</v>
      </c>
      <c r="B1593" s="1">
        <v>46031</v>
      </c>
      <c r="C1593" t="s">
        <v>139</v>
      </c>
      <c r="D1593" t="s">
        <v>140</v>
      </c>
      <c r="E1593" t="s">
        <v>63</v>
      </c>
      <c r="F1593" t="s">
        <v>54</v>
      </c>
      <c r="G1593" t="s">
        <v>64</v>
      </c>
      <c r="H1593" t="s">
        <v>65</v>
      </c>
      <c r="I1593" t="s">
        <v>144</v>
      </c>
      <c r="J1593" t="s">
        <v>145</v>
      </c>
      <c r="K1593" t="s">
        <v>33</v>
      </c>
      <c r="L1593" s="13">
        <v>12</v>
      </c>
      <c r="M1593" s="8">
        <v>6.5</v>
      </c>
      <c r="N1593">
        <v>135</v>
      </c>
      <c r="O1593" s="8">
        <v>1620</v>
      </c>
      <c r="P1593" s="14">
        <v>0.48820000000000002</v>
      </c>
      <c r="Q1593" s="8">
        <v>790.88</v>
      </c>
      <c r="R1593" s="8">
        <v>829.12</v>
      </c>
      <c r="S1593" s="8">
        <v>877.5</v>
      </c>
      <c r="T1593" s="8">
        <v>-48.38</v>
      </c>
      <c r="U1593">
        <v>0</v>
      </c>
      <c r="V1593" s="8">
        <v>0</v>
      </c>
      <c r="W1593" s="8">
        <v>0</v>
      </c>
      <c r="X1593" s="8">
        <v>-48.38</v>
      </c>
    </row>
    <row r="1594" spans="1:24" x14ac:dyDescent="0.25">
      <c r="A1594" t="s">
        <v>1920</v>
      </c>
      <c r="B1594" s="1">
        <v>45439</v>
      </c>
      <c r="C1594" t="s">
        <v>288</v>
      </c>
      <c r="D1594" t="s">
        <v>289</v>
      </c>
      <c r="E1594" t="s">
        <v>27</v>
      </c>
      <c r="F1594" t="s">
        <v>46</v>
      </c>
      <c r="G1594" t="s">
        <v>38</v>
      </c>
      <c r="H1594" t="s">
        <v>39</v>
      </c>
      <c r="I1594" t="s">
        <v>31</v>
      </c>
      <c r="J1594" t="s">
        <v>32</v>
      </c>
      <c r="K1594" t="s">
        <v>33</v>
      </c>
      <c r="L1594" s="13">
        <v>5.8</v>
      </c>
      <c r="M1594" s="8">
        <v>2.7</v>
      </c>
      <c r="N1594">
        <v>40</v>
      </c>
      <c r="O1594" s="8">
        <v>232</v>
      </c>
      <c r="P1594" s="14">
        <v>0.1241</v>
      </c>
      <c r="Q1594" s="8">
        <v>28.79</v>
      </c>
      <c r="R1594" s="8">
        <v>203.21</v>
      </c>
      <c r="S1594" s="8">
        <v>108</v>
      </c>
      <c r="T1594" s="8">
        <v>95.21</v>
      </c>
      <c r="U1594">
        <v>0</v>
      </c>
      <c r="V1594" s="8">
        <v>0</v>
      </c>
      <c r="W1594" s="8">
        <v>0</v>
      </c>
      <c r="X1594" s="8">
        <v>95.21</v>
      </c>
    </row>
    <row r="1595" spans="1:24" x14ac:dyDescent="0.25">
      <c r="A1595" t="s">
        <v>1921</v>
      </c>
      <c r="B1595" s="1">
        <v>45711</v>
      </c>
      <c r="C1595" t="s">
        <v>220</v>
      </c>
      <c r="D1595" t="s">
        <v>221</v>
      </c>
      <c r="E1595" t="s">
        <v>71</v>
      </c>
      <c r="F1595" t="s">
        <v>28</v>
      </c>
      <c r="G1595" t="s">
        <v>165</v>
      </c>
      <c r="H1595" t="s">
        <v>166</v>
      </c>
      <c r="I1595" t="s">
        <v>117</v>
      </c>
      <c r="J1595" t="s">
        <v>118</v>
      </c>
      <c r="K1595" t="s">
        <v>59</v>
      </c>
      <c r="L1595" s="13">
        <v>6</v>
      </c>
      <c r="M1595" s="8">
        <v>4.2</v>
      </c>
      <c r="N1595">
        <v>138</v>
      </c>
      <c r="O1595" s="8">
        <v>828</v>
      </c>
      <c r="P1595" s="14">
        <v>5.5E-2</v>
      </c>
      <c r="Q1595" s="8">
        <v>45.54</v>
      </c>
      <c r="R1595" s="8">
        <v>782.46</v>
      </c>
      <c r="S1595" s="8">
        <v>579.6</v>
      </c>
      <c r="T1595" s="8">
        <v>202.86</v>
      </c>
      <c r="U1595">
        <v>0</v>
      </c>
      <c r="V1595" s="8">
        <v>0</v>
      </c>
      <c r="W1595" s="8">
        <v>0</v>
      </c>
      <c r="X1595" s="8">
        <v>202.86</v>
      </c>
    </row>
    <row r="1596" spans="1:24" x14ac:dyDescent="0.25">
      <c r="A1596" t="s">
        <v>1922</v>
      </c>
      <c r="B1596" s="1">
        <v>46183</v>
      </c>
      <c r="C1596" t="s">
        <v>191</v>
      </c>
      <c r="D1596" t="s">
        <v>192</v>
      </c>
      <c r="E1596" t="s">
        <v>150</v>
      </c>
      <c r="F1596" t="s">
        <v>54</v>
      </c>
      <c r="G1596" t="s">
        <v>151</v>
      </c>
      <c r="H1596" t="s">
        <v>152</v>
      </c>
      <c r="I1596" t="s">
        <v>40</v>
      </c>
      <c r="J1596" t="s">
        <v>41</v>
      </c>
      <c r="K1596" t="s">
        <v>42</v>
      </c>
      <c r="L1596" s="13">
        <v>14.5</v>
      </c>
      <c r="M1596" s="8">
        <v>4.2</v>
      </c>
      <c r="N1596">
        <v>27</v>
      </c>
      <c r="O1596" s="8">
        <v>391.5</v>
      </c>
      <c r="P1596" s="14">
        <v>2.5499999999999998E-2</v>
      </c>
      <c r="Q1596" s="8">
        <v>9.98</v>
      </c>
      <c r="R1596" s="8">
        <v>381.52</v>
      </c>
      <c r="S1596" s="8">
        <v>113.4</v>
      </c>
      <c r="T1596" s="8">
        <v>268.12</v>
      </c>
      <c r="U1596">
        <v>0</v>
      </c>
      <c r="V1596" s="8">
        <v>0</v>
      </c>
      <c r="W1596" s="8">
        <v>0</v>
      </c>
      <c r="X1596" s="8">
        <v>268.12</v>
      </c>
    </row>
    <row r="1597" spans="1:24" x14ac:dyDescent="0.25">
      <c r="A1597" t="s">
        <v>1923</v>
      </c>
      <c r="B1597" s="1">
        <v>45962</v>
      </c>
      <c r="C1597" t="s">
        <v>403</v>
      </c>
      <c r="D1597" t="s">
        <v>404</v>
      </c>
      <c r="E1597" t="s">
        <v>53</v>
      </c>
      <c r="F1597" t="s">
        <v>37</v>
      </c>
      <c r="G1597" t="s">
        <v>55</v>
      </c>
      <c r="H1597" t="s">
        <v>56</v>
      </c>
      <c r="I1597" t="s">
        <v>66</v>
      </c>
      <c r="J1597" t="s">
        <v>67</v>
      </c>
      <c r="K1597" t="s">
        <v>33</v>
      </c>
      <c r="L1597" s="13">
        <v>4.5</v>
      </c>
      <c r="M1597" s="8">
        <v>2.1</v>
      </c>
      <c r="N1597">
        <v>1</v>
      </c>
      <c r="O1597" s="8">
        <v>4.5</v>
      </c>
      <c r="P1597" s="14">
        <v>7.0000000000000001E-3</v>
      </c>
      <c r="Q1597" s="8">
        <v>0.03</v>
      </c>
      <c r="R1597" s="8">
        <v>4.47</v>
      </c>
      <c r="S1597" s="8">
        <v>2.1</v>
      </c>
      <c r="T1597" s="8">
        <v>2.37</v>
      </c>
      <c r="U1597">
        <v>0</v>
      </c>
      <c r="V1597" s="8">
        <v>0</v>
      </c>
      <c r="W1597" s="8">
        <v>0</v>
      </c>
      <c r="X1597" s="8">
        <v>2.37</v>
      </c>
    </row>
    <row r="1598" spans="1:24" x14ac:dyDescent="0.25">
      <c r="A1598" t="s">
        <v>1924</v>
      </c>
      <c r="B1598" s="1">
        <v>45450</v>
      </c>
      <c r="C1598" t="s">
        <v>763</v>
      </c>
      <c r="D1598" t="s">
        <v>764</v>
      </c>
      <c r="E1598" t="s">
        <v>71</v>
      </c>
      <c r="F1598" t="s">
        <v>46</v>
      </c>
      <c r="G1598" t="s">
        <v>165</v>
      </c>
      <c r="H1598" t="s">
        <v>166</v>
      </c>
      <c r="I1598" t="s">
        <v>130</v>
      </c>
      <c r="J1598" t="s">
        <v>131</v>
      </c>
      <c r="K1598" t="s">
        <v>42</v>
      </c>
      <c r="L1598" s="13">
        <v>4.8</v>
      </c>
      <c r="M1598" s="8">
        <v>1.4</v>
      </c>
      <c r="N1598">
        <v>14</v>
      </c>
      <c r="O1598" s="8">
        <v>67.2</v>
      </c>
      <c r="P1598" s="14">
        <v>7.6700000000000004E-2</v>
      </c>
      <c r="Q1598" s="8">
        <v>5.15</v>
      </c>
      <c r="R1598" s="8">
        <v>62.05</v>
      </c>
      <c r="S1598" s="8">
        <v>19.600000000000001</v>
      </c>
      <c r="T1598" s="8">
        <v>42.45</v>
      </c>
      <c r="U1598">
        <v>0</v>
      </c>
      <c r="V1598" s="8">
        <v>0</v>
      </c>
      <c r="W1598" s="8">
        <v>0</v>
      </c>
      <c r="X1598" s="8">
        <v>42.45</v>
      </c>
    </row>
    <row r="1599" spans="1:24" x14ac:dyDescent="0.25">
      <c r="A1599" t="s">
        <v>1925</v>
      </c>
      <c r="B1599" s="1">
        <v>45368</v>
      </c>
      <c r="C1599" t="s">
        <v>133</v>
      </c>
      <c r="D1599" t="s">
        <v>134</v>
      </c>
      <c r="E1599" t="s">
        <v>27</v>
      </c>
      <c r="F1599" t="s">
        <v>54</v>
      </c>
      <c r="G1599" t="s">
        <v>29</v>
      </c>
      <c r="H1599" t="s">
        <v>30</v>
      </c>
      <c r="I1599" t="s">
        <v>185</v>
      </c>
      <c r="J1599" t="s">
        <v>186</v>
      </c>
      <c r="K1599" t="s">
        <v>59</v>
      </c>
      <c r="L1599" s="13">
        <v>4.9000000000000004</v>
      </c>
      <c r="M1599" s="8">
        <v>3.1</v>
      </c>
      <c r="N1599">
        <v>14</v>
      </c>
      <c r="O1599" s="8">
        <v>68.599999999999994</v>
      </c>
      <c r="P1599" s="14">
        <v>2.4E-2</v>
      </c>
      <c r="Q1599" s="8">
        <v>1.65</v>
      </c>
      <c r="R1599" s="8">
        <v>66.95</v>
      </c>
      <c r="S1599" s="8">
        <v>43.4</v>
      </c>
      <c r="T1599" s="8">
        <v>23.55</v>
      </c>
      <c r="U1599">
        <v>0</v>
      </c>
      <c r="V1599" s="8">
        <v>0</v>
      </c>
      <c r="W1599" s="8">
        <v>0</v>
      </c>
      <c r="X1599" s="8">
        <v>23.55</v>
      </c>
    </row>
    <row r="1600" spans="1:24" x14ac:dyDescent="0.25">
      <c r="A1600" t="s">
        <v>1926</v>
      </c>
      <c r="B1600" s="1">
        <v>45772</v>
      </c>
      <c r="C1600" t="s">
        <v>154</v>
      </c>
      <c r="D1600" t="s">
        <v>155</v>
      </c>
      <c r="E1600" t="s">
        <v>150</v>
      </c>
      <c r="F1600" t="s">
        <v>46</v>
      </c>
      <c r="G1600" t="s">
        <v>151</v>
      </c>
      <c r="H1600" t="s">
        <v>152</v>
      </c>
      <c r="I1600" t="s">
        <v>84</v>
      </c>
      <c r="J1600" t="s">
        <v>85</v>
      </c>
      <c r="K1600" t="s">
        <v>42</v>
      </c>
      <c r="L1600" s="13">
        <v>9.9</v>
      </c>
      <c r="M1600" s="8">
        <v>3.1</v>
      </c>
      <c r="N1600">
        <v>21</v>
      </c>
      <c r="O1600" s="8">
        <v>207.9</v>
      </c>
      <c r="P1600" s="14">
        <v>0.1709</v>
      </c>
      <c r="Q1600" s="8">
        <v>35.53</v>
      </c>
      <c r="R1600" s="8">
        <v>172.37</v>
      </c>
      <c r="S1600" s="8">
        <v>65.099999999999994</v>
      </c>
      <c r="T1600" s="8">
        <v>107.27</v>
      </c>
      <c r="U1600">
        <v>0</v>
      </c>
      <c r="V1600" s="8">
        <v>0</v>
      </c>
      <c r="W1600" s="8">
        <v>0</v>
      </c>
      <c r="X1600" s="8">
        <v>107.27</v>
      </c>
    </row>
    <row r="1601" spans="1:24" x14ac:dyDescent="0.25">
      <c r="A1601" t="s">
        <v>1927</v>
      </c>
      <c r="B1601" s="1">
        <v>46092</v>
      </c>
      <c r="C1601" t="s">
        <v>291</v>
      </c>
      <c r="D1601" t="s">
        <v>292</v>
      </c>
      <c r="E1601" t="s">
        <v>150</v>
      </c>
      <c r="F1601" t="s">
        <v>54</v>
      </c>
      <c r="G1601" t="s">
        <v>151</v>
      </c>
      <c r="H1601" t="s">
        <v>152</v>
      </c>
      <c r="I1601" t="s">
        <v>84</v>
      </c>
      <c r="J1601" t="s">
        <v>85</v>
      </c>
      <c r="K1601" t="s">
        <v>42</v>
      </c>
      <c r="L1601" s="13">
        <v>9.9</v>
      </c>
      <c r="M1601" s="8">
        <v>3.1</v>
      </c>
      <c r="N1601">
        <v>173</v>
      </c>
      <c r="O1601" s="8">
        <v>1712.7</v>
      </c>
      <c r="P1601" s="14">
        <v>0.47199999999999998</v>
      </c>
      <c r="Q1601" s="8">
        <v>808.39</v>
      </c>
      <c r="R1601" s="8">
        <v>904.31</v>
      </c>
      <c r="S1601" s="8">
        <v>536.29999999999995</v>
      </c>
      <c r="T1601" s="8">
        <v>368.01</v>
      </c>
      <c r="U1601">
        <v>0</v>
      </c>
      <c r="V1601" s="8">
        <v>0</v>
      </c>
      <c r="W1601" s="8">
        <v>0</v>
      </c>
      <c r="X1601" s="8">
        <v>368.01</v>
      </c>
    </row>
    <row r="1602" spans="1:24" x14ac:dyDescent="0.25">
      <c r="A1602" t="s">
        <v>1928</v>
      </c>
      <c r="B1602" s="1">
        <v>45563</v>
      </c>
      <c r="C1602" t="s">
        <v>174</v>
      </c>
      <c r="D1602" t="s">
        <v>175</v>
      </c>
      <c r="E1602" t="s">
        <v>150</v>
      </c>
      <c r="F1602" t="s">
        <v>54</v>
      </c>
      <c r="G1602" t="s">
        <v>151</v>
      </c>
      <c r="H1602" t="s">
        <v>152</v>
      </c>
      <c r="I1602" t="s">
        <v>84</v>
      </c>
      <c r="J1602" t="s">
        <v>85</v>
      </c>
      <c r="K1602" t="s">
        <v>42</v>
      </c>
      <c r="L1602" s="13">
        <v>9.9</v>
      </c>
      <c r="M1602" s="8">
        <v>3.1</v>
      </c>
      <c r="N1602">
        <v>198</v>
      </c>
      <c r="O1602" s="8">
        <v>1960.2</v>
      </c>
      <c r="P1602" s="14">
        <v>4.8999999999999998E-3</v>
      </c>
      <c r="Q1602" s="8">
        <v>9.6</v>
      </c>
      <c r="R1602" s="8">
        <v>1950.6</v>
      </c>
      <c r="S1602" s="8">
        <v>613.79999999999995</v>
      </c>
      <c r="T1602" s="8">
        <v>1336.8</v>
      </c>
      <c r="U1602">
        <v>0</v>
      </c>
      <c r="V1602" s="8">
        <v>0</v>
      </c>
      <c r="W1602" s="8">
        <v>0</v>
      </c>
      <c r="X1602" s="8">
        <v>1336.8</v>
      </c>
    </row>
    <row r="1603" spans="1:24" x14ac:dyDescent="0.25">
      <c r="A1603" t="s">
        <v>1929</v>
      </c>
      <c r="B1603" s="1">
        <v>45638</v>
      </c>
      <c r="C1603" t="s">
        <v>191</v>
      </c>
      <c r="D1603" t="s">
        <v>192</v>
      </c>
      <c r="E1603" t="s">
        <v>150</v>
      </c>
      <c r="F1603" t="s">
        <v>54</v>
      </c>
      <c r="G1603" t="s">
        <v>151</v>
      </c>
      <c r="H1603" t="s">
        <v>152</v>
      </c>
      <c r="I1603" t="s">
        <v>31</v>
      </c>
      <c r="J1603" t="s">
        <v>32</v>
      </c>
      <c r="K1603" t="s">
        <v>33</v>
      </c>
      <c r="L1603" s="13">
        <v>5.8</v>
      </c>
      <c r="M1603" s="8">
        <v>2.7</v>
      </c>
      <c r="N1603">
        <v>365</v>
      </c>
      <c r="O1603" s="8">
        <v>2117</v>
      </c>
      <c r="P1603" s="14">
        <v>1.4999999999999999E-2</v>
      </c>
      <c r="Q1603" s="8">
        <v>31.76</v>
      </c>
      <c r="R1603" s="8">
        <v>2085.2399999999998</v>
      </c>
      <c r="S1603" s="8">
        <v>985.5</v>
      </c>
      <c r="T1603" s="8">
        <v>1099.74</v>
      </c>
      <c r="U1603">
        <v>0</v>
      </c>
      <c r="V1603" s="8">
        <v>0</v>
      </c>
      <c r="W1603" s="8">
        <v>0</v>
      </c>
      <c r="X1603" s="8">
        <v>1099.74</v>
      </c>
    </row>
    <row r="1604" spans="1:24" x14ac:dyDescent="0.25">
      <c r="A1604" t="s">
        <v>1930</v>
      </c>
      <c r="B1604" s="1">
        <v>45930</v>
      </c>
      <c r="C1604" t="s">
        <v>110</v>
      </c>
      <c r="D1604" t="s">
        <v>111</v>
      </c>
      <c r="E1604" t="s">
        <v>27</v>
      </c>
      <c r="F1604" t="s">
        <v>37</v>
      </c>
      <c r="G1604" t="s">
        <v>38</v>
      </c>
      <c r="H1604" t="s">
        <v>39</v>
      </c>
      <c r="I1604" t="s">
        <v>144</v>
      </c>
      <c r="J1604" t="s">
        <v>145</v>
      </c>
      <c r="K1604" t="s">
        <v>33</v>
      </c>
      <c r="L1604" s="13">
        <v>12</v>
      </c>
      <c r="M1604" s="8">
        <v>6.5</v>
      </c>
      <c r="N1604">
        <v>45</v>
      </c>
      <c r="O1604" s="8">
        <v>540</v>
      </c>
      <c r="P1604" s="14">
        <v>1.21E-2</v>
      </c>
      <c r="Q1604" s="8">
        <v>6.53</v>
      </c>
      <c r="R1604" s="8">
        <v>533.47</v>
      </c>
      <c r="S1604" s="8">
        <v>292.5</v>
      </c>
      <c r="T1604" s="8">
        <v>240.97</v>
      </c>
      <c r="U1604">
        <v>0</v>
      </c>
      <c r="V1604" s="8">
        <v>0</v>
      </c>
      <c r="W1604" s="8">
        <v>0</v>
      </c>
      <c r="X1604" s="8">
        <v>240.97</v>
      </c>
    </row>
    <row r="1605" spans="1:24" x14ac:dyDescent="0.25">
      <c r="A1605" t="s">
        <v>1931</v>
      </c>
      <c r="B1605" s="1">
        <v>46001</v>
      </c>
      <c r="C1605" t="s">
        <v>285</v>
      </c>
      <c r="D1605" t="s">
        <v>286</v>
      </c>
      <c r="E1605" t="s">
        <v>27</v>
      </c>
      <c r="F1605" t="s">
        <v>89</v>
      </c>
      <c r="G1605" t="s">
        <v>29</v>
      </c>
      <c r="H1605" t="s">
        <v>30</v>
      </c>
      <c r="I1605" t="s">
        <v>31</v>
      </c>
      <c r="J1605" t="s">
        <v>32</v>
      </c>
      <c r="K1605" t="s">
        <v>33</v>
      </c>
      <c r="L1605" s="13">
        <v>5.8</v>
      </c>
      <c r="M1605" s="8">
        <v>2.7</v>
      </c>
      <c r="N1605">
        <v>279</v>
      </c>
      <c r="O1605" s="8">
        <v>1618.2</v>
      </c>
      <c r="P1605" s="14">
        <v>0.12740000000000001</v>
      </c>
      <c r="Q1605" s="8">
        <v>206.16</v>
      </c>
      <c r="R1605" s="8">
        <v>1412.04</v>
      </c>
      <c r="S1605" s="8">
        <v>753.3</v>
      </c>
      <c r="T1605" s="8">
        <v>658.74</v>
      </c>
      <c r="U1605">
        <v>0</v>
      </c>
      <c r="V1605" s="8">
        <v>0</v>
      </c>
      <c r="W1605" s="8">
        <v>0</v>
      </c>
      <c r="X1605" s="8">
        <v>658.74</v>
      </c>
    </row>
    <row r="1606" spans="1:24" x14ac:dyDescent="0.25">
      <c r="A1606" t="s">
        <v>1932</v>
      </c>
      <c r="B1606" s="1">
        <v>45699</v>
      </c>
      <c r="C1606" t="s">
        <v>269</v>
      </c>
      <c r="D1606" t="s">
        <v>270</v>
      </c>
      <c r="E1606" t="s">
        <v>27</v>
      </c>
      <c r="F1606" t="s">
        <v>37</v>
      </c>
      <c r="G1606" t="s">
        <v>29</v>
      </c>
      <c r="H1606" t="s">
        <v>30</v>
      </c>
      <c r="I1606" t="s">
        <v>40</v>
      </c>
      <c r="J1606" t="s">
        <v>41</v>
      </c>
      <c r="K1606" t="s">
        <v>42</v>
      </c>
      <c r="L1606" s="13">
        <v>14.5</v>
      </c>
      <c r="M1606" s="8">
        <v>4.2</v>
      </c>
      <c r="N1606">
        <v>9</v>
      </c>
      <c r="O1606" s="8">
        <v>130.5</v>
      </c>
      <c r="P1606" s="14">
        <v>9.1999999999999998E-3</v>
      </c>
      <c r="Q1606" s="8">
        <v>1.2</v>
      </c>
      <c r="R1606" s="8">
        <v>129.30000000000001</v>
      </c>
      <c r="S1606" s="8">
        <v>37.799999999999997</v>
      </c>
      <c r="T1606" s="8">
        <v>91.5</v>
      </c>
      <c r="U1606">
        <v>0</v>
      </c>
      <c r="V1606" s="8">
        <v>0</v>
      </c>
      <c r="W1606" s="8">
        <v>0</v>
      </c>
      <c r="X1606" s="8">
        <v>91.5</v>
      </c>
    </row>
    <row r="1607" spans="1:24" x14ac:dyDescent="0.25">
      <c r="A1607" t="s">
        <v>1933</v>
      </c>
      <c r="B1607" s="1">
        <v>45957</v>
      </c>
      <c r="C1607" t="s">
        <v>378</v>
      </c>
      <c r="D1607" t="s">
        <v>379</v>
      </c>
      <c r="E1607" t="s">
        <v>71</v>
      </c>
      <c r="F1607" t="s">
        <v>54</v>
      </c>
      <c r="G1607" t="s">
        <v>165</v>
      </c>
      <c r="H1607" t="s">
        <v>166</v>
      </c>
      <c r="I1607" t="s">
        <v>57</v>
      </c>
      <c r="J1607" t="s">
        <v>58</v>
      </c>
      <c r="K1607" t="s">
        <v>59</v>
      </c>
      <c r="L1607" s="13">
        <v>10.5</v>
      </c>
      <c r="M1607" s="8">
        <v>7.5</v>
      </c>
      <c r="N1607">
        <v>110</v>
      </c>
      <c r="O1607" s="8">
        <v>1155</v>
      </c>
      <c r="P1607" s="14">
        <v>0.46560000000000001</v>
      </c>
      <c r="Q1607" s="8">
        <v>537.77</v>
      </c>
      <c r="R1607" s="8">
        <v>617.23</v>
      </c>
      <c r="S1607" s="8">
        <v>825</v>
      </c>
      <c r="T1607" s="8">
        <v>-207.77</v>
      </c>
      <c r="U1607">
        <v>0</v>
      </c>
      <c r="V1607" s="8">
        <v>0</v>
      </c>
      <c r="W1607" s="8">
        <v>0</v>
      </c>
      <c r="X1607" s="8">
        <v>-207.77</v>
      </c>
    </row>
    <row r="1608" spans="1:24" x14ac:dyDescent="0.25">
      <c r="A1608" t="s">
        <v>1934</v>
      </c>
      <c r="B1608" s="1">
        <v>45374</v>
      </c>
      <c r="C1608" t="s">
        <v>223</v>
      </c>
      <c r="D1608" t="s">
        <v>224</v>
      </c>
      <c r="E1608" t="s">
        <v>27</v>
      </c>
      <c r="F1608" t="s">
        <v>28</v>
      </c>
      <c r="G1608" t="s">
        <v>29</v>
      </c>
      <c r="H1608" t="s">
        <v>30</v>
      </c>
      <c r="I1608" t="s">
        <v>57</v>
      </c>
      <c r="J1608" t="s">
        <v>58</v>
      </c>
      <c r="K1608" t="s">
        <v>59</v>
      </c>
      <c r="L1608" s="13">
        <v>10.5</v>
      </c>
      <c r="M1608" s="8">
        <v>7.5</v>
      </c>
      <c r="N1608">
        <v>121</v>
      </c>
      <c r="O1608" s="8">
        <v>1270.5</v>
      </c>
      <c r="P1608" s="14">
        <v>0.1434</v>
      </c>
      <c r="Q1608" s="8">
        <v>182.19</v>
      </c>
      <c r="R1608" s="8">
        <v>1088.31</v>
      </c>
      <c r="S1608" s="8">
        <v>907.5</v>
      </c>
      <c r="T1608" s="8">
        <v>180.81</v>
      </c>
      <c r="U1608">
        <v>0</v>
      </c>
      <c r="V1608" s="8">
        <v>0</v>
      </c>
      <c r="W1608" s="8">
        <v>0</v>
      </c>
      <c r="X1608" s="8">
        <v>180.81</v>
      </c>
    </row>
    <row r="1609" spans="1:24" x14ac:dyDescent="0.25">
      <c r="A1609" t="s">
        <v>1935</v>
      </c>
      <c r="B1609" s="1">
        <v>46164</v>
      </c>
      <c r="C1609" t="s">
        <v>235</v>
      </c>
      <c r="D1609" t="s">
        <v>236</v>
      </c>
      <c r="E1609" t="s">
        <v>27</v>
      </c>
      <c r="F1609" t="s">
        <v>54</v>
      </c>
      <c r="G1609" t="s">
        <v>38</v>
      </c>
      <c r="H1609" t="s">
        <v>39</v>
      </c>
      <c r="I1609" t="s">
        <v>47</v>
      </c>
      <c r="J1609" t="s">
        <v>48</v>
      </c>
      <c r="K1609" t="s">
        <v>49</v>
      </c>
      <c r="L1609" s="13">
        <v>5</v>
      </c>
      <c r="M1609" s="8">
        <v>3.2</v>
      </c>
      <c r="N1609">
        <v>24</v>
      </c>
      <c r="O1609" s="8">
        <v>120</v>
      </c>
      <c r="P1609" s="14">
        <v>1.9300000000000001E-2</v>
      </c>
      <c r="Q1609" s="8">
        <v>2.3199999999999998</v>
      </c>
      <c r="R1609" s="8">
        <v>117.68</v>
      </c>
      <c r="S1609" s="8">
        <v>76.8</v>
      </c>
      <c r="T1609" s="8">
        <v>40.880000000000003</v>
      </c>
      <c r="U1609">
        <v>0</v>
      </c>
      <c r="V1609" s="8">
        <v>0</v>
      </c>
      <c r="W1609" s="8">
        <v>0</v>
      </c>
      <c r="X1609" s="8">
        <v>40.880000000000003</v>
      </c>
    </row>
    <row r="1610" spans="1:24" x14ac:dyDescent="0.25">
      <c r="A1610" t="s">
        <v>1936</v>
      </c>
      <c r="B1610" s="1">
        <v>45628</v>
      </c>
      <c r="C1610" t="s">
        <v>238</v>
      </c>
      <c r="D1610" t="s">
        <v>239</v>
      </c>
      <c r="E1610" t="s">
        <v>27</v>
      </c>
      <c r="F1610" t="s">
        <v>37</v>
      </c>
      <c r="G1610" t="s">
        <v>29</v>
      </c>
      <c r="H1610" t="s">
        <v>30</v>
      </c>
      <c r="I1610" t="s">
        <v>57</v>
      </c>
      <c r="J1610" t="s">
        <v>58</v>
      </c>
      <c r="K1610" t="s">
        <v>59</v>
      </c>
      <c r="L1610" s="13">
        <v>10.5</v>
      </c>
      <c r="M1610" s="8">
        <v>7.5</v>
      </c>
      <c r="N1610">
        <v>2</v>
      </c>
      <c r="O1610" s="8">
        <v>21</v>
      </c>
      <c r="P1610" s="14">
        <v>1.0200000000000001E-2</v>
      </c>
      <c r="Q1610" s="8">
        <v>0.21</v>
      </c>
      <c r="R1610" s="8">
        <v>20.79</v>
      </c>
      <c r="S1610" s="8">
        <v>15</v>
      </c>
      <c r="T1610" s="8">
        <v>5.79</v>
      </c>
      <c r="U1610">
        <v>0</v>
      </c>
      <c r="V1610" s="8">
        <v>0</v>
      </c>
      <c r="W1610" s="8">
        <v>0</v>
      </c>
      <c r="X1610" s="8">
        <v>5.79</v>
      </c>
    </row>
    <row r="1611" spans="1:24" x14ac:dyDescent="0.25">
      <c r="A1611" t="s">
        <v>1937</v>
      </c>
      <c r="B1611" s="1">
        <v>46164</v>
      </c>
      <c r="C1611" t="s">
        <v>378</v>
      </c>
      <c r="D1611" t="s">
        <v>379</v>
      </c>
      <c r="E1611" t="s">
        <v>71</v>
      </c>
      <c r="F1611" t="s">
        <v>54</v>
      </c>
      <c r="G1611" t="s">
        <v>72</v>
      </c>
      <c r="H1611" t="s">
        <v>73</v>
      </c>
      <c r="I1611" t="s">
        <v>40</v>
      </c>
      <c r="J1611" t="s">
        <v>41</v>
      </c>
      <c r="K1611" t="s">
        <v>42</v>
      </c>
      <c r="L1611" s="13">
        <v>14.5</v>
      </c>
      <c r="M1611" s="8">
        <v>4.2</v>
      </c>
      <c r="N1611">
        <v>210</v>
      </c>
      <c r="O1611" s="8">
        <v>3045</v>
      </c>
      <c r="P1611" s="14">
        <v>1.61E-2</v>
      </c>
      <c r="Q1611" s="8">
        <v>49.02</v>
      </c>
      <c r="R1611" s="8">
        <v>2995.98</v>
      </c>
      <c r="S1611" s="8">
        <v>882</v>
      </c>
      <c r="T1611" s="8">
        <v>2113.98</v>
      </c>
      <c r="U1611">
        <v>0</v>
      </c>
      <c r="V1611" s="8">
        <v>0</v>
      </c>
      <c r="W1611" s="8">
        <v>0</v>
      </c>
      <c r="X1611" s="8">
        <v>2113.98</v>
      </c>
    </row>
    <row r="1612" spans="1:24" x14ac:dyDescent="0.25">
      <c r="A1612" t="s">
        <v>1938</v>
      </c>
      <c r="B1612" s="1">
        <v>45982</v>
      </c>
      <c r="C1612" t="s">
        <v>115</v>
      </c>
      <c r="D1612" t="s">
        <v>116</v>
      </c>
      <c r="E1612" t="s">
        <v>27</v>
      </c>
      <c r="F1612" t="s">
        <v>54</v>
      </c>
      <c r="G1612" t="s">
        <v>29</v>
      </c>
      <c r="H1612" t="s">
        <v>30</v>
      </c>
      <c r="I1612" t="s">
        <v>117</v>
      </c>
      <c r="J1612" t="s">
        <v>118</v>
      </c>
      <c r="K1612" t="s">
        <v>59</v>
      </c>
      <c r="L1612" s="13">
        <v>6</v>
      </c>
      <c r="M1612" s="8">
        <v>4.2</v>
      </c>
      <c r="N1612">
        <v>97</v>
      </c>
      <c r="O1612" s="8">
        <v>582</v>
      </c>
      <c r="P1612" s="14">
        <v>1.3299999999999999E-2</v>
      </c>
      <c r="Q1612" s="8">
        <v>7.74</v>
      </c>
      <c r="R1612" s="8">
        <v>574.26</v>
      </c>
      <c r="S1612" s="8">
        <v>407.4</v>
      </c>
      <c r="T1612" s="8">
        <v>166.86</v>
      </c>
      <c r="U1612">
        <v>0</v>
      </c>
      <c r="V1612" s="8">
        <v>0</v>
      </c>
      <c r="W1612" s="8">
        <v>0</v>
      </c>
      <c r="X1612" s="8">
        <v>166.86</v>
      </c>
    </row>
    <row r="1613" spans="1:24" x14ac:dyDescent="0.25">
      <c r="A1613" t="s">
        <v>1939</v>
      </c>
      <c r="B1613" s="1">
        <v>46171</v>
      </c>
      <c r="C1613" t="s">
        <v>235</v>
      </c>
      <c r="D1613" t="s">
        <v>236</v>
      </c>
      <c r="E1613" t="s">
        <v>27</v>
      </c>
      <c r="F1613" t="s">
        <v>54</v>
      </c>
      <c r="G1613" t="s">
        <v>38</v>
      </c>
      <c r="H1613" t="s">
        <v>39</v>
      </c>
      <c r="I1613" t="s">
        <v>122</v>
      </c>
      <c r="J1613" t="s">
        <v>123</v>
      </c>
      <c r="K1613" t="s">
        <v>59</v>
      </c>
      <c r="L1613" s="13">
        <v>5.5</v>
      </c>
      <c r="M1613" s="8">
        <v>3.8</v>
      </c>
      <c r="N1613">
        <v>205</v>
      </c>
      <c r="O1613" s="8">
        <v>1127.5</v>
      </c>
      <c r="P1613" s="14">
        <v>9.7999999999999997E-3</v>
      </c>
      <c r="Q1613" s="8">
        <v>11.05</v>
      </c>
      <c r="R1613" s="8">
        <v>1116.45</v>
      </c>
      <c r="S1613" s="8">
        <v>779</v>
      </c>
      <c r="T1613" s="8">
        <v>337.45</v>
      </c>
      <c r="U1613">
        <v>0</v>
      </c>
      <c r="V1613" s="8">
        <v>0</v>
      </c>
      <c r="W1613" s="8">
        <v>0</v>
      </c>
      <c r="X1613" s="8">
        <v>337.45</v>
      </c>
    </row>
    <row r="1614" spans="1:24" x14ac:dyDescent="0.25">
      <c r="A1614" t="s">
        <v>1940</v>
      </c>
      <c r="B1614" s="1">
        <v>45838</v>
      </c>
      <c r="C1614" t="s">
        <v>288</v>
      </c>
      <c r="D1614" t="s">
        <v>289</v>
      </c>
      <c r="E1614" t="s">
        <v>27</v>
      </c>
      <c r="F1614" t="s">
        <v>46</v>
      </c>
      <c r="G1614" t="s">
        <v>38</v>
      </c>
      <c r="H1614" t="s">
        <v>39</v>
      </c>
      <c r="I1614" t="s">
        <v>122</v>
      </c>
      <c r="J1614" t="s">
        <v>123</v>
      </c>
      <c r="K1614" t="s">
        <v>59</v>
      </c>
      <c r="L1614" s="13">
        <v>5.5</v>
      </c>
      <c r="M1614" s="8">
        <v>3.8</v>
      </c>
      <c r="N1614">
        <v>56</v>
      </c>
      <c r="O1614" s="8">
        <v>308</v>
      </c>
      <c r="P1614" s="14">
        <v>6.9699999999999998E-2</v>
      </c>
      <c r="Q1614" s="8">
        <v>21.47</v>
      </c>
      <c r="R1614" s="8">
        <v>286.52999999999997</v>
      </c>
      <c r="S1614" s="8">
        <v>212.8</v>
      </c>
      <c r="T1614" s="8">
        <v>73.73</v>
      </c>
      <c r="U1614">
        <v>0</v>
      </c>
      <c r="V1614" s="8">
        <v>0</v>
      </c>
      <c r="W1614" s="8">
        <v>0</v>
      </c>
      <c r="X1614" s="8">
        <v>73.73</v>
      </c>
    </row>
    <row r="1615" spans="1:24" x14ac:dyDescent="0.25">
      <c r="A1615" t="s">
        <v>1941</v>
      </c>
      <c r="B1615" s="1">
        <v>45681</v>
      </c>
      <c r="C1615" t="s">
        <v>520</v>
      </c>
      <c r="D1615" t="s">
        <v>521</v>
      </c>
      <c r="E1615" t="s">
        <v>63</v>
      </c>
      <c r="F1615" t="s">
        <v>37</v>
      </c>
      <c r="G1615" t="s">
        <v>79</v>
      </c>
      <c r="H1615" t="s">
        <v>80</v>
      </c>
      <c r="I1615" t="s">
        <v>47</v>
      </c>
      <c r="J1615" t="s">
        <v>48</v>
      </c>
      <c r="K1615" t="s">
        <v>49</v>
      </c>
      <c r="L1615" s="13">
        <v>5</v>
      </c>
      <c r="M1615" s="8">
        <v>3.2</v>
      </c>
      <c r="N1615">
        <v>8</v>
      </c>
      <c r="O1615" s="8">
        <v>40</v>
      </c>
      <c r="P1615" s="14">
        <v>4.2000000000000003E-2</v>
      </c>
      <c r="Q1615" s="8">
        <v>1.68</v>
      </c>
      <c r="R1615" s="8">
        <v>38.32</v>
      </c>
      <c r="S1615" s="8">
        <v>25.6</v>
      </c>
      <c r="T1615" s="8">
        <v>12.72</v>
      </c>
      <c r="U1615">
        <v>0</v>
      </c>
      <c r="V1615" s="8">
        <v>0</v>
      </c>
      <c r="W1615" s="8">
        <v>0</v>
      </c>
      <c r="X1615" s="8">
        <v>12.72</v>
      </c>
    </row>
    <row r="1616" spans="1:24" x14ac:dyDescent="0.25">
      <c r="A1616" t="s">
        <v>1942</v>
      </c>
      <c r="B1616" s="1">
        <v>45616</v>
      </c>
      <c r="C1616" t="s">
        <v>328</v>
      </c>
      <c r="D1616" t="s">
        <v>329</v>
      </c>
      <c r="E1616" t="s">
        <v>71</v>
      </c>
      <c r="F1616" t="s">
        <v>54</v>
      </c>
      <c r="G1616" t="s">
        <v>165</v>
      </c>
      <c r="H1616" t="s">
        <v>166</v>
      </c>
      <c r="I1616" t="s">
        <v>47</v>
      </c>
      <c r="J1616" t="s">
        <v>48</v>
      </c>
      <c r="K1616" t="s">
        <v>49</v>
      </c>
      <c r="L1616" s="13">
        <v>5</v>
      </c>
      <c r="M1616" s="8">
        <v>3.2</v>
      </c>
      <c r="N1616">
        <v>120</v>
      </c>
      <c r="O1616" s="8">
        <v>600</v>
      </c>
      <c r="P1616" s="14">
        <v>8.9999999999999998E-4</v>
      </c>
      <c r="Q1616" s="8">
        <v>0.54</v>
      </c>
      <c r="R1616" s="8">
        <v>599.46</v>
      </c>
      <c r="S1616" s="8">
        <v>384</v>
      </c>
      <c r="T1616" s="8">
        <v>215.46</v>
      </c>
      <c r="U1616">
        <v>0</v>
      </c>
      <c r="V1616" s="8">
        <v>0</v>
      </c>
      <c r="W1616" s="8">
        <v>0</v>
      </c>
      <c r="X1616" s="8">
        <v>215.46</v>
      </c>
    </row>
    <row r="1617" spans="1:24" x14ac:dyDescent="0.25">
      <c r="A1617" t="s">
        <v>1943</v>
      </c>
      <c r="B1617" s="1">
        <v>45933</v>
      </c>
      <c r="C1617" t="s">
        <v>244</v>
      </c>
      <c r="D1617" t="s">
        <v>245</v>
      </c>
      <c r="E1617" t="s">
        <v>53</v>
      </c>
      <c r="F1617" t="s">
        <v>46</v>
      </c>
      <c r="G1617" t="s">
        <v>55</v>
      </c>
      <c r="H1617" t="s">
        <v>56</v>
      </c>
      <c r="I1617" t="s">
        <v>104</v>
      </c>
      <c r="J1617" t="s">
        <v>105</v>
      </c>
      <c r="K1617" t="s">
        <v>49</v>
      </c>
      <c r="L1617" s="13">
        <v>4.2</v>
      </c>
      <c r="M1617" s="8">
        <v>2.8</v>
      </c>
      <c r="N1617">
        <v>40</v>
      </c>
      <c r="O1617" s="8">
        <v>168</v>
      </c>
      <c r="P1617" s="14">
        <v>0.1633</v>
      </c>
      <c r="Q1617" s="8">
        <v>27.43</v>
      </c>
      <c r="R1617" s="8">
        <v>140.57</v>
      </c>
      <c r="S1617" s="8">
        <v>112</v>
      </c>
      <c r="T1617" s="8">
        <v>28.57</v>
      </c>
      <c r="U1617">
        <v>0</v>
      </c>
      <c r="V1617" s="8">
        <v>0</v>
      </c>
      <c r="W1617" s="8">
        <v>0</v>
      </c>
      <c r="X1617" s="8">
        <v>28.57</v>
      </c>
    </row>
    <row r="1618" spans="1:24" x14ac:dyDescent="0.25">
      <c r="A1618" t="s">
        <v>1944</v>
      </c>
      <c r="B1618" s="1">
        <v>46027</v>
      </c>
      <c r="C1618" t="s">
        <v>25</v>
      </c>
      <c r="D1618" t="s">
        <v>26</v>
      </c>
      <c r="E1618" t="s">
        <v>27</v>
      </c>
      <c r="F1618" t="s">
        <v>28</v>
      </c>
      <c r="G1618" t="s">
        <v>29</v>
      </c>
      <c r="H1618" t="s">
        <v>30</v>
      </c>
      <c r="I1618" t="s">
        <v>144</v>
      </c>
      <c r="J1618" t="s">
        <v>145</v>
      </c>
      <c r="K1618" t="s">
        <v>33</v>
      </c>
      <c r="L1618" s="13">
        <v>12</v>
      </c>
      <c r="M1618" s="8">
        <v>6.5</v>
      </c>
      <c r="N1618">
        <v>53</v>
      </c>
      <c r="O1618" s="8">
        <v>636</v>
      </c>
      <c r="P1618" s="14">
        <v>7.3599999999999999E-2</v>
      </c>
      <c r="Q1618" s="8">
        <v>46.81</v>
      </c>
      <c r="R1618" s="8">
        <v>589.19000000000005</v>
      </c>
      <c r="S1618" s="8">
        <v>344.5</v>
      </c>
      <c r="T1618" s="8">
        <v>244.69</v>
      </c>
      <c r="U1618">
        <v>0</v>
      </c>
      <c r="V1618" s="8">
        <v>0</v>
      </c>
      <c r="W1618" s="8">
        <v>0</v>
      </c>
      <c r="X1618" s="8">
        <v>244.69</v>
      </c>
    </row>
    <row r="1619" spans="1:24" x14ac:dyDescent="0.25">
      <c r="A1619" t="s">
        <v>1945</v>
      </c>
      <c r="B1619" s="1">
        <v>46200</v>
      </c>
      <c r="C1619" t="s">
        <v>394</v>
      </c>
      <c r="D1619" t="s">
        <v>395</v>
      </c>
      <c r="E1619" t="s">
        <v>71</v>
      </c>
      <c r="F1619" t="s">
        <v>37</v>
      </c>
      <c r="G1619" t="s">
        <v>165</v>
      </c>
      <c r="H1619" t="s">
        <v>166</v>
      </c>
      <c r="I1619" t="s">
        <v>84</v>
      </c>
      <c r="J1619" t="s">
        <v>85</v>
      </c>
      <c r="K1619" t="s">
        <v>42</v>
      </c>
      <c r="L1619" s="13">
        <v>9.9</v>
      </c>
      <c r="M1619" s="8">
        <v>3.1</v>
      </c>
      <c r="N1619">
        <v>9</v>
      </c>
      <c r="O1619" s="8">
        <v>89.1</v>
      </c>
      <c r="P1619" s="14">
        <v>4.2200000000000001E-2</v>
      </c>
      <c r="Q1619" s="8">
        <v>3.76</v>
      </c>
      <c r="R1619" s="8">
        <v>85.34</v>
      </c>
      <c r="S1619" s="8">
        <v>27.9</v>
      </c>
      <c r="T1619" s="8">
        <v>57.44</v>
      </c>
      <c r="U1619">
        <v>0</v>
      </c>
      <c r="V1619" s="8">
        <v>0</v>
      </c>
      <c r="W1619" s="8">
        <v>0</v>
      </c>
      <c r="X1619" s="8">
        <v>57.44</v>
      </c>
    </row>
    <row r="1620" spans="1:24" x14ac:dyDescent="0.25">
      <c r="A1620" t="s">
        <v>1946</v>
      </c>
      <c r="B1620" s="1">
        <v>46069</v>
      </c>
      <c r="C1620" t="s">
        <v>44</v>
      </c>
      <c r="D1620" t="s">
        <v>45</v>
      </c>
      <c r="E1620" t="s">
        <v>27</v>
      </c>
      <c r="F1620" t="s">
        <v>46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 s="13">
        <v>5.8</v>
      </c>
      <c r="M1620" s="8">
        <v>2.7</v>
      </c>
      <c r="N1620">
        <v>22</v>
      </c>
      <c r="O1620" s="8">
        <v>127.6</v>
      </c>
      <c r="P1620" s="14">
        <v>0.1739</v>
      </c>
      <c r="Q1620" s="8">
        <v>22.19</v>
      </c>
      <c r="R1620" s="8">
        <v>105.41</v>
      </c>
      <c r="S1620" s="8">
        <v>59.4</v>
      </c>
      <c r="T1620" s="8">
        <v>46.01</v>
      </c>
      <c r="U1620">
        <v>0</v>
      </c>
      <c r="V1620" s="8">
        <v>0</v>
      </c>
      <c r="W1620" s="8">
        <v>0</v>
      </c>
      <c r="X1620" s="8">
        <v>46.01</v>
      </c>
    </row>
    <row r="1621" spans="1:24" x14ac:dyDescent="0.25">
      <c r="A1621" t="s">
        <v>1947</v>
      </c>
      <c r="B1621" s="1">
        <v>45791</v>
      </c>
      <c r="C1621" t="s">
        <v>168</v>
      </c>
      <c r="D1621" t="s">
        <v>169</v>
      </c>
      <c r="E1621" t="s">
        <v>63</v>
      </c>
      <c r="F1621" t="s">
        <v>46</v>
      </c>
      <c r="G1621" t="s">
        <v>79</v>
      </c>
      <c r="H1621" t="s">
        <v>80</v>
      </c>
      <c r="I1621" t="s">
        <v>117</v>
      </c>
      <c r="J1621" t="s">
        <v>118</v>
      </c>
      <c r="K1621" t="s">
        <v>59</v>
      </c>
      <c r="L1621" s="13">
        <v>6</v>
      </c>
      <c r="M1621" s="8">
        <v>4.2</v>
      </c>
      <c r="N1621">
        <v>46</v>
      </c>
      <c r="O1621" s="8">
        <v>276</v>
      </c>
      <c r="P1621" s="14">
        <v>3.15E-2</v>
      </c>
      <c r="Q1621" s="8">
        <v>8.69</v>
      </c>
      <c r="R1621" s="8">
        <v>267.31</v>
      </c>
      <c r="S1621" s="8">
        <v>193.2</v>
      </c>
      <c r="T1621" s="8">
        <v>74.11</v>
      </c>
      <c r="U1621">
        <v>0</v>
      </c>
      <c r="V1621" s="8">
        <v>0</v>
      </c>
      <c r="W1621" s="8">
        <v>0</v>
      </c>
      <c r="X1621" s="8">
        <v>74.11</v>
      </c>
    </row>
    <row r="1622" spans="1:24" x14ac:dyDescent="0.25">
      <c r="A1622" t="s">
        <v>1948</v>
      </c>
      <c r="B1622" s="1">
        <v>46185</v>
      </c>
      <c r="C1622" t="s">
        <v>345</v>
      </c>
      <c r="D1622" t="s">
        <v>346</v>
      </c>
      <c r="E1622" t="s">
        <v>71</v>
      </c>
      <c r="F1622" t="s">
        <v>28</v>
      </c>
      <c r="G1622" t="s">
        <v>72</v>
      </c>
      <c r="H1622" t="s">
        <v>73</v>
      </c>
      <c r="I1622" t="s">
        <v>74</v>
      </c>
      <c r="J1622" t="s">
        <v>75</v>
      </c>
      <c r="K1622" t="s">
        <v>49</v>
      </c>
      <c r="L1622" s="13">
        <v>11</v>
      </c>
      <c r="M1622" s="8">
        <v>6.8</v>
      </c>
      <c r="N1622">
        <v>702</v>
      </c>
      <c r="O1622" s="8">
        <v>7722</v>
      </c>
      <c r="P1622" s="14">
        <v>0.36049999999999999</v>
      </c>
      <c r="Q1622" s="8">
        <v>2783.78</v>
      </c>
      <c r="R1622" s="8">
        <v>4938.22</v>
      </c>
      <c r="S1622" s="8">
        <v>4773.6000000000004</v>
      </c>
      <c r="T1622" s="8">
        <v>164.62</v>
      </c>
      <c r="U1622">
        <v>0</v>
      </c>
      <c r="V1622" s="8">
        <v>0</v>
      </c>
      <c r="W1622" s="8">
        <v>0</v>
      </c>
      <c r="X1622" s="8">
        <v>164.62</v>
      </c>
    </row>
    <row r="1623" spans="1:24" x14ac:dyDescent="0.25">
      <c r="A1623" t="s">
        <v>1949</v>
      </c>
      <c r="B1623" s="1">
        <v>45846</v>
      </c>
      <c r="C1623" t="s">
        <v>174</v>
      </c>
      <c r="D1623" t="s">
        <v>175</v>
      </c>
      <c r="E1623" t="s">
        <v>150</v>
      </c>
      <c r="F1623" t="s">
        <v>54</v>
      </c>
      <c r="G1623" t="s">
        <v>151</v>
      </c>
      <c r="H1623" t="s">
        <v>152</v>
      </c>
      <c r="I1623" t="s">
        <v>156</v>
      </c>
      <c r="J1623" t="s">
        <v>157</v>
      </c>
      <c r="K1623" t="s">
        <v>42</v>
      </c>
      <c r="L1623" s="13">
        <v>6.2</v>
      </c>
      <c r="M1623" s="8">
        <v>1.9</v>
      </c>
      <c r="N1623">
        <v>18</v>
      </c>
      <c r="O1623" s="8">
        <v>111.6</v>
      </c>
      <c r="P1623" s="14">
        <v>8.2000000000000007E-3</v>
      </c>
      <c r="Q1623" s="8">
        <v>0.92</v>
      </c>
      <c r="R1623" s="8">
        <v>110.68</v>
      </c>
      <c r="S1623" s="8">
        <v>34.200000000000003</v>
      </c>
      <c r="T1623" s="8">
        <v>76.48</v>
      </c>
      <c r="U1623">
        <v>0</v>
      </c>
      <c r="V1623" s="8">
        <v>0</v>
      </c>
      <c r="W1623" s="8">
        <v>0</v>
      </c>
      <c r="X1623" s="8">
        <v>76.48</v>
      </c>
    </row>
    <row r="1624" spans="1:24" x14ac:dyDescent="0.25">
      <c r="A1624" t="s">
        <v>1950</v>
      </c>
      <c r="B1624" s="1">
        <v>45328</v>
      </c>
      <c r="C1624" t="s">
        <v>367</v>
      </c>
      <c r="D1624" t="s">
        <v>368</v>
      </c>
      <c r="E1624" t="s">
        <v>63</v>
      </c>
      <c r="F1624" t="s">
        <v>54</v>
      </c>
      <c r="G1624" t="s">
        <v>79</v>
      </c>
      <c r="H1624" t="s">
        <v>80</v>
      </c>
      <c r="I1624" t="s">
        <v>117</v>
      </c>
      <c r="J1624" t="s">
        <v>118</v>
      </c>
      <c r="K1624" t="s">
        <v>59</v>
      </c>
      <c r="L1624" s="13">
        <v>6</v>
      </c>
      <c r="M1624" s="8">
        <v>4.2</v>
      </c>
      <c r="N1624">
        <v>13</v>
      </c>
      <c r="O1624" s="8">
        <v>78</v>
      </c>
      <c r="P1624" s="14">
        <v>8.6E-3</v>
      </c>
      <c r="Q1624" s="8">
        <v>0.67</v>
      </c>
      <c r="R1624" s="8">
        <v>77.33</v>
      </c>
      <c r="S1624" s="8">
        <v>54.6</v>
      </c>
      <c r="T1624" s="8">
        <v>22.73</v>
      </c>
      <c r="U1624">
        <v>0</v>
      </c>
      <c r="V1624" s="8">
        <v>0</v>
      </c>
      <c r="W1624" s="8">
        <v>0</v>
      </c>
      <c r="X1624" s="8">
        <v>22.73</v>
      </c>
    </row>
    <row r="1625" spans="1:24" x14ac:dyDescent="0.25">
      <c r="A1625" t="s">
        <v>1951</v>
      </c>
      <c r="B1625" s="1">
        <v>45924</v>
      </c>
      <c r="C1625" t="s">
        <v>288</v>
      </c>
      <c r="D1625" t="s">
        <v>289</v>
      </c>
      <c r="E1625" t="s">
        <v>27</v>
      </c>
      <c r="F1625" t="s">
        <v>46</v>
      </c>
      <c r="G1625" t="s">
        <v>29</v>
      </c>
      <c r="H1625" t="s">
        <v>30</v>
      </c>
      <c r="I1625" t="s">
        <v>40</v>
      </c>
      <c r="J1625" t="s">
        <v>41</v>
      </c>
      <c r="K1625" t="s">
        <v>42</v>
      </c>
      <c r="L1625" s="13">
        <v>14.5</v>
      </c>
      <c r="M1625" s="8">
        <v>4.2</v>
      </c>
      <c r="N1625">
        <v>6</v>
      </c>
      <c r="O1625" s="8">
        <v>87</v>
      </c>
      <c r="P1625" s="14">
        <v>0.1032</v>
      </c>
      <c r="Q1625" s="8">
        <v>8.98</v>
      </c>
      <c r="R1625" s="8">
        <v>78.02</v>
      </c>
      <c r="S1625" s="8">
        <v>25.2</v>
      </c>
      <c r="T1625" s="8">
        <v>52.82</v>
      </c>
      <c r="U1625">
        <v>0</v>
      </c>
      <c r="V1625" s="8">
        <v>0</v>
      </c>
      <c r="W1625" s="8">
        <v>0</v>
      </c>
      <c r="X1625" s="8">
        <v>52.82</v>
      </c>
    </row>
    <row r="1626" spans="1:24" x14ac:dyDescent="0.25">
      <c r="A1626" t="s">
        <v>1952</v>
      </c>
      <c r="B1626" s="1">
        <v>45362</v>
      </c>
      <c r="C1626" t="s">
        <v>455</v>
      </c>
      <c r="D1626" t="s">
        <v>456</v>
      </c>
      <c r="E1626" t="s">
        <v>71</v>
      </c>
      <c r="F1626" t="s">
        <v>89</v>
      </c>
      <c r="G1626" t="s">
        <v>72</v>
      </c>
      <c r="H1626" t="s">
        <v>73</v>
      </c>
      <c r="I1626" t="s">
        <v>40</v>
      </c>
      <c r="J1626" t="s">
        <v>41</v>
      </c>
      <c r="K1626" t="s">
        <v>42</v>
      </c>
      <c r="L1626" s="13">
        <v>14.5</v>
      </c>
      <c r="M1626" s="8">
        <v>4.2</v>
      </c>
      <c r="N1626">
        <v>215</v>
      </c>
      <c r="O1626" s="8">
        <v>3117.5</v>
      </c>
      <c r="P1626" s="14">
        <v>5.0500000000000003E-2</v>
      </c>
      <c r="Q1626" s="8">
        <v>157.43</v>
      </c>
      <c r="R1626" s="8">
        <v>2960.07</v>
      </c>
      <c r="S1626" s="8">
        <v>903</v>
      </c>
      <c r="T1626" s="8">
        <v>2057.0700000000002</v>
      </c>
      <c r="U1626">
        <v>0</v>
      </c>
      <c r="V1626" s="8">
        <v>0</v>
      </c>
      <c r="W1626" s="8">
        <v>0</v>
      </c>
      <c r="X1626" s="8">
        <v>2057.0700000000002</v>
      </c>
    </row>
    <row r="1627" spans="1:24" x14ac:dyDescent="0.25">
      <c r="A1627" t="s">
        <v>1953</v>
      </c>
      <c r="B1627" s="1">
        <v>45532</v>
      </c>
      <c r="C1627" t="s">
        <v>420</v>
      </c>
      <c r="D1627" t="s">
        <v>421</v>
      </c>
      <c r="E1627" t="s">
        <v>150</v>
      </c>
      <c r="F1627" t="s">
        <v>89</v>
      </c>
      <c r="G1627" t="s">
        <v>151</v>
      </c>
      <c r="H1627" t="s">
        <v>152</v>
      </c>
      <c r="I1627" t="s">
        <v>122</v>
      </c>
      <c r="J1627" t="s">
        <v>123</v>
      </c>
      <c r="K1627" t="s">
        <v>59</v>
      </c>
      <c r="L1627" s="13">
        <v>5.5</v>
      </c>
      <c r="M1627" s="8">
        <v>3.8</v>
      </c>
      <c r="N1627">
        <v>267</v>
      </c>
      <c r="O1627" s="8">
        <v>1468.5</v>
      </c>
      <c r="P1627" s="14">
        <v>0.10829999999999999</v>
      </c>
      <c r="Q1627" s="8">
        <v>159.04</v>
      </c>
      <c r="R1627" s="8">
        <v>1309.46</v>
      </c>
      <c r="S1627" s="8">
        <v>1014.6</v>
      </c>
      <c r="T1627" s="8">
        <v>294.86</v>
      </c>
      <c r="U1627">
        <v>0</v>
      </c>
      <c r="V1627" s="8">
        <v>0</v>
      </c>
      <c r="W1627" s="8">
        <v>0</v>
      </c>
      <c r="X1627" s="8">
        <v>294.86</v>
      </c>
    </row>
    <row r="1628" spans="1:24" x14ac:dyDescent="0.25">
      <c r="A1628" t="s">
        <v>1954</v>
      </c>
      <c r="B1628" s="1">
        <v>45938</v>
      </c>
      <c r="C1628" t="s">
        <v>44</v>
      </c>
      <c r="D1628" t="s">
        <v>45</v>
      </c>
      <c r="E1628" t="s">
        <v>27</v>
      </c>
      <c r="F1628" t="s">
        <v>46</v>
      </c>
      <c r="G1628" t="s">
        <v>29</v>
      </c>
      <c r="H1628" t="s">
        <v>30</v>
      </c>
      <c r="I1628" t="s">
        <v>31</v>
      </c>
      <c r="J1628" t="s">
        <v>32</v>
      </c>
      <c r="K1628" t="s">
        <v>33</v>
      </c>
      <c r="L1628" s="13">
        <v>5.8</v>
      </c>
      <c r="M1628" s="8">
        <v>2.7</v>
      </c>
      <c r="N1628">
        <v>11</v>
      </c>
      <c r="O1628" s="8">
        <v>63.8</v>
      </c>
      <c r="P1628" s="14">
        <v>0.12189999999999999</v>
      </c>
      <c r="Q1628" s="8">
        <v>7.78</v>
      </c>
      <c r="R1628" s="8">
        <v>56.02</v>
      </c>
      <c r="S1628" s="8">
        <v>29.7</v>
      </c>
      <c r="T1628" s="8">
        <v>26.32</v>
      </c>
      <c r="U1628">
        <v>0</v>
      </c>
      <c r="V1628" s="8">
        <v>0</v>
      </c>
      <c r="W1628" s="8">
        <v>0</v>
      </c>
      <c r="X1628" s="8">
        <v>26.32</v>
      </c>
    </row>
    <row r="1629" spans="1:24" x14ac:dyDescent="0.25">
      <c r="A1629" t="s">
        <v>1955</v>
      </c>
      <c r="B1629" s="1">
        <v>45992</v>
      </c>
      <c r="C1629" t="s">
        <v>520</v>
      </c>
      <c r="D1629" t="s">
        <v>521</v>
      </c>
      <c r="E1629" t="s">
        <v>63</v>
      </c>
      <c r="F1629" t="s">
        <v>37</v>
      </c>
      <c r="G1629" t="s">
        <v>64</v>
      </c>
      <c r="H1629" t="s">
        <v>65</v>
      </c>
      <c r="I1629" t="s">
        <v>117</v>
      </c>
      <c r="J1629" t="s">
        <v>118</v>
      </c>
      <c r="K1629" t="s">
        <v>59</v>
      </c>
      <c r="L1629" s="13">
        <v>6</v>
      </c>
      <c r="M1629" s="8">
        <v>4.2</v>
      </c>
      <c r="N1629">
        <v>30</v>
      </c>
      <c r="O1629" s="8">
        <v>180</v>
      </c>
      <c r="P1629" s="14">
        <v>4.4699999999999997E-2</v>
      </c>
      <c r="Q1629" s="8">
        <v>8.0500000000000007</v>
      </c>
      <c r="R1629" s="8">
        <v>171.95</v>
      </c>
      <c r="S1629" s="8">
        <v>126</v>
      </c>
      <c r="T1629" s="8">
        <v>45.95</v>
      </c>
      <c r="U1629">
        <v>0</v>
      </c>
      <c r="V1629" s="8">
        <v>0</v>
      </c>
      <c r="W1629" s="8">
        <v>0</v>
      </c>
      <c r="X1629" s="8">
        <v>45.95</v>
      </c>
    </row>
    <row r="1630" spans="1:24" x14ac:dyDescent="0.25">
      <c r="A1630" t="s">
        <v>1956</v>
      </c>
      <c r="B1630" s="1">
        <v>46235</v>
      </c>
      <c r="C1630" t="s">
        <v>391</v>
      </c>
      <c r="D1630" t="s">
        <v>392</v>
      </c>
      <c r="E1630" t="s">
        <v>63</v>
      </c>
      <c r="F1630" t="s">
        <v>54</v>
      </c>
      <c r="G1630" t="s">
        <v>79</v>
      </c>
      <c r="H1630" t="s">
        <v>80</v>
      </c>
      <c r="I1630" t="s">
        <v>122</v>
      </c>
      <c r="J1630" t="s">
        <v>123</v>
      </c>
      <c r="K1630" t="s">
        <v>59</v>
      </c>
      <c r="L1630" s="13">
        <v>5.5</v>
      </c>
      <c r="M1630" s="8">
        <v>3.8</v>
      </c>
      <c r="N1630">
        <v>23</v>
      </c>
      <c r="O1630" s="8">
        <v>126.5</v>
      </c>
      <c r="P1630" s="14">
        <v>4.4499999999999998E-2</v>
      </c>
      <c r="Q1630" s="8">
        <v>5.63</v>
      </c>
      <c r="R1630" s="8">
        <v>120.87</v>
      </c>
      <c r="S1630" s="8">
        <v>87.4</v>
      </c>
      <c r="T1630" s="8">
        <v>33.47</v>
      </c>
      <c r="U1630">
        <v>0</v>
      </c>
      <c r="V1630" s="8">
        <v>0</v>
      </c>
      <c r="W1630" s="8">
        <v>0</v>
      </c>
      <c r="X1630" s="8">
        <v>33.47</v>
      </c>
    </row>
    <row r="1631" spans="1:24" x14ac:dyDescent="0.25">
      <c r="A1631" t="s">
        <v>1957</v>
      </c>
      <c r="B1631" s="1">
        <v>45586</v>
      </c>
      <c r="C1631" t="s">
        <v>262</v>
      </c>
      <c r="D1631" t="s">
        <v>263</v>
      </c>
      <c r="E1631" t="s">
        <v>63</v>
      </c>
      <c r="F1631" t="s">
        <v>54</v>
      </c>
      <c r="G1631" t="s">
        <v>64</v>
      </c>
      <c r="H1631" t="s">
        <v>65</v>
      </c>
      <c r="I1631" t="s">
        <v>144</v>
      </c>
      <c r="J1631" t="s">
        <v>145</v>
      </c>
      <c r="K1631" t="s">
        <v>33</v>
      </c>
      <c r="L1631" s="13">
        <v>12</v>
      </c>
      <c r="M1631" s="8">
        <v>6.5</v>
      </c>
      <c r="N1631">
        <v>14</v>
      </c>
      <c r="O1631" s="8">
        <v>168</v>
      </c>
      <c r="P1631" s="14">
        <v>6.1999999999999998E-3</v>
      </c>
      <c r="Q1631" s="8">
        <v>1.04</v>
      </c>
      <c r="R1631" s="8">
        <v>166.96</v>
      </c>
      <c r="S1631" s="8">
        <v>91</v>
      </c>
      <c r="T1631" s="8">
        <v>75.959999999999994</v>
      </c>
      <c r="U1631">
        <v>0</v>
      </c>
      <c r="V1631" s="8">
        <v>0</v>
      </c>
      <c r="W1631" s="8">
        <v>0</v>
      </c>
      <c r="X1631" s="8">
        <v>75.959999999999994</v>
      </c>
    </row>
    <row r="1632" spans="1:24" x14ac:dyDescent="0.25">
      <c r="A1632" t="s">
        <v>1958</v>
      </c>
      <c r="B1632" s="1">
        <v>45524</v>
      </c>
      <c r="C1632" t="s">
        <v>168</v>
      </c>
      <c r="D1632" t="s">
        <v>169</v>
      </c>
      <c r="E1632" t="s">
        <v>63</v>
      </c>
      <c r="F1632" t="s">
        <v>46</v>
      </c>
      <c r="G1632" t="s">
        <v>79</v>
      </c>
      <c r="H1632" t="s">
        <v>80</v>
      </c>
      <c r="I1632" t="s">
        <v>84</v>
      </c>
      <c r="J1632" t="s">
        <v>85</v>
      </c>
      <c r="K1632" t="s">
        <v>42</v>
      </c>
      <c r="L1632" s="13">
        <v>9.9</v>
      </c>
      <c r="M1632" s="8">
        <v>3.1</v>
      </c>
      <c r="N1632">
        <v>27</v>
      </c>
      <c r="O1632" s="8">
        <v>267.3</v>
      </c>
      <c r="P1632" s="14">
        <v>4.7800000000000002E-2</v>
      </c>
      <c r="Q1632" s="8">
        <v>12.78</v>
      </c>
      <c r="R1632" s="8">
        <v>254.52</v>
      </c>
      <c r="S1632" s="8">
        <v>83.7</v>
      </c>
      <c r="T1632" s="8">
        <v>170.82</v>
      </c>
      <c r="U1632">
        <v>0</v>
      </c>
      <c r="V1632" s="8">
        <v>0</v>
      </c>
      <c r="W1632" s="8">
        <v>0</v>
      </c>
      <c r="X1632" s="8">
        <v>170.82</v>
      </c>
    </row>
    <row r="1633" spans="1:24" x14ac:dyDescent="0.25">
      <c r="A1633" t="s">
        <v>1959</v>
      </c>
      <c r="B1633" s="1">
        <v>46056</v>
      </c>
      <c r="C1633" t="s">
        <v>403</v>
      </c>
      <c r="D1633" t="s">
        <v>404</v>
      </c>
      <c r="E1633" t="s">
        <v>53</v>
      </c>
      <c r="F1633" t="s">
        <v>37</v>
      </c>
      <c r="G1633" t="s">
        <v>55</v>
      </c>
      <c r="H1633" t="s">
        <v>56</v>
      </c>
      <c r="I1633" t="s">
        <v>130</v>
      </c>
      <c r="J1633" t="s">
        <v>131</v>
      </c>
      <c r="K1633" t="s">
        <v>42</v>
      </c>
      <c r="L1633" s="13">
        <v>4.8</v>
      </c>
      <c r="M1633" s="8">
        <v>1.4</v>
      </c>
      <c r="N1633">
        <v>1</v>
      </c>
      <c r="O1633" s="8">
        <v>4.8</v>
      </c>
      <c r="P1633" s="14">
        <v>1.43E-2</v>
      </c>
      <c r="Q1633" s="8">
        <v>7.0000000000000007E-2</v>
      </c>
      <c r="R1633" s="8">
        <v>4.7300000000000004</v>
      </c>
      <c r="S1633" s="8">
        <v>1.4</v>
      </c>
      <c r="T1633" s="8">
        <v>3.33</v>
      </c>
      <c r="U1633">
        <v>0</v>
      </c>
      <c r="V1633" s="8">
        <v>0</v>
      </c>
      <c r="W1633" s="8">
        <v>0</v>
      </c>
      <c r="X1633" s="8">
        <v>3.33</v>
      </c>
    </row>
    <row r="1634" spans="1:24" x14ac:dyDescent="0.25">
      <c r="A1634" t="s">
        <v>1960</v>
      </c>
      <c r="B1634" s="1">
        <v>45384</v>
      </c>
      <c r="C1634" t="s">
        <v>480</v>
      </c>
      <c r="D1634" t="s">
        <v>481</v>
      </c>
      <c r="E1634" t="s">
        <v>63</v>
      </c>
      <c r="F1634" t="s">
        <v>54</v>
      </c>
      <c r="G1634" t="s">
        <v>79</v>
      </c>
      <c r="H1634" t="s">
        <v>80</v>
      </c>
      <c r="I1634" t="s">
        <v>127</v>
      </c>
      <c r="J1634" t="s">
        <v>128</v>
      </c>
      <c r="K1634" t="s">
        <v>33</v>
      </c>
      <c r="L1634" s="13">
        <v>7.2</v>
      </c>
      <c r="M1634" s="8">
        <v>3.6</v>
      </c>
      <c r="N1634">
        <v>41</v>
      </c>
      <c r="O1634" s="8">
        <v>295.2</v>
      </c>
      <c r="P1634" s="14">
        <v>9.7000000000000003E-3</v>
      </c>
      <c r="Q1634" s="8">
        <v>2.86</v>
      </c>
      <c r="R1634" s="8">
        <v>292.33999999999997</v>
      </c>
      <c r="S1634" s="8">
        <v>147.6</v>
      </c>
      <c r="T1634" s="8">
        <v>144.74</v>
      </c>
      <c r="U1634">
        <v>0</v>
      </c>
      <c r="V1634" s="8">
        <v>0</v>
      </c>
      <c r="W1634" s="8">
        <v>0</v>
      </c>
      <c r="X1634" s="8">
        <v>144.74</v>
      </c>
    </row>
    <row r="1635" spans="1:24" x14ac:dyDescent="0.25">
      <c r="A1635" t="s">
        <v>1961</v>
      </c>
      <c r="B1635" s="1">
        <v>45736</v>
      </c>
      <c r="C1635" t="s">
        <v>191</v>
      </c>
      <c r="D1635" t="s">
        <v>192</v>
      </c>
      <c r="E1635" t="s">
        <v>150</v>
      </c>
      <c r="F1635" t="s">
        <v>54</v>
      </c>
      <c r="G1635" t="s">
        <v>151</v>
      </c>
      <c r="H1635" t="s">
        <v>152</v>
      </c>
      <c r="I1635" t="s">
        <v>156</v>
      </c>
      <c r="J1635" t="s">
        <v>157</v>
      </c>
      <c r="K1635" t="s">
        <v>42</v>
      </c>
      <c r="L1635" s="13">
        <v>6.2</v>
      </c>
      <c r="M1635" s="8">
        <v>1.9</v>
      </c>
      <c r="N1635">
        <v>78</v>
      </c>
      <c r="O1635" s="8">
        <v>483.6</v>
      </c>
      <c r="P1635" s="14">
        <v>1.1900000000000001E-2</v>
      </c>
      <c r="Q1635" s="8">
        <v>5.75</v>
      </c>
      <c r="R1635" s="8">
        <v>477.85</v>
      </c>
      <c r="S1635" s="8">
        <v>148.19999999999999</v>
      </c>
      <c r="T1635" s="8">
        <v>329.65</v>
      </c>
      <c r="U1635">
        <v>0</v>
      </c>
      <c r="V1635" s="8">
        <v>0</v>
      </c>
      <c r="W1635" s="8">
        <v>0</v>
      </c>
      <c r="X1635" s="8">
        <v>329.65</v>
      </c>
    </row>
    <row r="1636" spans="1:24" x14ac:dyDescent="0.25">
      <c r="A1636" t="s">
        <v>1962</v>
      </c>
      <c r="B1636" s="1">
        <v>45392</v>
      </c>
      <c r="C1636" t="s">
        <v>609</v>
      </c>
      <c r="D1636" t="s">
        <v>610</v>
      </c>
      <c r="E1636" t="s">
        <v>63</v>
      </c>
      <c r="F1636" t="s">
        <v>37</v>
      </c>
      <c r="G1636" t="s">
        <v>79</v>
      </c>
      <c r="H1636" t="s">
        <v>80</v>
      </c>
      <c r="I1636" t="s">
        <v>66</v>
      </c>
      <c r="J1636" t="s">
        <v>67</v>
      </c>
      <c r="K1636" t="s">
        <v>33</v>
      </c>
      <c r="L1636" s="13">
        <v>4.5</v>
      </c>
      <c r="M1636" s="8">
        <v>2.1</v>
      </c>
      <c r="N1636">
        <v>1</v>
      </c>
      <c r="O1636" s="8">
        <v>4.5</v>
      </c>
      <c r="P1636" s="14">
        <v>3.3999999999999998E-3</v>
      </c>
      <c r="Q1636" s="8">
        <v>0.02</v>
      </c>
      <c r="R1636" s="8">
        <v>4.4800000000000004</v>
      </c>
      <c r="S1636" s="8">
        <v>2.1</v>
      </c>
      <c r="T1636" s="8">
        <v>2.38</v>
      </c>
      <c r="U1636">
        <v>0</v>
      </c>
      <c r="V1636" s="8">
        <v>0</v>
      </c>
      <c r="W1636" s="8">
        <v>0</v>
      </c>
      <c r="X1636" s="8">
        <v>2.38</v>
      </c>
    </row>
    <row r="1637" spans="1:24" x14ac:dyDescent="0.25">
      <c r="A1637" t="s">
        <v>1963</v>
      </c>
      <c r="B1637" s="1">
        <v>46070</v>
      </c>
      <c r="C1637" t="s">
        <v>291</v>
      </c>
      <c r="D1637" t="s">
        <v>292</v>
      </c>
      <c r="E1637" t="s">
        <v>150</v>
      </c>
      <c r="F1637" t="s">
        <v>54</v>
      </c>
      <c r="G1637" t="s">
        <v>151</v>
      </c>
      <c r="H1637" t="s">
        <v>152</v>
      </c>
      <c r="I1637" t="s">
        <v>40</v>
      </c>
      <c r="J1637" t="s">
        <v>41</v>
      </c>
      <c r="K1637" t="s">
        <v>42</v>
      </c>
      <c r="L1637" s="13">
        <v>14.5</v>
      </c>
      <c r="M1637" s="8">
        <v>4.2</v>
      </c>
      <c r="N1637">
        <v>25</v>
      </c>
      <c r="O1637" s="8">
        <v>362.5</v>
      </c>
      <c r="P1637" s="14">
        <v>6.9800000000000001E-2</v>
      </c>
      <c r="Q1637" s="8">
        <v>25.3</v>
      </c>
      <c r="R1637" s="8">
        <v>337.2</v>
      </c>
      <c r="S1637" s="8">
        <v>105</v>
      </c>
      <c r="T1637" s="8">
        <v>232.2</v>
      </c>
      <c r="U1637">
        <v>0</v>
      </c>
      <c r="V1637" s="8">
        <v>0</v>
      </c>
      <c r="W1637" s="8">
        <v>0</v>
      </c>
      <c r="X1637" s="8">
        <v>232.2</v>
      </c>
    </row>
    <row r="1638" spans="1:24" x14ac:dyDescent="0.25">
      <c r="A1638" t="s">
        <v>1964</v>
      </c>
      <c r="B1638" s="1">
        <v>45940</v>
      </c>
      <c r="C1638" t="s">
        <v>461</v>
      </c>
      <c r="D1638" t="s">
        <v>462</v>
      </c>
      <c r="E1638" t="s">
        <v>27</v>
      </c>
      <c r="F1638" t="s">
        <v>37</v>
      </c>
      <c r="G1638" t="s">
        <v>29</v>
      </c>
      <c r="H1638" t="s">
        <v>30</v>
      </c>
      <c r="I1638" t="s">
        <v>130</v>
      </c>
      <c r="J1638" t="s">
        <v>131</v>
      </c>
      <c r="K1638" t="s">
        <v>42</v>
      </c>
      <c r="L1638" s="13">
        <v>4.8</v>
      </c>
      <c r="M1638" s="8">
        <v>1.4</v>
      </c>
      <c r="N1638">
        <v>6</v>
      </c>
      <c r="O1638" s="8">
        <v>28.8</v>
      </c>
      <c r="P1638" s="14">
        <v>6.7999999999999996E-3</v>
      </c>
      <c r="Q1638" s="8">
        <v>0.2</v>
      </c>
      <c r="R1638" s="8">
        <v>28.6</v>
      </c>
      <c r="S1638" s="8">
        <v>8.4</v>
      </c>
      <c r="T1638" s="8">
        <v>20.2</v>
      </c>
      <c r="U1638">
        <v>0</v>
      </c>
      <c r="V1638" s="8">
        <v>0</v>
      </c>
      <c r="W1638" s="8">
        <v>0</v>
      </c>
      <c r="X1638" s="8">
        <v>20.2</v>
      </c>
    </row>
    <row r="1639" spans="1:24" x14ac:dyDescent="0.25">
      <c r="A1639" t="s">
        <v>1965</v>
      </c>
      <c r="B1639" s="1">
        <v>46012</v>
      </c>
      <c r="C1639" t="s">
        <v>590</v>
      </c>
      <c r="D1639" t="s">
        <v>591</v>
      </c>
      <c r="E1639" t="s">
        <v>27</v>
      </c>
      <c r="F1639" t="s">
        <v>46</v>
      </c>
      <c r="G1639" t="s">
        <v>38</v>
      </c>
      <c r="H1639" t="s">
        <v>39</v>
      </c>
      <c r="I1639" t="s">
        <v>31</v>
      </c>
      <c r="J1639" t="s">
        <v>32</v>
      </c>
      <c r="K1639" t="s">
        <v>33</v>
      </c>
      <c r="L1639" s="13">
        <v>5.8</v>
      </c>
      <c r="M1639" s="8">
        <v>2.7</v>
      </c>
      <c r="N1639">
        <v>20</v>
      </c>
      <c r="O1639" s="8">
        <v>116</v>
      </c>
      <c r="P1639" s="14">
        <v>0.43740000000000001</v>
      </c>
      <c r="Q1639" s="8">
        <v>50.74</v>
      </c>
      <c r="R1639" s="8">
        <v>65.260000000000005</v>
      </c>
      <c r="S1639" s="8">
        <v>54</v>
      </c>
      <c r="T1639" s="8">
        <v>11.26</v>
      </c>
      <c r="U1639">
        <v>0</v>
      </c>
      <c r="V1639" s="8">
        <v>0</v>
      </c>
      <c r="W1639" s="8">
        <v>0</v>
      </c>
      <c r="X1639" s="8">
        <v>11.26</v>
      </c>
    </row>
    <row r="1640" spans="1:24" x14ac:dyDescent="0.25">
      <c r="A1640" t="s">
        <v>1966</v>
      </c>
      <c r="B1640" s="1">
        <v>46185</v>
      </c>
      <c r="C1640" t="s">
        <v>328</v>
      </c>
      <c r="D1640" t="s">
        <v>329</v>
      </c>
      <c r="E1640" t="s">
        <v>71</v>
      </c>
      <c r="F1640" t="s">
        <v>54</v>
      </c>
      <c r="G1640" t="s">
        <v>165</v>
      </c>
      <c r="H1640" t="s">
        <v>166</v>
      </c>
      <c r="I1640" t="s">
        <v>40</v>
      </c>
      <c r="J1640" t="s">
        <v>41</v>
      </c>
      <c r="K1640" t="s">
        <v>42</v>
      </c>
      <c r="L1640" s="13">
        <v>14.5</v>
      </c>
      <c r="M1640" s="8">
        <v>4.2</v>
      </c>
      <c r="N1640">
        <v>52</v>
      </c>
      <c r="O1640" s="8">
        <v>754</v>
      </c>
      <c r="P1640" s="14">
        <v>2.9600000000000001E-2</v>
      </c>
      <c r="Q1640" s="8">
        <v>22.32</v>
      </c>
      <c r="R1640" s="8">
        <v>731.68</v>
      </c>
      <c r="S1640" s="8">
        <v>218.4</v>
      </c>
      <c r="T1640" s="8">
        <v>513.28</v>
      </c>
      <c r="U1640">
        <v>0</v>
      </c>
      <c r="V1640" s="8">
        <v>0</v>
      </c>
      <c r="W1640" s="8">
        <v>0</v>
      </c>
      <c r="X1640" s="8">
        <v>513.28</v>
      </c>
    </row>
    <row r="1641" spans="1:24" x14ac:dyDescent="0.25">
      <c r="A1641" t="s">
        <v>1967</v>
      </c>
      <c r="B1641" s="1">
        <v>45394</v>
      </c>
      <c r="C1641" t="s">
        <v>168</v>
      </c>
      <c r="D1641" t="s">
        <v>169</v>
      </c>
      <c r="E1641" t="s">
        <v>63</v>
      </c>
      <c r="F1641" t="s">
        <v>46</v>
      </c>
      <c r="G1641" t="s">
        <v>64</v>
      </c>
      <c r="H1641" t="s">
        <v>65</v>
      </c>
      <c r="I1641" t="s">
        <v>57</v>
      </c>
      <c r="J1641" t="s">
        <v>58</v>
      </c>
      <c r="K1641" t="s">
        <v>59</v>
      </c>
      <c r="L1641" s="13">
        <v>10.5</v>
      </c>
      <c r="M1641" s="8">
        <v>7.5</v>
      </c>
      <c r="N1641">
        <v>18</v>
      </c>
      <c r="O1641" s="8">
        <v>189</v>
      </c>
      <c r="P1641" s="14">
        <v>0.44040000000000001</v>
      </c>
      <c r="Q1641" s="8">
        <v>83.24</v>
      </c>
      <c r="R1641" s="8">
        <v>105.76</v>
      </c>
      <c r="S1641" s="8">
        <v>135</v>
      </c>
      <c r="T1641" s="8">
        <v>-29.24</v>
      </c>
      <c r="U1641">
        <v>0</v>
      </c>
      <c r="V1641" s="8">
        <v>0</v>
      </c>
      <c r="W1641" s="8">
        <v>0</v>
      </c>
      <c r="X1641" s="8">
        <v>-29.24</v>
      </c>
    </row>
    <row r="1642" spans="1:24" x14ac:dyDescent="0.25">
      <c r="A1642" t="s">
        <v>1968</v>
      </c>
      <c r="B1642" s="1">
        <v>45746</v>
      </c>
      <c r="C1642" t="s">
        <v>480</v>
      </c>
      <c r="D1642" t="s">
        <v>481</v>
      </c>
      <c r="E1642" t="s">
        <v>63</v>
      </c>
      <c r="F1642" t="s">
        <v>54</v>
      </c>
      <c r="G1642" t="s">
        <v>79</v>
      </c>
      <c r="H1642" t="s">
        <v>80</v>
      </c>
      <c r="I1642" t="s">
        <v>57</v>
      </c>
      <c r="J1642" t="s">
        <v>58</v>
      </c>
      <c r="K1642" t="s">
        <v>59</v>
      </c>
      <c r="L1642" s="13">
        <v>10.5</v>
      </c>
      <c r="M1642" s="8">
        <v>7.5</v>
      </c>
      <c r="N1642">
        <v>10</v>
      </c>
      <c r="O1642" s="8">
        <v>105</v>
      </c>
      <c r="P1642" s="14">
        <v>2.3400000000000001E-2</v>
      </c>
      <c r="Q1642" s="8">
        <v>2.46</v>
      </c>
      <c r="R1642" s="8">
        <v>102.54</v>
      </c>
      <c r="S1642" s="8">
        <v>75</v>
      </c>
      <c r="T1642" s="8">
        <v>27.54</v>
      </c>
      <c r="U1642">
        <v>0</v>
      </c>
      <c r="V1642" s="8">
        <v>0</v>
      </c>
      <c r="W1642" s="8">
        <v>0</v>
      </c>
      <c r="X1642" s="8">
        <v>27.54</v>
      </c>
    </row>
    <row r="1643" spans="1:24" x14ac:dyDescent="0.25">
      <c r="A1643" t="s">
        <v>1969</v>
      </c>
      <c r="B1643" s="1">
        <v>45462</v>
      </c>
      <c r="C1643" t="s">
        <v>567</v>
      </c>
      <c r="D1643" t="s">
        <v>568</v>
      </c>
      <c r="E1643" t="s">
        <v>27</v>
      </c>
      <c r="F1643" t="s">
        <v>37</v>
      </c>
      <c r="G1643" t="s">
        <v>38</v>
      </c>
      <c r="H1643" t="s">
        <v>39</v>
      </c>
      <c r="I1643" t="s">
        <v>112</v>
      </c>
      <c r="J1643" t="s">
        <v>113</v>
      </c>
      <c r="K1643" t="s">
        <v>42</v>
      </c>
      <c r="L1643" s="13">
        <v>8.5</v>
      </c>
      <c r="M1643" s="8">
        <v>2.8</v>
      </c>
      <c r="N1643">
        <v>38</v>
      </c>
      <c r="O1643" s="8">
        <v>323</v>
      </c>
      <c r="P1643" s="14">
        <v>9.4000000000000004E-3</v>
      </c>
      <c r="Q1643" s="8">
        <v>3.04</v>
      </c>
      <c r="R1643" s="8">
        <v>319.95999999999998</v>
      </c>
      <c r="S1643" s="8">
        <v>106.4</v>
      </c>
      <c r="T1643" s="8">
        <v>213.56</v>
      </c>
      <c r="U1643">
        <v>0</v>
      </c>
      <c r="V1643" s="8">
        <v>0</v>
      </c>
      <c r="W1643" s="8">
        <v>0</v>
      </c>
      <c r="X1643" s="8">
        <v>213.56</v>
      </c>
    </row>
    <row r="1644" spans="1:24" x14ac:dyDescent="0.25">
      <c r="A1644" t="s">
        <v>1970</v>
      </c>
      <c r="B1644" s="1">
        <v>46002</v>
      </c>
      <c r="C1644" t="s">
        <v>386</v>
      </c>
      <c r="D1644" t="s">
        <v>387</v>
      </c>
      <c r="E1644" t="s">
        <v>27</v>
      </c>
      <c r="F1644" t="s">
        <v>54</v>
      </c>
      <c r="G1644" t="s">
        <v>38</v>
      </c>
      <c r="H1644" t="s">
        <v>39</v>
      </c>
      <c r="I1644" t="s">
        <v>74</v>
      </c>
      <c r="J1644" t="s">
        <v>75</v>
      </c>
      <c r="K1644" t="s">
        <v>49</v>
      </c>
      <c r="L1644" s="13">
        <v>11</v>
      </c>
      <c r="M1644" s="8">
        <v>6.8</v>
      </c>
      <c r="N1644">
        <v>64</v>
      </c>
      <c r="O1644" s="8">
        <v>704</v>
      </c>
      <c r="P1644" s="14">
        <v>1.09E-2</v>
      </c>
      <c r="Q1644" s="8">
        <v>7.67</v>
      </c>
      <c r="R1644" s="8">
        <v>696.33</v>
      </c>
      <c r="S1644" s="8">
        <v>435.2</v>
      </c>
      <c r="T1644" s="8">
        <v>261.13</v>
      </c>
      <c r="U1644">
        <v>0</v>
      </c>
      <c r="V1644" s="8">
        <v>0</v>
      </c>
      <c r="W1644" s="8">
        <v>0</v>
      </c>
      <c r="X1644" s="8">
        <v>261.13</v>
      </c>
    </row>
    <row r="1645" spans="1:24" x14ac:dyDescent="0.25">
      <c r="A1645" t="s">
        <v>1971</v>
      </c>
      <c r="B1645" s="1">
        <v>45598</v>
      </c>
      <c r="C1645" t="s">
        <v>82</v>
      </c>
      <c r="D1645" t="s">
        <v>83</v>
      </c>
      <c r="E1645" t="s">
        <v>71</v>
      </c>
      <c r="F1645" t="s">
        <v>46</v>
      </c>
      <c r="G1645" t="s">
        <v>165</v>
      </c>
      <c r="H1645" t="s">
        <v>166</v>
      </c>
      <c r="I1645" t="s">
        <v>144</v>
      </c>
      <c r="J1645" t="s">
        <v>145</v>
      </c>
      <c r="K1645" t="s">
        <v>33</v>
      </c>
      <c r="L1645" s="13">
        <v>12</v>
      </c>
      <c r="M1645" s="8">
        <v>6.5</v>
      </c>
      <c r="N1645">
        <v>16</v>
      </c>
      <c r="O1645" s="8">
        <v>192</v>
      </c>
      <c r="P1645" s="14">
        <v>7.6100000000000001E-2</v>
      </c>
      <c r="Q1645" s="8">
        <v>14.61</v>
      </c>
      <c r="R1645" s="8">
        <v>177.39</v>
      </c>
      <c r="S1645" s="8">
        <v>104</v>
      </c>
      <c r="T1645" s="8">
        <v>73.39</v>
      </c>
      <c r="U1645">
        <v>0</v>
      </c>
      <c r="V1645" s="8">
        <v>0</v>
      </c>
      <c r="W1645" s="8">
        <v>0</v>
      </c>
      <c r="X1645" s="8">
        <v>73.39</v>
      </c>
    </row>
    <row r="1646" spans="1:24" x14ac:dyDescent="0.25">
      <c r="A1646" t="s">
        <v>1972</v>
      </c>
      <c r="B1646" s="1">
        <v>46217</v>
      </c>
      <c r="C1646" t="s">
        <v>331</v>
      </c>
      <c r="D1646" t="s">
        <v>332</v>
      </c>
      <c r="E1646" t="s">
        <v>150</v>
      </c>
      <c r="F1646" t="s">
        <v>37</v>
      </c>
      <c r="G1646" t="s">
        <v>151</v>
      </c>
      <c r="H1646" t="s">
        <v>152</v>
      </c>
      <c r="I1646" t="s">
        <v>84</v>
      </c>
      <c r="J1646" t="s">
        <v>85</v>
      </c>
      <c r="K1646" t="s">
        <v>42</v>
      </c>
      <c r="L1646" s="13">
        <v>9.9</v>
      </c>
      <c r="M1646" s="8">
        <v>3.1</v>
      </c>
      <c r="N1646">
        <v>28</v>
      </c>
      <c r="O1646" s="8">
        <v>277.2</v>
      </c>
      <c r="P1646" s="14">
        <v>8.3999999999999995E-3</v>
      </c>
      <c r="Q1646" s="8">
        <v>2.33</v>
      </c>
      <c r="R1646" s="8">
        <v>274.87</v>
      </c>
      <c r="S1646" s="8">
        <v>86.8</v>
      </c>
      <c r="T1646" s="8">
        <v>188.07</v>
      </c>
      <c r="U1646">
        <v>0</v>
      </c>
      <c r="V1646" s="8">
        <v>0</v>
      </c>
      <c r="W1646" s="8">
        <v>0</v>
      </c>
      <c r="X1646" s="8">
        <v>188.07</v>
      </c>
    </row>
    <row r="1647" spans="1:24" x14ac:dyDescent="0.25">
      <c r="A1647" t="s">
        <v>1973</v>
      </c>
      <c r="B1647" s="1">
        <v>45321</v>
      </c>
      <c r="C1647" t="s">
        <v>528</v>
      </c>
      <c r="D1647" t="s">
        <v>529</v>
      </c>
      <c r="E1647" t="s">
        <v>27</v>
      </c>
      <c r="F1647" t="s">
        <v>54</v>
      </c>
      <c r="G1647" t="s">
        <v>29</v>
      </c>
      <c r="H1647" t="s">
        <v>30</v>
      </c>
      <c r="I1647" t="s">
        <v>57</v>
      </c>
      <c r="J1647" t="s">
        <v>58</v>
      </c>
      <c r="K1647" t="s">
        <v>59</v>
      </c>
      <c r="L1647" s="13">
        <v>10.5</v>
      </c>
      <c r="M1647" s="8">
        <v>7.5</v>
      </c>
      <c r="N1647">
        <v>50</v>
      </c>
      <c r="O1647" s="8">
        <v>525</v>
      </c>
      <c r="P1647" s="14">
        <v>2.1499999999999998E-2</v>
      </c>
      <c r="Q1647" s="8">
        <v>11.29</v>
      </c>
      <c r="R1647" s="8">
        <v>513.71</v>
      </c>
      <c r="S1647" s="8">
        <v>375</v>
      </c>
      <c r="T1647" s="8">
        <v>138.71</v>
      </c>
      <c r="U1647">
        <v>0</v>
      </c>
      <c r="V1647" s="8">
        <v>0</v>
      </c>
      <c r="W1647" s="8">
        <v>0</v>
      </c>
      <c r="X1647" s="8">
        <v>138.71</v>
      </c>
    </row>
    <row r="1648" spans="1:24" x14ac:dyDescent="0.25">
      <c r="A1648" t="s">
        <v>1974</v>
      </c>
      <c r="B1648" s="1">
        <v>45339</v>
      </c>
      <c r="C1648" t="s">
        <v>440</v>
      </c>
      <c r="D1648" t="s">
        <v>441</v>
      </c>
      <c r="E1648" t="s">
        <v>71</v>
      </c>
      <c r="F1648" t="s">
        <v>54</v>
      </c>
      <c r="G1648" t="s">
        <v>72</v>
      </c>
      <c r="H1648" t="s">
        <v>73</v>
      </c>
      <c r="I1648" t="s">
        <v>31</v>
      </c>
      <c r="J1648" t="s">
        <v>32</v>
      </c>
      <c r="K1648" t="s">
        <v>33</v>
      </c>
      <c r="L1648" s="13">
        <v>5.8</v>
      </c>
      <c r="M1648" s="8">
        <v>2.7</v>
      </c>
      <c r="N1648">
        <v>113</v>
      </c>
      <c r="O1648" s="8">
        <v>655.4</v>
      </c>
      <c r="P1648" s="14">
        <v>1.7600000000000001E-2</v>
      </c>
      <c r="Q1648" s="8">
        <v>11.54</v>
      </c>
      <c r="R1648" s="8">
        <v>643.86</v>
      </c>
      <c r="S1648" s="8">
        <v>305.10000000000002</v>
      </c>
      <c r="T1648" s="8">
        <v>338.76</v>
      </c>
      <c r="U1648">
        <v>0</v>
      </c>
      <c r="V1648" s="8">
        <v>0</v>
      </c>
      <c r="W1648" s="8">
        <v>0</v>
      </c>
      <c r="X1648" s="8">
        <v>338.76</v>
      </c>
    </row>
    <row r="1649" spans="1:24" x14ac:dyDescent="0.25">
      <c r="A1649" t="s">
        <v>1975</v>
      </c>
      <c r="B1649" s="1">
        <v>45624</v>
      </c>
      <c r="C1649" t="s">
        <v>357</v>
      </c>
      <c r="D1649" t="s">
        <v>358</v>
      </c>
      <c r="E1649" t="s">
        <v>27</v>
      </c>
      <c r="F1649" t="s">
        <v>46</v>
      </c>
      <c r="G1649" t="s">
        <v>38</v>
      </c>
      <c r="H1649" t="s">
        <v>39</v>
      </c>
      <c r="I1649" t="s">
        <v>66</v>
      </c>
      <c r="J1649" t="s">
        <v>67</v>
      </c>
      <c r="K1649" t="s">
        <v>33</v>
      </c>
      <c r="L1649" s="13">
        <v>4.5</v>
      </c>
      <c r="M1649" s="8">
        <v>2.1</v>
      </c>
      <c r="N1649">
        <v>105</v>
      </c>
      <c r="O1649" s="8">
        <v>472.5</v>
      </c>
      <c r="P1649" s="14">
        <v>0.11070000000000001</v>
      </c>
      <c r="Q1649" s="8">
        <v>52.31</v>
      </c>
      <c r="R1649" s="8">
        <v>420.19</v>
      </c>
      <c r="S1649" s="8">
        <v>220.5</v>
      </c>
      <c r="T1649" s="8">
        <v>199.69</v>
      </c>
      <c r="U1649">
        <v>45</v>
      </c>
      <c r="V1649" s="8">
        <v>180.08</v>
      </c>
      <c r="W1649" s="8">
        <v>117</v>
      </c>
      <c r="X1649" s="8">
        <v>82.69</v>
      </c>
    </row>
    <row r="1650" spans="1:24" x14ac:dyDescent="0.25">
      <c r="A1650" t="s">
        <v>1976</v>
      </c>
      <c r="B1650" s="1">
        <v>46107</v>
      </c>
      <c r="C1650" t="s">
        <v>115</v>
      </c>
      <c r="D1650" t="s">
        <v>116</v>
      </c>
      <c r="E1650" t="s">
        <v>27</v>
      </c>
      <c r="F1650" t="s">
        <v>54</v>
      </c>
      <c r="G1650" t="s">
        <v>38</v>
      </c>
      <c r="H1650" t="s">
        <v>39</v>
      </c>
      <c r="I1650" t="s">
        <v>112</v>
      </c>
      <c r="J1650" t="s">
        <v>113</v>
      </c>
      <c r="K1650" t="s">
        <v>42</v>
      </c>
      <c r="L1650" s="13">
        <v>8.5</v>
      </c>
      <c r="M1650" s="8">
        <v>2.8</v>
      </c>
      <c r="N1650">
        <v>14</v>
      </c>
      <c r="O1650" s="8">
        <v>119</v>
      </c>
      <c r="P1650" s="14">
        <v>3.3700000000000001E-2</v>
      </c>
      <c r="Q1650" s="8">
        <v>4.01</v>
      </c>
      <c r="R1650" s="8">
        <v>114.99</v>
      </c>
      <c r="S1650" s="8">
        <v>39.200000000000003</v>
      </c>
      <c r="T1650" s="8">
        <v>75.790000000000006</v>
      </c>
      <c r="U1650">
        <v>0</v>
      </c>
      <c r="V1650" s="8">
        <v>0</v>
      </c>
      <c r="W1650" s="8">
        <v>0</v>
      </c>
      <c r="X1650" s="8">
        <v>75.790000000000006</v>
      </c>
    </row>
    <row r="1651" spans="1:24" x14ac:dyDescent="0.25">
      <c r="A1651" t="s">
        <v>1977</v>
      </c>
      <c r="B1651" s="1">
        <v>45349</v>
      </c>
      <c r="C1651" t="s">
        <v>125</v>
      </c>
      <c r="D1651" t="s">
        <v>126</v>
      </c>
      <c r="E1651" t="s">
        <v>27</v>
      </c>
      <c r="F1651" t="s">
        <v>89</v>
      </c>
      <c r="G1651" t="s">
        <v>38</v>
      </c>
      <c r="H1651" t="s">
        <v>39</v>
      </c>
      <c r="I1651" t="s">
        <v>185</v>
      </c>
      <c r="J1651" t="s">
        <v>186</v>
      </c>
      <c r="K1651" t="s">
        <v>59</v>
      </c>
      <c r="L1651" s="13">
        <v>4.9000000000000004</v>
      </c>
      <c r="M1651" s="8">
        <v>3.1</v>
      </c>
      <c r="N1651">
        <v>109</v>
      </c>
      <c r="O1651" s="8">
        <v>534.1</v>
      </c>
      <c r="P1651" s="14">
        <v>2.0299999999999999E-2</v>
      </c>
      <c r="Q1651" s="8">
        <v>10.84</v>
      </c>
      <c r="R1651" s="8">
        <v>523.26</v>
      </c>
      <c r="S1651" s="8">
        <v>337.9</v>
      </c>
      <c r="T1651" s="8">
        <v>185.36</v>
      </c>
      <c r="U1651">
        <v>18</v>
      </c>
      <c r="V1651" s="8">
        <v>86.41</v>
      </c>
      <c r="W1651" s="8">
        <v>64.8</v>
      </c>
      <c r="X1651" s="8">
        <v>120.56</v>
      </c>
    </row>
    <row r="1652" spans="1:24" x14ac:dyDescent="0.25">
      <c r="A1652" t="s">
        <v>1978</v>
      </c>
      <c r="B1652" s="1">
        <v>45592</v>
      </c>
      <c r="C1652" t="s">
        <v>279</v>
      </c>
      <c r="D1652" t="s">
        <v>280</v>
      </c>
      <c r="E1652" t="s">
        <v>53</v>
      </c>
      <c r="F1652" t="s">
        <v>54</v>
      </c>
      <c r="G1652" t="s">
        <v>55</v>
      </c>
      <c r="H1652" t="s">
        <v>56</v>
      </c>
      <c r="I1652" t="s">
        <v>84</v>
      </c>
      <c r="J1652" t="s">
        <v>85</v>
      </c>
      <c r="K1652" t="s">
        <v>42</v>
      </c>
      <c r="L1652" s="13">
        <v>9.9</v>
      </c>
      <c r="M1652" s="8">
        <v>3.1</v>
      </c>
      <c r="N1652">
        <v>135</v>
      </c>
      <c r="O1652" s="8">
        <v>1336.5</v>
      </c>
      <c r="P1652" s="14">
        <v>3.5900000000000001E-2</v>
      </c>
      <c r="Q1652" s="8">
        <v>47.98</v>
      </c>
      <c r="R1652" s="8">
        <v>1288.52</v>
      </c>
      <c r="S1652" s="8">
        <v>418.5</v>
      </c>
      <c r="T1652" s="8">
        <v>870.02</v>
      </c>
      <c r="U1652">
        <v>0</v>
      </c>
      <c r="V1652" s="8">
        <v>0</v>
      </c>
      <c r="W1652" s="8">
        <v>0</v>
      </c>
      <c r="X1652" s="8">
        <v>870.02</v>
      </c>
    </row>
    <row r="1653" spans="1:24" x14ac:dyDescent="0.25">
      <c r="A1653" t="s">
        <v>1979</v>
      </c>
      <c r="B1653" s="1">
        <v>45659</v>
      </c>
      <c r="C1653" t="s">
        <v>288</v>
      </c>
      <c r="D1653" t="s">
        <v>289</v>
      </c>
      <c r="E1653" t="s">
        <v>27</v>
      </c>
      <c r="F1653" t="s">
        <v>46</v>
      </c>
      <c r="G1653" t="s">
        <v>29</v>
      </c>
      <c r="H1653" t="s">
        <v>30</v>
      </c>
      <c r="I1653" t="s">
        <v>117</v>
      </c>
      <c r="J1653" t="s">
        <v>118</v>
      </c>
      <c r="K1653" t="s">
        <v>59</v>
      </c>
      <c r="L1653" s="13">
        <v>6</v>
      </c>
      <c r="M1653" s="8">
        <v>4.2</v>
      </c>
      <c r="N1653">
        <v>20</v>
      </c>
      <c r="O1653" s="8">
        <v>120</v>
      </c>
      <c r="P1653" s="14">
        <v>0.26840000000000003</v>
      </c>
      <c r="Q1653" s="8">
        <v>32.21</v>
      </c>
      <c r="R1653" s="8">
        <v>87.79</v>
      </c>
      <c r="S1653" s="8">
        <v>84</v>
      </c>
      <c r="T1653" s="8">
        <v>3.79</v>
      </c>
      <c r="U1653">
        <v>0</v>
      </c>
      <c r="V1653" s="8">
        <v>0</v>
      </c>
      <c r="W1653" s="8">
        <v>0</v>
      </c>
      <c r="X1653" s="8">
        <v>3.79</v>
      </c>
    </row>
    <row r="1654" spans="1:24" x14ac:dyDescent="0.25">
      <c r="A1654" t="s">
        <v>1980</v>
      </c>
      <c r="B1654" s="1">
        <v>45675</v>
      </c>
      <c r="C1654" t="s">
        <v>168</v>
      </c>
      <c r="D1654" t="s">
        <v>169</v>
      </c>
      <c r="E1654" t="s">
        <v>63</v>
      </c>
      <c r="F1654" t="s">
        <v>46</v>
      </c>
      <c r="G1654" t="s">
        <v>64</v>
      </c>
      <c r="H1654" t="s">
        <v>65</v>
      </c>
      <c r="I1654" t="s">
        <v>57</v>
      </c>
      <c r="J1654" t="s">
        <v>58</v>
      </c>
      <c r="K1654" t="s">
        <v>59</v>
      </c>
      <c r="L1654" s="13">
        <v>10.5</v>
      </c>
      <c r="M1654" s="8">
        <v>7.5</v>
      </c>
      <c r="N1654">
        <v>19</v>
      </c>
      <c r="O1654" s="8">
        <v>199.5</v>
      </c>
      <c r="P1654" s="14">
        <v>0.20369999999999999</v>
      </c>
      <c r="Q1654" s="8">
        <v>40.64</v>
      </c>
      <c r="R1654" s="8">
        <v>158.86000000000001</v>
      </c>
      <c r="S1654" s="8">
        <v>142.5</v>
      </c>
      <c r="T1654" s="8">
        <v>16.36</v>
      </c>
      <c r="U1654">
        <v>0</v>
      </c>
      <c r="V1654" s="8">
        <v>0</v>
      </c>
      <c r="W1654" s="8">
        <v>0</v>
      </c>
      <c r="X1654" s="8">
        <v>16.36</v>
      </c>
    </row>
    <row r="1655" spans="1:24" x14ac:dyDescent="0.25">
      <c r="A1655" t="s">
        <v>1981</v>
      </c>
      <c r="B1655" s="1">
        <v>45733</v>
      </c>
      <c r="C1655" t="s">
        <v>371</v>
      </c>
      <c r="D1655" t="s">
        <v>372</v>
      </c>
      <c r="E1655" t="s">
        <v>63</v>
      </c>
      <c r="F1655" t="s">
        <v>54</v>
      </c>
      <c r="G1655" t="s">
        <v>64</v>
      </c>
      <c r="H1655" t="s">
        <v>65</v>
      </c>
      <c r="I1655" t="s">
        <v>127</v>
      </c>
      <c r="J1655" t="s">
        <v>128</v>
      </c>
      <c r="K1655" t="s">
        <v>33</v>
      </c>
      <c r="L1655" s="13">
        <v>7.2</v>
      </c>
      <c r="M1655" s="8">
        <v>3.6</v>
      </c>
      <c r="N1655">
        <v>12</v>
      </c>
      <c r="O1655" s="8">
        <v>86.4</v>
      </c>
      <c r="P1655" s="14">
        <v>6.7999999999999996E-3</v>
      </c>
      <c r="Q1655" s="8">
        <v>0.59</v>
      </c>
      <c r="R1655" s="8">
        <v>85.81</v>
      </c>
      <c r="S1655" s="8">
        <v>43.2</v>
      </c>
      <c r="T1655" s="8">
        <v>42.61</v>
      </c>
      <c r="U1655">
        <v>0</v>
      </c>
      <c r="V1655" s="8">
        <v>0</v>
      </c>
      <c r="W1655" s="8">
        <v>0</v>
      </c>
      <c r="X1655" s="8">
        <v>42.61</v>
      </c>
    </row>
    <row r="1656" spans="1:24" x14ac:dyDescent="0.25">
      <c r="A1656" t="s">
        <v>1982</v>
      </c>
      <c r="B1656" s="1">
        <v>45441</v>
      </c>
      <c r="C1656" t="s">
        <v>334</v>
      </c>
      <c r="D1656" t="s">
        <v>335</v>
      </c>
      <c r="E1656" t="s">
        <v>53</v>
      </c>
      <c r="F1656" t="s">
        <v>37</v>
      </c>
      <c r="G1656" t="s">
        <v>55</v>
      </c>
      <c r="H1656" t="s">
        <v>56</v>
      </c>
      <c r="I1656" t="s">
        <v>144</v>
      </c>
      <c r="J1656" t="s">
        <v>145</v>
      </c>
      <c r="K1656" t="s">
        <v>33</v>
      </c>
      <c r="L1656" s="13">
        <v>12</v>
      </c>
      <c r="M1656" s="8">
        <v>6.5</v>
      </c>
      <c r="N1656">
        <v>3</v>
      </c>
      <c r="O1656" s="8">
        <v>36</v>
      </c>
      <c r="P1656" s="14">
        <v>0.44569999999999999</v>
      </c>
      <c r="Q1656" s="8">
        <v>16.05</v>
      </c>
      <c r="R1656" s="8">
        <v>19.95</v>
      </c>
      <c r="S1656" s="8">
        <v>19.5</v>
      </c>
      <c r="T1656" s="8">
        <v>0.45</v>
      </c>
      <c r="U1656">
        <v>0</v>
      </c>
      <c r="V1656" s="8">
        <v>0</v>
      </c>
      <c r="W1656" s="8">
        <v>0</v>
      </c>
      <c r="X1656" s="8">
        <v>0.45</v>
      </c>
    </row>
    <row r="1657" spans="1:24" x14ac:dyDescent="0.25">
      <c r="A1657" t="s">
        <v>1983</v>
      </c>
      <c r="B1657" s="1">
        <v>45542</v>
      </c>
      <c r="C1657" t="s">
        <v>205</v>
      </c>
      <c r="D1657" t="s">
        <v>206</v>
      </c>
      <c r="E1657" t="s">
        <v>71</v>
      </c>
      <c r="F1657" t="s">
        <v>54</v>
      </c>
      <c r="G1657" t="s">
        <v>165</v>
      </c>
      <c r="H1657" t="s">
        <v>166</v>
      </c>
      <c r="I1657" t="s">
        <v>84</v>
      </c>
      <c r="J1657" t="s">
        <v>85</v>
      </c>
      <c r="K1657" t="s">
        <v>42</v>
      </c>
      <c r="L1657" s="13">
        <v>9.9</v>
      </c>
      <c r="M1657" s="8">
        <v>3.1</v>
      </c>
      <c r="N1657">
        <v>116</v>
      </c>
      <c r="O1657" s="8">
        <v>1148.4000000000001</v>
      </c>
      <c r="P1657" s="14">
        <v>8.2000000000000007E-3</v>
      </c>
      <c r="Q1657" s="8">
        <v>9.42</v>
      </c>
      <c r="R1657" s="8">
        <v>1138.98</v>
      </c>
      <c r="S1657" s="8">
        <v>359.6</v>
      </c>
      <c r="T1657" s="8">
        <v>779.38</v>
      </c>
      <c r="U1657">
        <v>0</v>
      </c>
      <c r="V1657" s="8">
        <v>0</v>
      </c>
      <c r="W1657" s="8">
        <v>0</v>
      </c>
      <c r="X1657" s="8">
        <v>779.38</v>
      </c>
    </row>
    <row r="1658" spans="1:24" x14ac:dyDescent="0.25">
      <c r="A1658" t="s">
        <v>1984</v>
      </c>
      <c r="B1658" s="1">
        <v>45835</v>
      </c>
      <c r="C1658" t="s">
        <v>154</v>
      </c>
      <c r="D1658" t="s">
        <v>155</v>
      </c>
      <c r="E1658" t="s">
        <v>150</v>
      </c>
      <c r="F1658" t="s">
        <v>46</v>
      </c>
      <c r="G1658" t="s">
        <v>151</v>
      </c>
      <c r="H1658" t="s">
        <v>152</v>
      </c>
      <c r="I1658" t="s">
        <v>74</v>
      </c>
      <c r="J1658" t="s">
        <v>75</v>
      </c>
      <c r="K1658" t="s">
        <v>49</v>
      </c>
      <c r="L1658" s="13">
        <v>11</v>
      </c>
      <c r="M1658" s="8">
        <v>6.8</v>
      </c>
      <c r="N1658">
        <v>53</v>
      </c>
      <c r="O1658" s="8">
        <v>583</v>
      </c>
      <c r="P1658" s="14">
        <v>6.4199999999999993E-2</v>
      </c>
      <c r="Q1658" s="8">
        <v>37.43</v>
      </c>
      <c r="R1658" s="8">
        <v>545.57000000000005</v>
      </c>
      <c r="S1658" s="8">
        <v>360.4</v>
      </c>
      <c r="T1658" s="8">
        <v>185.17</v>
      </c>
      <c r="U1658">
        <v>0</v>
      </c>
      <c r="V1658" s="8">
        <v>0</v>
      </c>
      <c r="W1658" s="8">
        <v>0</v>
      </c>
      <c r="X1658" s="8">
        <v>185.17</v>
      </c>
    </row>
    <row r="1659" spans="1:24" x14ac:dyDescent="0.25">
      <c r="A1659" t="s">
        <v>1985</v>
      </c>
      <c r="B1659" s="1">
        <v>45713</v>
      </c>
      <c r="C1659" t="s">
        <v>82</v>
      </c>
      <c r="D1659" t="s">
        <v>83</v>
      </c>
      <c r="E1659" t="s">
        <v>71</v>
      </c>
      <c r="F1659" t="s">
        <v>46</v>
      </c>
      <c r="G1659" t="s">
        <v>165</v>
      </c>
      <c r="H1659" t="s">
        <v>166</v>
      </c>
      <c r="I1659" t="s">
        <v>47</v>
      </c>
      <c r="J1659" t="s">
        <v>48</v>
      </c>
      <c r="K1659" t="s">
        <v>49</v>
      </c>
      <c r="L1659" s="13">
        <v>5</v>
      </c>
      <c r="M1659" s="8">
        <v>3.2</v>
      </c>
      <c r="N1659">
        <v>4</v>
      </c>
      <c r="O1659" s="8">
        <v>20</v>
      </c>
      <c r="P1659" s="14">
        <v>0.27489999999999998</v>
      </c>
      <c r="Q1659" s="8">
        <v>5.5</v>
      </c>
      <c r="R1659" s="8">
        <v>14.5</v>
      </c>
      <c r="S1659" s="8">
        <v>12.8</v>
      </c>
      <c r="T1659" s="8">
        <v>1.7</v>
      </c>
      <c r="U1659">
        <v>0</v>
      </c>
      <c r="V1659" s="8">
        <v>0</v>
      </c>
      <c r="W1659" s="8">
        <v>0</v>
      </c>
      <c r="X1659" s="8">
        <v>1.7</v>
      </c>
    </row>
    <row r="1660" spans="1:24" x14ac:dyDescent="0.25">
      <c r="A1660" t="s">
        <v>1986</v>
      </c>
      <c r="B1660" s="1">
        <v>45871</v>
      </c>
      <c r="C1660" t="s">
        <v>315</v>
      </c>
      <c r="D1660" t="s">
        <v>316</v>
      </c>
      <c r="E1660" t="s">
        <v>27</v>
      </c>
      <c r="F1660" t="s">
        <v>46</v>
      </c>
      <c r="G1660" t="s">
        <v>38</v>
      </c>
      <c r="H1660" t="s">
        <v>39</v>
      </c>
      <c r="I1660" t="s">
        <v>47</v>
      </c>
      <c r="J1660" t="s">
        <v>48</v>
      </c>
      <c r="K1660" t="s">
        <v>49</v>
      </c>
      <c r="L1660" s="13">
        <v>5</v>
      </c>
      <c r="M1660" s="8">
        <v>3.2</v>
      </c>
      <c r="N1660">
        <v>6</v>
      </c>
      <c r="O1660" s="8">
        <v>30</v>
      </c>
      <c r="P1660" s="14">
        <v>0.14180000000000001</v>
      </c>
      <c r="Q1660" s="8">
        <v>4.25</v>
      </c>
      <c r="R1660" s="8">
        <v>25.75</v>
      </c>
      <c r="S1660" s="8">
        <v>19.2</v>
      </c>
      <c r="T1660" s="8">
        <v>6.55</v>
      </c>
      <c r="U1660">
        <v>0</v>
      </c>
      <c r="V1660" s="8">
        <v>0</v>
      </c>
      <c r="W1660" s="8">
        <v>0</v>
      </c>
      <c r="X1660" s="8">
        <v>6.55</v>
      </c>
    </row>
    <row r="1661" spans="1:24" x14ac:dyDescent="0.25">
      <c r="A1661" t="s">
        <v>1987</v>
      </c>
      <c r="B1661" s="1">
        <v>45990</v>
      </c>
      <c r="C1661" t="s">
        <v>420</v>
      </c>
      <c r="D1661" t="s">
        <v>421</v>
      </c>
      <c r="E1661" t="s">
        <v>150</v>
      </c>
      <c r="F1661" t="s">
        <v>89</v>
      </c>
      <c r="G1661" t="s">
        <v>151</v>
      </c>
      <c r="H1661" t="s">
        <v>152</v>
      </c>
      <c r="I1661" t="s">
        <v>99</v>
      </c>
      <c r="J1661" t="s">
        <v>100</v>
      </c>
      <c r="K1661" t="s">
        <v>49</v>
      </c>
      <c r="L1661" s="13">
        <v>3.8</v>
      </c>
      <c r="M1661" s="8">
        <v>2.6</v>
      </c>
      <c r="N1661">
        <v>69</v>
      </c>
      <c r="O1661" s="8">
        <v>262.2</v>
      </c>
      <c r="P1661" s="14">
        <v>0.22239999999999999</v>
      </c>
      <c r="Q1661" s="8">
        <v>58.31</v>
      </c>
      <c r="R1661" s="8">
        <v>203.89</v>
      </c>
      <c r="S1661" s="8">
        <v>179.4</v>
      </c>
      <c r="T1661" s="8">
        <v>24.49</v>
      </c>
      <c r="U1661">
        <v>0</v>
      </c>
      <c r="V1661" s="8">
        <v>0</v>
      </c>
      <c r="W1661" s="8">
        <v>0</v>
      </c>
      <c r="X1661" s="8">
        <v>24.49</v>
      </c>
    </row>
    <row r="1662" spans="1:24" x14ac:dyDescent="0.25">
      <c r="A1662" t="s">
        <v>1988</v>
      </c>
      <c r="B1662" s="1">
        <v>46103</v>
      </c>
      <c r="C1662" t="s">
        <v>584</v>
      </c>
      <c r="D1662" t="s">
        <v>585</v>
      </c>
      <c r="E1662" t="s">
        <v>27</v>
      </c>
      <c r="F1662" t="s">
        <v>37</v>
      </c>
      <c r="G1662" t="s">
        <v>29</v>
      </c>
      <c r="H1662" t="s">
        <v>30</v>
      </c>
      <c r="I1662" t="s">
        <v>144</v>
      </c>
      <c r="J1662" t="s">
        <v>145</v>
      </c>
      <c r="K1662" t="s">
        <v>33</v>
      </c>
      <c r="L1662" s="13">
        <v>12</v>
      </c>
      <c r="M1662" s="8">
        <v>6.5</v>
      </c>
      <c r="N1662">
        <v>24</v>
      </c>
      <c r="O1662" s="8">
        <v>288</v>
      </c>
      <c r="P1662" s="14">
        <v>3.2000000000000002E-3</v>
      </c>
      <c r="Q1662" s="8">
        <v>0.92</v>
      </c>
      <c r="R1662" s="8">
        <v>287.08</v>
      </c>
      <c r="S1662" s="8">
        <v>156</v>
      </c>
      <c r="T1662" s="8">
        <v>131.08000000000001</v>
      </c>
      <c r="U1662">
        <v>0</v>
      </c>
      <c r="V1662" s="8">
        <v>0</v>
      </c>
      <c r="W1662" s="8">
        <v>0</v>
      </c>
      <c r="X1662" s="8">
        <v>131.08000000000001</v>
      </c>
    </row>
    <row r="1663" spans="1:24" x14ac:dyDescent="0.25">
      <c r="A1663" t="s">
        <v>1989</v>
      </c>
      <c r="B1663" s="1">
        <v>45476</v>
      </c>
      <c r="C1663" t="s">
        <v>427</v>
      </c>
      <c r="D1663" t="s">
        <v>428</v>
      </c>
      <c r="E1663" t="s">
        <v>150</v>
      </c>
      <c r="F1663" t="s">
        <v>46</v>
      </c>
      <c r="G1663" t="s">
        <v>151</v>
      </c>
      <c r="H1663" t="s">
        <v>152</v>
      </c>
      <c r="I1663" t="s">
        <v>156</v>
      </c>
      <c r="J1663" t="s">
        <v>157</v>
      </c>
      <c r="K1663" t="s">
        <v>42</v>
      </c>
      <c r="L1663" s="13">
        <v>6.2</v>
      </c>
      <c r="M1663" s="8">
        <v>1.9</v>
      </c>
      <c r="N1663">
        <v>20</v>
      </c>
      <c r="O1663" s="8">
        <v>124</v>
      </c>
      <c r="P1663" s="14">
        <v>0.22509999999999999</v>
      </c>
      <c r="Q1663" s="8">
        <v>27.91</v>
      </c>
      <c r="R1663" s="8">
        <v>96.09</v>
      </c>
      <c r="S1663" s="8">
        <v>38</v>
      </c>
      <c r="T1663" s="8">
        <v>58.09</v>
      </c>
      <c r="U1663">
        <v>0</v>
      </c>
      <c r="V1663" s="8">
        <v>0</v>
      </c>
      <c r="W1663" s="8">
        <v>0</v>
      </c>
      <c r="X1663" s="8">
        <v>58.09</v>
      </c>
    </row>
    <row r="1664" spans="1:24" x14ac:dyDescent="0.25">
      <c r="A1664" t="s">
        <v>1990</v>
      </c>
      <c r="B1664" s="1">
        <v>45466</v>
      </c>
      <c r="C1664" t="s">
        <v>371</v>
      </c>
      <c r="D1664" t="s">
        <v>372</v>
      </c>
      <c r="E1664" t="s">
        <v>63</v>
      </c>
      <c r="F1664" t="s">
        <v>54</v>
      </c>
      <c r="G1664" t="s">
        <v>64</v>
      </c>
      <c r="H1664" t="s">
        <v>65</v>
      </c>
      <c r="I1664" t="s">
        <v>40</v>
      </c>
      <c r="J1664" t="s">
        <v>41</v>
      </c>
      <c r="K1664" t="s">
        <v>42</v>
      </c>
      <c r="L1664" s="13">
        <v>14.5</v>
      </c>
      <c r="M1664" s="8">
        <v>4.2</v>
      </c>
      <c r="N1664">
        <v>10</v>
      </c>
      <c r="O1664" s="8">
        <v>145</v>
      </c>
      <c r="P1664" s="14">
        <v>4.65E-2</v>
      </c>
      <c r="Q1664" s="8">
        <v>6.74</v>
      </c>
      <c r="R1664" s="8">
        <v>138.26</v>
      </c>
      <c r="S1664" s="8">
        <v>42</v>
      </c>
      <c r="T1664" s="8">
        <v>96.26</v>
      </c>
      <c r="U1664">
        <v>0</v>
      </c>
      <c r="V1664" s="8">
        <v>0</v>
      </c>
      <c r="W1664" s="8">
        <v>0</v>
      </c>
      <c r="X1664" s="8">
        <v>96.26</v>
      </c>
    </row>
    <row r="1665" spans="1:24" x14ac:dyDescent="0.25">
      <c r="A1665" t="s">
        <v>1991</v>
      </c>
      <c r="B1665" s="1">
        <v>45471</v>
      </c>
      <c r="C1665" t="s">
        <v>97</v>
      </c>
      <c r="D1665" t="s">
        <v>98</v>
      </c>
      <c r="E1665" t="s">
        <v>63</v>
      </c>
      <c r="F1665" t="s">
        <v>54</v>
      </c>
      <c r="G1665" t="s">
        <v>64</v>
      </c>
      <c r="H1665" t="s">
        <v>65</v>
      </c>
      <c r="I1665" t="s">
        <v>57</v>
      </c>
      <c r="J1665" t="s">
        <v>58</v>
      </c>
      <c r="K1665" t="s">
        <v>59</v>
      </c>
      <c r="L1665" s="13">
        <v>10.5</v>
      </c>
      <c r="M1665" s="8">
        <v>7.5</v>
      </c>
      <c r="N1665">
        <v>64</v>
      </c>
      <c r="O1665" s="8">
        <v>672</v>
      </c>
      <c r="P1665" s="14">
        <v>2.69E-2</v>
      </c>
      <c r="Q1665" s="8">
        <v>18.079999999999998</v>
      </c>
      <c r="R1665" s="8">
        <v>653.91999999999996</v>
      </c>
      <c r="S1665" s="8">
        <v>480</v>
      </c>
      <c r="T1665" s="8">
        <v>173.92</v>
      </c>
      <c r="U1665">
        <v>0</v>
      </c>
      <c r="V1665" s="8">
        <v>0</v>
      </c>
      <c r="W1665" s="8">
        <v>0</v>
      </c>
      <c r="X1665" s="8">
        <v>173.92</v>
      </c>
    </row>
    <row r="1666" spans="1:24" x14ac:dyDescent="0.25">
      <c r="A1666" t="s">
        <v>1992</v>
      </c>
      <c r="B1666" s="1">
        <v>45372</v>
      </c>
      <c r="C1666" t="s">
        <v>671</v>
      </c>
      <c r="D1666" t="s">
        <v>672</v>
      </c>
      <c r="E1666" t="s">
        <v>27</v>
      </c>
      <c r="F1666" t="s">
        <v>89</v>
      </c>
      <c r="G1666" t="s">
        <v>29</v>
      </c>
      <c r="H1666" t="s">
        <v>30</v>
      </c>
      <c r="I1666" t="s">
        <v>185</v>
      </c>
      <c r="J1666" t="s">
        <v>186</v>
      </c>
      <c r="K1666" t="s">
        <v>59</v>
      </c>
      <c r="L1666" s="13">
        <v>4.9000000000000004</v>
      </c>
      <c r="M1666" s="8">
        <v>3.1</v>
      </c>
      <c r="N1666">
        <v>27</v>
      </c>
      <c r="O1666" s="8">
        <v>132.30000000000001</v>
      </c>
      <c r="P1666" s="14">
        <v>5.62E-2</v>
      </c>
      <c r="Q1666" s="8">
        <v>7.44</v>
      </c>
      <c r="R1666" s="8">
        <v>124.86</v>
      </c>
      <c r="S1666" s="8">
        <v>83.7</v>
      </c>
      <c r="T1666" s="8">
        <v>41.16</v>
      </c>
      <c r="U1666">
        <v>0</v>
      </c>
      <c r="V1666" s="8">
        <v>0</v>
      </c>
      <c r="W1666" s="8">
        <v>0</v>
      </c>
      <c r="X1666" s="8">
        <v>41.16</v>
      </c>
    </row>
    <row r="1667" spans="1:24" x14ac:dyDescent="0.25">
      <c r="A1667" t="s">
        <v>1993</v>
      </c>
      <c r="B1667" s="1">
        <v>45916</v>
      </c>
      <c r="C1667" t="s">
        <v>567</v>
      </c>
      <c r="D1667" t="s">
        <v>568</v>
      </c>
      <c r="E1667" t="s">
        <v>27</v>
      </c>
      <c r="F1667" t="s">
        <v>37</v>
      </c>
      <c r="G1667" t="s">
        <v>29</v>
      </c>
      <c r="H1667" t="s">
        <v>30</v>
      </c>
      <c r="I1667" t="s">
        <v>117</v>
      </c>
      <c r="J1667" t="s">
        <v>118</v>
      </c>
      <c r="K1667" t="s">
        <v>59</v>
      </c>
      <c r="L1667" s="13">
        <v>6</v>
      </c>
      <c r="M1667" s="8">
        <v>4.2</v>
      </c>
      <c r="N1667">
        <v>45</v>
      </c>
      <c r="O1667" s="8">
        <v>270</v>
      </c>
      <c r="P1667" s="14">
        <v>2.35E-2</v>
      </c>
      <c r="Q1667" s="8">
        <v>6.34</v>
      </c>
      <c r="R1667" s="8">
        <v>263.66000000000003</v>
      </c>
      <c r="S1667" s="8">
        <v>189</v>
      </c>
      <c r="T1667" s="8">
        <v>74.66</v>
      </c>
      <c r="U1667">
        <v>0</v>
      </c>
      <c r="V1667" s="8">
        <v>0</v>
      </c>
      <c r="W1667" s="8">
        <v>0</v>
      </c>
      <c r="X1667" s="8">
        <v>74.66</v>
      </c>
    </row>
    <row r="1668" spans="1:24" x14ac:dyDescent="0.25">
      <c r="A1668" t="s">
        <v>1994</v>
      </c>
      <c r="B1668" s="1">
        <v>46183</v>
      </c>
      <c r="C1668" t="s">
        <v>262</v>
      </c>
      <c r="D1668" t="s">
        <v>263</v>
      </c>
      <c r="E1668" t="s">
        <v>63</v>
      </c>
      <c r="F1668" t="s">
        <v>54</v>
      </c>
      <c r="G1668" t="s">
        <v>79</v>
      </c>
      <c r="H1668" t="s">
        <v>80</v>
      </c>
      <c r="I1668" t="s">
        <v>47</v>
      </c>
      <c r="J1668" t="s">
        <v>48</v>
      </c>
      <c r="K1668" t="s">
        <v>49</v>
      </c>
      <c r="L1668" s="13">
        <v>5</v>
      </c>
      <c r="M1668" s="8">
        <v>3.2</v>
      </c>
      <c r="N1668">
        <v>223</v>
      </c>
      <c r="O1668" s="8">
        <v>1115</v>
      </c>
      <c r="P1668" s="14">
        <v>4.5999999999999999E-3</v>
      </c>
      <c r="Q1668" s="8">
        <v>5.13</v>
      </c>
      <c r="R1668" s="8">
        <v>1109.8699999999999</v>
      </c>
      <c r="S1668" s="8">
        <v>713.6</v>
      </c>
      <c r="T1668" s="8">
        <v>396.27</v>
      </c>
      <c r="U1668">
        <v>0</v>
      </c>
      <c r="V1668" s="8">
        <v>0</v>
      </c>
      <c r="W1668" s="8">
        <v>0</v>
      </c>
      <c r="X1668" s="8">
        <v>396.27</v>
      </c>
    </row>
    <row r="1669" spans="1:24" x14ac:dyDescent="0.25">
      <c r="A1669" t="s">
        <v>1995</v>
      </c>
      <c r="B1669" s="1">
        <v>45683</v>
      </c>
      <c r="C1669" t="s">
        <v>208</v>
      </c>
      <c r="D1669" t="s">
        <v>209</v>
      </c>
      <c r="E1669" t="s">
        <v>27</v>
      </c>
      <c r="F1669" t="s">
        <v>54</v>
      </c>
      <c r="G1669" t="s">
        <v>38</v>
      </c>
      <c r="H1669" t="s">
        <v>39</v>
      </c>
      <c r="I1669" t="s">
        <v>117</v>
      </c>
      <c r="J1669" t="s">
        <v>118</v>
      </c>
      <c r="K1669" t="s">
        <v>59</v>
      </c>
      <c r="L1669" s="13">
        <v>6</v>
      </c>
      <c r="M1669" s="8">
        <v>4.2</v>
      </c>
      <c r="N1669">
        <v>339</v>
      </c>
      <c r="O1669" s="8">
        <v>2034</v>
      </c>
      <c r="P1669" s="14">
        <v>0.42470000000000002</v>
      </c>
      <c r="Q1669" s="8">
        <v>863.84</v>
      </c>
      <c r="R1669" s="8">
        <v>1170.1600000000001</v>
      </c>
      <c r="S1669" s="8">
        <v>1423.8</v>
      </c>
      <c r="T1669" s="8">
        <v>-253.64</v>
      </c>
      <c r="U1669">
        <v>0</v>
      </c>
      <c r="V1669" s="8">
        <v>0</v>
      </c>
      <c r="W1669" s="8">
        <v>0</v>
      </c>
      <c r="X1669" s="8">
        <v>-253.64</v>
      </c>
    </row>
    <row r="1670" spans="1:24" x14ac:dyDescent="0.25">
      <c r="A1670" t="s">
        <v>1996</v>
      </c>
      <c r="B1670" s="1">
        <v>45926</v>
      </c>
      <c r="C1670" t="s">
        <v>546</v>
      </c>
      <c r="D1670" t="s">
        <v>547</v>
      </c>
      <c r="E1670" t="s">
        <v>27</v>
      </c>
      <c r="F1670" t="s">
        <v>89</v>
      </c>
      <c r="G1670" t="s">
        <v>29</v>
      </c>
      <c r="H1670" t="s">
        <v>30</v>
      </c>
      <c r="I1670" t="s">
        <v>122</v>
      </c>
      <c r="J1670" t="s">
        <v>123</v>
      </c>
      <c r="K1670" t="s">
        <v>59</v>
      </c>
      <c r="L1670" s="13">
        <v>5.5</v>
      </c>
      <c r="M1670" s="8">
        <v>3.8</v>
      </c>
      <c r="N1670">
        <v>187</v>
      </c>
      <c r="O1670" s="8">
        <v>1028.5</v>
      </c>
      <c r="P1670" s="14">
        <v>0.17219999999999999</v>
      </c>
      <c r="Q1670" s="8">
        <v>177.11</v>
      </c>
      <c r="R1670" s="8">
        <v>851.39</v>
      </c>
      <c r="S1670" s="8">
        <v>710.6</v>
      </c>
      <c r="T1670" s="8">
        <v>140.79</v>
      </c>
      <c r="U1670">
        <v>0</v>
      </c>
      <c r="V1670" s="8">
        <v>0</v>
      </c>
      <c r="W1670" s="8">
        <v>0</v>
      </c>
      <c r="X1670" s="8">
        <v>140.79</v>
      </c>
    </row>
    <row r="1671" spans="1:24" x14ac:dyDescent="0.25">
      <c r="A1671" t="s">
        <v>1997</v>
      </c>
      <c r="B1671" s="1">
        <v>45991</v>
      </c>
      <c r="C1671" t="s">
        <v>201</v>
      </c>
      <c r="D1671" t="s">
        <v>202</v>
      </c>
      <c r="E1671" t="s">
        <v>53</v>
      </c>
      <c r="F1671" t="s">
        <v>46</v>
      </c>
      <c r="G1671" t="s">
        <v>55</v>
      </c>
      <c r="H1671" t="s">
        <v>56</v>
      </c>
      <c r="I1671" t="s">
        <v>185</v>
      </c>
      <c r="J1671" t="s">
        <v>186</v>
      </c>
      <c r="K1671" t="s">
        <v>59</v>
      </c>
      <c r="L1671" s="13">
        <v>4.9000000000000004</v>
      </c>
      <c r="M1671" s="8">
        <v>3.1</v>
      </c>
      <c r="N1671">
        <v>18</v>
      </c>
      <c r="O1671" s="8">
        <v>88.2</v>
      </c>
      <c r="P1671" s="14">
        <v>0.1391</v>
      </c>
      <c r="Q1671" s="8">
        <v>12.27</v>
      </c>
      <c r="R1671" s="8">
        <v>75.930000000000007</v>
      </c>
      <c r="S1671" s="8">
        <v>55.8</v>
      </c>
      <c r="T1671" s="8">
        <v>20.13</v>
      </c>
      <c r="U1671">
        <v>0</v>
      </c>
      <c r="V1671" s="8">
        <v>0</v>
      </c>
      <c r="W1671" s="8">
        <v>0</v>
      </c>
      <c r="X1671" s="8">
        <v>20.13</v>
      </c>
    </row>
    <row r="1672" spans="1:24" x14ac:dyDescent="0.25">
      <c r="A1672" t="s">
        <v>1998</v>
      </c>
      <c r="B1672" s="1">
        <v>45538</v>
      </c>
      <c r="C1672" t="s">
        <v>69</v>
      </c>
      <c r="D1672" t="s">
        <v>70</v>
      </c>
      <c r="E1672" t="s">
        <v>71</v>
      </c>
      <c r="F1672" t="s">
        <v>37</v>
      </c>
      <c r="G1672" t="s">
        <v>165</v>
      </c>
      <c r="H1672" t="s">
        <v>166</v>
      </c>
      <c r="I1672" t="s">
        <v>144</v>
      </c>
      <c r="J1672" t="s">
        <v>145</v>
      </c>
      <c r="K1672" t="s">
        <v>33</v>
      </c>
      <c r="L1672" s="13">
        <v>12</v>
      </c>
      <c r="M1672" s="8">
        <v>6.5</v>
      </c>
      <c r="N1672">
        <v>2</v>
      </c>
      <c r="O1672" s="8">
        <v>24</v>
      </c>
      <c r="P1672" s="14">
        <v>2.4500000000000001E-2</v>
      </c>
      <c r="Q1672" s="8">
        <v>0.59</v>
      </c>
      <c r="R1672" s="8">
        <v>23.41</v>
      </c>
      <c r="S1672" s="8">
        <v>13</v>
      </c>
      <c r="T1672" s="8">
        <v>10.41</v>
      </c>
      <c r="U1672">
        <v>0</v>
      </c>
      <c r="V1672" s="8">
        <v>0</v>
      </c>
      <c r="W1672" s="8">
        <v>0</v>
      </c>
      <c r="X1672" s="8">
        <v>10.41</v>
      </c>
    </row>
    <row r="1673" spans="1:24" x14ac:dyDescent="0.25">
      <c r="A1673" t="s">
        <v>1999</v>
      </c>
      <c r="B1673" s="1">
        <v>45801</v>
      </c>
      <c r="C1673" t="s">
        <v>255</v>
      </c>
      <c r="D1673" t="s">
        <v>256</v>
      </c>
      <c r="E1673" t="s">
        <v>27</v>
      </c>
      <c r="F1673" t="s">
        <v>89</v>
      </c>
      <c r="G1673" t="s">
        <v>38</v>
      </c>
      <c r="H1673" t="s">
        <v>39</v>
      </c>
      <c r="I1673" t="s">
        <v>40</v>
      </c>
      <c r="J1673" t="s">
        <v>41</v>
      </c>
      <c r="K1673" t="s">
        <v>42</v>
      </c>
      <c r="L1673" s="13">
        <v>14.5</v>
      </c>
      <c r="M1673" s="8">
        <v>4.2</v>
      </c>
      <c r="N1673">
        <v>266</v>
      </c>
      <c r="O1673" s="8">
        <v>3857</v>
      </c>
      <c r="P1673" s="14">
        <v>0.12429999999999999</v>
      </c>
      <c r="Q1673" s="8">
        <v>479.43</v>
      </c>
      <c r="R1673" s="8">
        <v>3377.57</v>
      </c>
      <c r="S1673" s="8">
        <v>1117.2</v>
      </c>
      <c r="T1673" s="8">
        <v>2260.37</v>
      </c>
      <c r="U1673">
        <v>0</v>
      </c>
      <c r="V1673" s="8">
        <v>0</v>
      </c>
      <c r="W1673" s="8">
        <v>0</v>
      </c>
      <c r="X1673" s="8">
        <v>2260.37</v>
      </c>
    </row>
    <row r="1674" spans="1:24" x14ac:dyDescent="0.25">
      <c r="A1674" t="s">
        <v>2000</v>
      </c>
      <c r="B1674" s="1">
        <v>46226</v>
      </c>
      <c r="C1674" t="s">
        <v>35</v>
      </c>
      <c r="D1674" t="s">
        <v>36</v>
      </c>
      <c r="E1674" t="s">
        <v>27</v>
      </c>
      <c r="F1674" t="s">
        <v>37</v>
      </c>
      <c r="G1674" t="s">
        <v>38</v>
      </c>
      <c r="H1674" t="s">
        <v>39</v>
      </c>
      <c r="I1674" t="s">
        <v>40</v>
      </c>
      <c r="J1674" t="s">
        <v>41</v>
      </c>
      <c r="K1674" t="s">
        <v>42</v>
      </c>
      <c r="L1674" s="13">
        <v>14.5</v>
      </c>
      <c r="M1674" s="8">
        <v>4.2</v>
      </c>
      <c r="N1674">
        <v>9</v>
      </c>
      <c r="O1674" s="8">
        <v>130.5</v>
      </c>
      <c r="P1674" s="14">
        <v>2.0000000000000001E-4</v>
      </c>
      <c r="Q1674" s="8">
        <v>0.03</v>
      </c>
      <c r="R1674" s="8">
        <v>130.47</v>
      </c>
      <c r="S1674" s="8">
        <v>37.799999999999997</v>
      </c>
      <c r="T1674" s="8">
        <v>92.67</v>
      </c>
      <c r="U1674">
        <v>0</v>
      </c>
      <c r="V1674" s="8">
        <v>0</v>
      </c>
      <c r="W1674" s="8">
        <v>0</v>
      </c>
      <c r="X1674" s="8">
        <v>92.67</v>
      </c>
    </row>
    <row r="1675" spans="1:24" x14ac:dyDescent="0.25">
      <c r="A1675" t="s">
        <v>2001</v>
      </c>
      <c r="B1675" s="1">
        <v>45889</v>
      </c>
      <c r="C1675" t="s">
        <v>285</v>
      </c>
      <c r="D1675" t="s">
        <v>286</v>
      </c>
      <c r="E1675" t="s">
        <v>27</v>
      </c>
      <c r="F1675" t="s">
        <v>89</v>
      </c>
      <c r="G1675" t="s">
        <v>29</v>
      </c>
      <c r="H1675" t="s">
        <v>30</v>
      </c>
      <c r="I1675" t="s">
        <v>47</v>
      </c>
      <c r="J1675" t="s">
        <v>48</v>
      </c>
      <c r="K1675" t="s">
        <v>49</v>
      </c>
      <c r="L1675" s="13">
        <v>5</v>
      </c>
      <c r="M1675" s="8">
        <v>3.2</v>
      </c>
      <c r="N1675">
        <v>20</v>
      </c>
      <c r="O1675" s="8">
        <v>100</v>
      </c>
      <c r="P1675" s="14">
        <v>0.1424</v>
      </c>
      <c r="Q1675" s="8">
        <v>14.24</v>
      </c>
      <c r="R1675" s="8">
        <v>85.76</v>
      </c>
      <c r="S1675" s="8">
        <v>64</v>
      </c>
      <c r="T1675" s="8">
        <v>21.76</v>
      </c>
      <c r="U1675">
        <v>0</v>
      </c>
      <c r="V1675" s="8">
        <v>0</v>
      </c>
      <c r="W1675" s="8">
        <v>0</v>
      </c>
      <c r="X1675" s="8">
        <v>21.76</v>
      </c>
    </row>
    <row r="1676" spans="1:24" x14ac:dyDescent="0.25">
      <c r="A1676" t="s">
        <v>2002</v>
      </c>
      <c r="B1676" s="1">
        <v>45438</v>
      </c>
      <c r="C1676" t="s">
        <v>361</v>
      </c>
      <c r="D1676" t="s">
        <v>362</v>
      </c>
      <c r="E1676" t="s">
        <v>27</v>
      </c>
      <c r="F1676" t="s">
        <v>28</v>
      </c>
      <c r="G1676" t="s">
        <v>29</v>
      </c>
      <c r="H1676" t="s">
        <v>30</v>
      </c>
      <c r="I1676" t="s">
        <v>104</v>
      </c>
      <c r="J1676" t="s">
        <v>105</v>
      </c>
      <c r="K1676" t="s">
        <v>49</v>
      </c>
      <c r="L1676" s="13">
        <v>4.2</v>
      </c>
      <c r="M1676" s="8">
        <v>2.8</v>
      </c>
      <c r="N1676">
        <v>74</v>
      </c>
      <c r="O1676" s="8">
        <v>310.8</v>
      </c>
      <c r="P1676" s="14">
        <v>9.0700000000000003E-2</v>
      </c>
      <c r="Q1676" s="8">
        <v>28.19</v>
      </c>
      <c r="R1676" s="8">
        <v>282.61</v>
      </c>
      <c r="S1676" s="8">
        <v>207.2</v>
      </c>
      <c r="T1676" s="8">
        <v>75.41</v>
      </c>
      <c r="U1676">
        <v>0</v>
      </c>
      <c r="V1676" s="8">
        <v>0</v>
      </c>
      <c r="W1676" s="8">
        <v>0</v>
      </c>
      <c r="X1676" s="8">
        <v>75.41</v>
      </c>
    </row>
    <row r="1677" spans="1:24" x14ac:dyDescent="0.25">
      <c r="A1677" t="s">
        <v>2003</v>
      </c>
      <c r="B1677" s="1">
        <v>45529</v>
      </c>
      <c r="C1677" t="s">
        <v>191</v>
      </c>
      <c r="D1677" t="s">
        <v>192</v>
      </c>
      <c r="E1677" t="s">
        <v>150</v>
      </c>
      <c r="F1677" t="s">
        <v>54</v>
      </c>
      <c r="G1677" t="s">
        <v>151</v>
      </c>
      <c r="H1677" t="s">
        <v>152</v>
      </c>
      <c r="I1677" t="s">
        <v>185</v>
      </c>
      <c r="J1677" t="s">
        <v>186</v>
      </c>
      <c r="K1677" t="s">
        <v>59</v>
      </c>
      <c r="L1677" s="13">
        <v>4.9000000000000004</v>
      </c>
      <c r="M1677" s="8">
        <v>3.1</v>
      </c>
      <c r="N1677">
        <v>53</v>
      </c>
      <c r="O1677" s="8">
        <v>259.7</v>
      </c>
      <c r="P1677" s="14">
        <v>0.4894</v>
      </c>
      <c r="Q1677" s="8">
        <v>127.1</v>
      </c>
      <c r="R1677" s="8">
        <v>132.6</v>
      </c>
      <c r="S1677" s="8">
        <v>164.3</v>
      </c>
      <c r="T1677" s="8">
        <v>-31.7</v>
      </c>
      <c r="U1677">
        <v>0</v>
      </c>
      <c r="V1677" s="8">
        <v>0</v>
      </c>
      <c r="W1677" s="8">
        <v>0</v>
      </c>
      <c r="X1677" s="8">
        <v>-31.7</v>
      </c>
    </row>
    <row r="1678" spans="1:24" x14ac:dyDescent="0.25">
      <c r="A1678" t="s">
        <v>2004</v>
      </c>
      <c r="B1678" s="1">
        <v>45764</v>
      </c>
      <c r="C1678" t="s">
        <v>226</v>
      </c>
      <c r="D1678" t="s">
        <v>227</v>
      </c>
      <c r="E1678" t="s">
        <v>27</v>
      </c>
      <c r="F1678" t="s">
        <v>54</v>
      </c>
      <c r="G1678" t="s">
        <v>38</v>
      </c>
      <c r="H1678" t="s">
        <v>39</v>
      </c>
      <c r="I1678" t="s">
        <v>117</v>
      </c>
      <c r="J1678" t="s">
        <v>118</v>
      </c>
      <c r="K1678" t="s">
        <v>59</v>
      </c>
      <c r="L1678" s="13">
        <v>6</v>
      </c>
      <c r="M1678" s="8">
        <v>4.2</v>
      </c>
      <c r="N1678">
        <v>52</v>
      </c>
      <c r="O1678" s="8">
        <v>312</v>
      </c>
      <c r="P1678" s="14">
        <v>1.24E-2</v>
      </c>
      <c r="Q1678" s="8">
        <v>3.87</v>
      </c>
      <c r="R1678" s="8">
        <v>308.13</v>
      </c>
      <c r="S1678" s="8">
        <v>218.4</v>
      </c>
      <c r="T1678" s="8">
        <v>89.73</v>
      </c>
      <c r="U1678">
        <v>0</v>
      </c>
      <c r="V1678" s="8">
        <v>0</v>
      </c>
      <c r="W1678" s="8">
        <v>0</v>
      </c>
      <c r="X1678" s="8">
        <v>89.73</v>
      </c>
    </row>
    <row r="1679" spans="1:24" x14ac:dyDescent="0.25">
      <c r="A1679" t="s">
        <v>2005</v>
      </c>
      <c r="B1679" s="1">
        <v>45945</v>
      </c>
      <c r="C1679" t="s">
        <v>315</v>
      </c>
      <c r="D1679" t="s">
        <v>316</v>
      </c>
      <c r="E1679" t="s">
        <v>27</v>
      </c>
      <c r="F1679" t="s">
        <v>46</v>
      </c>
      <c r="G1679" t="s">
        <v>29</v>
      </c>
      <c r="H1679" t="s">
        <v>30</v>
      </c>
      <c r="I1679" t="s">
        <v>66</v>
      </c>
      <c r="J1679" t="s">
        <v>67</v>
      </c>
      <c r="K1679" t="s">
        <v>33</v>
      </c>
      <c r="L1679" s="13">
        <v>4.5</v>
      </c>
      <c r="M1679" s="8">
        <v>2.1</v>
      </c>
      <c r="N1679">
        <v>38</v>
      </c>
      <c r="O1679" s="8">
        <v>171</v>
      </c>
      <c r="P1679" s="14">
        <v>0.1983</v>
      </c>
      <c r="Q1679" s="8">
        <v>33.909999999999997</v>
      </c>
      <c r="R1679" s="8">
        <v>137.09</v>
      </c>
      <c r="S1679" s="8">
        <v>79.8</v>
      </c>
      <c r="T1679" s="8">
        <v>57.29</v>
      </c>
      <c r="U1679">
        <v>0</v>
      </c>
      <c r="V1679" s="8">
        <v>0</v>
      </c>
      <c r="W1679" s="8">
        <v>0</v>
      </c>
      <c r="X1679" s="8">
        <v>57.29</v>
      </c>
    </row>
    <row r="1680" spans="1:24" x14ac:dyDescent="0.25">
      <c r="A1680" t="s">
        <v>2006</v>
      </c>
      <c r="B1680" s="1">
        <v>45552</v>
      </c>
      <c r="C1680" t="s">
        <v>325</v>
      </c>
      <c r="D1680" t="s">
        <v>326</v>
      </c>
      <c r="E1680" t="s">
        <v>27</v>
      </c>
      <c r="F1680" t="s">
        <v>37</v>
      </c>
      <c r="G1680" t="s">
        <v>29</v>
      </c>
      <c r="H1680" t="s">
        <v>30</v>
      </c>
      <c r="I1680" t="s">
        <v>57</v>
      </c>
      <c r="J1680" t="s">
        <v>58</v>
      </c>
      <c r="K1680" t="s">
        <v>59</v>
      </c>
      <c r="L1680" s="13">
        <v>10.5</v>
      </c>
      <c r="M1680" s="8">
        <v>7.5</v>
      </c>
      <c r="N1680">
        <v>29</v>
      </c>
      <c r="O1680" s="8">
        <v>304.5</v>
      </c>
      <c r="P1680" s="14">
        <v>1.1000000000000001E-3</v>
      </c>
      <c r="Q1680" s="8">
        <v>0.33</v>
      </c>
      <c r="R1680" s="8">
        <v>304.17</v>
      </c>
      <c r="S1680" s="8">
        <v>217.5</v>
      </c>
      <c r="T1680" s="8">
        <v>86.67</v>
      </c>
      <c r="U1680">
        <v>0</v>
      </c>
      <c r="V1680" s="8">
        <v>0</v>
      </c>
      <c r="W1680" s="8">
        <v>0</v>
      </c>
      <c r="X1680" s="8">
        <v>86.67</v>
      </c>
    </row>
    <row r="1681" spans="1:24" x14ac:dyDescent="0.25">
      <c r="A1681" t="s">
        <v>2007</v>
      </c>
      <c r="B1681" s="1">
        <v>45762</v>
      </c>
      <c r="C1681" t="s">
        <v>440</v>
      </c>
      <c r="D1681" t="s">
        <v>441</v>
      </c>
      <c r="E1681" t="s">
        <v>71</v>
      </c>
      <c r="F1681" t="s">
        <v>54</v>
      </c>
      <c r="G1681" t="s">
        <v>72</v>
      </c>
      <c r="H1681" t="s">
        <v>73</v>
      </c>
      <c r="I1681" t="s">
        <v>31</v>
      </c>
      <c r="J1681" t="s">
        <v>32</v>
      </c>
      <c r="K1681" t="s">
        <v>33</v>
      </c>
      <c r="L1681" s="13">
        <v>5.8</v>
      </c>
      <c r="M1681" s="8">
        <v>2.7</v>
      </c>
      <c r="N1681">
        <v>48</v>
      </c>
      <c r="O1681" s="8">
        <v>278.39999999999998</v>
      </c>
      <c r="P1681" s="14">
        <v>3.9800000000000002E-2</v>
      </c>
      <c r="Q1681" s="8">
        <v>11.08</v>
      </c>
      <c r="R1681" s="8">
        <v>267.32</v>
      </c>
      <c r="S1681" s="8">
        <v>129.6</v>
      </c>
      <c r="T1681" s="8">
        <v>137.72</v>
      </c>
      <c r="U1681">
        <v>0</v>
      </c>
      <c r="V1681" s="8">
        <v>0</v>
      </c>
      <c r="W1681" s="8">
        <v>0</v>
      </c>
      <c r="X1681" s="8">
        <v>137.72</v>
      </c>
    </row>
    <row r="1682" spans="1:24" x14ac:dyDescent="0.25">
      <c r="A1682" t="s">
        <v>2008</v>
      </c>
      <c r="B1682" s="1">
        <v>45553</v>
      </c>
      <c r="C1682" t="s">
        <v>357</v>
      </c>
      <c r="D1682" t="s">
        <v>358</v>
      </c>
      <c r="E1682" t="s">
        <v>27</v>
      </c>
      <c r="F1682" t="s">
        <v>46</v>
      </c>
      <c r="G1682" t="s">
        <v>29</v>
      </c>
      <c r="H1682" t="s">
        <v>30</v>
      </c>
      <c r="I1682" t="s">
        <v>185</v>
      </c>
      <c r="J1682" t="s">
        <v>186</v>
      </c>
      <c r="K1682" t="s">
        <v>59</v>
      </c>
      <c r="L1682" s="13">
        <v>4.9000000000000004</v>
      </c>
      <c r="M1682" s="8">
        <v>3.1</v>
      </c>
      <c r="N1682">
        <v>31</v>
      </c>
      <c r="O1682" s="8">
        <v>151.9</v>
      </c>
      <c r="P1682" s="14">
        <v>7.9699999999999993E-2</v>
      </c>
      <c r="Q1682" s="8">
        <v>12.11</v>
      </c>
      <c r="R1682" s="8">
        <v>139.79</v>
      </c>
      <c r="S1682" s="8">
        <v>96.1</v>
      </c>
      <c r="T1682" s="8">
        <v>43.69</v>
      </c>
      <c r="U1682">
        <v>0</v>
      </c>
      <c r="V1682" s="8">
        <v>0</v>
      </c>
      <c r="W1682" s="8">
        <v>0</v>
      </c>
      <c r="X1682" s="8">
        <v>43.69</v>
      </c>
    </row>
    <row r="1683" spans="1:24" x14ac:dyDescent="0.25">
      <c r="A1683" t="s">
        <v>2009</v>
      </c>
      <c r="B1683" s="1">
        <v>45974</v>
      </c>
      <c r="C1683" t="s">
        <v>107</v>
      </c>
      <c r="D1683" t="s">
        <v>108</v>
      </c>
      <c r="E1683" t="s">
        <v>53</v>
      </c>
      <c r="F1683" t="s">
        <v>46</v>
      </c>
      <c r="G1683" t="s">
        <v>55</v>
      </c>
      <c r="H1683" t="s">
        <v>56</v>
      </c>
      <c r="I1683" t="s">
        <v>84</v>
      </c>
      <c r="J1683" t="s">
        <v>85</v>
      </c>
      <c r="K1683" t="s">
        <v>42</v>
      </c>
      <c r="L1683" s="13">
        <v>9.9</v>
      </c>
      <c r="M1683" s="8">
        <v>3.1</v>
      </c>
      <c r="N1683">
        <v>14</v>
      </c>
      <c r="O1683" s="8">
        <v>138.6</v>
      </c>
      <c r="P1683" s="14">
        <v>1.37E-2</v>
      </c>
      <c r="Q1683" s="8">
        <v>1.9</v>
      </c>
      <c r="R1683" s="8">
        <v>136.69999999999999</v>
      </c>
      <c r="S1683" s="8">
        <v>43.4</v>
      </c>
      <c r="T1683" s="8">
        <v>93.3</v>
      </c>
      <c r="U1683">
        <v>0</v>
      </c>
      <c r="V1683" s="8">
        <v>0</v>
      </c>
      <c r="W1683" s="8">
        <v>0</v>
      </c>
      <c r="X1683" s="8">
        <v>93.3</v>
      </c>
    </row>
    <row r="1684" spans="1:24" x14ac:dyDescent="0.25">
      <c r="A1684" t="s">
        <v>2010</v>
      </c>
      <c r="B1684" s="1">
        <v>45301</v>
      </c>
      <c r="C1684" t="s">
        <v>523</v>
      </c>
      <c r="D1684" t="s">
        <v>524</v>
      </c>
      <c r="E1684" t="s">
        <v>27</v>
      </c>
      <c r="F1684" t="s">
        <v>89</v>
      </c>
      <c r="G1684" t="s">
        <v>38</v>
      </c>
      <c r="H1684" t="s">
        <v>39</v>
      </c>
      <c r="I1684" t="s">
        <v>74</v>
      </c>
      <c r="J1684" t="s">
        <v>75</v>
      </c>
      <c r="K1684" t="s">
        <v>49</v>
      </c>
      <c r="L1684" s="13">
        <v>11</v>
      </c>
      <c r="M1684" s="8">
        <v>6.8</v>
      </c>
      <c r="N1684">
        <v>217</v>
      </c>
      <c r="O1684" s="8">
        <v>2387</v>
      </c>
      <c r="P1684" s="14">
        <v>0.13719999999999999</v>
      </c>
      <c r="Q1684" s="8">
        <v>327.5</v>
      </c>
      <c r="R1684" s="8">
        <v>2059.5</v>
      </c>
      <c r="S1684" s="8">
        <v>1475.6</v>
      </c>
      <c r="T1684" s="8">
        <v>583.9</v>
      </c>
      <c r="U1684">
        <v>0</v>
      </c>
      <c r="V1684" s="8">
        <v>0</v>
      </c>
      <c r="W1684" s="8">
        <v>0</v>
      </c>
      <c r="X1684" s="8">
        <v>583.9</v>
      </c>
    </row>
    <row r="1685" spans="1:24" x14ac:dyDescent="0.25">
      <c r="A1685" t="s">
        <v>2011</v>
      </c>
      <c r="B1685" s="1">
        <v>46212</v>
      </c>
      <c r="C1685" t="s">
        <v>321</v>
      </c>
      <c r="D1685" t="s">
        <v>322</v>
      </c>
      <c r="E1685" t="s">
        <v>63</v>
      </c>
      <c r="F1685" t="s">
        <v>46</v>
      </c>
      <c r="G1685" t="s">
        <v>64</v>
      </c>
      <c r="H1685" t="s">
        <v>65</v>
      </c>
      <c r="I1685" t="s">
        <v>74</v>
      </c>
      <c r="J1685" t="s">
        <v>75</v>
      </c>
      <c r="K1685" t="s">
        <v>49</v>
      </c>
      <c r="L1685" s="13">
        <v>11</v>
      </c>
      <c r="M1685" s="8">
        <v>6.8</v>
      </c>
      <c r="N1685">
        <v>7</v>
      </c>
      <c r="O1685" s="8">
        <v>77</v>
      </c>
      <c r="P1685" s="14">
        <v>7.7799999999999994E-2</v>
      </c>
      <c r="Q1685" s="8">
        <v>5.99</v>
      </c>
      <c r="R1685" s="8">
        <v>71.010000000000005</v>
      </c>
      <c r="S1685" s="8">
        <v>47.6</v>
      </c>
      <c r="T1685" s="8">
        <v>23.41</v>
      </c>
      <c r="U1685">
        <v>3</v>
      </c>
      <c r="V1685" s="8">
        <v>30.43</v>
      </c>
      <c r="W1685" s="8">
        <v>21.9</v>
      </c>
      <c r="X1685" s="8">
        <v>1.51</v>
      </c>
    </row>
    <row r="1686" spans="1:24" x14ac:dyDescent="0.25">
      <c r="A1686" t="s">
        <v>2012</v>
      </c>
      <c r="B1686" s="1">
        <v>46115</v>
      </c>
      <c r="C1686" t="s">
        <v>609</v>
      </c>
      <c r="D1686" t="s">
        <v>610</v>
      </c>
      <c r="E1686" t="s">
        <v>63</v>
      </c>
      <c r="F1686" t="s">
        <v>37</v>
      </c>
      <c r="G1686" t="s">
        <v>79</v>
      </c>
      <c r="H1686" t="s">
        <v>80</v>
      </c>
      <c r="I1686" t="s">
        <v>66</v>
      </c>
      <c r="J1686" t="s">
        <v>67</v>
      </c>
      <c r="K1686" t="s">
        <v>33</v>
      </c>
      <c r="L1686" s="13">
        <v>4.5</v>
      </c>
      <c r="M1686" s="8">
        <v>2.1</v>
      </c>
      <c r="N1686">
        <v>1</v>
      </c>
      <c r="O1686" s="8">
        <v>4.5</v>
      </c>
      <c r="P1686" s="14">
        <v>2.58E-2</v>
      </c>
      <c r="Q1686" s="8">
        <v>0.12</v>
      </c>
      <c r="R1686" s="8">
        <v>4.38</v>
      </c>
      <c r="S1686" s="8">
        <v>2.1</v>
      </c>
      <c r="T1686" s="8">
        <v>2.2799999999999998</v>
      </c>
      <c r="U1686">
        <v>0</v>
      </c>
      <c r="V1686" s="8">
        <v>0</v>
      </c>
      <c r="W1686" s="8">
        <v>0</v>
      </c>
      <c r="X1686" s="8">
        <v>2.2799999999999998</v>
      </c>
    </row>
    <row r="1687" spans="1:24" x14ac:dyDescent="0.25">
      <c r="A1687" t="s">
        <v>2013</v>
      </c>
      <c r="B1687" s="1">
        <v>45768</v>
      </c>
      <c r="C1687" t="s">
        <v>238</v>
      </c>
      <c r="D1687" t="s">
        <v>239</v>
      </c>
      <c r="E1687" t="s">
        <v>27</v>
      </c>
      <c r="F1687" t="s">
        <v>37</v>
      </c>
      <c r="G1687" t="s">
        <v>29</v>
      </c>
      <c r="H1687" t="s">
        <v>30</v>
      </c>
      <c r="I1687" t="s">
        <v>122</v>
      </c>
      <c r="J1687" t="s">
        <v>123</v>
      </c>
      <c r="K1687" t="s">
        <v>59</v>
      </c>
      <c r="L1687" s="13">
        <v>5.5</v>
      </c>
      <c r="M1687" s="8">
        <v>3.8</v>
      </c>
      <c r="N1687">
        <v>19</v>
      </c>
      <c r="O1687" s="8">
        <v>104.5</v>
      </c>
      <c r="P1687" s="14">
        <v>1E-4</v>
      </c>
      <c r="Q1687" s="8">
        <v>0.01</v>
      </c>
      <c r="R1687" s="8">
        <v>104.49</v>
      </c>
      <c r="S1687" s="8">
        <v>72.2</v>
      </c>
      <c r="T1687" s="8">
        <v>32.29</v>
      </c>
      <c r="U1687">
        <v>0</v>
      </c>
      <c r="V1687" s="8">
        <v>0</v>
      </c>
      <c r="W1687" s="8">
        <v>0</v>
      </c>
      <c r="X1687" s="8">
        <v>32.29</v>
      </c>
    </row>
    <row r="1688" spans="1:24" x14ac:dyDescent="0.25">
      <c r="A1688" t="s">
        <v>2014</v>
      </c>
      <c r="B1688" s="1">
        <v>46214</v>
      </c>
      <c r="C1688" t="s">
        <v>215</v>
      </c>
      <c r="D1688" t="s">
        <v>216</v>
      </c>
      <c r="E1688" t="s">
        <v>27</v>
      </c>
      <c r="F1688" t="s">
        <v>54</v>
      </c>
      <c r="G1688" t="s">
        <v>29</v>
      </c>
      <c r="H1688" t="s">
        <v>30</v>
      </c>
      <c r="I1688" t="s">
        <v>117</v>
      </c>
      <c r="J1688" t="s">
        <v>118</v>
      </c>
      <c r="K1688" t="s">
        <v>59</v>
      </c>
      <c r="L1688" s="13">
        <v>6</v>
      </c>
      <c r="M1688" s="8">
        <v>4.2</v>
      </c>
      <c r="N1688">
        <v>79</v>
      </c>
      <c r="O1688" s="8">
        <v>474</v>
      </c>
      <c r="P1688" s="14">
        <v>5.0000000000000001E-3</v>
      </c>
      <c r="Q1688" s="8">
        <v>2.37</v>
      </c>
      <c r="R1688" s="8">
        <v>471.63</v>
      </c>
      <c r="S1688" s="8">
        <v>331.8</v>
      </c>
      <c r="T1688" s="8">
        <v>139.83000000000001</v>
      </c>
      <c r="U1688">
        <v>0</v>
      </c>
      <c r="V1688" s="8">
        <v>0</v>
      </c>
      <c r="W1688" s="8">
        <v>0</v>
      </c>
      <c r="X1688" s="8">
        <v>139.83000000000001</v>
      </c>
    </row>
    <row r="1689" spans="1:24" x14ac:dyDescent="0.25">
      <c r="A1689" t="s">
        <v>2015</v>
      </c>
      <c r="B1689" s="1">
        <v>45586</v>
      </c>
      <c r="C1689" t="s">
        <v>551</v>
      </c>
      <c r="D1689" t="s">
        <v>552</v>
      </c>
      <c r="E1689" t="s">
        <v>27</v>
      </c>
      <c r="F1689" t="s">
        <v>54</v>
      </c>
      <c r="G1689" t="s">
        <v>29</v>
      </c>
      <c r="H1689" t="s">
        <v>30</v>
      </c>
      <c r="I1689" t="s">
        <v>47</v>
      </c>
      <c r="J1689" t="s">
        <v>48</v>
      </c>
      <c r="K1689" t="s">
        <v>49</v>
      </c>
      <c r="L1689" s="13">
        <v>5</v>
      </c>
      <c r="M1689" s="8">
        <v>3.2</v>
      </c>
      <c r="N1689">
        <v>79</v>
      </c>
      <c r="O1689" s="8">
        <v>395</v>
      </c>
      <c r="P1689" s="14">
        <v>3.0999999999999999E-3</v>
      </c>
      <c r="Q1689" s="8">
        <v>1.22</v>
      </c>
      <c r="R1689" s="8">
        <v>393.78</v>
      </c>
      <c r="S1689" s="8">
        <v>252.8</v>
      </c>
      <c r="T1689" s="8">
        <v>140.97999999999999</v>
      </c>
      <c r="U1689">
        <v>0</v>
      </c>
      <c r="V1689" s="8">
        <v>0</v>
      </c>
      <c r="W1689" s="8">
        <v>0</v>
      </c>
      <c r="X1689" s="8">
        <v>140.97999999999999</v>
      </c>
    </row>
    <row r="1690" spans="1:24" x14ac:dyDescent="0.25">
      <c r="A1690" t="s">
        <v>2016</v>
      </c>
      <c r="B1690" s="1">
        <v>45985</v>
      </c>
      <c r="C1690" t="s">
        <v>551</v>
      </c>
      <c r="D1690" t="s">
        <v>552</v>
      </c>
      <c r="E1690" t="s">
        <v>27</v>
      </c>
      <c r="F1690" t="s">
        <v>54</v>
      </c>
      <c r="G1690" t="s">
        <v>38</v>
      </c>
      <c r="H1690" t="s">
        <v>39</v>
      </c>
      <c r="I1690" t="s">
        <v>40</v>
      </c>
      <c r="J1690" t="s">
        <v>41</v>
      </c>
      <c r="K1690" t="s">
        <v>42</v>
      </c>
      <c r="L1690" s="13">
        <v>14.5</v>
      </c>
      <c r="M1690" s="8">
        <v>4.2</v>
      </c>
      <c r="N1690">
        <v>10</v>
      </c>
      <c r="O1690" s="8">
        <v>145</v>
      </c>
      <c r="P1690" s="14">
        <v>2.7799999999999998E-2</v>
      </c>
      <c r="Q1690" s="8">
        <v>4.03</v>
      </c>
      <c r="R1690" s="8">
        <v>140.97</v>
      </c>
      <c r="S1690" s="8">
        <v>42</v>
      </c>
      <c r="T1690" s="8">
        <v>98.97</v>
      </c>
      <c r="U1690">
        <v>0</v>
      </c>
      <c r="V1690" s="8">
        <v>0</v>
      </c>
      <c r="W1690" s="8">
        <v>0</v>
      </c>
      <c r="X1690" s="8">
        <v>98.97</v>
      </c>
    </row>
    <row r="1691" spans="1:24" x14ac:dyDescent="0.25">
      <c r="A1691" t="s">
        <v>2017</v>
      </c>
      <c r="B1691" s="1">
        <v>45851</v>
      </c>
      <c r="C1691" t="s">
        <v>642</v>
      </c>
      <c r="D1691" t="s">
        <v>643</v>
      </c>
      <c r="E1691" t="s">
        <v>71</v>
      </c>
      <c r="F1691" t="s">
        <v>54</v>
      </c>
      <c r="G1691" t="s">
        <v>165</v>
      </c>
      <c r="H1691" t="s">
        <v>166</v>
      </c>
      <c r="I1691" t="s">
        <v>74</v>
      </c>
      <c r="J1691" t="s">
        <v>75</v>
      </c>
      <c r="K1691" t="s">
        <v>49</v>
      </c>
      <c r="L1691" s="13">
        <v>11</v>
      </c>
      <c r="M1691" s="8">
        <v>6.8</v>
      </c>
      <c r="N1691">
        <v>39</v>
      </c>
      <c r="O1691" s="8">
        <v>429</v>
      </c>
      <c r="P1691" s="14">
        <v>3.0999999999999999E-3</v>
      </c>
      <c r="Q1691" s="8">
        <v>1.33</v>
      </c>
      <c r="R1691" s="8">
        <v>427.67</v>
      </c>
      <c r="S1691" s="8">
        <v>265.2</v>
      </c>
      <c r="T1691" s="8">
        <v>162.47</v>
      </c>
      <c r="U1691">
        <v>0</v>
      </c>
      <c r="V1691" s="8">
        <v>0</v>
      </c>
      <c r="W1691" s="8">
        <v>0</v>
      </c>
      <c r="X1691" s="8">
        <v>162.47</v>
      </c>
    </row>
    <row r="1692" spans="1:24" x14ac:dyDescent="0.25">
      <c r="A1692" t="s">
        <v>2018</v>
      </c>
      <c r="B1692" s="1">
        <v>45453</v>
      </c>
      <c r="C1692" t="s">
        <v>309</v>
      </c>
      <c r="D1692" t="s">
        <v>310</v>
      </c>
      <c r="E1692" t="s">
        <v>63</v>
      </c>
      <c r="F1692" t="s">
        <v>54</v>
      </c>
      <c r="G1692" t="s">
        <v>79</v>
      </c>
      <c r="H1692" t="s">
        <v>80</v>
      </c>
      <c r="I1692" t="s">
        <v>66</v>
      </c>
      <c r="J1692" t="s">
        <v>67</v>
      </c>
      <c r="K1692" t="s">
        <v>33</v>
      </c>
      <c r="L1692" s="13">
        <v>4.5</v>
      </c>
      <c r="M1692" s="8">
        <v>2.1</v>
      </c>
      <c r="N1692">
        <v>339</v>
      </c>
      <c r="O1692" s="8">
        <v>1525.5</v>
      </c>
      <c r="P1692" s="14">
        <v>8.0999999999999996E-3</v>
      </c>
      <c r="Q1692" s="8">
        <v>12.36</v>
      </c>
      <c r="R1692" s="8">
        <v>1513.14</v>
      </c>
      <c r="S1692" s="8">
        <v>711.9</v>
      </c>
      <c r="T1692" s="8">
        <v>801.24</v>
      </c>
      <c r="U1692">
        <v>0</v>
      </c>
      <c r="V1692" s="8">
        <v>0</v>
      </c>
      <c r="W1692" s="8">
        <v>0</v>
      </c>
      <c r="X1692" s="8">
        <v>801.24</v>
      </c>
    </row>
    <row r="1693" spans="1:24" x14ac:dyDescent="0.25">
      <c r="A1693" t="s">
        <v>2019</v>
      </c>
      <c r="B1693" s="1">
        <v>45367</v>
      </c>
      <c r="C1693" t="s">
        <v>480</v>
      </c>
      <c r="D1693" t="s">
        <v>481</v>
      </c>
      <c r="E1693" t="s">
        <v>63</v>
      </c>
      <c r="F1693" t="s">
        <v>54</v>
      </c>
      <c r="G1693" t="s">
        <v>79</v>
      </c>
      <c r="H1693" t="s">
        <v>80</v>
      </c>
      <c r="I1693" t="s">
        <v>47</v>
      </c>
      <c r="J1693" t="s">
        <v>48</v>
      </c>
      <c r="K1693" t="s">
        <v>49</v>
      </c>
      <c r="L1693" s="13">
        <v>5</v>
      </c>
      <c r="M1693" s="8">
        <v>3.2</v>
      </c>
      <c r="N1693">
        <v>267</v>
      </c>
      <c r="O1693" s="8">
        <v>1335</v>
      </c>
      <c r="P1693" s="14">
        <v>4.0000000000000002E-4</v>
      </c>
      <c r="Q1693" s="8">
        <v>0.53</v>
      </c>
      <c r="R1693" s="8">
        <v>1334.47</v>
      </c>
      <c r="S1693" s="8">
        <v>854.4</v>
      </c>
      <c r="T1693" s="8">
        <v>480.07</v>
      </c>
      <c r="U1693">
        <v>0</v>
      </c>
      <c r="V1693" s="8">
        <v>0</v>
      </c>
      <c r="W1693" s="8">
        <v>0</v>
      </c>
      <c r="X1693" s="8">
        <v>480.07</v>
      </c>
    </row>
    <row r="1694" spans="1:24" x14ac:dyDescent="0.25">
      <c r="A1694" t="s">
        <v>2020</v>
      </c>
      <c r="B1694" s="1">
        <v>45744</v>
      </c>
      <c r="C1694" t="s">
        <v>195</v>
      </c>
      <c r="D1694" t="s">
        <v>196</v>
      </c>
      <c r="E1694" t="s">
        <v>150</v>
      </c>
      <c r="F1694" t="s">
        <v>89</v>
      </c>
      <c r="G1694" t="s">
        <v>151</v>
      </c>
      <c r="H1694" t="s">
        <v>152</v>
      </c>
      <c r="I1694" t="s">
        <v>47</v>
      </c>
      <c r="J1694" t="s">
        <v>48</v>
      </c>
      <c r="K1694" t="s">
        <v>49</v>
      </c>
      <c r="L1694" s="13">
        <v>5</v>
      </c>
      <c r="M1694" s="8">
        <v>3.2</v>
      </c>
      <c r="N1694">
        <v>62</v>
      </c>
      <c r="O1694" s="8">
        <v>310</v>
      </c>
      <c r="P1694" s="14">
        <v>4.3299999999999998E-2</v>
      </c>
      <c r="Q1694" s="8">
        <v>13.42</v>
      </c>
      <c r="R1694" s="8">
        <v>296.58</v>
      </c>
      <c r="S1694" s="8">
        <v>198.4</v>
      </c>
      <c r="T1694" s="8">
        <v>98.18</v>
      </c>
      <c r="U1694">
        <v>0</v>
      </c>
      <c r="V1694" s="8">
        <v>0</v>
      </c>
      <c r="W1694" s="8">
        <v>0</v>
      </c>
      <c r="X1694" s="8">
        <v>98.18</v>
      </c>
    </row>
    <row r="1695" spans="1:24" x14ac:dyDescent="0.25">
      <c r="A1695" t="s">
        <v>2021</v>
      </c>
      <c r="B1695" s="1">
        <v>46259</v>
      </c>
      <c r="C1695" t="s">
        <v>609</v>
      </c>
      <c r="D1695" t="s">
        <v>610</v>
      </c>
      <c r="E1695" t="s">
        <v>63</v>
      </c>
      <c r="F1695" t="s">
        <v>37</v>
      </c>
      <c r="G1695" t="s">
        <v>64</v>
      </c>
      <c r="H1695" t="s">
        <v>65</v>
      </c>
      <c r="I1695" t="s">
        <v>127</v>
      </c>
      <c r="J1695" t="s">
        <v>128</v>
      </c>
      <c r="K1695" t="s">
        <v>33</v>
      </c>
      <c r="L1695" s="13">
        <v>7.2</v>
      </c>
      <c r="M1695" s="8">
        <v>3.6</v>
      </c>
      <c r="N1695">
        <v>19</v>
      </c>
      <c r="O1695" s="8">
        <v>136.80000000000001</v>
      </c>
      <c r="P1695" s="14">
        <v>3.3999999999999998E-3</v>
      </c>
      <c r="Q1695" s="8">
        <v>0.47</v>
      </c>
      <c r="R1695" s="8">
        <v>136.33000000000001</v>
      </c>
      <c r="S1695" s="8">
        <v>68.400000000000006</v>
      </c>
      <c r="T1695" s="8">
        <v>67.930000000000007</v>
      </c>
      <c r="U1695">
        <v>0</v>
      </c>
      <c r="V1695" s="8">
        <v>0</v>
      </c>
      <c r="W1695" s="8">
        <v>0</v>
      </c>
      <c r="X1695" s="8">
        <v>67.930000000000007</v>
      </c>
    </row>
    <row r="1696" spans="1:24" x14ac:dyDescent="0.25">
      <c r="A1696" t="s">
        <v>2022</v>
      </c>
      <c r="B1696" s="1">
        <v>45645</v>
      </c>
      <c r="C1696" t="s">
        <v>205</v>
      </c>
      <c r="D1696" t="s">
        <v>206</v>
      </c>
      <c r="E1696" t="s">
        <v>71</v>
      </c>
      <c r="F1696" t="s">
        <v>54</v>
      </c>
      <c r="G1696" t="s">
        <v>165</v>
      </c>
      <c r="H1696" t="s">
        <v>166</v>
      </c>
      <c r="I1696" t="s">
        <v>104</v>
      </c>
      <c r="J1696" t="s">
        <v>105</v>
      </c>
      <c r="K1696" t="s">
        <v>49</v>
      </c>
      <c r="L1696" s="13">
        <v>4.2</v>
      </c>
      <c r="M1696" s="8">
        <v>2.8</v>
      </c>
      <c r="N1696">
        <v>23</v>
      </c>
      <c r="O1696" s="8">
        <v>96.6</v>
      </c>
      <c r="P1696" s="14">
        <v>3.0300000000000001E-2</v>
      </c>
      <c r="Q1696" s="8">
        <v>2.93</v>
      </c>
      <c r="R1696" s="8">
        <v>93.67</v>
      </c>
      <c r="S1696" s="8">
        <v>64.400000000000006</v>
      </c>
      <c r="T1696" s="8">
        <v>29.27</v>
      </c>
      <c r="U1696">
        <v>0</v>
      </c>
      <c r="V1696" s="8">
        <v>0</v>
      </c>
      <c r="W1696" s="8">
        <v>0</v>
      </c>
      <c r="X1696" s="8">
        <v>29.27</v>
      </c>
    </row>
    <row r="1697" spans="1:24" x14ac:dyDescent="0.25">
      <c r="A1697" t="s">
        <v>2023</v>
      </c>
      <c r="B1697" s="1">
        <v>45893</v>
      </c>
      <c r="C1697" t="s">
        <v>258</v>
      </c>
      <c r="D1697" t="s">
        <v>259</v>
      </c>
      <c r="E1697" t="s">
        <v>71</v>
      </c>
      <c r="F1697" t="s">
        <v>28</v>
      </c>
      <c r="G1697" t="s">
        <v>72</v>
      </c>
      <c r="H1697" t="s">
        <v>73</v>
      </c>
      <c r="I1697" t="s">
        <v>156</v>
      </c>
      <c r="J1697" t="s">
        <v>157</v>
      </c>
      <c r="K1697" t="s">
        <v>42</v>
      </c>
      <c r="L1697" s="13">
        <v>6.2</v>
      </c>
      <c r="M1697" s="8">
        <v>1.9</v>
      </c>
      <c r="N1697">
        <v>195</v>
      </c>
      <c r="O1697" s="8">
        <v>1209</v>
      </c>
      <c r="P1697" s="14">
        <v>2.1299999999999999E-2</v>
      </c>
      <c r="Q1697" s="8">
        <v>25.75</v>
      </c>
      <c r="R1697" s="8">
        <v>1183.25</v>
      </c>
      <c r="S1697" s="8">
        <v>370.5</v>
      </c>
      <c r="T1697" s="8">
        <v>812.75</v>
      </c>
      <c r="U1697">
        <v>0</v>
      </c>
      <c r="V1697" s="8">
        <v>0</v>
      </c>
      <c r="W1697" s="8">
        <v>0</v>
      </c>
      <c r="X1697" s="8">
        <v>812.75</v>
      </c>
    </row>
    <row r="1698" spans="1:24" x14ac:dyDescent="0.25">
      <c r="A1698" t="s">
        <v>2024</v>
      </c>
      <c r="B1698" s="1">
        <v>45598</v>
      </c>
      <c r="C1698" t="s">
        <v>340</v>
      </c>
      <c r="D1698" t="s">
        <v>341</v>
      </c>
      <c r="E1698" t="s">
        <v>27</v>
      </c>
      <c r="F1698" t="s">
        <v>54</v>
      </c>
      <c r="G1698" t="s">
        <v>29</v>
      </c>
      <c r="H1698" t="s">
        <v>30</v>
      </c>
      <c r="I1698" t="s">
        <v>66</v>
      </c>
      <c r="J1698" t="s">
        <v>67</v>
      </c>
      <c r="K1698" t="s">
        <v>33</v>
      </c>
      <c r="L1698" s="13">
        <v>4.5</v>
      </c>
      <c r="M1698" s="8">
        <v>2.1</v>
      </c>
      <c r="N1698">
        <v>347</v>
      </c>
      <c r="O1698" s="8">
        <v>1561.5</v>
      </c>
      <c r="P1698" s="14">
        <v>2.6599999999999999E-2</v>
      </c>
      <c r="Q1698" s="8">
        <v>41.54</v>
      </c>
      <c r="R1698" s="8">
        <v>1519.96</v>
      </c>
      <c r="S1698" s="8">
        <v>728.7</v>
      </c>
      <c r="T1698" s="8">
        <v>791.26</v>
      </c>
      <c r="U1698">
        <v>0</v>
      </c>
      <c r="V1698" s="8">
        <v>0</v>
      </c>
      <c r="W1698" s="8">
        <v>0</v>
      </c>
      <c r="X1698" s="8">
        <v>791.26</v>
      </c>
    </row>
    <row r="1699" spans="1:24" x14ac:dyDescent="0.25">
      <c r="A1699" t="s">
        <v>2025</v>
      </c>
      <c r="B1699" s="1">
        <v>45946</v>
      </c>
      <c r="C1699" t="s">
        <v>420</v>
      </c>
      <c r="D1699" t="s">
        <v>421</v>
      </c>
      <c r="E1699" t="s">
        <v>150</v>
      </c>
      <c r="F1699" t="s">
        <v>89</v>
      </c>
      <c r="G1699" t="s">
        <v>151</v>
      </c>
      <c r="H1699" t="s">
        <v>152</v>
      </c>
      <c r="I1699" t="s">
        <v>156</v>
      </c>
      <c r="J1699" t="s">
        <v>157</v>
      </c>
      <c r="K1699" t="s">
        <v>42</v>
      </c>
      <c r="L1699" s="13">
        <v>6.2</v>
      </c>
      <c r="M1699" s="8">
        <v>1.9</v>
      </c>
      <c r="N1699">
        <v>767</v>
      </c>
      <c r="O1699" s="8">
        <v>4755.3999999999996</v>
      </c>
      <c r="P1699" s="14">
        <v>5.4999999999999997E-3</v>
      </c>
      <c r="Q1699" s="8">
        <v>26.15</v>
      </c>
      <c r="R1699" s="8">
        <v>4729.25</v>
      </c>
      <c r="S1699" s="8">
        <v>1457.3</v>
      </c>
      <c r="T1699" s="8">
        <v>3271.95</v>
      </c>
      <c r="U1699">
        <v>0</v>
      </c>
      <c r="V1699" s="8">
        <v>0</v>
      </c>
      <c r="W1699" s="8">
        <v>0</v>
      </c>
      <c r="X1699" s="8">
        <v>3271.95</v>
      </c>
    </row>
    <row r="1700" spans="1:24" x14ac:dyDescent="0.25">
      <c r="A1700" t="s">
        <v>2026</v>
      </c>
      <c r="B1700" s="1">
        <v>45726</v>
      </c>
      <c r="C1700" t="s">
        <v>183</v>
      </c>
      <c r="D1700" t="s">
        <v>184</v>
      </c>
      <c r="E1700" t="s">
        <v>63</v>
      </c>
      <c r="F1700" t="s">
        <v>89</v>
      </c>
      <c r="G1700" t="s">
        <v>79</v>
      </c>
      <c r="H1700" t="s">
        <v>80</v>
      </c>
      <c r="I1700" t="s">
        <v>104</v>
      </c>
      <c r="J1700" t="s">
        <v>105</v>
      </c>
      <c r="K1700" t="s">
        <v>49</v>
      </c>
      <c r="L1700" s="13">
        <v>4.2</v>
      </c>
      <c r="M1700" s="8">
        <v>2.8</v>
      </c>
      <c r="N1700">
        <v>49</v>
      </c>
      <c r="O1700" s="8">
        <v>205.8</v>
      </c>
      <c r="P1700" s="14">
        <v>6.6500000000000004E-2</v>
      </c>
      <c r="Q1700" s="8">
        <v>13.69</v>
      </c>
      <c r="R1700" s="8">
        <v>192.11</v>
      </c>
      <c r="S1700" s="8">
        <v>137.19999999999999</v>
      </c>
      <c r="T1700" s="8">
        <v>54.91</v>
      </c>
      <c r="U1700">
        <v>0</v>
      </c>
      <c r="V1700" s="8">
        <v>0</v>
      </c>
      <c r="W1700" s="8">
        <v>0</v>
      </c>
      <c r="X1700" s="8">
        <v>54.91</v>
      </c>
    </row>
    <row r="1701" spans="1:24" x14ac:dyDescent="0.25">
      <c r="A1701" t="s">
        <v>2027</v>
      </c>
      <c r="B1701" s="1">
        <v>45998</v>
      </c>
      <c r="C1701" t="s">
        <v>183</v>
      </c>
      <c r="D1701" t="s">
        <v>184</v>
      </c>
      <c r="E1701" t="s">
        <v>63</v>
      </c>
      <c r="F1701" t="s">
        <v>89</v>
      </c>
      <c r="G1701" t="s">
        <v>79</v>
      </c>
      <c r="H1701" t="s">
        <v>80</v>
      </c>
      <c r="I1701" t="s">
        <v>31</v>
      </c>
      <c r="J1701" t="s">
        <v>32</v>
      </c>
      <c r="K1701" t="s">
        <v>33</v>
      </c>
      <c r="L1701" s="13">
        <v>5.8</v>
      </c>
      <c r="M1701" s="8">
        <v>2.7</v>
      </c>
      <c r="N1701">
        <v>29</v>
      </c>
      <c r="O1701" s="8">
        <v>168.2</v>
      </c>
      <c r="P1701" s="14">
        <v>0.17860000000000001</v>
      </c>
      <c r="Q1701" s="8">
        <v>30.04</v>
      </c>
      <c r="R1701" s="8">
        <v>138.16</v>
      </c>
      <c r="S1701" s="8">
        <v>78.3</v>
      </c>
      <c r="T1701" s="8">
        <v>59.86</v>
      </c>
      <c r="U1701">
        <v>11</v>
      </c>
      <c r="V1701" s="8">
        <v>52.41</v>
      </c>
      <c r="W1701" s="8">
        <v>35.200000000000003</v>
      </c>
      <c r="X1701" s="8">
        <v>24.66</v>
      </c>
    </row>
    <row r="1702" spans="1:24" x14ac:dyDescent="0.25">
      <c r="A1702" t="s">
        <v>2028</v>
      </c>
      <c r="B1702" s="1">
        <v>45548</v>
      </c>
      <c r="C1702" t="s">
        <v>805</v>
      </c>
      <c r="D1702" t="s">
        <v>806</v>
      </c>
      <c r="E1702" t="s">
        <v>63</v>
      </c>
      <c r="F1702" t="s">
        <v>89</v>
      </c>
      <c r="G1702" t="s">
        <v>79</v>
      </c>
      <c r="H1702" t="s">
        <v>80</v>
      </c>
      <c r="I1702" t="s">
        <v>31</v>
      </c>
      <c r="J1702" t="s">
        <v>32</v>
      </c>
      <c r="K1702" t="s">
        <v>33</v>
      </c>
      <c r="L1702" s="13">
        <v>5.8</v>
      </c>
      <c r="M1702" s="8">
        <v>2.7</v>
      </c>
      <c r="N1702">
        <v>226</v>
      </c>
      <c r="O1702" s="8">
        <v>1310.8</v>
      </c>
      <c r="P1702" s="14">
        <v>8.9700000000000002E-2</v>
      </c>
      <c r="Q1702" s="8">
        <v>117.58</v>
      </c>
      <c r="R1702" s="8">
        <v>1193.22</v>
      </c>
      <c r="S1702" s="8">
        <v>610.20000000000005</v>
      </c>
      <c r="T1702" s="8">
        <v>583.02</v>
      </c>
      <c r="U1702">
        <v>0</v>
      </c>
      <c r="V1702" s="8">
        <v>0</v>
      </c>
      <c r="W1702" s="8">
        <v>0</v>
      </c>
      <c r="X1702" s="8">
        <v>583.02</v>
      </c>
    </row>
    <row r="1703" spans="1:24" x14ac:dyDescent="0.25">
      <c r="A1703" t="s">
        <v>2029</v>
      </c>
      <c r="B1703" s="1">
        <v>45759</v>
      </c>
      <c r="C1703" t="s">
        <v>107</v>
      </c>
      <c r="D1703" t="s">
        <v>108</v>
      </c>
      <c r="E1703" t="s">
        <v>53</v>
      </c>
      <c r="F1703" t="s">
        <v>46</v>
      </c>
      <c r="G1703" t="s">
        <v>55</v>
      </c>
      <c r="H1703" t="s">
        <v>56</v>
      </c>
      <c r="I1703" t="s">
        <v>122</v>
      </c>
      <c r="J1703" t="s">
        <v>123</v>
      </c>
      <c r="K1703" t="s">
        <v>59</v>
      </c>
      <c r="L1703" s="13">
        <v>5.5</v>
      </c>
      <c r="M1703" s="8">
        <v>3.8</v>
      </c>
      <c r="N1703">
        <v>1</v>
      </c>
      <c r="O1703" s="8">
        <v>5.5</v>
      </c>
      <c r="P1703" s="14">
        <v>0.109</v>
      </c>
      <c r="Q1703" s="8">
        <v>0.6</v>
      </c>
      <c r="R1703" s="8">
        <v>4.9000000000000004</v>
      </c>
      <c r="S1703" s="8">
        <v>3.8</v>
      </c>
      <c r="T1703" s="8">
        <v>1.1000000000000001</v>
      </c>
      <c r="U1703">
        <v>0</v>
      </c>
      <c r="V1703" s="8">
        <v>0</v>
      </c>
      <c r="W1703" s="8">
        <v>0</v>
      </c>
      <c r="X1703" s="8">
        <v>1.1000000000000001</v>
      </c>
    </row>
    <row r="1704" spans="1:24" x14ac:dyDescent="0.25">
      <c r="A1704" t="s">
        <v>2030</v>
      </c>
      <c r="B1704" s="1">
        <v>46157</v>
      </c>
      <c r="C1704" t="s">
        <v>87</v>
      </c>
      <c r="D1704" t="s">
        <v>88</v>
      </c>
      <c r="E1704" t="s">
        <v>63</v>
      </c>
      <c r="F1704" t="s">
        <v>89</v>
      </c>
      <c r="G1704" t="s">
        <v>79</v>
      </c>
      <c r="H1704" t="s">
        <v>80</v>
      </c>
      <c r="I1704" t="s">
        <v>99</v>
      </c>
      <c r="J1704" t="s">
        <v>100</v>
      </c>
      <c r="K1704" t="s">
        <v>49</v>
      </c>
      <c r="L1704" s="13">
        <v>3.8</v>
      </c>
      <c r="M1704" s="8">
        <v>2.6</v>
      </c>
      <c r="N1704">
        <v>69</v>
      </c>
      <c r="O1704" s="8">
        <v>262.2</v>
      </c>
      <c r="P1704" s="14">
        <v>9.7500000000000003E-2</v>
      </c>
      <c r="Q1704" s="8">
        <v>25.56</v>
      </c>
      <c r="R1704" s="8">
        <v>236.64</v>
      </c>
      <c r="S1704" s="8">
        <v>179.4</v>
      </c>
      <c r="T1704" s="8">
        <v>57.24</v>
      </c>
      <c r="U1704">
        <v>0</v>
      </c>
      <c r="V1704" s="8">
        <v>0</v>
      </c>
      <c r="W1704" s="8">
        <v>0</v>
      </c>
      <c r="X1704" s="8">
        <v>57.24</v>
      </c>
    </row>
    <row r="1705" spans="1:24" x14ac:dyDescent="0.25">
      <c r="A1705" t="s">
        <v>2031</v>
      </c>
      <c r="B1705" s="1">
        <v>45601</v>
      </c>
      <c r="C1705" t="s">
        <v>235</v>
      </c>
      <c r="D1705" t="s">
        <v>236</v>
      </c>
      <c r="E1705" t="s">
        <v>27</v>
      </c>
      <c r="F1705" t="s">
        <v>54</v>
      </c>
      <c r="G1705" t="s">
        <v>38</v>
      </c>
      <c r="H1705" t="s">
        <v>39</v>
      </c>
      <c r="I1705" t="s">
        <v>84</v>
      </c>
      <c r="J1705" t="s">
        <v>85</v>
      </c>
      <c r="K1705" t="s">
        <v>42</v>
      </c>
      <c r="L1705" s="13">
        <v>9.9</v>
      </c>
      <c r="M1705" s="8">
        <v>3.1</v>
      </c>
      <c r="N1705">
        <v>169</v>
      </c>
      <c r="O1705" s="8">
        <v>1673.1</v>
      </c>
      <c r="P1705" s="14">
        <v>2.9100000000000001E-2</v>
      </c>
      <c r="Q1705" s="8">
        <v>48.69</v>
      </c>
      <c r="R1705" s="8">
        <v>1624.41</v>
      </c>
      <c r="S1705" s="8">
        <v>523.9</v>
      </c>
      <c r="T1705" s="8">
        <v>1100.51</v>
      </c>
      <c r="U1705">
        <v>0</v>
      </c>
      <c r="V1705" s="8">
        <v>0</v>
      </c>
      <c r="W1705" s="8">
        <v>0</v>
      </c>
      <c r="X1705" s="8">
        <v>1100.51</v>
      </c>
    </row>
    <row r="1706" spans="1:24" x14ac:dyDescent="0.25">
      <c r="A1706" t="s">
        <v>2032</v>
      </c>
      <c r="B1706" s="1">
        <v>45495</v>
      </c>
      <c r="C1706" t="s">
        <v>269</v>
      </c>
      <c r="D1706" t="s">
        <v>270</v>
      </c>
      <c r="E1706" t="s">
        <v>27</v>
      </c>
      <c r="F1706" t="s">
        <v>37</v>
      </c>
      <c r="G1706" t="s">
        <v>29</v>
      </c>
      <c r="H1706" t="s">
        <v>30</v>
      </c>
      <c r="I1706" t="s">
        <v>99</v>
      </c>
      <c r="J1706" t="s">
        <v>100</v>
      </c>
      <c r="K1706" t="s">
        <v>49</v>
      </c>
      <c r="L1706" s="13">
        <v>3.8</v>
      </c>
      <c r="M1706" s="8">
        <v>2.6</v>
      </c>
      <c r="N1706">
        <v>5</v>
      </c>
      <c r="O1706" s="8">
        <v>19</v>
      </c>
      <c r="P1706" s="14">
        <v>2.3999999999999998E-3</v>
      </c>
      <c r="Q1706" s="8">
        <v>0.05</v>
      </c>
      <c r="R1706" s="8">
        <v>18.95</v>
      </c>
      <c r="S1706" s="8">
        <v>13</v>
      </c>
      <c r="T1706" s="8">
        <v>5.95</v>
      </c>
      <c r="U1706">
        <v>0</v>
      </c>
      <c r="V1706" s="8">
        <v>0</v>
      </c>
      <c r="W1706" s="8">
        <v>0</v>
      </c>
      <c r="X1706" s="8">
        <v>5.95</v>
      </c>
    </row>
    <row r="1707" spans="1:24" x14ac:dyDescent="0.25">
      <c r="A1707" t="s">
        <v>2033</v>
      </c>
      <c r="B1707" s="1">
        <v>45685</v>
      </c>
      <c r="C1707" t="s">
        <v>689</v>
      </c>
      <c r="D1707" t="s">
        <v>690</v>
      </c>
      <c r="E1707" t="s">
        <v>27</v>
      </c>
      <c r="F1707" t="s">
        <v>54</v>
      </c>
      <c r="G1707" t="s">
        <v>38</v>
      </c>
      <c r="H1707" t="s">
        <v>39</v>
      </c>
      <c r="I1707" t="s">
        <v>99</v>
      </c>
      <c r="J1707" t="s">
        <v>100</v>
      </c>
      <c r="K1707" t="s">
        <v>49</v>
      </c>
      <c r="L1707" s="13">
        <v>3.8</v>
      </c>
      <c r="M1707" s="8">
        <v>2.6</v>
      </c>
      <c r="N1707">
        <v>73</v>
      </c>
      <c r="O1707" s="8">
        <v>277.39999999999998</v>
      </c>
      <c r="P1707" s="14">
        <v>2.3900000000000001E-2</v>
      </c>
      <c r="Q1707" s="8">
        <v>6.63</v>
      </c>
      <c r="R1707" s="8">
        <v>270.77</v>
      </c>
      <c r="S1707" s="8">
        <v>189.8</v>
      </c>
      <c r="T1707" s="8">
        <v>80.97</v>
      </c>
      <c r="U1707">
        <v>0</v>
      </c>
      <c r="V1707" s="8">
        <v>0</v>
      </c>
      <c r="W1707" s="8">
        <v>0</v>
      </c>
      <c r="X1707" s="8">
        <v>80.97</v>
      </c>
    </row>
    <row r="1708" spans="1:24" x14ac:dyDescent="0.25">
      <c r="A1708" t="s">
        <v>2034</v>
      </c>
      <c r="B1708" s="1">
        <v>46165</v>
      </c>
      <c r="C1708" t="s">
        <v>177</v>
      </c>
      <c r="D1708" t="s">
        <v>178</v>
      </c>
      <c r="E1708" t="s">
        <v>27</v>
      </c>
      <c r="F1708" t="s">
        <v>37</v>
      </c>
      <c r="G1708" t="s">
        <v>29</v>
      </c>
      <c r="H1708" t="s">
        <v>30</v>
      </c>
      <c r="I1708" t="s">
        <v>122</v>
      </c>
      <c r="J1708" t="s">
        <v>123</v>
      </c>
      <c r="K1708" t="s">
        <v>59</v>
      </c>
      <c r="L1708" s="13">
        <v>5.5</v>
      </c>
      <c r="M1708" s="8">
        <v>3.8</v>
      </c>
      <c r="N1708">
        <v>7</v>
      </c>
      <c r="O1708" s="8">
        <v>38.5</v>
      </c>
      <c r="P1708" s="14">
        <v>1.2E-2</v>
      </c>
      <c r="Q1708" s="8">
        <v>0.46</v>
      </c>
      <c r="R1708" s="8">
        <v>38.04</v>
      </c>
      <c r="S1708" s="8">
        <v>26.6</v>
      </c>
      <c r="T1708" s="8">
        <v>11.44</v>
      </c>
      <c r="U1708">
        <v>0</v>
      </c>
      <c r="V1708" s="8">
        <v>0</v>
      </c>
      <c r="W1708" s="8">
        <v>0</v>
      </c>
      <c r="X1708" s="8">
        <v>11.44</v>
      </c>
    </row>
    <row r="1709" spans="1:24" x14ac:dyDescent="0.25">
      <c r="A1709" t="s">
        <v>2035</v>
      </c>
      <c r="B1709" s="1">
        <v>45786</v>
      </c>
      <c r="C1709" t="s">
        <v>51</v>
      </c>
      <c r="D1709" t="s">
        <v>52</v>
      </c>
      <c r="E1709" t="s">
        <v>53</v>
      </c>
      <c r="F1709" t="s">
        <v>54</v>
      </c>
      <c r="G1709" t="s">
        <v>55</v>
      </c>
      <c r="H1709" t="s">
        <v>56</v>
      </c>
      <c r="I1709" t="s">
        <v>66</v>
      </c>
      <c r="J1709" t="s">
        <v>67</v>
      </c>
      <c r="K1709" t="s">
        <v>33</v>
      </c>
      <c r="L1709" s="13">
        <v>4.5</v>
      </c>
      <c r="M1709" s="8">
        <v>2.1</v>
      </c>
      <c r="N1709">
        <v>216</v>
      </c>
      <c r="O1709" s="8">
        <v>972</v>
      </c>
      <c r="P1709" s="14">
        <v>1.4E-3</v>
      </c>
      <c r="Q1709" s="8">
        <v>1.36</v>
      </c>
      <c r="R1709" s="8">
        <v>970.64</v>
      </c>
      <c r="S1709" s="8">
        <v>453.6</v>
      </c>
      <c r="T1709" s="8">
        <v>517.04</v>
      </c>
      <c r="U1709">
        <v>0</v>
      </c>
      <c r="V1709" s="8">
        <v>0</v>
      </c>
      <c r="W1709" s="8">
        <v>0</v>
      </c>
      <c r="X1709" s="8">
        <v>517.04</v>
      </c>
    </row>
    <row r="1710" spans="1:24" x14ac:dyDescent="0.25">
      <c r="A1710" t="s">
        <v>2036</v>
      </c>
      <c r="B1710" s="1">
        <v>45401</v>
      </c>
      <c r="C1710" t="s">
        <v>97</v>
      </c>
      <c r="D1710" t="s">
        <v>98</v>
      </c>
      <c r="E1710" t="s">
        <v>63</v>
      </c>
      <c r="F1710" t="s">
        <v>54</v>
      </c>
      <c r="G1710" t="s">
        <v>64</v>
      </c>
      <c r="H1710" t="s">
        <v>65</v>
      </c>
      <c r="I1710" t="s">
        <v>40</v>
      </c>
      <c r="J1710" t="s">
        <v>41</v>
      </c>
      <c r="K1710" t="s">
        <v>42</v>
      </c>
      <c r="L1710" s="13">
        <v>14.5</v>
      </c>
      <c r="M1710" s="8">
        <v>4.2</v>
      </c>
      <c r="N1710">
        <v>130</v>
      </c>
      <c r="O1710" s="8">
        <v>1885</v>
      </c>
      <c r="P1710" s="14">
        <v>8.3999999999999995E-3</v>
      </c>
      <c r="Q1710" s="8">
        <v>15.83</v>
      </c>
      <c r="R1710" s="8">
        <v>1869.17</v>
      </c>
      <c r="S1710" s="8">
        <v>546</v>
      </c>
      <c r="T1710" s="8">
        <v>1323.17</v>
      </c>
      <c r="U1710">
        <v>0</v>
      </c>
      <c r="V1710" s="8">
        <v>0</v>
      </c>
      <c r="W1710" s="8">
        <v>0</v>
      </c>
      <c r="X1710" s="8">
        <v>1323.17</v>
      </c>
    </row>
    <row r="1711" spans="1:24" x14ac:dyDescent="0.25">
      <c r="A1711" t="s">
        <v>2037</v>
      </c>
      <c r="B1711" s="1">
        <v>45534</v>
      </c>
      <c r="C1711" t="s">
        <v>315</v>
      </c>
      <c r="D1711" t="s">
        <v>316</v>
      </c>
      <c r="E1711" t="s">
        <v>27</v>
      </c>
      <c r="F1711" t="s">
        <v>46</v>
      </c>
      <c r="G1711" t="s">
        <v>38</v>
      </c>
      <c r="H1711" t="s">
        <v>39</v>
      </c>
      <c r="I1711" t="s">
        <v>31</v>
      </c>
      <c r="J1711" t="s">
        <v>32</v>
      </c>
      <c r="K1711" t="s">
        <v>33</v>
      </c>
      <c r="L1711" s="13">
        <v>5.8</v>
      </c>
      <c r="M1711" s="8">
        <v>2.7</v>
      </c>
      <c r="N1711">
        <v>8</v>
      </c>
      <c r="O1711" s="8">
        <v>46.4</v>
      </c>
      <c r="P1711" s="14">
        <v>0.17119999999999999</v>
      </c>
      <c r="Q1711" s="8">
        <v>7.94</v>
      </c>
      <c r="R1711" s="8">
        <v>38.46</v>
      </c>
      <c r="S1711" s="8">
        <v>21.6</v>
      </c>
      <c r="T1711" s="8">
        <v>16.86</v>
      </c>
      <c r="U1711">
        <v>0</v>
      </c>
      <c r="V1711" s="8">
        <v>0</v>
      </c>
      <c r="W1711" s="8">
        <v>0</v>
      </c>
      <c r="X1711" s="8">
        <v>16.86</v>
      </c>
    </row>
    <row r="1712" spans="1:24" x14ac:dyDescent="0.25">
      <c r="A1712" t="s">
        <v>2038</v>
      </c>
      <c r="B1712" s="1">
        <v>45682</v>
      </c>
      <c r="C1712" t="s">
        <v>110</v>
      </c>
      <c r="D1712" t="s">
        <v>111</v>
      </c>
      <c r="E1712" t="s">
        <v>27</v>
      </c>
      <c r="F1712" t="s">
        <v>37</v>
      </c>
      <c r="G1712" t="s">
        <v>29</v>
      </c>
      <c r="H1712" t="s">
        <v>30</v>
      </c>
      <c r="I1712" t="s">
        <v>122</v>
      </c>
      <c r="J1712" t="s">
        <v>123</v>
      </c>
      <c r="K1712" t="s">
        <v>59</v>
      </c>
      <c r="L1712" s="13">
        <v>5.5</v>
      </c>
      <c r="M1712" s="8">
        <v>3.8</v>
      </c>
      <c r="N1712">
        <v>18</v>
      </c>
      <c r="O1712" s="8">
        <v>99</v>
      </c>
      <c r="P1712" s="14">
        <v>9.1000000000000004E-3</v>
      </c>
      <c r="Q1712" s="8">
        <v>0.9</v>
      </c>
      <c r="R1712" s="8">
        <v>98.1</v>
      </c>
      <c r="S1712" s="8">
        <v>68.400000000000006</v>
      </c>
      <c r="T1712" s="8">
        <v>29.7</v>
      </c>
      <c r="U1712">
        <v>0</v>
      </c>
      <c r="V1712" s="8">
        <v>0</v>
      </c>
      <c r="W1712" s="8">
        <v>0</v>
      </c>
      <c r="X1712" s="8">
        <v>29.7</v>
      </c>
    </row>
    <row r="1713" spans="1:24" x14ac:dyDescent="0.25">
      <c r="A1713" t="s">
        <v>2039</v>
      </c>
      <c r="B1713" s="1">
        <v>45877</v>
      </c>
      <c r="C1713" t="s">
        <v>120</v>
      </c>
      <c r="D1713" t="s">
        <v>121</v>
      </c>
      <c r="E1713" t="s">
        <v>63</v>
      </c>
      <c r="F1713" t="s">
        <v>89</v>
      </c>
      <c r="G1713" t="s">
        <v>79</v>
      </c>
      <c r="H1713" t="s">
        <v>80</v>
      </c>
      <c r="I1713" t="s">
        <v>40</v>
      </c>
      <c r="J1713" t="s">
        <v>41</v>
      </c>
      <c r="K1713" t="s">
        <v>42</v>
      </c>
      <c r="L1713" s="13">
        <v>14.5</v>
      </c>
      <c r="M1713" s="8">
        <v>4.2</v>
      </c>
      <c r="N1713">
        <v>325</v>
      </c>
      <c r="O1713" s="8">
        <v>4712.5</v>
      </c>
      <c r="P1713" s="14">
        <v>5.5100000000000003E-2</v>
      </c>
      <c r="Q1713" s="8">
        <v>259.66000000000003</v>
      </c>
      <c r="R1713" s="8">
        <v>4452.84</v>
      </c>
      <c r="S1713" s="8">
        <v>1365</v>
      </c>
      <c r="T1713" s="8">
        <v>3087.84</v>
      </c>
      <c r="U1713">
        <v>0</v>
      </c>
      <c r="V1713" s="8">
        <v>0</v>
      </c>
      <c r="W1713" s="8">
        <v>0</v>
      </c>
      <c r="X1713" s="8">
        <v>3087.84</v>
      </c>
    </row>
    <row r="1714" spans="1:24" x14ac:dyDescent="0.25">
      <c r="A1714" t="s">
        <v>2040</v>
      </c>
      <c r="B1714" s="1">
        <v>45659</v>
      </c>
      <c r="C1714" t="s">
        <v>238</v>
      </c>
      <c r="D1714" t="s">
        <v>239</v>
      </c>
      <c r="E1714" t="s">
        <v>27</v>
      </c>
      <c r="F1714" t="s">
        <v>37</v>
      </c>
      <c r="G1714" t="s">
        <v>29</v>
      </c>
      <c r="H1714" t="s">
        <v>30</v>
      </c>
      <c r="I1714" t="s">
        <v>144</v>
      </c>
      <c r="J1714" t="s">
        <v>145</v>
      </c>
      <c r="K1714" t="s">
        <v>33</v>
      </c>
      <c r="L1714" s="13">
        <v>12</v>
      </c>
      <c r="M1714" s="8">
        <v>6.5</v>
      </c>
      <c r="N1714">
        <v>9</v>
      </c>
      <c r="O1714" s="8">
        <v>108</v>
      </c>
      <c r="P1714" s="14">
        <v>9.7000000000000003E-3</v>
      </c>
      <c r="Q1714" s="8">
        <v>1.05</v>
      </c>
      <c r="R1714" s="8">
        <v>106.95</v>
      </c>
      <c r="S1714" s="8">
        <v>58.5</v>
      </c>
      <c r="T1714" s="8">
        <v>48.45</v>
      </c>
      <c r="U1714">
        <v>0</v>
      </c>
      <c r="V1714" s="8">
        <v>0</v>
      </c>
      <c r="W1714" s="8">
        <v>0</v>
      </c>
      <c r="X1714" s="8">
        <v>48.45</v>
      </c>
    </row>
    <row r="1715" spans="1:24" x14ac:dyDescent="0.25">
      <c r="A1715" t="s">
        <v>2041</v>
      </c>
      <c r="B1715" s="1">
        <v>45880</v>
      </c>
      <c r="C1715" t="s">
        <v>345</v>
      </c>
      <c r="D1715" t="s">
        <v>346</v>
      </c>
      <c r="E1715" t="s">
        <v>71</v>
      </c>
      <c r="F1715" t="s">
        <v>28</v>
      </c>
      <c r="G1715" t="s">
        <v>165</v>
      </c>
      <c r="H1715" t="s">
        <v>166</v>
      </c>
      <c r="I1715" t="s">
        <v>185</v>
      </c>
      <c r="J1715" t="s">
        <v>186</v>
      </c>
      <c r="K1715" t="s">
        <v>59</v>
      </c>
      <c r="L1715" s="13">
        <v>4.9000000000000004</v>
      </c>
      <c r="M1715" s="8">
        <v>3.1</v>
      </c>
      <c r="N1715">
        <v>37</v>
      </c>
      <c r="O1715" s="8">
        <v>181.3</v>
      </c>
      <c r="P1715" s="14">
        <v>6.5100000000000005E-2</v>
      </c>
      <c r="Q1715" s="8">
        <v>11.8</v>
      </c>
      <c r="R1715" s="8">
        <v>169.5</v>
      </c>
      <c r="S1715" s="8">
        <v>114.7</v>
      </c>
      <c r="T1715" s="8">
        <v>54.8</v>
      </c>
      <c r="U1715">
        <v>0</v>
      </c>
      <c r="V1715" s="8">
        <v>0</v>
      </c>
      <c r="W1715" s="8">
        <v>0</v>
      </c>
      <c r="X1715" s="8">
        <v>54.8</v>
      </c>
    </row>
    <row r="1716" spans="1:24" x14ac:dyDescent="0.25">
      <c r="A1716" t="s">
        <v>2042</v>
      </c>
      <c r="B1716" s="1">
        <v>45594</v>
      </c>
      <c r="C1716" t="s">
        <v>162</v>
      </c>
      <c r="D1716" t="s">
        <v>163</v>
      </c>
      <c r="E1716" t="s">
        <v>150</v>
      </c>
      <c r="F1716" t="s">
        <v>89</v>
      </c>
      <c r="G1716" t="s">
        <v>151</v>
      </c>
      <c r="H1716" t="s">
        <v>152</v>
      </c>
      <c r="I1716" t="s">
        <v>156</v>
      </c>
      <c r="J1716" t="s">
        <v>157</v>
      </c>
      <c r="K1716" t="s">
        <v>42</v>
      </c>
      <c r="L1716" s="13">
        <v>6.2</v>
      </c>
      <c r="M1716" s="8">
        <v>1.9</v>
      </c>
      <c r="N1716">
        <v>149</v>
      </c>
      <c r="O1716" s="8">
        <v>923.8</v>
      </c>
      <c r="P1716" s="14">
        <v>0.16309999999999999</v>
      </c>
      <c r="Q1716" s="8">
        <v>150.66999999999999</v>
      </c>
      <c r="R1716" s="8">
        <v>773.13</v>
      </c>
      <c r="S1716" s="8">
        <v>283.10000000000002</v>
      </c>
      <c r="T1716" s="8">
        <v>490.03</v>
      </c>
      <c r="U1716">
        <v>0</v>
      </c>
      <c r="V1716" s="8">
        <v>0</v>
      </c>
      <c r="W1716" s="8">
        <v>0</v>
      </c>
      <c r="X1716" s="8">
        <v>490.03</v>
      </c>
    </row>
    <row r="1717" spans="1:24" x14ac:dyDescent="0.25">
      <c r="A1717" t="s">
        <v>2043</v>
      </c>
      <c r="B1717" s="1">
        <v>46008</v>
      </c>
      <c r="C1717" t="s">
        <v>110</v>
      </c>
      <c r="D1717" t="s">
        <v>111</v>
      </c>
      <c r="E1717" t="s">
        <v>27</v>
      </c>
      <c r="F1717" t="s">
        <v>37</v>
      </c>
      <c r="G1717" t="s">
        <v>38</v>
      </c>
      <c r="H1717" t="s">
        <v>39</v>
      </c>
      <c r="I1717" t="s">
        <v>130</v>
      </c>
      <c r="J1717" t="s">
        <v>131</v>
      </c>
      <c r="K1717" t="s">
        <v>42</v>
      </c>
      <c r="L1717" s="13">
        <v>4.8</v>
      </c>
      <c r="M1717" s="8">
        <v>1.4</v>
      </c>
      <c r="N1717">
        <v>58</v>
      </c>
      <c r="O1717" s="8">
        <v>278.39999999999998</v>
      </c>
      <c r="P1717" s="14">
        <v>1.8100000000000002E-2</v>
      </c>
      <c r="Q1717" s="8">
        <v>5.04</v>
      </c>
      <c r="R1717" s="8">
        <v>273.36</v>
      </c>
      <c r="S1717" s="8">
        <v>81.2</v>
      </c>
      <c r="T1717" s="8">
        <v>192.16</v>
      </c>
      <c r="U1717">
        <v>0</v>
      </c>
      <c r="V1717" s="8">
        <v>0</v>
      </c>
      <c r="W1717" s="8">
        <v>0</v>
      </c>
      <c r="X1717" s="8">
        <v>192.16</v>
      </c>
    </row>
    <row r="1718" spans="1:24" x14ac:dyDescent="0.25">
      <c r="A1718" t="s">
        <v>2044</v>
      </c>
      <c r="B1718" s="1">
        <v>45594</v>
      </c>
      <c r="C1718" t="s">
        <v>455</v>
      </c>
      <c r="D1718" t="s">
        <v>456</v>
      </c>
      <c r="E1718" t="s">
        <v>71</v>
      </c>
      <c r="F1718" t="s">
        <v>89</v>
      </c>
      <c r="G1718" t="s">
        <v>165</v>
      </c>
      <c r="H1718" t="s">
        <v>166</v>
      </c>
      <c r="I1718" t="s">
        <v>112</v>
      </c>
      <c r="J1718" t="s">
        <v>113</v>
      </c>
      <c r="K1718" t="s">
        <v>42</v>
      </c>
      <c r="L1718" s="13">
        <v>8.5</v>
      </c>
      <c r="M1718" s="8">
        <v>2.8</v>
      </c>
      <c r="N1718">
        <v>413</v>
      </c>
      <c r="O1718" s="8">
        <v>3510.5</v>
      </c>
      <c r="P1718" s="14">
        <v>3.1800000000000002E-2</v>
      </c>
      <c r="Q1718" s="8">
        <v>111.63</v>
      </c>
      <c r="R1718" s="8">
        <v>3398.87</v>
      </c>
      <c r="S1718" s="8">
        <v>1156.4000000000001</v>
      </c>
      <c r="T1718" s="8">
        <v>2242.4699999999998</v>
      </c>
      <c r="U1718">
        <v>0</v>
      </c>
      <c r="V1718" s="8">
        <v>0</v>
      </c>
      <c r="W1718" s="8">
        <v>0</v>
      </c>
      <c r="X1718" s="8">
        <v>2242.4699999999998</v>
      </c>
    </row>
    <row r="1719" spans="1:24" x14ac:dyDescent="0.25">
      <c r="A1719" t="s">
        <v>2045</v>
      </c>
      <c r="B1719" s="1">
        <v>45314</v>
      </c>
      <c r="C1719" t="s">
        <v>345</v>
      </c>
      <c r="D1719" t="s">
        <v>346</v>
      </c>
      <c r="E1719" t="s">
        <v>71</v>
      </c>
      <c r="F1719" t="s">
        <v>28</v>
      </c>
      <c r="G1719" t="s">
        <v>72</v>
      </c>
      <c r="H1719" t="s">
        <v>73</v>
      </c>
      <c r="I1719" t="s">
        <v>112</v>
      </c>
      <c r="J1719" t="s">
        <v>113</v>
      </c>
      <c r="K1719" t="s">
        <v>42</v>
      </c>
      <c r="L1719" s="13">
        <v>8.5</v>
      </c>
      <c r="M1719" s="8">
        <v>2.8</v>
      </c>
      <c r="N1719">
        <v>30</v>
      </c>
      <c r="O1719" s="8">
        <v>255</v>
      </c>
      <c r="P1719" s="14">
        <v>9.5999999999999992E-3</v>
      </c>
      <c r="Q1719" s="8">
        <v>2.4500000000000002</v>
      </c>
      <c r="R1719" s="8">
        <v>252.55</v>
      </c>
      <c r="S1719" s="8">
        <v>84</v>
      </c>
      <c r="T1719" s="8">
        <v>168.55</v>
      </c>
      <c r="U1719">
        <v>0</v>
      </c>
      <c r="V1719" s="8">
        <v>0</v>
      </c>
      <c r="W1719" s="8">
        <v>0</v>
      </c>
      <c r="X1719" s="8">
        <v>168.55</v>
      </c>
    </row>
    <row r="1720" spans="1:24" x14ac:dyDescent="0.25">
      <c r="A1720" t="s">
        <v>2046</v>
      </c>
      <c r="B1720" s="1">
        <v>46141</v>
      </c>
      <c r="C1720" t="s">
        <v>328</v>
      </c>
      <c r="D1720" t="s">
        <v>329</v>
      </c>
      <c r="E1720" t="s">
        <v>71</v>
      </c>
      <c r="F1720" t="s">
        <v>54</v>
      </c>
      <c r="G1720" t="s">
        <v>72</v>
      </c>
      <c r="H1720" t="s">
        <v>73</v>
      </c>
      <c r="I1720" t="s">
        <v>57</v>
      </c>
      <c r="J1720" t="s">
        <v>58</v>
      </c>
      <c r="K1720" t="s">
        <v>59</v>
      </c>
      <c r="L1720" s="13">
        <v>10.5</v>
      </c>
      <c r="M1720" s="8">
        <v>7.5</v>
      </c>
      <c r="N1720">
        <v>74</v>
      </c>
      <c r="O1720" s="8">
        <v>777</v>
      </c>
      <c r="P1720" s="14">
        <v>1.8599999999999998E-2</v>
      </c>
      <c r="Q1720" s="8">
        <v>14.45</v>
      </c>
      <c r="R1720" s="8">
        <v>762.55</v>
      </c>
      <c r="S1720" s="8">
        <v>555</v>
      </c>
      <c r="T1720" s="8">
        <v>207.55</v>
      </c>
      <c r="U1720">
        <v>0</v>
      </c>
      <c r="V1720" s="8">
        <v>0</v>
      </c>
      <c r="W1720" s="8">
        <v>0</v>
      </c>
      <c r="X1720" s="8">
        <v>207.55</v>
      </c>
    </row>
    <row r="1721" spans="1:24" x14ac:dyDescent="0.25">
      <c r="A1721" t="s">
        <v>2047</v>
      </c>
      <c r="B1721" s="1">
        <v>45966</v>
      </c>
      <c r="C1721" t="s">
        <v>91</v>
      </c>
      <c r="D1721" t="s">
        <v>92</v>
      </c>
      <c r="E1721" t="s">
        <v>27</v>
      </c>
      <c r="F1721" t="s">
        <v>37</v>
      </c>
      <c r="G1721" t="s">
        <v>38</v>
      </c>
      <c r="H1721" t="s">
        <v>39</v>
      </c>
      <c r="I1721" t="s">
        <v>84</v>
      </c>
      <c r="J1721" t="s">
        <v>85</v>
      </c>
      <c r="K1721" t="s">
        <v>42</v>
      </c>
      <c r="L1721" s="13">
        <v>9.9</v>
      </c>
      <c r="M1721" s="8">
        <v>3.1</v>
      </c>
      <c r="N1721">
        <v>44</v>
      </c>
      <c r="O1721" s="8">
        <v>435.6</v>
      </c>
      <c r="P1721" s="14">
        <v>2.3E-3</v>
      </c>
      <c r="Q1721" s="8">
        <v>1</v>
      </c>
      <c r="R1721" s="8">
        <v>434.6</v>
      </c>
      <c r="S1721" s="8">
        <v>136.4</v>
      </c>
      <c r="T1721" s="8">
        <v>298.2</v>
      </c>
      <c r="U1721">
        <v>0</v>
      </c>
      <c r="V1721" s="8">
        <v>0</v>
      </c>
      <c r="W1721" s="8">
        <v>0</v>
      </c>
      <c r="X1721" s="8">
        <v>298.2</v>
      </c>
    </row>
    <row r="1722" spans="1:24" x14ac:dyDescent="0.25">
      <c r="A1722" t="s">
        <v>2048</v>
      </c>
      <c r="B1722" s="1">
        <v>45697</v>
      </c>
      <c r="C1722" t="s">
        <v>475</v>
      </c>
      <c r="D1722" t="s">
        <v>476</v>
      </c>
      <c r="E1722" t="s">
        <v>63</v>
      </c>
      <c r="F1722" t="s">
        <v>37</v>
      </c>
      <c r="G1722" t="s">
        <v>64</v>
      </c>
      <c r="H1722" t="s">
        <v>65</v>
      </c>
      <c r="I1722" t="s">
        <v>112</v>
      </c>
      <c r="J1722" t="s">
        <v>113</v>
      </c>
      <c r="K1722" t="s">
        <v>42</v>
      </c>
      <c r="L1722" s="13">
        <v>8.5</v>
      </c>
      <c r="M1722" s="8">
        <v>2.8</v>
      </c>
      <c r="N1722">
        <v>24</v>
      </c>
      <c r="O1722" s="8">
        <v>204</v>
      </c>
      <c r="P1722" s="14">
        <v>2.2200000000000001E-2</v>
      </c>
      <c r="Q1722" s="8">
        <v>4.53</v>
      </c>
      <c r="R1722" s="8">
        <v>199.47</v>
      </c>
      <c r="S1722" s="8">
        <v>67.2</v>
      </c>
      <c r="T1722" s="8">
        <v>132.27000000000001</v>
      </c>
      <c r="U1722">
        <v>0</v>
      </c>
      <c r="V1722" s="8">
        <v>0</v>
      </c>
      <c r="W1722" s="8">
        <v>0</v>
      </c>
      <c r="X1722" s="8">
        <v>132.27000000000001</v>
      </c>
    </row>
    <row r="1723" spans="1:24" x14ac:dyDescent="0.25">
      <c r="A1723" t="s">
        <v>2049</v>
      </c>
      <c r="B1723" s="1">
        <v>45573</v>
      </c>
      <c r="C1723" t="s">
        <v>69</v>
      </c>
      <c r="D1723" t="s">
        <v>70</v>
      </c>
      <c r="E1723" t="s">
        <v>71</v>
      </c>
      <c r="F1723" t="s">
        <v>37</v>
      </c>
      <c r="G1723" t="s">
        <v>165</v>
      </c>
      <c r="H1723" t="s">
        <v>166</v>
      </c>
      <c r="I1723" t="s">
        <v>144</v>
      </c>
      <c r="J1723" t="s">
        <v>145</v>
      </c>
      <c r="K1723" t="s">
        <v>33</v>
      </c>
      <c r="L1723" s="13">
        <v>12</v>
      </c>
      <c r="M1723" s="8">
        <v>6.5</v>
      </c>
      <c r="N1723">
        <v>47</v>
      </c>
      <c r="O1723" s="8">
        <v>564</v>
      </c>
      <c r="P1723" s="14">
        <v>2.3199999999999998E-2</v>
      </c>
      <c r="Q1723" s="8">
        <v>13.08</v>
      </c>
      <c r="R1723" s="8">
        <v>550.91999999999996</v>
      </c>
      <c r="S1723" s="8">
        <v>305.5</v>
      </c>
      <c r="T1723" s="8">
        <v>245.42</v>
      </c>
      <c r="U1723">
        <v>0</v>
      </c>
      <c r="V1723" s="8">
        <v>0</v>
      </c>
      <c r="W1723" s="8">
        <v>0</v>
      </c>
      <c r="X1723" s="8">
        <v>245.42</v>
      </c>
    </row>
    <row r="1724" spans="1:24" x14ac:dyDescent="0.25">
      <c r="A1724" t="s">
        <v>2050</v>
      </c>
      <c r="B1724" s="1">
        <v>45300</v>
      </c>
      <c r="C1724" t="s">
        <v>82</v>
      </c>
      <c r="D1724" t="s">
        <v>83</v>
      </c>
      <c r="E1724" t="s">
        <v>71</v>
      </c>
      <c r="F1724" t="s">
        <v>46</v>
      </c>
      <c r="G1724" t="s">
        <v>72</v>
      </c>
      <c r="H1724" t="s">
        <v>73</v>
      </c>
      <c r="I1724" t="s">
        <v>117</v>
      </c>
      <c r="J1724" t="s">
        <v>118</v>
      </c>
      <c r="K1724" t="s">
        <v>59</v>
      </c>
      <c r="L1724" s="13">
        <v>6</v>
      </c>
      <c r="M1724" s="8">
        <v>4.2</v>
      </c>
      <c r="N1724">
        <v>9</v>
      </c>
      <c r="O1724" s="8">
        <v>54</v>
      </c>
      <c r="P1724" s="14">
        <v>8.5400000000000004E-2</v>
      </c>
      <c r="Q1724" s="8">
        <v>4.6100000000000003</v>
      </c>
      <c r="R1724" s="8">
        <v>49.39</v>
      </c>
      <c r="S1724" s="8">
        <v>37.799999999999997</v>
      </c>
      <c r="T1724" s="8">
        <v>11.59</v>
      </c>
      <c r="U1724">
        <v>0</v>
      </c>
      <c r="V1724" s="8">
        <v>0</v>
      </c>
      <c r="W1724" s="8">
        <v>0</v>
      </c>
      <c r="X1724" s="8">
        <v>11.59</v>
      </c>
    </row>
    <row r="1725" spans="1:24" x14ac:dyDescent="0.25">
      <c r="A1725" t="s">
        <v>2051</v>
      </c>
      <c r="B1725" s="1">
        <v>45871</v>
      </c>
      <c r="C1725" t="s">
        <v>508</v>
      </c>
      <c r="D1725" t="s">
        <v>509</v>
      </c>
      <c r="E1725" t="s">
        <v>27</v>
      </c>
      <c r="F1725" t="s">
        <v>89</v>
      </c>
      <c r="G1725" t="s">
        <v>38</v>
      </c>
      <c r="H1725" t="s">
        <v>39</v>
      </c>
      <c r="I1725" t="s">
        <v>127</v>
      </c>
      <c r="J1725" t="s">
        <v>128</v>
      </c>
      <c r="K1725" t="s">
        <v>33</v>
      </c>
      <c r="L1725" s="13">
        <v>7.2</v>
      </c>
      <c r="M1725" s="8">
        <v>3.6</v>
      </c>
      <c r="N1725">
        <v>162</v>
      </c>
      <c r="O1725" s="8">
        <v>1166.4000000000001</v>
      </c>
      <c r="P1725" s="14">
        <v>0.1066</v>
      </c>
      <c r="Q1725" s="8">
        <v>124.34</v>
      </c>
      <c r="R1725" s="8">
        <v>1042.06</v>
      </c>
      <c r="S1725" s="8">
        <v>583.20000000000005</v>
      </c>
      <c r="T1725" s="8">
        <v>458.86</v>
      </c>
      <c r="U1725">
        <v>0</v>
      </c>
      <c r="V1725" s="8">
        <v>0</v>
      </c>
      <c r="W1725" s="8">
        <v>0</v>
      </c>
      <c r="X1725" s="8">
        <v>458.86</v>
      </c>
    </row>
    <row r="1726" spans="1:24" x14ac:dyDescent="0.25">
      <c r="A1726" t="s">
        <v>2052</v>
      </c>
      <c r="B1726" s="1">
        <v>46177</v>
      </c>
      <c r="C1726" t="s">
        <v>350</v>
      </c>
      <c r="D1726" t="s">
        <v>351</v>
      </c>
      <c r="E1726" t="s">
        <v>63</v>
      </c>
      <c r="F1726" t="s">
        <v>89</v>
      </c>
      <c r="G1726" t="s">
        <v>79</v>
      </c>
      <c r="H1726" t="s">
        <v>80</v>
      </c>
      <c r="I1726" t="s">
        <v>122</v>
      </c>
      <c r="J1726" t="s">
        <v>123</v>
      </c>
      <c r="K1726" t="s">
        <v>59</v>
      </c>
      <c r="L1726" s="13">
        <v>5.5</v>
      </c>
      <c r="M1726" s="8">
        <v>3.8</v>
      </c>
      <c r="N1726">
        <v>66</v>
      </c>
      <c r="O1726" s="8">
        <v>363</v>
      </c>
      <c r="P1726" s="14">
        <v>2.2200000000000001E-2</v>
      </c>
      <c r="Q1726" s="8">
        <v>8.06</v>
      </c>
      <c r="R1726" s="8">
        <v>354.94</v>
      </c>
      <c r="S1726" s="8">
        <v>250.8</v>
      </c>
      <c r="T1726" s="8">
        <v>104.14</v>
      </c>
      <c r="U1726">
        <v>0</v>
      </c>
      <c r="V1726" s="8">
        <v>0</v>
      </c>
      <c r="W1726" s="8">
        <v>0</v>
      </c>
      <c r="X1726" s="8">
        <v>104.14</v>
      </c>
    </row>
    <row r="1727" spans="1:24" x14ac:dyDescent="0.25">
      <c r="A1727" t="s">
        <v>2053</v>
      </c>
      <c r="B1727" s="1">
        <v>45994</v>
      </c>
      <c r="C1727" t="s">
        <v>97</v>
      </c>
      <c r="D1727" t="s">
        <v>98</v>
      </c>
      <c r="E1727" t="s">
        <v>63</v>
      </c>
      <c r="F1727" t="s">
        <v>54</v>
      </c>
      <c r="G1727" t="s">
        <v>79</v>
      </c>
      <c r="H1727" t="s">
        <v>80</v>
      </c>
      <c r="I1727" t="s">
        <v>122</v>
      </c>
      <c r="J1727" t="s">
        <v>123</v>
      </c>
      <c r="K1727" t="s">
        <v>59</v>
      </c>
      <c r="L1727" s="13">
        <v>5.5</v>
      </c>
      <c r="M1727" s="8">
        <v>3.8</v>
      </c>
      <c r="N1727">
        <v>18</v>
      </c>
      <c r="O1727" s="8">
        <v>99</v>
      </c>
      <c r="P1727" s="14">
        <v>2.8299999999999999E-2</v>
      </c>
      <c r="Q1727" s="8">
        <v>2.8</v>
      </c>
      <c r="R1727" s="8">
        <v>96.2</v>
      </c>
      <c r="S1727" s="8">
        <v>68.400000000000006</v>
      </c>
      <c r="T1727" s="8">
        <v>27.8</v>
      </c>
      <c r="U1727">
        <v>0</v>
      </c>
      <c r="V1727" s="8">
        <v>0</v>
      </c>
      <c r="W1727" s="8">
        <v>0</v>
      </c>
      <c r="X1727" s="8">
        <v>27.8</v>
      </c>
    </row>
    <row r="1728" spans="1:24" x14ac:dyDescent="0.25">
      <c r="A1728" t="s">
        <v>2054</v>
      </c>
      <c r="B1728" s="1">
        <v>46088</v>
      </c>
      <c r="C1728" t="s">
        <v>458</v>
      </c>
      <c r="D1728" t="s">
        <v>459</v>
      </c>
      <c r="E1728" t="s">
        <v>27</v>
      </c>
      <c r="F1728" t="s">
        <v>89</v>
      </c>
      <c r="G1728" t="s">
        <v>29</v>
      </c>
      <c r="H1728" t="s">
        <v>30</v>
      </c>
      <c r="I1728" t="s">
        <v>31</v>
      </c>
      <c r="J1728" t="s">
        <v>32</v>
      </c>
      <c r="K1728" t="s">
        <v>33</v>
      </c>
      <c r="L1728" s="13">
        <v>5.8</v>
      </c>
      <c r="M1728" s="8">
        <v>2.7</v>
      </c>
      <c r="N1728">
        <v>62</v>
      </c>
      <c r="O1728" s="8">
        <v>359.6</v>
      </c>
      <c r="P1728" s="14">
        <v>1.8800000000000001E-2</v>
      </c>
      <c r="Q1728" s="8">
        <v>6.76</v>
      </c>
      <c r="R1728" s="8">
        <v>352.84</v>
      </c>
      <c r="S1728" s="8">
        <v>167.4</v>
      </c>
      <c r="T1728" s="8">
        <v>185.44</v>
      </c>
      <c r="U1728">
        <v>0</v>
      </c>
      <c r="V1728" s="8">
        <v>0</v>
      </c>
      <c r="W1728" s="8">
        <v>0</v>
      </c>
      <c r="X1728" s="8">
        <v>185.44</v>
      </c>
    </row>
    <row r="1729" spans="1:24" x14ac:dyDescent="0.25">
      <c r="A1729" t="s">
        <v>2055</v>
      </c>
      <c r="B1729" s="1">
        <v>46054</v>
      </c>
      <c r="C1729" t="s">
        <v>247</v>
      </c>
      <c r="D1729" t="s">
        <v>248</v>
      </c>
      <c r="E1729" t="s">
        <v>53</v>
      </c>
      <c r="F1729" t="s">
        <v>46</v>
      </c>
      <c r="G1729" t="s">
        <v>55</v>
      </c>
      <c r="H1729" t="s">
        <v>56</v>
      </c>
      <c r="I1729" t="s">
        <v>117</v>
      </c>
      <c r="J1729" t="s">
        <v>118</v>
      </c>
      <c r="K1729" t="s">
        <v>59</v>
      </c>
      <c r="L1729" s="13">
        <v>6</v>
      </c>
      <c r="M1729" s="8">
        <v>4.2</v>
      </c>
      <c r="N1729">
        <v>59</v>
      </c>
      <c r="O1729" s="8">
        <v>354</v>
      </c>
      <c r="P1729" s="14">
        <v>2.93E-2</v>
      </c>
      <c r="Q1729" s="8">
        <v>10.37</v>
      </c>
      <c r="R1729" s="8">
        <v>343.63</v>
      </c>
      <c r="S1729" s="8">
        <v>247.8</v>
      </c>
      <c r="T1729" s="8">
        <v>95.83</v>
      </c>
      <c r="U1729">
        <v>0</v>
      </c>
      <c r="V1729" s="8">
        <v>0</v>
      </c>
      <c r="W1729" s="8">
        <v>0</v>
      </c>
      <c r="X1729" s="8">
        <v>95.83</v>
      </c>
    </row>
    <row r="1730" spans="1:24" x14ac:dyDescent="0.25">
      <c r="A1730" t="s">
        <v>2056</v>
      </c>
      <c r="B1730" s="1">
        <v>45342</v>
      </c>
      <c r="C1730" t="s">
        <v>198</v>
      </c>
      <c r="D1730" t="s">
        <v>199</v>
      </c>
      <c r="E1730" t="s">
        <v>150</v>
      </c>
      <c r="F1730" t="s">
        <v>54</v>
      </c>
      <c r="G1730" t="s">
        <v>151</v>
      </c>
      <c r="H1730" t="s">
        <v>152</v>
      </c>
      <c r="I1730" t="s">
        <v>84</v>
      </c>
      <c r="J1730" t="s">
        <v>85</v>
      </c>
      <c r="K1730" t="s">
        <v>42</v>
      </c>
      <c r="L1730" s="13">
        <v>9.9</v>
      </c>
      <c r="M1730" s="8">
        <v>3.1</v>
      </c>
      <c r="N1730">
        <v>182</v>
      </c>
      <c r="O1730" s="8">
        <v>1801.8</v>
      </c>
      <c r="P1730" s="14">
        <v>3.49E-2</v>
      </c>
      <c r="Q1730" s="8">
        <v>62.88</v>
      </c>
      <c r="R1730" s="8">
        <v>1738.92</v>
      </c>
      <c r="S1730" s="8">
        <v>564.20000000000005</v>
      </c>
      <c r="T1730" s="8">
        <v>1174.72</v>
      </c>
      <c r="U1730">
        <v>0</v>
      </c>
      <c r="V1730" s="8">
        <v>0</v>
      </c>
      <c r="W1730" s="8">
        <v>0</v>
      </c>
      <c r="X1730" s="8">
        <v>1174.72</v>
      </c>
    </row>
    <row r="1731" spans="1:24" x14ac:dyDescent="0.25">
      <c r="A1731" t="s">
        <v>2057</v>
      </c>
      <c r="B1731" s="1">
        <v>46224</v>
      </c>
      <c r="C1731" t="s">
        <v>671</v>
      </c>
      <c r="D1731" t="s">
        <v>672</v>
      </c>
      <c r="E1731" t="s">
        <v>27</v>
      </c>
      <c r="F1731" t="s">
        <v>89</v>
      </c>
      <c r="G1731" t="s">
        <v>38</v>
      </c>
      <c r="H1731" t="s">
        <v>39</v>
      </c>
      <c r="I1731" t="s">
        <v>104</v>
      </c>
      <c r="J1731" t="s">
        <v>105</v>
      </c>
      <c r="K1731" t="s">
        <v>49</v>
      </c>
      <c r="L1731" s="13">
        <v>4.2</v>
      </c>
      <c r="M1731" s="8">
        <v>2.8</v>
      </c>
      <c r="N1731">
        <v>26</v>
      </c>
      <c r="O1731" s="8">
        <v>109.2</v>
      </c>
      <c r="P1731" s="14">
        <v>5.5399999999999998E-2</v>
      </c>
      <c r="Q1731" s="8">
        <v>6.05</v>
      </c>
      <c r="R1731" s="8">
        <v>103.15</v>
      </c>
      <c r="S1731" s="8">
        <v>72.8</v>
      </c>
      <c r="T1731" s="8">
        <v>30.35</v>
      </c>
      <c r="U1731">
        <v>0</v>
      </c>
      <c r="V1731" s="8">
        <v>0</v>
      </c>
      <c r="W1731" s="8">
        <v>0</v>
      </c>
      <c r="X1731" s="8">
        <v>30.35</v>
      </c>
    </row>
    <row r="1732" spans="1:24" x14ac:dyDescent="0.25">
      <c r="A1732" t="s">
        <v>2058</v>
      </c>
      <c r="B1732" s="1">
        <v>45912</v>
      </c>
      <c r="C1732" t="s">
        <v>371</v>
      </c>
      <c r="D1732" t="s">
        <v>372</v>
      </c>
      <c r="E1732" t="s">
        <v>63</v>
      </c>
      <c r="F1732" t="s">
        <v>54</v>
      </c>
      <c r="G1732" t="s">
        <v>79</v>
      </c>
      <c r="H1732" t="s">
        <v>80</v>
      </c>
      <c r="I1732" t="s">
        <v>84</v>
      </c>
      <c r="J1732" t="s">
        <v>85</v>
      </c>
      <c r="K1732" t="s">
        <v>42</v>
      </c>
      <c r="L1732" s="13">
        <v>9.9</v>
      </c>
      <c r="M1732" s="8">
        <v>3.1</v>
      </c>
      <c r="N1732">
        <v>172</v>
      </c>
      <c r="O1732" s="8">
        <v>1702.8</v>
      </c>
      <c r="P1732" s="14">
        <v>1.4200000000000001E-2</v>
      </c>
      <c r="Q1732" s="8">
        <v>24.18</v>
      </c>
      <c r="R1732" s="8">
        <v>1678.62</v>
      </c>
      <c r="S1732" s="8">
        <v>533.20000000000005</v>
      </c>
      <c r="T1732" s="8">
        <v>1145.42</v>
      </c>
      <c r="U1732">
        <v>0</v>
      </c>
      <c r="V1732" s="8">
        <v>0</v>
      </c>
      <c r="W1732" s="8">
        <v>0</v>
      </c>
      <c r="X1732" s="8">
        <v>1145.42</v>
      </c>
    </row>
    <row r="1733" spans="1:24" x14ac:dyDescent="0.25">
      <c r="A1733" t="s">
        <v>2059</v>
      </c>
      <c r="B1733" s="1">
        <v>46055</v>
      </c>
      <c r="C1733" t="s">
        <v>226</v>
      </c>
      <c r="D1733" t="s">
        <v>227</v>
      </c>
      <c r="E1733" t="s">
        <v>27</v>
      </c>
      <c r="F1733" t="s">
        <v>54</v>
      </c>
      <c r="G1733" t="s">
        <v>29</v>
      </c>
      <c r="H1733" t="s">
        <v>30</v>
      </c>
      <c r="I1733" t="s">
        <v>104</v>
      </c>
      <c r="J1733" t="s">
        <v>105</v>
      </c>
      <c r="K1733" t="s">
        <v>49</v>
      </c>
      <c r="L1733" s="13">
        <v>4.2</v>
      </c>
      <c r="M1733" s="8">
        <v>2.8</v>
      </c>
      <c r="N1733">
        <v>63</v>
      </c>
      <c r="O1733" s="8">
        <v>264.60000000000002</v>
      </c>
      <c r="P1733" s="14">
        <v>1.83E-2</v>
      </c>
      <c r="Q1733" s="8">
        <v>4.84</v>
      </c>
      <c r="R1733" s="8">
        <v>259.76</v>
      </c>
      <c r="S1733" s="8">
        <v>176.4</v>
      </c>
      <c r="T1733" s="8">
        <v>83.36</v>
      </c>
      <c r="U1733">
        <v>0</v>
      </c>
      <c r="V1733" s="8">
        <v>0</v>
      </c>
      <c r="W1733" s="8">
        <v>0</v>
      </c>
      <c r="X1733" s="8">
        <v>83.36</v>
      </c>
    </row>
    <row r="1734" spans="1:24" x14ac:dyDescent="0.25">
      <c r="A1734" t="s">
        <v>2060</v>
      </c>
      <c r="B1734" s="1">
        <v>45800</v>
      </c>
      <c r="C1734" t="s">
        <v>229</v>
      </c>
      <c r="D1734" t="s">
        <v>230</v>
      </c>
      <c r="E1734" t="s">
        <v>27</v>
      </c>
      <c r="F1734" t="s">
        <v>54</v>
      </c>
      <c r="G1734" t="s">
        <v>38</v>
      </c>
      <c r="H1734" t="s">
        <v>39</v>
      </c>
      <c r="I1734" t="s">
        <v>144</v>
      </c>
      <c r="J1734" t="s">
        <v>145</v>
      </c>
      <c r="K1734" t="s">
        <v>33</v>
      </c>
      <c r="L1734" s="13">
        <v>12</v>
      </c>
      <c r="M1734" s="8">
        <v>6.5</v>
      </c>
      <c r="N1734">
        <v>30</v>
      </c>
      <c r="O1734" s="8">
        <v>360</v>
      </c>
      <c r="P1734" s="14">
        <v>0.45889999999999997</v>
      </c>
      <c r="Q1734" s="8">
        <v>165.2</v>
      </c>
      <c r="R1734" s="8">
        <v>194.8</v>
      </c>
      <c r="S1734" s="8">
        <v>195</v>
      </c>
      <c r="T1734" s="8">
        <v>-0.2</v>
      </c>
      <c r="U1734">
        <v>0</v>
      </c>
      <c r="V1734" s="8">
        <v>0</v>
      </c>
      <c r="W1734" s="8">
        <v>0</v>
      </c>
      <c r="X1734" s="8">
        <v>-0.2</v>
      </c>
    </row>
    <row r="1735" spans="1:24" x14ac:dyDescent="0.25">
      <c r="A1735" t="s">
        <v>2061</v>
      </c>
      <c r="B1735" s="1">
        <v>46144</v>
      </c>
      <c r="C1735" t="s">
        <v>136</v>
      </c>
      <c r="D1735" t="s">
        <v>137</v>
      </c>
      <c r="E1735" t="s">
        <v>71</v>
      </c>
      <c r="F1735" t="s">
        <v>54</v>
      </c>
      <c r="G1735" t="s">
        <v>165</v>
      </c>
      <c r="H1735" t="s">
        <v>166</v>
      </c>
      <c r="I1735" t="s">
        <v>130</v>
      </c>
      <c r="J1735" t="s">
        <v>131</v>
      </c>
      <c r="K1735" t="s">
        <v>42</v>
      </c>
      <c r="L1735" s="13">
        <v>4.8</v>
      </c>
      <c r="M1735" s="8">
        <v>1.4</v>
      </c>
      <c r="N1735">
        <v>43</v>
      </c>
      <c r="O1735" s="8">
        <v>206.4</v>
      </c>
      <c r="P1735" s="14">
        <v>2.2599999999999999E-2</v>
      </c>
      <c r="Q1735" s="8">
        <v>4.66</v>
      </c>
      <c r="R1735" s="8">
        <v>201.74</v>
      </c>
      <c r="S1735" s="8">
        <v>60.2</v>
      </c>
      <c r="T1735" s="8">
        <v>141.54</v>
      </c>
      <c r="U1735">
        <v>0</v>
      </c>
      <c r="V1735" s="8">
        <v>0</v>
      </c>
      <c r="W1735" s="8">
        <v>0</v>
      </c>
      <c r="X1735" s="8">
        <v>141.54</v>
      </c>
    </row>
    <row r="1736" spans="1:24" x14ac:dyDescent="0.25">
      <c r="A1736" t="s">
        <v>2062</v>
      </c>
      <c r="B1736" s="1">
        <v>46217</v>
      </c>
      <c r="C1736" t="s">
        <v>211</v>
      </c>
      <c r="D1736" t="s">
        <v>212</v>
      </c>
      <c r="E1736" t="s">
        <v>27</v>
      </c>
      <c r="F1736" t="s">
        <v>37</v>
      </c>
      <c r="G1736" t="s">
        <v>38</v>
      </c>
      <c r="H1736" t="s">
        <v>39</v>
      </c>
      <c r="I1736" t="s">
        <v>104</v>
      </c>
      <c r="J1736" t="s">
        <v>105</v>
      </c>
      <c r="K1736" t="s">
        <v>49</v>
      </c>
      <c r="L1736" s="13">
        <v>4.2</v>
      </c>
      <c r="M1736" s="8">
        <v>2.8</v>
      </c>
      <c r="N1736">
        <v>57</v>
      </c>
      <c r="O1736" s="8">
        <v>239.4</v>
      </c>
      <c r="P1736" s="14">
        <v>3.8600000000000002E-2</v>
      </c>
      <c r="Q1736" s="8">
        <v>9.24</v>
      </c>
      <c r="R1736" s="8">
        <v>230.16</v>
      </c>
      <c r="S1736" s="8">
        <v>159.6</v>
      </c>
      <c r="T1736" s="8">
        <v>70.56</v>
      </c>
      <c r="U1736">
        <v>0</v>
      </c>
      <c r="V1736" s="8">
        <v>0</v>
      </c>
      <c r="W1736" s="8">
        <v>0</v>
      </c>
      <c r="X1736" s="8">
        <v>70.56</v>
      </c>
    </row>
    <row r="1737" spans="1:24" x14ac:dyDescent="0.25">
      <c r="A1737" t="s">
        <v>2063</v>
      </c>
      <c r="B1737" s="1">
        <v>46216</v>
      </c>
      <c r="C1737" t="s">
        <v>420</v>
      </c>
      <c r="D1737" t="s">
        <v>421</v>
      </c>
      <c r="E1737" t="s">
        <v>150</v>
      </c>
      <c r="F1737" t="s">
        <v>89</v>
      </c>
      <c r="G1737" t="s">
        <v>151</v>
      </c>
      <c r="H1737" t="s">
        <v>152</v>
      </c>
      <c r="I1737" t="s">
        <v>122</v>
      </c>
      <c r="J1737" t="s">
        <v>123</v>
      </c>
      <c r="K1737" t="s">
        <v>59</v>
      </c>
      <c r="L1737" s="13">
        <v>5.5</v>
      </c>
      <c r="M1737" s="8">
        <v>3.8</v>
      </c>
      <c r="N1737">
        <v>126</v>
      </c>
      <c r="O1737" s="8">
        <v>693</v>
      </c>
      <c r="P1737" s="14">
        <v>0.23730000000000001</v>
      </c>
      <c r="Q1737" s="8">
        <v>164.45</v>
      </c>
      <c r="R1737" s="8">
        <v>528.54999999999995</v>
      </c>
      <c r="S1737" s="8">
        <v>478.8</v>
      </c>
      <c r="T1737" s="8">
        <v>49.75</v>
      </c>
      <c r="U1737">
        <v>0</v>
      </c>
      <c r="V1737" s="8">
        <v>0</v>
      </c>
      <c r="W1737" s="8">
        <v>0</v>
      </c>
      <c r="X1737" s="8">
        <v>49.75</v>
      </c>
    </row>
    <row r="1738" spans="1:24" x14ac:dyDescent="0.25">
      <c r="A1738" t="s">
        <v>2064</v>
      </c>
      <c r="B1738" s="1">
        <v>45585</v>
      </c>
      <c r="C1738" t="s">
        <v>461</v>
      </c>
      <c r="D1738" t="s">
        <v>462</v>
      </c>
      <c r="E1738" t="s">
        <v>27</v>
      </c>
      <c r="F1738" t="s">
        <v>37</v>
      </c>
      <c r="G1738" t="s">
        <v>29</v>
      </c>
      <c r="H1738" t="s">
        <v>30</v>
      </c>
      <c r="I1738" t="s">
        <v>117</v>
      </c>
      <c r="J1738" t="s">
        <v>118</v>
      </c>
      <c r="K1738" t="s">
        <v>59</v>
      </c>
      <c r="L1738" s="13">
        <v>6</v>
      </c>
      <c r="M1738" s="8">
        <v>4.2</v>
      </c>
      <c r="N1738">
        <v>10</v>
      </c>
      <c r="O1738" s="8">
        <v>60</v>
      </c>
      <c r="P1738" s="14">
        <v>4.4900000000000002E-2</v>
      </c>
      <c r="Q1738" s="8">
        <v>2.69</v>
      </c>
      <c r="R1738" s="8">
        <v>57.31</v>
      </c>
      <c r="S1738" s="8">
        <v>42</v>
      </c>
      <c r="T1738" s="8">
        <v>15.31</v>
      </c>
      <c r="U1738">
        <v>0</v>
      </c>
      <c r="V1738" s="8">
        <v>0</v>
      </c>
      <c r="W1738" s="8">
        <v>0</v>
      </c>
      <c r="X1738" s="8">
        <v>15.31</v>
      </c>
    </row>
    <row r="1739" spans="1:24" x14ac:dyDescent="0.25">
      <c r="A1739" t="s">
        <v>2065</v>
      </c>
      <c r="B1739" s="1">
        <v>46086</v>
      </c>
      <c r="C1739" t="s">
        <v>229</v>
      </c>
      <c r="D1739" t="s">
        <v>230</v>
      </c>
      <c r="E1739" t="s">
        <v>27</v>
      </c>
      <c r="F1739" t="s">
        <v>54</v>
      </c>
      <c r="G1739" t="s">
        <v>29</v>
      </c>
      <c r="H1739" t="s">
        <v>30</v>
      </c>
      <c r="I1739" t="s">
        <v>104</v>
      </c>
      <c r="J1739" t="s">
        <v>105</v>
      </c>
      <c r="K1739" t="s">
        <v>49</v>
      </c>
      <c r="L1739" s="13">
        <v>4.2</v>
      </c>
      <c r="M1739" s="8">
        <v>2.8</v>
      </c>
      <c r="N1739">
        <v>58</v>
      </c>
      <c r="O1739" s="8">
        <v>243.6</v>
      </c>
      <c r="P1739" s="14">
        <v>3.7199999999999997E-2</v>
      </c>
      <c r="Q1739" s="8">
        <v>9.06</v>
      </c>
      <c r="R1739" s="8">
        <v>234.54</v>
      </c>
      <c r="S1739" s="8">
        <v>162.4</v>
      </c>
      <c r="T1739" s="8">
        <v>72.14</v>
      </c>
      <c r="U1739">
        <v>0</v>
      </c>
      <c r="V1739" s="8">
        <v>0</v>
      </c>
      <c r="W1739" s="8">
        <v>0</v>
      </c>
      <c r="X1739" s="8">
        <v>72.14</v>
      </c>
    </row>
    <row r="1740" spans="1:24" x14ac:dyDescent="0.25">
      <c r="A1740" t="s">
        <v>2066</v>
      </c>
      <c r="B1740" s="1">
        <v>46110</v>
      </c>
      <c r="C1740" t="s">
        <v>215</v>
      </c>
      <c r="D1740" t="s">
        <v>216</v>
      </c>
      <c r="E1740" t="s">
        <v>27</v>
      </c>
      <c r="F1740" t="s">
        <v>54</v>
      </c>
      <c r="G1740" t="s">
        <v>29</v>
      </c>
      <c r="H1740" t="s">
        <v>30</v>
      </c>
      <c r="I1740" t="s">
        <v>66</v>
      </c>
      <c r="J1740" t="s">
        <v>67</v>
      </c>
      <c r="K1740" t="s">
        <v>33</v>
      </c>
      <c r="L1740" s="13">
        <v>4.5</v>
      </c>
      <c r="M1740" s="8">
        <v>2.1</v>
      </c>
      <c r="N1740">
        <v>20</v>
      </c>
      <c r="O1740" s="8">
        <v>90</v>
      </c>
      <c r="P1740" s="14">
        <v>6.7400000000000002E-2</v>
      </c>
      <c r="Q1740" s="8">
        <v>6.07</v>
      </c>
      <c r="R1740" s="8">
        <v>83.93</v>
      </c>
      <c r="S1740" s="8">
        <v>42</v>
      </c>
      <c r="T1740" s="8">
        <v>41.93</v>
      </c>
      <c r="U1740">
        <v>0</v>
      </c>
      <c r="V1740" s="8">
        <v>0</v>
      </c>
      <c r="W1740" s="8">
        <v>0</v>
      </c>
      <c r="X1740" s="8">
        <v>41.93</v>
      </c>
    </row>
    <row r="1741" spans="1:24" x14ac:dyDescent="0.25">
      <c r="A1741" t="s">
        <v>2067</v>
      </c>
      <c r="B1741" s="1">
        <v>45527</v>
      </c>
      <c r="C1741" t="s">
        <v>590</v>
      </c>
      <c r="D1741" t="s">
        <v>591</v>
      </c>
      <c r="E1741" t="s">
        <v>27</v>
      </c>
      <c r="F1741" t="s">
        <v>46</v>
      </c>
      <c r="G1741" t="s">
        <v>29</v>
      </c>
      <c r="H1741" t="s">
        <v>30</v>
      </c>
      <c r="I1741" t="s">
        <v>31</v>
      </c>
      <c r="J1741" t="s">
        <v>32</v>
      </c>
      <c r="K1741" t="s">
        <v>33</v>
      </c>
      <c r="L1741" s="13">
        <v>5.8</v>
      </c>
      <c r="M1741" s="8">
        <v>2.7</v>
      </c>
      <c r="N1741">
        <v>14</v>
      </c>
      <c r="O1741" s="8">
        <v>81.2</v>
      </c>
      <c r="P1741" s="14">
        <v>2.64E-2</v>
      </c>
      <c r="Q1741" s="8">
        <v>2.14</v>
      </c>
      <c r="R1741" s="8">
        <v>79.06</v>
      </c>
      <c r="S1741" s="8">
        <v>37.799999999999997</v>
      </c>
      <c r="T1741" s="8">
        <v>41.26</v>
      </c>
      <c r="U1741">
        <v>0</v>
      </c>
      <c r="V1741" s="8">
        <v>0</v>
      </c>
      <c r="W1741" s="8">
        <v>0</v>
      </c>
      <c r="X1741" s="8">
        <v>41.26</v>
      </c>
    </row>
    <row r="1742" spans="1:24" x14ac:dyDescent="0.25">
      <c r="A1742" t="s">
        <v>2068</v>
      </c>
      <c r="B1742" s="1">
        <v>45913</v>
      </c>
      <c r="C1742" t="s">
        <v>337</v>
      </c>
      <c r="D1742" t="s">
        <v>338</v>
      </c>
      <c r="E1742" t="s">
        <v>27</v>
      </c>
      <c r="F1742" t="s">
        <v>54</v>
      </c>
      <c r="G1742" t="s">
        <v>38</v>
      </c>
      <c r="H1742" t="s">
        <v>39</v>
      </c>
      <c r="I1742" t="s">
        <v>84</v>
      </c>
      <c r="J1742" t="s">
        <v>85</v>
      </c>
      <c r="K1742" t="s">
        <v>42</v>
      </c>
      <c r="L1742" s="13">
        <v>9.9</v>
      </c>
      <c r="M1742" s="8">
        <v>3.1</v>
      </c>
      <c r="N1742">
        <v>88</v>
      </c>
      <c r="O1742" s="8">
        <v>871.2</v>
      </c>
      <c r="P1742" s="14">
        <v>9.4999999999999998E-3</v>
      </c>
      <c r="Q1742" s="8">
        <v>8.2799999999999994</v>
      </c>
      <c r="R1742" s="8">
        <v>862.92</v>
      </c>
      <c r="S1742" s="8">
        <v>272.8</v>
      </c>
      <c r="T1742" s="8">
        <v>590.12</v>
      </c>
      <c r="U1742">
        <v>0</v>
      </c>
      <c r="V1742" s="8">
        <v>0</v>
      </c>
      <c r="W1742" s="8">
        <v>0</v>
      </c>
      <c r="X1742" s="8">
        <v>590.12</v>
      </c>
    </row>
    <row r="1743" spans="1:24" x14ac:dyDescent="0.25">
      <c r="A1743" t="s">
        <v>2069</v>
      </c>
      <c r="B1743" s="1">
        <v>46113</v>
      </c>
      <c r="C1743" t="s">
        <v>671</v>
      </c>
      <c r="D1743" t="s">
        <v>672</v>
      </c>
      <c r="E1743" t="s">
        <v>27</v>
      </c>
      <c r="F1743" t="s">
        <v>89</v>
      </c>
      <c r="G1743" t="s">
        <v>38</v>
      </c>
      <c r="H1743" t="s">
        <v>39</v>
      </c>
      <c r="I1743" t="s">
        <v>117</v>
      </c>
      <c r="J1743" t="s">
        <v>118</v>
      </c>
      <c r="K1743" t="s">
        <v>59</v>
      </c>
      <c r="L1743" s="13">
        <v>6</v>
      </c>
      <c r="M1743" s="8">
        <v>4.2</v>
      </c>
      <c r="N1743">
        <v>220</v>
      </c>
      <c r="O1743" s="8">
        <v>1320</v>
      </c>
      <c r="P1743" s="14">
        <v>5.8000000000000003E-2</v>
      </c>
      <c r="Q1743" s="8">
        <v>76.56</v>
      </c>
      <c r="R1743" s="8">
        <v>1243.44</v>
      </c>
      <c r="S1743" s="8">
        <v>924</v>
      </c>
      <c r="T1743" s="8">
        <v>319.44</v>
      </c>
      <c r="U1743">
        <v>63</v>
      </c>
      <c r="V1743" s="8">
        <v>356.08</v>
      </c>
      <c r="W1743" s="8">
        <v>296.10000000000002</v>
      </c>
      <c r="X1743" s="8">
        <v>23.34</v>
      </c>
    </row>
    <row r="1744" spans="1:24" x14ac:dyDescent="0.25">
      <c r="A1744" t="s">
        <v>2070</v>
      </c>
      <c r="B1744" s="1">
        <v>45652</v>
      </c>
      <c r="C1744" t="s">
        <v>427</v>
      </c>
      <c r="D1744" t="s">
        <v>428</v>
      </c>
      <c r="E1744" t="s">
        <v>150</v>
      </c>
      <c r="F1744" t="s">
        <v>46</v>
      </c>
      <c r="G1744" t="s">
        <v>151</v>
      </c>
      <c r="H1744" t="s">
        <v>152</v>
      </c>
      <c r="I1744" t="s">
        <v>40</v>
      </c>
      <c r="J1744" t="s">
        <v>41</v>
      </c>
      <c r="K1744" t="s">
        <v>42</v>
      </c>
      <c r="L1744" s="13">
        <v>14.5</v>
      </c>
      <c r="M1744" s="8">
        <v>4.2</v>
      </c>
      <c r="N1744">
        <v>3</v>
      </c>
      <c r="O1744" s="8">
        <v>43.5</v>
      </c>
      <c r="P1744" s="14">
        <v>0.1678</v>
      </c>
      <c r="Q1744" s="8">
        <v>7.3</v>
      </c>
      <c r="R1744" s="8">
        <v>36.200000000000003</v>
      </c>
      <c r="S1744" s="8">
        <v>12.6</v>
      </c>
      <c r="T1744" s="8">
        <v>23.6</v>
      </c>
      <c r="U1744">
        <v>0</v>
      </c>
      <c r="V1744" s="8">
        <v>0</v>
      </c>
      <c r="W1744" s="8">
        <v>0</v>
      </c>
      <c r="X1744" s="8">
        <v>23.6</v>
      </c>
    </row>
    <row r="1745" spans="1:24" x14ac:dyDescent="0.25">
      <c r="A1745" t="s">
        <v>2071</v>
      </c>
      <c r="B1745" s="1">
        <v>45516</v>
      </c>
      <c r="C1745" t="s">
        <v>642</v>
      </c>
      <c r="D1745" t="s">
        <v>643</v>
      </c>
      <c r="E1745" t="s">
        <v>71</v>
      </c>
      <c r="F1745" t="s">
        <v>54</v>
      </c>
      <c r="G1745" t="s">
        <v>165</v>
      </c>
      <c r="H1745" t="s">
        <v>166</v>
      </c>
      <c r="I1745" t="s">
        <v>84</v>
      </c>
      <c r="J1745" t="s">
        <v>85</v>
      </c>
      <c r="K1745" t="s">
        <v>42</v>
      </c>
      <c r="L1745" s="13">
        <v>9.9</v>
      </c>
      <c r="M1745" s="8">
        <v>3.1</v>
      </c>
      <c r="N1745">
        <v>236</v>
      </c>
      <c r="O1745" s="8">
        <v>2336.4</v>
      </c>
      <c r="P1745" s="14">
        <v>5.4100000000000002E-2</v>
      </c>
      <c r="Q1745" s="8">
        <v>126.4</v>
      </c>
      <c r="R1745" s="8">
        <v>2210</v>
      </c>
      <c r="S1745" s="8">
        <v>731.6</v>
      </c>
      <c r="T1745" s="8">
        <v>1478.4</v>
      </c>
      <c r="U1745">
        <v>0</v>
      </c>
      <c r="V1745" s="8">
        <v>0</v>
      </c>
      <c r="W1745" s="8">
        <v>0</v>
      </c>
      <c r="X1745" s="8">
        <v>1478.4</v>
      </c>
    </row>
    <row r="1746" spans="1:24" x14ac:dyDescent="0.25">
      <c r="A1746" t="s">
        <v>2072</v>
      </c>
      <c r="B1746" s="1">
        <v>45943</v>
      </c>
      <c r="C1746" t="s">
        <v>301</v>
      </c>
      <c r="D1746" t="s">
        <v>302</v>
      </c>
      <c r="E1746" t="s">
        <v>63</v>
      </c>
      <c r="F1746" t="s">
        <v>37</v>
      </c>
      <c r="G1746" t="s">
        <v>79</v>
      </c>
      <c r="H1746" t="s">
        <v>80</v>
      </c>
      <c r="I1746" t="s">
        <v>66</v>
      </c>
      <c r="J1746" t="s">
        <v>67</v>
      </c>
      <c r="K1746" t="s">
        <v>33</v>
      </c>
      <c r="L1746" s="13">
        <v>4.5</v>
      </c>
      <c r="M1746" s="8">
        <v>2.1</v>
      </c>
      <c r="N1746">
        <v>82</v>
      </c>
      <c r="O1746" s="8">
        <v>369</v>
      </c>
      <c r="P1746" s="14">
        <v>1.12E-2</v>
      </c>
      <c r="Q1746" s="8">
        <v>4.13</v>
      </c>
      <c r="R1746" s="8">
        <v>364.87</v>
      </c>
      <c r="S1746" s="8">
        <v>172.2</v>
      </c>
      <c r="T1746" s="8">
        <v>192.67</v>
      </c>
      <c r="U1746">
        <v>0</v>
      </c>
      <c r="V1746" s="8">
        <v>0</v>
      </c>
      <c r="W1746" s="8">
        <v>0</v>
      </c>
      <c r="X1746" s="8">
        <v>192.67</v>
      </c>
    </row>
    <row r="1747" spans="1:24" x14ac:dyDescent="0.25">
      <c r="A1747" t="s">
        <v>2073</v>
      </c>
      <c r="B1747" s="1">
        <v>45486</v>
      </c>
      <c r="C1747" t="s">
        <v>758</v>
      </c>
      <c r="D1747" t="s">
        <v>759</v>
      </c>
      <c r="E1747" t="s">
        <v>27</v>
      </c>
      <c r="F1747" t="s">
        <v>37</v>
      </c>
      <c r="G1747" t="s">
        <v>38</v>
      </c>
      <c r="H1747" t="s">
        <v>39</v>
      </c>
      <c r="I1747" t="s">
        <v>84</v>
      </c>
      <c r="J1747" t="s">
        <v>85</v>
      </c>
      <c r="K1747" t="s">
        <v>42</v>
      </c>
      <c r="L1747" s="13">
        <v>9.9</v>
      </c>
      <c r="M1747" s="8">
        <v>3.1</v>
      </c>
      <c r="N1747">
        <v>39</v>
      </c>
      <c r="O1747" s="8">
        <v>386.1</v>
      </c>
      <c r="P1747" s="14">
        <v>4.8999999999999998E-3</v>
      </c>
      <c r="Q1747" s="8">
        <v>1.89</v>
      </c>
      <c r="R1747" s="8">
        <v>384.21</v>
      </c>
      <c r="S1747" s="8">
        <v>120.9</v>
      </c>
      <c r="T1747" s="8">
        <v>263.31</v>
      </c>
      <c r="U1747">
        <v>0</v>
      </c>
      <c r="V1747" s="8">
        <v>0</v>
      </c>
      <c r="W1747" s="8">
        <v>0</v>
      </c>
      <c r="X1747" s="8">
        <v>263.31</v>
      </c>
    </row>
    <row r="1748" spans="1:24" x14ac:dyDescent="0.25">
      <c r="A1748" t="s">
        <v>2074</v>
      </c>
      <c r="B1748" s="1">
        <v>45927</v>
      </c>
      <c r="C1748" t="s">
        <v>195</v>
      </c>
      <c r="D1748" t="s">
        <v>196</v>
      </c>
      <c r="E1748" t="s">
        <v>150</v>
      </c>
      <c r="F1748" t="s">
        <v>89</v>
      </c>
      <c r="G1748" t="s">
        <v>151</v>
      </c>
      <c r="H1748" t="s">
        <v>152</v>
      </c>
      <c r="I1748" t="s">
        <v>66</v>
      </c>
      <c r="J1748" t="s">
        <v>67</v>
      </c>
      <c r="K1748" t="s">
        <v>33</v>
      </c>
      <c r="L1748" s="13">
        <v>4.5</v>
      </c>
      <c r="M1748" s="8">
        <v>2.1</v>
      </c>
      <c r="N1748">
        <v>34</v>
      </c>
      <c r="O1748" s="8">
        <v>153</v>
      </c>
      <c r="P1748" s="14">
        <v>0.14050000000000001</v>
      </c>
      <c r="Q1748" s="8">
        <v>21.5</v>
      </c>
      <c r="R1748" s="8">
        <v>131.5</v>
      </c>
      <c r="S1748" s="8">
        <v>71.400000000000006</v>
      </c>
      <c r="T1748" s="8">
        <v>60.1</v>
      </c>
      <c r="U1748">
        <v>0</v>
      </c>
      <c r="V1748" s="8">
        <v>0</v>
      </c>
      <c r="W1748" s="8">
        <v>0</v>
      </c>
      <c r="X1748" s="8">
        <v>60.1</v>
      </c>
    </row>
    <row r="1749" spans="1:24" x14ac:dyDescent="0.25">
      <c r="A1749" t="s">
        <v>2075</v>
      </c>
      <c r="B1749" s="1">
        <v>45548</v>
      </c>
      <c r="C1749" t="s">
        <v>241</v>
      </c>
      <c r="D1749" t="s">
        <v>242</v>
      </c>
      <c r="E1749" t="s">
        <v>71</v>
      </c>
      <c r="F1749" t="s">
        <v>89</v>
      </c>
      <c r="G1749" t="s">
        <v>165</v>
      </c>
      <c r="H1749" t="s">
        <v>166</v>
      </c>
      <c r="I1749" t="s">
        <v>57</v>
      </c>
      <c r="J1749" t="s">
        <v>58</v>
      </c>
      <c r="K1749" t="s">
        <v>59</v>
      </c>
      <c r="L1749" s="13">
        <v>10.5</v>
      </c>
      <c r="M1749" s="8">
        <v>7.5</v>
      </c>
      <c r="N1749">
        <v>244</v>
      </c>
      <c r="O1749" s="8">
        <v>2562</v>
      </c>
      <c r="P1749" s="14">
        <v>0.15459999999999999</v>
      </c>
      <c r="Q1749" s="8">
        <v>396.09</v>
      </c>
      <c r="R1749" s="8">
        <v>2165.91</v>
      </c>
      <c r="S1749" s="8">
        <v>1830</v>
      </c>
      <c r="T1749" s="8">
        <v>335.91</v>
      </c>
      <c r="U1749">
        <v>0</v>
      </c>
      <c r="V1749" s="8">
        <v>0</v>
      </c>
      <c r="W1749" s="8">
        <v>0</v>
      </c>
      <c r="X1749" s="8">
        <v>335.91</v>
      </c>
    </row>
    <row r="1750" spans="1:24" x14ac:dyDescent="0.25">
      <c r="A1750" t="s">
        <v>2076</v>
      </c>
      <c r="B1750" s="1">
        <v>45986</v>
      </c>
      <c r="C1750" t="s">
        <v>255</v>
      </c>
      <c r="D1750" t="s">
        <v>256</v>
      </c>
      <c r="E1750" t="s">
        <v>27</v>
      </c>
      <c r="F1750" t="s">
        <v>89</v>
      </c>
      <c r="G1750" t="s">
        <v>29</v>
      </c>
      <c r="H1750" t="s">
        <v>30</v>
      </c>
      <c r="I1750" t="s">
        <v>130</v>
      </c>
      <c r="J1750" t="s">
        <v>131</v>
      </c>
      <c r="K1750" t="s">
        <v>42</v>
      </c>
      <c r="L1750" s="13">
        <v>4.8</v>
      </c>
      <c r="M1750" s="8">
        <v>1.4</v>
      </c>
      <c r="N1750">
        <v>61</v>
      </c>
      <c r="O1750" s="8">
        <v>292.8</v>
      </c>
      <c r="P1750" s="14">
        <v>2.0899999999999998E-2</v>
      </c>
      <c r="Q1750" s="8">
        <v>6.12</v>
      </c>
      <c r="R1750" s="8">
        <v>286.68</v>
      </c>
      <c r="S1750" s="8">
        <v>85.4</v>
      </c>
      <c r="T1750" s="8">
        <v>201.28</v>
      </c>
      <c r="U1750">
        <v>4</v>
      </c>
      <c r="V1750" s="8">
        <v>18.8</v>
      </c>
      <c r="W1750" s="8">
        <v>7.6</v>
      </c>
      <c r="X1750" s="8">
        <v>193.68</v>
      </c>
    </row>
    <row r="1751" spans="1:24" x14ac:dyDescent="0.25">
      <c r="A1751" t="s">
        <v>2077</v>
      </c>
      <c r="B1751" s="1">
        <v>46065</v>
      </c>
      <c r="C1751" t="s">
        <v>244</v>
      </c>
      <c r="D1751" t="s">
        <v>245</v>
      </c>
      <c r="E1751" t="s">
        <v>53</v>
      </c>
      <c r="F1751" t="s">
        <v>46</v>
      </c>
      <c r="G1751" t="s">
        <v>55</v>
      </c>
      <c r="H1751" t="s">
        <v>56</v>
      </c>
      <c r="I1751" t="s">
        <v>112</v>
      </c>
      <c r="J1751" t="s">
        <v>113</v>
      </c>
      <c r="K1751" t="s">
        <v>42</v>
      </c>
      <c r="L1751" s="13">
        <v>8.5</v>
      </c>
      <c r="M1751" s="8">
        <v>2.8</v>
      </c>
      <c r="N1751">
        <v>3</v>
      </c>
      <c r="O1751" s="8">
        <v>25.5</v>
      </c>
      <c r="P1751" s="14">
        <v>0.24030000000000001</v>
      </c>
      <c r="Q1751" s="8">
        <v>6.13</v>
      </c>
      <c r="R1751" s="8">
        <v>19.37</v>
      </c>
      <c r="S1751" s="8">
        <v>8.4</v>
      </c>
      <c r="T1751" s="8">
        <v>10.97</v>
      </c>
      <c r="U1751">
        <v>0</v>
      </c>
      <c r="V1751" s="8">
        <v>0</v>
      </c>
      <c r="W1751" s="8">
        <v>0</v>
      </c>
      <c r="X1751" s="8">
        <v>10.97</v>
      </c>
    </row>
    <row r="1752" spans="1:24" x14ac:dyDescent="0.25">
      <c r="A1752" t="s">
        <v>2078</v>
      </c>
      <c r="B1752" s="1">
        <v>46030</v>
      </c>
      <c r="C1752" t="s">
        <v>361</v>
      </c>
      <c r="D1752" t="s">
        <v>362</v>
      </c>
      <c r="E1752" t="s">
        <v>27</v>
      </c>
      <c r="F1752" t="s">
        <v>28</v>
      </c>
      <c r="G1752" t="s">
        <v>29</v>
      </c>
      <c r="H1752" t="s">
        <v>30</v>
      </c>
      <c r="I1752" t="s">
        <v>112</v>
      </c>
      <c r="J1752" t="s">
        <v>113</v>
      </c>
      <c r="K1752" t="s">
        <v>42</v>
      </c>
      <c r="L1752" s="13">
        <v>8.5</v>
      </c>
      <c r="M1752" s="8">
        <v>2.8</v>
      </c>
      <c r="N1752">
        <v>54</v>
      </c>
      <c r="O1752" s="8">
        <v>459</v>
      </c>
      <c r="P1752" s="14">
        <v>0.15740000000000001</v>
      </c>
      <c r="Q1752" s="8">
        <v>72.25</v>
      </c>
      <c r="R1752" s="8">
        <v>386.75</v>
      </c>
      <c r="S1752" s="8">
        <v>151.19999999999999</v>
      </c>
      <c r="T1752" s="8">
        <v>235.55</v>
      </c>
      <c r="U1752">
        <v>31</v>
      </c>
      <c r="V1752" s="8">
        <v>222.03</v>
      </c>
      <c r="W1752" s="8">
        <v>102.3</v>
      </c>
      <c r="X1752" s="8">
        <v>133.25</v>
      </c>
    </row>
    <row r="1753" spans="1:24" x14ac:dyDescent="0.25">
      <c r="A1753" t="s">
        <v>2079</v>
      </c>
      <c r="B1753" s="1">
        <v>46077</v>
      </c>
      <c r="C1753" t="s">
        <v>266</v>
      </c>
      <c r="D1753" t="s">
        <v>267</v>
      </c>
      <c r="E1753" t="s">
        <v>53</v>
      </c>
      <c r="F1753" t="s">
        <v>54</v>
      </c>
      <c r="G1753" t="s">
        <v>55</v>
      </c>
      <c r="H1753" t="s">
        <v>56</v>
      </c>
      <c r="I1753" t="s">
        <v>122</v>
      </c>
      <c r="J1753" t="s">
        <v>123</v>
      </c>
      <c r="K1753" t="s">
        <v>59</v>
      </c>
      <c r="L1753" s="13">
        <v>5.5</v>
      </c>
      <c r="M1753" s="8">
        <v>3.8</v>
      </c>
      <c r="N1753">
        <v>96</v>
      </c>
      <c r="O1753" s="8">
        <v>528</v>
      </c>
      <c r="P1753" s="14">
        <v>1.32E-2</v>
      </c>
      <c r="Q1753" s="8">
        <v>6.97</v>
      </c>
      <c r="R1753" s="8">
        <v>521.03</v>
      </c>
      <c r="S1753" s="8">
        <v>364.8</v>
      </c>
      <c r="T1753" s="8">
        <v>156.22999999999999</v>
      </c>
      <c r="U1753">
        <v>0</v>
      </c>
      <c r="V1753" s="8">
        <v>0</v>
      </c>
      <c r="W1753" s="8">
        <v>0</v>
      </c>
      <c r="X1753" s="8">
        <v>156.22999999999999</v>
      </c>
    </row>
    <row r="1754" spans="1:24" x14ac:dyDescent="0.25">
      <c r="A1754" t="s">
        <v>2080</v>
      </c>
      <c r="B1754" s="1">
        <v>45967</v>
      </c>
      <c r="C1754" t="s">
        <v>180</v>
      </c>
      <c r="D1754" t="s">
        <v>181</v>
      </c>
      <c r="E1754" t="s">
        <v>63</v>
      </c>
      <c r="F1754" t="s">
        <v>46</v>
      </c>
      <c r="G1754" t="s">
        <v>64</v>
      </c>
      <c r="H1754" t="s">
        <v>65</v>
      </c>
      <c r="I1754" t="s">
        <v>40</v>
      </c>
      <c r="J1754" t="s">
        <v>41</v>
      </c>
      <c r="K1754" t="s">
        <v>42</v>
      </c>
      <c r="L1754" s="13">
        <v>14.5</v>
      </c>
      <c r="M1754" s="8">
        <v>4.2</v>
      </c>
      <c r="N1754">
        <v>15</v>
      </c>
      <c r="O1754" s="8">
        <v>217.5</v>
      </c>
      <c r="P1754" s="14">
        <v>0.1628</v>
      </c>
      <c r="Q1754" s="8">
        <v>35.409999999999997</v>
      </c>
      <c r="R1754" s="8">
        <v>182.09</v>
      </c>
      <c r="S1754" s="8">
        <v>63</v>
      </c>
      <c r="T1754" s="8">
        <v>119.09</v>
      </c>
      <c r="U1754">
        <v>0</v>
      </c>
      <c r="V1754" s="8">
        <v>0</v>
      </c>
      <c r="W1754" s="8">
        <v>0</v>
      </c>
      <c r="X1754" s="8">
        <v>119.09</v>
      </c>
    </row>
    <row r="1755" spans="1:24" x14ac:dyDescent="0.25">
      <c r="A1755" t="s">
        <v>2081</v>
      </c>
      <c r="B1755" s="1">
        <v>45989</v>
      </c>
      <c r="C1755" t="s">
        <v>238</v>
      </c>
      <c r="D1755" t="s">
        <v>239</v>
      </c>
      <c r="E1755" t="s">
        <v>27</v>
      </c>
      <c r="F1755" t="s">
        <v>37</v>
      </c>
      <c r="G1755" t="s">
        <v>38</v>
      </c>
      <c r="H1755" t="s">
        <v>39</v>
      </c>
      <c r="I1755" t="s">
        <v>122</v>
      </c>
      <c r="J1755" t="s">
        <v>123</v>
      </c>
      <c r="K1755" t="s">
        <v>59</v>
      </c>
      <c r="L1755" s="13">
        <v>5.5</v>
      </c>
      <c r="M1755" s="8">
        <v>3.8</v>
      </c>
      <c r="N1755">
        <v>11</v>
      </c>
      <c r="O1755" s="8">
        <v>60.5</v>
      </c>
      <c r="P1755" s="14">
        <v>8.9999999999999998E-4</v>
      </c>
      <c r="Q1755" s="8">
        <v>0.05</v>
      </c>
      <c r="R1755" s="8">
        <v>60.45</v>
      </c>
      <c r="S1755" s="8">
        <v>41.8</v>
      </c>
      <c r="T1755" s="8">
        <v>18.649999999999999</v>
      </c>
      <c r="U1755">
        <v>0</v>
      </c>
      <c r="V1755" s="8">
        <v>0</v>
      </c>
      <c r="W1755" s="8">
        <v>0</v>
      </c>
      <c r="X1755" s="8">
        <v>18.649999999999999</v>
      </c>
    </row>
    <row r="1756" spans="1:24" x14ac:dyDescent="0.25">
      <c r="A1756" t="s">
        <v>2082</v>
      </c>
      <c r="B1756" s="1">
        <v>46150</v>
      </c>
      <c r="C1756" t="s">
        <v>689</v>
      </c>
      <c r="D1756" t="s">
        <v>690</v>
      </c>
      <c r="E1756" t="s">
        <v>27</v>
      </c>
      <c r="F1756" t="s">
        <v>54</v>
      </c>
      <c r="G1756" t="s">
        <v>38</v>
      </c>
      <c r="H1756" t="s">
        <v>39</v>
      </c>
      <c r="I1756" t="s">
        <v>127</v>
      </c>
      <c r="J1756" t="s">
        <v>128</v>
      </c>
      <c r="K1756" t="s">
        <v>33</v>
      </c>
      <c r="L1756" s="13">
        <v>7.2</v>
      </c>
      <c r="M1756" s="8">
        <v>3.6</v>
      </c>
      <c r="N1756">
        <v>88</v>
      </c>
      <c r="O1756" s="8">
        <v>633.6</v>
      </c>
      <c r="P1756" s="14">
        <v>2.9999999999999997E-4</v>
      </c>
      <c r="Q1756" s="8">
        <v>0.19</v>
      </c>
      <c r="R1756" s="8">
        <v>633.41</v>
      </c>
      <c r="S1756" s="8">
        <v>316.8</v>
      </c>
      <c r="T1756" s="8">
        <v>316.61</v>
      </c>
      <c r="U1756">
        <v>0</v>
      </c>
      <c r="V1756" s="8">
        <v>0</v>
      </c>
      <c r="W1756" s="8">
        <v>0</v>
      </c>
      <c r="X1756" s="8">
        <v>316.61</v>
      </c>
    </row>
    <row r="1757" spans="1:24" x14ac:dyDescent="0.25">
      <c r="A1757" t="s">
        <v>2083</v>
      </c>
      <c r="B1757" s="1">
        <v>45432</v>
      </c>
      <c r="C1757" t="s">
        <v>386</v>
      </c>
      <c r="D1757" t="s">
        <v>387</v>
      </c>
      <c r="E1757" t="s">
        <v>27</v>
      </c>
      <c r="F1757" t="s">
        <v>54</v>
      </c>
      <c r="G1757" t="s">
        <v>29</v>
      </c>
      <c r="H1757" t="s">
        <v>30</v>
      </c>
      <c r="I1757" t="s">
        <v>31</v>
      </c>
      <c r="J1757" t="s">
        <v>32</v>
      </c>
      <c r="K1757" t="s">
        <v>33</v>
      </c>
      <c r="L1757" s="13">
        <v>5.8</v>
      </c>
      <c r="M1757" s="8">
        <v>2.7</v>
      </c>
      <c r="N1757">
        <v>89</v>
      </c>
      <c r="O1757" s="8">
        <v>516.20000000000005</v>
      </c>
      <c r="P1757" s="14">
        <v>4.5999999999999999E-3</v>
      </c>
      <c r="Q1757" s="8">
        <v>2.37</v>
      </c>
      <c r="R1757" s="8">
        <v>513.83000000000004</v>
      </c>
      <c r="S1757" s="8">
        <v>240.3</v>
      </c>
      <c r="T1757" s="8">
        <v>273.52999999999997</v>
      </c>
      <c r="U1757">
        <v>0</v>
      </c>
      <c r="V1757" s="8">
        <v>0</v>
      </c>
      <c r="W1757" s="8">
        <v>0</v>
      </c>
      <c r="X1757" s="8">
        <v>273.52999999999997</v>
      </c>
    </row>
    <row r="1758" spans="1:24" x14ac:dyDescent="0.25">
      <c r="A1758" t="s">
        <v>2084</v>
      </c>
      <c r="B1758" s="1">
        <v>45935</v>
      </c>
      <c r="C1758" t="s">
        <v>258</v>
      </c>
      <c r="D1758" t="s">
        <v>259</v>
      </c>
      <c r="E1758" t="s">
        <v>71</v>
      </c>
      <c r="F1758" t="s">
        <v>28</v>
      </c>
      <c r="G1758" t="s">
        <v>165</v>
      </c>
      <c r="H1758" t="s">
        <v>166</v>
      </c>
      <c r="I1758" t="s">
        <v>99</v>
      </c>
      <c r="J1758" t="s">
        <v>100</v>
      </c>
      <c r="K1758" t="s">
        <v>49</v>
      </c>
      <c r="L1758" s="13">
        <v>3.8</v>
      </c>
      <c r="M1758" s="8">
        <v>2.6</v>
      </c>
      <c r="N1758">
        <v>290</v>
      </c>
      <c r="O1758" s="8">
        <v>1102</v>
      </c>
      <c r="P1758" s="14">
        <v>5.4100000000000002E-2</v>
      </c>
      <c r="Q1758" s="8">
        <v>59.62</v>
      </c>
      <c r="R1758" s="8">
        <v>1042.3800000000001</v>
      </c>
      <c r="S1758" s="8">
        <v>754</v>
      </c>
      <c r="T1758" s="8">
        <v>288.38</v>
      </c>
      <c r="U1758">
        <v>0</v>
      </c>
      <c r="V1758" s="8">
        <v>0</v>
      </c>
      <c r="W1758" s="8">
        <v>0</v>
      </c>
      <c r="X1758" s="8">
        <v>288.38</v>
      </c>
    </row>
    <row r="1759" spans="1:24" x14ac:dyDescent="0.25">
      <c r="A1759" t="s">
        <v>2085</v>
      </c>
      <c r="B1759" s="1">
        <v>45391</v>
      </c>
      <c r="C1759" t="s">
        <v>205</v>
      </c>
      <c r="D1759" t="s">
        <v>206</v>
      </c>
      <c r="E1759" t="s">
        <v>71</v>
      </c>
      <c r="F1759" t="s">
        <v>54</v>
      </c>
      <c r="G1759" t="s">
        <v>165</v>
      </c>
      <c r="H1759" t="s">
        <v>166</v>
      </c>
      <c r="I1759" t="s">
        <v>144</v>
      </c>
      <c r="J1759" t="s">
        <v>145</v>
      </c>
      <c r="K1759" t="s">
        <v>33</v>
      </c>
      <c r="L1759" s="13">
        <v>12</v>
      </c>
      <c r="M1759" s="8">
        <v>6.5</v>
      </c>
      <c r="N1759">
        <v>122</v>
      </c>
      <c r="O1759" s="8">
        <v>1464</v>
      </c>
      <c r="P1759" s="14">
        <v>5.8999999999999999E-3</v>
      </c>
      <c r="Q1759" s="8">
        <v>8.64</v>
      </c>
      <c r="R1759" s="8">
        <v>1455.36</v>
      </c>
      <c r="S1759" s="8">
        <v>793</v>
      </c>
      <c r="T1759" s="8">
        <v>662.36</v>
      </c>
      <c r="U1759">
        <v>0</v>
      </c>
      <c r="V1759" s="8">
        <v>0</v>
      </c>
      <c r="W1759" s="8">
        <v>0</v>
      </c>
      <c r="X1759" s="8">
        <v>662.36</v>
      </c>
    </row>
    <row r="1760" spans="1:24" x14ac:dyDescent="0.25">
      <c r="A1760" t="s">
        <v>2086</v>
      </c>
      <c r="B1760" s="1">
        <v>46217</v>
      </c>
      <c r="C1760" t="s">
        <v>331</v>
      </c>
      <c r="D1760" t="s">
        <v>332</v>
      </c>
      <c r="E1760" t="s">
        <v>150</v>
      </c>
      <c r="F1760" t="s">
        <v>37</v>
      </c>
      <c r="G1760" t="s">
        <v>151</v>
      </c>
      <c r="H1760" t="s">
        <v>152</v>
      </c>
      <c r="I1760" t="s">
        <v>112</v>
      </c>
      <c r="J1760" t="s">
        <v>113</v>
      </c>
      <c r="K1760" t="s">
        <v>42</v>
      </c>
      <c r="L1760" s="13">
        <v>8.5</v>
      </c>
      <c r="M1760" s="8">
        <v>2.8</v>
      </c>
      <c r="N1760">
        <v>3</v>
      </c>
      <c r="O1760" s="8">
        <v>25.5</v>
      </c>
      <c r="P1760" s="14">
        <v>0.43340000000000001</v>
      </c>
      <c r="Q1760" s="8">
        <v>11.05</v>
      </c>
      <c r="R1760" s="8">
        <v>14.45</v>
      </c>
      <c r="S1760" s="8">
        <v>8.4</v>
      </c>
      <c r="T1760" s="8">
        <v>6.05</v>
      </c>
      <c r="U1760">
        <v>0</v>
      </c>
      <c r="V1760" s="8">
        <v>0</v>
      </c>
      <c r="W1760" s="8">
        <v>0</v>
      </c>
      <c r="X1760" s="8">
        <v>6.05</v>
      </c>
    </row>
    <row r="1761" spans="1:24" x14ac:dyDescent="0.25">
      <c r="A1761" t="s">
        <v>2087</v>
      </c>
      <c r="B1761" s="1">
        <v>45934</v>
      </c>
      <c r="C1761" t="s">
        <v>120</v>
      </c>
      <c r="D1761" t="s">
        <v>121</v>
      </c>
      <c r="E1761" t="s">
        <v>63</v>
      </c>
      <c r="F1761" t="s">
        <v>89</v>
      </c>
      <c r="G1761" t="s">
        <v>64</v>
      </c>
      <c r="H1761" t="s">
        <v>65</v>
      </c>
      <c r="I1761" t="s">
        <v>40</v>
      </c>
      <c r="J1761" t="s">
        <v>41</v>
      </c>
      <c r="K1761" t="s">
        <v>42</v>
      </c>
      <c r="L1761" s="13">
        <v>14.5</v>
      </c>
      <c r="M1761" s="8">
        <v>4.2</v>
      </c>
      <c r="N1761">
        <v>262</v>
      </c>
      <c r="O1761" s="8">
        <v>3799</v>
      </c>
      <c r="P1761" s="14">
        <v>0.15890000000000001</v>
      </c>
      <c r="Q1761" s="8">
        <v>603.66</v>
      </c>
      <c r="R1761" s="8">
        <v>3195.34</v>
      </c>
      <c r="S1761" s="8">
        <v>1100.4000000000001</v>
      </c>
      <c r="T1761" s="8">
        <v>2094.94</v>
      </c>
      <c r="U1761">
        <v>0</v>
      </c>
      <c r="V1761" s="8">
        <v>0</v>
      </c>
      <c r="W1761" s="8">
        <v>0</v>
      </c>
      <c r="X1761" s="8">
        <v>2094.94</v>
      </c>
    </row>
    <row r="1762" spans="1:24" x14ac:dyDescent="0.25">
      <c r="A1762" t="s">
        <v>2088</v>
      </c>
      <c r="B1762" s="1">
        <v>45953</v>
      </c>
      <c r="C1762" t="s">
        <v>523</v>
      </c>
      <c r="D1762" t="s">
        <v>524</v>
      </c>
      <c r="E1762" t="s">
        <v>27</v>
      </c>
      <c r="F1762" t="s">
        <v>89</v>
      </c>
      <c r="G1762" t="s">
        <v>29</v>
      </c>
      <c r="H1762" t="s">
        <v>30</v>
      </c>
      <c r="I1762" t="s">
        <v>104</v>
      </c>
      <c r="J1762" t="s">
        <v>105</v>
      </c>
      <c r="K1762" t="s">
        <v>49</v>
      </c>
      <c r="L1762" s="13">
        <v>4.2</v>
      </c>
      <c r="M1762" s="8">
        <v>2.8</v>
      </c>
      <c r="N1762">
        <v>139</v>
      </c>
      <c r="O1762" s="8">
        <v>583.79999999999995</v>
      </c>
      <c r="P1762" s="14">
        <v>0.25490000000000002</v>
      </c>
      <c r="Q1762" s="8">
        <v>148.81</v>
      </c>
      <c r="R1762" s="8">
        <v>434.99</v>
      </c>
      <c r="S1762" s="8">
        <v>389.2</v>
      </c>
      <c r="T1762" s="8">
        <v>45.79</v>
      </c>
      <c r="U1762">
        <v>0</v>
      </c>
      <c r="V1762" s="8">
        <v>0</v>
      </c>
      <c r="W1762" s="8">
        <v>0</v>
      </c>
      <c r="X1762" s="8">
        <v>45.79</v>
      </c>
    </row>
    <row r="1763" spans="1:24" x14ac:dyDescent="0.25">
      <c r="A1763" t="s">
        <v>2089</v>
      </c>
      <c r="B1763" s="1">
        <v>45332</v>
      </c>
      <c r="C1763" t="s">
        <v>458</v>
      </c>
      <c r="D1763" t="s">
        <v>459</v>
      </c>
      <c r="E1763" t="s">
        <v>27</v>
      </c>
      <c r="F1763" t="s">
        <v>89</v>
      </c>
      <c r="G1763" t="s">
        <v>29</v>
      </c>
      <c r="H1763" t="s">
        <v>30</v>
      </c>
      <c r="I1763" t="s">
        <v>144</v>
      </c>
      <c r="J1763" t="s">
        <v>145</v>
      </c>
      <c r="K1763" t="s">
        <v>33</v>
      </c>
      <c r="L1763" s="13">
        <v>12</v>
      </c>
      <c r="M1763" s="8">
        <v>6.5</v>
      </c>
      <c r="N1763">
        <v>23</v>
      </c>
      <c r="O1763" s="8">
        <v>276</v>
      </c>
      <c r="P1763" s="14">
        <v>0.14169999999999999</v>
      </c>
      <c r="Q1763" s="8">
        <v>39.11</v>
      </c>
      <c r="R1763" s="8">
        <v>236.89</v>
      </c>
      <c r="S1763" s="8">
        <v>149.5</v>
      </c>
      <c r="T1763" s="8">
        <v>87.39</v>
      </c>
      <c r="U1763">
        <v>0</v>
      </c>
      <c r="V1763" s="8">
        <v>0</v>
      </c>
      <c r="W1763" s="8">
        <v>0</v>
      </c>
      <c r="X1763" s="8">
        <v>87.39</v>
      </c>
    </row>
    <row r="1764" spans="1:24" x14ac:dyDescent="0.25">
      <c r="A1764" t="s">
        <v>2090</v>
      </c>
      <c r="B1764" s="1">
        <v>45608</v>
      </c>
      <c r="C1764" t="s">
        <v>276</v>
      </c>
      <c r="D1764" t="s">
        <v>277</v>
      </c>
      <c r="E1764" t="s">
        <v>150</v>
      </c>
      <c r="F1764" t="s">
        <v>37</v>
      </c>
      <c r="G1764" t="s">
        <v>151</v>
      </c>
      <c r="H1764" t="s">
        <v>152</v>
      </c>
      <c r="I1764" t="s">
        <v>31</v>
      </c>
      <c r="J1764" t="s">
        <v>32</v>
      </c>
      <c r="K1764" t="s">
        <v>33</v>
      </c>
      <c r="L1764" s="13">
        <v>5.8</v>
      </c>
      <c r="M1764" s="8">
        <v>2.7</v>
      </c>
      <c r="N1764">
        <v>2</v>
      </c>
      <c r="O1764" s="8">
        <v>11.6</v>
      </c>
      <c r="P1764" s="14">
        <v>2.0400000000000001E-2</v>
      </c>
      <c r="Q1764" s="8">
        <v>0.24</v>
      </c>
      <c r="R1764" s="8">
        <v>11.36</v>
      </c>
      <c r="S1764" s="8">
        <v>5.4</v>
      </c>
      <c r="T1764" s="8">
        <v>5.96</v>
      </c>
      <c r="U1764">
        <v>0</v>
      </c>
      <c r="V1764" s="8">
        <v>0</v>
      </c>
      <c r="W1764" s="8">
        <v>0</v>
      </c>
      <c r="X1764" s="8">
        <v>5.96</v>
      </c>
    </row>
    <row r="1765" spans="1:24" x14ac:dyDescent="0.25">
      <c r="A1765" t="s">
        <v>2091</v>
      </c>
      <c r="B1765" s="1">
        <v>46099</v>
      </c>
      <c r="C1765" t="s">
        <v>269</v>
      </c>
      <c r="D1765" t="s">
        <v>270</v>
      </c>
      <c r="E1765" t="s">
        <v>27</v>
      </c>
      <c r="F1765" t="s">
        <v>37</v>
      </c>
      <c r="G1765" t="s">
        <v>38</v>
      </c>
      <c r="H1765" t="s">
        <v>39</v>
      </c>
      <c r="I1765" t="s">
        <v>66</v>
      </c>
      <c r="J1765" t="s">
        <v>67</v>
      </c>
      <c r="K1765" t="s">
        <v>33</v>
      </c>
      <c r="L1765" s="13">
        <v>4.5</v>
      </c>
      <c r="M1765" s="8">
        <v>2.1</v>
      </c>
      <c r="N1765">
        <v>11</v>
      </c>
      <c r="O1765" s="8">
        <v>49.5</v>
      </c>
      <c r="P1765" s="14">
        <v>3.3E-3</v>
      </c>
      <c r="Q1765" s="8">
        <v>0.16</v>
      </c>
      <c r="R1765" s="8">
        <v>49.34</v>
      </c>
      <c r="S1765" s="8">
        <v>23.1</v>
      </c>
      <c r="T1765" s="8">
        <v>26.24</v>
      </c>
      <c r="U1765">
        <v>0</v>
      </c>
      <c r="V1765" s="8">
        <v>0</v>
      </c>
      <c r="W1765" s="8">
        <v>0</v>
      </c>
      <c r="X1765" s="8">
        <v>26.24</v>
      </c>
    </row>
    <row r="1766" spans="1:24" x14ac:dyDescent="0.25">
      <c r="A1766" t="s">
        <v>2092</v>
      </c>
      <c r="B1766" s="1">
        <v>45743</v>
      </c>
      <c r="C1766" t="s">
        <v>180</v>
      </c>
      <c r="D1766" t="s">
        <v>181</v>
      </c>
      <c r="E1766" t="s">
        <v>63</v>
      </c>
      <c r="F1766" t="s">
        <v>46</v>
      </c>
      <c r="G1766" t="s">
        <v>79</v>
      </c>
      <c r="H1766" t="s">
        <v>80</v>
      </c>
      <c r="I1766" t="s">
        <v>127</v>
      </c>
      <c r="J1766" t="s">
        <v>128</v>
      </c>
      <c r="K1766" t="s">
        <v>33</v>
      </c>
      <c r="L1766" s="13">
        <v>7.2</v>
      </c>
      <c r="M1766" s="8">
        <v>3.6</v>
      </c>
      <c r="N1766">
        <v>17</v>
      </c>
      <c r="O1766" s="8">
        <v>122.4</v>
      </c>
      <c r="P1766" s="14">
        <v>4.9099999999999998E-2</v>
      </c>
      <c r="Q1766" s="8">
        <v>6.01</v>
      </c>
      <c r="R1766" s="8">
        <v>116.39</v>
      </c>
      <c r="S1766" s="8">
        <v>61.2</v>
      </c>
      <c r="T1766" s="8">
        <v>55.19</v>
      </c>
      <c r="U1766">
        <v>0</v>
      </c>
      <c r="V1766" s="8">
        <v>0</v>
      </c>
      <c r="W1766" s="8">
        <v>0</v>
      </c>
      <c r="X1766" s="8">
        <v>55.19</v>
      </c>
    </row>
    <row r="1767" spans="1:24" x14ac:dyDescent="0.25">
      <c r="A1767" t="s">
        <v>2093</v>
      </c>
      <c r="B1767" s="1">
        <v>45326</v>
      </c>
      <c r="C1767" t="s">
        <v>383</v>
      </c>
      <c r="D1767" t="s">
        <v>384</v>
      </c>
      <c r="E1767" t="s">
        <v>63</v>
      </c>
      <c r="F1767" t="s">
        <v>54</v>
      </c>
      <c r="G1767" t="s">
        <v>79</v>
      </c>
      <c r="H1767" t="s">
        <v>80</v>
      </c>
      <c r="I1767" t="s">
        <v>122</v>
      </c>
      <c r="J1767" t="s">
        <v>123</v>
      </c>
      <c r="K1767" t="s">
        <v>59</v>
      </c>
      <c r="L1767" s="13">
        <v>5.5</v>
      </c>
      <c r="M1767" s="8">
        <v>3.8</v>
      </c>
      <c r="N1767">
        <v>332</v>
      </c>
      <c r="O1767" s="8">
        <v>1826</v>
      </c>
      <c r="P1767" s="14">
        <v>1.0200000000000001E-2</v>
      </c>
      <c r="Q1767" s="8">
        <v>18.63</v>
      </c>
      <c r="R1767" s="8">
        <v>1807.37</v>
      </c>
      <c r="S1767" s="8">
        <v>1261.5999999999999</v>
      </c>
      <c r="T1767" s="8">
        <v>545.77</v>
      </c>
      <c r="U1767">
        <v>0</v>
      </c>
      <c r="V1767" s="8">
        <v>0</v>
      </c>
      <c r="W1767" s="8">
        <v>0</v>
      </c>
      <c r="X1767" s="8">
        <v>545.77</v>
      </c>
    </row>
    <row r="1768" spans="1:24" x14ac:dyDescent="0.25">
      <c r="A1768" t="s">
        <v>2094</v>
      </c>
      <c r="B1768" s="1">
        <v>45885</v>
      </c>
      <c r="C1768" t="s">
        <v>115</v>
      </c>
      <c r="D1768" t="s">
        <v>116</v>
      </c>
      <c r="E1768" t="s">
        <v>27</v>
      </c>
      <c r="F1768" t="s">
        <v>54</v>
      </c>
      <c r="G1768" t="s">
        <v>38</v>
      </c>
      <c r="H1768" t="s">
        <v>39</v>
      </c>
      <c r="I1768" t="s">
        <v>130</v>
      </c>
      <c r="J1768" t="s">
        <v>131</v>
      </c>
      <c r="K1768" t="s">
        <v>42</v>
      </c>
      <c r="L1768" s="13">
        <v>4.8</v>
      </c>
      <c r="M1768" s="8">
        <v>1.4</v>
      </c>
      <c r="N1768">
        <v>25</v>
      </c>
      <c r="O1768" s="8">
        <v>120</v>
      </c>
      <c r="P1768" s="14">
        <v>1.52E-2</v>
      </c>
      <c r="Q1768" s="8">
        <v>1.82</v>
      </c>
      <c r="R1768" s="8">
        <v>118.18</v>
      </c>
      <c r="S1768" s="8">
        <v>35</v>
      </c>
      <c r="T1768" s="8">
        <v>83.18</v>
      </c>
      <c r="U1768">
        <v>0</v>
      </c>
      <c r="V1768" s="8">
        <v>0</v>
      </c>
      <c r="W1768" s="8">
        <v>0</v>
      </c>
      <c r="X1768" s="8">
        <v>83.18</v>
      </c>
    </row>
    <row r="1769" spans="1:24" x14ac:dyDescent="0.25">
      <c r="A1769" t="s">
        <v>2095</v>
      </c>
      <c r="B1769" s="1">
        <v>45665</v>
      </c>
      <c r="C1769" t="s">
        <v>301</v>
      </c>
      <c r="D1769" t="s">
        <v>302</v>
      </c>
      <c r="E1769" t="s">
        <v>63</v>
      </c>
      <c r="F1769" t="s">
        <v>37</v>
      </c>
      <c r="G1769" t="s">
        <v>79</v>
      </c>
      <c r="H1769" t="s">
        <v>80</v>
      </c>
      <c r="I1769" t="s">
        <v>104</v>
      </c>
      <c r="J1769" t="s">
        <v>105</v>
      </c>
      <c r="K1769" t="s">
        <v>49</v>
      </c>
      <c r="L1769" s="13">
        <v>4.2</v>
      </c>
      <c r="M1769" s="8">
        <v>2.8</v>
      </c>
      <c r="N1769">
        <v>19</v>
      </c>
      <c r="O1769" s="8">
        <v>79.8</v>
      </c>
      <c r="P1769" s="14">
        <v>7.1999999999999998E-3</v>
      </c>
      <c r="Q1769" s="8">
        <v>0.56999999999999995</v>
      </c>
      <c r="R1769" s="8">
        <v>79.23</v>
      </c>
      <c r="S1769" s="8">
        <v>53.2</v>
      </c>
      <c r="T1769" s="8">
        <v>26.03</v>
      </c>
      <c r="U1769">
        <v>0</v>
      </c>
      <c r="V1769" s="8">
        <v>0</v>
      </c>
      <c r="W1769" s="8">
        <v>0</v>
      </c>
      <c r="X1769" s="8">
        <v>26.03</v>
      </c>
    </row>
    <row r="1770" spans="1:24" x14ac:dyDescent="0.25">
      <c r="A1770" t="s">
        <v>2096</v>
      </c>
      <c r="B1770" s="1">
        <v>46041</v>
      </c>
      <c r="C1770" t="s">
        <v>325</v>
      </c>
      <c r="D1770" t="s">
        <v>326</v>
      </c>
      <c r="E1770" t="s">
        <v>27</v>
      </c>
      <c r="F1770" t="s">
        <v>37</v>
      </c>
      <c r="G1770" t="s">
        <v>29</v>
      </c>
      <c r="H1770" t="s">
        <v>30</v>
      </c>
      <c r="I1770" t="s">
        <v>127</v>
      </c>
      <c r="J1770" t="s">
        <v>128</v>
      </c>
      <c r="K1770" t="s">
        <v>33</v>
      </c>
      <c r="L1770" s="13">
        <v>7.2</v>
      </c>
      <c r="M1770" s="8">
        <v>3.6</v>
      </c>
      <c r="N1770">
        <v>16</v>
      </c>
      <c r="O1770" s="8">
        <v>115.2</v>
      </c>
      <c r="P1770" s="14">
        <v>1.18E-2</v>
      </c>
      <c r="Q1770" s="8">
        <v>1.36</v>
      </c>
      <c r="R1770" s="8">
        <v>113.84</v>
      </c>
      <c r="S1770" s="8">
        <v>57.6</v>
      </c>
      <c r="T1770" s="8">
        <v>56.24</v>
      </c>
      <c r="U1770">
        <v>0</v>
      </c>
      <c r="V1770" s="8">
        <v>0</v>
      </c>
      <c r="W1770" s="8">
        <v>0</v>
      </c>
      <c r="X1770" s="8">
        <v>56.24</v>
      </c>
    </row>
    <row r="1771" spans="1:24" x14ac:dyDescent="0.25">
      <c r="A1771" t="s">
        <v>2097</v>
      </c>
      <c r="B1771" s="1">
        <v>45426</v>
      </c>
      <c r="C1771" t="s">
        <v>410</v>
      </c>
      <c r="D1771" t="s">
        <v>411</v>
      </c>
      <c r="E1771" t="s">
        <v>150</v>
      </c>
      <c r="F1771" t="s">
        <v>46</v>
      </c>
      <c r="G1771" t="s">
        <v>151</v>
      </c>
      <c r="H1771" t="s">
        <v>152</v>
      </c>
      <c r="I1771" t="s">
        <v>112</v>
      </c>
      <c r="J1771" t="s">
        <v>113</v>
      </c>
      <c r="K1771" t="s">
        <v>42</v>
      </c>
      <c r="L1771" s="13">
        <v>8.5</v>
      </c>
      <c r="M1771" s="8">
        <v>2.8</v>
      </c>
      <c r="N1771">
        <v>13</v>
      </c>
      <c r="O1771" s="8">
        <v>110.5</v>
      </c>
      <c r="P1771" s="14">
        <v>6.5000000000000002E-2</v>
      </c>
      <c r="Q1771" s="8">
        <v>7.18</v>
      </c>
      <c r="R1771" s="8">
        <v>103.32</v>
      </c>
      <c r="S1771" s="8">
        <v>36.4</v>
      </c>
      <c r="T1771" s="8">
        <v>66.92</v>
      </c>
      <c r="U1771">
        <v>9</v>
      </c>
      <c r="V1771" s="8">
        <v>71.53</v>
      </c>
      <c r="W1771" s="8">
        <v>29.7</v>
      </c>
      <c r="X1771" s="8">
        <v>37.22</v>
      </c>
    </row>
    <row r="1772" spans="1:24" x14ac:dyDescent="0.25">
      <c r="A1772" t="s">
        <v>2098</v>
      </c>
      <c r="B1772" s="1">
        <v>45384</v>
      </c>
      <c r="C1772" t="s">
        <v>315</v>
      </c>
      <c r="D1772" t="s">
        <v>316</v>
      </c>
      <c r="E1772" t="s">
        <v>27</v>
      </c>
      <c r="F1772" t="s">
        <v>46</v>
      </c>
      <c r="G1772" t="s">
        <v>38</v>
      </c>
      <c r="H1772" t="s">
        <v>39</v>
      </c>
      <c r="I1772" t="s">
        <v>74</v>
      </c>
      <c r="J1772" t="s">
        <v>75</v>
      </c>
      <c r="K1772" t="s">
        <v>49</v>
      </c>
      <c r="L1772" s="13">
        <v>11</v>
      </c>
      <c r="M1772" s="8">
        <v>6.8</v>
      </c>
      <c r="N1772">
        <v>46</v>
      </c>
      <c r="O1772" s="8">
        <v>506</v>
      </c>
      <c r="P1772" s="14">
        <v>7.1499999999999994E-2</v>
      </c>
      <c r="Q1772" s="8">
        <v>36.18</v>
      </c>
      <c r="R1772" s="8">
        <v>469.82</v>
      </c>
      <c r="S1772" s="8">
        <v>312.8</v>
      </c>
      <c r="T1772" s="8">
        <v>157.02000000000001</v>
      </c>
      <c r="U1772">
        <v>0</v>
      </c>
      <c r="V1772" s="8">
        <v>0</v>
      </c>
      <c r="W1772" s="8">
        <v>0</v>
      </c>
      <c r="X1772" s="8">
        <v>157.02000000000001</v>
      </c>
    </row>
    <row r="1773" spans="1:24" x14ac:dyDescent="0.25">
      <c r="A1773" t="s">
        <v>2099</v>
      </c>
      <c r="B1773" s="1">
        <v>46223</v>
      </c>
      <c r="C1773" t="s">
        <v>328</v>
      </c>
      <c r="D1773" t="s">
        <v>329</v>
      </c>
      <c r="E1773" t="s">
        <v>71</v>
      </c>
      <c r="F1773" t="s">
        <v>54</v>
      </c>
      <c r="G1773" t="s">
        <v>72</v>
      </c>
      <c r="H1773" t="s">
        <v>73</v>
      </c>
      <c r="I1773" t="s">
        <v>99</v>
      </c>
      <c r="J1773" t="s">
        <v>100</v>
      </c>
      <c r="K1773" t="s">
        <v>49</v>
      </c>
      <c r="L1773" s="13">
        <v>3.8</v>
      </c>
      <c r="M1773" s="8">
        <v>2.6</v>
      </c>
      <c r="N1773">
        <v>38</v>
      </c>
      <c r="O1773" s="8">
        <v>144.4</v>
      </c>
      <c r="P1773" s="14">
        <v>5.4000000000000003E-3</v>
      </c>
      <c r="Q1773" s="8">
        <v>0.78</v>
      </c>
      <c r="R1773" s="8">
        <v>143.62</v>
      </c>
      <c r="S1773" s="8">
        <v>98.8</v>
      </c>
      <c r="T1773" s="8">
        <v>44.82</v>
      </c>
      <c r="U1773">
        <v>0</v>
      </c>
      <c r="V1773" s="8">
        <v>0</v>
      </c>
      <c r="W1773" s="8">
        <v>0</v>
      </c>
      <c r="X1773" s="8">
        <v>44.82</v>
      </c>
    </row>
    <row r="1774" spans="1:24" x14ac:dyDescent="0.25">
      <c r="A1774" t="s">
        <v>2100</v>
      </c>
      <c r="B1774" s="1">
        <v>45594</v>
      </c>
      <c r="C1774" t="s">
        <v>44</v>
      </c>
      <c r="D1774" t="s">
        <v>45</v>
      </c>
      <c r="E1774" t="s">
        <v>27</v>
      </c>
      <c r="F1774" t="s">
        <v>46</v>
      </c>
      <c r="G1774" t="s">
        <v>29</v>
      </c>
      <c r="H1774" t="s">
        <v>30</v>
      </c>
      <c r="I1774" t="s">
        <v>84</v>
      </c>
      <c r="J1774" t="s">
        <v>85</v>
      </c>
      <c r="K1774" t="s">
        <v>42</v>
      </c>
      <c r="L1774" s="13">
        <v>9.9</v>
      </c>
      <c r="M1774" s="8">
        <v>3.1</v>
      </c>
      <c r="N1774">
        <v>2</v>
      </c>
      <c r="O1774" s="8">
        <v>19.8</v>
      </c>
      <c r="P1774" s="14">
        <v>0.125</v>
      </c>
      <c r="Q1774" s="8">
        <v>2.48</v>
      </c>
      <c r="R1774" s="8">
        <v>17.32</v>
      </c>
      <c r="S1774" s="8">
        <v>6.2</v>
      </c>
      <c r="T1774" s="8">
        <v>11.12</v>
      </c>
      <c r="U1774">
        <v>0</v>
      </c>
      <c r="V1774" s="8">
        <v>0</v>
      </c>
      <c r="W1774" s="8">
        <v>0</v>
      </c>
      <c r="X1774" s="8">
        <v>11.12</v>
      </c>
    </row>
    <row r="1775" spans="1:24" x14ac:dyDescent="0.25">
      <c r="A1775" t="s">
        <v>2101</v>
      </c>
      <c r="B1775" s="1">
        <v>45626</v>
      </c>
      <c r="C1775" t="s">
        <v>420</v>
      </c>
      <c r="D1775" t="s">
        <v>421</v>
      </c>
      <c r="E1775" t="s">
        <v>150</v>
      </c>
      <c r="F1775" t="s">
        <v>89</v>
      </c>
      <c r="G1775" t="s">
        <v>151</v>
      </c>
      <c r="H1775" t="s">
        <v>152</v>
      </c>
      <c r="I1775" t="s">
        <v>104</v>
      </c>
      <c r="J1775" t="s">
        <v>105</v>
      </c>
      <c r="K1775" t="s">
        <v>49</v>
      </c>
      <c r="L1775" s="13">
        <v>4.2</v>
      </c>
      <c r="M1775" s="8">
        <v>2.8</v>
      </c>
      <c r="N1775">
        <v>90</v>
      </c>
      <c r="O1775" s="8">
        <v>378</v>
      </c>
      <c r="P1775" s="14">
        <v>0.4919</v>
      </c>
      <c r="Q1775" s="8">
        <v>185.94</v>
      </c>
      <c r="R1775" s="8">
        <v>192.06</v>
      </c>
      <c r="S1775" s="8">
        <v>252</v>
      </c>
      <c r="T1775" s="8">
        <v>-59.94</v>
      </c>
      <c r="U1775">
        <v>0</v>
      </c>
      <c r="V1775" s="8">
        <v>0</v>
      </c>
      <c r="W1775" s="8">
        <v>0</v>
      </c>
      <c r="X1775" s="8">
        <v>-59.94</v>
      </c>
    </row>
    <row r="1776" spans="1:24" x14ac:dyDescent="0.25">
      <c r="A1776" t="s">
        <v>2102</v>
      </c>
      <c r="B1776" s="1">
        <v>46057</v>
      </c>
      <c r="C1776" t="s">
        <v>386</v>
      </c>
      <c r="D1776" t="s">
        <v>387</v>
      </c>
      <c r="E1776" t="s">
        <v>27</v>
      </c>
      <c r="F1776" t="s">
        <v>54</v>
      </c>
      <c r="G1776" t="s">
        <v>38</v>
      </c>
      <c r="H1776" t="s">
        <v>39</v>
      </c>
      <c r="I1776" t="s">
        <v>112</v>
      </c>
      <c r="J1776" t="s">
        <v>113</v>
      </c>
      <c r="K1776" t="s">
        <v>42</v>
      </c>
      <c r="L1776" s="13">
        <v>8.5</v>
      </c>
      <c r="M1776" s="8">
        <v>2.8</v>
      </c>
      <c r="N1776">
        <v>576</v>
      </c>
      <c r="O1776" s="8">
        <v>4896</v>
      </c>
      <c r="P1776" s="14">
        <v>6.4000000000000003E-3</v>
      </c>
      <c r="Q1776" s="8">
        <v>31.33</v>
      </c>
      <c r="R1776" s="8">
        <v>4864.67</v>
      </c>
      <c r="S1776" s="8">
        <v>1612.8</v>
      </c>
      <c r="T1776" s="8">
        <v>3251.87</v>
      </c>
      <c r="U1776">
        <v>0</v>
      </c>
      <c r="V1776" s="8">
        <v>0</v>
      </c>
      <c r="W1776" s="8">
        <v>0</v>
      </c>
      <c r="X1776" s="8">
        <v>3251.87</v>
      </c>
    </row>
    <row r="1777" spans="1:24" x14ac:dyDescent="0.25">
      <c r="A1777" t="s">
        <v>2103</v>
      </c>
      <c r="B1777" s="1">
        <v>45717</v>
      </c>
      <c r="C1777" t="s">
        <v>403</v>
      </c>
      <c r="D1777" t="s">
        <v>404</v>
      </c>
      <c r="E1777" t="s">
        <v>53</v>
      </c>
      <c r="F1777" t="s">
        <v>37</v>
      </c>
      <c r="G1777" t="s">
        <v>55</v>
      </c>
      <c r="H1777" t="s">
        <v>56</v>
      </c>
      <c r="I1777" t="s">
        <v>66</v>
      </c>
      <c r="J1777" t="s">
        <v>67</v>
      </c>
      <c r="K1777" t="s">
        <v>33</v>
      </c>
      <c r="L1777" s="13">
        <v>4.5</v>
      </c>
      <c r="M1777" s="8">
        <v>2.1</v>
      </c>
      <c r="N1777">
        <v>34</v>
      </c>
      <c r="O1777" s="8">
        <v>153</v>
      </c>
      <c r="P1777" s="14">
        <v>3.5999999999999999E-3</v>
      </c>
      <c r="Q1777" s="8">
        <v>0.55000000000000004</v>
      </c>
      <c r="R1777" s="8">
        <v>152.44999999999999</v>
      </c>
      <c r="S1777" s="8">
        <v>71.400000000000006</v>
      </c>
      <c r="T1777" s="8">
        <v>81.05</v>
      </c>
      <c r="U1777">
        <v>0</v>
      </c>
      <c r="V1777" s="8">
        <v>0</v>
      </c>
      <c r="W1777" s="8">
        <v>0</v>
      </c>
      <c r="X1777" s="8">
        <v>81.05</v>
      </c>
    </row>
    <row r="1778" spans="1:24" x14ac:dyDescent="0.25">
      <c r="A1778" t="s">
        <v>2104</v>
      </c>
      <c r="B1778" s="1">
        <v>45471</v>
      </c>
      <c r="C1778" t="s">
        <v>528</v>
      </c>
      <c r="D1778" t="s">
        <v>529</v>
      </c>
      <c r="E1778" t="s">
        <v>27</v>
      </c>
      <c r="F1778" t="s">
        <v>54</v>
      </c>
      <c r="G1778" t="s">
        <v>38</v>
      </c>
      <c r="H1778" t="s">
        <v>39</v>
      </c>
      <c r="I1778" t="s">
        <v>74</v>
      </c>
      <c r="J1778" t="s">
        <v>75</v>
      </c>
      <c r="K1778" t="s">
        <v>49</v>
      </c>
      <c r="L1778" s="13">
        <v>11</v>
      </c>
      <c r="M1778" s="8">
        <v>6.8</v>
      </c>
      <c r="N1778">
        <v>66</v>
      </c>
      <c r="O1778" s="8">
        <v>726</v>
      </c>
      <c r="P1778" s="14">
        <v>8.0999999999999996E-3</v>
      </c>
      <c r="Q1778" s="8">
        <v>5.88</v>
      </c>
      <c r="R1778" s="8">
        <v>720.12</v>
      </c>
      <c r="S1778" s="8">
        <v>448.8</v>
      </c>
      <c r="T1778" s="8">
        <v>271.32</v>
      </c>
      <c r="U1778">
        <v>0</v>
      </c>
      <c r="V1778" s="8">
        <v>0</v>
      </c>
      <c r="W1778" s="8">
        <v>0</v>
      </c>
      <c r="X1778" s="8">
        <v>271.32</v>
      </c>
    </row>
    <row r="1779" spans="1:24" x14ac:dyDescent="0.25">
      <c r="A1779" t="s">
        <v>2105</v>
      </c>
      <c r="B1779" s="1">
        <v>45497</v>
      </c>
      <c r="C1779" t="s">
        <v>291</v>
      </c>
      <c r="D1779" t="s">
        <v>292</v>
      </c>
      <c r="E1779" t="s">
        <v>150</v>
      </c>
      <c r="F1779" t="s">
        <v>54</v>
      </c>
      <c r="G1779" t="s">
        <v>151</v>
      </c>
      <c r="H1779" t="s">
        <v>152</v>
      </c>
      <c r="I1779" t="s">
        <v>117</v>
      </c>
      <c r="J1779" t="s">
        <v>118</v>
      </c>
      <c r="K1779" t="s">
        <v>59</v>
      </c>
      <c r="L1779" s="13">
        <v>6</v>
      </c>
      <c r="M1779" s="8">
        <v>4.2</v>
      </c>
      <c r="N1779">
        <v>12</v>
      </c>
      <c r="O1779" s="8">
        <v>72</v>
      </c>
      <c r="P1779" s="14">
        <v>2.63E-2</v>
      </c>
      <c r="Q1779" s="8">
        <v>1.89</v>
      </c>
      <c r="R1779" s="8">
        <v>70.11</v>
      </c>
      <c r="S1779" s="8">
        <v>50.4</v>
      </c>
      <c r="T1779" s="8">
        <v>19.71</v>
      </c>
      <c r="U1779">
        <v>0</v>
      </c>
      <c r="V1779" s="8">
        <v>0</v>
      </c>
      <c r="W1779" s="8">
        <v>0</v>
      </c>
      <c r="X1779" s="8">
        <v>19.71</v>
      </c>
    </row>
    <row r="1780" spans="1:24" x14ac:dyDescent="0.25">
      <c r="A1780" t="s">
        <v>2106</v>
      </c>
      <c r="B1780" s="1">
        <v>45427</v>
      </c>
      <c r="C1780" t="s">
        <v>223</v>
      </c>
      <c r="D1780" t="s">
        <v>224</v>
      </c>
      <c r="E1780" t="s">
        <v>27</v>
      </c>
      <c r="F1780" t="s">
        <v>28</v>
      </c>
      <c r="G1780" t="s">
        <v>38</v>
      </c>
      <c r="H1780" t="s">
        <v>39</v>
      </c>
      <c r="I1780" t="s">
        <v>74</v>
      </c>
      <c r="J1780" t="s">
        <v>75</v>
      </c>
      <c r="K1780" t="s">
        <v>49</v>
      </c>
      <c r="L1780" s="13">
        <v>11</v>
      </c>
      <c r="M1780" s="8">
        <v>6.8</v>
      </c>
      <c r="N1780">
        <v>179</v>
      </c>
      <c r="O1780" s="8">
        <v>1969</v>
      </c>
      <c r="P1780" s="14">
        <v>8.6400000000000005E-2</v>
      </c>
      <c r="Q1780" s="8">
        <v>170.12</v>
      </c>
      <c r="R1780" s="8">
        <v>1798.88</v>
      </c>
      <c r="S1780" s="8">
        <v>1217.2</v>
      </c>
      <c r="T1780" s="8">
        <v>581.67999999999995</v>
      </c>
      <c r="U1780">
        <v>0</v>
      </c>
      <c r="V1780" s="8">
        <v>0</v>
      </c>
      <c r="W1780" s="8">
        <v>0</v>
      </c>
      <c r="X1780" s="8">
        <v>581.67999999999995</v>
      </c>
    </row>
    <row r="1781" spans="1:24" x14ac:dyDescent="0.25">
      <c r="A1781" t="s">
        <v>2107</v>
      </c>
      <c r="B1781" s="1">
        <v>46097</v>
      </c>
      <c r="C1781" t="s">
        <v>584</v>
      </c>
      <c r="D1781" t="s">
        <v>585</v>
      </c>
      <c r="E1781" t="s">
        <v>27</v>
      </c>
      <c r="F1781" t="s">
        <v>37</v>
      </c>
      <c r="G1781" t="s">
        <v>38</v>
      </c>
      <c r="H1781" t="s">
        <v>39</v>
      </c>
      <c r="I1781" t="s">
        <v>84</v>
      </c>
      <c r="J1781" t="s">
        <v>85</v>
      </c>
      <c r="K1781" t="s">
        <v>42</v>
      </c>
      <c r="L1781" s="13">
        <v>9.9</v>
      </c>
      <c r="M1781" s="8">
        <v>3.1</v>
      </c>
      <c r="N1781">
        <v>80</v>
      </c>
      <c r="O1781" s="8">
        <v>792</v>
      </c>
      <c r="P1781" s="14">
        <v>5.3199999999999997E-2</v>
      </c>
      <c r="Q1781" s="8">
        <v>42.13</v>
      </c>
      <c r="R1781" s="8">
        <v>749.87</v>
      </c>
      <c r="S1781" s="8">
        <v>248</v>
      </c>
      <c r="T1781" s="8">
        <v>501.87</v>
      </c>
      <c r="U1781">
        <v>5</v>
      </c>
      <c r="V1781" s="8">
        <v>46.87</v>
      </c>
      <c r="W1781" s="8">
        <v>18</v>
      </c>
      <c r="X1781" s="8">
        <v>483.87</v>
      </c>
    </row>
    <row r="1782" spans="1:24" x14ac:dyDescent="0.25">
      <c r="A1782" t="s">
        <v>2108</v>
      </c>
      <c r="B1782" s="1">
        <v>45844</v>
      </c>
      <c r="C1782" t="s">
        <v>205</v>
      </c>
      <c r="D1782" t="s">
        <v>206</v>
      </c>
      <c r="E1782" t="s">
        <v>71</v>
      </c>
      <c r="F1782" t="s">
        <v>54</v>
      </c>
      <c r="G1782" t="s">
        <v>72</v>
      </c>
      <c r="H1782" t="s">
        <v>73</v>
      </c>
      <c r="I1782" t="s">
        <v>47</v>
      </c>
      <c r="J1782" t="s">
        <v>48</v>
      </c>
      <c r="K1782" t="s">
        <v>49</v>
      </c>
      <c r="L1782" s="13">
        <v>5</v>
      </c>
      <c r="M1782" s="8">
        <v>3.2</v>
      </c>
      <c r="N1782">
        <v>24</v>
      </c>
      <c r="O1782" s="8">
        <v>120</v>
      </c>
      <c r="P1782" s="14">
        <v>2.8999999999999998E-3</v>
      </c>
      <c r="Q1782" s="8">
        <v>0.35</v>
      </c>
      <c r="R1782" s="8">
        <v>119.65</v>
      </c>
      <c r="S1782" s="8">
        <v>76.8</v>
      </c>
      <c r="T1782" s="8">
        <v>42.85</v>
      </c>
      <c r="U1782">
        <v>0</v>
      </c>
      <c r="V1782" s="8">
        <v>0</v>
      </c>
      <c r="W1782" s="8">
        <v>0</v>
      </c>
      <c r="X1782" s="8">
        <v>42.85</v>
      </c>
    </row>
    <row r="1783" spans="1:24" x14ac:dyDescent="0.25">
      <c r="A1783" t="s">
        <v>2109</v>
      </c>
      <c r="B1783" s="1">
        <v>46189</v>
      </c>
      <c r="C1783" t="s">
        <v>386</v>
      </c>
      <c r="D1783" t="s">
        <v>387</v>
      </c>
      <c r="E1783" t="s">
        <v>27</v>
      </c>
      <c r="F1783" t="s">
        <v>54</v>
      </c>
      <c r="G1783" t="s">
        <v>29</v>
      </c>
      <c r="H1783" t="s">
        <v>30</v>
      </c>
      <c r="I1783" t="s">
        <v>84</v>
      </c>
      <c r="J1783" t="s">
        <v>85</v>
      </c>
      <c r="K1783" t="s">
        <v>42</v>
      </c>
      <c r="L1783" s="13">
        <v>9.9</v>
      </c>
      <c r="M1783" s="8">
        <v>3.1</v>
      </c>
      <c r="N1783">
        <v>126</v>
      </c>
      <c r="O1783" s="8">
        <v>1247.4000000000001</v>
      </c>
      <c r="P1783" s="14">
        <v>2.3999999999999998E-3</v>
      </c>
      <c r="Q1783" s="8">
        <v>2.99</v>
      </c>
      <c r="R1783" s="8">
        <v>1244.4100000000001</v>
      </c>
      <c r="S1783" s="8">
        <v>390.6</v>
      </c>
      <c r="T1783" s="8">
        <v>853.81</v>
      </c>
      <c r="U1783">
        <v>0</v>
      </c>
      <c r="V1783" s="8">
        <v>0</v>
      </c>
      <c r="W1783" s="8">
        <v>0</v>
      </c>
      <c r="X1783" s="8">
        <v>853.81</v>
      </c>
    </row>
    <row r="1784" spans="1:24" x14ac:dyDescent="0.25">
      <c r="A1784" t="s">
        <v>2110</v>
      </c>
      <c r="B1784" s="1">
        <v>45666</v>
      </c>
      <c r="C1784" t="s">
        <v>391</v>
      </c>
      <c r="D1784" t="s">
        <v>392</v>
      </c>
      <c r="E1784" t="s">
        <v>63</v>
      </c>
      <c r="F1784" t="s">
        <v>54</v>
      </c>
      <c r="G1784" t="s">
        <v>79</v>
      </c>
      <c r="H1784" t="s">
        <v>80</v>
      </c>
      <c r="I1784" t="s">
        <v>66</v>
      </c>
      <c r="J1784" t="s">
        <v>67</v>
      </c>
      <c r="K1784" t="s">
        <v>33</v>
      </c>
      <c r="L1784" s="13">
        <v>4.5</v>
      </c>
      <c r="M1784" s="8">
        <v>2.1</v>
      </c>
      <c r="N1784">
        <v>23</v>
      </c>
      <c r="O1784" s="8">
        <v>103.5</v>
      </c>
      <c r="P1784" s="14">
        <v>2.52E-2</v>
      </c>
      <c r="Q1784" s="8">
        <v>2.61</v>
      </c>
      <c r="R1784" s="8">
        <v>100.89</v>
      </c>
      <c r="S1784" s="8">
        <v>48.3</v>
      </c>
      <c r="T1784" s="8">
        <v>52.59</v>
      </c>
      <c r="U1784">
        <v>0</v>
      </c>
      <c r="V1784" s="8">
        <v>0</v>
      </c>
      <c r="W1784" s="8">
        <v>0</v>
      </c>
      <c r="X1784" s="8">
        <v>52.59</v>
      </c>
    </row>
    <row r="1785" spans="1:24" x14ac:dyDescent="0.25">
      <c r="A1785" t="s">
        <v>2111</v>
      </c>
      <c r="B1785" s="1">
        <v>45835</v>
      </c>
      <c r="C1785" t="s">
        <v>205</v>
      </c>
      <c r="D1785" t="s">
        <v>206</v>
      </c>
      <c r="E1785" t="s">
        <v>71</v>
      </c>
      <c r="F1785" t="s">
        <v>54</v>
      </c>
      <c r="G1785" t="s">
        <v>72</v>
      </c>
      <c r="H1785" t="s">
        <v>73</v>
      </c>
      <c r="I1785" t="s">
        <v>156</v>
      </c>
      <c r="J1785" t="s">
        <v>157</v>
      </c>
      <c r="K1785" t="s">
        <v>42</v>
      </c>
      <c r="L1785" s="13">
        <v>6.2</v>
      </c>
      <c r="M1785" s="8">
        <v>1.9</v>
      </c>
      <c r="N1785">
        <v>14</v>
      </c>
      <c r="O1785" s="8">
        <v>86.8</v>
      </c>
      <c r="P1785" s="14">
        <v>1.3299999999999999E-2</v>
      </c>
      <c r="Q1785" s="8">
        <v>1.1499999999999999</v>
      </c>
      <c r="R1785" s="8">
        <v>85.65</v>
      </c>
      <c r="S1785" s="8">
        <v>26.6</v>
      </c>
      <c r="T1785" s="8">
        <v>59.05</v>
      </c>
      <c r="U1785">
        <v>0</v>
      </c>
      <c r="V1785" s="8">
        <v>0</v>
      </c>
      <c r="W1785" s="8">
        <v>0</v>
      </c>
      <c r="X1785" s="8">
        <v>59.05</v>
      </c>
    </row>
    <row r="1786" spans="1:24" x14ac:dyDescent="0.25">
      <c r="A1786" t="s">
        <v>2112</v>
      </c>
      <c r="B1786" s="1">
        <v>45805</v>
      </c>
      <c r="C1786" t="s">
        <v>136</v>
      </c>
      <c r="D1786" t="s">
        <v>137</v>
      </c>
      <c r="E1786" t="s">
        <v>71</v>
      </c>
      <c r="F1786" t="s">
        <v>54</v>
      </c>
      <c r="G1786" t="s">
        <v>165</v>
      </c>
      <c r="H1786" t="s">
        <v>166</v>
      </c>
      <c r="I1786" t="s">
        <v>40</v>
      </c>
      <c r="J1786" t="s">
        <v>41</v>
      </c>
      <c r="K1786" t="s">
        <v>42</v>
      </c>
      <c r="L1786" s="13">
        <v>14.5</v>
      </c>
      <c r="M1786" s="8">
        <v>4.2</v>
      </c>
      <c r="N1786">
        <v>159</v>
      </c>
      <c r="O1786" s="8">
        <v>2305.5</v>
      </c>
      <c r="P1786" s="14">
        <v>1.06E-2</v>
      </c>
      <c r="Q1786" s="8">
        <v>24.44</v>
      </c>
      <c r="R1786" s="8">
        <v>2281.06</v>
      </c>
      <c r="S1786" s="8">
        <v>667.8</v>
      </c>
      <c r="T1786" s="8">
        <v>1613.26</v>
      </c>
      <c r="U1786">
        <v>0</v>
      </c>
      <c r="V1786" s="8">
        <v>0</v>
      </c>
      <c r="W1786" s="8">
        <v>0</v>
      </c>
      <c r="X1786" s="8">
        <v>1613.26</v>
      </c>
    </row>
    <row r="1787" spans="1:24" x14ac:dyDescent="0.25">
      <c r="A1787" t="s">
        <v>2113</v>
      </c>
      <c r="B1787" s="1">
        <v>46227</v>
      </c>
      <c r="C1787" t="s">
        <v>208</v>
      </c>
      <c r="D1787" t="s">
        <v>209</v>
      </c>
      <c r="E1787" t="s">
        <v>27</v>
      </c>
      <c r="F1787" t="s">
        <v>54</v>
      </c>
      <c r="G1787" t="s">
        <v>29</v>
      </c>
      <c r="H1787" t="s">
        <v>30</v>
      </c>
      <c r="I1787" t="s">
        <v>122</v>
      </c>
      <c r="J1787" t="s">
        <v>123</v>
      </c>
      <c r="K1787" t="s">
        <v>59</v>
      </c>
      <c r="L1787" s="13">
        <v>5.5</v>
      </c>
      <c r="M1787" s="8">
        <v>3.8</v>
      </c>
      <c r="N1787">
        <v>57</v>
      </c>
      <c r="O1787" s="8">
        <v>313.5</v>
      </c>
      <c r="P1787" s="14">
        <v>2.7099999999999999E-2</v>
      </c>
      <c r="Q1787" s="8">
        <v>8.5</v>
      </c>
      <c r="R1787" s="8">
        <v>305</v>
      </c>
      <c r="S1787" s="8">
        <v>216.6</v>
      </c>
      <c r="T1787" s="8">
        <v>88.4</v>
      </c>
      <c r="U1787">
        <v>0</v>
      </c>
      <c r="V1787" s="8">
        <v>0</v>
      </c>
      <c r="W1787" s="8">
        <v>0</v>
      </c>
      <c r="X1787" s="8">
        <v>88.4</v>
      </c>
    </row>
    <row r="1788" spans="1:24" x14ac:dyDescent="0.25">
      <c r="A1788" t="s">
        <v>2114</v>
      </c>
      <c r="B1788" s="1">
        <v>45571</v>
      </c>
      <c r="C1788" t="s">
        <v>107</v>
      </c>
      <c r="D1788" t="s">
        <v>108</v>
      </c>
      <c r="E1788" t="s">
        <v>53</v>
      </c>
      <c r="F1788" t="s">
        <v>46</v>
      </c>
      <c r="G1788" t="s">
        <v>55</v>
      </c>
      <c r="H1788" t="s">
        <v>56</v>
      </c>
      <c r="I1788" t="s">
        <v>84</v>
      </c>
      <c r="J1788" t="s">
        <v>85</v>
      </c>
      <c r="K1788" t="s">
        <v>42</v>
      </c>
      <c r="L1788" s="13">
        <v>9.9</v>
      </c>
      <c r="M1788" s="8">
        <v>3.1</v>
      </c>
      <c r="N1788">
        <v>17</v>
      </c>
      <c r="O1788" s="8">
        <v>168.3</v>
      </c>
      <c r="P1788" s="14">
        <v>0.16259999999999999</v>
      </c>
      <c r="Q1788" s="8">
        <v>27.37</v>
      </c>
      <c r="R1788" s="8">
        <v>140.93</v>
      </c>
      <c r="S1788" s="8">
        <v>52.7</v>
      </c>
      <c r="T1788" s="8">
        <v>88.23</v>
      </c>
      <c r="U1788">
        <v>4</v>
      </c>
      <c r="V1788" s="8">
        <v>33.159999999999997</v>
      </c>
      <c r="W1788" s="8">
        <v>14.4</v>
      </c>
      <c r="X1788" s="8">
        <v>73.83</v>
      </c>
    </row>
    <row r="1789" spans="1:24" x14ac:dyDescent="0.25">
      <c r="A1789" t="s">
        <v>2115</v>
      </c>
      <c r="B1789" s="1">
        <v>46142</v>
      </c>
      <c r="C1789" t="s">
        <v>244</v>
      </c>
      <c r="D1789" t="s">
        <v>245</v>
      </c>
      <c r="E1789" t="s">
        <v>53</v>
      </c>
      <c r="F1789" t="s">
        <v>46</v>
      </c>
      <c r="G1789" t="s">
        <v>55</v>
      </c>
      <c r="H1789" t="s">
        <v>56</v>
      </c>
      <c r="I1789" t="s">
        <v>66</v>
      </c>
      <c r="J1789" t="s">
        <v>67</v>
      </c>
      <c r="K1789" t="s">
        <v>33</v>
      </c>
      <c r="L1789" s="13">
        <v>4.5</v>
      </c>
      <c r="M1789" s="8">
        <v>2.1</v>
      </c>
      <c r="N1789">
        <v>38</v>
      </c>
      <c r="O1789" s="8">
        <v>171</v>
      </c>
      <c r="P1789" s="14">
        <v>0.1429</v>
      </c>
      <c r="Q1789" s="8">
        <v>24.44</v>
      </c>
      <c r="R1789" s="8">
        <v>146.56</v>
      </c>
      <c r="S1789" s="8">
        <v>79.8</v>
      </c>
      <c r="T1789" s="8">
        <v>66.760000000000005</v>
      </c>
      <c r="U1789">
        <v>0</v>
      </c>
      <c r="V1789" s="8">
        <v>0</v>
      </c>
      <c r="W1789" s="8">
        <v>0</v>
      </c>
      <c r="X1789" s="8">
        <v>66.760000000000005</v>
      </c>
    </row>
    <row r="1790" spans="1:24" x14ac:dyDescent="0.25">
      <c r="A1790" t="s">
        <v>2116</v>
      </c>
      <c r="B1790" s="1">
        <v>45460</v>
      </c>
      <c r="C1790" t="s">
        <v>301</v>
      </c>
      <c r="D1790" t="s">
        <v>302</v>
      </c>
      <c r="E1790" t="s">
        <v>63</v>
      </c>
      <c r="F1790" t="s">
        <v>37</v>
      </c>
      <c r="G1790" t="s">
        <v>79</v>
      </c>
      <c r="H1790" t="s">
        <v>80</v>
      </c>
      <c r="I1790" t="s">
        <v>31</v>
      </c>
      <c r="J1790" t="s">
        <v>32</v>
      </c>
      <c r="K1790" t="s">
        <v>33</v>
      </c>
      <c r="L1790" s="13">
        <v>5.8</v>
      </c>
      <c r="M1790" s="8">
        <v>2.7</v>
      </c>
      <c r="N1790">
        <v>38</v>
      </c>
      <c r="O1790" s="8">
        <v>220.4</v>
      </c>
      <c r="P1790" s="14">
        <v>8.0000000000000002E-3</v>
      </c>
      <c r="Q1790" s="8">
        <v>1.76</v>
      </c>
      <c r="R1790" s="8">
        <v>218.64</v>
      </c>
      <c r="S1790" s="8">
        <v>102.6</v>
      </c>
      <c r="T1790" s="8">
        <v>116.04</v>
      </c>
      <c r="U1790">
        <v>0</v>
      </c>
      <c r="V1790" s="8">
        <v>0</v>
      </c>
      <c r="W1790" s="8">
        <v>0</v>
      </c>
      <c r="X1790" s="8">
        <v>116.04</v>
      </c>
    </row>
    <row r="1791" spans="1:24" x14ac:dyDescent="0.25">
      <c r="A1791" t="s">
        <v>2117</v>
      </c>
      <c r="B1791" s="1">
        <v>45555</v>
      </c>
      <c r="C1791" t="s">
        <v>162</v>
      </c>
      <c r="D1791" t="s">
        <v>163</v>
      </c>
      <c r="E1791" t="s">
        <v>150</v>
      </c>
      <c r="F1791" t="s">
        <v>89</v>
      </c>
      <c r="G1791" t="s">
        <v>151</v>
      </c>
      <c r="H1791" t="s">
        <v>152</v>
      </c>
      <c r="I1791" t="s">
        <v>112</v>
      </c>
      <c r="J1791" t="s">
        <v>113</v>
      </c>
      <c r="K1791" t="s">
        <v>42</v>
      </c>
      <c r="L1791" s="13">
        <v>8.5</v>
      </c>
      <c r="M1791" s="8">
        <v>2.8</v>
      </c>
      <c r="N1791">
        <v>46</v>
      </c>
      <c r="O1791" s="8">
        <v>391</v>
      </c>
      <c r="P1791" s="14">
        <v>0.12280000000000001</v>
      </c>
      <c r="Q1791" s="8">
        <v>48.01</v>
      </c>
      <c r="R1791" s="8">
        <v>342.99</v>
      </c>
      <c r="S1791" s="8">
        <v>128.80000000000001</v>
      </c>
      <c r="T1791" s="8">
        <v>214.19</v>
      </c>
      <c r="U1791">
        <v>0</v>
      </c>
      <c r="V1791" s="8">
        <v>0</v>
      </c>
      <c r="W1791" s="8">
        <v>0</v>
      </c>
      <c r="X1791" s="8">
        <v>214.19</v>
      </c>
    </row>
    <row r="1792" spans="1:24" x14ac:dyDescent="0.25">
      <c r="A1792" t="s">
        <v>2118</v>
      </c>
      <c r="B1792" s="1">
        <v>46227</v>
      </c>
      <c r="C1792" t="s">
        <v>383</v>
      </c>
      <c r="D1792" t="s">
        <v>384</v>
      </c>
      <c r="E1792" t="s">
        <v>63</v>
      </c>
      <c r="F1792" t="s">
        <v>54</v>
      </c>
      <c r="G1792" t="s">
        <v>79</v>
      </c>
      <c r="H1792" t="s">
        <v>80</v>
      </c>
      <c r="I1792" t="s">
        <v>31</v>
      </c>
      <c r="J1792" t="s">
        <v>32</v>
      </c>
      <c r="K1792" t="s">
        <v>33</v>
      </c>
      <c r="L1792" s="13">
        <v>5.8</v>
      </c>
      <c r="M1792" s="8">
        <v>2.7</v>
      </c>
      <c r="N1792">
        <v>82</v>
      </c>
      <c r="O1792" s="8">
        <v>475.6</v>
      </c>
      <c r="P1792" s="14">
        <v>9.1999999999999998E-3</v>
      </c>
      <c r="Q1792" s="8">
        <v>4.38</v>
      </c>
      <c r="R1792" s="8">
        <v>471.22</v>
      </c>
      <c r="S1792" s="8">
        <v>221.4</v>
      </c>
      <c r="T1792" s="8">
        <v>249.82</v>
      </c>
      <c r="U1792">
        <v>0</v>
      </c>
      <c r="V1792" s="8">
        <v>0</v>
      </c>
      <c r="W1792" s="8">
        <v>0</v>
      </c>
      <c r="X1792" s="8">
        <v>249.82</v>
      </c>
    </row>
    <row r="1793" spans="1:24" x14ac:dyDescent="0.25">
      <c r="A1793" t="s">
        <v>2119</v>
      </c>
      <c r="B1793" s="1">
        <v>46136</v>
      </c>
      <c r="C1793" t="s">
        <v>136</v>
      </c>
      <c r="D1793" t="s">
        <v>137</v>
      </c>
      <c r="E1793" t="s">
        <v>71</v>
      </c>
      <c r="F1793" t="s">
        <v>54</v>
      </c>
      <c r="G1793" t="s">
        <v>72</v>
      </c>
      <c r="H1793" t="s">
        <v>73</v>
      </c>
      <c r="I1793" t="s">
        <v>185</v>
      </c>
      <c r="J1793" t="s">
        <v>186</v>
      </c>
      <c r="K1793" t="s">
        <v>59</v>
      </c>
      <c r="L1793" s="13">
        <v>4.9000000000000004</v>
      </c>
      <c r="M1793" s="8">
        <v>3.1</v>
      </c>
      <c r="N1793">
        <v>34</v>
      </c>
      <c r="O1793" s="8">
        <v>166.6</v>
      </c>
      <c r="P1793" s="14">
        <v>1.35E-2</v>
      </c>
      <c r="Q1793" s="8">
        <v>2.25</v>
      </c>
      <c r="R1793" s="8">
        <v>164.35</v>
      </c>
      <c r="S1793" s="8">
        <v>105.4</v>
      </c>
      <c r="T1793" s="8">
        <v>58.95</v>
      </c>
      <c r="U1793">
        <v>0</v>
      </c>
      <c r="V1793" s="8">
        <v>0</v>
      </c>
      <c r="W1793" s="8">
        <v>0</v>
      </c>
      <c r="X1793" s="8">
        <v>58.95</v>
      </c>
    </row>
    <row r="1794" spans="1:24" x14ac:dyDescent="0.25">
      <c r="A1794" t="s">
        <v>2120</v>
      </c>
      <c r="B1794" s="1">
        <v>46258</v>
      </c>
      <c r="C1794" t="s">
        <v>410</v>
      </c>
      <c r="D1794" t="s">
        <v>411</v>
      </c>
      <c r="E1794" t="s">
        <v>150</v>
      </c>
      <c r="F1794" t="s">
        <v>46</v>
      </c>
      <c r="G1794" t="s">
        <v>151</v>
      </c>
      <c r="H1794" t="s">
        <v>152</v>
      </c>
      <c r="I1794" t="s">
        <v>74</v>
      </c>
      <c r="J1794" t="s">
        <v>75</v>
      </c>
      <c r="K1794" t="s">
        <v>49</v>
      </c>
      <c r="L1794" s="13">
        <v>11</v>
      </c>
      <c r="M1794" s="8">
        <v>6.8</v>
      </c>
      <c r="N1794">
        <v>19</v>
      </c>
      <c r="O1794" s="8">
        <v>209</v>
      </c>
      <c r="P1794" s="14">
        <v>0.1673</v>
      </c>
      <c r="Q1794" s="8">
        <v>34.97</v>
      </c>
      <c r="R1794" s="8">
        <v>174.03</v>
      </c>
      <c r="S1794" s="8">
        <v>129.19999999999999</v>
      </c>
      <c r="T1794" s="8">
        <v>44.83</v>
      </c>
      <c r="U1794">
        <v>0</v>
      </c>
      <c r="V1794" s="8">
        <v>0</v>
      </c>
      <c r="W1794" s="8">
        <v>0</v>
      </c>
      <c r="X1794" s="8">
        <v>44.83</v>
      </c>
    </row>
    <row r="1795" spans="1:24" x14ac:dyDescent="0.25">
      <c r="A1795" t="s">
        <v>2121</v>
      </c>
      <c r="B1795" s="1">
        <v>45785</v>
      </c>
      <c r="C1795" t="s">
        <v>391</v>
      </c>
      <c r="D1795" t="s">
        <v>392</v>
      </c>
      <c r="E1795" t="s">
        <v>63</v>
      </c>
      <c r="F1795" t="s">
        <v>54</v>
      </c>
      <c r="G1795" t="s">
        <v>79</v>
      </c>
      <c r="H1795" t="s">
        <v>80</v>
      </c>
      <c r="I1795" t="s">
        <v>112</v>
      </c>
      <c r="J1795" t="s">
        <v>113</v>
      </c>
      <c r="K1795" t="s">
        <v>42</v>
      </c>
      <c r="L1795" s="13">
        <v>8.5</v>
      </c>
      <c r="M1795" s="8">
        <v>2.8</v>
      </c>
      <c r="N1795">
        <v>20</v>
      </c>
      <c r="O1795" s="8">
        <v>170</v>
      </c>
      <c r="P1795" s="14">
        <v>5.3E-3</v>
      </c>
      <c r="Q1795" s="8">
        <v>0.9</v>
      </c>
      <c r="R1795" s="8">
        <v>169.1</v>
      </c>
      <c r="S1795" s="8">
        <v>56</v>
      </c>
      <c r="T1795" s="8">
        <v>113.1</v>
      </c>
      <c r="U1795">
        <v>0</v>
      </c>
      <c r="V1795" s="8">
        <v>0</v>
      </c>
      <c r="W1795" s="8">
        <v>0</v>
      </c>
      <c r="X1795" s="8">
        <v>113.1</v>
      </c>
    </row>
    <row r="1796" spans="1:24" x14ac:dyDescent="0.25">
      <c r="A1796" t="s">
        <v>2122</v>
      </c>
      <c r="B1796" s="1">
        <v>46117</v>
      </c>
      <c r="C1796" t="s">
        <v>590</v>
      </c>
      <c r="D1796" t="s">
        <v>591</v>
      </c>
      <c r="E1796" t="s">
        <v>27</v>
      </c>
      <c r="F1796" t="s">
        <v>46</v>
      </c>
      <c r="G1796" t="s">
        <v>38</v>
      </c>
      <c r="H1796" t="s">
        <v>39</v>
      </c>
      <c r="I1796" t="s">
        <v>144</v>
      </c>
      <c r="J1796" t="s">
        <v>145</v>
      </c>
      <c r="K1796" t="s">
        <v>33</v>
      </c>
      <c r="L1796" s="13">
        <v>12</v>
      </c>
      <c r="M1796" s="8">
        <v>6.5</v>
      </c>
      <c r="N1796">
        <v>31</v>
      </c>
      <c r="O1796" s="8">
        <v>372</v>
      </c>
      <c r="P1796" s="14">
        <v>0.24660000000000001</v>
      </c>
      <c r="Q1796" s="8">
        <v>91.74</v>
      </c>
      <c r="R1796" s="8">
        <v>280.26</v>
      </c>
      <c r="S1796" s="8">
        <v>201.5</v>
      </c>
      <c r="T1796" s="8">
        <v>78.760000000000005</v>
      </c>
      <c r="U1796">
        <v>0</v>
      </c>
      <c r="V1796" s="8">
        <v>0</v>
      </c>
      <c r="W1796" s="8">
        <v>0</v>
      </c>
      <c r="X1796" s="8">
        <v>78.760000000000005</v>
      </c>
    </row>
    <row r="1797" spans="1:24" x14ac:dyDescent="0.25">
      <c r="A1797" t="s">
        <v>2123</v>
      </c>
      <c r="B1797" s="1">
        <v>45594</v>
      </c>
      <c r="C1797" t="s">
        <v>361</v>
      </c>
      <c r="D1797" t="s">
        <v>362</v>
      </c>
      <c r="E1797" t="s">
        <v>27</v>
      </c>
      <c r="F1797" t="s">
        <v>28</v>
      </c>
      <c r="G1797" t="s">
        <v>38</v>
      </c>
      <c r="H1797" t="s">
        <v>39</v>
      </c>
      <c r="I1797" t="s">
        <v>156</v>
      </c>
      <c r="J1797" t="s">
        <v>157</v>
      </c>
      <c r="K1797" t="s">
        <v>42</v>
      </c>
      <c r="L1797" s="13">
        <v>6.2</v>
      </c>
      <c r="M1797" s="8">
        <v>1.9</v>
      </c>
      <c r="N1797">
        <v>95</v>
      </c>
      <c r="O1797" s="8">
        <v>589</v>
      </c>
      <c r="P1797" s="14">
        <v>0.10730000000000001</v>
      </c>
      <c r="Q1797" s="8">
        <v>63.2</v>
      </c>
      <c r="R1797" s="8">
        <v>525.79999999999995</v>
      </c>
      <c r="S1797" s="8">
        <v>180.5</v>
      </c>
      <c r="T1797" s="8">
        <v>345.3</v>
      </c>
      <c r="U1797">
        <v>0</v>
      </c>
      <c r="V1797" s="8">
        <v>0</v>
      </c>
      <c r="W1797" s="8">
        <v>0</v>
      </c>
      <c r="X1797" s="8">
        <v>345.3</v>
      </c>
    </row>
    <row r="1798" spans="1:24" x14ac:dyDescent="0.25">
      <c r="A1798" t="s">
        <v>2124</v>
      </c>
      <c r="B1798" s="1">
        <v>46056</v>
      </c>
      <c r="C1798" t="s">
        <v>400</v>
      </c>
      <c r="D1798" t="s">
        <v>401</v>
      </c>
      <c r="E1798" t="s">
        <v>27</v>
      </c>
      <c r="F1798" t="s">
        <v>28</v>
      </c>
      <c r="G1798" t="s">
        <v>38</v>
      </c>
      <c r="H1798" t="s">
        <v>39</v>
      </c>
      <c r="I1798" t="s">
        <v>127</v>
      </c>
      <c r="J1798" t="s">
        <v>128</v>
      </c>
      <c r="K1798" t="s">
        <v>33</v>
      </c>
      <c r="L1798" s="13">
        <v>7.2</v>
      </c>
      <c r="M1798" s="8">
        <v>3.6</v>
      </c>
      <c r="N1798">
        <v>441</v>
      </c>
      <c r="O1798" s="8">
        <v>3175.2</v>
      </c>
      <c r="P1798" s="14">
        <v>0.1087</v>
      </c>
      <c r="Q1798" s="8">
        <v>345.14</v>
      </c>
      <c r="R1798" s="8">
        <v>2830.06</v>
      </c>
      <c r="S1798" s="8">
        <v>1587.6</v>
      </c>
      <c r="T1798" s="8">
        <v>1242.46</v>
      </c>
      <c r="U1798">
        <v>0</v>
      </c>
      <c r="V1798" s="8">
        <v>0</v>
      </c>
      <c r="W1798" s="8">
        <v>0</v>
      </c>
      <c r="X1798" s="8">
        <v>1242.46</v>
      </c>
    </row>
    <row r="1799" spans="1:24" x14ac:dyDescent="0.25">
      <c r="A1799" t="s">
        <v>2125</v>
      </c>
      <c r="B1799" s="1">
        <v>46183</v>
      </c>
      <c r="C1799" t="s">
        <v>689</v>
      </c>
      <c r="D1799" t="s">
        <v>690</v>
      </c>
      <c r="E1799" t="s">
        <v>27</v>
      </c>
      <c r="F1799" t="s">
        <v>54</v>
      </c>
      <c r="G1799" t="s">
        <v>38</v>
      </c>
      <c r="H1799" t="s">
        <v>39</v>
      </c>
      <c r="I1799" t="s">
        <v>66</v>
      </c>
      <c r="J1799" t="s">
        <v>67</v>
      </c>
      <c r="K1799" t="s">
        <v>33</v>
      </c>
      <c r="L1799" s="13">
        <v>4.5</v>
      </c>
      <c r="M1799" s="8">
        <v>2.1</v>
      </c>
      <c r="N1799">
        <v>141</v>
      </c>
      <c r="O1799" s="8">
        <v>634.5</v>
      </c>
      <c r="P1799" s="14">
        <v>1.8E-3</v>
      </c>
      <c r="Q1799" s="8">
        <v>1.1399999999999999</v>
      </c>
      <c r="R1799" s="8">
        <v>633.36</v>
      </c>
      <c r="S1799" s="8">
        <v>296.10000000000002</v>
      </c>
      <c r="T1799" s="8">
        <v>337.26</v>
      </c>
      <c r="U1799">
        <v>0</v>
      </c>
      <c r="V1799" s="8">
        <v>0</v>
      </c>
      <c r="W1799" s="8">
        <v>0</v>
      </c>
      <c r="X1799" s="8">
        <v>337.26</v>
      </c>
    </row>
    <row r="1800" spans="1:24" x14ac:dyDescent="0.25">
      <c r="A1800" t="s">
        <v>2126</v>
      </c>
      <c r="B1800" s="1">
        <v>45638</v>
      </c>
      <c r="C1800" t="s">
        <v>82</v>
      </c>
      <c r="D1800" t="s">
        <v>83</v>
      </c>
      <c r="E1800" t="s">
        <v>71</v>
      </c>
      <c r="F1800" t="s">
        <v>46</v>
      </c>
      <c r="G1800" t="s">
        <v>72</v>
      </c>
      <c r="H1800" t="s">
        <v>73</v>
      </c>
      <c r="I1800" t="s">
        <v>127</v>
      </c>
      <c r="J1800" t="s">
        <v>128</v>
      </c>
      <c r="K1800" t="s">
        <v>33</v>
      </c>
      <c r="L1800" s="13">
        <v>7.2</v>
      </c>
      <c r="M1800" s="8">
        <v>3.6</v>
      </c>
      <c r="N1800">
        <v>10</v>
      </c>
      <c r="O1800" s="8">
        <v>72</v>
      </c>
      <c r="P1800" s="14">
        <v>0.1074</v>
      </c>
      <c r="Q1800" s="8">
        <v>7.73</v>
      </c>
      <c r="R1800" s="8">
        <v>64.27</v>
      </c>
      <c r="S1800" s="8">
        <v>36</v>
      </c>
      <c r="T1800" s="8">
        <v>28.27</v>
      </c>
      <c r="U1800">
        <v>5</v>
      </c>
      <c r="V1800" s="8">
        <v>32.130000000000003</v>
      </c>
      <c r="W1800" s="8">
        <v>20.5</v>
      </c>
      <c r="X1800" s="8">
        <v>7.77</v>
      </c>
    </row>
    <row r="1801" spans="1:24" x14ac:dyDescent="0.25">
      <c r="A1801" t="s">
        <v>2127</v>
      </c>
      <c r="B1801" s="1">
        <v>46115</v>
      </c>
      <c r="C1801" t="s">
        <v>94</v>
      </c>
      <c r="D1801" t="s">
        <v>95</v>
      </c>
      <c r="E1801" t="s">
        <v>53</v>
      </c>
      <c r="F1801" t="s">
        <v>46</v>
      </c>
      <c r="G1801" t="s">
        <v>55</v>
      </c>
      <c r="H1801" t="s">
        <v>56</v>
      </c>
      <c r="I1801" t="s">
        <v>144</v>
      </c>
      <c r="J1801" t="s">
        <v>145</v>
      </c>
      <c r="K1801" t="s">
        <v>33</v>
      </c>
      <c r="L1801" s="13">
        <v>12</v>
      </c>
      <c r="M1801" s="8">
        <v>6.5</v>
      </c>
      <c r="N1801">
        <v>4</v>
      </c>
      <c r="O1801" s="8">
        <v>48</v>
      </c>
      <c r="P1801" s="14">
        <v>4.2900000000000001E-2</v>
      </c>
      <c r="Q1801" s="8">
        <v>2.06</v>
      </c>
      <c r="R1801" s="8">
        <v>45.94</v>
      </c>
      <c r="S1801" s="8">
        <v>26</v>
      </c>
      <c r="T1801" s="8">
        <v>19.940000000000001</v>
      </c>
      <c r="U1801">
        <v>0</v>
      </c>
      <c r="V1801" s="8">
        <v>0</v>
      </c>
      <c r="W1801" s="8">
        <v>0</v>
      </c>
      <c r="X1801" s="8">
        <v>19.940000000000001</v>
      </c>
    </row>
    <row r="1802" spans="1:24" x14ac:dyDescent="0.25">
      <c r="A1802" t="s">
        <v>2128</v>
      </c>
      <c r="B1802" s="1">
        <v>45409</v>
      </c>
      <c r="C1802" t="s">
        <v>223</v>
      </c>
      <c r="D1802" t="s">
        <v>224</v>
      </c>
      <c r="E1802" t="s">
        <v>27</v>
      </c>
      <c r="F1802" t="s">
        <v>28</v>
      </c>
      <c r="G1802" t="s">
        <v>29</v>
      </c>
      <c r="H1802" t="s">
        <v>30</v>
      </c>
      <c r="I1802" t="s">
        <v>117</v>
      </c>
      <c r="J1802" t="s">
        <v>118</v>
      </c>
      <c r="K1802" t="s">
        <v>59</v>
      </c>
      <c r="L1802" s="13">
        <v>6</v>
      </c>
      <c r="M1802" s="8">
        <v>4.2</v>
      </c>
      <c r="N1802">
        <v>61</v>
      </c>
      <c r="O1802" s="8">
        <v>366</v>
      </c>
      <c r="P1802" s="14">
        <v>8.3000000000000001E-3</v>
      </c>
      <c r="Q1802" s="8">
        <v>3.04</v>
      </c>
      <c r="R1802" s="8">
        <v>362.96</v>
      </c>
      <c r="S1802" s="8">
        <v>256.2</v>
      </c>
      <c r="T1802" s="8">
        <v>106.76</v>
      </c>
      <c r="U1802">
        <v>0</v>
      </c>
      <c r="V1802" s="8">
        <v>0</v>
      </c>
      <c r="W1802" s="8">
        <v>0</v>
      </c>
      <c r="X1802" s="8">
        <v>106.76</v>
      </c>
    </row>
    <row r="1803" spans="1:24" x14ac:dyDescent="0.25">
      <c r="A1803" t="s">
        <v>2129</v>
      </c>
      <c r="B1803" s="1">
        <v>45771</v>
      </c>
      <c r="C1803" t="s">
        <v>232</v>
      </c>
      <c r="D1803" t="s">
        <v>233</v>
      </c>
      <c r="E1803" t="s">
        <v>27</v>
      </c>
      <c r="F1803" t="s">
        <v>89</v>
      </c>
      <c r="G1803" t="s">
        <v>38</v>
      </c>
      <c r="H1803" t="s">
        <v>39</v>
      </c>
      <c r="I1803" t="s">
        <v>122</v>
      </c>
      <c r="J1803" t="s">
        <v>123</v>
      </c>
      <c r="K1803" t="s">
        <v>59</v>
      </c>
      <c r="L1803" s="13">
        <v>5.5</v>
      </c>
      <c r="M1803" s="8">
        <v>3.8</v>
      </c>
      <c r="N1803">
        <v>140</v>
      </c>
      <c r="O1803" s="8">
        <v>770</v>
      </c>
      <c r="P1803" s="14">
        <v>9.7500000000000003E-2</v>
      </c>
      <c r="Q1803" s="8">
        <v>75.08</v>
      </c>
      <c r="R1803" s="8">
        <v>694.92</v>
      </c>
      <c r="S1803" s="8">
        <v>532</v>
      </c>
      <c r="T1803" s="8">
        <v>162.91999999999999</v>
      </c>
      <c r="U1803">
        <v>0</v>
      </c>
      <c r="V1803" s="8">
        <v>0</v>
      </c>
      <c r="W1803" s="8">
        <v>0</v>
      </c>
      <c r="X1803" s="8">
        <v>162.91999999999999</v>
      </c>
    </row>
    <row r="1804" spans="1:24" x14ac:dyDescent="0.25">
      <c r="A1804" t="s">
        <v>2130</v>
      </c>
      <c r="B1804" s="1">
        <v>45369</v>
      </c>
      <c r="C1804" t="s">
        <v>354</v>
      </c>
      <c r="D1804" t="s">
        <v>355</v>
      </c>
      <c r="E1804" t="s">
        <v>71</v>
      </c>
      <c r="F1804" t="s">
        <v>54</v>
      </c>
      <c r="G1804" t="s">
        <v>165</v>
      </c>
      <c r="H1804" t="s">
        <v>166</v>
      </c>
      <c r="I1804" t="s">
        <v>74</v>
      </c>
      <c r="J1804" t="s">
        <v>75</v>
      </c>
      <c r="K1804" t="s">
        <v>49</v>
      </c>
      <c r="L1804" s="13">
        <v>11</v>
      </c>
      <c r="M1804" s="8">
        <v>6.8</v>
      </c>
      <c r="N1804">
        <v>155</v>
      </c>
      <c r="O1804" s="8">
        <v>1705</v>
      </c>
      <c r="P1804" s="14">
        <v>5.8200000000000002E-2</v>
      </c>
      <c r="Q1804" s="8">
        <v>99.23</v>
      </c>
      <c r="R1804" s="8">
        <v>1605.77</v>
      </c>
      <c r="S1804" s="8">
        <v>1054</v>
      </c>
      <c r="T1804" s="8">
        <v>551.77</v>
      </c>
      <c r="U1804">
        <v>0</v>
      </c>
      <c r="V1804" s="8">
        <v>0</v>
      </c>
      <c r="W1804" s="8">
        <v>0</v>
      </c>
      <c r="X1804" s="8">
        <v>551.77</v>
      </c>
    </row>
    <row r="1805" spans="1:24" x14ac:dyDescent="0.25">
      <c r="A1805" t="s">
        <v>2131</v>
      </c>
      <c r="B1805" s="1">
        <v>45436</v>
      </c>
      <c r="C1805" t="s">
        <v>445</v>
      </c>
      <c r="D1805" t="s">
        <v>446</v>
      </c>
      <c r="E1805" t="s">
        <v>71</v>
      </c>
      <c r="F1805" t="s">
        <v>89</v>
      </c>
      <c r="G1805" t="s">
        <v>72</v>
      </c>
      <c r="H1805" t="s">
        <v>73</v>
      </c>
      <c r="I1805" t="s">
        <v>74</v>
      </c>
      <c r="J1805" t="s">
        <v>75</v>
      </c>
      <c r="K1805" t="s">
        <v>49</v>
      </c>
      <c r="L1805" s="13">
        <v>11</v>
      </c>
      <c r="M1805" s="8">
        <v>6.8</v>
      </c>
      <c r="N1805">
        <v>163</v>
      </c>
      <c r="O1805" s="8">
        <v>1793</v>
      </c>
      <c r="P1805" s="14">
        <v>0.19589999999999999</v>
      </c>
      <c r="Q1805" s="8">
        <v>351.25</v>
      </c>
      <c r="R1805" s="8">
        <v>1441.75</v>
      </c>
      <c r="S1805" s="8">
        <v>1108.4000000000001</v>
      </c>
      <c r="T1805" s="8">
        <v>333.35</v>
      </c>
      <c r="U1805">
        <v>0</v>
      </c>
      <c r="V1805" s="8">
        <v>0</v>
      </c>
      <c r="W1805" s="8">
        <v>0</v>
      </c>
      <c r="X1805" s="8">
        <v>333.35</v>
      </c>
    </row>
    <row r="1806" spans="1:24" x14ac:dyDescent="0.25">
      <c r="A1806" t="s">
        <v>2132</v>
      </c>
      <c r="B1806" s="1">
        <v>46064</v>
      </c>
      <c r="C1806" t="s">
        <v>198</v>
      </c>
      <c r="D1806" t="s">
        <v>199</v>
      </c>
      <c r="E1806" t="s">
        <v>150</v>
      </c>
      <c r="F1806" t="s">
        <v>54</v>
      </c>
      <c r="G1806" t="s">
        <v>151</v>
      </c>
      <c r="H1806" t="s">
        <v>152</v>
      </c>
      <c r="I1806" t="s">
        <v>122</v>
      </c>
      <c r="J1806" t="s">
        <v>123</v>
      </c>
      <c r="K1806" t="s">
        <v>59</v>
      </c>
      <c r="L1806" s="13">
        <v>5.5</v>
      </c>
      <c r="M1806" s="8">
        <v>3.8</v>
      </c>
      <c r="N1806">
        <v>19</v>
      </c>
      <c r="O1806" s="8">
        <v>104.5</v>
      </c>
      <c r="P1806" s="14">
        <v>3.8899999999999997E-2</v>
      </c>
      <c r="Q1806" s="8">
        <v>4.07</v>
      </c>
      <c r="R1806" s="8">
        <v>100.43</v>
      </c>
      <c r="S1806" s="8">
        <v>72.2</v>
      </c>
      <c r="T1806" s="8">
        <v>28.23</v>
      </c>
      <c r="U1806">
        <v>0</v>
      </c>
      <c r="V1806" s="8">
        <v>0</v>
      </c>
      <c r="W1806" s="8">
        <v>0</v>
      </c>
      <c r="X1806" s="8">
        <v>28.23</v>
      </c>
    </row>
    <row r="1807" spans="1:24" x14ac:dyDescent="0.25">
      <c r="A1807" t="s">
        <v>2133</v>
      </c>
      <c r="B1807" s="1">
        <v>45523</v>
      </c>
      <c r="C1807" t="s">
        <v>321</v>
      </c>
      <c r="D1807" t="s">
        <v>322</v>
      </c>
      <c r="E1807" t="s">
        <v>63</v>
      </c>
      <c r="F1807" t="s">
        <v>46</v>
      </c>
      <c r="G1807" t="s">
        <v>79</v>
      </c>
      <c r="H1807" t="s">
        <v>80</v>
      </c>
      <c r="I1807" t="s">
        <v>31</v>
      </c>
      <c r="J1807" t="s">
        <v>32</v>
      </c>
      <c r="K1807" t="s">
        <v>33</v>
      </c>
      <c r="L1807" s="13">
        <v>5.8</v>
      </c>
      <c r="M1807" s="8">
        <v>2.7</v>
      </c>
      <c r="N1807">
        <v>21</v>
      </c>
      <c r="O1807" s="8">
        <v>121.8</v>
      </c>
      <c r="P1807" s="14">
        <v>6.6600000000000006E-2</v>
      </c>
      <c r="Q1807" s="8">
        <v>8.11</v>
      </c>
      <c r="R1807" s="8">
        <v>113.69</v>
      </c>
      <c r="S1807" s="8">
        <v>56.7</v>
      </c>
      <c r="T1807" s="8">
        <v>56.99</v>
      </c>
      <c r="U1807">
        <v>10</v>
      </c>
      <c r="V1807" s="8">
        <v>54.14</v>
      </c>
      <c r="W1807" s="8">
        <v>32</v>
      </c>
      <c r="X1807" s="8">
        <v>24.99</v>
      </c>
    </row>
    <row r="1808" spans="1:24" x14ac:dyDescent="0.25">
      <c r="A1808" t="s">
        <v>2134</v>
      </c>
      <c r="B1808" s="1">
        <v>46172</v>
      </c>
      <c r="C1808" t="s">
        <v>107</v>
      </c>
      <c r="D1808" t="s">
        <v>108</v>
      </c>
      <c r="E1808" t="s">
        <v>53</v>
      </c>
      <c r="F1808" t="s">
        <v>46</v>
      </c>
      <c r="G1808" t="s">
        <v>55</v>
      </c>
      <c r="H1808" t="s">
        <v>56</v>
      </c>
      <c r="I1808" t="s">
        <v>84</v>
      </c>
      <c r="J1808" t="s">
        <v>85</v>
      </c>
      <c r="K1808" t="s">
        <v>42</v>
      </c>
      <c r="L1808" s="13">
        <v>9.9</v>
      </c>
      <c r="M1808" s="8">
        <v>3.1</v>
      </c>
      <c r="N1808">
        <v>6</v>
      </c>
      <c r="O1808" s="8">
        <v>59.4</v>
      </c>
      <c r="P1808" s="14">
        <v>6.7799999999999999E-2</v>
      </c>
      <c r="Q1808" s="8">
        <v>4.03</v>
      </c>
      <c r="R1808" s="8">
        <v>55.37</v>
      </c>
      <c r="S1808" s="8">
        <v>18.600000000000001</v>
      </c>
      <c r="T1808" s="8">
        <v>36.770000000000003</v>
      </c>
      <c r="U1808">
        <v>0</v>
      </c>
      <c r="V1808" s="8">
        <v>0</v>
      </c>
      <c r="W1808" s="8">
        <v>0</v>
      </c>
      <c r="X1808" s="8">
        <v>36.770000000000003</v>
      </c>
    </row>
    <row r="1809" spans="1:24" x14ac:dyDescent="0.25">
      <c r="A1809" t="s">
        <v>2135</v>
      </c>
      <c r="B1809" s="1">
        <v>45984</v>
      </c>
      <c r="C1809" t="s">
        <v>110</v>
      </c>
      <c r="D1809" t="s">
        <v>111</v>
      </c>
      <c r="E1809" t="s">
        <v>27</v>
      </c>
      <c r="F1809" t="s">
        <v>37</v>
      </c>
      <c r="G1809" t="s">
        <v>29</v>
      </c>
      <c r="H1809" t="s">
        <v>30</v>
      </c>
      <c r="I1809" t="s">
        <v>117</v>
      </c>
      <c r="J1809" t="s">
        <v>118</v>
      </c>
      <c r="K1809" t="s">
        <v>59</v>
      </c>
      <c r="L1809" s="13">
        <v>6</v>
      </c>
      <c r="M1809" s="8">
        <v>4.2</v>
      </c>
      <c r="N1809">
        <v>2</v>
      </c>
      <c r="O1809" s="8">
        <v>12</v>
      </c>
      <c r="P1809" s="14">
        <v>4.5699999999999998E-2</v>
      </c>
      <c r="Q1809" s="8">
        <v>0.55000000000000004</v>
      </c>
      <c r="R1809" s="8">
        <v>11.45</v>
      </c>
      <c r="S1809" s="8">
        <v>8.4</v>
      </c>
      <c r="T1809" s="8">
        <v>3.05</v>
      </c>
      <c r="U1809">
        <v>0</v>
      </c>
      <c r="V1809" s="8">
        <v>0</v>
      </c>
      <c r="W1809" s="8">
        <v>0</v>
      </c>
      <c r="X1809" s="8">
        <v>3.05</v>
      </c>
    </row>
    <row r="1810" spans="1:24" x14ac:dyDescent="0.25">
      <c r="A1810" t="s">
        <v>2136</v>
      </c>
      <c r="B1810" s="1">
        <v>46033</v>
      </c>
      <c r="C1810" t="s">
        <v>805</v>
      </c>
      <c r="D1810" t="s">
        <v>806</v>
      </c>
      <c r="E1810" t="s">
        <v>63</v>
      </c>
      <c r="F1810" t="s">
        <v>89</v>
      </c>
      <c r="G1810" t="s">
        <v>79</v>
      </c>
      <c r="H1810" t="s">
        <v>80</v>
      </c>
      <c r="I1810" t="s">
        <v>122</v>
      </c>
      <c r="J1810" t="s">
        <v>123</v>
      </c>
      <c r="K1810" t="s">
        <v>59</v>
      </c>
      <c r="L1810" s="13">
        <v>5.5</v>
      </c>
      <c r="M1810" s="8">
        <v>3.8</v>
      </c>
      <c r="N1810">
        <v>318</v>
      </c>
      <c r="O1810" s="8">
        <v>1749</v>
      </c>
      <c r="P1810" s="14">
        <v>2.8199999999999999E-2</v>
      </c>
      <c r="Q1810" s="8">
        <v>49.32</v>
      </c>
      <c r="R1810" s="8">
        <v>1699.68</v>
      </c>
      <c r="S1810" s="8">
        <v>1208.4000000000001</v>
      </c>
      <c r="T1810" s="8">
        <v>491.28</v>
      </c>
      <c r="U1810">
        <v>0</v>
      </c>
      <c r="V1810" s="8">
        <v>0</v>
      </c>
      <c r="W1810" s="8">
        <v>0</v>
      </c>
      <c r="X1810" s="8">
        <v>491.28</v>
      </c>
    </row>
    <row r="1811" spans="1:24" x14ac:dyDescent="0.25">
      <c r="A1811" t="s">
        <v>2137</v>
      </c>
      <c r="B1811" s="1">
        <v>45982</v>
      </c>
      <c r="C1811" t="s">
        <v>205</v>
      </c>
      <c r="D1811" t="s">
        <v>206</v>
      </c>
      <c r="E1811" t="s">
        <v>71</v>
      </c>
      <c r="F1811" t="s">
        <v>54</v>
      </c>
      <c r="G1811" t="s">
        <v>72</v>
      </c>
      <c r="H1811" t="s">
        <v>73</v>
      </c>
      <c r="I1811" t="s">
        <v>31</v>
      </c>
      <c r="J1811" t="s">
        <v>32</v>
      </c>
      <c r="K1811" t="s">
        <v>33</v>
      </c>
      <c r="L1811" s="13">
        <v>5.8</v>
      </c>
      <c r="M1811" s="8">
        <v>2.7</v>
      </c>
      <c r="N1811">
        <v>31</v>
      </c>
      <c r="O1811" s="8">
        <v>179.8</v>
      </c>
      <c r="P1811" s="14">
        <v>1.2999999999999999E-3</v>
      </c>
      <c r="Q1811" s="8">
        <v>0.23</v>
      </c>
      <c r="R1811" s="8">
        <v>179.57</v>
      </c>
      <c r="S1811" s="8">
        <v>83.7</v>
      </c>
      <c r="T1811" s="8">
        <v>95.87</v>
      </c>
      <c r="U1811">
        <v>0</v>
      </c>
      <c r="V1811" s="8">
        <v>0</v>
      </c>
      <c r="W1811" s="8">
        <v>0</v>
      </c>
      <c r="X1811" s="8">
        <v>95.87</v>
      </c>
    </row>
    <row r="1812" spans="1:24" x14ac:dyDescent="0.25">
      <c r="A1812" t="s">
        <v>2138</v>
      </c>
      <c r="B1812" s="1">
        <v>45698</v>
      </c>
      <c r="C1812" t="s">
        <v>301</v>
      </c>
      <c r="D1812" t="s">
        <v>302</v>
      </c>
      <c r="E1812" t="s">
        <v>63</v>
      </c>
      <c r="F1812" t="s">
        <v>37</v>
      </c>
      <c r="G1812" t="s">
        <v>64</v>
      </c>
      <c r="H1812" t="s">
        <v>65</v>
      </c>
      <c r="I1812" t="s">
        <v>112</v>
      </c>
      <c r="J1812" t="s">
        <v>113</v>
      </c>
      <c r="K1812" t="s">
        <v>42</v>
      </c>
      <c r="L1812" s="13">
        <v>8.5</v>
      </c>
      <c r="M1812" s="8">
        <v>2.8</v>
      </c>
      <c r="N1812">
        <v>46</v>
      </c>
      <c r="O1812" s="8">
        <v>391</v>
      </c>
      <c r="P1812" s="14">
        <v>1.15E-2</v>
      </c>
      <c r="Q1812" s="8">
        <v>4.5</v>
      </c>
      <c r="R1812" s="8">
        <v>386.5</v>
      </c>
      <c r="S1812" s="8">
        <v>128.80000000000001</v>
      </c>
      <c r="T1812" s="8">
        <v>257.7</v>
      </c>
      <c r="U1812">
        <v>0</v>
      </c>
      <c r="V1812" s="8">
        <v>0</v>
      </c>
      <c r="W1812" s="8">
        <v>0</v>
      </c>
      <c r="X1812" s="8">
        <v>257.7</v>
      </c>
    </row>
    <row r="1813" spans="1:24" x14ac:dyDescent="0.25">
      <c r="A1813" t="s">
        <v>2139</v>
      </c>
      <c r="B1813" s="1">
        <v>46158</v>
      </c>
      <c r="C1813" t="s">
        <v>546</v>
      </c>
      <c r="D1813" t="s">
        <v>547</v>
      </c>
      <c r="E1813" t="s">
        <v>27</v>
      </c>
      <c r="F1813" t="s">
        <v>89</v>
      </c>
      <c r="G1813" t="s">
        <v>29</v>
      </c>
      <c r="H1813" t="s">
        <v>30</v>
      </c>
      <c r="I1813" t="s">
        <v>66</v>
      </c>
      <c r="J1813" t="s">
        <v>67</v>
      </c>
      <c r="K1813" t="s">
        <v>33</v>
      </c>
      <c r="L1813" s="13">
        <v>4.5</v>
      </c>
      <c r="M1813" s="8">
        <v>2.1</v>
      </c>
      <c r="N1813">
        <v>632</v>
      </c>
      <c r="O1813" s="8">
        <v>2844</v>
      </c>
      <c r="P1813" s="14">
        <v>6.1499999999999999E-2</v>
      </c>
      <c r="Q1813" s="8">
        <v>174.91</v>
      </c>
      <c r="R1813" s="8">
        <v>2669.09</v>
      </c>
      <c r="S1813" s="8">
        <v>1327.2</v>
      </c>
      <c r="T1813" s="8">
        <v>1341.89</v>
      </c>
      <c r="U1813">
        <v>0</v>
      </c>
      <c r="V1813" s="8">
        <v>0</v>
      </c>
      <c r="W1813" s="8">
        <v>0</v>
      </c>
      <c r="X1813" s="8">
        <v>1341.89</v>
      </c>
    </row>
    <row r="1814" spans="1:24" x14ac:dyDescent="0.25">
      <c r="A1814" t="s">
        <v>2140</v>
      </c>
      <c r="B1814" s="1">
        <v>46115</v>
      </c>
      <c r="C1814" t="s">
        <v>315</v>
      </c>
      <c r="D1814" t="s">
        <v>316</v>
      </c>
      <c r="E1814" t="s">
        <v>27</v>
      </c>
      <c r="F1814" t="s">
        <v>46</v>
      </c>
      <c r="G1814" t="s">
        <v>29</v>
      </c>
      <c r="H1814" t="s">
        <v>30</v>
      </c>
      <c r="I1814" t="s">
        <v>130</v>
      </c>
      <c r="J1814" t="s">
        <v>131</v>
      </c>
      <c r="K1814" t="s">
        <v>42</v>
      </c>
      <c r="L1814" s="13">
        <v>4.8</v>
      </c>
      <c r="M1814" s="8">
        <v>1.4</v>
      </c>
      <c r="N1814">
        <v>7</v>
      </c>
      <c r="O1814" s="8">
        <v>33.6</v>
      </c>
      <c r="P1814" s="14">
        <v>0.1638</v>
      </c>
      <c r="Q1814" s="8">
        <v>5.5</v>
      </c>
      <c r="R1814" s="8">
        <v>28.1</v>
      </c>
      <c r="S1814" s="8">
        <v>9.8000000000000007</v>
      </c>
      <c r="T1814" s="8">
        <v>18.3</v>
      </c>
      <c r="U1814">
        <v>0</v>
      </c>
      <c r="V1814" s="8">
        <v>0</v>
      </c>
      <c r="W1814" s="8">
        <v>0</v>
      </c>
      <c r="X1814" s="8">
        <v>18.3</v>
      </c>
    </row>
    <row r="1815" spans="1:24" x14ac:dyDescent="0.25">
      <c r="A1815" t="s">
        <v>2141</v>
      </c>
      <c r="B1815" s="1">
        <v>45862</v>
      </c>
      <c r="C1815" t="s">
        <v>77</v>
      </c>
      <c r="D1815" t="s">
        <v>78</v>
      </c>
      <c r="E1815" t="s">
        <v>63</v>
      </c>
      <c r="F1815" t="s">
        <v>37</v>
      </c>
      <c r="G1815" t="s">
        <v>64</v>
      </c>
      <c r="H1815" t="s">
        <v>65</v>
      </c>
      <c r="I1815" t="s">
        <v>130</v>
      </c>
      <c r="J1815" t="s">
        <v>131</v>
      </c>
      <c r="K1815" t="s">
        <v>42</v>
      </c>
      <c r="L1815" s="13">
        <v>4.8</v>
      </c>
      <c r="M1815" s="8">
        <v>1.4</v>
      </c>
      <c r="N1815">
        <v>23</v>
      </c>
      <c r="O1815" s="8">
        <v>110.4</v>
      </c>
      <c r="P1815" s="14">
        <v>3.8E-3</v>
      </c>
      <c r="Q1815" s="8">
        <v>0.42</v>
      </c>
      <c r="R1815" s="8">
        <v>109.98</v>
      </c>
      <c r="S1815" s="8">
        <v>32.200000000000003</v>
      </c>
      <c r="T1815" s="8">
        <v>77.78</v>
      </c>
      <c r="U1815">
        <v>3</v>
      </c>
      <c r="V1815" s="8">
        <v>14.35</v>
      </c>
      <c r="W1815" s="8">
        <v>5.7</v>
      </c>
      <c r="X1815" s="8">
        <v>72.08</v>
      </c>
    </row>
    <row r="1816" spans="1:24" x14ac:dyDescent="0.25">
      <c r="A1816" t="s">
        <v>2142</v>
      </c>
      <c r="B1816" s="1">
        <v>45666</v>
      </c>
      <c r="C1816" t="s">
        <v>321</v>
      </c>
      <c r="D1816" t="s">
        <v>322</v>
      </c>
      <c r="E1816" t="s">
        <v>63</v>
      </c>
      <c r="F1816" t="s">
        <v>46</v>
      </c>
      <c r="G1816" t="s">
        <v>64</v>
      </c>
      <c r="H1816" t="s">
        <v>65</v>
      </c>
      <c r="I1816" t="s">
        <v>127</v>
      </c>
      <c r="J1816" t="s">
        <v>128</v>
      </c>
      <c r="K1816" t="s">
        <v>33</v>
      </c>
      <c r="L1816" s="13">
        <v>7.2</v>
      </c>
      <c r="M1816" s="8">
        <v>3.6</v>
      </c>
      <c r="N1816">
        <v>24</v>
      </c>
      <c r="O1816" s="8">
        <v>172.8</v>
      </c>
      <c r="P1816" s="14">
        <v>9.8699999999999996E-2</v>
      </c>
      <c r="Q1816" s="8">
        <v>17.059999999999999</v>
      </c>
      <c r="R1816" s="8">
        <v>155.74</v>
      </c>
      <c r="S1816" s="8">
        <v>86.4</v>
      </c>
      <c r="T1816" s="8">
        <v>69.34</v>
      </c>
      <c r="U1816">
        <v>0</v>
      </c>
      <c r="V1816" s="8">
        <v>0</v>
      </c>
      <c r="W1816" s="8">
        <v>0</v>
      </c>
      <c r="X1816" s="8">
        <v>69.34</v>
      </c>
    </row>
    <row r="1817" spans="1:24" x14ac:dyDescent="0.25">
      <c r="A1817" t="s">
        <v>2143</v>
      </c>
      <c r="B1817" s="1">
        <v>45384</v>
      </c>
      <c r="C1817" t="s">
        <v>215</v>
      </c>
      <c r="D1817" t="s">
        <v>216</v>
      </c>
      <c r="E1817" t="s">
        <v>27</v>
      </c>
      <c r="F1817" t="s">
        <v>54</v>
      </c>
      <c r="G1817" t="s">
        <v>29</v>
      </c>
      <c r="H1817" t="s">
        <v>30</v>
      </c>
      <c r="I1817" t="s">
        <v>40</v>
      </c>
      <c r="J1817" t="s">
        <v>41</v>
      </c>
      <c r="K1817" t="s">
        <v>42</v>
      </c>
      <c r="L1817" s="13">
        <v>14.5</v>
      </c>
      <c r="M1817" s="8">
        <v>4.2</v>
      </c>
      <c r="N1817">
        <v>158</v>
      </c>
      <c r="O1817" s="8">
        <v>2291</v>
      </c>
      <c r="P1817" s="14">
        <v>4.2700000000000002E-2</v>
      </c>
      <c r="Q1817" s="8">
        <v>97.83</v>
      </c>
      <c r="R1817" s="8">
        <v>2193.17</v>
      </c>
      <c r="S1817" s="8">
        <v>663.6</v>
      </c>
      <c r="T1817" s="8">
        <v>1529.57</v>
      </c>
      <c r="U1817">
        <v>0</v>
      </c>
      <c r="V1817" s="8">
        <v>0</v>
      </c>
      <c r="W1817" s="8">
        <v>0</v>
      </c>
      <c r="X1817" s="8">
        <v>1529.57</v>
      </c>
    </row>
    <row r="1818" spans="1:24" x14ac:dyDescent="0.25">
      <c r="A1818" t="s">
        <v>2144</v>
      </c>
      <c r="B1818" s="1">
        <v>46101</v>
      </c>
      <c r="C1818" t="s">
        <v>82</v>
      </c>
      <c r="D1818" t="s">
        <v>83</v>
      </c>
      <c r="E1818" t="s">
        <v>71</v>
      </c>
      <c r="F1818" t="s">
        <v>46</v>
      </c>
      <c r="G1818" t="s">
        <v>165</v>
      </c>
      <c r="H1818" t="s">
        <v>166</v>
      </c>
      <c r="I1818" t="s">
        <v>31</v>
      </c>
      <c r="J1818" t="s">
        <v>32</v>
      </c>
      <c r="K1818" t="s">
        <v>33</v>
      </c>
      <c r="L1818" s="13">
        <v>5.8</v>
      </c>
      <c r="M1818" s="8">
        <v>2.7</v>
      </c>
      <c r="N1818">
        <v>8</v>
      </c>
      <c r="O1818" s="8">
        <v>46.4</v>
      </c>
      <c r="P1818" s="14">
        <v>5.7000000000000002E-3</v>
      </c>
      <c r="Q1818" s="8">
        <v>0.26</v>
      </c>
      <c r="R1818" s="8">
        <v>46.14</v>
      </c>
      <c r="S1818" s="8">
        <v>21.6</v>
      </c>
      <c r="T1818" s="8">
        <v>24.54</v>
      </c>
      <c r="U1818">
        <v>0</v>
      </c>
      <c r="V1818" s="8">
        <v>0</v>
      </c>
      <c r="W1818" s="8">
        <v>0</v>
      </c>
      <c r="X1818" s="8">
        <v>24.54</v>
      </c>
    </row>
    <row r="1819" spans="1:24" x14ac:dyDescent="0.25">
      <c r="A1819" t="s">
        <v>2145</v>
      </c>
      <c r="B1819" s="1">
        <v>45696</v>
      </c>
      <c r="C1819" t="s">
        <v>361</v>
      </c>
      <c r="D1819" t="s">
        <v>362</v>
      </c>
      <c r="E1819" t="s">
        <v>27</v>
      </c>
      <c r="F1819" t="s">
        <v>28</v>
      </c>
      <c r="G1819" t="s">
        <v>29</v>
      </c>
      <c r="H1819" t="s">
        <v>30</v>
      </c>
      <c r="I1819" t="s">
        <v>57</v>
      </c>
      <c r="J1819" t="s">
        <v>58</v>
      </c>
      <c r="K1819" t="s">
        <v>59</v>
      </c>
      <c r="L1819" s="13">
        <v>10.5</v>
      </c>
      <c r="M1819" s="8">
        <v>7.5</v>
      </c>
      <c r="N1819">
        <v>285</v>
      </c>
      <c r="O1819" s="8">
        <v>2992.5</v>
      </c>
      <c r="P1819" s="14">
        <v>5.3900000000000003E-2</v>
      </c>
      <c r="Q1819" s="8">
        <v>161.30000000000001</v>
      </c>
      <c r="R1819" s="8">
        <v>2831.2</v>
      </c>
      <c r="S1819" s="8">
        <v>2137.5</v>
      </c>
      <c r="T1819" s="8">
        <v>693.7</v>
      </c>
      <c r="U1819">
        <v>0</v>
      </c>
      <c r="V1819" s="8">
        <v>0</v>
      </c>
      <c r="W1819" s="8">
        <v>0</v>
      </c>
      <c r="X1819" s="8">
        <v>693.7</v>
      </c>
    </row>
    <row r="1820" spans="1:24" x14ac:dyDescent="0.25">
      <c r="A1820" t="s">
        <v>2146</v>
      </c>
      <c r="B1820" s="1">
        <v>45306</v>
      </c>
      <c r="C1820" t="s">
        <v>258</v>
      </c>
      <c r="D1820" t="s">
        <v>259</v>
      </c>
      <c r="E1820" t="s">
        <v>71</v>
      </c>
      <c r="F1820" t="s">
        <v>28</v>
      </c>
      <c r="G1820" t="s">
        <v>72</v>
      </c>
      <c r="H1820" t="s">
        <v>73</v>
      </c>
      <c r="I1820" t="s">
        <v>47</v>
      </c>
      <c r="J1820" t="s">
        <v>48</v>
      </c>
      <c r="K1820" t="s">
        <v>49</v>
      </c>
      <c r="L1820" s="13">
        <v>5</v>
      </c>
      <c r="M1820" s="8">
        <v>3.2</v>
      </c>
      <c r="N1820">
        <v>27</v>
      </c>
      <c r="O1820" s="8">
        <v>135</v>
      </c>
      <c r="P1820" s="14">
        <v>3.3300000000000003E-2</v>
      </c>
      <c r="Q1820" s="8">
        <v>4.5</v>
      </c>
      <c r="R1820" s="8">
        <v>130.5</v>
      </c>
      <c r="S1820" s="8">
        <v>86.4</v>
      </c>
      <c r="T1820" s="8">
        <v>44.1</v>
      </c>
      <c r="U1820">
        <v>0</v>
      </c>
      <c r="V1820" s="8">
        <v>0</v>
      </c>
      <c r="W1820" s="8">
        <v>0</v>
      </c>
      <c r="X1820" s="8">
        <v>44.1</v>
      </c>
    </row>
    <row r="1821" spans="1:24" x14ac:dyDescent="0.25">
      <c r="A1821" t="s">
        <v>2147</v>
      </c>
      <c r="B1821" s="1">
        <v>45562</v>
      </c>
      <c r="C1821" t="s">
        <v>168</v>
      </c>
      <c r="D1821" t="s">
        <v>169</v>
      </c>
      <c r="E1821" t="s">
        <v>63</v>
      </c>
      <c r="F1821" t="s">
        <v>46</v>
      </c>
      <c r="G1821" t="s">
        <v>79</v>
      </c>
      <c r="H1821" t="s">
        <v>80</v>
      </c>
      <c r="I1821" t="s">
        <v>47</v>
      </c>
      <c r="J1821" t="s">
        <v>48</v>
      </c>
      <c r="K1821" t="s">
        <v>49</v>
      </c>
      <c r="L1821" s="13">
        <v>5</v>
      </c>
      <c r="M1821" s="8">
        <v>3.2</v>
      </c>
      <c r="N1821">
        <v>38</v>
      </c>
      <c r="O1821" s="8">
        <v>190</v>
      </c>
      <c r="P1821" s="14">
        <v>6.5100000000000005E-2</v>
      </c>
      <c r="Q1821" s="8">
        <v>12.37</v>
      </c>
      <c r="R1821" s="8">
        <v>177.63</v>
      </c>
      <c r="S1821" s="8">
        <v>121.6</v>
      </c>
      <c r="T1821" s="8">
        <v>56.03</v>
      </c>
      <c r="U1821">
        <v>0</v>
      </c>
      <c r="V1821" s="8">
        <v>0</v>
      </c>
      <c r="W1821" s="8">
        <v>0</v>
      </c>
      <c r="X1821" s="8">
        <v>56.03</v>
      </c>
    </row>
    <row r="1822" spans="1:24" x14ac:dyDescent="0.25">
      <c r="A1822" t="s">
        <v>2148</v>
      </c>
      <c r="B1822" s="1">
        <v>45841</v>
      </c>
      <c r="C1822" t="s">
        <v>77</v>
      </c>
      <c r="D1822" t="s">
        <v>78</v>
      </c>
      <c r="E1822" t="s">
        <v>63</v>
      </c>
      <c r="F1822" t="s">
        <v>37</v>
      </c>
      <c r="G1822" t="s">
        <v>64</v>
      </c>
      <c r="H1822" t="s">
        <v>65</v>
      </c>
      <c r="I1822" t="s">
        <v>74</v>
      </c>
      <c r="J1822" t="s">
        <v>75</v>
      </c>
      <c r="K1822" t="s">
        <v>49</v>
      </c>
      <c r="L1822" s="13">
        <v>11</v>
      </c>
      <c r="M1822" s="8">
        <v>6.8</v>
      </c>
      <c r="N1822">
        <v>116</v>
      </c>
      <c r="O1822" s="8">
        <v>1276</v>
      </c>
      <c r="P1822" s="14">
        <v>1.43E-2</v>
      </c>
      <c r="Q1822" s="8">
        <v>18.25</v>
      </c>
      <c r="R1822" s="8">
        <v>1257.75</v>
      </c>
      <c r="S1822" s="8">
        <v>788.8</v>
      </c>
      <c r="T1822" s="8">
        <v>468.95</v>
      </c>
      <c r="U1822">
        <v>0</v>
      </c>
      <c r="V1822" s="8">
        <v>0</v>
      </c>
      <c r="W1822" s="8">
        <v>0</v>
      </c>
      <c r="X1822" s="8">
        <v>468.95</v>
      </c>
    </row>
    <row r="1823" spans="1:24" x14ac:dyDescent="0.25">
      <c r="A1823" t="s">
        <v>2149</v>
      </c>
      <c r="B1823" s="1">
        <v>45418</v>
      </c>
      <c r="C1823" t="s">
        <v>301</v>
      </c>
      <c r="D1823" t="s">
        <v>302</v>
      </c>
      <c r="E1823" t="s">
        <v>63</v>
      </c>
      <c r="F1823" t="s">
        <v>37</v>
      </c>
      <c r="G1823" t="s">
        <v>64</v>
      </c>
      <c r="H1823" t="s">
        <v>65</v>
      </c>
      <c r="I1823" t="s">
        <v>47</v>
      </c>
      <c r="J1823" t="s">
        <v>48</v>
      </c>
      <c r="K1823" t="s">
        <v>49</v>
      </c>
      <c r="L1823" s="13">
        <v>5</v>
      </c>
      <c r="M1823" s="8">
        <v>3.2</v>
      </c>
      <c r="N1823">
        <v>32</v>
      </c>
      <c r="O1823" s="8">
        <v>160</v>
      </c>
      <c r="P1823" s="14">
        <v>1.1299999999999999E-2</v>
      </c>
      <c r="Q1823" s="8">
        <v>1.81</v>
      </c>
      <c r="R1823" s="8">
        <v>158.19</v>
      </c>
      <c r="S1823" s="8">
        <v>102.4</v>
      </c>
      <c r="T1823" s="8">
        <v>55.79</v>
      </c>
      <c r="U1823">
        <v>0</v>
      </c>
      <c r="V1823" s="8">
        <v>0</v>
      </c>
      <c r="W1823" s="8">
        <v>0</v>
      </c>
      <c r="X1823" s="8">
        <v>55.79</v>
      </c>
    </row>
    <row r="1824" spans="1:24" x14ac:dyDescent="0.25">
      <c r="A1824" t="s">
        <v>2150</v>
      </c>
      <c r="B1824" s="1">
        <v>45757</v>
      </c>
      <c r="C1824" t="s">
        <v>102</v>
      </c>
      <c r="D1824" t="s">
        <v>103</v>
      </c>
      <c r="E1824" t="s">
        <v>27</v>
      </c>
      <c r="F1824" t="s">
        <v>54</v>
      </c>
      <c r="G1824" t="s">
        <v>38</v>
      </c>
      <c r="H1824" t="s">
        <v>39</v>
      </c>
      <c r="I1824" t="s">
        <v>144</v>
      </c>
      <c r="J1824" t="s">
        <v>145</v>
      </c>
      <c r="K1824" t="s">
        <v>33</v>
      </c>
      <c r="L1824" s="13">
        <v>12</v>
      </c>
      <c r="M1824" s="8">
        <v>6.5</v>
      </c>
      <c r="N1824">
        <v>79</v>
      </c>
      <c r="O1824" s="8">
        <v>948</v>
      </c>
      <c r="P1824" s="14">
        <v>6.0100000000000001E-2</v>
      </c>
      <c r="Q1824" s="8">
        <v>56.97</v>
      </c>
      <c r="R1824" s="8">
        <v>891.03</v>
      </c>
      <c r="S1824" s="8">
        <v>513.5</v>
      </c>
      <c r="T1824" s="8">
        <v>377.53</v>
      </c>
      <c r="U1824">
        <v>0</v>
      </c>
      <c r="V1824" s="8">
        <v>0</v>
      </c>
      <c r="W1824" s="8">
        <v>0</v>
      </c>
      <c r="X1824" s="8">
        <v>377.53</v>
      </c>
    </row>
    <row r="1825" spans="1:24" x14ac:dyDescent="0.25">
      <c r="A1825" t="s">
        <v>2151</v>
      </c>
      <c r="B1825" s="1">
        <v>45669</v>
      </c>
      <c r="C1825" t="s">
        <v>198</v>
      </c>
      <c r="D1825" t="s">
        <v>199</v>
      </c>
      <c r="E1825" t="s">
        <v>150</v>
      </c>
      <c r="F1825" t="s">
        <v>54</v>
      </c>
      <c r="G1825" t="s">
        <v>151</v>
      </c>
      <c r="H1825" t="s">
        <v>152</v>
      </c>
      <c r="I1825" t="s">
        <v>144</v>
      </c>
      <c r="J1825" t="s">
        <v>145</v>
      </c>
      <c r="K1825" t="s">
        <v>33</v>
      </c>
      <c r="L1825" s="13">
        <v>12</v>
      </c>
      <c r="M1825" s="8">
        <v>6.5</v>
      </c>
      <c r="N1825">
        <v>38</v>
      </c>
      <c r="O1825" s="8">
        <v>456</v>
      </c>
      <c r="P1825" s="14">
        <v>1.0200000000000001E-2</v>
      </c>
      <c r="Q1825" s="8">
        <v>4.6500000000000004</v>
      </c>
      <c r="R1825" s="8">
        <v>451.35</v>
      </c>
      <c r="S1825" s="8">
        <v>247</v>
      </c>
      <c r="T1825" s="8">
        <v>204.35</v>
      </c>
      <c r="U1825">
        <v>0</v>
      </c>
      <c r="V1825" s="8">
        <v>0</v>
      </c>
      <c r="W1825" s="8">
        <v>0</v>
      </c>
      <c r="X1825" s="8">
        <v>204.35</v>
      </c>
    </row>
    <row r="1826" spans="1:24" x14ac:dyDescent="0.25">
      <c r="A1826" t="s">
        <v>2152</v>
      </c>
      <c r="B1826" s="1">
        <v>45980</v>
      </c>
      <c r="C1826" t="s">
        <v>258</v>
      </c>
      <c r="D1826" t="s">
        <v>259</v>
      </c>
      <c r="E1826" t="s">
        <v>71</v>
      </c>
      <c r="F1826" t="s">
        <v>28</v>
      </c>
      <c r="G1826" t="s">
        <v>72</v>
      </c>
      <c r="H1826" t="s">
        <v>73</v>
      </c>
      <c r="I1826" t="s">
        <v>127</v>
      </c>
      <c r="J1826" t="s">
        <v>128</v>
      </c>
      <c r="K1826" t="s">
        <v>33</v>
      </c>
      <c r="L1826" s="13">
        <v>7.2</v>
      </c>
      <c r="M1826" s="8">
        <v>3.6</v>
      </c>
      <c r="N1826">
        <v>237</v>
      </c>
      <c r="O1826" s="8">
        <v>1706.4</v>
      </c>
      <c r="P1826" s="14">
        <v>3.5900000000000001E-2</v>
      </c>
      <c r="Q1826" s="8">
        <v>61.26</v>
      </c>
      <c r="R1826" s="8">
        <v>1645.14</v>
      </c>
      <c r="S1826" s="8">
        <v>853.2</v>
      </c>
      <c r="T1826" s="8">
        <v>791.94</v>
      </c>
      <c r="U1826">
        <v>0</v>
      </c>
      <c r="V1826" s="8">
        <v>0</v>
      </c>
      <c r="W1826" s="8">
        <v>0</v>
      </c>
      <c r="X1826" s="8">
        <v>791.94</v>
      </c>
    </row>
    <row r="1827" spans="1:24" x14ac:dyDescent="0.25">
      <c r="A1827" t="s">
        <v>2153</v>
      </c>
      <c r="B1827" s="1">
        <v>46058</v>
      </c>
      <c r="C1827" t="s">
        <v>266</v>
      </c>
      <c r="D1827" t="s">
        <v>267</v>
      </c>
      <c r="E1827" t="s">
        <v>53</v>
      </c>
      <c r="F1827" t="s">
        <v>54</v>
      </c>
      <c r="G1827" t="s">
        <v>55</v>
      </c>
      <c r="H1827" t="s">
        <v>56</v>
      </c>
      <c r="I1827" t="s">
        <v>104</v>
      </c>
      <c r="J1827" t="s">
        <v>105</v>
      </c>
      <c r="K1827" t="s">
        <v>49</v>
      </c>
      <c r="L1827" s="13">
        <v>4.2</v>
      </c>
      <c r="M1827" s="8">
        <v>2.8</v>
      </c>
      <c r="N1827">
        <v>11</v>
      </c>
      <c r="O1827" s="8">
        <v>46.2</v>
      </c>
      <c r="P1827" s="14">
        <v>3.1099999999999999E-2</v>
      </c>
      <c r="Q1827" s="8">
        <v>1.44</v>
      </c>
      <c r="R1827" s="8">
        <v>44.76</v>
      </c>
      <c r="S1827" s="8">
        <v>30.8</v>
      </c>
      <c r="T1827" s="8">
        <v>13.96</v>
      </c>
      <c r="U1827">
        <v>0</v>
      </c>
      <c r="V1827" s="8">
        <v>0</v>
      </c>
      <c r="W1827" s="8">
        <v>0</v>
      </c>
      <c r="X1827" s="8">
        <v>13.96</v>
      </c>
    </row>
    <row r="1828" spans="1:24" x14ac:dyDescent="0.25">
      <c r="A1828" t="s">
        <v>2154</v>
      </c>
      <c r="B1828" s="1">
        <v>45980</v>
      </c>
      <c r="C1828" t="s">
        <v>136</v>
      </c>
      <c r="D1828" t="s">
        <v>137</v>
      </c>
      <c r="E1828" t="s">
        <v>71</v>
      </c>
      <c r="F1828" t="s">
        <v>54</v>
      </c>
      <c r="G1828" t="s">
        <v>72</v>
      </c>
      <c r="H1828" t="s">
        <v>73</v>
      </c>
      <c r="I1828" t="s">
        <v>40</v>
      </c>
      <c r="J1828" t="s">
        <v>41</v>
      </c>
      <c r="K1828" t="s">
        <v>42</v>
      </c>
      <c r="L1828" s="13">
        <v>14.5</v>
      </c>
      <c r="M1828" s="8">
        <v>4.2</v>
      </c>
      <c r="N1828">
        <v>51</v>
      </c>
      <c r="O1828" s="8">
        <v>739.5</v>
      </c>
      <c r="P1828" s="14">
        <v>1.4E-3</v>
      </c>
      <c r="Q1828" s="8">
        <v>1.04</v>
      </c>
      <c r="R1828" s="8">
        <v>738.46</v>
      </c>
      <c r="S1828" s="8">
        <v>214.2</v>
      </c>
      <c r="T1828" s="8">
        <v>524.26</v>
      </c>
      <c r="U1828">
        <v>0</v>
      </c>
      <c r="V1828" s="8">
        <v>0</v>
      </c>
      <c r="W1828" s="8">
        <v>0</v>
      </c>
      <c r="X1828" s="8">
        <v>524.26</v>
      </c>
    </row>
    <row r="1829" spans="1:24" x14ac:dyDescent="0.25">
      <c r="A1829" t="s">
        <v>2155</v>
      </c>
      <c r="B1829" s="1">
        <v>45560</v>
      </c>
      <c r="C1829" t="s">
        <v>671</v>
      </c>
      <c r="D1829" t="s">
        <v>672</v>
      </c>
      <c r="E1829" t="s">
        <v>27</v>
      </c>
      <c r="F1829" t="s">
        <v>89</v>
      </c>
      <c r="G1829" t="s">
        <v>29</v>
      </c>
      <c r="H1829" t="s">
        <v>30</v>
      </c>
      <c r="I1829" t="s">
        <v>112</v>
      </c>
      <c r="J1829" t="s">
        <v>113</v>
      </c>
      <c r="K1829" t="s">
        <v>42</v>
      </c>
      <c r="L1829" s="13">
        <v>8.5</v>
      </c>
      <c r="M1829" s="8">
        <v>2.8</v>
      </c>
      <c r="N1829">
        <v>80</v>
      </c>
      <c r="O1829" s="8">
        <v>680</v>
      </c>
      <c r="P1829" s="14">
        <v>5.3800000000000001E-2</v>
      </c>
      <c r="Q1829" s="8">
        <v>36.58</v>
      </c>
      <c r="R1829" s="8">
        <v>643.41999999999996</v>
      </c>
      <c r="S1829" s="8">
        <v>224</v>
      </c>
      <c r="T1829" s="8">
        <v>419.42</v>
      </c>
      <c r="U1829">
        <v>0</v>
      </c>
      <c r="V1829" s="8">
        <v>0</v>
      </c>
      <c r="W1829" s="8">
        <v>0</v>
      </c>
      <c r="X1829" s="8">
        <v>419.42</v>
      </c>
    </row>
    <row r="1830" spans="1:24" x14ac:dyDescent="0.25">
      <c r="A1830" t="s">
        <v>2156</v>
      </c>
      <c r="B1830" s="1">
        <v>45890</v>
      </c>
      <c r="C1830" t="s">
        <v>241</v>
      </c>
      <c r="D1830" t="s">
        <v>242</v>
      </c>
      <c r="E1830" t="s">
        <v>71</v>
      </c>
      <c r="F1830" t="s">
        <v>89</v>
      </c>
      <c r="G1830" t="s">
        <v>72</v>
      </c>
      <c r="H1830" t="s">
        <v>73</v>
      </c>
      <c r="I1830" t="s">
        <v>130</v>
      </c>
      <c r="J1830" t="s">
        <v>131</v>
      </c>
      <c r="K1830" t="s">
        <v>42</v>
      </c>
      <c r="L1830" s="13">
        <v>4.8</v>
      </c>
      <c r="M1830" s="8">
        <v>1.4</v>
      </c>
      <c r="N1830">
        <v>131</v>
      </c>
      <c r="O1830" s="8">
        <v>628.79999999999995</v>
      </c>
      <c r="P1830" s="14">
        <v>9.5899999999999999E-2</v>
      </c>
      <c r="Q1830" s="8">
        <v>60.3</v>
      </c>
      <c r="R1830" s="8">
        <v>568.5</v>
      </c>
      <c r="S1830" s="8">
        <v>183.4</v>
      </c>
      <c r="T1830" s="8">
        <v>385.1</v>
      </c>
      <c r="U1830">
        <v>0</v>
      </c>
      <c r="V1830" s="8">
        <v>0</v>
      </c>
      <c r="W1830" s="8">
        <v>0</v>
      </c>
      <c r="X1830" s="8">
        <v>385.1</v>
      </c>
    </row>
    <row r="1831" spans="1:24" x14ac:dyDescent="0.25">
      <c r="A1831" t="s">
        <v>2157</v>
      </c>
      <c r="B1831" s="1">
        <v>45682</v>
      </c>
      <c r="C1831" t="s">
        <v>177</v>
      </c>
      <c r="D1831" t="s">
        <v>178</v>
      </c>
      <c r="E1831" t="s">
        <v>27</v>
      </c>
      <c r="F1831" t="s">
        <v>37</v>
      </c>
      <c r="G1831" t="s">
        <v>38</v>
      </c>
      <c r="H1831" t="s">
        <v>39</v>
      </c>
      <c r="I1831" t="s">
        <v>156</v>
      </c>
      <c r="J1831" t="s">
        <v>157</v>
      </c>
      <c r="K1831" t="s">
        <v>42</v>
      </c>
      <c r="L1831" s="13">
        <v>6.2</v>
      </c>
      <c r="M1831" s="8">
        <v>1.9</v>
      </c>
      <c r="N1831">
        <v>65</v>
      </c>
      <c r="O1831" s="8">
        <v>403</v>
      </c>
      <c r="P1831" s="14">
        <v>3.4799999999999998E-2</v>
      </c>
      <c r="Q1831" s="8">
        <v>14.02</v>
      </c>
      <c r="R1831" s="8">
        <v>388.98</v>
      </c>
      <c r="S1831" s="8">
        <v>123.5</v>
      </c>
      <c r="T1831" s="8">
        <v>265.48</v>
      </c>
      <c r="U1831">
        <v>0</v>
      </c>
      <c r="V1831" s="8">
        <v>0</v>
      </c>
      <c r="W1831" s="8">
        <v>0</v>
      </c>
      <c r="X1831" s="8">
        <v>265.48</v>
      </c>
    </row>
    <row r="1832" spans="1:24" x14ac:dyDescent="0.25">
      <c r="A1832" t="s">
        <v>2158</v>
      </c>
      <c r="B1832" s="1">
        <v>46134</v>
      </c>
      <c r="C1832" t="s">
        <v>180</v>
      </c>
      <c r="D1832" t="s">
        <v>181</v>
      </c>
      <c r="E1832" t="s">
        <v>63</v>
      </c>
      <c r="F1832" t="s">
        <v>46</v>
      </c>
      <c r="G1832" t="s">
        <v>64</v>
      </c>
      <c r="H1832" t="s">
        <v>65</v>
      </c>
      <c r="I1832" t="s">
        <v>104</v>
      </c>
      <c r="J1832" t="s">
        <v>105</v>
      </c>
      <c r="K1832" t="s">
        <v>49</v>
      </c>
      <c r="L1832" s="13">
        <v>4.2</v>
      </c>
      <c r="M1832" s="8">
        <v>2.8</v>
      </c>
      <c r="N1832">
        <v>47</v>
      </c>
      <c r="O1832" s="8">
        <v>197.4</v>
      </c>
      <c r="P1832" s="14">
        <v>0.20860000000000001</v>
      </c>
      <c r="Q1832" s="8">
        <v>41.18</v>
      </c>
      <c r="R1832" s="8">
        <v>156.22</v>
      </c>
      <c r="S1832" s="8">
        <v>131.6</v>
      </c>
      <c r="T1832" s="8">
        <v>24.62</v>
      </c>
      <c r="U1832">
        <v>0</v>
      </c>
      <c r="V1832" s="8">
        <v>0</v>
      </c>
      <c r="W1832" s="8">
        <v>0</v>
      </c>
      <c r="X1832" s="8">
        <v>24.62</v>
      </c>
    </row>
    <row r="1833" spans="1:24" x14ac:dyDescent="0.25">
      <c r="A1833" t="s">
        <v>2159</v>
      </c>
      <c r="B1833" s="1">
        <v>45945</v>
      </c>
      <c r="C1833" t="s">
        <v>51</v>
      </c>
      <c r="D1833" t="s">
        <v>52</v>
      </c>
      <c r="E1833" t="s">
        <v>53</v>
      </c>
      <c r="F1833" t="s">
        <v>54</v>
      </c>
      <c r="G1833" t="s">
        <v>55</v>
      </c>
      <c r="H1833" t="s">
        <v>56</v>
      </c>
      <c r="I1833" t="s">
        <v>40</v>
      </c>
      <c r="J1833" t="s">
        <v>41</v>
      </c>
      <c r="K1833" t="s">
        <v>42</v>
      </c>
      <c r="L1833" s="13">
        <v>14.5</v>
      </c>
      <c r="M1833" s="8">
        <v>4.2</v>
      </c>
      <c r="N1833">
        <v>26</v>
      </c>
      <c r="O1833" s="8">
        <v>377</v>
      </c>
      <c r="P1833" s="14">
        <v>0.49230000000000002</v>
      </c>
      <c r="Q1833" s="8">
        <v>185.6</v>
      </c>
      <c r="R1833" s="8">
        <v>191.4</v>
      </c>
      <c r="S1833" s="8">
        <v>109.2</v>
      </c>
      <c r="T1833" s="8">
        <v>82.2</v>
      </c>
      <c r="U1833">
        <v>0</v>
      </c>
      <c r="V1833" s="8">
        <v>0</v>
      </c>
      <c r="W1833" s="8">
        <v>0</v>
      </c>
      <c r="X1833" s="8">
        <v>82.2</v>
      </c>
    </row>
    <row r="1834" spans="1:24" x14ac:dyDescent="0.25">
      <c r="A1834" t="s">
        <v>2160</v>
      </c>
      <c r="B1834" s="1">
        <v>46254</v>
      </c>
      <c r="C1834" t="s">
        <v>805</v>
      </c>
      <c r="D1834" t="s">
        <v>806</v>
      </c>
      <c r="E1834" t="s">
        <v>63</v>
      </c>
      <c r="F1834" t="s">
        <v>89</v>
      </c>
      <c r="G1834" t="s">
        <v>79</v>
      </c>
      <c r="H1834" t="s">
        <v>80</v>
      </c>
      <c r="I1834" t="s">
        <v>99</v>
      </c>
      <c r="J1834" t="s">
        <v>100</v>
      </c>
      <c r="K1834" t="s">
        <v>49</v>
      </c>
      <c r="L1834" s="13">
        <v>3.8</v>
      </c>
      <c r="M1834" s="8">
        <v>2.6</v>
      </c>
      <c r="N1834">
        <v>236</v>
      </c>
      <c r="O1834" s="8">
        <v>896.8</v>
      </c>
      <c r="P1834" s="14">
        <v>7.6999999999999999E-2</v>
      </c>
      <c r="Q1834" s="8">
        <v>69.05</v>
      </c>
      <c r="R1834" s="8">
        <v>827.75</v>
      </c>
      <c r="S1834" s="8">
        <v>613.6</v>
      </c>
      <c r="T1834" s="8">
        <v>214.15</v>
      </c>
      <c r="U1834">
        <v>0</v>
      </c>
      <c r="V1834" s="8">
        <v>0</v>
      </c>
      <c r="W1834" s="8">
        <v>0</v>
      </c>
      <c r="X1834" s="8">
        <v>214.15</v>
      </c>
    </row>
    <row r="1835" spans="1:24" x14ac:dyDescent="0.25">
      <c r="A1835" t="s">
        <v>2161</v>
      </c>
      <c r="B1835" s="1">
        <v>45672</v>
      </c>
      <c r="C1835" t="s">
        <v>321</v>
      </c>
      <c r="D1835" t="s">
        <v>322</v>
      </c>
      <c r="E1835" t="s">
        <v>63</v>
      </c>
      <c r="F1835" t="s">
        <v>46</v>
      </c>
      <c r="G1835" t="s">
        <v>64</v>
      </c>
      <c r="H1835" t="s">
        <v>65</v>
      </c>
      <c r="I1835" t="s">
        <v>122</v>
      </c>
      <c r="J1835" t="s">
        <v>123</v>
      </c>
      <c r="K1835" t="s">
        <v>59</v>
      </c>
      <c r="L1835" s="13">
        <v>5.5</v>
      </c>
      <c r="M1835" s="8">
        <v>3.8</v>
      </c>
      <c r="N1835">
        <v>59</v>
      </c>
      <c r="O1835" s="8">
        <v>324.5</v>
      </c>
      <c r="P1835" s="14">
        <v>0.14660000000000001</v>
      </c>
      <c r="Q1835" s="8">
        <v>47.57</v>
      </c>
      <c r="R1835" s="8">
        <v>276.93</v>
      </c>
      <c r="S1835" s="8">
        <v>224.2</v>
      </c>
      <c r="T1835" s="8">
        <v>52.73</v>
      </c>
      <c r="U1835">
        <v>0</v>
      </c>
      <c r="V1835" s="8">
        <v>0</v>
      </c>
      <c r="W1835" s="8">
        <v>0</v>
      </c>
      <c r="X1835" s="8">
        <v>52.73</v>
      </c>
    </row>
    <row r="1836" spans="1:24" x14ac:dyDescent="0.25">
      <c r="A1836" t="s">
        <v>2162</v>
      </c>
      <c r="B1836" s="1">
        <v>45402</v>
      </c>
      <c r="C1836" t="s">
        <v>642</v>
      </c>
      <c r="D1836" t="s">
        <v>643</v>
      </c>
      <c r="E1836" t="s">
        <v>71</v>
      </c>
      <c r="F1836" t="s">
        <v>54</v>
      </c>
      <c r="G1836" t="s">
        <v>165</v>
      </c>
      <c r="H1836" t="s">
        <v>166</v>
      </c>
      <c r="I1836" t="s">
        <v>185</v>
      </c>
      <c r="J1836" t="s">
        <v>186</v>
      </c>
      <c r="K1836" t="s">
        <v>59</v>
      </c>
      <c r="L1836" s="13">
        <v>4.9000000000000004</v>
      </c>
      <c r="M1836" s="8">
        <v>3.1</v>
      </c>
      <c r="N1836">
        <v>80</v>
      </c>
      <c r="O1836" s="8">
        <v>392</v>
      </c>
      <c r="P1836" s="14">
        <v>1.1900000000000001E-2</v>
      </c>
      <c r="Q1836" s="8">
        <v>4.66</v>
      </c>
      <c r="R1836" s="8">
        <v>387.34</v>
      </c>
      <c r="S1836" s="8">
        <v>248</v>
      </c>
      <c r="T1836" s="8">
        <v>139.34</v>
      </c>
      <c r="U1836">
        <v>0</v>
      </c>
      <c r="V1836" s="8">
        <v>0</v>
      </c>
      <c r="W1836" s="8">
        <v>0</v>
      </c>
      <c r="X1836" s="8">
        <v>139.34</v>
      </c>
    </row>
    <row r="1837" spans="1:24" x14ac:dyDescent="0.25">
      <c r="A1837" t="s">
        <v>2163</v>
      </c>
      <c r="B1837" s="1">
        <v>45983</v>
      </c>
      <c r="C1837" t="s">
        <v>51</v>
      </c>
      <c r="D1837" t="s">
        <v>52</v>
      </c>
      <c r="E1837" t="s">
        <v>53</v>
      </c>
      <c r="F1837" t="s">
        <v>54</v>
      </c>
      <c r="G1837" t="s">
        <v>55</v>
      </c>
      <c r="H1837" t="s">
        <v>56</v>
      </c>
      <c r="I1837" t="s">
        <v>99</v>
      </c>
      <c r="J1837" t="s">
        <v>100</v>
      </c>
      <c r="K1837" t="s">
        <v>49</v>
      </c>
      <c r="L1837" s="13">
        <v>3.8</v>
      </c>
      <c r="M1837" s="8">
        <v>2.6</v>
      </c>
      <c r="N1837">
        <v>47</v>
      </c>
      <c r="O1837" s="8">
        <v>178.6</v>
      </c>
      <c r="P1837" s="14">
        <v>9.1000000000000004E-3</v>
      </c>
      <c r="Q1837" s="8">
        <v>1.63</v>
      </c>
      <c r="R1837" s="8">
        <v>176.97</v>
      </c>
      <c r="S1837" s="8">
        <v>122.2</v>
      </c>
      <c r="T1837" s="8">
        <v>54.77</v>
      </c>
      <c r="U1837">
        <v>1</v>
      </c>
      <c r="V1837" s="8">
        <v>3.77</v>
      </c>
      <c r="W1837" s="8">
        <v>3.1</v>
      </c>
      <c r="X1837" s="8">
        <v>51.67</v>
      </c>
    </row>
    <row r="1838" spans="1:24" x14ac:dyDescent="0.25">
      <c r="A1838" t="s">
        <v>2164</v>
      </c>
      <c r="B1838" s="1">
        <v>45531</v>
      </c>
      <c r="C1838" t="s">
        <v>523</v>
      </c>
      <c r="D1838" t="s">
        <v>524</v>
      </c>
      <c r="E1838" t="s">
        <v>27</v>
      </c>
      <c r="F1838" t="s">
        <v>89</v>
      </c>
      <c r="G1838" t="s">
        <v>38</v>
      </c>
      <c r="H1838" t="s">
        <v>39</v>
      </c>
      <c r="I1838" t="s">
        <v>104</v>
      </c>
      <c r="J1838" t="s">
        <v>105</v>
      </c>
      <c r="K1838" t="s">
        <v>49</v>
      </c>
      <c r="L1838" s="13">
        <v>4.2</v>
      </c>
      <c r="M1838" s="8">
        <v>2.8</v>
      </c>
      <c r="N1838">
        <v>150</v>
      </c>
      <c r="O1838" s="8">
        <v>630</v>
      </c>
      <c r="P1838" s="14">
        <v>0.14099999999999999</v>
      </c>
      <c r="Q1838" s="8">
        <v>88.83</v>
      </c>
      <c r="R1838" s="8">
        <v>541.16999999999996</v>
      </c>
      <c r="S1838" s="8">
        <v>420</v>
      </c>
      <c r="T1838" s="8">
        <v>121.17</v>
      </c>
      <c r="U1838">
        <v>0</v>
      </c>
      <c r="V1838" s="8">
        <v>0</v>
      </c>
      <c r="W1838" s="8">
        <v>0</v>
      </c>
      <c r="X1838" s="8">
        <v>121.17</v>
      </c>
    </row>
    <row r="1839" spans="1:24" x14ac:dyDescent="0.25">
      <c r="A1839" t="s">
        <v>2165</v>
      </c>
      <c r="B1839" s="1">
        <v>45774</v>
      </c>
      <c r="C1839" t="s">
        <v>354</v>
      </c>
      <c r="D1839" t="s">
        <v>355</v>
      </c>
      <c r="E1839" t="s">
        <v>71</v>
      </c>
      <c r="F1839" t="s">
        <v>54</v>
      </c>
      <c r="G1839" t="s">
        <v>72</v>
      </c>
      <c r="H1839" t="s">
        <v>73</v>
      </c>
      <c r="I1839" t="s">
        <v>117</v>
      </c>
      <c r="J1839" t="s">
        <v>118</v>
      </c>
      <c r="K1839" t="s">
        <v>59</v>
      </c>
      <c r="L1839" s="13">
        <v>6</v>
      </c>
      <c r="M1839" s="8">
        <v>4.2</v>
      </c>
      <c r="N1839">
        <v>248</v>
      </c>
      <c r="O1839" s="8">
        <v>1488</v>
      </c>
      <c r="P1839" s="14">
        <v>7.7000000000000002E-3</v>
      </c>
      <c r="Q1839" s="8">
        <v>11.46</v>
      </c>
      <c r="R1839" s="8">
        <v>1476.54</v>
      </c>
      <c r="S1839" s="8">
        <v>1041.5999999999999</v>
      </c>
      <c r="T1839" s="8">
        <v>434.94</v>
      </c>
      <c r="U1839">
        <v>0</v>
      </c>
      <c r="V1839" s="8">
        <v>0</v>
      </c>
      <c r="W1839" s="8">
        <v>0</v>
      </c>
      <c r="X1839" s="8">
        <v>434.94</v>
      </c>
    </row>
    <row r="1840" spans="1:24" x14ac:dyDescent="0.25">
      <c r="A1840" t="s">
        <v>2166</v>
      </c>
      <c r="B1840" s="1">
        <v>45317</v>
      </c>
      <c r="C1840" t="s">
        <v>61</v>
      </c>
      <c r="D1840" t="s">
        <v>62</v>
      </c>
      <c r="E1840" t="s">
        <v>63</v>
      </c>
      <c r="F1840" t="s">
        <v>46</v>
      </c>
      <c r="G1840" t="s">
        <v>79</v>
      </c>
      <c r="H1840" t="s">
        <v>80</v>
      </c>
      <c r="I1840" t="s">
        <v>130</v>
      </c>
      <c r="J1840" t="s">
        <v>131</v>
      </c>
      <c r="K1840" t="s">
        <v>42</v>
      </c>
      <c r="L1840" s="13">
        <v>4.8</v>
      </c>
      <c r="M1840" s="8">
        <v>1.4</v>
      </c>
      <c r="N1840">
        <v>144</v>
      </c>
      <c r="O1840" s="8">
        <v>691.2</v>
      </c>
      <c r="P1840" s="14">
        <v>0.29320000000000002</v>
      </c>
      <c r="Q1840" s="8">
        <v>202.66</v>
      </c>
      <c r="R1840" s="8">
        <v>488.54</v>
      </c>
      <c r="S1840" s="8">
        <v>201.6</v>
      </c>
      <c r="T1840" s="8">
        <v>286.94</v>
      </c>
      <c r="U1840">
        <v>0</v>
      </c>
      <c r="V1840" s="8">
        <v>0</v>
      </c>
      <c r="W1840" s="8">
        <v>0</v>
      </c>
      <c r="X1840" s="8">
        <v>286.94</v>
      </c>
    </row>
    <row r="1841" spans="1:24" x14ac:dyDescent="0.25">
      <c r="A1841" t="s">
        <v>2167</v>
      </c>
      <c r="B1841" s="1">
        <v>45926</v>
      </c>
      <c r="C1841" t="s">
        <v>420</v>
      </c>
      <c r="D1841" t="s">
        <v>421</v>
      </c>
      <c r="E1841" t="s">
        <v>150</v>
      </c>
      <c r="F1841" t="s">
        <v>89</v>
      </c>
      <c r="G1841" t="s">
        <v>151</v>
      </c>
      <c r="H1841" t="s">
        <v>152</v>
      </c>
      <c r="I1841" t="s">
        <v>47</v>
      </c>
      <c r="J1841" t="s">
        <v>48</v>
      </c>
      <c r="K1841" t="s">
        <v>49</v>
      </c>
      <c r="L1841" s="13">
        <v>5</v>
      </c>
      <c r="M1841" s="8">
        <v>3.2</v>
      </c>
      <c r="N1841">
        <v>32</v>
      </c>
      <c r="O1841" s="8">
        <v>160</v>
      </c>
      <c r="P1841" s="14">
        <v>3.1300000000000001E-2</v>
      </c>
      <c r="Q1841" s="8">
        <v>5.01</v>
      </c>
      <c r="R1841" s="8">
        <v>154.99</v>
      </c>
      <c r="S1841" s="8">
        <v>102.4</v>
      </c>
      <c r="T1841" s="8">
        <v>52.59</v>
      </c>
      <c r="U1841">
        <v>0</v>
      </c>
      <c r="V1841" s="8">
        <v>0</v>
      </c>
      <c r="W1841" s="8">
        <v>0</v>
      </c>
      <c r="X1841" s="8">
        <v>52.59</v>
      </c>
    </row>
    <row r="1842" spans="1:24" x14ac:dyDescent="0.25">
      <c r="A1842" t="s">
        <v>2168</v>
      </c>
      <c r="B1842" s="1">
        <v>46197</v>
      </c>
      <c r="C1842" t="s">
        <v>475</v>
      </c>
      <c r="D1842" t="s">
        <v>476</v>
      </c>
      <c r="E1842" t="s">
        <v>63</v>
      </c>
      <c r="F1842" t="s">
        <v>37</v>
      </c>
      <c r="G1842" t="s">
        <v>79</v>
      </c>
      <c r="H1842" t="s">
        <v>80</v>
      </c>
      <c r="I1842" t="s">
        <v>47</v>
      </c>
      <c r="J1842" t="s">
        <v>48</v>
      </c>
      <c r="K1842" t="s">
        <v>49</v>
      </c>
      <c r="L1842" s="13">
        <v>5</v>
      </c>
      <c r="M1842" s="8">
        <v>3.2</v>
      </c>
      <c r="N1842">
        <v>20</v>
      </c>
      <c r="O1842" s="8">
        <v>100</v>
      </c>
      <c r="P1842" s="14">
        <v>5.4999999999999997E-3</v>
      </c>
      <c r="Q1842" s="8">
        <v>0.55000000000000004</v>
      </c>
      <c r="R1842" s="8">
        <v>99.45</v>
      </c>
      <c r="S1842" s="8">
        <v>64</v>
      </c>
      <c r="T1842" s="8">
        <v>35.450000000000003</v>
      </c>
      <c r="U1842">
        <v>0</v>
      </c>
      <c r="V1842" s="8">
        <v>0</v>
      </c>
      <c r="W1842" s="8">
        <v>0</v>
      </c>
      <c r="X1842" s="8">
        <v>35.450000000000003</v>
      </c>
    </row>
    <row r="1843" spans="1:24" x14ac:dyDescent="0.25">
      <c r="A1843" t="s">
        <v>2169</v>
      </c>
      <c r="B1843" s="1">
        <v>46257</v>
      </c>
      <c r="C1843" t="s">
        <v>321</v>
      </c>
      <c r="D1843" t="s">
        <v>322</v>
      </c>
      <c r="E1843" t="s">
        <v>63</v>
      </c>
      <c r="F1843" t="s">
        <v>46</v>
      </c>
      <c r="G1843" t="s">
        <v>79</v>
      </c>
      <c r="H1843" t="s">
        <v>80</v>
      </c>
      <c r="I1843" t="s">
        <v>47</v>
      </c>
      <c r="J1843" t="s">
        <v>48</v>
      </c>
      <c r="K1843" t="s">
        <v>49</v>
      </c>
      <c r="L1843" s="13">
        <v>5</v>
      </c>
      <c r="M1843" s="8">
        <v>3.2</v>
      </c>
      <c r="N1843">
        <v>9</v>
      </c>
      <c r="O1843" s="8">
        <v>45</v>
      </c>
      <c r="P1843" s="14">
        <v>4.1599999999999998E-2</v>
      </c>
      <c r="Q1843" s="8">
        <v>1.87</v>
      </c>
      <c r="R1843" s="8">
        <v>43.13</v>
      </c>
      <c r="S1843" s="8">
        <v>28.8</v>
      </c>
      <c r="T1843" s="8">
        <v>14.33</v>
      </c>
      <c r="U1843">
        <v>0</v>
      </c>
      <c r="V1843" s="8">
        <v>0</v>
      </c>
      <c r="W1843" s="8">
        <v>0</v>
      </c>
      <c r="X1843" s="8">
        <v>14.33</v>
      </c>
    </row>
    <row r="1844" spans="1:24" x14ac:dyDescent="0.25">
      <c r="A1844" t="s">
        <v>2170</v>
      </c>
      <c r="B1844" s="1">
        <v>45866</v>
      </c>
      <c r="C1844" t="s">
        <v>94</v>
      </c>
      <c r="D1844" t="s">
        <v>95</v>
      </c>
      <c r="E1844" t="s">
        <v>53</v>
      </c>
      <c r="F1844" t="s">
        <v>46</v>
      </c>
      <c r="G1844" t="s">
        <v>55</v>
      </c>
      <c r="H1844" t="s">
        <v>56</v>
      </c>
      <c r="I1844" t="s">
        <v>66</v>
      </c>
      <c r="J1844" t="s">
        <v>67</v>
      </c>
      <c r="K1844" t="s">
        <v>33</v>
      </c>
      <c r="L1844" s="13">
        <v>4.5</v>
      </c>
      <c r="M1844" s="8">
        <v>2.1</v>
      </c>
      <c r="N1844">
        <v>20</v>
      </c>
      <c r="O1844" s="8">
        <v>90</v>
      </c>
      <c r="P1844" s="14">
        <v>0.13489999999999999</v>
      </c>
      <c r="Q1844" s="8">
        <v>12.14</v>
      </c>
      <c r="R1844" s="8">
        <v>77.86</v>
      </c>
      <c r="S1844" s="8">
        <v>42</v>
      </c>
      <c r="T1844" s="8">
        <v>35.86</v>
      </c>
      <c r="U1844">
        <v>0</v>
      </c>
      <c r="V1844" s="8">
        <v>0</v>
      </c>
      <c r="W1844" s="8">
        <v>0</v>
      </c>
      <c r="X1844" s="8">
        <v>35.86</v>
      </c>
    </row>
    <row r="1845" spans="1:24" x14ac:dyDescent="0.25">
      <c r="A1845" t="s">
        <v>2171</v>
      </c>
      <c r="B1845" s="1">
        <v>45627</v>
      </c>
      <c r="C1845" t="s">
        <v>671</v>
      </c>
      <c r="D1845" t="s">
        <v>672</v>
      </c>
      <c r="E1845" t="s">
        <v>27</v>
      </c>
      <c r="F1845" t="s">
        <v>89</v>
      </c>
      <c r="G1845" t="s">
        <v>38</v>
      </c>
      <c r="H1845" t="s">
        <v>39</v>
      </c>
      <c r="I1845" t="s">
        <v>31</v>
      </c>
      <c r="J1845" t="s">
        <v>32</v>
      </c>
      <c r="K1845" t="s">
        <v>33</v>
      </c>
      <c r="L1845" s="13">
        <v>5.8</v>
      </c>
      <c r="M1845" s="8">
        <v>2.7</v>
      </c>
      <c r="N1845">
        <v>322</v>
      </c>
      <c r="O1845" s="8">
        <v>1867.6</v>
      </c>
      <c r="P1845" s="14">
        <v>0.1168</v>
      </c>
      <c r="Q1845" s="8">
        <v>218.14</v>
      </c>
      <c r="R1845" s="8">
        <v>1649.46</v>
      </c>
      <c r="S1845" s="8">
        <v>869.4</v>
      </c>
      <c r="T1845" s="8">
        <v>780.06</v>
      </c>
      <c r="U1845">
        <v>0</v>
      </c>
      <c r="V1845" s="8">
        <v>0</v>
      </c>
      <c r="W1845" s="8">
        <v>0</v>
      </c>
      <c r="X1845" s="8">
        <v>780.06</v>
      </c>
    </row>
    <row r="1846" spans="1:24" x14ac:dyDescent="0.25">
      <c r="A1846" t="s">
        <v>2172</v>
      </c>
      <c r="B1846" s="1">
        <v>46229</v>
      </c>
      <c r="C1846" t="s">
        <v>758</v>
      </c>
      <c r="D1846" t="s">
        <v>759</v>
      </c>
      <c r="E1846" t="s">
        <v>27</v>
      </c>
      <c r="F1846" t="s">
        <v>37</v>
      </c>
      <c r="G1846" t="s">
        <v>29</v>
      </c>
      <c r="H1846" t="s">
        <v>30</v>
      </c>
      <c r="I1846" t="s">
        <v>185</v>
      </c>
      <c r="J1846" t="s">
        <v>186</v>
      </c>
      <c r="K1846" t="s">
        <v>59</v>
      </c>
      <c r="L1846" s="13">
        <v>4.9000000000000004</v>
      </c>
      <c r="M1846" s="8">
        <v>3.1</v>
      </c>
      <c r="N1846">
        <v>113</v>
      </c>
      <c r="O1846" s="8">
        <v>553.70000000000005</v>
      </c>
      <c r="P1846" s="14">
        <v>1.0699999999999999E-2</v>
      </c>
      <c r="Q1846" s="8">
        <v>5.92</v>
      </c>
      <c r="R1846" s="8">
        <v>547.78</v>
      </c>
      <c r="S1846" s="8">
        <v>350.3</v>
      </c>
      <c r="T1846" s="8">
        <v>197.48</v>
      </c>
      <c r="U1846">
        <v>0</v>
      </c>
      <c r="V1846" s="8">
        <v>0</v>
      </c>
      <c r="W1846" s="8">
        <v>0</v>
      </c>
      <c r="X1846" s="8">
        <v>197.48</v>
      </c>
    </row>
    <row r="1847" spans="1:24" x14ac:dyDescent="0.25">
      <c r="A1847" t="s">
        <v>2173</v>
      </c>
      <c r="B1847" s="1">
        <v>45916</v>
      </c>
      <c r="C1847" t="s">
        <v>244</v>
      </c>
      <c r="D1847" t="s">
        <v>245</v>
      </c>
      <c r="E1847" t="s">
        <v>53</v>
      </c>
      <c r="F1847" t="s">
        <v>46</v>
      </c>
      <c r="G1847" t="s">
        <v>55</v>
      </c>
      <c r="H1847" t="s">
        <v>56</v>
      </c>
      <c r="I1847" t="s">
        <v>144</v>
      </c>
      <c r="J1847" t="s">
        <v>145</v>
      </c>
      <c r="K1847" t="s">
        <v>33</v>
      </c>
      <c r="L1847" s="13">
        <v>12</v>
      </c>
      <c r="M1847" s="8">
        <v>6.5</v>
      </c>
      <c r="N1847">
        <v>33</v>
      </c>
      <c r="O1847" s="8">
        <v>396</v>
      </c>
      <c r="P1847" s="14">
        <v>0.20849999999999999</v>
      </c>
      <c r="Q1847" s="8">
        <v>82.57</v>
      </c>
      <c r="R1847" s="8">
        <v>313.43</v>
      </c>
      <c r="S1847" s="8">
        <v>214.5</v>
      </c>
      <c r="T1847" s="8">
        <v>98.93</v>
      </c>
      <c r="U1847">
        <v>0</v>
      </c>
      <c r="V1847" s="8">
        <v>0</v>
      </c>
      <c r="W1847" s="8">
        <v>0</v>
      </c>
      <c r="X1847" s="8">
        <v>98.93</v>
      </c>
    </row>
    <row r="1848" spans="1:24" x14ac:dyDescent="0.25">
      <c r="A1848" t="s">
        <v>2174</v>
      </c>
      <c r="B1848" s="1">
        <v>45518</v>
      </c>
      <c r="C1848" t="s">
        <v>551</v>
      </c>
      <c r="D1848" t="s">
        <v>552</v>
      </c>
      <c r="E1848" t="s">
        <v>27</v>
      </c>
      <c r="F1848" t="s">
        <v>54</v>
      </c>
      <c r="G1848" t="s">
        <v>29</v>
      </c>
      <c r="H1848" t="s">
        <v>30</v>
      </c>
      <c r="I1848" t="s">
        <v>112</v>
      </c>
      <c r="J1848" t="s">
        <v>113</v>
      </c>
      <c r="K1848" t="s">
        <v>42</v>
      </c>
      <c r="L1848" s="13">
        <v>8.5</v>
      </c>
      <c r="M1848" s="8">
        <v>2.8</v>
      </c>
      <c r="N1848">
        <v>84</v>
      </c>
      <c r="O1848" s="8">
        <v>714</v>
      </c>
      <c r="P1848" s="14">
        <v>3.8E-3</v>
      </c>
      <c r="Q1848" s="8">
        <v>2.71</v>
      </c>
      <c r="R1848" s="8">
        <v>711.29</v>
      </c>
      <c r="S1848" s="8">
        <v>235.2</v>
      </c>
      <c r="T1848" s="8">
        <v>476.09</v>
      </c>
      <c r="U1848">
        <v>0</v>
      </c>
      <c r="V1848" s="8">
        <v>0</v>
      </c>
      <c r="W1848" s="8">
        <v>0</v>
      </c>
      <c r="X1848" s="8">
        <v>476.09</v>
      </c>
    </row>
    <row r="1849" spans="1:24" x14ac:dyDescent="0.25">
      <c r="A1849" t="s">
        <v>2175</v>
      </c>
      <c r="B1849" s="1">
        <v>45955</v>
      </c>
      <c r="C1849" t="s">
        <v>291</v>
      </c>
      <c r="D1849" t="s">
        <v>292</v>
      </c>
      <c r="E1849" t="s">
        <v>150</v>
      </c>
      <c r="F1849" t="s">
        <v>54</v>
      </c>
      <c r="G1849" t="s">
        <v>151</v>
      </c>
      <c r="H1849" t="s">
        <v>152</v>
      </c>
      <c r="I1849" t="s">
        <v>31</v>
      </c>
      <c r="J1849" t="s">
        <v>32</v>
      </c>
      <c r="K1849" t="s">
        <v>33</v>
      </c>
      <c r="L1849" s="13">
        <v>5.8</v>
      </c>
      <c r="M1849" s="8">
        <v>2.7</v>
      </c>
      <c r="N1849">
        <v>71</v>
      </c>
      <c r="O1849" s="8">
        <v>411.8</v>
      </c>
      <c r="P1849" s="14">
        <v>6.8699999999999997E-2</v>
      </c>
      <c r="Q1849" s="8">
        <v>28.29</v>
      </c>
      <c r="R1849" s="8">
        <v>383.51</v>
      </c>
      <c r="S1849" s="8">
        <v>191.7</v>
      </c>
      <c r="T1849" s="8">
        <v>191.81</v>
      </c>
      <c r="U1849">
        <v>0</v>
      </c>
      <c r="V1849" s="8">
        <v>0</v>
      </c>
      <c r="W1849" s="8">
        <v>0</v>
      </c>
      <c r="X1849" s="8">
        <v>191.81</v>
      </c>
    </row>
    <row r="1850" spans="1:24" x14ac:dyDescent="0.25">
      <c r="A1850" t="s">
        <v>2176</v>
      </c>
      <c r="B1850" s="1">
        <v>45356</v>
      </c>
      <c r="C1850" t="s">
        <v>232</v>
      </c>
      <c r="D1850" t="s">
        <v>233</v>
      </c>
      <c r="E1850" t="s">
        <v>27</v>
      </c>
      <c r="F1850" t="s">
        <v>89</v>
      </c>
      <c r="G1850" t="s">
        <v>38</v>
      </c>
      <c r="H1850" t="s">
        <v>39</v>
      </c>
      <c r="I1850" t="s">
        <v>112</v>
      </c>
      <c r="J1850" t="s">
        <v>113</v>
      </c>
      <c r="K1850" t="s">
        <v>42</v>
      </c>
      <c r="L1850" s="13">
        <v>8.5</v>
      </c>
      <c r="M1850" s="8">
        <v>2.8</v>
      </c>
      <c r="N1850">
        <v>24</v>
      </c>
      <c r="O1850" s="8">
        <v>204</v>
      </c>
      <c r="P1850" s="14">
        <v>0.1265</v>
      </c>
      <c r="Q1850" s="8">
        <v>25.81</v>
      </c>
      <c r="R1850" s="8">
        <v>178.19</v>
      </c>
      <c r="S1850" s="8">
        <v>67.2</v>
      </c>
      <c r="T1850" s="8">
        <v>110.99</v>
      </c>
      <c r="U1850">
        <v>0</v>
      </c>
      <c r="V1850" s="8">
        <v>0</v>
      </c>
      <c r="W1850" s="8">
        <v>0</v>
      </c>
      <c r="X1850" s="8">
        <v>110.99</v>
      </c>
    </row>
    <row r="1851" spans="1:24" x14ac:dyDescent="0.25">
      <c r="A1851" t="s">
        <v>2177</v>
      </c>
      <c r="B1851" s="1">
        <v>45942</v>
      </c>
      <c r="C1851" t="s">
        <v>35</v>
      </c>
      <c r="D1851" t="s">
        <v>36</v>
      </c>
      <c r="E1851" t="s">
        <v>27</v>
      </c>
      <c r="F1851" t="s">
        <v>37</v>
      </c>
      <c r="G1851" t="s">
        <v>38</v>
      </c>
      <c r="H1851" t="s">
        <v>39</v>
      </c>
      <c r="I1851" t="s">
        <v>144</v>
      </c>
      <c r="J1851" t="s">
        <v>145</v>
      </c>
      <c r="K1851" t="s">
        <v>33</v>
      </c>
      <c r="L1851" s="13">
        <v>12</v>
      </c>
      <c r="M1851" s="8">
        <v>6.5</v>
      </c>
      <c r="N1851">
        <v>13</v>
      </c>
      <c r="O1851" s="8">
        <v>156</v>
      </c>
      <c r="P1851" s="14">
        <v>2.0199999999999999E-2</v>
      </c>
      <c r="Q1851" s="8">
        <v>3.15</v>
      </c>
      <c r="R1851" s="8">
        <v>152.85</v>
      </c>
      <c r="S1851" s="8">
        <v>84.5</v>
      </c>
      <c r="T1851" s="8">
        <v>68.349999999999994</v>
      </c>
      <c r="U1851">
        <v>0</v>
      </c>
      <c r="V1851" s="8">
        <v>0</v>
      </c>
      <c r="W1851" s="8">
        <v>0</v>
      </c>
      <c r="X1851" s="8">
        <v>68.349999999999994</v>
      </c>
    </row>
    <row r="1852" spans="1:24" x14ac:dyDescent="0.25">
      <c r="A1852" t="s">
        <v>2178</v>
      </c>
      <c r="B1852" s="1">
        <v>46135</v>
      </c>
      <c r="C1852" t="s">
        <v>226</v>
      </c>
      <c r="D1852" t="s">
        <v>227</v>
      </c>
      <c r="E1852" t="s">
        <v>27</v>
      </c>
      <c r="F1852" t="s">
        <v>54</v>
      </c>
      <c r="G1852" t="s">
        <v>29</v>
      </c>
      <c r="H1852" t="s">
        <v>30</v>
      </c>
      <c r="I1852" t="s">
        <v>47</v>
      </c>
      <c r="J1852" t="s">
        <v>48</v>
      </c>
      <c r="K1852" t="s">
        <v>49</v>
      </c>
      <c r="L1852" s="13">
        <v>5</v>
      </c>
      <c r="M1852" s="8">
        <v>3.2</v>
      </c>
      <c r="N1852">
        <v>17</v>
      </c>
      <c r="O1852" s="8">
        <v>85</v>
      </c>
      <c r="P1852" s="14">
        <v>1E-3</v>
      </c>
      <c r="Q1852" s="8">
        <v>0.08</v>
      </c>
      <c r="R1852" s="8">
        <v>84.92</v>
      </c>
      <c r="S1852" s="8">
        <v>54.4</v>
      </c>
      <c r="T1852" s="8">
        <v>30.52</v>
      </c>
      <c r="U1852">
        <v>0</v>
      </c>
      <c r="V1852" s="8">
        <v>0</v>
      </c>
      <c r="W1852" s="8">
        <v>0</v>
      </c>
      <c r="X1852" s="8">
        <v>30.52</v>
      </c>
    </row>
    <row r="1853" spans="1:24" x14ac:dyDescent="0.25">
      <c r="A1853" t="s">
        <v>2179</v>
      </c>
      <c r="B1853" s="1">
        <v>45767</v>
      </c>
      <c r="C1853" t="s">
        <v>82</v>
      </c>
      <c r="D1853" t="s">
        <v>83</v>
      </c>
      <c r="E1853" t="s">
        <v>71</v>
      </c>
      <c r="F1853" t="s">
        <v>46</v>
      </c>
      <c r="G1853" t="s">
        <v>165</v>
      </c>
      <c r="H1853" t="s">
        <v>166</v>
      </c>
      <c r="I1853" t="s">
        <v>144</v>
      </c>
      <c r="J1853" t="s">
        <v>145</v>
      </c>
      <c r="K1853" t="s">
        <v>33</v>
      </c>
      <c r="L1853" s="13">
        <v>12</v>
      </c>
      <c r="M1853" s="8">
        <v>6.5</v>
      </c>
      <c r="N1853">
        <v>16</v>
      </c>
      <c r="O1853" s="8">
        <v>192</v>
      </c>
      <c r="P1853" s="14">
        <v>0.22570000000000001</v>
      </c>
      <c r="Q1853" s="8">
        <v>43.33</v>
      </c>
      <c r="R1853" s="8">
        <v>148.66999999999999</v>
      </c>
      <c r="S1853" s="8">
        <v>104</v>
      </c>
      <c r="T1853" s="8">
        <v>44.67</v>
      </c>
      <c r="U1853">
        <v>0</v>
      </c>
      <c r="V1853" s="8">
        <v>0</v>
      </c>
      <c r="W1853" s="8">
        <v>0</v>
      </c>
      <c r="X1853" s="8">
        <v>44.67</v>
      </c>
    </row>
    <row r="1854" spans="1:24" x14ac:dyDescent="0.25">
      <c r="A1854" t="s">
        <v>2180</v>
      </c>
      <c r="B1854" s="1">
        <v>46223</v>
      </c>
      <c r="C1854" t="s">
        <v>528</v>
      </c>
      <c r="D1854" t="s">
        <v>529</v>
      </c>
      <c r="E1854" t="s">
        <v>27</v>
      </c>
      <c r="F1854" t="s">
        <v>54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 s="13">
        <v>5.8</v>
      </c>
      <c r="M1854" s="8">
        <v>2.7</v>
      </c>
      <c r="N1854">
        <v>80</v>
      </c>
      <c r="O1854" s="8">
        <v>464</v>
      </c>
      <c r="P1854" s="14">
        <v>2.1100000000000001E-2</v>
      </c>
      <c r="Q1854" s="8">
        <v>9.7899999999999991</v>
      </c>
      <c r="R1854" s="8">
        <v>454.21</v>
      </c>
      <c r="S1854" s="8">
        <v>216</v>
      </c>
      <c r="T1854" s="8">
        <v>238.21</v>
      </c>
      <c r="U1854">
        <v>0</v>
      </c>
      <c r="V1854" s="8">
        <v>0</v>
      </c>
      <c r="W1854" s="8">
        <v>0</v>
      </c>
      <c r="X1854" s="8">
        <v>238.21</v>
      </c>
    </row>
    <row r="1855" spans="1:24" x14ac:dyDescent="0.25">
      <c r="A1855" t="s">
        <v>2181</v>
      </c>
      <c r="B1855" s="1">
        <v>46009</v>
      </c>
      <c r="C1855" t="s">
        <v>35</v>
      </c>
      <c r="D1855" t="s">
        <v>36</v>
      </c>
      <c r="E1855" t="s">
        <v>27</v>
      </c>
      <c r="F1855" t="s">
        <v>37</v>
      </c>
      <c r="G1855" t="s">
        <v>38</v>
      </c>
      <c r="H1855" t="s">
        <v>39</v>
      </c>
      <c r="I1855" t="s">
        <v>47</v>
      </c>
      <c r="J1855" t="s">
        <v>48</v>
      </c>
      <c r="K1855" t="s">
        <v>49</v>
      </c>
      <c r="L1855" s="13">
        <v>5</v>
      </c>
      <c r="M1855" s="8">
        <v>3.2</v>
      </c>
      <c r="N1855">
        <v>8</v>
      </c>
      <c r="O1855" s="8">
        <v>40</v>
      </c>
      <c r="P1855" s="14">
        <v>1.61E-2</v>
      </c>
      <c r="Q1855" s="8">
        <v>0.64</v>
      </c>
      <c r="R1855" s="8">
        <v>39.36</v>
      </c>
      <c r="S1855" s="8">
        <v>25.6</v>
      </c>
      <c r="T1855" s="8">
        <v>13.76</v>
      </c>
      <c r="U1855">
        <v>0</v>
      </c>
      <c r="V1855" s="8">
        <v>0</v>
      </c>
      <c r="W1855" s="8">
        <v>0</v>
      </c>
      <c r="X1855" s="8">
        <v>13.76</v>
      </c>
    </row>
    <row r="1856" spans="1:24" x14ac:dyDescent="0.25">
      <c r="A1856" t="s">
        <v>2182</v>
      </c>
      <c r="B1856" s="1">
        <v>45601</v>
      </c>
      <c r="C1856" t="s">
        <v>805</v>
      </c>
      <c r="D1856" t="s">
        <v>806</v>
      </c>
      <c r="E1856" t="s">
        <v>63</v>
      </c>
      <c r="F1856" t="s">
        <v>89</v>
      </c>
      <c r="G1856" t="s">
        <v>79</v>
      </c>
      <c r="H1856" t="s">
        <v>80</v>
      </c>
      <c r="I1856" t="s">
        <v>112</v>
      </c>
      <c r="J1856" t="s">
        <v>113</v>
      </c>
      <c r="K1856" t="s">
        <v>42</v>
      </c>
      <c r="L1856" s="13">
        <v>8.5</v>
      </c>
      <c r="M1856" s="8">
        <v>2.8</v>
      </c>
      <c r="N1856">
        <v>53</v>
      </c>
      <c r="O1856" s="8">
        <v>450.5</v>
      </c>
      <c r="P1856" s="14">
        <v>6.0299999999999999E-2</v>
      </c>
      <c r="Q1856" s="8">
        <v>27.17</v>
      </c>
      <c r="R1856" s="8">
        <v>423.33</v>
      </c>
      <c r="S1856" s="8">
        <v>148.4</v>
      </c>
      <c r="T1856" s="8">
        <v>274.93</v>
      </c>
      <c r="U1856">
        <v>0</v>
      </c>
      <c r="V1856" s="8">
        <v>0</v>
      </c>
      <c r="W1856" s="8">
        <v>0</v>
      </c>
      <c r="X1856" s="8">
        <v>274.93</v>
      </c>
    </row>
    <row r="1857" spans="1:24" x14ac:dyDescent="0.25">
      <c r="A1857" t="s">
        <v>2183</v>
      </c>
      <c r="B1857" s="1">
        <v>45956</v>
      </c>
      <c r="C1857" t="s">
        <v>51</v>
      </c>
      <c r="D1857" t="s">
        <v>52</v>
      </c>
      <c r="E1857" t="s">
        <v>53</v>
      </c>
      <c r="F1857" t="s">
        <v>54</v>
      </c>
      <c r="G1857" t="s">
        <v>55</v>
      </c>
      <c r="H1857" t="s">
        <v>56</v>
      </c>
      <c r="I1857" t="s">
        <v>127</v>
      </c>
      <c r="J1857" t="s">
        <v>128</v>
      </c>
      <c r="K1857" t="s">
        <v>33</v>
      </c>
      <c r="L1857" s="13">
        <v>7.2</v>
      </c>
      <c r="M1857" s="8">
        <v>3.6</v>
      </c>
      <c r="N1857">
        <v>130</v>
      </c>
      <c r="O1857" s="8">
        <v>936</v>
      </c>
      <c r="P1857" s="14">
        <v>7.4000000000000003E-3</v>
      </c>
      <c r="Q1857" s="8">
        <v>6.93</v>
      </c>
      <c r="R1857" s="8">
        <v>929.07</v>
      </c>
      <c r="S1857" s="8">
        <v>468</v>
      </c>
      <c r="T1857" s="8">
        <v>461.07</v>
      </c>
      <c r="U1857">
        <v>0</v>
      </c>
      <c r="V1857" s="8">
        <v>0</v>
      </c>
      <c r="W1857" s="8">
        <v>0</v>
      </c>
      <c r="X1857" s="8">
        <v>461.07</v>
      </c>
    </row>
    <row r="1858" spans="1:24" x14ac:dyDescent="0.25">
      <c r="A1858" t="s">
        <v>2184</v>
      </c>
      <c r="B1858" s="1">
        <v>45710</v>
      </c>
      <c r="C1858" t="s">
        <v>394</v>
      </c>
      <c r="D1858" t="s">
        <v>395</v>
      </c>
      <c r="E1858" t="s">
        <v>71</v>
      </c>
      <c r="F1858" t="s">
        <v>37</v>
      </c>
      <c r="G1858" t="s">
        <v>165</v>
      </c>
      <c r="H1858" t="s">
        <v>166</v>
      </c>
      <c r="I1858" t="s">
        <v>130</v>
      </c>
      <c r="J1858" t="s">
        <v>131</v>
      </c>
      <c r="K1858" t="s">
        <v>42</v>
      </c>
      <c r="L1858" s="13">
        <v>4.8</v>
      </c>
      <c r="M1858" s="8">
        <v>1.4</v>
      </c>
      <c r="N1858">
        <v>4</v>
      </c>
      <c r="O1858" s="8">
        <v>19.2</v>
      </c>
      <c r="P1858" s="14">
        <v>3.9600000000000003E-2</v>
      </c>
      <c r="Q1858" s="8">
        <v>0.76</v>
      </c>
      <c r="R1858" s="8">
        <v>18.440000000000001</v>
      </c>
      <c r="S1858" s="8">
        <v>5.6</v>
      </c>
      <c r="T1858" s="8">
        <v>12.84</v>
      </c>
      <c r="U1858">
        <v>0</v>
      </c>
      <c r="V1858" s="8">
        <v>0</v>
      </c>
      <c r="W1858" s="8">
        <v>0</v>
      </c>
      <c r="X1858" s="8">
        <v>12.84</v>
      </c>
    </row>
    <row r="1859" spans="1:24" x14ac:dyDescent="0.25">
      <c r="A1859" t="s">
        <v>2185</v>
      </c>
      <c r="B1859" s="1">
        <v>45411</v>
      </c>
      <c r="C1859" t="s">
        <v>133</v>
      </c>
      <c r="D1859" t="s">
        <v>134</v>
      </c>
      <c r="E1859" t="s">
        <v>27</v>
      </c>
      <c r="F1859" t="s">
        <v>54</v>
      </c>
      <c r="G1859" t="s">
        <v>29</v>
      </c>
      <c r="H1859" t="s">
        <v>30</v>
      </c>
      <c r="I1859" t="s">
        <v>122</v>
      </c>
      <c r="J1859" t="s">
        <v>123</v>
      </c>
      <c r="K1859" t="s">
        <v>59</v>
      </c>
      <c r="L1859" s="13">
        <v>5.5</v>
      </c>
      <c r="M1859" s="8">
        <v>3.8</v>
      </c>
      <c r="N1859">
        <v>60</v>
      </c>
      <c r="O1859" s="8">
        <v>330</v>
      </c>
      <c r="P1859" s="14">
        <v>1.89E-2</v>
      </c>
      <c r="Q1859" s="8">
        <v>6.24</v>
      </c>
      <c r="R1859" s="8">
        <v>323.76</v>
      </c>
      <c r="S1859" s="8">
        <v>228</v>
      </c>
      <c r="T1859" s="8">
        <v>95.76</v>
      </c>
      <c r="U1859">
        <v>0</v>
      </c>
      <c r="V1859" s="8">
        <v>0</v>
      </c>
      <c r="W1859" s="8">
        <v>0</v>
      </c>
      <c r="X1859" s="8">
        <v>95.76</v>
      </c>
    </row>
    <row r="1860" spans="1:24" x14ac:dyDescent="0.25">
      <c r="A1860" t="s">
        <v>2186</v>
      </c>
      <c r="B1860" s="1">
        <v>45435</v>
      </c>
      <c r="C1860" t="s">
        <v>371</v>
      </c>
      <c r="D1860" t="s">
        <v>372</v>
      </c>
      <c r="E1860" t="s">
        <v>63</v>
      </c>
      <c r="F1860" t="s">
        <v>54</v>
      </c>
      <c r="G1860" t="s">
        <v>79</v>
      </c>
      <c r="H1860" t="s">
        <v>80</v>
      </c>
      <c r="I1860" t="s">
        <v>104</v>
      </c>
      <c r="J1860" t="s">
        <v>105</v>
      </c>
      <c r="K1860" t="s">
        <v>49</v>
      </c>
      <c r="L1860" s="13">
        <v>4.2</v>
      </c>
      <c r="M1860" s="8">
        <v>2.8</v>
      </c>
      <c r="N1860">
        <v>106</v>
      </c>
      <c r="O1860" s="8">
        <v>445.2</v>
      </c>
      <c r="P1860" s="14">
        <v>1.03E-2</v>
      </c>
      <c r="Q1860" s="8">
        <v>4.59</v>
      </c>
      <c r="R1860" s="8">
        <v>440.61</v>
      </c>
      <c r="S1860" s="8">
        <v>296.8</v>
      </c>
      <c r="T1860" s="8">
        <v>143.81</v>
      </c>
      <c r="U1860">
        <v>0</v>
      </c>
      <c r="V1860" s="8">
        <v>0</v>
      </c>
      <c r="W1860" s="8">
        <v>0</v>
      </c>
      <c r="X1860" s="8">
        <v>143.81</v>
      </c>
    </row>
    <row r="1861" spans="1:24" x14ac:dyDescent="0.25">
      <c r="A1861" t="s">
        <v>2187</v>
      </c>
      <c r="B1861" s="1">
        <v>45338</v>
      </c>
      <c r="C1861" t="s">
        <v>125</v>
      </c>
      <c r="D1861" t="s">
        <v>126</v>
      </c>
      <c r="E1861" t="s">
        <v>27</v>
      </c>
      <c r="F1861" t="s">
        <v>89</v>
      </c>
      <c r="G1861" t="s">
        <v>38</v>
      </c>
      <c r="H1861" t="s">
        <v>39</v>
      </c>
      <c r="I1861" t="s">
        <v>47</v>
      </c>
      <c r="J1861" t="s">
        <v>48</v>
      </c>
      <c r="K1861" t="s">
        <v>49</v>
      </c>
      <c r="L1861" s="13">
        <v>5</v>
      </c>
      <c r="M1861" s="8">
        <v>3.2</v>
      </c>
      <c r="N1861">
        <v>49</v>
      </c>
      <c r="O1861" s="8">
        <v>245</v>
      </c>
      <c r="P1861" s="14">
        <v>0.13320000000000001</v>
      </c>
      <c r="Q1861" s="8">
        <v>32.630000000000003</v>
      </c>
      <c r="R1861" s="8">
        <v>212.37</v>
      </c>
      <c r="S1861" s="8">
        <v>156.80000000000001</v>
      </c>
      <c r="T1861" s="8">
        <v>55.57</v>
      </c>
      <c r="U1861">
        <v>12</v>
      </c>
      <c r="V1861" s="8">
        <v>52.01</v>
      </c>
      <c r="W1861" s="8">
        <v>44.4</v>
      </c>
      <c r="X1861" s="8">
        <v>11.17</v>
      </c>
    </row>
    <row r="1862" spans="1:24" x14ac:dyDescent="0.25">
      <c r="A1862" t="s">
        <v>2188</v>
      </c>
      <c r="B1862" s="1">
        <v>46260</v>
      </c>
      <c r="C1862" t="s">
        <v>136</v>
      </c>
      <c r="D1862" t="s">
        <v>137</v>
      </c>
      <c r="E1862" t="s">
        <v>71</v>
      </c>
      <c r="F1862" t="s">
        <v>54</v>
      </c>
      <c r="G1862" t="s">
        <v>72</v>
      </c>
      <c r="H1862" t="s">
        <v>73</v>
      </c>
      <c r="I1862" t="s">
        <v>117</v>
      </c>
      <c r="J1862" t="s">
        <v>118</v>
      </c>
      <c r="K1862" t="s">
        <v>59</v>
      </c>
      <c r="L1862" s="13">
        <v>6</v>
      </c>
      <c r="M1862" s="8">
        <v>4.2</v>
      </c>
      <c r="N1862">
        <v>71</v>
      </c>
      <c r="O1862" s="8">
        <v>426</v>
      </c>
      <c r="P1862" s="14">
        <v>5.8999999999999999E-3</v>
      </c>
      <c r="Q1862" s="8">
        <v>2.5099999999999998</v>
      </c>
      <c r="R1862" s="8">
        <v>423.49</v>
      </c>
      <c r="S1862" s="8">
        <v>298.2</v>
      </c>
      <c r="T1862" s="8">
        <v>125.29</v>
      </c>
      <c r="U1862">
        <v>13</v>
      </c>
      <c r="V1862" s="8">
        <v>77.540000000000006</v>
      </c>
      <c r="W1862" s="8">
        <v>61.1</v>
      </c>
      <c r="X1862" s="8">
        <v>64.19</v>
      </c>
    </row>
    <row r="1863" spans="1:24" x14ac:dyDescent="0.25">
      <c r="A1863" t="s">
        <v>2189</v>
      </c>
      <c r="B1863" s="1">
        <v>45330</v>
      </c>
      <c r="C1863" t="s">
        <v>445</v>
      </c>
      <c r="D1863" t="s">
        <v>446</v>
      </c>
      <c r="E1863" t="s">
        <v>71</v>
      </c>
      <c r="F1863" t="s">
        <v>89</v>
      </c>
      <c r="G1863" t="s">
        <v>165</v>
      </c>
      <c r="H1863" t="s">
        <v>166</v>
      </c>
      <c r="I1863" t="s">
        <v>122</v>
      </c>
      <c r="J1863" t="s">
        <v>123</v>
      </c>
      <c r="K1863" t="s">
        <v>59</v>
      </c>
      <c r="L1863" s="13">
        <v>5.5</v>
      </c>
      <c r="M1863" s="8">
        <v>3.8</v>
      </c>
      <c r="N1863">
        <v>46</v>
      </c>
      <c r="O1863" s="8">
        <v>253</v>
      </c>
      <c r="P1863" s="14">
        <v>7.2900000000000006E-2</v>
      </c>
      <c r="Q1863" s="8">
        <v>18.440000000000001</v>
      </c>
      <c r="R1863" s="8">
        <v>234.56</v>
      </c>
      <c r="S1863" s="8">
        <v>174.8</v>
      </c>
      <c r="T1863" s="8">
        <v>59.76</v>
      </c>
      <c r="U1863">
        <v>0</v>
      </c>
      <c r="V1863" s="8">
        <v>0</v>
      </c>
      <c r="W1863" s="8">
        <v>0</v>
      </c>
      <c r="X1863" s="8">
        <v>59.76</v>
      </c>
    </row>
    <row r="1864" spans="1:24" x14ac:dyDescent="0.25">
      <c r="A1864" t="s">
        <v>2190</v>
      </c>
      <c r="B1864" s="1">
        <v>45603</v>
      </c>
      <c r="C1864" t="s">
        <v>191</v>
      </c>
      <c r="D1864" t="s">
        <v>192</v>
      </c>
      <c r="E1864" t="s">
        <v>150</v>
      </c>
      <c r="F1864" t="s">
        <v>54</v>
      </c>
      <c r="G1864" t="s">
        <v>151</v>
      </c>
      <c r="H1864" t="s">
        <v>152</v>
      </c>
      <c r="I1864" t="s">
        <v>31</v>
      </c>
      <c r="J1864" t="s">
        <v>32</v>
      </c>
      <c r="K1864" t="s">
        <v>33</v>
      </c>
      <c r="L1864" s="13">
        <v>5.8</v>
      </c>
      <c r="M1864" s="8">
        <v>2.7</v>
      </c>
      <c r="N1864">
        <v>26</v>
      </c>
      <c r="O1864" s="8">
        <v>150.80000000000001</v>
      </c>
      <c r="P1864" s="14">
        <v>1.37E-2</v>
      </c>
      <c r="Q1864" s="8">
        <v>2.0699999999999998</v>
      </c>
      <c r="R1864" s="8">
        <v>148.72999999999999</v>
      </c>
      <c r="S1864" s="8">
        <v>70.2</v>
      </c>
      <c r="T1864" s="8">
        <v>78.53</v>
      </c>
      <c r="U1864">
        <v>0</v>
      </c>
      <c r="V1864" s="8">
        <v>0</v>
      </c>
      <c r="W1864" s="8">
        <v>0</v>
      </c>
      <c r="X1864" s="8">
        <v>78.53</v>
      </c>
    </row>
    <row r="1865" spans="1:24" x14ac:dyDescent="0.25">
      <c r="A1865" t="s">
        <v>2191</v>
      </c>
      <c r="B1865" s="1">
        <v>45796</v>
      </c>
      <c r="C1865" t="s">
        <v>410</v>
      </c>
      <c r="D1865" t="s">
        <v>411</v>
      </c>
      <c r="E1865" t="s">
        <v>150</v>
      </c>
      <c r="F1865" t="s">
        <v>46</v>
      </c>
      <c r="G1865" t="s">
        <v>151</v>
      </c>
      <c r="H1865" t="s">
        <v>152</v>
      </c>
      <c r="I1865" t="s">
        <v>84</v>
      </c>
      <c r="J1865" t="s">
        <v>85</v>
      </c>
      <c r="K1865" t="s">
        <v>42</v>
      </c>
      <c r="L1865" s="13">
        <v>9.9</v>
      </c>
      <c r="M1865" s="8">
        <v>3.1</v>
      </c>
      <c r="N1865">
        <v>9</v>
      </c>
      <c r="O1865" s="8">
        <v>89.1</v>
      </c>
      <c r="P1865" s="14">
        <v>0.15490000000000001</v>
      </c>
      <c r="Q1865" s="8">
        <v>13.8</v>
      </c>
      <c r="R1865" s="8">
        <v>75.3</v>
      </c>
      <c r="S1865" s="8">
        <v>27.9</v>
      </c>
      <c r="T1865" s="8">
        <v>47.4</v>
      </c>
      <c r="U1865">
        <v>0</v>
      </c>
      <c r="V1865" s="8">
        <v>0</v>
      </c>
      <c r="W1865" s="8">
        <v>0</v>
      </c>
      <c r="X1865" s="8">
        <v>47.4</v>
      </c>
    </row>
    <row r="1866" spans="1:24" x14ac:dyDescent="0.25">
      <c r="A1866" t="s">
        <v>2192</v>
      </c>
      <c r="B1866" s="1">
        <v>45410</v>
      </c>
      <c r="C1866" t="s">
        <v>480</v>
      </c>
      <c r="D1866" t="s">
        <v>481</v>
      </c>
      <c r="E1866" t="s">
        <v>63</v>
      </c>
      <c r="F1866" t="s">
        <v>54</v>
      </c>
      <c r="G1866" t="s">
        <v>64</v>
      </c>
      <c r="H1866" t="s">
        <v>65</v>
      </c>
      <c r="I1866" t="s">
        <v>66</v>
      </c>
      <c r="J1866" t="s">
        <v>67</v>
      </c>
      <c r="K1866" t="s">
        <v>33</v>
      </c>
      <c r="L1866" s="13">
        <v>4.5</v>
      </c>
      <c r="M1866" s="8">
        <v>2.1</v>
      </c>
      <c r="N1866">
        <v>146</v>
      </c>
      <c r="O1866" s="8">
        <v>657</v>
      </c>
      <c r="P1866" s="14">
        <v>8.3199999999999996E-2</v>
      </c>
      <c r="Q1866" s="8">
        <v>54.66</v>
      </c>
      <c r="R1866" s="8">
        <v>602.34</v>
      </c>
      <c r="S1866" s="8">
        <v>306.60000000000002</v>
      </c>
      <c r="T1866" s="8">
        <v>295.74</v>
      </c>
      <c r="U1866">
        <v>0</v>
      </c>
      <c r="V1866" s="8">
        <v>0</v>
      </c>
      <c r="W1866" s="8">
        <v>0</v>
      </c>
      <c r="X1866" s="8">
        <v>295.74</v>
      </c>
    </row>
    <row r="1867" spans="1:24" x14ac:dyDescent="0.25">
      <c r="A1867" t="s">
        <v>2193</v>
      </c>
      <c r="B1867" s="1">
        <v>45391</v>
      </c>
      <c r="C1867" t="s">
        <v>475</v>
      </c>
      <c r="D1867" t="s">
        <v>476</v>
      </c>
      <c r="E1867" t="s">
        <v>63</v>
      </c>
      <c r="F1867" t="s">
        <v>37</v>
      </c>
      <c r="G1867" t="s">
        <v>79</v>
      </c>
      <c r="H1867" t="s">
        <v>80</v>
      </c>
      <c r="I1867" t="s">
        <v>122</v>
      </c>
      <c r="J1867" t="s">
        <v>123</v>
      </c>
      <c r="K1867" t="s">
        <v>59</v>
      </c>
      <c r="L1867" s="13">
        <v>5.5</v>
      </c>
      <c r="M1867" s="8">
        <v>3.8</v>
      </c>
      <c r="N1867">
        <v>52</v>
      </c>
      <c r="O1867" s="8">
        <v>286</v>
      </c>
      <c r="P1867" s="14">
        <v>1.06E-2</v>
      </c>
      <c r="Q1867" s="8">
        <v>3.03</v>
      </c>
      <c r="R1867" s="8">
        <v>282.97000000000003</v>
      </c>
      <c r="S1867" s="8">
        <v>197.6</v>
      </c>
      <c r="T1867" s="8">
        <v>85.37</v>
      </c>
      <c r="U1867">
        <v>0</v>
      </c>
      <c r="V1867" s="8">
        <v>0</v>
      </c>
      <c r="W1867" s="8">
        <v>0</v>
      </c>
      <c r="X1867" s="8">
        <v>85.37</v>
      </c>
    </row>
    <row r="1868" spans="1:24" x14ac:dyDescent="0.25">
      <c r="A1868" t="s">
        <v>2194</v>
      </c>
      <c r="B1868" s="1">
        <v>45532</v>
      </c>
      <c r="C1868" t="s">
        <v>334</v>
      </c>
      <c r="D1868" t="s">
        <v>335</v>
      </c>
      <c r="E1868" t="s">
        <v>53</v>
      </c>
      <c r="F1868" t="s">
        <v>37</v>
      </c>
      <c r="G1868" t="s">
        <v>55</v>
      </c>
      <c r="H1868" t="s">
        <v>56</v>
      </c>
      <c r="I1868" t="s">
        <v>74</v>
      </c>
      <c r="J1868" t="s">
        <v>75</v>
      </c>
      <c r="K1868" t="s">
        <v>49</v>
      </c>
      <c r="L1868" s="13">
        <v>11</v>
      </c>
      <c r="M1868" s="8">
        <v>6.8</v>
      </c>
      <c r="N1868">
        <v>36</v>
      </c>
      <c r="O1868" s="8">
        <v>396</v>
      </c>
      <c r="P1868" s="14">
        <v>5.9900000000000002E-2</v>
      </c>
      <c r="Q1868" s="8">
        <v>23.72</v>
      </c>
      <c r="R1868" s="8">
        <v>372.28</v>
      </c>
      <c r="S1868" s="8">
        <v>244.8</v>
      </c>
      <c r="T1868" s="8">
        <v>127.48</v>
      </c>
      <c r="U1868">
        <v>0</v>
      </c>
      <c r="V1868" s="8">
        <v>0</v>
      </c>
      <c r="W1868" s="8">
        <v>0</v>
      </c>
      <c r="X1868" s="8">
        <v>127.48</v>
      </c>
    </row>
    <row r="1869" spans="1:24" x14ac:dyDescent="0.25">
      <c r="A1869" t="s">
        <v>2195</v>
      </c>
      <c r="B1869" s="1">
        <v>46200</v>
      </c>
      <c r="C1869" t="s">
        <v>528</v>
      </c>
      <c r="D1869" t="s">
        <v>529</v>
      </c>
      <c r="E1869" t="s">
        <v>27</v>
      </c>
      <c r="F1869" t="s">
        <v>54</v>
      </c>
      <c r="G1869" t="s">
        <v>38</v>
      </c>
      <c r="H1869" t="s">
        <v>39</v>
      </c>
      <c r="I1869" t="s">
        <v>185</v>
      </c>
      <c r="J1869" t="s">
        <v>186</v>
      </c>
      <c r="K1869" t="s">
        <v>59</v>
      </c>
      <c r="L1869" s="13">
        <v>4.9000000000000004</v>
      </c>
      <c r="M1869" s="8">
        <v>3.1</v>
      </c>
      <c r="N1869">
        <v>84</v>
      </c>
      <c r="O1869" s="8">
        <v>411.6</v>
      </c>
      <c r="P1869" s="14">
        <v>1.2999999999999999E-3</v>
      </c>
      <c r="Q1869" s="8">
        <v>0.54</v>
      </c>
      <c r="R1869" s="8">
        <v>411.06</v>
      </c>
      <c r="S1869" s="8">
        <v>260.39999999999998</v>
      </c>
      <c r="T1869" s="8">
        <v>150.66</v>
      </c>
      <c r="U1869">
        <v>0</v>
      </c>
      <c r="V1869" s="8">
        <v>0</v>
      </c>
      <c r="W1869" s="8">
        <v>0</v>
      </c>
      <c r="X1869" s="8">
        <v>150.66</v>
      </c>
    </row>
    <row r="1870" spans="1:24" x14ac:dyDescent="0.25">
      <c r="A1870" t="s">
        <v>2196</v>
      </c>
      <c r="B1870" s="1">
        <v>45842</v>
      </c>
      <c r="C1870" t="s">
        <v>371</v>
      </c>
      <c r="D1870" t="s">
        <v>372</v>
      </c>
      <c r="E1870" t="s">
        <v>63</v>
      </c>
      <c r="F1870" t="s">
        <v>54</v>
      </c>
      <c r="G1870" t="s">
        <v>64</v>
      </c>
      <c r="H1870" t="s">
        <v>65</v>
      </c>
      <c r="I1870" t="s">
        <v>84</v>
      </c>
      <c r="J1870" t="s">
        <v>85</v>
      </c>
      <c r="K1870" t="s">
        <v>42</v>
      </c>
      <c r="L1870" s="13">
        <v>9.9</v>
      </c>
      <c r="M1870" s="8">
        <v>3.1</v>
      </c>
      <c r="N1870">
        <v>50</v>
      </c>
      <c r="O1870" s="8">
        <v>495</v>
      </c>
      <c r="P1870" s="14">
        <v>4.1399999999999999E-2</v>
      </c>
      <c r="Q1870" s="8">
        <v>20.49</v>
      </c>
      <c r="R1870" s="8">
        <v>474.51</v>
      </c>
      <c r="S1870" s="8">
        <v>155</v>
      </c>
      <c r="T1870" s="8">
        <v>319.51</v>
      </c>
      <c r="U1870">
        <v>0</v>
      </c>
      <c r="V1870" s="8">
        <v>0</v>
      </c>
      <c r="W1870" s="8">
        <v>0</v>
      </c>
      <c r="X1870" s="8">
        <v>319.51</v>
      </c>
    </row>
    <row r="1871" spans="1:24" x14ac:dyDescent="0.25">
      <c r="A1871" t="s">
        <v>2197</v>
      </c>
      <c r="B1871" s="1">
        <v>45430</v>
      </c>
      <c r="C1871" t="s">
        <v>198</v>
      </c>
      <c r="D1871" t="s">
        <v>199</v>
      </c>
      <c r="E1871" t="s">
        <v>150</v>
      </c>
      <c r="F1871" t="s">
        <v>54</v>
      </c>
      <c r="G1871" t="s">
        <v>151</v>
      </c>
      <c r="H1871" t="s">
        <v>152</v>
      </c>
      <c r="I1871" t="s">
        <v>112</v>
      </c>
      <c r="J1871" t="s">
        <v>113</v>
      </c>
      <c r="K1871" t="s">
        <v>42</v>
      </c>
      <c r="L1871" s="13">
        <v>8.5</v>
      </c>
      <c r="M1871" s="8">
        <v>2.8</v>
      </c>
      <c r="N1871">
        <v>48</v>
      </c>
      <c r="O1871" s="8">
        <v>408</v>
      </c>
      <c r="P1871" s="14">
        <v>8.6999999999999994E-3</v>
      </c>
      <c r="Q1871" s="8">
        <v>3.55</v>
      </c>
      <c r="R1871" s="8">
        <v>404.45</v>
      </c>
      <c r="S1871" s="8">
        <v>134.4</v>
      </c>
      <c r="T1871" s="8">
        <v>270.05</v>
      </c>
      <c r="U1871">
        <v>0</v>
      </c>
      <c r="V1871" s="8">
        <v>0</v>
      </c>
      <c r="W1871" s="8">
        <v>0</v>
      </c>
      <c r="X1871" s="8">
        <v>270.05</v>
      </c>
    </row>
    <row r="1872" spans="1:24" x14ac:dyDescent="0.25">
      <c r="A1872" t="s">
        <v>2198</v>
      </c>
      <c r="B1872" s="1">
        <v>45689</v>
      </c>
      <c r="C1872" t="s">
        <v>215</v>
      </c>
      <c r="D1872" t="s">
        <v>216</v>
      </c>
      <c r="E1872" t="s">
        <v>27</v>
      </c>
      <c r="F1872" t="s">
        <v>54</v>
      </c>
      <c r="G1872" t="s">
        <v>38</v>
      </c>
      <c r="H1872" t="s">
        <v>39</v>
      </c>
      <c r="I1872" t="s">
        <v>57</v>
      </c>
      <c r="J1872" t="s">
        <v>58</v>
      </c>
      <c r="K1872" t="s">
        <v>59</v>
      </c>
      <c r="L1872" s="13">
        <v>10.5</v>
      </c>
      <c r="M1872" s="8">
        <v>7.5</v>
      </c>
      <c r="N1872">
        <v>52</v>
      </c>
      <c r="O1872" s="8">
        <v>546</v>
      </c>
      <c r="P1872" s="14">
        <v>1.8100000000000002E-2</v>
      </c>
      <c r="Q1872" s="8">
        <v>9.8800000000000008</v>
      </c>
      <c r="R1872" s="8">
        <v>536.12</v>
      </c>
      <c r="S1872" s="8">
        <v>390</v>
      </c>
      <c r="T1872" s="8">
        <v>146.12</v>
      </c>
      <c r="U1872">
        <v>0</v>
      </c>
      <c r="V1872" s="8">
        <v>0</v>
      </c>
      <c r="W1872" s="8">
        <v>0</v>
      </c>
      <c r="X1872" s="8">
        <v>146.12</v>
      </c>
    </row>
    <row r="1873" spans="1:24" x14ac:dyDescent="0.25">
      <c r="A1873" t="s">
        <v>2199</v>
      </c>
      <c r="B1873" s="1">
        <v>45756</v>
      </c>
      <c r="C1873" t="s">
        <v>345</v>
      </c>
      <c r="D1873" t="s">
        <v>346</v>
      </c>
      <c r="E1873" t="s">
        <v>71</v>
      </c>
      <c r="F1873" t="s">
        <v>28</v>
      </c>
      <c r="G1873" t="s">
        <v>72</v>
      </c>
      <c r="H1873" t="s">
        <v>73</v>
      </c>
      <c r="I1873" t="s">
        <v>104</v>
      </c>
      <c r="J1873" t="s">
        <v>105</v>
      </c>
      <c r="K1873" t="s">
        <v>49</v>
      </c>
      <c r="L1873" s="13">
        <v>4.2</v>
      </c>
      <c r="M1873" s="8">
        <v>2.8</v>
      </c>
      <c r="N1873">
        <v>41</v>
      </c>
      <c r="O1873" s="8">
        <v>172.2</v>
      </c>
      <c r="P1873" s="14">
        <v>5.8099999999999999E-2</v>
      </c>
      <c r="Q1873" s="8">
        <v>10</v>
      </c>
      <c r="R1873" s="8">
        <v>162.19999999999999</v>
      </c>
      <c r="S1873" s="8">
        <v>114.8</v>
      </c>
      <c r="T1873" s="8">
        <v>47.4</v>
      </c>
      <c r="U1873">
        <v>0</v>
      </c>
      <c r="V1873" s="8">
        <v>0</v>
      </c>
      <c r="W1873" s="8">
        <v>0</v>
      </c>
      <c r="X1873" s="8">
        <v>47.4</v>
      </c>
    </row>
    <row r="1874" spans="1:24" x14ac:dyDescent="0.25">
      <c r="A1874" t="s">
        <v>2200</v>
      </c>
      <c r="B1874" s="1">
        <v>45671</v>
      </c>
      <c r="C1874" t="s">
        <v>77</v>
      </c>
      <c r="D1874" t="s">
        <v>78</v>
      </c>
      <c r="E1874" t="s">
        <v>63</v>
      </c>
      <c r="F1874" t="s">
        <v>37</v>
      </c>
      <c r="G1874" t="s">
        <v>64</v>
      </c>
      <c r="H1874" t="s">
        <v>65</v>
      </c>
      <c r="I1874" t="s">
        <v>74</v>
      </c>
      <c r="J1874" t="s">
        <v>75</v>
      </c>
      <c r="K1874" t="s">
        <v>49</v>
      </c>
      <c r="L1874" s="13">
        <v>11</v>
      </c>
      <c r="M1874" s="8">
        <v>6.8</v>
      </c>
      <c r="N1874">
        <v>33</v>
      </c>
      <c r="O1874" s="8">
        <v>363</v>
      </c>
      <c r="P1874" s="14">
        <v>2.8400000000000002E-2</v>
      </c>
      <c r="Q1874" s="8">
        <v>10.31</v>
      </c>
      <c r="R1874" s="8">
        <v>352.69</v>
      </c>
      <c r="S1874" s="8">
        <v>224.4</v>
      </c>
      <c r="T1874" s="8">
        <v>128.29</v>
      </c>
      <c r="U1874">
        <v>0</v>
      </c>
      <c r="V1874" s="8">
        <v>0</v>
      </c>
      <c r="W1874" s="8">
        <v>0</v>
      </c>
      <c r="X1874" s="8">
        <v>128.29</v>
      </c>
    </row>
    <row r="1875" spans="1:24" x14ac:dyDescent="0.25">
      <c r="A1875" t="s">
        <v>2201</v>
      </c>
      <c r="B1875" s="1">
        <v>45978</v>
      </c>
      <c r="C1875" t="s">
        <v>458</v>
      </c>
      <c r="D1875" t="s">
        <v>459</v>
      </c>
      <c r="E1875" t="s">
        <v>27</v>
      </c>
      <c r="F1875" t="s">
        <v>89</v>
      </c>
      <c r="G1875" t="s">
        <v>38</v>
      </c>
      <c r="H1875" t="s">
        <v>39</v>
      </c>
      <c r="I1875" t="s">
        <v>31</v>
      </c>
      <c r="J1875" t="s">
        <v>32</v>
      </c>
      <c r="K1875" t="s">
        <v>33</v>
      </c>
      <c r="L1875" s="13">
        <v>5.8</v>
      </c>
      <c r="M1875" s="8">
        <v>2.7</v>
      </c>
      <c r="N1875">
        <v>356</v>
      </c>
      <c r="O1875" s="8">
        <v>2064.8000000000002</v>
      </c>
      <c r="P1875" s="14">
        <v>7.3300000000000004E-2</v>
      </c>
      <c r="Q1875" s="8">
        <v>151.35</v>
      </c>
      <c r="R1875" s="8">
        <v>1913.45</v>
      </c>
      <c r="S1875" s="8">
        <v>961.2</v>
      </c>
      <c r="T1875" s="8">
        <v>952.25</v>
      </c>
      <c r="U1875">
        <v>0</v>
      </c>
      <c r="V1875" s="8">
        <v>0</v>
      </c>
      <c r="W1875" s="8">
        <v>0</v>
      </c>
      <c r="X1875" s="8">
        <v>952.25</v>
      </c>
    </row>
    <row r="1876" spans="1:24" x14ac:dyDescent="0.25">
      <c r="A1876" t="s">
        <v>2202</v>
      </c>
      <c r="B1876" s="1">
        <v>46264</v>
      </c>
      <c r="C1876" t="s">
        <v>162</v>
      </c>
      <c r="D1876" t="s">
        <v>163</v>
      </c>
      <c r="E1876" t="s">
        <v>150</v>
      </c>
      <c r="F1876" t="s">
        <v>89</v>
      </c>
      <c r="G1876" t="s">
        <v>151</v>
      </c>
      <c r="H1876" t="s">
        <v>152</v>
      </c>
      <c r="I1876" t="s">
        <v>144</v>
      </c>
      <c r="J1876" t="s">
        <v>145</v>
      </c>
      <c r="K1876" t="s">
        <v>33</v>
      </c>
      <c r="L1876" s="13">
        <v>12</v>
      </c>
      <c r="M1876" s="8">
        <v>6.5</v>
      </c>
      <c r="N1876">
        <v>131</v>
      </c>
      <c r="O1876" s="8">
        <v>1572</v>
      </c>
      <c r="P1876" s="14">
        <v>4.2500000000000003E-2</v>
      </c>
      <c r="Q1876" s="8">
        <v>66.81</v>
      </c>
      <c r="R1876" s="8">
        <v>1505.19</v>
      </c>
      <c r="S1876" s="8">
        <v>851.5</v>
      </c>
      <c r="T1876" s="8">
        <v>653.69000000000005</v>
      </c>
      <c r="U1876">
        <v>0</v>
      </c>
      <c r="V1876" s="8">
        <v>0</v>
      </c>
      <c r="W1876" s="8">
        <v>0</v>
      </c>
      <c r="X1876" s="8">
        <v>653.69000000000005</v>
      </c>
    </row>
    <row r="1877" spans="1:24" x14ac:dyDescent="0.25">
      <c r="A1877" t="s">
        <v>2203</v>
      </c>
      <c r="B1877" s="1">
        <v>46052</v>
      </c>
      <c r="C1877" t="s">
        <v>226</v>
      </c>
      <c r="D1877" t="s">
        <v>227</v>
      </c>
      <c r="E1877" t="s">
        <v>27</v>
      </c>
      <c r="F1877" t="s">
        <v>54</v>
      </c>
      <c r="G1877" t="s">
        <v>38</v>
      </c>
      <c r="H1877" t="s">
        <v>39</v>
      </c>
      <c r="I1877" t="s">
        <v>84</v>
      </c>
      <c r="J1877" t="s">
        <v>85</v>
      </c>
      <c r="K1877" t="s">
        <v>42</v>
      </c>
      <c r="L1877" s="13">
        <v>9.9</v>
      </c>
      <c r="M1877" s="8">
        <v>3.1</v>
      </c>
      <c r="N1877">
        <v>50</v>
      </c>
      <c r="O1877" s="8">
        <v>495</v>
      </c>
      <c r="P1877" s="14">
        <v>5.7999999999999996E-3</v>
      </c>
      <c r="Q1877" s="8">
        <v>2.87</v>
      </c>
      <c r="R1877" s="8">
        <v>492.13</v>
      </c>
      <c r="S1877" s="8">
        <v>155</v>
      </c>
      <c r="T1877" s="8">
        <v>337.13</v>
      </c>
      <c r="U1877">
        <v>0</v>
      </c>
      <c r="V1877" s="8">
        <v>0</v>
      </c>
      <c r="W1877" s="8">
        <v>0</v>
      </c>
      <c r="X1877" s="8">
        <v>337.13</v>
      </c>
    </row>
    <row r="1878" spans="1:24" x14ac:dyDescent="0.25">
      <c r="A1878" t="s">
        <v>2204</v>
      </c>
      <c r="B1878" s="1">
        <v>46005</v>
      </c>
      <c r="C1878" t="s">
        <v>461</v>
      </c>
      <c r="D1878" t="s">
        <v>462</v>
      </c>
      <c r="E1878" t="s">
        <v>27</v>
      </c>
      <c r="F1878" t="s">
        <v>37</v>
      </c>
      <c r="G1878" t="s">
        <v>38</v>
      </c>
      <c r="H1878" t="s">
        <v>39</v>
      </c>
      <c r="I1878" t="s">
        <v>130</v>
      </c>
      <c r="J1878" t="s">
        <v>131</v>
      </c>
      <c r="K1878" t="s">
        <v>42</v>
      </c>
      <c r="L1878" s="13">
        <v>4.8</v>
      </c>
      <c r="M1878" s="8">
        <v>1.4</v>
      </c>
      <c r="N1878">
        <v>41</v>
      </c>
      <c r="O1878" s="8">
        <v>196.8</v>
      </c>
      <c r="P1878" s="14">
        <v>1.3899999999999999E-2</v>
      </c>
      <c r="Q1878" s="8">
        <v>2.74</v>
      </c>
      <c r="R1878" s="8">
        <v>194.06</v>
      </c>
      <c r="S1878" s="8">
        <v>57.4</v>
      </c>
      <c r="T1878" s="8">
        <v>136.66</v>
      </c>
      <c r="U1878">
        <v>0</v>
      </c>
      <c r="V1878" s="8">
        <v>0</v>
      </c>
      <c r="W1878" s="8">
        <v>0</v>
      </c>
      <c r="X1878" s="8">
        <v>136.66</v>
      </c>
    </row>
    <row r="1879" spans="1:24" x14ac:dyDescent="0.25">
      <c r="A1879" t="s">
        <v>2205</v>
      </c>
      <c r="B1879" s="1">
        <v>46260</v>
      </c>
      <c r="C1879" t="s">
        <v>183</v>
      </c>
      <c r="D1879" t="s">
        <v>184</v>
      </c>
      <c r="E1879" t="s">
        <v>63</v>
      </c>
      <c r="F1879" t="s">
        <v>89</v>
      </c>
      <c r="G1879" t="s">
        <v>64</v>
      </c>
      <c r="H1879" t="s">
        <v>65</v>
      </c>
      <c r="I1879" t="s">
        <v>66</v>
      </c>
      <c r="J1879" t="s">
        <v>67</v>
      </c>
      <c r="K1879" t="s">
        <v>33</v>
      </c>
      <c r="L1879" s="13">
        <v>4.5</v>
      </c>
      <c r="M1879" s="8">
        <v>2.1</v>
      </c>
      <c r="N1879">
        <v>631</v>
      </c>
      <c r="O1879" s="8">
        <v>2839.5</v>
      </c>
      <c r="P1879" s="14">
        <v>0.13600000000000001</v>
      </c>
      <c r="Q1879" s="8">
        <v>386.17</v>
      </c>
      <c r="R1879" s="8">
        <v>2453.33</v>
      </c>
      <c r="S1879" s="8">
        <v>1325.1</v>
      </c>
      <c r="T1879" s="8">
        <v>1128.23</v>
      </c>
      <c r="U1879">
        <v>0</v>
      </c>
      <c r="V1879" s="8">
        <v>0</v>
      </c>
      <c r="W1879" s="8">
        <v>0</v>
      </c>
      <c r="X1879" s="8">
        <v>1128.23</v>
      </c>
    </row>
    <row r="1880" spans="1:24" x14ac:dyDescent="0.25">
      <c r="A1880" t="s">
        <v>2206</v>
      </c>
      <c r="B1880" s="1">
        <v>45845</v>
      </c>
      <c r="C1880" t="s">
        <v>276</v>
      </c>
      <c r="D1880" t="s">
        <v>277</v>
      </c>
      <c r="E1880" t="s">
        <v>150</v>
      </c>
      <c r="F1880" t="s">
        <v>37</v>
      </c>
      <c r="G1880" t="s">
        <v>151</v>
      </c>
      <c r="H1880" t="s">
        <v>152</v>
      </c>
      <c r="I1880" t="s">
        <v>144</v>
      </c>
      <c r="J1880" t="s">
        <v>145</v>
      </c>
      <c r="K1880" t="s">
        <v>33</v>
      </c>
      <c r="L1880" s="13">
        <v>12</v>
      </c>
      <c r="M1880" s="8">
        <v>6.5</v>
      </c>
      <c r="N1880">
        <v>23</v>
      </c>
      <c r="O1880" s="8">
        <v>276</v>
      </c>
      <c r="P1880" s="14">
        <v>1.04E-2</v>
      </c>
      <c r="Q1880" s="8">
        <v>2.87</v>
      </c>
      <c r="R1880" s="8">
        <v>273.13</v>
      </c>
      <c r="S1880" s="8">
        <v>149.5</v>
      </c>
      <c r="T1880" s="8">
        <v>123.63</v>
      </c>
      <c r="U1880">
        <v>0</v>
      </c>
      <c r="V1880" s="8">
        <v>0</v>
      </c>
      <c r="W1880" s="8">
        <v>0</v>
      </c>
      <c r="X1880" s="8">
        <v>123.63</v>
      </c>
    </row>
    <row r="1881" spans="1:24" x14ac:dyDescent="0.25">
      <c r="A1881" t="s">
        <v>2207</v>
      </c>
      <c r="B1881" s="1">
        <v>45721</v>
      </c>
      <c r="C1881" t="s">
        <v>354</v>
      </c>
      <c r="D1881" t="s">
        <v>355</v>
      </c>
      <c r="E1881" t="s">
        <v>71</v>
      </c>
      <c r="F1881" t="s">
        <v>54</v>
      </c>
      <c r="G1881" t="s">
        <v>165</v>
      </c>
      <c r="H1881" t="s">
        <v>166</v>
      </c>
      <c r="I1881" t="s">
        <v>104</v>
      </c>
      <c r="J1881" t="s">
        <v>105</v>
      </c>
      <c r="K1881" t="s">
        <v>49</v>
      </c>
      <c r="L1881" s="13">
        <v>4.2</v>
      </c>
      <c r="M1881" s="8">
        <v>2.8</v>
      </c>
      <c r="N1881">
        <v>36</v>
      </c>
      <c r="O1881" s="8">
        <v>151.19999999999999</v>
      </c>
      <c r="P1881" s="14">
        <v>1.15E-2</v>
      </c>
      <c r="Q1881" s="8">
        <v>1.74</v>
      </c>
      <c r="R1881" s="8">
        <v>149.46</v>
      </c>
      <c r="S1881" s="8">
        <v>100.8</v>
      </c>
      <c r="T1881" s="8">
        <v>48.66</v>
      </c>
      <c r="U1881">
        <v>0</v>
      </c>
      <c r="V1881" s="8">
        <v>0</v>
      </c>
      <c r="W1881" s="8">
        <v>0</v>
      </c>
      <c r="X1881" s="8">
        <v>48.66</v>
      </c>
    </row>
    <row r="1882" spans="1:24" x14ac:dyDescent="0.25">
      <c r="A1882" t="s">
        <v>2208</v>
      </c>
      <c r="B1882" s="1">
        <v>45893</v>
      </c>
      <c r="C1882" t="s">
        <v>458</v>
      </c>
      <c r="D1882" t="s">
        <v>459</v>
      </c>
      <c r="E1882" t="s">
        <v>27</v>
      </c>
      <c r="F1882" t="s">
        <v>89</v>
      </c>
      <c r="G1882" t="s">
        <v>29</v>
      </c>
      <c r="H1882" t="s">
        <v>30</v>
      </c>
      <c r="I1882" t="s">
        <v>130</v>
      </c>
      <c r="J1882" t="s">
        <v>131</v>
      </c>
      <c r="K1882" t="s">
        <v>42</v>
      </c>
      <c r="L1882" s="13">
        <v>4.8</v>
      </c>
      <c r="M1882" s="8">
        <v>1.4</v>
      </c>
      <c r="N1882">
        <v>96</v>
      </c>
      <c r="O1882" s="8">
        <v>460.8</v>
      </c>
      <c r="P1882" s="14">
        <v>0.10340000000000001</v>
      </c>
      <c r="Q1882" s="8">
        <v>47.65</v>
      </c>
      <c r="R1882" s="8">
        <v>413.15</v>
      </c>
      <c r="S1882" s="8">
        <v>134.4</v>
      </c>
      <c r="T1882" s="8">
        <v>278.75</v>
      </c>
      <c r="U1882">
        <v>0</v>
      </c>
      <c r="V1882" s="8">
        <v>0</v>
      </c>
      <c r="W1882" s="8">
        <v>0</v>
      </c>
      <c r="X1882" s="8">
        <v>278.75</v>
      </c>
    </row>
    <row r="1883" spans="1:24" x14ac:dyDescent="0.25">
      <c r="A1883" t="s">
        <v>2209</v>
      </c>
      <c r="B1883" s="1">
        <v>46052</v>
      </c>
      <c r="C1883" t="s">
        <v>475</v>
      </c>
      <c r="D1883" t="s">
        <v>476</v>
      </c>
      <c r="E1883" t="s">
        <v>63</v>
      </c>
      <c r="F1883" t="s">
        <v>37</v>
      </c>
      <c r="G1883" t="s">
        <v>64</v>
      </c>
      <c r="H1883" t="s">
        <v>65</v>
      </c>
      <c r="I1883" t="s">
        <v>66</v>
      </c>
      <c r="J1883" t="s">
        <v>67</v>
      </c>
      <c r="K1883" t="s">
        <v>33</v>
      </c>
      <c r="L1883" s="13">
        <v>4.5</v>
      </c>
      <c r="M1883" s="8">
        <v>2.1</v>
      </c>
      <c r="N1883">
        <v>39</v>
      </c>
      <c r="O1883" s="8">
        <v>175.5</v>
      </c>
      <c r="P1883" s="14">
        <v>8.8999999999999999E-3</v>
      </c>
      <c r="Q1883" s="8">
        <v>1.56</v>
      </c>
      <c r="R1883" s="8">
        <v>173.94</v>
      </c>
      <c r="S1883" s="8">
        <v>81.900000000000006</v>
      </c>
      <c r="T1883" s="8">
        <v>92.04</v>
      </c>
      <c r="U1883">
        <v>0</v>
      </c>
      <c r="V1883" s="8">
        <v>0</v>
      </c>
      <c r="W1883" s="8">
        <v>0</v>
      </c>
      <c r="X1883" s="8">
        <v>92.04</v>
      </c>
    </row>
    <row r="1884" spans="1:24" x14ac:dyDescent="0.25">
      <c r="A1884" t="s">
        <v>2210</v>
      </c>
      <c r="B1884" s="1">
        <v>46036</v>
      </c>
      <c r="C1884" t="s">
        <v>383</v>
      </c>
      <c r="D1884" t="s">
        <v>384</v>
      </c>
      <c r="E1884" t="s">
        <v>63</v>
      </c>
      <c r="F1884" t="s">
        <v>54</v>
      </c>
      <c r="G1884" t="s">
        <v>79</v>
      </c>
      <c r="H1884" t="s">
        <v>80</v>
      </c>
      <c r="I1884" t="s">
        <v>57</v>
      </c>
      <c r="J1884" t="s">
        <v>58</v>
      </c>
      <c r="K1884" t="s">
        <v>59</v>
      </c>
      <c r="L1884" s="13">
        <v>10.5</v>
      </c>
      <c r="M1884" s="8">
        <v>7.5</v>
      </c>
      <c r="N1884">
        <v>57</v>
      </c>
      <c r="O1884" s="8">
        <v>598.5</v>
      </c>
      <c r="P1884" s="14">
        <v>8.0999999999999996E-3</v>
      </c>
      <c r="Q1884" s="8">
        <v>4.8499999999999996</v>
      </c>
      <c r="R1884" s="8">
        <v>593.65</v>
      </c>
      <c r="S1884" s="8">
        <v>427.5</v>
      </c>
      <c r="T1884" s="8">
        <v>166.15</v>
      </c>
      <c r="U1884">
        <v>0</v>
      </c>
      <c r="V1884" s="8">
        <v>0</v>
      </c>
      <c r="W1884" s="8">
        <v>0</v>
      </c>
      <c r="X1884" s="8">
        <v>166.15</v>
      </c>
    </row>
    <row r="1885" spans="1:24" x14ac:dyDescent="0.25">
      <c r="A1885" t="s">
        <v>2211</v>
      </c>
      <c r="B1885" s="1">
        <v>45450</v>
      </c>
      <c r="C1885" t="s">
        <v>400</v>
      </c>
      <c r="D1885" t="s">
        <v>401</v>
      </c>
      <c r="E1885" t="s">
        <v>27</v>
      </c>
      <c r="F1885" t="s">
        <v>28</v>
      </c>
      <c r="G1885" t="s">
        <v>38</v>
      </c>
      <c r="H1885" t="s">
        <v>39</v>
      </c>
      <c r="I1885" t="s">
        <v>130</v>
      </c>
      <c r="J1885" t="s">
        <v>131</v>
      </c>
      <c r="K1885" t="s">
        <v>42</v>
      </c>
      <c r="L1885" s="13">
        <v>4.8</v>
      </c>
      <c r="M1885" s="8">
        <v>1.4</v>
      </c>
      <c r="N1885">
        <v>198</v>
      </c>
      <c r="O1885" s="8">
        <v>950.4</v>
      </c>
      <c r="P1885" s="14">
        <v>4.02E-2</v>
      </c>
      <c r="Q1885" s="8">
        <v>38.21</v>
      </c>
      <c r="R1885" s="8">
        <v>912.19</v>
      </c>
      <c r="S1885" s="8">
        <v>277.2</v>
      </c>
      <c r="T1885" s="8">
        <v>634.99</v>
      </c>
      <c r="U1885">
        <v>2</v>
      </c>
      <c r="V1885" s="8">
        <v>9.2100000000000009</v>
      </c>
      <c r="W1885" s="8">
        <v>3.8</v>
      </c>
      <c r="X1885" s="8">
        <v>631.19000000000005</v>
      </c>
    </row>
    <row r="1886" spans="1:24" x14ac:dyDescent="0.25">
      <c r="A1886" t="s">
        <v>2212</v>
      </c>
      <c r="B1886" s="1">
        <v>46198</v>
      </c>
      <c r="C1886" t="s">
        <v>383</v>
      </c>
      <c r="D1886" t="s">
        <v>384</v>
      </c>
      <c r="E1886" t="s">
        <v>63</v>
      </c>
      <c r="F1886" t="s">
        <v>54</v>
      </c>
      <c r="G1886" t="s">
        <v>64</v>
      </c>
      <c r="H1886" t="s">
        <v>65</v>
      </c>
      <c r="I1886" t="s">
        <v>112</v>
      </c>
      <c r="J1886" t="s">
        <v>113</v>
      </c>
      <c r="K1886" t="s">
        <v>42</v>
      </c>
      <c r="L1886" s="13">
        <v>8.5</v>
      </c>
      <c r="M1886" s="8">
        <v>2.8</v>
      </c>
      <c r="N1886">
        <v>12</v>
      </c>
      <c r="O1886" s="8">
        <v>102</v>
      </c>
      <c r="P1886" s="14">
        <v>4.9200000000000001E-2</v>
      </c>
      <c r="Q1886" s="8">
        <v>5.0199999999999996</v>
      </c>
      <c r="R1886" s="8">
        <v>96.98</v>
      </c>
      <c r="S1886" s="8">
        <v>33.6</v>
      </c>
      <c r="T1886" s="8">
        <v>63.38</v>
      </c>
      <c r="U1886">
        <v>0</v>
      </c>
      <c r="V1886" s="8">
        <v>0</v>
      </c>
      <c r="W1886" s="8">
        <v>0</v>
      </c>
      <c r="X1886" s="8">
        <v>63.38</v>
      </c>
    </row>
    <row r="1887" spans="1:24" x14ac:dyDescent="0.25">
      <c r="A1887" t="s">
        <v>2213</v>
      </c>
      <c r="B1887" s="1">
        <v>45716</v>
      </c>
      <c r="C1887" t="s">
        <v>154</v>
      </c>
      <c r="D1887" t="s">
        <v>155</v>
      </c>
      <c r="E1887" t="s">
        <v>150</v>
      </c>
      <c r="F1887" t="s">
        <v>46</v>
      </c>
      <c r="G1887" t="s">
        <v>151</v>
      </c>
      <c r="H1887" t="s">
        <v>152</v>
      </c>
      <c r="I1887" t="s">
        <v>144</v>
      </c>
      <c r="J1887" t="s">
        <v>145</v>
      </c>
      <c r="K1887" t="s">
        <v>33</v>
      </c>
      <c r="L1887" s="13">
        <v>12</v>
      </c>
      <c r="M1887" s="8">
        <v>6.5</v>
      </c>
      <c r="N1887">
        <v>4</v>
      </c>
      <c r="O1887" s="8">
        <v>48</v>
      </c>
      <c r="P1887" s="14">
        <v>0.14069999999999999</v>
      </c>
      <c r="Q1887" s="8">
        <v>6.75</v>
      </c>
      <c r="R1887" s="8">
        <v>41.25</v>
      </c>
      <c r="S1887" s="8">
        <v>26</v>
      </c>
      <c r="T1887" s="8">
        <v>15.25</v>
      </c>
      <c r="U1887">
        <v>0</v>
      </c>
      <c r="V1887" s="8">
        <v>0</v>
      </c>
      <c r="W1887" s="8">
        <v>0</v>
      </c>
      <c r="X1887" s="8">
        <v>15.25</v>
      </c>
    </row>
    <row r="1888" spans="1:24" x14ac:dyDescent="0.25">
      <c r="A1888" t="s">
        <v>2214</v>
      </c>
      <c r="B1888" s="1">
        <v>45962</v>
      </c>
      <c r="C1888" t="s">
        <v>357</v>
      </c>
      <c r="D1888" t="s">
        <v>358</v>
      </c>
      <c r="E1888" t="s">
        <v>27</v>
      </c>
      <c r="F1888" t="s">
        <v>46</v>
      </c>
      <c r="G1888" t="s">
        <v>29</v>
      </c>
      <c r="H1888" t="s">
        <v>30</v>
      </c>
      <c r="I1888" t="s">
        <v>47</v>
      </c>
      <c r="J1888" t="s">
        <v>48</v>
      </c>
      <c r="K1888" t="s">
        <v>49</v>
      </c>
      <c r="L1888" s="13">
        <v>5</v>
      </c>
      <c r="M1888" s="8">
        <v>3.2</v>
      </c>
      <c r="N1888">
        <v>37</v>
      </c>
      <c r="O1888" s="8">
        <v>185</v>
      </c>
      <c r="P1888" s="14">
        <v>0.2402</v>
      </c>
      <c r="Q1888" s="8">
        <v>44.44</v>
      </c>
      <c r="R1888" s="8">
        <v>140.56</v>
      </c>
      <c r="S1888" s="8">
        <v>118.4</v>
      </c>
      <c r="T1888" s="8">
        <v>22.16</v>
      </c>
      <c r="U1888">
        <v>0</v>
      </c>
      <c r="V1888" s="8">
        <v>0</v>
      </c>
      <c r="W1888" s="8">
        <v>0</v>
      </c>
      <c r="X1888" s="8">
        <v>22.16</v>
      </c>
    </row>
    <row r="1889" spans="1:24" x14ac:dyDescent="0.25">
      <c r="A1889" t="s">
        <v>2215</v>
      </c>
      <c r="B1889" s="1">
        <v>45393</v>
      </c>
      <c r="C1889" t="s">
        <v>328</v>
      </c>
      <c r="D1889" t="s">
        <v>329</v>
      </c>
      <c r="E1889" t="s">
        <v>71</v>
      </c>
      <c r="F1889" t="s">
        <v>54</v>
      </c>
      <c r="G1889" t="s">
        <v>165</v>
      </c>
      <c r="H1889" t="s">
        <v>166</v>
      </c>
      <c r="I1889" t="s">
        <v>122</v>
      </c>
      <c r="J1889" t="s">
        <v>123</v>
      </c>
      <c r="K1889" t="s">
        <v>59</v>
      </c>
      <c r="L1889" s="13">
        <v>5.5</v>
      </c>
      <c r="M1889" s="8">
        <v>3.8</v>
      </c>
      <c r="N1889">
        <v>107</v>
      </c>
      <c r="O1889" s="8">
        <v>588.5</v>
      </c>
      <c r="P1889" s="14">
        <v>2.6200000000000001E-2</v>
      </c>
      <c r="Q1889" s="8">
        <v>15.42</v>
      </c>
      <c r="R1889" s="8">
        <v>573.08000000000004</v>
      </c>
      <c r="S1889" s="8">
        <v>406.6</v>
      </c>
      <c r="T1889" s="8">
        <v>166.48</v>
      </c>
      <c r="U1889">
        <v>0</v>
      </c>
      <c r="V1889" s="8">
        <v>0</v>
      </c>
      <c r="W1889" s="8">
        <v>0</v>
      </c>
      <c r="X1889" s="8">
        <v>166.48</v>
      </c>
    </row>
    <row r="1890" spans="1:24" x14ac:dyDescent="0.25">
      <c r="A1890" t="s">
        <v>2216</v>
      </c>
      <c r="B1890" s="1">
        <v>46145</v>
      </c>
      <c r="C1890" t="s">
        <v>689</v>
      </c>
      <c r="D1890" t="s">
        <v>690</v>
      </c>
      <c r="E1890" t="s">
        <v>27</v>
      </c>
      <c r="F1890" t="s">
        <v>54</v>
      </c>
      <c r="G1890" t="s">
        <v>38</v>
      </c>
      <c r="H1890" t="s">
        <v>39</v>
      </c>
      <c r="I1890" t="s">
        <v>104</v>
      </c>
      <c r="J1890" t="s">
        <v>105</v>
      </c>
      <c r="K1890" t="s">
        <v>49</v>
      </c>
      <c r="L1890" s="13">
        <v>4.2</v>
      </c>
      <c r="M1890" s="8">
        <v>2.8</v>
      </c>
      <c r="N1890">
        <v>63</v>
      </c>
      <c r="O1890" s="8">
        <v>264.60000000000002</v>
      </c>
      <c r="P1890" s="14">
        <v>1.0500000000000001E-2</v>
      </c>
      <c r="Q1890" s="8">
        <v>2.78</v>
      </c>
      <c r="R1890" s="8">
        <v>261.82</v>
      </c>
      <c r="S1890" s="8">
        <v>176.4</v>
      </c>
      <c r="T1890" s="8">
        <v>85.42</v>
      </c>
      <c r="U1890">
        <v>0</v>
      </c>
      <c r="V1890" s="8">
        <v>0</v>
      </c>
      <c r="W1890" s="8">
        <v>0</v>
      </c>
      <c r="X1890" s="8">
        <v>85.42</v>
      </c>
    </row>
    <row r="1891" spans="1:24" x14ac:dyDescent="0.25">
      <c r="A1891" t="s">
        <v>2217</v>
      </c>
      <c r="B1891" s="1">
        <v>45793</v>
      </c>
      <c r="C1891" t="s">
        <v>551</v>
      </c>
      <c r="D1891" t="s">
        <v>552</v>
      </c>
      <c r="E1891" t="s">
        <v>27</v>
      </c>
      <c r="F1891" t="s">
        <v>54</v>
      </c>
      <c r="G1891" t="s">
        <v>38</v>
      </c>
      <c r="H1891" t="s">
        <v>39</v>
      </c>
      <c r="I1891" t="s">
        <v>185</v>
      </c>
      <c r="J1891" t="s">
        <v>186</v>
      </c>
      <c r="K1891" t="s">
        <v>59</v>
      </c>
      <c r="L1891" s="13">
        <v>4.9000000000000004</v>
      </c>
      <c r="M1891" s="8">
        <v>3.1</v>
      </c>
      <c r="N1891">
        <v>55</v>
      </c>
      <c r="O1891" s="8">
        <v>269.5</v>
      </c>
      <c r="P1891" s="14">
        <v>1.2699999999999999E-2</v>
      </c>
      <c r="Q1891" s="8">
        <v>3.42</v>
      </c>
      <c r="R1891" s="8">
        <v>266.08</v>
      </c>
      <c r="S1891" s="8">
        <v>170.5</v>
      </c>
      <c r="T1891" s="8">
        <v>95.58</v>
      </c>
      <c r="U1891">
        <v>0</v>
      </c>
      <c r="V1891" s="8">
        <v>0</v>
      </c>
      <c r="W1891" s="8">
        <v>0</v>
      </c>
      <c r="X1891" s="8">
        <v>95.58</v>
      </c>
    </row>
    <row r="1892" spans="1:24" x14ac:dyDescent="0.25">
      <c r="A1892" t="s">
        <v>2218</v>
      </c>
      <c r="B1892" s="1">
        <v>45922</v>
      </c>
      <c r="C1892" t="s">
        <v>174</v>
      </c>
      <c r="D1892" t="s">
        <v>175</v>
      </c>
      <c r="E1892" t="s">
        <v>150</v>
      </c>
      <c r="F1892" t="s">
        <v>54</v>
      </c>
      <c r="G1892" t="s">
        <v>151</v>
      </c>
      <c r="H1892" t="s">
        <v>152</v>
      </c>
      <c r="I1892" t="s">
        <v>130</v>
      </c>
      <c r="J1892" t="s">
        <v>131</v>
      </c>
      <c r="K1892" t="s">
        <v>42</v>
      </c>
      <c r="L1892" s="13">
        <v>4.8</v>
      </c>
      <c r="M1892" s="8">
        <v>1.4</v>
      </c>
      <c r="N1892">
        <v>41</v>
      </c>
      <c r="O1892" s="8">
        <v>196.8</v>
      </c>
      <c r="P1892" s="14">
        <v>2.5999999999999999E-3</v>
      </c>
      <c r="Q1892" s="8">
        <v>0.51</v>
      </c>
      <c r="R1892" s="8">
        <v>196.29</v>
      </c>
      <c r="S1892" s="8">
        <v>57.4</v>
      </c>
      <c r="T1892" s="8">
        <v>138.88999999999999</v>
      </c>
      <c r="U1892">
        <v>0</v>
      </c>
      <c r="V1892" s="8">
        <v>0</v>
      </c>
      <c r="W1892" s="8">
        <v>0</v>
      </c>
      <c r="X1892" s="8">
        <v>138.88999999999999</v>
      </c>
    </row>
    <row r="1893" spans="1:24" x14ac:dyDescent="0.25">
      <c r="A1893" t="s">
        <v>2219</v>
      </c>
      <c r="B1893" s="1">
        <v>45709</v>
      </c>
      <c r="C1893" t="s">
        <v>378</v>
      </c>
      <c r="D1893" t="s">
        <v>379</v>
      </c>
      <c r="E1893" t="s">
        <v>71</v>
      </c>
      <c r="F1893" t="s">
        <v>54</v>
      </c>
      <c r="G1893" t="s">
        <v>72</v>
      </c>
      <c r="H1893" t="s">
        <v>73</v>
      </c>
      <c r="I1893" t="s">
        <v>156</v>
      </c>
      <c r="J1893" t="s">
        <v>157</v>
      </c>
      <c r="K1893" t="s">
        <v>42</v>
      </c>
      <c r="L1893" s="13">
        <v>6.2</v>
      </c>
      <c r="M1893" s="8">
        <v>1.9</v>
      </c>
      <c r="N1893">
        <v>51</v>
      </c>
      <c r="O1893" s="8">
        <v>316.2</v>
      </c>
      <c r="P1893" s="14">
        <v>5.3E-3</v>
      </c>
      <c r="Q1893" s="8">
        <v>1.68</v>
      </c>
      <c r="R1893" s="8">
        <v>314.52</v>
      </c>
      <c r="S1893" s="8">
        <v>96.9</v>
      </c>
      <c r="T1893" s="8">
        <v>217.62</v>
      </c>
      <c r="U1893">
        <v>0</v>
      </c>
      <c r="V1893" s="8">
        <v>0</v>
      </c>
      <c r="W1893" s="8">
        <v>0</v>
      </c>
      <c r="X1893" s="8">
        <v>217.62</v>
      </c>
    </row>
    <row r="1894" spans="1:24" x14ac:dyDescent="0.25">
      <c r="A1894" t="s">
        <v>2220</v>
      </c>
      <c r="B1894" s="1">
        <v>46253</v>
      </c>
      <c r="C1894" t="s">
        <v>133</v>
      </c>
      <c r="D1894" t="s">
        <v>134</v>
      </c>
      <c r="E1894" t="s">
        <v>27</v>
      </c>
      <c r="F1894" t="s">
        <v>54</v>
      </c>
      <c r="G1894" t="s">
        <v>38</v>
      </c>
      <c r="H1894" t="s">
        <v>39</v>
      </c>
      <c r="I1894" t="s">
        <v>112</v>
      </c>
      <c r="J1894" t="s">
        <v>113</v>
      </c>
      <c r="K1894" t="s">
        <v>42</v>
      </c>
      <c r="L1894" s="13">
        <v>8.5</v>
      </c>
      <c r="M1894" s="8">
        <v>2.8</v>
      </c>
      <c r="N1894">
        <v>82</v>
      </c>
      <c r="O1894" s="8">
        <v>697</v>
      </c>
      <c r="P1894" s="14">
        <v>5.7000000000000002E-3</v>
      </c>
      <c r="Q1894" s="8">
        <v>3.97</v>
      </c>
      <c r="R1894" s="8">
        <v>693.03</v>
      </c>
      <c r="S1894" s="8">
        <v>229.6</v>
      </c>
      <c r="T1894" s="8">
        <v>463.43</v>
      </c>
      <c r="U1894">
        <v>0</v>
      </c>
      <c r="V1894" s="8">
        <v>0</v>
      </c>
      <c r="W1894" s="8">
        <v>0</v>
      </c>
      <c r="X1894" s="8">
        <v>463.43</v>
      </c>
    </row>
    <row r="1895" spans="1:24" x14ac:dyDescent="0.25">
      <c r="A1895" t="s">
        <v>2221</v>
      </c>
      <c r="B1895" s="1">
        <v>45578</v>
      </c>
      <c r="C1895" t="s">
        <v>609</v>
      </c>
      <c r="D1895" t="s">
        <v>610</v>
      </c>
      <c r="E1895" t="s">
        <v>63</v>
      </c>
      <c r="F1895" t="s">
        <v>37</v>
      </c>
      <c r="G1895" t="s">
        <v>64</v>
      </c>
      <c r="H1895" t="s">
        <v>65</v>
      </c>
      <c r="I1895" t="s">
        <v>122</v>
      </c>
      <c r="J1895" t="s">
        <v>123</v>
      </c>
      <c r="K1895" t="s">
        <v>59</v>
      </c>
      <c r="L1895" s="13">
        <v>5.5</v>
      </c>
      <c r="M1895" s="8">
        <v>3.8</v>
      </c>
      <c r="N1895">
        <v>14</v>
      </c>
      <c r="O1895" s="8">
        <v>77</v>
      </c>
      <c r="P1895" s="14">
        <v>5.4000000000000003E-3</v>
      </c>
      <c r="Q1895" s="8">
        <v>0.42</v>
      </c>
      <c r="R1895" s="8">
        <v>76.58</v>
      </c>
      <c r="S1895" s="8">
        <v>53.2</v>
      </c>
      <c r="T1895" s="8">
        <v>23.38</v>
      </c>
      <c r="U1895">
        <v>0</v>
      </c>
      <c r="V1895" s="8">
        <v>0</v>
      </c>
      <c r="W1895" s="8">
        <v>0</v>
      </c>
      <c r="X1895" s="8">
        <v>23.38</v>
      </c>
    </row>
    <row r="1896" spans="1:24" x14ac:dyDescent="0.25">
      <c r="A1896" t="s">
        <v>2222</v>
      </c>
      <c r="B1896" s="1">
        <v>45325</v>
      </c>
      <c r="C1896" t="s">
        <v>162</v>
      </c>
      <c r="D1896" t="s">
        <v>163</v>
      </c>
      <c r="E1896" t="s">
        <v>150</v>
      </c>
      <c r="F1896" t="s">
        <v>89</v>
      </c>
      <c r="G1896" t="s">
        <v>151</v>
      </c>
      <c r="H1896" t="s">
        <v>152</v>
      </c>
      <c r="I1896" t="s">
        <v>104</v>
      </c>
      <c r="J1896" t="s">
        <v>105</v>
      </c>
      <c r="K1896" t="s">
        <v>49</v>
      </c>
      <c r="L1896" s="13">
        <v>4.2</v>
      </c>
      <c r="M1896" s="8">
        <v>2.8</v>
      </c>
      <c r="N1896">
        <v>178</v>
      </c>
      <c r="O1896" s="8">
        <v>747.6</v>
      </c>
      <c r="P1896" s="14">
        <v>1.66E-2</v>
      </c>
      <c r="Q1896" s="8">
        <v>12.41</v>
      </c>
      <c r="R1896" s="8">
        <v>735.19</v>
      </c>
      <c r="S1896" s="8">
        <v>498.4</v>
      </c>
      <c r="T1896" s="8">
        <v>236.79</v>
      </c>
      <c r="U1896">
        <v>0</v>
      </c>
      <c r="V1896" s="8">
        <v>0</v>
      </c>
      <c r="W1896" s="8">
        <v>0</v>
      </c>
      <c r="X1896" s="8">
        <v>236.79</v>
      </c>
    </row>
    <row r="1897" spans="1:24" x14ac:dyDescent="0.25">
      <c r="A1897" t="s">
        <v>2223</v>
      </c>
      <c r="B1897" s="1">
        <v>45998</v>
      </c>
      <c r="C1897" t="s">
        <v>590</v>
      </c>
      <c r="D1897" t="s">
        <v>591</v>
      </c>
      <c r="E1897" t="s">
        <v>27</v>
      </c>
      <c r="F1897" t="s">
        <v>46</v>
      </c>
      <c r="G1897" t="s">
        <v>29</v>
      </c>
      <c r="H1897" t="s">
        <v>30</v>
      </c>
      <c r="I1897" t="s">
        <v>112</v>
      </c>
      <c r="J1897" t="s">
        <v>113</v>
      </c>
      <c r="K1897" t="s">
        <v>42</v>
      </c>
      <c r="L1897" s="13">
        <v>8.5</v>
      </c>
      <c r="M1897" s="8">
        <v>2.8</v>
      </c>
      <c r="N1897">
        <v>39</v>
      </c>
      <c r="O1897" s="8">
        <v>331.5</v>
      </c>
      <c r="P1897" s="14">
        <v>0.1361</v>
      </c>
      <c r="Q1897" s="8">
        <v>45.12</v>
      </c>
      <c r="R1897" s="8">
        <v>286.38</v>
      </c>
      <c r="S1897" s="8">
        <v>109.2</v>
      </c>
      <c r="T1897" s="8">
        <v>177.18</v>
      </c>
      <c r="U1897">
        <v>0</v>
      </c>
      <c r="V1897" s="8">
        <v>0</v>
      </c>
      <c r="W1897" s="8">
        <v>0</v>
      </c>
      <c r="X1897" s="8">
        <v>177.18</v>
      </c>
    </row>
    <row r="1898" spans="1:24" x14ac:dyDescent="0.25">
      <c r="A1898" t="s">
        <v>2224</v>
      </c>
      <c r="B1898" s="1">
        <v>45671</v>
      </c>
      <c r="C1898" t="s">
        <v>475</v>
      </c>
      <c r="D1898" t="s">
        <v>476</v>
      </c>
      <c r="E1898" t="s">
        <v>63</v>
      </c>
      <c r="F1898" t="s">
        <v>37</v>
      </c>
      <c r="G1898" t="s">
        <v>79</v>
      </c>
      <c r="H1898" t="s">
        <v>80</v>
      </c>
      <c r="I1898" t="s">
        <v>144</v>
      </c>
      <c r="J1898" t="s">
        <v>145</v>
      </c>
      <c r="K1898" t="s">
        <v>33</v>
      </c>
      <c r="L1898" s="13">
        <v>12</v>
      </c>
      <c r="M1898" s="8">
        <v>6.5</v>
      </c>
      <c r="N1898">
        <v>17</v>
      </c>
      <c r="O1898" s="8">
        <v>204</v>
      </c>
      <c r="P1898" s="14">
        <v>4.3900000000000002E-2</v>
      </c>
      <c r="Q1898" s="8">
        <v>8.9600000000000009</v>
      </c>
      <c r="R1898" s="8">
        <v>195.04</v>
      </c>
      <c r="S1898" s="8">
        <v>110.5</v>
      </c>
      <c r="T1898" s="8">
        <v>84.54</v>
      </c>
      <c r="U1898">
        <v>0</v>
      </c>
      <c r="V1898" s="8">
        <v>0</v>
      </c>
      <c r="W1898" s="8">
        <v>0</v>
      </c>
      <c r="X1898" s="8">
        <v>84.54</v>
      </c>
    </row>
    <row r="1899" spans="1:24" x14ac:dyDescent="0.25">
      <c r="A1899" t="s">
        <v>2225</v>
      </c>
      <c r="B1899" s="1">
        <v>45514</v>
      </c>
      <c r="C1899" t="s">
        <v>383</v>
      </c>
      <c r="D1899" t="s">
        <v>384</v>
      </c>
      <c r="E1899" t="s">
        <v>63</v>
      </c>
      <c r="F1899" t="s">
        <v>54</v>
      </c>
      <c r="G1899" t="s">
        <v>64</v>
      </c>
      <c r="H1899" t="s">
        <v>65</v>
      </c>
      <c r="I1899" t="s">
        <v>144</v>
      </c>
      <c r="J1899" t="s">
        <v>145</v>
      </c>
      <c r="K1899" t="s">
        <v>33</v>
      </c>
      <c r="L1899" s="13">
        <v>12</v>
      </c>
      <c r="M1899" s="8">
        <v>6.5</v>
      </c>
      <c r="N1899">
        <v>104</v>
      </c>
      <c r="O1899" s="8">
        <v>1248</v>
      </c>
      <c r="P1899" s="14">
        <v>1.15E-2</v>
      </c>
      <c r="Q1899" s="8">
        <v>14.35</v>
      </c>
      <c r="R1899" s="8">
        <v>1233.6500000000001</v>
      </c>
      <c r="S1899" s="8">
        <v>676</v>
      </c>
      <c r="T1899" s="8">
        <v>557.65</v>
      </c>
      <c r="U1899">
        <v>0</v>
      </c>
      <c r="V1899" s="8">
        <v>0</v>
      </c>
      <c r="W1899" s="8">
        <v>0</v>
      </c>
      <c r="X1899" s="8">
        <v>557.65</v>
      </c>
    </row>
    <row r="1900" spans="1:24" x14ac:dyDescent="0.25">
      <c r="A1900" t="s">
        <v>2226</v>
      </c>
      <c r="B1900" s="1">
        <v>45746</v>
      </c>
      <c r="C1900" t="s">
        <v>44</v>
      </c>
      <c r="D1900" t="s">
        <v>45</v>
      </c>
      <c r="E1900" t="s">
        <v>27</v>
      </c>
      <c r="F1900" t="s">
        <v>46</v>
      </c>
      <c r="G1900" t="s">
        <v>29</v>
      </c>
      <c r="H1900" t="s">
        <v>30</v>
      </c>
      <c r="I1900" t="s">
        <v>185</v>
      </c>
      <c r="J1900" t="s">
        <v>186</v>
      </c>
      <c r="K1900" t="s">
        <v>59</v>
      </c>
      <c r="L1900" s="13">
        <v>4.9000000000000004</v>
      </c>
      <c r="M1900" s="8">
        <v>3.1</v>
      </c>
      <c r="N1900">
        <v>8</v>
      </c>
      <c r="O1900" s="8">
        <v>39.200000000000003</v>
      </c>
      <c r="P1900" s="14">
        <v>0.1555</v>
      </c>
      <c r="Q1900" s="8">
        <v>6.1</v>
      </c>
      <c r="R1900" s="8">
        <v>33.1</v>
      </c>
      <c r="S1900" s="8">
        <v>24.8</v>
      </c>
      <c r="T1900" s="8">
        <v>8.3000000000000007</v>
      </c>
      <c r="U1900">
        <v>1</v>
      </c>
      <c r="V1900" s="8">
        <v>4.1399999999999997</v>
      </c>
      <c r="W1900" s="8">
        <v>3.6</v>
      </c>
      <c r="X1900" s="8">
        <v>4.7</v>
      </c>
    </row>
    <row r="1901" spans="1:24" x14ac:dyDescent="0.25">
      <c r="A1901" t="s">
        <v>2227</v>
      </c>
      <c r="B1901" s="1">
        <v>45747</v>
      </c>
      <c r="C1901" t="s">
        <v>394</v>
      </c>
      <c r="D1901" t="s">
        <v>395</v>
      </c>
      <c r="E1901" t="s">
        <v>71</v>
      </c>
      <c r="F1901" t="s">
        <v>37</v>
      </c>
      <c r="G1901" t="s">
        <v>72</v>
      </c>
      <c r="H1901" t="s">
        <v>73</v>
      </c>
      <c r="I1901" t="s">
        <v>112</v>
      </c>
      <c r="J1901" t="s">
        <v>113</v>
      </c>
      <c r="K1901" t="s">
        <v>42</v>
      </c>
      <c r="L1901" s="13">
        <v>8.5</v>
      </c>
      <c r="M1901" s="8">
        <v>2.8</v>
      </c>
      <c r="N1901">
        <v>10</v>
      </c>
      <c r="O1901" s="8">
        <v>85</v>
      </c>
      <c r="P1901" s="14">
        <v>1.77E-2</v>
      </c>
      <c r="Q1901" s="8">
        <v>1.5</v>
      </c>
      <c r="R1901" s="8">
        <v>83.5</v>
      </c>
      <c r="S1901" s="8">
        <v>28</v>
      </c>
      <c r="T1901" s="8">
        <v>55.5</v>
      </c>
      <c r="U1901">
        <v>0</v>
      </c>
      <c r="V1901" s="8">
        <v>0</v>
      </c>
      <c r="W1901" s="8">
        <v>0</v>
      </c>
      <c r="X1901" s="8">
        <v>55.5</v>
      </c>
    </row>
    <row r="1902" spans="1:24" x14ac:dyDescent="0.25">
      <c r="A1902" t="s">
        <v>2228</v>
      </c>
      <c r="B1902" s="1">
        <v>46265</v>
      </c>
      <c r="C1902" t="s">
        <v>262</v>
      </c>
      <c r="D1902" t="s">
        <v>263</v>
      </c>
      <c r="E1902" t="s">
        <v>63</v>
      </c>
      <c r="F1902" t="s">
        <v>54</v>
      </c>
      <c r="G1902" t="s">
        <v>64</v>
      </c>
      <c r="H1902" t="s">
        <v>65</v>
      </c>
      <c r="I1902" t="s">
        <v>130</v>
      </c>
      <c r="J1902" t="s">
        <v>131</v>
      </c>
      <c r="K1902" t="s">
        <v>42</v>
      </c>
      <c r="L1902" s="13">
        <v>4.8</v>
      </c>
      <c r="M1902" s="8">
        <v>1.4</v>
      </c>
      <c r="N1902">
        <v>99</v>
      </c>
      <c r="O1902" s="8">
        <v>475.2</v>
      </c>
      <c r="P1902" s="14">
        <v>3.7000000000000002E-3</v>
      </c>
      <c r="Q1902" s="8">
        <v>1.76</v>
      </c>
      <c r="R1902" s="8">
        <v>473.44</v>
      </c>
      <c r="S1902" s="8">
        <v>138.6</v>
      </c>
      <c r="T1902" s="8">
        <v>334.84</v>
      </c>
      <c r="U1902">
        <v>0</v>
      </c>
      <c r="V1902" s="8">
        <v>0</v>
      </c>
      <c r="W1902" s="8">
        <v>0</v>
      </c>
      <c r="X1902" s="8">
        <v>334.84</v>
      </c>
    </row>
    <row r="1903" spans="1:24" x14ac:dyDescent="0.25">
      <c r="A1903" t="s">
        <v>2229</v>
      </c>
      <c r="B1903" s="1">
        <v>45533</v>
      </c>
      <c r="C1903" t="s">
        <v>262</v>
      </c>
      <c r="D1903" t="s">
        <v>263</v>
      </c>
      <c r="E1903" t="s">
        <v>63</v>
      </c>
      <c r="F1903" t="s">
        <v>54</v>
      </c>
      <c r="G1903" t="s">
        <v>64</v>
      </c>
      <c r="H1903" t="s">
        <v>65</v>
      </c>
      <c r="I1903" t="s">
        <v>144</v>
      </c>
      <c r="J1903" t="s">
        <v>145</v>
      </c>
      <c r="K1903" t="s">
        <v>33</v>
      </c>
      <c r="L1903" s="13">
        <v>12</v>
      </c>
      <c r="M1903" s="8">
        <v>6.5</v>
      </c>
      <c r="N1903">
        <v>43</v>
      </c>
      <c r="O1903" s="8">
        <v>516</v>
      </c>
      <c r="P1903" s="14">
        <v>8.9999999999999998E-4</v>
      </c>
      <c r="Q1903" s="8">
        <v>0.46</v>
      </c>
      <c r="R1903" s="8">
        <v>515.54</v>
      </c>
      <c r="S1903" s="8">
        <v>279.5</v>
      </c>
      <c r="T1903" s="8">
        <v>236.04</v>
      </c>
      <c r="U1903">
        <v>0</v>
      </c>
      <c r="V1903" s="8">
        <v>0</v>
      </c>
      <c r="W1903" s="8">
        <v>0</v>
      </c>
      <c r="X1903" s="8">
        <v>236.04</v>
      </c>
    </row>
    <row r="1904" spans="1:24" x14ac:dyDescent="0.25">
      <c r="A1904" t="s">
        <v>2230</v>
      </c>
      <c r="B1904" s="1">
        <v>46167</v>
      </c>
      <c r="C1904" t="s">
        <v>315</v>
      </c>
      <c r="D1904" t="s">
        <v>316</v>
      </c>
      <c r="E1904" t="s">
        <v>27</v>
      </c>
      <c r="F1904" t="s">
        <v>46</v>
      </c>
      <c r="G1904" t="s">
        <v>29</v>
      </c>
      <c r="H1904" t="s">
        <v>30</v>
      </c>
      <c r="I1904" t="s">
        <v>117</v>
      </c>
      <c r="J1904" t="s">
        <v>118</v>
      </c>
      <c r="K1904" t="s">
        <v>59</v>
      </c>
      <c r="L1904" s="13">
        <v>6</v>
      </c>
      <c r="M1904" s="8">
        <v>4.2</v>
      </c>
      <c r="N1904">
        <v>21</v>
      </c>
      <c r="O1904" s="8">
        <v>126</v>
      </c>
      <c r="P1904" s="14">
        <v>0.13189999999999999</v>
      </c>
      <c r="Q1904" s="8">
        <v>16.62</v>
      </c>
      <c r="R1904" s="8">
        <v>109.38</v>
      </c>
      <c r="S1904" s="8">
        <v>88.2</v>
      </c>
      <c r="T1904" s="8">
        <v>21.18</v>
      </c>
      <c r="U1904">
        <v>0</v>
      </c>
      <c r="V1904" s="8">
        <v>0</v>
      </c>
      <c r="W1904" s="8">
        <v>0</v>
      </c>
      <c r="X1904" s="8">
        <v>21.18</v>
      </c>
    </row>
    <row r="1905" spans="1:24" x14ac:dyDescent="0.25">
      <c r="A1905" t="s">
        <v>2231</v>
      </c>
      <c r="B1905" s="1">
        <v>45663</v>
      </c>
      <c r="C1905" t="s">
        <v>337</v>
      </c>
      <c r="D1905" t="s">
        <v>338</v>
      </c>
      <c r="E1905" t="s">
        <v>27</v>
      </c>
      <c r="F1905" t="s">
        <v>54</v>
      </c>
      <c r="G1905" t="s">
        <v>38</v>
      </c>
      <c r="H1905" t="s">
        <v>39</v>
      </c>
      <c r="I1905" t="s">
        <v>127</v>
      </c>
      <c r="J1905" t="s">
        <v>128</v>
      </c>
      <c r="K1905" t="s">
        <v>33</v>
      </c>
      <c r="L1905" s="13">
        <v>7.2</v>
      </c>
      <c r="M1905" s="8">
        <v>3.6</v>
      </c>
      <c r="N1905">
        <v>83</v>
      </c>
      <c r="O1905" s="8">
        <v>597.6</v>
      </c>
      <c r="P1905" s="14">
        <v>4.48E-2</v>
      </c>
      <c r="Q1905" s="8">
        <v>26.77</v>
      </c>
      <c r="R1905" s="8">
        <v>570.83000000000004</v>
      </c>
      <c r="S1905" s="8">
        <v>298.8</v>
      </c>
      <c r="T1905" s="8">
        <v>272.02999999999997</v>
      </c>
      <c r="U1905">
        <v>0</v>
      </c>
      <c r="V1905" s="8">
        <v>0</v>
      </c>
      <c r="W1905" s="8">
        <v>0</v>
      </c>
      <c r="X1905" s="8">
        <v>272.02999999999997</v>
      </c>
    </row>
    <row r="1906" spans="1:24" x14ac:dyDescent="0.25">
      <c r="A1906" t="s">
        <v>2232</v>
      </c>
      <c r="B1906" s="1">
        <v>45393</v>
      </c>
      <c r="C1906" t="s">
        <v>69</v>
      </c>
      <c r="D1906" t="s">
        <v>70</v>
      </c>
      <c r="E1906" t="s">
        <v>71</v>
      </c>
      <c r="F1906" t="s">
        <v>37</v>
      </c>
      <c r="G1906" t="s">
        <v>165</v>
      </c>
      <c r="H1906" t="s">
        <v>166</v>
      </c>
      <c r="I1906" t="s">
        <v>156</v>
      </c>
      <c r="J1906" t="s">
        <v>157</v>
      </c>
      <c r="K1906" t="s">
        <v>42</v>
      </c>
      <c r="L1906" s="13">
        <v>6.2</v>
      </c>
      <c r="M1906" s="8">
        <v>1.9</v>
      </c>
      <c r="N1906">
        <v>21</v>
      </c>
      <c r="O1906" s="8">
        <v>130.19999999999999</v>
      </c>
      <c r="P1906" s="14">
        <v>1.66E-2</v>
      </c>
      <c r="Q1906" s="8">
        <v>2.16</v>
      </c>
      <c r="R1906" s="8">
        <v>128.04</v>
      </c>
      <c r="S1906" s="8">
        <v>39.9</v>
      </c>
      <c r="T1906" s="8">
        <v>88.14</v>
      </c>
      <c r="U1906">
        <v>0</v>
      </c>
      <c r="V1906" s="8">
        <v>0</v>
      </c>
      <c r="W1906" s="8">
        <v>0</v>
      </c>
      <c r="X1906" s="8">
        <v>88.14</v>
      </c>
    </row>
    <row r="1907" spans="1:24" x14ac:dyDescent="0.25">
      <c r="A1907" t="s">
        <v>2233</v>
      </c>
      <c r="B1907" s="1">
        <v>45994</v>
      </c>
      <c r="C1907" t="s">
        <v>528</v>
      </c>
      <c r="D1907" t="s">
        <v>529</v>
      </c>
      <c r="E1907" t="s">
        <v>27</v>
      </c>
      <c r="F1907" t="s">
        <v>54</v>
      </c>
      <c r="G1907" t="s">
        <v>38</v>
      </c>
      <c r="H1907" t="s">
        <v>39</v>
      </c>
      <c r="I1907" t="s">
        <v>66</v>
      </c>
      <c r="J1907" t="s">
        <v>67</v>
      </c>
      <c r="K1907" t="s">
        <v>33</v>
      </c>
      <c r="L1907" s="13">
        <v>4.5</v>
      </c>
      <c r="M1907" s="8">
        <v>2.1</v>
      </c>
      <c r="N1907">
        <v>71</v>
      </c>
      <c r="O1907" s="8">
        <v>319.5</v>
      </c>
      <c r="P1907" s="14">
        <v>1.77E-2</v>
      </c>
      <c r="Q1907" s="8">
        <v>5.66</v>
      </c>
      <c r="R1907" s="8">
        <v>313.83999999999997</v>
      </c>
      <c r="S1907" s="8">
        <v>149.1</v>
      </c>
      <c r="T1907" s="8">
        <v>164.74</v>
      </c>
      <c r="U1907">
        <v>0</v>
      </c>
      <c r="V1907" s="8">
        <v>0</v>
      </c>
      <c r="W1907" s="8">
        <v>0</v>
      </c>
      <c r="X1907" s="8">
        <v>164.74</v>
      </c>
    </row>
    <row r="1908" spans="1:24" x14ac:dyDescent="0.25">
      <c r="A1908" t="s">
        <v>2234</v>
      </c>
      <c r="B1908" s="1">
        <v>45668</v>
      </c>
      <c r="C1908" t="s">
        <v>208</v>
      </c>
      <c r="D1908" t="s">
        <v>209</v>
      </c>
      <c r="E1908" t="s">
        <v>27</v>
      </c>
      <c r="F1908" t="s">
        <v>54</v>
      </c>
      <c r="G1908" t="s">
        <v>38</v>
      </c>
      <c r="H1908" t="s">
        <v>39</v>
      </c>
      <c r="I1908" t="s">
        <v>40</v>
      </c>
      <c r="J1908" t="s">
        <v>41</v>
      </c>
      <c r="K1908" t="s">
        <v>42</v>
      </c>
      <c r="L1908" s="13">
        <v>14.5</v>
      </c>
      <c r="M1908" s="8">
        <v>4.2</v>
      </c>
      <c r="N1908">
        <v>22</v>
      </c>
      <c r="O1908" s="8">
        <v>319</v>
      </c>
      <c r="P1908" s="14">
        <v>4.0399999999999998E-2</v>
      </c>
      <c r="Q1908" s="8">
        <v>12.89</v>
      </c>
      <c r="R1908" s="8">
        <v>306.11</v>
      </c>
      <c r="S1908" s="8">
        <v>92.4</v>
      </c>
      <c r="T1908" s="8">
        <v>213.71</v>
      </c>
      <c r="U1908">
        <v>0</v>
      </c>
      <c r="V1908" s="8">
        <v>0</v>
      </c>
      <c r="W1908" s="8">
        <v>0</v>
      </c>
      <c r="X1908" s="8">
        <v>213.71</v>
      </c>
    </row>
    <row r="1909" spans="1:24" x14ac:dyDescent="0.25">
      <c r="A1909" t="s">
        <v>2235</v>
      </c>
      <c r="B1909" s="1">
        <v>45849</v>
      </c>
      <c r="C1909" t="s">
        <v>154</v>
      </c>
      <c r="D1909" t="s">
        <v>155</v>
      </c>
      <c r="E1909" t="s">
        <v>150</v>
      </c>
      <c r="F1909" t="s">
        <v>46</v>
      </c>
      <c r="G1909" t="s">
        <v>151</v>
      </c>
      <c r="H1909" t="s">
        <v>152</v>
      </c>
      <c r="I1909" t="s">
        <v>84</v>
      </c>
      <c r="J1909" t="s">
        <v>85</v>
      </c>
      <c r="K1909" t="s">
        <v>42</v>
      </c>
      <c r="L1909" s="13">
        <v>9.9</v>
      </c>
      <c r="M1909" s="8">
        <v>3.1</v>
      </c>
      <c r="N1909">
        <v>5</v>
      </c>
      <c r="O1909" s="8">
        <v>49.5</v>
      </c>
      <c r="P1909" s="14">
        <v>1.54E-2</v>
      </c>
      <c r="Q1909" s="8">
        <v>0.76</v>
      </c>
      <c r="R1909" s="8">
        <v>48.74</v>
      </c>
      <c r="S1909" s="8">
        <v>15.5</v>
      </c>
      <c r="T1909" s="8">
        <v>33.24</v>
      </c>
      <c r="U1909">
        <v>0</v>
      </c>
      <c r="V1909" s="8">
        <v>0</v>
      </c>
      <c r="W1909" s="8">
        <v>0</v>
      </c>
      <c r="X1909" s="8">
        <v>33.24</v>
      </c>
    </row>
    <row r="1910" spans="1:24" x14ac:dyDescent="0.25">
      <c r="A1910" t="s">
        <v>2236</v>
      </c>
      <c r="B1910" s="1">
        <v>46215</v>
      </c>
      <c r="C1910" t="s">
        <v>458</v>
      </c>
      <c r="D1910" t="s">
        <v>459</v>
      </c>
      <c r="E1910" t="s">
        <v>27</v>
      </c>
      <c r="F1910" t="s">
        <v>89</v>
      </c>
      <c r="G1910" t="s">
        <v>29</v>
      </c>
      <c r="H1910" t="s">
        <v>30</v>
      </c>
      <c r="I1910" t="s">
        <v>99</v>
      </c>
      <c r="J1910" t="s">
        <v>100</v>
      </c>
      <c r="K1910" t="s">
        <v>49</v>
      </c>
      <c r="L1910" s="13">
        <v>3.8</v>
      </c>
      <c r="M1910" s="8">
        <v>2.6</v>
      </c>
      <c r="N1910">
        <v>123</v>
      </c>
      <c r="O1910" s="8">
        <v>467.4</v>
      </c>
      <c r="P1910" s="14">
        <v>0.27889999999999998</v>
      </c>
      <c r="Q1910" s="8">
        <v>130.36000000000001</v>
      </c>
      <c r="R1910" s="8">
        <v>337.04</v>
      </c>
      <c r="S1910" s="8">
        <v>319.8</v>
      </c>
      <c r="T1910" s="8">
        <v>17.239999999999998</v>
      </c>
      <c r="U1910">
        <v>0</v>
      </c>
      <c r="V1910" s="8">
        <v>0</v>
      </c>
      <c r="W1910" s="8">
        <v>0</v>
      </c>
      <c r="X1910" s="8">
        <v>17.239999999999998</v>
      </c>
    </row>
    <row r="1911" spans="1:24" x14ac:dyDescent="0.25">
      <c r="A1911" t="s">
        <v>2237</v>
      </c>
      <c r="B1911" s="1">
        <v>45952</v>
      </c>
      <c r="C1911" t="s">
        <v>142</v>
      </c>
      <c r="D1911" t="s">
        <v>143</v>
      </c>
      <c r="E1911" t="s">
        <v>71</v>
      </c>
      <c r="F1911" t="s">
        <v>37</v>
      </c>
      <c r="G1911" t="s">
        <v>72</v>
      </c>
      <c r="H1911" t="s">
        <v>73</v>
      </c>
      <c r="I1911" t="s">
        <v>66</v>
      </c>
      <c r="J1911" t="s">
        <v>67</v>
      </c>
      <c r="K1911" t="s">
        <v>33</v>
      </c>
      <c r="L1911" s="13">
        <v>4.5</v>
      </c>
      <c r="M1911" s="8">
        <v>2.1</v>
      </c>
      <c r="N1911">
        <v>34</v>
      </c>
      <c r="O1911" s="8">
        <v>153</v>
      </c>
      <c r="P1911" s="14">
        <v>0.35780000000000001</v>
      </c>
      <c r="Q1911" s="8">
        <v>54.74</v>
      </c>
      <c r="R1911" s="8">
        <v>98.26</v>
      </c>
      <c r="S1911" s="8">
        <v>71.400000000000006</v>
      </c>
      <c r="T1911" s="8">
        <v>26.86</v>
      </c>
      <c r="U1911">
        <v>0</v>
      </c>
      <c r="V1911" s="8">
        <v>0</v>
      </c>
      <c r="W1911" s="8">
        <v>0</v>
      </c>
      <c r="X1911" s="8">
        <v>26.86</v>
      </c>
    </row>
    <row r="1912" spans="1:24" x14ac:dyDescent="0.25">
      <c r="A1912" t="s">
        <v>2238</v>
      </c>
      <c r="B1912" s="1">
        <v>45659</v>
      </c>
      <c r="C1912" t="s">
        <v>508</v>
      </c>
      <c r="D1912" t="s">
        <v>509</v>
      </c>
      <c r="E1912" t="s">
        <v>27</v>
      </c>
      <c r="F1912" t="s">
        <v>89</v>
      </c>
      <c r="G1912" t="s">
        <v>38</v>
      </c>
      <c r="H1912" t="s">
        <v>39</v>
      </c>
      <c r="I1912" t="s">
        <v>122</v>
      </c>
      <c r="J1912" t="s">
        <v>123</v>
      </c>
      <c r="K1912" t="s">
        <v>59</v>
      </c>
      <c r="L1912" s="13">
        <v>5.5</v>
      </c>
      <c r="M1912" s="8">
        <v>3.8</v>
      </c>
      <c r="N1912">
        <v>152</v>
      </c>
      <c r="O1912" s="8">
        <v>836</v>
      </c>
      <c r="P1912" s="14">
        <v>0.12959999999999999</v>
      </c>
      <c r="Q1912" s="8">
        <v>108.35</v>
      </c>
      <c r="R1912" s="8">
        <v>727.65</v>
      </c>
      <c r="S1912" s="8">
        <v>577.6</v>
      </c>
      <c r="T1912" s="8">
        <v>150.05000000000001</v>
      </c>
      <c r="U1912">
        <v>0</v>
      </c>
      <c r="V1912" s="8">
        <v>0</v>
      </c>
      <c r="W1912" s="8">
        <v>0</v>
      </c>
      <c r="X1912" s="8">
        <v>150.05000000000001</v>
      </c>
    </row>
    <row r="1913" spans="1:24" x14ac:dyDescent="0.25">
      <c r="A1913" t="s">
        <v>2239</v>
      </c>
      <c r="B1913" s="1">
        <v>45354</v>
      </c>
      <c r="C1913" t="s">
        <v>427</v>
      </c>
      <c r="D1913" t="s">
        <v>428</v>
      </c>
      <c r="E1913" t="s">
        <v>150</v>
      </c>
      <c r="F1913" t="s">
        <v>46</v>
      </c>
      <c r="G1913" t="s">
        <v>151</v>
      </c>
      <c r="H1913" t="s">
        <v>152</v>
      </c>
      <c r="I1913" t="s">
        <v>122</v>
      </c>
      <c r="J1913" t="s">
        <v>123</v>
      </c>
      <c r="K1913" t="s">
        <v>59</v>
      </c>
      <c r="L1913" s="13">
        <v>5.5</v>
      </c>
      <c r="M1913" s="8">
        <v>3.8</v>
      </c>
      <c r="N1913">
        <v>9</v>
      </c>
      <c r="O1913" s="8">
        <v>49.5</v>
      </c>
      <c r="P1913" s="14">
        <v>0.29620000000000002</v>
      </c>
      <c r="Q1913" s="8">
        <v>14.66</v>
      </c>
      <c r="R1913" s="8">
        <v>34.840000000000003</v>
      </c>
      <c r="S1913" s="8">
        <v>34.200000000000003</v>
      </c>
      <c r="T1913" s="8">
        <v>0.64</v>
      </c>
      <c r="U1913">
        <v>2</v>
      </c>
      <c r="V1913" s="8">
        <v>7.74</v>
      </c>
      <c r="W1913" s="8">
        <v>8.6</v>
      </c>
      <c r="X1913" s="8">
        <v>-7.96</v>
      </c>
    </row>
    <row r="1914" spans="1:24" x14ac:dyDescent="0.25">
      <c r="A1914" t="s">
        <v>2240</v>
      </c>
      <c r="B1914" s="1">
        <v>45699</v>
      </c>
      <c r="C1914" t="s">
        <v>51</v>
      </c>
      <c r="D1914" t="s">
        <v>52</v>
      </c>
      <c r="E1914" t="s">
        <v>53</v>
      </c>
      <c r="F1914" t="s">
        <v>54</v>
      </c>
      <c r="G1914" t="s">
        <v>55</v>
      </c>
      <c r="H1914" t="s">
        <v>56</v>
      </c>
      <c r="I1914" t="s">
        <v>84</v>
      </c>
      <c r="J1914" t="s">
        <v>85</v>
      </c>
      <c r="K1914" t="s">
        <v>42</v>
      </c>
      <c r="L1914" s="13">
        <v>9.9</v>
      </c>
      <c r="M1914" s="8">
        <v>3.1</v>
      </c>
      <c r="N1914">
        <v>85</v>
      </c>
      <c r="O1914" s="8">
        <v>841.5</v>
      </c>
      <c r="P1914" s="14">
        <v>3.3000000000000002E-2</v>
      </c>
      <c r="Q1914" s="8">
        <v>27.77</v>
      </c>
      <c r="R1914" s="8">
        <v>813.73</v>
      </c>
      <c r="S1914" s="8">
        <v>263.5</v>
      </c>
      <c r="T1914" s="8">
        <v>550.23</v>
      </c>
      <c r="U1914">
        <v>0</v>
      </c>
      <c r="V1914" s="8">
        <v>0</v>
      </c>
      <c r="W1914" s="8">
        <v>0</v>
      </c>
      <c r="X1914" s="8">
        <v>550.23</v>
      </c>
    </row>
    <row r="1915" spans="1:24" x14ac:dyDescent="0.25">
      <c r="A1915" t="s">
        <v>2241</v>
      </c>
      <c r="B1915" s="1">
        <v>45574</v>
      </c>
      <c r="C1915" t="s">
        <v>394</v>
      </c>
      <c r="D1915" t="s">
        <v>395</v>
      </c>
      <c r="E1915" t="s">
        <v>71</v>
      </c>
      <c r="F1915" t="s">
        <v>37</v>
      </c>
      <c r="G1915" t="s">
        <v>72</v>
      </c>
      <c r="H1915" t="s">
        <v>73</v>
      </c>
      <c r="I1915" t="s">
        <v>122</v>
      </c>
      <c r="J1915" t="s">
        <v>123</v>
      </c>
      <c r="K1915" t="s">
        <v>59</v>
      </c>
      <c r="L1915" s="13">
        <v>5.5</v>
      </c>
      <c r="M1915" s="8">
        <v>3.8</v>
      </c>
      <c r="N1915">
        <v>4</v>
      </c>
      <c r="O1915" s="8">
        <v>22</v>
      </c>
      <c r="P1915" s="14">
        <v>1.4500000000000001E-2</v>
      </c>
      <c r="Q1915" s="8">
        <v>0.32</v>
      </c>
      <c r="R1915" s="8">
        <v>21.68</v>
      </c>
      <c r="S1915" s="8">
        <v>15.2</v>
      </c>
      <c r="T1915" s="8">
        <v>6.48</v>
      </c>
      <c r="U1915">
        <v>1</v>
      </c>
      <c r="V1915" s="8">
        <v>5.42</v>
      </c>
      <c r="W1915" s="8">
        <v>4.3</v>
      </c>
      <c r="X1915" s="8">
        <v>2.1800000000000002</v>
      </c>
    </row>
    <row r="1916" spans="1:24" x14ac:dyDescent="0.25">
      <c r="A1916" t="s">
        <v>2242</v>
      </c>
      <c r="B1916" s="1">
        <v>45486</v>
      </c>
      <c r="C1916" t="s">
        <v>191</v>
      </c>
      <c r="D1916" t="s">
        <v>192</v>
      </c>
      <c r="E1916" t="s">
        <v>150</v>
      </c>
      <c r="F1916" t="s">
        <v>54</v>
      </c>
      <c r="G1916" t="s">
        <v>151</v>
      </c>
      <c r="H1916" t="s">
        <v>152</v>
      </c>
      <c r="I1916" t="s">
        <v>122</v>
      </c>
      <c r="J1916" t="s">
        <v>123</v>
      </c>
      <c r="K1916" t="s">
        <v>59</v>
      </c>
      <c r="L1916" s="13">
        <v>5.5</v>
      </c>
      <c r="M1916" s="8">
        <v>3.8</v>
      </c>
      <c r="N1916">
        <v>84</v>
      </c>
      <c r="O1916" s="8">
        <v>462</v>
      </c>
      <c r="P1916" s="14">
        <v>3.8800000000000001E-2</v>
      </c>
      <c r="Q1916" s="8">
        <v>17.93</v>
      </c>
      <c r="R1916" s="8">
        <v>444.07</v>
      </c>
      <c r="S1916" s="8">
        <v>319.2</v>
      </c>
      <c r="T1916" s="8">
        <v>124.87</v>
      </c>
      <c r="U1916">
        <v>0</v>
      </c>
      <c r="V1916" s="8">
        <v>0</v>
      </c>
      <c r="W1916" s="8">
        <v>0</v>
      </c>
      <c r="X1916" s="8">
        <v>124.87</v>
      </c>
    </row>
    <row r="1917" spans="1:24" x14ac:dyDescent="0.25">
      <c r="A1917" t="s">
        <v>2243</v>
      </c>
      <c r="B1917" s="1">
        <v>45417</v>
      </c>
      <c r="C1917" t="s">
        <v>354</v>
      </c>
      <c r="D1917" t="s">
        <v>355</v>
      </c>
      <c r="E1917" t="s">
        <v>71</v>
      </c>
      <c r="F1917" t="s">
        <v>54</v>
      </c>
      <c r="G1917" t="s">
        <v>72</v>
      </c>
      <c r="H1917" t="s">
        <v>73</v>
      </c>
      <c r="I1917" t="s">
        <v>57</v>
      </c>
      <c r="J1917" t="s">
        <v>58</v>
      </c>
      <c r="K1917" t="s">
        <v>59</v>
      </c>
      <c r="L1917" s="13">
        <v>10.5</v>
      </c>
      <c r="M1917" s="8">
        <v>7.5</v>
      </c>
      <c r="N1917">
        <v>21</v>
      </c>
      <c r="O1917" s="8">
        <v>220.5</v>
      </c>
      <c r="P1917" s="14">
        <v>3.7499999999999999E-2</v>
      </c>
      <c r="Q1917" s="8">
        <v>8.27</v>
      </c>
      <c r="R1917" s="8">
        <v>212.23</v>
      </c>
      <c r="S1917" s="8">
        <v>157.5</v>
      </c>
      <c r="T1917" s="8">
        <v>54.73</v>
      </c>
      <c r="U1917">
        <v>0</v>
      </c>
      <c r="V1917" s="8">
        <v>0</v>
      </c>
      <c r="W1917" s="8">
        <v>0</v>
      </c>
      <c r="X1917" s="8">
        <v>54.73</v>
      </c>
    </row>
    <row r="1918" spans="1:24" x14ac:dyDescent="0.25">
      <c r="A1918" t="s">
        <v>2244</v>
      </c>
      <c r="B1918" s="1">
        <v>46263</v>
      </c>
      <c r="C1918" t="s">
        <v>61</v>
      </c>
      <c r="D1918" t="s">
        <v>62</v>
      </c>
      <c r="E1918" t="s">
        <v>63</v>
      </c>
      <c r="F1918" t="s">
        <v>46</v>
      </c>
      <c r="G1918" t="s">
        <v>79</v>
      </c>
      <c r="H1918" t="s">
        <v>80</v>
      </c>
      <c r="I1918" t="s">
        <v>84</v>
      </c>
      <c r="J1918" t="s">
        <v>85</v>
      </c>
      <c r="K1918" t="s">
        <v>42</v>
      </c>
      <c r="L1918" s="13">
        <v>9.9</v>
      </c>
      <c r="M1918" s="8">
        <v>3.1</v>
      </c>
      <c r="N1918">
        <v>49</v>
      </c>
      <c r="O1918" s="8">
        <v>485.1</v>
      </c>
      <c r="P1918" s="14">
        <v>9.5000000000000001E-2</v>
      </c>
      <c r="Q1918" s="8">
        <v>46.08</v>
      </c>
      <c r="R1918" s="8">
        <v>439.02</v>
      </c>
      <c r="S1918" s="8">
        <v>151.9</v>
      </c>
      <c r="T1918" s="8">
        <v>287.12</v>
      </c>
      <c r="U1918">
        <v>0</v>
      </c>
      <c r="V1918" s="8">
        <v>0</v>
      </c>
      <c r="W1918" s="8">
        <v>0</v>
      </c>
      <c r="X1918" s="8">
        <v>287.12</v>
      </c>
    </row>
    <row r="1919" spans="1:24" x14ac:dyDescent="0.25">
      <c r="A1919" t="s">
        <v>2245</v>
      </c>
      <c r="B1919" s="1">
        <v>46160</v>
      </c>
      <c r="C1919" t="s">
        <v>615</v>
      </c>
      <c r="D1919" t="s">
        <v>616</v>
      </c>
      <c r="E1919" t="s">
        <v>150</v>
      </c>
      <c r="F1919" t="s">
        <v>89</v>
      </c>
      <c r="G1919" t="s">
        <v>151</v>
      </c>
      <c r="H1919" t="s">
        <v>152</v>
      </c>
      <c r="I1919" t="s">
        <v>66</v>
      </c>
      <c r="J1919" t="s">
        <v>67</v>
      </c>
      <c r="K1919" t="s">
        <v>33</v>
      </c>
      <c r="L1919" s="13">
        <v>4.5</v>
      </c>
      <c r="M1919" s="8">
        <v>2.1</v>
      </c>
      <c r="N1919">
        <v>168</v>
      </c>
      <c r="O1919" s="8">
        <v>756</v>
      </c>
      <c r="P1919" s="14">
        <v>8.5900000000000004E-2</v>
      </c>
      <c r="Q1919" s="8">
        <v>64.94</v>
      </c>
      <c r="R1919" s="8">
        <v>691.06</v>
      </c>
      <c r="S1919" s="8">
        <v>352.8</v>
      </c>
      <c r="T1919" s="8">
        <v>338.26</v>
      </c>
      <c r="U1919">
        <v>0</v>
      </c>
      <c r="V1919" s="8">
        <v>0</v>
      </c>
      <c r="W1919" s="8">
        <v>0</v>
      </c>
      <c r="X1919" s="8">
        <v>338.26</v>
      </c>
    </row>
    <row r="1920" spans="1:24" x14ac:dyDescent="0.25">
      <c r="A1920" t="s">
        <v>2246</v>
      </c>
      <c r="B1920" s="1">
        <v>46135</v>
      </c>
      <c r="C1920" t="s">
        <v>508</v>
      </c>
      <c r="D1920" t="s">
        <v>509</v>
      </c>
      <c r="E1920" t="s">
        <v>27</v>
      </c>
      <c r="F1920" t="s">
        <v>89</v>
      </c>
      <c r="G1920" t="s">
        <v>29</v>
      </c>
      <c r="H1920" t="s">
        <v>30</v>
      </c>
      <c r="I1920" t="s">
        <v>66</v>
      </c>
      <c r="J1920" t="s">
        <v>67</v>
      </c>
      <c r="K1920" t="s">
        <v>33</v>
      </c>
      <c r="L1920" s="13">
        <v>4.5</v>
      </c>
      <c r="M1920" s="8">
        <v>2.1</v>
      </c>
      <c r="N1920">
        <v>162</v>
      </c>
      <c r="O1920" s="8">
        <v>729</v>
      </c>
      <c r="P1920" s="14">
        <v>9.7299999999999998E-2</v>
      </c>
      <c r="Q1920" s="8">
        <v>70.930000000000007</v>
      </c>
      <c r="R1920" s="8">
        <v>658.07</v>
      </c>
      <c r="S1920" s="8">
        <v>340.2</v>
      </c>
      <c r="T1920" s="8">
        <v>317.87</v>
      </c>
      <c r="U1920">
        <v>0</v>
      </c>
      <c r="V1920" s="8">
        <v>0</v>
      </c>
      <c r="W1920" s="8">
        <v>0</v>
      </c>
      <c r="X1920" s="8">
        <v>317.87</v>
      </c>
    </row>
    <row r="1921" spans="1:24" x14ac:dyDescent="0.25">
      <c r="A1921" t="s">
        <v>2247</v>
      </c>
      <c r="B1921" s="1">
        <v>45757</v>
      </c>
      <c r="C1921" t="s">
        <v>455</v>
      </c>
      <c r="D1921" t="s">
        <v>456</v>
      </c>
      <c r="E1921" t="s">
        <v>71</v>
      </c>
      <c r="F1921" t="s">
        <v>89</v>
      </c>
      <c r="G1921" t="s">
        <v>72</v>
      </c>
      <c r="H1921" t="s">
        <v>73</v>
      </c>
      <c r="I1921" t="s">
        <v>185</v>
      </c>
      <c r="J1921" t="s">
        <v>186</v>
      </c>
      <c r="K1921" t="s">
        <v>59</v>
      </c>
      <c r="L1921" s="13">
        <v>4.9000000000000004</v>
      </c>
      <c r="M1921" s="8">
        <v>3.1</v>
      </c>
      <c r="N1921">
        <v>137</v>
      </c>
      <c r="O1921" s="8">
        <v>671.3</v>
      </c>
      <c r="P1921" s="14">
        <v>9.4E-2</v>
      </c>
      <c r="Q1921" s="8">
        <v>63.1</v>
      </c>
      <c r="R1921" s="8">
        <v>608.20000000000005</v>
      </c>
      <c r="S1921" s="8">
        <v>424.7</v>
      </c>
      <c r="T1921" s="8">
        <v>183.5</v>
      </c>
      <c r="U1921">
        <v>0</v>
      </c>
      <c r="V1921" s="8">
        <v>0</v>
      </c>
      <c r="W1921" s="8">
        <v>0</v>
      </c>
      <c r="X1921" s="8">
        <v>183.5</v>
      </c>
    </row>
    <row r="1922" spans="1:24" x14ac:dyDescent="0.25">
      <c r="A1922" t="s">
        <v>2248</v>
      </c>
      <c r="B1922" s="1">
        <v>45385</v>
      </c>
      <c r="C1922" t="s">
        <v>25</v>
      </c>
      <c r="D1922" t="s">
        <v>26</v>
      </c>
      <c r="E1922" t="s">
        <v>27</v>
      </c>
      <c r="F1922" t="s">
        <v>28</v>
      </c>
      <c r="G1922" t="s">
        <v>38</v>
      </c>
      <c r="H1922" t="s">
        <v>39</v>
      </c>
      <c r="I1922" t="s">
        <v>57</v>
      </c>
      <c r="J1922" t="s">
        <v>58</v>
      </c>
      <c r="K1922" t="s">
        <v>59</v>
      </c>
      <c r="L1922" s="13">
        <v>10.5</v>
      </c>
      <c r="M1922" s="8">
        <v>7.5</v>
      </c>
      <c r="N1922">
        <v>72</v>
      </c>
      <c r="O1922" s="8">
        <v>756</v>
      </c>
      <c r="P1922" s="14">
        <v>2.9600000000000001E-2</v>
      </c>
      <c r="Q1922" s="8">
        <v>22.38</v>
      </c>
      <c r="R1922" s="8">
        <v>733.62</v>
      </c>
      <c r="S1922" s="8">
        <v>540</v>
      </c>
      <c r="T1922" s="8">
        <v>193.62</v>
      </c>
      <c r="U1922">
        <v>0</v>
      </c>
      <c r="V1922" s="8">
        <v>0</v>
      </c>
      <c r="W1922" s="8">
        <v>0</v>
      </c>
      <c r="X1922" s="8">
        <v>193.62</v>
      </c>
    </row>
    <row r="1923" spans="1:24" x14ac:dyDescent="0.25">
      <c r="A1923" t="s">
        <v>2249</v>
      </c>
      <c r="B1923" s="1">
        <v>45970</v>
      </c>
      <c r="C1923" t="s">
        <v>69</v>
      </c>
      <c r="D1923" t="s">
        <v>70</v>
      </c>
      <c r="E1923" t="s">
        <v>71</v>
      </c>
      <c r="F1923" t="s">
        <v>37</v>
      </c>
      <c r="G1923" t="s">
        <v>72</v>
      </c>
      <c r="H1923" t="s">
        <v>73</v>
      </c>
      <c r="I1923" t="s">
        <v>156</v>
      </c>
      <c r="J1923" t="s">
        <v>157</v>
      </c>
      <c r="K1923" t="s">
        <v>42</v>
      </c>
      <c r="L1923" s="13">
        <v>6.2</v>
      </c>
      <c r="M1923" s="8">
        <v>1.9</v>
      </c>
      <c r="N1923">
        <v>4</v>
      </c>
      <c r="O1923" s="8">
        <v>24.8</v>
      </c>
      <c r="P1923" s="14">
        <v>2.06E-2</v>
      </c>
      <c r="Q1923" s="8">
        <v>0.51</v>
      </c>
      <c r="R1923" s="8">
        <v>24.29</v>
      </c>
      <c r="S1923" s="8">
        <v>7.6</v>
      </c>
      <c r="T1923" s="8">
        <v>16.690000000000001</v>
      </c>
      <c r="U1923">
        <v>0</v>
      </c>
      <c r="V1923" s="8">
        <v>0</v>
      </c>
      <c r="W1923" s="8">
        <v>0</v>
      </c>
      <c r="X1923" s="8">
        <v>16.690000000000001</v>
      </c>
    </row>
    <row r="1924" spans="1:24" x14ac:dyDescent="0.25">
      <c r="A1924" t="s">
        <v>2250</v>
      </c>
      <c r="B1924" s="1">
        <v>45509</v>
      </c>
      <c r="C1924" t="s">
        <v>567</v>
      </c>
      <c r="D1924" t="s">
        <v>568</v>
      </c>
      <c r="E1924" t="s">
        <v>27</v>
      </c>
      <c r="F1924" t="s">
        <v>37</v>
      </c>
      <c r="G1924" t="s">
        <v>38</v>
      </c>
      <c r="H1924" t="s">
        <v>39</v>
      </c>
      <c r="I1924" t="s">
        <v>57</v>
      </c>
      <c r="J1924" t="s">
        <v>58</v>
      </c>
      <c r="K1924" t="s">
        <v>59</v>
      </c>
      <c r="L1924" s="13">
        <v>10.5</v>
      </c>
      <c r="M1924" s="8">
        <v>7.5</v>
      </c>
      <c r="N1924">
        <v>6</v>
      </c>
      <c r="O1924" s="8">
        <v>63</v>
      </c>
      <c r="P1924" s="14">
        <v>3.39E-2</v>
      </c>
      <c r="Q1924" s="8">
        <v>2.14</v>
      </c>
      <c r="R1924" s="8">
        <v>60.86</v>
      </c>
      <c r="S1924" s="8">
        <v>45</v>
      </c>
      <c r="T1924" s="8">
        <v>15.86</v>
      </c>
      <c r="U1924">
        <v>0</v>
      </c>
      <c r="V1924" s="8">
        <v>0</v>
      </c>
      <c r="W1924" s="8">
        <v>0</v>
      </c>
      <c r="X1924" s="8">
        <v>15.86</v>
      </c>
    </row>
    <row r="1925" spans="1:24" x14ac:dyDescent="0.25">
      <c r="A1925" t="s">
        <v>2251</v>
      </c>
      <c r="B1925" s="1">
        <v>45949</v>
      </c>
      <c r="C1925" t="s">
        <v>371</v>
      </c>
      <c r="D1925" t="s">
        <v>372</v>
      </c>
      <c r="E1925" t="s">
        <v>63</v>
      </c>
      <c r="F1925" t="s">
        <v>54</v>
      </c>
      <c r="G1925" t="s">
        <v>64</v>
      </c>
      <c r="H1925" t="s">
        <v>65</v>
      </c>
      <c r="I1925" t="s">
        <v>127</v>
      </c>
      <c r="J1925" t="s">
        <v>128</v>
      </c>
      <c r="K1925" t="s">
        <v>33</v>
      </c>
      <c r="L1925" s="13">
        <v>7.2</v>
      </c>
      <c r="M1925" s="8">
        <v>3.6</v>
      </c>
      <c r="N1925">
        <v>45</v>
      </c>
      <c r="O1925" s="8">
        <v>324</v>
      </c>
      <c r="P1925" s="14">
        <v>1.1299999999999999E-2</v>
      </c>
      <c r="Q1925" s="8">
        <v>3.66</v>
      </c>
      <c r="R1925" s="8">
        <v>320.33999999999997</v>
      </c>
      <c r="S1925" s="8">
        <v>162</v>
      </c>
      <c r="T1925" s="8">
        <v>158.34</v>
      </c>
      <c r="U1925">
        <v>0</v>
      </c>
      <c r="V1925" s="8">
        <v>0</v>
      </c>
      <c r="W1925" s="8">
        <v>0</v>
      </c>
      <c r="X1925" s="8">
        <v>158.34</v>
      </c>
    </row>
    <row r="1926" spans="1:24" x14ac:dyDescent="0.25">
      <c r="A1926" t="s">
        <v>2252</v>
      </c>
      <c r="B1926" s="1">
        <v>45946</v>
      </c>
      <c r="C1926" t="s">
        <v>183</v>
      </c>
      <c r="D1926" t="s">
        <v>184</v>
      </c>
      <c r="E1926" t="s">
        <v>63</v>
      </c>
      <c r="F1926" t="s">
        <v>89</v>
      </c>
      <c r="G1926" t="s">
        <v>64</v>
      </c>
      <c r="H1926" t="s">
        <v>65</v>
      </c>
      <c r="I1926" t="s">
        <v>130</v>
      </c>
      <c r="J1926" t="s">
        <v>131</v>
      </c>
      <c r="K1926" t="s">
        <v>42</v>
      </c>
      <c r="L1926" s="13">
        <v>4.8</v>
      </c>
      <c r="M1926" s="8">
        <v>1.4</v>
      </c>
      <c r="N1926">
        <v>239</v>
      </c>
      <c r="O1926" s="8">
        <v>1147.2</v>
      </c>
      <c r="P1926" s="14">
        <v>6.83E-2</v>
      </c>
      <c r="Q1926" s="8">
        <v>78.349999999999994</v>
      </c>
      <c r="R1926" s="8">
        <v>1068.8499999999999</v>
      </c>
      <c r="S1926" s="8">
        <v>334.6</v>
      </c>
      <c r="T1926" s="8">
        <v>734.25</v>
      </c>
      <c r="U1926">
        <v>0</v>
      </c>
      <c r="V1926" s="8">
        <v>0</v>
      </c>
      <c r="W1926" s="8">
        <v>0</v>
      </c>
      <c r="X1926" s="8">
        <v>734.25</v>
      </c>
    </row>
    <row r="1927" spans="1:24" x14ac:dyDescent="0.25">
      <c r="A1927" t="s">
        <v>2253</v>
      </c>
      <c r="B1927" s="1">
        <v>45903</v>
      </c>
      <c r="C1927" t="s">
        <v>136</v>
      </c>
      <c r="D1927" t="s">
        <v>137</v>
      </c>
      <c r="E1927" t="s">
        <v>71</v>
      </c>
      <c r="F1927" t="s">
        <v>54</v>
      </c>
      <c r="G1927" t="s">
        <v>165</v>
      </c>
      <c r="H1927" t="s">
        <v>166</v>
      </c>
      <c r="I1927" t="s">
        <v>185</v>
      </c>
      <c r="J1927" t="s">
        <v>186</v>
      </c>
      <c r="K1927" t="s">
        <v>59</v>
      </c>
      <c r="L1927" s="13">
        <v>4.9000000000000004</v>
      </c>
      <c r="M1927" s="8">
        <v>3.1</v>
      </c>
      <c r="N1927">
        <v>85</v>
      </c>
      <c r="O1927" s="8">
        <v>416.5</v>
      </c>
      <c r="P1927" s="14">
        <v>4.7300000000000002E-2</v>
      </c>
      <c r="Q1927" s="8">
        <v>19.7</v>
      </c>
      <c r="R1927" s="8">
        <v>396.8</v>
      </c>
      <c r="S1927" s="8">
        <v>263.5</v>
      </c>
      <c r="T1927" s="8">
        <v>133.30000000000001</v>
      </c>
      <c r="U1927">
        <v>0</v>
      </c>
      <c r="V1927" s="8">
        <v>0</v>
      </c>
      <c r="W1927" s="8">
        <v>0</v>
      </c>
      <c r="X1927" s="8">
        <v>133.30000000000001</v>
      </c>
    </row>
    <row r="1928" spans="1:24" x14ac:dyDescent="0.25">
      <c r="A1928" t="s">
        <v>2254</v>
      </c>
      <c r="B1928" s="1">
        <v>45313</v>
      </c>
      <c r="C1928" t="s">
        <v>159</v>
      </c>
      <c r="D1928" t="s">
        <v>160</v>
      </c>
      <c r="E1928" t="s">
        <v>27</v>
      </c>
      <c r="F1928" t="s">
        <v>37</v>
      </c>
      <c r="G1928" t="s">
        <v>29</v>
      </c>
      <c r="H1928" t="s">
        <v>30</v>
      </c>
      <c r="I1928" t="s">
        <v>130</v>
      </c>
      <c r="J1928" t="s">
        <v>131</v>
      </c>
      <c r="K1928" t="s">
        <v>42</v>
      </c>
      <c r="L1928" s="13">
        <v>4.8</v>
      </c>
      <c r="M1928" s="8">
        <v>1.4</v>
      </c>
      <c r="N1928">
        <v>22</v>
      </c>
      <c r="O1928" s="8">
        <v>105.6</v>
      </c>
      <c r="P1928" s="14">
        <v>3.3999999999999998E-3</v>
      </c>
      <c r="Q1928" s="8">
        <v>0.36</v>
      </c>
      <c r="R1928" s="8">
        <v>105.24</v>
      </c>
      <c r="S1928" s="8">
        <v>30.8</v>
      </c>
      <c r="T1928" s="8">
        <v>74.44</v>
      </c>
      <c r="U1928">
        <v>0</v>
      </c>
      <c r="V1928" s="8">
        <v>0</v>
      </c>
      <c r="W1928" s="8">
        <v>0</v>
      </c>
      <c r="X1928" s="8">
        <v>74.44</v>
      </c>
    </row>
    <row r="1929" spans="1:24" x14ac:dyDescent="0.25">
      <c r="A1929" t="s">
        <v>2255</v>
      </c>
      <c r="B1929" s="1">
        <v>45343</v>
      </c>
      <c r="C1929" t="s">
        <v>102</v>
      </c>
      <c r="D1929" t="s">
        <v>103</v>
      </c>
      <c r="E1929" t="s">
        <v>27</v>
      </c>
      <c r="F1929" t="s">
        <v>54</v>
      </c>
      <c r="G1929" t="s">
        <v>29</v>
      </c>
      <c r="H1929" t="s">
        <v>30</v>
      </c>
      <c r="I1929" t="s">
        <v>47</v>
      </c>
      <c r="J1929" t="s">
        <v>48</v>
      </c>
      <c r="K1929" t="s">
        <v>49</v>
      </c>
      <c r="L1929" s="13">
        <v>5</v>
      </c>
      <c r="M1929" s="8">
        <v>3.2</v>
      </c>
      <c r="N1929">
        <v>12</v>
      </c>
      <c r="O1929" s="8">
        <v>60</v>
      </c>
      <c r="P1929" s="14">
        <v>0.37880000000000003</v>
      </c>
      <c r="Q1929" s="8">
        <v>22.73</v>
      </c>
      <c r="R1929" s="8">
        <v>37.270000000000003</v>
      </c>
      <c r="S1929" s="8">
        <v>38.4</v>
      </c>
      <c r="T1929" s="8">
        <v>-1.1299999999999999</v>
      </c>
      <c r="U1929">
        <v>0</v>
      </c>
      <c r="V1929" s="8">
        <v>0</v>
      </c>
      <c r="W1929" s="8">
        <v>0</v>
      </c>
      <c r="X1929" s="8">
        <v>-1.1299999999999999</v>
      </c>
    </row>
    <row r="1930" spans="1:24" x14ac:dyDescent="0.25">
      <c r="A1930" t="s">
        <v>2256</v>
      </c>
      <c r="B1930" s="1">
        <v>46097</v>
      </c>
      <c r="C1930" t="s">
        <v>763</v>
      </c>
      <c r="D1930" t="s">
        <v>764</v>
      </c>
      <c r="E1930" t="s">
        <v>71</v>
      </c>
      <c r="F1930" t="s">
        <v>46</v>
      </c>
      <c r="G1930" t="s">
        <v>72</v>
      </c>
      <c r="H1930" t="s">
        <v>73</v>
      </c>
      <c r="I1930" t="s">
        <v>185</v>
      </c>
      <c r="J1930" t="s">
        <v>186</v>
      </c>
      <c r="K1930" t="s">
        <v>59</v>
      </c>
      <c r="L1930" s="13">
        <v>4.9000000000000004</v>
      </c>
      <c r="M1930" s="8">
        <v>3.1</v>
      </c>
      <c r="N1930">
        <v>50</v>
      </c>
      <c r="O1930" s="8">
        <v>245</v>
      </c>
      <c r="P1930" s="14">
        <v>0.1096</v>
      </c>
      <c r="Q1930" s="8">
        <v>26.85</v>
      </c>
      <c r="R1930" s="8">
        <v>218.15</v>
      </c>
      <c r="S1930" s="8">
        <v>155</v>
      </c>
      <c r="T1930" s="8">
        <v>63.15</v>
      </c>
      <c r="U1930">
        <v>0</v>
      </c>
      <c r="V1930" s="8">
        <v>0</v>
      </c>
      <c r="W1930" s="8">
        <v>0</v>
      </c>
      <c r="X1930" s="8">
        <v>63.15</v>
      </c>
    </row>
    <row r="1931" spans="1:24" x14ac:dyDescent="0.25">
      <c r="A1931" t="s">
        <v>2257</v>
      </c>
      <c r="B1931" s="1">
        <v>45633</v>
      </c>
      <c r="C1931" t="s">
        <v>168</v>
      </c>
      <c r="D1931" t="s">
        <v>169</v>
      </c>
      <c r="E1931" t="s">
        <v>63</v>
      </c>
      <c r="F1931" t="s">
        <v>46</v>
      </c>
      <c r="G1931" t="s">
        <v>79</v>
      </c>
      <c r="H1931" t="s">
        <v>80</v>
      </c>
      <c r="I1931" t="s">
        <v>156</v>
      </c>
      <c r="J1931" t="s">
        <v>157</v>
      </c>
      <c r="K1931" t="s">
        <v>42</v>
      </c>
      <c r="L1931" s="13">
        <v>6.2</v>
      </c>
      <c r="M1931" s="8">
        <v>1.9</v>
      </c>
      <c r="N1931">
        <v>2</v>
      </c>
      <c r="O1931" s="8">
        <v>12.4</v>
      </c>
      <c r="P1931" s="14">
        <v>0.18970000000000001</v>
      </c>
      <c r="Q1931" s="8">
        <v>2.35</v>
      </c>
      <c r="R1931" s="8">
        <v>10.050000000000001</v>
      </c>
      <c r="S1931" s="8">
        <v>3.8</v>
      </c>
      <c r="T1931" s="8">
        <v>6.25</v>
      </c>
      <c r="U1931">
        <v>0</v>
      </c>
      <c r="V1931" s="8">
        <v>0</v>
      </c>
      <c r="W1931" s="8">
        <v>0</v>
      </c>
      <c r="X1931" s="8">
        <v>6.25</v>
      </c>
    </row>
    <row r="1932" spans="1:24" x14ac:dyDescent="0.25">
      <c r="A1932" t="s">
        <v>2258</v>
      </c>
      <c r="B1932" s="1">
        <v>45541</v>
      </c>
      <c r="C1932" t="s">
        <v>528</v>
      </c>
      <c r="D1932" t="s">
        <v>529</v>
      </c>
      <c r="E1932" t="s">
        <v>27</v>
      </c>
      <c r="F1932" t="s">
        <v>54</v>
      </c>
      <c r="G1932" t="s">
        <v>29</v>
      </c>
      <c r="H1932" t="s">
        <v>30</v>
      </c>
      <c r="I1932" t="s">
        <v>57</v>
      </c>
      <c r="J1932" t="s">
        <v>58</v>
      </c>
      <c r="K1932" t="s">
        <v>59</v>
      </c>
      <c r="L1932" s="13">
        <v>10.5</v>
      </c>
      <c r="M1932" s="8">
        <v>7.5</v>
      </c>
      <c r="N1932">
        <v>236</v>
      </c>
      <c r="O1932" s="8">
        <v>2478</v>
      </c>
      <c r="P1932" s="14">
        <v>6.8500000000000005E-2</v>
      </c>
      <c r="Q1932" s="8">
        <v>169.74</v>
      </c>
      <c r="R1932" s="8">
        <v>2308.2600000000002</v>
      </c>
      <c r="S1932" s="8">
        <v>1770</v>
      </c>
      <c r="T1932" s="8">
        <v>538.26</v>
      </c>
      <c r="U1932">
        <v>0</v>
      </c>
      <c r="V1932" s="8">
        <v>0</v>
      </c>
      <c r="W1932" s="8">
        <v>0</v>
      </c>
      <c r="X1932" s="8">
        <v>538.26</v>
      </c>
    </row>
    <row r="1933" spans="1:24" x14ac:dyDescent="0.25">
      <c r="A1933" t="s">
        <v>2259</v>
      </c>
      <c r="B1933" s="1">
        <v>45420</v>
      </c>
      <c r="C1933" t="s">
        <v>82</v>
      </c>
      <c r="D1933" t="s">
        <v>83</v>
      </c>
      <c r="E1933" t="s">
        <v>71</v>
      </c>
      <c r="F1933" t="s">
        <v>46</v>
      </c>
      <c r="G1933" t="s">
        <v>165</v>
      </c>
      <c r="H1933" t="s">
        <v>166</v>
      </c>
      <c r="I1933" t="s">
        <v>74</v>
      </c>
      <c r="J1933" t="s">
        <v>75</v>
      </c>
      <c r="K1933" t="s">
        <v>49</v>
      </c>
      <c r="L1933" s="13">
        <v>11</v>
      </c>
      <c r="M1933" s="8">
        <v>6.8</v>
      </c>
      <c r="N1933">
        <v>9</v>
      </c>
      <c r="O1933" s="8">
        <v>99</v>
      </c>
      <c r="P1933" s="14">
        <v>7.8799999999999995E-2</v>
      </c>
      <c r="Q1933" s="8">
        <v>7.8</v>
      </c>
      <c r="R1933" s="8">
        <v>91.2</v>
      </c>
      <c r="S1933" s="8">
        <v>61.2</v>
      </c>
      <c r="T1933" s="8">
        <v>30</v>
      </c>
      <c r="U1933">
        <v>0</v>
      </c>
      <c r="V1933" s="8">
        <v>0</v>
      </c>
      <c r="W1933" s="8">
        <v>0</v>
      </c>
      <c r="X1933" s="8">
        <v>30</v>
      </c>
    </row>
    <row r="1934" spans="1:24" x14ac:dyDescent="0.25">
      <c r="A1934" t="s">
        <v>2260</v>
      </c>
      <c r="B1934" s="1">
        <v>46097</v>
      </c>
      <c r="C1934" t="s">
        <v>758</v>
      </c>
      <c r="D1934" t="s">
        <v>759</v>
      </c>
      <c r="E1934" t="s">
        <v>27</v>
      </c>
      <c r="F1934" t="s">
        <v>37</v>
      </c>
      <c r="G1934" t="s">
        <v>29</v>
      </c>
      <c r="H1934" t="s">
        <v>30</v>
      </c>
      <c r="I1934" t="s">
        <v>122</v>
      </c>
      <c r="J1934" t="s">
        <v>123</v>
      </c>
      <c r="K1934" t="s">
        <v>59</v>
      </c>
      <c r="L1934" s="13">
        <v>5.5</v>
      </c>
      <c r="M1934" s="8">
        <v>3.8</v>
      </c>
      <c r="N1934">
        <v>42</v>
      </c>
      <c r="O1934" s="8">
        <v>231</v>
      </c>
      <c r="P1934" s="14">
        <v>2.2000000000000001E-3</v>
      </c>
      <c r="Q1934" s="8">
        <v>0.51</v>
      </c>
      <c r="R1934" s="8">
        <v>230.49</v>
      </c>
      <c r="S1934" s="8">
        <v>159.6</v>
      </c>
      <c r="T1934" s="8">
        <v>70.89</v>
      </c>
      <c r="U1934">
        <v>17</v>
      </c>
      <c r="V1934" s="8">
        <v>93.29</v>
      </c>
      <c r="W1934" s="8">
        <v>73.099999999999994</v>
      </c>
      <c r="X1934" s="8">
        <v>-2.21</v>
      </c>
    </row>
    <row r="1935" spans="1:24" x14ac:dyDescent="0.25">
      <c r="A1935" t="s">
        <v>2261</v>
      </c>
      <c r="B1935" s="1">
        <v>45870</v>
      </c>
      <c r="C1935" t="s">
        <v>350</v>
      </c>
      <c r="D1935" t="s">
        <v>351</v>
      </c>
      <c r="E1935" t="s">
        <v>63</v>
      </c>
      <c r="F1935" t="s">
        <v>89</v>
      </c>
      <c r="G1935" t="s">
        <v>64</v>
      </c>
      <c r="H1935" t="s">
        <v>65</v>
      </c>
      <c r="I1935" t="s">
        <v>122</v>
      </c>
      <c r="J1935" t="s">
        <v>123</v>
      </c>
      <c r="K1935" t="s">
        <v>59</v>
      </c>
      <c r="L1935" s="13">
        <v>5.5</v>
      </c>
      <c r="M1935" s="8">
        <v>3.8</v>
      </c>
      <c r="N1935">
        <v>211</v>
      </c>
      <c r="O1935" s="8">
        <v>1160.5</v>
      </c>
      <c r="P1935" s="14">
        <v>1.38E-2</v>
      </c>
      <c r="Q1935" s="8">
        <v>16.010000000000002</v>
      </c>
      <c r="R1935" s="8">
        <v>1144.49</v>
      </c>
      <c r="S1935" s="8">
        <v>801.8</v>
      </c>
      <c r="T1935" s="8">
        <v>342.69</v>
      </c>
      <c r="U1935">
        <v>0</v>
      </c>
      <c r="V1935" s="8">
        <v>0</v>
      </c>
      <c r="W1935" s="8">
        <v>0</v>
      </c>
      <c r="X1935" s="8">
        <v>342.69</v>
      </c>
    </row>
    <row r="1936" spans="1:24" x14ac:dyDescent="0.25">
      <c r="A1936" t="s">
        <v>2262</v>
      </c>
      <c r="B1936" s="1">
        <v>45502</v>
      </c>
      <c r="C1936" t="s">
        <v>546</v>
      </c>
      <c r="D1936" t="s">
        <v>547</v>
      </c>
      <c r="E1936" t="s">
        <v>27</v>
      </c>
      <c r="F1936" t="s">
        <v>89</v>
      </c>
      <c r="G1936" t="s">
        <v>38</v>
      </c>
      <c r="H1936" t="s">
        <v>39</v>
      </c>
      <c r="I1936" t="s">
        <v>122</v>
      </c>
      <c r="J1936" t="s">
        <v>123</v>
      </c>
      <c r="K1936" t="s">
        <v>59</v>
      </c>
      <c r="L1936" s="13">
        <v>5.5</v>
      </c>
      <c r="M1936" s="8">
        <v>3.8</v>
      </c>
      <c r="N1936">
        <v>104</v>
      </c>
      <c r="O1936" s="8">
        <v>572</v>
      </c>
      <c r="P1936" s="14">
        <v>3.6299999999999999E-2</v>
      </c>
      <c r="Q1936" s="8">
        <v>20.76</v>
      </c>
      <c r="R1936" s="8">
        <v>551.24</v>
      </c>
      <c r="S1936" s="8">
        <v>395.2</v>
      </c>
      <c r="T1936" s="8">
        <v>156.04</v>
      </c>
      <c r="U1936">
        <v>0</v>
      </c>
      <c r="V1936" s="8">
        <v>0</v>
      </c>
      <c r="W1936" s="8">
        <v>0</v>
      </c>
      <c r="X1936" s="8">
        <v>156.04</v>
      </c>
    </row>
    <row r="1937" spans="1:24" x14ac:dyDescent="0.25">
      <c r="A1937" t="s">
        <v>2263</v>
      </c>
      <c r="B1937" s="1">
        <v>45362</v>
      </c>
      <c r="C1937" t="s">
        <v>427</v>
      </c>
      <c r="D1937" t="s">
        <v>428</v>
      </c>
      <c r="E1937" t="s">
        <v>150</v>
      </c>
      <c r="F1937" t="s">
        <v>46</v>
      </c>
      <c r="G1937" t="s">
        <v>151</v>
      </c>
      <c r="H1937" t="s">
        <v>152</v>
      </c>
      <c r="I1937" t="s">
        <v>99</v>
      </c>
      <c r="J1937" t="s">
        <v>100</v>
      </c>
      <c r="K1937" t="s">
        <v>49</v>
      </c>
      <c r="L1937" s="13">
        <v>3.8</v>
      </c>
      <c r="M1937" s="8">
        <v>2.6</v>
      </c>
      <c r="N1937">
        <v>12</v>
      </c>
      <c r="O1937" s="8">
        <v>45.6</v>
      </c>
      <c r="P1937" s="14">
        <v>8.5300000000000001E-2</v>
      </c>
      <c r="Q1937" s="8">
        <v>3.89</v>
      </c>
      <c r="R1937" s="8">
        <v>41.71</v>
      </c>
      <c r="S1937" s="8">
        <v>31.2</v>
      </c>
      <c r="T1937" s="8">
        <v>10.51</v>
      </c>
      <c r="U1937">
        <v>0</v>
      </c>
      <c r="V1937" s="8">
        <v>0</v>
      </c>
      <c r="W1937" s="8">
        <v>0</v>
      </c>
      <c r="X1937" s="8">
        <v>10.51</v>
      </c>
    </row>
    <row r="1938" spans="1:24" x14ac:dyDescent="0.25">
      <c r="A1938" t="s">
        <v>2264</v>
      </c>
      <c r="B1938" s="1">
        <v>46141</v>
      </c>
      <c r="C1938" t="s">
        <v>229</v>
      </c>
      <c r="D1938" t="s">
        <v>230</v>
      </c>
      <c r="E1938" t="s">
        <v>27</v>
      </c>
      <c r="F1938" t="s">
        <v>54</v>
      </c>
      <c r="G1938" t="s">
        <v>38</v>
      </c>
      <c r="H1938" t="s">
        <v>39</v>
      </c>
      <c r="I1938" t="s">
        <v>127</v>
      </c>
      <c r="J1938" t="s">
        <v>128</v>
      </c>
      <c r="K1938" t="s">
        <v>33</v>
      </c>
      <c r="L1938" s="13">
        <v>7.2</v>
      </c>
      <c r="M1938" s="8">
        <v>3.6</v>
      </c>
      <c r="N1938">
        <v>38</v>
      </c>
      <c r="O1938" s="8">
        <v>273.60000000000002</v>
      </c>
      <c r="P1938" s="14">
        <v>2.5700000000000001E-2</v>
      </c>
      <c r="Q1938" s="8">
        <v>7.03</v>
      </c>
      <c r="R1938" s="8">
        <v>266.57</v>
      </c>
      <c r="S1938" s="8">
        <v>136.80000000000001</v>
      </c>
      <c r="T1938" s="8">
        <v>129.77000000000001</v>
      </c>
      <c r="U1938">
        <v>0</v>
      </c>
      <c r="V1938" s="8">
        <v>0</v>
      </c>
      <c r="W1938" s="8">
        <v>0</v>
      </c>
      <c r="X1938" s="8">
        <v>129.77000000000001</v>
      </c>
    </row>
    <row r="1939" spans="1:24" x14ac:dyDescent="0.25">
      <c r="A1939" t="s">
        <v>2265</v>
      </c>
      <c r="B1939" s="1">
        <v>46075</v>
      </c>
      <c r="C1939" t="s">
        <v>272</v>
      </c>
      <c r="D1939" t="s">
        <v>273</v>
      </c>
      <c r="E1939" t="s">
        <v>27</v>
      </c>
      <c r="F1939" t="s">
        <v>54</v>
      </c>
      <c r="G1939" t="s">
        <v>29</v>
      </c>
      <c r="H1939" t="s">
        <v>30</v>
      </c>
      <c r="I1939" t="s">
        <v>156</v>
      </c>
      <c r="J1939" t="s">
        <v>157</v>
      </c>
      <c r="K1939" t="s">
        <v>42</v>
      </c>
      <c r="L1939" s="13">
        <v>6.2</v>
      </c>
      <c r="M1939" s="8">
        <v>1.9</v>
      </c>
      <c r="N1939">
        <v>33</v>
      </c>
      <c r="O1939" s="8">
        <v>204.6</v>
      </c>
      <c r="P1939" s="14">
        <v>8.3999999999999995E-3</v>
      </c>
      <c r="Q1939" s="8">
        <v>1.72</v>
      </c>
      <c r="R1939" s="8">
        <v>202.88</v>
      </c>
      <c r="S1939" s="8">
        <v>62.7</v>
      </c>
      <c r="T1939" s="8">
        <v>140.18</v>
      </c>
      <c r="U1939">
        <v>0</v>
      </c>
      <c r="V1939" s="8">
        <v>0</v>
      </c>
      <c r="W1939" s="8">
        <v>0</v>
      </c>
      <c r="X1939" s="8">
        <v>140.18</v>
      </c>
    </row>
    <row r="1940" spans="1:24" x14ac:dyDescent="0.25">
      <c r="A1940" t="s">
        <v>2266</v>
      </c>
      <c r="B1940" s="1">
        <v>45859</v>
      </c>
      <c r="C1940" t="s">
        <v>252</v>
      </c>
      <c r="D1940" t="s">
        <v>253</v>
      </c>
      <c r="E1940" t="s">
        <v>63</v>
      </c>
      <c r="F1940" t="s">
        <v>54</v>
      </c>
      <c r="G1940" t="s">
        <v>64</v>
      </c>
      <c r="H1940" t="s">
        <v>65</v>
      </c>
      <c r="I1940" t="s">
        <v>40</v>
      </c>
      <c r="J1940" t="s">
        <v>41</v>
      </c>
      <c r="K1940" t="s">
        <v>42</v>
      </c>
      <c r="L1940" s="13">
        <v>14.5</v>
      </c>
      <c r="M1940" s="8">
        <v>4.2</v>
      </c>
      <c r="N1940">
        <v>58</v>
      </c>
      <c r="O1940" s="8">
        <v>841</v>
      </c>
      <c r="P1940" s="14">
        <v>7.4000000000000003E-3</v>
      </c>
      <c r="Q1940" s="8">
        <v>6.22</v>
      </c>
      <c r="R1940" s="8">
        <v>834.78</v>
      </c>
      <c r="S1940" s="8">
        <v>243.6</v>
      </c>
      <c r="T1940" s="8">
        <v>591.17999999999995</v>
      </c>
      <c r="U1940">
        <v>0</v>
      </c>
      <c r="V1940" s="8">
        <v>0</v>
      </c>
      <c r="W1940" s="8">
        <v>0</v>
      </c>
      <c r="X1940" s="8">
        <v>591.17999999999995</v>
      </c>
    </row>
    <row r="1941" spans="1:24" x14ac:dyDescent="0.25">
      <c r="A1941" t="s">
        <v>2267</v>
      </c>
      <c r="B1941" s="1">
        <v>45504</v>
      </c>
      <c r="C1941" t="s">
        <v>148</v>
      </c>
      <c r="D1941" t="s">
        <v>149</v>
      </c>
      <c r="E1941" t="s">
        <v>150</v>
      </c>
      <c r="F1941" t="s">
        <v>37</v>
      </c>
      <c r="G1941" t="s">
        <v>151</v>
      </c>
      <c r="H1941" t="s">
        <v>152</v>
      </c>
      <c r="I1941" t="s">
        <v>127</v>
      </c>
      <c r="J1941" t="s">
        <v>128</v>
      </c>
      <c r="K1941" t="s">
        <v>33</v>
      </c>
      <c r="L1941" s="13">
        <v>7.2</v>
      </c>
      <c r="M1941" s="8">
        <v>3.6</v>
      </c>
      <c r="N1941">
        <v>5</v>
      </c>
      <c r="O1941" s="8">
        <v>36</v>
      </c>
      <c r="P1941" s="14">
        <v>1.4E-3</v>
      </c>
      <c r="Q1941" s="8">
        <v>0.05</v>
      </c>
      <c r="R1941" s="8">
        <v>35.950000000000003</v>
      </c>
      <c r="S1941" s="8">
        <v>18</v>
      </c>
      <c r="T1941" s="8">
        <v>17.95</v>
      </c>
      <c r="U1941">
        <v>0</v>
      </c>
      <c r="V1941" s="8">
        <v>0</v>
      </c>
      <c r="W1941" s="8">
        <v>0</v>
      </c>
      <c r="X1941" s="8">
        <v>17.95</v>
      </c>
    </row>
    <row r="1942" spans="1:24" x14ac:dyDescent="0.25">
      <c r="A1942" t="s">
        <v>2268</v>
      </c>
      <c r="B1942" s="1">
        <v>45892</v>
      </c>
      <c r="C1942" t="s">
        <v>235</v>
      </c>
      <c r="D1942" t="s">
        <v>236</v>
      </c>
      <c r="E1942" t="s">
        <v>27</v>
      </c>
      <c r="F1942" t="s">
        <v>54</v>
      </c>
      <c r="G1942" t="s">
        <v>29</v>
      </c>
      <c r="H1942" t="s">
        <v>30</v>
      </c>
      <c r="I1942" t="s">
        <v>156</v>
      </c>
      <c r="J1942" t="s">
        <v>157</v>
      </c>
      <c r="K1942" t="s">
        <v>42</v>
      </c>
      <c r="L1942" s="13">
        <v>6.2</v>
      </c>
      <c r="M1942" s="8">
        <v>1.9</v>
      </c>
      <c r="N1942">
        <v>26</v>
      </c>
      <c r="O1942" s="8">
        <v>161.19999999999999</v>
      </c>
      <c r="P1942" s="14">
        <v>2.8999999999999998E-3</v>
      </c>
      <c r="Q1942" s="8">
        <v>0.47</v>
      </c>
      <c r="R1942" s="8">
        <v>160.72999999999999</v>
      </c>
      <c r="S1942" s="8">
        <v>49.4</v>
      </c>
      <c r="T1942" s="8">
        <v>111.33</v>
      </c>
      <c r="U1942">
        <v>0</v>
      </c>
      <c r="V1942" s="8">
        <v>0</v>
      </c>
      <c r="W1942" s="8">
        <v>0</v>
      </c>
      <c r="X1942" s="8">
        <v>111.33</v>
      </c>
    </row>
    <row r="1943" spans="1:24" x14ac:dyDescent="0.25">
      <c r="A1943" t="s">
        <v>2269</v>
      </c>
      <c r="B1943" s="1">
        <v>45513</v>
      </c>
      <c r="C1943" t="s">
        <v>136</v>
      </c>
      <c r="D1943" t="s">
        <v>137</v>
      </c>
      <c r="E1943" t="s">
        <v>71</v>
      </c>
      <c r="F1943" t="s">
        <v>54</v>
      </c>
      <c r="G1943" t="s">
        <v>165</v>
      </c>
      <c r="H1943" t="s">
        <v>166</v>
      </c>
      <c r="I1943" t="s">
        <v>31</v>
      </c>
      <c r="J1943" t="s">
        <v>32</v>
      </c>
      <c r="K1943" t="s">
        <v>33</v>
      </c>
      <c r="L1943" s="13">
        <v>5.8</v>
      </c>
      <c r="M1943" s="8">
        <v>2.7</v>
      </c>
      <c r="N1943">
        <v>21</v>
      </c>
      <c r="O1943" s="8">
        <v>121.8</v>
      </c>
      <c r="P1943" s="14">
        <v>6.9999999999999999E-4</v>
      </c>
      <c r="Q1943" s="8">
        <v>0.09</v>
      </c>
      <c r="R1943" s="8">
        <v>121.71</v>
      </c>
      <c r="S1943" s="8">
        <v>56.7</v>
      </c>
      <c r="T1943" s="8">
        <v>65.010000000000005</v>
      </c>
      <c r="U1943">
        <v>0</v>
      </c>
      <c r="V1943" s="8">
        <v>0</v>
      </c>
      <c r="W1943" s="8">
        <v>0</v>
      </c>
      <c r="X1943" s="8">
        <v>65.010000000000005</v>
      </c>
    </row>
    <row r="1944" spans="1:24" x14ac:dyDescent="0.25">
      <c r="A1944" t="s">
        <v>2270</v>
      </c>
      <c r="B1944" s="1">
        <v>46124</v>
      </c>
      <c r="C1944" t="s">
        <v>61</v>
      </c>
      <c r="D1944" t="s">
        <v>62</v>
      </c>
      <c r="E1944" t="s">
        <v>63</v>
      </c>
      <c r="F1944" t="s">
        <v>46</v>
      </c>
      <c r="G1944" t="s">
        <v>64</v>
      </c>
      <c r="H1944" t="s">
        <v>65</v>
      </c>
      <c r="I1944" t="s">
        <v>99</v>
      </c>
      <c r="J1944" t="s">
        <v>100</v>
      </c>
      <c r="K1944" t="s">
        <v>49</v>
      </c>
      <c r="L1944" s="13">
        <v>3.8</v>
      </c>
      <c r="M1944" s="8">
        <v>2.6</v>
      </c>
      <c r="N1944">
        <v>32</v>
      </c>
      <c r="O1944" s="8">
        <v>121.6</v>
      </c>
      <c r="P1944" s="14">
        <v>4.6100000000000002E-2</v>
      </c>
      <c r="Q1944" s="8">
        <v>5.61</v>
      </c>
      <c r="R1944" s="8">
        <v>115.99</v>
      </c>
      <c r="S1944" s="8">
        <v>83.2</v>
      </c>
      <c r="T1944" s="8">
        <v>32.79</v>
      </c>
      <c r="U1944">
        <v>0</v>
      </c>
      <c r="V1944" s="8">
        <v>0</v>
      </c>
      <c r="W1944" s="8">
        <v>0</v>
      </c>
      <c r="X1944" s="8">
        <v>32.79</v>
      </c>
    </row>
    <row r="1945" spans="1:24" x14ac:dyDescent="0.25">
      <c r="A1945" t="s">
        <v>2271</v>
      </c>
      <c r="B1945" s="1">
        <v>46182</v>
      </c>
      <c r="C1945" t="s">
        <v>400</v>
      </c>
      <c r="D1945" t="s">
        <v>401</v>
      </c>
      <c r="E1945" t="s">
        <v>27</v>
      </c>
      <c r="F1945" t="s">
        <v>28</v>
      </c>
      <c r="G1945" t="s">
        <v>38</v>
      </c>
      <c r="H1945" t="s">
        <v>39</v>
      </c>
      <c r="I1945" t="s">
        <v>127</v>
      </c>
      <c r="J1945" t="s">
        <v>128</v>
      </c>
      <c r="K1945" t="s">
        <v>33</v>
      </c>
      <c r="L1945" s="13">
        <v>7.2</v>
      </c>
      <c r="M1945" s="8">
        <v>3.6</v>
      </c>
      <c r="N1945">
        <v>128</v>
      </c>
      <c r="O1945" s="8">
        <v>921.6</v>
      </c>
      <c r="P1945" s="14">
        <v>0.43580000000000002</v>
      </c>
      <c r="Q1945" s="8">
        <v>401.63</v>
      </c>
      <c r="R1945" s="8">
        <v>519.97</v>
      </c>
      <c r="S1945" s="8">
        <v>460.8</v>
      </c>
      <c r="T1945" s="8">
        <v>59.17</v>
      </c>
      <c r="U1945">
        <v>0</v>
      </c>
      <c r="V1945" s="8">
        <v>0</v>
      </c>
      <c r="W1945" s="8">
        <v>0</v>
      </c>
      <c r="X1945" s="8">
        <v>59.17</v>
      </c>
    </row>
    <row r="1946" spans="1:24" x14ac:dyDescent="0.25">
      <c r="A1946" t="s">
        <v>2272</v>
      </c>
      <c r="B1946" s="1">
        <v>45530</v>
      </c>
      <c r="C1946" t="s">
        <v>174</v>
      </c>
      <c r="D1946" t="s">
        <v>175</v>
      </c>
      <c r="E1946" t="s">
        <v>150</v>
      </c>
      <c r="F1946" t="s">
        <v>54</v>
      </c>
      <c r="G1946" t="s">
        <v>151</v>
      </c>
      <c r="H1946" t="s">
        <v>152</v>
      </c>
      <c r="I1946" t="s">
        <v>127</v>
      </c>
      <c r="J1946" t="s">
        <v>128</v>
      </c>
      <c r="K1946" t="s">
        <v>33</v>
      </c>
      <c r="L1946" s="13">
        <v>7.2</v>
      </c>
      <c r="M1946" s="8">
        <v>3.6</v>
      </c>
      <c r="N1946">
        <v>211</v>
      </c>
      <c r="O1946" s="8">
        <v>1519.2</v>
      </c>
      <c r="P1946" s="14">
        <v>0.48930000000000001</v>
      </c>
      <c r="Q1946" s="8">
        <v>743.34</v>
      </c>
      <c r="R1946" s="8">
        <v>775.86</v>
      </c>
      <c r="S1946" s="8">
        <v>759.6</v>
      </c>
      <c r="T1946" s="8">
        <v>16.260000000000002</v>
      </c>
      <c r="U1946">
        <v>0</v>
      </c>
      <c r="V1946" s="8">
        <v>0</v>
      </c>
      <c r="W1946" s="8">
        <v>0</v>
      </c>
      <c r="X1946" s="8">
        <v>16.260000000000002</v>
      </c>
    </row>
    <row r="1947" spans="1:24" x14ac:dyDescent="0.25">
      <c r="A1947" t="s">
        <v>2273</v>
      </c>
      <c r="B1947" s="1">
        <v>45628</v>
      </c>
      <c r="C1947" t="s">
        <v>501</v>
      </c>
      <c r="D1947" t="s">
        <v>502</v>
      </c>
      <c r="E1947" t="s">
        <v>27</v>
      </c>
      <c r="F1947" t="s">
        <v>37</v>
      </c>
      <c r="G1947" t="s">
        <v>29</v>
      </c>
      <c r="H1947" t="s">
        <v>30</v>
      </c>
      <c r="I1947" t="s">
        <v>122</v>
      </c>
      <c r="J1947" t="s">
        <v>123</v>
      </c>
      <c r="K1947" t="s">
        <v>59</v>
      </c>
      <c r="L1947" s="13">
        <v>5.5</v>
      </c>
      <c r="M1947" s="8">
        <v>3.8</v>
      </c>
      <c r="N1947">
        <v>25</v>
      </c>
      <c r="O1947" s="8">
        <v>137.5</v>
      </c>
      <c r="P1947" s="14">
        <v>3.2800000000000003E-2</v>
      </c>
      <c r="Q1947" s="8">
        <v>4.51</v>
      </c>
      <c r="R1947" s="8">
        <v>132.99</v>
      </c>
      <c r="S1947" s="8">
        <v>95</v>
      </c>
      <c r="T1947" s="8">
        <v>37.99</v>
      </c>
      <c r="U1947">
        <v>0</v>
      </c>
      <c r="V1947" s="8">
        <v>0</v>
      </c>
      <c r="W1947" s="8">
        <v>0</v>
      </c>
      <c r="X1947" s="8">
        <v>37.99</v>
      </c>
    </row>
    <row r="1948" spans="1:24" x14ac:dyDescent="0.25">
      <c r="A1948" t="s">
        <v>2274</v>
      </c>
      <c r="B1948" s="1">
        <v>46084</v>
      </c>
      <c r="C1948" t="s">
        <v>241</v>
      </c>
      <c r="D1948" t="s">
        <v>242</v>
      </c>
      <c r="E1948" t="s">
        <v>71</v>
      </c>
      <c r="F1948" t="s">
        <v>89</v>
      </c>
      <c r="G1948" t="s">
        <v>72</v>
      </c>
      <c r="H1948" t="s">
        <v>73</v>
      </c>
      <c r="I1948" t="s">
        <v>144</v>
      </c>
      <c r="J1948" t="s">
        <v>145</v>
      </c>
      <c r="K1948" t="s">
        <v>33</v>
      </c>
      <c r="L1948" s="13">
        <v>12</v>
      </c>
      <c r="M1948" s="8">
        <v>6.5</v>
      </c>
      <c r="N1948">
        <v>43</v>
      </c>
      <c r="O1948" s="8">
        <v>516</v>
      </c>
      <c r="P1948" s="14">
        <v>0.2051</v>
      </c>
      <c r="Q1948" s="8">
        <v>105.83</v>
      </c>
      <c r="R1948" s="8">
        <v>410.17</v>
      </c>
      <c r="S1948" s="8">
        <v>279.5</v>
      </c>
      <c r="T1948" s="8">
        <v>130.66999999999999</v>
      </c>
      <c r="U1948">
        <v>0</v>
      </c>
      <c r="V1948" s="8">
        <v>0</v>
      </c>
      <c r="W1948" s="8">
        <v>0</v>
      </c>
      <c r="X1948" s="8">
        <v>130.66999999999999</v>
      </c>
    </row>
    <row r="1949" spans="1:24" x14ac:dyDescent="0.25">
      <c r="A1949" t="s">
        <v>2275</v>
      </c>
      <c r="B1949" s="1">
        <v>45443</v>
      </c>
      <c r="C1949" t="s">
        <v>183</v>
      </c>
      <c r="D1949" t="s">
        <v>184</v>
      </c>
      <c r="E1949" t="s">
        <v>63</v>
      </c>
      <c r="F1949" t="s">
        <v>89</v>
      </c>
      <c r="G1949" t="s">
        <v>64</v>
      </c>
      <c r="H1949" t="s">
        <v>65</v>
      </c>
      <c r="I1949" t="s">
        <v>31</v>
      </c>
      <c r="J1949" t="s">
        <v>32</v>
      </c>
      <c r="K1949" t="s">
        <v>33</v>
      </c>
      <c r="L1949" s="13">
        <v>5.8</v>
      </c>
      <c r="M1949" s="8">
        <v>2.7</v>
      </c>
      <c r="N1949">
        <v>66</v>
      </c>
      <c r="O1949" s="8">
        <v>382.8</v>
      </c>
      <c r="P1949" s="14">
        <v>9.3100000000000002E-2</v>
      </c>
      <c r="Q1949" s="8">
        <v>35.64</v>
      </c>
      <c r="R1949" s="8">
        <v>347.16</v>
      </c>
      <c r="S1949" s="8">
        <v>178.2</v>
      </c>
      <c r="T1949" s="8">
        <v>168.96</v>
      </c>
      <c r="U1949">
        <v>0</v>
      </c>
      <c r="V1949" s="8">
        <v>0</v>
      </c>
      <c r="W1949" s="8">
        <v>0</v>
      </c>
      <c r="X1949" s="8">
        <v>168.96</v>
      </c>
    </row>
    <row r="1950" spans="1:24" x14ac:dyDescent="0.25">
      <c r="A1950" t="s">
        <v>2276</v>
      </c>
      <c r="B1950" s="1">
        <v>46099</v>
      </c>
      <c r="C1950" t="s">
        <v>198</v>
      </c>
      <c r="D1950" t="s">
        <v>199</v>
      </c>
      <c r="E1950" t="s">
        <v>150</v>
      </c>
      <c r="F1950" t="s">
        <v>54</v>
      </c>
      <c r="G1950" t="s">
        <v>151</v>
      </c>
      <c r="H1950" t="s">
        <v>152</v>
      </c>
      <c r="I1950" t="s">
        <v>66</v>
      </c>
      <c r="J1950" t="s">
        <v>67</v>
      </c>
      <c r="K1950" t="s">
        <v>33</v>
      </c>
      <c r="L1950" s="13">
        <v>4.5</v>
      </c>
      <c r="M1950" s="8">
        <v>2.1</v>
      </c>
      <c r="N1950">
        <v>526</v>
      </c>
      <c r="O1950" s="8">
        <v>2367</v>
      </c>
      <c r="P1950" s="14">
        <v>2.06E-2</v>
      </c>
      <c r="Q1950" s="8">
        <v>48.76</v>
      </c>
      <c r="R1950" s="8">
        <v>2318.2399999999998</v>
      </c>
      <c r="S1950" s="8">
        <v>1104.5999999999999</v>
      </c>
      <c r="T1950" s="8">
        <v>1213.6400000000001</v>
      </c>
      <c r="U1950">
        <v>0</v>
      </c>
      <c r="V1950" s="8">
        <v>0</v>
      </c>
      <c r="W1950" s="8">
        <v>0</v>
      </c>
      <c r="X1950" s="8">
        <v>1213.6400000000001</v>
      </c>
    </row>
    <row r="1951" spans="1:24" x14ac:dyDescent="0.25">
      <c r="A1951" t="s">
        <v>2277</v>
      </c>
      <c r="B1951" s="1">
        <v>46214</v>
      </c>
      <c r="C1951" t="s">
        <v>315</v>
      </c>
      <c r="D1951" t="s">
        <v>316</v>
      </c>
      <c r="E1951" t="s">
        <v>27</v>
      </c>
      <c r="F1951" t="s">
        <v>46</v>
      </c>
      <c r="G1951" t="s">
        <v>38</v>
      </c>
      <c r="H1951" t="s">
        <v>39</v>
      </c>
      <c r="I1951" t="s">
        <v>31</v>
      </c>
      <c r="J1951" t="s">
        <v>32</v>
      </c>
      <c r="K1951" t="s">
        <v>33</v>
      </c>
      <c r="L1951" s="13">
        <v>5.8</v>
      </c>
      <c r="M1951" s="8">
        <v>2.7</v>
      </c>
      <c r="N1951">
        <v>4</v>
      </c>
      <c r="O1951" s="8">
        <v>23.2</v>
      </c>
      <c r="P1951" s="14">
        <v>0.19270000000000001</v>
      </c>
      <c r="Q1951" s="8">
        <v>4.47</v>
      </c>
      <c r="R1951" s="8">
        <v>18.73</v>
      </c>
      <c r="S1951" s="8">
        <v>10.8</v>
      </c>
      <c r="T1951" s="8">
        <v>7.93</v>
      </c>
      <c r="U1951">
        <v>0</v>
      </c>
      <c r="V1951" s="8">
        <v>0</v>
      </c>
      <c r="W1951" s="8">
        <v>0</v>
      </c>
      <c r="X1951" s="8">
        <v>7.93</v>
      </c>
    </row>
    <row r="1952" spans="1:24" x14ac:dyDescent="0.25">
      <c r="A1952" t="s">
        <v>2278</v>
      </c>
      <c r="B1952" s="1">
        <v>45902</v>
      </c>
      <c r="C1952" t="s">
        <v>763</v>
      </c>
      <c r="D1952" t="s">
        <v>764</v>
      </c>
      <c r="E1952" t="s">
        <v>71</v>
      </c>
      <c r="F1952" t="s">
        <v>46</v>
      </c>
      <c r="G1952" t="s">
        <v>165</v>
      </c>
      <c r="H1952" t="s">
        <v>166</v>
      </c>
      <c r="I1952" t="s">
        <v>66</v>
      </c>
      <c r="J1952" t="s">
        <v>67</v>
      </c>
      <c r="K1952" t="s">
        <v>33</v>
      </c>
      <c r="L1952" s="13">
        <v>4.5</v>
      </c>
      <c r="M1952" s="8">
        <v>2.1</v>
      </c>
      <c r="N1952">
        <v>7</v>
      </c>
      <c r="O1952" s="8">
        <v>31.5</v>
      </c>
      <c r="P1952" s="14">
        <v>0.15740000000000001</v>
      </c>
      <c r="Q1952" s="8">
        <v>4.96</v>
      </c>
      <c r="R1952" s="8">
        <v>26.54</v>
      </c>
      <c r="S1952" s="8">
        <v>14.7</v>
      </c>
      <c r="T1952" s="8">
        <v>11.84</v>
      </c>
      <c r="U1952">
        <v>0</v>
      </c>
      <c r="V1952" s="8">
        <v>0</v>
      </c>
      <c r="W1952" s="8">
        <v>0</v>
      </c>
      <c r="X1952" s="8">
        <v>11.84</v>
      </c>
    </row>
    <row r="1953" spans="1:24" x14ac:dyDescent="0.25">
      <c r="A1953" t="s">
        <v>2279</v>
      </c>
      <c r="B1953" s="1">
        <v>45294</v>
      </c>
      <c r="C1953" t="s">
        <v>340</v>
      </c>
      <c r="D1953" t="s">
        <v>341</v>
      </c>
      <c r="E1953" t="s">
        <v>27</v>
      </c>
      <c r="F1953" t="s">
        <v>54</v>
      </c>
      <c r="G1953" t="s">
        <v>29</v>
      </c>
      <c r="H1953" t="s">
        <v>30</v>
      </c>
      <c r="I1953" t="s">
        <v>130</v>
      </c>
      <c r="J1953" t="s">
        <v>131</v>
      </c>
      <c r="K1953" t="s">
        <v>42</v>
      </c>
      <c r="L1953" s="13">
        <v>4.8</v>
      </c>
      <c r="M1953" s="8">
        <v>1.4</v>
      </c>
      <c r="N1953">
        <v>31</v>
      </c>
      <c r="O1953" s="8">
        <v>148.80000000000001</v>
      </c>
      <c r="P1953" s="14">
        <v>9.7999999999999997E-3</v>
      </c>
      <c r="Q1953" s="8">
        <v>1.46</v>
      </c>
      <c r="R1953" s="8">
        <v>147.34</v>
      </c>
      <c r="S1953" s="8">
        <v>43.4</v>
      </c>
      <c r="T1953" s="8">
        <v>103.94</v>
      </c>
      <c r="U1953">
        <v>0</v>
      </c>
      <c r="V1953" s="8">
        <v>0</v>
      </c>
      <c r="W1953" s="8">
        <v>0</v>
      </c>
      <c r="X1953" s="8">
        <v>103.94</v>
      </c>
    </row>
    <row r="1954" spans="1:24" x14ac:dyDescent="0.25">
      <c r="A1954" t="s">
        <v>2280</v>
      </c>
      <c r="B1954" s="1">
        <v>45575</v>
      </c>
      <c r="C1954" t="s">
        <v>315</v>
      </c>
      <c r="D1954" t="s">
        <v>316</v>
      </c>
      <c r="E1954" t="s">
        <v>27</v>
      </c>
      <c r="F1954" t="s">
        <v>46</v>
      </c>
      <c r="G1954" t="s">
        <v>38</v>
      </c>
      <c r="H1954" t="s">
        <v>39</v>
      </c>
      <c r="I1954" t="s">
        <v>66</v>
      </c>
      <c r="J1954" t="s">
        <v>67</v>
      </c>
      <c r="K1954" t="s">
        <v>33</v>
      </c>
      <c r="L1954" s="13">
        <v>4.5</v>
      </c>
      <c r="M1954" s="8">
        <v>2.1</v>
      </c>
      <c r="N1954">
        <v>46</v>
      </c>
      <c r="O1954" s="8">
        <v>207</v>
      </c>
      <c r="P1954" s="14">
        <v>6.3299999999999995E-2</v>
      </c>
      <c r="Q1954" s="8">
        <v>13.1</v>
      </c>
      <c r="R1954" s="8">
        <v>193.9</v>
      </c>
      <c r="S1954" s="8">
        <v>96.6</v>
      </c>
      <c r="T1954" s="8">
        <v>97.3</v>
      </c>
      <c r="U1954">
        <v>14</v>
      </c>
      <c r="V1954" s="8">
        <v>59.01</v>
      </c>
      <c r="W1954" s="8">
        <v>36.4</v>
      </c>
      <c r="X1954" s="8">
        <v>60.9</v>
      </c>
    </row>
    <row r="1955" spans="1:24" x14ac:dyDescent="0.25">
      <c r="A1955" t="s">
        <v>2281</v>
      </c>
      <c r="B1955" s="1">
        <v>46171</v>
      </c>
      <c r="C1955" t="s">
        <v>102</v>
      </c>
      <c r="D1955" t="s">
        <v>103</v>
      </c>
      <c r="E1955" t="s">
        <v>27</v>
      </c>
      <c r="F1955" t="s">
        <v>54</v>
      </c>
      <c r="G1955" t="s">
        <v>38</v>
      </c>
      <c r="H1955" t="s">
        <v>39</v>
      </c>
      <c r="I1955" t="s">
        <v>185</v>
      </c>
      <c r="J1955" t="s">
        <v>186</v>
      </c>
      <c r="K1955" t="s">
        <v>59</v>
      </c>
      <c r="L1955" s="13">
        <v>4.9000000000000004</v>
      </c>
      <c r="M1955" s="8">
        <v>3.1</v>
      </c>
      <c r="N1955">
        <v>141</v>
      </c>
      <c r="O1955" s="8">
        <v>690.9</v>
      </c>
      <c r="P1955" s="14">
        <v>2.4400000000000002E-2</v>
      </c>
      <c r="Q1955" s="8">
        <v>16.86</v>
      </c>
      <c r="R1955" s="8">
        <v>674.04</v>
      </c>
      <c r="S1955" s="8">
        <v>437.1</v>
      </c>
      <c r="T1955" s="8">
        <v>236.94</v>
      </c>
      <c r="U1955">
        <v>48</v>
      </c>
      <c r="V1955" s="8">
        <v>229.46</v>
      </c>
      <c r="W1955" s="8">
        <v>172.8</v>
      </c>
      <c r="X1955" s="8">
        <v>64.14</v>
      </c>
    </row>
    <row r="1956" spans="1:24" x14ac:dyDescent="0.25">
      <c r="A1956" t="s">
        <v>2282</v>
      </c>
      <c r="B1956" s="1">
        <v>45440</v>
      </c>
      <c r="C1956" t="s">
        <v>357</v>
      </c>
      <c r="D1956" t="s">
        <v>358</v>
      </c>
      <c r="E1956" t="s">
        <v>27</v>
      </c>
      <c r="F1956" t="s">
        <v>46</v>
      </c>
      <c r="G1956" t="s">
        <v>29</v>
      </c>
      <c r="H1956" t="s">
        <v>30</v>
      </c>
      <c r="I1956" t="s">
        <v>40</v>
      </c>
      <c r="J1956" t="s">
        <v>41</v>
      </c>
      <c r="K1956" t="s">
        <v>42</v>
      </c>
      <c r="L1956" s="13">
        <v>14.5</v>
      </c>
      <c r="M1956" s="8">
        <v>4.2</v>
      </c>
      <c r="N1956">
        <v>23</v>
      </c>
      <c r="O1956" s="8">
        <v>333.5</v>
      </c>
      <c r="P1956" s="14">
        <v>7.6999999999999999E-2</v>
      </c>
      <c r="Q1956" s="8">
        <v>25.68</v>
      </c>
      <c r="R1956" s="8">
        <v>307.82</v>
      </c>
      <c r="S1956" s="8">
        <v>96.6</v>
      </c>
      <c r="T1956" s="8">
        <v>211.22</v>
      </c>
      <c r="U1956">
        <v>0</v>
      </c>
      <c r="V1956" s="8">
        <v>0</v>
      </c>
      <c r="W1956" s="8">
        <v>0</v>
      </c>
      <c r="X1956" s="8">
        <v>211.22</v>
      </c>
    </row>
    <row r="1957" spans="1:24" x14ac:dyDescent="0.25">
      <c r="A1957" t="s">
        <v>2283</v>
      </c>
      <c r="B1957" s="1">
        <v>45425</v>
      </c>
      <c r="C1957" t="s">
        <v>244</v>
      </c>
      <c r="D1957" t="s">
        <v>245</v>
      </c>
      <c r="E1957" t="s">
        <v>53</v>
      </c>
      <c r="F1957" t="s">
        <v>46</v>
      </c>
      <c r="G1957" t="s">
        <v>55</v>
      </c>
      <c r="H1957" t="s">
        <v>56</v>
      </c>
      <c r="I1957" t="s">
        <v>130</v>
      </c>
      <c r="J1957" t="s">
        <v>131</v>
      </c>
      <c r="K1957" t="s">
        <v>42</v>
      </c>
      <c r="L1957" s="13">
        <v>4.8</v>
      </c>
      <c r="M1957" s="8">
        <v>1.4</v>
      </c>
      <c r="N1957">
        <v>4</v>
      </c>
      <c r="O1957" s="8">
        <v>19.2</v>
      </c>
      <c r="P1957" s="14">
        <v>9.9099999999999994E-2</v>
      </c>
      <c r="Q1957" s="8">
        <v>1.9</v>
      </c>
      <c r="R1957" s="8">
        <v>17.3</v>
      </c>
      <c r="S1957" s="8">
        <v>5.6</v>
      </c>
      <c r="T1957" s="8">
        <v>11.7</v>
      </c>
      <c r="U1957">
        <v>0</v>
      </c>
      <c r="V1957" s="8">
        <v>0</v>
      </c>
      <c r="W1957" s="8">
        <v>0</v>
      </c>
      <c r="X1957" s="8">
        <v>11.7</v>
      </c>
    </row>
    <row r="1958" spans="1:24" x14ac:dyDescent="0.25">
      <c r="A1958" t="s">
        <v>2284</v>
      </c>
      <c r="B1958" s="1">
        <v>45845</v>
      </c>
      <c r="C1958" t="s">
        <v>215</v>
      </c>
      <c r="D1958" t="s">
        <v>216</v>
      </c>
      <c r="E1958" t="s">
        <v>27</v>
      </c>
      <c r="F1958" t="s">
        <v>54</v>
      </c>
      <c r="G1958" t="s">
        <v>29</v>
      </c>
      <c r="H1958" t="s">
        <v>30</v>
      </c>
      <c r="I1958" t="s">
        <v>84</v>
      </c>
      <c r="J1958" t="s">
        <v>85</v>
      </c>
      <c r="K1958" t="s">
        <v>42</v>
      </c>
      <c r="L1958" s="13">
        <v>9.9</v>
      </c>
      <c r="M1958" s="8">
        <v>3.1</v>
      </c>
      <c r="N1958">
        <v>38</v>
      </c>
      <c r="O1958" s="8">
        <v>376.2</v>
      </c>
      <c r="P1958" s="14">
        <v>2.6200000000000001E-2</v>
      </c>
      <c r="Q1958" s="8">
        <v>9.86</v>
      </c>
      <c r="R1958" s="8">
        <v>366.34</v>
      </c>
      <c r="S1958" s="8">
        <v>117.8</v>
      </c>
      <c r="T1958" s="8">
        <v>248.54</v>
      </c>
      <c r="U1958">
        <v>0</v>
      </c>
      <c r="V1958" s="8">
        <v>0</v>
      </c>
      <c r="W1958" s="8">
        <v>0</v>
      </c>
      <c r="X1958" s="8">
        <v>248.54</v>
      </c>
    </row>
    <row r="1959" spans="1:24" x14ac:dyDescent="0.25">
      <c r="A1959" t="s">
        <v>2285</v>
      </c>
      <c r="B1959" s="1">
        <v>45548</v>
      </c>
      <c r="C1959" t="s">
        <v>615</v>
      </c>
      <c r="D1959" t="s">
        <v>616</v>
      </c>
      <c r="E1959" t="s">
        <v>150</v>
      </c>
      <c r="F1959" t="s">
        <v>89</v>
      </c>
      <c r="G1959" t="s">
        <v>151</v>
      </c>
      <c r="H1959" t="s">
        <v>152</v>
      </c>
      <c r="I1959" t="s">
        <v>156</v>
      </c>
      <c r="J1959" t="s">
        <v>157</v>
      </c>
      <c r="K1959" t="s">
        <v>42</v>
      </c>
      <c r="L1959" s="13">
        <v>6.2</v>
      </c>
      <c r="M1959" s="8">
        <v>1.9</v>
      </c>
      <c r="N1959">
        <v>59</v>
      </c>
      <c r="O1959" s="8">
        <v>365.8</v>
      </c>
      <c r="P1959" s="14">
        <v>0.15340000000000001</v>
      </c>
      <c r="Q1959" s="8">
        <v>56.11</v>
      </c>
      <c r="R1959" s="8">
        <v>309.69</v>
      </c>
      <c r="S1959" s="8">
        <v>112.1</v>
      </c>
      <c r="T1959" s="8">
        <v>197.59</v>
      </c>
      <c r="U1959">
        <v>0</v>
      </c>
      <c r="V1959" s="8">
        <v>0</v>
      </c>
      <c r="W1959" s="8">
        <v>0</v>
      </c>
      <c r="X1959" s="8">
        <v>197.59</v>
      </c>
    </row>
    <row r="1960" spans="1:24" x14ac:dyDescent="0.25">
      <c r="A1960" t="s">
        <v>2286</v>
      </c>
      <c r="B1960" s="1">
        <v>46109</v>
      </c>
      <c r="C1960" t="s">
        <v>244</v>
      </c>
      <c r="D1960" t="s">
        <v>245</v>
      </c>
      <c r="E1960" t="s">
        <v>53</v>
      </c>
      <c r="F1960" t="s">
        <v>46</v>
      </c>
      <c r="G1960" t="s">
        <v>55</v>
      </c>
      <c r="H1960" t="s">
        <v>56</v>
      </c>
      <c r="I1960" t="s">
        <v>112</v>
      </c>
      <c r="J1960" t="s">
        <v>113</v>
      </c>
      <c r="K1960" t="s">
        <v>42</v>
      </c>
      <c r="L1960" s="13">
        <v>8.5</v>
      </c>
      <c r="M1960" s="8">
        <v>2.8</v>
      </c>
      <c r="N1960">
        <v>78</v>
      </c>
      <c r="O1960" s="8">
        <v>663</v>
      </c>
      <c r="P1960" s="14">
        <v>7.7299999999999994E-2</v>
      </c>
      <c r="Q1960" s="8">
        <v>51.25</v>
      </c>
      <c r="R1960" s="8">
        <v>611.75</v>
      </c>
      <c r="S1960" s="8">
        <v>218.4</v>
      </c>
      <c r="T1960" s="8">
        <v>393.35</v>
      </c>
      <c r="U1960">
        <v>18</v>
      </c>
      <c r="V1960" s="8">
        <v>141.16999999999999</v>
      </c>
      <c r="W1960" s="8">
        <v>59.4</v>
      </c>
      <c r="X1960" s="8">
        <v>333.95</v>
      </c>
    </row>
    <row r="1961" spans="1:24" x14ac:dyDescent="0.25">
      <c r="A1961" t="s">
        <v>2287</v>
      </c>
      <c r="B1961" s="1">
        <v>45470</v>
      </c>
      <c r="C1961" t="s">
        <v>154</v>
      </c>
      <c r="D1961" t="s">
        <v>155</v>
      </c>
      <c r="E1961" t="s">
        <v>150</v>
      </c>
      <c r="F1961" t="s">
        <v>46</v>
      </c>
      <c r="G1961" t="s">
        <v>151</v>
      </c>
      <c r="H1961" t="s">
        <v>152</v>
      </c>
      <c r="I1961" t="s">
        <v>31</v>
      </c>
      <c r="J1961" t="s">
        <v>32</v>
      </c>
      <c r="K1961" t="s">
        <v>33</v>
      </c>
      <c r="L1961" s="13">
        <v>5.8</v>
      </c>
      <c r="M1961" s="8">
        <v>2.7</v>
      </c>
      <c r="N1961">
        <v>2</v>
      </c>
      <c r="O1961" s="8">
        <v>11.6</v>
      </c>
      <c r="P1961" s="14">
        <v>0.32519999999999999</v>
      </c>
      <c r="Q1961" s="8">
        <v>3.77</v>
      </c>
      <c r="R1961" s="8">
        <v>7.83</v>
      </c>
      <c r="S1961" s="8">
        <v>5.4</v>
      </c>
      <c r="T1961" s="8">
        <v>2.4300000000000002</v>
      </c>
      <c r="U1961">
        <v>0</v>
      </c>
      <c r="V1961" s="8">
        <v>0</v>
      </c>
      <c r="W1961" s="8">
        <v>0</v>
      </c>
      <c r="X1961" s="8">
        <v>2.4300000000000002</v>
      </c>
    </row>
    <row r="1962" spans="1:24" x14ac:dyDescent="0.25">
      <c r="A1962" t="s">
        <v>2288</v>
      </c>
      <c r="B1962" s="1">
        <v>45404</v>
      </c>
      <c r="C1962" t="s">
        <v>35</v>
      </c>
      <c r="D1962" t="s">
        <v>36</v>
      </c>
      <c r="E1962" t="s">
        <v>27</v>
      </c>
      <c r="F1962" t="s">
        <v>37</v>
      </c>
      <c r="G1962" t="s">
        <v>38</v>
      </c>
      <c r="H1962" t="s">
        <v>39</v>
      </c>
      <c r="I1962" t="s">
        <v>185</v>
      </c>
      <c r="J1962" t="s">
        <v>186</v>
      </c>
      <c r="K1962" t="s">
        <v>59</v>
      </c>
      <c r="L1962" s="13">
        <v>4.9000000000000004</v>
      </c>
      <c r="M1962" s="8">
        <v>3.1</v>
      </c>
      <c r="N1962">
        <v>43</v>
      </c>
      <c r="O1962" s="8">
        <v>210.7</v>
      </c>
      <c r="P1962" s="14">
        <v>1.95E-2</v>
      </c>
      <c r="Q1962" s="8">
        <v>4.1100000000000003</v>
      </c>
      <c r="R1962" s="8">
        <v>206.59</v>
      </c>
      <c r="S1962" s="8">
        <v>133.30000000000001</v>
      </c>
      <c r="T1962" s="8">
        <v>73.290000000000006</v>
      </c>
      <c r="U1962">
        <v>0</v>
      </c>
      <c r="V1962" s="8">
        <v>0</v>
      </c>
      <c r="W1962" s="8">
        <v>0</v>
      </c>
      <c r="X1962" s="8">
        <v>73.290000000000006</v>
      </c>
    </row>
    <row r="1963" spans="1:24" x14ac:dyDescent="0.25">
      <c r="A1963" t="s">
        <v>2289</v>
      </c>
      <c r="B1963" s="1">
        <v>45968</v>
      </c>
      <c r="C1963" t="s">
        <v>427</v>
      </c>
      <c r="D1963" t="s">
        <v>428</v>
      </c>
      <c r="E1963" t="s">
        <v>150</v>
      </c>
      <c r="F1963" t="s">
        <v>46</v>
      </c>
      <c r="G1963" t="s">
        <v>151</v>
      </c>
      <c r="H1963" t="s">
        <v>152</v>
      </c>
      <c r="I1963" t="s">
        <v>74</v>
      </c>
      <c r="J1963" t="s">
        <v>75</v>
      </c>
      <c r="K1963" t="s">
        <v>49</v>
      </c>
      <c r="L1963" s="13">
        <v>11</v>
      </c>
      <c r="M1963" s="8">
        <v>6.8</v>
      </c>
      <c r="N1963">
        <v>19</v>
      </c>
      <c r="O1963" s="8">
        <v>209</v>
      </c>
      <c r="P1963" s="14">
        <v>0.14269999999999999</v>
      </c>
      <c r="Q1963" s="8">
        <v>29.82</v>
      </c>
      <c r="R1963" s="8">
        <v>179.18</v>
      </c>
      <c r="S1963" s="8">
        <v>129.19999999999999</v>
      </c>
      <c r="T1963" s="8">
        <v>49.98</v>
      </c>
      <c r="U1963">
        <v>0</v>
      </c>
      <c r="V1963" s="8">
        <v>0</v>
      </c>
      <c r="W1963" s="8">
        <v>0</v>
      </c>
      <c r="X1963" s="8">
        <v>49.98</v>
      </c>
    </row>
    <row r="1964" spans="1:24" x14ac:dyDescent="0.25">
      <c r="A1964" t="s">
        <v>2290</v>
      </c>
      <c r="B1964" s="1">
        <v>46179</v>
      </c>
      <c r="C1964" t="s">
        <v>318</v>
      </c>
      <c r="D1964" t="s">
        <v>319</v>
      </c>
      <c r="E1964" t="s">
        <v>27</v>
      </c>
      <c r="F1964" t="s">
        <v>37</v>
      </c>
      <c r="G1964" t="s">
        <v>29</v>
      </c>
      <c r="H1964" t="s">
        <v>30</v>
      </c>
      <c r="I1964" t="s">
        <v>99</v>
      </c>
      <c r="J1964" t="s">
        <v>100</v>
      </c>
      <c r="K1964" t="s">
        <v>49</v>
      </c>
      <c r="L1964" s="13">
        <v>3.8</v>
      </c>
      <c r="M1964" s="8">
        <v>2.6</v>
      </c>
      <c r="N1964">
        <v>32</v>
      </c>
      <c r="O1964" s="8">
        <v>121.6</v>
      </c>
      <c r="P1964" s="14">
        <v>1.29E-2</v>
      </c>
      <c r="Q1964" s="8">
        <v>1.57</v>
      </c>
      <c r="R1964" s="8">
        <v>120.03</v>
      </c>
      <c r="S1964" s="8">
        <v>83.2</v>
      </c>
      <c r="T1964" s="8">
        <v>36.83</v>
      </c>
      <c r="U1964">
        <v>0</v>
      </c>
      <c r="V1964" s="8">
        <v>0</v>
      </c>
      <c r="W1964" s="8">
        <v>0</v>
      </c>
      <c r="X1964" s="8">
        <v>36.83</v>
      </c>
    </row>
    <row r="1965" spans="1:24" x14ac:dyDescent="0.25">
      <c r="A1965" t="s">
        <v>2291</v>
      </c>
      <c r="B1965" s="1">
        <v>45318</v>
      </c>
      <c r="C1965" t="s">
        <v>288</v>
      </c>
      <c r="D1965" t="s">
        <v>289</v>
      </c>
      <c r="E1965" t="s">
        <v>27</v>
      </c>
      <c r="F1965" t="s">
        <v>46</v>
      </c>
      <c r="G1965" t="s">
        <v>38</v>
      </c>
      <c r="H1965" t="s">
        <v>39</v>
      </c>
      <c r="I1965" t="s">
        <v>112</v>
      </c>
      <c r="J1965" t="s">
        <v>113</v>
      </c>
      <c r="K1965" t="s">
        <v>42</v>
      </c>
      <c r="L1965" s="13">
        <v>8.5</v>
      </c>
      <c r="M1965" s="8">
        <v>2.8</v>
      </c>
      <c r="N1965">
        <v>3</v>
      </c>
      <c r="O1965" s="8">
        <v>25.5</v>
      </c>
      <c r="P1965" s="14">
        <v>0.20039999999999999</v>
      </c>
      <c r="Q1965" s="8">
        <v>5.1100000000000003</v>
      </c>
      <c r="R1965" s="8">
        <v>20.39</v>
      </c>
      <c r="S1965" s="8">
        <v>8.4</v>
      </c>
      <c r="T1965" s="8">
        <v>11.99</v>
      </c>
      <c r="U1965">
        <v>0</v>
      </c>
      <c r="V1965" s="8">
        <v>0</v>
      </c>
      <c r="W1965" s="8">
        <v>0</v>
      </c>
      <c r="X1965" s="8">
        <v>11.99</v>
      </c>
    </row>
    <row r="1966" spans="1:24" x14ac:dyDescent="0.25">
      <c r="A1966" t="s">
        <v>2292</v>
      </c>
      <c r="B1966" s="1">
        <v>45426</v>
      </c>
      <c r="C1966" t="s">
        <v>177</v>
      </c>
      <c r="D1966" t="s">
        <v>178</v>
      </c>
      <c r="E1966" t="s">
        <v>27</v>
      </c>
      <c r="F1966" t="s">
        <v>37</v>
      </c>
      <c r="G1966" t="s">
        <v>38</v>
      </c>
      <c r="H1966" t="s">
        <v>39</v>
      </c>
      <c r="I1966" t="s">
        <v>117</v>
      </c>
      <c r="J1966" t="s">
        <v>118</v>
      </c>
      <c r="K1966" t="s">
        <v>59</v>
      </c>
      <c r="L1966" s="13">
        <v>6</v>
      </c>
      <c r="M1966" s="8">
        <v>4.2</v>
      </c>
      <c r="N1966">
        <v>45</v>
      </c>
      <c r="O1966" s="8">
        <v>270</v>
      </c>
      <c r="P1966" s="14">
        <v>5.7500000000000002E-2</v>
      </c>
      <c r="Q1966" s="8">
        <v>15.52</v>
      </c>
      <c r="R1966" s="8">
        <v>254.48</v>
      </c>
      <c r="S1966" s="8">
        <v>189</v>
      </c>
      <c r="T1966" s="8">
        <v>65.48</v>
      </c>
      <c r="U1966">
        <v>0</v>
      </c>
      <c r="V1966" s="8">
        <v>0</v>
      </c>
      <c r="W1966" s="8">
        <v>0</v>
      </c>
      <c r="X1966" s="8">
        <v>65.48</v>
      </c>
    </row>
    <row r="1967" spans="1:24" x14ac:dyDescent="0.25">
      <c r="A1967" t="s">
        <v>2293</v>
      </c>
      <c r="B1967" s="1">
        <v>45307</v>
      </c>
      <c r="C1967" t="s">
        <v>354</v>
      </c>
      <c r="D1967" t="s">
        <v>355</v>
      </c>
      <c r="E1967" t="s">
        <v>71</v>
      </c>
      <c r="F1967" t="s">
        <v>54</v>
      </c>
      <c r="G1967" t="s">
        <v>165</v>
      </c>
      <c r="H1967" t="s">
        <v>166</v>
      </c>
      <c r="I1967" t="s">
        <v>31</v>
      </c>
      <c r="J1967" t="s">
        <v>32</v>
      </c>
      <c r="K1967" t="s">
        <v>33</v>
      </c>
      <c r="L1967" s="13">
        <v>5.8</v>
      </c>
      <c r="M1967" s="8">
        <v>2.7</v>
      </c>
      <c r="N1967">
        <v>209</v>
      </c>
      <c r="O1967" s="8">
        <v>1212.2</v>
      </c>
      <c r="P1967" s="14">
        <v>2.3999999999999998E-3</v>
      </c>
      <c r="Q1967" s="8">
        <v>2.91</v>
      </c>
      <c r="R1967" s="8">
        <v>1209.29</v>
      </c>
      <c r="S1967" s="8">
        <v>564.29999999999995</v>
      </c>
      <c r="T1967" s="8">
        <v>644.99</v>
      </c>
      <c r="U1967">
        <v>0</v>
      </c>
      <c r="V1967" s="8">
        <v>0</v>
      </c>
      <c r="W1967" s="8">
        <v>0</v>
      </c>
      <c r="X1967" s="8">
        <v>644.99</v>
      </c>
    </row>
    <row r="1968" spans="1:24" x14ac:dyDescent="0.25">
      <c r="A1968" t="s">
        <v>2294</v>
      </c>
      <c r="B1968" s="1">
        <v>45658</v>
      </c>
      <c r="C1968" t="s">
        <v>378</v>
      </c>
      <c r="D1968" t="s">
        <v>379</v>
      </c>
      <c r="E1968" t="s">
        <v>71</v>
      </c>
      <c r="F1968" t="s">
        <v>54</v>
      </c>
      <c r="G1968" t="s">
        <v>72</v>
      </c>
      <c r="H1968" t="s">
        <v>73</v>
      </c>
      <c r="I1968" t="s">
        <v>40</v>
      </c>
      <c r="J1968" t="s">
        <v>41</v>
      </c>
      <c r="K1968" t="s">
        <v>42</v>
      </c>
      <c r="L1968" s="13">
        <v>14.5</v>
      </c>
      <c r="M1968" s="8">
        <v>4.2</v>
      </c>
      <c r="N1968">
        <v>34</v>
      </c>
      <c r="O1968" s="8">
        <v>493</v>
      </c>
      <c r="P1968" s="14">
        <v>1.9800000000000002E-2</v>
      </c>
      <c r="Q1968" s="8">
        <v>9.76</v>
      </c>
      <c r="R1968" s="8">
        <v>483.24</v>
      </c>
      <c r="S1968" s="8">
        <v>142.80000000000001</v>
      </c>
      <c r="T1968" s="8">
        <v>340.44</v>
      </c>
      <c r="U1968">
        <v>0</v>
      </c>
      <c r="V1968" s="8">
        <v>0</v>
      </c>
      <c r="W1968" s="8">
        <v>0</v>
      </c>
      <c r="X1968" s="8">
        <v>340.44</v>
      </c>
    </row>
    <row r="1969" spans="1:24" x14ac:dyDescent="0.25">
      <c r="A1969" t="s">
        <v>2295</v>
      </c>
      <c r="B1969" s="1">
        <v>46100</v>
      </c>
      <c r="C1969" t="s">
        <v>168</v>
      </c>
      <c r="D1969" t="s">
        <v>169</v>
      </c>
      <c r="E1969" t="s">
        <v>63</v>
      </c>
      <c r="F1969" t="s">
        <v>46</v>
      </c>
      <c r="G1969" t="s">
        <v>64</v>
      </c>
      <c r="H1969" t="s">
        <v>65</v>
      </c>
      <c r="I1969" t="s">
        <v>122</v>
      </c>
      <c r="J1969" t="s">
        <v>123</v>
      </c>
      <c r="K1969" t="s">
        <v>59</v>
      </c>
      <c r="L1969" s="13">
        <v>5.5</v>
      </c>
      <c r="M1969" s="8">
        <v>3.8</v>
      </c>
      <c r="N1969">
        <v>58</v>
      </c>
      <c r="O1969" s="8">
        <v>319</v>
      </c>
      <c r="P1969" s="14">
        <v>8.2799999999999999E-2</v>
      </c>
      <c r="Q1969" s="8">
        <v>26.41</v>
      </c>
      <c r="R1969" s="8">
        <v>292.58999999999997</v>
      </c>
      <c r="S1969" s="8">
        <v>220.4</v>
      </c>
      <c r="T1969" s="8">
        <v>72.19</v>
      </c>
      <c r="U1969">
        <v>0</v>
      </c>
      <c r="V1969" s="8">
        <v>0</v>
      </c>
      <c r="W1969" s="8">
        <v>0</v>
      </c>
      <c r="X1969" s="8">
        <v>72.19</v>
      </c>
    </row>
    <row r="1970" spans="1:24" x14ac:dyDescent="0.25">
      <c r="A1970" t="s">
        <v>2296</v>
      </c>
      <c r="B1970" s="1">
        <v>46099</v>
      </c>
      <c r="C1970" t="s">
        <v>406</v>
      </c>
      <c r="D1970" t="s">
        <v>407</v>
      </c>
      <c r="E1970" t="s">
        <v>63</v>
      </c>
      <c r="F1970" t="s">
        <v>37</v>
      </c>
      <c r="G1970" t="s">
        <v>79</v>
      </c>
      <c r="H1970" t="s">
        <v>80</v>
      </c>
      <c r="I1970" t="s">
        <v>156</v>
      </c>
      <c r="J1970" t="s">
        <v>157</v>
      </c>
      <c r="K1970" t="s">
        <v>42</v>
      </c>
      <c r="L1970" s="13">
        <v>6.2</v>
      </c>
      <c r="M1970" s="8">
        <v>1.9</v>
      </c>
      <c r="N1970">
        <v>22</v>
      </c>
      <c r="O1970" s="8">
        <v>136.4</v>
      </c>
      <c r="P1970" s="14">
        <v>1.4E-2</v>
      </c>
      <c r="Q1970" s="8">
        <v>1.91</v>
      </c>
      <c r="R1970" s="8">
        <v>134.49</v>
      </c>
      <c r="S1970" s="8">
        <v>41.8</v>
      </c>
      <c r="T1970" s="8">
        <v>92.69</v>
      </c>
      <c r="U1970">
        <v>0</v>
      </c>
      <c r="V1970" s="8">
        <v>0</v>
      </c>
      <c r="W1970" s="8">
        <v>0</v>
      </c>
      <c r="X1970" s="8">
        <v>92.69</v>
      </c>
    </row>
    <row r="1971" spans="1:24" x14ac:dyDescent="0.25">
      <c r="A1971" t="s">
        <v>2297</v>
      </c>
      <c r="B1971" s="1">
        <v>45535</v>
      </c>
      <c r="C1971" t="s">
        <v>410</v>
      </c>
      <c r="D1971" t="s">
        <v>411</v>
      </c>
      <c r="E1971" t="s">
        <v>150</v>
      </c>
      <c r="F1971" t="s">
        <v>46</v>
      </c>
      <c r="G1971" t="s">
        <v>151</v>
      </c>
      <c r="H1971" t="s">
        <v>152</v>
      </c>
      <c r="I1971" t="s">
        <v>127</v>
      </c>
      <c r="J1971" t="s">
        <v>128</v>
      </c>
      <c r="K1971" t="s">
        <v>33</v>
      </c>
      <c r="L1971" s="13">
        <v>7.2</v>
      </c>
      <c r="M1971" s="8">
        <v>3.6</v>
      </c>
      <c r="N1971">
        <v>27</v>
      </c>
      <c r="O1971" s="8">
        <v>194.4</v>
      </c>
      <c r="P1971" s="14">
        <v>9.7299999999999998E-2</v>
      </c>
      <c r="Q1971" s="8">
        <v>18.920000000000002</v>
      </c>
      <c r="R1971" s="8">
        <v>175.48</v>
      </c>
      <c r="S1971" s="8">
        <v>97.2</v>
      </c>
      <c r="T1971" s="8">
        <v>78.28</v>
      </c>
      <c r="U1971">
        <v>0</v>
      </c>
      <c r="V1971" s="8">
        <v>0</v>
      </c>
      <c r="W1971" s="8">
        <v>0</v>
      </c>
      <c r="X1971" s="8">
        <v>78.28</v>
      </c>
    </row>
    <row r="1972" spans="1:24" x14ac:dyDescent="0.25">
      <c r="A1972" t="s">
        <v>2298</v>
      </c>
      <c r="B1972" s="1">
        <v>45894</v>
      </c>
      <c r="C1972" t="s">
        <v>350</v>
      </c>
      <c r="D1972" t="s">
        <v>351</v>
      </c>
      <c r="E1972" t="s">
        <v>63</v>
      </c>
      <c r="F1972" t="s">
        <v>89</v>
      </c>
      <c r="G1972" t="s">
        <v>64</v>
      </c>
      <c r="H1972" t="s">
        <v>65</v>
      </c>
      <c r="I1972" t="s">
        <v>185</v>
      </c>
      <c r="J1972" t="s">
        <v>186</v>
      </c>
      <c r="K1972" t="s">
        <v>59</v>
      </c>
      <c r="L1972" s="13">
        <v>4.9000000000000004</v>
      </c>
      <c r="M1972" s="8">
        <v>3.1</v>
      </c>
      <c r="N1972">
        <v>87</v>
      </c>
      <c r="O1972" s="8">
        <v>426.3</v>
      </c>
      <c r="P1972" s="14">
        <v>0.13109999999999999</v>
      </c>
      <c r="Q1972" s="8">
        <v>55.89</v>
      </c>
      <c r="R1972" s="8">
        <v>370.41</v>
      </c>
      <c r="S1972" s="8">
        <v>269.7</v>
      </c>
      <c r="T1972" s="8">
        <v>100.71</v>
      </c>
      <c r="U1972">
        <v>0</v>
      </c>
      <c r="V1972" s="8">
        <v>0</v>
      </c>
      <c r="W1972" s="8">
        <v>0</v>
      </c>
      <c r="X1972" s="8">
        <v>100.71</v>
      </c>
    </row>
    <row r="1973" spans="1:24" x14ac:dyDescent="0.25">
      <c r="A1973" t="s">
        <v>2299</v>
      </c>
      <c r="B1973" s="1">
        <v>45623</v>
      </c>
      <c r="C1973" t="s">
        <v>590</v>
      </c>
      <c r="D1973" t="s">
        <v>591</v>
      </c>
      <c r="E1973" t="s">
        <v>27</v>
      </c>
      <c r="F1973" t="s">
        <v>46</v>
      </c>
      <c r="G1973" t="s">
        <v>29</v>
      </c>
      <c r="H1973" t="s">
        <v>30</v>
      </c>
      <c r="I1973" t="s">
        <v>112</v>
      </c>
      <c r="J1973" t="s">
        <v>113</v>
      </c>
      <c r="K1973" t="s">
        <v>42</v>
      </c>
      <c r="L1973" s="13">
        <v>8.5</v>
      </c>
      <c r="M1973" s="8">
        <v>2.8</v>
      </c>
      <c r="N1973">
        <v>7</v>
      </c>
      <c r="O1973" s="8">
        <v>59.5</v>
      </c>
      <c r="P1973" s="14">
        <v>0.2137</v>
      </c>
      <c r="Q1973" s="8">
        <v>12.72</v>
      </c>
      <c r="R1973" s="8">
        <v>46.78</v>
      </c>
      <c r="S1973" s="8">
        <v>19.600000000000001</v>
      </c>
      <c r="T1973" s="8">
        <v>27.18</v>
      </c>
      <c r="U1973">
        <v>0</v>
      </c>
      <c r="V1973" s="8">
        <v>0</v>
      </c>
      <c r="W1973" s="8">
        <v>0</v>
      </c>
      <c r="X1973" s="8">
        <v>27.18</v>
      </c>
    </row>
    <row r="1974" spans="1:24" x14ac:dyDescent="0.25">
      <c r="A1974" t="s">
        <v>2300</v>
      </c>
      <c r="B1974" s="1">
        <v>45308</v>
      </c>
      <c r="C1974" t="s">
        <v>328</v>
      </c>
      <c r="D1974" t="s">
        <v>329</v>
      </c>
      <c r="E1974" t="s">
        <v>71</v>
      </c>
      <c r="F1974" t="s">
        <v>54</v>
      </c>
      <c r="G1974" t="s">
        <v>72</v>
      </c>
      <c r="H1974" t="s">
        <v>73</v>
      </c>
      <c r="I1974" t="s">
        <v>31</v>
      </c>
      <c r="J1974" t="s">
        <v>32</v>
      </c>
      <c r="K1974" t="s">
        <v>33</v>
      </c>
      <c r="L1974" s="13">
        <v>5.8</v>
      </c>
      <c r="M1974" s="8">
        <v>2.7</v>
      </c>
      <c r="N1974">
        <v>29</v>
      </c>
      <c r="O1974" s="8">
        <v>168.2</v>
      </c>
      <c r="P1974" s="14">
        <v>5.0000000000000001E-4</v>
      </c>
      <c r="Q1974" s="8">
        <v>0.08</v>
      </c>
      <c r="R1974" s="8">
        <v>168.12</v>
      </c>
      <c r="S1974" s="8">
        <v>78.3</v>
      </c>
      <c r="T1974" s="8">
        <v>89.82</v>
      </c>
      <c r="U1974">
        <v>0</v>
      </c>
      <c r="V1974" s="8">
        <v>0</v>
      </c>
      <c r="W1974" s="8">
        <v>0</v>
      </c>
      <c r="X1974" s="8">
        <v>89.82</v>
      </c>
    </row>
    <row r="1975" spans="1:24" x14ac:dyDescent="0.25">
      <c r="A1975" t="s">
        <v>2301</v>
      </c>
      <c r="B1975" s="1">
        <v>45470</v>
      </c>
      <c r="C1975" t="s">
        <v>223</v>
      </c>
      <c r="D1975" t="s">
        <v>224</v>
      </c>
      <c r="E1975" t="s">
        <v>27</v>
      </c>
      <c r="F1975" t="s">
        <v>28</v>
      </c>
      <c r="G1975" t="s">
        <v>38</v>
      </c>
      <c r="H1975" t="s">
        <v>39</v>
      </c>
      <c r="I1975" t="s">
        <v>122</v>
      </c>
      <c r="J1975" t="s">
        <v>123</v>
      </c>
      <c r="K1975" t="s">
        <v>59</v>
      </c>
      <c r="L1975" s="13">
        <v>5.5</v>
      </c>
      <c r="M1975" s="8">
        <v>3.8</v>
      </c>
      <c r="N1975">
        <v>221</v>
      </c>
      <c r="O1975" s="8">
        <v>1215.5</v>
      </c>
      <c r="P1975" s="14">
        <v>4.0099999999999997E-2</v>
      </c>
      <c r="Q1975" s="8">
        <v>48.74</v>
      </c>
      <c r="R1975" s="8">
        <v>1166.76</v>
      </c>
      <c r="S1975" s="8">
        <v>839.8</v>
      </c>
      <c r="T1975" s="8">
        <v>326.95999999999998</v>
      </c>
      <c r="U1975">
        <v>0</v>
      </c>
      <c r="V1975" s="8">
        <v>0</v>
      </c>
      <c r="W1975" s="8">
        <v>0</v>
      </c>
      <c r="X1975" s="8">
        <v>326.95999999999998</v>
      </c>
    </row>
    <row r="1976" spans="1:24" x14ac:dyDescent="0.25">
      <c r="A1976" t="s">
        <v>2302</v>
      </c>
      <c r="B1976" s="1">
        <v>45563</v>
      </c>
      <c r="C1976" t="s">
        <v>272</v>
      </c>
      <c r="D1976" t="s">
        <v>273</v>
      </c>
      <c r="E1976" t="s">
        <v>27</v>
      </c>
      <c r="F1976" t="s">
        <v>54</v>
      </c>
      <c r="G1976" t="s">
        <v>29</v>
      </c>
      <c r="H1976" t="s">
        <v>30</v>
      </c>
      <c r="I1976" t="s">
        <v>127</v>
      </c>
      <c r="J1976" t="s">
        <v>128</v>
      </c>
      <c r="K1976" t="s">
        <v>33</v>
      </c>
      <c r="L1976" s="13">
        <v>7.2</v>
      </c>
      <c r="M1976" s="8">
        <v>3.6</v>
      </c>
      <c r="N1976">
        <v>40</v>
      </c>
      <c r="O1976" s="8">
        <v>288</v>
      </c>
      <c r="P1976" s="14">
        <v>1.6999999999999999E-3</v>
      </c>
      <c r="Q1976" s="8">
        <v>0.49</v>
      </c>
      <c r="R1976" s="8">
        <v>287.51</v>
      </c>
      <c r="S1976" s="8">
        <v>144</v>
      </c>
      <c r="T1976" s="8">
        <v>143.51</v>
      </c>
      <c r="U1976">
        <v>0</v>
      </c>
      <c r="V1976" s="8">
        <v>0</v>
      </c>
      <c r="W1976" s="8">
        <v>0</v>
      </c>
      <c r="X1976" s="8">
        <v>143.51</v>
      </c>
    </row>
    <row r="1977" spans="1:24" x14ac:dyDescent="0.25">
      <c r="A1977" t="s">
        <v>2303</v>
      </c>
      <c r="B1977" s="1">
        <v>45345</v>
      </c>
      <c r="C1977" t="s">
        <v>201</v>
      </c>
      <c r="D1977" t="s">
        <v>202</v>
      </c>
      <c r="E1977" t="s">
        <v>53</v>
      </c>
      <c r="F1977" t="s">
        <v>46</v>
      </c>
      <c r="G1977" t="s">
        <v>55</v>
      </c>
      <c r="H1977" t="s">
        <v>56</v>
      </c>
      <c r="I1977" t="s">
        <v>127</v>
      </c>
      <c r="J1977" t="s">
        <v>128</v>
      </c>
      <c r="K1977" t="s">
        <v>33</v>
      </c>
      <c r="L1977" s="13">
        <v>7.2</v>
      </c>
      <c r="M1977" s="8">
        <v>3.6</v>
      </c>
      <c r="N1977">
        <v>5</v>
      </c>
      <c r="O1977" s="8">
        <v>36</v>
      </c>
      <c r="P1977" s="14">
        <v>0.37440000000000001</v>
      </c>
      <c r="Q1977" s="8">
        <v>13.48</v>
      </c>
      <c r="R1977" s="8">
        <v>22.52</v>
      </c>
      <c r="S1977" s="8">
        <v>18</v>
      </c>
      <c r="T1977" s="8">
        <v>4.5199999999999996</v>
      </c>
      <c r="U1977">
        <v>0</v>
      </c>
      <c r="V1977" s="8">
        <v>0</v>
      </c>
      <c r="W1977" s="8">
        <v>0</v>
      </c>
      <c r="X1977" s="8">
        <v>4.5199999999999996</v>
      </c>
    </row>
    <row r="1978" spans="1:24" x14ac:dyDescent="0.25">
      <c r="A1978" t="s">
        <v>2304</v>
      </c>
      <c r="B1978" s="1">
        <v>45421</v>
      </c>
      <c r="C1978" t="s">
        <v>97</v>
      </c>
      <c r="D1978" t="s">
        <v>98</v>
      </c>
      <c r="E1978" t="s">
        <v>63</v>
      </c>
      <c r="F1978" t="s">
        <v>54</v>
      </c>
      <c r="G1978" t="s">
        <v>79</v>
      </c>
      <c r="H1978" t="s">
        <v>80</v>
      </c>
      <c r="I1978" t="s">
        <v>144</v>
      </c>
      <c r="J1978" t="s">
        <v>145</v>
      </c>
      <c r="K1978" t="s">
        <v>33</v>
      </c>
      <c r="L1978" s="13">
        <v>12</v>
      </c>
      <c r="M1978" s="8">
        <v>6.5</v>
      </c>
      <c r="N1978">
        <v>38</v>
      </c>
      <c r="O1978" s="8">
        <v>456</v>
      </c>
      <c r="P1978" s="14">
        <v>3.0499999999999999E-2</v>
      </c>
      <c r="Q1978" s="8">
        <v>13.91</v>
      </c>
      <c r="R1978" s="8">
        <v>442.09</v>
      </c>
      <c r="S1978" s="8">
        <v>247</v>
      </c>
      <c r="T1978" s="8">
        <v>195.09</v>
      </c>
      <c r="U1978">
        <v>0</v>
      </c>
      <c r="V1978" s="8">
        <v>0</v>
      </c>
      <c r="W1978" s="8">
        <v>0</v>
      </c>
      <c r="X1978" s="8">
        <v>195.09</v>
      </c>
    </row>
    <row r="1979" spans="1:24" x14ac:dyDescent="0.25">
      <c r="A1979" t="s">
        <v>2305</v>
      </c>
      <c r="B1979" s="1">
        <v>46051</v>
      </c>
      <c r="C1979" t="s">
        <v>472</v>
      </c>
      <c r="D1979" t="s">
        <v>473</v>
      </c>
      <c r="E1979" t="s">
        <v>71</v>
      </c>
      <c r="F1979" t="s">
        <v>54</v>
      </c>
      <c r="G1979" t="s">
        <v>72</v>
      </c>
      <c r="H1979" t="s">
        <v>73</v>
      </c>
      <c r="I1979" t="s">
        <v>144</v>
      </c>
      <c r="J1979" t="s">
        <v>145</v>
      </c>
      <c r="K1979" t="s">
        <v>33</v>
      </c>
      <c r="L1979" s="13">
        <v>12</v>
      </c>
      <c r="M1979" s="8">
        <v>6.5</v>
      </c>
      <c r="N1979">
        <v>16</v>
      </c>
      <c r="O1979" s="8">
        <v>192</v>
      </c>
      <c r="P1979" s="14">
        <v>5.3E-3</v>
      </c>
      <c r="Q1979" s="8">
        <v>1.02</v>
      </c>
      <c r="R1979" s="8">
        <v>190.98</v>
      </c>
      <c r="S1979" s="8">
        <v>104</v>
      </c>
      <c r="T1979" s="8">
        <v>86.98</v>
      </c>
      <c r="U1979">
        <v>0</v>
      </c>
      <c r="V1979" s="8">
        <v>0</v>
      </c>
      <c r="W1979" s="8">
        <v>0</v>
      </c>
      <c r="X1979" s="8">
        <v>86.98</v>
      </c>
    </row>
    <row r="1980" spans="1:24" x14ac:dyDescent="0.25">
      <c r="A1980" t="s">
        <v>2306</v>
      </c>
      <c r="B1980" s="1">
        <v>45723</v>
      </c>
      <c r="C1980" t="s">
        <v>291</v>
      </c>
      <c r="D1980" t="s">
        <v>292</v>
      </c>
      <c r="E1980" t="s">
        <v>150</v>
      </c>
      <c r="F1980" t="s">
        <v>54</v>
      </c>
      <c r="G1980" t="s">
        <v>151</v>
      </c>
      <c r="H1980" t="s">
        <v>152</v>
      </c>
      <c r="I1980" t="s">
        <v>66</v>
      </c>
      <c r="J1980" t="s">
        <v>67</v>
      </c>
      <c r="K1980" t="s">
        <v>33</v>
      </c>
      <c r="L1980" s="13">
        <v>4.5</v>
      </c>
      <c r="M1980" s="8">
        <v>2.1</v>
      </c>
      <c r="N1980">
        <v>83</v>
      </c>
      <c r="O1980" s="8">
        <v>373.5</v>
      </c>
      <c r="P1980" s="14">
        <v>1.7100000000000001E-2</v>
      </c>
      <c r="Q1980" s="8">
        <v>6.39</v>
      </c>
      <c r="R1980" s="8">
        <v>367.11</v>
      </c>
      <c r="S1980" s="8">
        <v>174.3</v>
      </c>
      <c r="T1980" s="8">
        <v>192.81</v>
      </c>
      <c r="U1980">
        <v>0</v>
      </c>
      <c r="V1980" s="8">
        <v>0</v>
      </c>
      <c r="W1980" s="8">
        <v>0</v>
      </c>
      <c r="X1980" s="8">
        <v>192.81</v>
      </c>
    </row>
    <row r="1981" spans="1:24" x14ac:dyDescent="0.25">
      <c r="A1981" t="s">
        <v>2307</v>
      </c>
      <c r="B1981" s="1">
        <v>45830</v>
      </c>
      <c r="C1981" t="s">
        <v>318</v>
      </c>
      <c r="D1981" t="s">
        <v>319</v>
      </c>
      <c r="E1981" t="s">
        <v>27</v>
      </c>
      <c r="F1981" t="s">
        <v>37</v>
      </c>
      <c r="G1981" t="s">
        <v>29</v>
      </c>
      <c r="H1981" t="s">
        <v>30</v>
      </c>
      <c r="I1981" t="s">
        <v>66</v>
      </c>
      <c r="J1981" t="s">
        <v>67</v>
      </c>
      <c r="K1981" t="s">
        <v>33</v>
      </c>
      <c r="L1981" s="13">
        <v>4.5</v>
      </c>
      <c r="M1981" s="8">
        <v>2.1</v>
      </c>
      <c r="N1981">
        <v>10</v>
      </c>
      <c r="O1981" s="8">
        <v>45</v>
      </c>
      <c r="P1981" s="14">
        <v>3.8199999999999998E-2</v>
      </c>
      <c r="Q1981" s="8">
        <v>1.72</v>
      </c>
      <c r="R1981" s="8">
        <v>43.28</v>
      </c>
      <c r="S1981" s="8">
        <v>21</v>
      </c>
      <c r="T1981" s="8">
        <v>22.28</v>
      </c>
      <c r="U1981">
        <v>0</v>
      </c>
      <c r="V1981" s="8">
        <v>0</v>
      </c>
      <c r="W1981" s="8">
        <v>0</v>
      </c>
      <c r="X1981" s="8">
        <v>22.28</v>
      </c>
    </row>
    <row r="1982" spans="1:24" x14ac:dyDescent="0.25">
      <c r="A1982" t="s">
        <v>2308</v>
      </c>
      <c r="B1982" s="1">
        <v>45408</v>
      </c>
      <c r="C1982" t="s">
        <v>258</v>
      </c>
      <c r="D1982" t="s">
        <v>259</v>
      </c>
      <c r="E1982" t="s">
        <v>71</v>
      </c>
      <c r="F1982" t="s">
        <v>28</v>
      </c>
      <c r="G1982" t="s">
        <v>72</v>
      </c>
      <c r="H1982" t="s">
        <v>73</v>
      </c>
      <c r="I1982" t="s">
        <v>57</v>
      </c>
      <c r="J1982" t="s">
        <v>58</v>
      </c>
      <c r="K1982" t="s">
        <v>59</v>
      </c>
      <c r="L1982" s="13">
        <v>10.5</v>
      </c>
      <c r="M1982" s="8">
        <v>7.5</v>
      </c>
      <c r="N1982">
        <v>135</v>
      </c>
      <c r="O1982" s="8">
        <v>1417.5</v>
      </c>
      <c r="P1982" s="14">
        <v>5.57E-2</v>
      </c>
      <c r="Q1982" s="8">
        <v>78.95</v>
      </c>
      <c r="R1982" s="8">
        <v>1338.55</v>
      </c>
      <c r="S1982" s="8">
        <v>1012.5</v>
      </c>
      <c r="T1982" s="8">
        <v>326.05</v>
      </c>
      <c r="U1982">
        <v>0</v>
      </c>
      <c r="V1982" s="8">
        <v>0</v>
      </c>
      <c r="W1982" s="8">
        <v>0</v>
      </c>
      <c r="X1982" s="8">
        <v>326.05</v>
      </c>
    </row>
    <row r="1983" spans="1:24" x14ac:dyDescent="0.25">
      <c r="A1983" t="s">
        <v>2309</v>
      </c>
      <c r="B1983" s="1">
        <v>46055</v>
      </c>
      <c r="C1983" t="s">
        <v>361</v>
      </c>
      <c r="D1983" t="s">
        <v>362</v>
      </c>
      <c r="E1983" t="s">
        <v>27</v>
      </c>
      <c r="F1983" t="s">
        <v>28</v>
      </c>
      <c r="G1983" t="s">
        <v>38</v>
      </c>
      <c r="H1983" t="s">
        <v>39</v>
      </c>
      <c r="I1983" t="s">
        <v>84</v>
      </c>
      <c r="J1983" t="s">
        <v>85</v>
      </c>
      <c r="K1983" t="s">
        <v>42</v>
      </c>
      <c r="L1983" s="13">
        <v>9.9</v>
      </c>
      <c r="M1983" s="8">
        <v>3.1</v>
      </c>
      <c r="N1983">
        <v>167</v>
      </c>
      <c r="O1983" s="8">
        <v>1653.3</v>
      </c>
      <c r="P1983" s="14">
        <v>9.9000000000000008E-3</v>
      </c>
      <c r="Q1983" s="8">
        <v>16.37</v>
      </c>
      <c r="R1983" s="8">
        <v>1636.93</v>
      </c>
      <c r="S1983" s="8">
        <v>517.70000000000005</v>
      </c>
      <c r="T1983" s="8">
        <v>1119.23</v>
      </c>
      <c r="U1983">
        <v>0</v>
      </c>
      <c r="V1983" s="8">
        <v>0</v>
      </c>
      <c r="W1983" s="8">
        <v>0</v>
      </c>
      <c r="X1983" s="8">
        <v>1119.23</v>
      </c>
    </row>
    <row r="1984" spans="1:24" x14ac:dyDescent="0.25">
      <c r="A1984" t="s">
        <v>2310</v>
      </c>
      <c r="B1984" s="1">
        <v>45357</v>
      </c>
      <c r="C1984" t="s">
        <v>94</v>
      </c>
      <c r="D1984" t="s">
        <v>95</v>
      </c>
      <c r="E1984" t="s">
        <v>53</v>
      </c>
      <c r="F1984" t="s">
        <v>46</v>
      </c>
      <c r="G1984" t="s">
        <v>55</v>
      </c>
      <c r="H1984" t="s">
        <v>56</v>
      </c>
      <c r="I1984" t="s">
        <v>144</v>
      </c>
      <c r="J1984" t="s">
        <v>145</v>
      </c>
      <c r="K1984" t="s">
        <v>33</v>
      </c>
      <c r="L1984" s="13">
        <v>12</v>
      </c>
      <c r="M1984" s="8">
        <v>6.5</v>
      </c>
      <c r="N1984">
        <v>7</v>
      </c>
      <c r="O1984" s="8">
        <v>84</v>
      </c>
      <c r="P1984" s="14">
        <v>0.12959999999999999</v>
      </c>
      <c r="Q1984" s="8">
        <v>10.89</v>
      </c>
      <c r="R1984" s="8">
        <v>73.11</v>
      </c>
      <c r="S1984" s="8">
        <v>45.5</v>
      </c>
      <c r="T1984" s="8">
        <v>27.61</v>
      </c>
      <c r="U1984">
        <v>6</v>
      </c>
      <c r="V1984" s="8">
        <v>62.67</v>
      </c>
      <c r="W1984" s="8">
        <v>42</v>
      </c>
      <c r="X1984" s="8">
        <v>-14.39</v>
      </c>
    </row>
    <row r="1985" spans="1:24" x14ac:dyDescent="0.25">
      <c r="A1985" t="s">
        <v>2311</v>
      </c>
      <c r="B1985" s="1">
        <v>45779</v>
      </c>
      <c r="C1985" t="s">
        <v>115</v>
      </c>
      <c r="D1985" t="s">
        <v>116</v>
      </c>
      <c r="E1985" t="s">
        <v>27</v>
      </c>
      <c r="F1985" t="s">
        <v>54</v>
      </c>
      <c r="G1985" t="s">
        <v>29</v>
      </c>
      <c r="H1985" t="s">
        <v>30</v>
      </c>
      <c r="I1985" t="s">
        <v>47</v>
      </c>
      <c r="J1985" t="s">
        <v>48</v>
      </c>
      <c r="K1985" t="s">
        <v>49</v>
      </c>
      <c r="L1985" s="13">
        <v>5</v>
      </c>
      <c r="M1985" s="8">
        <v>3.2</v>
      </c>
      <c r="N1985">
        <v>452</v>
      </c>
      <c r="O1985" s="8">
        <v>2260</v>
      </c>
      <c r="P1985" s="14">
        <v>9.1999999999999998E-3</v>
      </c>
      <c r="Q1985" s="8">
        <v>20.79</v>
      </c>
      <c r="R1985" s="8">
        <v>2239.21</v>
      </c>
      <c r="S1985" s="8">
        <v>1446.4</v>
      </c>
      <c r="T1985" s="8">
        <v>792.81</v>
      </c>
      <c r="U1985">
        <v>0</v>
      </c>
      <c r="V1985" s="8">
        <v>0</v>
      </c>
      <c r="W1985" s="8">
        <v>0</v>
      </c>
      <c r="X1985" s="8">
        <v>792.81</v>
      </c>
    </row>
    <row r="1986" spans="1:24" x14ac:dyDescent="0.25">
      <c r="A1986" t="s">
        <v>2312</v>
      </c>
      <c r="B1986" s="1">
        <v>45751</v>
      </c>
      <c r="C1986" t="s">
        <v>391</v>
      </c>
      <c r="D1986" t="s">
        <v>392</v>
      </c>
      <c r="E1986" t="s">
        <v>63</v>
      </c>
      <c r="F1986" t="s">
        <v>54</v>
      </c>
      <c r="G1986" t="s">
        <v>64</v>
      </c>
      <c r="H1986" t="s">
        <v>65</v>
      </c>
      <c r="I1986" t="s">
        <v>66</v>
      </c>
      <c r="J1986" t="s">
        <v>67</v>
      </c>
      <c r="K1986" t="s">
        <v>33</v>
      </c>
      <c r="L1986" s="13">
        <v>4.5</v>
      </c>
      <c r="M1986" s="8">
        <v>2.1</v>
      </c>
      <c r="N1986">
        <v>319</v>
      </c>
      <c r="O1986" s="8">
        <v>1435.5</v>
      </c>
      <c r="P1986" s="14">
        <v>5.0000000000000001E-4</v>
      </c>
      <c r="Q1986" s="8">
        <v>0.72</v>
      </c>
      <c r="R1986" s="8">
        <v>1434.78</v>
      </c>
      <c r="S1986" s="8">
        <v>669.9</v>
      </c>
      <c r="T1986" s="8">
        <v>764.88</v>
      </c>
      <c r="U1986">
        <v>0</v>
      </c>
      <c r="V1986" s="8">
        <v>0</v>
      </c>
      <c r="W1986" s="8">
        <v>0</v>
      </c>
      <c r="X1986" s="8">
        <v>764.88</v>
      </c>
    </row>
    <row r="1987" spans="1:24" x14ac:dyDescent="0.25">
      <c r="A1987" t="s">
        <v>2313</v>
      </c>
      <c r="B1987" s="1">
        <v>46088</v>
      </c>
      <c r="C1987" t="s">
        <v>25</v>
      </c>
      <c r="D1987" t="s">
        <v>26</v>
      </c>
      <c r="E1987" t="s">
        <v>27</v>
      </c>
      <c r="F1987" t="s">
        <v>28</v>
      </c>
      <c r="G1987" t="s">
        <v>38</v>
      </c>
      <c r="H1987" t="s">
        <v>39</v>
      </c>
      <c r="I1987" t="s">
        <v>74</v>
      </c>
      <c r="J1987" t="s">
        <v>75</v>
      </c>
      <c r="K1987" t="s">
        <v>49</v>
      </c>
      <c r="L1987" s="13">
        <v>11</v>
      </c>
      <c r="M1987" s="8">
        <v>6.8</v>
      </c>
      <c r="N1987">
        <v>271</v>
      </c>
      <c r="O1987" s="8">
        <v>2981</v>
      </c>
      <c r="P1987" s="14">
        <v>3.1199999999999999E-2</v>
      </c>
      <c r="Q1987" s="8">
        <v>93.01</v>
      </c>
      <c r="R1987" s="8">
        <v>2887.99</v>
      </c>
      <c r="S1987" s="8">
        <v>1842.8</v>
      </c>
      <c r="T1987" s="8">
        <v>1045.19</v>
      </c>
      <c r="U1987">
        <v>0</v>
      </c>
      <c r="V1987" s="8">
        <v>0</v>
      </c>
      <c r="W1987" s="8">
        <v>0</v>
      </c>
      <c r="X1987" s="8">
        <v>1045.19</v>
      </c>
    </row>
    <row r="1988" spans="1:24" x14ac:dyDescent="0.25">
      <c r="A1988" t="s">
        <v>2314</v>
      </c>
      <c r="B1988" s="1">
        <v>45662</v>
      </c>
      <c r="C1988" t="s">
        <v>107</v>
      </c>
      <c r="D1988" t="s">
        <v>108</v>
      </c>
      <c r="E1988" t="s">
        <v>53</v>
      </c>
      <c r="F1988" t="s">
        <v>46</v>
      </c>
      <c r="G1988" t="s">
        <v>55</v>
      </c>
      <c r="H1988" t="s">
        <v>56</v>
      </c>
      <c r="I1988" t="s">
        <v>57</v>
      </c>
      <c r="J1988" t="s">
        <v>58</v>
      </c>
      <c r="K1988" t="s">
        <v>59</v>
      </c>
      <c r="L1988" s="13">
        <v>10.5</v>
      </c>
      <c r="M1988" s="8">
        <v>7.5</v>
      </c>
      <c r="N1988">
        <v>62</v>
      </c>
      <c r="O1988" s="8">
        <v>651</v>
      </c>
      <c r="P1988" s="14">
        <v>0.25669999999999998</v>
      </c>
      <c r="Q1988" s="8">
        <v>167.11</v>
      </c>
      <c r="R1988" s="8">
        <v>483.89</v>
      </c>
      <c r="S1988" s="8">
        <v>465</v>
      </c>
      <c r="T1988" s="8">
        <v>18.89</v>
      </c>
      <c r="U1988">
        <v>35</v>
      </c>
      <c r="V1988" s="8">
        <v>273.16000000000003</v>
      </c>
      <c r="W1988" s="8">
        <v>280</v>
      </c>
      <c r="X1988" s="8">
        <v>-261.11</v>
      </c>
    </row>
    <row r="1989" spans="1:24" x14ac:dyDescent="0.25">
      <c r="A1989" t="s">
        <v>2315</v>
      </c>
      <c r="B1989" s="1">
        <v>45817</v>
      </c>
      <c r="C1989" t="s">
        <v>590</v>
      </c>
      <c r="D1989" t="s">
        <v>591</v>
      </c>
      <c r="E1989" t="s">
        <v>27</v>
      </c>
      <c r="F1989" t="s">
        <v>46</v>
      </c>
      <c r="G1989" t="s">
        <v>29</v>
      </c>
      <c r="H1989" t="s">
        <v>30</v>
      </c>
      <c r="I1989" t="s">
        <v>122</v>
      </c>
      <c r="J1989" t="s">
        <v>123</v>
      </c>
      <c r="K1989" t="s">
        <v>59</v>
      </c>
      <c r="L1989" s="13">
        <v>5.5</v>
      </c>
      <c r="M1989" s="8">
        <v>3.8</v>
      </c>
      <c r="N1989">
        <v>1</v>
      </c>
      <c r="O1989" s="8">
        <v>5.5</v>
      </c>
      <c r="P1989" s="14">
        <v>0.108</v>
      </c>
      <c r="Q1989" s="8">
        <v>0.59</v>
      </c>
      <c r="R1989" s="8">
        <v>4.91</v>
      </c>
      <c r="S1989" s="8">
        <v>3.8</v>
      </c>
      <c r="T1989" s="8">
        <v>1.1100000000000001</v>
      </c>
      <c r="U1989">
        <v>0</v>
      </c>
      <c r="V1989" s="8">
        <v>0</v>
      </c>
      <c r="W1989" s="8">
        <v>0</v>
      </c>
      <c r="X1989" s="8">
        <v>1.1100000000000001</v>
      </c>
    </row>
    <row r="1990" spans="1:24" x14ac:dyDescent="0.25">
      <c r="A1990" t="s">
        <v>2316</v>
      </c>
      <c r="B1990" s="1">
        <v>45899</v>
      </c>
      <c r="C1990" t="s">
        <v>678</v>
      </c>
      <c r="D1990" t="s">
        <v>679</v>
      </c>
      <c r="E1990" t="s">
        <v>63</v>
      </c>
      <c r="F1990" t="s">
        <v>89</v>
      </c>
      <c r="G1990" t="s">
        <v>79</v>
      </c>
      <c r="H1990" t="s">
        <v>80</v>
      </c>
      <c r="I1990" t="s">
        <v>99</v>
      </c>
      <c r="J1990" t="s">
        <v>100</v>
      </c>
      <c r="K1990" t="s">
        <v>49</v>
      </c>
      <c r="L1990" s="13">
        <v>3.8</v>
      </c>
      <c r="M1990" s="8">
        <v>2.6</v>
      </c>
      <c r="N1990">
        <v>108</v>
      </c>
      <c r="O1990" s="8">
        <v>410.4</v>
      </c>
      <c r="P1990" s="14">
        <v>7.7100000000000002E-2</v>
      </c>
      <c r="Q1990" s="8">
        <v>31.64</v>
      </c>
      <c r="R1990" s="8">
        <v>378.76</v>
      </c>
      <c r="S1990" s="8">
        <v>280.8</v>
      </c>
      <c r="T1990" s="8">
        <v>97.96</v>
      </c>
      <c r="U1990">
        <v>0</v>
      </c>
      <c r="V1990" s="8">
        <v>0</v>
      </c>
      <c r="W1990" s="8">
        <v>0</v>
      </c>
      <c r="X1990" s="8">
        <v>97.96</v>
      </c>
    </row>
    <row r="1991" spans="1:24" x14ac:dyDescent="0.25">
      <c r="A1991" t="s">
        <v>2317</v>
      </c>
      <c r="B1991" s="1">
        <v>45403</v>
      </c>
      <c r="C1991" t="s">
        <v>455</v>
      </c>
      <c r="D1991" t="s">
        <v>456</v>
      </c>
      <c r="E1991" t="s">
        <v>71</v>
      </c>
      <c r="F1991" t="s">
        <v>89</v>
      </c>
      <c r="G1991" t="s">
        <v>165</v>
      </c>
      <c r="H1991" t="s">
        <v>166</v>
      </c>
      <c r="I1991" t="s">
        <v>156</v>
      </c>
      <c r="J1991" t="s">
        <v>157</v>
      </c>
      <c r="K1991" t="s">
        <v>42</v>
      </c>
      <c r="L1991" s="13">
        <v>6.2</v>
      </c>
      <c r="M1991" s="8">
        <v>1.9</v>
      </c>
      <c r="N1991">
        <v>65</v>
      </c>
      <c r="O1991" s="8">
        <v>403</v>
      </c>
      <c r="P1991" s="14">
        <v>0.19839999999999999</v>
      </c>
      <c r="Q1991" s="8">
        <v>79.959999999999994</v>
      </c>
      <c r="R1991" s="8">
        <v>323.04000000000002</v>
      </c>
      <c r="S1991" s="8">
        <v>123.5</v>
      </c>
      <c r="T1991" s="8">
        <v>199.54</v>
      </c>
      <c r="U1991">
        <v>0</v>
      </c>
      <c r="V1991" s="8">
        <v>0</v>
      </c>
      <c r="W1991" s="8">
        <v>0</v>
      </c>
      <c r="X1991" s="8">
        <v>199.54</v>
      </c>
    </row>
    <row r="1992" spans="1:24" x14ac:dyDescent="0.25">
      <c r="A1992" t="s">
        <v>2318</v>
      </c>
      <c r="B1992" s="1">
        <v>45754</v>
      </c>
      <c r="C1992" t="s">
        <v>357</v>
      </c>
      <c r="D1992" t="s">
        <v>358</v>
      </c>
      <c r="E1992" t="s">
        <v>27</v>
      </c>
      <c r="F1992" t="s">
        <v>46</v>
      </c>
      <c r="G1992" t="s">
        <v>29</v>
      </c>
      <c r="H1992" t="s">
        <v>30</v>
      </c>
      <c r="I1992" t="s">
        <v>57</v>
      </c>
      <c r="J1992" t="s">
        <v>58</v>
      </c>
      <c r="K1992" t="s">
        <v>59</v>
      </c>
      <c r="L1992" s="13">
        <v>10.5</v>
      </c>
      <c r="M1992" s="8">
        <v>7.5</v>
      </c>
      <c r="N1992">
        <v>2</v>
      </c>
      <c r="O1992" s="8">
        <v>21</v>
      </c>
      <c r="P1992" s="14">
        <v>0.1492</v>
      </c>
      <c r="Q1992" s="8">
        <v>3.13</v>
      </c>
      <c r="R1992" s="8">
        <v>17.87</v>
      </c>
      <c r="S1992" s="8">
        <v>15</v>
      </c>
      <c r="T1992" s="8">
        <v>2.87</v>
      </c>
      <c r="U1992">
        <v>0</v>
      </c>
      <c r="V1992" s="8">
        <v>0</v>
      </c>
      <c r="W1992" s="8">
        <v>0</v>
      </c>
      <c r="X1992" s="8">
        <v>2.87</v>
      </c>
    </row>
    <row r="1993" spans="1:24" x14ac:dyDescent="0.25">
      <c r="A1993" t="s">
        <v>2319</v>
      </c>
      <c r="B1993" s="1">
        <v>45807</v>
      </c>
      <c r="C1993" t="s">
        <v>125</v>
      </c>
      <c r="D1993" t="s">
        <v>126</v>
      </c>
      <c r="E1993" t="s">
        <v>27</v>
      </c>
      <c r="F1993" t="s">
        <v>89</v>
      </c>
      <c r="G1993" t="s">
        <v>38</v>
      </c>
      <c r="H1993" t="s">
        <v>39</v>
      </c>
      <c r="I1993" t="s">
        <v>74</v>
      </c>
      <c r="J1993" t="s">
        <v>75</v>
      </c>
      <c r="K1993" t="s">
        <v>49</v>
      </c>
      <c r="L1993" s="13">
        <v>11</v>
      </c>
      <c r="M1993" s="8">
        <v>6.8</v>
      </c>
      <c r="N1993">
        <v>53</v>
      </c>
      <c r="O1993" s="8">
        <v>583</v>
      </c>
      <c r="P1993" s="14">
        <v>0.1928</v>
      </c>
      <c r="Q1993" s="8">
        <v>112.4</v>
      </c>
      <c r="R1993" s="8">
        <v>470.6</v>
      </c>
      <c r="S1993" s="8">
        <v>360.4</v>
      </c>
      <c r="T1993" s="8">
        <v>110.2</v>
      </c>
      <c r="U1993">
        <v>0</v>
      </c>
      <c r="V1993" s="8">
        <v>0</v>
      </c>
      <c r="W1993" s="8">
        <v>0</v>
      </c>
      <c r="X1993" s="8">
        <v>110.2</v>
      </c>
    </row>
    <row r="1994" spans="1:24" x14ac:dyDescent="0.25">
      <c r="A1994" t="s">
        <v>2320</v>
      </c>
      <c r="B1994" s="1">
        <v>45518</v>
      </c>
      <c r="C1994" t="s">
        <v>420</v>
      </c>
      <c r="D1994" t="s">
        <v>421</v>
      </c>
      <c r="E1994" t="s">
        <v>150</v>
      </c>
      <c r="F1994" t="s">
        <v>89</v>
      </c>
      <c r="G1994" t="s">
        <v>151</v>
      </c>
      <c r="H1994" t="s">
        <v>152</v>
      </c>
      <c r="I1994" t="s">
        <v>144</v>
      </c>
      <c r="J1994" t="s">
        <v>145</v>
      </c>
      <c r="K1994" t="s">
        <v>33</v>
      </c>
      <c r="L1994" s="13">
        <v>12</v>
      </c>
      <c r="M1994" s="8">
        <v>6.5</v>
      </c>
      <c r="N1994">
        <v>90</v>
      </c>
      <c r="O1994" s="8">
        <v>1080</v>
      </c>
      <c r="P1994" s="14">
        <v>0.1037</v>
      </c>
      <c r="Q1994" s="8">
        <v>112</v>
      </c>
      <c r="R1994" s="8">
        <v>968</v>
      </c>
      <c r="S1994" s="8">
        <v>585</v>
      </c>
      <c r="T1994" s="8">
        <v>383</v>
      </c>
      <c r="U1994">
        <v>0</v>
      </c>
      <c r="V1994" s="8">
        <v>0</v>
      </c>
      <c r="W1994" s="8">
        <v>0</v>
      </c>
      <c r="X1994" s="8">
        <v>383</v>
      </c>
    </row>
    <row r="1995" spans="1:24" x14ac:dyDescent="0.25">
      <c r="A1995" t="s">
        <v>2321</v>
      </c>
      <c r="B1995" s="1">
        <v>46260</v>
      </c>
      <c r="C1995" t="s">
        <v>235</v>
      </c>
      <c r="D1995" t="s">
        <v>236</v>
      </c>
      <c r="E1995" t="s">
        <v>27</v>
      </c>
      <c r="F1995" t="s">
        <v>54</v>
      </c>
      <c r="G1995" t="s">
        <v>38</v>
      </c>
      <c r="H1995" t="s">
        <v>39</v>
      </c>
      <c r="I1995" t="s">
        <v>130</v>
      </c>
      <c r="J1995" t="s">
        <v>131</v>
      </c>
      <c r="K1995" t="s">
        <v>42</v>
      </c>
      <c r="L1995" s="13">
        <v>4.8</v>
      </c>
      <c r="M1995" s="8">
        <v>1.4</v>
      </c>
      <c r="N1995">
        <v>41</v>
      </c>
      <c r="O1995" s="8">
        <v>196.8</v>
      </c>
      <c r="P1995" s="14">
        <v>2.0000000000000001E-4</v>
      </c>
      <c r="Q1995" s="8">
        <v>0.04</v>
      </c>
      <c r="R1995" s="8">
        <v>196.76</v>
      </c>
      <c r="S1995" s="8">
        <v>57.4</v>
      </c>
      <c r="T1995" s="8">
        <v>139.36000000000001</v>
      </c>
      <c r="U1995">
        <v>0</v>
      </c>
      <c r="V1995" s="8">
        <v>0</v>
      </c>
      <c r="W1995" s="8">
        <v>0</v>
      </c>
      <c r="X1995" s="8">
        <v>139.36000000000001</v>
      </c>
    </row>
    <row r="1996" spans="1:24" x14ac:dyDescent="0.25">
      <c r="A1996" t="s">
        <v>2322</v>
      </c>
      <c r="B1996" s="1">
        <v>45921</v>
      </c>
      <c r="C1996" t="s">
        <v>345</v>
      </c>
      <c r="D1996" t="s">
        <v>346</v>
      </c>
      <c r="E1996" t="s">
        <v>71</v>
      </c>
      <c r="F1996" t="s">
        <v>28</v>
      </c>
      <c r="G1996" t="s">
        <v>165</v>
      </c>
      <c r="H1996" t="s">
        <v>166</v>
      </c>
      <c r="I1996" t="s">
        <v>122</v>
      </c>
      <c r="J1996" t="s">
        <v>123</v>
      </c>
      <c r="K1996" t="s">
        <v>59</v>
      </c>
      <c r="L1996" s="13">
        <v>5.5</v>
      </c>
      <c r="M1996" s="8">
        <v>3.8</v>
      </c>
      <c r="N1996">
        <v>44</v>
      </c>
      <c r="O1996" s="8">
        <v>242</v>
      </c>
      <c r="P1996" s="14">
        <v>1.8200000000000001E-2</v>
      </c>
      <c r="Q1996" s="8">
        <v>4.4000000000000004</v>
      </c>
      <c r="R1996" s="8">
        <v>237.6</v>
      </c>
      <c r="S1996" s="8">
        <v>167.2</v>
      </c>
      <c r="T1996" s="8">
        <v>70.400000000000006</v>
      </c>
      <c r="U1996">
        <v>0</v>
      </c>
      <c r="V1996" s="8">
        <v>0</v>
      </c>
      <c r="W1996" s="8">
        <v>0</v>
      </c>
      <c r="X1996" s="8">
        <v>70.400000000000006</v>
      </c>
    </row>
    <row r="1997" spans="1:24" x14ac:dyDescent="0.25">
      <c r="A1997" t="s">
        <v>2323</v>
      </c>
      <c r="B1997" s="1">
        <v>45336</v>
      </c>
      <c r="C1997" t="s">
        <v>102</v>
      </c>
      <c r="D1997" t="s">
        <v>103</v>
      </c>
      <c r="E1997" t="s">
        <v>27</v>
      </c>
      <c r="F1997" t="s">
        <v>54</v>
      </c>
      <c r="G1997" t="s">
        <v>38</v>
      </c>
      <c r="H1997" t="s">
        <v>39</v>
      </c>
      <c r="I1997" t="s">
        <v>117</v>
      </c>
      <c r="J1997" t="s">
        <v>118</v>
      </c>
      <c r="K1997" t="s">
        <v>59</v>
      </c>
      <c r="L1997" s="13">
        <v>6</v>
      </c>
      <c r="M1997" s="8">
        <v>4.2</v>
      </c>
      <c r="N1997">
        <v>210</v>
      </c>
      <c r="O1997" s="8">
        <v>1260</v>
      </c>
      <c r="P1997" s="14">
        <v>1.29E-2</v>
      </c>
      <c r="Q1997" s="8">
        <v>16.25</v>
      </c>
      <c r="R1997" s="8">
        <v>1243.75</v>
      </c>
      <c r="S1997" s="8">
        <v>882</v>
      </c>
      <c r="T1997" s="8">
        <v>361.75</v>
      </c>
      <c r="U1997">
        <v>0</v>
      </c>
      <c r="V1997" s="8">
        <v>0</v>
      </c>
      <c r="W1997" s="8">
        <v>0</v>
      </c>
      <c r="X1997" s="8">
        <v>361.75</v>
      </c>
    </row>
    <row r="1998" spans="1:24" x14ac:dyDescent="0.25">
      <c r="A1998" t="s">
        <v>2324</v>
      </c>
      <c r="B1998" s="1">
        <v>46036</v>
      </c>
      <c r="C1998" t="s">
        <v>403</v>
      </c>
      <c r="D1998" t="s">
        <v>404</v>
      </c>
      <c r="E1998" t="s">
        <v>53</v>
      </c>
      <c r="F1998" t="s">
        <v>37</v>
      </c>
      <c r="G1998" t="s">
        <v>55</v>
      </c>
      <c r="H1998" t="s">
        <v>56</v>
      </c>
      <c r="I1998" t="s">
        <v>40</v>
      </c>
      <c r="J1998" t="s">
        <v>41</v>
      </c>
      <c r="K1998" t="s">
        <v>42</v>
      </c>
      <c r="L1998" s="13">
        <v>14.5</v>
      </c>
      <c r="M1998" s="8">
        <v>4.2</v>
      </c>
      <c r="N1998">
        <v>2</v>
      </c>
      <c r="O1998" s="8">
        <v>29</v>
      </c>
      <c r="P1998" s="14">
        <v>1.12E-2</v>
      </c>
      <c r="Q1998" s="8">
        <v>0.32</v>
      </c>
      <c r="R1998" s="8">
        <v>28.68</v>
      </c>
      <c r="S1998" s="8">
        <v>8.4</v>
      </c>
      <c r="T1998" s="8">
        <v>20.28</v>
      </c>
      <c r="U1998">
        <v>0</v>
      </c>
      <c r="V1998" s="8">
        <v>0</v>
      </c>
      <c r="W1998" s="8">
        <v>0</v>
      </c>
      <c r="X1998" s="8">
        <v>20.28</v>
      </c>
    </row>
    <row r="1999" spans="1:24" x14ac:dyDescent="0.25">
      <c r="A1999" t="s">
        <v>2325</v>
      </c>
      <c r="B1999" s="1">
        <v>46094</v>
      </c>
      <c r="C1999" t="s">
        <v>584</v>
      </c>
      <c r="D1999" t="s">
        <v>585</v>
      </c>
      <c r="E1999" t="s">
        <v>27</v>
      </c>
      <c r="F1999" t="s">
        <v>37</v>
      </c>
      <c r="G1999" t="s">
        <v>38</v>
      </c>
      <c r="H1999" t="s">
        <v>39</v>
      </c>
      <c r="I1999" t="s">
        <v>99</v>
      </c>
      <c r="J1999" t="s">
        <v>100</v>
      </c>
      <c r="K1999" t="s">
        <v>49</v>
      </c>
      <c r="L1999" s="13">
        <v>3.8</v>
      </c>
      <c r="M1999" s="8">
        <v>2.6</v>
      </c>
      <c r="N1999">
        <v>6</v>
      </c>
      <c r="O1999" s="8">
        <v>22.8</v>
      </c>
      <c r="P1999" s="14">
        <v>2.1499999999999998E-2</v>
      </c>
      <c r="Q1999" s="8">
        <v>0.49</v>
      </c>
      <c r="R1999" s="8">
        <v>22.31</v>
      </c>
      <c r="S1999" s="8">
        <v>15.6</v>
      </c>
      <c r="T1999" s="8">
        <v>6.71</v>
      </c>
      <c r="U1999">
        <v>1</v>
      </c>
      <c r="V1999" s="8">
        <v>3.72</v>
      </c>
      <c r="W1999" s="8">
        <v>3.1</v>
      </c>
      <c r="X1999" s="8">
        <v>3.61</v>
      </c>
    </row>
    <row r="2000" spans="1:24" x14ac:dyDescent="0.25">
      <c r="A2000" t="s">
        <v>2326</v>
      </c>
      <c r="B2000" s="1">
        <v>46222</v>
      </c>
      <c r="C2000" t="s">
        <v>667</v>
      </c>
      <c r="D2000" t="s">
        <v>668</v>
      </c>
      <c r="E2000" t="s">
        <v>63</v>
      </c>
      <c r="F2000" t="s">
        <v>54</v>
      </c>
      <c r="G2000" t="s">
        <v>79</v>
      </c>
      <c r="H2000" t="s">
        <v>80</v>
      </c>
      <c r="I2000" t="s">
        <v>185</v>
      </c>
      <c r="J2000" t="s">
        <v>186</v>
      </c>
      <c r="K2000" t="s">
        <v>59</v>
      </c>
      <c r="L2000" s="13">
        <v>4.9000000000000004</v>
      </c>
      <c r="M2000" s="8">
        <v>3.1</v>
      </c>
      <c r="N2000">
        <v>26</v>
      </c>
      <c r="O2000" s="8">
        <v>127.4</v>
      </c>
      <c r="P2000" s="14">
        <v>8.8999999999999999E-3</v>
      </c>
      <c r="Q2000" s="8">
        <v>1.1299999999999999</v>
      </c>
      <c r="R2000" s="8">
        <v>126.27</v>
      </c>
      <c r="S2000" s="8">
        <v>80.599999999999994</v>
      </c>
      <c r="T2000" s="8">
        <v>45.67</v>
      </c>
      <c r="U2000">
        <v>0</v>
      </c>
      <c r="V2000" s="8">
        <v>0</v>
      </c>
      <c r="W2000" s="8">
        <v>0</v>
      </c>
      <c r="X2000" s="8">
        <v>45.67</v>
      </c>
    </row>
    <row r="2001" spans="1:24" x14ac:dyDescent="0.25">
      <c r="A2001" t="s">
        <v>2327</v>
      </c>
      <c r="B2001" s="1">
        <v>46179</v>
      </c>
      <c r="C2001" t="s">
        <v>331</v>
      </c>
      <c r="D2001" t="s">
        <v>332</v>
      </c>
      <c r="E2001" t="s">
        <v>150</v>
      </c>
      <c r="F2001" t="s">
        <v>37</v>
      </c>
      <c r="G2001" t="s">
        <v>151</v>
      </c>
      <c r="H2001" t="s">
        <v>152</v>
      </c>
      <c r="I2001" t="s">
        <v>104</v>
      </c>
      <c r="J2001" t="s">
        <v>105</v>
      </c>
      <c r="K2001" t="s">
        <v>49</v>
      </c>
      <c r="L2001" s="13">
        <v>4.2</v>
      </c>
      <c r="M2001" s="8">
        <v>2.8</v>
      </c>
      <c r="N2001">
        <v>47</v>
      </c>
      <c r="O2001" s="8">
        <v>197.4</v>
      </c>
      <c r="P2001" s="14">
        <v>1.6899999999999998E-2</v>
      </c>
      <c r="Q2001" s="8">
        <v>3.34</v>
      </c>
      <c r="R2001" s="8">
        <v>194.06</v>
      </c>
      <c r="S2001" s="8">
        <v>131.6</v>
      </c>
      <c r="T2001" s="8">
        <v>62.46</v>
      </c>
      <c r="U2001">
        <v>0</v>
      </c>
      <c r="V2001" s="8">
        <v>0</v>
      </c>
      <c r="W2001" s="8">
        <v>0</v>
      </c>
      <c r="X2001" s="8">
        <v>62.46</v>
      </c>
    </row>
    <row r="2002" spans="1:24" x14ac:dyDescent="0.25">
      <c r="A2002" t="s">
        <v>2328</v>
      </c>
      <c r="B2002" s="1">
        <v>45966</v>
      </c>
      <c r="C2002" t="s">
        <v>567</v>
      </c>
      <c r="D2002" t="s">
        <v>568</v>
      </c>
      <c r="E2002" t="s">
        <v>27</v>
      </c>
      <c r="F2002" t="s">
        <v>37</v>
      </c>
      <c r="G2002" t="s">
        <v>29</v>
      </c>
      <c r="H2002" t="s">
        <v>30</v>
      </c>
      <c r="I2002" t="s">
        <v>104</v>
      </c>
      <c r="J2002" t="s">
        <v>105</v>
      </c>
      <c r="K2002" t="s">
        <v>49</v>
      </c>
      <c r="L2002" s="13">
        <v>4.2</v>
      </c>
      <c r="M2002" s="8">
        <v>2.8</v>
      </c>
      <c r="N2002">
        <v>20</v>
      </c>
      <c r="O2002" s="8">
        <v>84</v>
      </c>
      <c r="P2002" s="14">
        <v>1.55E-2</v>
      </c>
      <c r="Q2002" s="8">
        <v>1.3</v>
      </c>
      <c r="R2002" s="8">
        <v>82.7</v>
      </c>
      <c r="S2002" s="8">
        <v>56</v>
      </c>
      <c r="T2002" s="8">
        <v>26.7</v>
      </c>
      <c r="U2002">
        <v>0</v>
      </c>
      <c r="V2002" s="8">
        <v>0</v>
      </c>
      <c r="W2002" s="8">
        <v>0</v>
      </c>
      <c r="X2002" s="8">
        <v>26.7</v>
      </c>
    </row>
    <row r="2003" spans="1:24" x14ac:dyDescent="0.25">
      <c r="A2003" t="s">
        <v>2329</v>
      </c>
      <c r="B2003" s="1">
        <v>45825</v>
      </c>
      <c r="C2003" t="s">
        <v>201</v>
      </c>
      <c r="D2003" t="s">
        <v>202</v>
      </c>
      <c r="E2003" t="s">
        <v>53</v>
      </c>
      <c r="F2003" t="s">
        <v>46</v>
      </c>
      <c r="G2003" t="s">
        <v>55</v>
      </c>
      <c r="H2003" t="s">
        <v>56</v>
      </c>
      <c r="I2003" t="s">
        <v>130</v>
      </c>
      <c r="J2003" t="s">
        <v>131</v>
      </c>
      <c r="K2003" t="s">
        <v>42</v>
      </c>
      <c r="L2003" s="13">
        <v>4.8</v>
      </c>
      <c r="M2003" s="8">
        <v>1.4</v>
      </c>
      <c r="N2003">
        <v>28</v>
      </c>
      <c r="O2003" s="8">
        <v>134.4</v>
      </c>
      <c r="P2003" s="14">
        <v>9.06E-2</v>
      </c>
      <c r="Q2003" s="8">
        <v>12.18</v>
      </c>
      <c r="R2003" s="8">
        <v>122.22</v>
      </c>
      <c r="S2003" s="8">
        <v>39.200000000000003</v>
      </c>
      <c r="T2003" s="8">
        <v>83.02</v>
      </c>
      <c r="U2003">
        <v>0</v>
      </c>
      <c r="V2003" s="8">
        <v>0</v>
      </c>
      <c r="W2003" s="8">
        <v>0</v>
      </c>
      <c r="X2003" s="8">
        <v>83.02</v>
      </c>
    </row>
    <row r="2004" spans="1:24" x14ac:dyDescent="0.25">
      <c r="A2004" t="s">
        <v>2330</v>
      </c>
      <c r="B2004" s="1">
        <v>45600</v>
      </c>
      <c r="C2004" t="s">
        <v>220</v>
      </c>
      <c r="D2004" t="s">
        <v>221</v>
      </c>
      <c r="E2004" t="s">
        <v>71</v>
      </c>
      <c r="F2004" t="s">
        <v>28</v>
      </c>
      <c r="G2004" t="s">
        <v>72</v>
      </c>
      <c r="H2004" t="s">
        <v>73</v>
      </c>
      <c r="I2004" t="s">
        <v>127</v>
      </c>
      <c r="J2004" t="s">
        <v>128</v>
      </c>
      <c r="K2004" t="s">
        <v>33</v>
      </c>
      <c r="L2004" s="13">
        <v>7.2</v>
      </c>
      <c r="M2004" s="8">
        <v>3.6</v>
      </c>
      <c r="N2004">
        <v>54</v>
      </c>
      <c r="O2004" s="8">
        <v>388.8</v>
      </c>
      <c r="P2004" s="14">
        <v>5.9200000000000003E-2</v>
      </c>
      <c r="Q2004" s="8">
        <v>23.02</v>
      </c>
      <c r="R2004" s="8">
        <v>365.78</v>
      </c>
      <c r="S2004" s="8">
        <v>194.4</v>
      </c>
      <c r="T2004" s="8">
        <v>171.38</v>
      </c>
      <c r="U2004">
        <v>0</v>
      </c>
      <c r="V2004" s="8">
        <v>0</v>
      </c>
      <c r="W2004" s="8">
        <v>0</v>
      </c>
      <c r="X2004" s="8">
        <v>171.38</v>
      </c>
    </row>
    <row r="2005" spans="1:24" x14ac:dyDescent="0.25">
      <c r="A2005" t="s">
        <v>2331</v>
      </c>
      <c r="B2005" s="1">
        <v>45761</v>
      </c>
      <c r="C2005" t="s">
        <v>551</v>
      </c>
      <c r="D2005" t="s">
        <v>552</v>
      </c>
      <c r="E2005" t="s">
        <v>27</v>
      </c>
      <c r="F2005" t="s">
        <v>54</v>
      </c>
      <c r="G2005" t="s">
        <v>38</v>
      </c>
      <c r="H2005" t="s">
        <v>39</v>
      </c>
      <c r="I2005" t="s">
        <v>112</v>
      </c>
      <c r="J2005" t="s">
        <v>113</v>
      </c>
      <c r="K2005" t="s">
        <v>42</v>
      </c>
      <c r="L2005" s="13">
        <v>8.5</v>
      </c>
      <c r="M2005" s="8">
        <v>2.8</v>
      </c>
      <c r="N2005">
        <v>11</v>
      </c>
      <c r="O2005" s="8">
        <v>93.5</v>
      </c>
      <c r="P2005" s="14">
        <v>2.69E-2</v>
      </c>
      <c r="Q2005" s="8">
        <v>2.52</v>
      </c>
      <c r="R2005" s="8">
        <v>90.98</v>
      </c>
      <c r="S2005" s="8">
        <v>30.8</v>
      </c>
      <c r="T2005" s="8">
        <v>60.18</v>
      </c>
      <c r="U2005">
        <v>0</v>
      </c>
      <c r="V2005" s="8">
        <v>0</v>
      </c>
      <c r="W2005" s="8">
        <v>0</v>
      </c>
      <c r="X2005" s="8">
        <v>60.18</v>
      </c>
    </row>
    <row r="2006" spans="1:24" x14ac:dyDescent="0.25">
      <c r="A2006" t="s">
        <v>2332</v>
      </c>
      <c r="B2006" s="1">
        <v>45950</v>
      </c>
      <c r="C2006" t="s">
        <v>133</v>
      </c>
      <c r="D2006" t="s">
        <v>134</v>
      </c>
      <c r="E2006" t="s">
        <v>27</v>
      </c>
      <c r="F2006" t="s">
        <v>54</v>
      </c>
      <c r="G2006" t="s">
        <v>29</v>
      </c>
      <c r="H2006" t="s">
        <v>30</v>
      </c>
      <c r="I2006" t="s">
        <v>47</v>
      </c>
      <c r="J2006" t="s">
        <v>48</v>
      </c>
      <c r="K2006" t="s">
        <v>49</v>
      </c>
      <c r="L2006" s="13">
        <v>5</v>
      </c>
      <c r="M2006" s="8">
        <v>3.2</v>
      </c>
      <c r="N2006">
        <v>18</v>
      </c>
      <c r="O2006" s="8">
        <v>90</v>
      </c>
      <c r="P2006" s="14">
        <v>1.1000000000000001E-3</v>
      </c>
      <c r="Q2006" s="8">
        <v>0.1</v>
      </c>
      <c r="R2006" s="8">
        <v>89.9</v>
      </c>
      <c r="S2006" s="8">
        <v>57.6</v>
      </c>
      <c r="T2006" s="8">
        <v>32.299999999999997</v>
      </c>
      <c r="U2006">
        <v>0</v>
      </c>
      <c r="V2006" s="8">
        <v>0</v>
      </c>
      <c r="W2006" s="8">
        <v>0</v>
      </c>
      <c r="X2006" s="8">
        <v>32.299999999999997</v>
      </c>
    </row>
    <row r="2007" spans="1:24" x14ac:dyDescent="0.25">
      <c r="A2007" t="s">
        <v>2333</v>
      </c>
      <c r="B2007" s="1">
        <v>45323</v>
      </c>
      <c r="C2007" t="s">
        <v>223</v>
      </c>
      <c r="D2007" t="s">
        <v>224</v>
      </c>
      <c r="E2007" t="s">
        <v>27</v>
      </c>
      <c r="F2007" t="s">
        <v>28</v>
      </c>
      <c r="G2007" t="s">
        <v>29</v>
      </c>
      <c r="H2007" t="s">
        <v>30</v>
      </c>
      <c r="I2007" t="s">
        <v>31</v>
      </c>
      <c r="J2007" t="s">
        <v>32</v>
      </c>
      <c r="K2007" t="s">
        <v>33</v>
      </c>
      <c r="L2007" s="13">
        <v>5.8</v>
      </c>
      <c r="M2007" s="8">
        <v>2.7</v>
      </c>
      <c r="N2007">
        <v>22</v>
      </c>
      <c r="O2007" s="8">
        <v>127.6</v>
      </c>
      <c r="P2007" s="14">
        <v>5.5599999999999997E-2</v>
      </c>
      <c r="Q2007" s="8">
        <v>7.09</v>
      </c>
      <c r="R2007" s="8">
        <v>120.51</v>
      </c>
      <c r="S2007" s="8">
        <v>59.4</v>
      </c>
      <c r="T2007" s="8">
        <v>61.11</v>
      </c>
      <c r="U2007">
        <v>0</v>
      </c>
      <c r="V2007" s="8">
        <v>0</v>
      </c>
      <c r="W2007" s="8">
        <v>0</v>
      </c>
      <c r="X2007" s="8">
        <v>61.11</v>
      </c>
    </row>
    <row r="2008" spans="1:24" x14ac:dyDescent="0.25">
      <c r="A2008" t="s">
        <v>2334</v>
      </c>
      <c r="B2008" s="1">
        <v>45354</v>
      </c>
      <c r="C2008" t="s">
        <v>125</v>
      </c>
      <c r="D2008" t="s">
        <v>126</v>
      </c>
      <c r="E2008" t="s">
        <v>27</v>
      </c>
      <c r="F2008" t="s">
        <v>89</v>
      </c>
      <c r="G2008" t="s">
        <v>29</v>
      </c>
      <c r="H2008" t="s">
        <v>30</v>
      </c>
      <c r="I2008" t="s">
        <v>66</v>
      </c>
      <c r="J2008" t="s">
        <v>67</v>
      </c>
      <c r="K2008" t="s">
        <v>33</v>
      </c>
      <c r="L2008" s="13">
        <v>4.5</v>
      </c>
      <c r="M2008" s="8">
        <v>2.1</v>
      </c>
      <c r="N2008">
        <v>37</v>
      </c>
      <c r="O2008" s="8">
        <v>166.5</v>
      </c>
      <c r="P2008" s="14">
        <v>0.1075</v>
      </c>
      <c r="Q2008" s="8">
        <v>17.899999999999999</v>
      </c>
      <c r="R2008" s="8">
        <v>148.6</v>
      </c>
      <c r="S2008" s="8">
        <v>77.7</v>
      </c>
      <c r="T2008" s="8">
        <v>70.900000000000006</v>
      </c>
      <c r="U2008">
        <v>0</v>
      </c>
      <c r="V2008" s="8">
        <v>0</v>
      </c>
      <c r="W2008" s="8">
        <v>0</v>
      </c>
      <c r="X2008" s="8">
        <v>70.900000000000006</v>
      </c>
    </row>
    <row r="2009" spans="1:24" x14ac:dyDescent="0.25">
      <c r="A2009" t="s">
        <v>2335</v>
      </c>
      <c r="B2009" s="1">
        <v>45782</v>
      </c>
      <c r="C2009" t="s">
        <v>91</v>
      </c>
      <c r="D2009" t="s">
        <v>92</v>
      </c>
      <c r="E2009" t="s">
        <v>27</v>
      </c>
      <c r="F2009" t="s">
        <v>37</v>
      </c>
      <c r="G2009" t="s">
        <v>29</v>
      </c>
      <c r="H2009" t="s">
        <v>30</v>
      </c>
      <c r="I2009" t="s">
        <v>104</v>
      </c>
      <c r="J2009" t="s">
        <v>105</v>
      </c>
      <c r="K2009" t="s">
        <v>49</v>
      </c>
      <c r="L2009" s="13">
        <v>4.2</v>
      </c>
      <c r="M2009" s="8">
        <v>2.8</v>
      </c>
      <c r="N2009">
        <v>24</v>
      </c>
      <c r="O2009" s="8">
        <v>100.8</v>
      </c>
      <c r="P2009" s="14">
        <v>1.35E-2</v>
      </c>
      <c r="Q2009" s="8">
        <v>1.36</v>
      </c>
      <c r="R2009" s="8">
        <v>99.44</v>
      </c>
      <c r="S2009" s="8">
        <v>67.2</v>
      </c>
      <c r="T2009" s="8">
        <v>32.24</v>
      </c>
      <c r="U2009">
        <v>0</v>
      </c>
      <c r="V2009" s="8">
        <v>0</v>
      </c>
      <c r="W2009" s="8">
        <v>0</v>
      </c>
      <c r="X2009" s="8">
        <v>32.24</v>
      </c>
    </row>
    <row r="2010" spans="1:24" x14ac:dyDescent="0.25">
      <c r="A2010" t="s">
        <v>2336</v>
      </c>
      <c r="B2010" s="1">
        <v>46159</v>
      </c>
      <c r="C2010" t="s">
        <v>334</v>
      </c>
      <c r="D2010" t="s">
        <v>335</v>
      </c>
      <c r="E2010" t="s">
        <v>53</v>
      </c>
      <c r="F2010" t="s">
        <v>37</v>
      </c>
      <c r="G2010" t="s">
        <v>55</v>
      </c>
      <c r="H2010" t="s">
        <v>56</v>
      </c>
      <c r="I2010" t="s">
        <v>66</v>
      </c>
      <c r="J2010" t="s">
        <v>67</v>
      </c>
      <c r="K2010" t="s">
        <v>33</v>
      </c>
      <c r="L2010" s="13">
        <v>4.5</v>
      </c>
      <c r="M2010" s="8">
        <v>2.1</v>
      </c>
      <c r="N2010">
        <v>41</v>
      </c>
      <c r="O2010" s="8">
        <v>184.5</v>
      </c>
      <c r="P2010" s="14">
        <v>6.3E-3</v>
      </c>
      <c r="Q2010" s="8">
        <v>1.1599999999999999</v>
      </c>
      <c r="R2010" s="8">
        <v>183.34</v>
      </c>
      <c r="S2010" s="8">
        <v>86.1</v>
      </c>
      <c r="T2010" s="8">
        <v>97.24</v>
      </c>
      <c r="U2010">
        <v>0</v>
      </c>
      <c r="V2010" s="8">
        <v>0</v>
      </c>
      <c r="W2010" s="8">
        <v>0</v>
      </c>
      <c r="X2010" s="8">
        <v>97.24</v>
      </c>
    </row>
    <row r="2011" spans="1:24" x14ac:dyDescent="0.25">
      <c r="A2011" t="s">
        <v>2337</v>
      </c>
      <c r="B2011" s="1">
        <v>45703</v>
      </c>
      <c r="C2011" t="s">
        <v>183</v>
      </c>
      <c r="D2011" t="s">
        <v>184</v>
      </c>
      <c r="E2011" t="s">
        <v>63</v>
      </c>
      <c r="F2011" t="s">
        <v>89</v>
      </c>
      <c r="G2011" t="s">
        <v>64</v>
      </c>
      <c r="H2011" t="s">
        <v>65</v>
      </c>
      <c r="I2011" t="s">
        <v>47</v>
      </c>
      <c r="J2011" t="s">
        <v>48</v>
      </c>
      <c r="K2011" t="s">
        <v>49</v>
      </c>
      <c r="L2011" s="13">
        <v>5</v>
      </c>
      <c r="M2011" s="8">
        <v>3.2</v>
      </c>
      <c r="N2011">
        <v>307</v>
      </c>
      <c r="O2011" s="8">
        <v>1535</v>
      </c>
      <c r="P2011" s="14">
        <v>6.8099999999999994E-2</v>
      </c>
      <c r="Q2011" s="8">
        <v>104.53</v>
      </c>
      <c r="R2011" s="8">
        <v>1430.47</v>
      </c>
      <c r="S2011" s="8">
        <v>982.4</v>
      </c>
      <c r="T2011" s="8">
        <v>448.07</v>
      </c>
      <c r="U2011">
        <v>0</v>
      </c>
      <c r="V2011" s="8">
        <v>0</v>
      </c>
      <c r="W2011" s="8">
        <v>0</v>
      </c>
      <c r="X2011" s="8">
        <v>448.07</v>
      </c>
    </row>
    <row r="2012" spans="1:24" x14ac:dyDescent="0.25">
      <c r="A2012" t="s">
        <v>2338</v>
      </c>
      <c r="B2012" s="1">
        <v>45728</v>
      </c>
      <c r="C2012" t="s">
        <v>35</v>
      </c>
      <c r="D2012" t="s">
        <v>36</v>
      </c>
      <c r="E2012" t="s">
        <v>27</v>
      </c>
      <c r="F2012" t="s">
        <v>37</v>
      </c>
      <c r="G2012" t="s">
        <v>29</v>
      </c>
      <c r="H2012" t="s">
        <v>30</v>
      </c>
      <c r="I2012" t="s">
        <v>185</v>
      </c>
      <c r="J2012" t="s">
        <v>186</v>
      </c>
      <c r="K2012" t="s">
        <v>59</v>
      </c>
      <c r="L2012" s="13">
        <v>4.9000000000000004</v>
      </c>
      <c r="M2012" s="8">
        <v>3.1</v>
      </c>
      <c r="N2012">
        <v>4</v>
      </c>
      <c r="O2012" s="8">
        <v>19.600000000000001</v>
      </c>
      <c r="P2012" s="14">
        <v>2.87E-2</v>
      </c>
      <c r="Q2012" s="8">
        <v>0.56000000000000005</v>
      </c>
      <c r="R2012" s="8">
        <v>19.04</v>
      </c>
      <c r="S2012" s="8">
        <v>12.4</v>
      </c>
      <c r="T2012" s="8">
        <v>6.64</v>
      </c>
      <c r="U2012">
        <v>0</v>
      </c>
      <c r="V2012" s="8">
        <v>0</v>
      </c>
      <c r="W2012" s="8">
        <v>0</v>
      </c>
      <c r="X2012" s="8">
        <v>6.64</v>
      </c>
    </row>
    <row r="2013" spans="1:24" x14ac:dyDescent="0.25">
      <c r="A2013" t="s">
        <v>2339</v>
      </c>
      <c r="B2013" s="1">
        <v>45994</v>
      </c>
      <c r="C2013" t="s">
        <v>44</v>
      </c>
      <c r="D2013" t="s">
        <v>45</v>
      </c>
      <c r="E2013" t="s">
        <v>27</v>
      </c>
      <c r="F2013" t="s">
        <v>46</v>
      </c>
      <c r="G2013" t="s">
        <v>38</v>
      </c>
      <c r="H2013" t="s">
        <v>39</v>
      </c>
      <c r="I2013" t="s">
        <v>40</v>
      </c>
      <c r="J2013" t="s">
        <v>41</v>
      </c>
      <c r="K2013" t="s">
        <v>42</v>
      </c>
      <c r="L2013" s="13">
        <v>14.5</v>
      </c>
      <c r="M2013" s="8">
        <v>4.2</v>
      </c>
      <c r="N2013">
        <v>1</v>
      </c>
      <c r="O2013" s="8">
        <v>14.5</v>
      </c>
      <c r="P2013" s="14">
        <v>0.1724</v>
      </c>
      <c r="Q2013" s="8">
        <v>2.5</v>
      </c>
      <c r="R2013" s="8">
        <v>12</v>
      </c>
      <c r="S2013" s="8">
        <v>4.2</v>
      </c>
      <c r="T2013" s="8">
        <v>7.8</v>
      </c>
      <c r="U2013">
        <v>0</v>
      </c>
      <c r="V2013" s="8">
        <v>0</v>
      </c>
      <c r="W2013" s="8">
        <v>0</v>
      </c>
      <c r="X2013" s="8">
        <v>7.8</v>
      </c>
    </row>
    <row r="2014" spans="1:24" x14ac:dyDescent="0.25">
      <c r="A2014" t="s">
        <v>2340</v>
      </c>
      <c r="B2014" s="1">
        <v>45402</v>
      </c>
      <c r="C2014" t="s">
        <v>361</v>
      </c>
      <c r="D2014" t="s">
        <v>362</v>
      </c>
      <c r="E2014" t="s">
        <v>27</v>
      </c>
      <c r="F2014" t="s">
        <v>28</v>
      </c>
      <c r="G2014" t="s">
        <v>38</v>
      </c>
      <c r="H2014" t="s">
        <v>39</v>
      </c>
      <c r="I2014" t="s">
        <v>66</v>
      </c>
      <c r="J2014" t="s">
        <v>67</v>
      </c>
      <c r="K2014" t="s">
        <v>33</v>
      </c>
      <c r="L2014" s="13">
        <v>4.5</v>
      </c>
      <c r="M2014" s="8">
        <v>2.1</v>
      </c>
      <c r="N2014">
        <v>157</v>
      </c>
      <c r="O2014" s="8">
        <v>706.5</v>
      </c>
      <c r="P2014" s="14">
        <v>5.4399999999999997E-2</v>
      </c>
      <c r="Q2014" s="8">
        <v>38.43</v>
      </c>
      <c r="R2014" s="8">
        <v>668.07</v>
      </c>
      <c r="S2014" s="8">
        <v>329.7</v>
      </c>
      <c r="T2014" s="8">
        <v>338.37</v>
      </c>
      <c r="U2014">
        <v>0</v>
      </c>
      <c r="V2014" s="8">
        <v>0</v>
      </c>
      <c r="W2014" s="8">
        <v>0</v>
      </c>
      <c r="X2014" s="8">
        <v>338.37</v>
      </c>
    </row>
    <row r="2015" spans="1:24" x14ac:dyDescent="0.25">
      <c r="A2015" t="s">
        <v>2341</v>
      </c>
      <c r="B2015" s="1">
        <v>45794</v>
      </c>
      <c r="C2015" t="s">
        <v>671</v>
      </c>
      <c r="D2015" t="s">
        <v>672</v>
      </c>
      <c r="E2015" t="s">
        <v>27</v>
      </c>
      <c r="F2015" t="s">
        <v>89</v>
      </c>
      <c r="G2015" t="s">
        <v>29</v>
      </c>
      <c r="H2015" t="s">
        <v>30</v>
      </c>
      <c r="I2015" t="s">
        <v>144</v>
      </c>
      <c r="J2015" t="s">
        <v>145</v>
      </c>
      <c r="K2015" t="s">
        <v>33</v>
      </c>
      <c r="L2015" s="13">
        <v>12</v>
      </c>
      <c r="M2015" s="8">
        <v>6.5</v>
      </c>
      <c r="N2015">
        <v>49</v>
      </c>
      <c r="O2015" s="8">
        <v>588</v>
      </c>
      <c r="P2015" s="14">
        <v>0.13639999999999999</v>
      </c>
      <c r="Q2015" s="8">
        <v>80.2</v>
      </c>
      <c r="R2015" s="8">
        <v>507.8</v>
      </c>
      <c r="S2015" s="8">
        <v>318.5</v>
      </c>
      <c r="T2015" s="8">
        <v>189.3</v>
      </c>
      <c r="U2015">
        <v>0</v>
      </c>
      <c r="V2015" s="8">
        <v>0</v>
      </c>
      <c r="W2015" s="8">
        <v>0</v>
      </c>
      <c r="X2015" s="8">
        <v>189.3</v>
      </c>
    </row>
    <row r="2016" spans="1:24" x14ac:dyDescent="0.25">
      <c r="A2016" t="s">
        <v>2342</v>
      </c>
      <c r="B2016" s="1">
        <v>46021</v>
      </c>
      <c r="C2016" t="s">
        <v>403</v>
      </c>
      <c r="D2016" t="s">
        <v>404</v>
      </c>
      <c r="E2016" t="s">
        <v>53</v>
      </c>
      <c r="F2016" t="s">
        <v>37</v>
      </c>
      <c r="G2016" t="s">
        <v>55</v>
      </c>
      <c r="H2016" t="s">
        <v>56</v>
      </c>
      <c r="I2016" t="s">
        <v>112</v>
      </c>
      <c r="J2016" t="s">
        <v>113</v>
      </c>
      <c r="K2016" t="s">
        <v>42</v>
      </c>
      <c r="L2016" s="13">
        <v>8.5</v>
      </c>
      <c r="M2016" s="8">
        <v>2.8</v>
      </c>
      <c r="N2016">
        <v>54</v>
      </c>
      <c r="O2016" s="8">
        <v>459</v>
      </c>
      <c r="P2016" s="14">
        <v>1.2999999999999999E-3</v>
      </c>
      <c r="Q2016" s="8">
        <v>0.6</v>
      </c>
      <c r="R2016" s="8">
        <v>458.4</v>
      </c>
      <c r="S2016" s="8">
        <v>151.19999999999999</v>
      </c>
      <c r="T2016" s="8">
        <v>307.2</v>
      </c>
      <c r="U2016">
        <v>0</v>
      </c>
      <c r="V2016" s="8">
        <v>0</v>
      </c>
      <c r="W2016" s="8">
        <v>0</v>
      </c>
      <c r="X2016" s="8">
        <v>307.2</v>
      </c>
    </row>
    <row r="2017" spans="1:24" x14ac:dyDescent="0.25">
      <c r="A2017" t="s">
        <v>2343</v>
      </c>
      <c r="B2017" s="1">
        <v>46223</v>
      </c>
      <c r="C2017" t="s">
        <v>87</v>
      </c>
      <c r="D2017" t="s">
        <v>88</v>
      </c>
      <c r="E2017" t="s">
        <v>63</v>
      </c>
      <c r="F2017" t="s">
        <v>89</v>
      </c>
      <c r="G2017" t="s">
        <v>64</v>
      </c>
      <c r="H2017" t="s">
        <v>65</v>
      </c>
      <c r="I2017" t="s">
        <v>99</v>
      </c>
      <c r="J2017" t="s">
        <v>100</v>
      </c>
      <c r="K2017" t="s">
        <v>49</v>
      </c>
      <c r="L2017" s="13">
        <v>3.8</v>
      </c>
      <c r="M2017" s="8">
        <v>2.6</v>
      </c>
      <c r="N2017">
        <v>23</v>
      </c>
      <c r="O2017" s="8">
        <v>87.4</v>
      </c>
      <c r="P2017" s="14">
        <v>0.1527</v>
      </c>
      <c r="Q2017" s="8">
        <v>13.35</v>
      </c>
      <c r="R2017" s="8">
        <v>74.05</v>
      </c>
      <c r="S2017" s="8">
        <v>59.8</v>
      </c>
      <c r="T2017" s="8">
        <v>14.25</v>
      </c>
      <c r="U2017">
        <v>0</v>
      </c>
      <c r="V2017" s="8">
        <v>0</v>
      </c>
      <c r="W2017" s="8">
        <v>0</v>
      </c>
      <c r="X2017" s="8">
        <v>14.25</v>
      </c>
    </row>
    <row r="2018" spans="1:24" x14ac:dyDescent="0.25">
      <c r="A2018" t="s">
        <v>2344</v>
      </c>
      <c r="B2018" s="1">
        <v>45746</v>
      </c>
      <c r="C2018" t="s">
        <v>461</v>
      </c>
      <c r="D2018" t="s">
        <v>462</v>
      </c>
      <c r="E2018" t="s">
        <v>27</v>
      </c>
      <c r="F2018" t="s">
        <v>37</v>
      </c>
      <c r="G2018" t="s">
        <v>29</v>
      </c>
      <c r="H2018" t="s">
        <v>30</v>
      </c>
      <c r="I2018" t="s">
        <v>122</v>
      </c>
      <c r="J2018" t="s">
        <v>123</v>
      </c>
      <c r="K2018" t="s">
        <v>59</v>
      </c>
      <c r="L2018" s="13">
        <v>5.5</v>
      </c>
      <c r="M2018" s="8">
        <v>3.8</v>
      </c>
      <c r="N2018">
        <v>35</v>
      </c>
      <c r="O2018" s="8">
        <v>192.5</v>
      </c>
      <c r="P2018" s="14">
        <v>1.77E-2</v>
      </c>
      <c r="Q2018" s="8">
        <v>3.41</v>
      </c>
      <c r="R2018" s="8">
        <v>189.09</v>
      </c>
      <c r="S2018" s="8">
        <v>133</v>
      </c>
      <c r="T2018" s="8">
        <v>56.09</v>
      </c>
      <c r="U2018">
        <v>0</v>
      </c>
      <c r="V2018" s="8">
        <v>0</v>
      </c>
      <c r="W2018" s="8">
        <v>0</v>
      </c>
      <c r="X2018" s="8">
        <v>56.09</v>
      </c>
    </row>
    <row r="2019" spans="1:24" x14ac:dyDescent="0.25">
      <c r="A2019" t="s">
        <v>2345</v>
      </c>
      <c r="B2019" s="1">
        <v>45367</v>
      </c>
      <c r="C2019" t="s">
        <v>523</v>
      </c>
      <c r="D2019" t="s">
        <v>524</v>
      </c>
      <c r="E2019" t="s">
        <v>27</v>
      </c>
      <c r="F2019" t="s">
        <v>89</v>
      </c>
      <c r="G2019" t="s">
        <v>38</v>
      </c>
      <c r="H2019" t="s">
        <v>39</v>
      </c>
      <c r="I2019" t="s">
        <v>40</v>
      </c>
      <c r="J2019" t="s">
        <v>41</v>
      </c>
      <c r="K2019" t="s">
        <v>42</v>
      </c>
      <c r="L2019" s="13">
        <v>14.5</v>
      </c>
      <c r="M2019" s="8">
        <v>4.2</v>
      </c>
      <c r="N2019">
        <v>326</v>
      </c>
      <c r="O2019" s="8">
        <v>4727</v>
      </c>
      <c r="P2019" s="14">
        <v>6.0299999999999999E-2</v>
      </c>
      <c r="Q2019" s="8">
        <v>285.04000000000002</v>
      </c>
      <c r="R2019" s="8">
        <v>4441.96</v>
      </c>
      <c r="S2019" s="8">
        <v>1369.2</v>
      </c>
      <c r="T2019" s="8">
        <v>3072.76</v>
      </c>
      <c r="U2019">
        <v>0</v>
      </c>
      <c r="V2019" s="8">
        <v>0</v>
      </c>
      <c r="W2019" s="8">
        <v>0</v>
      </c>
      <c r="X2019" s="8">
        <v>3072.76</v>
      </c>
    </row>
    <row r="2020" spans="1:24" x14ac:dyDescent="0.25">
      <c r="A2020" t="s">
        <v>2346</v>
      </c>
      <c r="B2020" s="1">
        <v>46212</v>
      </c>
      <c r="C2020" t="s">
        <v>188</v>
      </c>
      <c r="D2020" t="s">
        <v>189</v>
      </c>
      <c r="E2020" t="s">
        <v>27</v>
      </c>
      <c r="F2020" t="s">
        <v>54</v>
      </c>
      <c r="G2020" t="s">
        <v>29</v>
      </c>
      <c r="H2020" t="s">
        <v>30</v>
      </c>
      <c r="I2020" t="s">
        <v>84</v>
      </c>
      <c r="J2020" t="s">
        <v>85</v>
      </c>
      <c r="K2020" t="s">
        <v>42</v>
      </c>
      <c r="L2020" s="13">
        <v>9.9</v>
      </c>
      <c r="M2020" s="8">
        <v>3.1</v>
      </c>
      <c r="N2020">
        <v>31</v>
      </c>
      <c r="O2020" s="8">
        <v>306.89999999999998</v>
      </c>
      <c r="P2020" s="14">
        <v>1.9300000000000001E-2</v>
      </c>
      <c r="Q2020" s="8">
        <v>5.92</v>
      </c>
      <c r="R2020" s="8">
        <v>300.98</v>
      </c>
      <c r="S2020" s="8">
        <v>96.1</v>
      </c>
      <c r="T2020" s="8">
        <v>204.88</v>
      </c>
      <c r="U2020">
        <v>0</v>
      </c>
      <c r="V2020" s="8">
        <v>0</v>
      </c>
      <c r="W2020" s="8">
        <v>0</v>
      </c>
      <c r="X2020" s="8">
        <v>204.88</v>
      </c>
    </row>
    <row r="2021" spans="1:24" x14ac:dyDescent="0.25">
      <c r="A2021" t="s">
        <v>2347</v>
      </c>
      <c r="B2021" s="1">
        <v>45374</v>
      </c>
      <c r="C2021" t="s">
        <v>195</v>
      </c>
      <c r="D2021" t="s">
        <v>196</v>
      </c>
      <c r="E2021" t="s">
        <v>150</v>
      </c>
      <c r="F2021" t="s">
        <v>89</v>
      </c>
      <c r="G2021" t="s">
        <v>151</v>
      </c>
      <c r="H2021" t="s">
        <v>152</v>
      </c>
      <c r="I2021" t="s">
        <v>66</v>
      </c>
      <c r="J2021" t="s">
        <v>67</v>
      </c>
      <c r="K2021" t="s">
        <v>33</v>
      </c>
      <c r="L2021" s="13">
        <v>4.5</v>
      </c>
      <c r="M2021" s="8">
        <v>2.1</v>
      </c>
      <c r="N2021">
        <v>29</v>
      </c>
      <c r="O2021" s="8">
        <v>130.5</v>
      </c>
      <c r="P2021" s="14">
        <v>0.1948</v>
      </c>
      <c r="Q2021" s="8">
        <v>25.42</v>
      </c>
      <c r="R2021" s="8">
        <v>105.08</v>
      </c>
      <c r="S2021" s="8">
        <v>60.9</v>
      </c>
      <c r="T2021" s="8">
        <v>44.18</v>
      </c>
      <c r="U2021">
        <v>0</v>
      </c>
      <c r="V2021" s="8">
        <v>0</v>
      </c>
      <c r="W2021" s="8">
        <v>0</v>
      </c>
      <c r="X2021" s="8">
        <v>44.18</v>
      </c>
    </row>
    <row r="2022" spans="1:24" x14ac:dyDescent="0.25">
      <c r="A2022" t="s">
        <v>2348</v>
      </c>
      <c r="B2022" s="1">
        <v>45621</v>
      </c>
      <c r="C2022" t="s">
        <v>247</v>
      </c>
      <c r="D2022" t="s">
        <v>248</v>
      </c>
      <c r="E2022" t="s">
        <v>53</v>
      </c>
      <c r="F2022" t="s">
        <v>46</v>
      </c>
      <c r="G2022" t="s">
        <v>55</v>
      </c>
      <c r="H2022" t="s">
        <v>56</v>
      </c>
      <c r="I2022" t="s">
        <v>47</v>
      </c>
      <c r="J2022" t="s">
        <v>48</v>
      </c>
      <c r="K2022" t="s">
        <v>49</v>
      </c>
      <c r="L2022" s="13">
        <v>5</v>
      </c>
      <c r="M2022" s="8">
        <v>3.2</v>
      </c>
      <c r="N2022">
        <v>31</v>
      </c>
      <c r="O2022" s="8">
        <v>155</v>
      </c>
      <c r="P2022" s="14">
        <v>0.29780000000000001</v>
      </c>
      <c r="Q2022" s="8">
        <v>46.16</v>
      </c>
      <c r="R2022" s="8">
        <v>108.84</v>
      </c>
      <c r="S2022" s="8">
        <v>99.2</v>
      </c>
      <c r="T2022" s="8">
        <v>9.64</v>
      </c>
      <c r="U2022">
        <v>0</v>
      </c>
      <c r="V2022" s="8">
        <v>0</v>
      </c>
      <c r="W2022" s="8">
        <v>0</v>
      </c>
      <c r="X2022" s="8">
        <v>9.64</v>
      </c>
    </row>
    <row r="2023" spans="1:24" x14ac:dyDescent="0.25">
      <c r="A2023" t="s">
        <v>2349</v>
      </c>
      <c r="B2023" s="1">
        <v>45914</v>
      </c>
      <c r="C2023" t="s">
        <v>252</v>
      </c>
      <c r="D2023" t="s">
        <v>253</v>
      </c>
      <c r="E2023" t="s">
        <v>63</v>
      </c>
      <c r="F2023" t="s">
        <v>54</v>
      </c>
      <c r="G2023" t="s">
        <v>64</v>
      </c>
      <c r="H2023" t="s">
        <v>65</v>
      </c>
      <c r="I2023" t="s">
        <v>40</v>
      </c>
      <c r="J2023" t="s">
        <v>41</v>
      </c>
      <c r="K2023" t="s">
        <v>42</v>
      </c>
      <c r="L2023" s="13">
        <v>14.5</v>
      </c>
      <c r="M2023" s="8">
        <v>4.2</v>
      </c>
      <c r="N2023">
        <v>42</v>
      </c>
      <c r="O2023" s="8">
        <v>609</v>
      </c>
      <c r="P2023" s="14">
        <v>2.6700000000000002E-2</v>
      </c>
      <c r="Q2023" s="8">
        <v>16.260000000000002</v>
      </c>
      <c r="R2023" s="8">
        <v>592.74</v>
      </c>
      <c r="S2023" s="8">
        <v>176.4</v>
      </c>
      <c r="T2023" s="8">
        <v>416.34</v>
      </c>
      <c r="U2023">
        <v>0</v>
      </c>
      <c r="V2023" s="8">
        <v>0</v>
      </c>
      <c r="W2023" s="8">
        <v>0</v>
      </c>
      <c r="X2023" s="8">
        <v>416.34</v>
      </c>
    </row>
    <row r="2024" spans="1:24" x14ac:dyDescent="0.25">
      <c r="A2024" t="s">
        <v>2350</v>
      </c>
      <c r="B2024" s="1">
        <v>45443</v>
      </c>
      <c r="C2024" t="s">
        <v>472</v>
      </c>
      <c r="D2024" t="s">
        <v>473</v>
      </c>
      <c r="E2024" t="s">
        <v>71</v>
      </c>
      <c r="F2024" t="s">
        <v>54</v>
      </c>
      <c r="G2024" t="s">
        <v>72</v>
      </c>
      <c r="H2024" t="s">
        <v>73</v>
      </c>
      <c r="I2024" t="s">
        <v>122</v>
      </c>
      <c r="J2024" t="s">
        <v>123</v>
      </c>
      <c r="K2024" t="s">
        <v>59</v>
      </c>
      <c r="L2024" s="13">
        <v>5.5</v>
      </c>
      <c r="M2024" s="8">
        <v>3.8</v>
      </c>
      <c r="N2024">
        <v>110</v>
      </c>
      <c r="O2024" s="8">
        <v>605</v>
      </c>
      <c r="P2024" s="14">
        <v>8.0999999999999996E-3</v>
      </c>
      <c r="Q2024" s="8">
        <v>4.9000000000000004</v>
      </c>
      <c r="R2024" s="8">
        <v>600.1</v>
      </c>
      <c r="S2024" s="8">
        <v>418</v>
      </c>
      <c r="T2024" s="8">
        <v>182.1</v>
      </c>
      <c r="U2024">
        <v>0</v>
      </c>
      <c r="V2024" s="8">
        <v>0</v>
      </c>
      <c r="W2024" s="8">
        <v>0</v>
      </c>
      <c r="X2024" s="8">
        <v>182.1</v>
      </c>
    </row>
    <row r="2025" spans="1:24" x14ac:dyDescent="0.25">
      <c r="A2025" t="s">
        <v>2351</v>
      </c>
      <c r="B2025" s="1">
        <v>45359</v>
      </c>
      <c r="C2025" t="s">
        <v>82</v>
      </c>
      <c r="D2025" t="s">
        <v>83</v>
      </c>
      <c r="E2025" t="s">
        <v>71</v>
      </c>
      <c r="F2025" t="s">
        <v>46</v>
      </c>
      <c r="G2025" t="s">
        <v>165</v>
      </c>
      <c r="H2025" t="s">
        <v>166</v>
      </c>
      <c r="I2025" t="s">
        <v>185</v>
      </c>
      <c r="J2025" t="s">
        <v>186</v>
      </c>
      <c r="K2025" t="s">
        <v>59</v>
      </c>
      <c r="L2025" s="13">
        <v>4.9000000000000004</v>
      </c>
      <c r="M2025" s="8">
        <v>3.1</v>
      </c>
      <c r="N2025">
        <v>30</v>
      </c>
      <c r="O2025" s="8">
        <v>147</v>
      </c>
      <c r="P2025" s="14">
        <v>6.5100000000000005E-2</v>
      </c>
      <c r="Q2025" s="8">
        <v>9.57</v>
      </c>
      <c r="R2025" s="8">
        <v>137.43</v>
      </c>
      <c r="S2025" s="8">
        <v>93</v>
      </c>
      <c r="T2025" s="8">
        <v>44.43</v>
      </c>
      <c r="U2025">
        <v>0</v>
      </c>
      <c r="V2025" s="8">
        <v>0</v>
      </c>
      <c r="W2025" s="8">
        <v>0</v>
      </c>
      <c r="X2025" s="8">
        <v>44.43</v>
      </c>
    </row>
    <row r="2026" spans="1:24" x14ac:dyDescent="0.25">
      <c r="A2026" t="s">
        <v>2352</v>
      </c>
      <c r="B2026" s="1">
        <v>45421</v>
      </c>
      <c r="C2026" t="s">
        <v>440</v>
      </c>
      <c r="D2026" t="s">
        <v>441</v>
      </c>
      <c r="E2026" t="s">
        <v>71</v>
      </c>
      <c r="F2026" t="s">
        <v>54</v>
      </c>
      <c r="G2026" t="s">
        <v>165</v>
      </c>
      <c r="H2026" t="s">
        <v>166</v>
      </c>
      <c r="I2026" t="s">
        <v>156</v>
      </c>
      <c r="J2026" t="s">
        <v>157</v>
      </c>
      <c r="K2026" t="s">
        <v>42</v>
      </c>
      <c r="L2026" s="13">
        <v>6.2</v>
      </c>
      <c r="M2026" s="8">
        <v>1.9</v>
      </c>
      <c r="N2026">
        <v>232</v>
      </c>
      <c r="O2026" s="8">
        <v>1438.4</v>
      </c>
      <c r="P2026" s="14">
        <v>2.2800000000000001E-2</v>
      </c>
      <c r="Q2026" s="8">
        <v>32.799999999999997</v>
      </c>
      <c r="R2026" s="8">
        <v>1405.6</v>
      </c>
      <c r="S2026" s="8">
        <v>440.8</v>
      </c>
      <c r="T2026" s="8">
        <v>964.8</v>
      </c>
      <c r="U2026">
        <v>0</v>
      </c>
      <c r="V2026" s="8">
        <v>0</v>
      </c>
      <c r="W2026" s="8">
        <v>0</v>
      </c>
      <c r="X2026" s="8">
        <v>964.8</v>
      </c>
    </row>
    <row r="2027" spans="1:24" x14ac:dyDescent="0.25">
      <c r="A2027" t="s">
        <v>2353</v>
      </c>
      <c r="B2027" s="1">
        <v>45573</v>
      </c>
      <c r="C2027" t="s">
        <v>229</v>
      </c>
      <c r="D2027" t="s">
        <v>230</v>
      </c>
      <c r="E2027" t="s">
        <v>27</v>
      </c>
      <c r="F2027" t="s">
        <v>54</v>
      </c>
      <c r="G2027" t="s">
        <v>29</v>
      </c>
      <c r="H2027" t="s">
        <v>30</v>
      </c>
      <c r="I2027" t="s">
        <v>130</v>
      </c>
      <c r="J2027" t="s">
        <v>131</v>
      </c>
      <c r="K2027" t="s">
        <v>42</v>
      </c>
      <c r="L2027" s="13">
        <v>4.8</v>
      </c>
      <c r="M2027" s="8">
        <v>1.4</v>
      </c>
      <c r="N2027">
        <v>61</v>
      </c>
      <c r="O2027" s="8">
        <v>292.8</v>
      </c>
      <c r="P2027" s="14">
        <v>3.7000000000000002E-3</v>
      </c>
      <c r="Q2027" s="8">
        <v>1.08</v>
      </c>
      <c r="R2027" s="8">
        <v>291.72000000000003</v>
      </c>
      <c r="S2027" s="8">
        <v>85.4</v>
      </c>
      <c r="T2027" s="8">
        <v>206.32</v>
      </c>
      <c r="U2027">
        <v>0</v>
      </c>
      <c r="V2027" s="8">
        <v>0</v>
      </c>
      <c r="W2027" s="8">
        <v>0</v>
      </c>
      <c r="X2027" s="8">
        <v>206.32</v>
      </c>
    </row>
    <row r="2028" spans="1:24" x14ac:dyDescent="0.25">
      <c r="A2028" t="s">
        <v>2354</v>
      </c>
      <c r="B2028" s="1">
        <v>45931</v>
      </c>
      <c r="C2028" t="s">
        <v>403</v>
      </c>
      <c r="D2028" t="s">
        <v>404</v>
      </c>
      <c r="E2028" t="s">
        <v>53</v>
      </c>
      <c r="F2028" t="s">
        <v>37</v>
      </c>
      <c r="G2028" t="s">
        <v>55</v>
      </c>
      <c r="H2028" t="s">
        <v>56</v>
      </c>
      <c r="I2028" t="s">
        <v>144</v>
      </c>
      <c r="J2028" t="s">
        <v>145</v>
      </c>
      <c r="K2028" t="s">
        <v>33</v>
      </c>
      <c r="L2028" s="13">
        <v>12</v>
      </c>
      <c r="M2028" s="8">
        <v>6.5</v>
      </c>
      <c r="N2028">
        <v>4</v>
      </c>
      <c r="O2028" s="8">
        <v>48</v>
      </c>
      <c r="P2028" s="14">
        <v>2.3900000000000001E-2</v>
      </c>
      <c r="Q2028" s="8">
        <v>1.1499999999999999</v>
      </c>
      <c r="R2028" s="8">
        <v>46.85</v>
      </c>
      <c r="S2028" s="8">
        <v>26</v>
      </c>
      <c r="T2028" s="8">
        <v>20.85</v>
      </c>
      <c r="U2028">
        <v>0</v>
      </c>
      <c r="V2028" s="8">
        <v>0</v>
      </c>
      <c r="W2028" s="8">
        <v>0</v>
      </c>
      <c r="X2028" s="8">
        <v>20.85</v>
      </c>
    </row>
    <row r="2029" spans="1:24" x14ac:dyDescent="0.25">
      <c r="A2029" t="s">
        <v>2355</v>
      </c>
      <c r="B2029" s="1">
        <v>45940</v>
      </c>
      <c r="C2029" t="s">
        <v>110</v>
      </c>
      <c r="D2029" t="s">
        <v>111</v>
      </c>
      <c r="E2029" t="s">
        <v>27</v>
      </c>
      <c r="F2029" t="s">
        <v>37</v>
      </c>
      <c r="G2029" t="s">
        <v>38</v>
      </c>
      <c r="H2029" t="s">
        <v>39</v>
      </c>
      <c r="I2029" t="s">
        <v>40</v>
      </c>
      <c r="J2029" t="s">
        <v>41</v>
      </c>
      <c r="K2029" t="s">
        <v>42</v>
      </c>
      <c r="L2029" s="13">
        <v>14.5</v>
      </c>
      <c r="M2029" s="8">
        <v>4.2</v>
      </c>
      <c r="N2029">
        <v>25</v>
      </c>
      <c r="O2029" s="8">
        <v>362.5</v>
      </c>
      <c r="P2029" s="14">
        <v>2.3699999999999999E-2</v>
      </c>
      <c r="Q2029" s="8">
        <v>8.59</v>
      </c>
      <c r="R2029" s="8">
        <v>353.91</v>
      </c>
      <c r="S2029" s="8">
        <v>105</v>
      </c>
      <c r="T2029" s="8">
        <v>248.91</v>
      </c>
      <c r="U2029">
        <v>0</v>
      </c>
      <c r="V2029" s="8">
        <v>0</v>
      </c>
      <c r="W2029" s="8">
        <v>0</v>
      </c>
      <c r="X2029" s="8">
        <v>248.91</v>
      </c>
    </row>
    <row r="2030" spans="1:24" x14ac:dyDescent="0.25">
      <c r="A2030" t="s">
        <v>2356</v>
      </c>
      <c r="B2030" s="1">
        <v>45891</v>
      </c>
      <c r="C2030" t="s">
        <v>410</v>
      </c>
      <c r="D2030" t="s">
        <v>411</v>
      </c>
      <c r="E2030" t="s">
        <v>150</v>
      </c>
      <c r="F2030" t="s">
        <v>46</v>
      </c>
      <c r="G2030" t="s">
        <v>151</v>
      </c>
      <c r="H2030" t="s">
        <v>152</v>
      </c>
      <c r="I2030" t="s">
        <v>66</v>
      </c>
      <c r="J2030" t="s">
        <v>67</v>
      </c>
      <c r="K2030" t="s">
        <v>33</v>
      </c>
      <c r="L2030" s="13">
        <v>4.5</v>
      </c>
      <c r="M2030" s="8">
        <v>2.1</v>
      </c>
      <c r="N2030">
        <v>16</v>
      </c>
      <c r="O2030" s="8">
        <v>72</v>
      </c>
      <c r="P2030" s="14">
        <v>0.1133</v>
      </c>
      <c r="Q2030" s="8">
        <v>8.16</v>
      </c>
      <c r="R2030" s="8">
        <v>63.84</v>
      </c>
      <c r="S2030" s="8">
        <v>33.6</v>
      </c>
      <c r="T2030" s="8">
        <v>30.24</v>
      </c>
      <c r="U2030">
        <v>0</v>
      </c>
      <c r="V2030" s="8">
        <v>0</v>
      </c>
      <c r="W2030" s="8">
        <v>0</v>
      </c>
      <c r="X2030" s="8">
        <v>30.24</v>
      </c>
    </row>
    <row r="2031" spans="1:24" x14ac:dyDescent="0.25">
      <c r="A2031" t="s">
        <v>2357</v>
      </c>
      <c r="B2031" s="1">
        <v>45853</v>
      </c>
      <c r="C2031" t="s">
        <v>177</v>
      </c>
      <c r="D2031" t="s">
        <v>178</v>
      </c>
      <c r="E2031" t="s">
        <v>27</v>
      </c>
      <c r="F2031" t="s">
        <v>37</v>
      </c>
      <c r="G2031" t="s">
        <v>38</v>
      </c>
      <c r="H2031" t="s">
        <v>39</v>
      </c>
      <c r="I2031" t="s">
        <v>57</v>
      </c>
      <c r="J2031" t="s">
        <v>58</v>
      </c>
      <c r="K2031" t="s">
        <v>59</v>
      </c>
      <c r="L2031" s="13">
        <v>10.5</v>
      </c>
      <c r="M2031" s="8">
        <v>7.5</v>
      </c>
      <c r="N2031">
        <v>41</v>
      </c>
      <c r="O2031" s="8">
        <v>430.5</v>
      </c>
      <c r="P2031" s="14">
        <v>1.14E-2</v>
      </c>
      <c r="Q2031" s="8">
        <v>4.91</v>
      </c>
      <c r="R2031" s="8">
        <v>425.59</v>
      </c>
      <c r="S2031" s="8">
        <v>307.5</v>
      </c>
      <c r="T2031" s="8">
        <v>118.09</v>
      </c>
      <c r="U2031">
        <v>0</v>
      </c>
      <c r="V2031" s="8">
        <v>0</v>
      </c>
      <c r="W2031" s="8">
        <v>0</v>
      </c>
      <c r="X2031" s="8">
        <v>118.09</v>
      </c>
    </row>
    <row r="2032" spans="1:24" x14ac:dyDescent="0.25">
      <c r="A2032" t="s">
        <v>2358</v>
      </c>
      <c r="B2032" s="1">
        <v>46021</v>
      </c>
      <c r="C2032" t="s">
        <v>51</v>
      </c>
      <c r="D2032" t="s">
        <v>52</v>
      </c>
      <c r="E2032" t="s">
        <v>53</v>
      </c>
      <c r="F2032" t="s">
        <v>54</v>
      </c>
      <c r="G2032" t="s">
        <v>55</v>
      </c>
      <c r="H2032" t="s">
        <v>56</v>
      </c>
      <c r="I2032" t="s">
        <v>122</v>
      </c>
      <c r="J2032" t="s">
        <v>123</v>
      </c>
      <c r="K2032" t="s">
        <v>59</v>
      </c>
      <c r="L2032" s="13">
        <v>5.5</v>
      </c>
      <c r="M2032" s="8">
        <v>3.8</v>
      </c>
      <c r="N2032">
        <v>73</v>
      </c>
      <c r="O2032" s="8">
        <v>401.5</v>
      </c>
      <c r="P2032" s="14">
        <v>2.3E-3</v>
      </c>
      <c r="Q2032" s="8">
        <v>0.92</v>
      </c>
      <c r="R2032" s="8">
        <v>400.58</v>
      </c>
      <c r="S2032" s="8">
        <v>277.39999999999998</v>
      </c>
      <c r="T2032" s="8">
        <v>123.18</v>
      </c>
      <c r="U2032">
        <v>0</v>
      </c>
      <c r="V2032" s="8">
        <v>0</v>
      </c>
      <c r="W2032" s="8">
        <v>0</v>
      </c>
      <c r="X2032" s="8">
        <v>123.18</v>
      </c>
    </row>
    <row r="2033" spans="1:24" x14ac:dyDescent="0.25">
      <c r="A2033" t="s">
        <v>2359</v>
      </c>
      <c r="B2033" s="1">
        <v>45624</v>
      </c>
      <c r="C2033" t="s">
        <v>291</v>
      </c>
      <c r="D2033" t="s">
        <v>292</v>
      </c>
      <c r="E2033" t="s">
        <v>150</v>
      </c>
      <c r="F2033" t="s">
        <v>54</v>
      </c>
      <c r="G2033" t="s">
        <v>151</v>
      </c>
      <c r="H2033" t="s">
        <v>152</v>
      </c>
      <c r="I2033" t="s">
        <v>47</v>
      </c>
      <c r="J2033" t="s">
        <v>48</v>
      </c>
      <c r="K2033" t="s">
        <v>49</v>
      </c>
      <c r="L2033" s="13">
        <v>5</v>
      </c>
      <c r="M2033" s="8">
        <v>3.2</v>
      </c>
      <c r="N2033">
        <v>27</v>
      </c>
      <c r="O2033" s="8">
        <v>135</v>
      </c>
      <c r="P2033" s="14">
        <v>3.4500000000000003E-2</v>
      </c>
      <c r="Q2033" s="8">
        <v>4.66</v>
      </c>
      <c r="R2033" s="8">
        <v>130.34</v>
      </c>
      <c r="S2033" s="8">
        <v>86.4</v>
      </c>
      <c r="T2033" s="8">
        <v>43.94</v>
      </c>
      <c r="U2033">
        <v>0</v>
      </c>
      <c r="V2033" s="8">
        <v>0</v>
      </c>
      <c r="W2033" s="8">
        <v>0</v>
      </c>
      <c r="X2033" s="8">
        <v>43.94</v>
      </c>
    </row>
    <row r="2034" spans="1:24" x14ac:dyDescent="0.25">
      <c r="A2034" t="s">
        <v>2360</v>
      </c>
      <c r="B2034" s="1">
        <v>45682</v>
      </c>
      <c r="C2034" t="s">
        <v>226</v>
      </c>
      <c r="D2034" t="s">
        <v>227</v>
      </c>
      <c r="E2034" t="s">
        <v>27</v>
      </c>
      <c r="F2034" t="s">
        <v>54</v>
      </c>
      <c r="G2034" t="s">
        <v>38</v>
      </c>
      <c r="H2034" t="s">
        <v>39</v>
      </c>
      <c r="I2034" t="s">
        <v>57</v>
      </c>
      <c r="J2034" t="s">
        <v>58</v>
      </c>
      <c r="K2034" t="s">
        <v>59</v>
      </c>
      <c r="L2034" s="13">
        <v>10.5</v>
      </c>
      <c r="M2034" s="8">
        <v>7.5</v>
      </c>
      <c r="N2034">
        <v>82</v>
      </c>
      <c r="O2034" s="8">
        <v>861</v>
      </c>
      <c r="P2034" s="14">
        <v>5.1999999999999998E-3</v>
      </c>
      <c r="Q2034" s="8">
        <v>4.4800000000000004</v>
      </c>
      <c r="R2034" s="8">
        <v>856.52</v>
      </c>
      <c r="S2034" s="8">
        <v>615</v>
      </c>
      <c r="T2034" s="8">
        <v>241.52</v>
      </c>
      <c r="U2034">
        <v>0</v>
      </c>
      <c r="V2034" s="8">
        <v>0</v>
      </c>
      <c r="W2034" s="8">
        <v>0</v>
      </c>
      <c r="X2034" s="8">
        <v>241.52</v>
      </c>
    </row>
    <row r="2035" spans="1:24" x14ac:dyDescent="0.25">
      <c r="A2035" t="s">
        <v>2361</v>
      </c>
      <c r="B2035" s="1">
        <v>45903</v>
      </c>
      <c r="C2035" t="s">
        <v>609</v>
      </c>
      <c r="D2035" t="s">
        <v>610</v>
      </c>
      <c r="E2035" t="s">
        <v>63</v>
      </c>
      <c r="F2035" t="s">
        <v>37</v>
      </c>
      <c r="G2035" t="s">
        <v>64</v>
      </c>
      <c r="H2035" t="s">
        <v>65</v>
      </c>
      <c r="I2035" t="s">
        <v>31</v>
      </c>
      <c r="J2035" t="s">
        <v>32</v>
      </c>
      <c r="K2035" t="s">
        <v>33</v>
      </c>
      <c r="L2035" s="13">
        <v>5.8</v>
      </c>
      <c r="M2035" s="8">
        <v>2.7</v>
      </c>
      <c r="N2035">
        <v>9</v>
      </c>
      <c r="O2035" s="8">
        <v>52.2</v>
      </c>
      <c r="P2035" s="14">
        <v>5.4000000000000003E-3</v>
      </c>
      <c r="Q2035" s="8">
        <v>0.28000000000000003</v>
      </c>
      <c r="R2035" s="8">
        <v>51.92</v>
      </c>
      <c r="S2035" s="8">
        <v>24.3</v>
      </c>
      <c r="T2035" s="8">
        <v>27.62</v>
      </c>
      <c r="U2035">
        <v>0</v>
      </c>
      <c r="V2035" s="8">
        <v>0</v>
      </c>
      <c r="W2035" s="8">
        <v>0</v>
      </c>
      <c r="X2035" s="8">
        <v>27.62</v>
      </c>
    </row>
    <row r="2036" spans="1:24" x14ac:dyDescent="0.25">
      <c r="A2036" t="s">
        <v>2362</v>
      </c>
      <c r="B2036" s="1">
        <v>45835</v>
      </c>
      <c r="C2036" t="s">
        <v>523</v>
      </c>
      <c r="D2036" t="s">
        <v>524</v>
      </c>
      <c r="E2036" t="s">
        <v>27</v>
      </c>
      <c r="F2036" t="s">
        <v>89</v>
      </c>
      <c r="G2036" t="s">
        <v>38</v>
      </c>
      <c r="H2036" t="s">
        <v>39</v>
      </c>
      <c r="I2036" t="s">
        <v>47</v>
      </c>
      <c r="J2036" t="s">
        <v>48</v>
      </c>
      <c r="K2036" t="s">
        <v>49</v>
      </c>
      <c r="L2036" s="13">
        <v>5</v>
      </c>
      <c r="M2036" s="8">
        <v>3.2</v>
      </c>
      <c r="N2036">
        <v>299</v>
      </c>
      <c r="O2036" s="8">
        <v>1495</v>
      </c>
      <c r="P2036" s="14">
        <v>0.10009999999999999</v>
      </c>
      <c r="Q2036" s="8">
        <v>149.65</v>
      </c>
      <c r="R2036" s="8">
        <v>1345.35</v>
      </c>
      <c r="S2036" s="8">
        <v>956.8</v>
      </c>
      <c r="T2036" s="8">
        <v>388.55</v>
      </c>
      <c r="U2036">
        <v>0</v>
      </c>
      <c r="V2036" s="8">
        <v>0</v>
      </c>
      <c r="W2036" s="8">
        <v>0</v>
      </c>
      <c r="X2036" s="8">
        <v>388.55</v>
      </c>
    </row>
    <row r="2037" spans="1:24" x14ac:dyDescent="0.25">
      <c r="A2037" t="s">
        <v>2363</v>
      </c>
      <c r="B2037" s="1">
        <v>45593</v>
      </c>
      <c r="C2037" t="s">
        <v>584</v>
      </c>
      <c r="D2037" t="s">
        <v>585</v>
      </c>
      <c r="E2037" t="s">
        <v>27</v>
      </c>
      <c r="F2037" t="s">
        <v>37</v>
      </c>
      <c r="G2037" t="s">
        <v>38</v>
      </c>
      <c r="H2037" t="s">
        <v>39</v>
      </c>
      <c r="I2037" t="s">
        <v>127</v>
      </c>
      <c r="J2037" t="s">
        <v>128</v>
      </c>
      <c r="K2037" t="s">
        <v>33</v>
      </c>
      <c r="L2037" s="13">
        <v>7.2</v>
      </c>
      <c r="M2037" s="8">
        <v>3.6</v>
      </c>
      <c r="N2037">
        <v>31</v>
      </c>
      <c r="O2037" s="8">
        <v>223.2</v>
      </c>
      <c r="P2037" s="14">
        <v>5.9999999999999995E-4</v>
      </c>
      <c r="Q2037" s="8">
        <v>0.13</v>
      </c>
      <c r="R2037" s="8">
        <v>223.07</v>
      </c>
      <c r="S2037" s="8">
        <v>111.6</v>
      </c>
      <c r="T2037" s="8">
        <v>111.47</v>
      </c>
      <c r="U2037">
        <v>0</v>
      </c>
      <c r="V2037" s="8">
        <v>0</v>
      </c>
      <c r="W2037" s="8">
        <v>0</v>
      </c>
      <c r="X2037" s="8">
        <v>111.47</v>
      </c>
    </row>
    <row r="2038" spans="1:24" x14ac:dyDescent="0.25">
      <c r="A2038" t="s">
        <v>2364</v>
      </c>
      <c r="B2038" s="1">
        <v>45756</v>
      </c>
      <c r="C2038" t="s">
        <v>107</v>
      </c>
      <c r="D2038" t="s">
        <v>108</v>
      </c>
      <c r="E2038" t="s">
        <v>53</v>
      </c>
      <c r="F2038" t="s">
        <v>46</v>
      </c>
      <c r="G2038" t="s">
        <v>55</v>
      </c>
      <c r="H2038" t="s">
        <v>56</v>
      </c>
      <c r="I2038" t="s">
        <v>99</v>
      </c>
      <c r="J2038" t="s">
        <v>100</v>
      </c>
      <c r="K2038" t="s">
        <v>49</v>
      </c>
      <c r="L2038" s="13">
        <v>3.8</v>
      </c>
      <c r="M2038" s="8">
        <v>2.6</v>
      </c>
      <c r="N2038">
        <v>107</v>
      </c>
      <c r="O2038" s="8">
        <v>406.6</v>
      </c>
      <c r="P2038" s="14">
        <v>0.20080000000000001</v>
      </c>
      <c r="Q2038" s="8">
        <v>81.650000000000006</v>
      </c>
      <c r="R2038" s="8">
        <v>324.95</v>
      </c>
      <c r="S2038" s="8">
        <v>278.2</v>
      </c>
      <c r="T2038" s="8">
        <v>46.75</v>
      </c>
      <c r="U2038">
        <v>0</v>
      </c>
      <c r="V2038" s="8">
        <v>0</v>
      </c>
      <c r="W2038" s="8">
        <v>0</v>
      </c>
      <c r="X2038" s="8">
        <v>46.75</v>
      </c>
    </row>
    <row r="2039" spans="1:24" x14ac:dyDescent="0.25">
      <c r="A2039" t="s">
        <v>2365</v>
      </c>
      <c r="B2039" s="1">
        <v>45809</v>
      </c>
      <c r="C2039" t="s">
        <v>584</v>
      </c>
      <c r="D2039" t="s">
        <v>585</v>
      </c>
      <c r="E2039" t="s">
        <v>27</v>
      </c>
      <c r="F2039" t="s">
        <v>37</v>
      </c>
      <c r="G2039" t="s">
        <v>38</v>
      </c>
      <c r="H2039" t="s">
        <v>39</v>
      </c>
      <c r="I2039" t="s">
        <v>130</v>
      </c>
      <c r="J2039" t="s">
        <v>131</v>
      </c>
      <c r="K2039" t="s">
        <v>42</v>
      </c>
      <c r="L2039" s="13">
        <v>4.8</v>
      </c>
      <c r="M2039" s="8">
        <v>1.4</v>
      </c>
      <c r="N2039">
        <v>27</v>
      </c>
      <c r="O2039" s="8">
        <v>129.6</v>
      </c>
      <c r="P2039" s="14">
        <v>1.2999999999999999E-3</v>
      </c>
      <c r="Q2039" s="8">
        <v>0.17</v>
      </c>
      <c r="R2039" s="8">
        <v>129.43</v>
      </c>
      <c r="S2039" s="8">
        <v>37.799999999999997</v>
      </c>
      <c r="T2039" s="8">
        <v>91.63</v>
      </c>
      <c r="U2039">
        <v>0</v>
      </c>
      <c r="V2039" s="8">
        <v>0</v>
      </c>
      <c r="W2039" s="8">
        <v>0</v>
      </c>
      <c r="X2039" s="8">
        <v>91.63</v>
      </c>
    </row>
    <row r="2040" spans="1:24" x14ac:dyDescent="0.25">
      <c r="A2040" t="s">
        <v>2366</v>
      </c>
      <c r="B2040" s="1">
        <v>45911</v>
      </c>
      <c r="C2040" t="s">
        <v>258</v>
      </c>
      <c r="D2040" t="s">
        <v>259</v>
      </c>
      <c r="E2040" t="s">
        <v>71</v>
      </c>
      <c r="F2040" t="s">
        <v>28</v>
      </c>
      <c r="G2040" t="s">
        <v>72</v>
      </c>
      <c r="H2040" t="s">
        <v>73</v>
      </c>
      <c r="I2040" t="s">
        <v>117</v>
      </c>
      <c r="J2040" t="s">
        <v>118</v>
      </c>
      <c r="K2040" t="s">
        <v>59</v>
      </c>
      <c r="L2040" s="13">
        <v>6</v>
      </c>
      <c r="M2040" s="8">
        <v>4.2</v>
      </c>
      <c r="N2040">
        <v>84</v>
      </c>
      <c r="O2040" s="8">
        <v>504</v>
      </c>
      <c r="P2040" s="14">
        <v>3.1800000000000002E-2</v>
      </c>
      <c r="Q2040" s="8">
        <v>16.03</v>
      </c>
      <c r="R2040" s="8">
        <v>487.97</v>
      </c>
      <c r="S2040" s="8">
        <v>352.8</v>
      </c>
      <c r="T2040" s="8">
        <v>135.16999999999999</v>
      </c>
      <c r="U2040">
        <v>0</v>
      </c>
      <c r="V2040" s="8">
        <v>0</v>
      </c>
      <c r="W2040" s="8">
        <v>0</v>
      </c>
      <c r="X2040" s="8">
        <v>135.16999999999999</v>
      </c>
    </row>
    <row r="2041" spans="1:24" x14ac:dyDescent="0.25">
      <c r="A2041" t="s">
        <v>2367</v>
      </c>
      <c r="B2041" s="1">
        <v>45732</v>
      </c>
      <c r="C2041" t="s">
        <v>400</v>
      </c>
      <c r="D2041" t="s">
        <v>401</v>
      </c>
      <c r="E2041" t="s">
        <v>27</v>
      </c>
      <c r="F2041" t="s">
        <v>28</v>
      </c>
      <c r="G2041" t="s">
        <v>38</v>
      </c>
      <c r="H2041" t="s">
        <v>39</v>
      </c>
      <c r="I2041" t="s">
        <v>130</v>
      </c>
      <c r="J2041" t="s">
        <v>131</v>
      </c>
      <c r="K2041" t="s">
        <v>42</v>
      </c>
      <c r="L2041" s="13">
        <v>4.8</v>
      </c>
      <c r="M2041" s="8">
        <v>1.4</v>
      </c>
      <c r="N2041">
        <v>91</v>
      </c>
      <c r="O2041" s="8">
        <v>436.8</v>
      </c>
      <c r="P2041" s="14">
        <v>9.4100000000000003E-2</v>
      </c>
      <c r="Q2041" s="8">
        <v>41.1</v>
      </c>
      <c r="R2041" s="8">
        <v>395.7</v>
      </c>
      <c r="S2041" s="8">
        <v>127.4</v>
      </c>
      <c r="T2041" s="8">
        <v>268.3</v>
      </c>
      <c r="U2041">
        <v>0</v>
      </c>
      <c r="V2041" s="8">
        <v>0</v>
      </c>
      <c r="W2041" s="8">
        <v>0</v>
      </c>
      <c r="X2041" s="8">
        <v>268.3</v>
      </c>
    </row>
    <row r="2042" spans="1:24" x14ac:dyDescent="0.25">
      <c r="A2042" t="s">
        <v>2368</v>
      </c>
      <c r="B2042" s="1">
        <v>45393</v>
      </c>
      <c r="C2042" t="s">
        <v>427</v>
      </c>
      <c r="D2042" t="s">
        <v>428</v>
      </c>
      <c r="E2042" t="s">
        <v>150</v>
      </c>
      <c r="F2042" t="s">
        <v>46</v>
      </c>
      <c r="G2042" t="s">
        <v>151</v>
      </c>
      <c r="H2042" t="s">
        <v>152</v>
      </c>
      <c r="I2042" t="s">
        <v>31</v>
      </c>
      <c r="J2042" t="s">
        <v>32</v>
      </c>
      <c r="K2042" t="s">
        <v>33</v>
      </c>
      <c r="L2042" s="13">
        <v>5.8</v>
      </c>
      <c r="M2042" s="8">
        <v>2.7</v>
      </c>
      <c r="N2042">
        <v>7</v>
      </c>
      <c r="O2042" s="8">
        <v>40.6</v>
      </c>
      <c r="P2042" s="14">
        <v>0.1086</v>
      </c>
      <c r="Q2042" s="8">
        <v>4.41</v>
      </c>
      <c r="R2042" s="8">
        <v>36.19</v>
      </c>
      <c r="S2042" s="8">
        <v>18.899999999999999</v>
      </c>
      <c r="T2042" s="8">
        <v>17.29</v>
      </c>
      <c r="U2042">
        <v>0</v>
      </c>
      <c r="V2042" s="8">
        <v>0</v>
      </c>
      <c r="W2042" s="8">
        <v>0</v>
      </c>
      <c r="X2042" s="8">
        <v>17.29</v>
      </c>
    </row>
    <row r="2043" spans="1:24" x14ac:dyDescent="0.25">
      <c r="A2043" t="s">
        <v>2369</v>
      </c>
      <c r="B2043" s="1">
        <v>46104</v>
      </c>
      <c r="C2043" t="s">
        <v>198</v>
      </c>
      <c r="D2043" t="s">
        <v>199</v>
      </c>
      <c r="E2043" t="s">
        <v>150</v>
      </c>
      <c r="F2043" t="s">
        <v>54</v>
      </c>
      <c r="G2043" t="s">
        <v>151</v>
      </c>
      <c r="H2043" t="s">
        <v>152</v>
      </c>
      <c r="I2043" t="s">
        <v>84</v>
      </c>
      <c r="J2043" t="s">
        <v>85</v>
      </c>
      <c r="K2043" t="s">
        <v>42</v>
      </c>
      <c r="L2043" s="13">
        <v>9.9</v>
      </c>
      <c r="M2043" s="8">
        <v>3.1</v>
      </c>
      <c r="N2043">
        <v>229</v>
      </c>
      <c r="O2043" s="8">
        <v>2267.1</v>
      </c>
      <c r="P2043" s="14">
        <v>4.82E-2</v>
      </c>
      <c r="Q2043" s="8">
        <v>109.27</v>
      </c>
      <c r="R2043" s="8">
        <v>2157.83</v>
      </c>
      <c r="S2043" s="8">
        <v>709.9</v>
      </c>
      <c r="T2043" s="8">
        <v>1447.93</v>
      </c>
      <c r="U2043">
        <v>0</v>
      </c>
      <c r="V2043" s="8">
        <v>0</v>
      </c>
      <c r="W2043" s="8">
        <v>0</v>
      </c>
      <c r="X2043" s="8">
        <v>1447.93</v>
      </c>
    </row>
    <row r="2044" spans="1:24" x14ac:dyDescent="0.25">
      <c r="A2044" t="s">
        <v>2370</v>
      </c>
      <c r="B2044" s="1">
        <v>46010</v>
      </c>
      <c r="C2044" t="s">
        <v>205</v>
      </c>
      <c r="D2044" t="s">
        <v>206</v>
      </c>
      <c r="E2044" t="s">
        <v>71</v>
      </c>
      <c r="F2044" t="s">
        <v>54</v>
      </c>
      <c r="G2044" t="s">
        <v>165</v>
      </c>
      <c r="H2044" t="s">
        <v>166</v>
      </c>
      <c r="I2044" t="s">
        <v>57</v>
      </c>
      <c r="J2044" t="s">
        <v>58</v>
      </c>
      <c r="K2044" t="s">
        <v>59</v>
      </c>
      <c r="L2044" s="13">
        <v>10.5</v>
      </c>
      <c r="M2044" s="8">
        <v>7.5</v>
      </c>
      <c r="N2044">
        <v>137</v>
      </c>
      <c r="O2044" s="8">
        <v>1438.5</v>
      </c>
      <c r="P2044" s="14">
        <v>2.5100000000000001E-2</v>
      </c>
      <c r="Q2044" s="8">
        <v>36.11</v>
      </c>
      <c r="R2044" s="8">
        <v>1402.39</v>
      </c>
      <c r="S2044" s="8">
        <v>1027.5</v>
      </c>
      <c r="T2044" s="8">
        <v>374.89</v>
      </c>
      <c r="U2044">
        <v>0</v>
      </c>
      <c r="V2044" s="8">
        <v>0</v>
      </c>
      <c r="W2044" s="8">
        <v>0</v>
      </c>
      <c r="X2044" s="8">
        <v>374.89</v>
      </c>
    </row>
    <row r="2045" spans="1:24" x14ac:dyDescent="0.25">
      <c r="A2045" t="s">
        <v>2371</v>
      </c>
      <c r="B2045" s="1">
        <v>45409</v>
      </c>
      <c r="C2045" t="s">
        <v>520</v>
      </c>
      <c r="D2045" t="s">
        <v>521</v>
      </c>
      <c r="E2045" t="s">
        <v>63</v>
      </c>
      <c r="F2045" t="s">
        <v>37</v>
      </c>
      <c r="G2045" t="s">
        <v>64</v>
      </c>
      <c r="H2045" t="s">
        <v>65</v>
      </c>
      <c r="I2045" t="s">
        <v>66</v>
      </c>
      <c r="J2045" t="s">
        <v>67</v>
      </c>
      <c r="K2045" t="s">
        <v>33</v>
      </c>
      <c r="L2045" s="13">
        <v>4.5</v>
      </c>
      <c r="M2045" s="8">
        <v>2.1</v>
      </c>
      <c r="N2045">
        <v>29</v>
      </c>
      <c r="O2045" s="8">
        <v>130.5</v>
      </c>
      <c r="P2045" s="14">
        <v>2.5000000000000001E-3</v>
      </c>
      <c r="Q2045" s="8">
        <v>0.33</v>
      </c>
      <c r="R2045" s="8">
        <v>130.16999999999999</v>
      </c>
      <c r="S2045" s="8">
        <v>60.9</v>
      </c>
      <c r="T2045" s="8">
        <v>69.27</v>
      </c>
      <c r="U2045">
        <v>0</v>
      </c>
      <c r="V2045" s="8">
        <v>0</v>
      </c>
      <c r="W2045" s="8">
        <v>0</v>
      </c>
      <c r="X2045" s="8">
        <v>69.27</v>
      </c>
    </row>
    <row r="2046" spans="1:24" x14ac:dyDescent="0.25">
      <c r="A2046" t="s">
        <v>2372</v>
      </c>
      <c r="B2046" s="1">
        <v>46165</v>
      </c>
      <c r="C2046" t="s">
        <v>584</v>
      </c>
      <c r="D2046" t="s">
        <v>585</v>
      </c>
      <c r="E2046" t="s">
        <v>27</v>
      </c>
      <c r="F2046" t="s">
        <v>37</v>
      </c>
      <c r="G2046" t="s">
        <v>38</v>
      </c>
      <c r="H2046" t="s">
        <v>39</v>
      </c>
      <c r="I2046" t="s">
        <v>74</v>
      </c>
      <c r="J2046" t="s">
        <v>75</v>
      </c>
      <c r="K2046" t="s">
        <v>49</v>
      </c>
      <c r="L2046" s="13">
        <v>11</v>
      </c>
      <c r="M2046" s="8">
        <v>6.8</v>
      </c>
      <c r="N2046">
        <v>83</v>
      </c>
      <c r="O2046" s="8">
        <v>913</v>
      </c>
      <c r="P2046" s="14">
        <v>1.3599999999999999E-2</v>
      </c>
      <c r="Q2046" s="8">
        <v>12.42</v>
      </c>
      <c r="R2046" s="8">
        <v>900.58</v>
      </c>
      <c r="S2046" s="8">
        <v>564.4</v>
      </c>
      <c r="T2046" s="8">
        <v>336.18</v>
      </c>
      <c r="U2046">
        <v>0</v>
      </c>
      <c r="V2046" s="8">
        <v>0</v>
      </c>
      <c r="W2046" s="8">
        <v>0</v>
      </c>
      <c r="X2046" s="8">
        <v>336.18</v>
      </c>
    </row>
    <row r="2047" spans="1:24" x14ac:dyDescent="0.25">
      <c r="A2047" t="s">
        <v>2373</v>
      </c>
      <c r="B2047" s="1">
        <v>45962</v>
      </c>
      <c r="C2047" t="s">
        <v>340</v>
      </c>
      <c r="D2047" t="s">
        <v>341</v>
      </c>
      <c r="E2047" t="s">
        <v>27</v>
      </c>
      <c r="F2047" t="s">
        <v>54</v>
      </c>
      <c r="G2047" t="s">
        <v>29</v>
      </c>
      <c r="H2047" t="s">
        <v>30</v>
      </c>
      <c r="I2047" t="s">
        <v>66</v>
      </c>
      <c r="J2047" t="s">
        <v>67</v>
      </c>
      <c r="K2047" t="s">
        <v>33</v>
      </c>
      <c r="L2047" s="13">
        <v>4.5</v>
      </c>
      <c r="M2047" s="8">
        <v>2.1</v>
      </c>
      <c r="N2047">
        <v>41</v>
      </c>
      <c r="O2047" s="8">
        <v>184.5</v>
      </c>
      <c r="P2047" s="14">
        <v>1.6899999999999998E-2</v>
      </c>
      <c r="Q2047" s="8">
        <v>3.12</v>
      </c>
      <c r="R2047" s="8">
        <v>181.38</v>
      </c>
      <c r="S2047" s="8">
        <v>86.1</v>
      </c>
      <c r="T2047" s="8">
        <v>95.28</v>
      </c>
      <c r="U2047">
        <v>0</v>
      </c>
      <c r="V2047" s="8">
        <v>0</v>
      </c>
      <c r="W2047" s="8">
        <v>0</v>
      </c>
      <c r="X2047" s="8">
        <v>95.28</v>
      </c>
    </row>
    <row r="2048" spans="1:24" x14ac:dyDescent="0.25">
      <c r="A2048" t="s">
        <v>2374</v>
      </c>
      <c r="B2048" s="1">
        <v>45958</v>
      </c>
      <c r="C2048" t="s">
        <v>501</v>
      </c>
      <c r="D2048" t="s">
        <v>502</v>
      </c>
      <c r="E2048" t="s">
        <v>27</v>
      </c>
      <c r="F2048" t="s">
        <v>37</v>
      </c>
      <c r="G2048" t="s">
        <v>38</v>
      </c>
      <c r="H2048" t="s">
        <v>39</v>
      </c>
      <c r="I2048" t="s">
        <v>156</v>
      </c>
      <c r="J2048" t="s">
        <v>157</v>
      </c>
      <c r="K2048" t="s">
        <v>42</v>
      </c>
      <c r="L2048" s="13">
        <v>6.2</v>
      </c>
      <c r="M2048" s="8">
        <v>1.9</v>
      </c>
      <c r="N2048">
        <v>4</v>
      </c>
      <c r="O2048" s="8">
        <v>24.8</v>
      </c>
      <c r="P2048" s="14">
        <v>1.6799999999999999E-2</v>
      </c>
      <c r="Q2048" s="8">
        <v>0.42</v>
      </c>
      <c r="R2048" s="8">
        <v>24.38</v>
      </c>
      <c r="S2048" s="8">
        <v>7.6</v>
      </c>
      <c r="T2048" s="8">
        <v>16.78</v>
      </c>
      <c r="U2048">
        <v>0</v>
      </c>
      <c r="V2048" s="8">
        <v>0</v>
      </c>
      <c r="W2048" s="8">
        <v>0</v>
      </c>
      <c r="X2048" s="8">
        <v>16.78</v>
      </c>
    </row>
    <row r="2049" spans="1:24" x14ac:dyDescent="0.25">
      <c r="A2049" t="s">
        <v>2375</v>
      </c>
      <c r="B2049" s="1">
        <v>46190</v>
      </c>
      <c r="C2049" t="s">
        <v>546</v>
      </c>
      <c r="D2049" t="s">
        <v>547</v>
      </c>
      <c r="E2049" t="s">
        <v>27</v>
      </c>
      <c r="F2049" t="s">
        <v>89</v>
      </c>
      <c r="G2049" t="s">
        <v>38</v>
      </c>
      <c r="H2049" t="s">
        <v>39</v>
      </c>
      <c r="I2049" t="s">
        <v>156</v>
      </c>
      <c r="J2049" t="s">
        <v>157</v>
      </c>
      <c r="K2049" t="s">
        <v>42</v>
      </c>
      <c r="L2049" s="13">
        <v>6.2</v>
      </c>
      <c r="M2049" s="8">
        <v>1.9</v>
      </c>
      <c r="N2049">
        <v>201</v>
      </c>
      <c r="O2049" s="8">
        <v>1246.2</v>
      </c>
      <c r="P2049" s="14">
        <v>5.3699999999999998E-2</v>
      </c>
      <c r="Q2049" s="8">
        <v>66.92</v>
      </c>
      <c r="R2049" s="8">
        <v>1179.28</v>
      </c>
      <c r="S2049" s="8">
        <v>381.9</v>
      </c>
      <c r="T2049" s="8">
        <v>797.38</v>
      </c>
      <c r="U2049">
        <v>38</v>
      </c>
      <c r="V2049" s="8">
        <v>222.95</v>
      </c>
      <c r="W2049" s="8">
        <v>91.2</v>
      </c>
      <c r="X2049" s="8">
        <v>706.18</v>
      </c>
    </row>
    <row r="2050" spans="1:24" x14ac:dyDescent="0.25">
      <c r="A2050" t="s">
        <v>2376</v>
      </c>
      <c r="B2050" s="1">
        <v>46079</v>
      </c>
      <c r="C2050" t="s">
        <v>291</v>
      </c>
      <c r="D2050" t="s">
        <v>292</v>
      </c>
      <c r="E2050" t="s">
        <v>150</v>
      </c>
      <c r="F2050" t="s">
        <v>54</v>
      </c>
      <c r="G2050" t="s">
        <v>151</v>
      </c>
      <c r="H2050" t="s">
        <v>152</v>
      </c>
      <c r="I2050" t="s">
        <v>57</v>
      </c>
      <c r="J2050" t="s">
        <v>58</v>
      </c>
      <c r="K2050" t="s">
        <v>59</v>
      </c>
      <c r="L2050" s="13">
        <v>10.5</v>
      </c>
      <c r="M2050" s="8">
        <v>7.5</v>
      </c>
      <c r="N2050">
        <v>42</v>
      </c>
      <c r="O2050" s="8">
        <v>441</v>
      </c>
      <c r="P2050" s="14">
        <v>2.7900000000000001E-2</v>
      </c>
      <c r="Q2050" s="8">
        <v>12.3</v>
      </c>
      <c r="R2050" s="8">
        <v>428.7</v>
      </c>
      <c r="S2050" s="8">
        <v>315</v>
      </c>
      <c r="T2050" s="8">
        <v>113.7</v>
      </c>
      <c r="U2050">
        <v>0</v>
      </c>
      <c r="V2050" s="8">
        <v>0</v>
      </c>
      <c r="W2050" s="8">
        <v>0</v>
      </c>
      <c r="X2050" s="8">
        <v>113.7</v>
      </c>
    </row>
    <row r="2051" spans="1:24" x14ac:dyDescent="0.25">
      <c r="A2051" t="s">
        <v>2377</v>
      </c>
      <c r="B2051" s="1">
        <v>45856</v>
      </c>
      <c r="C2051" t="s">
        <v>177</v>
      </c>
      <c r="D2051" t="s">
        <v>178</v>
      </c>
      <c r="E2051" t="s">
        <v>27</v>
      </c>
      <c r="F2051" t="s">
        <v>37</v>
      </c>
      <c r="G2051" t="s">
        <v>38</v>
      </c>
      <c r="H2051" t="s">
        <v>39</v>
      </c>
      <c r="I2051" t="s">
        <v>127</v>
      </c>
      <c r="J2051" t="s">
        <v>128</v>
      </c>
      <c r="K2051" t="s">
        <v>33</v>
      </c>
      <c r="L2051" s="13">
        <v>7.2</v>
      </c>
      <c r="M2051" s="8">
        <v>3.6</v>
      </c>
      <c r="N2051">
        <v>15</v>
      </c>
      <c r="O2051" s="8">
        <v>108</v>
      </c>
      <c r="P2051" s="14">
        <v>0.01</v>
      </c>
      <c r="Q2051" s="8">
        <v>1.08</v>
      </c>
      <c r="R2051" s="8">
        <v>106.92</v>
      </c>
      <c r="S2051" s="8">
        <v>54</v>
      </c>
      <c r="T2051" s="8">
        <v>52.92</v>
      </c>
      <c r="U2051">
        <v>0</v>
      </c>
      <c r="V2051" s="8">
        <v>0</v>
      </c>
      <c r="W2051" s="8">
        <v>0</v>
      </c>
      <c r="X2051" s="8">
        <v>52.92</v>
      </c>
    </row>
    <row r="2052" spans="1:24" x14ac:dyDescent="0.25">
      <c r="A2052" t="s">
        <v>2378</v>
      </c>
      <c r="B2052" s="1">
        <v>46030</v>
      </c>
      <c r="C2052" t="s">
        <v>226</v>
      </c>
      <c r="D2052" t="s">
        <v>227</v>
      </c>
      <c r="E2052" t="s">
        <v>27</v>
      </c>
      <c r="F2052" t="s">
        <v>54</v>
      </c>
      <c r="G2052" t="s">
        <v>38</v>
      </c>
      <c r="H2052" t="s">
        <v>39</v>
      </c>
      <c r="I2052" t="s">
        <v>74</v>
      </c>
      <c r="J2052" t="s">
        <v>75</v>
      </c>
      <c r="K2052" t="s">
        <v>49</v>
      </c>
      <c r="L2052" s="13">
        <v>11</v>
      </c>
      <c r="M2052" s="8">
        <v>6.8</v>
      </c>
      <c r="N2052">
        <v>30</v>
      </c>
      <c r="O2052" s="8">
        <v>330</v>
      </c>
      <c r="P2052" s="14">
        <v>2.7000000000000001E-3</v>
      </c>
      <c r="Q2052" s="8">
        <v>0.89</v>
      </c>
      <c r="R2052" s="8">
        <v>329.11</v>
      </c>
      <c r="S2052" s="8">
        <v>204</v>
      </c>
      <c r="T2052" s="8">
        <v>125.11</v>
      </c>
      <c r="U2052">
        <v>0</v>
      </c>
      <c r="V2052" s="8">
        <v>0</v>
      </c>
      <c r="W2052" s="8">
        <v>0</v>
      </c>
      <c r="X2052" s="8">
        <v>125.11</v>
      </c>
    </row>
    <row r="2053" spans="1:24" x14ac:dyDescent="0.25">
      <c r="A2053" t="s">
        <v>2379</v>
      </c>
      <c r="B2053" s="1">
        <v>46178</v>
      </c>
      <c r="C2053" t="s">
        <v>328</v>
      </c>
      <c r="D2053" t="s">
        <v>329</v>
      </c>
      <c r="E2053" t="s">
        <v>71</v>
      </c>
      <c r="F2053" t="s">
        <v>54</v>
      </c>
      <c r="G2053" t="s">
        <v>165</v>
      </c>
      <c r="H2053" t="s">
        <v>166</v>
      </c>
      <c r="I2053" t="s">
        <v>122</v>
      </c>
      <c r="J2053" t="s">
        <v>123</v>
      </c>
      <c r="K2053" t="s">
        <v>59</v>
      </c>
      <c r="L2053" s="13">
        <v>5.5</v>
      </c>
      <c r="M2053" s="8">
        <v>3.8</v>
      </c>
      <c r="N2053">
        <v>29</v>
      </c>
      <c r="O2053" s="8">
        <v>159.5</v>
      </c>
      <c r="P2053" s="14">
        <v>3.3700000000000001E-2</v>
      </c>
      <c r="Q2053" s="8">
        <v>5.38</v>
      </c>
      <c r="R2053" s="8">
        <v>154.12</v>
      </c>
      <c r="S2053" s="8">
        <v>110.2</v>
      </c>
      <c r="T2053" s="8">
        <v>43.92</v>
      </c>
      <c r="U2053">
        <v>0</v>
      </c>
      <c r="V2053" s="8">
        <v>0</v>
      </c>
      <c r="W2053" s="8">
        <v>0</v>
      </c>
      <c r="X2053" s="8">
        <v>43.92</v>
      </c>
    </row>
    <row r="2054" spans="1:24" x14ac:dyDescent="0.25">
      <c r="A2054" t="s">
        <v>2380</v>
      </c>
      <c r="B2054" s="1">
        <v>45512</v>
      </c>
      <c r="C2054" t="s">
        <v>232</v>
      </c>
      <c r="D2054" t="s">
        <v>233</v>
      </c>
      <c r="E2054" t="s">
        <v>27</v>
      </c>
      <c r="F2054" t="s">
        <v>89</v>
      </c>
      <c r="G2054" t="s">
        <v>29</v>
      </c>
      <c r="H2054" t="s">
        <v>30</v>
      </c>
      <c r="I2054" t="s">
        <v>66</v>
      </c>
      <c r="J2054" t="s">
        <v>67</v>
      </c>
      <c r="K2054" t="s">
        <v>33</v>
      </c>
      <c r="L2054" s="13">
        <v>4.5</v>
      </c>
      <c r="M2054" s="8">
        <v>2.1</v>
      </c>
      <c r="N2054">
        <v>84</v>
      </c>
      <c r="O2054" s="8">
        <v>378</v>
      </c>
      <c r="P2054" s="14">
        <v>0.10730000000000001</v>
      </c>
      <c r="Q2054" s="8">
        <v>40.56</v>
      </c>
      <c r="R2054" s="8">
        <v>337.44</v>
      </c>
      <c r="S2054" s="8">
        <v>176.4</v>
      </c>
      <c r="T2054" s="8">
        <v>161.04</v>
      </c>
      <c r="U2054">
        <v>0</v>
      </c>
      <c r="V2054" s="8">
        <v>0</v>
      </c>
      <c r="W2054" s="8">
        <v>0</v>
      </c>
      <c r="X2054" s="8">
        <v>161.04</v>
      </c>
    </row>
    <row r="2055" spans="1:24" x14ac:dyDescent="0.25">
      <c r="A2055" t="s">
        <v>2381</v>
      </c>
      <c r="B2055" s="1">
        <v>45732</v>
      </c>
      <c r="C2055" t="s">
        <v>584</v>
      </c>
      <c r="D2055" t="s">
        <v>585</v>
      </c>
      <c r="E2055" t="s">
        <v>27</v>
      </c>
      <c r="F2055" t="s">
        <v>37</v>
      </c>
      <c r="G2055" t="s">
        <v>38</v>
      </c>
      <c r="H2055" t="s">
        <v>39</v>
      </c>
      <c r="I2055" t="s">
        <v>156</v>
      </c>
      <c r="J2055" t="s">
        <v>157</v>
      </c>
      <c r="K2055" t="s">
        <v>42</v>
      </c>
      <c r="L2055" s="13">
        <v>6.2</v>
      </c>
      <c r="M2055" s="8">
        <v>1.9</v>
      </c>
      <c r="N2055">
        <v>1</v>
      </c>
      <c r="O2055" s="8">
        <v>6.2</v>
      </c>
      <c r="P2055" s="14">
        <v>2.7799999999999998E-2</v>
      </c>
      <c r="Q2055" s="8">
        <v>0.17</v>
      </c>
      <c r="R2055" s="8">
        <v>6.03</v>
      </c>
      <c r="S2055" s="8">
        <v>1.9</v>
      </c>
      <c r="T2055" s="8">
        <v>4.13</v>
      </c>
      <c r="U2055">
        <v>0</v>
      </c>
      <c r="V2055" s="8">
        <v>0</v>
      </c>
      <c r="W2055" s="8">
        <v>0</v>
      </c>
      <c r="X2055" s="8">
        <v>4.13</v>
      </c>
    </row>
    <row r="2056" spans="1:24" x14ac:dyDescent="0.25">
      <c r="A2056" t="s">
        <v>2382</v>
      </c>
      <c r="B2056" s="1">
        <v>45754</v>
      </c>
      <c r="C2056" t="s">
        <v>472</v>
      </c>
      <c r="D2056" t="s">
        <v>473</v>
      </c>
      <c r="E2056" t="s">
        <v>71</v>
      </c>
      <c r="F2056" t="s">
        <v>54</v>
      </c>
      <c r="G2056" t="s">
        <v>165</v>
      </c>
      <c r="H2056" t="s">
        <v>166</v>
      </c>
      <c r="I2056" t="s">
        <v>74</v>
      </c>
      <c r="J2056" t="s">
        <v>75</v>
      </c>
      <c r="K2056" t="s">
        <v>49</v>
      </c>
      <c r="L2056" s="13">
        <v>11</v>
      </c>
      <c r="M2056" s="8">
        <v>6.8</v>
      </c>
      <c r="N2056">
        <v>64</v>
      </c>
      <c r="O2056" s="8">
        <v>704</v>
      </c>
      <c r="P2056" s="14">
        <v>2.7199999999999998E-2</v>
      </c>
      <c r="Q2056" s="8">
        <v>19.149999999999999</v>
      </c>
      <c r="R2056" s="8">
        <v>684.85</v>
      </c>
      <c r="S2056" s="8">
        <v>435.2</v>
      </c>
      <c r="T2056" s="8">
        <v>249.65</v>
      </c>
      <c r="U2056">
        <v>0</v>
      </c>
      <c r="V2056" s="8">
        <v>0</v>
      </c>
      <c r="W2056" s="8">
        <v>0</v>
      </c>
      <c r="X2056" s="8">
        <v>249.65</v>
      </c>
    </row>
    <row r="2057" spans="1:24" x14ac:dyDescent="0.25">
      <c r="A2057" t="s">
        <v>2383</v>
      </c>
      <c r="B2057" s="1">
        <v>46201</v>
      </c>
      <c r="C2057" t="s">
        <v>523</v>
      </c>
      <c r="D2057" t="s">
        <v>524</v>
      </c>
      <c r="E2057" t="s">
        <v>27</v>
      </c>
      <c r="F2057" t="s">
        <v>89</v>
      </c>
      <c r="G2057" t="s">
        <v>38</v>
      </c>
      <c r="H2057" t="s">
        <v>39</v>
      </c>
      <c r="I2057" t="s">
        <v>40</v>
      </c>
      <c r="J2057" t="s">
        <v>41</v>
      </c>
      <c r="K2057" t="s">
        <v>42</v>
      </c>
      <c r="L2057" s="13">
        <v>14.5</v>
      </c>
      <c r="M2057" s="8">
        <v>4.2</v>
      </c>
      <c r="N2057">
        <v>131</v>
      </c>
      <c r="O2057" s="8">
        <v>1899.5</v>
      </c>
      <c r="P2057" s="14">
        <v>3.3799999999999997E-2</v>
      </c>
      <c r="Q2057" s="8">
        <v>64.2</v>
      </c>
      <c r="R2057" s="8">
        <v>1835.3</v>
      </c>
      <c r="S2057" s="8">
        <v>550.20000000000005</v>
      </c>
      <c r="T2057" s="8">
        <v>1285.0999999999999</v>
      </c>
      <c r="U2057">
        <v>0</v>
      </c>
      <c r="V2057" s="8">
        <v>0</v>
      </c>
      <c r="W2057" s="8">
        <v>0</v>
      </c>
      <c r="X2057" s="8">
        <v>1285.0999999999999</v>
      </c>
    </row>
    <row r="2058" spans="1:24" x14ac:dyDescent="0.25">
      <c r="A2058" t="s">
        <v>2384</v>
      </c>
      <c r="B2058" s="1">
        <v>45525</v>
      </c>
      <c r="C2058" t="s">
        <v>91</v>
      </c>
      <c r="D2058" t="s">
        <v>92</v>
      </c>
      <c r="E2058" t="s">
        <v>27</v>
      </c>
      <c r="F2058" t="s">
        <v>37</v>
      </c>
      <c r="G2058" t="s">
        <v>38</v>
      </c>
      <c r="H2058" t="s">
        <v>39</v>
      </c>
      <c r="I2058" t="s">
        <v>156</v>
      </c>
      <c r="J2058" t="s">
        <v>157</v>
      </c>
      <c r="K2058" t="s">
        <v>42</v>
      </c>
      <c r="L2058" s="13">
        <v>6.2</v>
      </c>
      <c r="M2058" s="8">
        <v>1.9</v>
      </c>
      <c r="N2058">
        <v>4</v>
      </c>
      <c r="O2058" s="8">
        <v>24.8</v>
      </c>
      <c r="P2058" s="14">
        <v>3.3E-3</v>
      </c>
      <c r="Q2058" s="8">
        <v>0.08</v>
      </c>
      <c r="R2058" s="8">
        <v>24.72</v>
      </c>
      <c r="S2058" s="8">
        <v>7.6</v>
      </c>
      <c r="T2058" s="8">
        <v>17.12</v>
      </c>
      <c r="U2058">
        <v>0</v>
      </c>
      <c r="V2058" s="8">
        <v>0</v>
      </c>
      <c r="W2058" s="8">
        <v>0</v>
      </c>
      <c r="X2058" s="8">
        <v>17.12</v>
      </c>
    </row>
    <row r="2059" spans="1:24" x14ac:dyDescent="0.25">
      <c r="A2059" t="s">
        <v>2385</v>
      </c>
      <c r="B2059" s="1">
        <v>45715</v>
      </c>
      <c r="C2059" t="s">
        <v>241</v>
      </c>
      <c r="D2059" t="s">
        <v>242</v>
      </c>
      <c r="E2059" t="s">
        <v>71</v>
      </c>
      <c r="F2059" t="s">
        <v>89</v>
      </c>
      <c r="G2059" t="s">
        <v>72</v>
      </c>
      <c r="H2059" t="s">
        <v>73</v>
      </c>
      <c r="I2059" t="s">
        <v>40</v>
      </c>
      <c r="J2059" t="s">
        <v>41</v>
      </c>
      <c r="K2059" t="s">
        <v>42</v>
      </c>
      <c r="L2059" s="13">
        <v>14.5</v>
      </c>
      <c r="M2059" s="8">
        <v>4.2</v>
      </c>
      <c r="N2059">
        <v>173</v>
      </c>
      <c r="O2059" s="8">
        <v>2508.5</v>
      </c>
      <c r="P2059" s="14">
        <v>0.1077</v>
      </c>
      <c r="Q2059" s="8">
        <v>270.17</v>
      </c>
      <c r="R2059" s="8">
        <v>2238.33</v>
      </c>
      <c r="S2059" s="8">
        <v>726.6</v>
      </c>
      <c r="T2059" s="8">
        <v>1511.73</v>
      </c>
      <c r="U2059">
        <v>0</v>
      </c>
      <c r="V2059" s="8">
        <v>0</v>
      </c>
      <c r="W2059" s="8">
        <v>0</v>
      </c>
      <c r="X2059" s="8">
        <v>1511.73</v>
      </c>
    </row>
    <row r="2060" spans="1:24" x14ac:dyDescent="0.25">
      <c r="A2060" t="s">
        <v>2386</v>
      </c>
      <c r="B2060" s="1">
        <v>45639</v>
      </c>
      <c r="C2060" t="s">
        <v>279</v>
      </c>
      <c r="D2060" t="s">
        <v>280</v>
      </c>
      <c r="E2060" t="s">
        <v>53</v>
      </c>
      <c r="F2060" t="s">
        <v>54</v>
      </c>
      <c r="G2060" t="s">
        <v>55</v>
      </c>
      <c r="H2060" t="s">
        <v>56</v>
      </c>
      <c r="I2060" t="s">
        <v>127</v>
      </c>
      <c r="J2060" t="s">
        <v>128</v>
      </c>
      <c r="K2060" t="s">
        <v>33</v>
      </c>
      <c r="L2060" s="13">
        <v>7.2</v>
      </c>
      <c r="M2060" s="8">
        <v>3.6</v>
      </c>
      <c r="N2060">
        <v>46</v>
      </c>
      <c r="O2060" s="8">
        <v>331.2</v>
      </c>
      <c r="P2060" s="14">
        <v>1.77E-2</v>
      </c>
      <c r="Q2060" s="8">
        <v>5.86</v>
      </c>
      <c r="R2060" s="8">
        <v>325.33999999999997</v>
      </c>
      <c r="S2060" s="8">
        <v>165.6</v>
      </c>
      <c r="T2060" s="8">
        <v>159.74</v>
      </c>
      <c r="U2060">
        <v>0</v>
      </c>
      <c r="V2060" s="8">
        <v>0</v>
      </c>
      <c r="W2060" s="8">
        <v>0</v>
      </c>
      <c r="X2060" s="8">
        <v>159.74</v>
      </c>
    </row>
    <row r="2061" spans="1:24" x14ac:dyDescent="0.25">
      <c r="A2061" t="s">
        <v>2387</v>
      </c>
      <c r="B2061" s="1">
        <v>46139</v>
      </c>
      <c r="C2061" t="s">
        <v>148</v>
      </c>
      <c r="D2061" t="s">
        <v>149</v>
      </c>
      <c r="E2061" t="s">
        <v>150</v>
      </c>
      <c r="F2061" t="s">
        <v>37</v>
      </c>
      <c r="G2061" t="s">
        <v>151</v>
      </c>
      <c r="H2061" t="s">
        <v>152</v>
      </c>
      <c r="I2061" t="s">
        <v>130</v>
      </c>
      <c r="J2061" t="s">
        <v>131</v>
      </c>
      <c r="K2061" t="s">
        <v>42</v>
      </c>
      <c r="L2061" s="13">
        <v>4.8</v>
      </c>
      <c r="M2061" s="8">
        <v>1.4</v>
      </c>
      <c r="N2061">
        <v>3</v>
      </c>
      <c r="O2061" s="8">
        <v>14.4</v>
      </c>
      <c r="P2061" s="14">
        <v>0.4627</v>
      </c>
      <c r="Q2061" s="8">
        <v>6.66</v>
      </c>
      <c r="R2061" s="8">
        <v>7.74</v>
      </c>
      <c r="S2061" s="8">
        <v>4.2</v>
      </c>
      <c r="T2061" s="8">
        <v>3.54</v>
      </c>
      <c r="U2061">
        <v>0</v>
      </c>
      <c r="V2061" s="8">
        <v>0</v>
      </c>
      <c r="W2061" s="8">
        <v>0</v>
      </c>
      <c r="X2061" s="8">
        <v>3.54</v>
      </c>
    </row>
    <row r="2062" spans="1:24" x14ac:dyDescent="0.25">
      <c r="A2062" t="s">
        <v>2388</v>
      </c>
      <c r="B2062" s="1">
        <v>45756</v>
      </c>
      <c r="C2062" t="s">
        <v>285</v>
      </c>
      <c r="D2062" t="s">
        <v>286</v>
      </c>
      <c r="E2062" t="s">
        <v>27</v>
      </c>
      <c r="F2062" t="s">
        <v>89</v>
      </c>
      <c r="G2062" t="s">
        <v>38</v>
      </c>
      <c r="H2062" t="s">
        <v>39</v>
      </c>
      <c r="I2062" t="s">
        <v>185</v>
      </c>
      <c r="J2062" t="s">
        <v>186</v>
      </c>
      <c r="K2062" t="s">
        <v>59</v>
      </c>
      <c r="L2062" s="13">
        <v>4.9000000000000004</v>
      </c>
      <c r="M2062" s="8">
        <v>3.1</v>
      </c>
      <c r="N2062">
        <v>98</v>
      </c>
      <c r="O2062" s="8">
        <v>480.2</v>
      </c>
      <c r="P2062" s="14">
        <v>0.47489999999999999</v>
      </c>
      <c r="Q2062" s="8">
        <v>228.05</v>
      </c>
      <c r="R2062" s="8">
        <v>252.15</v>
      </c>
      <c r="S2062" s="8">
        <v>303.8</v>
      </c>
      <c r="T2062" s="8">
        <v>-51.65</v>
      </c>
      <c r="U2062">
        <v>0</v>
      </c>
      <c r="V2062" s="8">
        <v>0</v>
      </c>
      <c r="W2062" s="8">
        <v>0</v>
      </c>
      <c r="X2062" s="8">
        <v>-51.65</v>
      </c>
    </row>
    <row r="2063" spans="1:24" x14ac:dyDescent="0.25">
      <c r="A2063" t="s">
        <v>2389</v>
      </c>
      <c r="B2063" s="1">
        <v>45700</v>
      </c>
      <c r="C2063" t="s">
        <v>285</v>
      </c>
      <c r="D2063" t="s">
        <v>286</v>
      </c>
      <c r="E2063" t="s">
        <v>27</v>
      </c>
      <c r="F2063" t="s">
        <v>89</v>
      </c>
      <c r="G2063" t="s">
        <v>29</v>
      </c>
      <c r="H2063" t="s">
        <v>30</v>
      </c>
      <c r="I2063" t="s">
        <v>40</v>
      </c>
      <c r="J2063" t="s">
        <v>41</v>
      </c>
      <c r="K2063" t="s">
        <v>42</v>
      </c>
      <c r="L2063" s="13">
        <v>14.5</v>
      </c>
      <c r="M2063" s="8">
        <v>4.2</v>
      </c>
      <c r="N2063">
        <v>119</v>
      </c>
      <c r="O2063" s="8">
        <v>1725.5</v>
      </c>
      <c r="P2063" s="14">
        <v>6.7000000000000004E-2</v>
      </c>
      <c r="Q2063" s="8">
        <v>115.61</v>
      </c>
      <c r="R2063" s="8">
        <v>1609.89</v>
      </c>
      <c r="S2063" s="8">
        <v>499.8</v>
      </c>
      <c r="T2063" s="8">
        <v>1110.0899999999999</v>
      </c>
      <c r="U2063">
        <v>0</v>
      </c>
      <c r="V2063" s="8">
        <v>0</v>
      </c>
      <c r="W2063" s="8">
        <v>0</v>
      </c>
      <c r="X2063" s="8">
        <v>1110.0899999999999</v>
      </c>
    </row>
    <row r="2064" spans="1:24" x14ac:dyDescent="0.25">
      <c r="A2064" t="s">
        <v>2390</v>
      </c>
      <c r="B2064" s="1">
        <v>45717</v>
      </c>
      <c r="C2064" t="s">
        <v>244</v>
      </c>
      <c r="D2064" t="s">
        <v>245</v>
      </c>
      <c r="E2064" t="s">
        <v>53</v>
      </c>
      <c r="F2064" t="s">
        <v>46</v>
      </c>
      <c r="G2064" t="s">
        <v>55</v>
      </c>
      <c r="H2064" t="s">
        <v>56</v>
      </c>
      <c r="I2064" t="s">
        <v>84</v>
      </c>
      <c r="J2064" t="s">
        <v>85</v>
      </c>
      <c r="K2064" t="s">
        <v>42</v>
      </c>
      <c r="L2064" s="13">
        <v>9.9</v>
      </c>
      <c r="M2064" s="8">
        <v>3.1</v>
      </c>
      <c r="N2064">
        <v>107</v>
      </c>
      <c r="O2064" s="8">
        <v>1059.3</v>
      </c>
      <c r="P2064" s="14">
        <v>0.1111</v>
      </c>
      <c r="Q2064" s="8">
        <v>117.69</v>
      </c>
      <c r="R2064" s="8">
        <v>941.61</v>
      </c>
      <c r="S2064" s="8">
        <v>331.7</v>
      </c>
      <c r="T2064" s="8">
        <v>609.91</v>
      </c>
      <c r="U2064">
        <v>0</v>
      </c>
      <c r="V2064" s="8">
        <v>0</v>
      </c>
      <c r="W2064" s="8">
        <v>0</v>
      </c>
      <c r="X2064" s="8">
        <v>609.91</v>
      </c>
    </row>
    <row r="2065" spans="1:24" x14ac:dyDescent="0.25">
      <c r="A2065" t="s">
        <v>2391</v>
      </c>
      <c r="B2065" s="1">
        <v>46039</v>
      </c>
      <c r="C2065" t="s">
        <v>420</v>
      </c>
      <c r="D2065" t="s">
        <v>421</v>
      </c>
      <c r="E2065" t="s">
        <v>150</v>
      </c>
      <c r="F2065" t="s">
        <v>89</v>
      </c>
      <c r="G2065" t="s">
        <v>151</v>
      </c>
      <c r="H2065" t="s">
        <v>152</v>
      </c>
      <c r="I2065" t="s">
        <v>104</v>
      </c>
      <c r="J2065" t="s">
        <v>105</v>
      </c>
      <c r="K2065" t="s">
        <v>49</v>
      </c>
      <c r="L2065" s="13">
        <v>4.2</v>
      </c>
      <c r="M2065" s="8">
        <v>2.8</v>
      </c>
      <c r="N2065">
        <v>244</v>
      </c>
      <c r="O2065" s="8">
        <v>1024.8</v>
      </c>
      <c r="P2065" s="14">
        <v>0.13869999999999999</v>
      </c>
      <c r="Q2065" s="8">
        <v>142.13999999999999</v>
      </c>
      <c r="R2065" s="8">
        <v>882.66</v>
      </c>
      <c r="S2065" s="8">
        <v>683.2</v>
      </c>
      <c r="T2065" s="8">
        <v>199.46</v>
      </c>
      <c r="U2065">
        <v>0</v>
      </c>
      <c r="V2065" s="8">
        <v>0</v>
      </c>
      <c r="W2065" s="8">
        <v>0</v>
      </c>
      <c r="X2065" s="8">
        <v>199.46</v>
      </c>
    </row>
    <row r="2066" spans="1:24" x14ac:dyDescent="0.25">
      <c r="A2066" t="s">
        <v>2392</v>
      </c>
      <c r="B2066" s="1">
        <v>45389</v>
      </c>
      <c r="C2066" t="s">
        <v>180</v>
      </c>
      <c r="D2066" t="s">
        <v>181</v>
      </c>
      <c r="E2066" t="s">
        <v>63</v>
      </c>
      <c r="F2066" t="s">
        <v>46</v>
      </c>
      <c r="G2066" t="s">
        <v>79</v>
      </c>
      <c r="H2066" t="s">
        <v>80</v>
      </c>
      <c r="I2066" t="s">
        <v>127</v>
      </c>
      <c r="J2066" t="s">
        <v>128</v>
      </c>
      <c r="K2066" t="s">
        <v>33</v>
      </c>
      <c r="L2066" s="13">
        <v>7.2</v>
      </c>
      <c r="M2066" s="8">
        <v>3.6</v>
      </c>
      <c r="N2066">
        <v>46</v>
      </c>
      <c r="O2066" s="8">
        <v>331.2</v>
      </c>
      <c r="P2066" s="14">
        <v>7.1499999999999994E-2</v>
      </c>
      <c r="Q2066" s="8">
        <v>23.68</v>
      </c>
      <c r="R2066" s="8">
        <v>307.52</v>
      </c>
      <c r="S2066" s="8">
        <v>165.6</v>
      </c>
      <c r="T2066" s="8">
        <v>141.91999999999999</v>
      </c>
      <c r="U2066">
        <v>0</v>
      </c>
      <c r="V2066" s="8">
        <v>0</v>
      </c>
      <c r="W2066" s="8">
        <v>0</v>
      </c>
      <c r="X2066" s="8">
        <v>141.91999999999999</v>
      </c>
    </row>
    <row r="2067" spans="1:24" x14ac:dyDescent="0.25">
      <c r="A2067" t="s">
        <v>2393</v>
      </c>
      <c r="B2067" s="1">
        <v>45612</v>
      </c>
      <c r="C2067" t="s">
        <v>276</v>
      </c>
      <c r="D2067" t="s">
        <v>277</v>
      </c>
      <c r="E2067" t="s">
        <v>150</v>
      </c>
      <c r="F2067" t="s">
        <v>37</v>
      </c>
      <c r="G2067" t="s">
        <v>151</v>
      </c>
      <c r="H2067" t="s">
        <v>152</v>
      </c>
      <c r="I2067" t="s">
        <v>40</v>
      </c>
      <c r="J2067" t="s">
        <v>41</v>
      </c>
      <c r="K2067" t="s">
        <v>42</v>
      </c>
      <c r="L2067" s="13">
        <v>14.5</v>
      </c>
      <c r="M2067" s="8">
        <v>4.2</v>
      </c>
      <c r="N2067">
        <v>56</v>
      </c>
      <c r="O2067" s="8">
        <v>812</v>
      </c>
      <c r="P2067" s="14">
        <v>2.1399999999999999E-2</v>
      </c>
      <c r="Q2067" s="8">
        <v>17.38</v>
      </c>
      <c r="R2067" s="8">
        <v>794.62</v>
      </c>
      <c r="S2067" s="8">
        <v>235.2</v>
      </c>
      <c r="T2067" s="8">
        <v>559.41999999999996</v>
      </c>
      <c r="U2067">
        <v>0</v>
      </c>
      <c r="V2067" s="8">
        <v>0</v>
      </c>
      <c r="W2067" s="8">
        <v>0</v>
      </c>
      <c r="X2067" s="8">
        <v>559.41999999999996</v>
      </c>
    </row>
    <row r="2068" spans="1:24" x14ac:dyDescent="0.25">
      <c r="A2068" t="s">
        <v>2394</v>
      </c>
      <c r="B2068" s="1">
        <v>45729</v>
      </c>
      <c r="C2068" t="s">
        <v>805</v>
      </c>
      <c r="D2068" t="s">
        <v>806</v>
      </c>
      <c r="E2068" t="s">
        <v>63</v>
      </c>
      <c r="F2068" t="s">
        <v>89</v>
      </c>
      <c r="G2068" t="s">
        <v>64</v>
      </c>
      <c r="H2068" t="s">
        <v>65</v>
      </c>
      <c r="I2068" t="s">
        <v>84</v>
      </c>
      <c r="J2068" t="s">
        <v>85</v>
      </c>
      <c r="K2068" t="s">
        <v>42</v>
      </c>
      <c r="L2068" s="13">
        <v>9.9</v>
      </c>
      <c r="M2068" s="8">
        <v>3.1</v>
      </c>
      <c r="N2068">
        <v>70</v>
      </c>
      <c r="O2068" s="8">
        <v>693</v>
      </c>
      <c r="P2068" s="14">
        <v>6.59E-2</v>
      </c>
      <c r="Q2068" s="8">
        <v>45.67</v>
      </c>
      <c r="R2068" s="8">
        <v>647.33000000000004</v>
      </c>
      <c r="S2068" s="8">
        <v>217</v>
      </c>
      <c r="T2068" s="8">
        <v>430.33</v>
      </c>
      <c r="U2068">
        <v>0</v>
      </c>
      <c r="V2068" s="8">
        <v>0</v>
      </c>
      <c r="W2068" s="8">
        <v>0</v>
      </c>
      <c r="X2068" s="8">
        <v>430.33</v>
      </c>
    </row>
    <row r="2069" spans="1:24" x14ac:dyDescent="0.25">
      <c r="A2069" t="s">
        <v>2395</v>
      </c>
      <c r="B2069" s="1">
        <v>45612</v>
      </c>
      <c r="C2069" t="s">
        <v>205</v>
      </c>
      <c r="D2069" t="s">
        <v>206</v>
      </c>
      <c r="E2069" t="s">
        <v>71</v>
      </c>
      <c r="F2069" t="s">
        <v>54</v>
      </c>
      <c r="G2069" t="s">
        <v>72</v>
      </c>
      <c r="H2069" t="s">
        <v>73</v>
      </c>
      <c r="I2069" t="s">
        <v>66</v>
      </c>
      <c r="J2069" t="s">
        <v>67</v>
      </c>
      <c r="K2069" t="s">
        <v>33</v>
      </c>
      <c r="L2069" s="13">
        <v>4.5</v>
      </c>
      <c r="M2069" s="8">
        <v>2.1</v>
      </c>
      <c r="N2069">
        <v>40</v>
      </c>
      <c r="O2069" s="8">
        <v>180</v>
      </c>
      <c r="P2069" s="14">
        <v>1.2500000000000001E-2</v>
      </c>
      <c r="Q2069" s="8">
        <v>2.25</v>
      </c>
      <c r="R2069" s="8">
        <v>177.75</v>
      </c>
      <c r="S2069" s="8">
        <v>84</v>
      </c>
      <c r="T2069" s="8">
        <v>93.75</v>
      </c>
      <c r="U2069">
        <v>0</v>
      </c>
      <c r="V2069" s="8">
        <v>0</v>
      </c>
      <c r="W2069" s="8">
        <v>0</v>
      </c>
      <c r="X2069" s="8">
        <v>93.75</v>
      </c>
    </row>
    <row r="2070" spans="1:24" x14ac:dyDescent="0.25">
      <c r="A2070" t="s">
        <v>2396</v>
      </c>
      <c r="B2070" s="1">
        <v>45973</v>
      </c>
      <c r="C2070" t="s">
        <v>211</v>
      </c>
      <c r="D2070" t="s">
        <v>212</v>
      </c>
      <c r="E2070" t="s">
        <v>27</v>
      </c>
      <c r="F2070" t="s">
        <v>37</v>
      </c>
      <c r="G2070" t="s">
        <v>38</v>
      </c>
      <c r="H2070" t="s">
        <v>39</v>
      </c>
      <c r="I2070" t="s">
        <v>66</v>
      </c>
      <c r="J2070" t="s">
        <v>67</v>
      </c>
      <c r="K2070" t="s">
        <v>33</v>
      </c>
      <c r="L2070" s="13">
        <v>4.5</v>
      </c>
      <c r="M2070" s="8">
        <v>2.1</v>
      </c>
      <c r="N2070">
        <v>36</v>
      </c>
      <c r="O2070" s="8">
        <v>162</v>
      </c>
      <c r="P2070" s="14">
        <v>3.4299999999999997E-2</v>
      </c>
      <c r="Q2070" s="8">
        <v>5.56</v>
      </c>
      <c r="R2070" s="8">
        <v>156.44</v>
      </c>
      <c r="S2070" s="8">
        <v>75.599999999999994</v>
      </c>
      <c r="T2070" s="8">
        <v>80.84</v>
      </c>
      <c r="U2070">
        <v>0</v>
      </c>
      <c r="V2070" s="8">
        <v>0</v>
      </c>
      <c r="W2070" s="8">
        <v>0</v>
      </c>
      <c r="X2070" s="8">
        <v>80.84</v>
      </c>
    </row>
    <row r="2071" spans="1:24" x14ac:dyDescent="0.25">
      <c r="A2071" t="s">
        <v>2397</v>
      </c>
      <c r="B2071" s="1">
        <v>45553</v>
      </c>
      <c r="C2071" t="s">
        <v>642</v>
      </c>
      <c r="D2071" t="s">
        <v>643</v>
      </c>
      <c r="E2071" t="s">
        <v>71</v>
      </c>
      <c r="F2071" t="s">
        <v>54</v>
      </c>
      <c r="G2071" t="s">
        <v>165</v>
      </c>
      <c r="H2071" t="s">
        <v>166</v>
      </c>
      <c r="I2071" t="s">
        <v>117</v>
      </c>
      <c r="J2071" t="s">
        <v>118</v>
      </c>
      <c r="K2071" t="s">
        <v>59</v>
      </c>
      <c r="L2071" s="13">
        <v>6</v>
      </c>
      <c r="M2071" s="8">
        <v>4.2</v>
      </c>
      <c r="N2071">
        <v>11</v>
      </c>
      <c r="O2071" s="8">
        <v>66</v>
      </c>
      <c r="P2071" s="14">
        <v>1.6400000000000001E-2</v>
      </c>
      <c r="Q2071" s="8">
        <v>1.08</v>
      </c>
      <c r="R2071" s="8">
        <v>64.92</v>
      </c>
      <c r="S2071" s="8">
        <v>46.2</v>
      </c>
      <c r="T2071" s="8">
        <v>18.72</v>
      </c>
      <c r="U2071">
        <v>0</v>
      </c>
      <c r="V2071" s="8">
        <v>0</v>
      </c>
      <c r="W2071" s="8">
        <v>0</v>
      </c>
      <c r="X2071" s="8">
        <v>18.72</v>
      </c>
    </row>
    <row r="2072" spans="1:24" x14ac:dyDescent="0.25">
      <c r="A2072" t="s">
        <v>2398</v>
      </c>
      <c r="B2072" s="1">
        <v>45675</v>
      </c>
      <c r="C2072" t="s">
        <v>115</v>
      </c>
      <c r="D2072" t="s">
        <v>116</v>
      </c>
      <c r="E2072" t="s">
        <v>27</v>
      </c>
      <c r="F2072" t="s">
        <v>54</v>
      </c>
      <c r="G2072" t="s">
        <v>29</v>
      </c>
      <c r="H2072" t="s">
        <v>30</v>
      </c>
      <c r="I2072" t="s">
        <v>66</v>
      </c>
      <c r="J2072" t="s">
        <v>67</v>
      </c>
      <c r="K2072" t="s">
        <v>33</v>
      </c>
      <c r="L2072" s="13">
        <v>4.5</v>
      </c>
      <c r="M2072" s="8">
        <v>2.1</v>
      </c>
      <c r="N2072">
        <v>38</v>
      </c>
      <c r="O2072" s="8">
        <v>171</v>
      </c>
      <c r="P2072" s="14">
        <v>4.0500000000000001E-2</v>
      </c>
      <c r="Q2072" s="8">
        <v>6.93</v>
      </c>
      <c r="R2072" s="8">
        <v>164.07</v>
      </c>
      <c r="S2072" s="8">
        <v>79.8</v>
      </c>
      <c r="T2072" s="8">
        <v>84.27</v>
      </c>
      <c r="U2072">
        <v>0</v>
      </c>
      <c r="V2072" s="8">
        <v>0</v>
      </c>
      <c r="W2072" s="8">
        <v>0</v>
      </c>
      <c r="X2072" s="8">
        <v>84.27</v>
      </c>
    </row>
    <row r="2073" spans="1:24" x14ac:dyDescent="0.25">
      <c r="A2073" t="s">
        <v>2399</v>
      </c>
      <c r="B2073" s="1">
        <v>45448</v>
      </c>
      <c r="C2073" t="s">
        <v>763</v>
      </c>
      <c r="D2073" t="s">
        <v>764</v>
      </c>
      <c r="E2073" t="s">
        <v>71</v>
      </c>
      <c r="F2073" t="s">
        <v>46</v>
      </c>
      <c r="G2073" t="s">
        <v>72</v>
      </c>
      <c r="H2073" t="s">
        <v>73</v>
      </c>
      <c r="I2073" t="s">
        <v>185</v>
      </c>
      <c r="J2073" t="s">
        <v>186</v>
      </c>
      <c r="K2073" t="s">
        <v>59</v>
      </c>
      <c r="L2073" s="13">
        <v>4.9000000000000004</v>
      </c>
      <c r="M2073" s="8">
        <v>3.1</v>
      </c>
      <c r="N2073">
        <v>83</v>
      </c>
      <c r="O2073" s="8">
        <v>406.7</v>
      </c>
      <c r="P2073" s="14">
        <v>0.1411</v>
      </c>
      <c r="Q2073" s="8">
        <v>57.39</v>
      </c>
      <c r="R2073" s="8">
        <v>349.31</v>
      </c>
      <c r="S2073" s="8">
        <v>257.3</v>
      </c>
      <c r="T2073" s="8">
        <v>92.01</v>
      </c>
      <c r="U2073">
        <v>0</v>
      </c>
      <c r="V2073" s="8">
        <v>0</v>
      </c>
      <c r="W2073" s="8">
        <v>0</v>
      </c>
      <c r="X2073" s="8">
        <v>92.01</v>
      </c>
    </row>
    <row r="2074" spans="1:24" x14ac:dyDescent="0.25">
      <c r="A2074" t="s">
        <v>2400</v>
      </c>
      <c r="B2074" s="1">
        <v>45995</v>
      </c>
      <c r="C2074" t="s">
        <v>458</v>
      </c>
      <c r="D2074" t="s">
        <v>459</v>
      </c>
      <c r="E2074" t="s">
        <v>27</v>
      </c>
      <c r="F2074" t="s">
        <v>89</v>
      </c>
      <c r="G2074" t="s">
        <v>38</v>
      </c>
      <c r="H2074" t="s">
        <v>39</v>
      </c>
      <c r="I2074" t="s">
        <v>31</v>
      </c>
      <c r="J2074" t="s">
        <v>32</v>
      </c>
      <c r="K2074" t="s">
        <v>33</v>
      </c>
      <c r="L2074" s="13">
        <v>5.8</v>
      </c>
      <c r="M2074" s="8">
        <v>2.7</v>
      </c>
      <c r="N2074">
        <v>125</v>
      </c>
      <c r="O2074" s="8">
        <v>725</v>
      </c>
      <c r="P2074" s="14">
        <v>0.15770000000000001</v>
      </c>
      <c r="Q2074" s="8">
        <v>114.33</v>
      </c>
      <c r="R2074" s="8">
        <v>610.66999999999996</v>
      </c>
      <c r="S2074" s="8">
        <v>337.5</v>
      </c>
      <c r="T2074" s="8">
        <v>273.17</v>
      </c>
      <c r="U2074">
        <v>0</v>
      </c>
      <c r="V2074" s="8">
        <v>0</v>
      </c>
      <c r="W2074" s="8">
        <v>0</v>
      </c>
      <c r="X2074" s="8">
        <v>273.17</v>
      </c>
    </row>
    <row r="2075" spans="1:24" x14ac:dyDescent="0.25">
      <c r="A2075" t="s">
        <v>2401</v>
      </c>
      <c r="B2075" s="1">
        <v>46237</v>
      </c>
      <c r="C2075" t="s">
        <v>162</v>
      </c>
      <c r="D2075" t="s">
        <v>163</v>
      </c>
      <c r="E2075" t="s">
        <v>150</v>
      </c>
      <c r="F2075" t="s">
        <v>89</v>
      </c>
      <c r="G2075" t="s">
        <v>151</v>
      </c>
      <c r="H2075" t="s">
        <v>152</v>
      </c>
      <c r="I2075" t="s">
        <v>47</v>
      </c>
      <c r="J2075" t="s">
        <v>48</v>
      </c>
      <c r="K2075" t="s">
        <v>49</v>
      </c>
      <c r="L2075" s="13">
        <v>5</v>
      </c>
      <c r="M2075" s="8">
        <v>3.2</v>
      </c>
      <c r="N2075">
        <v>511</v>
      </c>
      <c r="O2075" s="8">
        <v>2555</v>
      </c>
      <c r="P2075" s="14">
        <v>0.22989999999999999</v>
      </c>
      <c r="Q2075" s="8">
        <v>587.39</v>
      </c>
      <c r="R2075" s="8">
        <v>1967.61</v>
      </c>
      <c r="S2075" s="8">
        <v>1635.2</v>
      </c>
      <c r="T2075" s="8">
        <v>332.41</v>
      </c>
      <c r="U2075">
        <v>0</v>
      </c>
      <c r="V2075" s="8">
        <v>0</v>
      </c>
      <c r="W2075" s="8">
        <v>0</v>
      </c>
      <c r="X2075" s="8">
        <v>332.41</v>
      </c>
    </row>
    <row r="2076" spans="1:24" x14ac:dyDescent="0.25">
      <c r="A2076" t="s">
        <v>2402</v>
      </c>
      <c r="B2076" s="1">
        <v>45777</v>
      </c>
      <c r="C2076" t="s">
        <v>171</v>
      </c>
      <c r="D2076" t="s">
        <v>172</v>
      </c>
      <c r="E2076" t="s">
        <v>27</v>
      </c>
      <c r="F2076" t="s">
        <v>46</v>
      </c>
      <c r="G2076" t="s">
        <v>38</v>
      </c>
      <c r="H2076" t="s">
        <v>39</v>
      </c>
      <c r="I2076" t="s">
        <v>104</v>
      </c>
      <c r="J2076" t="s">
        <v>105</v>
      </c>
      <c r="K2076" t="s">
        <v>49</v>
      </c>
      <c r="L2076" s="13">
        <v>4.2</v>
      </c>
      <c r="M2076" s="8">
        <v>2.8</v>
      </c>
      <c r="N2076">
        <v>9</v>
      </c>
      <c r="O2076" s="8">
        <v>37.799999999999997</v>
      </c>
      <c r="P2076" s="14">
        <v>0.13600000000000001</v>
      </c>
      <c r="Q2076" s="8">
        <v>5.14</v>
      </c>
      <c r="R2076" s="8">
        <v>32.659999999999997</v>
      </c>
      <c r="S2076" s="8">
        <v>25.2</v>
      </c>
      <c r="T2076" s="8">
        <v>7.46</v>
      </c>
      <c r="U2076">
        <v>0</v>
      </c>
      <c r="V2076" s="8">
        <v>0</v>
      </c>
      <c r="W2076" s="8">
        <v>0</v>
      </c>
      <c r="X2076" s="8">
        <v>7.46</v>
      </c>
    </row>
    <row r="2077" spans="1:24" x14ac:dyDescent="0.25">
      <c r="A2077" t="s">
        <v>2403</v>
      </c>
      <c r="B2077" s="1">
        <v>45360</v>
      </c>
      <c r="C2077" t="s">
        <v>241</v>
      </c>
      <c r="D2077" t="s">
        <v>242</v>
      </c>
      <c r="E2077" t="s">
        <v>71</v>
      </c>
      <c r="F2077" t="s">
        <v>89</v>
      </c>
      <c r="G2077" t="s">
        <v>72</v>
      </c>
      <c r="H2077" t="s">
        <v>73</v>
      </c>
      <c r="I2077" t="s">
        <v>130</v>
      </c>
      <c r="J2077" t="s">
        <v>131</v>
      </c>
      <c r="K2077" t="s">
        <v>42</v>
      </c>
      <c r="L2077" s="13">
        <v>4.8</v>
      </c>
      <c r="M2077" s="8">
        <v>1.4</v>
      </c>
      <c r="N2077">
        <v>41</v>
      </c>
      <c r="O2077" s="8">
        <v>196.8</v>
      </c>
      <c r="P2077" s="14">
        <v>5.0299999999999997E-2</v>
      </c>
      <c r="Q2077" s="8">
        <v>9.9</v>
      </c>
      <c r="R2077" s="8">
        <v>186.9</v>
      </c>
      <c r="S2077" s="8">
        <v>57.4</v>
      </c>
      <c r="T2077" s="8">
        <v>129.5</v>
      </c>
      <c r="U2077">
        <v>0</v>
      </c>
      <c r="V2077" s="8">
        <v>0</v>
      </c>
      <c r="W2077" s="8">
        <v>0</v>
      </c>
      <c r="X2077" s="8">
        <v>129.5</v>
      </c>
    </row>
    <row r="2078" spans="1:24" x14ac:dyDescent="0.25">
      <c r="A2078" t="s">
        <v>2404</v>
      </c>
      <c r="B2078" s="1">
        <v>45385</v>
      </c>
      <c r="C2078" t="s">
        <v>262</v>
      </c>
      <c r="D2078" t="s">
        <v>263</v>
      </c>
      <c r="E2078" t="s">
        <v>63</v>
      </c>
      <c r="F2078" t="s">
        <v>54</v>
      </c>
      <c r="G2078" t="s">
        <v>64</v>
      </c>
      <c r="H2078" t="s">
        <v>65</v>
      </c>
      <c r="I2078" t="s">
        <v>156</v>
      </c>
      <c r="J2078" t="s">
        <v>157</v>
      </c>
      <c r="K2078" t="s">
        <v>42</v>
      </c>
      <c r="L2078" s="13">
        <v>6.2</v>
      </c>
      <c r="M2078" s="8">
        <v>1.9</v>
      </c>
      <c r="N2078">
        <v>259</v>
      </c>
      <c r="O2078" s="8">
        <v>1605.8</v>
      </c>
      <c r="P2078" s="14">
        <v>5.4999999999999997E-3</v>
      </c>
      <c r="Q2078" s="8">
        <v>8.83</v>
      </c>
      <c r="R2078" s="8">
        <v>1596.97</v>
      </c>
      <c r="S2078" s="8">
        <v>492.1</v>
      </c>
      <c r="T2078" s="8">
        <v>1104.8699999999999</v>
      </c>
      <c r="U2078">
        <v>0</v>
      </c>
      <c r="V2078" s="8">
        <v>0</v>
      </c>
      <c r="W2078" s="8">
        <v>0</v>
      </c>
      <c r="X2078" s="8">
        <v>1104.8699999999999</v>
      </c>
    </row>
    <row r="2079" spans="1:24" x14ac:dyDescent="0.25">
      <c r="A2079" t="s">
        <v>2405</v>
      </c>
      <c r="B2079" s="1">
        <v>46143</v>
      </c>
      <c r="C2079" t="s">
        <v>383</v>
      </c>
      <c r="D2079" t="s">
        <v>384</v>
      </c>
      <c r="E2079" t="s">
        <v>63</v>
      </c>
      <c r="F2079" t="s">
        <v>54</v>
      </c>
      <c r="G2079" t="s">
        <v>64</v>
      </c>
      <c r="H2079" t="s">
        <v>65</v>
      </c>
      <c r="I2079" t="s">
        <v>127</v>
      </c>
      <c r="J2079" t="s">
        <v>128</v>
      </c>
      <c r="K2079" t="s">
        <v>33</v>
      </c>
      <c r="L2079" s="13">
        <v>7.2</v>
      </c>
      <c r="M2079" s="8">
        <v>3.6</v>
      </c>
      <c r="N2079">
        <v>104</v>
      </c>
      <c r="O2079" s="8">
        <v>748.8</v>
      </c>
      <c r="P2079" s="14">
        <v>0.39229999999999998</v>
      </c>
      <c r="Q2079" s="8">
        <v>293.75</v>
      </c>
      <c r="R2079" s="8">
        <v>455.05</v>
      </c>
      <c r="S2079" s="8">
        <v>374.4</v>
      </c>
      <c r="T2079" s="8">
        <v>80.650000000000006</v>
      </c>
      <c r="U2079">
        <v>0</v>
      </c>
      <c r="V2079" s="8">
        <v>0</v>
      </c>
      <c r="W2079" s="8">
        <v>0</v>
      </c>
      <c r="X2079" s="8">
        <v>80.650000000000006</v>
      </c>
    </row>
    <row r="2080" spans="1:24" x14ac:dyDescent="0.25">
      <c r="A2080" t="s">
        <v>2406</v>
      </c>
      <c r="B2080" s="1">
        <v>45379</v>
      </c>
      <c r="C2080" t="s">
        <v>272</v>
      </c>
      <c r="D2080" t="s">
        <v>273</v>
      </c>
      <c r="E2080" t="s">
        <v>27</v>
      </c>
      <c r="F2080" t="s">
        <v>54</v>
      </c>
      <c r="G2080" t="s">
        <v>29</v>
      </c>
      <c r="H2080" t="s">
        <v>30</v>
      </c>
      <c r="I2080" t="s">
        <v>104</v>
      </c>
      <c r="J2080" t="s">
        <v>105</v>
      </c>
      <c r="K2080" t="s">
        <v>49</v>
      </c>
      <c r="L2080" s="13">
        <v>4.2</v>
      </c>
      <c r="M2080" s="8">
        <v>2.8</v>
      </c>
      <c r="N2080">
        <v>39</v>
      </c>
      <c r="O2080" s="8">
        <v>163.80000000000001</v>
      </c>
      <c r="P2080" s="14">
        <v>1.6500000000000001E-2</v>
      </c>
      <c r="Q2080" s="8">
        <v>2.7</v>
      </c>
      <c r="R2080" s="8">
        <v>161.1</v>
      </c>
      <c r="S2080" s="8">
        <v>109.2</v>
      </c>
      <c r="T2080" s="8">
        <v>51.9</v>
      </c>
      <c r="U2080">
        <v>0</v>
      </c>
      <c r="V2080" s="8">
        <v>0</v>
      </c>
      <c r="W2080" s="8">
        <v>0</v>
      </c>
      <c r="X2080" s="8">
        <v>51.9</v>
      </c>
    </row>
    <row r="2081" spans="1:24" x14ac:dyDescent="0.25">
      <c r="A2081" t="s">
        <v>2407</v>
      </c>
      <c r="B2081" s="1">
        <v>45387</v>
      </c>
      <c r="C2081" t="s">
        <v>154</v>
      </c>
      <c r="D2081" t="s">
        <v>155</v>
      </c>
      <c r="E2081" t="s">
        <v>150</v>
      </c>
      <c r="F2081" t="s">
        <v>46</v>
      </c>
      <c r="G2081" t="s">
        <v>151</v>
      </c>
      <c r="H2081" t="s">
        <v>152</v>
      </c>
      <c r="I2081" t="s">
        <v>130</v>
      </c>
      <c r="J2081" t="s">
        <v>131</v>
      </c>
      <c r="K2081" t="s">
        <v>42</v>
      </c>
      <c r="L2081" s="13">
        <v>4.8</v>
      </c>
      <c r="M2081" s="8">
        <v>1.4</v>
      </c>
      <c r="N2081">
        <v>58</v>
      </c>
      <c r="O2081" s="8">
        <v>278.39999999999998</v>
      </c>
      <c r="P2081" s="14">
        <v>0.11849999999999999</v>
      </c>
      <c r="Q2081" s="8">
        <v>32.99</v>
      </c>
      <c r="R2081" s="8">
        <v>245.41</v>
      </c>
      <c r="S2081" s="8">
        <v>81.2</v>
      </c>
      <c r="T2081" s="8">
        <v>164.21</v>
      </c>
      <c r="U2081">
        <v>0</v>
      </c>
      <c r="V2081" s="8">
        <v>0</v>
      </c>
      <c r="W2081" s="8">
        <v>0</v>
      </c>
      <c r="X2081" s="8">
        <v>164.21</v>
      </c>
    </row>
    <row r="2082" spans="1:24" x14ac:dyDescent="0.25">
      <c r="A2082" t="s">
        <v>2408</v>
      </c>
      <c r="B2082" s="1">
        <v>45734</v>
      </c>
      <c r="C2082" t="s">
        <v>285</v>
      </c>
      <c r="D2082" t="s">
        <v>286</v>
      </c>
      <c r="E2082" t="s">
        <v>27</v>
      </c>
      <c r="F2082" t="s">
        <v>89</v>
      </c>
      <c r="G2082" t="s">
        <v>29</v>
      </c>
      <c r="H2082" t="s">
        <v>30</v>
      </c>
      <c r="I2082" t="s">
        <v>117</v>
      </c>
      <c r="J2082" t="s">
        <v>118</v>
      </c>
      <c r="K2082" t="s">
        <v>59</v>
      </c>
      <c r="L2082" s="13">
        <v>6</v>
      </c>
      <c r="M2082" s="8">
        <v>4.2</v>
      </c>
      <c r="N2082">
        <v>203</v>
      </c>
      <c r="O2082" s="8">
        <v>1218</v>
      </c>
      <c r="P2082" s="14">
        <v>9.69E-2</v>
      </c>
      <c r="Q2082" s="8">
        <v>118.02</v>
      </c>
      <c r="R2082" s="8">
        <v>1099.98</v>
      </c>
      <c r="S2082" s="8">
        <v>852.6</v>
      </c>
      <c r="T2082" s="8">
        <v>247.38</v>
      </c>
      <c r="U2082">
        <v>0</v>
      </c>
      <c r="V2082" s="8">
        <v>0</v>
      </c>
      <c r="W2082" s="8">
        <v>0</v>
      </c>
      <c r="X2082" s="8">
        <v>247.38</v>
      </c>
    </row>
    <row r="2083" spans="1:24" x14ac:dyDescent="0.25">
      <c r="A2083" t="s">
        <v>2409</v>
      </c>
      <c r="B2083" s="1">
        <v>45390</v>
      </c>
      <c r="C2083" t="s">
        <v>551</v>
      </c>
      <c r="D2083" t="s">
        <v>552</v>
      </c>
      <c r="E2083" t="s">
        <v>27</v>
      </c>
      <c r="F2083" t="s">
        <v>54</v>
      </c>
      <c r="G2083" t="s">
        <v>29</v>
      </c>
      <c r="H2083" t="s">
        <v>30</v>
      </c>
      <c r="I2083" t="s">
        <v>57</v>
      </c>
      <c r="J2083" t="s">
        <v>58</v>
      </c>
      <c r="K2083" t="s">
        <v>59</v>
      </c>
      <c r="L2083" s="13">
        <v>10.5</v>
      </c>
      <c r="M2083" s="8">
        <v>7.5</v>
      </c>
      <c r="N2083">
        <v>52</v>
      </c>
      <c r="O2083" s="8">
        <v>546</v>
      </c>
      <c r="P2083" s="14">
        <v>0.39040000000000002</v>
      </c>
      <c r="Q2083" s="8">
        <v>213.16</v>
      </c>
      <c r="R2083" s="8">
        <v>332.84</v>
      </c>
      <c r="S2083" s="8">
        <v>390</v>
      </c>
      <c r="T2083" s="8">
        <v>-57.16</v>
      </c>
      <c r="U2083">
        <v>0</v>
      </c>
      <c r="V2083" s="8">
        <v>0</v>
      </c>
      <c r="W2083" s="8">
        <v>0</v>
      </c>
      <c r="X2083" s="8">
        <v>-57.16</v>
      </c>
    </row>
    <row r="2084" spans="1:24" x14ac:dyDescent="0.25">
      <c r="A2084" t="s">
        <v>2410</v>
      </c>
      <c r="B2084" s="1">
        <v>46054</v>
      </c>
      <c r="C2084" t="s">
        <v>276</v>
      </c>
      <c r="D2084" t="s">
        <v>277</v>
      </c>
      <c r="E2084" t="s">
        <v>150</v>
      </c>
      <c r="F2084" t="s">
        <v>37</v>
      </c>
      <c r="G2084" t="s">
        <v>151</v>
      </c>
      <c r="H2084" t="s">
        <v>152</v>
      </c>
      <c r="I2084" t="s">
        <v>185</v>
      </c>
      <c r="J2084" t="s">
        <v>186</v>
      </c>
      <c r="K2084" t="s">
        <v>59</v>
      </c>
      <c r="L2084" s="13">
        <v>4.9000000000000004</v>
      </c>
      <c r="M2084" s="8">
        <v>3.1</v>
      </c>
      <c r="N2084">
        <v>64</v>
      </c>
      <c r="O2084" s="8">
        <v>313.60000000000002</v>
      </c>
      <c r="P2084" s="14">
        <v>2.06E-2</v>
      </c>
      <c r="Q2084" s="8">
        <v>6.46</v>
      </c>
      <c r="R2084" s="8">
        <v>307.14</v>
      </c>
      <c r="S2084" s="8">
        <v>198.4</v>
      </c>
      <c r="T2084" s="8">
        <v>108.74</v>
      </c>
      <c r="U2084">
        <v>0</v>
      </c>
      <c r="V2084" s="8">
        <v>0</v>
      </c>
      <c r="W2084" s="8">
        <v>0</v>
      </c>
      <c r="X2084" s="8">
        <v>108.74</v>
      </c>
    </row>
    <row r="2085" spans="1:24" x14ac:dyDescent="0.25">
      <c r="A2085" t="s">
        <v>2411</v>
      </c>
      <c r="B2085" s="1">
        <v>46048</v>
      </c>
      <c r="C2085" t="s">
        <v>188</v>
      </c>
      <c r="D2085" t="s">
        <v>189</v>
      </c>
      <c r="E2085" t="s">
        <v>27</v>
      </c>
      <c r="F2085" t="s">
        <v>54</v>
      </c>
      <c r="G2085" t="s">
        <v>29</v>
      </c>
      <c r="H2085" t="s">
        <v>30</v>
      </c>
      <c r="I2085" t="s">
        <v>117</v>
      </c>
      <c r="J2085" t="s">
        <v>118</v>
      </c>
      <c r="K2085" t="s">
        <v>59</v>
      </c>
      <c r="L2085" s="13">
        <v>6</v>
      </c>
      <c r="M2085" s="8">
        <v>4.2</v>
      </c>
      <c r="N2085">
        <v>132</v>
      </c>
      <c r="O2085" s="8">
        <v>792</v>
      </c>
      <c r="P2085" s="14">
        <v>3.5000000000000001E-3</v>
      </c>
      <c r="Q2085" s="8">
        <v>2.77</v>
      </c>
      <c r="R2085" s="8">
        <v>789.23</v>
      </c>
      <c r="S2085" s="8">
        <v>554.4</v>
      </c>
      <c r="T2085" s="8">
        <v>234.83</v>
      </c>
      <c r="U2085">
        <v>20</v>
      </c>
      <c r="V2085" s="8">
        <v>119.58</v>
      </c>
      <c r="W2085" s="8">
        <v>94</v>
      </c>
      <c r="X2085" s="8">
        <v>140.83000000000001</v>
      </c>
    </row>
    <row r="2086" spans="1:24" x14ac:dyDescent="0.25">
      <c r="A2086" t="s">
        <v>2412</v>
      </c>
      <c r="B2086" s="1">
        <v>45673</v>
      </c>
      <c r="C2086" t="s">
        <v>171</v>
      </c>
      <c r="D2086" t="s">
        <v>172</v>
      </c>
      <c r="E2086" t="s">
        <v>27</v>
      </c>
      <c r="F2086" t="s">
        <v>46</v>
      </c>
      <c r="G2086" t="s">
        <v>38</v>
      </c>
      <c r="H2086" t="s">
        <v>39</v>
      </c>
      <c r="I2086" t="s">
        <v>40</v>
      </c>
      <c r="J2086" t="s">
        <v>41</v>
      </c>
      <c r="K2086" t="s">
        <v>42</v>
      </c>
      <c r="L2086" s="13">
        <v>14.5</v>
      </c>
      <c r="M2086" s="8">
        <v>4.2</v>
      </c>
      <c r="N2086">
        <v>46</v>
      </c>
      <c r="O2086" s="8">
        <v>667</v>
      </c>
      <c r="P2086" s="14">
        <v>0.40350000000000003</v>
      </c>
      <c r="Q2086" s="8">
        <v>269.13</v>
      </c>
      <c r="R2086" s="8">
        <v>397.87</v>
      </c>
      <c r="S2086" s="8">
        <v>193.2</v>
      </c>
      <c r="T2086" s="8">
        <v>204.67</v>
      </c>
      <c r="U2086">
        <v>0</v>
      </c>
      <c r="V2086" s="8">
        <v>0</v>
      </c>
      <c r="W2086" s="8">
        <v>0</v>
      </c>
      <c r="X2086" s="8">
        <v>204.67</v>
      </c>
    </row>
    <row r="2087" spans="1:24" x14ac:dyDescent="0.25">
      <c r="A2087" t="s">
        <v>2413</v>
      </c>
      <c r="B2087" s="1">
        <v>46123</v>
      </c>
      <c r="C2087" t="s">
        <v>154</v>
      </c>
      <c r="D2087" t="s">
        <v>155</v>
      </c>
      <c r="E2087" t="s">
        <v>150</v>
      </c>
      <c r="F2087" t="s">
        <v>46</v>
      </c>
      <c r="G2087" t="s">
        <v>151</v>
      </c>
      <c r="H2087" t="s">
        <v>152</v>
      </c>
      <c r="I2087" t="s">
        <v>130</v>
      </c>
      <c r="J2087" t="s">
        <v>131</v>
      </c>
      <c r="K2087" t="s">
        <v>42</v>
      </c>
      <c r="L2087" s="13">
        <v>4.8</v>
      </c>
      <c r="M2087" s="8">
        <v>1.4</v>
      </c>
      <c r="N2087">
        <v>87</v>
      </c>
      <c r="O2087" s="8">
        <v>417.6</v>
      </c>
      <c r="P2087" s="14">
        <v>6.9199999999999998E-2</v>
      </c>
      <c r="Q2087" s="8">
        <v>28.9</v>
      </c>
      <c r="R2087" s="8">
        <v>388.7</v>
      </c>
      <c r="S2087" s="8">
        <v>121.8</v>
      </c>
      <c r="T2087" s="8">
        <v>266.89999999999998</v>
      </c>
      <c r="U2087">
        <v>0</v>
      </c>
      <c r="V2087" s="8">
        <v>0</v>
      </c>
      <c r="W2087" s="8">
        <v>0</v>
      </c>
      <c r="X2087" s="8">
        <v>266.89999999999998</v>
      </c>
    </row>
    <row r="2088" spans="1:24" x14ac:dyDescent="0.25">
      <c r="A2088" t="s">
        <v>2414</v>
      </c>
      <c r="B2088" s="1">
        <v>45425</v>
      </c>
      <c r="C2088" t="s">
        <v>410</v>
      </c>
      <c r="D2088" t="s">
        <v>411</v>
      </c>
      <c r="E2088" t="s">
        <v>150</v>
      </c>
      <c r="F2088" t="s">
        <v>46</v>
      </c>
      <c r="G2088" t="s">
        <v>151</v>
      </c>
      <c r="H2088" t="s">
        <v>152</v>
      </c>
      <c r="I2088" t="s">
        <v>144</v>
      </c>
      <c r="J2088" t="s">
        <v>145</v>
      </c>
      <c r="K2088" t="s">
        <v>33</v>
      </c>
      <c r="L2088" s="13">
        <v>12</v>
      </c>
      <c r="M2088" s="8">
        <v>6.5</v>
      </c>
      <c r="N2088">
        <v>12</v>
      </c>
      <c r="O2088" s="8">
        <v>144</v>
      </c>
      <c r="P2088" s="14">
        <v>0.13589999999999999</v>
      </c>
      <c r="Q2088" s="8">
        <v>19.57</v>
      </c>
      <c r="R2088" s="8">
        <v>124.43</v>
      </c>
      <c r="S2088" s="8">
        <v>78</v>
      </c>
      <c r="T2088" s="8">
        <v>46.43</v>
      </c>
      <c r="U2088">
        <v>0</v>
      </c>
      <c r="V2088" s="8">
        <v>0</v>
      </c>
      <c r="W2088" s="8">
        <v>0</v>
      </c>
      <c r="X2088" s="8">
        <v>46.43</v>
      </c>
    </row>
    <row r="2089" spans="1:24" x14ac:dyDescent="0.25">
      <c r="A2089" t="s">
        <v>2415</v>
      </c>
      <c r="B2089" s="1">
        <v>45861</v>
      </c>
      <c r="C2089" t="s">
        <v>51</v>
      </c>
      <c r="D2089" t="s">
        <v>52</v>
      </c>
      <c r="E2089" t="s">
        <v>53</v>
      </c>
      <c r="F2089" t="s">
        <v>54</v>
      </c>
      <c r="G2089" t="s">
        <v>55</v>
      </c>
      <c r="H2089" t="s">
        <v>56</v>
      </c>
      <c r="I2089" t="s">
        <v>31</v>
      </c>
      <c r="J2089" t="s">
        <v>32</v>
      </c>
      <c r="K2089" t="s">
        <v>33</v>
      </c>
      <c r="L2089" s="13">
        <v>5.8</v>
      </c>
      <c r="M2089" s="8">
        <v>2.7</v>
      </c>
      <c r="N2089">
        <v>67</v>
      </c>
      <c r="O2089" s="8">
        <v>388.6</v>
      </c>
      <c r="P2089" s="14">
        <v>8.0000000000000002E-3</v>
      </c>
      <c r="Q2089" s="8">
        <v>3.11</v>
      </c>
      <c r="R2089" s="8">
        <v>385.49</v>
      </c>
      <c r="S2089" s="8">
        <v>180.9</v>
      </c>
      <c r="T2089" s="8">
        <v>204.59</v>
      </c>
      <c r="U2089">
        <v>0</v>
      </c>
      <c r="V2089" s="8">
        <v>0</v>
      </c>
      <c r="W2089" s="8">
        <v>0</v>
      </c>
      <c r="X2089" s="8">
        <v>204.59</v>
      </c>
    </row>
    <row r="2090" spans="1:24" x14ac:dyDescent="0.25">
      <c r="A2090" t="s">
        <v>2416</v>
      </c>
      <c r="B2090" s="1">
        <v>45353</v>
      </c>
      <c r="C2090" t="s">
        <v>77</v>
      </c>
      <c r="D2090" t="s">
        <v>78</v>
      </c>
      <c r="E2090" t="s">
        <v>63</v>
      </c>
      <c r="F2090" t="s">
        <v>37</v>
      </c>
      <c r="G2090" t="s">
        <v>64</v>
      </c>
      <c r="H2090" t="s">
        <v>65</v>
      </c>
      <c r="I2090" t="s">
        <v>47</v>
      </c>
      <c r="J2090" t="s">
        <v>48</v>
      </c>
      <c r="K2090" t="s">
        <v>49</v>
      </c>
      <c r="L2090" s="13">
        <v>5</v>
      </c>
      <c r="M2090" s="8">
        <v>3.2</v>
      </c>
      <c r="N2090">
        <v>4</v>
      </c>
      <c r="O2090" s="8">
        <v>20</v>
      </c>
      <c r="P2090" s="14">
        <v>5.0000000000000001E-4</v>
      </c>
      <c r="Q2090" s="8">
        <v>0.01</v>
      </c>
      <c r="R2090" s="8">
        <v>19.989999999999998</v>
      </c>
      <c r="S2090" s="8">
        <v>12.8</v>
      </c>
      <c r="T2090" s="8">
        <v>7.19</v>
      </c>
      <c r="U2090">
        <v>0</v>
      </c>
      <c r="V2090" s="8">
        <v>0</v>
      </c>
      <c r="W2090" s="8">
        <v>0</v>
      </c>
      <c r="X2090" s="8">
        <v>7.19</v>
      </c>
    </row>
    <row r="2091" spans="1:24" x14ac:dyDescent="0.25">
      <c r="A2091" t="s">
        <v>2417</v>
      </c>
      <c r="B2091" s="1">
        <v>45892</v>
      </c>
      <c r="C2091" t="s">
        <v>440</v>
      </c>
      <c r="D2091" t="s">
        <v>441</v>
      </c>
      <c r="E2091" t="s">
        <v>71</v>
      </c>
      <c r="F2091" t="s">
        <v>54</v>
      </c>
      <c r="G2091" t="s">
        <v>165</v>
      </c>
      <c r="H2091" t="s">
        <v>166</v>
      </c>
      <c r="I2091" t="s">
        <v>104</v>
      </c>
      <c r="J2091" t="s">
        <v>105</v>
      </c>
      <c r="K2091" t="s">
        <v>49</v>
      </c>
      <c r="L2091" s="13">
        <v>4.2</v>
      </c>
      <c r="M2091" s="8">
        <v>2.8</v>
      </c>
      <c r="N2091">
        <v>57</v>
      </c>
      <c r="O2091" s="8">
        <v>239.4</v>
      </c>
      <c r="P2091" s="14">
        <v>4.0000000000000001E-3</v>
      </c>
      <c r="Q2091" s="8">
        <v>0.96</v>
      </c>
      <c r="R2091" s="8">
        <v>238.44</v>
      </c>
      <c r="S2091" s="8">
        <v>159.6</v>
      </c>
      <c r="T2091" s="8">
        <v>78.84</v>
      </c>
      <c r="U2091">
        <v>0</v>
      </c>
      <c r="V2091" s="8">
        <v>0</v>
      </c>
      <c r="W2091" s="8">
        <v>0</v>
      </c>
      <c r="X2091" s="8">
        <v>78.84</v>
      </c>
    </row>
    <row r="2092" spans="1:24" x14ac:dyDescent="0.25">
      <c r="A2092" t="s">
        <v>2418</v>
      </c>
      <c r="B2092" s="1">
        <v>45867</v>
      </c>
      <c r="C2092" t="s">
        <v>201</v>
      </c>
      <c r="D2092" t="s">
        <v>202</v>
      </c>
      <c r="E2092" t="s">
        <v>53</v>
      </c>
      <c r="F2092" t="s">
        <v>46</v>
      </c>
      <c r="G2092" t="s">
        <v>55</v>
      </c>
      <c r="H2092" t="s">
        <v>56</v>
      </c>
      <c r="I2092" t="s">
        <v>74</v>
      </c>
      <c r="J2092" t="s">
        <v>75</v>
      </c>
      <c r="K2092" t="s">
        <v>49</v>
      </c>
      <c r="L2092" s="13">
        <v>11</v>
      </c>
      <c r="M2092" s="8">
        <v>6.8</v>
      </c>
      <c r="N2092">
        <v>16</v>
      </c>
      <c r="O2092" s="8">
        <v>176</v>
      </c>
      <c r="P2092" s="14">
        <v>0.24909999999999999</v>
      </c>
      <c r="Q2092" s="8">
        <v>43.84</v>
      </c>
      <c r="R2092" s="8">
        <v>132.16</v>
      </c>
      <c r="S2092" s="8">
        <v>108.8</v>
      </c>
      <c r="T2092" s="8">
        <v>23.36</v>
      </c>
      <c r="U2092">
        <v>0</v>
      </c>
      <c r="V2092" s="8">
        <v>0</v>
      </c>
      <c r="W2092" s="8">
        <v>0</v>
      </c>
      <c r="X2092" s="8">
        <v>23.36</v>
      </c>
    </row>
    <row r="2093" spans="1:24" x14ac:dyDescent="0.25">
      <c r="A2093" t="s">
        <v>2419</v>
      </c>
      <c r="B2093" s="1">
        <v>45867</v>
      </c>
      <c r="C2093" t="s">
        <v>400</v>
      </c>
      <c r="D2093" t="s">
        <v>401</v>
      </c>
      <c r="E2093" t="s">
        <v>27</v>
      </c>
      <c r="F2093" t="s">
        <v>28</v>
      </c>
      <c r="G2093" t="s">
        <v>38</v>
      </c>
      <c r="H2093" t="s">
        <v>39</v>
      </c>
      <c r="I2093" t="s">
        <v>144</v>
      </c>
      <c r="J2093" t="s">
        <v>145</v>
      </c>
      <c r="K2093" t="s">
        <v>33</v>
      </c>
      <c r="L2093" s="13">
        <v>12</v>
      </c>
      <c r="M2093" s="8">
        <v>6.5</v>
      </c>
      <c r="N2093">
        <v>136</v>
      </c>
      <c r="O2093" s="8">
        <v>1632</v>
      </c>
      <c r="P2093" s="14">
        <v>1.67E-2</v>
      </c>
      <c r="Q2093" s="8">
        <v>27.25</v>
      </c>
      <c r="R2093" s="8">
        <v>1604.75</v>
      </c>
      <c r="S2093" s="8">
        <v>884</v>
      </c>
      <c r="T2093" s="8">
        <v>720.75</v>
      </c>
      <c r="U2093">
        <v>0</v>
      </c>
      <c r="V2093" s="8">
        <v>0</v>
      </c>
      <c r="W2093" s="8">
        <v>0</v>
      </c>
      <c r="X2093" s="8">
        <v>720.75</v>
      </c>
    </row>
    <row r="2094" spans="1:24" x14ac:dyDescent="0.25">
      <c r="A2094" t="s">
        <v>2420</v>
      </c>
      <c r="B2094" s="1">
        <v>45629</v>
      </c>
      <c r="C2094" t="s">
        <v>325</v>
      </c>
      <c r="D2094" t="s">
        <v>326</v>
      </c>
      <c r="E2094" t="s">
        <v>27</v>
      </c>
      <c r="F2094" t="s">
        <v>37</v>
      </c>
      <c r="G2094" t="s">
        <v>38</v>
      </c>
      <c r="H2094" t="s">
        <v>39</v>
      </c>
      <c r="I2094" t="s">
        <v>99</v>
      </c>
      <c r="J2094" t="s">
        <v>100</v>
      </c>
      <c r="K2094" t="s">
        <v>49</v>
      </c>
      <c r="L2094" s="13">
        <v>3.8</v>
      </c>
      <c r="M2094" s="8">
        <v>2.6</v>
      </c>
      <c r="N2094">
        <v>36</v>
      </c>
      <c r="O2094" s="8">
        <v>136.80000000000001</v>
      </c>
      <c r="P2094" s="14">
        <v>4.65E-2</v>
      </c>
      <c r="Q2094" s="8">
        <v>6.36</v>
      </c>
      <c r="R2094" s="8">
        <v>130.44</v>
      </c>
      <c r="S2094" s="8">
        <v>93.6</v>
      </c>
      <c r="T2094" s="8">
        <v>36.840000000000003</v>
      </c>
      <c r="U2094">
        <v>0</v>
      </c>
      <c r="V2094" s="8">
        <v>0</v>
      </c>
      <c r="W2094" s="8">
        <v>0</v>
      </c>
      <c r="X2094" s="8">
        <v>36.840000000000003</v>
      </c>
    </row>
    <row r="2095" spans="1:24" x14ac:dyDescent="0.25">
      <c r="A2095" t="s">
        <v>2421</v>
      </c>
      <c r="B2095" s="1">
        <v>45978</v>
      </c>
      <c r="C2095" t="s">
        <v>383</v>
      </c>
      <c r="D2095" t="s">
        <v>384</v>
      </c>
      <c r="E2095" t="s">
        <v>63</v>
      </c>
      <c r="F2095" t="s">
        <v>54</v>
      </c>
      <c r="G2095" t="s">
        <v>79</v>
      </c>
      <c r="H2095" t="s">
        <v>80</v>
      </c>
      <c r="I2095" t="s">
        <v>127</v>
      </c>
      <c r="J2095" t="s">
        <v>128</v>
      </c>
      <c r="K2095" t="s">
        <v>33</v>
      </c>
      <c r="L2095" s="13">
        <v>7.2</v>
      </c>
      <c r="M2095" s="8">
        <v>3.6</v>
      </c>
      <c r="N2095">
        <v>451</v>
      </c>
      <c r="O2095" s="8">
        <v>3247.2</v>
      </c>
      <c r="P2095" s="14">
        <v>2.76E-2</v>
      </c>
      <c r="Q2095" s="8">
        <v>89.62</v>
      </c>
      <c r="R2095" s="8">
        <v>3157.58</v>
      </c>
      <c r="S2095" s="8">
        <v>1623.6</v>
      </c>
      <c r="T2095" s="8">
        <v>1533.98</v>
      </c>
      <c r="U2095">
        <v>0</v>
      </c>
      <c r="V2095" s="8">
        <v>0</v>
      </c>
      <c r="W2095" s="8">
        <v>0</v>
      </c>
      <c r="X2095" s="8">
        <v>1533.98</v>
      </c>
    </row>
    <row r="2096" spans="1:24" x14ac:dyDescent="0.25">
      <c r="A2096" t="s">
        <v>2422</v>
      </c>
      <c r="B2096" s="1">
        <v>45417</v>
      </c>
      <c r="C2096" t="s">
        <v>615</v>
      </c>
      <c r="D2096" t="s">
        <v>616</v>
      </c>
      <c r="E2096" t="s">
        <v>150</v>
      </c>
      <c r="F2096" t="s">
        <v>89</v>
      </c>
      <c r="G2096" t="s">
        <v>151</v>
      </c>
      <c r="H2096" t="s">
        <v>152</v>
      </c>
      <c r="I2096" t="s">
        <v>66</v>
      </c>
      <c r="J2096" t="s">
        <v>67</v>
      </c>
      <c r="K2096" t="s">
        <v>33</v>
      </c>
      <c r="L2096" s="13">
        <v>4.5</v>
      </c>
      <c r="M2096" s="8">
        <v>2.1</v>
      </c>
      <c r="N2096">
        <v>21</v>
      </c>
      <c r="O2096" s="8">
        <v>94.5</v>
      </c>
      <c r="P2096" s="14">
        <v>2.63E-2</v>
      </c>
      <c r="Q2096" s="8">
        <v>2.4900000000000002</v>
      </c>
      <c r="R2096" s="8">
        <v>92.01</v>
      </c>
      <c r="S2096" s="8">
        <v>44.1</v>
      </c>
      <c r="T2096" s="8">
        <v>47.91</v>
      </c>
      <c r="U2096">
        <v>0</v>
      </c>
      <c r="V2096" s="8">
        <v>0</v>
      </c>
      <c r="W2096" s="8">
        <v>0</v>
      </c>
      <c r="X2096" s="8">
        <v>47.91</v>
      </c>
    </row>
    <row r="2097" spans="1:24" x14ac:dyDescent="0.25">
      <c r="A2097" t="s">
        <v>2423</v>
      </c>
      <c r="B2097" s="1">
        <v>45712</v>
      </c>
      <c r="C2097" t="s">
        <v>371</v>
      </c>
      <c r="D2097" t="s">
        <v>372</v>
      </c>
      <c r="E2097" t="s">
        <v>63</v>
      </c>
      <c r="F2097" t="s">
        <v>54</v>
      </c>
      <c r="G2097" t="s">
        <v>79</v>
      </c>
      <c r="H2097" t="s">
        <v>80</v>
      </c>
      <c r="I2097" t="s">
        <v>122</v>
      </c>
      <c r="J2097" t="s">
        <v>123</v>
      </c>
      <c r="K2097" t="s">
        <v>59</v>
      </c>
      <c r="L2097" s="13">
        <v>5.5</v>
      </c>
      <c r="M2097" s="8">
        <v>3.8</v>
      </c>
      <c r="N2097">
        <v>46</v>
      </c>
      <c r="O2097" s="8">
        <v>253</v>
      </c>
      <c r="P2097" s="14">
        <v>5.0000000000000001E-3</v>
      </c>
      <c r="Q2097" s="8">
        <v>1.27</v>
      </c>
      <c r="R2097" s="8">
        <v>251.73</v>
      </c>
      <c r="S2097" s="8">
        <v>174.8</v>
      </c>
      <c r="T2097" s="8">
        <v>76.930000000000007</v>
      </c>
      <c r="U2097">
        <v>0</v>
      </c>
      <c r="V2097" s="8">
        <v>0</v>
      </c>
      <c r="W2097" s="8">
        <v>0</v>
      </c>
      <c r="X2097" s="8">
        <v>76.930000000000007</v>
      </c>
    </row>
    <row r="2098" spans="1:24" x14ac:dyDescent="0.25">
      <c r="A2098" t="s">
        <v>2424</v>
      </c>
      <c r="B2098" s="1">
        <v>45654</v>
      </c>
      <c r="C2098" t="s">
        <v>154</v>
      </c>
      <c r="D2098" t="s">
        <v>155</v>
      </c>
      <c r="E2098" t="s">
        <v>150</v>
      </c>
      <c r="F2098" t="s">
        <v>46</v>
      </c>
      <c r="G2098" t="s">
        <v>151</v>
      </c>
      <c r="H2098" t="s">
        <v>152</v>
      </c>
      <c r="I2098" t="s">
        <v>99</v>
      </c>
      <c r="J2098" t="s">
        <v>100</v>
      </c>
      <c r="K2098" t="s">
        <v>49</v>
      </c>
      <c r="L2098" s="13">
        <v>3.8</v>
      </c>
      <c r="M2098" s="8">
        <v>2.6</v>
      </c>
      <c r="N2098">
        <v>8</v>
      </c>
      <c r="O2098" s="8">
        <v>30.4</v>
      </c>
      <c r="P2098" s="14">
        <v>5.9700000000000003E-2</v>
      </c>
      <c r="Q2098" s="8">
        <v>1.81</v>
      </c>
      <c r="R2098" s="8">
        <v>28.59</v>
      </c>
      <c r="S2098" s="8">
        <v>20.8</v>
      </c>
      <c r="T2098" s="8">
        <v>7.79</v>
      </c>
      <c r="U2098">
        <v>0</v>
      </c>
      <c r="V2098" s="8">
        <v>0</v>
      </c>
      <c r="W2098" s="8">
        <v>0</v>
      </c>
      <c r="X2098" s="8">
        <v>7.79</v>
      </c>
    </row>
    <row r="2099" spans="1:24" x14ac:dyDescent="0.25">
      <c r="A2099" t="s">
        <v>2425</v>
      </c>
      <c r="B2099" s="1">
        <v>46186</v>
      </c>
      <c r="C2099" t="s">
        <v>247</v>
      </c>
      <c r="D2099" t="s">
        <v>248</v>
      </c>
      <c r="E2099" t="s">
        <v>53</v>
      </c>
      <c r="F2099" t="s">
        <v>46</v>
      </c>
      <c r="G2099" t="s">
        <v>55</v>
      </c>
      <c r="H2099" t="s">
        <v>56</v>
      </c>
      <c r="I2099" t="s">
        <v>47</v>
      </c>
      <c r="J2099" t="s">
        <v>48</v>
      </c>
      <c r="K2099" t="s">
        <v>49</v>
      </c>
      <c r="L2099" s="13">
        <v>5</v>
      </c>
      <c r="M2099" s="8">
        <v>3.2</v>
      </c>
      <c r="N2099">
        <v>35</v>
      </c>
      <c r="O2099" s="8">
        <v>175</v>
      </c>
      <c r="P2099" s="14">
        <v>9.4399999999999998E-2</v>
      </c>
      <c r="Q2099" s="8">
        <v>16.52</v>
      </c>
      <c r="R2099" s="8">
        <v>158.47999999999999</v>
      </c>
      <c r="S2099" s="8">
        <v>112</v>
      </c>
      <c r="T2099" s="8">
        <v>46.48</v>
      </c>
      <c r="U2099">
        <v>0</v>
      </c>
      <c r="V2099" s="8">
        <v>0</v>
      </c>
      <c r="W2099" s="8">
        <v>0</v>
      </c>
      <c r="X2099" s="8">
        <v>46.48</v>
      </c>
    </row>
    <row r="2100" spans="1:24" x14ac:dyDescent="0.25">
      <c r="A2100" t="s">
        <v>2426</v>
      </c>
      <c r="B2100" s="1">
        <v>45973</v>
      </c>
      <c r="C2100" t="s">
        <v>255</v>
      </c>
      <c r="D2100" t="s">
        <v>256</v>
      </c>
      <c r="E2100" t="s">
        <v>27</v>
      </c>
      <c r="F2100" t="s">
        <v>89</v>
      </c>
      <c r="G2100" t="s">
        <v>29</v>
      </c>
      <c r="H2100" t="s">
        <v>30</v>
      </c>
      <c r="I2100" t="s">
        <v>117</v>
      </c>
      <c r="J2100" t="s">
        <v>118</v>
      </c>
      <c r="K2100" t="s">
        <v>59</v>
      </c>
      <c r="L2100" s="13">
        <v>6</v>
      </c>
      <c r="M2100" s="8">
        <v>4.2</v>
      </c>
      <c r="N2100">
        <v>63</v>
      </c>
      <c r="O2100" s="8">
        <v>378</v>
      </c>
      <c r="P2100" s="14">
        <v>3.0599999999999999E-2</v>
      </c>
      <c r="Q2100" s="8">
        <v>11.57</v>
      </c>
      <c r="R2100" s="8">
        <v>366.43</v>
      </c>
      <c r="S2100" s="8">
        <v>264.60000000000002</v>
      </c>
      <c r="T2100" s="8">
        <v>101.83</v>
      </c>
      <c r="U2100">
        <v>0</v>
      </c>
      <c r="V2100" s="8">
        <v>0</v>
      </c>
      <c r="W2100" s="8">
        <v>0</v>
      </c>
      <c r="X2100" s="8">
        <v>101.83</v>
      </c>
    </row>
    <row r="2101" spans="1:24" x14ac:dyDescent="0.25">
      <c r="A2101" t="s">
        <v>2427</v>
      </c>
      <c r="B2101" s="1">
        <v>46255</v>
      </c>
      <c r="C2101" t="s">
        <v>288</v>
      </c>
      <c r="D2101" t="s">
        <v>289</v>
      </c>
      <c r="E2101" t="s">
        <v>27</v>
      </c>
      <c r="F2101" t="s">
        <v>46</v>
      </c>
      <c r="G2101" t="s">
        <v>38</v>
      </c>
      <c r="H2101" t="s">
        <v>39</v>
      </c>
      <c r="I2101" t="s">
        <v>99</v>
      </c>
      <c r="J2101" t="s">
        <v>100</v>
      </c>
      <c r="K2101" t="s">
        <v>49</v>
      </c>
      <c r="L2101" s="13">
        <v>3.8</v>
      </c>
      <c r="M2101" s="8">
        <v>2.6</v>
      </c>
      <c r="N2101">
        <v>25</v>
      </c>
      <c r="O2101" s="8">
        <v>95</v>
      </c>
      <c r="P2101" s="14">
        <v>0.11210000000000001</v>
      </c>
      <c r="Q2101" s="8">
        <v>10.65</v>
      </c>
      <c r="R2101" s="8">
        <v>84.35</v>
      </c>
      <c r="S2101" s="8">
        <v>65</v>
      </c>
      <c r="T2101" s="8">
        <v>19.350000000000001</v>
      </c>
      <c r="U2101">
        <v>0</v>
      </c>
      <c r="V2101" s="8">
        <v>0</v>
      </c>
      <c r="W2101" s="8">
        <v>0</v>
      </c>
      <c r="X2101" s="8">
        <v>19.350000000000001</v>
      </c>
    </row>
    <row r="2102" spans="1:24" x14ac:dyDescent="0.25">
      <c r="A2102" t="s">
        <v>2428</v>
      </c>
      <c r="B2102" s="1">
        <v>46060</v>
      </c>
      <c r="C2102" t="s">
        <v>159</v>
      </c>
      <c r="D2102" t="s">
        <v>160</v>
      </c>
      <c r="E2102" t="s">
        <v>27</v>
      </c>
      <c r="F2102" t="s">
        <v>37</v>
      </c>
      <c r="G2102" t="s">
        <v>38</v>
      </c>
      <c r="H2102" t="s">
        <v>39</v>
      </c>
      <c r="I2102" t="s">
        <v>112</v>
      </c>
      <c r="J2102" t="s">
        <v>113</v>
      </c>
      <c r="K2102" t="s">
        <v>42</v>
      </c>
      <c r="L2102" s="13">
        <v>8.5</v>
      </c>
      <c r="M2102" s="8">
        <v>2.8</v>
      </c>
      <c r="N2102">
        <v>95</v>
      </c>
      <c r="O2102" s="8">
        <v>807.5</v>
      </c>
      <c r="P2102" s="14">
        <v>1.6500000000000001E-2</v>
      </c>
      <c r="Q2102" s="8">
        <v>13.32</v>
      </c>
      <c r="R2102" s="8">
        <v>794.18</v>
      </c>
      <c r="S2102" s="8">
        <v>266</v>
      </c>
      <c r="T2102" s="8">
        <v>528.17999999999995</v>
      </c>
      <c r="U2102">
        <v>0</v>
      </c>
      <c r="V2102" s="8">
        <v>0</v>
      </c>
      <c r="W2102" s="8">
        <v>0</v>
      </c>
      <c r="X2102" s="8">
        <v>528.17999999999995</v>
      </c>
    </row>
    <row r="2103" spans="1:24" x14ac:dyDescent="0.25">
      <c r="A2103" t="s">
        <v>2429</v>
      </c>
      <c r="B2103" s="1">
        <v>45725</v>
      </c>
      <c r="C2103" t="s">
        <v>107</v>
      </c>
      <c r="D2103" t="s">
        <v>108</v>
      </c>
      <c r="E2103" t="s">
        <v>53</v>
      </c>
      <c r="F2103" t="s">
        <v>46</v>
      </c>
      <c r="G2103" t="s">
        <v>55</v>
      </c>
      <c r="H2103" t="s">
        <v>56</v>
      </c>
      <c r="I2103" t="s">
        <v>47</v>
      </c>
      <c r="J2103" t="s">
        <v>48</v>
      </c>
      <c r="K2103" t="s">
        <v>49</v>
      </c>
      <c r="L2103" s="13">
        <v>5</v>
      </c>
      <c r="M2103" s="8">
        <v>3.2</v>
      </c>
      <c r="N2103">
        <v>12</v>
      </c>
      <c r="O2103" s="8">
        <v>60</v>
      </c>
      <c r="P2103" s="14">
        <v>0.10829999999999999</v>
      </c>
      <c r="Q2103" s="8">
        <v>6.5</v>
      </c>
      <c r="R2103" s="8">
        <v>53.5</v>
      </c>
      <c r="S2103" s="8">
        <v>38.4</v>
      </c>
      <c r="T2103" s="8">
        <v>15.1</v>
      </c>
      <c r="U2103">
        <v>0</v>
      </c>
      <c r="V2103" s="8">
        <v>0</v>
      </c>
      <c r="W2103" s="8">
        <v>0</v>
      </c>
      <c r="X2103" s="8">
        <v>15.1</v>
      </c>
    </row>
    <row r="2104" spans="1:24" x14ac:dyDescent="0.25">
      <c r="A2104" t="s">
        <v>2430</v>
      </c>
      <c r="B2104" s="1">
        <v>46180</v>
      </c>
      <c r="C2104" t="s">
        <v>232</v>
      </c>
      <c r="D2104" t="s">
        <v>233</v>
      </c>
      <c r="E2104" t="s">
        <v>27</v>
      </c>
      <c r="F2104" t="s">
        <v>89</v>
      </c>
      <c r="G2104" t="s">
        <v>29</v>
      </c>
      <c r="H2104" t="s">
        <v>30</v>
      </c>
      <c r="I2104" t="s">
        <v>31</v>
      </c>
      <c r="J2104" t="s">
        <v>32</v>
      </c>
      <c r="K2104" t="s">
        <v>33</v>
      </c>
      <c r="L2104" s="13">
        <v>5.8</v>
      </c>
      <c r="M2104" s="8">
        <v>2.7</v>
      </c>
      <c r="N2104">
        <v>353</v>
      </c>
      <c r="O2104" s="8">
        <v>2047.4</v>
      </c>
      <c r="P2104" s="14">
        <v>0.26</v>
      </c>
      <c r="Q2104" s="8">
        <v>532.32000000000005</v>
      </c>
      <c r="R2104" s="8">
        <v>1515.08</v>
      </c>
      <c r="S2104" s="8">
        <v>953.1</v>
      </c>
      <c r="T2104" s="8">
        <v>561.98</v>
      </c>
      <c r="U2104">
        <v>0</v>
      </c>
      <c r="V2104" s="8">
        <v>0</v>
      </c>
      <c r="W2104" s="8">
        <v>0</v>
      </c>
      <c r="X2104" s="8">
        <v>561.98</v>
      </c>
    </row>
    <row r="2105" spans="1:24" x14ac:dyDescent="0.25">
      <c r="A2105" t="s">
        <v>2431</v>
      </c>
      <c r="B2105" s="1">
        <v>46229</v>
      </c>
      <c r="C2105" t="s">
        <v>94</v>
      </c>
      <c r="D2105" t="s">
        <v>95</v>
      </c>
      <c r="E2105" t="s">
        <v>53</v>
      </c>
      <c r="F2105" t="s">
        <v>46</v>
      </c>
      <c r="G2105" t="s">
        <v>55</v>
      </c>
      <c r="H2105" t="s">
        <v>56</v>
      </c>
      <c r="I2105" t="s">
        <v>117</v>
      </c>
      <c r="J2105" t="s">
        <v>118</v>
      </c>
      <c r="K2105" t="s">
        <v>59</v>
      </c>
      <c r="L2105" s="13">
        <v>6</v>
      </c>
      <c r="M2105" s="8">
        <v>4.2</v>
      </c>
      <c r="N2105">
        <v>19</v>
      </c>
      <c r="O2105" s="8">
        <v>114</v>
      </c>
      <c r="P2105" s="14">
        <v>0.1764</v>
      </c>
      <c r="Q2105" s="8">
        <v>20.11</v>
      </c>
      <c r="R2105" s="8">
        <v>93.89</v>
      </c>
      <c r="S2105" s="8">
        <v>79.8</v>
      </c>
      <c r="T2105" s="8">
        <v>14.09</v>
      </c>
      <c r="U2105">
        <v>0</v>
      </c>
      <c r="V2105" s="8">
        <v>0</v>
      </c>
      <c r="W2105" s="8">
        <v>0</v>
      </c>
      <c r="X2105" s="8">
        <v>14.09</v>
      </c>
    </row>
    <row r="2106" spans="1:24" x14ac:dyDescent="0.25">
      <c r="A2106" t="s">
        <v>2432</v>
      </c>
      <c r="B2106" s="1">
        <v>46030</v>
      </c>
      <c r="C2106" t="s">
        <v>378</v>
      </c>
      <c r="D2106" t="s">
        <v>379</v>
      </c>
      <c r="E2106" t="s">
        <v>71</v>
      </c>
      <c r="F2106" t="s">
        <v>54</v>
      </c>
      <c r="G2106" t="s">
        <v>72</v>
      </c>
      <c r="H2106" t="s">
        <v>73</v>
      </c>
      <c r="I2106" t="s">
        <v>185</v>
      </c>
      <c r="J2106" t="s">
        <v>186</v>
      </c>
      <c r="K2106" t="s">
        <v>59</v>
      </c>
      <c r="L2106" s="13">
        <v>4.9000000000000004</v>
      </c>
      <c r="M2106" s="8">
        <v>3.1</v>
      </c>
      <c r="N2106">
        <v>16</v>
      </c>
      <c r="O2106" s="8">
        <v>78.400000000000006</v>
      </c>
      <c r="P2106" s="14">
        <v>1.44E-2</v>
      </c>
      <c r="Q2106" s="8">
        <v>1.1299999999999999</v>
      </c>
      <c r="R2106" s="8">
        <v>77.27</v>
      </c>
      <c r="S2106" s="8">
        <v>49.6</v>
      </c>
      <c r="T2106" s="8">
        <v>27.67</v>
      </c>
      <c r="U2106">
        <v>0</v>
      </c>
      <c r="V2106" s="8">
        <v>0</v>
      </c>
      <c r="W2106" s="8">
        <v>0</v>
      </c>
      <c r="X2106" s="8">
        <v>27.67</v>
      </c>
    </row>
    <row r="2107" spans="1:24" x14ac:dyDescent="0.25">
      <c r="A2107" t="s">
        <v>2433</v>
      </c>
      <c r="B2107" s="1">
        <v>45344</v>
      </c>
      <c r="C2107" t="s">
        <v>461</v>
      </c>
      <c r="D2107" t="s">
        <v>462</v>
      </c>
      <c r="E2107" t="s">
        <v>27</v>
      </c>
      <c r="F2107" t="s">
        <v>37</v>
      </c>
      <c r="G2107" t="s">
        <v>38</v>
      </c>
      <c r="H2107" t="s">
        <v>39</v>
      </c>
      <c r="I2107" t="s">
        <v>31</v>
      </c>
      <c r="J2107" t="s">
        <v>32</v>
      </c>
      <c r="K2107" t="s">
        <v>33</v>
      </c>
      <c r="L2107" s="13">
        <v>5.8</v>
      </c>
      <c r="M2107" s="8">
        <v>2.7</v>
      </c>
      <c r="N2107">
        <v>9</v>
      </c>
      <c r="O2107" s="8">
        <v>52.2</v>
      </c>
      <c r="P2107" s="14">
        <v>4.5499999999999999E-2</v>
      </c>
      <c r="Q2107" s="8">
        <v>2.38</v>
      </c>
      <c r="R2107" s="8">
        <v>49.82</v>
      </c>
      <c r="S2107" s="8">
        <v>24.3</v>
      </c>
      <c r="T2107" s="8">
        <v>25.52</v>
      </c>
      <c r="U2107">
        <v>0</v>
      </c>
      <c r="V2107" s="8">
        <v>0</v>
      </c>
      <c r="W2107" s="8">
        <v>0</v>
      </c>
      <c r="X2107" s="8">
        <v>25.52</v>
      </c>
    </row>
    <row r="2108" spans="1:24" x14ac:dyDescent="0.25">
      <c r="A2108" t="s">
        <v>2434</v>
      </c>
      <c r="B2108" s="1">
        <v>45586</v>
      </c>
      <c r="C2108" t="s">
        <v>309</v>
      </c>
      <c r="D2108" t="s">
        <v>310</v>
      </c>
      <c r="E2108" t="s">
        <v>63</v>
      </c>
      <c r="F2108" t="s">
        <v>54</v>
      </c>
      <c r="G2108" t="s">
        <v>64</v>
      </c>
      <c r="H2108" t="s">
        <v>65</v>
      </c>
      <c r="I2108" t="s">
        <v>57</v>
      </c>
      <c r="J2108" t="s">
        <v>58</v>
      </c>
      <c r="K2108" t="s">
        <v>59</v>
      </c>
      <c r="L2108" s="13">
        <v>10.5</v>
      </c>
      <c r="M2108" s="8">
        <v>7.5</v>
      </c>
      <c r="N2108">
        <v>38</v>
      </c>
      <c r="O2108" s="8">
        <v>399</v>
      </c>
      <c r="P2108" s="14">
        <v>7.7999999999999996E-3</v>
      </c>
      <c r="Q2108" s="8">
        <v>3.11</v>
      </c>
      <c r="R2108" s="8">
        <v>395.89</v>
      </c>
      <c r="S2108" s="8">
        <v>285</v>
      </c>
      <c r="T2108" s="8">
        <v>110.89</v>
      </c>
      <c r="U2108">
        <v>0</v>
      </c>
      <c r="V2108" s="8">
        <v>0</v>
      </c>
      <c r="W2108" s="8">
        <v>0</v>
      </c>
      <c r="X2108" s="8">
        <v>110.89</v>
      </c>
    </row>
    <row r="2109" spans="1:24" x14ac:dyDescent="0.25">
      <c r="A2109" t="s">
        <v>2435</v>
      </c>
      <c r="B2109" s="1">
        <v>45906</v>
      </c>
      <c r="C2109" t="s">
        <v>241</v>
      </c>
      <c r="D2109" t="s">
        <v>242</v>
      </c>
      <c r="E2109" t="s">
        <v>71</v>
      </c>
      <c r="F2109" t="s">
        <v>89</v>
      </c>
      <c r="G2109" t="s">
        <v>165</v>
      </c>
      <c r="H2109" t="s">
        <v>166</v>
      </c>
      <c r="I2109" t="s">
        <v>57</v>
      </c>
      <c r="J2109" t="s">
        <v>58</v>
      </c>
      <c r="K2109" t="s">
        <v>59</v>
      </c>
      <c r="L2109" s="13">
        <v>10.5</v>
      </c>
      <c r="M2109" s="8">
        <v>7.5</v>
      </c>
      <c r="N2109">
        <v>215</v>
      </c>
      <c r="O2109" s="8">
        <v>2257.5</v>
      </c>
      <c r="P2109" s="14">
        <v>0.1205</v>
      </c>
      <c r="Q2109" s="8">
        <v>272.02999999999997</v>
      </c>
      <c r="R2109" s="8">
        <v>1985.47</v>
      </c>
      <c r="S2109" s="8">
        <v>1612.5</v>
      </c>
      <c r="T2109" s="8">
        <v>372.97</v>
      </c>
      <c r="U2109">
        <v>0</v>
      </c>
      <c r="V2109" s="8">
        <v>0</v>
      </c>
      <c r="W2109" s="8">
        <v>0</v>
      </c>
      <c r="X2109" s="8">
        <v>372.97</v>
      </c>
    </row>
    <row r="2110" spans="1:24" x14ac:dyDescent="0.25">
      <c r="A2110" t="s">
        <v>2436</v>
      </c>
      <c r="B2110" s="1">
        <v>45611</v>
      </c>
      <c r="C2110" t="s">
        <v>139</v>
      </c>
      <c r="D2110" t="s">
        <v>140</v>
      </c>
      <c r="E2110" t="s">
        <v>63</v>
      </c>
      <c r="F2110" t="s">
        <v>54</v>
      </c>
      <c r="G2110" t="s">
        <v>79</v>
      </c>
      <c r="H2110" t="s">
        <v>80</v>
      </c>
      <c r="I2110" t="s">
        <v>104</v>
      </c>
      <c r="J2110" t="s">
        <v>105</v>
      </c>
      <c r="K2110" t="s">
        <v>49</v>
      </c>
      <c r="L2110" s="13">
        <v>4.2</v>
      </c>
      <c r="M2110" s="8">
        <v>2.8</v>
      </c>
      <c r="N2110">
        <v>131</v>
      </c>
      <c r="O2110" s="8">
        <v>550.20000000000005</v>
      </c>
      <c r="P2110" s="14">
        <v>3.4799999999999998E-2</v>
      </c>
      <c r="Q2110" s="8">
        <v>19.149999999999999</v>
      </c>
      <c r="R2110" s="8">
        <v>531.04999999999995</v>
      </c>
      <c r="S2110" s="8">
        <v>366.8</v>
      </c>
      <c r="T2110" s="8">
        <v>164.25</v>
      </c>
      <c r="U2110">
        <v>0</v>
      </c>
      <c r="V2110" s="8">
        <v>0</v>
      </c>
      <c r="W2110" s="8">
        <v>0</v>
      </c>
      <c r="X2110" s="8">
        <v>164.25</v>
      </c>
    </row>
    <row r="2111" spans="1:24" x14ac:dyDescent="0.25">
      <c r="A2111" t="s">
        <v>2437</v>
      </c>
      <c r="B2111" s="1">
        <v>45652</v>
      </c>
      <c r="C2111" t="s">
        <v>567</v>
      </c>
      <c r="D2111" t="s">
        <v>568</v>
      </c>
      <c r="E2111" t="s">
        <v>27</v>
      </c>
      <c r="F2111" t="s">
        <v>37</v>
      </c>
      <c r="G2111" t="s">
        <v>38</v>
      </c>
      <c r="H2111" t="s">
        <v>39</v>
      </c>
      <c r="I2111" t="s">
        <v>112</v>
      </c>
      <c r="J2111" t="s">
        <v>113</v>
      </c>
      <c r="K2111" t="s">
        <v>42</v>
      </c>
      <c r="L2111" s="13">
        <v>8.5</v>
      </c>
      <c r="M2111" s="8">
        <v>2.8</v>
      </c>
      <c r="N2111">
        <v>39</v>
      </c>
      <c r="O2111" s="8">
        <v>331.5</v>
      </c>
      <c r="P2111" s="14">
        <v>1.2999999999999999E-3</v>
      </c>
      <c r="Q2111" s="8">
        <v>0.43</v>
      </c>
      <c r="R2111" s="8">
        <v>331.07</v>
      </c>
      <c r="S2111" s="8">
        <v>109.2</v>
      </c>
      <c r="T2111" s="8">
        <v>221.87</v>
      </c>
      <c r="U2111">
        <v>0</v>
      </c>
      <c r="V2111" s="8">
        <v>0</v>
      </c>
      <c r="W2111" s="8">
        <v>0</v>
      </c>
      <c r="X2111" s="8">
        <v>221.87</v>
      </c>
    </row>
    <row r="2112" spans="1:24" x14ac:dyDescent="0.25">
      <c r="A2112" t="s">
        <v>2438</v>
      </c>
      <c r="B2112" s="1">
        <v>45398</v>
      </c>
      <c r="C2112" t="s">
        <v>763</v>
      </c>
      <c r="D2112" t="s">
        <v>764</v>
      </c>
      <c r="E2112" t="s">
        <v>71</v>
      </c>
      <c r="F2112" t="s">
        <v>46</v>
      </c>
      <c r="G2112" t="s">
        <v>72</v>
      </c>
      <c r="H2112" t="s">
        <v>73</v>
      </c>
      <c r="I2112" t="s">
        <v>74</v>
      </c>
      <c r="J2112" t="s">
        <v>75</v>
      </c>
      <c r="K2112" t="s">
        <v>49</v>
      </c>
      <c r="L2112" s="13">
        <v>11</v>
      </c>
      <c r="M2112" s="8">
        <v>6.8</v>
      </c>
      <c r="N2112">
        <v>7</v>
      </c>
      <c r="O2112" s="8">
        <v>77</v>
      </c>
      <c r="P2112" s="14">
        <v>0.10829999999999999</v>
      </c>
      <c r="Q2112" s="8">
        <v>8.34</v>
      </c>
      <c r="R2112" s="8">
        <v>68.66</v>
      </c>
      <c r="S2112" s="8">
        <v>47.6</v>
      </c>
      <c r="T2112" s="8">
        <v>21.06</v>
      </c>
      <c r="U2112">
        <v>0</v>
      </c>
      <c r="V2112" s="8">
        <v>0</v>
      </c>
      <c r="W2112" s="8">
        <v>0</v>
      </c>
      <c r="X2112" s="8">
        <v>21.06</v>
      </c>
    </row>
    <row r="2113" spans="1:24" x14ac:dyDescent="0.25">
      <c r="A2113" t="s">
        <v>2439</v>
      </c>
      <c r="B2113" s="1">
        <v>45883</v>
      </c>
      <c r="C2113" t="s">
        <v>77</v>
      </c>
      <c r="D2113" t="s">
        <v>78</v>
      </c>
      <c r="E2113" t="s">
        <v>63</v>
      </c>
      <c r="F2113" t="s">
        <v>37</v>
      </c>
      <c r="G2113" t="s">
        <v>64</v>
      </c>
      <c r="H2113" t="s">
        <v>65</v>
      </c>
      <c r="I2113" t="s">
        <v>31</v>
      </c>
      <c r="J2113" t="s">
        <v>32</v>
      </c>
      <c r="K2113" t="s">
        <v>33</v>
      </c>
      <c r="L2113" s="13">
        <v>5.8</v>
      </c>
      <c r="M2113" s="8">
        <v>2.7</v>
      </c>
      <c r="N2113">
        <v>82</v>
      </c>
      <c r="O2113" s="8">
        <v>475.6</v>
      </c>
      <c r="P2113" s="14">
        <v>3.3000000000000002E-2</v>
      </c>
      <c r="Q2113" s="8">
        <v>15.69</v>
      </c>
      <c r="R2113" s="8">
        <v>459.91</v>
      </c>
      <c r="S2113" s="8">
        <v>221.4</v>
      </c>
      <c r="T2113" s="8">
        <v>238.51</v>
      </c>
      <c r="U2113">
        <v>0</v>
      </c>
      <c r="V2113" s="8">
        <v>0</v>
      </c>
      <c r="W2113" s="8">
        <v>0</v>
      </c>
      <c r="X2113" s="8">
        <v>238.51</v>
      </c>
    </row>
    <row r="2114" spans="1:24" x14ac:dyDescent="0.25">
      <c r="A2114" t="s">
        <v>2440</v>
      </c>
      <c r="B2114" s="1">
        <v>45811</v>
      </c>
      <c r="C2114" t="s">
        <v>139</v>
      </c>
      <c r="D2114" t="s">
        <v>140</v>
      </c>
      <c r="E2114" t="s">
        <v>63</v>
      </c>
      <c r="F2114" t="s">
        <v>54</v>
      </c>
      <c r="G2114" t="s">
        <v>79</v>
      </c>
      <c r="H2114" t="s">
        <v>80</v>
      </c>
      <c r="I2114" t="s">
        <v>185</v>
      </c>
      <c r="J2114" t="s">
        <v>186</v>
      </c>
      <c r="K2114" t="s">
        <v>59</v>
      </c>
      <c r="L2114" s="13">
        <v>4.9000000000000004</v>
      </c>
      <c r="M2114" s="8">
        <v>3.1</v>
      </c>
      <c r="N2114">
        <v>218</v>
      </c>
      <c r="O2114" s="8">
        <v>1068.2</v>
      </c>
      <c r="P2114" s="14">
        <v>6.4999999999999997E-3</v>
      </c>
      <c r="Q2114" s="8">
        <v>6.94</v>
      </c>
      <c r="R2114" s="8">
        <v>1061.26</v>
      </c>
      <c r="S2114" s="8">
        <v>675.8</v>
      </c>
      <c r="T2114" s="8">
        <v>385.46</v>
      </c>
      <c r="U2114">
        <v>0</v>
      </c>
      <c r="V2114" s="8">
        <v>0</v>
      </c>
      <c r="W2114" s="8">
        <v>0</v>
      </c>
      <c r="X2114" s="8">
        <v>385.46</v>
      </c>
    </row>
    <row r="2115" spans="1:24" x14ac:dyDescent="0.25">
      <c r="A2115" t="s">
        <v>2441</v>
      </c>
      <c r="B2115" s="1">
        <v>45509</v>
      </c>
      <c r="C2115" t="s">
        <v>763</v>
      </c>
      <c r="D2115" t="s">
        <v>764</v>
      </c>
      <c r="E2115" t="s">
        <v>71</v>
      </c>
      <c r="F2115" t="s">
        <v>46</v>
      </c>
      <c r="G2115" t="s">
        <v>72</v>
      </c>
      <c r="H2115" t="s">
        <v>73</v>
      </c>
      <c r="I2115" t="s">
        <v>99</v>
      </c>
      <c r="J2115" t="s">
        <v>100</v>
      </c>
      <c r="K2115" t="s">
        <v>49</v>
      </c>
      <c r="L2115" s="13">
        <v>3.8</v>
      </c>
      <c r="M2115" s="8">
        <v>2.6</v>
      </c>
      <c r="N2115">
        <v>6</v>
      </c>
      <c r="O2115" s="8">
        <v>22.8</v>
      </c>
      <c r="P2115" s="14">
        <v>0.19439999999999999</v>
      </c>
      <c r="Q2115" s="8">
        <v>4.43</v>
      </c>
      <c r="R2115" s="8">
        <v>18.37</v>
      </c>
      <c r="S2115" s="8">
        <v>15.6</v>
      </c>
      <c r="T2115" s="8">
        <v>2.77</v>
      </c>
      <c r="U2115">
        <v>0</v>
      </c>
      <c r="V2115" s="8">
        <v>0</v>
      </c>
      <c r="W2115" s="8">
        <v>0</v>
      </c>
      <c r="X2115" s="8">
        <v>2.77</v>
      </c>
    </row>
    <row r="2116" spans="1:24" x14ac:dyDescent="0.25">
      <c r="A2116" t="s">
        <v>2442</v>
      </c>
      <c r="B2116" s="1">
        <v>45450</v>
      </c>
      <c r="C2116" t="s">
        <v>91</v>
      </c>
      <c r="D2116" t="s">
        <v>92</v>
      </c>
      <c r="E2116" t="s">
        <v>27</v>
      </c>
      <c r="F2116" t="s">
        <v>37</v>
      </c>
      <c r="G2116" t="s">
        <v>38</v>
      </c>
      <c r="H2116" t="s">
        <v>39</v>
      </c>
      <c r="I2116" t="s">
        <v>99</v>
      </c>
      <c r="J2116" t="s">
        <v>100</v>
      </c>
      <c r="K2116" t="s">
        <v>49</v>
      </c>
      <c r="L2116" s="13">
        <v>3.8</v>
      </c>
      <c r="M2116" s="8">
        <v>2.6</v>
      </c>
      <c r="N2116">
        <v>7</v>
      </c>
      <c r="O2116" s="8">
        <v>26.6</v>
      </c>
      <c r="P2116" s="14">
        <v>2.23E-2</v>
      </c>
      <c r="Q2116" s="8">
        <v>0.59</v>
      </c>
      <c r="R2116" s="8">
        <v>26.01</v>
      </c>
      <c r="S2116" s="8">
        <v>18.2</v>
      </c>
      <c r="T2116" s="8">
        <v>7.81</v>
      </c>
      <c r="U2116">
        <v>0</v>
      </c>
      <c r="V2116" s="8">
        <v>0</v>
      </c>
      <c r="W2116" s="8">
        <v>0</v>
      </c>
      <c r="X2116" s="8">
        <v>7.81</v>
      </c>
    </row>
    <row r="2117" spans="1:24" x14ac:dyDescent="0.25">
      <c r="A2117" t="s">
        <v>2443</v>
      </c>
      <c r="B2117" s="1">
        <v>45964</v>
      </c>
      <c r="C2117" t="s">
        <v>337</v>
      </c>
      <c r="D2117" t="s">
        <v>338</v>
      </c>
      <c r="E2117" t="s">
        <v>27</v>
      </c>
      <c r="F2117" t="s">
        <v>54</v>
      </c>
      <c r="G2117" t="s">
        <v>38</v>
      </c>
      <c r="H2117" t="s">
        <v>39</v>
      </c>
      <c r="I2117" t="s">
        <v>185</v>
      </c>
      <c r="J2117" t="s">
        <v>186</v>
      </c>
      <c r="K2117" t="s">
        <v>59</v>
      </c>
      <c r="L2117" s="13">
        <v>4.9000000000000004</v>
      </c>
      <c r="M2117" s="8">
        <v>3.1</v>
      </c>
      <c r="N2117">
        <v>108</v>
      </c>
      <c r="O2117" s="8">
        <v>529.20000000000005</v>
      </c>
      <c r="P2117" s="14">
        <v>2.8E-3</v>
      </c>
      <c r="Q2117" s="8">
        <v>1.48</v>
      </c>
      <c r="R2117" s="8">
        <v>527.72</v>
      </c>
      <c r="S2117" s="8">
        <v>334.8</v>
      </c>
      <c r="T2117" s="8">
        <v>192.92</v>
      </c>
      <c r="U2117">
        <v>0</v>
      </c>
      <c r="V2117" s="8">
        <v>0</v>
      </c>
      <c r="W2117" s="8">
        <v>0</v>
      </c>
      <c r="X2117" s="8">
        <v>192.92</v>
      </c>
    </row>
    <row r="2118" spans="1:24" x14ac:dyDescent="0.25">
      <c r="A2118" t="s">
        <v>2444</v>
      </c>
      <c r="B2118" s="1">
        <v>45785</v>
      </c>
      <c r="C2118" t="s">
        <v>340</v>
      </c>
      <c r="D2118" t="s">
        <v>341</v>
      </c>
      <c r="E2118" t="s">
        <v>27</v>
      </c>
      <c r="F2118" t="s">
        <v>54</v>
      </c>
      <c r="G2118" t="s">
        <v>29</v>
      </c>
      <c r="H2118" t="s">
        <v>30</v>
      </c>
      <c r="I2118" t="s">
        <v>122</v>
      </c>
      <c r="J2118" t="s">
        <v>123</v>
      </c>
      <c r="K2118" t="s">
        <v>59</v>
      </c>
      <c r="L2118" s="13">
        <v>5.5</v>
      </c>
      <c r="M2118" s="8">
        <v>3.8</v>
      </c>
      <c r="N2118">
        <v>82</v>
      </c>
      <c r="O2118" s="8">
        <v>451</v>
      </c>
      <c r="P2118" s="14">
        <v>7.4000000000000003E-3</v>
      </c>
      <c r="Q2118" s="8">
        <v>3.34</v>
      </c>
      <c r="R2118" s="8">
        <v>447.66</v>
      </c>
      <c r="S2118" s="8">
        <v>311.60000000000002</v>
      </c>
      <c r="T2118" s="8">
        <v>136.06</v>
      </c>
      <c r="U2118">
        <v>0</v>
      </c>
      <c r="V2118" s="8">
        <v>0</v>
      </c>
      <c r="W2118" s="8">
        <v>0</v>
      </c>
      <c r="X2118" s="8">
        <v>136.06</v>
      </c>
    </row>
    <row r="2119" spans="1:24" x14ac:dyDescent="0.25">
      <c r="A2119" t="s">
        <v>2445</v>
      </c>
      <c r="B2119" s="1">
        <v>45521</v>
      </c>
      <c r="C2119" t="s">
        <v>291</v>
      </c>
      <c r="D2119" t="s">
        <v>292</v>
      </c>
      <c r="E2119" t="s">
        <v>150</v>
      </c>
      <c r="F2119" t="s">
        <v>54</v>
      </c>
      <c r="G2119" t="s">
        <v>151</v>
      </c>
      <c r="H2119" t="s">
        <v>152</v>
      </c>
      <c r="I2119" t="s">
        <v>57</v>
      </c>
      <c r="J2119" t="s">
        <v>58</v>
      </c>
      <c r="K2119" t="s">
        <v>59</v>
      </c>
      <c r="L2119" s="13">
        <v>10.5</v>
      </c>
      <c r="M2119" s="8">
        <v>7.5</v>
      </c>
      <c r="N2119">
        <v>31</v>
      </c>
      <c r="O2119" s="8">
        <v>325.5</v>
      </c>
      <c r="P2119" s="14">
        <v>3.3999999999999998E-3</v>
      </c>
      <c r="Q2119" s="8">
        <v>1.1100000000000001</v>
      </c>
      <c r="R2119" s="8">
        <v>324.39</v>
      </c>
      <c r="S2119" s="8">
        <v>232.5</v>
      </c>
      <c r="T2119" s="8">
        <v>91.89</v>
      </c>
      <c r="U2119">
        <v>0</v>
      </c>
      <c r="V2119" s="8">
        <v>0</v>
      </c>
      <c r="W2119" s="8">
        <v>0</v>
      </c>
      <c r="X2119" s="8">
        <v>91.89</v>
      </c>
    </row>
    <row r="2120" spans="1:24" x14ac:dyDescent="0.25">
      <c r="A2120" t="s">
        <v>2446</v>
      </c>
      <c r="B2120" s="1">
        <v>46159</v>
      </c>
      <c r="C2120" t="s">
        <v>378</v>
      </c>
      <c r="D2120" t="s">
        <v>379</v>
      </c>
      <c r="E2120" t="s">
        <v>71</v>
      </c>
      <c r="F2120" t="s">
        <v>54</v>
      </c>
      <c r="G2120" t="s">
        <v>165</v>
      </c>
      <c r="H2120" t="s">
        <v>166</v>
      </c>
      <c r="I2120" t="s">
        <v>144</v>
      </c>
      <c r="J2120" t="s">
        <v>145</v>
      </c>
      <c r="K2120" t="s">
        <v>33</v>
      </c>
      <c r="L2120" s="13">
        <v>12</v>
      </c>
      <c r="M2120" s="8">
        <v>6.5</v>
      </c>
      <c r="N2120">
        <v>114</v>
      </c>
      <c r="O2120" s="8">
        <v>1368</v>
      </c>
      <c r="P2120" s="14">
        <v>6.5600000000000006E-2</v>
      </c>
      <c r="Q2120" s="8">
        <v>89.74</v>
      </c>
      <c r="R2120" s="8">
        <v>1278.26</v>
      </c>
      <c r="S2120" s="8">
        <v>741</v>
      </c>
      <c r="T2120" s="8">
        <v>537.26</v>
      </c>
      <c r="U2120">
        <v>0</v>
      </c>
      <c r="V2120" s="8">
        <v>0</v>
      </c>
      <c r="W2120" s="8">
        <v>0</v>
      </c>
      <c r="X2120" s="8">
        <v>537.26</v>
      </c>
    </row>
    <row r="2121" spans="1:24" x14ac:dyDescent="0.25">
      <c r="A2121" t="s">
        <v>2447</v>
      </c>
      <c r="B2121" s="1">
        <v>45402</v>
      </c>
      <c r="C2121" t="s">
        <v>82</v>
      </c>
      <c r="D2121" t="s">
        <v>83</v>
      </c>
      <c r="E2121" t="s">
        <v>71</v>
      </c>
      <c r="F2121" t="s">
        <v>46</v>
      </c>
      <c r="G2121" t="s">
        <v>165</v>
      </c>
      <c r="H2121" t="s">
        <v>166</v>
      </c>
      <c r="I2121" t="s">
        <v>112</v>
      </c>
      <c r="J2121" t="s">
        <v>113</v>
      </c>
      <c r="K2121" t="s">
        <v>42</v>
      </c>
      <c r="L2121" s="13">
        <v>8.5</v>
      </c>
      <c r="M2121" s="8">
        <v>2.8</v>
      </c>
      <c r="N2121">
        <v>25</v>
      </c>
      <c r="O2121" s="8">
        <v>212.5</v>
      </c>
      <c r="P2121" s="14">
        <v>0.15210000000000001</v>
      </c>
      <c r="Q2121" s="8">
        <v>32.32</v>
      </c>
      <c r="R2121" s="8">
        <v>180.18</v>
      </c>
      <c r="S2121" s="8">
        <v>70</v>
      </c>
      <c r="T2121" s="8">
        <v>110.18</v>
      </c>
      <c r="U2121">
        <v>2</v>
      </c>
      <c r="V2121" s="8">
        <v>14.41</v>
      </c>
      <c r="W2121" s="8">
        <v>6.6</v>
      </c>
      <c r="X2121" s="8">
        <v>103.58</v>
      </c>
    </row>
    <row r="2122" spans="1:24" x14ac:dyDescent="0.25">
      <c r="A2122" t="s">
        <v>2448</v>
      </c>
      <c r="B2122" s="1">
        <v>45650</v>
      </c>
      <c r="C2122" t="s">
        <v>180</v>
      </c>
      <c r="D2122" t="s">
        <v>181</v>
      </c>
      <c r="E2122" t="s">
        <v>63</v>
      </c>
      <c r="F2122" t="s">
        <v>46</v>
      </c>
      <c r="G2122" t="s">
        <v>64</v>
      </c>
      <c r="H2122" t="s">
        <v>65</v>
      </c>
      <c r="I2122" t="s">
        <v>104</v>
      </c>
      <c r="J2122" t="s">
        <v>105</v>
      </c>
      <c r="K2122" t="s">
        <v>49</v>
      </c>
      <c r="L2122" s="13">
        <v>4.2</v>
      </c>
      <c r="M2122" s="8">
        <v>2.8</v>
      </c>
      <c r="N2122">
        <v>47</v>
      </c>
      <c r="O2122" s="8">
        <v>197.4</v>
      </c>
      <c r="P2122" s="14">
        <v>5.1999999999999998E-2</v>
      </c>
      <c r="Q2122" s="8">
        <v>10.26</v>
      </c>
      <c r="R2122" s="8">
        <v>187.14</v>
      </c>
      <c r="S2122" s="8">
        <v>131.6</v>
      </c>
      <c r="T2122" s="8">
        <v>55.54</v>
      </c>
      <c r="U2122">
        <v>0</v>
      </c>
      <c r="V2122" s="8">
        <v>0</v>
      </c>
      <c r="W2122" s="8">
        <v>0</v>
      </c>
      <c r="X2122" s="8">
        <v>55.54</v>
      </c>
    </row>
    <row r="2123" spans="1:24" x14ac:dyDescent="0.25">
      <c r="A2123" t="s">
        <v>2449</v>
      </c>
      <c r="B2123" s="1">
        <v>46157</v>
      </c>
      <c r="C2123" t="s">
        <v>102</v>
      </c>
      <c r="D2123" t="s">
        <v>103</v>
      </c>
      <c r="E2123" t="s">
        <v>27</v>
      </c>
      <c r="F2123" t="s">
        <v>54</v>
      </c>
      <c r="G2123" t="s">
        <v>29</v>
      </c>
      <c r="H2123" t="s">
        <v>30</v>
      </c>
      <c r="I2123" t="s">
        <v>84</v>
      </c>
      <c r="J2123" t="s">
        <v>85</v>
      </c>
      <c r="K2123" t="s">
        <v>42</v>
      </c>
      <c r="L2123" s="13">
        <v>9.9</v>
      </c>
      <c r="M2123" s="8">
        <v>3.1</v>
      </c>
      <c r="N2123">
        <v>15</v>
      </c>
      <c r="O2123" s="8">
        <v>148.5</v>
      </c>
      <c r="P2123" s="14">
        <v>8.9999999999999993E-3</v>
      </c>
      <c r="Q2123" s="8">
        <v>1.34</v>
      </c>
      <c r="R2123" s="8">
        <v>147.16</v>
      </c>
      <c r="S2123" s="8">
        <v>46.5</v>
      </c>
      <c r="T2123" s="8">
        <v>100.66</v>
      </c>
      <c r="U2123">
        <v>0</v>
      </c>
      <c r="V2123" s="8">
        <v>0</v>
      </c>
      <c r="W2123" s="8">
        <v>0</v>
      </c>
      <c r="X2123" s="8">
        <v>100.66</v>
      </c>
    </row>
    <row r="2124" spans="1:24" x14ac:dyDescent="0.25">
      <c r="A2124" t="s">
        <v>2450</v>
      </c>
      <c r="B2124" s="1">
        <v>45861</v>
      </c>
      <c r="C2124" t="s">
        <v>244</v>
      </c>
      <c r="D2124" t="s">
        <v>245</v>
      </c>
      <c r="E2124" t="s">
        <v>53</v>
      </c>
      <c r="F2124" t="s">
        <v>46</v>
      </c>
      <c r="G2124" t="s">
        <v>55</v>
      </c>
      <c r="H2124" t="s">
        <v>56</v>
      </c>
      <c r="I2124" t="s">
        <v>99</v>
      </c>
      <c r="J2124" t="s">
        <v>100</v>
      </c>
      <c r="K2124" t="s">
        <v>49</v>
      </c>
      <c r="L2124" s="13">
        <v>3.8</v>
      </c>
      <c r="M2124" s="8">
        <v>2.6</v>
      </c>
      <c r="N2124">
        <v>17</v>
      </c>
      <c r="O2124" s="8">
        <v>64.599999999999994</v>
      </c>
      <c r="P2124" s="14">
        <v>0.31740000000000002</v>
      </c>
      <c r="Q2124" s="8">
        <v>20.5</v>
      </c>
      <c r="R2124" s="8">
        <v>44.1</v>
      </c>
      <c r="S2124" s="8">
        <v>44.2</v>
      </c>
      <c r="T2124" s="8">
        <v>-0.1</v>
      </c>
      <c r="U2124">
        <v>0</v>
      </c>
      <c r="V2124" s="8">
        <v>0</v>
      </c>
      <c r="W2124" s="8">
        <v>0</v>
      </c>
      <c r="X2124" s="8">
        <v>-0.1</v>
      </c>
    </row>
    <row r="2125" spans="1:24" x14ac:dyDescent="0.25">
      <c r="A2125" t="s">
        <v>2451</v>
      </c>
      <c r="B2125" s="1">
        <v>45668</v>
      </c>
      <c r="C2125" t="s">
        <v>461</v>
      </c>
      <c r="D2125" t="s">
        <v>462</v>
      </c>
      <c r="E2125" t="s">
        <v>27</v>
      </c>
      <c r="F2125" t="s">
        <v>37</v>
      </c>
      <c r="G2125" t="s">
        <v>29</v>
      </c>
      <c r="H2125" t="s">
        <v>30</v>
      </c>
      <c r="I2125" t="s">
        <v>99</v>
      </c>
      <c r="J2125" t="s">
        <v>100</v>
      </c>
      <c r="K2125" t="s">
        <v>49</v>
      </c>
      <c r="L2125" s="13">
        <v>3.8</v>
      </c>
      <c r="M2125" s="8">
        <v>2.6</v>
      </c>
      <c r="N2125">
        <v>58</v>
      </c>
      <c r="O2125" s="8">
        <v>220.4</v>
      </c>
      <c r="P2125" s="14">
        <v>2.9499999999999998E-2</v>
      </c>
      <c r="Q2125" s="8">
        <v>6.5</v>
      </c>
      <c r="R2125" s="8">
        <v>213.9</v>
      </c>
      <c r="S2125" s="8">
        <v>150.80000000000001</v>
      </c>
      <c r="T2125" s="8">
        <v>63.1</v>
      </c>
      <c r="U2125">
        <v>0</v>
      </c>
      <c r="V2125" s="8">
        <v>0</v>
      </c>
      <c r="W2125" s="8">
        <v>0</v>
      </c>
      <c r="X2125" s="8">
        <v>63.1</v>
      </c>
    </row>
    <row r="2126" spans="1:24" x14ac:dyDescent="0.25">
      <c r="A2126" t="s">
        <v>2452</v>
      </c>
      <c r="B2126" s="1">
        <v>45409</v>
      </c>
      <c r="C2126" t="s">
        <v>154</v>
      </c>
      <c r="D2126" t="s">
        <v>155</v>
      </c>
      <c r="E2126" t="s">
        <v>150</v>
      </c>
      <c r="F2126" t="s">
        <v>46</v>
      </c>
      <c r="G2126" t="s">
        <v>151</v>
      </c>
      <c r="H2126" t="s">
        <v>152</v>
      </c>
      <c r="I2126" t="s">
        <v>127</v>
      </c>
      <c r="J2126" t="s">
        <v>128</v>
      </c>
      <c r="K2126" t="s">
        <v>33</v>
      </c>
      <c r="L2126" s="13">
        <v>7.2</v>
      </c>
      <c r="M2126" s="8">
        <v>3.6</v>
      </c>
      <c r="N2126">
        <v>7</v>
      </c>
      <c r="O2126" s="8">
        <v>50.4</v>
      </c>
      <c r="P2126" s="14">
        <v>6.9500000000000006E-2</v>
      </c>
      <c r="Q2126" s="8">
        <v>3.5</v>
      </c>
      <c r="R2126" s="8">
        <v>46.9</v>
      </c>
      <c r="S2126" s="8">
        <v>25.2</v>
      </c>
      <c r="T2126" s="8">
        <v>21.7</v>
      </c>
      <c r="U2126">
        <v>2</v>
      </c>
      <c r="V2126" s="8">
        <v>13.4</v>
      </c>
      <c r="W2126" s="8">
        <v>8.1999999999999993</v>
      </c>
      <c r="X2126" s="8">
        <v>13.5</v>
      </c>
    </row>
    <row r="2127" spans="1:24" x14ac:dyDescent="0.25">
      <c r="A2127" t="s">
        <v>2453</v>
      </c>
      <c r="B2127" s="1">
        <v>46072</v>
      </c>
      <c r="C2127" t="s">
        <v>244</v>
      </c>
      <c r="D2127" t="s">
        <v>245</v>
      </c>
      <c r="E2127" t="s">
        <v>53</v>
      </c>
      <c r="F2127" t="s">
        <v>46</v>
      </c>
      <c r="G2127" t="s">
        <v>55</v>
      </c>
      <c r="H2127" t="s">
        <v>56</v>
      </c>
      <c r="I2127" t="s">
        <v>117</v>
      </c>
      <c r="J2127" t="s">
        <v>118</v>
      </c>
      <c r="K2127" t="s">
        <v>59</v>
      </c>
      <c r="L2127" s="13">
        <v>6</v>
      </c>
      <c r="M2127" s="8">
        <v>4.2</v>
      </c>
      <c r="N2127">
        <v>18</v>
      </c>
      <c r="O2127" s="8">
        <v>108</v>
      </c>
      <c r="P2127" s="14">
        <v>0.2006</v>
      </c>
      <c r="Q2127" s="8">
        <v>21.66</v>
      </c>
      <c r="R2127" s="8">
        <v>86.34</v>
      </c>
      <c r="S2127" s="8">
        <v>75.599999999999994</v>
      </c>
      <c r="T2127" s="8">
        <v>10.74</v>
      </c>
      <c r="U2127">
        <v>0</v>
      </c>
      <c r="V2127" s="8">
        <v>0</v>
      </c>
      <c r="W2127" s="8">
        <v>0</v>
      </c>
      <c r="X2127" s="8">
        <v>10.74</v>
      </c>
    </row>
    <row r="2128" spans="1:24" x14ac:dyDescent="0.25">
      <c r="A2128" t="s">
        <v>2454</v>
      </c>
      <c r="B2128" s="1">
        <v>45577</v>
      </c>
      <c r="C2128" t="s">
        <v>475</v>
      </c>
      <c r="D2128" t="s">
        <v>476</v>
      </c>
      <c r="E2128" t="s">
        <v>63</v>
      </c>
      <c r="F2128" t="s">
        <v>37</v>
      </c>
      <c r="G2128" t="s">
        <v>64</v>
      </c>
      <c r="H2128" t="s">
        <v>65</v>
      </c>
      <c r="I2128" t="s">
        <v>47</v>
      </c>
      <c r="J2128" t="s">
        <v>48</v>
      </c>
      <c r="K2128" t="s">
        <v>49</v>
      </c>
      <c r="L2128" s="13">
        <v>5</v>
      </c>
      <c r="M2128" s="8">
        <v>3.2</v>
      </c>
      <c r="N2128">
        <v>48</v>
      </c>
      <c r="O2128" s="8">
        <v>240</v>
      </c>
      <c r="P2128" s="14">
        <v>6.0400000000000002E-2</v>
      </c>
      <c r="Q2128" s="8">
        <v>14.5</v>
      </c>
      <c r="R2128" s="8">
        <v>225.5</v>
      </c>
      <c r="S2128" s="8">
        <v>153.6</v>
      </c>
      <c r="T2128" s="8">
        <v>71.900000000000006</v>
      </c>
      <c r="U2128">
        <v>0</v>
      </c>
      <c r="V2128" s="8">
        <v>0</v>
      </c>
      <c r="W2128" s="8">
        <v>0</v>
      </c>
      <c r="X2128" s="8">
        <v>71.900000000000006</v>
      </c>
    </row>
    <row r="2129" spans="1:24" x14ac:dyDescent="0.25">
      <c r="A2129" t="s">
        <v>2455</v>
      </c>
      <c r="B2129" s="1">
        <v>45879</v>
      </c>
      <c r="C2129" t="s">
        <v>501</v>
      </c>
      <c r="D2129" t="s">
        <v>502</v>
      </c>
      <c r="E2129" t="s">
        <v>27</v>
      </c>
      <c r="F2129" t="s">
        <v>37</v>
      </c>
      <c r="G2129" t="s">
        <v>38</v>
      </c>
      <c r="H2129" t="s">
        <v>39</v>
      </c>
      <c r="I2129" t="s">
        <v>31</v>
      </c>
      <c r="J2129" t="s">
        <v>32</v>
      </c>
      <c r="K2129" t="s">
        <v>33</v>
      </c>
      <c r="L2129" s="13">
        <v>5.8</v>
      </c>
      <c r="M2129" s="8">
        <v>2.7</v>
      </c>
      <c r="N2129">
        <v>11</v>
      </c>
      <c r="O2129" s="8">
        <v>63.8</v>
      </c>
      <c r="P2129" s="14">
        <v>5.0000000000000001E-3</v>
      </c>
      <c r="Q2129" s="8">
        <v>0.32</v>
      </c>
      <c r="R2129" s="8">
        <v>63.48</v>
      </c>
      <c r="S2129" s="8">
        <v>29.7</v>
      </c>
      <c r="T2129" s="8">
        <v>33.78</v>
      </c>
      <c r="U2129">
        <v>0</v>
      </c>
      <c r="V2129" s="8">
        <v>0</v>
      </c>
      <c r="W2129" s="8">
        <v>0</v>
      </c>
      <c r="X2129" s="8">
        <v>33.78</v>
      </c>
    </row>
    <row r="2130" spans="1:24" x14ac:dyDescent="0.25">
      <c r="A2130" t="s">
        <v>2456</v>
      </c>
      <c r="B2130" s="1">
        <v>45523</v>
      </c>
      <c r="C2130" t="s">
        <v>195</v>
      </c>
      <c r="D2130" t="s">
        <v>196</v>
      </c>
      <c r="E2130" t="s">
        <v>150</v>
      </c>
      <c r="F2130" t="s">
        <v>89</v>
      </c>
      <c r="G2130" t="s">
        <v>151</v>
      </c>
      <c r="H2130" t="s">
        <v>152</v>
      </c>
      <c r="I2130" t="s">
        <v>31</v>
      </c>
      <c r="J2130" t="s">
        <v>32</v>
      </c>
      <c r="K2130" t="s">
        <v>33</v>
      </c>
      <c r="L2130" s="13">
        <v>5.8</v>
      </c>
      <c r="M2130" s="8">
        <v>2.7</v>
      </c>
      <c r="N2130">
        <v>103</v>
      </c>
      <c r="O2130" s="8">
        <v>597.4</v>
      </c>
      <c r="P2130" s="14">
        <v>6.1100000000000002E-2</v>
      </c>
      <c r="Q2130" s="8">
        <v>36.5</v>
      </c>
      <c r="R2130" s="8">
        <v>560.9</v>
      </c>
      <c r="S2130" s="8">
        <v>278.10000000000002</v>
      </c>
      <c r="T2130" s="8">
        <v>282.8</v>
      </c>
      <c r="U2130">
        <v>0</v>
      </c>
      <c r="V2130" s="8">
        <v>0</v>
      </c>
      <c r="W2130" s="8">
        <v>0</v>
      </c>
      <c r="X2130" s="8">
        <v>282.8</v>
      </c>
    </row>
    <row r="2131" spans="1:24" x14ac:dyDescent="0.25">
      <c r="A2131" t="s">
        <v>2457</v>
      </c>
      <c r="B2131" s="1">
        <v>46118</v>
      </c>
      <c r="C2131" t="s">
        <v>244</v>
      </c>
      <c r="D2131" t="s">
        <v>245</v>
      </c>
      <c r="E2131" t="s">
        <v>53</v>
      </c>
      <c r="F2131" t="s">
        <v>46</v>
      </c>
      <c r="G2131" t="s">
        <v>55</v>
      </c>
      <c r="H2131" t="s">
        <v>56</v>
      </c>
      <c r="I2131" t="s">
        <v>104</v>
      </c>
      <c r="J2131" t="s">
        <v>105</v>
      </c>
      <c r="K2131" t="s">
        <v>49</v>
      </c>
      <c r="L2131" s="13">
        <v>4.2</v>
      </c>
      <c r="M2131" s="8">
        <v>2.8</v>
      </c>
      <c r="N2131">
        <v>17</v>
      </c>
      <c r="O2131" s="8">
        <v>71.400000000000006</v>
      </c>
      <c r="P2131" s="14">
        <v>0.47799999999999998</v>
      </c>
      <c r="Q2131" s="8">
        <v>34.130000000000003</v>
      </c>
      <c r="R2131" s="8">
        <v>37.270000000000003</v>
      </c>
      <c r="S2131" s="8">
        <v>47.6</v>
      </c>
      <c r="T2131" s="8">
        <v>-10.33</v>
      </c>
      <c r="U2131">
        <v>0</v>
      </c>
      <c r="V2131" s="8">
        <v>0</v>
      </c>
      <c r="W2131" s="8">
        <v>0</v>
      </c>
      <c r="X2131" s="8">
        <v>-10.33</v>
      </c>
    </row>
    <row r="2132" spans="1:24" x14ac:dyDescent="0.25">
      <c r="A2132" t="s">
        <v>2458</v>
      </c>
      <c r="B2132" s="1">
        <v>45731</v>
      </c>
      <c r="C2132" t="s">
        <v>272</v>
      </c>
      <c r="D2132" t="s">
        <v>273</v>
      </c>
      <c r="E2132" t="s">
        <v>27</v>
      </c>
      <c r="F2132" t="s">
        <v>54</v>
      </c>
      <c r="G2132" t="s">
        <v>38</v>
      </c>
      <c r="H2132" t="s">
        <v>39</v>
      </c>
      <c r="I2132" t="s">
        <v>57</v>
      </c>
      <c r="J2132" t="s">
        <v>58</v>
      </c>
      <c r="K2132" t="s">
        <v>59</v>
      </c>
      <c r="L2132" s="13">
        <v>10.5</v>
      </c>
      <c r="M2132" s="8">
        <v>7.5</v>
      </c>
      <c r="N2132">
        <v>120</v>
      </c>
      <c r="O2132" s="8">
        <v>1260</v>
      </c>
      <c r="P2132" s="14">
        <v>2.0000000000000001E-4</v>
      </c>
      <c r="Q2132" s="8">
        <v>0.25</v>
      </c>
      <c r="R2132" s="8">
        <v>1259.75</v>
      </c>
      <c r="S2132" s="8">
        <v>900</v>
      </c>
      <c r="T2132" s="8">
        <v>359.75</v>
      </c>
      <c r="U2132">
        <v>0</v>
      </c>
      <c r="V2132" s="8">
        <v>0</v>
      </c>
      <c r="W2132" s="8">
        <v>0</v>
      </c>
      <c r="X2132" s="8">
        <v>359.75</v>
      </c>
    </row>
    <row r="2133" spans="1:24" x14ac:dyDescent="0.25">
      <c r="A2133" t="s">
        <v>2459</v>
      </c>
      <c r="B2133" s="1">
        <v>46157</v>
      </c>
      <c r="C2133" t="s">
        <v>226</v>
      </c>
      <c r="D2133" t="s">
        <v>227</v>
      </c>
      <c r="E2133" t="s">
        <v>27</v>
      </c>
      <c r="F2133" t="s">
        <v>54</v>
      </c>
      <c r="G2133" t="s">
        <v>38</v>
      </c>
      <c r="H2133" t="s">
        <v>39</v>
      </c>
      <c r="I2133" t="s">
        <v>74</v>
      </c>
      <c r="J2133" t="s">
        <v>75</v>
      </c>
      <c r="K2133" t="s">
        <v>49</v>
      </c>
      <c r="L2133" s="13">
        <v>11</v>
      </c>
      <c r="M2133" s="8">
        <v>6.8</v>
      </c>
      <c r="N2133">
        <v>10</v>
      </c>
      <c r="O2133" s="8">
        <v>110</v>
      </c>
      <c r="P2133" s="14">
        <v>6.4000000000000003E-3</v>
      </c>
      <c r="Q2133" s="8">
        <v>0.7</v>
      </c>
      <c r="R2133" s="8">
        <v>109.3</v>
      </c>
      <c r="S2133" s="8">
        <v>68</v>
      </c>
      <c r="T2133" s="8">
        <v>41.3</v>
      </c>
      <c r="U2133">
        <v>0</v>
      </c>
      <c r="V2133" s="8">
        <v>0</v>
      </c>
      <c r="W2133" s="8">
        <v>0</v>
      </c>
      <c r="X2133" s="8">
        <v>41.3</v>
      </c>
    </row>
    <row r="2134" spans="1:24" x14ac:dyDescent="0.25">
      <c r="A2134" t="s">
        <v>2460</v>
      </c>
      <c r="B2134" s="1">
        <v>45866</v>
      </c>
      <c r="C2134" t="s">
        <v>551</v>
      </c>
      <c r="D2134" t="s">
        <v>552</v>
      </c>
      <c r="E2134" t="s">
        <v>27</v>
      </c>
      <c r="F2134" t="s">
        <v>54</v>
      </c>
      <c r="G2134" t="s">
        <v>29</v>
      </c>
      <c r="H2134" t="s">
        <v>30</v>
      </c>
      <c r="I2134" t="s">
        <v>99</v>
      </c>
      <c r="J2134" t="s">
        <v>100</v>
      </c>
      <c r="K2134" t="s">
        <v>49</v>
      </c>
      <c r="L2134" s="13">
        <v>3.8</v>
      </c>
      <c r="M2134" s="8">
        <v>2.6</v>
      </c>
      <c r="N2134">
        <v>61</v>
      </c>
      <c r="O2134" s="8">
        <v>231.8</v>
      </c>
      <c r="P2134" s="14">
        <v>2.23E-2</v>
      </c>
      <c r="Q2134" s="8">
        <v>5.17</v>
      </c>
      <c r="R2134" s="8">
        <v>226.63</v>
      </c>
      <c r="S2134" s="8">
        <v>158.6</v>
      </c>
      <c r="T2134" s="8">
        <v>68.03</v>
      </c>
      <c r="U2134">
        <v>0</v>
      </c>
      <c r="V2134" s="8">
        <v>0</v>
      </c>
      <c r="W2134" s="8">
        <v>0</v>
      </c>
      <c r="X2134" s="8">
        <v>68.03</v>
      </c>
    </row>
    <row r="2135" spans="1:24" x14ac:dyDescent="0.25">
      <c r="A2135" t="s">
        <v>2461</v>
      </c>
      <c r="B2135" s="1">
        <v>46077</v>
      </c>
      <c r="C2135" t="s">
        <v>168</v>
      </c>
      <c r="D2135" t="s">
        <v>169</v>
      </c>
      <c r="E2135" t="s">
        <v>63</v>
      </c>
      <c r="F2135" t="s">
        <v>46</v>
      </c>
      <c r="G2135" t="s">
        <v>64</v>
      </c>
      <c r="H2135" t="s">
        <v>65</v>
      </c>
      <c r="I2135" t="s">
        <v>47</v>
      </c>
      <c r="J2135" t="s">
        <v>48</v>
      </c>
      <c r="K2135" t="s">
        <v>49</v>
      </c>
      <c r="L2135" s="13">
        <v>5</v>
      </c>
      <c r="M2135" s="8">
        <v>3.2</v>
      </c>
      <c r="N2135">
        <v>6</v>
      </c>
      <c r="O2135" s="8">
        <v>30</v>
      </c>
      <c r="P2135" s="14">
        <v>8.0799999999999997E-2</v>
      </c>
      <c r="Q2135" s="8">
        <v>2.42</v>
      </c>
      <c r="R2135" s="8">
        <v>27.58</v>
      </c>
      <c r="S2135" s="8">
        <v>19.2</v>
      </c>
      <c r="T2135" s="8">
        <v>8.3800000000000008</v>
      </c>
      <c r="U2135">
        <v>0</v>
      </c>
      <c r="V2135" s="8">
        <v>0</v>
      </c>
      <c r="W2135" s="8">
        <v>0</v>
      </c>
      <c r="X2135" s="8">
        <v>8.3800000000000008</v>
      </c>
    </row>
    <row r="2136" spans="1:24" x14ac:dyDescent="0.25">
      <c r="A2136" t="s">
        <v>2462</v>
      </c>
      <c r="B2136" s="1">
        <v>46130</v>
      </c>
      <c r="C2136" t="s">
        <v>403</v>
      </c>
      <c r="D2136" t="s">
        <v>404</v>
      </c>
      <c r="E2136" t="s">
        <v>53</v>
      </c>
      <c r="F2136" t="s">
        <v>37</v>
      </c>
      <c r="G2136" t="s">
        <v>55</v>
      </c>
      <c r="H2136" t="s">
        <v>56</v>
      </c>
      <c r="I2136" t="s">
        <v>130</v>
      </c>
      <c r="J2136" t="s">
        <v>131</v>
      </c>
      <c r="K2136" t="s">
        <v>42</v>
      </c>
      <c r="L2136" s="13">
        <v>4.8</v>
      </c>
      <c r="M2136" s="8">
        <v>1.4</v>
      </c>
      <c r="N2136">
        <v>25</v>
      </c>
      <c r="O2136" s="8">
        <v>120</v>
      </c>
      <c r="P2136" s="14">
        <v>4.7999999999999996E-3</v>
      </c>
      <c r="Q2136" s="8">
        <v>0.57999999999999996</v>
      </c>
      <c r="R2136" s="8">
        <v>119.42</v>
      </c>
      <c r="S2136" s="8">
        <v>35</v>
      </c>
      <c r="T2136" s="8">
        <v>84.42</v>
      </c>
      <c r="U2136">
        <v>0</v>
      </c>
      <c r="V2136" s="8">
        <v>0</v>
      </c>
      <c r="W2136" s="8">
        <v>0</v>
      </c>
      <c r="X2136" s="8">
        <v>84.42</v>
      </c>
    </row>
    <row r="2137" spans="1:24" x14ac:dyDescent="0.25">
      <c r="A2137" t="s">
        <v>2463</v>
      </c>
      <c r="B2137" s="1">
        <v>45928</v>
      </c>
      <c r="C2137" t="s">
        <v>94</v>
      </c>
      <c r="D2137" t="s">
        <v>95</v>
      </c>
      <c r="E2137" t="s">
        <v>53</v>
      </c>
      <c r="F2137" t="s">
        <v>46</v>
      </c>
      <c r="G2137" t="s">
        <v>55</v>
      </c>
      <c r="H2137" t="s">
        <v>56</v>
      </c>
      <c r="I2137" t="s">
        <v>47</v>
      </c>
      <c r="J2137" t="s">
        <v>48</v>
      </c>
      <c r="K2137" t="s">
        <v>49</v>
      </c>
      <c r="L2137" s="13">
        <v>5</v>
      </c>
      <c r="M2137" s="8">
        <v>3.2</v>
      </c>
      <c r="N2137">
        <v>16</v>
      </c>
      <c r="O2137" s="8">
        <v>80</v>
      </c>
      <c r="P2137" s="14">
        <v>0.12989999999999999</v>
      </c>
      <c r="Q2137" s="8">
        <v>10.39</v>
      </c>
      <c r="R2137" s="8">
        <v>69.61</v>
      </c>
      <c r="S2137" s="8">
        <v>51.2</v>
      </c>
      <c r="T2137" s="8">
        <v>18.41</v>
      </c>
      <c r="U2137">
        <v>0</v>
      </c>
      <c r="V2137" s="8">
        <v>0</v>
      </c>
      <c r="W2137" s="8">
        <v>0</v>
      </c>
      <c r="X2137" s="8">
        <v>18.41</v>
      </c>
    </row>
    <row r="2138" spans="1:24" x14ac:dyDescent="0.25">
      <c r="A2138" t="s">
        <v>2464</v>
      </c>
      <c r="B2138" s="1">
        <v>45920</v>
      </c>
      <c r="C2138" t="s">
        <v>262</v>
      </c>
      <c r="D2138" t="s">
        <v>263</v>
      </c>
      <c r="E2138" t="s">
        <v>63</v>
      </c>
      <c r="F2138" t="s">
        <v>54</v>
      </c>
      <c r="G2138" t="s">
        <v>79</v>
      </c>
      <c r="H2138" t="s">
        <v>80</v>
      </c>
      <c r="I2138" t="s">
        <v>40</v>
      </c>
      <c r="J2138" t="s">
        <v>41</v>
      </c>
      <c r="K2138" t="s">
        <v>42</v>
      </c>
      <c r="L2138" s="13">
        <v>14.5</v>
      </c>
      <c r="M2138" s="8">
        <v>4.2</v>
      </c>
      <c r="N2138">
        <v>325</v>
      </c>
      <c r="O2138" s="8">
        <v>4712.5</v>
      </c>
      <c r="P2138" s="14">
        <v>1.3299999999999999E-2</v>
      </c>
      <c r="Q2138" s="8">
        <v>62.68</v>
      </c>
      <c r="R2138" s="8">
        <v>4649.82</v>
      </c>
      <c r="S2138" s="8">
        <v>1365</v>
      </c>
      <c r="T2138" s="8">
        <v>3284.82</v>
      </c>
      <c r="U2138">
        <v>0</v>
      </c>
      <c r="V2138" s="8">
        <v>0</v>
      </c>
      <c r="W2138" s="8">
        <v>0</v>
      </c>
      <c r="X2138" s="8">
        <v>3284.82</v>
      </c>
    </row>
    <row r="2139" spans="1:24" x14ac:dyDescent="0.25">
      <c r="A2139" t="s">
        <v>2465</v>
      </c>
      <c r="B2139" s="1">
        <v>45983</v>
      </c>
      <c r="C2139" t="s">
        <v>180</v>
      </c>
      <c r="D2139" t="s">
        <v>181</v>
      </c>
      <c r="E2139" t="s">
        <v>63</v>
      </c>
      <c r="F2139" t="s">
        <v>46</v>
      </c>
      <c r="G2139" t="s">
        <v>64</v>
      </c>
      <c r="H2139" t="s">
        <v>65</v>
      </c>
      <c r="I2139" t="s">
        <v>130</v>
      </c>
      <c r="J2139" t="s">
        <v>131</v>
      </c>
      <c r="K2139" t="s">
        <v>42</v>
      </c>
      <c r="L2139" s="13">
        <v>4.8</v>
      </c>
      <c r="M2139" s="8">
        <v>1.4</v>
      </c>
      <c r="N2139">
        <v>25</v>
      </c>
      <c r="O2139" s="8">
        <v>120</v>
      </c>
      <c r="P2139" s="14">
        <v>6.7199999999999996E-2</v>
      </c>
      <c r="Q2139" s="8">
        <v>8.06</v>
      </c>
      <c r="R2139" s="8">
        <v>111.94</v>
      </c>
      <c r="S2139" s="8">
        <v>35</v>
      </c>
      <c r="T2139" s="8">
        <v>76.94</v>
      </c>
      <c r="U2139">
        <v>0</v>
      </c>
      <c r="V2139" s="8">
        <v>0</v>
      </c>
      <c r="W2139" s="8">
        <v>0</v>
      </c>
      <c r="X2139" s="8">
        <v>76.94</v>
      </c>
    </row>
    <row r="2140" spans="1:24" x14ac:dyDescent="0.25">
      <c r="A2140" t="s">
        <v>2466</v>
      </c>
      <c r="B2140" s="1">
        <v>45950</v>
      </c>
      <c r="C2140" t="s">
        <v>201</v>
      </c>
      <c r="D2140" t="s">
        <v>202</v>
      </c>
      <c r="E2140" t="s">
        <v>53</v>
      </c>
      <c r="F2140" t="s">
        <v>46</v>
      </c>
      <c r="G2140" t="s">
        <v>55</v>
      </c>
      <c r="H2140" t="s">
        <v>56</v>
      </c>
      <c r="I2140" t="s">
        <v>185</v>
      </c>
      <c r="J2140" t="s">
        <v>186</v>
      </c>
      <c r="K2140" t="s">
        <v>59</v>
      </c>
      <c r="L2140" s="13">
        <v>4.9000000000000004</v>
      </c>
      <c r="M2140" s="8">
        <v>3.1</v>
      </c>
      <c r="N2140">
        <v>31</v>
      </c>
      <c r="O2140" s="8">
        <v>151.9</v>
      </c>
      <c r="P2140" s="14">
        <v>4.1500000000000002E-2</v>
      </c>
      <c r="Q2140" s="8">
        <v>6.3</v>
      </c>
      <c r="R2140" s="8">
        <v>145.6</v>
      </c>
      <c r="S2140" s="8">
        <v>96.1</v>
      </c>
      <c r="T2140" s="8">
        <v>49.5</v>
      </c>
      <c r="U2140">
        <v>0</v>
      </c>
      <c r="V2140" s="8">
        <v>0</v>
      </c>
      <c r="W2140" s="8">
        <v>0</v>
      </c>
      <c r="X2140" s="8">
        <v>49.5</v>
      </c>
    </row>
    <row r="2141" spans="1:24" x14ac:dyDescent="0.25">
      <c r="A2141" t="s">
        <v>2467</v>
      </c>
      <c r="B2141" s="1">
        <v>45862</v>
      </c>
      <c r="C2141" t="s">
        <v>154</v>
      </c>
      <c r="D2141" t="s">
        <v>155</v>
      </c>
      <c r="E2141" t="s">
        <v>150</v>
      </c>
      <c r="F2141" t="s">
        <v>46</v>
      </c>
      <c r="G2141" t="s">
        <v>151</v>
      </c>
      <c r="H2141" t="s">
        <v>152</v>
      </c>
      <c r="I2141" t="s">
        <v>31</v>
      </c>
      <c r="J2141" t="s">
        <v>32</v>
      </c>
      <c r="K2141" t="s">
        <v>33</v>
      </c>
      <c r="L2141" s="13">
        <v>5.8</v>
      </c>
      <c r="M2141" s="8">
        <v>2.7</v>
      </c>
      <c r="N2141">
        <v>28</v>
      </c>
      <c r="O2141" s="8">
        <v>162.4</v>
      </c>
      <c r="P2141" s="14">
        <v>0.1678</v>
      </c>
      <c r="Q2141" s="8">
        <v>27.25</v>
      </c>
      <c r="R2141" s="8">
        <v>135.15</v>
      </c>
      <c r="S2141" s="8">
        <v>75.599999999999994</v>
      </c>
      <c r="T2141" s="8">
        <v>59.55</v>
      </c>
      <c r="U2141">
        <v>0</v>
      </c>
      <c r="V2141" s="8">
        <v>0</v>
      </c>
      <c r="W2141" s="8">
        <v>0</v>
      </c>
      <c r="X2141" s="8">
        <v>59.55</v>
      </c>
    </row>
    <row r="2142" spans="1:24" x14ac:dyDescent="0.25">
      <c r="A2142" t="s">
        <v>2468</v>
      </c>
      <c r="B2142" s="1">
        <v>45318</v>
      </c>
      <c r="C2142" t="s">
        <v>357</v>
      </c>
      <c r="D2142" t="s">
        <v>358</v>
      </c>
      <c r="E2142" t="s">
        <v>27</v>
      </c>
      <c r="F2142" t="s">
        <v>46</v>
      </c>
      <c r="G2142" t="s">
        <v>29</v>
      </c>
      <c r="H2142" t="s">
        <v>30</v>
      </c>
      <c r="I2142" t="s">
        <v>74</v>
      </c>
      <c r="J2142" t="s">
        <v>75</v>
      </c>
      <c r="K2142" t="s">
        <v>49</v>
      </c>
      <c r="L2142" s="13">
        <v>11</v>
      </c>
      <c r="M2142" s="8">
        <v>6.8</v>
      </c>
      <c r="N2142">
        <v>63</v>
      </c>
      <c r="O2142" s="8">
        <v>693</v>
      </c>
      <c r="P2142" s="14">
        <v>0.13350000000000001</v>
      </c>
      <c r="Q2142" s="8">
        <v>92.52</v>
      </c>
      <c r="R2142" s="8">
        <v>600.48</v>
      </c>
      <c r="S2142" s="8">
        <v>428.4</v>
      </c>
      <c r="T2142" s="8">
        <v>172.08</v>
      </c>
      <c r="U2142">
        <v>0</v>
      </c>
      <c r="V2142" s="8">
        <v>0</v>
      </c>
      <c r="W2142" s="8">
        <v>0</v>
      </c>
      <c r="X2142" s="8">
        <v>172.08</v>
      </c>
    </row>
    <row r="2143" spans="1:24" x14ac:dyDescent="0.25">
      <c r="A2143" t="s">
        <v>2469</v>
      </c>
      <c r="B2143" s="1">
        <v>45915</v>
      </c>
      <c r="C2143" t="s">
        <v>406</v>
      </c>
      <c r="D2143" t="s">
        <v>407</v>
      </c>
      <c r="E2143" t="s">
        <v>63</v>
      </c>
      <c r="F2143" t="s">
        <v>37</v>
      </c>
      <c r="G2143" t="s">
        <v>64</v>
      </c>
      <c r="H2143" t="s">
        <v>65</v>
      </c>
      <c r="I2143" t="s">
        <v>57</v>
      </c>
      <c r="J2143" t="s">
        <v>58</v>
      </c>
      <c r="K2143" t="s">
        <v>59</v>
      </c>
      <c r="L2143" s="13">
        <v>10.5</v>
      </c>
      <c r="M2143" s="8">
        <v>7.5</v>
      </c>
      <c r="N2143">
        <v>11</v>
      </c>
      <c r="O2143" s="8">
        <v>115.5</v>
      </c>
      <c r="P2143" s="14">
        <v>1.7100000000000001E-2</v>
      </c>
      <c r="Q2143" s="8">
        <v>1.98</v>
      </c>
      <c r="R2143" s="8">
        <v>113.52</v>
      </c>
      <c r="S2143" s="8">
        <v>82.5</v>
      </c>
      <c r="T2143" s="8">
        <v>31.02</v>
      </c>
      <c r="U2143">
        <v>2</v>
      </c>
      <c r="V2143" s="8">
        <v>20.64</v>
      </c>
      <c r="W2143" s="8">
        <v>16</v>
      </c>
      <c r="X2143" s="8">
        <v>15.02</v>
      </c>
    </row>
    <row r="2144" spans="1:24" x14ac:dyDescent="0.25">
      <c r="A2144" t="s">
        <v>2470</v>
      </c>
      <c r="B2144" s="1">
        <v>46243</v>
      </c>
      <c r="C2144" t="s">
        <v>615</v>
      </c>
      <c r="D2144" t="s">
        <v>616</v>
      </c>
      <c r="E2144" t="s">
        <v>150</v>
      </c>
      <c r="F2144" t="s">
        <v>89</v>
      </c>
      <c r="G2144" t="s">
        <v>151</v>
      </c>
      <c r="H2144" t="s">
        <v>152</v>
      </c>
      <c r="I2144" t="s">
        <v>156</v>
      </c>
      <c r="J2144" t="s">
        <v>157</v>
      </c>
      <c r="K2144" t="s">
        <v>42</v>
      </c>
      <c r="L2144" s="13">
        <v>6.2</v>
      </c>
      <c r="M2144" s="8">
        <v>1.9</v>
      </c>
      <c r="N2144">
        <v>125</v>
      </c>
      <c r="O2144" s="8">
        <v>775</v>
      </c>
      <c r="P2144" s="14">
        <v>0.22</v>
      </c>
      <c r="Q2144" s="8">
        <v>170.5</v>
      </c>
      <c r="R2144" s="8">
        <v>604.5</v>
      </c>
      <c r="S2144" s="8">
        <v>237.5</v>
      </c>
      <c r="T2144" s="8">
        <v>367</v>
      </c>
      <c r="U2144">
        <v>0</v>
      </c>
      <c r="V2144" s="8">
        <v>0</v>
      </c>
      <c r="W2144" s="8">
        <v>0</v>
      </c>
      <c r="X2144" s="8">
        <v>367</v>
      </c>
    </row>
    <row r="2145" spans="1:24" x14ac:dyDescent="0.25">
      <c r="A2145" t="s">
        <v>2471</v>
      </c>
      <c r="B2145" s="1">
        <v>45965</v>
      </c>
      <c r="C2145" t="s">
        <v>615</v>
      </c>
      <c r="D2145" t="s">
        <v>616</v>
      </c>
      <c r="E2145" t="s">
        <v>150</v>
      </c>
      <c r="F2145" t="s">
        <v>89</v>
      </c>
      <c r="G2145" t="s">
        <v>151</v>
      </c>
      <c r="H2145" t="s">
        <v>152</v>
      </c>
      <c r="I2145" t="s">
        <v>144</v>
      </c>
      <c r="J2145" t="s">
        <v>145</v>
      </c>
      <c r="K2145" t="s">
        <v>33</v>
      </c>
      <c r="L2145" s="13">
        <v>12</v>
      </c>
      <c r="M2145" s="8">
        <v>6.5</v>
      </c>
      <c r="N2145">
        <v>98</v>
      </c>
      <c r="O2145" s="8">
        <v>1176</v>
      </c>
      <c r="P2145" s="14">
        <v>8.2799999999999999E-2</v>
      </c>
      <c r="Q2145" s="8">
        <v>97.37</v>
      </c>
      <c r="R2145" s="8">
        <v>1078.6300000000001</v>
      </c>
      <c r="S2145" s="8">
        <v>637</v>
      </c>
      <c r="T2145" s="8">
        <v>441.63</v>
      </c>
      <c r="U2145">
        <v>0</v>
      </c>
      <c r="V2145" s="8">
        <v>0</v>
      </c>
      <c r="W2145" s="8">
        <v>0</v>
      </c>
      <c r="X2145" s="8">
        <v>441.63</v>
      </c>
    </row>
    <row r="2146" spans="1:24" x14ac:dyDescent="0.25">
      <c r="A2146" t="s">
        <v>2472</v>
      </c>
      <c r="B2146" s="1">
        <v>46141</v>
      </c>
      <c r="C2146" t="s">
        <v>188</v>
      </c>
      <c r="D2146" t="s">
        <v>189</v>
      </c>
      <c r="E2146" t="s">
        <v>27</v>
      </c>
      <c r="F2146" t="s">
        <v>54</v>
      </c>
      <c r="G2146" t="s">
        <v>29</v>
      </c>
      <c r="H2146" t="s">
        <v>30</v>
      </c>
      <c r="I2146" t="s">
        <v>122</v>
      </c>
      <c r="J2146" t="s">
        <v>123</v>
      </c>
      <c r="K2146" t="s">
        <v>59</v>
      </c>
      <c r="L2146" s="13">
        <v>5.5</v>
      </c>
      <c r="M2146" s="8">
        <v>3.8</v>
      </c>
      <c r="N2146">
        <v>78</v>
      </c>
      <c r="O2146" s="8">
        <v>429</v>
      </c>
      <c r="P2146" s="14">
        <v>2.5700000000000001E-2</v>
      </c>
      <c r="Q2146" s="8">
        <v>11.03</v>
      </c>
      <c r="R2146" s="8">
        <v>417.97</v>
      </c>
      <c r="S2146" s="8">
        <v>296.39999999999998</v>
      </c>
      <c r="T2146" s="8">
        <v>121.57</v>
      </c>
      <c r="U2146">
        <v>56</v>
      </c>
      <c r="V2146" s="8">
        <v>300.08</v>
      </c>
      <c r="W2146" s="8">
        <v>240.8</v>
      </c>
      <c r="X2146" s="8">
        <v>-119.23</v>
      </c>
    </row>
    <row r="2147" spans="1:24" x14ac:dyDescent="0.25">
      <c r="A2147" t="s">
        <v>2473</v>
      </c>
      <c r="B2147" s="1">
        <v>46002</v>
      </c>
      <c r="C2147" t="s">
        <v>520</v>
      </c>
      <c r="D2147" t="s">
        <v>521</v>
      </c>
      <c r="E2147" t="s">
        <v>63</v>
      </c>
      <c r="F2147" t="s">
        <v>37</v>
      </c>
      <c r="G2147" t="s">
        <v>64</v>
      </c>
      <c r="H2147" t="s">
        <v>65</v>
      </c>
      <c r="I2147" t="s">
        <v>122</v>
      </c>
      <c r="J2147" t="s">
        <v>123</v>
      </c>
      <c r="K2147" t="s">
        <v>59</v>
      </c>
      <c r="L2147" s="13">
        <v>5.5</v>
      </c>
      <c r="M2147" s="8">
        <v>3.8</v>
      </c>
      <c r="N2147">
        <v>7</v>
      </c>
      <c r="O2147" s="8">
        <v>38.5</v>
      </c>
      <c r="P2147" s="14">
        <v>3.7100000000000001E-2</v>
      </c>
      <c r="Q2147" s="8">
        <v>1.43</v>
      </c>
      <c r="R2147" s="8">
        <v>37.07</v>
      </c>
      <c r="S2147" s="8">
        <v>26.6</v>
      </c>
      <c r="T2147" s="8">
        <v>10.47</v>
      </c>
      <c r="U2147">
        <v>0</v>
      </c>
      <c r="V2147" s="8">
        <v>0</v>
      </c>
      <c r="W2147" s="8">
        <v>0</v>
      </c>
      <c r="X2147" s="8">
        <v>10.47</v>
      </c>
    </row>
    <row r="2148" spans="1:24" x14ac:dyDescent="0.25">
      <c r="A2148" t="s">
        <v>2474</v>
      </c>
      <c r="B2148" s="1">
        <v>45565</v>
      </c>
      <c r="C2148" t="s">
        <v>107</v>
      </c>
      <c r="D2148" t="s">
        <v>108</v>
      </c>
      <c r="E2148" t="s">
        <v>53</v>
      </c>
      <c r="F2148" t="s">
        <v>46</v>
      </c>
      <c r="G2148" t="s">
        <v>55</v>
      </c>
      <c r="H2148" t="s">
        <v>56</v>
      </c>
      <c r="I2148" t="s">
        <v>99</v>
      </c>
      <c r="J2148" t="s">
        <v>100</v>
      </c>
      <c r="K2148" t="s">
        <v>49</v>
      </c>
      <c r="L2148" s="13">
        <v>3.8</v>
      </c>
      <c r="M2148" s="8">
        <v>2.6</v>
      </c>
      <c r="N2148">
        <v>1</v>
      </c>
      <c r="O2148" s="8">
        <v>3.8</v>
      </c>
      <c r="P2148" s="14">
        <v>0.21079999999999999</v>
      </c>
      <c r="Q2148" s="8">
        <v>0.8</v>
      </c>
      <c r="R2148" s="8">
        <v>3</v>
      </c>
      <c r="S2148" s="8">
        <v>2.6</v>
      </c>
      <c r="T2148" s="8">
        <v>0.4</v>
      </c>
      <c r="U2148">
        <v>1</v>
      </c>
      <c r="V2148" s="8">
        <v>3</v>
      </c>
      <c r="W2148" s="8">
        <v>3.1</v>
      </c>
      <c r="X2148" s="8">
        <v>-2.7</v>
      </c>
    </row>
    <row r="2149" spans="1:24" x14ac:dyDescent="0.25">
      <c r="A2149" t="s">
        <v>2475</v>
      </c>
      <c r="B2149" s="1">
        <v>45321</v>
      </c>
      <c r="C2149" t="s">
        <v>671</v>
      </c>
      <c r="D2149" t="s">
        <v>672</v>
      </c>
      <c r="E2149" t="s">
        <v>27</v>
      </c>
      <c r="F2149" t="s">
        <v>89</v>
      </c>
      <c r="G2149" t="s">
        <v>38</v>
      </c>
      <c r="H2149" t="s">
        <v>39</v>
      </c>
      <c r="I2149" t="s">
        <v>57</v>
      </c>
      <c r="J2149" t="s">
        <v>58</v>
      </c>
      <c r="K2149" t="s">
        <v>59</v>
      </c>
      <c r="L2149" s="13">
        <v>10.5</v>
      </c>
      <c r="M2149" s="8">
        <v>7.5</v>
      </c>
      <c r="N2149">
        <v>226</v>
      </c>
      <c r="O2149" s="8">
        <v>2373</v>
      </c>
      <c r="P2149" s="14">
        <v>9.5899999999999999E-2</v>
      </c>
      <c r="Q2149" s="8">
        <v>227.57</v>
      </c>
      <c r="R2149" s="8">
        <v>2145.4299999999998</v>
      </c>
      <c r="S2149" s="8">
        <v>1695</v>
      </c>
      <c r="T2149" s="8">
        <v>450.43</v>
      </c>
      <c r="U2149">
        <v>0</v>
      </c>
      <c r="V2149" s="8">
        <v>0</v>
      </c>
      <c r="W2149" s="8">
        <v>0</v>
      </c>
      <c r="X2149" s="8">
        <v>450.43</v>
      </c>
    </row>
    <row r="2150" spans="1:24" x14ac:dyDescent="0.25">
      <c r="A2150" t="s">
        <v>2476</v>
      </c>
      <c r="B2150" s="1">
        <v>45476</v>
      </c>
      <c r="C2150" t="s">
        <v>115</v>
      </c>
      <c r="D2150" t="s">
        <v>116</v>
      </c>
      <c r="E2150" t="s">
        <v>27</v>
      </c>
      <c r="F2150" t="s">
        <v>54</v>
      </c>
      <c r="G2150" t="s">
        <v>38</v>
      </c>
      <c r="H2150" t="s">
        <v>39</v>
      </c>
      <c r="I2150" t="s">
        <v>47</v>
      </c>
      <c r="J2150" t="s">
        <v>48</v>
      </c>
      <c r="K2150" t="s">
        <v>49</v>
      </c>
      <c r="L2150" s="13">
        <v>5</v>
      </c>
      <c r="M2150" s="8">
        <v>3.2</v>
      </c>
      <c r="N2150">
        <v>230</v>
      </c>
      <c r="O2150" s="8">
        <v>1150</v>
      </c>
      <c r="P2150" s="14">
        <v>3.0000000000000001E-3</v>
      </c>
      <c r="Q2150" s="8">
        <v>3.45</v>
      </c>
      <c r="R2150" s="8">
        <v>1146.55</v>
      </c>
      <c r="S2150" s="8">
        <v>736</v>
      </c>
      <c r="T2150" s="8">
        <v>410.55</v>
      </c>
      <c r="U2150">
        <v>0</v>
      </c>
      <c r="V2150" s="8">
        <v>0</v>
      </c>
      <c r="W2150" s="8">
        <v>0</v>
      </c>
      <c r="X2150" s="8">
        <v>410.55</v>
      </c>
    </row>
    <row r="2151" spans="1:24" x14ac:dyDescent="0.25">
      <c r="A2151" t="s">
        <v>2477</v>
      </c>
      <c r="B2151" s="1">
        <v>45571</v>
      </c>
      <c r="C2151" t="s">
        <v>102</v>
      </c>
      <c r="D2151" t="s">
        <v>103</v>
      </c>
      <c r="E2151" t="s">
        <v>27</v>
      </c>
      <c r="F2151" t="s">
        <v>54</v>
      </c>
      <c r="G2151" t="s">
        <v>29</v>
      </c>
      <c r="H2151" t="s">
        <v>30</v>
      </c>
      <c r="I2151" t="s">
        <v>104</v>
      </c>
      <c r="J2151" t="s">
        <v>105</v>
      </c>
      <c r="K2151" t="s">
        <v>49</v>
      </c>
      <c r="L2151" s="13">
        <v>4.2</v>
      </c>
      <c r="M2151" s="8">
        <v>2.8</v>
      </c>
      <c r="N2151">
        <v>317</v>
      </c>
      <c r="O2151" s="8">
        <v>1331.4</v>
      </c>
      <c r="P2151" s="14">
        <v>3.09E-2</v>
      </c>
      <c r="Q2151" s="8">
        <v>41.14</v>
      </c>
      <c r="R2151" s="8">
        <v>1290.26</v>
      </c>
      <c r="S2151" s="8">
        <v>887.6</v>
      </c>
      <c r="T2151" s="8">
        <v>402.66</v>
      </c>
      <c r="U2151">
        <v>0</v>
      </c>
      <c r="V2151" s="8">
        <v>0</v>
      </c>
      <c r="W2151" s="8">
        <v>0</v>
      </c>
      <c r="X2151" s="8">
        <v>402.66</v>
      </c>
    </row>
    <row r="2152" spans="1:24" x14ac:dyDescent="0.25">
      <c r="A2152" t="s">
        <v>2478</v>
      </c>
      <c r="B2152" s="1">
        <v>46011</v>
      </c>
      <c r="C2152" t="s">
        <v>174</v>
      </c>
      <c r="D2152" t="s">
        <v>175</v>
      </c>
      <c r="E2152" t="s">
        <v>150</v>
      </c>
      <c r="F2152" t="s">
        <v>54</v>
      </c>
      <c r="G2152" t="s">
        <v>151</v>
      </c>
      <c r="H2152" t="s">
        <v>152</v>
      </c>
      <c r="I2152" t="s">
        <v>127</v>
      </c>
      <c r="J2152" t="s">
        <v>128</v>
      </c>
      <c r="K2152" t="s">
        <v>33</v>
      </c>
      <c r="L2152" s="13">
        <v>7.2</v>
      </c>
      <c r="M2152" s="8">
        <v>3.6</v>
      </c>
      <c r="N2152">
        <v>70</v>
      </c>
      <c r="O2152" s="8">
        <v>504</v>
      </c>
      <c r="P2152" s="14">
        <v>7.1000000000000004E-3</v>
      </c>
      <c r="Q2152" s="8">
        <v>3.58</v>
      </c>
      <c r="R2152" s="8">
        <v>500.42</v>
      </c>
      <c r="S2152" s="8">
        <v>252</v>
      </c>
      <c r="T2152" s="8">
        <v>248.42</v>
      </c>
      <c r="U2152">
        <v>0</v>
      </c>
      <c r="V2152" s="8">
        <v>0</v>
      </c>
      <c r="W2152" s="8">
        <v>0</v>
      </c>
      <c r="X2152" s="8">
        <v>248.42</v>
      </c>
    </row>
    <row r="2153" spans="1:24" x14ac:dyDescent="0.25">
      <c r="A2153" t="s">
        <v>2479</v>
      </c>
      <c r="B2153" s="1">
        <v>46072</v>
      </c>
      <c r="C2153" t="s">
        <v>528</v>
      </c>
      <c r="D2153" t="s">
        <v>529</v>
      </c>
      <c r="E2153" t="s">
        <v>27</v>
      </c>
      <c r="F2153" t="s">
        <v>54</v>
      </c>
      <c r="G2153" t="s">
        <v>29</v>
      </c>
      <c r="H2153" t="s">
        <v>30</v>
      </c>
      <c r="I2153" t="s">
        <v>57</v>
      </c>
      <c r="J2153" t="s">
        <v>58</v>
      </c>
      <c r="K2153" t="s">
        <v>59</v>
      </c>
      <c r="L2153" s="13">
        <v>10.5</v>
      </c>
      <c r="M2153" s="8">
        <v>7.5</v>
      </c>
      <c r="N2153">
        <v>100</v>
      </c>
      <c r="O2153" s="8">
        <v>1050</v>
      </c>
      <c r="P2153" s="14">
        <v>2.7900000000000001E-2</v>
      </c>
      <c r="Q2153" s="8">
        <v>29.3</v>
      </c>
      <c r="R2153" s="8">
        <v>1020.7</v>
      </c>
      <c r="S2153" s="8">
        <v>750</v>
      </c>
      <c r="T2153" s="8">
        <v>270.7</v>
      </c>
      <c r="U2153">
        <v>0</v>
      </c>
      <c r="V2153" s="8">
        <v>0</v>
      </c>
      <c r="W2153" s="8">
        <v>0</v>
      </c>
      <c r="X2153" s="8">
        <v>270.7</v>
      </c>
    </row>
    <row r="2154" spans="1:24" x14ac:dyDescent="0.25">
      <c r="A2154" t="s">
        <v>2480</v>
      </c>
      <c r="B2154" s="1">
        <v>45608</v>
      </c>
      <c r="C2154" t="s">
        <v>215</v>
      </c>
      <c r="D2154" t="s">
        <v>216</v>
      </c>
      <c r="E2154" t="s">
        <v>27</v>
      </c>
      <c r="F2154" t="s">
        <v>54</v>
      </c>
      <c r="G2154" t="s">
        <v>29</v>
      </c>
      <c r="H2154" t="s">
        <v>30</v>
      </c>
      <c r="I2154" t="s">
        <v>130</v>
      </c>
      <c r="J2154" t="s">
        <v>131</v>
      </c>
      <c r="K2154" t="s">
        <v>42</v>
      </c>
      <c r="L2154" s="13">
        <v>4.8</v>
      </c>
      <c r="M2154" s="8">
        <v>1.4</v>
      </c>
      <c r="N2154">
        <v>100</v>
      </c>
      <c r="O2154" s="8">
        <v>480</v>
      </c>
      <c r="P2154" s="14">
        <v>3.3500000000000002E-2</v>
      </c>
      <c r="Q2154" s="8">
        <v>16.079999999999998</v>
      </c>
      <c r="R2154" s="8">
        <v>463.92</v>
      </c>
      <c r="S2154" s="8">
        <v>140</v>
      </c>
      <c r="T2154" s="8">
        <v>323.92</v>
      </c>
      <c r="U2154">
        <v>0</v>
      </c>
      <c r="V2154" s="8">
        <v>0</v>
      </c>
      <c r="W2154" s="8">
        <v>0</v>
      </c>
      <c r="X2154" s="8">
        <v>323.92</v>
      </c>
    </row>
    <row r="2155" spans="1:24" x14ac:dyDescent="0.25">
      <c r="A2155" t="s">
        <v>2481</v>
      </c>
      <c r="B2155" s="1">
        <v>46235</v>
      </c>
      <c r="C2155" t="s">
        <v>480</v>
      </c>
      <c r="D2155" t="s">
        <v>481</v>
      </c>
      <c r="E2155" t="s">
        <v>63</v>
      </c>
      <c r="F2155" t="s">
        <v>54</v>
      </c>
      <c r="G2155" t="s">
        <v>79</v>
      </c>
      <c r="H2155" t="s">
        <v>80</v>
      </c>
      <c r="I2155" t="s">
        <v>117</v>
      </c>
      <c r="J2155" t="s">
        <v>118</v>
      </c>
      <c r="K2155" t="s">
        <v>59</v>
      </c>
      <c r="L2155" s="13">
        <v>6</v>
      </c>
      <c r="M2155" s="8">
        <v>4.2</v>
      </c>
      <c r="N2155">
        <v>52</v>
      </c>
      <c r="O2155" s="8">
        <v>312</v>
      </c>
      <c r="P2155" s="14">
        <v>5.9999999999999995E-4</v>
      </c>
      <c r="Q2155" s="8">
        <v>0.19</v>
      </c>
      <c r="R2155" s="8">
        <v>311.81</v>
      </c>
      <c r="S2155" s="8">
        <v>218.4</v>
      </c>
      <c r="T2155" s="8">
        <v>93.41</v>
      </c>
      <c r="U2155">
        <v>0</v>
      </c>
      <c r="V2155" s="8">
        <v>0</v>
      </c>
      <c r="W2155" s="8">
        <v>0</v>
      </c>
      <c r="X2155" s="8">
        <v>93.41</v>
      </c>
    </row>
    <row r="2156" spans="1:24" x14ac:dyDescent="0.25">
      <c r="A2156" t="s">
        <v>2482</v>
      </c>
      <c r="B2156" s="1">
        <v>45639</v>
      </c>
      <c r="C2156" t="s">
        <v>195</v>
      </c>
      <c r="D2156" t="s">
        <v>196</v>
      </c>
      <c r="E2156" t="s">
        <v>150</v>
      </c>
      <c r="F2156" t="s">
        <v>89</v>
      </c>
      <c r="G2156" t="s">
        <v>151</v>
      </c>
      <c r="H2156" t="s">
        <v>152</v>
      </c>
      <c r="I2156" t="s">
        <v>117</v>
      </c>
      <c r="J2156" t="s">
        <v>118</v>
      </c>
      <c r="K2156" t="s">
        <v>59</v>
      </c>
      <c r="L2156" s="13">
        <v>6</v>
      </c>
      <c r="M2156" s="8">
        <v>4.2</v>
      </c>
      <c r="N2156">
        <v>82</v>
      </c>
      <c r="O2156" s="8">
        <v>492</v>
      </c>
      <c r="P2156" s="14">
        <v>0.17069999999999999</v>
      </c>
      <c r="Q2156" s="8">
        <v>83.98</v>
      </c>
      <c r="R2156" s="8">
        <v>408.02</v>
      </c>
      <c r="S2156" s="8">
        <v>344.4</v>
      </c>
      <c r="T2156" s="8">
        <v>63.62</v>
      </c>
      <c r="U2156">
        <v>0</v>
      </c>
      <c r="V2156" s="8">
        <v>0</v>
      </c>
      <c r="W2156" s="8">
        <v>0</v>
      </c>
      <c r="X2156" s="8">
        <v>63.62</v>
      </c>
    </row>
    <row r="2157" spans="1:24" x14ac:dyDescent="0.25">
      <c r="A2157" t="s">
        <v>2483</v>
      </c>
      <c r="B2157" s="1">
        <v>45651</v>
      </c>
      <c r="C2157" t="s">
        <v>671</v>
      </c>
      <c r="D2157" t="s">
        <v>672</v>
      </c>
      <c r="E2157" t="s">
        <v>27</v>
      </c>
      <c r="F2157" t="s">
        <v>89</v>
      </c>
      <c r="G2157" t="s">
        <v>29</v>
      </c>
      <c r="H2157" t="s">
        <v>30</v>
      </c>
      <c r="I2157" t="s">
        <v>104</v>
      </c>
      <c r="J2157" t="s">
        <v>105</v>
      </c>
      <c r="K2157" t="s">
        <v>49</v>
      </c>
      <c r="L2157" s="13">
        <v>4.2</v>
      </c>
      <c r="M2157" s="8">
        <v>2.8</v>
      </c>
      <c r="N2157">
        <v>69</v>
      </c>
      <c r="O2157" s="8">
        <v>289.8</v>
      </c>
      <c r="P2157" s="14">
        <v>7.22E-2</v>
      </c>
      <c r="Q2157" s="8">
        <v>20.92</v>
      </c>
      <c r="R2157" s="8">
        <v>268.88</v>
      </c>
      <c r="S2157" s="8">
        <v>193.2</v>
      </c>
      <c r="T2157" s="8">
        <v>75.680000000000007</v>
      </c>
      <c r="U2157">
        <v>0</v>
      </c>
      <c r="V2157" s="8">
        <v>0</v>
      </c>
      <c r="W2157" s="8">
        <v>0</v>
      </c>
      <c r="X2157" s="8">
        <v>75.680000000000007</v>
      </c>
    </row>
    <row r="2158" spans="1:24" x14ac:dyDescent="0.25">
      <c r="A2158" t="s">
        <v>2484</v>
      </c>
      <c r="B2158" s="1">
        <v>45298</v>
      </c>
      <c r="C2158" t="s">
        <v>269</v>
      </c>
      <c r="D2158" t="s">
        <v>270</v>
      </c>
      <c r="E2158" t="s">
        <v>27</v>
      </c>
      <c r="F2158" t="s">
        <v>37</v>
      </c>
      <c r="G2158" t="s">
        <v>38</v>
      </c>
      <c r="H2158" t="s">
        <v>39</v>
      </c>
      <c r="I2158" t="s">
        <v>127</v>
      </c>
      <c r="J2158" t="s">
        <v>128</v>
      </c>
      <c r="K2158" t="s">
        <v>33</v>
      </c>
      <c r="L2158" s="13">
        <v>7.2</v>
      </c>
      <c r="M2158" s="8">
        <v>3.6</v>
      </c>
      <c r="N2158">
        <v>59</v>
      </c>
      <c r="O2158" s="8">
        <v>424.8</v>
      </c>
      <c r="P2158" s="14">
        <v>8.3000000000000001E-3</v>
      </c>
      <c r="Q2158" s="8">
        <v>3.53</v>
      </c>
      <c r="R2158" s="8">
        <v>421.27</v>
      </c>
      <c r="S2158" s="8">
        <v>212.4</v>
      </c>
      <c r="T2158" s="8">
        <v>208.87</v>
      </c>
      <c r="U2158">
        <v>0</v>
      </c>
      <c r="V2158" s="8">
        <v>0</v>
      </c>
      <c r="W2158" s="8">
        <v>0</v>
      </c>
      <c r="X2158" s="8">
        <v>208.87</v>
      </c>
    </row>
    <row r="2159" spans="1:24" x14ac:dyDescent="0.25">
      <c r="A2159" t="s">
        <v>2485</v>
      </c>
      <c r="B2159" s="1">
        <v>45477</v>
      </c>
      <c r="C2159" t="s">
        <v>458</v>
      </c>
      <c r="D2159" t="s">
        <v>459</v>
      </c>
      <c r="E2159" t="s">
        <v>27</v>
      </c>
      <c r="F2159" t="s">
        <v>89</v>
      </c>
      <c r="G2159" t="s">
        <v>38</v>
      </c>
      <c r="H2159" t="s">
        <v>39</v>
      </c>
      <c r="I2159" t="s">
        <v>31</v>
      </c>
      <c r="J2159" t="s">
        <v>32</v>
      </c>
      <c r="K2159" t="s">
        <v>33</v>
      </c>
      <c r="L2159" s="13">
        <v>5.8</v>
      </c>
      <c r="M2159" s="8">
        <v>2.7</v>
      </c>
      <c r="N2159">
        <v>226</v>
      </c>
      <c r="O2159" s="8">
        <v>1310.8</v>
      </c>
      <c r="P2159" s="14">
        <v>0.1837</v>
      </c>
      <c r="Q2159" s="8">
        <v>240.79</v>
      </c>
      <c r="R2159" s="8">
        <v>1070.01</v>
      </c>
      <c r="S2159" s="8">
        <v>610.20000000000005</v>
      </c>
      <c r="T2159" s="8">
        <v>459.81</v>
      </c>
      <c r="U2159">
        <v>0</v>
      </c>
      <c r="V2159" s="8">
        <v>0</v>
      </c>
      <c r="W2159" s="8">
        <v>0</v>
      </c>
      <c r="X2159" s="8">
        <v>459.81</v>
      </c>
    </row>
    <row r="2160" spans="1:24" x14ac:dyDescent="0.25">
      <c r="A2160" t="s">
        <v>2486</v>
      </c>
      <c r="B2160" s="1">
        <v>46182</v>
      </c>
      <c r="C2160" t="s">
        <v>354</v>
      </c>
      <c r="D2160" t="s">
        <v>355</v>
      </c>
      <c r="E2160" t="s">
        <v>71</v>
      </c>
      <c r="F2160" t="s">
        <v>54</v>
      </c>
      <c r="G2160" t="s">
        <v>165</v>
      </c>
      <c r="H2160" t="s">
        <v>166</v>
      </c>
      <c r="I2160" t="s">
        <v>156</v>
      </c>
      <c r="J2160" t="s">
        <v>157</v>
      </c>
      <c r="K2160" t="s">
        <v>42</v>
      </c>
      <c r="L2160" s="13">
        <v>6.2</v>
      </c>
      <c r="M2160" s="8">
        <v>1.9</v>
      </c>
      <c r="N2160">
        <v>100</v>
      </c>
      <c r="O2160" s="8">
        <v>620</v>
      </c>
      <c r="P2160" s="14">
        <v>2.7300000000000001E-2</v>
      </c>
      <c r="Q2160" s="8">
        <v>16.93</v>
      </c>
      <c r="R2160" s="8">
        <v>603.07000000000005</v>
      </c>
      <c r="S2160" s="8">
        <v>190</v>
      </c>
      <c r="T2160" s="8">
        <v>413.07</v>
      </c>
      <c r="U2160">
        <v>0</v>
      </c>
      <c r="V2160" s="8">
        <v>0</v>
      </c>
      <c r="W2160" s="8">
        <v>0</v>
      </c>
      <c r="X2160" s="8">
        <v>413.07</v>
      </c>
    </row>
    <row r="2161" spans="1:24" x14ac:dyDescent="0.25">
      <c r="A2161" t="s">
        <v>2487</v>
      </c>
      <c r="B2161" s="1">
        <v>45438</v>
      </c>
      <c r="C2161" t="s">
        <v>386</v>
      </c>
      <c r="D2161" t="s">
        <v>387</v>
      </c>
      <c r="E2161" t="s">
        <v>27</v>
      </c>
      <c r="F2161" t="s">
        <v>54</v>
      </c>
      <c r="G2161" t="s">
        <v>38</v>
      </c>
      <c r="H2161" t="s">
        <v>39</v>
      </c>
      <c r="I2161" t="s">
        <v>40</v>
      </c>
      <c r="J2161" t="s">
        <v>41</v>
      </c>
      <c r="K2161" t="s">
        <v>42</v>
      </c>
      <c r="L2161" s="13">
        <v>14.5</v>
      </c>
      <c r="M2161" s="8">
        <v>4.2</v>
      </c>
      <c r="N2161">
        <v>94</v>
      </c>
      <c r="O2161" s="8">
        <v>1363</v>
      </c>
      <c r="P2161" s="14">
        <v>2.4299999999999999E-2</v>
      </c>
      <c r="Q2161" s="8">
        <v>33.119999999999997</v>
      </c>
      <c r="R2161" s="8">
        <v>1329.88</v>
      </c>
      <c r="S2161" s="8">
        <v>394.8</v>
      </c>
      <c r="T2161" s="8">
        <v>935.08</v>
      </c>
      <c r="U2161">
        <v>0</v>
      </c>
      <c r="V2161" s="8">
        <v>0</v>
      </c>
      <c r="W2161" s="8">
        <v>0</v>
      </c>
      <c r="X2161" s="8">
        <v>935.08</v>
      </c>
    </row>
    <row r="2162" spans="1:24" x14ac:dyDescent="0.25">
      <c r="A2162" t="s">
        <v>2488</v>
      </c>
      <c r="B2162" s="1">
        <v>45871</v>
      </c>
      <c r="C2162" t="s">
        <v>255</v>
      </c>
      <c r="D2162" t="s">
        <v>256</v>
      </c>
      <c r="E2162" t="s">
        <v>27</v>
      </c>
      <c r="F2162" t="s">
        <v>89</v>
      </c>
      <c r="G2162" t="s">
        <v>29</v>
      </c>
      <c r="H2162" t="s">
        <v>30</v>
      </c>
      <c r="I2162" t="s">
        <v>104</v>
      </c>
      <c r="J2162" t="s">
        <v>105</v>
      </c>
      <c r="K2162" t="s">
        <v>49</v>
      </c>
      <c r="L2162" s="13">
        <v>4.2</v>
      </c>
      <c r="M2162" s="8">
        <v>2.8</v>
      </c>
      <c r="N2162">
        <v>569</v>
      </c>
      <c r="O2162" s="8">
        <v>2389.8000000000002</v>
      </c>
      <c r="P2162" s="14">
        <v>0.46750000000000003</v>
      </c>
      <c r="Q2162" s="8">
        <v>1117.23</v>
      </c>
      <c r="R2162" s="8">
        <v>1272.57</v>
      </c>
      <c r="S2162" s="8">
        <v>1593.2</v>
      </c>
      <c r="T2162" s="8">
        <v>-320.63</v>
      </c>
      <c r="U2162">
        <v>0</v>
      </c>
      <c r="V2162" s="8">
        <v>0</v>
      </c>
      <c r="W2162" s="8">
        <v>0</v>
      </c>
      <c r="X2162" s="8">
        <v>-320.63</v>
      </c>
    </row>
    <row r="2163" spans="1:24" x14ac:dyDescent="0.25">
      <c r="A2163" t="s">
        <v>2489</v>
      </c>
      <c r="B2163" s="1">
        <v>45965</v>
      </c>
      <c r="C2163" t="s">
        <v>205</v>
      </c>
      <c r="D2163" t="s">
        <v>206</v>
      </c>
      <c r="E2163" t="s">
        <v>71</v>
      </c>
      <c r="F2163" t="s">
        <v>54</v>
      </c>
      <c r="G2163" t="s">
        <v>72</v>
      </c>
      <c r="H2163" t="s">
        <v>73</v>
      </c>
      <c r="I2163" t="s">
        <v>66</v>
      </c>
      <c r="J2163" t="s">
        <v>67</v>
      </c>
      <c r="K2163" t="s">
        <v>33</v>
      </c>
      <c r="L2163" s="13">
        <v>4.5</v>
      </c>
      <c r="M2163" s="8">
        <v>2.1</v>
      </c>
      <c r="N2163">
        <v>64</v>
      </c>
      <c r="O2163" s="8">
        <v>288</v>
      </c>
      <c r="P2163" s="14">
        <v>5.4999999999999997E-3</v>
      </c>
      <c r="Q2163" s="8">
        <v>1.58</v>
      </c>
      <c r="R2163" s="8">
        <v>286.42</v>
      </c>
      <c r="S2163" s="8">
        <v>134.4</v>
      </c>
      <c r="T2163" s="8">
        <v>152.02000000000001</v>
      </c>
      <c r="U2163">
        <v>0</v>
      </c>
      <c r="V2163" s="8">
        <v>0</v>
      </c>
      <c r="W2163" s="8">
        <v>0</v>
      </c>
      <c r="X2163" s="8">
        <v>152.02000000000001</v>
      </c>
    </row>
    <row r="2164" spans="1:24" x14ac:dyDescent="0.25">
      <c r="A2164" t="s">
        <v>2490</v>
      </c>
      <c r="B2164" s="1">
        <v>45702</v>
      </c>
      <c r="C2164" t="s">
        <v>136</v>
      </c>
      <c r="D2164" t="s">
        <v>137</v>
      </c>
      <c r="E2164" t="s">
        <v>71</v>
      </c>
      <c r="F2164" t="s">
        <v>54</v>
      </c>
      <c r="G2164" t="s">
        <v>165</v>
      </c>
      <c r="H2164" t="s">
        <v>166</v>
      </c>
      <c r="I2164" t="s">
        <v>47</v>
      </c>
      <c r="J2164" t="s">
        <v>48</v>
      </c>
      <c r="K2164" t="s">
        <v>49</v>
      </c>
      <c r="L2164" s="13">
        <v>5</v>
      </c>
      <c r="M2164" s="8">
        <v>3.2</v>
      </c>
      <c r="N2164">
        <v>24</v>
      </c>
      <c r="O2164" s="8">
        <v>120</v>
      </c>
      <c r="P2164" s="14">
        <v>2.1100000000000001E-2</v>
      </c>
      <c r="Q2164" s="8">
        <v>2.5299999999999998</v>
      </c>
      <c r="R2164" s="8">
        <v>117.47</v>
      </c>
      <c r="S2164" s="8">
        <v>76.8</v>
      </c>
      <c r="T2164" s="8">
        <v>40.67</v>
      </c>
      <c r="U2164">
        <v>0</v>
      </c>
      <c r="V2164" s="8">
        <v>0</v>
      </c>
      <c r="W2164" s="8">
        <v>0</v>
      </c>
      <c r="X2164" s="8">
        <v>40.67</v>
      </c>
    </row>
    <row r="2165" spans="1:24" x14ac:dyDescent="0.25">
      <c r="A2165" t="s">
        <v>2491</v>
      </c>
      <c r="B2165" s="1">
        <v>45363</v>
      </c>
      <c r="C2165" t="s">
        <v>584</v>
      </c>
      <c r="D2165" t="s">
        <v>585</v>
      </c>
      <c r="E2165" t="s">
        <v>27</v>
      </c>
      <c r="F2165" t="s">
        <v>37</v>
      </c>
      <c r="G2165" t="s">
        <v>29</v>
      </c>
      <c r="H2165" t="s">
        <v>30</v>
      </c>
      <c r="I2165" t="s">
        <v>117</v>
      </c>
      <c r="J2165" t="s">
        <v>118</v>
      </c>
      <c r="K2165" t="s">
        <v>59</v>
      </c>
      <c r="L2165" s="13">
        <v>6</v>
      </c>
      <c r="M2165" s="8">
        <v>4.2</v>
      </c>
      <c r="N2165">
        <v>37</v>
      </c>
      <c r="O2165" s="8">
        <v>222</v>
      </c>
      <c r="P2165" s="14">
        <v>1.7399999999999999E-2</v>
      </c>
      <c r="Q2165" s="8">
        <v>3.86</v>
      </c>
      <c r="R2165" s="8">
        <v>218.14</v>
      </c>
      <c r="S2165" s="8">
        <v>155.4</v>
      </c>
      <c r="T2165" s="8">
        <v>62.74</v>
      </c>
      <c r="U2165">
        <v>0</v>
      </c>
      <c r="V2165" s="8">
        <v>0</v>
      </c>
      <c r="W2165" s="8">
        <v>0</v>
      </c>
      <c r="X2165" s="8">
        <v>62.74</v>
      </c>
    </row>
    <row r="2166" spans="1:24" x14ac:dyDescent="0.25">
      <c r="A2166" t="s">
        <v>2492</v>
      </c>
      <c r="B2166" s="1">
        <v>45437</v>
      </c>
      <c r="C2166" t="s">
        <v>269</v>
      </c>
      <c r="D2166" t="s">
        <v>270</v>
      </c>
      <c r="E2166" t="s">
        <v>27</v>
      </c>
      <c r="F2166" t="s">
        <v>37</v>
      </c>
      <c r="G2166" t="s">
        <v>29</v>
      </c>
      <c r="H2166" t="s">
        <v>30</v>
      </c>
      <c r="I2166" t="s">
        <v>74</v>
      </c>
      <c r="J2166" t="s">
        <v>75</v>
      </c>
      <c r="K2166" t="s">
        <v>49</v>
      </c>
      <c r="L2166" s="13">
        <v>11</v>
      </c>
      <c r="M2166" s="8">
        <v>6.8</v>
      </c>
      <c r="N2166">
        <v>55</v>
      </c>
      <c r="O2166" s="8">
        <v>605</v>
      </c>
      <c r="P2166" s="14">
        <v>3.2599999999999997E-2</v>
      </c>
      <c r="Q2166" s="8">
        <v>19.72</v>
      </c>
      <c r="R2166" s="8">
        <v>585.28</v>
      </c>
      <c r="S2166" s="8">
        <v>374</v>
      </c>
      <c r="T2166" s="8">
        <v>211.28</v>
      </c>
      <c r="U2166">
        <v>0</v>
      </c>
      <c r="V2166" s="8">
        <v>0</v>
      </c>
      <c r="W2166" s="8">
        <v>0</v>
      </c>
      <c r="X2166" s="8">
        <v>211.28</v>
      </c>
    </row>
    <row r="2167" spans="1:24" x14ac:dyDescent="0.25">
      <c r="A2167" t="s">
        <v>2493</v>
      </c>
      <c r="B2167" s="1">
        <v>46050</v>
      </c>
      <c r="C2167" t="s">
        <v>188</v>
      </c>
      <c r="D2167" t="s">
        <v>189</v>
      </c>
      <c r="E2167" t="s">
        <v>27</v>
      </c>
      <c r="F2167" t="s">
        <v>54</v>
      </c>
      <c r="G2167" t="s">
        <v>29</v>
      </c>
      <c r="H2167" t="s">
        <v>30</v>
      </c>
      <c r="I2167" t="s">
        <v>47</v>
      </c>
      <c r="J2167" t="s">
        <v>48</v>
      </c>
      <c r="K2167" t="s">
        <v>49</v>
      </c>
      <c r="L2167" s="13">
        <v>5</v>
      </c>
      <c r="M2167" s="8">
        <v>3.2</v>
      </c>
      <c r="N2167">
        <v>42</v>
      </c>
      <c r="O2167" s="8">
        <v>210</v>
      </c>
      <c r="P2167" s="14">
        <v>0</v>
      </c>
      <c r="Q2167" s="8">
        <v>0</v>
      </c>
      <c r="R2167" s="8">
        <v>210</v>
      </c>
      <c r="S2167" s="8">
        <v>134.4</v>
      </c>
      <c r="T2167" s="8">
        <v>75.599999999999994</v>
      </c>
      <c r="U2167">
        <v>0</v>
      </c>
      <c r="V2167" s="8">
        <v>0</v>
      </c>
      <c r="W2167" s="8">
        <v>0</v>
      </c>
      <c r="X2167" s="8">
        <v>75.599999999999994</v>
      </c>
    </row>
    <row r="2168" spans="1:24" x14ac:dyDescent="0.25">
      <c r="A2168" t="s">
        <v>2494</v>
      </c>
      <c r="B2168" s="1">
        <v>45940</v>
      </c>
      <c r="C2168" t="s">
        <v>252</v>
      </c>
      <c r="D2168" t="s">
        <v>253</v>
      </c>
      <c r="E2168" t="s">
        <v>63</v>
      </c>
      <c r="F2168" t="s">
        <v>54</v>
      </c>
      <c r="G2168" t="s">
        <v>79</v>
      </c>
      <c r="H2168" t="s">
        <v>80</v>
      </c>
      <c r="I2168" t="s">
        <v>117</v>
      </c>
      <c r="J2168" t="s">
        <v>118</v>
      </c>
      <c r="K2168" t="s">
        <v>59</v>
      </c>
      <c r="L2168" s="13">
        <v>6</v>
      </c>
      <c r="M2168" s="8">
        <v>4.2</v>
      </c>
      <c r="N2168">
        <v>88</v>
      </c>
      <c r="O2168" s="8">
        <v>528</v>
      </c>
      <c r="P2168" s="14">
        <v>8.0000000000000002E-3</v>
      </c>
      <c r="Q2168" s="8">
        <v>4.22</v>
      </c>
      <c r="R2168" s="8">
        <v>523.78</v>
      </c>
      <c r="S2168" s="8">
        <v>369.6</v>
      </c>
      <c r="T2168" s="8">
        <v>154.18</v>
      </c>
      <c r="U2168">
        <v>0</v>
      </c>
      <c r="V2168" s="8">
        <v>0</v>
      </c>
      <c r="W2168" s="8">
        <v>0</v>
      </c>
      <c r="X2168" s="8">
        <v>154.18</v>
      </c>
    </row>
    <row r="2169" spans="1:24" x14ac:dyDescent="0.25">
      <c r="A2169" t="s">
        <v>2495</v>
      </c>
      <c r="B2169" s="1">
        <v>45323</v>
      </c>
      <c r="C2169" t="s">
        <v>232</v>
      </c>
      <c r="D2169" t="s">
        <v>233</v>
      </c>
      <c r="E2169" t="s">
        <v>27</v>
      </c>
      <c r="F2169" t="s">
        <v>89</v>
      </c>
      <c r="G2169" t="s">
        <v>38</v>
      </c>
      <c r="H2169" t="s">
        <v>39</v>
      </c>
      <c r="I2169" t="s">
        <v>127</v>
      </c>
      <c r="J2169" t="s">
        <v>128</v>
      </c>
      <c r="K2169" t="s">
        <v>33</v>
      </c>
      <c r="L2169" s="13">
        <v>7.2</v>
      </c>
      <c r="M2169" s="8">
        <v>3.6</v>
      </c>
      <c r="N2169">
        <v>118</v>
      </c>
      <c r="O2169" s="8">
        <v>849.6</v>
      </c>
      <c r="P2169" s="14">
        <v>4.8800000000000003E-2</v>
      </c>
      <c r="Q2169" s="8">
        <v>41.46</v>
      </c>
      <c r="R2169" s="8">
        <v>808.14</v>
      </c>
      <c r="S2169" s="8">
        <v>424.8</v>
      </c>
      <c r="T2169" s="8">
        <v>383.34</v>
      </c>
      <c r="U2169">
        <v>0</v>
      </c>
      <c r="V2169" s="8">
        <v>0</v>
      </c>
      <c r="W2169" s="8">
        <v>0</v>
      </c>
      <c r="X2169" s="8">
        <v>383.34</v>
      </c>
    </row>
    <row r="2170" spans="1:24" x14ac:dyDescent="0.25">
      <c r="A2170" t="s">
        <v>2496</v>
      </c>
      <c r="B2170" s="1">
        <v>45385</v>
      </c>
      <c r="C2170" t="s">
        <v>334</v>
      </c>
      <c r="D2170" t="s">
        <v>335</v>
      </c>
      <c r="E2170" t="s">
        <v>53</v>
      </c>
      <c r="F2170" t="s">
        <v>37</v>
      </c>
      <c r="G2170" t="s">
        <v>55</v>
      </c>
      <c r="H2170" t="s">
        <v>56</v>
      </c>
      <c r="I2170" t="s">
        <v>127</v>
      </c>
      <c r="J2170" t="s">
        <v>128</v>
      </c>
      <c r="K2170" t="s">
        <v>33</v>
      </c>
      <c r="L2170" s="13">
        <v>7.2</v>
      </c>
      <c r="M2170" s="8">
        <v>3.6</v>
      </c>
      <c r="N2170">
        <v>27</v>
      </c>
      <c r="O2170" s="8">
        <v>194.4</v>
      </c>
      <c r="P2170" s="14">
        <v>5.0000000000000001E-4</v>
      </c>
      <c r="Q2170" s="8">
        <v>0.1</v>
      </c>
      <c r="R2170" s="8">
        <v>194.3</v>
      </c>
      <c r="S2170" s="8">
        <v>97.2</v>
      </c>
      <c r="T2170" s="8">
        <v>97.1</v>
      </c>
      <c r="U2170">
        <v>0</v>
      </c>
      <c r="V2170" s="8">
        <v>0</v>
      </c>
      <c r="W2170" s="8">
        <v>0</v>
      </c>
      <c r="X2170" s="8">
        <v>97.1</v>
      </c>
    </row>
    <row r="2171" spans="1:24" x14ac:dyDescent="0.25">
      <c r="A2171" t="s">
        <v>2497</v>
      </c>
      <c r="B2171" s="1">
        <v>46056</v>
      </c>
      <c r="C2171" t="s">
        <v>125</v>
      </c>
      <c r="D2171" t="s">
        <v>126</v>
      </c>
      <c r="E2171" t="s">
        <v>27</v>
      </c>
      <c r="F2171" t="s">
        <v>89</v>
      </c>
      <c r="G2171" t="s">
        <v>29</v>
      </c>
      <c r="H2171" t="s">
        <v>30</v>
      </c>
      <c r="I2171" t="s">
        <v>66</v>
      </c>
      <c r="J2171" t="s">
        <v>67</v>
      </c>
      <c r="K2171" t="s">
        <v>33</v>
      </c>
      <c r="L2171" s="13">
        <v>4.5</v>
      </c>
      <c r="M2171" s="8">
        <v>2.1</v>
      </c>
      <c r="N2171">
        <v>141</v>
      </c>
      <c r="O2171" s="8">
        <v>634.5</v>
      </c>
      <c r="P2171" s="14">
        <v>0.1017</v>
      </c>
      <c r="Q2171" s="8">
        <v>64.53</v>
      </c>
      <c r="R2171" s="8">
        <v>569.97</v>
      </c>
      <c r="S2171" s="8">
        <v>296.10000000000002</v>
      </c>
      <c r="T2171" s="8">
        <v>273.87</v>
      </c>
      <c r="U2171">
        <v>17</v>
      </c>
      <c r="V2171" s="8">
        <v>68.72</v>
      </c>
      <c r="W2171" s="8">
        <v>44.2</v>
      </c>
      <c r="X2171" s="8">
        <v>229.67</v>
      </c>
    </row>
    <row r="2172" spans="1:24" x14ac:dyDescent="0.25">
      <c r="A2172" t="s">
        <v>2498</v>
      </c>
      <c r="B2172" s="1">
        <v>45835</v>
      </c>
      <c r="C2172" t="s">
        <v>148</v>
      </c>
      <c r="D2172" t="s">
        <v>149</v>
      </c>
      <c r="E2172" t="s">
        <v>150</v>
      </c>
      <c r="F2172" t="s">
        <v>37</v>
      </c>
      <c r="G2172" t="s">
        <v>151</v>
      </c>
      <c r="H2172" t="s">
        <v>152</v>
      </c>
      <c r="I2172" t="s">
        <v>66</v>
      </c>
      <c r="J2172" t="s">
        <v>67</v>
      </c>
      <c r="K2172" t="s">
        <v>33</v>
      </c>
      <c r="L2172" s="13">
        <v>4.5</v>
      </c>
      <c r="M2172" s="8">
        <v>2.1</v>
      </c>
      <c r="N2172">
        <v>8</v>
      </c>
      <c r="O2172" s="8">
        <v>36</v>
      </c>
      <c r="P2172" s="14">
        <v>6.8999999999999999E-3</v>
      </c>
      <c r="Q2172" s="8">
        <v>0.25</v>
      </c>
      <c r="R2172" s="8">
        <v>35.75</v>
      </c>
      <c r="S2172" s="8">
        <v>16.8</v>
      </c>
      <c r="T2172" s="8">
        <v>18.95</v>
      </c>
      <c r="U2172">
        <v>0</v>
      </c>
      <c r="V2172" s="8">
        <v>0</v>
      </c>
      <c r="W2172" s="8">
        <v>0</v>
      </c>
      <c r="X2172" s="8">
        <v>18.95</v>
      </c>
    </row>
    <row r="2173" spans="1:24" x14ac:dyDescent="0.25">
      <c r="A2173" t="s">
        <v>2499</v>
      </c>
      <c r="B2173" s="1">
        <v>45512</v>
      </c>
      <c r="C2173" t="s">
        <v>174</v>
      </c>
      <c r="D2173" t="s">
        <v>175</v>
      </c>
      <c r="E2173" t="s">
        <v>150</v>
      </c>
      <c r="F2173" t="s">
        <v>54</v>
      </c>
      <c r="G2173" t="s">
        <v>151</v>
      </c>
      <c r="H2173" t="s">
        <v>152</v>
      </c>
      <c r="I2173" t="s">
        <v>74</v>
      </c>
      <c r="J2173" t="s">
        <v>75</v>
      </c>
      <c r="K2173" t="s">
        <v>49</v>
      </c>
      <c r="L2173" s="13">
        <v>11</v>
      </c>
      <c r="M2173" s="8">
        <v>6.8</v>
      </c>
      <c r="N2173">
        <v>21</v>
      </c>
      <c r="O2173" s="8">
        <v>231</v>
      </c>
      <c r="P2173" s="14">
        <v>4.0000000000000002E-4</v>
      </c>
      <c r="Q2173" s="8">
        <v>0.09</v>
      </c>
      <c r="R2173" s="8">
        <v>230.91</v>
      </c>
      <c r="S2173" s="8">
        <v>142.80000000000001</v>
      </c>
      <c r="T2173" s="8">
        <v>88.11</v>
      </c>
      <c r="U2173">
        <v>0</v>
      </c>
      <c r="V2173" s="8">
        <v>0</v>
      </c>
      <c r="W2173" s="8">
        <v>0</v>
      </c>
      <c r="X2173" s="8">
        <v>88.11</v>
      </c>
    </row>
    <row r="2174" spans="1:24" x14ac:dyDescent="0.25">
      <c r="A2174" t="s">
        <v>2500</v>
      </c>
      <c r="B2174" s="1">
        <v>45677</v>
      </c>
      <c r="C2174" t="s">
        <v>94</v>
      </c>
      <c r="D2174" t="s">
        <v>95</v>
      </c>
      <c r="E2174" t="s">
        <v>53</v>
      </c>
      <c r="F2174" t="s">
        <v>46</v>
      </c>
      <c r="G2174" t="s">
        <v>55</v>
      </c>
      <c r="H2174" t="s">
        <v>56</v>
      </c>
      <c r="I2174" t="s">
        <v>57</v>
      </c>
      <c r="J2174" t="s">
        <v>58</v>
      </c>
      <c r="K2174" t="s">
        <v>59</v>
      </c>
      <c r="L2174" s="13">
        <v>10.5</v>
      </c>
      <c r="M2174" s="8">
        <v>7.5</v>
      </c>
      <c r="N2174">
        <v>39</v>
      </c>
      <c r="O2174" s="8">
        <v>409.5</v>
      </c>
      <c r="P2174" s="14">
        <v>0.14929999999999999</v>
      </c>
      <c r="Q2174" s="8">
        <v>61.14</v>
      </c>
      <c r="R2174" s="8">
        <v>348.36</v>
      </c>
      <c r="S2174" s="8">
        <v>292.5</v>
      </c>
      <c r="T2174" s="8">
        <v>55.86</v>
      </c>
      <c r="U2174">
        <v>0</v>
      </c>
      <c r="V2174" s="8">
        <v>0</v>
      </c>
      <c r="W2174" s="8">
        <v>0</v>
      </c>
      <c r="X2174" s="8">
        <v>55.86</v>
      </c>
    </row>
    <row r="2175" spans="1:24" x14ac:dyDescent="0.25">
      <c r="A2175" t="s">
        <v>2501</v>
      </c>
      <c r="B2175" s="1">
        <v>45721</v>
      </c>
      <c r="C2175" t="s">
        <v>110</v>
      </c>
      <c r="D2175" t="s">
        <v>111</v>
      </c>
      <c r="E2175" t="s">
        <v>27</v>
      </c>
      <c r="F2175" t="s">
        <v>37</v>
      </c>
      <c r="G2175" t="s">
        <v>29</v>
      </c>
      <c r="H2175" t="s">
        <v>30</v>
      </c>
      <c r="I2175" t="s">
        <v>156</v>
      </c>
      <c r="J2175" t="s">
        <v>157</v>
      </c>
      <c r="K2175" t="s">
        <v>42</v>
      </c>
      <c r="L2175" s="13">
        <v>6.2</v>
      </c>
      <c r="M2175" s="8">
        <v>1.9</v>
      </c>
      <c r="N2175">
        <v>13</v>
      </c>
      <c r="O2175" s="8">
        <v>80.599999999999994</v>
      </c>
      <c r="P2175" s="14">
        <v>2.64E-2</v>
      </c>
      <c r="Q2175" s="8">
        <v>2.13</v>
      </c>
      <c r="R2175" s="8">
        <v>78.47</v>
      </c>
      <c r="S2175" s="8">
        <v>24.7</v>
      </c>
      <c r="T2175" s="8">
        <v>53.77</v>
      </c>
      <c r="U2175">
        <v>0</v>
      </c>
      <c r="V2175" s="8">
        <v>0</v>
      </c>
      <c r="W2175" s="8">
        <v>0</v>
      </c>
      <c r="X2175" s="8">
        <v>53.77</v>
      </c>
    </row>
    <row r="2176" spans="1:24" x14ac:dyDescent="0.25">
      <c r="A2176" t="s">
        <v>2502</v>
      </c>
      <c r="B2176" s="1">
        <v>45756</v>
      </c>
      <c r="C2176" t="s">
        <v>520</v>
      </c>
      <c r="D2176" t="s">
        <v>521</v>
      </c>
      <c r="E2176" t="s">
        <v>63</v>
      </c>
      <c r="F2176" t="s">
        <v>37</v>
      </c>
      <c r="G2176" t="s">
        <v>79</v>
      </c>
      <c r="H2176" t="s">
        <v>80</v>
      </c>
      <c r="I2176" t="s">
        <v>104</v>
      </c>
      <c r="J2176" t="s">
        <v>105</v>
      </c>
      <c r="K2176" t="s">
        <v>49</v>
      </c>
      <c r="L2176" s="13">
        <v>4.2</v>
      </c>
      <c r="M2176" s="8">
        <v>2.8</v>
      </c>
      <c r="N2176">
        <v>75</v>
      </c>
      <c r="O2176" s="8">
        <v>315</v>
      </c>
      <c r="P2176" s="14">
        <v>2.0999999999999999E-3</v>
      </c>
      <c r="Q2176" s="8">
        <v>0.66</v>
      </c>
      <c r="R2176" s="8">
        <v>314.33999999999997</v>
      </c>
      <c r="S2176" s="8">
        <v>210</v>
      </c>
      <c r="T2176" s="8">
        <v>104.34</v>
      </c>
      <c r="U2176">
        <v>0</v>
      </c>
      <c r="V2176" s="8">
        <v>0</v>
      </c>
      <c r="W2176" s="8">
        <v>0</v>
      </c>
      <c r="X2176" s="8">
        <v>104.34</v>
      </c>
    </row>
    <row r="2177" spans="1:24" x14ac:dyDescent="0.25">
      <c r="A2177" t="s">
        <v>2503</v>
      </c>
      <c r="B2177" s="1">
        <v>45641</v>
      </c>
      <c r="C2177" t="s">
        <v>174</v>
      </c>
      <c r="D2177" t="s">
        <v>175</v>
      </c>
      <c r="E2177" t="s">
        <v>150</v>
      </c>
      <c r="F2177" t="s">
        <v>54</v>
      </c>
      <c r="G2177" t="s">
        <v>151</v>
      </c>
      <c r="H2177" t="s">
        <v>152</v>
      </c>
      <c r="I2177" t="s">
        <v>84</v>
      </c>
      <c r="J2177" t="s">
        <v>85</v>
      </c>
      <c r="K2177" t="s">
        <v>42</v>
      </c>
      <c r="L2177" s="13">
        <v>9.9</v>
      </c>
      <c r="M2177" s="8">
        <v>3.1</v>
      </c>
      <c r="N2177">
        <v>48</v>
      </c>
      <c r="O2177" s="8">
        <v>475.2</v>
      </c>
      <c r="P2177" s="14">
        <v>1E-4</v>
      </c>
      <c r="Q2177" s="8">
        <v>0.05</v>
      </c>
      <c r="R2177" s="8">
        <v>475.15</v>
      </c>
      <c r="S2177" s="8">
        <v>148.80000000000001</v>
      </c>
      <c r="T2177" s="8">
        <v>326.35000000000002</v>
      </c>
      <c r="U2177">
        <v>0</v>
      </c>
      <c r="V2177" s="8">
        <v>0</v>
      </c>
      <c r="W2177" s="8">
        <v>0</v>
      </c>
      <c r="X2177" s="8">
        <v>326.35000000000002</v>
      </c>
    </row>
    <row r="2178" spans="1:24" x14ac:dyDescent="0.25">
      <c r="A2178" t="s">
        <v>2504</v>
      </c>
      <c r="B2178" s="1">
        <v>45453</v>
      </c>
      <c r="C2178" t="s">
        <v>77</v>
      </c>
      <c r="D2178" t="s">
        <v>78</v>
      </c>
      <c r="E2178" t="s">
        <v>63</v>
      </c>
      <c r="F2178" t="s">
        <v>37</v>
      </c>
      <c r="G2178" t="s">
        <v>79</v>
      </c>
      <c r="H2178" t="s">
        <v>80</v>
      </c>
      <c r="I2178" t="s">
        <v>84</v>
      </c>
      <c r="J2178" t="s">
        <v>85</v>
      </c>
      <c r="K2178" t="s">
        <v>42</v>
      </c>
      <c r="L2178" s="13">
        <v>9.9</v>
      </c>
      <c r="M2178" s="8">
        <v>3.1</v>
      </c>
      <c r="N2178">
        <v>10</v>
      </c>
      <c r="O2178" s="8">
        <v>99</v>
      </c>
      <c r="P2178" s="14">
        <v>2.1700000000000001E-2</v>
      </c>
      <c r="Q2178" s="8">
        <v>2.15</v>
      </c>
      <c r="R2178" s="8">
        <v>96.85</v>
      </c>
      <c r="S2178" s="8">
        <v>31</v>
      </c>
      <c r="T2178" s="8">
        <v>65.849999999999994</v>
      </c>
      <c r="U2178">
        <v>0</v>
      </c>
      <c r="V2178" s="8">
        <v>0</v>
      </c>
      <c r="W2178" s="8">
        <v>0</v>
      </c>
      <c r="X2178" s="8">
        <v>65.849999999999994</v>
      </c>
    </row>
    <row r="2179" spans="1:24" x14ac:dyDescent="0.25">
      <c r="A2179" t="s">
        <v>2505</v>
      </c>
      <c r="B2179" s="1">
        <v>45670</v>
      </c>
      <c r="C2179" t="s">
        <v>584</v>
      </c>
      <c r="D2179" t="s">
        <v>585</v>
      </c>
      <c r="E2179" t="s">
        <v>27</v>
      </c>
      <c r="F2179" t="s">
        <v>37</v>
      </c>
      <c r="G2179" t="s">
        <v>38</v>
      </c>
      <c r="H2179" t="s">
        <v>39</v>
      </c>
      <c r="I2179" t="s">
        <v>130</v>
      </c>
      <c r="J2179" t="s">
        <v>131</v>
      </c>
      <c r="K2179" t="s">
        <v>42</v>
      </c>
      <c r="L2179" s="13">
        <v>4.8</v>
      </c>
      <c r="M2179" s="8">
        <v>1.4</v>
      </c>
      <c r="N2179">
        <v>16</v>
      </c>
      <c r="O2179" s="8">
        <v>76.8</v>
      </c>
      <c r="P2179" s="14">
        <v>3.7499999999999999E-2</v>
      </c>
      <c r="Q2179" s="8">
        <v>2.88</v>
      </c>
      <c r="R2179" s="8">
        <v>73.92</v>
      </c>
      <c r="S2179" s="8">
        <v>22.4</v>
      </c>
      <c r="T2179" s="8">
        <v>51.52</v>
      </c>
      <c r="U2179">
        <v>0</v>
      </c>
      <c r="V2179" s="8">
        <v>0</v>
      </c>
      <c r="W2179" s="8">
        <v>0</v>
      </c>
      <c r="X2179" s="8">
        <v>51.52</v>
      </c>
    </row>
    <row r="2180" spans="1:24" x14ac:dyDescent="0.25">
      <c r="A2180" t="s">
        <v>2506</v>
      </c>
      <c r="B2180" s="1">
        <v>45611</v>
      </c>
      <c r="C2180" t="s">
        <v>133</v>
      </c>
      <c r="D2180" t="s">
        <v>134</v>
      </c>
      <c r="E2180" t="s">
        <v>27</v>
      </c>
      <c r="F2180" t="s">
        <v>54</v>
      </c>
      <c r="G2180" t="s">
        <v>38</v>
      </c>
      <c r="H2180" t="s">
        <v>39</v>
      </c>
      <c r="I2180" t="s">
        <v>104</v>
      </c>
      <c r="J2180" t="s">
        <v>105</v>
      </c>
      <c r="K2180" t="s">
        <v>49</v>
      </c>
      <c r="L2180" s="13">
        <v>4.2</v>
      </c>
      <c r="M2180" s="8">
        <v>2.8</v>
      </c>
      <c r="N2180">
        <v>60</v>
      </c>
      <c r="O2180" s="8">
        <v>252</v>
      </c>
      <c r="P2180" s="14">
        <v>7.1000000000000004E-3</v>
      </c>
      <c r="Q2180" s="8">
        <v>1.79</v>
      </c>
      <c r="R2180" s="8">
        <v>250.21</v>
      </c>
      <c r="S2180" s="8">
        <v>168</v>
      </c>
      <c r="T2180" s="8">
        <v>82.21</v>
      </c>
      <c r="U2180">
        <v>0</v>
      </c>
      <c r="V2180" s="8">
        <v>0</v>
      </c>
      <c r="W2180" s="8">
        <v>0</v>
      </c>
      <c r="X2180" s="8">
        <v>82.21</v>
      </c>
    </row>
    <row r="2181" spans="1:24" x14ac:dyDescent="0.25">
      <c r="A2181" t="s">
        <v>2507</v>
      </c>
      <c r="B2181" s="1">
        <v>46030</v>
      </c>
      <c r="C2181" t="s">
        <v>110</v>
      </c>
      <c r="D2181" t="s">
        <v>111</v>
      </c>
      <c r="E2181" t="s">
        <v>27</v>
      </c>
      <c r="F2181" t="s">
        <v>37</v>
      </c>
      <c r="G2181" t="s">
        <v>38</v>
      </c>
      <c r="H2181" t="s">
        <v>39</v>
      </c>
      <c r="I2181" t="s">
        <v>112</v>
      </c>
      <c r="J2181" t="s">
        <v>113</v>
      </c>
      <c r="K2181" t="s">
        <v>42</v>
      </c>
      <c r="L2181" s="13">
        <v>8.5</v>
      </c>
      <c r="M2181" s="8">
        <v>2.8</v>
      </c>
      <c r="N2181">
        <v>6</v>
      </c>
      <c r="O2181" s="8">
        <v>51</v>
      </c>
      <c r="P2181" s="14">
        <v>3.5700000000000003E-2</v>
      </c>
      <c r="Q2181" s="8">
        <v>1.82</v>
      </c>
      <c r="R2181" s="8">
        <v>49.18</v>
      </c>
      <c r="S2181" s="8">
        <v>16.8</v>
      </c>
      <c r="T2181" s="8">
        <v>32.380000000000003</v>
      </c>
      <c r="U2181">
        <v>0</v>
      </c>
      <c r="V2181" s="8">
        <v>0</v>
      </c>
      <c r="W2181" s="8">
        <v>0</v>
      </c>
      <c r="X2181" s="8">
        <v>32.380000000000003</v>
      </c>
    </row>
    <row r="2182" spans="1:24" x14ac:dyDescent="0.25">
      <c r="A2182" t="s">
        <v>2508</v>
      </c>
      <c r="B2182" s="1">
        <v>45624</v>
      </c>
      <c r="C2182" t="s">
        <v>301</v>
      </c>
      <c r="D2182" t="s">
        <v>302</v>
      </c>
      <c r="E2182" t="s">
        <v>63</v>
      </c>
      <c r="F2182" t="s">
        <v>37</v>
      </c>
      <c r="G2182" t="s">
        <v>64</v>
      </c>
      <c r="H2182" t="s">
        <v>65</v>
      </c>
      <c r="I2182" t="s">
        <v>31</v>
      </c>
      <c r="J2182" t="s">
        <v>32</v>
      </c>
      <c r="K2182" t="s">
        <v>33</v>
      </c>
      <c r="L2182" s="13">
        <v>5.8</v>
      </c>
      <c r="M2182" s="8">
        <v>2.7</v>
      </c>
      <c r="N2182">
        <v>10</v>
      </c>
      <c r="O2182" s="8">
        <v>58</v>
      </c>
      <c r="P2182" s="14">
        <v>1.9E-3</v>
      </c>
      <c r="Q2182" s="8">
        <v>0.11</v>
      </c>
      <c r="R2182" s="8">
        <v>57.89</v>
      </c>
      <c r="S2182" s="8">
        <v>27</v>
      </c>
      <c r="T2182" s="8">
        <v>30.89</v>
      </c>
      <c r="U2182">
        <v>0</v>
      </c>
      <c r="V2182" s="8">
        <v>0</v>
      </c>
      <c r="W2182" s="8">
        <v>0</v>
      </c>
      <c r="X2182" s="8">
        <v>30.89</v>
      </c>
    </row>
    <row r="2183" spans="1:24" x14ac:dyDescent="0.25">
      <c r="A2183" t="s">
        <v>2509</v>
      </c>
      <c r="B2183" s="1">
        <v>46087</v>
      </c>
      <c r="C2183" t="s">
        <v>198</v>
      </c>
      <c r="D2183" t="s">
        <v>199</v>
      </c>
      <c r="E2183" t="s">
        <v>150</v>
      </c>
      <c r="F2183" t="s">
        <v>54</v>
      </c>
      <c r="G2183" t="s">
        <v>151</v>
      </c>
      <c r="H2183" t="s">
        <v>152</v>
      </c>
      <c r="I2183" t="s">
        <v>104</v>
      </c>
      <c r="J2183" t="s">
        <v>105</v>
      </c>
      <c r="K2183" t="s">
        <v>49</v>
      </c>
      <c r="L2183" s="13">
        <v>4.2</v>
      </c>
      <c r="M2183" s="8">
        <v>2.8</v>
      </c>
      <c r="N2183">
        <v>41</v>
      </c>
      <c r="O2183" s="8">
        <v>172.2</v>
      </c>
      <c r="P2183" s="14">
        <v>5.5999999999999999E-3</v>
      </c>
      <c r="Q2183" s="8">
        <v>0.96</v>
      </c>
      <c r="R2183" s="8">
        <v>171.24</v>
      </c>
      <c r="S2183" s="8">
        <v>114.8</v>
      </c>
      <c r="T2183" s="8">
        <v>56.44</v>
      </c>
      <c r="U2183">
        <v>0</v>
      </c>
      <c r="V2183" s="8">
        <v>0</v>
      </c>
      <c r="W2183" s="8">
        <v>0</v>
      </c>
      <c r="X2183" s="8">
        <v>56.44</v>
      </c>
    </row>
    <row r="2184" spans="1:24" x14ac:dyDescent="0.25">
      <c r="A2184" t="s">
        <v>2510</v>
      </c>
      <c r="B2184" s="1">
        <v>46256</v>
      </c>
      <c r="C2184" t="s">
        <v>136</v>
      </c>
      <c r="D2184" t="s">
        <v>137</v>
      </c>
      <c r="E2184" t="s">
        <v>71</v>
      </c>
      <c r="F2184" t="s">
        <v>54</v>
      </c>
      <c r="G2184" t="s">
        <v>72</v>
      </c>
      <c r="H2184" t="s">
        <v>73</v>
      </c>
      <c r="I2184" t="s">
        <v>57</v>
      </c>
      <c r="J2184" t="s">
        <v>58</v>
      </c>
      <c r="K2184" t="s">
        <v>59</v>
      </c>
      <c r="L2184" s="13">
        <v>10.5</v>
      </c>
      <c r="M2184" s="8">
        <v>7.5</v>
      </c>
      <c r="N2184">
        <v>91</v>
      </c>
      <c r="O2184" s="8">
        <v>955.5</v>
      </c>
      <c r="P2184" s="14">
        <v>2.18E-2</v>
      </c>
      <c r="Q2184" s="8">
        <v>20.83</v>
      </c>
      <c r="R2184" s="8">
        <v>934.67</v>
      </c>
      <c r="S2184" s="8">
        <v>682.5</v>
      </c>
      <c r="T2184" s="8">
        <v>252.17</v>
      </c>
      <c r="U2184">
        <v>0</v>
      </c>
      <c r="V2184" s="8">
        <v>0</v>
      </c>
      <c r="W2184" s="8">
        <v>0</v>
      </c>
      <c r="X2184" s="8">
        <v>252.17</v>
      </c>
    </row>
    <row r="2185" spans="1:24" x14ac:dyDescent="0.25">
      <c r="A2185" t="s">
        <v>2511</v>
      </c>
      <c r="B2185" s="1">
        <v>45873</v>
      </c>
      <c r="C2185" t="s">
        <v>269</v>
      </c>
      <c r="D2185" t="s">
        <v>270</v>
      </c>
      <c r="E2185" t="s">
        <v>27</v>
      </c>
      <c r="F2185" t="s">
        <v>37</v>
      </c>
      <c r="G2185" t="s">
        <v>38</v>
      </c>
      <c r="H2185" t="s">
        <v>39</v>
      </c>
      <c r="I2185" t="s">
        <v>31</v>
      </c>
      <c r="J2185" t="s">
        <v>32</v>
      </c>
      <c r="K2185" t="s">
        <v>33</v>
      </c>
      <c r="L2185" s="13">
        <v>5.8</v>
      </c>
      <c r="M2185" s="8">
        <v>2.7</v>
      </c>
      <c r="N2185">
        <v>1</v>
      </c>
      <c r="O2185" s="8">
        <v>5.8</v>
      </c>
      <c r="P2185" s="14">
        <v>1.29E-2</v>
      </c>
      <c r="Q2185" s="8">
        <v>7.0000000000000007E-2</v>
      </c>
      <c r="R2185" s="8">
        <v>5.73</v>
      </c>
      <c r="S2185" s="8">
        <v>2.7</v>
      </c>
      <c r="T2185" s="8">
        <v>3.03</v>
      </c>
      <c r="U2185">
        <v>0</v>
      </c>
      <c r="V2185" s="8">
        <v>0</v>
      </c>
      <c r="W2185" s="8">
        <v>0</v>
      </c>
      <c r="X2185" s="8">
        <v>3.03</v>
      </c>
    </row>
    <row r="2186" spans="1:24" x14ac:dyDescent="0.25">
      <c r="A2186" t="s">
        <v>2512</v>
      </c>
      <c r="B2186" s="1">
        <v>45902</v>
      </c>
      <c r="C2186" t="s">
        <v>667</v>
      </c>
      <c r="D2186" t="s">
        <v>668</v>
      </c>
      <c r="E2186" t="s">
        <v>63</v>
      </c>
      <c r="F2186" t="s">
        <v>54</v>
      </c>
      <c r="G2186" t="s">
        <v>79</v>
      </c>
      <c r="H2186" t="s">
        <v>80</v>
      </c>
      <c r="I2186" t="s">
        <v>130</v>
      </c>
      <c r="J2186" t="s">
        <v>131</v>
      </c>
      <c r="K2186" t="s">
        <v>42</v>
      </c>
      <c r="L2186" s="13">
        <v>4.8</v>
      </c>
      <c r="M2186" s="8">
        <v>1.4</v>
      </c>
      <c r="N2186">
        <v>31</v>
      </c>
      <c r="O2186" s="8">
        <v>148.80000000000001</v>
      </c>
      <c r="P2186" s="14">
        <v>1.9199999999999998E-2</v>
      </c>
      <c r="Q2186" s="8">
        <v>2.86</v>
      </c>
      <c r="R2186" s="8">
        <v>145.94</v>
      </c>
      <c r="S2186" s="8">
        <v>43.4</v>
      </c>
      <c r="T2186" s="8">
        <v>102.54</v>
      </c>
      <c r="U2186">
        <v>0</v>
      </c>
      <c r="V2186" s="8">
        <v>0</v>
      </c>
      <c r="W2186" s="8">
        <v>0</v>
      </c>
      <c r="X2186" s="8">
        <v>102.54</v>
      </c>
    </row>
    <row r="2187" spans="1:24" x14ac:dyDescent="0.25">
      <c r="A2187" t="s">
        <v>2513</v>
      </c>
      <c r="B2187" s="1">
        <v>45378</v>
      </c>
      <c r="C2187" t="s">
        <v>508</v>
      </c>
      <c r="D2187" t="s">
        <v>509</v>
      </c>
      <c r="E2187" t="s">
        <v>27</v>
      </c>
      <c r="F2187" t="s">
        <v>89</v>
      </c>
      <c r="G2187" t="s">
        <v>29</v>
      </c>
      <c r="H2187" t="s">
        <v>30</v>
      </c>
      <c r="I2187" t="s">
        <v>144</v>
      </c>
      <c r="J2187" t="s">
        <v>145</v>
      </c>
      <c r="K2187" t="s">
        <v>33</v>
      </c>
      <c r="L2187" s="13">
        <v>12</v>
      </c>
      <c r="M2187" s="8">
        <v>6.5</v>
      </c>
      <c r="N2187">
        <v>327</v>
      </c>
      <c r="O2187" s="8">
        <v>3924</v>
      </c>
      <c r="P2187" s="14">
        <v>6.9800000000000001E-2</v>
      </c>
      <c r="Q2187" s="8">
        <v>273.89999999999998</v>
      </c>
      <c r="R2187" s="8">
        <v>3650.1</v>
      </c>
      <c r="S2187" s="8">
        <v>2125.5</v>
      </c>
      <c r="T2187" s="8">
        <v>1524.6</v>
      </c>
      <c r="U2187">
        <v>0</v>
      </c>
      <c r="V2187" s="8">
        <v>0</v>
      </c>
      <c r="W2187" s="8">
        <v>0</v>
      </c>
      <c r="X2187" s="8">
        <v>1524.6</v>
      </c>
    </row>
    <row r="2188" spans="1:24" x14ac:dyDescent="0.25">
      <c r="A2188" t="s">
        <v>2514</v>
      </c>
      <c r="B2188" s="1">
        <v>46196</v>
      </c>
      <c r="C2188" t="s">
        <v>584</v>
      </c>
      <c r="D2188" t="s">
        <v>585</v>
      </c>
      <c r="E2188" t="s">
        <v>27</v>
      </c>
      <c r="F2188" t="s">
        <v>37</v>
      </c>
      <c r="G2188" t="s">
        <v>29</v>
      </c>
      <c r="H2188" t="s">
        <v>30</v>
      </c>
      <c r="I2188" t="s">
        <v>127</v>
      </c>
      <c r="J2188" t="s">
        <v>128</v>
      </c>
      <c r="K2188" t="s">
        <v>33</v>
      </c>
      <c r="L2188" s="13">
        <v>7.2</v>
      </c>
      <c r="M2188" s="8">
        <v>3.6</v>
      </c>
      <c r="N2188">
        <v>28</v>
      </c>
      <c r="O2188" s="8">
        <v>201.6</v>
      </c>
      <c r="P2188" s="14">
        <v>4.9500000000000002E-2</v>
      </c>
      <c r="Q2188" s="8">
        <v>9.98</v>
      </c>
      <c r="R2188" s="8">
        <v>191.62</v>
      </c>
      <c r="S2188" s="8">
        <v>100.8</v>
      </c>
      <c r="T2188" s="8">
        <v>90.82</v>
      </c>
      <c r="U2188">
        <v>0</v>
      </c>
      <c r="V2188" s="8">
        <v>0</v>
      </c>
      <c r="W2188" s="8">
        <v>0</v>
      </c>
      <c r="X2188" s="8">
        <v>90.82</v>
      </c>
    </row>
    <row r="2189" spans="1:24" x14ac:dyDescent="0.25">
      <c r="A2189" t="s">
        <v>2515</v>
      </c>
      <c r="B2189" s="1">
        <v>45345</v>
      </c>
      <c r="C2189" t="s">
        <v>331</v>
      </c>
      <c r="D2189" t="s">
        <v>332</v>
      </c>
      <c r="E2189" t="s">
        <v>150</v>
      </c>
      <c r="F2189" t="s">
        <v>37</v>
      </c>
      <c r="G2189" t="s">
        <v>151</v>
      </c>
      <c r="H2189" t="s">
        <v>152</v>
      </c>
      <c r="I2189" t="s">
        <v>185</v>
      </c>
      <c r="J2189" t="s">
        <v>186</v>
      </c>
      <c r="K2189" t="s">
        <v>59</v>
      </c>
      <c r="L2189" s="13">
        <v>4.9000000000000004</v>
      </c>
      <c r="M2189" s="8">
        <v>3.1</v>
      </c>
      <c r="N2189">
        <v>28</v>
      </c>
      <c r="O2189" s="8">
        <v>137.19999999999999</v>
      </c>
      <c r="P2189" s="14">
        <v>9.7999999999999997E-3</v>
      </c>
      <c r="Q2189" s="8">
        <v>1.34</v>
      </c>
      <c r="R2189" s="8">
        <v>135.86000000000001</v>
      </c>
      <c r="S2189" s="8">
        <v>86.8</v>
      </c>
      <c r="T2189" s="8">
        <v>49.06</v>
      </c>
      <c r="U2189">
        <v>0</v>
      </c>
      <c r="V2189" s="8">
        <v>0</v>
      </c>
      <c r="W2189" s="8">
        <v>0</v>
      </c>
      <c r="X2189" s="8">
        <v>49.06</v>
      </c>
    </row>
    <row r="2190" spans="1:24" x14ac:dyDescent="0.25">
      <c r="A2190" t="s">
        <v>2516</v>
      </c>
      <c r="B2190" s="1">
        <v>45451</v>
      </c>
      <c r="C2190" t="s">
        <v>162</v>
      </c>
      <c r="D2190" t="s">
        <v>163</v>
      </c>
      <c r="E2190" t="s">
        <v>150</v>
      </c>
      <c r="F2190" t="s">
        <v>89</v>
      </c>
      <c r="G2190" t="s">
        <v>151</v>
      </c>
      <c r="H2190" t="s">
        <v>152</v>
      </c>
      <c r="I2190" t="s">
        <v>185</v>
      </c>
      <c r="J2190" t="s">
        <v>186</v>
      </c>
      <c r="K2190" t="s">
        <v>59</v>
      </c>
      <c r="L2190" s="13">
        <v>4.9000000000000004</v>
      </c>
      <c r="M2190" s="8">
        <v>3.1</v>
      </c>
      <c r="N2190">
        <v>499</v>
      </c>
      <c r="O2190" s="8">
        <v>2445.1</v>
      </c>
      <c r="P2190" s="14">
        <v>0.11260000000000001</v>
      </c>
      <c r="Q2190" s="8">
        <v>275.32</v>
      </c>
      <c r="R2190" s="8">
        <v>2169.7800000000002</v>
      </c>
      <c r="S2190" s="8">
        <v>1546.9</v>
      </c>
      <c r="T2190" s="8">
        <v>622.88</v>
      </c>
      <c r="U2190">
        <v>0</v>
      </c>
      <c r="V2190" s="8">
        <v>0</v>
      </c>
      <c r="W2190" s="8">
        <v>0</v>
      </c>
      <c r="X2190" s="8">
        <v>622.88</v>
      </c>
    </row>
    <row r="2191" spans="1:24" x14ac:dyDescent="0.25">
      <c r="A2191" t="s">
        <v>2517</v>
      </c>
      <c r="B2191" s="1">
        <v>45453</v>
      </c>
      <c r="C2191" t="s">
        <v>528</v>
      </c>
      <c r="D2191" t="s">
        <v>529</v>
      </c>
      <c r="E2191" t="s">
        <v>27</v>
      </c>
      <c r="F2191" t="s">
        <v>54</v>
      </c>
      <c r="G2191" t="s">
        <v>38</v>
      </c>
      <c r="H2191" t="s">
        <v>39</v>
      </c>
      <c r="I2191" t="s">
        <v>156</v>
      </c>
      <c r="J2191" t="s">
        <v>157</v>
      </c>
      <c r="K2191" t="s">
        <v>42</v>
      </c>
      <c r="L2191" s="13">
        <v>6.2</v>
      </c>
      <c r="M2191" s="8">
        <v>1.9</v>
      </c>
      <c r="N2191">
        <v>14</v>
      </c>
      <c r="O2191" s="8">
        <v>86.8</v>
      </c>
      <c r="P2191" s="14">
        <v>3.1899999999999998E-2</v>
      </c>
      <c r="Q2191" s="8">
        <v>2.77</v>
      </c>
      <c r="R2191" s="8">
        <v>84.03</v>
      </c>
      <c r="S2191" s="8">
        <v>26.6</v>
      </c>
      <c r="T2191" s="8">
        <v>57.43</v>
      </c>
      <c r="U2191">
        <v>0</v>
      </c>
      <c r="V2191" s="8">
        <v>0</v>
      </c>
      <c r="W2191" s="8">
        <v>0</v>
      </c>
      <c r="X2191" s="8">
        <v>57.43</v>
      </c>
    </row>
    <row r="2192" spans="1:24" x14ac:dyDescent="0.25">
      <c r="A2192" t="s">
        <v>2518</v>
      </c>
      <c r="B2192" s="1">
        <v>46064</v>
      </c>
      <c r="C2192" t="s">
        <v>266</v>
      </c>
      <c r="D2192" t="s">
        <v>267</v>
      </c>
      <c r="E2192" t="s">
        <v>53</v>
      </c>
      <c r="F2192" t="s">
        <v>54</v>
      </c>
      <c r="G2192" t="s">
        <v>55</v>
      </c>
      <c r="H2192" t="s">
        <v>56</v>
      </c>
      <c r="I2192" t="s">
        <v>99</v>
      </c>
      <c r="J2192" t="s">
        <v>100</v>
      </c>
      <c r="K2192" t="s">
        <v>49</v>
      </c>
      <c r="L2192" s="13">
        <v>3.8</v>
      </c>
      <c r="M2192" s="8">
        <v>2.6</v>
      </c>
      <c r="N2192">
        <v>33</v>
      </c>
      <c r="O2192" s="8">
        <v>125.4</v>
      </c>
      <c r="P2192" s="14">
        <v>2.2499999999999999E-2</v>
      </c>
      <c r="Q2192" s="8">
        <v>2.82</v>
      </c>
      <c r="R2192" s="8">
        <v>122.58</v>
      </c>
      <c r="S2192" s="8">
        <v>85.8</v>
      </c>
      <c r="T2192" s="8">
        <v>36.78</v>
      </c>
      <c r="U2192">
        <v>0</v>
      </c>
      <c r="V2192" s="8">
        <v>0</v>
      </c>
      <c r="W2192" s="8">
        <v>0</v>
      </c>
      <c r="X2192" s="8">
        <v>36.78</v>
      </c>
    </row>
    <row r="2193" spans="1:24" x14ac:dyDescent="0.25">
      <c r="A2193" t="s">
        <v>2519</v>
      </c>
      <c r="B2193" s="1">
        <v>45924</v>
      </c>
      <c r="C2193" t="s">
        <v>276</v>
      </c>
      <c r="D2193" t="s">
        <v>277</v>
      </c>
      <c r="E2193" t="s">
        <v>150</v>
      </c>
      <c r="F2193" t="s">
        <v>37</v>
      </c>
      <c r="G2193" t="s">
        <v>151</v>
      </c>
      <c r="H2193" t="s">
        <v>152</v>
      </c>
      <c r="I2193" t="s">
        <v>122</v>
      </c>
      <c r="J2193" t="s">
        <v>123</v>
      </c>
      <c r="K2193" t="s">
        <v>59</v>
      </c>
      <c r="L2193" s="13">
        <v>5.5</v>
      </c>
      <c r="M2193" s="8">
        <v>3.8</v>
      </c>
      <c r="N2193">
        <v>3</v>
      </c>
      <c r="O2193" s="8">
        <v>16.5</v>
      </c>
      <c r="P2193" s="14">
        <v>1.8100000000000002E-2</v>
      </c>
      <c r="Q2193" s="8">
        <v>0.3</v>
      </c>
      <c r="R2193" s="8">
        <v>16.2</v>
      </c>
      <c r="S2193" s="8">
        <v>11.4</v>
      </c>
      <c r="T2193" s="8">
        <v>4.8</v>
      </c>
      <c r="U2193">
        <v>0</v>
      </c>
      <c r="V2193" s="8">
        <v>0</v>
      </c>
      <c r="W2193" s="8">
        <v>0</v>
      </c>
      <c r="X2193" s="8">
        <v>4.8</v>
      </c>
    </row>
    <row r="2194" spans="1:24" x14ac:dyDescent="0.25">
      <c r="A2194" t="s">
        <v>2520</v>
      </c>
      <c r="B2194" s="1">
        <v>45342</v>
      </c>
      <c r="C2194" t="s">
        <v>350</v>
      </c>
      <c r="D2194" t="s">
        <v>351</v>
      </c>
      <c r="E2194" t="s">
        <v>63</v>
      </c>
      <c r="F2194" t="s">
        <v>89</v>
      </c>
      <c r="G2194" t="s">
        <v>64</v>
      </c>
      <c r="H2194" t="s">
        <v>65</v>
      </c>
      <c r="I2194" t="s">
        <v>104</v>
      </c>
      <c r="J2194" t="s">
        <v>105</v>
      </c>
      <c r="K2194" t="s">
        <v>49</v>
      </c>
      <c r="L2194" s="13">
        <v>4.2</v>
      </c>
      <c r="M2194" s="8">
        <v>2.8</v>
      </c>
      <c r="N2194">
        <v>196</v>
      </c>
      <c r="O2194" s="8">
        <v>823.2</v>
      </c>
      <c r="P2194" s="14">
        <v>0.1118</v>
      </c>
      <c r="Q2194" s="8">
        <v>92.03</v>
      </c>
      <c r="R2194" s="8">
        <v>731.17</v>
      </c>
      <c r="S2194" s="8">
        <v>548.79999999999995</v>
      </c>
      <c r="T2194" s="8">
        <v>182.37</v>
      </c>
      <c r="U2194">
        <v>27</v>
      </c>
      <c r="V2194" s="8">
        <v>100.72</v>
      </c>
      <c r="W2194" s="8">
        <v>89.1</v>
      </c>
      <c r="X2194" s="8">
        <v>93.27</v>
      </c>
    </row>
    <row r="2195" spans="1:24" x14ac:dyDescent="0.25">
      <c r="A2195" t="s">
        <v>2521</v>
      </c>
      <c r="B2195" s="1">
        <v>45982</v>
      </c>
      <c r="C2195" t="s">
        <v>125</v>
      </c>
      <c r="D2195" t="s">
        <v>126</v>
      </c>
      <c r="E2195" t="s">
        <v>27</v>
      </c>
      <c r="F2195" t="s">
        <v>89</v>
      </c>
      <c r="G2195" t="s">
        <v>38</v>
      </c>
      <c r="H2195" t="s">
        <v>39</v>
      </c>
      <c r="I2195" t="s">
        <v>104</v>
      </c>
      <c r="J2195" t="s">
        <v>105</v>
      </c>
      <c r="K2195" t="s">
        <v>49</v>
      </c>
      <c r="L2195" s="13">
        <v>4.2</v>
      </c>
      <c r="M2195" s="8">
        <v>2.8</v>
      </c>
      <c r="N2195">
        <v>426</v>
      </c>
      <c r="O2195" s="8">
        <v>1789.2</v>
      </c>
      <c r="P2195" s="14">
        <v>0.20699999999999999</v>
      </c>
      <c r="Q2195" s="8">
        <v>370.36</v>
      </c>
      <c r="R2195" s="8">
        <v>1418.84</v>
      </c>
      <c r="S2195" s="8">
        <v>1192.8</v>
      </c>
      <c r="T2195" s="8">
        <v>226.04</v>
      </c>
      <c r="U2195">
        <v>0</v>
      </c>
      <c r="V2195" s="8">
        <v>0</v>
      </c>
      <c r="W2195" s="8">
        <v>0</v>
      </c>
      <c r="X2195" s="8">
        <v>226.04</v>
      </c>
    </row>
    <row r="2196" spans="1:24" x14ac:dyDescent="0.25">
      <c r="A2196" t="s">
        <v>2522</v>
      </c>
      <c r="B2196" s="1">
        <v>45375</v>
      </c>
      <c r="C2196" t="s">
        <v>391</v>
      </c>
      <c r="D2196" t="s">
        <v>392</v>
      </c>
      <c r="E2196" t="s">
        <v>63</v>
      </c>
      <c r="F2196" t="s">
        <v>54</v>
      </c>
      <c r="G2196" t="s">
        <v>79</v>
      </c>
      <c r="H2196" t="s">
        <v>80</v>
      </c>
      <c r="I2196" t="s">
        <v>122</v>
      </c>
      <c r="J2196" t="s">
        <v>123</v>
      </c>
      <c r="K2196" t="s">
        <v>59</v>
      </c>
      <c r="L2196" s="13">
        <v>5.5</v>
      </c>
      <c r="M2196" s="8">
        <v>3.8</v>
      </c>
      <c r="N2196">
        <v>82</v>
      </c>
      <c r="O2196" s="8">
        <v>451</v>
      </c>
      <c r="P2196" s="14">
        <v>4.1999999999999997E-3</v>
      </c>
      <c r="Q2196" s="8">
        <v>1.89</v>
      </c>
      <c r="R2196" s="8">
        <v>449.11</v>
      </c>
      <c r="S2196" s="8">
        <v>311.60000000000002</v>
      </c>
      <c r="T2196" s="8">
        <v>137.51</v>
      </c>
      <c r="U2196">
        <v>0</v>
      </c>
      <c r="V2196" s="8">
        <v>0</v>
      </c>
      <c r="W2196" s="8">
        <v>0</v>
      </c>
      <c r="X2196" s="8">
        <v>137.51</v>
      </c>
    </row>
    <row r="2197" spans="1:24" x14ac:dyDescent="0.25">
      <c r="A2197" t="s">
        <v>2523</v>
      </c>
      <c r="B2197" s="1">
        <v>45570</v>
      </c>
      <c r="C2197" t="s">
        <v>215</v>
      </c>
      <c r="D2197" t="s">
        <v>216</v>
      </c>
      <c r="E2197" t="s">
        <v>27</v>
      </c>
      <c r="F2197" t="s">
        <v>54</v>
      </c>
      <c r="G2197" t="s">
        <v>38</v>
      </c>
      <c r="H2197" t="s">
        <v>39</v>
      </c>
      <c r="I2197" t="s">
        <v>99</v>
      </c>
      <c r="J2197" t="s">
        <v>100</v>
      </c>
      <c r="K2197" t="s">
        <v>49</v>
      </c>
      <c r="L2197" s="13">
        <v>3.8</v>
      </c>
      <c r="M2197" s="8">
        <v>2.6</v>
      </c>
      <c r="N2197">
        <v>77</v>
      </c>
      <c r="O2197" s="8">
        <v>292.60000000000002</v>
      </c>
      <c r="P2197" s="14">
        <v>1E-4</v>
      </c>
      <c r="Q2197" s="8">
        <v>0.03</v>
      </c>
      <c r="R2197" s="8">
        <v>292.57</v>
      </c>
      <c r="S2197" s="8">
        <v>200.2</v>
      </c>
      <c r="T2197" s="8">
        <v>92.37</v>
      </c>
      <c r="U2197">
        <v>0</v>
      </c>
      <c r="V2197" s="8">
        <v>0</v>
      </c>
      <c r="W2197" s="8">
        <v>0</v>
      </c>
      <c r="X2197" s="8">
        <v>92.37</v>
      </c>
    </row>
    <row r="2198" spans="1:24" x14ac:dyDescent="0.25">
      <c r="A2198" t="s">
        <v>2524</v>
      </c>
      <c r="B2198" s="1">
        <v>45745</v>
      </c>
      <c r="C2198" t="s">
        <v>272</v>
      </c>
      <c r="D2198" t="s">
        <v>273</v>
      </c>
      <c r="E2198" t="s">
        <v>27</v>
      </c>
      <c r="F2198" t="s">
        <v>54</v>
      </c>
      <c r="G2198" t="s">
        <v>29</v>
      </c>
      <c r="H2198" t="s">
        <v>30</v>
      </c>
      <c r="I2198" t="s">
        <v>185</v>
      </c>
      <c r="J2198" t="s">
        <v>186</v>
      </c>
      <c r="K2198" t="s">
        <v>59</v>
      </c>
      <c r="L2198" s="13">
        <v>4.9000000000000004</v>
      </c>
      <c r="M2198" s="8">
        <v>3.1</v>
      </c>
      <c r="N2198">
        <v>38</v>
      </c>
      <c r="O2198" s="8">
        <v>186.2</v>
      </c>
      <c r="P2198" s="14">
        <v>0.39350000000000002</v>
      </c>
      <c r="Q2198" s="8">
        <v>73.27</v>
      </c>
      <c r="R2198" s="8">
        <v>112.93</v>
      </c>
      <c r="S2198" s="8">
        <v>117.8</v>
      </c>
      <c r="T2198" s="8">
        <v>-4.87</v>
      </c>
      <c r="U2198">
        <v>0</v>
      </c>
      <c r="V2198" s="8">
        <v>0</v>
      </c>
      <c r="W2198" s="8">
        <v>0</v>
      </c>
      <c r="X2198" s="8">
        <v>-4.87</v>
      </c>
    </row>
    <row r="2199" spans="1:24" x14ac:dyDescent="0.25">
      <c r="A2199" t="s">
        <v>2525</v>
      </c>
      <c r="B2199" s="1">
        <v>45969</v>
      </c>
      <c r="C2199" t="s">
        <v>354</v>
      </c>
      <c r="D2199" t="s">
        <v>355</v>
      </c>
      <c r="E2199" t="s">
        <v>71</v>
      </c>
      <c r="F2199" t="s">
        <v>54</v>
      </c>
      <c r="G2199" t="s">
        <v>72</v>
      </c>
      <c r="H2199" t="s">
        <v>73</v>
      </c>
      <c r="I2199" t="s">
        <v>112</v>
      </c>
      <c r="J2199" t="s">
        <v>113</v>
      </c>
      <c r="K2199" t="s">
        <v>42</v>
      </c>
      <c r="L2199" s="13">
        <v>8.5</v>
      </c>
      <c r="M2199" s="8">
        <v>2.8</v>
      </c>
      <c r="N2199">
        <v>67</v>
      </c>
      <c r="O2199" s="8">
        <v>569.5</v>
      </c>
      <c r="P2199" s="14">
        <v>1.03E-2</v>
      </c>
      <c r="Q2199" s="8">
        <v>5.87</v>
      </c>
      <c r="R2199" s="8">
        <v>563.63</v>
      </c>
      <c r="S2199" s="8">
        <v>187.6</v>
      </c>
      <c r="T2199" s="8">
        <v>376.03</v>
      </c>
      <c r="U2199">
        <v>0</v>
      </c>
      <c r="V2199" s="8">
        <v>0</v>
      </c>
      <c r="W2199" s="8">
        <v>0</v>
      </c>
      <c r="X2199" s="8">
        <v>376.03</v>
      </c>
    </row>
    <row r="2200" spans="1:24" x14ac:dyDescent="0.25">
      <c r="A2200" t="s">
        <v>2526</v>
      </c>
      <c r="B2200" s="1">
        <v>45726</v>
      </c>
      <c r="C2200" t="s">
        <v>354</v>
      </c>
      <c r="D2200" t="s">
        <v>355</v>
      </c>
      <c r="E2200" t="s">
        <v>71</v>
      </c>
      <c r="F2200" t="s">
        <v>54</v>
      </c>
      <c r="G2200" t="s">
        <v>165</v>
      </c>
      <c r="H2200" t="s">
        <v>166</v>
      </c>
      <c r="I2200" t="s">
        <v>84</v>
      </c>
      <c r="J2200" t="s">
        <v>85</v>
      </c>
      <c r="K2200" t="s">
        <v>42</v>
      </c>
      <c r="L2200" s="13">
        <v>9.9</v>
      </c>
      <c r="M2200" s="8">
        <v>3.1</v>
      </c>
      <c r="N2200">
        <v>122</v>
      </c>
      <c r="O2200" s="8">
        <v>1207.8</v>
      </c>
      <c r="P2200" s="14">
        <v>3.27E-2</v>
      </c>
      <c r="Q2200" s="8">
        <v>39.5</v>
      </c>
      <c r="R2200" s="8">
        <v>1168.3</v>
      </c>
      <c r="S2200" s="8">
        <v>378.2</v>
      </c>
      <c r="T2200" s="8">
        <v>790.1</v>
      </c>
      <c r="U2200">
        <v>0</v>
      </c>
      <c r="V2200" s="8">
        <v>0</v>
      </c>
      <c r="W2200" s="8">
        <v>0</v>
      </c>
      <c r="X2200" s="8">
        <v>790.1</v>
      </c>
    </row>
    <row r="2201" spans="1:24" x14ac:dyDescent="0.25">
      <c r="A2201" t="s">
        <v>2527</v>
      </c>
      <c r="B2201" s="1">
        <v>45789</v>
      </c>
      <c r="C2201" t="s">
        <v>391</v>
      </c>
      <c r="D2201" t="s">
        <v>392</v>
      </c>
      <c r="E2201" t="s">
        <v>63</v>
      </c>
      <c r="F2201" t="s">
        <v>54</v>
      </c>
      <c r="G2201" t="s">
        <v>64</v>
      </c>
      <c r="H2201" t="s">
        <v>65</v>
      </c>
      <c r="I2201" t="s">
        <v>122</v>
      </c>
      <c r="J2201" t="s">
        <v>123</v>
      </c>
      <c r="K2201" t="s">
        <v>59</v>
      </c>
      <c r="L2201" s="13">
        <v>5.5</v>
      </c>
      <c r="M2201" s="8">
        <v>3.8</v>
      </c>
      <c r="N2201">
        <v>22</v>
      </c>
      <c r="O2201" s="8">
        <v>121</v>
      </c>
      <c r="P2201" s="14">
        <v>7.1999999999999998E-3</v>
      </c>
      <c r="Q2201" s="8">
        <v>0.87</v>
      </c>
      <c r="R2201" s="8">
        <v>120.13</v>
      </c>
      <c r="S2201" s="8">
        <v>83.6</v>
      </c>
      <c r="T2201" s="8">
        <v>36.53</v>
      </c>
      <c r="U2201">
        <v>0</v>
      </c>
      <c r="V2201" s="8">
        <v>0</v>
      </c>
      <c r="W2201" s="8">
        <v>0</v>
      </c>
      <c r="X2201" s="8">
        <v>36.53</v>
      </c>
    </row>
    <row r="2202" spans="1:24" x14ac:dyDescent="0.25">
      <c r="A2202" t="s">
        <v>2528</v>
      </c>
      <c r="B2202" s="1">
        <v>45913</v>
      </c>
      <c r="C2202" t="s">
        <v>546</v>
      </c>
      <c r="D2202" t="s">
        <v>547</v>
      </c>
      <c r="E2202" t="s">
        <v>27</v>
      </c>
      <c r="F2202" t="s">
        <v>89</v>
      </c>
      <c r="G2202" t="s">
        <v>38</v>
      </c>
      <c r="H2202" t="s">
        <v>39</v>
      </c>
      <c r="I2202" t="s">
        <v>104</v>
      </c>
      <c r="J2202" t="s">
        <v>105</v>
      </c>
      <c r="K2202" t="s">
        <v>49</v>
      </c>
      <c r="L2202" s="13">
        <v>4.2</v>
      </c>
      <c r="M2202" s="8">
        <v>2.8</v>
      </c>
      <c r="N2202">
        <v>89</v>
      </c>
      <c r="O2202" s="8">
        <v>373.8</v>
      </c>
      <c r="P2202" s="14">
        <v>8.14E-2</v>
      </c>
      <c r="Q2202" s="8">
        <v>30.43</v>
      </c>
      <c r="R2202" s="8">
        <v>343.37</v>
      </c>
      <c r="S2202" s="8">
        <v>249.2</v>
      </c>
      <c r="T2202" s="8">
        <v>94.17</v>
      </c>
      <c r="U2202">
        <v>0</v>
      </c>
      <c r="V2202" s="8">
        <v>0</v>
      </c>
      <c r="W2202" s="8">
        <v>0</v>
      </c>
      <c r="X2202" s="8">
        <v>94.17</v>
      </c>
    </row>
    <row r="2203" spans="1:24" x14ac:dyDescent="0.25">
      <c r="A2203" t="s">
        <v>2529</v>
      </c>
      <c r="B2203" s="1">
        <v>45744</v>
      </c>
      <c r="C2203" t="s">
        <v>191</v>
      </c>
      <c r="D2203" t="s">
        <v>192</v>
      </c>
      <c r="E2203" t="s">
        <v>150</v>
      </c>
      <c r="F2203" t="s">
        <v>54</v>
      </c>
      <c r="G2203" t="s">
        <v>151</v>
      </c>
      <c r="H2203" t="s">
        <v>152</v>
      </c>
      <c r="I2203" t="s">
        <v>57</v>
      </c>
      <c r="J2203" t="s">
        <v>58</v>
      </c>
      <c r="K2203" t="s">
        <v>59</v>
      </c>
      <c r="L2203" s="13">
        <v>10.5</v>
      </c>
      <c r="M2203" s="8">
        <v>7.5</v>
      </c>
      <c r="N2203">
        <v>29</v>
      </c>
      <c r="O2203" s="8">
        <v>304.5</v>
      </c>
      <c r="P2203" s="14">
        <v>0.01</v>
      </c>
      <c r="Q2203" s="8">
        <v>3.04</v>
      </c>
      <c r="R2203" s="8">
        <v>301.45999999999998</v>
      </c>
      <c r="S2203" s="8">
        <v>217.5</v>
      </c>
      <c r="T2203" s="8">
        <v>83.96</v>
      </c>
      <c r="U2203">
        <v>0</v>
      </c>
      <c r="V2203" s="8">
        <v>0</v>
      </c>
      <c r="W2203" s="8">
        <v>0</v>
      </c>
      <c r="X2203" s="8">
        <v>83.96</v>
      </c>
    </row>
    <row r="2204" spans="1:24" x14ac:dyDescent="0.25">
      <c r="A2204" t="s">
        <v>2530</v>
      </c>
      <c r="B2204" s="1">
        <v>45716</v>
      </c>
      <c r="C2204" t="s">
        <v>345</v>
      </c>
      <c r="D2204" t="s">
        <v>346</v>
      </c>
      <c r="E2204" t="s">
        <v>71</v>
      </c>
      <c r="F2204" t="s">
        <v>28</v>
      </c>
      <c r="G2204" t="s">
        <v>165</v>
      </c>
      <c r="H2204" t="s">
        <v>166</v>
      </c>
      <c r="I2204" t="s">
        <v>122</v>
      </c>
      <c r="J2204" t="s">
        <v>123</v>
      </c>
      <c r="K2204" t="s">
        <v>59</v>
      </c>
      <c r="L2204" s="13">
        <v>5.5</v>
      </c>
      <c r="M2204" s="8">
        <v>3.8</v>
      </c>
      <c r="N2204">
        <v>139</v>
      </c>
      <c r="O2204" s="8">
        <v>764.5</v>
      </c>
      <c r="P2204" s="14">
        <v>6.5600000000000006E-2</v>
      </c>
      <c r="Q2204" s="8">
        <v>50.15</v>
      </c>
      <c r="R2204" s="8">
        <v>714.35</v>
      </c>
      <c r="S2204" s="8">
        <v>528.20000000000005</v>
      </c>
      <c r="T2204" s="8">
        <v>186.15</v>
      </c>
      <c r="U2204">
        <v>0</v>
      </c>
      <c r="V2204" s="8">
        <v>0</v>
      </c>
      <c r="W2204" s="8">
        <v>0</v>
      </c>
      <c r="X2204" s="8">
        <v>186.15</v>
      </c>
    </row>
    <row r="2205" spans="1:24" x14ac:dyDescent="0.25">
      <c r="A2205" t="s">
        <v>2531</v>
      </c>
      <c r="B2205" s="1">
        <v>45571</v>
      </c>
      <c r="C2205" t="s">
        <v>191</v>
      </c>
      <c r="D2205" t="s">
        <v>192</v>
      </c>
      <c r="E2205" t="s">
        <v>150</v>
      </c>
      <c r="F2205" t="s">
        <v>54</v>
      </c>
      <c r="G2205" t="s">
        <v>151</v>
      </c>
      <c r="H2205" t="s">
        <v>152</v>
      </c>
      <c r="I2205" t="s">
        <v>112</v>
      </c>
      <c r="J2205" t="s">
        <v>113</v>
      </c>
      <c r="K2205" t="s">
        <v>42</v>
      </c>
      <c r="L2205" s="13">
        <v>8.5</v>
      </c>
      <c r="M2205" s="8">
        <v>2.8</v>
      </c>
      <c r="N2205">
        <v>89</v>
      </c>
      <c r="O2205" s="8">
        <v>756.5</v>
      </c>
      <c r="P2205" s="14">
        <v>0.40620000000000001</v>
      </c>
      <c r="Q2205" s="8">
        <v>307.29000000000002</v>
      </c>
      <c r="R2205" s="8">
        <v>449.21</v>
      </c>
      <c r="S2205" s="8">
        <v>249.2</v>
      </c>
      <c r="T2205" s="8">
        <v>200.01</v>
      </c>
      <c r="U2205">
        <v>0</v>
      </c>
      <c r="V2205" s="8">
        <v>0</v>
      </c>
      <c r="W2205" s="8">
        <v>0</v>
      </c>
      <c r="X2205" s="8">
        <v>200.01</v>
      </c>
    </row>
    <row r="2206" spans="1:24" x14ac:dyDescent="0.25">
      <c r="A2206" t="s">
        <v>2532</v>
      </c>
      <c r="B2206" s="1">
        <v>45512</v>
      </c>
      <c r="C2206" t="s">
        <v>232</v>
      </c>
      <c r="D2206" t="s">
        <v>233</v>
      </c>
      <c r="E2206" t="s">
        <v>27</v>
      </c>
      <c r="F2206" t="s">
        <v>89</v>
      </c>
      <c r="G2206" t="s">
        <v>29</v>
      </c>
      <c r="H2206" t="s">
        <v>30</v>
      </c>
      <c r="I2206" t="s">
        <v>122</v>
      </c>
      <c r="J2206" t="s">
        <v>123</v>
      </c>
      <c r="K2206" t="s">
        <v>59</v>
      </c>
      <c r="L2206" s="13">
        <v>5.5</v>
      </c>
      <c r="M2206" s="8">
        <v>3.8</v>
      </c>
      <c r="N2206">
        <v>89</v>
      </c>
      <c r="O2206" s="8">
        <v>489.5</v>
      </c>
      <c r="P2206" s="14">
        <v>0.1249</v>
      </c>
      <c r="Q2206" s="8">
        <v>61.14</v>
      </c>
      <c r="R2206" s="8">
        <v>428.36</v>
      </c>
      <c r="S2206" s="8">
        <v>338.2</v>
      </c>
      <c r="T2206" s="8">
        <v>90.16</v>
      </c>
      <c r="U2206">
        <v>0</v>
      </c>
      <c r="V2206" s="8">
        <v>0</v>
      </c>
      <c r="W2206" s="8">
        <v>0</v>
      </c>
      <c r="X2206" s="8">
        <v>90.16</v>
      </c>
    </row>
    <row r="2207" spans="1:24" x14ac:dyDescent="0.25">
      <c r="A2207" t="s">
        <v>2533</v>
      </c>
      <c r="B2207" s="1">
        <v>46065</v>
      </c>
      <c r="C2207" t="s">
        <v>475</v>
      </c>
      <c r="D2207" t="s">
        <v>476</v>
      </c>
      <c r="E2207" t="s">
        <v>63</v>
      </c>
      <c r="F2207" t="s">
        <v>37</v>
      </c>
      <c r="G2207" t="s">
        <v>79</v>
      </c>
      <c r="H2207" t="s">
        <v>80</v>
      </c>
      <c r="I2207" t="s">
        <v>122</v>
      </c>
      <c r="J2207" t="s">
        <v>123</v>
      </c>
      <c r="K2207" t="s">
        <v>59</v>
      </c>
      <c r="L2207" s="13">
        <v>5.5</v>
      </c>
      <c r="M2207" s="8">
        <v>3.8</v>
      </c>
      <c r="N2207">
        <v>6</v>
      </c>
      <c r="O2207" s="8">
        <v>33</v>
      </c>
      <c r="P2207" s="14">
        <v>1.2699999999999999E-2</v>
      </c>
      <c r="Q2207" s="8">
        <v>0.42</v>
      </c>
      <c r="R2207" s="8">
        <v>32.58</v>
      </c>
      <c r="S2207" s="8">
        <v>22.8</v>
      </c>
      <c r="T2207" s="8">
        <v>9.7799999999999994</v>
      </c>
      <c r="U2207">
        <v>0</v>
      </c>
      <c r="V2207" s="8">
        <v>0</v>
      </c>
      <c r="W2207" s="8">
        <v>0</v>
      </c>
      <c r="X2207" s="8">
        <v>9.7799999999999994</v>
      </c>
    </row>
    <row r="2208" spans="1:24" x14ac:dyDescent="0.25">
      <c r="A2208" t="s">
        <v>2534</v>
      </c>
      <c r="B2208" s="1">
        <v>45816</v>
      </c>
      <c r="C2208" t="s">
        <v>340</v>
      </c>
      <c r="D2208" t="s">
        <v>341</v>
      </c>
      <c r="E2208" t="s">
        <v>27</v>
      </c>
      <c r="F2208" t="s">
        <v>54</v>
      </c>
      <c r="G2208" t="s">
        <v>29</v>
      </c>
      <c r="H2208" t="s">
        <v>30</v>
      </c>
      <c r="I2208" t="s">
        <v>66</v>
      </c>
      <c r="J2208" t="s">
        <v>67</v>
      </c>
      <c r="K2208" t="s">
        <v>33</v>
      </c>
      <c r="L2208" s="13">
        <v>4.5</v>
      </c>
      <c r="M2208" s="8">
        <v>2.1</v>
      </c>
      <c r="N2208">
        <v>64</v>
      </c>
      <c r="O2208" s="8">
        <v>288</v>
      </c>
      <c r="P2208" s="14">
        <v>3.1399999999999997E-2</v>
      </c>
      <c r="Q2208" s="8">
        <v>9.0399999999999991</v>
      </c>
      <c r="R2208" s="8">
        <v>278.95999999999998</v>
      </c>
      <c r="S2208" s="8">
        <v>134.4</v>
      </c>
      <c r="T2208" s="8">
        <v>144.56</v>
      </c>
      <c r="U2208">
        <v>0</v>
      </c>
      <c r="V2208" s="8">
        <v>0</v>
      </c>
      <c r="W2208" s="8">
        <v>0</v>
      </c>
      <c r="X2208" s="8">
        <v>144.56</v>
      </c>
    </row>
    <row r="2209" spans="1:24" x14ac:dyDescent="0.25">
      <c r="A2209" t="s">
        <v>2535</v>
      </c>
      <c r="B2209" s="1">
        <v>45408</v>
      </c>
      <c r="C2209" t="s">
        <v>291</v>
      </c>
      <c r="D2209" t="s">
        <v>292</v>
      </c>
      <c r="E2209" t="s">
        <v>150</v>
      </c>
      <c r="F2209" t="s">
        <v>54</v>
      </c>
      <c r="G2209" t="s">
        <v>151</v>
      </c>
      <c r="H2209" t="s">
        <v>152</v>
      </c>
      <c r="I2209" t="s">
        <v>40</v>
      </c>
      <c r="J2209" t="s">
        <v>41</v>
      </c>
      <c r="K2209" t="s">
        <v>42</v>
      </c>
      <c r="L2209" s="13">
        <v>14.5</v>
      </c>
      <c r="M2209" s="8">
        <v>4.2</v>
      </c>
      <c r="N2209">
        <v>35</v>
      </c>
      <c r="O2209" s="8">
        <v>507.5</v>
      </c>
      <c r="P2209" s="14">
        <v>1.2200000000000001E-2</v>
      </c>
      <c r="Q2209" s="8">
        <v>6.19</v>
      </c>
      <c r="R2209" s="8">
        <v>501.31</v>
      </c>
      <c r="S2209" s="8">
        <v>147</v>
      </c>
      <c r="T2209" s="8">
        <v>354.31</v>
      </c>
      <c r="U2209">
        <v>0</v>
      </c>
      <c r="V2209" s="8">
        <v>0</v>
      </c>
      <c r="W2209" s="8">
        <v>0</v>
      </c>
      <c r="X2209" s="8">
        <v>354.31</v>
      </c>
    </row>
    <row r="2210" spans="1:24" x14ac:dyDescent="0.25">
      <c r="A2210" t="s">
        <v>2536</v>
      </c>
      <c r="B2210" s="1">
        <v>45645</v>
      </c>
      <c r="C2210" t="s">
        <v>35</v>
      </c>
      <c r="D2210" t="s">
        <v>36</v>
      </c>
      <c r="E2210" t="s">
        <v>27</v>
      </c>
      <c r="F2210" t="s">
        <v>37</v>
      </c>
      <c r="G2210" t="s">
        <v>38</v>
      </c>
      <c r="H2210" t="s">
        <v>39</v>
      </c>
      <c r="I2210" t="s">
        <v>185</v>
      </c>
      <c r="J2210" t="s">
        <v>186</v>
      </c>
      <c r="K2210" t="s">
        <v>59</v>
      </c>
      <c r="L2210" s="13">
        <v>4.9000000000000004</v>
      </c>
      <c r="M2210" s="8">
        <v>3.1</v>
      </c>
      <c r="N2210">
        <v>6</v>
      </c>
      <c r="O2210" s="8">
        <v>29.4</v>
      </c>
      <c r="P2210" s="14">
        <v>2.9999999999999997E-4</v>
      </c>
      <c r="Q2210" s="8">
        <v>0.01</v>
      </c>
      <c r="R2210" s="8">
        <v>29.39</v>
      </c>
      <c r="S2210" s="8">
        <v>18.600000000000001</v>
      </c>
      <c r="T2210" s="8">
        <v>10.79</v>
      </c>
      <c r="U2210">
        <v>1</v>
      </c>
      <c r="V2210" s="8">
        <v>4.9000000000000004</v>
      </c>
      <c r="W2210" s="8">
        <v>3.6</v>
      </c>
      <c r="X2210" s="8">
        <v>7.19</v>
      </c>
    </row>
    <row r="2211" spans="1:24" x14ac:dyDescent="0.25">
      <c r="A2211" t="s">
        <v>2537</v>
      </c>
      <c r="B2211" s="1">
        <v>45732</v>
      </c>
      <c r="C2211" t="s">
        <v>357</v>
      </c>
      <c r="D2211" t="s">
        <v>358</v>
      </c>
      <c r="E2211" t="s">
        <v>27</v>
      </c>
      <c r="F2211" t="s">
        <v>46</v>
      </c>
      <c r="G2211" t="s">
        <v>29</v>
      </c>
      <c r="H2211" t="s">
        <v>30</v>
      </c>
      <c r="I2211" t="s">
        <v>144</v>
      </c>
      <c r="J2211" t="s">
        <v>145</v>
      </c>
      <c r="K2211" t="s">
        <v>33</v>
      </c>
      <c r="L2211" s="13">
        <v>12</v>
      </c>
      <c r="M2211" s="8">
        <v>6.5</v>
      </c>
      <c r="N2211">
        <v>1</v>
      </c>
      <c r="O2211" s="8">
        <v>12</v>
      </c>
      <c r="P2211" s="14">
        <v>0.1215</v>
      </c>
      <c r="Q2211" s="8">
        <v>1.46</v>
      </c>
      <c r="R2211" s="8">
        <v>10.54</v>
      </c>
      <c r="S2211" s="8">
        <v>6.5</v>
      </c>
      <c r="T2211" s="8">
        <v>4.04</v>
      </c>
      <c r="U2211">
        <v>0</v>
      </c>
      <c r="V2211" s="8">
        <v>0</v>
      </c>
      <c r="W2211" s="8">
        <v>0</v>
      </c>
      <c r="X2211" s="8">
        <v>4.04</v>
      </c>
    </row>
    <row r="2212" spans="1:24" x14ac:dyDescent="0.25">
      <c r="A2212" t="s">
        <v>2538</v>
      </c>
      <c r="B2212" s="1">
        <v>45405</v>
      </c>
      <c r="C2212" t="s">
        <v>208</v>
      </c>
      <c r="D2212" t="s">
        <v>209</v>
      </c>
      <c r="E2212" t="s">
        <v>27</v>
      </c>
      <c r="F2212" t="s">
        <v>54</v>
      </c>
      <c r="G2212" t="s">
        <v>29</v>
      </c>
      <c r="H2212" t="s">
        <v>30</v>
      </c>
      <c r="I2212" t="s">
        <v>122</v>
      </c>
      <c r="J2212" t="s">
        <v>123</v>
      </c>
      <c r="K2212" t="s">
        <v>59</v>
      </c>
      <c r="L2212" s="13">
        <v>5.5</v>
      </c>
      <c r="M2212" s="8">
        <v>3.8</v>
      </c>
      <c r="N2212">
        <v>224</v>
      </c>
      <c r="O2212" s="8">
        <v>1232</v>
      </c>
      <c r="P2212" s="14">
        <v>6.0000000000000001E-3</v>
      </c>
      <c r="Q2212" s="8">
        <v>7.39</v>
      </c>
      <c r="R2212" s="8">
        <v>1224.6099999999999</v>
      </c>
      <c r="S2212" s="8">
        <v>851.2</v>
      </c>
      <c r="T2212" s="8">
        <v>373.41</v>
      </c>
      <c r="U2212">
        <v>0</v>
      </c>
      <c r="V2212" s="8">
        <v>0</v>
      </c>
      <c r="W2212" s="8">
        <v>0</v>
      </c>
      <c r="X2212" s="8">
        <v>373.41</v>
      </c>
    </row>
    <row r="2213" spans="1:24" x14ac:dyDescent="0.25">
      <c r="A2213" t="s">
        <v>2539</v>
      </c>
      <c r="B2213" s="1">
        <v>45582</v>
      </c>
      <c r="C2213" t="s">
        <v>276</v>
      </c>
      <c r="D2213" t="s">
        <v>277</v>
      </c>
      <c r="E2213" t="s">
        <v>150</v>
      </c>
      <c r="F2213" t="s">
        <v>37</v>
      </c>
      <c r="G2213" t="s">
        <v>151</v>
      </c>
      <c r="H2213" t="s">
        <v>152</v>
      </c>
      <c r="I2213" t="s">
        <v>122</v>
      </c>
      <c r="J2213" t="s">
        <v>123</v>
      </c>
      <c r="K2213" t="s">
        <v>59</v>
      </c>
      <c r="L2213" s="13">
        <v>5.5</v>
      </c>
      <c r="M2213" s="8">
        <v>3.8</v>
      </c>
      <c r="N2213">
        <v>10</v>
      </c>
      <c r="O2213" s="8">
        <v>55</v>
      </c>
      <c r="P2213" s="14">
        <v>4.3400000000000001E-2</v>
      </c>
      <c r="Q2213" s="8">
        <v>2.39</v>
      </c>
      <c r="R2213" s="8">
        <v>52.61</v>
      </c>
      <c r="S2213" s="8">
        <v>38</v>
      </c>
      <c r="T2213" s="8">
        <v>14.61</v>
      </c>
      <c r="U2213">
        <v>0</v>
      </c>
      <c r="V2213" s="8">
        <v>0</v>
      </c>
      <c r="W2213" s="8">
        <v>0</v>
      </c>
      <c r="X2213" s="8">
        <v>14.61</v>
      </c>
    </row>
    <row r="2214" spans="1:24" x14ac:dyDescent="0.25">
      <c r="A2214" t="s">
        <v>2540</v>
      </c>
      <c r="B2214" s="1">
        <v>45986</v>
      </c>
      <c r="C2214" t="s">
        <v>61</v>
      </c>
      <c r="D2214" t="s">
        <v>62</v>
      </c>
      <c r="E2214" t="s">
        <v>63</v>
      </c>
      <c r="F2214" t="s">
        <v>46</v>
      </c>
      <c r="G2214" t="s">
        <v>79</v>
      </c>
      <c r="H2214" t="s">
        <v>80</v>
      </c>
      <c r="I2214" t="s">
        <v>112</v>
      </c>
      <c r="J2214" t="s">
        <v>113</v>
      </c>
      <c r="K2214" t="s">
        <v>42</v>
      </c>
      <c r="L2214" s="13">
        <v>8.5</v>
      </c>
      <c r="M2214" s="8">
        <v>2.8</v>
      </c>
      <c r="N2214">
        <v>30</v>
      </c>
      <c r="O2214" s="8">
        <v>255</v>
      </c>
      <c r="P2214" s="14">
        <v>0.31409999999999999</v>
      </c>
      <c r="Q2214" s="8">
        <v>80.099999999999994</v>
      </c>
      <c r="R2214" s="8">
        <v>174.9</v>
      </c>
      <c r="S2214" s="8">
        <v>84</v>
      </c>
      <c r="T2214" s="8">
        <v>90.9</v>
      </c>
      <c r="U2214">
        <v>0</v>
      </c>
      <c r="V2214" s="8">
        <v>0</v>
      </c>
      <c r="W2214" s="8">
        <v>0</v>
      </c>
      <c r="X2214" s="8">
        <v>90.9</v>
      </c>
    </row>
    <row r="2215" spans="1:24" x14ac:dyDescent="0.25">
      <c r="A2215" t="s">
        <v>2541</v>
      </c>
      <c r="B2215" s="1">
        <v>45986</v>
      </c>
      <c r="C2215" t="s">
        <v>276</v>
      </c>
      <c r="D2215" t="s">
        <v>277</v>
      </c>
      <c r="E2215" t="s">
        <v>150</v>
      </c>
      <c r="F2215" t="s">
        <v>37</v>
      </c>
      <c r="G2215" t="s">
        <v>151</v>
      </c>
      <c r="H2215" t="s">
        <v>152</v>
      </c>
      <c r="I2215" t="s">
        <v>117</v>
      </c>
      <c r="J2215" t="s">
        <v>118</v>
      </c>
      <c r="K2215" t="s">
        <v>59</v>
      </c>
      <c r="L2215" s="13">
        <v>6</v>
      </c>
      <c r="M2215" s="8">
        <v>4.2</v>
      </c>
      <c r="N2215">
        <v>18</v>
      </c>
      <c r="O2215" s="8">
        <v>108</v>
      </c>
      <c r="P2215" s="14">
        <v>1.06E-2</v>
      </c>
      <c r="Q2215" s="8">
        <v>1.1399999999999999</v>
      </c>
      <c r="R2215" s="8">
        <v>106.86</v>
      </c>
      <c r="S2215" s="8">
        <v>75.599999999999994</v>
      </c>
      <c r="T2215" s="8">
        <v>31.26</v>
      </c>
      <c r="U2215">
        <v>0</v>
      </c>
      <c r="V2215" s="8">
        <v>0</v>
      </c>
      <c r="W2215" s="8">
        <v>0</v>
      </c>
      <c r="X2215" s="8">
        <v>31.26</v>
      </c>
    </row>
    <row r="2216" spans="1:24" x14ac:dyDescent="0.25">
      <c r="A2216" t="s">
        <v>2542</v>
      </c>
      <c r="B2216" s="1">
        <v>45899</v>
      </c>
      <c r="C2216" t="s">
        <v>35</v>
      </c>
      <c r="D2216" t="s">
        <v>36</v>
      </c>
      <c r="E2216" t="s">
        <v>27</v>
      </c>
      <c r="F2216" t="s">
        <v>37</v>
      </c>
      <c r="G2216" t="s">
        <v>38</v>
      </c>
      <c r="H2216" t="s">
        <v>39</v>
      </c>
      <c r="I2216" t="s">
        <v>74</v>
      </c>
      <c r="J2216" t="s">
        <v>75</v>
      </c>
      <c r="K2216" t="s">
        <v>49</v>
      </c>
      <c r="L2216" s="13">
        <v>11</v>
      </c>
      <c r="M2216" s="8">
        <v>6.8</v>
      </c>
      <c r="N2216">
        <v>29</v>
      </c>
      <c r="O2216" s="8">
        <v>319</v>
      </c>
      <c r="P2216" s="14">
        <v>3.5000000000000003E-2</v>
      </c>
      <c r="Q2216" s="8">
        <v>11.16</v>
      </c>
      <c r="R2216" s="8">
        <v>307.83999999999997</v>
      </c>
      <c r="S2216" s="8">
        <v>197.2</v>
      </c>
      <c r="T2216" s="8">
        <v>110.64</v>
      </c>
      <c r="U2216">
        <v>0</v>
      </c>
      <c r="V2216" s="8">
        <v>0</v>
      </c>
      <c r="W2216" s="8">
        <v>0</v>
      </c>
      <c r="X2216" s="8">
        <v>110.64</v>
      </c>
    </row>
    <row r="2217" spans="1:24" x14ac:dyDescent="0.25">
      <c r="A2217" t="s">
        <v>2543</v>
      </c>
      <c r="B2217" s="1">
        <v>45790</v>
      </c>
      <c r="C2217" t="s">
        <v>195</v>
      </c>
      <c r="D2217" t="s">
        <v>196</v>
      </c>
      <c r="E2217" t="s">
        <v>150</v>
      </c>
      <c r="F2217" t="s">
        <v>89</v>
      </c>
      <c r="G2217" t="s">
        <v>151</v>
      </c>
      <c r="H2217" t="s">
        <v>152</v>
      </c>
      <c r="I2217" t="s">
        <v>57</v>
      </c>
      <c r="J2217" t="s">
        <v>58</v>
      </c>
      <c r="K2217" t="s">
        <v>59</v>
      </c>
      <c r="L2217" s="13">
        <v>10.5</v>
      </c>
      <c r="M2217" s="8">
        <v>7.5</v>
      </c>
      <c r="N2217">
        <v>257</v>
      </c>
      <c r="O2217" s="8">
        <v>2698.5</v>
      </c>
      <c r="P2217" s="14">
        <v>0.19869999999999999</v>
      </c>
      <c r="Q2217" s="8">
        <v>536.19000000000005</v>
      </c>
      <c r="R2217" s="8">
        <v>2162.31</v>
      </c>
      <c r="S2217" s="8">
        <v>1927.5</v>
      </c>
      <c r="T2217" s="8">
        <v>234.81</v>
      </c>
      <c r="U2217">
        <v>0</v>
      </c>
      <c r="V2217" s="8">
        <v>0</v>
      </c>
      <c r="W2217" s="8">
        <v>0</v>
      </c>
      <c r="X2217" s="8">
        <v>234.81</v>
      </c>
    </row>
    <row r="2218" spans="1:24" x14ac:dyDescent="0.25">
      <c r="A2218" t="s">
        <v>2544</v>
      </c>
      <c r="B2218" s="1">
        <v>45831</v>
      </c>
      <c r="C2218" t="s">
        <v>148</v>
      </c>
      <c r="D2218" t="s">
        <v>149</v>
      </c>
      <c r="E2218" t="s">
        <v>150</v>
      </c>
      <c r="F2218" t="s">
        <v>37</v>
      </c>
      <c r="G2218" t="s">
        <v>151</v>
      </c>
      <c r="H2218" t="s">
        <v>152</v>
      </c>
      <c r="I2218" t="s">
        <v>156</v>
      </c>
      <c r="J2218" t="s">
        <v>157</v>
      </c>
      <c r="K2218" t="s">
        <v>42</v>
      </c>
      <c r="L2218" s="13">
        <v>6.2</v>
      </c>
      <c r="M2218" s="8">
        <v>1.9</v>
      </c>
      <c r="N2218">
        <v>79</v>
      </c>
      <c r="O2218" s="8">
        <v>489.8</v>
      </c>
      <c r="P2218" s="14">
        <v>8.0999999999999996E-3</v>
      </c>
      <c r="Q2218" s="8">
        <v>3.97</v>
      </c>
      <c r="R2218" s="8">
        <v>485.83</v>
      </c>
      <c r="S2218" s="8">
        <v>150.1</v>
      </c>
      <c r="T2218" s="8">
        <v>335.73</v>
      </c>
      <c r="U2218">
        <v>0</v>
      </c>
      <c r="V2218" s="8">
        <v>0</v>
      </c>
      <c r="W2218" s="8">
        <v>0</v>
      </c>
      <c r="X2218" s="8">
        <v>335.73</v>
      </c>
    </row>
    <row r="2219" spans="1:24" x14ac:dyDescent="0.25">
      <c r="A2219" t="s">
        <v>2545</v>
      </c>
      <c r="B2219" s="1">
        <v>45975</v>
      </c>
      <c r="C2219" t="s">
        <v>215</v>
      </c>
      <c r="D2219" t="s">
        <v>216</v>
      </c>
      <c r="E2219" t="s">
        <v>27</v>
      </c>
      <c r="F2219" t="s">
        <v>54</v>
      </c>
      <c r="G2219" t="s">
        <v>38</v>
      </c>
      <c r="H2219" t="s">
        <v>39</v>
      </c>
      <c r="I2219" t="s">
        <v>104</v>
      </c>
      <c r="J2219" t="s">
        <v>105</v>
      </c>
      <c r="K2219" t="s">
        <v>49</v>
      </c>
      <c r="L2219" s="13">
        <v>4.2</v>
      </c>
      <c r="M2219" s="8">
        <v>2.8</v>
      </c>
      <c r="N2219">
        <v>151</v>
      </c>
      <c r="O2219" s="8">
        <v>634.20000000000005</v>
      </c>
      <c r="P2219" s="14">
        <v>4.0899999999999999E-2</v>
      </c>
      <c r="Q2219" s="8">
        <v>25.94</v>
      </c>
      <c r="R2219" s="8">
        <v>608.26</v>
      </c>
      <c r="S2219" s="8">
        <v>422.8</v>
      </c>
      <c r="T2219" s="8">
        <v>185.46</v>
      </c>
      <c r="U2219">
        <v>0</v>
      </c>
      <c r="V2219" s="8">
        <v>0</v>
      </c>
      <c r="W2219" s="8">
        <v>0</v>
      </c>
      <c r="X2219" s="8">
        <v>185.46</v>
      </c>
    </row>
    <row r="2220" spans="1:24" x14ac:dyDescent="0.25">
      <c r="A2220" t="s">
        <v>2546</v>
      </c>
      <c r="B2220" s="1">
        <v>45607</v>
      </c>
      <c r="C2220" t="s">
        <v>279</v>
      </c>
      <c r="D2220" t="s">
        <v>280</v>
      </c>
      <c r="E2220" t="s">
        <v>53</v>
      </c>
      <c r="F2220" t="s">
        <v>54</v>
      </c>
      <c r="G2220" t="s">
        <v>55</v>
      </c>
      <c r="H2220" t="s">
        <v>56</v>
      </c>
      <c r="I2220" t="s">
        <v>47</v>
      </c>
      <c r="J2220" t="s">
        <v>48</v>
      </c>
      <c r="K2220" t="s">
        <v>49</v>
      </c>
      <c r="L2220" s="13">
        <v>5</v>
      </c>
      <c r="M2220" s="8">
        <v>3.2</v>
      </c>
      <c r="N2220">
        <v>73</v>
      </c>
      <c r="O2220" s="8">
        <v>365</v>
      </c>
      <c r="P2220" s="14">
        <v>4.2900000000000001E-2</v>
      </c>
      <c r="Q2220" s="8">
        <v>15.66</v>
      </c>
      <c r="R2220" s="8">
        <v>349.34</v>
      </c>
      <c r="S2220" s="8">
        <v>233.6</v>
      </c>
      <c r="T2220" s="8">
        <v>115.74</v>
      </c>
      <c r="U2220">
        <v>0</v>
      </c>
      <c r="V2220" s="8">
        <v>0</v>
      </c>
      <c r="W2220" s="8">
        <v>0</v>
      </c>
      <c r="X2220" s="8">
        <v>115.74</v>
      </c>
    </row>
    <row r="2221" spans="1:24" x14ac:dyDescent="0.25">
      <c r="A2221" t="s">
        <v>2547</v>
      </c>
      <c r="B2221" s="1">
        <v>45338</v>
      </c>
      <c r="C2221" t="s">
        <v>215</v>
      </c>
      <c r="D2221" t="s">
        <v>216</v>
      </c>
      <c r="E2221" t="s">
        <v>27</v>
      </c>
      <c r="F2221" t="s">
        <v>54</v>
      </c>
      <c r="G2221" t="s">
        <v>38</v>
      </c>
      <c r="H2221" t="s">
        <v>39</v>
      </c>
      <c r="I2221" t="s">
        <v>99</v>
      </c>
      <c r="J2221" t="s">
        <v>100</v>
      </c>
      <c r="K2221" t="s">
        <v>49</v>
      </c>
      <c r="L2221" s="13">
        <v>3.8</v>
      </c>
      <c r="M2221" s="8">
        <v>2.6</v>
      </c>
      <c r="N2221">
        <v>32</v>
      </c>
      <c r="O2221" s="8">
        <v>121.6</v>
      </c>
      <c r="P2221" s="14">
        <v>6.0000000000000001E-3</v>
      </c>
      <c r="Q2221" s="8">
        <v>0.73</v>
      </c>
      <c r="R2221" s="8">
        <v>120.87</v>
      </c>
      <c r="S2221" s="8">
        <v>83.2</v>
      </c>
      <c r="T2221" s="8">
        <v>37.67</v>
      </c>
      <c r="U2221">
        <v>0</v>
      </c>
      <c r="V2221" s="8">
        <v>0</v>
      </c>
      <c r="W2221" s="8">
        <v>0</v>
      </c>
      <c r="X2221" s="8">
        <v>37.67</v>
      </c>
    </row>
    <row r="2222" spans="1:24" x14ac:dyDescent="0.25">
      <c r="A2222" t="s">
        <v>2548</v>
      </c>
      <c r="B2222" s="1">
        <v>45517</v>
      </c>
      <c r="C2222" t="s">
        <v>520</v>
      </c>
      <c r="D2222" t="s">
        <v>521</v>
      </c>
      <c r="E2222" t="s">
        <v>63</v>
      </c>
      <c r="F2222" t="s">
        <v>37</v>
      </c>
      <c r="G2222" t="s">
        <v>79</v>
      </c>
      <c r="H2222" t="s">
        <v>80</v>
      </c>
      <c r="I2222" t="s">
        <v>156</v>
      </c>
      <c r="J2222" t="s">
        <v>157</v>
      </c>
      <c r="K2222" t="s">
        <v>42</v>
      </c>
      <c r="L2222" s="13">
        <v>6.2</v>
      </c>
      <c r="M2222" s="8">
        <v>1.9</v>
      </c>
      <c r="N2222">
        <v>27</v>
      </c>
      <c r="O2222" s="8">
        <v>167.4</v>
      </c>
      <c r="P2222" s="14">
        <v>2.5999999999999999E-3</v>
      </c>
      <c r="Q2222" s="8">
        <v>0.44</v>
      </c>
      <c r="R2222" s="8">
        <v>166.96</v>
      </c>
      <c r="S2222" s="8">
        <v>51.3</v>
      </c>
      <c r="T2222" s="8">
        <v>115.66</v>
      </c>
      <c r="U2222">
        <v>0</v>
      </c>
      <c r="V2222" s="8">
        <v>0</v>
      </c>
      <c r="W2222" s="8">
        <v>0</v>
      </c>
      <c r="X2222" s="8">
        <v>115.66</v>
      </c>
    </row>
    <row r="2223" spans="1:24" x14ac:dyDescent="0.25">
      <c r="A2223" t="s">
        <v>2549</v>
      </c>
      <c r="B2223" s="1">
        <v>45696</v>
      </c>
      <c r="C2223" t="s">
        <v>288</v>
      </c>
      <c r="D2223" t="s">
        <v>289</v>
      </c>
      <c r="E2223" t="s">
        <v>27</v>
      </c>
      <c r="F2223" t="s">
        <v>46</v>
      </c>
      <c r="G2223" t="s">
        <v>29</v>
      </c>
      <c r="H2223" t="s">
        <v>30</v>
      </c>
      <c r="I2223" t="s">
        <v>122</v>
      </c>
      <c r="J2223" t="s">
        <v>123</v>
      </c>
      <c r="K2223" t="s">
        <v>59</v>
      </c>
      <c r="L2223" s="13">
        <v>5.5</v>
      </c>
      <c r="M2223" s="8">
        <v>3.8</v>
      </c>
      <c r="N2223">
        <v>1</v>
      </c>
      <c r="O2223" s="8">
        <v>5.5</v>
      </c>
      <c r="P2223" s="14">
        <v>0.10680000000000001</v>
      </c>
      <c r="Q2223" s="8">
        <v>0.59</v>
      </c>
      <c r="R2223" s="8">
        <v>4.91</v>
      </c>
      <c r="S2223" s="8">
        <v>3.8</v>
      </c>
      <c r="T2223" s="8">
        <v>1.1100000000000001</v>
      </c>
      <c r="U2223">
        <v>0</v>
      </c>
      <c r="V2223" s="8">
        <v>0</v>
      </c>
      <c r="W2223" s="8">
        <v>0</v>
      </c>
      <c r="X2223" s="8">
        <v>1.1100000000000001</v>
      </c>
    </row>
    <row r="2224" spans="1:24" x14ac:dyDescent="0.25">
      <c r="A2224" t="s">
        <v>2550</v>
      </c>
      <c r="B2224" s="1">
        <v>45905</v>
      </c>
      <c r="C2224" t="s">
        <v>391</v>
      </c>
      <c r="D2224" t="s">
        <v>392</v>
      </c>
      <c r="E2224" t="s">
        <v>63</v>
      </c>
      <c r="F2224" t="s">
        <v>54</v>
      </c>
      <c r="G2224" t="s">
        <v>64</v>
      </c>
      <c r="H2224" t="s">
        <v>65</v>
      </c>
      <c r="I2224" t="s">
        <v>40</v>
      </c>
      <c r="J2224" t="s">
        <v>41</v>
      </c>
      <c r="K2224" t="s">
        <v>42</v>
      </c>
      <c r="L2224" s="13">
        <v>14.5</v>
      </c>
      <c r="M2224" s="8">
        <v>4.2</v>
      </c>
      <c r="N2224">
        <v>26</v>
      </c>
      <c r="O2224" s="8">
        <v>377</v>
      </c>
      <c r="P2224" s="14">
        <v>1.5800000000000002E-2</v>
      </c>
      <c r="Q2224" s="8">
        <v>5.96</v>
      </c>
      <c r="R2224" s="8">
        <v>371.04</v>
      </c>
      <c r="S2224" s="8">
        <v>109.2</v>
      </c>
      <c r="T2224" s="8">
        <v>261.83999999999997</v>
      </c>
      <c r="U2224">
        <v>0</v>
      </c>
      <c r="V2224" s="8">
        <v>0</v>
      </c>
      <c r="W2224" s="8">
        <v>0</v>
      </c>
      <c r="X2224" s="8">
        <v>261.83999999999997</v>
      </c>
    </row>
    <row r="2225" spans="1:24" x14ac:dyDescent="0.25">
      <c r="A2225" t="s">
        <v>2551</v>
      </c>
      <c r="B2225" s="1">
        <v>45348</v>
      </c>
      <c r="C2225" t="s">
        <v>328</v>
      </c>
      <c r="D2225" t="s">
        <v>329</v>
      </c>
      <c r="E2225" t="s">
        <v>71</v>
      </c>
      <c r="F2225" t="s">
        <v>54</v>
      </c>
      <c r="G2225" t="s">
        <v>72</v>
      </c>
      <c r="H2225" t="s">
        <v>73</v>
      </c>
      <c r="I2225" t="s">
        <v>127</v>
      </c>
      <c r="J2225" t="s">
        <v>128</v>
      </c>
      <c r="K2225" t="s">
        <v>33</v>
      </c>
      <c r="L2225" s="13">
        <v>7.2</v>
      </c>
      <c r="M2225" s="8">
        <v>3.6</v>
      </c>
      <c r="N2225">
        <v>90</v>
      </c>
      <c r="O2225" s="8">
        <v>648</v>
      </c>
      <c r="P2225" s="14">
        <v>5.04E-2</v>
      </c>
      <c r="Q2225" s="8">
        <v>32.659999999999997</v>
      </c>
      <c r="R2225" s="8">
        <v>615.34</v>
      </c>
      <c r="S2225" s="8">
        <v>324</v>
      </c>
      <c r="T2225" s="8">
        <v>291.33999999999997</v>
      </c>
      <c r="U2225">
        <v>0</v>
      </c>
      <c r="V2225" s="8">
        <v>0</v>
      </c>
      <c r="W2225" s="8">
        <v>0</v>
      </c>
      <c r="X2225" s="8">
        <v>291.33999999999997</v>
      </c>
    </row>
    <row r="2226" spans="1:24" x14ac:dyDescent="0.25">
      <c r="A2226" t="s">
        <v>2552</v>
      </c>
      <c r="B2226" s="1">
        <v>45299</v>
      </c>
      <c r="C2226" t="s">
        <v>232</v>
      </c>
      <c r="D2226" t="s">
        <v>233</v>
      </c>
      <c r="E2226" t="s">
        <v>27</v>
      </c>
      <c r="F2226" t="s">
        <v>89</v>
      </c>
      <c r="G2226" t="s">
        <v>38</v>
      </c>
      <c r="H2226" t="s">
        <v>39</v>
      </c>
      <c r="I2226" t="s">
        <v>117</v>
      </c>
      <c r="J2226" t="s">
        <v>118</v>
      </c>
      <c r="K2226" t="s">
        <v>59</v>
      </c>
      <c r="L2226" s="13">
        <v>6</v>
      </c>
      <c r="M2226" s="8">
        <v>4.2</v>
      </c>
      <c r="N2226">
        <v>43</v>
      </c>
      <c r="O2226" s="8">
        <v>258</v>
      </c>
      <c r="P2226" s="14">
        <v>7.6600000000000001E-2</v>
      </c>
      <c r="Q2226" s="8">
        <v>19.760000000000002</v>
      </c>
      <c r="R2226" s="8">
        <v>238.24</v>
      </c>
      <c r="S2226" s="8">
        <v>180.6</v>
      </c>
      <c r="T2226" s="8">
        <v>57.64</v>
      </c>
      <c r="U2226">
        <v>0</v>
      </c>
      <c r="V2226" s="8">
        <v>0</v>
      </c>
      <c r="W2226" s="8">
        <v>0</v>
      </c>
      <c r="X2226" s="8">
        <v>57.64</v>
      </c>
    </row>
    <row r="2227" spans="1:24" x14ac:dyDescent="0.25">
      <c r="A2227" t="s">
        <v>2553</v>
      </c>
      <c r="B2227" s="1">
        <v>45501</v>
      </c>
      <c r="C2227" t="s">
        <v>440</v>
      </c>
      <c r="D2227" t="s">
        <v>441</v>
      </c>
      <c r="E2227" t="s">
        <v>71</v>
      </c>
      <c r="F2227" t="s">
        <v>54</v>
      </c>
      <c r="G2227" t="s">
        <v>165</v>
      </c>
      <c r="H2227" t="s">
        <v>166</v>
      </c>
      <c r="I2227" t="s">
        <v>74</v>
      </c>
      <c r="J2227" t="s">
        <v>75</v>
      </c>
      <c r="K2227" t="s">
        <v>49</v>
      </c>
      <c r="L2227" s="13">
        <v>11</v>
      </c>
      <c r="M2227" s="8">
        <v>6.8</v>
      </c>
      <c r="N2227">
        <v>103</v>
      </c>
      <c r="O2227" s="8">
        <v>1133</v>
      </c>
      <c r="P2227" s="14">
        <v>0.35170000000000001</v>
      </c>
      <c r="Q2227" s="8">
        <v>398.48</v>
      </c>
      <c r="R2227" s="8">
        <v>734.52</v>
      </c>
      <c r="S2227" s="8">
        <v>700.4</v>
      </c>
      <c r="T2227" s="8">
        <v>34.119999999999997</v>
      </c>
      <c r="U2227">
        <v>0</v>
      </c>
      <c r="V2227" s="8">
        <v>0</v>
      </c>
      <c r="W2227" s="8">
        <v>0</v>
      </c>
      <c r="X2227" s="8">
        <v>34.119999999999997</v>
      </c>
    </row>
    <row r="2228" spans="1:24" x14ac:dyDescent="0.25">
      <c r="A2228" t="s">
        <v>2554</v>
      </c>
      <c r="B2228" s="1">
        <v>45600</v>
      </c>
      <c r="C2228" t="s">
        <v>291</v>
      </c>
      <c r="D2228" t="s">
        <v>292</v>
      </c>
      <c r="E2228" t="s">
        <v>150</v>
      </c>
      <c r="F2228" t="s">
        <v>54</v>
      </c>
      <c r="G2228" t="s">
        <v>151</v>
      </c>
      <c r="H2228" t="s">
        <v>152</v>
      </c>
      <c r="I2228" t="s">
        <v>99</v>
      </c>
      <c r="J2228" t="s">
        <v>100</v>
      </c>
      <c r="K2228" t="s">
        <v>49</v>
      </c>
      <c r="L2228" s="13">
        <v>3.8</v>
      </c>
      <c r="M2228" s="8">
        <v>2.6</v>
      </c>
      <c r="N2228">
        <v>72</v>
      </c>
      <c r="O2228" s="8">
        <v>273.60000000000002</v>
      </c>
      <c r="P2228" s="14">
        <v>1.0200000000000001E-2</v>
      </c>
      <c r="Q2228" s="8">
        <v>2.79</v>
      </c>
      <c r="R2228" s="8">
        <v>270.81</v>
      </c>
      <c r="S2228" s="8">
        <v>187.2</v>
      </c>
      <c r="T2228" s="8">
        <v>83.61</v>
      </c>
      <c r="U2228">
        <v>0</v>
      </c>
      <c r="V2228" s="8">
        <v>0</v>
      </c>
      <c r="W2228" s="8">
        <v>0</v>
      </c>
      <c r="X2228" s="8">
        <v>83.61</v>
      </c>
    </row>
    <row r="2229" spans="1:24" x14ac:dyDescent="0.25">
      <c r="A2229" t="s">
        <v>2555</v>
      </c>
      <c r="B2229" s="1">
        <v>46260</v>
      </c>
      <c r="C2229" t="s">
        <v>350</v>
      </c>
      <c r="D2229" t="s">
        <v>351</v>
      </c>
      <c r="E2229" t="s">
        <v>63</v>
      </c>
      <c r="F2229" t="s">
        <v>89</v>
      </c>
      <c r="G2229" t="s">
        <v>79</v>
      </c>
      <c r="H2229" t="s">
        <v>80</v>
      </c>
      <c r="I2229" t="s">
        <v>156</v>
      </c>
      <c r="J2229" t="s">
        <v>157</v>
      </c>
      <c r="K2229" t="s">
        <v>42</v>
      </c>
      <c r="L2229" s="13">
        <v>6.2</v>
      </c>
      <c r="M2229" s="8">
        <v>1.9</v>
      </c>
      <c r="N2229">
        <v>37</v>
      </c>
      <c r="O2229" s="8">
        <v>229.4</v>
      </c>
      <c r="P2229" s="14">
        <v>0.18690000000000001</v>
      </c>
      <c r="Q2229" s="8">
        <v>42.87</v>
      </c>
      <c r="R2229" s="8">
        <v>186.53</v>
      </c>
      <c r="S2229" s="8">
        <v>70.3</v>
      </c>
      <c r="T2229" s="8">
        <v>116.23</v>
      </c>
      <c r="U2229">
        <v>0</v>
      </c>
      <c r="V2229" s="8">
        <v>0</v>
      </c>
      <c r="W2229" s="8">
        <v>0</v>
      </c>
      <c r="X2229" s="8">
        <v>116.23</v>
      </c>
    </row>
    <row r="2230" spans="1:24" x14ac:dyDescent="0.25">
      <c r="A2230" t="s">
        <v>2556</v>
      </c>
      <c r="B2230" s="1">
        <v>45508</v>
      </c>
      <c r="C2230" t="s">
        <v>220</v>
      </c>
      <c r="D2230" t="s">
        <v>221</v>
      </c>
      <c r="E2230" t="s">
        <v>71</v>
      </c>
      <c r="F2230" t="s">
        <v>28</v>
      </c>
      <c r="G2230" t="s">
        <v>165</v>
      </c>
      <c r="H2230" t="s">
        <v>166</v>
      </c>
      <c r="I2230" t="s">
        <v>144</v>
      </c>
      <c r="J2230" t="s">
        <v>145</v>
      </c>
      <c r="K2230" t="s">
        <v>33</v>
      </c>
      <c r="L2230" s="13">
        <v>12</v>
      </c>
      <c r="M2230" s="8">
        <v>6.5</v>
      </c>
      <c r="N2230">
        <v>58</v>
      </c>
      <c r="O2230" s="8">
        <v>696</v>
      </c>
      <c r="P2230" s="14">
        <v>2.1299999999999999E-2</v>
      </c>
      <c r="Q2230" s="8">
        <v>14.82</v>
      </c>
      <c r="R2230" s="8">
        <v>681.18</v>
      </c>
      <c r="S2230" s="8">
        <v>377</v>
      </c>
      <c r="T2230" s="8">
        <v>304.18</v>
      </c>
      <c r="U2230">
        <v>30</v>
      </c>
      <c r="V2230" s="8">
        <v>352.33</v>
      </c>
      <c r="W2230" s="8">
        <v>210</v>
      </c>
      <c r="X2230" s="8">
        <v>94.18</v>
      </c>
    </row>
    <row r="2231" spans="1:24" x14ac:dyDescent="0.25">
      <c r="A2231" t="s">
        <v>2557</v>
      </c>
      <c r="B2231" s="1">
        <v>46077</v>
      </c>
      <c r="C2231" t="s">
        <v>102</v>
      </c>
      <c r="D2231" t="s">
        <v>103</v>
      </c>
      <c r="E2231" t="s">
        <v>27</v>
      </c>
      <c r="F2231" t="s">
        <v>54</v>
      </c>
      <c r="G2231" t="s">
        <v>38</v>
      </c>
      <c r="H2231" t="s">
        <v>39</v>
      </c>
      <c r="I2231" t="s">
        <v>31</v>
      </c>
      <c r="J2231" t="s">
        <v>32</v>
      </c>
      <c r="K2231" t="s">
        <v>33</v>
      </c>
      <c r="L2231" s="13">
        <v>5.8</v>
      </c>
      <c r="M2231" s="8">
        <v>2.7</v>
      </c>
      <c r="N2231">
        <v>64</v>
      </c>
      <c r="O2231" s="8">
        <v>371.2</v>
      </c>
      <c r="P2231" s="14">
        <v>3.5499999999999997E-2</v>
      </c>
      <c r="Q2231" s="8">
        <v>13.18</v>
      </c>
      <c r="R2231" s="8">
        <v>358.02</v>
      </c>
      <c r="S2231" s="8">
        <v>172.8</v>
      </c>
      <c r="T2231" s="8">
        <v>185.22</v>
      </c>
      <c r="U2231">
        <v>0</v>
      </c>
      <c r="V2231" s="8">
        <v>0</v>
      </c>
      <c r="W2231" s="8">
        <v>0</v>
      </c>
      <c r="X2231" s="8">
        <v>185.22</v>
      </c>
    </row>
    <row r="2232" spans="1:24" x14ac:dyDescent="0.25">
      <c r="A2232" t="s">
        <v>2558</v>
      </c>
      <c r="B2232" s="1">
        <v>45432</v>
      </c>
      <c r="C2232" t="s">
        <v>87</v>
      </c>
      <c r="D2232" t="s">
        <v>88</v>
      </c>
      <c r="E2232" t="s">
        <v>63</v>
      </c>
      <c r="F2232" t="s">
        <v>89</v>
      </c>
      <c r="G2232" t="s">
        <v>79</v>
      </c>
      <c r="H2232" t="s">
        <v>80</v>
      </c>
      <c r="I2232" t="s">
        <v>185</v>
      </c>
      <c r="J2232" t="s">
        <v>186</v>
      </c>
      <c r="K2232" t="s">
        <v>59</v>
      </c>
      <c r="L2232" s="13">
        <v>4.9000000000000004</v>
      </c>
      <c r="M2232" s="8">
        <v>3.1</v>
      </c>
      <c r="N2232">
        <v>103</v>
      </c>
      <c r="O2232" s="8">
        <v>504.7</v>
      </c>
      <c r="P2232" s="14">
        <v>9.9599999999999994E-2</v>
      </c>
      <c r="Q2232" s="8">
        <v>50.27</v>
      </c>
      <c r="R2232" s="8">
        <v>454.43</v>
      </c>
      <c r="S2232" s="8">
        <v>319.3</v>
      </c>
      <c r="T2232" s="8">
        <v>135.13</v>
      </c>
      <c r="U2232">
        <v>0</v>
      </c>
      <c r="V2232" s="8">
        <v>0</v>
      </c>
      <c r="W2232" s="8">
        <v>0</v>
      </c>
      <c r="X2232" s="8">
        <v>135.13</v>
      </c>
    </row>
    <row r="2233" spans="1:24" x14ac:dyDescent="0.25">
      <c r="A2233" t="s">
        <v>2559</v>
      </c>
      <c r="B2233" s="1">
        <v>46074</v>
      </c>
      <c r="C2233" t="s">
        <v>337</v>
      </c>
      <c r="D2233" t="s">
        <v>338</v>
      </c>
      <c r="E2233" t="s">
        <v>27</v>
      </c>
      <c r="F2233" t="s">
        <v>54</v>
      </c>
      <c r="G2233" t="s">
        <v>29</v>
      </c>
      <c r="H2233" t="s">
        <v>30</v>
      </c>
      <c r="I2233" t="s">
        <v>130</v>
      </c>
      <c r="J2233" t="s">
        <v>131</v>
      </c>
      <c r="K2233" t="s">
        <v>42</v>
      </c>
      <c r="L2233" s="13">
        <v>4.8</v>
      </c>
      <c r="M2233" s="8">
        <v>1.4</v>
      </c>
      <c r="N2233">
        <v>182</v>
      </c>
      <c r="O2233" s="8">
        <v>873.6</v>
      </c>
      <c r="P2233" s="14">
        <v>8.9999999999999993E-3</v>
      </c>
      <c r="Q2233" s="8">
        <v>7.86</v>
      </c>
      <c r="R2233" s="8">
        <v>865.74</v>
      </c>
      <c r="S2233" s="8">
        <v>254.8</v>
      </c>
      <c r="T2233" s="8">
        <v>610.94000000000005</v>
      </c>
      <c r="U2233">
        <v>0</v>
      </c>
      <c r="V2233" s="8">
        <v>0</v>
      </c>
      <c r="W2233" s="8">
        <v>0</v>
      </c>
      <c r="X2233" s="8">
        <v>610.94000000000005</v>
      </c>
    </row>
    <row r="2234" spans="1:24" x14ac:dyDescent="0.25">
      <c r="A2234" t="s">
        <v>2560</v>
      </c>
      <c r="B2234" s="1">
        <v>45553</v>
      </c>
      <c r="C2234" t="s">
        <v>69</v>
      </c>
      <c r="D2234" t="s">
        <v>70</v>
      </c>
      <c r="E2234" t="s">
        <v>71</v>
      </c>
      <c r="F2234" t="s">
        <v>37</v>
      </c>
      <c r="G2234" t="s">
        <v>72</v>
      </c>
      <c r="H2234" t="s">
        <v>73</v>
      </c>
      <c r="I2234" t="s">
        <v>127</v>
      </c>
      <c r="J2234" t="s">
        <v>128</v>
      </c>
      <c r="K2234" t="s">
        <v>33</v>
      </c>
      <c r="L2234" s="13">
        <v>7.2</v>
      </c>
      <c r="M2234" s="8">
        <v>3.6</v>
      </c>
      <c r="N2234">
        <v>20</v>
      </c>
      <c r="O2234" s="8">
        <v>144</v>
      </c>
      <c r="P2234" s="14">
        <v>1.8499999999999999E-2</v>
      </c>
      <c r="Q2234" s="8">
        <v>2.66</v>
      </c>
      <c r="R2234" s="8">
        <v>141.34</v>
      </c>
      <c r="S2234" s="8">
        <v>72</v>
      </c>
      <c r="T2234" s="8">
        <v>69.34</v>
      </c>
      <c r="U2234">
        <v>0</v>
      </c>
      <c r="V2234" s="8">
        <v>0</v>
      </c>
      <c r="W2234" s="8">
        <v>0</v>
      </c>
      <c r="X2234" s="8">
        <v>69.34</v>
      </c>
    </row>
    <row r="2235" spans="1:24" x14ac:dyDescent="0.25">
      <c r="A2235" t="s">
        <v>2561</v>
      </c>
      <c r="B2235" s="1">
        <v>45588</v>
      </c>
      <c r="C2235" t="s">
        <v>220</v>
      </c>
      <c r="D2235" t="s">
        <v>221</v>
      </c>
      <c r="E2235" t="s">
        <v>71</v>
      </c>
      <c r="F2235" t="s">
        <v>28</v>
      </c>
      <c r="G2235" t="s">
        <v>72</v>
      </c>
      <c r="H2235" t="s">
        <v>73</v>
      </c>
      <c r="I2235" t="s">
        <v>156</v>
      </c>
      <c r="J2235" t="s">
        <v>157</v>
      </c>
      <c r="K2235" t="s">
        <v>42</v>
      </c>
      <c r="L2235" s="13">
        <v>6.2</v>
      </c>
      <c r="M2235" s="8">
        <v>1.9</v>
      </c>
      <c r="N2235">
        <v>163</v>
      </c>
      <c r="O2235" s="8">
        <v>1010.6</v>
      </c>
      <c r="P2235" s="14">
        <v>9.9000000000000008E-3</v>
      </c>
      <c r="Q2235" s="8">
        <v>10</v>
      </c>
      <c r="R2235" s="8">
        <v>1000.6</v>
      </c>
      <c r="S2235" s="8">
        <v>309.7</v>
      </c>
      <c r="T2235" s="8">
        <v>690.9</v>
      </c>
      <c r="U2235">
        <v>0</v>
      </c>
      <c r="V2235" s="8">
        <v>0</v>
      </c>
      <c r="W2235" s="8">
        <v>0</v>
      </c>
      <c r="X2235" s="8">
        <v>690.9</v>
      </c>
    </row>
    <row r="2236" spans="1:24" x14ac:dyDescent="0.25">
      <c r="A2236" t="s">
        <v>2562</v>
      </c>
      <c r="B2236" s="1">
        <v>45627</v>
      </c>
      <c r="C2236" t="s">
        <v>391</v>
      </c>
      <c r="D2236" t="s">
        <v>392</v>
      </c>
      <c r="E2236" t="s">
        <v>63</v>
      </c>
      <c r="F2236" t="s">
        <v>54</v>
      </c>
      <c r="G2236" t="s">
        <v>64</v>
      </c>
      <c r="H2236" t="s">
        <v>65</v>
      </c>
      <c r="I2236" t="s">
        <v>74</v>
      </c>
      <c r="J2236" t="s">
        <v>75</v>
      </c>
      <c r="K2236" t="s">
        <v>49</v>
      </c>
      <c r="L2236" s="13">
        <v>11</v>
      </c>
      <c r="M2236" s="8">
        <v>6.8</v>
      </c>
      <c r="N2236">
        <v>57</v>
      </c>
      <c r="O2236" s="8">
        <v>627</v>
      </c>
      <c r="P2236" s="14">
        <v>2.3E-3</v>
      </c>
      <c r="Q2236" s="8">
        <v>1.44</v>
      </c>
      <c r="R2236" s="8">
        <v>625.55999999999995</v>
      </c>
      <c r="S2236" s="8">
        <v>387.6</v>
      </c>
      <c r="T2236" s="8">
        <v>237.96</v>
      </c>
      <c r="U2236">
        <v>0</v>
      </c>
      <c r="V2236" s="8">
        <v>0</v>
      </c>
      <c r="W2236" s="8">
        <v>0</v>
      </c>
      <c r="X2236" s="8">
        <v>237.96</v>
      </c>
    </row>
    <row r="2237" spans="1:24" x14ac:dyDescent="0.25">
      <c r="A2237" t="s">
        <v>2563</v>
      </c>
      <c r="B2237" s="1">
        <v>45414</v>
      </c>
      <c r="C2237" t="s">
        <v>235</v>
      </c>
      <c r="D2237" t="s">
        <v>236</v>
      </c>
      <c r="E2237" t="s">
        <v>27</v>
      </c>
      <c r="F2237" t="s">
        <v>54</v>
      </c>
      <c r="G2237" t="s">
        <v>38</v>
      </c>
      <c r="H2237" t="s">
        <v>39</v>
      </c>
      <c r="I2237" t="s">
        <v>84</v>
      </c>
      <c r="J2237" t="s">
        <v>85</v>
      </c>
      <c r="K2237" t="s">
        <v>42</v>
      </c>
      <c r="L2237" s="13">
        <v>9.9</v>
      </c>
      <c r="M2237" s="8">
        <v>3.1</v>
      </c>
      <c r="N2237">
        <v>120</v>
      </c>
      <c r="O2237" s="8">
        <v>1188</v>
      </c>
      <c r="P2237" s="14">
        <v>7.4000000000000003E-3</v>
      </c>
      <c r="Q2237" s="8">
        <v>8.7899999999999991</v>
      </c>
      <c r="R2237" s="8">
        <v>1179.21</v>
      </c>
      <c r="S2237" s="8">
        <v>372</v>
      </c>
      <c r="T2237" s="8">
        <v>807.21</v>
      </c>
      <c r="U2237">
        <v>0</v>
      </c>
      <c r="V2237" s="8">
        <v>0</v>
      </c>
      <c r="W2237" s="8">
        <v>0</v>
      </c>
      <c r="X2237" s="8">
        <v>807.21</v>
      </c>
    </row>
    <row r="2238" spans="1:24" x14ac:dyDescent="0.25">
      <c r="A2238" t="s">
        <v>2564</v>
      </c>
      <c r="B2238" s="1">
        <v>45299</v>
      </c>
      <c r="C2238" t="s">
        <v>386</v>
      </c>
      <c r="D2238" t="s">
        <v>387</v>
      </c>
      <c r="E2238" t="s">
        <v>27</v>
      </c>
      <c r="F2238" t="s">
        <v>54</v>
      </c>
      <c r="G2238" t="s">
        <v>38</v>
      </c>
      <c r="H2238" t="s">
        <v>39</v>
      </c>
      <c r="I2238" t="s">
        <v>74</v>
      </c>
      <c r="J2238" t="s">
        <v>75</v>
      </c>
      <c r="K2238" t="s">
        <v>49</v>
      </c>
      <c r="L2238" s="13">
        <v>11</v>
      </c>
      <c r="M2238" s="8">
        <v>6.8</v>
      </c>
      <c r="N2238">
        <v>67</v>
      </c>
      <c r="O2238" s="8">
        <v>737</v>
      </c>
      <c r="P2238" s="14">
        <v>0.49769999999999998</v>
      </c>
      <c r="Q2238" s="8">
        <v>366.8</v>
      </c>
      <c r="R2238" s="8">
        <v>370.2</v>
      </c>
      <c r="S2238" s="8">
        <v>455.6</v>
      </c>
      <c r="T2238" s="8">
        <v>-85.4</v>
      </c>
      <c r="U2238">
        <v>0</v>
      </c>
      <c r="V2238" s="8">
        <v>0</v>
      </c>
      <c r="W2238" s="8">
        <v>0</v>
      </c>
      <c r="X2238" s="8">
        <v>-85.4</v>
      </c>
    </row>
    <row r="2239" spans="1:24" x14ac:dyDescent="0.25">
      <c r="A2239" t="s">
        <v>2565</v>
      </c>
      <c r="B2239" s="1">
        <v>45801</v>
      </c>
      <c r="C2239" t="s">
        <v>475</v>
      </c>
      <c r="D2239" t="s">
        <v>476</v>
      </c>
      <c r="E2239" t="s">
        <v>63</v>
      </c>
      <c r="F2239" t="s">
        <v>37</v>
      </c>
      <c r="G2239" t="s">
        <v>64</v>
      </c>
      <c r="H2239" t="s">
        <v>65</v>
      </c>
      <c r="I2239" t="s">
        <v>144</v>
      </c>
      <c r="J2239" t="s">
        <v>145</v>
      </c>
      <c r="K2239" t="s">
        <v>33</v>
      </c>
      <c r="L2239" s="13">
        <v>12</v>
      </c>
      <c r="M2239" s="8">
        <v>6.5</v>
      </c>
      <c r="N2239">
        <v>36</v>
      </c>
      <c r="O2239" s="8">
        <v>432</v>
      </c>
      <c r="P2239" s="14">
        <v>7.3000000000000001E-3</v>
      </c>
      <c r="Q2239" s="8">
        <v>3.15</v>
      </c>
      <c r="R2239" s="8">
        <v>428.85</v>
      </c>
      <c r="S2239" s="8">
        <v>234</v>
      </c>
      <c r="T2239" s="8">
        <v>194.85</v>
      </c>
      <c r="U2239">
        <v>0</v>
      </c>
      <c r="V2239" s="8">
        <v>0</v>
      </c>
      <c r="W2239" s="8">
        <v>0</v>
      </c>
      <c r="X2239" s="8">
        <v>194.85</v>
      </c>
    </row>
    <row r="2240" spans="1:24" x14ac:dyDescent="0.25">
      <c r="A2240" t="s">
        <v>2566</v>
      </c>
      <c r="B2240" s="1">
        <v>46056</v>
      </c>
      <c r="C2240" t="s">
        <v>328</v>
      </c>
      <c r="D2240" t="s">
        <v>329</v>
      </c>
      <c r="E2240" t="s">
        <v>71</v>
      </c>
      <c r="F2240" t="s">
        <v>54</v>
      </c>
      <c r="G2240" t="s">
        <v>165</v>
      </c>
      <c r="H2240" t="s">
        <v>166</v>
      </c>
      <c r="I2240" t="s">
        <v>156</v>
      </c>
      <c r="J2240" t="s">
        <v>157</v>
      </c>
      <c r="K2240" t="s">
        <v>42</v>
      </c>
      <c r="L2240" s="13">
        <v>6.2</v>
      </c>
      <c r="M2240" s="8">
        <v>1.9</v>
      </c>
      <c r="N2240">
        <v>96</v>
      </c>
      <c r="O2240" s="8">
        <v>595.20000000000005</v>
      </c>
      <c r="P2240" s="14">
        <v>2.8199999999999999E-2</v>
      </c>
      <c r="Q2240" s="8">
        <v>16.78</v>
      </c>
      <c r="R2240" s="8">
        <v>578.41999999999996</v>
      </c>
      <c r="S2240" s="8">
        <v>182.4</v>
      </c>
      <c r="T2240" s="8">
        <v>396.02</v>
      </c>
      <c r="U2240">
        <v>0</v>
      </c>
      <c r="V2240" s="8">
        <v>0</v>
      </c>
      <c r="W2240" s="8">
        <v>0</v>
      </c>
      <c r="X2240" s="8">
        <v>396.02</v>
      </c>
    </row>
    <row r="2241" spans="1:24" x14ac:dyDescent="0.25">
      <c r="A2241" t="s">
        <v>2567</v>
      </c>
      <c r="B2241" s="1">
        <v>45732</v>
      </c>
      <c r="C2241" t="s">
        <v>678</v>
      </c>
      <c r="D2241" t="s">
        <v>679</v>
      </c>
      <c r="E2241" t="s">
        <v>63</v>
      </c>
      <c r="F2241" t="s">
        <v>89</v>
      </c>
      <c r="G2241" t="s">
        <v>79</v>
      </c>
      <c r="H2241" t="s">
        <v>80</v>
      </c>
      <c r="I2241" t="s">
        <v>185</v>
      </c>
      <c r="J2241" t="s">
        <v>186</v>
      </c>
      <c r="K2241" t="s">
        <v>59</v>
      </c>
      <c r="L2241" s="13">
        <v>4.9000000000000004</v>
      </c>
      <c r="M2241" s="8">
        <v>3.1</v>
      </c>
      <c r="N2241">
        <v>66</v>
      </c>
      <c r="O2241" s="8">
        <v>323.39999999999998</v>
      </c>
      <c r="P2241" s="14">
        <v>9.3100000000000002E-2</v>
      </c>
      <c r="Q2241" s="8">
        <v>30.11</v>
      </c>
      <c r="R2241" s="8">
        <v>293.29000000000002</v>
      </c>
      <c r="S2241" s="8">
        <v>204.6</v>
      </c>
      <c r="T2241" s="8">
        <v>88.69</v>
      </c>
      <c r="U2241">
        <v>0</v>
      </c>
      <c r="V2241" s="8">
        <v>0</v>
      </c>
      <c r="W2241" s="8">
        <v>0</v>
      </c>
      <c r="X2241" s="8">
        <v>88.69</v>
      </c>
    </row>
    <row r="2242" spans="1:24" x14ac:dyDescent="0.25">
      <c r="A2242" t="s">
        <v>2568</v>
      </c>
      <c r="B2242" s="1">
        <v>45471</v>
      </c>
      <c r="C2242" t="s">
        <v>410</v>
      </c>
      <c r="D2242" t="s">
        <v>411</v>
      </c>
      <c r="E2242" t="s">
        <v>150</v>
      </c>
      <c r="F2242" t="s">
        <v>46</v>
      </c>
      <c r="G2242" t="s">
        <v>151</v>
      </c>
      <c r="H2242" t="s">
        <v>152</v>
      </c>
      <c r="I2242" t="s">
        <v>144</v>
      </c>
      <c r="J2242" t="s">
        <v>145</v>
      </c>
      <c r="K2242" t="s">
        <v>33</v>
      </c>
      <c r="L2242" s="13">
        <v>12</v>
      </c>
      <c r="M2242" s="8">
        <v>6.5</v>
      </c>
      <c r="N2242">
        <v>10</v>
      </c>
      <c r="O2242" s="8">
        <v>120</v>
      </c>
      <c r="P2242" s="14">
        <v>0.21990000000000001</v>
      </c>
      <c r="Q2242" s="8">
        <v>26.39</v>
      </c>
      <c r="R2242" s="8">
        <v>93.61</v>
      </c>
      <c r="S2242" s="8">
        <v>65</v>
      </c>
      <c r="T2242" s="8">
        <v>28.61</v>
      </c>
      <c r="U2242">
        <v>0</v>
      </c>
      <c r="V2242" s="8">
        <v>0</v>
      </c>
      <c r="W2242" s="8">
        <v>0</v>
      </c>
      <c r="X2242" s="8">
        <v>28.61</v>
      </c>
    </row>
    <row r="2243" spans="1:24" x14ac:dyDescent="0.25">
      <c r="A2243" t="s">
        <v>2569</v>
      </c>
      <c r="B2243" s="1">
        <v>45424</v>
      </c>
      <c r="C2243" t="s">
        <v>461</v>
      </c>
      <c r="D2243" t="s">
        <v>462</v>
      </c>
      <c r="E2243" t="s">
        <v>27</v>
      </c>
      <c r="F2243" t="s">
        <v>37</v>
      </c>
      <c r="G2243" t="s">
        <v>38</v>
      </c>
      <c r="H2243" t="s">
        <v>39</v>
      </c>
      <c r="I2243" t="s">
        <v>127</v>
      </c>
      <c r="J2243" t="s">
        <v>128</v>
      </c>
      <c r="K2243" t="s">
        <v>33</v>
      </c>
      <c r="L2243" s="13">
        <v>7.2</v>
      </c>
      <c r="M2243" s="8">
        <v>3.6</v>
      </c>
      <c r="N2243">
        <v>3</v>
      </c>
      <c r="O2243" s="8">
        <v>21.6</v>
      </c>
      <c r="P2243" s="14">
        <v>1.3599999999999999E-2</v>
      </c>
      <c r="Q2243" s="8">
        <v>0.28999999999999998</v>
      </c>
      <c r="R2243" s="8">
        <v>21.31</v>
      </c>
      <c r="S2243" s="8">
        <v>10.8</v>
      </c>
      <c r="T2243" s="8">
        <v>10.51</v>
      </c>
      <c r="U2243">
        <v>0</v>
      </c>
      <c r="V2243" s="8">
        <v>0</v>
      </c>
      <c r="W2243" s="8">
        <v>0</v>
      </c>
      <c r="X2243" s="8">
        <v>10.51</v>
      </c>
    </row>
    <row r="2244" spans="1:24" x14ac:dyDescent="0.25">
      <c r="A2244" t="s">
        <v>2570</v>
      </c>
      <c r="B2244" s="1">
        <v>45681</v>
      </c>
      <c r="C2244" t="s">
        <v>609</v>
      </c>
      <c r="D2244" t="s">
        <v>610</v>
      </c>
      <c r="E2244" t="s">
        <v>63</v>
      </c>
      <c r="F2244" t="s">
        <v>37</v>
      </c>
      <c r="G2244" t="s">
        <v>64</v>
      </c>
      <c r="H2244" t="s">
        <v>65</v>
      </c>
      <c r="I2244" t="s">
        <v>144</v>
      </c>
      <c r="J2244" t="s">
        <v>145</v>
      </c>
      <c r="K2244" t="s">
        <v>33</v>
      </c>
      <c r="L2244" s="13">
        <v>12</v>
      </c>
      <c r="M2244" s="8">
        <v>6.5</v>
      </c>
      <c r="N2244">
        <v>7</v>
      </c>
      <c r="O2244" s="8">
        <v>84</v>
      </c>
      <c r="P2244" s="14">
        <v>8.9999999999999998E-4</v>
      </c>
      <c r="Q2244" s="8">
        <v>0.08</v>
      </c>
      <c r="R2244" s="8">
        <v>83.92</v>
      </c>
      <c r="S2244" s="8">
        <v>45.5</v>
      </c>
      <c r="T2244" s="8">
        <v>38.42</v>
      </c>
      <c r="U2244">
        <v>0</v>
      </c>
      <c r="V2244" s="8">
        <v>0</v>
      </c>
      <c r="W2244" s="8">
        <v>0</v>
      </c>
      <c r="X2244" s="8">
        <v>38.42</v>
      </c>
    </row>
    <row r="2245" spans="1:24" x14ac:dyDescent="0.25">
      <c r="A2245" t="s">
        <v>2571</v>
      </c>
      <c r="B2245" s="1">
        <v>45837</v>
      </c>
      <c r="C2245" t="s">
        <v>211</v>
      </c>
      <c r="D2245" t="s">
        <v>212</v>
      </c>
      <c r="E2245" t="s">
        <v>27</v>
      </c>
      <c r="F2245" t="s">
        <v>37</v>
      </c>
      <c r="G2245" t="s">
        <v>29</v>
      </c>
      <c r="H2245" t="s">
        <v>30</v>
      </c>
      <c r="I2245" t="s">
        <v>112</v>
      </c>
      <c r="J2245" t="s">
        <v>113</v>
      </c>
      <c r="K2245" t="s">
        <v>42</v>
      </c>
      <c r="L2245" s="13">
        <v>8.5</v>
      </c>
      <c r="M2245" s="8">
        <v>2.8</v>
      </c>
      <c r="N2245">
        <v>16</v>
      </c>
      <c r="O2245" s="8">
        <v>136</v>
      </c>
      <c r="P2245" s="14">
        <v>2.5999999999999999E-3</v>
      </c>
      <c r="Q2245" s="8">
        <v>0.35</v>
      </c>
      <c r="R2245" s="8">
        <v>135.65</v>
      </c>
      <c r="S2245" s="8">
        <v>44.8</v>
      </c>
      <c r="T2245" s="8">
        <v>90.85</v>
      </c>
      <c r="U2245">
        <v>0</v>
      </c>
      <c r="V2245" s="8">
        <v>0</v>
      </c>
      <c r="W2245" s="8">
        <v>0</v>
      </c>
      <c r="X2245" s="8">
        <v>90.85</v>
      </c>
    </row>
    <row r="2246" spans="1:24" x14ac:dyDescent="0.25">
      <c r="A2246" t="s">
        <v>2572</v>
      </c>
      <c r="B2246" s="1">
        <v>46012</v>
      </c>
      <c r="C2246" t="s">
        <v>400</v>
      </c>
      <c r="D2246" t="s">
        <v>401</v>
      </c>
      <c r="E2246" t="s">
        <v>27</v>
      </c>
      <c r="F2246" t="s">
        <v>28</v>
      </c>
      <c r="G2246" t="s">
        <v>38</v>
      </c>
      <c r="H2246" t="s">
        <v>39</v>
      </c>
      <c r="I2246" t="s">
        <v>156</v>
      </c>
      <c r="J2246" t="s">
        <v>157</v>
      </c>
      <c r="K2246" t="s">
        <v>42</v>
      </c>
      <c r="L2246" s="13">
        <v>6.2</v>
      </c>
      <c r="M2246" s="8">
        <v>1.9</v>
      </c>
      <c r="N2246">
        <v>91</v>
      </c>
      <c r="O2246" s="8">
        <v>564.20000000000005</v>
      </c>
      <c r="P2246" s="14">
        <v>0.1205</v>
      </c>
      <c r="Q2246" s="8">
        <v>67.989999999999995</v>
      </c>
      <c r="R2246" s="8">
        <v>496.21</v>
      </c>
      <c r="S2246" s="8">
        <v>172.9</v>
      </c>
      <c r="T2246" s="8">
        <v>323.31</v>
      </c>
      <c r="U2246">
        <v>0</v>
      </c>
      <c r="V2246" s="8">
        <v>0</v>
      </c>
      <c r="W2246" s="8">
        <v>0</v>
      </c>
      <c r="X2246" s="8">
        <v>323.31</v>
      </c>
    </row>
    <row r="2247" spans="1:24" x14ac:dyDescent="0.25">
      <c r="A2247" t="s">
        <v>2573</v>
      </c>
      <c r="B2247" s="1">
        <v>45527</v>
      </c>
      <c r="C2247" t="s">
        <v>400</v>
      </c>
      <c r="D2247" t="s">
        <v>401</v>
      </c>
      <c r="E2247" t="s">
        <v>27</v>
      </c>
      <c r="F2247" t="s">
        <v>28</v>
      </c>
      <c r="G2247" t="s">
        <v>38</v>
      </c>
      <c r="H2247" t="s">
        <v>39</v>
      </c>
      <c r="I2247" t="s">
        <v>74</v>
      </c>
      <c r="J2247" t="s">
        <v>75</v>
      </c>
      <c r="K2247" t="s">
        <v>49</v>
      </c>
      <c r="L2247" s="13">
        <v>11</v>
      </c>
      <c r="M2247" s="8">
        <v>6.8</v>
      </c>
      <c r="N2247">
        <v>23</v>
      </c>
      <c r="O2247" s="8">
        <v>253</v>
      </c>
      <c r="P2247" s="14">
        <v>0.12939999999999999</v>
      </c>
      <c r="Q2247" s="8">
        <v>32.74</v>
      </c>
      <c r="R2247" s="8">
        <v>220.26</v>
      </c>
      <c r="S2247" s="8">
        <v>156.4</v>
      </c>
      <c r="T2247" s="8">
        <v>63.86</v>
      </c>
      <c r="U2247">
        <v>0</v>
      </c>
      <c r="V2247" s="8">
        <v>0</v>
      </c>
      <c r="W2247" s="8">
        <v>0</v>
      </c>
      <c r="X2247" s="8">
        <v>63.86</v>
      </c>
    </row>
    <row r="2248" spans="1:24" x14ac:dyDescent="0.25">
      <c r="A2248" t="s">
        <v>2574</v>
      </c>
      <c r="B2248" s="1">
        <v>45804</v>
      </c>
      <c r="C2248" t="s">
        <v>520</v>
      </c>
      <c r="D2248" t="s">
        <v>521</v>
      </c>
      <c r="E2248" t="s">
        <v>63</v>
      </c>
      <c r="F2248" t="s">
        <v>37</v>
      </c>
      <c r="G2248" t="s">
        <v>79</v>
      </c>
      <c r="H2248" t="s">
        <v>80</v>
      </c>
      <c r="I2248" t="s">
        <v>122</v>
      </c>
      <c r="J2248" t="s">
        <v>123</v>
      </c>
      <c r="K2248" t="s">
        <v>59</v>
      </c>
      <c r="L2248" s="13">
        <v>5.5</v>
      </c>
      <c r="M2248" s="8">
        <v>3.8</v>
      </c>
      <c r="N2248">
        <v>1</v>
      </c>
      <c r="O2248" s="8">
        <v>5.5</v>
      </c>
      <c r="P2248" s="14">
        <v>3.8999999999999998E-3</v>
      </c>
      <c r="Q2248" s="8">
        <v>0.02</v>
      </c>
      <c r="R2248" s="8">
        <v>5.48</v>
      </c>
      <c r="S2248" s="8">
        <v>3.8</v>
      </c>
      <c r="T2248" s="8">
        <v>1.68</v>
      </c>
      <c r="U2248">
        <v>0</v>
      </c>
      <c r="V2248" s="8">
        <v>0</v>
      </c>
      <c r="W2248" s="8">
        <v>0</v>
      </c>
      <c r="X2248" s="8">
        <v>1.68</v>
      </c>
    </row>
    <row r="2249" spans="1:24" x14ac:dyDescent="0.25">
      <c r="A2249" t="s">
        <v>2575</v>
      </c>
      <c r="B2249" s="1">
        <v>45864</v>
      </c>
      <c r="C2249" t="s">
        <v>25</v>
      </c>
      <c r="D2249" t="s">
        <v>26</v>
      </c>
      <c r="E2249" t="s">
        <v>27</v>
      </c>
      <c r="F2249" t="s">
        <v>28</v>
      </c>
      <c r="G2249" t="s">
        <v>38</v>
      </c>
      <c r="H2249" t="s">
        <v>39</v>
      </c>
      <c r="I2249" t="s">
        <v>66</v>
      </c>
      <c r="J2249" t="s">
        <v>67</v>
      </c>
      <c r="K2249" t="s">
        <v>33</v>
      </c>
      <c r="L2249" s="13">
        <v>4.5</v>
      </c>
      <c r="M2249" s="8">
        <v>2.1</v>
      </c>
      <c r="N2249">
        <v>57</v>
      </c>
      <c r="O2249" s="8">
        <v>256.5</v>
      </c>
      <c r="P2249" s="14">
        <v>5.3400000000000003E-2</v>
      </c>
      <c r="Q2249" s="8">
        <v>13.7</v>
      </c>
      <c r="R2249" s="8">
        <v>242.8</v>
      </c>
      <c r="S2249" s="8">
        <v>119.7</v>
      </c>
      <c r="T2249" s="8">
        <v>123.1</v>
      </c>
      <c r="U2249">
        <v>0</v>
      </c>
      <c r="V2249" s="8">
        <v>0</v>
      </c>
      <c r="W2249" s="8">
        <v>0</v>
      </c>
      <c r="X2249" s="8">
        <v>123.1</v>
      </c>
    </row>
    <row r="2250" spans="1:24" x14ac:dyDescent="0.25">
      <c r="A2250" t="s">
        <v>2576</v>
      </c>
      <c r="B2250" s="1">
        <v>46145</v>
      </c>
      <c r="C2250" t="s">
        <v>345</v>
      </c>
      <c r="D2250" t="s">
        <v>346</v>
      </c>
      <c r="E2250" t="s">
        <v>71</v>
      </c>
      <c r="F2250" t="s">
        <v>28</v>
      </c>
      <c r="G2250" t="s">
        <v>165</v>
      </c>
      <c r="H2250" t="s">
        <v>166</v>
      </c>
      <c r="I2250" t="s">
        <v>112</v>
      </c>
      <c r="J2250" t="s">
        <v>113</v>
      </c>
      <c r="K2250" t="s">
        <v>42</v>
      </c>
      <c r="L2250" s="13">
        <v>8.5</v>
      </c>
      <c r="M2250" s="8">
        <v>2.8</v>
      </c>
      <c r="N2250">
        <v>829</v>
      </c>
      <c r="O2250" s="8">
        <v>7046.5</v>
      </c>
      <c r="P2250" s="14">
        <v>0.18940000000000001</v>
      </c>
      <c r="Q2250" s="8">
        <v>1334.61</v>
      </c>
      <c r="R2250" s="8">
        <v>5711.89</v>
      </c>
      <c r="S2250" s="8">
        <v>2321.1999999999998</v>
      </c>
      <c r="T2250" s="8">
        <v>3390.69</v>
      </c>
      <c r="U2250">
        <v>0</v>
      </c>
      <c r="V2250" s="8">
        <v>0</v>
      </c>
      <c r="W2250" s="8">
        <v>0</v>
      </c>
      <c r="X2250" s="8">
        <v>3390.69</v>
      </c>
    </row>
    <row r="2251" spans="1:24" x14ac:dyDescent="0.25">
      <c r="A2251" t="s">
        <v>2577</v>
      </c>
      <c r="B2251" s="1">
        <v>45976</v>
      </c>
      <c r="C2251" t="s">
        <v>520</v>
      </c>
      <c r="D2251" t="s">
        <v>521</v>
      </c>
      <c r="E2251" t="s">
        <v>63</v>
      </c>
      <c r="F2251" t="s">
        <v>37</v>
      </c>
      <c r="G2251" t="s">
        <v>64</v>
      </c>
      <c r="H2251" t="s">
        <v>65</v>
      </c>
      <c r="I2251" t="s">
        <v>185</v>
      </c>
      <c r="J2251" t="s">
        <v>186</v>
      </c>
      <c r="K2251" t="s">
        <v>59</v>
      </c>
      <c r="L2251" s="13">
        <v>4.9000000000000004</v>
      </c>
      <c r="M2251" s="8">
        <v>3.1</v>
      </c>
      <c r="N2251">
        <v>43</v>
      </c>
      <c r="O2251" s="8">
        <v>210.7</v>
      </c>
      <c r="P2251" s="14">
        <v>2.8999999999999998E-3</v>
      </c>
      <c r="Q2251" s="8">
        <v>0.61</v>
      </c>
      <c r="R2251" s="8">
        <v>210.09</v>
      </c>
      <c r="S2251" s="8">
        <v>133.30000000000001</v>
      </c>
      <c r="T2251" s="8">
        <v>76.790000000000006</v>
      </c>
      <c r="U2251">
        <v>0</v>
      </c>
      <c r="V2251" s="8">
        <v>0</v>
      </c>
      <c r="W2251" s="8">
        <v>0</v>
      </c>
      <c r="X2251" s="8">
        <v>76.790000000000006</v>
      </c>
    </row>
    <row r="2252" spans="1:24" x14ac:dyDescent="0.25">
      <c r="A2252" t="s">
        <v>2578</v>
      </c>
      <c r="B2252" s="1">
        <v>46117</v>
      </c>
      <c r="C2252" t="s">
        <v>136</v>
      </c>
      <c r="D2252" t="s">
        <v>137</v>
      </c>
      <c r="E2252" t="s">
        <v>71</v>
      </c>
      <c r="F2252" t="s">
        <v>54</v>
      </c>
      <c r="G2252" t="s">
        <v>72</v>
      </c>
      <c r="H2252" t="s">
        <v>73</v>
      </c>
      <c r="I2252" t="s">
        <v>31</v>
      </c>
      <c r="J2252" t="s">
        <v>32</v>
      </c>
      <c r="K2252" t="s">
        <v>33</v>
      </c>
      <c r="L2252" s="13">
        <v>5.8</v>
      </c>
      <c r="M2252" s="8">
        <v>2.7</v>
      </c>
      <c r="N2252">
        <v>87</v>
      </c>
      <c r="O2252" s="8">
        <v>504.6</v>
      </c>
      <c r="P2252" s="14">
        <v>1.0999999999999999E-2</v>
      </c>
      <c r="Q2252" s="8">
        <v>5.55</v>
      </c>
      <c r="R2252" s="8">
        <v>499.05</v>
      </c>
      <c r="S2252" s="8">
        <v>234.9</v>
      </c>
      <c r="T2252" s="8">
        <v>264.14999999999998</v>
      </c>
      <c r="U2252">
        <v>0</v>
      </c>
      <c r="V2252" s="8">
        <v>0</v>
      </c>
      <c r="W2252" s="8">
        <v>0</v>
      </c>
      <c r="X2252" s="8">
        <v>264.14999999999998</v>
      </c>
    </row>
    <row r="2253" spans="1:24" x14ac:dyDescent="0.25">
      <c r="A2253" t="s">
        <v>2579</v>
      </c>
      <c r="B2253" s="1">
        <v>45654</v>
      </c>
      <c r="C2253" t="s">
        <v>667</v>
      </c>
      <c r="D2253" t="s">
        <v>668</v>
      </c>
      <c r="E2253" t="s">
        <v>63</v>
      </c>
      <c r="F2253" t="s">
        <v>54</v>
      </c>
      <c r="G2253" t="s">
        <v>64</v>
      </c>
      <c r="H2253" t="s">
        <v>65</v>
      </c>
      <c r="I2253" t="s">
        <v>104</v>
      </c>
      <c r="J2253" t="s">
        <v>105</v>
      </c>
      <c r="K2253" t="s">
        <v>49</v>
      </c>
      <c r="L2253" s="13">
        <v>4.2</v>
      </c>
      <c r="M2253" s="8">
        <v>2.8</v>
      </c>
      <c r="N2253">
        <v>43</v>
      </c>
      <c r="O2253" s="8">
        <v>180.6</v>
      </c>
      <c r="P2253" s="14">
        <v>2.3300000000000001E-2</v>
      </c>
      <c r="Q2253" s="8">
        <v>4.21</v>
      </c>
      <c r="R2253" s="8">
        <v>176.39</v>
      </c>
      <c r="S2253" s="8">
        <v>120.4</v>
      </c>
      <c r="T2253" s="8">
        <v>55.99</v>
      </c>
      <c r="U2253">
        <v>0</v>
      </c>
      <c r="V2253" s="8">
        <v>0</v>
      </c>
      <c r="W2253" s="8">
        <v>0</v>
      </c>
      <c r="X2253" s="8">
        <v>55.99</v>
      </c>
    </row>
    <row r="2254" spans="1:24" x14ac:dyDescent="0.25">
      <c r="A2254" t="s">
        <v>2580</v>
      </c>
      <c r="B2254" s="1">
        <v>45365</v>
      </c>
      <c r="C2254" t="s">
        <v>139</v>
      </c>
      <c r="D2254" t="s">
        <v>140</v>
      </c>
      <c r="E2254" t="s">
        <v>63</v>
      </c>
      <c r="F2254" t="s">
        <v>54</v>
      </c>
      <c r="G2254" t="s">
        <v>64</v>
      </c>
      <c r="H2254" t="s">
        <v>65</v>
      </c>
      <c r="I2254" t="s">
        <v>84</v>
      </c>
      <c r="J2254" t="s">
        <v>85</v>
      </c>
      <c r="K2254" t="s">
        <v>42</v>
      </c>
      <c r="L2254" s="13">
        <v>9.9</v>
      </c>
      <c r="M2254" s="8">
        <v>3.1</v>
      </c>
      <c r="N2254">
        <v>17</v>
      </c>
      <c r="O2254" s="8">
        <v>168.3</v>
      </c>
      <c r="P2254" s="14">
        <v>7.1999999999999998E-3</v>
      </c>
      <c r="Q2254" s="8">
        <v>1.21</v>
      </c>
      <c r="R2254" s="8">
        <v>167.09</v>
      </c>
      <c r="S2254" s="8">
        <v>52.7</v>
      </c>
      <c r="T2254" s="8">
        <v>114.39</v>
      </c>
      <c r="U2254">
        <v>5</v>
      </c>
      <c r="V2254" s="8">
        <v>49.14</v>
      </c>
      <c r="W2254" s="8">
        <v>18</v>
      </c>
      <c r="X2254" s="8">
        <v>96.39</v>
      </c>
    </row>
    <row r="2255" spans="1:24" x14ac:dyDescent="0.25">
      <c r="A2255" t="s">
        <v>2581</v>
      </c>
      <c r="B2255" s="1">
        <v>45698</v>
      </c>
      <c r="C2255" t="s">
        <v>238</v>
      </c>
      <c r="D2255" t="s">
        <v>239</v>
      </c>
      <c r="E2255" t="s">
        <v>27</v>
      </c>
      <c r="F2255" t="s">
        <v>37</v>
      </c>
      <c r="G2255" t="s">
        <v>38</v>
      </c>
      <c r="H2255" t="s">
        <v>39</v>
      </c>
      <c r="I2255" t="s">
        <v>74</v>
      </c>
      <c r="J2255" t="s">
        <v>75</v>
      </c>
      <c r="K2255" t="s">
        <v>49</v>
      </c>
      <c r="L2255" s="13">
        <v>11</v>
      </c>
      <c r="M2255" s="8">
        <v>6.8</v>
      </c>
      <c r="N2255">
        <v>24</v>
      </c>
      <c r="O2255" s="8">
        <v>264</v>
      </c>
      <c r="P2255" s="14">
        <v>5.3E-3</v>
      </c>
      <c r="Q2255" s="8">
        <v>1.4</v>
      </c>
      <c r="R2255" s="8">
        <v>262.60000000000002</v>
      </c>
      <c r="S2255" s="8">
        <v>163.19999999999999</v>
      </c>
      <c r="T2255" s="8">
        <v>99.4</v>
      </c>
      <c r="U2255">
        <v>0</v>
      </c>
      <c r="V2255" s="8">
        <v>0</v>
      </c>
      <c r="W2255" s="8">
        <v>0</v>
      </c>
      <c r="X2255" s="8">
        <v>99.4</v>
      </c>
    </row>
    <row r="2256" spans="1:24" x14ac:dyDescent="0.25">
      <c r="A2256" t="s">
        <v>2582</v>
      </c>
      <c r="B2256" s="1">
        <v>46174</v>
      </c>
      <c r="C2256" t="s">
        <v>501</v>
      </c>
      <c r="D2256" t="s">
        <v>502</v>
      </c>
      <c r="E2256" t="s">
        <v>27</v>
      </c>
      <c r="F2256" t="s">
        <v>37</v>
      </c>
      <c r="G2256" t="s">
        <v>38</v>
      </c>
      <c r="H2256" t="s">
        <v>39</v>
      </c>
      <c r="I2256" t="s">
        <v>74</v>
      </c>
      <c r="J2256" t="s">
        <v>75</v>
      </c>
      <c r="K2256" t="s">
        <v>49</v>
      </c>
      <c r="L2256" s="13">
        <v>11</v>
      </c>
      <c r="M2256" s="8">
        <v>6.8</v>
      </c>
      <c r="N2256">
        <v>11</v>
      </c>
      <c r="O2256" s="8">
        <v>121</v>
      </c>
      <c r="P2256" s="14">
        <v>0.35349999999999998</v>
      </c>
      <c r="Q2256" s="8">
        <v>42.77</v>
      </c>
      <c r="R2256" s="8">
        <v>78.23</v>
      </c>
      <c r="S2256" s="8">
        <v>74.8</v>
      </c>
      <c r="T2256" s="8">
        <v>3.43</v>
      </c>
      <c r="U2256">
        <v>0</v>
      </c>
      <c r="V2256" s="8">
        <v>0</v>
      </c>
      <c r="W2256" s="8">
        <v>0</v>
      </c>
      <c r="X2256" s="8">
        <v>3.43</v>
      </c>
    </row>
    <row r="2257" spans="1:24" x14ac:dyDescent="0.25">
      <c r="A2257" t="s">
        <v>2583</v>
      </c>
      <c r="B2257" s="1">
        <v>46051</v>
      </c>
      <c r="C2257" t="s">
        <v>244</v>
      </c>
      <c r="D2257" t="s">
        <v>245</v>
      </c>
      <c r="E2257" t="s">
        <v>53</v>
      </c>
      <c r="F2257" t="s">
        <v>46</v>
      </c>
      <c r="G2257" t="s">
        <v>55</v>
      </c>
      <c r="H2257" t="s">
        <v>56</v>
      </c>
      <c r="I2257" t="s">
        <v>144</v>
      </c>
      <c r="J2257" t="s">
        <v>145</v>
      </c>
      <c r="K2257" t="s">
        <v>33</v>
      </c>
      <c r="L2257" s="13">
        <v>12</v>
      </c>
      <c r="M2257" s="8">
        <v>6.5</v>
      </c>
      <c r="N2257">
        <v>12</v>
      </c>
      <c r="O2257" s="8">
        <v>144</v>
      </c>
      <c r="P2257" s="14">
        <v>7.2999999999999995E-2</v>
      </c>
      <c r="Q2257" s="8">
        <v>10.51</v>
      </c>
      <c r="R2257" s="8">
        <v>133.49</v>
      </c>
      <c r="S2257" s="8">
        <v>78</v>
      </c>
      <c r="T2257" s="8">
        <v>55.49</v>
      </c>
      <c r="U2257">
        <v>0</v>
      </c>
      <c r="V2257" s="8">
        <v>0</v>
      </c>
      <c r="W2257" s="8">
        <v>0</v>
      </c>
      <c r="X2257" s="8">
        <v>55.49</v>
      </c>
    </row>
    <row r="2258" spans="1:24" x14ac:dyDescent="0.25">
      <c r="A2258" t="s">
        <v>2584</v>
      </c>
      <c r="B2258" s="1">
        <v>45335</v>
      </c>
      <c r="C2258" t="s">
        <v>120</v>
      </c>
      <c r="D2258" t="s">
        <v>121</v>
      </c>
      <c r="E2258" t="s">
        <v>63</v>
      </c>
      <c r="F2258" t="s">
        <v>89</v>
      </c>
      <c r="G2258" t="s">
        <v>64</v>
      </c>
      <c r="H2258" t="s">
        <v>65</v>
      </c>
      <c r="I2258" t="s">
        <v>130</v>
      </c>
      <c r="J2258" t="s">
        <v>131</v>
      </c>
      <c r="K2258" t="s">
        <v>42</v>
      </c>
      <c r="L2258" s="13">
        <v>4.8</v>
      </c>
      <c r="M2258" s="8">
        <v>1.4</v>
      </c>
      <c r="N2258">
        <v>242</v>
      </c>
      <c r="O2258" s="8">
        <v>1161.5999999999999</v>
      </c>
      <c r="P2258" s="14">
        <v>0.13439999999999999</v>
      </c>
      <c r="Q2258" s="8">
        <v>156.12</v>
      </c>
      <c r="R2258" s="8">
        <v>1005.48</v>
      </c>
      <c r="S2258" s="8">
        <v>338.8</v>
      </c>
      <c r="T2258" s="8">
        <v>666.68</v>
      </c>
      <c r="U2258">
        <v>0</v>
      </c>
      <c r="V2258" s="8">
        <v>0</v>
      </c>
      <c r="W2258" s="8">
        <v>0</v>
      </c>
      <c r="X2258" s="8">
        <v>666.68</v>
      </c>
    </row>
    <row r="2259" spans="1:24" x14ac:dyDescent="0.25">
      <c r="A2259" t="s">
        <v>2585</v>
      </c>
      <c r="B2259" s="1">
        <v>45738</v>
      </c>
      <c r="C2259" t="s">
        <v>168</v>
      </c>
      <c r="D2259" t="s">
        <v>169</v>
      </c>
      <c r="E2259" t="s">
        <v>63</v>
      </c>
      <c r="F2259" t="s">
        <v>46</v>
      </c>
      <c r="G2259" t="s">
        <v>64</v>
      </c>
      <c r="H2259" t="s">
        <v>65</v>
      </c>
      <c r="I2259" t="s">
        <v>57</v>
      </c>
      <c r="J2259" t="s">
        <v>58</v>
      </c>
      <c r="K2259" t="s">
        <v>59</v>
      </c>
      <c r="L2259" s="13">
        <v>10.5</v>
      </c>
      <c r="M2259" s="8">
        <v>7.5</v>
      </c>
      <c r="N2259">
        <v>10</v>
      </c>
      <c r="O2259" s="8">
        <v>105</v>
      </c>
      <c r="P2259" s="14">
        <v>6.1699999999999998E-2</v>
      </c>
      <c r="Q2259" s="8">
        <v>6.48</v>
      </c>
      <c r="R2259" s="8">
        <v>98.52</v>
      </c>
      <c r="S2259" s="8">
        <v>75</v>
      </c>
      <c r="T2259" s="8">
        <v>23.52</v>
      </c>
      <c r="U2259">
        <v>0</v>
      </c>
      <c r="V2259" s="8">
        <v>0</v>
      </c>
      <c r="W2259" s="8">
        <v>0</v>
      </c>
      <c r="X2259" s="8">
        <v>23.52</v>
      </c>
    </row>
    <row r="2260" spans="1:24" x14ac:dyDescent="0.25">
      <c r="A2260" t="s">
        <v>2586</v>
      </c>
      <c r="B2260" s="1">
        <v>45311</v>
      </c>
      <c r="C2260" t="s">
        <v>354</v>
      </c>
      <c r="D2260" t="s">
        <v>355</v>
      </c>
      <c r="E2260" t="s">
        <v>71</v>
      </c>
      <c r="F2260" t="s">
        <v>54</v>
      </c>
      <c r="G2260" t="s">
        <v>165</v>
      </c>
      <c r="H2260" t="s">
        <v>166</v>
      </c>
      <c r="I2260" t="s">
        <v>130</v>
      </c>
      <c r="J2260" t="s">
        <v>131</v>
      </c>
      <c r="K2260" t="s">
        <v>42</v>
      </c>
      <c r="L2260" s="13">
        <v>4.8</v>
      </c>
      <c r="M2260" s="8">
        <v>1.4</v>
      </c>
      <c r="N2260">
        <v>20</v>
      </c>
      <c r="O2260" s="8">
        <v>96</v>
      </c>
      <c r="P2260" s="14">
        <v>2.5000000000000001E-3</v>
      </c>
      <c r="Q2260" s="8">
        <v>0.24</v>
      </c>
      <c r="R2260" s="8">
        <v>95.76</v>
      </c>
      <c r="S2260" s="8">
        <v>28</v>
      </c>
      <c r="T2260" s="8">
        <v>67.760000000000005</v>
      </c>
      <c r="U2260">
        <v>0</v>
      </c>
      <c r="V2260" s="8">
        <v>0</v>
      </c>
      <c r="W2260" s="8">
        <v>0</v>
      </c>
      <c r="X2260" s="8">
        <v>67.760000000000005</v>
      </c>
    </row>
    <row r="2261" spans="1:24" x14ac:dyDescent="0.25">
      <c r="A2261" t="s">
        <v>2587</v>
      </c>
      <c r="B2261" s="1">
        <v>45762</v>
      </c>
      <c r="C2261" t="s">
        <v>266</v>
      </c>
      <c r="D2261" t="s">
        <v>267</v>
      </c>
      <c r="E2261" t="s">
        <v>53</v>
      </c>
      <c r="F2261" t="s">
        <v>54</v>
      </c>
      <c r="G2261" t="s">
        <v>55</v>
      </c>
      <c r="H2261" t="s">
        <v>56</v>
      </c>
      <c r="I2261" t="s">
        <v>99</v>
      </c>
      <c r="J2261" t="s">
        <v>100</v>
      </c>
      <c r="K2261" t="s">
        <v>49</v>
      </c>
      <c r="L2261" s="13">
        <v>3.8</v>
      </c>
      <c r="M2261" s="8">
        <v>2.6</v>
      </c>
      <c r="N2261">
        <v>34</v>
      </c>
      <c r="O2261" s="8">
        <v>129.19999999999999</v>
      </c>
      <c r="P2261" s="14">
        <v>5.5199999999999999E-2</v>
      </c>
      <c r="Q2261" s="8">
        <v>7.13</v>
      </c>
      <c r="R2261" s="8">
        <v>122.07</v>
      </c>
      <c r="S2261" s="8">
        <v>88.4</v>
      </c>
      <c r="T2261" s="8">
        <v>33.67</v>
      </c>
      <c r="U2261">
        <v>0</v>
      </c>
      <c r="V2261" s="8">
        <v>0</v>
      </c>
      <c r="W2261" s="8">
        <v>0</v>
      </c>
      <c r="X2261" s="8">
        <v>33.67</v>
      </c>
    </row>
    <row r="2262" spans="1:24" x14ac:dyDescent="0.25">
      <c r="A2262" t="s">
        <v>2588</v>
      </c>
      <c r="B2262" s="1">
        <v>46235</v>
      </c>
      <c r="C2262" t="s">
        <v>590</v>
      </c>
      <c r="D2262" t="s">
        <v>591</v>
      </c>
      <c r="E2262" t="s">
        <v>27</v>
      </c>
      <c r="F2262" t="s">
        <v>46</v>
      </c>
      <c r="G2262" t="s">
        <v>29</v>
      </c>
      <c r="H2262" t="s">
        <v>30</v>
      </c>
      <c r="I2262" t="s">
        <v>47</v>
      </c>
      <c r="J2262" t="s">
        <v>48</v>
      </c>
      <c r="K2262" t="s">
        <v>49</v>
      </c>
      <c r="L2262" s="13">
        <v>5</v>
      </c>
      <c r="M2262" s="8">
        <v>3.2</v>
      </c>
      <c r="N2262">
        <v>58</v>
      </c>
      <c r="O2262" s="8">
        <v>290</v>
      </c>
      <c r="P2262" s="14">
        <v>7.9600000000000004E-2</v>
      </c>
      <c r="Q2262" s="8">
        <v>23.08</v>
      </c>
      <c r="R2262" s="8">
        <v>266.92</v>
      </c>
      <c r="S2262" s="8">
        <v>185.6</v>
      </c>
      <c r="T2262" s="8">
        <v>81.319999999999993</v>
      </c>
      <c r="U2262">
        <v>0</v>
      </c>
      <c r="V2262" s="8">
        <v>0</v>
      </c>
      <c r="W2262" s="8">
        <v>0</v>
      </c>
      <c r="X2262" s="8">
        <v>81.319999999999993</v>
      </c>
    </row>
    <row r="2263" spans="1:24" x14ac:dyDescent="0.25">
      <c r="A2263" t="s">
        <v>2589</v>
      </c>
      <c r="B2263" s="1">
        <v>45371</v>
      </c>
      <c r="C2263" t="s">
        <v>410</v>
      </c>
      <c r="D2263" t="s">
        <v>411</v>
      </c>
      <c r="E2263" t="s">
        <v>150</v>
      </c>
      <c r="F2263" t="s">
        <v>46</v>
      </c>
      <c r="G2263" t="s">
        <v>151</v>
      </c>
      <c r="H2263" t="s">
        <v>152</v>
      </c>
      <c r="I2263" t="s">
        <v>185</v>
      </c>
      <c r="J2263" t="s">
        <v>186</v>
      </c>
      <c r="K2263" t="s">
        <v>59</v>
      </c>
      <c r="L2263" s="13">
        <v>4.9000000000000004</v>
      </c>
      <c r="M2263" s="8">
        <v>3.1</v>
      </c>
      <c r="N2263">
        <v>60</v>
      </c>
      <c r="O2263" s="8">
        <v>294</v>
      </c>
      <c r="P2263" s="14">
        <v>8.2500000000000004E-2</v>
      </c>
      <c r="Q2263" s="8">
        <v>24.26</v>
      </c>
      <c r="R2263" s="8">
        <v>269.74</v>
      </c>
      <c r="S2263" s="8">
        <v>186</v>
      </c>
      <c r="T2263" s="8">
        <v>83.74</v>
      </c>
      <c r="U2263">
        <v>0</v>
      </c>
      <c r="V2263" s="8">
        <v>0</v>
      </c>
      <c r="W2263" s="8">
        <v>0</v>
      </c>
      <c r="X2263" s="8">
        <v>83.74</v>
      </c>
    </row>
    <row r="2264" spans="1:24" x14ac:dyDescent="0.25">
      <c r="A2264" t="s">
        <v>2590</v>
      </c>
      <c r="B2264" s="1">
        <v>46174</v>
      </c>
      <c r="C2264" t="s">
        <v>244</v>
      </c>
      <c r="D2264" t="s">
        <v>245</v>
      </c>
      <c r="E2264" t="s">
        <v>53</v>
      </c>
      <c r="F2264" t="s">
        <v>46</v>
      </c>
      <c r="G2264" t="s">
        <v>55</v>
      </c>
      <c r="H2264" t="s">
        <v>56</v>
      </c>
      <c r="I2264" t="s">
        <v>99</v>
      </c>
      <c r="J2264" t="s">
        <v>100</v>
      </c>
      <c r="K2264" t="s">
        <v>49</v>
      </c>
      <c r="L2264" s="13">
        <v>3.8</v>
      </c>
      <c r="M2264" s="8">
        <v>2.6</v>
      </c>
      <c r="N2264">
        <v>24</v>
      </c>
      <c r="O2264" s="8">
        <v>91.2</v>
      </c>
      <c r="P2264" s="14">
        <v>9.2499999999999999E-2</v>
      </c>
      <c r="Q2264" s="8">
        <v>8.44</v>
      </c>
      <c r="R2264" s="8">
        <v>82.76</v>
      </c>
      <c r="S2264" s="8">
        <v>62.4</v>
      </c>
      <c r="T2264" s="8">
        <v>20.36</v>
      </c>
      <c r="U2264">
        <v>0</v>
      </c>
      <c r="V2264" s="8">
        <v>0</v>
      </c>
      <c r="W2264" s="8">
        <v>0</v>
      </c>
      <c r="X2264" s="8">
        <v>20.36</v>
      </c>
    </row>
    <row r="2265" spans="1:24" x14ac:dyDescent="0.25">
      <c r="A2265" t="s">
        <v>2591</v>
      </c>
      <c r="B2265" s="1">
        <v>45612</v>
      </c>
      <c r="C2265" t="s">
        <v>159</v>
      </c>
      <c r="D2265" t="s">
        <v>160</v>
      </c>
      <c r="E2265" t="s">
        <v>27</v>
      </c>
      <c r="F2265" t="s">
        <v>37</v>
      </c>
      <c r="G2265" t="s">
        <v>29</v>
      </c>
      <c r="H2265" t="s">
        <v>30</v>
      </c>
      <c r="I2265" t="s">
        <v>47</v>
      </c>
      <c r="J2265" t="s">
        <v>48</v>
      </c>
      <c r="K2265" t="s">
        <v>49</v>
      </c>
      <c r="L2265" s="13">
        <v>5</v>
      </c>
      <c r="M2265" s="8">
        <v>3.2</v>
      </c>
      <c r="N2265">
        <v>22</v>
      </c>
      <c r="O2265" s="8">
        <v>110</v>
      </c>
      <c r="P2265" s="14">
        <v>4.0500000000000001E-2</v>
      </c>
      <c r="Q2265" s="8">
        <v>4.46</v>
      </c>
      <c r="R2265" s="8">
        <v>105.54</v>
      </c>
      <c r="S2265" s="8">
        <v>70.400000000000006</v>
      </c>
      <c r="T2265" s="8">
        <v>35.14</v>
      </c>
      <c r="U2265">
        <v>0</v>
      </c>
      <c r="V2265" s="8">
        <v>0</v>
      </c>
      <c r="W2265" s="8">
        <v>0</v>
      </c>
      <c r="X2265" s="8">
        <v>35.14</v>
      </c>
    </row>
    <row r="2266" spans="1:24" x14ac:dyDescent="0.25">
      <c r="A2266" t="s">
        <v>2592</v>
      </c>
      <c r="B2266" s="1">
        <v>45881</v>
      </c>
      <c r="C2266" t="s">
        <v>191</v>
      </c>
      <c r="D2266" t="s">
        <v>192</v>
      </c>
      <c r="E2266" t="s">
        <v>150</v>
      </c>
      <c r="F2266" t="s">
        <v>54</v>
      </c>
      <c r="G2266" t="s">
        <v>151</v>
      </c>
      <c r="H2266" t="s">
        <v>152</v>
      </c>
      <c r="I2266" t="s">
        <v>40</v>
      </c>
      <c r="J2266" t="s">
        <v>41</v>
      </c>
      <c r="K2266" t="s">
        <v>42</v>
      </c>
      <c r="L2266" s="13">
        <v>14.5</v>
      </c>
      <c r="M2266" s="8">
        <v>4.2</v>
      </c>
      <c r="N2266">
        <v>261</v>
      </c>
      <c r="O2266" s="8">
        <v>3784.5</v>
      </c>
      <c r="P2266" s="14">
        <v>3.9399999999999998E-2</v>
      </c>
      <c r="Q2266" s="8">
        <v>149.11000000000001</v>
      </c>
      <c r="R2266" s="8">
        <v>3635.39</v>
      </c>
      <c r="S2266" s="8">
        <v>1096.2</v>
      </c>
      <c r="T2266" s="8">
        <v>2539.19</v>
      </c>
      <c r="U2266">
        <v>0</v>
      </c>
      <c r="V2266" s="8">
        <v>0</v>
      </c>
      <c r="W2266" s="8">
        <v>0</v>
      </c>
      <c r="X2266" s="8">
        <v>2539.19</v>
      </c>
    </row>
    <row r="2267" spans="1:24" x14ac:dyDescent="0.25">
      <c r="A2267" t="s">
        <v>2593</v>
      </c>
      <c r="B2267" s="1">
        <v>45731</v>
      </c>
      <c r="C2267" t="s">
        <v>272</v>
      </c>
      <c r="D2267" t="s">
        <v>273</v>
      </c>
      <c r="E2267" t="s">
        <v>27</v>
      </c>
      <c r="F2267" t="s">
        <v>54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 s="13">
        <v>5.8</v>
      </c>
      <c r="M2267" s="8">
        <v>2.7</v>
      </c>
      <c r="N2267">
        <v>26</v>
      </c>
      <c r="O2267" s="8">
        <v>150.80000000000001</v>
      </c>
      <c r="P2267" s="14">
        <v>9.4000000000000004E-3</v>
      </c>
      <c r="Q2267" s="8">
        <v>1.42</v>
      </c>
      <c r="R2267" s="8">
        <v>149.38</v>
      </c>
      <c r="S2267" s="8">
        <v>70.2</v>
      </c>
      <c r="T2267" s="8">
        <v>79.180000000000007</v>
      </c>
      <c r="U2267">
        <v>0</v>
      </c>
      <c r="V2267" s="8">
        <v>0</v>
      </c>
      <c r="W2267" s="8">
        <v>0</v>
      </c>
      <c r="X2267" s="8">
        <v>79.180000000000007</v>
      </c>
    </row>
    <row r="2268" spans="1:24" x14ac:dyDescent="0.25">
      <c r="A2268" t="s">
        <v>2594</v>
      </c>
      <c r="B2268" s="1">
        <v>45879</v>
      </c>
      <c r="C2268" t="s">
        <v>763</v>
      </c>
      <c r="D2268" t="s">
        <v>764</v>
      </c>
      <c r="E2268" t="s">
        <v>71</v>
      </c>
      <c r="F2268" t="s">
        <v>46</v>
      </c>
      <c r="G2268" t="s">
        <v>165</v>
      </c>
      <c r="H2268" t="s">
        <v>166</v>
      </c>
      <c r="I2268" t="s">
        <v>99</v>
      </c>
      <c r="J2268" t="s">
        <v>100</v>
      </c>
      <c r="K2268" t="s">
        <v>49</v>
      </c>
      <c r="L2268" s="13">
        <v>3.8</v>
      </c>
      <c r="M2268" s="8">
        <v>2.6</v>
      </c>
      <c r="N2268">
        <v>33</v>
      </c>
      <c r="O2268" s="8">
        <v>125.4</v>
      </c>
      <c r="P2268" s="14">
        <v>0.16209999999999999</v>
      </c>
      <c r="Q2268" s="8">
        <v>20.329999999999998</v>
      </c>
      <c r="R2268" s="8">
        <v>105.07</v>
      </c>
      <c r="S2268" s="8">
        <v>85.8</v>
      </c>
      <c r="T2268" s="8">
        <v>19.27</v>
      </c>
      <c r="U2268">
        <v>0</v>
      </c>
      <c r="V2268" s="8">
        <v>0</v>
      </c>
      <c r="W2268" s="8">
        <v>0</v>
      </c>
      <c r="X2268" s="8">
        <v>19.27</v>
      </c>
    </row>
    <row r="2269" spans="1:24" x14ac:dyDescent="0.25">
      <c r="A2269" t="s">
        <v>2595</v>
      </c>
      <c r="B2269" s="1">
        <v>45706</v>
      </c>
      <c r="C2269" t="s">
        <v>671</v>
      </c>
      <c r="D2269" t="s">
        <v>672</v>
      </c>
      <c r="E2269" t="s">
        <v>27</v>
      </c>
      <c r="F2269" t="s">
        <v>89</v>
      </c>
      <c r="G2269" t="s">
        <v>29</v>
      </c>
      <c r="H2269" t="s">
        <v>30</v>
      </c>
      <c r="I2269" t="s">
        <v>74</v>
      </c>
      <c r="J2269" t="s">
        <v>75</v>
      </c>
      <c r="K2269" t="s">
        <v>49</v>
      </c>
      <c r="L2269" s="13">
        <v>11</v>
      </c>
      <c r="M2269" s="8">
        <v>6.8</v>
      </c>
      <c r="N2269">
        <v>81</v>
      </c>
      <c r="O2269" s="8">
        <v>891</v>
      </c>
      <c r="P2269" s="14">
        <v>0.16969999999999999</v>
      </c>
      <c r="Q2269" s="8">
        <v>151.19999999999999</v>
      </c>
      <c r="R2269" s="8">
        <v>739.8</v>
      </c>
      <c r="S2269" s="8">
        <v>550.79999999999995</v>
      </c>
      <c r="T2269" s="8">
        <v>189</v>
      </c>
      <c r="U2269">
        <v>0</v>
      </c>
      <c r="V2269" s="8">
        <v>0</v>
      </c>
      <c r="W2269" s="8">
        <v>0</v>
      </c>
      <c r="X2269" s="8">
        <v>189</v>
      </c>
    </row>
    <row r="2270" spans="1:24" x14ac:dyDescent="0.25">
      <c r="A2270" t="s">
        <v>2596</v>
      </c>
      <c r="B2270" s="1">
        <v>46018</v>
      </c>
      <c r="C2270" t="s">
        <v>508</v>
      </c>
      <c r="D2270" t="s">
        <v>509</v>
      </c>
      <c r="E2270" t="s">
        <v>27</v>
      </c>
      <c r="F2270" t="s">
        <v>89</v>
      </c>
      <c r="G2270" t="s">
        <v>29</v>
      </c>
      <c r="H2270" t="s">
        <v>30</v>
      </c>
      <c r="I2270" t="s">
        <v>104</v>
      </c>
      <c r="J2270" t="s">
        <v>105</v>
      </c>
      <c r="K2270" t="s">
        <v>49</v>
      </c>
      <c r="L2270" s="13">
        <v>4.2</v>
      </c>
      <c r="M2270" s="8">
        <v>2.8</v>
      </c>
      <c r="N2270">
        <v>77</v>
      </c>
      <c r="O2270" s="8">
        <v>323.39999999999998</v>
      </c>
      <c r="P2270" s="14">
        <v>6.3899999999999998E-2</v>
      </c>
      <c r="Q2270" s="8">
        <v>20.67</v>
      </c>
      <c r="R2270" s="8">
        <v>302.73</v>
      </c>
      <c r="S2270" s="8">
        <v>215.6</v>
      </c>
      <c r="T2270" s="8">
        <v>87.13</v>
      </c>
      <c r="U2270">
        <v>0</v>
      </c>
      <c r="V2270" s="8">
        <v>0</v>
      </c>
      <c r="W2270" s="8">
        <v>0</v>
      </c>
      <c r="X2270" s="8">
        <v>87.13</v>
      </c>
    </row>
    <row r="2271" spans="1:24" x14ac:dyDescent="0.25">
      <c r="A2271" t="s">
        <v>2597</v>
      </c>
      <c r="B2271" s="1">
        <v>45947</v>
      </c>
      <c r="C2271" t="s">
        <v>276</v>
      </c>
      <c r="D2271" t="s">
        <v>277</v>
      </c>
      <c r="E2271" t="s">
        <v>150</v>
      </c>
      <c r="F2271" t="s">
        <v>37</v>
      </c>
      <c r="G2271" t="s">
        <v>151</v>
      </c>
      <c r="H2271" t="s">
        <v>152</v>
      </c>
      <c r="I2271" t="s">
        <v>47</v>
      </c>
      <c r="J2271" t="s">
        <v>48</v>
      </c>
      <c r="K2271" t="s">
        <v>49</v>
      </c>
      <c r="L2271" s="13">
        <v>5</v>
      </c>
      <c r="M2271" s="8">
        <v>3.2</v>
      </c>
      <c r="N2271">
        <v>25</v>
      </c>
      <c r="O2271" s="8">
        <v>125</v>
      </c>
      <c r="P2271" s="14">
        <v>3.0999999999999999E-3</v>
      </c>
      <c r="Q2271" s="8">
        <v>0.39</v>
      </c>
      <c r="R2271" s="8">
        <v>124.61</v>
      </c>
      <c r="S2271" s="8">
        <v>80</v>
      </c>
      <c r="T2271" s="8">
        <v>44.61</v>
      </c>
      <c r="U2271">
        <v>0</v>
      </c>
      <c r="V2271" s="8">
        <v>0</v>
      </c>
      <c r="W2271" s="8">
        <v>0</v>
      </c>
      <c r="X2271" s="8">
        <v>44.61</v>
      </c>
    </row>
    <row r="2272" spans="1:24" x14ac:dyDescent="0.25">
      <c r="A2272" t="s">
        <v>2598</v>
      </c>
      <c r="B2272" s="1">
        <v>45719</v>
      </c>
      <c r="C2272" t="s">
        <v>667</v>
      </c>
      <c r="D2272" t="s">
        <v>668</v>
      </c>
      <c r="E2272" t="s">
        <v>63</v>
      </c>
      <c r="F2272" t="s">
        <v>54</v>
      </c>
      <c r="G2272" t="s">
        <v>64</v>
      </c>
      <c r="H2272" t="s">
        <v>65</v>
      </c>
      <c r="I2272" t="s">
        <v>74</v>
      </c>
      <c r="J2272" t="s">
        <v>75</v>
      </c>
      <c r="K2272" t="s">
        <v>49</v>
      </c>
      <c r="L2272" s="13">
        <v>11</v>
      </c>
      <c r="M2272" s="8">
        <v>6.8</v>
      </c>
      <c r="N2272">
        <v>37</v>
      </c>
      <c r="O2272" s="8">
        <v>407</v>
      </c>
      <c r="P2272" s="14">
        <v>4.2599999999999999E-2</v>
      </c>
      <c r="Q2272" s="8">
        <v>17.34</v>
      </c>
      <c r="R2272" s="8">
        <v>389.66</v>
      </c>
      <c r="S2272" s="8">
        <v>251.6</v>
      </c>
      <c r="T2272" s="8">
        <v>138.06</v>
      </c>
      <c r="U2272">
        <v>0</v>
      </c>
      <c r="V2272" s="8">
        <v>0</v>
      </c>
      <c r="W2272" s="8">
        <v>0</v>
      </c>
      <c r="X2272" s="8">
        <v>138.06</v>
      </c>
    </row>
    <row r="2273" spans="1:24" x14ac:dyDescent="0.25">
      <c r="A2273" t="s">
        <v>2599</v>
      </c>
      <c r="B2273" s="1">
        <v>45588</v>
      </c>
      <c r="C2273" t="s">
        <v>238</v>
      </c>
      <c r="D2273" t="s">
        <v>239</v>
      </c>
      <c r="E2273" t="s">
        <v>27</v>
      </c>
      <c r="F2273" t="s">
        <v>37</v>
      </c>
      <c r="G2273" t="s">
        <v>38</v>
      </c>
      <c r="H2273" t="s">
        <v>39</v>
      </c>
      <c r="I2273" t="s">
        <v>74</v>
      </c>
      <c r="J2273" t="s">
        <v>75</v>
      </c>
      <c r="K2273" t="s">
        <v>49</v>
      </c>
      <c r="L2273" s="13">
        <v>11</v>
      </c>
      <c r="M2273" s="8">
        <v>6.8</v>
      </c>
      <c r="N2273">
        <v>30</v>
      </c>
      <c r="O2273" s="8">
        <v>330</v>
      </c>
      <c r="P2273" s="14">
        <v>8.9999999999999998E-4</v>
      </c>
      <c r="Q2273" s="8">
        <v>0.3</v>
      </c>
      <c r="R2273" s="8">
        <v>329.7</v>
      </c>
      <c r="S2273" s="8">
        <v>204</v>
      </c>
      <c r="T2273" s="8">
        <v>125.7</v>
      </c>
      <c r="U2273">
        <v>0</v>
      </c>
      <c r="V2273" s="8">
        <v>0</v>
      </c>
      <c r="W2273" s="8">
        <v>0</v>
      </c>
      <c r="X2273" s="8">
        <v>125.7</v>
      </c>
    </row>
    <row r="2274" spans="1:24" x14ac:dyDescent="0.25">
      <c r="A2274" t="s">
        <v>2600</v>
      </c>
      <c r="B2274" s="1">
        <v>45409</v>
      </c>
      <c r="C2274" t="s">
        <v>420</v>
      </c>
      <c r="D2274" t="s">
        <v>421</v>
      </c>
      <c r="E2274" t="s">
        <v>150</v>
      </c>
      <c r="F2274" t="s">
        <v>89</v>
      </c>
      <c r="G2274" t="s">
        <v>151</v>
      </c>
      <c r="H2274" t="s">
        <v>152</v>
      </c>
      <c r="I2274" t="s">
        <v>57</v>
      </c>
      <c r="J2274" t="s">
        <v>58</v>
      </c>
      <c r="K2274" t="s">
        <v>59</v>
      </c>
      <c r="L2274" s="13">
        <v>10.5</v>
      </c>
      <c r="M2274" s="8">
        <v>7.5</v>
      </c>
      <c r="N2274">
        <v>77</v>
      </c>
      <c r="O2274" s="8">
        <v>808.5</v>
      </c>
      <c r="P2274" s="14">
        <v>0.1767</v>
      </c>
      <c r="Q2274" s="8">
        <v>142.86000000000001</v>
      </c>
      <c r="R2274" s="8">
        <v>665.64</v>
      </c>
      <c r="S2274" s="8">
        <v>577.5</v>
      </c>
      <c r="T2274" s="8">
        <v>88.14</v>
      </c>
      <c r="U2274">
        <v>0</v>
      </c>
      <c r="V2274" s="8">
        <v>0</v>
      </c>
      <c r="W2274" s="8">
        <v>0</v>
      </c>
      <c r="X2274" s="8">
        <v>88.14</v>
      </c>
    </row>
    <row r="2275" spans="1:24" x14ac:dyDescent="0.25">
      <c r="A2275" t="s">
        <v>2601</v>
      </c>
      <c r="B2275" s="1">
        <v>45706</v>
      </c>
      <c r="C2275" t="s">
        <v>276</v>
      </c>
      <c r="D2275" t="s">
        <v>277</v>
      </c>
      <c r="E2275" t="s">
        <v>150</v>
      </c>
      <c r="F2275" t="s">
        <v>37</v>
      </c>
      <c r="G2275" t="s">
        <v>151</v>
      </c>
      <c r="H2275" t="s">
        <v>152</v>
      </c>
      <c r="I2275" t="s">
        <v>185</v>
      </c>
      <c r="J2275" t="s">
        <v>186</v>
      </c>
      <c r="K2275" t="s">
        <v>59</v>
      </c>
      <c r="L2275" s="13">
        <v>4.9000000000000004</v>
      </c>
      <c r="M2275" s="8">
        <v>3.1</v>
      </c>
      <c r="N2275">
        <v>11</v>
      </c>
      <c r="O2275" s="8">
        <v>53.9</v>
      </c>
      <c r="P2275" s="14">
        <v>1.47E-2</v>
      </c>
      <c r="Q2275" s="8">
        <v>0.79</v>
      </c>
      <c r="R2275" s="8">
        <v>53.11</v>
      </c>
      <c r="S2275" s="8">
        <v>34.1</v>
      </c>
      <c r="T2275" s="8">
        <v>19.010000000000002</v>
      </c>
      <c r="U2275">
        <v>0</v>
      </c>
      <c r="V2275" s="8">
        <v>0</v>
      </c>
      <c r="W2275" s="8">
        <v>0</v>
      </c>
      <c r="X2275" s="8">
        <v>19.010000000000002</v>
      </c>
    </row>
    <row r="2276" spans="1:24" x14ac:dyDescent="0.25">
      <c r="A2276" t="s">
        <v>2602</v>
      </c>
      <c r="B2276" s="1">
        <v>45313</v>
      </c>
      <c r="C2276" t="s">
        <v>269</v>
      </c>
      <c r="D2276" t="s">
        <v>270</v>
      </c>
      <c r="E2276" t="s">
        <v>27</v>
      </c>
      <c r="F2276" t="s">
        <v>37</v>
      </c>
      <c r="G2276" t="s">
        <v>38</v>
      </c>
      <c r="H2276" t="s">
        <v>39</v>
      </c>
      <c r="I2276" t="s">
        <v>57</v>
      </c>
      <c r="J2276" t="s">
        <v>58</v>
      </c>
      <c r="K2276" t="s">
        <v>59</v>
      </c>
      <c r="L2276" s="13">
        <v>10.5</v>
      </c>
      <c r="M2276" s="8">
        <v>7.5</v>
      </c>
      <c r="N2276">
        <v>25</v>
      </c>
      <c r="O2276" s="8">
        <v>262.5</v>
      </c>
      <c r="P2276" s="14">
        <v>3.6499999999999998E-2</v>
      </c>
      <c r="Q2276" s="8">
        <v>9.58</v>
      </c>
      <c r="R2276" s="8">
        <v>252.92</v>
      </c>
      <c r="S2276" s="8">
        <v>187.5</v>
      </c>
      <c r="T2276" s="8">
        <v>65.42</v>
      </c>
      <c r="U2276">
        <v>0</v>
      </c>
      <c r="V2276" s="8">
        <v>0</v>
      </c>
      <c r="W2276" s="8">
        <v>0</v>
      </c>
      <c r="X2276" s="8">
        <v>65.42</v>
      </c>
    </row>
    <row r="2277" spans="1:24" x14ac:dyDescent="0.25">
      <c r="A2277" t="s">
        <v>2603</v>
      </c>
      <c r="B2277" s="1">
        <v>45624</v>
      </c>
      <c r="C2277" t="s">
        <v>77</v>
      </c>
      <c r="D2277" t="s">
        <v>78</v>
      </c>
      <c r="E2277" t="s">
        <v>63</v>
      </c>
      <c r="F2277" t="s">
        <v>37</v>
      </c>
      <c r="G2277" t="s">
        <v>64</v>
      </c>
      <c r="H2277" t="s">
        <v>65</v>
      </c>
      <c r="I2277" t="s">
        <v>112</v>
      </c>
      <c r="J2277" t="s">
        <v>113</v>
      </c>
      <c r="K2277" t="s">
        <v>42</v>
      </c>
      <c r="L2277" s="13">
        <v>8.5</v>
      </c>
      <c r="M2277" s="8">
        <v>2.8</v>
      </c>
      <c r="N2277">
        <v>35</v>
      </c>
      <c r="O2277" s="8">
        <v>297.5</v>
      </c>
      <c r="P2277" s="14">
        <v>1.9300000000000001E-2</v>
      </c>
      <c r="Q2277" s="8">
        <v>5.74</v>
      </c>
      <c r="R2277" s="8">
        <v>291.76</v>
      </c>
      <c r="S2277" s="8">
        <v>98</v>
      </c>
      <c r="T2277" s="8">
        <v>193.76</v>
      </c>
      <c r="U2277">
        <v>0</v>
      </c>
      <c r="V2277" s="8">
        <v>0</v>
      </c>
      <c r="W2277" s="8">
        <v>0</v>
      </c>
      <c r="X2277" s="8">
        <v>193.76</v>
      </c>
    </row>
    <row r="2278" spans="1:24" x14ac:dyDescent="0.25">
      <c r="A2278" t="s">
        <v>2604</v>
      </c>
      <c r="B2278" s="1">
        <v>45467</v>
      </c>
      <c r="C2278" t="s">
        <v>671</v>
      </c>
      <c r="D2278" t="s">
        <v>672</v>
      </c>
      <c r="E2278" t="s">
        <v>27</v>
      </c>
      <c r="F2278" t="s">
        <v>89</v>
      </c>
      <c r="G2278" t="s">
        <v>29</v>
      </c>
      <c r="H2278" t="s">
        <v>30</v>
      </c>
      <c r="I2278" t="s">
        <v>127</v>
      </c>
      <c r="J2278" t="s">
        <v>128</v>
      </c>
      <c r="K2278" t="s">
        <v>33</v>
      </c>
      <c r="L2278" s="13">
        <v>7.2</v>
      </c>
      <c r="M2278" s="8">
        <v>3.6</v>
      </c>
      <c r="N2278">
        <v>98</v>
      </c>
      <c r="O2278" s="8">
        <v>705.6</v>
      </c>
      <c r="P2278" s="14">
        <v>0.42670000000000002</v>
      </c>
      <c r="Q2278" s="8">
        <v>301.08</v>
      </c>
      <c r="R2278" s="8">
        <v>404.52</v>
      </c>
      <c r="S2278" s="8">
        <v>352.8</v>
      </c>
      <c r="T2278" s="8">
        <v>51.72</v>
      </c>
      <c r="U2278">
        <v>0</v>
      </c>
      <c r="V2278" s="8">
        <v>0</v>
      </c>
      <c r="W2278" s="8">
        <v>0</v>
      </c>
      <c r="X2278" s="8">
        <v>51.72</v>
      </c>
    </row>
    <row r="2279" spans="1:24" x14ac:dyDescent="0.25">
      <c r="A2279" t="s">
        <v>2605</v>
      </c>
      <c r="B2279" s="1">
        <v>46112</v>
      </c>
      <c r="C2279" t="s">
        <v>667</v>
      </c>
      <c r="D2279" t="s">
        <v>668</v>
      </c>
      <c r="E2279" t="s">
        <v>63</v>
      </c>
      <c r="F2279" t="s">
        <v>54</v>
      </c>
      <c r="G2279" t="s">
        <v>64</v>
      </c>
      <c r="H2279" t="s">
        <v>65</v>
      </c>
      <c r="I2279" t="s">
        <v>185</v>
      </c>
      <c r="J2279" t="s">
        <v>186</v>
      </c>
      <c r="K2279" t="s">
        <v>59</v>
      </c>
      <c r="L2279" s="13">
        <v>4.9000000000000004</v>
      </c>
      <c r="M2279" s="8">
        <v>3.1</v>
      </c>
      <c r="N2279">
        <v>92</v>
      </c>
      <c r="O2279" s="8">
        <v>450.8</v>
      </c>
      <c r="P2279" s="14">
        <v>2.9399999999999999E-2</v>
      </c>
      <c r="Q2279" s="8">
        <v>13.25</v>
      </c>
      <c r="R2279" s="8">
        <v>437.55</v>
      </c>
      <c r="S2279" s="8">
        <v>285.2</v>
      </c>
      <c r="T2279" s="8">
        <v>152.35</v>
      </c>
      <c r="U2279">
        <v>0</v>
      </c>
      <c r="V2279" s="8">
        <v>0</v>
      </c>
      <c r="W2279" s="8">
        <v>0</v>
      </c>
      <c r="X2279" s="8">
        <v>152.35</v>
      </c>
    </row>
    <row r="2280" spans="1:24" x14ac:dyDescent="0.25">
      <c r="A2280" t="s">
        <v>2606</v>
      </c>
      <c r="B2280" s="1">
        <v>46262</v>
      </c>
      <c r="C2280" t="s">
        <v>309</v>
      </c>
      <c r="D2280" t="s">
        <v>310</v>
      </c>
      <c r="E2280" t="s">
        <v>63</v>
      </c>
      <c r="F2280" t="s">
        <v>54</v>
      </c>
      <c r="G2280" t="s">
        <v>64</v>
      </c>
      <c r="H2280" t="s">
        <v>65</v>
      </c>
      <c r="I2280" t="s">
        <v>185</v>
      </c>
      <c r="J2280" t="s">
        <v>186</v>
      </c>
      <c r="K2280" t="s">
        <v>59</v>
      </c>
      <c r="L2280" s="13">
        <v>4.9000000000000004</v>
      </c>
      <c r="M2280" s="8">
        <v>3.1</v>
      </c>
      <c r="N2280">
        <v>59</v>
      </c>
      <c r="O2280" s="8">
        <v>289.10000000000002</v>
      </c>
      <c r="P2280" s="14">
        <v>3.73E-2</v>
      </c>
      <c r="Q2280" s="8">
        <v>10.78</v>
      </c>
      <c r="R2280" s="8">
        <v>278.32</v>
      </c>
      <c r="S2280" s="8">
        <v>182.9</v>
      </c>
      <c r="T2280" s="8">
        <v>95.42</v>
      </c>
      <c r="U2280">
        <v>0</v>
      </c>
      <c r="V2280" s="8">
        <v>0</v>
      </c>
      <c r="W2280" s="8">
        <v>0</v>
      </c>
      <c r="X2280" s="8">
        <v>95.42</v>
      </c>
    </row>
    <row r="2281" spans="1:24" x14ac:dyDescent="0.25">
      <c r="A2281" t="s">
        <v>2607</v>
      </c>
      <c r="B2281" s="1">
        <v>45924</v>
      </c>
      <c r="C2281" t="s">
        <v>148</v>
      </c>
      <c r="D2281" t="s">
        <v>149</v>
      </c>
      <c r="E2281" t="s">
        <v>150</v>
      </c>
      <c r="F2281" t="s">
        <v>37</v>
      </c>
      <c r="G2281" t="s">
        <v>151</v>
      </c>
      <c r="H2281" t="s">
        <v>152</v>
      </c>
      <c r="I2281" t="s">
        <v>185</v>
      </c>
      <c r="J2281" t="s">
        <v>186</v>
      </c>
      <c r="K2281" t="s">
        <v>59</v>
      </c>
      <c r="L2281" s="13">
        <v>4.9000000000000004</v>
      </c>
      <c r="M2281" s="8">
        <v>3.1</v>
      </c>
      <c r="N2281">
        <v>11</v>
      </c>
      <c r="O2281" s="8">
        <v>53.9</v>
      </c>
      <c r="P2281" s="14">
        <v>1.4E-2</v>
      </c>
      <c r="Q2281" s="8">
        <v>0.75</v>
      </c>
      <c r="R2281" s="8">
        <v>53.15</v>
      </c>
      <c r="S2281" s="8">
        <v>34.1</v>
      </c>
      <c r="T2281" s="8">
        <v>19.05</v>
      </c>
      <c r="U2281">
        <v>2</v>
      </c>
      <c r="V2281" s="8">
        <v>9.66</v>
      </c>
      <c r="W2281" s="8">
        <v>7.2</v>
      </c>
      <c r="X2281" s="8">
        <v>11.85</v>
      </c>
    </row>
    <row r="2282" spans="1:24" x14ac:dyDescent="0.25">
      <c r="A2282" t="s">
        <v>2608</v>
      </c>
      <c r="B2282" s="1">
        <v>45763</v>
      </c>
      <c r="C2282" t="s">
        <v>403</v>
      </c>
      <c r="D2282" t="s">
        <v>404</v>
      </c>
      <c r="E2282" t="s">
        <v>53</v>
      </c>
      <c r="F2282" t="s">
        <v>37</v>
      </c>
      <c r="G2282" t="s">
        <v>55</v>
      </c>
      <c r="H2282" t="s">
        <v>56</v>
      </c>
      <c r="I2282" t="s">
        <v>185</v>
      </c>
      <c r="J2282" t="s">
        <v>186</v>
      </c>
      <c r="K2282" t="s">
        <v>59</v>
      </c>
      <c r="L2282" s="13">
        <v>4.9000000000000004</v>
      </c>
      <c r="M2282" s="8">
        <v>3.1</v>
      </c>
      <c r="N2282">
        <v>26</v>
      </c>
      <c r="O2282" s="8">
        <v>127.4</v>
      </c>
      <c r="P2282" s="14">
        <v>1.5599999999999999E-2</v>
      </c>
      <c r="Q2282" s="8">
        <v>1.99</v>
      </c>
      <c r="R2282" s="8">
        <v>125.41</v>
      </c>
      <c r="S2282" s="8">
        <v>80.599999999999994</v>
      </c>
      <c r="T2282" s="8">
        <v>44.81</v>
      </c>
      <c r="U2282">
        <v>0</v>
      </c>
      <c r="V2282" s="8">
        <v>0</v>
      </c>
      <c r="W2282" s="8">
        <v>0</v>
      </c>
      <c r="X2282" s="8">
        <v>44.81</v>
      </c>
    </row>
    <row r="2283" spans="1:24" x14ac:dyDescent="0.25">
      <c r="A2283" t="s">
        <v>2609</v>
      </c>
      <c r="B2283" s="1">
        <v>46143</v>
      </c>
      <c r="C2283" t="s">
        <v>188</v>
      </c>
      <c r="D2283" t="s">
        <v>189</v>
      </c>
      <c r="E2283" t="s">
        <v>27</v>
      </c>
      <c r="F2283" t="s">
        <v>54</v>
      </c>
      <c r="G2283" t="s">
        <v>38</v>
      </c>
      <c r="H2283" t="s">
        <v>39</v>
      </c>
      <c r="I2283" t="s">
        <v>99</v>
      </c>
      <c r="J2283" t="s">
        <v>100</v>
      </c>
      <c r="K2283" t="s">
        <v>49</v>
      </c>
      <c r="L2283" s="13">
        <v>3.8</v>
      </c>
      <c r="M2283" s="8">
        <v>2.6</v>
      </c>
      <c r="N2283">
        <v>33</v>
      </c>
      <c r="O2283" s="8">
        <v>125.4</v>
      </c>
      <c r="P2283" s="14">
        <v>9.1000000000000004E-3</v>
      </c>
      <c r="Q2283" s="8">
        <v>1.1399999999999999</v>
      </c>
      <c r="R2283" s="8">
        <v>124.26</v>
      </c>
      <c r="S2283" s="8">
        <v>85.8</v>
      </c>
      <c r="T2283" s="8">
        <v>38.46</v>
      </c>
      <c r="U2283">
        <v>0</v>
      </c>
      <c r="V2283" s="8">
        <v>0</v>
      </c>
      <c r="W2283" s="8">
        <v>0</v>
      </c>
      <c r="X2283" s="8">
        <v>38.46</v>
      </c>
    </row>
    <row r="2284" spans="1:24" x14ac:dyDescent="0.25">
      <c r="A2284" t="s">
        <v>2610</v>
      </c>
      <c r="B2284" s="1">
        <v>45998</v>
      </c>
      <c r="C2284" t="s">
        <v>309</v>
      </c>
      <c r="D2284" t="s">
        <v>310</v>
      </c>
      <c r="E2284" t="s">
        <v>63</v>
      </c>
      <c r="F2284" t="s">
        <v>54</v>
      </c>
      <c r="G2284" t="s">
        <v>79</v>
      </c>
      <c r="H2284" t="s">
        <v>80</v>
      </c>
      <c r="I2284" t="s">
        <v>185</v>
      </c>
      <c r="J2284" t="s">
        <v>186</v>
      </c>
      <c r="K2284" t="s">
        <v>59</v>
      </c>
      <c r="L2284" s="13">
        <v>4.9000000000000004</v>
      </c>
      <c r="M2284" s="8">
        <v>3.1</v>
      </c>
      <c r="N2284">
        <v>18</v>
      </c>
      <c r="O2284" s="8">
        <v>88.2</v>
      </c>
      <c r="P2284" s="14">
        <v>5.7799999999999997E-2</v>
      </c>
      <c r="Q2284" s="8">
        <v>5.0999999999999996</v>
      </c>
      <c r="R2284" s="8">
        <v>83.1</v>
      </c>
      <c r="S2284" s="8">
        <v>55.8</v>
      </c>
      <c r="T2284" s="8">
        <v>27.3</v>
      </c>
      <c r="U2284">
        <v>0</v>
      </c>
      <c r="V2284" s="8">
        <v>0</v>
      </c>
      <c r="W2284" s="8">
        <v>0</v>
      </c>
      <c r="X2284" s="8">
        <v>27.3</v>
      </c>
    </row>
    <row r="2285" spans="1:24" x14ac:dyDescent="0.25">
      <c r="A2285" t="s">
        <v>2611</v>
      </c>
      <c r="B2285" s="1">
        <v>46233</v>
      </c>
      <c r="C2285" t="s">
        <v>805</v>
      </c>
      <c r="D2285" t="s">
        <v>806</v>
      </c>
      <c r="E2285" t="s">
        <v>63</v>
      </c>
      <c r="F2285" t="s">
        <v>89</v>
      </c>
      <c r="G2285" t="s">
        <v>79</v>
      </c>
      <c r="H2285" t="s">
        <v>80</v>
      </c>
      <c r="I2285" t="s">
        <v>185</v>
      </c>
      <c r="J2285" t="s">
        <v>186</v>
      </c>
      <c r="K2285" t="s">
        <v>59</v>
      </c>
      <c r="L2285" s="13">
        <v>4.9000000000000004</v>
      </c>
      <c r="M2285" s="8">
        <v>3.1</v>
      </c>
      <c r="N2285">
        <v>240</v>
      </c>
      <c r="O2285" s="8">
        <v>1176</v>
      </c>
      <c r="P2285" s="14">
        <v>5.6399999999999999E-2</v>
      </c>
      <c r="Q2285" s="8">
        <v>66.33</v>
      </c>
      <c r="R2285" s="8">
        <v>1109.67</v>
      </c>
      <c r="S2285" s="8">
        <v>744</v>
      </c>
      <c r="T2285" s="8">
        <v>365.67</v>
      </c>
      <c r="U2285">
        <v>85</v>
      </c>
      <c r="V2285" s="8">
        <v>393.01</v>
      </c>
      <c r="W2285" s="8">
        <v>306</v>
      </c>
      <c r="X2285" s="8">
        <v>59.67</v>
      </c>
    </row>
    <row r="2286" spans="1:24" x14ac:dyDescent="0.25">
      <c r="A2286" t="s">
        <v>2612</v>
      </c>
      <c r="B2286" s="1">
        <v>45662</v>
      </c>
      <c r="C2286" t="s">
        <v>371</v>
      </c>
      <c r="D2286" t="s">
        <v>372</v>
      </c>
      <c r="E2286" t="s">
        <v>63</v>
      </c>
      <c r="F2286" t="s">
        <v>54</v>
      </c>
      <c r="G2286" t="s">
        <v>79</v>
      </c>
      <c r="H2286" t="s">
        <v>80</v>
      </c>
      <c r="I2286" t="s">
        <v>122</v>
      </c>
      <c r="J2286" t="s">
        <v>123</v>
      </c>
      <c r="K2286" t="s">
        <v>59</v>
      </c>
      <c r="L2286" s="13">
        <v>5.5</v>
      </c>
      <c r="M2286" s="8">
        <v>3.8</v>
      </c>
      <c r="N2286">
        <v>69</v>
      </c>
      <c r="O2286" s="8">
        <v>379.5</v>
      </c>
      <c r="P2286" s="14">
        <v>8.9999999999999998E-4</v>
      </c>
      <c r="Q2286" s="8">
        <v>0.34</v>
      </c>
      <c r="R2286" s="8">
        <v>379.16</v>
      </c>
      <c r="S2286" s="8">
        <v>262.2</v>
      </c>
      <c r="T2286" s="8">
        <v>116.96</v>
      </c>
      <c r="U2286">
        <v>0</v>
      </c>
      <c r="V2286" s="8">
        <v>0</v>
      </c>
      <c r="W2286" s="8">
        <v>0</v>
      </c>
      <c r="X2286" s="8">
        <v>116.96</v>
      </c>
    </row>
    <row r="2287" spans="1:24" x14ac:dyDescent="0.25">
      <c r="A2287" t="s">
        <v>2613</v>
      </c>
      <c r="B2287" s="1">
        <v>45382</v>
      </c>
      <c r="C2287" t="s">
        <v>400</v>
      </c>
      <c r="D2287" t="s">
        <v>401</v>
      </c>
      <c r="E2287" t="s">
        <v>27</v>
      </c>
      <c r="F2287" t="s">
        <v>28</v>
      </c>
      <c r="G2287" t="s">
        <v>29</v>
      </c>
      <c r="H2287" t="s">
        <v>30</v>
      </c>
      <c r="I2287" t="s">
        <v>156</v>
      </c>
      <c r="J2287" t="s">
        <v>157</v>
      </c>
      <c r="K2287" t="s">
        <v>42</v>
      </c>
      <c r="L2287" s="13">
        <v>6.2</v>
      </c>
      <c r="M2287" s="8">
        <v>1.9</v>
      </c>
      <c r="N2287">
        <v>126</v>
      </c>
      <c r="O2287" s="8">
        <v>781.2</v>
      </c>
      <c r="P2287" s="14">
        <v>6.4299999999999996E-2</v>
      </c>
      <c r="Q2287" s="8">
        <v>50.23</v>
      </c>
      <c r="R2287" s="8">
        <v>730.97</v>
      </c>
      <c r="S2287" s="8">
        <v>239.4</v>
      </c>
      <c r="T2287" s="8">
        <v>491.57</v>
      </c>
      <c r="U2287">
        <v>0</v>
      </c>
      <c r="V2287" s="8">
        <v>0</v>
      </c>
      <c r="W2287" s="8">
        <v>0</v>
      </c>
      <c r="X2287" s="8">
        <v>491.57</v>
      </c>
    </row>
    <row r="2288" spans="1:24" x14ac:dyDescent="0.25">
      <c r="A2288" t="s">
        <v>2614</v>
      </c>
      <c r="B2288" s="1">
        <v>45739</v>
      </c>
      <c r="C2288" t="s">
        <v>272</v>
      </c>
      <c r="D2288" t="s">
        <v>273</v>
      </c>
      <c r="E2288" t="s">
        <v>27</v>
      </c>
      <c r="F2288" t="s">
        <v>54</v>
      </c>
      <c r="G2288" t="s">
        <v>29</v>
      </c>
      <c r="H2288" t="s">
        <v>30</v>
      </c>
      <c r="I2288" t="s">
        <v>74</v>
      </c>
      <c r="J2288" t="s">
        <v>75</v>
      </c>
      <c r="K2288" t="s">
        <v>49</v>
      </c>
      <c r="L2288" s="13">
        <v>11</v>
      </c>
      <c r="M2288" s="8">
        <v>6.8</v>
      </c>
      <c r="N2288">
        <v>392</v>
      </c>
      <c r="O2288" s="8">
        <v>4312</v>
      </c>
      <c r="P2288" s="14">
        <v>9.2999999999999992E-3</v>
      </c>
      <c r="Q2288" s="8">
        <v>40.1</v>
      </c>
      <c r="R2288" s="8">
        <v>4271.8999999999996</v>
      </c>
      <c r="S2288" s="8">
        <v>2665.6</v>
      </c>
      <c r="T2288" s="8">
        <v>1606.3</v>
      </c>
      <c r="U2288">
        <v>0</v>
      </c>
      <c r="V2288" s="8">
        <v>0</v>
      </c>
      <c r="W2288" s="8">
        <v>0</v>
      </c>
      <c r="X2288" s="8">
        <v>1606.3</v>
      </c>
    </row>
    <row r="2289" spans="1:24" x14ac:dyDescent="0.25">
      <c r="A2289" t="s">
        <v>2615</v>
      </c>
      <c r="B2289" s="1">
        <v>46156</v>
      </c>
      <c r="C2289" t="s">
        <v>367</v>
      </c>
      <c r="D2289" t="s">
        <v>368</v>
      </c>
      <c r="E2289" t="s">
        <v>63</v>
      </c>
      <c r="F2289" t="s">
        <v>54</v>
      </c>
      <c r="G2289" t="s">
        <v>64</v>
      </c>
      <c r="H2289" t="s">
        <v>65</v>
      </c>
      <c r="I2289" t="s">
        <v>127</v>
      </c>
      <c r="J2289" t="s">
        <v>128</v>
      </c>
      <c r="K2289" t="s">
        <v>33</v>
      </c>
      <c r="L2289" s="13">
        <v>7.2</v>
      </c>
      <c r="M2289" s="8">
        <v>3.6</v>
      </c>
      <c r="N2289">
        <v>14</v>
      </c>
      <c r="O2289" s="8">
        <v>100.8</v>
      </c>
      <c r="P2289" s="14">
        <v>5.5E-2</v>
      </c>
      <c r="Q2289" s="8">
        <v>5.54</v>
      </c>
      <c r="R2289" s="8">
        <v>95.26</v>
      </c>
      <c r="S2289" s="8">
        <v>50.4</v>
      </c>
      <c r="T2289" s="8">
        <v>44.86</v>
      </c>
      <c r="U2289">
        <v>0</v>
      </c>
      <c r="V2289" s="8">
        <v>0</v>
      </c>
      <c r="W2289" s="8">
        <v>0</v>
      </c>
      <c r="X2289" s="8">
        <v>44.86</v>
      </c>
    </row>
    <row r="2290" spans="1:24" x14ac:dyDescent="0.25">
      <c r="A2290" t="s">
        <v>2616</v>
      </c>
      <c r="B2290" s="1">
        <v>45400</v>
      </c>
      <c r="C2290" t="s">
        <v>440</v>
      </c>
      <c r="D2290" t="s">
        <v>441</v>
      </c>
      <c r="E2290" t="s">
        <v>71</v>
      </c>
      <c r="F2290" t="s">
        <v>54</v>
      </c>
      <c r="G2290" t="s">
        <v>72</v>
      </c>
      <c r="H2290" t="s">
        <v>73</v>
      </c>
      <c r="I2290" t="s">
        <v>112</v>
      </c>
      <c r="J2290" t="s">
        <v>113</v>
      </c>
      <c r="K2290" t="s">
        <v>42</v>
      </c>
      <c r="L2290" s="13">
        <v>8.5</v>
      </c>
      <c r="M2290" s="8">
        <v>2.8</v>
      </c>
      <c r="N2290">
        <v>197</v>
      </c>
      <c r="O2290" s="8">
        <v>1674.5</v>
      </c>
      <c r="P2290" s="14">
        <v>1.4E-2</v>
      </c>
      <c r="Q2290" s="8">
        <v>23.44</v>
      </c>
      <c r="R2290" s="8">
        <v>1651.06</v>
      </c>
      <c r="S2290" s="8">
        <v>551.6</v>
      </c>
      <c r="T2290" s="8">
        <v>1099.46</v>
      </c>
      <c r="U2290">
        <v>0</v>
      </c>
      <c r="V2290" s="8">
        <v>0</v>
      </c>
      <c r="W2290" s="8">
        <v>0</v>
      </c>
      <c r="X2290" s="8">
        <v>1099.46</v>
      </c>
    </row>
    <row r="2291" spans="1:24" x14ac:dyDescent="0.25">
      <c r="A2291" t="s">
        <v>2617</v>
      </c>
      <c r="B2291" s="1">
        <v>45541</v>
      </c>
      <c r="C2291" t="s">
        <v>383</v>
      </c>
      <c r="D2291" t="s">
        <v>384</v>
      </c>
      <c r="E2291" t="s">
        <v>63</v>
      </c>
      <c r="F2291" t="s">
        <v>54</v>
      </c>
      <c r="G2291" t="s">
        <v>79</v>
      </c>
      <c r="H2291" t="s">
        <v>80</v>
      </c>
      <c r="I2291" t="s">
        <v>31</v>
      </c>
      <c r="J2291" t="s">
        <v>32</v>
      </c>
      <c r="K2291" t="s">
        <v>33</v>
      </c>
      <c r="L2291" s="13">
        <v>5.8</v>
      </c>
      <c r="M2291" s="8">
        <v>2.7</v>
      </c>
      <c r="N2291">
        <v>220</v>
      </c>
      <c r="O2291" s="8">
        <v>1276</v>
      </c>
      <c r="P2291" s="14">
        <v>1.0500000000000001E-2</v>
      </c>
      <c r="Q2291" s="8">
        <v>13.4</v>
      </c>
      <c r="R2291" s="8">
        <v>1262.5999999999999</v>
      </c>
      <c r="S2291" s="8">
        <v>594</v>
      </c>
      <c r="T2291" s="8">
        <v>668.6</v>
      </c>
      <c r="U2291">
        <v>0</v>
      </c>
      <c r="V2291" s="8">
        <v>0</v>
      </c>
      <c r="W2291" s="8">
        <v>0</v>
      </c>
      <c r="X2291" s="8">
        <v>668.6</v>
      </c>
    </row>
    <row r="2292" spans="1:24" x14ac:dyDescent="0.25">
      <c r="A2292" t="s">
        <v>2618</v>
      </c>
      <c r="B2292" s="1">
        <v>45738</v>
      </c>
      <c r="C2292" t="s">
        <v>461</v>
      </c>
      <c r="D2292" t="s">
        <v>462</v>
      </c>
      <c r="E2292" t="s">
        <v>27</v>
      </c>
      <c r="F2292" t="s">
        <v>37</v>
      </c>
      <c r="G2292" t="s">
        <v>29</v>
      </c>
      <c r="H2292" t="s">
        <v>30</v>
      </c>
      <c r="I2292" t="s">
        <v>99</v>
      </c>
      <c r="J2292" t="s">
        <v>100</v>
      </c>
      <c r="K2292" t="s">
        <v>49</v>
      </c>
      <c r="L2292" s="13">
        <v>3.8</v>
      </c>
      <c r="M2292" s="8">
        <v>2.6</v>
      </c>
      <c r="N2292">
        <v>31</v>
      </c>
      <c r="O2292" s="8">
        <v>117.8</v>
      </c>
      <c r="P2292" s="14">
        <v>1.52E-2</v>
      </c>
      <c r="Q2292" s="8">
        <v>1.79</v>
      </c>
      <c r="R2292" s="8">
        <v>116.01</v>
      </c>
      <c r="S2292" s="8">
        <v>80.599999999999994</v>
      </c>
      <c r="T2292" s="8">
        <v>35.409999999999997</v>
      </c>
      <c r="U2292">
        <v>0</v>
      </c>
      <c r="V2292" s="8">
        <v>0</v>
      </c>
      <c r="W2292" s="8">
        <v>0</v>
      </c>
      <c r="X2292" s="8">
        <v>35.409999999999997</v>
      </c>
    </row>
    <row r="2293" spans="1:24" x14ac:dyDescent="0.25">
      <c r="A2293" t="s">
        <v>2619</v>
      </c>
      <c r="B2293" s="1">
        <v>45895</v>
      </c>
      <c r="C2293" t="s">
        <v>107</v>
      </c>
      <c r="D2293" t="s">
        <v>108</v>
      </c>
      <c r="E2293" t="s">
        <v>53</v>
      </c>
      <c r="F2293" t="s">
        <v>46</v>
      </c>
      <c r="G2293" t="s">
        <v>55</v>
      </c>
      <c r="H2293" t="s">
        <v>56</v>
      </c>
      <c r="I2293" t="s">
        <v>144</v>
      </c>
      <c r="J2293" t="s">
        <v>145</v>
      </c>
      <c r="K2293" t="s">
        <v>33</v>
      </c>
      <c r="L2293" s="13">
        <v>12</v>
      </c>
      <c r="M2293" s="8">
        <v>6.5</v>
      </c>
      <c r="N2293">
        <v>6</v>
      </c>
      <c r="O2293" s="8">
        <v>72</v>
      </c>
      <c r="P2293" s="14">
        <v>0.24129999999999999</v>
      </c>
      <c r="Q2293" s="8">
        <v>17.37</v>
      </c>
      <c r="R2293" s="8">
        <v>54.63</v>
      </c>
      <c r="S2293" s="8">
        <v>39</v>
      </c>
      <c r="T2293" s="8">
        <v>15.63</v>
      </c>
      <c r="U2293">
        <v>0</v>
      </c>
      <c r="V2293" s="8">
        <v>0</v>
      </c>
      <c r="W2293" s="8">
        <v>0</v>
      </c>
      <c r="X2293" s="8">
        <v>15.63</v>
      </c>
    </row>
    <row r="2294" spans="1:24" x14ac:dyDescent="0.25">
      <c r="A2294" t="s">
        <v>2620</v>
      </c>
      <c r="B2294" s="1">
        <v>45702</v>
      </c>
      <c r="C2294" t="s">
        <v>461</v>
      </c>
      <c r="D2294" t="s">
        <v>462</v>
      </c>
      <c r="E2294" t="s">
        <v>27</v>
      </c>
      <c r="F2294" t="s">
        <v>37</v>
      </c>
      <c r="G2294" t="s">
        <v>38</v>
      </c>
      <c r="H2294" t="s">
        <v>39</v>
      </c>
      <c r="I2294" t="s">
        <v>66</v>
      </c>
      <c r="J2294" t="s">
        <v>67</v>
      </c>
      <c r="K2294" t="s">
        <v>33</v>
      </c>
      <c r="L2294" s="13">
        <v>4.5</v>
      </c>
      <c r="M2294" s="8">
        <v>2.1</v>
      </c>
      <c r="N2294">
        <v>5</v>
      </c>
      <c r="O2294" s="8">
        <v>22.5</v>
      </c>
      <c r="P2294" s="14">
        <v>1.8E-3</v>
      </c>
      <c r="Q2294" s="8">
        <v>0.04</v>
      </c>
      <c r="R2294" s="8">
        <v>22.46</v>
      </c>
      <c r="S2294" s="8">
        <v>10.5</v>
      </c>
      <c r="T2294" s="8">
        <v>11.96</v>
      </c>
      <c r="U2294">
        <v>0</v>
      </c>
      <c r="V2294" s="8">
        <v>0</v>
      </c>
      <c r="W2294" s="8">
        <v>0</v>
      </c>
      <c r="X2294" s="8">
        <v>11.96</v>
      </c>
    </row>
    <row r="2295" spans="1:24" x14ac:dyDescent="0.25">
      <c r="A2295" t="s">
        <v>2621</v>
      </c>
      <c r="B2295" s="1">
        <v>45828</v>
      </c>
      <c r="C2295" t="s">
        <v>400</v>
      </c>
      <c r="D2295" t="s">
        <v>401</v>
      </c>
      <c r="E2295" t="s">
        <v>27</v>
      </c>
      <c r="F2295" t="s">
        <v>28</v>
      </c>
      <c r="G2295" t="s">
        <v>38</v>
      </c>
      <c r="H2295" t="s">
        <v>39</v>
      </c>
      <c r="I2295" t="s">
        <v>104</v>
      </c>
      <c r="J2295" t="s">
        <v>105</v>
      </c>
      <c r="K2295" t="s">
        <v>49</v>
      </c>
      <c r="L2295" s="13">
        <v>4.2</v>
      </c>
      <c r="M2295" s="8">
        <v>2.8</v>
      </c>
      <c r="N2295">
        <v>365</v>
      </c>
      <c r="O2295" s="8">
        <v>1533</v>
      </c>
      <c r="P2295" s="14">
        <v>6.0600000000000001E-2</v>
      </c>
      <c r="Q2295" s="8">
        <v>92.9</v>
      </c>
      <c r="R2295" s="8">
        <v>1440.1</v>
      </c>
      <c r="S2295" s="8">
        <v>1022</v>
      </c>
      <c r="T2295" s="8">
        <v>418.1</v>
      </c>
      <c r="U2295">
        <v>0</v>
      </c>
      <c r="V2295" s="8">
        <v>0</v>
      </c>
      <c r="W2295" s="8">
        <v>0</v>
      </c>
      <c r="X2295" s="8">
        <v>418.1</v>
      </c>
    </row>
    <row r="2296" spans="1:24" x14ac:dyDescent="0.25">
      <c r="A2296" t="s">
        <v>2622</v>
      </c>
      <c r="B2296" s="1">
        <v>45372</v>
      </c>
      <c r="C2296" t="s">
        <v>148</v>
      </c>
      <c r="D2296" t="s">
        <v>149</v>
      </c>
      <c r="E2296" t="s">
        <v>150</v>
      </c>
      <c r="F2296" t="s">
        <v>37</v>
      </c>
      <c r="G2296" t="s">
        <v>151</v>
      </c>
      <c r="H2296" t="s">
        <v>152</v>
      </c>
      <c r="I2296" t="s">
        <v>156</v>
      </c>
      <c r="J2296" t="s">
        <v>157</v>
      </c>
      <c r="K2296" t="s">
        <v>42</v>
      </c>
      <c r="L2296" s="13">
        <v>6.2</v>
      </c>
      <c r="M2296" s="8">
        <v>1.9</v>
      </c>
      <c r="N2296">
        <v>115</v>
      </c>
      <c r="O2296" s="8">
        <v>713</v>
      </c>
      <c r="P2296" s="14">
        <v>2.8E-3</v>
      </c>
      <c r="Q2296" s="8">
        <v>2</v>
      </c>
      <c r="R2296" s="8">
        <v>711</v>
      </c>
      <c r="S2296" s="8">
        <v>218.5</v>
      </c>
      <c r="T2296" s="8">
        <v>492.5</v>
      </c>
      <c r="U2296">
        <v>8</v>
      </c>
      <c r="V2296" s="8">
        <v>49.46</v>
      </c>
      <c r="W2296" s="8">
        <v>19.2</v>
      </c>
      <c r="X2296" s="8">
        <v>473.3</v>
      </c>
    </row>
    <row r="2297" spans="1:24" x14ac:dyDescent="0.25">
      <c r="A2297" t="s">
        <v>2623</v>
      </c>
      <c r="B2297" s="1">
        <v>45697</v>
      </c>
      <c r="C2297" t="s">
        <v>168</v>
      </c>
      <c r="D2297" t="s">
        <v>169</v>
      </c>
      <c r="E2297" t="s">
        <v>63</v>
      </c>
      <c r="F2297" t="s">
        <v>46</v>
      </c>
      <c r="G2297" t="s">
        <v>64</v>
      </c>
      <c r="H2297" t="s">
        <v>65</v>
      </c>
      <c r="I2297" t="s">
        <v>57</v>
      </c>
      <c r="J2297" t="s">
        <v>58</v>
      </c>
      <c r="K2297" t="s">
        <v>59</v>
      </c>
      <c r="L2297" s="13">
        <v>10.5</v>
      </c>
      <c r="M2297" s="8">
        <v>7.5</v>
      </c>
      <c r="N2297">
        <v>2</v>
      </c>
      <c r="O2297" s="8">
        <v>21</v>
      </c>
      <c r="P2297" s="14">
        <v>0.1416</v>
      </c>
      <c r="Q2297" s="8">
        <v>2.97</v>
      </c>
      <c r="R2297" s="8">
        <v>18.03</v>
      </c>
      <c r="S2297" s="8">
        <v>15</v>
      </c>
      <c r="T2297" s="8">
        <v>3.03</v>
      </c>
      <c r="U2297">
        <v>0</v>
      </c>
      <c r="V2297" s="8">
        <v>0</v>
      </c>
      <c r="W2297" s="8">
        <v>0</v>
      </c>
      <c r="X2297" s="8">
        <v>3.03</v>
      </c>
    </row>
    <row r="2298" spans="1:24" x14ac:dyDescent="0.25">
      <c r="A2298" t="s">
        <v>2624</v>
      </c>
      <c r="B2298" s="1">
        <v>46183</v>
      </c>
      <c r="C2298" t="s">
        <v>371</v>
      </c>
      <c r="D2298" t="s">
        <v>372</v>
      </c>
      <c r="E2298" t="s">
        <v>63</v>
      </c>
      <c r="F2298" t="s">
        <v>54</v>
      </c>
      <c r="G2298" t="s">
        <v>64</v>
      </c>
      <c r="H2298" t="s">
        <v>65</v>
      </c>
      <c r="I2298" t="s">
        <v>99</v>
      </c>
      <c r="J2298" t="s">
        <v>100</v>
      </c>
      <c r="K2298" t="s">
        <v>49</v>
      </c>
      <c r="L2298" s="13">
        <v>3.8</v>
      </c>
      <c r="M2298" s="8">
        <v>2.6</v>
      </c>
      <c r="N2298">
        <v>164</v>
      </c>
      <c r="O2298" s="8">
        <v>623.20000000000005</v>
      </c>
      <c r="P2298" s="14">
        <v>2.1399999999999999E-2</v>
      </c>
      <c r="Q2298" s="8">
        <v>13.34</v>
      </c>
      <c r="R2298" s="8">
        <v>609.86</v>
      </c>
      <c r="S2298" s="8">
        <v>426.4</v>
      </c>
      <c r="T2298" s="8">
        <v>183.46</v>
      </c>
      <c r="U2298">
        <v>0</v>
      </c>
      <c r="V2298" s="8">
        <v>0</v>
      </c>
      <c r="W2298" s="8">
        <v>0</v>
      </c>
      <c r="X2298" s="8">
        <v>183.46</v>
      </c>
    </row>
    <row r="2299" spans="1:24" x14ac:dyDescent="0.25">
      <c r="A2299" t="s">
        <v>2625</v>
      </c>
      <c r="B2299" s="1">
        <v>45609</v>
      </c>
      <c r="C2299" t="s">
        <v>139</v>
      </c>
      <c r="D2299" t="s">
        <v>140</v>
      </c>
      <c r="E2299" t="s">
        <v>63</v>
      </c>
      <c r="F2299" t="s">
        <v>54</v>
      </c>
      <c r="G2299" t="s">
        <v>79</v>
      </c>
      <c r="H2299" t="s">
        <v>80</v>
      </c>
      <c r="I2299" t="s">
        <v>122</v>
      </c>
      <c r="J2299" t="s">
        <v>123</v>
      </c>
      <c r="K2299" t="s">
        <v>59</v>
      </c>
      <c r="L2299" s="13">
        <v>5.5</v>
      </c>
      <c r="M2299" s="8">
        <v>3.8</v>
      </c>
      <c r="N2299">
        <v>118</v>
      </c>
      <c r="O2299" s="8">
        <v>649</v>
      </c>
      <c r="P2299" s="14">
        <v>2.2700000000000001E-2</v>
      </c>
      <c r="Q2299" s="8">
        <v>14.73</v>
      </c>
      <c r="R2299" s="8">
        <v>634.27</v>
      </c>
      <c r="S2299" s="8">
        <v>448.4</v>
      </c>
      <c r="T2299" s="8">
        <v>185.87</v>
      </c>
      <c r="U2299">
        <v>0</v>
      </c>
      <c r="V2299" s="8">
        <v>0</v>
      </c>
      <c r="W2299" s="8">
        <v>0</v>
      </c>
      <c r="X2299" s="8">
        <v>185.87</v>
      </c>
    </row>
    <row r="2300" spans="1:24" x14ac:dyDescent="0.25">
      <c r="A2300" t="s">
        <v>2626</v>
      </c>
      <c r="B2300" s="1">
        <v>46055</v>
      </c>
      <c r="C2300" t="s">
        <v>354</v>
      </c>
      <c r="D2300" t="s">
        <v>355</v>
      </c>
      <c r="E2300" t="s">
        <v>71</v>
      </c>
      <c r="F2300" t="s">
        <v>54</v>
      </c>
      <c r="G2300" t="s">
        <v>72</v>
      </c>
      <c r="H2300" t="s">
        <v>73</v>
      </c>
      <c r="I2300" t="s">
        <v>104</v>
      </c>
      <c r="J2300" t="s">
        <v>105</v>
      </c>
      <c r="K2300" t="s">
        <v>49</v>
      </c>
      <c r="L2300" s="13">
        <v>4.2</v>
      </c>
      <c r="M2300" s="8">
        <v>2.8</v>
      </c>
      <c r="N2300">
        <v>46</v>
      </c>
      <c r="O2300" s="8">
        <v>193.2</v>
      </c>
      <c r="P2300" s="14">
        <v>3.4799999999999998E-2</v>
      </c>
      <c r="Q2300" s="8">
        <v>6.72</v>
      </c>
      <c r="R2300" s="8">
        <v>186.48</v>
      </c>
      <c r="S2300" s="8">
        <v>128.80000000000001</v>
      </c>
      <c r="T2300" s="8">
        <v>57.68</v>
      </c>
      <c r="U2300">
        <v>0</v>
      </c>
      <c r="V2300" s="8">
        <v>0</v>
      </c>
      <c r="W2300" s="8">
        <v>0</v>
      </c>
      <c r="X2300" s="8">
        <v>57.68</v>
      </c>
    </row>
    <row r="2301" spans="1:24" x14ac:dyDescent="0.25">
      <c r="A2301" t="s">
        <v>2627</v>
      </c>
      <c r="B2301" s="1">
        <v>45639</v>
      </c>
      <c r="C2301" t="s">
        <v>258</v>
      </c>
      <c r="D2301" t="s">
        <v>259</v>
      </c>
      <c r="E2301" t="s">
        <v>71</v>
      </c>
      <c r="F2301" t="s">
        <v>28</v>
      </c>
      <c r="G2301" t="s">
        <v>72</v>
      </c>
      <c r="H2301" t="s">
        <v>73</v>
      </c>
      <c r="I2301" t="s">
        <v>117</v>
      </c>
      <c r="J2301" t="s">
        <v>118</v>
      </c>
      <c r="K2301" t="s">
        <v>59</v>
      </c>
      <c r="L2301" s="13">
        <v>6</v>
      </c>
      <c r="M2301" s="8">
        <v>4.2</v>
      </c>
      <c r="N2301">
        <v>73</v>
      </c>
      <c r="O2301" s="8">
        <v>438</v>
      </c>
      <c r="P2301" s="14">
        <v>4.1500000000000002E-2</v>
      </c>
      <c r="Q2301" s="8">
        <v>18.18</v>
      </c>
      <c r="R2301" s="8">
        <v>419.82</v>
      </c>
      <c r="S2301" s="8">
        <v>306.60000000000002</v>
      </c>
      <c r="T2301" s="8">
        <v>113.22</v>
      </c>
      <c r="U2301">
        <v>0</v>
      </c>
      <c r="V2301" s="8">
        <v>0</v>
      </c>
      <c r="W2301" s="8">
        <v>0</v>
      </c>
      <c r="X2301" s="8">
        <v>113.22</v>
      </c>
    </row>
    <row r="2302" spans="1:24" x14ac:dyDescent="0.25">
      <c r="A2302" t="s">
        <v>2628</v>
      </c>
      <c r="B2302" s="1">
        <v>45518</v>
      </c>
      <c r="C2302" t="s">
        <v>262</v>
      </c>
      <c r="D2302" t="s">
        <v>263</v>
      </c>
      <c r="E2302" t="s">
        <v>63</v>
      </c>
      <c r="F2302" t="s">
        <v>54</v>
      </c>
      <c r="G2302" t="s">
        <v>64</v>
      </c>
      <c r="H2302" t="s">
        <v>65</v>
      </c>
      <c r="I2302" t="s">
        <v>57</v>
      </c>
      <c r="J2302" t="s">
        <v>58</v>
      </c>
      <c r="K2302" t="s">
        <v>59</v>
      </c>
      <c r="L2302" s="13">
        <v>10.5</v>
      </c>
      <c r="M2302" s="8">
        <v>7.5</v>
      </c>
      <c r="N2302">
        <v>39</v>
      </c>
      <c r="O2302" s="8">
        <v>409.5</v>
      </c>
      <c r="P2302" s="14">
        <v>2.5000000000000001E-3</v>
      </c>
      <c r="Q2302" s="8">
        <v>1.02</v>
      </c>
      <c r="R2302" s="8">
        <v>408.48</v>
      </c>
      <c r="S2302" s="8">
        <v>292.5</v>
      </c>
      <c r="T2302" s="8">
        <v>115.98</v>
      </c>
      <c r="U2302">
        <v>0</v>
      </c>
      <c r="V2302" s="8">
        <v>0</v>
      </c>
      <c r="W2302" s="8">
        <v>0</v>
      </c>
      <c r="X2302" s="8">
        <v>115.98</v>
      </c>
    </row>
    <row r="2303" spans="1:24" x14ac:dyDescent="0.25">
      <c r="A2303" t="s">
        <v>2629</v>
      </c>
      <c r="B2303" s="1">
        <v>45633</v>
      </c>
      <c r="C2303" t="s">
        <v>667</v>
      </c>
      <c r="D2303" t="s">
        <v>668</v>
      </c>
      <c r="E2303" t="s">
        <v>63</v>
      </c>
      <c r="F2303" t="s">
        <v>54</v>
      </c>
      <c r="G2303" t="s">
        <v>79</v>
      </c>
      <c r="H2303" t="s">
        <v>80</v>
      </c>
      <c r="I2303" t="s">
        <v>99</v>
      </c>
      <c r="J2303" t="s">
        <v>100</v>
      </c>
      <c r="K2303" t="s">
        <v>49</v>
      </c>
      <c r="L2303" s="13">
        <v>3.8</v>
      </c>
      <c r="M2303" s="8">
        <v>2.6</v>
      </c>
      <c r="N2303">
        <v>78</v>
      </c>
      <c r="O2303" s="8">
        <v>296.39999999999998</v>
      </c>
      <c r="P2303" s="14">
        <v>5.4399999999999997E-2</v>
      </c>
      <c r="Q2303" s="8">
        <v>16.12</v>
      </c>
      <c r="R2303" s="8">
        <v>280.27999999999997</v>
      </c>
      <c r="S2303" s="8">
        <v>202.8</v>
      </c>
      <c r="T2303" s="8">
        <v>77.48</v>
      </c>
      <c r="U2303">
        <v>0</v>
      </c>
      <c r="V2303" s="8">
        <v>0</v>
      </c>
      <c r="W2303" s="8">
        <v>0</v>
      </c>
      <c r="X2303" s="8">
        <v>77.48</v>
      </c>
    </row>
    <row r="2304" spans="1:24" x14ac:dyDescent="0.25">
      <c r="A2304" t="s">
        <v>2630</v>
      </c>
      <c r="B2304" s="1">
        <v>46089</v>
      </c>
      <c r="C2304" t="s">
        <v>133</v>
      </c>
      <c r="D2304" t="s">
        <v>134</v>
      </c>
      <c r="E2304" t="s">
        <v>27</v>
      </c>
      <c r="F2304" t="s">
        <v>54</v>
      </c>
      <c r="G2304" t="s">
        <v>29</v>
      </c>
      <c r="H2304" t="s">
        <v>30</v>
      </c>
      <c r="I2304" t="s">
        <v>156</v>
      </c>
      <c r="J2304" t="s">
        <v>157</v>
      </c>
      <c r="K2304" t="s">
        <v>42</v>
      </c>
      <c r="L2304" s="13">
        <v>6.2</v>
      </c>
      <c r="M2304" s="8">
        <v>1.9</v>
      </c>
      <c r="N2304">
        <v>14</v>
      </c>
      <c r="O2304" s="8">
        <v>86.8</v>
      </c>
      <c r="P2304" s="14">
        <v>3.32E-2</v>
      </c>
      <c r="Q2304" s="8">
        <v>2.88</v>
      </c>
      <c r="R2304" s="8">
        <v>83.92</v>
      </c>
      <c r="S2304" s="8">
        <v>26.6</v>
      </c>
      <c r="T2304" s="8">
        <v>57.32</v>
      </c>
      <c r="U2304">
        <v>2</v>
      </c>
      <c r="V2304" s="8">
        <v>11.99</v>
      </c>
      <c r="W2304" s="8">
        <v>4.8</v>
      </c>
      <c r="X2304" s="8">
        <v>52.52</v>
      </c>
    </row>
    <row r="2305" spans="1:24" x14ac:dyDescent="0.25">
      <c r="A2305" t="s">
        <v>2631</v>
      </c>
      <c r="B2305" s="1">
        <v>45464</v>
      </c>
      <c r="C2305" t="s">
        <v>115</v>
      </c>
      <c r="D2305" t="s">
        <v>116</v>
      </c>
      <c r="E2305" t="s">
        <v>27</v>
      </c>
      <c r="F2305" t="s">
        <v>54</v>
      </c>
      <c r="G2305" t="s">
        <v>38</v>
      </c>
      <c r="H2305" t="s">
        <v>39</v>
      </c>
      <c r="I2305" t="s">
        <v>122</v>
      </c>
      <c r="J2305" t="s">
        <v>123</v>
      </c>
      <c r="K2305" t="s">
        <v>59</v>
      </c>
      <c r="L2305" s="13">
        <v>5.5</v>
      </c>
      <c r="M2305" s="8">
        <v>3.8</v>
      </c>
      <c r="N2305">
        <v>232</v>
      </c>
      <c r="O2305" s="8">
        <v>1276</v>
      </c>
      <c r="P2305" s="14">
        <v>3.0300000000000001E-2</v>
      </c>
      <c r="Q2305" s="8">
        <v>38.659999999999997</v>
      </c>
      <c r="R2305" s="8">
        <v>1237.3399999999999</v>
      </c>
      <c r="S2305" s="8">
        <v>881.6</v>
      </c>
      <c r="T2305" s="8">
        <v>355.74</v>
      </c>
      <c r="U2305">
        <v>0</v>
      </c>
      <c r="V2305" s="8">
        <v>0</v>
      </c>
      <c r="W2305" s="8">
        <v>0</v>
      </c>
      <c r="X2305" s="8">
        <v>355.74</v>
      </c>
    </row>
    <row r="2306" spans="1:24" x14ac:dyDescent="0.25">
      <c r="A2306" t="s">
        <v>2632</v>
      </c>
      <c r="B2306" s="1">
        <v>45370</v>
      </c>
      <c r="C2306" t="s">
        <v>115</v>
      </c>
      <c r="D2306" t="s">
        <v>116</v>
      </c>
      <c r="E2306" t="s">
        <v>27</v>
      </c>
      <c r="F2306" t="s">
        <v>54</v>
      </c>
      <c r="G2306" t="s">
        <v>29</v>
      </c>
      <c r="H2306" t="s">
        <v>30</v>
      </c>
      <c r="I2306" t="s">
        <v>104</v>
      </c>
      <c r="J2306" t="s">
        <v>105</v>
      </c>
      <c r="K2306" t="s">
        <v>49</v>
      </c>
      <c r="L2306" s="13">
        <v>4.2</v>
      </c>
      <c r="M2306" s="8">
        <v>2.8</v>
      </c>
      <c r="N2306">
        <v>100</v>
      </c>
      <c r="O2306" s="8">
        <v>420</v>
      </c>
      <c r="P2306" s="14">
        <v>3.3E-3</v>
      </c>
      <c r="Q2306" s="8">
        <v>1.39</v>
      </c>
      <c r="R2306" s="8">
        <v>418.61</v>
      </c>
      <c r="S2306" s="8">
        <v>280</v>
      </c>
      <c r="T2306" s="8">
        <v>138.61000000000001</v>
      </c>
      <c r="U2306">
        <v>0</v>
      </c>
      <c r="V2306" s="8">
        <v>0</v>
      </c>
      <c r="W2306" s="8">
        <v>0</v>
      </c>
      <c r="X2306" s="8">
        <v>138.61000000000001</v>
      </c>
    </row>
    <row r="2307" spans="1:24" x14ac:dyDescent="0.25">
      <c r="A2307" t="s">
        <v>2633</v>
      </c>
      <c r="B2307" s="1">
        <v>45814</v>
      </c>
      <c r="C2307" t="s">
        <v>223</v>
      </c>
      <c r="D2307" t="s">
        <v>224</v>
      </c>
      <c r="E2307" t="s">
        <v>27</v>
      </c>
      <c r="F2307" t="s">
        <v>28</v>
      </c>
      <c r="G2307" t="s">
        <v>29</v>
      </c>
      <c r="H2307" t="s">
        <v>30</v>
      </c>
      <c r="I2307" t="s">
        <v>99</v>
      </c>
      <c r="J2307" t="s">
        <v>100</v>
      </c>
      <c r="K2307" t="s">
        <v>49</v>
      </c>
      <c r="L2307" s="13">
        <v>3.8</v>
      </c>
      <c r="M2307" s="8">
        <v>2.6</v>
      </c>
      <c r="N2307">
        <v>108</v>
      </c>
      <c r="O2307" s="8">
        <v>410.4</v>
      </c>
      <c r="P2307" s="14">
        <v>9.6299999999999997E-2</v>
      </c>
      <c r="Q2307" s="8">
        <v>39.520000000000003</v>
      </c>
      <c r="R2307" s="8">
        <v>370.88</v>
      </c>
      <c r="S2307" s="8">
        <v>280.8</v>
      </c>
      <c r="T2307" s="8">
        <v>90.08</v>
      </c>
      <c r="U2307">
        <v>0</v>
      </c>
      <c r="V2307" s="8">
        <v>0</v>
      </c>
      <c r="W2307" s="8">
        <v>0</v>
      </c>
      <c r="X2307" s="8">
        <v>90.08</v>
      </c>
    </row>
    <row r="2308" spans="1:24" x14ac:dyDescent="0.25">
      <c r="A2308" t="s">
        <v>2634</v>
      </c>
      <c r="B2308" s="1">
        <v>45940</v>
      </c>
      <c r="C2308" t="s">
        <v>44</v>
      </c>
      <c r="D2308" t="s">
        <v>45</v>
      </c>
      <c r="E2308" t="s">
        <v>27</v>
      </c>
      <c r="F2308" t="s">
        <v>46</v>
      </c>
      <c r="G2308" t="s">
        <v>29</v>
      </c>
      <c r="H2308" t="s">
        <v>30</v>
      </c>
      <c r="I2308" t="s">
        <v>31</v>
      </c>
      <c r="J2308" t="s">
        <v>32</v>
      </c>
      <c r="K2308" t="s">
        <v>33</v>
      </c>
      <c r="L2308" s="13">
        <v>5.8</v>
      </c>
      <c r="M2308" s="8">
        <v>2.7</v>
      </c>
      <c r="N2308">
        <v>16</v>
      </c>
      <c r="O2308" s="8">
        <v>92.8</v>
      </c>
      <c r="P2308" s="14">
        <v>5.3900000000000003E-2</v>
      </c>
      <c r="Q2308" s="8">
        <v>5</v>
      </c>
      <c r="R2308" s="8">
        <v>87.8</v>
      </c>
      <c r="S2308" s="8">
        <v>43.2</v>
      </c>
      <c r="T2308" s="8">
        <v>44.6</v>
      </c>
      <c r="U2308">
        <v>0</v>
      </c>
      <c r="V2308" s="8">
        <v>0</v>
      </c>
      <c r="W2308" s="8">
        <v>0</v>
      </c>
      <c r="X2308" s="8">
        <v>44.6</v>
      </c>
    </row>
    <row r="2309" spans="1:24" x14ac:dyDescent="0.25">
      <c r="A2309" t="s">
        <v>2635</v>
      </c>
      <c r="B2309" s="1">
        <v>45408</v>
      </c>
      <c r="C2309" t="s">
        <v>171</v>
      </c>
      <c r="D2309" t="s">
        <v>172</v>
      </c>
      <c r="E2309" t="s">
        <v>27</v>
      </c>
      <c r="F2309" t="s">
        <v>46</v>
      </c>
      <c r="G2309" t="s">
        <v>29</v>
      </c>
      <c r="H2309" t="s">
        <v>30</v>
      </c>
      <c r="I2309" t="s">
        <v>112</v>
      </c>
      <c r="J2309" t="s">
        <v>113</v>
      </c>
      <c r="K2309" t="s">
        <v>42</v>
      </c>
      <c r="L2309" s="13">
        <v>8.5</v>
      </c>
      <c r="M2309" s="8">
        <v>2.8</v>
      </c>
      <c r="N2309">
        <v>36</v>
      </c>
      <c r="O2309" s="8">
        <v>306</v>
      </c>
      <c r="P2309" s="14">
        <v>0.11169999999999999</v>
      </c>
      <c r="Q2309" s="8">
        <v>34.18</v>
      </c>
      <c r="R2309" s="8">
        <v>271.82</v>
      </c>
      <c r="S2309" s="8">
        <v>100.8</v>
      </c>
      <c r="T2309" s="8">
        <v>171.02</v>
      </c>
      <c r="U2309">
        <v>8</v>
      </c>
      <c r="V2309" s="8">
        <v>60.4</v>
      </c>
      <c r="W2309" s="8">
        <v>26.4</v>
      </c>
      <c r="X2309" s="8">
        <v>144.62</v>
      </c>
    </row>
    <row r="2310" spans="1:24" x14ac:dyDescent="0.25">
      <c r="A2310" t="s">
        <v>2636</v>
      </c>
      <c r="B2310" s="1">
        <v>45835</v>
      </c>
      <c r="C2310" t="s">
        <v>546</v>
      </c>
      <c r="D2310" t="s">
        <v>547</v>
      </c>
      <c r="E2310" t="s">
        <v>27</v>
      </c>
      <c r="F2310" t="s">
        <v>89</v>
      </c>
      <c r="G2310" t="s">
        <v>38</v>
      </c>
      <c r="H2310" t="s">
        <v>39</v>
      </c>
      <c r="I2310" t="s">
        <v>47</v>
      </c>
      <c r="J2310" t="s">
        <v>48</v>
      </c>
      <c r="K2310" t="s">
        <v>49</v>
      </c>
      <c r="L2310" s="13">
        <v>5</v>
      </c>
      <c r="M2310" s="8">
        <v>3.2</v>
      </c>
      <c r="N2310">
        <v>38</v>
      </c>
      <c r="O2310" s="8">
        <v>190</v>
      </c>
      <c r="P2310" s="14">
        <v>0.13900000000000001</v>
      </c>
      <c r="Q2310" s="8">
        <v>26.41</v>
      </c>
      <c r="R2310" s="8">
        <v>163.59</v>
      </c>
      <c r="S2310" s="8">
        <v>121.6</v>
      </c>
      <c r="T2310" s="8">
        <v>41.99</v>
      </c>
      <c r="U2310">
        <v>0</v>
      </c>
      <c r="V2310" s="8">
        <v>0</v>
      </c>
      <c r="W2310" s="8">
        <v>0</v>
      </c>
      <c r="X2310" s="8">
        <v>41.99</v>
      </c>
    </row>
    <row r="2311" spans="1:24" x14ac:dyDescent="0.25">
      <c r="A2311" t="s">
        <v>2637</v>
      </c>
      <c r="B2311" s="1">
        <v>45814</v>
      </c>
      <c r="C2311" t="s">
        <v>241</v>
      </c>
      <c r="D2311" t="s">
        <v>242</v>
      </c>
      <c r="E2311" t="s">
        <v>71</v>
      </c>
      <c r="F2311" t="s">
        <v>89</v>
      </c>
      <c r="G2311" t="s">
        <v>72</v>
      </c>
      <c r="H2311" t="s">
        <v>73</v>
      </c>
      <c r="I2311" t="s">
        <v>66</v>
      </c>
      <c r="J2311" t="s">
        <v>67</v>
      </c>
      <c r="K2311" t="s">
        <v>33</v>
      </c>
      <c r="L2311" s="13">
        <v>4.5</v>
      </c>
      <c r="M2311" s="8">
        <v>2.1</v>
      </c>
      <c r="N2311">
        <v>134</v>
      </c>
      <c r="O2311" s="8">
        <v>603</v>
      </c>
      <c r="P2311" s="14">
        <v>4.8500000000000001E-2</v>
      </c>
      <c r="Q2311" s="8">
        <v>29.25</v>
      </c>
      <c r="R2311" s="8">
        <v>573.75</v>
      </c>
      <c r="S2311" s="8">
        <v>281.39999999999998</v>
      </c>
      <c r="T2311" s="8">
        <v>292.35000000000002</v>
      </c>
      <c r="U2311">
        <v>0</v>
      </c>
      <c r="V2311" s="8">
        <v>0</v>
      </c>
      <c r="W2311" s="8">
        <v>0</v>
      </c>
      <c r="X2311" s="8">
        <v>292.35000000000002</v>
      </c>
    </row>
    <row r="2312" spans="1:24" x14ac:dyDescent="0.25">
      <c r="A2312" t="s">
        <v>2638</v>
      </c>
      <c r="B2312" s="1">
        <v>45490</v>
      </c>
      <c r="C2312" t="s">
        <v>208</v>
      </c>
      <c r="D2312" t="s">
        <v>209</v>
      </c>
      <c r="E2312" t="s">
        <v>27</v>
      </c>
      <c r="F2312" t="s">
        <v>54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 s="13">
        <v>5.8</v>
      </c>
      <c r="M2312" s="8">
        <v>2.7</v>
      </c>
      <c r="N2312">
        <v>134</v>
      </c>
      <c r="O2312" s="8">
        <v>777.2</v>
      </c>
      <c r="P2312" s="14">
        <v>3.0200000000000001E-2</v>
      </c>
      <c r="Q2312" s="8">
        <v>23.47</v>
      </c>
      <c r="R2312" s="8">
        <v>753.73</v>
      </c>
      <c r="S2312" s="8">
        <v>361.8</v>
      </c>
      <c r="T2312" s="8">
        <v>391.93</v>
      </c>
      <c r="U2312">
        <v>0</v>
      </c>
      <c r="V2312" s="8">
        <v>0</v>
      </c>
      <c r="W2312" s="8">
        <v>0</v>
      </c>
      <c r="X2312" s="8">
        <v>391.93</v>
      </c>
    </row>
    <row r="2313" spans="1:24" x14ac:dyDescent="0.25">
      <c r="A2313" t="s">
        <v>2639</v>
      </c>
      <c r="B2313" s="1">
        <v>46219</v>
      </c>
      <c r="C2313" t="s">
        <v>177</v>
      </c>
      <c r="D2313" t="s">
        <v>178</v>
      </c>
      <c r="E2313" t="s">
        <v>27</v>
      </c>
      <c r="F2313" t="s">
        <v>37</v>
      </c>
      <c r="G2313" t="s">
        <v>38</v>
      </c>
      <c r="H2313" t="s">
        <v>39</v>
      </c>
      <c r="I2313" t="s">
        <v>74</v>
      </c>
      <c r="J2313" t="s">
        <v>75</v>
      </c>
      <c r="K2313" t="s">
        <v>49</v>
      </c>
      <c r="L2313" s="13">
        <v>11</v>
      </c>
      <c r="M2313" s="8">
        <v>6.8</v>
      </c>
      <c r="N2313">
        <v>30</v>
      </c>
      <c r="O2313" s="8">
        <v>330</v>
      </c>
      <c r="P2313" s="14">
        <v>4.3299999999999998E-2</v>
      </c>
      <c r="Q2313" s="8">
        <v>14.29</v>
      </c>
      <c r="R2313" s="8">
        <v>315.70999999999998</v>
      </c>
      <c r="S2313" s="8">
        <v>204</v>
      </c>
      <c r="T2313" s="8">
        <v>111.71</v>
      </c>
      <c r="U2313">
        <v>0</v>
      </c>
      <c r="V2313" s="8">
        <v>0</v>
      </c>
      <c r="W2313" s="8">
        <v>0</v>
      </c>
      <c r="X2313" s="8">
        <v>111.71</v>
      </c>
    </row>
    <row r="2314" spans="1:24" x14ac:dyDescent="0.25">
      <c r="A2314" t="s">
        <v>2640</v>
      </c>
      <c r="B2314" s="1">
        <v>46086</v>
      </c>
      <c r="C2314" t="s">
        <v>269</v>
      </c>
      <c r="D2314" t="s">
        <v>270</v>
      </c>
      <c r="E2314" t="s">
        <v>27</v>
      </c>
      <c r="F2314" t="s">
        <v>37</v>
      </c>
      <c r="G2314" t="s">
        <v>38</v>
      </c>
      <c r="H2314" t="s">
        <v>39</v>
      </c>
      <c r="I2314" t="s">
        <v>156</v>
      </c>
      <c r="J2314" t="s">
        <v>157</v>
      </c>
      <c r="K2314" t="s">
        <v>42</v>
      </c>
      <c r="L2314" s="13">
        <v>6.2</v>
      </c>
      <c r="M2314" s="8">
        <v>1.9</v>
      </c>
      <c r="N2314">
        <v>17</v>
      </c>
      <c r="O2314" s="8">
        <v>105.4</v>
      </c>
      <c r="P2314" s="14">
        <v>2.1399999999999999E-2</v>
      </c>
      <c r="Q2314" s="8">
        <v>2.2599999999999998</v>
      </c>
      <c r="R2314" s="8">
        <v>103.14</v>
      </c>
      <c r="S2314" s="8">
        <v>32.299999999999997</v>
      </c>
      <c r="T2314" s="8">
        <v>70.84</v>
      </c>
      <c r="U2314">
        <v>0</v>
      </c>
      <c r="V2314" s="8">
        <v>0</v>
      </c>
      <c r="W2314" s="8">
        <v>0</v>
      </c>
      <c r="X2314" s="8">
        <v>70.84</v>
      </c>
    </row>
    <row r="2315" spans="1:24" x14ac:dyDescent="0.25">
      <c r="A2315" t="s">
        <v>2641</v>
      </c>
      <c r="B2315" s="1">
        <v>45649</v>
      </c>
      <c r="C2315" t="s">
        <v>107</v>
      </c>
      <c r="D2315" t="s">
        <v>108</v>
      </c>
      <c r="E2315" t="s">
        <v>53</v>
      </c>
      <c r="F2315" t="s">
        <v>46</v>
      </c>
      <c r="G2315" t="s">
        <v>55</v>
      </c>
      <c r="H2315" t="s">
        <v>56</v>
      </c>
      <c r="I2315" t="s">
        <v>122</v>
      </c>
      <c r="J2315" t="s">
        <v>123</v>
      </c>
      <c r="K2315" t="s">
        <v>59</v>
      </c>
      <c r="L2315" s="13">
        <v>5.5</v>
      </c>
      <c r="M2315" s="8">
        <v>3.8</v>
      </c>
      <c r="N2315">
        <v>13</v>
      </c>
      <c r="O2315" s="8">
        <v>71.5</v>
      </c>
      <c r="P2315" s="14">
        <v>9.0399999999999994E-2</v>
      </c>
      <c r="Q2315" s="8">
        <v>6.46</v>
      </c>
      <c r="R2315" s="8">
        <v>65.040000000000006</v>
      </c>
      <c r="S2315" s="8">
        <v>49.4</v>
      </c>
      <c r="T2315" s="8">
        <v>15.64</v>
      </c>
      <c r="U2315">
        <v>0</v>
      </c>
      <c r="V2315" s="8">
        <v>0</v>
      </c>
      <c r="W2315" s="8">
        <v>0</v>
      </c>
      <c r="X2315" s="8">
        <v>15.64</v>
      </c>
    </row>
    <row r="2316" spans="1:24" x14ac:dyDescent="0.25">
      <c r="A2316" t="s">
        <v>2642</v>
      </c>
      <c r="B2316" s="1">
        <v>45651</v>
      </c>
      <c r="C2316" t="s">
        <v>226</v>
      </c>
      <c r="D2316" t="s">
        <v>227</v>
      </c>
      <c r="E2316" t="s">
        <v>27</v>
      </c>
      <c r="F2316" t="s">
        <v>54</v>
      </c>
      <c r="G2316" t="s">
        <v>29</v>
      </c>
      <c r="H2316" t="s">
        <v>30</v>
      </c>
      <c r="I2316" t="s">
        <v>112</v>
      </c>
      <c r="J2316" t="s">
        <v>113</v>
      </c>
      <c r="K2316" t="s">
        <v>42</v>
      </c>
      <c r="L2316" s="13">
        <v>8.5</v>
      </c>
      <c r="M2316" s="8">
        <v>2.8</v>
      </c>
      <c r="N2316">
        <v>115</v>
      </c>
      <c r="O2316" s="8">
        <v>977.5</v>
      </c>
      <c r="P2316" s="14">
        <v>2.0000000000000001E-4</v>
      </c>
      <c r="Q2316" s="8">
        <v>0.2</v>
      </c>
      <c r="R2316" s="8">
        <v>977.3</v>
      </c>
      <c r="S2316" s="8">
        <v>322</v>
      </c>
      <c r="T2316" s="8">
        <v>655.29999999999995</v>
      </c>
      <c r="U2316">
        <v>0</v>
      </c>
      <c r="V2316" s="8">
        <v>0</v>
      </c>
      <c r="W2316" s="8">
        <v>0</v>
      </c>
      <c r="X2316" s="8">
        <v>655.29999999999995</v>
      </c>
    </row>
    <row r="2317" spans="1:24" x14ac:dyDescent="0.25">
      <c r="A2317" t="s">
        <v>2643</v>
      </c>
      <c r="B2317" s="1">
        <v>46036</v>
      </c>
      <c r="C2317" t="s">
        <v>383</v>
      </c>
      <c r="D2317" t="s">
        <v>384</v>
      </c>
      <c r="E2317" t="s">
        <v>63</v>
      </c>
      <c r="F2317" t="s">
        <v>54</v>
      </c>
      <c r="G2317" t="s">
        <v>64</v>
      </c>
      <c r="H2317" t="s">
        <v>65</v>
      </c>
      <c r="I2317" t="s">
        <v>122</v>
      </c>
      <c r="J2317" t="s">
        <v>123</v>
      </c>
      <c r="K2317" t="s">
        <v>59</v>
      </c>
      <c r="L2317" s="13">
        <v>5.5</v>
      </c>
      <c r="M2317" s="8">
        <v>3.8</v>
      </c>
      <c r="N2317">
        <v>11</v>
      </c>
      <c r="O2317" s="8">
        <v>60.5</v>
      </c>
      <c r="P2317" s="14">
        <v>6.1000000000000004E-3</v>
      </c>
      <c r="Q2317" s="8">
        <v>0.37</v>
      </c>
      <c r="R2317" s="8">
        <v>60.13</v>
      </c>
      <c r="S2317" s="8">
        <v>41.8</v>
      </c>
      <c r="T2317" s="8">
        <v>18.329999999999998</v>
      </c>
      <c r="U2317">
        <v>0</v>
      </c>
      <c r="V2317" s="8">
        <v>0</v>
      </c>
      <c r="W2317" s="8">
        <v>0</v>
      </c>
      <c r="X2317" s="8">
        <v>18.329999999999998</v>
      </c>
    </row>
    <row r="2318" spans="1:24" x14ac:dyDescent="0.25">
      <c r="A2318" t="s">
        <v>2644</v>
      </c>
      <c r="B2318" s="1">
        <v>46130</v>
      </c>
      <c r="C2318" t="s">
        <v>427</v>
      </c>
      <c r="D2318" t="s">
        <v>428</v>
      </c>
      <c r="E2318" t="s">
        <v>150</v>
      </c>
      <c r="F2318" t="s">
        <v>46</v>
      </c>
      <c r="G2318" t="s">
        <v>151</v>
      </c>
      <c r="H2318" t="s">
        <v>152</v>
      </c>
      <c r="I2318" t="s">
        <v>47</v>
      </c>
      <c r="J2318" t="s">
        <v>48</v>
      </c>
      <c r="K2318" t="s">
        <v>49</v>
      </c>
      <c r="L2318" s="13">
        <v>5</v>
      </c>
      <c r="M2318" s="8">
        <v>3.2</v>
      </c>
      <c r="N2318">
        <v>6</v>
      </c>
      <c r="O2318" s="8">
        <v>30</v>
      </c>
      <c r="P2318" s="14">
        <v>9.98E-2</v>
      </c>
      <c r="Q2318" s="8">
        <v>2.99</v>
      </c>
      <c r="R2318" s="8">
        <v>27.01</v>
      </c>
      <c r="S2318" s="8">
        <v>19.2</v>
      </c>
      <c r="T2318" s="8">
        <v>7.81</v>
      </c>
      <c r="U2318">
        <v>0</v>
      </c>
      <c r="V2318" s="8">
        <v>0</v>
      </c>
      <c r="W2318" s="8">
        <v>0</v>
      </c>
      <c r="X2318" s="8">
        <v>7.81</v>
      </c>
    </row>
    <row r="2319" spans="1:24" x14ac:dyDescent="0.25">
      <c r="A2319" t="s">
        <v>2645</v>
      </c>
      <c r="B2319" s="1">
        <v>45952</v>
      </c>
      <c r="C2319" t="s">
        <v>689</v>
      </c>
      <c r="D2319" t="s">
        <v>690</v>
      </c>
      <c r="E2319" t="s">
        <v>27</v>
      </c>
      <c r="F2319" t="s">
        <v>54</v>
      </c>
      <c r="G2319" t="s">
        <v>29</v>
      </c>
      <c r="H2319" t="s">
        <v>30</v>
      </c>
      <c r="I2319" t="s">
        <v>57</v>
      </c>
      <c r="J2319" t="s">
        <v>58</v>
      </c>
      <c r="K2319" t="s">
        <v>59</v>
      </c>
      <c r="L2319" s="13">
        <v>10.5</v>
      </c>
      <c r="M2319" s="8">
        <v>7.5</v>
      </c>
      <c r="N2319">
        <v>142</v>
      </c>
      <c r="O2319" s="8">
        <v>1491</v>
      </c>
      <c r="P2319" s="14">
        <v>0.45319999999999999</v>
      </c>
      <c r="Q2319" s="8">
        <v>675.72</v>
      </c>
      <c r="R2319" s="8">
        <v>815.28</v>
      </c>
      <c r="S2319" s="8">
        <v>1065</v>
      </c>
      <c r="T2319" s="8">
        <v>-249.72</v>
      </c>
      <c r="U2319">
        <v>12</v>
      </c>
      <c r="V2319" s="8">
        <v>68.900000000000006</v>
      </c>
      <c r="W2319" s="8">
        <v>96</v>
      </c>
      <c r="X2319" s="8">
        <v>-345.72</v>
      </c>
    </row>
    <row r="2320" spans="1:24" x14ac:dyDescent="0.25">
      <c r="A2320" t="s">
        <v>2646</v>
      </c>
      <c r="B2320" s="1">
        <v>46126</v>
      </c>
      <c r="C2320" t="s">
        <v>551</v>
      </c>
      <c r="D2320" t="s">
        <v>552</v>
      </c>
      <c r="E2320" t="s">
        <v>27</v>
      </c>
      <c r="F2320" t="s">
        <v>54</v>
      </c>
      <c r="G2320" t="s">
        <v>38</v>
      </c>
      <c r="H2320" t="s">
        <v>39</v>
      </c>
      <c r="I2320" t="s">
        <v>144</v>
      </c>
      <c r="J2320" t="s">
        <v>145</v>
      </c>
      <c r="K2320" t="s">
        <v>33</v>
      </c>
      <c r="L2320" s="13">
        <v>12</v>
      </c>
      <c r="M2320" s="8">
        <v>6.5</v>
      </c>
      <c r="N2320">
        <v>16</v>
      </c>
      <c r="O2320" s="8">
        <v>192</v>
      </c>
      <c r="P2320" s="14">
        <v>6.0000000000000001E-3</v>
      </c>
      <c r="Q2320" s="8">
        <v>1.1499999999999999</v>
      </c>
      <c r="R2320" s="8">
        <v>190.85</v>
      </c>
      <c r="S2320" s="8">
        <v>104</v>
      </c>
      <c r="T2320" s="8">
        <v>86.85</v>
      </c>
      <c r="U2320">
        <v>0</v>
      </c>
      <c r="V2320" s="8">
        <v>0</v>
      </c>
      <c r="W2320" s="8">
        <v>0</v>
      </c>
      <c r="X2320" s="8">
        <v>86.85</v>
      </c>
    </row>
    <row r="2321" spans="1:24" x14ac:dyDescent="0.25">
      <c r="A2321" t="s">
        <v>2647</v>
      </c>
      <c r="B2321" s="1">
        <v>45443</v>
      </c>
      <c r="C2321" t="s">
        <v>211</v>
      </c>
      <c r="D2321" t="s">
        <v>212</v>
      </c>
      <c r="E2321" t="s">
        <v>27</v>
      </c>
      <c r="F2321" t="s">
        <v>37</v>
      </c>
      <c r="G2321" t="s">
        <v>38</v>
      </c>
      <c r="H2321" t="s">
        <v>39</v>
      </c>
      <c r="I2321" t="s">
        <v>99</v>
      </c>
      <c r="J2321" t="s">
        <v>100</v>
      </c>
      <c r="K2321" t="s">
        <v>49</v>
      </c>
      <c r="L2321" s="13">
        <v>3.8</v>
      </c>
      <c r="M2321" s="8">
        <v>2.6</v>
      </c>
      <c r="N2321">
        <v>53</v>
      </c>
      <c r="O2321" s="8">
        <v>201.4</v>
      </c>
      <c r="P2321" s="14">
        <v>1.7500000000000002E-2</v>
      </c>
      <c r="Q2321" s="8">
        <v>3.52</v>
      </c>
      <c r="R2321" s="8">
        <v>197.88</v>
      </c>
      <c r="S2321" s="8">
        <v>137.80000000000001</v>
      </c>
      <c r="T2321" s="8">
        <v>60.08</v>
      </c>
      <c r="U2321">
        <v>0</v>
      </c>
      <c r="V2321" s="8">
        <v>0</v>
      </c>
      <c r="W2321" s="8">
        <v>0</v>
      </c>
      <c r="X2321" s="8">
        <v>60.08</v>
      </c>
    </row>
    <row r="2322" spans="1:24" x14ac:dyDescent="0.25">
      <c r="A2322" t="s">
        <v>2648</v>
      </c>
      <c r="B2322" s="1">
        <v>45533</v>
      </c>
      <c r="C2322" t="s">
        <v>520</v>
      </c>
      <c r="D2322" t="s">
        <v>521</v>
      </c>
      <c r="E2322" t="s">
        <v>63</v>
      </c>
      <c r="F2322" t="s">
        <v>37</v>
      </c>
      <c r="G2322" t="s">
        <v>64</v>
      </c>
      <c r="H2322" t="s">
        <v>65</v>
      </c>
      <c r="I2322" t="s">
        <v>156</v>
      </c>
      <c r="J2322" t="s">
        <v>157</v>
      </c>
      <c r="K2322" t="s">
        <v>42</v>
      </c>
      <c r="L2322" s="13">
        <v>6.2</v>
      </c>
      <c r="M2322" s="8">
        <v>1.9</v>
      </c>
      <c r="N2322">
        <v>16</v>
      </c>
      <c r="O2322" s="8">
        <v>99.2</v>
      </c>
      <c r="P2322" s="14">
        <v>1.5100000000000001E-2</v>
      </c>
      <c r="Q2322" s="8">
        <v>1.5</v>
      </c>
      <c r="R2322" s="8">
        <v>97.7</v>
      </c>
      <c r="S2322" s="8">
        <v>30.4</v>
      </c>
      <c r="T2322" s="8">
        <v>67.3</v>
      </c>
      <c r="U2322">
        <v>0</v>
      </c>
      <c r="V2322" s="8">
        <v>0</v>
      </c>
      <c r="W2322" s="8">
        <v>0</v>
      </c>
      <c r="X2322" s="8">
        <v>67.3</v>
      </c>
    </row>
    <row r="2323" spans="1:24" x14ac:dyDescent="0.25">
      <c r="A2323" t="s">
        <v>2649</v>
      </c>
      <c r="B2323" s="1">
        <v>45397</v>
      </c>
      <c r="C2323" t="s">
        <v>94</v>
      </c>
      <c r="D2323" t="s">
        <v>95</v>
      </c>
      <c r="E2323" t="s">
        <v>53</v>
      </c>
      <c r="F2323" t="s">
        <v>46</v>
      </c>
      <c r="G2323" t="s">
        <v>55</v>
      </c>
      <c r="H2323" t="s">
        <v>56</v>
      </c>
      <c r="I2323" t="s">
        <v>74</v>
      </c>
      <c r="J2323" t="s">
        <v>75</v>
      </c>
      <c r="K2323" t="s">
        <v>49</v>
      </c>
      <c r="L2323" s="13">
        <v>11</v>
      </c>
      <c r="M2323" s="8">
        <v>6.8</v>
      </c>
      <c r="N2323">
        <v>41</v>
      </c>
      <c r="O2323" s="8">
        <v>451</v>
      </c>
      <c r="P2323" s="14">
        <v>9.9699999999999997E-2</v>
      </c>
      <c r="Q2323" s="8">
        <v>44.96</v>
      </c>
      <c r="R2323" s="8">
        <v>406.04</v>
      </c>
      <c r="S2323" s="8">
        <v>278.8</v>
      </c>
      <c r="T2323" s="8">
        <v>127.24</v>
      </c>
      <c r="U2323">
        <v>0</v>
      </c>
      <c r="V2323" s="8">
        <v>0</v>
      </c>
      <c r="W2323" s="8">
        <v>0</v>
      </c>
      <c r="X2323" s="8">
        <v>127.24</v>
      </c>
    </row>
    <row r="2324" spans="1:24" x14ac:dyDescent="0.25">
      <c r="A2324" t="s">
        <v>2650</v>
      </c>
      <c r="B2324" s="1">
        <v>45441</v>
      </c>
      <c r="C2324" t="s">
        <v>523</v>
      </c>
      <c r="D2324" t="s">
        <v>524</v>
      </c>
      <c r="E2324" t="s">
        <v>27</v>
      </c>
      <c r="F2324" t="s">
        <v>89</v>
      </c>
      <c r="G2324" t="s">
        <v>38</v>
      </c>
      <c r="H2324" t="s">
        <v>39</v>
      </c>
      <c r="I2324" t="s">
        <v>144</v>
      </c>
      <c r="J2324" t="s">
        <v>145</v>
      </c>
      <c r="K2324" t="s">
        <v>33</v>
      </c>
      <c r="L2324" s="13">
        <v>12</v>
      </c>
      <c r="M2324" s="8">
        <v>6.5</v>
      </c>
      <c r="N2324">
        <v>26</v>
      </c>
      <c r="O2324" s="8">
        <v>312</v>
      </c>
      <c r="P2324" s="14">
        <v>0.1118</v>
      </c>
      <c r="Q2324" s="8">
        <v>34.880000000000003</v>
      </c>
      <c r="R2324" s="8">
        <v>277.12</v>
      </c>
      <c r="S2324" s="8">
        <v>169</v>
      </c>
      <c r="T2324" s="8">
        <v>108.12</v>
      </c>
      <c r="U2324">
        <v>0</v>
      </c>
      <c r="V2324" s="8">
        <v>0</v>
      </c>
      <c r="W2324" s="8">
        <v>0</v>
      </c>
      <c r="X2324" s="8">
        <v>108.12</v>
      </c>
    </row>
    <row r="2325" spans="1:24" x14ac:dyDescent="0.25">
      <c r="A2325" t="s">
        <v>2651</v>
      </c>
      <c r="B2325" s="1">
        <v>45554</v>
      </c>
      <c r="C2325" t="s">
        <v>136</v>
      </c>
      <c r="D2325" t="s">
        <v>137</v>
      </c>
      <c r="E2325" t="s">
        <v>71</v>
      </c>
      <c r="F2325" t="s">
        <v>54</v>
      </c>
      <c r="G2325" t="s">
        <v>72</v>
      </c>
      <c r="H2325" t="s">
        <v>73</v>
      </c>
      <c r="I2325" t="s">
        <v>144</v>
      </c>
      <c r="J2325" t="s">
        <v>145</v>
      </c>
      <c r="K2325" t="s">
        <v>33</v>
      </c>
      <c r="L2325" s="13">
        <v>12</v>
      </c>
      <c r="M2325" s="8">
        <v>6.5</v>
      </c>
      <c r="N2325">
        <v>48</v>
      </c>
      <c r="O2325" s="8">
        <v>576</v>
      </c>
      <c r="P2325" s="14">
        <v>5.0500000000000003E-2</v>
      </c>
      <c r="Q2325" s="8">
        <v>29.09</v>
      </c>
      <c r="R2325" s="8">
        <v>546.91</v>
      </c>
      <c r="S2325" s="8">
        <v>312</v>
      </c>
      <c r="T2325" s="8">
        <v>234.91</v>
      </c>
      <c r="U2325">
        <v>0</v>
      </c>
      <c r="V2325" s="8">
        <v>0</v>
      </c>
      <c r="W2325" s="8">
        <v>0</v>
      </c>
      <c r="X2325" s="8">
        <v>234.91</v>
      </c>
    </row>
    <row r="2326" spans="1:24" x14ac:dyDescent="0.25">
      <c r="A2326" t="s">
        <v>2652</v>
      </c>
      <c r="B2326" s="1">
        <v>45494</v>
      </c>
      <c r="C2326" t="s">
        <v>328</v>
      </c>
      <c r="D2326" t="s">
        <v>329</v>
      </c>
      <c r="E2326" t="s">
        <v>71</v>
      </c>
      <c r="F2326" t="s">
        <v>54</v>
      </c>
      <c r="G2326" t="s">
        <v>72</v>
      </c>
      <c r="H2326" t="s">
        <v>73</v>
      </c>
      <c r="I2326" t="s">
        <v>144</v>
      </c>
      <c r="J2326" t="s">
        <v>145</v>
      </c>
      <c r="K2326" t="s">
        <v>33</v>
      </c>
      <c r="L2326" s="13">
        <v>12</v>
      </c>
      <c r="M2326" s="8">
        <v>6.5</v>
      </c>
      <c r="N2326">
        <v>13</v>
      </c>
      <c r="O2326" s="8">
        <v>156</v>
      </c>
      <c r="P2326" s="14">
        <v>2.5000000000000001E-3</v>
      </c>
      <c r="Q2326" s="8">
        <v>0.39</v>
      </c>
      <c r="R2326" s="8">
        <v>155.61000000000001</v>
      </c>
      <c r="S2326" s="8">
        <v>84.5</v>
      </c>
      <c r="T2326" s="8">
        <v>71.11</v>
      </c>
      <c r="U2326">
        <v>0</v>
      </c>
      <c r="V2326" s="8">
        <v>0</v>
      </c>
      <c r="W2326" s="8">
        <v>0</v>
      </c>
      <c r="X2326" s="8">
        <v>71.11</v>
      </c>
    </row>
    <row r="2327" spans="1:24" x14ac:dyDescent="0.25">
      <c r="A2327" t="s">
        <v>2653</v>
      </c>
      <c r="B2327" s="1">
        <v>45469</v>
      </c>
      <c r="C2327" t="s">
        <v>367</v>
      </c>
      <c r="D2327" t="s">
        <v>368</v>
      </c>
      <c r="E2327" t="s">
        <v>63</v>
      </c>
      <c r="F2327" t="s">
        <v>54</v>
      </c>
      <c r="G2327" t="s">
        <v>64</v>
      </c>
      <c r="H2327" t="s">
        <v>65</v>
      </c>
      <c r="I2327" t="s">
        <v>66</v>
      </c>
      <c r="J2327" t="s">
        <v>67</v>
      </c>
      <c r="K2327" t="s">
        <v>33</v>
      </c>
      <c r="L2327" s="13">
        <v>4.5</v>
      </c>
      <c r="M2327" s="8">
        <v>2.1</v>
      </c>
      <c r="N2327">
        <v>14</v>
      </c>
      <c r="O2327" s="8">
        <v>63</v>
      </c>
      <c r="P2327" s="14">
        <v>3.1600000000000003E-2</v>
      </c>
      <c r="Q2327" s="8">
        <v>1.99</v>
      </c>
      <c r="R2327" s="8">
        <v>61.01</v>
      </c>
      <c r="S2327" s="8">
        <v>29.4</v>
      </c>
      <c r="T2327" s="8">
        <v>31.61</v>
      </c>
      <c r="U2327">
        <v>0</v>
      </c>
      <c r="V2327" s="8">
        <v>0</v>
      </c>
      <c r="W2327" s="8">
        <v>0</v>
      </c>
      <c r="X2327" s="8">
        <v>31.61</v>
      </c>
    </row>
    <row r="2328" spans="1:24" x14ac:dyDescent="0.25">
      <c r="A2328" t="s">
        <v>2654</v>
      </c>
      <c r="B2328" s="1">
        <v>45908</v>
      </c>
      <c r="C2328" t="s">
        <v>667</v>
      </c>
      <c r="D2328" t="s">
        <v>668</v>
      </c>
      <c r="E2328" t="s">
        <v>63</v>
      </c>
      <c r="F2328" t="s">
        <v>54</v>
      </c>
      <c r="G2328" t="s">
        <v>64</v>
      </c>
      <c r="H2328" t="s">
        <v>65</v>
      </c>
      <c r="I2328" t="s">
        <v>104</v>
      </c>
      <c r="J2328" t="s">
        <v>105</v>
      </c>
      <c r="K2328" t="s">
        <v>49</v>
      </c>
      <c r="L2328" s="13">
        <v>4.2</v>
      </c>
      <c r="M2328" s="8">
        <v>2.8</v>
      </c>
      <c r="N2328">
        <v>35</v>
      </c>
      <c r="O2328" s="8">
        <v>147</v>
      </c>
      <c r="P2328" s="14">
        <v>3.0000000000000001E-3</v>
      </c>
      <c r="Q2328" s="8">
        <v>0.44</v>
      </c>
      <c r="R2328" s="8">
        <v>146.56</v>
      </c>
      <c r="S2328" s="8">
        <v>98</v>
      </c>
      <c r="T2328" s="8">
        <v>48.56</v>
      </c>
      <c r="U2328">
        <v>0</v>
      </c>
      <c r="V2328" s="8">
        <v>0</v>
      </c>
      <c r="W2328" s="8">
        <v>0</v>
      </c>
      <c r="X2328" s="8">
        <v>48.56</v>
      </c>
    </row>
    <row r="2329" spans="1:24" x14ac:dyDescent="0.25">
      <c r="A2329" t="s">
        <v>2655</v>
      </c>
      <c r="B2329" s="1">
        <v>45448</v>
      </c>
      <c r="C2329" t="s">
        <v>354</v>
      </c>
      <c r="D2329" t="s">
        <v>355</v>
      </c>
      <c r="E2329" t="s">
        <v>71</v>
      </c>
      <c r="F2329" t="s">
        <v>54</v>
      </c>
      <c r="G2329" t="s">
        <v>72</v>
      </c>
      <c r="H2329" t="s">
        <v>73</v>
      </c>
      <c r="I2329" t="s">
        <v>127</v>
      </c>
      <c r="J2329" t="s">
        <v>128</v>
      </c>
      <c r="K2329" t="s">
        <v>33</v>
      </c>
      <c r="L2329" s="13">
        <v>7.2</v>
      </c>
      <c r="M2329" s="8">
        <v>3.6</v>
      </c>
      <c r="N2329">
        <v>132</v>
      </c>
      <c r="O2329" s="8">
        <v>950.4</v>
      </c>
      <c r="P2329" s="14">
        <v>3.2300000000000002E-2</v>
      </c>
      <c r="Q2329" s="8">
        <v>30.7</v>
      </c>
      <c r="R2329" s="8">
        <v>919.7</v>
      </c>
      <c r="S2329" s="8">
        <v>475.2</v>
      </c>
      <c r="T2329" s="8">
        <v>444.5</v>
      </c>
      <c r="U2329">
        <v>0</v>
      </c>
      <c r="V2329" s="8">
        <v>0</v>
      </c>
      <c r="W2329" s="8">
        <v>0</v>
      </c>
      <c r="X2329" s="8">
        <v>444.5</v>
      </c>
    </row>
    <row r="2330" spans="1:24" x14ac:dyDescent="0.25">
      <c r="A2330" t="s">
        <v>2656</v>
      </c>
      <c r="B2330" s="1">
        <v>46070</v>
      </c>
      <c r="C2330" t="s">
        <v>386</v>
      </c>
      <c r="D2330" t="s">
        <v>387</v>
      </c>
      <c r="E2330" t="s">
        <v>27</v>
      </c>
      <c r="F2330" t="s">
        <v>54</v>
      </c>
      <c r="G2330" t="s">
        <v>29</v>
      </c>
      <c r="H2330" t="s">
        <v>30</v>
      </c>
      <c r="I2330" t="s">
        <v>104</v>
      </c>
      <c r="J2330" t="s">
        <v>105</v>
      </c>
      <c r="K2330" t="s">
        <v>49</v>
      </c>
      <c r="L2330" s="13">
        <v>4.2</v>
      </c>
      <c r="M2330" s="8">
        <v>2.8</v>
      </c>
      <c r="N2330">
        <v>28</v>
      </c>
      <c r="O2330" s="8">
        <v>117.6</v>
      </c>
      <c r="P2330" s="14">
        <v>3.0599999999999999E-2</v>
      </c>
      <c r="Q2330" s="8">
        <v>3.6</v>
      </c>
      <c r="R2330" s="8">
        <v>114</v>
      </c>
      <c r="S2330" s="8">
        <v>78.400000000000006</v>
      </c>
      <c r="T2330" s="8">
        <v>35.6</v>
      </c>
      <c r="U2330">
        <v>0</v>
      </c>
      <c r="V2330" s="8">
        <v>0</v>
      </c>
      <c r="W2330" s="8">
        <v>0</v>
      </c>
      <c r="X2330" s="8">
        <v>35.6</v>
      </c>
    </row>
    <row r="2331" spans="1:24" x14ac:dyDescent="0.25">
      <c r="A2331" t="s">
        <v>2657</v>
      </c>
      <c r="B2331" s="1">
        <v>46069</v>
      </c>
      <c r="C2331" t="s">
        <v>357</v>
      </c>
      <c r="D2331" t="s">
        <v>358</v>
      </c>
      <c r="E2331" t="s">
        <v>27</v>
      </c>
      <c r="F2331" t="s">
        <v>46</v>
      </c>
      <c r="G2331" t="s">
        <v>29</v>
      </c>
      <c r="H2331" t="s">
        <v>30</v>
      </c>
      <c r="I2331" t="s">
        <v>66</v>
      </c>
      <c r="J2331" t="s">
        <v>67</v>
      </c>
      <c r="K2331" t="s">
        <v>33</v>
      </c>
      <c r="L2331" s="13">
        <v>4.5</v>
      </c>
      <c r="M2331" s="8">
        <v>2.1</v>
      </c>
      <c r="N2331">
        <v>11</v>
      </c>
      <c r="O2331" s="8">
        <v>49.5</v>
      </c>
      <c r="P2331" s="14">
        <v>0.2301</v>
      </c>
      <c r="Q2331" s="8">
        <v>11.39</v>
      </c>
      <c r="R2331" s="8">
        <v>38.11</v>
      </c>
      <c r="S2331" s="8">
        <v>23.1</v>
      </c>
      <c r="T2331" s="8">
        <v>15.01</v>
      </c>
      <c r="U2331">
        <v>0</v>
      </c>
      <c r="V2331" s="8">
        <v>0</v>
      </c>
      <c r="W2331" s="8">
        <v>0</v>
      </c>
      <c r="X2331" s="8">
        <v>15.01</v>
      </c>
    </row>
    <row r="2332" spans="1:24" x14ac:dyDescent="0.25">
      <c r="A2332" t="s">
        <v>2658</v>
      </c>
      <c r="B2332" s="1">
        <v>45963</v>
      </c>
      <c r="C2332" t="s">
        <v>361</v>
      </c>
      <c r="D2332" t="s">
        <v>362</v>
      </c>
      <c r="E2332" t="s">
        <v>27</v>
      </c>
      <c r="F2332" t="s">
        <v>28</v>
      </c>
      <c r="G2332" t="s">
        <v>29</v>
      </c>
      <c r="H2332" t="s">
        <v>30</v>
      </c>
      <c r="I2332" t="s">
        <v>84</v>
      </c>
      <c r="J2332" t="s">
        <v>85</v>
      </c>
      <c r="K2332" t="s">
        <v>42</v>
      </c>
      <c r="L2332" s="13">
        <v>9.9</v>
      </c>
      <c r="M2332" s="8">
        <v>3.1</v>
      </c>
      <c r="N2332">
        <v>136</v>
      </c>
      <c r="O2332" s="8">
        <v>1346.4</v>
      </c>
      <c r="P2332" s="14">
        <v>0.1263</v>
      </c>
      <c r="Q2332" s="8">
        <v>170.05</v>
      </c>
      <c r="R2332" s="8">
        <v>1176.3499999999999</v>
      </c>
      <c r="S2332" s="8">
        <v>421.6</v>
      </c>
      <c r="T2332" s="8">
        <v>754.75</v>
      </c>
      <c r="U2332">
        <v>0</v>
      </c>
      <c r="V2332" s="8">
        <v>0</v>
      </c>
      <c r="W2332" s="8">
        <v>0</v>
      </c>
      <c r="X2332" s="8">
        <v>754.75</v>
      </c>
    </row>
    <row r="2333" spans="1:24" x14ac:dyDescent="0.25">
      <c r="A2333" t="s">
        <v>2659</v>
      </c>
      <c r="B2333" s="1">
        <v>45369</v>
      </c>
      <c r="C2333" t="s">
        <v>171</v>
      </c>
      <c r="D2333" t="s">
        <v>172</v>
      </c>
      <c r="E2333" t="s">
        <v>27</v>
      </c>
      <c r="F2333" t="s">
        <v>46</v>
      </c>
      <c r="G2333" t="s">
        <v>29</v>
      </c>
      <c r="H2333" t="s">
        <v>30</v>
      </c>
      <c r="I2333" t="s">
        <v>66</v>
      </c>
      <c r="J2333" t="s">
        <v>67</v>
      </c>
      <c r="K2333" t="s">
        <v>33</v>
      </c>
      <c r="L2333" s="13">
        <v>4.5</v>
      </c>
      <c r="M2333" s="8">
        <v>2.1</v>
      </c>
      <c r="N2333">
        <v>13</v>
      </c>
      <c r="O2333" s="8">
        <v>58.5</v>
      </c>
      <c r="P2333" s="14">
        <v>5.2200000000000003E-2</v>
      </c>
      <c r="Q2333" s="8">
        <v>3.05</v>
      </c>
      <c r="R2333" s="8">
        <v>55.45</v>
      </c>
      <c r="S2333" s="8">
        <v>27.3</v>
      </c>
      <c r="T2333" s="8">
        <v>28.15</v>
      </c>
      <c r="U2333">
        <v>4</v>
      </c>
      <c r="V2333" s="8">
        <v>17.059999999999999</v>
      </c>
      <c r="W2333" s="8">
        <v>10.4</v>
      </c>
      <c r="X2333" s="8">
        <v>17.75</v>
      </c>
    </row>
    <row r="2334" spans="1:24" x14ac:dyDescent="0.25">
      <c r="A2334" t="s">
        <v>2660</v>
      </c>
      <c r="B2334" s="1">
        <v>45473</v>
      </c>
      <c r="C2334" t="s">
        <v>461</v>
      </c>
      <c r="D2334" t="s">
        <v>462</v>
      </c>
      <c r="E2334" t="s">
        <v>27</v>
      </c>
      <c r="F2334" t="s">
        <v>37</v>
      </c>
      <c r="G2334" t="s">
        <v>38</v>
      </c>
      <c r="H2334" t="s">
        <v>39</v>
      </c>
      <c r="I2334" t="s">
        <v>185</v>
      </c>
      <c r="J2334" t="s">
        <v>186</v>
      </c>
      <c r="K2334" t="s">
        <v>59</v>
      </c>
      <c r="L2334" s="13">
        <v>4.9000000000000004</v>
      </c>
      <c r="M2334" s="8">
        <v>3.1</v>
      </c>
      <c r="N2334">
        <v>33</v>
      </c>
      <c r="O2334" s="8">
        <v>161.69999999999999</v>
      </c>
      <c r="P2334" s="14">
        <v>5.7999999999999996E-3</v>
      </c>
      <c r="Q2334" s="8">
        <v>0.94</v>
      </c>
      <c r="R2334" s="8">
        <v>160.76</v>
      </c>
      <c r="S2334" s="8">
        <v>102.3</v>
      </c>
      <c r="T2334" s="8">
        <v>58.46</v>
      </c>
      <c r="U2334">
        <v>0</v>
      </c>
      <c r="V2334" s="8">
        <v>0</v>
      </c>
      <c r="W2334" s="8">
        <v>0</v>
      </c>
      <c r="X2334" s="8">
        <v>58.46</v>
      </c>
    </row>
    <row r="2335" spans="1:24" x14ac:dyDescent="0.25">
      <c r="A2335" t="s">
        <v>2661</v>
      </c>
      <c r="B2335" s="1">
        <v>46083</v>
      </c>
      <c r="C2335" t="s">
        <v>337</v>
      </c>
      <c r="D2335" t="s">
        <v>338</v>
      </c>
      <c r="E2335" t="s">
        <v>27</v>
      </c>
      <c r="F2335" t="s">
        <v>54</v>
      </c>
      <c r="G2335" t="s">
        <v>38</v>
      </c>
      <c r="H2335" t="s">
        <v>39</v>
      </c>
      <c r="I2335" t="s">
        <v>31</v>
      </c>
      <c r="J2335" t="s">
        <v>32</v>
      </c>
      <c r="K2335" t="s">
        <v>33</v>
      </c>
      <c r="L2335" s="13">
        <v>5.8</v>
      </c>
      <c r="M2335" s="8">
        <v>2.7</v>
      </c>
      <c r="N2335">
        <v>48</v>
      </c>
      <c r="O2335" s="8">
        <v>278.39999999999998</v>
      </c>
      <c r="P2335" s="14">
        <v>7.0000000000000001E-3</v>
      </c>
      <c r="Q2335" s="8">
        <v>1.95</v>
      </c>
      <c r="R2335" s="8">
        <v>276.45</v>
      </c>
      <c r="S2335" s="8">
        <v>129.6</v>
      </c>
      <c r="T2335" s="8">
        <v>146.85</v>
      </c>
      <c r="U2335">
        <v>0</v>
      </c>
      <c r="V2335" s="8">
        <v>0</v>
      </c>
      <c r="W2335" s="8">
        <v>0</v>
      </c>
      <c r="X2335" s="8">
        <v>146.85</v>
      </c>
    </row>
    <row r="2336" spans="1:24" x14ac:dyDescent="0.25">
      <c r="A2336" t="s">
        <v>2662</v>
      </c>
      <c r="B2336" s="1">
        <v>45935</v>
      </c>
      <c r="C2336" t="s">
        <v>354</v>
      </c>
      <c r="D2336" t="s">
        <v>355</v>
      </c>
      <c r="E2336" t="s">
        <v>71</v>
      </c>
      <c r="F2336" t="s">
        <v>54</v>
      </c>
      <c r="G2336" t="s">
        <v>165</v>
      </c>
      <c r="H2336" t="s">
        <v>166</v>
      </c>
      <c r="I2336" t="s">
        <v>130</v>
      </c>
      <c r="J2336" t="s">
        <v>131</v>
      </c>
      <c r="K2336" t="s">
        <v>42</v>
      </c>
      <c r="L2336" s="13">
        <v>4.8</v>
      </c>
      <c r="M2336" s="8">
        <v>1.4</v>
      </c>
      <c r="N2336">
        <v>12</v>
      </c>
      <c r="O2336" s="8">
        <v>57.6</v>
      </c>
      <c r="P2336" s="14">
        <v>7.9000000000000008E-3</v>
      </c>
      <c r="Q2336" s="8">
        <v>0.46</v>
      </c>
      <c r="R2336" s="8">
        <v>57.14</v>
      </c>
      <c r="S2336" s="8">
        <v>16.8</v>
      </c>
      <c r="T2336" s="8">
        <v>40.340000000000003</v>
      </c>
      <c r="U2336">
        <v>1</v>
      </c>
      <c r="V2336" s="8">
        <v>4.76</v>
      </c>
      <c r="W2336" s="8">
        <v>1.9</v>
      </c>
      <c r="X2336" s="8">
        <v>38.44</v>
      </c>
    </row>
    <row r="2337" spans="1:24" x14ac:dyDescent="0.25">
      <c r="A2337" t="s">
        <v>2663</v>
      </c>
      <c r="B2337" s="1">
        <v>45797</v>
      </c>
      <c r="C2337" t="s">
        <v>567</v>
      </c>
      <c r="D2337" t="s">
        <v>568</v>
      </c>
      <c r="E2337" t="s">
        <v>27</v>
      </c>
      <c r="F2337" t="s">
        <v>37</v>
      </c>
      <c r="G2337" t="s">
        <v>29</v>
      </c>
      <c r="H2337" t="s">
        <v>30</v>
      </c>
      <c r="I2337" t="s">
        <v>127</v>
      </c>
      <c r="J2337" t="s">
        <v>128</v>
      </c>
      <c r="K2337" t="s">
        <v>33</v>
      </c>
      <c r="L2337" s="13">
        <v>7.2</v>
      </c>
      <c r="M2337" s="8">
        <v>3.6</v>
      </c>
      <c r="N2337">
        <v>8</v>
      </c>
      <c r="O2337" s="8">
        <v>57.6</v>
      </c>
      <c r="P2337" s="14">
        <v>4.1300000000000003E-2</v>
      </c>
      <c r="Q2337" s="8">
        <v>2.38</v>
      </c>
      <c r="R2337" s="8">
        <v>55.22</v>
      </c>
      <c r="S2337" s="8">
        <v>28.8</v>
      </c>
      <c r="T2337" s="8">
        <v>26.42</v>
      </c>
      <c r="U2337">
        <v>0</v>
      </c>
      <c r="V2337" s="8">
        <v>0</v>
      </c>
      <c r="W2337" s="8">
        <v>0</v>
      </c>
      <c r="X2337" s="8">
        <v>26.42</v>
      </c>
    </row>
    <row r="2338" spans="1:24" x14ac:dyDescent="0.25">
      <c r="A2338" t="s">
        <v>2664</v>
      </c>
      <c r="B2338" s="1">
        <v>45767</v>
      </c>
      <c r="C2338" t="s">
        <v>508</v>
      </c>
      <c r="D2338" t="s">
        <v>509</v>
      </c>
      <c r="E2338" t="s">
        <v>27</v>
      </c>
      <c r="F2338" t="s">
        <v>89</v>
      </c>
      <c r="G2338" t="s">
        <v>29</v>
      </c>
      <c r="H2338" t="s">
        <v>30</v>
      </c>
      <c r="I2338" t="s">
        <v>122</v>
      </c>
      <c r="J2338" t="s">
        <v>123</v>
      </c>
      <c r="K2338" t="s">
        <v>59</v>
      </c>
      <c r="L2338" s="13">
        <v>5.5</v>
      </c>
      <c r="M2338" s="8">
        <v>3.8</v>
      </c>
      <c r="N2338">
        <v>74</v>
      </c>
      <c r="O2338" s="8">
        <v>407</v>
      </c>
      <c r="P2338" s="14">
        <v>4.2900000000000001E-2</v>
      </c>
      <c r="Q2338" s="8">
        <v>17.46</v>
      </c>
      <c r="R2338" s="8">
        <v>389.54</v>
      </c>
      <c r="S2338" s="8">
        <v>281.2</v>
      </c>
      <c r="T2338" s="8">
        <v>108.34</v>
      </c>
      <c r="U2338">
        <v>0</v>
      </c>
      <c r="V2338" s="8">
        <v>0</v>
      </c>
      <c r="W2338" s="8">
        <v>0</v>
      </c>
      <c r="X2338" s="8">
        <v>108.34</v>
      </c>
    </row>
    <row r="2339" spans="1:24" x14ac:dyDescent="0.25">
      <c r="A2339" t="s">
        <v>2665</v>
      </c>
      <c r="B2339" s="1">
        <v>46064</v>
      </c>
      <c r="C2339" t="s">
        <v>276</v>
      </c>
      <c r="D2339" t="s">
        <v>277</v>
      </c>
      <c r="E2339" t="s">
        <v>150</v>
      </c>
      <c r="F2339" t="s">
        <v>37</v>
      </c>
      <c r="G2339" t="s">
        <v>151</v>
      </c>
      <c r="H2339" t="s">
        <v>152</v>
      </c>
      <c r="I2339" t="s">
        <v>130</v>
      </c>
      <c r="J2339" t="s">
        <v>131</v>
      </c>
      <c r="K2339" t="s">
        <v>42</v>
      </c>
      <c r="L2339" s="13">
        <v>4.8</v>
      </c>
      <c r="M2339" s="8">
        <v>1.4</v>
      </c>
      <c r="N2339">
        <v>10</v>
      </c>
      <c r="O2339" s="8">
        <v>48</v>
      </c>
      <c r="P2339" s="14">
        <v>2.5999999999999999E-2</v>
      </c>
      <c r="Q2339" s="8">
        <v>1.25</v>
      </c>
      <c r="R2339" s="8">
        <v>46.75</v>
      </c>
      <c r="S2339" s="8">
        <v>14</v>
      </c>
      <c r="T2339" s="8">
        <v>32.75</v>
      </c>
      <c r="U2339">
        <v>0</v>
      </c>
      <c r="V2339" s="8">
        <v>0</v>
      </c>
      <c r="W2339" s="8">
        <v>0</v>
      </c>
      <c r="X2339" s="8">
        <v>32.75</v>
      </c>
    </row>
    <row r="2340" spans="1:24" x14ac:dyDescent="0.25">
      <c r="A2340" t="s">
        <v>2666</v>
      </c>
      <c r="B2340" s="1">
        <v>45869</v>
      </c>
      <c r="C2340" t="s">
        <v>480</v>
      </c>
      <c r="D2340" t="s">
        <v>481</v>
      </c>
      <c r="E2340" t="s">
        <v>63</v>
      </c>
      <c r="F2340" t="s">
        <v>54</v>
      </c>
      <c r="G2340" t="s">
        <v>79</v>
      </c>
      <c r="H2340" t="s">
        <v>80</v>
      </c>
      <c r="I2340" t="s">
        <v>144</v>
      </c>
      <c r="J2340" t="s">
        <v>145</v>
      </c>
      <c r="K2340" t="s">
        <v>33</v>
      </c>
      <c r="L2340" s="13">
        <v>12</v>
      </c>
      <c r="M2340" s="8">
        <v>6.5</v>
      </c>
      <c r="N2340">
        <v>225</v>
      </c>
      <c r="O2340" s="8">
        <v>2700</v>
      </c>
      <c r="P2340" s="14">
        <v>1.5900000000000001E-2</v>
      </c>
      <c r="Q2340" s="8">
        <v>42.93</v>
      </c>
      <c r="R2340" s="8">
        <v>2657.07</v>
      </c>
      <c r="S2340" s="8">
        <v>1462.5</v>
      </c>
      <c r="T2340" s="8">
        <v>1194.57</v>
      </c>
      <c r="U2340">
        <v>0</v>
      </c>
      <c r="V2340" s="8">
        <v>0</v>
      </c>
      <c r="W2340" s="8">
        <v>0</v>
      </c>
      <c r="X2340" s="8">
        <v>1194.57</v>
      </c>
    </row>
    <row r="2341" spans="1:24" x14ac:dyDescent="0.25">
      <c r="A2341" t="s">
        <v>2667</v>
      </c>
      <c r="B2341" s="1">
        <v>46070</v>
      </c>
      <c r="C2341" t="s">
        <v>51</v>
      </c>
      <c r="D2341" t="s">
        <v>52</v>
      </c>
      <c r="E2341" t="s">
        <v>53</v>
      </c>
      <c r="F2341" t="s">
        <v>54</v>
      </c>
      <c r="G2341" t="s">
        <v>55</v>
      </c>
      <c r="H2341" t="s">
        <v>56</v>
      </c>
      <c r="I2341" t="s">
        <v>122</v>
      </c>
      <c r="J2341" t="s">
        <v>123</v>
      </c>
      <c r="K2341" t="s">
        <v>59</v>
      </c>
      <c r="L2341" s="13">
        <v>5.5</v>
      </c>
      <c r="M2341" s="8">
        <v>3.8</v>
      </c>
      <c r="N2341">
        <v>78</v>
      </c>
      <c r="O2341" s="8">
        <v>429</v>
      </c>
      <c r="P2341" s="14">
        <v>2.1299999999999999E-2</v>
      </c>
      <c r="Q2341" s="8">
        <v>9.14</v>
      </c>
      <c r="R2341" s="8">
        <v>419.86</v>
      </c>
      <c r="S2341" s="8">
        <v>296.39999999999998</v>
      </c>
      <c r="T2341" s="8">
        <v>123.46</v>
      </c>
      <c r="U2341">
        <v>0</v>
      </c>
      <c r="V2341" s="8">
        <v>0</v>
      </c>
      <c r="W2341" s="8">
        <v>0</v>
      </c>
      <c r="X2341" s="8">
        <v>123.46</v>
      </c>
    </row>
    <row r="2342" spans="1:24" x14ac:dyDescent="0.25">
      <c r="A2342" t="s">
        <v>2668</v>
      </c>
      <c r="B2342" s="1">
        <v>45885</v>
      </c>
      <c r="C2342" t="s">
        <v>551</v>
      </c>
      <c r="D2342" t="s">
        <v>552</v>
      </c>
      <c r="E2342" t="s">
        <v>27</v>
      </c>
      <c r="F2342" t="s">
        <v>54</v>
      </c>
      <c r="G2342" t="s">
        <v>38</v>
      </c>
      <c r="H2342" t="s">
        <v>39</v>
      </c>
      <c r="I2342" t="s">
        <v>31</v>
      </c>
      <c r="J2342" t="s">
        <v>32</v>
      </c>
      <c r="K2342" t="s">
        <v>33</v>
      </c>
      <c r="L2342" s="13">
        <v>5.8</v>
      </c>
      <c r="M2342" s="8">
        <v>2.7</v>
      </c>
      <c r="N2342">
        <v>90</v>
      </c>
      <c r="O2342" s="8">
        <v>522</v>
      </c>
      <c r="P2342" s="14">
        <v>9.4000000000000004E-3</v>
      </c>
      <c r="Q2342" s="8">
        <v>4.91</v>
      </c>
      <c r="R2342" s="8">
        <v>517.09</v>
      </c>
      <c r="S2342" s="8">
        <v>243</v>
      </c>
      <c r="T2342" s="8">
        <v>274.08999999999997</v>
      </c>
      <c r="U2342">
        <v>0</v>
      </c>
      <c r="V2342" s="8">
        <v>0</v>
      </c>
      <c r="W2342" s="8">
        <v>0</v>
      </c>
      <c r="X2342" s="8">
        <v>274.08999999999997</v>
      </c>
    </row>
    <row r="2343" spans="1:24" x14ac:dyDescent="0.25">
      <c r="A2343" t="s">
        <v>2669</v>
      </c>
      <c r="B2343" s="1">
        <v>45751</v>
      </c>
      <c r="C2343" t="s">
        <v>91</v>
      </c>
      <c r="D2343" t="s">
        <v>92</v>
      </c>
      <c r="E2343" t="s">
        <v>27</v>
      </c>
      <c r="F2343" t="s">
        <v>37</v>
      </c>
      <c r="G2343" t="s">
        <v>29</v>
      </c>
      <c r="H2343" t="s">
        <v>30</v>
      </c>
      <c r="I2343" t="s">
        <v>127</v>
      </c>
      <c r="J2343" t="s">
        <v>128</v>
      </c>
      <c r="K2343" t="s">
        <v>33</v>
      </c>
      <c r="L2343" s="13">
        <v>7.2</v>
      </c>
      <c r="M2343" s="8">
        <v>3.6</v>
      </c>
      <c r="N2343">
        <v>27</v>
      </c>
      <c r="O2343" s="8">
        <v>194.4</v>
      </c>
      <c r="P2343" s="14">
        <v>4.1999999999999997E-3</v>
      </c>
      <c r="Q2343" s="8">
        <v>0.82</v>
      </c>
      <c r="R2343" s="8">
        <v>193.58</v>
      </c>
      <c r="S2343" s="8">
        <v>97.2</v>
      </c>
      <c r="T2343" s="8">
        <v>96.38</v>
      </c>
      <c r="U2343">
        <v>0</v>
      </c>
      <c r="V2343" s="8">
        <v>0</v>
      </c>
      <c r="W2343" s="8">
        <v>0</v>
      </c>
      <c r="X2343" s="8">
        <v>96.38</v>
      </c>
    </row>
    <row r="2344" spans="1:24" x14ac:dyDescent="0.25">
      <c r="A2344" t="s">
        <v>2670</v>
      </c>
      <c r="B2344" s="1">
        <v>45989</v>
      </c>
      <c r="C2344" t="s">
        <v>252</v>
      </c>
      <c r="D2344" t="s">
        <v>253</v>
      </c>
      <c r="E2344" t="s">
        <v>63</v>
      </c>
      <c r="F2344" t="s">
        <v>54</v>
      </c>
      <c r="G2344" t="s">
        <v>79</v>
      </c>
      <c r="H2344" t="s">
        <v>80</v>
      </c>
      <c r="I2344" t="s">
        <v>144</v>
      </c>
      <c r="J2344" t="s">
        <v>145</v>
      </c>
      <c r="K2344" t="s">
        <v>33</v>
      </c>
      <c r="L2344" s="13">
        <v>12</v>
      </c>
      <c r="M2344" s="8">
        <v>6.5</v>
      </c>
      <c r="N2344">
        <v>293</v>
      </c>
      <c r="O2344" s="8">
        <v>3516</v>
      </c>
      <c r="P2344" s="14">
        <v>2.7000000000000001E-3</v>
      </c>
      <c r="Q2344" s="8">
        <v>9.49</v>
      </c>
      <c r="R2344" s="8">
        <v>3506.51</v>
      </c>
      <c r="S2344" s="8">
        <v>1904.5</v>
      </c>
      <c r="T2344" s="8">
        <v>1602.01</v>
      </c>
      <c r="U2344">
        <v>0</v>
      </c>
      <c r="V2344" s="8">
        <v>0</v>
      </c>
      <c r="W2344" s="8">
        <v>0</v>
      </c>
      <c r="X2344" s="8">
        <v>1602.01</v>
      </c>
    </row>
    <row r="2345" spans="1:24" x14ac:dyDescent="0.25">
      <c r="A2345" t="s">
        <v>2671</v>
      </c>
      <c r="B2345" s="1">
        <v>46238</v>
      </c>
      <c r="C2345" t="s">
        <v>183</v>
      </c>
      <c r="D2345" t="s">
        <v>184</v>
      </c>
      <c r="E2345" t="s">
        <v>63</v>
      </c>
      <c r="F2345" t="s">
        <v>89</v>
      </c>
      <c r="G2345" t="s">
        <v>79</v>
      </c>
      <c r="H2345" t="s">
        <v>80</v>
      </c>
      <c r="I2345" t="s">
        <v>57</v>
      </c>
      <c r="J2345" t="s">
        <v>58</v>
      </c>
      <c r="K2345" t="s">
        <v>59</v>
      </c>
      <c r="L2345" s="13">
        <v>10.5</v>
      </c>
      <c r="M2345" s="8">
        <v>7.5</v>
      </c>
      <c r="N2345">
        <v>97</v>
      </c>
      <c r="O2345" s="8">
        <v>1018.5</v>
      </c>
      <c r="P2345" s="14">
        <v>7.8100000000000003E-2</v>
      </c>
      <c r="Q2345" s="8">
        <v>79.540000000000006</v>
      </c>
      <c r="R2345" s="8">
        <v>938.96</v>
      </c>
      <c r="S2345" s="8">
        <v>727.5</v>
      </c>
      <c r="T2345" s="8">
        <v>211.46</v>
      </c>
      <c r="U2345">
        <v>0</v>
      </c>
      <c r="V2345" s="8">
        <v>0</v>
      </c>
      <c r="W2345" s="8">
        <v>0</v>
      </c>
      <c r="X2345" s="8">
        <v>211.46</v>
      </c>
    </row>
    <row r="2346" spans="1:24" x14ac:dyDescent="0.25">
      <c r="A2346" t="s">
        <v>2672</v>
      </c>
      <c r="B2346" s="1">
        <v>46195</v>
      </c>
      <c r="C2346" t="s">
        <v>458</v>
      </c>
      <c r="D2346" t="s">
        <v>459</v>
      </c>
      <c r="E2346" t="s">
        <v>27</v>
      </c>
      <c r="F2346" t="s">
        <v>89</v>
      </c>
      <c r="G2346" t="s">
        <v>38</v>
      </c>
      <c r="H2346" t="s">
        <v>39</v>
      </c>
      <c r="I2346" t="s">
        <v>104</v>
      </c>
      <c r="J2346" t="s">
        <v>105</v>
      </c>
      <c r="K2346" t="s">
        <v>49</v>
      </c>
      <c r="L2346" s="13">
        <v>4.2</v>
      </c>
      <c r="M2346" s="8">
        <v>2.8</v>
      </c>
      <c r="N2346">
        <v>54</v>
      </c>
      <c r="O2346" s="8">
        <v>226.8</v>
      </c>
      <c r="P2346" s="14">
        <v>5.0200000000000002E-2</v>
      </c>
      <c r="Q2346" s="8">
        <v>11.39</v>
      </c>
      <c r="R2346" s="8">
        <v>215.41</v>
      </c>
      <c r="S2346" s="8">
        <v>151.19999999999999</v>
      </c>
      <c r="T2346" s="8">
        <v>64.209999999999994</v>
      </c>
      <c r="U2346">
        <v>0</v>
      </c>
      <c r="V2346" s="8">
        <v>0</v>
      </c>
      <c r="W2346" s="8">
        <v>0</v>
      </c>
      <c r="X2346" s="8">
        <v>64.209999999999994</v>
      </c>
    </row>
    <row r="2347" spans="1:24" x14ac:dyDescent="0.25">
      <c r="A2347" t="s">
        <v>2673</v>
      </c>
      <c r="B2347" s="1">
        <v>45870</v>
      </c>
      <c r="C2347" t="s">
        <v>520</v>
      </c>
      <c r="D2347" t="s">
        <v>521</v>
      </c>
      <c r="E2347" t="s">
        <v>63</v>
      </c>
      <c r="F2347" t="s">
        <v>37</v>
      </c>
      <c r="G2347" t="s">
        <v>79</v>
      </c>
      <c r="H2347" t="s">
        <v>80</v>
      </c>
      <c r="I2347" t="s">
        <v>57</v>
      </c>
      <c r="J2347" t="s">
        <v>58</v>
      </c>
      <c r="K2347" t="s">
        <v>59</v>
      </c>
      <c r="L2347" s="13">
        <v>10.5</v>
      </c>
      <c r="M2347" s="8">
        <v>7.5</v>
      </c>
      <c r="N2347">
        <v>31</v>
      </c>
      <c r="O2347" s="8">
        <v>325.5</v>
      </c>
      <c r="P2347" s="14">
        <v>1.1999999999999999E-3</v>
      </c>
      <c r="Q2347" s="8">
        <v>0.39</v>
      </c>
      <c r="R2347" s="8">
        <v>325.11</v>
      </c>
      <c r="S2347" s="8">
        <v>232.5</v>
      </c>
      <c r="T2347" s="8">
        <v>92.61</v>
      </c>
      <c r="U2347">
        <v>0</v>
      </c>
      <c r="V2347" s="8">
        <v>0</v>
      </c>
      <c r="W2347" s="8">
        <v>0</v>
      </c>
      <c r="X2347" s="8">
        <v>92.61</v>
      </c>
    </row>
    <row r="2348" spans="1:24" x14ac:dyDescent="0.25">
      <c r="A2348" t="s">
        <v>2674</v>
      </c>
      <c r="B2348" s="1">
        <v>45950</v>
      </c>
      <c r="C2348" t="s">
        <v>276</v>
      </c>
      <c r="D2348" t="s">
        <v>277</v>
      </c>
      <c r="E2348" t="s">
        <v>150</v>
      </c>
      <c r="F2348" t="s">
        <v>37</v>
      </c>
      <c r="G2348" t="s">
        <v>151</v>
      </c>
      <c r="H2348" t="s">
        <v>152</v>
      </c>
      <c r="I2348" t="s">
        <v>112</v>
      </c>
      <c r="J2348" t="s">
        <v>113</v>
      </c>
      <c r="K2348" t="s">
        <v>42</v>
      </c>
      <c r="L2348" s="13">
        <v>8.5</v>
      </c>
      <c r="M2348" s="8">
        <v>2.8</v>
      </c>
      <c r="N2348">
        <v>35</v>
      </c>
      <c r="O2348" s="8">
        <v>297.5</v>
      </c>
      <c r="P2348" s="14">
        <v>3.15E-2</v>
      </c>
      <c r="Q2348" s="8">
        <v>9.3699999999999992</v>
      </c>
      <c r="R2348" s="8">
        <v>288.13</v>
      </c>
      <c r="S2348" s="8">
        <v>98</v>
      </c>
      <c r="T2348" s="8">
        <v>190.13</v>
      </c>
      <c r="U2348">
        <v>0</v>
      </c>
      <c r="V2348" s="8">
        <v>0</v>
      </c>
      <c r="W2348" s="8">
        <v>0</v>
      </c>
      <c r="X2348" s="8">
        <v>190.13</v>
      </c>
    </row>
    <row r="2349" spans="1:24" x14ac:dyDescent="0.25">
      <c r="A2349" t="s">
        <v>2675</v>
      </c>
      <c r="B2349" s="1">
        <v>45942</v>
      </c>
      <c r="C2349" t="s">
        <v>758</v>
      </c>
      <c r="D2349" t="s">
        <v>759</v>
      </c>
      <c r="E2349" t="s">
        <v>27</v>
      </c>
      <c r="F2349" t="s">
        <v>37</v>
      </c>
      <c r="G2349" t="s">
        <v>38</v>
      </c>
      <c r="H2349" t="s">
        <v>39</v>
      </c>
      <c r="I2349" t="s">
        <v>144</v>
      </c>
      <c r="J2349" t="s">
        <v>145</v>
      </c>
      <c r="K2349" t="s">
        <v>33</v>
      </c>
      <c r="L2349" s="13">
        <v>12</v>
      </c>
      <c r="M2349" s="8">
        <v>6.5</v>
      </c>
      <c r="N2349">
        <v>17</v>
      </c>
      <c r="O2349" s="8">
        <v>204</v>
      </c>
      <c r="P2349" s="14">
        <v>8.3000000000000001E-3</v>
      </c>
      <c r="Q2349" s="8">
        <v>1.69</v>
      </c>
      <c r="R2349" s="8">
        <v>202.31</v>
      </c>
      <c r="S2349" s="8">
        <v>110.5</v>
      </c>
      <c r="T2349" s="8">
        <v>91.81</v>
      </c>
      <c r="U2349">
        <v>0</v>
      </c>
      <c r="V2349" s="8">
        <v>0</v>
      </c>
      <c r="W2349" s="8">
        <v>0</v>
      </c>
      <c r="X2349" s="8">
        <v>91.81</v>
      </c>
    </row>
    <row r="2350" spans="1:24" x14ac:dyDescent="0.25">
      <c r="A2350" t="s">
        <v>2676</v>
      </c>
      <c r="B2350" s="1">
        <v>45931</v>
      </c>
      <c r="C2350" t="s">
        <v>266</v>
      </c>
      <c r="D2350" t="s">
        <v>267</v>
      </c>
      <c r="E2350" t="s">
        <v>53</v>
      </c>
      <c r="F2350" t="s">
        <v>54</v>
      </c>
      <c r="G2350" t="s">
        <v>55</v>
      </c>
      <c r="H2350" t="s">
        <v>56</v>
      </c>
      <c r="I2350" t="s">
        <v>127</v>
      </c>
      <c r="J2350" t="s">
        <v>128</v>
      </c>
      <c r="K2350" t="s">
        <v>33</v>
      </c>
      <c r="L2350" s="13">
        <v>7.2</v>
      </c>
      <c r="M2350" s="8">
        <v>3.6</v>
      </c>
      <c r="N2350">
        <v>33</v>
      </c>
      <c r="O2350" s="8">
        <v>237.6</v>
      </c>
      <c r="P2350" s="14">
        <v>2E-3</v>
      </c>
      <c r="Q2350" s="8">
        <v>0.48</v>
      </c>
      <c r="R2350" s="8">
        <v>237.12</v>
      </c>
      <c r="S2350" s="8">
        <v>118.8</v>
      </c>
      <c r="T2350" s="8">
        <v>118.32</v>
      </c>
      <c r="U2350">
        <v>0</v>
      </c>
      <c r="V2350" s="8">
        <v>0</v>
      </c>
      <c r="W2350" s="8">
        <v>0</v>
      </c>
      <c r="X2350" s="8">
        <v>118.32</v>
      </c>
    </row>
    <row r="2351" spans="1:24" x14ac:dyDescent="0.25">
      <c r="A2351" t="s">
        <v>2677</v>
      </c>
      <c r="B2351" s="1">
        <v>45622</v>
      </c>
      <c r="C2351" t="s">
        <v>331</v>
      </c>
      <c r="D2351" t="s">
        <v>332</v>
      </c>
      <c r="E2351" t="s">
        <v>150</v>
      </c>
      <c r="F2351" t="s">
        <v>37</v>
      </c>
      <c r="G2351" t="s">
        <v>151</v>
      </c>
      <c r="H2351" t="s">
        <v>152</v>
      </c>
      <c r="I2351" t="s">
        <v>31</v>
      </c>
      <c r="J2351" t="s">
        <v>32</v>
      </c>
      <c r="K2351" t="s">
        <v>33</v>
      </c>
      <c r="L2351" s="13">
        <v>5.8</v>
      </c>
      <c r="M2351" s="8">
        <v>2.7</v>
      </c>
      <c r="N2351">
        <v>3</v>
      </c>
      <c r="O2351" s="8">
        <v>17.399999999999999</v>
      </c>
      <c r="P2351" s="14">
        <v>1.2E-2</v>
      </c>
      <c r="Q2351" s="8">
        <v>0.21</v>
      </c>
      <c r="R2351" s="8">
        <v>17.190000000000001</v>
      </c>
      <c r="S2351" s="8">
        <v>8.1</v>
      </c>
      <c r="T2351" s="8">
        <v>9.09</v>
      </c>
      <c r="U2351">
        <v>1</v>
      </c>
      <c r="V2351" s="8">
        <v>5.73</v>
      </c>
      <c r="W2351" s="8">
        <v>3.2</v>
      </c>
      <c r="X2351" s="8">
        <v>5.89</v>
      </c>
    </row>
    <row r="2352" spans="1:24" x14ac:dyDescent="0.25">
      <c r="A2352" t="s">
        <v>2678</v>
      </c>
      <c r="B2352" s="1">
        <v>46176</v>
      </c>
      <c r="C2352" t="s">
        <v>171</v>
      </c>
      <c r="D2352" t="s">
        <v>172</v>
      </c>
      <c r="E2352" t="s">
        <v>27</v>
      </c>
      <c r="F2352" t="s">
        <v>46</v>
      </c>
      <c r="G2352" t="s">
        <v>38</v>
      </c>
      <c r="H2352" t="s">
        <v>39</v>
      </c>
      <c r="I2352" t="s">
        <v>74</v>
      </c>
      <c r="J2352" t="s">
        <v>75</v>
      </c>
      <c r="K2352" t="s">
        <v>49</v>
      </c>
      <c r="L2352" s="13">
        <v>11</v>
      </c>
      <c r="M2352" s="8">
        <v>6.8</v>
      </c>
      <c r="N2352">
        <v>29</v>
      </c>
      <c r="O2352" s="8">
        <v>319</v>
      </c>
      <c r="P2352" s="14">
        <v>0.44929999999999998</v>
      </c>
      <c r="Q2352" s="8">
        <v>143.33000000000001</v>
      </c>
      <c r="R2352" s="8">
        <v>175.67</v>
      </c>
      <c r="S2352" s="8">
        <v>197.2</v>
      </c>
      <c r="T2352" s="8">
        <v>-21.53</v>
      </c>
      <c r="U2352">
        <v>0</v>
      </c>
      <c r="V2352" s="8">
        <v>0</v>
      </c>
      <c r="W2352" s="8">
        <v>0</v>
      </c>
      <c r="X2352" s="8">
        <v>-21.53</v>
      </c>
    </row>
    <row r="2353" spans="1:24" x14ac:dyDescent="0.25">
      <c r="A2353" t="s">
        <v>2679</v>
      </c>
      <c r="B2353" s="1">
        <v>45934</v>
      </c>
      <c r="C2353" t="s">
        <v>69</v>
      </c>
      <c r="D2353" t="s">
        <v>70</v>
      </c>
      <c r="E2353" t="s">
        <v>71</v>
      </c>
      <c r="F2353" t="s">
        <v>37</v>
      </c>
      <c r="G2353" t="s">
        <v>165</v>
      </c>
      <c r="H2353" t="s">
        <v>166</v>
      </c>
      <c r="I2353" t="s">
        <v>74</v>
      </c>
      <c r="J2353" t="s">
        <v>75</v>
      </c>
      <c r="K2353" t="s">
        <v>49</v>
      </c>
      <c r="L2353" s="13">
        <v>11</v>
      </c>
      <c r="M2353" s="8">
        <v>6.8</v>
      </c>
      <c r="N2353">
        <v>38</v>
      </c>
      <c r="O2353" s="8">
        <v>418</v>
      </c>
      <c r="P2353" s="14">
        <v>2.5999999999999999E-2</v>
      </c>
      <c r="Q2353" s="8">
        <v>10.87</v>
      </c>
      <c r="R2353" s="8">
        <v>407.13</v>
      </c>
      <c r="S2353" s="8">
        <v>258.39999999999998</v>
      </c>
      <c r="T2353" s="8">
        <v>148.72999999999999</v>
      </c>
      <c r="U2353">
        <v>0</v>
      </c>
      <c r="V2353" s="8">
        <v>0</v>
      </c>
      <c r="W2353" s="8">
        <v>0</v>
      </c>
      <c r="X2353" s="8">
        <v>148.72999999999999</v>
      </c>
    </row>
    <row r="2354" spans="1:24" x14ac:dyDescent="0.25">
      <c r="A2354" t="s">
        <v>2680</v>
      </c>
      <c r="B2354" s="1">
        <v>45615</v>
      </c>
      <c r="C2354" t="s">
        <v>188</v>
      </c>
      <c r="D2354" t="s">
        <v>189</v>
      </c>
      <c r="E2354" t="s">
        <v>27</v>
      </c>
      <c r="F2354" t="s">
        <v>54</v>
      </c>
      <c r="G2354" t="s">
        <v>38</v>
      </c>
      <c r="H2354" t="s">
        <v>39</v>
      </c>
      <c r="I2354" t="s">
        <v>57</v>
      </c>
      <c r="J2354" t="s">
        <v>58</v>
      </c>
      <c r="K2354" t="s">
        <v>59</v>
      </c>
      <c r="L2354" s="13">
        <v>10.5</v>
      </c>
      <c r="M2354" s="8">
        <v>7.5</v>
      </c>
      <c r="N2354">
        <v>81</v>
      </c>
      <c r="O2354" s="8">
        <v>850.5</v>
      </c>
      <c r="P2354" s="14">
        <v>1.1999999999999999E-3</v>
      </c>
      <c r="Q2354" s="8">
        <v>1.02</v>
      </c>
      <c r="R2354" s="8">
        <v>849.48</v>
      </c>
      <c r="S2354" s="8">
        <v>607.5</v>
      </c>
      <c r="T2354" s="8">
        <v>241.98</v>
      </c>
      <c r="U2354">
        <v>0</v>
      </c>
      <c r="V2354" s="8">
        <v>0</v>
      </c>
      <c r="W2354" s="8">
        <v>0</v>
      </c>
      <c r="X2354" s="8">
        <v>241.98</v>
      </c>
    </row>
    <row r="2355" spans="1:24" x14ac:dyDescent="0.25">
      <c r="A2355" t="s">
        <v>2681</v>
      </c>
      <c r="B2355" s="1">
        <v>45446</v>
      </c>
      <c r="C2355" t="s">
        <v>321</v>
      </c>
      <c r="D2355" t="s">
        <v>322</v>
      </c>
      <c r="E2355" t="s">
        <v>63</v>
      </c>
      <c r="F2355" t="s">
        <v>46</v>
      </c>
      <c r="G2355" t="s">
        <v>79</v>
      </c>
      <c r="H2355" t="s">
        <v>80</v>
      </c>
      <c r="I2355" t="s">
        <v>57</v>
      </c>
      <c r="J2355" t="s">
        <v>58</v>
      </c>
      <c r="K2355" t="s">
        <v>59</v>
      </c>
      <c r="L2355" s="13">
        <v>10.5</v>
      </c>
      <c r="M2355" s="8">
        <v>7.5</v>
      </c>
      <c r="N2355">
        <v>14</v>
      </c>
      <c r="O2355" s="8">
        <v>147</v>
      </c>
      <c r="P2355" s="14">
        <v>0.12509999999999999</v>
      </c>
      <c r="Q2355" s="8">
        <v>18.39</v>
      </c>
      <c r="R2355" s="8">
        <v>128.61000000000001</v>
      </c>
      <c r="S2355" s="8">
        <v>105</v>
      </c>
      <c r="T2355" s="8">
        <v>23.61</v>
      </c>
      <c r="U2355">
        <v>0</v>
      </c>
      <c r="V2355" s="8">
        <v>0</v>
      </c>
      <c r="W2355" s="8">
        <v>0</v>
      </c>
      <c r="X2355" s="8">
        <v>23.61</v>
      </c>
    </row>
    <row r="2356" spans="1:24" x14ac:dyDescent="0.25">
      <c r="A2356" t="s">
        <v>2682</v>
      </c>
      <c r="B2356" s="1">
        <v>45742</v>
      </c>
      <c r="C2356" t="s">
        <v>520</v>
      </c>
      <c r="D2356" t="s">
        <v>521</v>
      </c>
      <c r="E2356" t="s">
        <v>63</v>
      </c>
      <c r="F2356" t="s">
        <v>37</v>
      </c>
      <c r="G2356" t="s">
        <v>64</v>
      </c>
      <c r="H2356" t="s">
        <v>65</v>
      </c>
      <c r="I2356" t="s">
        <v>47</v>
      </c>
      <c r="J2356" t="s">
        <v>48</v>
      </c>
      <c r="K2356" t="s">
        <v>49</v>
      </c>
      <c r="L2356" s="13">
        <v>5</v>
      </c>
      <c r="M2356" s="8">
        <v>3.2</v>
      </c>
      <c r="N2356">
        <v>9</v>
      </c>
      <c r="O2356" s="8">
        <v>45</v>
      </c>
      <c r="P2356" s="14">
        <v>1.4200000000000001E-2</v>
      </c>
      <c r="Q2356" s="8">
        <v>0.64</v>
      </c>
      <c r="R2356" s="8">
        <v>44.36</v>
      </c>
      <c r="S2356" s="8">
        <v>28.8</v>
      </c>
      <c r="T2356" s="8">
        <v>15.56</v>
      </c>
      <c r="U2356">
        <v>0</v>
      </c>
      <c r="V2356" s="8">
        <v>0</v>
      </c>
      <c r="W2356" s="8">
        <v>0</v>
      </c>
      <c r="X2356" s="8">
        <v>15.56</v>
      </c>
    </row>
    <row r="2357" spans="1:24" x14ac:dyDescent="0.25">
      <c r="A2357" t="s">
        <v>2683</v>
      </c>
      <c r="B2357" s="1">
        <v>45361</v>
      </c>
      <c r="C2357" t="s">
        <v>238</v>
      </c>
      <c r="D2357" t="s">
        <v>239</v>
      </c>
      <c r="E2357" t="s">
        <v>27</v>
      </c>
      <c r="F2357" t="s">
        <v>37</v>
      </c>
      <c r="G2357" t="s">
        <v>38</v>
      </c>
      <c r="H2357" t="s">
        <v>39</v>
      </c>
      <c r="I2357" t="s">
        <v>127</v>
      </c>
      <c r="J2357" t="s">
        <v>128</v>
      </c>
      <c r="K2357" t="s">
        <v>33</v>
      </c>
      <c r="L2357" s="13">
        <v>7.2</v>
      </c>
      <c r="M2357" s="8">
        <v>3.6</v>
      </c>
      <c r="N2357">
        <v>38</v>
      </c>
      <c r="O2357" s="8">
        <v>273.60000000000002</v>
      </c>
      <c r="P2357" s="14">
        <v>1.52E-2</v>
      </c>
      <c r="Q2357" s="8">
        <v>4.16</v>
      </c>
      <c r="R2357" s="8">
        <v>269.44</v>
      </c>
      <c r="S2357" s="8">
        <v>136.80000000000001</v>
      </c>
      <c r="T2357" s="8">
        <v>132.63999999999999</v>
      </c>
      <c r="U2357">
        <v>0</v>
      </c>
      <c r="V2357" s="8">
        <v>0</v>
      </c>
      <c r="W2357" s="8">
        <v>0</v>
      </c>
      <c r="X2357" s="8">
        <v>132.63999999999999</v>
      </c>
    </row>
    <row r="2358" spans="1:24" x14ac:dyDescent="0.25">
      <c r="A2358" t="s">
        <v>2684</v>
      </c>
      <c r="B2358" s="1">
        <v>45772</v>
      </c>
      <c r="C2358" t="s">
        <v>440</v>
      </c>
      <c r="D2358" t="s">
        <v>441</v>
      </c>
      <c r="E2358" t="s">
        <v>71</v>
      </c>
      <c r="F2358" t="s">
        <v>54</v>
      </c>
      <c r="G2358" t="s">
        <v>165</v>
      </c>
      <c r="H2358" t="s">
        <v>166</v>
      </c>
      <c r="I2358" t="s">
        <v>99</v>
      </c>
      <c r="J2358" t="s">
        <v>100</v>
      </c>
      <c r="K2358" t="s">
        <v>49</v>
      </c>
      <c r="L2358" s="13">
        <v>3.8</v>
      </c>
      <c r="M2358" s="8">
        <v>2.6</v>
      </c>
      <c r="N2358">
        <v>153</v>
      </c>
      <c r="O2358" s="8">
        <v>581.4</v>
      </c>
      <c r="P2358" s="14">
        <v>1.61E-2</v>
      </c>
      <c r="Q2358" s="8">
        <v>9.36</v>
      </c>
      <c r="R2358" s="8">
        <v>572.04</v>
      </c>
      <c r="S2358" s="8">
        <v>397.8</v>
      </c>
      <c r="T2358" s="8">
        <v>174.24</v>
      </c>
      <c r="U2358">
        <v>0</v>
      </c>
      <c r="V2358" s="8">
        <v>0</v>
      </c>
      <c r="W2358" s="8">
        <v>0</v>
      </c>
      <c r="X2358" s="8">
        <v>174.24</v>
      </c>
    </row>
    <row r="2359" spans="1:24" x14ac:dyDescent="0.25">
      <c r="A2359" t="s">
        <v>2685</v>
      </c>
      <c r="B2359" s="1">
        <v>45744</v>
      </c>
      <c r="C2359" t="s">
        <v>584</v>
      </c>
      <c r="D2359" t="s">
        <v>585</v>
      </c>
      <c r="E2359" t="s">
        <v>27</v>
      </c>
      <c r="F2359" t="s">
        <v>37</v>
      </c>
      <c r="G2359" t="s">
        <v>38</v>
      </c>
      <c r="H2359" t="s">
        <v>39</v>
      </c>
      <c r="I2359" t="s">
        <v>84</v>
      </c>
      <c r="J2359" t="s">
        <v>85</v>
      </c>
      <c r="K2359" t="s">
        <v>42</v>
      </c>
      <c r="L2359" s="13">
        <v>9.9</v>
      </c>
      <c r="M2359" s="8">
        <v>3.1</v>
      </c>
      <c r="N2359">
        <v>20</v>
      </c>
      <c r="O2359" s="8">
        <v>198</v>
      </c>
      <c r="P2359" s="14">
        <v>6.59E-2</v>
      </c>
      <c r="Q2359" s="8">
        <v>13.05</v>
      </c>
      <c r="R2359" s="8">
        <v>184.95</v>
      </c>
      <c r="S2359" s="8">
        <v>62</v>
      </c>
      <c r="T2359" s="8">
        <v>122.95</v>
      </c>
      <c r="U2359">
        <v>0</v>
      </c>
      <c r="V2359" s="8">
        <v>0</v>
      </c>
      <c r="W2359" s="8">
        <v>0</v>
      </c>
      <c r="X2359" s="8">
        <v>122.95</v>
      </c>
    </row>
    <row r="2360" spans="1:24" x14ac:dyDescent="0.25">
      <c r="A2360" t="s">
        <v>2686</v>
      </c>
      <c r="B2360" s="1">
        <v>45938</v>
      </c>
      <c r="C2360" t="s">
        <v>758</v>
      </c>
      <c r="D2360" t="s">
        <v>759</v>
      </c>
      <c r="E2360" t="s">
        <v>27</v>
      </c>
      <c r="F2360" t="s">
        <v>37</v>
      </c>
      <c r="G2360" t="s">
        <v>38</v>
      </c>
      <c r="H2360" t="s">
        <v>39</v>
      </c>
      <c r="I2360" t="s">
        <v>31</v>
      </c>
      <c r="J2360" t="s">
        <v>32</v>
      </c>
      <c r="K2360" t="s">
        <v>33</v>
      </c>
      <c r="L2360" s="13">
        <v>5.8</v>
      </c>
      <c r="M2360" s="8">
        <v>2.7</v>
      </c>
      <c r="N2360">
        <v>3</v>
      </c>
      <c r="O2360" s="8">
        <v>17.399999999999999</v>
      </c>
      <c r="P2360" s="14">
        <v>1.5800000000000002E-2</v>
      </c>
      <c r="Q2360" s="8">
        <v>0.27</v>
      </c>
      <c r="R2360" s="8">
        <v>17.13</v>
      </c>
      <c r="S2360" s="8">
        <v>8.1</v>
      </c>
      <c r="T2360" s="8">
        <v>9.0299999999999994</v>
      </c>
      <c r="U2360">
        <v>0</v>
      </c>
      <c r="V2360" s="8">
        <v>0</v>
      </c>
      <c r="W2360" s="8">
        <v>0</v>
      </c>
      <c r="X2360" s="8">
        <v>9.0299999999999994</v>
      </c>
    </row>
    <row r="2361" spans="1:24" x14ac:dyDescent="0.25">
      <c r="A2361" t="s">
        <v>2687</v>
      </c>
      <c r="B2361" s="1">
        <v>45602</v>
      </c>
      <c r="C2361" t="s">
        <v>301</v>
      </c>
      <c r="D2361" t="s">
        <v>302</v>
      </c>
      <c r="E2361" t="s">
        <v>63</v>
      </c>
      <c r="F2361" t="s">
        <v>37</v>
      </c>
      <c r="G2361" t="s">
        <v>79</v>
      </c>
      <c r="H2361" t="s">
        <v>80</v>
      </c>
      <c r="I2361" t="s">
        <v>117</v>
      </c>
      <c r="J2361" t="s">
        <v>118</v>
      </c>
      <c r="K2361" t="s">
        <v>59</v>
      </c>
      <c r="L2361" s="13">
        <v>6</v>
      </c>
      <c r="M2361" s="8">
        <v>4.2</v>
      </c>
      <c r="N2361">
        <v>30</v>
      </c>
      <c r="O2361" s="8">
        <v>180</v>
      </c>
      <c r="P2361" s="14">
        <v>2.5000000000000001E-3</v>
      </c>
      <c r="Q2361" s="8">
        <v>0.45</v>
      </c>
      <c r="R2361" s="8">
        <v>179.55</v>
      </c>
      <c r="S2361" s="8">
        <v>126</v>
      </c>
      <c r="T2361" s="8">
        <v>53.55</v>
      </c>
      <c r="U2361">
        <v>0</v>
      </c>
      <c r="V2361" s="8">
        <v>0</v>
      </c>
      <c r="W2361" s="8">
        <v>0</v>
      </c>
      <c r="X2361" s="8">
        <v>53.55</v>
      </c>
    </row>
    <row r="2362" spans="1:24" x14ac:dyDescent="0.25">
      <c r="A2362" t="s">
        <v>2688</v>
      </c>
      <c r="B2362" s="1">
        <v>46107</v>
      </c>
      <c r="C2362" t="s">
        <v>383</v>
      </c>
      <c r="D2362" t="s">
        <v>384</v>
      </c>
      <c r="E2362" t="s">
        <v>63</v>
      </c>
      <c r="F2362" t="s">
        <v>54</v>
      </c>
      <c r="G2362" t="s">
        <v>64</v>
      </c>
      <c r="H2362" t="s">
        <v>65</v>
      </c>
      <c r="I2362" t="s">
        <v>74</v>
      </c>
      <c r="J2362" t="s">
        <v>75</v>
      </c>
      <c r="K2362" t="s">
        <v>49</v>
      </c>
      <c r="L2362" s="13">
        <v>11</v>
      </c>
      <c r="M2362" s="8">
        <v>6.8</v>
      </c>
      <c r="N2362">
        <v>173</v>
      </c>
      <c r="O2362" s="8">
        <v>1903</v>
      </c>
      <c r="P2362" s="14">
        <v>7.4999999999999997E-3</v>
      </c>
      <c r="Q2362" s="8">
        <v>14.27</v>
      </c>
      <c r="R2362" s="8">
        <v>1888.73</v>
      </c>
      <c r="S2362" s="8">
        <v>1176.4000000000001</v>
      </c>
      <c r="T2362" s="8">
        <v>712.33</v>
      </c>
      <c r="U2362">
        <v>0</v>
      </c>
      <c r="V2362" s="8">
        <v>0</v>
      </c>
      <c r="W2362" s="8">
        <v>0</v>
      </c>
      <c r="X2362" s="8">
        <v>712.33</v>
      </c>
    </row>
    <row r="2363" spans="1:24" x14ac:dyDescent="0.25">
      <c r="A2363" t="s">
        <v>2689</v>
      </c>
      <c r="B2363" s="1">
        <v>45573</v>
      </c>
      <c r="C2363" t="s">
        <v>208</v>
      </c>
      <c r="D2363" t="s">
        <v>209</v>
      </c>
      <c r="E2363" t="s">
        <v>27</v>
      </c>
      <c r="F2363" t="s">
        <v>54</v>
      </c>
      <c r="G2363" t="s">
        <v>38</v>
      </c>
      <c r="H2363" t="s">
        <v>39</v>
      </c>
      <c r="I2363" t="s">
        <v>74</v>
      </c>
      <c r="J2363" t="s">
        <v>75</v>
      </c>
      <c r="K2363" t="s">
        <v>49</v>
      </c>
      <c r="L2363" s="13">
        <v>11</v>
      </c>
      <c r="M2363" s="8">
        <v>6.8</v>
      </c>
      <c r="N2363">
        <v>163</v>
      </c>
      <c r="O2363" s="8">
        <v>1793</v>
      </c>
      <c r="P2363" s="14">
        <v>2.7699999999999999E-2</v>
      </c>
      <c r="Q2363" s="8">
        <v>49.67</v>
      </c>
      <c r="R2363" s="8">
        <v>1743.33</v>
      </c>
      <c r="S2363" s="8">
        <v>1108.4000000000001</v>
      </c>
      <c r="T2363" s="8">
        <v>634.92999999999995</v>
      </c>
      <c r="U2363">
        <v>0</v>
      </c>
      <c r="V2363" s="8">
        <v>0</v>
      </c>
      <c r="W2363" s="8">
        <v>0</v>
      </c>
      <c r="X2363" s="8">
        <v>634.92999999999995</v>
      </c>
    </row>
    <row r="2364" spans="1:24" x14ac:dyDescent="0.25">
      <c r="A2364" t="s">
        <v>2690</v>
      </c>
      <c r="B2364" s="1">
        <v>45897</v>
      </c>
      <c r="C2364" t="s">
        <v>195</v>
      </c>
      <c r="D2364" t="s">
        <v>196</v>
      </c>
      <c r="E2364" t="s">
        <v>150</v>
      </c>
      <c r="F2364" t="s">
        <v>89</v>
      </c>
      <c r="G2364" t="s">
        <v>151</v>
      </c>
      <c r="H2364" t="s">
        <v>152</v>
      </c>
      <c r="I2364" t="s">
        <v>144</v>
      </c>
      <c r="J2364" t="s">
        <v>145</v>
      </c>
      <c r="K2364" t="s">
        <v>33</v>
      </c>
      <c r="L2364" s="13">
        <v>12</v>
      </c>
      <c r="M2364" s="8">
        <v>6.5</v>
      </c>
      <c r="N2364">
        <v>73</v>
      </c>
      <c r="O2364" s="8">
        <v>876</v>
      </c>
      <c r="P2364" s="14">
        <v>8.3599999999999994E-2</v>
      </c>
      <c r="Q2364" s="8">
        <v>73.23</v>
      </c>
      <c r="R2364" s="8">
        <v>802.77</v>
      </c>
      <c r="S2364" s="8">
        <v>474.5</v>
      </c>
      <c r="T2364" s="8">
        <v>328.27</v>
      </c>
      <c r="U2364">
        <v>0</v>
      </c>
      <c r="V2364" s="8">
        <v>0</v>
      </c>
      <c r="W2364" s="8">
        <v>0</v>
      </c>
      <c r="X2364" s="8">
        <v>328.27</v>
      </c>
    </row>
    <row r="2365" spans="1:24" x14ac:dyDescent="0.25">
      <c r="A2365" t="s">
        <v>2691</v>
      </c>
      <c r="B2365" s="1">
        <v>45349</v>
      </c>
      <c r="C2365" t="s">
        <v>208</v>
      </c>
      <c r="D2365" t="s">
        <v>209</v>
      </c>
      <c r="E2365" t="s">
        <v>27</v>
      </c>
      <c r="F2365" t="s">
        <v>54</v>
      </c>
      <c r="G2365" t="s">
        <v>29</v>
      </c>
      <c r="H2365" t="s">
        <v>30</v>
      </c>
      <c r="I2365" t="s">
        <v>66</v>
      </c>
      <c r="J2365" t="s">
        <v>67</v>
      </c>
      <c r="K2365" t="s">
        <v>33</v>
      </c>
      <c r="L2365" s="13">
        <v>4.5</v>
      </c>
      <c r="M2365" s="8">
        <v>2.1</v>
      </c>
      <c r="N2365">
        <v>11</v>
      </c>
      <c r="O2365" s="8">
        <v>49.5</v>
      </c>
      <c r="P2365" s="14">
        <v>0.38990000000000002</v>
      </c>
      <c r="Q2365" s="8">
        <v>19.3</v>
      </c>
      <c r="R2365" s="8">
        <v>30.2</v>
      </c>
      <c r="S2365" s="8">
        <v>23.1</v>
      </c>
      <c r="T2365" s="8">
        <v>7.1</v>
      </c>
      <c r="U2365">
        <v>0</v>
      </c>
      <c r="V2365" s="8">
        <v>0</v>
      </c>
      <c r="W2365" s="8">
        <v>0</v>
      </c>
      <c r="X2365" s="8">
        <v>7.1</v>
      </c>
    </row>
    <row r="2366" spans="1:24" x14ac:dyDescent="0.25">
      <c r="A2366" t="s">
        <v>2692</v>
      </c>
      <c r="B2366" s="1">
        <v>45652</v>
      </c>
      <c r="C2366" t="s">
        <v>285</v>
      </c>
      <c r="D2366" t="s">
        <v>286</v>
      </c>
      <c r="E2366" t="s">
        <v>27</v>
      </c>
      <c r="F2366" t="s">
        <v>89</v>
      </c>
      <c r="G2366" t="s">
        <v>29</v>
      </c>
      <c r="H2366" t="s">
        <v>30</v>
      </c>
      <c r="I2366" t="s">
        <v>122</v>
      </c>
      <c r="J2366" t="s">
        <v>123</v>
      </c>
      <c r="K2366" t="s">
        <v>59</v>
      </c>
      <c r="L2366" s="13">
        <v>5.5</v>
      </c>
      <c r="M2366" s="8">
        <v>3.8</v>
      </c>
      <c r="N2366">
        <v>48</v>
      </c>
      <c r="O2366" s="8">
        <v>264</v>
      </c>
      <c r="P2366" s="14">
        <v>0.1116</v>
      </c>
      <c r="Q2366" s="8">
        <v>29.46</v>
      </c>
      <c r="R2366" s="8">
        <v>234.54</v>
      </c>
      <c r="S2366" s="8">
        <v>182.4</v>
      </c>
      <c r="T2366" s="8">
        <v>52.14</v>
      </c>
      <c r="U2366">
        <v>0</v>
      </c>
      <c r="V2366" s="8">
        <v>0</v>
      </c>
      <c r="W2366" s="8">
        <v>0</v>
      </c>
      <c r="X2366" s="8">
        <v>52.14</v>
      </c>
    </row>
    <row r="2367" spans="1:24" x14ac:dyDescent="0.25">
      <c r="A2367" t="s">
        <v>2693</v>
      </c>
      <c r="B2367" s="1">
        <v>45811</v>
      </c>
      <c r="C2367" t="s">
        <v>508</v>
      </c>
      <c r="D2367" t="s">
        <v>509</v>
      </c>
      <c r="E2367" t="s">
        <v>27</v>
      </c>
      <c r="F2367" t="s">
        <v>89</v>
      </c>
      <c r="G2367" t="s">
        <v>38</v>
      </c>
      <c r="H2367" t="s">
        <v>39</v>
      </c>
      <c r="I2367" t="s">
        <v>31</v>
      </c>
      <c r="J2367" t="s">
        <v>32</v>
      </c>
      <c r="K2367" t="s">
        <v>33</v>
      </c>
      <c r="L2367" s="13">
        <v>5.8</v>
      </c>
      <c r="M2367" s="8">
        <v>2.7</v>
      </c>
      <c r="N2367">
        <v>83</v>
      </c>
      <c r="O2367" s="8">
        <v>481.4</v>
      </c>
      <c r="P2367" s="14">
        <v>0.1338</v>
      </c>
      <c r="Q2367" s="8">
        <v>64.41</v>
      </c>
      <c r="R2367" s="8">
        <v>416.99</v>
      </c>
      <c r="S2367" s="8">
        <v>224.1</v>
      </c>
      <c r="T2367" s="8">
        <v>192.89</v>
      </c>
      <c r="U2367">
        <v>0</v>
      </c>
      <c r="V2367" s="8">
        <v>0</v>
      </c>
      <c r="W2367" s="8">
        <v>0</v>
      </c>
      <c r="X2367" s="8">
        <v>192.89</v>
      </c>
    </row>
    <row r="2368" spans="1:24" x14ac:dyDescent="0.25">
      <c r="A2368" t="s">
        <v>2694</v>
      </c>
      <c r="B2368" s="1">
        <v>45367</v>
      </c>
      <c r="C2368" t="s">
        <v>461</v>
      </c>
      <c r="D2368" t="s">
        <v>462</v>
      </c>
      <c r="E2368" t="s">
        <v>27</v>
      </c>
      <c r="F2368" t="s">
        <v>37</v>
      </c>
      <c r="G2368" t="s">
        <v>29</v>
      </c>
      <c r="H2368" t="s">
        <v>30</v>
      </c>
      <c r="I2368" t="s">
        <v>130</v>
      </c>
      <c r="J2368" t="s">
        <v>131</v>
      </c>
      <c r="K2368" t="s">
        <v>42</v>
      </c>
      <c r="L2368" s="13">
        <v>4.8</v>
      </c>
      <c r="M2368" s="8">
        <v>1.4</v>
      </c>
      <c r="N2368">
        <v>30</v>
      </c>
      <c r="O2368" s="8">
        <v>144</v>
      </c>
      <c r="P2368" s="14">
        <v>2.5100000000000001E-2</v>
      </c>
      <c r="Q2368" s="8">
        <v>3.61</v>
      </c>
      <c r="R2368" s="8">
        <v>140.38999999999999</v>
      </c>
      <c r="S2368" s="8">
        <v>42</v>
      </c>
      <c r="T2368" s="8">
        <v>98.39</v>
      </c>
      <c r="U2368">
        <v>0</v>
      </c>
      <c r="V2368" s="8">
        <v>0</v>
      </c>
      <c r="W2368" s="8">
        <v>0</v>
      </c>
      <c r="X2368" s="8">
        <v>98.39</v>
      </c>
    </row>
    <row r="2369" spans="1:24" x14ac:dyDescent="0.25">
      <c r="A2369" t="s">
        <v>2695</v>
      </c>
      <c r="B2369" s="1">
        <v>45609</v>
      </c>
      <c r="C2369" t="s">
        <v>301</v>
      </c>
      <c r="D2369" t="s">
        <v>302</v>
      </c>
      <c r="E2369" t="s">
        <v>63</v>
      </c>
      <c r="F2369" t="s">
        <v>37</v>
      </c>
      <c r="G2369" t="s">
        <v>64</v>
      </c>
      <c r="H2369" t="s">
        <v>65</v>
      </c>
      <c r="I2369" t="s">
        <v>185</v>
      </c>
      <c r="J2369" t="s">
        <v>186</v>
      </c>
      <c r="K2369" t="s">
        <v>59</v>
      </c>
      <c r="L2369" s="13">
        <v>4.9000000000000004</v>
      </c>
      <c r="M2369" s="8">
        <v>3.1</v>
      </c>
      <c r="N2369">
        <v>39</v>
      </c>
      <c r="O2369" s="8">
        <v>191.1</v>
      </c>
      <c r="P2369" s="14">
        <v>9.1000000000000004E-3</v>
      </c>
      <c r="Q2369" s="8">
        <v>1.74</v>
      </c>
      <c r="R2369" s="8">
        <v>189.36</v>
      </c>
      <c r="S2369" s="8">
        <v>120.9</v>
      </c>
      <c r="T2369" s="8">
        <v>68.459999999999994</v>
      </c>
      <c r="U2369">
        <v>0</v>
      </c>
      <c r="V2369" s="8">
        <v>0</v>
      </c>
      <c r="W2369" s="8">
        <v>0</v>
      </c>
      <c r="X2369" s="8">
        <v>68.459999999999994</v>
      </c>
    </row>
    <row r="2370" spans="1:24" x14ac:dyDescent="0.25">
      <c r="A2370" t="s">
        <v>2696</v>
      </c>
      <c r="B2370" s="1">
        <v>45764</v>
      </c>
      <c r="C2370" t="s">
        <v>508</v>
      </c>
      <c r="D2370" t="s">
        <v>509</v>
      </c>
      <c r="E2370" t="s">
        <v>27</v>
      </c>
      <c r="F2370" t="s">
        <v>89</v>
      </c>
      <c r="G2370" t="s">
        <v>29</v>
      </c>
      <c r="H2370" t="s">
        <v>30</v>
      </c>
      <c r="I2370" t="s">
        <v>130</v>
      </c>
      <c r="J2370" t="s">
        <v>131</v>
      </c>
      <c r="K2370" t="s">
        <v>42</v>
      </c>
      <c r="L2370" s="13">
        <v>4.8</v>
      </c>
      <c r="M2370" s="8">
        <v>1.4</v>
      </c>
      <c r="N2370">
        <v>250</v>
      </c>
      <c r="O2370" s="8">
        <v>1200</v>
      </c>
      <c r="P2370" s="14">
        <v>0.1424</v>
      </c>
      <c r="Q2370" s="8">
        <v>170.88</v>
      </c>
      <c r="R2370" s="8">
        <v>1029.1199999999999</v>
      </c>
      <c r="S2370" s="8">
        <v>350</v>
      </c>
      <c r="T2370" s="8">
        <v>679.12</v>
      </c>
      <c r="U2370">
        <v>0</v>
      </c>
      <c r="V2370" s="8">
        <v>0</v>
      </c>
      <c r="W2370" s="8">
        <v>0</v>
      </c>
      <c r="X2370" s="8">
        <v>679.12</v>
      </c>
    </row>
    <row r="2371" spans="1:24" x14ac:dyDescent="0.25">
      <c r="A2371" t="s">
        <v>2697</v>
      </c>
      <c r="B2371" s="1">
        <v>45754</v>
      </c>
      <c r="C2371" t="s">
        <v>35</v>
      </c>
      <c r="D2371" t="s">
        <v>36</v>
      </c>
      <c r="E2371" t="s">
        <v>27</v>
      </c>
      <c r="F2371" t="s">
        <v>37</v>
      </c>
      <c r="G2371" t="s">
        <v>29</v>
      </c>
      <c r="H2371" t="s">
        <v>30</v>
      </c>
      <c r="I2371" t="s">
        <v>40</v>
      </c>
      <c r="J2371" t="s">
        <v>41</v>
      </c>
      <c r="K2371" t="s">
        <v>42</v>
      </c>
      <c r="L2371" s="13">
        <v>14.5</v>
      </c>
      <c r="M2371" s="8">
        <v>4.2</v>
      </c>
      <c r="N2371">
        <v>41</v>
      </c>
      <c r="O2371" s="8">
        <v>594.5</v>
      </c>
      <c r="P2371" s="14">
        <v>1.5E-3</v>
      </c>
      <c r="Q2371" s="8">
        <v>0.89</v>
      </c>
      <c r="R2371" s="8">
        <v>593.61</v>
      </c>
      <c r="S2371" s="8">
        <v>172.2</v>
      </c>
      <c r="T2371" s="8">
        <v>421.41</v>
      </c>
      <c r="U2371">
        <v>0</v>
      </c>
      <c r="V2371" s="8">
        <v>0</v>
      </c>
      <c r="W2371" s="8">
        <v>0</v>
      </c>
      <c r="X2371" s="8">
        <v>421.41</v>
      </c>
    </row>
    <row r="2372" spans="1:24" x14ac:dyDescent="0.25">
      <c r="A2372" t="s">
        <v>2698</v>
      </c>
      <c r="B2372" s="1">
        <v>45330</v>
      </c>
      <c r="C2372" t="s">
        <v>269</v>
      </c>
      <c r="D2372" t="s">
        <v>270</v>
      </c>
      <c r="E2372" t="s">
        <v>27</v>
      </c>
      <c r="F2372" t="s">
        <v>37</v>
      </c>
      <c r="G2372" t="s">
        <v>29</v>
      </c>
      <c r="H2372" t="s">
        <v>30</v>
      </c>
      <c r="I2372" t="s">
        <v>57</v>
      </c>
      <c r="J2372" t="s">
        <v>58</v>
      </c>
      <c r="K2372" t="s">
        <v>59</v>
      </c>
      <c r="L2372" s="13">
        <v>10.5</v>
      </c>
      <c r="M2372" s="8">
        <v>7.5</v>
      </c>
      <c r="N2372">
        <v>18</v>
      </c>
      <c r="O2372" s="8">
        <v>189</v>
      </c>
      <c r="P2372" s="14">
        <v>3.6200000000000003E-2</v>
      </c>
      <c r="Q2372" s="8">
        <v>6.84</v>
      </c>
      <c r="R2372" s="8">
        <v>182.16</v>
      </c>
      <c r="S2372" s="8">
        <v>135</v>
      </c>
      <c r="T2372" s="8">
        <v>47.16</v>
      </c>
      <c r="U2372">
        <v>0</v>
      </c>
      <c r="V2372" s="8">
        <v>0</v>
      </c>
      <c r="W2372" s="8">
        <v>0</v>
      </c>
      <c r="X2372" s="8">
        <v>47.16</v>
      </c>
    </row>
    <row r="2373" spans="1:24" x14ac:dyDescent="0.25">
      <c r="A2373" t="s">
        <v>2699</v>
      </c>
      <c r="B2373" s="1">
        <v>45350</v>
      </c>
      <c r="C2373" t="s">
        <v>139</v>
      </c>
      <c r="D2373" t="s">
        <v>140</v>
      </c>
      <c r="E2373" t="s">
        <v>63</v>
      </c>
      <c r="F2373" t="s">
        <v>54</v>
      </c>
      <c r="G2373" t="s">
        <v>64</v>
      </c>
      <c r="H2373" t="s">
        <v>65</v>
      </c>
      <c r="I2373" t="s">
        <v>57</v>
      </c>
      <c r="J2373" t="s">
        <v>58</v>
      </c>
      <c r="K2373" t="s">
        <v>59</v>
      </c>
      <c r="L2373" s="13">
        <v>10.5</v>
      </c>
      <c r="M2373" s="8">
        <v>7.5</v>
      </c>
      <c r="N2373">
        <v>433</v>
      </c>
      <c r="O2373" s="8">
        <v>4546.5</v>
      </c>
      <c r="P2373" s="14">
        <v>2.5999999999999999E-3</v>
      </c>
      <c r="Q2373" s="8">
        <v>11.82</v>
      </c>
      <c r="R2373" s="8">
        <v>4534.68</v>
      </c>
      <c r="S2373" s="8">
        <v>3247.5</v>
      </c>
      <c r="T2373" s="8">
        <v>1287.18</v>
      </c>
      <c r="U2373">
        <v>0</v>
      </c>
      <c r="V2373" s="8">
        <v>0</v>
      </c>
      <c r="W2373" s="8">
        <v>0</v>
      </c>
      <c r="X2373" s="8">
        <v>1287.18</v>
      </c>
    </row>
    <row r="2374" spans="1:24" x14ac:dyDescent="0.25">
      <c r="A2374" t="s">
        <v>2700</v>
      </c>
      <c r="B2374" s="1">
        <v>45669</v>
      </c>
      <c r="C2374" t="s">
        <v>255</v>
      </c>
      <c r="D2374" t="s">
        <v>256</v>
      </c>
      <c r="E2374" t="s">
        <v>27</v>
      </c>
      <c r="F2374" t="s">
        <v>89</v>
      </c>
      <c r="G2374" t="s">
        <v>29</v>
      </c>
      <c r="H2374" t="s">
        <v>30</v>
      </c>
      <c r="I2374" t="s">
        <v>112</v>
      </c>
      <c r="J2374" t="s">
        <v>113</v>
      </c>
      <c r="K2374" t="s">
        <v>42</v>
      </c>
      <c r="L2374" s="13">
        <v>8.5</v>
      </c>
      <c r="M2374" s="8">
        <v>2.8</v>
      </c>
      <c r="N2374">
        <v>136</v>
      </c>
      <c r="O2374" s="8">
        <v>1156</v>
      </c>
      <c r="P2374" s="14">
        <v>3.8600000000000002E-2</v>
      </c>
      <c r="Q2374" s="8">
        <v>44.62</v>
      </c>
      <c r="R2374" s="8">
        <v>1111.3800000000001</v>
      </c>
      <c r="S2374" s="8">
        <v>380.8</v>
      </c>
      <c r="T2374" s="8">
        <v>730.58</v>
      </c>
      <c r="U2374">
        <v>0</v>
      </c>
      <c r="V2374" s="8">
        <v>0</v>
      </c>
      <c r="W2374" s="8">
        <v>0</v>
      </c>
      <c r="X2374" s="8">
        <v>730.58</v>
      </c>
    </row>
    <row r="2375" spans="1:24" x14ac:dyDescent="0.25">
      <c r="A2375" t="s">
        <v>2701</v>
      </c>
      <c r="B2375" s="1">
        <v>46143</v>
      </c>
      <c r="C2375" t="s">
        <v>191</v>
      </c>
      <c r="D2375" t="s">
        <v>192</v>
      </c>
      <c r="E2375" t="s">
        <v>150</v>
      </c>
      <c r="F2375" t="s">
        <v>54</v>
      </c>
      <c r="G2375" t="s">
        <v>151</v>
      </c>
      <c r="H2375" t="s">
        <v>152</v>
      </c>
      <c r="I2375" t="s">
        <v>40</v>
      </c>
      <c r="J2375" t="s">
        <v>41</v>
      </c>
      <c r="K2375" t="s">
        <v>42</v>
      </c>
      <c r="L2375" s="13">
        <v>14.5</v>
      </c>
      <c r="M2375" s="8">
        <v>4.2</v>
      </c>
      <c r="N2375">
        <v>31</v>
      </c>
      <c r="O2375" s="8">
        <v>449.5</v>
      </c>
      <c r="P2375" s="14">
        <v>7.3000000000000001E-3</v>
      </c>
      <c r="Q2375" s="8">
        <v>3.28</v>
      </c>
      <c r="R2375" s="8">
        <v>446.22</v>
      </c>
      <c r="S2375" s="8">
        <v>130.19999999999999</v>
      </c>
      <c r="T2375" s="8">
        <v>316.02</v>
      </c>
      <c r="U2375">
        <v>0</v>
      </c>
      <c r="V2375" s="8">
        <v>0</v>
      </c>
      <c r="W2375" s="8">
        <v>0</v>
      </c>
      <c r="X2375" s="8">
        <v>316.02</v>
      </c>
    </row>
    <row r="2376" spans="1:24" x14ac:dyDescent="0.25">
      <c r="A2376" t="s">
        <v>2702</v>
      </c>
      <c r="B2376" s="1">
        <v>45585</v>
      </c>
      <c r="C2376" t="s">
        <v>528</v>
      </c>
      <c r="D2376" t="s">
        <v>529</v>
      </c>
      <c r="E2376" t="s">
        <v>27</v>
      </c>
      <c r="F2376" t="s">
        <v>54</v>
      </c>
      <c r="G2376" t="s">
        <v>38</v>
      </c>
      <c r="H2376" t="s">
        <v>39</v>
      </c>
      <c r="I2376" t="s">
        <v>117</v>
      </c>
      <c r="J2376" t="s">
        <v>118</v>
      </c>
      <c r="K2376" t="s">
        <v>59</v>
      </c>
      <c r="L2376" s="13">
        <v>6</v>
      </c>
      <c r="M2376" s="8">
        <v>4.2</v>
      </c>
      <c r="N2376">
        <v>150</v>
      </c>
      <c r="O2376" s="8">
        <v>900</v>
      </c>
      <c r="P2376" s="14">
        <v>3.1E-2</v>
      </c>
      <c r="Q2376" s="8">
        <v>27.9</v>
      </c>
      <c r="R2376" s="8">
        <v>872.1</v>
      </c>
      <c r="S2376" s="8">
        <v>630</v>
      </c>
      <c r="T2376" s="8">
        <v>242.1</v>
      </c>
      <c r="U2376">
        <v>0</v>
      </c>
      <c r="V2376" s="8">
        <v>0</v>
      </c>
      <c r="W2376" s="8">
        <v>0</v>
      </c>
      <c r="X2376" s="8">
        <v>242.1</v>
      </c>
    </row>
    <row r="2377" spans="1:24" x14ac:dyDescent="0.25">
      <c r="A2377" t="s">
        <v>2703</v>
      </c>
      <c r="B2377" s="1">
        <v>45370</v>
      </c>
      <c r="C2377" t="s">
        <v>546</v>
      </c>
      <c r="D2377" t="s">
        <v>547</v>
      </c>
      <c r="E2377" t="s">
        <v>27</v>
      </c>
      <c r="F2377" t="s">
        <v>89</v>
      </c>
      <c r="G2377" t="s">
        <v>29</v>
      </c>
      <c r="H2377" t="s">
        <v>30</v>
      </c>
      <c r="I2377" t="s">
        <v>66</v>
      </c>
      <c r="J2377" t="s">
        <v>67</v>
      </c>
      <c r="K2377" t="s">
        <v>33</v>
      </c>
      <c r="L2377" s="13">
        <v>4.5</v>
      </c>
      <c r="M2377" s="8">
        <v>2.1</v>
      </c>
      <c r="N2377">
        <v>57</v>
      </c>
      <c r="O2377" s="8">
        <v>256.5</v>
      </c>
      <c r="P2377" s="14">
        <v>7.0000000000000007E-2</v>
      </c>
      <c r="Q2377" s="8">
        <v>17.96</v>
      </c>
      <c r="R2377" s="8">
        <v>238.54</v>
      </c>
      <c r="S2377" s="8">
        <v>119.7</v>
      </c>
      <c r="T2377" s="8">
        <v>118.84</v>
      </c>
      <c r="U2377">
        <v>0</v>
      </c>
      <c r="V2377" s="8">
        <v>0</v>
      </c>
      <c r="W2377" s="8">
        <v>0</v>
      </c>
      <c r="X2377" s="8">
        <v>118.84</v>
      </c>
    </row>
    <row r="2378" spans="1:24" x14ac:dyDescent="0.25">
      <c r="A2378" t="s">
        <v>2704</v>
      </c>
      <c r="B2378" s="1">
        <v>45952</v>
      </c>
      <c r="C2378" t="s">
        <v>288</v>
      </c>
      <c r="D2378" t="s">
        <v>289</v>
      </c>
      <c r="E2378" t="s">
        <v>27</v>
      </c>
      <c r="F2378" t="s">
        <v>46</v>
      </c>
      <c r="G2378" t="s">
        <v>38</v>
      </c>
      <c r="H2378" t="s">
        <v>39</v>
      </c>
      <c r="I2378" t="s">
        <v>104</v>
      </c>
      <c r="J2378" t="s">
        <v>105</v>
      </c>
      <c r="K2378" t="s">
        <v>49</v>
      </c>
      <c r="L2378" s="13">
        <v>4.2</v>
      </c>
      <c r="M2378" s="8">
        <v>2.8</v>
      </c>
      <c r="N2378">
        <v>4</v>
      </c>
      <c r="O2378" s="8">
        <v>16.8</v>
      </c>
      <c r="P2378" s="14">
        <v>0.14810000000000001</v>
      </c>
      <c r="Q2378" s="8">
        <v>2.4900000000000002</v>
      </c>
      <c r="R2378" s="8">
        <v>14.31</v>
      </c>
      <c r="S2378" s="8">
        <v>11.2</v>
      </c>
      <c r="T2378" s="8">
        <v>3.11</v>
      </c>
      <c r="U2378">
        <v>0</v>
      </c>
      <c r="V2378" s="8">
        <v>0</v>
      </c>
      <c r="W2378" s="8">
        <v>0</v>
      </c>
      <c r="X2378" s="8">
        <v>3.11</v>
      </c>
    </row>
    <row r="2379" spans="1:24" x14ac:dyDescent="0.25">
      <c r="A2379" t="s">
        <v>2705</v>
      </c>
      <c r="B2379" s="1">
        <v>46176</v>
      </c>
      <c r="C2379" t="s">
        <v>642</v>
      </c>
      <c r="D2379" t="s">
        <v>643</v>
      </c>
      <c r="E2379" t="s">
        <v>71</v>
      </c>
      <c r="F2379" t="s">
        <v>54</v>
      </c>
      <c r="G2379" t="s">
        <v>165</v>
      </c>
      <c r="H2379" t="s">
        <v>166</v>
      </c>
      <c r="I2379" t="s">
        <v>31</v>
      </c>
      <c r="J2379" t="s">
        <v>32</v>
      </c>
      <c r="K2379" t="s">
        <v>33</v>
      </c>
      <c r="L2379" s="13">
        <v>5.8</v>
      </c>
      <c r="M2379" s="8">
        <v>2.7</v>
      </c>
      <c r="N2379">
        <v>115</v>
      </c>
      <c r="O2379" s="8">
        <v>667</v>
      </c>
      <c r="P2379" s="14">
        <v>3.1199999999999999E-2</v>
      </c>
      <c r="Q2379" s="8">
        <v>20.81</v>
      </c>
      <c r="R2379" s="8">
        <v>646.19000000000005</v>
      </c>
      <c r="S2379" s="8">
        <v>310.5</v>
      </c>
      <c r="T2379" s="8">
        <v>335.69</v>
      </c>
      <c r="U2379">
        <v>43</v>
      </c>
      <c r="V2379" s="8">
        <v>241.62</v>
      </c>
      <c r="W2379" s="8">
        <v>137.6</v>
      </c>
      <c r="X2379" s="8">
        <v>198.09</v>
      </c>
    </row>
    <row r="2380" spans="1:24" x14ac:dyDescent="0.25">
      <c r="A2380" t="s">
        <v>2706</v>
      </c>
      <c r="B2380" s="1">
        <v>46167</v>
      </c>
      <c r="C2380" t="s">
        <v>642</v>
      </c>
      <c r="D2380" t="s">
        <v>643</v>
      </c>
      <c r="E2380" t="s">
        <v>71</v>
      </c>
      <c r="F2380" t="s">
        <v>54</v>
      </c>
      <c r="G2380" t="s">
        <v>72</v>
      </c>
      <c r="H2380" t="s">
        <v>73</v>
      </c>
      <c r="I2380" t="s">
        <v>99</v>
      </c>
      <c r="J2380" t="s">
        <v>100</v>
      </c>
      <c r="K2380" t="s">
        <v>49</v>
      </c>
      <c r="L2380" s="13">
        <v>3.8</v>
      </c>
      <c r="M2380" s="8">
        <v>2.6</v>
      </c>
      <c r="N2380">
        <v>17</v>
      </c>
      <c r="O2380" s="8">
        <v>64.599999999999994</v>
      </c>
      <c r="P2380" s="14">
        <v>0.49619999999999997</v>
      </c>
      <c r="Q2380" s="8">
        <v>32.049999999999997</v>
      </c>
      <c r="R2380" s="8">
        <v>32.549999999999997</v>
      </c>
      <c r="S2380" s="8">
        <v>44.2</v>
      </c>
      <c r="T2380" s="8">
        <v>-11.65</v>
      </c>
      <c r="U2380">
        <v>0</v>
      </c>
      <c r="V2380" s="8">
        <v>0</v>
      </c>
      <c r="W2380" s="8">
        <v>0</v>
      </c>
      <c r="X2380" s="8">
        <v>-11.65</v>
      </c>
    </row>
    <row r="2381" spans="1:24" x14ac:dyDescent="0.25">
      <c r="A2381" t="s">
        <v>2707</v>
      </c>
      <c r="B2381" s="1">
        <v>45384</v>
      </c>
      <c r="C2381" t="s">
        <v>35</v>
      </c>
      <c r="D2381" t="s">
        <v>36</v>
      </c>
      <c r="E2381" t="s">
        <v>27</v>
      </c>
      <c r="F2381" t="s">
        <v>37</v>
      </c>
      <c r="G2381" t="s">
        <v>29</v>
      </c>
      <c r="H2381" t="s">
        <v>30</v>
      </c>
      <c r="I2381" t="s">
        <v>57</v>
      </c>
      <c r="J2381" t="s">
        <v>58</v>
      </c>
      <c r="K2381" t="s">
        <v>59</v>
      </c>
      <c r="L2381" s="13">
        <v>10.5</v>
      </c>
      <c r="M2381" s="8">
        <v>7.5</v>
      </c>
      <c r="N2381">
        <v>17</v>
      </c>
      <c r="O2381" s="8">
        <v>178.5</v>
      </c>
      <c r="P2381" s="14">
        <v>7.4999999999999997E-3</v>
      </c>
      <c r="Q2381" s="8">
        <v>1.34</v>
      </c>
      <c r="R2381" s="8">
        <v>177.16</v>
      </c>
      <c r="S2381" s="8">
        <v>127.5</v>
      </c>
      <c r="T2381" s="8">
        <v>49.66</v>
      </c>
      <c r="U2381">
        <v>0</v>
      </c>
      <c r="V2381" s="8">
        <v>0</v>
      </c>
      <c r="W2381" s="8">
        <v>0</v>
      </c>
      <c r="X2381" s="8">
        <v>49.66</v>
      </c>
    </row>
    <row r="2382" spans="1:24" x14ac:dyDescent="0.25">
      <c r="A2382" t="s">
        <v>2708</v>
      </c>
      <c r="B2382" s="1">
        <v>45921</v>
      </c>
      <c r="C2382" t="s">
        <v>162</v>
      </c>
      <c r="D2382" t="s">
        <v>163</v>
      </c>
      <c r="E2382" t="s">
        <v>150</v>
      </c>
      <c r="F2382" t="s">
        <v>89</v>
      </c>
      <c r="G2382" t="s">
        <v>151</v>
      </c>
      <c r="H2382" t="s">
        <v>152</v>
      </c>
      <c r="I2382" t="s">
        <v>127</v>
      </c>
      <c r="J2382" t="s">
        <v>128</v>
      </c>
      <c r="K2382" t="s">
        <v>33</v>
      </c>
      <c r="L2382" s="13">
        <v>7.2</v>
      </c>
      <c r="M2382" s="8">
        <v>3.6</v>
      </c>
      <c r="N2382">
        <v>150</v>
      </c>
      <c r="O2382" s="8">
        <v>1080</v>
      </c>
      <c r="P2382" s="14">
        <v>0.40279999999999999</v>
      </c>
      <c r="Q2382" s="8">
        <v>435.02</v>
      </c>
      <c r="R2382" s="8">
        <v>644.98</v>
      </c>
      <c r="S2382" s="8">
        <v>540</v>
      </c>
      <c r="T2382" s="8">
        <v>104.98</v>
      </c>
      <c r="U2382">
        <v>0</v>
      </c>
      <c r="V2382" s="8">
        <v>0</v>
      </c>
      <c r="W2382" s="8">
        <v>0</v>
      </c>
      <c r="X2382" s="8">
        <v>104.98</v>
      </c>
    </row>
    <row r="2383" spans="1:24" x14ac:dyDescent="0.25">
      <c r="A2383" t="s">
        <v>2709</v>
      </c>
      <c r="B2383" s="1">
        <v>45900</v>
      </c>
      <c r="C2383" t="s">
        <v>201</v>
      </c>
      <c r="D2383" t="s">
        <v>202</v>
      </c>
      <c r="E2383" t="s">
        <v>53</v>
      </c>
      <c r="F2383" t="s">
        <v>46</v>
      </c>
      <c r="G2383" t="s">
        <v>55</v>
      </c>
      <c r="H2383" t="s">
        <v>56</v>
      </c>
      <c r="I2383" t="s">
        <v>84</v>
      </c>
      <c r="J2383" t="s">
        <v>85</v>
      </c>
      <c r="K2383" t="s">
        <v>42</v>
      </c>
      <c r="L2383" s="13">
        <v>9.9</v>
      </c>
      <c r="M2383" s="8">
        <v>3.1</v>
      </c>
      <c r="N2383">
        <v>39</v>
      </c>
      <c r="O2383" s="8">
        <v>386.1</v>
      </c>
      <c r="P2383" s="14">
        <v>0.48099999999999998</v>
      </c>
      <c r="Q2383" s="8">
        <v>185.71</v>
      </c>
      <c r="R2383" s="8">
        <v>200.39</v>
      </c>
      <c r="S2383" s="8">
        <v>120.9</v>
      </c>
      <c r="T2383" s="8">
        <v>79.489999999999995</v>
      </c>
      <c r="U2383">
        <v>0</v>
      </c>
      <c r="V2383" s="8">
        <v>0</v>
      </c>
      <c r="W2383" s="8">
        <v>0</v>
      </c>
      <c r="X2383" s="8">
        <v>79.489999999999995</v>
      </c>
    </row>
    <row r="2384" spans="1:24" x14ac:dyDescent="0.25">
      <c r="A2384" t="s">
        <v>2710</v>
      </c>
      <c r="B2384" s="1">
        <v>45811</v>
      </c>
      <c r="C2384" t="s">
        <v>120</v>
      </c>
      <c r="D2384" t="s">
        <v>121</v>
      </c>
      <c r="E2384" t="s">
        <v>63</v>
      </c>
      <c r="F2384" t="s">
        <v>89</v>
      </c>
      <c r="G2384" t="s">
        <v>64</v>
      </c>
      <c r="H2384" t="s">
        <v>65</v>
      </c>
      <c r="I2384" t="s">
        <v>104</v>
      </c>
      <c r="J2384" t="s">
        <v>105</v>
      </c>
      <c r="K2384" t="s">
        <v>49</v>
      </c>
      <c r="L2384" s="13">
        <v>4.2</v>
      </c>
      <c r="M2384" s="8">
        <v>2.8</v>
      </c>
      <c r="N2384">
        <v>321</v>
      </c>
      <c r="O2384" s="8">
        <v>1348.2</v>
      </c>
      <c r="P2384" s="14">
        <v>0.35260000000000002</v>
      </c>
      <c r="Q2384" s="8">
        <v>475.38</v>
      </c>
      <c r="R2384" s="8">
        <v>872.82</v>
      </c>
      <c r="S2384" s="8">
        <v>898.8</v>
      </c>
      <c r="T2384" s="8">
        <v>-25.98</v>
      </c>
      <c r="U2384">
        <v>0</v>
      </c>
      <c r="V2384" s="8">
        <v>0</v>
      </c>
      <c r="W2384" s="8">
        <v>0</v>
      </c>
      <c r="X2384" s="8">
        <v>-25.98</v>
      </c>
    </row>
    <row r="2385" spans="1:24" x14ac:dyDescent="0.25">
      <c r="A2385" t="s">
        <v>2711</v>
      </c>
      <c r="B2385" s="1">
        <v>45685</v>
      </c>
      <c r="C2385" t="s">
        <v>615</v>
      </c>
      <c r="D2385" t="s">
        <v>616</v>
      </c>
      <c r="E2385" t="s">
        <v>150</v>
      </c>
      <c r="F2385" t="s">
        <v>89</v>
      </c>
      <c r="G2385" t="s">
        <v>151</v>
      </c>
      <c r="H2385" t="s">
        <v>152</v>
      </c>
      <c r="I2385" t="s">
        <v>130</v>
      </c>
      <c r="J2385" t="s">
        <v>131</v>
      </c>
      <c r="K2385" t="s">
        <v>42</v>
      </c>
      <c r="L2385" s="13">
        <v>4.8</v>
      </c>
      <c r="M2385" s="8">
        <v>1.4</v>
      </c>
      <c r="N2385">
        <v>83</v>
      </c>
      <c r="O2385" s="8">
        <v>398.4</v>
      </c>
      <c r="P2385" s="14">
        <v>0.16769999999999999</v>
      </c>
      <c r="Q2385" s="8">
        <v>66.81</v>
      </c>
      <c r="R2385" s="8">
        <v>331.59</v>
      </c>
      <c r="S2385" s="8">
        <v>116.2</v>
      </c>
      <c r="T2385" s="8">
        <v>215.39</v>
      </c>
      <c r="U2385">
        <v>0</v>
      </c>
      <c r="V2385" s="8">
        <v>0</v>
      </c>
      <c r="W2385" s="8">
        <v>0</v>
      </c>
      <c r="X2385" s="8">
        <v>215.39</v>
      </c>
    </row>
    <row r="2386" spans="1:24" x14ac:dyDescent="0.25">
      <c r="A2386" t="s">
        <v>2712</v>
      </c>
      <c r="B2386" s="1">
        <v>45765</v>
      </c>
      <c r="C2386" t="s">
        <v>82</v>
      </c>
      <c r="D2386" t="s">
        <v>83</v>
      </c>
      <c r="E2386" t="s">
        <v>71</v>
      </c>
      <c r="F2386" t="s">
        <v>46</v>
      </c>
      <c r="G2386" t="s">
        <v>72</v>
      </c>
      <c r="H2386" t="s">
        <v>73</v>
      </c>
      <c r="I2386" t="s">
        <v>112</v>
      </c>
      <c r="J2386" t="s">
        <v>113</v>
      </c>
      <c r="K2386" t="s">
        <v>42</v>
      </c>
      <c r="L2386" s="13">
        <v>8.5</v>
      </c>
      <c r="M2386" s="8">
        <v>2.8</v>
      </c>
      <c r="N2386">
        <v>15</v>
      </c>
      <c r="O2386" s="8">
        <v>127.5</v>
      </c>
      <c r="P2386" s="14">
        <v>0.25490000000000002</v>
      </c>
      <c r="Q2386" s="8">
        <v>32.5</v>
      </c>
      <c r="R2386" s="8">
        <v>95</v>
      </c>
      <c r="S2386" s="8">
        <v>42</v>
      </c>
      <c r="T2386" s="8">
        <v>53</v>
      </c>
      <c r="U2386">
        <v>0</v>
      </c>
      <c r="V2386" s="8">
        <v>0</v>
      </c>
      <c r="W2386" s="8">
        <v>0</v>
      </c>
      <c r="X2386" s="8">
        <v>53</v>
      </c>
    </row>
    <row r="2387" spans="1:24" x14ac:dyDescent="0.25">
      <c r="A2387" t="s">
        <v>2713</v>
      </c>
      <c r="B2387" s="1">
        <v>45886</v>
      </c>
      <c r="C2387" t="s">
        <v>318</v>
      </c>
      <c r="D2387" t="s">
        <v>319</v>
      </c>
      <c r="E2387" t="s">
        <v>27</v>
      </c>
      <c r="F2387" t="s">
        <v>37</v>
      </c>
      <c r="G2387" t="s">
        <v>38</v>
      </c>
      <c r="H2387" t="s">
        <v>39</v>
      </c>
      <c r="I2387" t="s">
        <v>104</v>
      </c>
      <c r="J2387" t="s">
        <v>105</v>
      </c>
      <c r="K2387" t="s">
        <v>49</v>
      </c>
      <c r="L2387" s="13">
        <v>4.2</v>
      </c>
      <c r="M2387" s="8">
        <v>2.8</v>
      </c>
      <c r="N2387">
        <v>14</v>
      </c>
      <c r="O2387" s="8">
        <v>58.8</v>
      </c>
      <c r="P2387" s="14">
        <v>3.7400000000000003E-2</v>
      </c>
      <c r="Q2387" s="8">
        <v>2.2000000000000002</v>
      </c>
      <c r="R2387" s="8">
        <v>56.6</v>
      </c>
      <c r="S2387" s="8">
        <v>39.200000000000003</v>
      </c>
      <c r="T2387" s="8">
        <v>17.399999999999999</v>
      </c>
      <c r="U2387">
        <v>0</v>
      </c>
      <c r="V2387" s="8">
        <v>0</v>
      </c>
      <c r="W2387" s="8">
        <v>0</v>
      </c>
      <c r="X2387" s="8">
        <v>17.399999999999999</v>
      </c>
    </row>
    <row r="2388" spans="1:24" x14ac:dyDescent="0.25">
      <c r="A2388" t="s">
        <v>2714</v>
      </c>
      <c r="B2388" s="1">
        <v>45859</v>
      </c>
      <c r="C2388" t="s">
        <v>337</v>
      </c>
      <c r="D2388" t="s">
        <v>338</v>
      </c>
      <c r="E2388" t="s">
        <v>27</v>
      </c>
      <c r="F2388" t="s">
        <v>54</v>
      </c>
      <c r="G2388" t="s">
        <v>38</v>
      </c>
      <c r="H2388" t="s">
        <v>39</v>
      </c>
      <c r="I2388" t="s">
        <v>74</v>
      </c>
      <c r="J2388" t="s">
        <v>75</v>
      </c>
      <c r="K2388" t="s">
        <v>49</v>
      </c>
      <c r="L2388" s="13">
        <v>11</v>
      </c>
      <c r="M2388" s="8">
        <v>6.8</v>
      </c>
      <c r="N2388">
        <v>110</v>
      </c>
      <c r="O2388" s="8">
        <v>1210</v>
      </c>
      <c r="P2388" s="14">
        <v>4.8999999999999998E-3</v>
      </c>
      <c r="Q2388" s="8">
        <v>5.93</v>
      </c>
      <c r="R2388" s="8">
        <v>1204.07</v>
      </c>
      <c r="S2388" s="8">
        <v>748</v>
      </c>
      <c r="T2388" s="8">
        <v>456.07</v>
      </c>
      <c r="U2388">
        <v>0</v>
      </c>
      <c r="V2388" s="8">
        <v>0</v>
      </c>
      <c r="W2388" s="8">
        <v>0</v>
      </c>
      <c r="X2388" s="8">
        <v>456.07</v>
      </c>
    </row>
    <row r="2389" spans="1:24" x14ac:dyDescent="0.25">
      <c r="A2389" t="s">
        <v>2715</v>
      </c>
      <c r="B2389" s="1">
        <v>46102</v>
      </c>
      <c r="C2389" t="s">
        <v>220</v>
      </c>
      <c r="D2389" t="s">
        <v>221</v>
      </c>
      <c r="E2389" t="s">
        <v>71</v>
      </c>
      <c r="F2389" t="s">
        <v>28</v>
      </c>
      <c r="G2389" t="s">
        <v>165</v>
      </c>
      <c r="H2389" t="s">
        <v>166</v>
      </c>
      <c r="I2389" t="s">
        <v>57</v>
      </c>
      <c r="J2389" t="s">
        <v>58</v>
      </c>
      <c r="K2389" t="s">
        <v>59</v>
      </c>
      <c r="L2389" s="13">
        <v>10.5</v>
      </c>
      <c r="M2389" s="8">
        <v>7.5</v>
      </c>
      <c r="N2389">
        <v>33</v>
      </c>
      <c r="O2389" s="8">
        <v>346.5</v>
      </c>
      <c r="P2389" s="14">
        <v>2.0899999999999998E-2</v>
      </c>
      <c r="Q2389" s="8">
        <v>7.24</v>
      </c>
      <c r="R2389" s="8">
        <v>339.26</v>
      </c>
      <c r="S2389" s="8">
        <v>247.5</v>
      </c>
      <c r="T2389" s="8">
        <v>91.76</v>
      </c>
      <c r="U2389">
        <v>0</v>
      </c>
      <c r="V2389" s="8">
        <v>0</v>
      </c>
      <c r="W2389" s="8">
        <v>0</v>
      </c>
      <c r="X2389" s="8">
        <v>91.76</v>
      </c>
    </row>
    <row r="2390" spans="1:24" x14ac:dyDescent="0.25">
      <c r="A2390" t="s">
        <v>2716</v>
      </c>
      <c r="B2390" s="1">
        <v>46048</v>
      </c>
      <c r="C2390" t="s">
        <v>440</v>
      </c>
      <c r="D2390" t="s">
        <v>441</v>
      </c>
      <c r="E2390" t="s">
        <v>71</v>
      </c>
      <c r="F2390" t="s">
        <v>54</v>
      </c>
      <c r="G2390" t="s">
        <v>72</v>
      </c>
      <c r="H2390" t="s">
        <v>73</v>
      </c>
      <c r="I2390" t="s">
        <v>112</v>
      </c>
      <c r="J2390" t="s">
        <v>113</v>
      </c>
      <c r="K2390" t="s">
        <v>42</v>
      </c>
      <c r="L2390" s="13">
        <v>8.5</v>
      </c>
      <c r="M2390" s="8">
        <v>2.8</v>
      </c>
      <c r="N2390">
        <v>49</v>
      </c>
      <c r="O2390" s="8">
        <v>416.5</v>
      </c>
      <c r="P2390" s="14">
        <v>1.0699999999999999E-2</v>
      </c>
      <c r="Q2390" s="8">
        <v>4.46</v>
      </c>
      <c r="R2390" s="8">
        <v>412.04</v>
      </c>
      <c r="S2390" s="8">
        <v>137.19999999999999</v>
      </c>
      <c r="T2390" s="8">
        <v>274.83999999999997</v>
      </c>
      <c r="U2390">
        <v>0</v>
      </c>
      <c r="V2390" s="8">
        <v>0</v>
      </c>
      <c r="W2390" s="8">
        <v>0</v>
      </c>
      <c r="X2390" s="8">
        <v>274.83999999999997</v>
      </c>
    </row>
    <row r="2391" spans="1:24" x14ac:dyDescent="0.25">
      <c r="A2391" t="s">
        <v>2717</v>
      </c>
      <c r="B2391" s="1">
        <v>46209</v>
      </c>
      <c r="C2391" t="s">
        <v>142</v>
      </c>
      <c r="D2391" t="s">
        <v>143</v>
      </c>
      <c r="E2391" t="s">
        <v>71</v>
      </c>
      <c r="F2391" t="s">
        <v>37</v>
      </c>
      <c r="G2391" t="s">
        <v>165</v>
      </c>
      <c r="H2391" t="s">
        <v>166</v>
      </c>
      <c r="I2391" t="s">
        <v>84</v>
      </c>
      <c r="J2391" t="s">
        <v>85</v>
      </c>
      <c r="K2391" t="s">
        <v>42</v>
      </c>
      <c r="L2391" s="13">
        <v>9.9</v>
      </c>
      <c r="M2391" s="8">
        <v>3.1</v>
      </c>
      <c r="N2391">
        <v>22</v>
      </c>
      <c r="O2391" s="8">
        <v>217.8</v>
      </c>
      <c r="P2391" s="14">
        <v>6.9999999999999999E-4</v>
      </c>
      <c r="Q2391" s="8">
        <v>0.15</v>
      </c>
      <c r="R2391" s="8">
        <v>217.65</v>
      </c>
      <c r="S2391" s="8">
        <v>68.2</v>
      </c>
      <c r="T2391" s="8">
        <v>149.44999999999999</v>
      </c>
      <c r="U2391">
        <v>0</v>
      </c>
      <c r="V2391" s="8">
        <v>0</v>
      </c>
      <c r="W2391" s="8">
        <v>0</v>
      </c>
      <c r="X2391" s="8">
        <v>149.44999999999999</v>
      </c>
    </row>
    <row r="2392" spans="1:24" x14ac:dyDescent="0.25">
      <c r="A2392" t="s">
        <v>2718</v>
      </c>
      <c r="B2392" s="1">
        <v>45334</v>
      </c>
      <c r="C2392" t="s">
        <v>188</v>
      </c>
      <c r="D2392" t="s">
        <v>189</v>
      </c>
      <c r="E2392" t="s">
        <v>27</v>
      </c>
      <c r="F2392" t="s">
        <v>54</v>
      </c>
      <c r="G2392" t="s">
        <v>29</v>
      </c>
      <c r="H2392" t="s">
        <v>30</v>
      </c>
      <c r="I2392" t="s">
        <v>47</v>
      </c>
      <c r="J2392" t="s">
        <v>48</v>
      </c>
      <c r="K2392" t="s">
        <v>49</v>
      </c>
      <c r="L2392" s="13">
        <v>5</v>
      </c>
      <c r="M2392" s="8">
        <v>3.2</v>
      </c>
      <c r="N2392">
        <v>300</v>
      </c>
      <c r="O2392" s="8">
        <v>1500</v>
      </c>
      <c r="P2392" s="14">
        <v>1.0200000000000001E-2</v>
      </c>
      <c r="Q2392" s="8">
        <v>15.3</v>
      </c>
      <c r="R2392" s="8">
        <v>1484.7</v>
      </c>
      <c r="S2392" s="8">
        <v>960</v>
      </c>
      <c r="T2392" s="8">
        <v>524.70000000000005</v>
      </c>
      <c r="U2392">
        <v>0</v>
      </c>
      <c r="V2392" s="8">
        <v>0</v>
      </c>
      <c r="W2392" s="8">
        <v>0</v>
      </c>
      <c r="X2392" s="8">
        <v>524.70000000000005</v>
      </c>
    </row>
    <row r="2393" spans="1:24" x14ac:dyDescent="0.25">
      <c r="A2393" t="s">
        <v>2719</v>
      </c>
      <c r="B2393" s="1">
        <v>45752</v>
      </c>
      <c r="C2393" t="s">
        <v>523</v>
      </c>
      <c r="D2393" t="s">
        <v>524</v>
      </c>
      <c r="E2393" t="s">
        <v>27</v>
      </c>
      <c r="F2393" t="s">
        <v>89</v>
      </c>
      <c r="G2393" t="s">
        <v>29</v>
      </c>
      <c r="H2393" t="s">
        <v>30</v>
      </c>
      <c r="I2393" t="s">
        <v>84</v>
      </c>
      <c r="J2393" t="s">
        <v>85</v>
      </c>
      <c r="K2393" t="s">
        <v>42</v>
      </c>
      <c r="L2393" s="13">
        <v>9.9</v>
      </c>
      <c r="M2393" s="8">
        <v>3.1</v>
      </c>
      <c r="N2393">
        <v>55</v>
      </c>
      <c r="O2393" s="8">
        <v>544.5</v>
      </c>
      <c r="P2393" s="14">
        <v>0.1037</v>
      </c>
      <c r="Q2393" s="8">
        <v>56.46</v>
      </c>
      <c r="R2393" s="8">
        <v>488.04</v>
      </c>
      <c r="S2393" s="8">
        <v>170.5</v>
      </c>
      <c r="T2393" s="8">
        <v>317.54000000000002</v>
      </c>
      <c r="U2393">
        <v>0</v>
      </c>
      <c r="V2393" s="8">
        <v>0</v>
      </c>
      <c r="W2393" s="8">
        <v>0</v>
      </c>
      <c r="X2393" s="8">
        <v>317.54000000000002</v>
      </c>
    </row>
    <row r="2394" spans="1:24" x14ac:dyDescent="0.25">
      <c r="A2394" t="s">
        <v>2720</v>
      </c>
      <c r="B2394" s="1">
        <v>46222</v>
      </c>
      <c r="C2394" t="s">
        <v>357</v>
      </c>
      <c r="D2394" t="s">
        <v>358</v>
      </c>
      <c r="E2394" t="s">
        <v>27</v>
      </c>
      <c r="F2394" t="s">
        <v>46</v>
      </c>
      <c r="G2394" t="s">
        <v>29</v>
      </c>
      <c r="H2394" t="s">
        <v>30</v>
      </c>
      <c r="I2394" t="s">
        <v>47</v>
      </c>
      <c r="J2394" t="s">
        <v>48</v>
      </c>
      <c r="K2394" t="s">
        <v>49</v>
      </c>
      <c r="L2394" s="13">
        <v>5</v>
      </c>
      <c r="M2394" s="8">
        <v>3.2</v>
      </c>
      <c r="N2394">
        <v>3</v>
      </c>
      <c r="O2394" s="8">
        <v>15</v>
      </c>
      <c r="P2394" s="14">
        <v>0.19209999999999999</v>
      </c>
      <c r="Q2394" s="8">
        <v>2.88</v>
      </c>
      <c r="R2394" s="8">
        <v>12.12</v>
      </c>
      <c r="S2394" s="8">
        <v>9.6</v>
      </c>
      <c r="T2394" s="8">
        <v>2.52</v>
      </c>
      <c r="U2394">
        <v>0</v>
      </c>
      <c r="V2394" s="8">
        <v>0</v>
      </c>
      <c r="W2394" s="8">
        <v>0</v>
      </c>
      <c r="X2394" s="8">
        <v>2.52</v>
      </c>
    </row>
    <row r="2395" spans="1:24" x14ac:dyDescent="0.25">
      <c r="A2395" t="s">
        <v>2721</v>
      </c>
      <c r="B2395" s="1">
        <v>46121</v>
      </c>
      <c r="C2395" t="s">
        <v>226</v>
      </c>
      <c r="D2395" t="s">
        <v>227</v>
      </c>
      <c r="E2395" t="s">
        <v>27</v>
      </c>
      <c r="F2395" t="s">
        <v>54</v>
      </c>
      <c r="G2395" t="s">
        <v>38</v>
      </c>
      <c r="H2395" t="s">
        <v>39</v>
      </c>
      <c r="I2395" t="s">
        <v>66</v>
      </c>
      <c r="J2395" t="s">
        <v>67</v>
      </c>
      <c r="K2395" t="s">
        <v>33</v>
      </c>
      <c r="L2395" s="13">
        <v>4.5</v>
      </c>
      <c r="M2395" s="8">
        <v>2.1</v>
      </c>
      <c r="N2395">
        <v>285</v>
      </c>
      <c r="O2395" s="8">
        <v>1282.5</v>
      </c>
      <c r="P2395" s="14">
        <v>0.05</v>
      </c>
      <c r="Q2395" s="8">
        <v>64.12</v>
      </c>
      <c r="R2395" s="8">
        <v>1218.3800000000001</v>
      </c>
      <c r="S2395" s="8">
        <v>598.5</v>
      </c>
      <c r="T2395" s="8">
        <v>619.88</v>
      </c>
      <c r="U2395">
        <v>0</v>
      </c>
      <c r="V2395" s="8">
        <v>0</v>
      </c>
      <c r="W2395" s="8">
        <v>0</v>
      </c>
      <c r="X2395" s="8">
        <v>619.88</v>
      </c>
    </row>
    <row r="2396" spans="1:24" x14ac:dyDescent="0.25">
      <c r="A2396" t="s">
        <v>2722</v>
      </c>
      <c r="B2396" s="1">
        <v>45877</v>
      </c>
      <c r="C2396" t="s">
        <v>378</v>
      </c>
      <c r="D2396" t="s">
        <v>379</v>
      </c>
      <c r="E2396" t="s">
        <v>71</v>
      </c>
      <c r="F2396" t="s">
        <v>54</v>
      </c>
      <c r="G2396" t="s">
        <v>72</v>
      </c>
      <c r="H2396" t="s">
        <v>73</v>
      </c>
      <c r="I2396" t="s">
        <v>84</v>
      </c>
      <c r="J2396" t="s">
        <v>85</v>
      </c>
      <c r="K2396" t="s">
        <v>42</v>
      </c>
      <c r="L2396" s="13">
        <v>9.9</v>
      </c>
      <c r="M2396" s="8">
        <v>3.1</v>
      </c>
      <c r="N2396">
        <v>117</v>
      </c>
      <c r="O2396" s="8">
        <v>1158.3</v>
      </c>
      <c r="P2396" s="14">
        <v>9.5999999999999992E-3</v>
      </c>
      <c r="Q2396" s="8">
        <v>11.12</v>
      </c>
      <c r="R2396" s="8">
        <v>1147.18</v>
      </c>
      <c r="S2396" s="8">
        <v>362.7</v>
      </c>
      <c r="T2396" s="8">
        <v>784.48</v>
      </c>
      <c r="U2396">
        <v>0</v>
      </c>
      <c r="V2396" s="8">
        <v>0</v>
      </c>
      <c r="W2396" s="8">
        <v>0</v>
      </c>
      <c r="X2396" s="8">
        <v>784.48</v>
      </c>
    </row>
    <row r="2397" spans="1:24" x14ac:dyDescent="0.25">
      <c r="A2397" t="s">
        <v>2723</v>
      </c>
      <c r="B2397" s="1">
        <v>45959</v>
      </c>
      <c r="C2397" t="s">
        <v>458</v>
      </c>
      <c r="D2397" t="s">
        <v>459</v>
      </c>
      <c r="E2397" t="s">
        <v>27</v>
      </c>
      <c r="F2397" t="s">
        <v>89</v>
      </c>
      <c r="G2397" t="s">
        <v>29</v>
      </c>
      <c r="H2397" t="s">
        <v>30</v>
      </c>
      <c r="I2397" t="s">
        <v>185</v>
      </c>
      <c r="J2397" t="s">
        <v>186</v>
      </c>
      <c r="K2397" t="s">
        <v>59</v>
      </c>
      <c r="L2397" s="13">
        <v>4.9000000000000004</v>
      </c>
      <c r="M2397" s="8">
        <v>3.1</v>
      </c>
      <c r="N2397">
        <v>78</v>
      </c>
      <c r="O2397" s="8">
        <v>382.2</v>
      </c>
      <c r="P2397" s="14">
        <v>1.5800000000000002E-2</v>
      </c>
      <c r="Q2397" s="8">
        <v>6.04</v>
      </c>
      <c r="R2397" s="8">
        <v>376.16</v>
      </c>
      <c r="S2397" s="8">
        <v>241.8</v>
      </c>
      <c r="T2397" s="8">
        <v>134.36000000000001</v>
      </c>
      <c r="U2397">
        <v>0</v>
      </c>
      <c r="V2397" s="8">
        <v>0</v>
      </c>
      <c r="W2397" s="8">
        <v>0</v>
      </c>
      <c r="X2397" s="8">
        <v>134.36000000000001</v>
      </c>
    </row>
    <row r="2398" spans="1:24" x14ac:dyDescent="0.25">
      <c r="A2398" t="s">
        <v>2724</v>
      </c>
      <c r="B2398" s="1">
        <v>45484</v>
      </c>
      <c r="C2398" t="s">
        <v>226</v>
      </c>
      <c r="D2398" t="s">
        <v>227</v>
      </c>
      <c r="E2398" t="s">
        <v>27</v>
      </c>
      <c r="F2398" t="s">
        <v>54</v>
      </c>
      <c r="G2398" t="s">
        <v>29</v>
      </c>
      <c r="H2398" t="s">
        <v>30</v>
      </c>
      <c r="I2398" t="s">
        <v>57</v>
      </c>
      <c r="J2398" t="s">
        <v>58</v>
      </c>
      <c r="K2398" t="s">
        <v>59</v>
      </c>
      <c r="L2398" s="13">
        <v>10.5</v>
      </c>
      <c r="M2398" s="8">
        <v>7.5</v>
      </c>
      <c r="N2398">
        <v>20</v>
      </c>
      <c r="O2398" s="8">
        <v>210</v>
      </c>
      <c r="P2398" s="14">
        <v>4.0000000000000001E-3</v>
      </c>
      <c r="Q2398" s="8">
        <v>0.84</v>
      </c>
      <c r="R2398" s="8">
        <v>209.16</v>
      </c>
      <c r="S2398" s="8">
        <v>150</v>
      </c>
      <c r="T2398" s="8">
        <v>59.16</v>
      </c>
      <c r="U2398">
        <v>0</v>
      </c>
      <c r="V2398" s="8">
        <v>0</v>
      </c>
      <c r="W2398" s="8">
        <v>0</v>
      </c>
      <c r="X2398" s="8">
        <v>59.16</v>
      </c>
    </row>
    <row r="2399" spans="1:24" x14ac:dyDescent="0.25">
      <c r="A2399" t="s">
        <v>2725</v>
      </c>
      <c r="B2399" s="1">
        <v>45621</v>
      </c>
      <c r="C2399" t="s">
        <v>455</v>
      </c>
      <c r="D2399" t="s">
        <v>456</v>
      </c>
      <c r="E2399" t="s">
        <v>71</v>
      </c>
      <c r="F2399" t="s">
        <v>89</v>
      </c>
      <c r="G2399" t="s">
        <v>165</v>
      </c>
      <c r="H2399" t="s">
        <v>166</v>
      </c>
      <c r="I2399" t="s">
        <v>156</v>
      </c>
      <c r="J2399" t="s">
        <v>157</v>
      </c>
      <c r="K2399" t="s">
        <v>42</v>
      </c>
      <c r="L2399" s="13">
        <v>6.2</v>
      </c>
      <c r="M2399" s="8">
        <v>1.9</v>
      </c>
      <c r="N2399">
        <v>84</v>
      </c>
      <c r="O2399" s="8">
        <v>520.79999999999995</v>
      </c>
      <c r="P2399" s="14">
        <v>9.4399999999999998E-2</v>
      </c>
      <c r="Q2399" s="8">
        <v>49.16</v>
      </c>
      <c r="R2399" s="8">
        <v>471.64</v>
      </c>
      <c r="S2399" s="8">
        <v>159.6</v>
      </c>
      <c r="T2399" s="8">
        <v>312.04000000000002</v>
      </c>
      <c r="U2399">
        <v>0</v>
      </c>
      <c r="V2399" s="8">
        <v>0</v>
      </c>
      <c r="W2399" s="8">
        <v>0</v>
      </c>
      <c r="X2399" s="8">
        <v>312.04000000000002</v>
      </c>
    </row>
    <row r="2400" spans="1:24" x14ac:dyDescent="0.25">
      <c r="A2400" t="s">
        <v>2726</v>
      </c>
      <c r="B2400" s="1">
        <v>45911</v>
      </c>
      <c r="C2400" t="s">
        <v>315</v>
      </c>
      <c r="D2400" t="s">
        <v>316</v>
      </c>
      <c r="E2400" t="s">
        <v>27</v>
      </c>
      <c r="F2400" t="s">
        <v>46</v>
      </c>
      <c r="G2400" t="s">
        <v>38</v>
      </c>
      <c r="H2400" t="s">
        <v>39</v>
      </c>
      <c r="I2400" t="s">
        <v>40</v>
      </c>
      <c r="J2400" t="s">
        <v>41</v>
      </c>
      <c r="K2400" t="s">
        <v>42</v>
      </c>
      <c r="L2400" s="13">
        <v>14.5</v>
      </c>
      <c r="M2400" s="8">
        <v>4.2</v>
      </c>
      <c r="N2400">
        <v>31</v>
      </c>
      <c r="O2400" s="8">
        <v>449.5</v>
      </c>
      <c r="P2400" s="14">
        <v>0.43659999999999999</v>
      </c>
      <c r="Q2400" s="8">
        <v>196.25</v>
      </c>
      <c r="R2400" s="8">
        <v>253.25</v>
      </c>
      <c r="S2400" s="8">
        <v>130.19999999999999</v>
      </c>
      <c r="T2400" s="8">
        <v>123.05</v>
      </c>
      <c r="U2400">
        <v>0</v>
      </c>
      <c r="V2400" s="8">
        <v>0</v>
      </c>
      <c r="W2400" s="8">
        <v>0</v>
      </c>
      <c r="X2400" s="8">
        <v>123.05</v>
      </c>
    </row>
    <row r="2401" spans="1:24" x14ac:dyDescent="0.25">
      <c r="A2401" t="s">
        <v>2727</v>
      </c>
      <c r="B2401" s="1">
        <v>45779</v>
      </c>
      <c r="C2401" t="s">
        <v>671</v>
      </c>
      <c r="D2401" t="s">
        <v>672</v>
      </c>
      <c r="E2401" t="s">
        <v>27</v>
      </c>
      <c r="F2401" t="s">
        <v>89</v>
      </c>
      <c r="G2401" t="s">
        <v>29</v>
      </c>
      <c r="H2401" t="s">
        <v>30</v>
      </c>
      <c r="I2401" t="s">
        <v>40</v>
      </c>
      <c r="J2401" t="s">
        <v>41</v>
      </c>
      <c r="K2401" t="s">
        <v>42</v>
      </c>
      <c r="L2401" s="13">
        <v>14.5</v>
      </c>
      <c r="M2401" s="8">
        <v>4.2</v>
      </c>
      <c r="N2401">
        <v>200</v>
      </c>
      <c r="O2401" s="8">
        <v>2900</v>
      </c>
      <c r="P2401" s="14">
        <v>8.0999999999999996E-3</v>
      </c>
      <c r="Q2401" s="8">
        <v>23.49</v>
      </c>
      <c r="R2401" s="8">
        <v>2876.51</v>
      </c>
      <c r="S2401" s="8">
        <v>840</v>
      </c>
      <c r="T2401" s="8">
        <v>2036.51</v>
      </c>
      <c r="U2401">
        <v>0</v>
      </c>
      <c r="V2401" s="8">
        <v>0</v>
      </c>
      <c r="W2401" s="8">
        <v>0</v>
      </c>
      <c r="X2401" s="8">
        <v>2036.51</v>
      </c>
    </row>
    <row r="2402" spans="1:24" x14ac:dyDescent="0.25">
      <c r="A2402" t="s">
        <v>2728</v>
      </c>
      <c r="B2402" s="1">
        <v>45805</v>
      </c>
      <c r="C2402" t="s">
        <v>301</v>
      </c>
      <c r="D2402" t="s">
        <v>302</v>
      </c>
      <c r="E2402" t="s">
        <v>63</v>
      </c>
      <c r="F2402" t="s">
        <v>37</v>
      </c>
      <c r="G2402" t="s">
        <v>64</v>
      </c>
      <c r="H2402" t="s">
        <v>65</v>
      </c>
      <c r="I2402" t="s">
        <v>74</v>
      </c>
      <c r="J2402" t="s">
        <v>75</v>
      </c>
      <c r="K2402" t="s">
        <v>49</v>
      </c>
      <c r="L2402" s="13">
        <v>11</v>
      </c>
      <c r="M2402" s="8">
        <v>6.8</v>
      </c>
      <c r="N2402">
        <v>39</v>
      </c>
      <c r="O2402" s="8">
        <v>429</v>
      </c>
      <c r="P2402" s="14">
        <v>2.3599999999999999E-2</v>
      </c>
      <c r="Q2402" s="8">
        <v>10.119999999999999</v>
      </c>
      <c r="R2402" s="8">
        <v>418.88</v>
      </c>
      <c r="S2402" s="8">
        <v>265.2</v>
      </c>
      <c r="T2402" s="8">
        <v>153.68</v>
      </c>
      <c r="U2402">
        <v>0</v>
      </c>
      <c r="V2402" s="8">
        <v>0</v>
      </c>
      <c r="W2402" s="8">
        <v>0</v>
      </c>
      <c r="X2402" s="8">
        <v>153.68</v>
      </c>
    </row>
    <row r="2403" spans="1:24" x14ac:dyDescent="0.25">
      <c r="A2403" t="s">
        <v>2729</v>
      </c>
      <c r="B2403" s="1">
        <v>45446</v>
      </c>
      <c r="C2403" t="s">
        <v>378</v>
      </c>
      <c r="D2403" t="s">
        <v>379</v>
      </c>
      <c r="E2403" t="s">
        <v>71</v>
      </c>
      <c r="F2403" t="s">
        <v>54</v>
      </c>
      <c r="G2403" t="s">
        <v>72</v>
      </c>
      <c r="H2403" t="s">
        <v>73</v>
      </c>
      <c r="I2403" t="s">
        <v>117</v>
      </c>
      <c r="J2403" t="s">
        <v>118</v>
      </c>
      <c r="K2403" t="s">
        <v>59</v>
      </c>
      <c r="L2403" s="13">
        <v>6</v>
      </c>
      <c r="M2403" s="8">
        <v>4.2</v>
      </c>
      <c r="N2403">
        <v>64</v>
      </c>
      <c r="O2403" s="8">
        <v>384</v>
      </c>
      <c r="P2403" s="14">
        <v>2.5600000000000001E-2</v>
      </c>
      <c r="Q2403" s="8">
        <v>9.83</v>
      </c>
      <c r="R2403" s="8">
        <v>374.17</v>
      </c>
      <c r="S2403" s="8">
        <v>268.8</v>
      </c>
      <c r="T2403" s="8">
        <v>105.37</v>
      </c>
      <c r="U2403">
        <v>0</v>
      </c>
      <c r="V2403" s="8">
        <v>0</v>
      </c>
      <c r="W2403" s="8">
        <v>0</v>
      </c>
      <c r="X2403" s="8">
        <v>105.37</v>
      </c>
    </row>
    <row r="2404" spans="1:24" x14ac:dyDescent="0.25">
      <c r="A2404" t="s">
        <v>2730</v>
      </c>
      <c r="B2404" s="1">
        <v>45355</v>
      </c>
      <c r="C2404" t="s">
        <v>77</v>
      </c>
      <c r="D2404" t="s">
        <v>78</v>
      </c>
      <c r="E2404" t="s">
        <v>63</v>
      </c>
      <c r="F2404" t="s">
        <v>37</v>
      </c>
      <c r="G2404" t="s">
        <v>79</v>
      </c>
      <c r="H2404" t="s">
        <v>80</v>
      </c>
      <c r="I2404" t="s">
        <v>57</v>
      </c>
      <c r="J2404" t="s">
        <v>58</v>
      </c>
      <c r="K2404" t="s">
        <v>59</v>
      </c>
      <c r="L2404" s="13">
        <v>10.5</v>
      </c>
      <c r="M2404" s="8">
        <v>7.5</v>
      </c>
      <c r="N2404">
        <v>14</v>
      </c>
      <c r="O2404" s="8">
        <v>147</v>
      </c>
      <c r="P2404" s="14">
        <v>1.6000000000000001E-3</v>
      </c>
      <c r="Q2404" s="8">
        <v>0.24</v>
      </c>
      <c r="R2404" s="8">
        <v>146.76</v>
      </c>
      <c r="S2404" s="8">
        <v>105</v>
      </c>
      <c r="T2404" s="8">
        <v>41.76</v>
      </c>
      <c r="U2404">
        <v>0</v>
      </c>
      <c r="V2404" s="8">
        <v>0</v>
      </c>
      <c r="W2404" s="8">
        <v>0</v>
      </c>
      <c r="X2404" s="8">
        <v>41.76</v>
      </c>
    </row>
    <row r="2405" spans="1:24" x14ac:dyDescent="0.25">
      <c r="A2405" t="s">
        <v>2731</v>
      </c>
      <c r="B2405" s="1">
        <v>45753</v>
      </c>
      <c r="C2405" t="s">
        <v>272</v>
      </c>
      <c r="D2405" t="s">
        <v>273</v>
      </c>
      <c r="E2405" t="s">
        <v>27</v>
      </c>
      <c r="F2405" t="s">
        <v>54</v>
      </c>
      <c r="G2405" t="s">
        <v>29</v>
      </c>
      <c r="H2405" t="s">
        <v>30</v>
      </c>
      <c r="I2405" t="s">
        <v>117</v>
      </c>
      <c r="J2405" t="s">
        <v>118</v>
      </c>
      <c r="K2405" t="s">
        <v>59</v>
      </c>
      <c r="L2405" s="13">
        <v>6</v>
      </c>
      <c r="M2405" s="8">
        <v>4.2</v>
      </c>
      <c r="N2405">
        <v>69</v>
      </c>
      <c r="O2405" s="8">
        <v>414</v>
      </c>
      <c r="P2405" s="14">
        <v>3.2399999999999998E-2</v>
      </c>
      <c r="Q2405" s="8">
        <v>13.41</v>
      </c>
      <c r="R2405" s="8">
        <v>400.59</v>
      </c>
      <c r="S2405" s="8">
        <v>289.8</v>
      </c>
      <c r="T2405" s="8">
        <v>110.79</v>
      </c>
      <c r="U2405">
        <v>0</v>
      </c>
      <c r="V2405" s="8">
        <v>0</v>
      </c>
      <c r="W2405" s="8">
        <v>0</v>
      </c>
      <c r="X2405" s="8">
        <v>110.79</v>
      </c>
    </row>
    <row r="2406" spans="1:24" x14ac:dyDescent="0.25">
      <c r="A2406" t="s">
        <v>2732</v>
      </c>
      <c r="B2406" s="1">
        <v>45397</v>
      </c>
      <c r="C2406" t="s">
        <v>590</v>
      </c>
      <c r="D2406" t="s">
        <v>591</v>
      </c>
      <c r="E2406" t="s">
        <v>27</v>
      </c>
      <c r="F2406" t="s">
        <v>46</v>
      </c>
      <c r="G2406" t="s">
        <v>38</v>
      </c>
      <c r="H2406" t="s">
        <v>39</v>
      </c>
      <c r="I2406" t="s">
        <v>104</v>
      </c>
      <c r="J2406" t="s">
        <v>105</v>
      </c>
      <c r="K2406" t="s">
        <v>49</v>
      </c>
      <c r="L2406" s="13">
        <v>4.2</v>
      </c>
      <c r="M2406" s="8">
        <v>2.8</v>
      </c>
      <c r="N2406">
        <v>87</v>
      </c>
      <c r="O2406" s="8">
        <v>365.4</v>
      </c>
      <c r="P2406" s="14">
        <v>3.9600000000000003E-2</v>
      </c>
      <c r="Q2406" s="8">
        <v>14.47</v>
      </c>
      <c r="R2406" s="8">
        <v>350.93</v>
      </c>
      <c r="S2406" s="8">
        <v>243.6</v>
      </c>
      <c r="T2406" s="8">
        <v>107.33</v>
      </c>
      <c r="U2406">
        <v>0</v>
      </c>
      <c r="V2406" s="8">
        <v>0</v>
      </c>
      <c r="W2406" s="8">
        <v>0</v>
      </c>
      <c r="X2406" s="8">
        <v>107.33</v>
      </c>
    </row>
    <row r="2407" spans="1:24" x14ac:dyDescent="0.25">
      <c r="A2407" t="s">
        <v>2733</v>
      </c>
      <c r="B2407" s="1">
        <v>46122</v>
      </c>
      <c r="C2407" t="s">
        <v>139</v>
      </c>
      <c r="D2407" t="s">
        <v>140</v>
      </c>
      <c r="E2407" t="s">
        <v>63</v>
      </c>
      <c r="F2407" t="s">
        <v>54</v>
      </c>
      <c r="G2407" t="s">
        <v>64</v>
      </c>
      <c r="H2407" t="s">
        <v>65</v>
      </c>
      <c r="I2407" t="s">
        <v>84</v>
      </c>
      <c r="J2407" t="s">
        <v>85</v>
      </c>
      <c r="K2407" t="s">
        <v>42</v>
      </c>
      <c r="L2407" s="13">
        <v>9.9</v>
      </c>
      <c r="M2407" s="8">
        <v>3.1</v>
      </c>
      <c r="N2407">
        <v>37</v>
      </c>
      <c r="O2407" s="8">
        <v>366.3</v>
      </c>
      <c r="P2407" s="14">
        <v>7.1999999999999998E-3</v>
      </c>
      <c r="Q2407" s="8">
        <v>2.64</v>
      </c>
      <c r="R2407" s="8">
        <v>363.66</v>
      </c>
      <c r="S2407" s="8">
        <v>114.7</v>
      </c>
      <c r="T2407" s="8">
        <v>248.96</v>
      </c>
      <c r="U2407">
        <v>0</v>
      </c>
      <c r="V2407" s="8">
        <v>0</v>
      </c>
      <c r="W2407" s="8">
        <v>0</v>
      </c>
      <c r="X2407" s="8">
        <v>248.96</v>
      </c>
    </row>
    <row r="2408" spans="1:24" x14ac:dyDescent="0.25">
      <c r="A2408" t="s">
        <v>2734</v>
      </c>
      <c r="B2408" s="1">
        <v>46212</v>
      </c>
      <c r="C2408" t="s">
        <v>609</v>
      </c>
      <c r="D2408" t="s">
        <v>610</v>
      </c>
      <c r="E2408" t="s">
        <v>63</v>
      </c>
      <c r="F2408" t="s">
        <v>37</v>
      </c>
      <c r="G2408" t="s">
        <v>79</v>
      </c>
      <c r="H2408" t="s">
        <v>80</v>
      </c>
      <c r="I2408" t="s">
        <v>117</v>
      </c>
      <c r="J2408" t="s">
        <v>118</v>
      </c>
      <c r="K2408" t="s">
        <v>59</v>
      </c>
      <c r="L2408" s="13">
        <v>6</v>
      </c>
      <c r="M2408" s="8">
        <v>4.2</v>
      </c>
      <c r="N2408">
        <v>12</v>
      </c>
      <c r="O2408" s="8">
        <v>72</v>
      </c>
      <c r="P2408" s="14">
        <v>1.41E-2</v>
      </c>
      <c r="Q2408" s="8">
        <v>1.02</v>
      </c>
      <c r="R2408" s="8">
        <v>70.98</v>
      </c>
      <c r="S2408" s="8">
        <v>50.4</v>
      </c>
      <c r="T2408" s="8">
        <v>20.58</v>
      </c>
      <c r="U2408">
        <v>0</v>
      </c>
      <c r="V2408" s="8">
        <v>0</v>
      </c>
      <c r="W2408" s="8">
        <v>0</v>
      </c>
      <c r="X2408" s="8">
        <v>20.58</v>
      </c>
    </row>
    <row r="2409" spans="1:24" x14ac:dyDescent="0.25">
      <c r="A2409" t="s">
        <v>2735</v>
      </c>
      <c r="B2409" s="1">
        <v>46149</v>
      </c>
      <c r="C2409" t="s">
        <v>205</v>
      </c>
      <c r="D2409" t="s">
        <v>206</v>
      </c>
      <c r="E2409" t="s">
        <v>71</v>
      </c>
      <c r="F2409" t="s">
        <v>54</v>
      </c>
      <c r="G2409" t="s">
        <v>72</v>
      </c>
      <c r="H2409" t="s">
        <v>73</v>
      </c>
      <c r="I2409" t="s">
        <v>31</v>
      </c>
      <c r="J2409" t="s">
        <v>32</v>
      </c>
      <c r="K2409" t="s">
        <v>33</v>
      </c>
      <c r="L2409" s="13">
        <v>5.8</v>
      </c>
      <c r="M2409" s="8">
        <v>2.7</v>
      </c>
      <c r="N2409">
        <v>11</v>
      </c>
      <c r="O2409" s="8">
        <v>63.8</v>
      </c>
      <c r="P2409" s="14">
        <v>8.2000000000000007E-3</v>
      </c>
      <c r="Q2409" s="8">
        <v>0.52</v>
      </c>
      <c r="R2409" s="8">
        <v>63.28</v>
      </c>
      <c r="S2409" s="8">
        <v>29.7</v>
      </c>
      <c r="T2409" s="8">
        <v>33.58</v>
      </c>
      <c r="U2409">
        <v>0</v>
      </c>
      <c r="V2409" s="8">
        <v>0</v>
      </c>
      <c r="W2409" s="8">
        <v>0</v>
      </c>
      <c r="X2409" s="8">
        <v>33.58</v>
      </c>
    </row>
    <row r="2410" spans="1:24" x14ac:dyDescent="0.25">
      <c r="A2410" t="s">
        <v>2736</v>
      </c>
      <c r="B2410" s="1">
        <v>45643</v>
      </c>
      <c r="C2410" t="s">
        <v>386</v>
      </c>
      <c r="D2410" t="s">
        <v>387</v>
      </c>
      <c r="E2410" t="s">
        <v>27</v>
      </c>
      <c r="F2410" t="s">
        <v>54</v>
      </c>
      <c r="G2410" t="s">
        <v>38</v>
      </c>
      <c r="H2410" t="s">
        <v>39</v>
      </c>
      <c r="I2410" t="s">
        <v>31</v>
      </c>
      <c r="J2410" t="s">
        <v>32</v>
      </c>
      <c r="K2410" t="s">
        <v>33</v>
      </c>
      <c r="L2410" s="13">
        <v>5.8</v>
      </c>
      <c r="M2410" s="8">
        <v>2.7</v>
      </c>
      <c r="N2410">
        <v>30</v>
      </c>
      <c r="O2410" s="8">
        <v>174</v>
      </c>
      <c r="P2410" s="14">
        <v>1.6299999999999999E-2</v>
      </c>
      <c r="Q2410" s="8">
        <v>2.84</v>
      </c>
      <c r="R2410" s="8">
        <v>171.16</v>
      </c>
      <c r="S2410" s="8">
        <v>81</v>
      </c>
      <c r="T2410" s="8">
        <v>90.16</v>
      </c>
      <c r="U2410">
        <v>0</v>
      </c>
      <c r="V2410" s="8">
        <v>0</v>
      </c>
      <c r="W2410" s="8">
        <v>0</v>
      </c>
      <c r="X2410" s="8">
        <v>90.16</v>
      </c>
    </row>
    <row r="2411" spans="1:24" x14ac:dyDescent="0.25">
      <c r="A2411" t="s">
        <v>2737</v>
      </c>
      <c r="B2411" s="1">
        <v>46023</v>
      </c>
      <c r="C2411" t="s">
        <v>410</v>
      </c>
      <c r="D2411" t="s">
        <v>411</v>
      </c>
      <c r="E2411" t="s">
        <v>150</v>
      </c>
      <c r="F2411" t="s">
        <v>46</v>
      </c>
      <c r="G2411" t="s">
        <v>151</v>
      </c>
      <c r="H2411" t="s">
        <v>152</v>
      </c>
      <c r="I2411" t="s">
        <v>112</v>
      </c>
      <c r="J2411" t="s">
        <v>113</v>
      </c>
      <c r="K2411" t="s">
        <v>42</v>
      </c>
      <c r="L2411" s="13">
        <v>8.5</v>
      </c>
      <c r="M2411" s="8">
        <v>2.8</v>
      </c>
      <c r="N2411">
        <v>22</v>
      </c>
      <c r="O2411" s="8">
        <v>187</v>
      </c>
      <c r="P2411" s="14">
        <v>4.8000000000000001E-2</v>
      </c>
      <c r="Q2411" s="8">
        <v>8.98</v>
      </c>
      <c r="R2411" s="8">
        <v>178.02</v>
      </c>
      <c r="S2411" s="8">
        <v>61.6</v>
      </c>
      <c r="T2411" s="8">
        <v>116.42</v>
      </c>
      <c r="U2411">
        <v>0</v>
      </c>
      <c r="V2411" s="8">
        <v>0</v>
      </c>
      <c r="W2411" s="8">
        <v>0</v>
      </c>
      <c r="X2411" s="8">
        <v>116.42</v>
      </c>
    </row>
    <row r="2412" spans="1:24" x14ac:dyDescent="0.25">
      <c r="A2412" t="s">
        <v>2738</v>
      </c>
      <c r="B2412" s="1">
        <v>45378</v>
      </c>
      <c r="C2412" t="s">
        <v>252</v>
      </c>
      <c r="D2412" t="s">
        <v>253</v>
      </c>
      <c r="E2412" t="s">
        <v>63</v>
      </c>
      <c r="F2412" t="s">
        <v>54</v>
      </c>
      <c r="G2412" t="s">
        <v>64</v>
      </c>
      <c r="H2412" t="s">
        <v>65</v>
      </c>
      <c r="I2412" t="s">
        <v>112</v>
      </c>
      <c r="J2412" t="s">
        <v>113</v>
      </c>
      <c r="K2412" t="s">
        <v>42</v>
      </c>
      <c r="L2412" s="13">
        <v>8.5</v>
      </c>
      <c r="M2412" s="8">
        <v>2.8</v>
      </c>
      <c r="N2412">
        <v>29</v>
      </c>
      <c r="O2412" s="8">
        <v>246.5</v>
      </c>
      <c r="P2412" s="14">
        <v>5.8000000000000003E-2</v>
      </c>
      <c r="Q2412" s="8">
        <v>14.3</v>
      </c>
      <c r="R2412" s="8">
        <v>232.2</v>
      </c>
      <c r="S2412" s="8">
        <v>81.2</v>
      </c>
      <c r="T2412" s="8">
        <v>151</v>
      </c>
      <c r="U2412">
        <v>0</v>
      </c>
      <c r="V2412" s="8">
        <v>0</v>
      </c>
      <c r="W2412" s="8">
        <v>0</v>
      </c>
      <c r="X2412" s="8">
        <v>151</v>
      </c>
    </row>
    <row r="2413" spans="1:24" x14ac:dyDescent="0.25">
      <c r="A2413" t="s">
        <v>2739</v>
      </c>
      <c r="B2413" s="1">
        <v>45808</v>
      </c>
      <c r="C2413" t="s">
        <v>689</v>
      </c>
      <c r="D2413" t="s">
        <v>690</v>
      </c>
      <c r="E2413" t="s">
        <v>27</v>
      </c>
      <c r="F2413" t="s">
        <v>54</v>
      </c>
      <c r="G2413" t="s">
        <v>38</v>
      </c>
      <c r="H2413" t="s">
        <v>39</v>
      </c>
      <c r="I2413" t="s">
        <v>31</v>
      </c>
      <c r="J2413" t="s">
        <v>32</v>
      </c>
      <c r="K2413" t="s">
        <v>33</v>
      </c>
      <c r="L2413" s="13">
        <v>5.8</v>
      </c>
      <c r="M2413" s="8">
        <v>2.7</v>
      </c>
      <c r="N2413">
        <v>25</v>
      </c>
      <c r="O2413" s="8">
        <v>145</v>
      </c>
      <c r="P2413" s="14">
        <v>6.1699999999999998E-2</v>
      </c>
      <c r="Q2413" s="8">
        <v>8.9499999999999993</v>
      </c>
      <c r="R2413" s="8">
        <v>136.05000000000001</v>
      </c>
      <c r="S2413" s="8">
        <v>67.5</v>
      </c>
      <c r="T2413" s="8">
        <v>68.55</v>
      </c>
      <c r="U2413">
        <v>0</v>
      </c>
      <c r="V2413" s="8">
        <v>0</v>
      </c>
      <c r="W2413" s="8">
        <v>0</v>
      </c>
      <c r="X2413" s="8">
        <v>68.55</v>
      </c>
    </row>
    <row r="2414" spans="1:24" x14ac:dyDescent="0.25">
      <c r="A2414" t="s">
        <v>2740</v>
      </c>
      <c r="B2414" s="1">
        <v>45953</v>
      </c>
      <c r="C2414" t="s">
        <v>229</v>
      </c>
      <c r="D2414" t="s">
        <v>230</v>
      </c>
      <c r="E2414" t="s">
        <v>27</v>
      </c>
      <c r="F2414" t="s">
        <v>54</v>
      </c>
      <c r="G2414" t="s">
        <v>29</v>
      </c>
      <c r="H2414" t="s">
        <v>30</v>
      </c>
      <c r="I2414" t="s">
        <v>185</v>
      </c>
      <c r="J2414" t="s">
        <v>186</v>
      </c>
      <c r="K2414" t="s">
        <v>59</v>
      </c>
      <c r="L2414" s="13">
        <v>4.9000000000000004</v>
      </c>
      <c r="M2414" s="8">
        <v>3.1</v>
      </c>
      <c r="N2414">
        <v>55</v>
      </c>
      <c r="O2414" s="8">
        <v>269.5</v>
      </c>
      <c r="P2414" s="14">
        <v>1.6199999999999999E-2</v>
      </c>
      <c r="Q2414" s="8">
        <v>4.37</v>
      </c>
      <c r="R2414" s="8">
        <v>265.13</v>
      </c>
      <c r="S2414" s="8">
        <v>170.5</v>
      </c>
      <c r="T2414" s="8">
        <v>94.63</v>
      </c>
      <c r="U2414">
        <v>0</v>
      </c>
      <c r="V2414" s="8">
        <v>0</v>
      </c>
      <c r="W2414" s="8">
        <v>0</v>
      </c>
      <c r="X2414" s="8">
        <v>94.63</v>
      </c>
    </row>
    <row r="2415" spans="1:24" x14ac:dyDescent="0.25">
      <c r="A2415" t="s">
        <v>2741</v>
      </c>
      <c r="B2415" s="1">
        <v>45468</v>
      </c>
      <c r="C2415" t="s">
        <v>445</v>
      </c>
      <c r="D2415" t="s">
        <v>446</v>
      </c>
      <c r="E2415" t="s">
        <v>71</v>
      </c>
      <c r="F2415" t="s">
        <v>89</v>
      </c>
      <c r="G2415" t="s">
        <v>165</v>
      </c>
      <c r="H2415" t="s">
        <v>166</v>
      </c>
      <c r="I2415" t="s">
        <v>156</v>
      </c>
      <c r="J2415" t="s">
        <v>157</v>
      </c>
      <c r="K2415" t="s">
        <v>42</v>
      </c>
      <c r="L2415" s="13">
        <v>6.2</v>
      </c>
      <c r="M2415" s="8">
        <v>1.9</v>
      </c>
      <c r="N2415">
        <v>337</v>
      </c>
      <c r="O2415" s="8">
        <v>2089.4</v>
      </c>
      <c r="P2415" s="14">
        <v>0.12330000000000001</v>
      </c>
      <c r="Q2415" s="8">
        <v>257.62</v>
      </c>
      <c r="R2415" s="8">
        <v>1831.78</v>
      </c>
      <c r="S2415" s="8">
        <v>640.29999999999995</v>
      </c>
      <c r="T2415" s="8">
        <v>1191.48</v>
      </c>
      <c r="U2415">
        <v>76</v>
      </c>
      <c r="V2415" s="8">
        <v>413.1</v>
      </c>
      <c r="W2415" s="8">
        <v>182.4</v>
      </c>
      <c r="X2415" s="8">
        <v>1009.08</v>
      </c>
    </row>
    <row r="2416" spans="1:24" x14ac:dyDescent="0.25">
      <c r="A2416" t="s">
        <v>2742</v>
      </c>
      <c r="B2416" s="1">
        <v>45332</v>
      </c>
      <c r="C2416" t="s">
        <v>25</v>
      </c>
      <c r="D2416" t="s">
        <v>26</v>
      </c>
      <c r="E2416" t="s">
        <v>27</v>
      </c>
      <c r="F2416" t="s">
        <v>28</v>
      </c>
      <c r="G2416" t="s">
        <v>29</v>
      </c>
      <c r="H2416" t="s">
        <v>30</v>
      </c>
      <c r="I2416" t="s">
        <v>84</v>
      </c>
      <c r="J2416" t="s">
        <v>85</v>
      </c>
      <c r="K2416" t="s">
        <v>42</v>
      </c>
      <c r="L2416" s="13">
        <v>9.9</v>
      </c>
      <c r="M2416" s="8">
        <v>3.1</v>
      </c>
      <c r="N2416">
        <v>42</v>
      </c>
      <c r="O2416" s="8">
        <v>415.8</v>
      </c>
      <c r="P2416" s="14">
        <v>0.16209999999999999</v>
      </c>
      <c r="Q2416" s="8">
        <v>67.400000000000006</v>
      </c>
      <c r="R2416" s="8">
        <v>348.4</v>
      </c>
      <c r="S2416" s="8">
        <v>130.19999999999999</v>
      </c>
      <c r="T2416" s="8">
        <v>218.2</v>
      </c>
      <c r="U2416">
        <v>0</v>
      </c>
      <c r="V2416" s="8">
        <v>0</v>
      </c>
      <c r="W2416" s="8">
        <v>0</v>
      </c>
      <c r="X2416" s="8">
        <v>218.2</v>
      </c>
    </row>
    <row r="2417" spans="1:24" x14ac:dyDescent="0.25">
      <c r="A2417" t="s">
        <v>2743</v>
      </c>
      <c r="B2417" s="1">
        <v>45545</v>
      </c>
      <c r="C2417" t="s">
        <v>309</v>
      </c>
      <c r="D2417" t="s">
        <v>310</v>
      </c>
      <c r="E2417" t="s">
        <v>63</v>
      </c>
      <c r="F2417" t="s">
        <v>54</v>
      </c>
      <c r="G2417" t="s">
        <v>79</v>
      </c>
      <c r="H2417" t="s">
        <v>80</v>
      </c>
      <c r="I2417" t="s">
        <v>66</v>
      </c>
      <c r="J2417" t="s">
        <v>67</v>
      </c>
      <c r="K2417" t="s">
        <v>33</v>
      </c>
      <c r="L2417" s="13">
        <v>4.5</v>
      </c>
      <c r="M2417" s="8">
        <v>2.1</v>
      </c>
      <c r="N2417">
        <v>80</v>
      </c>
      <c r="O2417" s="8">
        <v>360</v>
      </c>
      <c r="P2417" s="14">
        <v>4.2999999999999997E-2</v>
      </c>
      <c r="Q2417" s="8">
        <v>15.48</v>
      </c>
      <c r="R2417" s="8">
        <v>344.52</v>
      </c>
      <c r="S2417" s="8">
        <v>168</v>
      </c>
      <c r="T2417" s="8">
        <v>176.52</v>
      </c>
      <c r="U2417">
        <v>0</v>
      </c>
      <c r="V2417" s="8">
        <v>0</v>
      </c>
      <c r="W2417" s="8">
        <v>0</v>
      </c>
      <c r="X2417" s="8">
        <v>176.52</v>
      </c>
    </row>
    <row r="2418" spans="1:24" x14ac:dyDescent="0.25">
      <c r="A2418" t="s">
        <v>2744</v>
      </c>
      <c r="B2418" s="1">
        <v>46016</v>
      </c>
      <c r="C2418" t="s">
        <v>371</v>
      </c>
      <c r="D2418" t="s">
        <v>372</v>
      </c>
      <c r="E2418" t="s">
        <v>63</v>
      </c>
      <c r="F2418" t="s">
        <v>54</v>
      </c>
      <c r="G2418" t="s">
        <v>79</v>
      </c>
      <c r="H2418" t="s">
        <v>80</v>
      </c>
      <c r="I2418" t="s">
        <v>40</v>
      </c>
      <c r="J2418" t="s">
        <v>41</v>
      </c>
      <c r="K2418" t="s">
        <v>42</v>
      </c>
      <c r="L2418" s="13">
        <v>14.5</v>
      </c>
      <c r="M2418" s="8">
        <v>4.2</v>
      </c>
      <c r="N2418">
        <v>13</v>
      </c>
      <c r="O2418" s="8">
        <v>188.5</v>
      </c>
      <c r="P2418" s="14">
        <v>2E-3</v>
      </c>
      <c r="Q2418" s="8">
        <v>0.38</v>
      </c>
      <c r="R2418" s="8">
        <v>188.12</v>
      </c>
      <c r="S2418" s="8">
        <v>54.6</v>
      </c>
      <c r="T2418" s="8">
        <v>133.52000000000001</v>
      </c>
      <c r="U2418">
        <v>0</v>
      </c>
      <c r="V2418" s="8">
        <v>0</v>
      </c>
      <c r="W2418" s="8">
        <v>0</v>
      </c>
      <c r="X2418" s="8">
        <v>133.52000000000001</v>
      </c>
    </row>
    <row r="2419" spans="1:24" x14ac:dyDescent="0.25">
      <c r="A2419" t="s">
        <v>2745</v>
      </c>
      <c r="B2419" s="1">
        <v>45740</v>
      </c>
      <c r="C2419" t="s">
        <v>480</v>
      </c>
      <c r="D2419" t="s">
        <v>481</v>
      </c>
      <c r="E2419" t="s">
        <v>63</v>
      </c>
      <c r="F2419" t="s">
        <v>54</v>
      </c>
      <c r="G2419" t="s">
        <v>79</v>
      </c>
      <c r="H2419" t="s">
        <v>80</v>
      </c>
      <c r="I2419" t="s">
        <v>122</v>
      </c>
      <c r="J2419" t="s">
        <v>123</v>
      </c>
      <c r="K2419" t="s">
        <v>59</v>
      </c>
      <c r="L2419" s="13">
        <v>5.5</v>
      </c>
      <c r="M2419" s="8">
        <v>3.8</v>
      </c>
      <c r="N2419">
        <v>62</v>
      </c>
      <c r="O2419" s="8">
        <v>341</v>
      </c>
      <c r="P2419" s="14">
        <v>2.8E-3</v>
      </c>
      <c r="Q2419" s="8">
        <v>0.95</v>
      </c>
      <c r="R2419" s="8">
        <v>340.05</v>
      </c>
      <c r="S2419" s="8">
        <v>235.6</v>
      </c>
      <c r="T2419" s="8">
        <v>104.45</v>
      </c>
      <c r="U2419">
        <v>0</v>
      </c>
      <c r="V2419" s="8">
        <v>0</v>
      </c>
      <c r="W2419" s="8">
        <v>0</v>
      </c>
      <c r="X2419" s="8">
        <v>104.45</v>
      </c>
    </row>
    <row r="2420" spans="1:24" x14ac:dyDescent="0.25">
      <c r="A2420" t="s">
        <v>2746</v>
      </c>
      <c r="B2420" s="1">
        <v>45741</v>
      </c>
      <c r="C2420" t="s">
        <v>94</v>
      </c>
      <c r="D2420" t="s">
        <v>95</v>
      </c>
      <c r="E2420" t="s">
        <v>53</v>
      </c>
      <c r="F2420" t="s">
        <v>46</v>
      </c>
      <c r="G2420" t="s">
        <v>55</v>
      </c>
      <c r="H2420" t="s">
        <v>56</v>
      </c>
      <c r="I2420" t="s">
        <v>185</v>
      </c>
      <c r="J2420" t="s">
        <v>186</v>
      </c>
      <c r="K2420" t="s">
        <v>59</v>
      </c>
      <c r="L2420" s="13">
        <v>4.9000000000000004</v>
      </c>
      <c r="M2420" s="8">
        <v>3.1</v>
      </c>
      <c r="N2420">
        <v>22</v>
      </c>
      <c r="O2420" s="8">
        <v>107.8</v>
      </c>
      <c r="P2420" s="14">
        <v>0.35610000000000003</v>
      </c>
      <c r="Q2420" s="8">
        <v>38.39</v>
      </c>
      <c r="R2420" s="8">
        <v>69.41</v>
      </c>
      <c r="S2420" s="8">
        <v>68.2</v>
      </c>
      <c r="T2420" s="8">
        <v>1.21</v>
      </c>
      <c r="U2420">
        <v>0</v>
      </c>
      <c r="V2420" s="8">
        <v>0</v>
      </c>
      <c r="W2420" s="8">
        <v>0</v>
      </c>
      <c r="X2420" s="8">
        <v>1.21</v>
      </c>
    </row>
    <row r="2421" spans="1:24" x14ac:dyDescent="0.25">
      <c r="A2421" t="s">
        <v>2747</v>
      </c>
      <c r="B2421" s="1">
        <v>45828</v>
      </c>
      <c r="C2421" t="s">
        <v>520</v>
      </c>
      <c r="D2421" t="s">
        <v>521</v>
      </c>
      <c r="E2421" t="s">
        <v>63</v>
      </c>
      <c r="F2421" t="s">
        <v>37</v>
      </c>
      <c r="G2421" t="s">
        <v>64</v>
      </c>
      <c r="H2421" t="s">
        <v>65</v>
      </c>
      <c r="I2421" t="s">
        <v>31</v>
      </c>
      <c r="J2421" t="s">
        <v>32</v>
      </c>
      <c r="K2421" t="s">
        <v>33</v>
      </c>
      <c r="L2421" s="13">
        <v>5.8</v>
      </c>
      <c r="M2421" s="8">
        <v>2.7</v>
      </c>
      <c r="N2421">
        <v>42</v>
      </c>
      <c r="O2421" s="8">
        <v>243.6</v>
      </c>
      <c r="P2421" s="14">
        <v>3.6700000000000003E-2</v>
      </c>
      <c r="Q2421" s="8">
        <v>8.94</v>
      </c>
      <c r="R2421" s="8">
        <v>234.66</v>
      </c>
      <c r="S2421" s="8">
        <v>113.4</v>
      </c>
      <c r="T2421" s="8">
        <v>121.26</v>
      </c>
      <c r="U2421">
        <v>0</v>
      </c>
      <c r="V2421" s="8">
        <v>0</v>
      </c>
      <c r="W2421" s="8">
        <v>0</v>
      </c>
      <c r="X2421" s="8">
        <v>121.26</v>
      </c>
    </row>
    <row r="2422" spans="1:24" x14ac:dyDescent="0.25">
      <c r="A2422" t="s">
        <v>2748</v>
      </c>
      <c r="B2422" s="1">
        <v>45827</v>
      </c>
      <c r="C2422" t="s">
        <v>315</v>
      </c>
      <c r="D2422" t="s">
        <v>316</v>
      </c>
      <c r="E2422" t="s">
        <v>27</v>
      </c>
      <c r="F2422" t="s">
        <v>46</v>
      </c>
      <c r="G2422" t="s">
        <v>29</v>
      </c>
      <c r="H2422" t="s">
        <v>30</v>
      </c>
      <c r="I2422" t="s">
        <v>84</v>
      </c>
      <c r="J2422" t="s">
        <v>85</v>
      </c>
      <c r="K2422" t="s">
        <v>42</v>
      </c>
      <c r="L2422" s="13">
        <v>9.9</v>
      </c>
      <c r="M2422" s="8">
        <v>3.1</v>
      </c>
      <c r="N2422">
        <v>78</v>
      </c>
      <c r="O2422" s="8">
        <v>772.2</v>
      </c>
      <c r="P2422" s="14">
        <v>0.15559999999999999</v>
      </c>
      <c r="Q2422" s="8">
        <v>120.15</v>
      </c>
      <c r="R2422" s="8">
        <v>652.04999999999995</v>
      </c>
      <c r="S2422" s="8">
        <v>241.8</v>
      </c>
      <c r="T2422" s="8">
        <v>410.25</v>
      </c>
      <c r="U2422">
        <v>0</v>
      </c>
      <c r="V2422" s="8">
        <v>0</v>
      </c>
      <c r="W2422" s="8">
        <v>0</v>
      </c>
      <c r="X2422" s="8">
        <v>410.25</v>
      </c>
    </row>
    <row r="2423" spans="1:24" x14ac:dyDescent="0.25">
      <c r="A2423" t="s">
        <v>2749</v>
      </c>
      <c r="B2423" s="1">
        <v>45916</v>
      </c>
      <c r="C2423" t="s">
        <v>211</v>
      </c>
      <c r="D2423" t="s">
        <v>212</v>
      </c>
      <c r="E2423" t="s">
        <v>27</v>
      </c>
      <c r="F2423" t="s">
        <v>37</v>
      </c>
      <c r="G2423" t="s">
        <v>29</v>
      </c>
      <c r="H2423" t="s">
        <v>30</v>
      </c>
      <c r="I2423" t="s">
        <v>117</v>
      </c>
      <c r="J2423" t="s">
        <v>118</v>
      </c>
      <c r="K2423" t="s">
        <v>59</v>
      </c>
      <c r="L2423" s="13">
        <v>6</v>
      </c>
      <c r="M2423" s="8">
        <v>4.2</v>
      </c>
      <c r="N2423">
        <v>20</v>
      </c>
      <c r="O2423" s="8">
        <v>120</v>
      </c>
      <c r="P2423" s="14">
        <v>5.33E-2</v>
      </c>
      <c r="Q2423" s="8">
        <v>6.4</v>
      </c>
      <c r="R2423" s="8">
        <v>113.6</v>
      </c>
      <c r="S2423" s="8">
        <v>84</v>
      </c>
      <c r="T2423" s="8">
        <v>29.6</v>
      </c>
      <c r="U2423">
        <v>6</v>
      </c>
      <c r="V2423" s="8">
        <v>34.08</v>
      </c>
      <c r="W2423" s="8">
        <v>28.2</v>
      </c>
      <c r="X2423" s="8">
        <v>1.4</v>
      </c>
    </row>
    <row r="2424" spans="1:24" x14ac:dyDescent="0.25">
      <c r="A2424" t="s">
        <v>2750</v>
      </c>
      <c r="B2424" s="1">
        <v>45454</v>
      </c>
      <c r="C2424" t="s">
        <v>235</v>
      </c>
      <c r="D2424" t="s">
        <v>236</v>
      </c>
      <c r="E2424" t="s">
        <v>27</v>
      </c>
      <c r="F2424" t="s">
        <v>54</v>
      </c>
      <c r="G2424" t="s">
        <v>29</v>
      </c>
      <c r="H2424" t="s">
        <v>30</v>
      </c>
      <c r="I2424" t="s">
        <v>112</v>
      </c>
      <c r="J2424" t="s">
        <v>113</v>
      </c>
      <c r="K2424" t="s">
        <v>42</v>
      </c>
      <c r="L2424" s="13">
        <v>8.5</v>
      </c>
      <c r="M2424" s="8">
        <v>2.8</v>
      </c>
      <c r="N2424">
        <v>64</v>
      </c>
      <c r="O2424" s="8">
        <v>544</v>
      </c>
      <c r="P2424" s="14">
        <v>3.4700000000000002E-2</v>
      </c>
      <c r="Q2424" s="8">
        <v>18.88</v>
      </c>
      <c r="R2424" s="8">
        <v>525.12</v>
      </c>
      <c r="S2424" s="8">
        <v>179.2</v>
      </c>
      <c r="T2424" s="8">
        <v>345.92</v>
      </c>
      <c r="U2424">
        <v>0</v>
      </c>
      <c r="V2424" s="8">
        <v>0</v>
      </c>
      <c r="W2424" s="8">
        <v>0</v>
      </c>
      <c r="X2424" s="8">
        <v>345.92</v>
      </c>
    </row>
    <row r="2425" spans="1:24" x14ac:dyDescent="0.25">
      <c r="A2425" t="s">
        <v>2751</v>
      </c>
      <c r="B2425" s="1">
        <v>45664</v>
      </c>
      <c r="C2425" t="s">
        <v>232</v>
      </c>
      <c r="D2425" t="s">
        <v>233</v>
      </c>
      <c r="E2425" t="s">
        <v>27</v>
      </c>
      <c r="F2425" t="s">
        <v>89</v>
      </c>
      <c r="G2425" t="s">
        <v>38</v>
      </c>
      <c r="H2425" t="s">
        <v>39</v>
      </c>
      <c r="I2425" t="s">
        <v>185</v>
      </c>
      <c r="J2425" t="s">
        <v>186</v>
      </c>
      <c r="K2425" t="s">
        <v>59</v>
      </c>
      <c r="L2425" s="13">
        <v>4.9000000000000004</v>
      </c>
      <c r="M2425" s="8">
        <v>3.1</v>
      </c>
      <c r="N2425">
        <v>210</v>
      </c>
      <c r="O2425" s="8">
        <v>1029</v>
      </c>
      <c r="P2425" s="14">
        <v>4.2099999999999999E-2</v>
      </c>
      <c r="Q2425" s="8">
        <v>43.32</v>
      </c>
      <c r="R2425" s="8">
        <v>985.68</v>
      </c>
      <c r="S2425" s="8">
        <v>651</v>
      </c>
      <c r="T2425" s="8">
        <v>334.68</v>
      </c>
      <c r="U2425">
        <v>0</v>
      </c>
      <c r="V2425" s="8">
        <v>0</v>
      </c>
      <c r="W2425" s="8">
        <v>0</v>
      </c>
      <c r="X2425" s="8">
        <v>334.68</v>
      </c>
    </row>
    <row r="2426" spans="1:24" x14ac:dyDescent="0.25">
      <c r="A2426" t="s">
        <v>2752</v>
      </c>
      <c r="B2426" s="1">
        <v>45673</v>
      </c>
      <c r="C2426" t="s">
        <v>241</v>
      </c>
      <c r="D2426" t="s">
        <v>242</v>
      </c>
      <c r="E2426" t="s">
        <v>71</v>
      </c>
      <c r="F2426" t="s">
        <v>89</v>
      </c>
      <c r="G2426" t="s">
        <v>165</v>
      </c>
      <c r="H2426" t="s">
        <v>166</v>
      </c>
      <c r="I2426" t="s">
        <v>122</v>
      </c>
      <c r="J2426" t="s">
        <v>123</v>
      </c>
      <c r="K2426" t="s">
        <v>59</v>
      </c>
      <c r="L2426" s="13">
        <v>5.5</v>
      </c>
      <c r="M2426" s="8">
        <v>3.8</v>
      </c>
      <c r="N2426">
        <v>373</v>
      </c>
      <c r="O2426" s="8">
        <v>2051.5</v>
      </c>
      <c r="P2426" s="14">
        <v>8.6999999999999994E-2</v>
      </c>
      <c r="Q2426" s="8">
        <v>178.48</v>
      </c>
      <c r="R2426" s="8">
        <v>1873.02</v>
      </c>
      <c r="S2426" s="8">
        <v>1417.4</v>
      </c>
      <c r="T2426" s="8">
        <v>455.62</v>
      </c>
      <c r="U2426">
        <v>0</v>
      </c>
      <c r="V2426" s="8">
        <v>0</v>
      </c>
      <c r="W2426" s="8">
        <v>0</v>
      </c>
      <c r="X2426" s="8">
        <v>455.62</v>
      </c>
    </row>
    <row r="2427" spans="1:24" x14ac:dyDescent="0.25">
      <c r="A2427" t="s">
        <v>2753</v>
      </c>
      <c r="B2427" s="1">
        <v>46231</v>
      </c>
      <c r="C2427" t="s">
        <v>410</v>
      </c>
      <c r="D2427" t="s">
        <v>411</v>
      </c>
      <c r="E2427" t="s">
        <v>150</v>
      </c>
      <c r="F2427" t="s">
        <v>46</v>
      </c>
      <c r="G2427" t="s">
        <v>151</v>
      </c>
      <c r="H2427" t="s">
        <v>152</v>
      </c>
      <c r="I2427" t="s">
        <v>57</v>
      </c>
      <c r="J2427" t="s">
        <v>58</v>
      </c>
      <c r="K2427" t="s">
        <v>59</v>
      </c>
      <c r="L2427" s="13">
        <v>10.5</v>
      </c>
      <c r="M2427" s="8">
        <v>7.5</v>
      </c>
      <c r="N2427">
        <v>41</v>
      </c>
      <c r="O2427" s="8">
        <v>430.5</v>
      </c>
      <c r="P2427" s="14">
        <v>0.13589999999999999</v>
      </c>
      <c r="Q2427" s="8">
        <v>58.5</v>
      </c>
      <c r="R2427" s="8">
        <v>372</v>
      </c>
      <c r="S2427" s="8">
        <v>307.5</v>
      </c>
      <c r="T2427" s="8">
        <v>64.5</v>
      </c>
      <c r="U2427">
        <v>28</v>
      </c>
      <c r="V2427" s="8">
        <v>254.05</v>
      </c>
      <c r="W2427" s="8">
        <v>224</v>
      </c>
      <c r="X2427" s="8">
        <v>-159.5</v>
      </c>
    </row>
    <row r="2428" spans="1:24" x14ac:dyDescent="0.25">
      <c r="A2428" t="s">
        <v>2754</v>
      </c>
      <c r="B2428" s="1">
        <v>45581</v>
      </c>
      <c r="C2428" t="s">
        <v>528</v>
      </c>
      <c r="D2428" t="s">
        <v>529</v>
      </c>
      <c r="E2428" t="s">
        <v>27</v>
      </c>
      <c r="F2428" t="s">
        <v>54</v>
      </c>
      <c r="G2428" t="s">
        <v>29</v>
      </c>
      <c r="H2428" t="s">
        <v>30</v>
      </c>
      <c r="I2428" t="s">
        <v>130</v>
      </c>
      <c r="J2428" t="s">
        <v>131</v>
      </c>
      <c r="K2428" t="s">
        <v>42</v>
      </c>
      <c r="L2428" s="13">
        <v>4.8</v>
      </c>
      <c r="M2428" s="8">
        <v>1.4</v>
      </c>
      <c r="N2428">
        <v>112</v>
      </c>
      <c r="O2428" s="8">
        <v>537.6</v>
      </c>
      <c r="P2428" s="14">
        <v>2.01E-2</v>
      </c>
      <c r="Q2428" s="8">
        <v>10.81</v>
      </c>
      <c r="R2428" s="8">
        <v>526.79</v>
      </c>
      <c r="S2428" s="8">
        <v>156.80000000000001</v>
      </c>
      <c r="T2428" s="8">
        <v>369.99</v>
      </c>
      <c r="U2428">
        <v>0</v>
      </c>
      <c r="V2428" s="8">
        <v>0</v>
      </c>
      <c r="W2428" s="8">
        <v>0</v>
      </c>
      <c r="X2428" s="8">
        <v>369.99</v>
      </c>
    </row>
    <row r="2429" spans="1:24" x14ac:dyDescent="0.25">
      <c r="A2429" t="s">
        <v>2755</v>
      </c>
      <c r="B2429" s="1">
        <v>45688</v>
      </c>
      <c r="C2429" t="s">
        <v>139</v>
      </c>
      <c r="D2429" t="s">
        <v>140</v>
      </c>
      <c r="E2429" t="s">
        <v>63</v>
      </c>
      <c r="F2429" t="s">
        <v>54</v>
      </c>
      <c r="G2429" t="s">
        <v>79</v>
      </c>
      <c r="H2429" t="s">
        <v>80</v>
      </c>
      <c r="I2429" t="s">
        <v>112</v>
      </c>
      <c r="J2429" t="s">
        <v>113</v>
      </c>
      <c r="K2429" t="s">
        <v>42</v>
      </c>
      <c r="L2429" s="13">
        <v>8.5</v>
      </c>
      <c r="M2429" s="8">
        <v>2.8</v>
      </c>
      <c r="N2429">
        <v>166</v>
      </c>
      <c r="O2429" s="8">
        <v>1411</v>
      </c>
      <c r="P2429" s="14">
        <v>1.2999999999999999E-3</v>
      </c>
      <c r="Q2429" s="8">
        <v>1.83</v>
      </c>
      <c r="R2429" s="8">
        <v>1409.17</v>
      </c>
      <c r="S2429" s="8">
        <v>464.8</v>
      </c>
      <c r="T2429" s="8">
        <v>944.37</v>
      </c>
      <c r="U2429">
        <v>0</v>
      </c>
      <c r="V2429" s="8">
        <v>0</v>
      </c>
      <c r="W2429" s="8">
        <v>0</v>
      </c>
      <c r="X2429" s="8">
        <v>944.37</v>
      </c>
    </row>
    <row r="2430" spans="1:24" x14ac:dyDescent="0.25">
      <c r="A2430" t="s">
        <v>2756</v>
      </c>
      <c r="B2430" s="1">
        <v>45710</v>
      </c>
      <c r="C2430" t="s">
        <v>77</v>
      </c>
      <c r="D2430" t="s">
        <v>78</v>
      </c>
      <c r="E2430" t="s">
        <v>63</v>
      </c>
      <c r="F2430" t="s">
        <v>37</v>
      </c>
      <c r="G2430" t="s">
        <v>79</v>
      </c>
      <c r="H2430" t="s">
        <v>80</v>
      </c>
      <c r="I2430" t="s">
        <v>117</v>
      </c>
      <c r="J2430" t="s">
        <v>118</v>
      </c>
      <c r="K2430" t="s">
        <v>59</v>
      </c>
      <c r="L2430" s="13">
        <v>6</v>
      </c>
      <c r="M2430" s="8">
        <v>4.2</v>
      </c>
      <c r="N2430">
        <v>7</v>
      </c>
      <c r="O2430" s="8">
        <v>42</v>
      </c>
      <c r="P2430" s="14">
        <v>2.1899999999999999E-2</v>
      </c>
      <c r="Q2430" s="8">
        <v>0.92</v>
      </c>
      <c r="R2430" s="8">
        <v>41.08</v>
      </c>
      <c r="S2430" s="8">
        <v>29.4</v>
      </c>
      <c r="T2430" s="8">
        <v>11.68</v>
      </c>
      <c r="U2430">
        <v>0</v>
      </c>
      <c r="V2430" s="8">
        <v>0</v>
      </c>
      <c r="W2430" s="8">
        <v>0</v>
      </c>
      <c r="X2430" s="8">
        <v>11.68</v>
      </c>
    </row>
    <row r="2431" spans="1:24" x14ac:dyDescent="0.25">
      <c r="A2431" t="s">
        <v>2757</v>
      </c>
      <c r="B2431" s="1">
        <v>46085</v>
      </c>
      <c r="C2431" t="s">
        <v>455</v>
      </c>
      <c r="D2431" t="s">
        <v>456</v>
      </c>
      <c r="E2431" t="s">
        <v>71</v>
      </c>
      <c r="F2431" t="s">
        <v>89</v>
      </c>
      <c r="G2431" t="s">
        <v>165</v>
      </c>
      <c r="H2431" t="s">
        <v>166</v>
      </c>
      <c r="I2431" t="s">
        <v>74</v>
      </c>
      <c r="J2431" t="s">
        <v>75</v>
      </c>
      <c r="K2431" t="s">
        <v>49</v>
      </c>
      <c r="L2431" s="13">
        <v>11</v>
      </c>
      <c r="M2431" s="8">
        <v>6.8</v>
      </c>
      <c r="N2431">
        <v>452</v>
      </c>
      <c r="O2431" s="8">
        <v>4972</v>
      </c>
      <c r="P2431" s="14">
        <v>5.1999999999999998E-2</v>
      </c>
      <c r="Q2431" s="8">
        <v>258.54000000000002</v>
      </c>
      <c r="R2431" s="8">
        <v>4713.46</v>
      </c>
      <c r="S2431" s="8">
        <v>3073.6</v>
      </c>
      <c r="T2431" s="8">
        <v>1639.86</v>
      </c>
      <c r="U2431">
        <v>0</v>
      </c>
      <c r="V2431" s="8">
        <v>0</v>
      </c>
      <c r="W2431" s="8">
        <v>0</v>
      </c>
      <c r="X2431" s="8">
        <v>1639.86</v>
      </c>
    </row>
    <row r="2432" spans="1:24" x14ac:dyDescent="0.25">
      <c r="A2432" t="s">
        <v>2758</v>
      </c>
      <c r="B2432" s="1">
        <v>45638</v>
      </c>
      <c r="C2432" t="s">
        <v>291</v>
      </c>
      <c r="D2432" t="s">
        <v>292</v>
      </c>
      <c r="E2432" t="s">
        <v>150</v>
      </c>
      <c r="F2432" t="s">
        <v>54</v>
      </c>
      <c r="G2432" t="s">
        <v>151</v>
      </c>
      <c r="H2432" t="s">
        <v>152</v>
      </c>
      <c r="I2432" t="s">
        <v>84</v>
      </c>
      <c r="J2432" t="s">
        <v>85</v>
      </c>
      <c r="K2432" t="s">
        <v>42</v>
      </c>
      <c r="L2432" s="13">
        <v>9.9</v>
      </c>
      <c r="M2432" s="8">
        <v>3.1</v>
      </c>
      <c r="N2432">
        <v>194</v>
      </c>
      <c r="O2432" s="8">
        <v>1920.6</v>
      </c>
      <c r="P2432" s="14">
        <v>3.3999999999999998E-3</v>
      </c>
      <c r="Q2432" s="8">
        <v>6.53</v>
      </c>
      <c r="R2432" s="8">
        <v>1914.07</v>
      </c>
      <c r="S2432" s="8">
        <v>601.4</v>
      </c>
      <c r="T2432" s="8">
        <v>1312.67</v>
      </c>
      <c r="U2432">
        <v>0</v>
      </c>
      <c r="V2432" s="8">
        <v>0</v>
      </c>
      <c r="W2432" s="8">
        <v>0</v>
      </c>
      <c r="X2432" s="8">
        <v>1312.67</v>
      </c>
    </row>
    <row r="2433" spans="1:24" x14ac:dyDescent="0.25">
      <c r="A2433" t="s">
        <v>2759</v>
      </c>
      <c r="B2433" s="1">
        <v>45987</v>
      </c>
      <c r="C2433" t="s">
        <v>371</v>
      </c>
      <c r="D2433" t="s">
        <v>372</v>
      </c>
      <c r="E2433" t="s">
        <v>63</v>
      </c>
      <c r="F2433" t="s">
        <v>54</v>
      </c>
      <c r="G2433" t="s">
        <v>79</v>
      </c>
      <c r="H2433" t="s">
        <v>80</v>
      </c>
      <c r="I2433" t="s">
        <v>66</v>
      </c>
      <c r="J2433" t="s">
        <v>67</v>
      </c>
      <c r="K2433" t="s">
        <v>33</v>
      </c>
      <c r="L2433" s="13">
        <v>4.5</v>
      </c>
      <c r="M2433" s="8">
        <v>2.1</v>
      </c>
      <c r="N2433">
        <v>71</v>
      </c>
      <c r="O2433" s="8">
        <v>319.5</v>
      </c>
      <c r="P2433" s="14">
        <v>1.38E-2</v>
      </c>
      <c r="Q2433" s="8">
        <v>4.41</v>
      </c>
      <c r="R2433" s="8">
        <v>315.08999999999997</v>
      </c>
      <c r="S2433" s="8">
        <v>149.1</v>
      </c>
      <c r="T2433" s="8">
        <v>165.99</v>
      </c>
      <c r="U2433">
        <v>0</v>
      </c>
      <c r="V2433" s="8">
        <v>0</v>
      </c>
      <c r="W2433" s="8">
        <v>0</v>
      </c>
      <c r="X2433" s="8">
        <v>165.99</v>
      </c>
    </row>
    <row r="2434" spans="1:24" x14ac:dyDescent="0.25">
      <c r="A2434" t="s">
        <v>2760</v>
      </c>
      <c r="B2434" s="1">
        <v>45904</v>
      </c>
      <c r="C2434" t="s">
        <v>110</v>
      </c>
      <c r="D2434" t="s">
        <v>111</v>
      </c>
      <c r="E2434" t="s">
        <v>27</v>
      </c>
      <c r="F2434" t="s">
        <v>37</v>
      </c>
      <c r="G2434" t="s">
        <v>29</v>
      </c>
      <c r="H2434" t="s">
        <v>30</v>
      </c>
      <c r="I2434" t="s">
        <v>156</v>
      </c>
      <c r="J2434" t="s">
        <v>157</v>
      </c>
      <c r="K2434" t="s">
        <v>42</v>
      </c>
      <c r="L2434" s="13">
        <v>6.2</v>
      </c>
      <c r="M2434" s="8">
        <v>1.9</v>
      </c>
      <c r="N2434">
        <v>18</v>
      </c>
      <c r="O2434" s="8">
        <v>111.6</v>
      </c>
      <c r="P2434" s="14">
        <v>5.4999999999999997E-3</v>
      </c>
      <c r="Q2434" s="8">
        <v>0.61</v>
      </c>
      <c r="R2434" s="8">
        <v>110.99</v>
      </c>
      <c r="S2434" s="8">
        <v>34.200000000000003</v>
      </c>
      <c r="T2434" s="8">
        <v>76.790000000000006</v>
      </c>
      <c r="U2434">
        <v>0</v>
      </c>
      <c r="V2434" s="8">
        <v>0</v>
      </c>
      <c r="W2434" s="8">
        <v>0</v>
      </c>
      <c r="X2434" s="8">
        <v>76.790000000000006</v>
      </c>
    </row>
    <row r="2435" spans="1:24" x14ac:dyDescent="0.25">
      <c r="A2435" t="s">
        <v>2761</v>
      </c>
      <c r="B2435" s="1">
        <v>45345</v>
      </c>
      <c r="C2435" t="s">
        <v>77</v>
      </c>
      <c r="D2435" t="s">
        <v>78</v>
      </c>
      <c r="E2435" t="s">
        <v>63</v>
      </c>
      <c r="F2435" t="s">
        <v>37</v>
      </c>
      <c r="G2435" t="s">
        <v>79</v>
      </c>
      <c r="H2435" t="s">
        <v>80</v>
      </c>
      <c r="I2435" t="s">
        <v>40</v>
      </c>
      <c r="J2435" t="s">
        <v>41</v>
      </c>
      <c r="K2435" t="s">
        <v>42</v>
      </c>
      <c r="L2435" s="13">
        <v>14.5</v>
      </c>
      <c r="M2435" s="8">
        <v>4.2</v>
      </c>
      <c r="N2435">
        <v>25</v>
      </c>
      <c r="O2435" s="8">
        <v>362.5</v>
      </c>
      <c r="P2435" s="14">
        <v>1.6000000000000001E-3</v>
      </c>
      <c r="Q2435" s="8">
        <v>0.57999999999999996</v>
      </c>
      <c r="R2435" s="8">
        <v>361.92</v>
      </c>
      <c r="S2435" s="8">
        <v>105</v>
      </c>
      <c r="T2435" s="8">
        <v>256.92</v>
      </c>
      <c r="U2435">
        <v>0</v>
      </c>
      <c r="V2435" s="8">
        <v>0</v>
      </c>
      <c r="W2435" s="8">
        <v>0</v>
      </c>
      <c r="X2435" s="8">
        <v>256.92</v>
      </c>
    </row>
    <row r="2436" spans="1:24" x14ac:dyDescent="0.25">
      <c r="A2436" t="s">
        <v>2762</v>
      </c>
      <c r="B2436" s="1">
        <v>46100</v>
      </c>
      <c r="C2436" t="s">
        <v>244</v>
      </c>
      <c r="D2436" t="s">
        <v>245</v>
      </c>
      <c r="E2436" t="s">
        <v>53</v>
      </c>
      <c r="F2436" t="s">
        <v>46</v>
      </c>
      <c r="G2436" t="s">
        <v>55</v>
      </c>
      <c r="H2436" t="s">
        <v>56</v>
      </c>
      <c r="I2436" t="s">
        <v>47</v>
      </c>
      <c r="J2436" t="s">
        <v>48</v>
      </c>
      <c r="K2436" t="s">
        <v>49</v>
      </c>
      <c r="L2436" s="13">
        <v>5</v>
      </c>
      <c r="M2436" s="8">
        <v>3.2</v>
      </c>
      <c r="N2436">
        <v>78</v>
      </c>
      <c r="O2436" s="8">
        <v>390</v>
      </c>
      <c r="P2436" s="14">
        <v>0.14269999999999999</v>
      </c>
      <c r="Q2436" s="8">
        <v>55.65</v>
      </c>
      <c r="R2436" s="8">
        <v>334.35</v>
      </c>
      <c r="S2436" s="8">
        <v>249.6</v>
      </c>
      <c r="T2436" s="8">
        <v>84.75</v>
      </c>
      <c r="U2436">
        <v>0</v>
      </c>
      <c r="V2436" s="8">
        <v>0</v>
      </c>
      <c r="W2436" s="8">
        <v>0</v>
      </c>
      <c r="X2436" s="8">
        <v>84.75</v>
      </c>
    </row>
    <row r="2437" spans="1:24" x14ac:dyDescent="0.25">
      <c r="A2437" t="s">
        <v>2763</v>
      </c>
      <c r="B2437" s="1">
        <v>45938</v>
      </c>
      <c r="C2437" t="s">
        <v>87</v>
      </c>
      <c r="D2437" t="s">
        <v>88</v>
      </c>
      <c r="E2437" t="s">
        <v>63</v>
      </c>
      <c r="F2437" t="s">
        <v>89</v>
      </c>
      <c r="G2437" t="s">
        <v>79</v>
      </c>
      <c r="H2437" t="s">
        <v>80</v>
      </c>
      <c r="I2437" t="s">
        <v>84</v>
      </c>
      <c r="J2437" t="s">
        <v>85</v>
      </c>
      <c r="K2437" t="s">
        <v>42</v>
      </c>
      <c r="L2437" s="13">
        <v>9.9</v>
      </c>
      <c r="M2437" s="8">
        <v>3.1</v>
      </c>
      <c r="N2437">
        <v>142</v>
      </c>
      <c r="O2437" s="8">
        <v>1405.8</v>
      </c>
      <c r="P2437" s="14">
        <v>9.6600000000000005E-2</v>
      </c>
      <c r="Q2437" s="8">
        <v>135.80000000000001</v>
      </c>
      <c r="R2437" s="8">
        <v>1270</v>
      </c>
      <c r="S2437" s="8">
        <v>440.2</v>
      </c>
      <c r="T2437" s="8">
        <v>829.8</v>
      </c>
      <c r="U2437">
        <v>0</v>
      </c>
      <c r="V2437" s="8">
        <v>0</v>
      </c>
      <c r="W2437" s="8">
        <v>0</v>
      </c>
      <c r="X2437" s="8">
        <v>829.8</v>
      </c>
    </row>
    <row r="2438" spans="1:24" x14ac:dyDescent="0.25">
      <c r="A2438" t="s">
        <v>2764</v>
      </c>
      <c r="B2438" s="1">
        <v>45954</v>
      </c>
      <c r="C2438" t="s">
        <v>25</v>
      </c>
      <c r="D2438" t="s">
        <v>26</v>
      </c>
      <c r="E2438" t="s">
        <v>27</v>
      </c>
      <c r="F2438" t="s">
        <v>28</v>
      </c>
      <c r="G2438" t="s">
        <v>29</v>
      </c>
      <c r="H2438" t="s">
        <v>30</v>
      </c>
      <c r="I2438" t="s">
        <v>130</v>
      </c>
      <c r="J2438" t="s">
        <v>131</v>
      </c>
      <c r="K2438" t="s">
        <v>42</v>
      </c>
      <c r="L2438" s="13">
        <v>4.8</v>
      </c>
      <c r="M2438" s="8">
        <v>1.4</v>
      </c>
      <c r="N2438">
        <v>45</v>
      </c>
      <c r="O2438" s="8">
        <v>216</v>
      </c>
      <c r="P2438" s="14">
        <v>5.11E-2</v>
      </c>
      <c r="Q2438" s="8">
        <v>11.04</v>
      </c>
      <c r="R2438" s="8">
        <v>204.96</v>
      </c>
      <c r="S2438" s="8">
        <v>63</v>
      </c>
      <c r="T2438" s="8">
        <v>141.96</v>
      </c>
      <c r="U2438">
        <v>0</v>
      </c>
      <c r="V2438" s="8">
        <v>0</v>
      </c>
      <c r="W2438" s="8">
        <v>0</v>
      </c>
      <c r="X2438" s="8">
        <v>141.96</v>
      </c>
    </row>
    <row r="2439" spans="1:24" x14ac:dyDescent="0.25">
      <c r="A2439" t="s">
        <v>2765</v>
      </c>
      <c r="B2439" s="1">
        <v>45634</v>
      </c>
      <c r="C2439" t="s">
        <v>325</v>
      </c>
      <c r="D2439" t="s">
        <v>326</v>
      </c>
      <c r="E2439" t="s">
        <v>27</v>
      </c>
      <c r="F2439" t="s">
        <v>37</v>
      </c>
      <c r="G2439" t="s">
        <v>29</v>
      </c>
      <c r="H2439" t="s">
        <v>30</v>
      </c>
      <c r="I2439" t="s">
        <v>84</v>
      </c>
      <c r="J2439" t="s">
        <v>85</v>
      </c>
      <c r="K2439" t="s">
        <v>42</v>
      </c>
      <c r="L2439" s="13">
        <v>9.9</v>
      </c>
      <c r="M2439" s="8">
        <v>3.1</v>
      </c>
      <c r="N2439">
        <v>26</v>
      </c>
      <c r="O2439" s="8">
        <v>257.39999999999998</v>
      </c>
      <c r="P2439" s="14">
        <v>3.8E-3</v>
      </c>
      <c r="Q2439" s="8">
        <v>0.98</v>
      </c>
      <c r="R2439" s="8">
        <v>256.42</v>
      </c>
      <c r="S2439" s="8">
        <v>80.599999999999994</v>
      </c>
      <c r="T2439" s="8">
        <v>175.82</v>
      </c>
      <c r="U2439">
        <v>0</v>
      </c>
      <c r="V2439" s="8">
        <v>0</v>
      </c>
      <c r="W2439" s="8">
        <v>0</v>
      </c>
      <c r="X2439" s="8">
        <v>175.82</v>
      </c>
    </row>
    <row r="2440" spans="1:24" x14ac:dyDescent="0.25">
      <c r="A2440" t="s">
        <v>2766</v>
      </c>
      <c r="B2440" s="1">
        <v>45359</v>
      </c>
      <c r="C2440" t="s">
        <v>334</v>
      </c>
      <c r="D2440" t="s">
        <v>335</v>
      </c>
      <c r="E2440" t="s">
        <v>53</v>
      </c>
      <c r="F2440" t="s">
        <v>37</v>
      </c>
      <c r="G2440" t="s">
        <v>55</v>
      </c>
      <c r="H2440" t="s">
        <v>56</v>
      </c>
      <c r="I2440" t="s">
        <v>104</v>
      </c>
      <c r="J2440" t="s">
        <v>105</v>
      </c>
      <c r="K2440" t="s">
        <v>49</v>
      </c>
      <c r="L2440" s="13">
        <v>4.2</v>
      </c>
      <c r="M2440" s="8">
        <v>2.8</v>
      </c>
      <c r="N2440">
        <v>3</v>
      </c>
      <c r="O2440" s="8">
        <v>12.6</v>
      </c>
      <c r="P2440" s="14">
        <v>2.2599999999999999E-2</v>
      </c>
      <c r="Q2440" s="8">
        <v>0.28000000000000003</v>
      </c>
      <c r="R2440" s="8">
        <v>12.32</v>
      </c>
      <c r="S2440" s="8">
        <v>8.4</v>
      </c>
      <c r="T2440" s="8">
        <v>3.92</v>
      </c>
      <c r="U2440">
        <v>0</v>
      </c>
      <c r="V2440" s="8">
        <v>0</v>
      </c>
      <c r="W2440" s="8">
        <v>0</v>
      </c>
      <c r="X2440" s="8">
        <v>3.92</v>
      </c>
    </row>
    <row r="2441" spans="1:24" x14ac:dyDescent="0.25">
      <c r="A2441" t="s">
        <v>2767</v>
      </c>
      <c r="B2441" s="1">
        <v>45629</v>
      </c>
      <c r="C2441" t="s">
        <v>120</v>
      </c>
      <c r="D2441" t="s">
        <v>121</v>
      </c>
      <c r="E2441" t="s">
        <v>63</v>
      </c>
      <c r="F2441" t="s">
        <v>89</v>
      </c>
      <c r="G2441" t="s">
        <v>79</v>
      </c>
      <c r="H2441" t="s">
        <v>80</v>
      </c>
      <c r="I2441" t="s">
        <v>31</v>
      </c>
      <c r="J2441" t="s">
        <v>32</v>
      </c>
      <c r="K2441" t="s">
        <v>33</v>
      </c>
      <c r="L2441" s="13">
        <v>5.8</v>
      </c>
      <c r="M2441" s="8">
        <v>2.7</v>
      </c>
      <c r="N2441">
        <v>133</v>
      </c>
      <c r="O2441" s="8">
        <v>771.4</v>
      </c>
      <c r="P2441" s="14">
        <v>0.1103</v>
      </c>
      <c r="Q2441" s="8">
        <v>85.09</v>
      </c>
      <c r="R2441" s="8">
        <v>686.31</v>
      </c>
      <c r="S2441" s="8">
        <v>359.1</v>
      </c>
      <c r="T2441" s="8">
        <v>327.20999999999998</v>
      </c>
      <c r="U2441">
        <v>0</v>
      </c>
      <c r="V2441" s="8">
        <v>0</v>
      </c>
      <c r="W2441" s="8">
        <v>0</v>
      </c>
      <c r="X2441" s="8">
        <v>327.20999999999998</v>
      </c>
    </row>
    <row r="2442" spans="1:24" x14ac:dyDescent="0.25">
      <c r="A2442" t="s">
        <v>2768</v>
      </c>
      <c r="B2442" s="1">
        <v>45388</v>
      </c>
      <c r="C2442" t="s">
        <v>420</v>
      </c>
      <c r="D2442" t="s">
        <v>421</v>
      </c>
      <c r="E2442" t="s">
        <v>150</v>
      </c>
      <c r="F2442" t="s">
        <v>89</v>
      </c>
      <c r="G2442" t="s">
        <v>151</v>
      </c>
      <c r="H2442" t="s">
        <v>152</v>
      </c>
      <c r="I2442" t="s">
        <v>31</v>
      </c>
      <c r="J2442" t="s">
        <v>32</v>
      </c>
      <c r="K2442" t="s">
        <v>33</v>
      </c>
      <c r="L2442" s="13">
        <v>5.8</v>
      </c>
      <c r="M2442" s="8">
        <v>2.7</v>
      </c>
      <c r="N2442">
        <v>152</v>
      </c>
      <c r="O2442" s="8">
        <v>881.6</v>
      </c>
      <c r="P2442" s="14">
        <v>0.21249999999999999</v>
      </c>
      <c r="Q2442" s="8">
        <v>187.34</v>
      </c>
      <c r="R2442" s="8">
        <v>694.26</v>
      </c>
      <c r="S2442" s="8">
        <v>410.4</v>
      </c>
      <c r="T2442" s="8">
        <v>283.86</v>
      </c>
      <c r="U2442">
        <v>0</v>
      </c>
      <c r="V2442" s="8">
        <v>0</v>
      </c>
      <c r="W2442" s="8">
        <v>0</v>
      </c>
      <c r="X2442" s="8">
        <v>283.86</v>
      </c>
    </row>
    <row r="2443" spans="1:24" x14ac:dyDescent="0.25">
      <c r="A2443" t="s">
        <v>2769</v>
      </c>
      <c r="B2443" s="1">
        <v>45863</v>
      </c>
      <c r="C2443" t="s">
        <v>82</v>
      </c>
      <c r="D2443" t="s">
        <v>83</v>
      </c>
      <c r="E2443" t="s">
        <v>71</v>
      </c>
      <c r="F2443" t="s">
        <v>46</v>
      </c>
      <c r="G2443" t="s">
        <v>72</v>
      </c>
      <c r="H2443" t="s">
        <v>73</v>
      </c>
      <c r="I2443" t="s">
        <v>57</v>
      </c>
      <c r="J2443" t="s">
        <v>58</v>
      </c>
      <c r="K2443" t="s">
        <v>59</v>
      </c>
      <c r="L2443" s="13">
        <v>10.5</v>
      </c>
      <c r="M2443" s="8">
        <v>7.5</v>
      </c>
      <c r="N2443">
        <v>84</v>
      </c>
      <c r="O2443" s="8">
        <v>882</v>
      </c>
      <c r="P2443" s="14">
        <v>9.6100000000000005E-2</v>
      </c>
      <c r="Q2443" s="8">
        <v>84.76</v>
      </c>
      <c r="R2443" s="8">
        <v>797.24</v>
      </c>
      <c r="S2443" s="8">
        <v>630</v>
      </c>
      <c r="T2443" s="8">
        <v>167.24</v>
      </c>
      <c r="U2443">
        <v>0</v>
      </c>
      <c r="V2443" s="8">
        <v>0</v>
      </c>
      <c r="W2443" s="8">
        <v>0</v>
      </c>
      <c r="X2443" s="8">
        <v>167.24</v>
      </c>
    </row>
    <row r="2444" spans="1:24" x14ac:dyDescent="0.25">
      <c r="A2444" t="s">
        <v>2770</v>
      </c>
      <c r="B2444" s="1">
        <v>45986</v>
      </c>
      <c r="C2444" t="s">
        <v>201</v>
      </c>
      <c r="D2444" t="s">
        <v>202</v>
      </c>
      <c r="E2444" t="s">
        <v>53</v>
      </c>
      <c r="F2444" t="s">
        <v>46</v>
      </c>
      <c r="G2444" t="s">
        <v>55</v>
      </c>
      <c r="H2444" t="s">
        <v>56</v>
      </c>
      <c r="I2444" t="s">
        <v>127</v>
      </c>
      <c r="J2444" t="s">
        <v>128</v>
      </c>
      <c r="K2444" t="s">
        <v>33</v>
      </c>
      <c r="L2444" s="13">
        <v>7.2</v>
      </c>
      <c r="M2444" s="8">
        <v>3.6</v>
      </c>
      <c r="N2444">
        <v>18</v>
      </c>
      <c r="O2444" s="8">
        <v>129.6</v>
      </c>
      <c r="P2444" s="14">
        <v>7.51E-2</v>
      </c>
      <c r="Q2444" s="8">
        <v>9.73</v>
      </c>
      <c r="R2444" s="8">
        <v>119.87</v>
      </c>
      <c r="S2444" s="8">
        <v>64.8</v>
      </c>
      <c r="T2444" s="8">
        <v>55.07</v>
      </c>
      <c r="U2444">
        <v>0</v>
      </c>
      <c r="V2444" s="8">
        <v>0</v>
      </c>
      <c r="W2444" s="8">
        <v>0</v>
      </c>
      <c r="X2444" s="8">
        <v>55.07</v>
      </c>
    </row>
    <row r="2445" spans="1:24" x14ac:dyDescent="0.25">
      <c r="A2445" t="s">
        <v>2771</v>
      </c>
      <c r="B2445" s="1">
        <v>45687</v>
      </c>
      <c r="C2445" t="s">
        <v>159</v>
      </c>
      <c r="D2445" t="s">
        <v>160</v>
      </c>
      <c r="E2445" t="s">
        <v>27</v>
      </c>
      <c r="F2445" t="s">
        <v>37</v>
      </c>
      <c r="G2445" t="s">
        <v>38</v>
      </c>
      <c r="H2445" t="s">
        <v>39</v>
      </c>
      <c r="I2445" t="s">
        <v>40</v>
      </c>
      <c r="J2445" t="s">
        <v>41</v>
      </c>
      <c r="K2445" t="s">
        <v>42</v>
      </c>
      <c r="L2445" s="13">
        <v>14.5</v>
      </c>
      <c r="M2445" s="8">
        <v>4.2</v>
      </c>
      <c r="N2445">
        <v>18</v>
      </c>
      <c r="O2445" s="8">
        <v>261</v>
      </c>
      <c r="P2445" s="14">
        <v>8.6999999999999994E-3</v>
      </c>
      <c r="Q2445" s="8">
        <v>2.27</v>
      </c>
      <c r="R2445" s="8">
        <v>258.73</v>
      </c>
      <c r="S2445" s="8">
        <v>75.599999999999994</v>
      </c>
      <c r="T2445" s="8">
        <v>183.13</v>
      </c>
      <c r="U2445">
        <v>0</v>
      </c>
      <c r="V2445" s="8">
        <v>0</v>
      </c>
      <c r="W2445" s="8">
        <v>0</v>
      </c>
      <c r="X2445" s="8">
        <v>183.13</v>
      </c>
    </row>
    <row r="2446" spans="1:24" x14ac:dyDescent="0.25">
      <c r="A2446" t="s">
        <v>2772</v>
      </c>
      <c r="B2446" s="1">
        <v>45582</v>
      </c>
      <c r="C2446" t="s">
        <v>139</v>
      </c>
      <c r="D2446" t="s">
        <v>140</v>
      </c>
      <c r="E2446" t="s">
        <v>63</v>
      </c>
      <c r="F2446" t="s">
        <v>54</v>
      </c>
      <c r="G2446" t="s">
        <v>64</v>
      </c>
      <c r="H2446" t="s">
        <v>65</v>
      </c>
      <c r="I2446" t="s">
        <v>99</v>
      </c>
      <c r="J2446" t="s">
        <v>100</v>
      </c>
      <c r="K2446" t="s">
        <v>49</v>
      </c>
      <c r="L2446" s="13">
        <v>3.8</v>
      </c>
      <c r="M2446" s="8">
        <v>2.6</v>
      </c>
      <c r="N2446">
        <v>353</v>
      </c>
      <c r="O2446" s="8">
        <v>1341.4</v>
      </c>
      <c r="P2446" s="14">
        <v>4.1700000000000001E-2</v>
      </c>
      <c r="Q2446" s="8">
        <v>55.94</v>
      </c>
      <c r="R2446" s="8">
        <v>1285.46</v>
      </c>
      <c r="S2446" s="8">
        <v>917.8</v>
      </c>
      <c r="T2446" s="8">
        <v>367.66</v>
      </c>
      <c r="U2446">
        <v>0</v>
      </c>
      <c r="V2446" s="8">
        <v>0</v>
      </c>
      <c r="W2446" s="8">
        <v>0</v>
      </c>
      <c r="X2446" s="8">
        <v>367.66</v>
      </c>
    </row>
    <row r="2447" spans="1:24" x14ac:dyDescent="0.25">
      <c r="A2447" t="s">
        <v>2773</v>
      </c>
      <c r="B2447" s="1">
        <v>45550</v>
      </c>
      <c r="C2447" t="s">
        <v>252</v>
      </c>
      <c r="D2447" t="s">
        <v>253</v>
      </c>
      <c r="E2447" t="s">
        <v>63</v>
      </c>
      <c r="F2447" t="s">
        <v>54</v>
      </c>
      <c r="G2447" t="s">
        <v>64</v>
      </c>
      <c r="H2447" t="s">
        <v>65</v>
      </c>
      <c r="I2447" t="s">
        <v>156</v>
      </c>
      <c r="J2447" t="s">
        <v>157</v>
      </c>
      <c r="K2447" t="s">
        <v>42</v>
      </c>
      <c r="L2447" s="13">
        <v>6.2</v>
      </c>
      <c r="M2447" s="8">
        <v>1.9</v>
      </c>
      <c r="N2447">
        <v>187</v>
      </c>
      <c r="O2447" s="8">
        <v>1159.4000000000001</v>
      </c>
      <c r="P2447" s="14">
        <v>0.43380000000000002</v>
      </c>
      <c r="Q2447" s="8">
        <v>502.95</v>
      </c>
      <c r="R2447" s="8">
        <v>656.45</v>
      </c>
      <c r="S2447" s="8">
        <v>355.3</v>
      </c>
      <c r="T2447" s="8">
        <v>301.14999999999998</v>
      </c>
      <c r="U2447">
        <v>0</v>
      </c>
      <c r="V2447" s="8">
        <v>0</v>
      </c>
      <c r="W2447" s="8">
        <v>0</v>
      </c>
      <c r="X2447" s="8">
        <v>301.14999999999998</v>
      </c>
    </row>
    <row r="2448" spans="1:24" x14ac:dyDescent="0.25">
      <c r="A2448" t="s">
        <v>2774</v>
      </c>
      <c r="B2448" s="1">
        <v>46033</v>
      </c>
      <c r="C2448" t="s">
        <v>472</v>
      </c>
      <c r="D2448" t="s">
        <v>473</v>
      </c>
      <c r="E2448" t="s">
        <v>71</v>
      </c>
      <c r="F2448" t="s">
        <v>54</v>
      </c>
      <c r="G2448" t="s">
        <v>72</v>
      </c>
      <c r="H2448" t="s">
        <v>73</v>
      </c>
      <c r="I2448" t="s">
        <v>40</v>
      </c>
      <c r="J2448" t="s">
        <v>41</v>
      </c>
      <c r="K2448" t="s">
        <v>42</v>
      </c>
      <c r="L2448" s="13">
        <v>14.5</v>
      </c>
      <c r="M2448" s="8">
        <v>4.2</v>
      </c>
      <c r="N2448">
        <v>298</v>
      </c>
      <c r="O2448" s="8">
        <v>4321</v>
      </c>
      <c r="P2448" s="14">
        <v>0.03</v>
      </c>
      <c r="Q2448" s="8">
        <v>129.63</v>
      </c>
      <c r="R2448" s="8">
        <v>4191.37</v>
      </c>
      <c r="S2448" s="8">
        <v>1251.5999999999999</v>
      </c>
      <c r="T2448" s="8">
        <v>2939.77</v>
      </c>
      <c r="U2448">
        <v>0</v>
      </c>
      <c r="V2448" s="8">
        <v>0</v>
      </c>
      <c r="W2448" s="8">
        <v>0</v>
      </c>
      <c r="X2448" s="8">
        <v>2939.77</v>
      </c>
    </row>
    <row r="2449" spans="1:24" x14ac:dyDescent="0.25">
      <c r="A2449" t="s">
        <v>2775</v>
      </c>
      <c r="B2449" s="1">
        <v>46164</v>
      </c>
      <c r="C2449" t="s">
        <v>91</v>
      </c>
      <c r="D2449" t="s">
        <v>92</v>
      </c>
      <c r="E2449" t="s">
        <v>27</v>
      </c>
      <c r="F2449" t="s">
        <v>37</v>
      </c>
      <c r="G2449" t="s">
        <v>29</v>
      </c>
      <c r="H2449" t="s">
        <v>30</v>
      </c>
      <c r="I2449" t="s">
        <v>185</v>
      </c>
      <c r="J2449" t="s">
        <v>186</v>
      </c>
      <c r="K2449" t="s">
        <v>59</v>
      </c>
      <c r="L2449" s="13">
        <v>4.9000000000000004</v>
      </c>
      <c r="M2449" s="8">
        <v>3.1</v>
      </c>
      <c r="N2449">
        <v>3</v>
      </c>
      <c r="O2449" s="8">
        <v>14.7</v>
      </c>
      <c r="P2449" s="14">
        <v>3.5000000000000003E-2</v>
      </c>
      <c r="Q2449" s="8">
        <v>0.51</v>
      </c>
      <c r="R2449" s="8">
        <v>14.19</v>
      </c>
      <c r="S2449" s="8">
        <v>9.3000000000000007</v>
      </c>
      <c r="T2449" s="8">
        <v>4.8899999999999997</v>
      </c>
      <c r="U2449">
        <v>0</v>
      </c>
      <c r="V2449" s="8">
        <v>0</v>
      </c>
      <c r="W2449" s="8">
        <v>0</v>
      </c>
      <c r="X2449" s="8">
        <v>4.8899999999999997</v>
      </c>
    </row>
    <row r="2450" spans="1:24" x14ac:dyDescent="0.25">
      <c r="A2450" t="s">
        <v>2776</v>
      </c>
      <c r="B2450" s="1">
        <v>45964</v>
      </c>
      <c r="C2450" t="s">
        <v>420</v>
      </c>
      <c r="D2450" t="s">
        <v>421</v>
      </c>
      <c r="E2450" t="s">
        <v>150</v>
      </c>
      <c r="F2450" t="s">
        <v>89</v>
      </c>
      <c r="G2450" t="s">
        <v>151</v>
      </c>
      <c r="H2450" t="s">
        <v>152</v>
      </c>
      <c r="I2450" t="s">
        <v>127</v>
      </c>
      <c r="J2450" t="s">
        <v>128</v>
      </c>
      <c r="K2450" t="s">
        <v>33</v>
      </c>
      <c r="L2450" s="13">
        <v>7.2</v>
      </c>
      <c r="M2450" s="8">
        <v>3.6</v>
      </c>
      <c r="N2450">
        <v>87</v>
      </c>
      <c r="O2450" s="8">
        <v>626.4</v>
      </c>
      <c r="P2450" s="14">
        <v>7.3400000000000007E-2</v>
      </c>
      <c r="Q2450" s="8">
        <v>45.98</v>
      </c>
      <c r="R2450" s="8">
        <v>580.41999999999996</v>
      </c>
      <c r="S2450" s="8">
        <v>313.2</v>
      </c>
      <c r="T2450" s="8">
        <v>267.22000000000003</v>
      </c>
      <c r="U2450">
        <v>0</v>
      </c>
      <c r="V2450" s="8">
        <v>0</v>
      </c>
      <c r="W2450" s="8">
        <v>0</v>
      </c>
      <c r="X2450" s="8">
        <v>267.22000000000003</v>
      </c>
    </row>
    <row r="2451" spans="1:24" x14ac:dyDescent="0.25">
      <c r="A2451" t="s">
        <v>2777</v>
      </c>
      <c r="B2451" s="1">
        <v>46220</v>
      </c>
      <c r="C2451" t="s">
        <v>82</v>
      </c>
      <c r="D2451" t="s">
        <v>83</v>
      </c>
      <c r="E2451" t="s">
        <v>71</v>
      </c>
      <c r="F2451" t="s">
        <v>46</v>
      </c>
      <c r="G2451" t="s">
        <v>72</v>
      </c>
      <c r="H2451" t="s">
        <v>73</v>
      </c>
      <c r="I2451" t="s">
        <v>112</v>
      </c>
      <c r="J2451" t="s">
        <v>113</v>
      </c>
      <c r="K2451" t="s">
        <v>42</v>
      </c>
      <c r="L2451" s="13">
        <v>8.5</v>
      </c>
      <c r="M2451" s="8">
        <v>2.8</v>
      </c>
      <c r="N2451">
        <v>56</v>
      </c>
      <c r="O2451" s="8">
        <v>476</v>
      </c>
      <c r="P2451" s="14">
        <v>0.17199999999999999</v>
      </c>
      <c r="Q2451" s="8">
        <v>81.87</v>
      </c>
      <c r="R2451" s="8">
        <v>394.13</v>
      </c>
      <c r="S2451" s="8">
        <v>156.80000000000001</v>
      </c>
      <c r="T2451" s="8">
        <v>237.33</v>
      </c>
      <c r="U2451">
        <v>0</v>
      </c>
      <c r="V2451" s="8">
        <v>0</v>
      </c>
      <c r="W2451" s="8">
        <v>0</v>
      </c>
      <c r="X2451" s="8">
        <v>237.33</v>
      </c>
    </row>
    <row r="2452" spans="1:24" x14ac:dyDescent="0.25">
      <c r="A2452" t="s">
        <v>2778</v>
      </c>
      <c r="B2452" s="1">
        <v>45909</v>
      </c>
      <c r="C2452" t="s">
        <v>763</v>
      </c>
      <c r="D2452" t="s">
        <v>764</v>
      </c>
      <c r="E2452" t="s">
        <v>71</v>
      </c>
      <c r="F2452" t="s">
        <v>46</v>
      </c>
      <c r="G2452" t="s">
        <v>165</v>
      </c>
      <c r="H2452" t="s">
        <v>166</v>
      </c>
      <c r="I2452" t="s">
        <v>144</v>
      </c>
      <c r="J2452" t="s">
        <v>145</v>
      </c>
      <c r="K2452" t="s">
        <v>33</v>
      </c>
      <c r="L2452" s="13">
        <v>12</v>
      </c>
      <c r="M2452" s="8">
        <v>6.5</v>
      </c>
      <c r="N2452">
        <v>10</v>
      </c>
      <c r="O2452" s="8">
        <v>120</v>
      </c>
      <c r="P2452" s="14">
        <v>0.1595</v>
      </c>
      <c r="Q2452" s="8">
        <v>19.14</v>
      </c>
      <c r="R2452" s="8">
        <v>100.86</v>
      </c>
      <c r="S2452" s="8">
        <v>65</v>
      </c>
      <c r="T2452" s="8">
        <v>35.86</v>
      </c>
      <c r="U2452">
        <v>0</v>
      </c>
      <c r="V2452" s="8">
        <v>0</v>
      </c>
      <c r="W2452" s="8">
        <v>0</v>
      </c>
      <c r="X2452" s="8">
        <v>35.86</v>
      </c>
    </row>
    <row r="2453" spans="1:24" x14ac:dyDescent="0.25">
      <c r="A2453" t="s">
        <v>2779</v>
      </c>
      <c r="B2453" s="1">
        <v>46186</v>
      </c>
      <c r="C2453" t="s">
        <v>107</v>
      </c>
      <c r="D2453" t="s">
        <v>108</v>
      </c>
      <c r="E2453" t="s">
        <v>53</v>
      </c>
      <c r="F2453" t="s">
        <v>46</v>
      </c>
      <c r="G2453" t="s">
        <v>55</v>
      </c>
      <c r="H2453" t="s">
        <v>56</v>
      </c>
      <c r="I2453" t="s">
        <v>127</v>
      </c>
      <c r="J2453" t="s">
        <v>128</v>
      </c>
      <c r="K2453" t="s">
        <v>33</v>
      </c>
      <c r="L2453" s="13">
        <v>7.2</v>
      </c>
      <c r="M2453" s="8">
        <v>3.6</v>
      </c>
      <c r="N2453">
        <v>5</v>
      </c>
      <c r="O2453" s="8">
        <v>36</v>
      </c>
      <c r="P2453" s="14">
        <v>0.18679999999999999</v>
      </c>
      <c r="Q2453" s="8">
        <v>6.72</v>
      </c>
      <c r="R2453" s="8">
        <v>29.28</v>
      </c>
      <c r="S2453" s="8">
        <v>18</v>
      </c>
      <c r="T2453" s="8">
        <v>11.28</v>
      </c>
      <c r="U2453">
        <v>0</v>
      </c>
      <c r="V2453" s="8">
        <v>0</v>
      </c>
      <c r="W2453" s="8">
        <v>0</v>
      </c>
      <c r="X2453" s="8">
        <v>11.28</v>
      </c>
    </row>
    <row r="2454" spans="1:24" x14ac:dyDescent="0.25">
      <c r="A2454" t="s">
        <v>2780</v>
      </c>
      <c r="B2454" s="1">
        <v>45445</v>
      </c>
      <c r="C2454" t="s">
        <v>120</v>
      </c>
      <c r="D2454" t="s">
        <v>121</v>
      </c>
      <c r="E2454" t="s">
        <v>63</v>
      </c>
      <c r="F2454" t="s">
        <v>89</v>
      </c>
      <c r="G2454" t="s">
        <v>79</v>
      </c>
      <c r="H2454" t="s">
        <v>80</v>
      </c>
      <c r="I2454" t="s">
        <v>117</v>
      </c>
      <c r="J2454" t="s">
        <v>118</v>
      </c>
      <c r="K2454" t="s">
        <v>59</v>
      </c>
      <c r="L2454" s="13">
        <v>6</v>
      </c>
      <c r="M2454" s="8">
        <v>4.2</v>
      </c>
      <c r="N2454">
        <v>249</v>
      </c>
      <c r="O2454" s="8">
        <v>1494</v>
      </c>
      <c r="P2454" s="14">
        <v>0.11849999999999999</v>
      </c>
      <c r="Q2454" s="8">
        <v>177.04</v>
      </c>
      <c r="R2454" s="8">
        <v>1316.96</v>
      </c>
      <c r="S2454" s="8">
        <v>1045.8</v>
      </c>
      <c r="T2454" s="8">
        <v>271.16000000000003</v>
      </c>
      <c r="U2454">
        <v>133</v>
      </c>
      <c r="V2454" s="8">
        <v>703.44</v>
      </c>
      <c r="W2454" s="8">
        <v>625.1</v>
      </c>
      <c r="X2454" s="8">
        <v>-353.94</v>
      </c>
    </row>
    <row r="2455" spans="1:24" x14ac:dyDescent="0.25">
      <c r="A2455" t="s">
        <v>2781</v>
      </c>
      <c r="B2455" s="1">
        <v>45633</v>
      </c>
      <c r="C2455" t="s">
        <v>226</v>
      </c>
      <c r="D2455" t="s">
        <v>227</v>
      </c>
      <c r="E2455" t="s">
        <v>27</v>
      </c>
      <c r="F2455" t="s">
        <v>54</v>
      </c>
      <c r="G2455" t="s">
        <v>38</v>
      </c>
      <c r="H2455" t="s">
        <v>39</v>
      </c>
      <c r="I2455" t="s">
        <v>156</v>
      </c>
      <c r="J2455" t="s">
        <v>157</v>
      </c>
      <c r="K2455" t="s">
        <v>42</v>
      </c>
      <c r="L2455" s="13">
        <v>6.2</v>
      </c>
      <c r="M2455" s="8">
        <v>1.9</v>
      </c>
      <c r="N2455">
        <v>10</v>
      </c>
      <c r="O2455" s="8">
        <v>62</v>
      </c>
      <c r="P2455" s="14">
        <v>8.9999999999999998E-4</v>
      </c>
      <c r="Q2455" s="8">
        <v>0.06</v>
      </c>
      <c r="R2455" s="8">
        <v>61.94</v>
      </c>
      <c r="S2455" s="8">
        <v>19</v>
      </c>
      <c r="T2455" s="8">
        <v>42.94</v>
      </c>
      <c r="U2455">
        <v>1</v>
      </c>
      <c r="V2455" s="8">
        <v>6.19</v>
      </c>
      <c r="W2455" s="8">
        <v>2.4</v>
      </c>
      <c r="X2455" s="8">
        <v>40.54</v>
      </c>
    </row>
    <row r="2456" spans="1:24" x14ac:dyDescent="0.25">
      <c r="A2456" t="s">
        <v>2782</v>
      </c>
      <c r="B2456" s="1">
        <v>45375</v>
      </c>
      <c r="C2456" t="s">
        <v>136</v>
      </c>
      <c r="D2456" t="s">
        <v>137</v>
      </c>
      <c r="E2456" t="s">
        <v>71</v>
      </c>
      <c r="F2456" t="s">
        <v>54</v>
      </c>
      <c r="G2456" t="s">
        <v>165</v>
      </c>
      <c r="H2456" t="s">
        <v>166</v>
      </c>
      <c r="I2456" t="s">
        <v>31</v>
      </c>
      <c r="J2456" t="s">
        <v>32</v>
      </c>
      <c r="K2456" t="s">
        <v>33</v>
      </c>
      <c r="L2456" s="13">
        <v>5.8</v>
      </c>
      <c r="M2456" s="8">
        <v>2.7</v>
      </c>
      <c r="N2456">
        <v>55</v>
      </c>
      <c r="O2456" s="8">
        <v>319</v>
      </c>
      <c r="P2456" s="14">
        <v>7.1999999999999998E-3</v>
      </c>
      <c r="Q2456" s="8">
        <v>2.2999999999999998</v>
      </c>
      <c r="R2456" s="8">
        <v>316.7</v>
      </c>
      <c r="S2456" s="8">
        <v>148.5</v>
      </c>
      <c r="T2456" s="8">
        <v>168.2</v>
      </c>
      <c r="U2456">
        <v>0</v>
      </c>
      <c r="V2456" s="8">
        <v>0</v>
      </c>
      <c r="W2456" s="8">
        <v>0</v>
      </c>
      <c r="X2456" s="8">
        <v>168.2</v>
      </c>
    </row>
    <row r="2457" spans="1:24" x14ac:dyDescent="0.25">
      <c r="A2457" t="s">
        <v>2783</v>
      </c>
      <c r="B2457" s="1">
        <v>45888</v>
      </c>
      <c r="C2457" t="s">
        <v>551</v>
      </c>
      <c r="D2457" t="s">
        <v>552</v>
      </c>
      <c r="E2457" t="s">
        <v>27</v>
      </c>
      <c r="F2457" t="s">
        <v>54</v>
      </c>
      <c r="G2457" t="s">
        <v>29</v>
      </c>
      <c r="H2457" t="s">
        <v>30</v>
      </c>
      <c r="I2457" t="s">
        <v>99</v>
      </c>
      <c r="J2457" t="s">
        <v>100</v>
      </c>
      <c r="K2457" t="s">
        <v>49</v>
      </c>
      <c r="L2457" s="13">
        <v>3.8</v>
      </c>
      <c r="M2457" s="8">
        <v>2.6</v>
      </c>
      <c r="N2457">
        <v>180</v>
      </c>
      <c r="O2457" s="8">
        <v>684</v>
      </c>
      <c r="P2457" s="14">
        <v>2.23E-2</v>
      </c>
      <c r="Q2457" s="8">
        <v>15.25</v>
      </c>
      <c r="R2457" s="8">
        <v>668.75</v>
      </c>
      <c r="S2457" s="8">
        <v>468</v>
      </c>
      <c r="T2457" s="8">
        <v>200.75</v>
      </c>
      <c r="U2457">
        <v>0</v>
      </c>
      <c r="V2457" s="8">
        <v>0</v>
      </c>
      <c r="W2457" s="8">
        <v>0</v>
      </c>
      <c r="X2457" s="8">
        <v>200.75</v>
      </c>
    </row>
    <row r="2458" spans="1:24" x14ac:dyDescent="0.25">
      <c r="A2458" t="s">
        <v>2784</v>
      </c>
      <c r="B2458" s="1">
        <v>45971</v>
      </c>
      <c r="C2458" t="s">
        <v>115</v>
      </c>
      <c r="D2458" t="s">
        <v>116</v>
      </c>
      <c r="E2458" t="s">
        <v>27</v>
      </c>
      <c r="F2458" t="s">
        <v>54</v>
      </c>
      <c r="G2458" t="s">
        <v>29</v>
      </c>
      <c r="H2458" t="s">
        <v>30</v>
      </c>
      <c r="I2458" t="s">
        <v>47</v>
      </c>
      <c r="J2458" t="s">
        <v>48</v>
      </c>
      <c r="K2458" t="s">
        <v>49</v>
      </c>
      <c r="L2458" s="13">
        <v>5</v>
      </c>
      <c r="M2458" s="8">
        <v>3.2</v>
      </c>
      <c r="N2458">
        <v>32</v>
      </c>
      <c r="O2458" s="8">
        <v>160</v>
      </c>
      <c r="P2458" s="14">
        <v>3.5000000000000003E-2</v>
      </c>
      <c r="Q2458" s="8">
        <v>5.6</v>
      </c>
      <c r="R2458" s="8">
        <v>154.4</v>
      </c>
      <c r="S2458" s="8">
        <v>102.4</v>
      </c>
      <c r="T2458" s="8">
        <v>52</v>
      </c>
      <c r="U2458">
        <v>0</v>
      </c>
      <c r="V2458" s="8">
        <v>0</v>
      </c>
      <c r="W2458" s="8">
        <v>0</v>
      </c>
      <c r="X2458" s="8">
        <v>52</v>
      </c>
    </row>
    <row r="2459" spans="1:24" x14ac:dyDescent="0.25">
      <c r="A2459" t="s">
        <v>2785</v>
      </c>
      <c r="B2459" s="1">
        <v>45436</v>
      </c>
      <c r="C2459" t="s">
        <v>354</v>
      </c>
      <c r="D2459" t="s">
        <v>355</v>
      </c>
      <c r="E2459" t="s">
        <v>71</v>
      </c>
      <c r="F2459" t="s">
        <v>54</v>
      </c>
      <c r="G2459" t="s">
        <v>72</v>
      </c>
      <c r="H2459" t="s">
        <v>73</v>
      </c>
      <c r="I2459" t="s">
        <v>84</v>
      </c>
      <c r="J2459" t="s">
        <v>85</v>
      </c>
      <c r="K2459" t="s">
        <v>42</v>
      </c>
      <c r="L2459" s="13">
        <v>9.9</v>
      </c>
      <c r="M2459" s="8">
        <v>3.1</v>
      </c>
      <c r="N2459">
        <v>74</v>
      </c>
      <c r="O2459" s="8">
        <v>732.6</v>
      </c>
      <c r="P2459" s="14">
        <v>8.8999999999999999E-3</v>
      </c>
      <c r="Q2459" s="8">
        <v>6.52</v>
      </c>
      <c r="R2459" s="8">
        <v>726.08</v>
      </c>
      <c r="S2459" s="8">
        <v>229.4</v>
      </c>
      <c r="T2459" s="8">
        <v>496.68</v>
      </c>
      <c r="U2459">
        <v>0</v>
      </c>
      <c r="V2459" s="8">
        <v>0</v>
      </c>
      <c r="W2459" s="8">
        <v>0</v>
      </c>
      <c r="X2459" s="8">
        <v>496.68</v>
      </c>
    </row>
    <row r="2460" spans="1:24" x14ac:dyDescent="0.25">
      <c r="A2460" t="s">
        <v>2786</v>
      </c>
      <c r="B2460" s="1">
        <v>46230</v>
      </c>
      <c r="C2460" t="s">
        <v>520</v>
      </c>
      <c r="D2460" t="s">
        <v>521</v>
      </c>
      <c r="E2460" t="s">
        <v>63</v>
      </c>
      <c r="F2460" t="s">
        <v>37</v>
      </c>
      <c r="G2460" t="s">
        <v>64</v>
      </c>
      <c r="H2460" t="s">
        <v>65</v>
      </c>
      <c r="I2460" t="s">
        <v>127</v>
      </c>
      <c r="J2460" t="s">
        <v>128</v>
      </c>
      <c r="K2460" t="s">
        <v>33</v>
      </c>
      <c r="L2460" s="13">
        <v>7.2</v>
      </c>
      <c r="M2460" s="8">
        <v>3.6</v>
      </c>
      <c r="N2460">
        <v>19</v>
      </c>
      <c r="O2460" s="8">
        <v>136.80000000000001</v>
      </c>
      <c r="P2460" s="14">
        <v>5.5E-2</v>
      </c>
      <c r="Q2460" s="8">
        <v>7.52</v>
      </c>
      <c r="R2460" s="8">
        <v>129.28</v>
      </c>
      <c r="S2460" s="8">
        <v>68.400000000000006</v>
      </c>
      <c r="T2460" s="8">
        <v>60.88</v>
      </c>
      <c r="U2460">
        <v>0</v>
      </c>
      <c r="V2460" s="8">
        <v>0</v>
      </c>
      <c r="W2460" s="8">
        <v>0</v>
      </c>
      <c r="X2460" s="8">
        <v>60.88</v>
      </c>
    </row>
    <row r="2461" spans="1:24" x14ac:dyDescent="0.25">
      <c r="A2461" t="s">
        <v>2787</v>
      </c>
      <c r="B2461" s="1">
        <v>45650</v>
      </c>
      <c r="C2461" t="s">
        <v>567</v>
      </c>
      <c r="D2461" t="s">
        <v>568</v>
      </c>
      <c r="E2461" t="s">
        <v>27</v>
      </c>
      <c r="F2461" t="s">
        <v>37</v>
      </c>
      <c r="G2461" t="s">
        <v>38</v>
      </c>
      <c r="H2461" t="s">
        <v>39</v>
      </c>
      <c r="I2461" t="s">
        <v>156</v>
      </c>
      <c r="J2461" t="s">
        <v>157</v>
      </c>
      <c r="K2461" t="s">
        <v>42</v>
      </c>
      <c r="L2461" s="13">
        <v>6.2</v>
      </c>
      <c r="M2461" s="8">
        <v>1.9</v>
      </c>
      <c r="N2461">
        <v>17</v>
      </c>
      <c r="O2461" s="8">
        <v>105.4</v>
      </c>
      <c r="P2461" s="14">
        <v>1.8E-3</v>
      </c>
      <c r="Q2461" s="8">
        <v>0.19</v>
      </c>
      <c r="R2461" s="8">
        <v>105.21</v>
      </c>
      <c r="S2461" s="8">
        <v>32.299999999999997</v>
      </c>
      <c r="T2461" s="8">
        <v>72.91</v>
      </c>
      <c r="U2461">
        <v>0</v>
      </c>
      <c r="V2461" s="8">
        <v>0</v>
      </c>
      <c r="W2461" s="8">
        <v>0</v>
      </c>
      <c r="X2461" s="8">
        <v>72.91</v>
      </c>
    </row>
    <row r="2462" spans="1:24" x14ac:dyDescent="0.25">
      <c r="A2462" t="s">
        <v>2788</v>
      </c>
      <c r="B2462" s="1">
        <v>45609</v>
      </c>
      <c r="C2462" t="s">
        <v>110</v>
      </c>
      <c r="D2462" t="s">
        <v>111</v>
      </c>
      <c r="E2462" t="s">
        <v>27</v>
      </c>
      <c r="F2462" t="s">
        <v>37</v>
      </c>
      <c r="G2462" t="s">
        <v>38</v>
      </c>
      <c r="H2462" t="s">
        <v>39</v>
      </c>
      <c r="I2462" t="s">
        <v>104</v>
      </c>
      <c r="J2462" t="s">
        <v>105</v>
      </c>
      <c r="K2462" t="s">
        <v>49</v>
      </c>
      <c r="L2462" s="13">
        <v>4.2</v>
      </c>
      <c r="M2462" s="8">
        <v>2.8</v>
      </c>
      <c r="N2462">
        <v>14</v>
      </c>
      <c r="O2462" s="8">
        <v>58.8</v>
      </c>
      <c r="P2462" s="14">
        <v>2.7199999999999998E-2</v>
      </c>
      <c r="Q2462" s="8">
        <v>1.6</v>
      </c>
      <c r="R2462" s="8">
        <v>57.2</v>
      </c>
      <c r="S2462" s="8">
        <v>39.200000000000003</v>
      </c>
      <c r="T2462" s="8">
        <v>18</v>
      </c>
      <c r="U2462">
        <v>0</v>
      </c>
      <c r="V2462" s="8">
        <v>0</v>
      </c>
      <c r="W2462" s="8">
        <v>0</v>
      </c>
      <c r="X2462" s="8">
        <v>18</v>
      </c>
    </row>
    <row r="2463" spans="1:24" x14ac:dyDescent="0.25">
      <c r="A2463" t="s">
        <v>2789</v>
      </c>
      <c r="B2463" s="1">
        <v>45963</v>
      </c>
      <c r="C2463" t="s">
        <v>420</v>
      </c>
      <c r="D2463" t="s">
        <v>421</v>
      </c>
      <c r="E2463" t="s">
        <v>150</v>
      </c>
      <c r="F2463" t="s">
        <v>89</v>
      </c>
      <c r="G2463" t="s">
        <v>151</v>
      </c>
      <c r="H2463" t="s">
        <v>152</v>
      </c>
      <c r="I2463" t="s">
        <v>74</v>
      </c>
      <c r="J2463" t="s">
        <v>75</v>
      </c>
      <c r="K2463" t="s">
        <v>49</v>
      </c>
      <c r="L2463" s="13">
        <v>11</v>
      </c>
      <c r="M2463" s="8">
        <v>6.8</v>
      </c>
      <c r="N2463">
        <v>47</v>
      </c>
      <c r="O2463" s="8">
        <v>517</v>
      </c>
      <c r="P2463" s="14">
        <v>4.4299999999999999E-2</v>
      </c>
      <c r="Q2463" s="8">
        <v>22.9</v>
      </c>
      <c r="R2463" s="8">
        <v>494.1</v>
      </c>
      <c r="S2463" s="8">
        <v>319.60000000000002</v>
      </c>
      <c r="T2463" s="8">
        <v>174.5</v>
      </c>
      <c r="U2463">
        <v>0</v>
      </c>
      <c r="V2463" s="8">
        <v>0</v>
      </c>
      <c r="W2463" s="8">
        <v>0</v>
      </c>
      <c r="X2463" s="8">
        <v>174.5</v>
      </c>
    </row>
    <row r="2464" spans="1:24" x14ac:dyDescent="0.25">
      <c r="A2464" t="s">
        <v>2790</v>
      </c>
      <c r="B2464" s="1">
        <v>46007</v>
      </c>
      <c r="C2464" t="s">
        <v>120</v>
      </c>
      <c r="D2464" t="s">
        <v>121</v>
      </c>
      <c r="E2464" t="s">
        <v>63</v>
      </c>
      <c r="F2464" t="s">
        <v>89</v>
      </c>
      <c r="G2464" t="s">
        <v>64</v>
      </c>
      <c r="H2464" t="s">
        <v>65</v>
      </c>
      <c r="I2464" t="s">
        <v>117</v>
      </c>
      <c r="J2464" t="s">
        <v>118</v>
      </c>
      <c r="K2464" t="s">
        <v>59</v>
      </c>
      <c r="L2464" s="13">
        <v>6</v>
      </c>
      <c r="M2464" s="8">
        <v>4.2</v>
      </c>
      <c r="N2464">
        <v>184</v>
      </c>
      <c r="O2464" s="8">
        <v>1104</v>
      </c>
      <c r="P2464" s="14">
        <v>4.6899999999999997E-2</v>
      </c>
      <c r="Q2464" s="8">
        <v>51.78</v>
      </c>
      <c r="R2464" s="8">
        <v>1052.22</v>
      </c>
      <c r="S2464" s="8">
        <v>772.8</v>
      </c>
      <c r="T2464" s="8">
        <v>279.42</v>
      </c>
      <c r="U2464">
        <v>0</v>
      </c>
      <c r="V2464" s="8">
        <v>0</v>
      </c>
      <c r="W2464" s="8">
        <v>0</v>
      </c>
      <c r="X2464" s="8">
        <v>279.42</v>
      </c>
    </row>
    <row r="2465" spans="1:24" x14ac:dyDescent="0.25">
      <c r="A2465" t="s">
        <v>2791</v>
      </c>
      <c r="B2465" s="1">
        <v>45970</v>
      </c>
      <c r="C2465" t="s">
        <v>508</v>
      </c>
      <c r="D2465" t="s">
        <v>509</v>
      </c>
      <c r="E2465" t="s">
        <v>27</v>
      </c>
      <c r="F2465" t="s">
        <v>89</v>
      </c>
      <c r="G2465" t="s">
        <v>29</v>
      </c>
      <c r="H2465" t="s">
        <v>30</v>
      </c>
      <c r="I2465" t="s">
        <v>117</v>
      </c>
      <c r="J2465" t="s">
        <v>118</v>
      </c>
      <c r="K2465" t="s">
        <v>59</v>
      </c>
      <c r="L2465" s="13">
        <v>6</v>
      </c>
      <c r="M2465" s="8">
        <v>4.2</v>
      </c>
      <c r="N2465">
        <v>35</v>
      </c>
      <c r="O2465" s="8">
        <v>210</v>
      </c>
      <c r="P2465" s="14">
        <v>3.44E-2</v>
      </c>
      <c r="Q2465" s="8">
        <v>7.22</v>
      </c>
      <c r="R2465" s="8">
        <v>202.78</v>
      </c>
      <c r="S2465" s="8">
        <v>147</v>
      </c>
      <c r="T2465" s="8">
        <v>55.78</v>
      </c>
      <c r="U2465">
        <v>0</v>
      </c>
      <c r="V2465" s="8">
        <v>0</v>
      </c>
      <c r="W2465" s="8">
        <v>0</v>
      </c>
      <c r="X2465" s="8">
        <v>55.78</v>
      </c>
    </row>
    <row r="2466" spans="1:24" x14ac:dyDescent="0.25">
      <c r="A2466" t="s">
        <v>2792</v>
      </c>
      <c r="B2466" s="1">
        <v>45693</v>
      </c>
      <c r="C2466" t="s">
        <v>345</v>
      </c>
      <c r="D2466" t="s">
        <v>346</v>
      </c>
      <c r="E2466" t="s">
        <v>71</v>
      </c>
      <c r="F2466" t="s">
        <v>28</v>
      </c>
      <c r="G2466" t="s">
        <v>165</v>
      </c>
      <c r="H2466" t="s">
        <v>166</v>
      </c>
      <c r="I2466" t="s">
        <v>84</v>
      </c>
      <c r="J2466" t="s">
        <v>85</v>
      </c>
      <c r="K2466" t="s">
        <v>42</v>
      </c>
      <c r="L2466" s="13">
        <v>9.9</v>
      </c>
      <c r="M2466" s="8">
        <v>3.1</v>
      </c>
      <c r="N2466">
        <v>59</v>
      </c>
      <c r="O2466" s="8">
        <v>584.1</v>
      </c>
      <c r="P2466" s="14">
        <v>0.42270000000000002</v>
      </c>
      <c r="Q2466" s="8">
        <v>246.9</v>
      </c>
      <c r="R2466" s="8">
        <v>337.2</v>
      </c>
      <c r="S2466" s="8">
        <v>182.9</v>
      </c>
      <c r="T2466" s="8">
        <v>154.30000000000001</v>
      </c>
      <c r="U2466">
        <v>0</v>
      </c>
      <c r="V2466" s="8">
        <v>0</v>
      </c>
      <c r="W2466" s="8">
        <v>0</v>
      </c>
      <c r="X2466" s="8">
        <v>154.30000000000001</v>
      </c>
    </row>
    <row r="2467" spans="1:24" x14ac:dyDescent="0.25">
      <c r="A2467" t="s">
        <v>2793</v>
      </c>
      <c r="B2467" s="1">
        <v>45424</v>
      </c>
      <c r="C2467" t="s">
        <v>350</v>
      </c>
      <c r="D2467" t="s">
        <v>351</v>
      </c>
      <c r="E2467" t="s">
        <v>63</v>
      </c>
      <c r="F2467" t="s">
        <v>89</v>
      </c>
      <c r="G2467" t="s">
        <v>64</v>
      </c>
      <c r="H2467" t="s">
        <v>65</v>
      </c>
      <c r="I2467" t="s">
        <v>130</v>
      </c>
      <c r="J2467" t="s">
        <v>131</v>
      </c>
      <c r="K2467" t="s">
        <v>42</v>
      </c>
      <c r="L2467" s="13">
        <v>4.8</v>
      </c>
      <c r="M2467" s="8">
        <v>1.4</v>
      </c>
      <c r="N2467">
        <v>172</v>
      </c>
      <c r="O2467" s="8">
        <v>825.6</v>
      </c>
      <c r="P2467" s="14">
        <v>0.13739999999999999</v>
      </c>
      <c r="Q2467" s="8">
        <v>113.44</v>
      </c>
      <c r="R2467" s="8">
        <v>712.16</v>
      </c>
      <c r="S2467" s="8">
        <v>240.8</v>
      </c>
      <c r="T2467" s="8">
        <v>471.36</v>
      </c>
      <c r="U2467">
        <v>16</v>
      </c>
      <c r="V2467" s="8">
        <v>66.25</v>
      </c>
      <c r="W2467" s="8">
        <v>30.4</v>
      </c>
      <c r="X2467" s="8">
        <v>440.96</v>
      </c>
    </row>
    <row r="2468" spans="1:24" x14ac:dyDescent="0.25">
      <c r="A2468" t="s">
        <v>2794</v>
      </c>
      <c r="B2468" s="1">
        <v>45901</v>
      </c>
      <c r="C2468" t="s">
        <v>520</v>
      </c>
      <c r="D2468" t="s">
        <v>521</v>
      </c>
      <c r="E2468" t="s">
        <v>63</v>
      </c>
      <c r="F2468" t="s">
        <v>37</v>
      </c>
      <c r="G2468" t="s">
        <v>64</v>
      </c>
      <c r="H2468" t="s">
        <v>65</v>
      </c>
      <c r="I2468" t="s">
        <v>185</v>
      </c>
      <c r="J2468" t="s">
        <v>186</v>
      </c>
      <c r="K2468" t="s">
        <v>59</v>
      </c>
      <c r="L2468" s="13">
        <v>4.9000000000000004</v>
      </c>
      <c r="M2468" s="8">
        <v>3.1</v>
      </c>
      <c r="N2468">
        <v>29</v>
      </c>
      <c r="O2468" s="8">
        <v>142.1</v>
      </c>
      <c r="P2468" s="14">
        <v>7.1000000000000004E-3</v>
      </c>
      <c r="Q2468" s="8">
        <v>1.01</v>
      </c>
      <c r="R2468" s="8">
        <v>141.09</v>
      </c>
      <c r="S2468" s="8">
        <v>89.9</v>
      </c>
      <c r="T2468" s="8">
        <v>51.19</v>
      </c>
      <c r="U2468">
        <v>0</v>
      </c>
      <c r="V2468" s="8">
        <v>0</v>
      </c>
      <c r="W2468" s="8">
        <v>0</v>
      </c>
      <c r="X2468" s="8">
        <v>51.19</v>
      </c>
    </row>
    <row r="2469" spans="1:24" x14ac:dyDescent="0.25">
      <c r="A2469" t="s">
        <v>2795</v>
      </c>
      <c r="B2469" s="1">
        <v>46017</v>
      </c>
      <c r="C2469" t="s">
        <v>403</v>
      </c>
      <c r="D2469" t="s">
        <v>404</v>
      </c>
      <c r="E2469" t="s">
        <v>53</v>
      </c>
      <c r="F2469" t="s">
        <v>37</v>
      </c>
      <c r="G2469" t="s">
        <v>55</v>
      </c>
      <c r="H2469" t="s">
        <v>56</v>
      </c>
      <c r="I2469" t="s">
        <v>99</v>
      </c>
      <c r="J2469" t="s">
        <v>100</v>
      </c>
      <c r="K2469" t="s">
        <v>49</v>
      </c>
      <c r="L2469" s="13">
        <v>3.8</v>
      </c>
      <c r="M2469" s="8">
        <v>2.6</v>
      </c>
      <c r="N2469">
        <v>10</v>
      </c>
      <c r="O2469" s="8">
        <v>38</v>
      </c>
      <c r="P2469" s="14">
        <v>3.7000000000000002E-3</v>
      </c>
      <c r="Q2469" s="8">
        <v>0.14000000000000001</v>
      </c>
      <c r="R2469" s="8">
        <v>37.86</v>
      </c>
      <c r="S2469" s="8">
        <v>26</v>
      </c>
      <c r="T2469" s="8">
        <v>11.86</v>
      </c>
      <c r="U2469">
        <v>4</v>
      </c>
      <c r="V2469" s="8">
        <v>15.14</v>
      </c>
      <c r="W2469" s="8">
        <v>12.4</v>
      </c>
      <c r="X2469" s="8">
        <v>-0.54</v>
      </c>
    </row>
    <row r="2470" spans="1:24" x14ac:dyDescent="0.25">
      <c r="A2470" t="s">
        <v>2796</v>
      </c>
      <c r="B2470" s="1">
        <v>46252</v>
      </c>
      <c r="C2470" t="s">
        <v>301</v>
      </c>
      <c r="D2470" t="s">
        <v>302</v>
      </c>
      <c r="E2470" t="s">
        <v>63</v>
      </c>
      <c r="F2470" t="s">
        <v>37</v>
      </c>
      <c r="G2470" t="s">
        <v>79</v>
      </c>
      <c r="H2470" t="s">
        <v>80</v>
      </c>
      <c r="I2470" t="s">
        <v>130</v>
      </c>
      <c r="J2470" t="s">
        <v>131</v>
      </c>
      <c r="K2470" t="s">
        <v>42</v>
      </c>
      <c r="L2470" s="13">
        <v>4.8</v>
      </c>
      <c r="M2470" s="8">
        <v>1.4</v>
      </c>
      <c r="N2470">
        <v>31</v>
      </c>
      <c r="O2470" s="8">
        <v>148.80000000000001</v>
      </c>
      <c r="P2470" s="14">
        <v>1.6500000000000001E-2</v>
      </c>
      <c r="Q2470" s="8">
        <v>2.46</v>
      </c>
      <c r="R2470" s="8">
        <v>146.34</v>
      </c>
      <c r="S2470" s="8">
        <v>43.4</v>
      </c>
      <c r="T2470" s="8">
        <v>102.94</v>
      </c>
      <c r="U2470">
        <v>0</v>
      </c>
      <c r="V2470" s="8">
        <v>0</v>
      </c>
      <c r="W2470" s="8">
        <v>0</v>
      </c>
      <c r="X2470" s="8">
        <v>102.94</v>
      </c>
    </row>
    <row r="2471" spans="1:24" x14ac:dyDescent="0.25">
      <c r="A2471" t="s">
        <v>2797</v>
      </c>
      <c r="B2471" s="1">
        <v>45378</v>
      </c>
      <c r="C2471" t="s">
        <v>51</v>
      </c>
      <c r="D2471" t="s">
        <v>52</v>
      </c>
      <c r="E2471" t="s">
        <v>53</v>
      </c>
      <c r="F2471" t="s">
        <v>54</v>
      </c>
      <c r="G2471" t="s">
        <v>55</v>
      </c>
      <c r="H2471" t="s">
        <v>56</v>
      </c>
      <c r="I2471" t="s">
        <v>99</v>
      </c>
      <c r="J2471" t="s">
        <v>100</v>
      </c>
      <c r="K2471" t="s">
        <v>49</v>
      </c>
      <c r="L2471" s="13">
        <v>3.8</v>
      </c>
      <c r="M2471" s="8">
        <v>2.6</v>
      </c>
      <c r="N2471">
        <v>84</v>
      </c>
      <c r="O2471" s="8">
        <v>319.2</v>
      </c>
      <c r="P2471" s="14">
        <v>4.6300000000000001E-2</v>
      </c>
      <c r="Q2471" s="8">
        <v>14.78</v>
      </c>
      <c r="R2471" s="8">
        <v>304.42</v>
      </c>
      <c r="S2471" s="8">
        <v>218.4</v>
      </c>
      <c r="T2471" s="8">
        <v>86.02</v>
      </c>
      <c r="U2471">
        <v>0</v>
      </c>
      <c r="V2471" s="8">
        <v>0</v>
      </c>
      <c r="W2471" s="8">
        <v>0</v>
      </c>
      <c r="X2471" s="8">
        <v>86.02</v>
      </c>
    </row>
    <row r="2472" spans="1:24" x14ac:dyDescent="0.25">
      <c r="A2472" t="s">
        <v>2798</v>
      </c>
      <c r="B2472" s="1">
        <v>45609</v>
      </c>
      <c r="C2472" t="s">
        <v>367</v>
      </c>
      <c r="D2472" t="s">
        <v>368</v>
      </c>
      <c r="E2472" t="s">
        <v>63</v>
      </c>
      <c r="F2472" t="s">
        <v>54</v>
      </c>
      <c r="G2472" t="s">
        <v>64</v>
      </c>
      <c r="H2472" t="s">
        <v>65</v>
      </c>
      <c r="I2472" t="s">
        <v>122</v>
      </c>
      <c r="J2472" t="s">
        <v>123</v>
      </c>
      <c r="K2472" t="s">
        <v>59</v>
      </c>
      <c r="L2472" s="13">
        <v>5.5</v>
      </c>
      <c r="M2472" s="8">
        <v>3.8</v>
      </c>
      <c r="N2472">
        <v>38</v>
      </c>
      <c r="O2472" s="8">
        <v>209</v>
      </c>
      <c r="P2472" s="14">
        <v>4.0599999999999997E-2</v>
      </c>
      <c r="Q2472" s="8">
        <v>8.49</v>
      </c>
      <c r="R2472" s="8">
        <v>200.51</v>
      </c>
      <c r="S2472" s="8">
        <v>144.4</v>
      </c>
      <c r="T2472" s="8">
        <v>56.11</v>
      </c>
      <c r="U2472">
        <v>0</v>
      </c>
      <c r="V2472" s="8">
        <v>0</v>
      </c>
      <c r="W2472" s="8">
        <v>0</v>
      </c>
      <c r="X2472" s="8">
        <v>56.11</v>
      </c>
    </row>
    <row r="2473" spans="1:24" x14ac:dyDescent="0.25">
      <c r="A2473" t="s">
        <v>2799</v>
      </c>
      <c r="B2473" s="1">
        <v>45864</v>
      </c>
      <c r="C2473" t="s">
        <v>125</v>
      </c>
      <c r="D2473" t="s">
        <v>126</v>
      </c>
      <c r="E2473" t="s">
        <v>27</v>
      </c>
      <c r="F2473" t="s">
        <v>89</v>
      </c>
      <c r="G2473" t="s">
        <v>29</v>
      </c>
      <c r="H2473" t="s">
        <v>30</v>
      </c>
      <c r="I2473" t="s">
        <v>84</v>
      </c>
      <c r="J2473" t="s">
        <v>85</v>
      </c>
      <c r="K2473" t="s">
        <v>42</v>
      </c>
      <c r="L2473" s="13">
        <v>9.9</v>
      </c>
      <c r="M2473" s="8">
        <v>3.1</v>
      </c>
      <c r="N2473">
        <v>225</v>
      </c>
      <c r="O2473" s="8">
        <v>2227.5</v>
      </c>
      <c r="P2473" s="14">
        <v>0.1082</v>
      </c>
      <c r="Q2473" s="8">
        <v>241.02</v>
      </c>
      <c r="R2473" s="8">
        <v>1986.48</v>
      </c>
      <c r="S2473" s="8">
        <v>697.5</v>
      </c>
      <c r="T2473" s="8">
        <v>1288.98</v>
      </c>
      <c r="U2473">
        <v>0</v>
      </c>
      <c r="V2473" s="8">
        <v>0</v>
      </c>
      <c r="W2473" s="8">
        <v>0</v>
      </c>
      <c r="X2473" s="8">
        <v>1288.98</v>
      </c>
    </row>
    <row r="2474" spans="1:24" x14ac:dyDescent="0.25">
      <c r="A2474" t="s">
        <v>2800</v>
      </c>
      <c r="B2474" s="1">
        <v>45677</v>
      </c>
      <c r="C2474" t="s">
        <v>461</v>
      </c>
      <c r="D2474" t="s">
        <v>462</v>
      </c>
      <c r="E2474" t="s">
        <v>27</v>
      </c>
      <c r="F2474" t="s">
        <v>37</v>
      </c>
      <c r="G2474" t="s">
        <v>38</v>
      </c>
      <c r="H2474" t="s">
        <v>39</v>
      </c>
      <c r="I2474" t="s">
        <v>57</v>
      </c>
      <c r="J2474" t="s">
        <v>58</v>
      </c>
      <c r="K2474" t="s">
        <v>59</v>
      </c>
      <c r="L2474" s="13">
        <v>10.5</v>
      </c>
      <c r="M2474" s="8">
        <v>7.5</v>
      </c>
      <c r="N2474">
        <v>9</v>
      </c>
      <c r="O2474" s="8">
        <v>94.5</v>
      </c>
      <c r="P2474" s="14">
        <v>2.0999999999999999E-3</v>
      </c>
      <c r="Q2474" s="8">
        <v>0.2</v>
      </c>
      <c r="R2474" s="8">
        <v>94.3</v>
      </c>
      <c r="S2474" s="8">
        <v>67.5</v>
      </c>
      <c r="T2474" s="8">
        <v>26.8</v>
      </c>
      <c r="U2474">
        <v>0</v>
      </c>
      <c r="V2474" s="8">
        <v>0</v>
      </c>
      <c r="W2474" s="8">
        <v>0</v>
      </c>
      <c r="X2474" s="8">
        <v>26.8</v>
      </c>
    </row>
    <row r="2475" spans="1:24" x14ac:dyDescent="0.25">
      <c r="A2475" t="s">
        <v>2801</v>
      </c>
      <c r="B2475" s="1">
        <v>45950</v>
      </c>
      <c r="C2475" t="s">
        <v>805</v>
      </c>
      <c r="D2475" t="s">
        <v>806</v>
      </c>
      <c r="E2475" t="s">
        <v>63</v>
      </c>
      <c r="F2475" t="s">
        <v>89</v>
      </c>
      <c r="G2475" t="s">
        <v>79</v>
      </c>
      <c r="H2475" t="s">
        <v>80</v>
      </c>
      <c r="I2475" t="s">
        <v>156</v>
      </c>
      <c r="J2475" t="s">
        <v>157</v>
      </c>
      <c r="K2475" t="s">
        <v>42</v>
      </c>
      <c r="L2475" s="13">
        <v>6.2</v>
      </c>
      <c r="M2475" s="8">
        <v>1.9</v>
      </c>
      <c r="N2475">
        <v>195</v>
      </c>
      <c r="O2475" s="8">
        <v>1209</v>
      </c>
      <c r="P2475" s="14">
        <v>9.4999999999999998E-3</v>
      </c>
      <c r="Q2475" s="8">
        <v>11.49</v>
      </c>
      <c r="R2475" s="8">
        <v>1197.51</v>
      </c>
      <c r="S2475" s="8">
        <v>370.5</v>
      </c>
      <c r="T2475" s="8">
        <v>827.01</v>
      </c>
      <c r="U2475">
        <v>0</v>
      </c>
      <c r="V2475" s="8">
        <v>0</v>
      </c>
      <c r="W2475" s="8">
        <v>0</v>
      </c>
      <c r="X2475" s="8">
        <v>827.01</v>
      </c>
    </row>
    <row r="2476" spans="1:24" x14ac:dyDescent="0.25">
      <c r="A2476" t="s">
        <v>2802</v>
      </c>
      <c r="B2476" s="1">
        <v>46102</v>
      </c>
      <c r="C2476" t="s">
        <v>94</v>
      </c>
      <c r="D2476" t="s">
        <v>95</v>
      </c>
      <c r="E2476" t="s">
        <v>53</v>
      </c>
      <c r="F2476" t="s">
        <v>46</v>
      </c>
      <c r="G2476" t="s">
        <v>55</v>
      </c>
      <c r="H2476" t="s">
        <v>56</v>
      </c>
      <c r="I2476" t="s">
        <v>84</v>
      </c>
      <c r="J2476" t="s">
        <v>85</v>
      </c>
      <c r="K2476" t="s">
        <v>42</v>
      </c>
      <c r="L2476" s="13">
        <v>9.9</v>
      </c>
      <c r="M2476" s="8">
        <v>3.1</v>
      </c>
      <c r="N2476">
        <v>1</v>
      </c>
      <c r="O2476" s="8">
        <v>9.9</v>
      </c>
      <c r="P2476" s="14">
        <v>0.1142</v>
      </c>
      <c r="Q2476" s="8">
        <v>1.1299999999999999</v>
      </c>
      <c r="R2476" s="8">
        <v>8.77</v>
      </c>
      <c r="S2476" s="8">
        <v>3.1</v>
      </c>
      <c r="T2476" s="8">
        <v>5.67</v>
      </c>
      <c r="U2476">
        <v>0</v>
      </c>
      <c r="V2476" s="8">
        <v>0</v>
      </c>
      <c r="W2476" s="8">
        <v>0</v>
      </c>
      <c r="X2476" s="8">
        <v>5.67</v>
      </c>
    </row>
    <row r="2477" spans="1:24" x14ac:dyDescent="0.25">
      <c r="A2477" t="s">
        <v>2803</v>
      </c>
      <c r="B2477" s="1">
        <v>45628</v>
      </c>
      <c r="C2477" t="s">
        <v>269</v>
      </c>
      <c r="D2477" t="s">
        <v>270</v>
      </c>
      <c r="E2477" t="s">
        <v>27</v>
      </c>
      <c r="F2477" t="s">
        <v>37</v>
      </c>
      <c r="G2477" t="s">
        <v>38</v>
      </c>
      <c r="H2477" t="s">
        <v>39</v>
      </c>
      <c r="I2477" t="s">
        <v>99</v>
      </c>
      <c r="J2477" t="s">
        <v>100</v>
      </c>
      <c r="K2477" t="s">
        <v>49</v>
      </c>
      <c r="L2477" s="13">
        <v>3.8</v>
      </c>
      <c r="M2477" s="8">
        <v>2.6</v>
      </c>
      <c r="N2477">
        <v>52</v>
      </c>
      <c r="O2477" s="8">
        <v>197.6</v>
      </c>
      <c r="P2477" s="14">
        <v>4.8999999999999998E-3</v>
      </c>
      <c r="Q2477" s="8">
        <v>0.97</v>
      </c>
      <c r="R2477" s="8">
        <v>196.63</v>
      </c>
      <c r="S2477" s="8">
        <v>135.19999999999999</v>
      </c>
      <c r="T2477" s="8">
        <v>61.43</v>
      </c>
      <c r="U2477">
        <v>0</v>
      </c>
      <c r="V2477" s="8">
        <v>0</v>
      </c>
      <c r="W2477" s="8">
        <v>0</v>
      </c>
      <c r="X2477" s="8">
        <v>61.43</v>
      </c>
    </row>
    <row r="2478" spans="1:24" x14ac:dyDescent="0.25">
      <c r="A2478" t="s">
        <v>2804</v>
      </c>
      <c r="B2478" s="1">
        <v>46124</v>
      </c>
      <c r="C2478" t="s">
        <v>107</v>
      </c>
      <c r="D2478" t="s">
        <v>108</v>
      </c>
      <c r="E2478" t="s">
        <v>53</v>
      </c>
      <c r="F2478" t="s">
        <v>46</v>
      </c>
      <c r="G2478" t="s">
        <v>55</v>
      </c>
      <c r="H2478" t="s">
        <v>56</v>
      </c>
      <c r="I2478" t="s">
        <v>57</v>
      </c>
      <c r="J2478" t="s">
        <v>58</v>
      </c>
      <c r="K2478" t="s">
        <v>59</v>
      </c>
      <c r="L2478" s="13">
        <v>10.5</v>
      </c>
      <c r="M2478" s="8">
        <v>7.5</v>
      </c>
      <c r="N2478">
        <v>12</v>
      </c>
      <c r="O2478" s="8">
        <v>126</v>
      </c>
      <c r="P2478" s="14">
        <v>0.107</v>
      </c>
      <c r="Q2478" s="8">
        <v>13.48</v>
      </c>
      <c r="R2478" s="8">
        <v>112.52</v>
      </c>
      <c r="S2478" s="8">
        <v>90</v>
      </c>
      <c r="T2478" s="8">
        <v>22.52</v>
      </c>
      <c r="U2478">
        <v>0</v>
      </c>
      <c r="V2478" s="8">
        <v>0</v>
      </c>
      <c r="W2478" s="8">
        <v>0</v>
      </c>
      <c r="X2478" s="8">
        <v>22.52</v>
      </c>
    </row>
    <row r="2479" spans="1:24" x14ac:dyDescent="0.25">
      <c r="A2479" t="s">
        <v>2805</v>
      </c>
      <c r="B2479" s="1">
        <v>45422</v>
      </c>
      <c r="C2479" t="s">
        <v>142</v>
      </c>
      <c r="D2479" t="s">
        <v>143</v>
      </c>
      <c r="E2479" t="s">
        <v>71</v>
      </c>
      <c r="F2479" t="s">
        <v>37</v>
      </c>
      <c r="G2479" t="s">
        <v>72</v>
      </c>
      <c r="H2479" t="s">
        <v>73</v>
      </c>
      <c r="I2479" t="s">
        <v>156</v>
      </c>
      <c r="J2479" t="s">
        <v>157</v>
      </c>
      <c r="K2479" t="s">
        <v>42</v>
      </c>
      <c r="L2479" s="13">
        <v>6.2</v>
      </c>
      <c r="M2479" s="8">
        <v>1.9</v>
      </c>
      <c r="N2479">
        <v>13</v>
      </c>
      <c r="O2479" s="8">
        <v>80.599999999999994</v>
      </c>
      <c r="P2479" s="14">
        <v>2.5899999999999999E-2</v>
      </c>
      <c r="Q2479" s="8">
        <v>2.09</v>
      </c>
      <c r="R2479" s="8">
        <v>78.510000000000005</v>
      </c>
      <c r="S2479" s="8">
        <v>24.7</v>
      </c>
      <c r="T2479" s="8">
        <v>53.81</v>
      </c>
      <c r="U2479">
        <v>0</v>
      </c>
      <c r="V2479" s="8">
        <v>0</v>
      </c>
      <c r="W2479" s="8">
        <v>0</v>
      </c>
      <c r="X2479" s="8">
        <v>53.81</v>
      </c>
    </row>
    <row r="2480" spans="1:24" x14ac:dyDescent="0.25">
      <c r="A2480" t="s">
        <v>2806</v>
      </c>
      <c r="B2480" s="1">
        <v>45978</v>
      </c>
      <c r="C2480" t="s">
        <v>501</v>
      </c>
      <c r="D2480" t="s">
        <v>502</v>
      </c>
      <c r="E2480" t="s">
        <v>27</v>
      </c>
      <c r="F2480" t="s">
        <v>37</v>
      </c>
      <c r="G2480" t="s">
        <v>38</v>
      </c>
      <c r="H2480" t="s">
        <v>39</v>
      </c>
      <c r="I2480" t="s">
        <v>185</v>
      </c>
      <c r="J2480" t="s">
        <v>186</v>
      </c>
      <c r="K2480" t="s">
        <v>59</v>
      </c>
      <c r="L2480" s="13">
        <v>4.9000000000000004</v>
      </c>
      <c r="M2480" s="8">
        <v>3.1</v>
      </c>
      <c r="N2480">
        <v>6</v>
      </c>
      <c r="O2480" s="8">
        <v>29.4</v>
      </c>
      <c r="P2480" s="14">
        <v>1.2800000000000001E-2</v>
      </c>
      <c r="Q2480" s="8">
        <v>0.38</v>
      </c>
      <c r="R2480" s="8">
        <v>29.02</v>
      </c>
      <c r="S2480" s="8">
        <v>18.600000000000001</v>
      </c>
      <c r="T2480" s="8">
        <v>10.42</v>
      </c>
      <c r="U2480">
        <v>0</v>
      </c>
      <c r="V2480" s="8">
        <v>0</v>
      </c>
      <c r="W2480" s="8">
        <v>0</v>
      </c>
      <c r="X2480" s="8">
        <v>10.42</v>
      </c>
    </row>
    <row r="2481" spans="1:24" x14ac:dyDescent="0.25">
      <c r="A2481" t="s">
        <v>2807</v>
      </c>
      <c r="B2481" s="1">
        <v>46011</v>
      </c>
      <c r="C2481" t="s">
        <v>188</v>
      </c>
      <c r="D2481" t="s">
        <v>189</v>
      </c>
      <c r="E2481" t="s">
        <v>27</v>
      </c>
      <c r="F2481" t="s">
        <v>54</v>
      </c>
      <c r="G2481" t="s">
        <v>29</v>
      </c>
      <c r="H2481" t="s">
        <v>30</v>
      </c>
      <c r="I2481" t="s">
        <v>99</v>
      </c>
      <c r="J2481" t="s">
        <v>100</v>
      </c>
      <c r="K2481" t="s">
        <v>49</v>
      </c>
      <c r="L2481" s="13">
        <v>3.8</v>
      </c>
      <c r="M2481" s="8">
        <v>2.6</v>
      </c>
      <c r="N2481">
        <v>84</v>
      </c>
      <c r="O2481" s="8">
        <v>319.2</v>
      </c>
      <c r="P2481" s="14">
        <v>2.3199999999999998E-2</v>
      </c>
      <c r="Q2481" s="8">
        <v>7.41</v>
      </c>
      <c r="R2481" s="8">
        <v>311.79000000000002</v>
      </c>
      <c r="S2481" s="8">
        <v>218.4</v>
      </c>
      <c r="T2481" s="8">
        <v>93.39</v>
      </c>
      <c r="U2481">
        <v>0</v>
      </c>
      <c r="V2481" s="8">
        <v>0</v>
      </c>
      <c r="W2481" s="8">
        <v>0</v>
      </c>
      <c r="X2481" s="8">
        <v>93.39</v>
      </c>
    </row>
    <row r="2482" spans="1:24" x14ac:dyDescent="0.25">
      <c r="A2482" t="s">
        <v>2808</v>
      </c>
      <c r="B2482" s="1">
        <v>46140</v>
      </c>
      <c r="C2482" t="s">
        <v>383</v>
      </c>
      <c r="D2482" t="s">
        <v>384</v>
      </c>
      <c r="E2482" t="s">
        <v>63</v>
      </c>
      <c r="F2482" t="s">
        <v>54</v>
      </c>
      <c r="G2482" t="s">
        <v>79</v>
      </c>
      <c r="H2482" t="s">
        <v>80</v>
      </c>
      <c r="I2482" t="s">
        <v>99</v>
      </c>
      <c r="J2482" t="s">
        <v>100</v>
      </c>
      <c r="K2482" t="s">
        <v>49</v>
      </c>
      <c r="L2482" s="13">
        <v>3.8</v>
      </c>
      <c r="M2482" s="8">
        <v>2.6</v>
      </c>
      <c r="N2482">
        <v>74</v>
      </c>
      <c r="O2482" s="8">
        <v>281.2</v>
      </c>
      <c r="P2482" s="14">
        <v>2.8999999999999998E-3</v>
      </c>
      <c r="Q2482" s="8">
        <v>0.82</v>
      </c>
      <c r="R2482" s="8">
        <v>280.38</v>
      </c>
      <c r="S2482" s="8">
        <v>192.4</v>
      </c>
      <c r="T2482" s="8">
        <v>87.98</v>
      </c>
      <c r="U2482">
        <v>0</v>
      </c>
      <c r="V2482" s="8">
        <v>0</v>
      </c>
      <c r="W2482" s="8">
        <v>0</v>
      </c>
      <c r="X2482" s="8">
        <v>87.98</v>
      </c>
    </row>
    <row r="2483" spans="1:24" x14ac:dyDescent="0.25">
      <c r="A2483" t="s">
        <v>2809</v>
      </c>
      <c r="B2483" s="1">
        <v>46261</v>
      </c>
      <c r="C2483" t="s">
        <v>215</v>
      </c>
      <c r="D2483" t="s">
        <v>216</v>
      </c>
      <c r="E2483" t="s">
        <v>27</v>
      </c>
      <c r="F2483" t="s">
        <v>54</v>
      </c>
      <c r="G2483" t="s">
        <v>29</v>
      </c>
      <c r="H2483" t="s">
        <v>30</v>
      </c>
      <c r="I2483" t="s">
        <v>99</v>
      </c>
      <c r="J2483" t="s">
        <v>100</v>
      </c>
      <c r="K2483" t="s">
        <v>49</v>
      </c>
      <c r="L2483" s="13">
        <v>3.8</v>
      </c>
      <c r="M2483" s="8">
        <v>2.6</v>
      </c>
      <c r="N2483">
        <v>95</v>
      </c>
      <c r="O2483" s="8">
        <v>361</v>
      </c>
      <c r="P2483" s="14">
        <v>1.8700000000000001E-2</v>
      </c>
      <c r="Q2483" s="8">
        <v>6.75</v>
      </c>
      <c r="R2483" s="8">
        <v>354.25</v>
      </c>
      <c r="S2483" s="8">
        <v>247</v>
      </c>
      <c r="T2483" s="8">
        <v>107.25</v>
      </c>
      <c r="U2483">
        <v>0</v>
      </c>
      <c r="V2483" s="8">
        <v>0</v>
      </c>
      <c r="W2483" s="8">
        <v>0</v>
      </c>
      <c r="X2483" s="8">
        <v>107.25</v>
      </c>
    </row>
    <row r="2484" spans="1:24" x14ac:dyDescent="0.25">
      <c r="A2484" t="s">
        <v>2810</v>
      </c>
      <c r="B2484" s="1">
        <v>46048</v>
      </c>
      <c r="C2484" t="s">
        <v>142</v>
      </c>
      <c r="D2484" t="s">
        <v>143</v>
      </c>
      <c r="E2484" t="s">
        <v>71</v>
      </c>
      <c r="F2484" t="s">
        <v>37</v>
      </c>
      <c r="G2484" t="s">
        <v>72</v>
      </c>
      <c r="H2484" t="s">
        <v>73</v>
      </c>
      <c r="I2484" t="s">
        <v>47</v>
      </c>
      <c r="J2484" t="s">
        <v>48</v>
      </c>
      <c r="K2484" t="s">
        <v>49</v>
      </c>
      <c r="L2484" s="13">
        <v>5</v>
      </c>
      <c r="M2484" s="8">
        <v>3.2</v>
      </c>
      <c r="N2484">
        <v>1</v>
      </c>
      <c r="O2484" s="8">
        <v>5</v>
      </c>
      <c r="P2484" s="14">
        <v>3.6799999999999999E-2</v>
      </c>
      <c r="Q2484" s="8">
        <v>0.18</v>
      </c>
      <c r="R2484" s="8">
        <v>4.82</v>
      </c>
      <c r="S2484" s="8">
        <v>3.2</v>
      </c>
      <c r="T2484" s="8">
        <v>1.62</v>
      </c>
      <c r="U2484">
        <v>0</v>
      </c>
      <c r="V2484" s="8">
        <v>0</v>
      </c>
      <c r="W2484" s="8">
        <v>0</v>
      </c>
      <c r="X2484" s="8">
        <v>1.62</v>
      </c>
    </row>
    <row r="2485" spans="1:24" x14ac:dyDescent="0.25">
      <c r="A2485" t="s">
        <v>2811</v>
      </c>
      <c r="B2485" s="1">
        <v>45993</v>
      </c>
      <c r="C2485" t="s">
        <v>272</v>
      </c>
      <c r="D2485" t="s">
        <v>273</v>
      </c>
      <c r="E2485" t="s">
        <v>27</v>
      </c>
      <c r="F2485" t="s">
        <v>54</v>
      </c>
      <c r="G2485" t="s">
        <v>29</v>
      </c>
      <c r="H2485" t="s">
        <v>30</v>
      </c>
      <c r="I2485" t="s">
        <v>31</v>
      </c>
      <c r="J2485" t="s">
        <v>32</v>
      </c>
      <c r="K2485" t="s">
        <v>33</v>
      </c>
      <c r="L2485" s="13">
        <v>5.8</v>
      </c>
      <c r="M2485" s="8">
        <v>2.7</v>
      </c>
      <c r="N2485">
        <v>108</v>
      </c>
      <c r="O2485" s="8">
        <v>626.4</v>
      </c>
      <c r="P2485" s="14">
        <v>0.41860000000000003</v>
      </c>
      <c r="Q2485" s="8">
        <v>262.20999999999998</v>
      </c>
      <c r="R2485" s="8">
        <v>364.19</v>
      </c>
      <c r="S2485" s="8">
        <v>291.60000000000002</v>
      </c>
      <c r="T2485" s="8">
        <v>72.59</v>
      </c>
      <c r="U2485">
        <v>0</v>
      </c>
      <c r="V2485" s="8">
        <v>0</v>
      </c>
      <c r="W2485" s="8">
        <v>0</v>
      </c>
      <c r="X2485" s="8">
        <v>72.59</v>
      </c>
    </row>
    <row r="2486" spans="1:24" x14ac:dyDescent="0.25">
      <c r="A2486" t="s">
        <v>2812</v>
      </c>
      <c r="B2486" s="1">
        <v>46226</v>
      </c>
      <c r="C2486" t="s">
        <v>328</v>
      </c>
      <c r="D2486" t="s">
        <v>329</v>
      </c>
      <c r="E2486" t="s">
        <v>71</v>
      </c>
      <c r="F2486" t="s">
        <v>54</v>
      </c>
      <c r="G2486" t="s">
        <v>165</v>
      </c>
      <c r="H2486" t="s">
        <v>166</v>
      </c>
      <c r="I2486" t="s">
        <v>127</v>
      </c>
      <c r="J2486" t="s">
        <v>128</v>
      </c>
      <c r="K2486" t="s">
        <v>33</v>
      </c>
      <c r="L2486" s="13">
        <v>7.2</v>
      </c>
      <c r="M2486" s="8">
        <v>3.6</v>
      </c>
      <c r="N2486">
        <v>75</v>
      </c>
      <c r="O2486" s="8">
        <v>540</v>
      </c>
      <c r="P2486" s="14">
        <v>0.39539999999999997</v>
      </c>
      <c r="Q2486" s="8">
        <v>213.52</v>
      </c>
      <c r="R2486" s="8">
        <v>326.48</v>
      </c>
      <c r="S2486" s="8">
        <v>270</v>
      </c>
      <c r="T2486" s="8">
        <v>56.48</v>
      </c>
      <c r="U2486">
        <v>0</v>
      </c>
      <c r="V2486" s="8">
        <v>0</v>
      </c>
      <c r="W2486" s="8">
        <v>0</v>
      </c>
      <c r="X2486" s="8">
        <v>56.48</v>
      </c>
    </row>
    <row r="2487" spans="1:24" x14ac:dyDescent="0.25">
      <c r="A2487" t="s">
        <v>2813</v>
      </c>
      <c r="B2487" s="1">
        <v>45831</v>
      </c>
      <c r="C2487" t="s">
        <v>678</v>
      </c>
      <c r="D2487" t="s">
        <v>679</v>
      </c>
      <c r="E2487" t="s">
        <v>63</v>
      </c>
      <c r="F2487" t="s">
        <v>89</v>
      </c>
      <c r="G2487" t="s">
        <v>79</v>
      </c>
      <c r="H2487" t="s">
        <v>80</v>
      </c>
      <c r="I2487" t="s">
        <v>156</v>
      </c>
      <c r="J2487" t="s">
        <v>157</v>
      </c>
      <c r="K2487" t="s">
        <v>42</v>
      </c>
      <c r="L2487" s="13">
        <v>6.2</v>
      </c>
      <c r="M2487" s="8">
        <v>1.9</v>
      </c>
      <c r="N2487">
        <v>381</v>
      </c>
      <c r="O2487" s="8">
        <v>2362.1999999999998</v>
      </c>
      <c r="P2487" s="14">
        <v>0.10009999999999999</v>
      </c>
      <c r="Q2487" s="8">
        <v>236.46</v>
      </c>
      <c r="R2487" s="8">
        <v>2125.7399999999998</v>
      </c>
      <c r="S2487" s="8">
        <v>723.9</v>
      </c>
      <c r="T2487" s="8">
        <v>1401.84</v>
      </c>
      <c r="U2487">
        <v>0</v>
      </c>
      <c r="V2487" s="8">
        <v>0</v>
      </c>
      <c r="W2487" s="8">
        <v>0</v>
      </c>
      <c r="X2487" s="8">
        <v>1401.84</v>
      </c>
    </row>
    <row r="2488" spans="1:24" x14ac:dyDescent="0.25">
      <c r="A2488" t="s">
        <v>2814</v>
      </c>
      <c r="B2488" s="1">
        <v>45387</v>
      </c>
      <c r="C2488" t="s">
        <v>61</v>
      </c>
      <c r="D2488" t="s">
        <v>62</v>
      </c>
      <c r="E2488" t="s">
        <v>63</v>
      </c>
      <c r="F2488" t="s">
        <v>46</v>
      </c>
      <c r="G2488" t="s">
        <v>64</v>
      </c>
      <c r="H2488" t="s">
        <v>65</v>
      </c>
      <c r="I2488" t="s">
        <v>84</v>
      </c>
      <c r="J2488" t="s">
        <v>85</v>
      </c>
      <c r="K2488" t="s">
        <v>42</v>
      </c>
      <c r="L2488" s="13">
        <v>9.9</v>
      </c>
      <c r="M2488" s="8">
        <v>3.1</v>
      </c>
      <c r="N2488">
        <v>43</v>
      </c>
      <c r="O2488" s="8">
        <v>425.7</v>
      </c>
      <c r="P2488" s="14">
        <v>0.48609999999999998</v>
      </c>
      <c r="Q2488" s="8">
        <v>206.93</v>
      </c>
      <c r="R2488" s="8">
        <v>218.77</v>
      </c>
      <c r="S2488" s="8">
        <v>133.30000000000001</v>
      </c>
      <c r="T2488" s="8">
        <v>85.47</v>
      </c>
      <c r="U2488">
        <v>0</v>
      </c>
      <c r="V2488" s="8">
        <v>0</v>
      </c>
      <c r="W2488" s="8">
        <v>0</v>
      </c>
      <c r="X2488" s="8">
        <v>85.47</v>
      </c>
    </row>
    <row r="2489" spans="1:24" x14ac:dyDescent="0.25">
      <c r="A2489" t="s">
        <v>2815</v>
      </c>
      <c r="B2489" s="1">
        <v>45953</v>
      </c>
      <c r="C2489" t="s">
        <v>410</v>
      </c>
      <c r="D2489" t="s">
        <v>411</v>
      </c>
      <c r="E2489" t="s">
        <v>150</v>
      </c>
      <c r="F2489" t="s">
        <v>46</v>
      </c>
      <c r="G2489" t="s">
        <v>151</v>
      </c>
      <c r="H2489" t="s">
        <v>152</v>
      </c>
      <c r="I2489" t="s">
        <v>156</v>
      </c>
      <c r="J2489" t="s">
        <v>157</v>
      </c>
      <c r="K2489" t="s">
        <v>42</v>
      </c>
      <c r="L2489" s="13">
        <v>6.2</v>
      </c>
      <c r="M2489" s="8">
        <v>1.9</v>
      </c>
      <c r="N2489">
        <v>56</v>
      </c>
      <c r="O2489" s="8">
        <v>347.2</v>
      </c>
      <c r="P2489" s="14">
        <v>0.20880000000000001</v>
      </c>
      <c r="Q2489" s="8">
        <v>72.5</v>
      </c>
      <c r="R2489" s="8">
        <v>274.7</v>
      </c>
      <c r="S2489" s="8">
        <v>106.4</v>
      </c>
      <c r="T2489" s="8">
        <v>168.3</v>
      </c>
      <c r="U2489">
        <v>0</v>
      </c>
      <c r="V2489" s="8">
        <v>0</v>
      </c>
      <c r="W2489" s="8">
        <v>0</v>
      </c>
      <c r="X2489" s="8">
        <v>168.3</v>
      </c>
    </row>
    <row r="2490" spans="1:24" x14ac:dyDescent="0.25">
      <c r="A2490" t="s">
        <v>2816</v>
      </c>
      <c r="B2490" s="1">
        <v>45978</v>
      </c>
      <c r="C2490" t="s">
        <v>171</v>
      </c>
      <c r="D2490" t="s">
        <v>172</v>
      </c>
      <c r="E2490" t="s">
        <v>27</v>
      </c>
      <c r="F2490" t="s">
        <v>46</v>
      </c>
      <c r="G2490" t="s">
        <v>38</v>
      </c>
      <c r="H2490" t="s">
        <v>39</v>
      </c>
      <c r="I2490" t="s">
        <v>47</v>
      </c>
      <c r="J2490" t="s">
        <v>48</v>
      </c>
      <c r="K2490" t="s">
        <v>49</v>
      </c>
      <c r="L2490" s="13">
        <v>5</v>
      </c>
      <c r="M2490" s="8">
        <v>3.2</v>
      </c>
      <c r="N2490">
        <v>2</v>
      </c>
      <c r="O2490" s="8">
        <v>10</v>
      </c>
      <c r="P2490" s="14">
        <v>2.2700000000000001E-2</v>
      </c>
      <c r="Q2490" s="8">
        <v>0.23</v>
      </c>
      <c r="R2490" s="8">
        <v>9.77</v>
      </c>
      <c r="S2490" s="8">
        <v>6.4</v>
      </c>
      <c r="T2490" s="8">
        <v>3.37</v>
      </c>
      <c r="U2490">
        <v>0</v>
      </c>
      <c r="V2490" s="8">
        <v>0</v>
      </c>
      <c r="W2490" s="8">
        <v>0</v>
      </c>
      <c r="X2490" s="8">
        <v>3.37</v>
      </c>
    </row>
    <row r="2491" spans="1:24" x14ac:dyDescent="0.25">
      <c r="A2491" t="s">
        <v>2817</v>
      </c>
      <c r="B2491" s="1">
        <v>45725</v>
      </c>
      <c r="C2491" t="s">
        <v>386</v>
      </c>
      <c r="D2491" t="s">
        <v>387</v>
      </c>
      <c r="E2491" t="s">
        <v>27</v>
      </c>
      <c r="F2491" t="s">
        <v>54</v>
      </c>
      <c r="G2491" t="s">
        <v>38</v>
      </c>
      <c r="H2491" t="s">
        <v>39</v>
      </c>
      <c r="I2491" t="s">
        <v>57</v>
      </c>
      <c r="J2491" t="s">
        <v>58</v>
      </c>
      <c r="K2491" t="s">
        <v>59</v>
      </c>
      <c r="L2491" s="13">
        <v>10.5</v>
      </c>
      <c r="M2491" s="8">
        <v>7.5</v>
      </c>
      <c r="N2491">
        <v>18</v>
      </c>
      <c r="O2491" s="8">
        <v>189</v>
      </c>
      <c r="P2491" s="14">
        <v>4.7999999999999996E-3</v>
      </c>
      <c r="Q2491" s="8">
        <v>0.91</v>
      </c>
      <c r="R2491" s="8">
        <v>188.09</v>
      </c>
      <c r="S2491" s="8">
        <v>135</v>
      </c>
      <c r="T2491" s="8">
        <v>53.09</v>
      </c>
      <c r="U2491">
        <v>0</v>
      </c>
      <c r="V2491" s="8">
        <v>0</v>
      </c>
      <c r="W2491" s="8">
        <v>0</v>
      </c>
      <c r="X2491" s="8">
        <v>53.09</v>
      </c>
    </row>
    <row r="2492" spans="1:24" x14ac:dyDescent="0.25">
      <c r="A2492" t="s">
        <v>2818</v>
      </c>
      <c r="B2492" s="1">
        <v>45812</v>
      </c>
      <c r="C2492" t="s">
        <v>154</v>
      </c>
      <c r="D2492" t="s">
        <v>155</v>
      </c>
      <c r="E2492" t="s">
        <v>150</v>
      </c>
      <c r="F2492" t="s">
        <v>46</v>
      </c>
      <c r="G2492" t="s">
        <v>151</v>
      </c>
      <c r="H2492" t="s">
        <v>152</v>
      </c>
      <c r="I2492" t="s">
        <v>144</v>
      </c>
      <c r="J2492" t="s">
        <v>145</v>
      </c>
      <c r="K2492" t="s">
        <v>33</v>
      </c>
      <c r="L2492" s="13">
        <v>12</v>
      </c>
      <c r="M2492" s="8">
        <v>6.5</v>
      </c>
      <c r="N2492">
        <v>3</v>
      </c>
      <c r="O2492" s="8">
        <v>36</v>
      </c>
      <c r="P2492" s="14">
        <v>0.1198</v>
      </c>
      <c r="Q2492" s="8">
        <v>4.3099999999999996</v>
      </c>
      <c r="R2492" s="8">
        <v>31.69</v>
      </c>
      <c r="S2492" s="8">
        <v>19.5</v>
      </c>
      <c r="T2492" s="8">
        <v>12.19</v>
      </c>
      <c r="U2492">
        <v>0</v>
      </c>
      <c r="V2492" s="8">
        <v>0</v>
      </c>
      <c r="W2492" s="8">
        <v>0</v>
      </c>
      <c r="X2492" s="8">
        <v>12.19</v>
      </c>
    </row>
    <row r="2493" spans="1:24" x14ac:dyDescent="0.25">
      <c r="A2493" t="s">
        <v>2819</v>
      </c>
      <c r="B2493" s="1">
        <v>45662</v>
      </c>
      <c r="C2493" t="s">
        <v>183</v>
      </c>
      <c r="D2493" t="s">
        <v>184</v>
      </c>
      <c r="E2493" t="s">
        <v>63</v>
      </c>
      <c r="F2493" t="s">
        <v>89</v>
      </c>
      <c r="G2493" t="s">
        <v>64</v>
      </c>
      <c r="H2493" t="s">
        <v>65</v>
      </c>
      <c r="I2493" t="s">
        <v>66</v>
      </c>
      <c r="J2493" t="s">
        <v>67</v>
      </c>
      <c r="K2493" t="s">
        <v>33</v>
      </c>
      <c r="L2493" s="13">
        <v>4.5</v>
      </c>
      <c r="M2493" s="8">
        <v>2.1</v>
      </c>
      <c r="N2493">
        <v>423</v>
      </c>
      <c r="O2493" s="8">
        <v>1903.5</v>
      </c>
      <c r="P2493" s="14">
        <v>0.1681</v>
      </c>
      <c r="Q2493" s="8">
        <v>319.98</v>
      </c>
      <c r="R2493" s="8">
        <v>1583.52</v>
      </c>
      <c r="S2493" s="8">
        <v>888.3</v>
      </c>
      <c r="T2493" s="8">
        <v>695.22</v>
      </c>
      <c r="U2493">
        <v>0</v>
      </c>
      <c r="V2493" s="8">
        <v>0</v>
      </c>
      <c r="W2493" s="8">
        <v>0</v>
      </c>
      <c r="X2493" s="8">
        <v>695.22</v>
      </c>
    </row>
    <row r="2494" spans="1:24" x14ac:dyDescent="0.25">
      <c r="A2494" t="s">
        <v>2820</v>
      </c>
      <c r="B2494" s="1">
        <v>45310</v>
      </c>
      <c r="C2494" t="s">
        <v>523</v>
      </c>
      <c r="D2494" t="s">
        <v>524</v>
      </c>
      <c r="E2494" t="s">
        <v>27</v>
      </c>
      <c r="F2494" t="s">
        <v>89</v>
      </c>
      <c r="G2494" t="s">
        <v>38</v>
      </c>
      <c r="H2494" t="s">
        <v>39</v>
      </c>
      <c r="I2494" t="s">
        <v>57</v>
      </c>
      <c r="J2494" t="s">
        <v>58</v>
      </c>
      <c r="K2494" t="s">
        <v>59</v>
      </c>
      <c r="L2494" s="13">
        <v>10.5</v>
      </c>
      <c r="M2494" s="8">
        <v>7.5</v>
      </c>
      <c r="N2494">
        <v>29</v>
      </c>
      <c r="O2494" s="8">
        <v>304.5</v>
      </c>
      <c r="P2494" s="14">
        <v>3.2399999999999998E-2</v>
      </c>
      <c r="Q2494" s="8">
        <v>9.8699999999999992</v>
      </c>
      <c r="R2494" s="8">
        <v>294.63</v>
      </c>
      <c r="S2494" s="8">
        <v>217.5</v>
      </c>
      <c r="T2494" s="8">
        <v>77.13</v>
      </c>
      <c r="U2494">
        <v>0</v>
      </c>
      <c r="V2494" s="8">
        <v>0</v>
      </c>
      <c r="W2494" s="8">
        <v>0</v>
      </c>
      <c r="X2494" s="8">
        <v>77.13</v>
      </c>
    </row>
    <row r="2495" spans="1:24" x14ac:dyDescent="0.25">
      <c r="A2495" t="s">
        <v>2821</v>
      </c>
      <c r="B2495" s="1">
        <v>45663</v>
      </c>
      <c r="C2495" t="s">
        <v>334</v>
      </c>
      <c r="D2495" t="s">
        <v>335</v>
      </c>
      <c r="E2495" t="s">
        <v>53</v>
      </c>
      <c r="F2495" t="s">
        <v>37</v>
      </c>
      <c r="G2495" t="s">
        <v>55</v>
      </c>
      <c r="H2495" t="s">
        <v>56</v>
      </c>
      <c r="I2495" t="s">
        <v>66</v>
      </c>
      <c r="J2495" t="s">
        <v>67</v>
      </c>
      <c r="K2495" t="s">
        <v>33</v>
      </c>
      <c r="L2495" s="13">
        <v>4.5</v>
      </c>
      <c r="M2495" s="8">
        <v>2.1</v>
      </c>
      <c r="N2495">
        <v>79</v>
      </c>
      <c r="O2495" s="8">
        <v>355.5</v>
      </c>
      <c r="P2495" s="14">
        <v>1.3899999999999999E-2</v>
      </c>
      <c r="Q2495" s="8">
        <v>4.9400000000000004</v>
      </c>
      <c r="R2495" s="8">
        <v>350.56</v>
      </c>
      <c r="S2495" s="8">
        <v>165.9</v>
      </c>
      <c r="T2495" s="8">
        <v>184.66</v>
      </c>
      <c r="U2495">
        <v>0</v>
      </c>
      <c r="V2495" s="8">
        <v>0</v>
      </c>
      <c r="W2495" s="8">
        <v>0</v>
      </c>
      <c r="X2495" s="8">
        <v>184.66</v>
      </c>
    </row>
    <row r="2496" spans="1:24" x14ac:dyDescent="0.25">
      <c r="A2496" t="s">
        <v>2822</v>
      </c>
      <c r="B2496" s="1">
        <v>45608</v>
      </c>
      <c r="C2496" t="s">
        <v>215</v>
      </c>
      <c r="D2496" t="s">
        <v>216</v>
      </c>
      <c r="E2496" t="s">
        <v>27</v>
      </c>
      <c r="F2496" t="s">
        <v>54</v>
      </c>
      <c r="G2496" t="s">
        <v>38</v>
      </c>
      <c r="H2496" t="s">
        <v>39</v>
      </c>
      <c r="I2496" t="s">
        <v>57</v>
      </c>
      <c r="J2496" t="s">
        <v>58</v>
      </c>
      <c r="K2496" t="s">
        <v>59</v>
      </c>
      <c r="L2496" s="13">
        <v>10.5</v>
      </c>
      <c r="M2496" s="8">
        <v>7.5</v>
      </c>
      <c r="N2496">
        <v>50</v>
      </c>
      <c r="O2496" s="8">
        <v>525</v>
      </c>
      <c r="P2496" s="14">
        <v>4.3999999999999997E-2</v>
      </c>
      <c r="Q2496" s="8">
        <v>23.1</v>
      </c>
      <c r="R2496" s="8">
        <v>501.9</v>
      </c>
      <c r="S2496" s="8">
        <v>375</v>
      </c>
      <c r="T2496" s="8">
        <v>126.9</v>
      </c>
      <c r="U2496">
        <v>0</v>
      </c>
      <c r="V2496" s="8">
        <v>0</v>
      </c>
      <c r="W2496" s="8">
        <v>0</v>
      </c>
      <c r="X2496" s="8">
        <v>126.9</v>
      </c>
    </row>
    <row r="2497" spans="1:24" x14ac:dyDescent="0.25">
      <c r="A2497" t="s">
        <v>2823</v>
      </c>
      <c r="B2497" s="1">
        <v>45476</v>
      </c>
      <c r="C2497" t="s">
        <v>142</v>
      </c>
      <c r="D2497" t="s">
        <v>143</v>
      </c>
      <c r="E2497" t="s">
        <v>71</v>
      </c>
      <c r="F2497" t="s">
        <v>37</v>
      </c>
      <c r="G2497" t="s">
        <v>72</v>
      </c>
      <c r="H2497" t="s">
        <v>73</v>
      </c>
      <c r="I2497" t="s">
        <v>99</v>
      </c>
      <c r="J2497" t="s">
        <v>100</v>
      </c>
      <c r="K2497" t="s">
        <v>49</v>
      </c>
      <c r="L2497" s="13">
        <v>3.8</v>
      </c>
      <c r="M2497" s="8">
        <v>2.6</v>
      </c>
      <c r="N2497">
        <v>28</v>
      </c>
      <c r="O2497" s="8">
        <v>106.4</v>
      </c>
      <c r="P2497" s="14">
        <v>3.8E-3</v>
      </c>
      <c r="Q2497" s="8">
        <v>0.4</v>
      </c>
      <c r="R2497" s="8">
        <v>106</v>
      </c>
      <c r="S2497" s="8">
        <v>72.8</v>
      </c>
      <c r="T2497" s="8">
        <v>33.200000000000003</v>
      </c>
      <c r="U2497">
        <v>0</v>
      </c>
      <c r="V2497" s="8">
        <v>0</v>
      </c>
      <c r="W2497" s="8">
        <v>0</v>
      </c>
      <c r="X2497" s="8">
        <v>33.200000000000003</v>
      </c>
    </row>
    <row r="2498" spans="1:24" x14ac:dyDescent="0.25">
      <c r="A2498" t="s">
        <v>2824</v>
      </c>
      <c r="B2498" s="1">
        <v>46265</v>
      </c>
      <c r="C2498" t="s">
        <v>232</v>
      </c>
      <c r="D2498" t="s">
        <v>233</v>
      </c>
      <c r="E2498" t="s">
        <v>27</v>
      </c>
      <c r="F2498" t="s">
        <v>89</v>
      </c>
      <c r="G2498" t="s">
        <v>29</v>
      </c>
      <c r="H2498" t="s">
        <v>30</v>
      </c>
      <c r="I2498" t="s">
        <v>112</v>
      </c>
      <c r="J2498" t="s">
        <v>113</v>
      </c>
      <c r="K2498" t="s">
        <v>42</v>
      </c>
      <c r="L2498" s="13">
        <v>8.5</v>
      </c>
      <c r="M2498" s="8">
        <v>2.8</v>
      </c>
      <c r="N2498">
        <v>197</v>
      </c>
      <c r="O2498" s="8">
        <v>1674.5</v>
      </c>
      <c r="P2498" s="14">
        <v>2.1700000000000001E-2</v>
      </c>
      <c r="Q2498" s="8">
        <v>36.340000000000003</v>
      </c>
      <c r="R2498" s="8">
        <v>1638.16</v>
      </c>
      <c r="S2498" s="8">
        <v>551.6</v>
      </c>
      <c r="T2498" s="8">
        <v>1086.56</v>
      </c>
      <c r="U2498">
        <v>0</v>
      </c>
      <c r="V2498" s="8">
        <v>0</v>
      </c>
      <c r="W2498" s="8">
        <v>0</v>
      </c>
      <c r="X2498" s="8">
        <v>1086.56</v>
      </c>
    </row>
    <row r="2499" spans="1:24" x14ac:dyDescent="0.25">
      <c r="A2499" t="s">
        <v>2825</v>
      </c>
      <c r="B2499" s="1">
        <v>45511</v>
      </c>
      <c r="C2499" t="s">
        <v>61</v>
      </c>
      <c r="D2499" t="s">
        <v>62</v>
      </c>
      <c r="E2499" t="s">
        <v>63</v>
      </c>
      <c r="F2499" t="s">
        <v>46</v>
      </c>
      <c r="G2499" t="s">
        <v>79</v>
      </c>
      <c r="H2499" t="s">
        <v>80</v>
      </c>
      <c r="I2499" t="s">
        <v>117</v>
      </c>
      <c r="J2499" t="s">
        <v>118</v>
      </c>
      <c r="K2499" t="s">
        <v>59</v>
      </c>
      <c r="L2499" s="13">
        <v>6</v>
      </c>
      <c r="M2499" s="8">
        <v>4.2</v>
      </c>
      <c r="N2499">
        <v>18</v>
      </c>
      <c r="O2499" s="8">
        <v>108</v>
      </c>
      <c r="P2499" s="14">
        <v>0.12759999999999999</v>
      </c>
      <c r="Q2499" s="8">
        <v>13.78</v>
      </c>
      <c r="R2499" s="8">
        <v>94.22</v>
      </c>
      <c r="S2499" s="8">
        <v>75.599999999999994</v>
      </c>
      <c r="T2499" s="8">
        <v>18.62</v>
      </c>
      <c r="U2499">
        <v>0</v>
      </c>
      <c r="V2499" s="8">
        <v>0</v>
      </c>
      <c r="W2499" s="8">
        <v>0</v>
      </c>
      <c r="X2499" s="8">
        <v>18.62</v>
      </c>
    </row>
    <row r="2500" spans="1:24" x14ac:dyDescent="0.25">
      <c r="A2500" t="s">
        <v>2826</v>
      </c>
      <c r="B2500" s="1">
        <v>45641</v>
      </c>
      <c r="C2500" t="s">
        <v>220</v>
      </c>
      <c r="D2500" t="s">
        <v>221</v>
      </c>
      <c r="E2500" t="s">
        <v>71</v>
      </c>
      <c r="F2500" t="s">
        <v>28</v>
      </c>
      <c r="G2500" t="s">
        <v>72</v>
      </c>
      <c r="H2500" t="s">
        <v>73</v>
      </c>
      <c r="I2500" t="s">
        <v>156</v>
      </c>
      <c r="J2500" t="s">
        <v>157</v>
      </c>
      <c r="K2500" t="s">
        <v>42</v>
      </c>
      <c r="L2500" s="13">
        <v>6.2</v>
      </c>
      <c r="M2500" s="8">
        <v>1.9</v>
      </c>
      <c r="N2500">
        <v>150</v>
      </c>
      <c r="O2500" s="8">
        <v>930</v>
      </c>
      <c r="P2500" s="14">
        <v>7.1199999999999999E-2</v>
      </c>
      <c r="Q2500" s="8">
        <v>66.22</v>
      </c>
      <c r="R2500" s="8">
        <v>863.78</v>
      </c>
      <c r="S2500" s="8">
        <v>285</v>
      </c>
      <c r="T2500" s="8">
        <v>578.78</v>
      </c>
      <c r="U2500">
        <v>0</v>
      </c>
      <c r="V2500" s="8">
        <v>0</v>
      </c>
      <c r="W2500" s="8">
        <v>0</v>
      </c>
      <c r="X2500" s="8">
        <v>578.78</v>
      </c>
    </row>
    <row r="2501" spans="1:24" x14ac:dyDescent="0.25">
      <c r="A2501" t="s">
        <v>2827</v>
      </c>
      <c r="B2501" s="1">
        <v>46262</v>
      </c>
      <c r="C2501" t="s">
        <v>291</v>
      </c>
      <c r="D2501" t="s">
        <v>292</v>
      </c>
      <c r="E2501" t="s">
        <v>150</v>
      </c>
      <c r="F2501" t="s">
        <v>54</v>
      </c>
      <c r="G2501" t="s">
        <v>151</v>
      </c>
      <c r="H2501" t="s">
        <v>152</v>
      </c>
      <c r="I2501" t="s">
        <v>117</v>
      </c>
      <c r="J2501" t="s">
        <v>118</v>
      </c>
      <c r="K2501" t="s">
        <v>59</v>
      </c>
      <c r="L2501" s="13">
        <v>6</v>
      </c>
      <c r="M2501" s="8">
        <v>4.2</v>
      </c>
      <c r="N2501">
        <v>33</v>
      </c>
      <c r="O2501" s="8">
        <v>198</v>
      </c>
      <c r="P2501" s="14">
        <v>2.1299999999999999E-2</v>
      </c>
      <c r="Q2501" s="8">
        <v>4.22</v>
      </c>
      <c r="R2501" s="8">
        <v>193.78</v>
      </c>
      <c r="S2501" s="8">
        <v>138.6</v>
      </c>
      <c r="T2501" s="8">
        <v>55.18</v>
      </c>
      <c r="U2501">
        <v>0</v>
      </c>
      <c r="V2501" s="8">
        <v>0</v>
      </c>
      <c r="W2501" s="8">
        <v>0</v>
      </c>
      <c r="X2501" s="8">
        <v>55.18</v>
      </c>
    </row>
    <row r="2502" spans="1:24" x14ac:dyDescent="0.25">
      <c r="A2502" t="s">
        <v>2828</v>
      </c>
      <c r="B2502" s="1">
        <v>46076</v>
      </c>
      <c r="C2502" t="s">
        <v>318</v>
      </c>
      <c r="D2502" t="s">
        <v>319</v>
      </c>
      <c r="E2502" t="s">
        <v>27</v>
      </c>
      <c r="F2502" t="s">
        <v>37</v>
      </c>
      <c r="G2502" t="s">
        <v>38</v>
      </c>
      <c r="H2502" t="s">
        <v>39</v>
      </c>
      <c r="I2502" t="s">
        <v>185</v>
      </c>
      <c r="J2502" t="s">
        <v>186</v>
      </c>
      <c r="K2502" t="s">
        <v>59</v>
      </c>
      <c r="L2502" s="13">
        <v>4.9000000000000004</v>
      </c>
      <c r="M2502" s="8">
        <v>3.1</v>
      </c>
      <c r="N2502">
        <v>23</v>
      </c>
      <c r="O2502" s="8">
        <v>112.7</v>
      </c>
      <c r="P2502" s="14">
        <v>1.6500000000000001E-2</v>
      </c>
      <c r="Q2502" s="8">
        <v>1.86</v>
      </c>
      <c r="R2502" s="8">
        <v>110.84</v>
      </c>
      <c r="S2502" s="8">
        <v>71.3</v>
      </c>
      <c r="T2502" s="8">
        <v>39.54</v>
      </c>
      <c r="U2502">
        <v>0</v>
      </c>
      <c r="V2502" s="8">
        <v>0</v>
      </c>
      <c r="W2502" s="8">
        <v>0</v>
      </c>
      <c r="X2502" s="8">
        <v>39.54</v>
      </c>
    </row>
    <row r="2503" spans="1:24" x14ac:dyDescent="0.25">
      <c r="A2503" t="s">
        <v>2829</v>
      </c>
      <c r="B2503" s="1">
        <v>45789</v>
      </c>
      <c r="C2503" t="s">
        <v>520</v>
      </c>
      <c r="D2503" t="s">
        <v>521</v>
      </c>
      <c r="E2503" t="s">
        <v>63</v>
      </c>
      <c r="F2503" t="s">
        <v>37</v>
      </c>
      <c r="G2503" t="s">
        <v>64</v>
      </c>
      <c r="H2503" t="s">
        <v>65</v>
      </c>
      <c r="I2503" t="s">
        <v>99</v>
      </c>
      <c r="J2503" t="s">
        <v>100</v>
      </c>
      <c r="K2503" t="s">
        <v>49</v>
      </c>
      <c r="L2503" s="13">
        <v>3.8</v>
      </c>
      <c r="M2503" s="8">
        <v>2.6</v>
      </c>
      <c r="N2503">
        <v>38</v>
      </c>
      <c r="O2503" s="8">
        <v>144.4</v>
      </c>
      <c r="P2503" s="14">
        <v>6.3899999999999998E-2</v>
      </c>
      <c r="Q2503" s="8">
        <v>9.23</v>
      </c>
      <c r="R2503" s="8">
        <v>135.16999999999999</v>
      </c>
      <c r="S2503" s="8">
        <v>98.8</v>
      </c>
      <c r="T2503" s="8">
        <v>36.369999999999997</v>
      </c>
      <c r="U2503">
        <v>0</v>
      </c>
      <c r="V2503" s="8">
        <v>0</v>
      </c>
      <c r="W2503" s="8">
        <v>0</v>
      </c>
      <c r="X2503" s="8">
        <v>36.369999999999997</v>
      </c>
    </row>
    <row r="2504" spans="1:24" x14ac:dyDescent="0.25">
      <c r="A2504" t="s">
        <v>2830</v>
      </c>
      <c r="B2504" s="1">
        <v>45488</v>
      </c>
      <c r="C2504" t="s">
        <v>208</v>
      </c>
      <c r="D2504" t="s">
        <v>209</v>
      </c>
      <c r="E2504" t="s">
        <v>27</v>
      </c>
      <c r="F2504" t="s">
        <v>54</v>
      </c>
      <c r="G2504" t="s">
        <v>29</v>
      </c>
      <c r="H2504" t="s">
        <v>30</v>
      </c>
      <c r="I2504" t="s">
        <v>74</v>
      </c>
      <c r="J2504" t="s">
        <v>75</v>
      </c>
      <c r="K2504" t="s">
        <v>49</v>
      </c>
      <c r="L2504" s="13">
        <v>11</v>
      </c>
      <c r="M2504" s="8">
        <v>6.8</v>
      </c>
      <c r="N2504">
        <v>71</v>
      </c>
      <c r="O2504" s="8">
        <v>781</v>
      </c>
      <c r="P2504" s="14">
        <v>1.8700000000000001E-2</v>
      </c>
      <c r="Q2504" s="8">
        <v>14.6</v>
      </c>
      <c r="R2504" s="8">
        <v>766.4</v>
      </c>
      <c r="S2504" s="8">
        <v>482.8</v>
      </c>
      <c r="T2504" s="8">
        <v>283.60000000000002</v>
      </c>
      <c r="U2504">
        <v>0</v>
      </c>
      <c r="V2504" s="8">
        <v>0</v>
      </c>
      <c r="W2504" s="8">
        <v>0</v>
      </c>
      <c r="X2504" s="8">
        <v>283.60000000000002</v>
      </c>
    </row>
    <row r="2505" spans="1:24" x14ac:dyDescent="0.25">
      <c r="A2505" t="s">
        <v>2831</v>
      </c>
      <c r="B2505" s="1">
        <v>45523</v>
      </c>
      <c r="C2505" t="s">
        <v>276</v>
      </c>
      <c r="D2505" t="s">
        <v>277</v>
      </c>
      <c r="E2505" t="s">
        <v>150</v>
      </c>
      <c r="F2505" t="s">
        <v>37</v>
      </c>
      <c r="G2505" t="s">
        <v>151</v>
      </c>
      <c r="H2505" t="s">
        <v>152</v>
      </c>
      <c r="I2505" t="s">
        <v>122</v>
      </c>
      <c r="J2505" t="s">
        <v>123</v>
      </c>
      <c r="K2505" t="s">
        <v>59</v>
      </c>
      <c r="L2505" s="13">
        <v>5.5</v>
      </c>
      <c r="M2505" s="8">
        <v>3.8</v>
      </c>
      <c r="N2505">
        <v>56</v>
      </c>
      <c r="O2505" s="8">
        <v>308</v>
      </c>
      <c r="P2505" s="14">
        <v>2.63E-2</v>
      </c>
      <c r="Q2505" s="8">
        <v>8.1</v>
      </c>
      <c r="R2505" s="8">
        <v>299.89999999999998</v>
      </c>
      <c r="S2505" s="8">
        <v>212.8</v>
      </c>
      <c r="T2505" s="8">
        <v>87.1</v>
      </c>
      <c r="U2505">
        <v>0</v>
      </c>
      <c r="V2505" s="8">
        <v>0</v>
      </c>
      <c r="W2505" s="8">
        <v>0</v>
      </c>
      <c r="X2505" s="8">
        <v>87.1</v>
      </c>
    </row>
    <row r="2506" spans="1:24" x14ac:dyDescent="0.25">
      <c r="A2506" t="s">
        <v>2832</v>
      </c>
      <c r="B2506" s="1">
        <v>45432</v>
      </c>
      <c r="C2506" t="s">
        <v>94</v>
      </c>
      <c r="D2506" t="s">
        <v>95</v>
      </c>
      <c r="E2506" t="s">
        <v>53</v>
      </c>
      <c r="F2506" t="s">
        <v>46</v>
      </c>
      <c r="G2506" t="s">
        <v>55</v>
      </c>
      <c r="H2506" t="s">
        <v>56</v>
      </c>
      <c r="I2506" t="s">
        <v>122</v>
      </c>
      <c r="J2506" t="s">
        <v>123</v>
      </c>
      <c r="K2506" t="s">
        <v>59</v>
      </c>
      <c r="L2506" s="13">
        <v>5.5</v>
      </c>
      <c r="M2506" s="8">
        <v>3.8</v>
      </c>
      <c r="N2506">
        <v>8</v>
      </c>
      <c r="O2506" s="8">
        <v>44</v>
      </c>
      <c r="P2506" s="14">
        <v>0.32519999999999999</v>
      </c>
      <c r="Q2506" s="8">
        <v>14.31</v>
      </c>
      <c r="R2506" s="8">
        <v>29.69</v>
      </c>
      <c r="S2506" s="8">
        <v>30.4</v>
      </c>
      <c r="T2506" s="8">
        <v>-0.71</v>
      </c>
      <c r="U2506">
        <v>0</v>
      </c>
      <c r="V2506" s="8">
        <v>0</v>
      </c>
      <c r="W2506" s="8">
        <v>0</v>
      </c>
      <c r="X2506" s="8">
        <v>-0.71</v>
      </c>
    </row>
    <row r="2507" spans="1:24" x14ac:dyDescent="0.25">
      <c r="A2507" t="s">
        <v>2833</v>
      </c>
      <c r="B2507" s="1">
        <v>45450</v>
      </c>
      <c r="C2507" t="s">
        <v>120</v>
      </c>
      <c r="D2507" t="s">
        <v>121</v>
      </c>
      <c r="E2507" t="s">
        <v>63</v>
      </c>
      <c r="F2507" t="s">
        <v>89</v>
      </c>
      <c r="G2507" t="s">
        <v>64</v>
      </c>
      <c r="H2507" t="s">
        <v>65</v>
      </c>
      <c r="I2507" t="s">
        <v>66</v>
      </c>
      <c r="J2507" t="s">
        <v>67</v>
      </c>
      <c r="K2507" t="s">
        <v>33</v>
      </c>
      <c r="L2507" s="13">
        <v>4.5</v>
      </c>
      <c r="M2507" s="8">
        <v>2.1</v>
      </c>
      <c r="N2507">
        <v>218</v>
      </c>
      <c r="O2507" s="8">
        <v>981</v>
      </c>
      <c r="P2507" s="14">
        <v>0.4778</v>
      </c>
      <c r="Q2507" s="8">
        <v>468.72</v>
      </c>
      <c r="R2507" s="8">
        <v>512.28</v>
      </c>
      <c r="S2507" s="8">
        <v>457.8</v>
      </c>
      <c r="T2507" s="8">
        <v>54.48</v>
      </c>
      <c r="U2507">
        <v>0</v>
      </c>
      <c r="V2507" s="8">
        <v>0</v>
      </c>
      <c r="W2507" s="8">
        <v>0</v>
      </c>
      <c r="X2507" s="8">
        <v>54.48</v>
      </c>
    </row>
    <row r="2508" spans="1:24" x14ac:dyDescent="0.25">
      <c r="A2508" t="s">
        <v>2834</v>
      </c>
      <c r="B2508" s="1">
        <v>45371</v>
      </c>
      <c r="C2508" t="s">
        <v>266</v>
      </c>
      <c r="D2508" t="s">
        <v>267</v>
      </c>
      <c r="E2508" t="s">
        <v>53</v>
      </c>
      <c r="F2508" t="s">
        <v>54</v>
      </c>
      <c r="G2508" t="s">
        <v>55</v>
      </c>
      <c r="H2508" t="s">
        <v>56</v>
      </c>
      <c r="I2508" t="s">
        <v>112</v>
      </c>
      <c r="J2508" t="s">
        <v>113</v>
      </c>
      <c r="K2508" t="s">
        <v>42</v>
      </c>
      <c r="L2508" s="13">
        <v>8.5</v>
      </c>
      <c r="M2508" s="8">
        <v>2.8</v>
      </c>
      <c r="N2508">
        <v>187</v>
      </c>
      <c r="O2508" s="8">
        <v>1589.5</v>
      </c>
      <c r="P2508" s="14">
        <v>6.6E-3</v>
      </c>
      <c r="Q2508" s="8">
        <v>10.49</v>
      </c>
      <c r="R2508" s="8">
        <v>1579.01</v>
      </c>
      <c r="S2508" s="8">
        <v>523.6</v>
      </c>
      <c r="T2508" s="8">
        <v>1055.4100000000001</v>
      </c>
      <c r="U2508">
        <v>0</v>
      </c>
      <c r="V2508" s="8">
        <v>0</v>
      </c>
      <c r="W2508" s="8">
        <v>0</v>
      </c>
      <c r="X2508" s="8">
        <v>1055.4100000000001</v>
      </c>
    </row>
    <row r="2509" spans="1:24" x14ac:dyDescent="0.25">
      <c r="A2509" t="s">
        <v>2835</v>
      </c>
      <c r="B2509" s="1">
        <v>45594</v>
      </c>
      <c r="C2509" t="s">
        <v>115</v>
      </c>
      <c r="D2509" t="s">
        <v>116</v>
      </c>
      <c r="E2509" t="s">
        <v>27</v>
      </c>
      <c r="F2509" t="s">
        <v>54</v>
      </c>
      <c r="G2509" t="s">
        <v>38</v>
      </c>
      <c r="H2509" t="s">
        <v>39</v>
      </c>
      <c r="I2509" t="s">
        <v>84</v>
      </c>
      <c r="J2509" t="s">
        <v>85</v>
      </c>
      <c r="K2509" t="s">
        <v>42</v>
      </c>
      <c r="L2509" s="13">
        <v>9.9</v>
      </c>
      <c r="M2509" s="8">
        <v>3.1</v>
      </c>
      <c r="N2509">
        <v>178</v>
      </c>
      <c r="O2509" s="8">
        <v>1762.2</v>
      </c>
      <c r="P2509" s="14">
        <v>2.6499999999999999E-2</v>
      </c>
      <c r="Q2509" s="8">
        <v>46.7</v>
      </c>
      <c r="R2509" s="8">
        <v>1715.5</v>
      </c>
      <c r="S2509" s="8">
        <v>551.79999999999995</v>
      </c>
      <c r="T2509" s="8">
        <v>1163.7</v>
      </c>
      <c r="U2509">
        <v>0</v>
      </c>
      <c r="V2509" s="8">
        <v>0</v>
      </c>
      <c r="W2509" s="8">
        <v>0</v>
      </c>
      <c r="X2509" s="8">
        <v>1163.7</v>
      </c>
    </row>
    <row r="2510" spans="1:24" x14ac:dyDescent="0.25">
      <c r="A2510" t="s">
        <v>2836</v>
      </c>
      <c r="B2510" s="1">
        <v>46156</v>
      </c>
      <c r="C2510" t="s">
        <v>102</v>
      </c>
      <c r="D2510" t="s">
        <v>103</v>
      </c>
      <c r="E2510" t="s">
        <v>27</v>
      </c>
      <c r="F2510" t="s">
        <v>54</v>
      </c>
      <c r="G2510" t="s">
        <v>29</v>
      </c>
      <c r="H2510" t="s">
        <v>30</v>
      </c>
      <c r="I2510" t="s">
        <v>66</v>
      </c>
      <c r="J2510" t="s">
        <v>67</v>
      </c>
      <c r="K2510" t="s">
        <v>33</v>
      </c>
      <c r="L2510" s="13">
        <v>4.5</v>
      </c>
      <c r="M2510" s="8">
        <v>2.1</v>
      </c>
      <c r="N2510">
        <v>18</v>
      </c>
      <c r="O2510" s="8">
        <v>81</v>
      </c>
      <c r="P2510" s="14">
        <v>3.8E-3</v>
      </c>
      <c r="Q2510" s="8">
        <v>0.31</v>
      </c>
      <c r="R2510" s="8">
        <v>80.69</v>
      </c>
      <c r="S2510" s="8">
        <v>37.799999999999997</v>
      </c>
      <c r="T2510" s="8">
        <v>42.89</v>
      </c>
      <c r="U2510">
        <v>0</v>
      </c>
      <c r="V2510" s="8">
        <v>0</v>
      </c>
      <c r="W2510" s="8">
        <v>0</v>
      </c>
      <c r="X2510" s="8">
        <v>42.89</v>
      </c>
    </row>
    <row r="2511" spans="1:24" x14ac:dyDescent="0.25">
      <c r="A2511" t="s">
        <v>2837</v>
      </c>
      <c r="B2511" s="1">
        <v>46099</v>
      </c>
      <c r="C2511" t="s">
        <v>667</v>
      </c>
      <c r="D2511" t="s">
        <v>668</v>
      </c>
      <c r="E2511" t="s">
        <v>63</v>
      </c>
      <c r="F2511" t="s">
        <v>54</v>
      </c>
      <c r="G2511" t="s">
        <v>64</v>
      </c>
      <c r="H2511" t="s">
        <v>65</v>
      </c>
      <c r="I2511" t="s">
        <v>122</v>
      </c>
      <c r="J2511" t="s">
        <v>123</v>
      </c>
      <c r="K2511" t="s">
        <v>59</v>
      </c>
      <c r="L2511" s="13">
        <v>5.5</v>
      </c>
      <c r="M2511" s="8">
        <v>3.8</v>
      </c>
      <c r="N2511">
        <v>12</v>
      </c>
      <c r="O2511" s="8">
        <v>66</v>
      </c>
      <c r="P2511" s="14">
        <v>3.8E-3</v>
      </c>
      <c r="Q2511" s="8">
        <v>0.25</v>
      </c>
      <c r="R2511" s="8">
        <v>65.75</v>
      </c>
      <c r="S2511" s="8">
        <v>45.6</v>
      </c>
      <c r="T2511" s="8">
        <v>20.149999999999999</v>
      </c>
      <c r="U2511">
        <v>0</v>
      </c>
      <c r="V2511" s="8">
        <v>0</v>
      </c>
      <c r="W2511" s="8">
        <v>0</v>
      </c>
      <c r="X2511" s="8">
        <v>20.149999999999999</v>
      </c>
    </row>
    <row r="2512" spans="1:24" x14ac:dyDescent="0.25">
      <c r="A2512" t="s">
        <v>2838</v>
      </c>
      <c r="B2512" s="1">
        <v>45395</v>
      </c>
      <c r="C2512" t="s">
        <v>115</v>
      </c>
      <c r="D2512" t="s">
        <v>116</v>
      </c>
      <c r="E2512" t="s">
        <v>27</v>
      </c>
      <c r="F2512" t="s">
        <v>54</v>
      </c>
      <c r="G2512" t="s">
        <v>29</v>
      </c>
      <c r="H2512" t="s">
        <v>30</v>
      </c>
      <c r="I2512" t="s">
        <v>66</v>
      </c>
      <c r="J2512" t="s">
        <v>67</v>
      </c>
      <c r="K2512" t="s">
        <v>33</v>
      </c>
      <c r="L2512" s="13">
        <v>4.5</v>
      </c>
      <c r="M2512" s="8">
        <v>2.1</v>
      </c>
      <c r="N2512">
        <v>189</v>
      </c>
      <c r="O2512" s="8">
        <v>850.5</v>
      </c>
      <c r="P2512" s="14">
        <v>9.9000000000000008E-3</v>
      </c>
      <c r="Q2512" s="8">
        <v>8.42</v>
      </c>
      <c r="R2512" s="8">
        <v>842.08</v>
      </c>
      <c r="S2512" s="8">
        <v>396.9</v>
      </c>
      <c r="T2512" s="8">
        <v>445.18</v>
      </c>
      <c r="U2512">
        <v>0</v>
      </c>
      <c r="V2512" s="8">
        <v>0</v>
      </c>
      <c r="W2512" s="8">
        <v>0</v>
      </c>
      <c r="X2512" s="8">
        <v>445.18</v>
      </c>
    </row>
    <row r="2513" spans="1:24" x14ac:dyDescent="0.25">
      <c r="A2513" t="s">
        <v>2839</v>
      </c>
      <c r="B2513" s="1">
        <v>45811</v>
      </c>
      <c r="C2513" t="s">
        <v>406</v>
      </c>
      <c r="D2513" t="s">
        <v>407</v>
      </c>
      <c r="E2513" t="s">
        <v>63</v>
      </c>
      <c r="F2513" t="s">
        <v>37</v>
      </c>
      <c r="G2513" t="s">
        <v>79</v>
      </c>
      <c r="H2513" t="s">
        <v>80</v>
      </c>
      <c r="I2513" t="s">
        <v>66</v>
      </c>
      <c r="J2513" t="s">
        <v>67</v>
      </c>
      <c r="K2513" t="s">
        <v>33</v>
      </c>
      <c r="L2513" s="13">
        <v>4.5</v>
      </c>
      <c r="M2513" s="8">
        <v>2.1</v>
      </c>
      <c r="N2513">
        <v>1</v>
      </c>
      <c r="O2513" s="8">
        <v>4.5</v>
      </c>
      <c r="P2513" s="14">
        <v>1.6999999999999999E-3</v>
      </c>
      <c r="Q2513" s="8">
        <v>0.01</v>
      </c>
      <c r="R2513" s="8">
        <v>4.49</v>
      </c>
      <c r="S2513" s="8">
        <v>2.1</v>
      </c>
      <c r="T2513" s="8">
        <v>2.39</v>
      </c>
      <c r="U2513">
        <v>0</v>
      </c>
      <c r="V2513" s="8">
        <v>0</v>
      </c>
      <c r="W2513" s="8">
        <v>0</v>
      </c>
      <c r="X2513" s="8">
        <v>2.39</v>
      </c>
    </row>
    <row r="2514" spans="1:24" x14ac:dyDescent="0.25">
      <c r="A2514" t="s">
        <v>2840</v>
      </c>
      <c r="B2514" s="1">
        <v>46081</v>
      </c>
      <c r="C2514" t="s">
        <v>667</v>
      </c>
      <c r="D2514" t="s">
        <v>668</v>
      </c>
      <c r="E2514" t="s">
        <v>63</v>
      </c>
      <c r="F2514" t="s">
        <v>54</v>
      </c>
      <c r="G2514" t="s">
        <v>64</v>
      </c>
      <c r="H2514" t="s">
        <v>65</v>
      </c>
      <c r="I2514" t="s">
        <v>31</v>
      </c>
      <c r="J2514" t="s">
        <v>32</v>
      </c>
      <c r="K2514" t="s">
        <v>33</v>
      </c>
      <c r="L2514" s="13">
        <v>5.8</v>
      </c>
      <c r="M2514" s="8">
        <v>2.7</v>
      </c>
      <c r="N2514">
        <v>140</v>
      </c>
      <c r="O2514" s="8">
        <v>812</v>
      </c>
      <c r="P2514" s="14">
        <v>4.7000000000000002E-3</v>
      </c>
      <c r="Q2514" s="8">
        <v>3.82</v>
      </c>
      <c r="R2514" s="8">
        <v>808.18</v>
      </c>
      <c r="S2514" s="8">
        <v>378</v>
      </c>
      <c r="T2514" s="8">
        <v>430.18</v>
      </c>
      <c r="U2514">
        <v>0</v>
      </c>
      <c r="V2514" s="8">
        <v>0</v>
      </c>
      <c r="W2514" s="8">
        <v>0</v>
      </c>
      <c r="X2514" s="8">
        <v>430.18</v>
      </c>
    </row>
    <row r="2515" spans="1:24" x14ac:dyDescent="0.25">
      <c r="A2515" t="s">
        <v>2841</v>
      </c>
      <c r="B2515" s="1">
        <v>45844</v>
      </c>
      <c r="C2515" t="s">
        <v>288</v>
      </c>
      <c r="D2515" t="s">
        <v>289</v>
      </c>
      <c r="E2515" t="s">
        <v>27</v>
      </c>
      <c r="F2515" t="s">
        <v>46</v>
      </c>
      <c r="G2515" t="s">
        <v>29</v>
      </c>
      <c r="H2515" t="s">
        <v>30</v>
      </c>
      <c r="I2515" t="s">
        <v>112</v>
      </c>
      <c r="J2515" t="s">
        <v>113</v>
      </c>
      <c r="K2515" t="s">
        <v>42</v>
      </c>
      <c r="L2515" s="13">
        <v>8.5</v>
      </c>
      <c r="M2515" s="8">
        <v>2.8</v>
      </c>
      <c r="N2515">
        <v>25</v>
      </c>
      <c r="O2515" s="8">
        <v>212.5</v>
      </c>
      <c r="P2515" s="14">
        <v>0.105</v>
      </c>
      <c r="Q2515" s="8">
        <v>22.31</v>
      </c>
      <c r="R2515" s="8">
        <v>190.19</v>
      </c>
      <c r="S2515" s="8">
        <v>70</v>
      </c>
      <c r="T2515" s="8">
        <v>120.19</v>
      </c>
      <c r="U2515">
        <v>0</v>
      </c>
      <c r="V2515" s="8">
        <v>0</v>
      </c>
      <c r="W2515" s="8">
        <v>0</v>
      </c>
      <c r="X2515" s="8">
        <v>120.19</v>
      </c>
    </row>
    <row r="2516" spans="1:24" x14ac:dyDescent="0.25">
      <c r="A2516" t="s">
        <v>2842</v>
      </c>
      <c r="B2516" s="1">
        <v>46147</v>
      </c>
      <c r="C2516" t="s">
        <v>461</v>
      </c>
      <c r="D2516" t="s">
        <v>462</v>
      </c>
      <c r="E2516" t="s">
        <v>27</v>
      </c>
      <c r="F2516" t="s">
        <v>37</v>
      </c>
      <c r="G2516" t="s">
        <v>29</v>
      </c>
      <c r="H2516" t="s">
        <v>30</v>
      </c>
      <c r="I2516" t="s">
        <v>112</v>
      </c>
      <c r="J2516" t="s">
        <v>113</v>
      </c>
      <c r="K2516" t="s">
        <v>42</v>
      </c>
      <c r="L2516" s="13">
        <v>8.5</v>
      </c>
      <c r="M2516" s="8">
        <v>2.8</v>
      </c>
      <c r="N2516">
        <v>5</v>
      </c>
      <c r="O2516" s="8">
        <v>42.5</v>
      </c>
      <c r="P2516" s="14">
        <v>1.83E-2</v>
      </c>
      <c r="Q2516" s="8">
        <v>0.78</v>
      </c>
      <c r="R2516" s="8">
        <v>41.72</v>
      </c>
      <c r="S2516" s="8">
        <v>14</v>
      </c>
      <c r="T2516" s="8">
        <v>27.72</v>
      </c>
      <c r="U2516">
        <v>0</v>
      </c>
      <c r="V2516" s="8">
        <v>0</v>
      </c>
      <c r="W2516" s="8">
        <v>0</v>
      </c>
      <c r="X2516" s="8">
        <v>27.72</v>
      </c>
    </row>
    <row r="2517" spans="1:24" x14ac:dyDescent="0.25">
      <c r="A2517" t="s">
        <v>2843</v>
      </c>
      <c r="B2517" s="1">
        <v>46048</v>
      </c>
      <c r="C2517" t="s">
        <v>546</v>
      </c>
      <c r="D2517" t="s">
        <v>547</v>
      </c>
      <c r="E2517" t="s">
        <v>27</v>
      </c>
      <c r="F2517" t="s">
        <v>89</v>
      </c>
      <c r="G2517" t="s">
        <v>29</v>
      </c>
      <c r="H2517" t="s">
        <v>30</v>
      </c>
      <c r="I2517" t="s">
        <v>122</v>
      </c>
      <c r="J2517" t="s">
        <v>123</v>
      </c>
      <c r="K2517" t="s">
        <v>59</v>
      </c>
      <c r="L2517" s="13">
        <v>5.5</v>
      </c>
      <c r="M2517" s="8">
        <v>3.8</v>
      </c>
      <c r="N2517">
        <v>73</v>
      </c>
      <c r="O2517" s="8">
        <v>401.5</v>
      </c>
      <c r="P2517" s="14">
        <v>0.1293</v>
      </c>
      <c r="Q2517" s="8">
        <v>51.91</v>
      </c>
      <c r="R2517" s="8">
        <v>349.59</v>
      </c>
      <c r="S2517" s="8">
        <v>277.39999999999998</v>
      </c>
      <c r="T2517" s="8">
        <v>72.19</v>
      </c>
      <c r="U2517">
        <v>0</v>
      </c>
      <c r="V2517" s="8">
        <v>0</v>
      </c>
      <c r="W2517" s="8">
        <v>0</v>
      </c>
      <c r="X2517" s="8">
        <v>72.19</v>
      </c>
    </row>
    <row r="2518" spans="1:24" x14ac:dyDescent="0.25">
      <c r="A2518" t="s">
        <v>2844</v>
      </c>
      <c r="B2518" s="1">
        <v>46196</v>
      </c>
      <c r="C2518" t="s">
        <v>288</v>
      </c>
      <c r="D2518" t="s">
        <v>289</v>
      </c>
      <c r="E2518" t="s">
        <v>27</v>
      </c>
      <c r="F2518" t="s">
        <v>46</v>
      </c>
      <c r="G2518" t="s">
        <v>29</v>
      </c>
      <c r="H2518" t="s">
        <v>30</v>
      </c>
      <c r="I2518" t="s">
        <v>117</v>
      </c>
      <c r="J2518" t="s">
        <v>118</v>
      </c>
      <c r="K2518" t="s">
        <v>59</v>
      </c>
      <c r="L2518" s="13">
        <v>6</v>
      </c>
      <c r="M2518" s="8">
        <v>4.2</v>
      </c>
      <c r="N2518">
        <v>78</v>
      </c>
      <c r="O2518" s="8">
        <v>468</v>
      </c>
      <c r="P2518" s="14">
        <v>5.6099999999999997E-2</v>
      </c>
      <c r="Q2518" s="8">
        <v>26.25</v>
      </c>
      <c r="R2518" s="8">
        <v>441.75</v>
      </c>
      <c r="S2518" s="8">
        <v>327.60000000000002</v>
      </c>
      <c r="T2518" s="8">
        <v>114.15</v>
      </c>
      <c r="U2518">
        <v>0</v>
      </c>
      <c r="V2518" s="8">
        <v>0</v>
      </c>
      <c r="W2518" s="8">
        <v>0</v>
      </c>
      <c r="X2518" s="8">
        <v>114.15</v>
      </c>
    </row>
    <row r="2519" spans="1:24" x14ac:dyDescent="0.25">
      <c r="A2519" t="s">
        <v>2845</v>
      </c>
      <c r="B2519" s="1">
        <v>45831</v>
      </c>
      <c r="C2519" t="s">
        <v>334</v>
      </c>
      <c r="D2519" t="s">
        <v>335</v>
      </c>
      <c r="E2519" t="s">
        <v>53</v>
      </c>
      <c r="F2519" t="s">
        <v>37</v>
      </c>
      <c r="G2519" t="s">
        <v>55</v>
      </c>
      <c r="H2519" t="s">
        <v>56</v>
      </c>
      <c r="I2519" t="s">
        <v>130</v>
      </c>
      <c r="J2519" t="s">
        <v>131</v>
      </c>
      <c r="K2519" t="s">
        <v>42</v>
      </c>
      <c r="L2519" s="13">
        <v>4.8</v>
      </c>
      <c r="M2519" s="8">
        <v>1.4</v>
      </c>
      <c r="N2519">
        <v>5</v>
      </c>
      <c r="O2519" s="8">
        <v>24</v>
      </c>
      <c r="P2519" s="14">
        <v>4.8800000000000003E-2</v>
      </c>
      <c r="Q2519" s="8">
        <v>1.17</v>
      </c>
      <c r="R2519" s="8">
        <v>22.83</v>
      </c>
      <c r="S2519" s="8">
        <v>7</v>
      </c>
      <c r="T2519" s="8">
        <v>15.83</v>
      </c>
      <c r="U2519">
        <v>0</v>
      </c>
      <c r="V2519" s="8">
        <v>0</v>
      </c>
      <c r="W2519" s="8">
        <v>0</v>
      </c>
      <c r="X2519" s="8">
        <v>15.83</v>
      </c>
    </row>
    <row r="2520" spans="1:24" x14ac:dyDescent="0.25">
      <c r="A2520" t="s">
        <v>2846</v>
      </c>
      <c r="B2520" s="1">
        <v>45330</v>
      </c>
      <c r="C2520" t="s">
        <v>171</v>
      </c>
      <c r="D2520" t="s">
        <v>172</v>
      </c>
      <c r="E2520" t="s">
        <v>27</v>
      </c>
      <c r="F2520" t="s">
        <v>46</v>
      </c>
      <c r="G2520" t="s">
        <v>29</v>
      </c>
      <c r="H2520" t="s">
        <v>30</v>
      </c>
      <c r="I2520" t="s">
        <v>99</v>
      </c>
      <c r="J2520" t="s">
        <v>100</v>
      </c>
      <c r="K2520" t="s">
        <v>49</v>
      </c>
      <c r="L2520" s="13">
        <v>3.8</v>
      </c>
      <c r="M2520" s="8">
        <v>2.6</v>
      </c>
      <c r="N2520">
        <v>13</v>
      </c>
      <c r="O2520" s="8">
        <v>49.4</v>
      </c>
      <c r="P2520" s="14">
        <v>0.1026</v>
      </c>
      <c r="Q2520" s="8">
        <v>5.07</v>
      </c>
      <c r="R2520" s="8">
        <v>44.33</v>
      </c>
      <c r="S2520" s="8">
        <v>33.799999999999997</v>
      </c>
      <c r="T2520" s="8">
        <v>10.53</v>
      </c>
      <c r="U2520">
        <v>0</v>
      </c>
      <c r="V2520" s="8">
        <v>0</v>
      </c>
      <c r="W2520" s="8">
        <v>0</v>
      </c>
      <c r="X2520" s="8">
        <v>10.53</v>
      </c>
    </row>
    <row r="2521" spans="1:24" x14ac:dyDescent="0.25">
      <c r="A2521" t="s">
        <v>2847</v>
      </c>
      <c r="B2521" s="1">
        <v>45969</v>
      </c>
      <c r="C2521" t="s">
        <v>107</v>
      </c>
      <c r="D2521" t="s">
        <v>108</v>
      </c>
      <c r="E2521" t="s">
        <v>53</v>
      </c>
      <c r="F2521" t="s">
        <v>46</v>
      </c>
      <c r="G2521" t="s">
        <v>55</v>
      </c>
      <c r="H2521" t="s">
        <v>56</v>
      </c>
      <c r="I2521" t="s">
        <v>66</v>
      </c>
      <c r="J2521" t="s">
        <v>67</v>
      </c>
      <c r="K2521" t="s">
        <v>33</v>
      </c>
      <c r="L2521" s="13">
        <v>4.5</v>
      </c>
      <c r="M2521" s="8">
        <v>2.1</v>
      </c>
      <c r="N2521">
        <v>29</v>
      </c>
      <c r="O2521" s="8">
        <v>130.5</v>
      </c>
      <c r="P2521" s="14">
        <v>0.23350000000000001</v>
      </c>
      <c r="Q2521" s="8">
        <v>30.47</v>
      </c>
      <c r="R2521" s="8">
        <v>100.03</v>
      </c>
      <c r="S2521" s="8">
        <v>60.9</v>
      </c>
      <c r="T2521" s="8">
        <v>39.130000000000003</v>
      </c>
      <c r="U2521">
        <v>0</v>
      </c>
      <c r="V2521" s="8">
        <v>0</v>
      </c>
      <c r="W2521" s="8">
        <v>0</v>
      </c>
      <c r="X2521" s="8">
        <v>39.130000000000003</v>
      </c>
    </row>
    <row r="2522" spans="1:24" x14ac:dyDescent="0.25">
      <c r="A2522" t="s">
        <v>2848</v>
      </c>
      <c r="B2522" s="1">
        <v>45636</v>
      </c>
      <c r="C2522" t="s">
        <v>110</v>
      </c>
      <c r="D2522" t="s">
        <v>111</v>
      </c>
      <c r="E2522" t="s">
        <v>27</v>
      </c>
      <c r="F2522" t="s">
        <v>37</v>
      </c>
      <c r="G2522" t="s">
        <v>38</v>
      </c>
      <c r="H2522" t="s">
        <v>39</v>
      </c>
      <c r="I2522" t="s">
        <v>40</v>
      </c>
      <c r="J2522" t="s">
        <v>41</v>
      </c>
      <c r="K2522" t="s">
        <v>42</v>
      </c>
      <c r="L2522" s="13">
        <v>14.5</v>
      </c>
      <c r="M2522" s="8">
        <v>4.2</v>
      </c>
      <c r="N2522">
        <v>1</v>
      </c>
      <c r="O2522" s="8">
        <v>14.5</v>
      </c>
      <c r="P2522" s="14">
        <v>3.3999999999999998E-3</v>
      </c>
      <c r="Q2522" s="8">
        <v>0.05</v>
      </c>
      <c r="R2522" s="8">
        <v>14.45</v>
      </c>
      <c r="S2522" s="8">
        <v>4.2</v>
      </c>
      <c r="T2522" s="8">
        <v>10.25</v>
      </c>
      <c r="U2522">
        <v>0</v>
      </c>
      <c r="V2522" s="8">
        <v>0</v>
      </c>
      <c r="W2522" s="8">
        <v>0</v>
      </c>
      <c r="X2522" s="8">
        <v>10.25</v>
      </c>
    </row>
    <row r="2523" spans="1:24" x14ac:dyDescent="0.25">
      <c r="A2523" t="s">
        <v>2849</v>
      </c>
      <c r="B2523" s="1">
        <v>46189</v>
      </c>
      <c r="C2523" t="s">
        <v>180</v>
      </c>
      <c r="D2523" t="s">
        <v>181</v>
      </c>
      <c r="E2523" t="s">
        <v>63</v>
      </c>
      <c r="F2523" t="s">
        <v>46</v>
      </c>
      <c r="G2523" t="s">
        <v>79</v>
      </c>
      <c r="H2523" t="s">
        <v>80</v>
      </c>
      <c r="I2523" t="s">
        <v>47</v>
      </c>
      <c r="J2523" t="s">
        <v>48</v>
      </c>
      <c r="K2523" t="s">
        <v>49</v>
      </c>
      <c r="L2523" s="13">
        <v>5</v>
      </c>
      <c r="M2523" s="8">
        <v>3.2</v>
      </c>
      <c r="N2523">
        <v>3</v>
      </c>
      <c r="O2523" s="8">
        <v>15</v>
      </c>
      <c r="P2523" s="14">
        <v>0.1482</v>
      </c>
      <c r="Q2523" s="8">
        <v>2.2200000000000002</v>
      </c>
      <c r="R2523" s="8">
        <v>12.78</v>
      </c>
      <c r="S2523" s="8">
        <v>9.6</v>
      </c>
      <c r="T2523" s="8">
        <v>3.18</v>
      </c>
      <c r="U2523">
        <v>0</v>
      </c>
      <c r="V2523" s="8">
        <v>0</v>
      </c>
      <c r="W2523" s="8">
        <v>0</v>
      </c>
      <c r="X2523" s="8">
        <v>3.18</v>
      </c>
    </row>
    <row r="2524" spans="1:24" x14ac:dyDescent="0.25">
      <c r="A2524" t="s">
        <v>2850</v>
      </c>
      <c r="B2524" s="1">
        <v>46076</v>
      </c>
      <c r="C2524" t="s">
        <v>378</v>
      </c>
      <c r="D2524" t="s">
        <v>379</v>
      </c>
      <c r="E2524" t="s">
        <v>71</v>
      </c>
      <c r="F2524" t="s">
        <v>54</v>
      </c>
      <c r="G2524" t="s">
        <v>165</v>
      </c>
      <c r="H2524" t="s">
        <v>166</v>
      </c>
      <c r="I2524" t="s">
        <v>57</v>
      </c>
      <c r="J2524" t="s">
        <v>58</v>
      </c>
      <c r="K2524" t="s">
        <v>59</v>
      </c>
      <c r="L2524" s="13">
        <v>10.5</v>
      </c>
      <c r="M2524" s="8">
        <v>7.5</v>
      </c>
      <c r="N2524">
        <v>49</v>
      </c>
      <c r="O2524" s="8">
        <v>514.5</v>
      </c>
      <c r="P2524" s="14">
        <v>1.0999999999999999E-2</v>
      </c>
      <c r="Q2524" s="8">
        <v>5.66</v>
      </c>
      <c r="R2524" s="8">
        <v>508.84</v>
      </c>
      <c r="S2524" s="8">
        <v>367.5</v>
      </c>
      <c r="T2524" s="8">
        <v>141.34</v>
      </c>
      <c r="U2524">
        <v>0</v>
      </c>
      <c r="V2524" s="8">
        <v>0</v>
      </c>
      <c r="W2524" s="8">
        <v>0</v>
      </c>
      <c r="X2524" s="8">
        <v>141.34</v>
      </c>
    </row>
    <row r="2525" spans="1:24" x14ac:dyDescent="0.25">
      <c r="A2525" t="s">
        <v>2851</v>
      </c>
      <c r="B2525" s="1">
        <v>45924</v>
      </c>
      <c r="C2525" t="s">
        <v>567</v>
      </c>
      <c r="D2525" t="s">
        <v>568</v>
      </c>
      <c r="E2525" t="s">
        <v>27</v>
      </c>
      <c r="F2525" t="s">
        <v>37</v>
      </c>
      <c r="G2525" t="s">
        <v>29</v>
      </c>
      <c r="H2525" t="s">
        <v>30</v>
      </c>
      <c r="I2525" t="s">
        <v>130</v>
      </c>
      <c r="J2525" t="s">
        <v>131</v>
      </c>
      <c r="K2525" t="s">
        <v>42</v>
      </c>
      <c r="L2525" s="13">
        <v>4.8</v>
      </c>
      <c r="M2525" s="8">
        <v>1.4</v>
      </c>
      <c r="N2525">
        <v>18</v>
      </c>
      <c r="O2525" s="8">
        <v>86.4</v>
      </c>
      <c r="P2525" s="14">
        <v>1.61E-2</v>
      </c>
      <c r="Q2525" s="8">
        <v>1.39</v>
      </c>
      <c r="R2525" s="8">
        <v>85.01</v>
      </c>
      <c r="S2525" s="8">
        <v>25.2</v>
      </c>
      <c r="T2525" s="8">
        <v>59.81</v>
      </c>
      <c r="U2525">
        <v>0</v>
      </c>
      <c r="V2525" s="8">
        <v>0</v>
      </c>
      <c r="W2525" s="8">
        <v>0</v>
      </c>
      <c r="X2525" s="8">
        <v>59.81</v>
      </c>
    </row>
    <row r="2526" spans="1:24" x14ac:dyDescent="0.25">
      <c r="A2526" t="s">
        <v>2852</v>
      </c>
      <c r="B2526" s="1">
        <v>45426</v>
      </c>
      <c r="C2526" t="s">
        <v>220</v>
      </c>
      <c r="D2526" t="s">
        <v>221</v>
      </c>
      <c r="E2526" t="s">
        <v>71</v>
      </c>
      <c r="F2526" t="s">
        <v>28</v>
      </c>
      <c r="G2526" t="s">
        <v>72</v>
      </c>
      <c r="H2526" t="s">
        <v>73</v>
      </c>
      <c r="I2526" t="s">
        <v>117</v>
      </c>
      <c r="J2526" t="s">
        <v>118</v>
      </c>
      <c r="K2526" t="s">
        <v>59</v>
      </c>
      <c r="L2526" s="13">
        <v>6</v>
      </c>
      <c r="M2526" s="8">
        <v>4.2</v>
      </c>
      <c r="N2526">
        <v>418</v>
      </c>
      <c r="O2526" s="8">
        <v>2508</v>
      </c>
      <c r="P2526" s="14">
        <v>7.3599999999999999E-2</v>
      </c>
      <c r="Q2526" s="8">
        <v>184.59</v>
      </c>
      <c r="R2526" s="8">
        <v>2323.41</v>
      </c>
      <c r="S2526" s="8">
        <v>1755.6</v>
      </c>
      <c r="T2526" s="8">
        <v>567.80999999999995</v>
      </c>
      <c r="U2526">
        <v>0</v>
      </c>
      <c r="V2526" s="8">
        <v>0</v>
      </c>
      <c r="W2526" s="8">
        <v>0</v>
      </c>
      <c r="X2526" s="8">
        <v>567.80999999999995</v>
      </c>
    </row>
    <row r="2527" spans="1:24" x14ac:dyDescent="0.25">
      <c r="A2527" t="s">
        <v>2853</v>
      </c>
      <c r="B2527" s="1">
        <v>45903</v>
      </c>
      <c r="C2527" t="s">
        <v>340</v>
      </c>
      <c r="D2527" t="s">
        <v>341</v>
      </c>
      <c r="E2527" t="s">
        <v>27</v>
      </c>
      <c r="F2527" t="s">
        <v>54</v>
      </c>
      <c r="G2527" t="s">
        <v>29</v>
      </c>
      <c r="H2527" t="s">
        <v>30</v>
      </c>
      <c r="I2527" t="s">
        <v>66</v>
      </c>
      <c r="J2527" t="s">
        <v>67</v>
      </c>
      <c r="K2527" t="s">
        <v>33</v>
      </c>
      <c r="L2527" s="13">
        <v>4.5</v>
      </c>
      <c r="M2527" s="8">
        <v>2.1</v>
      </c>
      <c r="N2527">
        <v>250</v>
      </c>
      <c r="O2527" s="8">
        <v>1125</v>
      </c>
      <c r="P2527" s="14">
        <v>5.5199999999999999E-2</v>
      </c>
      <c r="Q2527" s="8">
        <v>62.1</v>
      </c>
      <c r="R2527" s="8">
        <v>1062.9000000000001</v>
      </c>
      <c r="S2527" s="8">
        <v>525</v>
      </c>
      <c r="T2527" s="8">
        <v>537.9</v>
      </c>
      <c r="U2527">
        <v>0</v>
      </c>
      <c r="V2527" s="8">
        <v>0</v>
      </c>
      <c r="W2527" s="8">
        <v>0</v>
      </c>
      <c r="X2527" s="8">
        <v>537.9</v>
      </c>
    </row>
    <row r="2528" spans="1:24" x14ac:dyDescent="0.25">
      <c r="A2528" t="s">
        <v>2854</v>
      </c>
      <c r="B2528" s="1">
        <v>45677</v>
      </c>
      <c r="C2528" t="s">
        <v>102</v>
      </c>
      <c r="D2528" t="s">
        <v>103</v>
      </c>
      <c r="E2528" t="s">
        <v>27</v>
      </c>
      <c r="F2528" t="s">
        <v>54</v>
      </c>
      <c r="G2528" t="s">
        <v>38</v>
      </c>
      <c r="H2528" t="s">
        <v>39</v>
      </c>
      <c r="I2528" t="s">
        <v>40</v>
      </c>
      <c r="J2528" t="s">
        <v>41</v>
      </c>
      <c r="K2528" t="s">
        <v>42</v>
      </c>
      <c r="L2528" s="13">
        <v>14.5</v>
      </c>
      <c r="M2528" s="8">
        <v>4.2</v>
      </c>
      <c r="N2528">
        <v>348</v>
      </c>
      <c r="O2528" s="8">
        <v>5046</v>
      </c>
      <c r="P2528" s="14">
        <v>2.8199999999999999E-2</v>
      </c>
      <c r="Q2528" s="8">
        <v>142.30000000000001</v>
      </c>
      <c r="R2528" s="8">
        <v>4903.7</v>
      </c>
      <c r="S2528" s="8">
        <v>1461.6</v>
      </c>
      <c r="T2528" s="8">
        <v>3442.1</v>
      </c>
      <c r="U2528">
        <v>0</v>
      </c>
      <c r="V2528" s="8">
        <v>0</v>
      </c>
      <c r="W2528" s="8">
        <v>0</v>
      </c>
      <c r="X2528" s="8">
        <v>3442.1</v>
      </c>
    </row>
    <row r="2529" spans="1:24" x14ac:dyDescent="0.25">
      <c r="A2529" t="s">
        <v>2855</v>
      </c>
      <c r="B2529" s="1">
        <v>45449</v>
      </c>
      <c r="C2529" t="s">
        <v>168</v>
      </c>
      <c r="D2529" t="s">
        <v>169</v>
      </c>
      <c r="E2529" t="s">
        <v>63</v>
      </c>
      <c r="F2529" t="s">
        <v>46</v>
      </c>
      <c r="G2529" t="s">
        <v>64</v>
      </c>
      <c r="H2529" t="s">
        <v>65</v>
      </c>
      <c r="I2529" t="s">
        <v>185</v>
      </c>
      <c r="J2529" t="s">
        <v>186</v>
      </c>
      <c r="K2529" t="s">
        <v>59</v>
      </c>
      <c r="L2529" s="13">
        <v>4.9000000000000004</v>
      </c>
      <c r="M2529" s="8">
        <v>3.1</v>
      </c>
      <c r="N2529">
        <v>8</v>
      </c>
      <c r="O2529" s="8">
        <v>39.200000000000003</v>
      </c>
      <c r="P2529" s="14">
        <v>0.1358</v>
      </c>
      <c r="Q2529" s="8">
        <v>5.32</v>
      </c>
      <c r="R2529" s="8">
        <v>33.880000000000003</v>
      </c>
      <c r="S2529" s="8">
        <v>24.8</v>
      </c>
      <c r="T2529" s="8">
        <v>9.08</v>
      </c>
      <c r="U2529">
        <v>0</v>
      </c>
      <c r="V2529" s="8">
        <v>0</v>
      </c>
      <c r="W2529" s="8">
        <v>0</v>
      </c>
      <c r="X2529" s="8">
        <v>9.08</v>
      </c>
    </row>
    <row r="2530" spans="1:24" x14ac:dyDescent="0.25">
      <c r="A2530" t="s">
        <v>2856</v>
      </c>
      <c r="B2530" s="1">
        <v>45458</v>
      </c>
      <c r="C2530" t="s">
        <v>102</v>
      </c>
      <c r="D2530" t="s">
        <v>103</v>
      </c>
      <c r="E2530" t="s">
        <v>27</v>
      </c>
      <c r="F2530" t="s">
        <v>54</v>
      </c>
      <c r="G2530" t="s">
        <v>29</v>
      </c>
      <c r="H2530" t="s">
        <v>30</v>
      </c>
      <c r="I2530" t="s">
        <v>31</v>
      </c>
      <c r="J2530" t="s">
        <v>32</v>
      </c>
      <c r="K2530" t="s">
        <v>33</v>
      </c>
      <c r="L2530" s="13">
        <v>5.8</v>
      </c>
      <c r="M2530" s="8">
        <v>2.7</v>
      </c>
      <c r="N2530">
        <v>170</v>
      </c>
      <c r="O2530" s="8">
        <v>986</v>
      </c>
      <c r="P2530" s="14">
        <v>2.53E-2</v>
      </c>
      <c r="Q2530" s="8">
        <v>24.95</v>
      </c>
      <c r="R2530" s="8">
        <v>961.05</v>
      </c>
      <c r="S2530" s="8">
        <v>459</v>
      </c>
      <c r="T2530" s="8">
        <v>502.05</v>
      </c>
      <c r="U2530">
        <v>0</v>
      </c>
      <c r="V2530" s="8">
        <v>0</v>
      </c>
      <c r="W2530" s="8">
        <v>0</v>
      </c>
      <c r="X2530" s="8">
        <v>502.05</v>
      </c>
    </row>
    <row r="2531" spans="1:24" x14ac:dyDescent="0.25">
      <c r="A2531" t="s">
        <v>2857</v>
      </c>
      <c r="B2531" s="1">
        <v>45477</v>
      </c>
      <c r="C2531" t="s">
        <v>69</v>
      </c>
      <c r="D2531" t="s">
        <v>70</v>
      </c>
      <c r="E2531" t="s">
        <v>71</v>
      </c>
      <c r="F2531" t="s">
        <v>37</v>
      </c>
      <c r="G2531" t="s">
        <v>165</v>
      </c>
      <c r="H2531" t="s">
        <v>166</v>
      </c>
      <c r="I2531" t="s">
        <v>74</v>
      </c>
      <c r="J2531" t="s">
        <v>75</v>
      </c>
      <c r="K2531" t="s">
        <v>49</v>
      </c>
      <c r="L2531" s="13">
        <v>11</v>
      </c>
      <c r="M2531" s="8">
        <v>6.8</v>
      </c>
      <c r="N2531">
        <v>9</v>
      </c>
      <c r="O2531" s="8">
        <v>99</v>
      </c>
      <c r="P2531" s="14">
        <v>1.4E-3</v>
      </c>
      <c r="Q2531" s="8">
        <v>0.14000000000000001</v>
      </c>
      <c r="R2531" s="8">
        <v>98.86</v>
      </c>
      <c r="S2531" s="8">
        <v>61.2</v>
      </c>
      <c r="T2531" s="8">
        <v>37.659999999999997</v>
      </c>
      <c r="U2531">
        <v>0</v>
      </c>
      <c r="V2531" s="8">
        <v>0</v>
      </c>
      <c r="W2531" s="8">
        <v>0</v>
      </c>
      <c r="X2531" s="8">
        <v>37.659999999999997</v>
      </c>
    </row>
    <row r="2532" spans="1:24" x14ac:dyDescent="0.25">
      <c r="A2532" t="s">
        <v>2858</v>
      </c>
      <c r="B2532" s="1">
        <v>46143</v>
      </c>
      <c r="C2532" t="s">
        <v>115</v>
      </c>
      <c r="D2532" t="s">
        <v>116</v>
      </c>
      <c r="E2532" t="s">
        <v>27</v>
      </c>
      <c r="F2532" t="s">
        <v>54</v>
      </c>
      <c r="G2532" t="s">
        <v>38</v>
      </c>
      <c r="H2532" t="s">
        <v>39</v>
      </c>
      <c r="I2532" t="s">
        <v>99</v>
      </c>
      <c r="J2532" t="s">
        <v>100</v>
      </c>
      <c r="K2532" t="s">
        <v>49</v>
      </c>
      <c r="L2532" s="13">
        <v>3.8</v>
      </c>
      <c r="M2532" s="8">
        <v>2.6</v>
      </c>
      <c r="N2532">
        <v>150</v>
      </c>
      <c r="O2532" s="8">
        <v>570</v>
      </c>
      <c r="P2532" s="14">
        <v>1.47E-2</v>
      </c>
      <c r="Q2532" s="8">
        <v>8.3800000000000008</v>
      </c>
      <c r="R2532" s="8">
        <v>561.62</v>
      </c>
      <c r="S2532" s="8">
        <v>390</v>
      </c>
      <c r="T2532" s="8">
        <v>171.62</v>
      </c>
      <c r="U2532">
        <v>0</v>
      </c>
      <c r="V2532" s="8">
        <v>0</v>
      </c>
      <c r="W2532" s="8">
        <v>0</v>
      </c>
      <c r="X2532" s="8">
        <v>171.62</v>
      </c>
    </row>
    <row r="2533" spans="1:24" x14ac:dyDescent="0.25">
      <c r="A2533" t="s">
        <v>2859</v>
      </c>
      <c r="B2533" s="1">
        <v>46001</v>
      </c>
      <c r="C2533" t="s">
        <v>139</v>
      </c>
      <c r="D2533" t="s">
        <v>140</v>
      </c>
      <c r="E2533" t="s">
        <v>63</v>
      </c>
      <c r="F2533" t="s">
        <v>54</v>
      </c>
      <c r="G2533" t="s">
        <v>79</v>
      </c>
      <c r="H2533" t="s">
        <v>80</v>
      </c>
      <c r="I2533" t="s">
        <v>66</v>
      </c>
      <c r="J2533" t="s">
        <v>67</v>
      </c>
      <c r="K2533" t="s">
        <v>33</v>
      </c>
      <c r="L2533" s="13">
        <v>4.5</v>
      </c>
      <c r="M2533" s="8">
        <v>2.1</v>
      </c>
      <c r="N2533">
        <v>57</v>
      </c>
      <c r="O2533" s="8">
        <v>256.5</v>
      </c>
      <c r="P2533" s="14">
        <v>1.44E-2</v>
      </c>
      <c r="Q2533" s="8">
        <v>3.69</v>
      </c>
      <c r="R2533" s="8">
        <v>252.81</v>
      </c>
      <c r="S2533" s="8">
        <v>119.7</v>
      </c>
      <c r="T2533" s="8">
        <v>133.11000000000001</v>
      </c>
      <c r="U2533">
        <v>0</v>
      </c>
      <c r="V2533" s="8">
        <v>0</v>
      </c>
      <c r="W2533" s="8">
        <v>0</v>
      </c>
      <c r="X2533" s="8">
        <v>133.11000000000001</v>
      </c>
    </row>
    <row r="2534" spans="1:24" x14ac:dyDescent="0.25">
      <c r="A2534" t="s">
        <v>2860</v>
      </c>
      <c r="B2534" s="1">
        <v>46081</v>
      </c>
      <c r="C2534" t="s">
        <v>520</v>
      </c>
      <c r="D2534" t="s">
        <v>521</v>
      </c>
      <c r="E2534" t="s">
        <v>63</v>
      </c>
      <c r="F2534" t="s">
        <v>37</v>
      </c>
      <c r="G2534" t="s">
        <v>64</v>
      </c>
      <c r="H2534" t="s">
        <v>65</v>
      </c>
      <c r="I2534" t="s">
        <v>31</v>
      </c>
      <c r="J2534" t="s">
        <v>32</v>
      </c>
      <c r="K2534" t="s">
        <v>33</v>
      </c>
      <c r="L2534" s="13">
        <v>5.8</v>
      </c>
      <c r="M2534" s="8">
        <v>2.7</v>
      </c>
      <c r="N2534">
        <v>9</v>
      </c>
      <c r="O2534" s="8">
        <v>52.2</v>
      </c>
      <c r="P2534" s="14">
        <v>3.56E-2</v>
      </c>
      <c r="Q2534" s="8">
        <v>1.86</v>
      </c>
      <c r="R2534" s="8">
        <v>50.34</v>
      </c>
      <c r="S2534" s="8">
        <v>24.3</v>
      </c>
      <c r="T2534" s="8">
        <v>26.04</v>
      </c>
      <c r="U2534">
        <v>0</v>
      </c>
      <c r="V2534" s="8">
        <v>0</v>
      </c>
      <c r="W2534" s="8">
        <v>0</v>
      </c>
      <c r="X2534" s="8">
        <v>26.04</v>
      </c>
    </row>
    <row r="2535" spans="1:24" x14ac:dyDescent="0.25">
      <c r="A2535" t="s">
        <v>2861</v>
      </c>
      <c r="B2535" s="1">
        <v>45931</v>
      </c>
      <c r="C2535" t="s">
        <v>671</v>
      </c>
      <c r="D2535" t="s">
        <v>672</v>
      </c>
      <c r="E2535" t="s">
        <v>27</v>
      </c>
      <c r="F2535" t="s">
        <v>89</v>
      </c>
      <c r="G2535" t="s">
        <v>38</v>
      </c>
      <c r="H2535" t="s">
        <v>39</v>
      </c>
      <c r="I2535" t="s">
        <v>127</v>
      </c>
      <c r="J2535" t="s">
        <v>128</v>
      </c>
      <c r="K2535" t="s">
        <v>33</v>
      </c>
      <c r="L2535" s="13">
        <v>7.2</v>
      </c>
      <c r="M2535" s="8">
        <v>3.6</v>
      </c>
      <c r="N2535">
        <v>326</v>
      </c>
      <c r="O2535" s="8">
        <v>2347.1999999999998</v>
      </c>
      <c r="P2535" s="14">
        <v>9.2899999999999996E-2</v>
      </c>
      <c r="Q2535" s="8">
        <v>218.05</v>
      </c>
      <c r="R2535" s="8">
        <v>2129.15</v>
      </c>
      <c r="S2535" s="8">
        <v>1173.5999999999999</v>
      </c>
      <c r="T2535" s="8">
        <v>955.55</v>
      </c>
      <c r="U2535">
        <v>0</v>
      </c>
      <c r="V2535" s="8">
        <v>0</v>
      </c>
      <c r="W2535" s="8">
        <v>0</v>
      </c>
      <c r="X2535" s="8">
        <v>955.55</v>
      </c>
    </row>
    <row r="2536" spans="1:24" x14ac:dyDescent="0.25">
      <c r="A2536" t="s">
        <v>2862</v>
      </c>
      <c r="B2536" s="1">
        <v>46120</v>
      </c>
      <c r="C2536" t="s">
        <v>475</v>
      </c>
      <c r="D2536" t="s">
        <v>476</v>
      </c>
      <c r="E2536" t="s">
        <v>63</v>
      </c>
      <c r="F2536" t="s">
        <v>37</v>
      </c>
      <c r="G2536" t="s">
        <v>79</v>
      </c>
      <c r="H2536" t="s">
        <v>80</v>
      </c>
      <c r="I2536" t="s">
        <v>66</v>
      </c>
      <c r="J2536" t="s">
        <v>67</v>
      </c>
      <c r="K2536" t="s">
        <v>33</v>
      </c>
      <c r="L2536" s="13">
        <v>4.5</v>
      </c>
      <c r="M2536" s="8">
        <v>2.1</v>
      </c>
      <c r="N2536">
        <v>82</v>
      </c>
      <c r="O2536" s="8">
        <v>369</v>
      </c>
      <c r="P2536" s="14">
        <v>1.4E-3</v>
      </c>
      <c r="Q2536" s="8">
        <v>0.52</v>
      </c>
      <c r="R2536" s="8">
        <v>368.48</v>
      </c>
      <c r="S2536" s="8">
        <v>172.2</v>
      </c>
      <c r="T2536" s="8">
        <v>196.28</v>
      </c>
      <c r="U2536">
        <v>0</v>
      </c>
      <c r="V2536" s="8">
        <v>0</v>
      </c>
      <c r="W2536" s="8">
        <v>0</v>
      </c>
      <c r="X2536" s="8">
        <v>196.28</v>
      </c>
    </row>
    <row r="2537" spans="1:24" x14ac:dyDescent="0.25">
      <c r="A2537" t="s">
        <v>2863</v>
      </c>
      <c r="B2537" s="1">
        <v>46216</v>
      </c>
      <c r="C2537" t="s">
        <v>615</v>
      </c>
      <c r="D2537" t="s">
        <v>616</v>
      </c>
      <c r="E2537" t="s">
        <v>150</v>
      </c>
      <c r="F2537" t="s">
        <v>89</v>
      </c>
      <c r="G2537" t="s">
        <v>151</v>
      </c>
      <c r="H2537" t="s">
        <v>152</v>
      </c>
      <c r="I2537" t="s">
        <v>84</v>
      </c>
      <c r="J2537" t="s">
        <v>85</v>
      </c>
      <c r="K2537" t="s">
        <v>42</v>
      </c>
      <c r="L2537" s="13">
        <v>9.9</v>
      </c>
      <c r="M2537" s="8">
        <v>3.1</v>
      </c>
      <c r="N2537">
        <v>81</v>
      </c>
      <c r="O2537" s="8">
        <v>801.9</v>
      </c>
      <c r="P2537" s="14">
        <v>5.2200000000000003E-2</v>
      </c>
      <c r="Q2537" s="8">
        <v>41.86</v>
      </c>
      <c r="R2537" s="8">
        <v>760.04</v>
      </c>
      <c r="S2537" s="8">
        <v>251.1</v>
      </c>
      <c r="T2537" s="8">
        <v>508.94</v>
      </c>
      <c r="U2537">
        <v>25</v>
      </c>
      <c r="V2537" s="8">
        <v>234.58</v>
      </c>
      <c r="W2537" s="8">
        <v>90</v>
      </c>
      <c r="X2537" s="8">
        <v>418.94</v>
      </c>
    </row>
    <row r="2538" spans="1:24" x14ac:dyDescent="0.25">
      <c r="A2538" t="s">
        <v>2864</v>
      </c>
      <c r="B2538" s="1">
        <v>45461</v>
      </c>
      <c r="C2538" t="s">
        <v>87</v>
      </c>
      <c r="D2538" t="s">
        <v>88</v>
      </c>
      <c r="E2538" t="s">
        <v>63</v>
      </c>
      <c r="F2538" t="s">
        <v>89</v>
      </c>
      <c r="G2538" t="s">
        <v>64</v>
      </c>
      <c r="H2538" t="s">
        <v>65</v>
      </c>
      <c r="I2538" t="s">
        <v>156</v>
      </c>
      <c r="J2538" t="s">
        <v>157</v>
      </c>
      <c r="K2538" t="s">
        <v>42</v>
      </c>
      <c r="L2538" s="13">
        <v>6.2</v>
      </c>
      <c r="M2538" s="8">
        <v>1.9</v>
      </c>
      <c r="N2538">
        <v>342</v>
      </c>
      <c r="O2538" s="8">
        <v>2120.4</v>
      </c>
      <c r="P2538" s="14">
        <v>0.10390000000000001</v>
      </c>
      <c r="Q2538" s="8">
        <v>220.31</v>
      </c>
      <c r="R2538" s="8">
        <v>1900.09</v>
      </c>
      <c r="S2538" s="8">
        <v>649.79999999999995</v>
      </c>
      <c r="T2538" s="8">
        <v>1250.29</v>
      </c>
      <c r="U2538">
        <v>0</v>
      </c>
      <c r="V2538" s="8">
        <v>0</v>
      </c>
      <c r="W2538" s="8">
        <v>0</v>
      </c>
      <c r="X2538" s="8">
        <v>1250.29</v>
      </c>
    </row>
    <row r="2539" spans="1:24" x14ac:dyDescent="0.25">
      <c r="A2539" t="s">
        <v>2865</v>
      </c>
      <c r="B2539" s="1">
        <v>46030</v>
      </c>
      <c r="C2539" t="s">
        <v>590</v>
      </c>
      <c r="D2539" t="s">
        <v>591</v>
      </c>
      <c r="E2539" t="s">
        <v>27</v>
      </c>
      <c r="F2539" t="s">
        <v>46</v>
      </c>
      <c r="G2539" t="s">
        <v>29</v>
      </c>
      <c r="H2539" t="s">
        <v>30</v>
      </c>
      <c r="I2539" t="s">
        <v>66</v>
      </c>
      <c r="J2539" t="s">
        <v>67</v>
      </c>
      <c r="K2539" t="s">
        <v>33</v>
      </c>
      <c r="L2539" s="13">
        <v>4.5</v>
      </c>
      <c r="M2539" s="8">
        <v>2.1</v>
      </c>
      <c r="N2539">
        <v>29</v>
      </c>
      <c r="O2539" s="8">
        <v>130.5</v>
      </c>
      <c r="P2539" s="14">
        <v>7.2400000000000006E-2</v>
      </c>
      <c r="Q2539" s="8">
        <v>9.4499999999999993</v>
      </c>
      <c r="R2539" s="8">
        <v>121.05</v>
      </c>
      <c r="S2539" s="8">
        <v>60.9</v>
      </c>
      <c r="T2539" s="8">
        <v>60.15</v>
      </c>
      <c r="U2539">
        <v>0</v>
      </c>
      <c r="V2539" s="8">
        <v>0</v>
      </c>
      <c r="W2539" s="8">
        <v>0</v>
      </c>
      <c r="X2539" s="8">
        <v>60.15</v>
      </c>
    </row>
    <row r="2540" spans="1:24" x14ac:dyDescent="0.25">
      <c r="A2540" t="s">
        <v>2866</v>
      </c>
      <c r="B2540" s="1">
        <v>45740</v>
      </c>
      <c r="C2540" t="s">
        <v>315</v>
      </c>
      <c r="D2540" t="s">
        <v>316</v>
      </c>
      <c r="E2540" t="s">
        <v>27</v>
      </c>
      <c r="F2540" t="s">
        <v>46</v>
      </c>
      <c r="G2540" t="s">
        <v>29</v>
      </c>
      <c r="H2540" t="s">
        <v>30</v>
      </c>
      <c r="I2540" t="s">
        <v>112</v>
      </c>
      <c r="J2540" t="s">
        <v>113</v>
      </c>
      <c r="K2540" t="s">
        <v>42</v>
      </c>
      <c r="L2540" s="13">
        <v>8.5</v>
      </c>
      <c r="M2540" s="8">
        <v>2.8</v>
      </c>
      <c r="N2540">
        <v>56</v>
      </c>
      <c r="O2540" s="8">
        <v>476</v>
      </c>
      <c r="P2540" s="14">
        <v>0.11310000000000001</v>
      </c>
      <c r="Q2540" s="8">
        <v>53.84</v>
      </c>
      <c r="R2540" s="8">
        <v>422.16</v>
      </c>
      <c r="S2540" s="8">
        <v>156.80000000000001</v>
      </c>
      <c r="T2540" s="8">
        <v>265.36</v>
      </c>
      <c r="U2540">
        <v>0</v>
      </c>
      <c r="V2540" s="8">
        <v>0</v>
      </c>
      <c r="W2540" s="8">
        <v>0</v>
      </c>
      <c r="X2540" s="8">
        <v>265.36</v>
      </c>
    </row>
    <row r="2541" spans="1:24" x14ac:dyDescent="0.25">
      <c r="A2541" t="s">
        <v>2867</v>
      </c>
      <c r="B2541" s="1">
        <v>45336</v>
      </c>
      <c r="C2541" t="s">
        <v>148</v>
      </c>
      <c r="D2541" t="s">
        <v>149</v>
      </c>
      <c r="E2541" t="s">
        <v>150</v>
      </c>
      <c r="F2541" t="s">
        <v>37</v>
      </c>
      <c r="G2541" t="s">
        <v>151</v>
      </c>
      <c r="H2541" t="s">
        <v>152</v>
      </c>
      <c r="I2541" t="s">
        <v>156</v>
      </c>
      <c r="J2541" t="s">
        <v>157</v>
      </c>
      <c r="K2541" t="s">
        <v>42</v>
      </c>
      <c r="L2541" s="13">
        <v>6.2</v>
      </c>
      <c r="M2541" s="8">
        <v>1.9</v>
      </c>
      <c r="N2541">
        <v>5</v>
      </c>
      <c r="O2541" s="8">
        <v>31</v>
      </c>
      <c r="P2541" s="14">
        <v>3.3E-3</v>
      </c>
      <c r="Q2541" s="8">
        <v>0.1</v>
      </c>
      <c r="R2541" s="8">
        <v>30.9</v>
      </c>
      <c r="S2541" s="8">
        <v>9.5</v>
      </c>
      <c r="T2541" s="8">
        <v>21.4</v>
      </c>
      <c r="U2541">
        <v>0</v>
      </c>
      <c r="V2541" s="8">
        <v>0</v>
      </c>
      <c r="W2541" s="8">
        <v>0</v>
      </c>
      <c r="X2541" s="8">
        <v>21.4</v>
      </c>
    </row>
    <row r="2542" spans="1:24" x14ac:dyDescent="0.25">
      <c r="A2542" t="s">
        <v>2868</v>
      </c>
      <c r="B2542" s="1">
        <v>45712</v>
      </c>
      <c r="C2542" t="s">
        <v>255</v>
      </c>
      <c r="D2542" t="s">
        <v>256</v>
      </c>
      <c r="E2542" t="s">
        <v>27</v>
      </c>
      <c r="F2542" t="s">
        <v>89</v>
      </c>
      <c r="G2542" t="s">
        <v>38</v>
      </c>
      <c r="H2542" t="s">
        <v>39</v>
      </c>
      <c r="I2542" t="s">
        <v>47</v>
      </c>
      <c r="J2542" t="s">
        <v>48</v>
      </c>
      <c r="K2542" t="s">
        <v>49</v>
      </c>
      <c r="L2542" s="13">
        <v>5</v>
      </c>
      <c r="M2542" s="8">
        <v>3.2</v>
      </c>
      <c r="N2542">
        <v>125</v>
      </c>
      <c r="O2542" s="8">
        <v>625</v>
      </c>
      <c r="P2542" s="14">
        <v>0.47320000000000001</v>
      </c>
      <c r="Q2542" s="8">
        <v>295.75</v>
      </c>
      <c r="R2542" s="8">
        <v>329.25</v>
      </c>
      <c r="S2542" s="8">
        <v>400</v>
      </c>
      <c r="T2542" s="8">
        <v>-70.75</v>
      </c>
      <c r="U2542">
        <v>0</v>
      </c>
      <c r="V2542" s="8">
        <v>0</v>
      </c>
      <c r="W2542" s="8">
        <v>0</v>
      </c>
      <c r="X2542" s="8">
        <v>-70.75</v>
      </c>
    </row>
    <row r="2543" spans="1:24" x14ac:dyDescent="0.25">
      <c r="A2543" t="s">
        <v>2869</v>
      </c>
      <c r="B2543" s="1">
        <v>45665</v>
      </c>
      <c r="C2543" t="s">
        <v>291</v>
      </c>
      <c r="D2543" t="s">
        <v>292</v>
      </c>
      <c r="E2543" t="s">
        <v>150</v>
      </c>
      <c r="F2543" t="s">
        <v>54</v>
      </c>
      <c r="G2543" t="s">
        <v>151</v>
      </c>
      <c r="H2543" t="s">
        <v>152</v>
      </c>
      <c r="I2543" t="s">
        <v>47</v>
      </c>
      <c r="J2543" t="s">
        <v>48</v>
      </c>
      <c r="K2543" t="s">
        <v>49</v>
      </c>
      <c r="L2543" s="13">
        <v>5</v>
      </c>
      <c r="M2543" s="8">
        <v>3.2</v>
      </c>
      <c r="N2543">
        <v>91</v>
      </c>
      <c r="O2543" s="8">
        <v>455</v>
      </c>
      <c r="P2543" s="14">
        <v>1E-4</v>
      </c>
      <c r="Q2543" s="8">
        <v>0.05</v>
      </c>
      <c r="R2543" s="8">
        <v>454.95</v>
      </c>
      <c r="S2543" s="8">
        <v>291.2</v>
      </c>
      <c r="T2543" s="8">
        <v>163.75</v>
      </c>
      <c r="U2543">
        <v>0</v>
      </c>
      <c r="V2543" s="8">
        <v>0</v>
      </c>
      <c r="W2543" s="8">
        <v>0</v>
      </c>
      <c r="X2543" s="8">
        <v>163.75</v>
      </c>
    </row>
    <row r="2544" spans="1:24" x14ac:dyDescent="0.25">
      <c r="A2544" t="s">
        <v>2870</v>
      </c>
      <c r="B2544" s="1">
        <v>45984</v>
      </c>
      <c r="C2544" t="s">
        <v>171</v>
      </c>
      <c r="D2544" t="s">
        <v>172</v>
      </c>
      <c r="E2544" t="s">
        <v>27</v>
      </c>
      <c r="F2544" t="s">
        <v>46</v>
      </c>
      <c r="G2544" t="s">
        <v>38</v>
      </c>
      <c r="H2544" t="s">
        <v>39</v>
      </c>
      <c r="I2544" t="s">
        <v>185</v>
      </c>
      <c r="J2544" t="s">
        <v>186</v>
      </c>
      <c r="K2544" t="s">
        <v>59</v>
      </c>
      <c r="L2544" s="13">
        <v>4.9000000000000004</v>
      </c>
      <c r="M2544" s="8">
        <v>3.1</v>
      </c>
      <c r="N2544">
        <v>13</v>
      </c>
      <c r="O2544" s="8">
        <v>63.7</v>
      </c>
      <c r="P2544" s="14">
        <v>0.17699999999999999</v>
      </c>
      <c r="Q2544" s="8">
        <v>11.27</v>
      </c>
      <c r="R2544" s="8">
        <v>52.43</v>
      </c>
      <c r="S2544" s="8">
        <v>40.299999999999997</v>
      </c>
      <c r="T2544" s="8">
        <v>12.13</v>
      </c>
      <c r="U2544">
        <v>0</v>
      </c>
      <c r="V2544" s="8">
        <v>0</v>
      </c>
      <c r="W2544" s="8">
        <v>0</v>
      </c>
      <c r="X2544" s="8">
        <v>12.13</v>
      </c>
    </row>
    <row r="2545" spans="1:24" x14ac:dyDescent="0.25">
      <c r="A2545" t="s">
        <v>2871</v>
      </c>
      <c r="B2545" s="1">
        <v>46028</v>
      </c>
      <c r="C2545" t="s">
        <v>171</v>
      </c>
      <c r="D2545" t="s">
        <v>172</v>
      </c>
      <c r="E2545" t="s">
        <v>27</v>
      </c>
      <c r="F2545" t="s">
        <v>46</v>
      </c>
      <c r="G2545" t="s">
        <v>38</v>
      </c>
      <c r="H2545" t="s">
        <v>39</v>
      </c>
      <c r="I2545" t="s">
        <v>40</v>
      </c>
      <c r="J2545" t="s">
        <v>41</v>
      </c>
      <c r="K2545" t="s">
        <v>42</v>
      </c>
      <c r="L2545" s="13">
        <v>14.5</v>
      </c>
      <c r="M2545" s="8">
        <v>4.2</v>
      </c>
      <c r="N2545">
        <v>36</v>
      </c>
      <c r="O2545" s="8">
        <v>522</v>
      </c>
      <c r="P2545" s="14">
        <v>0.11269999999999999</v>
      </c>
      <c r="Q2545" s="8">
        <v>58.83</v>
      </c>
      <c r="R2545" s="8">
        <v>463.17</v>
      </c>
      <c r="S2545" s="8">
        <v>151.19999999999999</v>
      </c>
      <c r="T2545" s="8">
        <v>311.97000000000003</v>
      </c>
      <c r="U2545">
        <v>0</v>
      </c>
      <c r="V2545" s="8">
        <v>0</v>
      </c>
      <c r="W2545" s="8">
        <v>0</v>
      </c>
      <c r="X2545" s="8">
        <v>311.97000000000003</v>
      </c>
    </row>
    <row r="2546" spans="1:24" x14ac:dyDescent="0.25">
      <c r="A2546" t="s">
        <v>2872</v>
      </c>
      <c r="B2546" s="1">
        <v>45535</v>
      </c>
      <c r="C2546" t="s">
        <v>528</v>
      </c>
      <c r="D2546" t="s">
        <v>529</v>
      </c>
      <c r="E2546" t="s">
        <v>27</v>
      </c>
      <c r="F2546" t="s">
        <v>54</v>
      </c>
      <c r="G2546" t="s">
        <v>38</v>
      </c>
      <c r="H2546" t="s">
        <v>39</v>
      </c>
      <c r="I2546" t="s">
        <v>127</v>
      </c>
      <c r="J2546" t="s">
        <v>128</v>
      </c>
      <c r="K2546" t="s">
        <v>33</v>
      </c>
      <c r="L2546" s="13">
        <v>7.2</v>
      </c>
      <c r="M2546" s="8">
        <v>3.6</v>
      </c>
      <c r="N2546">
        <v>306</v>
      </c>
      <c r="O2546" s="8">
        <v>2203.1999999999998</v>
      </c>
      <c r="P2546" s="14">
        <v>3.27E-2</v>
      </c>
      <c r="Q2546" s="8">
        <v>72.040000000000006</v>
      </c>
      <c r="R2546" s="8">
        <v>2131.16</v>
      </c>
      <c r="S2546" s="8">
        <v>1101.5999999999999</v>
      </c>
      <c r="T2546" s="8">
        <v>1029.56</v>
      </c>
      <c r="U2546">
        <v>0</v>
      </c>
      <c r="V2546" s="8">
        <v>0</v>
      </c>
      <c r="W2546" s="8">
        <v>0</v>
      </c>
      <c r="X2546" s="8">
        <v>1029.56</v>
      </c>
    </row>
    <row r="2547" spans="1:24" x14ac:dyDescent="0.25">
      <c r="A2547" t="s">
        <v>2873</v>
      </c>
      <c r="B2547" s="1">
        <v>45746</v>
      </c>
      <c r="C2547" t="s">
        <v>205</v>
      </c>
      <c r="D2547" t="s">
        <v>206</v>
      </c>
      <c r="E2547" t="s">
        <v>71</v>
      </c>
      <c r="F2547" t="s">
        <v>54</v>
      </c>
      <c r="G2547" t="s">
        <v>72</v>
      </c>
      <c r="H2547" t="s">
        <v>73</v>
      </c>
      <c r="I2547" t="s">
        <v>130</v>
      </c>
      <c r="J2547" t="s">
        <v>131</v>
      </c>
      <c r="K2547" t="s">
        <v>42</v>
      </c>
      <c r="L2547" s="13">
        <v>4.8</v>
      </c>
      <c r="M2547" s="8">
        <v>1.4</v>
      </c>
      <c r="N2547">
        <v>202</v>
      </c>
      <c r="O2547" s="8">
        <v>969.6</v>
      </c>
      <c r="P2547" s="14">
        <v>4.1000000000000003E-3</v>
      </c>
      <c r="Q2547" s="8">
        <v>3.98</v>
      </c>
      <c r="R2547" s="8">
        <v>965.62</v>
      </c>
      <c r="S2547" s="8">
        <v>282.8</v>
      </c>
      <c r="T2547" s="8">
        <v>682.82</v>
      </c>
      <c r="U2547">
        <v>0</v>
      </c>
      <c r="V2547" s="8">
        <v>0</v>
      </c>
      <c r="W2547" s="8">
        <v>0</v>
      </c>
      <c r="X2547" s="8">
        <v>682.82</v>
      </c>
    </row>
    <row r="2548" spans="1:24" x14ac:dyDescent="0.25">
      <c r="A2548" t="s">
        <v>2874</v>
      </c>
      <c r="B2548" s="1">
        <v>45917</v>
      </c>
      <c r="C2548" t="s">
        <v>220</v>
      </c>
      <c r="D2548" t="s">
        <v>221</v>
      </c>
      <c r="E2548" t="s">
        <v>71</v>
      </c>
      <c r="F2548" t="s">
        <v>28</v>
      </c>
      <c r="G2548" t="s">
        <v>72</v>
      </c>
      <c r="H2548" t="s">
        <v>73</v>
      </c>
      <c r="I2548" t="s">
        <v>57</v>
      </c>
      <c r="J2548" t="s">
        <v>58</v>
      </c>
      <c r="K2548" t="s">
        <v>59</v>
      </c>
      <c r="L2548" s="13">
        <v>10.5</v>
      </c>
      <c r="M2548" s="8">
        <v>7.5</v>
      </c>
      <c r="N2548">
        <v>91</v>
      </c>
      <c r="O2548" s="8">
        <v>955.5</v>
      </c>
      <c r="P2548" s="14">
        <v>3.56E-2</v>
      </c>
      <c r="Q2548" s="8">
        <v>34.020000000000003</v>
      </c>
      <c r="R2548" s="8">
        <v>921.48</v>
      </c>
      <c r="S2548" s="8">
        <v>682.5</v>
      </c>
      <c r="T2548" s="8">
        <v>238.98</v>
      </c>
      <c r="U2548">
        <v>0</v>
      </c>
      <c r="V2548" s="8">
        <v>0</v>
      </c>
      <c r="W2548" s="8">
        <v>0</v>
      </c>
      <c r="X2548" s="8">
        <v>238.98</v>
      </c>
    </row>
    <row r="2549" spans="1:24" x14ac:dyDescent="0.25">
      <c r="A2549" t="s">
        <v>2875</v>
      </c>
      <c r="B2549" s="1">
        <v>45583</v>
      </c>
      <c r="C2549" t="s">
        <v>269</v>
      </c>
      <c r="D2549" t="s">
        <v>270</v>
      </c>
      <c r="E2549" t="s">
        <v>27</v>
      </c>
      <c r="F2549" t="s">
        <v>37</v>
      </c>
      <c r="G2549" t="s">
        <v>29</v>
      </c>
      <c r="H2549" t="s">
        <v>30</v>
      </c>
      <c r="I2549" t="s">
        <v>185</v>
      </c>
      <c r="J2549" t="s">
        <v>186</v>
      </c>
      <c r="K2549" t="s">
        <v>59</v>
      </c>
      <c r="L2549" s="13">
        <v>4.9000000000000004</v>
      </c>
      <c r="M2549" s="8">
        <v>3.1</v>
      </c>
      <c r="N2549">
        <v>4</v>
      </c>
      <c r="O2549" s="8">
        <v>19.600000000000001</v>
      </c>
      <c r="P2549" s="14">
        <v>1.2500000000000001E-2</v>
      </c>
      <c r="Q2549" s="8">
        <v>0.25</v>
      </c>
      <c r="R2549" s="8">
        <v>19.350000000000001</v>
      </c>
      <c r="S2549" s="8">
        <v>12.4</v>
      </c>
      <c r="T2549" s="8">
        <v>6.95</v>
      </c>
      <c r="U2549">
        <v>0</v>
      </c>
      <c r="V2549" s="8">
        <v>0</v>
      </c>
      <c r="W2549" s="8">
        <v>0</v>
      </c>
      <c r="X2549" s="8">
        <v>6.95</v>
      </c>
    </row>
    <row r="2550" spans="1:24" x14ac:dyDescent="0.25">
      <c r="A2550" t="s">
        <v>2876</v>
      </c>
      <c r="B2550" s="1">
        <v>46062</v>
      </c>
      <c r="C2550" t="s">
        <v>671</v>
      </c>
      <c r="D2550" t="s">
        <v>672</v>
      </c>
      <c r="E2550" t="s">
        <v>27</v>
      </c>
      <c r="F2550" t="s">
        <v>89</v>
      </c>
      <c r="G2550" t="s">
        <v>38</v>
      </c>
      <c r="H2550" t="s">
        <v>39</v>
      </c>
      <c r="I2550" t="s">
        <v>99</v>
      </c>
      <c r="J2550" t="s">
        <v>100</v>
      </c>
      <c r="K2550" t="s">
        <v>49</v>
      </c>
      <c r="L2550" s="13">
        <v>3.8</v>
      </c>
      <c r="M2550" s="8">
        <v>2.6</v>
      </c>
      <c r="N2550">
        <v>326</v>
      </c>
      <c r="O2550" s="8">
        <v>1238.8</v>
      </c>
      <c r="P2550" s="14">
        <v>0.23080000000000001</v>
      </c>
      <c r="Q2550" s="8">
        <v>285.92</v>
      </c>
      <c r="R2550" s="8">
        <v>952.88</v>
      </c>
      <c r="S2550" s="8">
        <v>847.6</v>
      </c>
      <c r="T2550" s="8">
        <v>105.28</v>
      </c>
      <c r="U2550">
        <v>0</v>
      </c>
      <c r="V2550" s="8">
        <v>0</v>
      </c>
      <c r="W2550" s="8">
        <v>0</v>
      </c>
      <c r="X2550" s="8">
        <v>105.28</v>
      </c>
    </row>
    <row r="2551" spans="1:24" x14ac:dyDescent="0.25">
      <c r="A2551" t="s">
        <v>2877</v>
      </c>
      <c r="B2551" s="1">
        <v>46058</v>
      </c>
      <c r="C2551" t="s">
        <v>25</v>
      </c>
      <c r="D2551" t="s">
        <v>26</v>
      </c>
      <c r="E2551" t="s">
        <v>27</v>
      </c>
      <c r="F2551" t="s">
        <v>28</v>
      </c>
      <c r="G2551" t="s">
        <v>38</v>
      </c>
      <c r="H2551" t="s">
        <v>39</v>
      </c>
      <c r="I2551" t="s">
        <v>66</v>
      </c>
      <c r="J2551" t="s">
        <v>67</v>
      </c>
      <c r="K2551" t="s">
        <v>33</v>
      </c>
      <c r="L2551" s="13">
        <v>4.5</v>
      </c>
      <c r="M2551" s="8">
        <v>2.1</v>
      </c>
      <c r="N2551">
        <v>73</v>
      </c>
      <c r="O2551" s="8">
        <v>328.5</v>
      </c>
      <c r="P2551" s="14">
        <v>5.5100000000000003E-2</v>
      </c>
      <c r="Q2551" s="8">
        <v>18.100000000000001</v>
      </c>
      <c r="R2551" s="8">
        <v>310.39999999999998</v>
      </c>
      <c r="S2551" s="8">
        <v>153.30000000000001</v>
      </c>
      <c r="T2551" s="8">
        <v>157.1</v>
      </c>
      <c r="U2551">
        <v>0</v>
      </c>
      <c r="V2551" s="8">
        <v>0</v>
      </c>
      <c r="W2551" s="8">
        <v>0</v>
      </c>
      <c r="X2551" s="8">
        <v>157.1</v>
      </c>
    </row>
    <row r="2552" spans="1:24" x14ac:dyDescent="0.25">
      <c r="A2552" t="s">
        <v>2878</v>
      </c>
      <c r="B2552" s="1">
        <v>46094</v>
      </c>
      <c r="C2552" t="s">
        <v>211</v>
      </c>
      <c r="D2552" t="s">
        <v>212</v>
      </c>
      <c r="E2552" t="s">
        <v>27</v>
      </c>
      <c r="F2552" t="s">
        <v>37</v>
      </c>
      <c r="G2552" t="s">
        <v>38</v>
      </c>
      <c r="H2552" t="s">
        <v>39</v>
      </c>
      <c r="I2552" t="s">
        <v>122</v>
      </c>
      <c r="J2552" t="s">
        <v>123</v>
      </c>
      <c r="K2552" t="s">
        <v>59</v>
      </c>
      <c r="L2552" s="13">
        <v>5.5</v>
      </c>
      <c r="M2552" s="8">
        <v>3.8</v>
      </c>
      <c r="N2552">
        <v>7</v>
      </c>
      <c r="O2552" s="8">
        <v>38.5</v>
      </c>
      <c r="P2552" s="14">
        <v>0.41320000000000001</v>
      </c>
      <c r="Q2552" s="8">
        <v>15.91</v>
      </c>
      <c r="R2552" s="8">
        <v>22.59</v>
      </c>
      <c r="S2552" s="8">
        <v>26.6</v>
      </c>
      <c r="T2552" s="8">
        <v>-4.01</v>
      </c>
      <c r="U2552">
        <v>0</v>
      </c>
      <c r="V2552" s="8">
        <v>0</v>
      </c>
      <c r="W2552" s="8">
        <v>0</v>
      </c>
      <c r="X2552" s="8">
        <v>-4.01</v>
      </c>
    </row>
    <row r="2553" spans="1:24" x14ac:dyDescent="0.25">
      <c r="A2553" t="s">
        <v>2879</v>
      </c>
      <c r="B2553" s="1">
        <v>45751</v>
      </c>
      <c r="C2553" t="s">
        <v>208</v>
      </c>
      <c r="D2553" t="s">
        <v>209</v>
      </c>
      <c r="E2553" t="s">
        <v>27</v>
      </c>
      <c r="F2553" t="s">
        <v>54</v>
      </c>
      <c r="G2553" t="s">
        <v>38</v>
      </c>
      <c r="H2553" t="s">
        <v>39</v>
      </c>
      <c r="I2553" t="s">
        <v>74</v>
      </c>
      <c r="J2553" t="s">
        <v>75</v>
      </c>
      <c r="K2553" t="s">
        <v>49</v>
      </c>
      <c r="L2553" s="13">
        <v>11</v>
      </c>
      <c r="M2553" s="8">
        <v>6.8</v>
      </c>
      <c r="N2553">
        <v>28</v>
      </c>
      <c r="O2553" s="8">
        <v>308</v>
      </c>
      <c r="P2553" s="14">
        <v>2.8199999999999999E-2</v>
      </c>
      <c r="Q2553" s="8">
        <v>8.69</v>
      </c>
      <c r="R2553" s="8">
        <v>299.31</v>
      </c>
      <c r="S2553" s="8">
        <v>190.4</v>
      </c>
      <c r="T2553" s="8">
        <v>108.91</v>
      </c>
      <c r="U2553">
        <v>0</v>
      </c>
      <c r="V2553" s="8">
        <v>0</v>
      </c>
      <c r="W2553" s="8">
        <v>0</v>
      </c>
      <c r="X2553" s="8">
        <v>108.91</v>
      </c>
    </row>
    <row r="2554" spans="1:24" x14ac:dyDescent="0.25">
      <c r="A2554" t="s">
        <v>2880</v>
      </c>
      <c r="B2554" s="1">
        <v>45531</v>
      </c>
      <c r="C2554" t="s">
        <v>340</v>
      </c>
      <c r="D2554" t="s">
        <v>341</v>
      </c>
      <c r="E2554" t="s">
        <v>27</v>
      </c>
      <c r="F2554" t="s">
        <v>54</v>
      </c>
      <c r="G2554" t="s">
        <v>29</v>
      </c>
      <c r="H2554" t="s">
        <v>30</v>
      </c>
      <c r="I2554" t="s">
        <v>130</v>
      </c>
      <c r="J2554" t="s">
        <v>131</v>
      </c>
      <c r="K2554" t="s">
        <v>42</v>
      </c>
      <c r="L2554" s="13">
        <v>4.8</v>
      </c>
      <c r="M2554" s="8">
        <v>1.4</v>
      </c>
      <c r="N2554">
        <v>35</v>
      </c>
      <c r="O2554" s="8">
        <v>168</v>
      </c>
      <c r="P2554" s="14">
        <v>2.7E-2</v>
      </c>
      <c r="Q2554" s="8">
        <v>4.54</v>
      </c>
      <c r="R2554" s="8">
        <v>163.46</v>
      </c>
      <c r="S2554" s="8">
        <v>49</v>
      </c>
      <c r="T2554" s="8">
        <v>114.46</v>
      </c>
      <c r="U2554">
        <v>0</v>
      </c>
      <c r="V2554" s="8">
        <v>0</v>
      </c>
      <c r="W2554" s="8">
        <v>0</v>
      </c>
      <c r="X2554" s="8">
        <v>114.46</v>
      </c>
    </row>
    <row r="2555" spans="1:24" x14ac:dyDescent="0.25">
      <c r="A2555" t="s">
        <v>2881</v>
      </c>
      <c r="B2555" s="1">
        <v>45838</v>
      </c>
      <c r="C2555" t="s">
        <v>91</v>
      </c>
      <c r="D2555" t="s">
        <v>92</v>
      </c>
      <c r="E2555" t="s">
        <v>27</v>
      </c>
      <c r="F2555" t="s">
        <v>37</v>
      </c>
      <c r="G2555" t="s">
        <v>38</v>
      </c>
      <c r="H2555" t="s">
        <v>39</v>
      </c>
      <c r="I2555" t="s">
        <v>47</v>
      </c>
      <c r="J2555" t="s">
        <v>48</v>
      </c>
      <c r="K2555" t="s">
        <v>49</v>
      </c>
      <c r="L2555" s="13">
        <v>5</v>
      </c>
      <c r="M2555" s="8">
        <v>3.2</v>
      </c>
      <c r="N2555">
        <v>57</v>
      </c>
      <c r="O2555" s="8">
        <v>285</v>
      </c>
      <c r="P2555" s="14">
        <v>1.8700000000000001E-2</v>
      </c>
      <c r="Q2555" s="8">
        <v>5.33</v>
      </c>
      <c r="R2555" s="8">
        <v>279.67</v>
      </c>
      <c r="S2555" s="8">
        <v>182.4</v>
      </c>
      <c r="T2555" s="8">
        <v>97.27</v>
      </c>
      <c r="U2555">
        <v>0</v>
      </c>
      <c r="V2555" s="8">
        <v>0</v>
      </c>
      <c r="W2555" s="8">
        <v>0</v>
      </c>
      <c r="X2555" s="8">
        <v>97.27</v>
      </c>
    </row>
    <row r="2556" spans="1:24" x14ac:dyDescent="0.25">
      <c r="A2556" t="s">
        <v>2882</v>
      </c>
      <c r="B2556" s="1">
        <v>45536</v>
      </c>
      <c r="C2556" t="s">
        <v>120</v>
      </c>
      <c r="D2556" t="s">
        <v>121</v>
      </c>
      <c r="E2556" t="s">
        <v>63</v>
      </c>
      <c r="F2556" t="s">
        <v>89</v>
      </c>
      <c r="G2556" t="s">
        <v>64</v>
      </c>
      <c r="H2556" t="s">
        <v>65</v>
      </c>
      <c r="I2556" t="s">
        <v>144</v>
      </c>
      <c r="J2556" t="s">
        <v>145</v>
      </c>
      <c r="K2556" t="s">
        <v>33</v>
      </c>
      <c r="L2556" s="13">
        <v>12</v>
      </c>
      <c r="M2556" s="8">
        <v>6.5</v>
      </c>
      <c r="N2556">
        <v>176</v>
      </c>
      <c r="O2556" s="8">
        <v>2112</v>
      </c>
      <c r="P2556" s="14">
        <v>3.2800000000000003E-2</v>
      </c>
      <c r="Q2556" s="8">
        <v>69.27</v>
      </c>
      <c r="R2556" s="8">
        <v>2042.73</v>
      </c>
      <c r="S2556" s="8">
        <v>1144</v>
      </c>
      <c r="T2556" s="8">
        <v>898.73</v>
      </c>
      <c r="U2556">
        <v>0</v>
      </c>
      <c r="V2556" s="8">
        <v>0</v>
      </c>
      <c r="W2556" s="8">
        <v>0</v>
      </c>
      <c r="X2556" s="8">
        <v>898.73</v>
      </c>
    </row>
    <row r="2557" spans="1:24" x14ac:dyDescent="0.25">
      <c r="A2557" t="s">
        <v>2883</v>
      </c>
      <c r="B2557" s="1">
        <v>45608</v>
      </c>
      <c r="C2557" t="s">
        <v>276</v>
      </c>
      <c r="D2557" t="s">
        <v>277</v>
      </c>
      <c r="E2557" t="s">
        <v>150</v>
      </c>
      <c r="F2557" t="s">
        <v>37</v>
      </c>
      <c r="G2557" t="s">
        <v>151</v>
      </c>
      <c r="H2557" t="s">
        <v>152</v>
      </c>
      <c r="I2557" t="s">
        <v>74</v>
      </c>
      <c r="J2557" t="s">
        <v>75</v>
      </c>
      <c r="K2557" t="s">
        <v>49</v>
      </c>
      <c r="L2557" s="13">
        <v>11</v>
      </c>
      <c r="M2557" s="8">
        <v>6.8</v>
      </c>
      <c r="N2557">
        <v>30</v>
      </c>
      <c r="O2557" s="8">
        <v>330</v>
      </c>
      <c r="P2557" s="14">
        <v>1.34E-2</v>
      </c>
      <c r="Q2557" s="8">
        <v>4.42</v>
      </c>
      <c r="R2557" s="8">
        <v>325.58</v>
      </c>
      <c r="S2557" s="8">
        <v>204</v>
      </c>
      <c r="T2557" s="8">
        <v>121.58</v>
      </c>
      <c r="U2557">
        <v>0</v>
      </c>
      <c r="V2557" s="8">
        <v>0</v>
      </c>
      <c r="W2557" s="8">
        <v>0</v>
      </c>
      <c r="X2557" s="8">
        <v>121.58</v>
      </c>
    </row>
    <row r="2558" spans="1:24" x14ac:dyDescent="0.25">
      <c r="A2558" t="s">
        <v>2884</v>
      </c>
      <c r="B2558" s="1">
        <v>46120</v>
      </c>
      <c r="C2558" t="s">
        <v>501</v>
      </c>
      <c r="D2558" t="s">
        <v>502</v>
      </c>
      <c r="E2558" t="s">
        <v>27</v>
      </c>
      <c r="F2558" t="s">
        <v>37</v>
      </c>
      <c r="G2558" t="s">
        <v>29</v>
      </c>
      <c r="H2558" t="s">
        <v>30</v>
      </c>
      <c r="I2558" t="s">
        <v>47</v>
      </c>
      <c r="J2558" t="s">
        <v>48</v>
      </c>
      <c r="K2558" t="s">
        <v>49</v>
      </c>
      <c r="L2558" s="13">
        <v>5</v>
      </c>
      <c r="M2558" s="8">
        <v>3.2</v>
      </c>
      <c r="N2558">
        <v>4</v>
      </c>
      <c r="O2558" s="8">
        <v>20</v>
      </c>
      <c r="P2558" s="14">
        <v>1.15E-2</v>
      </c>
      <c r="Q2558" s="8">
        <v>0.23</v>
      </c>
      <c r="R2558" s="8">
        <v>19.77</v>
      </c>
      <c r="S2558" s="8">
        <v>12.8</v>
      </c>
      <c r="T2558" s="8">
        <v>6.97</v>
      </c>
      <c r="U2558">
        <v>0</v>
      </c>
      <c r="V2558" s="8">
        <v>0</v>
      </c>
      <c r="W2558" s="8">
        <v>0</v>
      </c>
      <c r="X2558" s="8">
        <v>6.97</v>
      </c>
    </row>
    <row r="2559" spans="1:24" x14ac:dyDescent="0.25">
      <c r="A2559" t="s">
        <v>2885</v>
      </c>
      <c r="B2559" s="1">
        <v>46095</v>
      </c>
      <c r="C2559" t="s">
        <v>345</v>
      </c>
      <c r="D2559" t="s">
        <v>346</v>
      </c>
      <c r="E2559" t="s">
        <v>71</v>
      </c>
      <c r="F2559" t="s">
        <v>28</v>
      </c>
      <c r="G2559" t="s">
        <v>72</v>
      </c>
      <c r="H2559" t="s">
        <v>73</v>
      </c>
      <c r="I2559" t="s">
        <v>84</v>
      </c>
      <c r="J2559" t="s">
        <v>85</v>
      </c>
      <c r="K2559" t="s">
        <v>42</v>
      </c>
      <c r="L2559" s="13">
        <v>9.9</v>
      </c>
      <c r="M2559" s="8">
        <v>3.1</v>
      </c>
      <c r="N2559">
        <v>150</v>
      </c>
      <c r="O2559" s="8">
        <v>1485</v>
      </c>
      <c r="P2559" s="14">
        <v>5.1299999999999998E-2</v>
      </c>
      <c r="Q2559" s="8">
        <v>76.180000000000007</v>
      </c>
      <c r="R2559" s="8">
        <v>1408.82</v>
      </c>
      <c r="S2559" s="8">
        <v>465</v>
      </c>
      <c r="T2559" s="8">
        <v>943.82</v>
      </c>
      <c r="U2559">
        <v>0</v>
      </c>
      <c r="V2559" s="8">
        <v>0</v>
      </c>
      <c r="W2559" s="8">
        <v>0</v>
      </c>
      <c r="X2559" s="8">
        <v>943.82</v>
      </c>
    </row>
    <row r="2560" spans="1:24" x14ac:dyDescent="0.25">
      <c r="A2560" t="s">
        <v>2886</v>
      </c>
      <c r="B2560" s="1">
        <v>45772</v>
      </c>
      <c r="C2560" t="s">
        <v>689</v>
      </c>
      <c r="D2560" t="s">
        <v>690</v>
      </c>
      <c r="E2560" t="s">
        <v>27</v>
      </c>
      <c r="F2560" t="s">
        <v>54</v>
      </c>
      <c r="G2560" t="s">
        <v>29</v>
      </c>
      <c r="H2560" t="s">
        <v>30</v>
      </c>
      <c r="I2560" t="s">
        <v>104</v>
      </c>
      <c r="J2560" t="s">
        <v>105</v>
      </c>
      <c r="K2560" t="s">
        <v>49</v>
      </c>
      <c r="L2560" s="13">
        <v>4.2</v>
      </c>
      <c r="M2560" s="8">
        <v>2.8</v>
      </c>
      <c r="N2560">
        <v>172</v>
      </c>
      <c r="O2560" s="8">
        <v>722.4</v>
      </c>
      <c r="P2560" s="14">
        <v>9.4000000000000004E-3</v>
      </c>
      <c r="Q2560" s="8">
        <v>6.79</v>
      </c>
      <c r="R2560" s="8">
        <v>715.61</v>
      </c>
      <c r="S2560" s="8">
        <v>481.6</v>
      </c>
      <c r="T2560" s="8">
        <v>234.01</v>
      </c>
      <c r="U2560">
        <v>0</v>
      </c>
      <c r="V2560" s="8">
        <v>0</v>
      </c>
      <c r="W2560" s="8">
        <v>0</v>
      </c>
      <c r="X2560" s="8">
        <v>234.01</v>
      </c>
    </row>
    <row r="2561" spans="1:24" x14ac:dyDescent="0.25">
      <c r="A2561" t="s">
        <v>2887</v>
      </c>
      <c r="B2561" s="1">
        <v>46217</v>
      </c>
      <c r="C2561" t="s">
        <v>285</v>
      </c>
      <c r="D2561" t="s">
        <v>286</v>
      </c>
      <c r="E2561" t="s">
        <v>27</v>
      </c>
      <c r="F2561" t="s">
        <v>89</v>
      </c>
      <c r="G2561" t="s">
        <v>38</v>
      </c>
      <c r="H2561" t="s">
        <v>39</v>
      </c>
      <c r="I2561" t="s">
        <v>127</v>
      </c>
      <c r="J2561" t="s">
        <v>128</v>
      </c>
      <c r="K2561" t="s">
        <v>33</v>
      </c>
      <c r="L2561" s="13">
        <v>7.2</v>
      </c>
      <c r="M2561" s="8">
        <v>3.6</v>
      </c>
      <c r="N2561">
        <v>148</v>
      </c>
      <c r="O2561" s="8">
        <v>1065.5999999999999</v>
      </c>
      <c r="P2561" s="14">
        <v>6.6000000000000003E-2</v>
      </c>
      <c r="Q2561" s="8">
        <v>70.33</v>
      </c>
      <c r="R2561" s="8">
        <v>995.27</v>
      </c>
      <c r="S2561" s="8">
        <v>532.79999999999995</v>
      </c>
      <c r="T2561" s="8">
        <v>462.47</v>
      </c>
      <c r="U2561">
        <v>0</v>
      </c>
      <c r="V2561" s="8">
        <v>0</v>
      </c>
      <c r="W2561" s="8">
        <v>0</v>
      </c>
      <c r="X2561" s="8">
        <v>462.47</v>
      </c>
    </row>
    <row r="2562" spans="1:24" x14ac:dyDescent="0.25">
      <c r="A2562" t="s">
        <v>2888</v>
      </c>
      <c r="B2562" s="1">
        <v>46147</v>
      </c>
      <c r="C2562" t="s">
        <v>102</v>
      </c>
      <c r="D2562" t="s">
        <v>103</v>
      </c>
      <c r="E2562" t="s">
        <v>27</v>
      </c>
      <c r="F2562" t="s">
        <v>54</v>
      </c>
      <c r="G2562" t="s">
        <v>29</v>
      </c>
      <c r="H2562" t="s">
        <v>30</v>
      </c>
      <c r="I2562" t="s">
        <v>47</v>
      </c>
      <c r="J2562" t="s">
        <v>48</v>
      </c>
      <c r="K2562" t="s">
        <v>49</v>
      </c>
      <c r="L2562" s="13">
        <v>5</v>
      </c>
      <c r="M2562" s="8">
        <v>3.2</v>
      </c>
      <c r="N2562">
        <v>67</v>
      </c>
      <c r="O2562" s="8">
        <v>335</v>
      </c>
      <c r="P2562" s="14">
        <v>5.0500000000000003E-2</v>
      </c>
      <c r="Q2562" s="8">
        <v>16.920000000000002</v>
      </c>
      <c r="R2562" s="8">
        <v>318.08</v>
      </c>
      <c r="S2562" s="8">
        <v>214.4</v>
      </c>
      <c r="T2562" s="8">
        <v>103.68</v>
      </c>
      <c r="U2562">
        <v>0</v>
      </c>
      <c r="V2562" s="8">
        <v>0</v>
      </c>
      <c r="W2562" s="8">
        <v>0</v>
      </c>
      <c r="X2562" s="8">
        <v>103.68</v>
      </c>
    </row>
    <row r="2563" spans="1:24" x14ac:dyDescent="0.25">
      <c r="A2563" t="s">
        <v>2889</v>
      </c>
      <c r="B2563" s="1">
        <v>45490</v>
      </c>
      <c r="C2563" t="s">
        <v>102</v>
      </c>
      <c r="D2563" t="s">
        <v>103</v>
      </c>
      <c r="E2563" t="s">
        <v>27</v>
      </c>
      <c r="F2563" t="s">
        <v>54</v>
      </c>
      <c r="G2563" t="s">
        <v>38</v>
      </c>
      <c r="H2563" t="s">
        <v>39</v>
      </c>
      <c r="I2563" t="s">
        <v>84</v>
      </c>
      <c r="J2563" t="s">
        <v>85</v>
      </c>
      <c r="K2563" t="s">
        <v>42</v>
      </c>
      <c r="L2563" s="13">
        <v>9.9</v>
      </c>
      <c r="M2563" s="8">
        <v>3.1</v>
      </c>
      <c r="N2563">
        <v>12</v>
      </c>
      <c r="O2563" s="8">
        <v>118.8</v>
      </c>
      <c r="P2563" s="14">
        <v>2.93E-2</v>
      </c>
      <c r="Q2563" s="8">
        <v>3.48</v>
      </c>
      <c r="R2563" s="8">
        <v>115.32</v>
      </c>
      <c r="S2563" s="8">
        <v>37.200000000000003</v>
      </c>
      <c r="T2563" s="8">
        <v>78.12</v>
      </c>
      <c r="U2563">
        <v>0</v>
      </c>
      <c r="V2563" s="8">
        <v>0</v>
      </c>
      <c r="W2563" s="8">
        <v>0</v>
      </c>
      <c r="X2563" s="8">
        <v>78.12</v>
      </c>
    </row>
    <row r="2564" spans="1:24" x14ac:dyDescent="0.25">
      <c r="A2564" t="s">
        <v>2890</v>
      </c>
      <c r="B2564" s="1">
        <v>45668</v>
      </c>
      <c r="C2564" t="s">
        <v>115</v>
      </c>
      <c r="D2564" t="s">
        <v>116</v>
      </c>
      <c r="E2564" t="s">
        <v>27</v>
      </c>
      <c r="F2564" t="s">
        <v>54</v>
      </c>
      <c r="G2564" t="s">
        <v>38</v>
      </c>
      <c r="H2564" t="s">
        <v>39</v>
      </c>
      <c r="I2564" t="s">
        <v>185</v>
      </c>
      <c r="J2564" t="s">
        <v>186</v>
      </c>
      <c r="K2564" t="s">
        <v>59</v>
      </c>
      <c r="L2564" s="13">
        <v>4.9000000000000004</v>
      </c>
      <c r="M2564" s="8">
        <v>3.1</v>
      </c>
      <c r="N2564">
        <v>96</v>
      </c>
      <c r="O2564" s="8">
        <v>470.4</v>
      </c>
      <c r="P2564" s="14">
        <v>1.11E-2</v>
      </c>
      <c r="Q2564" s="8">
        <v>5.22</v>
      </c>
      <c r="R2564" s="8">
        <v>465.18</v>
      </c>
      <c r="S2564" s="8">
        <v>297.60000000000002</v>
      </c>
      <c r="T2564" s="8">
        <v>167.58</v>
      </c>
      <c r="U2564">
        <v>0</v>
      </c>
      <c r="V2564" s="8">
        <v>0</v>
      </c>
      <c r="W2564" s="8">
        <v>0</v>
      </c>
      <c r="X2564" s="8">
        <v>167.58</v>
      </c>
    </row>
    <row r="2565" spans="1:24" x14ac:dyDescent="0.25">
      <c r="A2565" t="s">
        <v>2891</v>
      </c>
      <c r="B2565" s="1">
        <v>45986</v>
      </c>
      <c r="C2565" t="s">
        <v>445</v>
      </c>
      <c r="D2565" t="s">
        <v>446</v>
      </c>
      <c r="E2565" t="s">
        <v>71</v>
      </c>
      <c r="F2565" t="s">
        <v>89</v>
      </c>
      <c r="G2565" t="s">
        <v>72</v>
      </c>
      <c r="H2565" t="s">
        <v>73</v>
      </c>
      <c r="I2565" t="s">
        <v>84</v>
      </c>
      <c r="J2565" t="s">
        <v>85</v>
      </c>
      <c r="K2565" t="s">
        <v>42</v>
      </c>
      <c r="L2565" s="13">
        <v>9.9</v>
      </c>
      <c r="M2565" s="8">
        <v>3.1</v>
      </c>
      <c r="N2565">
        <v>156</v>
      </c>
      <c r="O2565" s="8">
        <v>1544.4</v>
      </c>
      <c r="P2565" s="14">
        <v>0.1047</v>
      </c>
      <c r="Q2565" s="8">
        <v>161.69999999999999</v>
      </c>
      <c r="R2565" s="8">
        <v>1382.7</v>
      </c>
      <c r="S2565" s="8">
        <v>483.6</v>
      </c>
      <c r="T2565" s="8">
        <v>899.1</v>
      </c>
      <c r="U2565">
        <v>0</v>
      </c>
      <c r="V2565" s="8">
        <v>0</v>
      </c>
      <c r="W2565" s="8">
        <v>0</v>
      </c>
      <c r="X2565" s="8">
        <v>899.1</v>
      </c>
    </row>
    <row r="2566" spans="1:24" x14ac:dyDescent="0.25">
      <c r="A2566" t="s">
        <v>2892</v>
      </c>
      <c r="B2566" s="1">
        <v>46261</v>
      </c>
      <c r="C2566" t="s">
        <v>475</v>
      </c>
      <c r="D2566" t="s">
        <v>476</v>
      </c>
      <c r="E2566" t="s">
        <v>63</v>
      </c>
      <c r="F2566" t="s">
        <v>37</v>
      </c>
      <c r="G2566" t="s">
        <v>64</v>
      </c>
      <c r="H2566" t="s">
        <v>65</v>
      </c>
      <c r="I2566" t="s">
        <v>104</v>
      </c>
      <c r="J2566" t="s">
        <v>105</v>
      </c>
      <c r="K2566" t="s">
        <v>49</v>
      </c>
      <c r="L2566" s="13">
        <v>4.2</v>
      </c>
      <c r="M2566" s="8">
        <v>2.8</v>
      </c>
      <c r="N2566">
        <v>24</v>
      </c>
      <c r="O2566" s="8">
        <v>100.8</v>
      </c>
      <c r="P2566" s="14">
        <v>4.4000000000000003E-3</v>
      </c>
      <c r="Q2566" s="8">
        <v>0.44</v>
      </c>
      <c r="R2566" s="8">
        <v>100.36</v>
      </c>
      <c r="S2566" s="8">
        <v>67.2</v>
      </c>
      <c r="T2566" s="8">
        <v>33.159999999999997</v>
      </c>
      <c r="U2566">
        <v>0</v>
      </c>
      <c r="V2566" s="8">
        <v>0</v>
      </c>
      <c r="W2566" s="8">
        <v>0</v>
      </c>
      <c r="X2566" s="8">
        <v>33.159999999999997</v>
      </c>
    </row>
    <row r="2567" spans="1:24" x14ac:dyDescent="0.25">
      <c r="A2567" t="s">
        <v>2893</v>
      </c>
      <c r="B2567" s="1">
        <v>45876</v>
      </c>
      <c r="C2567" t="s">
        <v>69</v>
      </c>
      <c r="D2567" t="s">
        <v>70</v>
      </c>
      <c r="E2567" t="s">
        <v>71</v>
      </c>
      <c r="F2567" t="s">
        <v>37</v>
      </c>
      <c r="G2567" t="s">
        <v>165</v>
      </c>
      <c r="H2567" t="s">
        <v>166</v>
      </c>
      <c r="I2567" t="s">
        <v>156</v>
      </c>
      <c r="J2567" t="s">
        <v>157</v>
      </c>
      <c r="K2567" t="s">
        <v>42</v>
      </c>
      <c r="L2567" s="13">
        <v>6.2</v>
      </c>
      <c r="M2567" s="8">
        <v>1.9</v>
      </c>
      <c r="N2567">
        <v>31</v>
      </c>
      <c r="O2567" s="8">
        <v>192.2</v>
      </c>
      <c r="P2567" s="14">
        <v>1.7500000000000002E-2</v>
      </c>
      <c r="Q2567" s="8">
        <v>3.36</v>
      </c>
      <c r="R2567" s="8">
        <v>188.84</v>
      </c>
      <c r="S2567" s="8">
        <v>58.9</v>
      </c>
      <c r="T2567" s="8">
        <v>129.94</v>
      </c>
      <c r="U2567">
        <v>0</v>
      </c>
      <c r="V2567" s="8">
        <v>0</v>
      </c>
      <c r="W2567" s="8">
        <v>0</v>
      </c>
      <c r="X2567" s="8">
        <v>129.94</v>
      </c>
    </row>
    <row r="2568" spans="1:24" x14ac:dyDescent="0.25">
      <c r="A2568" t="s">
        <v>2894</v>
      </c>
      <c r="B2568" s="1">
        <v>45743</v>
      </c>
      <c r="C2568" t="s">
        <v>475</v>
      </c>
      <c r="D2568" t="s">
        <v>476</v>
      </c>
      <c r="E2568" t="s">
        <v>63</v>
      </c>
      <c r="F2568" t="s">
        <v>37</v>
      </c>
      <c r="G2568" t="s">
        <v>64</v>
      </c>
      <c r="H2568" t="s">
        <v>65</v>
      </c>
      <c r="I2568" t="s">
        <v>57</v>
      </c>
      <c r="J2568" t="s">
        <v>58</v>
      </c>
      <c r="K2568" t="s">
        <v>59</v>
      </c>
      <c r="L2568" s="13">
        <v>10.5</v>
      </c>
      <c r="M2568" s="8">
        <v>7.5</v>
      </c>
      <c r="N2568">
        <v>17</v>
      </c>
      <c r="O2568" s="8">
        <v>178.5</v>
      </c>
      <c r="P2568" s="14">
        <v>3.3E-3</v>
      </c>
      <c r="Q2568" s="8">
        <v>0.59</v>
      </c>
      <c r="R2568" s="8">
        <v>177.91</v>
      </c>
      <c r="S2568" s="8">
        <v>127.5</v>
      </c>
      <c r="T2568" s="8">
        <v>50.41</v>
      </c>
      <c r="U2568">
        <v>0</v>
      </c>
      <c r="V2568" s="8">
        <v>0</v>
      </c>
      <c r="W2568" s="8">
        <v>0</v>
      </c>
      <c r="X2568" s="8">
        <v>50.41</v>
      </c>
    </row>
    <row r="2569" spans="1:24" x14ac:dyDescent="0.25">
      <c r="A2569" t="s">
        <v>2895</v>
      </c>
      <c r="B2569" s="1">
        <v>45764</v>
      </c>
      <c r="C2569" t="s">
        <v>325</v>
      </c>
      <c r="D2569" t="s">
        <v>326</v>
      </c>
      <c r="E2569" t="s">
        <v>27</v>
      </c>
      <c r="F2569" t="s">
        <v>37</v>
      </c>
      <c r="G2569" t="s">
        <v>29</v>
      </c>
      <c r="H2569" t="s">
        <v>30</v>
      </c>
      <c r="I2569" t="s">
        <v>74</v>
      </c>
      <c r="J2569" t="s">
        <v>75</v>
      </c>
      <c r="K2569" t="s">
        <v>49</v>
      </c>
      <c r="L2569" s="13">
        <v>11</v>
      </c>
      <c r="M2569" s="8">
        <v>6.8</v>
      </c>
      <c r="N2569">
        <v>29</v>
      </c>
      <c r="O2569" s="8">
        <v>319</v>
      </c>
      <c r="P2569" s="14">
        <v>0.46729999999999999</v>
      </c>
      <c r="Q2569" s="8">
        <v>149.07</v>
      </c>
      <c r="R2569" s="8">
        <v>169.93</v>
      </c>
      <c r="S2569" s="8">
        <v>197.2</v>
      </c>
      <c r="T2569" s="8">
        <v>-27.27</v>
      </c>
      <c r="U2569">
        <v>0</v>
      </c>
      <c r="V2569" s="8">
        <v>0</v>
      </c>
      <c r="W2569" s="8">
        <v>0</v>
      </c>
      <c r="X2569" s="8">
        <v>-27.27</v>
      </c>
    </row>
    <row r="2570" spans="1:24" x14ac:dyDescent="0.25">
      <c r="A2570" t="s">
        <v>2896</v>
      </c>
      <c r="B2570" s="1">
        <v>46079</v>
      </c>
      <c r="C2570" t="s">
        <v>394</v>
      </c>
      <c r="D2570" t="s">
        <v>395</v>
      </c>
      <c r="E2570" t="s">
        <v>71</v>
      </c>
      <c r="F2570" t="s">
        <v>37</v>
      </c>
      <c r="G2570" t="s">
        <v>165</v>
      </c>
      <c r="H2570" t="s">
        <v>166</v>
      </c>
      <c r="I2570" t="s">
        <v>117</v>
      </c>
      <c r="J2570" t="s">
        <v>118</v>
      </c>
      <c r="K2570" t="s">
        <v>59</v>
      </c>
      <c r="L2570" s="13">
        <v>6</v>
      </c>
      <c r="M2570" s="8">
        <v>4.2</v>
      </c>
      <c r="N2570">
        <v>11</v>
      </c>
      <c r="O2570" s="8">
        <v>66</v>
      </c>
      <c r="P2570" s="14">
        <v>1.83E-2</v>
      </c>
      <c r="Q2570" s="8">
        <v>1.21</v>
      </c>
      <c r="R2570" s="8">
        <v>64.790000000000006</v>
      </c>
      <c r="S2570" s="8">
        <v>46.2</v>
      </c>
      <c r="T2570" s="8">
        <v>18.59</v>
      </c>
      <c r="U2570">
        <v>0</v>
      </c>
      <c r="V2570" s="8">
        <v>0</v>
      </c>
      <c r="W2570" s="8">
        <v>0</v>
      </c>
      <c r="X2570" s="8">
        <v>18.59</v>
      </c>
    </row>
    <row r="2571" spans="1:24" x14ac:dyDescent="0.25">
      <c r="A2571" t="s">
        <v>2897</v>
      </c>
      <c r="B2571" s="1">
        <v>45580</v>
      </c>
      <c r="C2571" t="s">
        <v>238</v>
      </c>
      <c r="D2571" t="s">
        <v>239</v>
      </c>
      <c r="E2571" t="s">
        <v>27</v>
      </c>
      <c r="F2571" t="s">
        <v>37</v>
      </c>
      <c r="G2571" t="s">
        <v>38</v>
      </c>
      <c r="H2571" t="s">
        <v>39</v>
      </c>
      <c r="I2571" t="s">
        <v>127</v>
      </c>
      <c r="J2571" t="s">
        <v>128</v>
      </c>
      <c r="K2571" t="s">
        <v>33</v>
      </c>
      <c r="L2571" s="13">
        <v>7.2</v>
      </c>
      <c r="M2571" s="8">
        <v>3.6</v>
      </c>
      <c r="N2571">
        <v>16</v>
      </c>
      <c r="O2571" s="8">
        <v>115.2</v>
      </c>
      <c r="P2571" s="14">
        <v>3.0999999999999999E-3</v>
      </c>
      <c r="Q2571" s="8">
        <v>0.36</v>
      </c>
      <c r="R2571" s="8">
        <v>114.84</v>
      </c>
      <c r="S2571" s="8">
        <v>57.6</v>
      </c>
      <c r="T2571" s="8">
        <v>57.24</v>
      </c>
      <c r="U2571">
        <v>7</v>
      </c>
      <c r="V2571" s="8">
        <v>50.24</v>
      </c>
      <c r="W2571" s="8">
        <v>28.7</v>
      </c>
      <c r="X2571" s="8">
        <v>28.54</v>
      </c>
    </row>
    <row r="2572" spans="1:24" x14ac:dyDescent="0.25">
      <c r="A2572" t="s">
        <v>2898</v>
      </c>
      <c r="B2572" s="1">
        <v>46088</v>
      </c>
      <c r="C2572" t="s">
        <v>671</v>
      </c>
      <c r="D2572" t="s">
        <v>672</v>
      </c>
      <c r="E2572" t="s">
        <v>27</v>
      </c>
      <c r="F2572" t="s">
        <v>89</v>
      </c>
      <c r="G2572" t="s">
        <v>38</v>
      </c>
      <c r="H2572" t="s">
        <v>39</v>
      </c>
      <c r="I2572" t="s">
        <v>117</v>
      </c>
      <c r="J2572" t="s">
        <v>118</v>
      </c>
      <c r="K2572" t="s">
        <v>59</v>
      </c>
      <c r="L2572" s="13">
        <v>6</v>
      </c>
      <c r="M2572" s="8">
        <v>4.2</v>
      </c>
      <c r="N2572">
        <v>311</v>
      </c>
      <c r="O2572" s="8">
        <v>1866</v>
      </c>
      <c r="P2572" s="14">
        <v>5.9200000000000003E-2</v>
      </c>
      <c r="Q2572" s="8">
        <v>110.47</v>
      </c>
      <c r="R2572" s="8">
        <v>1755.53</v>
      </c>
      <c r="S2572" s="8">
        <v>1306.2</v>
      </c>
      <c r="T2572" s="8">
        <v>449.33</v>
      </c>
      <c r="U2572">
        <v>0</v>
      </c>
      <c r="V2572" s="8">
        <v>0</v>
      </c>
      <c r="W2572" s="8">
        <v>0</v>
      </c>
      <c r="X2572" s="8">
        <v>449.33</v>
      </c>
    </row>
    <row r="2573" spans="1:24" x14ac:dyDescent="0.25">
      <c r="A2573" t="s">
        <v>2899</v>
      </c>
      <c r="B2573" s="1">
        <v>45683</v>
      </c>
      <c r="C2573" t="s">
        <v>244</v>
      </c>
      <c r="D2573" t="s">
        <v>245</v>
      </c>
      <c r="E2573" t="s">
        <v>53</v>
      </c>
      <c r="F2573" t="s">
        <v>46</v>
      </c>
      <c r="G2573" t="s">
        <v>55</v>
      </c>
      <c r="H2573" t="s">
        <v>56</v>
      </c>
      <c r="I2573" t="s">
        <v>185</v>
      </c>
      <c r="J2573" t="s">
        <v>186</v>
      </c>
      <c r="K2573" t="s">
        <v>59</v>
      </c>
      <c r="L2573" s="13">
        <v>4.9000000000000004</v>
      </c>
      <c r="M2573" s="8">
        <v>3.1</v>
      </c>
      <c r="N2573">
        <v>3</v>
      </c>
      <c r="O2573" s="8">
        <v>14.7</v>
      </c>
      <c r="P2573" s="14">
        <v>0.15179999999999999</v>
      </c>
      <c r="Q2573" s="8">
        <v>2.23</v>
      </c>
      <c r="R2573" s="8">
        <v>12.47</v>
      </c>
      <c r="S2573" s="8">
        <v>9.3000000000000007</v>
      </c>
      <c r="T2573" s="8">
        <v>3.17</v>
      </c>
      <c r="U2573">
        <v>0</v>
      </c>
      <c r="V2573" s="8">
        <v>0</v>
      </c>
      <c r="W2573" s="8">
        <v>0</v>
      </c>
      <c r="X2573" s="8">
        <v>3.17</v>
      </c>
    </row>
    <row r="2574" spans="1:24" x14ac:dyDescent="0.25">
      <c r="A2574" t="s">
        <v>2900</v>
      </c>
      <c r="B2574" s="1">
        <v>45806</v>
      </c>
      <c r="C2574" t="s">
        <v>378</v>
      </c>
      <c r="D2574" t="s">
        <v>379</v>
      </c>
      <c r="E2574" t="s">
        <v>71</v>
      </c>
      <c r="F2574" t="s">
        <v>54</v>
      </c>
      <c r="G2574" t="s">
        <v>72</v>
      </c>
      <c r="H2574" t="s">
        <v>73</v>
      </c>
      <c r="I2574" t="s">
        <v>156</v>
      </c>
      <c r="J2574" t="s">
        <v>157</v>
      </c>
      <c r="K2574" t="s">
        <v>42</v>
      </c>
      <c r="L2574" s="13">
        <v>6.2</v>
      </c>
      <c r="M2574" s="8">
        <v>1.9</v>
      </c>
      <c r="N2574">
        <v>110</v>
      </c>
      <c r="O2574" s="8">
        <v>682</v>
      </c>
      <c r="P2574" s="14">
        <v>7.7000000000000002E-3</v>
      </c>
      <c r="Q2574" s="8">
        <v>5.25</v>
      </c>
      <c r="R2574" s="8">
        <v>676.75</v>
      </c>
      <c r="S2574" s="8">
        <v>209</v>
      </c>
      <c r="T2574" s="8">
        <v>467.75</v>
      </c>
      <c r="U2574">
        <v>0</v>
      </c>
      <c r="V2574" s="8">
        <v>0</v>
      </c>
      <c r="W2574" s="8">
        <v>0</v>
      </c>
      <c r="X2574" s="8">
        <v>467.75</v>
      </c>
    </row>
    <row r="2575" spans="1:24" x14ac:dyDescent="0.25">
      <c r="A2575" t="s">
        <v>2901</v>
      </c>
      <c r="B2575" s="1">
        <v>45832</v>
      </c>
      <c r="C2575" t="s">
        <v>508</v>
      </c>
      <c r="D2575" t="s">
        <v>509</v>
      </c>
      <c r="E2575" t="s">
        <v>27</v>
      </c>
      <c r="F2575" t="s">
        <v>89</v>
      </c>
      <c r="G2575" t="s">
        <v>38</v>
      </c>
      <c r="H2575" t="s">
        <v>39</v>
      </c>
      <c r="I2575" t="s">
        <v>185</v>
      </c>
      <c r="J2575" t="s">
        <v>186</v>
      </c>
      <c r="K2575" t="s">
        <v>59</v>
      </c>
      <c r="L2575" s="13">
        <v>4.9000000000000004</v>
      </c>
      <c r="M2575" s="8">
        <v>3.1</v>
      </c>
      <c r="N2575">
        <v>76</v>
      </c>
      <c r="O2575" s="8">
        <v>372.4</v>
      </c>
      <c r="P2575" s="14">
        <v>0.1273</v>
      </c>
      <c r="Q2575" s="8">
        <v>47.41</v>
      </c>
      <c r="R2575" s="8">
        <v>324.99</v>
      </c>
      <c r="S2575" s="8">
        <v>235.6</v>
      </c>
      <c r="T2575" s="8">
        <v>89.39</v>
      </c>
      <c r="U2575">
        <v>0</v>
      </c>
      <c r="V2575" s="8">
        <v>0</v>
      </c>
      <c r="W2575" s="8">
        <v>0</v>
      </c>
      <c r="X2575" s="8">
        <v>89.39</v>
      </c>
    </row>
    <row r="2576" spans="1:24" x14ac:dyDescent="0.25">
      <c r="A2576" t="s">
        <v>2902</v>
      </c>
      <c r="B2576" s="1">
        <v>45720</v>
      </c>
      <c r="C2576" t="s">
        <v>269</v>
      </c>
      <c r="D2576" t="s">
        <v>270</v>
      </c>
      <c r="E2576" t="s">
        <v>27</v>
      </c>
      <c r="F2576" t="s">
        <v>37</v>
      </c>
      <c r="G2576" t="s">
        <v>38</v>
      </c>
      <c r="H2576" t="s">
        <v>39</v>
      </c>
      <c r="I2576" t="s">
        <v>57</v>
      </c>
      <c r="J2576" t="s">
        <v>58</v>
      </c>
      <c r="K2576" t="s">
        <v>59</v>
      </c>
      <c r="L2576" s="13">
        <v>10.5</v>
      </c>
      <c r="M2576" s="8">
        <v>7.5</v>
      </c>
      <c r="N2576">
        <v>5</v>
      </c>
      <c r="O2576" s="8">
        <v>52.5</v>
      </c>
      <c r="P2576" s="14">
        <v>1.1999999999999999E-3</v>
      </c>
      <c r="Q2576" s="8">
        <v>0.06</v>
      </c>
      <c r="R2576" s="8">
        <v>52.44</v>
      </c>
      <c r="S2576" s="8">
        <v>37.5</v>
      </c>
      <c r="T2576" s="8">
        <v>14.94</v>
      </c>
      <c r="U2576">
        <v>0</v>
      </c>
      <c r="V2576" s="8">
        <v>0</v>
      </c>
      <c r="W2576" s="8">
        <v>0</v>
      </c>
      <c r="X2576" s="8">
        <v>14.94</v>
      </c>
    </row>
    <row r="2577" spans="1:24" x14ac:dyDescent="0.25">
      <c r="A2577" t="s">
        <v>2903</v>
      </c>
      <c r="B2577" s="1">
        <v>45457</v>
      </c>
      <c r="C2577" t="s">
        <v>378</v>
      </c>
      <c r="D2577" t="s">
        <v>379</v>
      </c>
      <c r="E2577" t="s">
        <v>71</v>
      </c>
      <c r="F2577" t="s">
        <v>54</v>
      </c>
      <c r="G2577" t="s">
        <v>72</v>
      </c>
      <c r="H2577" t="s">
        <v>73</v>
      </c>
      <c r="I2577" t="s">
        <v>74</v>
      </c>
      <c r="J2577" t="s">
        <v>75</v>
      </c>
      <c r="K2577" t="s">
        <v>49</v>
      </c>
      <c r="L2577" s="13">
        <v>11</v>
      </c>
      <c r="M2577" s="8">
        <v>6.8</v>
      </c>
      <c r="N2577">
        <v>41</v>
      </c>
      <c r="O2577" s="8">
        <v>451</v>
      </c>
      <c r="P2577" s="14">
        <v>4.4000000000000003E-3</v>
      </c>
      <c r="Q2577" s="8">
        <v>1.98</v>
      </c>
      <c r="R2577" s="8">
        <v>449.02</v>
      </c>
      <c r="S2577" s="8">
        <v>278.8</v>
      </c>
      <c r="T2577" s="8">
        <v>170.22</v>
      </c>
      <c r="U2577">
        <v>0</v>
      </c>
      <c r="V2577" s="8">
        <v>0</v>
      </c>
      <c r="W2577" s="8">
        <v>0</v>
      </c>
      <c r="X2577" s="8">
        <v>170.22</v>
      </c>
    </row>
    <row r="2578" spans="1:24" x14ac:dyDescent="0.25">
      <c r="A2578" t="s">
        <v>2904</v>
      </c>
      <c r="B2578" s="1">
        <v>46128</v>
      </c>
      <c r="C2578" t="s">
        <v>229</v>
      </c>
      <c r="D2578" t="s">
        <v>230</v>
      </c>
      <c r="E2578" t="s">
        <v>27</v>
      </c>
      <c r="F2578" t="s">
        <v>54</v>
      </c>
      <c r="G2578" t="s">
        <v>29</v>
      </c>
      <c r="H2578" t="s">
        <v>30</v>
      </c>
      <c r="I2578" t="s">
        <v>40</v>
      </c>
      <c r="J2578" t="s">
        <v>41</v>
      </c>
      <c r="K2578" t="s">
        <v>42</v>
      </c>
      <c r="L2578" s="13">
        <v>14.5</v>
      </c>
      <c r="M2578" s="8">
        <v>4.2</v>
      </c>
      <c r="N2578">
        <v>196</v>
      </c>
      <c r="O2578" s="8">
        <v>2842</v>
      </c>
      <c r="P2578" s="14">
        <v>1.8E-3</v>
      </c>
      <c r="Q2578" s="8">
        <v>5.12</v>
      </c>
      <c r="R2578" s="8">
        <v>2836.88</v>
      </c>
      <c r="S2578" s="8">
        <v>823.2</v>
      </c>
      <c r="T2578" s="8">
        <v>2013.68</v>
      </c>
      <c r="U2578">
        <v>0</v>
      </c>
      <c r="V2578" s="8">
        <v>0</v>
      </c>
      <c r="W2578" s="8">
        <v>0</v>
      </c>
      <c r="X2578" s="8">
        <v>2013.68</v>
      </c>
    </row>
    <row r="2579" spans="1:24" x14ac:dyDescent="0.25">
      <c r="A2579" t="s">
        <v>2905</v>
      </c>
      <c r="B2579" s="1">
        <v>45496</v>
      </c>
      <c r="C2579" t="s">
        <v>201</v>
      </c>
      <c r="D2579" t="s">
        <v>202</v>
      </c>
      <c r="E2579" t="s">
        <v>53</v>
      </c>
      <c r="F2579" t="s">
        <v>46</v>
      </c>
      <c r="G2579" t="s">
        <v>55</v>
      </c>
      <c r="H2579" t="s">
        <v>56</v>
      </c>
      <c r="I2579" t="s">
        <v>127</v>
      </c>
      <c r="J2579" t="s">
        <v>128</v>
      </c>
      <c r="K2579" t="s">
        <v>33</v>
      </c>
      <c r="L2579" s="13">
        <v>7.2</v>
      </c>
      <c r="M2579" s="8">
        <v>3.6</v>
      </c>
      <c r="N2579">
        <v>28</v>
      </c>
      <c r="O2579" s="8">
        <v>201.6</v>
      </c>
      <c r="P2579" s="14">
        <v>9.2399999999999996E-2</v>
      </c>
      <c r="Q2579" s="8">
        <v>18.63</v>
      </c>
      <c r="R2579" s="8">
        <v>182.97</v>
      </c>
      <c r="S2579" s="8">
        <v>100.8</v>
      </c>
      <c r="T2579" s="8">
        <v>82.17</v>
      </c>
      <c r="U2579">
        <v>0</v>
      </c>
      <c r="V2579" s="8">
        <v>0</v>
      </c>
      <c r="W2579" s="8">
        <v>0</v>
      </c>
      <c r="X2579" s="8">
        <v>82.17</v>
      </c>
    </row>
    <row r="2580" spans="1:24" x14ac:dyDescent="0.25">
      <c r="A2580" t="s">
        <v>2906</v>
      </c>
      <c r="B2580" s="1">
        <v>46112</v>
      </c>
      <c r="C2580" t="s">
        <v>115</v>
      </c>
      <c r="D2580" t="s">
        <v>116</v>
      </c>
      <c r="E2580" t="s">
        <v>27</v>
      </c>
      <c r="F2580" t="s">
        <v>54</v>
      </c>
      <c r="G2580" t="s">
        <v>38</v>
      </c>
      <c r="H2580" t="s">
        <v>39</v>
      </c>
      <c r="I2580" t="s">
        <v>104</v>
      </c>
      <c r="J2580" t="s">
        <v>105</v>
      </c>
      <c r="K2580" t="s">
        <v>49</v>
      </c>
      <c r="L2580" s="13">
        <v>4.2</v>
      </c>
      <c r="M2580" s="8">
        <v>2.8</v>
      </c>
      <c r="N2580">
        <v>38</v>
      </c>
      <c r="O2580" s="8">
        <v>159.6</v>
      </c>
      <c r="P2580" s="14">
        <v>6.7000000000000002E-3</v>
      </c>
      <c r="Q2580" s="8">
        <v>1.07</v>
      </c>
      <c r="R2580" s="8">
        <v>158.53</v>
      </c>
      <c r="S2580" s="8">
        <v>106.4</v>
      </c>
      <c r="T2580" s="8">
        <v>52.13</v>
      </c>
      <c r="U2580">
        <v>0</v>
      </c>
      <c r="V2580" s="8">
        <v>0</v>
      </c>
      <c r="W2580" s="8">
        <v>0</v>
      </c>
      <c r="X2580" s="8">
        <v>52.13</v>
      </c>
    </row>
    <row r="2581" spans="1:24" x14ac:dyDescent="0.25">
      <c r="A2581" t="s">
        <v>2907</v>
      </c>
      <c r="B2581" s="1">
        <v>45911</v>
      </c>
      <c r="C2581" t="s">
        <v>440</v>
      </c>
      <c r="D2581" t="s">
        <v>441</v>
      </c>
      <c r="E2581" t="s">
        <v>71</v>
      </c>
      <c r="F2581" t="s">
        <v>54</v>
      </c>
      <c r="G2581" t="s">
        <v>165</v>
      </c>
      <c r="H2581" t="s">
        <v>166</v>
      </c>
      <c r="I2581" t="s">
        <v>99</v>
      </c>
      <c r="J2581" t="s">
        <v>100</v>
      </c>
      <c r="K2581" t="s">
        <v>49</v>
      </c>
      <c r="L2581" s="13">
        <v>3.8</v>
      </c>
      <c r="M2581" s="8">
        <v>2.6</v>
      </c>
      <c r="N2581">
        <v>84</v>
      </c>
      <c r="O2581" s="8">
        <v>319.2</v>
      </c>
      <c r="P2581" s="14">
        <v>1.0999999999999999E-2</v>
      </c>
      <c r="Q2581" s="8">
        <v>3.51</v>
      </c>
      <c r="R2581" s="8">
        <v>315.69</v>
      </c>
      <c r="S2581" s="8">
        <v>218.4</v>
      </c>
      <c r="T2581" s="8">
        <v>97.29</v>
      </c>
      <c r="U2581">
        <v>0</v>
      </c>
      <c r="V2581" s="8">
        <v>0</v>
      </c>
      <c r="W2581" s="8">
        <v>0</v>
      </c>
      <c r="X2581" s="8">
        <v>97.29</v>
      </c>
    </row>
    <row r="2582" spans="1:24" x14ac:dyDescent="0.25">
      <c r="A2582" t="s">
        <v>2908</v>
      </c>
      <c r="B2582" s="1">
        <v>45433</v>
      </c>
      <c r="C2582" t="s">
        <v>763</v>
      </c>
      <c r="D2582" t="s">
        <v>764</v>
      </c>
      <c r="E2582" t="s">
        <v>71</v>
      </c>
      <c r="F2582" t="s">
        <v>46</v>
      </c>
      <c r="G2582" t="s">
        <v>72</v>
      </c>
      <c r="H2582" t="s">
        <v>73</v>
      </c>
      <c r="I2582" t="s">
        <v>74</v>
      </c>
      <c r="J2582" t="s">
        <v>75</v>
      </c>
      <c r="K2582" t="s">
        <v>49</v>
      </c>
      <c r="L2582" s="13">
        <v>11</v>
      </c>
      <c r="M2582" s="8">
        <v>6.8</v>
      </c>
      <c r="N2582">
        <v>114</v>
      </c>
      <c r="O2582" s="8">
        <v>1254</v>
      </c>
      <c r="P2582" s="14">
        <v>0.45800000000000002</v>
      </c>
      <c r="Q2582" s="8">
        <v>574.33000000000004</v>
      </c>
      <c r="R2582" s="8">
        <v>679.67</v>
      </c>
      <c r="S2582" s="8">
        <v>775.2</v>
      </c>
      <c r="T2582" s="8">
        <v>-95.53</v>
      </c>
      <c r="U2582">
        <v>0</v>
      </c>
      <c r="V2582" s="8">
        <v>0</v>
      </c>
      <c r="W2582" s="8">
        <v>0</v>
      </c>
      <c r="X2582" s="8">
        <v>-95.53</v>
      </c>
    </row>
    <row r="2583" spans="1:24" x14ac:dyDescent="0.25">
      <c r="A2583" t="s">
        <v>2909</v>
      </c>
      <c r="B2583" s="1">
        <v>46185</v>
      </c>
      <c r="C2583" t="s">
        <v>386</v>
      </c>
      <c r="D2583" t="s">
        <v>387</v>
      </c>
      <c r="E2583" t="s">
        <v>27</v>
      </c>
      <c r="F2583" t="s">
        <v>54</v>
      </c>
      <c r="G2583" t="s">
        <v>29</v>
      </c>
      <c r="H2583" t="s">
        <v>30</v>
      </c>
      <c r="I2583" t="s">
        <v>112</v>
      </c>
      <c r="J2583" t="s">
        <v>113</v>
      </c>
      <c r="K2583" t="s">
        <v>42</v>
      </c>
      <c r="L2583" s="13">
        <v>8.5</v>
      </c>
      <c r="M2583" s="8">
        <v>2.8</v>
      </c>
      <c r="N2583">
        <v>105</v>
      </c>
      <c r="O2583" s="8">
        <v>892.5</v>
      </c>
      <c r="P2583" s="14">
        <v>1.66E-2</v>
      </c>
      <c r="Q2583" s="8">
        <v>14.82</v>
      </c>
      <c r="R2583" s="8">
        <v>877.68</v>
      </c>
      <c r="S2583" s="8">
        <v>294</v>
      </c>
      <c r="T2583" s="8">
        <v>583.67999999999995</v>
      </c>
      <c r="U2583">
        <v>0</v>
      </c>
      <c r="V2583" s="8">
        <v>0</v>
      </c>
      <c r="W2583" s="8">
        <v>0</v>
      </c>
      <c r="X2583" s="8">
        <v>583.67999999999995</v>
      </c>
    </row>
    <row r="2584" spans="1:24" x14ac:dyDescent="0.25">
      <c r="A2584" t="s">
        <v>2910</v>
      </c>
      <c r="B2584" s="1">
        <v>45548</v>
      </c>
      <c r="C2584" t="s">
        <v>120</v>
      </c>
      <c r="D2584" t="s">
        <v>121</v>
      </c>
      <c r="E2584" t="s">
        <v>63</v>
      </c>
      <c r="F2584" t="s">
        <v>89</v>
      </c>
      <c r="G2584" t="s">
        <v>64</v>
      </c>
      <c r="H2584" t="s">
        <v>65</v>
      </c>
      <c r="I2584" t="s">
        <v>84</v>
      </c>
      <c r="J2584" t="s">
        <v>85</v>
      </c>
      <c r="K2584" t="s">
        <v>42</v>
      </c>
      <c r="L2584" s="13">
        <v>9.9</v>
      </c>
      <c r="M2584" s="8">
        <v>3.1</v>
      </c>
      <c r="N2584">
        <v>378</v>
      </c>
      <c r="O2584" s="8">
        <v>3742.2</v>
      </c>
      <c r="P2584" s="14">
        <v>0.1201</v>
      </c>
      <c r="Q2584" s="8">
        <v>449.44</v>
      </c>
      <c r="R2584" s="8">
        <v>3292.76</v>
      </c>
      <c r="S2584" s="8">
        <v>1171.8</v>
      </c>
      <c r="T2584" s="8">
        <v>2120.96</v>
      </c>
      <c r="U2584">
        <v>168</v>
      </c>
      <c r="V2584" s="8">
        <v>1463.45</v>
      </c>
      <c r="W2584" s="8">
        <v>604.79999999999995</v>
      </c>
      <c r="X2584" s="8">
        <v>1516.16</v>
      </c>
    </row>
    <row r="2585" spans="1:24" x14ac:dyDescent="0.25">
      <c r="A2585" t="s">
        <v>2911</v>
      </c>
      <c r="B2585" s="1">
        <v>45345</v>
      </c>
      <c r="C2585" t="s">
        <v>475</v>
      </c>
      <c r="D2585" t="s">
        <v>476</v>
      </c>
      <c r="E2585" t="s">
        <v>63</v>
      </c>
      <c r="F2585" t="s">
        <v>37</v>
      </c>
      <c r="G2585" t="s">
        <v>64</v>
      </c>
      <c r="H2585" t="s">
        <v>65</v>
      </c>
      <c r="I2585" t="s">
        <v>40</v>
      </c>
      <c r="J2585" t="s">
        <v>41</v>
      </c>
      <c r="K2585" t="s">
        <v>42</v>
      </c>
      <c r="L2585" s="13">
        <v>14.5</v>
      </c>
      <c r="M2585" s="8">
        <v>4.2</v>
      </c>
      <c r="N2585">
        <v>7</v>
      </c>
      <c r="O2585" s="8">
        <v>101.5</v>
      </c>
      <c r="P2585" s="14">
        <v>1.2999999999999999E-3</v>
      </c>
      <c r="Q2585" s="8">
        <v>0.13</v>
      </c>
      <c r="R2585" s="8">
        <v>101.37</v>
      </c>
      <c r="S2585" s="8">
        <v>29.4</v>
      </c>
      <c r="T2585" s="8">
        <v>71.97</v>
      </c>
      <c r="U2585">
        <v>0</v>
      </c>
      <c r="V2585" s="8">
        <v>0</v>
      </c>
      <c r="W2585" s="8">
        <v>0</v>
      </c>
      <c r="X2585" s="8">
        <v>71.97</v>
      </c>
    </row>
    <row r="2586" spans="1:24" x14ac:dyDescent="0.25">
      <c r="A2586" t="s">
        <v>2912</v>
      </c>
      <c r="B2586" s="1">
        <v>45948</v>
      </c>
      <c r="C2586" t="s">
        <v>805</v>
      </c>
      <c r="D2586" t="s">
        <v>806</v>
      </c>
      <c r="E2586" t="s">
        <v>63</v>
      </c>
      <c r="F2586" t="s">
        <v>89</v>
      </c>
      <c r="G2586" t="s">
        <v>79</v>
      </c>
      <c r="H2586" t="s">
        <v>80</v>
      </c>
      <c r="I2586" t="s">
        <v>144</v>
      </c>
      <c r="J2586" t="s">
        <v>145</v>
      </c>
      <c r="K2586" t="s">
        <v>33</v>
      </c>
      <c r="L2586" s="13">
        <v>12</v>
      </c>
      <c r="M2586" s="8">
        <v>6.5</v>
      </c>
      <c r="N2586">
        <v>424</v>
      </c>
      <c r="O2586" s="8">
        <v>5088</v>
      </c>
      <c r="P2586" s="14">
        <v>3.4799999999999998E-2</v>
      </c>
      <c r="Q2586" s="8">
        <v>177.06</v>
      </c>
      <c r="R2586" s="8">
        <v>4910.9399999999996</v>
      </c>
      <c r="S2586" s="8">
        <v>2756</v>
      </c>
      <c r="T2586" s="8">
        <v>2154.94</v>
      </c>
      <c r="U2586">
        <v>0</v>
      </c>
      <c r="V2586" s="8">
        <v>0</v>
      </c>
      <c r="W2586" s="8">
        <v>0</v>
      </c>
      <c r="X2586" s="8">
        <v>2154.94</v>
      </c>
    </row>
    <row r="2587" spans="1:24" x14ac:dyDescent="0.25">
      <c r="A2587" t="s">
        <v>2913</v>
      </c>
      <c r="B2587" s="1">
        <v>45784</v>
      </c>
      <c r="C2587" t="s">
        <v>285</v>
      </c>
      <c r="D2587" t="s">
        <v>286</v>
      </c>
      <c r="E2587" t="s">
        <v>27</v>
      </c>
      <c r="F2587" t="s">
        <v>89</v>
      </c>
      <c r="G2587" t="s">
        <v>29</v>
      </c>
      <c r="H2587" t="s">
        <v>30</v>
      </c>
      <c r="I2587" t="s">
        <v>99</v>
      </c>
      <c r="J2587" t="s">
        <v>100</v>
      </c>
      <c r="K2587" t="s">
        <v>49</v>
      </c>
      <c r="L2587" s="13">
        <v>3.8</v>
      </c>
      <c r="M2587" s="8">
        <v>2.6</v>
      </c>
      <c r="N2587">
        <v>94</v>
      </c>
      <c r="O2587" s="8">
        <v>357.2</v>
      </c>
      <c r="P2587" s="14">
        <v>9.69E-2</v>
      </c>
      <c r="Q2587" s="8">
        <v>34.61</v>
      </c>
      <c r="R2587" s="8">
        <v>322.58999999999997</v>
      </c>
      <c r="S2587" s="8">
        <v>244.4</v>
      </c>
      <c r="T2587" s="8">
        <v>78.19</v>
      </c>
      <c r="U2587">
        <v>0</v>
      </c>
      <c r="V2587" s="8">
        <v>0</v>
      </c>
      <c r="W2587" s="8">
        <v>0</v>
      </c>
      <c r="X2587" s="8">
        <v>78.19</v>
      </c>
    </row>
    <row r="2588" spans="1:24" x14ac:dyDescent="0.25">
      <c r="A2588" t="s">
        <v>2914</v>
      </c>
      <c r="B2588" s="1">
        <v>46187</v>
      </c>
      <c r="C2588" t="s">
        <v>162</v>
      </c>
      <c r="D2588" t="s">
        <v>163</v>
      </c>
      <c r="E2588" t="s">
        <v>150</v>
      </c>
      <c r="F2588" t="s">
        <v>89</v>
      </c>
      <c r="G2588" t="s">
        <v>151</v>
      </c>
      <c r="H2588" t="s">
        <v>152</v>
      </c>
      <c r="I2588" t="s">
        <v>47</v>
      </c>
      <c r="J2588" t="s">
        <v>48</v>
      </c>
      <c r="K2588" t="s">
        <v>49</v>
      </c>
      <c r="L2588" s="13">
        <v>5</v>
      </c>
      <c r="M2588" s="8">
        <v>3.2</v>
      </c>
      <c r="N2588">
        <v>38</v>
      </c>
      <c r="O2588" s="8">
        <v>190</v>
      </c>
      <c r="P2588" s="14">
        <v>0.16009999999999999</v>
      </c>
      <c r="Q2588" s="8">
        <v>30.42</v>
      </c>
      <c r="R2588" s="8">
        <v>159.58000000000001</v>
      </c>
      <c r="S2588" s="8">
        <v>121.6</v>
      </c>
      <c r="T2588" s="8">
        <v>37.979999999999997</v>
      </c>
      <c r="U2588">
        <v>0</v>
      </c>
      <c r="V2588" s="8">
        <v>0</v>
      </c>
      <c r="W2588" s="8">
        <v>0</v>
      </c>
      <c r="X2588" s="8">
        <v>37.979999999999997</v>
      </c>
    </row>
    <row r="2589" spans="1:24" x14ac:dyDescent="0.25">
      <c r="A2589" t="s">
        <v>2915</v>
      </c>
      <c r="B2589" s="1">
        <v>45672</v>
      </c>
      <c r="C2589" t="s">
        <v>325</v>
      </c>
      <c r="D2589" t="s">
        <v>326</v>
      </c>
      <c r="E2589" t="s">
        <v>27</v>
      </c>
      <c r="F2589" t="s">
        <v>37</v>
      </c>
      <c r="G2589" t="s">
        <v>38</v>
      </c>
      <c r="H2589" t="s">
        <v>39</v>
      </c>
      <c r="I2589" t="s">
        <v>84</v>
      </c>
      <c r="J2589" t="s">
        <v>85</v>
      </c>
      <c r="K2589" t="s">
        <v>42</v>
      </c>
      <c r="L2589" s="13">
        <v>9.9</v>
      </c>
      <c r="M2589" s="8">
        <v>3.1</v>
      </c>
      <c r="N2589">
        <v>19</v>
      </c>
      <c r="O2589" s="8">
        <v>188.1</v>
      </c>
      <c r="P2589" s="14">
        <v>8.5000000000000006E-3</v>
      </c>
      <c r="Q2589" s="8">
        <v>1.6</v>
      </c>
      <c r="R2589" s="8">
        <v>186.5</v>
      </c>
      <c r="S2589" s="8">
        <v>58.9</v>
      </c>
      <c r="T2589" s="8">
        <v>127.6</v>
      </c>
      <c r="U2589">
        <v>0</v>
      </c>
      <c r="V2589" s="8">
        <v>0</v>
      </c>
      <c r="W2589" s="8">
        <v>0</v>
      </c>
      <c r="X2589" s="8">
        <v>127.6</v>
      </c>
    </row>
    <row r="2590" spans="1:24" x14ac:dyDescent="0.25">
      <c r="A2590" t="s">
        <v>2916</v>
      </c>
      <c r="B2590" s="1">
        <v>45859</v>
      </c>
      <c r="C2590" t="s">
        <v>508</v>
      </c>
      <c r="D2590" t="s">
        <v>509</v>
      </c>
      <c r="E2590" t="s">
        <v>27</v>
      </c>
      <c r="F2590" t="s">
        <v>89</v>
      </c>
      <c r="G2590" t="s">
        <v>29</v>
      </c>
      <c r="H2590" t="s">
        <v>30</v>
      </c>
      <c r="I2590" t="s">
        <v>40</v>
      </c>
      <c r="J2590" t="s">
        <v>41</v>
      </c>
      <c r="K2590" t="s">
        <v>42</v>
      </c>
      <c r="L2590" s="13">
        <v>14.5</v>
      </c>
      <c r="M2590" s="8">
        <v>4.2</v>
      </c>
      <c r="N2590">
        <v>237</v>
      </c>
      <c r="O2590" s="8">
        <v>3436.5</v>
      </c>
      <c r="P2590" s="14">
        <v>8.9300000000000004E-2</v>
      </c>
      <c r="Q2590" s="8">
        <v>306.88</v>
      </c>
      <c r="R2590" s="8">
        <v>3129.62</v>
      </c>
      <c r="S2590" s="8">
        <v>995.4</v>
      </c>
      <c r="T2590" s="8">
        <v>2134.2199999999998</v>
      </c>
      <c r="U2590">
        <v>0</v>
      </c>
      <c r="V2590" s="8">
        <v>0</v>
      </c>
      <c r="W2590" s="8">
        <v>0</v>
      </c>
      <c r="X2590" s="8">
        <v>2134.2199999999998</v>
      </c>
    </row>
    <row r="2591" spans="1:24" x14ac:dyDescent="0.25">
      <c r="A2591" t="s">
        <v>2917</v>
      </c>
      <c r="B2591" s="1">
        <v>46248</v>
      </c>
      <c r="C2591" t="s">
        <v>136</v>
      </c>
      <c r="D2591" t="s">
        <v>137</v>
      </c>
      <c r="E2591" t="s">
        <v>71</v>
      </c>
      <c r="F2591" t="s">
        <v>54</v>
      </c>
      <c r="G2591" t="s">
        <v>165</v>
      </c>
      <c r="H2591" t="s">
        <v>166</v>
      </c>
      <c r="I2591" t="s">
        <v>40</v>
      </c>
      <c r="J2591" t="s">
        <v>41</v>
      </c>
      <c r="K2591" t="s">
        <v>42</v>
      </c>
      <c r="L2591" s="13">
        <v>14.5</v>
      </c>
      <c r="M2591" s="8">
        <v>4.2</v>
      </c>
      <c r="N2591">
        <v>189</v>
      </c>
      <c r="O2591" s="8">
        <v>2740.5</v>
      </c>
      <c r="P2591" s="14">
        <v>2.0000000000000001E-4</v>
      </c>
      <c r="Q2591" s="8">
        <v>0.55000000000000004</v>
      </c>
      <c r="R2591" s="8">
        <v>2739.95</v>
      </c>
      <c r="S2591" s="8">
        <v>793.8</v>
      </c>
      <c r="T2591" s="8">
        <v>1946.15</v>
      </c>
      <c r="U2591">
        <v>0</v>
      </c>
      <c r="V2591" s="8">
        <v>0</v>
      </c>
      <c r="W2591" s="8">
        <v>0</v>
      </c>
      <c r="X2591" s="8">
        <v>1946.15</v>
      </c>
    </row>
    <row r="2592" spans="1:24" x14ac:dyDescent="0.25">
      <c r="A2592" t="s">
        <v>2918</v>
      </c>
      <c r="B2592" s="1">
        <v>45397</v>
      </c>
      <c r="C2592" t="s">
        <v>318</v>
      </c>
      <c r="D2592" t="s">
        <v>319</v>
      </c>
      <c r="E2592" t="s">
        <v>27</v>
      </c>
      <c r="F2592" t="s">
        <v>37</v>
      </c>
      <c r="G2592" t="s">
        <v>38</v>
      </c>
      <c r="H2592" t="s">
        <v>39</v>
      </c>
      <c r="I2592" t="s">
        <v>40</v>
      </c>
      <c r="J2592" t="s">
        <v>41</v>
      </c>
      <c r="K2592" t="s">
        <v>42</v>
      </c>
      <c r="L2592" s="13">
        <v>14.5</v>
      </c>
      <c r="M2592" s="8">
        <v>4.2</v>
      </c>
      <c r="N2592">
        <v>20</v>
      </c>
      <c r="O2592" s="8">
        <v>290</v>
      </c>
      <c r="P2592" s="14">
        <v>6.0699999999999997E-2</v>
      </c>
      <c r="Q2592" s="8">
        <v>17.600000000000001</v>
      </c>
      <c r="R2592" s="8">
        <v>272.39999999999998</v>
      </c>
      <c r="S2592" s="8">
        <v>84</v>
      </c>
      <c r="T2592" s="8">
        <v>188.4</v>
      </c>
      <c r="U2592">
        <v>0</v>
      </c>
      <c r="V2592" s="8">
        <v>0</v>
      </c>
      <c r="W2592" s="8">
        <v>0</v>
      </c>
      <c r="X2592" s="8">
        <v>188.4</v>
      </c>
    </row>
    <row r="2593" spans="1:24" x14ac:dyDescent="0.25">
      <c r="A2593" t="s">
        <v>2919</v>
      </c>
      <c r="B2593" s="1">
        <v>46020</v>
      </c>
      <c r="C2593" t="s">
        <v>191</v>
      </c>
      <c r="D2593" t="s">
        <v>192</v>
      </c>
      <c r="E2593" t="s">
        <v>150</v>
      </c>
      <c r="F2593" t="s">
        <v>54</v>
      </c>
      <c r="G2593" t="s">
        <v>151</v>
      </c>
      <c r="H2593" t="s">
        <v>152</v>
      </c>
      <c r="I2593" t="s">
        <v>66</v>
      </c>
      <c r="J2593" t="s">
        <v>67</v>
      </c>
      <c r="K2593" t="s">
        <v>33</v>
      </c>
      <c r="L2593" s="13">
        <v>4.5</v>
      </c>
      <c r="M2593" s="8">
        <v>2.1</v>
      </c>
      <c r="N2593">
        <v>33</v>
      </c>
      <c r="O2593" s="8">
        <v>148.5</v>
      </c>
      <c r="P2593" s="14">
        <v>2.1600000000000001E-2</v>
      </c>
      <c r="Q2593" s="8">
        <v>3.21</v>
      </c>
      <c r="R2593" s="8">
        <v>145.29</v>
      </c>
      <c r="S2593" s="8">
        <v>69.3</v>
      </c>
      <c r="T2593" s="8">
        <v>75.989999999999995</v>
      </c>
      <c r="U2593">
        <v>0</v>
      </c>
      <c r="V2593" s="8">
        <v>0</v>
      </c>
      <c r="W2593" s="8">
        <v>0</v>
      </c>
      <c r="X2593" s="8">
        <v>75.989999999999995</v>
      </c>
    </row>
    <row r="2594" spans="1:24" x14ac:dyDescent="0.25">
      <c r="A2594" t="s">
        <v>2920</v>
      </c>
      <c r="B2594" s="1">
        <v>46158</v>
      </c>
      <c r="C2594" t="s">
        <v>361</v>
      </c>
      <c r="D2594" t="s">
        <v>362</v>
      </c>
      <c r="E2594" t="s">
        <v>27</v>
      </c>
      <c r="F2594" t="s">
        <v>28</v>
      </c>
      <c r="G2594" t="s">
        <v>38</v>
      </c>
      <c r="H2594" t="s">
        <v>39</v>
      </c>
      <c r="I2594" t="s">
        <v>47</v>
      </c>
      <c r="J2594" t="s">
        <v>48</v>
      </c>
      <c r="K2594" t="s">
        <v>49</v>
      </c>
      <c r="L2594" s="13">
        <v>5</v>
      </c>
      <c r="M2594" s="8">
        <v>3.2</v>
      </c>
      <c r="N2594">
        <v>97</v>
      </c>
      <c r="O2594" s="8">
        <v>485</v>
      </c>
      <c r="P2594" s="14">
        <v>3.1899999999999998E-2</v>
      </c>
      <c r="Q2594" s="8">
        <v>15.47</v>
      </c>
      <c r="R2594" s="8">
        <v>469.53</v>
      </c>
      <c r="S2594" s="8">
        <v>310.39999999999998</v>
      </c>
      <c r="T2594" s="8">
        <v>159.13</v>
      </c>
      <c r="U2594">
        <v>0</v>
      </c>
      <c r="V2594" s="8">
        <v>0</v>
      </c>
      <c r="W2594" s="8">
        <v>0</v>
      </c>
      <c r="X2594" s="8">
        <v>159.13</v>
      </c>
    </row>
    <row r="2595" spans="1:24" x14ac:dyDescent="0.25">
      <c r="A2595" t="s">
        <v>2921</v>
      </c>
      <c r="B2595" s="1">
        <v>45820</v>
      </c>
      <c r="C2595" t="s">
        <v>215</v>
      </c>
      <c r="D2595" t="s">
        <v>216</v>
      </c>
      <c r="E2595" t="s">
        <v>27</v>
      </c>
      <c r="F2595" t="s">
        <v>54</v>
      </c>
      <c r="G2595" t="s">
        <v>38</v>
      </c>
      <c r="H2595" t="s">
        <v>39</v>
      </c>
      <c r="I2595" t="s">
        <v>57</v>
      </c>
      <c r="J2595" t="s">
        <v>58</v>
      </c>
      <c r="K2595" t="s">
        <v>59</v>
      </c>
      <c r="L2595" s="13">
        <v>10.5</v>
      </c>
      <c r="M2595" s="8">
        <v>7.5</v>
      </c>
      <c r="N2595">
        <v>18</v>
      </c>
      <c r="O2595" s="8">
        <v>189</v>
      </c>
      <c r="P2595" s="14">
        <v>1.3299999999999999E-2</v>
      </c>
      <c r="Q2595" s="8">
        <v>2.5099999999999998</v>
      </c>
      <c r="R2595" s="8">
        <v>186.49</v>
      </c>
      <c r="S2595" s="8">
        <v>135</v>
      </c>
      <c r="T2595" s="8">
        <v>51.49</v>
      </c>
      <c r="U2595">
        <v>0</v>
      </c>
      <c r="V2595" s="8">
        <v>0</v>
      </c>
      <c r="W2595" s="8">
        <v>0</v>
      </c>
      <c r="X2595" s="8">
        <v>51.49</v>
      </c>
    </row>
    <row r="2596" spans="1:24" x14ac:dyDescent="0.25">
      <c r="A2596" t="s">
        <v>2922</v>
      </c>
      <c r="B2596" s="1">
        <v>46163</v>
      </c>
      <c r="C2596" t="s">
        <v>177</v>
      </c>
      <c r="D2596" t="s">
        <v>178</v>
      </c>
      <c r="E2596" t="s">
        <v>27</v>
      </c>
      <c r="F2596" t="s">
        <v>37</v>
      </c>
      <c r="G2596" t="s">
        <v>29</v>
      </c>
      <c r="H2596" t="s">
        <v>30</v>
      </c>
      <c r="I2596" t="s">
        <v>99</v>
      </c>
      <c r="J2596" t="s">
        <v>100</v>
      </c>
      <c r="K2596" t="s">
        <v>49</v>
      </c>
      <c r="L2596" s="13">
        <v>3.8</v>
      </c>
      <c r="M2596" s="8">
        <v>2.6</v>
      </c>
      <c r="N2596">
        <v>44</v>
      </c>
      <c r="O2596" s="8">
        <v>167.2</v>
      </c>
      <c r="P2596" s="14">
        <v>4.5999999999999999E-3</v>
      </c>
      <c r="Q2596" s="8">
        <v>0.77</v>
      </c>
      <c r="R2596" s="8">
        <v>166.43</v>
      </c>
      <c r="S2596" s="8">
        <v>114.4</v>
      </c>
      <c r="T2596" s="8">
        <v>52.03</v>
      </c>
      <c r="U2596">
        <v>0</v>
      </c>
      <c r="V2596" s="8">
        <v>0</v>
      </c>
      <c r="W2596" s="8">
        <v>0</v>
      </c>
      <c r="X2596" s="8">
        <v>52.03</v>
      </c>
    </row>
    <row r="2597" spans="1:24" x14ac:dyDescent="0.25">
      <c r="A2597" t="s">
        <v>2923</v>
      </c>
      <c r="B2597" s="1">
        <v>45419</v>
      </c>
      <c r="C2597" t="s">
        <v>110</v>
      </c>
      <c r="D2597" t="s">
        <v>111</v>
      </c>
      <c r="E2597" t="s">
        <v>27</v>
      </c>
      <c r="F2597" t="s">
        <v>37</v>
      </c>
      <c r="G2597" t="s">
        <v>38</v>
      </c>
      <c r="H2597" t="s">
        <v>39</v>
      </c>
      <c r="I2597" t="s">
        <v>31</v>
      </c>
      <c r="J2597" t="s">
        <v>32</v>
      </c>
      <c r="K2597" t="s">
        <v>33</v>
      </c>
      <c r="L2597" s="13">
        <v>5.8</v>
      </c>
      <c r="M2597" s="8">
        <v>2.7</v>
      </c>
      <c r="N2597">
        <v>2</v>
      </c>
      <c r="O2597" s="8">
        <v>11.6</v>
      </c>
      <c r="P2597" s="14">
        <v>2.06E-2</v>
      </c>
      <c r="Q2597" s="8">
        <v>0.24</v>
      </c>
      <c r="R2597" s="8">
        <v>11.36</v>
      </c>
      <c r="S2597" s="8">
        <v>5.4</v>
      </c>
      <c r="T2597" s="8">
        <v>5.96</v>
      </c>
      <c r="U2597">
        <v>0</v>
      </c>
      <c r="V2597" s="8">
        <v>0</v>
      </c>
      <c r="W2597" s="8">
        <v>0</v>
      </c>
      <c r="X2597" s="8">
        <v>5.96</v>
      </c>
    </row>
    <row r="2598" spans="1:24" x14ac:dyDescent="0.25">
      <c r="A2598" t="s">
        <v>2924</v>
      </c>
      <c r="B2598" s="1">
        <v>45583</v>
      </c>
      <c r="C2598" t="s">
        <v>671</v>
      </c>
      <c r="D2598" t="s">
        <v>672</v>
      </c>
      <c r="E2598" t="s">
        <v>27</v>
      </c>
      <c r="F2598" t="s">
        <v>89</v>
      </c>
      <c r="G2598" t="s">
        <v>38</v>
      </c>
      <c r="H2598" t="s">
        <v>39</v>
      </c>
      <c r="I2598" t="s">
        <v>47</v>
      </c>
      <c r="J2598" t="s">
        <v>48</v>
      </c>
      <c r="K2598" t="s">
        <v>49</v>
      </c>
      <c r="L2598" s="13">
        <v>5</v>
      </c>
      <c r="M2598" s="8">
        <v>3.2</v>
      </c>
      <c r="N2598">
        <v>139</v>
      </c>
      <c r="O2598" s="8">
        <v>695</v>
      </c>
      <c r="P2598" s="14">
        <v>3.2300000000000002E-2</v>
      </c>
      <c r="Q2598" s="8">
        <v>22.45</v>
      </c>
      <c r="R2598" s="8">
        <v>672.55</v>
      </c>
      <c r="S2598" s="8">
        <v>444.8</v>
      </c>
      <c r="T2598" s="8">
        <v>227.75</v>
      </c>
      <c r="U2598">
        <v>0</v>
      </c>
      <c r="V2598" s="8">
        <v>0</v>
      </c>
      <c r="W2598" s="8">
        <v>0</v>
      </c>
      <c r="X2598" s="8">
        <v>227.75</v>
      </c>
    </row>
    <row r="2599" spans="1:24" x14ac:dyDescent="0.25">
      <c r="A2599" t="s">
        <v>2925</v>
      </c>
      <c r="B2599" s="1">
        <v>45377</v>
      </c>
      <c r="C2599" t="s">
        <v>331</v>
      </c>
      <c r="D2599" t="s">
        <v>332</v>
      </c>
      <c r="E2599" t="s">
        <v>150</v>
      </c>
      <c r="F2599" t="s">
        <v>37</v>
      </c>
      <c r="G2599" t="s">
        <v>151</v>
      </c>
      <c r="H2599" t="s">
        <v>152</v>
      </c>
      <c r="I2599" t="s">
        <v>117</v>
      </c>
      <c r="J2599" t="s">
        <v>118</v>
      </c>
      <c r="K2599" t="s">
        <v>59</v>
      </c>
      <c r="L2599" s="13">
        <v>6</v>
      </c>
      <c r="M2599" s="8">
        <v>4.2</v>
      </c>
      <c r="N2599">
        <v>9</v>
      </c>
      <c r="O2599" s="8">
        <v>54</v>
      </c>
      <c r="P2599" s="14">
        <v>1.1000000000000001E-3</v>
      </c>
      <c r="Q2599" s="8">
        <v>0.06</v>
      </c>
      <c r="R2599" s="8">
        <v>53.94</v>
      </c>
      <c r="S2599" s="8">
        <v>37.799999999999997</v>
      </c>
      <c r="T2599" s="8">
        <v>16.14</v>
      </c>
      <c r="U2599">
        <v>0</v>
      </c>
      <c r="V2599" s="8">
        <v>0</v>
      </c>
      <c r="W2599" s="8">
        <v>0</v>
      </c>
      <c r="X2599" s="8">
        <v>16.14</v>
      </c>
    </row>
    <row r="2600" spans="1:24" x14ac:dyDescent="0.25">
      <c r="A2600" t="s">
        <v>2926</v>
      </c>
      <c r="B2600" s="1">
        <v>46073</v>
      </c>
      <c r="C2600" t="s">
        <v>350</v>
      </c>
      <c r="D2600" t="s">
        <v>351</v>
      </c>
      <c r="E2600" t="s">
        <v>63</v>
      </c>
      <c r="F2600" t="s">
        <v>89</v>
      </c>
      <c r="G2600" t="s">
        <v>79</v>
      </c>
      <c r="H2600" t="s">
        <v>80</v>
      </c>
      <c r="I2600" t="s">
        <v>47</v>
      </c>
      <c r="J2600" t="s">
        <v>48</v>
      </c>
      <c r="K2600" t="s">
        <v>49</v>
      </c>
      <c r="L2600" s="13">
        <v>5</v>
      </c>
      <c r="M2600" s="8">
        <v>3.2</v>
      </c>
      <c r="N2600">
        <v>188</v>
      </c>
      <c r="O2600" s="8">
        <v>940</v>
      </c>
      <c r="P2600" s="14">
        <v>0.14449999999999999</v>
      </c>
      <c r="Q2600" s="8">
        <v>135.83000000000001</v>
      </c>
      <c r="R2600" s="8">
        <v>804.17</v>
      </c>
      <c r="S2600" s="8">
        <v>601.6</v>
      </c>
      <c r="T2600" s="8">
        <v>202.57</v>
      </c>
      <c r="U2600">
        <v>0</v>
      </c>
      <c r="V2600" s="8">
        <v>0</v>
      </c>
      <c r="W2600" s="8">
        <v>0</v>
      </c>
      <c r="X2600" s="8">
        <v>202.57</v>
      </c>
    </row>
    <row r="2601" spans="1:24" x14ac:dyDescent="0.25">
      <c r="A2601" t="s">
        <v>2927</v>
      </c>
      <c r="B2601" s="1">
        <v>45456</v>
      </c>
      <c r="C2601" t="s">
        <v>87</v>
      </c>
      <c r="D2601" t="s">
        <v>88</v>
      </c>
      <c r="E2601" t="s">
        <v>63</v>
      </c>
      <c r="F2601" t="s">
        <v>89</v>
      </c>
      <c r="G2601" t="s">
        <v>64</v>
      </c>
      <c r="H2601" t="s">
        <v>65</v>
      </c>
      <c r="I2601" t="s">
        <v>156</v>
      </c>
      <c r="J2601" t="s">
        <v>157</v>
      </c>
      <c r="K2601" t="s">
        <v>42</v>
      </c>
      <c r="L2601" s="13">
        <v>6.2</v>
      </c>
      <c r="M2601" s="8">
        <v>1.9</v>
      </c>
      <c r="N2601">
        <v>46</v>
      </c>
      <c r="O2601" s="8">
        <v>285.2</v>
      </c>
      <c r="P2601" s="14">
        <v>0.15429999999999999</v>
      </c>
      <c r="Q2601" s="8">
        <v>44.01</v>
      </c>
      <c r="R2601" s="8">
        <v>241.19</v>
      </c>
      <c r="S2601" s="8">
        <v>87.4</v>
      </c>
      <c r="T2601" s="8">
        <v>153.79</v>
      </c>
      <c r="U2601">
        <v>0</v>
      </c>
      <c r="V2601" s="8">
        <v>0</v>
      </c>
      <c r="W2601" s="8">
        <v>0</v>
      </c>
      <c r="X2601" s="8">
        <v>153.79</v>
      </c>
    </row>
    <row r="2602" spans="1:24" x14ac:dyDescent="0.25">
      <c r="A2602" t="s">
        <v>2928</v>
      </c>
      <c r="B2602" s="1">
        <v>45571</v>
      </c>
      <c r="C2602" t="s">
        <v>551</v>
      </c>
      <c r="D2602" t="s">
        <v>552</v>
      </c>
      <c r="E2602" t="s">
        <v>27</v>
      </c>
      <c r="F2602" t="s">
        <v>54</v>
      </c>
      <c r="G2602" t="s">
        <v>29</v>
      </c>
      <c r="H2602" t="s">
        <v>30</v>
      </c>
      <c r="I2602" t="s">
        <v>47</v>
      </c>
      <c r="J2602" t="s">
        <v>48</v>
      </c>
      <c r="K2602" t="s">
        <v>49</v>
      </c>
      <c r="L2602" s="13">
        <v>5</v>
      </c>
      <c r="M2602" s="8">
        <v>3.2</v>
      </c>
      <c r="N2602">
        <v>34</v>
      </c>
      <c r="O2602" s="8">
        <v>170</v>
      </c>
      <c r="P2602" s="14">
        <v>9.1000000000000004E-3</v>
      </c>
      <c r="Q2602" s="8">
        <v>1.55</v>
      </c>
      <c r="R2602" s="8">
        <v>168.45</v>
      </c>
      <c r="S2602" s="8">
        <v>108.8</v>
      </c>
      <c r="T2602" s="8">
        <v>59.65</v>
      </c>
      <c r="U2602">
        <v>0</v>
      </c>
      <c r="V2602" s="8">
        <v>0</v>
      </c>
      <c r="W2602" s="8">
        <v>0</v>
      </c>
      <c r="X2602" s="8">
        <v>59.65</v>
      </c>
    </row>
    <row r="2603" spans="1:24" x14ac:dyDescent="0.25">
      <c r="A2603" t="s">
        <v>2929</v>
      </c>
      <c r="B2603" s="1">
        <v>45752</v>
      </c>
      <c r="C2603" t="s">
        <v>528</v>
      </c>
      <c r="D2603" t="s">
        <v>529</v>
      </c>
      <c r="E2603" t="s">
        <v>27</v>
      </c>
      <c r="F2603" t="s">
        <v>54</v>
      </c>
      <c r="G2603" t="s">
        <v>38</v>
      </c>
      <c r="H2603" t="s">
        <v>39</v>
      </c>
      <c r="I2603" t="s">
        <v>57</v>
      </c>
      <c r="J2603" t="s">
        <v>58</v>
      </c>
      <c r="K2603" t="s">
        <v>59</v>
      </c>
      <c r="L2603" s="13">
        <v>10.5</v>
      </c>
      <c r="M2603" s="8">
        <v>7.5</v>
      </c>
      <c r="N2603">
        <v>26</v>
      </c>
      <c r="O2603" s="8">
        <v>273</v>
      </c>
      <c r="P2603" s="14">
        <v>0.38529999999999998</v>
      </c>
      <c r="Q2603" s="8">
        <v>105.19</v>
      </c>
      <c r="R2603" s="8">
        <v>167.81</v>
      </c>
      <c r="S2603" s="8">
        <v>195</v>
      </c>
      <c r="T2603" s="8">
        <v>-27.19</v>
      </c>
      <c r="U2603">
        <v>0</v>
      </c>
      <c r="V2603" s="8">
        <v>0</v>
      </c>
      <c r="W2603" s="8">
        <v>0</v>
      </c>
      <c r="X2603" s="8">
        <v>-27.19</v>
      </c>
    </row>
    <row r="2604" spans="1:24" x14ac:dyDescent="0.25">
      <c r="A2604" t="s">
        <v>2930</v>
      </c>
      <c r="B2604" s="1">
        <v>46219</v>
      </c>
      <c r="C2604" t="s">
        <v>162</v>
      </c>
      <c r="D2604" t="s">
        <v>163</v>
      </c>
      <c r="E2604" t="s">
        <v>150</v>
      </c>
      <c r="F2604" t="s">
        <v>89</v>
      </c>
      <c r="G2604" t="s">
        <v>151</v>
      </c>
      <c r="H2604" t="s">
        <v>152</v>
      </c>
      <c r="I2604" t="s">
        <v>117</v>
      </c>
      <c r="J2604" t="s">
        <v>118</v>
      </c>
      <c r="K2604" t="s">
        <v>59</v>
      </c>
      <c r="L2604" s="13">
        <v>6</v>
      </c>
      <c r="M2604" s="8">
        <v>4.2</v>
      </c>
      <c r="N2604">
        <v>82</v>
      </c>
      <c r="O2604" s="8">
        <v>492</v>
      </c>
      <c r="P2604" s="14">
        <v>9.3299999999999994E-2</v>
      </c>
      <c r="Q2604" s="8">
        <v>45.9</v>
      </c>
      <c r="R2604" s="8">
        <v>446.1</v>
      </c>
      <c r="S2604" s="8">
        <v>344.4</v>
      </c>
      <c r="T2604" s="8">
        <v>101.7</v>
      </c>
      <c r="U2604">
        <v>0</v>
      </c>
      <c r="V2604" s="8">
        <v>0</v>
      </c>
      <c r="W2604" s="8">
        <v>0</v>
      </c>
      <c r="X2604" s="8">
        <v>101.7</v>
      </c>
    </row>
    <row r="2605" spans="1:24" x14ac:dyDescent="0.25">
      <c r="A2605" t="s">
        <v>2931</v>
      </c>
      <c r="B2605" s="1">
        <v>45817</v>
      </c>
      <c r="C2605" t="s">
        <v>523</v>
      </c>
      <c r="D2605" t="s">
        <v>524</v>
      </c>
      <c r="E2605" t="s">
        <v>27</v>
      </c>
      <c r="F2605" t="s">
        <v>89</v>
      </c>
      <c r="G2605" t="s">
        <v>29</v>
      </c>
      <c r="H2605" t="s">
        <v>30</v>
      </c>
      <c r="I2605" t="s">
        <v>99</v>
      </c>
      <c r="J2605" t="s">
        <v>100</v>
      </c>
      <c r="K2605" t="s">
        <v>49</v>
      </c>
      <c r="L2605" s="13">
        <v>3.8</v>
      </c>
      <c r="M2605" s="8">
        <v>2.6</v>
      </c>
      <c r="N2605">
        <v>415</v>
      </c>
      <c r="O2605" s="8">
        <v>1577</v>
      </c>
      <c r="P2605" s="14">
        <v>0.47539999999999999</v>
      </c>
      <c r="Q2605" s="8">
        <v>749.71</v>
      </c>
      <c r="R2605" s="8">
        <v>827.29</v>
      </c>
      <c r="S2605" s="8">
        <v>1079</v>
      </c>
      <c r="T2605" s="8">
        <v>-251.71</v>
      </c>
      <c r="U2605">
        <v>0</v>
      </c>
      <c r="V2605" s="8">
        <v>0</v>
      </c>
      <c r="W2605" s="8">
        <v>0</v>
      </c>
      <c r="X2605" s="8">
        <v>-251.71</v>
      </c>
    </row>
    <row r="2606" spans="1:24" x14ac:dyDescent="0.25">
      <c r="A2606" t="s">
        <v>2932</v>
      </c>
      <c r="B2606" s="1">
        <v>45442</v>
      </c>
      <c r="C2606" t="s">
        <v>255</v>
      </c>
      <c r="D2606" t="s">
        <v>256</v>
      </c>
      <c r="E2606" t="s">
        <v>27</v>
      </c>
      <c r="F2606" t="s">
        <v>89</v>
      </c>
      <c r="G2606" t="s">
        <v>38</v>
      </c>
      <c r="H2606" t="s">
        <v>39</v>
      </c>
      <c r="I2606" t="s">
        <v>144</v>
      </c>
      <c r="J2606" t="s">
        <v>145</v>
      </c>
      <c r="K2606" t="s">
        <v>33</v>
      </c>
      <c r="L2606" s="13">
        <v>12</v>
      </c>
      <c r="M2606" s="8">
        <v>6.5</v>
      </c>
      <c r="N2606">
        <v>37</v>
      </c>
      <c r="O2606" s="8">
        <v>444</v>
      </c>
      <c r="P2606" s="14">
        <v>0.22819999999999999</v>
      </c>
      <c r="Q2606" s="8">
        <v>101.32</v>
      </c>
      <c r="R2606" s="8">
        <v>342.68</v>
      </c>
      <c r="S2606" s="8">
        <v>240.5</v>
      </c>
      <c r="T2606" s="8">
        <v>102.18</v>
      </c>
      <c r="U2606">
        <v>0</v>
      </c>
      <c r="V2606" s="8">
        <v>0</v>
      </c>
      <c r="W2606" s="8">
        <v>0</v>
      </c>
      <c r="X2606" s="8">
        <v>102.18</v>
      </c>
    </row>
    <row r="2607" spans="1:24" x14ac:dyDescent="0.25">
      <c r="A2607" t="s">
        <v>2933</v>
      </c>
      <c r="B2607" s="1">
        <v>46142</v>
      </c>
      <c r="C2607" t="s">
        <v>391</v>
      </c>
      <c r="D2607" t="s">
        <v>392</v>
      </c>
      <c r="E2607" t="s">
        <v>63</v>
      </c>
      <c r="F2607" t="s">
        <v>54</v>
      </c>
      <c r="G2607" t="s">
        <v>79</v>
      </c>
      <c r="H2607" t="s">
        <v>80</v>
      </c>
      <c r="I2607" t="s">
        <v>84</v>
      </c>
      <c r="J2607" t="s">
        <v>85</v>
      </c>
      <c r="K2607" t="s">
        <v>42</v>
      </c>
      <c r="L2607" s="13">
        <v>9.9</v>
      </c>
      <c r="M2607" s="8">
        <v>3.1</v>
      </c>
      <c r="N2607">
        <v>92</v>
      </c>
      <c r="O2607" s="8">
        <v>910.8</v>
      </c>
      <c r="P2607" s="14">
        <v>1.34E-2</v>
      </c>
      <c r="Q2607" s="8">
        <v>12.2</v>
      </c>
      <c r="R2607" s="8">
        <v>898.6</v>
      </c>
      <c r="S2607" s="8">
        <v>285.2</v>
      </c>
      <c r="T2607" s="8">
        <v>613.4</v>
      </c>
      <c r="U2607">
        <v>50</v>
      </c>
      <c r="V2607" s="8">
        <v>488.37</v>
      </c>
      <c r="W2607" s="8">
        <v>180</v>
      </c>
      <c r="X2607" s="8">
        <v>433.4</v>
      </c>
    </row>
    <row r="2608" spans="1:24" x14ac:dyDescent="0.25">
      <c r="A2608" t="s">
        <v>2934</v>
      </c>
      <c r="B2608" s="1">
        <v>45739</v>
      </c>
      <c r="C2608" t="s">
        <v>328</v>
      </c>
      <c r="D2608" t="s">
        <v>329</v>
      </c>
      <c r="E2608" t="s">
        <v>71</v>
      </c>
      <c r="F2608" t="s">
        <v>54</v>
      </c>
      <c r="G2608" t="s">
        <v>72</v>
      </c>
      <c r="H2608" t="s">
        <v>73</v>
      </c>
      <c r="I2608" t="s">
        <v>144</v>
      </c>
      <c r="J2608" t="s">
        <v>145</v>
      </c>
      <c r="K2608" t="s">
        <v>33</v>
      </c>
      <c r="L2608" s="13">
        <v>12</v>
      </c>
      <c r="M2608" s="8">
        <v>6.5</v>
      </c>
      <c r="N2608">
        <v>18</v>
      </c>
      <c r="O2608" s="8">
        <v>216</v>
      </c>
      <c r="P2608" s="14">
        <v>2.3999999999999998E-3</v>
      </c>
      <c r="Q2608" s="8">
        <v>0.52</v>
      </c>
      <c r="R2608" s="8">
        <v>215.48</v>
      </c>
      <c r="S2608" s="8">
        <v>117</v>
      </c>
      <c r="T2608" s="8">
        <v>98.48</v>
      </c>
      <c r="U2608">
        <v>0</v>
      </c>
      <c r="V2608" s="8">
        <v>0</v>
      </c>
      <c r="W2608" s="8">
        <v>0</v>
      </c>
      <c r="X2608" s="8">
        <v>98.48</v>
      </c>
    </row>
    <row r="2609" spans="1:24" x14ac:dyDescent="0.25">
      <c r="A2609" t="s">
        <v>2935</v>
      </c>
      <c r="B2609" s="1">
        <v>45385</v>
      </c>
      <c r="C2609" t="s">
        <v>440</v>
      </c>
      <c r="D2609" t="s">
        <v>441</v>
      </c>
      <c r="E2609" t="s">
        <v>71</v>
      </c>
      <c r="F2609" t="s">
        <v>54</v>
      </c>
      <c r="G2609" t="s">
        <v>72</v>
      </c>
      <c r="H2609" t="s">
        <v>73</v>
      </c>
      <c r="I2609" t="s">
        <v>144</v>
      </c>
      <c r="J2609" t="s">
        <v>145</v>
      </c>
      <c r="K2609" t="s">
        <v>33</v>
      </c>
      <c r="L2609" s="13">
        <v>12</v>
      </c>
      <c r="M2609" s="8">
        <v>6.5</v>
      </c>
      <c r="N2609">
        <v>56</v>
      </c>
      <c r="O2609" s="8">
        <v>672</v>
      </c>
      <c r="P2609" s="14">
        <v>2.0000000000000001E-4</v>
      </c>
      <c r="Q2609" s="8">
        <v>0.13</v>
      </c>
      <c r="R2609" s="8">
        <v>671.87</v>
      </c>
      <c r="S2609" s="8">
        <v>364</v>
      </c>
      <c r="T2609" s="8">
        <v>307.87</v>
      </c>
      <c r="U2609">
        <v>0</v>
      </c>
      <c r="V2609" s="8">
        <v>0</v>
      </c>
      <c r="W2609" s="8">
        <v>0</v>
      </c>
      <c r="X2609" s="8">
        <v>307.87</v>
      </c>
    </row>
    <row r="2610" spans="1:24" x14ac:dyDescent="0.25">
      <c r="A2610" t="s">
        <v>2936</v>
      </c>
      <c r="B2610" s="1">
        <v>46261</v>
      </c>
      <c r="C2610" t="s">
        <v>25</v>
      </c>
      <c r="D2610" t="s">
        <v>26</v>
      </c>
      <c r="E2610" t="s">
        <v>27</v>
      </c>
      <c r="F2610" t="s">
        <v>28</v>
      </c>
      <c r="G2610" t="s">
        <v>38</v>
      </c>
      <c r="H2610" t="s">
        <v>39</v>
      </c>
      <c r="I2610" t="s">
        <v>99</v>
      </c>
      <c r="J2610" t="s">
        <v>100</v>
      </c>
      <c r="K2610" t="s">
        <v>49</v>
      </c>
      <c r="L2610" s="13">
        <v>3.8</v>
      </c>
      <c r="M2610" s="8">
        <v>2.6</v>
      </c>
      <c r="N2610">
        <v>26</v>
      </c>
      <c r="O2610" s="8">
        <v>98.8</v>
      </c>
      <c r="P2610" s="14">
        <v>0.12670000000000001</v>
      </c>
      <c r="Q2610" s="8">
        <v>12.52</v>
      </c>
      <c r="R2610" s="8">
        <v>86.28</v>
      </c>
      <c r="S2610" s="8">
        <v>67.599999999999994</v>
      </c>
      <c r="T2610" s="8">
        <v>18.68</v>
      </c>
      <c r="U2610">
        <v>0</v>
      </c>
      <c r="V2610" s="8">
        <v>0</v>
      </c>
      <c r="W2610" s="8">
        <v>0</v>
      </c>
      <c r="X2610" s="8">
        <v>18.68</v>
      </c>
    </row>
    <row r="2611" spans="1:24" x14ac:dyDescent="0.25">
      <c r="A2611" t="s">
        <v>2937</v>
      </c>
      <c r="B2611" s="1">
        <v>46224</v>
      </c>
      <c r="C2611" t="s">
        <v>102</v>
      </c>
      <c r="D2611" t="s">
        <v>103</v>
      </c>
      <c r="E2611" t="s">
        <v>27</v>
      </c>
      <c r="F2611" t="s">
        <v>54</v>
      </c>
      <c r="G2611" t="s">
        <v>29</v>
      </c>
      <c r="H2611" t="s">
        <v>30</v>
      </c>
      <c r="I2611" t="s">
        <v>47</v>
      </c>
      <c r="J2611" t="s">
        <v>48</v>
      </c>
      <c r="K2611" t="s">
        <v>49</v>
      </c>
      <c r="L2611" s="13">
        <v>5</v>
      </c>
      <c r="M2611" s="8">
        <v>3.2</v>
      </c>
      <c r="N2611">
        <v>150</v>
      </c>
      <c r="O2611" s="8">
        <v>750</v>
      </c>
      <c r="P2611" s="14">
        <v>4.8999999999999998E-3</v>
      </c>
      <c r="Q2611" s="8">
        <v>3.68</v>
      </c>
      <c r="R2611" s="8">
        <v>746.32</v>
      </c>
      <c r="S2611" s="8">
        <v>480</v>
      </c>
      <c r="T2611" s="8">
        <v>266.32</v>
      </c>
      <c r="U2611">
        <v>0</v>
      </c>
      <c r="V2611" s="8">
        <v>0</v>
      </c>
      <c r="W2611" s="8">
        <v>0</v>
      </c>
      <c r="X2611" s="8">
        <v>266.32</v>
      </c>
    </row>
    <row r="2612" spans="1:24" x14ac:dyDescent="0.25">
      <c r="A2612" t="s">
        <v>2938</v>
      </c>
      <c r="B2612" s="1">
        <v>45519</v>
      </c>
      <c r="C2612" t="s">
        <v>301</v>
      </c>
      <c r="D2612" t="s">
        <v>302</v>
      </c>
      <c r="E2612" t="s">
        <v>63</v>
      </c>
      <c r="F2612" t="s">
        <v>37</v>
      </c>
      <c r="G2612" t="s">
        <v>64</v>
      </c>
      <c r="H2612" t="s">
        <v>65</v>
      </c>
      <c r="I2612" t="s">
        <v>117</v>
      </c>
      <c r="J2612" t="s">
        <v>118</v>
      </c>
      <c r="K2612" t="s">
        <v>59</v>
      </c>
      <c r="L2612" s="13">
        <v>6</v>
      </c>
      <c r="M2612" s="8">
        <v>4.2</v>
      </c>
      <c r="N2612">
        <v>16</v>
      </c>
      <c r="O2612" s="8">
        <v>96</v>
      </c>
      <c r="P2612" s="14">
        <v>1.3299999999999999E-2</v>
      </c>
      <c r="Q2612" s="8">
        <v>1.28</v>
      </c>
      <c r="R2612" s="8">
        <v>94.72</v>
      </c>
      <c r="S2612" s="8">
        <v>67.2</v>
      </c>
      <c r="T2612" s="8">
        <v>27.52</v>
      </c>
      <c r="U2612">
        <v>0</v>
      </c>
      <c r="V2612" s="8">
        <v>0</v>
      </c>
      <c r="W2612" s="8">
        <v>0</v>
      </c>
      <c r="X2612" s="8">
        <v>27.52</v>
      </c>
    </row>
    <row r="2613" spans="1:24" x14ac:dyDescent="0.25">
      <c r="A2613" t="s">
        <v>2939</v>
      </c>
      <c r="B2613" s="1">
        <v>46128</v>
      </c>
      <c r="C2613" t="s">
        <v>321</v>
      </c>
      <c r="D2613" t="s">
        <v>322</v>
      </c>
      <c r="E2613" t="s">
        <v>63</v>
      </c>
      <c r="F2613" t="s">
        <v>46</v>
      </c>
      <c r="G2613" t="s">
        <v>79</v>
      </c>
      <c r="H2613" t="s">
        <v>80</v>
      </c>
      <c r="I2613" t="s">
        <v>47</v>
      </c>
      <c r="J2613" t="s">
        <v>48</v>
      </c>
      <c r="K2613" t="s">
        <v>49</v>
      </c>
      <c r="L2613" s="13">
        <v>5</v>
      </c>
      <c r="M2613" s="8">
        <v>3.2</v>
      </c>
      <c r="N2613">
        <v>42</v>
      </c>
      <c r="O2613" s="8">
        <v>210</v>
      </c>
      <c r="P2613" s="14">
        <v>5.74E-2</v>
      </c>
      <c r="Q2613" s="8">
        <v>12.05</v>
      </c>
      <c r="R2613" s="8">
        <v>197.95</v>
      </c>
      <c r="S2613" s="8">
        <v>134.4</v>
      </c>
      <c r="T2613" s="8">
        <v>63.55</v>
      </c>
      <c r="U2613">
        <v>11</v>
      </c>
      <c r="V2613" s="8">
        <v>51.84</v>
      </c>
      <c r="W2613" s="8">
        <v>40.700000000000003</v>
      </c>
      <c r="X2613" s="8">
        <v>22.85</v>
      </c>
    </row>
    <row r="2614" spans="1:24" x14ac:dyDescent="0.25">
      <c r="A2614" t="s">
        <v>2940</v>
      </c>
      <c r="B2614" s="1">
        <v>45753</v>
      </c>
      <c r="C2614" t="s">
        <v>44</v>
      </c>
      <c r="D2614" t="s">
        <v>45</v>
      </c>
      <c r="E2614" t="s">
        <v>27</v>
      </c>
      <c r="F2614" t="s">
        <v>46</v>
      </c>
      <c r="G2614" t="s">
        <v>38</v>
      </c>
      <c r="H2614" t="s">
        <v>39</v>
      </c>
      <c r="I2614" t="s">
        <v>185</v>
      </c>
      <c r="J2614" t="s">
        <v>186</v>
      </c>
      <c r="K2614" t="s">
        <v>59</v>
      </c>
      <c r="L2614" s="13">
        <v>4.9000000000000004</v>
      </c>
      <c r="M2614" s="8">
        <v>3.1</v>
      </c>
      <c r="N2614">
        <v>5</v>
      </c>
      <c r="O2614" s="8">
        <v>24.5</v>
      </c>
      <c r="P2614" s="14">
        <v>0.15160000000000001</v>
      </c>
      <c r="Q2614" s="8">
        <v>3.71</v>
      </c>
      <c r="R2614" s="8">
        <v>20.79</v>
      </c>
      <c r="S2614" s="8">
        <v>15.5</v>
      </c>
      <c r="T2614" s="8">
        <v>5.29</v>
      </c>
      <c r="U2614">
        <v>0</v>
      </c>
      <c r="V2614" s="8">
        <v>0</v>
      </c>
      <c r="W2614" s="8">
        <v>0</v>
      </c>
      <c r="X2614" s="8">
        <v>5.29</v>
      </c>
    </row>
    <row r="2615" spans="1:24" x14ac:dyDescent="0.25">
      <c r="A2615" t="s">
        <v>2941</v>
      </c>
      <c r="B2615" s="1">
        <v>46197</v>
      </c>
      <c r="C2615" t="s">
        <v>386</v>
      </c>
      <c r="D2615" t="s">
        <v>387</v>
      </c>
      <c r="E2615" t="s">
        <v>27</v>
      </c>
      <c r="F2615" t="s">
        <v>54</v>
      </c>
      <c r="G2615" t="s">
        <v>38</v>
      </c>
      <c r="H2615" t="s">
        <v>39</v>
      </c>
      <c r="I2615" t="s">
        <v>112</v>
      </c>
      <c r="J2615" t="s">
        <v>113</v>
      </c>
      <c r="K2615" t="s">
        <v>42</v>
      </c>
      <c r="L2615" s="13">
        <v>8.5</v>
      </c>
      <c r="M2615" s="8">
        <v>2.8</v>
      </c>
      <c r="N2615">
        <v>59</v>
      </c>
      <c r="O2615" s="8">
        <v>501.5</v>
      </c>
      <c r="P2615" s="14">
        <v>4.7E-2</v>
      </c>
      <c r="Q2615" s="8">
        <v>23.57</v>
      </c>
      <c r="R2615" s="8">
        <v>477.93</v>
      </c>
      <c r="S2615" s="8">
        <v>165.2</v>
      </c>
      <c r="T2615" s="8">
        <v>312.73</v>
      </c>
      <c r="U2615">
        <v>0</v>
      </c>
      <c r="V2615" s="8">
        <v>0</v>
      </c>
      <c r="W2615" s="8">
        <v>0</v>
      </c>
      <c r="X2615" s="8">
        <v>312.73</v>
      </c>
    </row>
    <row r="2616" spans="1:24" x14ac:dyDescent="0.25">
      <c r="A2616" t="s">
        <v>2942</v>
      </c>
      <c r="B2616" s="1">
        <v>45649</v>
      </c>
      <c r="C2616" t="s">
        <v>391</v>
      </c>
      <c r="D2616" t="s">
        <v>392</v>
      </c>
      <c r="E2616" t="s">
        <v>63</v>
      </c>
      <c r="F2616" t="s">
        <v>54</v>
      </c>
      <c r="G2616" t="s">
        <v>79</v>
      </c>
      <c r="H2616" t="s">
        <v>80</v>
      </c>
      <c r="I2616" t="s">
        <v>31</v>
      </c>
      <c r="J2616" t="s">
        <v>32</v>
      </c>
      <c r="K2616" t="s">
        <v>33</v>
      </c>
      <c r="L2616" s="13">
        <v>5.8</v>
      </c>
      <c r="M2616" s="8">
        <v>2.7</v>
      </c>
      <c r="N2616">
        <v>63</v>
      </c>
      <c r="O2616" s="8">
        <v>365.4</v>
      </c>
      <c r="P2616" s="14">
        <v>1.35E-2</v>
      </c>
      <c r="Q2616" s="8">
        <v>4.93</v>
      </c>
      <c r="R2616" s="8">
        <v>360.47</v>
      </c>
      <c r="S2616" s="8">
        <v>170.1</v>
      </c>
      <c r="T2616" s="8">
        <v>190.37</v>
      </c>
      <c r="U2616">
        <v>0</v>
      </c>
      <c r="V2616" s="8">
        <v>0</v>
      </c>
      <c r="W2616" s="8">
        <v>0</v>
      </c>
      <c r="X2616" s="8">
        <v>190.37</v>
      </c>
    </row>
    <row r="2617" spans="1:24" x14ac:dyDescent="0.25">
      <c r="A2617" t="s">
        <v>2943</v>
      </c>
      <c r="B2617" s="1">
        <v>46244</v>
      </c>
      <c r="C2617" t="s">
        <v>177</v>
      </c>
      <c r="D2617" t="s">
        <v>178</v>
      </c>
      <c r="E2617" t="s">
        <v>27</v>
      </c>
      <c r="F2617" t="s">
        <v>37</v>
      </c>
      <c r="G2617" t="s">
        <v>29</v>
      </c>
      <c r="H2617" t="s">
        <v>30</v>
      </c>
      <c r="I2617" t="s">
        <v>66</v>
      </c>
      <c r="J2617" t="s">
        <v>67</v>
      </c>
      <c r="K2617" t="s">
        <v>33</v>
      </c>
      <c r="L2617" s="13">
        <v>4.5</v>
      </c>
      <c r="M2617" s="8">
        <v>2.1</v>
      </c>
      <c r="N2617">
        <v>82</v>
      </c>
      <c r="O2617" s="8">
        <v>369</v>
      </c>
      <c r="P2617" s="14">
        <v>7.4999999999999997E-3</v>
      </c>
      <c r="Q2617" s="8">
        <v>2.77</v>
      </c>
      <c r="R2617" s="8">
        <v>366.23</v>
      </c>
      <c r="S2617" s="8">
        <v>172.2</v>
      </c>
      <c r="T2617" s="8">
        <v>194.03</v>
      </c>
      <c r="U2617">
        <v>0</v>
      </c>
      <c r="V2617" s="8">
        <v>0</v>
      </c>
      <c r="W2617" s="8">
        <v>0</v>
      </c>
      <c r="X2617" s="8">
        <v>194.03</v>
      </c>
    </row>
    <row r="2618" spans="1:24" x14ac:dyDescent="0.25">
      <c r="A2618" t="s">
        <v>2944</v>
      </c>
      <c r="B2618" s="1">
        <v>45319</v>
      </c>
      <c r="C2618" t="s">
        <v>51</v>
      </c>
      <c r="D2618" t="s">
        <v>52</v>
      </c>
      <c r="E2618" t="s">
        <v>53</v>
      </c>
      <c r="F2618" t="s">
        <v>54</v>
      </c>
      <c r="G2618" t="s">
        <v>55</v>
      </c>
      <c r="H2618" t="s">
        <v>56</v>
      </c>
      <c r="I2618" t="s">
        <v>104</v>
      </c>
      <c r="J2618" t="s">
        <v>105</v>
      </c>
      <c r="K2618" t="s">
        <v>49</v>
      </c>
      <c r="L2618" s="13">
        <v>4.2</v>
      </c>
      <c r="M2618" s="8">
        <v>2.8</v>
      </c>
      <c r="N2618">
        <v>294</v>
      </c>
      <c r="O2618" s="8">
        <v>1234.8</v>
      </c>
      <c r="P2618" s="14">
        <v>3.5999999999999999E-3</v>
      </c>
      <c r="Q2618" s="8">
        <v>4.45</v>
      </c>
      <c r="R2618" s="8">
        <v>1230.3499999999999</v>
      </c>
      <c r="S2618" s="8">
        <v>823.2</v>
      </c>
      <c r="T2618" s="8">
        <v>407.15</v>
      </c>
      <c r="U2618">
        <v>0</v>
      </c>
      <c r="V2618" s="8">
        <v>0</v>
      </c>
      <c r="W2618" s="8">
        <v>0</v>
      </c>
      <c r="X2618" s="8">
        <v>407.15</v>
      </c>
    </row>
    <row r="2619" spans="1:24" x14ac:dyDescent="0.25">
      <c r="A2619" t="s">
        <v>2945</v>
      </c>
      <c r="B2619" s="1">
        <v>45716</v>
      </c>
      <c r="C2619" t="s">
        <v>400</v>
      </c>
      <c r="D2619" t="s">
        <v>401</v>
      </c>
      <c r="E2619" t="s">
        <v>27</v>
      </c>
      <c r="F2619" t="s">
        <v>28</v>
      </c>
      <c r="G2619" t="s">
        <v>29</v>
      </c>
      <c r="H2619" t="s">
        <v>30</v>
      </c>
      <c r="I2619" t="s">
        <v>130</v>
      </c>
      <c r="J2619" t="s">
        <v>131</v>
      </c>
      <c r="K2619" t="s">
        <v>42</v>
      </c>
      <c r="L2619" s="13">
        <v>4.8</v>
      </c>
      <c r="M2619" s="8">
        <v>1.4</v>
      </c>
      <c r="N2619">
        <v>117</v>
      </c>
      <c r="O2619" s="8">
        <v>561.6</v>
      </c>
      <c r="P2619" s="14">
        <v>0.16669999999999999</v>
      </c>
      <c r="Q2619" s="8">
        <v>93.62</v>
      </c>
      <c r="R2619" s="8">
        <v>467.98</v>
      </c>
      <c r="S2619" s="8">
        <v>163.80000000000001</v>
      </c>
      <c r="T2619" s="8">
        <v>304.18</v>
      </c>
      <c r="U2619">
        <v>25</v>
      </c>
      <c r="V2619" s="8">
        <v>100</v>
      </c>
      <c r="W2619" s="8">
        <v>47.5</v>
      </c>
      <c r="X2619" s="8">
        <v>256.68</v>
      </c>
    </row>
    <row r="2620" spans="1:24" x14ac:dyDescent="0.25">
      <c r="A2620" t="s">
        <v>2946</v>
      </c>
      <c r="B2620" s="1">
        <v>45346</v>
      </c>
      <c r="C2620" t="s">
        <v>69</v>
      </c>
      <c r="D2620" t="s">
        <v>70</v>
      </c>
      <c r="E2620" t="s">
        <v>71</v>
      </c>
      <c r="F2620" t="s">
        <v>37</v>
      </c>
      <c r="G2620" t="s">
        <v>165</v>
      </c>
      <c r="H2620" t="s">
        <v>166</v>
      </c>
      <c r="I2620" t="s">
        <v>185</v>
      </c>
      <c r="J2620" t="s">
        <v>186</v>
      </c>
      <c r="K2620" t="s">
        <v>59</v>
      </c>
      <c r="L2620" s="13">
        <v>4.9000000000000004</v>
      </c>
      <c r="M2620" s="8">
        <v>3.1</v>
      </c>
      <c r="N2620">
        <v>60</v>
      </c>
      <c r="O2620" s="8">
        <v>294</v>
      </c>
      <c r="P2620" s="14">
        <v>4.4299999999999999E-2</v>
      </c>
      <c r="Q2620" s="8">
        <v>13.02</v>
      </c>
      <c r="R2620" s="8">
        <v>280.98</v>
      </c>
      <c r="S2620" s="8">
        <v>186</v>
      </c>
      <c r="T2620" s="8">
        <v>94.98</v>
      </c>
      <c r="U2620">
        <v>0</v>
      </c>
      <c r="V2620" s="8">
        <v>0</v>
      </c>
      <c r="W2620" s="8">
        <v>0</v>
      </c>
      <c r="X2620" s="8">
        <v>94.98</v>
      </c>
    </row>
    <row r="2621" spans="1:24" x14ac:dyDescent="0.25">
      <c r="A2621" t="s">
        <v>2947</v>
      </c>
      <c r="B2621" s="1">
        <v>45697</v>
      </c>
      <c r="C2621" t="s">
        <v>455</v>
      </c>
      <c r="D2621" t="s">
        <v>456</v>
      </c>
      <c r="E2621" t="s">
        <v>71</v>
      </c>
      <c r="F2621" t="s">
        <v>89</v>
      </c>
      <c r="G2621" t="s">
        <v>72</v>
      </c>
      <c r="H2621" t="s">
        <v>73</v>
      </c>
      <c r="I2621" t="s">
        <v>74</v>
      </c>
      <c r="J2621" t="s">
        <v>75</v>
      </c>
      <c r="K2621" t="s">
        <v>49</v>
      </c>
      <c r="L2621" s="13">
        <v>11</v>
      </c>
      <c r="M2621" s="8">
        <v>6.8</v>
      </c>
      <c r="N2621">
        <v>158</v>
      </c>
      <c r="O2621" s="8">
        <v>1738</v>
      </c>
      <c r="P2621" s="14">
        <v>7.8700000000000006E-2</v>
      </c>
      <c r="Q2621" s="8">
        <v>136.78</v>
      </c>
      <c r="R2621" s="8">
        <v>1601.22</v>
      </c>
      <c r="S2621" s="8">
        <v>1074.4000000000001</v>
      </c>
      <c r="T2621" s="8">
        <v>526.82000000000005</v>
      </c>
      <c r="U2621">
        <v>0</v>
      </c>
      <c r="V2621" s="8">
        <v>0</v>
      </c>
      <c r="W2621" s="8">
        <v>0</v>
      </c>
      <c r="X2621" s="8">
        <v>526.82000000000005</v>
      </c>
    </row>
    <row r="2622" spans="1:24" x14ac:dyDescent="0.25">
      <c r="A2622" t="s">
        <v>2948</v>
      </c>
      <c r="B2622" s="1">
        <v>45806</v>
      </c>
      <c r="C2622" t="s">
        <v>110</v>
      </c>
      <c r="D2622" t="s">
        <v>111</v>
      </c>
      <c r="E2622" t="s">
        <v>27</v>
      </c>
      <c r="F2622" t="s">
        <v>37</v>
      </c>
      <c r="G2622" t="s">
        <v>38</v>
      </c>
      <c r="H2622" t="s">
        <v>39</v>
      </c>
      <c r="I2622" t="s">
        <v>104</v>
      </c>
      <c r="J2622" t="s">
        <v>105</v>
      </c>
      <c r="K2622" t="s">
        <v>49</v>
      </c>
      <c r="L2622" s="13">
        <v>4.2</v>
      </c>
      <c r="M2622" s="8">
        <v>2.8</v>
      </c>
      <c r="N2622">
        <v>6</v>
      </c>
      <c r="O2622" s="8">
        <v>25.2</v>
      </c>
      <c r="P2622" s="14">
        <v>3.5900000000000001E-2</v>
      </c>
      <c r="Q2622" s="8">
        <v>0.9</v>
      </c>
      <c r="R2622" s="8">
        <v>24.3</v>
      </c>
      <c r="S2622" s="8">
        <v>16.8</v>
      </c>
      <c r="T2622" s="8">
        <v>7.5</v>
      </c>
      <c r="U2622">
        <v>0</v>
      </c>
      <c r="V2622" s="8">
        <v>0</v>
      </c>
      <c r="W2622" s="8">
        <v>0</v>
      </c>
      <c r="X2622" s="8">
        <v>7.5</v>
      </c>
    </row>
    <row r="2623" spans="1:24" x14ac:dyDescent="0.25">
      <c r="A2623" t="s">
        <v>2949</v>
      </c>
      <c r="B2623" s="1">
        <v>45674</v>
      </c>
      <c r="C2623" t="s">
        <v>61</v>
      </c>
      <c r="D2623" t="s">
        <v>62</v>
      </c>
      <c r="E2623" t="s">
        <v>63</v>
      </c>
      <c r="F2623" t="s">
        <v>46</v>
      </c>
      <c r="G2623" t="s">
        <v>79</v>
      </c>
      <c r="H2623" t="s">
        <v>80</v>
      </c>
      <c r="I2623" t="s">
        <v>144</v>
      </c>
      <c r="J2623" t="s">
        <v>145</v>
      </c>
      <c r="K2623" t="s">
        <v>33</v>
      </c>
      <c r="L2623" s="13">
        <v>12</v>
      </c>
      <c r="M2623" s="8">
        <v>6.5</v>
      </c>
      <c r="N2623">
        <v>55</v>
      </c>
      <c r="O2623" s="8">
        <v>660</v>
      </c>
      <c r="P2623" s="14">
        <v>9.1300000000000006E-2</v>
      </c>
      <c r="Q2623" s="8">
        <v>60.26</v>
      </c>
      <c r="R2623" s="8">
        <v>599.74</v>
      </c>
      <c r="S2623" s="8">
        <v>357.5</v>
      </c>
      <c r="T2623" s="8">
        <v>242.24</v>
      </c>
      <c r="U2623">
        <v>0</v>
      </c>
      <c r="V2623" s="8">
        <v>0</v>
      </c>
      <c r="W2623" s="8">
        <v>0</v>
      </c>
      <c r="X2623" s="8">
        <v>242.24</v>
      </c>
    </row>
    <row r="2624" spans="1:24" x14ac:dyDescent="0.25">
      <c r="A2624" t="s">
        <v>2950</v>
      </c>
      <c r="B2624" s="1">
        <v>45533</v>
      </c>
      <c r="C2624" t="s">
        <v>188</v>
      </c>
      <c r="D2624" t="s">
        <v>189</v>
      </c>
      <c r="E2624" t="s">
        <v>27</v>
      </c>
      <c r="F2624" t="s">
        <v>54</v>
      </c>
      <c r="G2624" t="s">
        <v>38</v>
      </c>
      <c r="H2624" t="s">
        <v>39</v>
      </c>
      <c r="I2624" t="s">
        <v>40</v>
      </c>
      <c r="J2624" t="s">
        <v>41</v>
      </c>
      <c r="K2624" t="s">
        <v>42</v>
      </c>
      <c r="L2624" s="13">
        <v>14.5</v>
      </c>
      <c r="M2624" s="8">
        <v>4.2</v>
      </c>
      <c r="N2624">
        <v>22</v>
      </c>
      <c r="O2624" s="8">
        <v>319</v>
      </c>
      <c r="P2624" s="14">
        <v>1.43E-2</v>
      </c>
      <c r="Q2624" s="8">
        <v>4.5599999999999996</v>
      </c>
      <c r="R2624" s="8">
        <v>314.44</v>
      </c>
      <c r="S2624" s="8">
        <v>92.4</v>
      </c>
      <c r="T2624" s="8">
        <v>222.04</v>
      </c>
      <c r="U2624">
        <v>0</v>
      </c>
      <c r="V2624" s="8">
        <v>0</v>
      </c>
      <c r="W2624" s="8">
        <v>0</v>
      </c>
      <c r="X2624" s="8">
        <v>222.04</v>
      </c>
    </row>
    <row r="2625" spans="1:24" x14ac:dyDescent="0.25">
      <c r="A2625" t="s">
        <v>2951</v>
      </c>
      <c r="B2625" s="1">
        <v>45687</v>
      </c>
      <c r="C2625" t="s">
        <v>220</v>
      </c>
      <c r="D2625" t="s">
        <v>221</v>
      </c>
      <c r="E2625" t="s">
        <v>71</v>
      </c>
      <c r="F2625" t="s">
        <v>28</v>
      </c>
      <c r="G2625" t="s">
        <v>165</v>
      </c>
      <c r="H2625" t="s">
        <v>166</v>
      </c>
      <c r="I2625" t="s">
        <v>117</v>
      </c>
      <c r="J2625" t="s">
        <v>118</v>
      </c>
      <c r="K2625" t="s">
        <v>59</v>
      </c>
      <c r="L2625" s="13">
        <v>6</v>
      </c>
      <c r="M2625" s="8">
        <v>4.2</v>
      </c>
      <c r="N2625">
        <v>149</v>
      </c>
      <c r="O2625" s="8">
        <v>894</v>
      </c>
      <c r="P2625" s="14">
        <v>3.4299999999999997E-2</v>
      </c>
      <c r="Q2625" s="8">
        <v>30.66</v>
      </c>
      <c r="R2625" s="8">
        <v>863.34</v>
      </c>
      <c r="S2625" s="8">
        <v>625.79999999999995</v>
      </c>
      <c r="T2625" s="8">
        <v>237.54</v>
      </c>
      <c r="U2625">
        <v>0</v>
      </c>
      <c r="V2625" s="8">
        <v>0</v>
      </c>
      <c r="W2625" s="8">
        <v>0</v>
      </c>
      <c r="X2625" s="8">
        <v>237.54</v>
      </c>
    </row>
    <row r="2626" spans="1:24" x14ac:dyDescent="0.25">
      <c r="A2626" t="s">
        <v>2952</v>
      </c>
      <c r="B2626" s="1">
        <v>45375</v>
      </c>
      <c r="C2626" t="s">
        <v>455</v>
      </c>
      <c r="D2626" t="s">
        <v>456</v>
      </c>
      <c r="E2626" t="s">
        <v>71</v>
      </c>
      <c r="F2626" t="s">
        <v>89</v>
      </c>
      <c r="G2626" t="s">
        <v>72</v>
      </c>
      <c r="H2626" t="s">
        <v>73</v>
      </c>
      <c r="I2626" t="s">
        <v>130</v>
      </c>
      <c r="J2626" t="s">
        <v>131</v>
      </c>
      <c r="K2626" t="s">
        <v>42</v>
      </c>
      <c r="L2626" s="13">
        <v>4.8</v>
      </c>
      <c r="M2626" s="8">
        <v>1.4</v>
      </c>
      <c r="N2626">
        <v>28</v>
      </c>
      <c r="O2626" s="8">
        <v>134.4</v>
      </c>
      <c r="P2626" s="14">
        <v>0.104</v>
      </c>
      <c r="Q2626" s="8">
        <v>13.98</v>
      </c>
      <c r="R2626" s="8">
        <v>120.42</v>
      </c>
      <c r="S2626" s="8">
        <v>39.200000000000003</v>
      </c>
      <c r="T2626" s="8">
        <v>81.22</v>
      </c>
      <c r="U2626">
        <v>0</v>
      </c>
      <c r="V2626" s="8">
        <v>0</v>
      </c>
      <c r="W2626" s="8">
        <v>0</v>
      </c>
      <c r="X2626" s="8">
        <v>81.22</v>
      </c>
    </row>
    <row r="2627" spans="1:24" x14ac:dyDescent="0.25">
      <c r="A2627" t="s">
        <v>2953</v>
      </c>
      <c r="B2627" s="1">
        <v>45675</v>
      </c>
      <c r="C2627" t="s">
        <v>180</v>
      </c>
      <c r="D2627" t="s">
        <v>181</v>
      </c>
      <c r="E2627" t="s">
        <v>63</v>
      </c>
      <c r="F2627" t="s">
        <v>46</v>
      </c>
      <c r="G2627" t="s">
        <v>64</v>
      </c>
      <c r="H2627" t="s">
        <v>65</v>
      </c>
      <c r="I2627" t="s">
        <v>127</v>
      </c>
      <c r="J2627" t="s">
        <v>128</v>
      </c>
      <c r="K2627" t="s">
        <v>33</v>
      </c>
      <c r="L2627" s="13">
        <v>7.2</v>
      </c>
      <c r="M2627" s="8">
        <v>3.6</v>
      </c>
      <c r="N2627">
        <v>24</v>
      </c>
      <c r="O2627" s="8">
        <v>172.8</v>
      </c>
      <c r="P2627" s="14">
        <v>4.9299999999999997E-2</v>
      </c>
      <c r="Q2627" s="8">
        <v>8.52</v>
      </c>
      <c r="R2627" s="8">
        <v>164.28</v>
      </c>
      <c r="S2627" s="8">
        <v>86.4</v>
      </c>
      <c r="T2627" s="8">
        <v>77.88</v>
      </c>
      <c r="U2627">
        <v>0</v>
      </c>
      <c r="V2627" s="8">
        <v>0</v>
      </c>
      <c r="W2627" s="8">
        <v>0</v>
      </c>
      <c r="X2627" s="8">
        <v>77.88</v>
      </c>
    </row>
    <row r="2628" spans="1:24" x14ac:dyDescent="0.25">
      <c r="A2628" t="s">
        <v>2954</v>
      </c>
      <c r="B2628" s="1">
        <v>45521</v>
      </c>
      <c r="C2628" t="s">
        <v>25</v>
      </c>
      <c r="D2628" t="s">
        <v>26</v>
      </c>
      <c r="E2628" t="s">
        <v>27</v>
      </c>
      <c r="F2628" t="s">
        <v>28</v>
      </c>
      <c r="G2628" t="s">
        <v>38</v>
      </c>
      <c r="H2628" t="s">
        <v>39</v>
      </c>
      <c r="I2628" t="s">
        <v>104</v>
      </c>
      <c r="J2628" t="s">
        <v>105</v>
      </c>
      <c r="K2628" t="s">
        <v>49</v>
      </c>
      <c r="L2628" s="13">
        <v>4.2</v>
      </c>
      <c r="M2628" s="8">
        <v>2.8</v>
      </c>
      <c r="N2628">
        <v>239</v>
      </c>
      <c r="O2628" s="8">
        <v>1003.8</v>
      </c>
      <c r="P2628" s="14">
        <v>9.7999999999999997E-3</v>
      </c>
      <c r="Q2628" s="8">
        <v>9.84</v>
      </c>
      <c r="R2628" s="8">
        <v>993.96</v>
      </c>
      <c r="S2628" s="8">
        <v>669.2</v>
      </c>
      <c r="T2628" s="8">
        <v>324.76</v>
      </c>
      <c r="U2628">
        <v>0</v>
      </c>
      <c r="V2628" s="8">
        <v>0</v>
      </c>
      <c r="W2628" s="8">
        <v>0</v>
      </c>
      <c r="X2628" s="8">
        <v>324.76</v>
      </c>
    </row>
    <row r="2629" spans="1:24" x14ac:dyDescent="0.25">
      <c r="A2629" t="s">
        <v>2955</v>
      </c>
      <c r="B2629" s="1">
        <v>45320</v>
      </c>
      <c r="C2629" t="s">
        <v>180</v>
      </c>
      <c r="D2629" t="s">
        <v>181</v>
      </c>
      <c r="E2629" t="s">
        <v>63</v>
      </c>
      <c r="F2629" t="s">
        <v>46</v>
      </c>
      <c r="G2629" t="s">
        <v>64</v>
      </c>
      <c r="H2629" t="s">
        <v>65</v>
      </c>
      <c r="I2629" t="s">
        <v>66</v>
      </c>
      <c r="J2629" t="s">
        <v>67</v>
      </c>
      <c r="K2629" t="s">
        <v>33</v>
      </c>
      <c r="L2629" s="13">
        <v>4.5</v>
      </c>
      <c r="M2629" s="8">
        <v>2.1</v>
      </c>
      <c r="N2629">
        <v>18</v>
      </c>
      <c r="O2629" s="8">
        <v>81</v>
      </c>
      <c r="P2629" s="14">
        <v>0.1023</v>
      </c>
      <c r="Q2629" s="8">
        <v>8.2899999999999991</v>
      </c>
      <c r="R2629" s="8">
        <v>72.709999999999994</v>
      </c>
      <c r="S2629" s="8">
        <v>37.799999999999997</v>
      </c>
      <c r="T2629" s="8">
        <v>34.909999999999997</v>
      </c>
      <c r="U2629">
        <v>0</v>
      </c>
      <c r="V2629" s="8">
        <v>0</v>
      </c>
      <c r="W2629" s="8">
        <v>0</v>
      </c>
      <c r="X2629" s="8">
        <v>34.909999999999997</v>
      </c>
    </row>
    <row r="2630" spans="1:24" x14ac:dyDescent="0.25">
      <c r="A2630" t="s">
        <v>2956</v>
      </c>
      <c r="B2630" s="1">
        <v>45618</v>
      </c>
      <c r="C2630" t="s">
        <v>367</v>
      </c>
      <c r="D2630" t="s">
        <v>368</v>
      </c>
      <c r="E2630" t="s">
        <v>63</v>
      </c>
      <c r="F2630" t="s">
        <v>54</v>
      </c>
      <c r="G2630" t="s">
        <v>79</v>
      </c>
      <c r="H2630" t="s">
        <v>80</v>
      </c>
      <c r="I2630" t="s">
        <v>130</v>
      </c>
      <c r="J2630" t="s">
        <v>131</v>
      </c>
      <c r="K2630" t="s">
        <v>42</v>
      </c>
      <c r="L2630" s="13">
        <v>4.8</v>
      </c>
      <c r="M2630" s="8">
        <v>1.4</v>
      </c>
      <c r="N2630">
        <v>96</v>
      </c>
      <c r="O2630" s="8">
        <v>460.8</v>
      </c>
      <c r="P2630" s="14">
        <v>8.6E-3</v>
      </c>
      <c r="Q2630" s="8">
        <v>3.96</v>
      </c>
      <c r="R2630" s="8">
        <v>456.84</v>
      </c>
      <c r="S2630" s="8">
        <v>134.4</v>
      </c>
      <c r="T2630" s="8">
        <v>322.44</v>
      </c>
      <c r="U2630">
        <v>18</v>
      </c>
      <c r="V2630" s="8">
        <v>85.66</v>
      </c>
      <c r="W2630" s="8">
        <v>34.200000000000003</v>
      </c>
      <c r="X2630" s="8">
        <v>288.24</v>
      </c>
    </row>
    <row r="2631" spans="1:24" x14ac:dyDescent="0.25">
      <c r="A2631" t="s">
        <v>2957</v>
      </c>
      <c r="B2631" s="1">
        <v>46245</v>
      </c>
      <c r="C2631" t="s">
        <v>689</v>
      </c>
      <c r="D2631" t="s">
        <v>690</v>
      </c>
      <c r="E2631" t="s">
        <v>27</v>
      </c>
      <c r="F2631" t="s">
        <v>54</v>
      </c>
      <c r="G2631" t="s">
        <v>38</v>
      </c>
      <c r="H2631" t="s">
        <v>39</v>
      </c>
      <c r="I2631" t="s">
        <v>117</v>
      </c>
      <c r="J2631" t="s">
        <v>118</v>
      </c>
      <c r="K2631" t="s">
        <v>59</v>
      </c>
      <c r="L2631" s="13">
        <v>6</v>
      </c>
      <c r="M2631" s="8">
        <v>4.2</v>
      </c>
      <c r="N2631">
        <v>49</v>
      </c>
      <c r="O2631" s="8">
        <v>294</v>
      </c>
      <c r="P2631" s="14">
        <v>1.8E-3</v>
      </c>
      <c r="Q2631" s="8">
        <v>0.53</v>
      </c>
      <c r="R2631" s="8">
        <v>293.47000000000003</v>
      </c>
      <c r="S2631" s="8">
        <v>205.8</v>
      </c>
      <c r="T2631" s="8">
        <v>87.67</v>
      </c>
      <c r="U2631">
        <v>0</v>
      </c>
      <c r="V2631" s="8">
        <v>0</v>
      </c>
      <c r="W2631" s="8">
        <v>0</v>
      </c>
      <c r="X2631" s="8">
        <v>87.67</v>
      </c>
    </row>
    <row r="2632" spans="1:24" x14ac:dyDescent="0.25">
      <c r="A2632" t="s">
        <v>2958</v>
      </c>
      <c r="B2632" s="1">
        <v>45393</v>
      </c>
      <c r="C2632" t="s">
        <v>69</v>
      </c>
      <c r="D2632" t="s">
        <v>70</v>
      </c>
      <c r="E2632" t="s">
        <v>71</v>
      </c>
      <c r="F2632" t="s">
        <v>37</v>
      </c>
      <c r="G2632" t="s">
        <v>165</v>
      </c>
      <c r="H2632" t="s">
        <v>166</v>
      </c>
      <c r="I2632" t="s">
        <v>144</v>
      </c>
      <c r="J2632" t="s">
        <v>145</v>
      </c>
      <c r="K2632" t="s">
        <v>33</v>
      </c>
      <c r="L2632" s="13">
        <v>12</v>
      </c>
      <c r="M2632" s="8">
        <v>6.5</v>
      </c>
      <c r="N2632">
        <v>3</v>
      </c>
      <c r="O2632" s="8">
        <v>36</v>
      </c>
      <c r="P2632" s="14">
        <v>3.2599999999999997E-2</v>
      </c>
      <c r="Q2632" s="8">
        <v>1.17</v>
      </c>
      <c r="R2632" s="8">
        <v>34.83</v>
      </c>
      <c r="S2632" s="8">
        <v>19.5</v>
      </c>
      <c r="T2632" s="8">
        <v>15.33</v>
      </c>
      <c r="U2632">
        <v>0</v>
      </c>
      <c r="V2632" s="8">
        <v>0</v>
      </c>
      <c r="W2632" s="8">
        <v>0</v>
      </c>
      <c r="X2632" s="8">
        <v>15.33</v>
      </c>
    </row>
    <row r="2633" spans="1:24" x14ac:dyDescent="0.25">
      <c r="A2633" t="s">
        <v>2959</v>
      </c>
      <c r="B2633" s="1">
        <v>46151</v>
      </c>
      <c r="C2633" t="s">
        <v>318</v>
      </c>
      <c r="D2633" t="s">
        <v>319</v>
      </c>
      <c r="E2633" t="s">
        <v>27</v>
      </c>
      <c r="F2633" t="s">
        <v>37</v>
      </c>
      <c r="G2633" t="s">
        <v>38</v>
      </c>
      <c r="H2633" t="s">
        <v>39</v>
      </c>
      <c r="I2633" t="s">
        <v>99</v>
      </c>
      <c r="J2633" t="s">
        <v>100</v>
      </c>
      <c r="K2633" t="s">
        <v>49</v>
      </c>
      <c r="L2633" s="13">
        <v>3.8</v>
      </c>
      <c r="M2633" s="8">
        <v>2.6</v>
      </c>
      <c r="N2633">
        <v>8</v>
      </c>
      <c r="O2633" s="8">
        <v>30.4</v>
      </c>
      <c r="P2633" s="14">
        <v>1.06E-2</v>
      </c>
      <c r="Q2633" s="8">
        <v>0.32</v>
      </c>
      <c r="R2633" s="8">
        <v>30.08</v>
      </c>
      <c r="S2633" s="8">
        <v>20.8</v>
      </c>
      <c r="T2633" s="8">
        <v>9.2799999999999994</v>
      </c>
      <c r="U2633">
        <v>0</v>
      </c>
      <c r="V2633" s="8">
        <v>0</v>
      </c>
      <c r="W2633" s="8">
        <v>0</v>
      </c>
      <c r="X2633" s="8">
        <v>9.2799999999999994</v>
      </c>
    </row>
    <row r="2634" spans="1:24" x14ac:dyDescent="0.25">
      <c r="A2634" t="s">
        <v>2960</v>
      </c>
      <c r="B2634" s="1">
        <v>46023</v>
      </c>
      <c r="C2634" t="s">
        <v>403</v>
      </c>
      <c r="D2634" t="s">
        <v>404</v>
      </c>
      <c r="E2634" t="s">
        <v>53</v>
      </c>
      <c r="F2634" t="s">
        <v>37</v>
      </c>
      <c r="G2634" t="s">
        <v>55</v>
      </c>
      <c r="H2634" t="s">
        <v>56</v>
      </c>
      <c r="I2634" t="s">
        <v>130</v>
      </c>
      <c r="J2634" t="s">
        <v>131</v>
      </c>
      <c r="K2634" t="s">
        <v>42</v>
      </c>
      <c r="L2634" s="13">
        <v>4.8</v>
      </c>
      <c r="M2634" s="8">
        <v>1.4</v>
      </c>
      <c r="N2634">
        <v>56</v>
      </c>
      <c r="O2634" s="8">
        <v>268.8</v>
      </c>
      <c r="P2634" s="14">
        <v>1.5E-3</v>
      </c>
      <c r="Q2634" s="8">
        <v>0.4</v>
      </c>
      <c r="R2634" s="8">
        <v>268.39999999999998</v>
      </c>
      <c r="S2634" s="8">
        <v>78.400000000000006</v>
      </c>
      <c r="T2634" s="8">
        <v>190</v>
      </c>
      <c r="U2634">
        <v>0</v>
      </c>
      <c r="V2634" s="8">
        <v>0</v>
      </c>
      <c r="W2634" s="8">
        <v>0</v>
      </c>
      <c r="X2634" s="8">
        <v>190</v>
      </c>
    </row>
    <row r="2635" spans="1:24" x14ac:dyDescent="0.25">
      <c r="A2635" t="s">
        <v>2961</v>
      </c>
      <c r="B2635" s="1">
        <v>45957</v>
      </c>
      <c r="C2635" t="s">
        <v>238</v>
      </c>
      <c r="D2635" t="s">
        <v>239</v>
      </c>
      <c r="E2635" t="s">
        <v>27</v>
      </c>
      <c r="F2635" t="s">
        <v>37</v>
      </c>
      <c r="G2635" t="s">
        <v>38</v>
      </c>
      <c r="H2635" t="s">
        <v>39</v>
      </c>
      <c r="I2635" t="s">
        <v>57</v>
      </c>
      <c r="J2635" t="s">
        <v>58</v>
      </c>
      <c r="K2635" t="s">
        <v>59</v>
      </c>
      <c r="L2635" s="13">
        <v>10.5</v>
      </c>
      <c r="M2635" s="8">
        <v>7.5</v>
      </c>
      <c r="N2635">
        <v>1</v>
      </c>
      <c r="O2635" s="8">
        <v>10.5</v>
      </c>
      <c r="P2635" s="14">
        <v>7.1999999999999998E-3</v>
      </c>
      <c r="Q2635" s="8">
        <v>0.08</v>
      </c>
      <c r="R2635" s="8">
        <v>10.42</v>
      </c>
      <c r="S2635" s="8">
        <v>7.5</v>
      </c>
      <c r="T2635" s="8">
        <v>2.92</v>
      </c>
      <c r="U2635">
        <v>0</v>
      </c>
      <c r="V2635" s="8">
        <v>0</v>
      </c>
      <c r="W2635" s="8">
        <v>0</v>
      </c>
      <c r="X2635" s="8">
        <v>2.92</v>
      </c>
    </row>
    <row r="2636" spans="1:24" x14ac:dyDescent="0.25">
      <c r="A2636" t="s">
        <v>2962</v>
      </c>
      <c r="B2636" s="1">
        <v>45635</v>
      </c>
      <c r="C2636" t="s">
        <v>215</v>
      </c>
      <c r="D2636" t="s">
        <v>216</v>
      </c>
      <c r="E2636" t="s">
        <v>27</v>
      </c>
      <c r="F2636" t="s">
        <v>54</v>
      </c>
      <c r="G2636" t="s">
        <v>38</v>
      </c>
      <c r="H2636" t="s">
        <v>39</v>
      </c>
      <c r="I2636" t="s">
        <v>185</v>
      </c>
      <c r="J2636" t="s">
        <v>186</v>
      </c>
      <c r="K2636" t="s">
        <v>59</v>
      </c>
      <c r="L2636" s="13">
        <v>4.9000000000000004</v>
      </c>
      <c r="M2636" s="8">
        <v>3.1</v>
      </c>
      <c r="N2636">
        <v>96</v>
      </c>
      <c r="O2636" s="8">
        <v>470.4</v>
      </c>
      <c r="P2636" s="14">
        <v>4.8999999999999998E-3</v>
      </c>
      <c r="Q2636" s="8">
        <v>2.2999999999999998</v>
      </c>
      <c r="R2636" s="8">
        <v>468.1</v>
      </c>
      <c r="S2636" s="8">
        <v>297.60000000000002</v>
      </c>
      <c r="T2636" s="8">
        <v>170.5</v>
      </c>
      <c r="U2636">
        <v>0</v>
      </c>
      <c r="V2636" s="8">
        <v>0</v>
      </c>
      <c r="W2636" s="8">
        <v>0</v>
      </c>
      <c r="X2636" s="8">
        <v>170.5</v>
      </c>
    </row>
    <row r="2637" spans="1:24" x14ac:dyDescent="0.25">
      <c r="A2637" t="s">
        <v>2963</v>
      </c>
      <c r="B2637" s="1">
        <v>46102</v>
      </c>
      <c r="C2637" t="s">
        <v>354</v>
      </c>
      <c r="D2637" t="s">
        <v>355</v>
      </c>
      <c r="E2637" t="s">
        <v>71</v>
      </c>
      <c r="F2637" t="s">
        <v>54</v>
      </c>
      <c r="G2637" t="s">
        <v>165</v>
      </c>
      <c r="H2637" t="s">
        <v>166</v>
      </c>
      <c r="I2637" t="s">
        <v>104</v>
      </c>
      <c r="J2637" t="s">
        <v>105</v>
      </c>
      <c r="K2637" t="s">
        <v>49</v>
      </c>
      <c r="L2637" s="13">
        <v>4.2</v>
      </c>
      <c r="M2637" s="8">
        <v>2.8</v>
      </c>
      <c r="N2637">
        <v>96</v>
      </c>
      <c r="O2637" s="8">
        <v>403.2</v>
      </c>
      <c r="P2637" s="14">
        <v>1.5800000000000002E-2</v>
      </c>
      <c r="Q2637" s="8">
        <v>6.37</v>
      </c>
      <c r="R2637" s="8">
        <v>396.83</v>
      </c>
      <c r="S2637" s="8">
        <v>268.8</v>
      </c>
      <c r="T2637" s="8">
        <v>128.03</v>
      </c>
      <c r="U2637">
        <v>0</v>
      </c>
      <c r="V2637" s="8">
        <v>0</v>
      </c>
      <c r="W2637" s="8">
        <v>0</v>
      </c>
      <c r="X2637" s="8">
        <v>128.03</v>
      </c>
    </row>
    <row r="2638" spans="1:24" x14ac:dyDescent="0.25">
      <c r="A2638" t="s">
        <v>2964</v>
      </c>
      <c r="B2638" s="1">
        <v>45441</v>
      </c>
      <c r="C2638" t="s">
        <v>148</v>
      </c>
      <c r="D2638" t="s">
        <v>149</v>
      </c>
      <c r="E2638" t="s">
        <v>150</v>
      </c>
      <c r="F2638" t="s">
        <v>37</v>
      </c>
      <c r="G2638" t="s">
        <v>151</v>
      </c>
      <c r="H2638" t="s">
        <v>152</v>
      </c>
      <c r="I2638" t="s">
        <v>104</v>
      </c>
      <c r="J2638" t="s">
        <v>105</v>
      </c>
      <c r="K2638" t="s">
        <v>49</v>
      </c>
      <c r="L2638" s="13">
        <v>4.2</v>
      </c>
      <c r="M2638" s="8">
        <v>2.8</v>
      </c>
      <c r="N2638">
        <v>4</v>
      </c>
      <c r="O2638" s="8">
        <v>16.8</v>
      </c>
      <c r="P2638" s="14">
        <v>7.7000000000000002E-3</v>
      </c>
      <c r="Q2638" s="8">
        <v>0.13</v>
      </c>
      <c r="R2638" s="8">
        <v>16.670000000000002</v>
      </c>
      <c r="S2638" s="8">
        <v>11.2</v>
      </c>
      <c r="T2638" s="8">
        <v>5.47</v>
      </c>
      <c r="U2638">
        <v>0</v>
      </c>
      <c r="V2638" s="8">
        <v>0</v>
      </c>
      <c r="W2638" s="8">
        <v>0</v>
      </c>
      <c r="X2638" s="8">
        <v>5.47</v>
      </c>
    </row>
    <row r="2639" spans="1:24" x14ac:dyDescent="0.25">
      <c r="A2639" t="s">
        <v>2965</v>
      </c>
      <c r="B2639" s="1">
        <v>45432</v>
      </c>
      <c r="C2639" t="s">
        <v>400</v>
      </c>
      <c r="D2639" t="s">
        <v>401</v>
      </c>
      <c r="E2639" t="s">
        <v>27</v>
      </c>
      <c r="F2639" t="s">
        <v>28</v>
      </c>
      <c r="G2639" t="s">
        <v>29</v>
      </c>
      <c r="H2639" t="s">
        <v>30</v>
      </c>
      <c r="I2639" t="s">
        <v>31</v>
      </c>
      <c r="J2639" t="s">
        <v>32</v>
      </c>
      <c r="K2639" t="s">
        <v>33</v>
      </c>
      <c r="L2639" s="13">
        <v>5.8</v>
      </c>
      <c r="M2639" s="8">
        <v>2.7</v>
      </c>
      <c r="N2639">
        <v>205</v>
      </c>
      <c r="O2639" s="8">
        <v>1189</v>
      </c>
      <c r="P2639" s="14">
        <v>2.5399999999999999E-2</v>
      </c>
      <c r="Q2639" s="8">
        <v>30.2</v>
      </c>
      <c r="R2639" s="8">
        <v>1158.8</v>
      </c>
      <c r="S2639" s="8">
        <v>553.5</v>
      </c>
      <c r="T2639" s="8">
        <v>605.29999999999995</v>
      </c>
      <c r="U2639">
        <v>0</v>
      </c>
      <c r="V2639" s="8">
        <v>0</v>
      </c>
      <c r="W2639" s="8">
        <v>0</v>
      </c>
      <c r="X2639" s="8">
        <v>605.29999999999995</v>
      </c>
    </row>
    <row r="2640" spans="1:24" x14ac:dyDescent="0.25">
      <c r="A2640" t="s">
        <v>2966</v>
      </c>
      <c r="B2640" s="1">
        <v>45331</v>
      </c>
      <c r="C2640" t="s">
        <v>94</v>
      </c>
      <c r="D2640" t="s">
        <v>95</v>
      </c>
      <c r="E2640" t="s">
        <v>53</v>
      </c>
      <c r="F2640" t="s">
        <v>46</v>
      </c>
      <c r="G2640" t="s">
        <v>55</v>
      </c>
      <c r="H2640" t="s">
        <v>56</v>
      </c>
      <c r="I2640" t="s">
        <v>31</v>
      </c>
      <c r="J2640" t="s">
        <v>32</v>
      </c>
      <c r="K2640" t="s">
        <v>33</v>
      </c>
      <c r="L2640" s="13">
        <v>5.8</v>
      </c>
      <c r="M2640" s="8">
        <v>2.7</v>
      </c>
      <c r="N2640">
        <v>15</v>
      </c>
      <c r="O2640" s="8">
        <v>87</v>
      </c>
      <c r="P2640" s="14">
        <v>0.1182</v>
      </c>
      <c r="Q2640" s="8">
        <v>10.28</v>
      </c>
      <c r="R2640" s="8">
        <v>76.72</v>
      </c>
      <c r="S2640" s="8">
        <v>40.5</v>
      </c>
      <c r="T2640" s="8">
        <v>36.22</v>
      </c>
      <c r="U2640">
        <v>0</v>
      </c>
      <c r="V2640" s="8">
        <v>0</v>
      </c>
      <c r="W2640" s="8">
        <v>0</v>
      </c>
      <c r="X2640" s="8">
        <v>36.22</v>
      </c>
    </row>
    <row r="2641" spans="1:24" x14ac:dyDescent="0.25">
      <c r="A2641" t="s">
        <v>2967</v>
      </c>
      <c r="B2641" s="1">
        <v>45585</v>
      </c>
      <c r="C2641" t="s">
        <v>220</v>
      </c>
      <c r="D2641" t="s">
        <v>221</v>
      </c>
      <c r="E2641" t="s">
        <v>71</v>
      </c>
      <c r="F2641" t="s">
        <v>28</v>
      </c>
      <c r="G2641" t="s">
        <v>72</v>
      </c>
      <c r="H2641" t="s">
        <v>73</v>
      </c>
      <c r="I2641" t="s">
        <v>130</v>
      </c>
      <c r="J2641" t="s">
        <v>131</v>
      </c>
      <c r="K2641" t="s">
        <v>42</v>
      </c>
      <c r="L2641" s="13">
        <v>4.8</v>
      </c>
      <c r="M2641" s="8">
        <v>1.4</v>
      </c>
      <c r="N2641">
        <v>314</v>
      </c>
      <c r="O2641" s="8">
        <v>1507.2</v>
      </c>
      <c r="P2641" s="14">
        <v>7.8200000000000006E-2</v>
      </c>
      <c r="Q2641" s="8">
        <v>117.86</v>
      </c>
      <c r="R2641" s="8">
        <v>1389.34</v>
      </c>
      <c r="S2641" s="8">
        <v>439.6</v>
      </c>
      <c r="T2641" s="8">
        <v>949.74</v>
      </c>
      <c r="U2641">
        <v>99</v>
      </c>
      <c r="V2641" s="8">
        <v>438.04</v>
      </c>
      <c r="W2641" s="8">
        <v>188.1</v>
      </c>
      <c r="X2641" s="8">
        <v>761.64</v>
      </c>
    </row>
    <row r="2642" spans="1:24" x14ac:dyDescent="0.25">
      <c r="A2642" t="s">
        <v>2968</v>
      </c>
      <c r="B2642" s="1">
        <v>46231</v>
      </c>
      <c r="C2642" t="s">
        <v>177</v>
      </c>
      <c r="D2642" t="s">
        <v>178</v>
      </c>
      <c r="E2642" t="s">
        <v>27</v>
      </c>
      <c r="F2642" t="s">
        <v>37</v>
      </c>
      <c r="G2642" t="s">
        <v>29</v>
      </c>
      <c r="H2642" t="s">
        <v>30</v>
      </c>
      <c r="I2642" t="s">
        <v>117</v>
      </c>
      <c r="J2642" t="s">
        <v>118</v>
      </c>
      <c r="K2642" t="s">
        <v>59</v>
      </c>
      <c r="L2642" s="13">
        <v>6</v>
      </c>
      <c r="M2642" s="8">
        <v>4.2</v>
      </c>
      <c r="N2642">
        <v>82</v>
      </c>
      <c r="O2642" s="8">
        <v>492</v>
      </c>
      <c r="P2642" s="14">
        <v>8.6E-3</v>
      </c>
      <c r="Q2642" s="8">
        <v>4.2300000000000004</v>
      </c>
      <c r="R2642" s="8">
        <v>487.77</v>
      </c>
      <c r="S2642" s="8">
        <v>344.4</v>
      </c>
      <c r="T2642" s="8">
        <v>143.37</v>
      </c>
      <c r="U2642">
        <v>0</v>
      </c>
      <c r="V2642" s="8">
        <v>0</v>
      </c>
      <c r="W2642" s="8">
        <v>0</v>
      </c>
      <c r="X2642" s="8">
        <v>143.37</v>
      </c>
    </row>
    <row r="2643" spans="1:24" x14ac:dyDescent="0.25">
      <c r="A2643" t="s">
        <v>2969</v>
      </c>
      <c r="B2643" s="1">
        <v>46141</v>
      </c>
      <c r="C2643" t="s">
        <v>266</v>
      </c>
      <c r="D2643" t="s">
        <v>267</v>
      </c>
      <c r="E2643" t="s">
        <v>53</v>
      </c>
      <c r="F2643" t="s">
        <v>54</v>
      </c>
      <c r="G2643" t="s">
        <v>55</v>
      </c>
      <c r="H2643" t="s">
        <v>56</v>
      </c>
      <c r="I2643" t="s">
        <v>117</v>
      </c>
      <c r="J2643" t="s">
        <v>118</v>
      </c>
      <c r="K2643" t="s">
        <v>59</v>
      </c>
      <c r="L2643" s="13">
        <v>6</v>
      </c>
      <c r="M2643" s="8">
        <v>4.2</v>
      </c>
      <c r="N2643">
        <v>14</v>
      </c>
      <c r="O2643" s="8">
        <v>84</v>
      </c>
      <c r="P2643" s="14">
        <v>7.9000000000000008E-3</v>
      </c>
      <c r="Q2643" s="8">
        <v>0.66</v>
      </c>
      <c r="R2643" s="8">
        <v>83.34</v>
      </c>
      <c r="S2643" s="8">
        <v>58.8</v>
      </c>
      <c r="T2643" s="8">
        <v>24.54</v>
      </c>
      <c r="U2643">
        <v>0</v>
      </c>
      <c r="V2643" s="8">
        <v>0</v>
      </c>
      <c r="W2643" s="8">
        <v>0</v>
      </c>
      <c r="X2643" s="8">
        <v>24.54</v>
      </c>
    </row>
    <row r="2644" spans="1:24" x14ac:dyDescent="0.25">
      <c r="A2644" t="s">
        <v>2970</v>
      </c>
      <c r="B2644" s="1">
        <v>45775</v>
      </c>
      <c r="C2644" t="s">
        <v>301</v>
      </c>
      <c r="D2644" t="s">
        <v>302</v>
      </c>
      <c r="E2644" t="s">
        <v>63</v>
      </c>
      <c r="F2644" t="s">
        <v>37</v>
      </c>
      <c r="G2644" t="s">
        <v>79</v>
      </c>
      <c r="H2644" t="s">
        <v>80</v>
      </c>
      <c r="I2644" t="s">
        <v>47</v>
      </c>
      <c r="J2644" t="s">
        <v>48</v>
      </c>
      <c r="K2644" t="s">
        <v>49</v>
      </c>
      <c r="L2644" s="13">
        <v>5</v>
      </c>
      <c r="M2644" s="8">
        <v>3.2</v>
      </c>
      <c r="N2644">
        <v>2</v>
      </c>
      <c r="O2644" s="8">
        <v>10</v>
      </c>
      <c r="P2644" s="14">
        <v>3.5200000000000002E-2</v>
      </c>
      <c r="Q2644" s="8">
        <v>0.35</v>
      </c>
      <c r="R2644" s="8">
        <v>9.65</v>
      </c>
      <c r="S2644" s="8">
        <v>6.4</v>
      </c>
      <c r="T2644" s="8">
        <v>3.25</v>
      </c>
      <c r="U2644">
        <v>0</v>
      </c>
      <c r="V2644" s="8">
        <v>0</v>
      </c>
      <c r="W2644" s="8">
        <v>0</v>
      </c>
      <c r="X2644" s="8">
        <v>3.25</v>
      </c>
    </row>
    <row r="2645" spans="1:24" x14ac:dyDescent="0.25">
      <c r="A2645" t="s">
        <v>2971</v>
      </c>
      <c r="B2645" s="1">
        <v>46004</v>
      </c>
      <c r="C2645" t="s">
        <v>288</v>
      </c>
      <c r="D2645" t="s">
        <v>289</v>
      </c>
      <c r="E2645" t="s">
        <v>27</v>
      </c>
      <c r="F2645" t="s">
        <v>46</v>
      </c>
      <c r="G2645" t="s">
        <v>38</v>
      </c>
      <c r="H2645" t="s">
        <v>39</v>
      </c>
      <c r="I2645" t="s">
        <v>130</v>
      </c>
      <c r="J2645" t="s">
        <v>131</v>
      </c>
      <c r="K2645" t="s">
        <v>42</v>
      </c>
      <c r="L2645" s="13">
        <v>4.8</v>
      </c>
      <c r="M2645" s="8">
        <v>1.4</v>
      </c>
      <c r="N2645">
        <v>2</v>
      </c>
      <c r="O2645" s="8">
        <v>9.6</v>
      </c>
      <c r="P2645" s="14">
        <v>3.09E-2</v>
      </c>
      <c r="Q2645" s="8">
        <v>0.3</v>
      </c>
      <c r="R2645" s="8">
        <v>9.3000000000000007</v>
      </c>
      <c r="S2645" s="8">
        <v>2.8</v>
      </c>
      <c r="T2645" s="8">
        <v>6.5</v>
      </c>
      <c r="U2645">
        <v>0</v>
      </c>
      <c r="V2645" s="8">
        <v>0</v>
      </c>
      <c r="W2645" s="8">
        <v>0</v>
      </c>
      <c r="X2645" s="8">
        <v>6.5</v>
      </c>
    </row>
    <row r="2646" spans="1:24" x14ac:dyDescent="0.25">
      <c r="A2646" t="s">
        <v>2972</v>
      </c>
      <c r="B2646" s="1">
        <v>46143</v>
      </c>
      <c r="C2646" t="s">
        <v>455</v>
      </c>
      <c r="D2646" t="s">
        <v>456</v>
      </c>
      <c r="E2646" t="s">
        <v>71</v>
      </c>
      <c r="F2646" t="s">
        <v>89</v>
      </c>
      <c r="G2646" t="s">
        <v>165</v>
      </c>
      <c r="H2646" t="s">
        <v>166</v>
      </c>
      <c r="I2646" t="s">
        <v>47</v>
      </c>
      <c r="J2646" t="s">
        <v>48</v>
      </c>
      <c r="K2646" t="s">
        <v>49</v>
      </c>
      <c r="L2646" s="13">
        <v>5</v>
      </c>
      <c r="M2646" s="8">
        <v>3.2</v>
      </c>
      <c r="N2646">
        <v>214</v>
      </c>
      <c r="O2646" s="8">
        <v>1070</v>
      </c>
      <c r="P2646" s="14">
        <v>2.2800000000000001E-2</v>
      </c>
      <c r="Q2646" s="8">
        <v>24.4</v>
      </c>
      <c r="R2646" s="8">
        <v>1045.5999999999999</v>
      </c>
      <c r="S2646" s="8">
        <v>684.8</v>
      </c>
      <c r="T2646" s="8">
        <v>360.8</v>
      </c>
      <c r="U2646">
        <v>0</v>
      </c>
      <c r="V2646" s="8">
        <v>0</v>
      </c>
      <c r="W2646" s="8">
        <v>0</v>
      </c>
      <c r="X2646" s="8">
        <v>360.8</v>
      </c>
    </row>
    <row r="2647" spans="1:24" x14ac:dyDescent="0.25">
      <c r="A2647" t="s">
        <v>2973</v>
      </c>
      <c r="B2647" s="1">
        <v>45434</v>
      </c>
      <c r="C2647" t="s">
        <v>667</v>
      </c>
      <c r="D2647" t="s">
        <v>668</v>
      </c>
      <c r="E2647" t="s">
        <v>63</v>
      </c>
      <c r="F2647" t="s">
        <v>54</v>
      </c>
      <c r="G2647" t="s">
        <v>79</v>
      </c>
      <c r="H2647" t="s">
        <v>80</v>
      </c>
      <c r="I2647" t="s">
        <v>40</v>
      </c>
      <c r="J2647" t="s">
        <v>41</v>
      </c>
      <c r="K2647" t="s">
        <v>42</v>
      </c>
      <c r="L2647" s="13">
        <v>14.5</v>
      </c>
      <c r="M2647" s="8">
        <v>4.2</v>
      </c>
      <c r="N2647">
        <v>41</v>
      </c>
      <c r="O2647" s="8">
        <v>594.5</v>
      </c>
      <c r="P2647" s="14">
        <v>5.4000000000000003E-3</v>
      </c>
      <c r="Q2647" s="8">
        <v>3.21</v>
      </c>
      <c r="R2647" s="8">
        <v>591.29</v>
      </c>
      <c r="S2647" s="8">
        <v>172.2</v>
      </c>
      <c r="T2647" s="8">
        <v>419.09</v>
      </c>
      <c r="U2647">
        <v>0</v>
      </c>
      <c r="V2647" s="8">
        <v>0</v>
      </c>
      <c r="W2647" s="8">
        <v>0</v>
      </c>
      <c r="X2647" s="8">
        <v>419.09</v>
      </c>
    </row>
    <row r="2648" spans="1:24" x14ac:dyDescent="0.25">
      <c r="A2648" t="s">
        <v>2974</v>
      </c>
      <c r="B2648" s="1">
        <v>46069</v>
      </c>
      <c r="C2648" t="s">
        <v>331</v>
      </c>
      <c r="D2648" t="s">
        <v>332</v>
      </c>
      <c r="E2648" t="s">
        <v>150</v>
      </c>
      <c r="F2648" t="s">
        <v>37</v>
      </c>
      <c r="G2648" t="s">
        <v>151</v>
      </c>
      <c r="H2648" t="s">
        <v>152</v>
      </c>
      <c r="I2648" t="s">
        <v>117</v>
      </c>
      <c r="J2648" t="s">
        <v>118</v>
      </c>
      <c r="K2648" t="s">
        <v>59</v>
      </c>
      <c r="L2648" s="13">
        <v>6</v>
      </c>
      <c r="M2648" s="8">
        <v>4.2</v>
      </c>
      <c r="N2648">
        <v>27</v>
      </c>
      <c r="O2648" s="8">
        <v>162</v>
      </c>
      <c r="P2648" s="14">
        <v>3.5999999999999999E-3</v>
      </c>
      <c r="Q2648" s="8">
        <v>0.57999999999999996</v>
      </c>
      <c r="R2648" s="8">
        <v>161.41999999999999</v>
      </c>
      <c r="S2648" s="8">
        <v>113.4</v>
      </c>
      <c r="T2648" s="8">
        <v>48.02</v>
      </c>
      <c r="U2648">
        <v>0</v>
      </c>
      <c r="V2648" s="8">
        <v>0</v>
      </c>
      <c r="W2648" s="8">
        <v>0</v>
      </c>
      <c r="X2648" s="8">
        <v>48.02</v>
      </c>
    </row>
    <row r="2649" spans="1:24" x14ac:dyDescent="0.25">
      <c r="A2649" t="s">
        <v>2975</v>
      </c>
      <c r="B2649" s="1">
        <v>46014</v>
      </c>
      <c r="C2649" t="s">
        <v>51</v>
      </c>
      <c r="D2649" t="s">
        <v>52</v>
      </c>
      <c r="E2649" t="s">
        <v>53</v>
      </c>
      <c r="F2649" t="s">
        <v>54</v>
      </c>
      <c r="G2649" t="s">
        <v>55</v>
      </c>
      <c r="H2649" t="s">
        <v>56</v>
      </c>
      <c r="I2649" t="s">
        <v>74</v>
      </c>
      <c r="J2649" t="s">
        <v>75</v>
      </c>
      <c r="K2649" t="s">
        <v>49</v>
      </c>
      <c r="L2649" s="13">
        <v>11</v>
      </c>
      <c r="M2649" s="8">
        <v>6.8</v>
      </c>
      <c r="N2649">
        <v>27</v>
      </c>
      <c r="O2649" s="8">
        <v>297</v>
      </c>
      <c r="P2649" s="14">
        <v>5.4000000000000003E-3</v>
      </c>
      <c r="Q2649" s="8">
        <v>1.6</v>
      </c>
      <c r="R2649" s="8">
        <v>295.39999999999998</v>
      </c>
      <c r="S2649" s="8">
        <v>183.6</v>
      </c>
      <c r="T2649" s="8">
        <v>111.8</v>
      </c>
      <c r="U2649">
        <v>0</v>
      </c>
      <c r="V2649" s="8">
        <v>0</v>
      </c>
      <c r="W2649" s="8">
        <v>0</v>
      </c>
      <c r="X2649" s="8">
        <v>111.8</v>
      </c>
    </row>
    <row r="2650" spans="1:24" x14ac:dyDescent="0.25">
      <c r="A2650" t="s">
        <v>2976</v>
      </c>
      <c r="B2650" s="1">
        <v>45772</v>
      </c>
      <c r="C2650" t="s">
        <v>337</v>
      </c>
      <c r="D2650" t="s">
        <v>338</v>
      </c>
      <c r="E2650" t="s">
        <v>27</v>
      </c>
      <c r="F2650" t="s">
        <v>54</v>
      </c>
      <c r="G2650" t="s">
        <v>29</v>
      </c>
      <c r="H2650" t="s">
        <v>30</v>
      </c>
      <c r="I2650" t="s">
        <v>104</v>
      </c>
      <c r="J2650" t="s">
        <v>105</v>
      </c>
      <c r="K2650" t="s">
        <v>49</v>
      </c>
      <c r="L2650" s="13">
        <v>4.2</v>
      </c>
      <c r="M2650" s="8">
        <v>2.8</v>
      </c>
      <c r="N2650">
        <v>69</v>
      </c>
      <c r="O2650" s="8">
        <v>289.8</v>
      </c>
      <c r="P2650" s="14">
        <v>1.8499999999999999E-2</v>
      </c>
      <c r="Q2650" s="8">
        <v>5.36</v>
      </c>
      <c r="R2650" s="8">
        <v>284.44</v>
      </c>
      <c r="S2650" s="8">
        <v>193.2</v>
      </c>
      <c r="T2650" s="8">
        <v>91.24</v>
      </c>
      <c r="U2650">
        <v>0</v>
      </c>
      <c r="V2650" s="8">
        <v>0</v>
      </c>
      <c r="W2650" s="8">
        <v>0</v>
      </c>
      <c r="X2650" s="8">
        <v>91.24</v>
      </c>
    </row>
    <row r="2651" spans="1:24" x14ac:dyDescent="0.25">
      <c r="A2651" t="s">
        <v>2977</v>
      </c>
      <c r="B2651" s="1">
        <v>45751</v>
      </c>
      <c r="C2651" t="s">
        <v>461</v>
      </c>
      <c r="D2651" t="s">
        <v>462</v>
      </c>
      <c r="E2651" t="s">
        <v>27</v>
      </c>
      <c r="F2651" t="s">
        <v>37</v>
      </c>
      <c r="G2651" t="s">
        <v>38</v>
      </c>
      <c r="H2651" t="s">
        <v>39</v>
      </c>
      <c r="I2651" t="s">
        <v>31</v>
      </c>
      <c r="J2651" t="s">
        <v>32</v>
      </c>
      <c r="K2651" t="s">
        <v>33</v>
      </c>
      <c r="L2651" s="13">
        <v>5.8</v>
      </c>
      <c r="M2651" s="8">
        <v>2.7</v>
      </c>
      <c r="N2651">
        <v>85</v>
      </c>
      <c r="O2651" s="8">
        <v>493</v>
      </c>
      <c r="P2651" s="14">
        <v>0.47670000000000001</v>
      </c>
      <c r="Q2651" s="8">
        <v>235.01</v>
      </c>
      <c r="R2651" s="8">
        <v>257.99</v>
      </c>
      <c r="S2651" s="8">
        <v>229.5</v>
      </c>
      <c r="T2651" s="8">
        <v>28.49</v>
      </c>
      <c r="U2651">
        <v>0</v>
      </c>
      <c r="V2651" s="8">
        <v>0</v>
      </c>
      <c r="W2651" s="8">
        <v>0</v>
      </c>
      <c r="X2651" s="8">
        <v>28.49</v>
      </c>
    </row>
    <row r="2652" spans="1:24" x14ac:dyDescent="0.25">
      <c r="A2652" t="s">
        <v>2978</v>
      </c>
      <c r="B2652" s="1">
        <v>45922</v>
      </c>
      <c r="C2652" t="s">
        <v>383</v>
      </c>
      <c r="D2652" t="s">
        <v>384</v>
      </c>
      <c r="E2652" t="s">
        <v>63</v>
      </c>
      <c r="F2652" t="s">
        <v>54</v>
      </c>
      <c r="G2652" t="s">
        <v>64</v>
      </c>
      <c r="H2652" t="s">
        <v>65</v>
      </c>
      <c r="I2652" t="s">
        <v>99</v>
      </c>
      <c r="J2652" t="s">
        <v>100</v>
      </c>
      <c r="K2652" t="s">
        <v>49</v>
      </c>
      <c r="L2652" s="13">
        <v>3.8</v>
      </c>
      <c r="M2652" s="8">
        <v>2.6</v>
      </c>
      <c r="N2652">
        <v>304</v>
      </c>
      <c r="O2652" s="8">
        <v>1155.2</v>
      </c>
      <c r="P2652" s="14">
        <v>3.0599999999999999E-2</v>
      </c>
      <c r="Q2652" s="8">
        <v>35.35</v>
      </c>
      <c r="R2652" s="8">
        <v>1119.8499999999999</v>
      </c>
      <c r="S2652" s="8">
        <v>790.4</v>
      </c>
      <c r="T2652" s="8">
        <v>329.45</v>
      </c>
      <c r="U2652">
        <v>0</v>
      </c>
      <c r="V2652" s="8">
        <v>0</v>
      </c>
      <c r="W2652" s="8">
        <v>0</v>
      </c>
      <c r="X2652" s="8">
        <v>329.45</v>
      </c>
    </row>
    <row r="2653" spans="1:24" x14ac:dyDescent="0.25">
      <c r="A2653" t="s">
        <v>2979</v>
      </c>
      <c r="B2653" s="1">
        <v>45297</v>
      </c>
      <c r="C2653" t="s">
        <v>318</v>
      </c>
      <c r="D2653" t="s">
        <v>319</v>
      </c>
      <c r="E2653" t="s">
        <v>27</v>
      </c>
      <c r="F2653" t="s">
        <v>37</v>
      </c>
      <c r="G2653" t="s">
        <v>29</v>
      </c>
      <c r="H2653" t="s">
        <v>30</v>
      </c>
      <c r="I2653" t="s">
        <v>57</v>
      </c>
      <c r="J2653" t="s">
        <v>58</v>
      </c>
      <c r="K2653" t="s">
        <v>59</v>
      </c>
      <c r="L2653" s="13">
        <v>10.5</v>
      </c>
      <c r="M2653" s="8">
        <v>7.5</v>
      </c>
      <c r="N2653">
        <v>100</v>
      </c>
      <c r="O2653" s="8">
        <v>1050</v>
      </c>
      <c r="P2653" s="14">
        <v>3.5900000000000001E-2</v>
      </c>
      <c r="Q2653" s="8">
        <v>37.700000000000003</v>
      </c>
      <c r="R2653" s="8">
        <v>1012.3</v>
      </c>
      <c r="S2653" s="8">
        <v>750</v>
      </c>
      <c r="T2653" s="8">
        <v>262.3</v>
      </c>
      <c r="U2653">
        <v>0</v>
      </c>
      <c r="V2653" s="8">
        <v>0</v>
      </c>
      <c r="W2653" s="8">
        <v>0</v>
      </c>
      <c r="X2653" s="8">
        <v>262.3</v>
      </c>
    </row>
    <row r="2654" spans="1:24" x14ac:dyDescent="0.25">
      <c r="A2654" t="s">
        <v>2980</v>
      </c>
      <c r="B2654" s="1">
        <v>46219</v>
      </c>
      <c r="C2654" t="s">
        <v>87</v>
      </c>
      <c r="D2654" t="s">
        <v>88</v>
      </c>
      <c r="E2654" t="s">
        <v>63</v>
      </c>
      <c r="F2654" t="s">
        <v>89</v>
      </c>
      <c r="G2654" t="s">
        <v>64</v>
      </c>
      <c r="H2654" t="s">
        <v>65</v>
      </c>
      <c r="I2654" t="s">
        <v>144</v>
      </c>
      <c r="J2654" t="s">
        <v>145</v>
      </c>
      <c r="K2654" t="s">
        <v>33</v>
      </c>
      <c r="L2654" s="13">
        <v>12</v>
      </c>
      <c r="M2654" s="8">
        <v>6.5</v>
      </c>
      <c r="N2654">
        <v>245</v>
      </c>
      <c r="O2654" s="8">
        <v>2940</v>
      </c>
      <c r="P2654" s="14">
        <v>4.9099999999999998E-2</v>
      </c>
      <c r="Q2654" s="8">
        <v>144.35</v>
      </c>
      <c r="R2654" s="8">
        <v>2795.65</v>
      </c>
      <c r="S2654" s="8">
        <v>1592.5</v>
      </c>
      <c r="T2654" s="8">
        <v>1203.1500000000001</v>
      </c>
      <c r="U2654">
        <v>0</v>
      </c>
      <c r="V2654" s="8">
        <v>0</v>
      </c>
      <c r="W2654" s="8">
        <v>0</v>
      </c>
      <c r="X2654" s="8">
        <v>1203.1500000000001</v>
      </c>
    </row>
    <row r="2655" spans="1:24" x14ac:dyDescent="0.25">
      <c r="A2655" t="s">
        <v>2981</v>
      </c>
      <c r="B2655" s="1">
        <v>45373</v>
      </c>
      <c r="C2655" t="s">
        <v>168</v>
      </c>
      <c r="D2655" t="s">
        <v>169</v>
      </c>
      <c r="E2655" t="s">
        <v>63</v>
      </c>
      <c r="F2655" t="s">
        <v>46</v>
      </c>
      <c r="G2655" t="s">
        <v>79</v>
      </c>
      <c r="H2655" t="s">
        <v>80</v>
      </c>
      <c r="I2655" t="s">
        <v>112</v>
      </c>
      <c r="J2655" t="s">
        <v>113</v>
      </c>
      <c r="K2655" t="s">
        <v>42</v>
      </c>
      <c r="L2655" s="13">
        <v>8.5</v>
      </c>
      <c r="M2655" s="8">
        <v>2.8</v>
      </c>
      <c r="N2655">
        <v>13</v>
      </c>
      <c r="O2655" s="8">
        <v>110.5</v>
      </c>
      <c r="P2655" s="14">
        <v>0.1696</v>
      </c>
      <c r="Q2655" s="8">
        <v>18.739999999999998</v>
      </c>
      <c r="R2655" s="8">
        <v>91.76</v>
      </c>
      <c r="S2655" s="8">
        <v>36.4</v>
      </c>
      <c r="T2655" s="8">
        <v>55.36</v>
      </c>
      <c r="U2655">
        <v>0</v>
      </c>
      <c r="V2655" s="8">
        <v>0</v>
      </c>
      <c r="W2655" s="8">
        <v>0</v>
      </c>
      <c r="X2655" s="8">
        <v>55.36</v>
      </c>
    </row>
    <row r="2656" spans="1:24" x14ac:dyDescent="0.25">
      <c r="A2656" t="s">
        <v>2982</v>
      </c>
      <c r="B2656" s="1">
        <v>45311</v>
      </c>
      <c r="C2656" t="s">
        <v>763</v>
      </c>
      <c r="D2656" t="s">
        <v>764</v>
      </c>
      <c r="E2656" t="s">
        <v>71</v>
      </c>
      <c r="F2656" t="s">
        <v>46</v>
      </c>
      <c r="G2656" t="s">
        <v>72</v>
      </c>
      <c r="H2656" t="s">
        <v>73</v>
      </c>
      <c r="I2656" t="s">
        <v>112</v>
      </c>
      <c r="J2656" t="s">
        <v>113</v>
      </c>
      <c r="K2656" t="s">
        <v>42</v>
      </c>
      <c r="L2656" s="13">
        <v>8.5</v>
      </c>
      <c r="M2656" s="8">
        <v>2.8</v>
      </c>
      <c r="N2656">
        <v>17</v>
      </c>
      <c r="O2656" s="8">
        <v>144.5</v>
      </c>
      <c r="P2656" s="14">
        <v>0.12</v>
      </c>
      <c r="Q2656" s="8">
        <v>17.34</v>
      </c>
      <c r="R2656" s="8">
        <v>127.16</v>
      </c>
      <c r="S2656" s="8">
        <v>47.6</v>
      </c>
      <c r="T2656" s="8">
        <v>79.56</v>
      </c>
      <c r="U2656">
        <v>0</v>
      </c>
      <c r="V2656" s="8">
        <v>0</v>
      </c>
      <c r="W2656" s="8">
        <v>0</v>
      </c>
      <c r="X2656" s="8">
        <v>79.56</v>
      </c>
    </row>
    <row r="2657" spans="1:24" x14ac:dyDescent="0.25">
      <c r="A2657" t="s">
        <v>2983</v>
      </c>
      <c r="B2657" s="1">
        <v>45554</v>
      </c>
      <c r="C2657" t="s">
        <v>110</v>
      </c>
      <c r="D2657" t="s">
        <v>111</v>
      </c>
      <c r="E2657" t="s">
        <v>27</v>
      </c>
      <c r="F2657" t="s">
        <v>37</v>
      </c>
      <c r="G2657" t="s">
        <v>29</v>
      </c>
      <c r="H2657" t="s">
        <v>30</v>
      </c>
      <c r="I2657" t="s">
        <v>99</v>
      </c>
      <c r="J2657" t="s">
        <v>100</v>
      </c>
      <c r="K2657" t="s">
        <v>49</v>
      </c>
      <c r="L2657" s="13">
        <v>3.8</v>
      </c>
      <c r="M2657" s="8">
        <v>2.6</v>
      </c>
      <c r="N2657">
        <v>9</v>
      </c>
      <c r="O2657" s="8">
        <v>34.200000000000003</v>
      </c>
      <c r="P2657" s="14">
        <v>5.1999999999999998E-3</v>
      </c>
      <c r="Q2657" s="8">
        <v>0.18</v>
      </c>
      <c r="R2657" s="8">
        <v>34.020000000000003</v>
      </c>
      <c r="S2657" s="8">
        <v>23.4</v>
      </c>
      <c r="T2657" s="8">
        <v>10.62</v>
      </c>
      <c r="U2657">
        <v>0</v>
      </c>
      <c r="V2657" s="8">
        <v>0</v>
      </c>
      <c r="W2657" s="8">
        <v>0</v>
      </c>
      <c r="X2657" s="8">
        <v>10.62</v>
      </c>
    </row>
    <row r="2658" spans="1:24" x14ac:dyDescent="0.25">
      <c r="A2658" t="s">
        <v>2984</v>
      </c>
      <c r="B2658" s="1">
        <v>45512</v>
      </c>
      <c r="C2658" t="s">
        <v>378</v>
      </c>
      <c r="D2658" t="s">
        <v>379</v>
      </c>
      <c r="E2658" t="s">
        <v>71</v>
      </c>
      <c r="F2658" t="s">
        <v>54</v>
      </c>
      <c r="G2658" t="s">
        <v>165</v>
      </c>
      <c r="H2658" t="s">
        <v>166</v>
      </c>
      <c r="I2658" t="s">
        <v>40</v>
      </c>
      <c r="J2658" t="s">
        <v>41</v>
      </c>
      <c r="K2658" t="s">
        <v>42</v>
      </c>
      <c r="L2658" s="13">
        <v>14.5</v>
      </c>
      <c r="M2658" s="8">
        <v>4.2</v>
      </c>
      <c r="N2658">
        <v>198</v>
      </c>
      <c r="O2658" s="8">
        <v>2871</v>
      </c>
      <c r="P2658" s="14">
        <v>2.8999999999999998E-3</v>
      </c>
      <c r="Q2658" s="8">
        <v>8.33</v>
      </c>
      <c r="R2658" s="8">
        <v>2862.67</v>
      </c>
      <c r="S2658" s="8">
        <v>831.6</v>
      </c>
      <c r="T2658" s="8">
        <v>2031.07</v>
      </c>
      <c r="U2658">
        <v>0</v>
      </c>
      <c r="V2658" s="8">
        <v>0</v>
      </c>
      <c r="W2658" s="8">
        <v>0</v>
      </c>
      <c r="X2658" s="8">
        <v>2031.07</v>
      </c>
    </row>
    <row r="2659" spans="1:24" x14ac:dyDescent="0.25">
      <c r="A2659" t="s">
        <v>2985</v>
      </c>
      <c r="B2659" s="1">
        <v>46147</v>
      </c>
      <c r="C2659" t="s">
        <v>678</v>
      </c>
      <c r="D2659" t="s">
        <v>679</v>
      </c>
      <c r="E2659" t="s">
        <v>63</v>
      </c>
      <c r="F2659" t="s">
        <v>89</v>
      </c>
      <c r="G2659" t="s">
        <v>79</v>
      </c>
      <c r="H2659" t="s">
        <v>80</v>
      </c>
      <c r="I2659" t="s">
        <v>66</v>
      </c>
      <c r="J2659" t="s">
        <v>67</v>
      </c>
      <c r="K2659" t="s">
        <v>33</v>
      </c>
      <c r="L2659" s="13">
        <v>4.5</v>
      </c>
      <c r="M2659" s="8">
        <v>2.1</v>
      </c>
      <c r="N2659">
        <v>871</v>
      </c>
      <c r="O2659" s="8">
        <v>3919.5</v>
      </c>
      <c r="P2659" s="14">
        <v>0.441</v>
      </c>
      <c r="Q2659" s="8">
        <v>1728.5</v>
      </c>
      <c r="R2659" s="8">
        <v>2191</v>
      </c>
      <c r="S2659" s="8">
        <v>1829.1</v>
      </c>
      <c r="T2659" s="8">
        <v>361.9</v>
      </c>
      <c r="U2659">
        <v>0</v>
      </c>
      <c r="V2659" s="8">
        <v>0</v>
      </c>
      <c r="W2659" s="8">
        <v>0</v>
      </c>
      <c r="X2659" s="8">
        <v>361.9</v>
      </c>
    </row>
    <row r="2660" spans="1:24" x14ac:dyDescent="0.25">
      <c r="A2660" t="s">
        <v>2986</v>
      </c>
      <c r="B2660" s="1">
        <v>45445</v>
      </c>
      <c r="C2660" t="s">
        <v>383</v>
      </c>
      <c r="D2660" t="s">
        <v>384</v>
      </c>
      <c r="E2660" t="s">
        <v>63</v>
      </c>
      <c r="F2660" t="s">
        <v>54</v>
      </c>
      <c r="G2660" t="s">
        <v>79</v>
      </c>
      <c r="H2660" t="s">
        <v>80</v>
      </c>
      <c r="I2660" t="s">
        <v>57</v>
      </c>
      <c r="J2660" t="s">
        <v>58</v>
      </c>
      <c r="K2660" t="s">
        <v>59</v>
      </c>
      <c r="L2660" s="13">
        <v>10.5</v>
      </c>
      <c r="M2660" s="8">
        <v>7.5</v>
      </c>
      <c r="N2660">
        <v>48</v>
      </c>
      <c r="O2660" s="8">
        <v>504</v>
      </c>
      <c r="P2660" s="14">
        <v>2.3699999999999999E-2</v>
      </c>
      <c r="Q2660" s="8">
        <v>11.94</v>
      </c>
      <c r="R2660" s="8">
        <v>492.06</v>
      </c>
      <c r="S2660" s="8">
        <v>360</v>
      </c>
      <c r="T2660" s="8">
        <v>132.06</v>
      </c>
      <c r="U2660">
        <v>0</v>
      </c>
      <c r="V2660" s="8">
        <v>0</v>
      </c>
      <c r="W2660" s="8">
        <v>0</v>
      </c>
      <c r="X2660" s="8">
        <v>132.06</v>
      </c>
    </row>
    <row r="2661" spans="1:24" x14ac:dyDescent="0.25">
      <c r="A2661" t="s">
        <v>2987</v>
      </c>
      <c r="B2661" s="1">
        <v>45853</v>
      </c>
      <c r="C2661" t="s">
        <v>667</v>
      </c>
      <c r="D2661" t="s">
        <v>668</v>
      </c>
      <c r="E2661" t="s">
        <v>63</v>
      </c>
      <c r="F2661" t="s">
        <v>54</v>
      </c>
      <c r="G2661" t="s">
        <v>64</v>
      </c>
      <c r="H2661" t="s">
        <v>65</v>
      </c>
      <c r="I2661" t="s">
        <v>66</v>
      </c>
      <c r="J2661" t="s">
        <v>67</v>
      </c>
      <c r="K2661" t="s">
        <v>33</v>
      </c>
      <c r="L2661" s="13">
        <v>4.5</v>
      </c>
      <c r="M2661" s="8">
        <v>2.1</v>
      </c>
      <c r="N2661">
        <v>72</v>
      </c>
      <c r="O2661" s="8">
        <v>324</v>
      </c>
      <c r="P2661" s="14">
        <v>2.9600000000000001E-2</v>
      </c>
      <c r="Q2661" s="8">
        <v>9.59</v>
      </c>
      <c r="R2661" s="8">
        <v>314.41000000000003</v>
      </c>
      <c r="S2661" s="8">
        <v>151.19999999999999</v>
      </c>
      <c r="T2661" s="8">
        <v>163.21</v>
      </c>
      <c r="U2661">
        <v>0</v>
      </c>
      <c r="V2661" s="8">
        <v>0</v>
      </c>
      <c r="W2661" s="8">
        <v>0</v>
      </c>
      <c r="X2661" s="8">
        <v>163.21</v>
      </c>
    </row>
    <row r="2662" spans="1:24" x14ac:dyDescent="0.25">
      <c r="A2662" t="s">
        <v>2988</v>
      </c>
      <c r="B2662" s="1">
        <v>46254</v>
      </c>
      <c r="C2662" t="s">
        <v>391</v>
      </c>
      <c r="D2662" t="s">
        <v>392</v>
      </c>
      <c r="E2662" t="s">
        <v>63</v>
      </c>
      <c r="F2662" t="s">
        <v>54</v>
      </c>
      <c r="G2662" t="s">
        <v>79</v>
      </c>
      <c r="H2662" t="s">
        <v>80</v>
      </c>
      <c r="I2662" t="s">
        <v>57</v>
      </c>
      <c r="J2662" t="s">
        <v>58</v>
      </c>
      <c r="K2662" t="s">
        <v>59</v>
      </c>
      <c r="L2662" s="13">
        <v>10.5</v>
      </c>
      <c r="M2662" s="8">
        <v>7.5</v>
      </c>
      <c r="N2662">
        <v>130</v>
      </c>
      <c r="O2662" s="8">
        <v>1365</v>
      </c>
      <c r="P2662" s="14">
        <v>6.1000000000000004E-3</v>
      </c>
      <c r="Q2662" s="8">
        <v>8.33</v>
      </c>
      <c r="R2662" s="8">
        <v>1356.67</v>
      </c>
      <c r="S2662" s="8">
        <v>975</v>
      </c>
      <c r="T2662" s="8">
        <v>381.67</v>
      </c>
      <c r="U2662">
        <v>38</v>
      </c>
      <c r="V2662" s="8">
        <v>396.57</v>
      </c>
      <c r="W2662" s="8">
        <v>304</v>
      </c>
      <c r="X2662" s="8">
        <v>77.67</v>
      </c>
    </row>
    <row r="2663" spans="1:24" x14ac:dyDescent="0.25">
      <c r="A2663" t="s">
        <v>2989</v>
      </c>
      <c r="B2663" s="1">
        <v>46036</v>
      </c>
      <c r="C2663" t="s">
        <v>223</v>
      </c>
      <c r="D2663" t="s">
        <v>224</v>
      </c>
      <c r="E2663" t="s">
        <v>27</v>
      </c>
      <c r="F2663" t="s">
        <v>28</v>
      </c>
      <c r="G2663" t="s">
        <v>29</v>
      </c>
      <c r="H2663" t="s">
        <v>30</v>
      </c>
      <c r="I2663" t="s">
        <v>185</v>
      </c>
      <c r="J2663" t="s">
        <v>186</v>
      </c>
      <c r="K2663" t="s">
        <v>59</v>
      </c>
      <c r="L2663" s="13">
        <v>4.9000000000000004</v>
      </c>
      <c r="M2663" s="8">
        <v>3.1</v>
      </c>
      <c r="N2663">
        <v>89</v>
      </c>
      <c r="O2663" s="8">
        <v>436.1</v>
      </c>
      <c r="P2663" s="14">
        <v>7.2900000000000006E-2</v>
      </c>
      <c r="Q2663" s="8">
        <v>31.79</v>
      </c>
      <c r="R2663" s="8">
        <v>404.31</v>
      </c>
      <c r="S2663" s="8">
        <v>275.89999999999998</v>
      </c>
      <c r="T2663" s="8">
        <v>128.41</v>
      </c>
      <c r="U2663">
        <v>0</v>
      </c>
      <c r="V2663" s="8">
        <v>0</v>
      </c>
      <c r="W2663" s="8">
        <v>0</v>
      </c>
      <c r="X2663" s="8">
        <v>128.41</v>
      </c>
    </row>
    <row r="2664" spans="1:24" x14ac:dyDescent="0.25">
      <c r="A2664" t="s">
        <v>2990</v>
      </c>
      <c r="B2664" s="1">
        <v>45915</v>
      </c>
      <c r="C2664" t="s">
        <v>763</v>
      </c>
      <c r="D2664" t="s">
        <v>764</v>
      </c>
      <c r="E2664" t="s">
        <v>71</v>
      </c>
      <c r="F2664" t="s">
        <v>46</v>
      </c>
      <c r="G2664" t="s">
        <v>165</v>
      </c>
      <c r="H2664" t="s">
        <v>166</v>
      </c>
      <c r="I2664" t="s">
        <v>104</v>
      </c>
      <c r="J2664" t="s">
        <v>105</v>
      </c>
      <c r="K2664" t="s">
        <v>49</v>
      </c>
      <c r="L2664" s="13">
        <v>4.2</v>
      </c>
      <c r="M2664" s="8">
        <v>2.8</v>
      </c>
      <c r="N2664">
        <v>4</v>
      </c>
      <c r="O2664" s="8">
        <v>16.8</v>
      </c>
      <c r="P2664" s="14">
        <v>0.44140000000000001</v>
      </c>
      <c r="Q2664" s="8">
        <v>7.42</v>
      </c>
      <c r="R2664" s="8">
        <v>9.3800000000000008</v>
      </c>
      <c r="S2664" s="8">
        <v>11.2</v>
      </c>
      <c r="T2664" s="8">
        <v>-1.82</v>
      </c>
      <c r="U2664">
        <v>0</v>
      </c>
      <c r="V2664" s="8">
        <v>0</v>
      </c>
      <c r="W2664" s="8">
        <v>0</v>
      </c>
      <c r="X2664" s="8">
        <v>-1.82</v>
      </c>
    </row>
    <row r="2665" spans="1:24" x14ac:dyDescent="0.25">
      <c r="A2665" t="s">
        <v>2991</v>
      </c>
      <c r="B2665" s="1">
        <v>45832</v>
      </c>
      <c r="C2665" t="s">
        <v>551</v>
      </c>
      <c r="D2665" t="s">
        <v>552</v>
      </c>
      <c r="E2665" t="s">
        <v>27</v>
      </c>
      <c r="F2665" t="s">
        <v>54</v>
      </c>
      <c r="G2665" t="s">
        <v>38</v>
      </c>
      <c r="H2665" t="s">
        <v>39</v>
      </c>
      <c r="I2665" t="s">
        <v>31</v>
      </c>
      <c r="J2665" t="s">
        <v>32</v>
      </c>
      <c r="K2665" t="s">
        <v>33</v>
      </c>
      <c r="L2665" s="13">
        <v>5.8</v>
      </c>
      <c r="M2665" s="8">
        <v>2.7</v>
      </c>
      <c r="N2665">
        <v>15</v>
      </c>
      <c r="O2665" s="8">
        <v>87</v>
      </c>
      <c r="P2665" s="14">
        <v>2.9999999999999997E-4</v>
      </c>
      <c r="Q2665" s="8">
        <v>0.03</v>
      </c>
      <c r="R2665" s="8">
        <v>86.97</v>
      </c>
      <c r="S2665" s="8">
        <v>40.5</v>
      </c>
      <c r="T2665" s="8">
        <v>46.47</v>
      </c>
      <c r="U2665">
        <v>0</v>
      </c>
      <c r="V2665" s="8">
        <v>0</v>
      </c>
      <c r="W2665" s="8">
        <v>0</v>
      </c>
      <c r="X2665" s="8">
        <v>46.47</v>
      </c>
    </row>
    <row r="2666" spans="1:24" x14ac:dyDescent="0.25">
      <c r="A2666" t="s">
        <v>2992</v>
      </c>
      <c r="B2666" s="1">
        <v>45725</v>
      </c>
      <c r="C2666" t="s">
        <v>205</v>
      </c>
      <c r="D2666" t="s">
        <v>206</v>
      </c>
      <c r="E2666" t="s">
        <v>71</v>
      </c>
      <c r="F2666" t="s">
        <v>54</v>
      </c>
      <c r="G2666" t="s">
        <v>165</v>
      </c>
      <c r="H2666" t="s">
        <v>166</v>
      </c>
      <c r="I2666" t="s">
        <v>57</v>
      </c>
      <c r="J2666" t="s">
        <v>58</v>
      </c>
      <c r="K2666" t="s">
        <v>59</v>
      </c>
      <c r="L2666" s="13">
        <v>10.5</v>
      </c>
      <c r="M2666" s="8">
        <v>7.5</v>
      </c>
      <c r="N2666">
        <v>85</v>
      </c>
      <c r="O2666" s="8">
        <v>892.5</v>
      </c>
      <c r="P2666" s="14">
        <v>4.4400000000000002E-2</v>
      </c>
      <c r="Q2666" s="8">
        <v>39.630000000000003</v>
      </c>
      <c r="R2666" s="8">
        <v>852.87</v>
      </c>
      <c r="S2666" s="8">
        <v>637.5</v>
      </c>
      <c r="T2666" s="8">
        <v>215.37</v>
      </c>
      <c r="U2666">
        <v>0</v>
      </c>
      <c r="V2666" s="8">
        <v>0</v>
      </c>
      <c r="W2666" s="8">
        <v>0</v>
      </c>
      <c r="X2666" s="8">
        <v>215.37</v>
      </c>
    </row>
    <row r="2667" spans="1:24" x14ac:dyDescent="0.25">
      <c r="A2667" t="s">
        <v>2993</v>
      </c>
      <c r="B2667" s="1">
        <v>45405</v>
      </c>
      <c r="C2667" t="s">
        <v>472</v>
      </c>
      <c r="D2667" t="s">
        <v>473</v>
      </c>
      <c r="E2667" t="s">
        <v>71</v>
      </c>
      <c r="F2667" t="s">
        <v>54</v>
      </c>
      <c r="G2667" t="s">
        <v>72</v>
      </c>
      <c r="H2667" t="s">
        <v>73</v>
      </c>
      <c r="I2667" t="s">
        <v>47</v>
      </c>
      <c r="J2667" t="s">
        <v>48</v>
      </c>
      <c r="K2667" t="s">
        <v>49</v>
      </c>
      <c r="L2667" s="13">
        <v>5</v>
      </c>
      <c r="M2667" s="8">
        <v>3.2</v>
      </c>
      <c r="N2667">
        <v>31</v>
      </c>
      <c r="O2667" s="8">
        <v>155</v>
      </c>
      <c r="P2667" s="14">
        <v>6.9999999999999999E-4</v>
      </c>
      <c r="Q2667" s="8">
        <v>0.11</v>
      </c>
      <c r="R2667" s="8">
        <v>154.88999999999999</v>
      </c>
      <c r="S2667" s="8">
        <v>99.2</v>
      </c>
      <c r="T2667" s="8">
        <v>55.69</v>
      </c>
      <c r="U2667">
        <v>0</v>
      </c>
      <c r="V2667" s="8">
        <v>0</v>
      </c>
      <c r="W2667" s="8">
        <v>0</v>
      </c>
      <c r="X2667" s="8">
        <v>55.69</v>
      </c>
    </row>
    <row r="2668" spans="1:24" x14ac:dyDescent="0.25">
      <c r="A2668" t="s">
        <v>2994</v>
      </c>
      <c r="B2668" s="1">
        <v>46086</v>
      </c>
      <c r="C2668" t="s">
        <v>427</v>
      </c>
      <c r="D2668" t="s">
        <v>428</v>
      </c>
      <c r="E2668" t="s">
        <v>150</v>
      </c>
      <c r="F2668" t="s">
        <v>46</v>
      </c>
      <c r="G2668" t="s">
        <v>151</v>
      </c>
      <c r="H2668" t="s">
        <v>152</v>
      </c>
      <c r="I2668" t="s">
        <v>156</v>
      </c>
      <c r="J2668" t="s">
        <v>157</v>
      </c>
      <c r="K2668" t="s">
        <v>42</v>
      </c>
      <c r="L2668" s="13">
        <v>6.2</v>
      </c>
      <c r="M2668" s="8">
        <v>1.9</v>
      </c>
      <c r="N2668">
        <v>11</v>
      </c>
      <c r="O2668" s="8">
        <v>68.2</v>
      </c>
      <c r="P2668" s="14">
        <v>0.221</v>
      </c>
      <c r="Q2668" s="8">
        <v>15.07</v>
      </c>
      <c r="R2668" s="8">
        <v>53.13</v>
      </c>
      <c r="S2668" s="8">
        <v>20.9</v>
      </c>
      <c r="T2668" s="8">
        <v>32.229999999999997</v>
      </c>
      <c r="U2668">
        <v>7</v>
      </c>
      <c r="V2668" s="8">
        <v>33.81</v>
      </c>
      <c r="W2668" s="8">
        <v>16.8</v>
      </c>
      <c r="X2668" s="8">
        <v>15.43</v>
      </c>
    </row>
    <row r="2669" spans="1:24" x14ac:dyDescent="0.25">
      <c r="A2669" t="s">
        <v>2995</v>
      </c>
      <c r="B2669" s="1">
        <v>45587</v>
      </c>
      <c r="C2669" t="s">
        <v>44</v>
      </c>
      <c r="D2669" t="s">
        <v>45</v>
      </c>
      <c r="E2669" t="s">
        <v>27</v>
      </c>
      <c r="F2669" t="s">
        <v>46</v>
      </c>
      <c r="G2669" t="s">
        <v>38</v>
      </c>
      <c r="H2669" t="s">
        <v>39</v>
      </c>
      <c r="I2669" t="s">
        <v>40</v>
      </c>
      <c r="J2669" t="s">
        <v>41</v>
      </c>
      <c r="K2669" t="s">
        <v>42</v>
      </c>
      <c r="L2669" s="13">
        <v>14.5</v>
      </c>
      <c r="M2669" s="8">
        <v>4.2</v>
      </c>
      <c r="N2669">
        <v>141</v>
      </c>
      <c r="O2669" s="8">
        <v>2044.5</v>
      </c>
      <c r="P2669" s="14">
        <v>0.12939999999999999</v>
      </c>
      <c r="Q2669" s="8">
        <v>264.56</v>
      </c>
      <c r="R2669" s="8">
        <v>1779.94</v>
      </c>
      <c r="S2669" s="8">
        <v>592.20000000000005</v>
      </c>
      <c r="T2669" s="8">
        <v>1187.74</v>
      </c>
      <c r="U2669">
        <v>0</v>
      </c>
      <c r="V2669" s="8">
        <v>0</v>
      </c>
      <c r="W2669" s="8">
        <v>0</v>
      </c>
      <c r="X2669" s="8">
        <v>1187.74</v>
      </c>
    </row>
    <row r="2670" spans="1:24" x14ac:dyDescent="0.25">
      <c r="A2670" t="s">
        <v>2996</v>
      </c>
      <c r="B2670" s="1">
        <v>45535</v>
      </c>
      <c r="C2670" t="s">
        <v>154</v>
      </c>
      <c r="D2670" t="s">
        <v>155</v>
      </c>
      <c r="E2670" t="s">
        <v>150</v>
      </c>
      <c r="F2670" t="s">
        <v>46</v>
      </c>
      <c r="G2670" t="s">
        <v>151</v>
      </c>
      <c r="H2670" t="s">
        <v>152</v>
      </c>
      <c r="I2670" t="s">
        <v>31</v>
      </c>
      <c r="J2670" t="s">
        <v>32</v>
      </c>
      <c r="K2670" t="s">
        <v>33</v>
      </c>
      <c r="L2670" s="13">
        <v>5.8</v>
      </c>
      <c r="M2670" s="8">
        <v>2.7</v>
      </c>
      <c r="N2670">
        <v>86</v>
      </c>
      <c r="O2670" s="8">
        <v>498.8</v>
      </c>
      <c r="P2670" s="14">
        <v>0.2329</v>
      </c>
      <c r="Q2670" s="8">
        <v>116.17</v>
      </c>
      <c r="R2670" s="8">
        <v>382.63</v>
      </c>
      <c r="S2670" s="8">
        <v>232.2</v>
      </c>
      <c r="T2670" s="8">
        <v>150.43</v>
      </c>
      <c r="U2670">
        <v>0</v>
      </c>
      <c r="V2670" s="8">
        <v>0</v>
      </c>
      <c r="W2670" s="8">
        <v>0</v>
      </c>
      <c r="X2670" s="8">
        <v>150.43</v>
      </c>
    </row>
    <row r="2671" spans="1:24" x14ac:dyDescent="0.25">
      <c r="A2671" t="s">
        <v>2997</v>
      </c>
      <c r="B2671" s="1">
        <v>45600</v>
      </c>
      <c r="C2671" t="s">
        <v>528</v>
      </c>
      <c r="D2671" t="s">
        <v>529</v>
      </c>
      <c r="E2671" t="s">
        <v>27</v>
      </c>
      <c r="F2671" t="s">
        <v>54</v>
      </c>
      <c r="G2671" t="s">
        <v>38</v>
      </c>
      <c r="H2671" t="s">
        <v>39</v>
      </c>
      <c r="I2671" t="s">
        <v>31</v>
      </c>
      <c r="J2671" t="s">
        <v>32</v>
      </c>
      <c r="K2671" t="s">
        <v>33</v>
      </c>
      <c r="L2671" s="13">
        <v>5.8</v>
      </c>
      <c r="M2671" s="8">
        <v>2.7</v>
      </c>
      <c r="N2671">
        <v>348</v>
      </c>
      <c r="O2671" s="8">
        <v>2018.4</v>
      </c>
      <c r="P2671" s="14">
        <v>2.8E-3</v>
      </c>
      <c r="Q2671" s="8">
        <v>5.65</v>
      </c>
      <c r="R2671" s="8">
        <v>2012.75</v>
      </c>
      <c r="S2671" s="8">
        <v>939.6</v>
      </c>
      <c r="T2671" s="8">
        <v>1073.1500000000001</v>
      </c>
      <c r="U2671">
        <v>0</v>
      </c>
      <c r="V2671" s="8">
        <v>0</v>
      </c>
      <c r="W2671" s="8">
        <v>0</v>
      </c>
      <c r="X2671" s="8">
        <v>1073.1500000000001</v>
      </c>
    </row>
    <row r="2672" spans="1:24" x14ac:dyDescent="0.25">
      <c r="A2672" t="s">
        <v>2998</v>
      </c>
      <c r="B2672" s="1">
        <v>45416</v>
      </c>
      <c r="C2672" t="s">
        <v>120</v>
      </c>
      <c r="D2672" t="s">
        <v>121</v>
      </c>
      <c r="E2672" t="s">
        <v>63</v>
      </c>
      <c r="F2672" t="s">
        <v>89</v>
      </c>
      <c r="G2672" t="s">
        <v>64</v>
      </c>
      <c r="H2672" t="s">
        <v>65</v>
      </c>
      <c r="I2672" t="s">
        <v>156</v>
      </c>
      <c r="J2672" t="s">
        <v>157</v>
      </c>
      <c r="K2672" t="s">
        <v>42</v>
      </c>
      <c r="L2672" s="13">
        <v>6.2</v>
      </c>
      <c r="M2672" s="8">
        <v>1.9</v>
      </c>
      <c r="N2672">
        <v>32</v>
      </c>
      <c r="O2672" s="8">
        <v>198.4</v>
      </c>
      <c r="P2672" s="14">
        <v>0.13089999999999999</v>
      </c>
      <c r="Q2672" s="8">
        <v>25.97</v>
      </c>
      <c r="R2672" s="8">
        <v>172.43</v>
      </c>
      <c r="S2672" s="8">
        <v>60.8</v>
      </c>
      <c r="T2672" s="8">
        <v>111.63</v>
      </c>
      <c r="U2672">
        <v>0</v>
      </c>
      <c r="V2672" s="8">
        <v>0</v>
      </c>
      <c r="W2672" s="8">
        <v>0</v>
      </c>
      <c r="X2672" s="8">
        <v>111.63</v>
      </c>
    </row>
    <row r="2673" spans="1:24" x14ac:dyDescent="0.25">
      <c r="A2673" t="s">
        <v>2999</v>
      </c>
      <c r="B2673" s="1">
        <v>45340</v>
      </c>
      <c r="C2673" t="s">
        <v>208</v>
      </c>
      <c r="D2673" t="s">
        <v>209</v>
      </c>
      <c r="E2673" t="s">
        <v>27</v>
      </c>
      <c r="F2673" t="s">
        <v>54</v>
      </c>
      <c r="G2673" t="s">
        <v>38</v>
      </c>
      <c r="H2673" t="s">
        <v>39</v>
      </c>
      <c r="I2673" t="s">
        <v>156</v>
      </c>
      <c r="J2673" t="s">
        <v>157</v>
      </c>
      <c r="K2673" t="s">
        <v>42</v>
      </c>
      <c r="L2673" s="13">
        <v>6.2</v>
      </c>
      <c r="M2673" s="8">
        <v>1.9</v>
      </c>
      <c r="N2673">
        <v>155</v>
      </c>
      <c r="O2673" s="8">
        <v>961</v>
      </c>
      <c r="P2673" s="14">
        <v>7.4999999999999997E-3</v>
      </c>
      <c r="Q2673" s="8">
        <v>7.21</v>
      </c>
      <c r="R2673" s="8">
        <v>953.79</v>
      </c>
      <c r="S2673" s="8">
        <v>294.5</v>
      </c>
      <c r="T2673" s="8">
        <v>659.29</v>
      </c>
      <c r="U2673">
        <v>0</v>
      </c>
      <c r="V2673" s="8">
        <v>0</v>
      </c>
      <c r="W2673" s="8">
        <v>0</v>
      </c>
      <c r="X2673" s="8">
        <v>659.29</v>
      </c>
    </row>
    <row r="2674" spans="1:24" x14ac:dyDescent="0.25">
      <c r="A2674" t="s">
        <v>3000</v>
      </c>
      <c r="B2674" s="1">
        <v>45536</v>
      </c>
      <c r="C2674" t="s">
        <v>642</v>
      </c>
      <c r="D2674" t="s">
        <v>643</v>
      </c>
      <c r="E2674" t="s">
        <v>71</v>
      </c>
      <c r="F2674" t="s">
        <v>54</v>
      </c>
      <c r="G2674" t="s">
        <v>165</v>
      </c>
      <c r="H2674" t="s">
        <v>166</v>
      </c>
      <c r="I2674" t="s">
        <v>130</v>
      </c>
      <c r="J2674" t="s">
        <v>131</v>
      </c>
      <c r="K2674" t="s">
        <v>42</v>
      </c>
      <c r="L2674" s="13">
        <v>4.8</v>
      </c>
      <c r="M2674" s="8">
        <v>1.4</v>
      </c>
      <c r="N2674">
        <v>134</v>
      </c>
      <c r="O2674" s="8">
        <v>643.20000000000005</v>
      </c>
      <c r="P2674" s="14">
        <v>3.7699999999999997E-2</v>
      </c>
      <c r="Q2674" s="8">
        <v>24.25</v>
      </c>
      <c r="R2674" s="8">
        <v>618.95000000000005</v>
      </c>
      <c r="S2674" s="8">
        <v>187.6</v>
      </c>
      <c r="T2674" s="8">
        <v>431.35</v>
      </c>
      <c r="U2674">
        <v>0</v>
      </c>
      <c r="V2674" s="8">
        <v>0</v>
      </c>
      <c r="W2674" s="8">
        <v>0</v>
      </c>
      <c r="X2674" s="8">
        <v>431.35</v>
      </c>
    </row>
    <row r="2675" spans="1:24" x14ac:dyDescent="0.25">
      <c r="A2675" t="s">
        <v>3001</v>
      </c>
      <c r="B2675" s="1">
        <v>45721</v>
      </c>
      <c r="C2675" t="s">
        <v>91</v>
      </c>
      <c r="D2675" t="s">
        <v>92</v>
      </c>
      <c r="E2675" t="s">
        <v>27</v>
      </c>
      <c r="F2675" t="s">
        <v>37</v>
      </c>
      <c r="G2675" t="s">
        <v>38</v>
      </c>
      <c r="H2675" t="s">
        <v>39</v>
      </c>
      <c r="I2675" t="s">
        <v>156</v>
      </c>
      <c r="J2675" t="s">
        <v>157</v>
      </c>
      <c r="K2675" t="s">
        <v>42</v>
      </c>
      <c r="L2675" s="13">
        <v>6.2</v>
      </c>
      <c r="M2675" s="8">
        <v>1.9</v>
      </c>
      <c r="N2675">
        <v>116</v>
      </c>
      <c r="O2675" s="8">
        <v>719.2</v>
      </c>
      <c r="P2675" s="14">
        <v>1E-3</v>
      </c>
      <c r="Q2675" s="8">
        <v>0.72</v>
      </c>
      <c r="R2675" s="8">
        <v>718.48</v>
      </c>
      <c r="S2675" s="8">
        <v>220.4</v>
      </c>
      <c r="T2675" s="8">
        <v>498.08</v>
      </c>
      <c r="U2675">
        <v>0</v>
      </c>
      <c r="V2675" s="8">
        <v>0</v>
      </c>
      <c r="W2675" s="8">
        <v>0</v>
      </c>
      <c r="X2675" s="8">
        <v>498.08</v>
      </c>
    </row>
    <row r="2676" spans="1:24" x14ac:dyDescent="0.25">
      <c r="A2676" t="s">
        <v>3002</v>
      </c>
      <c r="B2676" s="1">
        <v>45946</v>
      </c>
      <c r="C2676" t="s">
        <v>445</v>
      </c>
      <c r="D2676" t="s">
        <v>446</v>
      </c>
      <c r="E2676" t="s">
        <v>71</v>
      </c>
      <c r="F2676" t="s">
        <v>89</v>
      </c>
      <c r="G2676" t="s">
        <v>165</v>
      </c>
      <c r="H2676" t="s">
        <v>166</v>
      </c>
      <c r="I2676" t="s">
        <v>112</v>
      </c>
      <c r="J2676" t="s">
        <v>113</v>
      </c>
      <c r="K2676" t="s">
        <v>42</v>
      </c>
      <c r="L2676" s="13">
        <v>8.5</v>
      </c>
      <c r="M2676" s="8">
        <v>2.8</v>
      </c>
      <c r="N2676">
        <v>99</v>
      </c>
      <c r="O2676" s="8">
        <v>841.5</v>
      </c>
      <c r="P2676" s="14">
        <v>8.1500000000000003E-2</v>
      </c>
      <c r="Q2676" s="8">
        <v>68.58</v>
      </c>
      <c r="R2676" s="8">
        <v>772.92</v>
      </c>
      <c r="S2676" s="8">
        <v>277.2</v>
      </c>
      <c r="T2676" s="8">
        <v>495.72</v>
      </c>
      <c r="U2676">
        <v>0</v>
      </c>
      <c r="V2676" s="8">
        <v>0</v>
      </c>
      <c r="W2676" s="8">
        <v>0</v>
      </c>
      <c r="X2676" s="8">
        <v>495.72</v>
      </c>
    </row>
    <row r="2677" spans="1:24" x14ac:dyDescent="0.25">
      <c r="A2677" t="s">
        <v>3003</v>
      </c>
      <c r="B2677" s="1">
        <v>46104</v>
      </c>
      <c r="C2677" t="s">
        <v>115</v>
      </c>
      <c r="D2677" t="s">
        <v>116</v>
      </c>
      <c r="E2677" t="s">
        <v>27</v>
      </c>
      <c r="F2677" t="s">
        <v>54</v>
      </c>
      <c r="G2677" t="s">
        <v>38</v>
      </c>
      <c r="H2677" t="s">
        <v>39</v>
      </c>
      <c r="I2677" t="s">
        <v>31</v>
      </c>
      <c r="J2677" t="s">
        <v>32</v>
      </c>
      <c r="K2677" t="s">
        <v>33</v>
      </c>
      <c r="L2677" s="13">
        <v>5.8</v>
      </c>
      <c r="M2677" s="8">
        <v>2.7</v>
      </c>
      <c r="N2677">
        <v>35</v>
      </c>
      <c r="O2677" s="8">
        <v>203</v>
      </c>
      <c r="P2677" s="14">
        <v>4.99E-2</v>
      </c>
      <c r="Q2677" s="8">
        <v>10.130000000000001</v>
      </c>
      <c r="R2677" s="8">
        <v>192.87</v>
      </c>
      <c r="S2677" s="8">
        <v>94.5</v>
      </c>
      <c r="T2677" s="8">
        <v>98.37</v>
      </c>
      <c r="U2677">
        <v>0</v>
      </c>
      <c r="V2677" s="8">
        <v>0</v>
      </c>
      <c r="W2677" s="8">
        <v>0</v>
      </c>
      <c r="X2677" s="8">
        <v>98.37</v>
      </c>
    </row>
    <row r="2678" spans="1:24" x14ac:dyDescent="0.25">
      <c r="A2678" t="s">
        <v>3004</v>
      </c>
      <c r="B2678" s="1">
        <v>45929</v>
      </c>
      <c r="C2678" t="s">
        <v>115</v>
      </c>
      <c r="D2678" t="s">
        <v>116</v>
      </c>
      <c r="E2678" t="s">
        <v>27</v>
      </c>
      <c r="F2678" t="s">
        <v>54</v>
      </c>
      <c r="G2678" t="s">
        <v>29</v>
      </c>
      <c r="H2678" t="s">
        <v>30</v>
      </c>
      <c r="I2678" t="s">
        <v>117</v>
      </c>
      <c r="J2678" t="s">
        <v>118</v>
      </c>
      <c r="K2678" t="s">
        <v>59</v>
      </c>
      <c r="L2678" s="13">
        <v>6</v>
      </c>
      <c r="M2678" s="8">
        <v>4.2</v>
      </c>
      <c r="N2678">
        <v>81</v>
      </c>
      <c r="O2678" s="8">
        <v>486</v>
      </c>
      <c r="P2678" s="14">
        <v>1.9599999999999999E-2</v>
      </c>
      <c r="Q2678" s="8">
        <v>9.5299999999999994</v>
      </c>
      <c r="R2678" s="8">
        <v>476.47</v>
      </c>
      <c r="S2678" s="8">
        <v>340.2</v>
      </c>
      <c r="T2678" s="8">
        <v>136.27000000000001</v>
      </c>
      <c r="U2678">
        <v>0</v>
      </c>
      <c r="V2678" s="8">
        <v>0</v>
      </c>
      <c r="W2678" s="8">
        <v>0</v>
      </c>
      <c r="X2678" s="8">
        <v>136.27000000000001</v>
      </c>
    </row>
    <row r="2679" spans="1:24" x14ac:dyDescent="0.25">
      <c r="A2679" t="s">
        <v>3005</v>
      </c>
      <c r="B2679" s="1">
        <v>45760</v>
      </c>
      <c r="C2679" t="s">
        <v>354</v>
      </c>
      <c r="D2679" t="s">
        <v>355</v>
      </c>
      <c r="E2679" t="s">
        <v>71</v>
      </c>
      <c r="F2679" t="s">
        <v>54</v>
      </c>
      <c r="G2679" t="s">
        <v>165</v>
      </c>
      <c r="H2679" t="s">
        <v>166</v>
      </c>
      <c r="I2679" t="s">
        <v>74</v>
      </c>
      <c r="J2679" t="s">
        <v>75</v>
      </c>
      <c r="K2679" t="s">
        <v>49</v>
      </c>
      <c r="L2679" s="13">
        <v>11</v>
      </c>
      <c r="M2679" s="8">
        <v>6.8</v>
      </c>
      <c r="N2679">
        <v>328</v>
      </c>
      <c r="O2679" s="8">
        <v>3608</v>
      </c>
      <c r="P2679" s="14">
        <v>9.1999999999999998E-3</v>
      </c>
      <c r="Q2679" s="8">
        <v>33.19</v>
      </c>
      <c r="R2679" s="8">
        <v>3574.81</v>
      </c>
      <c r="S2679" s="8">
        <v>2230.4</v>
      </c>
      <c r="T2679" s="8">
        <v>1344.41</v>
      </c>
      <c r="U2679">
        <v>0</v>
      </c>
      <c r="V2679" s="8">
        <v>0</v>
      </c>
      <c r="W2679" s="8">
        <v>0</v>
      </c>
      <c r="X2679" s="8">
        <v>1344.41</v>
      </c>
    </row>
    <row r="2680" spans="1:24" x14ac:dyDescent="0.25">
      <c r="A2680" t="s">
        <v>3006</v>
      </c>
      <c r="B2680" s="1">
        <v>45356</v>
      </c>
      <c r="C2680" t="s">
        <v>252</v>
      </c>
      <c r="D2680" t="s">
        <v>253</v>
      </c>
      <c r="E2680" t="s">
        <v>63</v>
      </c>
      <c r="F2680" t="s">
        <v>54</v>
      </c>
      <c r="G2680" t="s">
        <v>79</v>
      </c>
      <c r="H2680" t="s">
        <v>80</v>
      </c>
      <c r="I2680" t="s">
        <v>40</v>
      </c>
      <c r="J2680" t="s">
        <v>41</v>
      </c>
      <c r="K2680" t="s">
        <v>42</v>
      </c>
      <c r="L2680" s="13">
        <v>14.5</v>
      </c>
      <c r="M2680" s="8">
        <v>4.2</v>
      </c>
      <c r="N2680">
        <v>264</v>
      </c>
      <c r="O2680" s="8">
        <v>3828</v>
      </c>
      <c r="P2680" s="14">
        <v>6.6E-3</v>
      </c>
      <c r="Q2680" s="8">
        <v>25.26</v>
      </c>
      <c r="R2680" s="8">
        <v>3802.74</v>
      </c>
      <c r="S2680" s="8">
        <v>1108.8</v>
      </c>
      <c r="T2680" s="8">
        <v>2693.94</v>
      </c>
      <c r="U2680">
        <v>0</v>
      </c>
      <c r="V2680" s="8">
        <v>0</v>
      </c>
      <c r="W2680" s="8">
        <v>0</v>
      </c>
      <c r="X2680" s="8">
        <v>2693.94</v>
      </c>
    </row>
    <row r="2681" spans="1:24" x14ac:dyDescent="0.25">
      <c r="A2681" t="s">
        <v>3007</v>
      </c>
      <c r="B2681" s="1">
        <v>45405</v>
      </c>
      <c r="C2681" t="s">
        <v>258</v>
      </c>
      <c r="D2681" t="s">
        <v>259</v>
      </c>
      <c r="E2681" t="s">
        <v>71</v>
      </c>
      <c r="F2681" t="s">
        <v>28</v>
      </c>
      <c r="G2681" t="s">
        <v>72</v>
      </c>
      <c r="H2681" t="s">
        <v>73</v>
      </c>
      <c r="I2681" t="s">
        <v>84</v>
      </c>
      <c r="J2681" t="s">
        <v>85</v>
      </c>
      <c r="K2681" t="s">
        <v>42</v>
      </c>
      <c r="L2681" s="13">
        <v>9.9</v>
      </c>
      <c r="M2681" s="8">
        <v>3.1</v>
      </c>
      <c r="N2681">
        <v>783</v>
      </c>
      <c r="O2681" s="8">
        <v>7751.7</v>
      </c>
      <c r="P2681" s="14">
        <v>3.7100000000000001E-2</v>
      </c>
      <c r="Q2681" s="8">
        <v>287.58999999999997</v>
      </c>
      <c r="R2681" s="8">
        <v>7464.11</v>
      </c>
      <c r="S2681" s="8">
        <v>2427.3000000000002</v>
      </c>
      <c r="T2681" s="8">
        <v>5036.8100000000004</v>
      </c>
      <c r="U2681">
        <v>0</v>
      </c>
      <c r="V2681" s="8">
        <v>0</v>
      </c>
      <c r="W2681" s="8">
        <v>0</v>
      </c>
      <c r="X2681" s="8">
        <v>5036.8100000000004</v>
      </c>
    </row>
    <row r="2682" spans="1:24" x14ac:dyDescent="0.25">
      <c r="A2682" t="s">
        <v>3008</v>
      </c>
      <c r="B2682" s="1">
        <v>46148</v>
      </c>
      <c r="C2682" t="s">
        <v>183</v>
      </c>
      <c r="D2682" t="s">
        <v>184</v>
      </c>
      <c r="E2682" t="s">
        <v>63</v>
      </c>
      <c r="F2682" t="s">
        <v>89</v>
      </c>
      <c r="G2682" t="s">
        <v>64</v>
      </c>
      <c r="H2682" t="s">
        <v>65</v>
      </c>
      <c r="I2682" t="s">
        <v>84</v>
      </c>
      <c r="J2682" t="s">
        <v>85</v>
      </c>
      <c r="K2682" t="s">
        <v>42</v>
      </c>
      <c r="L2682" s="13">
        <v>9.9</v>
      </c>
      <c r="M2682" s="8">
        <v>3.1</v>
      </c>
      <c r="N2682">
        <v>104</v>
      </c>
      <c r="O2682" s="8">
        <v>1029.5999999999999</v>
      </c>
      <c r="P2682" s="14">
        <v>0.19589999999999999</v>
      </c>
      <c r="Q2682" s="8">
        <v>201.7</v>
      </c>
      <c r="R2682" s="8">
        <v>827.9</v>
      </c>
      <c r="S2682" s="8">
        <v>322.39999999999998</v>
      </c>
      <c r="T2682" s="8">
        <v>505.5</v>
      </c>
      <c r="U2682">
        <v>0</v>
      </c>
      <c r="V2682" s="8">
        <v>0</v>
      </c>
      <c r="W2682" s="8">
        <v>0</v>
      </c>
      <c r="X2682" s="8">
        <v>505.5</v>
      </c>
    </row>
    <row r="2683" spans="1:24" x14ac:dyDescent="0.25">
      <c r="A2683" t="s">
        <v>3009</v>
      </c>
      <c r="B2683" s="1">
        <v>46218</v>
      </c>
      <c r="C2683" t="s">
        <v>198</v>
      </c>
      <c r="D2683" t="s">
        <v>199</v>
      </c>
      <c r="E2683" t="s">
        <v>150</v>
      </c>
      <c r="F2683" t="s">
        <v>54</v>
      </c>
      <c r="G2683" t="s">
        <v>151</v>
      </c>
      <c r="H2683" t="s">
        <v>152</v>
      </c>
      <c r="I2683" t="s">
        <v>117</v>
      </c>
      <c r="J2683" t="s">
        <v>118</v>
      </c>
      <c r="K2683" t="s">
        <v>59</v>
      </c>
      <c r="L2683" s="13">
        <v>6</v>
      </c>
      <c r="M2683" s="8">
        <v>4.2</v>
      </c>
      <c r="N2683">
        <v>74</v>
      </c>
      <c r="O2683" s="8">
        <v>444</v>
      </c>
      <c r="P2683" s="14">
        <v>2.3300000000000001E-2</v>
      </c>
      <c r="Q2683" s="8">
        <v>10.35</v>
      </c>
      <c r="R2683" s="8">
        <v>433.65</v>
      </c>
      <c r="S2683" s="8">
        <v>310.8</v>
      </c>
      <c r="T2683" s="8">
        <v>122.85</v>
      </c>
      <c r="U2683">
        <v>0</v>
      </c>
      <c r="V2683" s="8">
        <v>0</v>
      </c>
      <c r="W2683" s="8">
        <v>0</v>
      </c>
      <c r="X2683" s="8">
        <v>122.85</v>
      </c>
    </row>
    <row r="2684" spans="1:24" x14ac:dyDescent="0.25">
      <c r="A2684" t="s">
        <v>3010</v>
      </c>
      <c r="B2684" s="1">
        <v>45803</v>
      </c>
      <c r="C2684" t="s">
        <v>229</v>
      </c>
      <c r="D2684" t="s">
        <v>230</v>
      </c>
      <c r="E2684" t="s">
        <v>27</v>
      </c>
      <c r="F2684" t="s">
        <v>54</v>
      </c>
      <c r="G2684" t="s">
        <v>38</v>
      </c>
      <c r="H2684" t="s">
        <v>39</v>
      </c>
      <c r="I2684" t="s">
        <v>117</v>
      </c>
      <c r="J2684" t="s">
        <v>118</v>
      </c>
      <c r="K2684" t="s">
        <v>59</v>
      </c>
      <c r="L2684" s="13">
        <v>6</v>
      </c>
      <c r="M2684" s="8">
        <v>4.2</v>
      </c>
      <c r="N2684">
        <v>20</v>
      </c>
      <c r="O2684" s="8">
        <v>120</v>
      </c>
      <c r="P2684" s="14">
        <v>3.3999999999999998E-3</v>
      </c>
      <c r="Q2684" s="8">
        <v>0.41</v>
      </c>
      <c r="R2684" s="8">
        <v>119.59</v>
      </c>
      <c r="S2684" s="8">
        <v>84</v>
      </c>
      <c r="T2684" s="8">
        <v>35.590000000000003</v>
      </c>
      <c r="U2684">
        <v>0</v>
      </c>
      <c r="V2684" s="8">
        <v>0</v>
      </c>
      <c r="W2684" s="8">
        <v>0</v>
      </c>
      <c r="X2684" s="8">
        <v>35.590000000000003</v>
      </c>
    </row>
    <row r="2685" spans="1:24" x14ac:dyDescent="0.25">
      <c r="A2685" t="s">
        <v>3011</v>
      </c>
      <c r="B2685" s="1">
        <v>45903</v>
      </c>
      <c r="C2685" t="s">
        <v>125</v>
      </c>
      <c r="D2685" t="s">
        <v>126</v>
      </c>
      <c r="E2685" t="s">
        <v>27</v>
      </c>
      <c r="F2685" t="s">
        <v>89</v>
      </c>
      <c r="G2685" t="s">
        <v>38</v>
      </c>
      <c r="H2685" t="s">
        <v>39</v>
      </c>
      <c r="I2685" t="s">
        <v>144</v>
      </c>
      <c r="J2685" t="s">
        <v>145</v>
      </c>
      <c r="K2685" t="s">
        <v>33</v>
      </c>
      <c r="L2685" s="13">
        <v>12</v>
      </c>
      <c r="M2685" s="8">
        <v>6.5</v>
      </c>
      <c r="N2685">
        <v>82</v>
      </c>
      <c r="O2685" s="8">
        <v>984</v>
      </c>
      <c r="P2685" s="14">
        <v>0.11210000000000001</v>
      </c>
      <c r="Q2685" s="8">
        <v>110.31</v>
      </c>
      <c r="R2685" s="8">
        <v>873.69</v>
      </c>
      <c r="S2685" s="8">
        <v>533</v>
      </c>
      <c r="T2685" s="8">
        <v>340.69</v>
      </c>
      <c r="U2685">
        <v>0</v>
      </c>
      <c r="V2685" s="8">
        <v>0</v>
      </c>
      <c r="W2685" s="8">
        <v>0</v>
      </c>
      <c r="X2685" s="8">
        <v>340.69</v>
      </c>
    </row>
    <row r="2686" spans="1:24" x14ac:dyDescent="0.25">
      <c r="A2686" t="s">
        <v>3012</v>
      </c>
      <c r="B2686" s="1">
        <v>45840</v>
      </c>
      <c r="C2686" t="s">
        <v>331</v>
      </c>
      <c r="D2686" t="s">
        <v>332</v>
      </c>
      <c r="E2686" t="s">
        <v>150</v>
      </c>
      <c r="F2686" t="s">
        <v>37</v>
      </c>
      <c r="G2686" t="s">
        <v>151</v>
      </c>
      <c r="H2686" t="s">
        <v>152</v>
      </c>
      <c r="I2686" t="s">
        <v>127</v>
      </c>
      <c r="J2686" t="s">
        <v>128</v>
      </c>
      <c r="K2686" t="s">
        <v>33</v>
      </c>
      <c r="L2686" s="13">
        <v>7.2</v>
      </c>
      <c r="M2686" s="8">
        <v>3.6</v>
      </c>
      <c r="N2686">
        <v>36</v>
      </c>
      <c r="O2686" s="8">
        <v>259.2</v>
      </c>
      <c r="P2686" s="14">
        <v>3.8399999999999997E-2</v>
      </c>
      <c r="Q2686" s="8">
        <v>9.9499999999999993</v>
      </c>
      <c r="R2686" s="8">
        <v>249.25</v>
      </c>
      <c r="S2686" s="8">
        <v>129.6</v>
      </c>
      <c r="T2686" s="8">
        <v>119.65</v>
      </c>
      <c r="U2686">
        <v>0</v>
      </c>
      <c r="V2686" s="8">
        <v>0</v>
      </c>
      <c r="W2686" s="8">
        <v>0</v>
      </c>
      <c r="X2686" s="8">
        <v>119.65</v>
      </c>
    </row>
    <row r="2687" spans="1:24" x14ac:dyDescent="0.25">
      <c r="A2687" t="s">
        <v>3013</v>
      </c>
      <c r="B2687" s="1">
        <v>45308</v>
      </c>
      <c r="C2687" t="s">
        <v>180</v>
      </c>
      <c r="D2687" t="s">
        <v>181</v>
      </c>
      <c r="E2687" t="s">
        <v>63</v>
      </c>
      <c r="F2687" t="s">
        <v>46</v>
      </c>
      <c r="G2687" t="s">
        <v>79</v>
      </c>
      <c r="H2687" t="s">
        <v>80</v>
      </c>
      <c r="I2687" t="s">
        <v>156</v>
      </c>
      <c r="J2687" t="s">
        <v>157</v>
      </c>
      <c r="K2687" t="s">
        <v>42</v>
      </c>
      <c r="L2687" s="13">
        <v>6.2</v>
      </c>
      <c r="M2687" s="8">
        <v>1.9</v>
      </c>
      <c r="N2687">
        <v>11</v>
      </c>
      <c r="O2687" s="8">
        <v>68.2</v>
      </c>
      <c r="P2687" s="14">
        <v>0.2185</v>
      </c>
      <c r="Q2687" s="8">
        <v>14.9</v>
      </c>
      <c r="R2687" s="8">
        <v>53.3</v>
      </c>
      <c r="S2687" s="8">
        <v>20.9</v>
      </c>
      <c r="T2687" s="8">
        <v>32.4</v>
      </c>
      <c r="U2687">
        <v>0</v>
      </c>
      <c r="V2687" s="8">
        <v>0</v>
      </c>
      <c r="W2687" s="8">
        <v>0</v>
      </c>
      <c r="X2687" s="8">
        <v>32.4</v>
      </c>
    </row>
    <row r="2688" spans="1:24" x14ac:dyDescent="0.25">
      <c r="A2688" t="s">
        <v>3014</v>
      </c>
      <c r="B2688" s="1">
        <v>45939</v>
      </c>
      <c r="C2688" t="s">
        <v>139</v>
      </c>
      <c r="D2688" t="s">
        <v>140</v>
      </c>
      <c r="E2688" t="s">
        <v>63</v>
      </c>
      <c r="F2688" t="s">
        <v>54</v>
      </c>
      <c r="G2688" t="s">
        <v>79</v>
      </c>
      <c r="H2688" t="s">
        <v>80</v>
      </c>
      <c r="I2688" t="s">
        <v>47</v>
      </c>
      <c r="J2688" t="s">
        <v>48</v>
      </c>
      <c r="K2688" t="s">
        <v>49</v>
      </c>
      <c r="L2688" s="13">
        <v>5</v>
      </c>
      <c r="M2688" s="8">
        <v>3.2</v>
      </c>
      <c r="N2688">
        <v>20</v>
      </c>
      <c r="O2688" s="8">
        <v>100</v>
      </c>
      <c r="P2688" s="14">
        <v>5.1999999999999998E-3</v>
      </c>
      <c r="Q2688" s="8">
        <v>0.52</v>
      </c>
      <c r="R2688" s="8">
        <v>99.48</v>
      </c>
      <c r="S2688" s="8">
        <v>64</v>
      </c>
      <c r="T2688" s="8">
        <v>35.479999999999997</v>
      </c>
      <c r="U2688">
        <v>0</v>
      </c>
      <c r="V2688" s="8">
        <v>0</v>
      </c>
      <c r="W2688" s="8">
        <v>0</v>
      </c>
      <c r="X2688" s="8">
        <v>35.479999999999997</v>
      </c>
    </row>
    <row r="2689" spans="1:24" x14ac:dyDescent="0.25">
      <c r="A2689" t="s">
        <v>3015</v>
      </c>
      <c r="B2689" s="1">
        <v>45819</v>
      </c>
      <c r="C2689" t="s">
        <v>91</v>
      </c>
      <c r="D2689" t="s">
        <v>92</v>
      </c>
      <c r="E2689" t="s">
        <v>27</v>
      </c>
      <c r="F2689" t="s">
        <v>37</v>
      </c>
      <c r="G2689" t="s">
        <v>38</v>
      </c>
      <c r="H2689" t="s">
        <v>39</v>
      </c>
      <c r="I2689" t="s">
        <v>57</v>
      </c>
      <c r="J2689" t="s">
        <v>58</v>
      </c>
      <c r="K2689" t="s">
        <v>59</v>
      </c>
      <c r="L2689" s="13">
        <v>10.5</v>
      </c>
      <c r="M2689" s="8">
        <v>7.5</v>
      </c>
      <c r="N2689">
        <v>6</v>
      </c>
      <c r="O2689" s="8">
        <v>63</v>
      </c>
      <c r="P2689" s="14">
        <v>3.5299999999999998E-2</v>
      </c>
      <c r="Q2689" s="8">
        <v>2.2200000000000002</v>
      </c>
      <c r="R2689" s="8">
        <v>60.78</v>
      </c>
      <c r="S2689" s="8">
        <v>45</v>
      </c>
      <c r="T2689" s="8">
        <v>15.78</v>
      </c>
      <c r="U2689">
        <v>0</v>
      </c>
      <c r="V2689" s="8">
        <v>0</v>
      </c>
      <c r="W2689" s="8">
        <v>0</v>
      </c>
      <c r="X2689" s="8">
        <v>15.78</v>
      </c>
    </row>
    <row r="2690" spans="1:24" x14ac:dyDescent="0.25">
      <c r="A2690" t="s">
        <v>3016</v>
      </c>
      <c r="B2690" s="1">
        <v>45880</v>
      </c>
      <c r="C2690" t="s">
        <v>321</v>
      </c>
      <c r="D2690" t="s">
        <v>322</v>
      </c>
      <c r="E2690" t="s">
        <v>63</v>
      </c>
      <c r="F2690" t="s">
        <v>46</v>
      </c>
      <c r="G2690" t="s">
        <v>64</v>
      </c>
      <c r="H2690" t="s">
        <v>65</v>
      </c>
      <c r="I2690" t="s">
        <v>84</v>
      </c>
      <c r="J2690" t="s">
        <v>85</v>
      </c>
      <c r="K2690" t="s">
        <v>42</v>
      </c>
      <c r="L2690" s="13">
        <v>9.9</v>
      </c>
      <c r="M2690" s="8">
        <v>3.1</v>
      </c>
      <c r="N2690">
        <v>25</v>
      </c>
      <c r="O2690" s="8">
        <v>247.5</v>
      </c>
      <c r="P2690" s="14">
        <v>5.1299999999999998E-2</v>
      </c>
      <c r="Q2690" s="8">
        <v>12.7</v>
      </c>
      <c r="R2690" s="8">
        <v>234.8</v>
      </c>
      <c r="S2690" s="8">
        <v>77.5</v>
      </c>
      <c r="T2690" s="8">
        <v>157.30000000000001</v>
      </c>
      <c r="U2690">
        <v>0</v>
      </c>
      <c r="V2690" s="8">
        <v>0</v>
      </c>
      <c r="W2690" s="8">
        <v>0</v>
      </c>
      <c r="X2690" s="8">
        <v>157.30000000000001</v>
      </c>
    </row>
    <row r="2691" spans="1:24" x14ac:dyDescent="0.25">
      <c r="A2691" t="s">
        <v>3017</v>
      </c>
      <c r="B2691" s="1">
        <v>45539</v>
      </c>
      <c r="C2691" t="s">
        <v>180</v>
      </c>
      <c r="D2691" t="s">
        <v>181</v>
      </c>
      <c r="E2691" t="s">
        <v>63</v>
      </c>
      <c r="F2691" t="s">
        <v>46</v>
      </c>
      <c r="G2691" t="s">
        <v>79</v>
      </c>
      <c r="H2691" t="s">
        <v>80</v>
      </c>
      <c r="I2691" t="s">
        <v>74</v>
      </c>
      <c r="J2691" t="s">
        <v>75</v>
      </c>
      <c r="K2691" t="s">
        <v>49</v>
      </c>
      <c r="L2691" s="13">
        <v>11</v>
      </c>
      <c r="M2691" s="8">
        <v>6.8</v>
      </c>
      <c r="N2691">
        <v>33</v>
      </c>
      <c r="O2691" s="8">
        <v>363</v>
      </c>
      <c r="P2691" s="14">
        <v>0.13489999999999999</v>
      </c>
      <c r="Q2691" s="8">
        <v>48.97</v>
      </c>
      <c r="R2691" s="8">
        <v>314.02999999999997</v>
      </c>
      <c r="S2691" s="8">
        <v>224.4</v>
      </c>
      <c r="T2691" s="8">
        <v>89.63</v>
      </c>
      <c r="U2691">
        <v>0</v>
      </c>
      <c r="V2691" s="8">
        <v>0</v>
      </c>
      <c r="W2691" s="8">
        <v>0</v>
      </c>
      <c r="X2691" s="8">
        <v>89.63</v>
      </c>
    </row>
    <row r="2692" spans="1:24" x14ac:dyDescent="0.25">
      <c r="A2692" t="s">
        <v>3018</v>
      </c>
      <c r="B2692" s="1">
        <v>46027</v>
      </c>
      <c r="C2692" t="s">
        <v>255</v>
      </c>
      <c r="D2692" t="s">
        <v>256</v>
      </c>
      <c r="E2692" t="s">
        <v>27</v>
      </c>
      <c r="F2692" t="s">
        <v>89</v>
      </c>
      <c r="G2692" t="s">
        <v>38</v>
      </c>
      <c r="H2692" t="s">
        <v>39</v>
      </c>
      <c r="I2692" t="s">
        <v>112</v>
      </c>
      <c r="J2692" t="s">
        <v>113</v>
      </c>
      <c r="K2692" t="s">
        <v>42</v>
      </c>
      <c r="L2692" s="13">
        <v>8.5</v>
      </c>
      <c r="M2692" s="8">
        <v>2.8</v>
      </c>
      <c r="N2692">
        <v>326</v>
      </c>
      <c r="O2692" s="8">
        <v>2771</v>
      </c>
      <c r="P2692" s="14">
        <v>5.74E-2</v>
      </c>
      <c r="Q2692" s="8">
        <v>159.06</v>
      </c>
      <c r="R2692" s="8">
        <v>2611.94</v>
      </c>
      <c r="S2692" s="8">
        <v>912.8</v>
      </c>
      <c r="T2692" s="8">
        <v>1699.14</v>
      </c>
      <c r="U2692">
        <v>0</v>
      </c>
      <c r="V2692" s="8">
        <v>0</v>
      </c>
      <c r="W2692" s="8">
        <v>0</v>
      </c>
      <c r="X2692" s="8">
        <v>1699.14</v>
      </c>
    </row>
    <row r="2693" spans="1:24" x14ac:dyDescent="0.25">
      <c r="A2693" t="s">
        <v>3019</v>
      </c>
      <c r="B2693" s="1">
        <v>45439</v>
      </c>
      <c r="C2693" t="s">
        <v>148</v>
      </c>
      <c r="D2693" t="s">
        <v>149</v>
      </c>
      <c r="E2693" t="s">
        <v>150</v>
      </c>
      <c r="F2693" t="s">
        <v>37</v>
      </c>
      <c r="G2693" t="s">
        <v>151</v>
      </c>
      <c r="H2693" t="s">
        <v>152</v>
      </c>
      <c r="I2693" t="s">
        <v>74</v>
      </c>
      <c r="J2693" t="s">
        <v>75</v>
      </c>
      <c r="K2693" t="s">
        <v>49</v>
      </c>
      <c r="L2693" s="13">
        <v>11</v>
      </c>
      <c r="M2693" s="8">
        <v>6.8</v>
      </c>
      <c r="N2693">
        <v>32</v>
      </c>
      <c r="O2693" s="8">
        <v>352</v>
      </c>
      <c r="P2693" s="14">
        <v>1.03E-2</v>
      </c>
      <c r="Q2693" s="8">
        <v>3.63</v>
      </c>
      <c r="R2693" s="8">
        <v>348.37</v>
      </c>
      <c r="S2693" s="8">
        <v>217.6</v>
      </c>
      <c r="T2693" s="8">
        <v>130.77000000000001</v>
      </c>
      <c r="U2693">
        <v>0</v>
      </c>
      <c r="V2693" s="8">
        <v>0</v>
      </c>
      <c r="W2693" s="8">
        <v>0</v>
      </c>
      <c r="X2693" s="8">
        <v>130.77000000000001</v>
      </c>
    </row>
    <row r="2694" spans="1:24" x14ac:dyDescent="0.25">
      <c r="A2694" t="s">
        <v>3020</v>
      </c>
      <c r="B2694" s="1">
        <v>45590</v>
      </c>
      <c r="C2694" t="s">
        <v>226</v>
      </c>
      <c r="D2694" t="s">
        <v>227</v>
      </c>
      <c r="E2694" t="s">
        <v>27</v>
      </c>
      <c r="F2694" t="s">
        <v>54</v>
      </c>
      <c r="G2694" t="s">
        <v>38</v>
      </c>
      <c r="H2694" t="s">
        <v>39</v>
      </c>
      <c r="I2694" t="s">
        <v>57</v>
      </c>
      <c r="J2694" t="s">
        <v>58</v>
      </c>
      <c r="K2694" t="s">
        <v>59</v>
      </c>
      <c r="L2694" s="13">
        <v>10.5</v>
      </c>
      <c r="M2694" s="8">
        <v>7.5</v>
      </c>
      <c r="N2694">
        <v>37</v>
      </c>
      <c r="O2694" s="8">
        <v>388.5</v>
      </c>
      <c r="P2694" s="14">
        <v>1.61E-2</v>
      </c>
      <c r="Q2694" s="8">
        <v>6.25</v>
      </c>
      <c r="R2694" s="8">
        <v>382.25</v>
      </c>
      <c r="S2694" s="8">
        <v>277.5</v>
      </c>
      <c r="T2694" s="8">
        <v>104.75</v>
      </c>
      <c r="U2694">
        <v>0</v>
      </c>
      <c r="V2694" s="8">
        <v>0</v>
      </c>
      <c r="W2694" s="8">
        <v>0</v>
      </c>
      <c r="X2694" s="8">
        <v>104.75</v>
      </c>
    </row>
    <row r="2695" spans="1:24" x14ac:dyDescent="0.25">
      <c r="A2695" t="s">
        <v>3021</v>
      </c>
      <c r="B2695" s="1">
        <v>45731</v>
      </c>
      <c r="C2695" t="s">
        <v>110</v>
      </c>
      <c r="D2695" t="s">
        <v>111</v>
      </c>
      <c r="E2695" t="s">
        <v>27</v>
      </c>
      <c r="F2695" t="s">
        <v>37</v>
      </c>
      <c r="G2695" t="s">
        <v>29</v>
      </c>
      <c r="H2695" t="s">
        <v>30</v>
      </c>
      <c r="I2695" t="s">
        <v>40</v>
      </c>
      <c r="J2695" t="s">
        <v>41</v>
      </c>
      <c r="K2695" t="s">
        <v>42</v>
      </c>
      <c r="L2695" s="13">
        <v>14.5</v>
      </c>
      <c r="M2695" s="8">
        <v>4.2</v>
      </c>
      <c r="N2695">
        <v>15</v>
      </c>
      <c r="O2695" s="8">
        <v>217.5</v>
      </c>
      <c r="P2695" s="14">
        <v>1.03E-2</v>
      </c>
      <c r="Q2695" s="8">
        <v>2.2400000000000002</v>
      </c>
      <c r="R2695" s="8">
        <v>215.26</v>
      </c>
      <c r="S2695" s="8">
        <v>63</v>
      </c>
      <c r="T2695" s="8">
        <v>152.26</v>
      </c>
      <c r="U2695">
        <v>0</v>
      </c>
      <c r="V2695" s="8">
        <v>0</v>
      </c>
      <c r="W2695" s="8">
        <v>0</v>
      </c>
      <c r="X2695" s="8">
        <v>152.26</v>
      </c>
    </row>
    <row r="2696" spans="1:24" x14ac:dyDescent="0.25">
      <c r="A2696" t="s">
        <v>3022</v>
      </c>
      <c r="B2696" s="1">
        <v>45293</v>
      </c>
      <c r="C2696" t="s">
        <v>226</v>
      </c>
      <c r="D2696" t="s">
        <v>227</v>
      </c>
      <c r="E2696" t="s">
        <v>27</v>
      </c>
      <c r="F2696" t="s">
        <v>54</v>
      </c>
      <c r="G2696" t="s">
        <v>29</v>
      </c>
      <c r="H2696" t="s">
        <v>30</v>
      </c>
      <c r="I2696" t="s">
        <v>104</v>
      </c>
      <c r="J2696" t="s">
        <v>105</v>
      </c>
      <c r="K2696" t="s">
        <v>49</v>
      </c>
      <c r="L2696" s="13">
        <v>4.2</v>
      </c>
      <c r="M2696" s="8">
        <v>2.8</v>
      </c>
      <c r="N2696">
        <v>57</v>
      </c>
      <c r="O2696" s="8">
        <v>239.4</v>
      </c>
      <c r="P2696" s="14">
        <v>6.4999999999999997E-3</v>
      </c>
      <c r="Q2696" s="8">
        <v>1.56</v>
      </c>
      <c r="R2696" s="8">
        <v>237.84</v>
      </c>
      <c r="S2696" s="8">
        <v>159.6</v>
      </c>
      <c r="T2696" s="8">
        <v>78.239999999999995</v>
      </c>
      <c r="U2696">
        <v>0</v>
      </c>
      <c r="V2696" s="8">
        <v>0</v>
      </c>
      <c r="W2696" s="8">
        <v>0</v>
      </c>
      <c r="X2696" s="8">
        <v>78.239999999999995</v>
      </c>
    </row>
    <row r="2697" spans="1:24" x14ac:dyDescent="0.25">
      <c r="A2697" t="s">
        <v>3023</v>
      </c>
      <c r="B2697" s="1">
        <v>45921</v>
      </c>
      <c r="C2697" t="s">
        <v>201</v>
      </c>
      <c r="D2697" t="s">
        <v>202</v>
      </c>
      <c r="E2697" t="s">
        <v>53</v>
      </c>
      <c r="F2697" t="s">
        <v>46</v>
      </c>
      <c r="G2697" t="s">
        <v>55</v>
      </c>
      <c r="H2697" t="s">
        <v>56</v>
      </c>
      <c r="I2697" t="s">
        <v>127</v>
      </c>
      <c r="J2697" t="s">
        <v>128</v>
      </c>
      <c r="K2697" t="s">
        <v>33</v>
      </c>
      <c r="L2697" s="13">
        <v>7.2</v>
      </c>
      <c r="M2697" s="8">
        <v>3.6</v>
      </c>
      <c r="N2697">
        <v>17</v>
      </c>
      <c r="O2697" s="8">
        <v>122.4</v>
      </c>
      <c r="P2697" s="14">
        <v>0.09</v>
      </c>
      <c r="Q2697" s="8">
        <v>11.02</v>
      </c>
      <c r="R2697" s="8">
        <v>111.38</v>
      </c>
      <c r="S2697" s="8">
        <v>61.2</v>
      </c>
      <c r="T2697" s="8">
        <v>50.18</v>
      </c>
      <c r="U2697">
        <v>0</v>
      </c>
      <c r="V2697" s="8">
        <v>0</v>
      </c>
      <c r="W2697" s="8">
        <v>0</v>
      </c>
      <c r="X2697" s="8">
        <v>50.18</v>
      </c>
    </row>
    <row r="2698" spans="1:24" x14ac:dyDescent="0.25">
      <c r="A2698" t="s">
        <v>3024</v>
      </c>
      <c r="B2698" s="1">
        <v>45653</v>
      </c>
      <c r="C2698" t="s">
        <v>247</v>
      </c>
      <c r="D2698" t="s">
        <v>248</v>
      </c>
      <c r="E2698" t="s">
        <v>53</v>
      </c>
      <c r="F2698" t="s">
        <v>46</v>
      </c>
      <c r="G2698" t="s">
        <v>55</v>
      </c>
      <c r="H2698" t="s">
        <v>56</v>
      </c>
      <c r="I2698" t="s">
        <v>57</v>
      </c>
      <c r="J2698" t="s">
        <v>58</v>
      </c>
      <c r="K2698" t="s">
        <v>59</v>
      </c>
      <c r="L2698" s="13">
        <v>10.5</v>
      </c>
      <c r="M2698" s="8">
        <v>7.5</v>
      </c>
      <c r="N2698">
        <v>7</v>
      </c>
      <c r="O2698" s="8">
        <v>73.5</v>
      </c>
      <c r="P2698" s="14">
        <v>0.1017</v>
      </c>
      <c r="Q2698" s="8">
        <v>7.47</v>
      </c>
      <c r="R2698" s="8">
        <v>66.03</v>
      </c>
      <c r="S2698" s="8">
        <v>52.5</v>
      </c>
      <c r="T2698" s="8">
        <v>13.53</v>
      </c>
      <c r="U2698">
        <v>0</v>
      </c>
      <c r="V2698" s="8">
        <v>0</v>
      </c>
      <c r="W2698" s="8">
        <v>0</v>
      </c>
      <c r="X2698" s="8">
        <v>13.53</v>
      </c>
    </row>
    <row r="2699" spans="1:24" x14ac:dyDescent="0.25">
      <c r="A2699" t="s">
        <v>3025</v>
      </c>
      <c r="B2699" s="1">
        <v>45538</v>
      </c>
      <c r="C2699" t="s">
        <v>188</v>
      </c>
      <c r="D2699" t="s">
        <v>189</v>
      </c>
      <c r="E2699" t="s">
        <v>27</v>
      </c>
      <c r="F2699" t="s">
        <v>54</v>
      </c>
      <c r="G2699" t="s">
        <v>38</v>
      </c>
      <c r="H2699" t="s">
        <v>39</v>
      </c>
      <c r="I2699" t="s">
        <v>117</v>
      </c>
      <c r="J2699" t="s">
        <v>118</v>
      </c>
      <c r="K2699" t="s">
        <v>59</v>
      </c>
      <c r="L2699" s="13">
        <v>6</v>
      </c>
      <c r="M2699" s="8">
        <v>4.2</v>
      </c>
      <c r="N2699">
        <v>10</v>
      </c>
      <c r="O2699" s="8">
        <v>60</v>
      </c>
      <c r="P2699" s="14">
        <v>2.5999999999999999E-3</v>
      </c>
      <c r="Q2699" s="8">
        <v>0.16</v>
      </c>
      <c r="R2699" s="8">
        <v>59.84</v>
      </c>
      <c r="S2699" s="8">
        <v>42</v>
      </c>
      <c r="T2699" s="8">
        <v>17.84</v>
      </c>
      <c r="U2699">
        <v>0</v>
      </c>
      <c r="V2699" s="8">
        <v>0</v>
      </c>
      <c r="W2699" s="8">
        <v>0</v>
      </c>
      <c r="X2699" s="8">
        <v>17.84</v>
      </c>
    </row>
    <row r="2700" spans="1:24" x14ac:dyDescent="0.25">
      <c r="A2700" t="s">
        <v>3026</v>
      </c>
      <c r="B2700" s="1">
        <v>45876</v>
      </c>
      <c r="C2700" t="s">
        <v>195</v>
      </c>
      <c r="D2700" t="s">
        <v>196</v>
      </c>
      <c r="E2700" t="s">
        <v>150</v>
      </c>
      <c r="F2700" t="s">
        <v>89</v>
      </c>
      <c r="G2700" t="s">
        <v>151</v>
      </c>
      <c r="H2700" t="s">
        <v>152</v>
      </c>
      <c r="I2700" t="s">
        <v>57</v>
      </c>
      <c r="J2700" t="s">
        <v>58</v>
      </c>
      <c r="K2700" t="s">
        <v>59</v>
      </c>
      <c r="L2700" s="13">
        <v>10.5</v>
      </c>
      <c r="M2700" s="8">
        <v>7.5</v>
      </c>
      <c r="N2700">
        <v>420</v>
      </c>
      <c r="O2700" s="8">
        <v>4410</v>
      </c>
      <c r="P2700" s="14">
        <v>0.22520000000000001</v>
      </c>
      <c r="Q2700" s="8">
        <v>993.13</v>
      </c>
      <c r="R2700" s="8">
        <v>3416.87</v>
      </c>
      <c r="S2700" s="8">
        <v>3150</v>
      </c>
      <c r="T2700" s="8">
        <v>266.87</v>
      </c>
      <c r="U2700">
        <v>0</v>
      </c>
      <c r="V2700" s="8">
        <v>0</v>
      </c>
      <c r="W2700" s="8">
        <v>0</v>
      </c>
      <c r="X2700" s="8">
        <v>266.87</v>
      </c>
    </row>
    <row r="2701" spans="1:24" x14ac:dyDescent="0.25">
      <c r="A2701" t="s">
        <v>3027</v>
      </c>
      <c r="B2701" s="1">
        <v>45718</v>
      </c>
      <c r="C2701" t="s">
        <v>609</v>
      </c>
      <c r="D2701" t="s">
        <v>610</v>
      </c>
      <c r="E2701" t="s">
        <v>63</v>
      </c>
      <c r="F2701" t="s">
        <v>37</v>
      </c>
      <c r="G2701" t="s">
        <v>64</v>
      </c>
      <c r="H2701" t="s">
        <v>65</v>
      </c>
      <c r="I2701" t="s">
        <v>57</v>
      </c>
      <c r="J2701" t="s">
        <v>58</v>
      </c>
      <c r="K2701" t="s">
        <v>59</v>
      </c>
      <c r="L2701" s="13">
        <v>10.5</v>
      </c>
      <c r="M2701" s="8">
        <v>7.5</v>
      </c>
      <c r="N2701">
        <v>3</v>
      </c>
      <c r="O2701" s="8">
        <v>31.5</v>
      </c>
      <c r="P2701" s="14">
        <v>7.9000000000000008E-3</v>
      </c>
      <c r="Q2701" s="8">
        <v>0.25</v>
      </c>
      <c r="R2701" s="8">
        <v>31.25</v>
      </c>
      <c r="S2701" s="8">
        <v>22.5</v>
      </c>
      <c r="T2701" s="8">
        <v>8.75</v>
      </c>
      <c r="U2701">
        <v>1</v>
      </c>
      <c r="V2701" s="8">
        <v>10.42</v>
      </c>
      <c r="W2701" s="8">
        <v>8</v>
      </c>
      <c r="X2701" s="8">
        <v>0.75</v>
      </c>
    </row>
    <row r="2702" spans="1:24" x14ac:dyDescent="0.25">
      <c r="A2702" t="s">
        <v>3028</v>
      </c>
      <c r="B2702" s="1">
        <v>45483</v>
      </c>
      <c r="C2702" t="s">
        <v>154</v>
      </c>
      <c r="D2702" t="s">
        <v>155</v>
      </c>
      <c r="E2702" t="s">
        <v>150</v>
      </c>
      <c r="F2702" t="s">
        <v>46</v>
      </c>
      <c r="G2702" t="s">
        <v>151</v>
      </c>
      <c r="H2702" t="s">
        <v>152</v>
      </c>
      <c r="I2702" t="s">
        <v>127</v>
      </c>
      <c r="J2702" t="s">
        <v>128</v>
      </c>
      <c r="K2702" t="s">
        <v>33</v>
      </c>
      <c r="L2702" s="13">
        <v>7.2</v>
      </c>
      <c r="M2702" s="8">
        <v>3.6</v>
      </c>
      <c r="N2702">
        <v>9</v>
      </c>
      <c r="O2702" s="8">
        <v>64.8</v>
      </c>
      <c r="P2702" s="14">
        <v>0.16739999999999999</v>
      </c>
      <c r="Q2702" s="8">
        <v>10.85</v>
      </c>
      <c r="R2702" s="8">
        <v>53.95</v>
      </c>
      <c r="S2702" s="8">
        <v>32.4</v>
      </c>
      <c r="T2702" s="8">
        <v>21.55</v>
      </c>
      <c r="U2702">
        <v>0</v>
      </c>
      <c r="V2702" s="8">
        <v>0</v>
      </c>
      <c r="W2702" s="8">
        <v>0</v>
      </c>
      <c r="X2702" s="8">
        <v>21.55</v>
      </c>
    </row>
    <row r="2703" spans="1:24" x14ac:dyDescent="0.25">
      <c r="A2703" t="s">
        <v>3029</v>
      </c>
      <c r="B2703" s="1">
        <v>45972</v>
      </c>
      <c r="C2703" t="s">
        <v>386</v>
      </c>
      <c r="D2703" t="s">
        <v>387</v>
      </c>
      <c r="E2703" t="s">
        <v>27</v>
      </c>
      <c r="F2703" t="s">
        <v>54</v>
      </c>
      <c r="G2703" t="s">
        <v>29</v>
      </c>
      <c r="H2703" t="s">
        <v>30</v>
      </c>
      <c r="I2703" t="s">
        <v>47</v>
      </c>
      <c r="J2703" t="s">
        <v>48</v>
      </c>
      <c r="K2703" t="s">
        <v>49</v>
      </c>
      <c r="L2703" s="13">
        <v>5</v>
      </c>
      <c r="M2703" s="8">
        <v>3.2</v>
      </c>
      <c r="N2703">
        <v>352</v>
      </c>
      <c r="O2703" s="8">
        <v>1760</v>
      </c>
      <c r="P2703" s="14">
        <v>4.5600000000000002E-2</v>
      </c>
      <c r="Q2703" s="8">
        <v>80.260000000000005</v>
      </c>
      <c r="R2703" s="8">
        <v>1679.74</v>
      </c>
      <c r="S2703" s="8">
        <v>1126.4000000000001</v>
      </c>
      <c r="T2703" s="8">
        <v>553.34</v>
      </c>
      <c r="U2703">
        <v>0</v>
      </c>
      <c r="V2703" s="8">
        <v>0</v>
      </c>
      <c r="W2703" s="8">
        <v>0</v>
      </c>
      <c r="X2703" s="8">
        <v>553.34</v>
      </c>
    </row>
    <row r="2704" spans="1:24" x14ac:dyDescent="0.25">
      <c r="A2704" t="s">
        <v>3030</v>
      </c>
      <c r="B2704" s="1">
        <v>45976</v>
      </c>
      <c r="C2704" t="s">
        <v>461</v>
      </c>
      <c r="D2704" t="s">
        <v>462</v>
      </c>
      <c r="E2704" t="s">
        <v>27</v>
      </c>
      <c r="F2704" t="s">
        <v>37</v>
      </c>
      <c r="G2704" t="s">
        <v>29</v>
      </c>
      <c r="H2704" t="s">
        <v>30</v>
      </c>
      <c r="I2704" t="s">
        <v>144</v>
      </c>
      <c r="J2704" t="s">
        <v>145</v>
      </c>
      <c r="K2704" t="s">
        <v>33</v>
      </c>
      <c r="L2704" s="13">
        <v>12</v>
      </c>
      <c r="M2704" s="8">
        <v>6.5</v>
      </c>
      <c r="N2704">
        <v>10</v>
      </c>
      <c r="O2704" s="8">
        <v>120</v>
      </c>
      <c r="P2704" s="14">
        <v>9.1999999999999998E-3</v>
      </c>
      <c r="Q2704" s="8">
        <v>1.1000000000000001</v>
      </c>
      <c r="R2704" s="8">
        <v>118.9</v>
      </c>
      <c r="S2704" s="8">
        <v>65</v>
      </c>
      <c r="T2704" s="8">
        <v>53.9</v>
      </c>
      <c r="U2704">
        <v>0</v>
      </c>
      <c r="V2704" s="8">
        <v>0</v>
      </c>
      <c r="W2704" s="8">
        <v>0</v>
      </c>
      <c r="X2704" s="8">
        <v>53.9</v>
      </c>
    </row>
    <row r="2705" spans="1:24" x14ac:dyDescent="0.25">
      <c r="A2705" t="s">
        <v>3031</v>
      </c>
      <c r="B2705" s="1">
        <v>45379</v>
      </c>
      <c r="C2705" t="s">
        <v>174</v>
      </c>
      <c r="D2705" t="s">
        <v>175</v>
      </c>
      <c r="E2705" t="s">
        <v>150</v>
      </c>
      <c r="F2705" t="s">
        <v>54</v>
      </c>
      <c r="G2705" t="s">
        <v>151</v>
      </c>
      <c r="H2705" t="s">
        <v>152</v>
      </c>
      <c r="I2705" t="s">
        <v>66</v>
      </c>
      <c r="J2705" t="s">
        <v>67</v>
      </c>
      <c r="K2705" t="s">
        <v>33</v>
      </c>
      <c r="L2705" s="13">
        <v>4.5</v>
      </c>
      <c r="M2705" s="8">
        <v>2.1</v>
      </c>
      <c r="N2705">
        <v>93</v>
      </c>
      <c r="O2705" s="8">
        <v>418.5</v>
      </c>
      <c r="P2705" s="14">
        <v>2.3E-3</v>
      </c>
      <c r="Q2705" s="8">
        <v>0.96</v>
      </c>
      <c r="R2705" s="8">
        <v>417.54</v>
      </c>
      <c r="S2705" s="8">
        <v>195.3</v>
      </c>
      <c r="T2705" s="8">
        <v>222.24</v>
      </c>
      <c r="U2705">
        <v>0</v>
      </c>
      <c r="V2705" s="8">
        <v>0</v>
      </c>
      <c r="W2705" s="8">
        <v>0</v>
      </c>
      <c r="X2705" s="8">
        <v>222.24</v>
      </c>
    </row>
    <row r="2706" spans="1:24" x14ac:dyDescent="0.25">
      <c r="A2706" t="s">
        <v>3032</v>
      </c>
      <c r="B2706" s="1">
        <v>45828</v>
      </c>
      <c r="C2706" t="s">
        <v>272</v>
      </c>
      <c r="D2706" t="s">
        <v>273</v>
      </c>
      <c r="E2706" t="s">
        <v>27</v>
      </c>
      <c r="F2706" t="s">
        <v>54</v>
      </c>
      <c r="G2706" t="s">
        <v>29</v>
      </c>
      <c r="H2706" t="s">
        <v>30</v>
      </c>
      <c r="I2706" t="s">
        <v>112</v>
      </c>
      <c r="J2706" t="s">
        <v>113</v>
      </c>
      <c r="K2706" t="s">
        <v>42</v>
      </c>
      <c r="L2706" s="13">
        <v>8.5</v>
      </c>
      <c r="M2706" s="8">
        <v>2.8</v>
      </c>
      <c r="N2706">
        <v>279</v>
      </c>
      <c r="O2706" s="8">
        <v>2371.5</v>
      </c>
      <c r="P2706" s="14">
        <v>3.5999999999999999E-3</v>
      </c>
      <c r="Q2706" s="8">
        <v>8.5399999999999991</v>
      </c>
      <c r="R2706" s="8">
        <v>2362.96</v>
      </c>
      <c r="S2706" s="8">
        <v>781.2</v>
      </c>
      <c r="T2706" s="8">
        <v>1581.76</v>
      </c>
      <c r="U2706">
        <v>0</v>
      </c>
      <c r="V2706" s="8">
        <v>0</v>
      </c>
      <c r="W2706" s="8">
        <v>0</v>
      </c>
      <c r="X2706" s="8">
        <v>1581.76</v>
      </c>
    </row>
    <row r="2707" spans="1:24" x14ac:dyDescent="0.25">
      <c r="A2707" t="s">
        <v>3033</v>
      </c>
      <c r="B2707" s="1">
        <v>45661</v>
      </c>
      <c r="C2707" t="s">
        <v>87</v>
      </c>
      <c r="D2707" t="s">
        <v>88</v>
      </c>
      <c r="E2707" t="s">
        <v>63</v>
      </c>
      <c r="F2707" t="s">
        <v>89</v>
      </c>
      <c r="G2707" t="s">
        <v>64</v>
      </c>
      <c r="H2707" t="s">
        <v>65</v>
      </c>
      <c r="I2707" t="s">
        <v>47</v>
      </c>
      <c r="J2707" t="s">
        <v>48</v>
      </c>
      <c r="K2707" t="s">
        <v>49</v>
      </c>
      <c r="L2707" s="13">
        <v>5</v>
      </c>
      <c r="M2707" s="8">
        <v>3.2</v>
      </c>
      <c r="N2707">
        <v>228</v>
      </c>
      <c r="O2707" s="8">
        <v>1140</v>
      </c>
      <c r="P2707" s="14">
        <v>8.3099999999999993E-2</v>
      </c>
      <c r="Q2707" s="8">
        <v>94.73</v>
      </c>
      <c r="R2707" s="8">
        <v>1045.27</v>
      </c>
      <c r="S2707" s="8">
        <v>729.6</v>
      </c>
      <c r="T2707" s="8">
        <v>315.67</v>
      </c>
      <c r="U2707">
        <v>0</v>
      </c>
      <c r="V2707" s="8">
        <v>0</v>
      </c>
      <c r="W2707" s="8">
        <v>0</v>
      </c>
      <c r="X2707" s="8">
        <v>315.67</v>
      </c>
    </row>
    <row r="2708" spans="1:24" x14ac:dyDescent="0.25">
      <c r="A2708" t="s">
        <v>3034</v>
      </c>
      <c r="B2708" s="1">
        <v>45361</v>
      </c>
      <c r="C2708" t="s">
        <v>458</v>
      </c>
      <c r="D2708" t="s">
        <v>459</v>
      </c>
      <c r="E2708" t="s">
        <v>27</v>
      </c>
      <c r="F2708" t="s">
        <v>89</v>
      </c>
      <c r="G2708" t="s">
        <v>38</v>
      </c>
      <c r="H2708" t="s">
        <v>39</v>
      </c>
      <c r="I2708" t="s">
        <v>31</v>
      </c>
      <c r="J2708" t="s">
        <v>32</v>
      </c>
      <c r="K2708" t="s">
        <v>33</v>
      </c>
      <c r="L2708" s="13">
        <v>5.8</v>
      </c>
      <c r="M2708" s="8">
        <v>2.7</v>
      </c>
      <c r="N2708">
        <v>130</v>
      </c>
      <c r="O2708" s="8">
        <v>754</v>
      </c>
      <c r="P2708" s="14">
        <v>4.8099999999999997E-2</v>
      </c>
      <c r="Q2708" s="8">
        <v>36.270000000000003</v>
      </c>
      <c r="R2708" s="8">
        <v>717.73</v>
      </c>
      <c r="S2708" s="8">
        <v>351</v>
      </c>
      <c r="T2708" s="8">
        <v>366.73</v>
      </c>
      <c r="U2708">
        <v>0</v>
      </c>
      <c r="V2708" s="8">
        <v>0</v>
      </c>
      <c r="W2708" s="8">
        <v>0</v>
      </c>
      <c r="X2708" s="8">
        <v>366.73</v>
      </c>
    </row>
    <row r="2709" spans="1:24" x14ac:dyDescent="0.25">
      <c r="A2709" t="s">
        <v>3035</v>
      </c>
      <c r="B2709" s="1">
        <v>45830</v>
      </c>
      <c r="C2709" t="s">
        <v>501</v>
      </c>
      <c r="D2709" t="s">
        <v>502</v>
      </c>
      <c r="E2709" t="s">
        <v>27</v>
      </c>
      <c r="F2709" t="s">
        <v>37</v>
      </c>
      <c r="G2709" t="s">
        <v>29</v>
      </c>
      <c r="H2709" t="s">
        <v>30</v>
      </c>
      <c r="I2709" t="s">
        <v>112</v>
      </c>
      <c r="J2709" t="s">
        <v>113</v>
      </c>
      <c r="K2709" t="s">
        <v>42</v>
      </c>
      <c r="L2709" s="13">
        <v>8.5</v>
      </c>
      <c r="M2709" s="8">
        <v>2.8</v>
      </c>
      <c r="N2709">
        <v>21</v>
      </c>
      <c r="O2709" s="8">
        <v>178.5</v>
      </c>
      <c r="P2709" s="14">
        <v>0.46079999999999999</v>
      </c>
      <c r="Q2709" s="8">
        <v>82.25</v>
      </c>
      <c r="R2709" s="8">
        <v>96.25</v>
      </c>
      <c r="S2709" s="8">
        <v>58.8</v>
      </c>
      <c r="T2709" s="8">
        <v>37.450000000000003</v>
      </c>
      <c r="U2709">
        <v>0</v>
      </c>
      <c r="V2709" s="8">
        <v>0</v>
      </c>
      <c r="W2709" s="8">
        <v>0</v>
      </c>
      <c r="X2709" s="8">
        <v>37.450000000000003</v>
      </c>
    </row>
    <row r="2710" spans="1:24" x14ac:dyDescent="0.25">
      <c r="A2710" t="s">
        <v>3036</v>
      </c>
      <c r="B2710" s="1">
        <v>45849</v>
      </c>
      <c r="C2710" t="s">
        <v>350</v>
      </c>
      <c r="D2710" t="s">
        <v>351</v>
      </c>
      <c r="E2710" t="s">
        <v>63</v>
      </c>
      <c r="F2710" t="s">
        <v>89</v>
      </c>
      <c r="G2710" t="s">
        <v>64</v>
      </c>
      <c r="H2710" t="s">
        <v>65</v>
      </c>
      <c r="I2710" t="s">
        <v>31</v>
      </c>
      <c r="J2710" t="s">
        <v>32</v>
      </c>
      <c r="K2710" t="s">
        <v>33</v>
      </c>
      <c r="L2710" s="13">
        <v>5.8</v>
      </c>
      <c r="M2710" s="8">
        <v>2.7</v>
      </c>
      <c r="N2710">
        <v>104</v>
      </c>
      <c r="O2710" s="8">
        <v>603.20000000000005</v>
      </c>
      <c r="P2710" s="14">
        <v>0.1628</v>
      </c>
      <c r="Q2710" s="8">
        <v>98.2</v>
      </c>
      <c r="R2710" s="8">
        <v>505</v>
      </c>
      <c r="S2710" s="8">
        <v>280.8</v>
      </c>
      <c r="T2710" s="8">
        <v>224.2</v>
      </c>
      <c r="U2710">
        <v>0</v>
      </c>
      <c r="V2710" s="8">
        <v>0</v>
      </c>
      <c r="W2710" s="8">
        <v>0</v>
      </c>
      <c r="X2710" s="8">
        <v>224.2</v>
      </c>
    </row>
    <row r="2711" spans="1:24" x14ac:dyDescent="0.25">
      <c r="A2711" t="s">
        <v>3037</v>
      </c>
      <c r="B2711" s="1">
        <v>45811</v>
      </c>
      <c r="C2711" t="s">
        <v>386</v>
      </c>
      <c r="D2711" t="s">
        <v>387</v>
      </c>
      <c r="E2711" t="s">
        <v>27</v>
      </c>
      <c r="F2711" t="s">
        <v>54</v>
      </c>
      <c r="G2711" t="s">
        <v>38</v>
      </c>
      <c r="H2711" t="s">
        <v>39</v>
      </c>
      <c r="I2711" t="s">
        <v>99</v>
      </c>
      <c r="J2711" t="s">
        <v>100</v>
      </c>
      <c r="K2711" t="s">
        <v>49</v>
      </c>
      <c r="L2711" s="13">
        <v>3.8</v>
      </c>
      <c r="M2711" s="8">
        <v>2.6</v>
      </c>
      <c r="N2711">
        <v>17</v>
      </c>
      <c r="O2711" s="8">
        <v>64.599999999999994</v>
      </c>
      <c r="P2711" s="14">
        <v>3.1699999999999999E-2</v>
      </c>
      <c r="Q2711" s="8">
        <v>2.0499999999999998</v>
      </c>
      <c r="R2711" s="8">
        <v>62.55</v>
      </c>
      <c r="S2711" s="8">
        <v>44.2</v>
      </c>
      <c r="T2711" s="8">
        <v>18.350000000000001</v>
      </c>
      <c r="U2711">
        <v>0</v>
      </c>
      <c r="V2711" s="8">
        <v>0</v>
      </c>
      <c r="W2711" s="8">
        <v>0</v>
      </c>
      <c r="X2711" s="8">
        <v>18.350000000000001</v>
      </c>
    </row>
    <row r="2712" spans="1:24" x14ac:dyDescent="0.25">
      <c r="A2712" t="s">
        <v>3038</v>
      </c>
      <c r="B2712" s="1">
        <v>46097</v>
      </c>
      <c r="C2712" t="s">
        <v>285</v>
      </c>
      <c r="D2712" t="s">
        <v>286</v>
      </c>
      <c r="E2712" t="s">
        <v>27</v>
      </c>
      <c r="F2712" t="s">
        <v>89</v>
      </c>
      <c r="G2712" t="s">
        <v>29</v>
      </c>
      <c r="H2712" t="s">
        <v>30</v>
      </c>
      <c r="I2712" t="s">
        <v>40</v>
      </c>
      <c r="J2712" t="s">
        <v>41</v>
      </c>
      <c r="K2712" t="s">
        <v>42</v>
      </c>
      <c r="L2712" s="13">
        <v>14.5</v>
      </c>
      <c r="M2712" s="8">
        <v>4.2</v>
      </c>
      <c r="N2712">
        <v>224</v>
      </c>
      <c r="O2712" s="8">
        <v>3248</v>
      </c>
      <c r="P2712" s="14">
        <v>0.13650000000000001</v>
      </c>
      <c r="Q2712" s="8">
        <v>443.35</v>
      </c>
      <c r="R2712" s="8">
        <v>2804.65</v>
      </c>
      <c r="S2712" s="8">
        <v>940.8</v>
      </c>
      <c r="T2712" s="8">
        <v>1863.85</v>
      </c>
      <c r="U2712">
        <v>0</v>
      </c>
      <c r="V2712" s="8">
        <v>0</v>
      </c>
      <c r="W2712" s="8">
        <v>0</v>
      </c>
      <c r="X2712" s="8">
        <v>1863.85</v>
      </c>
    </row>
    <row r="2713" spans="1:24" x14ac:dyDescent="0.25">
      <c r="A2713" t="s">
        <v>3039</v>
      </c>
      <c r="B2713" s="1">
        <v>45811</v>
      </c>
      <c r="C2713" t="s">
        <v>174</v>
      </c>
      <c r="D2713" t="s">
        <v>175</v>
      </c>
      <c r="E2713" t="s">
        <v>150</v>
      </c>
      <c r="F2713" t="s">
        <v>54</v>
      </c>
      <c r="G2713" t="s">
        <v>151</v>
      </c>
      <c r="H2713" t="s">
        <v>152</v>
      </c>
      <c r="I2713" t="s">
        <v>130</v>
      </c>
      <c r="J2713" t="s">
        <v>131</v>
      </c>
      <c r="K2713" t="s">
        <v>42</v>
      </c>
      <c r="L2713" s="13">
        <v>4.8</v>
      </c>
      <c r="M2713" s="8">
        <v>1.4</v>
      </c>
      <c r="N2713">
        <v>70</v>
      </c>
      <c r="O2713" s="8">
        <v>336</v>
      </c>
      <c r="P2713" s="14">
        <v>1.14E-2</v>
      </c>
      <c r="Q2713" s="8">
        <v>3.83</v>
      </c>
      <c r="R2713" s="8">
        <v>332.17</v>
      </c>
      <c r="S2713" s="8">
        <v>98</v>
      </c>
      <c r="T2713" s="8">
        <v>234.17</v>
      </c>
      <c r="U2713">
        <v>0</v>
      </c>
      <c r="V2713" s="8">
        <v>0</v>
      </c>
      <c r="W2713" s="8">
        <v>0</v>
      </c>
      <c r="X2713" s="8">
        <v>234.17</v>
      </c>
    </row>
    <row r="2714" spans="1:24" x14ac:dyDescent="0.25">
      <c r="A2714" t="s">
        <v>3040</v>
      </c>
      <c r="B2714" s="1">
        <v>45859</v>
      </c>
      <c r="C2714" t="s">
        <v>229</v>
      </c>
      <c r="D2714" t="s">
        <v>230</v>
      </c>
      <c r="E2714" t="s">
        <v>27</v>
      </c>
      <c r="F2714" t="s">
        <v>54</v>
      </c>
      <c r="G2714" t="s">
        <v>29</v>
      </c>
      <c r="H2714" t="s">
        <v>30</v>
      </c>
      <c r="I2714" t="s">
        <v>57</v>
      </c>
      <c r="J2714" t="s">
        <v>58</v>
      </c>
      <c r="K2714" t="s">
        <v>59</v>
      </c>
      <c r="L2714" s="13">
        <v>10.5</v>
      </c>
      <c r="M2714" s="8">
        <v>7.5</v>
      </c>
      <c r="N2714">
        <v>14</v>
      </c>
      <c r="O2714" s="8">
        <v>147</v>
      </c>
      <c r="P2714" s="14">
        <v>5.7999999999999996E-3</v>
      </c>
      <c r="Q2714" s="8">
        <v>0.85</v>
      </c>
      <c r="R2714" s="8">
        <v>146.15</v>
      </c>
      <c r="S2714" s="8">
        <v>105</v>
      </c>
      <c r="T2714" s="8">
        <v>41.15</v>
      </c>
      <c r="U2714">
        <v>0</v>
      </c>
      <c r="V2714" s="8">
        <v>0</v>
      </c>
      <c r="W2714" s="8">
        <v>0</v>
      </c>
      <c r="X2714" s="8">
        <v>41.15</v>
      </c>
    </row>
    <row r="2715" spans="1:24" x14ac:dyDescent="0.25">
      <c r="A2715" t="s">
        <v>3041</v>
      </c>
      <c r="B2715" s="1">
        <v>45312</v>
      </c>
      <c r="C2715" t="s">
        <v>455</v>
      </c>
      <c r="D2715" t="s">
        <v>456</v>
      </c>
      <c r="E2715" t="s">
        <v>71</v>
      </c>
      <c r="F2715" t="s">
        <v>89</v>
      </c>
      <c r="G2715" t="s">
        <v>165</v>
      </c>
      <c r="H2715" t="s">
        <v>166</v>
      </c>
      <c r="I2715" t="s">
        <v>99</v>
      </c>
      <c r="J2715" t="s">
        <v>100</v>
      </c>
      <c r="K2715" t="s">
        <v>49</v>
      </c>
      <c r="L2715" s="13">
        <v>3.8</v>
      </c>
      <c r="M2715" s="8">
        <v>2.6</v>
      </c>
      <c r="N2715">
        <v>93</v>
      </c>
      <c r="O2715" s="8">
        <v>353.4</v>
      </c>
      <c r="P2715" s="14">
        <v>3.32E-2</v>
      </c>
      <c r="Q2715" s="8">
        <v>11.73</v>
      </c>
      <c r="R2715" s="8">
        <v>341.67</v>
      </c>
      <c r="S2715" s="8">
        <v>241.8</v>
      </c>
      <c r="T2715" s="8">
        <v>99.87</v>
      </c>
      <c r="U2715">
        <v>0</v>
      </c>
      <c r="V2715" s="8">
        <v>0</v>
      </c>
      <c r="W2715" s="8">
        <v>0</v>
      </c>
      <c r="X2715" s="8">
        <v>99.87</v>
      </c>
    </row>
    <row r="2716" spans="1:24" x14ac:dyDescent="0.25">
      <c r="A2716" t="s">
        <v>3042</v>
      </c>
      <c r="B2716" s="1">
        <v>45691</v>
      </c>
      <c r="C2716" t="s">
        <v>177</v>
      </c>
      <c r="D2716" t="s">
        <v>178</v>
      </c>
      <c r="E2716" t="s">
        <v>27</v>
      </c>
      <c r="F2716" t="s">
        <v>37</v>
      </c>
      <c r="G2716" t="s">
        <v>29</v>
      </c>
      <c r="H2716" t="s">
        <v>30</v>
      </c>
      <c r="I2716" t="s">
        <v>122</v>
      </c>
      <c r="J2716" t="s">
        <v>123</v>
      </c>
      <c r="K2716" t="s">
        <v>59</v>
      </c>
      <c r="L2716" s="13">
        <v>5.5</v>
      </c>
      <c r="M2716" s="8">
        <v>3.8</v>
      </c>
      <c r="N2716">
        <v>2</v>
      </c>
      <c r="O2716" s="8">
        <v>11</v>
      </c>
      <c r="P2716" s="14">
        <v>1.7100000000000001E-2</v>
      </c>
      <c r="Q2716" s="8">
        <v>0.19</v>
      </c>
      <c r="R2716" s="8">
        <v>10.81</v>
      </c>
      <c r="S2716" s="8">
        <v>7.6</v>
      </c>
      <c r="T2716" s="8">
        <v>3.21</v>
      </c>
      <c r="U2716">
        <v>0</v>
      </c>
      <c r="V2716" s="8">
        <v>0</v>
      </c>
      <c r="W2716" s="8">
        <v>0</v>
      </c>
      <c r="X2716" s="8">
        <v>3.21</v>
      </c>
    </row>
    <row r="2717" spans="1:24" x14ac:dyDescent="0.25">
      <c r="A2717" t="s">
        <v>3043</v>
      </c>
      <c r="B2717" s="1">
        <v>46186</v>
      </c>
      <c r="C2717" t="s">
        <v>331</v>
      </c>
      <c r="D2717" t="s">
        <v>332</v>
      </c>
      <c r="E2717" t="s">
        <v>150</v>
      </c>
      <c r="F2717" t="s">
        <v>37</v>
      </c>
      <c r="G2717" t="s">
        <v>151</v>
      </c>
      <c r="H2717" t="s">
        <v>152</v>
      </c>
      <c r="I2717" t="s">
        <v>104</v>
      </c>
      <c r="J2717" t="s">
        <v>105</v>
      </c>
      <c r="K2717" t="s">
        <v>49</v>
      </c>
      <c r="L2717" s="13">
        <v>4.2</v>
      </c>
      <c r="M2717" s="8">
        <v>2.8</v>
      </c>
      <c r="N2717">
        <v>12</v>
      </c>
      <c r="O2717" s="8">
        <v>50.4</v>
      </c>
      <c r="P2717" s="14">
        <v>1.67E-2</v>
      </c>
      <c r="Q2717" s="8">
        <v>0.84</v>
      </c>
      <c r="R2717" s="8">
        <v>49.56</v>
      </c>
      <c r="S2717" s="8">
        <v>33.6</v>
      </c>
      <c r="T2717" s="8">
        <v>15.96</v>
      </c>
      <c r="U2717">
        <v>0</v>
      </c>
      <c r="V2717" s="8">
        <v>0</v>
      </c>
      <c r="W2717" s="8">
        <v>0</v>
      </c>
      <c r="X2717" s="8">
        <v>15.96</v>
      </c>
    </row>
    <row r="2718" spans="1:24" x14ac:dyDescent="0.25">
      <c r="A2718" t="s">
        <v>3044</v>
      </c>
      <c r="B2718" s="1">
        <v>45773</v>
      </c>
      <c r="C2718" t="s">
        <v>480</v>
      </c>
      <c r="D2718" t="s">
        <v>481</v>
      </c>
      <c r="E2718" t="s">
        <v>63</v>
      </c>
      <c r="F2718" t="s">
        <v>54</v>
      </c>
      <c r="G2718" t="s">
        <v>79</v>
      </c>
      <c r="H2718" t="s">
        <v>80</v>
      </c>
      <c r="I2718" t="s">
        <v>122</v>
      </c>
      <c r="J2718" t="s">
        <v>123</v>
      </c>
      <c r="K2718" t="s">
        <v>59</v>
      </c>
      <c r="L2718" s="13">
        <v>5.5</v>
      </c>
      <c r="M2718" s="8">
        <v>3.8</v>
      </c>
      <c r="N2718">
        <v>70</v>
      </c>
      <c r="O2718" s="8">
        <v>385</v>
      </c>
      <c r="P2718" s="14">
        <v>3.5000000000000001E-3</v>
      </c>
      <c r="Q2718" s="8">
        <v>1.35</v>
      </c>
      <c r="R2718" s="8">
        <v>383.65</v>
      </c>
      <c r="S2718" s="8">
        <v>266</v>
      </c>
      <c r="T2718" s="8">
        <v>117.65</v>
      </c>
      <c r="U2718">
        <v>0</v>
      </c>
      <c r="V2718" s="8">
        <v>0</v>
      </c>
      <c r="W2718" s="8">
        <v>0</v>
      </c>
      <c r="X2718" s="8">
        <v>117.65</v>
      </c>
    </row>
    <row r="2719" spans="1:24" x14ac:dyDescent="0.25">
      <c r="A2719" t="s">
        <v>3045</v>
      </c>
      <c r="B2719" s="1">
        <v>45336</v>
      </c>
      <c r="C2719" t="s">
        <v>77</v>
      </c>
      <c r="D2719" t="s">
        <v>78</v>
      </c>
      <c r="E2719" t="s">
        <v>63</v>
      </c>
      <c r="F2719" t="s">
        <v>37</v>
      </c>
      <c r="G2719" t="s">
        <v>64</v>
      </c>
      <c r="H2719" t="s">
        <v>65</v>
      </c>
      <c r="I2719" t="s">
        <v>144</v>
      </c>
      <c r="J2719" t="s">
        <v>145</v>
      </c>
      <c r="K2719" t="s">
        <v>33</v>
      </c>
      <c r="L2719" s="13">
        <v>12</v>
      </c>
      <c r="M2719" s="8">
        <v>6.5</v>
      </c>
      <c r="N2719">
        <v>36</v>
      </c>
      <c r="O2719" s="8">
        <v>432</v>
      </c>
      <c r="P2719" s="14">
        <v>1.66E-2</v>
      </c>
      <c r="Q2719" s="8">
        <v>7.17</v>
      </c>
      <c r="R2719" s="8">
        <v>424.83</v>
      </c>
      <c r="S2719" s="8">
        <v>234</v>
      </c>
      <c r="T2719" s="8">
        <v>190.83</v>
      </c>
      <c r="U2719">
        <v>0</v>
      </c>
      <c r="V2719" s="8">
        <v>0</v>
      </c>
      <c r="W2719" s="8">
        <v>0</v>
      </c>
      <c r="X2719" s="8">
        <v>190.83</v>
      </c>
    </row>
    <row r="2720" spans="1:24" x14ac:dyDescent="0.25">
      <c r="A2720" t="s">
        <v>3046</v>
      </c>
      <c r="B2720" s="1">
        <v>45942</v>
      </c>
      <c r="C2720" t="s">
        <v>229</v>
      </c>
      <c r="D2720" t="s">
        <v>230</v>
      </c>
      <c r="E2720" t="s">
        <v>27</v>
      </c>
      <c r="F2720" t="s">
        <v>54</v>
      </c>
      <c r="G2720" t="s">
        <v>38</v>
      </c>
      <c r="H2720" t="s">
        <v>39</v>
      </c>
      <c r="I2720" t="s">
        <v>117</v>
      </c>
      <c r="J2720" t="s">
        <v>118</v>
      </c>
      <c r="K2720" t="s">
        <v>59</v>
      </c>
      <c r="L2720" s="13">
        <v>6</v>
      </c>
      <c r="M2720" s="8">
        <v>4.2</v>
      </c>
      <c r="N2720">
        <v>70</v>
      </c>
      <c r="O2720" s="8">
        <v>420</v>
      </c>
      <c r="P2720" s="14">
        <v>2.8400000000000002E-2</v>
      </c>
      <c r="Q2720" s="8">
        <v>11.93</v>
      </c>
      <c r="R2720" s="8">
        <v>408.07</v>
      </c>
      <c r="S2720" s="8">
        <v>294</v>
      </c>
      <c r="T2720" s="8">
        <v>114.07</v>
      </c>
      <c r="U2720">
        <v>0</v>
      </c>
      <c r="V2720" s="8">
        <v>0</v>
      </c>
      <c r="W2720" s="8">
        <v>0</v>
      </c>
      <c r="X2720" s="8">
        <v>114.07</v>
      </c>
    </row>
    <row r="2721" spans="1:24" x14ac:dyDescent="0.25">
      <c r="A2721" t="s">
        <v>3047</v>
      </c>
      <c r="B2721" s="1">
        <v>45688</v>
      </c>
      <c r="C2721" t="s">
        <v>667</v>
      </c>
      <c r="D2721" t="s">
        <v>668</v>
      </c>
      <c r="E2721" t="s">
        <v>63</v>
      </c>
      <c r="F2721" t="s">
        <v>54</v>
      </c>
      <c r="G2721" t="s">
        <v>64</v>
      </c>
      <c r="H2721" t="s">
        <v>65</v>
      </c>
      <c r="I2721" t="s">
        <v>47</v>
      </c>
      <c r="J2721" t="s">
        <v>48</v>
      </c>
      <c r="K2721" t="s">
        <v>49</v>
      </c>
      <c r="L2721" s="13">
        <v>5</v>
      </c>
      <c r="M2721" s="8">
        <v>3.2</v>
      </c>
      <c r="N2721">
        <v>74</v>
      </c>
      <c r="O2721" s="8">
        <v>370</v>
      </c>
      <c r="P2721" s="14">
        <v>3.9199999999999999E-2</v>
      </c>
      <c r="Q2721" s="8">
        <v>14.5</v>
      </c>
      <c r="R2721" s="8">
        <v>355.5</v>
      </c>
      <c r="S2721" s="8">
        <v>236.8</v>
      </c>
      <c r="T2721" s="8">
        <v>118.7</v>
      </c>
      <c r="U2721">
        <v>0</v>
      </c>
      <c r="V2721" s="8">
        <v>0</v>
      </c>
      <c r="W2721" s="8">
        <v>0</v>
      </c>
      <c r="X2721" s="8">
        <v>118.7</v>
      </c>
    </row>
    <row r="2722" spans="1:24" x14ac:dyDescent="0.25">
      <c r="A2722" t="s">
        <v>3048</v>
      </c>
      <c r="B2722" s="1">
        <v>45674</v>
      </c>
      <c r="C2722" t="s">
        <v>171</v>
      </c>
      <c r="D2722" t="s">
        <v>172</v>
      </c>
      <c r="E2722" t="s">
        <v>27</v>
      </c>
      <c r="F2722" t="s">
        <v>46</v>
      </c>
      <c r="G2722" t="s">
        <v>29</v>
      </c>
      <c r="H2722" t="s">
        <v>30</v>
      </c>
      <c r="I2722" t="s">
        <v>40</v>
      </c>
      <c r="J2722" t="s">
        <v>41</v>
      </c>
      <c r="K2722" t="s">
        <v>42</v>
      </c>
      <c r="L2722" s="13">
        <v>14.5</v>
      </c>
      <c r="M2722" s="8">
        <v>4.2</v>
      </c>
      <c r="N2722">
        <v>35</v>
      </c>
      <c r="O2722" s="8">
        <v>507.5</v>
      </c>
      <c r="P2722" s="14">
        <v>0.18279999999999999</v>
      </c>
      <c r="Q2722" s="8">
        <v>92.77</v>
      </c>
      <c r="R2722" s="8">
        <v>414.73</v>
      </c>
      <c r="S2722" s="8">
        <v>147</v>
      </c>
      <c r="T2722" s="8">
        <v>267.73</v>
      </c>
      <c r="U2722">
        <v>0</v>
      </c>
      <c r="V2722" s="8">
        <v>0</v>
      </c>
      <c r="W2722" s="8">
        <v>0</v>
      </c>
      <c r="X2722" s="8">
        <v>267.73</v>
      </c>
    </row>
    <row r="2723" spans="1:24" x14ac:dyDescent="0.25">
      <c r="A2723" t="s">
        <v>3049</v>
      </c>
      <c r="B2723" s="1">
        <v>45551</v>
      </c>
      <c r="C2723" t="s">
        <v>215</v>
      </c>
      <c r="D2723" t="s">
        <v>216</v>
      </c>
      <c r="E2723" t="s">
        <v>27</v>
      </c>
      <c r="F2723" t="s">
        <v>54</v>
      </c>
      <c r="G2723" t="s">
        <v>38</v>
      </c>
      <c r="H2723" t="s">
        <v>39</v>
      </c>
      <c r="I2723" t="s">
        <v>31</v>
      </c>
      <c r="J2723" t="s">
        <v>32</v>
      </c>
      <c r="K2723" t="s">
        <v>33</v>
      </c>
      <c r="L2723" s="13">
        <v>5.8</v>
      </c>
      <c r="M2723" s="8">
        <v>2.7</v>
      </c>
      <c r="N2723">
        <v>27</v>
      </c>
      <c r="O2723" s="8">
        <v>156.6</v>
      </c>
      <c r="P2723" s="14">
        <v>1.7600000000000001E-2</v>
      </c>
      <c r="Q2723" s="8">
        <v>2.76</v>
      </c>
      <c r="R2723" s="8">
        <v>153.84</v>
      </c>
      <c r="S2723" s="8">
        <v>72.900000000000006</v>
      </c>
      <c r="T2723" s="8">
        <v>80.94</v>
      </c>
      <c r="U2723">
        <v>0</v>
      </c>
      <c r="V2723" s="8">
        <v>0</v>
      </c>
      <c r="W2723" s="8">
        <v>0</v>
      </c>
      <c r="X2723" s="8">
        <v>80.94</v>
      </c>
    </row>
    <row r="2724" spans="1:24" x14ac:dyDescent="0.25">
      <c r="A2724" t="s">
        <v>3050</v>
      </c>
      <c r="B2724" s="1">
        <v>46057</v>
      </c>
      <c r="C2724" t="s">
        <v>315</v>
      </c>
      <c r="D2724" t="s">
        <v>316</v>
      </c>
      <c r="E2724" t="s">
        <v>27</v>
      </c>
      <c r="F2724" t="s">
        <v>46</v>
      </c>
      <c r="G2724" t="s">
        <v>29</v>
      </c>
      <c r="H2724" t="s">
        <v>30</v>
      </c>
      <c r="I2724" t="s">
        <v>127</v>
      </c>
      <c r="J2724" t="s">
        <v>128</v>
      </c>
      <c r="K2724" t="s">
        <v>33</v>
      </c>
      <c r="L2724" s="13">
        <v>7.2</v>
      </c>
      <c r="M2724" s="8">
        <v>3.6</v>
      </c>
      <c r="N2724">
        <v>9</v>
      </c>
      <c r="O2724" s="8">
        <v>64.8</v>
      </c>
      <c r="P2724" s="14">
        <v>0.123</v>
      </c>
      <c r="Q2724" s="8">
        <v>7.97</v>
      </c>
      <c r="R2724" s="8">
        <v>56.83</v>
      </c>
      <c r="S2724" s="8">
        <v>32.4</v>
      </c>
      <c r="T2724" s="8">
        <v>24.43</v>
      </c>
      <c r="U2724">
        <v>0</v>
      </c>
      <c r="V2724" s="8">
        <v>0</v>
      </c>
      <c r="W2724" s="8">
        <v>0</v>
      </c>
      <c r="X2724" s="8">
        <v>24.43</v>
      </c>
    </row>
    <row r="2725" spans="1:24" x14ac:dyDescent="0.25">
      <c r="A2725" t="s">
        <v>3051</v>
      </c>
      <c r="B2725" s="1">
        <v>45308</v>
      </c>
      <c r="C2725" t="s">
        <v>301</v>
      </c>
      <c r="D2725" t="s">
        <v>302</v>
      </c>
      <c r="E2725" t="s">
        <v>63</v>
      </c>
      <c r="F2725" t="s">
        <v>37</v>
      </c>
      <c r="G2725" t="s">
        <v>64</v>
      </c>
      <c r="H2725" t="s">
        <v>65</v>
      </c>
      <c r="I2725" t="s">
        <v>112</v>
      </c>
      <c r="J2725" t="s">
        <v>113</v>
      </c>
      <c r="K2725" t="s">
        <v>42</v>
      </c>
      <c r="L2725" s="13">
        <v>8.5</v>
      </c>
      <c r="M2725" s="8">
        <v>2.8</v>
      </c>
      <c r="N2725">
        <v>51</v>
      </c>
      <c r="O2725" s="8">
        <v>433.5</v>
      </c>
      <c r="P2725" s="14">
        <v>2.3E-3</v>
      </c>
      <c r="Q2725" s="8">
        <v>1</v>
      </c>
      <c r="R2725" s="8">
        <v>432.5</v>
      </c>
      <c r="S2725" s="8">
        <v>142.80000000000001</v>
      </c>
      <c r="T2725" s="8">
        <v>289.7</v>
      </c>
      <c r="U2725">
        <v>0</v>
      </c>
      <c r="V2725" s="8">
        <v>0</v>
      </c>
      <c r="W2725" s="8">
        <v>0</v>
      </c>
      <c r="X2725" s="8">
        <v>289.7</v>
      </c>
    </row>
    <row r="2726" spans="1:24" x14ac:dyDescent="0.25">
      <c r="A2726" t="s">
        <v>3052</v>
      </c>
      <c r="B2726" s="1">
        <v>45657</v>
      </c>
      <c r="C2726" t="s">
        <v>215</v>
      </c>
      <c r="D2726" t="s">
        <v>216</v>
      </c>
      <c r="E2726" t="s">
        <v>27</v>
      </c>
      <c r="F2726" t="s">
        <v>54</v>
      </c>
      <c r="G2726" t="s">
        <v>29</v>
      </c>
      <c r="H2726" t="s">
        <v>30</v>
      </c>
      <c r="I2726" t="s">
        <v>57</v>
      </c>
      <c r="J2726" t="s">
        <v>58</v>
      </c>
      <c r="K2726" t="s">
        <v>59</v>
      </c>
      <c r="L2726" s="13">
        <v>10.5</v>
      </c>
      <c r="M2726" s="8">
        <v>7.5</v>
      </c>
      <c r="N2726">
        <v>47</v>
      </c>
      <c r="O2726" s="8">
        <v>493.5</v>
      </c>
      <c r="P2726" s="14">
        <v>2.0000000000000001E-4</v>
      </c>
      <c r="Q2726" s="8">
        <v>0.1</v>
      </c>
      <c r="R2726" s="8">
        <v>493.4</v>
      </c>
      <c r="S2726" s="8">
        <v>352.5</v>
      </c>
      <c r="T2726" s="8">
        <v>140.9</v>
      </c>
      <c r="U2726">
        <v>0</v>
      </c>
      <c r="V2726" s="8">
        <v>0</v>
      </c>
      <c r="W2726" s="8">
        <v>0</v>
      </c>
      <c r="X2726" s="8">
        <v>140.9</v>
      </c>
    </row>
    <row r="2727" spans="1:24" x14ac:dyDescent="0.25">
      <c r="A2727" t="s">
        <v>3053</v>
      </c>
      <c r="B2727" s="1">
        <v>46099</v>
      </c>
      <c r="C2727" t="s">
        <v>94</v>
      </c>
      <c r="D2727" t="s">
        <v>95</v>
      </c>
      <c r="E2727" t="s">
        <v>53</v>
      </c>
      <c r="F2727" t="s">
        <v>46</v>
      </c>
      <c r="G2727" t="s">
        <v>55</v>
      </c>
      <c r="H2727" t="s">
        <v>56</v>
      </c>
      <c r="I2727" t="s">
        <v>74</v>
      </c>
      <c r="J2727" t="s">
        <v>75</v>
      </c>
      <c r="K2727" t="s">
        <v>49</v>
      </c>
      <c r="L2727" s="13">
        <v>11</v>
      </c>
      <c r="M2727" s="8">
        <v>6.8</v>
      </c>
      <c r="N2727">
        <v>53</v>
      </c>
      <c r="O2727" s="8">
        <v>583</v>
      </c>
      <c r="P2727" s="14">
        <v>0.1779</v>
      </c>
      <c r="Q2727" s="8">
        <v>103.72</v>
      </c>
      <c r="R2727" s="8">
        <v>479.28</v>
      </c>
      <c r="S2727" s="8">
        <v>360.4</v>
      </c>
      <c r="T2727" s="8">
        <v>118.88</v>
      </c>
      <c r="U2727">
        <v>0</v>
      </c>
      <c r="V2727" s="8">
        <v>0</v>
      </c>
      <c r="W2727" s="8">
        <v>0</v>
      </c>
      <c r="X2727" s="8">
        <v>118.88</v>
      </c>
    </row>
    <row r="2728" spans="1:24" x14ac:dyDescent="0.25">
      <c r="A2728" t="s">
        <v>3054</v>
      </c>
      <c r="B2728" s="1">
        <v>45361</v>
      </c>
      <c r="C2728" t="s">
        <v>120</v>
      </c>
      <c r="D2728" t="s">
        <v>121</v>
      </c>
      <c r="E2728" t="s">
        <v>63</v>
      </c>
      <c r="F2728" t="s">
        <v>89</v>
      </c>
      <c r="G2728" t="s">
        <v>79</v>
      </c>
      <c r="H2728" t="s">
        <v>80</v>
      </c>
      <c r="I2728" t="s">
        <v>66</v>
      </c>
      <c r="J2728" t="s">
        <v>67</v>
      </c>
      <c r="K2728" t="s">
        <v>33</v>
      </c>
      <c r="L2728" s="13">
        <v>4.5</v>
      </c>
      <c r="M2728" s="8">
        <v>2.1</v>
      </c>
      <c r="N2728">
        <v>32</v>
      </c>
      <c r="O2728" s="8">
        <v>144</v>
      </c>
      <c r="P2728" s="14">
        <v>5.9900000000000002E-2</v>
      </c>
      <c r="Q2728" s="8">
        <v>8.6300000000000008</v>
      </c>
      <c r="R2728" s="8">
        <v>135.37</v>
      </c>
      <c r="S2728" s="8">
        <v>67.2</v>
      </c>
      <c r="T2728" s="8">
        <v>68.17</v>
      </c>
      <c r="U2728">
        <v>0</v>
      </c>
      <c r="V2728" s="8">
        <v>0</v>
      </c>
      <c r="W2728" s="8">
        <v>0</v>
      </c>
      <c r="X2728" s="8">
        <v>68.17</v>
      </c>
    </row>
    <row r="2729" spans="1:24" x14ac:dyDescent="0.25">
      <c r="A2729" t="s">
        <v>3055</v>
      </c>
      <c r="B2729" s="1">
        <v>45645</v>
      </c>
      <c r="C2729" t="s">
        <v>445</v>
      </c>
      <c r="D2729" t="s">
        <v>446</v>
      </c>
      <c r="E2729" t="s">
        <v>71</v>
      </c>
      <c r="F2729" t="s">
        <v>89</v>
      </c>
      <c r="G2729" t="s">
        <v>165</v>
      </c>
      <c r="H2729" t="s">
        <v>166</v>
      </c>
      <c r="I2729" t="s">
        <v>66</v>
      </c>
      <c r="J2729" t="s">
        <v>67</v>
      </c>
      <c r="K2729" t="s">
        <v>33</v>
      </c>
      <c r="L2729" s="13">
        <v>4.5</v>
      </c>
      <c r="M2729" s="8">
        <v>2.1</v>
      </c>
      <c r="N2729">
        <v>73</v>
      </c>
      <c r="O2729" s="8">
        <v>328.5</v>
      </c>
      <c r="P2729" s="14">
        <v>0.11219999999999999</v>
      </c>
      <c r="Q2729" s="8">
        <v>36.86</v>
      </c>
      <c r="R2729" s="8">
        <v>291.64</v>
      </c>
      <c r="S2729" s="8">
        <v>153.30000000000001</v>
      </c>
      <c r="T2729" s="8">
        <v>138.34</v>
      </c>
      <c r="U2729">
        <v>0</v>
      </c>
      <c r="V2729" s="8">
        <v>0</v>
      </c>
      <c r="W2729" s="8">
        <v>0</v>
      </c>
      <c r="X2729" s="8">
        <v>138.34</v>
      </c>
    </row>
    <row r="2730" spans="1:24" x14ac:dyDescent="0.25">
      <c r="A2730" t="s">
        <v>3056</v>
      </c>
      <c r="B2730" s="1">
        <v>45538</v>
      </c>
      <c r="C2730" t="s">
        <v>386</v>
      </c>
      <c r="D2730" t="s">
        <v>387</v>
      </c>
      <c r="E2730" t="s">
        <v>27</v>
      </c>
      <c r="F2730" t="s">
        <v>54</v>
      </c>
      <c r="G2730" t="s">
        <v>29</v>
      </c>
      <c r="H2730" t="s">
        <v>30</v>
      </c>
      <c r="I2730" t="s">
        <v>117</v>
      </c>
      <c r="J2730" t="s">
        <v>118</v>
      </c>
      <c r="K2730" t="s">
        <v>59</v>
      </c>
      <c r="L2730" s="13">
        <v>6</v>
      </c>
      <c r="M2730" s="8">
        <v>4.2</v>
      </c>
      <c r="N2730">
        <v>47</v>
      </c>
      <c r="O2730" s="8">
        <v>282</v>
      </c>
      <c r="P2730" s="14">
        <v>8.5000000000000006E-3</v>
      </c>
      <c r="Q2730" s="8">
        <v>2.4</v>
      </c>
      <c r="R2730" s="8">
        <v>279.60000000000002</v>
      </c>
      <c r="S2730" s="8">
        <v>197.4</v>
      </c>
      <c r="T2730" s="8">
        <v>82.2</v>
      </c>
      <c r="U2730">
        <v>0</v>
      </c>
      <c r="V2730" s="8">
        <v>0</v>
      </c>
      <c r="W2730" s="8">
        <v>0</v>
      </c>
      <c r="X2730" s="8">
        <v>82.2</v>
      </c>
    </row>
    <row r="2731" spans="1:24" x14ac:dyDescent="0.25">
      <c r="A2731" t="s">
        <v>3057</v>
      </c>
      <c r="B2731" s="1">
        <v>46042</v>
      </c>
      <c r="C2731" t="s">
        <v>51</v>
      </c>
      <c r="D2731" t="s">
        <v>52</v>
      </c>
      <c r="E2731" t="s">
        <v>53</v>
      </c>
      <c r="F2731" t="s">
        <v>54</v>
      </c>
      <c r="G2731" t="s">
        <v>55</v>
      </c>
      <c r="H2731" t="s">
        <v>56</v>
      </c>
      <c r="I2731" t="s">
        <v>156</v>
      </c>
      <c r="J2731" t="s">
        <v>157</v>
      </c>
      <c r="K2731" t="s">
        <v>42</v>
      </c>
      <c r="L2731" s="13">
        <v>6.2</v>
      </c>
      <c r="M2731" s="8">
        <v>1.9</v>
      </c>
      <c r="N2731">
        <v>55</v>
      </c>
      <c r="O2731" s="8">
        <v>341</v>
      </c>
      <c r="P2731" s="14">
        <v>5.1000000000000004E-3</v>
      </c>
      <c r="Q2731" s="8">
        <v>1.74</v>
      </c>
      <c r="R2731" s="8">
        <v>339.26</v>
      </c>
      <c r="S2731" s="8">
        <v>104.5</v>
      </c>
      <c r="T2731" s="8">
        <v>234.76</v>
      </c>
      <c r="U2731">
        <v>0</v>
      </c>
      <c r="V2731" s="8">
        <v>0</v>
      </c>
      <c r="W2731" s="8">
        <v>0</v>
      </c>
      <c r="X2731" s="8">
        <v>234.76</v>
      </c>
    </row>
    <row r="2732" spans="1:24" x14ac:dyDescent="0.25">
      <c r="A2732" t="s">
        <v>3058</v>
      </c>
      <c r="B2732" s="1">
        <v>45964</v>
      </c>
      <c r="C2732" t="s">
        <v>69</v>
      </c>
      <c r="D2732" t="s">
        <v>70</v>
      </c>
      <c r="E2732" t="s">
        <v>71</v>
      </c>
      <c r="F2732" t="s">
        <v>37</v>
      </c>
      <c r="G2732" t="s">
        <v>72</v>
      </c>
      <c r="H2732" t="s">
        <v>73</v>
      </c>
      <c r="I2732" t="s">
        <v>127</v>
      </c>
      <c r="J2732" t="s">
        <v>128</v>
      </c>
      <c r="K2732" t="s">
        <v>33</v>
      </c>
      <c r="L2732" s="13">
        <v>7.2</v>
      </c>
      <c r="M2732" s="8">
        <v>3.6</v>
      </c>
      <c r="N2732">
        <v>12</v>
      </c>
      <c r="O2732" s="8">
        <v>86.4</v>
      </c>
      <c r="P2732" s="14">
        <v>7.0000000000000001E-3</v>
      </c>
      <c r="Q2732" s="8">
        <v>0.6</v>
      </c>
      <c r="R2732" s="8">
        <v>85.8</v>
      </c>
      <c r="S2732" s="8">
        <v>43.2</v>
      </c>
      <c r="T2732" s="8">
        <v>42.6</v>
      </c>
      <c r="U2732">
        <v>0</v>
      </c>
      <c r="V2732" s="8">
        <v>0</v>
      </c>
      <c r="W2732" s="8">
        <v>0</v>
      </c>
      <c r="X2732" s="8">
        <v>42.6</v>
      </c>
    </row>
    <row r="2733" spans="1:24" x14ac:dyDescent="0.25">
      <c r="A2733" t="s">
        <v>3059</v>
      </c>
      <c r="B2733" s="1">
        <v>45935</v>
      </c>
      <c r="C2733" t="s">
        <v>77</v>
      </c>
      <c r="D2733" t="s">
        <v>78</v>
      </c>
      <c r="E2733" t="s">
        <v>63</v>
      </c>
      <c r="F2733" t="s">
        <v>37</v>
      </c>
      <c r="G2733" t="s">
        <v>79</v>
      </c>
      <c r="H2733" t="s">
        <v>80</v>
      </c>
      <c r="I2733" t="s">
        <v>31</v>
      </c>
      <c r="J2733" t="s">
        <v>32</v>
      </c>
      <c r="K2733" t="s">
        <v>33</v>
      </c>
      <c r="L2733" s="13">
        <v>5.8</v>
      </c>
      <c r="M2733" s="8">
        <v>2.7</v>
      </c>
      <c r="N2733">
        <v>21</v>
      </c>
      <c r="O2733" s="8">
        <v>121.8</v>
      </c>
      <c r="P2733" s="14">
        <v>1.8599999999999998E-2</v>
      </c>
      <c r="Q2733" s="8">
        <v>2.27</v>
      </c>
      <c r="R2733" s="8">
        <v>119.53</v>
      </c>
      <c r="S2733" s="8">
        <v>56.7</v>
      </c>
      <c r="T2733" s="8">
        <v>62.83</v>
      </c>
      <c r="U2733">
        <v>0</v>
      </c>
      <c r="V2733" s="8">
        <v>0</v>
      </c>
      <c r="W2733" s="8">
        <v>0</v>
      </c>
      <c r="X2733" s="8">
        <v>62.83</v>
      </c>
    </row>
    <row r="2734" spans="1:24" x14ac:dyDescent="0.25">
      <c r="A2734" t="s">
        <v>3060</v>
      </c>
      <c r="B2734" s="1">
        <v>45398</v>
      </c>
      <c r="C2734" t="s">
        <v>162</v>
      </c>
      <c r="D2734" t="s">
        <v>163</v>
      </c>
      <c r="E2734" t="s">
        <v>150</v>
      </c>
      <c r="F2734" t="s">
        <v>89</v>
      </c>
      <c r="G2734" t="s">
        <v>151</v>
      </c>
      <c r="H2734" t="s">
        <v>152</v>
      </c>
      <c r="I2734" t="s">
        <v>47</v>
      </c>
      <c r="J2734" t="s">
        <v>48</v>
      </c>
      <c r="K2734" t="s">
        <v>49</v>
      </c>
      <c r="L2734" s="13">
        <v>5</v>
      </c>
      <c r="M2734" s="8">
        <v>3.2</v>
      </c>
      <c r="N2734">
        <v>24</v>
      </c>
      <c r="O2734" s="8">
        <v>120</v>
      </c>
      <c r="P2734" s="14">
        <v>0.10340000000000001</v>
      </c>
      <c r="Q2734" s="8">
        <v>12.41</v>
      </c>
      <c r="R2734" s="8">
        <v>107.59</v>
      </c>
      <c r="S2734" s="8">
        <v>76.8</v>
      </c>
      <c r="T2734" s="8">
        <v>30.79</v>
      </c>
      <c r="U2734">
        <v>0</v>
      </c>
      <c r="V2734" s="8">
        <v>0</v>
      </c>
      <c r="W2734" s="8">
        <v>0</v>
      </c>
      <c r="X2734" s="8">
        <v>30.79</v>
      </c>
    </row>
    <row r="2735" spans="1:24" x14ac:dyDescent="0.25">
      <c r="A2735" t="s">
        <v>3061</v>
      </c>
      <c r="B2735" s="1">
        <v>46082</v>
      </c>
      <c r="C2735" t="s">
        <v>678</v>
      </c>
      <c r="D2735" t="s">
        <v>679</v>
      </c>
      <c r="E2735" t="s">
        <v>63</v>
      </c>
      <c r="F2735" t="s">
        <v>89</v>
      </c>
      <c r="G2735" t="s">
        <v>64</v>
      </c>
      <c r="H2735" t="s">
        <v>65</v>
      </c>
      <c r="I2735" t="s">
        <v>47</v>
      </c>
      <c r="J2735" t="s">
        <v>48</v>
      </c>
      <c r="K2735" t="s">
        <v>49</v>
      </c>
      <c r="L2735" s="13">
        <v>5</v>
      </c>
      <c r="M2735" s="8">
        <v>3.2</v>
      </c>
      <c r="N2735">
        <v>31</v>
      </c>
      <c r="O2735" s="8">
        <v>155</v>
      </c>
      <c r="P2735" s="14">
        <v>4.6300000000000001E-2</v>
      </c>
      <c r="Q2735" s="8">
        <v>7.18</v>
      </c>
      <c r="R2735" s="8">
        <v>147.82</v>
      </c>
      <c r="S2735" s="8">
        <v>99.2</v>
      </c>
      <c r="T2735" s="8">
        <v>48.62</v>
      </c>
      <c r="U2735">
        <v>0</v>
      </c>
      <c r="V2735" s="8">
        <v>0</v>
      </c>
      <c r="W2735" s="8">
        <v>0</v>
      </c>
      <c r="X2735" s="8">
        <v>48.62</v>
      </c>
    </row>
    <row r="2736" spans="1:24" x14ac:dyDescent="0.25">
      <c r="A2736" t="s">
        <v>3062</v>
      </c>
      <c r="B2736" s="1">
        <v>45887</v>
      </c>
      <c r="C2736" t="s">
        <v>97</v>
      </c>
      <c r="D2736" t="s">
        <v>98</v>
      </c>
      <c r="E2736" t="s">
        <v>63</v>
      </c>
      <c r="F2736" t="s">
        <v>54</v>
      </c>
      <c r="G2736" t="s">
        <v>79</v>
      </c>
      <c r="H2736" t="s">
        <v>80</v>
      </c>
      <c r="I2736" t="s">
        <v>99</v>
      </c>
      <c r="J2736" t="s">
        <v>100</v>
      </c>
      <c r="K2736" t="s">
        <v>49</v>
      </c>
      <c r="L2736" s="13">
        <v>3.8</v>
      </c>
      <c r="M2736" s="8">
        <v>2.6</v>
      </c>
      <c r="N2736">
        <v>57</v>
      </c>
      <c r="O2736" s="8">
        <v>216.6</v>
      </c>
      <c r="P2736" s="14">
        <v>4.0000000000000001E-3</v>
      </c>
      <c r="Q2736" s="8">
        <v>0.87</v>
      </c>
      <c r="R2736" s="8">
        <v>215.73</v>
      </c>
      <c r="S2736" s="8">
        <v>148.19999999999999</v>
      </c>
      <c r="T2736" s="8">
        <v>67.53</v>
      </c>
      <c r="U2736">
        <v>0</v>
      </c>
      <c r="V2736" s="8">
        <v>0</v>
      </c>
      <c r="W2736" s="8">
        <v>0</v>
      </c>
      <c r="X2736" s="8">
        <v>67.53</v>
      </c>
    </row>
    <row r="2737" spans="1:24" x14ac:dyDescent="0.25">
      <c r="A2737" t="s">
        <v>3063</v>
      </c>
      <c r="B2737" s="1">
        <v>46044</v>
      </c>
      <c r="C2737" t="s">
        <v>241</v>
      </c>
      <c r="D2737" t="s">
        <v>242</v>
      </c>
      <c r="E2737" t="s">
        <v>71</v>
      </c>
      <c r="F2737" t="s">
        <v>89</v>
      </c>
      <c r="G2737" t="s">
        <v>165</v>
      </c>
      <c r="H2737" t="s">
        <v>166</v>
      </c>
      <c r="I2737" t="s">
        <v>40</v>
      </c>
      <c r="J2737" t="s">
        <v>41</v>
      </c>
      <c r="K2737" t="s">
        <v>42</v>
      </c>
      <c r="L2737" s="13">
        <v>14.5</v>
      </c>
      <c r="M2737" s="8">
        <v>4.2</v>
      </c>
      <c r="N2737">
        <v>282</v>
      </c>
      <c r="O2737" s="8">
        <v>4089</v>
      </c>
      <c r="P2737" s="14">
        <v>5.4699999999999999E-2</v>
      </c>
      <c r="Q2737" s="8">
        <v>223.67</v>
      </c>
      <c r="R2737" s="8">
        <v>3865.33</v>
      </c>
      <c r="S2737" s="8">
        <v>1184.4000000000001</v>
      </c>
      <c r="T2737" s="8">
        <v>2680.93</v>
      </c>
      <c r="U2737">
        <v>0</v>
      </c>
      <c r="V2737" s="8">
        <v>0</v>
      </c>
      <c r="W2737" s="8">
        <v>0</v>
      </c>
      <c r="X2737" s="8">
        <v>2680.93</v>
      </c>
    </row>
    <row r="2738" spans="1:24" x14ac:dyDescent="0.25">
      <c r="A2738" t="s">
        <v>3064</v>
      </c>
      <c r="B2738" s="1">
        <v>46066</v>
      </c>
      <c r="C2738" t="s">
        <v>805</v>
      </c>
      <c r="D2738" t="s">
        <v>806</v>
      </c>
      <c r="E2738" t="s">
        <v>63</v>
      </c>
      <c r="F2738" t="s">
        <v>89</v>
      </c>
      <c r="G2738" t="s">
        <v>64</v>
      </c>
      <c r="H2738" t="s">
        <v>65</v>
      </c>
      <c r="I2738" t="s">
        <v>99</v>
      </c>
      <c r="J2738" t="s">
        <v>100</v>
      </c>
      <c r="K2738" t="s">
        <v>49</v>
      </c>
      <c r="L2738" s="13">
        <v>3.8</v>
      </c>
      <c r="M2738" s="8">
        <v>2.6</v>
      </c>
      <c r="N2738">
        <v>86</v>
      </c>
      <c r="O2738" s="8">
        <v>326.8</v>
      </c>
      <c r="P2738" s="14">
        <v>0.4854</v>
      </c>
      <c r="Q2738" s="8">
        <v>158.63</v>
      </c>
      <c r="R2738" s="8">
        <v>168.17</v>
      </c>
      <c r="S2738" s="8">
        <v>223.6</v>
      </c>
      <c r="T2738" s="8">
        <v>-55.43</v>
      </c>
      <c r="U2738">
        <v>0</v>
      </c>
      <c r="V2738" s="8">
        <v>0</v>
      </c>
      <c r="W2738" s="8">
        <v>0</v>
      </c>
      <c r="X2738" s="8">
        <v>-55.43</v>
      </c>
    </row>
    <row r="2739" spans="1:24" x14ac:dyDescent="0.25">
      <c r="A2739" t="s">
        <v>3065</v>
      </c>
      <c r="B2739" s="1">
        <v>45632</v>
      </c>
      <c r="C2739" t="s">
        <v>288</v>
      </c>
      <c r="D2739" t="s">
        <v>289</v>
      </c>
      <c r="E2739" t="s">
        <v>27</v>
      </c>
      <c r="F2739" t="s">
        <v>46</v>
      </c>
      <c r="G2739" t="s">
        <v>29</v>
      </c>
      <c r="H2739" t="s">
        <v>30</v>
      </c>
      <c r="I2739" t="s">
        <v>156</v>
      </c>
      <c r="J2739" t="s">
        <v>157</v>
      </c>
      <c r="K2739" t="s">
        <v>42</v>
      </c>
      <c r="L2739" s="13">
        <v>6.2</v>
      </c>
      <c r="M2739" s="8">
        <v>1.9</v>
      </c>
      <c r="N2739">
        <v>27</v>
      </c>
      <c r="O2739" s="8">
        <v>167.4</v>
      </c>
      <c r="P2739" s="14">
        <v>0.1908</v>
      </c>
      <c r="Q2739" s="8">
        <v>31.94</v>
      </c>
      <c r="R2739" s="8">
        <v>135.46</v>
      </c>
      <c r="S2739" s="8">
        <v>51.3</v>
      </c>
      <c r="T2739" s="8">
        <v>84.16</v>
      </c>
      <c r="U2739">
        <v>0</v>
      </c>
      <c r="V2739" s="8">
        <v>0</v>
      </c>
      <c r="W2739" s="8">
        <v>0</v>
      </c>
      <c r="X2739" s="8">
        <v>84.16</v>
      </c>
    </row>
    <row r="2740" spans="1:24" x14ac:dyDescent="0.25">
      <c r="A2740" t="s">
        <v>3066</v>
      </c>
      <c r="B2740" s="1">
        <v>45428</v>
      </c>
      <c r="C2740" t="s">
        <v>148</v>
      </c>
      <c r="D2740" t="s">
        <v>149</v>
      </c>
      <c r="E2740" t="s">
        <v>150</v>
      </c>
      <c r="F2740" t="s">
        <v>37</v>
      </c>
      <c r="G2740" t="s">
        <v>151</v>
      </c>
      <c r="H2740" t="s">
        <v>152</v>
      </c>
      <c r="I2740" t="s">
        <v>84</v>
      </c>
      <c r="J2740" t="s">
        <v>85</v>
      </c>
      <c r="K2740" t="s">
        <v>42</v>
      </c>
      <c r="L2740" s="13">
        <v>9.9</v>
      </c>
      <c r="M2740" s="8">
        <v>3.1</v>
      </c>
      <c r="N2740">
        <v>14</v>
      </c>
      <c r="O2740" s="8">
        <v>138.6</v>
      </c>
      <c r="P2740" s="14">
        <v>0.47489999999999999</v>
      </c>
      <c r="Q2740" s="8">
        <v>65.819999999999993</v>
      </c>
      <c r="R2740" s="8">
        <v>72.78</v>
      </c>
      <c r="S2740" s="8">
        <v>43.4</v>
      </c>
      <c r="T2740" s="8">
        <v>29.38</v>
      </c>
      <c r="U2740">
        <v>5</v>
      </c>
      <c r="V2740" s="8">
        <v>25.99</v>
      </c>
      <c r="W2740" s="8">
        <v>18</v>
      </c>
      <c r="X2740" s="8">
        <v>11.38</v>
      </c>
    </row>
    <row r="2741" spans="1:24" x14ac:dyDescent="0.25">
      <c r="A2741" t="s">
        <v>3067</v>
      </c>
      <c r="B2741" s="1">
        <v>45337</v>
      </c>
      <c r="C2741" t="s">
        <v>120</v>
      </c>
      <c r="D2741" t="s">
        <v>121</v>
      </c>
      <c r="E2741" t="s">
        <v>63</v>
      </c>
      <c r="F2741" t="s">
        <v>89</v>
      </c>
      <c r="G2741" t="s">
        <v>64</v>
      </c>
      <c r="H2741" t="s">
        <v>65</v>
      </c>
      <c r="I2741" t="s">
        <v>74</v>
      </c>
      <c r="J2741" t="s">
        <v>75</v>
      </c>
      <c r="K2741" t="s">
        <v>49</v>
      </c>
      <c r="L2741" s="13">
        <v>11</v>
      </c>
      <c r="M2741" s="8">
        <v>6.8</v>
      </c>
      <c r="N2741">
        <v>65</v>
      </c>
      <c r="O2741" s="8">
        <v>715</v>
      </c>
      <c r="P2741" s="14">
        <v>0.1285</v>
      </c>
      <c r="Q2741" s="8">
        <v>91.88</v>
      </c>
      <c r="R2741" s="8">
        <v>623.12</v>
      </c>
      <c r="S2741" s="8">
        <v>442</v>
      </c>
      <c r="T2741" s="8">
        <v>181.12</v>
      </c>
      <c r="U2741">
        <v>0</v>
      </c>
      <c r="V2741" s="8">
        <v>0</v>
      </c>
      <c r="W2741" s="8">
        <v>0</v>
      </c>
      <c r="X2741" s="8">
        <v>181.12</v>
      </c>
    </row>
    <row r="2742" spans="1:24" x14ac:dyDescent="0.25">
      <c r="A2742" t="s">
        <v>3068</v>
      </c>
      <c r="B2742" s="1">
        <v>45652</v>
      </c>
      <c r="C2742" t="s">
        <v>266</v>
      </c>
      <c r="D2742" t="s">
        <v>267</v>
      </c>
      <c r="E2742" t="s">
        <v>53</v>
      </c>
      <c r="F2742" t="s">
        <v>54</v>
      </c>
      <c r="G2742" t="s">
        <v>55</v>
      </c>
      <c r="H2742" t="s">
        <v>56</v>
      </c>
      <c r="I2742" t="s">
        <v>99</v>
      </c>
      <c r="J2742" t="s">
        <v>100</v>
      </c>
      <c r="K2742" t="s">
        <v>49</v>
      </c>
      <c r="L2742" s="13">
        <v>3.8</v>
      </c>
      <c r="M2742" s="8">
        <v>2.6</v>
      </c>
      <c r="N2742">
        <v>73</v>
      </c>
      <c r="O2742" s="8">
        <v>277.39999999999998</v>
      </c>
      <c r="P2742" s="14">
        <v>1.5699999999999999E-2</v>
      </c>
      <c r="Q2742" s="8">
        <v>4.3600000000000003</v>
      </c>
      <c r="R2742" s="8">
        <v>273.04000000000002</v>
      </c>
      <c r="S2742" s="8">
        <v>189.8</v>
      </c>
      <c r="T2742" s="8">
        <v>83.24</v>
      </c>
      <c r="U2742">
        <v>0</v>
      </c>
      <c r="V2742" s="8">
        <v>0</v>
      </c>
      <c r="W2742" s="8">
        <v>0</v>
      </c>
      <c r="X2742" s="8">
        <v>83.24</v>
      </c>
    </row>
    <row r="2743" spans="1:24" x14ac:dyDescent="0.25">
      <c r="A2743" t="s">
        <v>3069</v>
      </c>
      <c r="B2743" s="1">
        <v>45851</v>
      </c>
      <c r="C2743" t="s">
        <v>337</v>
      </c>
      <c r="D2743" t="s">
        <v>338</v>
      </c>
      <c r="E2743" t="s">
        <v>27</v>
      </c>
      <c r="F2743" t="s">
        <v>54</v>
      </c>
      <c r="G2743" t="s">
        <v>29</v>
      </c>
      <c r="H2743" t="s">
        <v>30</v>
      </c>
      <c r="I2743" t="s">
        <v>122</v>
      </c>
      <c r="J2743" t="s">
        <v>123</v>
      </c>
      <c r="K2743" t="s">
        <v>59</v>
      </c>
      <c r="L2743" s="13">
        <v>5.5</v>
      </c>
      <c r="M2743" s="8">
        <v>3.8</v>
      </c>
      <c r="N2743">
        <v>15</v>
      </c>
      <c r="O2743" s="8">
        <v>82.5</v>
      </c>
      <c r="P2743" s="14">
        <v>7.4999999999999997E-3</v>
      </c>
      <c r="Q2743" s="8">
        <v>0.62</v>
      </c>
      <c r="R2743" s="8">
        <v>81.88</v>
      </c>
      <c r="S2743" s="8">
        <v>57</v>
      </c>
      <c r="T2743" s="8">
        <v>24.88</v>
      </c>
      <c r="U2743">
        <v>0</v>
      </c>
      <c r="V2743" s="8">
        <v>0</v>
      </c>
      <c r="W2743" s="8">
        <v>0</v>
      </c>
      <c r="X2743" s="8">
        <v>24.88</v>
      </c>
    </row>
    <row r="2744" spans="1:24" x14ac:dyDescent="0.25">
      <c r="A2744" t="s">
        <v>3070</v>
      </c>
      <c r="B2744" s="1">
        <v>45638</v>
      </c>
      <c r="C2744" t="s">
        <v>318</v>
      </c>
      <c r="D2744" t="s">
        <v>319</v>
      </c>
      <c r="E2744" t="s">
        <v>27</v>
      </c>
      <c r="F2744" t="s">
        <v>37</v>
      </c>
      <c r="G2744" t="s">
        <v>38</v>
      </c>
      <c r="H2744" t="s">
        <v>39</v>
      </c>
      <c r="I2744" t="s">
        <v>130</v>
      </c>
      <c r="J2744" t="s">
        <v>131</v>
      </c>
      <c r="K2744" t="s">
        <v>42</v>
      </c>
      <c r="L2744" s="13">
        <v>4.8</v>
      </c>
      <c r="M2744" s="8">
        <v>1.4</v>
      </c>
      <c r="N2744">
        <v>27</v>
      </c>
      <c r="O2744" s="8">
        <v>129.6</v>
      </c>
      <c r="P2744" s="14">
        <v>1.9099999999999999E-2</v>
      </c>
      <c r="Q2744" s="8">
        <v>2.48</v>
      </c>
      <c r="R2744" s="8">
        <v>127.12</v>
      </c>
      <c r="S2744" s="8">
        <v>37.799999999999997</v>
      </c>
      <c r="T2744" s="8">
        <v>89.32</v>
      </c>
      <c r="U2744">
        <v>0</v>
      </c>
      <c r="V2744" s="8">
        <v>0</v>
      </c>
      <c r="W2744" s="8">
        <v>0</v>
      </c>
      <c r="X2744" s="8">
        <v>89.32</v>
      </c>
    </row>
    <row r="2745" spans="1:24" x14ac:dyDescent="0.25">
      <c r="A2745" t="s">
        <v>3071</v>
      </c>
      <c r="B2745" s="1">
        <v>46125</v>
      </c>
      <c r="C2745" t="s">
        <v>584</v>
      </c>
      <c r="D2745" t="s">
        <v>585</v>
      </c>
      <c r="E2745" t="s">
        <v>27</v>
      </c>
      <c r="F2745" t="s">
        <v>37</v>
      </c>
      <c r="G2745" t="s">
        <v>38</v>
      </c>
      <c r="H2745" t="s">
        <v>39</v>
      </c>
      <c r="I2745" t="s">
        <v>156</v>
      </c>
      <c r="J2745" t="s">
        <v>157</v>
      </c>
      <c r="K2745" t="s">
        <v>42</v>
      </c>
      <c r="L2745" s="13">
        <v>6.2</v>
      </c>
      <c r="M2745" s="8">
        <v>1.9</v>
      </c>
      <c r="N2745">
        <v>6</v>
      </c>
      <c r="O2745" s="8">
        <v>37.200000000000003</v>
      </c>
      <c r="P2745" s="14">
        <v>2.52E-2</v>
      </c>
      <c r="Q2745" s="8">
        <v>0.94</v>
      </c>
      <c r="R2745" s="8">
        <v>36.26</v>
      </c>
      <c r="S2745" s="8">
        <v>11.4</v>
      </c>
      <c r="T2745" s="8">
        <v>24.86</v>
      </c>
      <c r="U2745">
        <v>0</v>
      </c>
      <c r="V2745" s="8">
        <v>0</v>
      </c>
      <c r="W2745" s="8">
        <v>0</v>
      </c>
      <c r="X2745" s="8">
        <v>24.86</v>
      </c>
    </row>
    <row r="2746" spans="1:24" x14ac:dyDescent="0.25">
      <c r="A2746" t="s">
        <v>3072</v>
      </c>
      <c r="B2746" s="1">
        <v>45950</v>
      </c>
      <c r="C2746" t="s">
        <v>115</v>
      </c>
      <c r="D2746" t="s">
        <v>116</v>
      </c>
      <c r="E2746" t="s">
        <v>27</v>
      </c>
      <c r="F2746" t="s">
        <v>54</v>
      </c>
      <c r="G2746" t="s">
        <v>38</v>
      </c>
      <c r="H2746" t="s">
        <v>39</v>
      </c>
      <c r="I2746" t="s">
        <v>66</v>
      </c>
      <c r="J2746" t="s">
        <v>67</v>
      </c>
      <c r="K2746" t="s">
        <v>33</v>
      </c>
      <c r="L2746" s="13">
        <v>4.5</v>
      </c>
      <c r="M2746" s="8">
        <v>2.1</v>
      </c>
      <c r="N2746">
        <v>30</v>
      </c>
      <c r="O2746" s="8">
        <v>135</v>
      </c>
      <c r="P2746" s="14">
        <v>2.8299999999999999E-2</v>
      </c>
      <c r="Q2746" s="8">
        <v>3.82</v>
      </c>
      <c r="R2746" s="8">
        <v>131.18</v>
      </c>
      <c r="S2746" s="8">
        <v>63</v>
      </c>
      <c r="T2746" s="8">
        <v>68.180000000000007</v>
      </c>
      <c r="U2746">
        <v>0</v>
      </c>
      <c r="V2746" s="8">
        <v>0</v>
      </c>
      <c r="W2746" s="8">
        <v>0</v>
      </c>
      <c r="X2746" s="8">
        <v>68.180000000000007</v>
      </c>
    </row>
    <row r="2747" spans="1:24" x14ac:dyDescent="0.25">
      <c r="A2747" t="s">
        <v>3073</v>
      </c>
      <c r="B2747" s="1">
        <v>45471</v>
      </c>
      <c r="C2747" t="s">
        <v>201</v>
      </c>
      <c r="D2747" t="s">
        <v>202</v>
      </c>
      <c r="E2747" t="s">
        <v>53</v>
      </c>
      <c r="F2747" t="s">
        <v>46</v>
      </c>
      <c r="G2747" t="s">
        <v>55</v>
      </c>
      <c r="H2747" t="s">
        <v>56</v>
      </c>
      <c r="I2747" t="s">
        <v>117</v>
      </c>
      <c r="J2747" t="s">
        <v>118</v>
      </c>
      <c r="K2747" t="s">
        <v>59</v>
      </c>
      <c r="L2747" s="13">
        <v>6</v>
      </c>
      <c r="M2747" s="8">
        <v>4.2</v>
      </c>
      <c r="N2747">
        <v>81</v>
      </c>
      <c r="O2747" s="8">
        <v>486</v>
      </c>
      <c r="P2747" s="14">
        <v>8.2900000000000001E-2</v>
      </c>
      <c r="Q2747" s="8">
        <v>40.29</v>
      </c>
      <c r="R2747" s="8">
        <v>445.71</v>
      </c>
      <c r="S2747" s="8">
        <v>340.2</v>
      </c>
      <c r="T2747" s="8">
        <v>105.51</v>
      </c>
      <c r="U2747">
        <v>0</v>
      </c>
      <c r="V2747" s="8">
        <v>0</v>
      </c>
      <c r="W2747" s="8">
        <v>0</v>
      </c>
      <c r="X2747" s="8">
        <v>105.51</v>
      </c>
    </row>
    <row r="2748" spans="1:24" x14ac:dyDescent="0.25">
      <c r="A2748" t="s">
        <v>3074</v>
      </c>
      <c r="B2748" s="1">
        <v>46142</v>
      </c>
      <c r="C2748" t="s">
        <v>678</v>
      </c>
      <c r="D2748" t="s">
        <v>679</v>
      </c>
      <c r="E2748" t="s">
        <v>63</v>
      </c>
      <c r="F2748" t="s">
        <v>89</v>
      </c>
      <c r="G2748" t="s">
        <v>79</v>
      </c>
      <c r="H2748" t="s">
        <v>80</v>
      </c>
      <c r="I2748" t="s">
        <v>66</v>
      </c>
      <c r="J2748" t="s">
        <v>67</v>
      </c>
      <c r="K2748" t="s">
        <v>33</v>
      </c>
      <c r="L2748" s="13">
        <v>4.5</v>
      </c>
      <c r="M2748" s="8">
        <v>2.1</v>
      </c>
      <c r="N2748">
        <v>120</v>
      </c>
      <c r="O2748" s="8">
        <v>540</v>
      </c>
      <c r="P2748" s="14">
        <v>0.10100000000000001</v>
      </c>
      <c r="Q2748" s="8">
        <v>54.54</v>
      </c>
      <c r="R2748" s="8">
        <v>485.46</v>
      </c>
      <c r="S2748" s="8">
        <v>252</v>
      </c>
      <c r="T2748" s="8">
        <v>233.46</v>
      </c>
      <c r="U2748">
        <v>0</v>
      </c>
      <c r="V2748" s="8">
        <v>0</v>
      </c>
      <c r="W2748" s="8">
        <v>0</v>
      </c>
      <c r="X2748" s="8">
        <v>233.46</v>
      </c>
    </row>
    <row r="2749" spans="1:24" x14ac:dyDescent="0.25">
      <c r="A2749" t="s">
        <v>3075</v>
      </c>
      <c r="B2749" s="1">
        <v>46089</v>
      </c>
      <c r="C2749" t="s">
        <v>475</v>
      </c>
      <c r="D2749" t="s">
        <v>476</v>
      </c>
      <c r="E2749" t="s">
        <v>63</v>
      </c>
      <c r="F2749" t="s">
        <v>37</v>
      </c>
      <c r="G2749" t="s">
        <v>64</v>
      </c>
      <c r="H2749" t="s">
        <v>65</v>
      </c>
      <c r="I2749" t="s">
        <v>130</v>
      </c>
      <c r="J2749" t="s">
        <v>131</v>
      </c>
      <c r="K2749" t="s">
        <v>42</v>
      </c>
      <c r="L2749" s="13">
        <v>4.8</v>
      </c>
      <c r="M2749" s="8">
        <v>1.4</v>
      </c>
      <c r="N2749">
        <v>1</v>
      </c>
      <c r="O2749" s="8">
        <v>4.8</v>
      </c>
      <c r="P2749" s="14">
        <v>2.87E-2</v>
      </c>
      <c r="Q2749" s="8">
        <v>0.14000000000000001</v>
      </c>
      <c r="R2749" s="8">
        <v>4.66</v>
      </c>
      <c r="S2749" s="8">
        <v>1.4</v>
      </c>
      <c r="T2749" s="8">
        <v>3.26</v>
      </c>
      <c r="U2749">
        <v>0</v>
      </c>
      <c r="V2749" s="8">
        <v>0</v>
      </c>
      <c r="W2749" s="8">
        <v>0</v>
      </c>
      <c r="X2749" s="8">
        <v>3.26</v>
      </c>
    </row>
    <row r="2750" spans="1:24" x14ac:dyDescent="0.25">
      <c r="A2750" t="s">
        <v>3076</v>
      </c>
      <c r="B2750" s="1">
        <v>45993</v>
      </c>
      <c r="C2750" t="s">
        <v>501</v>
      </c>
      <c r="D2750" t="s">
        <v>502</v>
      </c>
      <c r="E2750" t="s">
        <v>27</v>
      </c>
      <c r="F2750" t="s">
        <v>37</v>
      </c>
      <c r="G2750" t="s">
        <v>29</v>
      </c>
      <c r="H2750" t="s">
        <v>30</v>
      </c>
      <c r="I2750" t="s">
        <v>156</v>
      </c>
      <c r="J2750" t="s">
        <v>157</v>
      </c>
      <c r="K2750" t="s">
        <v>42</v>
      </c>
      <c r="L2750" s="13">
        <v>6.2</v>
      </c>
      <c r="M2750" s="8">
        <v>1.9</v>
      </c>
      <c r="N2750">
        <v>6</v>
      </c>
      <c r="O2750" s="8">
        <v>37.200000000000003</v>
      </c>
      <c r="P2750" s="14">
        <v>5.7000000000000002E-3</v>
      </c>
      <c r="Q2750" s="8">
        <v>0.21</v>
      </c>
      <c r="R2750" s="8">
        <v>36.99</v>
      </c>
      <c r="S2750" s="8">
        <v>11.4</v>
      </c>
      <c r="T2750" s="8">
        <v>25.59</v>
      </c>
      <c r="U2750">
        <v>0</v>
      </c>
      <c r="V2750" s="8">
        <v>0</v>
      </c>
      <c r="W2750" s="8">
        <v>0</v>
      </c>
      <c r="X2750" s="8">
        <v>25.59</v>
      </c>
    </row>
    <row r="2751" spans="1:24" x14ac:dyDescent="0.25">
      <c r="A2751" t="s">
        <v>3077</v>
      </c>
      <c r="B2751" s="1">
        <v>45767</v>
      </c>
      <c r="C2751" t="s">
        <v>107</v>
      </c>
      <c r="D2751" t="s">
        <v>108</v>
      </c>
      <c r="E2751" t="s">
        <v>53</v>
      </c>
      <c r="F2751" t="s">
        <v>46</v>
      </c>
      <c r="G2751" t="s">
        <v>55</v>
      </c>
      <c r="H2751" t="s">
        <v>56</v>
      </c>
      <c r="I2751" t="s">
        <v>99</v>
      </c>
      <c r="J2751" t="s">
        <v>100</v>
      </c>
      <c r="K2751" t="s">
        <v>49</v>
      </c>
      <c r="L2751" s="13">
        <v>3.8</v>
      </c>
      <c r="M2751" s="8">
        <v>2.6</v>
      </c>
      <c r="N2751">
        <v>2</v>
      </c>
      <c r="O2751" s="8">
        <v>7.6</v>
      </c>
      <c r="P2751" s="14">
        <v>0.11559999999999999</v>
      </c>
      <c r="Q2751" s="8">
        <v>0.88</v>
      </c>
      <c r="R2751" s="8">
        <v>6.72</v>
      </c>
      <c r="S2751" s="8">
        <v>5.2</v>
      </c>
      <c r="T2751" s="8">
        <v>1.52</v>
      </c>
      <c r="U2751">
        <v>0</v>
      </c>
      <c r="V2751" s="8">
        <v>0</v>
      </c>
      <c r="W2751" s="8">
        <v>0</v>
      </c>
      <c r="X2751" s="8">
        <v>1.52</v>
      </c>
    </row>
    <row r="2752" spans="1:24" x14ac:dyDescent="0.25">
      <c r="A2752" t="s">
        <v>3078</v>
      </c>
      <c r="B2752" s="1">
        <v>46004</v>
      </c>
      <c r="C2752" t="s">
        <v>25</v>
      </c>
      <c r="D2752" t="s">
        <v>26</v>
      </c>
      <c r="E2752" t="s">
        <v>27</v>
      </c>
      <c r="F2752" t="s">
        <v>28</v>
      </c>
      <c r="G2752" t="s">
        <v>38</v>
      </c>
      <c r="H2752" t="s">
        <v>39</v>
      </c>
      <c r="I2752" t="s">
        <v>104</v>
      </c>
      <c r="J2752" t="s">
        <v>105</v>
      </c>
      <c r="K2752" t="s">
        <v>49</v>
      </c>
      <c r="L2752" s="13">
        <v>4.2</v>
      </c>
      <c r="M2752" s="8">
        <v>2.8</v>
      </c>
      <c r="N2752">
        <v>304</v>
      </c>
      <c r="O2752" s="8">
        <v>1276.8</v>
      </c>
      <c r="P2752" s="14">
        <v>6.6500000000000004E-2</v>
      </c>
      <c r="Q2752" s="8">
        <v>84.91</v>
      </c>
      <c r="R2752" s="8">
        <v>1191.8900000000001</v>
      </c>
      <c r="S2752" s="8">
        <v>851.2</v>
      </c>
      <c r="T2752" s="8">
        <v>340.69</v>
      </c>
      <c r="U2752">
        <v>0</v>
      </c>
      <c r="V2752" s="8">
        <v>0</v>
      </c>
      <c r="W2752" s="8">
        <v>0</v>
      </c>
      <c r="X2752" s="8">
        <v>340.69</v>
      </c>
    </row>
    <row r="2753" spans="1:24" x14ac:dyDescent="0.25">
      <c r="A2753" t="s">
        <v>3079</v>
      </c>
      <c r="B2753" s="1">
        <v>45782</v>
      </c>
      <c r="C2753" t="s">
        <v>82</v>
      </c>
      <c r="D2753" t="s">
        <v>83</v>
      </c>
      <c r="E2753" t="s">
        <v>71</v>
      </c>
      <c r="F2753" t="s">
        <v>46</v>
      </c>
      <c r="G2753" t="s">
        <v>72</v>
      </c>
      <c r="H2753" t="s">
        <v>73</v>
      </c>
      <c r="I2753" t="s">
        <v>31</v>
      </c>
      <c r="J2753" t="s">
        <v>32</v>
      </c>
      <c r="K2753" t="s">
        <v>33</v>
      </c>
      <c r="L2753" s="13">
        <v>5.8</v>
      </c>
      <c r="M2753" s="8">
        <v>2.7</v>
      </c>
      <c r="N2753">
        <v>9</v>
      </c>
      <c r="O2753" s="8">
        <v>52.2</v>
      </c>
      <c r="P2753" s="14">
        <v>0.19719999999999999</v>
      </c>
      <c r="Q2753" s="8">
        <v>10.29</v>
      </c>
      <c r="R2753" s="8">
        <v>41.91</v>
      </c>
      <c r="S2753" s="8">
        <v>24.3</v>
      </c>
      <c r="T2753" s="8">
        <v>17.61</v>
      </c>
      <c r="U2753">
        <v>0</v>
      </c>
      <c r="V2753" s="8">
        <v>0</v>
      </c>
      <c r="W2753" s="8">
        <v>0</v>
      </c>
      <c r="X2753" s="8">
        <v>17.61</v>
      </c>
    </row>
    <row r="2754" spans="1:24" x14ac:dyDescent="0.25">
      <c r="A2754" t="s">
        <v>3080</v>
      </c>
      <c r="B2754" s="1">
        <v>45938</v>
      </c>
      <c r="C2754" t="s">
        <v>285</v>
      </c>
      <c r="D2754" t="s">
        <v>286</v>
      </c>
      <c r="E2754" t="s">
        <v>27</v>
      </c>
      <c r="F2754" t="s">
        <v>89</v>
      </c>
      <c r="G2754" t="s">
        <v>29</v>
      </c>
      <c r="H2754" t="s">
        <v>30</v>
      </c>
      <c r="I2754" t="s">
        <v>122</v>
      </c>
      <c r="J2754" t="s">
        <v>123</v>
      </c>
      <c r="K2754" t="s">
        <v>59</v>
      </c>
      <c r="L2754" s="13">
        <v>5.5</v>
      </c>
      <c r="M2754" s="8">
        <v>3.8</v>
      </c>
      <c r="N2754">
        <v>126</v>
      </c>
      <c r="O2754" s="8">
        <v>693</v>
      </c>
      <c r="P2754" s="14">
        <v>7.0199999999999999E-2</v>
      </c>
      <c r="Q2754" s="8">
        <v>48.65</v>
      </c>
      <c r="R2754" s="8">
        <v>644.35</v>
      </c>
      <c r="S2754" s="8">
        <v>478.8</v>
      </c>
      <c r="T2754" s="8">
        <v>165.55</v>
      </c>
      <c r="U2754">
        <v>34</v>
      </c>
      <c r="V2754" s="8">
        <v>173.87</v>
      </c>
      <c r="W2754" s="8">
        <v>146.19999999999999</v>
      </c>
      <c r="X2754" s="8">
        <v>19.350000000000001</v>
      </c>
    </row>
    <row r="2755" spans="1:24" x14ac:dyDescent="0.25">
      <c r="A2755" t="s">
        <v>3081</v>
      </c>
      <c r="B2755" s="1">
        <v>45478</v>
      </c>
      <c r="C2755" t="s">
        <v>255</v>
      </c>
      <c r="D2755" t="s">
        <v>256</v>
      </c>
      <c r="E2755" t="s">
        <v>27</v>
      </c>
      <c r="F2755" t="s">
        <v>89</v>
      </c>
      <c r="G2755" t="s">
        <v>29</v>
      </c>
      <c r="H2755" t="s">
        <v>30</v>
      </c>
      <c r="I2755" t="s">
        <v>112</v>
      </c>
      <c r="J2755" t="s">
        <v>113</v>
      </c>
      <c r="K2755" t="s">
        <v>42</v>
      </c>
      <c r="L2755" s="13">
        <v>8.5</v>
      </c>
      <c r="M2755" s="8">
        <v>2.8</v>
      </c>
      <c r="N2755">
        <v>45</v>
      </c>
      <c r="O2755" s="8">
        <v>382.5</v>
      </c>
      <c r="P2755" s="14">
        <v>2.92E-2</v>
      </c>
      <c r="Q2755" s="8">
        <v>11.17</v>
      </c>
      <c r="R2755" s="8">
        <v>371.33</v>
      </c>
      <c r="S2755" s="8">
        <v>126</v>
      </c>
      <c r="T2755" s="8">
        <v>245.33</v>
      </c>
      <c r="U2755">
        <v>0</v>
      </c>
      <c r="V2755" s="8">
        <v>0</v>
      </c>
      <c r="W2755" s="8">
        <v>0</v>
      </c>
      <c r="X2755" s="8">
        <v>245.33</v>
      </c>
    </row>
    <row r="2756" spans="1:24" x14ac:dyDescent="0.25">
      <c r="A2756" t="s">
        <v>3082</v>
      </c>
      <c r="B2756" s="1">
        <v>46122</v>
      </c>
      <c r="C2756" t="s">
        <v>252</v>
      </c>
      <c r="D2756" t="s">
        <v>253</v>
      </c>
      <c r="E2756" t="s">
        <v>63</v>
      </c>
      <c r="F2756" t="s">
        <v>54</v>
      </c>
      <c r="G2756" t="s">
        <v>79</v>
      </c>
      <c r="H2756" t="s">
        <v>80</v>
      </c>
      <c r="I2756" t="s">
        <v>99</v>
      </c>
      <c r="J2756" t="s">
        <v>100</v>
      </c>
      <c r="K2756" t="s">
        <v>49</v>
      </c>
      <c r="L2756" s="13">
        <v>3.8</v>
      </c>
      <c r="M2756" s="8">
        <v>2.6</v>
      </c>
      <c r="N2756">
        <v>13</v>
      </c>
      <c r="O2756" s="8">
        <v>49.4</v>
      </c>
      <c r="P2756" s="14">
        <v>3.3999999999999998E-3</v>
      </c>
      <c r="Q2756" s="8">
        <v>0.17</v>
      </c>
      <c r="R2756" s="8">
        <v>49.23</v>
      </c>
      <c r="S2756" s="8">
        <v>33.799999999999997</v>
      </c>
      <c r="T2756" s="8">
        <v>15.43</v>
      </c>
      <c r="U2756">
        <v>0</v>
      </c>
      <c r="V2756" s="8">
        <v>0</v>
      </c>
      <c r="W2756" s="8">
        <v>0</v>
      </c>
      <c r="X2756" s="8">
        <v>15.43</v>
      </c>
    </row>
    <row r="2757" spans="1:24" x14ac:dyDescent="0.25">
      <c r="A2757" t="s">
        <v>3083</v>
      </c>
      <c r="B2757" s="1">
        <v>45430</v>
      </c>
      <c r="C2757" t="s">
        <v>162</v>
      </c>
      <c r="D2757" t="s">
        <v>163</v>
      </c>
      <c r="E2757" t="s">
        <v>150</v>
      </c>
      <c r="F2757" t="s">
        <v>89</v>
      </c>
      <c r="G2757" t="s">
        <v>151</v>
      </c>
      <c r="H2757" t="s">
        <v>152</v>
      </c>
      <c r="I2757" t="s">
        <v>130</v>
      </c>
      <c r="J2757" t="s">
        <v>131</v>
      </c>
      <c r="K2757" t="s">
        <v>42</v>
      </c>
      <c r="L2757" s="13">
        <v>4.8</v>
      </c>
      <c r="M2757" s="8">
        <v>1.4</v>
      </c>
      <c r="N2757">
        <v>404</v>
      </c>
      <c r="O2757" s="8">
        <v>1939.2</v>
      </c>
      <c r="P2757" s="14">
        <v>0.44519999999999998</v>
      </c>
      <c r="Q2757" s="8">
        <v>863.33</v>
      </c>
      <c r="R2757" s="8">
        <v>1075.8699999999999</v>
      </c>
      <c r="S2757" s="8">
        <v>565.6</v>
      </c>
      <c r="T2757" s="8">
        <v>510.27</v>
      </c>
      <c r="U2757">
        <v>49</v>
      </c>
      <c r="V2757" s="8">
        <v>130.49</v>
      </c>
      <c r="W2757" s="8">
        <v>93.1</v>
      </c>
      <c r="X2757" s="8">
        <v>417.17</v>
      </c>
    </row>
    <row r="2758" spans="1:24" x14ac:dyDescent="0.25">
      <c r="A2758" t="s">
        <v>3084</v>
      </c>
      <c r="B2758" s="1">
        <v>45356</v>
      </c>
      <c r="C2758" t="s">
        <v>671</v>
      </c>
      <c r="D2758" t="s">
        <v>672</v>
      </c>
      <c r="E2758" t="s">
        <v>27</v>
      </c>
      <c r="F2758" t="s">
        <v>89</v>
      </c>
      <c r="G2758" t="s">
        <v>29</v>
      </c>
      <c r="H2758" t="s">
        <v>30</v>
      </c>
      <c r="I2758" t="s">
        <v>144</v>
      </c>
      <c r="J2758" t="s">
        <v>145</v>
      </c>
      <c r="K2758" t="s">
        <v>33</v>
      </c>
      <c r="L2758" s="13">
        <v>12</v>
      </c>
      <c r="M2758" s="8">
        <v>6.5</v>
      </c>
      <c r="N2758">
        <v>40</v>
      </c>
      <c r="O2758" s="8">
        <v>480</v>
      </c>
      <c r="P2758" s="14">
        <v>0.20169999999999999</v>
      </c>
      <c r="Q2758" s="8">
        <v>96.82</v>
      </c>
      <c r="R2758" s="8">
        <v>383.18</v>
      </c>
      <c r="S2758" s="8">
        <v>260</v>
      </c>
      <c r="T2758" s="8">
        <v>123.18</v>
      </c>
      <c r="U2758">
        <v>0</v>
      </c>
      <c r="V2758" s="8">
        <v>0</v>
      </c>
      <c r="W2758" s="8">
        <v>0</v>
      </c>
      <c r="X2758" s="8">
        <v>123.18</v>
      </c>
    </row>
    <row r="2759" spans="1:24" x14ac:dyDescent="0.25">
      <c r="A2759" t="s">
        <v>3085</v>
      </c>
      <c r="B2759" s="1">
        <v>46025</v>
      </c>
      <c r="C2759" t="s">
        <v>136</v>
      </c>
      <c r="D2759" t="s">
        <v>137</v>
      </c>
      <c r="E2759" t="s">
        <v>71</v>
      </c>
      <c r="F2759" t="s">
        <v>54</v>
      </c>
      <c r="G2759" t="s">
        <v>165</v>
      </c>
      <c r="H2759" t="s">
        <v>166</v>
      </c>
      <c r="I2759" t="s">
        <v>40</v>
      </c>
      <c r="J2759" t="s">
        <v>41</v>
      </c>
      <c r="K2759" t="s">
        <v>42</v>
      </c>
      <c r="L2759" s="13">
        <v>14.5</v>
      </c>
      <c r="M2759" s="8">
        <v>4.2</v>
      </c>
      <c r="N2759">
        <v>14</v>
      </c>
      <c r="O2759" s="8">
        <v>203</v>
      </c>
      <c r="P2759" s="14">
        <v>2.9600000000000001E-2</v>
      </c>
      <c r="Q2759" s="8">
        <v>6.01</v>
      </c>
      <c r="R2759" s="8">
        <v>196.99</v>
      </c>
      <c r="S2759" s="8">
        <v>58.8</v>
      </c>
      <c r="T2759" s="8">
        <v>138.19</v>
      </c>
      <c r="U2759">
        <v>0</v>
      </c>
      <c r="V2759" s="8">
        <v>0</v>
      </c>
      <c r="W2759" s="8">
        <v>0</v>
      </c>
      <c r="X2759" s="8">
        <v>138.19</v>
      </c>
    </row>
    <row r="2760" spans="1:24" x14ac:dyDescent="0.25">
      <c r="A2760" t="s">
        <v>3086</v>
      </c>
      <c r="B2760" s="1">
        <v>46086</v>
      </c>
      <c r="C2760" t="s">
        <v>252</v>
      </c>
      <c r="D2760" t="s">
        <v>253</v>
      </c>
      <c r="E2760" t="s">
        <v>63</v>
      </c>
      <c r="F2760" t="s">
        <v>54</v>
      </c>
      <c r="G2760" t="s">
        <v>64</v>
      </c>
      <c r="H2760" t="s">
        <v>65</v>
      </c>
      <c r="I2760" t="s">
        <v>112</v>
      </c>
      <c r="J2760" t="s">
        <v>113</v>
      </c>
      <c r="K2760" t="s">
        <v>42</v>
      </c>
      <c r="L2760" s="13">
        <v>8.5</v>
      </c>
      <c r="M2760" s="8">
        <v>2.8</v>
      </c>
      <c r="N2760">
        <v>14</v>
      </c>
      <c r="O2760" s="8">
        <v>119</v>
      </c>
      <c r="P2760" s="14">
        <v>2.75E-2</v>
      </c>
      <c r="Q2760" s="8">
        <v>3.27</v>
      </c>
      <c r="R2760" s="8">
        <v>115.73</v>
      </c>
      <c r="S2760" s="8">
        <v>39.200000000000003</v>
      </c>
      <c r="T2760" s="8">
        <v>76.53</v>
      </c>
      <c r="U2760">
        <v>0</v>
      </c>
      <c r="V2760" s="8">
        <v>0</v>
      </c>
      <c r="W2760" s="8">
        <v>0</v>
      </c>
      <c r="X2760" s="8">
        <v>76.53</v>
      </c>
    </row>
    <row r="2761" spans="1:24" x14ac:dyDescent="0.25">
      <c r="A2761" t="s">
        <v>3087</v>
      </c>
      <c r="B2761" s="1">
        <v>46258</v>
      </c>
      <c r="C2761" t="s">
        <v>480</v>
      </c>
      <c r="D2761" t="s">
        <v>481</v>
      </c>
      <c r="E2761" t="s">
        <v>63</v>
      </c>
      <c r="F2761" t="s">
        <v>54</v>
      </c>
      <c r="G2761" t="s">
        <v>64</v>
      </c>
      <c r="H2761" t="s">
        <v>65</v>
      </c>
      <c r="I2761" t="s">
        <v>156</v>
      </c>
      <c r="J2761" t="s">
        <v>157</v>
      </c>
      <c r="K2761" t="s">
        <v>42</v>
      </c>
      <c r="L2761" s="13">
        <v>6.2</v>
      </c>
      <c r="M2761" s="8">
        <v>1.9</v>
      </c>
      <c r="N2761">
        <v>239</v>
      </c>
      <c r="O2761" s="8">
        <v>1481.8</v>
      </c>
      <c r="P2761" s="14">
        <v>7.4000000000000003E-3</v>
      </c>
      <c r="Q2761" s="8">
        <v>10.97</v>
      </c>
      <c r="R2761" s="8">
        <v>1470.83</v>
      </c>
      <c r="S2761" s="8">
        <v>454.1</v>
      </c>
      <c r="T2761" s="8">
        <v>1016.73</v>
      </c>
      <c r="U2761">
        <v>0</v>
      </c>
      <c r="V2761" s="8">
        <v>0</v>
      </c>
      <c r="W2761" s="8">
        <v>0</v>
      </c>
      <c r="X2761" s="8">
        <v>1016.73</v>
      </c>
    </row>
    <row r="2762" spans="1:24" x14ac:dyDescent="0.25">
      <c r="A2762" t="s">
        <v>3088</v>
      </c>
      <c r="B2762" s="1">
        <v>45760</v>
      </c>
      <c r="C2762" t="s">
        <v>82</v>
      </c>
      <c r="D2762" t="s">
        <v>83</v>
      </c>
      <c r="E2762" t="s">
        <v>71</v>
      </c>
      <c r="F2762" t="s">
        <v>46</v>
      </c>
      <c r="G2762" t="s">
        <v>72</v>
      </c>
      <c r="H2762" t="s">
        <v>73</v>
      </c>
      <c r="I2762" t="s">
        <v>130</v>
      </c>
      <c r="J2762" t="s">
        <v>131</v>
      </c>
      <c r="K2762" t="s">
        <v>42</v>
      </c>
      <c r="L2762" s="13">
        <v>4.8</v>
      </c>
      <c r="M2762" s="8">
        <v>1.4</v>
      </c>
      <c r="N2762">
        <v>2</v>
      </c>
      <c r="O2762" s="8">
        <v>9.6</v>
      </c>
      <c r="P2762" s="14">
        <v>7.2300000000000003E-2</v>
      </c>
      <c r="Q2762" s="8">
        <v>0.69</v>
      </c>
      <c r="R2762" s="8">
        <v>8.91</v>
      </c>
      <c r="S2762" s="8">
        <v>2.8</v>
      </c>
      <c r="T2762" s="8">
        <v>6.11</v>
      </c>
      <c r="U2762">
        <v>1</v>
      </c>
      <c r="V2762" s="8">
        <v>4.45</v>
      </c>
      <c r="W2762" s="8">
        <v>1.9</v>
      </c>
      <c r="X2762" s="8">
        <v>4.21</v>
      </c>
    </row>
    <row r="2763" spans="1:24" x14ac:dyDescent="0.25">
      <c r="A2763" t="s">
        <v>3089</v>
      </c>
      <c r="B2763" s="1">
        <v>45329</v>
      </c>
      <c r="C2763" t="s">
        <v>567</v>
      </c>
      <c r="D2763" t="s">
        <v>568</v>
      </c>
      <c r="E2763" t="s">
        <v>27</v>
      </c>
      <c r="F2763" t="s">
        <v>37</v>
      </c>
      <c r="G2763" t="s">
        <v>29</v>
      </c>
      <c r="H2763" t="s">
        <v>30</v>
      </c>
      <c r="I2763" t="s">
        <v>99</v>
      </c>
      <c r="J2763" t="s">
        <v>100</v>
      </c>
      <c r="K2763" t="s">
        <v>49</v>
      </c>
      <c r="L2763" s="13">
        <v>3.8</v>
      </c>
      <c r="M2763" s="8">
        <v>2.6</v>
      </c>
      <c r="N2763">
        <v>42</v>
      </c>
      <c r="O2763" s="8">
        <v>159.6</v>
      </c>
      <c r="P2763" s="14">
        <v>0.36009999999999998</v>
      </c>
      <c r="Q2763" s="8">
        <v>57.47</v>
      </c>
      <c r="R2763" s="8">
        <v>102.13</v>
      </c>
      <c r="S2763" s="8">
        <v>109.2</v>
      </c>
      <c r="T2763" s="8">
        <v>-7.07</v>
      </c>
      <c r="U2763">
        <v>0</v>
      </c>
      <c r="V2763" s="8">
        <v>0</v>
      </c>
      <c r="W2763" s="8">
        <v>0</v>
      </c>
      <c r="X2763" s="8">
        <v>-7.07</v>
      </c>
    </row>
    <row r="2764" spans="1:24" x14ac:dyDescent="0.25">
      <c r="A2764" t="s">
        <v>3090</v>
      </c>
      <c r="B2764" s="1">
        <v>45592</v>
      </c>
      <c r="C2764" t="s">
        <v>567</v>
      </c>
      <c r="D2764" t="s">
        <v>568</v>
      </c>
      <c r="E2764" t="s">
        <v>27</v>
      </c>
      <c r="F2764" t="s">
        <v>37</v>
      </c>
      <c r="G2764" t="s">
        <v>29</v>
      </c>
      <c r="H2764" t="s">
        <v>30</v>
      </c>
      <c r="I2764" t="s">
        <v>185</v>
      </c>
      <c r="J2764" t="s">
        <v>186</v>
      </c>
      <c r="K2764" t="s">
        <v>59</v>
      </c>
      <c r="L2764" s="13">
        <v>4.9000000000000004</v>
      </c>
      <c r="M2764" s="8">
        <v>3.1</v>
      </c>
      <c r="N2764">
        <v>4</v>
      </c>
      <c r="O2764" s="8">
        <v>19.600000000000001</v>
      </c>
      <c r="P2764" s="14">
        <v>2.8E-3</v>
      </c>
      <c r="Q2764" s="8">
        <v>0.05</v>
      </c>
      <c r="R2764" s="8">
        <v>19.55</v>
      </c>
      <c r="S2764" s="8">
        <v>12.4</v>
      </c>
      <c r="T2764" s="8">
        <v>7.15</v>
      </c>
      <c r="U2764">
        <v>0</v>
      </c>
      <c r="V2764" s="8">
        <v>0</v>
      </c>
      <c r="W2764" s="8">
        <v>0</v>
      </c>
      <c r="X2764" s="8">
        <v>7.15</v>
      </c>
    </row>
    <row r="2765" spans="1:24" x14ac:dyDescent="0.25">
      <c r="A2765" t="s">
        <v>3091</v>
      </c>
      <c r="B2765" s="1">
        <v>45498</v>
      </c>
      <c r="C2765" t="s">
        <v>61</v>
      </c>
      <c r="D2765" t="s">
        <v>62</v>
      </c>
      <c r="E2765" t="s">
        <v>63</v>
      </c>
      <c r="F2765" t="s">
        <v>46</v>
      </c>
      <c r="G2765" t="s">
        <v>64</v>
      </c>
      <c r="H2765" t="s">
        <v>65</v>
      </c>
      <c r="I2765" t="s">
        <v>117</v>
      </c>
      <c r="J2765" t="s">
        <v>118</v>
      </c>
      <c r="K2765" t="s">
        <v>59</v>
      </c>
      <c r="L2765" s="13">
        <v>6</v>
      </c>
      <c r="M2765" s="8">
        <v>4.2</v>
      </c>
      <c r="N2765">
        <v>2</v>
      </c>
      <c r="O2765" s="8">
        <v>12</v>
      </c>
      <c r="P2765" s="14">
        <v>0.1547</v>
      </c>
      <c r="Q2765" s="8">
        <v>1.86</v>
      </c>
      <c r="R2765" s="8">
        <v>10.14</v>
      </c>
      <c r="S2765" s="8">
        <v>8.4</v>
      </c>
      <c r="T2765" s="8">
        <v>1.74</v>
      </c>
      <c r="U2765">
        <v>0</v>
      </c>
      <c r="V2765" s="8">
        <v>0</v>
      </c>
      <c r="W2765" s="8">
        <v>0</v>
      </c>
      <c r="X2765" s="8">
        <v>1.74</v>
      </c>
    </row>
    <row r="2766" spans="1:24" x14ac:dyDescent="0.25">
      <c r="A2766" t="s">
        <v>3092</v>
      </c>
      <c r="B2766" s="1">
        <v>45336</v>
      </c>
      <c r="C2766" t="s">
        <v>174</v>
      </c>
      <c r="D2766" t="s">
        <v>175</v>
      </c>
      <c r="E2766" t="s">
        <v>150</v>
      </c>
      <c r="F2766" t="s">
        <v>54</v>
      </c>
      <c r="G2766" t="s">
        <v>151</v>
      </c>
      <c r="H2766" t="s">
        <v>152</v>
      </c>
      <c r="I2766" t="s">
        <v>144</v>
      </c>
      <c r="J2766" t="s">
        <v>145</v>
      </c>
      <c r="K2766" t="s">
        <v>33</v>
      </c>
      <c r="L2766" s="13">
        <v>12</v>
      </c>
      <c r="M2766" s="8">
        <v>6.5</v>
      </c>
      <c r="N2766">
        <v>93</v>
      </c>
      <c r="O2766" s="8">
        <v>1116</v>
      </c>
      <c r="P2766" s="14">
        <v>9.4000000000000004E-3</v>
      </c>
      <c r="Q2766" s="8">
        <v>10.49</v>
      </c>
      <c r="R2766" s="8">
        <v>1105.51</v>
      </c>
      <c r="S2766" s="8">
        <v>604.5</v>
      </c>
      <c r="T2766" s="8">
        <v>501.01</v>
      </c>
      <c r="U2766">
        <v>0</v>
      </c>
      <c r="V2766" s="8">
        <v>0</v>
      </c>
      <c r="W2766" s="8">
        <v>0</v>
      </c>
      <c r="X2766" s="8">
        <v>501.01</v>
      </c>
    </row>
    <row r="2767" spans="1:24" x14ac:dyDescent="0.25">
      <c r="A2767" t="s">
        <v>3093</v>
      </c>
      <c r="B2767" s="1">
        <v>46102</v>
      </c>
      <c r="C2767" t="s">
        <v>391</v>
      </c>
      <c r="D2767" t="s">
        <v>392</v>
      </c>
      <c r="E2767" t="s">
        <v>63</v>
      </c>
      <c r="F2767" t="s">
        <v>54</v>
      </c>
      <c r="G2767" t="s">
        <v>64</v>
      </c>
      <c r="H2767" t="s">
        <v>65</v>
      </c>
      <c r="I2767" t="s">
        <v>31</v>
      </c>
      <c r="J2767" t="s">
        <v>32</v>
      </c>
      <c r="K2767" t="s">
        <v>33</v>
      </c>
      <c r="L2767" s="13">
        <v>5.8</v>
      </c>
      <c r="M2767" s="8">
        <v>2.7</v>
      </c>
      <c r="N2767">
        <v>108</v>
      </c>
      <c r="O2767" s="8">
        <v>626.4</v>
      </c>
      <c r="P2767" s="14">
        <v>3.4500000000000003E-2</v>
      </c>
      <c r="Q2767" s="8">
        <v>21.61</v>
      </c>
      <c r="R2767" s="8">
        <v>604.79</v>
      </c>
      <c r="S2767" s="8">
        <v>291.60000000000002</v>
      </c>
      <c r="T2767" s="8">
        <v>313.19</v>
      </c>
      <c r="U2767">
        <v>0</v>
      </c>
      <c r="V2767" s="8">
        <v>0</v>
      </c>
      <c r="W2767" s="8">
        <v>0</v>
      </c>
      <c r="X2767" s="8">
        <v>313.19</v>
      </c>
    </row>
    <row r="2768" spans="1:24" x14ac:dyDescent="0.25">
      <c r="A2768" t="s">
        <v>3094</v>
      </c>
      <c r="B2768" s="1">
        <v>45496</v>
      </c>
      <c r="C2768" t="s">
        <v>168</v>
      </c>
      <c r="D2768" t="s">
        <v>169</v>
      </c>
      <c r="E2768" t="s">
        <v>63</v>
      </c>
      <c r="F2768" t="s">
        <v>46</v>
      </c>
      <c r="G2768" t="s">
        <v>64</v>
      </c>
      <c r="H2768" t="s">
        <v>65</v>
      </c>
      <c r="I2768" t="s">
        <v>112</v>
      </c>
      <c r="J2768" t="s">
        <v>113</v>
      </c>
      <c r="K2768" t="s">
        <v>42</v>
      </c>
      <c r="L2768" s="13">
        <v>8.5</v>
      </c>
      <c r="M2768" s="8">
        <v>2.8</v>
      </c>
      <c r="N2768">
        <v>33</v>
      </c>
      <c r="O2768" s="8">
        <v>280.5</v>
      </c>
      <c r="P2768" s="14">
        <v>0.1648</v>
      </c>
      <c r="Q2768" s="8">
        <v>46.23</v>
      </c>
      <c r="R2768" s="8">
        <v>234.27</v>
      </c>
      <c r="S2768" s="8">
        <v>92.4</v>
      </c>
      <c r="T2768" s="8">
        <v>141.87</v>
      </c>
      <c r="U2768">
        <v>0</v>
      </c>
      <c r="V2768" s="8">
        <v>0</v>
      </c>
      <c r="W2768" s="8">
        <v>0</v>
      </c>
      <c r="X2768" s="8">
        <v>141.87</v>
      </c>
    </row>
    <row r="2769" spans="1:24" x14ac:dyDescent="0.25">
      <c r="A2769" t="s">
        <v>3095</v>
      </c>
      <c r="B2769" s="1">
        <v>46199</v>
      </c>
      <c r="C2769" t="s">
        <v>244</v>
      </c>
      <c r="D2769" t="s">
        <v>245</v>
      </c>
      <c r="E2769" t="s">
        <v>53</v>
      </c>
      <c r="F2769" t="s">
        <v>46</v>
      </c>
      <c r="G2769" t="s">
        <v>55</v>
      </c>
      <c r="H2769" t="s">
        <v>56</v>
      </c>
      <c r="I2769" t="s">
        <v>74</v>
      </c>
      <c r="J2769" t="s">
        <v>75</v>
      </c>
      <c r="K2769" t="s">
        <v>49</v>
      </c>
      <c r="L2769" s="13">
        <v>11</v>
      </c>
      <c r="M2769" s="8">
        <v>6.8</v>
      </c>
      <c r="N2769">
        <v>12</v>
      </c>
      <c r="O2769" s="8">
        <v>132</v>
      </c>
      <c r="P2769" s="14">
        <v>0.19980000000000001</v>
      </c>
      <c r="Q2769" s="8">
        <v>26.37</v>
      </c>
      <c r="R2769" s="8">
        <v>105.63</v>
      </c>
      <c r="S2769" s="8">
        <v>81.599999999999994</v>
      </c>
      <c r="T2769" s="8">
        <v>24.03</v>
      </c>
      <c r="U2769">
        <v>0</v>
      </c>
      <c r="V2769" s="8">
        <v>0</v>
      </c>
      <c r="W2769" s="8">
        <v>0</v>
      </c>
      <c r="X2769" s="8">
        <v>24.03</v>
      </c>
    </row>
    <row r="2770" spans="1:24" x14ac:dyDescent="0.25">
      <c r="A2770" t="s">
        <v>3096</v>
      </c>
      <c r="B2770" s="1">
        <v>45334</v>
      </c>
      <c r="C2770" t="s">
        <v>805</v>
      </c>
      <c r="D2770" t="s">
        <v>806</v>
      </c>
      <c r="E2770" t="s">
        <v>63</v>
      </c>
      <c r="F2770" t="s">
        <v>89</v>
      </c>
      <c r="G2770" t="s">
        <v>64</v>
      </c>
      <c r="H2770" t="s">
        <v>65</v>
      </c>
      <c r="I2770" t="s">
        <v>40</v>
      </c>
      <c r="J2770" t="s">
        <v>41</v>
      </c>
      <c r="K2770" t="s">
        <v>42</v>
      </c>
      <c r="L2770" s="13">
        <v>14.5</v>
      </c>
      <c r="M2770" s="8">
        <v>4.2</v>
      </c>
      <c r="N2770">
        <v>513</v>
      </c>
      <c r="O2770" s="8">
        <v>7438.5</v>
      </c>
      <c r="P2770" s="14">
        <v>3.2099999999999997E-2</v>
      </c>
      <c r="Q2770" s="8">
        <v>238.78</v>
      </c>
      <c r="R2770" s="8">
        <v>7199.72</v>
      </c>
      <c r="S2770" s="8">
        <v>2154.6</v>
      </c>
      <c r="T2770" s="8">
        <v>5045.12</v>
      </c>
      <c r="U2770">
        <v>0</v>
      </c>
      <c r="V2770" s="8">
        <v>0</v>
      </c>
      <c r="W2770" s="8">
        <v>0</v>
      </c>
      <c r="X2770" s="8">
        <v>5045.12</v>
      </c>
    </row>
    <row r="2771" spans="1:24" x14ac:dyDescent="0.25">
      <c r="A2771" t="s">
        <v>3097</v>
      </c>
      <c r="B2771" s="1">
        <v>45615</v>
      </c>
      <c r="C2771" t="s">
        <v>279</v>
      </c>
      <c r="D2771" t="s">
        <v>280</v>
      </c>
      <c r="E2771" t="s">
        <v>53</v>
      </c>
      <c r="F2771" t="s">
        <v>54</v>
      </c>
      <c r="G2771" t="s">
        <v>55</v>
      </c>
      <c r="H2771" t="s">
        <v>56</v>
      </c>
      <c r="I2771" t="s">
        <v>40</v>
      </c>
      <c r="J2771" t="s">
        <v>41</v>
      </c>
      <c r="K2771" t="s">
        <v>42</v>
      </c>
      <c r="L2771" s="13">
        <v>14.5</v>
      </c>
      <c r="M2771" s="8">
        <v>4.2</v>
      </c>
      <c r="N2771">
        <v>42</v>
      </c>
      <c r="O2771" s="8">
        <v>609</v>
      </c>
      <c r="P2771" s="14">
        <v>7.7000000000000002E-3</v>
      </c>
      <c r="Q2771" s="8">
        <v>4.6900000000000004</v>
      </c>
      <c r="R2771" s="8">
        <v>604.30999999999995</v>
      </c>
      <c r="S2771" s="8">
        <v>176.4</v>
      </c>
      <c r="T2771" s="8">
        <v>427.91</v>
      </c>
      <c r="U2771">
        <v>0</v>
      </c>
      <c r="V2771" s="8">
        <v>0</v>
      </c>
      <c r="W2771" s="8">
        <v>0</v>
      </c>
      <c r="X2771" s="8">
        <v>427.91</v>
      </c>
    </row>
    <row r="2772" spans="1:24" x14ac:dyDescent="0.25">
      <c r="A2772" t="s">
        <v>3098</v>
      </c>
      <c r="B2772" s="1">
        <v>46247</v>
      </c>
      <c r="C2772" t="s">
        <v>195</v>
      </c>
      <c r="D2772" t="s">
        <v>196</v>
      </c>
      <c r="E2772" t="s">
        <v>150</v>
      </c>
      <c r="F2772" t="s">
        <v>89</v>
      </c>
      <c r="G2772" t="s">
        <v>151</v>
      </c>
      <c r="H2772" t="s">
        <v>152</v>
      </c>
      <c r="I2772" t="s">
        <v>127</v>
      </c>
      <c r="J2772" t="s">
        <v>128</v>
      </c>
      <c r="K2772" t="s">
        <v>33</v>
      </c>
      <c r="L2772" s="13">
        <v>7.2</v>
      </c>
      <c r="M2772" s="8">
        <v>3.6</v>
      </c>
      <c r="N2772">
        <v>238</v>
      </c>
      <c r="O2772" s="8">
        <v>1713.6</v>
      </c>
      <c r="P2772" s="14">
        <v>3.27E-2</v>
      </c>
      <c r="Q2772" s="8">
        <v>56.03</v>
      </c>
      <c r="R2772" s="8">
        <v>1657.57</v>
      </c>
      <c r="S2772" s="8">
        <v>856.8</v>
      </c>
      <c r="T2772" s="8">
        <v>800.77</v>
      </c>
      <c r="U2772">
        <v>0</v>
      </c>
      <c r="V2772" s="8">
        <v>0</v>
      </c>
      <c r="W2772" s="8">
        <v>0</v>
      </c>
      <c r="X2772" s="8">
        <v>800.77</v>
      </c>
    </row>
    <row r="2773" spans="1:24" x14ac:dyDescent="0.25">
      <c r="A2773" t="s">
        <v>3099</v>
      </c>
      <c r="B2773" s="1">
        <v>45609</v>
      </c>
      <c r="C2773" t="s">
        <v>69</v>
      </c>
      <c r="D2773" t="s">
        <v>70</v>
      </c>
      <c r="E2773" t="s">
        <v>71</v>
      </c>
      <c r="F2773" t="s">
        <v>37</v>
      </c>
      <c r="G2773" t="s">
        <v>165</v>
      </c>
      <c r="H2773" t="s">
        <v>166</v>
      </c>
      <c r="I2773" t="s">
        <v>99</v>
      </c>
      <c r="J2773" t="s">
        <v>100</v>
      </c>
      <c r="K2773" t="s">
        <v>49</v>
      </c>
      <c r="L2773" s="13">
        <v>3.8</v>
      </c>
      <c r="M2773" s="8">
        <v>2.6</v>
      </c>
      <c r="N2773">
        <v>36</v>
      </c>
      <c r="O2773" s="8">
        <v>136.80000000000001</v>
      </c>
      <c r="P2773" s="14">
        <v>2.5600000000000001E-2</v>
      </c>
      <c r="Q2773" s="8">
        <v>3.5</v>
      </c>
      <c r="R2773" s="8">
        <v>133.30000000000001</v>
      </c>
      <c r="S2773" s="8">
        <v>93.6</v>
      </c>
      <c r="T2773" s="8">
        <v>39.700000000000003</v>
      </c>
      <c r="U2773">
        <v>0</v>
      </c>
      <c r="V2773" s="8">
        <v>0</v>
      </c>
      <c r="W2773" s="8">
        <v>0</v>
      </c>
      <c r="X2773" s="8">
        <v>39.700000000000003</v>
      </c>
    </row>
    <row r="2774" spans="1:24" x14ac:dyDescent="0.25">
      <c r="A2774" t="s">
        <v>3100</v>
      </c>
      <c r="B2774" s="1">
        <v>45819</v>
      </c>
      <c r="C2774" t="s">
        <v>403</v>
      </c>
      <c r="D2774" t="s">
        <v>404</v>
      </c>
      <c r="E2774" t="s">
        <v>53</v>
      </c>
      <c r="F2774" t="s">
        <v>37</v>
      </c>
      <c r="G2774" t="s">
        <v>55</v>
      </c>
      <c r="H2774" t="s">
        <v>56</v>
      </c>
      <c r="I2774" t="s">
        <v>99</v>
      </c>
      <c r="J2774" t="s">
        <v>100</v>
      </c>
      <c r="K2774" t="s">
        <v>49</v>
      </c>
      <c r="L2774" s="13">
        <v>3.8</v>
      </c>
      <c r="M2774" s="8">
        <v>2.6</v>
      </c>
      <c r="N2774">
        <v>10</v>
      </c>
      <c r="O2774" s="8">
        <v>38</v>
      </c>
      <c r="P2774" s="14">
        <v>7.1999999999999998E-3</v>
      </c>
      <c r="Q2774" s="8">
        <v>0.27</v>
      </c>
      <c r="R2774" s="8">
        <v>37.729999999999997</v>
      </c>
      <c r="S2774" s="8">
        <v>26</v>
      </c>
      <c r="T2774" s="8">
        <v>11.73</v>
      </c>
      <c r="U2774">
        <v>0</v>
      </c>
      <c r="V2774" s="8">
        <v>0</v>
      </c>
      <c r="W2774" s="8">
        <v>0</v>
      </c>
      <c r="X2774" s="8">
        <v>11.73</v>
      </c>
    </row>
    <row r="2775" spans="1:24" x14ac:dyDescent="0.25">
      <c r="A2775" t="s">
        <v>3101</v>
      </c>
      <c r="B2775" s="1">
        <v>45699</v>
      </c>
      <c r="C2775" t="s">
        <v>420</v>
      </c>
      <c r="D2775" t="s">
        <v>421</v>
      </c>
      <c r="E2775" t="s">
        <v>150</v>
      </c>
      <c r="F2775" t="s">
        <v>89</v>
      </c>
      <c r="G2775" t="s">
        <v>151</v>
      </c>
      <c r="H2775" t="s">
        <v>152</v>
      </c>
      <c r="I2775" t="s">
        <v>117</v>
      </c>
      <c r="J2775" t="s">
        <v>118</v>
      </c>
      <c r="K2775" t="s">
        <v>59</v>
      </c>
      <c r="L2775" s="13">
        <v>6</v>
      </c>
      <c r="M2775" s="8">
        <v>4.2</v>
      </c>
      <c r="N2775">
        <v>565</v>
      </c>
      <c r="O2775" s="8">
        <v>3390</v>
      </c>
      <c r="P2775" s="14">
        <v>0.1111</v>
      </c>
      <c r="Q2775" s="8">
        <v>376.63</v>
      </c>
      <c r="R2775" s="8">
        <v>3013.37</v>
      </c>
      <c r="S2775" s="8">
        <v>2373</v>
      </c>
      <c r="T2775" s="8">
        <v>640.37</v>
      </c>
      <c r="U2775">
        <v>0</v>
      </c>
      <c r="V2775" s="8">
        <v>0</v>
      </c>
      <c r="W2775" s="8">
        <v>0</v>
      </c>
      <c r="X2775" s="8">
        <v>640.37</v>
      </c>
    </row>
    <row r="2776" spans="1:24" x14ac:dyDescent="0.25">
      <c r="A2776" t="s">
        <v>3102</v>
      </c>
      <c r="B2776" s="1">
        <v>46126</v>
      </c>
      <c r="C2776" t="s">
        <v>440</v>
      </c>
      <c r="D2776" t="s">
        <v>441</v>
      </c>
      <c r="E2776" t="s">
        <v>71</v>
      </c>
      <c r="F2776" t="s">
        <v>54</v>
      </c>
      <c r="G2776" t="s">
        <v>165</v>
      </c>
      <c r="H2776" t="s">
        <v>166</v>
      </c>
      <c r="I2776" t="s">
        <v>66</v>
      </c>
      <c r="J2776" t="s">
        <v>67</v>
      </c>
      <c r="K2776" t="s">
        <v>33</v>
      </c>
      <c r="L2776" s="13">
        <v>4.5</v>
      </c>
      <c r="M2776" s="8">
        <v>2.1</v>
      </c>
      <c r="N2776">
        <v>14</v>
      </c>
      <c r="O2776" s="8">
        <v>63</v>
      </c>
      <c r="P2776" s="14">
        <v>1E-4</v>
      </c>
      <c r="Q2776" s="8">
        <v>0.01</v>
      </c>
      <c r="R2776" s="8">
        <v>62.99</v>
      </c>
      <c r="S2776" s="8">
        <v>29.4</v>
      </c>
      <c r="T2776" s="8">
        <v>33.590000000000003</v>
      </c>
      <c r="U2776">
        <v>0</v>
      </c>
      <c r="V2776" s="8">
        <v>0</v>
      </c>
      <c r="W2776" s="8">
        <v>0</v>
      </c>
      <c r="X2776" s="8">
        <v>33.590000000000003</v>
      </c>
    </row>
    <row r="2777" spans="1:24" x14ac:dyDescent="0.25">
      <c r="A2777" t="s">
        <v>3103</v>
      </c>
      <c r="B2777" s="1">
        <v>45848</v>
      </c>
      <c r="C2777" t="s">
        <v>91</v>
      </c>
      <c r="D2777" t="s">
        <v>92</v>
      </c>
      <c r="E2777" t="s">
        <v>27</v>
      </c>
      <c r="F2777" t="s">
        <v>37</v>
      </c>
      <c r="G2777" t="s">
        <v>29</v>
      </c>
      <c r="H2777" t="s">
        <v>30</v>
      </c>
      <c r="I2777" t="s">
        <v>99</v>
      </c>
      <c r="J2777" t="s">
        <v>100</v>
      </c>
      <c r="K2777" t="s">
        <v>49</v>
      </c>
      <c r="L2777" s="13">
        <v>3.8</v>
      </c>
      <c r="M2777" s="8">
        <v>2.6</v>
      </c>
      <c r="N2777">
        <v>7</v>
      </c>
      <c r="O2777" s="8">
        <v>26.6</v>
      </c>
      <c r="P2777" s="14">
        <v>2.6599999999999999E-2</v>
      </c>
      <c r="Q2777" s="8">
        <v>0.71</v>
      </c>
      <c r="R2777" s="8">
        <v>25.89</v>
      </c>
      <c r="S2777" s="8">
        <v>18.2</v>
      </c>
      <c r="T2777" s="8">
        <v>7.69</v>
      </c>
      <c r="U2777">
        <v>0</v>
      </c>
      <c r="V2777" s="8">
        <v>0</v>
      </c>
      <c r="W2777" s="8">
        <v>0</v>
      </c>
      <c r="X2777" s="8">
        <v>7.69</v>
      </c>
    </row>
    <row r="2778" spans="1:24" x14ac:dyDescent="0.25">
      <c r="A2778" t="s">
        <v>3104</v>
      </c>
      <c r="B2778" s="1">
        <v>45776</v>
      </c>
      <c r="C2778" t="s">
        <v>241</v>
      </c>
      <c r="D2778" t="s">
        <v>242</v>
      </c>
      <c r="E2778" t="s">
        <v>71</v>
      </c>
      <c r="F2778" t="s">
        <v>89</v>
      </c>
      <c r="G2778" t="s">
        <v>72</v>
      </c>
      <c r="H2778" t="s">
        <v>73</v>
      </c>
      <c r="I2778" t="s">
        <v>57</v>
      </c>
      <c r="J2778" t="s">
        <v>58</v>
      </c>
      <c r="K2778" t="s">
        <v>59</v>
      </c>
      <c r="L2778" s="13">
        <v>10.5</v>
      </c>
      <c r="M2778" s="8">
        <v>7.5</v>
      </c>
      <c r="N2778">
        <v>523</v>
      </c>
      <c r="O2778" s="8">
        <v>5491.5</v>
      </c>
      <c r="P2778" s="14">
        <v>6.13E-2</v>
      </c>
      <c r="Q2778" s="8">
        <v>336.63</v>
      </c>
      <c r="R2778" s="8">
        <v>5154.87</v>
      </c>
      <c r="S2778" s="8">
        <v>3922.5</v>
      </c>
      <c r="T2778" s="8">
        <v>1232.3699999999999</v>
      </c>
      <c r="U2778">
        <v>0</v>
      </c>
      <c r="V2778" s="8">
        <v>0</v>
      </c>
      <c r="W2778" s="8">
        <v>0</v>
      </c>
      <c r="X2778" s="8">
        <v>1232.3699999999999</v>
      </c>
    </row>
    <row r="2779" spans="1:24" x14ac:dyDescent="0.25">
      <c r="A2779" t="s">
        <v>3105</v>
      </c>
      <c r="B2779" s="1">
        <v>45551</v>
      </c>
      <c r="C2779" t="s">
        <v>315</v>
      </c>
      <c r="D2779" t="s">
        <v>316</v>
      </c>
      <c r="E2779" t="s">
        <v>27</v>
      </c>
      <c r="F2779" t="s">
        <v>46</v>
      </c>
      <c r="G2779" t="s">
        <v>29</v>
      </c>
      <c r="H2779" t="s">
        <v>30</v>
      </c>
      <c r="I2779" t="s">
        <v>122</v>
      </c>
      <c r="J2779" t="s">
        <v>123</v>
      </c>
      <c r="K2779" t="s">
        <v>59</v>
      </c>
      <c r="L2779" s="13">
        <v>5.5</v>
      </c>
      <c r="M2779" s="8">
        <v>3.8</v>
      </c>
      <c r="N2779">
        <v>59</v>
      </c>
      <c r="O2779" s="8">
        <v>324.5</v>
      </c>
      <c r="P2779" s="14">
        <v>4.53E-2</v>
      </c>
      <c r="Q2779" s="8">
        <v>14.7</v>
      </c>
      <c r="R2779" s="8">
        <v>309.8</v>
      </c>
      <c r="S2779" s="8">
        <v>224.2</v>
      </c>
      <c r="T2779" s="8">
        <v>85.6</v>
      </c>
      <c r="U2779">
        <v>0</v>
      </c>
      <c r="V2779" s="8">
        <v>0</v>
      </c>
      <c r="W2779" s="8">
        <v>0</v>
      </c>
      <c r="X2779" s="8">
        <v>85.6</v>
      </c>
    </row>
    <row r="2780" spans="1:24" x14ac:dyDescent="0.25">
      <c r="A2780" t="s">
        <v>3106</v>
      </c>
      <c r="B2780" s="1">
        <v>45329</v>
      </c>
      <c r="C2780" t="s">
        <v>455</v>
      </c>
      <c r="D2780" t="s">
        <v>456</v>
      </c>
      <c r="E2780" t="s">
        <v>71</v>
      </c>
      <c r="F2780" t="s">
        <v>89</v>
      </c>
      <c r="G2780" t="s">
        <v>72</v>
      </c>
      <c r="H2780" t="s">
        <v>73</v>
      </c>
      <c r="I2780" t="s">
        <v>156</v>
      </c>
      <c r="J2780" t="s">
        <v>157</v>
      </c>
      <c r="K2780" t="s">
        <v>42</v>
      </c>
      <c r="L2780" s="13">
        <v>6.2</v>
      </c>
      <c r="M2780" s="8">
        <v>1.9</v>
      </c>
      <c r="N2780">
        <v>144</v>
      </c>
      <c r="O2780" s="8">
        <v>892.8</v>
      </c>
      <c r="P2780" s="14">
        <v>7.5300000000000006E-2</v>
      </c>
      <c r="Q2780" s="8">
        <v>67.23</v>
      </c>
      <c r="R2780" s="8">
        <v>825.57</v>
      </c>
      <c r="S2780" s="8">
        <v>273.60000000000002</v>
      </c>
      <c r="T2780" s="8">
        <v>551.97</v>
      </c>
      <c r="U2780">
        <v>0</v>
      </c>
      <c r="V2780" s="8">
        <v>0</v>
      </c>
      <c r="W2780" s="8">
        <v>0</v>
      </c>
      <c r="X2780" s="8">
        <v>551.97</v>
      </c>
    </row>
    <row r="2781" spans="1:24" x14ac:dyDescent="0.25">
      <c r="A2781" t="s">
        <v>3107</v>
      </c>
      <c r="B2781" s="1">
        <v>46063</v>
      </c>
      <c r="C2781" t="s">
        <v>325</v>
      </c>
      <c r="D2781" t="s">
        <v>326</v>
      </c>
      <c r="E2781" t="s">
        <v>27</v>
      </c>
      <c r="F2781" t="s">
        <v>37</v>
      </c>
      <c r="G2781" t="s">
        <v>38</v>
      </c>
      <c r="H2781" t="s">
        <v>39</v>
      </c>
      <c r="I2781" t="s">
        <v>104</v>
      </c>
      <c r="J2781" t="s">
        <v>105</v>
      </c>
      <c r="K2781" t="s">
        <v>49</v>
      </c>
      <c r="L2781" s="13">
        <v>4.2</v>
      </c>
      <c r="M2781" s="8">
        <v>2.8</v>
      </c>
      <c r="N2781">
        <v>9</v>
      </c>
      <c r="O2781" s="8">
        <v>37.799999999999997</v>
      </c>
      <c r="P2781" s="14">
        <v>2.63E-2</v>
      </c>
      <c r="Q2781" s="8">
        <v>0.99</v>
      </c>
      <c r="R2781" s="8">
        <v>36.81</v>
      </c>
      <c r="S2781" s="8">
        <v>25.2</v>
      </c>
      <c r="T2781" s="8">
        <v>11.61</v>
      </c>
      <c r="U2781">
        <v>0</v>
      </c>
      <c r="V2781" s="8">
        <v>0</v>
      </c>
      <c r="W2781" s="8">
        <v>0</v>
      </c>
      <c r="X2781" s="8">
        <v>11.61</v>
      </c>
    </row>
    <row r="2782" spans="1:24" x14ac:dyDescent="0.25">
      <c r="A2782" t="s">
        <v>3108</v>
      </c>
      <c r="B2782" s="1">
        <v>45954</v>
      </c>
      <c r="C2782" t="s">
        <v>223</v>
      </c>
      <c r="D2782" t="s">
        <v>224</v>
      </c>
      <c r="E2782" t="s">
        <v>27</v>
      </c>
      <c r="F2782" t="s">
        <v>28</v>
      </c>
      <c r="G2782" t="s">
        <v>29</v>
      </c>
      <c r="H2782" t="s">
        <v>30</v>
      </c>
      <c r="I2782" t="s">
        <v>130</v>
      </c>
      <c r="J2782" t="s">
        <v>131</v>
      </c>
      <c r="K2782" t="s">
        <v>42</v>
      </c>
      <c r="L2782" s="13">
        <v>4.8</v>
      </c>
      <c r="M2782" s="8">
        <v>1.4</v>
      </c>
      <c r="N2782">
        <v>48</v>
      </c>
      <c r="O2782" s="8">
        <v>230.4</v>
      </c>
      <c r="P2782" s="14">
        <v>7.2900000000000006E-2</v>
      </c>
      <c r="Q2782" s="8">
        <v>16.8</v>
      </c>
      <c r="R2782" s="8">
        <v>213.6</v>
      </c>
      <c r="S2782" s="8">
        <v>67.2</v>
      </c>
      <c r="T2782" s="8">
        <v>146.4</v>
      </c>
      <c r="U2782">
        <v>0</v>
      </c>
      <c r="V2782" s="8">
        <v>0</v>
      </c>
      <c r="W2782" s="8">
        <v>0</v>
      </c>
      <c r="X2782" s="8">
        <v>146.4</v>
      </c>
    </row>
    <row r="2783" spans="1:24" x14ac:dyDescent="0.25">
      <c r="A2783" t="s">
        <v>3109</v>
      </c>
      <c r="B2783" s="1">
        <v>45487</v>
      </c>
      <c r="C2783" t="s">
        <v>689</v>
      </c>
      <c r="D2783" t="s">
        <v>690</v>
      </c>
      <c r="E2783" t="s">
        <v>27</v>
      </c>
      <c r="F2783" t="s">
        <v>54</v>
      </c>
      <c r="G2783" t="s">
        <v>38</v>
      </c>
      <c r="H2783" t="s">
        <v>39</v>
      </c>
      <c r="I2783" t="s">
        <v>66</v>
      </c>
      <c r="J2783" t="s">
        <v>67</v>
      </c>
      <c r="K2783" t="s">
        <v>33</v>
      </c>
      <c r="L2783" s="13">
        <v>4.5</v>
      </c>
      <c r="M2783" s="8">
        <v>2.1</v>
      </c>
      <c r="N2783">
        <v>296</v>
      </c>
      <c r="O2783" s="8">
        <v>1332</v>
      </c>
      <c r="P2783" s="14">
        <v>1.8E-3</v>
      </c>
      <c r="Q2783" s="8">
        <v>2.4</v>
      </c>
      <c r="R2783" s="8">
        <v>1329.6</v>
      </c>
      <c r="S2783" s="8">
        <v>621.6</v>
      </c>
      <c r="T2783" s="8">
        <v>708</v>
      </c>
      <c r="U2783">
        <v>0</v>
      </c>
      <c r="V2783" s="8">
        <v>0</v>
      </c>
      <c r="W2783" s="8">
        <v>0</v>
      </c>
      <c r="X2783" s="8">
        <v>708</v>
      </c>
    </row>
    <row r="2784" spans="1:24" x14ac:dyDescent="0.25">
      <c r="A2784" t="s">
        <v>3110</v>
      </c>
      <c r="B2784" s="1">
        <v>45584</v>
      </c>
      <c r="C2784" t="s">
        <v>238</v>
      </c>
      <c r="D2784" t="s">
        <v>239</v>
      </c>
      <c r="E2784" t="s">
        <v>27</v>
      </c>
      <c r="F2784" t="s">
        <v>37</v>
      </c>
      <c r="G2784" t="s">
        <v>38</v>
      </c>
      <c r="H2784" t="s">
        <v>39</v>
      </c>
      <c r="I2784" t="s">
        <v>57</v>
      </c>
      <c r="J2784" t="s">
        <v>58</v>
      </c>
      <c r="K2784" t="s">
        <v>59</v>
      </c>
      <c r="L2784" s="13">
        <v>10.5</v>
      </c>
      <c r="M2784" s="8">
        <v>7.5</v>
      </c>
      <c r="N2784">
        <v>10</v>
      </c>
      <c r="O2784" s="8">
        <v>105</v>
      </c>
      <c r="P2784" s="14">
        <v>5.0599999999999999E-2</v>
      </c>
      <c r="Q2784" s="8">
        <v>5.31</v>
      </c>
      <c r="R2784" s="8">
        <v>99.69</v>
      </c>
      <c r="S2784" s="8">
        <v>75</v>
      </c>
      <c r="T2784" s="8">
        <v>24.69</v>
      </c>
      <c r="U2784">
        <v>0</v>
      </c>
      <c r="V2784" s="8">
        <v>0</v>
      </c>
      <c r="W2784" s="8">
        <v>0</v>
      </c>
      <c r="X2784" s="8">
        <v>24.69</v>
      </c>
    </row>
    <row r="2785" spans="1:24" x14ac:dyDescent="0.25">
      <c r="A2785" t="s">
        <v>3111</v>
      </c>
      <c r="B2785" s="1">
        <v>45657</v>
      </c>
      <c r="C2785" t="s">
        <v>139</v>
      </c>
      <c r="D2785" t="s">
        <v>140</v>
      </c>
      <c r="E2785" t="s">
        <v>63</v>
      </c>
      <c r="F2785" t="s">
        <v>54</v>
      </c>
      <c r="G2785" t="s">
        <v>79</v>
      </c>
      <c r="H2785" t="s">
        <v>80</v>
      </c>
      <c r="I2785" t="s">
        <v>57</v>
      </c>
      <c r="J2785" t="s">
        <v>58</v>
      </c>
      <c r="K2785" t="s">
        <v>59</v>
      </c>
      <c r="L2785" s="13">
        <v>10.5</v>
      </c>
      <c r="M2785" s="8">
        <v>7.5</v>
      </c>
      <c r="N2785">
        <v>142</v>
      </c>
      <c r="O2785" s="8">
        <v>1491</v>
      </c>
      <c r="P2785" s="14">
        <v>1.26E-2</v>
      </c>
      <c r="Q2785" s="8">
        <v>18.79</v>
      </c>
      <c r="R2785" s="8">
        <v>1472.21</v>
      </c>
      <c r="S2785" s="8">
        <v>1065</v>
      </c>
      <c r="T2785" s="8">
        <v>407.21</v>
      </c>
      <c r="U2785">
        <v>0</v>
      </c>
      <c r="V2785" s="8">
        <v>0</v>
      </c>
      <c r="W2785" s="8">
        <v>0</v>
      </c>
      <c r="X2785" s="8">
        <v>407.21</v>
      </c>
    </row>
    <row r="2786" spans="1:24" x14ac:dyDescent="0.25">
      <c r="A2786" t="s">
        <v>3112</v>
      </c>
      <c r="B2786" s="1">
        <v>46174</v>
      </c>
      <c r="C2786" t="s">
        <v>201</v>
      </c>
      <c r="D2786" t="s">
        <v>202</v>
      </c>
      <c r="E2786" t="s">
        <v>53</v>
      </c>
      <c r="F2786" t="s">
        <v>46</v>
      </c>
      <c r="G2786" t="s">
        <v>55</v>
      </c>
      <c r="H2786" t="s">
        <v>56</v>
      </c>
      <c r="I2786" t="s">
        <v>40</v>
      </c>
      <c r="J2786" t="s">
        <v>41</v>
      </c>
      <c r="K2786" t="s">
        <v>42</v>
      </c>
      <c r="L2786" s="13">
        <v>14.5</v>
      </c>
      <c r="M2786" s="8">
        <v>4.2</v>
      </c>
      <c r="N2786">
        <v>1</v>
      </c>
      <c r="O2786" s="8">
        <v>14.5</v>
      </c>
      <c r="P2786" s="14">
        <v>5.0900000000000001E-2</v>
      </c>
      <c r="Q2786" s="8">
        <v>0.74</v>
      </c>
      <c r="R2786" s="8">
        <v>13.76</v>
      </c>
      <c r="S2786" s="8">
        <v>4.2</v>
      </c>
      <c r="T2786" s="8">
        <v>9.56</v>
      </c>
      <c r="U2786">
        <v>0</v>
      </c>
      <c r="V2786" s="8">
        <v>0</v>
      </c>
      <c r="W2786" s="8">
        <v>0</v>
      </c>
      <c r="X2786" s="8">
        <v>9.56</v>
      </c>
    </row>
    <row r="2787" spans="1:24" x14ac:dyDescent="0.25">
      <c r="A2787" t="s">
        <v>3113</v>
      </c>
      <c r="B2787" s="1">
        <v>46091</v>
      </c>
      <c r="C2787" t="s">
        <v>183</v>
      </c>
      <c r="D2787" t="s">
        <v>184</v>
      </c>
      <c r="E2787" t="s">
        <v>63</v>
      </c>
      <c r="F2787" t="s">
        <v>89</v>
      </c>
      <c r="G2787" t="s">
        <v>79</v>
      </c>
      <c r="H2787" t="s">
        <v>80</v>
      </c>
      <c r="I2787" t="s">
        <v>127</v>
      </c>
      <c r="J2787" t="s">
        <v>128</v>
      </c>
      <c r="K2787" t="s">
        <v>33</v>
      </c>
      <c r="L2787" s="13">
        <v>7.2</v>
      </c>
      <c r="M2787" s="8">
        <v>3.6</v>
      </c>
      <c r="N2787">
        <v>430</v>
      </c>
      <c r="O2787" s="8">
        <v>3096</v>
      </c>
      <c r="P2787" s="14">
        <v>9.0499999999999997E-2</v>
      </c>
      <c r="Q2787" s="8">
        <v>280.19</v>
      </c>
      <c r="R2787" s="8">
        <v>2815.81</v>
      </c>
      <c r="S2787" s="8">
        <v>1548</v>
      </c>
      <c r="T2787" s="8">
        <v>1267.81</v>
      </c>
      <c r="U2787">
        <v>0</v>
      </c>
      <c r="V2787" s="8">
        <v>0</v>
      </c>
      <c r="W2787" s="8">
        <v>0</v>
      </c>
      <c r="X2787" s="8">
        <v>1267.81</v>
      </c>
    </row>
    <row r="2788" spans="1:24" x14ac:dyDescent="0.25">
      <c r="A2788" t="s">
        <v>3114</v>
      </c>
      <c r="B2788" s="1">
        <v>45340</v>
      </c>
      <c r="C2788" t="s">
        <v>211</v>
      </c>
      <c r="D2788" t="s">
        <v>212</v>
      </c>
      <c r="E2788" t="s">
        <v>27</v>
      </c>
      <c r="F2788" t="s">
        <v>37</v>
      </c>
      <c r="G2788" t="s">
        <v>38</v>
      </c>
      <c r="H2788" t="s">
        <v>39</v>
      </c>
      <c r="I2788" t="s">
        <v>104</v>
      </c>
      <c r="J2788" t="s">
        <v>105</v>
      </c>
      <c r="K2788" t="s">
        <v>49</v>
      </c>
      <c r="L2788" s="13">
        <v>4.2</v>
      </c>
      <c r="M2788" s="8">
        <v>2.8</v>
      </c>
      <c r="N2788">
        <v>44</v>
      </c>
      <c r="O2788" s="8">
        <v>184.8</v>
      </c>
      <c r="P2788" s="14">
        <v>2.2000000000000001E-3</v>
      </c>
      <c r="Q2788" s="8">
        <v>0.41</v>
      </c>
      <c r="R2788" s="8">
        <v>184.39</v>
      </c>
      <c r="S2788" s="8">
        <v>123.2</v>
      </c>
      <c r="T2788" s="8">
        <v>61.19</v>
      </c>
      <c r="U2788">
        <v>0</v>
      </c>
      <c r="V2788" s="8">
        <v>0</v>
      </c>
      <c r="W2788" s="8">
        <v>0</v>
      </c>
      <c r="X2788" s="8">
        <v>61.19</v>
      </c>
    </row>
    <row r="2789" spans="1:24" x14ac:dyDescent="0.25">
      <c r="A2789" t="s">
        <v>3115</v>
      </c>
      <c r="B2789" s="1">
        <v>46178</v>
      </c>
      <c r="C2789" t="s">
        <v>139</v>
      </c>
      <c r="D2789" t="s">
        <v>140</v>
      </c>
      <c r="E2789" t="s">
        <v>63</v>
      </c>
      <c r="F2789" t="s">
        <v>54</v>
      </c>
      <c r="G2789" t="s">
        <v>64</v>
      </c>
      <c r="H2789" t="s">
        <v>65</v>
      </c>
      <c r="I2789" t="s">
        <v>112</v>
      </c>
      <c r="J2789" t="s">
        <v>113</v>
      </c>
      <c r="K2789" t="s">
        <v>42</v>
      </c>
      <c r="L2789" s="13">
        <v>8.5</v>
      </c>
      <c r="M2789" s="8">
        <v>2.8</v>
      </c>
      <c r="N2789">
        <v>118</v>
      </c>
      <c r="O2789" s="8">
        <v>1003</v>
      </c>
      <c r="P2789" s="14">
        <v>2.93E-2</v>
      </c>
      <c r="Q2789" s="8">
        <v>29.39</v>
      </c>
      <c r="R2789" s="8">
        <v>973.61</v>
      </c>
      <c r="S2789" s="8">
        <v>330.4</v>
      </c>
      <c r="T2789" s="8">
        <v>643.21</v>
      </c>
      <c r="U2789">
        <v>0</v>
      </c>
      <c r="V2789" s="8">
        <v>0</v>
      </c>
      <c r="W2789" s="8">
        <v>0</v>
      </c>
      <c r="X2789" s="8">
        <v>643.21</v>
      </c>
    </row>
    <row r="2790" spans="1:24" x14ac:dyDescent="0.25">
      <c r="A2790" t="s">
        <v>3116</v>
      </c>
      <c r="B2790" s="1">
        <v>45963</v>
      </c>
      <c r="C2790" t="s">
        <v>25</v>
      </c>
      <c r="D2790" t="s">
        <v>26</v>
      </c>
      <c r="E2790" t="s">
        <v>27</v>
      </c>
      <c r="F2790" t="s">
        <v>28</v>
      </c>
      <c r="G2790" t="s">
        <v>29</v>
      </c>
      <c r="H2790" t="s">
        <v>30</v>
      </c>
      <c r="I2790" t="s">
        <v>74</v>
      </c>
      <c r="J2790" t="s">
        <v>75</v>
      </c>
      <c r="K2790" t="s">
        <v>49</v>
      </c>
      <c r="L2790" s="13">
        <v>11</v>
      </c>
      <c r="M2790" s="8">
        <v>6.8</v>
      </c>
      <c r="N2790">
        <v>77</v>
      </c>
      <c r="O2790" s="8">
        <v>847</v>
      </c>
      <c r="P2790" s="14">
        <v>3.2399999999999998E-2</v>
      </c>
      <c r="Q2790" s="8">
        <v>27.44</v>
      </c>
      <c r="R2790" s="8">
        <v>819.56</v>
      </c>
      <c r="S2790" s="8">
        <v>523.6</v>
      </c>
      <c r="T2790" s="8">
        <v>295.95999999999998</v>
      </c>
      <c r="U2790">
        <v>0</v>
      </c>
      <c r="V2790" s="8">
        <v>0</v>
      </c>
      <c r="W2790" s="8">
        <v>0</v>
      </c>
      <c r="X2790" s="8">
        <v>295.95999999999998</v>
      </c>
    </row>
    <row r="2791" spans="1:24" x14ac:dyDescent="0.25">
      <c r="A2791" t="s">
        <v>3117</v>
      </c>
      <c r="B2791" s="1">
        <v>45631</v>
      </c>
      <c r="C2791" t="s">
        <v>340</v>
      </c>
      <c r="D2791" t="s">
        <v>341</v>
      </c>
      <c r="E2791" t="s">
        <v>27</v>
      </c>
      <c r="F2791" t="s">
        <v>54</v>
      </c>
      <c r="G2791" t="s">
        <v>38</v>
      </c>
      <c r="H2791" t="s">
        <v>39</v>
      </c>
      <c r="I2791" t="s">
        <v>66</v>
      </c>
      <c r="J2791" t="s">
        <v>67</v>
      </c>
      <c r="K2791" t="s">
        <v>33</v>
      </c>
      <c r="L2791" s="13">
        <v>4.5</v>
      </c>
      <c r="M2791" s="8">
        <v>2.1</v>
      </c>
      <c r="N2791">
        <v>114</v>
      </c>
      <c r="O2791" s="8">
        <v>513</v>
      </c>
      <c r="P2791" s="14">
        <v>7.4999999999999997E-3</v>
      </c>
      <c r="Q2791" s="8">
        <v>3.85</v>
      </c>
      <c r="R2791" s="8">
        <v>509.15</v>
      </c>
      <c r="S2791" s="8">
        <v>239.4</v>
      </c>
      <c r="T2791" s="8">
        <v>269.75</v>
      </c>
      <c r="U2791">
        <v>0</v>
      </c>
      <c r="V2791" s="8">
        <v>0</v>
      </c>
      <c r="W2791" s="8">
        <v>0</v>
      </c>
      <c r="X2791" s="8">
        <v>269.75</v>
      </c>
    </row>
    <row r="2792" spans="1:24" x14ac:dyDescent="0.25">
      <c r="A2792" t="s">
        <v>3118</v>
      </c>
      <c r="B2792" s="1">
        <v>45571</v>
      </c>
      <c r="C2792" t="s">
        <v>480</v>
      </c>
      <c r="D2792" t="s">
        <v>481</v>
      </c>
      <c r="E2792" t="s">
        <v>63</v>
      </c>
      <c r="F2792" t="s">
        <v>54</v>
      </c>
      <c r="G2792" t="s">
        <v>64</v>
      </c>
      <c r="H2792" t="s">
        <v>65</v>
      </c>
      <c r="I2792" t="s">
        <v>40</v>
      </c>
      <c r="J2792" t="s">
        <v>41</v>
      </c>
      <c r="K2792" t="s">
        <v>42</v>
      </c>
      <c r="L2792" s="13">
        <v>14.5</v>
      </c>
      <c r="M2792" s="8">
        <v>4.2</v>
      </c>
      <c r="N2792">
        <v>15</v>
      </c>
      <c r="O2792" s="8">
        <v>217.5</v>
      </c>
      <c r="P2792" s="14">
        <v>3.1199999999999999E-2</v>
      </c>
      <c r="Q2792" s="8">
        <v>6.79</v>
      </c>
      <c r="R2792" s="8">
        <v>210.71</v>
      </c>
      <c r="S2792" s="8">
        <v>63</v>
      </c>
      <c r="T2792" s="8">
        <v>147.71</v>
      </c>
      <c r="U2792">
        <v>0</v>
      </c>
      <c r="V2792" s="8">
        <v>0</v>
      </c>
      <c r="W2792" s="8">
        <v>0</v>
      </c>
      <c r="X2792" s="8">
        <v>147.71</v>
      </c>
    </row>
    <row r="2793" spans="1:24" x14ac:dyDescent="0.25">
      <c r="A2793" t="s">
        <v>3119</v>
      </c>
      <c r="B2793" s="1">
        <v>45419</v>
      </c>
      <c r="C2793" t="s">
        <v>371</v>
      </c>
      <c r="D2793" t="s">
        <v>372</v>
      </c>
      <c r="E2793" t="s">
        <v>63</v>
      </c>
      <c r="F2793" t="s">
        <v>54</v>
      </c>
      <c r="G2793" t="s">
        <v>79</v>
      </c>
      <c r="H2793" t="s">
        <v>80</v>
      </c>
      <c r="I2793" t="s">
        <v>117</v>
      </c>
      <c r="J2793" t="s">
        <v>118</v>
      </c>
      <c r="K2793" t="s">
        <v>59</v>
      </c>
      <c r="L2793" s="13">
        <v>6</v>
      </c>
      <c r="M2793" s="8">
        <v>4.2</v>
      </c>
      <c r="N2793">
        <v>20</v>
      </c>
      <c r="O2793" s="8">
        <v>120</v>
      </c>
      <c r="P2793" s="14">
        <v>6.7000000000000002E-3</v>
      </c>
      <c r="Q2793" s="8">
        <v>0.8</v>
      </c>
      <c r="R2793" s="8">
        <v>119.2</v>
      </c>
      <c r="S2793" s="8">
        <v>84</v>
      </c>
      <c r="T2793" s="8">
        <v>35.200000000000003</v>
      </c>
      <c r="U2793">
        <v>0</v>
      </c>
      <c r="V2793" s="8">
        <v>0</v>
      </c>
      <c r="W2793" s="8">
        <v>0</v>
      </c>
      <c r="X2793" s="8">
        <v>35.200000000000003</v>
      </c>
    </row>
    <row r="2794" spans="1:24" x14ac:dyDescent="0.25">
      <c r="A2794" t="s">
        <v>3120</v>
      </c>
      <c r="B2794" s="1">
        <v>46110</v>
      </c>
      <c r="C2794" t="s">
        <v>328</v>
      </c>
      <c r="D2794" t="s">
        <v>329</v>
      </c>
      <c r="E2794" t="s">
        <v>71</v>
      </c>
      <c r="F2794" t="s">
        <v>54</v>
      </c>
      <c r="G2794" t="s">
        <v>72</v>
      </c>
      <c r="H2794" t="s">
        <v>73</v>
      </c>
      <c r="I2794" t="s">
        <v>40</v>
      </c>
      <c r="J2794" t="s">
        <v>41</v>
      </c>
      <c r="K2794" t="s">
        <v>42</v>
      </c>
      <c r="L2794" s="13">
        <v>14.5</v>
      </c>
      <c r="M2794" s="8">
        <v>4.2</v>
      </c>
      <c r="N2794">
        <v>172</v>
      </c>
      <c r="O2794" s="8">
        <v>2494</v>
      </c>
      <c r="P2794" s="14">
        <v>4.4000000000000003E-3</v>
      </c>
      <c r="Q2794" s="8">
        <v>10.97</v>
      </c>
      <c r="R2794" s="8">
        <v>2483.0300000000002</v>
      </c>
      <c r="S2794" s="8">
        <v>722.4</v>
      </c>
      <c r="T2794" s="8">
        <v>1760.63</v>
      </c>
      <c r="U2794">
        <v>0</v>
      </c>
      <c r="V2794" s="8">
        <v>0</v>
      </c>
      <c r="W2794" s="8">
        <v>0</v>
      </c>
      <c r="X2794" s="8">
        <v>1760.63</v>
      </c>
    </row>
    <row r="2795" spans="1:24" x14ac:dyDescent="0.25">
      <c r="A2795" t="s">
        <v>3121</v>
      </c>
      <c r="B2795" s="1">
        <v>45668</v>
      </c>
      <c r="C2795" t="s">
        <v>291</v>
      </c>
      <c r="D2795" t="s">
        <v>292</v>
      </c>
      <c r="E2795" t="s">
        <v>150</v>
      </c>
      <c r="F2795" t="s">
        <v>54</v>
      </c>
      <c r="G2795" t="s">
        <v>151</v>
      </c>
      <c r="H2795" t="s">
        <v>152</v>
      </c>
      <c r="I2795" t="s">
        <v>156</v>
      </c>
      <c r="J2795" t="s">
        <v>157</v>
      </c>
      <c r="K2795" t="s">
        <v>42</v>
      </c>
      <c r="L2795" s="13">
        <v>6.2</v>
      </c>
      <c r="M2795" s="8">
        <v>1.9</v>
      </c>
      <c r="N2795">
        <v>12</v>
      </c>
      <c r="O2795" s="8">
        <v>74.400000000000006</v>
      </c>
      <c r="P2795" s="14">
        <v>4.0899999999999999E-2</v>
      </c>
      <c r="Q2795" s="8">
        <v>3.04</v>
      </c>
      <c r="R2795" s="8">
        <v>71.36</v>
      </c>
      <c r="S2795" s="8">
        <v>22.8</v>
      </c>
      <c r="T2795" s="8">
        <v>48.56</v>
      </c>
      <c r="U2795">
        <v>0</v>
      </c>
      <c r="V2795" s="8">
        <v>0</v>
      </c>
      <c r="W2795" s="8">
        <v>0</v>
      </c>
      <c r="X2795" s="8">
        <v>48.56</v>
      </c>
    </row>
    <row r="2796" spans="1:24" x14ac:dyDescent="0.25">
      <c r="A2796" t="s">
        <v>3122</v>
      </c>
      <c r="B2796" s="1">
        <v>45739</v>
      </c>
      <c r="C2796" t="s">
        <v>110</v>
      </c>
      <c r="D2796" t="s">
        <v>111</v>
      </c>
      <c r="E2796" t="s">
        <v>27</v>
      </c>
      <c r="F2796" t="s">
        <v>37</v>
      </c>
      <c r="G2796" t="s">
        <v>38</v>
      </c>
      <c r="H2796" t="s">
        <v>39</v>
      </c>
      <c r="I2796" t="s">
        <v>185</v>
      </c>
      <c r="J2796" t="s">
        <v>186</v>
      </c>
      <c r="K2796" t="s">
        <v>59</v>
      </c>
      <c r="L2796" s="13">
        <v>4.9000000000000004</v>
      </c>
      <c r="M2796" s="8">
        <v>3.1</v>
      </c>
      <c r="N2796">
        <v>24</v>
      </c>
      <c r="O2796" s="8">
        <v>117.6</v>
      </c>
      <c r="P2796" s="14">
        <v>0.45829999999999999</v>
      </c>
      <c r="Q2796" s="8">
        <v>53.9</v>
      </c>
      <c r="R2796" s="8">
        <v>63.7</v>
      </c>
      <c r="S2796" s="8">
        <v>74.400000000000006</v>
      </c>
      <c r="T2796" s="8">
        <v>-10.7</v>
      </c>
      <c r="U2796">
        <v>0</v>
      </c>
      <c r="V2796" s="8">
        <v>0</v>
      </c>
      <c r="W2796" s="8">
        <v>0</v>
      </c>
      <c r="X2796" s="8">
        <v>-10.7</v>
      </c>
    </row>
    <row r="2797" spans="1:24" x14ac:dyDescent="0.25">
      <c r="A2797" t="s">
        <v>3123</v>
      </c>
      <c r="B2797" s="1">
        <v>46202</v>
      </c>
      <c r="C2797" t="s">
        <v>461</v>
      </c>
      <c r="D2797" t="s">
        <v>462</v>
      </c>
      <c r="E2797" t="s">
        <v>27</v>
      </c>
      <c r="F2797" t="s">
        <v>37</v>
      </c>
      <c r="G2797" t="s">
        <v>38</v>
      </c>
      <c r="H2797" t="s">
        <v>39</v>
      </c>
      <c r="I2797" t="s">
        <v>47</v>
      </c>
      <c r="J2797" t="s">
        <v>48</v>
      </c>
      <c r="K2797" t="s">
        <v>49</v>
      </c>
      <c r="L2797" s="13">
        <v>5</v>
      </c>
      <c r="M2797" s="8">
        <v>3.2</v>
      </c>
      <c r="N2797">
        <v>52</v>
      </c>
      <c r="O2797" s="8">
        <v>260</v>
      </c>
      <c r="P2797" s="14">
        <v>2.3099999999999999E-2</v>
      </c>
      <c r="Q2797" s="8">
        <v>6.01</v>
      </c>
      <c r="R2797" s="8">
        <v>253.99</v>
      </c>
      <c r="S2797" s="8">
        <v>166.4</v>
      </c>
      <c r="T2797" s="8">
        <v>87.59</v>
      </c>
      <c r="U2797">
        <v>0</v>
      </c>
      <c r="V2797" s="8">
        <v>0</v>
      </c>
      <c r="W2797" s="8">
        <v>0</v>
      </c>
      <c r="X2797" s="8">
        <v>87.59</v>
      </c>
    </row>
    <row r="2798" spans="1:24" x14ac:dyDescent="0.25">
      <c r="A2798" t="s">
        <v>3124</v>
      </c>
      <c r="B2798" s="1">
        <v>45701</v>
      </c>
      <c r="C2798" t="s">
        <v>97</v>
      </c>
      <c r="D2798" t="s">
        <v>98</v>
      </c>
      <c r="E2798" t="s">
        <v>63</v>
      </c>
      <c r="F2798" t="s">
        <v>54</v>
      </c>
      <c r="G2798" t="s">
        <v>79</v>
      </c>
      <c r="H2798" t="s">
        <v>80</v>
      </c>
      <c r="I2798" t="s">
        <v>112</v>
      </c>
      <c r="J2798" t="s">
        <v>113</v>
      </c>
      <c r="K2798" t="s">
        <v>42</v>
      </c>
      <c r="L2798" s="13">
        <v>8.5</v>
      </c>
      <c r="M2798" s="8">
        <v>2.8</v>
      </c>
      <c r="N2798">
        <v>95</v>
      </c>
      <c r="O2798" s="8">
        <v>807.5</v>
      </c>
      <c r="P2798" s="14">
        <v>8.3999999999999995E-3</v>
      </c>
      <c r="Q2798" s="8">
        <v>6.78</v>
      </c>
      <c r="R2798" s="8">
        <v>800.72</v>
      </c>
      <c r="S2798" s="8">
        <v>266</v>
      </c>
      <c r="T2798" s="8">
        <v>534.72</v>
      </c>
      <c r="U2798">
        <v>0</v>
      </c>
      <c r="V2798" s="8">
        <v>0</v>
      </c>
      <c r="W2798" s="8">
        <v>0</v>
      </c>
      <c r="X2798" s="8">
        <v>534.72</v>
      </c>
    </row>
    <row r="2799" spans="1:24" x14ac:dyDescent="0.25">
      <c r="A2799" t="s">
        <v>3125</v>
      </c>
      <c r="B2799" s="1">
        <v>46053</v>
      </c>
      <c r="C2799" t="s">
        <v>371</v>
      </c>
      <c r="D2799" t="s">
        <v>372</v>
      </c>
      <c r="E2799" t="s">
        <v>63</v>
      </c>
      <c r="F2799" t="s">
        <v>54</v>
      </c>
      <c r="G2799" t="s">
        <v>64</v>
      </c>
      <c r="H2799" t="s">
        <v>65</v>
      </c>
      <c r="I2799" t="s">
        <v>47</v>
      </c>
      <c r="J2799" t="s">
        <v>48</v>
      </c>
      <c r="K2799" t="s">
        <v>49</v>
      </c>
      <c r="L2799" s="13">
        <v>5</v>
      </c>
      <c r="M2799" s="8">
        <v>3.2</v>
      </c>
      <c r="N2799">
        <v>70</v>
      </c>
      <c r="O2799" s="8">
        <v>350</v>
      </c>
      <c r="P2799" s="14">
        <v>4.2999999999999997E-2</v>
      </c>
      <c r="Q2799" s="8">
        <v>15.05</v>
      </c>
      <c r="R2799" s="8">
        <v>334.95</v>
      </c>
      <c r="S2799" s="8">
        <v>224</v>
      </c>
      <c r="T2799" s="8">
        <v>110.95</v>
      </c>
      <c r="U2799">
        <v>0</v>
      </c>
      <c r="V2799" s="8">
        <v>0</v>
      </c>
      <c r="W2799" s="8">
        <v>0</v>
      </c>
      <c r="X2799" s="8">
        <v>110.95</v>
      </c>
    </row>
    <row r="2800" spans="1:24" x14ac:dyDescent="0.25">
      <c r="A2800" t="s">
        <v>3126</v>
      </c>
      <c r="B2800" s="1">
        <v>45742</v>
      </c>
      <c r="C2800" t="s">
        <v>340</v>
      </c>
      <c r="D2800" t="s">
        <v>341</v>
      </c>
      <c r="E2800" t="s">
        <v>27</v>
      </c>
      <c r="F2800" t="s">
        <v>54</v>
      </c>
      <c r="G2800" t="s">
        <v>38</v>
      </c>
      <c r="H2800" t="s">
        <v>39</v>
      </c>
      <c r="I2800" t="s">
        <v>144</v>
      </c>
      <c r="J2800" t="s">
        <v>145</v>
      </c>
      <c r="K2800" t="s">
        <v>33</v>
      </c>
      <c r="L2800" s="13">
        <v>12</v>
      </c>
      <c r="M2800" s="8">
        <v>6.5</v>
      </c>
      <c r="N2800">
        <v>170</v>
      </c>
      <c r="O2800" s="8">
        <v>2040</v>
      </c>
      <c r="P2800" s="14">
        <v>4.6100000000000002E-2</v>
      </c>
      <c r="Q2800" s="8">
        <v>94.04</v>
      </c>
      <c r="R2800" s="8">
        <v>1945.96</v>
      </c>
      <c r="S2800" s="8">
        <v>1105</v>
      </c>
      <c r="T2800" s="8">
        <v>840.96</v>
      </c>
      <c r="U2800">
        <v>0</v>
      </c>
      <c r="V2800" s="8">
        <v>0</v>
      </c>
      <c r="W2800" s="8">
        <v>0</v>
      </c>
      <c r="X2800" s="8">
        <v>840.96</v>
      </c>
    </row>
    <row r="2801" spans="1:24" x14ac:dyDescent="0.25">
      <c r="A2801" t="s">
        <v>3127</v>
      </c>
      <c r="B2801" s="1">
        <v>46208</v>
      </c>
      <c r="C2801" t="s">
        <v>262</v>
      </c>
      <c r="D2801" t="s">
        <v>263</v>
      </c>
      <c r="E2801" t="s">
        <v>63</v>
      </c>
      <c r="F2801" t="s">
        <v>54</v>
      </c>
      <c r="G2801" t="s">
        <v>79</v>
      </c>
      <c r="H2801" t="s">
        <v>80</v>
      </c>
      <c r="I2801" t="s">
        <v>40</v>
      </c>
      <c r="J2801" t="s">
        <v>41</v>
      </c>
      <c r="K2801" t="s">
        <v>42</v>
      </c>
      <c r="L2801" s="13">
        <v>14.5</v>
      </c>
      <c r="M2801" s="8">
        <v>4.2</v>
      </c>
      <c r="N2801">
        <v>16</v>
      </c>
      <c r="O2801" s="8">
        <v>232</v>
      </c>
      <c r="P2801" s="14">
        <v>3.1199999999999999E-2</v>
      </c>
      <c r="Q2801" s="8">
        <v>7.24</v>
      </c>
      <c r="R2801" s="8">
        <v>224.76</v>
      </c>
      <c r="S2801" s="8">
        <v>67.2</v>
      </c>
      <c r="T2801" s="8">
        <v>157.56</v>
      </c>
      <c r="U2801">
        <v>0</v>
      </c>
      <c r="V2801" s="8">
        <v>0</v>
      </c>
      <c r="W2801" s="8">
        <v>0</v>
      </c>
      <c r="X2801" s="8">
        <v>157.56</v>
      </c>
    </row>
    <row r="2802" spans="1:24" x14ac:dyDescent="0.25">
      <c r="A2802" t="s">
        <v>3128</v>
      </c>
      <c r="B2802" s="1">
        <v>45687</v>
      </c>
      <c r="C2802" t="s">
        <v>120</v>
      </c>
      <c r="D2802" t="s">
        <v>121</v>
      </c>
      <c r="E2802" t="s">
        <v>63</v>
      </c>
      <c r="F2802" t="s">
        <v>89</v>
      </c>
      <c r="G2802" t="s">
        <v>64</v>
      </c>
      <c r="H2802" t="s">
        <v>65</v>
      </c>
      <c r="I2802" t="s">
        <v>84</v>
      </c>
      <c r="J2802" t="s">
        <v>85</v>
      </c>
      <c r="K2802" t="s">
        <v>42</v>
      </c>
      <c r="L2802" s="13">
        <v>9.9</v>
      </c>
      <c r="M2802" s="8">
        <v>3.1</v>
      </c>
      <c r="N2802">
        <v>29</v>
      </c>
      <c r="O2802" s="8">
        <v>287.10000000000002</v>
      </c>
      <c r="P2802" s="14">
        <v>0.20519999999999999</v>
      </c>
      <c r="Q2802" s="8">
        <v>58.91</v>
      </c>
      <c r="R2802" s="8">
        <v>228.19</v>
      </c>
      <c r="S2802" s="8">
        <v>89.9</v>
      </c>
      <c r="T2802" s="8">
        <v>138.29</v>
      </c>
      <c r="U2802">
        <v>0</v>
      </c>
      <c r="V2802" s="8">
        <v>0</v>
      </c>
      <c r="W2802" s="8">
        <v>0</v>
      </c>
      <c r="X2802" s="8">
        <v>138.29</v>
      </c>
    </row>
    <row r="2803" spans="1:24" x14ac:dyDescent="0.25">
      <c r="A2803" t="s">
        <v>3129</v>
      </c>
      <c r="B2803" s="1">
        <v>45639</v>
      </c>
      <c r="C2803" t="s">
        <v>285</v>
      </c>
      <c r="D2803" t="s">
        <v>286</v>
      </c>
      <c r="E2803" t="s">
        <v>27</v>
      </c>
      <c r="F2803" t="s">
        <v>89</v>
      </c>
      <c r="G2803" t="s">
        <v>29</v>
      </c>
      <c r="H2803" t="s">
        <v>30</v>
      </c>
      <c r="I2803" t="s">
        <v>84</v>
      </c>
      <c r="J2803" t="s">
        <v>85</v>
      </c>
      <c r="K2803" t="s">
        <v>42</v>
      </c>
      <c r="L2803" s="13">
        <v>9.9</v>
      </c>
      <c r="M2803" s="8">
        <v>3.1</v>
      </c>
      <c r="N2803">
        <v>147</v>
      </c>
      <c r="O2803" s="8">
        <v>1455.3</v>
      </c>
      <c r="P2803" s="14">
        <v>0.12759999999999999</v>
      </c>
      <c r="Q2803" s="8">
        <v>185.7</v>
      </c>
      <c r="R2803" s="8">
        <v>1269.5999999999999</v>
      </c>
      <c r="S2803" s="8">
        <v>455.7</v>
      </c>
      <c r="T2803" s="8">
        <v>813.9</v>
      </c>
      <c r="U2803">
        <v>0</v>
      </c>
      <c r="V2803" s="8">
        <v>0</v>
      </c>
      <c r="W2803" s="8">
        <v>0</v>
      </c>
      <c r="X2803" s="8">
        <v>813.9</v>
      </c>
    </row>
    <row r="2804" spans="1:24" x14ac:dyDescent="0.25">
      <c r="A2804" t="s">
        <v>3130</v>
      </c>
      <c r="B2804" s="1">
        <v>45483</v>
      </c>
      <c r="C2804" t="s">
        <v>208</v>
      </c>
      <c r="D2804" t="s">
        <v>209</v>
      </c>
      <c r="E2804" t="s">
        <v>27</v>
      </c>
      <c r="F2804" t="s">
        <v>54</v>
      </c>
      <c r="G2804" t="s">
        <v>29</v>
      </c>
      <c r="H2804" t="s">
        <v>30</v>
      </c>
      <c r="I2804" t="s">
        <v>104</v>
      </c>
      <c r="J2804" t="s">
        <v>105</v>
      </c>
      <c r="K2804" t="s">
        <v>49</v>
      </c>
      <c r="L2804" s="13">
        <v>4.2</v>
      </c>
      <c r="M2804" s="8">
        <v>2.8</v>
      </c>
      <c r="N2804">
        <v>13</v>
      </c>
      <c r="O2804" s="8">
        <v>54.6</v>
      </c>
      <c r="P2804" s="14">
        <v>6.4000000000000003E-3</v>
      </c>
      <c r="Q2804" s="8">
        <v>0.35</v>
      </c>
      <c r="R2804" s="8">
        <v>54.25</v>
      </c>
      <c r="S2804" s="8">
        <v>36.4</v>
      </c>
      <c r="T2804" s="8">
        <v>17.850000000000001</v>
      </c>
      <c r="U2804">
        <v>0</v>
      </c>
      <c r="V2804" s="8">
        <v>0</v>
      </c>
      <c r="W2804" s="8">
        <v>0</v>
      </c>
      <c r="X2804" s="8">
        <v>17.850000000000001</v>
      </c>
    </row>
    <row r="2805" spans="1:24" x14ac:dyDescent="0.25">
      <c r="A2805" t="s">
        <v>3131</v>
      </c>
      <c r="B2805" s="1">
        <v>45800</v>
      </c>
      <c r="C2805" t="s">
        <v>288</v>
      </c>
      <c r="D2805" t="s">
        <v>289</v>
      </c>
      <c r="E2805" t="s">
        <v>27</v>
      </c>
      <c r="F2805" t="s">
        <v>46</v>
      </c>
      <c r="G2805" t="s">
        <v>38</v>
      </c>
      <c r="H2805" t="s">
        <v>39</v>
      </c>
      <c r="I2805" t="s">
        <v>57</v>
      </c>
      <c r="J2805" t="s">
        <v>58</v>
      </c>
      <c r="K2805" t="s">
        <v>59</v>
      </c>
      <c r="L2805" s="13">
        <v>10.5</v>
      </c>
      <c r="M2805" s="8">
        <v>7.5</v>
      </c>
      <c r="N2805">
        <v>11</v>
      </c>
      <c r="O2805" s="8">
        <v>115.5</v>
      </c>
      <c r="P2805" s="14">
        <v>0.2</v>
      </c>
      <c r="Q2805" s="8">
        <v>23.1</v>
      </c>
      <c r="R2805" s="8">
        <v>92.4</v>
      </c>
      <c r="S2805" s="8">
        <v>82.5</v>
      </c>
      <c r="T2805" s="8">
        <v>9.9</v>
      </c>
      <c r="U2805">
        <v>0</v>
      </c>
      <c r="V2805" s="8">
        <v>0</v>
      </c>
      <c r="W2805" s="8">
        <v>0</v>
      </c>
      <c r="X2805" s="8">
        <v>9.9</v>
      </c>
    </row>
    <row r="2806" spans="1:24" x14ac:dyDescent="0.25">
      <c r="A2806" t="s">
        <v>3132</v>
      </c>
      <c r="B2806" s="1">
        <v>46000</v>
      </c>
      <c r="C2806" t="s">
        <v>584</v>
      </c>
      <c r="D2806" t="s">
        <v>585</v>
      </c>
      <c r="E2806" t="s">
        <v>27</v>
      </c>
      <c r="F2806" t="s">
        <v>37</v>
      </c>
      <c r="G2806" t="s">
        <v>38</v>
      </c>
      <c r="H2806" t="s">
        <v>39</v>
      </c>
      <c r="I2806" t="s">
        <v>144</v>
      </c>
      <c r="J2806" t="s">
        <v>145</v>
      </c>
      <c r="K2806" t="s">
        <v>33</v>
      </c>
      <c r="L2806" s="13">
        <v>12</v>
      </c>
      <c r="M2806" s="8">
        <v>6.5</v>
      </c>
      <c r="N2806">
        <v>13</v>
      </c>
      <c r="O2806" s="8">
        <v>156</v>
      </c>
      <c r="P2806" s="14">
        <v>5.4999999999999997E-3</v>
      </c>
      <c r="Q2806" s="8">
        <v>0.86</v>
      </c>
      <c r="R2806" s="8">
        <v>155.13999999999999</v>
      </c>
      <c r="S2806" s="8">
        <v>84.5</v>
      </c>
      <c r="T2806" s="8">
        <v>70.64</v>
      </c>
      <c r="U2806">
        <v>0</v>
      </c>
      <c r="V2806" s="8">
        <v>0</v>
      </c>
      <c r="W2806" s="8">
        <v>0</v>
      </c>
      <c r="X2806" s="8">
        <v>70.64</v>
      </c>
    </row>
    <row r="2807" spans="1:24" x14ac:dyDescent="0.25">
      <c r="A2807" t="s">
        <v>3133</v>
      </c>
      <c r="B2807" s="1">
        <v>45801</v>
      </c>
      <c r="C2807" t="s">
        <v>357</v>
      </c>
      <c r="D2807" t="s">
        <v>358</v>
      </c>
      <c r="E2807" t="s">
        <v>27</v>
      </c>
      <c r="F2807" t="s">
        <v>46</v>
      </c>
      <c r="G2807" t="s">
        <v>38</v>
      </c>
      <c r="H2807" t="s">
        <v>39</v>
      </c>
      <c r="I2807" t="s">
        <v>99</v>
      </c>
      <c r="J2807" t="s">
        <v>100</v>
      </c>
      <c r="K2807" t="s">
        <v>49</v>
      </c>
      <c r="L2807" s="13">
        <v>3.8</v>
      </c>
      <c r="M2807" s="8">
        <v>2.6</v>
      </c>
      <c r="N2807">
        <v>3</v>
      </c>
      <c r="O2807" s="8">
        <v>11.4</v>
      </c>
      <c r="P2807" s="14">
        <v>0.49109999999999998</v>
      </c>
      <c r="Q2807" s="8">
        <v>5.6</v>
      </c>
      <c r="R2807" s="8">
        <v>5.8</v>
      </c>
      <c r="S2807" s="8">
        <v>7.8</v>
      </c>
      <c r="T2807" s="8">
        <v>-2</v>
      </c>
      <c r="U2807">
        <v>1</v>
      </c>
      <c r="V2807" s="8">
        <v>1.93</v>
      </c>
      <c r="W2807" s="8">
        <v>3.1</v>
      </c>
      <c r="X2807" s="8">
        <v>-5.0999999999999996</v>
      </c>
    </row>
    <row r="2808" spans="1:24" x14ac:dyDescent="0.25">
      <c r="A2808" t="s">
        <v>3134</v>
      </c>
      <c r="B2808" s="1">
        <v>45668</v>
      </c>
      <c r="C2808" t="s">
        <v>139</v>
      </c>
      <c r="D2808" t="s">
        <v>140</v>
      </c>
      <c r="E2808" t="s">
        <v>63</v>
      </c>
      <c r="F2808" t="s">
        <v>54</v>
      </c>
      <c r="G2808" t="s">
        <v>79</v>
      </c>
      <c r="H2808" t="s">
        <v>80</v>
      </c>
      <c r="I2808" t="s">
        <v>112</v>
      </c>
      <c r="J2808" t="s">
        <v>113</v>
      </c>
      <c r="K2808" t="s">
        <v>42</v>
      </c>
      <c r="L2808" s="13">
        <v>8.5</v>
      </c>
      <c r="M2808" s="8">
        <v>2.8</v>
      </c>
      <c r="N2808">
        <v>53</v>
      </c>
      <c r="O2808" s="8">
        <v>450.5</v>
      </c>
      <c r="P2808" s="14">
        <v>0.39250000000000002</v>
      </c>
      <c r="Q2808" s="8">
        <v>176.82</v>
      </c>
      <c r="R2808" s="8">
        <v>273.68</v>
      </c>
      <c r="S2808" s="8">
        <v>148.4</v>
      </c>
      <c r="T2808" s="8">
        <v>125.28</v>
      </c>
      <c r="U2808">
        <v>16</v>
      </c>
      <c r="V2808" s="8">
        <v>82.62</v>
      </c>
      <c r="W2808" s="8">
        <v>52.8</v>
      </c>
      <c r="X2808" s="8">
        <v>72.48</v>
      </c>
    </row>
    <row r="2809" spans="1:24" x14ac:dyDescent="0.25">
      <c r="A2809" t="s">
        <v>3135</v>
      </c>
      <c r="B2809" s="1">
        <v>46238</v>
      </c>
      <c r="C2809" t="s">
        <v>461</v>
      </c>
      <c r="D2809" t="s">
        <v>462</v>
      </c>
      <c r="E2809" t="s">
        <v>27</v>
      </c>
      <c r="F2809" t="s">
        <v>37</v>
      </c>
      <c r="G2809" t="s">
        <v>29</v>
      </c>
      <c r="H2809" t="s">
        <v>30</v>
      </c>
      <c r="I2809" t="s">
        <v>130</v>
      </c>
      <c r="J2809" t="s">
        <v>131</v>
      </c>
      <c r="K2809" t="s">
        <v>42</v>
      </c>
      <c r="L2809" s="13">
        <v>4.8</v>
      </c>
      <c r="M2809" s="8">
        <v>1.4</v>
      </c>
      <c r="N2809">
        <v>8</v>
      </c>
      <c r="O2809" s="8">
        <v>38.4</v>
      </c>
      <c r="P2809" s="14">
        <v>0.46250000000000002</v>
      </c>
      <c r="Q2809" s="8">
        <v>17.760000000000002</v>
      </c>
      <c r="R2809" s="8">
        <v>20.64</v>
      </c>
      <c r="S2809" s="8">
        <v>11.2</v>
      </c>
      <c r="T2809" s="8">
        <v>9.44</v>
      </c>
      <c r="U2809">
        <v>0</v>
      </c>
      <c r="V2809" s="8">
        <v>0</v>
      </c>
      <c r="W2809" s="8">
        <v>0</v>
      </c>
      <c r="X2809" s="8">
        <v>9.44</v>
      </c>
    </row>
    <row r="2810" spans="1:24" x14ac:dyDescent="0.25">
      <c r="A2810" t="s">
        <v>3136</v>
      </c>
      <c r="B2810" s="1">
        <v>46108</v>
      </c>
      <c r="C2810" t="s">
        <v>567</v>
      </c>
      <c r="D2810" t="s">
        <v>568</v>
      </c>
      <c r="E2810" t="s">
        <v>27</v>
      </c>
      <c r="F2810" t="s">
        <v>37</v>
      </c>
      <c r="G2810" t="s">
        <v>29</v>
      </c>
      <c r="H2810" t="s">
        <v>30</v>
      </c>
      <c r="I2810" t="s">
        <v>156</v>
      </c>
      <c r="J2810" t="s">
        <v>157</v>
      </c>
      <c r="K2810" t="s">
        <v>42</v>
      </c>
      <c r="L2810" s="13">
        <v>6.2</v>
      </c>
      <c r="M2810" s="8">
        <v>1.9</v>
      </c>
      <c r="N2810">
        <v>10</v>
      </c>
      <c r="O2810" s="8">
        <v>62</v>
      </c>
      <c r="P2810" s="14">
        <v>5.4000000000000003E-3</v>
      </c>
      <c r="Q2810" s="8">
        <v>0.33</v>
      </c>
      <c r="R2810" s="8">
        <v>61.67</v>
      </c>
      <c r="S2810" s="8">
        <v>19</v>
      </c>
      <c r="T2810" s="8">
        <v>42.67</v>
      </c>
      <c r="U2810">
        <v>0</v>
      </c>
      <c r="V2810" s="8">
        <v>0</v>
      </c>
      <c r="W2810" s="8">
        <v>0</v>
      </c>
      <c r="X2810" s="8">
        <v>42.67</v>
      </c>
    </row>
    <row r="2811" spans="1:24" x14ac:dyDescent="0.25">
      <c r="A2811" t="s">
        <v>3137</v>
      </c>
      <c r="B2811" s="1">
        <v>45823</v>
      </c>
      <c r="C2811" t="s">
        <v>87</v>
      </c>
      <c r="D2811" t="s">
        <v>88</v>
      </c>
      <c r="E2811" t="s">
        <v>63</v>
      </c>
      <c r="F2811" t="s">
        <v>89</v>
      </c>
      <c r="G2811" t="s">
        <v>64</v>
      </c>
      <c r="H2811" t="s">
        <v>65</v>
      </c>
      <c r="I2811" t="s">
        <v>74</v>
      </c>
      <c r="J2811" t="s">
        <v>75</v>
      </c>
      <c r="K2811" t="s">
        <v>49</v>
      </c>
      <c r="L2811" s="13">
        <v>11</v>
      </c>
      <c r="M2811" s="8">
        <v>6.8</v>
      </c>
      <c r="N2811">
        <v>52</v>
      </c>
      <c r="O2811" s="8">
        <v>572</v>
      </c>
      <c r="P2811" s="14">
        <v>2.47E-2</v>
      </c>
      <c r="Q2811" s="8">
        <v>14.13</v>
      </c>
      <c r="R2811" s="8">
        <v>557.87</v>
      </c>
      <c r="S2811" s="8">
        <v>353.6</v>
      </c>
      <c r="T2811" s="8">
        <v>204.27</v>
      </c>
      <c r="U2811">
        <v>0</v>
      </c>
      <c r="V2811" s="8">
        <v>0</v>
      </c>
      <c r="W2811" s="8">
        <v>0</v>
      </c>
      <c r="X2811" s="8">
        <v>204.27</v>
      </c>
    </row>
    <row r="2812" spans="1:24" x14ac:dyDescent="0.25">
      <c r="A2812" t="s">
        <v>3138</v>
      </c>
      <c r="B2812" s="1">
        <v>45565</v>
      </c>
      <c r="C2812" t="s">
        <v>110</v>
      </c>
      <c r="D2812" t="s">
        <v>111</v>
      </c>
      <c r="E2812" t="s">
        <v>27</v>
      </c>
      <c r="F2812" t="s">
        <v>37</v>
      </c>
      <c r="G2812" t="s">
        <v>29</v>
      </c>
      <c r="H2812" t="s">
        <v>30</v>
      </c>
      <c r="I2812" t="s">
        <v>31</v>
      </c>
      <c r="J2812" t="s">
        <v>32</v>
      </c>
      <c r="K2812" t="s">
        <v>33</v>
      </c>
      <c r="L2812" s="13">
        <v>5.8</v>
      </c>
      <c r="M2812" s="8">
        <v>2.7</v>
      </c>
      <c r="N2812">
        <v>20</v>
      </c>
      <c r="O2812" s="8">
        <v>116</v>
      </c>
      <c r="P2812" s="14">
        <v>2.8E-3</v>
      </c>
      <c r="Q2812" s="8">
        <v>0.32</v>
      </c>
      <c r="R2812" s="8">
        <v>115.68</v>
      </c>
      <c r="S2812" s="8">
        <v>54</v>
      </c>
      <c r="T2812" s="8">
        <v>61.68</v>
      </c>
      <c r="U2812">
        <v>0</v>
      </c>
      <c r="V2812" s="8">
        <v>0</v>
      </c>
      <c r="W2812" s="8">
        <v>0</v>
      </c>
      <c r="X2812" s="8">
        <v>61.68</v>
      </c>
    </row>
    <row r="2813" spans="1:24" x14ac:dyDescent="0.25">
      <c r="A2813" t="s">
        <v>3139</v>
      </c>
      <c r="B2813" s="1">
        <v>46112</v>
      </c>
      <c r="C2813" t="s">
        <v>211</v>
      </c>
      <c r="D2813" t="s">
        <v>212</v>
      </c>
      <c r="E2813" t="s">
        <v>27</v>
      </c>
      <c r="F2813" t="s">
        <v>37</v>
      </c>
      <c r="G2813" t="s">
        <v>38</v>
      </c>
      <c r="H2813" t="s">
        <v>39</v>
      </c>
      <c r="I2813" t="s">
        <v>66</v>
      </c>
      <c r="J2813" t="s">
        <v>67</v>
      </c>
      <c r="K2813" t="s">
        <v>33</v>
      </c>
      <c r="L2813" s="13">
        <v>4.5</v>
      </c>
      <c r="M2813" s="8">
        <v>2.1</v>
      </c>
      <c r="N2813">
        <v>94</v>
      </c>
      <c r="O2813" s="8">
        <v>423</v>
      </c>
      <c r="P2813" s="14">
        <v>6.8999999999999999E-3</v>
      </c>
      <c r="Q2813" s="8">
        <v>2.92</v>
      </c>
      <c r="R2813" s="8">
        <v>420.08</v>
      </c>
      <c r="S2813" s="8">
        <v>197.4</v>
      </c>
      <c r="T2813" s="8">
        <v>222.68</v>
      </c>
      <c r="U2813">
        <v>0</v>
      </c>
      <c r="V2813" s="8">
        <v>0</v>
      </c>
      <c r="W2813" s="8">
        <v>0</v>
      </c>
      <c r="X2813" s="8">
        <v>222.68</v>
      </c>
    </row>
    <row r="2814" spans="1:24" x14ac:dyDescent="0.25">
      <c r="A2814" t="s">
        <v>3140</v>
      </c>
      <c r="B2814" s="1">
        <v>45376</v>
      </c>
      <c r="C2814" t="s">
        <v>35</v>
      </c>
      <c r="D2814" t="s">
        <v>36</v>
      </c>
      <c r="E2814" t="s">
        <v>27</v>
      </c>
      <c r="F2814" t="s">
        <v>37</v>
      </c>
      <c r="G2814" t="s">
        <v>29</v>
      </c>
      <c r="H2814" t="s">
        <v>30</v>
      </c>
      <c r="I2814" t="s">
        <v>117</v>
      </c>
      <c r="J2814" t="s">
        <v>118</v>
      </c>
      <c r="K2814" t="s">
        <v>59</v>
      </c>
      <c r="L2814" s="13">
        <v>6</v>
      </c>
      <c r="M2814" s="8">
        <v>4.2</v>
      </c>
      <c r="N2814">
        <v>44</v>
      </c>
      <c r="O2814" s="8">
        <v>264</v>
      </c>
      <c r="P2814" s="14">
        <v>1.49E-2</v>
      </c>
      <c r="Q2814" s="8">
        <v>3.93</v>
      </c>
      <c r="R2814" s="8">
        <v>260.07</v>
      </c>
      <c r="S2814" s="8">
        <v>184.8</v>
      </c>
      <c r="T2814" s="8">
        <v>75.27</v>
      </c>
      <c r="U2814">
        <v>10</v>
      </c>
      <c r="V2814" s="8">
        <v>59.11</v>
      </c>
      <c r="W2814" s="8">
        <v>47</v>
      </c>
      <c r="X2814" s="8">
        <v>28.27</v>
      </c>
    </row>
    <row r="2815" spans="1:24" x14ac:dyDescent="0.25">
      <c r="A2815" t="s">
        <v>3141</v>
      </c>
      <c r="B2815" s="1">
        <v>46036</v>
      </c>
      <c r="C2815" t="s">
        <v>139</v>
      </c>
      <c r="D2815" t="s">
        <v>140</v>
      </c>
      <c r="E2815" t="s">
        <v>63</v>
      </c>
      <c r="F2815" t="s">
        <v>54</v>
      </c>
      <c r="G2815" t="s">
        <v>64</v>
      </c>
      <c r="H2815" t="s">
        <v>65</v>
      </c>
      <c r="I2815" t="s">
        <v>144</v>
      </c>
      <c r="J2815" t="s">
        <v>145</v>
      </c>
      <c r="K2815" t="s">
        <v>33</v>
      </c>
      <c r="L2815" s="13">
        <v>12</v>
      </c>
      <c r="M2815" s="8">
        <v>6.5</v>
      </c>
      <c r="N2815">
        <v>216</v>
      </c>
      <c r="O2815" s="8">
        <v>2592</v>
      </c>
      <c r="P2815" s="14">
        <v>5.9200000000000003E-2</v>
      </c>
      <c r="Q2815" s="8">
        <v>153.44999999999999</v>
      </c>
      <c r="R2815" s="8">
        <v>2438.5500000000002</v>
      </c>
      <c r="S2815" s="8">
        <v>1404</v>
      </c>
      <c r="T2815" s="8">
        <v>1034.55</v>
      </c>
      <c r="U2815">
        <v>0</v>
      </c>
      <c r="V2815" s="8">
        <v>0</v>
      </c>
      <c r="W2815" s="8">
        <v>0</v>
      </c>
      <c r="X2815" s="8">
        <v>1034.55</v>
      </c>
    </row>
    <row r="2816" spans="1:24" x14ac:dyDescent="0.25">
      <c r="A2816" t="s">
        <v>3142</v>
      </c>
      <c r="B2816" s="1">
        <v>45726</v>
      </c>
      <c r="C2816" t="s">
        <v>168</v>
      </c>
      <c r="D2816" t="s">
        <v>169</v>
      </c>
      <c r="E2816" t="s">
        <v>63</v>
      </c>
      <c r="F2816" t="s">
        <v>46</v>
      </c>
      <c r="G2816" t="s">
        <v>64</v>
      </c>
      <c r="H2816" t="s">
        <v>65</v>
      </c>
      <c r="I2816" t="s">
        <v>40</v>
      </c>
      <c r="J2816" t="s">
        <v>41</v>
      </c>
      <c r="K2816" t="s">
        <v>42</v>
      </c>
      <c r="L2816" s="13">
        <v>14.5</v>
      </c>
      <c r="M2816" s="8">
        <v>4.2</v>
      </c>
      <c r="N2816">
        <v>21</v>
      </c>
      <c r="O2816" s="8">
        <v>304.5</v>
      </c>
      <c r="P2816" s="14">
        <v>0.12230000000000001</v>
      </c>
      <c r="Q2816" s="8">
        <v>37.24</v>
      </c>
      <c r="R2816" s="8">
        <v>267.26</v>
      </c>
      <c r="S2816" s="8">
        <v>88.2</v>
      </c>
      <c r="T2816" s="8">
        <v>179.06</v>
      </c>
      <c r="U2816">
        <v>0</v>
      </c>
      <c r="V2816" s="8">
        <v>0</v>
      </c>
      <c r="W2816" s="8">
        <v>0</v>
      </c>
      <c r="X2816" s="8">
        <v>179.06</v>
      </c>
    </row>
    <row r="2817" spans="1:24" x14ac:dyDescent="0.25">
      <c r="A2817" t="s">
        <v>3143</v>
      </c>
      <c r="B2817" s="1">
        <v>45372</v>
      </c>
      <c r="C2817" t="s">
        <v>420</v>
      </c>
      <c r="D2817" t="s">
        <v>421</v>
      </c>
      <c r="E2817" t="s">
        <v>150</v>
      </c>
      <c r="F2817" t="s">
        <v>89</v>
      </c>
      <c r="G2817" t="s">
        <v>151</v>
      </c>
      <c r="H2817" t="s">
        <v>152</v>
      </c>
      <c r="I2817" t="s">
        <v>57</v>
      </c>
      <c r="J2817" t="s">
        <v>58</v>
      </c>
      <c r="K2817" t="s">
        <v>59</v>
      </c>
      <c r="L2817" s="13">
        <v>10.5</v>
      </c>
      <c r="M2817" s="8">
        <v>7.5</v>
      </c>
      <c r="N2817">
        <v>141</v>
      </c>
      <c r="O2817" s="8">
        <v>1480.5</v>
      </c>
      <c r="P2817" s="14">
        <v>0.2477</v>
      </c>
      <c r="Q2817" s="8">
        <v>366.72</v>
      </c>
      <c r="R2817" s="8">
        <v>1113.78</v>
      </c>
      <c r="S2817" s="8">
        <v>1057.5</v>
      </c>
      <c r="T2817" s="8">
        <v>56.28</v>
      </c>
      <c r="U2817">
        <v>0</v>
      </c>
      <c r="V2817" s="8">
        <v>0</v>
      </c>
      <c r="W2817" s="8">
        <v>0</v>
      </c>
      <c r="X2817" s="8">
        <v>56.28</v>
      </c>
    </row>
    <row r="2818" spans="1:24" x14ac:dyDescent="0.25">
      <c r="A2818" t="s">
        <v>3144</v>
      </c>
      <c r="B2818" s="1">
        <v>45732</v>
      </c>
      <c r="C2818" t="s">
        <v>285</v>
      </c>
      <c r="D2818" t="s">
        <v>286</v>
      </c>
      <c r="E2818" t="s">
        <v>27</v>
      </c>
      <c r="F2818" t="s">
        <v>89</v>
      </c>
      <c r="G2818" t="s">
        <v>29</v>
      </c>
      <c r="H2818" t="s">
        <v>30</v>
      </c>
      <c r="I2818" t="s">
        <v>144</v>
      </c>
      <c r="J2818" t="s">
        <v>145</v>
      </c>
      <c r="K2818" t="s">
        <v>33</v>
      </c>
      <c r="L2818" s="13">
        <v>12</v>
      </c>
      <c r="M2818" s="8">
        <v>6.5</v>
      </c>
      <c r="N2818">
        <v>103</v>
      </c>
      <c r="O2818" s="8">
        <v>1236</v>
      </c>
      <c r="P2818" s="14">
        <v>7.0900000000000005E-2</v>
      </c>
      <c r="Q2818" s="8">
        <v>87.63</v>
      </c>
      <c r="R2818" s="8">
        <v>1148.3699999999999</v>
      </c>
      <c r="S2818" s="8">
        <v>669.5</v>
      </c>
      <c r="T2818" s="8">
        <v>478.87</v>
      </c>
      <c r="U2818">
        <v>0</v>
      </c>
      <c r="V2818" s="8">
        <v>0</v>
      </c>
      <c r="W2818" s="8">
        <v>0</v>
      </c>
      <c r="X2818" s="8">
        <v>478.87</v>
      </c>
    </row>
    <row r="2819" spans="1:24" x14ac:dyDescent="0.25">
      <c r="A2819" t="s">
        <v>3145</v>
      </c>
      <c r="B2819" s="1">
        <v>45908</v>
      </c>
      <c r="C2819" t="s">
        <v>51</v>
      </c>
      <c r="D2819" t="s">
        <v>52</v>
      </c>
      <c r="E2819" t="s">
        <v>53</v>
      </c>
      <c r="F2819" t="s">
        <v>54</v>
      </c>
      <c r="G2819" t="s">
        <v>55</v>
      </c>
      <c r="H2819" t="s">
        <v>56</v>
      </c>
      <c r="I2819" t="s">
        <v>185</v>
      </c>
      <c r="J2819" t="s">
        <v>186</v>
      </c>
      <c r="K2819" t="s">
        <v>59</v>
      </c>
      <c r="L2819" s="13">
        <v>4.9000000000000004</v>
      </c>
      <c r="M2819" s="8">
        <v>3.1</v>
      </c>
      <c r="N2819">
        <v>114</v>
      </c>
      <c r="O2819" s="8">
        <v>558.6</v>
      </c>
      <c r="P2819" s="14">
        <v>1.6999999999999999E-3</v>
      </c>
      <c r="Q2819" s="8">
        <v>0.95</v>
      </c>
      <c r="R2819" s="8">
        <v>557.65</v>
      </c>
      <c r="S2819" s="8">
        <v>353.4</v>
      </c>
      <c r="T2819" s="8">
        <v>204.25</v>
      </c>
      <c r="U2819">
        <v>0</v>
      </c>
      <c r="V2819" s="8">
        <v>0</v>
      </c>
      <c r="W2819" s="8">
        <v>0</v>
      </c>
      <c r="X2819" s="8">
        <v>204.25</v>
      </c>
    </row>
    <row r="2820" spans="1:24" x14ac:dyDescent="0.25">
      <c r="A2820" t="s">
        <v>3146</v>
      </c>
      <c r="B2820" s="1">
        <v>46134</v>
      </c>
      <c r="C2820" t="s">
        <v>291</v>
      </c>
      <c r="D2820" t="s">
        <v>292</v>
      </c>
      <c r="E2820" t="s">
        <v>150</v>
      </c>
      <c r="F2820" t="s">
        <v>54</v>
      </c>
      <c r="G2820" t="s">
        <v>151</v>
      </c>
      <c r="H2820" t="s">
        <v>152</v>
      </c>
      <c r="I2820" t="s">
        <v>117</v>
      </c>
      <c r="J2820" t="s">
        <v>118</v>
      </c>
      <c r="K2820" t="s">
        <v>59</v>
      </c>
      <c r="L2820" s="13">
        <v>6</v>
      </c>
      <c r="M2820" s="8">
        <v>4.2</v>
      </c>
      <c r="N2820">
        <v>36</v>
      </c>
      <c r="O2820" s="8">
        <v>216</v>
      </c>
      <c r="P2820" s="14">
        <v>4.3200000000000002E-2</v>
      </c>
      <c r="Q2820" s="8">
        <v>9.33</v>
      </c>
      <c r="R2820" s="8">
        <v>206.67</v>
      </c>
      <c r="S2820" s="8">
        <v>151.19999999999999</v>
      </c>
      <c r="T2820" s="8">
        <v>55.47</v>
      </c>
      <c r="U2820">
        <v>0</v>
      </c>
      <c r="V2820" s="8">
        <v>0</v>
      </c>
      <c r="W2820" s="8">
        <v>0</v>
      </c>
      <c r="X2820" s="8">
        <v>55.47</v>
      </c>
    </row>
    <row r="2821" spans="1:24" x14ac:dyDescent="0.25">
      <c r="A2821" t="s">
        <v>3147</v>
      </c>
      <c r="B2821" s="1">
        <v>45476</v>
      </c>
      <c r="C2821" t="s">
        <v>279</v>
      </c>
      <c r="D2821" t="s">
        <v>280</v>
      </c>
      <c r="E2821" t="s">
        <v>53</v>
      </c>
      <c r="F2821" t="s">
        <v>54</v>
      </c>
      <c r="G2821" t="s">
        <v>55</v>
      </c>
      <c r="H2821" t="s">
        <v>56</v>
      </c>
      <c r="I2821" t="s">
        <v>57</v>
      </c>
      <c r="J2821" t="s">
        <v>58</v>
      </c>
      <c r="K2821" t="s">
        <v>59</v>
      </c>
      <c r="L2821" s="13">
        <v>10.5</v>
      </c>
      <c r="M2821" s="8">
        <v>7.5</v>
      </c>
      <c r="N2821">
        <v>156</v>
      </c>
      <c r="O2821" s="8">
        <v>1638</v>
      </c>
      <c r="P2821" s="14">
        <v>5.0000000000000001E-4</v>
      </c>
      <c r="Q2821" s="8">
        <v>0.82</v>
      </c>
      <c r="R2821" s="8">
        <v>1637.18</v>
      </c>
      <c r="S2821" s="8">
        <v>1170</v>
      </c>
      <c r="T2821" s="8">
        <v>467.18</v>
      </c>
      <c r="U2821">
        <v>0</v>
      </c>
      <c r="V2821" s="8">
        <v>0</v>
      </c>
      <c r="W2821" s="8">
        <v>0</v>
      </c>
      <c r="X2821" s="8">
        <v>467.18</v>
      </c>
    </row>
    <row r="2822" spans="1:24" x14ac:dyDescent="0.25">
      <c r="A2822" t="s">
        <v>3148</v>
      </c>
      <c r="B2822" s="1">
        <v>45850</v>
      </c>
      <c r="C2822" t="s">
        <v>455</v>
      </c>
      <c r="D2822" t="s">
        <v>456</v>
      </c>
      <c r="E2822" t="s">
        <v>71</v>
      </c>
      <c r="F2822" t="s">
        <v>89</v>
      </c>
      <c r="G2822" t="s">
        <v>165</v>
      </c>
      <c r="H2822" t="s">
        <v>166</v>
      </c>
      <c r="I2822" t="s">
        <v>117</v>
      </c>
      <c r="J2822" t="s">
        <v>118</v>
      </c>
      <c r="K2822" t="s">
        <v>59</v>
      </c>
      <c r="L2822" s="13">
        <v>6</v>
      </c>
      <c r="M2822" s="8">
        <v>4.2</v>
      </c>
      <c r="N2822">
        <v>49</v>
      </c>
      <c r="O2822" s="8">
        <v>294</v>
      </c>
      <c r="P2822" s="14">
        <v>7.8E-2</v>
      </c>
      <c r="Q2822" s="8">
        <v>22.93</v>
      </c>
      <c r="R2822" s="8">
        <v>271.07</v>
      </c>
      <c r="S2822" s="8">
        <v>205.8</v>
      </c>
      <c r="T2822" s="8">
        <v>65.27</v>
      </c>
      <c r="U2822">
        <v>0</v>
      </c>
      <c r="V2822" s="8">
        <v>0</v>
      </c>
      <c r="W2822" s="8">
        <v>0</v>
      </c>
      <c r="X2822" s="8">
        <v>65.27</v>
      </c>
    </row>
    <row r="2823" spans="1:24" x14ac:dyDescent="0.25">
      <c r="A2823" t="s">
        <v>3149</v>
      </c>
      <c r="B2823" s="1">
        <v>45592</v>
      </c>
      <c r="C2823" t="s">
        <v>671</v>
      </c>
      <c r="D2823" t="s">
        <v>672</v>
      </c>
      <c r="E2823" t="s">
        <v>27</v>
      </c>
      <c r="F2823" t="s">
        <v>89</v>
      </c>
      <c r="G2823" t="s">
        <v>29</v>
      </c>
      <c r="H2823" t="s">
        <v>30</v>
      </c>
      <c r="I2823" t="s">
        <v>127</v>
      </c>
      <c r="J2823" t="s">
        <v>128</v>
      </c>
      <c r="K2823" t="s">
        <v>33</v>
      </c>
      <c r="L2823" s="13">
        <v>7.2</v>
      </c>
      <c r="M2823" s="8">
        <v>3.6</v>
      </c>
      <c r="N2823">
        <v>228</v>
      </c>
      <c r="O2823" s="8">
        <v>1641.6</v>
      </c>
      <c r="P2823" s="14">
        <v>8.4199999999999997E-2</v>
      </c>
      <c r="Q2823" s="8">
        <v>138.22</v>
      </c>
      <c r="R2823" s="8">
        <v>1503.38</v>
      </c>
      <c r="S2823" s="8">
        <v>820.8</v>
      </c>
      <c r="T2823" s="8">
        <v>682.58</v>
      </c>
      <c r="U2823">
        <v>0</v>
      </c>
      <c r="V2823" s="8">
        <v>0</v>
      </c>
      <c r="W2823" s="8">
        <v>0</v>
      </c>
      <c r="X2823" s="8">
        <v>682.58</v>
      </c>
    </row>
    <row r="2824" spans="1:24" x14ac:dyDescent="0.25">
      <c r="A2824" t="s">
        <v>3150</v>
      </c>
      <c r="B2824" s="1">
        <v>45620</v>
      </c>
      <c r="C2824" t="s">
        <v>501</v>
      </c>
      <c r="D2824" t="s">
        <v>502</v>
      </c>
      <c r="E2824" t="s">
        <v>27</v>
      </c>
      <c r="F2824" t="s">
        <v>37</v>
      </c>
      <c r="G2824" t="s">
        <v>29</v>
      </c>
      <c r="H2824" t="s">
        <v>30</v>
      </c>
      <c r="I2824" t="s">
        <v>122</v>
      </c>
      <c r="J2824" t="s">
        <v>123</v>
      </c>
      <c r="K2824" t="s">
        <v>59</v>
      </c>
      <c r="L2824" s="13">
        <v>5.5</v>
      </c>
      <c r="M2824" s="8">
        <v>3.8</v>
      </c>
      <c r="N2824">
        <v>32</v>
      </c>
      <c r="O2824" s="8">
        <v>176</v>
      </c>
      <c r="P2824" s="14">
        <v>4.1399999999999999E-2</v>
      </c>
      <c r="Q2824" s="8">
        <v>7.29</v>
      </c>
      <c r="R2824" s="8">
        <v>168.71</v>
      </c>
      <c r="S2824" s="8">
        <v>121.6</v>
      </c>
      <c r="T2824" s="8">
        <v>47.11</v>
      </c>
      <c r="U2824">
        <v>0</v>
      </c>
      <c r="V2824" s="8">
        <v>0</v>
      </c>
      <c r="W2824" s="8">
        <v>0</v>
      </c>
      <c r="X2824" s="8">
        <v>47.11</v>
      </c>
    </row>
    <row r="2825" spans="1:24" x14ac:dyDescent="0.25">
      <c r="A2825" t="s">
        <v>3151</v>
      </c>
      <c r="B2825" s="1">
        <v>45397</v>
      </c>
      <c r="C2825" t="s">
        <v>615</v>
      </c>
      <c r="D2825" t="s">
        <v>616</v>
      </c>
      <c r="E2825" t="s">
        <v>150</v>
      </c>
      <c r="F2825" t="s">
        <v>89</v>
      </c>
      <c r="G2825" t="s">
        <v>151</v>
      </c>
      <c r="H2825" t="s">
        <v>152</v>
      </c>
      <c r="I2825" t="s">
        <v>31</v>
      </c>
      <c r="J2825" t="s">
        <v>32</v>
      </c>
      <c r="K2825" t="s">
        <v>33</v>
      </c>
      <c r="L2825" s="13">
        <v>5.8</v>
      </c>
      <c r="M2825" s="8">
        <v>2.7</v>
      </c>
      <c r="N2825">
        <v>157</v>
      </c>
      <c r="O2825" s="8">
        <v>910.6</v>
      </c>
      <c r="P2825" s="14">
        <v>9.1999999999999998E-2</v>
      </c>
      <c r="Q2825" s="8">
        <v>83.78</v>
      </c>
      <c r="R2825" s="8">
        <v>826.82</v>
      </c>
      <c r="S2825" s="8">
        <v>423.9</v>
      </c>
      <c r="T2825" s="8">
        <v>402.92</v>
      </c>
      <c r="U2825">
        <v>0</v>
      </c>
      <c r="V2825" s="8">
        <v>0</v>
      </c>
      <c r="W2825" s="8">
        <v>0</v>
      </c>
      <c r="X2825" s="8">
        <v>402.92</v>
      </c>
    </row>
    <row r="2826" spans="1:24" x14ac:dyDescent="0.25">
      <c r="A2826" t="s">
        <v>3152</v>
      </c>
      <c r="B2826" s="1">
        <v>45373</v>
      </c>
      <c r="C2826" t="s">
        <v>110</v>
      </c>
      <c r="D2826" t="s">
        <v>111</v>
      </c>
      <c r="E2826" t="s">
        <v>27</v>
      </c>
      <c r="F2826" t="s">
        <v>37</v>
      </c>
      <c r="G2826" t="s">
        <v>38</v>
      </c>
      <c r="H2826" t="s">
        <v>39</v>
      </c>
      <c r="I2826" t="s">
        <v>104</v>
      </c>
      <c r="J2826" t="s">
        <v>105</v>
      </c>
      <c r="K2826" t="s">
        <v>49</v>
      </c>
      <c r="L2826" s="13">
        <v>4.2</v>
      </c>
      <c r="M2826" s="8">
        <v>2.8</v>
      </c>
      <c r="N2826">
        <v>15</v>
      </c>
      <c r="O2826" s="8">
        <v>63</v>
      </c>
      <c r="P2826" s="14">
        <v>4.8800000000000003E-2</v>
      </c>
      <c r="Q2826" s="8">
        <v>3.07</v>
      </c>
      <c r="R2826" s="8">
        <v>59.93</v>
      </c>
      <c r="S2826" s="8">
        <v>42</v>
      </c>
      <c r="T2826" s="8">
        <v>17.93</v>
      </c>
      <c r="U2826">
        <v>0</v>
      </c>
      <c r="V2826" s="8">
        <v>0</v>
      </c>
      <c r="W2826" s="8">
        <v>0</v>
      </c>
      <c r="X2826" s="8">
        <v>17.93</v>
      </c>
    </row>
    <row r="2827" spans="1:24" x14ac:dyDescent="0.25">
      <c r="A2827" t="s">
        <v>3153</v>
      </c>
      <c r="B2827" s="1">
        <v>45627</v>
      </c>
      <c r="C2827" t="s">
        <v>255</v>
      </c>
      <c r="D2827" t="s">
        <v>256</v>
      </c>
      <c r="E2827" t="s">
        <v>27</v>
      </c>
      <c r="F2827" t="s">
        <v>89</v>
      </c>
      <c r="G2827" t="s">
        <v>29</v>
      </c>
      <c r="H2827" t="s">
        <v>30</v>
      </c>
      <c r="I2827" t="s">
        <v>127</v>
      </c>
      <c r="J2827" t="s">
        <v>128</v>
      </c>
      <c r="K2827" t="s">
        <v>33</v>
      </c>
      <c r="L2827" s="13">
        <v>7.2</v>
      </c>
      <c r="M2827" s="8">
        <v>3.6</v>
      </c>
      <c r="N2827">
        <v>139</v>
      </c>
      <c r="O2827" s="8">
        <v>1000.8</v>
      </c>
      <c r="P2827" s="14">
        <v>6.5299999999999997E-2</v>
      </c>
      <c r="Q2827" s="8">
        <v>65.349999999999994</v>
      </c>
      <c r="R2827" s="8">
        <v>935.45</v>
      </c>
      <c r="S2827" s="8">
        <v>500.4</v>
      </c>
      <c r="T2827" s="8">
        <v>435.05</v>
      </c>
      <c r="U2827">
        <v>0</v>
      </c>
      <c r="V2827" s="8">
        <v>0</v>
      </c>
      <c r="W2827" s="8">
        <v>0</v>
      </c>
      <c r="X2827" s="8">
        <v>435.05</v>
      </c>
    </row>
    <row r="2828" spans="1:24" x14ac:dyDescent="0.25">
      <c r="A2828" t="s">
        <v>3154</v>
      </c>
      <c r="B2828" s="1">
        <v>45968</v>
      </c>
      <c r="C2828" t="s">
        <v>410</v>
      </c>
      <c r="D2828" t="s">
        <v>411</v>
      </c>
      <c r="E2828" t="s">
        <v>150</v>
      </c>
      <c r="F2828" t="s">
        <v>46</v>
      </c>
      <c r="G2828" t="s">
        <v>151</v>
      </c>
      <c r="H2828" t="s">
        <v>152</v>
      </c>
      <c r="I2828" t="s">
        <v>40</v>
      </c>
      <c r="J2828" t="s">
        <v>41</v>
      </c>
      <c r="K2828" t="s">
        <v>42</v>
      </c>
      <c r="L2828" s="13">
        <v>14.5</v>
      </c>
      <c r="M2828" s="8">
        <v>4.2</v>
      </c>
      <c r="N2828">
        <v>29</v>
      </c>
      <c r="O2828" s="8">
        <v>420.5</v>
      </c>
      <c r="P2828" s="14">
        <v>0.1166</v>
      </c>
      <c r="Q2828" s="8">
        <v>49.03</v>
      </c>
      <c r="R2828" s="8">
        <v>371.47</v>
      </c>
      <c r="S2828" s="8">
        <v>121.8</v>
      </c>
      <c r="T2828" s="8">
        <v>249.67</v>
      </c>
      <c r="U2828">
        <v>0</v>
      </c>
      <c r="V2828" s="8">
        <v>0</v>
      </c>
      <c r="W2828" s="8">
        <v>0</v>
      </c>
      <c r="X2828" s="8">
        <v>249.67</v>
      </c>
    </row>
    <row r="2829" spans="1:24" x14ac:dyDescent="0.25">
      <c r="A2829" t="s">
        <v>3155</v>
      </c>
      <c r="B2829" s="1">
        <v>45594</v>
      </c>
      <c r="C2829" t="s">
        <v>386</v>
      </c>
      <c r="D2829" t="s">
        <v>387</v>
      </c>
      <c r="E2829" t="s">
        <v>27</v>
      </c>
      <c r="F2829" t="s">
        <v>54</v>
      </c>
      <c r="G2829" t="s">
        <v>29</v>
      </c>
      <c r="H2829" t="s">
        <v>30</v>
      </c>
      <c r="I2829" t="s">
        <v>57</v>
      </c>
      <c r="J2829" t="s">
        <v>58</v>
      </c>
      <c r="K2829" t="s">
        <v>59</v>
      </c>
      <c r="L2829" s="13">
        <v>10.5</v>
      </c>
      <c r="M2829" s="8">
        <v>7.5</v>
      </c>
      <c r="N2829">
        <v>15</v>
      </c>
      <c r="O2829" s="8">
        <v>157.5</v>
      </c>
      <c r="P2829" s="14">
        <v>4.0000000000000001E-3</v>
      </c>
      <c r="Q2829" s="8">
        <v>0.63</v>
      </c>
      <c r="R2829" s="8">
        <v>156.87</v>
      </c>
      <c r="S2829" s="8">
        <v>112.5</v>
      </c>
      <c r="T2829" s="8">
        <v>44.37</v>
      </c>
      <c r="U2829">
        <v>8</v>
      </c>
      <c r="V2829" s="8">
        <v>83.66</v>
      </c>
      <c r="W2829" s="8">
        <v>64</v>
      </c>
      <c r="X2829" s="8">
        <v>-19.63</v>
      </c>
    </row>
    <row r="2830" spans="1:24" x14ac:dyDescent="0.25">
      <c r="A2830" t="s">
        <v>3156</v>
      </c>
      <c r="B2830" s="1">
        <v>45605</v>
      </c>
      <c r="C2830" t="s">
        <v>383</v>
      </c>
      <c r="D2830" t="s">
        <v>384</v>
      </c>
      <c r="E2830" t="s">
        <v>63</v>
      </c>
      <c r="F2830" t="s">
        <v>54</v>
      </c>
      <c r="G2830" t="s">
        <v>79</v>
      </c>
      <c r="H2830" t="s">
        <v>80</v>
      </c>
      <c r="I2830" t="s">
        <v>156</v>
      </c>
      <c r="J2830" t="s">
        <v>157</v>
      </c>
      <c r="K2830" t="s">
        <v>42</v>
      </c>
      <c r="L2830" s="13">
        <v>6.2</v>
      </c>
      <c r="M2830" s="8">
        <v>1.9</v>
      </c>
      <c r="N2830">
        <v>20</v>
      </c>
      <c r="O2830" s="8">
        <v>124</v>
      </c>
      <c r="P2830" s="14">
        <v>2.2100000000000002E-2</v>
      </c>
      <c r="Q2830" s="8">
        <v>2.74</v>
      </c>
      <c r="R2830" s="8">
        <v>121.26</v>
      </c>
      <c r="S2830" s="8">
        <v>38</v>
      </c>
      <c r="T2830" s="8">
        <v>83.26</v>
      </c>
      <c r="U2830">
        <v>0</v>
      </c>
      <c r="V2830" s="8">
        <v>0</v>
      </c>
      <c r="W2830" s="8">
        <v>0</v>
      </c>
      <c r="X2830" s="8">
        <v>83.26</v>
      </c>
    </row>
    <row r="2831" spans="1:24" x14ac:dyDescent="0.25">
      <c r="A2831" t="s">
        <v>3157</v>
      </c>
      <c r="B2831" s="1">
        <v>45748</v>
      </c>
      <c r="C2831" t="s">
        <v>340</v>
      </c>
      <c r="D2831" t="s">
        <v>341</v>
      </c>
      <c r="E2831" t="s">
        <v>27</v>
      </c>
      <c r="F2831" t="s">
        <v>54</v>
      </c>
      <c r="G2831" t="s">
        <v>38</v>
      </c>
      <c r="H2831" t="s">
        <v>39</v>
      </c>
      <c r="I2831" t="s">
        <v>57</v>
      </c>
      <c r="J2831" t="s">
        <v>58</v>
      </c>
      <c r="K2831" t="s">
        <v>59</v>
      </c>
      <c r="L2831" s="13">
        <v>10.5</v>
      </c>
      <c r="M2831" s="8">
        <v>7.5</v>
      </c>
      <c r="N2831">
        <v>66</v>
      </c>
      <c r="O2831" s="8">
        <v>693</v>
      </c>
      <c r="P2831" s="14">
        <v>6.4000000000000003E-3</v>
      </c>
      <c r="Q2831" s="8">
        <v>4.4400000000000004</v>
      </c>
      <c r="R2831" s="8">
        <v>688.56</v>
      </c>
      <c r="S2831" s="8">
        <v>495</v>
      </c>
      <c r="T2831" s="8">
        <v>193.56</v>
      </c>
      <c r="U2831">
        <v>0</v>
      </c>
      <c r="V2831" s="8">
        <v>0</v>
      </c>
      <c r="W2831" s="8">
        <v>0</v>
      </c>
      <c r="X2831" s="8">
        <v>193.56</v>
      </c>
    </row>
    <row r="2832" spans="1:24" x14ac:dyDescent="0.25">
      <c r="A2832" t="s">
        <v>3158</v>
      </c>
      <c r="B2832" s="1">
        <v>45909</v>
      </c>
      <c r="C2832" t="s">
        <v>378</v>
      </c>
      <c r="D2832" t="s">
        <v>379</v>
      </c>
      <c r="E2832" t="s">
        <v>71</v>
      </c>
      <c r="F2832" t="s">
        <v>54</v>
      </c>
      <c r="G2832" t="s">
        <v>165</v>
      </c>
      <c r="H2832" t="s">
        <v>166</v>
      </c>
      <c r="I2832" t="s">
        <v>66</v>
      </c>
      <c r="J2832" t="s">
        <v>67</v>
      </c>
      <c r="K2832" t="s">
        <v>33</v>
      </c>
      <c r="L2832" s="13">
        <v>4.5</v>
      </c>
      <c r="M2832" s="8">
        <v>2.1</v>
      </c>
      <c r="N2832">
        <v>85</v>
      </c>
      <c r="O2832" s="8">
        <v>382.5</v>
      </c>
      <c r="P2832" s="14">
        <v>2.6499999999999999E-2</v>
      </c>
      <c r="Q2832" s="8">
        <v>10.14</v>
      </c>
      <c r="R2832" s="8">
        <v>372.36</v>
      </c>
      <c r="S2832" s="8">
        <v>178.5</v>
      </c>
      <c r="T2832" s="8">
        <v>193.86</v>
      </c>
      <c r="U2832">
        <v>0</v>
      </c>
      <c r="V2832" s="8">
        <v>0</v>
      </c>
      <c r="W2832" s="8">
        <v>0</v>
      </c>
      <c r="X2832" s="8">
        <v>193.86</v>
      </c>
    </row>
    <row r="2833" spans="1:24" x14ac:dyDescent="0.25">
      <c r="A2833" t="s">
        <v>3159</v>
      </c>
      <c r="B2833" s="1">
        <v>46026</v>
      </c>
      <c r="C2833" t="s">
        <v>403</v>
      </c>
      <c r="D2833" t="s">
        <v>404</v>
      </c>
      <c r="E2833" t="s">
        <v>53</v>
      </c>
      <c r="F2833" t="s">
        <v>37</v>
      </c>
      <c r="G2833" t="s">
        <v>55</v>
      </c>
      <c r="H2833" t="s">
        <v>56</v>
      </c>
      <c r="I2833" t="s">
        <v>84</v>
      </c>
      <c r="J2833" t="s">
        <v>85</v>
      </c>
      <c r="K2833" t="s">
        <v>42</v>
      </c>
      <c r="L2833" s="13">
        <v>9.9</v>
      </c>
      <c r="M2833" s="8">
        <v>3.1</v>
      </c>
      <c r="N2833">
        <v>21</v>
      </c>
      <c r="O2833" s="8">
        <v>207.9</v>
      </c>
      <c r="P2833" s="14">
        <v>8.8999999999999999E-3</v>
      </c>
      <c r="Q2833" s="8">
        <v>1.85</v>
      </c>
      <c r="R2833" s="8">
        <v>206.05</v>
      </c>
      <c r="S2833" s="8">
        <v>65.099999999999994</v>
      </c>
      <c r="T2833" s="8">
        <v>140.94999999999999</v>
      </c>
      <c r="U2833">
        <v>0</v>
      </c>
      <c r="V2833" s="8">
        <v>0</v>
      </c>
      <c r="W2833" s="8">
        <v>0</v>
      </c>
      <c r="X2833" s="8">
        <v>140.94999999999999</v>
      </c>
    </row>
    <row r="2834" spans="1:24" x14ac:dyDescent="0.25">
      <c r="A2834" t="s">
        <v>3160</v>
      </c>
      <c r="B2834" s="1">
        <v>45728</v>
      </c>
      <c r="C2834" t="s">
        <v>334</v>
      </c>
      <c r="D2834" t="s">
        <v>335</v>
      </c>
      <c r="E2834" t="s">
        <v>53</v>
      </c>
      <c r="F2834" t="s">
        <v>37</v>
      </c>
      <c r="G2834" t="s">
        <v>55</v>
      </c>
      <c r="H2834" t="s">
        <v>56</v>
      </c>
      <c r="I2834" t="s">
        <v>66</v>
      </c>
      <c r="J2834" t="s">
        <v>67</v>
      </c>
      <c r="K2834" t="s">
        <v>33</v>
      </c>
      <c r="L2834" s="13">
        <v>4.5</v>
      </c>
      <c r="M2834" s="8">
        <v>2.1</v>
      </c>
      <c r="N2834">
        <v>16</v>
      </c>
      <c r="O2834" s="8">
        <v>72</v>
      </c>
      <c r="P2834" s="14">
        <v>1.4800000000000001E-2</v>
      </c>
      <c r="Q2834" s="8">
        <v>1.07</v>
      </c>
      <c r="R2834" s="8">
        <v>70.930000000000007</v>
      </c>
      <c r="S2834" s="8">
        <v>33.6</v>
      </c>
      <c r="T2834" s="8">
        <v>37.33</v>
      </c>
      <c r="U2834">
        <v>0</v>
      </c>
      <c r="V2834" s="8">
        <v>0</v>
      </c>
      <c r="W2834" s="8">
        <v>0</v>
      </c>
      <c r="X2834" s="8">
        <v>37.33</v>
      </c>
    </row>
    <row r="2835" spans="1:24" x14ac:dyDescent="0.25">
      <c r="A2835" t="s">
        <v>3161</v>
      </c>
      <c r="B2835" s="1">
        <v>45462</v>
      </c>
      <c r="C2835" t="s">
        <v>350</v>
      </c>
      <c r="D2835" t="s">
        <v>351</v>
      </c>
      <c r="E2835" t="s">
        <v>63</v>
      </c>
      <c r="F2835" t="s">
        <v>89</v>
      </c>
      <c r="G2835" t="s">
        <v>64</v>
      </c>
      <c r="H2835" t="s">
        <v>65</v>
      </c>
      <c r="I2835" t="s">
        <v>84</v>
      </c>
      <c r="J2835" t="s">
        <v>85</v>
      </c>
      <c r="K2835" t="s">
        <v>42</v>
      </c>
      <c r="L2835" s="13">
        <v>9.9</v>
      </c>
      <c r="M2835" s="8">
        <v>3.1</v>
      </c>
      <c r="N2835">
        <v>20</v>
      </c>
      <c r="O2835" s="8">
        <v>198</v>
      </c>
      <c r="P2835" s="14">
        <v>4.8500000000000001E-2</v>
      </c>
      <c r="Q2835" s="8">
        <v>9.6</v>
      </c>
      <c r="R2835" s="8">
        <v>188.4</v>
      </c>
      <c r="S2835" s="8">
        <v>62</v>
      </c>
      <c r="T2835" s="8">
        <v>126.4</v>
      </c>
      <c r="U2835">
        <v>0</v>
      </c>
      <c r="V2835" s="8">
        <v>0</v>
      </c>
      <c r="W2835" s="8">
        <v>0</v>
      </c>
      <c r="X2835" s="8">
        <v>126.4</v>
      </c>
    </row>
    <row r="2836" spans="1:24" x14ac:dyDescent="0.25">
      <c r="A2836" t="s">
        <v>3162</v>
      </c>
      <c r="B2836" s="1">
        <v>45998</v>
      </c>
      <c r="C2836" t="s">
        <v>258</v>
      </c>
      <c r="D2836" t="s">
        <v>259</v>
      </c>
      <c r="E2836" t="s">
        <v>71</v>
      </c>
      <c r="F2836" t="s">
        <v>28</v>
      </c>
      <c r="G2836" t="s">
        <v>72</v>
      </c>
      <c r="H2836" t="s">
        <v>73</v>
      </c>
      <c r="I2836" t="s">
        <v>185</v>
      </c>
      <c r="J2836" t="s">
        <v>186</v>
      </c>
      <c r="K2836" t="s">
        <v>59</v>
      </c>
      <c r="L2836" s="13">
        <v>4.9000000000000004</v>
      </c>
      <c r="M2836" s="8">
        <v>3.1</v>
      </c>
      <c r="N2836">
        <v>254</v>
      </c>
      <c r="O2836" s="8">
        <v>1244.5999999999999</v>
      </c>
      <c r="P2836" s="14">
        <v>9.3200000000000005E-2</v>
      </c>
      <c r="Q2836" s="8">
        <v>116</v>
      </c>
      <c r="R2836" s="8">
        <v>1128.5999999999999</v>
      </c>
      <c r="S2836" s="8">
        <v>787.4</v>
      </c>
      <c r="T2836" s="8">
        <v>341.2</v>
      </c>
      <c r="U2836">
        <v>0</v>
      </c>
      <c r="V2836" s="8">
        <v>0</v>
      </c>
      <c r="W2836" s="8">
        <v>0</v>
      </c>
      <c r="X2836" s="8">
        <v>341.2</v>
      </c>
    </row>
    <row r="2837" spans="1:24" x14ac:dyDescent="0.25">
      <c r="A2837" t="s">
        <v>3163</v>
      </c>
      <c r="B2837" s="1">
        <v>45746</v>
      </c>
      <c r="C2837" t="s">
        <v>110</v>
      </c>
      <c r="D2837" t="s">
        <v>111</v>
      </c>
      <c r="E2837" t="s">
        <v>27</v>
      </c>
      <c r="F2837" t="s">
        <v>37</v>
      </c>
      <c r="G2837" t="s">
        <v>29</v>
      </c>
      <c r="H2837" t="s">
        <v>30</v>
      </c>
      <c r="I2837" t="s">
        <v>104</v>
      </c>
      <c r="J2837" t="s">
        <v>105</v>
      </c>
      <c r="K2837" t="s">
        <v>49</v>
      </c>
      <c r="L2837" s="13">
        <v>4.2</v>
      </c>
      <c r="M2837" s="8">
        <v>2.8</v>
      </c>
      <c r="N2837">
        <v>38</v>
      </c>
      <c r="O2837" s="8">
        <v>159.6</v>
      </c>
      <c r="P2837" s="14">
        <v>8.2000000000000007E-3</v>
      </c>
      <c r="Q2837" s="8">
        <v>1.31</v>
      </c>
      <c r="R2837" s="8">
        <v>158.29</v>
      </c>
      <c r="S2837" s="8">
        <v>106.4</v>
      </c>
      <c r="T2837" s="8">
        <v>51.89</v>
      </c>
      <c r="U2837">
        <v>0</v>
      </c>
      <c r="V2837" s="8">
        <v>0</v>
      </c>
      <c r="W2837" s="8">
        <v>0</v>
      </c>
      <c r="X2837" s="8">
        <v>51.89</v>
      </c>
    </row>
    <row r="2838" spans="1:24" x14ac:dyDescent="0.25">
      <c r="A2838" t="s">
        <v>3164</v>
      </c>
      <c r="B2838" s="1">
        <v>45651</v>
      </c>
      <c r="C2838" t="s">
        <v>551</v>
      </c>
      <c r="D2838" t="s">
        <v>552</v>
      </c>
      <c r="E2838" t="s">
        <v>27</v>
      </c>
      <c r="F2838" t="s">
        <v>54</v>
      </c>
      <c r="G2838" t="s">
        <v>38</v>
      </c>
      <c r="H2838" t="s">
        <v>39</v>
      </c>
      <c r="I2838" t="s">
        <v>31</v>
      </c>
      <c r="J2838" t="s">
        <v>32</v>
      </c>
      <c r="K2838" t="s">
        <v>33</v>
      </c>
      <c r="L2838" s="13">
        <v>5.8</v>
      </c>
      <c r="M2838" s="8">
        <v>2.7</v>
      </c>
      <c r="N2838">
        <v>61</v>
      </c>
      <c r="O2838" s="8">
        <v>353.8</v>
      </c>
      <c r="P2838" s="14">
        <v>1.35E-2</v>
      </c>
      <c r="Q2838" s="8">
        <v>4.78</v>
      </c>
      <c r="R2838" s="8">
        <v>349.02</v>
      </c>
      <c r="S2838" s="8">
        <v>164.7</v>
      </c>
      <c r="T2838" s="8">
        <v>184.32</v>
      </c>
      <c r="U2838">
        <v>0</v>
      </c>
      <c r="V2838" s="8">
        <v>0</v>
      </c>
      <c r="W2838" s="8">
        <v>0</v>
      </c>
      <c r="X2838" s="8">
        <v>184.32</v>
      </c>
    </row>
    <row r="2839" spans="1:24" x14ac:dyDescent="0.25">
      <c r="A2839" t="s">
        <v>3165</v>
      </c>
      <c r="B2839" s="1">
        <v>45749</v>
      </c>
      <c r="C2839" t="s">
        <v>590</v>
      </c>
      <c r="D2839" t="s">
        <v>591</v>
      </c>
      <c r="E2839" t="s">
        <v>27</v>
      </c>
      <c r="F2839" t="s">
        <v>46</v>
      </c>
      <c r="G2839" t="s">
        <v>29</v>
      </c>
      <c r="H2839" t="s">
        <v>30</v>
      </c>
      <c r="I2839" t="s">
        <v>185</v>
      </c>
      <c r="J2839" t="s">
        <v>186</v>
      </c>
      <c r="K2839" t="s">
        <v>59</v>
      </c>
      <c r="L2839" s="13">
        <v>4.9000000000000004</v>
      </c>
      <c r="M2839" s="8">
        <v>3.1</v>
      </c>
      <c r="N2839">
        <v>3</v>
      </c>
      <c r="O2839" s="8">
        <v>14.7</v>
      </c>
      <c r="P2839" s="14">
        <v>7.0499999999999993E-2</v>
      </c>
      <c r="Q2839" s="8">
        <v>1.04</v>
      </c>
      <c r="R2839" s="8">
        <v>13.66</v>
      </c>
      <c r="S2839" s="8">
        <v>9.3000000000000007</v>
      </c>
      <c r="T2839" s="8">
        <v>4.3600000000000003</v>
      </c>
      <c r="U2839">
        <v>0</v>
      </c>
      <c r="V2839" s="8">
        <v>0</v>
      </c>
      <c r="W2839" s="8">
        <v>0</v>
      </c>
      <c r="X2839" s="8">
        <v>4.3600000000000003</v>
      </c>
    </row>
    <row r="2840" spans="1:24" x14ac:dyDescent="0.25">
      <c r="A2840" t="s">
        <v>3166</v>
      </c>
      <c r="B2840" s="1">
        <v>45335</v>
      </c>
      <c r="C2840" t="s">
        <v>159</v>
      </c>
      <c r="D2840" t="s">
        <v>160</v>
      </c>
      <c r="E2840" t="s">
        <v>27</v>
      </c>
      <c r="F2840" t="s">
        <v>37</v>
      </c>
      <c r="G2840" t="s">
        <v>38</v>
      </c>
      <c r="H2840" t="s">
        <v>39</v>
      </c>
      <c r="I2840" t="s">
        <v>122</v>
      </c>
      <c r="J2840" t="s">
        <v>123</v>
      </c>
      <c r="K2840" t="s">
        <v>59</v>
      </c>
      <c r="L2840" s="13">
        <v>5.5</v>
      </c>
      <c r="M2840" s="8">
        <v>3.8</v>
      </c>
      <c r="N2840">
        <v>6</v>
      </c>
      <c r="O2840" s="8">
        <v>33</v>
      </c>
      <c r="P2840" s="14">
        <v>5.4000000000000003E-3</v>
      </c>
      <c r="Q2840" s="8">
        <v>0.18</v>
      </c>
      <c r="R2840" s="8">
        <v>32.82</v>
      </c>
      <c r="S2840" s="8">
        <v>22.8</v>
      </c>
      <c r="T2840" s="8">
        <v>10.02</v>
      </c>
      <c r="U2840">
        <v>0</v>
      </c>
      <c r="V2840" s="8">
        <v>0</v>
      </c>
      <c r="W2840" s="8">
        <v>0</v>
      </c>
      <c r="X2840" s="8">
        <v>10.02</v>
      </c>
    </row>
    <row r="2841" spans="1:24" x14ac:dyDescent="0.25">
      <c r="A2841" t="s">
        <v>3167</v>
      </c>
      <c r="B2841" s="1">
        <v>46036</v>
      </c>
      <c r="C2841" t="s">
        <v>148</v>
      </c>
      <c r="D2841" t="s">
        <v>149</v>
      </c>
      <c r="E2841" t="s">
        <v>150</v>
      </c>
      <c r="F2841" t="s">
        <v>37</v>
      </c>
      <c r="G2841" t="s">
        <v>151</v>
      </c>
      <c r="H2841" t="s">
        <v>152</v>
      </c>
      <c r="I2841" t="s">
        <v>122</v>
      </c>
      <c r="J2841" t="s">
        <v>123</v>
      </c>
      <c r="K2841" t="s">
        <v>59</v>
      </c>
      <c r="L2841" s="13">
        <v>5.5</v>
      </c>
      <c r="M2841" s="8">
        <v>3.8</v>
      </c>
      <c r="N2841">
        <v>3</v>
      </c>
      <c r="O2841" s="8">
        <v>16.5</v>
      </c>
      <c r="P2841" s="14">
        <v>3.3300000000000003E-2</v>
      </c>
      <c r="Q2841" s="8">
        <v>0.55000000000000004</v>
      </c>
      <c r="R2841" s="8">
        <v>15.95</v>
      </c>
      <c r="S2841" s="8">
        <v>11.4</v>
      </c>
      <c r="T2841" s="8">
        <v>4.55</v>
      </c>
      <c r="U2841">
        <v>0</v>
      </c>
      <c r="V2841" s="8">
        <v>0</v>
      </c>
      <c r="W2841" s="8">
        <v>0</v>
      </c>
      <c r="X2841" s="8">
        <v>4.55</v>
      </c>
    </row>
    <row r="2842" spans="1:24" x14ac:dyDescent="0.25">
      <c r="A2842" t="s">
        <v>3168</v>
      </c>
      <c r="B2842" s="1">
        <v>46182</v>
      </c>
      <c r="C2842" t="s">
        <v>357</v>
      </c>
      <c r="D2842" t="s">
        <v>358</v>
      </c>
      <c r="E2842" t="s">
        <v>27</v>
      </c>
      <c r="F2842" t="s">
        <v>46</v>
      </c>
      <c r="G2842" t="s">
        <v>38</v>
      </c>
      <c r="H2842" t="s">
        <v>39</v>
      </c>
      <c r="I2842" t="s">
        <v>112</v>
      </c>
      <c r="J2842" t="s">
        <v>113</v>
      </c>
      <c r="K2842" t="s">
        <v>42</v>
      </c>
      <c r="L2842" s="13">
        <v>8.5</v>
      </c>
      <c r="M2842" s="8">
        <v>2.8</v>
      </c>
      <c r="N2842">
        <v>17</v>
      </c>
      <c r="O2842" s="8">
        <v>144.5</v>
      </c>
      <c r="P2842" s="14">
        <v>0.2601</v>
      </c>
      <c r="Q2842" s="8">
        <v>37.58</v>
      </c>
      <c r="R2842" s="8">
        <v>106.92</v>
      </c>
      <c r="S2842" s="8">
        <v>47.6</v>
      </c>
      <c r="T2842" s="8">
        <v>59.32</v>
      </c>
      <c r="U2842">
        <v>9</v>
      </c>
      <c r="V2842" s="8">
        <v>56.6</v>
      </c>
      <c r="W2842" s="8">
        <v>29.7</v>
      </c>
      <c r="X2842" s="8">
        <v>29.62</v>
      </c>
    </row>
    <row r="2843" spans="1:24" x14ac:dyDescent="0.25">
      <c r="A2843" t="s">
        <v>3169</v>
      </c>
      <c r="B2843" s="1">
        <v>46225</v>
      </c>
      <c r="C2843" t="s">
        <v>241</v>
      </c>
      <c r="D2843" t="s">
        <v>242</v>
      </c>
      <c r="E2843" t="s">
        <v>71</v>
      </c>
      <c r="F2843" t="s">
        <v>89</v>
      </c>
      <c r="G2843" t="s">
        <v>165</v>
      </c>
      <c r="H2843" t="s">
        <v>166</v>
      </c>
      <c r="I2843" t="s">
        <v>31</v>
      </c>
      <c r="J2843" t="s">
        <v>32</v>
      </c>
      <c r="K2843" t="s">
        <v>33</v>
      </c>
      <c r="L2843" s="13">
        <v>5.8</v>
      </c>
      <c r="M2843" s="8">
        <v>2.7</v>
      </c>
      <c r="N2843">
        <v>234</v>
      </c>
      <c r="O2843" s="8">
        <v>1357.2</v>
      </c>
      <c r="P2843" s="14">
        <v>0.17549999999999999</v>
      </c>
      <c r="Q2843" s="8">
        <v>238.19</v>
      </c>
      <c r="R2843" s="8">
        <v>1119.01</v>
      </c>
      <c r="S2843" s="8">
        <v>631.79999999999995</v>
      </c>
      <c r="T2843" s="8">
        <v>487.21</v>
      </c>
      <c r="U2843">
        <v>0</v>
      </c>
      <c r="V2843" s="8">
        <v>0</v>
      </c>
      <c r="W2843" s="8">
        <v>0</v>
      </c>
      <c r="X2843" s="8">
        <v>487.21</v>
      </c>
    </row>
    <row r="2844" spans="1:24" x14ac:dyDescent="0.25">
      <c r="A2844" t="s">
        <v>3170</v>
      </c>
      <c r="B2844" s="1">
        <v>45653</v>
      </c>
      <c r="C2844" t="s">
        <v>238</v>
      </c>
      <c r="D2844" t="s">
        <v>239</v>
      </c>
      <c r="E2844" t="s">
        <v>27</v>
      </c>
      <c r="F2844" t="s">
        <v>37</v>
      </c>
      <c r="G2844" t="s">
        <v>38</v>
      </c>
      <c r="H2844" t="s">
        <v>39</v>
      </c>
      <c r="I2844" t="s">
        <v>40</v>
      </c>
      <c r="J2844" t="s">
        <v>41</v>
      </c>
      <c r="K2844" t="s">
        <v>42</v>
      </c>
      <c r="L2844" s="13">
        <v>14.5</v>
      </c>
      <c r="M2844" s="8">
        <v>4.2</v>
      </c>
      <c r="N2844">
        <v>3</v>
      </c>
      <c r="O2844" s="8">
        <v>43.5</v>
      </c>
      <c r="P2844" s="14">
        <v>1.38E-2</v>
      </c>
      <c r="Q2844" s="8">
        <v>0.6</v>
      </c>
      <c r="R2844" s="8">
        <v>42.9</v>
      </c>
      <c r="S2844" s="8">
        <v>12.6</v>
      </c>
      <c r="T2844" s="8">
        <v>30.3</v>
      </c>
      <c r="U2844">
        <v>0</v>
      </c>
      <c r="V2844" s="8">
        <v>0</v>
      </c>
      <c r="W2844" s="8">
        <v>0</v>
      </c>
      <c r="X2844" s="8">
        <v>30.3</v>
      </c>
    </row>
    <row r="2845" spans="1:24" x14ac:dyDescent="0.25">
      <c r="A2845" t="s">
        <v>3171</v>
      </c>
      <c r="B2845" s="1">
        <v>45921</v>
      </c>
      <c r="C2845" t="s">
        <v>269</v>
      </c>
      <c r="D2845" t="s">
        <v>270</v>
      </c>
      <c r="E2845" t="s">
        <v>27</v>
      </c>
      <c r="F2845" t="s">
        <v>37</v>
      </c>
      <c r="G2845" t="s">
        <v>29</v>
      </c>
      <c r="H2845" t="s">
        <v>30</v>
      </c>
      <c r="I2845" t="s">
        <v>99</v>
      </c>
      <c r="J2845" t="s">
        <v>100</v>
      </c>
      <c r="K2845" t="s">
        <v>49</v>
      </c>
      <c r="L2845" s="13">
        <v>3.8</v>
      </c>
      <c r="M2845" s="8">
        <v>2.6</v>
      </c>
      <c r="N2845">
        <v>56</v>
      </c>
      <c r="O2845" s="8">
        <v>212.8</v>
      </c>
      <c r="P2845" s="14">
        <v>1.9599999999999999E-2</v>
      </c>
      <c r="Q2845" s="8">
        <v>4.17</v>
      </c>
      <c r="R2845" s="8">
        <v>208.63</v>
      </c>
      <c r="S2845" s="8">
        <v>145.6</v>
      </c>
      <c r="T2845" s="8">
        <v>63.03</v>
      </c>
      <c r="U2845">
        <v>0</v>
      </c>
      <c r="V2845" s="8">
        <v>0</v>
      </c>
      <c r="W2845" s="8">
        <v>0</v>
      </c>
      <c r="X2845" s="8">
        <v>63.03</v>
      </c>
    </row>
    <row r="2846" spans="1:24" x14ac:dyDescent="0.25">
      <c r="A2846" t="s">
        <v>3172</v>
      </c>
      <c r="B2846" s="1">
        <v>45737</v>
      </c>
      <c r="C2846" t="s">
        <v>386</v>
      </c>
      <c r="D2846" t="s">
        <v>387</v>
      </c>
      <c r="E2846" t="s">
        <v>27</v>
      </c>
      <c r="F2846" t="s">
        <v>54</v>
      </c>
      <c r="G2846" t="s">
        <v>29</v>
      </c>
      <c r="H2846" t="s">
        <v>30</v>
      </c>
      <c r="I2846" t="s">
        <v>117</v>
      </c>
      <c r="J2846" t="s">
        <v>118</v>
      </c>
      <c r="K2846" t="s">
        <v>59</v>
      </c>
      <c r="L2846" s="13">
        <v>6</v>
      </c>
      <c r="M2846" s="8">
        <v>4.2</v>
      </c>
      <c r="N2846">
        <v>91</v>
      </c>
      <c r="O2846" s="8">
        <v>546</v>
      </c>
      <c r="P2846" s="14">
        <v>8.8000000000000005E-3</v>
      </c>
      <c r="Q2846" s="8">
        <v>4.8</v>
      </c>
      <c r="R2846" s="8">
        <v>541.20000000000005</v>
      </c>
      <c r="S2846" s="8">
        <v>382.2</v>
      </c>
      <c r="T2846" s="8">
        <v>159</v>
      </c>
      <c r="U2846">
        <v>0</v>
      </c>
      <c r="V2846" s="8">
        <v>0</v>
      </c>
      <c r="W2846" s="8">
        <v>0</v>
      </c>
      <c r="X2846" s="8">
        <v>159</v>
      </c>
    </row>
    <row r="2847" spans="1:24" x14ac:dyDescent="0.25">
      <c r="A2847" t="s">
        <v>3173</v>
      </c>
      <c r="B2847" s="1">
        <v>45573</v>
      </c>
      <c r="C2847" t="s">
        <v>69</v>
      </c>
      <c r="D2847" t="s">
        <v>70</v>
      </c>
      <c r="E2847" t="s">
        <v>71</v>
      </c>
      <c r="F2847" t="s">
        <v>37</v>
      </c>
      <c r="G2847" t="s">
        <v>165</v>
      </c>
      <c r="H2847" t="s">
        <v>166</v>
      </c>
      <c r="I2847" t="s">
        <v>74</v>
      </c>
      <c r="J2847" t="s">
        <v>75</v>
      </c>
      <c r="K2847" t="s">
        <v>49</v>
      </c>
      <c r="L2847" s="13">
        <v>11</v>
      </c>
      <c r="M2847" s="8">
        <v>6.8</v>
      </c>
      <c r="N2847">
        <v>20</v>
      </c>
      <c r="O2847" s="8">
        <v>220</v>
      </c>
      <c r="P2847" s="14">
        <v>6.0000000000000001E-3</v>
      </c>
      <c r="Q2847" s="8">
        <v>1.32</v>
      </c>
      <c r="R2847" s="8">
        <v>218.68</v>
      </c>
      <c r="S2847" s="8">
        <v>136</v>
      </c>
      <c r="T2847" s="8">
        <v>82.68</v>
      </c>
      <c r="U2847">
        <v>0</v>
      </c>
      <c r="V2847" s="8">
        <v>0</v>
      </c>
      <c r="W2847" s="8">
        <v>0</v>
      </c>
      <c r="X2847" s="8">
        <v>82.68</v>
      </c>
    </row>
    <row r="2848" spans="1:24" x14ac:dyDescent="0.25">
      <c r="A2848" t="s">
        <v>3174</v>
      </c>
      <c r="B2848" s="1">
        <v>45946</v>
      </c>
      <c r="C2848" t="s">
        <v>325</v>
      </c>
      <c r="D2848" t="s">
        <v>326</v>
      </c>
      <c r="E2848" t="s">
        <v>27</v>
      </c>
      <c r="F2848" t="s">
        <v>37</v>
      </c>
      <c r="G2848" t="s">
        <v>38</v>
      </c>
      <c r="H2848" t="s">
        <v>39</v>
      </c>
      <c r="I2848" t="s">
        <v>156</v>
      </c>
      <c r="J2848" t="s">
        <v>157</v>
      </c>
      <c r="K2848" t="s">
        <v>42</v>
      </c>
      <c r="L2848" s="13">
        <v>6.2</v>
      </c>
      <c r="M2848" s="8">
        <v>1.9</v>
      </c>
      <c r="N2848">
        <v>35</v>
      </c>
      <c r="O2848" s="8">
        <v>217</v>
      </c>
      <c r="P2848" s="14">
        <v>4.7600000000000003E-2</v>
      </c>
      <c r="Q2848" s="8">
        <v>10.33</v>
      </c>
      <c r="R2848" s="8">
        <v>206.67</v>
      </c>
      <c r="S2848" s="8">
        <v>66.5</v>
      </c>
      <c r="T2848" s="8">
        <v>140.16999999999999</v>
      </c>
      <c r="U2848">
        <v>0</v>
      </c>
      <c r="V2848" s="8">
        <v>0</v>
      </c>
      <c r="W2848" s="8">
        <v>0</v>
      </c>
      <c r="X2848" s="8">
        <v>140.16999999999999</v>
      </c>
    </row>
    <row r="2849" spans="1:24" x14ac:dyDescent="0.25">
      <c r="A2849" t="s">
        <v>3175</v>
      </c>
      <c r="B2849" s="1">
        <v>46102</v>
      </c>
      <c r="C2849" t="s">
        <v>154</v>
      </c>
      <c r="D2849" t="s">
        <v>155</v>
      </c>
      <c r="E2849" t="s">
        <v>150</v>
      </c>
      <c r="F2849" t="s">
        <v>46</v>
      </c>
      <c r="G2849" t="s">
        <v>151</v>
      </c>
      <c r="H2849" t="s">
        <v>152</v>
      </c>
      <c r="I2849" t="s">
        <v>185</v>
      </c>
      <c r="J2849" t="s">
        <v>186</v>
      </c>
      <c r="K2849" t="s">
        <v>59</v>
      </c>
      <c r="L2849" s="13">
        <v>4.9000000000000004</v>
      </c>
      <c r="M2849" s="8">
        <v>3.1</v>
      </c>
      <c r="N2849">
        <v>19</v>
      </c>
      <c r="O2849" s="8">
        <v>93.1</v>
      </c>
      <c r="P2849" s="14">
        <v>8.9399999999999993E-2</v>
      </c>
      <c r="Q2849" s="8">
        <v>8.32</v>
      </c>
      <c r="R2849" s="8">
        <v>84.78</v>
      </c>
      <c r="S2849" s="8">
        <v>58.9</v>
      </c>
      <c r="T2849" s="8">
        <v>25.88</v>
      </c>
      <c r="U2849">
        <v>0</v>
      </c>
      <c r="V2849" s="8">
        <v>0</v>
      </c>
      <c r="W2849" s="8">
        <v>0</v>
      </c>
      <c r="X2849" s="8">
        <v>25.88</v>
      </c>
    </row>
    <row r="2850" spans="1:24" x14ac:dyDescent="0.25">
      <c r="A2850" t="s">
        <v>3176</v>
      </c>
      <c r="B2850" s="1">
        <v>46262</v>
      </c>
      <c r="C2850" t="s">
        <v>91</v>
      </c>
      <c r="D2850" t="s">
        <v>92</v>
      </c>
      <c r="E2850" t="s">
        <v>27</v>
      </c>
      <c r="F2850" t="s">
        <v>37</v>
      </c>
      <c r="G2850" t="s">
        <v>29</v>
      </c>
      <c r="H2850" t="s">
        <v>30</v>
      </c>
      <c r="I2850" t="s">
        <v>122</v>
      </c>
      <c r="J2850" t="s">
        <v>123</v>
      </c>
      <c r="K2850" t="s">
        <v>59</v>
      </c>
      <c r="L2850" s="13">
        <v>5.5</v>
      </c>
      <c r="M2850" s="8">
        <v>3.8</v>
      </c>
      <c r="N2850">
        <v>64</v>
      </c>
      <c r="O2850" s="8">
        <v>352</v>
      </c>
      <c r="P2850" s="14">
        <v>1.55E-2</v>
      </c>
      <c r="Q2850" s="8">
        <v>5.46</v>
      </c>
      <c r="R2850" s="8">
        <v>346.54</v>
      </c>
      <c r="S2850" s="8">
        <v>243.2</v>
      </c>
      <c r="T2850" s="8">
        <v>103.34</v>
      </c>
      <c r="U2850">
        <v>0</v>
      </c>
      <c r="V2850" s="8">
        <v>0</v>
      </c>
      <c r="W2850" s="8">
        <v>0</v>
      </c>
      <c r="X2850" s="8">
        <v>103.34</v>
      </c>
    </row>
    <row r="2851" spans="1:24" x14ac:dyDescent="0.25">
      <c r="A2851" t="s">
        <v>3177</v>
      </c>
      <c r="B2851" s="1">
        <v>45350</v>
      </c>
      <c r="C2851" t="s">
        <v>44</v>
      </c>
      <c r="D2851" t="s">
        <v>45</v>
      </c>
      <c r="E2851" t="s">
        <v>27</v>
      </c>
      <c r="F2851" t="s">
        <v>46</v>
      </c>
      <c r="G2851" t="s">
        <v>29</v>
      </c>
      <c r="H2851" t="s">
        <v>30</v>
      </c>
      <c r="I2851" t="s">
        <v>117</v>
      </c>
      <c r="J2851" t="s">
        <v>118</v>
      </c>
      <c r="K2851" t="s">
        <v>59</v>
      </c>
      <c r="L2851" s="13">
        <v>6</v>
      </c>
      <c r="M2851" s="8">
        <v>4.2</v>
      </c>
      <c r="N2851">
        <v>24</v>
      </c>
      <c r="O2851" s="8">
        <v>144</v>
      </c>
      <c r="P2851" s="14">
        <v>0.15079999999999999</v>
      </c>
      <c r="Q2851" s="8">
        <v>21.72</v>
      </c>
      <c r="R2851" s="8">
        <v>122.28</v>
      </c>
      <c r="S2851" s="8">
        <v>100.8</v>
      </c>
      <c r="T2851" s="8">
        <v>21.48</v>
      </c>
      <c r="U2851">
        <v>0</v>
      </c>
      <c r="V2851" s="8">
        <v>0</v>
      </c>
      <c r="W2851" s="8">
        <v>0</v>
      </c>
      <c r="X2851" s="8">
        <v>21.48</v>
      </c>
    </row>
    <row r="2852" spans="1:24" x14ac:dyDescent="0.25">
      <c r="A2852" t="s">
        <v>3178</v>
      </c>
      <c r="B2852" s="1">
        <v>45368</v>
      </c>
      <c r="C2852" t="s">
        <v>180</v>
      </c>
      <c r="D2852" t="s">
        <v>181</v>
      </c>
      <c r="E2852" t="s">
        <v>63</v>
      </c>
      <c r="F2852" t="s">
        <v>46</v>
      </c>
      <c r="G2852" t="s">
        <v>79</v>
      </c>
      <c r="H2852" t="s">
        <v>80</v>
      </c>
      <c r="I2852" t="s">
        <v>112</v>
      </c>
      <c r="J2852" t="s">
        <v>113</v>
      </c>
      <c r="K2852" t="s">
        <v>42</v>
      </c>
      <c r="L2852" s="13">
        <v>8.5</v>
      </c>
      <c r="M2852" s="8">
        <v>2.8</v>
      </c>
      <c r="N2852">
        <v>73</v>
      </c>
      <c r="O2852" s="8">
        <v>620.5</v>
      </c>
      <c r="P2852" s="14">
        <v>0.122</v>
      </c>
      <c r="Q2852" s="8">
        <v>75.7</v>
      </c>
      <c r="R2852" s="8">
        <v>544.79999999999995</v>
      </c>
      <c r="S2852" s="8">
        <v>204.4</v>
      </c>
      <c r="T2852" s="8">
        <v>340.4</v>
      </c>
      <c r="U2852">
        <v>11</v>
      </c>
      <c r="V2852" s="8">
        <v>82.09</v>
      </c>
      <c r="W2852" s="8">
        <v>36.299999999999997</v>
      </c>
      <c r="X2852" s="8">
        <v>304.10000000000002</v>
      </c>
    </row>
    <row r="2853" spans="1:24" x14ac:dyDescent="0.25">
      <c r="A2853" t="s">
        <v>3179</v>
      </c>
      <c r="B2853" s="1">
        <v>45979</v>
      </c>
      <c r="C2853" t="s">
        <v>229</v>
      </c>
      <c r="D2853" t="s">
        <v>230</v>
      </c>
      <c r="E2853" t="s">
        <v>27</v>
      </c>
      <c r="F2853" t="s">
        <v>54</v>
      </c>
      <c r="G2853" t="s">
        <v>38</v>
      </c>
      <c r="H2853" t="s">
        <v>39</v>
      </c>
      <c r="I2853" t="s">
        <v>99</v>
      </c>
      <c r="J2853" t="s">
        <v>100</v>
      </c>
      <c r="K2853" t="s">
        <v>49</v>
      </c>
      <c r="L2853" s="13">
        <v>3.8</v>
      </c>
      <c r="M2853" s="8">
        <v>2.6</v>
      </c>
      <c r="N2853">
        <v>26</v>
      </c>
      <c r="O2853" s="8">
        <v>98.8</v>
      </c>
      <c r="P2853" s="14">
        <v>6.4999999999999997E-3</v>
      </c>
      <c r="Q2853" s="8">
        <v>0.64</v>
      </c>
      <c r="R2853" s="8">
        <v>98.16</v>
      </c>
      <c r="S2853" s="8">
        <v>67.599999999999994</v>
      </c>
      <c r="T2853" s="8">
        <v>30.56</v>
      </c>
      <c r="U2853">
        <v>0</v>
      </c>
      <c r="V2853" s="8">
        <v>0</v>
      </c>
      <c r="W2853" s="8">
        <v>0</v>
      </c>
      <c r="X2853" s="8">
        <v>30.56</v>
      </c>
    </row>
    <row r="2854" spans="1:24" x14ac:dyDescent="0.25">
      <c r="A2854" t="s">
        <v>3180</v>
      </c>
      <c r="B2854" s="1">
        <v>45944</v>
      </c>
      <c r="C2854" t="s">
        <v>501</v>
      </c>
      <c r="D2854" t="s">
        <v>502</v>
      </c>
      <c r="E2854" t="s">
        <v>27</v>
      </c>
      <c r="F2854" t="s">
        <v>37</v>
      </c>
      <c r="G2854" t="s">
        <v>29</v>
      </c>
      <c r="H2854" t="s">
        <v>30</v>
      </c>
      <c r="I2854" t="s">
        <v>31</v>
      </c>
      <c r="J2854" t="s">
        <v>32</v>
      </c>
      <c r="K2854" t="s">
        <v>33</v>
      </c>
      <c r="L2854" s="13">
        <v>5.8</v>
      </c>
      <c r="M2854" s="8">
        <v>2.7</v>
      </c>
      <c r="N2854">
        <v>2</v>
      </c>
      <c r="O2854" s="8">
        <v>11.6</v>
      </c>
      <c r="P2854" s="14">
        <v>6.8999999999999999E-3</v>
      </c>
      <c r="Q2854" s="8">
        <v>0.08</v>
      </c>
      <c r="R2854" s="8">
        <v>11.52</v>
      </c>
      <c r="S2854" s="8">
        <v>5.4</v>
      </c>
      <c r="T2854" s="8">
        <v>6.12</v>
      </c>
      <c r="U2854">
        <v>0</v>
      </c>
      <c r="V2854" s="8">
        <v>0</v>
      </c>
      <c r="W2854" s="8">
        <v>0</v>
      </c>
      <c r="X2854" s="8">
        <v>6.12</v>
      </c>
    </row>
    <row r="2855" spans="1:24" x14ac:dyDescent="0.25">
      <c r="A2855" t="s">
        <v>3181</v>
      </c>
      <c r="B2855" s="1">
        <v>45707</v>
      </c>
      <c r="C2855" t="s">
        <v>208</v>
      </c>
      <c r="D2855" t="s">
        <v>209</v>
      </c>
      <c r="E2855" t="s">
        <v>27</v>
      </c>
      <c r="F2855" t="s">
        <v>54</v>
      </c>
      <c r="G2855" t="s">
        <v>29</v>
      </c>
      <c r="H2855" t="s">
        <v>30</v>
      </c>
      <c r="I2855" t="s">
        <v>57</v>
      </c>
      <c r="J2855" t="s">
        <v>58</v>
      </c>
      <c r="K2855" t="s">
        <v>59</v>
      </c>
      <c r="L2855" s="13">
        <v>10.5</v>
      </c>
      <c r="M2855" s="8">
        <v>7.5</v>
      </c>
      <c r="N2855">
        <v>199</v>
      </c>
      <c r="O2855" s="8">
        <v>2089.5</v>
      </c>
      <c r="P2855" s="14">
        <v>9.5999999999999992E-3</v>
      </c>
      <c r="Q2855" s="8">
        <v>20.059999999999999</v>
      </c>
      <c r="R2855" s="8">
        <v>2069.44</v>
      </c>
      <c r="S2855" s="8">
        <v>1492.5</v>
      </c>
      <c r="T2855" s="8">
        <v>576.94000000000005</v>
      </c>
      <c r="U2855">
        <v>19</v>
      </c>
      <c r="V2855" s="8">
        <v>197.58</v>
      </c>
      <c r="W2855" s="8">
        <v>152</v>
      </c>
      <c r="X2855" s="8">
        <v>424.94</v>
      </c>
    </row>
    <row r="2856" spans="1:24" x14ac:dyDescent="0.25">
      <c r="A2856" t="s">
        <v>3182</v>
      </c>
      <c r="B2856" s="1">
        <v>45664</v>
      </c>
      <c r="C2856" t="s">
        <v>325</v>
      </c>
      <c r="D2856" t="s">
        <v>326</v>
      </c>
      <c r="E2856" t="s">
        <v>27</v>
      </c>
      <c r="F2856" t="s">
        <v>37</v>
      </c>
      <c r="G2856" t="s">
        <v>29</v>
      </c>
      <c r="H2856" t="s">
        <v>30</v>
      </c>
      <c r="I2856" t="s">
        <v>84</v>
      </c>
      <c r="J2856" t="s">
        <v>85</v>
      </c>
      <c r="K2856" t="s">
        <v>42</v>
      </c>
      <c r="L2856" s="13">
        <v>9.9</v>
      </c>
      <c r="M2856" s="8">
        <v>3.1</v>
      </c>
      <c r="N2856">
        <v>34</v>
      </c>
      <c r="O2856" s="8">
        <v>336.6</v>
      </c>
      <c r="P2856" s="14">
        <v>5.1400000000000001E-2</v>
      </c>
      <c r="Q2856" s="8">
        <v>17.3</v>
      </c>
      <c r="R2856" s="8">
        <v>319.3</v>
      </c>
      <c r="S2856" s="8">
        <v>105.4</v>
      </c>
      <c r="T2856" s="8">
        <v>213.9</v>
      </c>
      <c r="U2856">
        <v>0</v>
      </c>
      <c r="V2856" s="8">
        <v>0</v>
      </c>
      <c r="W2856" s="8">
        <v>0</v>
      </c>
      <c r="X2856" s="8">
        <v>213.9</v>
      </c>
    </row>
    <row r="2857" spans="1:24" x14ac:dyDescent="0.25">
      <c r="A2857" t="s">
        <v>3183</v>
      </c>
      <c r="B2857" s="1">
        <v>45817</v>
      </c>
      <c r="C2857" t="s">
        <v>420</v>
      </c>
      <c r="D2857" t="s">
        <v>421</v>
      </c>
      <c r="E2857" t="s">
        <v>150</v>
      </c>
      <c r="F2857" t="s">
        <v>89</v>
      </c>
      <c r="G2857" t="s">
        <v>151</v>
      </c>
      <c r="H2857" t="s">
        <v>152</v>
      </c>
      <c r="I2857" t="s">
        <v>40</v>
      </c>
      <c r="J2857" t="s">
        <v>41</v>
      </c>
      <c r="K2857" t="s">
        <v>42</v>
      </c>
      <c r="L2857" s="13">
        <v>14.5</v>
      </c>
      <c r="M2857" s="8">
        <v>4.2</v>
      </c>
      <c r="N2857">
        <v>173</v>
      </c>
      <c r="O2857" s="8">
        <v>2508.5</v>
      </c>
      <c r="P2857" s="14">
        <v>9.6699999999999994E-2</v>
      </c>
      <c r="Q2857" s="8">
        <v>242.57</v>
      </c>
      <c r="R2857" s="8">
        <v>2265.9299999999998</v>
      </c>
      <c r="S2857" s="8">
        <v>726.6</v>
      </c>
      <c r="T2857" s="8">
        <v>1539.33</v>
      </c>
      <c r="U2857">
        <v>0</v>
      </c>
      <c r="V2857" s="8">
        <v>0</v>
      </c>
      <c r="W2857" s="8">
        <v>0</v>
      </c>
      <c r="X2857" s="8">
        <v>1539.33</v>
      </c>
    </row>
    <row r="2858" spans="1:24" x14ac:dyDescent="0.25">
      <c r="A2858" t="s">
        <v>3184</v>
      </c>
      <c r="B2858" s="1">
        <v>46112</v>
      </c>
      <c r="C2858" t="s">
        <v>403</v>
      </c>
      <c r="D2858" t="s">
        <v>404</v>
      </c>
      <c r="E2858" t="s">
        <v>53</v>
      </c>
      <c r="F2858" t="s">
        <v>37</v>
      </c>
      <c r="G2858" t="s">
        <v>55</v>
      </c>
      <c r="H2858" t="s">
        <v>56</v>
      </c>
      <c r="I2858" t="s">
        <v>130</v>
      </c>
      <c r="J2858" t="s">
        <v>131</v>
      </c>
      <c r="K2858" t="s">
        <v>42</v>
      </c>
      <c r="L2858" s="13">
        <v>4.8</v>
      </c>
      <c r="M2858" s="8">
        <v>1.4</v>
      </c>
      <c r="N2858">
        <v>10</v>
      </c>
      <c r="O2858" s="8">
        <v>48</v>
      </c>
      <c r="P2858" s="14">
        <v>1.18E-2</v>
      </c>
      <c r="Q2858" s="8">
        <v>0.56999999999999995</v>
      </c>
      <c r="R2858" s="8">
        <v>47.43</v>
      </c>
      <c r="S2858" s="8">
        <v>14</v>
      </c>
      <c r="T2858" s="8">
        <v>33.43</v>
      </c>
      <c r="U2858">
        <v>0</v>
      </c>
      <c r="V2858" s="8">
        <v>0</v>
      </c>
      <c r="W2858" s="8">
        <v>0</v>
      </c>
      <c r="X2858" s="8">
        <v>33.43</v>
      </c>
    </row>
    <row r="2859" spans="1:24" x14ac:dyDescent="0.25">
      <c r="A2859" t="s">
        <v>3185</v>
      </c>
      <c r="B2859" s="1">
        <v>46059</v>
      </c>
      <c r="C2859" t="s">
        <v>528</v>
      </c>
      <c r="D2859" t="s">
        <v>529</v>
      </c>
      <c r="E2859" t="s">
        <v>27</v>
      </c>
      <c r="F2859" t="s">
        <v>54</v>
      </c>
      <c r="G2859" t="s">
        <v>29</v>
      </c>
      <c r="H2859" t="s">
        <v>30</v>
      </c>
      <c r="I2859" t="s">
        <v>185</v>
      </c>
      <c r="J2859" t="s">
        <v>186</v>
      </c>
      <c r="K2859" t="s">
        <v>59</v>
      </c>
      <c r="L2859" s="13">
        <v>4.9000000000000004</v>
      </c>
      <c r="M2859" s="8">
        <v>3.1</v>
      </c>
      <c r="N2859">
        <v>182</v>
      </c>
      <c r="O2859" s="8">
        <v>891.8</v>
      </c>
      <c r="P2859" s="14">
        <v>5.1999999999999998E-3</v>
      </c>
      <c r="Q2859" s="8">
        <v>4.6399999999999997</v>
      </c>
      <c r="R2859" s="8">
        <v>887.16</v>
      </c>
      <c r="S2859" s="8">
        <v>564.20000000000005</v>
      </c>
      <c r="T2859" s="8">
        <v>322.95999999999998</v>
      </c>
      <c r="U2859">
        <v>0</v>
      </c>
      <c r="V2859" s="8">
        <v>0</v>
      </c>
      <c r="W2859" s="8">
        <v>0</v>
      </c>
      <c r="X2859" s="8">
        <v>322.95999999999998</v>
      </c>
    </row>
    <row r="2860" spans="1:24" x14ac:dyDescent="0.25">
      <c r="A2860" t="s">
        <v>3186</v>
      </c>
      <c r="B2860" s="1">
        <v>45987</v>
      </c>
      <c r="C2860" t="s">
        <v>361</v>
      </c>
      <c r="D2860" t="s">
        <v>362</v>
      </c>
      <c r="E2860" t="s">
        <v>27</v>
      </c>
      <c r="F2860" t="s">
        <v>28</v>
      </c>
      <c r="G2860" t="s">
        <v>38</v>
      </c>
      <c r="H2860" t="s">
        <v>39</v>
      </c>
      <c r="I2860" t="s">
        <v>99</v>
      </c>
      <c r="J2860" t="s">
        <v>100</v>
      </c>
      <c r="K2860" t="s">
        <v>49</v>
      </c>
      <c r="L2860" s="13">
        <v>3.8</v>
      </c>
      <c r="M2860" s="8">
        <v>2.6</v>
      </c>
      <c r="N2860">
        <v>68</v>
      </c>
      <c r="O2860" s="8">
        <v>258.39999999999998</v>
      </c>
      <c r="P2860" s="14">
        <v>7.1400000000000005E-2</v>
      </c>
      <c r="Q2860" s="8">
        <v>18.45</v>
      </c>
      <c r="R2860" s="8">
        <v>239.95</v>
      </c>
      <c r="S2860" s="8">
        <v>176.8</v>
      </c>
      <c r="T2860" s="8">
        <v>63.15</v>
      </c>
      <c r="U2860">
        <v>0</v>
      </c>
      <c r="V2860" s="8">
        <v>0</v>
      </c>
      <c r="W2860" s="8">
        <v>0</v>
      </c>
      <c r="X2860" s="8">
        <v>63.15</v>
      </c>
    </row>
    <row r="2861" spans="1:24" x14ac:dyDescent="0.25">
      <c r="A2861" t="s">
        <v>3187</v>
      </c>
      <c r="B2861" s="1">
        <v>45455</v>
      </c>
      <c r="C2861" t="s">
        <v>252</v>
      </c>
      <c r="D2861" t="s">
        <v>253</v>
      </c>
      <c r="E2861" t="s">
        <v>63</v>
      </c>
      <c r="F2861" t="s">
        <v>54</v>
      </c>
      <c r="G2861" t="s">
        <v>64</v>
      </c>
      <c r="H2861" t="s">
        <v>65</v>
      </c>
      <c r="I2861" t="s">
        <v>99</v>
      </c>
      <c r="J2861" t="s">
        <v>100</v>
      </c>
      <c r="K2861" t="s">
        <v>49</v>
      </c>
      <c r="L2861" s="13">
        <v>3.8</v>
      </c>
      <c r="M2861" s="8">
        <v>2.6</v>
      </c>
      <c r="N2861">
        <v>29</v>
      </c>
      <c r="O2861" s="8">
        <v>110.2</v>
      </c>
      <c r="P2861" s="14">
        <v>0.03</v>
      </c>
      <c r="Q2861" s="8">
        <v>3.31</v>
      </c>
      <c r="R2861" s="8">
        <v>106.89</v>
      </c>
      <c r="S2861" s="8">
        <v>75.400000000000006</v>
      </c>
      <c r="T2861" s="8">
        <v>31.49</v>
      </c>
      <c r="U2861">
        <v>0</v>
      </c>
      <c r="V2861" s="8">
        <v>0</v>
      </c>
      <c r="W2861" s="8">
        <v>0</v>
      </c>
      <c r="X2861" s="8">
        <v>31.49</v>
      </c>
    </row>
    <row r="2862" spans="1:24" x14ac:dyDescent="0.25">
      <c r="A2862" t="s">
        <v>3188</v>
      </c>
      <c r="B2862" s="1">
        <v>45323</v>
      </c>
      <c r="C2862" t="s">
        <v>148</v>
      </c>
      <c r="D2862" t="s">
        <v>149</v>
      </c>
      <c r="E2862" t="s">
        <v>150</v>
      </c>
      <c r="F2862" t="s">
        <v>37</v>
      </c>
      <c r="G2862" t="s">
        <v>151</v>
      </c>
      <c r="H2862" t="s">
        <v>152</v>
      </c>
      <c r="I2862" t="s">
        <v>144</v>
      </c>
      <c r="J2862" t="s">
        <v>145</v>
      </c>
      <c r="K2862" t="s">
        <v>33</v>
      </c>
      <c r="L2862" s="13">
        <v>12</v>
      </c>
      <c r="M2862" s="8">
        <v>6.5</v>
      </c>
      <c r="N2862">
        <v>21</v>
      </c>
      <c r="O2862" s="8">
        <v>252</v>
      </c>
      <c r="P2862" s="14">
        <v>1.6999999999999999E-3</v>
      </c>
      <c r="Q2862" s="8">
        <v>0.43</v>
      </c>
      <c r="R2862" s="8">
        <v>251.57</v>
      </c>
      <c r="S2862" s="8">
        <v>136.5</v>
      </c>
      <c r="T2862" s="8">
        <v>115.07</v>
      </c>
      <c r="U2862">
        <v>0</v>
      </c>
      <c r="V2862" s="8">
        <v>0</v>
      </c>
      <c r="W2862" s="8">
        <v>0</v>
      </c>
      <c r="X2862" s="8">
        <v>115.07</v>
      </c>
    </row>
    <row r="2863" spans="1:24" x14ac:dyDescent="0.25">
      <c r="A2863" t="s">
        <v>3189</v>
      </c>
      <c r="B2863" s="1">
        <v>45438</v>
      </c>
      <c r="C2863" t="s">
        <v>361</v>
      </c>
      <c r="D2863" t="s">
        <v>362</v>
      </c>
      <c r="E2863" t="s">
        <v>27</v>
      </c>
      <c r="F2863" t="s">
        <v>28</v>
      </c>
      <c r="G2863" t="s">
        <v>38</v>
      </c>
      <c r="H2863" t="s">
        <v>39</v>
      </c>
      <c r="I2863" t="s">
        <v>74</v>
      </c>
      <c r="J2863" t="s">
        <v>75</v>
      </c>
      <c r="K2863" t="s">
        <v>49</v>
      </c>
      <c r="L2863" s="13">
        <v>11</v>
      </c>
      <c r="M2863" s="8">
        <v>6.8</v>
      </c>
      <c r="N2863">
        <v>114</v>
      </c>
      <c r="O2863" s="8">
        <v>1254</v>
      </c>
      <c r="P2863" s="14">
        <v>5.0500000000000003E-2</v>
      </c>
      <c r="Q2863" s="8">
        <v>63.33</v>
      </c>
      <c r="R2863" s="8">
        <v>1190.67</v>
      </c>
      <c r="S2863" s="8">
        <v>775.2</v>
      </c>
      <c r="T2863" s="8">
        <v>415.47</v>
      </c>
      <c r="U2863">
        <v>0</v>
      </c>
      <c r="V2863" s="8">
        <v>0</v>
      </c>
      <c r="W2863" s="8">
        <v>0</v>
      </c>
      <c r="X2863" s="8">
        <v>415.47</v>
      </c>
    </row>
    <row r="2864" spans="1:24" x14ac:dyDescent="0.25">
      <c r="A2864" t="s">
        <v>3190</v>
      </c>
      <c r="B2864" s="1">
        <v>46161</v>
      </c>
      <c r="C2864" t="s">
        <v>276</v>
      </c>
      <c r="D2864" t="s">
        <v>277</v>
      </c>
      <c r="E2864" t="s">
        <v>150</v>
      </c>
      <c r="F2864" t="s">
        <v>37</v>
      </c>
      <c r="G2864" t="s">
        <v>151</v>
      </c>
      <c r="H2864" t="s">
        <v>152</v>
      </c>
      <c r="I2864" t="s">
        <v>66</v>
      </c>
      <c r="J2864" t="s">
        <v>67</v>
      </c>
      <c r="K2864" t="s">
        <v>33</v>
      </c>
      <c r="L2864" s="13">
        <v>4.5</v>
      </c>
      <c r="M2864" s="8">
        <v>2.1</v>
      </c>
      <c r="N2864">
        <v>32</v>
      </c>
      <c r="O2864" s="8">
        <v>144</v>
      </c>
      <c r="P2864" s="14">
        <v>6.4000000000000003E-3</v>
      </c>
      <c r="Q2864" s="8">
        <v>0.92</v>
      </c>
      <c r="R2864" s="8">
        <v>143.08000000000001</v>
      </c>
      <c r="S2864" s="8">
        <v>67.2</v>
      </c>
      <c r="T2864" s="8">
        <v>75.88</v>
      </c>
      <c r="U2864">
        <v>0</v>
      </c>
      <c r="V2864" s="8">
        <v>0</v>
      </c>
      <c r="W2864" s="8">
        <v>0</v>
      </c>
      <c r="X2864" s="8">
        <v>75.88</v>
      </c>
    </row>
    <row r="2865" spans="1:24" x14ac:dyDescent="0.25">
      <c r="A2865" t="s">
        <v>3191</v>
      </c>
      <c r="B2865" s="1">
        <v>45914</v>
      </c>
      <c r="C2865" t="s">
        <v>82</v>
      </c>
      <c r="D2865" t="s">
        <v>83</v>
      </c>
      <c r="E2865" t="s">
        <v>71</v>
      </c>
      <c r="F2865" t="s">
        <v>46</v>
      </c>
      <c r="G2865" t="s">
        <v>72</v>
      </c>
      <c r="H2865" t="s">
        <v>73</v>
      </c>
      <c r="I2865" t="s">
        <v>144</v>
      </c>
      <c r="J2865" t="s">
        <v>145</v>
      </c>
      <c r="K2865" t="s">
        <v>33</v>
      </c>
      <c r="L2865" s="13">
        <v>12</v>
      </c>
      <c r="M2865" s="8">
        <v>6.5</v>
      </c>
      <c r="N2865">
        <v>20</v>
      </c>
      <c r="O2865" s="8">
        <v>240</v>
      </c>
      <c r="P2865" s="14">
        <v>0.18160000000000001</v>
      </c>
      <c r="Q2865" s="8">
        <v>43.58</v>
      </c>
      <c r="R2865" s="8">
        <v>196.42</v>
      </c>
      <c r="S2865" s="8">
        <v>130</v>
      </c>
      <c r="T2865" s="8">
        <v>66.42</v>
      </c>
      <c r="U2865">
        <v>0</v>
      </c>
      <c r="V2865" s="8">
        <v>0</v>
      </c>
      <c r="W2865" s="8">
        <v>0</v>
      </c>
      <c r="X2865" s="8">
        <v>66.42</v>
      </c>
    </row>
    <row r="2866" spans="1:24" x14ac:dyDescent="0.25">
      <c r="A2866" t="s">
        <v>3192</v>
      </c>
      <c r="B2866" s="1">
        <v>45986</v>
      </c>
      <c r="C2866" t="s">
        <v>188</v>
      </c>
      <c r="D2866" t="s">
        <v>189</v>
      </c>
      <c r="E2866" t="s">
        <v>27</v>
      </c>
      <c r="F2866" t="s">
        <v>54</v>
      </c>
      <c r="G2866" t="s">
        <v>38</v>
      </c>
      <c r="H2866" t="s">
        <v>39</v>
      </c>
      <c r="I2866" t="s">
        <v>40</v>
      </c>
      <c r="J2866" t="s">
        <v>41</v>
      </c>
      <c r="K2866" t="s">
        <v>42</v>
      </c>
      <c r="L2866" s="13">
        <v>14.5</v>
      </c>
      <c r="M2866" s="8">
        <v>4.2</v>
      </c>
      <c r="N2866">
        <v>10</v>
      </c>
      <c r="O2866" s="8">
        <v>145</v>
      </c>
      <c r="P2866" s="14">
        <v>1.9E-3</v>
      </c>
      <c r="Q2866" s="8">
        <v>0.28000000000000003</v>
      </c>
      <c r="R2866" s="8">
        <v>144.72</v>
      </c>
      <c r="S2866" s="8">
        <v>42</v>
      </c>
      <c r="T2866" s="8">
        <v>102.72</v>
      </c>
      <c r="U2866">
        <v>0</v>
      </c>
      <c r="V2866" s="8">
        <v>0</v>
      </c>
      <c r="W2866" s="8">
        <v>0</v>
      </c>
      <c r="X2866" s="8">
        <v>102.72</v>
      </c>
    </row>
    <row r="2867" spans="1:24" x14ac:dyDescent="0.25">
      <c r="A2867" t="s">
        <v>3193</v>
      </c>
      <c r="B2867" s="1">
        <v>46092</v>
      </c>
      <c r="C2867" t="s">
        <v>91</v>
      </c>
      <c r="D2867" t="s">
        <v>92</v>
      </c>
      <c r="E2867" t="s">
        <v>27</v>
      </c>
      <c r="F2867" t="s">
        <v>37</v>
      </c>
      <c r="G2867" t="s">
        <v>29</v>
      </c>
      <c r="H2867" t="s">
        <v>30</v>
      </c>
      <c r="I2867" t="s">
        <v>40</v>
      </c>
      <c r="J2867" t="s">
        <v>41</v>
      </c>
      <c r="K2867" t="s">
        <v>42</v>
      </c>
      <c r="L2867" s="13">
        <v>14.5</v>
      </c>
      <c r="M2867" s="8">
        <v>4.2</v>
      </c>
      <c r="N2867">
        <v>5</v>
      </c>
      <c r="O2867" s="8">
        <v>72.5</v>
      </c>
      <c r="P2867" s="14">
        <v>8.3000000000000001E-3</v>
      </c>
      <c r="Q2867" s="8">
        <v>0.6</v>
      </c>
      <c r="R2867" s="8">
        <v>71.900000000000006</v>
      </c>
      <c r="S2867" s="8">
        <v>21</v>
      </c>
      <c r="T2867" s="8">
        <v>50.9</v>
      </c>
      <c r="U2867">
        <v>0</v>
      </c>
      <c r="V2867" s="8">
        <v>0</v>
      </c>
      <c r="W2867" s="8">
        <v>0</v>
      </c>
      <c r="X2867" s="8">
        <v>50.9</v>
      </c>
    </row>
    <row r="2868" spans="1:24" x14ac:dyDescent="0.25">
      <c r="A2868" t="s">
        <v>3194</v>
      </c>
      <c r="B2868" s="1">
        <v>45740</v>
      </c>
      <c r="C2868" t="s">
        <v>120</v>
      </c>
      <c r="D2868" t="s">
        <v>121</v>
      </c>
      <c r="E2868" t="s">
        <v>63</v>
      </c>
      <c r="F2868" t="s">
        <v>89</v>
      </c>
      <c r="G2868" t="s">
        <v>79</v>
      </c>
      <c r="H2868" t="s">
        <v>80</v>
      </c>
      <c r="I2868" t="s">
        <v>84</v>
      </c>
      <c r="J2868" t="s">
        <v>85</v>
      </c>
      <c r="K2868" t="s">
        <v>42</v>
      </c>
      <c r="L2868" s="13">
        <v>9.9</v>
      </c>
      <c r="M2868" s="8">
        <v>3.1</v>
      </c>
      <c r="N2868">
        <v>175</v>
      </c>
      <c r="O2868" s="8">
        <v>1732.5</v>
      </c>
      <c r="P2868" s="14">
        <v>3.44E-2</v>
      </c>
      <c r="Q2868" s="8">
        <v>59.6</v>
      </c>
      <c r="R2868" s="8">
        <v>1672.9</v>
      </c>
      <c r="S2868" s="8">
        <v>542.5</v>
      </c>
      <c r="T2868" s="8">
        <v>1130.4000000000001</v>
      </c>
      <c r="U2868">
        <v>0</v>
      </c>
      <c r="V2868" s="8">
        <v>0</v>
      </c>
      <c r="W2868" s="8">
        <v>0</v>
      </c>
      <c r="X2868" s="8">
        <v>1130.4000000000001</v>
      </c>
    </row>
    <row r="2869" spans="1:24" x14ac:dyDescent="0.25">
      <c r="A2869" t="s">
        <v>3195</v>
      </c>
      <c r="B2869" s="1">
        <v>45327</v>
      </c>
      <c r="C2869" t="s">
        <v>403</v>
      </c>
      <c r="D2869" t="s">
        <v>404</v>
      </c>
      <c r="E2869" t="s">
        <v>53</v>
      </c>
      <c r="F2869" t="s">
        <v>37</v>
      </c>
      <c r="G2869" t="s">
        <v>55</v>
      </c>
      <c r="H2869" t="s">
        <v>56</v>
      </c>
      <c r="I2869" t="s">
        <v>127</v>
      </c>
      <c r="J2869" t="s">
        <v>128</v>
      </c>
      <c r="K2869" t="s">
        <v>33</v>
      </c>
      <c r="L2869" s="13">
        <v>7.2</v>
      </c>
      <c r="M2869" s="8">
        <v>3.6</v>
      </c>
      <c r="N2869">
        <v>19</v>
      </c>
      <c r="O2869" s="8">
        <v>136.80000000000001</v>
      </c>
      <c r="P2869" s="14">
        <v>0.45519999999999999</v>
      </c>
      <c r="Q2869" s="8">
        <v>62.27</v>
      </c>
      <c r="R2869" s="8">
        <v>74.53</v>
      </c>
      <c r="S2869" s="8">
        <v>68.400000000000006</v>
      </c>
      <c r="T2869" s="8">
        <v>6.13</v>
      </c>
      <c r="U2869">
        <v>0</v>
      </c>
      <c r="V2869" s="8">
        <v>0</v>
      </c>
      <c r="W2869" s="8">
        <v>0</v>
      </c>
      <c r="X2869" s="8">
        <v>6.13</v>
      </c>
    </row>
    <row r="2870" spans="1:24" x14ac:dyDescent="0.25">
      <c r="A2870" t="s">
        <v>3196</v>
      </c>
      <c r="B2870" s="1">
        <v>45421</v>
      </c>
      <c r="C2870" t="s">
        <v>354</v>
      </c>
      <c r="D2870" t="s">
        <v>355</v>
      </c>
      <c r="E2870" t="s">
        <v>71</v>
      </c>
      <c r="F2870" t="s">
        <v>54</v>
      </c>
      <c r="G2870" t="s">
        <v>165</v>
      </c>
      <c r="H2870" t="s">
        <v>166</v>
      </c>
      <c r="I2870" t="s">
        <v>31</v>
      </c>
      <c r="J2870" t="s">
        <v>32</v>
      </c>
      <c r="K2870" t="s">
        <v>33</v>
      </c>
      <c r="L2870" s="13">
        <v>5.8</v>
      </c>
      <c r="M2870" s="8">
        <v>2.7</v>
      </c>
      <c r="N2870">
        <v>144</v>
      </c>
      <c r="O2870" s="8">
        <v>835.2</v>
      </c>
      <c r="P2870" s="14">
        <v>7.0000000000000001E-3</v>
      </c>
      <c r="Q2870" s="8">
        <v>5.85</v>
      </c>
      <c r="R2870" s="8">
        <v>829.35</v>
      </c>
      <c r="S2870" s="8">
        <v>388.8</v>
      </c>
      <c r="T2870" s="8">
        <v>440.55</v>
      </c>
      <c r="U2870">
        <v>0</v>
      </c>
      <c r="V2870" s="8">
        <v>0</v>
      </c>
      <c r="W2870" s="8">
        <v>0</v>
      </c>
      <c r="X2870" s="8">
        <v>440.55</v>
      </c>
    </row>
    <row r="2871" spans="1:24" x14ac:dyDescent="0.25">
      <c r="A2871" t="s">
        <v>3197</v>
      </c>
      <c r="B2871" s="1">
        <v>45360</v>
      </c>
      <c r="C2871" t="s">
        <v>262</v>
      </c>
      <c r="D2871" t="s">
        <v>263</v>
      </c>
      <c r="E2871" t="s">
        <v>63</v>
      </c>
      <c r="F2871" t="s">
        <v>54</v>
      </c>
      <c r="G2871" t="s">
        <v>79</v>
      </c>
      <c r="H2871" t="s">
        <v>80</v>
      </c>
      <c r="I2871" t="s">
        <v>122</v>
      </c>
      <c r="J2871" t="s">
        <v>123</v>
      </c>
      <c r="K2871" t="s">
        <v>59</v>
      </c>
      <c r="L2871" s="13">
        <v>5.5</v>
      </c>
      <c r="M2871" s="8">
        <v>3.8</v>
      </c>
      <c r="N2871">
        <v>49</v>
      </c>
      <c r="O2871" s="8">
        <v>269.5</v>
      </c>
      <c r="P2871" s="14">
        <v>1.47E-2</v>
      </c>
      <c r="Q2871" s="8">
        <v>3.96</v>
      </c>
      <c r="R2871" s="8">
        <v>265.54000000000002</v>
      </c>
      <c r="S2871" s="8">
        <v>186.2</v>
      </c>
      <c r="T2871" s="8">
        <v>79.34</v>
      </c>
      <c r="U2871">
        <v>0</v>
      </c>
      <c r="V2871" s="8">
        <v>0</v>
      </c>
      <c r="W2871" s="8">
        <v>0</v>
      </c>
      <c r="X2871" s="8">
        <v>79.34</v>
      </c>
    </row>
    <row r="2872" spans="1:24" x14ac:dyDescent="0.25">
      <c r="A2872" t="s">
        <v>3198</v>
      </c>
      <c r="B2872" s="1">
        <v>45533</v>
      </c>
      <c r="C2872" t="s">
        <v>235</v>
      </c>
      <c r="D2872" t="s">
        <v>236</v>
      </c>
      <c r="E2872" t="s">
        <v>27</v>
      </c>
      <c r="F2872" t="s">
        <v>54</v>
      </c>
      <c r="G2872" t="s">
        <v>29</v>
      </c>
      <c r="H2872" t="s">
        <v>30</v>
      </c>
      <c r="I2872" t="s">
        <v>57</v>
      </c>
      <c r="J2872" t="s">
        <v>58</v>
      </c>
      <c r="K2872" t="s">
        <v>59</v>
      </c>
      <c r="L2872" s="13">
        <v>10.5</v>
      </c>
      <c r="M2872" s="8">
        <v>7.5</v>
      </c>
      <c r="N2872">
        <v>10</v>
      </c>
      <c r="O2872" s="8">
        <v>105</v>
      </c>
      <c r="P2872" s="14">
        <v>4.3299999999999998E-2</v>
      </c>
      <c r="Q2872" s="8">
        <v>4.55</v>
      </c>
      <c r="R2872" s="8">
        <v>100.45</v>
      </c>
      <c r="S2872" s="8">
        <v>75</v>
      </c>
      <c r="T2872" s="8">
        <v>25.45</v>
      </c>
      <c r="U2872">
        <v>2</v>
      </c>
      <c r="V2872" s="8">
        <v>20.09</v>
      </c>
      <c r="W2872" s="8">
        <v>16</v>
      </c>
      <c r="X2872" s="8">
        <v>9.4499999999999993</v>
      </c>
    </row>
    <row r="2873" spans="1:24" x14ac:dyDescent="0.25">
      <c r="A2873" t="s">
        <v>3199</v>
      </c>
      <c r="B2873" s="1">
        <v>46089</v>
      </c>
      <c r="C2873" t="s">
        <v>763</v>
      </c>
      <c r="D2873" t="s">
        <v>764</v>
      </c>
      <c r="E2873" t="s">
        <v>71</v>
      </c>
      <c r="F2873" t="s">
        <v>46</v>
      </c>
      <c r="G2873" t="s">
        <v>165</v>
      </c>
      <c r="H2873" t="s">
        <v>166</v>
      </c>
      <c r="I2873" t="s">
        <v>130</v>
      </c>
      <c r="J2873" t="s">
        <v>131</v>
      </c>
      <c r="K2873" t="s">
        <v>42</v>
      </c>
      <c r="L2873" s="13">
        <v>4.8</v>
      </c>
      <c r="M2873" s="8">
        <v>1.4</v>
      </c>
      <c r="N2873">
        <v>7</v>
      </c>
      <c r="O2873" s="8">
        <v>33.6</v>
      </c>
      <c r="P2873" s="14">
        <v>3.2300000000000002E-2</v>
      </c>
      <c r="Q2873" s="8">
        <v>1.0900000000000001</v>
      </c>
      <c r="R2873" s="8">
        <v>32.51</v>
      </c>
      <c r="S2873" s="8">
        <v>9.8000000000000007</v>
      </c>
      <c r="T2873" s="8">
        <v>22.71</v>
      </c>
      <c r="U2873">
        <v>2</v>
      </c>
      <c r="V2873" s="8">
        <v>9.2899999999999991</v>
      </c>
      <c r="W2873" s="8">
        <v>3.8</v>
      </c>
      <c r="X2873" s="8">
        <v>18.91</v>
      </c>
    </row>
    <row r="2874" spans="1:24" x14ac:dyDescent="0.25">
      <c r="A2874" t="s">
        <v>3200</v>
      </c>
      <c r="B2874" s="1">
        <v>45952</v>
      </c>
      <c r="C2874" t="s">
        <v>528</v>
      </c>
      <c r="D2874" t="s">
        <v>529</v>
      </c>
      <c r="E2874" t="s">
        <v>27</v>
      </c>
      <c r="F2874" t="s">
        <v>54</v>
      </c>
      <c r="G2874" t="s">
        <v>38</v>
      </c>
      <c r="H2874" t="s">
        <v>39</v>
      </c>
      <c r="I2874" t="s">
        <v>185</v>
      </c>
      <c r="J2874" t="s">
        <v>186</v>
      </c>
      <c r="K2874" t="s">
        <v>59</v>
      </c>
      <c r="L2874" s="13">
        <v>4.9000000000000004</v>
      </c>
      <c r="M2874" s="8">
        <v>3.1</v>
      </c>
      <c r="N2874">
        <v>272</v>
      </c>
      <c r="O2874" s="8">
        <v>1332.8</v>
      </c>
      <c r="P2874" s="14">
        <v>4.3E-3</v>
      </c>
      <c r="Q2874" s="8">
        <v>5.73</v>
      </c>
      <c r="R2874" s="8">
        <v>1327.07</v>
      </c>
      <c r="S2874" s="8">
        <v>843.2</v>
      </c>
      <c r="T2874" s="8">
        <v>483.87</v>
      </c>
      <c r="U2874">
        <v>0</v>
      </c>
      <c r="V2874" s="8">
        <v>0</v>
      </c>
      <c r="W2874" s="8">
        <v>0</v>
      </c>
      <c r="X2874" s="8">
        <v>483.87</v>
      </c>
    </row>
    <row r="2875" spans="1:24" x14ac:dyDescent="0.25">
      <c r="A2875" t="s">
        <v>3201</v>
      </c>
      <c r="B2875" s="1">
        <v>45667</v>
      </c>
      <c r="C2875" t="s">
        <v>367</v>
      </c>
      <c r="D2875" t="s">
        <v>368</v>
      </c>
      <c r="E2875" t="s">
        <v>63</v>
      </c>
      <c r="F2875" t="s">
        <v>54</v>
      </c>
      <c r="G2875" t="s">
        <v>79</v>
      </c>
      <c r="H2875" t="s">
        <v>80</v>
      </c>
      <c r="I2875" t="s">
        <v>144</v>
      </c>
      <c r="J2875" t="s">
        <v>145</v>
      </c>
      <c r="K2875" t="s">
        <v>33</v>
      </c>
      <c r="L2875" s="13">
        <v>12</v>
      </c>
      <c r="M2875" s="8">
        <v>6.5</v>
      </c>
      <c r="N2875">
        <v>10</v>
      </c>
      <c r="O2875" s="8">
        <v>120</v>
      </c>
      <c r="P2875" s="14">
        <v>5.7999999999999996E-3</v>
      </c>
      <c r="Q2875" s="8">
        <v>0.7</v>
      </c>
      <c r="R2875" s="8">
        <v>119.3</v>
      </c>
      <c r="S2875" s="8">
        <v>65</v>
      </c>
      <c r="T2875" s="8">
        <v>54.3</v>
      </c>
      <c r="U2875">
        <v>0</v>
      </c>
      <c r="V2875" s="8">
        <v>0</v>
      </c>
      <c r="W2875" s="8">
        <v>0</v>
      </c>
      <c r="X2875" s="8">
        <v>54.3</v>
      </c>
    </row>
    <row r="2876" spans="1:24" x14ac:dyDescent="0.25">
      <c r="A2876" t="s">
        <v>3202</v>
      </c>
      <c r="B2876" s="1">
        <v>45662</v>
      </c>
      <c r="C2876" t="s">
        <v>420</v>
      </c>
      <c r="D2876" t="s">
        <v>421</v>
      </c>
      <c r="E2876" t="s">
        <v>150</v>
      </c>
      <c r="F2876" t="s">
        <v>89</v>
      </c>
      <c r="G2876" t="s">
        <v>151</v>
      </c>
      <c r="H2876" t="s">
        <v>152</v>
      </c>
      <c r="I2876" t="s">
        <v>117</v>
      </c>
      <c r="J2876" t="s">
        <v>118</v>
      </c>
      <c r="K2876" t="s">
        <v>59</v>
      </c>
      <c r="L2876" s="13">
        <v>6</v>
      </c>
      <c r="M2876" s="8">
        <v>4.2</v>
      </c>
      <c r="N2876">
        <v>111</v>
      </c>
      <c r="O2876" s="8">
        <v>666</v>
      </c>
      <c r="P2876" s="14">
        <v>0.23760000000000001</v>
      </c>
      <c r="Q2876" s="8">
        <v>158.24</v>
      </c>
      <c r="R2876" s="8">
        <v>507.76</v>
      </c>
      <c r="S2876" s="8">
        <v>466.2</v>
      </c>
      <c r="T2876" s="8">
        <v>41.56</v>
      </c>
      <c r="U2876">
        <v>0</v>
      </c>
      <c r="V2876" s="8">
        <v>0</v>
      </c>
      <c r="W2876" s="8">
        <v>0</v>
      </c>
      <c r="X2876" s="8">
        <v>41.56</v>
      </c>
    </row>
    <row r="2877" spans="1:24" x14ac:dyDescent="0.25">
      <c r="A2877" t="s">
        <v>3203</v>
      </c>
      <c r="B2877" s="1">
        <v>45684</v>
      </c>
      <c r="C2877" t="s">
        <v>567</v>
      </c>
      <c r="D2877" t="s">
        <v>568</v>
      </c>
      <c r="E2877" t="s">
        <v>27</v>
      </c>
      <c r="F2877" t="s">
        <v>37</v>
      </c>
      <c r="G2877" t="s">
        <v>29</v>
      </c>
      <c r="H2877" t="s">
        <v>30</v>
      </c>
      <c r="I2877" t="s">
        <v>31</v>
      </c>
      <c r="J2877" t="s">
        <v>32</v>
      </c>
      <c r="K2877" t="s">
        <v>33</v>
      </c>
      <c r="L2877" s="13">
        <v>5.8</v>
      </c>
      <c r="M2877" s="8">
        <v>2.7</v>
      </c>
      <c r="N2877">
        <v>20</v>
      </c>
      <c r="O2877" s="8">
        <v>116</v>
      </c>
      <c r="P2877" s="14">
        <v>1.5699999999999999E-2</v>
      </c>
      <c r="Q2877" s="8">
        <v>1.82</v>
      </c>
      <c r="R2877" s="8">
        <v>114.18</v>
      </c>
      <c r="S2877" s="8">
        <v>54</v>
      </c>
      <c r="T2877" s="8">
        <v>60.18</v>
      </c>
      <c r="U2877">
        <v>0</v>
      </c>
      <c r="V2877" s="8">
        <v>0</v>
      </c>
      <c r="W2877" s="8">
        <v>0</v>
      </c>
      <c r="X2877" s="8">
        <v>60.18</v>
      </c>
    </row>
    <row r="2878" spans="1:24" x14ac:dyDescent="0.25">
      <c r="A2878" t="s">
        <v>3204</v>
      </c>
      <c r="B2878" s="1">
        <v>46264</v>
      </c>
      <c r="C2878" t="s">
        <v>198</v>
      </c>
      <c r="D2878" t="s">
        <v>199</v>
      </c>
      <c r="E2878" t="s">
        <v>150</v>
      </c>
      <c r="F2878" t="s">
        <v>54</v>
      </c>
      <c r="G2878" t="s">
        <v>151</v>
      </c>
      <c r="H2878" t="s">
        <v>152</v>
      </c>
      <c r="I2878" t="s">
        <v>31</v>
      </c>
      <c r="J2878" t="s">
        <v>32</v>
      </c>
      <c r="K2878" t="s">
        <v>33</v>
      </c>
      <c r="L2878" s="13">
        <v>5.8</v>
      </c>
      <c r="M2878" s="8">
        <v>2.7</v>
      </c>
      <c r="N2878">
        <v>88</v>
      </c>
      <c r="O2878" s="8">
        <v>510.4</v>
      </c>
      <c r="P2878" s="14">
        <v>2.9700000000000001E-2</v>
      </c>
      <c r="Q2878" s="8">
        <v>15.16</v>
      </c>
      <c r="R2878" s="8">
        <v>495.24</v>
      </c>
      <c r="S2878" s="8">
        <v>237.6</v>
      </c>
      <c r="T2878" s="8">
        <v>257.64</v>
      </c>
      <c r="U2878">
        <v>0</v>
      </c>
      <c r="V2878" s="8">
        <v>0</v>
      </c>
      <c r="W2878" s="8">
        <v>0</v>
      </c>
      <c r="X2878" s="8">
        <v>257.64</v>
      </c>
    </row>
    <row r="2879" spans="1:24" x14ac:dyDescent="0.25">
      <c r="A2879" t="s">
        <v>3205</v>
      </c>
      <c r="B2879" s="1">
        <v>45872</v>
      </c>
      <c r="C2879" t="s">
        <v>94</v>
      </c>
      <c r="D2879" t="s">
        <v>95</v>
      </c>
      <c r="E2879" t="s">
        <v>53</v>
      </c>
      <c r="F2879" t="s">
        <v>46</v>
      </c>
      <c r="G2879" t="s">
        <v>55</v>
      </c>
      <c r="H2879" t="s">
        <v>56</v>
      </c>
      <c r="I2879" t="s">
        <v>117</v>
      </c>
      <c r="J2879" t="s">
        <v>118</v>
      </c>
      <c r="K2879" t="s">
        <v>59</v>
      </c>
      <c r="L2879" s="13">
        <v>6</v>
      </c>
      <c r="M2879" s="8">
        <v>4.2</v>
      </c>
      <c r="N2879">
        <v>5</v>
      </c>
      <c r="O2879" s="8">
        <v>30</v>
      </c>
      <c r="P2879" s="14">
        <v>0.1464</v>
      </c>
      <c r="Q2879" s="8">
        <v>4.3899999999999997</v>
      </c>
      <c r="R2879" s="8">
        <v>25.61</v>
      </c>
      <c r="S2879" s="8">
        <v>21</v>
      </c>
      <c r="T2879" s="8">
        <v>4.6100000000000003</v>
      </c>
      <c r="U2879">
        <v>0</v>
      </c>
      <c r="V2879" s="8">
        <v>0</v>
      </c>
      <c r="W2879" s="8">
        <v>0</v>
      </c>
      <c r="X2879" s="8">
        <v>4.6100000000000003</v>
      </c>
    </row>
    <row r="2880" spans="1:24" x14ac:dyDescent="0.25">
      <c r="A2880" t="s">
        <v>3206</v>
      </c>
      <c r="B2880" s="1">
        <v>45325</v>
      </c>
      <c r="C2880" t="s">
        <v>285</v>
      </c>
      <c r="D2880" t="s">
        <v>286</v>
      </c>
      <c r="E2880" t="s">
        <v>27</v>
      </c>
      <c r="F2880" t="s">
        <v>89</v>
      </c>
      <c r="G2880" t="s">
        <v>29</v>
      </c>
      <c r="H2880" t="s">
        <v>30</v>
      </c>
      <c r="I2880" t="s">
        <v>144</v>
      </c>
      <c r="J2880" t="s">
        <v>145</v>
      </c>
      <c r="K2880" t="s">
        <v>33</v>
      </c>
      <c r="L2880" s="13">
        <v>12</v>
      </c>
      <c r="M2880" s="8">
        <v>6.5</v>
      </c>
      <c r="N2880">
        <v>211</v>
      </c>
      <c r="O2880" s="8">
        <v>2532</v>
      </c>
      <c r="P2880" s="14">
        <v>0.10829999999999999</v>
      </c>
      <c r="Q2880" s="8">
        <v>274.22000000000003</v>
      </c>
      <c r="R2880" s="8">
        <v>2257.7800000000002</v>
      </c>
      <c r="S2880" s="8">
        <v>1371.5</v>
      </c>
      <c r="T2880" s="8">
        <v>886.28</v>
      </c>
      <c r="U2880">
        <v>0</v>
      </c>
      <c r="V2880" s="8">
        <v>0</v>
      </c>
      <c r="W2880" s="8">
        <v>0</v>
      </c>
      <c r="X2880" s="8">
        <v>886.28</v>
      </c>
    </row>
    <row r="2881" spans="1:24" x14ac:dyDescent="0.25">
      <c r="A2881" t="s">
        <v>3207</v>
      </c>
      <c r="B2881" s="1">
        <v>45911</v>
      </c>
      <c r="C2881" t="s">
        <v>285</v>
      </c>
      <c r="D2881" t="s">
        <v>286</v>
      </c>
      <c r="E2881" t="s">
        <v>27</v>
      </c>
      <c r="F2881" t="s">
        <v>89</v>
      </c>
      <c r="G2881" t="s">
        <v>29</v>
      </c>
      <c r="H2881" t="s">
        <v>30</v>
      </c>
      <c r="I2881" t="s">
        <v>117</v>
      </c>
      <c r="J2881" t="s">
        <v>118</v>
      </c>
      <c r="K2881" t="s">
        <v>59</v>
      </c>
      <c r="L2881" s="13">
        <v>6</v>
      </c>
      <c r="M2881" s="8">
        <v>4.2</v>
      </c>
      <c r="N2881">
        <v>56</v>
      </c>
      <c r="O2881" s="8">
        <v>336</v>
      </c>
      <c r="P2881" s="14">
        <v>4.0399999999999998E-2</v>
      </c>
      <c r="Q2881" s="8">
        <v>13.57</v>
      </c>
      <c r="R2881" s="8">
        <v>322.43</v>
      </c>
      <c r="S2881" s="8">
        <v>235.2</v>
      </c>
      <c r="T2881" s="8">
        <v>87.23</v>
      </c>
      <c r="U2881">
        <v>0</v>
      </c>
      <c r="V2881" s="8">
        <v>0</v>
      </c>
      <c r="W2881" s="8">
        <v>0</v>
      </c>
      <c r="X2881" s="8">
        <v>87.23</v>
      </c>
    </row>
    <row r="2882" spans="1:24" x14ac:dyDescent="0.25">
      <c r="A2882" t="s">
        <v>3208</v>
      </c>
      <c r="B2882" s="1">
        <v>45449</v>
      </c>
      <c r="C2882" t="s">
        <v>91</v>
      </c>
      <c r="D2882" t="s">
        <v>92</v>
      </c>
      <c r="E2882" t="s">
        <v>27</v>
      </c>
      <c r="F2882" t="s">
        <v>37</v>
      </c>
      <c r="G2882" t="s">
        <v>38</v>
      </c>
      <c r="H2882" t="s">
        <v>39</v>
      </c>
      <c r="I2882" t="s">
        <v>74</v>
      </c>
      <c r="J2882" t="s">
        <v>75</v>
      </c>
      <c r="K2882" t="s">
        <v>49</v>
      </c>
      <c r="L2882" s="13">
        <v>11</v>
      </c>
      <c r="M2882" s="8">
        <v>6.8</v>
      </c>
      <c r="N2882">
        <v>45</v>
      </c>
      <c r="O2882" s="8">
        <v>495</v>
      </c>
      <c r="P2882" s="14">
        <v>3.7499999999999999E-2</v>
      </c>
      <c r="Q2882" s="8">
        <v>18.559999999999999</v>
      </c>
      <c r="R2882" s="8">
        <v>476.44</v>
      </c>
      <c r="S2882" s="8">
        <v>306</v>
      </c>
      <c r="T2882" s="8">
        <v>170.44</v>
      </c>
      <c r="U2882">
        <v>0</v>
      </c>
      <c r="V2882" s="8">
        <v>0</v>
      </c>
      <c r="W2882" s="8">
        <v>0</v>
      </c>
      <c r="X2882" s="8">
        <v>170.44</v>
      </c>
    </row>
    <row r="2883" spans="1:24" x14ac:dyDescent="0.25">
      <c r="A2883" t="s">
        <v>3209</v>
      </c>
      <c r="B2883" s="1">
        <v>45987</v>
      </c>
      <c r="C2883" t="s">
        <v>523</v>
      </c>
      <c r="D2883" t="s">
        <v>524</v>
      </c>
      <c r="E2883" t="s">
        <v>27</v>
      </c>
      <c r="F2883" t="s">
        <v>89</v>
      </c>
      <c r="G2883" t="s">
        <v>29</v>
      </c>
      <c r="H2883" t="s">
        <v>30</v>
      </c>
      <c r="I2883" t="s">
        <v>99</v>
      </c>
      <c r="J2883" t="s">
        <v>100</v>
      </c>
      <c r="K2883" t="s">
        <v>49</v>
      </c>
      <c r="L2883" s="13">
        <v>3.8</v>
      </c>
      <c r="M2883" s="8">
        <v>2.6</v>
      </c>
      <c r="N2883">
        <v>374</v>
      </c>
      <c r="O2883" s="8">
        <v>1421.2</v>
      </c>
      <c r="P2883" s="14">
        <v>6.5500000000000003E-2</v>
      </c>
      <c r="Q2883" s="8">
        <v>93.09</v>
      </c>
      <c r="R2883" s="8">
        <v>1328.11</v>
      </c>
      <c r="S2883" s="8">
        <v>972.4</v>
      </c>
      <c r="T2883" s="8">
        <v>355.71</v>
      </c>
      <c r="U2883">
        <v>0</v>
      </c>
      <c r="V2883" s="8">
        <v>0</v>
      </c>
      <c r="W2883" s="8">
        <v>0</v>
      </c>
      <c r="X2883" s="8">
        <v>355.71</v>
      </c>
    </row>
    <row r="2884" spans="1:24" x14ac:dyDescent="0.25">
      <c r="A2884" t="s">
        <v>3210</v>
      </c>
      <c r="B2884" s="1">
        <v>45752</v>
      </c>
      <c r="C2884" t="s">
        <v>279</v>
      </c>
      <c r="D2884" t="s">
        <v>280</v>
      </c>
      <c r="E2884" t="s">
        <v>53</v>
      </c>
      <c r="F2884" t="s">
        <v>54</v>
      </c>
      <c r="G2884" t="s">
        <v>55</v>
      </c>
      <c r="H2884" t="s">
        <v>56</v>
      </c>
      <c r="I2884" t="s">
        <v>130</v>
      </c>
      <c r="J2884" t="s">
        <v>131</v>
      </c>
      <c r="K2884" t="s">
        <v>42</v>
      </c>
      <c r="L2884" s="13">
        <v>4.8</v>
      </c>
      <c r="M2884" s="8">
        <v>1.4</v>
      </c>
      <c r="N2884">
        <v>21</v>
      </c>
      <c r="O2884" s="8">
        <v>100.8</v>
      </c>
      <c r="P2884" s="14">
        <v>7.6E-3</v>
      </c>
      <c r="Q2884" s="8">
        <v>0.77</v>
      </c>
      <c r="R2884" s="8">
        <v>100.03</v>
      </c>
      <c r="S2884" s="8">
        <v>29.4</v>
      </c>
      <c r="T2884" s="8">
        <v>70.63</v>
      </c>
      <c r="U2884">
        <v>0</v>
      </c>
      <c r="V2884" s="8">
        <v>0</v>
      </c>
      <c r="W2884" s="8">
        <v>0</v>
      </c>
      <c r="X2884" s="8">
        <v>70.63</v>
      </c>
    </row>
    <row r="2885" spans="1:24" x14ac:dyDescent="0.25">
      <c r="A2885" t="s">
        <v>3211</v>
      </c>
      <c r="B2885" s="1">
        <v>46263</v>
      </c>
      <c r="C2885" t="s">
        <v>266</v>
      </c>
      <c r="D2885" t="s">
        <v>267</v>
      </c>
      <c r="E2885" t="s">
        <v>53</v>
      </c>
      <c r="F2885" t="s">
        <v>54</v>
      </c>
      <c r="G2885" t="s">
        <v>55</v>
      </c>
      <c r="H2885" t="s">
        <v>56</v>
      </c>
      <c r="I2885" t="s">
        <v>112</v>
      </c>
      <c r="J2885" t="s">
        <v>113</v>
      </c>
      <c r="K2885" t="s">
        <v>42</v>
      </c>
      <c r="L2885" s="13">
        <v>8.5</v>
      </c>
      <c r="M2885" s="8">
        <v>2.8</v>
      </c>
      <c r="N2885">
        <v>23</v>
      </c>
      <c r="O2885" s="8">
        <v>195.5</v>
      </c>
      <c r="P2885" s="14">
        <v>2.8899999999999999E-2</v>
      </c>
      <c r="Q2885" s="8">
        <v>5.65</v>
      </c>
      <c r="R2885" s="8">
        <v>189.85</v>
      </c>
      <c r="S2885" s="8">
        <v>64.400000000000006</v>
      </c>
      <c r="T2885" s="8">
        <v>125.45</v>
      </c>
      <c r="U2885">
        <v>0</v>
      </c>
      <c r="V2885" s="8">
        <v>0</v>
      </c>
      <c r="W2885" s="8">
        <v>0</v>
      </c>
      <c r="X2885" s="8">
        <v>125.45</v>
      </c>
    </row>
    <row r="2886" spans="1:24" x14ac:dyDescent="0.25">
      <c r="A2886" t="s">
        <v>3212</v>
      </c>
      <c r="B2886" s="1">
        <v>45671</v>
      </c>
      <c r="C2886" t="s">
        <v>35</v>
      </c>
      <c r="D2886" t="s">
        <v>36</v>
      </c>
      <c r="E2886" t="s">
        <v>27</v>
      </c>
      <c r="F2886" t="s">
        <v>37</v>
      </c>
      <c r="G2886" t="s">
        <v>38</v>
      </c>
      <c r="H2886" t="s">
        <v>39</v>
      </c>
      <c r="I2886" t="s">
        <v>104</v>
      </c>
      <c r="J2886" t="s">
        <v>105</v>
      </c>
      <c r="K2886" t="s">
        <v>49</v>
      </c>
      <c r="L2886" s="13">
        <v>4.2</v>
      </c>
      <c r="M2886" s="8">
        <v>2.8</v>
      </c>
      <c r="N2886">
        <v>21</v>
      </c>
      <c r="O2886" s="8">
        <v>88.2</v>
      </c>
      <c r="P2886" s="14">
        <v>1.03E-2</v>
      </c>
      <c r="Q2886" s="8">
        <v>0.91</v>
      </c>
      <c r="R2886" s="8">
        <v>87.29</v>
      </c>
      <c r="S2886" s="8">
        <v>58.8</v>
      </c>
      <c r="T2886" s="8">
        <v>28.49</v>
      </c>
      <c r="U2886">
        <v>0</v>
      </c>
      <c r="V2886" s="8">
        <v>0</v>
      </c>
      <c r="W2886" s="8">
        <v>0</v>
      </c>
      <c r="X2886" s="8">
        <v>28.49</v>
      </c>
    </row>
    <row r="2887" spans="1:24" x14ac:dyDescent="0.25">
      <c r="A2887" t="s">
        <v>3213</v>
      </c>
      <c r="B2887" s="1">
        <v>45672</v>
      </c>
      <c r="C2887" t="s">
        <v>455</v>
      </c>
      <c r="D2887" t="s">
        <v>456</v>
      </c>
      <c r="E2887" t="s">
        <v>71</v>
      </c>
      <c r="F2887" t="s">
        <v>89</v>
      </c>
      <c r="G2887" t="s">
        <v>165</v>
      </c>
      <c r="H2887" t="s">
        <v>166</v>
      </c>
      <c r="I2887" t="s">
        <v>99</v>
      </c>
      <c r="J2887" t="s">
        <v>100</v>
      </c>
      <c r="K2887" t="s">
        <v>49</v>
      </c>
      <c r="L2887" s="13">
        <v>3.8</v>
      </c>
      <c r="M2887" s="8">
        <v>2.6</v>
      </c>
      <c r="N2887">
        <v>174</v>
      </c>
      <c r="O2887" s="8">
        <v>661.2</v>
      </c>
      <c r="P2887" s="14">
        <v>0.1353</v>
      </c>
      <c r="Q2887" s="8">
        <v>89.46</v>
      </c>
      <c r="R2887" s="8">
        <v>571.74</v>
      </c>
      <c r="S2887" s="8">
        <v>452.4</v>
      </c>
      <c r="T2887" s="8">
        <v>119.34</v>
      </c>
      <c r="U2887">
        <v>0</v>
      </c>
      <c r="V2887" s="8">
        <v>0</v>
      </c>
      <c r="W2887" s="8">
        <v>0</v>
      </c>
      <c r="X2887" s="8">
        <v>119.34</v>
      </c>
    </row>
    <row r="2888" spans="1:24" x14ac:dyDescent="0.25">
      <c r="A2888" t="s">
        <v>3214</v>
      </c>
      <c r="B2888" s="1">
        <v>45746</v>
      </c>
      <c r="C2888" t="s">
        <v>97</v>
      </c>
      <c r="D2888" t="s">
        <v>98</v>
      </c>
      <c r="E2888" t="s">
        <v>63</v>
      </c>
      <c r="F2888" t="s">
        <v>54</v>
      </c>
      <c r="G2888" t="s">
        <v>64</v>
      </c>
      <c r="H2888" t="s">
        <v>65</v>
      </c>
      <c r="I2888" t="s">
        <v>127</v>
      </c>
      <c r="J2888" t="s">
        <v>128</v>
      </c>
      <c r="K2888" t="s">
        <v>33</v>
      </c>
      <c r="L2888" s="13">
        <v>7.2</v>
      </c>
      <c r="M2888" s="8">
        <v>3.6</v>
      </c>
      <c r="N2888">
        <v>41</v>
      </c>
      <c r="O2888" s="8">
        <v>295.2</v>
      </c>
      <c r="P2888" s="14">
        <v>1.4999999999999999E-2</v>
      </c>
      <c r="Q2888" s="8">
        <v>4.43</v>
      </c>
      <c r="R2888" s="8">
        <v>290.77</v>
      </c>
      <c r="S2888" s="8">
        <v>147.6</v>
      </c>
      <c r="T2888" s="8">
        <v>143.16999999999999</v>
      </c>
      <c r="U2888">
        <v>0</v>
      </c>
      <c r="V2888" s="8">
        <v>0</v>
      </c>
      <c r="W2888" s="8">
        <v>0</v>
      </c>
      <c r="X2888" s="8">
        <v>143.16999999999999</v>
      </c>
    </row>
    <row r="2889" spans="1:24" x14ac:dyDescent="0.25">
      <c r="A2889" t="s">
        <v>3215</v>
      </c>
      <c r="B2889" s="1">
        <v>46073</v>
      </c>
      <c r="C2889" t="s">
        <v>318</v>
      </c>
      <c r="D2889" t="s">
        <v>319</v>
      </c>
      <c r="E2889" t="s">
        <v>27</v>
      </c>
      <c r="F2889" t="s">
        <v>37</v>
      </c>
      <c r="G2889" t="s">
        <v>38</v>
      </c>
      <c r="H2889" t="s">
        <v>39</v>
      </c>
      <c r="I2889" t="s">
        <v>74</v>
      </c>
      <c r="J2889" t="s">
        <v>75</v>
      </c>
      <c r="K2889" t="s">
        <v>49</v>
      </c>
      <c r="L2889" s="13">
        <v>11</v>
      </c>
      <c r="M2889" s="8">
        <v>6.8</v>
      </c>
      <c r="N2889">
        <v>13</v>
      </c>
      <c r="O2889" s="8">
        <v>143</v>
      </c>
      <c r="P2889" s="14">
        <v>5.7999999999999996E-3</v>
      </c>
      <c r="Q2889" s="8">
        <v>0.83</v>
      </c>
      <c r="R2889" s="8">
        <v>142.16999999999999</v>
      </c>
      <c r="S2889" s="8">
        <v>88.4</v>
      </c>
      <c r="T2889" s="8">
        <v>53.77</v>
      </c>
      <c r="U2889">
        <v>0</v>
      </c>
      <c r="V2889" s="8">
        <v>0</v>
      </c>
      <c r="W2889" s="8">
        <v>0</v>
      </c>
      <c r="X2889" s="8">
        <v>53.77</v>
      </c>
    </row>
    <row r="2890" spans="1:24" x14ac:dyDescent="0.25">
      <c r="A2890" t="s">
        <v>3216</v>
      </c>
      <c r="B2890" s="1">
        <v>45370</v>
      </c>
      <c r="C2890" t="s">
        <v>125</v>
      </c>
      <c r="D2890" t="s">
        <v>126</v>
      </c>
      <c r="E2890" t="s">
        <v>27</v>
      </c>
      <c r="F2890" t="s">
        <v>89</v>
      </c>
      <c r="G2890" t="s">
        <v>29</v>
      </c>
      <c r="H2890" t="s">
        <v>30</v>
      </c>
      <c r="I2890" t="s">
        <v>104</v>
      </c>
      <c r="J2890" t="s">
        <v>105</v>
      </c>
      <c r="K2890" t="s">
        <v>49</v>
      </c>
      <c r="L2890" s="13">
        <v>4.2</v>
      </c>
      <c r="M2890" s="8">
        <v>2.8</v>
      </c>
      <c r="N2890">
        <v>182</v>
      </c>
      <c r="O2890" s="8">
        <v>764.4</v>
      </c>
      <c r="P2890" s="14">
        <v>8.2600000000000007E-2</v>
      </c>
      <c r="Q2890" s="8">
        <v>63.14</v>
      </c>
      <c r="R2890" s="8">
        <v>701.26</v>
      </c>
      <c r="S2890" s="8">
        <v>509.6</v>
      </c>
      <c r="T2890" s="8">
        <v>191.66</v>
      </c>
      <c r="U2890">
        <v>0</v>
      </c>
      <c r="V2890" s="8">
        <v>0</v>
      </c>
      <c r="W2890" s="8">
        <v>0</v>
      </c>
      <c r="X2890" s="8">
        <v>191.66</v>
      </c>
    </row>
    <row r="2891" spans="1:24" x14ac:dyDescent="0.25">
      <c r="A2891" t="s">
        <v>3217</v>
      </c>
      <c r="B2891" s="1">
        <v>45879</v>
      </c>
      <c r="C2891" t="s">
        <v>159</v>
      </c>
      <c r="D2891" t="s">
        <v>160</v>
      </c>
      <c r="E2891" t="s">
        <v>27</v>
      </c>
      <c r="F2891" t="s">
        <v>37</v>
      </c>
      <c r="G2891" t="s">
        <v>38</v>
      </c>
      <c r="H2891" t="s">
        <v>39</v>
      </c>
      <c r="I2891" t="s">
        <v>47</v>
      </c>
      <c r="J2891" t="s">
        <v>48</v>
      </c>
      <c r="K2891" t="s">
        <v>49</v>
      </c>
      <c r="L2891" s="13">
        <v>5</v>
      </c>
      <c r="M2891" s="8">
        <v>3.2</v>
      </c>
      <c r="N2891">
        <v>21</v>
      </c>
      <c r="O2891" s="8">
        <v>105</v>
      </c>
      <c r="P2891" s="14">
        <v>1.55E-2</v>
      </c>
      <c r="Q2891" s="8">
        <v>1.63</v>
      </c>
      <c r="R2891" s="8">
        <v>103.37</v>
      </c>
      <c r="S2891" s="8">
        <v>67.2</v>
      </c>
      <c r="T2891" s="8">
        <v>36.17</v>
      </c>
      <c r="U2891">
        <v>0</v>
      </c>
      <c r="V2891" s="8">
        <v>0</v>
      </c>
      <c r="W2891" s="8">
        <v>0</v>
      </c>
      <c r="X2891" s="8">
        <v>36.17</v>
      </c>
    </row>
    <row r="2892" spans="1:24" x14ac:dyDescent="0.25">
      <c r="A2892" t="s">
        <v>3218</v>
      </c>
      <c r="B2892" s="1">
        <v>45432</v>
      </c>
      <c r="C2892" t="s">
        <v>180</v>
      </c>
      <c r="D2892" t="s">
        <v>181</v>
      </c>
      <c r="E2892" t="s">
        <v>63</v>
      </c>
      <c r="F2892" t="s">
        <v>46</v>
      </c>
      <c r="G2892" t="s">
        <v>79</v>
      </c>
      <c r="H2892" t="s">
        <v>80</v>
      </c>
      <c r="I2892" t="s">
        <v>112</v>
      </c>
      <c r="J2892" t="s">
        <v>113</v>
      </c>
      <c r="K2892" t="s">
        <v>42</v>
      </c>
      <c r="L2892" s="13">
        <v>8.5</v>
      </c>
      <c r="M2892" s="8">
        <v>2.8</v>
      </c>
      <c r="N2892">
        <v>65</v>
      </c>
      <c r="O2892" s="8">
        <v>552.5</v>
      </c>
      <c r="P2892" s="14">
        <v>0.11899999999999999</v>
      </c>
      <c r="Q2892" s="8">
        <v>65.75</v>
      </c>
      <c r="R2892" s="8">
        <v>486.75</v>
      </c>
      <c r="S2892" s="8">
        <v>182</v>
      </c>
      <c r="T2892" s="8">
        <v>304.75</v>
      </c>
      <c r="U2892">
        <v>0</v>
      </c>
      <c r="V2892" s="8">
        <v>0</v>
      </c>
      <c r="W2892" s="8">
        <v>0</v>
      </c>
      <c r="X2892" s="8">
        <v>304.75</v>
      </c>
    </row>
    <row r="2893" spans="1:24" x14ac:dyDescent="0.25">
      <c r="A2893" t="s">
        <v>3219</v>
      </c>
      <c r="B2893" s="1">
        <v>45834</v>
      </c>
      <c r="C2893" t="s">
        <v>94</v>
      </c>
      <c r="D2893" t="s">
        <v>95</v>
      </c>
      <c r="E2893" t="s">
        <v>53</v>
      </c>
      <c r="F2893" t="s">
        <v>46</v>
      </c>
      <c r="G2893" t="s">
        <v>55</v>
      </c>
      <c r="H2893" t="s">
        <v>56</v>
      </c>
      <c r="I2893" t="s">
        <v>130</v>
      </c>
      <c r="J2893" t="s">
        <v>131</v>
      </c>
      <c r="K2893" t="s">
        <v>42</v>
      </c>
      <c r="L2893" s="13">
        <v>4.8</v>
      </c>
      <c r="M2893" s="8">
        <v>1.4</v>
      </c>
      <c r="N2893">
        <v>21</v>
      </c>
      <c r="O2893" s="8">
        <v>100.8</v>
      </c>
      <c r="P2893" s="14">
        <v>0.15970000000000001</v>
      </c>
      <c r="Q2893" s="8">
        <v>16.100000000000001</v>
      </c>
      <c r="R2893" s="8">
        <v>84.7</v>
      </c>
      <c r="S2893" s="8">
        <v>29.4</v>
      </c>
      <c r="T2893" s="8">
        <v>55.3</v>
      </c>
      <c r="U2893">
        <v>0</v>
      </c>
      <c r="V2893" s="8">
        <v>0</v>
      </c>
      <c r="W2893" s="8">
        <v>0</v>
      </c>
      <c r="X2893" s="8">
        <v>55.3</v>
      </c>
    </row>
    <row r="2894" spans="1:24" x14ac:dyDescent="0.25">
      <c r="A2894" t="s">
        <v>3220</v>
      </c>
      <c r="B2894" s="1">
        <v>45667</v>
      </c>
      <c r="C2894" t="s">
        <v>391</v>
      </c>
      <c r="D2894" t="s">
        <v>392</v>
      </c>
      <c r="E2894" t="s">
        <v>63</v>
      </c>
      <c r="F2894" t="s">
        <v>54</v>
      </c>
      <c r="G2894" t="s">
        <v>79</v>
      </c>
      <c r="H2894" t="s">
        <v>80</v>
      </c>
      <c r="I2894" t="s">
        <v>66</v>
      </c>
      <c r="J2894" t="s">
        <v>67</v>
      </c>
      <c r="K2894" t="s">
        <v>33</v>
      </c>
      <c r="L2894" s="13">
        <v>4.5</v>
      </c>
      <c r="M2894" s="8">
        <v>2.1</v>
      </c>
      <c r="N2894">
        <v>240</v>
      </c>
      <c r="O2894" s="8">
        <v>1080</v>
      </c>
      <c r="P2894" s="14">
        <v>4.1799999999999997E-2</v>
      </c>
      <c r="Q2894" s="8">
        <v>45.14</v>
      </c>
      <c r="R2894" s="8">
        <v>1034.8599999999999</v>
      </c>
      <c r="S2894" s="8">
        <v>504</v>
      </c>
      <c r="T2894" s="8">
        <v>530.86</v>
      </c>
      <c r="U2894">
        <v>0</v>
      </c>
      <c r="V2894" s="8">
        <v>0</v>
      </c>
      <c r="W2894" s="8">
        <v>0</v>
      </c>
      <c r="X2894" s="8">
        <v>530.86</v>
      </c>
    </row>
    <row r="2895" spans="1:24" x14ac:dyDescent="0.25">
      <c r="A2895" t="s">
        <v>3221</v>
      </c>
      <c r="B2895" s="1">
        <v>45699</v>
      </c>
      <c r="C2895" t="s">
        <v>805</v>
      </c>
      <c r="D2895" t="s">
        <v>806</v>
      </c>
      <c r="E2895" t="s">
        <v>63</v>
      </c>
      <c r="F2895" t="s">
        <v>89</v>
      </c>
      <c r="G2895" t="s">
        <v>79</v>
      </c>
      <c r="H2895" t="s">
        <v>80</v>
      </c>
      <c r="I2895" t="s">
        <v>84</v>
      </c>
      <c r="J2895" t="s">
        <v>85</v>
      </c>
      <c r="K2895" t="s">
        <v>42</v>
      </c>
      <c r="L2895" s="13">
        <v>9.9</v>
      </c>
      <c r="M2895" s="8">
        <v>3.1</v>
      </c>
      <c r="N2895">
        <v>51</v>
      </c>
      <c r="O2895" s="8">
        <v>504.9</v>
      </c>
      <c r="P2895" s="14">
        <v>0.19670000000000001</v>
      </c>
      <c r="Q2895" s="8">
        <v>99.31</v>
      </c>
      <c r="R2895" s="8">
        <v>405.59</v>
      </c>
      <c r="S2895" s="8">
        <v>158.1</v>
      </c>
      <c r="T2895" s="8">
        <v>247.49</v>
      </c>
      <c r="U2895">
        <v>0</v>
      </c>
      <c r="V2895" s="8">
        <v>0</v>
      </c>
      <c r="W2895" s="8">
        <v>0</v>
      </c>
      <c r="X2895" s="8">
        <v>247.49</v>
      </c>
    </row>
    <row r="2896" spans="1:24" x14ac:dyDescent="0.25">
      <c r="A2896" t="s">
        <v>3222</v>
      </c>
      <c r="B2896" s="1">
        <v>45613</v>
      </c>
      <c r="C2896" t="s">
        <v>567</v>
      </c>
      <c r="D2896" t="s">
        <v>568</v>
      </c>
      <c r="E2896" t="s">
        <v>27</v>
      </c>
      <c r="F2896" t="s">
        <v>37</v>
      </c>
      <c r="G2896" t="s">
        <v>38</v>
      </c>
      <c r="H2896" t="s">
        <v>39</v>
      </c>
      <c r="I2896" t="s">
        <v>66</v>
      </c>
      <c r="J2896" t="s">
        <v>67</v>
      </c>
      <c r="K2896" t="s">
        <v>33</v>
      </c>
      <c r="L2896" s="13">
        <v>4.5</v>
      </c>
      <c r="M2896" s="8">
        <v>2.1</v>
      </c>
      <c r="N2896">
        <v>79</v>
      </c>
      <c r="O2896" s="8">
        <v>355.5</v>
      </c>
      <c r="P2896" s="14">
        <v>4.3E-3</v>
      </c>
      <c r="Q2896" s="8">
        <v>1.53</v>
      </c>
      <c r="R2896" s="8">
        <v>353.97</v>
      </c>
      <c r="S2896" s="8">
        <v>165.9</v>
      </c>
      <c r="T2896" s="8">
        <v>188.07</v>
      </c>
      <c r="U2896">
        <v>0</v>
      </c>
      <c r="V2896" s="8">
        <v>0</v>
      </c>
      <c r="W2896" s="8">
        <v>0</v>
      </c>
      <c r="X2896" s="8">
        <v>188.07</v>
      </c>
    </row>
    <row r="2897" spans="1:24" x14ac:dyDescent="0.25">
      <c r="A2897" t="s">
        <v>3223</v>
      </c>
      <c r="B2897" s="1">
        <v>45957</v>
      </c>
      <c r="C2897" t="s">
        <v>440</v>
      </c>
      <c r="D2897" t="s">
        <v>441</v>
      </c>
      <c r="E2897" t="s">
        <v>71</v>
      </c>
      <c r="F2897" t="s">
        <v>54</v>
      </c>
      <c r="G2897" t="s">
        <v>72</v>
      </c>
      <c r="H2897" t="s">
        <v>73</v>
      </c>
      <c r="I2897" t="s">
        <v>84</v>
      </c>
      <c r="J2897" t="s">
        <v>85</v>
      </c>
      <c r="K2897" t="s">
        <v>42</v>
      </c>
      <c r="L2897" s="13">
        <v>9.9</v>
      </c>
      <c r="M2897" s="8">
        <v>3.1</v>
      </c>
      <c r="N2897">
        <v>269</v>
      </c>
      <c r="O2897" s="8">
        <v>2663.1</v>
      </c>
      <c r="P2897" s="14">
        <v>1.3299999999999999E-2</v>
      </c>
      <c r="Q2897" s="8">
        <v>35.42</v>
      </c>
      <c r="R2897" s="8">
        <v>2627.68</v>
      </c>
      <c r="S2897" s="8">
        <v>833.9</v>
      </c>
      <c r="T2897" s="8">
        <v>1793.78</v>
      </c>
      <c r="U2897">
        <v>0</v>
      </c>
      <c r="V2897" s="8">
        <v>0</v>
      </c>
      <c r="W2897" s="8">
        <v>0</v>
      </c>
      <c r="X2897" s="8">
        <v>1793.78</v>
      </c>
    </row>
    <row r="2898" spans="1:24" x14ac:dyDescent="0.25">
      <c r="A2898" t="s">
        <v>3224</v>
      </c>
      <c r="B2898" s="1">
        <v>45577</v>
      </c>
      <c r="C2898" t="s">
        <v>142</v>
      </c>
      <c r="D2898" t="s">
        <v>143</v>
      </c>
      <c r="E2898" t="s">
        <v>71</v>
      </c>
      <c r="F2898" t="s">
        <v>37</v>
      </c>
      <c r="G2898" t="s">
        <v>72</v>
      </c>
      <c r="H2898" t="s">
        <v>73</v>
      </c>
      <c r="I2898" t="s">
        <v>99</v>
      </c>
      <c r="J2898" t="s">
        <v>100</v>
      </c>
      <c r="K2898" t="s">
        <v>49</v>
      </c>
      <c r="L2898" s="13">
        <v>3.8</v>
      </c>
      <c r="M2898" s="8">
        <v>2.6</v>
      </c>
      <c r="N2898">
        <v>6</v>
      </c>
      <c r="O2898" s="8">
        <v>22.8</v>
      </c>
      <c r="P2898" s="14">
        <v>4.0000000000000001E-3</v>
      </c>
      <c r="Q2898" s="8">
        <v>0.09</v>
      </c>
      <c r="R2898" s="8">
        <v>22.71</v>
      </c>
      <c r="S2898" s="8">
        <v>15.6</v>
      </c>
      <c r="T2898" s="8">
        <v>7.11</v>
      </c>
      <c r="U2898">
        <v>0</v>
      </c>
      <c r="V2898" s="8">
        <v>0</v>
      </c>
      <c r="W2898" s="8">
        <v>0</v>
      </c>
      <c r="X2898" s="8">
        <v>7.11</v>
      </c>
    </row>
    <row r="2899" spans="1:24" x14ac:dyDescent="0.25">
      <c r="A2899" t="s">
        <v>3225</v>
      </c>
      <c r="B2899" s="1">
        <v>45547</v>
      </c>
      <c r="C2899" t="s">
        <v>325</v>
      </c>
      <c r="D2899" t="s">
        <v>326</v>
      </c>
      <c r="E2899" t="s">
        <v>27</v>
      </c>
      <c r="F2899" t="s">
        <v>37</v>
      </c>
      <c r="G2899" t="s">
        <v>29</v>
      </c>
      <c r="H2899" t="s">
        <v>30</v>
      </c>
      <c r="I2899" t="s">
        <v>127</v>
      </c>
      <c r="J2899" t="s">
        <v>128</v>
      </c>
      <c r="K2899" t="s">
        <v>33</v>
      </c>
      <c r="L2899" s="13">
        <v>7.2</v>
      </c>
      <c r="M2899" s="8">
        <v>3.6</v>
      </c>
      <c r="N2899">
        <v>11</v>
      </c>
      <c r="O2899" s="8">
        <v>79.2</v>
      </c>
      <c r="P2899" s="14">
        <v>5.67E-2</v>
      </c>
      <c r="Q2899" s="8">
        <v>4.49</v>
      </c>
      <c r="R2899" s="8">
        <v>74.709999999999994</v>
      </c>
      <c r="S2899" s="8">
        <v>39.6</v>
      </c>
      <c r="T2899" s="8">
        <v>35.11</v>
      </c>
      <c r="U2899">
        <v>0</v>
      </c>
      <c r="V2899" s="8">
        <v>0</v>
      </c>
      <c r="W2899" s="8">
        <v>0</v>
      </c>
      <c r="X2899" s="8">
        <v>35.11</v>
      </c>
    </row>
    <row r="2900" spans="1:24" x14ac:dyDescent="0.25">
      <c r="A2900" t="s">
        <v>3226</v>
      </c>
      <c r="B2900" s="1">
        <v>45408</v>
      </c>
      <c r="C2900" t="s">
        <v>383</v>
      </c>
      <c r="D2900" t="s">
        <v>384</v>
      </c>
      <c r="E2900" t="s">
        <v>63</v>
      </c>
      <c r="F2900" t="s">
        <v>54</v>
      </c>
      <c r="G2900" t="s">
        <v>64</v>
      </c>
      <c r="H2900" t="s">
        <v>65</v>
      </c>
      <c r="I2900" t="s">
        <v>57</v>
      </c>
      <c r="J2900" t="s">
        <v>58</v>
      </c>
      <c r="K2900" t="s">
        <v>59</v>
      </c>
      <c r="L2900" s="13">
        <v>10.5</v>
      </c>
      <c r="M2900" s="8">
        <v>7.5</v>
      </c>
      <c r="N2900">
        <v>89</v>
      </c>
      <c r="O2900" s="8">
        <v>934.5</v>
      </c>
      <c r="P2900" s="14">
        <v>2.4799999999999999E-2</v>
      </c>
      <c r="Q2900" s="8">
        <v>23.18</v>
      </c>
      <c r="R2900" s="8">
        <v>911.32</v>
      </c>
      <c r="S2900" s="8">
        <v>667.5</v>
      </c>
      <c r="T2900" s="8">
        <v>243.82</v>
      </c>
      <c r="U2900">
        <v>0</v>
      </c>
      <c r="V2900" s="8">
        <v>0</v>
      </c>
      <c r="W2900" s="8">
        <v>0</v>
      </c>
      <c r="X2900" s="8">
        <v>243.82</v>
      </c>
    </row>
    <row r="2901" spans="1:24" x14ac:dyDescent="0.25">
      <c r="A2901" t="s">
        <v>3227</v>
      </c>
      <c r="B2901" s="1">
        <v>45318</v>
      </c>
      <c r="C2901" t="s">
        <v>689</v>
      </c>
      <c r="D2901" t="s">
        <v>690</v>
      </c>
      <c r="E2901" t="s">
        <v>27</v>
      </c>
      <c r="F2901" t="s">
        <v>54</v>
      </c>
      <c r="G2901" t="s">
        <v>38</v>
      </c>
      <c r="H2901" t="s">
        <v>39</v>
      </c>
      <c r="I2901" t="s">
        <v>84</v>
      </c>
      <c r="J2901" t="s">
        <v>85</v>
      </c>
      <c r="K2901" t="s">
        <v>42</v>
      </c>
      <c r="L2901" s="13">
        <v>9.9</v>
      </c>
      <c r="M2901" s="8">
        <v>3.1</v>
      </c>
      <c r="N2901">
        <v>168</v>
      </c>
      <c r="O2901" s="8">
        <v>1663.2</v>
      </c>
      <c r="P2901" s="14">
        <v>2.6599999999999999E-2</v>
      </c>
      <c r="Q2901" s="8">
        <v>44.24</v>
      </c>
      <c r="R2901" s="8">
        <v>1618.96</v>
      </c>
      <c r="S2901" s="8">
        <v>520.79999999999995</v>
      </c>
      <c r="T2901" s="8">
        <v>1098.1600000000001</v>
      </c>
      <c r="U2901">
        <v>0</v>
      </c>
      <c r="V2901" s="8">
        <v>0</v>
      </c>
      <c r="W2901" s="8">
        <v>0</v>
      </c>
      <c r="X2901" s="8">
        <v>1098.1600000000001</v>
      </c>
    </row>
    <row r="2902" spans="1:24" x14ac:dyDescent="0.25">
      <c r="A2902" t="s">
        <v>3228</v>
      </c>
      <c r="B2902" s="1">
        <v>46045</v>
      </c>
      <c r="C2902" t="s">
        <v>244</v>
      </c>
      <c r="D2902" t="s">
        <v>245</v>
      </c>
      <c r="E2902" t="s">
        <v>53</v>
      </c>
      <c r="F2902" t="s">
        <v>46</v>
      </c>
      <c r="G2902" t="s">
        <v>55</v>
      </c>
      <c r="H2902" t="s">
        <v>56</v>
      </c>
      <c r="I2902" t="s">
        <v>117</v>
      </c>
      <c r="J2902" t="s">
        <v>118</v>
      </c>
      <c r="K2902" t="s">
        <v>59</v>
      </c>
      <c r="L2902" s="13">
        <v>6</v>
      </c>
      <c r="M2902" s="8">
        <v>4.2</v>
      </c>
      <c r="N2902">
        <v>37</v>
      </c>
      <c r="O2902" s="8">
        <v>222</v>
      </c>
      <c r="P2902" s="14">
        <v>6.0299999999999999E-2</v>
      </c>
      <c r="Q2902" s="8">
        <v>13.39</v>
      </c>
      <c r="R2902" s="8">
        <v>208.61</v>
      </c>
      <c r="S2902" s="8">
        <v>155.4</v>
      </c>
      <c r="T2902" s="8">
        <v>53.21</v>
      </c>
      <c r="U2902">
        <v>0</v>
      </c>
      <c r="V2902" s="8">
        <v>0</v>
      </c>
      <c r="W2902" s="8">
        <v>0</v>
      </c>
      <c r="X2902" s="8">
        <v>53.21</v>
      </c>
    </row>
    <row r="2903" spans="1:24" x14ac:dyDescent="0.25">
      <c r="A2903" t="s">
        <v>3229</v>
      </c>
      <c r="B2903" s="1">
        <v>45482</v>
      </c>
      <c r="C2903" t="s">
        <v>154</v>
      </c>
      <c r="D2903" t="s">
        <v>155</v>
      </c>
      <c r="E2903" t="s">
        <v>150</v>
      </c>
      <c r="F2903" t="s">
        <v>46</v>
      </c>
      <c r="G2903" t="s">
        <v>151</v>
      </c>
      <c r="H2903" t="s">
        <v>152</v>
      </c>
      <c r="I2903" t="s">
        <v>156</v>
      </c>
      <c r="J2903" t="s">
        <v>157</v>
      </c>
      <c r="K2903" t="s">
        <v>42</v>
      </c>
      <c r="L2903" s="13">
        <v>6.2</v>
      </c>
      <c r="M2903" s="8">
        <v>1.9</v>
      </c>
      <c r="N2903">
        <v>1</v>
      </c>
      <c r="O2903" s="8">
        <v>6.2</v>
      </c>
      <c r="P2903" s="14">
        <v>0.2341</v>
      </c>
      <c r="Q2903" s="8">
        <v>1.45</v>
      </c>
      <c r="R2903" s="8">
        <v>4.75</v>
      </c>
      <c r="S2903" s="8">
        <v>1.9</v>
      </c>
      <c r="T2903" s="8">
        <v>2.85</v>
      </c>
      <c r="U2903">
        <v>0</v>
      </c>
      <c r="V2903" s="8">
        <v>0</v>
      </c>
      <c r="W2903" s="8">
        <v>0</v>
      </c>
      <c r="X2903" s="8">
        <v>2.85</v>
      </c>
    </row>
    <row r="2904" spans="1:24" x14ac:dyDescent="0.25">
      <c r="A2904" t="s">
        <v>3230</v>
      </c>
      <c r="B2904" s="1">
        <v>45803</v>
      </c>
      <c r="C2904" t="s">
        <v>142</v>
      </c>
      <c r="D2904" t="s">
        <v>143</v>
      </c>
      <c r="E2904" t="s">
        <v>71</v>
      </c>
      <c r="F2904" t="s">
        <v>37</v>
      </c>
      <c r="G2904" t="s">
        <v>72</v>
      </c>
      <c r="H2904" t="s">
        <v>73</v>
      </c>
      <c r="I2904" t="s">
        <v>66</v>
      </c>
      <c r="J2904" t="s">
        <v>67</v>
      </c>
      <c r="K2904" t="s">
        <v>33</v>
      </c>
      <c r="L2904" s="13">
        <v>4.5</v>
      </c>
      <c r="M2904" s="8">
        <v>2.1</v>
      </c>
      <c r="N2904">
        <v>40</v>
      </c>
      <c r="O2904" s="8">
        <v>180</v>
      </c>
      <c r="P2904" s="14">
        <v>7.6E-3</v>
      </c>
      <c r="Q2904" s="8">
        <v>1.37</v>
      </c>
      <c r="R2904" s="8">
        <v>178.63</v>
      </c>
      <c r="S2904" s="8">
        <v>84</v>
      </c>
      <c r="T2904" s="8">
        <v>94.63</v>
      </c>
      <c r="U2904">
        <v>0</v>
      </c>
      <c r="V2904" s="8">
        <v>0</v>
      </c>
      <c r="W2904" s="8">
        <v>0</v>
      </c>
      <c r="X2904" s="8">
        <v>94.63</v>
      </c>
    </row>
    <row r="2905" spans="1:24" x14ac:dyDescent="0.25">
      <c r="A2905" t="s">
        <v>3231</v>
      </c>
      <c r="B2905" s="1">
        <v>45822</v>
      </c>
      <c r="C2905" t="s">
        <v>805</v>
      </c>
      <c r="D2905" t="s">
        <v>806</v>
      </c>
      <c r="E2905" t="s">
        <v>63</v>
      </c>
      <c r="F2905" t="s">
        <v>89</v>
      </c>
      <c r="G2905" t="s">
        <v>64</v>
      </c>
      <c r="H2905" t="s">
        <v>65</v>
      </c>
      <c r="I2905" t="s">
        <v>117</v>
      </c>
      <c r="J2905" t="s">
        <v>118</v>
      </c>
      <c r="K2905" t="s">
        <v>59</v>
      </c>
      <c r="L2905" s="13">
        <v>6</v>
      </c>
      <c r="M2905" s="8">
        <v>4.2</v>
      </c>
      <c r="N2905">
        <v>147</v>
      </c>
      <c r="O2905" s="8">
        <v>882</v>
      </c>
      <c r="P2905" s="14">
        <v>3.15E-2</v>
      </c>
      <c r="Q2905" s="8">
        <v>27.78</v>
      </c>
      <c r="R2905" s="8">
        <v>854.22</v>
      </c>
      <c r="S2905" s="8">
        <v>617.4</v>
      </c>
      <c r="T2905" s="8">
        <v>236.82</v>
      </c>
      <c r="U2905">
        <v>0</v>
      </c>
      <c r="V2905" s="8">
        <v>0</v>
      </c>
      <c r="W2905" s="8">
        <v>0</v>
      </c>
      <c r="X2905" s="8">
        <v>236.82</v>
      </c>
    </row>
    <row r="2906" spans="1:24" x14ac:dyDescent="0.25">
      <c r="A2906" t="s">
        <v>3232</v>
      </c>
      <c r="B2906" s="1">
        <v>45688</v>
      </c>
      <c r="C2906" t="s">
        <v>198</v>
      </c>
      <c r="D2906" t="s">
        <v>199</v>
      </c>
      <c r="E2906" t="s">
        <v>150</v>
      </c>
      <c r="F2906" t="s">
        <v>54</v>
      </c>
      <c r="G2906" t="s">
        <v>151</v>
      </c>
      <c r="H2906" t="s">
        <v>152</v>
      </c>
      <c r="I2906" t="s">
        <v>40</v>
      </c>
      <c r="J2906" t="s">
        <v>41</v>
      </c>
      <c r="K2906" t="s">
        <v>42</v>
      </c>
      <c r="L2906" s="13">
        <v>14.5</v>
      </c>
      <c r="M2906" s="8">
        <v>4.2</v>
      </c>
      <c r="N2906">
        <v>20</v>
      </c>
      <c r="O2906" s="8">
        <v>290</v>
      </c>
      <c r="P2906" s="14">
        <v>0.40489999999999998</v>
      </c>
      <c r="Q2906" s="8">
        <v>117.42</v>
      </c>
      <c r="R2906" s="8">
        <v>172.58</v>
      </c>
      <c r="S2906" s="8">
        <v>84</v>
      </c>
      <c r="T2906" s="8">
        <v>88.58</v>
      </c>
      <c r="U2906">
        <v>0</v>
      </c>
      <c r="V2906" s="8">
        <v>0</v>
      </c>
      <c r="W2906" s="8">
        <v>0</v>
      </c>
      <c r="X2906" s="8">
        <v>88.58</v>
      </c>
    </row>
    <row r="2907" spans="1:24" x14ac:dyDescent="0.25">
      <c r="A2907" t="s">
        <v>3233</v>
      </c>
      <c r="B2907" s="1">
        <v>46227</v>
      </c>
      <c r="C2907" t="s">
        <v>567</v>
      </c>
      <c r="D2907" t="s">
        <v>568</v>
      </c>
      <c r="E2907" t="s">
        <v>27</v>
      </c>
      <c r="F2907" t="s">
        <v>37</v>
      </c>
      <c r="G2907" t="s">
        <v>38</v>
      </c>
      <c r="H2907" t="s">
        <v>39</v>
      </c>
      <c r="I2907" t="s">
        <v>144</v>
      </c>
      <c r="J2907" t="s">
        <v>145</v>
      </c>
      <c r="K2907" t="s">
        <v>33</v>
      </c>
      <c r="L2907" s="13">
        <v>12</v>
      </c>
      <c r="M2907" s="8">
        <v>6.5</v>
      </c>
      <c r="N2907">
        <v>1</v>
      </c>
      <c r="O2907" s="8">
        <v>12</v>
      </c>
      <c r="P2907" s="14">
        <v>3.04E-2</v>
      </c>
      <c r="Q2907" s="8">
        <v>0.36</v>
      </c>
      <c r="R2907" s="8">
        <v>11.64</v>
      </c>
      <c r="S2907" s="8">
        <v>6.5</v>
      </c>
      <c r="T2907" s="8">
        <v>5.14</v>
      </c>
      <c r="U2907">
        <v>0</v>
      </c>
      <c r="V2907" s="8">
        <v>0</v>
      </c>
      <c r="W2907" s="8">
        <v>0</v>
      </c>
      <c r="X2907" s="8">
        <v>5.14</v>
      </c>
    </row>
    <row r="2908" spans="1:24" x14ac:dyDescent="0.25">
      <c r="A2908" t="s">
        <v>3234</v>
      </c>
      <c r="B2908" s="1">
        <v>45867</v>
      </c>
      <c r="C2908" t="s">
        <v>354</v>
      </c>
      <c r="D2908" t="s">
        <v>355</v>
      </c>
      <c r="E2908" t="s">
        <v>71</v>
      </c>
      <c r="F2908" t="s">
        <v>54</v>
      </c>
      <c r="G2908" t="s">
        <v>72</v>
      </c>
      <c r="H2908" t="s">
        <v>73</v>
      </c>
      <c r="I2908" t="s">
        <v>47</v>
      </c>
      <c r="J2908" t="s">
        <v>48</v>
      </c>
      <c r="K2908" t="s">
        <v>49</v>
      </c>
      <c r="L2908" s="13">
        <v>5</v>
      </c>
      <c r="M2908" s="8">
        <v>3.2</v>
      </c>
      <c r="N2908">
        <v>28</v>
      </c>
      <c r="O2908" s="8">
        <v>140</v>
      </c>
      <c r="P2908" s="14">
        <v>1.17E-2</v>
      </c>
      <c r="Q2908" s="8">
        <v>1.64</v>
      </c>
      <c r="R2908" s="8">
        <v>138.36000000000001</v>
      </c>
      <c r="S2908" s="8">
        <v>89.6</v>
      </c>
      <c r="T2908" s="8">
        <v>48.76</v>
      </c>
      <c r="U2908">
        <v>0</v>
      </c>
      <c r="V2908" s="8">
        <v>0</v>
      </c>
      <c r="W2908" s="8">
        <v>0</v>
      </c>
      <c r="X2908" s="8">
        <v>48.76</v>
      </c>
    </row>
    <row r="2909" spans="1:24" x14ac:dyDescent="0.25">
      <c r="A2909" t="s">
        <v>3235</v>
      </c>
      <c r="B2909" s="1">
        <v>45412</v>
      </c>
      <c r="C2909" t="s">
        <v>61</v>
      </c>
      <c r="D2909" t="s">
        <v>62</v>
      </c>
      <c r="E2909" t="s">
        <v>63</v>
      </c>
      <c r="F2909" t="s">
        <v>46</v>
      </c>
      <c r="G2909" t="s">
        <v>79</v>
      </c>
      <c r="H2909" t="s">
        <v>80</v>
      </c>
      <c r="I2909" t="s">
        <v>112</v>
      </c>
      <c r="J2909" t="s">
        <v>113</v>
      </c>
      <c r="K2909" t="s">
        <v>42</v>
      </c>
      <c r="L2909" s="13">
        <v>8.5</v>
      </c>
      <c r="M2909" s="8">
        <v>2.8</v>
      </c>
      <c r="N2909">
        <v>3</v>
      </c>
      <c r="O2909" s="8">
        <v>25.5</v>
      </c>
      <c r="P2909" s="14">
        <v>0.29949999999999999</v>
      </c>
      <c r="Q2909" s="8">
        <v>7.64</v>
      </c>
      <c r="R2909" s="8">
        <v>17.86</v>
      </c>
      <c r="S2909" s="8">
        <v>8.4</v>
      </c>
      <c r="T2909" s="8">
        <v>9.4600000000000009</v>
      </c>
      <c r="U2909">
        <v>0</v>
      </c>
      <c r="V2909" s="8">
        <v>0</v>
      </c>
      <c r="W2909" s="8">
        <v>0</v>
      </c>
      <c r="X2909" s="8">
        <v>9.4600000000000009</v>
      </c>
    </row>
    <row r="2910" spans="1:24" x14ac:dyDescent="0.25">
      <c r="A2910" t="s">
        <v>3236</v>
      </c>
      <c r="B2910" s="1">
        <v>45560</v>
      </c>
      <c r="C2910" t="s">
        <v>321</v>
      </c>
      <c r="D2910" t="s">
        <v>322</v>
      </c>
      <c r="E2910" t="s">
        <v>63</v>
      </c>
      <c r="F2910" t="s">
        <v>46</v>
      </c>
      <c r="G2910" t="s">
        <v>79</v>
      </c>
      <c r="H2910" t="s">
        <v>80</v>
      </c>
      <c r="I2910" t="s">
        <v>185</v>
      </c>
      <c r="J2910" t="s">
        <v>186</v>
      </c>
      <c r="K2910" t="s">
        <v>59</v>
      </c>
      <c r="L2910" s="13">
        <v>4.9000000000000004</v>
      </c>
      <c r="M2910" s="8">
        <v>3.1</v>
      </c>
      <c r="N2910">
        <v>47</v>
      </c>
      <c r="O2910" s="8">
        <v>230.3</v>
      </c>
      <c r="P2910" s="14">
        <v>7.17E-2</v>
      </c>
      <c r="Q2910" s="8">
        <v>16.510000000000002</v>
      </c>
      <c r="R2910" s="8">
        <v>213.79</v>
      </c>
      <c r="S2910" s="8">
        <v>145.69999999999999</v>
      </c>
      <c r="T2910" s="8">
        <v>68.09</v>
      </c>
      <c r="U2910">
        <v>0</v>
      </c>
      <c r="V2910" s="8">
        <v>0</v>
      </c>
      <c r="W2910" s="8">
        <v>0</v>
      </c>
      <c r="X2910" s="8">
        <v>68.09</v>
      </c>
    </row>
    <row r="2911" spans="1:24" x14ac:dyDescent="0.25">
      <c r="A2911" t="s">
        <v>3237</v>
      </c>
      <c r="B2911" s="1">
        <v>46085</v>
      </c>
      <c r="C2911" t="s">
        <v>120</v>
      </c>
      <c r="D2911" t="s">
        <v>121</v>
      </c>
      <c r="E2911" t="s">
        <v>63</v>
      </c>
      <c r="F2911" t="s">
        <v>89</v>
      </c>
      <c r="G2911" t="s">
        <v>64</v>
      </c>
      <c r="H2911" t="s">
        <v>65</v>
      </c>
      <c r="I2911" t="s">
        <v>40</v>
      </c>
      <c r="J2911" t="s">
        <v>41</v>
      </c>
      <c r="K2911" t="s">
        <v>42</v>
      </c>
      <c r="L2911" s="13">
        <v>14.5</v>
      </c>
      <c r="M2911" s="8">
        <v>4.2</v>
      </c>
      <c r="N2911">
        <v>112</v>
      </c>
      <c r="O2911" s="8">
        <v>1624</v>
      </c>
      <c r="P2911" s="14">
        <v>6.7299999999999999E-2</v>
      </c>
      <c r="Q2911" s="8">
        <v>109.3</v>
      </c>
      <c r="R2911" s="8">
        <v>1514.7</v>
      </c>
      <c r="S2911" s="8">
        <v>470.4</v>
      </c>
      <c r="T2911" s="8">
        <v>1044.3</v>
      </c>
      <c r="U2911">
        <v>34</v>
      </c>
      <c r="V2911" s="8">
        <v>459.82</v>
      </c>
      <c r="W2911" s="8">
        <v>159.80000000000001</v>
      </c>
      <c r="X2911" s="8">
        <v>884.5</v>
      </c>
    </row>
    <row r="2912" spans="1:24" x14ac:dyDescent="0.25">
      <c r="A2912" t="s">
        <v>3238</v>
      </c>
      <c r="B2912" s="1">
        <v>45558</v>
      </c>
      <c r="C2912" t="s">
        <v>125</v>
      </c>
      <c r="D2912" t="s">
        <v>126</v>
      </c>
      <c r="E2912" t="s">
        <v>27</v>
      </c>
      <c r="F2912" t="s">
        <v>89</v>
      </c>
      <c r="G2912" t="s">
        <v>29</v>
      </c>
      <c r="H2912" t="s">
        <v>30</v>
      </c>
      <c r="I2912" t="s">
        <v>84</v>
      </c>
      <c r="J2912" t="s">
        <v>85</v>
      </c>
      <c r="K2912" t="s">
        <v>42</v>
      </c>
      <c r="L2912" s="13">
        <v>9.9</v>
      </c>
      <c r="M2912" s="8">
        <v>3.1</v>
      </c>
      <c r="N2912">
        <v>284</v>
      </c>
      <c r="O2912" s="8">
        <v>2811.6</v>
      </c>
      <c r="P2912" s="14">
        <v>0.1215</v>
      </c>
      <c r="Q2912" s="8">
        <v>341.61</v>
      </c>
      <c r="R2912" s="8">
        <v>2469.9899999999998</v>
      </c>
      <c r="S2912" s="8">
        <v>880.4</v>
      </c>
      <c r="T2912" s="8">
        <v>1589.59</v>
      </c>
      <c r="U2912">
        <v>0</v>
      </c>
      <c r="V2912" s="8">
        <v>0</v>
      </c>
      <c r="W2912" s="8">
        <v>0</v>
      </c>
      <c r="X2912" s="8">
        <v>1589.59</v>
      </c>
    </row>
    <row r="2913" spans="1:24" x14ac:dyDescent="0.25">
      <c r="A2913" t="s">
        <v>3239</v>
      </c>
      <c r="B2913" s="1">
        <v>46012</v>
      </c>
      <c r="C2913" t="s">
        <v>642</v>
      </c>
      <c r="D2913" t="s">
        <v>643</v>
      </c>
      <c r="E2913" t="s">
        <v>71</v>
      </c>
      <c r="F2913" t="s">
        <v>54</v>
      </c>
      <c r="G2913" t="s">
        <v>72</v>
      </c>
      <c r="H2913" t="s">
        <v>73</v>
      </c>
      <c r="I2913" t="s">
        <v>40</v>
      </c>
      <c r="J2913" t="s">
        <v>41</v>
      </c>
      <c r="K2913" t="s">
        <v>42</v>
      </c>
      <c r="L2913" s="13">
        <v>14.5</v>
      </c>
      <c r="M2913" s="8">
        <v>4.2</v>
      </c>
      <c r="N2913">
        <v>50</v>
      </c>
      <c r="O2913" s="8">
        <v>725</v>
      </c>
      <c r="P2913" s="14">
        <v>7.7000000000000002E-3</v>
      </c>
      <c r="Q2913" s="8">
        <v>5.58</v>
      </c>
      <c r="R2913" s="8">
        <v>719.42</v>
      </c>
      <c r="S2913" s="8">
        <v>210</v>
      </c>
      <c r="T2913" s="8">
        <v>509.42</v>
      </c>
      <c r="U2913">
        <v>0</v>
      </c>
      <c r="V2913" s="8">
        <v>0</v>
      </c>
      <c r="W2913" s="8">
        <v>0</v>
      </c>
      <c r="X2913" s="8">
        <v>509.42</v>
      </c>
    </row>
    <row r="2914" spans="1:24" x14ac:dyDescent="0.25">
      <c r="A2914" t="s">
        <v>3240</v>
      </c>
      <c r="B2914" s="1">
        <v>45748</v>
      </c>
      <c r="C2914" t="s">
        <v>244</v>
      </c>
      <c r="D2914" t="s">
        <v>245</v>
      </c>
      <c r="E2914" t="s">
        <v>53</v>
      </c>
      <c r="F2914" t="s">
        <v>46</v>
      </c>
      <c r="G2914" t="s">
        <v>55</v>
      </c>
      <c r="H2914" t="s">
        <v>56</v>
      </c>
      <c r="I2914" t="s">
        <v>99</v>
      </c>
      <c r="J2914" t="s">
        <v>100</v>
      </c>
      <c r="K2914" t="s">
        <v>49</v>
      </c>
      <c r="L2914" s="13">
        <v>3.8</v>
      </c>
      <c r="M2914" s="8">
        <v>2.6</v>
      </c>
      <c r="N2914">
        <v>17</v>
      </c>
      <c r="O2914" s="8">
        <v>64.599999999999994</v>
      </c>
      <c r="P2914" s="14">
        <v>8.8700000000000001E-2</v>
      </c>
      <c r="Q2914" s="8">
        <v>5.73</v>
      </c>
      <c r="R2914" s="8">
        <v>58.87</v>
      </c>
      <c r="S2914" s="8">
        <v>44.2</v>
      </c>
      <c r="T2914" s="8">
        <v>14.67</v>
      </c>
      <c r="U2914">
        <v>0</v>
      </c>
      <c r="V2914" s="8">
        <v>0</v>
      </c>
      <c r="W2914" s="8">
        <v>0</v>
      </c>
      <c r="X2914" s="8">
        <v>14.67</v>
      </c>
    </row>
    <row r="2915" spans="1:24" x14ac:dyDescent="0.25">
      <c r="A2915" t="s">
        <v>3241</v>
      </c>
      <c r="B2915" s="1">
        <v>45511</v>
      </c>
      <c r="C2915" t="s">
        <v>110</v>
      </c>
      <c r="D2915" t="s">
        <v>111</v>
      </c>
      <c r="E2915" t="s">
        <v>27</v>
      </c>
      <c r="F2915" t="s">
        <v>37</v>
      </c>
      <c r="G2915" t="s">
        <v>29</v>
      </c>
      <c r="H2915" t="s">
        <v>30</v>
      </c>
      <c r="I2915" t="s">
        <v>185</v>
      </c>
      <c r="J2915" t="s">
        <v>186</v>
      </c>
      <c r="K2915" t="s">
        <v>59</v>
      </c>
      <c r="L2915" s="13">
        <v>4.9000000000000004</v>
      </c>
      <c r="M2915" s="8">
        <v>3.1</v>
      </c>
      <c r="N2915">
        <v>18</v>
      </c>
      <c r="O2915" s="8">
        <v>88.2</v>
      </c>
      <c r="P2915" s="14">
        <v>0.39100000000000001</v>
      </c>
      <c r="Q2915" s="8">
        <v>34.49</v>
      </c>
      <c r="R2915" s="8">
        <v>53.71</v>
      </c>
      <c r="S2915" s="8">
        <v>55.8</v>
      </c>
      <c r="T2915" s="8">
        <v>-2.09</v>
      </c>
      <c r="U2915">
        <v>0</v>
      </c>
      <c r="V2915" s="8">
        <v>0</v>
      </c>
      <c r="W2915" s="8">
        <v>0</v>
      </c>
      <c r="X2915" s="8">
        <v>-2.09</v>
      </c>
    </row>
    <row r="2916" spans="1:24" x14ac:dyDescent="0.25">
      <c r="A2916" t="s">
        <v>3242</v>
      </c>
      <c r="B2916" s="1">
        <v>45918</v>
      </c>
      <c r="C2916" t="s">
        <v>188</v>
      </c>
      <c r="D2916" t="s">
        <v>189</v>
      </c>
      <c r="E2916" t="s">
        <v>27</v>
      </c>
      <c r="F2916" t="s">
        <v>54</v>
      </c>
      <c r="G2916" t="s">
        <v>38</v>
      </c>
      <c r="H2916" t="s">
        <v>39</v>
      </c>
      <c r="I2916" t="s">
        <v>57</v>
      </c>
      <c r="J2916" t="s">
        <v>58</v>
      </c>
      <c r="K2916" t="s">
        <v>59</v>
      </c>
      <c r="L2916" s="13">
        <v>10.5</v>
      </c>
      <c r="M2916" s="8">
        <v>7.5</v>
      </c>
      <c r="N2916">
        <v>172</v>
      </c>
      <c r="O2916" s="8">
        <v>1806</v>
      </c>
      <c r="P2916" s="14">
        <v>1.1299999999999999E-2</v>
      </c>
      <c r="Q2916" s="8">
        <v>20.41</v>
      </c>
      <c r="R2916" s="8">
        <v>1785.59</v>
      </c>
      <c r="S2916" s="8">
        <v>1290</v>
      </c>
      <c r="T2916" s="8">
        <v>495.59</v>
      </c>
      <c r="U2916">
        <v>0</v>
      </c>
      <c r="V2916" s="8">
        <v>0</v>
      </c>
      <c r="W2916" s="8">
        <v>0</v>
      </c>
      <c r="X2916" s="8">
        <v>495.59</v>
      </c>
    </row>
    <row r="2917" spans="1:24" x14ac:dyDescent="0.25">
      <c r="A2917" t="s">
        <v>3243</v>
      </c>
      <c r="B2917" s="1">
        <v>45584</v>
      </c>
      <c r="C2917" t="s">
        <v>321</v>
      </c>
      <c r="D2917" t="s">
        <v>322</v>
      </c>
      <c r="E2917" t="s">
        <v>63</v>
      </c>
      <c r="F2917" t="s">
        <v>46</v>
      </c>
      <c r="G2917" t="s">
        <v>64</v>
      </c>
      <c r="H2917" t="s">
        <v>65</v>
      </c>
      <c r="I2917" t="s">
        <v>104</v>
      </c>
      <c r="J2917" t="s">
        <v>105</v>
      </c>
      <c r="K2917" t="s">
        <v>49</v>
      </c>
      <c r="L2917" s="13">
        <v>4.2</v>
      </c>
      <c r="M2917" s="8">
        <v>2.8</v>
      </c>
      <c r="N2917">
        <v>6</v>
      </c>
      <c r="O2917" s="8">
        <v>25.2</v>
      </c>
      <c r="P2917" s="14">
        <v>0.13830000000000001</v>
      </c>
      <c r="Q2917" s="8">
        <v>3.49</v>
      </c>
      <c r="R2917" s="8">
        <v>21.71</v>
      </c>
      <c r="S2917" s="8">
        <v>16.8</v>
      </c>
      <c r="T2917" s="8">
        <v>4.91</v>
      </c>
      <c r="U2917">
        <v>0</v>
      </c>
      <c r="V2917" s="8">
        <v>0</v>
      </c>
      <c r="W2917" s="8">
        <v>0</v>
      </c>
      <c r="X2917" s="8">
        <v>4.91</v>
      </c>
    </row>
    <row r="2918" spans="1:24" x14ac:dyDescent="0.25">
      <c r="A2918" t="s">
        <v>3244</v>
      </c>
      <c r="B2918" s="1">
        <v>46002</v>
      </c>
      <c r="C2918" t="s">
        <v>340</v>
      </c>
      <c r="D2918" t="s">
        <v>341</v>
      </c>
      <c r="E2918" t="s">
        <v>27</v>
      </c>
      <c r="F2918" t="s">
        <v>54</v>
      </c>
      <c r="G2918" t="s">
        <v>38</v>
      </c>
      <c r="H2918" t="s">
        <v>39</v>
      </c>
      <c r="I2918" t="s">
        <v>47</v>
      </c>
      <c r="J2918" t="s">
        <v>48</v>
      </c>
      <c r="K2918" t="s">
        <v>49</v>
      </c>
      <c r="L2918" s="13">
        <v>5</v>
      </c>
      <c r="M2918" s="8">
        <v>3.2</v>
      </c>
      <c r="N2918">
        <v>60</v>
      </c>
      <c r="O2918" s="8">
        <v>300</v>
      </c>
      <c r="P2918" s="14">
        <v>1.11E-2</v>
      </c>
      <c r="Q2918" s="8">
        <v>3.33</v>
      </c>
      <c r="R2918" s="8">
        <v>296.67</v>
      </c>
      <c r="S2918" s="8">
        <v>192</v>
      </c>
      <c r="T2918" s="8">
        <v>104.67</v>
      </c>
      <c r="U2918">
        <v>0</v>
      </c>
      <c r="V2918" s="8">
        <v>0</v>
      </c>
      <c r="W2918" s="8">
        <v>0</v>
      </c>
      <c r="X2918" s="8">
        <v>104.67</v>
      </c>
    </row>
    <row r="2919" spans="1:24" x14ac:dyDescent="0.25">
      <c r="A2919" t="s">
        <v>3245</v>
      </c>
      <c r="B2919" s="1">
        <v>46230</v>
      </c>
      <c r="C2919" t="s">
        <v>520</v>
      </c>
      <c r="D2919" t="s">
        <v>521</v>
      </c>
      <c r="E2919" t="s">
        <v>63</v>
      </c>
      <c r="F2919" t="s">
        <v>37</v>
      </c>
      <c r="G2919" t="s">
        <v>64</v>
      </c>
      <c r="H2919" t="s">
        <v>65</v>
      </c>
      <c r="I2919" t="s">
        <v>74</v>
      </c>
      <c r="J2919" t="s">
        <v>75</v>
      </c>
      <c r="K2919" t="s">
        <v>49</v>
      </c>
      <c r="L2919" s="13">
        <v>11</v>
      </c>
      <c r="M2919" s="8">
        <v>6.8</v>
      </c>
      <c r="N2919">
        <v>18</v>
      </c>
      <c r="O2919" s="8">
        <v>198</v>
      </c>
      <c r="P2919" s="14">
        <v>4.5900000000000003E-2</v>
      </c>
      <c r="Q2919" s="8">
        <v>9.09</v>
      </c>
      <c r="R2919" s="8">
        <v>188.91</v>
      </c>
      <c r="S2919" s="8">
        <v>122.4</v>
      </c>
      <c r="T2919" s="8">
        <v>66.510000000000005</v>
      </c>
      <c r="U2919">
        <v>0</v>
      </c>
      <c r="V2919" s="8">
        <v>0</v>
      </c>
      <c r="W2919" s="8">
        <v>0</v>
      </c>
      <c r="X2919" s="8">
        <v>66.510000000000005</v>
      </c>
    </row>
    <row r="2920" spans="1:24" x14ac:dyDescent="0.25">
      <c r="A2920" t="s">
        <v>3246</v>
      </c>
      <c r="B2920" s="1">
        <v>45794</v>
      </c>
      <c r="C2920" t="s">
        <v>546</v>
      </c>
      <c r="D2920" t="s">
        <v>547</v>
      </c>
      <c r="E2920" t="s">
        <v>27</v>
      </c>
      <c r="F2920" t="s">
        <v>89</v>
      </c>
      <c r="G2920" t="s">
        <v>29</v>
      </c>
      <c r="H2920" t="s">
        <v>30</v>
      </c>
      <c r="I2920" t="s">
        <v>117</v>
      </c>
      <c r="J2920" t="s">
        <v>118</v>
      </c>
      <c r="K2920" t="s">
        <v>59</v>
      </c>
      <c r="L2920" s="13">
        <v>6</v>
      </c>
      <c r="M2920" s="8">
        <v>4.2</v>
      </c>
      <c r="N2920">
        <v>108</v>
      </c>
      <c r="O2920" s="8">
        <v>648</v>
      </c>
      <c r="P2920" s="14">
        <v>0.13830000000000001</v>
      </c>
      <c r="Q2920" s="8">
        <v>89.62</v>
      </c>
      <c r="R2920" s="8">
        <v>558.38</v>
      </c>
      <c r="S2920" s="8">
        <v>453.6</v>
      </c>
      <c r="T2920" s="8">
        <v>104.78</v>
      </c>
      <c r="U2920">
        <v>0</v>
      </c>
      <c r="V2920" s="8">
        <v>0</v>
      </c>
      <c r="W2920" s="8">
        <v>0</v>
      </c>
      <c r="X2920" s="8">
        <v>104.78</v>
      </c>
    </row>
    <row r="2921" spans="1:24" x14ac:dyDescent="0.25">
      <c r="A2921" t="s">
        <v>3247</v>
      </c>
      <c r="B2921" s="1">
        <v>45496</v>
      </c>
      <c r="C2921" t="s">
        <v>191</v>
      </c>
      <c r="D2921" t="s">
        <v>192</v>
      </c>
      <c r="E2921" t="s">
        <v>150</v>
      </c>
      <c r="F2921" t="s">
        <v>54</v>
      </c>
      <c r="G2921" t="s">
        <v>151</v>
      </c>
      <c r="H2921" t="s">
        <v>152</v>
      </c>
      <c r="I2921" t="s">
        <v>66</v>
      </c>
      <c r="J2921" t="s">
        <v>67</v>
      </c>
      <c r="K2921" t="s">
        <v>33</v>
      </c>
      <c r="L2921" s="13">
        <v>4.5</v>
      </c>
      <c r="M2921" s="8">
        <v>2.1</v>
      </c>
      <c r="N2921">
        <v>52</v>
      </c>
      <c r="O2921" s="8">
        <v>234</v>
      </c>
      <c r="P2921" s="14">
        <v>2.3099999999999999E-2</v>
      </c>
      <c r="Q2921" s="8">
        <v>5.41</v>
      </c>
      <c r="R2921" s="8">
        <v>228.59</v>
      </c>
      <c r="S2921" s="8">
        <v>109.2</v>
      </c>
      <c r="T2921" s="8">
        <v>119.39</v>
      </c>
      <c r="U2921">
        <v>0</v>
      </c>
      <c r="V2921" s="8">
        <v>0</v>
      </c>
      <c r="W2921" s="8">
        <v>0</v>
      </c>
      <c r="X2921" s="8">
        <v>119.39</v>
      </c>
    </row>
    <row r="2922" spans="1:24" x14ac:dyDescent="0.25">
      <c r="A2922" t="s">
        <v>3248</v>
      </c>
      <c r="B2922" s="1">
        <v>45417</v>
      </c>
      <c r="C2922" t="s">
        <v>82</v>
      </c>
      <c r="D2922" t="s">
        <v>83</v>
      </c>
      <c r="E2922" t="s">
        <v>71</v>
      </c>
      <c r="F2922" t="s">
        <v>46</v>
      </c>
      <c r="G2922" t="s">
        <v>165</v>
      </c>
      <c r="H2922" t="s">
        <v>166</v>
      </c>
      <c r="I2922" t="s">
        <v>144</v>
      </c>
      <c r="J2922" t="s">
        <v>145</v>
      </c>
      <c r="K2922" t="s">
        <v>33</v>
      </c>
      <c r="L2922" s="13">
        <v>12</v>
      </c>
      <c r="M2922" s="8">
        <v>6.5</v>
      </c>
      <c r="N2922">
        <v>7</v>
      </c>
      <c r="O2922" s="8">
        <v>84</v>
      </c>
      <c r="P2922" s="14">
        <v>1.7600000000000001E-2</v>
      </c>
      <c r="Q2922" s="8">
        <v>1.48</v>
      </c>
      <c r="R2922" s="8">
        <v>82.52</v>
      </c>
      <c r="S2922" s="8">
        <v>45.5</v>
      </c>
      <c r="T2922" s="8">
        <v>37.020000000000003</v>
      </c>
      <c r="U2922">
        <v>0</v>
      </c>
      <c r="V2922" s="8">
        <v>0</v>
      </c>
      <c r="W2922" s="8">
        <v>0</v>
      </c>
      <c r="X2922" s="8">
        <v>37.020000000000003</v>
      </c>
    </row>
    <row r="2923" spans="1:24" x14ac:dyDescent="0.25">
      <c r="A2923" t="s">
        <v>3249</v>
      </c>
      <c r="B2923" s="1">
        <v>45430</v>
      </c>
      <c r="C2923" t="s">
        <v>247</v>
      </c>
      <c r="D2923" t="s">
        <v>248</v>
      </c>
      <c r="E2923" t="s">
        <v>53</v>
      </c>
      <c r="F2923" t="s">
        <v>46</v>
      </c>
      <c r="G2923" t="s">
        <v>55</v>
      </c>
      <c r="H2923" t="s">
        <v>56</v>
      </c>
      <c r="I2923" t="s">
        <v>144</v>
      </c>
      <c r="J2923" t="s">
        <v>145</v>
      </c>
      <c r="K2923" t="s">
        <v>33</v>
      </c>
      <c r="L2923" s="13">
        <v>12</v>
      </c>
      <c r="M2923" s="8">
        <v>6.5</v>
      </c>
      <c r="N2923">
        <v>4</v>
      </c>
      <c r="O2923" s="8">
        <v>48</v>
      </c>
      <c r="P2923" s="14">
        <v>0.20610000000000001</v>
      </c>
      <c r="Q2923" s="8">
        <v>9.89</v>
      </c>
      <c r="R2923" s="8">
        <v>38.11</v>
      </c>
      <c r="S2923" s="8">
        <v>26</v>
      </c>
      <c r="T2923" s="8">
        <v>12.11</v>
      </c>
      <c r="U2923">
        <v>0</v>
      </c>
      <c r="V2923" s="8">
        <v>0</v>
      </c>
      <c r="W2923" s="8">
        <v>0</v>
      </c>
      <c r="X2923" s="8">
        <v>12.11</v>
      </c>
    </row>
    <row r="2924" spans="1:24" x14ac:dyDescent="0.25">
      <c r="A2924" t="s">
        <v>3250</v>
      </c>
      <c r="B2924" s="1">
        <v>46165</v>
      </c>
      <c r="C2924" t="s">
        <v>136</v>
      </c>
      <c r="D2924" t="s">
        <v>137</v>
      </c>
      <c r="E2924" t="s">
        <v>71</v>
      </c>
      <c r="F2924" t="s">
        <v>54</v>
      </c>
      <c r="G2924" t="s">
        <v>72</v>
      </c>
      <c r="H2924" t="s">
        <v>73</v>
      </c>
      <c r="I2924" t="s">
        <v>47</v>
      </c>
      <c r="J2924" t="s">
        <v>48</v>
      </c>
      <c r="K2924" t="s">
        <v>49</v>
      </c>
      <c r="L2924" s="13">
        <v>5</v>
      </c>
      <c r="M2924" s="8">
        <v>3.2</v>
      </c>
      <c r="N2924">
        <v>17</v>
      </c>
      <c r="O2924" s="8">
        <v>85</v>
      </c>
      <c r="P2924" s="14">
        <v>6.0400000000000002E-2</v>
      </c>
      <c r="Q2924" s="8">
        <v>5.13</v>
      </c>
      <c r="R2924" s="8">
        <v>79.87</v>
      </c>
      <c r="S2924" s="8">
        <v>54.4</v>
      </c>
      <c r="T2924" s="8">
        <v>25.47</v>
      </c>
      <c r="U2924">
        <v>0</v>
      </c>
      <c r="V2924" s="8">
        <v>0</v>
      </c>
      <c r="W2924" s="8">
        <v>0</v>
      </c>
      <c r="X2924" s="8">
        <v>25.47</v>
      </c>
    </row>
    <row r="2925" spans="1:24" x14ac:dyDescent="0.25">
      <c r="A2925" t="s">
        <v>3251</v>
      </c>
      <c r="B2925" s="1">
        <v>45367</v>
      </c>
      <c r="C2925" t="s">
        <v>406</v>
      </c>
      <c r="D2925" t="s">
        <v>407</v>
      </c>
      <c r="E2925" t="s">
        <v>63</v>
      </c>
      <c r="F2925" t="s">
        <v>37</v>
      </c>
      <c r="G2925" t="s">
        <v>79</v>
      </c>
      <c r="H2925" t="s">
        <v>80</v>
      </c>
      <c r="I2925" t="s">
        <v>112</v>
      </c>
      <c r="J2925" t="s">
        <v>113</v>
      </c>
      <c r="K2925" t="s">
        <v>42</v>
      </c>
      <c r="L2925" s="13">
        <v>8.5</v>
      </c>
      <c r="M2925" s="8">
        <v>2.8</v>
      </c>
      <c r="N2925">
        <v>5</v>
      </c>
      <c r="O2925" s="8">
        <v>42.5</v>
      </c>
      <c r="P2925" s="14">
        <v>1.41E-2</v>
      </c>
      <c r="Q2925" s="8">
        <v>0.6</v>
      </c>
      <c r="R2925" s="8">
        <v>41.9</v>
      </c>
      <c r="S2925" s="8">
        <v>14</v>
      </c>
      <c r="T2925" s="8">
        <v>27.9</v>
      </c>
      <c r="U2925">
        <v>0</v>
      </c>
      <c r="V2925" s="8">
        <v>0</v>
      </c>
      <c r="W2925" s="8">
        <v>0</v>
      </c>
      <c r="X2925" s="8">
        <v>27.9</v>
      </c>
    </row>
    <row r="2926" spans="1:24" x14ac:dyDescent="0.25">
      <c r="A2926" t="s">
        <v>3252</v>
      </c>
      <c r="B2926" s="1">
        <v>45754</v>
      </c>
      <c r="C2926" t="s">
        <v>357</v>
      </c>
      <c r="D2926" t="s">
        <v>358</v>
      </c>
      <c r="E2926" t="s">
        <v>27</v>
      </c>
      <c r="F2926" t="s">
        <v>46</v>
      </c>
      <c r="G2926" t="s">
        <v>29</v>
      </c>
      <c r="H2926" t="s">
        <v>30</v>
      </c>
      <c r="I2926" t="s">
        <v>112</v>
      </c>
      <c r="J2926" t="s">
        <v>113</v>
      </c>
      <c r="K2926" t="s">
        <v>42</v>
      </c>
      <c r="L2926" s="13">
        <v>8.5</v>
      </c>
      <c r="M2926" s="8">
        <v>2.8</v>
      </c>
      <c r="N2926">
        <v>8</v>
      </c>
      <c r="O2926" s="8">
        <v>68</v>
      </c>
      <c r="P2926" s="14">
        <v>8.8999999999999999E-3</v>
      </c>
      <c r="Q2926" s="8">
        <v>0.61</v>
      </c>
      <c r="R2926" s="8">
        <v>67.39</v>
      </c>
      <c r="S2926" s="8">
        <v>22.4</v>
      </c>
      <c r="T2926" s="8">
        <v>44.99</v>
      </c>
      <c r="U2926">
        <v>0</v>
      </c>
      <c r="V2926" s="8">
        <v>0</v>
      </c>
      <c r="W2926" s="8">
        <v>0</v>
      </c>
      <c r="X2926" s="8">
        <v>44.99</v>
      </c>
    </row>
    <row r="2927" spans="1:24" x14ac:dyDescent="0.25">
      <c r="A2927" t="s">
        <v>3253</v>
      </c>
      <c r="B2927" s="1">
        <v>45468</v>
      </c>
      <c r="C2927" t="s">
        <v>223</v>
      </c>
      <c r="D2927" t="s">
        <v>224</v>
      </c>
      <c r="E2927" t="s">
        <v>27</v>
      </c>
      <c r="F2927" t="s">
        <v>28</v>
      </c>
      <c r="G2927" t="s">
        <v>29</v>
      </c>
      <c r="H2927" t="s">
        <v>30</v>
      </c>
      <c r="I2927" t="s">
        <v>104</v>
      </c>
      <c r="J2927" t="s">
        <v>105</v>
      </c>
      <c r="K2927" t="s">
        <v>49</v>
      </c>
      <c r="L2927" s="13">
        <v>4.2</v>
      </c>
      <c r="M2927" s="8">
        <v>2.8</v>
      </c>
      <c r="N2927">
        <v>47</v>
      </c>
      <c r="O2927" s="8">
        <v>197.4</v>
      </c>
      <c r="P2927" s="14">
        <v>2.06E-2</v>
      </c>
      <c r="Q2927" s="8">
        <v>4.07</v>
      </c>
      <c r="R2927" s="8">
        <v>193.33</v>
      </c>
      <c r="S2927" s="8">
        <v>131.6</v>
      </c>
      <c r="T2927" s="8">
        <v>61.73</v>
      </c>
      <c r="U2927">
        <v>0</v>
      </c>
      <c r="V2927" s="8">
        <v>0</v>
      </c>
      <c r="W2927" s="8">
        <v>0</v>
      </c>
      <c r="X2927" s="8">
        <v>61.73</v>
      </c>
    </row>
    <row r="2928" spans="1:24" x14ac:dyDescent="0.25">
      <c r="A2928" t="s">
        <v>3254</v>
      </c>
      <c r="B2928" s="1">
        <v>46212</v>
      </c>
      <c r="C2928" t="s">
        <v>420</v>
      </c>
      <c r="D2928" t="s">
        <v>421</v>
      </c>
      <c r="E2928" t="s">
        <v>150</v>
      </c>
      <c r="F2928" t="s">
        <v>89</v>
      </c>
      <c r="G2928" t="s">
        <v>151</v>
      </c>
      <c r="H2928" t="s">
        <v>152</v>
      </c>
      <c r="I2928" t="s">
        <v>117</v>
      </c>
      <c r="J2928" t="s">
        <v>118</v>
      </c>
      <c r="K2928" t="s">
        <v>59</v>
      </c>
      <c r="L2928" s="13">
        <v>6</v>
      </c>
      <c r="M2928" s="8">
        <v>4.2</v>
      </c>
      <c r="N2928">
        <v>265</v>
      </c>
      <c r="O2928" s="8">
        <v>1590</v>
      </c>
      <c r="P2928" s="14">
        <v>3.56E-2</v>
      </c>
      <c r="Q2928" s="8">
        <v>56.6</v>
      </c>
      <c r="R2928" s="8">
        <v>1533.4</v>
      </c>
      <c r="S2928" s="8">
        <v>1113</v>
      </c>
      <c r="T2928" s="8">
        <v>420.4</v>
      </c>
      <c r="U2928">
        <v>0</v>
      </c>
      <c r="V2928" s="8">
        <v>0</v>
      </c>
      <c r="W2928" s="8">
        <v>0</v>
      </c>
      <c r="X2928" s="8">
        <v>420.4</v>
      </c>
    </row>
    <row r="2929" spans="1:24" x14ac:dyDescent="0.25">
      <c r="A2929" t="s">
        <v>3255</v>
      </c>
      <c r="B2929" s="1">
        <v>46022</v>
      </c>
      <c r="C2929" t="s">
        <v>191</v>
      </c>
      <c r="D2929" t="s">
        <v>192</v>
      </c>
      <c r="E2929" t="s">
        <v>150</v>
      </c>
      <c r="F2929" t="s">
        <v>54</v>
      </c>
      <c r="G2929" t="s">
        <v>151</v>
      </c>
      <c r="H2929" t="s">
        <v>152</v>
      </c>
      <c r="I2929" t="s">
        <v>74</v>
      </c>
      <c r="J2929" t="s">
        <v>75</v>
      </c>
      <c r="K2929" t="s">
        <v>49</v>
      </c>
      <c r="L2929" s="13">
        <v>11</v>
      </c>
      <c r="M2929" s="8">
        <v>6.8</v>
      </c>
      <c r="N2929">
        <v>24</v>
      </c>
      <c r="O2929" s="8">
        <v>264</v>
      </c>
      <c r="P2929" s="14">
        <v>1.1000000000000001E-3</v>
      </c>
      <c r="Q2929" s="8">
        <v>0.28999999999999998</v>
      </c>
      <c r="R2929" s="8">
        <v>263.70999999999998</v>
      </c>
      <c r="S2929" s="8">
        <v>163.19999999999999</v>
      </c>
      <c r="T2929" s="8">
        <v>100.51</v>
      </c>
      <c r="U2929">
        <v>0</v>
      </c>
      <c r="V2929" s="8">
        <v>0</v>
      </c>
      <c r="W2929" s="8">
        <v>0</v>
      </c>
      <c r="X2929" s="8">
        <v>100.51</v>
      </c>
    </row>
    <row r="2930" spans="1:24" x14ac:dyDescent="0.25">
      <c r="A2930" t="s">
        <v>3256</v>
      </c>
      <c r="B2930" s="1">
        <v>45747</v>
      </c>
      <c r="C2930" t="s">
        <v>258</v>
      </c>
      <c r="D2930" t="s">
        <v>259</v>
      </c>
      <c r="E2930" t="s">
        <v>71</v>
      </c>
      <c r="F2930" t="s">
        <v>28</v>
      </c>
      <c r="G2930" t="s">
        <v>165</v>
      </c>
      <c r="H2930" t="s">
        <v>166</v>
      </c>
      <c r="I2930" t="s">
        <v>122</v>
      </c>
      <c r="J2930" t="s">
        <v>123</v>
      </c>
      <c r="K2930" t="s">
        <v>59</v>
      </c>
      <c r="L2930" s="13">
        <v>5.5</v>
      </c>
      <c r="M2930" s="8">
        <v>3.8</v>
      </c>
      <c r="N2930">
        <v>33</v>
      </c>
      <c r="O2930" s="8">
        <v>181.5</v>
      </c>
      <c r="P2930" s="14">
        <v>7.4700000000000003E-2</v>
      </c>
      <c r="Q2930" s="8">
        <v>13.56</v>
      </c>
      <c r="R2930" s="8">
        <v>167.94</v>
      </c>
      <c r="S2930" s="8">
        <v>125.4</v>
      </c>
      <c r="T2930" s="8">
        <v>42.54</v>
      </c>
      <c r="U2930">
        <v>0</v>
      </c>
      <c r="V2930" s="8">
        <v>0</v>
      </c>
      <c r="W2930" s="8">
        <v>0</v>
      </c>
      <c r="X2930" s="8">
        <v>42.54</v>
      </c>
    </row>
    <row r="2931" spans="1:24" x14ac:dyDescent="0.25">
      <c r="A2931" t="s">
        <v>3257</v>
      </c>
      <c r="B2931" s="1">
        <v>45381</v>
      </c>
      <c r="C2931" t="s">
        <v>321</v>
      </c>
      <c r="D2931" t="s">
        <v>322</v>
      </c>
      <c r="E2931" t="s">
        <v>63</v>
      </c>
      <c r="F2931" t="s">
        <v>46</v>
      </c>
      <c r="G2931" t="s">
        <v>79</v>
      </c>
      <c r="H2931" t="s">
        <v>80</v>
      </c>
      <c r="I2931" t="s">
        <v>185</v>
      </c>
      <c r="J2931" t="s">
        <v>186</v>
      </c>
      <c r="K2931" t="s">
        <v>59</v>
      </c>
      <c r="L2931" s="13">
        <v>4.9000000000000004</v>
      </c>
      <c r="M2931" s="8">
        <v>3.1</v>
      </c>
      <c r="N2931">
        <v>20</v>
      </c>
      <c r="O2931" s="8">
        <v>98</v>
      </c>
      <c r="P2931" s="14">
        <v>9.7199999999999995E-2</v>
      </c>
      <c r="Q2931" s="8">
        <v>9.5299999999999994</v>
      </c>
      <c r="R2931" s="8">
        <v>88.47</v>
      </c>
      <c r="S2931" s="8">
        <v>62</v>
      </c>
      <c r="T2931" s="8">
        <v>26.47</v>
      </c>
      <c r="U2931">
        <v>0</v>
      </c>
      <c r="V2931" s="8">
        <v>0</v>
      </c>
      <c r="W2931" s="8">
        <v>0</v>
      </c>
      <c r="X2931" s="8">
        <v>26.47</v>
      </c>
    </row>
    <row r="2932" spans="1:24" x14ac:dyDescent="0.25">
      <c r="A2932" t="s">
        <v>3258</v>
      </c>
      <c r="B2932" s="1">
        <v>46121</v>
      </c>
      <c r="C2932" t="s">
        <v>400</v>
      </c>
      <c r="D2932" t="s">
        <v>401</v>
      </c>
      <c r="E2932" t="s">
        <v>27</v>
      </c>
      <c r="F2932" t="s">
        <v>28</v>
      </c>
      <c r="G2932" t="s">
        <v>38</v>
      </c>
      <c r="H2932" t="s">
        <v>39</v>
      </c>
      <c r="I2932" t="s">
        <v>74</v>
      </c>
      <c r="J2932" t="s">
        <v>75</v>
      </c>
      <c r="K2932" t="s">
        <v>49</v>
      </c>
      <c r="L2932" s="13">
        <v>11</v>
      </c>
      <c r="M2932" s="8">
        <v>6.8</v>
      </c>
      <c r="N2932">
        <v>690</v>
      </c>
      <c r="O2932" s="8">
        <v>7590</v>
      </c>
      <c r="P2932" s="14">
        <v>4.7300000000000002E-2</v>
      </c>
      <c r="Q2932" s="8">
        <v>359.01</v>
      </c>
      <c r="R2932" s="8">
        <v>7230.99</v>
      </c>
      <c r="S2932" s="8">
        <v>4692</v>
      </c>
      <c r="T2932" s="8">
        <v>2538.9899999999998</v>
      </c>
      <c r="U2932">
        <v>0</v>
      </c>
      <c r="V2932" s="8">
        <v>0</v>
      </c>
      <c r="W2932" s="8">
        <v>0</v>
      </c>
      <c r="X2932" s="8">
        <v>2538.9899999999998</v>
      </c>
    </row>
    <row r="2933" spans="1:24" x14ac:dyDescent="0.25">
      <c r="A2933" t="s">
        <v>3259</v>
      </c>
      <c r="B2933" s="1">
        <v>45990</v>
      </c>
      <c r="C2933" t="s">
        <v>334</v>
      </c>
      <c r="D2933" t="s">
        <v>335</v>
      </c>
      <c r="E2933" t="s">
        <v>53</v>
      </c>
      <c r="F2933" t="s">
        <v>37</v>
      </c>
      <c r="G2933" t="s">
        <v>55</v>
      </c>
      <c r="H2933" t="s">
        <v>56</v>
      </c>
      <c r="I2933" t="s">
        <v>66</v>
      </c>
      <c r="J2933" t="s">
        <v>67</v>
      </c>
      <c r="K2933" t="s">
        <v>33</v>
      </c>
      <c r="L2933" s="13">
        <v>4.5</v>
      </c>
      <c r="M2933" s="8">
        <v>2.1</v>
      </c>
      <c r="N2933">
        <v>3</v>
      </c>
      <c r="O2933" s="8">
        <v>13.5</v>
      </c>
      <c r="P2933" s="14">
        <v>4.1000000000000003E-3</v>
      </c>
      <c r="Q2933" s="8">
        <v>0.06</v>
      </c>
      <c r="R2933" s="8">
        <v>13.44</v>
      </c>
      <c r="S2933" s="8">
        <v>6.3</v>
      </c>
      <c r="T2933" s="8">
        <v>7.14</v>
      </c>
      <c r="U2933">
        <v>0</v>
      </c>
      <c r="V2933" s="8">
        <v>0</v>
      </c>
      <c r="W2933" s="8">
        <v>0</v>
      </c>
      <c r="X2933" s="8">
        <v>7.14</v>
      </c>
    </row>
    <row r="2934" spans="1:24" x14ac:dyDescent="0.25">
      <c r="A2934" t="s">
        <v>3260</v>
      </c>
      <c r="B2934" s="1">
        <v>46157</v>
      </c>
      <c r="C2934" t="s">
        <v>667</v>
      </c>
      <c r="D2934" t="s">
        <v>668</v>
      </c>
      <c r="E2934" t="s">
        <v>63</v>
      </c>
      <c r="F2934" t="s">
        <v>54</v>
      </c>
      <c r="G2934" t="s">
        <v>79</v>
      </c>
      <c r="H2934" t="s">
        <v>80</v>
      </c>
      <c r="I2934" t="s">
        <v>156</v>
      </c>
      <c r="J2934" t="s">
        <v>157</v>
      </c>
      <c r="K2934" t="s">
        <v>42</v>
      </c>
      <c r="L2934" s="13">
        <v>6.2</v>
      </c>
      <c r="M2934" s="8">
        <v>1.9</v>
      </c>
      <c r="N2934">
        <v>54</v>
      </c>
      <c r="O2934" s="8">
        <v>334.8</v>
      </c>
      <c r="P2934" s="14">
        <v>1.44E-2</v>
      </c>
      <c r="Q2934" s="8">
        <v>4.82</v>
      </c>
      <c r="R2934" s="8">
        <v>329.98</v>
      </c>
      <c r="S2934" s="8">
        <v>102.6</v>
      </c>
      <c r="T2934" s="8">
        <v>227.38</v>
      </c>
      <c r="U2934">
        <v>0</v>
      </c>
      <c r="V2934" s="8">
        <v>0</v>
      </c>
      <c r="W2934" s="8">
        <v>0</v>
      </c>
      <c r="X2934" s="8">
        <v>227.38</v>
      </c>
    </row>
    <row r="2935" spans="1:24" x14ac:dyDescent="0.25">
      <c r="A2935" t="s">
        <v>3261</v>
      </c>
      <c r="B2935" s="1">
        <v>45619</v>
      </c>
      <c r="C2935" t="s">
        <v>354</v>
      </c>
      <c r="D2935" t="s">
        <v>355</v>
      </c>
      <c r="E2935" t="s">
        <v>71</v>
      </c>
      <c r="F2935" t="s">
        <v>54</v>
      </c>
      <c r="G2935" t="s">
        <v>165</v>
      </c>
      <c r="H2935" t="s">
        <v>166</v>
      </c>
      <c r="I2935" t="s">
        <v>99</v>
      </c>
      <c r="J2935" t="s">
        <v>100</v>
      </c>
      <c r="K2935" t="s">
        <v>49</v>
      </c>
      <c r="L2935" s="13">
        <v>3.8</v>
      </c>
      <c r="M2935" s="8">
        <v>2.6</v>
      </c>
      <c r="N2935">
        <v>119</v>
      </c>
      <c r="O2935" s="8">
        <v>452.2</v>
      </c>
      <c r="P2935" s="14">
        <v>4.8999999999999998E-3</v>
      </c>
      <c r="Q2935" s="8">
        <v>2.2200000000000002</v>
      </c>
      <c r="R2935" s="8">
        <v>449.98</v>
      </c>
      <c r="S2935" s="8">
        <v>309.39999999999998</v>
      </c>
      <c r="T2935" s="8">
        <v>140.58000000000001</v>
      </c>
      <c r="U2935">
        <v>0</v>
      </c>
      <c r="V2935" s="8">
        <v>0</v>
      </c>
      <c r="W2935" s="8">
        <v>0</v>
      </c>
      <c r="X2935" s="8">
        <v>140.58000000000001</v>
      </c>
    </row>
    <row r="2936" spans="1:24" x14ac:dyDescent="0.25">
      <c r="A2936" t="s">
        <v>3262</v>
      </c>
      <c r="B2936" s="1">
        <v>45975</v>
      </c>
      <c r="C2936" t="s">
        <v>642</v>
      </c>
      <c r="D2936" t="s">
        <v>643</v>
      </c>
      <c r="E2936" t="s">
        <v>71</v>
      </c>
      <c r="F2936" t="s">
        <v>54</v>
      </c>
      <c r="G2936" t="s">
        <v>165</v>
      </c>
      <c r="H2936" t="s">
        <v>166</v>
      </c>
      <c r="I2936" t="s">
        <v>47</v>
      </c>
      <c r="J2936" t="s">
        <v>48</v>
      </c>
      <c r="K2936" t="s">
        <v>49</v>
      </c>
      <c r="L2936" s="13">
        <v>5</v>
      </c>
      <c r="M2936" s="8">
        <v>3.2</v>
      </c>
      <c r="N2936">
        <v>130</v>
      </c>
      <c r="O2936" s="8">
        <v>650</v>
      </c>
      <c r="P2936" s="14">
        <v>4.8399999999999999E-2</v>
      </c>
      <c r="Q2936" s="8">
        <v>31.46</v>
      </c>
      <c r="R2936" s="8">
        <v>618.54</v>
      </c>
      <c r="S2936" s="8">
        <v>416</v>
      </c>
      <c r="T2936" s="8">
        <v>202.54</v>
      </c>
      <c r="U2936">
        <v>0</v>
      </c>
      <c r="V2936" s="8">
        <v>0</v>
      </c>
      <c r="W2936" s="8">
        <v>0</v>
      </c>
      <c r="X2936" s="8">
        <v>202.54</v>
      </c>
    </row>
    <row r="2937" spans="1:24" x14ac:dyDescent="0.25">
      <c r="A2937" t="s">
        <v>3263</v>
      </c>
      <c r="B2937" s="1">
        <v>45647</v>
      </c>
      <c r="C2937" t="s">
        <v>291</v>
      </c>
      <c r="D2937" t="s">
        <v>292</v>
      </c>
      <c r="E2937" t="s">
        <v>150</v>
      </c>
      <c r="F2937" t="s">
        <v>54</v>
      </c>
      <c r="G2937" t="s">
        <v>151</v>
      </c>
      <c r="H2937" t="s">
        <v>152</v>
      </c>
      <c r="I2937" t="s">
        <v>57</v>
      </c>
      <c r="J2937" t="s">
        <v>58</v>
      </c>
      <c r="K2937" t="s">
        <v>59</v>
      </c>
      <c r="L2937" s="13">
        <v>10.5</v>
      </c>
      <c r="M2937" s="8">
        <v>7.5</v>
      </c>
      <c r="N2937">
        <v>11</v>
      </c>
      <c r="O2937" s="8">
        <v>115.5</v>
      </c>
      <c r="P2937" s="14">
        <v>0.44969999999999999</v>
      </c>
      <c r="Q2937" s="8">
        <v>51.94</v>
      </c>
      <c r="R2937" s="8">
        <v>63.56</v>
      </c>
      <c r="S2937" s="8">
        <v>82.5</v>
      </c>
      <c r="T2937" s="8">
        <v>-18.940000000000001</v>
      </c>
      <c r="U2937">
        <v>0</v>
      </c>
      <c r="V2937" s="8">
        <v>0</v>
      </c>
      <c r="W2937" s="8">
        <v>0</v>
      </c>
      <c r="X2937" s="8">
        <v>-18.940000000000001</v>
      </c>
    </row>
    <row r="2938" spans="1:24" x14ac:dyDescent="0.25">
      <c r="A2938" t="s">
        <v>3264</v>
      </c>
      <c r="B2938" s="1">
        <v>46018</v>
      </c>
      <c r="C2938" t="s">
        <v>285</v>
      </c>
      <c r="D2938" t="s">
        <v>286</v>
      </c>
      <c r="E2938" t="s">
        <v>27</v>
      </c>
      <c r="F2938" t="s">
        <v>89</v>
      </c>
      <c r="G2938" t="s">
        <v>38</v>
      </c>
      <c r="H2938" t="s">
        <v>39</v>
      </c>
      <c r="I2938" t="s">
        <v>57</v>
      </c>
      <c r="J2938" t="s">
        <v>58</v>
      </c>
      <c r="K2938" t="s">
        <v>59</v>
      </c>
      <c r="L2938" s="13">
        <v>10.5</v>
      </c>
      <c r="M2938" s="8">
        <v>7.5</v>
      </c>
      <c r="N2938">
        <v>137</v>
      </c>
      <c r="O2938" s="8">
        <v>1438.5</v>
      </c>
      <c r="P2938" s="14">
        <v>0.06</v>
      </c>
      <c r="Q2938" s="8">
        <v>86.31</v>
      </c>
      <c r="R2938" s="8">
        <v>1352.19</v>
      </c>
      <c r="S2938" s="8">
        <v>1027.5</v>
      </c>
      <c r="T2938" s="8">
        <v>324.69</v>
      </c>
      <c r="U2938">
        <v>33</v>
      </c>
      <c r="V2938" s="8">
        <v>325.70999999999998</v>
      </c>
      <c r="W2938" s="8">
        <v>264</v>
      </c>
      <c r="X2938" s="8">
        <v>60.69</v>
      </c>
    </row>
    <row r="2939" spans="1:24" x14ac:dyDescent="0.25">
      <c r="A2939" t="s">
        <v>3265</v>
      </c>
      <c r="B2939" s="1">
        <v>45358</v>
      </c>
      <c r="C2939" t="s">
        <v>406</v>
      </c>
      <c r="D2939" t="s">
        <v>407</v>
      </c>
      <c r="E2939" t="s">
        <v>63</v>
      </c>
      <c r="F2939" t="s">
        <v>37</v>
      </c>
      <c r="G2939" t="s">
        <v>79</v>
      </c>
      <c r="H2939" t="s">
        <v>80</v>
      </c>
      <c r="I2939" t="s">
        <v>57</v>
      </c>
      <c r="J2939" t="s">
        <v>58</v>
      </c>
      <c r="K2939" t="s">
        <v>59</v>
      </c>
      <c r="L2939" s="13">
        <v>10.5</v>
      </c>
      <c r="M2939" s="8">
        <v>7.5</v>
      </c>
      <c r="N2939">
        <v>21</v>
      </c>
      <c r="O2939" s="8">
        <v>220.5</v>
      </c>
      <c r="P2939" s="14">
        <v>2.8299999999999999E-2</v>
      </c>
      <c r="Q2939" s="8">
        <v>6.24</v>
      </c>
      <c r="R2939" s="8">
        <v>214.26</v>
      </c>
      <c r="S2939" s="8">
        <v>157.5</v>
      </c>
      <c r="T2939" s="8">
        <v>56.76</v>
      </c>
      <c r="U2939">
        <v>0</v>
      </c>
      <c r="V2939" s="8">
        <v>0</v>
      </c>
      <c r="W2939" s="8">
        <v>0</v>
      </c>
      <c r="X2939" s="8">
        <v>56.76</v>
      </c>
    </row>
    <row r="2940" spans="1:24" x14ac:dyDescent="0.25">
      <c r="A2940" t="s">
        <v>3266</v>
      </c>
      <c r="B2940" s="1">
        <v>45855</v>
      </c>
      <c r="C2940" t="s">
        <v>198</v>
      </c>
      <c r="D2940" t="s">
        <v>199</v>
      </c>
      <c r="E2940" t="s">
        <v>150</v>
      </c>
      <c r="F2940" t="s">
        <v>54</v>
      </c>
      <c r="G2940" t="s">
        <v>151</v>
      </c>
      <c r="H2940" t="s">
        <v>152</v>
      </c>
      <c r="I2940" t="s">
        <v>47</v>
      </c>
      <c r="J2940" t="s">
        <v>48</v>
      </c>
      <c r="K2940" t="s">
        <v>49</v>
      </c>
      <c r="L2940" s="13">
        <v>5</v>
      </c>
      <c r="M2940" s="8">
        <v>3.2</v>
      </c>
      <c r="N2940">
        <v>18</v>
      </c>
      <c r="O2940" s="8">
        <v>90</v>
      </c>
      <c r="P2940" s="14">
        <v>1.1999999999999999E-3</v>
      </c>
      <c r="Q2940" s="8">
        <v>0.11</v>
      </c>
      <c r="R2940" s="8">
        <v>89.89</v>
      </c>
      <c r="S2940" s="8">
        <v>57.6</v>
      </c>
      <c r="T2940" s="8">
        <v>32.29</v>
      </c>
      <c r="U2940">
        <v>0</v>
      </c>
      <c r="V2940" s="8">
        <v>0</v>
      </c>
      <c r="W2940" s="8">
        <v>0</v>
      </c>
      <c r="X2940" s="8">
        <v>32.29</v>
      </c>
    </row>
    <row r="2941" spans="1:24" x14ac:dyDescent="0.25">
      <c r="A2941" t="s">
        <v>3267</v>
      </c>
      <c r="B2941" s="1">
        <v>45847</v>
      </c>
      <c r="C2941" t="s">
        <v>291</v>
      </c>
      <c r="D2941" t="s">
        <v>292</v>
      </c>
      <c r="E2941" t="s">
        <v>150</v>
      </c>
      <c r="F2941" t="s">
        <v>54</v>
      </c>
      <c r="G2941" t="s">
        <v>151</v>
      </c>
      <c r="H2941" t="s">
        <v>152</v>
      </c>
      <c r="I2941" t="s">
        <v>112</v>
      </c>
      <c r="J2941" t="s">
        <v>113</v>
      </c>
      <c r="K2941" t="s">
        <v>42</v>
      </c>
      <c r="L2941" s="13">
        <v>8.5</v>
      </c>
      <c r="M2941" s="8">
        <v>2.8</v>
      </c>
      <c r="N2941">
        <v>94</v>
      </c>
      <c r="O2941" s="8">
        <v>799</v>
      </c>
      <c r="P2941" s="14">
        <v>7.3000000000000001E-3</v>
      </c>
      <c r="Q2941" s="8">
        <v>5.83</v>
      </c>
      <c r="R2941" s="8">
        <v>793.17</v>
      </c>
      <c r="S2941" s="8">
        <v>263.2</v>
      </c>
      <c r="T2941" s="8">
        <v>529.97</v>
      </c>
      <c r="U2941">
        <v>0</v>
      </c>
      <c r="V2941" s="8">
        <v>0</v>
      </c>
      <c r="W2941" s="8">
        <v>0</v>
      </c>
      <c r="X2941" s="8">
        <v>529.97</v>
      </c>
    </row>
    <row r="2942" spans="1:24" x14ac:dyDescent="0.25">
      <c r="A2942" t="s">
        <v>3268</v>
      </c>
      <c r="B2942" s="1">
        <v>45589</v>
      </c>
      <c r="C2942" t="s">
        <v>354</v>
      </c>
      <c r="D2942" t="s">
        <v>355</v>
      </c>
      <c r="E2942" t="s">
        <v>71</v>
      </c>
      <c r="F2942" t="s">
        <v>54</v>
      </c>
      <c r="G2942" t="s">
        <v>72</v>
      </c>
      <c r="H2942" t="s">
        <v>73</v>
      </c>
      <c r="I2942" t="s">
        <v>144</v>
      </c>
      <c r="J2942" t="s">
        <v>145</v>
      </c>
      <c r="K2942" t="s">
        <v>33</v>
      </c>
      <c r="L2942" s="13">
        <v>12</v>
      </c>
      <c r="M2942" s="8">
        <v>6.5</v>
      </c>
      <c r="N2942">
        <v>124</v>
      </c>
      <c r="O2942" s="8">
        <v>1488</v>
      </c>
      <c r="P2942" s="14">
        <v>3.6700000000000003E-2</v>
      </c>
      <c r="Q2942" s="8">
        <v>54.61</v>
      </c>
      <c r="R2942" s="8">
        <v>1433.39</v>
      </c>
      <c r="S2942" s="8">
        <v>806</v>
      </c>
      <c r="T2942" s="8">
        <v>627.39</v>
      </c>
      <c r="U2942">
        <v>0</v>
      </c>
      <c r="V2942" s="8">
        <v>0</v>
      </c>
      <c r="W2942" s="8">
        <v>0</v>
      </c>
      <c r="X2942" s="8">
        <v>627.39</v>
      </c>
    </row>
    <row r="2943" spans="1:24" x14ac:dyDescent="0.25">
      <c r="A2943" t="s">
        <v>3269</v>
      </c>
      <c r="B2943" s="1">
        <v>46204</v>
      </c>
      <c r="C2943" t="s">
        <v>472</v>
      </c>
      <c r="D2943" t="s">
        <v>473</v>
      </c>
      <c r="E2943" t="s">
        <v>71</v>
      </c>
      <c r="F2943" t="s">
        <v>54</v>
      </c>
      <c r="G2943" t="s">
        <v>72</v>
      </c>
      <c r="H2943" t="s">
        <v>73</v>
      </c>
      <c r="I2943" t="s">
        <v>74</v>
      </c>
      <c r="J2943" t="s">
        <v>75</v>
      </c>
      <c r="K2943" t="s">
        <v>49</v>
      </c>
      <c r="L2943" s="13">
        <v>11</v>
      </c>
      <c r="M2943" s="8">
        <v>6.8</v>
      </c>
      <c r="N2943">
        <v>17</v>
      </c>
      <c r="O2943" s="8">
        <v>187</v>
      </c>
      <c r="P2943" s="14">
        <v>8.3000000000000001E-3</v>
      </c>
      <c r="Q2943" s="8">
        <v>1.55</v>
      </c>
      <c r="R2943" s="8">
        <v>185.45</v>
      </c>
      <c r="S2943" s="8">
        <v>115.6</v>
      </c>
      <c r="T2943" s="8">
        <v>69.849999999999994</v>
      </c>
      <c r="U2943">
        <v>0</v>
      </c>
      <c r="V2943" s="8">
        <v>0</v>
      </c>
      <c r="W2943" s="8">
        <v>0</v>
      </c>
      <c r="X2943" s="8">
        <v>69.849999999999994</v>
      </c>
    </row>
    <row r="2944" spans="1:24" x14ac:dyDescent="0.25">
      <c r="A2944" t="s">
        <v>3270</v>
      </c>
      <c r="B2944" s="1">
        <v>45599</v>
      </c>
      <c r="C2944" t="s">
        <v>211</v>
      </c>
      <c r="D2944" t="s">
        <v>212</v>
      </c>
      <c r="E2944" t="s">
        <v>27</v>
      </c>
      <c r="F2944" t="s">
        <v>37</v>
      </c>
      <c r="G2944" t="s">
        <v>38</v>
      </c>
      <c r="H2944" t="s">
        <v>39</v>
      </c>
      <c r="I2944" t="s">
        <v>130</v>
      </c>
      <c r="J2944" t="s">
        <v>131</v>
      </c>
      <c r="K2944" t="s">
        <v>42</v>
      </c>
      <c r="L2944" s="13">
        <v>4.8</v>
      </c>
      <c r="M2944" s="8">
        <v>1.4</v>
      </c>
      <c r="N2944">
        <v>1</v>
      </c>
      <c r="O2944" s="8">
        <v>4.8</v>
      </c>
      <c r="P2944" s="14">
        <v>1.1999999999999999E-3</v>
      </c>
      <c r="Q2944" s="8">
        <v>0.01</v>
      </c>
      <c r="R2944" s="8">
        <v>4.79</v>
      </c>
      <c r="S2944" s="8">
        <v>1.4</v>
      </c>
      <c r="T2944" s="8">
        <v>3.39</v>
      </c>
      <c r="U2944">
        <v>0</v>
      </c>
      <c r="V2944" s="8">
        <v>0</v>
      </c>
      <c r="W2944" s="8">
        <v>0</v>
      </c>
      <c r="X2944" s="8">
        <v>3.39</v>
      </c>
    </row>
    <row r="2945" spans="1:24" x14ac:dyDescent="0.25">
      <c r="A2945" t="s">
        <v>3271</v>
      </c>
      <c r="B2945" s="1">
        <v>46163</v>
      </c>
      <c r="C2945" t="s">
        <v>142</v>
      </c>
      <c r="D2945" t="s">
        <v>143</v>
      </c>
      <c r="E2945" t="s">
        <v>71</v>
      </c>
      <c r="F2945" t="s">
        <v>37</v>
      </c>
      <c r="G2945" t="s">
        <v>165</v>
      </c>
      <c r="H2945" t="s">
        <v>166</v>
      </c>
      <c r="I2945" t="s">
        <v>74</v>
      </c>
      <c r="J2945" t="s">
        <v>75</v>
      </c>
      <c r="K2945" t="s">
        <v>49</v>
      </c>
      <c r="L2945" s="13">
        <v>11</v>
      </c>
      <c r="M2945" s="8">
        <v>6.8</v>
      </c>
      <c r="N2945">
        <v>12</v>
      </c>
      <c r="O2945" s="8">
        <v>132</v>
      </c>
      <c r="P2945" s="14">
        <v>4.5999999999999999E-3</v>
      </c>
      <c r="Q2945" s="8">
        <v>0.61</v>
      </c>
      <c r="R2945" s="8">
        <v>131.38999999999999</v>
      </c>
      <c r="S2945" s="8">
        <v>81.599999999999994</v>
      </c>
      <c r="T2945" s="8">
        <v>49.79</v>
      </c>
      <c r="U2945">
        <v>0</v>
      </c>
      <c r="V2945" s="8">
        <v>0</v>
      </c>
      <c r="W2945" s="8">
        <v>0</v>
      </c>
      <c r="X2945" s="8">
        <v>49.79</v>
      </c>
    </row>
    <row r="2946" spans="1:24" x14ac:dyDescent="0.25">
      <c r="A2946" t="s">
        <v>3272</v>
      </c>
      <c r="B2946" s="1">
        <v>45453</v>
      </c>
      <c r="C2946" t="s">
        <v>205</v>
      </c>
      <c r="D2946" t="s">
        <v>206</v>
      </c>
      <c r="E2946" t="s">
        <v>71</v>
      </c>
      <c r="F2946" t="s">
        <v>54</v>
      </c>
      <c r="G2946" t="s">
        <v>72</v>
      </c>
      <c r="H2946" t="s">
        <v>73</v>
      </c>
      <c r="I2946" t="s">
        <v>122</v>
      </c>
      <c r="J2946" t="s">
        <v>123</v>
      </c>
      <c r="K2946" t="s">
        <v>59</v>
      </c>
      <c r="L2946" s="13">
        <v>5.5</v>
      </c>
      <c r="M2946" s="8">
        <v>3.8</v>
      </c>
      <c r="N2946">
        <v>185</v>
      </c>
      <c r="O2946" s="8">
        <v>1017.5</v>
      </c>
      <c r="P2946" s="14">
        <v>6.1999999999999998E-3</v>
      </c>
      <c r="Q2946" s="8">
        <v>6.31</v>
      </c>
      <c r="R2946" s="8">
        <v>1011.19</v>
      </c>
      <c r="S2946" s="8">
        <v>703</v>
      </c>
      <c r="T2946" s="8">
        <v>308.19</v>
      </c>
      <c r="U2946">
        <v>0</v>
      </c>
      <c r="V2946" s="8">
        <v>0</v>
      </c>
      <c r="W2946" s="8">
        <v>0</v>
      </c>
      <c r="X2946" s="8">
        <v>308.19</v>
      </c>
    </row>
    <row r="2947" spans="1:24" x14ac:dyDescent="0.25">
      <c r="A2947" t="s">
        <v>3273</v>
      </c>
      <c r="B2947" s="1">
        <v>46020</v>
      </c>
      <c r="C2947" t="s">
        <v>44</v>
      </c>
      <c r="D2947" t="s">
        <v>45</v>
      </c>
      <c r="E2947" t="s">
        <v>27</v>
      </c>
      <c r="F2947" t="s">
        <v>46</v>
      </c>
      <c r="G2947" t="s">
        <v>38</v>
      </c>
      <c r="H2947" t="s">
        <v>39</v>
      </c>
      <c r="I2947" t="s">
        <v>112</v>
      </c>
      <c r="J2947" t="s">
        <v>113</v>
      </c>
      <c r="K2947" t="s">
        <v>42</v>
      </c>
      <c r="L2947" s="13">
        <v>8.5</v>
      </c>
      <c r="M2947" s="8">
        <v>2.8</v>
      </c>
      <c r="N2947">
        <v>2</v>
      </c>
      <c r="O2947" s="8">
        <v>17</v>
      </c>
      <c r="P2947" s="14">
        <v>0.22409999999999999</v>
      </c>
      <c r="Q2947" s="8">
        <v>3.81</v>
      </c>
      <c r="R2947" s="8">
        <v>13.19</v>
      </c>
      <c r="S2947" s="8">
        <v>5.6</v>
      </c>
      <c r="T2947" s="8">
        <v>7.59</v>
      </c>
      <c r="U2947">
        <v>1</v>
      </c>
      <c r="V2947" s="8">
        <v>6.6</v>
      </c>
      <c r="W2947" s="8">
        <v>3.3</v>
      </c>
      <c r="X2947" s="8">
        <v>4.29</v>
      </c>
    </row>
    <row r="2948" spans="1:24" x14ac:dyDescent="0.25">
      <c r="A2948" t="s">
        <v>3274</v>
      </c>
      <c r="B2948" s="1">
        <v>46018</v>
      </c>
      <c r="C2948" t="s">
        <v>420</v>
      </c>
      <c r="D2948" t="s">
        <v>421</v>
      </c>
      <c r="E2948" t="s">
        <v>150</v>
      </c>
      <c r="F2948" t="s">
        <v>89</v>
      </c>
      <c r="G2948" t="s">
        <v>151</v>
      </c>
      <c r="H2948" t="s">
        <v>152</v>
      </c>
      <c r="I2948" t="s">
        <v>127</v>
      </c>
      <c r="J2948" t="s">
        <v>128</v>
      </c>
      <c r="K2948" t="s">
        <v>33</v>
      </c>
      <c r="L2948" s="13">
        <v>7.2</v>
      </c>
      <c r="M2948" s="8">
        <v>3.6</v>
      </c>
      <c r="N2948">
        <v>143</v>
      </c>
      <c r="O2948" s="8">
        <v>1029.5999999999999</v>
      </c>
      <c r="P2948" s="14">
        <v>0.11600000000000001</v>
      </c>
      <c r="Q2948" s="8">
        <v>119.43</v>
      </c>
      <c r="R2948" s="8">
        <v>910.17</v>
      </c>
      <c r="S2948" s="8">
        <v>514.79999999999995</v>
      </c>
      <c r="T2948" s="8">
        <v>395.37</v>
      </c>
      <c r="U2948">
        <v>0</v>
      </c>
      <c r="V2948" s="8">
        <v>0</v>
      </c>
      <c r="W2948" s="8">
        <v>0</v>
      </c>
      <c r="X2948" s="8">
        <v>395.37</v>
      </c>
    </row>
    <row r="2949" spans="1:24" x14ac:dyDescent="0.25">
      <c r="A2949" t="s">
        <v>3275</v>
      </c>
      <c r="B2949" s="1">
        <v>46241</v>
      </c>
      <c r="C2949" t="s">
        <v>69</v>
      </c>
      <c r="D2949" t="s">
        <v>70</v>
      </c>
      <c r="E2949" t="s">
        <v>71</v>
      </c>
      <c r="F2949" t="s">
        <v>37</v>
      </c>
      <c r="G2949" t="s">
        <v>165</v>
      </c>
      <c r="H2949" t="s">
        <v>166</v>
      </c>
      <c r="I2949" t="s">
        <v>47</v>
      </c>
      <c r="J2949" t="s">
        <v>48</v>
      </c>
      <c r="K2949" t="s">
        <v>49</v>
      </c>
      <c r="L2949" s="13">
        <v>5</v>
      </c>
      <c r="M2949" s="8">
        <v>3.2</v>
      </c>
      <c r="N2949">
        <v>49</v>
      </c>
      <c r="O2949" s="8">
        <v>245</v>
      </c>
      <c r="P2949" s="14">
        <v>8.5000000000000006E-3</v>
      </c>
      <c r="Q2949" s="8">
        <v>2.08</v>
      </c>
      <c r="R2949" s="8">
        <v>242.92</v>
      </c>
      <c r="S2949" s="8">
        <v>156.80000000000001</v>
      </c>
      <c r="T2949" s="8">
        <v>86.12</v>
      </c>
      <c r="U2949">
        <v>0</v>
      </c>
      <c r="V2949" s="8">
        <v>0</v>
      </c>
      <c r="W2949" s="8">
        <v>0</v>
      </c>
      <c r="X2949" s="8">
        <v>86.12</v>
      </c>
    </row>
    <row r="2950" spans="1:24" x14ac:dyDescent="0.25">
      <c r="A2950" t="s">
        <v>3276</v>
      </c>
      <c r="B2950" s="1">
        <v>46009</v>
      </c>
      <c r="C2950" t="s">
        <v>87</v>
      </c>
      <c r="D2950" t="s">
        <v>88</v>
      </c>
      <c r="E2950" t="s">
        <v>63</v>
      </c>
      <c r="F2950" t="s">
        <v>89</v>
      </c>
      <c r="G2950" t="s">
        <v>64</v>
      </c>
      <c r="H2950" t="s">
        <v>65</v>
      </c>
      <c r="I2950" t="s">
        <v>185</v>
      </c>
      <c r="J2950" t="s">
        <v>186</v>
      </c>
      <c r="K2950" t="s">
        <v>59</v>
      </c>
      <c r="L2950" s="13">
        <v>4.9000000000000004</v>
      </c>
      <c r="M2950" s="8">
        <v>3.1</v>
      </c>
      <c r="N2950">
        <v>28</v>
      </c>
      <c r="O2950" s="8">
        <v>137.19999999999999</v>
      </c>
      <c r="P2950" s="14">
        <v>4.8000000000000001E-2</v>
      </c>
      <c r="Q2950" s="8">
        <v>6.59</v>
      </c>
      <c r="R2950" s="8">
        <v>130.61000000000001</v>
      </c>
      <c r="S2950" s="8">
        <v>86.8</v>
      </c>
      <c r="T2950" s="8">
        <v>43.81</v>
      </c>
      <c r="U2950">
        <v>0</v>
      </c>
      <c r="V2950" s="8">
        <v>0</v>
      </c>
      <c r="W2950" s="8">
        <v>0</v>
      </c>
      <c r="X2950" s="8">
        <v>43.81</v>
      </c>
    </row>
    <row r="2951" spans="1:24" x14ac:dyDescent="0.25">
      <c r="A2951" t="s">
        <v>3277</v>
      </c>
      <c r="B2951" s="1">
        <v>45945</v>
      </c>
      <c r="C2951" t="s">
        <v>394</v>
      </c>
      <c r="D2951" t="s">
        <v>395</v>
      </c>
      <c r="E2951" t="s">
        <v>71</v>
      </c>
      <c r="F2951" t="s">
        <v>37</v>
      </c>
      <c r="G2951" t="s">
        <v>72</v>
      </c>
      <c r="H2951" t="s">
        <v>73</v>
      </c>
      <c r="I2951" t="s">
        <v>156</v>
      </c>
      <c r="J2951" t="s">
        <v>157</v>
      </c>
      <c r="K2951" t="s">
        <v>42</v>
      </c>
      <c r="L2951" s="13">
        <v>6.2</v>
      </c>
      <c r="M2951" s="8">
        <v>1.9</v>
      </c>
      <c r="N2951">
        <v>9</v>
      </c>
      <c r="O2951" s="8">
        <v>55.8</v>
      </c>
      <c r="P2951" s="14">
        <v>8.9999999999999998E-4</v>
      </c>
      <c r="Q2951" s="8">
        <v>0.05</v>
      </c>
      <c r="R2951" s="8">
        <v>55.75</v>
      </c>
      <c r="S2951" s="8">
        <v>17.100000000000001</v>
      </c>
      <c r="T2951" s="8">
        <v>38.65</v>
      </c>
      <c r="U2951">
        <v>0</v>
      </c>
      <c r="V2951" s="8">
        <v>0</v>
      </c>
      <c r="W2951" s="8">
        <v>0</v>
      </c>
      <c r="X2951" s="8">
        <v>38.65</v>
      </c>
    </row>
    <row r="2952" spans="1:24" x14ac:dyDescent="0.25">
      <c r="A2952" t="s">
        <v>3278</v>
      </c>
      <c r="B2952" s="1">
        <v>45470</v>
      </c>
      <c r="C2952" t="s">
        <v>475</v>
      </c>
      <c r="D2952" t="s">
        <v>476</v>
      </c>
      <c r="E2952" t="s">
        <v>63</v>
      </c>
      <c r="F2952" t="s">
        <v>37</v>
      </c>
      <c r="G2952" t="s">
        <v>79</v>
      </c>
      <c r="H2952" t="s">
        <v>80</v>
      </c>
      <c r="I2952" t="s">
        <v>185</v>
      </c>
      <c r="J2952" t="s">
        <v>186</v>
      </c>
      <c r="K2952" t="s">
        <v>59</v>
      </c>
      <c r="L2952" s="13">
        <v>4.9000000000000004</v>
      </c>
      <c r="M2952" s="8">
        <v>3.1</v>
      </c>
      <c r="N2952">
        <v>45</v>
      </c>
      <c r="O2952" s="8">
        <v>220.5</v>
      </c>
      <c r="P2952" s="14">
        <v>2.47E-2</v>
      </c>
      <c r="Q2952" s="8">
        <v>5.45</v>
      </c>
      <c r="R2952" s="8">
        <v>215.05</v>
      </c>
      <c r="S2952" s="8">
        <v>139.5</v>
      </c>
      <c r="T2952" s="8">
        <v>75.55</v>
      </c>
      <c r="U2952">
        <v>0</v>
      </c>
      <c r="V2952" s="8">
        <v>0</v>
      </c>
      <c r="W2952" s="8">
        <v>0</v>
      </c>
      <c r="X2952" s="8">
        <v>75.55</v>
      </c>
    </row>
    <row r="2953" spans="1:24" x14ac:dyDescent="0.25">
      <c r="A2953" t="s">
        <v>3279</v>
      </c>
      <c r="B2953" s="1">
        <v>46104</v>
      </c>
      <c r="C2953" t="s">
        <v>334</v>
      </c>
      <c r="D2953" t="s">
        <v>335</v>
      </c>
      <c r="E2953" t="s">
        <v>53</v>
      </c>
      <c r="F2953" t="s">
        <v>37</v>
      </c>
      <c r="G2953" t="s">
        <v>55</v>
      </c>
      <c r="H2953" t="s">
        <v>56</v>
      </c>
      <c r="I2953" t="s">
        <v>99</v>
      </c>
      <c r="J2953" t="s">
        <v>100</v>
      </c>
      <c r="K2953" t="s">
        <v>49</v>
      </c>
      <c r="L2953" s="13">
        <v>3.8</v>
      </c>
      <c r="M2953" s="8">
        <v>2.6</v>
      </c>
      <c r="N2953">
        <v>10</v>
      </c>
      <c r="O2953" s="8">
        <v>38</v>
      </c>
      <c r="P2953" s="14">
        <v>6.6E-3</v>
      </c>
      <c r="Q2953" s="8">
        <v>0.25</v>
      </c>
      <c r="R2953" s="8">
        <v>37.75</v>
      </c>
      <c r="S2953" s="8">
        <v>26</v>
      </c>
      <c r="T2953" s="8">
        <v>11.75</v>
      </c>
      <c r="U2953">
        <v>0</v>
      </c>
      <c r="V2953" s="8">
        <v>0</v>
      </c>
      <c r="W2953" s="8">
        <v>0</v>
      </c>
      <c r="X2953" s="8">
        <v>11.75</v>
      </c>
    </row>
    <row r="2954" spans="1:24" x14ac:dyDescent="0.25">
      <c r="A2954" t="s">
        <v>3280</v>
      </c>
      <c r="B2954" s="1">
        <v>45662</v>
      </c>
      <c r="C2954" t="s">
        <v>191</v>
      </c>
      <c r="D2954" t="s">
        <v>192</v>
      </c>
      <c r="E2954" t="s">
        <v>150</v>
      </c>
      <c r="F2954" t="s">
        <v>54</v>
      </c>
      <c r="G2954" t="s">
        <v>151</v>
      </c>
      <c r="H2954" t="s">
        <v>152</v>
      </c>
      <c r="I2954" t="s">
        <v>117</v>
      </c>
      <c r="J2954" t="s">
        <v>118</v>
      </c>
      <c r="K2954" t="s">
        <v>59</v>
      </c>
      <c r="L2954" s="13">
        <v>6</v>
      </c>
      <c r="M2954" s="8">
        <v>4.2</v>
      </c>
      <c r="N2954">
        <v>10</v>
      </c>
      <c r="O2954" s="8">
        <v>60</v>
      </c>
      <c r="P2954" s="14">
        <v>6.9999999999999999E-4</v>
      </c>
      <c r="Q2954" s="8">
        <v>0.04</v>
      </c>
      <c r="R2954" s="8">
        <v>59.96</v>
      </c>
      <c r="S2954" s="8">
        <v>42</v>
      </c>
      <c r="T2954" s="8">
        <v>17.96</v>
      </c>
      <c r="U2954">
        <v>0</v>
      </c>
      <c r="V2954" s="8">
        <v>0</v>
      </c>
      <c r="W2954" s="8">
        <v>0</v>
      </c>
      <c r="X2954" s="8">
        <v>17.96</v>
      </c>
    </row>
    <row r="2955" spans="1:24" x14ac:dyDescent="0.25">
      <c r="A2955" t="s">
        <v>3281</v>
      </c>
      <c r="B2955" s="1">
        <v>45812</v>
      </c>
      <c r="C2955" t="s">
        <v>331</v>
      </c>
      <c r="D2955" t="s">
        <v>332</v>
      </c>
      <c r="E2955" t="s">
        <v>150</v>
      </c>
      <c r="F2955" t="s">
        <v>37</v>
      </c>
      <c r="G2955" t="s">
        <v>151</v>
      </c>
      <c r="H2955" t="s">
        <v>152</v>
      </c>
      <c r="I2955" t="s">
        <v>47</v>
      </c>
      <c r="J2955" t="s">
        <v>48</v>
      </c>
      <c r="K2955" t="s">
        <v>49</v>
      </c>
      <c r="L2955" s="13">
        <v>5</v>
      </c>
      <c r="M2955" s="8">
        <v>3.2</v>
      </c>
      <c r="N2955">
        <v>27</v>
      </c>
      <c r="O2955" s="8">
        <v>135</v>
      </c>
      <c r="P2955" s="14">
        <v>1.21E-2</v>
      </c>
      <c r="Q2955" s="8">
        <v>1.63</v>
      </c>
      <c r="R2955" s="8">
        <v>133.37</v>
      </c>
      <c r="S2955" s="8">
        <v>86.4</v>
      </c>
      <c r="T2955" s="8">
        <v>46.97</v>
      </c>
      <c r="U2955">
        <v>0</v>
      </c>
      <c r="V2955" s="8">
        <v>0</v>
      </c>
      <c r="W2955" s="8">
        <v>0</v>
      </c>
      <c r="X2955" s="8">
        <v>46.97</v>
      </c>
    </row>
    <row r="2956" spans="1:24" x14ac:dyDescent="0.25">
      <c r="A2956" t="s">
        <v>3282</v>
      </c>
      <c r="B2956" s="1">
        <v>45521</v>
      </c>
      <c r="C2956" t="s">
        <v>642</v>
      </c>
      <c r="D2956" t="s">
        <v>643</v>
      </c>
      <c r="E2956" t="s">
        <v>71</v>
      </c>
      <c r="F2956" t="s">
        <v>54</v>
      </c>
      <c r="G2956" t="s">
        <v>165</v>
      </c>
      <c r="H2956" t="s">
        <v>166</v>
      </c>
      <c r="I2956" t="s">
        <v>99</v>
      </c>
      <c r="J2956" t="s">
        <v>100</v>
      </c>
      <c r="K2956" t="s">
        <v>49</v>
      </c>
      <c r="L2956" s="13">
        <v>3.8</v>
      </c>
      <c r="M2956" s="8">
        <v>2.6</v>
      </c>
      <c r="N2956">
        <v>20</v>
      </c>
      <c r="O2956" s="8">
        <v>76</v>
      </c>
      <c r="P2956" s="14">
        <v>5.7599999999999998E-2</v>
      </c>
      <c r="Q2956" s="8">
        <v>4.38</v>
      </c>
      <c r="R2956" s="8">
        <v>71.62</v>
      </c>
      <c r="S2956" s="8">
        <v>52</v>
      </c>
      <c r="T2956" s="8">
        <v>19.62</v>
      </c>
      <c r="U2956">
        <v>0</v>
      </c>
      <c r="V2956" s="8">
        <v>0</v>
      </c>
      <c r="W2956" s="8">
        <v>0</v>
      </c>
      <c r="X2956" s="8">
        <v>19.62</v>
      </c>
    </row>
    <row r="2957" spans="1:24" x14ac:dyDescent="0.25">
      <c r="A2957" t="s">
        <v>3283</v>
      </c>
      <c r="B2957" s="1">
        <v>45416</v>
      </c>
      <c r="C2957" t="s">
        <v>102</v>
      </c>
      <c r="D2957" t="s">
        <v>103</v>
      </c>
      <c r="E2957" t="s">
        <v>27</v>
      </c>
      <c r="F2957" t="s">
        <v>54</v>
      </c>
      <c r="G2957" t="s">
        <v>38</v>
      </c>
      <c r="H2957" t="s">
        <v>39</v>
      </c>
      <c r="I2957" t="s">
        <v>40</v>
      </c>
      <c r="J2957" t="s">
        <v>41</v>
      </c>
      <c r="K2957" t="s">
        <v>42</v>
      </c>
      <c r="L2957" s="13">
        <v>14.5</v>
      </c>
      <c r="M2957" s="8">
        <v>4.2</v>
      </c>
      <c r="N2957">
        <v>17</v>
      </c>
      <c r="O2957" s="8">
        <v>246.5</v>
      </c>
      <c r="P2957" s="14">
        <v>5.0000000000000001E-4</v>
      </c>
      <c r="Q2957" s="8">
        <v>0.12</v>
      </c>
      <c r="R2957" s="8">
        <v>246.38</v>
      </c>
      <c r="S2957" s="8">
        <v>71.400000000000006</v>
      </c>
      <c r="T2957" s="8">
        <v>174.98</v>
      </c>
      <c r="U2957">
        <v>0</v>
      </c>
      <c r="V2957" s="8">
        <v>0</v>
      </c>
      <c r="W2957" s="8">
        <v>0</v>
      </c>
      <c r="X2957" s="8">
        <v>174.98</v>
      </c>
    </row>
    <row r="2958" spans="1:24" x14ac:dyDescent="0.25">
      <c r="A2958" t="s">
        <v>3284</v>
      </c>
      <c r="B2958" s="1">
        <v>45497</v>
      </c>
      <c r="C2958" t="s">
        <v>87</v>
      </c>
      <c r="D2958" t="s">
        <v>88</v>
      </c>
      <c r="E2958" t="s">
        <v>63</v>
      </c>
      <c r="F2958" t="s">
        <v>89</v>
      </c>
      <c r="G2958" t="s">
        <v>64</v>
      </c>
      <c r="H2958" t="s">
        <v>65</v>
      </c>
      <c r="I2958" t="s">
        <v>104</v>
      </c>
      <c r="J2958" t="s">
        <v>105</v>
      </c>
      <c r="K2958" t="s">
        <v>49</v>
      </c>
      <c r="L2958" s="13">
        <v>4.2</v>
      </c>
      <c r="M2958" s="8">
        <v>2.8</v>
      </c>
      <c r="N2958">
        <v>307</v>
      </c>
      <c r="O2958" s="8">
        <v>1289.4000000000001</v>
      </c>
      <c r="P2958" s="14">
        <v>5.7099999999999998E-2</v>
      </c>
      <c r="Q2958" s="8">
        <v>73.62</v>
      </c>
      <c r="R2958" s="8">
        <v>1215.78</v>
      </c>
      <c r="S2958" s="8">
        <v>859.6</v>
      </c>
      <c r="T2958" s="8">
        <v>356.18</v>
      </c>
      <c r="U2958">
        <v>0</v>
      </c>
      <c r="V2958" s="8">
        <v>0</v>
      </c>
      <c r="W2958" s="8">
        <v>0</v>
      </c>
      <c r="X2958" s="8">
        <v>356.18</v>
      </c>
    </row>
    <row r="2959" spans="1:24" x14ac:dyDescent="0.25">
      <c r="A2959" t="s">
        <v>3285</v>
      </c>
      <c r="B2959" s="1">
        <v>46103</v>
      </c>
      <c r="C2959" t="s">
        <v>244</v>
      </c>
      <c r="D2959" t="s">
        <v>245</v>
      </c>
      <c r="E2959" t="s">
        <v>53</v>
      </c>
      <c r="F2959" t="s">
        <v>46</v>
      </c>
      <c r="G2959" t="s">
        <v>55</v>
      </c>
      <c r="H2959" t="s">
        <v>56</v>
      </c>
      <c r="I2959" t="s">
        <v>84</v>
      </c>
      <c r="J2959" t="s">
        <v>85</v>
      </c>
      <c r="K2959" t="s">
        <v>42</v>
      </c>
      <c r="L2959" s="13">
        <v>9.9</v>
      </c>
      <c r="M2959" s="8">
        <v>3.1</v>
      </c>
      <c r="N2959">
        <v>32</v>
      </c>
      <c r="O2959" s="8">
        <v>316.8</v>
      </c>
      <c r="P2959" s="14">
        <v>7.4999999999999997E-3</v>
      </c>
      <c r="Q2959" s="8">
        <v>2.38</v>
      </c>
      <c r="R2959" s="8">
        <v>314.42</v>
      </c>
      <c r="S2959" s="8">
        <v>99.2</v>
      </c>
      <c r="T2959" s="8">
        <v>215.22</v>
      </c>
      <c r="U2959">
        <v>0</v>
      </c>
      <c r="V2959" s="8">
        <v>0</v>
      </c>
      <c r="W2959" s="8">
        <v>0</v>
      </c>
      <c r="X2959" s="8">
        <v>215.22</v>
      </c>
    </row>
    <row r="2960" spans="1:24" x14ac:dyDescent="0.25">
      <c r="A2960" t="s">
        <v>3286</v>
      </c>
      <c r="B2960" s="1">
        <v>45434</v>
      </c>
      <c r="C2960" t="s">
        <v>174</v>
      </c>
      <c r="D2960" t="s">
        <v>175</v>
      </c>
      <c r="E2960" t="s">
        <v>150</v>
      </c>
      <c r="F2960" t="s">
        <v>54</v>
      </c>
      <c r="G2960" t="s">
        <v>151</v>
      </c>
      <c r="H2960" t="s">
        <v>152</v>
      </c>
      <c r="I2960" t="s">
        <v>156</v>
      </c>
      <c r="J2960" t="s">
        <v>157</v>
      </c>
      <c r="K2960" t="s">
        <v>42</v>
      </c>
      <c r="L2960" s="13">
        <v>6.2</v>
      </c>
      <c r="M2960" s="8">
        <v>1.9</v>
      </c>
      <c r="N2960">
        <v>10</v>
      </c>
      <c r="O2960" s="8">
        <v>62</v>
      </c>
      <c r="P2960" s="14">
        <v>4.9200000000000001E-2</v>
      </c>
      <c r="Q2960" s="8">
        <v>3.05</v>
      </c>
      <c r="R2960" s="8">
        <v>58.95</v>
      </c>
      <c r="S2960" s="8">
        <v>19</v>
      </c>
      <c r="T2960" s="8">
        <v>39.950000000000003</v>
      </c>
      <c r="U2960">
        <v>0</v>
      </c>
      <c r="V2960" s="8">
        <v>0</v>
      </c>
      <c r="W2960" s="8">
        <v>0</v>
      </c>
      <c r="X2960" s="8">
        <v>39.950000000000003</v>
      </c>
    </row>
    <row r="2961" spans="1:24" x14ac:dyDescent="0.25">
      <c r="A2961" t="s">
        <v>3287</v>
      </c>
      <c r="B2961" s="1">
        <v>45534</v>
      </c>
      <c r="C2961" t="s">
        <v>69</v>
      </c>
      <c r="D2961" t="s">
        <v>70</v>
      </c>
      <c r="E2961" t="s">
        <v>71</v>
      </c>
      <c r="F2961" t="s">
        <v>37</v>
      </c>
      <c r="G2961" t="s">
        <v>72</v>
      </c>
      <c r="H2961" t="s">
        <v>73</v>
      </c>
      <c r="I2961" t="s">
        <v>112</v>
      </c>
      <c r="J2961" t="s">
        <v>113</v>
      </c>
      <c r="K2961" t="s">
        <v>42</v>
      </c>
      <c r="L2961" s="13">
        <v>8.5</v>
      </c>
      <c r="M2961" s="8">
        <v>2.8</v>
      </c>
      <c r="N2961">
        <v>12</v>
      </c>
      <c r="O2961" s="8">
        <v>102</v>
      </c>
      <c r="P2961" s="14">
        <v>1.9E-3</v>
      </c>
      <c r="Q2961" s="8">
        <v>0.19</v>
      </c>
      <c r="R2961" s="8">
        <v>101.81</v>
      </c>
      <c r="S2961" s="8">
        <v>33.6</v>
      </c>
      <c r="T2961" s="8">
        <v>68.209999999999994</v>
      </c>
      <c r="U2961">
        <v>0</v>
      </c>
      <c r="V2961" s="8">
        <v>0</v>
      </c>
      <c r="W2961" s="8">
        <v>0</v>
      </c>
      <c r="X2961" s="8">
        <v>68.209999999999994</v>
      </c>
    </row>
    <row r="2962" spans="1:24" x14ac:dyDescent="0.25">
      <c r="A2962" t="s">
        <v>3288</v>
      </c>
      <c r="B2962" s="1">
        <v>46101</v>
      </c>
      <c r="C2962" t="s">
        <v>528</v>
      </c>
      <c r="D2962" t="s">
        <v>529</v>
      </c>
      <c r="E2962" t="s">
        <v>27</v>
      </c>
      <c r="F2962" t="s">
        <v>54</v>
      </c>
      <c r="G2962" t="s">
        <v>38</v>
      </c>
      <c r="H2962" t="s">
        <v>39</v>
      </c>
      <c r="I2962" t="s">
        <v>156</v>
      </c>
      <c r="J2962" t="s">
        <v>157</v>
      </c>
      <c r="K2962" t="s">
        <v>42</v>
      </c>
      <c r="L2962" s="13">
        <v>6.2</v>
      </c>
      <c r="M2962" s="8">
        <v>1.9</v>
      </c>
      <c r="N2962">
        <v>118</v>
      </c>
      <c r="O2962" s="8">
        <v>731.6</v>
      </c>
      <c r="P2962" s="14">
        <v>8.9999999999999998E-4</v>
      </c>
      <c r="Q2962" s="8">
        <v>0.66</v>
      </c>
      <c r="R2962" s="8">
        <v>730.94</v>
      </c>
      <c r="S2962" s="8">
        <v>224.2</v>
      </c>
      <c r="T2962" s="8">
        <v>506.74</v>
      </c>
      <c r="U2962">
        <v>0</v>
      </c>
      <c r="V2962" s="8">
        <v>0</v>
      </c>
      <c r="W2962" s="8">
        <v>0</v>
      </c>
      <c r="X2962" s="8">
        <v>506.74</v>
      </c>
    </row>
    <row r="2963" spans="1:24" x14ac:dyDescent="0.25">
      <c r="A2963" t="s">
        <v>3289</v>
      </c>
      <c r="B2963" s="1">
        <v>45797</v>
      </c>
      <c r="C2963" t="s">
        <v>394</v>
      </c>
      <c r="D2963" t="s">
        <v>395</v>
      </c>
      <c r="E2963" t="s">
        <v>71</v>
      </c>
      <c r="F2963" t="s">
        <v>37</v>
      </c>
      <c r="G2963" t="s">
        <v>72</v>
      </c>
      <c r="H2963" t="s">
        <v>73</v>
      </c>
      <c r="I2963" t="s">
        <v>104</v>
      </c>
      <c r="J2963" t="s">
        <v>105</v>
      </c>
      <c r="K2963" t="s">
        <v>49</v>
      </c>
      <c r="L2963" s="13">
        <v>4.2</v>
      </c>
      <c r="M2963" s="8">
        <v>2.8</v>
      </c>
      <c r="N2963">
        <v>4</v>
      </c>
      <c r="O2963" s="8">
        <v>16.8</v>
      </c>
      <c r="P2963" s="14">
        <v>4.1999999999999997E-3</v>
      </c>
      <c r="Q2963" s="8">
        <v>7.0000000000000007E-2</v>
      </c>
      <c r="R2963" s="8">
        <v>16.73</v>
      </c>
      <c r="S2963" s="8">
        <v>11.2</v>
      </c>
      <c r="T2963" s="8">
        <v>5.53</v>
      </c>
      <c r="U2963">
        <v>0</v>
      </c>
      <c r="V2963" s="8">
        <v>0</v>
      </c>
      <c r="W2963" s="8">
        <v>0</v>
      </c>
      <c r="X2963" s="8">
        <v>5.53</v>
      </c>
    </row>
    <row r="2964" spans="1:24" x14ac:dyDescent="0.25">
      <c r="A2964" t="s">
        <v>3290</v>
      </c>
      <c r="B2964" s="1">
        <v>45318</v>
      </c>
      <c r="C2964" t="s">
        <v>445</v>
      </c>
      <c r="D2964" t="s">
        <v>446</v>
      </c>
      <c r="E2964" t="s">
        <v>71</v>
      </c>
      <c r="F2964" t="s">
        <v>89</v>
      </c>
      <c r="G2964" t="s">
        <v>165</v>
      </c>
      <c r="H2964" t="s">
        <v>166</v>
      </c>
      <c r="I2964" t="s">
        <v>144</v>
      </c>
      <c r="J2964" t="s">
        <v>145</v>
      </c>
      <c r="K2964" t="s">
        <v>33</v>
      </c>
      <c r="L2964" s="13">
        <v>12</v>
      </c>
      <c r="M2964" s="8">
        <v>6.5</v>
      </c>
      <c r="N2964">
        <v>560</v>
      </c>
      <c r="O2964" s="8">
        <v>6720</v>
      </c>
      <c r="P2964" s="14">
        <v>8.1699999999999995E-2</v>
      </c>
      <c r="Q2964" s="8">
        <v>549.02</v>
      </c>
      <c r="R2964" s="8">
        <v>6170.98</v>
      </c>
      <c r="S2964" s="8">
        <v>3640</v>
      </c>
      <c r="T2964" s="8">
        <v>2530.98</v>
      </c>
      <c r="U2964">
        <v>0</v>
      </c>
      <c r="V2964" s="8">
        <v>0</v>
      </c>
      <c r="W2964" s="8">
        <v>0</v>
      </c>
      <c r="X2964" s="8">
        <v>2530.98</v>
      </c>
    </row>
    <row r="2965" spans="1:24" x14ac:dyDescent="0.25">
      <c r="A2965" t="s">
        <v>3291</v>
      </c>
      <c r="B2965" s="1">
        <v>45661</v>
      </c>
      <c r="C2965" t="s">
        <v>678</v>
      </c>
      <c r="D2965" t="s">
        <v>679</v>
      </c>
      <c r="E2965" t="s">
        <v>63</v>
      </c>
      <c r="F2965" t="s">
        <v>89</v>
      </c>
      <c r="G2965" t="s">
        <v>64</v>
      </c>
      <c r="H2965" t="s">
        <v>65</v>
      </c>
      <c r="I2965" t="s">
        <v>185</v>
      </c>
      <c r="J2965" t="s">
        <v>186</v>
      </c>
      <c r="K2965" t="s">
        <v>59</v>
      </c>
      <c r="L2965" s="13">
        <v>4.9000000000000004</v>
      </c>
      <c r="M2965" s="8">
        <v>3.1</v>
      </c>
      <c r="N2965">
        <v>44</v>
      </c>
      <c r="O2965" s="8">
        <v>215.6</v>
      </c>
      <c r="P2965" s="14">
        <v>8.9300000000000004E-2</v>
      </c>
      <c r="Q2965" s="8">
        <v>19.25</v>
      </c>
      <c r="R2965" s="8">
        <v>196.35</v>
      </c>
      <c r="S2965" s="8">
        <v>136.4</v>
      </c>
      <c r="T2965" s="8">
        <v>59.95</v>
      </c>
      <c r="U2965">
        <v>0</v>
      </c>
      <c r="V2965" s="8">
        <v>0</v>
      </c>
      <c r="W2965" s="8">
        <v>0</v>
      </c>
      <c r="X2965" s="8">
        <v>59.95</v>
      </c>
    </row>
    <row r="2966" spans="1:24" x14ac:dyDescent="0.25">
      <c r="A2966" t="s">
        <v>3292</v>
      </c>
      <c r="B2966" s="1">
        <v>45859</v>
      </c>
      <c r="C2966" t="s">
        <v>191</v>
      </c>
      <c r="D2966" t="s">
        <v>192</v>
      </c>
      <c r="E2966" t="s">
        <v>150</v>
      </c>
      <c r="F2966" t="s">
        <v>54</v>
      </c>
      <c r="G2966" t="s">
        <v>151</v>
      </c>
      <c r="H2966" t="s">
        <v>152</v>
      </c>
      <c r="I2966" t="s">
        <v>104</v>
      </c>
      <c r="J2966" t="s">
        <v>105</v>
      </c>
      <c r="K2966" t="s">
        <v>49</v>
      </c>
      <c r="L2966" s="13">
        <v>4.2</v>
      </c>
      <c r="M2966" s="8">
        <v>2.8</v>
      </c>
      <c r="N2966">
        <v>135</v>
      </c>
      <c r="O2966" s="8">
        <v>567</v>
      </c>
      <c r="P2966" s="14">
        <v>0.47520000000000001</v>
      </c>
      <c r="Q2966" s="8">
        <v>269.44</v>
      </c>
      <c r="R2966" s="8">
        <v>297.56</v>
      </c>
      <c r="S2966" s="8">
        <v>378</v>
      </c>
      <c r="T2966" s="8">
        <v>-80.44</v>
      </c>
      <c r="U2966">
        <v>0</v>
      </c>
      <c r="V2966" s="8">
        <v>0</v>
      </c>
      <c r="W2966" s="8">
        <v>0</v>
      </c>
      <c r="X2966" s="8">
        <v>-80.44</v>
      </c>
    </row>
    <row r="2967" spans="1:24" x14ac:dyDescent="0.25">
      <c r="A2967" t="s">
        <v>3293</v>
      </c>
      <c r="B2967" s="1">
        <v>45878</v>
      </c>
      <c r="C2967" t="s">
        <v>226</v>
      </c>
      <c r="D2967" t="s">
        <v>227</v>
      </c>
      <c r="E2967" t="s">
        <v>27</v>
      </c>
      <c r="F2967" t="s">
        <v>54</v>
      </c>
      <c r="G2967" t="s">
        <v>29</v>
      </c>
      <c r="H2967" t="s">
        <v>30</v>
      </c>
      <c r="I2967" t="s">
        <v>31</v>
      </c>
      <c r="J2967" t="s">
        <v>32</v>
      </c>
      <c r="K2967" t="s">
        <v>33</v>
      </c>
      <c r="L2967" s="13">
        <v>5.8</v>
      </c>
      <c r="M2967" s="8">
        <v>2.7</v>
      </c>
      <c r="N2967">
        <v>31</v>
      </c>
      <c r="O2967" s="8">
        <v>179.8</v>
      </c>
      <c r="P2967" s="14">
        <v>1.8100000000000002E-2</v>
      </c>
      <c r="Q2967" s="8">
        <v>3.25</v>
      </c>
      <c r="R2967" s="8">
        <v>176.55</v>
      </c>
      <c r="S2967" s="8">
        <v>83.7</v>
      </c>
      <c r="T2967" s="8">
        <v>92.85</v>
      </c>
      <c r="U2967">
        <v>0</v>
      </c>
      <c r="V2967" s="8">
        <v>0</v>
      </c>
      <c r="W2967" s="8">
        <v>0</v>
      </c>
      <c r="X2967" s="8">
        <v>92.85</v>
      </c>
    </row>
    <row r="2968" spans="1:24" x14ac:dyDescent="0.25">
      <c r="A2968" t="s">
        <v>3294</v>
      </c>
      <c r="B2968" s="1">
        <v>45669</v>
      </c>
      <c r="C2968" t="s">
        <v>667</v>
      </c>
      <c r="D2968" t="s">
        <v>668</v>
      </c>
      <c r="E2968" t="s">
        <v>63</v>
      </c>
      <c r="F2968" t="s">
        <v>54</v>
      </c>
      <c r="G2968" t="s">
        <v>79</v>
      </c>
      <c r="H2968" t="s">
        <v>80</v>
      </c>
      <c r="I2968" t="s">
        <v>122</v>
      </c>
      <c r="J2968" t="s">
        <v>123</v>
      </c>
      <c r="K2968" t="s">
        <v>59</v>
      </c>
      <c r="L2968" s="13">
        <v>5.5</v>
      </c>
      <c r="M2968" s="8">
        <v>3.8</v>
      </c>
      <c r="N2968">
        <v>43</v>
      </c>
      <c r="O2968" s="8">
        <v>236.5</v>
      </c>
      <c r="P2968" s="14">
        <v>2.35E-2</v>
      </c>
      <c r="Q2968" s="8">
        <v>5.56</v>
      </c>
      <c r="R2968" s="8">
        <v>230.94</v>
      </c>
      <c r="S2968" s="8">
        <v>163.4</v>
      </c>
      <c r="T2968" s="8">
        <v>67.540000000000006</v>
      </c>
      <c r="U2968">
        <v>0</v>
      </c>
      <c r="V2968" s="8">
        <v>0</v>
      </c>
      <c r="W2968" s="8">
        <v>0</v>
      </c>
      <c r="X2968" s="8">
        <v>67.540000000000006</v>
      </c>
    </row>
    <row r="2969" spans="1:24" x14ac:dyDescent="0.25">
      <c r="A2969" t="s">
        <v>3295</v>
      </c>
      <c r="B2969" s="1">
        <v>45770</v>
      </c>
      <c r="C2969" t="s">
        <v>763</v>
      </c>
      <c r="D2969" t="s">
        <v>764</v>
      </c>
      <c r="E2969" t="s">
        <v>71</v>
      </c>
      <c r="F2969" t="s">
        <v>46</v>
      </c>
      <c r="G2969" t="s">
        <v>72</v>
      </c>
      <c r="H2969" t="s">
        <v>73</v>
      </c>
      <c r="I2969" t="s">
        <v>104</v>
      </c>
      <c r="J2969" t="s">
        <v>105</v>
      </c>
      <c r="K2969" t="s">
        <v>49</v>
      </c>
      <c r="L2969" s="13">
        <v>4.2</v>
      </c>
      <c r="M2969" s="8">
        <v>2.8</v>
      </c>
      <c r="N2969">
        <v>19</v>
      </c>
      <c r="O2969" s="8">
        <v>79.8</v>
      </c>
      <c r="P2969" s="14">
        <v>0.25540000000000002</v>
      </c>
      <c r="Q2969" s="8">
        <v>20.38</v>
      </c>
      <c r="R2969" s="8">
        <v>59.42</v>
      </c>
      <c r="S2969" s="8">
        <v>53.2</v>
      </c>
      <c r="T2969" s="8">
        <v>6.22</v>
      </c>
      <c r="U2969">
        <v>0</v>
      </c>
      <c r="V2969" s="8">
        <v>0</v>
      </c>
      <c r="W2969" s="8">
        <v>0</v>
      </c>
      <c r="X2969" s="8">
        <v>6.22</v>
      </c>
    </row>
    <row r="2970" spans="1:24" x14ac:dyDescent="0.25">
      <c r="A2970" t="s">
        <v>3296</v>
      </c>
      <c r="B2970" s="1">
        <v>46114</v>
      </c>
      <c r="C2970" t="s">
        <v>458</v>
      </c>
      <c r="D2970" t="s">
        <v>459</v>
      </c>
      <c r="E2970" t="s">
        <v>27</v>
      </c>
      <c r="F2970" t="s">
        <v>89</v>
      </c>
      <c r="G2970" t="s">
        <v>29</v>
      </c>
      <c r="H2970" t="s">
        <v>30</v>
      </c>
      <c r="I2970" t="s">
        <v>74</v>
      </c>
      <c r="J2970" t="s">
        <v>75</v>
      </c>
      <c r="K2970" t="s">
        <v>49</v>
      </c>
      <c r="L2970" s="13">
        <v>11</v>
      </c>
      <c r="M2970" s="8">
        <v>6.8</v>
      </c>
      <c r="N2970">
        <v>352</v>
      </c>
      <c r="O2970" s="8">
        <v>3872</v>
      </c>
      <c r="P2970" s="14">
        <v>0.1171</v>
      </c>
      <c r="Q2970" s="8">
        <v>453.41</v>
      </c>
      <c r="R2970" s="8">
        <v>3418.59</v>
      </c>
      <c r="S2970" s="8">
        <v>2393.6</v>
      </c>
      <c r="T2970" s="8">
        <v>1024.99</v>
      </c>
      <c r="U2970">
        <v>0</v>
      </c>
      <c r="V2970" s="8">
        <v>0</v>
      </c>
      <c r="W2970" s="8">
        <v>0</v>
      </c>
      <c r="X2970" s="8">
        <v>1024.99</v>
      </c>
    </row>
    <row r="2971" spans="1:24" x14ac:dyDescent="0.25">
      <c r="A2971" t="s">
        <v>3297</v>
      </c>
      <c r="B2971" s="1">
        <v>45856</v>
      </c>
      <c r="C2971" t="s">
        <v>321</v>
      </c>
      <c r="D2971" t="s">
        <v>322</v>
      </c>
      <c r="E2971" t="s">
        <v>63</v>
      </c>
      <c r="F2971" t="s">
        <v>46</v>
      </c>
      <c r="G2971" t="s">
        <v>79</v>
      </c>
      <c r="H2971" t="s">
        <v>80</v>
      </c>
      <c r="I2971" t="s">
        <v>122</v>
      </c>
      <c r="J2971" t="s">
        <v>123</v>
      </c>
      <c r="K2971" t="s">
        <v>59</v>
      </c>
      <c r="L2971" s="13">
        <v>5.5</v>
      </c>
      <c r="M2971" s="8">
        <v>3.8</v>
      </c>
      <c r="N2971">
        <v>9</v>
      </c>
      <c r="O2971" s="8">
        <v>49.5</v>
      </c>
      <c r="P2971" s="14">
        <v>0.13869999999999999</v>
      </c>
      <c r="Q2971" s="8">
        <v>6.87</v>
      </c>
      <c r="R2971" s="8">
        <v>42.63</v>
      </c>
      <c r="S2971" s="8">
        <v>34.200000000000003</v>
      </c>
      <c r="T2971" s="8">
        <v>8.43</v>
      </c>
      <c r="U2971">
        <v>0</v>
      </c>
      <c r="V2971" s="8">
        <v>0</v>
      </c>
      <c r="W2971" s="8">
        <v>0</v>
      </c>
      <c r="X2971" s="8">
        <v>8.43</v>
      </c>
    </row>
    <row r="2972" spans="1:24" x14ac:dyDescent="0.25">
      <c r="A2972" t="s">
        <v>3298</v>
      </c>
      <c r="B2972" s="1">
        <v>45424</v>
      </c>
      <c r="C2972" t="s">
        <v>391</v>
      </c>
      <c r="D2972" t="s">
        <v>392</v>
      </c>
      <c r="E2972" t="s">
        <v>63</v>
      </c>
      <c r="F2972" t="s">
        <v>54</v>
      </c>
      <c r="G2972" t="s">
        <v>64</v>
      </c>
      <c r="H2972" t="s">
        <v>65</v>
      </c>
      <c r="I2972" t="s">
        <v>185</v>
      </c>
      <c r="J2972" t="s">
        <v>186</v>
      </c>
      <c r="K2972" t="s">
        <v>59</v>
      </c>
      <c r="L2972" s="13">
        <v>4.9000000000000004</v>
      </c>
      <c r="M2972" s="8">
        <v>3.1</v>
      </c>
      <c r="N2972">
        <v>102</v>
      </c>
      <c r="O2972" s="8">
        <v>499.8</v>
      </c>
      <c r="P2972" s="14">
        <v>3.5999999999999999E-3</v>
      </c>
      <c r="Q2972" s="8">
        <v>1.8</v>
      </c>
      <c r="R2972" s="8">
        <v>498</v>
      </c>
      <c r="S2972" s="8">
        <v>316.2</v>
      </c>
      <c r="T2972" s="8">
        <v>181.8</v>
      </c>
      <c r="U2972">
        <v>0</v>
      </c>
      <c r="V2972" s="8">
        <v>0</v>
      </c>
      <c r="W2972" s="8">
        <v>0</v>
      </c>
      <c r="X2972" s="8">
        <v>181.8</v>
      </c>
    </row>
    <row r="2973" spans="1:24" x14ac:dyDescent="0.25">
      <c r="A2973" t="s">
        <v>3299</v>
      </c>
      <c r="B2973" s="1">
        <v>45918</v>
      </c>
      <c r="C2973" t="s">
        <v>315</v>
      </c>
      <c r="D2973" t="s">
        <v>316</v>
      </c>
      <c r="E2973" t="s">
        <v>27</v>
      </c>
      <c r="F2973" t="s">
        <v>46</v>
      </c>
      <c r="G2973" t="s">
        <v>29</v>
      </c>
      <c r="H2973" t="s">
        <v>30</v>
      </c>
      <c r="I2973" t="s">
        <v>130</v>
      </c>
      <c r="J2973" t="s">
        <v>131</v>
      </c>
      <c r="K2973" t="s">
        <v>42</v>
      </c>
      <c r="L2973" s="13">
        <v>4.8</v>
      </c>
      <c r="M2973" s="8">
        <v>1.4</v>
      </c>
      <c r="N2973">
        <v>2</v>
      </c>
      <c r="O2973" s="8">
        <v>9.6</v>
      </c>
      <c r="P2973" s="14">
        <v>0.19939999999999999</v>
      </c>
      <c r="Q2973" s="8">
        <v>1.91</v>
      </c>
      <c r="R2973" s="8">
        <v>7.69</v>
      </c>
      <c r="S2973" s="8">
        <v>2.8</v>
      </c>
      <c r="T2973" s="8">
        <v>4.8899999999999997</v>
      </c>
      <c r="U2973">
        <v>0</v>
      </c>
      <c r="V2973" s="8">
        <v>0</v>
      </c>
      <c r="W2973" s="8">
        <v>0</v>
      </c>
      <c r="X2973" s="8">
        <v>4.8899999999999997</v>
      </c>
    </row>
    <row r="2974" spans="1:24" x14ac:dyDescent="0.25">
      <c r="A2974" t="s">
        <v>3300</v>
      </c>
      <c r="B2974" s="1">
        <v>46197</v>
      </c>
      <c r="C2974" t="s">
        <v>120</v>
      </c>
      <c r="D2974" t="s">
        <v>121</v>
      </c>
      <c r="E2974" t="s">
        <v>63</v>
      </c>
      <c r="F2974" t="s">
        <v>89</v>
      </c>
      <c r="G2974" t="s">
        <v>79</v>
      </c>
      <c r="H2974" t="s">
        <v>80</v>
      </c>
      <c r="I2974" t="s">
        <v>144</v>
      </c>
      <c r="J2974" t="s">
        <v>145</v>
      </c>
      <c r="K2974" t="s">
        <v>33</v>
      </c>
      <c r="L2974" s="13">
        <v>12</v>
      </c>
      <c r="M2974" s="8">
        <v>6.5</v>
      </c>
      <c r="N2974">
        <v>176</v>
      </c>
      <c r="O2974" s="8">
        <v>2112</v>
      </c>
      <c r="P2974" s="14">
        <v>5.8999999999999997E-2</v>
      </c>
      <c r="Q2974" s="8">
        <v>124.61</v>
      </c>
      <c r="R2974" s="8">
        <v>1987.39</v>
      </c>
      <c r="S2974" s="8">
        <v>1144</v>
      </c>
      <c r="T2974" s="8">
        <v>843.39</v>
      </c>
      <c r="U2974">
        <v>0</v>
      </c>
      <c r="V2974" s="8">
        <v>0</v>
      </c>
      <c r="W2974" s="8">
        <v>0</v>
      </c>
      <c r="X2974" s="8">
        <v>843.39</v>
      </c>
    </row>
    <row r="2975" spans="1:24" x14ac:dyDescent="0.25">
      <c r="A2975" t="s">
        <v>3301</v>
      </c>
      <c r="B2975" s="1">
        <v>45380</v>
      </c>
      <c r="C2975" t="s">
        <v>110</v>
      </c>
      <c r="D2975" t="s">
        <v>111</v>
      </c>
      <c r="E2975" t="s">
        <v>27</v>
      </c>
      <c r="F2975" t="s">
        <v>37</v>
      </c>
      <c r="G2975" t="s">
        <v>29</v>
      </c>
      <c r="H2975" t="s">
        <v>30</v>
      </c>
      <c r="I2975" t="s">
        <v>127</v>
      </c>
      <c r="J2975" t="s">
        <v>128</v>
      </c>
      <c r="K2975" t="s">
        <v>33</v>
      </c>
      <c r="L2975" s="13">
        <v>7.2</v>
      </c>
      <c r="M2975" s="8">
        <v>3.6</v>
      </c>
      <c r="N2975">
        <v>43</v>
      </c>
      <c r="O2975" s="8">
        <v>309.60000000000002</v>
      </c>
      <c r="P2975" s="14">
        <v>2.41E-2</v>
      </c>
      <c r="Q2975" s="8">
        <v>7.46</v>
      </c>
      <c r="R2975" s="8">
        <v>302.14</v>
      </c>
      <c r="S2975" s="8">
        <v>154.80000000000001</v>
      </c>
      <c r="T2975" s="8">
        <v>147.34</v>
      </c>
      <c r="U2975">
        <v>0</v>
      </c>
      <c r="V2975" s="8">
        <v>0</v>
      </c>
      <c r="W2975" s="8">
        <v>0</v>
      </c>
      <c r="X2975" s="8">
        <v>147.34</v>
      </c>
    </row>
    <row r="2976" spans="1:24" x14ac:dyDescent="0.25">
      <c r="A2976" t="s">
        <v>3302</v>
      </c>
      <c r="B2976" s="1">
        <v>45359</v>
      </c>
      <c r="C2976" t="s">
        <v>229</v>
      </c>
      <c r="D2976" t="s">
        <v>230</v>
      </c>
      <c r="E2976" t="s">
        <v>27</v>
      </c>
      <c r="F2976" t="s">
        <v>54</v>
      </c>
      <c r="G2976" t="s">
        <v>38</v>
      </c>
      <c r="H2976" t="s">
        <v>39</v>
      </c>
      <c r="I2976" t="s">
        <v>31</v>
      </c>
      <c r="J2976" t="s">
        <v>32</v>
      </c>
      <c r="K2976" t="s">
        <v>33</v>
      </c>
      <c r="L2976" s="13">
        <v>5.8</v>
      </c>
      <c r="M2976" s="8">
        <v>2.7</v>
      </c>
      <c r="N2976">
        <v>199</v>
      </c>
      <c r="O2976" s="8">
        <v>1154.2</v>
      </c>
      <c r="P2976" s="14">
        <v>3.9E-2</v>
      </c>
      <c r="Q2976" s="8">
        <v>45.01</v>
      </c>
      <c r="R2976" s="8">
        <v>1109.19</v>
      </c>
      <c r="S2976" s="8">
        <v>537.29999999999995</v>
      </c>
      <c r="T2976" s="8">
        <v>571.89</v>
      </c>
      <c r="U2976">
        <v>0</v>
      </c>
      <c r="V2976" s="8">
        <v>0</v>
      </c>
      <c r="W2976" s="8">
        <v>0</v>
      </c>
      <c r="X2976" s="8">
        <v>571.89</v>
      </c>
    </row>
    <row r="2977" spans="1:24" x14ac:dyDescent="0.25">
      <c r="A2977" t="s">
        <v>3303</v>
      </c>
      <c r="B2977" s="1">
        <v>45608</v>
      </c>
      <c r="C2977" t="s">
        <v>252</v>
      </c>
      <c r="D2977" t="s">
        <v>253</v>
      </c>
      <c r="E2977" t="s">
        <v>63</v>
      </c>
      <c r="F2977" t="s">
        <v>54</v>
      </c>
      <c r="G2977" t="s">
        <v>64</v>
      </c>
      <c r="H2977" t="s">
        <v>65</v>
      </c>
      <c r="I2977" t="s">
        <v>130</v>
      </c>
      <c r="J2977" t="s">
        <v>131</v>
      </c>
      <c r="K2977" t="s">
        <v>42</v>
      </c>
      <c r="L2977" s="13">
        <v>4.8</v>
      </c>
      <c r="M2977" s="8">
        <v>1.4</v>
      </c>
      <c r="N2977">
        <v>21</v>
      </c>
      <c r="O2977" s="8">
        <v>100.8</v>
      </c>
      <c r="P2977" s="14">
        <v>8.3000000000000001E-3</v>
      </c>
      <c r="Q2977" s="8">
        <v>0.84</v>
      </c>
      <c r="R2977" s="8">
        <v>99.96</v>
      </c>
      <c r="S2977" s="8">
        <v>29.4</v>
      </c>
      <c r="T2977" s="8">
        <v>70.56</v>
      </c>
      <c r="U2977">
        <v>0</v>
      </c>
      <c r="V2977" s="8">
        <v>0</v>
      </c>
      <c r="W2977" s="8">
        <v>0</v>
      </c>
      <c r="X2977" s="8">
        <v>70.56</v>
      </c>
    </row>
    <row r="2978" spans="1:24" x14ac:dyDescent="0.25">
      <c r="A2978" t="s">
        <v>3304</v>
      </c>
      <c r="B2978" s="1">
        <v>45699</v>
      </c>
      <c r="C2978" t="s">
        <v>223</v>
      </c>
      <c r="D2978" t="s">
        <v>224</v>
      </c>
      <c r="E2978" t="s">
        <v>27</v>
      </c>
      <c r="F2978" t="s">
        <v>28</v>
      </c>
      <c r="G2978" t="s">
        <v>38</v>
      </c>
      <c r="H2978" t="s">
        <v>39</v>
      </c>
      <c r="I2978" t="s">
        <v>31</v>
      </c>
      <c r="J2978" t="s">
        <v>32</v>
      </c>
      <c r="K2978" t="s">
        <v>33</v>
      </c>
      <c r="L2978" s="13">
        <v>5.8</v>
      </c>
      <c r="M2978" s="8">
        <v>2.7</v>
      </c>
      <c r="N2978">
        <v>53</v>
      </c>
      <c r="O2978" s="8">
        <v>307.39999999999998</v>
      </c>
      <c r="P2978" s="14">
        <v>7.5200000000000003E-2</v>
      </c>
      <c r="Q2978" s="8">
        <v>23.12</v>
      </c>
      <c r="R2978" s="8">
        <v>284.27999999999997</v>
      </c>
      <c r="S2978" s="8">
        <v>143.1</v>
      </c>
      <c r="T2978" s="8">
        <v>141.18</v>
      </c>
      <c r="U2978">
        <v>0</v>
      </c>
      <c r="V2978" s="8">
        <v>0</v>
      </c>
      <c r="W2978" s="8">
        <v>0</v>
      </c>
      <c r="X2978" s="8">
        <v>141.18</v>
      </c>
    </row>
    <row r="2979" spans="1:24" x14ac:dyDescent="0.25">
      <c r="A2979" t="s">
        <v>3305</v>
      </c>
      <c r="B2979" s="1">
        <v>46026</v>
      </c>
      <c r="C2979" t="s">
        <v>229</v>
      </c>
      <c r="D2979" t="s">
        <v>230</v>
      </c>
      <c r="E2979" t="s">
        <v>27</v>
      </c>
      <c r="F2979" t="s">
        <v>54</v>
      </c>
      <c r="G2979" t="s">
        <v>38</v>
      </c>
      <c r="H2979" t="s">
        <v>39</v>
      </c>
      <c r="I2979" t="s">
        <v>84</v>
      </c>
      <c r="J2979" t="s">
        <v>85</v>
      </c>
      <c r="K2979" t="s">
        <v>42</v>
      </c>
      <c r="L2979" s="13">
        <v>9.9</v>
      </c>
      <c r="M2979" s="8">
        <v>3.1</v>
      </c>
      <c r="N2979">
        <v>254</v>
      </c>
      <c r="O2979" s="8">
        <v>2514.6</v>
      </c>
      <c r="P2979" s="14">
        <v>0.45519999999999999</v>
      </c>
      <c r="Q2979" s="8">
        <v>1144.6500000000001</v>
      </c>
      <c r="R2979" s="8">
        <v>1369.95</v>
      </c>
      <c r="S2979" s="8">
        <v>787.4</v>
      </c>
      <c r="T2979" s="8">
        <v>582.54999999999995</v>
      </c>
      <c r="U2979">
        <v>0</v>
      </c>
      <c r="V2979" s="8">
        <v>0</v>
      </c>
      <c r="W2979" s="8">
        <v>0</v>
      </c>
      <c r="X2979" s="8">
        <v>582.54999999999995</v>
      </c>
    </row>
    <row r="2980" spans="1:24" x14ac:dyDescent="0.25">
      <c r="A2980" t="s">
        <v>3306</v>
      </c>
      <c r="B2980" s="1">
        <v>46028</v>
      </c>
      <c r="C2980" t="s">
        <v>272</v>
      </c>
      <c r="D2980" t="s">
        <v>273</v>
      </c>
      <c r="E2980" t="s">
        <v>27</v>
      </c>
      <c r="F2980" t="s">
        <v>54</v>
      </c>
      <c r="G2980" t="s">
        <v>29</v>
      </c>
      <c r="H2980" t="s">
        <v>30</v>
      </c>
      <c r="I2980" t="s">
        <v>130</v>
      </c>
      <c r="J2980" t="s">
        <v>131</v>
      </c>
      <c r="K2980" t="s">
        <v>42</v>
      </c>
      <c r="L2980" s="13">
        <v>4.8</v>
      </c>
      <c r="M2980" s="8">
        <v>1.4</v>
      </c>
      <c r="N2980">
        <v>90</v>
      </c>
      <c r="O2980" s="8">
        <v>432</v>
      </c>
      <c r="P2980" s="14">
        <v>3.0999999999999999E-3</v>
      </c>
      <c r="Q2980" s="8">
        <v>1.34</v>
      </c>
      <c r="R2980" s="8">
        <v>430.66</v>
      </c>
      <c r="S2980" s="8">
        <v>126</v>
      </c>
      <c r="T2980" s="8">
        <v>304.66000000000003</v>
      </c>
      <c r="U2980">
        <v>22</v>
      </c>
      <c r="V2980" s="8">
        <v>105.27</v>
      </c>
      <c r="W2980" s="8">
        <v>41.8</v>
      </c>
      <c r="X2980" s="8">
        <v>262.86</v>
      </c>
    </row>
    <row r="2981" spans="1:24" x14ac:dyDescent="0.25">
      <c r="A2981" t="s">
        <v>3307</v>
      </c>
      <c r="B2981" s="1">
        <v>45782</v>
      </c>
      <c r="C2981" t="s">
        <v>229</v>
      </c>
      <c r="D2981" t="s">
        <v>230</v>
      </c>
      <c r="E2981" t="s">
        <v>27</v>
      </c>
      <c r="F2981" t="s">
        <v>54</v>
      </c>
      <c r="G2981" t="s">
        <v>29</v>
      </c>
      <c r="H2981" t="s">
        <v>30</v>
      </c>
      <c r="I2981" t="s">
        <v>66</v>
      </c>
      <c r="J2981" t="s">
        <v>67</v>
      </c>
      <c r="K2981" t="s">
        <v>33</v>
      </c>
      <c r="L2981" s="13">
        <v>4.5</v>
      </c>
      <c r="M2981" s="8">
        <v>2.1</v>
      </c>
      <c r="N2981">
        <v>25</v>
      </c>
      <c r="O2981" s="8">
        <v>112.5</v>
      </c>
      <c r="P2981" s="14">
        <v>2.9100000000000001E-2</v>
      </c>
      <c r="Q2981" s="8">
        <v>3.27</v>
      </c>
      <c r="R2981" s="8">
        <v>109.23</v>
      </c>
      <c r="S2981" s="8">
        <v>52.5</v>
      </c>
      <c r="T2981" s="8">
        <v>56.73</v>
      </c>
      <c r="U2981">
        <v>0</v>
      </c>
      <c r="V2981" s="8">
        <v>0</v>
      </c>
      <c r="W2981" s="8">
        <v>0</v>
      </c>
      <c r="X2981" s="8">
        <v>56.73</v>
      </c>
    </row>
    <row r="2982" spans="1:24" x14ac:dyDescent="0.25">
      <c r="A2982" t="s">
        <v>3308</v>
      </c>
      <c r="B2982" s="1">
        <v>45830</v>
      </c>
      <c r="C2982" t="s">
        <v>223</v>
      </c>
      <c r="D2982" t="s">
        <v>224</v>
      </c>
      <c r="E2982" t="s">
        <v>27</v>
      </c>
      <c r="F2982" t="s">
        <v>28</v>
      </c>
      <c r="G2982" t="s">
        <v>29</v>
      </c>
      <c r="H2982" t="s">
        <v>30</v>
      </c>
      <c r="I2982" t="s">
        <v>117</v>
      </c>
      <c r="J2982" t="s">
        <v>118</v>
      </c>
      <c r="K2982" t="s">
        <v>59</v>
      </c>
      <c r="L2982" s="13">
        <v>6</v>
      </c>
      <c r="M2982" s="8">
        <v>4.2</v>
      </c>
      <c r="N2982">
        <v>195</v>
      </c>
      <c r="O2982" s="8">
        <v>1170</v>
      </c>
      <c r="P2982" s="14">
        <v>6.7100000000000007E-2</v>
      </c>
      <c r="Q2982" s="8">
        <v>78.510000000000005</v>
      </c>
      <c r="R2982" s="8">
        <v>1091.49</v>
      </c>
      <c r="S2982" s="8">
        <v>819</v>
      </c>
      <c r="T2982" s="8">
        <v>272.49</v>
      </c>
      <c r="U2982">
        <v>0</v>
      </c>
      <c r="V2982" s="8">
        <v>0</v>
      </c>
      <c r="W2982" s="8">
        <v>0</v>
      </c>
      <c r="X2982" s="8">
        <v>272.49</v>
      </c>
    </row>
    <row r="2983" spans="1:24" x14ac:dyDescent="0.25">
      <c r="A2983" t="s">
        <v>3309</v>
      </c>
      <c r="B2983" s="1">
        <v>45712</v>
      </c>
      <c r="C2983" t="s">
        <v>400</v>
      </c>
      <c r="D2983" t="s">
        <v>401</v>
      </c>
      <c r="E2983" t="s">
        <v>27</v>
      </c>
      <c r="F2983" t="s">
        <v>28</v>
      </c>
      <c r="G2983" t="s">
        <v>29</v>
      </c>
      <c r="H2983" t="s">
        <v>30</v>
      </c>
      <c r="I2983" t="s">
        <v>122</v>
      </c>
      <c r="J2983" t="s">
        <v>123</v>
      </c>
      <c r="K2983" t="s">
        <v>59</v>
      </c>
      <c r="L2983" s="13">
        <v>5.5</v>
      </c>
      <c r="M2983" s="8">
        <v>3.8</v>
      </c>
      <c r="N2983">
        <v>219</v>
      </c>
      <c r="O2983" s="8">
        <v>1204.5</v>
      </c>
      <c r="P2983" s="14">
        <v>1.11E-2</v>
      </c>
      <c r="Q2983" s="8">
        <v>13.37</v>
      </c>
      <c r="R2983" s="8">
        <v>1191.1300000000001</v>
      </c>
      <c r="S2983" s="8">
        <v>832.2</v>
      </c>
      <c r="T2983" s="8">
        <v>358.93</v>
      </c>
      <c r="U2983">
        <v>0</v>
      </c>
      <c r="V2983" s="8">
        <v>0</v>
      </c>
      <c r="W2983" s="8">
        <v>0</v>
      </c>
      <c r="X2983" s="8">
        <v>358.93</v>
      </c>
    </row>
    <row r="2984" spans="1:24" x14ac:dyDescent="0.25">
      <c r="A2984" t="s">
        <v>3310</v>
      </c>
      <c r="B2984" s="1">
        <v>46079</v>
      </c>
      <c r="C2984" t="s">
        <v>615</v>
      </c>
      <c r="D2984" t="s">
        <v>616</v>
      </c>
      <c r="E2984" t="s">
        <v>150</v>
      </c>
      <c r="F2984" t="s">
        <v>89</v>
      </c>
      <c r="G2984" t="s">
        <v>151</v>
      </c>
      <c r="H2984" t="s">
        <v>152</v>
      </c>
      <c r="I2984" t="s">
        <v>57</v>
      </c>
      <c r="J2984" t="s">
        <v>58</v>
      </c>
      <c r="K2984" t="s">
        <v>59</v>
      </c>
      <c r="L2984" s="13">
        <v>10.5</v>
      </c>
      <c r="M2984" s="8">
        <v>7.5</v>
      </c>
      <c r="N2984">
        <v>94</v>
      </c>
      <c r="O2984" s="8">
        <v>987</v>
      </c>
      <c r="P2984" s="14">
        <v>2.0799999999999999E-2</v>
      </c>
      <c r="Q2984" s="8">
        <v>20.53</v>
      </c>
      <c r="R2984" s="8">
        <v>966.47</v>
      </c>
      <c r="S2984" s="8">
        <v>705</v>
      </c>
      <c r="T2984" s="8">
        <v>261.47000000000003</v>
      </c>
      <c r="U2984">
        <v>0</v>
      </c>
      <c r="V2984" s="8">
        <v>0</v>
      </c>
      <c r="W2984" s="8">
        <v>0</v>
      </c>
      <c r="X2984" s="8">
        <v>261.47000000000003</v>
      </c>
    </row>
    <row r="2985" spans="1:24" x14ac:dyDescent="0.25">
      <c r="A2985" t="s">
        <v>3311</v>
      </c>
      <c r="B2985" s="1">
        <v>45711</v>
      </c>
      <c r="C2985" t="s">
        <v>763</v>
      </c>
      <c r="D2985" t="s">
        <v>764</v>
      </c>
      <c r="E2985" t="s">
        <v>71</v>
      </c>
      <c r="F2985" t="s">
        <v>46</v>
      </c>
      <c r="G2985" t="s">
        <v>72</v>
      </c>
      <c r="H2985" t="s">
        <v>73</v>
      </c>
      <c r="I2985" t="s">
        <v>99</v>
      </c>
      <c r="J2985" t="s">
        <v>100</v>
      </c>
      <c r="K2985" t="s">
        <v>49</v>
      </c>
      <c r="L2985" s="13">
        <v>3.8</v>
      </c>
      <c r="M2985" s="8">
        <v>2.6</v>
      </c>
      <c r="N2985">
        <v>12</v>
      </c>
      <c r="O2985" s="8">
        <v>45.6</v>
      </c>
      <c r="P2985" s="14">
        <v>0.1953</v>
      </c>
      <c r="Q2985" s="8">
        <v>8.91</v>
      </c>
      <c r="R2985" s="8">
        <v>36.69</v>
      </c>
      <c r="S2985" s="8">
        <v>31.2</v>
      </c>
      <c r="T2985" s="8">
        <v>5.49</v>
      </c>
      <c r="U2985">
        <v>0</v>
      </c>
      <c r="V2985" s="8">
        <v>0</v>
      </c>
      <c r="W2985" s="8">
        <v>0</v>
      </c>
      <c r="X2985" s="8">
        <v>5.49</v>
      </c>
    </row>
    <row r="2986" spans="1:24" x14ac:dyDescent="0.25">
      <c r="A2986" t="s">
        <v>3312</v>
      </c>
      <c r="B2986" s="1">
        <v>46135</v>
      </c>
      <c r="C2986" t="s">
        <v>331</v>
      </c>
      <c r="D2986" t="s">
        <v>332</v>
      </c>
      <c r="E2986" t="s">
        <v>150</v>
      </c>
      <c r="F2986" t="s">
        <v>37</v>
      </c>
      <c r="G2986" t="s">
        <v>151</v>
      </c>
      <c r="H2986" t="s">
        <v>152</v>
      </c>
      <c r="I2986" t="s">
        <v>117</v>
      </c>
      <c r="J2986" t="s">
        <v>118</v>
      </c>
      <c r="K2986" t="s">
        <v>59</v>
      </c>
      <c r="L2986" s="13">
        <v>6</v>
      </c>
      <c r="M2986" s="8">
        <v>4.2</v>
      </c>
      <c r="N2986">
        <v>49</v>
      </c>
      <c r="O2986" s="8">
        <v>294</v>
      </c>
      <c r="P2986" s="14">
        <v>6.4000000000000003E-3</v>
      </c>
      <c r="Q2986" s="8">
        <v>1.88</v>
      </c>
      <c r="R2986" s="8">
        <v>292.12</v>
      </c>
      <c r="S2986" s="8">
        <v>205.8</v>
      </c>
      <c r="T2986" s="8">
        <v>86.32</v>
      </c>
      <c r="U2986">
        <v>0</v>
      </c>
      <c r="V2986" s="8">
        <v>0</v>
      </c>
      <c r="W2986" s="8">
        <v>0</v>
      </c>
      <c r="X2986" s="8">
        <v>86.32</v>
      </c>
    </row>
    <row r="2987" spans="1:24" x14ac:dyDescent="0.25">
      <c r="A2987" t="s">
        <v>3313</v>
      </c>
      <c r="B2987" s="1">
        <v>45880</v>
      </c>
      <c r="C2987" t="s">
        <v>159</v>
      </c>
      <c r="D2987" t="s">
        <v>160</v>
      </c>
      <c r="E2987" t="s">
        <v>27</v>
      </c>
      <c r="F2987" t="s">
        <v>37</v>
      </c>
      <c r="G2987" t="s">
        <v>38</v>
      </c>
      <c r="H2987" t="s">
        <v>39</v>
      </c>
      <c r="I2987" t="s">
        <v>144</v>
      </c>
      <c r="J2987" t="s">
        <v>145</v>
      </c>
      <c r="K2987" t="s">
        <v>33</v>
      </c>
      <c r="L2987" s="13">
        <v>12</v>
      </c>
      <c r="M2987" s="8">
        <v>6.5</v>
      </c>
      <c r="N2987">
        <v>20</v>
      </c>
      <c r="O2987" s="8">
        <v>240</v>
      </c>
      <c r="P2987" s="14">
        <v>1.35E-2</v>
      </c>
      <c r="Q2987" s="8">
        <v>3.24</v>
      </c>
      <c r="R2987" s="8">
        <v>236.76</v>
      </c>
      <c r="S2987" s="8">
        <v>130</v>
      </c>
      <c r="T2987" s="8">
        <v>106.76</v>
      </c>
      <c r="U2987">
        <v>0</v>
      </c>
      <c r="V2987" s="8">
        <v>0</v>
      </c>
      <c r="W2987" s="8">
        <v>0</v>
      </c>
      <c r="X2987" s="8">
        <v>106.76</v>
      </c>
    </row>
    <row r="2988" spans="1:24" x14ac:dyDescent="0.25">
      <c r="A2988" t="s">
        <v>3314</v>
      </c>
      <c r="B2988" s="1">
        <v>45367</v>
      </c>
      <c r="C2988" t="s">
        <v>191</v>
      </c>
      <c r="D2988" t="s">
        <v>192</v>
      </c>
      <c r="E2988" t="s">
        <v>150</v>
      </c>
      <c r="F2988" t="s">
        <v>54</v>
      </c>
      <c r="G2988" t="s">
        <v>151</v>
      </c>
      <c r="H2988" t="s">
        <v>152</v>
      </c>
      <c r="I2988" t="s">
        <v>122</v>
      </c>
      <c r="J2988" t="s">
        <v>123</v>
      </c>
      <c r="K2988" t="s">
        <v>59</v>
      </c>
      <c r="L2988" s="13">
        <v>5.5</v>
      </c>
      <c r="M2988" s="8">
        <v>3.8</v>
      </c>
      <c r="N2988">
        <v>153</v>
      </c>
      <c r="O2988" s="8">
        <v>841.5</v>
      </c>
      <c r="P2988" s="14">
        <v>2.3900000000000001E-2</v>
      </c>
      <c r="Q2988" s="8">
        <v>20.11</v>
      </c>
      <c r="R2988" s="8">
        <v>821.39</v>
      </c>
      <c r="S2988" s="8">
        <v>581.4</v>
      </c>
      <c r="T2988" s="8">
        <v>239.99</v>
      </c>
      <c r="U2988">
        <v>0</v>
      </c>
      <c r="V2988" s="8">
        <v>0</v>
      </c>
      <c r="W2988" s="8">
        <v>0</v>
      </c>
      <c r="X2988" s="8">
        <v>239.99</v>
      </c>
    </row>
    <row r="2989" spans="1:24" x14ac:dyDescent="0.25">
      <c r="A2989" t="s">
        <v>3315</v>
      </c>
      <c r="B2989" s="1">
        <v>45420</v>
      </c>
      <c r="C2989" t="s">
        <v>689</v>
      </c>
      <c r="D2989" t="s">
        <v>690</v>
      </c>
      <c r="E2989" t="s">
        <v>27</v>
      </c>
      <c r="F2989" t="s">
        <v>54</v>
      </c>
      <c r="G2989" t="s">
        <v>38</v>
      </c>
      <c r="H2989" t="s">
        <v>39</v>
      </c>
      <c r="I2989" t="s">
        <v>156</v>
      </c>
      <c r="J2989" t="s">
        <v>157</v>
      </c>
      <c r="K2989" t="s">
        <v>42</v>
      </c>
      <c r="L2989" s="13">
        <v>6.2</v>
      </c>
      <c r="M2989" s="8">
        <v>1.9</v>
      </c>
      <c r="N2989">
        <v>49</v>
      </c>
      <c r="O2989" s="8">
        <v>303.8</v>
      </c>
      <c r="P2989" s="14">
        <v>1.9099999999999999E-2</v>
      </c>
      <c r="Q2989" s="8">
        <v>5.8</v>
      </c>
      <c r="R2989" s="8">
        <v>298</v>
      </c>
      <c r="S2989" s="8">
        <v>93.1</v>
      </c>
      <c r="T2989" s="8">
        <v>204.9</v>
      </c>
      <c r="U2989">
        <v>0</v>
      </c>
      <c r="V2989" s="8">
        <v>0</v>
      </c>
      <c r="W2989" s="8">
        <v>0</v>
      </c>
      <c r="X2989" s="8">
        <v>204.9</v>
      </c>
    </row>
    <row r="2990" spans="1:24" x14ac:dyDescent="0.25">
      <c r="A2990" t="s">
        <v>3316</v>
      </c>
      <c r="B2990" s="1">
        <v>45616</v>
      </c>
      <c r="C2990" t="s">
        <v>458</v>
      </c>
      <c r="D2990" t="s">
        <v>459</v>
      </c>
      <c r="E2990" t="s">
        <v>27</v>
      </c>
      <c r="F2990" t="s">
        <v>89</v>
      </c>
      <c r="G2990" t="s">
        <v>29</v>
      </c>
      <c r="H2990" t="s">
        <v>30</v>
      </c>
      <c r="I2990" t="s">
        <v>99</v>
      </c>
      <c r="J2990" t="s">
        <v>100</v>
      </c>
      <c r="K2990" t="s">
        <v>49</v>
      </c>
      <c r="L2990" s="13">
        <v>3.8</v>
      </c>
      <c r="M2990" s="8">
        <v>2.6</v>
      </c>
      <c r="N2990">
        <v>219</v>
      </c>
      <c r="O2990" s="8">
        <v>832.2</v>
      </c>
      <c r="P2990" s="14">
        <v>0.48930000000000001</v>
      </c>
      <c r="Q2990" s="8">
        <v>407.2</v>
      </c>
      <c r="R2990" s="8">
        <v>425</v>
      </c>
      <c r="S2990" s="8">
        <v>569.4</v>
      </c>
      <c r="T2990" s="8">
        <v>-144.4</v>
      </c>
      <c r="U2990">
        <v>0</v>
      </c>
      <c r="V2990" s="8">
        <v>0</v>
      </c>
      <c r="W2990" s="8">
        <v>0</v>
      </c>
      <c r="X2990" s="8">
        <v>-144.4</v>
      </c>
    </row>
    <row r="2991" spans="1:24" x14ac:dyDescent="0.25">
      <c r="A2991" t="s">
        <v>3317</v>
      </c>
      <c r="B2991" s="1">
        <v>45949</v>
      </c>
      <c r="C2991" t="s">
        <v>403</v>
      </c>
      <c r="D2991" t="s">
        <v>404</v>
      </c>
      <c r="E2991" t="s">
        <v>53</v>
      </c>
      <c r="F2991" t="s">
        <v>37</v>
      </c>
      <c r="G2991" t="s">
        <v>55</v>
      </c>
      <c r="H2991" t="s">
        <v>56</v>
      </c>
      <c r="I2991" t="s">
        <v>117</v>
      </c>
      <c r="J2991" t="s">
        <v>118</v>
      </c>
      <c r="K2991" t="s">
        <v>59</v>
      </c>
      <c r="L2991" s="13">
        <v>6</v>
      </c>
      <c r="M2991" s="8">
        <v>4.2</v>
      </c>
      <c r="N2991">
        <v>15</v>
      </c>
      <c r="O2991" s="8">
        <v>90</v>
      </c>
      <c r="P2991" s="14">
        <v>8.3000000000000001E-3</v>
      </c>
      <c r="Q2991" s="8">
        <v>0.75</v>
      </c>
      <c r="R2991" s="8">
        <v>89.25</v>
      </c>
      <c r="S2991" s="8">
        <v>63</v>
      </c>
      <c r="T2991" s="8">
        <v>26.25</v>
      </c>
      <c r="U2991">
        <v>0</v>
      </c>
      <c r="V2991" s="8">
        <v>0</v>
      </c>
      <c r="W2991" s="8">
        <v>0</v>
      </c>
      <c r="X2991" s="8">
        <v>26.25</v>
      </c>
    </row>
    <row r="2992" spans="1:24" x14ac:dyDescent="0.25">
      <c r="A2992" t="s">
        <v>3318</v>
      </c>
      <c r="B2992" s="1">
        <v>45367</v>
      </c>
      <c r="C2992" t="s">
        <v>266</v>
      </c>
      <c r="D2992" t="s">
        <v>267</v>
      </c>
      <c r="E2992" t="s">
        <v>53</v>
      </c>
      <c r="F2992" t="s">
        <v>54</v>
      </c>
      <c r="G2992" t="s">
        <v>55</v>
      </c>
      <c r="H2992" t="s">
        <v>56</v>
      </c>
      <c r="I2992" t="s">
        <v>130</v>
      </c>
      <c r="J2992" t="s">
        <v>131</v>
      </c>
      <c r="K2992" t="s">
        <v>42</v>
      </c>
      <c r="L2992" s="13">
        <v>4.8</v>
      </c>
      <c r="M2992" s="8">
        <v>1.4</v>
      </c>
      <c r="N2992">
        <v>30</v>
      </c>
      <c r="O2992" s="8">
        <v>144</v>
      </c>
      <c r="P2992" s="14">
        <v>6.9999999999999999E-4</v>
      </c>
      <c r="Q2992" s="8">
        <v>0.1</v>
      </c>
      <c r="R2992" s="8">
        <v>143.9</v>
      </c>
      <c r="S2992" s="8">
        <v>42</v>
      </c>
      <c r="T2992" s="8">
        <v>101.9</v>
      </c>
      <c r="U2992">
        <v>0</v>
      </c>
      <c r="V2992" s="8">
        <v>0</v>
      </c>
      <c r="W2992" s="8">
        <v>0</v>
      </c>
      <c r="X2992" s="8">
        <v>101.9</v>
      </c>
    </row>
    <row r="2993" spans="1:24" x14ac:dyDescent="0.25">
      <c r="A2993" t="s">
        <v>3319</v>
      </c>
      <c r="B2993" s="1">
        <v>45752</v>
      </c>
      <c r="C2993" t="s">
        <v>371</v>
      </c>
      <c r="D2993" t="s">
        <v>372</v>
      </c>
      <c r="E2993" t="s">
        <v>63</v>
      </c>
      <c r="F2993" t="s">
        <v>54</v>
      </c>
      <c r="G2993" t="s">
        <v>79</v>
      </c>
      <c r="H2993" t="s">
        <v>80</v>
      </c>
      <c r="I2993" t="s">
        <v>130</v>
      </c>
      <c r="J2993" t="s">
        <v>131</v>
      </c>
      <c r="K2993" t="s">
        <v>42</v>
      </c>
      <c r="L2993" s="13">
        <v>4.8</v>
      </c>
      <c r="M2993" s="8">
        <v>1.4</v>
      </c>
      <c r="N2993">
        <v>49</v>
      </c>
      <c r="O2993" s="8">
        <v>235.2</v>
      </c>
      <c r="P2993" s="14">
        <v>6.6E-3</v>
      </c>
      <c r="Q2993" s="8">
        <v>1.55</v>
      </c>
      <c r="R2993" s="8">
        <v>233.65</v>
      </c>
      <c r="S2993" s="8">
        <v>68.599999999999994</v>
      </c>
      <c r="T2993" s="8">
        <v>165.05</v>
      </c>
      <c r="U2993">
        <v>0</v>
      </c>
      <c r="V2993" s="8">
        <v>0</v>
      </c>
      <c r="W2993" s="8">
        <v>0</v>
      </c>
      <c r="X2993" s="8">
        <v>165.05</v>
      </c>
    </row>
    <row r="2994" spans="1:24" x14ac:dyDescent="0.25">
      <c r="A2994" t="s">
        <v>3320</v>
      </c>
      <c r="B2994" s="1">
        <v>45769</v>
      </c>
      <c r="C2994" t="s">
        <v>183</v>
      </c>
      <c r="D2994" t="s">
        <v>184</v>
      </c>
      <c r="E2994" t="s">
        <v>63</v>
      </c>
      <c r="F2994" t="s">
        <v>89</v>
      </c>
      <c r="G2994" t="s">
        <v>79</v>
      </c>
      <c r="H2994" t="s">
        <v>80</v>
      </c>
      <c r="I2994" t="s">
        <v>156</v>
      </c>
      <c r="J2994" t="s">
        <v>157</v>
      </c>
      <c r="K2994" t="s">
        <v>42</v>
      </c>
      <c r="L2994" s="13">
        <v>6.2</v>
      </c>
      <c r="M2994" s="8">
        <v>1.9</v>
      </c>
      <c r="N2994">
        <v>297</v>
      </c>
      <c r="O2994" s="8">
        <v>1841.4</v>
      </c>
      <c r="P2994" s="14">
        <v>0.1128</v>
      </c>
      <c r="Q2994" s="8">
        <v>207.71</v>
      </c>
      <c r="R2994" s="8">
        <v>1633.69</v>
      </c>
      <c r="S2994" s="8">
        <v>564.29999999999995</v>
      </c>
      <c r="T2994" s="8">
        <v>1069.3900000000001</v>
      </c>
      <c r="U2994">
        <v>0</v>
      </c>
      <c r="V2994" s="8">
        <v>0</v>
      </c>
      <c r="W2994" s="8">
        <v>0</v>
      </c>
      <c r="X2994" s="8">
        <v>1069.3900000000001</v>
      </c>
    </row>
    <row r="2995" spans="1:24" x14ac:dyDescent="0.25">
      <c r="A2995" t="s">
        <v>3321</v>
      </c>
      <c r="B2995" s="1">
        <v>45988</v>
      </c>
      <c r="C2995" t="s">
        <v>455</v>
      </c>
      <c r="D2995" t="s">
        <v>456</v>
      </c>
      <c r="E2995" t="s">
        <v>71</v>
      </c>
      <c r="F2995" t="s">
        <v>89</v>
      </c>
      <c r="G2995" t="s">
        <v>72</v>
      </c>
      <c r="H2995" t="s">
        <v>73</v>
      </c>
      <c r="I2995" t="s">
        <v>74</v>
      </c>
      <c r="J2995" t="s">
        <v>75</v>
      </c>
      <c r="K2995" t="s">
        <v>49</v>
      </c>
      <c r="L2995" s="13">
        <v>11</v>
      </c>
      <c r="M2995" s="8">
        <v>6.8</v>
      </c>
      <c r="N2995">
        <v>21</v>
      </c>
      <c r="O2995" s="8">
        <v>231</v>
      </c>
      <c r="P2995" s="14">
        <v>0.1139</v>
      </c>
      <c r="Q2995" s="8">
        <v>26.31</v>
      </c>
      <c r="R2995" s="8">
        <v>204.69</v>
      </c>
      <c r="S2995" s="8">
        <v>142.80000000000001</v>
      </c>
      <c r="T2995" s="8">
        <v>61.89</v>
      </c>
      <c r="U2995">
        <v>0</v>
      </c>
      <c r="V2995" s="8">
        <v>0</v>
      </c>
      <c r="W2995" s="8">
        <v>0</v>
      </c>
      <c r="X2995" s="8">
        <v>61.89</v>
      </c>
    </row>
    <row r="2996" spans="1:24" x14ac:dyDescent="0.25">
      <c r="A2996" t="s">
        <v>3322</v>
      </c>
      <c r="B2996" s="1">
        <v>45821</v>
      </c>
      <c r="C2996" t="s">
        <v>458</v>
      </c>
      <c r="D2996" t="s">
        <v>459</v>
      </c>
      <c r="E2996" t="s">
        <v>27</v>
      </c>
      <c r="F2996" t="s">
        <v>89</v>
      </c>
      <c r="G2996" t="s">
        <v>38</v>
      </c>
      <c r="H2996" t="s">
        <v>39</v>
      </c>
      <c r="I2996" t="s">
        <v>156</v>
      </c>
      <c r="J2996" t="s">
        <v>157</v>
      </c>
      <c r="K2996" t="s">
        <v>42</v>
      </c>
      <c r="L2996" s="13">
        <v>6.2</v>
      </c>
      <c r="M2996" s="8">
        <v>1.9</v>
      </c>
      <c r="N2996">
        <v>57</v>
      </c>
      <c r="O2996" s="8">
        <v>353.4</v>
      </c>
      <c r="P2996" s="14">
        <v>1.7999999999999999E-2</v>
      </c>
      <c r="Q2996" s="8">
        <v>6.36</v>
      </c>
      <c r="R2996" s="8">
        <v>347.04</v>
      </c>
      <c r="S2996" s="8">
        <v>108.3</v>
      </c>
      <c r="T2996" s="8">
        <v>238.74</v>
      </c>
      <c r="U2996">
        <v>0</v>
      </c>
      <c r="V2996" s="8">
        <v>0</v>
      </c>
      <c r="W2996" s="8">
        <v>0</v>
      </c>
      <c r="X2996" s="8">
        <v>238.74</v>
      </c>
    </row>
    <row r="2997" spans="1:24" x14ac:dyDescent="0.25">
      <c r="A2997" t="s">
        <v>3323</v>
      </c>
      <c r="B2997" s="1">
        <v>45644</v>
      </c>
      <c r="C2997" t="s">
        <v>678</v>
      </c>
      <c r="D2997" t="s">
        <v>679</v>
      </c>
      <c r="E2997" t="s">
        <v>63</v>
      </c>
      <c r="F2997" t="s">
        <v>89</v>
      </c>
      <c r="G2997" t="s">
        <v>64</v>
      </c>
      <c r="H2997" t="s">
        <v>65</v>
      </c>
      <c r="I2997" t="s">
        <v>40</v>
      </c>
      <c r="J2997" t="s">
        <v>41</v>
      </c>
      <c r="K2997" t="s">
        <v>42</v>
      </c>
      <c r="L2997" s="13">
        <v>14.5</v>
      </c>
      <c r="M2997" s="8">
        <v>4.2</v>
      </c>
      <c r="N2997">
        <v>517</v>
      </c>
      <c r="O2997" s="8">
        <v>7496.5</v>
      </c>
      <c r="P2997" s="14">
        <v>0.1963</v>
      </c>
      <c r="Q2997" s="8">
        <v>1471.56</v>
      </c>
      <c r="R2997" s="8">
        <v>6024.94</v>
      </c>
      <c r="S2997" s="8">
        <v>2171.4</v>
      </c>
      <c r="T2997" s="8">
        <v>3853.54</v>
      </c>
      <c r="U2997">
        <v>0</v>
      </c>
      <c r="V2997" s="8">
        <v>0</v>
      </c>
      <c r="W2997" s="8">
        <v>0</v>
      </c>
      <c r="X2997" s="8">
        <v>3853.54</v>
      </c>
    </row>
    <row r="2998" spans="1:24" x14ac:dyDescent="0.25">
      <c r="A2998" t="s">
        <v>3324</v>
      </c>
      <c r="B2998" s="1">
        <v>45423</v>
      </c>
      <c r="C2998" t="s">
        <v>247</v>
      </c>
      <c r="D2998" t="s">
        <v>248</v>
      </c>
      <c r="E2998" t="s">
        <v>53</v>
      </c>
      <c r="F2998" t="s">
        <v>46</v>
      </c>
      <c r="G2998" t="s">
        <v>55</v>
      </c>
      <c r="H2998" t="s">
        <v>56</v>
      </c>
      <c r="I2998" t="s">
        <v>47</v>
      </c>
      <c r="J2998" t="s">
        <v>48</v>
      </c>
      <c r="K2998" t="s">
        <v>49</v>
      </c>
      <c r="L2998" s="13">
        <v>5</v>
      </c>
      <c r="M2998" s="8">
        <v>3.2</v>
      </c>
      <c r="N2998">
        <v>13</v>
      </c>
      <c r="O2998" s="8">
        <v>65</v>
      </c>
      <c r="P2998" s="14">
        <v>8.8800000000000004E-2</v>
      </c>
      <c r="Q2998" s="8">
        <v>5.77</v>
      </c>
      <c r="R2998" s="8">
        <v>59.23</v>
      </c>
      <c r="S2998" s="8">
        <v>41.6</v>
      </c>
      <c r="T2998" s="8">
        <v>17.63</v>
      </c>
      <c r="U2998">
        <v>0</v>
      </c>
      <c r="V2998" s="8">
        <v>0</v>
      </c>
      <c r="W2998" s="8">
        <v>0</v>
      </c>
      <c r="X2998" s="8">
        <v>17.63</v>
      </c>
    </row>
    <row r="2999" spans="1:24" x14ac:dyDescent="0.25">
      <c r="A2999" t="s">
        <v>3325</v>
      </c>
      <c r="B2999" s="1">
        <v>46191</v>
      </c>
      <c r="C2999" t="s">
        <v>331</v>
      </c>
      <c r="D2999" t="s">
        <v>332</v>
      </c>
      <c r="E2999" t="s">
        <v>150</v>
      </c>
      <c r="F2999" t="s">
        <v>37</v>
      </c>
      <c r="G2999" t="s">
        <v>151</v>
      </c>
      <c r="H2999" t="s">
        <v>152</v>
      </c>
      <c r="I2999" t="s">
        <v>112</v>
      </c>
      <c r="J2999" t="s">
        <v>113</v>
      </c>
      <c r="K2999" t="s">
        <v>42</v>
      </c>
      <c r="L2999" s="13">
        <v>8.5</v>
      </c>
      <c r="M2999" s="8">
        <v>2.8</v>
      </c>
      <c r="N2999">
        <v>45</v>
      </c>
      <c r="O2999" s="8">
        <v>382.5</v>
      </c>
      <c r="P2999" s="14">
        <v>6.3E-3</v>
      </c>
      <c r="Q2999" s="8">
        <v>2.41</v>
      </c>
      <c r="R2999" s="8">
        <v>380.09</v>
      </c>
      <c r="S2999" s="8">
        <v>126</v>
      </c>
      <c r="T2999" s="8">
        <v>254.09</v>
      </c>
      <c r="U2999">
        <v>0</v>
      </c>
      <c r="V2999" s="8">
        <v>0</v>
      </c>
      <c r="W2999" s="8">
        <v>0</v>
      </c>
      <c r="X2999" s="8">
        <v>254.09</v>
      </c>
    </row>
    <row r="3000" spans="1:24" x14ac:dyDescent="0.25">
      <c r="A3000" t="s">
        <v>3326</v>
      </c>
      <c r="B3000" s="1">
        <v>46140</v>
      </c>
      <c r="C3000" t="s">
        <v>400</v>
      </c>
      <c r="D3000" t="s">
        <v>401</v>
      </c>
      <c r="E3000" t="s">
        <v>27</v>
      </c>
      <c r="F3000" t="s">
        <v>28</v>
      </c>
      <c r="G3000" t="s">
        <v>38</v>
      </c>
      <c r="H3000" t="s">
        <v>39</v>
      </c>
      <c r="I3000" t="s">
        <v>74</v>
      </c>
      <c r="J3000" t="s">
        <v>75</v>
      </c>
      <c r="K3000" t="s">
        <v>49</v>
      </c>
      <c r="L3000" s="13">
        <v>11</v>
      </c>
      <c r="M3000" s="8">
        <v>6.8</v>
      </c>
      <c r="N3000">
        <v>105</v>
      </c>
      <c r="O3000" s="8">
        <v>1155</v>
      </c>
      <c r="P3000" s="14">
        <v>2.47E-2</v>
      </c>
      <c r="Q3000" s="8">
        <v>28.53</v>
      </c>
      <c r="R3000" s="8">
        <v>1126.47</v>
      </c>
      <c r="S3000" s="8">
        <v>714</v>
      </c>
      <c r="T3000" s="8">
        <v>412.47</v>
      </c>
      <c r="U3000">
        <v>0</v>
      </c>
      <c r="V3000" s="8">
        <v>0</v>
      </c>
      <c r="W3000" s="8">
        <v>0</v>
      </c>
      <c r="X3000" s="8">
        <v>412.47</v>
      </c>
    </row>
    <row r="3001" spans="1:24" x14ac:dyDescent="0.25">
      <c r="A3001" t="s">
        <v>3327</v>
      </c>
      <c r="B3001" s="1">
        <v>46090</v>
      </c>
      <c r="C3001" t="s">
        <v>262</v>
      </c>
      <c r="D3001" t="s">
        <v>263</v>
      </c>
      <c r="E3001" t="s">
        <v>63</v>
      </c>
      <c r="F3001" t="s">
        <v>54</v>
      </c>
      <c r="G3001" t="s">
        <v>64</v>
      </c>
      <c r="H3001" t="s">
        <v>65</v>
      </c>
      <c r="I3001" t="s">
        <v>122</v>
      </c>
      <c r="J3001" t="s">
        <v>123</v>
      </c>
      <c r="K3001" t="s">
        <v>59</v>
      </c>
      <c r="L3001" s="13">
        <v>5.5</v>
      </c>
      <c r="M3001" s="8">
        <v>3.8</v>
      </c>
      <c r="N3001">
        <v>19</v>
      </c>
      <c r="O3001" s="8">
        <v>104.5</v>
      </c>
      <c r="P3001" s="14">
        <v>1.44E-2</v>
      </c>
      <c r="Q3001" s="8">
        <v>1.5</v>
      </c>
      <c r="R3001" s="8">
        <v>103</v>
      </c>
      <c r="S3001" s="8">
        <v>72.2</v>
      </c>
      <c r="T3001" s="8">
        <v>30.8</v>
      </c>
      <c r="U3001">
        <v>0</v>
      </c>
      <c r="V3001" s="8">
        <v>0</v>
      </c>
      <c r="W3001" s="8">
        <v>0</v>
      </c>
      <c r="X3001" s="8">
        <v>30.8</v>
      </c>
    </row>
    <row r="3002" spans="1:24" x14ac:dyDescent="0.25">
      <c r="A3002" t="s">
        <v>3328</v>
      </c>
      <c r="B3002" s="1">
        <v>45856</v>
      </c>
      <c r="C3002" t="s">
        <v>472</v>
      </c>
      <c r="D3002" t="s">
        <v>473</v>
      </c>
      <c r="E3002" t="s">
        <v>71</v>
      </c>
      <c r="F3002" t="s">
        <v>54</v>
      </c>
      <c r="G3002" t="s">
        <v>165</v>
      </c>
      <c r="H3002" t="s">
        <v>166</v>
      </c>
      <c r="I3002" t="s">
        <v>99</v>
      </c>
      <c r="J3002" t="s">
        <v>100</v>
      </c>
      <c r="K3002" t="s">
        <v>49</v>
      </c>
      <c r="L3002" s="13">
        <v>3.8</v>
      </c>
      <c r="M3002" s="8">
        <v>2.6</v>
      </c>
      <c r="N3002">
        <v>49</v>
      </c>
      <c r="O3002" s="8">
        <v>186.2</v>
      </c>
      <c r="P3002" s="14">
        <v>3.15E-2</v>
      </c>
      <c r="Q3002" s="8">
        <v>5.87</v>
      </c>
      <c r="R3002" s="8">
        <v>180.33</v>
      </c>
      <c r="S3002" s="8">
        <v>127.4</v>
      </c>
      <c r="T3002" s="8">
        <v>52.93</v>
      </c>
      <c r="U3002">
        <v>0</v>
      </c>
      <c r="V3002" s="8">
        <v>0</v>
      </c>
      <c r="W3002" s="8">
        <v>0</v>
      </c>
      <c r="X3002" s="8">
        <v>52.93</v>
      </c>
    </row>
    <row r="3003" spans="1:24" x14ac:dyDescent="0.25">
      <c r="A3003" t="s">
        <v>3329</v>
      </c>
      <c r="B3003" s="1">
        <v>45947</v>
      </c>
      <c r="C3003" t="s">
        <v>241</v>
      </c>
      <c r="D3003" t="s">
        <v>242</v>
      </c>
      <c r="E3003" t="s">
        <v>71</v>
      </c>
      <c r="F3003" t="s">
        <v>89</v>
      </c>
      <c r="G3003" t="s">
        <v>165</v>
      </c>
      <c r="H3003" t="s">
        <v>166</v>
      </c>
      <c r="I3003" t="s">
        <v>74</v>
      </c>
      <c r="J3003" t="s">
        <v>75</v>
      </c>
      <c r="K3003" t="s">
        <v>49</v>
      </c>
      <c r="L3003" s="13">
        <v>11</v>
      </c>
      <c r="M3003" s="8">
        <v>6.8</v>
      </c>
      <c r="N3003">
        <v>243</v>
      </c>
      <c r="O3003" s="8">
        <v>2673</v>
      </c>
      <c r="P3003" s="14">
        <v>0.1855</v>
      </c>
      <c r="Q3003" s="8">
        <v>495.84</v>
      </c>
      <c r="R3003" s="8">
        <v>2177.16</v>
      </c>
      <c r="S3003" s="8">
        <v>1652.4</v>
      </c>
      <c r="T3003" s="8">
        <v>524.76</v>
      </c>
      <c r="U3003">
        <v>0</v>
      </c>
      <c r="V3003" s="8">
        <v>0</v>
      </c>
      <c r="W3003" s="8">
        <v>0</v>
      </c>
      <c r="X3003" s="8">
        <v>524.76</v>
      </c>
    </row>
    <row r="3004" spans="1:24" x14ac:dyDescent="0.25">
      <c r="A3004" t="s">
        <v>3330</v>
      </c>
      <c r="B3004" s="1">
        <v>45893</v>
      </c>
      <c r="C3004" t="s">
        <v>328</v>
      </c>
      <c r="D3004" t="s">
        <v>329</v>
      </c>
      <c r="E3004" t="s">
        <v>71</v>
      </c>
      <c r="F3004" t="s">
        <v>54</v>
      </c>
      <c r="G3004" t="s">
        <v>72</v>
      </c>
      <c r="H3004" t="s">
        <v>73</v>
      </c>
      <c r="I3004" t="s">
        <v>47</v>
      </c>
      <c r="J3004" t="s">
        <v>48</v>
      </c>
      <c r="K3004" t="s">
        <v>49</v>
      </c>
      <c r="L3004" s="13">
        <v>5</v>
      </c>
      <c r="M3004" s="8">
        <v>3.2</v>
      </c>
      <c r="N3004">
        <v>160</v>
      </c>
      <c r="O3004" s="8">
        <v>800</v>
      </c>
      <c r="P3004" s="14">
        <v>1.1900000000000001E-2</v>
      </c>
      <c r="Q3004" s="8">
        <v>9.52</v>
      </c>
      <c r="R3004" s="8">
        <v>790.48</v>
      </c>
      <c r="S3004" s="8">
        <v>512</v>
      </c>
      <c r="T3004" s="8">
        <v>278.48</v>
      </c>
      <c r="U3004">
        <v>0</v>
      </c>
      <c r="V3004" s="8">
        <v>0</v>
      </c>
      <c r="W3004" s="8">
        <v>0</v>
      </c>
      <c r="X3004" s="8">
        <v>278.48</v>
      </c>
    </row>
    <row r="3005" spans="1:24" x14ac:dyDescent="0.25">
      <c r="A3005" t="s">
        <v>3331</v>
      </c>
      <c r="B3005" s="1">
        <v>45478</v>
      </c>
      <c r="C3005" t="s">
        <v>61</v>
      </c>
      <c r="D3005" t="s">
        <v>62</v>
      </c>
      <c r="E3005" t="s">
        <v>63</v>
      </c>
      <c r="F3005" t="s">
        <v>46</v>
      </c>
      <c r="G3005" t="s">
        <v>79</v>
      </c>
      <c r="H3005" t="s">
        <v>80</v>
      </c>
      <c r="I3005" t="s">
        <v>74</v>
      </c>
      <c r="J3005" t="s">
        <v>75</v>
      </c>
      <c r="K3005" t="s">
        <v>49</v>
      </c>
      <c r="L3005" s="13">
        <v>11</v>
      </c>
      <c r="M3005" s="8">
        <v>6.8</v>
      </c>
      <c r="N3005">
        <v>5</v>
      </c>
      <c r="O3005" s="8">
        <v>55</v>
      </c>
      <c r="P3005" s="14">
        <v>0.20710000000000001</v>
      </c>
      <c r="Q3005" s="8">
        <v>11.39</v>
      </c>
      <c r="R3005" s="8">
        <v>43.61</v>
      </c>
      <c r="S3005" s="8">
        <v>34</v>
      </c>
      <c r="T3005" s="8">
        <v>9.61</v>
      </c>
      <c r="U3005">
        <v>0</v>
      </c>
      <c r="V3005" s="8">
        <v>0</v>
      </c>
      <c r="W3005" s="8">
        <v>0</v>
      </c>
      <c r="X3005" s="8">
        <v>9.61</v>
      </c>
    </row>
    <row r="3006" spans="1:24" x14ac:dyDescent="0.25">
      <c r="A3006" t="s">
        <v>3332</v>
      </c>
      <c r="B3006" s="1">
        <v>46078</v>
      </c>
      <c r="C3006" t="s">
        <v>678</v>
      </c>
      <c r="D3006" t="s">
        <v>679</v>
      </c>
      <c r="E3006" t="s">
        <v>63</v>
      </c>
      <c r="F3006" t="s">
        <v>89</v>
      </c>
      <c r="G3006" t="s">
        <v>64</v>
      </c>
      <c r="H3006" t="s">
        <v>65</v>
      </c>
      <c r="I3006" t="s">
        <v>84</v>
      </c>
      <c r="J3006" t="s">
        <v>85</v>
      </c>
      <c r="K3006" t="s">
        <v>42</v>
      </c>
      <c r="L3006" s="13">
        <v>9.9</v>
      </c>
      <c r="M3006" s="8">
        <v>3.1</v>
      </c>
      <c r="N3006">
        <v>233</v>
      </c>
      <c r="O3006" s="8">
        <v>2306.6999999999998</v>
      </c>
      <c r="P3006" s="14">
        <v>6.5799999999999997E-2</v>
      </c>
      <c r="Q3006" s="8">
        <v>151.78</v>
      </c>
      <c r="R3006" s="8">
        <v>2154.92</v>
      </c>
      <c r="S3006" s="8">
        <v>722.3</v>
      </c>
      <c r="T3006" s="8">
        <v>1432.62</v>
      </c>
      <c r="U3006">
        <v>0</v>
      </c>
      <c r="V3006" s="8">
        <v>0</v>
      </c>
      <c r="W3006" s="8">
        <v>0</v>
      </c>
      <c r="X3006" s="8">
        <v>1432.62</v>
      </c>
    </row>
    <row r="3007" spans="1:24" x14ac:dyDescent="0.25">
      <c r="A3007" t="s">
        <v>3333</v>
      </c>
      <c r="B3007" s="1">
        <v>45424</v>
      </c>
      <c r="C3007" t="s">
        <v>331</v>
      </c>
      <c r="D3007" t="s">
        <v>332</v>
      </c>
      <c r="E3007" t="s">
        <v>150</v>
      </c>
      <c r="F3007" t="s">
        <v>37</v>
      </c>
      <c r="G3007" t="s">
        <v>151</v>
      </c>
      <c r="H3007" t="s">
        <v>152</v>
      </c>
      <c r="I3007" t="s">
        <v>66</v>
      </c>
      <c r="J3007" t="s">
        <v>67</v>
      </c>
      <c r="K3007" t="s">
        <v>33</v>
      </c>
      <c r="L3007" s="13">
        <v>4.5</v>
      </c>
      <c r="M3007" s="8">
        <v>2.1</v>
      </c>
      <c r="N3007">
        <v>30</v>
      </c>
      <c r="O3007" s="8">
        <v>135</v>
      </c>
      <c r="P3007" s="14">
        <v>1.04E-2</v>
      </c>
      <c r="Q3007" s="8">
        <v>1.4</v>
      </c>
      <c r="R3007" s="8">
        <v>133.6</v>
      </c>
      <c r="S3007" s="8">
        <v>63</v>
      </c>
      <c r="T3007" s="8">
        <v>70.599999999999994</v>
      </c>
      <c r="U3007">
        <v>0</v>
      </c>
      <c r="V3007" s="8">
        <v>0</v>
      </c>
      <c r="W3007" s="8">
        <v>0</v>
      </c>
      <c r="X3007" s="8">
        <v>70.599999999999994</v>
      </c>
    </row>
    <row r="3008" spans="1:24" x14ac:dyDescent="0.25">
      <c r="A3008" t="s">
        <v>3334</v>
      </c>
      <c r="B3008" s="1">
        <v>45735</v>
      </c>
      <c r="C3008" t="s">
        <v>318</v>
      </c>
      <c r="D3008" t="s">
        <v>319</v>
      </c>
      <c r="E3008" t="s">
        <v>27</v>
      </c>
      <c r="F3008" t="s">
        <v>37</v>
      </c>
      <c r="G3008" t="s">
        <v>29</v>
      </c>
      <c r="H3008" t="s">
        <v>30</v>
      </c>
      <c r="I3008" t="s">
        <v>130</v>
      </c>
      <c r="J3008" t="s">
        <v>131</v>
      </c>
      <c r="K3008" t="s">
        <v>42</v>
      </c>
      <c r="L3008" s="13">
        <v>4.8</v>
      </c>
      <c r="M3008" s="8">
        <v>1.4</v>
      </c>
      <c r="N3008">
        <v>37</v>
      </c>
      <c r="O3008" s="8">
        <v>177.6</v>
      </c>
      <c r="P3008" s="14">
        <v>3.4500000000000003E-2</v>
      </c>
      <c r="Q3008" s="8">
        <v>6.13</v>
      </c>
      <c r="R3008" s="8">
        <v>171.47</v>
      </c>
      <c r="S3008" s="8">
        <v>51.8</v>
      </c>
      <c r="T3008" s="8">
        <v>119.67</v>
      </c>
      <c r="U3008">
        <v>0</v>
      </c>
      <c r="V3008" s="8">
        <v>0</v>
      </c>
      <c r="W3008" s="8">
        <v>0</v>
      </c>
      <c r="X3008" s="8">
        <v>119.67</v>
      </c>
    </row>
    <row r="3009" spans="1:24" x14ac:dyDescent="0.25">
      <c r="A3009" t="s">
        <v>3335</v>
      </c>
      <c r="B3009" s="1">
        <v>45806</v>
      </c>
      <c r="C3009" t="s">
        <v>301</v>
      </c>
      <c r="D3009" t="s">
        <v>302</v>
      </c>
      <c r="E3009" t="s">
        <v>63</v>
      </c>
      <c r="F3009" t="s">
        <v>37</v>
      </c>
      <c r="G3009" t="s">
        <v>64</v>
      </c>
      <c r="H3009" t="s">
        <v>65</v>
      </c>
      <c r="I3009" t="s">
        <v>122</v>
      </c>
      <c r="J3009" t="s">
        <v>123</v>
      </c>
      <c r="K3009" t="s">
        <v>59</v>
      </c>
      <c r="L3009" s="13">
        <v>5.5</v>
      </c>
      <c r="M3009" s="8">
        <v>3.8</v>
      </c>
      <c r="N3009">
        <v>3</v>
      </c>
      <c r="O3009" s="8">
        <v>16.5</v>
      </c>
      <c r="P3009" s="14">
        <v>0.37390000000000001</v>
      </c>
      <c r="Q3009" s="8">
        <v>6.17</v>
      </c>
      <c r="R3009" s="8">
        <v>10.33</v>
      </c>
      <c r="S3009" s="8">
        <v>11.4</v>
      </c>
      <c r="T3009" s="8">
        <v>-1.07</v>
      </c>
      <c r="U3009">
        <v>0</v>
      </c>
      <c r="V3009" s="8">
        <v>0</v>
      </c>
      <c r="W3009" s="8">
        <v>0</v>
      </c>
      <c r="X3009" s="8">
        <v>-1.07</v>
      </c>
    </row>
    <row r="3010" spans="1:24" x14ac:dyDescent="0.25">
      <c r="A3010" t="s">
        <v>3336</v>
      </c>
      <c r="B3010" s="1">
        <v>46224</v>
      </c>
      <c r="C3010" t="s">
        <v>223</v>
      </c>
      <c r="D3010" t="s">
        <v>224</v>
      </c>
      <c r="E3010" t="s">
        <v>27</v>
      </c>
      <c r="F3010" t="s">
        <v>28</v>
      </c>
      <c r="G3010" t="s">
        <v>29</v>
      </c>
      <c r="H3010" t="s">
        <v>30</v>
      </c>
      <c r="I3010" t="s">
        <v>57</v>
      </c>
      <c r="J3010" t="s">
        <v>58</v>
      </c>
      <c r="K3010" t="s">
        <v>59</v>
      </c>
      <c r="L3010" s="13">
        <v>10.5</v>
      </c>
      <c r="M3010" s="8">
        <v>7.5</v>
      </c>
      <c r="N3010">
        <v>33</v>
      </c>
      <c r="O3010" s="8">
        <v>346.5</v>
      </c>
      <c r="P3010" s="14">
        <v>1.5299999999999999E-2</v>
      </c>
      <c r="Q3010" s="8">
        <v>5.3</v>
      </c>
      <c r="R3010" s="8">
        <v>341.2</v>
      </c>
      <c r="S3010" s="8">
        <v>247.5</v>
      </c>
      <c r="T3010" s="8">
        <v>93.7</v>
      </c>
      <c r="U3010">
        <v>0</v>
      </c>
      <c r="V3010" s="8">
        <v>0</v>
      </c>
      <c r="W3010" s="8">
        <v>0</v>
      </c>
      <c r="X3010" s="8">
        <v>93.7</v>
      </c>
    </row>
    <row r="3011" spans="1:24" x14ac:dyDescent="0.25">
      <c r="A3011" t="s">
        <v>3337</v>
      </c>
      <c r="B3011" s="1">
        <v>46181</v>
      </c>
      <c r="C3011" t="s">
        <v>440</v>
      </c>
      <c r="D3011" t="s">
        <v>441</v>
      </c>
      <c r="E3011" t="s">
        <v>71</v>
      </c>
      <c r="F3011" t="s">
        <v>54</v>
      </c>
      <c r="G3011" t="s">
        <v>72</v>
      </c>
      <c r="H3011" t="s">
        <v>73</v>
      </c>
      <c r="I3011" t="s">
        <v>57</v>
      </c>
      <c r="J3011" t="s">
        <v>58</v>
      </c>
      <c r="K3011" t="s">
        <v>59</v>
      </c>
      <c r="L3011" s="13">
        <v>10.5</v>
      </c>
      <c r="M3011" s="8">
        <v>7.5</v>
      </c>
      <c r="N3011">
        <v>36</v>
      </c>
      <c r="O3011" s="8">
        <v>378</v>
      </c>
      <c r="P3011" s="14">
        <v>1.09E-2</v>
      </c>
      <c r="Q3011" s="8">
        <v>4.12</v>
      </c>
      <c r="R3011" s="8">
        <v>373.88</v>
      </c>
      <c r="S3011" s="8">
        <v>270</v>
      </c>
      <c r="T3011" s="8">
        <v>103.88</v>
      </c>
      <c r="U3011">
        <v>0</v>
      </c>
      <c r="V3011" s="8">
        <v>0</v>
      </c>
      <c r="W3011" s="8">
        <v>0</v>
      </c>
      <c r="X3011" s="8">
        <v>103.88</v>
      </c>
    </row>
    <row r="3012" spans="1:24" x14ac:dyDescent="0.25">
      <c r="A3012" t="s">
        <v>3338</v>
      </c>
      <c r="B3012" s="1">
        <v>45348</v>
      </c>
      <c r="C3012" t="s">
        <v>331</v>
      </c>
      <c r="D3012" t="s">
        <v>332</v>
      </c>
      <c r="E3012" t="s">
        <v>150</v>
      </c>
      <c r="F3012" t="s">
        <v>37</v>
      </c>
      <c r="G3012" t="s">
        <v>151</v>
      </c>
      <c r="H3012" t="s">
        <v>152</v>
      </c>
      <c r="I3012" t="s">
        <v>66</v>
      </c>
      <c r="J3012" t="s">
        <v>67</v>
      </c>
      <c r="K3012" t="s">
        <v>33</v>
      </c>
      <c r="L3012" s="13">
        <v>4.5</v>
      </c>
      <c r="M3012" s="8">
        <v>2.1</v>
      </c>
      <c r="N3012">
        <v>32</v>
      </c>
      <c r="O3012" s="8">
        <v>144</v>
      </c>
      <c r="P3012" s="14">
        <v>9.1999999999999998E-3</v>
      </c>
      <c r="Q3012" s="8">
        <v>1.32</v>
      </c>
      <c r="R3012" s="8">
        <v>142.68</v>
      </c>
      <c r="S3012" s="8">
        <v>67.2</v>
      </c>
      <c r="T3012" s="8">
        <v>75.48</v>
      </c>
      <c r="U3012">
        <v>0</v>
      </c>
      <c r="V3012" s="8">
        <v>0</v>
      </c>
      <c r="W3012" s="8">
        <v>0</v>
      </c>
      <c r="X3012" s="8">
        <v>75.48</v>
      </c>
    </row>
    <row r="3013" spans="1:24" x14ac:dyDescent="0.25">
      <c r="A3013" t="s">
        <v>3339</v>
      </c>
      <c r="B3013" s="1">
        <v>46143</v>
      </c>
      <c r="C3013" t="s">
        <v>215</v>
      </c>
      <c r="D3013" t="s">
        <v>216</v>
      </c>
      <c r="E3013" t="s">
        <v>27</v>
      </c>
      <c r="F3013" t="s">
        <v>54</v>
      </c>
      <c r="G3013" t="s">
        <v>29</v>
      </c>
      <c r="H3013" t="s">
        <v>30</v>
      </c>
      <c r="I3013" t="s">
        <v>117</v>
      </c>
      <c r="J3013" t="s">
        <v>118</v>
      </c>
      <c r="K3013" t="s">
        <v>59</v>
      </c>
      <c r="L3013" s="13">
        <v>6</v>
      </c>
      <c r="M3013" s="8">
        <v>4.2</v>
      </c>
      <c r="N3013">
        <v>47</v>
      </c>
      <c r="O3013" s="8">
        <v>282</v>
      </c>
      <c r="P3013" s="14">
        <v>5.8999999999999999E-3</v>
      </c>
      <c r="Q3013" s="8">
        <v>1.66</v>
      </c>
      <c r="R3013" s="8">
        <v>280.33999999999997</v>
      </c>
      <c r="S3013" s="8">
        <v>197.4</v>
      </c>
      <c r="T3013" s="8">
        <v>82.94</v>
      </c>
      <c r="U3013">
        <v>0</v>
      </c>
      <c r="V3013" s="8">
        <v>0</v>
      </c>
      <c r="W3013" s="8">
        <v>0</v>
      </c>
      <c r="X3013" s="8">
        <v>82.94</v>
      </c>
    </row>
    <row r="3014" spans="1:24" x14ac:dyDescent="0.25">
      <c r="A3014" t="s">
        <v>3340</v>
      </c>
      <c r="B3014" s="1">
        <v>45419</v>
      </c>
      <c r="C3014" t="s">
        <v>394</v>
      </c>
      <c r="D3014" t="s">
        <v>395</v>
      </c>
      <c r="E3014" t="s">
        <v>71</v>
      </c>
      <c r="F3014" t="s">
        <v>37</v>
      </c>
      <c r="G3014" t="s">
        <v>165</v>
      </c>
      <c r="H3014" t="s">
        <v>166</v>
      </c>
      <c r="I3014" t="s">
        <v>127</v>
      </c>
      <c r="J3014" t="s">
        <v>128</v>
      </c>
      <c r="K3014" t="s">
        <v>33</v>
      </c>
      <c r="L3014" s="13">
        <v>7.2</v>
      </c>
      <c r="M3014" s="8">
        <v>3.6</v>
      </c>
      <c r="N3014">
        <v>26</v>
      </c>
      <c r="O3014" s="8">
        <v>187.2</v>
      </c>
      <c r="P3014" s="14">
        <v>1.8599999999999998E-2</v>
      </c>
      <c r="Q3014" s="8">
        <v>3.48</v>
      </c>
      <c r="R3014" s="8">
        <v>183.72</v>
      </c>
      <c r="S3014" s="8">
        <v>93.6</v>
      </c>
      <c r="T3014" s="8">
        <v>90.12</v>
      </c>
      <c r="U3014">
        <v>0</v>
      </c>
      <c r="V3014" s="8">
        <v>0</v>
      </c>
      <c r="W3014" s="8">
        <v>0</v>
      </c>
      <c r="X3014" s="8">
        <v>90.12</v>
      </c>
    </row>
    <row r="3015" spans="1:24" x14ac:dyDescent="0.25">
      <c r="A3015" t="s">
        <v>3341</v>
      </c>
      <c r="B3015" s="1">
        <v>45822</v>
      </c>
      <c r="C3015" t="s">
        <v>354</v>
      </c>
      <c r="D3015" t="s">
        <v>355</v>
      </c>
      <c r="E3015" t="s">
        <v>71</v>
      </c>
      <c r="F3015" t="s">
        <v>54</v>
      </c>
      <c r="G3015" t="s">
        <v>165</v>
      </c>
      <c r="H3015" t="s">
        <v>166</v>
      </c>
      <c r="I3015" t="s">
        <v>84</v>
      </c>
      <c r="J3015" t="s">
        <v>85</v>
      </c>
      <c r="K3015" t="s">
        <v>42</v>
      </c>
      <c r="L3015" s="13">
        <v>9.9</v>
      </c>
      <c r="M3015" s="8">
        <v>3.1</v>
      </c>
      <c r="N3015">
        <v>24</v>
      </c>
      <c r="O3015" s="8">
        <v>237.6</v>
      </c>
      <c r="P3015" s="14">
        <v>2.46E-2</v>
      </c>
      <c r="Q3015" s="8">
        <v>5.84</v>
      </c>
      <c r="R3015" s="8">
        <v>231.76</v>
      </c>
      <c r="S3015" s="8">
        <v>74.400000000000006</v>
      </c>
      <c r="T3015" s="8">
        <v>157.36000000000001</v>
      </c>
      <c r="U3015">
        <v>0</v>
      </c>
      <c r="V3015" s="8">
        <v>0</v>
      </c>
      <c r="W3015" s="8">
        <v>0</v>
      </c>
      <c r="X3015" s="8">
        <v>157.36000000000001</v>
      </c>
    </row>
    <row r="3016" spans="1:24" x14ac:dyDescent="0.25">
      <c r="A3016" t="s">
        <v>3342</v>
      </c>
      <c r="B3016" s="1">
        <v>45448</v>
      </c>
      <c r="C3016" t="s">
        <v>174</v>
      </c>
      <c r="D3016" t="s">
        <v>175</v>
      </c>
      <c r="E3016" t="s">
        <v>150</v>
      </c>
      <c r="F3016" t="s">
        <v>54</v>
      </c>
      <c r="G3016" t="s">
        <v>151</v>
      </c>
      <c r="H3016" t="s">
        <v>152</v>
      </c>
      <c r="I3016" t="s">
        <v>122</v>
      </c>
      <c r="J3016" t="s">
        <v>123</v>
      </c>
      <c r="K3016" t="s">
        <v>59</v>
      </c>
      <c r="L3016" s="13">
        <v>5.5</v>
      </c>
      <c r="M3016" s="8">
        <v>3.8</v>
      </c>
      <c r="N3016">
        <v>206</v>
      </c>
      <c r="O3016" s="8">
        <v>1133</v>
      </c>
      <c r="P3016" s="14">
        <v>3.4500000000000003E-2</v>
      </c>
      <c r="Q3016" s="8">
        <v>39.090000000000003</v>
      </c>
      <c r="R3016" s="8">
        <v>1093.9100000000001</v>
      </c>
      <c r="S3016" s="8">
        <v>782.8</v>
      </c>
      <c r="T3016" s="8">
        <v>311.11</v>
      </c>
      <c r="U3016">
        <v>0</v>
      </c>
      <c r="V3016" s="8">
        <v>0</v>
      </c>
      <c r="W3016" s="8">
        <v>0</v>
      </c>
      <c r="X3016" s="8">
        <v>311.11</v>
      </c>
    </row>
    <row r="3017" spans="1:24" x14ac:dyDescent="0.25">
      <c r="A3017" t="s">
        <v>3343</v>
      </c>
      <c r="B3017" s="1">
        <v>45603</v>
      </c>
      <c r="C3017" t="s">
        <v>371</v>
      </c>
      <c r="D3017" t="s">
        <v>372</v>
      </c>
      <c r="E3017" t="s">
        <v>63</v>
      </c>
      <c r="F3017" t="s">
        <v>54</v>
      </c>
      <c r="G3017" t="s">
        <v>64</v>
      </c>
      <c r="H3017" t="s">
        <v>65</v>
      </c>
      <c r="I3017" t="s">
        <v>127</v>
      </c>
      <c r="J3017" t="s">
        <v>128</v>
      </c>
      <c r="K3017" t="s">
        <v>33</v>
      </c>
      <c r="L3017" s="13">
        <v>7.2</v>
      </c>
      <c r="M3017" s="8">
        <v>3.6</v>
      </c>
      <c r="N3017">
        <v>17</v>
      </c>
      <c r="O3017" s="8">
        <v>122.4</v>
      </c>
      <c r="P3017" s="14">
        <v>2.4400000000000002E-2</v>
      </c>
      <c r="Q3017" s="8">
        <v>2.99</v>
      </c>
      <c r="R3017" s="8">
        <v>119.41</v>
      </c>
      <c r="S3017" s="8">
        <v>61.2</v>
      </c>
      <c r="T3017" s="8">
        <v>58.21</v>
      </c>
      <c r="U3017">
        <v>0</v>
      </c>
      <c r="V3017" s="8">
        <v>0</v>
      </c>
      <c r="W3017" s="8">
        <v>0</v>
      </c>
      <c r="X3017" s="8">
        <v>58.21</v>
      </c>
    </row>
    <row r="3018" spans="1:24" x14ac:dyDescent="0.25">
      <c r="A3018" t="s">
        <v>3344</v>
      </c>
      <c r="B3018" s="1">
        <v>45460</v>
      </c>
      <c r="C3018" t="s">
        <v>763</v>
      </c>
      <c r="D3018" t="s">
        <v>764</v>
      </c>
      <c r="E3018" t="s">
        <v>71</v>
      </c>
      <c r="F3018" t="s">
        <v>46</v>
      </c>
      <c r="G3018" t="s">
        <v>72</v>
      </c>
      <c r="H3018" t="s">
        <v>73</v>
      </c>
      <c r="I3018" t="s">
        <v>117</v>
      </c>
      <c r="J3018" t="s">
        <v>118</v>
      </c>
      <c r="K3018" t="s">
        <v>59</v>
      </c>
      <c r="L3018" s="13">
        <v>6</v>
      </c>
      <c r="M3018" s="8">
        <v>4.2</v>
      </c>
      <c r="N3018">
        <v>11</v>
      </c>
      <c r="O3018" s="8">
        <v>66</v>
      </c>
      <c r="P3018" s="14">
        <v>0.2135</v>
      </c>
      <c r="Q3018" s="8">
        <v>14.09</v>
      </c>
      <c r="R3018" s="8">
        <v>51.91</v>
      </c>
      <c r="S3018" s="8">
        <v>46.2</v>
      </c>
      <c r="T3018" s="8">
        <v>5.71</v>
      </c>
      <c r="U3018">
        <v>0</v>
      </c>
      <c r="V3018" s="8">
        <v>0</v>
      </c>
      <c r="W3018" s="8">
        <v>0</v>
      </c>
      <c r="X3018" s="8">
        <v>5.71</v>
      </c>
    </row>
    <row r="3019" spans="1:24" x14ac:dyDescent="0.25">
      <c r="A3019" t="s">
        <v>3345</v>
      </c>
      <c r="B3019" s="1">
        <v>45457</v>
      </c>
      <c r="C3019" t="s">
        <v>475</v>
      </c>
      <c r="D3019" t="s">
        <v>476</v>
      </c>
      <c r="E3019" t="s">
        <v>63</v>
      </c>
      <c r="F3019" t="s">
        <v>37</v>
      </c>
      <c r="G3019" t="s">
        <v>64</v>
      </c>
      <c r="H3019" t="s">
        <v>65</v>
      </c>
      <c r="I3019" t="s">
        <v>31</v>
      </c>
      <c r="J3019" t="s">
        <v>32</v>
      </c>
      <c r="K3019" t="s">
        <v>33</v>
      </c>
      <c r="L3019" s="13">
        <v>5.8</v>
      </c>
      <c r="M3019" s="8">
        <v>2.7</v>
      </c>
      <c r="N3019">
        <v>58</v>
      </c>
      <c r="O3019" s="8">
        <v>336.4</v>
      </c>
      <c r="P3019" s="14">
        <v>2.1100000000000001E-2</v>
      </c>
      <c r="Q3019" s="8">
        <v>7.1</v>
      </c>
      <c r="R3019" s="8">
        <v>329.3</v>
      </c>
      <c r="S3019" s="8">
        <v>156.6</v>
      </c>
      <c r="T3019" s="8">
        <v>172.7</v>
      </c>
      <c r="U3019">
        <v>0</v>
      </c>
      <c r="V3019" s="8">
        <v>0</v>
      </c>
      <c r="W3019" s="8">
        <v>0</v>
      </c>
      <c r="X3019" s="8">
        <v>172.7</v>
      </c>
    </row>
    <row r="3020" spans="1:24" x14ac:dyDescent="0.25">
      <c r="A3020" t="s">
        <v>3346</v>
      </c>
      <c r="B3020" s="1">
        <v>45622</v>
      </c>
      <c r="C3020" t="s">
        <v>285</v>
      </c>
      <c r="D3020" t="s">
        <v>286</v>
      </c>
      <c r="E3020" t="s">
        <v>27</v>
      </c>
      <c r="F3020" t="s">
        <v>89</v>
      </c>
      <c r="G3020" t="s">
        <v>38</v>
      </c>
      <c r="H3020" t="s">
        <v>39</v>
      </c>
      <c r="I3020" t="s">
        <v>40</v>
      </c>
      <c r="J3020" t="s">
        <v>41</v>
      </c>
      <c r="K3020" t="s">
        <v>42</v>
      </c>
      <c r="L3020" s="13">
        <v>14.5</v>
      </c>
      <c r="M3020" s="8">
        <v>4.2</v>
      </c>
      <c r="N3020">
        <v>233</v>
      </c>
      <c r="O3020" s="8">
        <v>3378.5</v>
      </c>
      <c r="P3020" s="14">
        <v>6.1800000000000001E-2</v>
      </c>
      <c r="Q3020" s="8">
        <v>208.79</v>
      </c>
      <c r="R3020" s="8">
        <v>3169.71</v>
      </c>
      <c r="S3020" s="8">
        <v>978.6</v>
      </c>
      <c r="T3020" s="8">
        <v>2191.11</v>
      </c>
      <c r="U3020">
        <v>46</v>
      </c>
      <c r="V3020" s="8">
        <v>625.78</v>
      </c>
      <c r="W3020" s="8">
        <v>216.2</v>
      </c>
      <c r="X3020" s="8">
        <v>1974.91</v>
      </c>
    </row>
    <row r="3021" spans="1:24" x14ac:dyDescent="0.25">
      <c r="A3021" t="s">
        <v>3347</v>
      </c>
      <c r="B3021" s="1">
        <v>46249</v>
      </c>
      <c r="C3021" t="s">
        <v>642</v>
      </c>
      <c r="D3021" t="s">
        <v>643</v>
      </c>
      <c r="E3021" t="s">
        <v>71</v>
      </c>
      <c r="F3021" t="s">
        <v>54</v>
      </c>
      <c r="G3021" t="s">
        <v>72</v>
      </c>
      <c r="H3021" t="s">
        <v>73</v>
      </c>
      <c r="I3021" t="s">
        <v>156</v>
      </c>
      <c r="J3021" t="s">
        <v>157</v>
      </c>
      <c r="K3021" t="s">
        <v>42</v>
      </c>
      <c r="L3021" s="13">
        <v>6.2</v>
      </c>
      <c r="M3021" s="8">
        <v>1.9</v>
      </c>
      <c r="N3021">
        <v>92</v>
      </c>
      <c r="O3021" s="8">
        <v>570.4</v>
      </c>
      <c r="P3021" s="14">
        <v>2.8199999999999999E-2</v>
      </c>
      <c r="Q3021" s="8">
        <v>16.09</v>
      </c>
      <c r="R3021" s="8">
        <v>554.30999999999995</v>
      </c>
      <c r="S3021" s="8">
        <v>174.8</v>
      </c>
      <c r="T3021" s="8">
        <v>379.51</v>
      </c>
      <c r="U3021">
        <v>0</v>
      </c>
      <c r="V3021" s="8">
        <v>0</v>
      </c>
      <c r="W3021" s="8">
        <v>0</v>
      </c>
      <c r="X3021" s="8">
        <v>379.51</v>
      </c>
    </row>
    <row r="3022" spans="1:24" x14ac:dyDescent="0.25">
      <c r="A3022" t="s">
        <v>3348</v>
      </c>
      <c r="B3022" s="1">
        <v>46018</v>
      </c>
      <c r="C3022" t="s">
        <v>331</v>
      </c>
      <c r="D3022" t="s">
        <v>332</v>
      </c>
      <c r="E3022" t="s">
        <v>150</v>
      </c>
      <c r="F3022" t="s">
        <v>37</v>
      </c>
      <c r="G3022" t="s">
        <v>151</v>
      </c>
      <c r="H3022" t="s">
        <v>152</v>
      </c>
      <c r="I3022" t="s">
        <v>127</v>
      </c>
      <c r="J3022" t="s">
        <v>128</v>
      </c>
      <c r="K3022" t="s">
        <v>33</v>
      </c>
      <c r="L3022" s="13">
        <v>7.2</v>
      </c>
      <c r="M3022" s="8">
        <v>3.6</v>
      </c>
      <c r="N3022">
        <v>1</v>
      </c>
      <c r="O3022" s="8">
        <v>7.2</v>
      </c>
      <c r="P3022" s="14">
        <v>2.5499999999999998E-2</v>
      </c>
      <c r="Q3022" s="8">
        <v>0.18</v>
      </c>
      <c r="R3022" s="8">
        <v>7.02</v>
      </c>
      <c r="S3022" s="8">
        <v>3.6</v>
      </c>
      <c r="T3022" s="8">
        <v>3.42</v>
      </c>
      <c r="U3022">
        <v>0</v>
      </c>
      <c r="V3022" s="8">
        <v>0</v>
      </c>
      <c r="W3022" s="8">
        <v>0</v>
      </c>
      <c r="X3022" s="8">
        <v>3.42</v>
      </c>
    </row>
    <row r="3023" spans="1:24" x14ac:dyDescent="0.25">
      <c r="A3023" t="s">
        <v>3349</v>
      </c>
      <c r="B3023" s="1">
        <v>45522</v>
      </c>
      <c r="C3023" t="s">
        <v>162</v>
      </c>
      <c r="D3023" t="s">
        <v>163</v>
      </c>
      <c r="E3023" t="s">
        <v>150</v>
      </c>
      <c r="F3023" t="s">
        <v>89</v>
      </c>
      <c r="G3023" t="s">
        <v>151</v>
      </c>
      <c r="H3023" t="s">
        <v>152</v>
      </c>
      <c r="I3023" t="s">
        <v>185</v>
      </c>
      <c r="J3023" t="s">
        <v>186</v>
      </c>
      <c r="K3023" t="s">
        <v>59</v>
      </c>
      <c r="L3023" s="13">
        <v>4.9000000000000004</v>
      </c>
      <c r="M3023" s="8">
        <v>3.1</v>
      </c>
      <c r="N3023">
        <v>29</v>
      </c>
      <c r="O3023" s="8">
        <v>142.1</v>
      </c>
      <c r="P3023" s="14">
        <v>7.0499999999999993E-2</v>
      </c>
      <c r="Q3023" s="8">
        <v>10.02</v>
      </c>
      <c r="R3023" s="8">
        <v>132.08000000000001</v>
      </c>
      <c r="S3023" s="8">
        <v>89.9</v>
      </c>
      <c r="T3023" s="8">
        <v>42.18</v>
      </c>
      <c r="U3023">
        <v>0</v>
      </c>
      <c r="V3023" s="8">
        <v>0</v>
      </c>
      <c r="W3023" s="8">
        <v>0</v>
      </c>
      <c r="X3023" s="8">
        <v>42.18</v>
      </c>
    </row>
    <row r="3024" spans="1:24" x14ac:dyDescent="0.25">
      <c r="A3024" t="s">
        <v>3350</v>
      </c>
      <c r="B3024" s="1">
        <v>45646</v>
      </c>
      <c r="C3024" t="s">
        <v>458</v>
      </c>
      <c r="D3024" t="s">
        <v>459</v>
      </c>
      <c r="E3024" t="s">
        <v>27</v>
      </c>
      <c r="F3024" t="s">
        <v>89</v>
      </c>
      <c r="G3024" t="s">
        <v>38</v>
      </c>
      <c r="H3024" t="s">
        <v>39</v>
      </c>
      <c r="I3024" t="s">
        <v>47</v>
      </c>
      <c r="J3024" t="s">
        <v>48</v>
      </c>
      <c r="K3024" t="s">
        <v>49</v>
      </c>
      <c r="L3024" s="13">
        <v>5</v>
      </c>
      <c r="M3024" s="8">
        <v>3.2</v>
      </c>
      <c r="N3024">
        <v>67</v>
      </c>
      <c r="O3024" s="8">
        <v>335</v>
      </c>
      <c r="P3024" s="14">
        <v>3.3599999999999998E-2</v>
      </c>
      <c r="Q3024" s="8">
        <v>11.26</v>
      </c>
      <c r="R3024" s="8">
        <v>323.74</v>
      </c>
      <c r="S3024" s="8">
        <v>214.4</v>
      </c>
      <c r="T3024" s="8">
        <v>109.34</v>
      </c>
      <c r="U3024">
        <v>0</v>
      </c>
      <c r="V3024" s="8">
        <v>0</v>
      </c>
      <c r="W3024" s="8">
        <v>0</v>
      </c>
      <c r="X3024" s="8">
        <v>109.34</v>
      </c>
    </row>
    <row r="3025" spans="1:24" x14ac:dyDescent="0.25">
      <c r="A3025" t="s">
        <v>3351</v>
      </c>
      <c r="B3025" s="1">
        <v>46262</v>
      </c>
      <c r="C3025" t="s">
        <v>120</v>
      </c>
      <c r="D3025" t="s">
        <v>121</v>
      </c>
      <c r="E3025" t="s">
        <v>63</v>
      </c>
      <c r="F3025" t="s">
        <v>89</v>
      </c>
      <c r="G3025" t="s">
        <v>64</v>
      </c>
      <c r="H3025" t="s">
        <v>65</v>
      </c>
      <c r="I3025" t="s">
        <v>156</v>
      </c>
      <c r="J3025" t="s">
        <v>157</v>
      </c>
      <c r="K3025" t="s">
        <v>42</v>
      </c>
      <c r="L3025" s="13">
        <v>6.2</v>
      </c>
      <c r="M3025" s="8">
        <v>1.9</v>
      </c>
      <c r="N3025">
        <v>26</v>
      </c>
      <c r="O3025" s="8">
        <v>161.19999999999999</v>
      </c>
      <c r="P3025" s="14">
        <v>6.0699999999999997E-2</v>
      </c>
      <c r="Q3025" s="8">
        <v>9.7799999999999994</v>
      </c>
      <c r="R3025" s="8">
        <v>151.41999999999999</v>
      </c>
      <c r="S3025" s="8">
        <v>49.4</v>
      </c>
      <c r="T3025" s="8">
        <v>102.02</v>
      </c>
      <c r="U3025">
        <v>0</v>
      </c>
      <c r="V3025" s="8">
        <v>0</v>
      </c>
      <c r="W3025" s="8">
        <v>0</v>
      </c>
      <c r="X3025" s="8">
        <v>102.02</v>
      </c>
    </row>
    <row r="3026" spans="1:24" x14ac:dyDescent="0.25">
      <c r="A3026" t="s">
        <v>3352</v>
      </c>
      <c r="B3026" s="1">
        <v>46255</v>
      </c>
      <c r="C3026" t="s">
        <v>354</v>
      </c>
      <c r="D3026" t="s">
        <v>355</v>
      </c>
      <c r="E3026" t="s">
        <v>71</v>
      </c>
      <c r="F3026" t="s">
        <v>54</v>
      </c>
      <c r="G3026" t="s">
        <v>72</v>
      </c>
      <c r="H3026" t="s">
        <v>73</v>
      </c>
      <c r="I3026" t="s">
        <v>156</v>
      </c>
      <c r="J3026" t="s">
        <v>157</v>
      </c>
      <c r="K3026" t="s">
        <v>42</v>
      </c>
      <c r="L3026" s="13">
        <v>6.2</v>
      </c>
      <c r="M3026" s="8">
        <v>1.9</v>
      </c>
      <c r="N3026">
        <v>30</v>
      </c>
      <c r="O3026" s="8">
        <v>186</v>
      </c>
      <c r="P3026" s="14">
        <v>2.4799999999999999E-2</v>
      </c>
      <c r="Q3026" s="8">
        <v>4.6100000000000003</v>
      </c>
      <c r="R3026" s="8">
        <v>181.39</v>
      </c>
      <c r="S3026" s="8">
        <v>57</v>
      </c>
      <c r="T3026" s="8">
        <v>124.39</v>
      </c>
      <c r="U3026">
        <v>0</v>
      </c>
      <c r="V3026" s="8">
        <v>0</v>
      </c>
      <c r="W3026" s="8">
        <v>0</v>
      </c>
      <c r="X3026" s="8">
        <v>124.39</v>
      </c>
    </row>
    <row r="3027" spans="1:24" x14ac:dyDescent="0.25">
      <c r="A3027" t="s">
        <v>3353</v>
      </c>
      <c r="B3027" s="1">
        <v>45823</v>
      </c>
      <c r="C3027" t="s">
        <v>180</v>
      </c>
      <c r="D3027" t="s">
        <v>181</v>
      </c>
      <c r="E3027" t="s">
        <v>63</v>
      </c>
      <c r="F3027" t="s">
        <v>46</v>
      </c>
      <c r="G3027" t="s">
        <v>64</v>
      </c>
      <c r="H3027" t="s">
        <v>65</v>
      </c>
      <c r="I3027" t="s">
        <v>112</v>
      </c>
      <c r="J3027" t="s">
        <v>113</v>
      </c>
      <c r="K3027" t="s">
        <v>42</v>
      </c>
      <c r="L3027" s="13">
        <v>8.5</v>
      </c>
      <c r="M3027" s="8">
        <v>2.8</v>
      </c>
      <c r="N3027">
        <v>19</v>
      </c>
      <c r="O3027" s="8">
        <v>161.5</v>
      </c>
      <c r="P3027" s="14">
        <v>0.1825</v>
      </c>
      <c r="Q3027" s="8">
        <v>29.47</v>
      </c>
      <c r="R3027" s="8">
        <v>132.03</v>
      </c>
      <c r="S3027" s="8">
        <v>53.2</v>
      </c>
      <c r="T3027" s="8">
        <v>78.83</v>
      </c>
      <c r="U3027">
        <v>0</v>
      </c>
      <c r="V3027" s="8">
        <v>0</v>
      </c>
      <c r="W3027" s="8">
        <v>0</v>
      </c>
      <c r="X3027" s="8">
        <v>78.83</v>
      </c>
    </row>
    <row r="3028" spans="1:24" x14ac:dyDescent="0.25">
      <c r="A3028" t="s">
        <v>3354</v>
      </c>
      <c r="B3028" s="1">
        <v>46208</v>
      </c>
      <c r="C3028" t="s">
        <v>201</v>
      </c>
      <c r="D3028" t="s">
        <v>202</v>
      </c>
      <c r="E3028" t="s">
        <v>53</v>
      </c>
      <c r="F3028" t="s">
        <v>46</v>
      </c>
      <c r="G3028" t="s">
        <v>55</v>
      </c>
      <c r="H3028" t="s">
        <v>56</v>
      </c>
      <c r="I3028" t="s">
        <v>156</v>
      </c>
      <c r="J3028" t="s">
        <v>157</v>
      </c>
      <c r="K3028" t="s">
        <v>42</v>
      </c>
      <c r="L3028" s="13">
        <v>6.2</v>
      </c>
      <c r="M3028" s="8">
        <v>1.9</v>
      </c>
      <c r="N3028">
        <v>16</v>
      </c>
      <c r="O3028" s="8">
        <v>99.2</v>
      </c>
      <c r="P3028" s="14">
        <v>0.125</v>
      </c>
      <c r="Q3028" s="8">
        <v>12.4</v>
      </c>
      <c r="R3028" s="8">
        <v>86.8</v>
      </c>
      <c r="S3028" s="8">
        <v>30.4</v>
      </c>
      <c r="T3028" s="8">
        <v>56.4</v>
      </c>
      <c r="U3028">
        <v>0</v>
      </c>
      <c r="V3028" s="8">
        <v>0</v>
      </c>
      <c r="W3028" s="8">
        <v>0</v>
      </c>
      <c r="X3028" s="8">
        <v>56.4</v>
      </c>
    </row>
    <row r="3029" spans="1:24" x14ac:dyDescent="0.25">
      <c r="A3029" t="s">
        <v>3355</v>
      </c>
      <c r="B3029" s="1">
        <v>45582</v>
      </c>
      <c r="C3029" t="s">
        <v>174</v>
      </c>
      <c r="D3029" t="s">
        <v>175</v>
      </c>
      <c r="E3029" t="s">
        <v>150</v>
      </c>
      <c r="F3029" t="s">
        <v>54</v>
      </c>
      <c r="G3029" t="s">
        <v>151</v>
      </c>
      <c r="H3029" t="s">
        <v>152</v>
      </c>
      <c r="I3029" t="s">
        <v>47</v>
      </c>
      <c r="J3029" t="s">
        <v>48</v>
      </c>
      <c r="K3029" t="s">
        <v>49</v>
      </c>
      <c r="L3029" s="13">
        <v>5</v>
      </c>
      <c r="M3029" s="8">
        <v>3.2</v>
      </c>
      <c r="N3029">
        <v>50</v>
      </c>
      <c r="O3029" s="8">
        <v>250</v>
      </c>
      <c r="P3029" s="14">
        <v>1.8200000000000001E-2</v>
      </c>
      <c r="Q3029" s="8">
        <v>4.55</v>
      </c>
      <c r="R3029" s="8">
        <v>245.45</v>
      </c>
      <c r="S3029" s="8">
        <v>160</v>
      </c>
      <c r="T3029" s="8">
        <v>85.45</v>
      </c>
      <c r="U3029">
        <v>0</v>
      </c>
      <c r="V3029" s="8">
        <v>0</v>
      </c>
      <c r="W3029" s="8">
        <v>0</v>
      </c>
      <c r="X3029" s="8">
        <v>85.45</v>
      </c>
    </row>
    <row r="3030" spans="1:24" x14ac:dyDescent="0.25">
      <c r="A3030" t="s">
        <v>3356</v>
      </c>
      <c r="B3030" s="1">
        <v>46158</v>
      </c>
      <c r="C3030" t="s">
        <v>427</v>
      </c>
      <c r="D3030" t="s">
        <v>428</v>
      </c>
      <c r="E3030" t="s">
        <v>150</v>
      </c>
      <c r="F3030" t="s">
        <v>46</v>
      </c>
      <c r="G3030" t="s">
        <v>151</v>
      </c>
      <c r="H3030" t="s">
        <v>152</v>
      </c>
      <c r="I3030" t="s">
        <v>156</v>
      </c>
      <c r="J3030" t="s">
        <v>157</v>
      </c>
      <c r="K3030" t="s">
        <v>42</v>
      </c>
      <c r="L3030" s="13">
        <v>6.2</v>
      </c>
      <c r="M3030" s="8">
        <v>1.9</v>
      </c>
      <c r="N3030">
        <v>49</v>
      </c>
      <c r="O3030" s="8">
        <v>303.8</v>
      </c>
      <c r="P3030" s="14">
        <v>0.49380000000000002</v>
      </c>
      <c r="Q3030" s="8">
        <v>150.02000000000001</v>
      </c>
      <c r="R3030" s="8">
        <v>153.78</v>
      </c>
      <c r="S3030" s="8">
        <v>93.1</v>
      </c>
      <c r="T3030" s="8">
        <v>60.68</v>
      </c>
      <c r="U3030">
        <v>0</v>
      </c>
      <c r="V3030" s="8">
        <v>0</v>
      </c>
      <c r="W3030" s="8">
        <v>0</v>
      </c>
      <c r="X3030" s="8">
        <v>60.68</v>
      </c>
    </row>
    <row r="3031" spans="1:24" x14ac:dyDescent="0.25">
      <c r="A3031" t="s">
        <v>3357</v>
      </c>
      <c r="B3031" s="1">
        <v>45372</v>
      </c>
      <c r="C3031" t="s">
        <v>97</v>
      </c>
      <c r="D3031" t="s">
        <v>98</v>
      </c>
      <c r="E3031" t="s">
        <v>63</v>
      </c>
      <c r="F3031" t="s">
        <v>54</v>
      </c>
      <c r="G3031" t="s">
        <v>64</v>
      </c>
      <c r="H3031" t="s">
        <v>65</v>
      </c>
      <c r="I3031" t="s">
        <v>185</v>
      </c>
      <c r="J3031" t="s">
        <v>186</v>
      </c>
      <c r="K3031" t="s">
        <v>59</v>
      </c>
      <c r="L3031" s="13">
        <v>4.9000000000000004</v>
      </c>
      <c r="M3031" s="8">
        <v>3.1</v>
      </c>
      <c r="N3031">
        <v>42</v>
      </c>
      <c r="O3031" s="8">
        <v>205.8</v>
      </c>
      <c r="P3031" s="14">
        <v>1.8100000000000002E-2</v>
      </c>
      <c r="Q3031" s="8">
        <v>3.72</v>
      </c>
      <c r="R3031" s="8">
        <v>202.08</v>
      </c>
      <c r="S3031" s="8">
        <v>130.19999999999999</v>
      </c>
      <c r="T3031" s="8">
        <v>71.88</v>
      </c>
      <c r="U3031">
        <v>0</v>
      </c>
      <c r="V3031" s="8">
        <v>0</v>
      </c>
      <c r="W3031" s="8">
        <v>0</v>
      </c>
      <c r="X3031" s="8">
        <v>71.88</v>
      </c>
    </row>
    <row r="3032" spans="1:24" x14ac:dyDescent="0.25">
      <c r="A3032" t="s">
        <v>3358</v>
      </c>
      <c r="B3032" s="1">
        <v>45548</v>
      </c>
      <c r="C3032" t="s">
        <v>455</v>
      </c>
      <c r="D3032" t="s">
        <v>456</v>
      </c>
      <c r="E3032" t="s">
        <v>71</v>
      </c>
      <c r="F3032" t="s">
        <v>89</v>
      </c>
      <c r="G3032" t="s">
        <v>165</v>
      </c>
      <c r="H3032" t="s">
        <v>166</v>
      </c>
      <c r="I3032" t="s">
        <v>104</v>
      </c>
      <c r="J3032" t="s">
        <v>105</v>
      </c>
      <c r="K3032" t="s">
        <v>49</v>
      </c>
      <c r="L3032" s="13">
        <v>4.2</v>
      </c>
      <c r="M3032" s="8">
        <v>2.8</v>
      </c>
      <c r="N3032">
        <v>65</v>
      </c>
      <c r="O3032" s="8">
        <v>273</v>
      </c>
      <c r="P3032" s="14">
        <v>0.1522</v>
      </c>
      <c r="Q3032" s="8">
        <v>41.55</v>
      </c>
      <c r="R3032" s="8">
        <v>231.45</v>
      </c>
      <c r="S3032" s="8">
        <v>182</v>
      </c>
      <c r="T3032" s="8">
        <v>49.45</v>
      </c>
      <c r="U3032">
        <v>0</v>
      </c>
      <c r="V3032" s="8">
        <v>0</v>
      </c>
      <c r="W3032" s="8">
        <v>0</v>
      </c>
      <c r="X3032" s="8">
        <v>49.45</v>
      </c>
    </row>
    <row r="3033" spans="1:24" x14ac:dyDescent="0.25">
      <c r="A3033" t="s">
        <v>3359</v>
      </c>
      <c r="B3033" s="1">
        <v>45493</v>
      </c>
      <c r="C3033" t="s">
        <v>191</v>
      </c>
      <c r="D3033" t="s">
        <v>192</v>
      </c>
      <c r="E3033" t="s">
        <v>150</v>
      </c>
      <c r="F3033" t="s">
        <v>54</v>
      </c>
      <c r="G3033" t="s">
        <v>151</v>
      </c>
      <c r="H3033" t="s">
        <v>152</v>
      </c>
      <c r="I3033" t="s">
        <v>40</v>
      </c>
      <c r="J3033" t="s">
        <v>41</v>
      </c>
      <c r="K3033" t="s">
        <v>42</v>
      </c>
      <c r="L3033" s="13">
        <v>14.5</v>
      </c>
      <c r="M3033" s="8">
        <v>4.2</v>
      </c>
      <c r="N3033">
        <v>142</v>
      </c>
      <c r="O3033" s="8">
        <v>2059</v>
      </c>
      <c r="P3033" s="14">
        <v>1.01E-2</v>
      </c>
      <c r="Q3033" s="8">
        <v>20.8</v>
      </c>
      <c r="R3033" s="8">
        <v>2038.2</v>
      </c>
      <c r="S3033" s="8">
        <v>596.4</v>
      </c>
      <c r="T3033" s="8">
        <v>1441.8</v>
      </c>
      <c r="U3033">
        <v>0</v>
      </c>
      <c r="V3033" s="8">
        <v>0</v>
      </c>
      <c r="W3033" s="8">
        <v>0</v>
      </c>
      <c r="X3033" s="8">
        <v>1441.8</v>
      </c>
    </row>
    <row r="3034" spans="1:24" x14ac:dyDescent="0.25">
      <c r="A3034" t="s">
        <v>3360</v>
      </c>
      <c r="B3034" s="1">
        <v>45942</v>
      </c>
      <c r="C3034" t="s">
        <v>590</v>
      </c>
      <c r="D3034" t="s">
        <v>591</v>
      </c>
      <c r="E3034" t="s">
        <v>27</v>
      </c>
      <c r="F3034" t="s">
        <v>46</v>
      </c>
      <c r="G3034" t="s">
        <v>38</v>
      </c>
      <c r="H3034" t="s">
        <v>39</v>
      </c>
      <c r="I3034" t="s">
        <v>127</v>
      </c>
      <c r="J3034" t="s">
        <v>128</v>
      </c>
      <c r="K3034" t="s">
        <v>33</v>
      </c>
      <c r="L3034" s="13">
        <v>7.2</v>
      </c>
      <c r="M3034" s="8">
        <v>3.6</v>
      </c>
      <c r="N3034">
        <v>7</v>
      </c>
      <c r="O3034" s="8">
        <v>50.4</v>
      </c>
      <c r="P3034" s="14">
        <v>0.1353</v>
      </c>
      <c r="Q3034" s="8">
        <v>6.82</v>
      </c>
      <c r="R3034" s="8">
        <v>43.58</v>
      </c>
      <c r="S3034" s="8">
        <v>25.2</v>
      </c>
      <c r="T3034" s="8">
        <v>18.38</v>
      </c>
      <c r="U3034">
        <v>0</v>
      </c>
      <c r="V3034" s="8">
        <v>0</v>
      </c>
      <c r="W3034" s="8">
        <v>0</v>
      </c>
      <c r="X3034" s="8">
        <v>18.38</v>
      </c>
    </row>
    <row r="3035" spans="1:24" x14ac:dyDescent="0.25">
      <c r="A3035" t="s">
        <v>3361</v>
      </c>
      <c r="B3035" s="1">
        <v>45856</v>
      </c>
      <c r="C3035" t="s">
        <v>523</v>
      </c>
      <c r="D3035" t="s">
        <v>524</v>
      </c>
      <c r="E3035" t="s">
        <v>27</v>
      </c>
      <c r="F3035" t="s">
        <v>89</v>
      </c>
      <c r="G3035" t="s">
        <v>38</v>
      </c>
      <c r="H3035" t="s">
        <v>39</v>
      </c>
      <c r="I3035" t="s">
        <v>122</v>
      </c>
      <c r="J3035" t="s">
        <v>123</v>
      </c>
      <c r="K3035" t="s">
        <v>59</v>
      </c>
      <c r="L3035" s="13">
        <v>5.5</v>
      </c>
      <c r="M3035" s="8">
        <v>3.8</v>
      </c>
      <c r="N3035">
        <v>188</v>
      </c>
      <c r="O3035" s="8">
        <v>1034</v>
      </c>
      <c r="P3035" s="14">
        <v>0.20849999999999999</v>
      </c>
      <c r="Q3035" s="8">
        <v>215.59</v>
      </c>
      <c r="R3035" s="8">
        <v>818.41</v>
      </c>
      <c r="S3035" s="8">
        <v>714.4</v>
      </c>
      <c r="T3035" s="8">
        <v>104.01</v>
      </c>
      <c r="U3035">
        <v>74</v>
      </c>
      <c r="V3035" s="8">
        <v>322.14</v>
      </c>
      <c r="W3035" s="8">
        <v>318.2</v>
      </c>
      <c r="X3035" s="8">
        <v>-214.19</v>
      </c>
    </row>
    <row r="3036" spans="1:24" x14ac:dyDescent="0.25">
      <c r="A3036" t="s">
        <v>3362</v>
      </c>
      <c r="B3036" s="1">
        <v>45573</v>
      </c>
      <c r="C3036" t="s">
        <v>35</v>
      </c>
      <c r="D3036" t="s">
        <v>36</v>
      </c>
      <c r="E3036" t="s">
        <v>27</v>
      </c>
      <c r="F3036" t="s">
        <v>37</v>
      </c>
      <c r="G3036" t="s">
        <v>29</v>
      </c>
      <c r="H3036" t="s">
        <v>30</v>
      </c>
      <c r="I3036" t="s">
        <v>104</v>
      </c>
      <c r="J3036" t="s">
        <v>105</v>
      </c>
      <c r="K3036" t="s">
        <v>49</v>
      </c>
      <c r="L3036" s="13">
        <v>4.2</v>
      </c>
      <c r="M3036" s="8">
        <v>2.8</v>
      </c>
      <c r="N3036">
        <v>60</v>
      </c>
      <c r="O3036" s="8">
        <v>252</v>
      </c>
      <c r="P3036" s="14">
        <v>1.2800000000000001E-2</v>
      </c>
      <c r="Q3036" s="8">
        <v>3.23</v>
      </c>
      <c r="R3036" s="8">
        <v>248.77</v>
      </c>
      <c r="S3036" s="8">
        <v>168</v>
      </c>
      <c r="T3036" s="8">
        <v>80.77</v>
      </c>
      <c r="U3036">
        <v>0</v>
      </c>
      <c r="V3036" s="8">
        <v>0</v>
      </c>
      <c r="W3036" s="8">
        <v>0</v>
      </c>
      <c r="X3036" s="8">
        <v>80.77</v>
      </c>
    </row>
    <row r="3037" spans="1:24" x14ac:dyDescent="0.25">
      <c r="A3037" t="s">
        <v>3363</v>
      </c>
      <c r="B3037" s="1">
        <v>45420</v>
      </c>
      <c r="C3037" t="s">
        <v>180</v>
      </c>
      <c r="D3037" t="s">
        <v>181</v>
      </c>
      <c r="E3037" t="s">
        <v>63</v>
      </c>
      <c r="F3037" t="s">
        <v>46</v>
      </c>
      <c r="G3037" t="s">
        <v>64</v>
      </c>
      <c r="H3037" t="s">
        <v>65</v>
      </c>
      <c r="I3037" t="s">
        <v>185</v>
      </c>
      <c r="J3037" t="s">
        <v>186</v>
      </c>
      <c r="K3037" t="s">
        <v>59</v>
      </c>
      <c r="L3037" s="13">
        <v>4.9000000000000004</v>
      </c>
      <c r="M3037" s="8">
        <v>3.1</v>
      </c>
      <c r="N3037">
        <v>1</v>
      </c>
      <c r="O3037" s="8">
        <v>4.9000000000000004</v>
      </c>
      <c r="P3037" s="14">
        <v>0.4481</v>
      </c>
      <c r="Q3037" s="8">
        <v>2.2000000000000002</v>
      </c>
      <c r="R3037" s="8">
        <v>2.7</v>
      </c>
      <c r="S3037" s="8">
        <v>3.1</v>
      </c>
      <c r="T3037" s="8">
        <v>-0.4</v>
      </c>
      <c r="U3037">
        <v>0</v>
      </c>
      <c r="V3037" s="8">
        <v>0</v>
      </c>
      <c r="W3037" s="8">
        <v>0</v>
      </c>
      <c r="X3037" s="8">
        <v>-0.4</v>
      </c>
    </row>
    <row r="3038" spans="1:24" x14ac:dyDescent="0.25">
      <c r="A3038" t="s">
        <v>3364</v>
      </c>
      <c r="B3038" s="1">
        <v>45932</v>
      </c>
      <c r="C3038" t="s">
        <v>551</v>
      </c>
      <c r="D3038" t="s">
        <v>552</v>
      </c>
      <c r="E3038" t="s">
        <v>27</v>
      </c>
      <c r="F3038" t="s">
        <v>54</v>
      </c>
      <c r="G3038" t="s">
        <v>29</v>
      </c>
      <c r="H3038" t="s">
        <v>30</v>
      </c>
      <c r="I3038" t="s">
        <v>185</v>
      </c>
      <c r="J3038" t="s">
        <v>186</v>
      </c>
      <c r="K3038" t="s">
        <v>59</v>
      </c>
      <c r="L3038" s="13">
        <v>4.9000000000000004</v>
      </c>
      <c r="M3038" s="8">
        <v>3.1</v>
      </c>
      <c r="N3038">
        <v>37</v>
      </c>
      <c r="O3038" s="8">
        <v>181.3</v>
      </c>
      <c r="P3038" s="14">
        <v>9.7999999999999997E-3</v>
      </c>
      <c r="Q3038" s="8">
        <v>1.78</v>
      </c>
      <c r="R3038" s="8">
        <v>179.52</v>
      </c>
      <c r="S3038" s="8">
        <v>114.7</v>
      </c>
      <c r="T3038" s="8">
        <v>64.819999999999993</v>
      </c>
      <c r="U3038">
        <v>4</v>
      </c>
      <c r="V3038" s="8">
        <v>19.41</v>
      </c>
      <c r="W3038" s="8">
        <v>14.4</v>
      </c>
      <c r="X3038" s="8">
        <v>50.42</v>
      </c>
    </row>
    <row r="3039" spans="1:24" x14ac:dyDescent="0.25">
      <c r="A3039" t="s">
        <v>3365</v>
      </c>
      <c r="B3039" s="1">
        <v>45602</v>
      </c>
      <c r="C3039" t="s">
        <v>345</v>
      </c>
      <c r="D3039" t="s">
        <v>346</v>
      </c>
      <c r="E3039" t="s">
        <v>71</v>
      </c>
      <c r="F3039" t="s">
        <v>28</v>
      </c>
      <c r="G3039" t="s">
        <v>72</v>
      </c>
      <c r="H3039" t="s">
        <v>73</v>
      </c>
      <c r="I3039" t="s">
        <v>31</v>
      </c>
      <c r="J3039" t="s">
        <v>32</v>
      </c>
      <c r="K3039" t="s">
        <v>33</v>
      </c>
      <c r="L3039" s="13">
        <v>5.8</v>
      </c>
      <c r="M3039" s="8">
        <v>2.7</v>
      </c>
      <c r="N3039">
        <v>86</v>
      </c>
      <c r="O3039" s="8">
        <v>498.8</v>
      </c>
      <c r="P3039" s="14">
        <v>8.2000000000000007E-3</v>
      </c>
      <c r="Q3039" s="8">
        <v>4.09</v>
      </c>
      <c r="R3039" s="8">
        <v>494.71</v>
      </c>
      <c r="S3039" s="8">
        <v>232.2</v>
      </c>
      <c r="T3039" s="8">
        <v>262.51</v>
      </c>
      <c r="U3039">
        <v>0</v>
      </c>
      <c r="V3039" s="8">
        <v>0</v>
      </c>
      <c r="W3039" s="8">
        <v>0</v>
      </c>
      <c r="X3039" s="8">
        <v>262.51</v>
      </c>
    </row>
    <row r="3040" spans="1:24" x14ac:dyDescent="0.25">
      <c r="A3040" t="s">
        <v>3366</v>
      </c>
      <c r="B3040" s="1">
        <v>45921</v>
      </c>
      <c r="C3040" t="s">
        <v>102</v>
      </c>
      <c r="D3040" t="s">
        <v>103</v>
      </c>
      <c r="E3040" t="s">
        <v>27</v>
      </c>
      <c r="F3040" t="s">
        <v>54</v>
      </c>
      <c r="G3040" t="s">
        <v>29</v>
      </c>
      <c r="H3040" t="s">
        <v>30</v>
      </c>
      <c r="I3040" t="s">
        <v>74</v>
      </c>
      <c r="J3040" t="s">
        <v>75</v>
      </c>
      <c r="K3040" t="s">
        <v>49</v>
      </c>
      <c r="L3040" s="13">
        <v>11</v>
      </c>
      <c r="M3040" s="8">
        <v>6.8</v>
      </c>
      <c r="N3040">
        <v>86</v>
      </c>
      <c r="O3040" s="8">
        <v>946</v>
      </c>
      <c r="P3040" s="14">
        <v>3.1300000000000001E-2</v>
      </c>
      <c r="Q3040" s="8">
        <v>29.61</v>
      </c>
      <c r="R3040" s="8">
        <v>916.39</v>
      </c>
      <c r="S3040" s="8">
        <v>584.79999999999995</v>
      </c>
      <c r="T3040" s="8">
        <v>331.59</v>
      </c>
      <c r="U3040">
        <v>0</v>
      </c>
      <c r="V3040" s="8">
        <v>0</v>
      </c>
      <c r="W3040" s="8">
        <v>0</v>
      </c>
      <c r="X3040" s="8">
        <v>331.59</v>
      </c>
    </row>
    <row r="3041" spans="1:24" x14ac:dyDescent="0.25">
      <c r="A3041" t="s">
        <v>3367</v>
      </c>
      <c r="B3041" s="1">
        <v>45838</v>
      </c>
      <c r="C3041" t="s">
        <v>255</v>
      </c>
      <c r="D3041" t="s">
        <v>256</v>
      </c>
      <c r="E3041" t="s">
        <v>27</v>
      </c>
      <c r="F3041" t="s">
        <v>89</v>
      </c>
      <c r="G3041" t="s">
        <v>29</v>
      </c>
      <c r="H3041" t="s">
        <v>30</v>
      </c>
      <c r="I3041" t="s">
        <v>47</v>
      </c>
      <c r="J3041" t="s">
        <v>48</v>
      </c>
      <c r="K3041" t="s">
        <v>49</v>
      </c>
      <c r="L3041" s="13">
        <v>5</v>
      </c>
      <c r="M3041" s="8">
        <v>3.2</v>
      </c>
      <c r="N3041">
        <v>41</v>
      </c>
      <c r="O3041" s="8">
        <v>205</v>
      </c>
      <c r="P3041" s="14">
        <v>5.45E-2</v>
      </c>
      <c r="Q3041" s="8">
        <v>11.17</v>
      </c>
      <c r="R3041" s="8">
        <v>193.83</v>
      </c>
      <c r="S3041" s="8">
        <v>131.19999999999999</v>
      </c>
      <c r="T3041" s="8">
        <v>62.63</v>
      </c>
      <c r="U3041">
        <v>0</v>
      </c>
      <c r="V3041" s="8">
        <v>0</v>
      </c>
      <c r="W3041" s="8">
        <v>0</v>
      </c>
      <c r="X3041" s="8">
        <v>62.63</v>
      </c>
    </row>
    <row r="3042" spans="1:24" x14ac:dyDescent="0.25">
      <c r="A3042" t="s">
        <v>3368</v>
      </c>
      <c r="B3042" s="1">
        <v>45387</v>
      </c>
      <c r="C3042" t="s">
        <v>315</v>
      </c>
      <c r="D3042" t="s">
        <v>316</v>
      </c>
      <c r="E3042" t="s">
        <v>27</v>
      </c>
      <c r="F3042" t="s">
        <v>46</v>
      </c>
      <c r="G3042" t="s">
        <v>38</v>
      </c>
      <c r="H3042" t="s">
        <v>39</v>
      </c>
      <c r="I3042" t="s">
        <v>112</v>
      </c>
      <c r="J3042" t="s">
        <v>113</v>
      </c>
      <c r="K3042" t="s">
        <v>42</v>
      </c>
      <c r="L3042" s="13">
        <v>8.5</v>
      </c>
      <c r="M3042" s="8">
        <v>2.8</v>
      </c>
      <c r="N3042">
        <v>2</v>
      </c>
      <c r="O3042" s="8">
        <v>17</v>
      </c>
      <c r="P3042" s="14">
        <v>0.2349</v>
      </c>
      <c r="Q3042" s="8">
        <v>3.99</v>
      </c>
      <c r="R3042" s="8">
        <v>13.01</v>
      </c>
      <c r="S3042" s="8">
        <v>5.6</v>
      </c>
      <c r="T3042" s="8">
        <v>7.41</v>
      </c>
      <c r="U3042">
        <v>0</v>
      </c>
      <c r="V3042" s="8">
        <v>0</v>
      </c>
      <c r="W3042" s="8">
        <v>0</v>
      </c>
      <c r="X3042" s="8">
        <v>7.41</v>
      </c>
    </row>
    <row r="3043" spans="1:24" x14ac:dyDescent="0.25">
      <c r="A3043" t="s">
        <v>3369</v>
      </c>
      <c r="B3043" s="1">
        <v>45806</v>
      </c>
      <c r="C3043" t="s">
        <v>480</v>
      </c>
      <c r="D3043" t="s">
        <v>481</v>
      </c>
      <c r="E3043" t="s">
        <v>63</v>
      </c>
      <c r="F3043" t="s">
        <v>54</v>
      </c>
      <c r="G3043" t="s">
        <v>64</v>
      </c>
      <c r="H3043" t="s">
        <v>65</v>
      </c>
      <c r="I3043" t="s">
        <v>74</v>
      </c>
      <c r="J3043" t="s">
        <v>75</v>
      </c>
      <c r="K3043" t="s">
        <v>49</v>
      </c>
      <c r="L3043" s="13">
        <v>11</v>
      </c>
      <c r="M3043" s="8">
        <v>6.8</v>
      </c>
      <c r="N3043">
        <v>29</v>
      </c>
      <c r="O3043" s="8">
        <v>319</v>
      </c>
      <c r="P3043" s="14">
        <v>5.0000000000000001E-3</v>
      </c>
      <c r="Q3043" s="8">
        <v>1.6</v>
      </c>
      <c r="R3043" s="8">
        <v>317.39999999999998</v>
      </c>
      <c r="S3043" s="8">
        <v>197.2</v>
      </c>
      <c r="T3043" s="8">
        <v>120.2</v>
      </c>
      <c r="U3043">
        <v>0</v>
      </c>
      <c r="V3043" s="8">
        <v>0</v>
      </c>
      <c r="W3043" s="8">
        <v>0</v>
      </c>
      <c r="X3043" s="8">
        <v>120.2</v>
      </c>
    </row>
    <row r="3044" spans="1:24" x14ac:dyDescent="0.25">
      <c r="A3044" t="s">
        <v>3370</v>
      </c>
      <c r="B3044" s="1">
        <v>45948</v>
      </c>
      <c r="C3044" t="s">
        <v>205</v>
      </c>
      <c r="D3044" t="s">
        <v>206</v>
      </c>
      <c r="E3044" t="s">
        <v>71</v>
      </c>
      <c r="F3044" t="s">
        <v>54</v>
      </c>
      <c r="G3044" t="s">
        <v>165</v>
      </c>
      <c r="H3044" t="s">
        <v>166</v>
      </c>
      <c r="I3044" t="s">
        <v>66</v>
      </c>
      <c r="J3044" t="s">
        <v>67</v>
      </c>
      <c r="K3044" t="s">
        <v>33</v>
      </c>
      <c r="L3044" s="13">
        <v>4.5</v>
      </c>
      <c r="M3044" s="8">
        <v>2.1</v>
      </c>
      <c r="N3044">
        <v>111</v>
      </c>
      <c r="O3044" s="8">
        <v>499.5</v>
      </c>
      <c r="P3044" s="14">
        <v>2.2100000000000002E-2</v>
      </c>
      <c r="Q3044" s="8">
        <v>11.04</v>
      </c>
      <c r="R3044" s="8">
        <v>488.46</v>
      </c>
      <c r="S3044" s="8">
        <v>233.1</v>
      </c>
      <c r="T3044" s="8">
        <v>255.36</v>
      </c>
      <c r="U3044">
        <v>0</v>
      </c>
      <c r="V3044" s="8">
        <v>0</v>
      </c>
      <c r="W3044" s="8">
        <v>0</v>
      </c>
      <c r="X3044" s="8">
        <v>255.36</v>
      </c>
    </row>
    <row r="3045" spans="1:24" x14ac:dyDescent="0.25">
      <c r="A3045" t="s">
        <v>3371</v>
      </c>
      <c r="B3045" s="1">
        <v>45464</v>
      </c>
      <c r="C3045" t="s">
        <v>584</v>
      </c>
      <c r="D3045" t="s">
        <v>585</v>
      </c>
      <c r="E3045" t="s">
        <v>27</v>
      </c>
      <c r="F3045" t="s">
        <v>37</v>
      </c>
      <c r="G3045" t="s">
        <v>38</v>
      </c>
      <c r="H3045" t="s">
        <v>39</v>
      </c>
      <c r="I3045" t="s">
        <v>99</v>
      </c>
      <c r="J3045" t="s">
        <v>100</v>
      </c>
      <c r="K3045" t="s">
        <v>49</v>
      </c>
      <c r="L3045" s="13">
        <v>3.8</v>
      </c>
      <c r="M3045" s="8">
        <v>2.6</v>
      </c>
      <c r="N3045">
        <v>1</v>
      </c>
      <c r="O3045" s="8">
        <v>3.8</v>
      </c>
      <c r="P3045" s="14">
        <v>1.5599999999999999E-2</v>
      </c>
      <c r="Q3045" s="8">
        <v>0.06</v>
      </c>
      <c r="R3045" s="8">
        <v>3.74</v>
      </c>
      <c r="S3045" s="8">
        <v>2.6</v>
      </c>
      <c r="T3045" s="8">
        <v>1.1399999999999999</v>
      </c>
      <c r="U3045">
        <v>0</v>
      </c>
      <c r="V3045" s="8">
        <v>0</v>
      </c>
      <c r="W3045" s="8">
        <v>0</v>
      </c>
      <c r="X3045" s="8">
        <v>1.1399999999999999</v>
      </c>
    </row>
    <row r="3046" spans="1:24" x14ac:dyDescent="0.25">
      <c r="A3046" t="s">
        <v>3372</v>
      </c>
      <c r="B3046" s="1">
        <v>45898</v>
      </c>
      <c r="C3046" t="s">
        <v>367</v>
      </c>
      <c r="D3046" t="s">
        <v>368</v>
      </c>
      <c r="E3046" t="s">
        <v>63</v>
      </c>
      <c r="F3046" t="s">
        <v>54</v>
      </c>
      <c r="G3046" t="s">
        <v>79</v>
      </c>
      <c r="H3046" t="s">
        <v>80</v>
      </c>
      <c r="I3046" t="s">
        <v>47</v>
      </c>
      <c r="J3046" t="s">
        <v>48</v>
      </c>
      <c r="K3046" t="s">
        <v>49</v>
      </c>
      <c r="L3046" s="13">
        <v>5</v>
      </c>
      <c r="M3046" s="8">
        <v>3.2</v>
      </c>
      <c r="N3046">
        <v>62</v>
      </c>
      <c r="O3046" s="8">
        <v>310</v>
      </c>
      <c r="P3046" s="14">
        <v>2.0999999999999999E-3</v>
      </c>
      <c r="Q3046" s="8">
        <v>0.65</v>
      </c>
      <c r="R3046" s="8">
        <v>309.35000000000002</v>
      </c>
      <c r="S3046" s="8">
        <v>198.4</v>
      </c>
      <c r="T3046" s="8">
        <v>110.95</v>
      </c>
      <c r="U3046">
        <v>0</v>
      </c>
      <c r="V3046" s="8">
        <v>0</v>
      </c>
      <c r="W3046" s="8">
        <v>0</v>
      </c>
      <c r="X3046" s="8">
        <v>110.95</v>
      </c>
    </row>
    <row r="3047" spans="1:24" x14ac:dyDescent="0.25">
      <c r="A3047" t="s">
        <v>3373</v>
      </c>
      <c r="B3047" s="1">
        <v>46256</v>
      </c>
      <c r="C3047" t="s">
        <v>205</v>
      </c>
      <c r="D3047" t="s">
        <v>206</v>
      </c>
      <c r="E3047" t="s">
        <v>71</v>
      </c>
      <c r="F3047" t="s">
        <v>54</v>
      </c>
      <c r="G3047" t="s">
        <v>72</v>
      </c>
      <c r="H3047" t="s">
        <v>73</v>
      </c>
      <c r="I3047" t="s">
        <v>122</v>
      </c>
      <c r="J3047" t="s">
        <v>123</v>
      </c>
      <c r="K3047" t="s">
        <v>59</v>
      </c>
      <c r="L3047" s="13">
        <v>5.5</v>
      </c>
      <c r="M3047" s="8">
        <v>3.8</v>
      </c>
      <c r="N3047">
        <v>27</v>
      </c>
      <c r="O3047" s="8">
        <v>148.5</v>
      </c>
      <c r="P3047" s="14">
        <v>3.2099999999999997E-2</v>
      </c>
      <c r="Q3047" s="8">
        <v>4.7699999999999996</v>
      </c>
      <c r="R3047" s="8">
        <v>143.72999999999999</v>
      </c>
      <c r="S3047" s="8">
        <v>102.6</v>
      </c>
      <c r="T3047" s="8">
        <v>41.13</v>
      </c>
      <c r="U3047">
        <v>0</v>
      </c>
      <c r="V3047" s="8">
        <v>0</v>
      </c>
      <c r="W3047" s="8">
        <v>0</v>
      </c>
      <c r="X3047" s="8">
        <v>41.13</v>
      </c>
    </row>
    <row r="3048" spans="1:24" x14ac:dyDescent="0.25">
      <c r="A3048" t="s">
        <v>3374</v>
      </c>
      <c r="B3048" s="1">
        <v>45886</v>
      </c>
      <c r="C3048" t="s">
        <v>472</v>
      </c>
      <c r="D3048" t="s">
        <v>473</v>
      </c>
      <c r="E3048" t="s">
        <v>71</v>
      </c>
      <c r="F3048" t="s">
        <v>54</v>
      </c>
      <c r="G3048" t="s">
        <v>72</v>
      </c>
      <c r="H3048" t="s">
        <v>73</v>
      </c>
      <c r="I3048" t="s">
        <v>144</v>
      </c>
      <c r="J3048" t="s">
        <v>145</v>
      </c>
      <c r="K3048" t="s">
        <v>33</v>
      </c>
      <c r="L3048" s="13">
        <v>12</v>
      </c>
      <c r="M3048" s="8">
        <v>6.5</v>
      </c>
      <c r="N3048">
        <v>97</v>
      </c>
      <c r="O3048" s="8">
        <v>1164</v>
      </c>
      <c r="P3048" s="14">
        <v>6.0400000000000002E-2</v>
      </c>
      <c r="Q3048" s="8">
        <v>70.31</v>
      </c>
      <c r="R3048" s="8">
        <v>1093.69</v>
      </c>
      <c r="S3048" s="8">
        <v>630.5</v>
      </c>
      <c r="T3048" s="8">
        <v>463.19</v>
      </c>
      <c r="U3048">
        <v>0</v>
      </c>
      <c r="V3048" s="8">
        <v>0</v>
      </c>
      <c r="W3048" s="8">
        <v>0</v>
      </c>
      <c r="X3048" s="8">
        <v>463.19</v>
      </c>
    </row>
    <row r="3049" spans="1:24" x14ac:dyDescent="0.25">
      <c r="A3049" t="s">
        <v>3375</v>
      </c>
      <c r="B3049" s="1">
        <v>45449</v>
      </c>
      <c r="C3049" t="s">
        <v>403</v>
      </c>
      <c r="D3049" t="s">
        <v>404</v>
      </c>
      <c r="E3049" t="s">
        <v>53</v>
      </c>
      <c r="F3049" t="s">
        <v>37</v>
      </c>
      <c r="G3049" t="s">
        <v>55</v>
      </c>
      <c r="H3049" t="s">
        <v>56</v>
      </c>
      <c r="I3049" t="s">
        <v>185</v>
      </c>
      <c r="J3049" t="s">
        <v>186</v>
      </c>
      <c r="K3049" t="s">
        <v>59</v>
      </c>
      <c r="L3049" s="13">
        <v>4.9000000000000004</v>
      </c>
      <c r="M3049" s="8">
        <v>3.1</v>
      </c>
      <c r="N3049">
        <v>18</v>
      </c>
      <c r="O3049" s="8">
        <v>88.2</v>
      </c>
      <c r="P3049" s="14">
        <v>2.3E-3</v>
      </c>
      <c r="Q3049" s="8">
        <v>0.2</v>
      </c>
      <c r="R3049" s="8">
        <v>88</v>
      </c>
      <c r="S3049" s="8">
        <v>55.8</v>
      </c>
      <c r="T3049" s="8">
        <v>32.200000000000003</v>
      </c>
      <c r="U3049">
        <v>1</v>
      </c>
      <c r="V3049" s="8">
        <v>4.8899999999999997</v>
      </c>
      <c r="W3049" s="8">
        <v>3.6</v>
      </c>
      <c r="X3049" s="8">
        <v>28.6</v>
      </c>
    </row>
    <row r="3050" spans="1:24" x14ac:dyDescent="0.25">
      <c r="A3050" t="s">
        <v>3376</v>
      </c>
      <c r="B3050" s="1">
        <v>45467</v>
      </c>
      <c r="C3050" t="s">
        <v>309</v>
      </c>
      <c r="D3050" t="s">
        <v>310</v>
      </c>
      <c r="E3050" t="s">
        <v>63</v>
      </c>
      <c r="F3050" t="s">
        <v>54</v>
      </c>
      <c r="G3050" t="s">
        <v>79</v>
      </c>
      <c r="H3050" t="s">
        <v>80</v>
      </c>
      <c r="I3050" t="s">
        <v>40</v>
      </c>
      <c r="J3050" t="s">
        <v>41</v>
      </c>
      <c r="K3050" t="s">
        <v>42</v>
      </c>
      <c r="L3050" s="13">
        <v>14.5</v>
      </c>
      <c r="M3050" s="8">
        <v>4.2</v>
      </c>
      <c r="N3050">
        <v>18</v>
      </c>
      <c r="O3050" s="8">
        <v>261</v>
      </c>
      <c r="P3050" s="14">
        <v>2.64E-2</v>
      </c>
      <c r="Q3050" s="8">
        <v>6.89</v>
      </c>
      <c r="R3050" s="8">
        <v>254.11</v>
      </c>
      <c r="S3050" s="8">
        <v>75.599999999999994</v>
      </c>
      <c r="T3050" s="8">
        <v>178.51</v>
      </c>
      <c r="U3050">
        <v>0</v>
      </c>
      <c r="V3050" s="8">
        <v>0</v>
      </c>
      <c r="W3050" s="8">
        <v>0</v>
      </c>
      <c r="X3050" s="8">
        <v>178.51</v>
      </c>
    </row>
    <row r="3051" spans="1:24" x14ac:dyDescent="0.25">
      <c r="A3051" t="s">
        <v>3377</v>
      </c>
      <c r="B3051" s="1">
        <v>45966</v>
      </c>
      <c r="C3051" t="s">
        <v>357</v>
      </c>
      <c r="D3051" t="s">
        <v>358</v>
      </c>
      <c r="E3051" t="s">
        <v>27</v>
      </c>
      <c r="F3051" t="s">
        <v>46</v>
      </c>
      <c r="G3051" t="s">
        <v>29</v>
      </c>
      <c r="H3051" t="s">
        <v>30</v>
      </c>
      <c r="I3051" t="s">
        <v>112</v>
      </c>
      <c r="J3051" t="s">
        <v>113</v>
      </c>
      <c r="K3051" t="s">
        <v>42</v>
      </c>
      <c r="L3051" s="13">
        <v>8.5</v>
      </c>
      <c r="M3051" s="8">
        <v>2.8</v>
      </c>
      <c r="N3051">
        <v>23</v>
      </c>
      <c r="O3051" s="8">
        <v>195.5</v>
      </c>
      <c r="P3051" s="14">
        <v>0.20799999999999999</v>
      </c>
      <c r="Q3051" s="8">
        <v>40.659999999999997</v>
      </c>
      <c r="R3051" s="8">
        <v>154.84</v>
      </c>
      <c r="S3051" s="8">
        <v>64.400000000000006</v>
      </c>
      <c r="T3051" s="8">
        <v>90.44</v>
      </c>
      <c r="U3051">
        <v>0</v>
      </c>
      <c r="V3051" s="8">
        <v>0</v>
      </c>
      <c r="W3051" s="8">
        <v>0</v>
      </c>
      <c r="X3051" s="8">
        <v>90.44</v>
      </c>
    </row>
    <row r="3052" spans="1:24" x14ac:dyDescent="0.25">
      <c r="A3052" t="s">
        <v>3378</v>
      </c>
      <c r="B3052" s="1">
        <v>45931</v>
      </c>
      <c r="C3052" t="s">
        <v>371</v>
      </c>
      <c r="D3052" t="s">
        <v>372</v>
      </c>
      <c r="E3052" t="s">
        <v>63</v>
      </c>
      <c r="F3052" t="s">
        <v>54</v>
      </c>
      <c r="G3052" t="s">
        <v>64</v>
      </c>
      <c r="H3052" t="s">
        <v>65</v>
      </c>
      <c r="I3052" t="s">
        <v>57</v>
      </c>
      <c r="J3052" t="s">
        <v>58</v>
      </c>
      <c r="K3052" t="s">
        <v>59</v>
      </c>
      <c r="L3052" s="13">
        <v>10.5</v>
      </c>
      <c r="M3052" s="8">
        <v>7.5</v>
      </c>
      <c r="N3052">
        <v>117</v>
      </c>
      <c r="O3052" s="8">
        <v>1228.5</v>
      </c>
      <c r="P3052" s="14">
        <v>8.3000000000000001E-3</v>
      </c>
      <c r="Q3052" s="8">
        <v>10.199999999999999</v>
      </c>
      <c r="R3052" s="8">
        <v>1218.3</v>
      </c>
      <c r="S3052" s="8">
        <v>877.5</v>
      </c>
      <c r="T3052" s="8">
        <v>340.8</v>
      </c>
      <c r="U3052">
        <v>0</v>
      </c>
      <c r="V3052" s="8">
        <v>0</v>
      </c>
      <c r="W3052" s="8">
        <v>0</v>
      </c>
      <c r="X3052" s="8">
        <v>340.8</v>
      </c>
    </row>
    <row r="3053" spans="1:24" x14ac:dyDescent="0.25">
      <c r="A3053" t="s">
        <v>3379</v>
      </c>
      <c r="B3053" s="1">
        <v>46029</v>
      </c>
      <c r="C3053" t="s">
        <v>291</v>
      </c>
      <c r="D3053" t="s">
        <v>292</v>
      </c>
      <c r="E3053" t="s">
        <v>150</v>
      </c>
      <c r="F3053" t="s">
        <v>54</v>
      </c>
      <c r="G3053" t="s">
        <v>151</v>
      </c>
      <c r="H3053" t="s">
        <v>152</v>
      </c>
      <c r="I3053" t="s">
        <v>127</v>
      </c>
      <c r="J3053" t="s">
        <v>128</v>
      </c>
      <c r="K3053" t="s">
        <v>33</v>
      </c>
      <c r="L3053" s="13">
        <v>7.2</v>
      </c>
      <c r="M3053" s="8">
        <v>3.6</v>
      </c>
      <c r="N3053">
        <v>55</v>
      </c>
      <c r="O3053" s="8">
        <v>396</v>
      </c>
      <c r="P3053" s="14">
        <v>1.2500000000000001E-2</v>
      </c>
      <c r="Q3053" s="8">
        <v>4.95</v>
      </c>
      <c r="R3053" s="8">
        <v>391.05</v>
      </c>
      <c r="S3053" s="8">
        <v>198</v>
      </c>
      <c r="T3053" s="8">
        <v>193.05</v>
      </c>
      <c r="U3053">
        <v>0</v>
      </c>
      <c r="V3053" s="8">
        <v>0</v>
      </c>
      <c r="W3053" s="8">
        <v>0</v>
      </c>
      <c r="X3053" s="8">
        <v>193.05</v>
      </c>
    </row>
    <row r="3054" spans="1:24" x14ac:dyDescent="0.25">
      <c r="A3054" t="s">
        <v>3380</v>
      </c>
      <c r="B3054" s="1">
        <v>46215</v>
      </c>
      <c r="C3054" t="s">
        <v>252</v>
      </c>
      <c r="D3054" t="s">
        <v>253</v>
      </c>
      <c r="E3054" t="s">
        <v>63</v>
      </c>
      <c r="F3054" t="s">
        <v>54</v>
      </c>
      <c r="G3054" t="s">
        <v>79</v>
      </c>
      <c r="H3054" t="s">
        <v>80</v>
      </c>
      <c r="I3054" t="s">
        <v>112</v>
      </c>
      <c r="J3054" t="s">
        <v>113</v>
      </c>
      <c r="K3054" t="s">
        <v>42</v>
      </c>
      <c r="L3054" s="13">
        <v>8.5</v>
      </c>
      <c r="M3054" s="8">
        <v>2.8</v>
      </c>
      <c r="N3054">
        <v>20</v>
      </c>
      <c r="O3054" s="8">
        <v>170</v>
      </c>
      <c r="P3054" s="14">
        <v>0.3901</v>
      </c>
      <c r="Q3054" s="8">
        <v>66.319999999999993</v>
      </c>
      <c r="R3054" s="8">
        <v>103.68</v>
      </c>
      <c r="S3054" s="8">
        <v>56</v>
      </c>
      <c r="T3054" s="8">
        <v>47.68</v>
      </c>
      <c r="U3054">
        <v>0</v>
      </c>
      <c r="V3054" s="8">
        <v>0</v>
      </c>
      <c r="W3054" s="8">
        <v>0</v>
      </c>
      <c r="X3054" s="8">
        <v>47.68</v>
      </c>
    </row>
    <row r="3055" spans="1:24" x14ac:dyDescent="0.25">
      <c r="A3055" t="s">
        <v>3381</v>
      </c>
      <c r="B3055" s="1">
        <v>45911</v>
      </c>
      <c r="C3055" t="s">
        <v>115</v>
      </c>
      <c r="D3055" t="s">
        <v>116</v>
      </c>
      <c r="E3055" t="s">
        <v>27</v>
      </c>
      <c r="F3055" t="s">
        <v>54</v>
      </c>
      <c r="G3055" t="s">
        <v>38</v>
      </c>
      <c r="H3055" t="s">
        <v>39</v>
      </c>
      <c r="I3055" t="s">
        <v>185</v>
      </c>
      <c r="J3055" t="s">
        <v>186</v>
      </c>
      <c r="K3055" t="s">
        <v>59</v>
      </c>
      <c r="L3055" s="13">
        <v>4.9000000000000004</v>
      </c>
      <c r="M3055" s="8">
        <v>3.1</v>
      </c>
      <c r="N3055">
        <v>13</v>
      </c>
      <c r="O3055" s="8">
        <v>63.7</v>
      </c>
      <c r="P3055" s="14">
        <v>9.7000000000000003E-3</v>
      </c>
      <c r="Q3055" s="8">
        <v>0.62</v>
      </c>
      <c r="R3055" s="8">
        <v>63.08</v>
      </c>
      <c r="S3055" s="8">
        <v>40.299999999999997</v>
      </c>
      <c r="T3055" s="8">
        <v>22.78</v>
      </c>
      <c r="U3055">
        <v>0</v>
      </c>
      <c r="V3055" s="8">
        <v>0</v>
      </c>
      <c r="W3055" s="8">
        <v>0</v>
      </c>
      <c r="X3055" s="8">
        <v>22.78</v>
      </c>
    </row>
    <row r="3056" spans="1:24" x14ac:dyDescent="0.25">
      <c r="A3056" t="s">
        <v>3382</v>
      </c>
      <c r="B3056" s="1">
        <v>45637</v>
      </c>
      <c r="C3056" t="s">
        <v>77</v>
      </c>
      <c r="D3056" t="s">
        <v>78</v>
      </c>
      <c r="E3056" t="s">
        <v>63</v>
      </c>
      <c r="F3056" t="s">
        <v>37</v>
      </c>
      <c r="G3056" t="s">
        <v>79</v>
      </c>
      <c r="H3056" t="s">
        <v>80</v>
      </c>
      <c r="I3056" t="s">
        <v>47</v>
      </c>
      <c r="J3056" t="s">
        <v>48</v>
      </c>
      <c r="K3056" t="s">
        <v>49</v>
      </c>
      <c r="L3056" s="13">
        <v>5</v>
      </c>
      <c r="M3056" s="8">
        <v>3.2</v>
      </c>
      <c r="N3056">
        <v>3</v>
      </c>
      <c r="O3056" s="8">
        <v>15</v>
      </c>
      <c r="P3056" s="14">
        <v>3.7999999999999999E-2</v>
      </c>
      <c r="Q3056" s="8">
        <v>0.56999999999999995</v>
      </c>
      <c r="R3056" s="8">
        <v>14.43</v>
      </c>
      <c r="S3056" s="8">
        <v>9.6</v>
      </c>
      <c r="T3056" s="8">
        <v>4.83</v>
      </c>
      <c r="U3056">
        <v>0</v>
      </c>
      <c r="V3056" s="8">
        <v>0</v>
      </c>
      <c r="W3056" s="8">
        <v>0</v>
      </c>
      <c r="X3056" s="8">
        <v>4.83</v>
      </c>
    </row>
    <row r="3057" spans="1:24" x14ac:dyDescent="0.25">
      <c r="A3057" t="s">
        <v>3383</v>
      </c>
      <c r="B3057" s="1">
        <v>46154</v>
      </c>
      <c r="C3057" t="s">
        <v>136</v>
      </c>
      <c r="D3057" t="s">
        <v>137</v>
      </c>
      <c r="E3057" t="s">
        <v>71</v>
      </c>
      <c r="F3057" t="s">
        <v>54</v>
      </c>
      <c r="G3057" t="s">
        <v>165</v>
      </c>
      <c r="H3057" t="s">
        <v>166</v>
      </c>
      <c r="I3057" t="s">
        <v>144</v>
      </c>
      <c r="J3057" t="s">
        <v>145</v>
      </c>
      <c r="K3057" t="s">
        <v>33</v>
      </c>
      <c r="L3057" s="13">
        <v>12</v>
      </c>
      <c r="M3057" s="8">
        <v>6.5</v>
      </c>
      <c r="N3057">
        <v>81</v>
      </c>
      <c r="O3057" s="8">
        <v>972</v>
      </c>
      <c r="P3057" s="14">
        <v>3.0000000000000001E-3</v>
      </c>
      <c r="Q3057" s="8">
        <v>2.92</v>
      </c>
      <c r="R3057" s="8">
        <v>969.08</v>
      </c>
      <c r="S3057" s="8">
        <v>526.5</v>
      </c>
      <c r="T3057" s="8">
        <v>442.58</v>
      </c>
      <c r="U3057">
        <v>0</v>
      </c>
      <c r="V3057" s="8">
        <v>0</v>
      </c>
      <c r="W3057" s="8">
        <v>0</v>
      </c>
      <c r="X3057" s="8">
        <v>442.58</v>
      </c>
    </row>
    <row r="3058" spans="1:24" x14ac:dyDescent="0.25">
      <c r="A3058" t="s">
        <v>3384</v>
      </c>
      <c r="B3058" s="1">
        <v>46238</v>
      </c>
      <c r="C3058" t="s">
        <v>77</v>
      </c>
      <c r="D3058" t="s">
        <v>78</v>
      </c>
      <c r="E3058" t="s">
        <v>63</v>
      </c>
      <c r="F3058" t="s">
        <v>37</v>
      </c>
      <c r="G3058" t="s">
        <v>64</v>
      </c>
      <c r="H3058" t="s">
        <v>65</v>
      </c>
      <c r="I3058" t="s">
        <v>66</v>
      </c>
      <c r="J3058" t="s">
        <v>67</v>
      </c>
      <c r="K3058" t="s">
        <v>33</v>
      </c>
      <c r="L3058" s="13">
        <v>4.5</v>
      </c>
      <c r="M3058" s="8">
        <v>2.1</v>
      </c>
      <c r="N3058">
        <v>30</v>
      </c>
      <c r="O3058" s="8">
        <v>135</v>
      </c>
      <c r="P3058" s="14">
        <v>2.23E-2</v>
      </c>
      <c r="Q3058" s="8">
        <v>3.01</v>
      </c>
      <c r="R3058" s="8">
        <v>131.99</v>
      </c>
      <c r="S3058" s="8">
        <v>63</v>
      </c>
      <c r="T3058" s="8">
        <v>68.989999999999995</v>
      </c>
      <c r="U3058">
        <v>0</v>
      </c>
      <c r="V3058" s="8">
        <v>0</v>
      </c>
      <c r="W3058" s="8">
        <v>0</v>
      </c>
      <c r="X3058" s="8">
        <v>68.989999999999995</v>
      </c>
    </row>
    <row r="3059" spans="1:24" x14ac:dyDescent="0.25">
      <c r="A3059" t="s">
        <v>3385</v>
      </c>
      <c r="B3059" s="1">
        <v>45869</v>
      </c>
      <c r="C3059" t="s">
        <v>667</v>
      </c>
      <c r="D3059" t="s">
        <v>668</v>
      </c>
      <c r="E3059" t="s">
        <v>63</v>
      </c>
      <c r="F3059" t="s">
        <v>54</v>
      </c>
      <c r="G3059" t="s">
        <v>79</v>
      </c>
      <c r="H3059" t="s">
        <v>80</v>
      </c>
      <c r="I3059" t="s">
        <v>156</v>
      </c>
      <c r="J3059" t="s">
        <v>157</v>
      </c>
      <c r="K3059" t="s">
        <v>42</v>
      </c>
      <c r="L3059" s="13">
        <v>6.2</v>
      </c>
      <c r="M3059" s="8">
        <v>1.9</v>
      </c>
      <c r="N3059">
        <v>85</v>
      </c>
      <c r="O3059" s="8">
        <v>527</v>
      </c>
      <c r="P3059" s="14">
        <v>8.0000000000000004E-4</v>
      </c>
      <c r="Q3059" s="8">
        <v>0.42</v>
      </c>
      <c r="R3059" s="8">
        <v>526.58000000000004</v>
      </c>
      <c r="S3059" s="8">
        <v>161.5</v>
      </c>
      <c r="T3059" s="8">
        <v>365.08</v>
      </c>
      <c r="U3059">
        <v>0</v>
      </c>
      <c r="V3059" s="8">
        <v>0</v>
      </c>
      <c r="W3059" s="8">
        <v>0</v>
      </c>
      <c r="X3059" s="8">
        <v>365.08</v>
      </c>
    </row>
    <row r="3060" spans="1:24" x14ac:dyDescent="0.25">
      <c r="A3060" t="s">
        <v>3386</v>
      </c>
      <c r="B3060" s="1">
        <v>45334</v>
      </c>
      <c r="C3060" t="s">
        <v>567</v>
      </c>
      <c r="D3060" t="s">
        <v>568</v>
      </c>
      <c r="E3060" t="s">
        <v>27</v>
      </c>
      <c r="F3060" t="s">
        <v>37</v>
      </c>
      <c r="G3060" t="s">
        <v>29</v>
      </c>
      <c r="H3060" t="s">
        <v>30</v>
      </c>
      <c r="I3060" t="s">
        <v>104</v>
      </c>
      <c r="J3060" t="s">
        <v>105</v>
      </c>
      <c r="K3060" t="s">
        <v>49</v>
      </c>
      <c r="L3060" s="13">
        <v>4.2</v>
      </c>
      <c r="M3060" s="8">
        <v>2.8</v>
      </c>
      <c r="N3060">
        <v>86</v>
      </c>
      <c r="O3060" s="8">
        <v>361.2</v>
      </c>
      <c r="P3060" s="14">
        <v>1.3299999999999999E-2</v>
      </c>
      <c r="Q3060" s="8">
        <v>4.8</v>
      </c>
      <c r="R3060" s="8">
        <v>356.4</v>
      </c>
      <c r="S3060" s="8">
        <v>240.8</v>
      </c>
      <c r="T3060" s="8">
        <v>115.6</v>
      </c>
      <c r="U3060">
        <v>0</v>
      </c>
      <c r="V3060" s="8">
        <v>0</v>
      </c>
      <c r="W3060" s="8">
        <v>0</v>
      </c>
      <c r="X3060" s="8">
        <v>115.6</v>
      </c>
    </row>
    <row r="3061" spans="1:24" x14ac:dyDescent="0.25">
      <c r="A3061" t="s">
        <v>3387</v>
      </c>
      <c r="B3061" s="1">
        <v>46137</v>
      </c>
      <c r="C3061" t="s">
        <v>378</v>
      </c>
      <c r="D3061" t="s">
        <v>379</v>
      </c>
      <c r="E3061" t="s">
        <v>71</v>
      </c>
      <c r="F3061" t="s">
        <v>54</v>
      </c>
      <c r="G3061" t="s">
        <v>165</v>
      </c>
      <c r="H3061" t="s">
        <v>166</v>
      </c>
      <c r="I3061" t="s">
        <v>130</v>
      </c>
      <c r="J3061" t="s">
        <v>131</v>
      </c>
      <c r="K3061" t="s">
        <v>42</v>
      </c>
      <c r="L3061" s="13">
        <v>4.8</v>
      </c>
      <c r="M3061" s="8">
        <v>1.4</v>
      </c>
      <c r="N3061">
        <v>300</v>
      </c>
      <c r="O3061" s="8">
        <v>1440</v>
      </c>
      <c r="P3061" s="14">
        <v>9.7000000000000003E-3</v>
      </c>
      <c r="Q3061" s="8">
        <v>13.97</v>
      </c>
      <c r="R3061" s="8">
        <v>1426.03</v>
      </c>
      <c r="S3061" s="8">
        <v>420</v>
      </c>
      <c r="T3061" s="8">
        <v>1006.03</v>
      </c>
      <c r="U3061">
        <v>0</v>
      </c>
      <c r="V3061" s="8">
        <v>0</v>
      </c>
      <c r="W3061" s="8">
        <v>0</v>
      </c>
      <c r="X3061" s="8">
        <v>1006.03</v>
      </c>
    </row>
    <row r="3062" spans="1:24" x14ac:dyDescent="0.25">
      <c r="A3062" t="s">
        <v>3388</v>
      </c>
      <c r="B3062" s="1">
        <v>46176</v>
      </c>
      <c r="C3062" t="s">
        <v>162</v>
      </c>
      <c r="D3062" t="s">
        <v>163</v>
      </c>
      <c r="E3062" t="s">
        <v>150</v>
      </c>
      <c r="F3062" t="s">
        <v>89</v>
      </c>
      <c r="G3062" t="s">
        <v>151</v>
      </c>
      <c r="H3062" t="s">
        <v>152</v>
      </c>
      <c r="I3062" t="s">
        <v>47</v>
      </c>
      <c r="J3062" t="s">
        <v>48</v>
      </c>
      <c r="K3062" t="s">
        <v>49</v>
      </c>
      <c r="L3062" s="13">
        <v>5</v>
      </c>
      <c r="M3062" s="8">
        <v>3.2</v>
      </c>
      <c r="N3062">
        <v>94</v>
      </c>
      <c r="O3062" s="8">
        <v>470</v>
      </c>
      <c r="P3062" s="14">
        <v>3.85E-2</v>
      </c>
      <c r="Q3062" s="8">
        <v>18.100000000000001</v>
      </c>
      <c r="R3062" s="8">
        <v>451.9</v>
      </c>
      <c r="S3062" s="8">
        <v>300.8</v>
      </c>
      <c r="T3062" s="8">
        <v>151.1</v>
      </c>
      <c r="U3062">
        <v>0</v>
      </c>
      <c r="V3062" s="8">
        <v>0</v>
      </c>
      <c r="W3062" s="8">
        <v>0</v>
      </c>
      <c r="X3062" s="8">
        <v>151.1</v>
      </c>
    </row>
    <row r="3063" spans="1:24" x14ac:dyDescent="0.25">
      <c r="A3063" t="s">
        <v>3389</v>
      </c>
      <c r="B3063" s="1">
        <v>45321</v>
      </c>
      <c r="C3063" t="s">
        <v>318</v>
      </c>
      <c r="D3063" t="s">
        <v>319</v>
      </c>
      <c r="E3063" t="s">
        <v>27</v>
      </c>
      <c r="F3063" t="s">
        <v>37</v>
      </c>
      <c r="G3063" t="s">
        <v>38</v>
      </c>
      <c r="H3063" t="s">
        <v>39</v>
      </c>
      <c r="I3063" t="s">
        <v>47</v>
      </c>
      <c r="J3063" t="s">
        <v>48</v>
      </c>
      <c r="K3063" t="s">
        <v>49</v>
      </c>
      <c r="L3063" s="13">
        <v>5</v>
      </c>
      <c r="M3063" s="8">
        <v>3.2</v>
      </c>
      <c r="N3063">
        <v>7</v>
      </c>
      <c r="O3063" s="8">
        <v>35</v>
      </c>
      <c r="P3063" s="14">
        <v>7.9000000000000008E-3</v>
      </c>
      <c r="Q3063" s="8">
        <v>0.28000000000000003</v>
      </c>
      <c r="R3063" s="8">
        <v>34.72</v>
      </c>
      <c r="S3063" s="8">
        <v>22.4</v>
      </c>
      <c r="T3063" s="8">
        <v>12.32</v>
      </c>
      <c r="U3063">
        <v>0</v>
      </c>
      <c r="V3063" s="8">
        <v>0</v>
      </c>
      <c r="W3063" s="8">
        <v>0</v>
      </c>
      <c r="X3063" s="8">
        <v>12.32</v>
      </c>
    </row>
    <row r="3064" spans="1:24" x14ac:dyDescent="0.25">
      <c r="A3064" t="s">
        <v>3390</v>
      </c>
      <c r="B3064" s="1">
        <v>45375</v>
      </c>
      <c r="C3064" t="s">
        <v>350</v>
      </c>
      <c r="D3064" t="s">
        <v>351</v>
      </c>
      <c r="E3064" t="s">
        <v>63</v>
      </c>
      <c r="F3064" t="s">
        <v>89</v>
      </c>
      <c r="G3064" t="s">
        <v>79</v>
      </c>
      <c r="H3064" t="s">
        <v>80</v>
      </c>
      <c r="I3064" t="s">
        <v>66</v>
      </c>
      <c r="J3064" t="s">
        <v>67</v>
      </c>
      <c r="K3064" t="s">
        <v>33</v>
      </c>
      <c r="L3064" s="13">
        <v>4.5</v>
      </c>
      <c r="M3064" s="8">
        <v>2.1</v>
      </c>
      <c r="N3064">
        <v>138</v>
      </c>
      <c r="O3064" s="8">
        <v>621</v>
      </c>
      <c r="P3064" s="14">
        <v>4.5900000000000003E-2</v>
      </c>
      <c r="Q3064" s="8">
        <v>28.5</v>
      </c>
      <c r="R3064" s="8">
        <v>592.5</v>
      </c>
      <c r="S3064" s="8">
        <v>289.8</v>
      </c>
      <c r="T3064" s="8">
        <v>302.7</v>
      </c>
      <c r="U3064">
        <v>0</v>
      </c>
      <c r="V3064" s="8">
        <v>0</v>
      </c>
      <c r="W3064" s="8">
        <v>0</v>
      </c>
      <c r="X3064" s="8">
        <v>302.7</v>
      </c>
    </row>
    <row r="3065" spans="1:24" x14ac:dyDescent="0.25">
      <c r="A3065" t="s">
        <v>3391</v>
      </c>
      <c r="B3065" s="1">
        <v>45338</v>
      </c>
      <c r="C3065" t="s">
        <v>205</v>
      </c>
      <c r="D3065" t="s">
        <v>206</v>
      </c>
      <c r="E3065" t="s">
        <v>71</v>
      </c>
      <c r="F3065" t="s">
        <v>54</v>
      </c>
      <c r="G3065" t="s">
        <v>72</v>
      </c>
      <c r="H3065" t="s">
        <v>73</v>
      </c>
      <c r="I3065" t="s">
        <v>57</v>
      </c>
      <c r="J3065" t="s">
        <v>58</v>
      </c>
      <c r="K3065" t="s">
        <v>59</v>
      </c>
      <c r="L3065" s="13">
        <v>10.5</v>
      </c>
      <c r="M3065" s="8">
        <v>7.5</v>
      </c>
      <c r="N3065">
        <v>19</v>
      </c>
      <c r="O3065" s="8">
        <v>199.5</v>
      </c>
      <c r="P3065" s="14">
        <v>3.0000000000000001E-3</v>
      </c>
      <c r="Q3065" s="8">
        <v>0.6</v>
      </c>
      <c r="R3065" s="8">
        <v>198.9</v>
      </c>
      <c r="S3065" s="8">
        <v>142.5</v>
      </c>
      <c r="T3065" s="8">
        <v>56.4</v>
      </c>
      <c r="U3065">
        <v>0</v>
      </c>
      <c r="V3065" s="8">
        <v>0</v>
      </c>
      <c r="W3065" s="8">
        <v>0</v>
      </c>
      <c r="X3065" s="8">
        <v>56.4</v>
      </c>
    </row>
    <row r="3066" spans="1:24" x14ac:dyDescent="0.25">
      <c r="A3066" t="s">
        <v>3392</v>
      </c>
      <c r="B3066" s="1">
        <v>46263</v>
      </c>
      <c r="C3066" t="s">
        <v>159</v>
      </c>
      <c r="D3066" t="s">
        <v>160</v>
      </c>
      <c r="E3066" t="s">
        <v>27</v>
      </c>
      <c r="F3066" t="s">
        <v>37</v>
      </c>
      <c r="G3066" t="s">
        <v>38</v>
      </c>
      <c r="H3066" t="s">
        <v>39</v>
      </c>
      <c r="I3066" t="s">
        <v>47</v>
      </c>
      <c r="J3066" t="s">
        <v>48</v>
      </c>
      <c r="K3066" t="s">
        <v>49</v>
      </c>
      <c r="L3066" s="13">
        <v>5</v>
      </c>
      <c r="M3066" s="8">
        <v>3.2</v>
      </c>
      <c r="N3066">
        <v>48</v>
      </c>
      <c r="O3066" s="8">
        <v>240</v>
      </c>
      <c r="P3066" s="14">
        <v>0.39900000000000002</v>
      </c>
      <c r="Q3066" s="8">
        <v>95.76</v>
      </c>
      <c r="R3066" s="8">
        <v>144.24</v>
      </c>
      <c r="S3066" s="8">
        <v>153.6</v>
      </c>
      <c r="T3066" s="8">
        <v>-9.36</v>
      </c>
      <c r="U3066">
        <v>0</v>
      </c>
      <c r="V3066" s="8">
        <v>0</v>
      </c>
      <c r="W3066" s="8">
        <v>0</v>
      </c>
      <c r="X3066" s="8">
        <v>-9.36</v>
      </c>
    </row>
    <row r="3067" spans="1:24" x14ac:dyDescent="0.25">
      <c r="A3067" t="s">
        <v>3393</v>
      </c>
      <c r="B3067" s="1">
        <v>45948</v>
      </c>
      <c r="C3067" t="s">
        <v>205</v>
      </c>
      <c r="D3067" t="s">
        <v>206</v>
      </c>
      <c r="E3067" t="s">
        <v>71</v>
      </c>
      <c r="F3067" t="s">
        <v>54</v>
      </c>
      <c r="G3067" t="s">
        <v>165</v>
      </c>
      <c r="H3067" t="s">
        <v>166</v>
      </c>
      <c r="I3067" t="s">
        <v>84</v>
      </c>
      <c r="J3067" t="s">
        <v>85</v>
      </c>
      <c r="K3067" t="s">
        <v>42</v>
      </c>
      <c r="L3067" s="13">
        <v>9.9</v>
      </c>
      <c r="M3067" s="8">
        <v>3.1</v>
      </c>
      <c r="N3067">
        <v>23</v>
      </c>
      <c r="O3067" s="8">
        <v>227.7</v>
      </c>
      <c r="P3067" s="14">
        <v>1.0800000000000001E-2</v>
      </c>
      <c r="Q3067" s="8">
        <v>2.46</v>
      </c>
      <c r="R3067" s="8">
        <v>225.24</v>
      </c>
      <c r="S3067" s="8">
        <v>71.3</v>
      </c>
      <c r="T3067" s="8">
        <v>153.94</v>
      </c>
      <c r="U3067">
        <v>0</v>
      </c>
      <c r="V3067" s="8">
        <v>0</v>
      </c>
      <c r="W3067" s="8">
        <v>0</v>
      </c>
      <c r="X3067" s="8">
        <v>153.94</v>
      </c>
    </row>
    <row r="3068" spans="1:24" x14ac:dyDescent="0.25">
      <c r="A3068" t="s">
        <v>3394</v>
      </c>
      <c r="B3068" s="1">
        <v>46081</v>
      </c>
      <c r="C3068" t="s">
        <v>325</v>
      </c>
      <c r="D3068" t="s">
        <v>326</v>
      </c>
      <c r="E3068" t="s">
        <v>27</v>
      </c>
      <c r="F3068" t="s">
        <v>37</v>
      </c>
      <c r="G3068" t="s">
        <v>38</v>
      </c>
      <c r="H3068" t="s">
        <v>39</v>
      </c>
      <c r="I3068" t="s">
        <v>47</v>
      </c>
      <c r="J3068" t="s">
        <v>48</v>
      </c>
      <c r="K3068" t="s">
        <v>49</v>
      </c>
      <c r="L3068" s="13">
        <v>5</v>
      </c>
      <c r="M3068" s="8">
        <v>3.2</v>
      </c>
      <c r="N3068">
        <v>25</v>
      </c>
      <c r="O3068" s="8">
        <v>125</v>
      </c>
      <c r="P3068" s="14">
        <v>3.5000000000000001E-3</v>
      </c>
      <c r="Q3068" s="8">
        <v>0.44</v>
      </c>
      <c r="R3068" s="8">
        <v>124.56</v>
      </c>
      <c r="S3068" s="8">
        <v>80</v>
      </c>
      <c r="T3068" s="8">
        <v>44.56</v>
      </c>
      <c r="U3068">
        <v>0</v>
      </c>
      <c r="V3068" s="8">
        <v>0</v>
      </c>
      <c r="W3068" s="8">
        <v>0</v>
      </c>
      <c r="X3068" s="8">
        <v>44.56</v>
      </c>
    </row>
    <row r="3069" spans="1:24" x14ac:dyDescent="0.25">
      <c r="A3069" t="s">
        <v>3395</v>
      </c>
      <c r="B3069" s="1">
        <v>45882</v>
      </c>
      <c r="C3069" t="s">
        <v>120</v>
      </c>
      <c r="D3069" t="s">
        <v>121</v>
      </c>
      <c r="E3069" t="s">
        <v>63</v>
      </c>
      <c r="F3069" t="s">
        <v>89</v>
      </c>
      <c r="G3069" t="s">
        <v>64</v>
      </c>
      <c r="H3069" t="s">
        <v>65</v>
      </c>
      <c r="I3069" t="s">
        <v>185</v>
      </c>
      <c r="J3069" t="s">
        <v>186</v>
      </c>
      <c r="K3069" t="s">
        <v>59</v>
      </c>
      <c r="L3069" s="13">
        <v>4.9000000000000004</v>
      </c>
      <c r="M3069" s="8">
        <v>3.1</v>
      </c>
      <c r="N3069">
        <v>189</v>
      </c>
      <c r="O3069" s="8">
        <v>926.1</v>
      </c>
      <c r="P3069" s="14">
        <v>0.17199999999999999</v>
      </c>
      <c r="Q3069" s="8">
        <v>159.29</v>
      </c>
      <c r="R3069" s="8">
        <v>766.81</v>
      </c>
      <c r="S3069" s="8">
        <v>585.9</v>
      </c>
      <c r="T3069" s="8">
        <v>180.91</v>
      </c>
      <c r="U3069">
        <v>0</v>
      </c>
      <c r="V3069" s="8">
        <v>0</v>
      </c>
      <c r="W3069" s="8">
        <v>0</v>
      </c>
      <c r="X3069" s="8">
        <v>180.91</v>
      </c>
    </row>
    <row r="3070" spans="1:24" x14ac:dyDescent="0.25">
      <c r="A3070" t="s">
        <v>3396</v>
      </c>
      <c r="B3070" s="1">
        <v>45563</v>
      </c>
      <c r="C3070" t="s">
        <v>148</v>
      </c>
      <c r="D3070" t="s">
        <v>149</v>
      </c>
      <c r="E3070" t="s">
        <v>150</v>
      </c>
      <c r="F3070" t="s">
        <v>37</v>
      </c>
      <c r="G3070" t="s">
        <v>151</v>
      </c>
      <c r="H3070" t="s">
        <v>152</v>
      </c>
      <c r="I3070" t="s">
        <v>31</v>
      </c>
      <c r="J3070" t="s">
        <v>32</v>
      </c>
      <c r="K3070" t="s">
        <v>33</v>
      </c>
      <c r="L3070" s="13">
        <v>5.8</v>
      </c>
      <c r="M3070" s="8">
        <v>2.7</v>
      </c>
      <c r="N3070">
        <v>23</v>
      </c>
      <c r="O3070" s="8">
        <v>133.4</v>
      </c>
      <c r="P3070" s="14">
        <v>1.1299999999999999E-2</v>
      </c>
      <c r="Q3070" s="8">
        <v>1.51</v>
      </c>
      <c r="R3070" s="8">
        <v>131.88999999999999</v>
      </c>
      <c r="S3070" s="8">
        <v>62.1</v>
      </c>
      <c r="T3070" s="8">
        <v>69.790000000000006</v>
      </c>
      <c r="U3070">
        <v>0</v>
      </c>
      <c r="V3070" s="8">
        <v>0</v>
      </c>
      <c r="W3070" s="8">
        <v>0</v>
      </c>
      <c r="X3070" s="8">
        <v>69.790000000000006</v>
      </c>
    </row>
    <row r="3071" spans="1:24" x14ac:dyDescent="0.25">
      <c r="A3071" t="s">
        <v>3397</v>
      </c>
      <c r="B3071" s="1">
        <v>45958</v>
      </c>
      <c r="C3071" t="s">
        <v>394</v>
      </c>
      <c r="D3071" t="s">
        <v>395</v>
      </c>
      <c r="E3071" t="s">
        <v>71</v>
      </c>
      <c r="F3071" t="s">
        <v>37</v>
      </c>
      <c r="G3071" t="s">
        <v>165</v>
      </c>
      <c r="H3071" t="s">
        <v>166</v>
      </c>
      <c r="I3071" t="s">
        <v>57</v>
      </c>
      <c r="J3071" t="s">
        <v>58</v>
      </c>
      <c r="K3071" t="s">
        <v>59</v>
      </c>
      <c r="L3071" s="13">
        <v>10.5</v>
      </c>
      <c r="M3071" s="8">
        <v>7.5</v>
      </c>
      <c r="N3071">
        <v>17</v>
      </c>
      <c r="O3071" s="8">
        <v>178.5</v>
      </c>
      <c r="P3071" s="14">
        <v>1.04E-2</v>
      </c>
      <c r="Q3071" s="8">
        <v>1.86</v>
      </c>
      <c r="R3071" s="8">
        <v>176.64</v>
      </c>
      <c r="S3071" s="8">
        <v>127.5</v>
      </c>
      <c r="T3071" s="8">
        <v>49.14</v>
      </c>
      <c r="U3071">
        <v>0</v>
      </c>
      <c r="V3071" s="8">
        <v>0</v>
      </c>
      <c r="W3071" s="8">
        <v>0</v>
      </c>
      <c r="X3071" s="8">
        <v>49.14</v>
      </c>
    </row>
    <row r="3072" spans="1:24" x14ac:dyDescent="0.25">
      <c r="A3072" t="s">
        <v>3398</v>
      </c>
      <c r="B3072" s="1">
        <v>45507</v>
      </c>
      <c r="C3072" t="s">
        <v>142</v>
      </c>
      <c r="D3072" t="s">
        <v>143</v>
      </c>
      <c r="E3072" t="s">
        <v>71</v>
      </c>
      <c r="F3072" t="s">
        <v>37</v>
      </c>
      <c r="G3072" t="s">
        <v>72</v>
      </c>
      <c r="H3072" t="s">
        <v>73</v>
      </c>
      <c r="I3072" t="s">
        <v>99</v>
      </c>
      <c r="J3072" t="s">
        <v>100</v>
      </c>
      <c r="K3072" t="s">
        <v>49</v>
      </c>
      <c r="L3072" s="13">
        <v>3.8</v>
      </c>
      <c r="M3072" s="8">
        <v>2.6</v>
      </c>
      <c r="N3072">
        <v>4</v>
      </c>
      <c r="O3072" s="8">
        <v>15.2</v>
      </c>
      <c r="P3072" s="14">
        <v>0</v>
      </c>
      <c r="Q3072" s="8">
        <v>0</v>
      </c>
      <c r="R3072" s="8">
        <v>15.2</v>
      </c>
      <c r="S3072" s="8">
        <v>10.4</v>
      </c>
      <c r="T3072" s="8">
        <v>4.8</v>
      </c>
      <c r="U3072">
        <v>0</v>
      </c>
      <c r="V3072" s="8">
        <v>0</v>
      </c>
      <c r="W3072" s="8">
        <v>0</v>
      </c>
      <c r="X3072" s="8">
        <v>4.8</v>
      </c>
    </row>
    <row r="3073" spans="1:24" x14ac:dyDescent="0.25">
      <c r="A3073" t="s">
        <v>3399</v>
      </c>
      <c r="B3073" s="1">
        <v>46077</v>
      </c>
      <c r="C3073" t="s">
        <v>642</v>
      </c>
      <c r="D3073" t="s">
        <v>643</v>
      </c>
      <c r="E3073" t="s">
        <v>71</v>
      </c>
      <c r="F3073" t="s">
        <v>54</v>
      </c>
      <c r="G3073" t="s">
        <v>72</v>
      </c>
      <c r="H3073" t="s">
        <v>73</v>
      </c>
      <c r="I3073" t="s">
        <v>66</v>
      </c>
      <c r="J3073" t="s">
        <v>67</v>
      </c>
      <c r="K3073" t="s">
        <v>33</v>
      </c>
      <c r="L3073" s="13">
        <v>4.5</v>
      </c>
      <c r="M3073" s="8">
        <v>2.1</v>
      </c>
      <c r="N3073">
        <v>40</v>
      </c>
      <c r="O3073" s="8">
        <v>180</v>
      </c>
      <c r="P3073" s="14">
        <v>6.4899999999999999E-2</v>
      </c>
      <c r="Q3073" s="8">
        <v>11.68</v>
      </c>
      <c r="R3073" s="8">
        <v>168.32</v>
      </c>
      <c r="S3073" s="8">
        <v>84</v>
      </c>
      <c r="T3073" s="8">
        <v>84.32</v>
      </c>
      <c r="U3073">
        <v>0</v>
      </c>
      <c r="V3073" s="8">
        <v>0</v>
      </c>
      <c r="W3073" s="8">
        <v>0</v>
      </c>
      <c r="X3073" s="8">
        <v>84.32</v>
      </c>
    </row>
    <row r="3074" spans="1:24" x14ac:dyDescent="0.25">
      <c r="A3074" t="s">
        <v>3400</v>
      </c>
      <c r="B3074" s="1">
        <v>45877</v>
      </c>
      <c r="C3074" t="s">
        <v>403</v>
      </c>
      <c r="D3074" t="s">
        <v>404</v>
      </c>
      <c r="E3074" t="s">
        <v>53</v>
      </c>
      <c r="F3074" t="s">
        <v>37</v>
      </c>
      <c r="G3074" t="s">
        <v>55</v>
      </c>
      <c r="H3074" t="s">
        <v>56</v>
      </c>
      <c r="I3074" t="s">
        <v>40</v>
      </c>
      <c r="J3074" t="s">
        <v>41</v>
      </c>
      <c r="K3074" t="s">
        <v>42</v>
      </c>
      <c r="L3074" s="13">
        <v>14.5</v>
      </c>
      <c r="M3074" s="8">
        <v>4.2</v>
      </c>
      <c r="N3074">
        <v>50</v>
      </c>
      <c r="O3074" s="8">
        <v>725</v>
      </c>
      <c r="P3074" s="14">
        <v>1.4500000000000001E-2</v>
      </c>
      <c r="Q3074" s="8">
        <v>10.51</v>
      </c>
      <c r="R3074" s="8">
        <v>714.49</v>
      </c>
      <c r="S3074" s="8">
        <v>210</v>
      </c>
      <c r="T3074" s="8">
        <v>504.49</v>
      </c>
      <c r="U3074">
        <v>0</v>
      </c>
      <c r="V3074" s="8">
        <v>0</v>
      </c>
      <c r="W3074" s="8">
        <v>0</v>
      </c>
      <c r="X3074" s="8">
        <v>504.49</v>
      </c>
    </row>
    <row r="3075" spans="1:24" x14ac:dyDescent="0.25">
      <c r="A3075" t="s">
        <v>3401</v>
      </c>
      <c r="B3075" s="1">
        <v>45718</v>
      </c>
      <c r="C3075" t="s">
        <v>25</v>
      </c>
      <c r="D3075" t="s">
        <v>26</v>
      </c>
      <c r="E3075" t="s">
        <v>27</v>
      </c>
      <c r="F3075" t="s">
        <v>28</v>
      </c>
      <c r="G3075" t="s">
        <v>38</v>
      </c>
      <c r="H3075" t="s">
        <v>39</v>
      </c>
      <c r="I3075" t="s">
        <v>104</v>
      </c>
      <c r="J3075" t="s">
        <v>105</v>
      </c>
      <c r="K3075" t="s">
        <v>49</v>
      </c>
      <c r="L3075" s="13">
        <v>4.2</v>
      </c>
      <c r="M3075" s="8">
        <v>2.8</v>
      </c>
      <c r="N3075">
        <v>131</v>
      </c>
      <c r="O3075" s="8">
        <v>550.20000000000005</v>
      </c>
      <c r="P3075" s="14">
        <v>6.2100000000000002E-2</v>
      </c>
      <c r="Q3075" s="8">
        <v>34.17</v>
      </c>
      <c r="R3075" s="8">
        <v>516.03</v>
      </c>
      <c r="S3075" s="8">
        <v>366.8</v>
      </c>
      <c r="T3075" s="8">
        <v>149.22999999999999</v>
      </c>
      <c r="U3075">
        <v>0</v>
      </c>
      <c r="V3075" s="8">
        <v>0</v>
      </c>
      <c r="W3075" s="8">
        <v>0</v>
      </c>
      <c r="X3075" s="8">
        <v>149.22999999999999</v>
      </c>
    </row>
    <row r="3076" spans="1:24" x14ac:dyDescent="0.25">
      <c r="A3076" t="s">
        <v>3402</v>
      </c>
      <c r="B3076" s="1">
        <v>45924</v>
      </c>
      <c r="C3076" t="s">
        <v>334</v>
      </c>
      <c r="D3076" t="s">
        <v>335</v>
      </c>
      <c r="E3076" t="s">
        <v>53</v>
      </c>
      <c r="F3076" t="s">
        <v>37</v>
      </c>
      <c r="G3076" t="s">
        <v>55</v>
      </c>
      <c r="H3076" t="s">
        <v>56</v>
      </c>
      <c r="I3076" t="s">
        <v>66</v>
      </c>
      <c r="J3076" t="s">
        <v>67</v>
      </c>
      <c r="K3076" t="s">
        <v>33</v>
      </c>
      <c r="L3076" s="13">
        <v>4.5</v>
      </c>
      <c r="M3076" s="8">
        <v>2.1</v>
      </c>
      <c r="N3076">
        <v>47</v>
      </c>
      <c r="O3076" s="8">
        <v>211.5</v>
      </c>
      <c r="P3076" s="14">
        <v>1.01E-2</v>
      </c>
      <c r="Q3076" s="8">
        <v>2.14</v>
      </c>
      <c r="R3076" s="8">
        <v>209.36</v>
      </c>
      <c r="S3076" s="8">
        <v>98.7</v>
      </c>
      <c r="T3076" s="8">
        <v>110.66</v>
      </c>
      <c r="U3076">
        <v>0</v>
      </c>
      <c r="V3076" s="8">
        <v>0</v>
      </c>
      <c r="W3076" s="8">
        <v>0</v>
      </c>
      <c r="X3076" s="8">
        <v>110.66</v>
      </c>
    </row>
    <row r="3077" spans="1:24" x14ac:dyDescent="0.25">
      <c r="A3077" t="s">
        <v>3403</v>
      </c>
      <c r="B3077" s="1">
        <v>45946</v>
      </c>
      <c r="C3077" t="s">
        <v>584</v>
      </c>
      <c r="D3077" t="s">
        <v>585</v>
      </c>
      <c r="E3077" t="s">
        <v>27</v>
      </c>
      <c r="F3077" t="s">
        <v>37</v>
      </c>
      <c r="G3077" t="s">
        <v>29</v>
      </c>
      <c r="H3077" t="s">
        <v>30</v>
      </c>
      <c r="I3077" t="s">
        <v>130</v>
      </c>
      <c r="J3077" t="s">
        <v>131</v>
      </c>
      <c r="K3077" t="s">
        <v>42</v>
      </c>
      <c r="L3077" s="13">
        <v>4.8</v>
      </c>
      <c r="M3077" s="8">
        <v>1.4</v>
      </c>
      <c r="N3077">
        <v>23</v>
      </c>
      <c r="O3077" s="8">
        <v>110.4</v>
      </c>
      <c r="P3077" s="14">
        <v>5.2900000000000003E-2</v>
      </c>
      <c r="Q3077" s="8">
        <v>5.84</v>
      </c>
      <c r="R3077" s="8">
        <v>104.56</v>
      </c>
      <c r="S3077" s="8">
        <v>32.200000000000003</v>
      </c>
      <c r="T3077" s="8">
        <v>72.36</v>
      </c>
      <c r="U3077">
        <v>0</v>
      </c>
      <c r="V3077" s="8">
        <v>0</v>
      </c>
      <c r="W3077" s="8">
        <v>0</v>
      </c>
      <c r="X3077" s="8">
        <v>72.36</v>
      </c>
    </row>
    <row r="3078" spans="1:24" x14ac:dyDescent="0.25">
      <c r="A3078" t="s">
        <v>3404</v>
      </c>
      <c r="B3078" s="1">
        <v>45323</v>
      </c>
      <c r="C3078" t="s">
        <v>51</v>
      </c>
      <c r="D3078" t="s">
        <v>52</v>
      </c>
      <c r="E3078" t="s">
        <v>53</v>
      </c>
      <c r="F3078" t="s">
        <v>54</v>
      </c>
      <c r="G3078" t="s">
        <v>55</v>
      </c>
      <c r="H3078" t="s">
        <v>56</v>
      </c>
      <c r="I3078" t="s">
        <v>66</v>
      </c>
      <c r="J3078" t="s">
        <v>67</v>
      </c>
      <c r="K3078" t="s">
        <v>33</v>
      </c>
      <c r="L3078" s="13">
        <v>4.5</v>
      </c>
      <c r="M3078" s="8">
        <v>2.1</v>
      </c>
      <c r="N3078">
        <v>212</v>
      </c>
      <c r="O3078" s="8">
        <v>954</v>
      </c>
      <c r="P3078" s="14">
        <v>2.5499999999999998E-2</v>
      </c>
      <c r="Q3078" s="8">
        <v>24.33</v>
      </c>
      <c r="R3078" s="8">
        <v>929.67</v>
      </c>
      <c r="S3078" s="8">
        <v>445.2</v>
      </c>
      <c r="T3078" s="8">
        <v>484.47</v>
      </c>
      <c r="U3078">
        <v>0</v>
      </c>
      <c r="V3078" s="8">
        <v>0</v>
      </c>
      <c r="W3078" s="8">
        <v>0</v>
      </c>
      <c r="X3078" s="8">
        <v>484.47</v>
      </c>
    </row>
    <row r="3079" spans="1:24" x14ac:dyDescent="0.25">
      <c r="A3079" t="s">
        <v>3405</v>
      </c>
      <c r="B3079" s="1">
        <v>45801</v>
      </c>
      <c r="C3079" t="s">
        <v>102</v>
      </c>
      <c r="D3079" t="s">
        <v>103</v>
      </c>
      <c r="E3079" t="s">
        <v>27</v>
      </c>
      <c r="F3079" t="s">
        <v>54</v>
      </c>
      <c r="G3079" t="s">
        <v>38</v>
      </c>
      <c r="H3079" t="s">
        <v>39</v>
      </c>
      <c r="I3079" t="s">
        <v>31</v>
      </c>
      <c r="J3079" t="s">
        <v>32</v>
      </c>
      <c r="K3079" t="s">
        <v>33</v>
      </c>
      <c r="L3079" s="13">
        <v>5.8</v>
      </c>
      <c r="M3079" s="8">
        <v>2.7</v>
      </c>
      <c r="N3079">
        <v>14</v>
      </c>
      <c r="O3079" s="8">
        <v>81.2</v>
      </c>
      <c r="P3079" s="14">
        <v>0.436</v>
      </c>
      <c r="Q3079" s="8">
        <v>35.4</v>
      </c>
      <c r="R3079" s="8">
        <v>45.8</v>
      </c>
      <c r="S3079" s="8">
        <v>37.799999999999997</v>
      </c>
      <c r="T3079" s="8">
        <v>8</v>
      </c>
      <c r="U3079">
        <v>0</v>
      </c>
      <c r="V3079" s="8">
        <v>0</v>
      </c>
      <c r="W3079" s="8">
        <v>0</v>
      </c>
      <c r="X3079" s="8">
        <v>8</v>
      </c>
    </row>
    <row r="3080" spans="1:24" x14ac:dyDescent="0.25">
      <c r="A3080" t="s">
        <v>3406</v>
      </c>
      <c r="B3080" s="1">
        <v>46202</v>
      </c>
      <c r="C3080" t="s">
        <v>340</v>
      </c>
      <c r="D3080" t="s">
        <v>341</v>
      </c>
      <c r="E3080" t="s">
        <v>27</v>
      </c>
      <c r="F3080" t="s">
        <v>54</v>
      </c>
      <c r="G3080" t="s">
        <v>29</v>
      </c>
      <c r="H3080" t="s">
        <v>30</v>
      </c>
      <c r="I3080" t="s">
        <v>130</v>
      </c>
      <c r="J3080" t="s">
        <v>131</v>
      </c>
      <c r="K3080" t="s">
        <v>42</v>
      </c>
      <c r="L3080" s="13">
        <v>4.8</v>
      </c>
      <c r="M3080" s="8">
        <v>1.4</v>
      </c>
      <c r="N3080">
        <v>17</v>
      </c>
      <c r="O3080" s="8">
        <v>81.599999999999994</v>
      </c>
      <c r="P3080" s="14">
        <v>5.5999999999999999E-3</v>
      </c>
      <c r="Q3080" s="8">
        <v>0.46</v>
      </c>
      <c r="R3080" s="8">
        <v>81.14</v>
      </c>
      <c r="S3080" s="8">
        <v>23.8</v>
      </c>
      <c r="T3080" s="8">
        <v>57.34</v>
      </c>
      <c r="U3080">
        <v>0</v>
      </c>
      <c r="V3080" s="8">
        <v>0</v>
      </c>
      <c r="W3080" s="8">
        <v>0</v>
      </c>
      <c r="X3080" s="8">
        <v>57.34</v>
      </c>
    </row>
    <row r="3081" spans="1:24" x14ac:dyDescent="0.25">
      <c r="A3081" t="s">
        <v>3407</v>
      </c>
      <c r="B3081" s="1">
        <v>45934</v>
      </c>
      <c r="C3081" t="s">
        <v>195</v>
      </c>
      <c r="D3081" t="s">
        <v>196</v>
      </c>
      <c r="E3081" t="s">
        <v>150</v>
      </c>
      <c r="F3081" t="s">
        <v>89</v>
      </c>
      <c r="G3081" t="s">
        <v>151</v>
      </c>
      <c r="H3081" t="s">
        <v>152</v>
      </c>
      <c r="I3081" t="s">
        <v>156</v>
      </c>
      <c r="J3081" t="s">
        <v>157</v>
      </c>
      <c r="K3081" t="s">
        <v>42</v>
      </c>
      <c r="L3081" s="13">
        <v>6.2</v>
      </c>
      <c r="M3081" s="8">
        <v>1.9</v>
      </c>
      <c r="N3081">
        <v>343</v>
      </c>
      <c r="O3081" s="8">
        <v>2126.6</v>
      </c>
      <c r="P3081" s="14">
        <v>3.0800000000000001E-2</v>
      </c>
      <c r="Q3081" s="8">
        <v>65.5</v>
      </c>
      <c r="R3081" s="8">
        <v>2061.1</v>
      </c>
      <c r="S3081" s="8">
        <v>651.70000000000005</v>
      </c>
      <c r="T3081" s="8">
        <v>1409.4</v>
      </c>
      <c r="U3081">
        <v>0</v>
      </c>
      <c r="V3081" s="8">
        <v>0</v>
      </c>
      <c r="W3081" s="8">
        <v>0</v>
      </c>
      <c r="X3081" s="8">
        <v>1409.4</v>
      </c>
    </row>
    <row r="3082" spans="1:24" x14ac:dyDescent="0.25">
      <c r="A3082" t="s">
        <v>3408</v>
      </c>
      <c r="B3082" s="1">
        <v>45850</v>
      </c>
      <c r="C3082" t="s">
        <v>288</v>
      </c>
      <c r="D3082" t="s">
        <v>289</v>
      </c>
      <c r="E3082" t="s">
        <v>27</v>
      </c>
      <c r="F3082" t="s">
        <v>46</v>
      </c>
      <c r="G3082" t="s">
        <v>29</v>
      </c>
      <c r="H3082" t="s">
        <v>30</v>
      </c>
      <c r="I3082" t="s">
        <v>74</v>
      </c>
      <c r="J3082" t="s">
        <v>75</v>
      </c>
      <c r="K3082" t="s">
        <v>49</v>
      </c>
      <c r="L3082" s="13">
        <v>11</v>
      </c>
      <c r="M3082" s="8">
        <v>6.8</v>
      </c>
      <c r="N3082">
        <v>2</v>
      </c>
      <c r="O3082" s="8">
        <v>22</v>
      </c>
      <c r="P3082" s="14">
        <v>0.18770000000000001</v>
      </c>
      <c r="Q3082" s="8">
        <v>4.13</v>
      </c>
      <c r="R3082" s="8">
        <v>17.87</v>
      </c>
      <c r="S3082" s="8">
        <v>13.6</v>
      </c>
      <c r="T3082" s="8">
        <v>4.2699999999999996</v>
      </c>
      <c r="U3082">
        <v>1</v>
      </c>
      <c r="V3082" s="8">
        <v>8.94</v>
      </c>
      <c r="W3082" s="8">
        <v>7.3</v>
      </c>
      <c r="X3082" s="8">
        <v>-3.03</v>
      </c>
    </row>
    <row r="3083" spans="1:24" x14ac:dyDescent="0.25">
      <c r="A3083" t="s">
        <v>3409</v>
      </c>
      <c r="B3083" s="1">
        <v>45588</v>
      </c>
      <c r="C3083" t="s">
        <v>82</v>
      </c>
      <c r="D3083" t="s">
        <v>83</v>
      </c>
      <c r="E3083" t="s">
        <v>71</v>
      </c>
      <c r="F3083" t="s">
        <v>46</v>
      </c>
      <c r="G3083" t="s">
        <v>72</v>
      </c>
      <c r="H3083" t="s">
        <v>73</v>
      </c>
      <c r="I3083" t="s">
        <v>127</v>
      </c>
      <c r="J3083" t="s">
        <v>128</v>
      </c>
      <c r="K3083" t="s">
        <v>33</v>
      </c>
      <c r="L3083" s="13">
        <v>7.2</v>
      </c>
      <c r="M3083" s="8">
        <v>3.6</v>
      </c>
      <c r="N3083">
        <v>8</v>
      </c>
      <c r="O3083" s="8">
        <v>57.6</v>
      </c>
      <c r="P3083" s="14">
        <v>5.8900000000000001E-2</v>
      </c>
      <c r="Q3083" s="8">
        <v>3.39</v>
      </c>
      <c r="R3083" s="8">
        <v>54.21</v>
      </c>
      <c r="S3083" s="8">
        <v>28.8</v>
      </c>
      <c r="T3083" s="8">
        <v>25.41</v>
      </c>
      <c r="U3083">
        <v>0</v>
      </c>
      <c r="V3083" s="8">
        <v>0</v>
      </c>
      <c r="W3083" s="8">
        <v>0</v>
      </c>
      <c r="X3083" s="8">
        <v>25.41</v>
      </c>
    </row>
    <row r="3084" spans="1:24" x14ac:dyDescent="0.25">
      <c r="A3084" t="s">
        <v>3410</v>
      </c>
      <c r="B3084" s="1">
        <v>45949</v>
      </c>
      <c r="C3084" t="s">
        <v>378</v>
      </c>
      <c r="D3084" t="s">
        <v>379</v>
      </c>
      <c r="E3084" t="s">
        <v>71</v>
      </c>
      <c r="F3084" t="s">
        <v>54</v>
      </c>
      <c r="G3084" t="s">
        <v>165</v>
      </c>
      <c r="H3084" t="s">
        <v>166</v>
      </c>
      <c r="I3084" t="s">
        <v>57</v>
      </c>
      <c r="J3084" t="s">
        <v>58</v>
      </c>
      <c r="K3084" t="s">
        <v>59</v>
      </c>
      <c r="L3084" s="13">
        <v>10.5</v>
      </c>
      <c r="M3084" s="8">
        <v>7.5</v>
      </c>
      <c r="N3084">
        <v>79</v>
      </c>
      <c r="O3084" s="8">
        <v>829.5</v>
      </c>
      <c r="P3084" s="14">
        <v>8.5000000000000006E-3</v>
      </c>
      <c r="Q3084" s="8">
        <v>7.05</v>
      </c>
      <c r="R3084" s="8">
        <v>822.45</v>
      </c>
      <c r="S3084" s="8">
        <v>592.5</v>
      </c>
      <c r="T3084" s="8">
        <v>229.95</v>
      </c>
      <c r="U3084">
        <v>9</v>
      </c>
      <c r="V3084" s="8">
        <v>93.7</v>
      </c>
      <c r="W3084" s="8">
        <v>72</v>
      </c>
      <c r="X3084" s="8">
        <v>157.94999999999999</v>
      </c>
    </row>
    <row r="3085" spans="1:24" x14ac:dyDescent="0.25">
      <c r="A3085" t="s">
        <v>3411</v>
      </c>
      <c r="B3085" s="1">
        <v>45601</v>
      </c>
      <c r="C3085" t="s">
        <v>142</v>
      </c>
      <c r="D3085" t="s">
        <v>143</v>
      </c>
      <c r="E3085" t="s">
        <v>71</v>
      </c>
      <c r="F3085" t="s">
        <v>37</v>
      </c>
      <c r="G3085" t="s">
        <v>165</v>
      </c>
      <c r="H3085" t="s">
        <v>166</v>
      </c>
      <c r="I3085" t="s">
        <v>40</v>
      </c>
      <c r="J3085" t="s">
        <v>41</v>
      </c>
      <c r="K3085" t="s">
        <v>42</v>
      </c>
      <c r="L3085" s="13">
        <v>14.5</v>
      </c>
      <c r="M3085" s="8">
        <v>4.2</v>
      </c>
      <c r="N3085">
        <v>9</v>
      </c>
      <c r="O3085" s="8">
        <v>130.5</v>
      </c>
      <c r="P3085" s="14">
        <v>6.2600000000000003E-2</v>
      </c>
      <c r="Q3085" s="8">
        <v>8.17</v>
      </c>
      <c r="R3085" s="8">
        <v>122.33</v>
      </c>
      <c r="S3085" s="8">
        <v>37.799999999999997</v>
      </c>
      <c r="T3085" s="8">
        <v>84.53</v>
      </c>
      <c r="U3085">
        <v>0</v>
      </c>
      <c r="V3085" s="8">
        <v>0</v>
      </c>
      <c r="W3085" s="8">
        <v>0</v>
      </c>
      <c r="X3085" s="8">
        <v>84.53</v>
      </c>
    </row>
    <row r="3086" spans="1:24" x14ac:dyDescent="0.25">
      <c r="A3086" t="s">
        <v>3412</v>
      </c>
      <c r="B3086" s="1">
        <v>45786</v>
      </c>
      <c r="C3086" t="s">
        <v>331</v>
      </c>
      <c r="D3086" t="s">
        <v>332</v>
      </c>
      <c r="E3086" t="s">
        <v>150</v>
      </c>
      <c r="F3086" t="s">
        <v>37</v>
      </c>
      <c r="G3086" t="s">
        <v>151</v>
      </c>
      <c r="H3086" t="s">
        <v>152</v>
      </c>
      <c r="I3086" t="s">
        <v>66</v>
      </c>
      <c r="J3086" t="s">
        <v>67</v>
      </c>
      <c r="K3086" t="s">
        <v>33</v>
      </c>
      <c r="L3086" s="13">
        <v>4.5</v>
      </c>
      <c r="M3086" s="8">
        <v>2.1</v>
      </c>
      <c r="N3086">
        <v>5</v>
      </c>
      <c r="O3086" s="8">
        <v>22.5</v>
      </c>
      <c r="P3086" s="14">
        <v>3.3700000000000001E-2</v>
      </c>
      <c r="Q3086" s="8">
        <v>0.76</v>
      </c>
      <c r="R3086" s="8">
        <v>21.74</v>
      </c>
      <c r="S3086" s="8">
        <v>10.5</v>
      </c>
      <c r="T3086" s="8">
        <v>11.24</v>
      </c>
      <c r="U3086">
        <v>0</v>
      </c>
      <c r="V3086" s="8">
        <v>0</v>
      </c>
      <c r="W3086" s="8">
        <v>0</v>
      </c>
      <c r="X3086" s="8">
        <v>11.24</v>
      </c>
    </row>
    <row r="3087" spans="1:24" x14ac:dyDescent="0.25">
      <c r="A3087" t="s">
        <v>3413</v>
      </c>
      <c r="B3087" s="1">
        <v>45542</v>
      </c>
      <c r="C3087" t="s">
        <v>94</v>
      </c>
      <c r="D3087" t="s">
        <v>95</v>
      </c>
      <c r="E3087" t="s">
        <v>53</v>
      </c>
      <c r="F3087" t="s">
        <v>46</v>
      </c>
      <c r="G3087" t="s">
        <v>55</v>
      </c>
      <c r="H3087" t="s">
        <v>56</v>
      </c>
      <c r="I3087" t="s">
        <v>185</v>
      </c>
      <c r="J3087" t="s">
        <v>186</v>
      </c>
      <c r="K3087" t="s">
        <v>59</v>
      </c>
      <c r="L3087" s="13">
        <v>4.9000000000000004</v>
      </c>
      <c r="M3087" s="8">
        <v>3.1</v>
      </c>
      <c r="N3087">
        <v>13</v>
      </c>
      <c r="O3087" s="8">
        <v>63.7</v>
      </c>
      <c r="P3087" s="14">
        <v>0.14410000000000001</v>
      </c>
      <c r="Q3087" s="8">
        <v>9.18</v>
      </c>
      <c r="R3087" s="8">
        <v>54.52</v>
      </c>
      <c r="S3087" s="8">
        <v>40.299999999999997</v>
      </c>
      <c r="T3087" s="8">
        <v>14.22</v>
      </c>
      <c r="U3087">
        <v>0</v>
      </c>
      <c r="V3087" s="8">
        <v>0</v>
      </c>
      <c r="W3087" s="8">
        <v>0</v>
      </c>
      <c r="X3087" s="8">
        <v>14.22</v>
      </c>
    </row>
    <row r="3088" spans="1:24" x14ac:dyDescent="0.25">
      <c r="A3088" t="s">
        <v>3414</v>
      </c>
      <c r="B3088" s="1">
        <v>46116</v>
      </c>
      <c r="C3088" t="s">
        <v>334</v>
      </c>
      <c r="D3088" t="s">
        <v>335</v>
      </c>
      <c r="E3088" t="s">
        <v>53</v>
      </c>
      <c r="F3088" t="s">
        <v>37</v>
      </c>
      <c r="G3088" t="s">
        <v>55</v>
      </c>
      <c r="H3088" t="s">
        <v>56</v>
      </c>
      <c r="I3088" t="s">
        <v>74</v>
      </c>
      <c r="J3088" t="s">
        <v>75</v>
      </c>
      <c r="K3088" t="s">
        <v>49</v>
      </c>
      <c r="L3088" s="13">
        <v>11</v>
      </c>
      <c r="M3088" s="8">
        <v>6.8</v>
      </c>
      <c r="N3088">
        <v>10</v>
      </c>
      <c r="O3088" s="8">
        <v>110</v>
      </c>
      <c r="P3088" s="14">
        <v>2.4500000000000001E-2</v>
      </c>
      <c r="Q3088" s="8">
        <v>2.7</v>
      </c>
      <c r="R3088" s="8">
        <v>107.3</v>
      </c>
      <c r="S3088" s="8">
        <v>68</v>
      </c>
      <c r="T3088" s="8">
        <v>39.299999999999997</v>
      </c>
      <c r="U3088">
        <v>0</v>
      </c>
      <c r="V3088" s="8">
        <v>0</v>
      </c>
      <c r="W3088" s="8">
        <v>0</v>
      </c>
      <c r="X3088" s="8">
        <v>39.299999999999997</v>
      </c>
    </row>
    <row r="3089" spans="1:24" x14ac:dyDescent="0.25">
      <c r="A3089" t="s">
        <v>3415</v>
      </c>
      <c r="B3089" s="1">
        <v>46118</v>
      </c>
      <c r="C3089" t="s">
        <v>301</v>
      </c>
      <c r="D3089" t="s">
        <v>302</v>
      </c>
      <c r="E3089" t="s">
        <v>63</v>
      </c>
      <c r="F3089" t="s">
        <v>37</v>
      </c>
      <c r="G3089" t="s">
        <v>79</v>
      </c>
      <c r="H3089" t="s">
        <v>80</v>
      </c>
      <c r="I3089" t="s">
        <v>99</v>
      </c>
      <c r="J3089" t="s">
        <v>100</v>
      </c>
      <c r="K3089" t="s">
        <v>49</v>
      </c>
      <c r="L3089" s="13">
        <v>3.8</v>
      </c>
      <c r="M3089" s="8">
        <v>2.6</v>
      </c>
      <c r="N3089">
        <v>68</v>
      </c>
      <c r="O3089" s="8">
        <v>258.39999999999998</v>
      </c>
      <c r="P3089" s="14">
        <v>3.5999999999999999E-3</v>
      </c>
      <c r="Q3089" s="8">
        <v>0.93</v>
      </c>
      <c r="R3089" s="8">
        <v>257.47000000000003</v>
      </c>
      <c r="S3089" s="8">
        <v>176.8</v>
      </c>
      <c r="T3089" s="8">
        <v>80.67</v>
      </c>
      <c r="U3089">
        <v>0</v>
      </c>
      <c r="V3089" s="8">
        <v>0</v>
      </c>
      <c r="W3089" s="8">
        <v>0</v>
      </c>
      <c r="X3089" s="8">
        <v>80.67</v>
      </c>
    </row>
    <row r="3090" spans="1:24" x14ac:dyDescent="0.25">
      <c r="A3090" t="s">
        <v>3416</v>
      </c>
      <c r="B3090" s="1">
        <v>45993</v>
      </c>
      <c r="C3090" t="s">
        <v>520</v>
      </c>
      <c r="D3090" t="s">
        <v>521</v>
      </c>
      <c r="E3090" t="s">
        <v>63</v>
      </c>
      <c r="F3090" t="s">
        <v>37</v>
      </c>
      <c r="G3090" t="s">
        <v>79</v>
      </c>
      <c r="H3090" t="s">
        <v>80</v>
      </c>
      <c r="I3090" t="s">
        <v>185</v>
      </c>
      <c r="J3090" t="s">
        <v>186</v>
      </c>
      <c r="K3090" t="s">
        <v>59</v>
      </c>
      <c r="L3090" s="13">
        <v>4.9000000000000004</v>
      </c>
      <c r="M3090" s="8">
        <v>3.1</v>
      </c>
      <c r="N3090">
        <v>28</v>
      </c>
      <c r="O3090" s="8">
        <v>137.19999999999999</v>
      </c>
      <c r="P3090" s="14">
        <v>4.5999999999999999E-3</v>
      </c>
      <c r="Q3090" s="8">
        <v>0.63</v>
      </c>
      <c r="R3090" s="8">
        <v>136.57</v>
      </c>
      <c r="S3090" s="8">
        <v>86.8</v>
      </c>
      <c r="T3090" s="8">
        <v>49.77</v>
      </c>
      <c r="U3090">
        <v>0</v>
      </c>
      <c r="V3090" s="8">
        <v>0</v>
      </c>
      <c r="W3090" s="8">
        <v>0</v>
      </c>
      <c r="X3090" s="8">
        <v>49.77</v>
      </c>
    </row>
    <row r="3091" spans="1:24" x14ac:dyDescent="0.25">
      <c r="A3091" t="s">
        <v>3417</v>
      </c>
      <c r="B3091" s="1">
        <v>45707</v>
      </c>
      <c r="C3091" t="s">
        <v>354</v>
      </c>
      <c r="D3091" t="s">
        <v>355</v>
      </c>
      <c r="E3091" t="s">
        <v>71</v>
      </c>
      <c r="F3091" t="s">
        <v>54</v>
      </c>
      <c r="G3091" t="s">
        <v>72</v>
      </c>
      <c r="H3091" t="s">
        <v>73</v>
      </c>
      <c r="I3091" t="s">
        <v>74</v>
      </c>
      <c r="J3091" t="s">
        <v>75</v>
      </c>
      <c r="K3091" t="s">
        <v>49</v>
      </c>
      <c r="L3091" s="13">
        <v>11</v>
      </c>
      <c r="M3091" s="8">
        <v>6.8</v>
      </c>
      <c r="N3091">
        <v>44</v>
      </c>
      <c r="O3091" s="8">
        <v>484</v>
      </c>
      <c r="P3091" s="14">
        <v>6.1000000000000004E-3</v>
      </c>
      <c r="Q3091" s="8">
        <v>2.95</v>
      </c>
      <c r="R3091" s="8">
        <v>481.05</v>
      </c>
      <c r="S3091" s="8">
        <v>299.2</v>
      </c>
      <c r="T3091" s="8">
        <v>181.85</v>
      </c>
      <c r="U3091">
        <v>0</v>
      </c>
      <c r="V3091" s="8">
        <v>0</v>
      </c>
      <c r="W3091" s="8">
        <v>0</v>
      </c>
      <c r="X3091" s="8">
        <v>181.85</v>
      </c>
    </row>
    <row r="3092" spans="1:24" x14ac:dyDescent="0.25">
      <c r="A3092" t="s">
        <v>3418</v>
      </c>
      <c r="B3092" s="1">
        <v>45596</v>
      </c>
      <c r="C3092" t="s">
        <v>689</v>
      </c>
      <c r="D3092" t="s">
        <v>690</v>
      </c>
      <c r="E3092" t="s">
        <v>27</v>
      </c>
      <c r="F3092" t="s">
        <v>54</v>
      </c>
      <c r="G3092" t="s">
        <v>38</v>
      </c>
      <c r="H3092" t="s">
        <v>39</v>
      </c>
      <c r="I3092" t="s">
        <v>185</v>
      </c>
      <c r="J3092" t="s">
        <v>186</v>
      </c>
      <c r="K3092" t="s">
        <v>59</v>
      </c>
      <c r="L3092" s="13">
        <v>4.9000000000000004</v>
      </c>
      <c r="M3092" s="8">
        <v>3.1</v>
      </c>
      <c r="N3092">
        <v>24</v>
      </c>
      <c r="O3092" s="8">
        <v>117.6</v>
      </c>
      <c r="P3092" s="14">
        <v>9.4000000000000004E-3</v>
      </c>
      <c r="Q3092" s="8">
        <v>1.1100000000000001</v>
      </c>
      <c r="R3092" s="8">
        <v>116.49</v>
      </c>
      <c r="S3092" s="8">
        <v>74.400000000000006</v>
      </c>
      <c r="T3092" s="8">
        <v>42.09</v>
      </c>
      <c r="U3092">
        <v>0</v>
      </c>
      <c r="V3092" s="8">
        <v>0</v>
      </c>
      <c r="W3092" s="8">
        <v>0</v>
      </c>
      <c r="X3092" s="8">
        <v>42.09</v>
      </c>
    </row>
    <row r="3093" spans="1:24" x14ac:dyDescent="0.25">
      <c r="A3093" t="s">
        <v>3419</v>
      </c>
      <c r="B3093" s="1">
        <v>45756</v>
      </c>
      <c r="C3093" t="s">
        <v>420</v>
      </c>
      <c r="D3093" t="s">
        <v>421</v>
      </c>
      <c r="E3093" t="s">
        <v>150</v>
      </c>
      <c r="F3093" t="s">
        <v>89</v>
      </c>
      <c r="G3093" t="s">
        <v>151</v>
      </c>
      <c r="H3093" t="s">
        <v>152</v>
      </c>
      <c r="I3093" t="s">
        <v>47</v>
      </c>
      <c r="J3093" t="s">
        <v>48</v>
      </c>
      <c r="K3093" t="s">
        <v>49</v>
      </c>
      <c r="L3093" s="13">
        <v>5</v>
      </c>
      <c r="M3093" s="8">
        <v>3.2</v>
      </c>
      <c r="N3093">
        <v>130</v>
      </c>
      <c r="O3093" s="8">
        <v>650</v>
      </c>
      <c r="P3093" s="14">
        <v>0.1123</v>
      </c>
      <c r="Q3093" s="8">
        <v>73</v>
      </c>
      <c r="R3093" s="8">
        <v>577</v>
      </c>
      <c r="S3093" s="8">
        <v>416</v>
      </c>
      <c r="T3093" s="8">
        <v>161</v>
      </c>
      <c r="U3093">
        <v>0</v>
      </c>
      <c r="V3093" s="8">
        <v>0</v>
      </c>
      <c r="W3093" s="8">
        <v>0</v>
      </c>
      <c r="X3093" s="8">
        <v>161</v>
      </c>
    </row>
    <row r="3094" spans="1:24" x14ac:dyDescent="0.25">
      <c r="A3094" t="s">
        <v>3420</v>
      </c>
      <c r="B3094" s="1">
        <v>45366</v>
      </c>
      <c r="C3094" t="s">
        <v>331</v>
      </c>
      <c r="D3094" t="s">
        <v>332</v>
      </c>
      <c r="E3094" t="s">
        <v>150</v>
      </c>
      <c r="F3094" t="s">
        <v>37</v>
      </c>
      <c r="G3094" t="s">
        <v>151</v>
      </c>
      <c r="H3094" t="s">
        <v>152</v>
      </c>
      <c r="I3094" t="s">
        <v>122</v>
      </c>
      <c r="J3094" t="s">
        <v>123</v>
      </c>
      <c r="K3094" t="s">
        <v>59</v>
      </c>
      <c r="L3094" s="13">
        <v>5.5</v>
      </c>
      <c r="M3094" s="8">
        <v>3.8</v>
      </c>
      <c r="N3094">
        <v>42</v>
      </c>
      <c r="O3094" s="8">
        <v>231</v>
      </c>
      <c r="P3094" s="14">
        <v>3.5000000000000001E-3</v>
      </c>
      <c r="Q3094" s="8">
        <v>0.81</v>
      </c>
      <c r="R3094" s="8">
        <v>230.19</v>
      </c>
      <c r="S3094" s="8">
        <v>159.6</v>
      </c>
      <c r="T3094" s="8">
        <v>70.59</v>
      </c>
      <c r="U3094">
        <v>0</v>
      </c>
      <c r="V3094" s="8">
        <v>0</v>
      </c>
      <c r="W3094" s="8">
        <v>0</v>
      </c>
      <c r="X3094" s="8">
        <v>70.59</v>
      </c>
    </row>
    <row r="3095" spans="1:24" x14ac:dyDescent="0.25">
      <c r="A3095" t="s">
        <v>3421</v>
      </c>
      <c r="B3095" s="1">
        <v>45997</v>
      </c>
      <c r="C3095" t="s">
        <v>350</v>
      </c>
      <c r="D3095" t="s">
        <v>351</v>
      </c>
      <c r="E3095" t="s">
        <v>63</v>
      </c>
      <c r="F3095" t="s">
        <v>89</v>
      </c>
      <c r="G3095" t="s">
        <v>64</v>
      </c>
      <c r="H3095" t="s">
        <v>65</v>
      </c>
      <c r="I3095" t="s">
        <v>156</v>
      </c>
      <c r="J3095" t="s">
        <v>157</v>
      </c>
      <c r="K3095" t="s">
        <v>42</v>
      </c>
      <c r="L3095" s="13">
        <v>6.2</v>
      </c>
      <c r="M3095" s="8">
        <v>1.9</v>
      </c>
      <c r="N3095">
        <v>400</v>
      </c>
      <c r="O3095" s="8">
        <v>2480</v>
      </c>
      <c r="P3095" s="14">
        <v>6.3799999999999996E-2</v>
      </c>
      <c r="Q3095" s="8">
        <v>158.22</v>
      </c>
      <c r="R3095" s="8">
        <v>2321.7800000000002</v>
      </c>
      <c r="S3095" s="8">
        <v>760</v>
      </c>
      <c r="T3095" s="8">
        <v>1561.78</v>
      </c>
      <c r="U3095">
        <v>0</v>
      </c>
      <c r="V3095" s="8">
        <v>0</v>
      </c>
      <c r="W3095" s="8">
        <v>0</v>
      </c>
      <c r="X3095" s="8">
        <v>1561.78</v>
      </c>
    </row>
    <row r="3096" spans="1:24" x14ac:dyDescent="0.25">
      <c r="A3096" t="s">
        <v>3422</v>
      </c>
      <c r="B3096" s="1">
        <v>45353</v>
      </c>
      <c r="C3096" t="s">
        <v>331</v>
      </c>
      <c r="D3096" t="s">
        <v>332</v>
      </c>
      <c r="E3096" t="s">
        <v>150</v>
      </c>
      <c r="F3096" t="s">
        <v>37</v>
      </c>
      <c r="G3096" t="s">
        <v>151</v>
      </c>
      <c r="H3096" t="s">
        <v>152</v>
      </c>
      <c r="I3096" t="s">
        <v>104</v>
      </c>
      <c r="J3096" t="s">
        <v>105</v>
      </c>
      <c r="K3096" t="s">
        <v>49</v>
      </c>
      <c r="L3096" s="13">
        <v>4.2</v>
      </c>
      <c r="M3096" s="8">
        <v>2.8</v>
      </c>
      <c r="N3096">
        <v>39</v>
      </c>
      <c r="O3096" s="8">
        <v>163.80000000000001</v>
      </c>
      <c r="P3096" s="14">
        <v>4.9000000000000002E-2</v>
      </c>
      <c r="Q3096" s="8">
        <v>8.0299999999999994</v>
      </c>
      <c r="R3096" s="8">
        <v>155.77000000000001</v>
      </c>
      <c r="S3096" s="8">
        <v>109.2</v>
      </c>
      <c r="T3096" s="8">
        <v>46.57</v>
      </c>
      <c r="U3096">
        <v>0</v>
      </c>
      <c r="V3096" s="8">
        <v>0</v>
      </c>
      <c r="W3096" s="8">
        <v>0</v>
      </c>
      <c r="X3096" s="8">
        <v>46.57</v>
      </c>
    </row>
    <row r="3097" spans="1:24" x14ac:dyDescent="0.25">
      <c r="A3097" t="s">
        <v>3423</v>
      </c>
      <c r="B3097" s="1">
        <v>45453</v>
      </c>
      <c r="C3097" t="s">
        <v>301</v>
      </c>
      <c r="D3097" t="s">
        <v>302</v>
      </c>
      <c r="E3097" t="s">
        <v>63</v>
      </c>
      <c r="F3097" t="s">
        <v>37</v>
      </c>
      <c r="G3097" t="s">
        <v>64</v>
      </c>
      <c r="H3097" t="s">
        <v>65</v>
      </c>
      <c r="I3097" t="s">
        <v>31</v>
      </c>
      <c r="J3097" t="s">
        <v>32</v>
      </c>
      <c r="K3097" t="s">
        <v>33</v>
      </c>
      <c r="L3097" s="13">
        <v>5.8</v>
      </c>
      <c r="M3097" s="8">
        <v>2.7</v>
      </c>
      <c r="N3097">
        <v>12</v>
      </c>
      <c r="O3097" s="8">
        <v>69.599999999999994</v>
      </c>
      <c r="P3097" s="14">
        <v>1.8100000000000002E-2</v>
      </c>
      <c r="Q3097" s="8">
        <v>1.26</v>
      </c>
      <c r="R3097" s="8">
        <v>68.34</v>
      </c>
      <c r="S3097" s="8">
        <v>32.4</v>
      </c>
      <c r="T3097" s="8">
        <v>35.94</v>
      </c>
      <c r="U3097">
        <v>0</v>
      </c>
      <c r="V3097" s="8">
        <v>0</v>
      </c>
      <c r="W3097" s="8">
        <v>0</v>
      </c>
      <c r="X3097" s="8">
        <v>35.94</v>
      </c>
    </row>
    <row r="3098" spans="1:24" x14ac:dyDescent="0.25">
      <c r="A3098" t="s">
        <v>3424</v>
      </c>
      <c r="B3098" s="1">
        <v>45742</v>
      </c>
      <c r="C3098" t="s">
        <v>177</v>
      </c>
      <c r="D3098" t="s">
        <v>178</v>
      </c>
      <c r="E3098" t="s">
        <v>27</v>
      </c>
      <c r="F3098" t="s">
        <v>37</v>
      </c>
      <c r="G3098" t="s">
        <v>29</v>
      </c>
      <c r="H3098" t="s">
        <v>30</v>
      </c>
      <c r="I3098" t="s">
        <v>99</v>
      </c>
      <c r="J3098" t="s">
        <v>100</v>
      </c>
      <c r="K3098" t="s">
        <v>49</v>
      </c>
      <c r="L3098" s="13">
        <v>3.8</v>
      </c>
      <c r="M3098" s="8">
        <v>2.6</v>
      </c>
      <c r="N3098">
        <v>22</v>
      </c>
      <c r="O3098" s="8">
        <v>83.6</v>
      </c>
      <c r="P3098" s="14">
        <v>2.8999999999999998E-3</v>
      </c>
      <c r="Q3098" s="8">
        <v>0.24</v>
      </c>
      <c r="R3098" s="8">
        <v>83.36</v>
      </c>
      <c r="S3098" s="8">
        <v>57.2</v>
      </c>
      <c r="T3098" s="8">
        <v>26.16</v>
      </c>
      <c r="U3098">
        <v>0</v>
      </c>
      <c r="V3098" s="8">
        <v>0</v>
      </c>
      <c r="W3098" s="8">
        <v>0</v>
      </c>
      <c r="X3098" s="8">
        <v>26.16</v>
      </c>
    </row>
    <row r="3099" spans="1:24" x14ac:dyDescent="0.25">
      <c r="A3099" t="s">
        <v>3425</v>
      </c>
      <c r="B3099" s="1">
        <v>45717</v>
      </c>
      <c r="C3099" t="s">
        <v>162</v>
      </c>
      <c r="D3099" t="s">
        <v>163</v>
      </c>
      <c r="E3099" t="s">
        <v>150</v>
      </c>
      <c r="F3099" t="s">
        <v>89</v>
      </c>
      <c r="G3099" t="s">
        <v>151</v>
      </c>
      <c r="H3099" t="s">
        <v>152</v>
      </c>
      <c r="I3099" t="s">
        <v>47</v>
      </c>
      <c r="J3099" t="s">
        <v>48</v>
      </c>
      <c r="K3099" t="s">
        <v>49</v>
      </c>
      <c r="L3099" s="13">
        <v>5</v>
      </c>
      <c r="M3099" s="8">
        <v>3.2</v>
      </c>
      <c r="N3099">
        <v>48</v>
      </c>
      <c r="O3099" s="8">
        <v>240</v>
      </c>
      <c r="P3099" s="14">
        <v>7.7899999999999997E-2</v>
      </c>
      <c r="Q3099" s="8">
        <v>18.7</v>
      </c>
      <c r="R3099" s="8">
        <v>221.3</v>
      </c>
      <c r="S3099" s="8">
        <v>153.6</v>
      </c>
      <c r="T3099" s="8">
        <v>67.7</v>
      </c>
      <c r="U3099">
        <v>0</v>
      </c>
      <c r="V3099" s="8">
        <v>0</v>
      </c>
      <c r="W3099" s="8">
        <v>0</v>
      </c>
      <c r="X3099" s="8">
        <v>67.7</v>
      </c>
    </row>
    <row r="3100" spans="1:24" x14ac:dyDescent="0.25">
      <c r="A3100" t="s">
        <v>3426</v>
      </c>
      <c r="B3100" s="1">
        <v>45787</v>
      </c>
      <c r="C3100" t="s">
        <v>523</v>
      </c>
      <c r="D3100" t="s">
        <v>524</v>
      </c>
      <c r="E3100" t="s">
        <v>27</v>
      </c>
      <c r="F3100" t="s">
        <v>89</v>
      </c>
      <c r="G3100" t="s">
        <v>29</v>
      </c>
      <c r="H3100" t="s">
        <v>30</v>
      </c>
      <c r="I3100" t="s">
        <v>122</v>
      </c>
      <c r="J3100" t="s">
        <v>123</v>
      </c>
      <c r="K3100" t="s">
        <v>59</v>
      </c>
      <c r="L3100" s="13">
        <v>5.5</v>
      </c>
      <c r="M3100" s="8">
        <v>3.8</v>
      </c>
      <c r="N3100">
        <v>215</v>
      </c>
      <c r="O3100" s="8">
        <v>1182.5</v>
      </c>
      <c r="P3100" s="14">
        <v>0.1242</v>
      </c>
      <c r="Q3100" s="8">
        <v>146.87</v>
      </c>
      <c r="R3100" s="8">
        <v>1035.6300000000001</v>
      </c>
      <c r="S3100" s="8">
        <v>817</v>
      </c>
      <c r="T3100" s="8">
        <v>218.63</v>
      </c>
      <c r="U3100">
        <v>0</v>
      </c>
      <c r="V3100" s="8">
        <v>0</v>
      </c>
      <c r="W3100" s="8">
        <v>0</v>
      </c>
      <c r="X3100" s="8">
        <v>218.63</v>
      </c>
    </row>
    <row r="3101" spans="1:24" x14ac:dyDescent="0.25">
      <c r="A3101" t="s">
        <v>3427</v>
      </c>
      <c r="B3101" s="1">
        <v>45767</v>
      </c>
      <c r="C3101" t="s">
        <v>139</v>
      </c>
      <c r="D3101" t="s">
        <v>140</v>
      </c>
      <c r="E3101" t="s">
        <v>63</v>
      </c>
      <c r="F3101" t="s">
        <v>54</v>
      </c>
      <c r="G3101" t="s">
        <v>64</v>
      </c>
      <c r="H3101" t="s">
        <v>65</v>
      </c>
      <c r="I3101" t="s">
        <v>117</v>
      </c>
      <c r="J3101" t="s">
        <v>118</v>
      </c>
      <c r="K3101" t="s">
        <v>59</v>
      </c>
      <c r="L3101" s="13">
        <v>6</v>
      </c>
      <c r="M3101" s="8">
        <v>4.2</v>
      </c>
      <c r="N3101">
        <v>15</v>
      </c>
      <c r="O3101" s="8">
        <v>90</v>
      </c>
      <c r="P3101" s="14">
        <v>2.9999999999999997E-4</v>
      </c>
      <c r="Q3101" s="8">
        <v>0.03</v>
      </c>
      <c r="R3101" s="8">
        <v>89.97</v>
      </c>
      <c r="S3101" s="8">
        <v>63</v>
      </c>
      <c r="T3101" s="8">
        <v>26.97</v>
      </c>
      <c r="U3101">
        <v>0</v>
      </c>
      <c r="V3101" s="8">
        <v>0</v>
      </c>
      <c r="W3101" s="8">
        <v>0</v>
      </c>
      <c r="X3101" s="8">
        <v>26.97</v>
      </c>
    </row>
    <row r="3102" spans="1:24" x14ac:dyDescent="0.25">
      <c r="A3102" t="s">
        <v>3428</v>
      </c>
      <c r="B3102" s="1">
        <v>45500</v>
      </c>
      <c r="C3102" t="s">
        <v>321</v>
      </c>
      <c r="D3102" t="s">
        <v>322</v>
      </c>
      <c r="E3102" t="s">
        <v>63</v>
      </c>
      <c r="F3102" t="s">
        <v>46</v>
      </c>
      <c r="G3102" t="s">
        <v>64</v>
      </c>
      <c r="H3102" t="s">
        <v>65</v>
      </c>
      <c r="I3102" t="s">
        <v>112</v>
      </c>
      <c r="J3102" t="s">
        <v>113</v>
      </c>
      <c r="K3102" t="s">
        <v>42</v>
      </c>
      <c r="L3102" s="13">
        <v>8.5</v>
      </c>
      <c r="M3102" s="8">
        <v>2.8</v>
      </c>
      <c r="N3102">
        <v>9</v>
      </c>
      <c r="O3102" s="8">
        <v>76.5</v>
      </c>
      <c r="P3102" s="14">
        <v>0.19409999999999999</v>
      </c>
      <c r="Q3102" s="8">
        <v>14.85</v>
      </c>
      <c r="R3102" s="8">
        <v>61.65</v>
      </c>
      <c r="S3102" s="8">
        <v>25.2</v>
      </c>
      <c r="T3102" s="8">
        <v>36.450000000000003</v>
      </c>
      <c r="U3102">
        <v>0</v>
      </c>
      <c r="V3102" s="8">
        <v>0</v>
      </c>
      <c r="W3102" s="8">
        <v>0</v>
      </c>
      <c r="X3102" s="8">
        <v>36.450000000000003</v>
      </c>
    </row>
    <row r="3103" spans="1:24" x14ac:dyDescent="0.25">
      <c r="A3103" t="s">
        <v>3429</v>
      </c>
      <c r="B3103" s="1">
        <v>45640</v>
      </c>
      <c r="C3103" t="s">
        <v>258</v>
      </c>
      <c r="D3103" t="s">
        <v>259</v>
      </c>
      <c r="E3103" t="s">
        <v>71</v>
      </c>
      <c r="F3103" t="s">
        <v>28</v>
      </c>
      <c r="G3103" t="s">
        <v>165</v>
      </c>
      <c r="H3103" t="s">
        <v>166</v>
      </c>
      <c r="I3103" t="s">
        <v>47</v>
      </c>
      <c r="J3103" t="s">
        <v>48</v>
      </c>
      <c r="K3103" t="s">
        <v>49</v>
      </c>
      <c r="L3103" s="13">
        <v>5</v>
      </c>
      <c r="M3103" s="8">
        <v>3.2</v>
      </c>
      <c r="N3103">
        <v>99</v>
      </c>
      <c r="O3103" s="8">
        <v>495</v>
      </c>
      <c r="P3103" s="14">
        <v>2.47E-2</v>
      </c>
      <c r="Q3103" s="8">
        <v>12.23</v>
      </c>
      <c r="R3103" s="8">
        <v>482.77</v>
      </c>
      <c r="S3103" s="8">
        <v>316.8</v>
      </c>
      <c r="T3103" s="8">
        <v>165.97</v>
      </c>
      <c r="U3103">
        <v>0</v>
      </c>
      <c r="V3103" s="8">
        <v>0</v>
      </c>
      <c r="W3103" s="8">
        <v>0</v>
      </c>
      <c r="X3103" s="8">
        <v>165.97</v>
      </c>
    </row>
    <row r="3104" spans="1:24" x14ac:dyDescent="0.25">
      <c r="A3104" t="s">
        <v>3430</v>
      </c>
      <c r="B3104" s="1">
        <v>45913</v>
      </c>
      <c r="C3104" t="s">
        <v>195</v>
      </c>
      <c r="D3104" t="s">
        <v>196</v>
      </c>
      <c r="E3104" t="s">
        <v>150</v>
      </c>
      <c r="F3104" t="s">
        <v>89</v>
      </c>
      <c r="G3104" t="s">
        <v>151</v>
      </c>
      <c r="H3104" t="s">
        <v>152</v>
      </c>
      <c r="I3104" t="s">
        <v>144</v>
      </c>
      <c r="J3104" t="s">
        <v>145</v>
      </c>
      <c r="K3104" t="s">
        <v>33</v>
      </c>
      <c r="L3104" s="13">
        <v>12</v>
      </c>
      <c r="M3104" s="8">
        <v>6.5</v>
      </c>
      <c r="N3104">
        <v>140</v>
      </c>
      <c r="O3104" s="8">
        <v>1680</v>
      </c>
      <c r="P3104" s="14">
        <v>1.9599999999999999E-2</v>
      </c>
      <c r="Q3104" s="8">
        <v>32.93</v>
      </c>
      <c r="R3104" s="8">
        <v>1647.07</v>
      </c>
      <c r="S3104" s="8">
        <v>910</v>
      </c>
      <c r="T3104" s="8">
        <v>737.07</v>
      </c>
      <c r="U3104">
        <v>0</v>
      </c>
      <c r="V3104" s="8">
        <v>0</v>
      </c>
      <c r="W3104" s="8">
        <v>0</v>
      </c>
      <c r="X3104" s="8">
        <v>737.07</v>
      </c>
    </row>
    <row r="3105" spans="1:24" x14ac:dyDescent="0.25">
      <c r="A3105" t="s">
        <v>3431</v>
      </c>
      <c r="B3105" s="1">
        <v>45439</v>
      </c>
      <c r="C3105" t="s">
        <v>115</v>
      </c>
      <c r="D3105" t="s">
        <v>116</v>
      </c>
      <c r="E3105" t="s">
        <v>27</v>
      </c>
      <c r="F3105" t="s">
        <v>54</v>
      </c>
      <c r="G3105" t="s">
        <v>38</v>
      </c>
      <c r="H3105" t="s">
        <v>39</v>
      </c>
      <c r="I3105" t="s">
        <v>122</v>
      </c>
      <c r="J3105" t="s">
        <v>123</v>
      </c>
      <c r="K3105" t="s">
        <v>59</v>
      </c>
      <c r="L3105" s="13">
        <v>5.5</v>
      </c>
      <c r="M3105" s="8">
        <v>3.8</v>
      </c>
      <c r="N3105">
        <v>23</v>
      </c>
      <c r="O3105" s="8">
        <v>126.5</v>
      </c>
      <c r="P3105" s="14">
        <v>4.3400000000000001E-2</v>
      </c>
      <c r="Q3105" s="8">
        <v>5.49</v>
      </c>
      <c r="R3105" s="8">
        <v>121.01</v>
      </c>
      <c r="S3105" s="8">
        <v>87.4</v>
      </c>
      <c r="T3105" s="8">
        <v>33.61</v>
      </c>
      <c r="U3105">
        <v>0</v>
      </c>
      <c r="V3105" s="8">
        <v>0</v>
      </c>
      <c r="W3105" s="8">
        <v>0</v>
      </c>
      <c r="X3105" s="8">
        <v>33.61</v>
      </c>
    </row>
    <row r="3106" spans="1:24" x14ac:dyDescent="0.25">
      <c r="A3106" t="s">
        <v>3432</v>
      </c>
      <c r="B3106" s="1">
        <v>45612</v>
      </c>
      <c r="C3106" t="s">
        <v>87</v>
      </c>
      <c r="D3106" t="s">
        <v>88</v>
      </c>
      <c r="E3106" t="s">
        <v>63</v>
      </c>
      <c r="F3106" t="s">
        <v>89</v>
      </c>
      <c r="G3106" t="s">
        <v>79</v>
      </c>
      <c r="H3106" t="s">
        <v>80</v>
      </c>
      <c r="I3106" t="s">
        <v>74</v>
      </c>
      <c r="J3106" t="s">
        <v>75</v>
      </c>
      <c r="K3106" t="s">
        <v>49</v>
      </c>
      <c r="L3106" s="13">
        <v>11</v>
      </c>
      <c r="M3106" s="8">
        <v>6.8</v>
      </c>
      <c r="N3106">
        <v>62</v>
      </c>
      <c r="O3106" s="8">
        <v>682</v>
      </c>
      <c r="P3106" s="14">
        <v>0.14199999999999999</v>
      </c>
      <c r="Q3106" s="8">
        <v>96.84</v>
      </c>
      <c r="R3106" s="8">
        <v>585.16</v>
      </c>
      <c r="S3106" s="8">
        <v>421.6</v>
      </c>
      <c r="T3106" s="8">
        <v>163.56</v>
      </c>
      <c r="U3106">
        <v>0</v>
      </c>
      <c r="V3106" s="8">
        <v>0</v>
      </c>
      <c r="W3106" s="8">
        <v>0</v>
      </c>
      <c r="X3106" s="8">
        <v>163.56</v>
      </c>
    </row>
    <row r="3107" spans="1:24" x14ac:dyDescent="0.25">
      <c r="A3107" t="s">
        <v>3433</v>
      </c>
      <c r="B3107" s="1">
        <v>46174</v>
      </c>
      <c r="C3107" t="s">
        <v>325</v>
      </c>
      <c r="D3107" t="s">
        <v>326</v>
      </c>
      <c r="E3107" t="s">
        <v>27</v>
      </c>
      <c r="F3107" t="s">
        <v>37</v>
      </c>
      <c r="G3107" t="s">
        <v>38</v>
      </c>
      <c r="H3107" t="s">
        <v>39</v>
      </c>
      <c r="I3107" t="s">
        <v>130</v>
      </c>
      <c r="J3107" t="s">
        <v>131</v>
      </c>
      <c r="K3107" t="s">
        <v>42</v>
      </c>
      <c r="L3107" s="13">
        <v>4.8</v>
      </c>
      <c r="M3107" s="8">
        <v>1.4</v>
      </c>
      <c r="N3107">
        <v>76</v>
      </c>
      <c r="O3107" s="8">
        <v>364.8</v>
      </c>
      <c r="P3107" s="14">
        <v>2.5999999999999999E-3</v>
      </c>
      <c r="Q3107" s="8">
        <v>0.95</v>
      </c>
      <c r="R3107" s="8">
        <v>363.85</v>
      </c>
      <c r="S3107" s="8">
        <v>106.4</v>
      </c>
      <c r="T3107" s="8">
        <v>257.45</v>
      </c>
      <c r="U3107">
        <v>0</v>
      </c>
      <c r="V3107" s="8">
        <v>0</v>
      </c>
      <c r="W3107" s="8">
        <v>0</v>
      </c>
      <c r="X3107" s="8">
        <v>257.45</v>
      </c>
    </row>
    <row r="3108" spans="1:24" x14ac:dyDescent="0.25">
      <c r="A3108" t="s">
        <v>3434</v>
      </c>
      <c r="B3108" s="1">
        <v>46027</v>
      </c>
      <c r="C3108" t="s">
        <v>276</v>
      </c>
      <c r="D3108" t="s">
        <v>277</v>
      </c>
      <c r="E3108" t="s">
        <v>150</v>
      </c>
      <c r="F3108" t="s">
        <v>37</v>
      </c>
      <c r="G3108" t="s">
        <v>151</v>
      </c>
      <c r="H3108" t="s">
        <v>152</v>
      </c>
      <c r="I3108" t="s">
        <v>112</v>
      </c>
      <c r="J3108" t="s">
        <v>113</v>
      </c>
      <c r="K3108" t="s">
        <v>42</v>
      </c>
      <c r="L3108" s="13">
        <v>8.5</v>
      </c>
      <c r="M3108" s="8">
        <v>2.8</v>
      </c>
      <c r="N3108">
        <v>32</v>
      </c>
      <c r="O3108" s="8">
        <v>272</v>
      </c>
      <c r="P3108" s="14">
        <v>6.7799999999999999E-2</v>
      </c>
      <c r="Q3108" s="8">
        <v>18.440000000000001</v>
      </c>
      <c r="R3108" s="8">
        <v>253.56</v>
      </c>
      <c r="S3108" s="8">
        <v>89.6</v>
      </c>
      <c r="T3108" s="8">
        <v>163.96</v>
      </c>
      <c r="U3108">
        <v>0</v>
      </c>
      <c r="V3108" s="8">
        <v>0</v>
      </c>
      <c r="W3108" s="8">
        <v>0</v>
      </c>
      <c r="X3108" s="8">
        <v>163.96</v>
      </c>
    </row>
    <row r="3109" spans="1:24" x14ac:dyDescent="0.25">
      <c r="A3109" t="s">
        <v>3435</v>
      </c>
      <c r="B3109" s="1">
        <v>45618</v>
      </c>
      <c r="C3109" t="s">
        <v>188</v>
      </c>
      <c r="D3109" t="s">
        <v>189</v>
      </c>
      <c r="E3109" t="s">
        <v>27</v>
      </c>
      <c r="F3109" t="s">
        <v>54</v>
      </c>
      <c r="G3109" t="s">
        <v>38</v>
      </c>
      <c r="H3109" t="s">
        <v>39</v>
      </c>
      <c r="I3109" t="s">
        <v>104</v>
      </c>
      <c r="J3109" t="s">
        <v>105</v>
      </c>
      <c r="K3109" t="s">
        <v>49</v>
      </c>
      <c r="L3109" s="13">
        <v>4.2</v>
      </c>
      <c r="M3109" s="8">
        <v>2.8</v>
      </c>
      <c r="N3109">
        <v>95</v>
      </c>
      <c r="O3109" s="8">
        <v>399</v>
      </c>
      <c r="P3109" s="14">
        <v>4.1999999999999997E-3</v>
      </c>
      <c r="Q3109" s="8">
        <v>1.68</v>
      </c>
      <c r="R3109" s="8">
        <v>397.32</v>
      </c>
      <c r="S3109" s="8">
        <v>266</v>
      </c>
      <c r="T3109" s="8">
        <v>131.32</v>
      </c>
      <c r="U3109">
        <v>0</v>
      </c>
      <c r="V3109" s="8">
        <v>0</v>
      </c>
      <c r="W3109" s="8">
        <v>0</v>
      </c>
      <c r="X3109" s="8">
        <v>131.32</v>
      </c>
    </row>
    <row r="3110" spans="1:24" x14ac:dyDescent="0.25">
      <c r="A3110" t="s">
        <v>3436</v>
      </c>
      <c r="B3110" s="1">
        <v>46043</v>
      </c>
      <c r="C3110" t="s">
        <v>191</v>
      </c>
      <c r="D3110" t="s">
        <v>192</v>
      </c>
      <c r="E3110" t="s">
        <v>150</v>
      </c>
      <c r="F3110" t="s">
        <v>54</v>
      </c>
      <c r="G3110" t="s">
        <v>151</v>
      </c>
      <c r="H3110" t="s">
        <v>152</v>
      </c>
      <c r="I3110" t="s">
        <v>31</v>
      </c>
      <c r="J3110" t="s">
        <v>32</v>
      </c>
      <c r="K3110" t="s">
        <v>33</v>
      </c>
      <c r="L3110" s="13">
        <v>5.8</v>
      </c>
      <c r="M3110" s="8">
        <v>2.7</v>
      </c>
      <c r="N3110">
        <v>125</v>
      </c>
      <c r="O3110" s="8">
        <v>725</v>
      </c>
      <c r="P3110" s="14">
        <v>3.8999999999999998E-3</v>
      </c>
      <c r="Q3110" s="8">
        <v>2.83</v>
      </c>
      <c r="R3110" s="8">
        <v>722.17</v>
      </c>
      <c r="S3110" s="8">
        <v>337.5</v>
      </c>
      <c r="T3110" s="8">
        <v>384.67</v>
      </c>
      <c r="U3110">
        <v>0</v>
      </c>
      <c r="V3110" s="8">
        <v>0</v>
      </c>
      <c r="W3110" s="8">
        <v>0</v>
      </c>
      <c r="X3110" s="8">
        <v>384.67</v>
      </c>
    </row>
    <row r="3111" spans="1:24" x14ac:dyDescent="0.25">
      <c r="A3111" t="s">
        <v>3437</v>
      </c>
      <c r="B3111" s="1">
        <v>46173</v>
      </c>
      <c r="C3111" t="s">
        <v>25</v>
      </c>
      <c r="D3111" t="s">
        <v>26</v>
      </c>
      <c r="E3111" t="s">
        <v>27</v>
      </c>
      <c r="F3111" t="s">
        <v>28</v>
      </c>
      <c r="G3111" t="s">
        <v>38</v>
      </c>
      <c r="H3111" t="s">
        <v>39</v>
      </c>
      <c r="I3111" t="s">
        <v>66</v>
      </c>
      <c r="J3111" t="s">
        <v>67</v>
      </c>
      <c r="K3111" t="s">
        <v>33</v>
      </c>
      <c r="L3111" s="13">
        <v>4.5</v>
      </c>
      <c r="M3111" s="8">
        <v>2.1</v>
      </c>
      <c r="N3111">
        <v>116</v>
      </c>
      <c r="O3111" s="8">
        <v>522</v>
      </c>
      <c r="P3111" s="14">
        <v>8.3500000000000005E-2</v>
      </c>
      <c r="Q3111" s="8">
        <v>43.59</v>
      </c>
      <c r="R3111" s="8">
        <v>478.41</v>
      </c>
      <c r="S3111" s="8">
        <v>243.6</v>
      </c>
      <c r="T3111" s="8">
        <v>234.81</v>
      </c>
      <c r="U3111">
        <v>0</v>
      </c>
      <c r="V3111" s="8">
        <v>0</v>
      </c>
      <c r="W3111" s="8">
        <v>0</v>
      </c>
      <c r="X3111" s="8">
        <v>234.81</v>
      </c>
    </row>
    <row r="3112" spans="1:24" x14ac:dyDescent="0.25">
      <c r="A3112" t="s">
        <v>3438</v>
      </c>
      <c r="B3112" s="1">
        <v>45645</v>
      </c>
      <c r="C3112" t="s">
        <v>110</v>
      </c>
      <c r="D3112" t="s">
        <v>111</v>
      </c>
      <c r="E3112" t="s">
        <v>27</v>
      </c>
      <c r="F3112" t="s">
        <v>37</v>
      </c>
      <c r="G3112" t="s">
        <v>38</v>
      </c>
      <c r="H3112" t="s">
        <v>39</v>
      </c>
      <c r="I3112" t="s">
        <v>156</v>
      </c>
      <c r="J3112" t="s">
        <v>157</v>
      </c>
      <c r="K3112" t="s">
        <v>42</v>
      </c>
      <c r="L3112" s="13">
        <v>6.2</v>
      </c>
      <c r="M3112" s="8">
        <v>1.9</v>
      </c>
      <c r="N3112">
        <v>9</v>
      </c>
      <c r="O3112" s="8">
        <v>55.8</v>
      </c>
      <c r="P3112" s="14">
        <v>8.9999999999999998E-4</v>
      </c>
      <c r="Q3112" s="8">
        <v>0.05</v>
      </c>
      <c r="R3112" s="8">
        <v>55.75</v>
      </c>
      <c r="S3112" s="8">
        <v>17.100000000000001</v>
      </c>
      <c r="T3112" s="8">
        <v>38.65</v>
      </c>
      <c r="U3112">
        <v>0</v>
      </c>
      <c r="V3112" s="8">
        <v>0</v>
      </c>
      <c r="W3112" s="8">
        <v>0</v>
      </c>
      <c r="X3112" s="8">
        <v>38.65</v>
      </c>
    </row>
    <row r="3113" spans="1:24" x14ac:dyDescent="0.25">
      <c r="A3113" t="s">
        <v>3439</v>
      </c>
      <c r="B3113" s="1">
        <v>45700</v>
      </c>
      <c r="C3113" t="s">
        <v>667</v>
      </c>
      <c r="D3113" t="s">
        <v>668</v>
      </c>
      <c r="E3113" t="s">
        <v>63</v>
      </c>
      <c r="F3113" t="s">
        <v>54</v>
      </c>
      <c r="G3113" t="s">
        <v>79</v>
      </c>
      <c r="H3113" t="s">
        <v>80</v>
      </c>
      <c r="I3113" t="s">
        <v>130</v>
      </c>
      <c r="J3113" t="s">
        <v>131</v>
      </c>
      <c r="K3113" t="s">
        <v>42</v>
      </c>
      <c r="L3113" s="13">
        <v>4.8</v>
      </c>
      <c r="M3113" s="8">
        <v>1.4</v>
      </c>
      <c r="N3113">
        <v>80</v>
      </c>
      <c r="O3113" s="8">
        <v>384</v>
      </c>
      <c r="P3113" s="14">
        <v>0.02</v>
      </c>
      <c r="Q3113" s="8">
        <v>7.68</v>
      </c>
      <c r="R3113" s="8">
        <v>376.32</v>
      </c>
      <c r="S3113" s="8">
        <v>112</v>
      </c>
      <c r="T3113" s="8">
        <v>264.32</v>
      </c>
      <c r="U3113">
        <v>0</v>
      </c>
      <c r="V3113" s="8">
        <v>0</v>
      </c>
      <c r="W3113" s="8">
        <v>0</v>
      </c>
      <c r="X3113" s="8">
        <v>264.32</v>
      </c>
    </row>
    <row r="3114" spans="1:24" x14ac:dyDescent="0.25">
      <c r="A3114" t="s">
        <v>3440</v>
      </c>
      <c r="B3114" s="1">
        <v>45425</v>
      </c>
      <c r="C3114" t="s">
        <v>318</v>
      </c>
      <c r="D3114" t="s">
        <v>319</v>
      </c>
      <c r="E3114" t="s">
        <v>27</v>
      </c>
      <c r="F3114" t="s">
        <v>37</v>
      </c>
      <c r="G3114" t="s">
        <v>38</v>
      </c>
      <c r="H3114" t="s">
        <v>39</v>
      </c>
      <c r="I3114" t="s">
        <v>104</v>
      </c>
      <c r="J3114" t="s">
        <v>105</v>
      </c>
      <c r="K3114" t="s">
        <v>49</v>
      </c>
      <c r="L3114" s="13">
        <v>4.2</v>
      </c>
      <c r="M3114" s="8">
        <v>2.8</v>
      </c>
      <c r="N3114">
        <v>38</v>
      </c>
      <c r="O3114" s="8">
        <v>159.6</v>
      </c>
      <c r="P3114" s="14">
        <v>1.9599999999999999E-2</v>
      </c>
      <c r="Q3114" s="8">
        <v>3.13</v>
      </c>
      <c r="R3114" s="8">
        <v>156.47</v>
      </c>
      <c r="S3114" s="8">
        <v>106.4</v>
      </c>
      <c r="T3114" s="8">
        <v>50.07</v>
      </c>
      <c r="U3114">
        <v>0</v>
      </c>
      <c r="V3114" s="8">
        <v>0</v>
      </c>
      <c r="W3114" s="8">
        <v>0</v>
      </c>
      <c r="X3114" s="8">
        <v>50.07</v>
      </c>
    </row>
    <row r="3115" spans="1:24" x14ac:dyDescent="0.25">
      <c r="A3115" t="s">
        <v>3441</v>
      </c>
      <c r="B3115" s="1">
        <v>46070</v>
      </c>
      <c r="C3115" t="s">
        <v>91</v>
      </c>
      <c r="D3115" t="s">
        <v>92</v>
      </c>
      <c r="E3115" t="s">
        <v>27</v>
      </c>
      <c r="F3115" t="s">
        <v>37</v>
      </c>
      <c r="G3115" t="s">
        <v>29</v>
      </c>
      <c r="H3115" t="s">
        <v>30</v>
      </c>
      <c r="I3115" t="s">
        <v>74</v>
      </c>
      <c r="J3115" t="s">
        <v>75</v>
      </c>
      <c r="K3115" t="s">
        <v>49</v>
      </c>
      <c r="L3115" s="13">
        <v>11</v>
      </c>
      <c r="M3115" s="8">
        <v>6.8</v>
      </c>
      <c r="N3115">
        <v>23</v>
      </c>
      <c r="O3115" s="8">
        <v>253</v>
      </c>
      <c r="P3115" s="14">
        <v>1.5E-3</v>
      </c>
      <c r="Q3115" s="8">
        <v>0.38</v>
      </c>
      <c r="R3115" s="8">
        <v>252.62</v>
      </c>
      <c r="S3115" s="8">
        <v>156.4</v>
      </c>
      <c r="T3115" s="8">
        <v>96.22</v>
      </c>
      <c r="U3115">
        <v>0</v>
      </c>
      <c r="V3115" s="8">
        <v>0</v>
      </c>
      <c r="W3115" s="8">
        <v>0</v>
      </c>
      <c r="X3115" s="8">
        <v>96.22</v>
      </c>
    </row>
    <row r="3116" spans="1:24" x14ac:dyDescent="0.25">
      <c r="A3116" t="s">
        <v>3442</v>
      </c>
      <c r="B3116" s="1">
        <v>45671</v>
      </c>
      <c r="C3116" t="s">
        <v>177</v>
      </c>
      <c r="D3116" t="s">
        <v>178</v>
      </c>
      <c r="E3116" t="s">
        <v>27</v>
      </c>
      <c r="F3116" t="s">
        <v>37</v>
      </c>
      <c r="G3116" t="s">
        <v>38</v>
      </c>
      <c r="H3116" t="s">
        <v>39</v>
      </c>
      <c r="I3116" t="s">
        <v>57</v>
      </c>
      <c r="J3116" t="s">
        <v>58</v>
      </c>
      <c r="K3116" t="s">
        <v>59</v>
      </c>
      <c r="L3116" s="13">
        <v>10.5</v>
      </c>
      <c r="M3116" s="8">
        <v>7.5</v>
      </c>
      <c r="N3116">
        <v>1</v>
      </c>
      <c r="O3116" s="8">
        <v>10.5</v>
      </c>
      <c r="P3116" s="14">
        <v>2.6100000000000002E-2</v>
      </c>
      <c r="Q3116" s="8">
        <v>0.27</v>
      </c>
      <c r="R3116" s="8">
        <v>10.23</v>
      </c>
      <c r="S3116" s="8">
        <v>7.5</v>
      </c>
      <c r="T3116" s="8">
        <v>2.73</v>
      </c>
      <c r="U3116">
        <v>0</v>
      </c>
      <c r="V3116" s="8">
        <v>0</v>
      </c>
      <c r="W3116" s="8">
        <v>0</v>
      </c>
      <c r="X3116" s="8">
        <v>2.73</v>
      </c>
    </row>
    <row r="3117" spans="1:24" x14ac:dyDescent="0.25">
      <c r="A3117" t="s">
        <v>3443</v>
      </c>
      <c r="B3117" s="1">
        <v>45819</v>
      </c>
      <c r="C3117" t="s">
        <v>180</v>
      </c>
      <c r="D3117" t="s">
        <v>181</v>
      </c>
      <c r="E3117" t="s">
        <v>63</v>
      </c>
      <c r="F3117" t="s">
        <v>46</v>
      </c>
      <c r="G3117" t="s">
        <v>79</v>
      </c>
      <c r="H3117" t="s">
        <v>80</v>
      </c>
      <c r="I3117" t="s">
        <v>104</v>
      </c>
      <c r="J3117" t="s">
        <v>105</v>
      </c>
      <c r="K3117" t="s">
        <v>49</v>
      </c>
      <c r="L3117" s="13">
        <v>4.2</v>
      </c>
      <c r="M3117" s="8">
        <v>2.8</v>
      </c>
      <c r="N3117">
        <v>30</v>
      </c>
      <c r="O3117" s="8">
        <v>126</v>
      </c>
      <c r="P3117" s="14">
        <v>0.17519999999999999</v>
      </c>
      <c r="Q3117" s="8">
        <v>22.08</v>
      </c>
      <c r="R3117" s="8">
        <v>103.92</v>
      </c>
      <c r="S3117" s="8">
        <v>84</v>
      </c>
      <c r="T3117" s="8">
        <v>19.920000000000002</v>
      </c>
      <c r="U3117">
        <v>0</v>
      </c>
      <c r="V3117" s="8">
        <v>0</v>
      </c>
      <c r="W3117" s="8">
        <v>0</v>
      </c>
      <c r="X3117" s="8">
        <v>19.920000000000002</v>
      </c>
    </row>
    <row r="3118" spans="1:24" x14ac:dyDescent="0.25">
      <c r="A3118" t="s">
        <v>3444</v>
      </c>
      <c r="B3118" s="1">
        <v>45867</v>
      </c>
      <c r="C3118" t="s">
        <v>25</v>
      </c>
      <c r="D3118" t="s">
        <v>26</v>
      </c>
      <c r="E3118" t="s">
        <v>27</v>
      </c>
      <c r="F3118" t="s">
        <v>28</v>
      </c>
      <c r="G3118" t="s">
        <v>29</v>
      </c>
      <c r="H3118" t="s">
        <v>30</v>
      </c>
      <c r="I3118" t="s">
        <v>117</v>
      </c>
      <c r="J3118" t="s">
        <v>118</v>
      </c>
      <c r="K3118" t="s">
        <v>59</v>
      </c>
      <c r="L3118" s="13">
        <v>6</v>
      </c>
      <c r="M3118" s="8">
        <v>4.2</v>
      </c>
      <c r="N3118">
        <v>28</v>
      </c>
      <c r="O3118" s="8">
        <v>168</v>
      </c>
      <c r="P3118" s="14">
        <v>8.5300000000000001E-2</v>
      </c>
      <c r="Q3118" s="8">
        <v>14.33</v>
      </c>
      <c r="R3118" s="8">
        <v>153.66999999999999</v>
      </c>
      <c r="S3118" s="8">
        <v>117.6</v>
      </c>
      <c r="T3118" s="8">
        <v>36.07</v>
      </c>
      <c r="U3118">
        <v>0</v>
      </c>
      <c r="V3118" s="8">
        <v>0</v>
      </c>
      <c r="W3118" s="8">
        <v>0</v>
      </c>
      <c r="X3118" s="8">
        <v>36.07</v>
      </c>
    </row>
    <row r="3119" spans="1:24" x14ac:dyDescent="0.25">
      <c r="A3119" t="s">
        <v>3445</v>
      </c>
      <c r="B3119" s="1">
        <v>45400</v>
      </c>
      <c r="C3119" t="s">
        <v>125</v>
      </c>
      <c r="D3119" t="s">
        <v>126</v>
      </c>
      <c r="E3119" t="s">
        <v>27</v>
      </c>
      <c r="F3119" t="s">
        <v>89</v>
      </c>
      <c r="G3119" t="s">
        <v>29</v>
      </c>
      <c r="H3119" t="s">
        <v>30</v>
      </c>
      <c r="I3119" t="s">
        <v>104</v>
      </c>
      <c r="J3119" t="s">
        <v>105</v>
      </c>
      <c r="K3119" t="s">
        <v>49</v>
      </c>
      <c r="L3119" s="13">
        <v>4.2</v>
      </c>
      <c r="M3119" s="8">
        <v>2.8</v>
      </c>
      <c r="N3119">
        <v>212</v>
      </c>
      <c r="O3119" s="8">
        <v>890.4</v>
      </c>
      <c r="P3119" s="14">
        <v>6.6500000000000004E-2</v>
      </c>
      <c r="Q3119" s="8">
        <v>59.21</v>
      </c>
      <c r="R3119" s="8">
        <v>831.19</v>
      </c>
      <c r="S3119" s="8">
        <v>593.6</v>
      </c>
      <c r="T3119" s="8">
        <v>237.59</v>
      </c>
      <c r="U3119">
        <v>0</v>
      </c>
      <c r="V3119" s="8">
        <v>0</v>
      </c>
      <c r="W3119" s="8">
        <v>0</v>
      </c>
      <c r="X3119" s="8">
        <v>237.59</v>
      </c>
    </row>
    <row r="3120" spans="1:24" x14ac:dyDescent="0.25">
      <c r="A3120" t="s">
        <v>3446</v>
      </c>
      <c r="B3120" s="1">
        <v>45618</v>
      </c>
      <c r="C3120" t="s">
        <v>410</v>
      </c>
      <c r="D3120" t="s">
        <v>411</v>
      </c>
      <c r="E3120" t="s">
        <v>150</v>
      </c>
      <c r="F3120" t="s">
        <v>46</v>
      </c>
      <c r="G3120" t="s">
        <v>151</v>
      </c>
      <c r="H3120" t="s">
        <v>152</v>
      </c>
      <c r="I3120" t="s">
        <v>156</v>
      </c>
      <c r="J3120" t="s">
        <v>157</v>
      </c>
      <c r="K3120" t="s">
        <v>42</v>
      </c>
      <c r="L3120" s="13">
        <v>6.2</v>
      </c>
      <c r="M3120" s="8">
        <v>1.9</v>
      </c>
      <c r="N3120">
        <v>4</v>
      </c>
      <c r="O3120" s="8">
        <v>24.8</v>
      </c>
      <c r="P3120" s="14">
        <v>7.1800000000000003E-2</v>
      </c>
      <c r="Q3120" s="8">
        <v>1.78</v>
      </c>
      <c r="R3120" s="8">
        <v>23.02</v>
      </c>
      <c r="S3120" s="8">
        <v>7.6</v>
      </c>
      <c r="T3120" s="8">
        <v>15.42</v>
      </c>
      <c r="U3120">
        <v>0</v>
      </c>
      <c r="V3120" s="8">
        <v>0</v>
      </c>
      <c r="W3120" s="8">
        <v>0</v>
      </c>
      <c r="X3120" s="8">
        <v>15.42</v>
      </c>
    </row>
    <row r="3121" spans="1:24" x14ac:dyDescent="0.25">
      <c r="A3121" t="s">
        <v>3447</v>
      </c>
      <c r="B3121" s="1">
        <v>45539</v>
      </c>
      <c r="C3121" t="s">
        <v>315</v>
      </c>
      <c r="D3121" t="s">
        <v>316</v>
      </c>
      <c r="E3121" t="s">
        <v>27</v>
      </c>
      <c r="F3121" t="s">
        <v>46</v>
      </c>
      <c r="G3121" t="s">
        <v>29</v>
      </c>
      <c r="H3121" t="s">
        <v>30</v>
      </c>
      <c r="I3121" t="s">
        <v>130</v>
      </c>
      <c r="J3121" t="s">
        <v>131</v>
      </c>
      <c r="K3121" t="s">
        <v>42</v>
      </c>
      <c r="L3121" s="13">
        <v>4.8</v>
      </c>
      <c r="M3121" s="8">
        <v>1.4</v>
      </c>
      <c r="N3121">
        <v>38</v>
      </c>
      <c r="O3121" s="8">
        <v>182.4</v>
      </c>
      <c r="P3121" s="14">
        <v>0.2802</v>
      </c>
      <c r="Q3121" s="8">
        <v>51.11</v>
      </c>
      <c r="R3121" s="8">
        <v>131.29</v>
      </c>
      <c r="S3121" s="8">
        <v>53.2</v>
      </c>
      <c r="T3121" s="8">
        <v>78.09</v>
      </c>
      <c r="U3121">
        <v>0</v>
      </c>
      <c r="V3121" s="8">
        <v>0</v>
      </c>
      <c r="W3121" s="8">
        <v>0</v>
      </c>
      <c r="X3121" s="8">
        <v>78.09</v>
      </c>
    </row>
    <row r="3122" spans="1:24" x14ac:dyDescent="0.25">
      <c r="A3122" t="s">
        <v>3448</v>
      </c>
      <c r="B3122" s="1">
        <v>45769</v>
      </c>
      <c r="C3122" t="s">
        <v>107</v>
      </c>
      <c r="D3122" t="s">
        <v>108</v>
      </c>
      <c r="E3122" t="s">
        <v>53</v>
      </c>
      <c r="F3122" t="s">
        <v>46</v>
      </c>
      <c r="G3122" t="s">
        <v>55</v>
      </c>
      <c r="H3122" t="s">
        <v>56</v>
      </c>
      <c r="I3122" t="s">
        <v>99</v>
      </c>
      <c r="J3122" t="s">
        <v>100</v>
      </c>
      <c r="K3122" t="s">
        <v>49</v>
      </c>
      <c r="L3122" s="13">
        <v>3.8</v>
      </c>
      <c r="M3122" s="8">
        <v>2.6</v>
      </c>
      <c r="N3122">
        <v>7</v>
      </c>
      <c r="O3122" s="8">
        <v>26.6</v>
      </c>
      <c r="P3122" s="14">
        <v>6.1899999999999997E-2</v>
      </c>
      <c r="Q3122" s="8">
        <v>1.65</v>
      </c>
      <c r="R3122" s="8">
        <v>24.95</v>
      </c>
      <c r="S3122" s="8">
        <v>18.2</v>
      </c>
      <c r="T3122" s="8">
        <v>6.75</v>
      </c>
      <c r="U3122">
        <v>0</v>
      </c>
      <c r="V3122" s="8">
        <v>0</v>
      </c>
      <c r="W3122" s="8">
        <v>0</v>
      </c>
      <c r="X3122" s="8">
        <v>6.75</v>
      </c>
    </row>
    <row r="3123" spans="1:24" x14ac:dyDescent="0.25">
      <c r="A3123" t="s">
        <v>3449</v>
      </c>
      <c r="B3123" s="1">
        <v>45417</v>
      </c>
      <c r="C3123" t="s">
        <v>667</v>
      </c>
      <c r="D3123" t="s">
        <v>668</v>
      </c>
      <c r="E3123" t="s">
        <v>63</v>
      </c>
      <c r="F3123" t="s">
        <v>54</v>
      </c>
      <c r="G3123" t="s">
        <v>79</v>
      </c>
      <c r="H3123" t="s">
        <v>80</v>
      </c>
      <c r="I3123" t="s">
        <v>112</v>
      </c>
      <c r="J3123" t="s">
        <v>113</v>
      </c>
      <c r="K3123" t="s">
        <v>42</v>
      </c>
      <c r="L3123" s="13">
        <v>8.5</v>
      </c>
      <c r="M3123" s="8">
        <v>2.8</v>
      </c>
      <c r="N3123">
        <v>54</v>
      </c>
      <c r="O3123" s="8">
        <v>459</v>
      </c>
      <c r="P3123" s="14">
        <v>1.7399999999999999E-2</v>
      </c>
      <c r="Q3123" s="8">
        <v>7.99</v>
      </c>
      <c r="R3123" s="8">
        <v>451.01</v>
      </c>
      <c r="S3123" s="8">
        <v>151.19999999999999</v>
      </c>
      <c r="T3123" s="8">
        <v>299.81</v>
      </c>
      <c r="U3123">
        <v>0</v>
      </c>
      <c r="V3123" s="8">
        <v>0</v>
      </c>
      <c r="W3123" s="8">
        <v>0</v>
      </c>
      <c r="X3123" s="8">
        <v>299.81</v>
      </c>
    </row>
    <row r="3124" spans="1:24" x14ac:dyDescent="0.25">
      <c r="A3124" t="s">
        <v>3450</v>
      </c>
      <c r="B3124" s="1">
        <v>45565</v>
      </c>
      <c r="C3124" t="s">
        <v>252</v>
      </c>
      <c r="D3124" t="s">
        <v>253</v>
      </c>
      <c r="E3124" t="s">
        <v>63</v>
      </c>
      <c r="F3124" t="s">
        <v>54</v>
      </c>
      <c r="G3124" t="s">
        <v>79</v>
      </c>
      <c r="H3124" t="s">
        <v>80</v>
      </c>
      <c r="I3124" t="s">
        <v>130</v>
      </c>
      <c r="J3124" t="s">
        <v>131</v>
      </c>
      <c r="K3124" t="s">
        <v>42</v>
      </c>
      <c r="L3124" s="13">
        <v>4.8</v>
      </c>
      <c r="M3124" s="8">
        <v>1.4</v>
      </c>
      <c r="N3124">
        <v>27</v>
      </c>
      <c r="O3124" s="8">
        <v>129.6</v>
      </c>
      <c r="P3124" s="14">
        <v>5.9999999999999995E-4</v>
      </c>
      <c r="Q3124" s="8">
        <v>0.08</v>
      </c>
      <c r="R3124" s="8">
        <v>129.52000000000001</v>
      </c>
      <c r="S3124" s="8">
        <v>37.799999999999997</v>
      </c>
      <c r="T3124" s="8">
        <v>91.72</v>
      </c>
      <c r="U3124">
        <v>0</v>
      </c>
      <c r="V3124" s="8">
        <v>0</v>
      </c>
      <c r="W3124" s="8">
        <v>0</v>
      </c>
      <c r="X3124" s="8">
        <v>91.72</v>
      </c>
    </row>
    <row r="3125" spans="1:24" x14ac:dyDescent="0.25">
      <c r="A3125" t="s">
        <v>3451</v>
      </c>
      <c r="B3125" s="1">
        <v>45752</v>
      </c>
      <c r="C3125" t="s">
        <v>371</v>
      </c>
      <c r="D3125" t="s">
        <v>372</v>
      </c>
      <c r="E3125" t="s">
        <v>63</v>
      </c>
      <c r="F3125" t="s">
        <v>54</v>
      </c>
      <c r="G3125" t="s">
        <v>79</v>
      </c>
      <c r="H3125" t="s">
        <v>80</v>
      </c>
      <c r="I3125" t="s">
        <v>185</v>
      </c>
      <c r="J3125" t="s">
        <v>186</v>
      </c>
      <c r="K3125" t="s">
        <v>59</v>
      </c>
      <c r="L3125" s="13">
        <v>4.9000000000000004</v>
      </c>
      <c r="M3125" s="8">
        <v>3.1</v>
      </c>
      <c r="N3125">
        <v>143</v>
      </c>
      <c r="O3125" s="8">
        <v>700.7</v>
      </c>
      <c r="P3125" s="14">
        <v>2.5600000000000001E-2</v>
      </c>
      <c r="Q3125" s="8">
        <v>17.940000000000001</v>
      </c>
      <c r="R3125" s="8">
        <v>682.76</v>
      </c>
      <c r="S3125" s="8">
        <v>443.3</v>
      </c>
      <c r="T3125" s="8">
        <v>239.46</v>
      </c>
      <c r="U3125">
        <v>0</v>
      </c>
      <c r="V3125" s="8">
        <v>0</v>
      </c>
      <c r="W3125" s="8">
        <v>0</v>
      </c>
      <c r="X3125" s="8">
        <v>239.46</v>
      </c>
    </row>
    <row r="3126" spans="1:24" x14ac:dyDescent="0.25">
      <c r="A3126" t="s">
        <v>3452</v>
      </c>
      <c r="B3126" s="1">
        <v>45545</v>
      </c>
      <c r="C3126" t="s">
        <v>195</v>
      </c>
      <c r="D3126" t="s">
        <v>196</v>
      </c>
      <c r="E3126" t="s">
        <v>150</v>
      </c>
      <c r="F3126" t="s">
        <v>89</v>
      </c>
      <c r="G3126" t="s">
        <v>151</v>
      </c>
      <c r="H3126" t="s">
        <v>152</v>
      </c>
      <c r="I3126" t="s">
        <v>57</v>
      </c>
      <c r="J3126" t="s">
        <v>58</v>
      </c>
      <c r="K3126" t="s">
        <v>59</v>
      </c>
      <c r="L3126" s="13">
        <v>10.5</v>
      </c>
      <c r="M3126" s="8">
        <v>7.5</v>
      </c>
      <c r="N3126">
        <v>140</v>
      </c>
      <c r="O3126" s="8">
        <v>1470</v>
      </c>
      <c r="P3126" s="14">
        <v>8.6900000000000005E-2</v>
      </c>
      <c r="Q3126" s="8">
        <v>127.74</v>
      </c>
      <c r="R3126" s="8">
        <v>1342.26</v>
      </c>
      <c r="S3126" s="8">
        <v>1050</v>
      </c>
      <c r="T3126" s="8">
        <v>292.26</v>
      </c>
      <c r="U3126">
        <v>98</v>
      </c>
      <c r="V3126" s="8">
        <v>939.58</v>
      </c>
      <c r="W3126" s="8">
        <v>784</v>
      </c>
      <c r="X3126" s="8">
        <v>-491.74</v>
      </c>
    </row>
    <row r="3127" spans="1:24" x14ac:dyDescent="0.25">
      <c r="A3127" t="s">
        <v>3453</v>
      </c>
      <c r="B3127" s="1">
        <v>45436</v>
      </c>
      <c r="C3127" t="s">
        <v>69</v>
      </c>
      <c r="D3127" t="s">
        <v>70</v>
      </c>
      <c r="E3127" t="s">
        <v>71</v>
      </c>
      <c r="F3127" t="s">
        <v>37</v>
      </c>
      <c r="G3127" t="s">
        <v>165</v>
      </c>
      <c r="H3127" t="s">
        <v>166</v>
      </c>
      <c r="I3127" t="s">
        <v>117</v>
      </c>
      <c r="J3127" t="s">
        <v>118</v>
      </c>
      <c r="K3127" t="s">
        <v>59</v>
      </c>
      <c r="L3127" s="13">
        <v>6</v>
      </c>
      <c r="M3127" s="8">
        <v>4.2</v>
      </c>
      <c r="N3127">
        <v>3</v>
      </c>
      <c r="O3127" s="8">
        <v>18</v>
      </c>
      <c r="P3127" s="14">
        <v>4.3499999999999997E-2</v>
      </c>
      <c r="Q3127" s="8">
        <v>0.78</v>
      </c>
      <c r="R3127" s="8">
        <v>17.22</v>
      </c>
      <c r="S3127" s="8">
        <v>12.6</v>
      </c>
      <c r="T3127" s="8">
        <v>4.62</v>
      </c>
      <c r="U3127">
        <v>0</v>
      </c>
      <c r="V3127" s="8">
        <v>0</v>
      </c>
      <c r="W3127" s="8">
        <v>0</v>
      </c>
      <c r="X3127" s="8">
        <v>4.62</v>
      </c>
    </row>
    <row r="3128" spans="1:24" x14ac:dyDescent="0.25">
      <c r="A3128" t="s">
        <v>3454</v>
      </c>
      <c r="B3128" s="1">
        <v>45391</v>
      </c>
      <c r="C3128" t="s">
        <v>584</v>
      </c>
      <c r="D3128" t="s">
        <v>585</v>
      </c>
      <c r="E3128" t="s">
        <v>27</v>
      </c>
      <c r="F3128" t="s">
        <v>37</v>
      </c>
      <c r="G3128" t="s">
        <v>38</v>
      </c>
      <c r="H3128" t="s">
        <v>39</v>
      </c>
      <c r="I3128" t="s">
        <v>127</v>
      </c>
      <c r="J3128" t="s">
        <v>128</v>
      </c>
      <c r="K3128" t="s">
        <v>33</v>
      </c>
      <c r="L3128" s="13">
        <v>7.2</v>
      </c>
      <c r="M3128" s="8">
        <v>3.6</v>
      </c>
      <c r="N3128">
        <v>11</v>
      </c>
      <c r="O3128" s="8">
        <v>79.2</v>
      </c>
      <c r="P3128" s="14">
        <v>9.1000000000000004E-3</v>
      </c>
      <c r="Q3128" s="8">
        <v>0.72</v>
      </c>
      <c r="R3128" s="8">
        <v>78.48</v>
      </c>
      <c r="S3128" s="8">
        <v>39.6</v>
      </c>
      <c r="T3128" s="8">
        <v>38.880000000000003</v>
      </c>
      <c r="U3128">
        <v>0</v>
      </c>
      <c r="V3128" s="8">
        <v>0</v>
      </c>
      <c r="W3128" s="8">
        <v>0</v>
      </c>
      <c r="X3128" s="8">
        <v>38.880000000000003</v>
      </c>
    </row>
    <row r="3129" spans="1:24" x14ac:dyDescent="0.25">
      <c r="A3129" t="s">
        <v>3455</v>
      </c>
      <c r="B3129" s="1">
        <v>45343</v>
      </c>
      <c r="C3129" t="s">
        <v>309</v>
      </c>
      <c r="D3129" t="s">
        <v>310</v>
      </c>
      <c r="E3129" t="s">
        <v>63</v>
      </c>
      <c r="F3129" t="s">
        <v>54</v>
      </c>
      <c r="G3129" t="s">
        <v>79</v>
      </c>
      <c r="H3129" t="s">
        <v>80</v>
      </c>
      <c r="I3129" t="s">
        <v>127</v>
      </c>
      <c r="J3129" t="s">
        <v>128</v>
      </c>
      <c r="K3129" t="s">
        <v>33</v>
      </c>
      <c r="L3129" s="13">
        <v>7.2</v>
      </c>
      <c r="M3129" s="8">
        <v>3.6</v>
      </c>
      <c r="N3129">
        <v>91</v>
      </c>
      <c r="O3129" s="8">
        <v>655.20000000000005</v>
      </c>
      <c r="P3129" s="14">
        <v>7.1999999999999998E-3</v>
      </c>
      <c r="Q3129" s="8">
        <v>4.72</v>
      </c>
      <c r="R3129" s="8">
        <v>650.48</v>
      </c>
      <c r="S3129" s="8">
        <v>327.60000000000002</v>
      </c>
      <c r="T3129" s="8">
        <v>322.88</v>
      </c>
      <c r="U3129">
        <v>0</v>
      </c>
      <c r="V3129" s="8">
        <v>0</v>
      </c>
      <c r="W3129" s="8">
        <v>0</v>
      </c>
      <c r="X3129" s="8">
        <v>322.88</v>
      </c>
    </row>
    <row r="3130" spans="1:24" x14ac:dyDescent="0.25">
      <c r="A3130" t="s">
        <v>3456</v>
      </c>
      <c r="B3130" s="1">
        <v>45589</v>
      </c>
      <c r="C3130" t="s">
        <v>345</v>
      </c>
      <c r="D3130" t="s">
        <v>346</v>
      </c>
      <c r="E3130" t="s">
        <v>71</v>
      </c>
      <c r="F3130" t="s">
        <v>28</v>
      </c>
      <c r="G3130" t="s">
        <v>72</v>
      </c>
      <c r="H3130" t="s">
        <v>73</v>
      </c>
      <c r="I3130" t="s">
        <v>99</v>
      </c>
      <c r="J3130" t="s">
        <v>100</v>
      </c>
      <c r="K3130" t="s">
        <v>49</v>
      </c>
      <c r="L3130" s="13">
        <v>3.8</v>
      </c>
      <c r="M3130" s="8">
        <v>2.6</v>
      </c>
      <c r="N3130">
        <v>116</v>
      </c>
      <c r="O3130" s="8">
        <v>440.8</v>
      </c>
      <c r="P3130" s="14">
        <v>0.129</v>
      </c>
      <c r="Q3130" s="8">
        <v>56.86</v>
      </c>
      <c r="R3130" s="8">
        <v>383.94</v>
      </c>
      <c r="S3130" s="8">
        <v>301.60000000000002</v>
      </c>
      <c r="T3130" s="8">
        <v>82.34</v>
      </c>
      <c r="U3130">
        <v>0</v>
      </c>
      <c r="V3130" s="8">
        <v>0</v>
      </c>
      <c r="W3130" s="8">
        <v>0</v>
      </c>
      <c r="X3130" s="8">
        <v>82.34</v>
      </c>
    </row>
    <row r="3131" spans="1:24" x14ac:dyDescent="0.25">
      <c r="A3131" t="s">
        <v>3457</v>
      </c>
      <c r="B3131" s="1">
        <v>46260</v>
      </c>
      <c r="C3131" t="s">
        <v>371</v>
      </c>
      <c r="D3131" t="s">
        <v>372</v>
      </c>
      <c r="E3131" t="s">
        <v>63</v>
      </c>
      <c r="F3131" t="s">
        <v>54</v>
      </c>
      <c r="G3131" t="s">
        <v>64</v>
      </c>
      <c r="H3131" t="s">
        <v>65</v>
      </c>
      <c r="I3131" t="s">
        <v>57</v>
      </c>
      <c r="J3131" t="s">
        <v>58</v>
      </c>
      <c r="K3131" t="s">
        <v>59</v>
      </c>
      <c r="L3131" s="13">
        <v>10.5</v>
      </c>
      <c r="M3131" s="8">
        <v>7.5</v>
      </c>
      <c r="N3131">
        <v>128</v>
      </c>
      <c r="O3131" s="8">
        <v>1344</v>
      </c>
      <c r="P3131" s="14">
        <v>2.64E-2</v>
      </c>
      <c r="Q3131" s="8">
        <v>35.479999999999997</v>
      </c>
      <c r="R3131" s="8">
        <v>1308.52</v>
      </c>
      <c r="S3131" s="8">
        <v>960</v>
      </c>
      <c r="T3131" s="8">
        <v>348.52</v>
      </c>
      <c r="U3131">
        <v>0</v>
      </c>
      <c r="V3131" s="8">
        <v>0</v>
      </c>
      <c r="W3131" s="8">
        <v>0</v>
      </c>
      <c r="X3131" s="8">
        <v>348.52</v>
      </c>
    </row>
    <row r="3132" spans="1:24" x14ac:dyDescent="0.25">
      <c r="A3132" t="s">
        <v>3458</v>
      </c>
      <c r="B3132" s="1">
        <v>45685</v>
      </c>
      <c r="C3132" t="s">
        <v>262</v>
      </c>
      <c r="D3132" t="s">
        <v>263</v>
      </c>
      <c r="E3132" t="s">
        <v>63</v>
      </c>
      <c r="F3132" t="s">
        <v>54</v>
      </c>
      <c r="G3132" t="s">
        <v>64</v>
      </c>
      <c r="H3132" t="s">
        <v>65</v>
      </c>
      <c r="I3132" t="s">
        <v>104</v>
      </c>
      <c r="J3132" t="s">
        <v>105</v>
      </c>
      <c r="K3132" t="s">
        <v>49</v>
      </c>
      <c r="L3132" s="13">
        <v>4.2</v>
      </c>
      <c r="M3132" s="8">
        <v>2.8</v>
      </c>
      <c r="N3132">
        <v>21</v>
      </c>
      <c r="O3132" s="8">
        <v>88.2</v>
      </c>
      <c r="P3132" s="14">
        <v>7.9000000000000008E-3</v>
      </c>
      <c r="Q3132" s="8">
        <v>0.7</v>
      </c>
      <c r="R3132" s="8">
        <v>87.5</v>
      </c>
      <c r="S3132" s="8">
        <v>58.8</v>
      </c>
      <c r="T3132" s="8">
        <v>28.7</v>
      </c>
      <c r="U3132">
        <v>0</v>
      </c>
      <c r="V3132" s="8">
        <v>0</v>
      </c>
      <c r="W3132" s="8">
        <v>0</v>
      </c>
      <c r="X3132" s="8">
        <v>28.7</v>
      </c>
    </row>
    <row r="3133" spans="1:24" x14ac:dyDescent="0.25">
      <c r="A3133" t="s">
        <v>3459</v>
      </c>
      <c r="B3133" s="1">
        <v>46176</v>
      </c>
      <c r="C3133" t="s">
        <v>188</v>
      </c>
      <c r="D3133" t="s">
        <v>189</v>
      </c>
      <c r="E3133" t="s">
        <v>27</v>
      </c>
      <c r="F3133" t="s">
        <v>54</v>
      </c>
      <c r="G3133" t="s">
        <v>29</v>
      </c>
      <c r="H3133" t="s">
        <v>30</v>
      </c>
      <c r="I3133" t="s">
        <v>122</v>
      </c>
      <c r="J3133" t="s">
        <v>123</v>
      </c>
      <c r="K3133" t="s">
        <v>59</v>
      </c>
      <c r="L3133" s="13">
        <v>5.5</v>
      </c>
      <c r="M3133" s="8">
        <v>3.8</v>
      </c>
      <c r="N3133">
        <v>136</v>
      </c>
      <c r="O3133" s="8">
        <v>748</v>
      </c>
      <c r="P3133" s="14">
        <v>1.95E-2</v>
      </c>
      <c r="Q3133" s="8">
        <v>14.59</v>
      </c>
      <c r="R3133" s="8">
        <v>733.41</v>
      </c>
      <c r="S3133" s="8">
        <v>516.79999999999995</v>
      </c>
      <c r="T3133" s="8">
        <v>216.61</v>
      </c>
      <c r="U3133">
        <v>0</v>
      </c>
      <c r="V3133" s="8">
        <v>0</v>
      </c>
      <c r="W3133" s="8">
        <v>0</v>
      </c>
      <c r="X3133" s="8">
        <v>216.61</v>
      </c>
    </row>
    <row r="3134" spans="1:24" x14ac:dyDescent="0.25">
      <c r="A3134" t="s">
        <v>3460</v>
      </c>
      <c r="B3134" s="1">
        <v>45922</v>
      </c>
      <c r="C3134" t="s">
        <v>528</v>
      </c>
      <c r="D3134" t="s">
        <v>529</v>
      </c>
      <c r="E3134" t="s">
        <v>27</v>
      </c>
      <c r="F3134" t="s">
        <v>54</v>
      </c>
      <c r="G3134" t="s">
        <v>38</v>
      </c>
      <c r="H3134" t="s">
        <v>39</v>
      </c>
      <c r="I3134" t="s">
        <v>57</v>
      </c>
      <c r="J3134" t="s">
        <v>58</v>
      </c>
      <c r="K3134" t="s">
        <v>59</v>
      </c>
      <c r="L3134" s="13">
        <v>10.5</v>
      </c>
      <c r="M3134" s="8">
        <v>7.5</v>
      </c>
      <c r="N3134">
        <v>116</v>
      </c>
      <c r="O3134" s="8">
        <v>1218</v>
      </c>
      <c r="P3134" s="14">
        <v>5.0200000000000002E-2</v>
      </c>
      <c r="Q3134" s="8">
        <v>61.14</v>
      </c>
      <c r="R3134" s="8">
        <v>1156.8599999999999</v>
      </c>
      <c r="S3134" s="8">
        <v>870</v>
      </c>
      <c r="T3134" s="8">
        <v>286.86</v>
      </c>
      <c r="U3134">
        <v>0</v>
      </c>
      <c r="V3134" s="8">
        <v>0</v>
      </c>
      <c r="W3134" s="8">
        <v>0</v>
      </c>
      <c r="X3134" s="8">
        <v>286.86</v>
      </c>
    </row>
    <row r="3135" spans="1:24" x14ac:dyDescent="0.25">
      <c r="A3135" t="s">
        <v>3461</v>
      </c>
      <c r="B3135" s="1">
        <v>45720</v>
      </c>
      <c r="C3135" t="s">
        <v>211</v>
      </c>
      <c r="D3135" t="s">
        <v>212</v>
      </c>
      <c r="E3135" t="s">
        <v>27</v>
      </c>
      <c r="F3135" t="s">
        <v>37</v>
      </c>
      <c r="G3135" t="s">
        <v>29</v>
      </c>
      <c r="H3135" t="s">
        <v>30</v>
      </c>
      <c r="I3135" t="s">
        <v>127</v>
      </c>
      <c r="J3135" t="s">
        <v>128</v>
      </c>
      <c r="K3135" t="s">
        <v>33</v>
      </c>
      <c r="L3135" s="13">
        <v>7.2</v>
      </c>
      <c r="M3135" s="8">
        <v>3.6</v>
      </c>
      <c r="N3135">
        <v>55</v>
      </c>
      <c r="O3135" s="8">
        <v>396</v>
      </c>
      <c r="P3135" s="14">
        <v>2.7000000000000001E-3</v>
      </c>
      <c r="Q3135" s="8">
        <v>1.07</v>
      </c>
      <c r="R3135" s="8">
        <v>394.93</v>
      </c>
      <c r="S3135" s="8">
        <v>198</v>
      </c>
      <c r="T3135" s="8">
        <v>196.93</v>
      </c>
      <c r="U3135">
        <v>0</v>
      </c>
      <c r="V3135" s="8">
        <v>0</v>
      </c>
      <c r="W3135" s="8">
        <v>0</v>
      </c>
      <c r="X3135" s="8">
        <v>196.93</v>
      </c>
    </row>
    <row r="3136" spans="1:24" x14ac:dyDescent="0.25">
      <c r="A3136" t="s">
        <v>3462</v>
      </c>
      <c r="B3136" s="1">
        <v>45546</v>
      </c>
      <c r="C3136" t="s">
        <v>205</v>
      </c>
      <c r="D3136" t="s">
        <v>206</v>
      </c>
      <c r="E3136" t="s">
        <v>71</v>
      </c>
      <c r="F3136" t="s">
        <v>54</v>
      </c>
      <c r="G3136" t="s">
        <v>165</v>
      </c>
      <c r="H3136" t="s">
        <v>166</v>
      </c>
      <c r="I3136" t="s">
        <v>104</v>
      </c>
      <c r="J3136" t="s">
        <v>105</v>
      </c>
      <c r="K3136" t="s">
        <v>49</v>
      </c>
      <c r="L3136" s="13">
        <v>4.2</v>
      </c>
      <c r="M3136" s="8">
        <v>2.8</v>
      </c>
      <c r="N3136">
        <v>31</v>
      </c>
      <c r="O3136" s="8">
        <v>130.19999999999999</v>
      </c>
      <c r="P3136" s="14">
        <v>2.6200000000000001E-2</v>
      </c>
      <c r="Q3136" s="8">
        <v>3.41</v>
      </c>
      <c r="R3136" s="8">
        <v>126.79</v>
      </c>
      <c r="S3136" s="8">
        <v>86.8</v>
      </c>
      <c r="T3136" s="8">
        <v>39.99</v>
      </c>
      <c r="U3136">
        <v>0</v>
      </c>
      <c r="V3136" s="8">
        <v>0</v>
      </c>
      <c r="W3136" s="8">
        <v>0</v>
      </c>
      <c r="X3136" s="8">
        <v>39.99</v>
      </c>
    </row>
    <row r="3137" spans="1:24" x14ac:dyDescent="0.25">
      <c r="A3137" t="s">
        <v>3463</v>
      </c>
      <c r="B3137" s="1">
        <v>46178</v>
      </c>
      <c r="C3137" t="s">
        <v>354</v>
      </c>
      <c r="D3137" t="s">
        <v>355</v>
      </c>
      <c r="E3137" t="s">
        <v>71</v>
      </c>
      <c r="F3137" t="s">
        <v>54</v>
      </c>
      <c r="G3137" t="s">
        <v>165</v>
      </c>
      <c r="H3137" t="s">
        <v>166</v>
      </c>
      <c r="I3137" t="s">
        <v>74</v>
      </c>
      <c r="J3137" t="s">
        <v>75</v>
      </c>
      <c r="K3137" t="s">
        <v>49</v>
      </c>
      <c r="L3137" s="13">
        <v>11</v>
      </c>
      <c r="M3137" s="8">
        <v>6.8</v>
      </c>
      <c r="N3137">
        <v>144</v>
      </c>
      <c r="O3137" s="8">
        <v>1584</v>
      </c>
      <c r="P3137" s="14">
        <v>1.6799999999999999E-2</v>
      </c>
      <c r="Q3137" s="8">
        <v>26.61</v>
      </c>
      <c r="R3137" s="8">
        <v>1557.39</v>
      </c>
      <c r="S3137" s="8">
        <v>979.2</v>
      </c>
      <c r="T3137" s="8">
        <v>578.19000000000005</v>
      </c>
      <c r="U3137">
        <v>0</v>
      </c>
      <c r="V3137" s="8">
        <v>0</v>
      </c>
      <c r="W3137" s="8">
        <v>0</v>
      </c>
      <c r="X3137" s="8">
        <v>578.19000000000005</v>
      </c>
    </row>
    <row r="3138" spans="1:24" x14ac:dyDescent="0.25">
      <c r="A3138" t="s">
        <v>3464</v>
      </c>
      <c r="B3138" s="1">
        <v>46215</v>
      </c>
      <c r="C3138" t="s">
        <v>445</v>
      </c>
      <c r="D3138" t="s">
        <v>446</v>
      </c>
      <c r="E3138" t="s">
        <v>71</v>
      </c>
      <c r="F3138" t="s">
        <v>89</v>
      </c>
      <c r="G3138" t="s">
        <v>165</v>
      </c>
      <c r="H3138" t="s">
        <v>166</v>
      </c>
      <c r="I3138" t="s">
        <v>156</v>
      </c>
      <c r="J3138" t="s">
        <v>157</v>
      </c>
      <c r="K3138" t="s">
        <v>42</v>
      </c>
      <c r="L3138" s="13">
        <v>6.2</v>
      </c>
      <c r="M3138" s="8">
        <v>1.9</v>
      </c>
      <c r="N3138">
        <v>79</v>
      </c>
      <c r="O3138" s="8">
        <v>489.8</v>
      </c>
      <c r="P3138" s="14">
        <v>0.10100000000000001</v>
      </c>
      <c r="Q3138" s="8">
        <v>49.47</v>
      </c>
      <c r="R3138" s="8">
        <v>440.33</v>
      </c>
      <c r="S3138" s="8">
        <v>150.1</v>
      </c>
      <c r="T3138" s="8">
        <v>290.23</v>
      </c>
      <c r="U3138">
        <v>0</v>
      </c>
      <c r="V3138" s="8">
        <v>0</v>
      </c>
      <c r="W3138" s="8">
        <v>0</v>
      </c>
      <c r="X3138" s="8">
        <v>290.23</v>
      </c>
    </row>
    <row r="3139" spans="1:24" x14ac:dyDescent="0.25">
      <c r="A3139" t="s">
        <v>3465</v>
      </c>
      <c r="B3139" s="1">
        <v>45455</v>
      </c>
      <c r="C3139" t="s">
        <v>458</v>
      </c>
      <c r="D3139" t="s">
        <v>459</v>
      </c>
      <c r="E3139" t="s">
        <v>27</v>
      </c>
      <c r="F3139" t="s">
        <v>89</v>
      </c>
      <c r="G3139" t="s">
        <v>29</v>
      </c>
      <c r="H3139" t="s">
        <v>30</v>
      </c>
      <c r="I3139" t="s">
        <v>117</v>
      </c>
      <c r="J3139" t="s">
        <v>118</v>
      </c>
      <c r="K3139" t="s">
        <v>59</v>
      </c>
      <c r="L3139" s="13">
        <v>6</v>
      </c>
      <c r="M3139" s="8">
        <v>4.2</v>
      </c>
      <c r="N3139">
        <v>124</v>
      </c>
      <c r="O3139" s="8">
        <v>744</v>
      </c>
      <c r="P3139" s="14">
        <v>0.17219999999999999</v>
      </c>
      <c r="Q3139" s="8">
        <v>128.12</v>
      </c>
      <c r="R3139" s="8">
        <v>615.88</v>
      </c>
      <c r="S3139" s="8">
        <v>520.79999999999995</v>
      </c>
      <c r="T3139" s="8">
        <v>95.08</v>
      </c>
      <c r="U3139">
        <v>0</v>
      </c>
      <c r="V3139" s="8">
        <v>0</v>
      </c>
      <c r="W3139" s="8">
        <v>0</v>
      </c>
      <c r="X3139" s="8">
        <v>95.08</v>
      </c>
    </row>
    <row r="3140" spans="1:24" x14ac:dyDescent="0.25">
      <c r="A3140" t="s">
        <v>3466</v>
      </c>
      <c r="B3140" s="1">
        <v>46125</v>
      </c>
      <c r="C3140" t="s">
        <v>107</v>
      </c>
      <c r="D3140" t="s">
        <v>108</v>
      </c>
      <c r="E3140" t="s">
        <v>53</v>
      </c>
      <c r="F3140" t="s">
        <v>46</v>
      </c>
      <c r="G3140" t="s">
        <v>55</v>
      </c>
      <c r="H3140" t="s">
        <v>56</v>
      </c>
      <c r="I3140" t="s">
        <v>104</v>
      </c>
      <c r="J3140" t="s">
        <v>105</v>
      </c>
      <c r="K3140" t="s">
        <v>49</v>
      </c>
      <c r="L3140" s="13">
        <v>4.2</v>
      </c>
      <c r="M3140" s="8">
        <v>2.8</v>
      </c>
      <c r="N3140">
        <v>3</v>
      </c>
      <c r="O3140" s="8">
        <v>12.6</v>
      </c>
      <c r="P3140" s="14">
        <v>4.9599999999999998E-2</v>
      </c>
      <c r="Q3140" s="8">
        <v>0.62</v>
      </c>
      <c r="R3140" s="8">
        <v>11.98</v>
      </c>
      <c r="S3140" s="8">
        <v>8.4</v>
      </c>
      <c r="T3140" s="8">
        <v>3.58</v>
      </c>
      <c r="U3140">
        <v>0</v>
      </c>
      <c r="V3140" s="8">
        <v>0</v>
      </c>
      <c r="W3140" s="8">
        <v>0</v>
      </c>
      <c r="X3140" s="8">
        <v>3.58</v>
      </c>
    </row>
    <row r="3141" spans="1:24" x14ac:dyDescent="0.25">
      <c r="A3141" t="s">
        <v>3467</v>
      </c>
      <c r="B3141" s="1">
        <v>45627</v>
      </c>
      <c r="C3141" t="s">
        <v>394</v>
      </c>
      <c r="D3141" t="s">
        <v>395</v>
      </c>
      <c r="E3141" t="s">
        <v>71</v>
      </c>
      <c r="F3141" t="s">
        <v>37</v>
      </c>
      <c r="G3141" t="s">
        <v>72</v>
      </c>
      <c r="H3141" t="s">
        <v>73</v>
      </c>
      <c r="I3141" t="s">
        <v>112</v>
      </c>
      <c r="J3141" t="s">
        <v>113</v>
      </c>
      <c r="K3141" t="s">
        <v>42</v>
      </c>
      <c r="L3141" s="13">
        <v>8.5</v>
      </c>
      <c r="M3141" s="8">
        <v>2.8</v>
      </c>
      <c r="N3141">
        <v>10</v>
      </c>
      <c r="O3141" s="8">
        <v>85</v>
      </c>
      <c r="P3141" s="14">
        <v>1.0500000000000001E-2</v>
      </c>
      <c r="Q3141" s="8">
        <v>0.89</v>
      </c>
      <c r="R3141" s="8">
        <v>84.11</v>
      </c>
      <c r="S3141" s="8">
        <v>28</v>
      </c>
      <c r="T3141" s="8">
        <v>56.11</v>
      </c>
      <c r="U3141">
        <v>0</v>
      </c>
      <c r="V3141" s="8">
        <v>0</v>
      </c>
      <c r="W3141" s="8">
        <v>0</v>
      </c>
      <c r="X3141" s="8">
        <v>56.11</v>
      </c>
    </row>
    <row r="3142" spans="1:24" x14ac:dyDescent="0.25">
      <c r="A3142" t="s">
        <v>3468</v>
      </c>
      <c r="B3142" s="1">
        <v>46248</v>
      </c>
      <c r="C3142" t="s">
        <v>472</v>
      </c>
      <c r="D3142" t="s">
        <v>473</v>
      </c>
      <c r="E3142" t="s">
        <v>71</v>
      </c>
      <c r="F3142" t="s">
        <v>54</v>
      </c>
      <c r="G3142" t="s">
        <v>72</v>
      </c>
      <c r="H3142" t="s">
        <v>73</v>
      </c>
      <c r="I3142" t="s">
        <v>66</v>
      </c>
      <c r="J3142" t="s">
        <v>67</v>
      </c>
      <c r="K3142" t="s">
        <v>33</v>
      </c>
      <c r="L3142" s="13">
        <v>4.5</v>
      </c>
      <c r="M3142" s="8">
        <v>2.1</v>
      </c>
      <c r="N3142">
        <v>53</v>
      </c>
      <c r="O3142" s="8">
        <v>238.5</v>
      </c>
      <c r="P3142" s="14">
        <v>4.5900000000000003E-2</v>
      </c>
      <c r="Q3142" s="8">
        <v>10.95</v>
      </c>
      <c r="R3142" s="8">
        <v>227.55</v>
      </c>
      <c r="S3142" s="8">
        <v>111.3</v>
      </c>
      <c r="T3142" s="8">
        <v>116.25</v>
      </c>
      <c r="U3142">
        <v>0</v>
      </c>
      <c r="V3142" s="8">
        <v>0</v>
      </c>
      <c r="W3142" s="8">
        <v>0</v>
      </c>
      <c r="X3142" s="8">
        <v>116.25</v>
      </c>
    </row>
    <row r="3143" spans="1:24" x14ac:dyDescent="0.25">
      <c r="A3143" t="s">
        <v>3469</v>
      </c>
      <c r="B3143" s="1">
        <v>45883</v>
      </c>
      <c r="C3143" t="s">
        <v>345</v>
      </c>
      <c r="D3143" t="s">
        <v>346</v>
      </c>
      <c r="E3143" t="s">
        <v>71</v>
      </c>
      <c r="F3143" t="s">
        <v>28</v>
      </c>
      <c r="G3143" t="s">
        <v>72</v>
      </c>
      <c r="H3143" t="s">
        <v>73</v>
      </c>
      <c r="I3143" t="s">
        <v>66</v>
      </c>
      <c r="J3143" t="s">
        <v>67</v>
      </c>
      <c r="K3143" t="s">
        <v>33</v>
      </c>
      <c r="L3143" s="13">
        <v>4.5</v>
      </c>
      <c r="M3143" s="8">
        <v>2.1</v>
      </c>
      <c r="N3143">
        <v>126</v>
      </c>
      <c r="O3143" s="8">
        <v>567</v>
      </c>
      <c r="P3143" s="14">
        <v>8.6699999999999999E-2</v>
      </c>
      <c r="Q3143" s="8">
        <v>49.16</v>
      </c>
      <c r="R3143" s="8">
        <v>517.84</v>
      </c>
      <c r="S3143" s="8">
        <v>264.60000000000002</v>
      </c>
      <c r="T3143" s="8">
        <v>253.24</v>
      </c>
      <c r="U3143">
        <v>0</v>
      </c>
      <c r="V3143" s="8">
        <v>0</v>
      </c>
      <c r="W3143" s="8">
        <v>0</v>
      </c>
      <c r="X3143" s="8">
        <v>253.24</v>
      </c>
    </row>
    <row r="3144" spans="1:24" x14ac:dyDescent="0.25">
      <c r="A3144" t="s">
        <v>3470</v>
      </c>
      <c r="B3144" s="1">
        <v>46030</v>
      </c>
      <c r="C3144" t="s">
        <v>480</v>
      </c>
      <c r="D3144" t="s">
        <v>481</v>
      </c>
      <c r="E3144" t="s">
        <v>63</v>
      </c>
      <c r="F3144" t="s">
        <v>54</v>
      </c>
      <c r="G3144" t="s">
        <v>79</v>
      </c>
      <c r="H3144" t="s">
        <v>80</v>
      </c>
      <c r="I3144" t="s">
        <v>156</v>
      </c>
      <c r="J3144" t="s">
        <v>157</v>
      </c>
      <c r="K3144" t="s">
        <v>42</v>
      </c>
      <c r="L3144" s="13">
        <v>6.2</v>
      </c>
      <c r="M3144" s="8">
        <v>1.9</v>
      </c>
      <c r="N3144">
        <v>29</v>
      </c>
      <c r="O3144" s="8">
        <v>179.8</v>
      </c>
      <c r="P3144" s="14">
        <v>6.2700000000000006E-2</v>
      </c>
      <c r="Q3144" s="8">
        <v>11.27</v>
      </c>
      <c r="R3144" s="8">
        <v>168.53</v>
      </c>
      <c r="S3144" s="8">
        <v>55.1</v>
      </c>
      <c r="T3144" s="8">
        <v>113.43</v>
      </c>
      <c r="U3144">
        <v>0</v>
      </c>
      <c r="V3144" s="8">
        <v>0</v>
      </c>
      <c r="W3144" s="8">
        <v>0</v>
      </c>
      <c r="X3144" s="8">
        <v>113.43</v>
      </c>
    </row>
    <row r="3145" spans="1:24" x14ac:dyDescent="0.25">
      <c r="A3145" t="s">
        <v>3471</v>
      </c>
      <c r="B3145" s="1">
        <v>45612</v>
      </c>
      <c r="C3145" t="s">
        <v>340</v>
      </c>
      <c r="D3145" t="s">
        <v>341</v>
      </c>
      <c r="E3145" t="s">
        <v>27</v>
      </c>
      <c r="F3145" t="s">
        <v>54</v>
      </c>
      <c r="G3145" t="s">
        <v>38</v>
      </c>
      <c r="H3145" t="s">
        <v>39</v>
      </c>
      <c r="I3145" t="s">
        <v>66</v>
      </c>
      <c r="J3145" t="s">
        <v>67</v>
      </c>
      <c r="K3145" t="s">
        <v>33</v>
      </c>
      <c r="L3145" s="13">
        <v>4.5</v>
      </c>
      <c r="M3145" s="8">
        <v>2.1</v>
      </c>
      <c r="N3145">
        <v>34</v>
      </c>
      <c r="O3145" s="8">
        <v>153</v>
      </c>
      <c r="P3145" s="14">
        <v>2.01E-2</v>
      </c>
      <c r="Q3145" s="8">
        <v>3.08</v>
      </c>
      <c r="R3145" s="8">
        <v>149.91999999999999</v>
      </c>
      <c r="S3145" s="8">
        <v>71.400000000000006</v>
      </c>
      <c r="T3145" s="8">
        <v>78.52</v>
      </c>
      <c r="U3145">
        <v>0</v>
      </c>
      <c r="V3145" s="8">
        <v>0</v>
      </c>
      <c r="W3145" s="8">
        <v>0</v>
      </c>
      <c r="X3145" s="8">
        <v>78.52</v>
      </c>
    </row>
    <row r="3146" spans="1:24" x14ac:dyDescent="0.25">
      <c r="A3146" t="s">
        <v>3472</v>
      </c>
      <c r="B3146" s="1">
        <v>45486</v>
      </c>
      <c r="C3146" t="s">
        <v>180</v>
      </c>
      <c r="D3146" t="s">
        <v>181</v>
      </c>
      <c r="E3146" t="s">
        <v>63</v>
      </c>
      <c r="F3146" t="s">
        <v>46</v>
      </c>
      <c r="G3146" t="s">
        <v>64</v>
      </c>
      <c r="H3146" t="s">
        <v>65</v>
      </c>
      <c r="I3146" t="s">
        <v>40</v>
      </c>
      <c r="J3146" t="s">
        <v>41</v>
      </c>
      <c r="K3146" t="s">
        <v>42</v>
      </c>
      <c r="L3146" s="13">
        <v>14.5</v>
      </c>
      <c r="M3146" s="8">
        <v>4.2</v>
      </c>
      <c r="N3146">
        <v>23</v>
      </c>
      <c r="O3146" s="8">
        <v>333.5</v>
      </c>
      <c r="P3146" s="14">
        <v>0.13370000000000001</v>
      </c>
      <c r="Q3146" s="8">
        <v>44.59</v>
      </c>
      <c r="R3146" s="8">
        <v>288.91000000000003</v>
      </c>
      <c r="S3146" s="8">
        <v>96.6</v>
      </c>
      <c r="T3146" s="8">
        <v>192.31</v>
      </c>
      <c r="U3146">
        <v>0</v>
      </c>
      <c r="V3146" s="8">
        <v>0</v>
      </c>
      <c r="W3146" s="8">
        <v>0</v>
      </c>
      <c r="X3146" s="8">
        <v>192.31</v>
      </c>
    </row>
    <row r="3147" spans="1:24" x14ac:dyDescent="0.25">
      <c r="A3147" t="s">
        <v>3473</v>
      </c>
      <c r="B3147" s="1">
        <v>46073</v>
      </c>
      <c r="C3147" t="s">
        <v>378</v>
      </c>
      <c r="D3147" t="s">
        <v>379</v>
      </c>
      <c r="E3147" t="s">
        <v>71</v>
      </c>
      <c r="F3147" t="s">
        <v>54</v>
      </c>
      <c r="G3147" t="s">
        <v>165</v>
      </c>
      <c r="H3147" t="s">
        <v>166</v>
      </c>
      <c r="I3147" t="s">
        <v>74</v>
      </c>
      <c r="J3147" t="s">
        <v>75</v>
      </c>
      <c r="K3147" t="s">
        <v>49</v>
      </c>
      <c r="L3147" s="13">
        <v>11</v>
      </c>
      <c r="M3147" s="8">
        <v>6.8</v>
      </c>
      <c r="N3147">
        <v>68</v>
      </c>
      <c r="O3147" s="8">
        <v>748</v>
      </c>
      <c r="P3147" s="14">
        <v>2.7699999999999999E-2</v>
      </c>
      <c r="Q3147" s="8">
        <v>20.72</v>
      </c>
      <c r="R3147" s="8">
        <v>727.28</v>
      </c>
      <c r="S3147" s="8">
        <v>462.4</v>
      </c>
      <c r="T3147" s="8">
        <v>264.88</v>
      </c>
      <c r="U3147">
        <v>0</v>
      </c>
      <c r="V3147" s="8">
        <v>0</v>
      </c>
      <c r="W3147" s="8">
        <v>0</v>
      </c>
      <c r="X3147" s="8">
        <v>264.88</v>
      </c>
    </row>
    <row r="3148" spans="1:24" x14ac:dyDescent="0.25">
      <c r="A3148" t="s">
        <v>3474</v>
      </c>
      <c r="B3148" s="1">
        <v>45455</v>
      </c>
      <c r="C3148" t="s">
        <v>102</v>
      </c>
      <c r="D3148" t="s">
        <v>103</v>
      </c>
      <c r="E3148" t="s">
        <v>27</v>
      </c>
      <c r="F3148" t="s">
        <v>54</v>
      </c>
      <c r="G3148" t="s">
        <v>29</v>
      </c>
      <c r="H3148" t="s">
        <v>30</v>
      </c>
      <c r="I3148" t="s">
        <v>84</v>
      </c>
      <c r="J3148" t="s">
        <v>85</v>
      </c>
      <c r="K3148" t="s">
        <v>42</v>
      </c>
      <c r="L3148" s="13">
        <v>9.9</v>
      </c>
      <c r="M3148" s="8">
        <v>3.1</v>
      </c>
      <c r="N3148">
        <v>216</v>
      </c>
      <c r="O3148" s="8">
        <v>2138.4</v>
      </c>
      <c r="P3148" s="14">
        <v>7.1000000000000004E-3</v>
      </c>
      <c r="Q3148" s="8">
        <v>15.18</v>
      </c>
      <c r="R3148" s="8">
        <v>2123.2199999999998</v>
      </c>
      <c r="S3148" s="8">
        <v>669.6</v>
      </c>
      <c r="T3148" s="8">
        <v>1453.62</v>
      </c>
      <c r="U3148">
        <v>0</v>
      </c>
      <c r="V3148" s="8">
        <v>0</v>
      </c>
      <c r="W3148" s="8">
        <v>0</v>
      </c>
      <c r="X3148" s="8">
        <v>1453.62</v>
      </c>
    </row>
    <row r="3149" spans="1:24" x14ac:dyDescent="0.25">
      <c r="A3149" t="s">
        <v>3475</v>
      </c>
      <c r="B3149" s="1">
        <v>45802</v>
      </c>
      <c r="C3149" t="s">
        <v>247</v>
      </c>
      <c r="D3149" t="s">
        <v>248</v>
      </c>
      <c r="E3149" t="s">
        <v>53</v>
      </c>
      <c r="F3149" t="s">
        <v>46</v>
      </c>
      <c r="G3149" t="s">
        <v>55</v>
      </c>
      <c r="H3149" t="s">
        <v>56</v>
      </c>
      <c r="I3149" t="s">
        <v>130</v>
      </c>
      <c r="J3149" t="s">
        <v>131</v>
      </c>
      <c r="K3149" t="s">
        <v>42</v>
      </c>
      <c r="L3149" s="13">
        <v>4.8</v>
      </c>
      <c r="M3149" s="8">
        <v>1.4</v>
      </c>
      <c r="N3149">
        <v>28</v>
      </c>
      <c r="O3149" s="8">
        <v>134.4</v>
      </c>
      <c r="P3149" s="14">
        <v>0.17780000000000001</v>
      </c>
      <c r="Q3149" s="8">
        <v>23.9</v>
      </c>
      <c r="R3149" s="8">
        <v>110.5</v>
      </c>
      <c r="S3149" s="8">
        <v>39.200000000000003</v>
      </c>
      <c r="T3149" s="8">
        <v>71.3</v>
      </c>
      <c r="U3149">
        <v>0</v>
      </c>
      <c r="V3149" s="8">
        <v>0</v>
      </c>
      <c r="W3149" s="8">
        <v>0</v>
      </c>
      <c r="X3149" s="8">
        <v>71.3</v>
      </c>
    </row>
    <row r="3150" spans="1:24" x14ac:dyDescent="0.25">
      <c r="A3150" t="s">
        <v>3476</v>
      </c>
      <c r="B3150" s="1">
        <v>45819</v>
      </c>
      <c r="C3150" t="s">
        <v>139</v>
      </c>
      <c r="D3150" t="s">
        <v>140</v>
      </c>
      <c r="E3150" t="s">
        <v>63</v>
      </c>
      <c r="F3150" t="s">
        <v>54</v>
      </c>
      <c r="G3150" t="s">
        <v>79</v>
      </c>
      <c r="H3150" t="s">
        <v>80</v>
      </c>
      <c r="I3150" t="s">
        <v>47</v>
      </c>
      <c r="J3150" t="s">
        <v>48</v>
      </c>
      <c r="K3150" t="s">
        <v>49</v>
      </c>
      <c r="L3150" s="13">
        <v>5</v>
      </c>
      <c r="M3150" s="8">
        <v>3.2</v>
      </c>
      <c r="N3150">
        <v>221</v>
      </c>
      <c r="O3150" s="8">
        <v>1105</v>
      </c>
      <c r="P3150" s="14">
        <v>2.7300000000000001E-2</v>
      </c>
      <c r="Q3150" s="8">
        <v>30.17</v>
      </c>
      <c r="R3150" s="8">
        <v>1074.83</v>
      </c>
      <c r="S3150" s="8">
        <v>707.2</v>
      </c>
      <c r="T3150" s="8">
        <v>367.63</v>
      </c>
      <c r="U3150">
        <v>0</v>
      </c>
      <c r="V3150" s="8">
        <v>0</v>
      </c>
      <c r="W3150" s="8">
        <v>0</v>
      </c>
      <c r="X3150" s="8">
        <v>367.63</v>
      </c>
    </row>
    <row r="3151" spans="1:24" x14ac:dyDescent="0.25">
      <c r="A3151" t="s">
        <v>3477</v>
      </c>
      <c r="B3151" s="1">
        <v>45770</v>
      </c>
      <c r="C3151" t="s">
        <v>357</v>
      </c>
      <c r="D3151" t="s">
        <v>358</v>
      </c>
      <c r="E3151" t="s">
        <v>27</v>
      </c>
      <c r="F3151" t="s">
        <v>46</v>
      </c>
      <c r="G3151" t="s">
        <v>38</v>
      </c>
      <c r="H3151" t="s">
        <v>39</v>
      </c>
      <c r="I3151" t="s">
        <v>185</v>
      </c>
      <c r="J3151" t="s">
        <v>186</v>
      </c>
      <c r="K3151" t="s">
        <v>59</v>
      </c>
      <c r="L3151" s="13">
        <v>4.9000000000000004</v>
      </c>
      <c r="M3151" s="8">
        <v>3.1</v>
      </c>
      <c r="N3151">
        <v>15</v>
      </c>
      <c r="O3151" s="8">
        <v>73.5</v>
      </c>
      <c r="P3151" s="14">
        <v>0.17150000000000001</v>
      </c>
      <c r="Q3151" s="8">
        <v>12.61</v>
      </c>
      <c r="R3151" s="8">
        <v>60.89</v>
      </c>
      <c r="S3151" s="8">
        <v>46.5</v>
      </c>
      <c r="T3151" s="8">
        <v>14.39</v>
      </c>
      <c r="U3151">
        <v>0</v>
      </c>
      <c r="V3151" s="8">
        <v>0</v>
      </c>
      <c r="W3151" s="8">
        <v>0</v>
      </c>
      <c r="X3151" s="8">
        <v>14.39</v>
      </c>
    </row>
    <row r="3152" spans="1:24" x14ac:dyDescent="0.25">
      <c r="A3152" t="s">
        <v>3478</v>
      </c>
      <c r="B3152" s="1">
        <v>45802</v>
      </c>
      <c r="C3152" t="s">
        <v>188</v>
      </c>
      <c r="D3152" t="s">
        <v>189</v>
      </c>
      <c r="E3152" t="s">
        <v>27</v>
      </c>
      <c r="F3152" t="s">
        <v>54</v>
      </c>
      <c r="G3152" t="s">
        <v>29</v>
      </c>
      <c r="H3152" t="s">
        <v>30</v>
      </c>
      <c r="I3152" t="s">
        <v>66</v>
      </c>
      <c r="J3152" t="s">
        <v>67</v>
      </c>
      <c r="K3152" t="s">
        <v>33</v>
      </c>
      <c r="L3152" s="13">
        <v>4.5</v>
      </c>
      <c r="M3152" s="8">
        <v>2.1</v>
      </c>
      <c r="N3152">
        <v>145</v>
      </c>
      <c r="O3152" s="8">
        <v>652.5</v>
      </c>
      <c r="P3152" s="14">
        <v>5.5999999999999999E-3</v>
      </c>
      <c r="Q3152" s="8">
        <v>3.65</v>
      </c>
      <c r="R3152" s="8">
        <v>648.85</v>
      </c>
      <c r="S3152" s="8">
        <v>304.5</v>
      </c>
      <c r="T3152" s="8">
        <v>344.35</v>
      </c>
      <c r="U3152">
        <v>27</v>
      </c>
      <c r="V3152" s="8">
        <v>120.82</v>
      </c>
      <c r="W3152" s="8">
        <v>70.2</v>
      </c>
      <c r="X3152" s="8">
        <v>274.14999999999998</v>
      </c>
    </row>
    <row r="3153" spans="1:24" x14ac:dyDescent="0.25">
      <c r="A3153" t="s">
        <v>3479</v>
      </c>
      <c r="B3153" s="1">
        <v>46192</v>
      </c>
      <c r="C3153" t="s">
        <v>91</v>
      </c>
      <c r="D3153" t="s">
        <v>92</v>
      </c>
      <c r="E3153" t="s">
        <v>27</v>
      </c>
      <c r="F3153" t="s">
        <v>37</v>
      </c>
      <c r="G3153" t="s">
        <v>29</v>
      </c>
      <c r="H3153" t="s">
        <v>30</v>
      </c>
      <c r="I3153" t="s">
        <v>74</v>
      </c>
      <c r="J3153" t="s">
        <v>75</v>
      </c>
      <c r="K3153" t="s">
        <v>49</v>
      </c>
      <c r="L3153" s="13">
        <v>11</v>
      </c>
      <c r="M3153" s="8">
        <v>6.8</v>
      </c>
      <c r="N3153">
        <v>20</v>
      </c>
      <c r="O3153" s="8">
        <v>220</v>
      </c>
      <c r="P3153" s="14">
        <v>1.7899999999999999E-2</v>
      </c>
      <c r="Q3153" s="8">
        <v>3.94</v>
      </c>
      <c r="R3153" s="8">
        <v>216.06</v>
      </c>
      <c r="S3153" s="8">
        <v>136</v>
      </c>
      <c r="T3153" s="8">
        <v>80.06</v>
      </c>
      <c r="U3153">
        <v>0</v>
      </c>
      <c r="V3153" s="8">
        <v>0</v>
      </c>
      <c r="W3153" s="8">
        <v>0</v>
      </c>
      <c r="X3153" s="8">
        <v>80.06</v>
      </c>
    </row>
    <row r="3154" spans="1:24" x14ac:dyDescent="0.25">
      <c r="A3154" t="s">
        <v>3480</v>
      </c>
      <c r="B3154" s="1">
        <v>45607</v>
      </c>
      <c r="C3154" t="s">
        <v>266</v>
      </c>
      <c r="D3154" t="s">
        <v>267</v>
      </c>
      <c r="E3154" t="s">
        <v>53</v>
      </c>
      <c r="F3154" t="s">
        <v>54</v>
      </c>
      <c r="G3154" t="s">
        <v>55</v>
      </c>
      <c r="H3154" t="s">
        <v>56</v>
      </c>
      <c r="I3154" t="s">
        <v>84</v>
      </c>
      <c r="J3154" t="s">
        <v>85</v>
      </c>
      <c r="K3154" t="s">
        <v>42</v>
      </c>
      <c r="L3154" s="13">
        <v>9.9</v>
      </c>
      <c r="M3154" s="8">
        <v>3.1</v>
      </c>
      <c r="N3154">
        <v>14</v>
      </c>
      <c r="O3154" s="8">
        <v>138.6</v>
      </c>
      <c r="P3154" s="14">
        <v>1.72E-2</v>
      </c>
      <c r="Q3154" s="8">
        <v>2.38</v>
      </c>
      <c r="R3154" s="8">
        <v>136.22</v>
      </c>
      <c r="S3154" s="8">
        <v>43.4</v>
      </c>
      <c r="T3154" s="8">
        <v>92.82</v>
      </c>
      <c r="U3154">
        <v>0</v>
      </c>
      <c r="V3154" s="8">
        <v>0</v>
      </c>
      <c r="W3154" s="8">
        <v>0</v>
      </c>
      <c r="X3154" s="8">
        <v>92.82</v>
      </c>
    </row>
    <row r="3155" spans="1:24" x14ac:dyDescent="0.25">
      <c r="A3155" t="s">
        <v>3481</v>
      </c>
      <c r="B3155" s="1">
        <v>45801</v>
      </c>
      <c r="C3155" t="s">
        <v>162</v>
      </c>
      <c r="D3155" t="s">
        <v>163</v>
      </c>
      <c r="E3155" t="s">
        <v>150</v>
      </c>
      <c r="F3155" t="s">
        <v>89</v>
      </c>
      <c r="G3155" t="s">
        <v>151</v>
      </c>
      <c r="H3155" t="s">
        <v>152</v>
      </c>
      <c r="I3155" t="s">
        <v>40</v>
      </c>
      <c r="J3155" t="s">
        <v>41</v>
      </c>
      <c r="K3155" t="s">
        <v>42</v>
      </c>
      <c r="L3155" s="13">
        <v>14.5</v>
      </c>
      <c r="M3155" s="8">
        <v>4.2</v>
      </c>
      <c r="N3155">
        <v>92</v>
      </c>
      <c r="O3155" s="8">
        <v>1334</v>
      </c>
      <c r="P3155" s="14">
        <v>0.1198</v>
      </c>
      <c r="Q3155" s="8">
        <v>159.81</v>
      </c>
      <c r="R3155" s="8">
        <v>1174.19</v>
      </c>
      <c r="S3155" s="8">
        <v>386.4</v>
      </c>
      <c r="T3155" s="8">
        <v>787.79</v>
      </c>
      <c r="U3155">
        <v>0</v>
      </c>
      <c r="V3155" s="8">
        <v>0</v>
      </c>
      <c r="W3155" s="8">
        <v>0</v>
      </c>
      <c r="X3155" s="8">
        <v>787.79</v>
      </c>
    </row>
    <row r="3156" spans="1:24" x14ac:dyDescent="0.25">
      <c r="A3156" t="s">
        <v>3482</v>
      </c>
      <c r="B3156" s="1">
        <v>45315</v>
      </c>
      <c r="C3156" t="s">
        <v>350</v>
      </c>
      <c r="D3156" t="s">
        <v>351</v>
      </c>
      <c r="E3156" t="s">
        <v>63</v>
      </c>
      <c r="F3156" t="s">
        <v>89</v>
      </c>
      <c r="G3156" t="s">
        <v>64</v>
      </c>
      <c r="H3156" t="s">
        <v>65</v>
      </c>
      <c r="I3156" t="s">
        <v>156</v>
      </c>
      <c r="J3156" t="s">
        <v>157</v>
      </c>
      <c r="K3156" t="s">
        <v>42</v>
      </c>
      <c r="L3156" s="13">
        <v>6.2</v>
      </c>
      <c r="M3156" s="8">
        <v>1.9</v>
      </c>
      <c r="N3156">
        <v>62</v>
      </c>
      <c r="O3156" s="8">
        <v>384.4</v>
      </c>
      <c r="P3156" s="14">
        <v>9.1300000000000006E-2</v>
      </c>
      <c r="Q3156" s="8">
        <v>35.1</v>
      </c>
      <c r="R3156" s="8">
        <v>349.3</v>
      </c>
      <c r="S3156" s="8">
        <v>117.8</v>
      </c>
      <c r="T3156" s="8">
        <v>231.5</v>
      </c>
      <c r="U3156">
        <v>0</v>
      </c>
      <c r="V3156" s="8">
        <v>0</v>
      </c>
      <c r="W3156" s="8">
        <v>0</v>
      </c>
      <c r="X3156" s="8">
        <v>231.5</v>
      </c>
    </row>
    <row r="3157" spans="1:24" x14ac:dyDescent="0.25">
      <c r="A3157" t="s">
        <v>3483</v>
      </c>
      <c r="B3157" s="1">
        <v>45384</v>
      </c>
      <c r="C3157" t="s">
        <v>475</v>
      </c>
      <c r="D3157" t="s">
        <v>476</v>
      </c>
      <c r="E3157" t="s">
        <v>63</v>
      </c>
      <c r="F3157" t="s">
        <v>37</v>
      </c>
      <c r="G3157" t="s">
        <v>64</v>
      </c>
      <c r="H3157" t="s">
        <v>65</v>
      </c>
      <c r="I3157" t="s">
        <v>112</v>
      </c>
      <c r="J3157" t="s">
        <v>113</v>
      </c>
      <c r="K3157" t="s">
        <v>42</v>
      </c>
      <c r="L3157" s="13">
        <v>8.5</v>
      </c>
      <c r="M3157" s="8">
        <v>2.8</v>
      </c>
      <c r="N3157">
        <v>13</v>
      </c>
      <c r="O3157" s="8">
        <v>110.5</v>
      </c>
      <c r="P3157" s="14">
        <v>2.7000000000000001E-3</v>
      </c>
      <c r="Q3157" s="8">
        <v>0.3</v>
      </c>
      <c r="R3157" s="8">
        <v>110.2</v>
      </c>
      <c r="S3157" s="8">
        <v>36.4</v>
      </c>
      <c r="T3157" s="8">
        <v>73.8</v>
      </c>
      <c r="U3157">
        <v>0</v>
      </c>
      <c r="V3157" s="8">
        <v>0</v>
      </c>
      <c r="W3157" s="8">
        <v>0</v>
      </c>
      <c r="X3157" s="8">
        <v>73.8</v>
      </c>
    </row>
    <row r="3158" spans="1:24" x14ac:dyDescent="0.25">
      <c r="A3158" t="s">
        <v>3484</v>
      </c>
      <c r="B3158" s="1">
        <v>46259</v>
      </c>
      <c r="C3158" t="s">
        <v>142</v>
      </c>
      <c r="D3158" t="s">
        <v>143</v>
      </c>
      <c r="E3158" t="s">
        <v>71</v>
      </c>
      <c r="F3158" t="s">
        <v>37</v>
      </c>
      <c r="G3158" t="s">
        <v>165</v>
      </c>
      <c r="H3158" t="s">
        <v>166</v>
      </c>
      <c r="I3158" t="s">
        <v>57</v>
      </c>
      <c r="J3158" t="s">
        <v>58</v>
      </c>
      <c r="K3158" t="s">
        <v>59</v>
      </c>
      <c r="L3158" s="13">
        <v>10.5</v>
      </c>
      <c r="M3158" s="8">
        <v>7.5</v>
      </c>
      <c r="N3158">
        <v>10</v>
      </c>
      <c r="O3158" s="8">
        <v>105</v>
      </c>
      <c r="P3158" s="14">
        <v>4.7999999999999996E-3</v>
      </c>
      <c r="Q3158" s="8">
        <v>0.5</v>
      </c>
      <c r="R3158" s="8">
        <v>104.5</v>
      </c>
      <c r="S3158" s="8">
        <v>75</v>
      </c>
      <c r="T3158" s="8">
        <v>29.5</v>
      </c>
      <c r="U3158">
        <v>1</v>
      </c>
      <c r="V3158" s="8">
        <v>10.45</v>
      </c>
      <c r="W3158" s="8">
        <v>8</v>
      </c>
      <c r="X3158" s="8">
        <v>21.5</v>
      </c>
    </row>
    <row r="3159" spans="1:24" x14ac:dyDescent="0.25">
      <c r="A3159" t="s">
        <v>3485</v>
      </c>
      <c r="B3159" s="1">
        <v>45694</v>
      </c>
      <c r="C3159" t="s">
        <v>61</v>
      </c>
      <c r="D3159" t="s">
        <v>62</v>
      </c>
      <c r="E3159" t="s">
        <v>63</v>
      </c>
      <c r="F3159" t="s">
        <v>46</v>
      </c>
      <c r="G3159" t="s">
        <v>79</v>
      </c>
      <c r="H3159" t="s">
        <v>80</v>
      </c>
      <c r="I3159" t="s">
        <v>47</v>
      </c>
      <c r="J3159" t="s">
        <v>48</v>
      </c>
      <c r="K3159" t="s">
        <v>49</v>
      </c>
      <c r="L3159" s="13">
        <v>5</v>
      </c>
      <c r="M3159" s="8">
        <v>3.2</v>
      </c>
      <c r="N3159">
        <v>3</v>
      </c>
      <c r="O3159" s="8">
        <v>15</v>
      </c>
      <c r="P3159" s="14">
        <v>0.20749999999999999</v>
      </c>
      <c r="Q3159" s="8">
        <v>3.11</v>
      </c>
      <c r="R3159" s="8">
        <v>11.89</v>
      </c>
      <c r="S3159" s="8">
        <v>9.6</v>
      </c>
      <c r="T3159" s="8">
        <v>2.29</v>
      </c>
      <c r="U3159">
        <v>0</v>
      </c>
      <c r="V3159" s="8">
        <v>0</v>
      </c>
      <c r="W3159" s="8">
        <v>0</v>
      </c>
      <c r="X3159" s="8">
        <v>2.29</v>
      </c>
    </row>
    <row r="3160" spans="1:24" x14ac:dyDescent="0.25">
      <c r="A3160" t="s">
        <v>3486</v>
      </c>
      <c r="B3160" s="1">
        <v>45809</v>
      </c>
      <c r="C3160" t="s">
        <v>321</v>
      </c>
      <c r="D3160" t="s">
        <v>322</v>
      </c>
      <c r="E3160" t="s">
        <v>63</v>
      </c>
      <c r="F3160" t="s">
        <v>46</v>
      </c>
      <c r="G3160" t="s">
        <v>64</v>
      </c>
      <c r="H3160" t="s">
        <v>65</v>
      </c>
      <c r="I3160" t="s">
        <v>57</v>
      </c>
      <c r="J3160" t="s">
        <v>58</v>
      </c>
      <c r="K3160" t="s">
        <v>59</v>
      </c>
      <c r="L3160" s="13">
        <v>10.5</v>
      </c>
      <c r="M3160" s="8">
        <v>7.5</v>
      </c>
      <c r="N3160">
        <v>9</v>
      </c>
      <c r="O3160" s="8">
        <v>94.5</v>
      </c>
      <c r="P3160" s="14">
        <v>6.5199999999999994E-2</v>
      </c>
      <c r="Q3160" s="8">
        <v>6.16</v>
      </c>
      <c r="R3160" s="8">
        <v>88.34</v>
      </c>
      <c r="S3160" s="8">
        <v>67.5</v>
      </c>
      <c r="T3160" s="8">
        <v>20.84</v>
      </c>
      <c r="U3160">
        <v>0</v>
      </c>
      <c r="V3160" s="8">
        <v>0</v>
      </c>
      <c r="W3160" s="8">
        <v>0</v>
      </c>
      <c r="X3160" s="8">
        <v>20.84</v>
      </c>
    </row>
    <row r="3161" spans="1:24" x14ac:dyDescent="0.25">
      <c r="A3161" t="s">
        <v>3487</v>
      </c>
      <c r="B3161" s="1">
        <v>45760</v>
      </c>
      <c r="C3161" t="s">
        <v>215</v>
      </c>
      <c r="D3161" t="s">
        <v>216</v>
      </c>
      <c r="E3161" t="s">
        <v>27</v>
      </c>
      <c r="F3161" t="s">
        <v>54</v>
      </c>
      <c r="G3161" t="s">
        <v>38</v>
      </c>
      <c r="H3161" t="s">
        <v>39</v>
      </c>
      <c r="I3161" t="s">
        <v>57</v>
      </c>
      <c r="J3161" t="s">
        <v>58</v>
      </c>
      <c r="K3161" t="s">
        <v>59</v>
      </c>
      <c r="L3161" s="13">
        <v>10.5</v>
      </c>
      <c r="M3161" s="8">
        <v>7.5</v>
      </c>
      <c r="N3161">
        <v>39</v>
      </c>
      <c r="O3161" s="8">
        <v>409.5</v>
      </c>
      <c r="P3161" s="14">
        <v>1.2200000000000001E-2</v>
      </c>
      <c r="Q3161" s="8">
        <v>5</v>
      </c>
      <c r="R3161" s="8">
        <v>404.5</v>
      </c>
      <c r="S3161" s="8">
        <v>292.5</v>
      </c>
      <c r="T3161" s="8">
        <v>112</v>
      </c>
      <c r="U3161">
        <v>0</v>
      </c>
      <c r="V3161" s="8">
        <v>0</v>
      </c>
      <c r="W3161" s="8">
        <v>0</v>
      </c>
      <c r="X3161" s="8">
        <v>112</v>
      </c>
    </row>
    <row r="3162" spans="1:24" x14ac:dyDescent="0.25">
      <c r="A3162" t="s">
        <v>3488</v>
      </c>
      <c r="B3162" s="1">
        <v>45538</v>
      </c>
      <c r="C3162" t="s">
        <v>133</v>
      </c>
      <c r="D3162" t="s">
        <v>134</v>
      </c>
      <c r="E3162" t="s">
        <v>27</v>
      </c>
      <c r="F3162" t="s">
        <v>54</v>
      </c>
      <c r="G3162" t="s">
        <v>38</v>
      </c>
      <c r="H3162" t="s">
        <v>39</v>
      </c>
      <c r="I3162" t="s">
        <v>99</v>
      </c>
      <c r="J3162" t="s">
        <v>100</v>
      </c>
      <c r="K3162" t="s">
        <v>49</v>
      </c>
      <c r="L3162" s="13">
        <v>3.8</v>
      </c>
      <c r="M3162" s="8">
        <v>2.6</v>
      </c>
      <c r="N3162">
        <v>47</v>
      </c>
      <c r="O3162" s="8">
        <v>178.6</v>
      </c>
      <c r="P3162" s="14">
        <v>1.7600000000000001E-2</v>
      </c>
      <c r="Q3162" s="8">
        <v>3.14</v>
      </c>
      <c r="R3162" s="8">
        <v>175.46</v>
      </c>
      <c r="S3162" s="8">
        <v>122.2</v>
      </c>
      <c r="T3162" s="8">
        <v>53.26</v>
      </c>
      <c r="U3162">
        <v>0</v>
      </c>
      <c r="V3162" s="8">
        <v>0</v>
      </c>
      <c r="W3162" s="8">
        <v>0</v>
      </c>
      <c r="X3162" s="8">
        <v>53.26</v>
      </c>
    </row>
    <row r="3163" spans="1:24" x14ac:dyDescent="0.25">
      <c r="A3163" t="s">
        <v>3489</v>
      </c>
      <c r="B3163" s="1">
        <v>45512</v>
      </c>
      <c r="C3163" t="s">
        <v>183</v>
      </c>
      <c r="D3163" t="s">
        <v>184</v>
      </c>
      <c r="E3163" t="s">
        <v>63</v>
      </c>
      <c r="F3163" t="s">
        <v>89</v>
      </c>
      <c r="G3163" t="s">
        <v>64</v>
      </c>
      <c r="H3163" t="s">
        <v>65</v>
      </c>
      <c r="I3163" t="s">
        <v>47</v>
      </c>
      <c r="J3163" t="s">
        <v>48</v>
      </c>
      <c r="K3163" t="s">
        <v>49</v>
      </c>
      <c r="L3163" s="13">
        <v>5</v>
      </c>
      <c r="M3163" s="8">
        <v>3.2</v>
      </c>
      <c r="N3163">
        <v>316</v>
      </c>
      <c r="O3163" s="8">
        <v>1580</v>
      </c>
      <c r="P3163" s="14">
        <v>0.1246</v>
      </c>
      <c r="Q3163" s="8">
        <v>196.87</v>
      </c>
      <c r="R3163" s="8">
        <v>1383.13</v>
      </c>
      <c r="S3163" s="8">
        <v>1011.2</v>
      </c>
      <c r="T3163" s="8">
        <v>371.93</v>
      </c>
      <c r="U3163">
        <v>0</v>
      </c>
      <c r="V3163" s="8">
        <v>0</v>
      </c>
      <c r="W3163" s="8">
        <v>0</v>
      </c>
      <c r="X3163" s="8">
        <v>371.93</v>
      </c>
    </row>
    <row r="3164" spans="1:24" x14ac:dyDescent="0.25">
      <c r="A3164" t="s">
        <v>3490</v>
      </c>
      <c r="B3164" s="1">
        <v>45889</v>
      </c>
      <c r="C3164" t="s">
        <v>188</v>
      </c>
      <c r="D3164" t="s">
        <v>189</v>
      </c>
      <c r="E3164" t="s">
        <v>27</v>
      </c>
      <c r="F3164" t="s">
        <v>54</v>
      </c>
      <c r="G3164" t="s">
        <v>29</v>
      </c>
      <c r="H3164" t="s">
        <v>30</v>
      </c>
      <c r="I3164" t="s">
        <v>84</v>
      </c>
      <c r="J3164" t="s">
        <v>85</v>
      </c>
      <c r="K3164" t="s">
        <v>42</v>
      </c>
      <c r="L3164" s="13">
        <v>9.9</v>
      </c>
      <c r="M3164" s="8">
        <v>3.1</v>
      </c>
      <c r="N3164">
        <v>63</v>
      </c>
      <c r="O3164" s="8">
        <v>623.70000000000005</v>
      </c>
      <c r="P3164" s="14">
        <v>5.3E-3</v>
      </c>
      <c r="Q3164" s="8">
        <v>3.31</v>
      </c>
      <c r="R3164" s="8">
        <v>620.39</v>
      </c>
      <c r="S3164" s="8">
        <v>195.3</v>
      </c>
      <c r="T3164" s="8">
        <v>425.09</v>
      </c>
      <c r="U3164">
        <v>0</v>
      </c>
      <c r="V3164" s="8">
        <v>0</v>
      </c>
      <c r="W3164" s="8">
        <v>0</v>
      </c>
      <c r="X3164" s="8">
        <v>425.09</v>
      </c>
    </row>
    <row r="3165" spans="1:24" x14ac:dyDescent="0.25">
      <c r="A3165" t="s">
        <v>3491</v>
      </c>
      <c r="B3165" s="1">
        <v>45653</v>
      </c>
      <c r="C3165" t="s">
        <v>528</v>
      </c>
      <c r="D3165" t="s">
        <v>529</v>
      </c>
      <c r="E3165" t="s">
        <v>27</v>
      </c>
      <c r="F3165" t="s">
        <v>54</v>
      </c>
      <c r="G3165" t="s">
        <v>29</v>
      </c>
      <c r="H3165" t="s">
        <v>30</v>
      </c>
      <c r="I3165" t="s">
        <v>47</v>
      </c>
      <c r="J3165" t="s">
        <v>48</v>
      </c>
      <c r="K3165" t="s">
        <v>49</v>
      </c>
      <c r="L3165" s="13">
        <v>5</v>
      </c>
      <c r="M3165" s="8">
        <v>3.2</v>
      </c>
      <c r="N3165">
        <v>196</v>
      </c>
      <c r="O3165" s="8">
        <v>980</v>
      </c>
      <c r="P3165" s="14">
        <v>2.3999999999999998E-3</v>
      </c>
      <c r="Q3165" s="8">
        <v>2.35</v>
      </c>
      <c r="R3165" s="8">
        <v>977.65</v>
      </c>
      <c r="S3165" s="8">
        <v>627.20000000000005</v>
      </c>
      <c r="T3165" s="8">
        <v>350.45</v>
      </c>
      <c r="U3165">
        <v>0</v>
      </c>
      <c r="V3165" s="8">
        <v>0</v>
      </c>
      <c r="W3165" s="8">
        <v>0</v>
      </c>
      <c r="X3165" s="8">
        <v>350.45</v>
      </c>
    </row>
    <row r="3166" spans="1:24" x14ac:dyDescent="0.25">
      <c r="A3166" t="s">
        <v>3492</v>
      </c>
      <c r="B3166" s="1">
        <v>45341</v>
      </c>
      <c r="C3166" t="s">
        <v>475</v>
      </c>
      <c r="D3166" t="s">
        <v>476</v>
      </c>
      <c r="E3166" t="s">
        <v>63</v>
      </c>
      <c r="F3166" t="s">
        <v>37</v>
      </c>
      <c r="G3166" t="s">
        <v>79</v>
      </c>
      <c r="H3166" t="s">
        <v>80</v>
      </c>
      <c r="I3166" t="s">
        <v>112</v>
      </c>
      <c r="J3166" t="s">
        <v>113</v>
      </c>
      <c r="K3166" t="s">
        <v>42</v>
      </c>
      <c r="L3166" s="13">
        <v>8.5</v>
      </c>
      <c r="M3166" s="8">
        <v>2.8</v>
      </c>
      <c r="N3166">
        <v>10</v>
      </c>
      <c r="O3166" s="8">
        <v>85</v>
      </c>
      <c r="P3166" s="14">
        <v>2.52E-2</v>
      </c>
      <c r="Q3166" s="8">
        <v>2.14</v>
      </c>
      <c r="R3166" s="8">
        <v>82.86</v>
      </c>
      <c r="S3166" s="8">
        <v>28</v>
      </c>
      <c r="T3166" s="8">
        <v>54.86</v>
      </c>
      <c r="U3166">
        <v>0</v>
      </c>
      <c r="V3166" s="8">
        <v>0</v>
      </c>
      <c r="W3166" s="8">
        <v>0</v>
      </c>
      <c r="X3166" s="8">
        <v>54.86</v>
      </c>
    </row>
    <row r="3167" spans="1:24" x14ac:dyDescent="0.25">
      <c r="A3167" t="s">
        <v>3493</v>
      </c>
      <c r="B3167" s="1">
        <v>45343</v>
      </c>
      <c r="C3167" t="s">
        <v>244</v>
      </c>
      <c r="D3167" t="s">
        <v>245</v>
      </c>
      <c r="E3167" t="s">
        <v>53</v>
      </c>
      <c r="F3167" t="s">
        <v>46</v>
      </c>
      <c r="G3167" t="s">
        <v>55</v>
      </c>
      <c r="H3167" t="s">
        <v>56</v>
      </c>
      <c r="I3167" t="s">
        <v>112</v>
      </c>
      <c r="J3167" t="s">
        <v>113</v>
      </c>
      <c r="K3167" t="s">
        <v>42</v>
      </c>
      <c r="L3167" s="13">
        <v>8.5</v>
      </c>
      <c r="M3167" s="8">
        <v>2.8</v>
      </c>
      <c r="N3167">
        <v>42</v>
      </c>
      <c r="O3167" s="8">
        <v>357</v>
      </c>
      <c r="P3167" s="14">
        <v>0.33829999999999999</v>
      </c>
      <c r="Q3167" s="8">
        <v>120.77</v>
      </c>
      <c r="R3167" s="8">
        <v>236.23</v>
      </c>
      <c r="S3167" s="8">
        <v>117.6</v>
      </c>
      <c r="T3167" s="8">
        <v>118.63</v>
      </c>
      <c r="U3167">
        <v>0</v>
      </c>
      <c r="V3167" s="8">
        <v>0</v>
      </c>
      <c r="W3167" s="8">
        <v>0</v>
      </c>
      <c r="X3167" s="8">
        <v>118.63</v>
      </c>
    </row>
    <row r="3168" spans="1:24" x14ac:dyDescent="0.25">
      <c r="A3168" t="s">
        <v>3494</v>
      </c>
      <c r="B3168" s="1">
        <v>45580</v>
      </c>
      <c r="C3168" t="s">
        <v>367</v>
      </c>
      <c r="D3168" t="s">
        <v>368</v>
      </c>
      <c r="E3168" t="s">
        <v>63</v>
      </c>
      <c r="F3168" t="s">
        <v>54</v>
      </c>
      <c r="G3168" t="s">
        <v>79</v>
      </c>
      <c r="H3168" t="s">
        <v>80</v>
      </c>
      <c r="I3168" t="s">
        <v>117</v>
      </c>
      <c r="J3168" t="s">
        <v>118</v>
      </c>
      <c r="K3168" t="s">
        <v>59</v>
      </c>
      <c r="L3168" s="13">
        <v>6</v>
      </c>
      <c r="M3168" s="8">
        <v>4.2</v>
      </c>
      <c r="N3168">
        <v>124</v>
      </c>
      <c r="O3168" s="8">
        <v>744</v>
      </c>
      <c r="P3168" s="14">
        <v>1.1900000000000001E-2</v>
      </c>
      <c r="Q3168" s="8">
        <v>8.85</v>
      </c>
      <c r="R3168" s="8">
        <v>735.15</v>
      </c>
      <c r="S3168" s="8">
        <v>520.79999999999995</v>
      </c>
      <c r="T3168" s="8">
        <v>214.35</v>
      </c>
      <c r="U3168">
        <v>0</v>
      </c>
      <c r="V3168" s="8">
        <v>0</v>
      </c>
      <c r="W3168" s="8">
        <v>0</v>
      </c>
      <c r="X3168" s="8">
        <v>214.35</v>
      </c>
    </row>
    <row r="3169" spans="1:24" x14ac:dyDescent="0.25">
      <c r="A3169" t="s">
        <v>3495</v>
      </c>
      <c r="B3169" s="1">
        <v>45798</v>
      </c>
      <c r="C3169" t="s">
        <v>667</v>
      </c>
      <c r="D3169" t="s">
        <v>668</v>
      </c>
      <c r="E3169" t="s">
        <v>63</v>
      </c>
      <c r="F3169" t="s">
        <v>54</v>
      </c>
      <c r="G3169" t="s">
        <v>79</v>
      </c>
      <c r="H3169" t="s">
        <v>80</v>
      </c>
      <c r="I3169" t="s">
        <v>130</v>
      </c>
      <c r="J3169" t="s">
        <v>131</v>
      </c>
      <c r="K3169" t="s">
        <v>42</v>
      </c>
      <c r="L3169" s="13">
        <v>4.8</v>
      </c>
      <c r="M3169" s="8">
        <v>1.4</v>
      </c>
      <c r="N3169">
        <v>38</v>
      </c>
      <c r="O3169" s="8">
        <v>182.4</v>
      </c>
      <c r="P3169" s="14">
        <v>2.8E-3</v>
      </c>
      <c r="Q3169" s="8">
        <v>0.51</v>
      </c>
      <c r="R3169" s="8">
        <v>181.89</v>
      </c>
      <c r="S3169" s="8">
        <v>53.2</v>
      </c>
      <c r="T3169" s="8">
        <v>128.69</v>
      </c>
      <c r="U3169">
        <v>0</v>
      </c>
      <c r="V3169" s="8">
        <v>0</v>
      </c>
      <c r="W3169" s="8">
        <v>0</v>
      </c>
      <c r="X3169" s="8">
        <v>128.69</v>
      </c>
    </row>
    <row r="3170" spans="1:24" x14ac:dyDescent="0.25">
      <c r="A3170" t="s">
        <v>3496</v>
      </c>
      <c r="B3170" s="1">
        <v>45903</v>
      </c>
      <c r="C3170" t="s">
        <v>480</v>
      </c>
      <c r="D3170" t="s">
        <v>481</v>
      </c>
      <c r="E3170" t="s">
        <v>63</v>
      </c>
      <c r="F3170" t="s">
        <v>54</v>
      </c>
      <c r="G3170" t="s">
        <v>79</v>
      </c>
      <c r="H3170" t="s">
        <v>80</v>
      </c>
      <c r="I3170" t="s">
        <v>74</v>
      </c>
      <c r="J3170" t="s">
        <v>75</v>
      </c>
      <c r="K3170" t="s">
        <v>49</v>
      </c>
      <c r="L3170" s="13">
        <v>11</v>
      </c>
      <c r="M3170" s="8">
        <v>6.8</v>
      </c>
      <c r="N3170">
        <v>34</v>
      </c>
      <c r="O3170" s="8">
        <v>374</v>
      </c>
      <c r="P3170" s="14">
        <v>1.41E-2</v>
      </c>
      <c r="Q3170" s="8">
        <v>5.27</v>
      </c>
      <c r="R3170" s="8">
        <v>368.73</v>
      </c>
      <c r="S3170" s="8">
        <v>231.2</v>
      </c>
      <c r="T3170" s="8">
        <v>137.53</v>
      </c>
      <c r="U3170">
        <v>0</v>
      </c>
      <c r="V3170" s="8">
        <v>0</v>
      </c>
      <c r="W3170" s="8">
        <v>0</v>
      </c>
      <c r="X3170" s="8">
        <v>137.53</v>
      </c>
    </row>
    <row r="3171" spans="1:24" x14ac:dyDescent="0.25">
      <c r="A3171" t="s">
        <v>3497</v>
      </c>
      <c r="B3171" s="1">
        <v>46195</v>
      </c>
      <c r="C3171" t="s">
        <v>461</v>
      </c>
      <c r="D3171" t="s">
        <v>462</v>
      </c>
      <c r="E3171" t="s">
        <v>27</v>
      </c>
      <c r="F3171" t="s">
        <v>37</v>
      </c>
      <c r="G3171" t="s">
        <v>29</v>
      </c>
      <c r="H3171" t="s">
        <v>30</v>
      </c>
      <c r="I3171" t="s">
        <v>185</v>
      </c>
      <c r="J3171" t="s">
        <v>186</v>
      </c>
      <c r="K3171" t="s">
        <v>59</v>
      </c>
      <c r="L3171" s="13">
        <v>4.9000000000000004</v>
      </c>
      <c r="M3171" s="8">
        <v>3.1</v>
      </c>
      <c r="N3171">
        <v>4</v>
      </c>
      <c r="O3171" s="8">
        <v>19.600000000000001</v>
      </c>
      <c r="P3171" s="14">
        <v>3.8999999999999998E-3</v>
      </c>
      <c r="Q3171" s="8">
        <v>0.08</v>
      </c>
      <c r="R3171" s="8">
        <v>19.52</v>
      </c>
      <c r="S3171" s="8">
        <v>12.4</v>
      </c>
      <c r="T3171" s="8">
        <v>7.12</v>
      </c>
      <c r="U3171">
        <v>0</v>
      </c>
      <c r="V3171" s="8">
        <v>0</v>
      </c>
      <c r="W3171" s="8">
        <v>0</v>
      </c>
      <c r="X3171" s="8">
        <v>7.12</v>
      </c>
    </row>
    <row r="3172" spans="1:24" x14ac:dyDescent="0.25">
      <c r="A3172" t="s">
        <v>3498</v>
      </c>
      <c r="B3172" s="1">
        <v>46155</v>
      </c>
      <c r="C3172" t="s">
        <v>455</v>
      </c>
      <c r="D3172" t="s">
        <v>456</v>
      </c>
      <c r="E3172" t="s">
        <v>71</v>
      </c>
      <c r="F3172" t="s">
        <v>89</v>
      </c>
      <c r="G3172" t="s">
        <v>165</v>
      </c>
      <c r="H3172" t="s">
        <v>166</v>
      </c>
      <c r="I3172" t="s">
        <v>144</v>
      </c>
      <c r="J3172" t="s">
        <v>145</v>
      </c>
      <c r="K3172" t="s">
        <v>33</v>
      </c>
      <c r="L3172" s="13">
        <v>12</v>
      </c>
      <c r="M3172" s="8">
        <v>6.5</v>
      </c>
      <c r="N3172">
        <v>177</v>
      </c>
      <c r="O3172" s="8">
        <v>2124</v>
      </c>
      <c r="P3172" s="14">
        <v>6.4899999999999999E-2</v>
      </c>
      <c r="Q3172" s="8">
        <v>137.85</v>
      </c>
      <c r="R3172" s="8">
        <v>1986.15</v>
      </c>
      <c r="S3172" s="8">
        <v>1150.5</v>
      </c>
      <c r="T3172" s="8">
        <v>835.65</v>
      </c>
      <c r="U3172">
        <v>0</v>
      </c>
      <c r="V3172" s="8">
        <v>0</v>
      </c>
      <c r="W3172" s="8">
        <v>0</v>
      </c>
      <c r="X3172" s="8">
        <v>835.65</v>
      </c>
    </row>
    <row r="3173" spans="1:24" x14ac:dyDescent="0.25">
      <c r="A3173" t="s">
        <v>3499</v>
      </c>
      <c r="B3173" s="1">
        <v>45961</v>
      </c>
      <c r="C3173" t="s">
        <v>180</v>
      </c>
      <c r="D3173" t="s">
        <v>181</v>
      </c>
      <c r="E3173" t="s">
        <v>63</v>
      </c>
      <c r="F3173" t="s">
        <v>46</v>
      </c>
      <c r="G3173" t="s">
        <v>79</v>
      </c>
      <c r="H3173" t="s">
        <v>80</v>
      </c>
      <c r="I3173" t="s">
        <v>40</v>
      </c>
      <c r="J3173" t="s">
        <v>41</v>
      </c>
      <c r="K3173" t="s">
        <v>42</v>
      </c>
      <c r="L3173" s="13">
        <v>14.5</v>
      </c>
      <c r="M3173" s="8">
        <v>4.2</v>
      </c>
      <c r="N3173">
        <v>12</v>
      </c>
      <c r="O3173" s="8">
        <v>174</v>
      </c>
      <c r="P3173" s="14">
        <v>0.1721</v>
      </c>
      <c r="Q3173" s="8">
        <v>29.95</v>
      </c>
      <c r="R3173" s="8">
        <v>144.05000000000001</v>
      </c>
      <c r="S3173" s="8">
        <v>50.4</v>
      </c>
      <c r="T3173" s="8">
        <v>93.65</v>
      </c>
      <c r="U3173">
        <v>0</v>
      </c>
      <c r="V3173" s="8">
        <v>0</v>
      </c>
      <c r="W3173" s="8">
        <v>0</v>
      </c>
      <c r="X3173" s="8">
        <v>93.65</v>
      </c>
    </row>
    <row r="3174" spans="1:24" x14ac:dyDescent="0.25">
      <c r="A3174" t="s">
        <v>3500</v>
      </c>
      <c r="B3174" s="1">
        <v>45980</v>
      </c>
      <c r="C3174" t="s">
        <v>458</v>
      </c>
      <c r="D3174" t="s">
        <v>459</v>
      </c>
      <c r="E3174" t="s">
        <v>27</v>
      </c>
      <c r="F3174" t="s">
        <v>89</v>
      </c>
      <c r="G3174" t="s">
        <v>29</v>
      </c>
      <c r="H3174" t="s">
        <v>30</v>
      </c>
      <c r="I3174" t="s">
        <v>99</v>
      </c>
      <c r="J3174" t="s">
        <v>100</v>
      </c>
      <c r="K3174" t="s">
        <v>49</v>
      </c>
      <c r="L3174" s="13">
        <v>3.8</v>
      </c>
      <c r="M3174" s="8">
        <v>2.6</v>
      </c>
      <c r="N3174">
        <v>265</v>
      </c>
      <c r="O3174" s="8">
        <v>1007</v>
      </c>
      <c r="P3174" s="14">
        <v>0.121</v>
      </c>
      <c r="Q3174" s="8">
        <v>121.85</v>
      </c>
      <c r="R3174" s="8">
        <v>885.15</v>
      </c>
      <c r="S3174" s="8">
        <v>689</v>
      </c>
      <c r="T3174" s="8">
        <v>196.15</v>
      </c>
      <c r="U3174">
        <v>0</v>
      </c>
      <c r="V3174" s="8">
        <v>0</v>
      </c>
      <c r="W3174" s="8">
        <v>0</v>
      </c>
      <c r="X3174" s="8">
        <v>196.15</v>
      </c>
    </row>
    <row r="3175" spans="1:24" x14ac:dyDescent="0.25">
      <c r="A3175" t="s">
        <v>3501</v>
      </c>
      <c r="B3175" s="1">
        <v>45773</v>
      </c>
      <c r="C3175" t="s">
        <v>77</v>
      </c>
      <c r="D3175" t="s">
        <v>78</v>
      </c>
      <c r="E3175" t="s">
        <v>63</v>
      </c>
      <c r="F3175" t="s">
        <v>37</v>
      </c>
      <c r="G3175" t="s">
        <v>79</v>
      </c>
      <c r="H3175" t="s">
        <v>80</v>
      </c>
      <c r="I3175" t="s">
        <v>156</v>
      </c>
      <c r="J3175" t="s">
        <v>157</v>
      </c>
      <c r="K3175" t="s">
        <v>42</v>
      </c>
      <c r="L3175" s="13">
        <v>6.2</v>
      </c>
      <c r="M3175" s="8">
        <v>1.9</v>
      </c>
      <c r="N3175">
        <v>8</v>
      </c>
      <c r="O3175" s="8">
        <v>49.6</v>
      </c>
      <c r="P3175" s="14">
        <v>2.2800000000000001E-2</v>
      </c>
      <c r="Q3175" s="8">
        <v>1.1299999999999999</v>
      </c>
      <c r="R3175" s="8">
        <v>48.47</v>
      </c>
      <c r="S3175" s="8">
        <v>15.2</v>
      </c>
      <c r="T3175" s="8">
        <v>33.270000000000003</v>
      </c>
      <c r="U3175">
        <v>0</v>
      </c>
      <c r="V3175" s="8">
        <v>0</v>
      </c>
      <c r="W3175" s="8">
        <v>0</v>
      </c>
      <c r="X3175" s="8">
        <v>33.270000000000003</v>
      </c>
    </row>
    <row r="3176" spans="1:24" x14ac:dyDescent="0.25">
      <c r="A3176" t="s">
        <v>3502</v>
      </c>
      <c r="B3176" s="1">
        <v>45584</v>
      </c>
      <c r="C3176" t="s">
        <v>678</v>
      </c>
      <c r="D3176" t="s">
        <v>679</v>
      </c>
      <c r="E3176" t="s">
        <v>63</v>
      </c>
      <c r="F3176" t="s">
        <v>89</v>
      </c>
      <c r="G3176" t="s">
        <v>79</v>
      </c>
      <c r="H3176" t="s">
        <v>80</v>
      </c>
      <c r="I3176" t="s">
        <v>57</v>
      </c>
      <c r="J3176" t="s">
        <v>58</v>
      </c>
      <c r="K3176" t="s">
        <v>59</v>
      </c>
      <c r="L3176" s="13">
        <v>10.5</v>
      </c>
      <c r="M3176" s="8">
        <v>7.5</v>
      </c>
      <c r="N3176">
        <v>62</v>
      </c>
      <c r="O3176" s="8">
        <v>651</v>
      </c>
      <c r="P3176" s="14">
        <v>4.3999999999999997E-2</v>
      </c>
      <c r="Q3176" s="8">
        <v>28.64</v>
      </c>
      <c r="R3176" s="8">
        <v>622.36</v>
      </c>
      <c r="S3176" s="8">
        <v>465</v>
      </c>
      <c r="T3176" s="8">
        <v>157.36000000000001</v>
      </c>
      <c r="U3176">
        <v>0</v>
      </c>
      <c r="V3176" s="8">
        <v>0</v>
      </c>
      <c r="W3176" s="8">
        <v>0</v>
      </c>
      <c r="X3176" s="8">
        <v>157.36000000000001</v>
      </c>
    </row>
    <row r="3177" spans="1:24" x14ac:dyDescent="0.25">
      <c r="A3177" t="s">
        <v>3503</v>
      </c>
      <c r="B3177" s="1">
        <v>45841</v>
      </c>
      <c r="C3177" t="s">
        <v>252</v>
      </c>
      <c r="D3177" t="s">
        <v>253</v>
      </c>
      <c r="E3177" t="s">
        <v>63</v>
      </c>
      <c r="F3177" t="s">
        <v>54</v>
      </c>
      <c r="G3177" t="s">
        <v>79</v>
      </c>
      <c r="H3177" t="s">
        <v>80</v>
      </c>
      <c r="I3177" t="s">
        <v>47</v>
      </c>
      <c r="J3177" t="s">
        <v>48</v>
      </c>
      <c r="K3177" t="s">
        <v>49</v>
      </c>
      <c r="L3177" s="13">
        <v>5</v>
      </c>
      <c r="M3177" s="8">
        <v>3.2</v>
      </c>
      <c r="N3177">
        <v>82</v>
      </c>
      <c r="O3177" s="8">
        <v>410</v>
      </c>
      <c r="P3177" s="14">
        <v>1.2699999999999999E-2</v>
      </c>
      <c r="Q3177" s="8">
        <v>5.21</v>
      </c>
      <c r="R3177" s="8">
        <v>404.79</v>
      </c>
      <c r="S3177" s="8">
        <v>262.39999999999998</v>
      </c>
      <c r="T3177" s="8">
        <v>142.38999999999999</v>
      </c>
      <c r="U3177">
        <v>0</v>
      </c>
      <c r="V3177" s="8">
        <v>0</v>
      </c>
      <c r="W3177" s="8">
        <v>0</v>
      </c>
      <c r="X3177" s="8">
        <v>142.38999999999999</v>
      </c>
    </row>
    <row r="3178" spans="1:24" x14ac:dyDescent="0.25">
      <c r="A3178" t="s">
        <v>3504</v>
      </c>
      <c r="B3178" s="1">
        <v>45300</v>
      </c>
      <c r="C3178" t="s">
        <v>69</v>
      </c>
      <c r="D3178" t="s">
        <v>70</v>
      </c>
      <c r="E3178" t="s">
        <v>71</v>
      </c>
      <c r="F3178" t="s">
        <v>37</v>
      </c>
      <c r="G3178" t="s">
        <v>165</v>
      </c>
      <c r="H3178" t="s">
        <v>166</v>
      </c>
      <c r="I3178" t="s">
        <v>47</v>
      </c>
      <c r="J3178" t="s">
        <v>48</v>
      </c>
      <c r="K3178" t="s">
        <v>49</v>
      </c>
      <c r="L3178" s="13">
        <v>5</v>
      </c>
      <c r="M3178" s="8">
        <v>3.2</v>
      </c>
      <c r="N3178">
        <v>1</v>
      </c>
      <c r="O3178" s="8">
        <v>5</v>
      </c>
      <c r="P3178" s="14">
        <v>5.0099999999999999E-2</v>
      </c>
      <c r="Q3178" s="8">
        <v>0.25</v>
      </c>
      <c r="R3178" s="8">
        <v>4.75</v>
      </c>
      <c r="S3178" s="8">
        <v>3.2</v>
      </c>
      <c r="T3178" s="8">
        <v>1.55</v>
      </c>
      <c r="U3178">
        <v>0</v>
      </c>
      <c r="V3178" s="8">
        <v>0</v>
      </c>
      <c r="W3178" s="8">
        <v>0</v>
      </c>
      <c r="X3178" s="8">
        <v>1.55</v>
      </c>
    </row>
    <row r="3179" spans="1:24" x14ac:dyDescent="0.25">
      <c r="A3179" t="s">
        <v>3505</v>
      </c>
      <c r="B3179" s="1">
        <v>46159</v>
      </c>
      <c r="C3179" t="s">
        <v>520</v>
      </c>
      <c r="D3179" t="s">
        <v>521</v>
      </c>
      <c r="E3179" t="s">
        <v>63</v>
      </c>
      <c r="F3179" t="s">
        <v>37</v>
      </c>
      <c r="G3179" t="s">
        <v>64</v>
      </c>
      <c r="H3179" t="s">
        <v>65</v>
      </c>
      <c r="I3179" t="s">
        <v>31</v>
      </c>
      <c r="J3179" t="s">
        <v>32</v>
      </c>
      <c r="K3179" t="s">
        <v>33</v>
      </c>
      <c r="L3179" s="13">
        <v>5.8</v>
      </c>
      <c r="M3179" s="8">
        <v>2.7</v>
      </c>
      <c r="N3179">
        <v>66</v>
      </c>
      <c r="O3179" s="8">
        <v>382.8</v>
      </c>
      <c r="P3179" s="14">
        <v>1.1000000000000001E-3</v>
      </c>
      <c r="Q3179" s="8">
        <v>0.42</v>
      </c>
      <c r="R3179" s="8">
        <v>382.38</v>
      </c>
      <c r="S3179" s="8">
        <v>178.2</v>
      </c>
      <c r="T3179" s="8">
        <v>204.18</v>
      </c>
      <c r="U3179">
        <v>0</v>
      </c>
      <c r="V3179" s="8">
        <v>0</v>
      </c>
      <c r="W3179" s="8">
        <v>0</v>
      </c>
      <c r="X3179" s="8">
        <v>204.18</v>
      </c>
    </row>
    <row r="3180" spans="1:24" x14ac:dyDescent="0.25">
      <c r="A3180" t="s">
        <v>3506</v>
      </c>
      <c r="B3180" s="1">
        <v>45402</v>
      </c>
      <c r="C3180" t="s">
        <v>102</v>
      </c>
      <c r="D3180" t="s">
        <v>103</v>
      </c>
      <c r="E3180" t="s">
        <v>27</v>
      </c>
      <c r="F3180" t="s">
        <v>54</v>
      </c>
      <c r="G3180" t="s">
        <v>38</v>
      </c>
      <c r="H3180" t="s">
        <v>39</v>
      </c>
      <c r="I3180" t="s">
        <v>66</v>
      </c>
      <c r="J3180" t="s">
        <v>67</v>
      </c>
      <c r="K3180" t="s">
        <v>33</v>
      </c>
      <c r="L3180" s="13">
        <v>4.5</v>
      </c>
      <c r="M3180" s="8">
        <v>2.1</v>
      </c>
      <c r="N3180">
        <v>37</v>
      </c>
      <c r="O3180" s="8">
        <v>166.5</v>
      </c>
      <c r="P3180" s="14">
        <v>1.2999999999999999E-2</v>
      </c>
      <c r="Q3180" s="8">
        <v>2.16</v>
      </c>
      <c r="R3180" s="8">
        <v>164.34</v>
      </c>
      <c r="S3180" s="8">
        <v>77.7</v>
      </c>
      <c r="T3180" s="8">
        <v>86.64</v>
      </c>
      <c r="U3180">
        <v>0</v>
      </c>
      <c r="V3180" s="8">
        <v>0</v>
      </c>
      <c r="W3180" s="8">
        <v>0</v>
      </c>
      <c r="X3180" s="8">
        <v>86.64</v>
      </c>
    </row>
    <row r="3181" spans="1:24" x14ac:dyDescent="0.25">
      <c r="A3181" t="s">
        <v>3507</v>
      </c>
      <c r="B3181" s="1">
        <v>45733</v>
      </c>
      <c r="C3181" t="s">
        <v>201</v>
      </c>
      <c r="D3181" t="s">
        <v>202</v>
      </c>
      <c r="E3181" t="s">
        <v>53</v>
      </c>
      <c r="F3181" t="s">
        <v>46</v>
      </c>
      <c r="G3181" t="s">
        <v>55</v>
      </c>
      <c r="H3181" t="s">
        <v>56</v>
      </c>
      <c r="I3181" t="s">
        <v>74</v>
      </c>
      <c r="J3181" t="s">
        <v>75</v>
      </c>
      <c r="K3181" t="s">
        <v>49</v>
      </c>
      <c r="L3181" s="13">
        <v>11</v>
      </c>
      <c r="M3181" s="8">
        <v>6.8</v>
      </c>
      <c r="N3181">
        <v>13</v>
      </c>
      <c r="O3181" s="8">
        <v>143</v>
      </c>
      <c r="P3181" s="14">
        <v>0.157</v>
      </c>
      <c r="Q3181" s="8">
        <v>22.45</v>
      </c>
      <c r="R3181" s="8">
        <v>120.55</v>
      </c>
      <c r="S3181" s="8">
        <v>88.4</v>
      </c>
      <c r="T3181" s="8">
        <v>32.15</v>
      </c>
      <c r="U3181">
        <v>0</v>
      </c>
      <c r="V3181" s="8">
        <v>0</v>
      </c>
      <c r="W3181" s="8">
        <v>0</v>
      </c>
      <c r="X3181" s="8">
        <v>32.15</v>
      </c>
    </row>
    <row r="3182" spans="1:24" x14ac:dyDescent="0.25">
      <c r="A3182" t="s">
        <v>3508</v>
      </c>
      <c r="B3182" s="1">
        <v>45429</v>
      </c>
      <c r="C3182" t="s">
        <v>77</v>
      </c>
      <c r="D3182" t="s">
        <v>78</v>
      </c>
      <c r="E3182" t="s">
        <v>63</v>
      </c>
      <c r="F3182" t="s">
        <v>37</v>
      </c>
      <c r="G3182" t="s">
        <v>64</v>
      </c>
      <c r="H3182" t="s">
        <v>65</v>
      </c>
      <c r="I3182" t="s">
        <v>74</v>
      </c>
      <c r="J3182" t="s">
        <v>75</v>
      </c>
      <c r="K3182" t="s">
        <v>49</v>
      </c>
      <c r="L3182" s="13">
        <v>11</v>
      </c>
      <c r="M3182" s="8">
        <v>6.8</v>
      </c>
      <c r="N3182">
        <v>20</v>
      </c>
      <c r="O3182" s="8">
        <v>220</v>
      </c>
      <c r="P3182" s="14">
        <v>1.1599999999999999E-2</v>
      </c>
      <c r="Q3182" s="8">
        <v>2.5499999999999998</v>
      </c>
      <c r="R3182" s="8">
        <v>217.45</v>
      </c>
      <c r="S3182" s="8">
        <v>136</v>
      </c>
      <c r="T3182" s="8">
        <v>81.45</v>
      </c>
      <c r="U3182">
        <v>0</v>
      </c>
      <c r="V3182" s="8">
        <v>0</v>
      </c>
      <c r="W3182" s="8">
        <v>0</v>
      </c>
      <c r="X3182" s="8">
        <v>81.45</v>
      </c>
    </row>
    <row r="3183" spans="1:24" x14ac:dyDescent="0.25">
      <c r="A3183" t="s">
        <v>3509</v>
      </c>
      <c r="B3183" s="1">
        <v>46195</v>
      </c>
      <c r="C3183" t="s">
        <v>383</v>
      </c>
      <c r="D3183" t="s">
        <v>384</v>
      </c>
      <c r="E3183" t="s">
        <v>63</v>
      </c>
      <c r="F3183" t="s">
        <v>54</v>
      </c>
      <c r="G3183" t="s">
        <v>64</v>
      </c>
      <c r="H3183" t="s">
        <v>65</v>
      </c>
      <c r="I3183" t="s">
        <v>130</v>
      </c>
      <c r="J3183" t="s">
        <v>131</v>
      </c>
      <c r="K3183" t="s">
        <v>42</v>
      </c>
      <c r="L3183" s="13">
        <v>4.8</v>
      </c>
      <c r="M3183" s="8">
        <v>1.4</v>
      </c>
      <c r="N3183">
        <v>38</v>
      </c>
      <c r="O3183" s="8">
        <v>182.4</v>
      </c>
      <c r="P3183" s="14">
        <v>3.0700000000000002E-2</v>
      </c>
      <c r="Q3183" s="8">
        <v>5.6</v>
      </c>
      <c r="R3183" s="8">
        <v>176.8</v>
      </c>
      <c r="S3183" s="8">
        <v>53.2</v>
      </c>
      <c r="T3183" s="8">
        <v>123.6</v>
      </c>
      <c r="U3183">
        <v>0</v>
      </c>
      <c r="V3183" s="8">
        <v>0</v>
      </c>
      <c r="W3183" s="8">
        <v>0</v>
      </c>
      <c r="X3183" s="8">
        <v>123.6</v>
      </c>
    </row>
    <row r="3184" spans="1:24" x14ac:dyDescent="0.25">
      <c r="A3184" t="s">
        <v>3510</v>
      </c>
      <c r="B3184" s="1">
        <v>45562</v>
      </c>
      <c r="C3184" t="s">
        <v>272</v>
      </c>
      <c r="D3184" t="s">
        <v>273</v>
      </c>
      <c r="E3184" t="s">
        <v>27</v>
      </c>
      <c r="F3184" t="s">
        <v>54</v>
      </c>
      <c r="G3184" t="s">
        <v>29</v>
      </c>
      <c r="H3184" t="s">
        <v>30</v>
      </c>
      <c r="I3184" t="s">
        <v>117</v>
      </c>
      <c r="J3184" t="s">
        <v>118</v>
      </c>
      <c r="K3184" t="s">
        <v>59</v>
      </c>
      <c r="L3184" s="13">
        <v>6</v>
      </c>
      <c r="M3184" s="8">
        <v>4.2</v>
      </c>
      <c r="N3184">
        <v>67</v>
      </c>
      <c r="O3184" s="8">
        <v>402</v>
      </c>
      <c r="P3184" s="14">
        <v>3.8399999999999997E-2</v>
      </c>
      <c r="Q3184" s="8">
        <v>15.44</v>
      </c>
      <c r="R3184" s="8">
        <v>386.56</v>
      </c>
      <c r="S3184" s="8">
        <v>281.39999999999998</v>
      </c>
      <c r="T3184" s="8">
        <v>105.16</v>
      </c>
      <c r="U3184">
        <v>0</v>
      </c>
      <c r="V3184" s="8">
        <v>0</v>
      </c>
      <c r="W3184" s="8">
        <v>0</v>
      </c>
      <c r="X3184" s="8">
        <v>105.16</v>
      </c>
    </row>
    <row r="3185" spans="1:24" x14ac:dyDescent="0.25">
      <c r="A3185" t="s">
        <v>3511</v>
      </c>
      <c r="B3185" s="1">
        <v>46036</v>
      </c>
      <c r="C3185" t="s">
        <v>220</v>
      </c>
      <c r="D3185" t="s">
        <v>221</v>
      </c>
      <c r="E3185" t="s">
        <v>71</v>
      </c>
      <c r="F3185" t="s">
        <v>28</v>
      </c>
      <c r="G3185" t="s">
        <v>165</v>
      </c>
      <c r="H3185" t="s">
        <v>166</v>
      </c>
      <c r="I3185" t="s">
        <v>57</v>
      </c>
      <c r="J3185" t="s">
        <v>58</v>
      </c>
      <c r="K3185" t="s">
        <v>59</v>
      </c>
      <c r="L3185" s="13">
        <v>10.5</v>
      </c>
      <c r="M3185" s="8">
        <v>7.5</v>
      </c>
      <c r="N3185">
        <v>23</v>
      </c>
      <c r="O3185" s="8">
        <v>241.5</v>
      </c>
      <c r="P3185" s="14">
        <v>3.4799999999999998E-2</v>
      </c>
      <c r="Q3185" s="8">
        <v>8.4</v>
      </c>
      <c r="R3185" s="8">
        <v>233.1</v>
      </c>
      <c r="S3185" s="8">
        <v>172.5</v>
      </c>
      <c r="T3185" s="8">
        <v>60.6</v>
      </c>
      <c r="U3185">
        <v>5</v>
      </c>
      <c r="V3185" s="8">
        <v>50.67</v>
      </c>
      <c r="W3185" s="8">
        <v>40</v>
      </c>
      <c r="X3185" s="8">
        <v>20.6</v>
      </c>
    </row>
    <row r="3186" spans="1:24" x14ac:dyDescent="0.25">
      <c r="A3186" t="s">
        <v>3512</v>
      </c>
      <c r="B3186" s="1">
        <v>45666</v>
      </c>
      <c r="C3186" t="s">
        <v>403</v>
      </c>
      <c r="D3186" t="s">
        <v>404</v>
      </c>
      <c r="E3186" t="s">
        <v>53</v>
      </c>
      <c r="F3186" t="s">
        <v>37</v>
      </c>
      <c r="G3186" t="s">
        <v>55</v>
      </c>
      <c r="H3186" t="s">
        <v>56</v>
      </c>
      <c r="I3186" t="s">
        <v>130</v>
      </c>
      <c r="J3186" t="s">
        <v>131</v>
      </c>
      <c r="K3186" t="s">
        <v>42</v>
      </c>
      <c r="L3186" s="13">
        <v>4.8</v>
      </c>
      <c r="M3186" s="8">
        <v>1.4</v>
      </c>
      <c r="N3186">
        <v>33</v>
      </c>
      <c r="O3186" s="8">
        <v>158.4</v>
      </c>
      <c r="P3186" s="14">
        <v>3.2800000000000003E-2</v>
      </c>
      <c r="Q3186" s="8">
        <v>5.2</v>
      </c>
      <c r="R3186" s="8">
        <v>153.19999999999999</v>
      </c>
      <c r="S3186" s="8">
        <v>46.2</v>
      </c>
      <c r="T3186" s="8">
        <v>107</v>
      </c>
      <c r="U3186">
        <v>13</v>
      </c>
      <c r="V3186" s="8">
        <v>60.35</v>
      </c>
      <c r="W3186" s="8">
        <v>24.7</v>
      </c>
      <c r="X3186" s="8">
        <v>82.3</v>
      </c>
    </row>
    <row r="3187" spans="1:24" x14ac:dyDescent="0.25">
      <c r="A3187" t="s">
        <v>3513</v>
      </c>
      <c r="B3187" s="1">
        <v>46074</v>
      </c>
      <c r="C3187" t="s">
        <v>378</v>
      </c>
      <c r="D3187" t="s">
        <v>379</v>
      </c>
      <c r="E3187" t="s">
        <v>71</v>
      </c>
      <c r="F3187" t="s">
        <v>54</v>
      </c>
      <c r="G3187" t="s">
        <v>72</v>
      </c>
      <c r="H3187" t="s">
        <v>73</v>
      </c>
      <c r="I3187" t="s">
        <v>31</v>
      </c>
      <c r="J3187" t="s">
        <v>32</v>
      </c>
      <c r="K3187" t="s">
        <v>33</v>
      </c>
      <c r="L3187" s="13">
        <v>5.8</v>
      </c>
      <c r="M3187" s="8">
        <v>2.7</v>
      </c>
      <c r="N3187">
        <v>168</v>
      </c>
      <c r="O3187" s="8">
        <v>974.4</v>
      </c>
      <c r="P3187" s="14">
        <v>2.1999999999999999E-2</v>
      </c>
      <c r="Q3187" s="8">
        <v>21.44</v>
      </c>
      <c r="R3187" s="8">
        <v>952.96</v>
      </c>
      <c r="S3187" s="8">
        <v>453.6</v>
      </c>
      <c r="T3187" s="8">
        <v>499.36</v>
      </c>
      <c r="U3187">
        <v>0</v>
      </c>
      <c r="V3187" s="8">
        <v>0</v>
      </c>
      <c r="W3187" s="8">
        <v>0</v>
      </c>
      <c r="X3187" s="8">
        <v>499.36</v>
      </c>
    </row>
    <row r="3188" spans="1:24" x14ac:dyDescent="0.25">
      <c r="A3188" t="s">
        <v>3514</v>
      </c>
      <c r="B3188" s="1">
        <v>45704</v>
      </c>
      <c r="C3188" t="s">
        <v>410</v>
      </c>
      <c r="D3188" t="s">
        <v>411</v>
      </c>
      <c r="E3188" t="s">
        <v>150</v>
      </c>
      <c r="F3188" t="s">
        <v>46</v>
      </c>
      <c r="G3188" t="s">
        <v>151</v>
      </c>
      <c r="H3188" t="s">
        <v>152</v>
      </c>
      <c r="I3188" t="s">
        <v>144</v>
      </c>
      <c r="J3188" t="s">
        <v>145</v>
      </c>
      <c r="K3188" t="s">
        <v>33</v>
      </c>
      <c r="L3188" s="13">
        <v>12</v>
      </c>
      <c r="M3188" s="8">
        <v>6.5</v>
      </c>
      <c r="N3188">
        <v>23</v>
      </c>
      <c r="O3188" s="8">
        <v>276</v>
      </c>
      <c r="P3188" s="14">
        <v>2.0799999999999999E-2</v>
      </c>
      <c r="Q3188" s="8">
        <v>5.74</v>
      </c>
      <c r="R3188" s="8">
        <v>270.26</v>
      </c>
      <c r="S3188" s="8">
        <v>149.5</v>
      </c>
      <c r="T3188" s="8">
        <v>120.76</v>
      </c>
      <c r="U3188">
        <v>0</v>
      </c>
      <c r="V3188" s="8">
        <v>0</v>
      </c>
      <c r="W3188" s="8">
        <v>0</v>
      </c>
      <c r="X3188" s="8">
        <v>120.76</v>
      </c>
    </row>
    <row r="3189" spans="1:24" x14ac:dyDescent="0.25">
      <c r="A3189" t="s">
        <v>3515</v>
      </c>
      <c r="B3189" s="1">
        <v>45666</v>
      </c>
      <c r="C3189" t="s">
        <v>269</v>
      </c>
      <c r="D3189" t="s">
        <v>270</v>
      </c>
      <c r="E3189" t="s">
        <v>27</v>
      </c>
      <c r="F3189" t="s">
        <v>37</v>
      </c>
      <c r="G3189" t="s">
        <v>29</v>
      </c>
      <c r="H3189" t="s">
        <v>30</v>
      </c>
      <c r="I3189" t="s">
        <v>84</v>
      </c>
      <c r="J3189" t="s">
        <v>85</v>
      </c>
      <c r="K3189" t="s">
        <v>42</v>
      </c>
      <c r="L3189" s="13">
        <v>9.9</v>
      </c>
      <c r="M3189" s="8">
        <v>3.1</v>
      </c>
      <c r="N3189">
        <v>31</v>
      </c>
      <c r="O3189" s="8">
        <v>306.89999999999998</v>
      </c>
      <c r="P3189" s="14">
        <v>2.24E-2</v>
      </c>
      <c r="Q3189" s="8">
        <v>6.87</v>
      </c>
      <c r="R3189" s="8">
        <v>300.02999999999997</v>
      </c>
      <c r="S3189" s="8">
        <v>96.1</v>
      </c>
      <c r="T3189" s="8">
        <v>203.93</v>
      </c>
      <c r="U3189">
        <v>0</v>
      </c>
      <c r="V3189" s="8">
        <v>0</v>
      </c>
      <c r="W3189" s="8">
        <v>0</v>
      </c>
      <c r="X3189" s="8">
        <v>203.93</v>
      </c>
    </row>
    <row r="3190" spans="1:24" x14ac:dyDescent="0.25">
      <c r="A3190" t="s">
        <v>3516</v>
      </c>
      <c r="B3190" s="1">
        <v>45338</v>
      </c>
      <c r="C3190" t="s">
        <v>461</v>
      </c>
      <c r="D3190" t="s">
        <v>462</v>
      </c>
      <c r="E3190" t="s">
        <v>27</v>
      </c>
      <c r="F3190" t="s">
        <v>37</v>
      </c>
      <c r="G3190" t="s">
        <v>29</v>
      </c>
      <c r="H3190" t="s">
        <v>30</v>
      </c>
      <c r="I3190" t="s">
        <v>112</v>
      </c>
      <c r="J3190" t="s">
        <v>113</v>
      </c>
      <c r="K3190" t="s">
        <v>42</v>
      </c>
      <c r="L3190" s="13">
        <v>8.5</v>
      </c>
      <c r="M3190" s="8">
        <v>2.8</v>
      </c>
      <c r="N3190">
        <v>19</v>
      </c>
      <c r="O3190" s="8">
        <v>161.5</v>
      </c>
      <c r="P3190" s="14">
        <v>6.7999999999999996E-3</v>
      </c>
      <c r="Q3190" s="8">
        <v>1.1000000000000001</v>
      </c>
      <c r="R3190" s="8">
        <v>160.4</v>
      </c>
      <c r="S3190" s="8">
        <v>53.2</v>
      </c>
      <c r="T3190" s="8">
        <v>107.2</v>
      </c>
      <c r="U3190">
        <v>0</v>
      </c>
      <c r="V3190" s="8">
        <v>0</v>
      </c>
      <c r="W3190" s="8">
        <v>0</v>
      </c>
      <c r="X3190" s="8">
        <v>107.2</v>
      </c>
    </row>
    <row r="3191" spans="1:24" x14ac:dyDescent="0.25">
      <c r="A3191" t="s">
        <v>3517</v>
      </c>
      <c r="B3191" s="1">
        <v>45702</v>
      </c>
      <c r="C3191" t="s">
        <v>269</v>
      </c>
      <c r="D3191" t="s">
        <v>270</v>
      </c>
      <c r="E3191" t="s">
        <v>27</v>
      </c>
      <c r="F3191" t="s">
        <v>37</v>
      </c>
      <c r="G3191" t="s">
        <v>29</v>
      </c>
      <c r="H3191" t="s">
        <v>30</v>
      </c>
      <c r="I3191" t="s">
        <v>117</v>
      </c>
      <c r="J3191" t="s">
        <v>118</v>
      </c>
      <c r="K3191" t="s">
        <v>59</v>
      </c>
      <c r="L3191" s="13">
        <v>6</v>
      </c>
      <c r="M3191" s="8">
        <v>4.2</v>
      </c>
      <c r="N3191">
        <v>75</v>
      </c>
      <c r="O3191" s="8">
        <v>450</v>
      </c>
      <c r="P3191" s="14">
        <v>4.1000000000000002E-2</v>
      </c>
      <c r="Q3191" s="8">
        <v>18.45</v>
      </c>
      <c r="R3191" s="8">
        <v>431.55</v>
      </c>
      <c r="S3191" s="8">
        <v>315</v>
      </c>
      <c r="T3191" s="8">
        <v>116.55</v>
      </c>
      <c r="U3191">
        <v>0</v>
      </c>
      <c r="V3191" s="8">
        <v>0</v>
      </c>
      <c r="W3191" s="8">
        <v>0</v>
      </c>
      <c r="X3191" s="8">
        <v>116.55</v>
      </c>
    </row>
    <row r="3192" spans="1:24" x14ac:dyDescent="0.25">
      <c r="A3192" t="s">
        <v>3518</v>
      </c>
      <c r="B3192" s="1">
        <v>45344</v>
      </c>
      <c r="C3192" t="s">
        <v>615</v>
      </c>
      <c r="D3192" t="s">
        <v>616</v>
      </c>
      <c r="E3192" t="s">
        <v>150</v>
      </c>
      <c r="F3192" t="s">
        <v>89</v>
      </c>
      <c r="G3192" t="s">
        <v>151</v>
      </c>
      <c r="H3192" t="s">
        <v>152</v>
      </c>
      <c r="I3192" t="s">
        <v>99</v>
      </c>
      <c r="J3192" t="s">
        <v>100</v>
      </c>
      <c r="K3192" t="s">
        <v>49</v>
      </c>
      <c r="L3192" s="13">
        <v>3.8</v>
      </c>
      <c r="M3192" s="8">
        <v>2.6</v>
      </c>
      <c r="N3192">
        <v>310</v>
      </c>
      <c r="O3192" s="8">
        <v>1178</v>
      </c>
      <c r="P3192" s="14">
        <v>8.6499999999999994E-2</v>
      </c>
      <c r="Q3192" s="8">
        <v>101.9</v>
      </c>
      <c r="R3192" s="8">
        <v>1076.0999999999999</v>
      </c>
      <c r="S3192" s="8">
        <v>806</v>
      </c>
      <c r="T3192" s="8">
        <v>270.10000000000002</v>
      </c>
      <c r="U3192">
        <v>0</v>
      </c>
      <c r="V3192" s="8">
        <v>0</v>
      </c>
      <c r="W3192" s="8">
        <v>0</v>
      </c>
      <c r="X3192" s="8">
        <v>270.10000000000002</v>
      </c>
    </row>
    <row r="3193" spans="1:24" x14ac:dyDescent="0.25">
      <c r="A3193" t="s">
        <v>3519</v>
      </c>
      <c r="B3193" s="1">
        <v>45875</v>
      </c>
      <c r="C3193" t="s">
        <v>241</v>
      </c>
      <c r="D3193" t="s">
        <v>242</v>
      </c>
      <c r="E3193" t="s">
        <v>71</v>
      </c>
      <c r="F3193" t="s">
        <v>89</v>
      </c>
      <c r="G3193" t="s">
        <v>165</v>
      </c>
      <c r="H3193" t="s">
        <v>166</v>
      </c>
      <c r="I3193" t="s">
        <v>74</v>
      </c>
      <c r="J3193" t="s">
        <v>75</v>
      </c>
      <c r="K3193" t="s">
        <v>49</v>
      </c>
      <c r="L3193" s="13">
        <v>11</v>
      </c>
      <c r="M3193" s="8">
        <v>6.8</v>
      </c>
      <c r="N3193">
        <v>31</v>
      </c>
      <c r="O3193" s="8">
        <v>341</v>
      </c>
      <c r="P3193" s="14">
        <v>7.6799999999999993E-2</v>
      </c>
      <c r="Q3193" s="8">
        <v>26.19</v>
      </c>
      <c r="R3193" s="8">
        <v>314.81</v>
      </c>
      <c r="S3193" s="8">
        <v>210.8</v>
      </c>
      <c r="T3193" s="8">
        <v>104.01</v>
      </c>
      <c r="U3193">
        <v>0</v>
      </c>
      <c r="V3193" s="8">
        <v>0</v>
      </c>
      <c r="W3193" s="8">
        <v>0</v>
      </c>
      <c r="X3193" s="8">
        <v>104.01</v>
      </c>
    </row>
    <row r="3194" spans="1:24" x14ac:dyDescent="0.25">
      <c r="A3194" t="s">
        <v>3520</v>
      </c>
      <c r="B3194" s="1">
        <v>45867</v>
      </c>
      <c r="C3194" t="s">
        <v>223</v>
      </c>
      <c r="D3194" t="s">
        <v>224</v>
      </c>
      <c r="E3194" t="s">
        <v>27</v>
      </c>
      <c r="F3194" t="s">
        <v>28</v>
      </c>
      <c r="G3194" t="s">
        <v>29</v>
      </c>
      <c r="H3194" t="s">
        <v>30</v>
      </c>
      <c r="I3194" t="s">
        <v>47</v>
      </c>
      <c r="J3194" t="s">
        <v>48</v>
      </c>
      <c r="K3194" t="s">
        <v>49</v>
      </c>
      <c r="L3194" s="13">
        <v>5</v>
      </c>
      <c r="M3194" s="8">
        <v>3.2</v>
      </c>
      <c r="N3194">
        <v>52</v>
      </c>
      <c r="O3194" s="8">
        <v>260</v>
      </c>
      <c r="P3194" s="14">
        <v>6.7000000000000004E-2</v>
      </c>
      <c r="Q3194" s="8">
        <v>17.420000000000002</v>
      </c>
      <c r="R3194" s="8">
        <v>242.58</v>
      </c>
      <c r="S3194" s="8">
        <v>166.4</v>
      </c>
      <c r="T3194" s="8">
        <v>76.180000000000007</v>
      </c>
      <c r="U3194">
        <v>0</v>
      </c>
      <c r="V3194" s="8">
        <v>0</v>
      </c>
      <c r="W3194" s="8">
        <v>0</v>
      </c>
      <c r="X3194" s="8">
        <v>76.180000000000007</v>
      </c>
    </row>
    <row r="3195" spans="1:24" x14ac:dyDescent="0.25">
      <c r="A3195" t="s">
        <v>3521</v>
      </c>
      <c r="B3195" s="1">
        <v>45491</v>
      </c>
      <c r="C3195" t="s">
        <v>115</v>
      </c>
      <c r="D3195" t="s">
        <v>116</v>
      </c>
      <c r="E3195" t="s">
        <v>27</v>
      </c>
      <c r="F3195" t="s">
        <v>54</v>
      </c>
      <c r="G3195" t="s">
        <v>38</v>
      </c>
      <c r="H3195" t="s">
        <v>39</v>
      </c>
      <c r="I3195" t="s">
        <v>66</v>
      </c>
      <c r="J3195" t="s">
        <v>67</v>
      </c>
      <c r="K3195" t="s">
        <v>33</v>
      </c>
      <c r="L3195" s="13">
        <v>4.5</v>
      </c>
      <c r="M3195" s="8">
        <v>2.1</v>
      </c>
      <c r="N3195">
        <v>336</v>
      </c>
      <c r="O3195" s="8">
        <v>1512</v>
      </c>
      <c r="P3195" s="14">
        <v>4.0000000000000001E-3</v>
      </c>
      <c r="Q3195" s="8">
        <v>6.05</v>
      </c>
      <c r="R3195" s="8">
        <v>1505.95</v>
      </c>
      <c r="S3195" s="8">
        <v>705.6</v>
      </c>
      <c r="T3195" s="8">
        <v>800.35</v>
      </c>
      <c r="U3195">
        <v>0</v>
      </c>
      <c r="V3195" s="8">
        <v>0</v>
      </c>
      <c r="W3195" s="8">
        <v>0</v>
      </c>
      <c r="X3195" s="8">
        <v>800.35</v>
      </c>
    </row>
    <row r="3196" spans="1:24" x14ac:dyDescent="0.25">
      <c r="A3196" t="s">
        <v>3522</v>
      </c>
      <c r="B3196" s="1">
        <v>45663</v>
      </c>
      <c r="C3196" t="s">
        <v>318</v>
      </c>
      <c r="D3196" t="s">
        <v>319</v>
      </c>
      <c r="E3196" t="s">
        <v>27</v>
      </c>
      <c r="F3196" t="s">
        <v>37</v>
      </c>
      <c r="G3196" t="s">
        <v>38</v>
      </c>
      <c r="H3196" t="s">
        <v>39</v>
      </c>
      <c r="I3196" t="s">
        <v>104</v>
      </c>
      <c r="J3196" t="s">
        <v>105</v>
      </c>
      <c r="K3196" t="s">
        <v>49</v>
      </c>
      <c r="L3196" s="13">
        <v>4.2</v>
      </c>
      <c r="M3196" s="8">
        <v>2.8</v>
      </c>
      <c r="N3196">
        <v>7</v>
      </c>
      <c r="O3196" s="8">
        <v>29.4</v>
      </c>
      <c r="P3196" s="14">
        <v>1.21E-2</v>
      </c>
      <c r="Q3196" s="8">
        <v>0.36</v>
      </c>
      <c r="R3196" s="8">
        <v>29.04</v>
      </c>
      <c r="S3196" s="8">
        <v>19.600000000000001</v>
      </c>
      <c r="T3196" s="8">
        <v>9.44</v>
      </c>
      <c r="U3196">
        <v>0</v>
      </c>
      <c r="V3196" s="8">
        <v>0</v>
      </c>
      <c r="W3196" s="8">
        <v>0</v>
      </c>
      <c r="X3196" s="8">
        <v>9.44</v>
      </c>
    </row>
    <row r="3197" spans="1:24" x14ac:dyDescent="0.25">
      <c r="A3197" t="s">
        <v>3523</v>
      </c>
      <c r="B3197" s="1">
        <v>45858</v>
      </c>
      <c r="C3197" t="s">
        <v>315</v>
      </c>
      <c r="D3197" t="s">
        <v>316</v>
      </c>
      <c r="E3197" t="s">
        <v>27</v>
      </c>
      <c r="F3197" t="s">
        <v>46</v>
      </c>
      <c r="G3197" t="s">
        <v>29</v>
      </c>
      <c r="H3197" t="s">
        <v>30</v>
      </c>
      <c r="I3197" t="s">
        <v>104</v>
      </c>
      <c r="J3197" t="s">
        <v>105</v>
      </c>
      <c r="K3197" t="s">
        <v>49</v>
      </c>
      <c r="L3197" s="13">
        <v>4.2</v>
      </c>
      <c r="M3197" s="8">
        <v>2.8</v>
      </c>
      <c r="N3197">
        <v>34</v>
      </c>
      <c r="O3197" s="8">
        <v>142.80000000000001</v>
      </c>
      <c r="P3197" s="14">
        <v>3.1600000000000003E-2</v>
      </c>
      <c r="Q3197" s="8">
        <v>4.51</v>
      </c>
      <c r="R3197" s="8">
        <v>138.29</v>
      </c>
      <c r="S3197" s="8">
        <v>95.2</v>
      </c>
      <c r="T3197" s="8">
        <v>43.09</v>
      </c>
      <c r="U3197">
        <v>0</v>
      </c>
      <c r="V3197" s="8">
        <v>0</v>
      </c>
      <c r="W3197" s="8">
        <v>0</v>
      </c>
      <c r="X3197" s="8">
        <v>43.09</v>
      </c>
    </row>
    <row r="3198" spans="1:24" x14ac:dyDescent="0.25">
      <c r="A3198" t="s">
        <v>3524</v>
      </c>
      <c r="B3198" s="1">
        <v>45587</v>
      </c>
      <c r="C3198" t="s">
        <v>427</v>
      </c>
      <c r="D3198" t="s">
        <v>428</v>
      </c>
      <c r="E3198" t="s">
        <v>150</v>
      </c>
      <c r="F3198" t="s">
        <v>46</v>
      </c>
      <c r="G3198" t="s">
        <v>151</v>
      </c>
      <c r="H3198" t="s">
        <v>152</v>
      </c>
      <c r="I3198" t="s">
        <v>104</v>
      </c>
      <c r="J3198" t="s">
        <v>105</v>
      </c>
      <c r="K3198" t="s">
        <v>49</v>
      </c>
      <c r="L3198" s="13">
        <v>4.2</v>
      </c>
      <c r="M3198" s="8">
        <v>2.8</v>
      </c>
      <c r="N3198">
        <v>6</v>
      </c>
      <c r="O3198" s="8">
        <v>25.2</v>
      </c>
      <c r="P3198" s="14">
        <v>8.4400000000000003E-2</v>
      </c>
      <c r="Q3198" s="8">
        <v>2.13</v>
      </c>
      <c r="R3198" s="8">
        <v>23.07</v>
      </c>
      <c r="S3198" s="8">
        <v>16.8</v>
      </c>
      <c r="T3198" s="8">
        <v>6.27</v>
      </c>
      <c r="U3198">
        <v>0</v>
      </c>
      <c r="V3198" s="8">
        <v>0</v>
      </c>
      <c r="W3198" s="8">
        <v>0</v>
      </c>
      <c r="X3198" s="8">
        <v>6.27</v>
      </c>
    </row>
    <row r="3199" spans="1:24" x14ac:dyDescent="0.25">
      <c r="A3199" t="s">
        <v>3525</v>
      </c>
      <c r="B3199" s="1">
        <v>45367</v>
      </c>
      <c r="C3199" t="s">
        <v>51</v>
      </c>
      <c r="D3199" t="s">
        <v>52</v>
      </c>
      <c r="E3199" t="s">
        <v>53</v>
      </c>
      <c r="F3199" t="s">
        <v>54</v>
      </c>
      <c r="G3199" t="s">
        <v>55</v>
      </c>
      <c r="H3199" t="s">
        <v>56</v>
      </c>
      <c r="I3199" t="s">
        <v>47</v>
      </c>
      <c r="J3199" t="s">
        <v>48</v>
      </c>
      <c r="K3199" t="s">
        <v>49</v>
      </c>
      <c r="L3199" s="13">
        <v>5</v>
      </c>
      <c r="M3199" s="8">
        <v>3.2</v>
      </c>
      <c r="N3199">
        <v>241</v>
      </c>
      <c r="O3199" s="8">
        <v>1205</v>
      </c>
      <c r="P3199" s="14">
        <v>5.7999999999999996E-3</v>
      </c>
      <c r="Q3199" s="8">
        <v>6.99</v>
      </c>
      <c r="R3199" s="8">
        <v>1198.01</v>
      </c>
      <c r="S3199" s="8">
        <v>771.2</v>
      </c>
      <c r="T3199" s="8">
        <v>426.81</v>
      </c>
      <c r="U3199">
        <v>0</v>
      </c>
      <c r="V3199" s="8">
        <v>0</v>
      </c>
      <c r="W3199" s="8">
        <v>0</v>
      </c>
      <c r="X3199" s="8">
        <v>426.81</v>
      </c>
    </row>
    <row r="3200" spans="1:24" x14ac:dyDescent="0.25">
      <c r="A3200" t="s">
        <v>3526</v>
      </c>
      <c r="B3200" s="1">
        <v>45687</v>
      </c>
      <c r="C3200" t="s">
        <v>171</v>
      </c>
      <c r="D3200" t="s">
        <v>172</v>
      </c>
      <c r="E3200" t="s">
        <v>27</v>
      </c>
      <c r="F3200" t="s">
        <v>46</v>
      </c>
      <c r="G3200" t="s">
        <v>38</v>
      </c>
      <c r="H3200" t="s">
        <v>39</v>
      </c>
      <c r="I3200" t="s">
        <v>185</v>
      </c>
      <c r="J3200" t="s">
        <v>186</v>
      </c>
      <c r="K3200" t="s">
        <v>59</v>
      </c>
      <c r="L3200" s="13">
        <v>4.9000000000000004</v>
      </c>
      <c r="M3200" s="8">
        <v>3.1</v>
      </c>
      <c r="N3200">
        <v>66</v>
      </c>
      <c r="O3200" s="8">
        <v>323.39999999999998</v>
      </c>
      <c r="P3200" s="14">
        <v>0.46189999999999998</v>
      </c>
      <c r="Q3200" s="8">
        <v>149.38</v>
      </c>
      <c r="R3200" s="8">
        <v>174.02</v>
      </c>
      <c r="S3200" s="8">
        <v>204.6</v>
      </c>
      <c r="T3200" s="8">
        <v>-30.58</v>
      </c>
      <c r="U3200">
        <v>0</v>
      </c>
      <c r="V3200" s="8">
        <v>0</v>
      </c>
      <c r="W3200" s="8">
        <v>0</v>
      </c>
      <c r="X3200" s="8">
        <v>-30.58</v>
      </c>
    </row>
    <row r="3201" spans="1:24" x14ac:dyDescent="0.25">
      <c r="A3201" t="s">
        <v>3527</v>
      </c>
      <c r="B3201" s="1">
        <v>45808</v>
      </c>
      <c r="C3201" t="s">
        <v>420</v>
      </c>
      <c r="D3201" t="s">
        <v>421</v>
      </c>
      <c r="E3201" t="s">
        <v>150</v>
      </c>
      <c r="F3201" t="s">
        <v>89</v>
      </c>
      <c r="G3201" t="s">
        <v>151</v>
      </c>
      <c r="H3201" t="s">
        <v>152</v>
      </c>
      <c r="I3201" t="s">
        <v>185</v>
      </c>
      <c r="J3201" t="s">
        <v>186</v>
      </c>
      <c r="K3201" t="s">
        <v>59</v>
      </c>
      <c r="L3201" s="13">
        <v>4.9000000000000004</v>
      </c>
      <c r="M3201" s="8">
        <v>3.1</v>
      </c>
      <c r="N3201">
        <v>28</v>
      </c>
      <c r="O3201" s="8">
        <v>137.19999999999999</v>
      </c>
      <c r="P3201" s="14">
        <v>5.0099999999999999E-2</v>
      </c>
      <c r="Q3201" s="8">
        <v>6.87</v>
      </c>
      <c r="R3201" s="8">
        <v>130.33000000000001</v>
      </c>
      <c r="S3201" s="8">
        <v>86.8</v>
      </c>
      <c r="T3201" s="8">
        <v>43.53</v>
      </c>
      <c r="U3201">
        <v>0</v>
      </c>
      <c r="V3201" s="8">
        <v>0</v>
      </c>
      <c r="W3201" s="8">
        <v>0</v>
      </c>
      <c r="X3201" s="8">
        <v>43.53</v>
      </c>
    </row>
    <row r="3202" spans="1:24" x14ac:dyDescent="0.25">
      <c r="A3202" t="s">
        <v>3528</v>
      </c>
      <c r="B3202" s="1">
        <v>45753</v>
      </c>
      <c r="C3202" t="s">
        <v>350</v>
      </c>
      <c r="D3202" t="s">
        <v>351</v>
      </c>
      <c r="E3202" t="s">
        <v>63</v>
      </c>
      <c r="F3202" t="s">
        <v>89</v>
      </c>
      <c r="G3202" t="s">
        <v>79</v>
      </c>
      <c r="H3202" t="s">
        <v>80</v>
      </c>
      <c r="I3202" t="s">
        <v>185</v>
      </c>
      <c r="J3202" t="s">
        <v>186</v>
      </c>
      <c r="K3202" t="s">
        <v>59</v>
      </c>
      <c r="L3202" s="13">
        <v>4.9000000000000004</v>
      </c>
      <c r="M3202" s="8">
        <v>3.1</v>
      </c>
      <c r="N3202">
        <v>116</v>
      </c>
      <c r="O3202" s="8">
        <v>568.4</v>
      </c>
      <c r="P3202" s="14">
        <v>9.74E-2</v>
      </c>
      <c r="Q3202" s="8">
        <v>55.36</v>
      </c>
      <c r="R3202" s="8">
        <v>513.04</v>
      </c>
      <c r="S3202" s="8">
        <v>359.6</v>
      </c>
      <c r="T3202" s="8">
        <v>153.44</v>
      </c>
      <c r="U3202">
        <v>0</v>
      </c>
      <c r="V3202" s="8">
        <v>0</v>
      </c>
      <c r="W3202" s="8">
        <v>0</v>
      </c>
      <c r="X3202" s="8">
        <v>153.44</v>
      </c>
    </row>
    <row r="3203" spans="1:24" x14ac:dyDescent="0.25">
      <c r="A3203" t="s">
        <v>3529</v>
      </c>
      <c r="B3203" s="1">
        <v>46074</v>
      </c>
      <c r="C3203" t="s">
        <v>567</v>
      </c>
      <c r="D3203" t="s">
        <v>568</v>
      </c>
      <c r="E3203" t="s">
        <v>27</v>
      </c>
      <c r="F3203" t="s">
        <v>37</v>
      </c>
      <c r="G3203" t="s">
        <v>29</v>
      </c>
      <c r="H3203" t="s">
        <v>30</v>
      </c>
      <c r="I3203" t="s">
        <v>104</v>
      </c>
      <c r="J3203" t="s">
        <v>105</v>
      </c>
      <c r="K3203" t="s">
        <v>49</v>
      </c>
      <c r="L3203" s="13">
        <v>4.2</v>
      </c>
      <c r="M3203" s="8">
        <v>2.8</v>
      </c>
      <c r="N3203">
        <v>29</v>
      </c>
      <c r="O3203" s="8">
        <v>121.8</v>
      </c>
      <c r="P3203" s="14">
        <v>0.44400000000000001</v>
      </c>
      <c r="Q3203" s="8">
        <v>54.08</v>
      </c>
      <c r="R3203" s="8">
        <v>67.72</v>
      </c>
      <c r="S3203" s="8">
        <v>81.2</v>
      </c>
      <c r="T3203" s="8">
        <v>-13.48</v>
      </c>
      <c r="U3203">
        <v>0</v>
      </c>
      <c r="V3203" s="8">
        <v>0</v>
      </c>
      <c r="W3203" s="8">
        <v>0</v>
      </c>
      <c r="X3203" s="8">
        <v>-13.48</v>
      </c>
    </row>
    <row r="3204" spans="1:24" x14ac:dyDescent="0.25">
      <c r="A3204" t="s">
        <v>3530</v>
      </c>
      <c r="B3204" s="1">
        <v>45855</v>
      </c>
      <c r="C3204" t="s">
        <v>229</v>
      </c>
      <c r="D3204" t="s">
        <v>230</v>
      </c>
      <c r="E3204" t="s">
        <v>27</v>
      </c>
      <c r="F3204" t="s">
        <v>54</v>
      </c>
      <c r="G3204" t="s">
        <v>38</v>
      </c>
      <c r="H3204" t="s">
        <v>39</v>
      </c>
      <c r="I3204" t="s">
        <v>31</v>
      </c>
      <c r="J3204" t="s">
        <v>32</v>
      </c>
      <c r="K3204" t="s">
        <v>33</v>
      </c>
      <c r="L3204" s="13">
        <v>5.8</v>
      </c>
      <c r="M3204" s="8">
        <v>2.7</v>
      </c>
      <c r="N3204">
        <v>132</v>
      </c>
      <c r="O3204" s="8">
        <v>765.6</v>
      </c>
      <c r="P3204" s="14">
        <v>6.6E-3</v>
      </c>
      <c r="Q3204" s="8">
        <v>5.05</v>
      </c>
      <c r="R3204" s="8">
        <v>760.55</v>
      </c>
      <c r="S3204" s="8">
        <v>356.4</v>
      </c>
      <c r="T3204" s="8">
        <v>404.15</v>
      </c>
      <c r="U3204">
        <v>0</v>
      </c>
      <c r="V3204" s="8">
        <v>0</v>
      </c>
      <c r="W3204" s="8">
        <v>0</v>
      </c>
      <c r="X3204" s="8">
        <v>404.15</v>
      </c>
    </row>
    <row r="3205" spans="1:24" x14ac:dyDescent="0.25">
      <c r="A3205" t="s">
        <v>3531</v>
      </c>
      <c r="B3205" s="1">
        <v>45578</v>
      </c>
      <c r="C3205" t="s">
        <v>331</v>
      </c>
      <c r="D3205" t="s">
        <v>332</v>
      </c>
      <c r="E3205" t="s">
        <v>150</v>
      </c>
      <c r="F3205" t="s">
        <v>37</v>
      </c>
      <c r="G3205" t="s">
        <v>151</v>
      </c>
      <c r="H3205" t="s">
        <v>152</v>
      </c>
      <c r="I3205" t="s">
        <v>185</v>
      </c>
      <c r="J3205" t="s">
        <v>186</v>
      </c>
      <c r="K3205" t="s">
        <v>59</v>
      </c>
      <c r="L3205" s="13">
        <v>4.9000000000000004</v>
      </c>
      <c r="M3205" s="8">
        <v>3.1</v>
      </c>
      <c r="N3205">
        <v>38</v>
      </c>
      <c r="O3205" s="8">
        <v>186.2</v>
      </c>
      <c r="P3205" s="14">
        <v>5.5999999999999999E-3</v>
      </c>
      <c r="Q3205" s="8">
        <v>1.04</v>
      </c>
      <c r="R3205" s="8">
        <v>185.16</v>
      </c>
      <c r="S3205" s="8">
        <v>117.8</v>
      </c>
      <c r="T3205" s="8">
        <v>67.36</v>
      </c>
      <c r="U3205">
        <v>0</v>
      </c>
      <c r="V3205" s="8">
        <v>0</v>
      </c>
      <c r="W3205" s="8">
        <v>0</v>
      </c>
      <c r="X3205" s="8">
        <v>67.36</v>
      </c>
    </row>
    <row r="3206" spans="1:24" x14ac:dyDescent="0.25">
      <c r="A3206" t="s">
        <v>3532</v>
      </c>
      <c r="B3206" s="1">
        <v>46137</v>
      </c>
      <c r="C3206" t="s">
        <v>328</v>
      </c>
      <c r="D3206" t="s">
        <v>329</v>
      </c>
      <c r="E3206" t="s">
        <v>71</v>
      </c>
      <c r="F3206" t="s">
        <v>54</v>
      </c>
      <c r="G3206" t="s">
        <v>72</v>
      </c>
      <c r="H3206" t="s">
        <v>73</v>
      </c>
      <c r="I3206" t="s">
        <v>40</v>
      </c>
      <c r="J3206" t="s">
        <v>41</v>
      </c>
      <c r="K3206" t="s">
        <v>42</v>
      </c>
      <c r="L3206" s="13">
        <v>14.5</v>
      </c>
      <c r="M3206" s="8">
        <v>4.2</v>
      </c>
      <c r="N3206">
        <v>24</v>
      </c>
      <c r="O3206" s="8">
        <v>348</v>
      </c>
      <c r="P3206" s="14">
        <v>4.1399999999999999E-2</v>
      </c>
      <c r="Q3206" s="8">
        <v>14.41</v>
      </c>
      <c r="R3206" s="8">
        <v>333.59</v>
      </c>
      <c r="S3206" s="8">
        <v>100.8</v>
      </c>
      <c r="T3206" s="8">
        <v>232.79</v>
      </c>
      <c r="U3206">
        <v>0</v>
      </c>
      <c r="V3206" s="8">
        <v>0</v>
      </c>
      <c r="W3206" s="8">
        <v>0</v>
      </c>
      <c r="X3206" s="8">
        <v>232.79</v>
      </c>
    </row>
    <row r="3207" spans="1:24" x14ac:dyDescent="0.25">
      <c r="A3207" t="s">
        <v>3533</v>
      </c>
      <c r="B3207" s="1">
        <v>45930</v>
      </c>
      <c r="C3207" t="s">
        <v>805</v>
      </c>
      <c r="D3207" t="s">
        <v>806</v>
      </c>
      <c r="E3207" t="s">
        <v>63</v>
      </c>
      <c r="F3207" t="s">
        <v>89</v>
      </c>
      <c r="G3207" t="s">
        <v>79</v>
      </c>
      <c r="H3207" t="s">
        <v>80</v>
      </c>
      <c r="I3207" t="s">
        <v>47</v>
      </c>
      <c r="J3207" t="s">
        <v>48</v>
      </c>
      <c r="K3207" t="s">
        <v>49</v>
      </c>
      <c r="L3207" s="13">
        <v>5</v>
      </c>
      <c r="M3207" s="8">
        <v>3.2</v>
      </c>
      <c r="N3207">
        <v>482</v>
      </c>
      <c r="O3207" s="8">
        <v>2410</v>
      </c>
      <c r="P3207" s="14">
        <v>0.1313</v>
      </c>
      <c r="Q3207" s="8">
        <v>316.43</v>
      </c>
      <c r="R3207" s="8">
        <v>2093.5700000000002</v>
      </c>
      <c r="S3207" s="8">
        <v>1542.4</v>
      </c>
      <c r="T3207" s="8">
        <v>551.16999999999996</v>
      </c>
      <c r="U3207">
        <v>0</v>
      </c>
      <c r="V3207" s="8">
        <v>0</v>
      </c>
      <c r="W3207" s="8">
        <v>0</v>
      </c>
      <c r="X3207" s="8">
        <v>551.16999999999996</v>
      </c>
    </row>
    <row r="3208" spans="1:24" x14ac:dyDescent="0.25">
      <c r="A3208" t="s">
        <v>3534</v>
      </c>
      <c r="B3208" s="1">
        <v>45988</v>
      </c>
      <c r="C3208" t="s">
        <v>77</v>
      </c>
      <c r="D3208" t="s">
        <v>78</v>
      </c>
      <c r="E3208" t="s">
        <v>63</v>
      </c>
      <c r="F3208" t="s">
        <v>37</v>
      </c>
      <c r="G3208" t="s">
        <v>79</v>
      </c>
      <c r="H3208" t="s">
        <v>80</v>
      </c>
      <c r="I3208" t="s">
        <v>127</v>
      </c>
      <c r="J3208" t="s">
        <v>128</v>
      </c>
      <c r="K3208" t="s">
        <v>33</v>
      </c>
      <c r="L3208" s="13">
        <v>7.2</v>
      </c>
      <c r="M3208" s="8">
        <v>3.6</v>
      </c>
      <c r="N3208">
        <v>14</v>
      </c>
      <c r="O3208" s="8">
        <v>100.8</v>
      </c>
      <c r="P3208" s="14">
        <v>1.8E-3</v>
      </c>
      <c r="Q3208" s="8">
        <v>0.18</v>
      </c>
      <c r="R3208" s="8">
        <v>100.62</v>
      </c>
      <c r="S3208" s="8">
        <v>50.4</v>
      </c>
      <c r="T3208" s="8">
        <v>50.22</v>
      </c>
      <c r="U3208">
        <v>0</v>
      </c>
      <c r="V3208" s="8">
        <v>0</v>
      </c>
      <c r="W3208" s="8">
        <v>0</v>
      </c>
      <c r="X3208" s="8">
        <v>50.22</v>
      </c>
    </row>
    <row r="3209" spans="1:24" x14ac:dyDescent="0.25">
      <c r="A3209" t="s">
        <v>3535</v>
      </c>
      <c r="B3209" s="1">
        <v>45917</v>
      </c>
      <c r="C3209" t="s">
        <v>120</v>
      </c>
      <c r="D3209" t="s">
        <v>121</v>
      </c>
      <c r="E3209" t="s">
        <v>63</v>
      </c>
      <c r="F3209" t="s">
        <v>89</v>
      </c>
      <c r="G3209" t="s">
        <v>64</v>
      </c>
      <c r="H3209" t="s">
        <v>65</v>
      </c>
      <c r="I3209" t="s">
        <v>117</v>
      </c>
      <c r="J3209" t="s">
        <v>118</v>
      </c>
      <c r="K3209" t="s">
        <v>59</v>
      </c>
      <c r="L3209" s="13">
        <v>6</v>
      </c>
      <c r="M3209" s="8">
        <v>4.2</v>
      </c>
      <c r="N3209">
        <v>57</v>
      </c>
      <c r="O3209" s="8">
        <v>342</v>
      </c>
      <c r="P3209" s="14">
        <v>1.0999999999999999E-2</v>
      </c>
      <c r="Q3209" s="8">
        <v>3.76</v>
      </c>
      <c r="R3209" s="8">
        <v>338.24</v>
      </c>
      <c r="S3209" s="8">
        <v>239.4</v>
      </c>
      <c r="T3209" s="8">
        <v>98.84</v>
      </c>
      <c r="U3209">
        <v>0</v>
      </c>
      <c r="V3209" s="8">
        <v>0</v>
      </c>
      <c r="W3209" s="8">
        <v>0</v>
      </c>
      <c r="X3209" s="8">
        <v>98.84</v>
      </c>
    </row>
    <row r="3210" spans="1:24" x14ac:dyDescent="0.25">
      <c r="A3210" t="s">
        <v>3536</v>
      </c>
      <c r="B3210" s="1">
        <v>45413</v>
      </c>
      <c r="C3210" t="s">
        <v>107</v>
      </c>
      <c r="D3210" t="s">
        <v>108</v>
      </c>
      <c r="E3210" t="s">
        <v>53</v>
      </c>
      <c r="F3210" t="s">
        <v>46</v>
      </c>
      <c r="G3210" t="s">
        <v>55</v>
      </c>
      <c r="H3210" t="s">
        <v>56</v>
      </c>
      <c r="I3210" t="s">
        <v>57</v>
      </c>
      <c r="J3210" t="s">
        <v>58</v>
      </c>
      <c r="K3210" t="s">
        <v>59</v>
      </c>
      <c r="L3210" s="13">
        <v>10.5</v>
      </c>
      <c r="M3210" s="8">
        <v>7.5</v>
      </c>
      <c r="N3210">
        <v>32</v>
      </c>
      <c r="O3210" s="8">
        <v>336</v>
      </c>
      <c r="P3210" s="14">
        <v>0.11799999999999999</v>
      </c>
      <c r="Q3210" s="8">
        <v>39.65</v>
      </c>
      <c r="R3210" s="8">
        <v>296.35000000000002</v>
      </c>
      <c r="S3210" s="8">
        <v>240</v>
      </c>
      <c r="T3210" s="8">
        <v>56.35</v>
      </c>
      <c r="U3210">
        <v>0</v>
      </c>
      <c r="V3210" s="8">
        <v>0</v>
      </c>
      <c r="W3210" s="8">
        <v>0</v>
      </c>
      <c r="X3210" s="8">
        <v>56.35</v>
      </c>
    </row>
    <row r="3211" spans="1:24" x14ac:dyDescent="0.25">
      <c r="A3211" t="s">
        <v>3537</v>
      </c>
      <c r="B3211" s="1">
        <v>45423</v>
      </c>
      <c r="C3211" t="s">
        <v>501</v>
      </c>
      <c r="D3211" t="s">
        <v>502</v>
      </c>
      <c r="E3211" t="s">
        <v>27</v>
      </c>
      <c r="F3211" t="s">
        <v>37</v>
      </c>
      <c r="G3211" t="s">
        <v>38</v>
      </c>
      <c r="H3211" t="s">
        <v>39</v>
      </c>
      <c r="I3211" t="s">
        <v>57</v>
      </c>
      <c r="J3211" t="s">
        <v>58</v>
      </c>
      <c r="K3211" t="s">
        <v>59</v>
      </c>
      <c r="L3211" s="13">
        <v>10.5</v>
      </c>
      <c r="M3211" s="8">
        <v>7.5</v>
      </c>
      <c r="N3211">
        <v>43</v>
      </c>
      <c r="O3211" s="8">
        <v>451.5</v>
      </c>
      <c r="P3211" s="14">
        <v>1.6299999999999999E-2</v>
      </c>
      <c r="Q3211" s="8">
        <v>7.36</v>
      </c>
      <c r="R3211" s="8">
        <v>444.14</v>
      </c>
      <c r="S3211" s="8">
        <v>322.5</v>
      </c>
      <c r="T3211" s="8">
        <v>121.64</v>
      </c>
      <c r="U3211">
        <v>0</v>
      </c>
      <c r="V3211" s="8">
        <v>0</v>
      </c>
      <c r="W3211" s="8">
        <v>0</v>
      </c>
      <c r="X3211" s="8">
        <v>121.64</v>
      </c>
    </row>
    <row r="3212" spans="1:24" x14ac:dyDescent="0.25">
      <c r="A3212" t="s">
        <v>3538</v>
      </c>
      <c r="B3212" s="1">
        <v>45391</v>
      </c>
      <c r="C3212" t="s">
        <v>551</v>
      </c>
      <c r="D3212" t="s">
        <v>552</v>
      </c>
      <c r="E3212" t="s">
        <v>27</v>
      </c>
      <c r="F3212" t="s">
        <v>54</v>
      </c>
      <c r="G3212" t="s">
        <v>38</v>
      </c>
      <c r="H3212" t="s">
        <v>39</v>
      </c>
      <c r="I3212" t="s">
        <v>127</v>
      </c>
      <c r="J3212" t="s">
        <v>128</v>
      </c>
      <c r="K3212" t="s">
        <v>33</v>
      </c>
      <c r="L3212" s="13">
        <v>7.2</v>
      </c>
      <c r="M3212" s="8">
        <v>3.6</v>
      </c>
      <c r="N3212">
        <v>76</v>
      </c>
      <c r="O3212" s="8">
        <v>547.20000000000005</v>
      </c>
      <c r="P3212" s="14">
        <v>1.37E-2</v>
      </c>
      <c r="Q3212" s="8">
        <v>7.5</v>
      </c>
      <c r="R3212" s="8">
        <v>539.70000000000005</v>
      </c>
      <c r="S3212" s="8">
        <v>273.60000000000002</v>
      </c>
      <c r="T3212" s="8">
        <v>266.10000000000002</v>
      </c>
      <c r="U3212">
        <v>0</v>
      </c>
      <c r="V3212" s="8">
        <v>0</v>
      </c>
      <c r="W3212" s="8">
        <v>0</v>
      </c>
      <c r="X3212" s="8">
        <v>266.10000000000002</v>
      </c>
    </row>
    <row r="3213" spans="1:24" x14ac:dyDescent="0.25">
      <c r="A3213" t="s">
        <v>3539</v>
      </c>
      <c r="B3213" s="1">
        <v>45695</v>
      </c>
      <c r="C3213" t="s">
        <v>107</v>
      </c>
      <c r="D3213" t="s">
        <v>108</v>
      </c>
      <c r="E3213" t="s">
        <v>53</v>
      </c>
      <c r="F3213" t="s">
        <v>46</v>
      </c>
      <c r="G3213" t="s">
        <v>55</v>
      </c>
      <c r="H3213" t="s">
        <v>56</v>
      </c>
      <c r="I3213" t="s">
        <v>104</v>
      </c>
      <c r="J3213" t="s">
        <v>105</v>
      </c>
      <c r="K3213" t="s">
        <v>49</v>
      </c>
      <c r="L3213" s="13">
        <v>4.2</v>
      </c>
      <c r="M3213" s="8">
        <v>2.8</v>
      </c>
      <c r="N3213">
        <v>19</v>
      </c>
      <c r="O3213" s="8">
        <v>79.8</v>
      </c>
      <c r="P3213" s="14">
        <v>9.9500000000000005E-2</v>
      </c>
      <c r="Q3213" s="8">
        <v>7.94</v>
      </c>
      <c r="R3213" s="8">
        <v>71.86</v>
      </c>
      <c r="S3213" s="8">
        <v>53.2</v>
      </c>
      <c r="T3213" s="8">
        <v>18.66</v>
      </c>
      <c r="U3213">
        <v>0</v>
      </c>
      <c r="V3213" s="8">
        <v>0</v>
      </c>
      <c r="W3213" s="8">
        <v>0</v>
      </c>
      <c r="X3213" s="8">
        <v>18.66</v>
      </c>
    </row>
    <row r="3214" spans="1:24" x14ac:dyDescent="0.25">
      <c r="A3214" t="s">
        <v>3540</v>
      </c>
      <c r="B3214" s="1">
        <v>45674</v>
      </c>
      <c r="C3214" t="s">
        <v>371</v>
      </c>
      <c r="D3214" t="s">
        <v>372</v>
      </c>
      <c r="E3214" t="s">
        <v>63</v>
      </c>
      <c r="F3214" t="s">
        <v>54</v>
      </c>
      <c r="G3214" t="s">
        <v>64</v>
      </c>
      <c r="H3214" t="s">
        <v>65</v>
      </c>
      <c r="I3214" t="s">
        <v>122</v>
      </c>
      <c r="J3214" t="s">
        <v>123</v>
      </c>
      <c r="K3214" t="s">
        <v>59</v>
      </c>
      <c r="L3214" s="13">
        <v>5.5</v>
      </c>
      <c r="M3214" s="8">
        <v>3.8</v>
      </c>
      <c r="N3214">
        <v>50</v>
      </c>
      <c r="O3214" s="8">
        <v>275</v>
      </c>
      <c r="P3214" s="14">
        <v>2.0899999999999998E-2</v>
      </c>
      <c r="Q3214" s="8">
        <v>5.75</v>
      </c>
      <c r="R3214" s="8">
        <v>269.25</v>
      </c>
      <c r="S3214" s="8">
        <v>190</v>
      </c>
      <c r="T3214" s="8">
        <v>79.25</v>
      </c>
      <c r="U3214">
        <v>0</v>
      </c>
      <c r="V3214" s="8">
        <v>0</v>
      </c>
      <c r="W3214" s="8">
        <v>0</v>
      </c>
      <c r="X3214" s="8">
        <v>79.25</v>
      </c>
    </row>
    <row r="3215" spans="1:24" x14ac:dyDescent="0.25">
      <c r="A3215" t="s">
        <v>3541</v>
      </c>
      <c r="B3215" s="1">
        <v>46105</v>
      </c>
      <c r="C3215" t="s">
        <v>472</v>
      </c>
      <c r="D3215" t="s">
        <v>473</v>
      </c>
      <c r="E3215" t="s">
        <v>71</v>
      </c>
      <c r="F3215" t="s">
        <v>54</v>
      </c>
      <c r="G3215" t="s">
        <v>72</v>
      </c>
      <c r="H3215" t="s">
        <v>73</v>
      </c>
      <c r="I3215" t="s">
        <v>122</v>
      </c>
      <c r="J3215" t="s">
        <v>123</v>
      </c>
      <c r="K3215" t="s">
        <v>59</v>
      </c>
      <c r="L3215" s="13">
        <v>5.5</v>
      </c>
      <c r="M3215" s="8">
        <v>3.8</v>
      </c>
      <c r="N3215">
        <v>51</v>
      </c>
      <c r="O3215" s="8">
        <v>280.5</v>
      </c>
      <c r="P3215" s="14">
        <v>2.0999999999999999E-3</v>
      </c>
      <c r="Q3215" s="8">
        <v>0.59</v>
      </c>
      <c r="R3215" s="8">
        <v>279.91000000000003</v>
      </c>
      <c r="S3215" s="8">
        <v>193.8</v>
      </c>
      <c r="T3215" s="8">
        <v>86.11</v>
      </c>
      <c r="U3215">
        <v>0</v>
      </c>
      <c r="V3215" s="8">
        <v>0</v>
      </c>
      <c r="W3215" s="8">
        <v>0</v>
      </c>
      <c r="X3215" s="8">
        <v>86.11</v>
      </c>
    </row>
    <row r="3216" spans="1:24" x14ac:dyDescent="0.25">
      <c r="A3216" t="s">
        <v>3542</v>
      </c>
      <c r="B3216" s="1">
        <v>45639</v>
      </c>
      <c r="C3216" t="s">
        <v>455</v>
      </c>
      <c r="D3216" t="s">
        <v>456</v>
      </c>
      <c r="E3216" t="s">
        <v>71</v>
      </c>
      <c r="F3216" t="s">
        <v>89</v>
      </c>
      <c r="G3216" t="s">
        <v>72</v>
      </c>
      <c r="H3216" t="s">
        <v>73</v>
      </c>
      <c r="I3216" t="s">
        <v>104</v>
      </c>
      <c r="J3216" t="s">
        <v>105</v>
      </c>
      <c r="K3216" t="s">
        <v>49</v>
      </c>
      <c r="L3216" s="13">
        <v>4.2</v>
      </c>
      <c r="M3216" s="8">
        <v>2.8</v>
      </c>
      <c r="N3216">
        <v>84</v>
      </c>
      <c r="O3216" s="8">
        <v>352.8</v>
      </c>
      <c r="P3216" s="14">
        <v>0.10929999999999999</v>
      </c>
      <c r="Q3216" s="8">
        <v>38.56</v>
      </c>
      <c r="R3216" s="8">
        <v>314.24</v>
      </c>
      <c r="S3216" s="8">
        <v>235.2</v>
      </c>
      <c r="T3216" s="8">
        <v>79.040000000000006</v>
      </c>
      <c r="U3216">
        <v>0</v>
      </c>
      <c r="V3216" s="8">
        <v>0</v>
      </c>
      <c r="W3216" s="8">
        <v>0</v>
      </c>
      <c r="X3216" s="8">
        <v>79.040000000000006</v>
      </c>
    </row>
    <row r="3217" spans="1:24" x14ac:dyDescent="0.25">
      <c r="A3217" t="s">
        <v>3543</v>
      </c>
      <c r="B3217" s="1">
        <v>45863</v>
      </c>
      <c r="C3217" t="s">
        <v>667</v>
      </c>
      <c r="D3217" t="s">
        <v>668</v>
      </c>
      <c r="E3217" t="s">
        <v>63</v>
      </c>
      <c r="F3217" t="s">
        <v>54</v>
      </c>
      <c r="G3217" t="s">
        <v>79</v>
      </c>
      <c r="H3217" t="s">
        <v>80</v>
      </c>
      <c r="I3217" t="s">
        <v>84</v>
      </c>
      <c r="J3217" t="s">
        <v>85</v>
      </c>
      <c r="K3217" t="s">
        <v>42</v>
      </c>
      <c r="L3217" s="13">
        <v>9.9</v>
      </c>
      <c r="M3217" s="8">
        <v>3.1</v>
      </c>
      <c r="N3217">
        <v>364</v>
      </c>
      <c r="O3217" s="8">
        <v>3603.6</v>
      </c>
      <c r="P3217" s="14">
        <v>1.7100000000000001E-2</v>
      </c>
      <c r="Q3217" s="8">
        <v>61.62</v>
      </c>
      <c r="R3217" s="8">
        <v>3541.98</v>
      </c>
      <c r="S3217" s="8">
        <v>1128.4000000000001</v>
      </c>
      <c r="T3217" s="8">
        <v>2413.58</v>
      </c>
      <c r="U3217">
        <v>0</v>
      </c>
      <c r="V3217" s="8">
        <v>0</v>
      </c>
      <c r="W3217" s="8">
        <v>0</v>
      </c>
      <c r="X3217" s="8">
        <v>2413.58</v>
      </c>
    </row>
    <row r="3218" spans="1:24" x14ac:dyDescent="0.25">
      <c r="A3218" t="s">
        <v>3544</v>
      </c>
      <c r="B3218" s="1">
        <v>46253</v>
      </c>
      <c r="C3218" t="s">
        <v>394</v>
      </c>
      <c r="D3218" t="s">
        <v>395</v>
      </c>
      <c r="E3218" t="s">
        <v>71</v>
      </c>
      <c r="F3218" t="s">
        <v>37</v>
      </c>
      <c r="G3218" t="s">
        <v>165</v>
      </c>
      <c r="H3218" t="s">
        <v>166</v>
      </c>
      <c r="I3218" t="s">
        <v>185</v>
      </c>
      <c r="J3218" t="s">
        <v>186</v>
      </c>
      <c r="K3218" t="s">
        <v>59</v>
      </c>
      <c r="L3218" s="13">
        <v>4.9000000000000004</v>
      </c>
      <c r="M3218" s="8">
        <v>3.1</v>
      </c>
      <c r="N3218">
        <v>25</v>
      </c>
      <c r="O3218" s="8">
        <v>122.5</v>
      </c>
      <c r="P3218" s="14">
        <v>6.8999999999999999E-3</v>
      </c>
      <c r="Q3218" s="8">
        <v>0.85</v>
      </c>
      <c r="R3218" s="8">
        <v>121.65</v>
      </c>
      <c r="S3218" s="8">
        <v>77.5</v>
      </c>
      <c r="T3218" s="8">
        <v>44.15</v>
      </c>
      <c r="U3218">
        <v>0</v>
      </c>
      <c r="V3218" s="8">
        <v>0</v>
      </c>
      <c r="W3218" s="8">
        <v>0</v>
      </c>
      <c r="X3218" s="8">
        <v>44.15</v>
      </c>
    </row>
    <row r="3219" spans="1:24" x14ac:dyDescent="0.25">
      <c r="A3219" t="s">
        <v>3545</v>
      </c>
      <c r="B3219" s="1">
        <v>45666</v>
      </c>
      <c r="C3219" t="s">
        <v>345</v>
      </c>
      <c r="D3219" t="s">
        <v>346</v>
      </c>
      <c r="E3219" t="s">
        <v>71</v>
      </c>
      <c r="F3219" t="s">
        <v>28</v>
      </c>
      <c r="G3219" t="s">
        <v>165</v>
      </c>
      <c r="H3219" t="s">
        <v>166</v>
      </c>
      <c r="I3219" t="s">
        <v>84</v>
      </c>
      <c r="J3219" t="s">
        <v>85</v>
      </c>
      <c r="K3219" t="s">
        <v>42</v>
      </c>
      <c r="L3219" s="13">
        <v>9.9</v>
      </c>
      <c r="M3219" s="8">
        <v>3.1</v>
      </c>
      <c r="N3219">
        <v>118</v>
      </c>
      <c r="O3219" s="8">
        <v>1168.2</v>
      </c>
      <c r="P3219" s="14">
        <v>1.0500000000000001E-2</v>
      </c>
      <c r="Q3219" s="8">
        <v>12.27</v>
      </c>
      <c r="R3219" s="8">
        <v>1155.93</v>
      </c>
      <c r="S3219" s="8">
        <v>365.8</v>
      </c>
      <c r="T3219" s="8">
        <v>790.13</v>
      </c>
      <c r="U3219">
        <v>0</v>
      </c>
      <c r="V3219" s="8">
        <v>0</v>
      </c>
      <c r="W3219" s="8">
        <v>0</v>
      </c>
      <c r="X3219" s="8">
        <v>790.13</v>
      </c>
    </row>
    <row r="3220" spans="1:24" x14ac:dyDescent="0.25">
      <c r="A3220" t="s">
        <v>3546</v>
      </c>
      <c r="B3220" s="1">
        <v>46065</v>
      </c>
      <c r="C3220" t="s">
        <v>252</v>
      </c>
      <c r="D3220" t="s">
        <v>253</v>
      </c>
      <c r="E3220" t="s">
        <v>63</v>
      </c>
      <c r="F3220" t="s">
        <v>54</v>
      </c>
      <c r="G3220" t="s">
        <v>79</v>
      </c>
      <c r="H3220" t="s">
        <v>80</v>
      </c>
      <c r="I3220" t="s">
        <v>127</v>
      </c>
      <c r="J3220" t="s">
        <v>128</v>
      </c>
      <c r="K3220" t="s">
        <v>33</v>
      </c>
      <c r="L3220" s="13">
        <v>7.2</v>
      </c>
      <c r="M3220" s="8">
        <v>3.6</v>
      </c>
      <c r="N3220">
        <v>120</v>
      </c>
      <c r="O3220" s="8">
        <v>864</v>
      </c>
      <c r="P3220" s="14">
        <v>2.4799999999999999E-2</v>
      </c>
      <c r="Q3220" s="8">
        <v>21.43</v>
      </c>
      <c r="R3220" s="8">
        <v>842.57</v>
      </c>
      <c r="S3220" s="8">
        <v>432</v>
      </c>
      <c r="T3220" s="8">
        <v>410.57</v>
      </c>
      <c r="U3220">
        <v>0</v>
      </c>
      <c r="V3220" s="8">
        <v>0</v>
      </c>
      <c r="W3220" s="8">
        <v>0</v>
      </c>
      <c r="X3220" s="8">
        <v>410.57</v>
      </c>
    </row>
    <row r="3221" spans="1:24" x14ac:dyDescent="0.25">
      <c r="A3221" t="s">
        <v>3547</v>
      </c>
      <c r="B3221" s="1">
        <v>45439</v>
      </c>
      <c r="C3221" t="s">
        <v>584</v>
      </c>
      <c r="D3221" t="s">
        <v>585</v>
      </c>
      <c r="E3221" t="s">
        <v>27</v>
      </c>
      <c r="F3221" t="s">
        <v>37</v>
      </c>
      <c r="G3221" t="s">
        <v>38</v>
      </c>
      <c r="H3221" t="s">
        <v>39</v>
      </c>
      <c r="I3221" t="s">
        <v>130</v>
      </c>
      <c r="J3221" t="s">
        <v>131</v>
      </c>
      <c r="K3221" t="s">
        <v>42</v>
      </c>
      <c r="L3221" s="13">
        <v>4.8</v>
      </c>
      <c r="M3221" s="8">
        <v>1.4</v>
      </c>
      <c r="N3221">
        <v>11</v>
      </c>
      <c r="O3221" s="8">
        <v>52.8</v>
      </c>
      <c r="P3221" s="14">
        <v>2.5000000000000001E-2</v>
      </c>
      <c r="Q3221" s="8">
        <v>1.32</v>
      </c>
      <c r="R3221" s="8">
        <v>51.48</v>
      </c>
      <c r="S3221" s="8">
        <v>15.4</v>
      </c>
      <c r="T3221" s="8">
        <v>36.08</v>
      </c>
      <c r="U3221">
        <v>0</v>
      </c>
      <c r="V3221" s="8">
        <v>0</v>
      </c>
      <c r="W3221" s="8">
        <v>0</v>
      </c>
      <c r="X3221" s="8">
        <v>36.08</v>
      </c>
    </row>
    <row r="3222" spans="1:24" x14ac:dyDescent="0.25">
      <c r="A3222" t="s">
        <v>3548</v>
      </c>
      <c r="B3222" s="1">
        <v>45495</v>
      </c>
      <c r="C3222" t="s">
        <v>25</v>
      </c>
      <c r="D3222" t="s">
        <v>26</v>
      </c>
      <c r="E3222" t="s">
        <v>27</v>
      </c>
      <c r="F3222" t="s">
        <v>28</v>
      </c>
      <c r="G3222" t="s">
        <v>29</v>
      </c>
      <c r="H3222" t="s">
        <v>30</v>
      </c>
      <c r="I3222" t="s">
        <v>74</v>
      </c>
      <c r="J3222" t="s">
        <v>75</v>
      </c>
      <c r="K3222" t="s">
        <v>49</v>
      </c>
      <c r="L3222" s="13">
        <v>11</v>
      </c>
      <c r="M3222" s="8">
        <v>6.8</v>
      </c>
      <c r="N3222">
        <v>167</v>
      </c>
      <c r="O3222" s="8">
        <v>1837</v>
      </c>
      <c r="P3222" s="14">
        <v>0.1527</v>
      </c>
      <c r="Q3222" s="8">
        <v>280.51</v>
      </c>
      <c r="R3222" s="8">
        <v>1556.49</v>
      </c>
      <c r="S3222" s="8">
        <v>1135.5999999999999</v>
      </c>
      <c r="T3222" s="8">
        <v>420.89</v>
      </c>
      <c r="U3222">
        <v>0</v>
      </c>
      <c r="V3222" s="8">
        <v>0</v>
      </c>
      <c r="W3222" s="8">
        <v>0</v>
      </c>
      <c r="X3222" s="8">
        <v>420.89</v>
      </c>
    </row>
    <row r="3223" spans="1:24" x14ac:dyDescent="0.25">
      <c r="A3223" t="s">
        <v>3549</v>
      </c>
      <c r="B3223" s="1">
        <v>45908</v>
      </c>
      <c r="C3223" t="s">
        <v>97</v>
      </c>
      <c r="D3223" t="s">
        <v>98</v>
      </c>
      <c r="E3223" t="s">
        <v>63</v>
      </c>
      <c r="F3223" t="s">
        <v>54</v>
      </c>
      <c r="G3223" t="s">
        <v>64</v>
      </c>
      <c r="H3223" t="s">
        <v>65</v>
      </c>
      <c r="I3223" t="s">
        <v>117</v>
      </c>
      <c r="J3223" t="s">
        <v>118</v>
      </c>
      <c r="K3223" t="s">
        <v>59</v>
      </c>
      <c r="L3223" s="13">
        <v>6</v>
      </c>
      <c r="M3223" s="8">
        <v>4.2</v>
      </c>
      <c r="N3223">
        <v>244</v>
      </c>
      <c r="O3223" s="8">
        <v>1464</v>
      </c>
      <c r="P3223" s="14">
        <v>6.9999999999999999E-4</v>
      </c>
      <c r="Q3223" s="8">
        <v>1.02</v>
      </c>
      <c r="R3223" s="8">
        <v>1462.98</v>
      </c>
      <c r="S3223" s="8">
        <v>1024.8</v>
      </c>
      <c r="T3223" s="8">
        <v>438.18</v>
      </c>
      <c r="U3223">
        <v>0</v>
      </c>
      <c r="V3223" s="8">
        <v>0</v>
      </c>
      <c r="W3223" s="8">
        <v>0</v>
      </c>
      <c r="X3223" s="8">
        <v>438.18</v>
      </c>
    </row>
    <row r="3224" spans="1:24" x14ac:dyDescent="0.25">
      <c r="A3224" t="s">
        <v>3550</v>
      </c>
      <c r="B3224" s="1">
        <v>45813</v>
      </c>
      <c r="C3224" t="s">
        <v>35</v>
      </c>
      <c r="D3224" t="s">
        <v>36</v>
      </c>
      <c r="E3224" t="s">
        <v>27</v>
      </c>
      <c r="F3224" t="s">
        <v>37</v>
      </c>
      <c r="G3224" t="s">
        <v>38</v>
      </c>
      <c r="H3224" t="s">
        <v>39</v>
      </c>
      <c r="I3224" t="s">
        <v>47</v>
      </c>
      <c r="J3224" t="s">
        <v>48</v>
      </c>
      <c r="K3224" t="s">
        <v>49</v>
      </c>
      <c r="L3224" s="13">
        <v>5</v>
      </c>
      <c r="M3224" s="8">
        <v>3.2</v>
      </c>
      <c r="N3224">
        <v>1</v>
      </c>
      <c r="O3224" s="8">
        <v>5</v>
      </c>
      <c r="P3224" s="14">
        <v>3.2000000000000002E-3</v>
      </c>
      <c r="Q3224" s="8">
        <v>0.02</v>
      </c>
      <c r="R3224" s="8">
        <v>4.9800000000000004</v>
      </c>
      <c r="S3224" s="8">
        <v>3.2</v>
      </c>
      <c r="T3224" s="8">
        <v>1.78</v>
      </c>
      <c r="U3224">
        <v>0</v>
      </c>
      <c r="V3224" s="8">
        <v>0</v>
      </c>
      <c r="W3224" s="8">
        <v>0</v>
      </c>
      <c r="X3224" s="8">
        <v>1.78</v>
      </c>
    </row>
    <row r="3225" spans="1:24" x14ac:dyDescent="0.25">
      <c r="A3225" t="s">
        <v>3551</v>
      </c>
      <c r="B3225" s="1">
        <v>45703</v>
      </c>
      <c r="C3225" t="s">
        <v>354</v>
      </c>
      <c r="D3225" t="s">
        <v>355</v>
      </c>
      <c r="E3225" t="s">
        <v>71</v>
      </c>
      <c r="F3225" t="s">
        <v>54</v>
      </c>
      <c r="G3225" t="s">
        <v>165</v>
      </c>
      <c r="H3225" t="s">
        <v>166</v>
      </c>
      <c r="I3225" t="s">
        <v>47</v>
      </c>
      <c r="J3225" t="s">
        <v>48</v>
      </c>
      <c r="K3225" t="s">
        <v>49</v>
      </c>
      <c r="L3225" s="13">
        <v>5</v>
      </c>
      <c r="M3225" s="8">
        <v>3.2</v>
      </c>
      <c r="N3225">
        <v>23</v>
      </c>
      <c r="O3225" s="8">
        <v>115</v>
      </c>
      <c r="P3225" s="14">
        <v>0.41449999999999998</v>
      </c>
      <c r="Q3225" s="8">
        <v>47.67</v>
      </c>
      <c r="R3225" s="8">
        <v>67.33</v>
      </c>
      <c r="S3225" s="8">
        <v>73.599999999999994</v>
      </c>
      <c r="T3225" s="8">
        <v>-6.27</v>
      </c>
      <c r="U3225">
        <v>0</v>
      </c>
      <c r="V3225" s="8">
        <v>0</v>
      </c>
      <c r="W3225" s="8">
        <v>0</v>
      </c>
      <c r="X3225" s="8">
        <v>-6.27</v>
      </c>
    </row>
    <row r="3226" spans="1:24" x14ac:dyDescent="0.25">
      <c r="A3226" t="s">
        <v>3552</v>
      </c>
      <c r="B3226" s="1">
        <v>45804</v>
      </c>
      <c r="C3226" t="s">
        <v>440</v>
      </c>
      <c r="D3226" t="s">
        <v>441</v>
      </c>
      <c r="E3226" t="s">
        <v>71</v>
      </c>
      <c r="F3226" t="s">
        <v>54</v>
      </c>
      <c r="G3226" t="s">
        <v>165</v>
      </c>
      <c r="H3226" t="s">
        <v>166</v>
      </c>
      <c r="I3226" t="s">
        <v>66</v>
      </c>
      <c r="J3226" t="s">
        <v>67</v>
      </c>
      <c r="K3226" t="s">
        <v>33</v>
      </c>
      <c r="L3226" s="13">
        <v>4.5</v>
      </c>
      <c r="M3226" s="8">
        <v>2.1</v>
      </c>
      <c r="N3226">
        <v>127</v>
      </c>
      <c r="O3226" s="8">
        <v>571.5</v>
      </c>
      <c r="P3226" s="14">
        <v>5.5999999999999999E-3</v>
      </c>
      <c r="Q3226" s="8">
        <v>3.2</v>
      </c>
      <c r="R3226" s="8">
        <v>568.29999999999995</v>
      </c>
      <c r="S3226" s="8">
        <v>266.7</v>
      </c>
      <c r="T3226" s="8">
        <v>301.60000000000002</v>
      </c>
      <c r="U3226">
        <v>0</v>
      </c>
      <c r="V3226" s="8">
        <v>0</v>
      </c>
      <c r="W3226" s="8">
        <v>0</v>
      </c>
      <c r="X3226" s="8">
        <v>301.60000000000002</v>
      </c>
    </row>
    <row r="3227" spans="1:24" x14ac:dyDescent="0.25">
      <c r="A3227" t="s">
        <v>3553</v>
      </c>
      <c r="B3227" s="1">
        <v>45333</v>
      </c>
      <c r="C3227" t="s">
        <v>520</v>
      </c>
      <c r="D3227" t="s">
        <v>521</v>
      </c>
      <c r="E3227" t="s">
        <v>63</v>
      </c>
      <c r="F3227" t="s">
        <v>37</v>
      </c>
      <c r="G3227" t="s">
        <v>64</v>
      </c>
      <c r="H3227" t="s">
        <v>65</v>
      </c>
      <c r="I3227" t="s">
        <v>99</v>
      </c>
      <c r="J3227" t="s">
        <v>100</v>
      </c>
      <c r="K3227" t="s">
        <v>49</v>
      </c>
      <c r="L3227" s="13">
        <v>3.8</v>
      </c>
      <c r="M3227" s="8">
        <v>2.6</v>
      </c>
      <c r="N3227">
        <v>24</v>
      </c>
      <c r="O3227" s="8">
        <v>91.2</v>
      </c>
      <c r="P3227" s="14">
        <v>1.3100000000000001E-2</v>
      </c>
      <c r="Q3227" s="8">
        <v>1.19</v>
      </c>
      <c r="R3227" s="8">
        <v>90.01</v>
      </c>
      <c r="S3227" s="8">
        <v>62.4</v>
      </c>
      <c r="T3227" s="8">
        <v>27.61</v>
      </c>
      <c r="U3227">
        <v>0</v>
      </c>
      <c r="V3227" s="8">
        <v>0</v>
      </c>
      <c r="W3227" s="8">
        <v>0</v>
      </c>
      <c r="X3227" s="8">
        <v>27.61</v>
      </c>
    </row>
    <row r="3228" spans="1:24" x14ac:dyDescent="0.25">
      <c r="A3228" t="s">
        <v>3554</v>
      </c>
      <c r="B3228" s="1">
        <v>45338</v>
      </c>
      <c r="C3228" t="s">
        <v>177</v>
      </c>
      <c r="D3228" t="s">
        <v>178</v>
      </c>
      <c r="E3228" t="s">
        <v>27</v>
      </c>
      <c r="F3228" t="s">
        <v>37</v>
      </c>
      <c r="G3228" t="s">
        <v>38</v>
      </c>
      <c r="H3228" t="s">
        <v>39</v>
      </c>
      <c r="I3228" t="s">
        <v>57</v>
      </c>
      <c r="J3228" t="s">
        <v>58</v>
      </c>
      <c r="K3228" t="s">
        <v>59</v>
      </c>
      <c r="L3228" s="13">
        <v>10.5</v>
      </c>
      <c r="M3228" s="8">
        <v>7.5</v>
      </c>
      <c r="N3228">
        <v>30</v>
      </c>
      <c r="O3228" s="8">
        <v>315</v>
      </c>
      <c r="P3228" s="14">
        <v>1.7899999999999999E-2</v>
      </c>
      <c r="Q3228" s="8">
        <v>5.64</v>
      </c>
      <c r="R3228" s="8">
        <v>309.36</v>
      </c>
      <c r="S3228" s="8">
        <v>225</v>
      </c>
      <c r="T3228" s="8">
        <v>84.36</v>
      </c>
      <c r="U3228">
        <v>0</v>
      </c>
      <c r="V3228" s="8">
        <v>0</v>
      </c>
      <c r="W3228" s="8">
        <v>0</v>
      </c>
      <c r="X3228" s="8">
        <v>84.36</v>
      </c>
    </row>
    <row r="3229" spans="1:24" x14ac:dyDescent="0.25">
      <c r="A3229" t="s">
        <v>3555</v>
      </c>
      <c r="B3229" s="1">
        <v>45331</v>
      </c>
      <c r="C3229" t="s">
        <v>51</v>
      </c>
      <c r="D3229" t="s">
        <v>52</v>
      </c>
      <c r="E3229" t="s">
        <v>53</v>
      </c>
      <c r="F3229" t="s">
        <v>54</v>
      </c>
      <c r="G3229" t="s">
        <v>55</v>
      </c>
      <c r="H3229" t="s">
        <v>56</v>
      </c>
      <c r="I3229" t="s">
        <v>99</v>
      </c>
      <c r="J3229" t="s">
        <v>100</v>
      </c>
      <c r="K3229" t="s">
        <v>49</v>
      </c>
      <c r="L3229" s="13">
        <v>3.8</v>
      </c>
      <c r="M3229" s="8">
        <v>2.6</v>
      </c>
      <c r="N3229">
        <v>16</v>
      </c>
      <c r="O3229" s="8">
        <v>60.8</v>
      </c>
      <c r="P3229" s="14">
        <v>5.7000000000000002E-3</v>
      </c>
      <c r="Q3229" s="8">
        <v>0.35</v>
      </c>
      <c r="R3229" s="8">
        <v>60.45</v>
      </c>
      <c r="S3229" s="8">
        <v>41.6</v>
      </c>
      <c r="T3229" s="8">
        <v>18.850000000000001</v>
      </c>
      <c r="U3229">
        <v>0</v>
      </c>
      <c r="V3229" s="8">
        <v>0</v>
      </c>
      <c r="W3229" s="8">
        <v>0</v>
      </c>
      <c r="X3229" s="8">
        <v>18.850000000000001</v>
      </c>
    </row>
    <row r="3230" spans="1:24" x14ac:dyDescent="0.25">
      <c r="A3230" t="s">
        <v>3556</v>
      </c>
      <c r="B3230" s="1">
        <v>45432</v>
      </c>
      <c r="C3230" t="s">
        <v>69</v>
      </c>
      <c r="D3230" t="s">
        <v>70</v>
      </c>
      <c r="E3230" t="s">
        <v>71</v>
      </c>
      <c r="F3230" t="s">
        <v>37</v>
      </c>
      <c r="G3230" t="s">
        <v>72</v>
      </c>
      <c r="H3230" t="s">
        <v>73</v>
      </c>
      <c r="I3230" t="s">
        <v>156</v>
      </c>
      <c r="J3230" t="s">
        <v>157</v>
      </c>
      <c r="K3230" t="s">
        <v>42</v>
      </c>
      <c r="L3230" s="13">
        <v>6.2</v>
      </c>
      <c r="M3230" s="8">
        <v>1.9</v>
      </c>
      <c r="N3230">
        <v>8</v>
      </c>
      <c r="O3230" s="8">
        <v>49.6</v>
      </c>
      <c r="P3230" s="14">
        <v>1.6E-2</v>
      </c>
      <c r="Q3230" s="8">
        <v>0.79</v>
      </c>
      <c r="R3230" s="8">
        <v>48.81</v>
      </c>
      <c r="S3230" s="8">
        <v>15.2</v>
      </c>
      <c r="T3230" s="8">
        <v>33.61</v>
      </c>
      <c r="U3230">
        <v>0</v>
      </c>
      <c r="V3230" s="8">
        <v>0</v>
      </c>
      <c r="W3230" s="8">
        <v>0</v>
      </c>
      <c r="X3230" s="8">
        <v>33.61</v>
      </c>
    </row>
    <row r="3231" spans="1:24" x14ac:dyDescent="0.25">
      <c r="A3231" t="s">
        <v>3557</v>
      </c>
      <c r="B3231" s="1">
        <v>46022</v>
      </c>
      <c r="C3231" t="s">
        <v>301</v>
      </c>
      <c r="D3231" t="s">
        <v>302</v>
      </c>
      <c r="E3231" t="s">
        <v>63</v>
      </c>
      <c r="F3231" t="s">
        <v>37</v>
      </c>
      <c r="G3231" t="s">
        <v>64</v>
      </c>
      <c r="H3231" t="s">
        <v>65</v>
      </c>
      <c r="I3231" t="s">
        <v>185</v>
      </c>
      <c r="J3231" t="s">
        <v>186</v>
      </c>
      <c r="K3231" t="s">
        <v>59</v>
      </c>
      <c r="L3231" s="13">
        <v>4.9000000000000004</v>
      </c>
      <c r="M3231" s="8">
        <v>3.1</v>
      </c>
      <c r="N3231">
        <v>11</v>
      </c>
      <c r="O3231" s="8">
        <v>53.9</v>
      </c>
      <c r="P3231" s="14">
        <v>4.7000000000000002E-3</v>
      </c>
      <c r="Q3231" s="8">
        <v>0.25</v>
      </c>
      <c r="R3231" s="8">
        <v>53.65</v>
      </c>
      <c r="S3231" s="8">
        <v>34.1</v>
      </c>
      <c r="T3231" s="8">
        <v>19.55</v>
      </c>
      <c r="U3231">
        <v>0</v>
      </c>
      <c r="V3231" s="8">
        <v>0</v>
      </c>
      <c r="W3231" s="8">
        <v>0</v>
      </c>
      <c r="X3231" s="8">
        <v>19.55</v>
      </c>
    </row>
    <row r="3232" spans="1:24" x14ac:dyDescent="0.25">
      <c r="A3232" t="s">
        <v>3558</v>
      </c>
      <c r="B3232" s="1">
        <v>45633</v>
      </c>
      <c r="C3232" t="s">
        <v>183</v>
      </c>
      <c r="D3232" t="s">
        <v>184</v>
      </c>
      <c r="E3232" t="s">
        <v>63</v>
      </c>
      <c r="F3232" t="s">
        <v>89</v>
      </c>
      <c r="G3232" t="s">
        <v>64</v>
      </c>
      <c r="H3232" t="s">
        <v>65</v>
      </c>
      <c r="I3232" t="s">
        <v>57</v>
      </c>
      <c r="J3232" t="s">
        <v>58</v>
      </c>
      <c r="K3232" t="s">
        <v>59</v>
      </c>
      <c r="L3232" s="13">
        <v>10.5</v>
      </c>
      <c r="M3232" s="8">
        <v>7.5</v>
      </c>
      <c r="N3232">
        <v>237</v>
      </c>
      <c r="O3232" s="8">
        <v>2488.5</v>
      </c>
      <c r="P3232" s="14">
        <v>2.9700000000000001E-2</v>
      </c>
      <c r="Q3232" s="8">
        <v>73.91</v>
      </c>
      <c r="R3232" s="8">
        <v>2414.59</v>
      </c>
      <c r="S3232" s="8">
        <v>1777.5</v>
      </c>
      <c r="T3232" s="8">
        <v>637.09</v>
      </c>
      <c r="U3232">
        <v>0</v>
      </c>
      <c r="V3232" s="8">
        <v>0</v>
      </c>
      <c r="W3232" s="8">
        <v>0</v>
      </c>
      <c r="X3232" s="8">
        <v>637.09</v>
      </c>
    </row>
    <row r="3233" spans="1:24" x14ac:dyDescent="0.25">
      <c r="A3233" t="s">
        <v>3559</v>
      </c>
      <c r="B3233" s="1">
        <v>46115</v>
      </c>
      <c r="C3233" t="s">
        <v>266</v>
      </c>
      <c r="D3233" t="s">
        <v>267</v>
      </c>
      <c r="E3233" t="s">
        <v>53</v>
      </c>
      <c r="F3233" t="s">
        <v>54</v>
      </c>
      <c r="G3233" t="s">
        <v>55</v>
      </c>
      <c r="H3233" t="s">
        <v>56</v>
      </c>
      <c r="I3233" t="s">
        <v>130</v>
      </c>
      <c r="J3233" t="s">
        <v>131</v>
      </c>
      <c r="K3233" t="s">
        <v>42</v>
      </c>
      <c r="L3233" s="13">
        <v>4.8</v>
      </c>
      <c r="M3233" s="8">
        <v>1.4</v>
      </c>
      <c r="N3233">
        <v>27</v>
      </c>
      <c r="O3233" s="8">
        <v>129.6</v>
      </c>
      <c r="P3233" s="14">
        <v>1.4E-2</v>
      </c>
      <c r="Q3233" s="8">
        <v>1.81</v>
      </c>
      <c r="R3233" s="8">
        <v>127.79</v>
      </c>
      <c r="S3233" s="8">
        <v>37.799999999999997</v>
      </c>
      <c r="T3233" s="8">
        <v>89.99</v>
      </c>
      <c r="U3233">
        <v>0</v>
      </c>
      <c r="V3233" s="8">
        <v>0</v>
      </c>
      <c r="W3233" s="8">
        <v>0</v>
      </c>
      <c r="X3233" s="8">
        <v>89.99</v>
      </c>
    </row>
    <row r="3234" spans="1:24" x14ac:dyDescent="0.25">
      <c r="A3234" t="s">
        <v>3560</v>
      </c>
      <c r="B3234" s="1">
        <v>45777</v>
      </c>
      <c r="C3234" t="s">
        <v>315</v>
      </c>
      <c r="D3234" t="s">
        <v>316</v>
      </c>
      <c r="E3234" t="s">
        <v>27</v>
      </c>
      <c r="F3234" t="s">
        <v>46</v>
      </c>
      <c r="G3234" t="s">
        <v>29</v>
      </c>
      <c r="H3234" t="s">
        <v>30</v>
      </c>
      <c r="I3234" t="s">
        <v>84</v>
      </c>
      <c r="J3234" t="s">
        <v>85</v>
      </c>
      <c r="K3234" t="s">
        <v>42</v>
      </c>
      <c r="L3234" s="13">
        <v>9.9</v>
      </c>
      <c r="M3234" s="8">
        <v>3.1</v>
      </c>
      <c r="N3234">
        <v>9</v>
      </c>
      <c r="O3234" s="8">
        <v>89.1</v>
      </c>
      <c r="P3234" s="14">
        <v>6.8400000000000002E-2</v>
      </c>
      <c r="Q3234" s="8">
        <v>6.09</v>
      </c>
      <c r="R3234" s="8">
        <v>83.01</v>
      </c>
      <c r="S3234" s="8">
        <v>27.9</v>
      </c>
      <c r="T3234" s="8">
        <v>55.11</v>
      </c>
      <c r="U3234">
        <v>0</v>
      </c>
      <c r="V3234" s="8">
        <v>0</v>
      </c>
      <c r="W3234" s="8">
        <v>0</v>
      </c>
      <c r="X3234" s="8">
        <v>55.11</v>
      </c>
    </row>
    <row r="3235" spans="1:24" x14ac:dyDescent="0.25">
      <c r="A3235" t="s">
        <v>3561</v>
      </c>
      <c r="B3235" s="1">
        <v>45823</v>
      </c>
      <c r="C3235" t="s">
        <v>528</v>
      </c>
      <c r="D3235" t="s">
        <v>529</v>
      </c>
      <c r="E3235" t="s">
        <v>27</v>
      </c>
      <c r="F3235" t="s">
        <v>54</v>
      </c>
      <c r="G3235" t="s">
        <v>38</v>
      </c>
      <c r="H3235" t="s">
        <v>39</v>
      </c>
      <c r="I3235" t="s">
        <v>66</v>
      </c>
      <c r="J3235" t="s">
        <v>67</v>
      </c>
      <c r="K3235" t="s">
        <v>33</v>
      </c>
      <c r="L3235" s="13">
        <v>4.5</v>
      </c>
      <c r="M3235" s="8">
        <v>2.1</v>
      </c>
      <c r="N3235">
        <v>56</v>
      </c>
      <c r="O3235" s="8">
        <v>252</v>
      </c>
      <c r="P3235" s="14">
        <v>2.2800000000000001E-2</v>
      </c>
      <c r="Q3235" s="8">
        <v>5.75</v>
      </c>
      <c r="R3235" s="8">
        <v>246.25</v>
      </c>
      <c r="S3235" s="8">
        <v>117.6</v>
      </c>
      <c r="T3235" s="8">
        <v>128.65</v>
      </c>
      <c r="U3235">
        <v>0</v>
      </c>
      <c r="V3235" s="8">
        <v>0</v>
      </c>
      <c r="W3235" s="8">
        <v>0</v>
      </c>
      <c r="X3235" s="8">
        <v>128.65</v>
      </c>
    </row>
    <row r="3236" spans="1:24" x14ac:dyDescent="0.25">
      <c r="A3236" t="s">
        <v>3562</v>
      </c>
      <c r="B3236" s="1">
        <v>45759</v>
      </c>
      <c r="C3236" t="s">
        <v>406</v>
      </c>
      <c r="D3236" t="s">
        <v>407</v>
      </c>
      <c r="E3236" t="s">
        <v>63</v>
      </c>
      <c r="F3236" t="s">
        <v>37</v>
      </c>
      <c r="G3236" t="s">
        <v>79</v>
      </c>
      <c r="H3236" t="s">
        <v>80</v>
      </c>
      <c r="I3236" t="s">
        <v>84</v>
      </c>
      <c r="J3236" t="s">
        <v>85</v>
      </c>
      <c r="K3236" t="s">
        <v>42</v>
      </c>
      <c r="L3236" s="13">
        <v>9.9</v>
      </c>
      <c r="M3236" s="8">
        <v>3.1</v>
      </c>
      <c r="N3236">
        <v>38</v>
      </c>
      <c r="O3236" s="8">
        <v>376.2</v>
      </c>
      <c r="P3236" s="14">
        <v>3.0999999999999999E-3</v>
      </c>
      <c r="Q3236" s="8">
        <v>1.17</v>
      </c>
      <c r="R3236" s="8">
        <v>375.03</v>
      </c>
      <c r="S3236" s="8">
        <v>117.8</v>
      </c>
      <c r="T3236" s="8">
        <v>257.23</v>
      </c>
      <c r="U3236">
        <v>0</v>
      </c>
      <c r="V3236" s="8">
        <v>0</v>
      </c>
      <c r="W3236" s="8">
        <v>0</v>
      </c>
      <c r="X3236" s="8">
        <v>257.23</v>
      </c>
    </row>
    <row r="3237" spans="1:24" x14ac:dyDescent="0.25">
      <c r="A3237" t="s">
        <v>3563</v>
      </c>
      <c r="B3237" s="1">
        <v>45444</v>
      </c>
      <c r="C3237" t="s">
        <v>69</v>
      </c>
      <c r="D3237" t="s">
        <v>70</v>
      </c>
      <c r="E3237" t="s">
        <v>71</v>
      </c>
      <c r="F3237" t="s">
        <v>37</v>
      </c>
      <c r="G3237" t="s">
        <v>165</v>
      </c>
      <c r="H3237" t="s">
        <v>166</v>
      </c>
      <c r="I3237" t="s">
        <v>185</v>
      </c>
      <c r="J3237" t="s">
        <v>186</v>
      </c>
      <c r="K3237" t="s">
        <v>59</v>
      </c>
      <c r="L3237" s="13">
        <v>4.9000000000000004</v>
      </c>
      <c r="M3237" s="8">
        <v>3.1</v>
      </c>
      <c r="N3237">
        <v>8</v>
      </c>
      <c r="O3237" s="8">
        <v>39.200000000000003</v>
      </c>
      <c r="P3237" s="14">
        <v>1.7600000000000001E-2</v>
      </c>
      <c r="Q3237" s="8">
        <v>0.69</v>
      </c>
      <c r="R3237" s="8">
        <v>38.51</v>
      </c>
      <c r="S3237" s="8">
        <v>24.8</v>
      </c>
      <c r="T3237" s="8">
        <v>13.71</v>
      </c>
      <c r="U3237">
        <v>0</v>
      </c>
      <c r="V3237" s="8">
        <v>0</v>
      </c>
      <c r="W3237" s="8">
        <v>0</v>
      </c>
      <c r="X3237" s="8">
        <v>13.71</v>
      </c>
    </row>
    <row r="3238" spans="1:24" x14ac:dyDescent="0.25">
      <c r="A3238" t="s">
        <v>3564</v>
      </c>
      <c r="B3238" s="1">
        <v>45912</v>
      </c>
      <c r="C3238" t="s">
        <v>546</v>
      </c>
      <c r="D3238" t="s">
        <v>547</v>
      </c>
      <c r="E3238" t="s">
        <v>27</v>
      </c>
      <c r="F3238" t="s">
        <v>89</v>
      </c>
      <c r="G3238" t="s">
        <v>29</v>
      </c>
      <c r="H3238" t="s">
        <v>30</v>
      </c>
      <c r="I3238" t="s">
        <v>84</v>
      </c>
      <c r="J3238" t="s">
        <v>85</v>
      </c>
      <c r="K3238" t="s">
        <v>42</v>
      </c>
      <c r="L3238" s="13">
        <v>9.9</v>
      </c>
      <c r="M3238" s="8">
        <v>3.1</v>
      </c>
      <c r="N3238">
        <v>73</v>
      </c>
      <c r="O3238" s="8">
        <v>722.7</v>
      </c>
      <c r="P3238" s="14">
        <v>0.48399999999999999</v>
      </c>
      <c r="Q3238" s="8">
        <v>349.79</v>
      </c>
      <c r="R3238" s="8">
        <v>372.91</v>
      </c>
      <c r="S3238" s="8">
        <v>226.3</v>
      </c>
      <c r="T3238" s="8">
        <v>146.61000000000001</v>
      </c>
      <c r="U3238">
        <v>0</v>
      </c>
      <c r="V3238" s="8">
        <v>0</v>
      </c>
      <c r="W3238" s="8">
        <v>0</v>
      </c>
      <c r="X3238" s="8">
        <v>146.61000000000001</v>
      </c>
    </row>
    <row r="3239" spans="1:24" x14ac:dyDescent="0.25">
      <c r="A3239" t="s">
        <v>3565</v>
      </c>
      <c r="B3239" s="1">
        <v>46206</v>
      </c>
      <c r="C3239" t="s">
        <v>667</v>
      </c>
      <c r="D3239" t="s">
        <v>668</v>
      </c>
      <c r="E3239" t="s">
        <v>63</v>
      </c>
      <c r="F3239" t="s">
        <v>54</v>
      </c>
      <c r="G3239" t="s">
        <v>64</v>
      </c>
      <c r="H3239" t="s">
        <v>65</v>
      </c>
      <c r="I3239" t="s">
        <v>112</v>
      </c>
      <c r="J3239" t="s">
        <v>113</v>
      </c>
      <c r="K3239" t="s">
        <v>42</v>
      </c>
      <c r="L3239" s="13">
        <v>8.5</v>
      </c>
      <c r="M3239" s="8">
        <v>2.8</v>
      </c>
      <c r="N3239">
        <v>98</v>
      </c>
      <c r="O3239" s="8">
        <v>833</v>
      </c>
      <c r="P3239" s="14">
        <v>2.4799999999999999E-2</v>
      </c>
      <c r="Q3239" s="8">
        <v>20.66</v>
      </c>
      <c r="R3239" s="8">
        <v>812.34</v>
      </c>
      <c r="S3239" s="8">
        <v>274.39999999999998</v>
      </c>
      <c r="T3239" s="8">
        <v>537.94000000000005</v>
      </c>
      <c r="U3239">
        <v>0</v>
      </c>
      <c r="V3239" s="8">
        <v>0</v>
      </c>
      <c r="W3239" s="8">
        <v>0</v>
      </c>
      <c r="X3239" s="8">
        <v>537.94000000000005</v>
      </c>
    </row>
    <row r="3240" spans="1:24" x14ac:dyDescent="0.25">
      <c r="A3240" t="s">
        <v>3566</v>
      </c>
      <c r="B3240" s="1">
        <v>45819</v>
      </c>
      <c r="C3240" t="s">
        <v>318</v>
      </c>
      <c r="D3240" t="s">
        <v>319</v>
      </c>
      <c r="E3240" t="s">
        <v>27</v>
      </c>
      <c r="F3240" t="s">
        <v>37</v>
      </c>
      <c r="G3240" t="s">
        <v>29</v>
      </c>
      <c r="H3240" t="s">
        <v>30</v>
      </c>
      <c r="I3240" t="s">
        <v>112</v>
      </c>
      <c r="J3240" t="s">
        <v>113</v>
      </c>
      <c r="K3240" t="s">
        <v>42</v>
      </c>
      <c r="L3240" s="13">
        <v>8.5</v>
      </c>
      <c r="M3240" s="8">
        <v>2.8</v>
      </c>
      <c r="N3240">
        <v>11</v>
      </c>
      <c r="O3240" s="8">
        <v>93.5</v>
      </c>
      <c r="P3240" s="14">
        <v>1.24E-2</v>
      </c>
      <c r="Q3240" s="8">
        <v>1.1599999999999999</v>
      </c>
      <c r="R3240" s="8">
        <v>92.34</v>
      </c>
      <c r="S3240" s="8">
        <v>30.8</v>
      </c>
      <c r="T3240" s="8">
        <v>61.54</v>
      </c>
      <c r="U3240">
        <v>0</v>
      </c>
      <c r="V3240" s="8">
        <v>0</v>
      </c>
      <c r="W3240" s="8">
        <v>0</v>
      </c>
      <c r="X3240" s="8">
        <v>61.54</v>
      </c>
    </row>
    <row r="3241" spans="1:24" x14ac:dyDescent="0.25">
      <c r="A3241" t="s">
        <v>3567</v>
      </c>
      <c r="B3241" s="1">
        <v>45435</v>
      </c>
      <c r="C3241" t="s">
        <v>183</v>
      </c>
      <c r="D3241" t="s">
        <v>184</v>
      </c>
      <c r="E3241" t="s">
        <v>63</v>
      </c>
      <c r="F3241" t="s">
        <v>89</v>
      </c>
      <c r="G3241" t="s">
        <v>64</v>
      </c>
      <c r="H3241" t="s">
        <v>65</v>
      </c>
      <c r="I3241" t="s">
        <v>127</v>
      </c>
      <c r="J3241" t="s">
        <v>128</v>
      </c>
      <c r="K3241" t="s">
        <v>33</v>
      </c>
      <c r="L3241" s="13">
        <v>7.2</v>
      </c>
      <c r="M3241" s="8">
        <v>3.6</v>
      </c>
      <c r="N3241">
        <v>218</v>
      </c>
      <c r="O3241" s="8">
        <v>1569.6</v>
      </c>
      <c r="P3241" s="14">
        <v>0.17230000000000001</v>
      </c>
      <c r="Q3241" s="8">
        <v>270.44</v>
      </c>
      <c r="R3241" s="8">
        <v>1299.1600000000001</v>
      </c>
      <c r="S3241" s="8">
        <v>784.8</v>
      </c>
      <c r="T3241" s="8">
        <v>514.36</v>
      </c>
      <c r="U3241">
        <v>0</v>
      </c>
      <c r="V3241" s="8">
        <v>0</v>
      </c>
      <c r="W3241" s="8">
        <v>0</v>
      </c>
      <c r="X3241" s="8">
        <v>514.36</v>
      </c>
    </row>
    <row r="3242" spans="1:24" x14ac:dyDescent="0.25">
      <c r="A3242" t="s">
        <v>3568</v>
      </c>
      <c r="B3242" s="1">
        <v>45627</v>
      </c>
      <c r="C3242" t="s">
        <v>139</v>
      </c>
      <c r="D3242" t="s">
        <v>140</v>
      </c>
      <c r="E3242" t="s">
        <v>63</v>
      </c>
      <c r="F3242" t="s">
        <v>54</v>
      </c>
      <c r="G3242" t="s">
        <v>64</v>
      </c>
      <c r="H3242" t="s">
        <v>65</v>
      </c>
      <c r="I3242" t="s">
        <v>130</v>
      </c>
      <c r="J3242" t="s">
        <v>131</v>
      </c>
      <c r="K3242" t="s">
        <v>42</v>
      </c>
      <c r="L3242" s="13">
        <v>4.8</v>
      </c>
      <c r="M3242" s="8">
        <v>1.4</v>
      </c>
      <c r="N3242">
        <v>91</v>
      </c>
      <c r="O3242" s="8">
        <v>436.8</v>
      </c>
      <c r="P3242" s="14">
        <v>3.0000000000000001E-3</v>
      </c>
      <c r="Q3242" s="8">
        <v>1.31</v>
      </c>
      <c r="R3242" s="8">
        <v>435.49</v>
      </c>
      <c r="S3242" s="8">
        <v>127.4</v>
      </c>
      <c r="T3242" s="8">
        <v>308.08999999999997</v>
      </c>
      <c r="U3242">
        <v>0</v>
      </c>
      <c r="V3242" s="8">
        <v>0</v>
      </c>
      <c r="W3242" s="8">
        <v>0</v>
      </c>
      <c r="X3242" s="8">
        <v>308.08999999999997</v>
      </c>
    </row>
    <row r="3243" spans="1:24" x14ac:dyDescent="0.25">
      <c r="A3243" t="s">
        <v>3569</v>
      </c>
      <c r="B3243" s="1">
        <v>46245</v>
      </c>
      <c r="C3243" t="s">
        <v>378</v>
      </c>
      <c r="D3243" t="s">
        <v>379</v>
      </c>
      <c r="E3243" t="s">
        <v>71</v>
      </c>
      <c r="F3243" t="s">
        <v>54</v>
      </c>
      <c r="G3243" t="s">
        <v>72</v>
      </c>
      <c r="H3243" t="s">
        <v>73</v>
      </c>
      <c r="I3243" t="s">
        <v>130</v>
      </c>
      <c r="J3243" t="s">
        <v>131</v>
      </c>
      <c r="K3243" t="s">
        <v>42</v>
      </c>
      <c r="L3243" s="13">
        <v>4.8</v>
      </c>
      <c r="M3243" s="8">
        <v>1.4</v>
      </c>
      <c r="N3243">
        <v>253</v>
      </c>
      <c r="O3243" s="8">
        <v>1214.4000000000001</v>
      </c>
      <c r="P3243" s="14">
        <v>3.5000000000000003E-2</v>
      </c>
      <c r="Q3243" s="8">
        <v>42.5</v>
      </c>
      <c r="R3243" s="8">
        <v>1171.9000000000001</v>
      </c>
      <c r="S3243" s="8">
        <v>354.2</v>
      </c>
      <c r="T3243" s="8">
        <v>817.7</v>
      </c>
      <c r="U3243">
        <v>0</v>
      </c>
      <c r="V3243" s="8">
        <v>0</v>
      </c>
      <c r="W3243" s="8">
        <v>0</v>
      </c>
      <c r="X3243" s="8">
        <v>817.7</v>
      </c>
    </row>
    <row r="3244" spans="1:24" x14ac:dyDescent="0.25">
      <c r="A3244" t="s">
        <v>3570</v>
      </c>
      <c r="B3244" s="1">
        <v>45919</v>
      </c>
      <c r="C3244" t="s">
        <v>520</v>
      </c>
      <c r="D3244" t="s">
        <v>521</v>
      </c>
      <c r="E3244" t="s">
        <v>63</v>
      </c>
      <c r="F3244" t="s">
        <v>37</v>
      </c>
      <c r="G3244" t="s">
        <v>79</v>
      </c>
      <c r="H3244" t="s">
        <v>80</v>
      </c>
      <c r="I3244" t="s">
        <v>66</v>
      </c>
      <c r="J3244" t="s">
        <v>67</v>
      </c>
      <c r="K3244" t="s">
        <v>33</v>
      </c>
      <c r="L3244" s="13">
        <v>4.5</v>
      </c>
      <c r="M3244" s="8">
        <v>2.1</v>
      </c>
      <c r="N3244">
        <v>67</v>
      </c>
      <c r="O3244" s="8">
        <v>301.5</v>
      </c>
      <c r="P3244" s="14">
        <v>1.4E-3</v>
      </c>
      <c r="Q3244" s="8">
        <v>0.42</v>
      </c>
      <c r="R3244" s="8">
        <v>301.08</v>
      </c>
      <c r="S3244" s="8">
        <v>140.69999999999999</v>
      </c>
      <c r="T3244" s="8">
        <v>160.38</v>
      </c>
      <c r="U3244">
        <v>0</v>
      </c>
      <c r="V3244" s="8">
        <v>0</v>
      </c>
      <c r="W3244" s="8">
        <v>0</v>
      </c>
      <c r="X3244" s="8">
        <v>160.38</v>
      </c>
    </row>
    <row r="3245" spans="1:24" x14ac:dyDescent="0.25">
      <c r="A3245" t="s">
        <v>3571</v>
      </c>
      <c r="B3245" s="1">
        <v>45618</v>
      </c>
      <c r="C3245" t="s">
        <v>262</v>
      </c>
      <c r="D3245" t="s">
        <v>263</v>
      </c>
      <c r="E3245" t="s">
        <v>63</v>
      </c>
      <c r="F3245" t="s">
        <v>54</v>
      </c>
      <c r="G3245" t="s">
        <v>64</v>
      </c>
      <c r="H3245" t="s">
        <v>65</v>
      </c>
      <c r="I3245" t="s">
        <v>112</v>
      </c>
      <c r="J3245" t="s">
        <v>113</v>
      </c>
      <c r="K3245" t="s">
        <v>42</v>
      </c>
      <c r="L3245" s="13">
        <v>8.5</v>
      </c>
      <c r="M3245" s="8">
        <v>2.8</v>
      </c>
      <c r="N3245">
        <v>263</v>
      </c>
      <c r="O3245" s="8">
        <v>2235.5</v>
      </c>
      <c r="P3245" s="14">
        <v>1.8800000000000001E-2</v>
      </c>
      <c r="Q3245" s="8">
        <v>42.03</v>
      </c>
      <c r="R3245" s="8">
        <v>2193.4699999999998</v>
      </c>
      <c r="S3245" s="8">
        <v>736.4</v>
      </c>
      <c r="T3245" s="8">
        <v>1457.07</v>
      </c>
      <c r="U3245">
        <v>0</v>
      </c>
      <c r="V3245" s="8">
        <v>0</v>
      </c>
      <c r="W3245" s="8">
        <v>0</v>
      </c>
      <c r="X3245" s="8">
        <v>1457.07</v>
      </c>
    </row>
    <row r="3246" spans="1:24" x14ac:dyDescent="0.25">
      <c r="A3246" t="s">
        <v>3572</v>
      </c>
      <c r="B3246" s="1">
        <v>45458</v>
      </c>
      <c r="C3246" t="s">
        <v>177</v>
      </c>
      <c r="D3246" t="s">
        <v>178</v>
      </c>
      <c r="E3246" t="s">
        <v>27</v>
      </c>
      <c r="F3246" t="s">
        <v>37</v>
      </c>
      <c r="G3246" t="s">
        <v>38</v>
      </c>
      <c r="H3246" t="s">
        <v>39</v>
      </c>
      <c r="I3246" t="s">
        <v>144</v>
      </c>
      <c r="J3246" t="s">
        <v>145</v>
      </c>
      <c r="K3246" t="s">
        <v>33</v>
      </c>
      <c r="L3246" s="13">
        <v>12</v>
      </c>
      <c r="M3246" s="8">
        <v>6.5</v>
      </c>
      <c r="N3246">
        <v>25</v>
      </c>
      <c r="O3246" s="8">
        <v>300</v>
      </c>
      <c r="P3246" s="14">
        <v>4.1200000000000001E-2</v>
      </c>
      <c r="Q3246" s="8">
        <v>12.36</v>
      </c>
      <c r="R3246" s="8">
        <v>287.64</v>
      </c>
      <c r="S3246" s="8">
        <v>162.5</v>
      </c>
      <c r="T3246" s="8">
        <v>125.14</v>
      </c>
      <c r="U3246">
        <v>0</v>
      </c>
      <c r="V3246" s="8">
        <v>0</v>
      </c>
      <c r="W3246" s="8">
        <v>0</v>
      </c>
      <c r="X3246" s="8">
        <v>125.14</v>
      </c>
    </row>
    <row r="3247" spans="1:24" x14ac:dyDescent="0.25">
      <c r="A3247" t="s">
        <v>3573</v>
      </c>
      <c r="B3247" s="1">
        <v>45694</v>
      </c>
      <c r="C3247" t="s">
        <v>461</v>
      </c>
      <c r="D3247" t="s">
        <v>462</v>
      </c>
      <c r="E3247" t="s">
        <v>27</v>
      </c>
      <c r="F3247" t="s">
        <v>37</v>
      </c>
      <c r="G3247" t="s">
        <v>29</v>
      </c>
      <c r="H3247" t="s">
        <v>30</v>
      </c>
      <c r="I3247" t="s">
        <v>156</v>
      </c>
      <c r="J3247" t="s">
        <v>157</v>
      </c>
      <c r="K3247" t="s">
        <v>42</v>
      </c>
      <c r="L3247" s="13">
        <v>6.2</v>
      </c>
      <c r="M3247" s="8">
        <v>1.9</v>
      </c>
      <c r="N3247">
        <v>12</v>
      </c>
      <c r="O3247" s="8">
        <v>74.400000000000006</v>
      </c>
      <c r="P3247" s="14">
        <v>1.3299999999999999E-2</v>
      </c>
      <c r="Q3247" s="8">
        <v>0.99</v>
      </c>
      <c r="R3247" s="8">
        <v>73.41</v>
      </c>
      <c r="S3247" s="8">
        <v>22.8</v>
      </c>
      <c r="T3247" s="8">
        <v>50.61</v>
      </c>
      <c r="U3247">
        <v>0</v>
      </c>
      <c r="V3247" s="8">
        <v>0</v>
      </c>
      <c r="W3247" s="8">
        <v>0</v>
      </c>
      <c r="X3247" s="8">
        <v>50.61</v>
      </c>
    </row>
    <row r="3248" spans="1:24" x14ac:dyDescent="0.25">
      <c r="A3248" t="s">
        <v>3574</v>
      </c>
      <c r="B3248" s="1">
        <v>45923</v>
      </c>
      <c r="C3248" t="s">
        <v>590</v>
      </c>
      <c r="D3248" t="s">
        <v>591</v>
      </c>
      <c r="E3248" t="s">
        <v>27</v>
      </c>
      <c r="F3248" t="s">
        <v>46</v>
      </c>
      <c r="G3248" t="s">
        <v>38</v>
      </c>
      <c r="H3248" t="s">
        <v>39</v>
      </c>
      <c r="I3248" t="s">
        <v>31</v>
      </c>
      <c r="J3248" t="s">
        <v>32</v>
      </c>
      <c r="K3248" t="s">
        <v>33</v>
      </c>
      <c r="L3248" s="13">
        <v>5.8</v>
      </c>
      <c r="M3248" s="8">
        <v>2.7</v>
      </c>
      <c r="N3248">
        <v>9</v>
      </c>
      <c r="O3248" s="8">
        <v>52.2</v>
      </c>
      <c r="P3248" s="14">
        <v>0.12529999999999999</v>
      </c>
      <c r="Q3248" s="8">
        <v>6.54</v>
      </c>
      <c r="R3248" s="8">
        <v>45.66</v>
      </c>
      <c r="S3248" s="8">
        <v>24.3</v>
      </c>
      <c r="T3248" s="8">
        <v>21.36</v>
      </c>
      <c r="U3248">
        <v>0</v>
      </c>
      <c r="V3248" s="8">
        <v>0</v>
      </c>
      <c r="W3248" s="8">
        <v>0</v>
      </c>
      <c r="X3248" s="8">
        <v>21.36</v>
      </c>
    </row>
    <row r="3249" spans="1:24" x14ac:dyDescent="0.25">
      <c r="A3249" t="s">
        <v>3575</v>
      </c>
      <c r="B3249" s="1">
        <v>46049</v>
      </c>
      <c r="C3249" t="s">
        <v>25</v>
      </c>
      <c r="D3249" t="s">
        <v>26</v>
      </c>
      <c r="E3249" t="s">
        <v>27</v>
      </c>
      <c r="F3249" t="s">
        <v>28</v>
      </c>
      <c r="G3249" t="s">
        <v>38</v>
      </c>
      <c r="H3249" t="s">
        <v>39</v>
      </c>
      <c r="I3249" t="s">
        <v>57</v>
      </c>
      <c r="J3249" t="s">
        <v>58</v>
      </c>
      <c r="K3249" t="s">
        <v>59</v>
      </c>
      <c r="L3249" s="13">
        <v>10.5</v>
      </c>
      <c r="M3249" s="8">
        <v>7.5</v>
      </c>
      <c r="N3249">
        <v>68</v>
      </c>
      <c r="O3249" s="8">
        <v>714</v>
      </c>
      <c r="P3249" s="14">
        <v>5.45E-2</v>
      </c>
      <c r="Q3249" s="8">
        <v>38.909999999999997</v>
      </c>
      <c r="R3249" s="8">
        <v>675.09</v>
      </c>
      <c r="S3249" s="8">
        <v>510</v>
      </c>
      <c r="T3249" s="8">
        <v>165.09</v>
      </c>
      <c r="U3249">
        <v>0</v>
      </c>
      <c r="V3249" s="8">
        <v>0</v>
      </c>
      <c r="W3249" s="8">
        <v>0</v>
      </c>
      <c r="X3249" s="8">
        <v>165.09</v>
      </c>
    </row>
    <row r="3250" spans="1:24" x14ac:dyDescent="0.25">
      <c r="A3250" t="s">
        <v>3576</v>
      </c>
      <c r="B3250" s="1">
        <v>46154</v>
      </c>
      <c r="C3250" t="s">
        <v>44</v>
      </c>
      <c r="D3250" t="s">
        <v>45</v>
      </c>
      <c r="E3250" t="s">
        <v>27</v>
      </c>
      <c r="F3250" t="s">
        <v>46</v>
      </c>
      <c r="G3250" t="s">
        <v>38</v>
      </c>
      <c r="H3250" t="s">
        <v>39</v>
      </c>
      <c r="I3250" t="s">
        <v>130</v>
      </c>
      <c r="J3250" t="s">
        <v>131</v>
      </c>
      <c r="K3250" t="s">
        <v>42</v>
      </c>
      <c r="L3250" s="13">
        <v>4.8</v>
      </c>
      <c r="M3250" s="8">
        <v>1.4</v>
      </c>
      <c r="N3250">
        <v>53</v>
      </c>
      <c r="O3250" s="8">
        <v>254.4</v>
      </c>
      <c r="P3250" s="14">
        <v>4.48E-2</v>
      </c>
      <c r="Q3250" s="8">
        <v>11.4</v>
      </c>
      <c r="R3250" s="8">
        <v>243</v>
      </c>
      <c r="S3250" s="8">
        <v>74.2</v>
      </c>
      <c r="T3250" s="8">
        <v>168.8</v>
      </c>
      <c r="U3250">
        <v>0</v>
      </c>
      <c r="V3250" s="8">
        <v>0</v>
      </c>
      <c r="W3250" s="8">
        <v>0</v>
      </c>
      <c r="X3250" s="8">
        <v>168.8</v>
      </c>
    </row>
    <row r="3251" spans="1:24" x14ac:dyDescent="0.25">
      <c r="A3251" t="s">
        <v>3577</v>
      </c>
      <c r="B3251" s="1">
        <v>45598</v>
      </c>
      <c r="C3251" t="s">
        <v>208</v>
      </c>
      <c r="D3251" t="s">
        <v>209</v>
      </c>
      <c r="E3251" t="s">
        <v>27</v>
      </c>
      <c r="F3251" t="s">
        <v>54</v>
      </c>
      <c r="G3251" t="s">
        <v>29</v>
      </c>
      <c r="H3251" t="s">
        <v>30</v>
      </c>
      <c r="I3251" t="s">
        <v>57</v>
      </c>
      <c r="J3251" t="s">
        <v>58</v>
      </c>
      <c r="K3251" t="s">
        <v>59</v>
      </c>
      <c r="L3251" s="13">
        <v>10.5</v>
      </c>
      <c r="M3251" s="8">
        <v>7.5</v>
      </c>
      <c r="N3251">
        <v>86</v>
      </c>
      <c r="O3251" s="8">
        <v>903</v>
      </c>
      <c r="P3251" s="14">
        <v>1.4800000000000001E-2</v>
      </c>
      <c r="Q3251" s="8">
        <v>13.36</v>
      </c>
      <c r="R3251" s="8">
        <v>889.64</v>
      </c>
      <c r="S3251" s="8">
        <v>645</v>
      </c>
      <c r="T3251" s="8">
        <v>244.64</v>
      </c>
      <c r="U3251">
        <v>0</v>
      </c>
      <c r="V3251" s="8">
        <v>0</v>
      </c>
      <c r="W3251" s="8">
        <v>0</v>
      </c>
      <c r="X3251" s="8">
        <v>244.64</v>
      </c>
    </row>
    <row r="3252" spans="1:24" x14ac:dyDescent="0.25">
      <c r="A3252" t="s">
        <v>3578</v>
      </c>
      <c r="B3252" s="1">
        <v>45899</v>
      </c>
      <c r="C3252" t="s">
        <v>174</v>
      </c>
      <c r="D3252" t="s">
        <v>175</v>
      </c>
      <c r="E3252" t="s">
        <v>150</v>
      </c>
      <c r="F3252" t="s">
        <v>54</v>
      </c>
      <c r="G3252" t="s">
        <v>151</v>
      </c>
      <c r="H3252" t="s">
        <v>152</v>
      </c>
      <c r="I3252" t="s">
        <v>74</v>
      </c>
      <c r="J3252" t="s">
        <v>75</v>
      </c>
      <c r="K3252" t="s">
        <v>49</v>
      </c>
      <c r="L3252" s="13">
        <v>11</v>
      </c>
      <c r="M3252" s="8">
        <v>6.8</v>
      </c>
      <c r="N3252">
        <v>26</v>
      </c>
      <c r="O3252" s="8">
        <v>286</v>
      </c>
      <c r="P3252" s="14">
        <v>2.9899999999999999E-2</v>
      </c>
      <c r="Q3252" s="8">
        <v>8.5500000000000007</v>
      </c>
      <c r="R3252" s="8">
        <v>277.45</v>
      </c>
      <c r="S3252" s="8">
        <v>176.8</v>
      </c>
      <c r="T3252" s="8">
        <v>100.65</v>
      </c>
      <c r="U3252">
        <v>0</v>
      </c>
      <c r="V3252" s="8">
        <v>0</v>
      </c>
      <c r="W3252" s="8">
        <v>0</v>
      </c>
      <c r="X3252" s="8">
        <v>100.65</v>
      </c>
    </row>
    <row r="3253" spans="1:24" x14ac:dyDescent="0.25">
      <c r="A3253" t="s">
        <v>3579</v>
      </c>
      <c r="B3253" s="1">
        <v>45636</v>
      </c>
      <c r="C3253" t="s">
        <v>367</v>
      </c>
      <c r="D3253" t="s">
        <v>368</v>
      </c>
      <c r="E3253" t="s">
        <v>63</v>
      </c>
      <c r="F3253" t="s">
        <v>54</v>
      </c>
      <c r="G3253" t="s">
        <v>64</v>
      </c>
      <c r="H3253" t="s">
        <v>65</v>
      </c>
      <c r="I3253" t="s">
        <v>74</v>
      </c>
      <c r="J3253" t="s">
        <v>75</v>
      </c>
      <c r="K3253" t="s">
        <v>49</v>
      </c>
      <c r="L3253" s="13">
        <v>11</v>
      </c>
      <c r="M3253" s="8">
        <v>6.8</v>
      </c>
      <c r="N3253">
        <v>15</v>
      </c>
      <c r="O3253" s="8">
        <v>165</v>
      </c>
      <c r="P3253" s="14">
        <v>6.3E-3</v>
      </c>
      <c r="Q3253" s="8">
        <v>1.04</v>
      </c>
      <c r="R3253" s="8">
        <v>163.96</v>
      </c>
      <c r="S3253" s="8">
        <v>102</v>
      </c>
      <c r="T3253" s="8">
        <v>61.96</v>
      </c>
      <c r="U3253">
        <v>0</v>
      </c>
      <c r="V3253" s="8">
        <v>0</v>
      </c>
      <c r="W3253" s="8">
        <v>0</v>
      </c>
      <c r="X3253" s="8">
        <v>61.96</v>
      </c>
    </row>
    <row r="3254" spans="1:24" x14ac:dyDescent="0.25">
      <c r="A3254" t="s">
        <v>3580</v>
      </c>
      <c r="B3254" s="1">
        <v>45811</v>
      </c>
      <c r="C3254" t="s">
        <v>266</v>
      </c>
      <c r="D3254" t="s">
        <v>267</v>
      </c>
      <c r="E3254" t="s">
        <v>53</v>
      </c>
      <c r="F3254" t="s">
        <v>54</v>
      </c>
      <c r="G3254" t="s">
        <v>55</v>
      </c>
      <c r="H3254" t="s">
        <v>56</v>
      </c>
      <c r="I3254" t="s">
        <v>40</v>
      </c>
      <c r="J3254" t="s">
        <v>41</v>
      </c>
      <c r="K3254" t="s">
        <v>42</v>
      </c>
      <c r="L3254" s="13">
        <v>14.5</v>
      </c>
      <c r="M3254" s="8">
        <v>4.2</v>
      </c>
      <c r="N3254">
        <v>45</v>
      </c>
      <c r="O3254" s="8">
        <v>652.5</v>
      </c>
      <c r="P3254" s="14">
        <v>1.84E-2</v>
      </c>
      <c r="Q3254" s="8">
        <v>12.01</v>
      </c>
      <c r="R3254" s="8">
        <v>640.49</v>
      </c>
      <c r="S3254" s="8">
        <v>189</v>
      </c>
      <c r="T3254" s="8">
        <v>451.49</v>
      </c>
      <c r="U3254">
        <v>0</v>
      </c>
      <c r="V3254" s="8">
        <v>0</v>
      </c>
      <c r="W3254" s="8">
        <v>0</v>
      </c>
      <c r="X3254" s="8">
        <v>451.49</v>
      </c>
    </row>
    <row r="3255" spans="1:24" x14ac:dyDescent="0.25">
      <c r="A3255" t="s">
        <v>3581</v>
      </c>
      <c r="B3255" s="1">
        <v>46140</v>
      </c>
      <c r="C3255" t="s">
        <v>508</v>
      </c>
      <c r="D3255" t="s">
        <v>509</v>
      </c>
      <c r="E3255" t="s">
        <v>27</v>
      </c>
      <c r="F3255" t="s">
        <v>89</v>
      </c>
      <c r="G3255" t="s">
        <v>29</v>
      </c>
      <c r="H3255" t="s">
        <v>30</v>
      </c>
      <c r="I3255" t="s">
        <v>127</v>
      </c>
      <c r="J3255" t="s">
        <v>128</v>
      </c>
      <c r="K3255" t="s">
        <v>33</v>
      </c>
      <c r="L3255" s="13">
        <v>7.2</v>
      </c>
      <c r="M3255" s="8">
        <v>3.6</v>
      </c>
      <c r="N3255">
        <v>33</v>
      </c>
      <c r="O3255" s="8">
        <v>237.6</v>
      </c>
      <c r="P3255" s="14">
        <v>0.1106</v>
      </c>
      <c r="Q3255" s="8">
        <v>26.28</v>
      </c>
      <c r="R3255" s="8">
        <v>211.32</v>
      </c>
      <c r="S3255" s="8">
        <v>118.8</v>
      </c>
      <c r="T3255" s="8">
        <v>92.52</v>
      </c>
      <c r="U3255">
        <v>0</v>
      </c>
      <c r="V3255" s="8">
        <v>0</v>
      </c>
      <c r="W3255" s="8">
        <v>0</v>
      </c>
      <c r="X3255" s="8">
        <v>92.52</v>
      </c>
    </row>
    <row r="3256" spans="1:24" x14ac:dyDescent="0.25">
      <c r="A3256" t="s">
        <v>3582</v>
      </c>
      <c r="B3256" s="1">
        <v>45813</v>
      </c>
      <c r="C3256" t="s">
        <v>220</v>
      </c>
      <c r="D3256" t="s">
        <v>221</v>
      </c>
      <c r="E3256" t="s">
        <v>71</v>
      </c>
      <c r="F3256" t="s">
        <v>28</v>
      </c>
      <c r="G3256" t="s">
        <v>72</v>
      </c>
      <c r="H3256" t="s">
        <v>73</v>
      </c>
      <c r="I3256" t="s">
        <v>47</v>
      </c>
      <c r="J3256" t="s">
        <v>48</v>
      </c>
      <c r="K3256" t="s">
        <v>49</v>
      </c>
      <c r="L3256" s="13">
        <v>5</v>
      </c>
      <c r="M3256" s="8">
        <v>3.2</v>
      </c>
      <c r="N3256">
        <v>152</v>
      </c>
      <c r="O3256" s="8">
        <v>760</v>
      </c>
      <c r="P3256" s="14">
        <v>0.1356</v>
      </c>
      <c r="Q3256" s="8">
        <v>103.06</v>
      </c>
      <c r="R3256" s="8">
        <v>656.94</v>
      </c>
      <c r="S3256" s="8">
        <v>486.4</v>
      </c>
      <c r="T3256" s="8">
        <v>170.54</v>
      </c>
      <c r="U3256">
        <v>0</v>
      </c>
      <c r="V3256" s="8">
        <v>0</v>
      </c>
      <c r="W3256" s="8">
        <v>0</v>
      </c>
      <c r="X3256" s="8">
        <v>170.54</v>
      </c>
    </row>
    <row r="3257" spans="1:24" x14ac:dyDescent="0.25">
      <c r="A3257" t="s">
        <v>3583</v>
      </c>
      <c r="B3257" s="1">
        <v>45837</v>
      </c>
      <c r="C3257" t="s">
        <v>195</v>
      </c>
      <c r="D3257" t="s">
        <v>196</v>
      </c>
      <c r="E3257" t="s">
        <v>150</v>
      </c>
      <c r="F3257" t="s">
        <v>89</v>
      </c>
      <c r="G3257" t="s">
        <v>151</v>
      </c>
      <c r="H3257" t="s">
        <v>152</v>
      </c>
      <c r="I3257" t="s">
        <v>84</v>
      </c>
      <c r="J3257" t="s">
        <v>85</v>
      </c>
      <c r="K3257" t="s">
        <v>42</v>
      </c>
      <c r="L3257" s="13">
        <v>9.9</v>
      </c>
      <c r="M3257" s="8">
        <v>3.1</v>
      </c>
      <c r="N3257">
        <v>223</v>
      </c>
      <c r="O3257" s="8">
        <v>2207.6999999999998</v>
      </c>
      <c r="P3257" s="14">
        <v>9.2999999999999999E-2</v>
      </c>
      <c r="Q3257" s="8">
        <v>205.32</v>
      </c>
      <c r="R3257" s="8">
        <v>2002.38</v>
      </c>
      <c r="S3257" s="8">
        <v>691.3</v>
      </c>
      <c r="T3257" s="8">
        <v>1311.08</v>
      </c>
      <c r="U3257">
        <v>0</v>
      </c>
      <c r="V3257" s="8">
        <v>0</v>
      </c>
      <c r="W3257" s="8">
        <v>0</v>
      </c>
      <c r="X3257" s="8">
        <v>1311.08</v>
      </c>
    </row>
    <row r="3258" spans="1:24" x14ac:dyDescent="0.25">
      <c r="A3258" t="s">
        <v>3584</v>
      </c>
      <c r="B3258" s="1">
        <v>45793</v>
      </c>
      <c r="C3258" t="s">
        <v>410</v>
      </c>
      <c r="D3258" t="s">
        <v>411</v>
      </c>
      <c r="E3258" t="s">
        <v>150</v>
      </c>
      <c r="F3258" t="s">
        <v>46</v>
      </c>
      <c r="G3258" t="s">
        <v>151</v>
      </c>
      <c r="H3258" t="s">
        <v>152</v>
      </c>
      <c r="I3258" t="s">
        <v>31</v>
      </c>
      <c r="J3258" t="s">
        <v>32</v>
      </c>
      <c r="K3258" t="s">
        <v>33</v>
      </c>
      <c r="L3258" s="13">
        <v>5.8</v>
      </c>
      <c r="M3258" s="8">
        <v>2.7</v>
      </c>
      <c r="N3258">
        <v>8</v>
      </c>
      <c r="O3258" s="8">
        <v>46.4</v>
      </c>
      <c r="P3258" s="14">
        <v>0.13789999999999999</v>
      </c>
      <c r="Q3258" s="8">
        <v>6.4</v>
      </c>
      <c r="R3258" s="8">
        <v>40</v>
      </c>
      <c r="S3258" s="8">
        <v>21.6</v>
      </c>
      <c r="T3258" s="8">
        <v>18.399999999999999</v>
      </c>
      <c r="U3258">
        <v>0</v>
      </c>
      <c r="V3258" s="8">
        <v>0</v>
      </c>
      <c r="W3258" s="8">
        <v>0</v>
      </c>
      <c r="X3258" s="8">
        <v>18.399999999999999</v>
      </c>
    </row>
    <row r="3259" spans="1:24" x14ac:dyDescent="0.25">
      <c r="A3259" t="s">
        <v>3585</v>
      </c>
      <c r="B3259" s="1">
        <v>46017</v>
      </c>
      <c r="C3259" t="s">
        <v>69</v>
      </c>
      <c r="D3259" t="s">
        <v>70</v>
      </c>
      <c r="E3259" t="s">
        <v>71</v>
      </c>
      <c r="F3259" t="s">
        <v>37</v>
      </c>
      <c r="G3259" t="s">
        <v>165</v>
      </c>
      <c r="H3259" t="s">
        <v>166</v>
      </c>
      <c r="I3259" t="s">
        <v>84</v>
      </c>
      <c r="J3259" t="s">
        <v>85</v>
      </c>
      <c r="K3259" t="s">
        <v>42</v>
      </c>
      <c r="L3259" s="13">
        <v>9.9</v>
      </c>
      <c r="M3259" s="8">
        <v>3.1</v>
      </c>
      <c r="N3259">
        <v>40</v>
      </c>
      <c r="O3259" s="8">
        <v>396</v>
      </c>
      <c r="P3259" s="14">
        <v>5.1700000000000003E-2</v>
      </c>
      <c r="Q3259" s="8">
        <v>20.47</v>
      </c>
      <c r="R3259" s="8">
        <v>375.53</v>
      </c>
      <c r="S3259" s="8">
        <v>124</v>
      </c>
      <c r="T3259" s="8">
        <v>251.53</v>
      </c>
      <c r="U3259">
        <v>0</v>
      </c>
      <c r="V3259" s="8">
        <v>0</v>
      </c>
      <c r="W3259" s="8">
        <v>0</v>
      </c>
      <c r="X3259" s="8">
        <v>251.53</v>
      </c>
    </row>
    <row r="3260" spans="1:24" x14ac:dyDescent="0.25">
      <c r="A3260" t="s">
        <v>3586</v>
      </c>
      <c r="B3260" s="1">
        <v>45868</v>
      </c>
      <c r="C3260" t="s">
        <v>315</v>
      </c>
      <c r="D3260" t="s">
        <v>316</v>
      </c>
      <c r="E3260" t="s">
        <v>27</v>
      </c>
      <c r="F3260" t="s">
        <v>46</v>
      </c>
      <c r="G3260" t="s">
        <v>29</v>
      </c>
      <c r="H3260" t="s">
        <v>30</v>
      </c>
      <c r="I3260" t="s">
        <v>122</v>
      </c>
      <c r="J3260" t="s">
        <v>123</v>
      </c>
      <c r="K3260" t="s">
        <v>59</v>
      </c>
      <c r="L3260" s="13">
        <v>5.5</v>
      </c>
      <c r="M3260" s="8">
        <v>3.8</v>
      </c>
      <c r="N3260">
        <v>3</v>
      </c>
      <c r="O3260" s="8">
        <v>16.5</v>
      </c>
      <c r="P3260" s="14">
        <v>0.1537</v>
      </c>
      <c r="Q3260" s="8">
        <v>2.54</v>
      </c>
      <c r="R3260" s="8">
        <v>13.96</v>
      </c>
      <c r="S3260" s="8">
        <v>11.4</v>
      </c>
      <c r="T3260" s="8">
        <v>2.56</v>
      </c>
      <c r="U3260">
        <v>0</v>
      </c>
      <c r="V3260" s="8">
        <v>0</v>
      </c>
      <c r="W3260" s="8">
        <v>0</v>
      </c>
      <c r="X3260" s="8">
        <v>2.56</v>
      </c>
    </row>
    <row r="3261" spans="1:24" x14ac:dyDescent="0.25">
      <c r="A3261" t="s">
        <v>3587</v>
      </c>
      <c r="B3261" s="1">
        <v>45598</v>
      </c>
      <c r="C3261" t="s">
        <v>162</v>
      </c>
      <c r="D3261" t="s">
        <v>163</v>
      </c>
      <c r="E3261" t="s">
        <v>150</v>
      </c>
      <c r="F3261" t="s">
        <v>89</v>
      </c>
      <c r="G3261" t="s">
        <v>151</v>
      </c>
      <c r="H3261" t="s">
        <v>152</v>
      </c>
      <c r="I3261" t="s">
        <v>99</v>
      </c>
      <c r="J3261" t="s">
        <v>100</v>
      </c>
      <c r="K3261" t="s">
        <v>49</v>
      </c>
      <c r="L3261" s="13">
        <v>3.8</v>
      </c>
      <c r="M3261" s="8">
        <v>2.6</v>
      </c>
      <c r="N3261">
        <v>50</v>
      </c>
      <c r="O3261" s="8">
        <v>190</v>
      </c>
      <c r="P3261" s="14">
        <v>0.49099999999999999</v>
      </c>
      <c r="Q3261" s="8">
        <v>93.29</v>
      </c>
      <c r="R3261" s="8">
        <v>96.71</v>
      </c>
      <c r="S3261" s="8">
        <v>130</v>
      </c>
      <c r="T3261" s="8">
        <v>-33.29</v>
      </c>
      <c r="U3261">
        <v>0</v>
      </c>
      <c r="V3261" s="8">
        <v>0</v>
      </c>
      <c r="W3261" s="8">
        <v>0</v>
      </c>
      <c r="X3261" s="8">
        <v>-33.29</v>
      </c>
    </row>
    <row r="3262" spans="1:24" x14ac:dyDescent="0.25">
      <c r="A3262" t="s">
        <v>3588</v>
      </c>
      <c r="B3262" s="1">
        <v>45778</v>
      </c>
      <c r="C3262" t="s">
        <v>171</v>
      </c>
      <c r="D3262" t="s">
        <v>172</v>
      </c>
      <c r="E3262" t="s">
        <v>27</v>
      </c>
      <c r="F3262" t="s">
        <v>46</v>
      </c>
      <c r="G3262" t="s">
        <v>38</v>
      </c>
      <c r="H3262" t="s">
        <v>39</v>
      </c>
      <c r="I3262" t="s">
        <v>47</v>
      </c>
      <c r="J3262" t="s">
        <v>48</v>
      </c>
      <c r="K3262" t="s">
        <v>49</v>
      </c>
      <c r="L3262" s="13">
        <v>5</v>
      </c>
      <c r="M3262" s="8">
        <v>3.2</v>
      </c>
      <c r="N3262">
        <v>19</v>
      </c>
      <c r="O3262" s="8">
        <v>95</v>
      </c>
      <c r="P3262" s="14">
        <v>2.1899999999999999E-2</v>
      </c>
      <c r="Q3262" s="8">
        <v>2.08</v>
      </c>
      <c r="R3262" s="8">
        <v>92.92</v>
      </c>
      <c r="S3262" s="8">
        <v>60.8</v>
      </c>
      <c r="T3262" s="8">
        <v>32.119999999999997</v>
      </c>
      <c r="U3262">
        <v>0</v>
      </c>
      <c r="V3262" s="8">
        <v>0</v>
      </c>
      <c r="W3262" s="8">
        <v>0</v>
      </c>
      <c r="X3262" s="8">
        <v>32.119999999999997</v>
      </c>
    </row>
    <row r="3263" spans="1:24" x14ac:dyDescent="0.25">
      <c r="A3263" t="s">
        <v>3589</v>
      </c>
      <c r="B3263" s="1">
        <v>46127</v>
      </c>
      <c r="C3263" t="s">
        <v>258</v>
      </c>
      <c r="D3263" t="s">
        <v>259</v>
      </c>
      <c r="E3263" t="s">
        <v>71</v>
      </c>
      <c r="F3263" t="s">
        <v>28</v>
      </c>
      <c r="G3263" t="s">
        <v>165</v>
      </c>
      <c r="H3263" t="s">
        <v>166</v>
      </c>
      <c r="I3263" t="s">
        <v>117</v>
      </c>
      <c r="J3263" t="s">
        <v>118</v>
      </c>
      <c r="K3263" t="s">
        <v>59</v>
      </c>
      <c r="L3263" s="13">
        <v>6</v>
      </c>
      <c r="M3263" s="8">
        <v>4.2</v>
      </c>
      <c r="N3263">
        <v>168</v>
      </c>
      <c r="O3263" s="8">
        <v>1008</v>
      </c>
      <c r="P3263" s="14">
        <v>2.2499999999999999E-2</v>
      </c>
      <c r="Q3263" s="8">
        <v>22.68</v>
      </c>
      <c r="R3263" s="8">
        <v>985.32</v>
      </c>
      <c r="S3263" s="8">
        <v>705.6</v>
      </c>
      <c r="T3263" s="8">
        <v>279.72000000000003</v>
      </c>
      <c r="U3263">
        <v>0</v>
      </c>
      <c r="V3263" s="8">
        <v>0</v>
      </c>
      <c r="W3263" s="8">
        <v>0</v>
      </c>
      <c r="X3263" s="8">
        <v>279.72000000000003</v>
      </c>
    </row>
    <row r="3264" spans="1:24" x14ac:dyDescent="0.25">
      <c r="A3264" t="s">
        <v>3590</v>
      </c>
      <c r="B3264" s="1">
        <v>45309</v>
      </c>
      <c r="C3264" t="s">
        <v>371</v>
      </c>
      <c r="D3264" t="s">
        <v>372</v>
      </c>
      <c r="E3264" t="s">
        <v>63</v>
      </c>
      <c r="F3264" t="s">
        <v>54</v>
      </c>
      <c r="G3264" t="s">
        <v>64</v>
      </c>
      <c r="H3264" t="s">
        <v>65</v>
      </c>
      <c r="I3264" t="s">
        <v>47</v>
      </c>
      <c r="J3264" t="s">
        <v>48</v>
      </c>
      <c r="K3264" t="s">
        <v>49</v>
      </c>
      <c r="L3264" s="13">
        <v>5</v>
      </c>
      <c r="M3264" s="8">
        <v>3.2</v>
      </c>
      <c r="N3264">
        <v>59</v>
      </c>
      <c r="O3264" s="8">
        <v>295</v>
      </c>
      <c r="P3264" s="14">
        <v>4.1999999999999997E-3</v>
      </c>
      <c r="Q3264" s="8">
        <v>1.24</v>
      </c>
      <c r="R3264" s="8">
        <v>293.76</v>
      </c>
      <c r="S3264" s="8">
        <v>188.8</v>
      </c>
      <c r="T3264" s="8">
        <v>104.96</v>
      </c>
      <c r="U3264">
        <v>0</v>
      </c>
      <c r="V3264" s="8">
        <v>0</v>
      </c>
      <c r="W3264" s="8">
        <v>0</v>
      </c>
      <c r="X3264" s="8">
        <v>104.96</v>
      </c>
    </row>
    <row r="3265" spans="1:24" x14ac:dyDescent="0.25">
      <c r="A3265" t="s">
        <v>3591</v>
      </c>
      <c r="B3265" s="1">
        <v>45669</v>
      </c>
      <c r="C3265" t="s">
        <v>107</v>
      </c>
      <c r="D3265" t="s">
        <v>108</v>
      </c>
      <c r="E3265" t="s">
        <v>53</v>
      </c>
      <c r="F3265" t="s">
        <v>46</v>
      </c>
      <c r="G3265" t="s">
        <v>55</v>
      </c>
      <c r="H3265" t="s">
        <v>56</v>
      </c>
      <c r="I3265" t="s">
        <v>31</v>
      </c>
      <c r="J3265" t="s">
        <v>32</v>
      </c>
      <c r="K3265" t="s">
        <v>33</v>
      </c>
      <c r="L3265" s="13">
        <v>5.8</v>
      </c>
      <c r="M3265" s="8">
        <v>2.7</v>
      </c>
      <c r="N3265">
        <v>15</v>
      </c>
      <c r="O3265" s="8">
        <v>87</v>
      </c>
      <c r="P3265" s="14">
        <v>9.5899999999999999E-2</v>
      </c>
      <c r="Q3265" s="8">
        <v>8.34</v>
      </c>
      <c r="R3265" s="8">
        <v>78.66</v>
      </c>
      <c r="S3265" s="8">
        <v>40.5</v>
      </c>
      <c r="T3265" s="8">
        <v>38.159999999999997</v>
      </c>
      <c r="U3265">
        <v>0</v>
      </c>
      <c r="V3265" s="8">
        <v>0</v>
      </c>
      <c r="W3265" s="8">
        <v>0</v>
      </c>
      <c r="X3265" s="8">
        <v>38.159999999999997</v>
      </c>
    </row>
    <row r="3266" spans="1:24" x14ac:dyDescent="0.25">
      <c r="A3266" t="s">
        <v>3592</v>
      </c>
      <c r="B3266" s="1">
        <v>45631</v>
      </c>
      <c r="C3266" t="s">
        <v>69</v>
      </c>
      <c r="D3266" t="s">
        <v>70</v>
      </c>
      <c r="E3266" t="s">
        <v>71</v>
      </c>
      <c r="F3266" t="s">
        <v>37</v>
      </c>
      <c r="G3266" t="s">
        <v>72</v>
      </c>
      <c r="H3266" t="s">
        <v>73</v>
      </c>
      <c r="I3266" t="s">
        <v>57</v>
      </c>
      <c r="J3266" t="s">
        <v>58</v>
      </c>
      <c r="K3266" t="s">
        <v>59</v>
      </c>
      <c r="L3266" s="13">
        <v>10.5</v>
      </c>
      <c r="M3266" s="8">
        <v>7.5</v>
      </c>
      <c r="N3266">
        <v>11</v>
      </c>
      <c r="O3266" s="8">
        <v>115.5</v>
      </c>
      <c r="P3266" s="14">
        <v>8.5000000000000006E-3</v>
      </c>
      <c r="Q3266" s="8">
        <v>0.98</v>
      </c>
      <c r="R3266" s="8">
        <v>114.52</v>
      </c>
      <c r="S3266" s="8">
        <v>82.5</v>
      </c>
      <c r="T3266" s="8">
        <v>32.020000000000003</v>
      </c>
      <c r="U3266">
        <v>0</v>
      </c>
      <c r="V3266" s="8">
        <v>0</v>
      </c>
      <c r="W3266" s="8">
        <v>0</v>
      </c>
      <c r="X3266" s="8">
        <v>32.020000000000003</v>
      </c>
    </row>
    <row r="3267" spans="1:24" x14ac:dyDescent="0.25">
      <c r="A3267" t="s">
        <v>3593</v>
      </c>
      <c r="B3267" s="1">
        <v>45981</v>
      </c>
      <c r="C3267" t="s">
        <v>758</v>
      </c>
      <c r="D3267" t="s">
        <v>759</v>
      </c>
      <c r="E3267" t="s">
        <v>27</v>
      </c>
      <c r="F3267" t="s">
        <v>37</v>
      </c>
      <c r="G3267" t="s">
        <v>29</v>
      </c>
      <c r="H3267" t="s">
        <v>30</v>
      </c>
      <c r="I3267" t="s">
        <v>57</v>
      </c>
      <c r="J3267" t="s">
        <v>58</v>
      </c>
      <c r="K3267" t="s">
        <v>59</v>
      </c>
      <c r="L3267" s="13">
        <v>10.5</v>
      </c>
      <c r="M3267" s="8">
        <v>7.5</v>
      </c>
      <c r="N3267">
        <v>15</v>
      </c>
      <c r="O3267" s="8">
        <v>157.5</v>
      </c>
      <c r="P3267" s="14">
        <v>0.41410000000000002</v>
      </c>
      <c r="Q3267" s="8">
        <v>65.22</v>
      </c>
      <c r="R3267" s="8">
        <v>92.28</v>
      </c>
      <c r="S3267" s="8">
        <v>112.5</v>
      </c>
      <c r="T3267" s="8">
        <v>-20.22</v>
      </c>
      <c r="U3267">
        <v>0</v>
      </c>
      <c r="V3267" s="8">
        <v>0</v>
      </c>
      <c r="W3267" s="8">
        <v>0</v>
      </c>
      <c r="X3267" s="8">
        <v>-20.22</v>
      </c>
    </row>
    <row r="3268" spans="1:24" x14ac:dyDescent="0.25">
      <c r="A3268" t="s">
        <v>3594</v>
      </c>
      <c r="B3268" s="1">
        <v>45404</v>
      </c>
      <c r="C3268" t="s">
        <v>44</v>
      </c>
      <c r="D3268" t="s">
        <v>45</v>
      </c>
      <c r="E3268" t="s">
        <v>27</v>
      </c>
      <c r="F3268" t="s">
        <v>46</v>
      </c>
      <c r="G3268" t="s">
        <v>29</v>
      </c>
      <c r="H3268" t="s">
        <v>30</v>
      </c>
      <c r="I3268" t="s">
        <v>99</v>
      </c>
      <c r="J3268" t="s">
        <v>100</v>
      </c>
      <c r="K3268" t="s">
        <v>49</v>
      </c>
      <c r="L3268" s="13">
        <v>3.8</v>
      </c>
      <c r="M3268" s="8">
        <v>2.6</v>
      </c>
      <c r="N3268">
        <v>40</v>
      </c>
      <c r="O3268" s="8">
        <v>152</v>
      </c>
      <c r="P3268" s="14">
        <v>2.12E-2</v>
      </c>
      <c r="Q3268" s="8">
        <v>3.22</v>
      </c>
      <c r="R3268" s="8">
        <v>148.78</v>
      </c>
      <c r="S3268" s="8">
        <v>104</v>
      </c>
      <c r="T3268" s="8">
        <v>44.78</v>
      </c>
      <c r="U3268">
        <v>0</v>
      </c>
      <c r="V3268" s="8">
        <v>0</v>
      </c>
      <c r="W3268" s="8">
        <v>0</v>
      </c>
      <c r="X3268" s="8">
        <v>44.78</v>
      </c>
    </row>
    <row r="3269" spans="1:24" x14ac:dyDescent="0.25">
      <c r="A3269" t="s">
        <v>3595</v>
      </c>
      <c r="B3269" s="1">
        <v>45718</v>
      </c>
      <c r="C3269" t="s">
        <v>546</v>
      </c>
      <c r="D3269" t="s">
        <v>547</v>
      </c>
      <c r="E3269" t="s">
        <v>27</v>
      </c>
      <c r="F3269" t="s">
        <v>89</v>
      </c>
      <c r="G3269" t="s">
        <v>38</v>
      </c>
      <c r="H3269" t="s">
        <v>39</v>
      </c>
      <c r="I3269" t="s">
        <v>40</v>
      </c>
      <c r="J3269" t="s">
        <v>41</v>
      </c>
      <c r="K3269" t="s">
        <v>42</v>
      </c>
      <c r="L3269" s="13">
        <v>14.5</v>
      </c>
      <c r="M3269" s="8">
        <v>4.2</v>
      </c>
      <c r="N3269">
        <v>33</v>
      </c>
      <c r="O3269" s="8">
        <v>478.5</v>
      </c>
      <c r="P3269" s="14">
        <v>0.12659999999999999</v>
      </c>
      <c r="Q3269" s="8">
        <v>60.58</v>
      </c>
      <c r="R3269" s="8">
        <v>417.92</v>
      </c>
      <c r="S3269" s="8">
        <v>138.6</v>
      </c>
      <c r="T3269" s="8">
        <v>279.32</v>
      </c>
      <c r="U3269">
        <v>0</v>
      </c>
      <c r="V3269" s="8">
        <v>0</v>
      </c>
      <c r="W3269" s="8">
        <v>0</v>
      </c>
      <c r="X3269" s="8">
        <v>279.32</v>
      </c>
    </row>
    <row r="3270" spans="1:24" x14ac:dyDescent="0.25">
      <c r="A3270" t="s">
        <v>3596</v>
      </c>
      <c r="B3270" s="1">
        <v>45889</v>
      </c>
      <c r="C3270" t="s">
        <v>288</v>
      </c>
      <c r="D3270" t="s">
        <v>289</v>
      </c>
      <c r="E3270" t="s">
        <v>27</v>
      </c>
      <c r="F3270" t="s">
        <v>46</v>
      </c>
      <c r="G3270" t="s">
        <v>29</v>
      </c>
      <c r="H3270" t="s">
        <v>30</v>
      </c>
      <c r="I3270" t="s">
        <v>99</v>
      </c>
      <c r="J3270" t="s">
        <v>100</v>
      </c>
      <c r="K3270" t="s">
        <v>49</v>
      </c>
      <c r="L3270" s="13">
        <v>3.8</v>
      </c>
      <c r="M3270" s="8">
        <v>2.6</v>
      </c>
      <c r="N3270">
        <v>11</v>
      </c>
      <c r="O3270" s="8">
        <v>41.8</v>
      </c>
      <c r="P3270" s="14">
        <v>0.10100000000000001</v>
      </c>
      <c r="Q3270" s="8">
        <v>4.22</v>
      </c>
      <c r="R3270" s="8">
        <v>37.58</v>
      </c>
      <c r="S3270" s="8">
        <v>28.6</v>
      </c>
      <c r="T3270" s="8">
        <v>8.98</v>
      </c>
      <c r="U3270">
        <v>0</v>
      </c>
      <c r="V3270" s="8">
        <v>0</v>
      </c>
      <c r="W3270" s="8">
        <v>0</v>
      </c>
      <c r="X3270" s="8">
        <v>8.98</v>
      </c>
    </row>
    <row r="3271" spans="1:24" x14ac:dyDescent="0.25">
      <c r="A3271" t="s">
        <v>3597</v>
      </c>
      <c r="B3271" s="1">
        <v>45607</v>
      </c>
      <c r="C3271" t="s">
        <v>367</v>
      </c>
      <c r="D3271" t="s">
        <v>368</v>
      </c>
      <c r="E3271" t="s">
        <v>63</v>
      </c>
      <c r="F3271" t="s">
        <v>54</v>
      </c>
      <c r="G3271" t="s">
        <v>64</v>
      </c>
      <c r="H3271" t="s">
        <v>65</v>
      </c>
      <c r="I3271" t="s">
        <v>112</v>
      </c>
      <c r="J3271" t="s">
        <v>113</v>
      </c>
      <c r="K3271" t="s">
        <v>42</v>
      </c>
      <c r="L3271" s="13">
        <v>8.5</v>
      </c>
      <c r="M3271" s="8">
        <v>2.8</v>
      </c>
      <c r="N3271">
        <v>217</v>
      </c>
      <c r="O3271" s="8">
        <v>1844.5</v>
      </c>
      <c r="P3271" s="14">
        <v>8.8999999999999999E-3</v>
      </c>
      <c r="Q3271" s="8">
        <v>16.420000000000002</v>
      </c>
      <c r="R3271" s="8">
        <v>1828.08</v>
      </c>
      <c r="S3271" s="8">
        <v>607.6</v>
      </c>
      <c r="T3271" s="8">
        <v>1220.48</v>
      </c>
      <c r="U3271">
        <v>0</v>
      </c>
      <c r="V3271" s="8">
        <v>0</v>
      </c>
      <c r="W3271" s="8">
        <v>0</v>
      </c>
      <c r="X3271" s="8">
        <v>1220.48</v>
      </c>
    </row>
    <row r="3272" spans="1:24" x14ac:dyDescent="0.25">
      <c r="A3272" t="s">
        <v>3598</v>
      </c>
      <c r="B3272" s="1">
        <v>46107</v>
      </c>
      <c r="C3272" t="s">
        <v>386</v>
      </c>
      <c r="D3272" t="s">
        <v>387</v>
      </c>
      <c r="E3272" t="s">
        <v>27</v>
      </c>
      <c r="F3272" t="s">
        <v>54</v>
      </c>
      <c r="G3272" t="s">
        <v>29</v>
      </c>
      <c r="H3272" t="s">
        <v>30</v>
      </c>
      <c r="I3272" t="s">
        <v>130</v>
      </c>
      <c r="J3272" t="s">
        <v>131</v>
      </c>
      <c r="K3272" t="s">
        <v>42</v>
      </c>
      <c r="L3272" s="13">
        <v>4.8</v>
      </c>
      <c r="M3272" s="8">
        <v>1.4</v>
      </c>
      <c r="N3272">
        <v>488</v>
      </c>
      <c r="O3272" s="8">
        <v>2342.4</v>
      </c>
      <c r="P3272" s="14">
        <v>2.5100000000000001E-2</v>
      </c>
      <c r="Q3272" s="8">
        <v>58.79</v>
      </c>
      <c r="R3272" s="8">
        <v>2283.61</v>
      </c>
      <c r="S3272" s="8">
        <v>683.2</v>
      </c>
      <c r="T3272" s="8">
        <v>1600.41</v>
      </c>
      <c r="U3272">
        <v>0</v>
      </c>
      <c r="V3272" s="8">
        <v>0</v>
      </c>
      <c r="W3272" s="8">
        <v>0</v>
      </c>
      <c r="X3272" s="8">
        <v>1600.41</v>
      </c>
    </row>
    <row r="3273" spans="1:24" x14ac:dyDescent="0.25">
      <c r="A3273" t="s">
        <v>3599</v>
      </c>
      <c r="B3273" s="1">
        <v>46212</v>
      </c>
      <c r="C3273" t="s">
        <v>334</v>
      </c>
      <c r="D3273" t="s">
        <v>335</v>
      </c>
      <c r="E3273" t="s">
        <v>53</v>
      </c>
      <c r="F3273" t="s">
        <v>37</v>
      </c>
      <c r="G3273" t="s">
        <v>55</v>
      </c>
      <c r="H3273" t="s">
        <v>56</v>
      </c>
      <c r="I3273" t="s">
        <v>144</v>
      </c>
      <c r="J3273" t="s">
        <v>145</v>
      </c>
      <c r="K3273" t="s">
        <v>33</v>
      </c>
      <c r="L3273" s="13">
        <v>12</v>
      </c>
      <c r="M3273" s="8">
        <v>6.5</v>
      </c>
      <c r="N3273">
        <v>14</v>
      </c>
      <c r="O3273" s="8">
        <v>168</v>
      </c>
      <c r="P3273" s="14">
        <v>1.9E-2</v>
      </c>
      <c r="Q3273" s="8">
        <v>3.19</v>
      </c>
      <c r="R3273" s="8">
        <v>164.81</v>
      </c>
      <c r="S3273" s="8">
        <v>91</v>
      </c>
      <c r="T3273" s="8">
        <v>73.81</v>
      </c>
      <c r="U3273">
        <v>0</v>
      </c>
      <c r="V3273" s="8">
        <v>0</v>
      </c>
      <c r="W3273" s="8">
        <v>0</v>
      </c>
      <c r="X3273" s="8">
        <v>73.81</v>
      </c>
    </row>
    <row r="3274" spans="1:24" x14ac:dyDescent="0.25">
      <c r="A3274" t="s">
        <v>3600</v>
      </c>
      <c r="B3274" s="1">
        <v>46034</v>
      </c>
      <c r="C3274" t="s">
        <v>115</v>
      </c>
      <c r="D3274" t="s">
        <v>116</v>
      </c>
      <c r="E3274" t="s">
        <v>27</v>
      </c>
      <c r="F3274" t="s">
        <v>54</v>
      </c>
      <c r="G3274" t="s">
        <v>38</v>
      </c>
      <c r="H3274" t="s">
        <v>39</v>
      </c>
      <c r="I3274" t="s">
        <v>130</v>
      </c>
      <c r="J3274" t="s">
        <v>131</v>
      </c>
      <c r="K3274" t="s">
        <v>42</v>
      </c>
      <c r="L3274" s="13">
        <v>4.8</v>
      </c>
      <c r="M3274" s="8">
        <v>1.4</v>
      </c>
      <c r="N3274">
        <v>137</v>
      </c>
      <c r="O3274" s="8">
        <v>657.6</v>
      </c>
      <c r="P3274" s="14">
        <v>2.5999999999999999E-3</v>
      </c>
      <c r="Q3274" s="8">
        <v>1.71</v>
      </c>
      <c r="R3274" s="8">
        <v>655.89</v>
      </c>
      <c r="S3274" s="8">
        <v>191.8</v>
      </c>
      <c r="T3274" s="8">
        <v>464.09</v>
      </c>
      <c r="U3274">
        <v>0</v>
      </c>
      <c r="V3274" s="8">
        <v>0</v>
      </c>
      <c r="W3274" s="8">
        <v>0</v>
      </c>
      <c r="X3274" s="8">
        <v>464.09</v>
      </c>
    </row>
    <row r="3275" spans="1:24" x14ac:dyDescent="0.25">
      <c r="A3275" t="s">
        <v>3601</v>
      </c>
      <c r="B3275" s="1">
        <v>46185</v>
      </c>
      <c r="C3275" t="s">
        <v>461</v>
      </c>
      <c r="D3275" t="s">
        <v>462</v>
      </c>
      <c r="E3275" t="s">
        <v>27</v>
      </c>
      <c r="F3275" t="s">
        <v>37</v>
      </c>
      <c r="G3275" t="s">
        <v>38</v>
      </c>
      <c r="H3275" t="s">
        <v>39</v>
      </c>
      <c r="I3275" t="s">
        <v>130</v>
      </c>
      <c r="J3275" t="s">
        <v>131</v>
      </c>
      <c r="K3275" t="s">
        <v>42</v>
      </c>
      <c r="L3275" s="13">
        <v>4.8</v>
      </c>
      <c r="M3275" s="8">
        <v>1.4</v>
      </c>
      <c r="N3275">
        <v>24</v>
      </c>
      <c r="O3275" s="8">
        <v>115.2</v>
      </c>
      <c r="P3275" s="14">
        <v>5.3400000000000003E-2</v>
      </c>
      <c r="Q3275" s="8">
        <v>6.15</v>
      </c>
      <c r="R3275" s="8">
        <v>109.05</v>
      </c>
      <c r="S3275" s="8">
        <v>33.6</v>
      </c>
      <c r="T3275" s="8">
        <v>75.45</v>
      </c>
      <c r="U3275">
        <v>0</v>
      </c>
      <c r="V3275" s="8">
        <v>0</v>
      </c>
      <c r="W3275" s="8">
        <v>0</v>
      </c>
      <c r="X3275" s="8">
        <v>75.45</v>
      </c>
    </row>
    <row r="3276" spans="1:24" x14ac:dyDescent="0.25">
      <c r="A3276" t="s">
        <v>3602</v>
      </c>
      <c r="B3276" s="1">
        <v>45996</v>
      </c>
      <c r="C3276" t="s">
        <v>321</v>
      </c>
      <c r="D3276" t="s">
        <v>322</v>
      </c>
      <c r="E3276" t="s">
        <v>63</v>
      </c>
      <c r="F3276" t="s">
        <v>46</v>
      </c>
      <c r="G3276" t="s">
        <v>64</v>
      </c>
      <c r="H3276" t="s">
        <v>65</v>
      </c>
      <c r="I3276" t="s">
        <v>84</v>
      </c>
      <c r="J3276" t="s">
        <v>85</v>
      </c>
      <c r="K3276" t="s">
        <v>42</v>
      </c>
      <c r="L3276" s="13">
        <v>9.9</v>
      </c>
      <c r="M3276" s="8">
        <v>3.1</v>
      </c>
      <c r="N3276">
        <v>4</v>
      </c>
      <c r="O3276" s="8">
        <v>39.6</v>
      </c>
      <c r="P3276" s="14">
        <v>0.2742</v>
      </c>
      <c r="Q3276" s="8">
        <v>10.86</v>
      </c>
      <c r="R3276" s="8">
        <v>28.74</v>
      </c>
      <c r="S3276" s="8">
        <v>12.4</v>
      </c>
      <c r="T3276" s="8">
        <v>16.34</v>
      </c>
      <c r="U3276">
        <v>0</v>
      </c>
      <c r="V3276" s="8">
        <v>0</v>
      </c>
      <c r="W3276" s="8">
        <v>0</v>
      </c>
      <c r="X3276" s="8">
        <v>16.34</v>
      </c>
    </row>
    <row r="3277" spans="1:24" x14ac:dyDescent="0.25">
      <c r="A3277" t="s">
        <v>3603</v>
      </c>
      <c r="B3277" s="1">
        <v>45936</v>
      </c>
      <c r="C3277" t="s">
        <v>211</v>
      </c>
      <c r="D3277" t="s">
        <v>212</v>
      </c>
      <c r="E3277" t="s">
        <v>27</v>
      </c>
      <c r="F3277" t="s">
        <v>37</v>
      </c>
      <c r="G3277" t="s">
        <v>38</v>
      </c>
      <c r="H3277" t="s">
        <v>39</v>
      </c>
      <c r="I3277" t="s">
        <v>185</v>
      </c>
      <c r="J3277" t="s">
        <v>186</v>
      </c>
      <c r="K3277" t="s">
        <v>59</v>
      </c>
      <c r="L3277" s="13">
        <v>4.9000000000000004</v>
      </c>
      <c r="M3277" s="8">
        <v>3.1</v>
      </c>
      <c r="N3277">
        <v>2</v>
      </c>
      <c r="O3277" s="8">
        <v>9.8000000000000007</v>
      </c>
      <c r="P3277" s="14">
        <v>4.0000000000000001E-3</v>
      </c>
      <c r="Q3277" s="8">
        <v>0.04</v>
      </c>
      <c r="R3277" s="8">
        <v>9.76</v>
      </c>
      <c r="S3277" s="8">
        <v>6.2</v>
      </c>
      <c r="T3277" s="8">
        <v>3.56</v>
      </c>
      <c r="U3277">
        <v>0</v>
      </c>
      <c r="V3277" s="8">
        <v>0</v>
      </c>
      <c r="W3277" s="8">
        <v>0</v>
      </c>
      <c r="X3277" s="8">
        <v>3.56</v>
      </c>
    </row>
    <row r="3278" spans="1:24" x14ac:dyDescent="0.25">
      <c r="A3278" t="s">
        <v>3604</v>
      </c>
      <c r="B3278" s="1">
        <v>45319</v>
      </c>
      <c r="C3278" t="s">
        <v>159</v>
      </c>
      <c r="D3278" t="s">
        <v>160</v>
      </c>
      <c r="E3278" t="s">
        <v>27</v>
      </c>
      <c r="F3278" t="s">
        <v>37</v>
      </c>
      <c r="G3278" t="s">
        <v>38</v>
      </c>
      <c r="H3278" t="s">
        <v>39</v>
      </c>
      <c r="I3278" t="s">
        <v>74</v>
      </c>
      <c r="J3278" t="s">
        <v>75</v>
      </c>
      <c r="K3278" t="s">
        <v>49</v>
      </c>
      <c r="L3278" s="13">
        <v>11</v>
      </c>
      <c r="M3278" s="8">
        <v>6.8</v>
      </c>
      <c r="N3278">
        <v>7</v>
      </c>
      <c r="O3278" s="8">
        <v>77</v>
      </c>
      <c r="P3278" s="14">
        <v>1.1900000000000001E-2</v>
      </c>
      <c r="Q3278" s="8">
        <v>0.92</v>
      </c>
      <c r="R3278" s="8">
        <v>76.08</v>
      </c>
      <c r="S3278" s="8">
        <v>47.6</v>
      </c>
      <c r="T3278" s="8">
        <v>28.48</v>
      </c>
      <c r="U3278">
        <v>0</v>
      </c>
      <c r="V3278" s="8">
        <v>0</v>
      </c>
      <c r="W3278" s="8">
        <v>0</v>
      </c>
      <c r="X3278" s="8">
        <v>28.48</v>
      </c>
    </row>
    <row r="3279" spans="1:24" x14ac:dyDescent="0.25">
      <c r="A3279" t="s">
        <v>3605</v>
      </c>
      <c r="B3279" s="1">
        <v>45903</v>
      </c>
      <c r="C3279" t="s">
        <v>107</v>
      </c>
      <c r="D3279" t="s">
        <v>108</v>
      </c>
      <c r="E3279" t="s">
        <v>53</v>
      </c>
      <c r="F3279" t="s">
        <v>46</v>
      </c>
      <c r="G3279" t="s">
        <v>55</v>
      </c>
      <c r="H3279" t="s">
        <v>56</v>
      </c>
      <c r="I3279" t="s">
        <v>40</v>
      </c>
      <c r="J3279" t="s">
        <v>41</v>
      </c>
      <c r="K3279" t="s">
        <v>42</v>
      </c>
      <c r="L3279" s="13">
        <v>14.5</v>
      </c>
      <c r="M3279" s="8">
        <v>4.2</v>
      </c>
      <c r="N3279">
        <v>77</v>
      </c>
      <c r="O3279" s="8">
        <v>1116.5</v>
      </c>
      <c r="P3279" s="14">
        <v>0.2077</v>
      </c>
      <c r="Q3279" s="8">
        <v>231.9</v>
      </c>
      <c r="R3279" s="8">
        <v>884.6</v>
      </c>
      <c r="S3279" s="8">
        <v>323.39999999999998</v>
      </c>
      <c r="T3279" s="8">
        <v>561.20000000000005</v>
      </c>
      <c r="U3279">
        <v>0</v>
      </c>
      <c r="V3279" s="8">
        <v>0</v>
      </c>
      <c r="W3279" s="8">
        <v>0</v>
      </c>
      <c r="X3279" s="8">
        <v>561.20000000000005</v>
      </c>
    </row>
    <row r="3280" spans="1:24" x14ac:dyDescent="0.25">
      <c r="A3280" t="s">
        <v>3606</v>
      </c>
      <c r="B3280" s="1">
        <v>45777</v>
      </c>
      <c r="C3280" t="s">
        <v>340</v>
      </c>
      <c r="D3280" t="s">
        <v>341</v>
      </c>
      <c r="E3280" t="s">
        <v>27</v>
      </c>
      <c r="F3280" t="s">
        <v>54</v>
      </c>
      <c r="G3280" t="s">
        <v>29</v>
      </c>
      <c r="H3280" t="s">
        <v>30</v>
      </c>
      <c r="I3280" t="s">
        <v>99</v>
      </c>
      <c r="J3280" t="s">
        <v>100</v>
      </c>
      <c r="K3280" t="s">
        <v>49</v>
      </c>
      <c r="L3280" s="13">
        <v>3.8</v>
      </c>
      <c r="M3280" s="8">
        <v>2.6</v>
      </c>
      <c r="N3280">
        <v>98</v>
      </c>
      <c r="O3280" s="8">
        <v>372.4</v>
      </c>
      <c r="P3280" s="14">
        <v>3.7400000000000003E-2</v>
      </c>
      <c r="Q3280" s="8">
        <v>13.93</v>
      </c>
      <c r="R3280" s="8">
        <v>358.47</v>
      </c>
      <c r="S3280" s="8">
        <v>254.8</v>
      </c>
      <c r="T3280" s="8">
        <v>103.67</v>
      </c>
      <c r="U3280">
        <v>0</v>
      </c>
      <c r="V3280" s="8">
        <v>0</v>
      </c>
      <c r="W3280" s="8">
        <v>0</v>
      </c>
      <c r="X3280" s="8">
        <v>103.67</v>
      </c>
    </row>
    <row r="3281" spans="1:24" x14ac:dyDescent="0.25">
      <c r="A3281" t="s">
        <v>3607</v>
      </c>
      <c r="B3281" s="1">
        <v>45563</v>
      </c>
      <c r="C3281" t="s">
        <v>546</v>
      </c>
      <c r="D3281" t="s">
        <v>547</v>
      </c>
      <c r="E3281" t="s">
        <v>27</v>
      </c>
      <c r="F3281" t="s">
        <v>89</v>
      </c>
      <c r="G3281" t="s">
        <v>38</v>
      </c>
      <c r="H3281" t="s">
        <v>39</v>
      </c>
      <c r="I3281" t="s">
        <v>84</v>
      </c>
      <c r="J3281" t="s">
        <v>85</v>
      </c>
      <c r="K3281" t="s">
        <v>42</v>
      </c>
      <c r="L3281" s="13">
        <v>9.9</v>
      </c>
      <c r="M3281" s="8">
        <v>3.1</v>
      </c>
      <c r="N3281">
        <v>107</v>
      </c>
      <c r="O3281" s="8">
        <v>1059.3</v>
      </c>
      <c r="P3281" s="14">
        <v>8.6900000000000005E-2</v>
      </c>
      <c r="Q3281" s="8">
        <v>92.05</v>
      </c>
      <c r="R3281" s="8">
        <v>967.25</v>
      </c>
      <c r="S3281" s="8">
        <v>331.7</v>
      </c>
      <c r="T3281" s="8">
        <v>635.54999999999995</v>
      </c>
      <c r="U3281">
        <v>0</v>
      </c>
      <c r="V3281" s="8">
        <v>0</v>
      </c>
      <c r="W3281" s="8">
        <v>0</v>
      </c>
      <c r="X3281" s="8">
        <v>635.54999999999995</v>
      </c>
    </row>
    <row r="3282" spans="1:24" x14ac:dyDescent="0.25">
      <c r="A3282" t="s">
        <v>3608</v>
      </c>
      <c r="B3282" s="1">
        <v>45963</v>
      </c>
      <c r="C3282" t="s">
        <v>383</v>
      </c>
      <c r="D3282" t="s">
        <v>384</v>
      </c>
      <c r="E3282" t="s">
        <v>63</v>
      </c>
      <c r="F3282" t="s">
        <v>54</v>
      </c>
      <c r="G3282" t="s">
        <v>64</v>
      </c>
      <c r="H3282" t="s">
        <v>65</v>
      </c>
      <c r="I3282" t="s">
        <v>185</v>
      </c>
      <c r="J3282" t="s">
        <v>186</v>
      </c>
      <c r="K3282" t="s">
        <v>59</v>
      </c>
      <c r="L3282" s="13">
        <v>4.9000000000000004</v>
      </c>
      <c r="M3282" s="8">
        <v>3.1</v>
      </c>
      <c r="N3282">
        <v>59</v>
      </c>
      <c r="O3282" s="8">
        <v>289.10000000000002</v>
      </c>
      <c r="P3282" s="14">
        <v>2.6800000000000001E-2</v>
      </c>
      <c r="Q3282" s="8">
        <v>7.75</v>
      </c>
      <c r="R3282" s="8">
        <v>281.35000000000002</v>
      </c>
      <c r="S3282" s="8">
        <v>182.9</v>
      </c>
      <c r="T3282" s="8">
        <v>98.45</v>
      </c>
      <c r="U3282">
        <v>0</v>
      </c>
      <c r="V3282" s="8">
        <v>0</v>
      </c>
      <c r="W3282" s="8">
        <v>0</v>
      </c>
      <c r="X3282" s="8">
        <v>98.45</v>
      </c>
    </row>
    <row r="3283" spans="1:24" x14ac:dyDescent="0.25">
      <c r="A3283" t="s">
        <v>3609</v>
      </c>
      <c r="B3283" s="1">
        <v>46093</v>
      </c>
      <c r="C3283" t="s">
        <v>162</v>
      </c>
      <c r="D3283" t="s">
        <v>163</v>
      </c>
      <c r="E3283" t="s">
        <v>150</v>
      </c>
      <c r="F3283" t="s">
        <v>89</v>
      </c>
      <c r="G3283" t="s">
        <v>151</v>
      </c>
      <c r="H3283" t="s">
        <v>152</v>
      </c>
      <c r="I3283" t="s">
        <v>47</v>
      </c>
      <c r="J3283" t="s">
        <v>48</v>
      </c>
      <c r="K3283" t="s">
        <v>49</v>
      </c>
      <c r="L3283" s="13">
        <v>5</v>
      </c>
      <c r="M3283" s="8">
        <v>3.2</v>
      </c>
      <c r="N3283">
        <v>172</v>
      </c>
      <c r="O3283" s="8">
        <v>860</v>
      </c>
      <c r="P3283" s="14">
        <v>8.1100000000000005E-2</v>
      </c>
      <c r="Q3283" s="8">
        <v>69.75</v>
      </c>
      <c r="R3283" s="8">
        <v>790.25</v>
      </c>
      <c r="S3283" s="8">
        <v>550.4</v>
      </c>
      <c r="T3283" s="8">
        <v>239.85</v>
      </c>
      <c r="U3283">
        <v>0</v>
      </c>
      <c r="V3283" s="8">
        <v>0</v>
      </c>
      <c r="W3283" s="8">
        <v>0</v>
      </c>
      <c r="X3283" s="8">
        <v>239.85</v>
      </c>
    </row>
    <row r="3284" spans="1:24" x14ac:dyDescent="0.25">
      <c r="A3284" t="s">
        <v>3610</v>
      </c>
      <c r="B3284" s="1">
        <v>46086</v>
      </c>
      <c r="C3284" t="s">
        <v>391</v>
      </c>
      <c r="D3284" t="s">
        <v>392</v>
      </c>
      <c r="E3284" t="s">
        <v>63</v>
      </c>
      <c r="F3284" t="s">
        <v>54</v>
      </c>
      <c r="G3284" t="s">
        <v>64</v>
      </c>
      <c r="H3284" t="s">
        <v>65</v>
      </c>
      <c r="I3284" t="s">
        <v>99</v>
      </c>
      <c r="J3284" t="s">
        <v>100</v>
      </c>
      <c r="K3284" t="s">
        <v>49</v>
      </c>
      <c r="L3284" s="13">
        <v>3.8</v>
      </c>
      <c r="M3284" s="8">
        <v>2.6</v>
      </c>
      <c r="N3284">
        <v>25</v>
      </c>
      <c r="O3284" s="8">
        <v>95</v>
      </c>
      <c r="P3284" s="14">
        <v>3.0999999999999999E-3</v>
      </c>
      <c r="Q3284" s="8">
        <v>0.28999999999999998</v>
      </c>
      <c r="R3284" s="8">
        <v>94.71</v>
      </c>
      <c r="S3284" s="8">
        <v>65</v>
      </c>
      <c r="T3284" s="8">
        <v>29.71</v>
      </c>
      <c r="U3284">
        <v>0</v>
      </c>
      <c r="V3284" s="8">
        <v>0</v>
      </c>
      <c r="W3284" s="8">
        <v>0</v>
      </c>
      <c r="X3284" s="8">
        <v>29.71</v>
      </c>
    </row>
    <row r="3285" spans="1:24" x14ac:dyDescent="0.25">
      <c r="A3285" t="s">
        <v>3611</v>
      </c>
      <c r="B3285" s="1">
        <v>45884</v>
      </c>
      <c r="C3285" t="s">
        <v>238</v>
      </c>
      <c r="D3285" t="s">
        <v>239</v>
      </c>
      <c r="E3285" t="s">
        <v>27</v>
      </c>
      <c r="F3285" t="s">
        <v>37</v>
      </c>
      <c r="G3285" t="s">
        <v>38</v>
      </c>
      <c r="H3285" t="s">
        <v>39</v>
      </c>
      <c r="I3285" t="s">
        <v>99</v>
      </c>
      <c r="J3285" t="s">
        <v>100</v>
      </c>
      <c r="K3285" t="s">
        <v>49</v>
      </c>
      <c r="L3285" s="13">
        <v>3.8</v>
      </c>
      <c r="M3285" s="8">
        <v>2.6</v>
      </c>
      <c r="N3285">
        <v>4</v>
      </c>
      <c r="O3285" s="8">
        <v>15.2</v>
      </c>
      <c r="P3285" s="14">
        <v>8.6999999999999994E-3</v>
      </c>
      <c r="Q3285" s="8">
        <v>0.13</v>
      </c>
      <c r="R3285" s="8">
        <v>15.07</v>
      </c>
      <c r="S3285" s="8">
        <v>10.4</v>
      </c>
      <c r="T3285" s="8">
        <v>4.67</v>
      </c>
      <c r="U3285">
        <v>0</v>
      </c>
      <c r="V3285" s="8">
        <v>0</v>
      </c>
      <c r="W3285" s="8">
        <v>0</v>
      </c>
      <c r="X3285" s="8">
        <v>4.67</v>
      </c>
    </row>
    <row r="3286" spans="1:24" x14ac:dyDescent="0.25">
      <c r="A3286" t="s">
        <v>3612</v>
      </c>
      <c r="B3286" s="1">
        <v>45883</v>
      </c>
      <c r="C3286" t="s">
        <v>340</v>
      </c>
      <c r="D3286" t="s">
        <v>341</v>
      </c>
      <c r="E3286" t="s">
        <v>27</v>
      </c>
      <c r="F3286" t="s">
        <v>54</v>
      </c>
      <c r="G3286" t="s">
        <v>29</v>
      </c>
      <c r="H3286" t="s">
        <v>30</v>
      </c>
      <c r="I3286" t="s">
        <v>127</v>
      </c>
      <c r="J3286" t="s">
        <v>128</v>
      </c>
      <c r="K3286" t="s">
        <v>33</v>
      </c>
      <c r="L3286" s="13">
        <v>7.2</v>
      </c>
      <c r="M3286" s="8">
        <v>3.6</v>
      </c>
      <c r="N3286">
        <v>17</v>
      </c>
      <c r="O3286" s="8">
        <v>122.4</v>
      </c>
      <c r="P3286" s="14">
        <v>1.9599999999999999E-2</v>
      </c>
      <c r="Q3286" s="8">
        <v>2.4</v>
      </c>
      <c r="R3286" s="8">
        <v>120</v>
      </c>
      <c r="S3286" s="8">
        <v>61.2</v>
      </c>
      <c r="T3286" s="8">
        <v>58.8</v>
      </c>
      <c r="U3286">
        <v>0</v>
      </c>
      <c r="V3286" s="8">
        <v>0</v>
      </c>
      <c r="W3286" s="8">
        <v>0</v>
      </c>
      <c r="X3286" s="8">
        <v>58.8</v>
      </c>
    </row>
    <row r="3287" spans="1:24" x14ac:dyDescent="0.25">
      <c r="A3287" t="s">
        <v>3613</v>
      </c>
      <c r="B3287" s="1">
        <v>45525</v>
      </c>
      <c r="C3287" t="s">
        <v>269</v>
      </c>
      <c r="D3287" t="s">
        <v>270</v>
      </c>
      <c r="E3287" t="s">
        <v>27</v>
      </c>
      <c r="F3287" t="s">
        <v>37</v>
      </c>
      <c r="G3287" t="s">
        <v>29</v>
      </c>
      <c r="H3287" t="s">
        <v>30</v>
      </c>
      <c r="I3287" t="s">
        <v>127</v>
      </c>
      <c r="J3287" t="s">
        <v>128</v>
      </c>
      <c r="K3287" t="s">
        <v>33</v>
      </c>
      <c r="L3287" s="13">
        <v>7.2</v>
      </c>
      <c r="M3287" s="8">
        <v>3.6</v>
      </c>
      <c r="N3287">
        <v>147</v>
      </c>
      <c r="O3287" s="8">
        <v>1058.4000000000001</v>
      </c>
      <c r="P3287" s="14">
        <v>1.6899999999999998E-2</v>
      </c>
      <c r="Q3287" s="8">
        <v>17.89</v>
      </c>
      <c r="R3287" s="8">
        <v>1040.51</v>
      </c>
      <c r="S3287" s="8">
        <v>529.20000000000005</v>
      </c>
      <c r="T3287" s="8">
        <v>511.31</v>
      </c>
      <c r="U3287">
        <v>0</v>
      </c>
      <c r="V3287" s="8">
        <v>0</v>
      </c>
      <c r="W3287" s="8">
        <v>0</v>
      </c>
      <c r="X3287" s="8">
        <v>511.31</v>
      </c>
    </row>
    <row r="3288" spans="1:24" x14ac:dyDescent="0.25">
      <c r="A3288" t="s">
        <v>3614</v>
      </c>
      <c r="B3288" s="1">
        <v>46030</v>
      </c>
      <c r="C3288" t="s">
        <v>220</v>
      </c>
      <c r="D3288" t="s">
        <v>221</v>
      </c>
      <c r="E3288" t="s">
        <v>71</v>
      </c>
      <c r="F3288" t="s">
        <v>28</v>
      </c>
      <c r="G3288" t="s">
        <v>165</v>
      </c>
      <c r="H3288" t="s">
        <v>166</v>
      </c>
      <c r="I3288" t="s">
        <v>185</v>
      </c>
      <c r="J3288" t="s">
        <v>186</v>
      </c>
      <c r="K3288" t="s">
        <v>59</v>
      </c>
      <c r="L3288" s="13">
        <v>4.9000000000000004</v>
      </c>
      <c r="M3288" s="8">
        <v>3.1</v>
      </c>
      <c r="N3288">
        <v>110</v>
      </c>
      <c r="O3288" s="8">
        <v>539</v>
      </c>
      <c r="P3288" s="14">
        <v>0.1145</v>
      </c>
      <c r="Q3288" s="8">
        <v>61.72</v>
      </c>
      <c r="R3288" s="8">
        <v>477.28</v>
      </c>
      <c r="S3288" s="8">
        <v>341</v>
      </c>
      <c r="T3288" s="8">
        <v>136.28</v>
      </c>
      <c r="U3288">
        <v>0</v>
      </c>
      <c r="V3288" s="8">
        <v>0</v>
      </c>
      <c r="W3288" s="8">
        <v>0</v>
      </c>
      <c r="X3288" s="8">
        <v>136.28</v>
      </c>
    </row>
    <row r="3289" spans="1:24" x14ac:dyDescent="0.25">
      <c r="A3289" t="s">
        <v>3615</v>
      </c>
      <c r="B3289" s="1">
        <v>45344</v>
      </c>
      <c r="C3289" t="s">
        <v>584</v>
      </c>
      <c r="D3289" t="s">
        <v>585</v>
      </c>
      <c r="E3289" t="s">
        <v>27</v>
      </c>
      <c r="F3289" t="s">
        <v>37</v>
      </c>
      <c r="G3289" t="s">
        <v>38</v>
      </c>
      <c r="H3289" t="s">
        <v>39</v>
      </c>
      <c r="I3289" t="s">
        <v>31</v>
      </c>
      <c r="J3289" t="s">
        <v>32</v>
      </c>
      <c r="K3289" t="s">
        <v>33</v>
      </c>
      <c r="L3289" s="13">
        <v>5.8</v>
      </c>
      <c r="M3289" s="8">
        <v>2.7</v>
      </c>
      <c r="N3289">
        <v>12</v>
      </c>
      <c r="O3289" s="8">
        <v>69.599999999999994</v>
      </c>
      <c r="P3289" s="14">
        <v>1.03E-2</v>
      </c>
      <c r="Q3289" s="8">
        <v>0.72</v>
      </c>
      <c r="R3289" s="8">
        <v>68.88</v>
      </c>
      <c r="S3289" s="8">
        <v>32.4</v>
      </c>
      <c r="T3289" s="8">
        <v>36.479999999999997</v>
      </c>
      <c r="U3289">
        <v>0</v>
      </c>
      <c r="V3289" s="8">
        <v>0</v>
      </c>
      <c r="W3289" s="8">
        <v>0</v>
      </c>
      <c r="X3289" s="8">
        <v>36.479999999999997</v>
      </c>
    </row>
    <row r="3290" spans="1:24" x14ac:dyDescent="0.25">
      <c r="A3290" t="s">
        <v>3616</v>
      </c>
      <c r="B3290" s="1">
        <v>45889</v>
      </c>
      <c r="C3290" t="s">
        <v>97</v>
      </c>
      <c r="D3290" t="s">
        <v>98</v>
      </c>
      <c r="E3290" t="s">
        <v>63</v>
      </c>
      <c r="F3290" t="s">
        <v>54</v>
      </c>
      <c r="G3290" t="s">
        <v>79</v>
      </c>
      <c r="H3290" t="s">
        <v>80</v>
      </c>
      <c r="I3290" t="s">
        <v>84</v>
      </c>
      <c r="J3290" t="s">
        <v>85</v>
      </c>
      <c r="K3290" t="s">
        <v>42</v>
      </c>
      <c r="L3290" s="13">
        <v>9.9</v>
      </c>
      <c r="M3290" s="8">
        <v>3.1</v>
      </c>
      <c r="N3290">
        <v>129</v>
      </c>
      <c r="O3290" s="8">
        <v>1277.0999999999999</v>
      </c>
      <c r="P3290" s="14">
        <v>4.1200000000000001E-2</v>
      </c>
      <c r="Q3290" s="8">
        <v>52.62</v>
      </c>
      <c r="R3290" s="8">
        <v>1224.48</v>
      </c>
      <c r="S3290" s="8">
        <v>399.9</v>
      </c>
      <c r="T3290" s="8">
        <v>824.58</v>
      </c>
      <c r="U3290">
        <v>0</v>
      </c>
      <c r="V3290" s="8">
        <v>0</v>
      </c>
      <c r="W3290" s="8">
        <v>0</v>
      </c>
      <c r="X3290" s="8">
        <v>824.58</v>
      </c>
    </row>
    <row r="3291" spans="1:24" x14ac:dyDescent="0.25">
      <c r="A3291" t="s">
        <v>3617</v>
      </c>
      <c r="B3291" s="1">
        <v>45783</v>
      </c>
      <c r="C3291" t="s">
        <v>285</v>
      </c>
      <c r="D3291" t="s">
        <v>286</v>
      </c>
      <c r="E3291" t="s">
        <v>27</v>
      </c>
      <c r="F3291" t="s">
        <v>89</v>
      </c>
      <c r="G3291" t="s">
        <v>38</v>
      </c>
      <c r="H3291" t="s">
        <v>39</v>
      </c>
      <c r="I3291" t="s">
        <v>185</v>
      </c>
      <c r="J3291" t="s">
        <v>186</v>
      </c>
      <c r="K3291" t="s">
        <v>59</v>
      </c>
      <c r="L3291" s="13">
        <v>4.9000000000000004</v>
      </c>
      <c r="M3291" s="8">
        <v>3.1</v>
      </c>
      <c r="N3291">
        <v>328</v>
      </c>
      <c r="O3291" s="8">
        <v>1607.2</v>
      </c>
      <c r="P3291" s="14">
        <v>1.4200000000000001E-2</v>
      </c>
      <c r="Q3291" s="8">
        <v>22.82</v>
      </c>
      <c r="R3291" s="8">
        <v>1584.38</v>
      </c>
      <c r="S3291" s="8">
        <v>1016.8</v>
      </c>
      <c r="T3291" s="8">
        <v>567.58000000000004</v>
      </c>
      <c r="U3291">
        <v>0</v>
      </c>
      <c r="V3291" s="8">
        <v>0</v>
      </c>
      <c r="W3291" s="8">
        <v>0</v>
      </c>
      <c r="X3291" s="8">
        <v>567.58000000000004</v>
      </c>
    </row>
    <row r="3292" spans="1:24" x14ac:dyDescent="0.25">
      <c r="A3292" t="s">
        <v>3618</v>
      </c>
      <c r="B3292" s="1">
        <v>45466</v>
      </c>
      <c r="C3292" t="s">
        <v>288</v>
      </c>
      <c r="D3292" t="s">
        <v>289</v>
      </c>
      <c r="E3292" t="s">
        <v>27</v>
      </c>
      <c r="F3292" t="s">
        <v>46</v>
      </c>
      <c r="G3292" t="s">
        <v>38</v>
      </c>
      <c r="H3292" t="s">
        <v>39</v>
      </c>
      <c r="I3292" t="s">
        <v>112</v>
      </c>
      <c r="J3292" t="s">
        <v>113</v>
      </c>
      <c r="K3292" t="s">
        <v>42</v>
      </c>
      <c r="L3292" s="13">
        <v>8.5</v>
      </c>
      <c r="M3292" s="8">
        <v>2.8</v>
      </c>
      <c r="N3292">
        <v>31</v>
      </c>
      <c r="O3292" s="8">
        <v>263.5</v>
      </c>
      <c r="P3292" s="14">
        <v>6.7799999999999999E-2</v>
      </c>
      <c r="Q3292" s="8">
        <v>17.87</v>
      </c>
      <c r="R3292" s="8">
        <v>245.63</v>
      </c>
      <c r="S3292" s="8">
        <v>86.8</v>
      </c>
      <c r="T3292" s="8">
        <v>158.83000000000001</v>
      </c>
      <c r="U3292">
        <v>0</v>
      </c>
      <c r="V3292" s="8">
        <v>0</v>
      </c>
      <c r="W3292" s="8">
        <v>0</v>
      </c>
      <c r="X3292" s="8">
        <v>158.83000000000001</v>
      </c>
    </row>
    <row r="3293" spans="1:24" x14ac:dyDescent="0.25">
      <c r="A3293" t="s">
        <v>3619</v>
      </c>
      <c r="B3293" s="1">
        <v>45828</v>
      </c>
      <c r="C3293" t="s">
        <v>340</v>
      </c>
      <c r="D3293" t="s">
        <v>341</v>
      </c>
      <c r="E3293" t="s">
        <v>27</v>
      </c>
      <c r="F3293" t="s">
        <v>54</v>
      </c>
      <c r="G3293" t="s">
        <v>29</v>
      </c>
      <c r="H3293" t="s">
        <v>30</v>
      </c>
      <c r="I3293" t="s">
        <v>74</v>
      </c>
      <c r="J3293" t="s">
        <v>75</v>
      </c>
      <c r="K3293" t="s">
        <v>49</v>
      </c>
      <c r="L3293" s="13">
        <v>11</v>
      </c>
      <c r="M3293" s="8">
        <v>6.8</v>
      </c>
      <c r="N3293">
        <v>12</v>
      </c>
      <c r="O3293" s="8">
        <v>132</v>
      </c>
      <c r="P3293" s="14">
        <v>2.6800000000000001E-2</v>
      </c>
      <c r="Q3293" s="8">
        <v>3.54</v>
      </c>
      <c r="R3293" s="8">
        <v>128.46</v>
      </c>
      <c r="S3293" s="8">
        <v>81.599999999999994</v>
      </c>
      <c r="T3293" s="8">
        <v>46.86</v>
      </c>
      <c r="U3293">
        <v>0</v>
      </c>
      <c r="V3293" s="8">
        <v>0</v>
      </c>
      <c r="W3293" s="8">
        <v>0</v>
      </c>
      <c r="X3293" s="8">
        <v>46.86</v>
      </c>
    </row>
    <row r="3294" spans="1:24" x14ac:dyDescent="0.25">
      <c r="A3294" t="s">
        <v>3620</v>
      </c>
      <c r="B3294" s="1">
        <v>45936</v>
      </c>
      <c r="C3294" t="s">
        <v>445</v>
      </c>
      <c r="D3294" t="s">
        <v>446</v>
      </c>
      <c r="E3294" t="s">
        <v>71</v>
      </c>
      <c r="F3294" t="s">
        <v>89</v>
      </c>
      <c r="G3294" t="s">
        <v>165</v>
      </c>
      <c r="H3294" t="s">
        <v>166</v>
      </c>
      <c r="I3294" t="s">
        <v>99</v>
      </c>
      <c r="J3294" t="s">
        <v>100</v>
      </c>
      <c r="K3294" t="s">
        <v>49</v>
      </c>
      <c r="L3294" s="13">
        <v>3.8</v>
      </c>
      <c r="M3294" s="8">
        <v>2.6</v>
      </c>
      <c r="N3294">
        <v>131</v>
      </c>
      <c r="O3294" s="8">
        <v>497.8</v>
      </c>
      <c r="P3294" s="14">
        <v>5.5599999999999997E-2</v>
      </c>
      <c r="Q3294" s="8">
        <v>27.68</v>
      </c>
      <c r="R3294" s="8">
        <v>470.12</v>
      </c>
      <c r="S3294" s="8">
        <v>340.6</v>
      </c>
      <c r="T3294" s="8">
        <v>129.52000000000001</v>
      </c>
      <c r="U3294">
        <v>0</v>
      </c>
      <c r="V3294" s="8">
        <v>0</v>
      </c>
      <c r="W3294" s="8">
        <v>0</v>
      </c>
      <c r="X3294" s="8">
        <v>129.52000000000001</v>
      </c>
    </row>
    <row r="3295" spans="1:24" x14ac:dyDescent="0.25">
      <c r="A3295" t="s">
        <v>3621</v>
      </c>
      <c r="B3295" s="1">
        <v>46030</v>
      </c>
      <c r="C3295" t="s">
        <v>255</v>
      </c>
      <c r="D3295" t="s">
        <v>256</v>
      </c>
      <c r="E3295" t="s">
        <v>27</v>
      </c>
      <c r="F3295" t="s">
        <v>89</v>
      </c>
      <c r="G3295" t="s">
        <v>29</v>
      </c>
      <c r="H3295" t="s">
        <v>30</v>
      </c>
      <c r="I3295" t="s">
        <v>31</v>
      </c>
      <c r="J3295" t="s">
        <v>32</v>
      </c>
      <c r="K3295" t="s">
        <v>33</v>
      </c>
      <c r="L3295" s="13">
        <v>5.8</v>
      </c>
      <c r="M3295" s="8">
        <v>2.7</v>
      </c>
      <c r="N3295">
        <v>185</v>
      </c>
      <c r="O3295" s="8">
        <v>1073</v>
      </c>
      <c r="P3295" s="14">
        <v>0.221</v>
      </c>
      <c r="Q3295" s="8">
        <v>237.13</v>
      </c>
      <c r="R3295" s="8">
        <v>835.87</v>
      </c>
      <c r="S3295" s="8">
        <v>499.5</v>
      </c>
      <c r="T3295" s="8">
        <v>336.37</v>
      </c>
      <c r="U3295">
        <v>0</v>
      </c>
      <c r="V3295" s="8">
        <v>0</v>
      </c>
      <c r="W3295" s="8">
        <v>0</v>
      </c>
      <c r="X3295" s="8">
        <v>336.37</v>
      </c>
    </row>
    <row r="3296" spans="1:24" x14ac:dyDescent="0.25">
      <c r="A3296" t="s">
        <v>3622</v>
      </c>
      <c r="B3296" s="1">
        <v>45926</v>
      </c>
      <c r="C3296" t="s">
        <v>44</v>
      </c>
      <c r="D3296" t="s">
        <v>45</v>
      </c>
      <c r="E3296" t="s">
        <v>27</v>
      </c>
      <c r="F3296" t="s">
        <v>46</v>
      </c>
      <c r="G3296" t="s">
        <v>38</v>
      </c>
      <c r="H3296" t="s">
        <v>39</v>
      </c>
      <c r="I3296" t="s">
        <v>117</v>
      </c>
      <c r="J3296" t="s">
        <v>118</v>
      </c>
      <c r="K3296" t="s">
        <v>59</v>
      </c>
      <c r="L3296" s="13">
        <v>6</v>
      </c>
      <c r="M3296" s="8">
        <v>4.2</v>
      </c>
      <c r="N3296">
        <v>37</v>
      </c>
      <c r="O3296" s="8">
        <v>222</v>
      </c>
      <c r="P3296" s="14">
        <v>5.0599999999999999E-2</v>
      </c>
      <c r="Q3296" s="8">
        <v>11.23</v>
      </c>
      <c r="R3296" s="8">
        <v>210.77</v>
      </c>
      <c r="S3296" s="8">
        <v>155.4</v>
      </c>
      <c r="T3296" s="8">
        <v>55.37</v>
      </c>
      <c r="U3296">
        <v>0</v>
      </c>
      <c r="V3296" s="8">
        <v>0</v>
      </c>
      <c r="W3296" s="8">
        <v>0</v>
      </c>
      <c r="X3296" s="8">
        <v>55.37</v>
      </c>
    </row>
    <row r="3297" spans="1:24" x14ac:dyDescent="0.25">
      <c r="A3297" t="s">
        <v>3623</v>
      </c>
      <c r="B3297" s="1">
        <v>46085</v>
      </c>
      <c r="C3297" t="s">
        <v>174</v>
      </c>
      <c r="D3297" t="s">
        <v>175</v>
      </c>
      <c r="E3297" t="s">
        <v>150</v>
      </c>
      <c r="F3297" t="s">
        <v>54</v>
      </c>
      <c r="G3297" t="s">
        <v>151</v>
      </c>
      <c r="H3297" t="s">
        <v>152</v>
      </c>
      <c r="I3297" t="s">
        <v>185</v>
      </c>
      <c r="J3297" t="s">
        <v>186</v>
      </c>
      <c r="K3297" t="s">
        <v>59</v>
      </c>
      <c r="L3297" s="13">
        <v>4.9000000000000004</v>
      </c>
      <c r="M3297" s="8">
        <v>3.1</v>
      </c>
      <c r="N3297">
        <v>81</v>
      </c>
      <c r="O3297" s="8">
        <v>396.9</v>
      </c>
      <c r="P3297" s="14">
        <v>4.4000000000000003E-3</v>
      </c>
      <c r="Q3297" s="8">
        <v>1.75</v>
      </c>
      <c r="R3297" s="8">
        <v>395.15</v>
      </c>
      <c r="S3297" s="8">
        <v>251.1</v>
      </c>
      <c r="T3297" s="8">
        <v>144.05000000000001</v>
      </c>
      <c r="U3297">
        <v>0</v>
      </c>
      <c r="V3297" s="8">
        <v>0</v>
      </c>
      <c r="W3297" s="8">
        <v>0</v>
      </c>
      <c r="X3297" s="8">
        <v>144.05000000000001</v>
      </c>
    </row>
    <row r="3298" spans="1:24" x14ac:dyDescent="0.25">
      <c r="A3298" t="s">
        <v>3624</v>
      </c>
      <c r="B3298" s="1">
        <v>46153</v>
      </c>
      <c r="C3298" t="s">
        <v>188</v>
      </c>
      <c r="D3298" t="s">
        <v>189</v>
      </c>
      <c r="E3298" t="s">
        <v>27</v>
      </c>
      <c r="F3298" t="s">
        <v>54</v>
      </c>
      <c r="G3298" t="s">
        <v>29</v>
      </c>
      <c r="H3298" t="s">
        <v>30</v>
      </c>
      <c r="I3298" t="s">
        <v>117</v>
      </c>
      <c r="J3298" t="s">
        <v>118</v>
      </c>
      <c r="K3298" t="s">
        <v>59</v>
      </c>
      <c r="L3298" s="13">
        <v>6</v>
      </c>
      <c r="M3298" s="8">
        <v>4.2</v>
      </c>
      <c r="N3298">
        <v>51</v>
      </c>
      <c r="O3298" s="8">
        <v>306</v>
      </c>
      <c r="P3298" s="14">
        <v>2.2800000000000001E-2</v>
      </c>
      <c r="Q3298" s="8">
        <v>6.98</v>
      </c>
      <c r="R3298" s="8">
        <v>299.02</v>
      </c>
      <c r="S3298" s="8">
        <v>214.2</v>
      </c>
      <c r="T3298" s="8">
        <v>84.82</v>
      </c>
      <c r="U3298">
        <v>0</v>
      </c>
      <c r="V3298" s="8">
        <v>0</v>
      </c>
      <c r="W3298" s="8">
        <v>0</v>
      </c>
      <c r="X3298" s="8">
        <v>84.82</v>
      </c>
    </row>
    <row r="3299" spans="1:24" x14ac:dyDescent="0.25">
      <c r="A3299" t="s">
        <v>3625</v>
      </c>
      <c r="B3299" s="1">
        <v>45681</v>
      </c>
      <c r="C3299" t="s">
        <v>279</v>
      </c>
      <c r="D3299" t="s">
        <v>280</v>
      </c>
      <c r="E3299" t="s">
        <v>53</v>
      </c>
      <c r="F3299" t="s">
        <v>54</v>
      </c>
      <c r="G3299" t="s">
        <v>55</v>
      </c>
      <c r="H3299" t="s">
        <v>56</v>
      </c>
      <c r="I3299" t="s">
        <v>130</v>
      </c>
      <c r="J3299" t="s">
        <v>131</v>
      </c>
      <c r="K3299" t="s">
        <v>42</v>
      </c>
      <c r="L3299" s="13">
        <v>4.8</v>
      </c>
      <c r="M3299" s="8">
        <v>1.4</v>
      </c>
      <c r="N3299">
        <v>87</v>
      </c>
      <c r="O3299" s="8">
        <v>417.6</v>
      </c>
      <c r="P3299" s="14">
        <v>5.21E-2</v>
      </c>
      <c r="Q3299" s="8">
        <v>21.76</v>
      </c>
      <c r="R3299" s="8">
        <v>395.84</v>
      </c>
      <c r="S3299" s="8">
        <v>121.8</v>
      </c>
      <c r="T3299" s="8">
        <v>274.04000000000002</v>
      </c>
      <c r="U3299">
        <v>0</v>
      </c>
      <c r="V3299" s="8">
        <v>0</v>
      </c>
      <c r="W3299" s="8">
        <v>0</v>
      </c>
      <c r="X3299" s="8">
        <v>274.04000000000002</v>
      </c>
    </row>
    <row r="3300" spans="1:24" x14ac:dyDescent="0.25">
      <c r="A3300" t="s">
        <v>3626</v>
      </c>
      <c r="B3300" s="1">
        <v>45443</v>
      </c>
      <c r="C3300" t="s">
        <v>455</v>
      </c>
      <c r="D3300" t="s">
        <v>456</v>
      </c>
      <c r="E3300" t="s">
        <v>71</v>
      </c>
      <c r="F3300" t="s">
        <v>89</v>
      </c>
      <c r="G3300" t="s">
        <v>72</v>
      </c>
      <c r="H3300" t="s">
        <v>73</v>
      </c>
      <c r="I3300" t="s">
        <v>104</v>
      </c>
      <c r="J3300" t="s">
        <v>105</v>
      </c>
      <c r="K3300" t="s">
        <v>49</v>
      </c>
      <c r="L3300" s="13">
        <v>4.2</v>
      </c>
      <c r="M3300" s="8">
        <v>2.8</v>
      </c>
      <c r="N3300">
        <v>288</v>
      </c>
      <c r="O3300" s="8">
        <v>1209.5999999999999</v>
      </c>
      <c r="P3300" s="14">
        <v>0.1148</v>
      </c>
      <c r="Q3300" s="8">
        <v>138.86000000000001</v>
      </c>
      <c r="R3300" s="8">
        <v>1070.74</v>
      </c>
      <c r="S3300" s="8">
        <v>806.4</v>
      </c>
      <c r="T3300" s="8">
        <v>264.33999999999997</v>
      </c>
      <c r="U3300">
        <v>0</v>
      </c>
      <c r="V3300" s="8">
        <v>0</v>
      </c>
      <c r="W3300" s="8">
        <v>0</v>
      </c>
      <c r="X3300" s="8">
        <v>264.33999999999997</v>
      </c>
    </row>
    <row r="3301" spans="1:24" x14ac:dyDescent="0.25">
      <c r="A3301" t="s">
        <v>3627</v>
      </c>
      <c r="B3301" s="1">
        <v>46133</v>
      </c>
      <c r="C3301" t="s">
        <v>475</v>
      </c>
      <c r="D3301" t="s">
        <v>476</v>
      </c>
      <c r="E3301" t="s">
        <v>63</v>
      </c>
      <c r="F3301" t="s">
        <v>37</v>
      </c>
      <c r="G3301" t="s">
        <v>79</v>
      </c>
      <c r="H3301" t="s">
        <v>80</v>
      </c>
      <c r="I3301" t="s">
        <v>47</v>
      </c>
      <c r="J3301" t="s">
        <v>48</v>
      </c>
      <c r="K3301" t="s">
        <v>49</v>
      </c>
      <c r="L3301" s="13">
        <v>5</v>
      </c>
      <c r="M3301" s="8">
        <v>3.2</v>
      </c>
      <c r="N3301">
        <v>2</v>
      </c>
      <c r="O3301" s="8">
        <v>10</v>
      </c>
      <c r="P3301" s="14">
        <v>1.6400000000000001E-2</v>
      </c>
      <c r="Q3301" s="8">
        <v>0.16</v>
      </c>
      <c r="R3301" s="8">
        <v>9.84</v>
      </c>
      <c r="S3301" s="8">
        <v>6.4</v>
      </c>
      <c r="T3301" s="8">
        <v>3.44</v>
      </c>
      <c r="U3301">
        <v>0</v>
      </c>
      <c r="V3301" s="8">
        <v>0</v>
      </c>
      <c r="W3301" s="8">
        <v>0</v>
      </c>
      <c r="X3301" s="8">
        <v>3.44</v>
      </c>
    </row>
    <row r="3302" spans="1:24" x14ac:dyDescent="0.25">
      <c r="A3302" t="s">
        <v>3628</v>
      </c>
      <c r="B3302" s="1">
        <v>45989</v>
      </c>
      <c r="C3302" t="s">
        <v>523</v>
      </c>
      <c r="D3302" t="s">
        <v>524</v>
      </c>
      <c r="E3302" t="s">
        <v>27</v>
      </c>
      <c r="F3302" t="s">
        <v>89</v>
      </c>
      <c r="G3302" t="s">
        <v>29</v>
      </c>
      <c r="H3302" t="s">
        <v>30</v>
      </c>
      <c r="I3302" t="s">
        <v>127</v>
      </c>
      <c r="J3302" t="s">
        <v>128</v>
      </c>
      <c r="K3302" t="s">
        <v>33</v>
      </c>
      <c r="L3302" s="13">
        <v>7.2</v>
      </c>
      <c r="M3302" s="8">
        <v>3.6</v>
      </c>
      <c r="N3302">
        <v>41</v>
      </c>
      <c r="O3302" s="8">
        <v>295.2</v>
      </c>
      <c r="P3302" s="14">
        <v>0.1212</v>
      </c>
      <c r="Q3302" s="8">
        <v>35.78</v>
      </c>
      <c r="R3302" s="8">
        <v>259.42</v>
      </c>
      <c r="S3302" s="8">
        <v>147.6</v>
      </c>
      <c r="T3302" s="8">
        <v>111.82</v>
      </c>
      <c r="U3302">
        <v>0</v>
      </c>
      <c r="V3302" s="8">
        <v>0</v>
      </c>
      <c r="W3302" s="8">
        <v>0</v>
      </c>
      <c r="X3302" s="8">
        <v>111.82</v>
      </c>
    </row>
    <row r="3303" spans="1:24" x14ac:dyDescent="0.25">
      <c r="A3303" t="s">
        <v>3629</v>
      </c>
      <c r="B3303" s="1">
        <v>45540</v>
      </c>
      <c r="C3303" t="s">
        <v>331</v>
      </c>
      <c r="D3303" t="s">
        <v>332</v>
      </c>
      <c r="E3303" t="s">
        <v>150</v>
      </c>
      <c r="F3303" t="s">
        <v>37</v>
      </c>
      <c r="G3303" t="s">
        <v>151</v>
      </c>
      <c r="H3303" t="s">
        <v>152</v>
      </c>
      <c r="I3303" t="s">
        <v>74</v>
      </c>
      <c r="J3303" t="s">
        <v>75</v>
      </c>
      <c r="K3303" t="s">
        <v>49</v>
      </c>
      <c r="L3303" s="13">
        <v>11</v>
      </c>
      <c r="M3303" s="8">
        <v>6.8</v>
      </c>
      <c r="N3303">
        <v>33</v>
      </c>
      <c r="O3303" s="8">
        <v>363</v>
      </c>
      <c r="P3303" s="14">
        <v>4.1399999999999999E-2</v>
      </c>
      <c r="Q3303" s="8">
        <v>15.03</v>
      </c>
      <c r="R3303" s="8">
        <v>347.97</v>
      </c>
      <c r="S3303" s="8">
        <v>224.4</v>
      </c>
      <c r="T3303" s="8">
        <v>123.57</v>
      </c>
      <c r="U3303">
        <v>0</v>
      </c>
      <c r="V3303" s="8">
        <v>0</v>
      </c>
      <c r="W3303" s="8">
        <v>0</v>
      </c>
      <c r="X3303" s="8">
        <v>123.57</v>
      </c>
    </row>
    <row r="3304" spans="1:24" x14ac:dyDescent="0.25">
      <c r="A3304" t="s">
        <v>3630</v>
      </c>
      <c r="B3304" s="1">
        <v>45324</v>
      </c>
      <c r="C3304" t="s">
        <v>174</v>
      </c>
      <c r="D3304" t="s">
        <v>175</v>
      </c>
      <c r="E3304" t="s">
        <v>150</v>
      </c>
      <c r="F3304" t="s">
        <v>54</v>
      </c>
      <c r="G3304" t="s">
        <v>151</v>
      </c>
      <c r="H3304" t="s">
        <v>152</v>
      </c>
      <c r="I3304" t="s">
        <v>156</v>
      </c>
      <c r="J3304" t="s">
        <v>157</v>
      </c>
      <c r="K3304" t="s">
        <v>42</v>
      </c>
      <c r="L3304" s="13">
        <v>6.2</v>
      </c>
      <c r="M3304" s="8">
        <v>1.9</v>
      </c>
      <c r="N3304">
        <v>36</v>
      </c>
      <c r="O3304" s="8">
        <v>223.2</v>
      </c>
      <c r="P3304" s="14">
        <v>1.23E-2</v>
      </c>
      <c r="Q3304" s="8">
        <v>2.75</v>
      </c>
      <c r="R3304" s="8">
        <v>220.45</v>
      </c>
      <c r="S3304" s="8">
        <v>68.400000000000006</v>
      </c>
      <c r="T3304" s="8">
        <v>152.05000000000001</v>
      </c>
      <c r="U3304">
        <v>0</v>
      </c>
      <c r="V3304" s="8">
        <v>0</v>
      </c>
      <c r="W3304" s="8">
        <v>0</v>
      </c>
      <c r="X3304" s="8">
        <v>152.05000000000001</v>
      </c>
    </row>
    <row r="3305" spans="1:24" x14ac:dyDescent="0.25">
      <c r="A3305" t="s">
        <v>3631</v>
      </c>
      <c r="B3305" s="1">
        <v>45878</v>
      </c>
      <c r="C3305" t="s">
        <v>125</v>
      </c>
      <c r="D3305" t="s">
        <v>126</v>
      </c>
      <c r="E3305" t="s">
        <v>27</v>
      </c>
      <c r="F3305" t="s">
        <v>89</v>
      </c>
      <c r="G3305" t="s">
        <v>38</v>
      </c>
      <c r="H3305" t="s">
        <v>39</v>
      </c>
      <c r="I3305" t="s">
        <v>185</v>
      </c>
      <c r="J3305" t="s">
        <v>186</v>
      </c>
      <c r="K3305" t="s">
        <v>59</v>
      </c>
      <c r="L3305" s="13">
        <v>4.9000000000000004</v>
      </c>
      <c r="M3305" s="8">
        <v>3.1</v>
      </c>
      <c r="N3305">
        <v>105</v>
      </c>
      <c r="O3305" s="8">
        <v>514.5</v>
      </c>
      <c r="P3305" s="14">
        <v>1.6000000000000001E-3</v>
      </c>
      <c r="Q3305" s="8">
        <v>0.82</v>
      </c>
      <c r="R3305" s="8">
        <v>513.67999999999995</v>
      </c>
      <c r="S3305" s="8">
        <v>325.5</v>
      </c>
      <c r="T3305" s="8">
        <v>188.18</v>
      </c>
      <c r="U3305">
        <v>0</v>
      </c>
      <c r="V3305" s="8">
        <v>0</v>
      </c>
      <c r="W3305" s="8">
        <v>0</v>
      </c>
      <c r="X3305" s="8">
        <v>188.18</v>
      </c>
    </row>
    <row r="3306" spans="1:24" x14ac:dyDescent="0.25">
      <c r="A3306" t="s">
        <v>3632</v>
      </c>
      <c r="B3306" s="1">
        <v>46262</v>
      </c>
      <c r="C3306" t="s">
        <v>318</v>
      </c>
      <c r="D3306" t="s">
        <v>319</v>
      </c>
      <c r="E3306" t="s">
        <v>27</v>
      </c>
      <c r="F3306" t="s">
        <v>37</v>
      </c>
      <c r="G3306" t="s">
        <v>38</v>
      </c>
      <c r="H3306" t="s">
        <v>39</v>
      </c>
      <c r="I3306" t="s">
        <v>66</v>
      </c>
      <c r="J3306" t="s">
        <v>67</v>
      </c>
      <c r="K3306" t="s">
        <v>33</v>
      </c>
      <c r="L3306" s="13">
        <v>4.5</v>
      </c>
      <c r="M3306" s="8">
        <v>2.1</v>
      </c>
      <c r="N3306">
        <v>47</v>
      </c>
      <c r="O3306" s="8">
        <v>211.5</v>
      </c>
      <c r="P3306" s="14">
        <v>1.2699999999999999E-2</v>
      </c>
      <c r="Q3306" s="8">
        <v>2.69</v>
      </c>
      <c r="R3306" s="8">
        <v>208.81</v>
      </c>
      <c r="S3306" s="8">
        <v>98.7</v>
      </c>
      <c r="T3306" s="8">
        <v>110.11</v>
      </c>
      <c r="U3306">
        <v>0</v>
      </c>
      <c r="V3306" s="8">
        <v>0</v>
      </c>
      <c r="W3306" s="8">
        <v>0</v>
      </c>
      <c r="X3306" s="8">
        <v>110.11</v>
      </c>
    </row>
    <row r="3307" spans="1:24" x14ac:dyDescent="0.25">
      <c r="A3307" t="s">
        <v>3633</v>
      </c>
      <c r="B3307" s="1">
        <v>46009</v>
      </c>
      <c r="C3307" t="s">
        <v>642</v>
      </c>
      <c r="D3307" t="s">
        <v>643</v>
      </c>
      <c r="E3307" t="s">
        <v>71</v>
      </c>
      <c r="F3307" t="s">
        <v>54</v>
      </c>
      <c r="G3307" t="s">
        <v>72</v>
      </c>
      <c r="H3307" t="s">
        <v>73</v>
      </c>
      <c r="I3307" t="s">
        <v>117</v>
      </c>
      <c r="J3307" t="s">
        <v>118</v>
      </c>
      <c r="K3307" t="s">
        <v>59</v>
      </c>
      <c r="L3307" s="13">
        <v>6</v>
      </c>
      <c r="M3307" s="8">
        <v>4.2</v>
      </c>
      <c r="N3307">
        <v>118</v>
      </c>
      <c r="O3307" s="8">
        <v>708</v>
      </c>
      <c r="P3307" s="14">
        <v>5.1000000000000004E-3</v>
      </c>
      <c r="Q3307" s="8">
        <v>3.61</v>
      </c>
      <c r="R3307" s="8">
        <v>704.39</v>
      </c>
      <c r="S3307" s="8">
        <v>495.6</v>
      </c>
      <c r="T3307" s="8">
        <v>208.79</v>
      </c>
      <c r="U3307">
        <v>0</v>
      </c>
      <c r="V3307" s="8">
        <v>0</v>
      </c>
      <c r="W3307" s="8">
        <v>0</v>
      </c>
      <c r="X3307" s="8">
        <v>208.79</v>
      </c>
    </row>
    <row r="3308" spans="1:24" x14ac:dyDescent="0.25">
      <c r="A3308" t="s">
        <v>3634</v>
      </c>
      <c r="B3308" s="1">
        <v>45404</v>
      </c>
      <c r="C3308" t="s">
        <v>291</v>
      </c>
      <c r="D3308" t="s">
        <v>292</v>
      </c>
      <c r="E3308" t="s">
        <v>150</v>
      </c>
      <c r="F3308" t="s">
        <v>54</v>
      </c>
      <c r="G3308" t="s">
        <v>151</v>
      </c>
      <c r="H3308" t="s">
        <v>152</v>
      </c>
      <c r="I3308" t="s">
        <v>112</v>
      </c>
      <c r="J3308" t="s">
        <v>113</v>
      </c>
      <c r="K3308" t="s">
        <v>42</v>
      </c>
      <c r="L3308" s="13">
        <v>8.5</v>
      </c>
      <c r="M3308" s="8">
        <v>2.8</v>
      </c>
      <c r="N3308">
        <v>48</v>
      </c>
      <c r="O3308" s="8">
        <v>408</v>
      </c>
      <c r="P3308" s="14">
        <v>3.9899999999999998E-2</v>
      </c>
      <c r="Q3308" s="8">
        <v>16.28</v>
      </c>
      <c r="R3308" s="8">
        <v>391.72</v>
      </c>
      <c r="S3308" s="8">
        <v>134.4</v>
      </c>
      <c r="T3308" s="8">
        <v>257.32</v>
      </c>
      <c r="U3308">
        <v>0</v>
      </c>
      <c r="V3308" s="8">
        <v>0</v>
      </c>
      <c r="W3308" s="8">
        <v>0</v>
      </c>
      <c r="X3308" s="8">
        <v>257.32</v>
      </c>
    </row>
    <row r="3309" spans="1:24" x14ac:dyDescent="0.25">
      <c r="A3309" t="s">
        <v>3635</v>
      </c>
      <c r="B3309" s="1">
        <v>45487</v>
      </c>
      <c r="C3309" t="s">
        <v>107</v>
      </c>
      <c r="D3309" t="s">
        <v>108</v>
      </c>
      <c r="E3309" t="s">
        <v>53</v>
      </c>
      <c r="F3309" t="s">
        <v>46</v>
      </c>
      <c r="G3309" t="s">
        <v>55</v>
      </c>
      <c r="H3309" t="s">
        <v>56</v>
      </c>
      <c r="I3309" t="s">
        <v>31</v>
      </c>
      <c r="J3309" t="s">
        <v>32</v>
      </c>
      <c r="K3309" t="s">
        <v>33</v>
      </c>
      <c r="L3309" s="13">
        <v>5.8</v>
      </c>
      <c r="M3309" s="8">
        <v>2.7</v>
      </c>
      <c r="N3309">
        <v>39</v>
      </c>
      <c r="O3309" s="8">
        <v>226.2</v>
      </c>
      <c r="P3309" s="14">
        <v>7.3899999999999993E-2</v>
      </c>
      <c r="Q3309" s="8">
        <v>16.72</v>
      </c>
      <c r="R3309" s="8">
        <v>209.48</v>
      </c>
      <c r="S3309" s="8">
        <v>105.3</v>
      </c>
      <c r="T3309" s="8">
        <v>104.18</v>
      </c>
      <c r="U3309">
        <v>0</v>
      </c>
      <c r="V3309" s="8">
        <v>0</v>
      </c>
      <c r="W3309" s="8">
        <v>0</v>
      </c>
      <c r="X3309" s="8">
        <v>104.18</v>
      </c>
    </row>
    <row r="3310" spans="1:24" x14ac:dyDescent="0.25">
      <c r="A3310" t="s">
        <v>3636</v>
      </c>
      <c r="B3310" s="1">
        <v>45311</v>
      </c>
      <c r="C3310" t="s">
        <v>77</v>
      </c>
      <c r="D3310" t="s">
        <v>78</v>
      </c>
      <c r="E3310" t="s">
        <v>63</v>
      </c>
      <c r="F3310" t="s">
        <v>37</v>
      </c>
      <c r="G3310" t="s">
        <v>64</v>
      </c>
      <c r="H3310" t="s">
        <v>65</v>
      </c>
      <c r="I3310" t="s">
        <v>84</v>
      </c>
      <c r="J3310" t="s">
        <v>85</v>
      </c>
      <c r="K3310" t="s">
        <v>42</v>
      </c>
      <c r="L3310" s="13">
        <v>9.9</v>
      </c>
      <c r="M3310" s="8">
        <v>3.1</v>
      </c>
      <c r="N3310">
        <v>12</v>
      </c>
      <c r="O3310" s="8">
        <v>118.8</v>
      </c>
      <c r="P3310" s="14">
        <v>5.4999999999999997E-3</v>
      </c>
      <c r="Q3310" s="8">
        <v>0.65</v>
      </c>
      <c r="R3310" s="8">
        <v>118.15</v>
      </c>
      <c r="S3310" s="8">
        <v>37.200000000000003</v>
      </c>
      <c r="T3310" s="8">
        <v>80.95</v>
      </c>
      <c r="U3310">
        <v>0</v>
      </c>
      <c r="V3310" s="8">
        <v>0</v>
      </c>
      <c r="W3310" s="8">
        <v>0</v>
      </c>
      <c r="X3310" s="8">
        <v>80.95</v>
      </c>
    </row>
    <row r="3311" spans="1:24" x14ac:dyDescent="0.25">
      <c r="A3311" t="s">
        <v>3637</v>
      </c>
      <c r="B3311" s="1">
        <v>45743</v>
      </c>
      <c r="C3311" t="s">
        <v>528</v>
      </c>
      <c r="D3311" t="s">
        <v>529</v>
      </c>
      <c r="E3311" t="s">
        <v>27</v>
      </c>
      <c r="F3311" t="s">
        <v>54</v>
      </c>
      <c r="G3311" t="s">
        <v>29</v>
      </c>
      <c r="H3311" t="s">
        <v>30</v>
      </c>
      <c r="I3311" t="s">
        <v>112</v>
      </c>
      <c r="J3311" t="s">
        <v>113</v>
      </c>
      <c r="K3311" t="s">
        <v>42</v>
      </c>
      <c r="L3311" s="13">
        <v>8.5</v>
      </c>
      <c r="M3311" s="8">
        <v>2.8</v>
      </c>
      <c r="N3311">
        <v>170</v>
      </c>
      <c r="O3311" s="8">
        <v>1445</v>
      </c>
      <c r="P3311" s="14">
        <v>3.5999999999999999E-3</v>
      </c>
      <c r="Q3311" s="8">
        <v>5.2</v>
      </c>
      <c r="R3311" s="8">
        <v>1439.8</v>
      </c>
      <c r="S3311" s="8">
        <v>476</v>
      </c>
      <c r="T3311" s="8">
        <v>963.8</v>
      </c>
      <c r="U3311">
        <v>0</v>
      </c>
      <c r="V3311" s="8">
        <v>0</v>
      </c>
      <c r="W3311" s="8">
        <v>0</v>
      </c>
      <c r="X3311" s="8">
        <v>963.8</v>
      </c>
    </row>
    <row r="3312" spans="1:24" x14ac:dyDescent="0.25">
      <c r="A3312" t="s">
        <v>3638</v>
      </c>
      <c r="B3312" s="1">
        <v>45613</v>
      </c>
      <c r="C3312" t="s">
        <v>247</v>
      </c>
      <c r="D3312" t="s">
        <v>248</v>
      </c>
      <c r="E3312" t="s">
        <v>53</v>
      </c>
      <c r="F3312" t="s">
        <v>46</v>
      </c>
      <c r="G3312" t="s">
        <v>55</v>
      </c>
      <c r="H3312" t="s">
        <v>56</v>
      </c>
      <c r="I3312" t="s">
        <v>84</v>
      </c>
      <c r="J3312" t="s">
        <v>85</v>
      </c>
      <c r="K3312" t="s">
        <v>42</v>
      </c>
      <c r="L3312" s="13">
        <v>9.9</v>
      </c>
      <c r="M3312" s="8">
        <v>3.1</v>
      </c>
      <c r="N3312">
        <v>53</v>
      </c>
      <c r="O3312" s="8">
        <v>524.70000000000005</v>
      </c>
      <c r="P3312" s="14">
        <v>0.13639999999999999</v>
      </c>
      <c r="Q3312" s="8">
        <v>71.569999999999993</v>
      </c>
      <c r="R3312" s="8">
        <v>453.13</v>
      </c>
      <c r="S3312" s="8">
        <v>164.3</v>
      </c>
      <c r="T3312" s="8">
        <v>288.83</v>
      </c>
      <c r="U3312">
        <v>0</v>
      </c>
      <c r="V3312" s="8">
        <v>0</v>
      </c>
      <c r="W3312" s="8">
        <v>0</v>
      </c>
      <c r="X3312" s="8">
        <v>288.83</v>
      </c>
    </row>
    <row r="3313" spans="1:24" x14ac:dyDescent="0.25">
      <c r="A3313" t="s">
        <v>3639</v>
      </c>
      <c r="B3313" s="1">
        <v>45720</v>
      </c>
      <c r="C3313" t="s">
        <v>188</v>
      </c>
      <c r="D3313" t="s">
        <v>189</v>
      </c>
      <c r="E3313" t="s">
        <v>27</v>
      </c>
      <c r="F3313" t="s">
        <v>54</v>
      </c>
      <c r="G3313" t="s">
        <v>38</v>
      </c>
      <c r="H3313" t="s">
        <v>39</v>
      </c>
      <c r="I3313" t="s">
        <v>112</v>
      </c>
      <c r="J3313" t="s">
        <v>113</v>
      </c>
      <c r="K3313" t="s">
        <v>42</v>
      </c>
      <c r="L3313" s="13">
        <v>8.5</v>
      </c>
      <c r="M3313" s="8">
        <v>2.8</v>
      </c>
      <c r="N3313">
        <v>141</v>
      </c>
      <c r="O3313" s="8">
        <v>1198.5</v>
      </c>
      <c r="P3313" s="14">
        <v>2.3999999999999998E-3</v>
      </c>
      <c r="Q3313" s="8">
        <v>2.88</v>
      </c>
      <c r="R3313" s="8">
        <v>1195.6199999999999</v>
      </c>
      <c r="S3313" s="8">
        <v>394.8</v>
      </c>
      <c r="T3313" s="8">
        <v>800.82</v>
      </c>
      <c r="U3313">
        <v>0</v>
      </c>
      <c r="V3313" s="8">
        <v>0</v>
      </c>
      <c r="W3313" s="8">
        <v>0</v>
      </c>
      <c r="X3313" s="8">
        <v>800.82</v>
      </c>
    </row>
    <row r="3314" spans="1:24" x14ac:dyDescent="0.25">
      <c r="A3314" t="s">
        <v>3640</v>
      </c>
      <c r="B3314" s="1">
        <v>45447</v>
      </c>
      <c r="C3314" t="s">
        <v>309</v>
      </c>
      <c r="D3314" t="s">
        <v>310</v>
      </c>
      <c r="E3314" t="s">
        <v>63</v>
      </c>
      <c r="F3314" t="s">
        <v>54</v>
      </c>
      <c r="G3314" t="s">
        <v>79</v>
      </c>
      <c r="H3314" t="s">
        <v>80</v>
      </c>
      <c r="I3314" t="s">
        <v>130</v>
      </c>
      <c r="J3314" t="s">
        <v>131</v>
      </c>
      <c r="K3314" t="s">
        <v>42</v>
      </c>
      <c r="L3314" s="13">
        <v>4.8</v>
      </c>
      <c r="M3314" s="8">
        <v>1.4</v>
      </c>
      <c r="N3314">
        <v>55</v>
      </c>
      <c r="O3314" s="8">
        <v>264</v>
      </c>
      <c r="P3314" s="14">
        <v>7.0000000000000001E-3</v>
      </c>
      <c r="Q3314" s="8">
        <v>1.85</v>
      </c>
      <c r="R3314" s="8">
        <v>262.14999999999998</v>
      </c>
      <c r="S3314" s="8">
        <v>77</v>
      </c>
      <c r="T3314" s="8">
        <v>185.15</v>
      </c>
      <c r="U3314">
        <v>0</v>
      </c>
      <c r="V3314" s="8">
        <v>0</v>
      </c>
      <c r="W3314" s="8">
        <v>0</v>
      </c>
      <c r="X3314" s="8">
        <v>185.15</v>
      </c>
    </row>
    <row r="3315" spans="1:24" x14ac:dyDescent="0.25">
      <c r="A3315" t="s">
        <v>3641</v>
      </c>
      <c r="B3315" s="1">
        <v>45714</v>
      </c>
      <c r="C3315" t="s">
        <v>472</v>
      </c>
      <c r="D3315" t="s">
        <v>473</v>
      </c>
      <c r="E3315" t="s">
        <v>71</v>
      </c>
      <c r="F3315" t="s">
        <v>54</v>
      </c>
      <c r="G3315" t="s">
        <v>165</v>
      </c>
      <c r="H3315" t="s">
        <v>166</v>
      </c>
      <c r="I3315" t="s">
        <v>122</v>
      </c>
      <c r="J3315" t="s">
        <v>123</v>
      </c>
      <c r="K3315" t="s">
        <v>59</v>
      </c>
      <c r="L3315" s="13">
        <v>5.5</v>
      </c>
      <c r="M3315" s="8">
        <v>3.8</v>
      </c>
      <c r="N3315">
        <v>129</v>
      </c>
      <c r="O3315" s="8">
        <v>709.5</v>
      </c>
      <c r="P3315" s="14">
        <v>1.4500000000000001E-2</v>
      </c>
      <c r="Q3315" s="8">
        <v>10.29</v>
      </c>
      <c r="R3315" s="8">
        <v>699.21</v>
      </c>
      <c r="S3315" s="8">
        <v>490.2</v>
      </c>
      <c r="T3315" s="8">
        <v>209.01</v>
      </c>
      <c r="U3315">
        <v>0</v>
      </c>
      <c r="V3315" s="8">
        <v>0</v>
      </c>
      <c r="W3315" s="8">
        <v>0</v>
      </c>
      <c r="X3315" s="8">
        <v>209.01</v>
      </c>
    </row>
    <row r="3316" spans="1:24" x14ac:dyDescent="0.25">
      <c r="A3316" t="s">
        <v>3642</v>
      </c>
      <c r="B3316" s="1">
        <v>45999</v>
      </c>
      <c r="C3316" t="s">
        <v>609</v>
      </c>
      <c r="D3316" t="s">
        <v>610</v>
      </c>
      <c r="E3316" t="s">
        <v>63</v>
      </c>
      <c r="F3316" t="s">
        <v>37</v>
      </c>
      <c r="G3316" t="s">
        <v>79</v>
      </c>
      <c r="H3316" t="s">
        <v>80</v>
      </c>
      <c r="I3316" t="s">
        <v>127</v>
      </c>
      <c r="J3316" t="s">
        <v>128</v>
      </c>
      <c r="K3316" t="s">
        <v>33</v>
      </c>
      <c r="L3316" s="13">
        <v>7.2</v>
      </c>
      <c r="M3316" s="8">
        <v>3.6</v>
      </c>
      <c r="N3316">
        <v>42</v>
      </c>
      <c r="O3316" s="8">
        <v>302.39999999999998</v>
      </c>
      <c r="P3316" s="14">
        <v>8.5000000000000006E-3</v>
      </c>
      <c r="Q3316" s="8">
        <v>2.57</v>
      </c>
      <c r="R3316" s="8">
        <v>299.83</v>
      </c>
      <c r="S3316" s="8">
        <v>151.19999999999999</v>
      </c>
      <c r="T3316" s="8">
        <v>148.63</v>
      </c>
      <c r="U3316">
        <v>0</v>
      </c>
      <c r="V3316" s="8">
        <v>0</v>
      </c>
      <c r="W3316" s="8">
        <v>0</v>
      </c>
      <c r="X3316" s="8">
        <v>148.63</v>
      </c>
    </row>
    <row r="3317" spans="1:24" x14ac:dyDescent="0.25">
      <c r="A3317" t="s">
        <v>3643</v>
      </c>
      <c r="B3317" s="1">
        <v>45500</v>
      </c>
      <c r="C3317" t="s">
        <v>325</v>
      </c>
      <c r="D3317" t="s">
        <v>326</v>
      </c>
      <c r="E3317" t="s">
        <v>27</v>
      </c>
      <c r="F3317" t="s">
        <v>37</v>
      </c>
      <c r="G3317" t="s">
        <v>29</v>
      </c>
      <c r="H3317" t="s">
        <v>30</v>
      </c>
      <c r="I3317" t="s">
        <v>156</v>
      </c>
      <c r="J3317" t="s">
        <v>157</v>
      </c>
      <c r="K3317" t="s">
        <v>42</v>
      </c>
      <c r="L3317" s="13">
        <v>6.2</v>
      </c>
      <c r="M3317" s="8">
        <v>1.9</v>
      </c>
      <c r="N3317">
        <v>24</v>
      </c>
      <c r="O3317" s="8">
        <v>148.80000000000001</v>
      </c>
      <c r="P3317" s="14">
        <v>1.4999999999999999E-2</v>
      </c>
      <c r="Q3317" s="8">
        <v>2.23</v>
      </c>
      <c r="R3317" s="8">
        <v>146.57</v>
      </c>
      <c r="S3317" s="8">
        <v>45.6</v>
      </c>
      <c r="T3317" s="8">
        <v>100.97</v>
      </c>
      <c r="U3317">
        <v>0</v>
      </c>
      <c r="V3317" s="8">
        <v>0</v>
      </c>
      <c r="W3317" s="8">
        <v>0</v>
      </c>
      <c r="X3317" s="8">
        <v>100.97</v>
      </c>
    </row>
    <row r="3318" spans="1:24" x14ac:dyDescent="0.25">
      <c r="A3318" t="s">
        <v>3644</v>
      </c>
      <c r="B3318" s="1">
        <v>45712</v>
      </c>
      <c r="C3318" t="s">
        <v>44</v>
      </c>
      <c r="D3318" t="s">
        <v>45</v>
      </c>
      <c r="E3318" t="s">
        <v>27</v>
      </c>
      <c r="F3318" t="s">
        <v>46</v>
      </c>
      <c r="G3318" t="s">
        <v>29</v>
      </c>
      <c r="H3318" t="s">
        <v>30</v>
      </c>
      <c r="I3318" t="s">
        <v>66</v>
      </c>
      <c r="J3318" t="s">
        <v>67</v>
      </c>
      <c r="K3318" t="s">
        <v>33</v>
      </c>
      <c r="L3318" s="13">
        <v>4.5</v>
      </c>
      <c r="M3318" s="8">
        <v>2.1</v>
      </c>
      <c r="N3318">
        <v>11</v>
      </c>
      <c r="O3318" s="8">
        <v>49.5</v>
      </c>
      <c r="P3318" s="14">
        <v>1.8499999999999999E-2</v>
      </c>
      <c r="Q3318" s="8">
        <v>0.92</v>
      </c>
      <c r="R3318" s="8">
        <v>48.58</v>
      </c>
      <c r="S3318" s="8">
        <v>23.1</v>
      </c>
      <c r="T3318" s="8">
        <v>25.48</v>
      </c>
      <c r="U3318">
        <v>0</v>
      </c>
      <c r="V3318" s="8">
        <v>0</v>
      </c>
      <c r="W3318" s="8">
        <v>0</v>
      </c>
      <c r="X3318" s="8">
        <v>25.48</v>
      </c>
    </row>
    <row r="3319" spans="1:24" x14ac:dyDescent="0.25">
      <c r="A3319" t="s">
        <v>3645</v>
      </c>
      <c r="B3319" s="1">
        <v>45805</v>
      </c>
      <c r="C3319" t="s">
        <v>763</v>
      </c>
      <c r="D3319" t="s">
        <v>764</v>
      </c>
      <c r="E3319" t="s">
        <v>71</v>
      </c>
      <c r="F3319" t="s">
        <v>46</v>
      </c>
      <c r="G3319" t="s">
        <v>72</v>
      </c>
      <c r="H3319" t="s">
        <v>73</v>
      </c>
      <c r="I3319" t="s">
        <v>99</v>
      </c>
      <c r="J3319" t="s">
        <v>100</v>
      </c>
      <c r="K3319" t="s">
        <v>49</v>
      </c>
      <c r="L3319" s="13">
        <v>3.8</v>
      </c>
      <c r="M3319" s="8">
        <v>2.6</v>
      </c>
      <c r="N3319">
        <v>1</v>
      </c>
      <c r="O3319" s="8">
        <v>3.8</v>
      </c>
      <c r="P3319" s="14">
        <v>0.13089999999999999</v>
      </c>
      <c r="Q3319" s="8">
        <v>0.5</v>
      </c>
      <c r="R3319" s="8">
        <v>3.3</v>
      </c>
      <c r="S3319" s="8">
        <v>2.6</v>
      </c>
      <c r="T3319" s="8">
        <v>0.7</v>
      </c>
      <c r="U3319">
        <v>0</v>
      </c>
      <c r="V3319" s="8">
        <v>0</v>
      </c>
      <c r="W3319" s="8">
        <v>0</v>
      </c>
      <c r="X3319" s="8">
        <v>0.7</v>
      </c>
    </row>
    <row r="3320" spans="1:24" x14ac:dyDescent="0.25">
      <c r="A3320" t="s">
        <v>3646</v>
      </c>
      <c r="B3320" s="1">
        <v>46085</v>
      </c>
      <c r="C3320" t="s">
        <v>232</v>
      </c>
      <c r="D3320" t="s">
        <v>233</v>
      </c>
      <c r="E3320" t="s">
        <v>27</v>
      </c>
      <c r="F3320" t="s">
        <v>89</v>
      </c>
      <c r="G3320" t="s">
        <v>29</v>
      </c>
      <c r="H3320" t="s">
        <v>30</v>
      </c>
      <c r="I3320" t="s">
        <v>57</v>
      </c>
      <c r="J3320" t="s">
        <v>58</v>
      </c>
      <c r="K3320" t="s">
        <v>59</v>
      </c>
      <c r="L3320" s="13">
        <v>10.5</v>
      </c>
      <c r="M3320" s="8">
        <v>7.5</v>
      </c>
      <c r="N3320">
        <v>52</v>
      </c>
      <c r="O3320" s="8">
        <v>546</v>
      </c>
      <c r="P3320" s="14">
        <v>0.14549999999999999</v>
      </c>
      <c r="Q3320" s="8">
        <v>79.44</v>
      </c>
      <c r="R3320" s="8">
        <v>466.56</v>
      </c>
      <c r="S3320" s="8">
        <v>390</v>
      </c>
      <c r="T3320" s="8">
        <v>76.56</v>
      </c>
      <c r="U3320">
        <v>0</v>
      </c>
      <c r="V3320" s="8">
        <v>0</v>
      </c>
      <c r="W3320" s="8">
        <v>0</v>
      </c>
      <c r="X3320" s="8">
        <v>76.56</v>
      </c>
    </row>
    <row r="3321" spans="1:24" x14ac:dyDescent="0.25">
      <c r="A3321" t="s">
        <v>3647</v>
      </c>
      <c r="B3321" s="1">
        <v>45918</v>
      </c>
      <c r="C3321" t="s">
        <v>551</v>
      </c>
      <c r="D3321" t="s">
        <v>552</v>
      </c>
      <c r="E3321" t="s">
        <v>27</v>
      </c>
      <c r="F3321" t="s">
        <v>54</v>
      </c>
      <c r="G3321" t="s">
        <v>38</v>
      </c>
      <c r="H3321" t="s">
        <v>39</v>
      </c>
      <c r="I3321" t="s">
        <v>99</v>
      </c>
      <c r="J3321" t="s">
        <v>100</v>
      </c>
      <c r="K3321" t="s">
        <v>49</v>
      </c>
      <c r="L3321" s="13">
        <v>3.8</v>
      </c>
      <c r="M3321" s="8">
        <v>2.6</v>
      </c>
      <c r="N3321">
        <v>160</v>
      </c>
      <c r="O3321" s="8">
        <v>608</v>
      </c>
      <c r="P3321" s="14">
        <v>1.9E-3</v>
      </c>
      <c r="Q3321" s="8">
        <v>1.1599999999999999</v>
      </c>
      <c r="R3321" s="8">
        <v>606.84</v>
      </c>
      <c r="S3321" s="8">
        <v>416</v>
      </c>
      <c r="T3321" s="8">
        <v>190.84</v>
      </c>
      <c r="U3321">
        <v>0</v>
      </c>
      <c r="V3321" s="8">
        <v>0</v>
      </c>
      <c r="W3321" s="8">
        <v>0</v>
      </c>
      <c r="X3321" s="8">
        <v>190.84</v>
      </c>
    </row>
    <row r="3322" spans="1:24" x14ac:dyDescent="0.25">
      <c r="A3322" t="s">
        <v>3648</v>
      </c>
      <c r="B3322" s="1">
        <v>46234</v>
      </c>
      <c r="C3322" t="s">
        <v>378</v>
      </c>
      <c r="D3322" t="s">
        <v>379</v>
      </c>
      <c r="E3322" t="s">
        <v>71</v>
      </c>
      <c r="F3322" t="s">
        <v>54</v>
      </c>
      <c r="G3322" t="s">
        <v>165</v>
      </c>
      <c r="H3322" t="s">
        <v>166</v>
      </c>
      <c r="I3322" t="s">
        <v>74</v>
      </c>
      <c r="J3322" t="s">
        <v>75</v>
      </c>
      <c r="K3322" t="s">
        <v>49</v>
      </c>
      <c r="L3322" s="13">
        <v>11</v>
      </c>
      <c r="M3322" s="8">
        <v>6.8</v>
      </c>
      <c r="N3322">
        <v>20</v>
      </c>
      <c r="O3322" s="8">
        <v>220</v>
      </c>
      <c r="P3322" s="14">
        <v>9.1000000000000004E-3</v>
      </c>
      <c r="Q3322" s="8">
        <v>2</v>
      </c>
      <c r="R3322" s="8">
        <v>218</v>
      </c>
      <c r="S3322" s="8">
        <v>136</v>
      </c>
      <c r="T3322" s="8">
        <v>82</v>
      </c>
      <c r="U3322">
        <v>3</v>
      </c>
      <c r="V3322" s="8">
        <v>32.700000000000003</v>
      </c>
      <c r="W3322" s="8">
        <v>21.9</v>
      </c>
      <c r="X3322" s="8">
        <v>60.1</v>
      </c>
    </row>
    <row r="3323" spans="1:24" x14ac:dyDescent="0.25">
      <c r="A3323" t="s">
        <v>3649</v>
      </c>
      <c r="B3323" s="1">
        <v>45774</v>
      </c>
      <c r="C3323" t="s">
        <v>334</v>
      </c>
      <c r="D3323" t="s">
        <v>335</v>
      </c>
      <c r="E3323" t="s">
        <v>53</v>
      </c>
      <c r="F3323" t="s">
        <v>37</v>
      </c>
      <c r="G3323" t="s">
        <v>55</v>
      </c>
      <c r="H3323" t="s">
        <v>56</v>
      </c>
      <c r="I3323" t="s">
        <v>185</v>
      </c>
      <c r="J3323" t="s">
        <v>186</v>
      </c>
      <c r="K3323" t="s">
        <v>59</v>
      </c>
      <c r="L3323" s="13">
        <v>4.9000000000000004</v>
      </c>
      <c r="M3323" s="8">
        <v>3.1</v>
      </c>
      <c r="N3323">
        <v>38</v>
      </c>
      <c r="O3323" s="8">
        <v>186.2</v>
      </c>
      <c r="P3323" s="14">
        <v>5.0000000000000001E-3</v>
      </c>
      <c r="Q3323" s="8">
        <v>0.93</v>
      </c>
      <c r="R3323" s="8">
        <v>185.27</v>
      </c>
      <c r="S3323" s="8">
        <v>117.8</v>
      </c>
      <c r="T3323" s="8">
        <v>67.47</v>
      </c>
      <c r="U3323">
        <v>0</v>
      </c>
      <c r="V3323" s="8">
        <v>0</v>
      </c>
      <c r="W3323" s="8">
        <v>0</v>
      </c>
      <c r="X3323" s="8">
        <v>67.47</v>
      </c>
    </row>
    <row r="3324" spans="1:24" x14ac:dyDescent="0.25">
      <c r="A3324" t="s">
        <v>3650</v>
      </c>
      <c r="B3324" s="1">
        <v>46185</v>
      </c>
      <c r="C3324" t="s">
        <v>244</v>
      </c>
      <c r="D3324" t="s">
        <v>245</v>
      </c>
      <c r="E3324" t="s">
        <v>53</v>
      </c>
      <c r="F3324" t="s">
        <v>46</v>
      </c>
      <c r="G3324" t="s">
        <v>55</v>
      </c>
      <c r="H3324" t="s">
        <v>56</v>
      </c>
      <c r="I3324" t="s">
        <v>31</v>
      </c>
      <c r="J3324" t="s">
        <v>32</v>
      </c>
      <c r="K3324" t="s">
        <v>33</v>
      </c>
      <c r="L3324" s="13">
        <v>5.8</v>
      </c>
      <c r="M3324" s="8">
        <v>2.7</v>
      </c>
      <c r="N3324">
        <v>24</v>
      </c>
      <c r="O3324" s="8">
        <v>139.19999999999999</v>
      </c>
      <c r="P3324" s="14">
        <v>0.24279999999999999</v>
      </c>
      <c r="Q3324" s="8">
        <v>33.799999999999997</v>
      </c>
      <c r="R3324" s="8">
        <v>105.4</v>
      </c>
      <c r="S3324" s="8">
        <v>64.8</v>
      </c>
      <c r="T3324" s="8">
        <v>40.6</v>
      </c>
      <c r="U3324">
        <v>0</v>
      </c>
      <c r="V3324" s="8">
        <v>0</v>
      </c>
      <c r="W3324" s="8">
        <v>0</v>
      </c>
      <c r="X3324" s="8">
        <v>40.6</v>
      </c>
    </row>
    <row r="3325" spans="1:24" x14ac:dyDescent="0.25">
      <c r="A3325" t="s">
        <v>3651</v>
      </c>
      <c r="B3325" s="1">
        <v>46160</v>
      </c>
      <c r="C3325" t="s">
        <v>252</v>
      </c>
      <c r="D3325" t="s">
        <v>253</v>
      </c>
      <c r="E3325" t="s">
        <v>63</v>
      </c>
      <c r="F3325" t="s">
        <v>54</v>
      </c>
      <c r="G3325" t="s">
        <v>79</v>
      </c>
      <c r="H3325" t="s">
        <v>80</v>
      </c>
      <c r="I3325" t="s">
        <v>122</v>
      </c>
      <c r="J3325" t="s">
        <v>123</v>
      </c>
      <c r="K3325" t="s">
        <v>59</v>
      </c>
      <c r="L3325" s="13">
        <v>5.5</v>
      </c>
      <c r="M3325" s="8">
        <v>3.8</v>
      </c>
      <c r="N3325">
        <v>25</v>
      </c>
      <c r="O3325" s="8">
        <v>137.5</v>
      </c>
      <c r="P3325" s="14">
        <v>5.4999999999999997E-3</v>
      </c>
      <c r="Q3325" s="8">
        <v>0.76</v>
      </c>
      <c r="R3325" s="8">
        <v>136.74</v>
      </c>
      <c r="S3325" s="8">
        <v>95</v>
      </c>
      <c r="T3325" s="8">
        <v>41.74</v>
      </c>
      <c r="U3325">
        <v>0</v>
      </c>
      <c r="V3325" s="8">
        <v>0</v>
      </c>
      <c r="W3325" s="8">
        <v>0</v>
      </c>
      <c r="X3325" s="8">
        <v>41.74</v>
      </c>
    </row>
    <row r="3326" spans="1:24" x14ac:dyDescent="0.25">
      <c r="A3326" t="s">
        <v>3652</v>
      </c>
      <c r="B3326" s="1">
        <v>46045</v>
      </c>
      <c r="C3326" t="s">
        <v>584</v>
      </c>
      <c r="D3326" t="s">
        <v>585</v>
      </c>
      <c r="E3326" t="s">
        <v>27</v>
      </c>
      <c r="F3326" t="s">
        <v>37</v>
      </c>
      <c r="G3326" t="s">
        <v>29</v>
      </c>
      <c r="H3326" t="s">
        <v>30</v>
      </c>
      <c r="I3326" t="s">
        <v>144</v>
      </c>
      <c r="J3326" t="s">
        <v>145</v>
      </c>
      <c r="K3326" t="s">
        <v>33</v>
      </c>
      <c r="L3326" s="13">
        <v>12</v>
      </c>
      <c r="M3326" s="8">
        <v>6.5</v>
      </c>
      <c r="N3326">
        <v>13</v>
      </c>
      <c r="O3326" s="8">
        <v>156</v>
      </c>
      <c r="P3326" s="14">
        <v>1.67E-2</v>
      </c>
      <c r="Q3326" s="8">
        <v>2.61</v>
      </c>
      <c r="R3326" s="8">
        <v>153.38999999999999</v>
      </c>
      <c r="S3326" s="8">
        <v>84.5</v>
      </c>
      <c r="T3326" s="8">
        <v>68.89</v>
      </c>
      <c r="U3326">
        <v>0</v>
      </c>
      <c r="V3326" s="8">
        <v>0</v>
      </c>
      <c r="W3326" s="8">
        <v>0</v>
      </c>
      <c r="X3326" s="8">
        <v>68.89</v>
      </c>
    </row>
    <row r="3327" spans="1:24" x14ac:dyDescent="0.25">
      <c r="A3327" t="s">
        <v>3653</v>
      </c>
      <c r="B3327" s="1">
        <v>46036</v>
      </c>
      <c r="C3327" t="s">
        <v>208</v>
      </c>
      <c r="D3327" t="s">
        <v>209</v>
      </c>
      <c r="E3327" t="s">
        <v>27</v>
      </c>
      <c r="F3327" t="s">
        <v>54</v>
      </c>
      <c r="G3327" t="s">
        <v>38</v>
      </c>
      <c r="H3327" t="s">
        <v>39</v>
      </c>
      <c r="I3327" t="s">
        <v>122</v>
      </c>
      <c r="J3327" t="s">
        <v>123</v>
      </c>
      <c r="K3327" t="s">
        <v>59</v>
      </c>
      <c r="L3327" s="13">
        <v>5.5</v>
      </c>
      <c r="M3327" s="8">
        <v>3.8</v>
      </c>
      <c r="N3327">
        <v>14</v>
      </c>
      <c r="O3327" s="8">
        <v>77</v>
      </c>
      <c r="P3327" s="14">
        <v>7.1000000000000004E-3</v>
      </c>
      <c r="Q3327" s="8">
        <v>0.55000000000000004</v>
      </c>
      <c r="R3327" s="8">
        <v>76.45</v>
      </c>
      <c r="S3327" s="8">
        <v>53.2</v>
      </c>
      <c r="T3327" s="8">
        <v>23.25</v>
      </c>
      <c r="U3327">
        <v>0</v>
      </c>
      <c r="V3327" s="8">
        <v>0</v>
      </c>
      <c r="W3327" s="8">
        <v>0</v>
      </c>
      <c r="X3327" s="8">
        <v>23.25</v>
      </c>
    </row>
    <row r="3328" spans="1:24" x14ac:dyDescent="0.25">
      <c r="A3328" t="s">
        <v>3654</v>
      </c>
      <c r="B3328" s="1">
        <v>45355</v>
      </c>
      <c r="C3328" t="s">
        <v>440</v>
      </c>
      <c r="D3328" t="s">
        <v>441</v>
      </c>
      <c r="E3328" t="s">
        <v>71</v>
      </c>
      <c r="F3328" t="s">
        <v>54</v>
      </c>
      <c r="G3328" t="s">
        <v>72</v>
      </c>
      <c r="H3328" t="s">
        <v>73</v>
      </c>
      <c r="I3328" t="s">
        <v>156</v>
      </c>
      <c r="J3328" t="s">
        <v>157</v>
      </c>
      <c r="K3328" t="s">
        <v>42</v>
      </c>
      <c r="L3328" s="13">
        <v>6.2</v>
      </c>
      <c r="M3328" s="8">
        <v>1.9</v>
      </c>
      <c r="N3328">
        <v>16</v>
      </c>
      <c r="O3328" s="8">
        <v>99.2</v>
      </c>
      <c r="P3328" s="14">
        <v>2.3999999999999998E-3</v>
      </c>
      <c r="Q3328" s="8">
        <v>0.24</v>
      </c>
      <c r="R3328" s="8">
        <v>98.96</v>
      </c>
      <c r="S3328" s="8">
        <v>30.4</v>
      </c>
      <c r="T3328" s="8">
        <v>68.56</v>
      </c>
      <c r="U3328">
        <v>0</v>
      </c>
      <c r="V3328" s="8">
        <v>0</v>
      </c>
      <c r="W3328" s="8">
        <v>0</v>
      </c>
      <c r="X3328" s="8">
        <v>68.56</v>
      </c>
    </row>
    <row r="3329" spans="1:24" x14ac:dyDescent="0.25">
      <c r="A3329" t="s">
        <v>3655</v>
      </c>
      <c r="B3329" s="1">
        <v>46014</v>
      </c>
      <c r="C3329" t="s">
        <v>667</v>
      </c>
      <c r="D3329" t="s">
        <v>668</v>
      </c>
      <c r="E3329" t="s">
        <v>63</v>
      </c>
      <c r="F3329" t="s">
        <v>54</v>
      </c>
      <c r="G3329" t="s">
        <v>79</v>
      </c>
      <c r="H3329" t="s">
        <v>80</v>
      </c>
      <c r="I3329" t="s">
        <v>66</v>
      </c>
      <c r="J3329" t="s">
        <v>67</v>
      </c>
      <c r="K3329" t="s">
        <v>33</v>
      </c>
      <c r="L3329" s="13">
        <v>4.5</v>
      </c>
      <c r="M3329" s="8">
        <v>2.1</v>
      </c>
      <c r="N3329">
        <v>24</v>
      </c>
      <c r="O3329" s="8">
        <v>108</v>
      </c>
      <c r="P3329" s="14">
        <v>8.2000000000000007E-3</v>
      </c>
      <c r="Q3329" s="8">
        <v>0.89</v>
      </c>
      <c r="R3329" s="8">
        <v>107.11</v>
      </c>
      <c r="S3329" s="8">
        <v>50.4</v>
      </c>
      <c r="T3329" s="8">
        <v>56.71</v>
      </c>
      <c r="U3329">
        <v>0</v>
      </c>
      <c r="V3329" s="8">
        <v>0</v>
      </c>
      <c r="W3329" s="8">
        <v>0</v>
      </c>
      <c r="X3329" s="8">
        <v>56.71</v>
      </c>
    </row>
    <row r="3330" spans="1:24" x14ac:dyDescent="0.25">
      <c r="A3330" t="s">
        <v>3656</v>
      </c>
      <c r="B3330" s="1">
        <v>45433</v>
      </c>
      <c r="C3330" t="s">
        <v>400</v>
      </c>
      <c r="D3330" t="s">
        <v>401</v>
      </c>
      <c r="E3330" t="s">
        <v>27</v>
      </c>
      <c r="F3330" t="s">
        <v>28</v>
      </c>
      <c r="G3330" t="s">
        <v>29</v>
      </c>
      <c r="H3330" t="s">
        <v>30</v>
      </c>
      <c r="I3330" t="s">
        <v>112</v>
      </c>
      <c r="J3330" t="s">
        <v>113</v>
      </c>
      <c r="K3330" t="s">
        <v>42</v>
      </c>
      <c r="L3330" s="13">
        <v>8.5</v>
      </c>
      <c r="M3330" s="8">
        <v>2.8</v>
      </c>
      <c r="N3330">
        <v>320</v>
      </c>
      <c r="O3330" s="8">
        <v>2720</v>
      </c>
      <c r="P3330" s="14">
        <v>0.02</v>
      </c>
      <c r="Q3330" s="8">
        <v>54.4</v>
      </c>
      <c r="R3330" s="8">
        <v>2665.6</v>
      </c>
      <c r="S3330" s="8">
        <v>896</v>
      </c>
      <c r="T3330" s="8">
        <v>1769.6</v>
      </c>
      <c r="U3330">
        <v>217</v>
      </c>
      <c r="V3330" s="8">
        <v>1807.61</v>
      </c>
      <c r="W3330" s="8">
        <v>716.1</v>
      </c>
      <c r="X3330" s="8">
        <v>1053.5</v>
      </c>
    </row>
    <row r="3331" spans="1:24" x14ac:dyDescent="0.25">
      <c r="A3331" t="s">
        <v>3657</v>
      </c>
      <c r="B3331" s="1">
        <v>45823</v>
      </c>
      <c r="C3331" t="s">
        <v>584</v>
      </c>
      <c r="D3331" t="s">
        <v>585</v>
      </c>
      <c r="E3331" t="s">
        <v>27</v>
      </c>
      <c r="F3331" t="s">
        <v>37</v>
      </c>
      <c r="G3331" t="s">
        <v>29</v>
      </c>
      <c r="H3331" t="s">
        <v>30</v>
      </c>
      <c r="I3331" t="s">
        <v>130</v>
      </c>
      <c r="J3331" t="s">
        <v>131</v>
      </c>
      <c r="K3331" t="s">
        <v>42</v>
      </c>
      <c r="L3331" s="13">
        <v>4.8</v>
      </c>
      <c r="M3331" s="8">
        <v>1.4</v>
      </c>
      <c r="N3331">
        <v>4</v>
      </c>
      <c r="O3331" s="8">
        <v>19.2</v>
      </c>
      <c r="P3331" s="14">
        <v>0.36909999999999998</v>
      </c>
      <c r="Q3331" s="8">
        <v>7.09</v>
      </c>
      <c r="R3331" s="8">
        <v>12.11</v>
      </c>
      <c r="S3331" s="8">
        <v>5.6</v>
      </c>
      <c r="T3331" s="8">
        <v>6.51</v>
      </c>
      <c r="U3331">
        <v>0</v>
      </c>
      <c r="V3331" s="8">
        <v>0</v>
      </c>
      <c r="W3331" s="8">
        <v>0</v>
      </c>
      <c r="X3331" s="8">
        <v>6.51</v>
      </c>
    </row>
    <row r="3332" spans="1:24" x14ac:dyDescent="0.25">
      <c r="A3332" t="s">
        <v>3658</v>
      </c>
      <c r="B3332" s="1">
        <v>45504</v>
      </c>
      <c r="C3332" t="s">
        <v>480</v>
      </c>
      <c r="D3332" t="s">
        <v>481</v>
      </c>
      <c r="E3332" t="s">
        <v>63</v>
      </c>
      <c r="F3332" t="s">
        <v>54</v>
      </c>
      <c r="G3332" t="s">
        <v>64</v>
      </c>
      <c r="H3332" t="s">
        <v>65</v>
      </c>
      <c r="I3332" t="s">
        <v>99</v>
      </c>
      <c r="J3332" t="s">
        <v>100</v>
      </c>
      <c r="K3332" t="s">
        <v>49</v>
      </c>
      <c r="L3332" s="13">
        <v>3.8</v>
      </c>
      <c r="M3332" s="8">
        <v>2.6</v>
      </c>
      <c r="N3332">
        <v>26</v>
      </c>
      <c r="O3332" s="8">
        <v>98.8</v>
      </c>
      <c r="P3332" s="14">
        <v>2.3E-3</v>
      </c>
      <c r="Q3332" s="8">
        <v>0.23</v>
      </c>
      <c r="R3332" s="8">
        <v>98.57</v>
      </c>
      <c r="S3332" s="8">
        <v>67.599999999999994</v>
      </c>
      <c r="T3332" s="8">
        <v>30.97</v>
      </c>
      <c r="U3332">
        <v>0</v>
      </c>
      <c r="V3332" s="8">
        <v>0</v>
      </c>
      <c r="W3332" s="8">
        <v>0</v>
      </c>
      <c r="X3332" s="8">
        <v>30.97</v>
      </c>
    </row>
    <row r="3333" spans="1:24" x14ac:dyDescent="0.25">
      <c r="A3333" t="s">
        <v>3659</v>
      </c>
      <c r="B3333" s="1">
        <v>45866</v>
      </c>
      <c r="C3333" t="s">
        <v>91</v>
      </c>
      <c r="D3333" t="s">
        <v>92</v>
      </c>
      <c r="E3333" t="s">
        <v>27</v>
      </c>
      <c r="F3333" t="s">
        <v>37</v>
      </c>
      <c r="G3333" t="s">
        <v>38</v>
      </c>
      <c r="H3333" t="s">
        <v>39</v>
      </c>
      <c r="I3333" t="s">
        <v>112</v>
      </c>
      <c r="J3333" t="s">
        <v>113</v>
      </c>
      <c r="K3333" t="s">
        <v>42</v>
      </c>
      <c r="L3333" s="13">
        <v>8.5</v>
      </c>
      <c r="M3333" s="8">
        <v>2.8</v>
      </c>
      <c r="N3333">
        <v>15</v>
      </c>
      <c r="O3333" s="8">
        <v>127.5</v>
      </c>
      <c r="P3333" s="14">
        <v>2.9000000000000001E-2</v>
      </c>
      <c r="Q3333" s="8">
        <v>3.7</v>
      </c>
      <c r="R3333" s="8">
        <v>123.8</v>
      </c>
      <c r="S3333" s="8">
        <v>42</v>
      </c>
      <c r="T3333" s="8">
        <v>81.8</v>
      </c>
      <c r="U3333">
        <v>0</v>
      </c>
      <c r="V3333" s="8">
        <v>0</v>
      </c>
      <c r="W3333" s="8">
        <v>0</v>
      </c>
      <c r="X3333" s="8">
        <v>81.8</v>
      </c>
    </row>
    <row r="3334" spans="1:24" x14ac:dyDescent="0.25">
      <c r="A3334" t="s">
        <v>3660</v>
      </c>
      <c r="B3334" s="1">
        <v>45624</v>
      </c>
      <c r="C3334" t="s">
        <v>177</v>
      </c>
      <c r="D3334" t="s">
        <v>178</v>
      </c>
      <c r="E3334" t="s">
        <v>27</v>
      </c>
      <c r="F3334" t="s">
        <v>37</v>
      </c>
      <c r="G3334" t="s">
        <v>38</v>
      </c>
      <c r="H3334" t="s">
        <v>39</v>
      </c>
      <c r="I3334" t="s">
        <v>156</v>
      </c>
      <c r="J3334" t="s">
        <v>157</v>
      </c>
      <c r="K3334" t="s">
        <v>42</v>
      </c>
      <c r="L3334" s="13">
        <v>6.2</v>
      </c>
      <c r="M3334" s="8">
        <v>1.9</v>
      </c>
      <c r="N3334">
        <v>9</v>
      </c>
      <c r="O3334" s="8">
        <v>55.8</v>
      </c>
      <c r="P3334" s="14">
        <v>2.8799999999999999E-2</v>
      </c>
      <c r="Q3334" s="8">
        <v>1.61</v>
      </c>
      <c r="R3334" s="8">
        <v>54.19</v>
      </c>
      <c r="S3334" s="8">
        <v>17.100000000000001</v>
      </c>
      <c r="T3334" s="8">
        <v>37.090000000000003</v>
      </c>
      <c r="U3334">
        <v>0</v>
      </c>
      <c r="V3334" s="8">
        <v>0</v>
      </c>
      <c r="W3334" s="8">
        <v>0</v>
      </c>
      <c r="X3334" s="8">
        <v>37.090000000000003</v>
      </c>
    </row>
    <row r="3335" spans="1:24" x14ac:dyDescent="0.25">
      <c r="A3335" t="s">
        <v>3661</v>
      </c>
      <c r="B3335" s="1">
        <v>45970</v>
      </c>
      <c r="C3335" t="s">
        <v>232</v>
      </c>
      <c r="D3335" t="s">
        <v>233</v>
      </c>
      <c r="E3335" t="s">
        <v>27</v>
      </c>
      <c r="F3335" t="s">
        <v>89</v>
      </c>
      <c r="G3335" t="s">
        <v>38</v>
      </c>
      <c r="H3335" t="s">
        <v>39</v>
      </c>
      <c r="I3335" t="s">
        <v>99</v>
      </c>
      <c r="J3335" t="s">
        <v>100</v>
      </c>
      <c r="K3335" t="s">
        <v>49</v>
      </c>
      <c r="L3335" s="13">
        <v>3.8</v>
      </c>
      <c r="M3335" s="8">
        <v>2.6</v>
      </c>
      <c r="N3335">
        <v>61</v>
      </c>
      <c r="O3335" s="8">
        <v>231.8</v>
      </c>
      <c r="P3335" s="14">
        <v>0.14610000000000001</v>
      </c>
      <c r="Q3335" s="8">
        <v>33.869999999999997</v>
      </c>
      <c r="R3335" s="8">
        <v>197.93</v>
      </c>
      <c r="S3335" s="8">
        <v>158.6</v>
      </c>
      <c r="T3335" s="8">
        <v>39.33</v>
      </c>
      <c r="U3335">
        <v>0</v>
      </c>
      <c r="V3335" s="8">
        <v>0</v>
      </c>
      <c r="W3335" s="8">
        <v>0</v>
      </c>
      <c r="X3335" s="8">
        <v>39.33</v>
      </c>
    </row>
    <row r="3336" spans="1:24" x14ac:dyDescent="0.25">
      <c r="A3336" t="s">
        <v>3662</v>
      </c>
      <c r="B3336" s="1">
        <v>45781</v>
      </c>
      <c r="C3336" t="s">
        <v>420</v>
      </c>
      <c r="D3336" t="s">
        <v>421</v>
      </c>
      <c r="E3336" t="s">
        <v>150</v>
      </c>
      <c r="F3336" t="s">
        <v>89</v>
      </c>
      <c r="G3336" t="s">
        <v>151</v>
      </c>
      <c r="H3336" t="s">
        <v>152</v>
      </c>
      <c r="I3336" t="s">
        <v>31</v>
      </c>
      <c r="J3336" t="s">
        <v>32</v>
      </c>
      <c r="K3336" t="s">
        <v>33</v>
      </c>
      <c r="L3336" s="13">
        <v>5.8</v>
      </c>
      <c r="M3336" s="8">
        <v>2.7</v>
      </c>
      <c r="N3336">
        <v>196</v>
      </c>
      <c r="O3336" s="8">
        <v>1136.8</v>
      </c>
      <c r="P3336" s="14">
        <v>4.48E-2</v>
      </c>
      <c r="Q3336" s="8">
        <v>50.93</v>
      </c>
      <c r="R3336" s="8">
        <v>1085.8699999999999</v>
      </c>
      <c r="S3336" s="8">
        <v>529.20000000000005</v>
      </c>
      <c r="T3336" s="8">
        <v>556.66999999999996</v>
      </c>
      <c r="U3336">
        <v>0</v>
      </c>
      <c r="V3336" s="8">
        <v>0</v>
      </c>
      <c r="W3336" s="8">
        <v>0</v>
      </c>
      <c r="X3336" s="8">
        <v>556.66999999999996</v>
      </c>
    </row>
    <row r="3337" spans="1:24" x14ac:dyDescent="0.25">
      <c r="A3337" t="s">
        <v>3663</v>
      </c>
      <c r="B3337" s="1">
        <v>45830</v>
      </c>
      <c r="C3337" t="s">
        <v>139</v>
      </c>
      <c r="D3337" t="s">
        <v>140</v>
      </c>
      <c r="E3337" t="s">
        <v>63</v>
      </c>
      <c r="F3337" t="s">
        <v>54</v>
      </c>
      <c r="G3337" t="s">
        <v>79</v>
      </c>
      <c r="H3337" t="s">
        <v>80</v>
      </c>
      <c r="I3337" t="s">
        <v>31</v>
      </c>
      <c r="J3337" t="s">
        <v>32</v>
      </c>
      <c r="K3337" t="s">
        <v>33</v>
      </c>
      <c r="L3337" s="13">
        <v>5.8</v>
      </c>
      <c r="M3337" s="8">
        <v>2.7</v>
      </c>
      <c r="N3337">
        <v>52</v>
      </c>
      <c r="O3337" s="8">
        <v>301.60000000000002</v>
      </c>
      <c r="P3337" s="14">
        <v>0.48159999999999997</v>
      </c>
      <c r="Q3337" s="8">
        <v>145.25</v>
      </c>
      <c r="R3337" s="8">
        <v>156.35</v>
      </c>
      <c r="S3337" s="8">
        <v>140.4</v>
      </c>
      <c r="T3337" s="8">
        <v>15.95</v>
      </c>
      <c r="U3337">
        <v>0</v>
      </c>
      <c r="V3337" s="8">
        <v>0</v>
      </c>
      <c r="W3337" s="8">
        <v>0</v>
      </c>
      <c r="X3337" s="8">
        <v>15.95</v>
      </c>
    </row>
    <row r="3338" spans="1:24" x14ac:dyDescent="0.25">
      <c r="A3338" t="s">
        <v>3664</v>
      </c>
      <c r="B3338" s="1">
        <v>45677</v>
      </c>
      <c r="C3338" t="s">
        <v>94</v>
      </c>
      <c r="D3338" t="s">
        <v>95</v>
      </c>
      <c r="E3338" t="s">
        <v>53</v>
      </c>
      <c r="F3338" t="s">
        <v>46</v>
      </c>
      <c r="G3338" t="s">
        <v>55</v>
      </c>
      <c r="H3338" t="s">
        <v>56</v>
      </c>
      <c r="I3338" t="s">
        <v>31</v>
      </c>
      <c r="J3338" t="s">
        <v>32</v>
      </c>
      <c r="K3338" t="s">
        <v>33</v>
      </c>
      <c r="L3338" s="13">
        <v>5.8</v>
      </c>
      <c r="M3338" s="8">
        <v>2.7</v>
      </c>
      <c r="N3338">
        <v>65</v>
      </c>
      <c r="O3338" s="8">
        <v>377</v>
      </c>
      <c r="P3338" s="14">
        <v>0.1696</v>
      </c>
      <c r="Q3338" s="8">
        <v>63.94</v>
      </c>
      <c r="R3338" s="8">
        <v>313.06</v>
      </c>
      <c r="S3338" s="8">
        <v>175.5</v>
      </c>
      <c r="T3338" s="8">
        <v>137.56</v>
      </c>
      <c r="U3338">
        <v>0</v>
      </c>
      <c r="V3338" s="8">
        <v>0</v>
      </c>
      <c r="W3338" s="8">
        <v>0</v>
      </c>
      <c r="X3338" s="8">
        <v>137.56</v>
      </c>
    </row>
    <row r="3339" spans="1:24" x14ac:dyDescent="0.25">
      <c r="A3339" t="s">
        <v>3665</v>
      </c>
      <c r="B3339" s="1">
        <v>45613</v>
      </c>
      <c r="C3339" t="s">
        <v>406</v>
      </c>
      <c r="D3339" t="s">
        <v>407</v>
      </c>
      <c r="E3339" t="s">
        <v>63</v>
      </c>
      <c r="F3339" t="s">
        <v>37</v>
      </c>
      <c r="G3339" t="s">
        <v>79</v>
      </c>
      <c r="H3339" t="s">
        <v>80</v>
      </c>
      <c r="I3339" t="s">
        <v>185</v>
      </c>
      <c r="J3339" t="s">
        <v>186</v>
      </c>
      <c r="K3339" t="s">
        <v>59</v>
      </c>
      <c r="L3339" s="13">
        <v>4.9000000000000004</v>
      </c>
      <c r="M3339" s="8">
        <v>3.1</v>
      </c>
      <c r="N3339">
        <v>51</v>
      </c>
      <c r="O3339" s="8">
        <v>249.9</v>
      </c>
      <c r="P3339" s="14">
        <v>0.48010000000000003</v>
      </c>
      <c r="Q3339" s="8">
        <v>119.98</v>
      </c>
      <c r="R3339" s="8">
        <v>129.91999999999999</v>
      </c>
      <c r="S3339" s="8">
        <v>158.1</v>
      </c>
      <c r="T3339" s="8">
        <v>-28.18</v>
      </c>
      <c r="U3339">
        <v>0</v>
      </c>
      <c r="V3339" s="8">
        <v>0</v>
      </c>
      <c r="W3339" s="8">
        <v>0</v>
      </c>
      <c r="X3339" s="8">
        <v>-28.18</v>
      </c>
    </row>
    <row r="3340" spans="1:24" x14ac:dyDescent="0.25">
      <c r="A3340" t="s">
        <v>3666</v>
      </c>
      <c r="B3340" s="1">
        <v>45469</v>
      </c>
      <c r="C3340" t="s">
        <v>584</v>
      </c>
      <c r="D3340" t="s">
        <v>585</v>
      </c>
      <c r="E3340" t="s">
        <v>27</v>
      </c>
      <c r="F3340" t="s">
        <v>37</v>
      </c>
      <c r="G3340" t="s">
        <v>38</v>
      </c>
      <c r="H3340" t="s">
        <v>39</v>
      </c>
      <c r="I3340" t="s">
        <v>47</v>
      </c>
      <c r="J3340" t="s">
        <v>48</v>
      </c>
      <c r="K3340" t="s">
        <v>49</v>
      </c>
      <c r="L3340" s="13">
        <v>5</v>
      </c>
      <c r="M3340" s="8">
        <v>3.2</v>
      </c>
      <c r="N3340">
        <v>48</v>
      </c>
      <c r="O3340" s="8">
        <v>240</v>
      </c>
      <c r="P3340" s="14">
        <v>4.0000000000000001E-3</v>
      </c>
      <c r="Q3340" s="8">
        <v>0.96</v>
      </c>
      <c r="R3340" s="8">
        <v>239.04</v>
      </c>
      <c r="S3340" s="8">
        <v>153.6</v>
      </c>
      <c r="T3340" s="8">
        <v>85.44</v>
      </c>
      <c r="U3340">
        <v>0</v>
      </c>
      <c r="V3340" s="8">
        <v>0</v>
      </c>
      <c r="W3340" s="8">
        <v>0</v>
      </c>
      <c r="X3340" s="8">
        <v>85.44</v>
      </c>
    </row>
    <row r="3341" spans="1:24" x14ac:dyDescent="0.25">
      <c r="A3341" t="s">
        <v>3667</v>
      </c>
      <c r="B3341" s="1">
        <v>45762</v>
      </c>
      <c r="C3341" t="s">
        <v>301</v>
      </c>
      <c r="D3341" t="s">
        <v>302</v>
      </c>
      <c r="E3341" t="s">
        <v>63</v>
      </c>
      <c r="F3341" t="s">
        <v>37</v>
      </c>
      <c r="G3341" t="s">
        <v>64</v>
      </c>
      <c r="H3341" t="s">
        <v>65</v>
      </c>
      <c r="I3341" t="s">
        <v>185</v>
      </c>
      <c r="J3341" t="s">
        <v>186</v>
      </c>
      <c r="K3341" t="s">
        <v>59</v>
      </c>
      <c r="L3341" s="13">
        <v>4.9000000000000004</v>
      </c>
      <c r="M3341" s="8">
        <v>3.1</v>
      </c>
      <c r="N3341">
        <v>7</v>
      </c>
      <c r="O3341" s="8">
        <v>34.299999999999997</v>
      </c>
      <c r="P3341" s="14">
        <v>2E-3</v>
      </c>
      <c r="Q3341" s="8">
        <v>7.0000000000000007E-2</v>
      </c>
      <c r="R3341" s="8">
        <v>34.229999999999997</v>
      </c>
      <c r="S3341" s="8">
        <v>21.7</v>
      </c>
      <c r="T3341" s="8">
        <v>12.53</v>
      </c>
      <c r="U3341">
        <v>0</v>
      </c>
      <c r="V3341" s="8">
        <v>0</v>
      </c>
      <c r="W3341" s="8">
        <v>0</v>
      </c>
      <c r="X3341" s="8">
        <v>12.53</v>
      </c>
    </row>
    <row r="3342" spans="1:24" x14ac:dyDescent="0.25">
      <c r="A3342" t="s">
        <v>3668</v>
      </c>
      <c r="B3342" s="1">
        <v>46226</v>
      </c>
      <c r="C3342" t="s">
        <v>69</v>
      </c>
      <c r="D3342" t="s">
        <v>70</v>
      </c>
      <c r="E3342" t="s">
        <v>71</v>
      </c>
      <c r="F3342" t="s">
        <v>37</v>
      </c>
      <c r="G3342" t="s">
        <v>72</v>
      </c>
      <c r="H3342" t="s">
        <v>73</v>
      </c>
      <c r="I3342" t="s">
        <v>127</v>
      </c>
      <c r="J3342" t="s">
        <v>128</v>
      </c>
      <c r="K3342" t="s">
        <v>33</v>
      </c>
      <c r="L3342" s="13">
        <v>7.2</v>
      </c>
      <c r="M3342" s="8">
        <v>3.6</v>
      </c>
      <c r="N3342">
        <v>14</v>
      </c>
      <c r="O3342" s="8">
        <v>100.8</v>
      </c>
      <c r="P3342" s="14">
        <v>6.0000000000000001E-3</v>
      </c>
      <c r="Q3342" s="8">
        <v>0.6</v>
      </c>
      <c r="R3342" s="8">
        <v>100.2</v>
      </c>
      <c r="S3342" s="8">
        <v>50.4</v>
      </c>
      <c r="T3342" s="8">
        <v>49.8</v>
      </c>
      <c r="U3342">
        <v>0</v>
      </c>
      <c r="V3342" s="8">
        <v>0</v>
      </c>
      <c r="W3342" s="8">
        <v>0</v>
      </c>
      <c r="X3342" s="8">
        <v>49.8</v>
      </c>
    </row>
    <row r="3343" spans="1:24" x14ac:dyDescent="0.25">
      <c r="A3343" t="s">
        <v>3669</v>
      </c>
      <c r="B3343" s="1">
        <v>45837</v>
      </c>
      <c r="C3343" t="s">
        <v>528</v>
      </c>
      <c r="D3343" t="s">
        <v>529</v>
      </c>
      <c r="E3343" t="s">
        <v>27</v>
      </c>
      <c r="F3343" t="s">
        <v>54</v>
      </c>
      <c r="G3343" t="s">
        <v>38</v>
      </c>
      <c r="H3343" t="s">
        <v>39</v>
      </c>
      <c r="I3343" t="s">
        <v>130</v>
      </c>
      <c r="J3343" t="s">
        <v>131</v>
      </c>
      <c r="K3343" t="s">
        <v>42</v>
      </c>
      <c r="L3343" s="13">
        <v>4.8</v>
      </c>
      <c r="M3343" s="8">
        <v>1.4</v>
      </c>
      <c r="N3343">
        <v>58</v>
      </c>
      <c r="O3343" s="8">
        <v>278.39999999999998</v>
      </c>
      <c r="P3343" s="14">
        <v>1.44E-2</v>
      </c>
      <c r="Q3343" s="8">
        <v>4.01</v>
      </c>
      <c r="R3343" s="8">
        <v>274.39</v>
      </c>
      <c r="S3343" s="8">
        <v>81.2</v>
      </c>
      <c r="T3343" s="8">
        <v>193.19</v>
      </c>
      <c r="U3343">
        <v>0</v>
      </c>
      <c r="V3343" s="8">
        <v>0</v>
      </c>
      <c r="W3343" s="8">
        <v>0</v>
      </c>
      <c r="X3343" s="8">
        <v>193.19</v>
      </c>
    </row>
    <row r="3344" spans="1:24" x14ac:dyDescent="0.25">
      <c r="A3344" t="s">
        <v>3670</v>
      </c>
      <c r="B3344" s="1">
        <v>45642</v>
      </c>
      <c r="C3344" t="s">
        <v>501</v>
      </c>
      <c r="D3344" t="s">
        <v>502</v>
      </c>
      <c r="E3344" t="s">
        <v>27</v>
      </c>
      <c r="F3344" t="s">
        <v>37</v>
      </c>
      <c r="G3344" t="s">
        <v>38</v>
      </c>
      <c r="H3344" t="s">
        <v>39</v>
      </c>
      <c r="I3344" t="s">
        <v>127</v>
      </c>
      <c r="J3344" t="s">
        <v>128</v>
      </c>
      <c r="K3344" t="s">
        <v>33</v>
      </c>
      <c r="L3344" s="13">
        <v>7.2</v>
      </c>
      <c r="M3344" s="8">
        <v>3.6</v>
      </c>
      <c r="N3344">
        <v>4</v>
      </c>
      <c r="O3344" s="8">
        <v>28.8</v>
      </c>
      <c r="P3344" s="14">
        <v>2.0500000000000001E-2</v>
      </c>
      <c r="Q3344" s="8">
        <v>0.59</v>
      </c>
      <c r="R3344" s="8">
        <v>28.21</v>
      </c>
      <c r="S3344" s="8">
        <v>14.4</v>
      </c>
      <c r="T3344" s="8">
        <v>13.81</v>
      </c>
      <c r="U3344">
        <v>0</v>
      </c>
      <c r="V3344" s="8">
        <v>0</v>
      </c>
      <c r="W3344" s="8">
        <v>0</v>
      </c>
      <c r="X3344" s="8">
        <v>13.81</v>
      </c>
    </row>
    <row r="3345" spans="1:24" x14ac:dyDescent="0.25">
      <c r="A3345" t="s">
        <v>3671</v>
      </c>
      <c r="B3345" s="1">
        <v>45851</v>
      </c>
      <c r="C3345" t="s">
        <v>567</v>
      </c>
      <c r="D3345" t="s">
        <v>568</v>
      </c>
      <c r="E3345" t="s">
        <v>27</v>
      </c>
      <c r="F3345" t="s">
        <v>37</v>
      </c>
      <c r="G3345" t="s">
        <v>29</v>
      </c>
      <c r="H3345" t="s">
        <v>30</v>
      </c>
      <c r="I3345" t="s">
        <v>99</v>
      </c>
      <c r="J3345" t="s">
        <v>100</v>
      </c>
      <c r="K3345" t="s">
        <v>49</v>
      </c>
      <c r="L3345" s="13">
        <v>3.8</v>
      </c>
      <c r="M3345" s="8">
        <v>2.6</v>
      </c>
      <c r="N3345">
        <v>13</v>
      </c>
      <c r="O3345" s="8">
        <v>49.4</v>
      </c>
      <c r="P3345" s="14">
        <v>1.66E-2</v>
      </c>
      <c r="Q3345" s="8">
        <v>0.82</v>
      </c>
      <c r="R3345" s="8">
        <v>48.58</v>
      </c>
      <c r="S3345" s="8">
        <v>33.799999999999997</v>
      </c>
      <c r="T3345" s="8">
        <v>14.78</v>
      </c>
      <c r="U3345">
        <v>0</v>
      </c>
      <c r="V3345" s="8">
        <v>0</v>
      </c>
      <c r="W3345" s="8">
        <v>0</v>
      </c>
      <c r="X3345" s="8">
        <v>14.78</v>
      </c>
    </row>
    <row r="3346" spans="1:24" x14ac:dyDescent="0.25">
      <c r="A3346" t="s">
        <v>3672</v>
      </c>
      <c r="B3346" s="1">
        <v>45654</v>
      </c>
      <c r="C3346" t="s">
        <v>331</v>
      </c>
      <c r="D3346" t="s">
        <v>332</v>
      </c>
      <c r="E3346" t="s">
        <v>150</v>
      </c>
      <c r="F3346" t="s">
        <v>37</v>
      </c>
      <c r="G3346" t="s">
        <v>151</v>
      </c>
      <c r="H3346" t="s">
        <v>152</v>
      </c>
      <c r="I3346" t="s">
        <v>144</v>
      </c>
      <c r="J3346" t="s">
        <v>145</v>
      </c>
      <c r="K3346" t="s">
        <v>33</v>
      </c>
      <c r="L3346" s="13">
        <v>12</v>
      </c>
      <c r="M3346" s="8">
        <v>6.5</v>
      </c>
      <c r="N3346">
        <v>19</v>
      </c>
      <c r="O3346" s="8">
        <v>228</v>
      </c>
      <c r="P3346" s="14">
        <v>1.9E-3</v>
      </c>
      <c r="Q3346" s="8">
        <v>0.43</v>
      </c>
      <c r="R3346" s="8">
        <v>227.57</v>
      </c>
      <c r="S3346" s="8">
        <v>123.5</v>
      </c>
      <c r="T3346" s="8">
        <v>104.07</v>
      </c>
      <c r="U3346">
        <v>0</v>
      </c>
      <c r="V3346" s="8">
        <v>0</v>
      </c>
      <c r="W3346" s="8">
        <v>0</v>
      </c>
      <c r="X3346" s="8">
        <v>104.07</v>
      </c>
    </row>
    <row r="3347" spans="1:24" x14ac:dyDescent="0.25">
      <c r="A3347" t="s">
        <v>3673</v>
      </c>
      <c r="B3347" s="1">
        <v>45984</v>
      </c>
      <c r="C3347" t="s">
        <v>667</v>
      </c>
      <c r="D3347" t="s">
        <v>668</v>
      </c>
      <c r="E3347" t="s">
        <v>63</v>
      </c>
      <c r="F3347" t="s">
        <v>54</v>
      </c>
      <c r="G3347" t="s">
        <v>64</v>
      </c>
      <c r="H3347" t="s">
        <v>65</v>
      </c>
      <c r="I3347" t="s">
        <v>104</v>
      </c>
      <c r="J3347" t="s">
        <v>105</v>
      </c>
      <c r="K3347" t="s">
        <v>49</v>
      </c>
      <c r="L3347" s="13">
        <v>4.2</v>
      </c>
      <c r="M3347" s="8">
        <v>2.8</v>
      </c>
      <c r="N3347">
        <v>308</v>
      </c>
      <c r="O3347" s="8">
        <v>1293.5999999999999</v>
      </c>
      <c r="P3347" s="14">
        <v>2.87E-2</v>
      </c>
      <c r="Q3347" s="8">
        <v>37.130000000000003</v>
      </c>
      <c r="R3347" s="8">
        <v>1256.47</v>
      </c>
      <c r="S3347" s="8">
        <v>862.4</v>
      </c>
      <c r="T3347" s="8">
        <v>394.07</v>
      </c>
      <c r="U3347">
        <v>0</v>
      </c>
      <c r="V3347" s="8">
        <v>0</v>
      </c>
      <c r="W3347" s="8">
        <v>0</v>
      </c>
      <c r="X3347" s="8">
        <v>394.07</v>
      </c>
    </row>
    <row r="3348" spans="1:24" x14ac:dyDescent="0.25">
      <c r="A3348" t="s">
        <v>3674</v>
      </c>
      <c r="B3348" s="1">
        <v>46082</v>
      </c>
      <c r="C3348" t="s">
        <v>678</v>
      </c>
      <c r="D3348" t="s">
        <v>679</v>
      </c>
      <c r="E3348" t="s">
        <v>63</v>
      </c>
      <c r="F3348" t="s">
        <v>89</v>
      </c>
      <c r="G3348" t="s">
        <v>64</v>
      </c>
      <c r="H3348" t="s">
        <v>65</v>
      </c>
      <c r="I3348" t="s">
        <v>74</v>
      </c>
      <c r="J3348" t="s">
        <v>75</v>
      </c>
      <c r="K3348" t="s">
        <v>49</v>
      </c>
      <c r="L3348" s="13">
        <v>11</v>
      </c>
      <c r="M3348" s="8">
        <v>6.8</v>
      </c>
      <c r="N3348">
        <v>104</v>
      </c>
      <c r="O3348" s="8">
        <v>1144</v>
      </c>
      <c r="P3348" s="14">
        <v>0.14949999999999999</v>
      </c>
      <c r="Q3348" s="8">
        <v>171.03</v>
      </c>
      <c r="R3348" s="8">
        <v>972.97</v>
      </c>
      <c r="S3348" s="8">
        <v>707.2</v>
      </c>
      <c r="T3348" s="8">
        <v>265.77</v>
      </c>
      <c r="U3348">
        <v>0</v>
      </c>
      <c r="V3348" s="8">
        <v>0</v>
      </c>
      <c r="W3348" s="8">
        <v>0</v>
      </c>
      <c r="X3348" s="8">
        <v>265.77</v>
      </c>
    </row>
    <row r="3349" spans="1:24" x14ac:dyDescent="0.25">
      <c r="A3349" t="s">
        <v>3675</v>
      </c>
      <c r="B3349" s="1">
        <v>46180</v>
      </c>
      <c r="C3349" t="s">
        <v>198</v>
      </c>
      <c r="D3349" t="s">
        <v>199</v>
      </c>
      <c r="E3349" t="s">
        <v>150</v>
      </c>
      <c r="F3349" t="s">
        <v>54</v>
      </c>
      <c r="G3349" t="s">
        <v>151</v>
      </c>
      <c r="H3349" t="s">
        <v>152</v>
      </c>
      <c r="I3349" t="s">
        <v>156</v>
      </c>
      <c r="J3349" t="s">
        <v>157</v>
      </c>
      <c r="K3349" t="s">
        <v>42</v>
      </c>
      <c r="L3349" s="13">
        <v>6.2</v>
      </c>
      <c r="M3349" s="8">
        <v>1.9</v>
      </c>
      <c r="N3349">
        <v>141</v>
      </c>
      <c r="O3349" s="8">
        <v>874.2</v>
      </c>
      <c r="P3349" s="14">
        <v>2.3E-3</v>
      </c>
      <c r="Q3349" s="8">
        <v>2.0099999999999998</v>
      </c>
      <c r="R3349" s="8">
        <v>872.19</v>
      </c>
      <c r="S3349" s="8">
        <v>267.89999999999998</v>
      </c>
      <c r="T3349" s="8">
        <v>604.29</v>
      </c>
      <c r="U3349">
        <v>0</v>
      </c>
      <c r="V3349" s="8">
        <v>0</v>
      </c>
      <c r="W3349" s="8">
        <v>0</v>
      </c>
      <c r="X3349" s="8">
        <v>604.29</v>
      </c>
    </row>
    <row r="3350" spans="1:24" x14ac:dyDescent="0.25">
      <c r="A3350" t="s">
        <v>3676</v>
      </c>
      <c r="B3350" s="1">
        <v>46030</v>
      </c>
      <c r="C3350" t="s">
        <v>758</v>
      </c>
      <c r="D3350" t="s">
        <v>759</v>
      </c>
      <c r="E3350" t="s">
        <v>27</v>
      </c>
      <c r="F3350" t="s">
        <v>37</v>
      </c>
      <c r="G3350" t="s">
        <v>29</v>
      </c>
      <c r="H3350" t="s">
        <v>30</v>
      </c>
      <c r="I3350" t="s">
        <v>57</v>
      </c>
      <c r="J3350" t="s">
        <v>58</v>
      </c>
      <c r="K3350" t="s">
        <v>59</v>
      </c>
      <c r="L3350" s="13">
        <v>10.5</v>
      </c>
      <c r="M3350" s="8">
        <v>7.5</v>
      </c>
      <c r="N3350">
        <v>24</v>
      </c>
      <c r="O3350" s="8">
        <v>252</v>
      </c>
      <c r="P3350" s="14">
        <v>2.1399999999999999E-2</v>
      </c>
      <c r="Q3350" s="8">
        <v>5.39</v>
      </c>
      <c r="R3350" s="8">
        <v>246.61</v>
      </c>
      <c r="S3350" s="8">
        <v>180</v>
      </c>
      <c r="T3350" s="8">
        <v>66.61</v>
      </c>
      <c r="U3350">
        <v>0</v>
      </c>
      <c r="V3350" s="8">
        <v>0</v>
      </c>
      <c r="W3350" s="8">
        <v>0</v>
      </c>
      <c r="X3350" s="8">
        <v>66.61</v>
      </c>
    </row>
    <row r="3351" spans="1:24" x14ac:dyDescent="0.25">
      <c r="A3351" t="s">
        <v>3677</v>
      </c>
      <c r="B3351" s="1">
        <v>45989</v>
      </c>
      <c r="C3351" t="s">
        <v>590</v>
      </c>
      <c r="D3351" t="s">
        <v>591</v>
      </c>
      <c r="E3351" t="s">
        <v>27</v>
      </c>
      <c r="F3351" t="s">
        <v>46</v>
      </c>
      <c r="G3351" t="s">
        <v>29</v>
      </c>
      <c r="H3351" t="s">
        <v>30</v>
      </c>
      <c r="I3351" t="s">
        <v>40</v>
      </c>
      <c r="J3351" t="s">
        <v>41</v>
      </c>
      <c r="K3351" t="s">
        <v>42</v>
      </c>
      <c r="L3351" s="13">
        <v>14.5</v>
      </c>
      <c r="M3351" s="8">
        <v>4.2</v>
      </c>
      <c r="N3351">
        <v>101</v>
      </c>
      <c r="O3351" s="8">
        <v>1464.5</v>
      </c>
      <c r="P3351" s="14">
        <v>8.6099999999999996E-2</v>
      </c>
      <c r="Q3351" s="8">
        <v>126.09</v>
      </c>
      <c r="R3351" s="8">
        <v>1338.41</v>
      </c>
      <c r="S3351" s="8">
        <v>424.2</v>
      </c>
      <c r="T3351" s="8">
        <v>914.21</v>
      </c>
      <c r="U3351">
        <v>0</v>
      </c>
      <c r="V3351" s="8">
        <v>0</v>
      </c>
      <c r="W3351" s="8">
        <v>0</v>
      </c>
      <c r="X3351" s="8">
        <v>914.21</v>
      </c>
    </row>
    <row r="3352" spans="1:24" x14ac:dyDescent="0.25">
      <c r="A3352" t="s">
        <v>3678</v>
      </c>
      <c r="B3352" s="1">
        <v>45950</v>
      </c>
      <c r="C3352" t="s">
        <v>590</v>
      </c>
      <c r="D3352" t="s">
        <v>591</v>
      </c>
      <c r="E3352" t="s">
        <v>27</v>
      </c>
      <c r="F3352" t="s">
        <v>46</v>
      </c>
      <c r="G3352" t="s">
        <v>29</v>
      </c>
      <c r="H3352" t="s">
        <v>30</v>
      </c>
      <c r="I3352" t="s">
        <v>66</v>
      </c>
      <c r="J3352" t="s">
        <v>67</v>
      </c>
      <c r="K3352" t="s">
        <v>33</v>
      </c>
      <c r="L3352" s="13">
        <v>4.5</v>
      </c>
      <c r="M3352" s="8">
        <v>2.1</v>
      </c>
      <c r="N3352">
        <v>5</v>
      </c>
      <c r="O3352" s="8">
        <v>22.5</v>
      </c>
      <c r="P3352" s="14">
        <v>0.40699999999999997</v>
      </c>
      <c r="Q3352" s="8">
        <v>9.16</v>
      </c>
      <c r="R3352" s="8">
        <v>13.34</v>
      </c>
      <c r="S3352" s="8">
        <v>10.5</v>
      </c>
      <c r="T3352" s="8">
        <v>2.84</v>
      </c>
      <c r="U3352">
        <v>0</v>
      </c>
      <c r="V3352" s="8">
        <v>0</v>
      </c>
      <c r="W3352" s="8">
        <v>0</v>
      </c>
      <c r="X3352" s="8">
        <v>2.84</v>
      </c>
    </row>
    <row r="3353" spans="1:24" x14ac:dyDescent="0.25">
      <c r="A3353" t="s">
        <v>3679</v>
      </c>
      <c r="B3353" s="1">
        <v>46114</v>
      </c>
      <c r="C3353" t="s">
        <v>671</v>
      </c>
      <c r="D3353" t="s">
        <v>672</v>
      </c>
      <c r="E3353" t="s">
        <v>27</v>
      </c>
      <c r="F3353" t="s">
        <v>89</v>
      </c>
      <c r="G3353" t="s">
        <v>38</v>
      </c>
      <c r="H3353" t="s">
        <v>39</v>
      </c>
      <c r="I3353" t="s">
        <v>185</v>
      </c>
      <c r="J3353" t="s">
        <v>186</v>
      </c>
      <c r="K3353" t="s">
        <v>59</v>
      </c>
      <c r="L3353" s="13">
        <v>4.9000000000000004</v>
      </c>
      <c r="M3353" s="8">
        <v>3.1</v>
      </c>
      <c r="N3353">
        <v>82</v>
      </c>
      <c r="O3353" s="8">
        <v>401.8</v>
      </c>
      <c r="P3353" s="14">
        <v>0.21640000000000001</v>
      </c>
      <c r="Q3353" s="8">
        <v>86.95</v>
      </c>
      <c r="R3353" s="8">
        <v>314.85000000000002</v>
      </c>
      <c r="S3353" s="8">
        <v>254.2</v>
      </c>
      <c r="T3353" s="8">
        <v>60.65</v>
      </c>
      <c r="U3353">
        <v>0</v>
      </c>
      <c r="V3353" s="8">
        <v>0</v>
      </c>
      <c r="W3353" s="8">
        <v>0</v>
      </c>
      <c r="X3353" s="8">
        <v>60.65</v>
      </c>
    </row>
    <row r="3354" spans="1:24" x14ac:dyDescent="0.25">
      <c r="A3354" t="s">
        <v>3680</v>
      </c>
      <c r="B3354" s="1">
        <v>46001</v>
      </c>
      <c r="C3354" t="s">
        <v>61</v>
      </c>
      <c r="D3354" t="s">
        <v>62</v>
      </c>
      <c r="E3354" t="s">
        <v>63</v>
      </c>
      <c r="F3354" t="s">
        <v>46</v>
      </c>
      <c r="G3354" t="s">
        <v>79</v>
      </c>
      <c r="H3354" t="s">
        <v>80</v>
      </c>
      <c r="I3354" t="s">
        <v>127</v>
      </c>
      <c r="J3354" t="s">
        <v>128</v>
      </c>
      <c r="K3354" t="s">
        <v>33</v>
      </c>
      <c r="L3354" s="13">
        <v>7.2</v>
      </c>
      <c r="M3354" s="8">
        <v>3.6</v>
      </c>
      <c r="N3354">
        <v>15</v>
      </c>
      <c r="O3354" s="8">
        <v>108</v>
      </c>
      <c r="P3354" s="14">
        <v>9.5000000000000001E-2</v>
      </c>
      <c r="Q3354" s="8">
        <v>10.26</v>
      </c>
      <c r="R3354" s="8">
        <v>97.74</v>
      </c>
      <c r="S3354" s="8">
        <v>54</v>
      </c>
      <c r="T3354" s="8">
        <v>43.74</v>
      </c>
      <c r="U3354">
        <v>0</v>
      </c>
      <c r="V3354" s="8">
        <v>0</v>
      </c>
      <c r="W3354" s="8">
        <v>0</v>
      </c>
      <c r="X3354" s="8">
        <v>43.74</v>
      </c>
    </row>
    <row r="3355" spans="1:24" x14ac:dyDescent="0.25">
      <c r="A3355" t="s">
        <v>3681</v>
      </c>
      <c r="B3355" s="1">
        <v>45562</v>
      </c>
      <c r="C3355" t="s">
        <v>350</v>
      </c>
      <c r="D3355" t="s">
        <v>351</v>
      </c>
      <c r="E3355" t="s">
        <v>63</v>
      </c>
      <c r="F3355" t="s">
        <v>89</v>
      </c>
      <c r="G3355" t="s">
        <v>64</v>
      </c>
      <c r="H3355" t="s">
        <v>65</v>
      </c>
      <c r="I3355" t="s">
        <v>117</v>
      </c>
      <c r="J3355" t="s">
        <v>118</v>
      </c>
      <c r="K3355" t="s">
        <v>59</v>
      </c>
      <c r="L3355" s="13">
        <v>6</v>
      </c>
      <c r="M3355" s="8">
        <v>4.2</v>
      </c>
      <c r="N3355">
        <v>178</v>
      </c>
      <c r="O3355" s="8">
        <v>1068</v>
      </c>
      <c r="P3355" s="14">
        <v>5.1499999999999997E-2</v>
      </c>
      <c r="Q3355" s="8">
        <v>55</v>
      </c>
      <c r="R3355" s="8">
        <v>1013</v>
      </c>
      <c r="S3355" s="8">
        <v>747.6</v>
      </c>
      <c r="T3355" s="8">
        <v>265.39999999999998</v>
      </c>
      <c r="U3355">
        <v>0</v>
      </c>
      <c r="V3355" s="8">
        <v>0</v>
      </c>
      <c r="W3355" s="8">
        <v>0</v>
      </c>
      <c r="X3355" s="8">
        <v>265.39999999999998</v>
      </c>
    </row>
    <row r="3356" spans="1:24" x14ac:dyDescent="0.25">
      <c r="A3356" t="s">
        <v>3682</v>
      </c>
      <c r="B3356" s="1">
        <v>45916</v>
      </c>
      <c r="C3356" t="s">
        <v>266</v>
      </c>
      <c r="D3356" t="s">
        <v>267</v>
      </c>
      <c r="E3356" t="s">
        <v>53</v>
      </c>
      <c r="F3356" t="s">
        <v>54</v>
      </c>
      <c r="G3356" t="s">
        <v>55</v>
      </c>
      <c r="H3356" t="s">
        <v>56</v>
      </c>
      <c r="I3356" t="s">
        <v>185</v>
      </c>
      <c r="J3356" t="s">
        <v>186</v>
      </c>
      <c r="K3356" t="s">
        <v>59</v>
      </c>
      <c r="L3356" s="13">
        <v>4.9000000000000004</v>
      </c>
      <c r="M3356" s="8">
        <v>3.1</v>
      </c>
      <c r="N3356">
        <v>36</v>
      </c>
      <c r="O3356" s="8">
        <v>176.4</v>
      </c>
      <c r="P3356" s="14">
        <v>3.1600000000000003E-2</v>
      </c>
      <c r="Q3356" s="8">
        <v>5.57</v>
      </c>
      <c r="R3356" s="8">
        <v>170.83</v>
      </c>
      <c r="S3356" s="8">
        <v>111.6</v>
      </c>
      <c r="T3356" s="8">
        <v>59.23</v>
      </c>
      <c r="U3356">
        <v>0</v>
      </c>
      <c r="V3356" s="8">
        <v>0</v>
      </c>
      <c r="W3356" s="8">
        <v>0</v>
      </c>
      <c r="X3356" s="8">
        <v>59.23</v>
      </c>
    </row>
    <row r="3357" spans="1:24" x14ac:dyDescent="0.25">
      <c r="A3357" t="s">
        <v>3683</v>
      </c>
      <c r="B3357" s="1">
        <v>45787</v>
      </c>
      <c r="C3357" t="s">
        <v>340</v>
      </c>
      <c r="D3357" t="s">
        <v>341</v>
      </c>
      <c r="E3357" t="s">
        <v>27</v>
      </c>
      <c r="F3357" t="s">
        <v>54</v>
      </c>
      <c r="G3357" t="s">
        <v>29</v>
      </c>
      <c r="H3357" t="s">
        <v>30</v>
      </c>
      <c r="I3357" t="s">
        <v>127</v>
      </c>
      <c r="J3357" t="s">
        <v>128</v>
      </c>
      <c r="K3357" t="s">
        <v>33</v>
      </c>
      <c r="L3357" s="13">
        <v>7.2</v>
      </c>
      <c r="M3357" s="8">
        <v>3.6</v>
      </c>
      <c r="N3357">
        <v>26</v>
      </c>
      <c r="O3357" s="8">
        <v>187.2</v>
      </c>
      <c r="P3357" s="14">
        <v>6.1000000000000004E-3</v>
      </c>
      <c r="Q3357" s="8">
        <v>1.1399999999999999</v>
      </c>
      <c r="R3357" s="8">
        <v>186.06</v>
      </c>
      <c r="S3357" s="8">
        <v>93.6</v>
      </c>
      <c r="T3357" s="8">
        <v>92.46</v>
      </c>
      <c r="U3357">
        <v>0</v>
      </c>
      <c r="V3357" s="8">
        <v>0</v>
      </c>
      <c r="W3357" s="8">
        <v>0</v>
      </c>
      <c r="X3357" s="8">
        <v>92.46</v>
      </c>
    </row>
    <row r="3358" spans="1:24" x14ac:dyDescent="0.25">
      <c r="A3358" t="s">
        <v>3684</v>
      </c>
      <c r="B3358" s="1">
        <v>45488</v>
      </c>
      <c r="C3358" t="s">
        <v>125</v>
      </c>
      <c r="D3358" t="s">
        <v>126</v>
      </c>
      <c r="E3358" t="s">
        <v>27</v>
      </c>
      <c r="F3358" t="s">
        <v>89</v>
      </c>
      <c r="G3358" t="s">
        <v>38</v>
      </c>
      <c r="H3358" t="s">
        <v>39</v>
      </c>
      <c r="I3358" t="s">
        <v>156</v>
      </c>
      <c r="J3358" t="s">
        <v>157</v>
      </c>
      <c r="K3358" t="s">
        <v>42</v>
      </c>
      <c r="L3358" s="13">
        <v>6.2</v>
      </c>
      <c r="M3358" s="8">
        <v>1.9</v>
      </c>
      <c r="N3358">
        <v>191</v>
      </c>
      <c r="O3358" s="8">
        <v>1184.2</v>
      </c>
      <c r="P3358" s="14">
        <v>5.96E-2</v>
      </c>
      <c r="Q3358" s="8">
        <v>70.58</v>
      </c>
      <c r="R3358" s="8">
        <v>1113.6199999999999</v>
      </c>
      <c r="S3358" s="8">
        <v>362.9</v>
      </c>
      <c r="T3358" s="8">
        <v>750.72</v>
      </c>
      <c r="U3358">
        <v>0</v>
      </c>
      <c r="V3358" s="8">
        <v>0</v>
      </c>
      <c r="W3358" s="8">
        <v>0</v>
      </c>
      <c r="X3358" s="8">
        <v>750.72</v>
      </c>
    </row>
    <row r="3359" spans="1:24" x14ac:dyDescent="0.25">
      <c r="A3359" t="s">
        <v>3685</v>
      </c>
      <c r="B3359" s="1">
        <v>45544</v>
      </c>
      <c r="C3359" t="s">
        <v>689</v>
      </c>
      <c r="D3359" t="s">
        <v>690</v>
      </c>
      <c r="E3359" t="s">
        <v>27</v>
      </c>
      <c r="F3359" t="s">
        <v>54</v>
      </c>
      <c r="G3359" t="s">
        <v>38</v>
      </c>
      <c r="H3359" t="s">
        <v>39</v>
      </c>
      <c r="I3359" t="s">
        <v>104</v>
      </c>
      <c r="J3359" t="s">
        <v>105</v>
      </c>
      <c r="K3359" t="s">
        <v>49</v>
      </c>
      <c r="L3359" s="13">
        <v>4.2</v>
      </c>
      <c r="M3359" s="8">
        <v>2.8</v>
      </c>
      <c r="N3359">
        <v>41</v>
      </c>
      <c r="O3359" s="8">
        <v>172.2</v>
      </c>
      <c r="P3359" s="14">
        <v>0.49459999999999998</v>
      </c>
      <c r="Q3359" s="8">
        <v>85.17</v>
      </c>
      <c r="R3359" s="8">
        <v>87.03</v>
      </c>
      <c r="S3359" s="8">
        <v>114.8</v>
      </c>
      <c r="T3359" s="8">
        <v>-27.77</v>
      </c>
      <c r="U3359">
        <v>0</v>
      </c>
      <c r="V3359" s="8">
        <v>0</v>
      </c>
      <c r="W3359" s="8">
        <v>0</v>
      </c>
      <c r="X3359" s="8">
        <v>-27.77</v>
      </c>
    </row>
    <row r="3360" spans="1:24" x14ac:dyDescent="0.25">
      <c r="A3360" t="s">
        <v>3686</v>
      </c>
      <c r="B3360" s="1">
        <v>45577</v>
      </c>
      <c r="C3360" t="s">
        <v>445</v>
      </c>
      <c r="D3360" t="s">
        <v>446</v>
      </c>
      <c r="E3360" t="s">
        <v>71</v>
      </c>
      <c r="F3360" t="s">
        <v>89</v>
      </c>
      <c r="G3360" t="s">
        <v>165</v>
      </c>
      <c r="H3360" t="s">
        <v>166</v>
      </c>
      <c r="I3360" t="s">
        <v>112</v>
      </c>
      <c r="J3360" t="s">
        <v>113</v>
      </c>
      <c r="K3360" t="s">
        <v>42</v>
      </c>
      <c r="L3360" s="13">
        <v>8.5</v>
      </c>
      <c r="M3360" s="8">
        <v>2.8</v>
      </c>
      <c r="N3360">
        <v>126</v>
      </c>
      <c r="O3360" s="8">
        <v>1071</v>
      </c>
      <c r="P3360" s="14">
        <v>9.2200000000000004E-2</v>
      </c>
      <c r="Q3360" s="8">
        <v>98.75</v>
      </c>
      <c r="R3360" s="8">
        <v>972.25</v>
      </c>
      <c r="S3360" s="8">
        <v>352.8</v>
      </c>
      <c r="T3360" s="8">
        <v>619.45000000000005</v>
      </c>
      <c r="U3360">
        <v>23</v>
      </c>
      <c r="V3360" s="8">
        <v>177.47</v>
      </c>
      <c r="W3360" s="8">
        <v>75.900000000000006</v>
      </c>
      <c r="X3360" s="8">
        <v>543.54999999999995</v>
      </c>
    </row>
    <row r="3361" spans="1:24" x14ac:dyDescent="0.25">
      <c r="A3361" t="s">
        <v>3687</v>
      </c>
      <c r="B3361" s="1">
        <v>45863</v>
      </c>
      <c r="C3361" t="s">
        <v>255</v>
      </c>
      <c r="D3361" t="s">
        <v>256</v>
      </c>
      <c r="E3361" t="s">
        <v>27</v>
      </c>
      <c r="F3361" t="s">
        <v>89</v>
      </c>
      <c r="G3361" t="s">
        <v>38</v>
      </c>
      <c r="H3361" t="s">
        <v>39</v>
      </c>
      <c r="I3361" t="s">
        <v>40</v>
      </c>
      <c r="J3361" t="s">
        <v>41</v>
      </c>
      <c r="K3361" t="s">
        <v>42</v>
      </c>
      <c r="L3361" s="13">
        <v>14.5</v>
      </c>
      <c r="M3361" s="8">
        <v>4.2</v>
      </c>
      <c r="N3361">
        <v>359</v>
      </c>
      <c r="O3361" s="8">
        <v>5205.5</v>
      </c>
      <c r="P3361" s="14">
        <v>8.1199999999999994E-2</v>
      </c>
      <c r="Q3361" s="8">
        <v>422.69</v>
      </c>
      <c r="R3361" s="8">
        <v>4782.8100000000004</v>
      </c>
      <c r="S3361" s="8">
        <v>1507.8</v>
      </c>
      <c r="T3361" s="8">
        <v>3275.01</v>
      </c>
      <c r="U3361">
        <v>0</v>
      </c>
      <c r="V3361" s="8">
        <v>0</v>
      </c>
      <c r="W3361" s="8">
        <v>0</v>
      </c>
      <c r="X3361" s="8">
        <v>3275.01</v>
      </c>
    </row>
    <row r="3362" spans="1:24" x14ac:dyDescent="0.25">
      <c r="A3362" t="s">
        <v>3688</v>
      </c>
      <c r="B3362" s="1">
        <v>45597</v>
      </c>
      <c r="C3362" t="s">
        <v>455</v>
      </c>
      <c r="D3362" t="s">
        <v>456</v>
      </c>
      <c r="E3362" t="s">
        <v>71</v>
      </c>
      <c r="F3362" t="s">
        <v>89</v>
      </c>
      <c r="G3362" t="s">
        <v>165</v>
      </c>
      <c r="H3362" t="s">
        <v>166</v>
      </c>
      <c r="I3362" t="s">
        <v>57</v>
      </c>
      <c r="J3362" t="s">
        <v>58</v>
      </c>
      <c r="K3362" t="s">
        <v>59</v>
      </c>
      <c r="L3362" s="13">
        <v>10.5</v>
      </c>
      <c r="M3362" s="8">
        <v>7.5</v>
      </c>
      <c r="N3362">
        <v>55</v>
      </c>
      <c r="O3362" s="8">
        <v>577.5</v>
      </c>
      <c r="P3362" s="14">
        <v>0.1482</v>
      </c>
      <c r="Q3362" s="8">
        <v>85.59</v>
      </c>
      <c r="R3362" s="8">
        <v>491.91</v>
      </c>
      <c r="S3362" s="8">
        <v>412.5</v>
      </c>
      <c r="T3362" s="8">
        <v>79.41</v>
      </c>
      <c r="U3362">
        <v>0</v>
      </c>
      <c r="V3362" s="8">
        <v>0</v>
      </c>
      <c r="W3362" s="8">
        <v>0</v>
      </c>
      <c r="X3362" s="8">
        <v>79.41</v>
      </c>
    </row>
    <row r="3363" spans="1:24" x14ac:dyDescent="0.25">
      <c r="A3363" t="s">
        <v>3689</v>
      </c>
      <c r="B3363" s="1">
        <v>45522</v>
      </c>
      <c r="C3363" t="s">
        <v>44</v>
      </c>
      <c r="D3363" t="s">
        <v>45</v>
      </c>
      <c r="E3363" t="s">
        <v>27</v>
      </c>
      <c r="F3363" t="s">
        <v>46</v>
      </c>
      <c r="G3363" t="s">
        <v>38</v>
      </c>
      <c r="H3363" t="s">
        <v>39</v>
      </c>
      <c r="I3363" t="s">
        <v>47</v>
      </c>
      <c r="J3363" t="s">
        <v>48</v>
      </c>
      <c r="K3363" t="s">
        <v>49</v>
      </c>
      <c r="L3363" s="13">
        <v>5</v>
      </c>
      <c r="M3363" s="8">
        <v>3.2</v>
      </c>
      <c r="N3363">
        <v>9</v>
      </c>
      <c r="O3363" s="8">
        <v>45</v>
      </c>
      <c r="P3363" s="14">
        <v>0.18770000000000001</v>
      </c>
      <c r="Q3363" s="8">
        <v>8.4499999999999993</v>
      </c>
      <c r="R3363" s="8">
        <v>36.549999999999997</v>
      </c>
      <c r="S3363" s="8">
        <v>28.8</v>
      </c>
      <c r="T3363" s="8">
        <v>7.75</v>
      </c>
      <c r="U3363">
        <v>7</v>
      </c>
      <c r="V3363" s="8">
        <v>28.43</v>
      </c>
      <c r="W3363" s="8">
        <v>25.9</v>
      </c>
      <c r="X3363" s="8">
        <v>-18.149999999999999</v>
      </c>
    </row>
    <row r="3364" spans="1:24" x14ac:dyDescent="0.25">
      <c r="A3364" t="s">
        <v>3690</v>
      </c>
      <c r="B3364" s="1">
        <v>46256</v>
      </c>
      <c r="C3364" t="s">
        <v>154</v>
      </c>
      <c r="D3364" t="s">
        <v>155</v>
      </c>
      <c r="E3364" t="s">
        <v>150</v>
      </c>
      <c r="F3364" t="s">
        <v>46</v>
      </c>
      <c r="G3364" t="s">
        <v>151</v>
      </c>
      <c r="H3364" t="s">
        <v>152</v>
      </c>
      <c r="I3364" t="s">
        <v>185</v>
      </c>
      <c r="J3364" t="s">
        <v>186</v>
      </c>
      <c r="K3364" t="s">
        <v>59</v>
      </c>
      <c r="L3364" s="13">
        <v>4.9000000000000004</v>
      </c>
      <c r="M3364" s="8">
        <v>3.1</v>
      </c>
      <c r="N3364">
        <v>29</v>
      </c>
      <c r="O3364" s="8">
        <v>142.1</v>
      </c>
      <c r="P3364" s="14">
        <v>0.28189999999999998</v>
      </c>
      <c r="Q3364" s="8">
        <v>40.06</v>
      </c>
      <c r="R3364" s="8">
        <v>102.04</v>
      </c>
      <c r="S3364" s="8">
        <v>89.9</v>
      </c>
      <c r="T3364" s="8">
        <v>12.14</v>
      </c>
      <c r="U3364">
        <v>0</v>
      </c>
      <c r="V3364" s="8">
        <v>0</v>
      </c>
      <c r="W3364" s="8">
        <v>0</v>
      </c>
      <c r="X3364" s="8">
        <v>12.14</v>
      </c>
    </row>
    <row r="3365" spans="1:24" x14ac:dyDescent="0.25">
      <c r="A3365" t="s">
        <v>3691</v>
      </c>
      <c r="B3365" s="1">
        <v>45596</v>
      </c>
      <c r="C3365" t="s">
        <v>501</v>
      </c>
      <c r="D3365" t="s">
        <v>502</v>
      </c>
      <c r="E3365" t="s">
        <v>27</v>
      </c>
      <c r="F3365" t="s">
        <v>37</v>
      </c>
      <c r="G3365" t="s">
        <v>38</v>
      </c>
      <c r="H3365" t="s">
        <v>39</v>
      </c>
      <c r="I3365" t="s">
        <v>74</v>
      </c>
      <c r="J3365" t="s">
        <v>75</v>
      </c>
      <c r="K3365" t="s">
        <v>49</v>
      </c>
      <c r="L3365" s="13">
        <v>11</v>
      </c>
      <c r="M3365" s="8">
        <v>6.8</v>
      </c>
      <c r="N3365">
        <v>4</v>
      </c>
      <c r="O3365" s="8">
        <v>44</v>
      </c>
      <c r="P3365" s="14">
        <v>1.4E-3</v>
      </c>
      <c r="Q3365" s="8">
        <v>0.06</v>
      </c>
      <c r="R3365" s="8">
        <v>43.94</v>
      </c>
      <c r="S3365" s="8">
        <v>27.2</v>
      </c>
      <c r="T3365" s="8">
        <v>16.739999999999998</v>
      </c>
      <c r="U3365">
        <v>0</v>
      </c>
      <c r="V3365" s="8">
        <v>0</v>
      </c>
      <c r="W3365" s="8">
        <v>0</v>
      </c>
      <c r="X3365" s="8">
        <v>16.739999999999998</v>
      </c>
    </row>
    <row r="3366" spans="1:24" x14ac:dyDescent="0.25">
      <c r="A3366" t="s">
        <v>3692</v>
      </c>
      <c r="B3366" s="1">
        <v>46081</v>
      </c>
      <c r="C3366" t="s">
        <v>523</v>
      </c>
      <c r="D3366" t="s">
        <v>524</v>
      </c>
      <c r="E3366" t="s">
        <v>27</v>
      </c>
      <c r="F3366" t="s">
        <v>89</v>
      </c>
      <c r="G3366" t="s">
        <v>29</v>
      </c>
      <c r="H3366" t="s">
        <v>30</v>
      </c>
      <c r="I3366" t="s">
        <v>47</v>
      </c>
      <c r="J3366" t="s">
        <v>48</v>
      </c>
      <c r="K3366" t="s">
        <v>49</v>
      </c>
      <c r="L3366" s="13">
        <v>5</v>
      </c>
      <c r="M3366" s="8">
        <v>3.2</v>
      </c>
      <c r="N3366">
        <v>138</v>
      </c>
      <c r="O3366" s="8">
        <v>690</v>
      </c>
      <c r="P3366" s="14">
        <v>4.6899999999999997E-2</v>
      </c>
      <c r="Q3366" s="8">
        <v>32.36</v>
      </c>
      <c r="R3366" s="8">
        <v>657.64</v>
      </c>
      <c r="S3366" s="8">
        <v>441.6</v>
      </c>
      <c r="T3366" s="8">
        <v>216.04</v>
      </c>
      <c r="U3366">
        <v>0</v>
      </c>
      <c r="V3366" s="8">
        <v>0</v>
      </c>
      <c r="W3366" s="8">
        <v>0</v>
      </c>
      <c r="X3366" s="8">
        <v>216.04</v>
      </c>
    </row>
    <row r="3367" spans="1:24" x14ac:dyDescent="0.25">
      <c r="A3367" t="s">
        <v>3693</v>
      </c>
      <c r="B3367" s="1">
        <v>45587</v>
      </c>
      <c r="C3367" t="s">
        <v>162</v>
      </c>
      <c r="D3367" t="s">
        <v>163</v>
      </c>
      <c r="E3367" t="s">
        <v>150</v>
      </c>
      <c r="F3367" t="s">
        <v>89</v>
      </c>
      <c r="G3367" t="s">
        <v>151</v>
      </c>
      <c r="H3367" t="s">
        <v>152</v>
      </c>
      <c r="I3367" t="s">
        <v>156</v>
      </c>
      <c r="J3367" t="s">
        <v>157</v>
      </c>
      <c r="K3367" t="s">
        <v>42</v>
      </c>
      <c r="L3367" s="13">
        <v>6.2</v>
      </c>
      <c r="M3367" s="8">
        <v>1.9</v>
      </c>
      <c r="N3367">
        <v>66</v>
      </c>
      <c r="O3367" s="8">
        <v>409.2</v>
      </c>
      <c r="P3367" s="14">
        <v>0.1656</v>
      </c>
      <c r="Q3367" s="8">
        <v>67.760000000000005</v>
      </c>
      <c r="R3367" s="8">
        <v>341.44</v>
      </c>
      <c r="S3367" s="8">
        <v>125.4</v>
      </c>
      <c r="T3367" s="8">
        <v>216.04</v>
      </c>
      <c r="U3367">
        <v>0</v>
      </c>
      <c r="V3367" s="8">
        <v>0</v>
      </c>
      <c r="W3367" s="8">
        <v>0</v>
      </c>
      <c r="X3367" s="8">
        <v>216.04</v>
      </c>
    </row>
    <row r="3368" spans="1:24" x14ac:dyDescent="0.25">
      <c r="A3368" t="s">
        <v>3694</v>
      </c>
      <c r="B3368" s="1">
        <v>46013</v>
      </c>
      <c r="C3368" t="s">
        <v>148</v>
      </c>
      <c r="D3368" t="s">
        <v>149</v>
      </c>
      <c r="E3368" t="s">
        <v>150</v>
      </c>
      <c r="F3368" t="s">
        <v>37</v>
      </c>
      <c r="G3368" t="s">
        <v>151</v>
      </c>
      <c r="H3368" t="s">
        <v>152</v>
      </c>
      <c r="I3368" t="s">
        <v>104</v>
      </c>
      <c r="J3368" t="s">
        <v>105</v>
      </c>
      <c r="K3368" t="s">
        <v>49</v>
      </c>
      <c r="L3368" s="13">
        <v>4.2</v>
      </c>
      <c r="M3368" s="8">
        <v>2.8</v>
      </c>
      <c r="N3368">
        <v>4</v>
      </c>
      <c r="O3368" s="8">
        <v>16.8</v>
      </c>
      <c r="P3368" s="14">
        <v>2.24E-2</v>
      </c>
      <c r="Q3368" s="8">
        <v>0.38</v>
      </c>
      <c r="R3368" s="8">
        <v>16.420000000000002</v>
      </c>
      <c r="S3368" s="8">
        <v>11.2</v>
      </c>
      <c r="T3368" s="8">
        <v>5.22</v>
      </c>
      <c r="U3368">
        <v>0</v>
      </c>
      <c r="V3368" s="8">
        <v>0</v>
      </c>
      <c r="W3368" s="8">
        <v>0</v>
      </c>
      <c r="X3368" s="8">
        <v>5.22</v>
      </c>
    </row>
    <row r="3369" spans="1:24" x14ac:dyDescent="0.25">
      <c r="A3369" t="s">
        <v>3695</v>
      </c>
      <c r="B3369" s="1">
        <v>45504</v>
      </c>
      <c r="C3369" t="s">
        <v>546</v>
      </c>
      <c r="D3369" t="s">
        <v>547</v>
      </c>
      <c r="E3369" t="s">
        <v>27</v>
      </c>
      <c r="F3369" t="s">
        <v>89</v>
      </c>
      <c r="G3369" t="s">
        <v>29</v>
      </c>
      <c r="H3369" t="s">
        <v>30</v>
      </c>
      <c r="I3369" t="s">
        <v>66</v>
      </c>
      <c r="J3369" t="s">
        <v>67</v>
      </c>
      <c r="K3369" t="s">
        <v>33</v>
      </c>
      <c r="L3369" s="13">
        <v>4.5</v>
      </c>
      <c r="M3369" s="8">
        <v>2.1</v>
      </c>
      <c r="N3369">
        <v>564</v>
      </c>
      <c r="O3369" s="8">
        <v>2538</v>
      </c>
      <c r="P3369" s="14">
        <v>9.2499999999999999E-2</v>
      </c>
      <c r="Q3369" s="8">
        <v>234.76</v>
      </c>
      <c r="R3369" s="8">
        <v>2303.2399999999998</v>
      </c>
      <c r="S3369" s="8">
        <v>1184.4000000000001</v>
      </c>
      <c r="T3369" s="8">
        <v>1118.8399999999999</v>
      </c>
      <c r="U3369">
        <v>0</v>
      </c>
      <c r="V3369" s="8">
        <v>0</v>
      </c>
      <c r="W3369" s="8">
        <v>0</v>
      </c>
      <c r="X3369" s="8">
        <v>1118.8399999999999</v>
      </c>
    </row>
    <row r="3370" spans="1:24" x14ac:dyDescent="0.25">
      <c r="A3370" t="s">
        <v>3696</v>
      </c>
      <c r="B3370" s="1">
        <v>45998</v>
      </c>
      <c r="C3370" t="s">
        <v>671</v>
      </c>
      <c r="D3370" t="s">
        <v>672</v>
      </c>
      <c r="E3370" t="s">
        <v>27</v>
      </c>
      <c r="F3370" t="s">
        <v>89</v>
      </c>
      <c r="G3370" t="s">
        <v>38</v>
      </c>
      <c r="H3370" t="s">
        <v>39</v>
      </c>
      <c r="I3370" t="s">
        <v>144</v>
      </c>
      <c r="J3370" t="s">
        <v>145</v>
      </c>
      <c r="K3370" t="s">
        <v>33</v>
      </c>
      <c r="L3370" s="13">
        <v>12</v>
      </c>
      <c r="M3370" s="8">
        <v>6.5</v>
      </c>
      <c r="N3370">
        <v>22</v>
      </c>
      <c r="O3370" s="8">
        <v>264</v>
      </c>
      <c r="P3370" s="14">
        <v>3.9800000000000002E-2</v>
      </c>
      <c r="Q3370" s="8">
        <v>10.51</v>
      </c>
      <c r="R3370" s="8">
        <v>253.49</v>
      </c>
      <c r="S3370" s="8">
        <v>143</v>
      </c>
      <c r="T3370" s="8">
        <v>110.49</v>
      </c>
      <c r="U3370">
        <v>4</v>
      </c>
      <c r="V3370" s="8">
        <v>46.09</v>
      </c>
      <c r="W3370" s="8">
        <v>28</v>
      </c>
      <c r="X3370" s="8">
        <v>82.49</v>
      </c>
    </row>
    <row r="3371" spans="1:24" x14ac:dyDescent="0.25">
      <c r="A3371" t="s">
        <v>3697</v>
      </c>
      <c r="B3371" s="1">
        <v>46013</v>
      </c>
      <c r="C3371" t="s">
        <v>177</v>
      </c>
      <c r="D3371" t="s">
        <v>178</v>
      </c>
      <c r="E3371" t="s">
        <v>27</v>
      </c>
      <c r="F3371" t="s">
        <v>37</v>
      </c>
      <c r="G3371" t="s">
        <v>38</v>
      </c>
      <c r="H3371" t="s">
        <v>39</v>
      </c>
      <c r="I3371" t="s">
        <v>117</v>
      </c>
      <c r="J3371" t="s">
        <v>118</v>
      </c>
      <c r="K3371" t="s">
        <v>59</v>
      </c>
      <c r="L3371" s="13">
        <v>6</v>
      </c>
      <c r="M3371" s="8">
        <v>4.2</v>
      </c>
      <c r="N3371">
        <v>15</v>
      </c>
      <c r="O3371" s="8">
        <v>90</v>
      </c>
      <c r="P3371" s="14">
        <v>1.34E-2</v>
      </c>
      <c r="Q3371" s="8">
        <v>1.21</v>
      </c>
      <c r="R3371" s="8">
        <v>88.79</v>
      </c>
      <c r="S3371" s="8">
        <v>63</v>
      </c>
      <c r="T3371" s="8">
        <v>25.79</v>
      </c>
      <c r="U3371">
        <v>0</v>
      </c>
      <c r="V3371" s="8">
        <v>0</v>
      </c>
      <c r="W3371" s="8">
        <v>0</v>
      </c>
      <c r="X3371" s="8">
        <v>25.79</v>
      </c>
    </row>
    <row r="3372" spans="1:24" x14ac:dyDescent="0.25">
      <c r="A3372" t="s">
        <v>3698</v>
      </c>
      <c r="B3372" s="1">
        <v>45792</v>
      </c>
      <c r="C3372" t="s">
        <v>420</v>
      </c>
      <c r="D3372" t="s">
        <v>421</v>
      </c>
      <c r="E3372" t="s">
        <v>150</v>
      </c>
      <c r="F3372" t="s">
        <v>89</v>
      </c>
      <c r="G3372" t="s">
        <v>151</v>
      </c>
      <c r="H3372" t="s">
        <v>152</v>
      </c>
      <c r="I3372" t="s">
        <v>99</v>
      </c>
      <c r="J3372" t="s">
        <v>100</v>
      </c>
      <c r="K3372" t="s">
        <v>49</v>
      </c>
      <c r="L3372" s="13">
        <v>3.8</v>
      </c>
      <c r="M3372" s="8">
        <v>2.6</v>
      </c>
      <c r="N3372">
        <v>59</v>
      </c>
      <c r="O3372" s="8">
        <v>224.2</v>
      </c>
      <c r="P3372" s="14">
        <v>0.25340000000000001</v>
      </c>
      <c r="Q3372" s="8">
        <v>56.81</v>
      </c>
      <c r="R3372" s="8">
        <v>167.39</v>
      </c>
      <c r="S3372" s="8">
        <v>153.4</v>
      </c>
      <c r="T3372" s="8">
        <v>13.99</v>
      </c>
      <c r="U3372">
        <v>0</v>
      </c>
      <c r="V3372" s="8">
        <v>0</v>
      </c>
      <c r="W3372" s="8">
        <v>0</v>
      </c>
      <c r="X3372" s="8">
        <v>13.99</v>
      </c>
    </row>
    <row r="3373" spans="1:24" x14ac:dyDescent="0.25">
      <c r="A3373" t="s">
        <v>3699</v>
      </c>
      <c r="B3373" s="1">
        <v>45616</v>
      </c>
      <c r="C3373" t="s">
        <v>383</v>
      </c>
      <c r="D3373" t="s">
        <v>384</v>
      </c>
      <c r="E3373" t="s">
        <v>63</v>
      </c>
      <c r="F3373" t="s">
        <v>54</v>
      </c>
      <c r="G3373" t="s">
        <v>64</v>
      </c>
      <c r="H3373" t="s">
        <v>65</v>
      </c>
      <c r="I3373" t="s">
        <v>84</v>
      </c>
      <c r="J3373" t="s">
        <v>85</v>
      </c>
      <c r="K3373" t="s">
        <v>42</v>
      </c>
      <c r="L3373" s="13">
        <v>9.9</v>
      </c>
      <c r="M3373" s="8">
        <v>3.1</v>
      </c>
      <c r="N3373">
        <v>93</v>
      </c>
      <c r="O3373" s="8">
        <v>920.7</v>
      </c>
      <c r="P3373" s="14">
        <v>2E-3</v>
      </c>
      <c r="Q3373" s="8">
        <v>1.84</v>
      </c>
      <c r="R3373" s="8">
        <v>918.86</v>
      </c>
      <c r="S3373" s="8">
        <v>288.3</v>
      </c>
      <c r="T3373" s="8">
        <v>630.55999999999995</v>
      </c>
      <c r="U3373">
        <v>0</v>
      </c>
      <c r="V3373" s="8">
        <v>0</v>
      </c>
      <c r="W3373" s="8">
        <v>0</v>
      </c>
      <c r="X3373" s="8">
        <v>630.55999999999995</v>
      </c>
    </row>
    <row r="3374" spans="1:24" x14ac:dyDescent="0.25">
      <c r="A3374" t="s">
        <v>3700</v>
      </c>
      <c r="B3374" s="1">
        <v>45783</v>
      </c>
      <c r="C3374" t="s">
        <v>110</v>
      </c>
      <c r="D3374" t="s">
        <v>111</v>
      </c>
      <c r="E3374" t="s">
        <v>27</v>
      </c>
      <c r="F3374" t="s">
        <v>37</v>
      </c>
      <c r="G3374" t="s">
        <v>38</v>
      </c>
      <c r="H3374" t="s">
        <v>39</v>
      </c>
      <c r="I3374" t="s">
        <v>117</v>
      </c>
      <c r="J3374" t="s">
        <v>118</v>
      </c>
      <c r="K3374" t="s">
        <v>59</v>
      </c>
      <c r="L3374" s="13">
        <v>6</v>
      </c>
      <c r="M3374" s="8">
        <v>4.2</v>
      </c>
      <c r="N3374">
        <v>10</v>
      </c>
      <c r="O3374" s="8">
        <v>60</v>
      </c>
      <c r="P3374" s="14">
        <v>4.5999999999999999E-3</v>
      </c>
      <c r="Q3374" s="8">
        <v>0.28000000000000003</v>
      </c>
      <c r="R3374" s="8">
        <v>59.72</v>
      </c>
      <c r="S3374" s="8">
        <v>42</v>
      </c>
      <c r="T3374" s="8">
        <v>17.72</v>
      </c>
      <c r="U3374">
        <v>7</v>
      </c>
      <c r="V3374" s="8">
        <v>41.81</v>
      </c>
      <c r="W3374" s="8">
        <v>32.9</v>
      </c>
      <c r="X3374" s="8">
        <v>-15.18</v>
      </c>
    </row>
    <row r="3375" spans="1:24" x14ac:dyDescent="0.25">
      <c r="A3375" t="s">
        <v>3701</v>
      </c>
      <c r="B3375" s="1">
        <v>45649</v>
      </c>
      <c r="C3375" t="s">
        <v>198</v>
      </c>
      <c r="D3375" t="s">
        <v>199</v>
      </c>
      <c r="E3375" t="s">
        <v>150</v>
      </c>
      <c r="F3375" t="s">
        <v>54</v>
      </c>
      <c r="G3375" t="s">
        <v>151</v>
      </c>
      <c r="H3375" t="s">
        <v>152</v>
      </c>
      <c r="I3375" t="s">
        <v>84</v>
      </c>
      <c r="J3375" t="s">
        <v>85</v>
      </c>
      <c r="K3375" t="s">
        <v>42</v>
      </c>
      <c r="L3375" s="13">
        <v>9.9</v>
      </c>
      <c r="M3375" s="8">
        <v>3.1</v>
      </c>
      <c r="N3375">
        <v>212</v>
      </c>
      <c r="O3375" s="8">
        <v>2098.8000000000002</v>
      </c>
      <c r="P3375" s="14">
        <v>0.40660000000000002</v>
      </c>
      <c r="Q3375" s="8">
        <v>853.37</v>
      </c>
      <c r="R3375" s="8">
        <v>1245.43</v>
      </c>
      <c r="S3375" s="8">
        <v>657.2</v>
      </c>
      <c r="T3375" s="8">
        <v>588.23</v>
      </c>
      <c r="U3375">
        <v>0</v>
      </c>
      <c r="V3375" s="8">
        <v>0</v>
      </c>
      <c r="W3375" s="8">
        <v>0</v>
      </c>
      <c r="X3375" s="8">
        <v>588.23</v>
      </c>
    </row>
    <row r="3376" spans="1:24" x14ac:dyDescent="0.25">
      <c r="A3376" t="s">
        <v>3702</v>
      </c>
      <c r="B3376" s="1">
        <v>45865</v>
      </c>
      <c r="C3376" t="s">
        <v>325</v>
      </c>
      <c r="D3376" t="s">
        <v>326</v>
      </c>
      <c r="E3376" t="s">
        <v>27</v>
      </c>
      <c r="F3376" t="s">
        <v>37</v>
      </c>
      <c r="G3376" t="s">
        <v>29</v>
      </c>
      <c r="H3376" t="s">
        <v>30</v>
      </c>
      <c r="I3376" t="s">
        <v>40</v>
      </c>
      <c r="J3376" t="s">
        <v>41</v>
      </c>
      <c r="K3376" t="s">
        <v>42</v>
      </c>
      <c r="L3376" s="13">
        <v>14.5</v>
      </c>
      <c r="M3376" s="8">
        <v>4.2</v>
      </c>
      <c r="N3376">
        <v>2</v>
      </c>
      <c r="O3376" s="8">
        <v>29</v>
      </c>
      <c r="P3376" s="14">
        <v>5.5100000000000003E-2</v>
      </c>
      <c r="Q3376" s="8">
        <v>1.6</v>
      </c>
      <c r="R3376" s="8">
        <v>27.4</v>
      </c>
      <c r="S3376" s="8">
        <v>8.4</v>
      </c>
      <c r="T3376" s="8">
        <v>19</v>
      </c>
      <c r="U3376">
        <v>0</v>
      </c>
      <c r="V3376" s="8">
        <v>0</v>
      </c>
      <c r="W3376" s="8">
        <v>0</v>
      </c>
      <c r="X3376" s="8">
        <v>19</v>
      </c>
    </row>
    <row r="3377" spans="1:24" x14ac:dyDescent="0.25">
      <c r="A3377" t="s">
        <v>3703</v>
      </c>
      <c r="B3377" s="1">
        <v>46248</v>
      </c>
      <c r="C3377" t="s">
        <v>671</v>
      </c>
      <c r="D3377" t="s">
        <v>672</v>
      </c>
      <c r="E3377" t="s">
        <v>27</v>
      </c>
      <c r="F3377" t="s">
        <v>89</v>
      </c>
      <c r="G3377" t="s">
        <v>38</v>
      </c>
      <c r="H3377" t="s">
        <v>39</v>
      </c>
      <c r="I3377" t="s">
        <v>144</v>
      </c>
      <c r="J3377" t="s">
        <v>145</v>
      </c>
      <c r="K3377" t="s">
        <v>33</v>
      </c>
      <c r="L3377" s="13">
        <v>12</v>
      </c>
      <c r="M3377" s="8">
        <v>6.5</v>
      </c>
      <c r="N3377">
        <v>469</v>
      </c>
      <c r="O3377" s="8">
        <v>5628</v>
      </c>
      <c r="P3377" s="14">
        <v>0.48459999999999998</v>
      </c>
      <c r="Q3377" s="8">
        <v>2727.33</v>
      </c>
      <c r="R3377" s="8">
        <v>2900.67</v>
      </c>
      <c r="S3377" s="8">
        <v>3048.5</v>
      </c>
      <c r="T3377" s="8">
        <v>-147.83000000000001</v>
      </c>
      <c r="U3377">
        <v>0</v>
      </c>
      <c r="V3377" s="8">
        <v>0</v>
      </c>
      <c r="W3377" s="8">
        <v>0</v>
      </c>
      <c r="X3377" s="8">
        <v>-147.83000000000001</v>
      </c>
    </row>
    <row r="3378" spans="1:24" x14ac:dyDescent="0.25">
      <c r="A3378" t="s">
        <v>3704</v>
      </c>
      <c r="B3378" s="1">
        <v>46248</v>
      </c>
      <c r="C3378" t="s">
        <v>472</v>
      </c>
      <c r="D3378" t="s">
        <v>473</v>
      </c>
      <c r="E3378" t="s">
        <v>71</v>
      </c>
      <c r="F3378" t="s">
        <v>54</v>
      </c>
      <c r="G3378" t="s">
        <v>72</v>
      </c>
      <c r="H3378" t="s">
        <v>73</v>
      </c>
      <c r="I3378" t="s">
        <v>122</v>
      </c>
      <c r="J3378" t="s">
        <v>123</v>
      </c>
      <c r="K3378" t="s">
        <v>59</v>
      </c>
      <c r="L3378" s="13">
        <v>5.5</v>
      </c>
      <c r="M3378" s="8">
        <v>3.8</v>
      </c>
      <c r="N3378">
        <v>72</v>
      </c>
      <c r="O3378" s="8">
        <v>396</v>
      </c>
      <c r="P3378" s="14">
        <v>3.3399999999999999E-2</v>
      </c>
      <c r="Q3378" s="8">
        <v>13.23</v>
      </c>
      <c r="R3378" s="8">
        <v>382.77</v>
      </c>
      <c r="S3378" s="8">
        <v>273.60000000000002</v>
      </c>
      <c r="T3378" s="8">
        <v>109.17</v>
      </c>
      <c r="U3378">
        <v>0</v>
      </c>
      <c r="V3378" s="8">
        <v>0</v>
      </c>
      <c r="W3378" s="8">
        <v>0</v>
      </c>
      <c r="X3378" s="8">
        <v>109.17</v>
      </c>
    </row>
    <row r="3379" spans="1:24" x14ac:dyDescent="0.25">
      <c r="A3379" t="s">
        <v>3705</v>
      </c>
      <c r="B3379" s="1">
        <v>46106</v>
      </c>
      <c r="C3379" t="s">
        <v>235</v>
      </c>
      <c r="D3379" t="s">
        <v>236</v>
      </c>
      <c r="E3379" t="s">
        <v>27</v>
      </c>
      <c r="F3379" t="s">
        <v>54</v>
      </c>
      <c r="G3379" t="s">
        <v>38</v>
      </c>
      <c r="H3379" t="s">
        <v>39</v>
      </c>
      <c r="I3379" t="s">
        <v>117</v>
      </c>
      <c r="J3379" t="s">
        <v>118</v>
      </c>
      <c r="K3379" t="s">
        <v>59</v>
      </c>
      <c r="L3379" s="13">
        <v>6</v>
      </c>
      <c r="M3379" s="8">
        <v>4.2</v>
      </c>
      <c r="N3379">
        <v>28</v>
      </c>
      <c r="O3379" s="8">
        <v>168</v>
      </c>
      <c r="P3379" s="14">
        <v>1.6999999999999999E-3</v>
      </c>
      <c r="Q3379" s="8">
        <v>0.28999999999999998</v>
      </c>
      <c r="R3379" s="8">
        <v>167.71</v>
      </c>
      <c r="S3379" s="8">
        <v>117.6</v>
      </c>
      <c r="T3379" s="8">
        <v>50.11</v>
      </c>
      <c r="U3379">
        <v>0</v>
      </c>
      <c r="V3379" s="8">
        <v>0</v>
      </c>
      <c r="W3379" s="8">
        <v>0</v>
      </c>
      <c r="X3379" s="8">
        <v>50.11</v>
      </c>
    </row>
    <row r="3380" spans="1:24" x14ac:dyDescent="0.25">
      <c r="A3380" t="s">
        <v>3706</v>
      </c>
      <c r="B3380" s="1">
        <v>46030</v>
      </c>
      <c r="C3380" t="s">
        <v>291</v>
      </c>
      <c r="D3380" t="s">
        <v>292</v>
      </c>
      <c r="E3380" t="s">
        <v>150</v>
      </c>
      <c r="F3380" t="s">
        <v>54</v>
      </c>
      <c r="G3380" t="s">
        <v>151</v>
      </c>
      <c r="H3380" t="s">
        <v>152</v>
      </c>
      <c r="I3380" t="s">
        <v>156</v>
      </c>
      <c r="J3380" t="s">
        <v>157</v>
      </c>
      <c r="K3380" t="s">
        <v>42</v>
      </c>
      <c r="L3380" s="13">
        <v>6.2</v>
      </c>
      <c r="M3380" s="8">
        <v>1.9</v>
      </c>
      <c r="N3380">
        <v>89</v>
      </c>
      <c r="O3380" s="8">
        <v>551.79999999999995</v>
      </c>
      <c r="P3380" s="14">
        <v>2.3E-3</v>
      </c>
      <c r="Q3380" s="8">
        <v>1.27</v>
      </c>
      <c r="R3380" s="8">
        <v>550.53</v>
      </c>
      <c r="S3380" s="8">
        <v>169.1</v>
      </c>
      <c r="T3380" s="8">
        <v>381.43</v>
      </c>
      <c r="U3380">
        <v>0</v>
      </c>
      <c r="V3380" s="8">
        <v>0</v>
      </c>
      <c r="W3380" s="8">
        <v>0</v>
      </c>
      <c r="X3380" s="8">
        <v>381.43</v>
      </c>
    </row>
    <row r="3381" spans="1:24" x14ac:dyDescent="0.25">
      <c r="A3381" t="s">
        <v>3707</v>
      </c>
      <c r="B3381" s="1">
        <v>45572</v>
      </c>
      <c r="C3381" t="s">
        <v>238</v>
      </c>
      <c r="D3381" t="s">
        <v>239</v>
      </c>
      <c r="E3381" t="s">
        <v>27</v>
      </c>
      <c r="F3381" t="s">
        <v>37</v>
      </c>
      <c r="G3381" t="s">
        <v>29</v>
      </c>
      <c r="H3381" t="s">
        <v>30</v>
      </c>
      <c r="I3381" t="s">
        <v>117</v>
      </c>
      <c r="J3381" t="s">
        <v>118</v>
      </c>
      <c r="K3381" t="s">
        <v>59</v>
      </c>
      <c r="L3381" s="13">
        <v>6</v>
      </c>
      <c r="M3381" s="8">
        <v>4.2</v>
      </c>
      <c r="N3381">
        <v>21</v>
      </c>
      <c r="O3381" s="8">
        <v>126</v>
      </c>
      <c r="P3381" s="14">
        <v>1.1900000000000001E-2</v>
      </c>
      <c r="Q3381" s="8">
        <v>1.5</v>
      </c>
      <c r="R3381" s="8">
        <v>124.5</v>
      </c>
      <c r="S3381" s="8">
        <v>88.2</v>
      </c>
      <c r="T3381" s="8">
        <v>36.299999999999997</v>
      </c>
      <c r="U3381">
        <v>0</v>
      </c>
      <c r="V3381" s="8">
        <v>0</v>
      </c>
      <c r="W3381" s="8">
        <v>0</v>
      </c>
      <c r="X3381" s="8">
        <v>36.299999999999997</v>
      </c>
    </row>
    <row r="3382" spans="1:24" x14ac:dyDescent="0.25">
      <c r="A3382" t="s">
        <v>3708</v>
      </c>
      <c r="B3382" s="1">
        <v>45586</v>
      </c>
      <c r="C3382" t="s">
        <v>689</v>
      </c>
      <c r="D3382" t="s">
        <v>690</v>
      </c>
      <c r="E3382" t="s">
        <v>27</v>
      </c>
      <c r="F3382" t="s">
        <v>54</v>
      </c>
      <c r="G3382" t="s">
        <v>29</v>
      </c>
      <c r="H3382" t="s">
        <v>30</v>
      </c>
      <c r="I3382" t="s">
        <v>185</v>
      </c>
      <c r="J3382" t="s">
        <v>186</v>
      </c>
      <c r="K3382" t="s">
        <v>59</v>
      </c>
      <c r="L3382" s="13">
        <v>4.9000000000000004</v>
      </c>
      <c r="M3382" s="8">
        <v>3.1</v>
      </c>
      <c r="N3382">
        <v>33</v>
      </c>
      <c r="O3382" s="8">
        <v>161.69999999999999</v>
      </c>
      <c r="P3382" s="14">
        <v>4.1999999999999997E-3</v>
      </c>
      <c r="Q3382" s="8">
        <v>0.68</v>
      </c>
      <c r="R3382" s="8">
        <v>161.02000000000001</v>
      </c>
      <c r="S3382" s="8">
        <v>102.3</v>
      </c>
      <c r="T3382" s="8">
        <v>58.72</v>
      </c>
      <c r="U3382">
        <v>0</v>
      </c>
      <c r="V3382" s="8">
        <v>0</v>
      </c>
      <c r="W3382" s="8">
        <v>0</v>
      </c>
      <c r="X3382" s="8">
        <v>58.72</v>
      </c>
    </row>
    <row r="3383" spans="1:24" x14ac:dyDescent="0.25">
      <c r="A3383" t="s">
        <v>3709</v>
      </c>
      <c r="B3383" s="1">
        <v>45416</v>
      </c>
      <c r="C3383" t="s">
        <v>125</v>
      </c>
      <c r="D3383" t="s">
        <v>126</v>
      </c>
      <c r="E3383" t="s">
        <v>27</v>
      </c>
      <c r="F3383" t="s">
        <v>89</v>
      </c>
      <c r="G3383" t="s">
        <v>29</v>
      </c>
      <c r="H3383" t="s">
        <v>30</v>
      </c>
      <c r="I3383" t="s">
        <v>74</v>
      </c>
      <c r="J3383" t="s">
        <v>75</v>
      </c>
      <c r="K3383" t="s">
        <v>49</v>
      </c>
      <c r="L3383" s="13">
        <v>11</v>
      </c>
      <c r="M3383" s="8">
        <v>6.8</v>
      </c>
      <c r="N3383">
        <v>281</v>
      </c>
      <c r="O3383" s="8">
        <v>3091</v>
      </c>
      <c r="P3383" s="14">
        <v>6.1400000000000003E-2</v>
      </c>
      <c r="Q3383" s="8">
        <v>189.79</v>
      </c>
      <c r="R3383" s="8">
        <v>2901.21</v>
      </c>
      <c r="S3383" s="8">
        <v>1910.8</v>
      </c>
      <c r="T3383" s="8">
        <v>990.41</v>
      </c>
      <c r="U3383">
        <v>0</v>
      </c>
      <c r="V3383" s="8">
        <v>0</v>
      </c>
      <c r="W3383" s="8">
        <v>0</v>
      </c>
      <c r="X3383" s="8">
        <v>990.41</v>
      </c>
    </row>
    <row r="3384" spans="1:24" x14ac:dyDescent="0.25">
      <c r="A3384" t="s">
        <v>3710</v>
      </c>
      <c r="B3384" s="1">
        <v>45879</v>
      </c>
      <c r="C3384" t="s">
        <v>671</v>
      </c>
      <c r="D3384" t="s">
        <v>672</v>
      </c>
      <c r="E3384" t="s">
        <v>27</v>
      </c>
      <c r="F3384" t="s">
        <v>89</v>
      </c>
      <c r="G3384" t="s">
        <v>38</v>
      </c>
      <c r="H3384" t="s">
        <v>39</v>
      </c>
      <c r="I3384" t="s">
        <v>99</v>
      </c>
      <c r="J3384" t="s">
        <v>100</v>
      </c>
      <c r="K3384" t="s">
        <v>49</v>
      </c>
      <c r="L3384" s="13">
        <v>3.8</v>
      </c>
      <c r="M3384" s="8">
        <v>2.6</v>
      </c>
      <c r="N3384">
        <v>200</v>
      </c>
      <c r="O3384" s="8">
        <v>760</v>
      </c>
      <c r="P3384" s="14">
        <v>7.9000000000000008E-3</v>
      </c>
      <c r="Q3384" s="8">
        <v>6</v>
      </c>
      <c r="R3384" s="8">
        <v>754</v>
      </c>
      <c r="S3384" s="8">
        <v>520</v>
      </c>
      <c r="T3384" s="8">
        <v>234</v>
      </c>
      <c r="U3384">
        <v>0</v>
      </c>
      <c r="V3384" s="8">
        <v>0</v>
      </c>
      <c r="W3384" s="8">
        <v>0</v>
      </c>
      <c r="X3384" s="8">
        <v>234</v>
      </c>
    </row>
    <row r="3385" spans="1:24" x14ac:dyDescent="0.25">
      <c r="A3385" t="s">
        <v>3711</v>
      </c>
      <c r="B3385" s="1">
        <v>45984</v>
      </c>
      <c r="C3385" t="s">
        <v>350</v>
      </c>
      <c r="D3385" t="s">
        <v>351</v>
      </c>
      <c r="E3385" t="s">
        <v>63</v>
      </c>
      <c r="F3385" t="s">
        <v>89</v>
      </c>
      <c r="G3385" t="s">
        <v>64</v>
      </c>
      <c r="H3385" t="s">
        <v>65</v>
      </c>
      <c r="I3385" t="s">
        <v>112</v>
      </c>
      <c r="J3385" t="s">
        <v>113</v>
      </c>
      <c r="K3385" t="s">
        <v>42</v>
      </c>
      <c r="L3385" s="13">
        <v>8.5</v>
      </c>
      <c r="M3385" s="8">
        <v>2.8</v>
      </c>
      <c r="N3385">
        <v>351</v>
      </c>
      <c r="O3385" s="8">
        <v>2983.5</v>
      </c>
      <c r="P3385" s="14">
        <v>7.2300000000000003E-2</v>
      </c>
      <c r="Q3385" s="8">
        <v>215.71</v>
      </c>
      <c r="R3385" s="8">
        <v>2767.79</v>
      </c>
      <c r="S3385" s="8">
        <v>982.8</v>
      </c>
      <c r="T3385" s="8">
        <v>1784.99</v>
      </c>
      <c r="U3385">
        <v>0</v>
      </c>
      <c r="V3385" s="8">
        <v>0</v>
      </c>
      <c r="W3385" s="8">
        <v>0</v>
      </c>
      <c r="X3385" s="8">
        <v>1784.99</v>
      </c>
    </row>
    <row r="3386" spans="1:24" x14ac:dyDescent="0.25">
      <c r="A3386" t="s">
        <v>3712</v>
      </c>
      <c r="B3386" s="1">
        <v>45848</v>
      </c>
      <c r="C3386" t="s">
        <v>241</v>
      </c>
      <c r="D3386" t="s">
        <v>242</v>
      </c>
      <c r="E3386" t="s">
        <v>71</v>
      </c>
      <c r="F3386" t="s">
        <v>89</v>
      </c>
      <c r="G3386" t="s">
        <v>72</v>
      </c>
      <c r="H3386" t="s">
        <v>73</v>
      </c>
      <c r="I3386" t="s">
        <v>74</v>
      </c>
      <c r="J3386" t="s">
        <v>75</v>
      </c>
      <c r="K3386" t="s">
        <v>49</v>
      </c>
      <c r="L3386" s="13">
        <v>11</v>
      </c>
      <c r="M3386" s="8">
        <v>6.8</v>
      </c>
      <c r="N3386">
        <v>554</v>
      </c>
      <c r="O3386" s="8">
        <v>6094</v>
      </c>
      <c r="P3386" s="14">
        <v>8.3900000000000002E-2</v>
      </c>
      <c r="Q3386" s="8">
        <v>511.29</v>
      </c>
      <c r="R3386" s="8">
        <v>5582.71</v>
      </c>
      <c r="S3386" s="8">
        <v>3767.2</v>
      </c>
      <c r="T3386" s="8">
        <v>1815.51</v>
      </c>
      <c r="U3386">
        <v>0</v>
      </c>
      <c r="V3386" s="8">
        <v>0</v>
      </c>
      <c r="W3386" s="8">
        <v>0</v>
      </c>
      <c r="X3386" s="8">
        <v>1815.51</v>
      </c>
    </row>
    <row r="3387" spans="1:24" x14ac:dyDescent="0.25">
      <c r="A3387" t="s">
        <v>3713</v>
      </c>
      <c r="B3387" s="1">
        <v>45680</v>
      </c>
      <c r="C3387" t="s">
        <v>410</v>
      </c>
      <c r="D3387" t="s">
        <v>411</v>
      </c>
      <c r="E3387" t="s">
        <v>150</v>
      </c>
      <c r="F3387" t="s">
        <v>46</v>
      </c>
      <c r="G3387" t="s">
        <v>151</v>
      </c>
      <c r="H3387" t="s">
        <v>152</v>
      </c>
      <c r="I3387" t="s">
        <v>57</v>
      </c>
      <c r="J3387" t="s">
        <v>58</v>
      </c>
      <c r="K3387" t="s">
        <v>59</v>
      </c>
      <c r="L3387" s="13">
        <v>10.5</v>
      </c>
      <c r="M3387" s="8">
        <v>7.5</v>
      </c>
      <c r="N3387">
        <v>39</v>
      </c>
      <c r="O3387" s="8">
        <v>409.5</v>
      </c>
      <c r="P3387" s="14">
        <v>0.12540000000000001</v>
      </c>
      <c r="Q3387" s="8">
        <v>51.35</v>
      </c>
      <c r="R3387" s="8">
        <v>358.15</v>
      </c>
      <c r="S3387" s="8">
        <v>292.5</v>
      </c>
      <c r="T3387" s="8">
        <v>65.650000000000006</v>
      </c>
      <c r="U3387">
        <v>0</v>
      </c>
      <c r="V3387" s="8">
        <v>0</v>
      </c>
      <c r="W3387" s="8">
        <v>0</v>
      </c>
      <c r="X3387" s="8">
        <v>65.650000000000006</v>
      </c>
    </row>
    <row r="3388" spans="1:24" x14ac:dyDescent="0.25">
      <c r="A3388" t="s">
        <v>3714</v>
      </c>
      <c r="B3388" s="1">
        <v>46209</v>
      </c>
      <c r="C3388" t="s">
        <v>391</v>
      </c>
      <c r="D3388" t="s">
        <v>392</v>
      </c>
      <c r="E3388" t="s">
        <v>63</v>
      </c>
      <c r="F3388" t="s">
        <v>54</v>
      </c>
      <c r="G3388" t="s">
        <v>64</v>
      </c>
      <c r="H3388" t="s">
        <v>65</v>
      </c>
      <c r="I3388" t="s">
        <v>104</v>
      </c>
      <c r="J3388" t="s">
        <v>105</v>
      </c>
      <c r="K3388" t="s">
        <v>49</v>
      </c>
      <c r="L3388" s="13">
        <v>4.2</v>
      </c>
      <c r="M3388" s="8">
        <v>2.8</v>
      </c>
      <c r="N3388">
        <v>133</v>
      </c>
      <c r="O3388" s="8">
        <v>558.6</v>
      </c>
      <c r="P3388" s="14">
        <v>3.4099999999999998E-2</v>
      </c>
      <c r="Q3388" s="8">
        <v>19.05</v>
      </c>
      <c r="R3388" s="8">
        <v>539.54999999999995</v>
      </c>
      <c r="S3388" s="8">
        <v>372.4</v>
      </c>
      <c r="T3388" s="8">
        <v>167.15</v>
      </c>
      <c r="U3388">
        <v>0</v>
      </c>
      <c r="V3388" s="8">
        <v>0</v>
      </c>
      <c r="W3388" s="8">
        <v>0</v>
      </c>
      <c r="X3388" s="8">
        <v>167.15</v>
      </c>
    </row>
    <row r="3389" spans="1:24" x14ac:dyDescent="0.25">
      <c r="A3389" t="s">
        <v>3715</v>
      </c>
      <c r="B3389" s="1">
        <v>45696</v>
      </c>
      <c r="C3389" t="s">
        <v>410</v>
      </c>
      <c r="D3389" t="s">
        <v>411</v>
      </c>
      <c r="E3389" t="s">
        <v>150</v>
      </c>
      <c r="F3389" t="s">
        <v>46</v>
      </c>
      <c r="G3389" t="s">
        <v>151</v>
      </c>
      <c r="H3389" t="s">
        <v>152</v>
      </c>
      <c r="I3389" t="s">
        <v>185</v>
      </c>
      <c r="J3389" t="s">
        <v>186</v>
      </c>
      <c r="K3389" t="s">
        <v>59</v>
      </c>
      <c r="L3389" s="13">
        <v>4.9000000000000004</v>
      </c>
      <c r="M3389" s="8">
        <v>3.1</v>
      </c>
      <c r="N3389">
        <v>57</v>
      </c>
      <c r="O3389" s="8">
        <v>279.3</v>
      </c>
      <c r="P3389" s="14">
        <v>0.2571</v>
      </c>
      <c r="Q3389" s="8">
        <v>71.81</v>
      </c>
      <c r="R3389" s="8">
        <v>207.49</v>
      </c>
      <c r="S3389" s="8">
        <v>176.7</v>
      </c>
      <c r="T3389" s="8">
        <v>30.79</v>
      </c>
      <c r="U3389">
        <v>0</v>
      </c>
      <c r="V3389" s="8">
        <v>0</v>
      </c>
      <c r="W3389" s="8">
        <v>0</v>
      </c>
      <c r="X3389" s="8">
        <v>30.79</v>
      </c>
    </row>
    <row r="3390" spans="1:24" x14ac:dyDescent="0.25">
      <c r="A3390" t="s">
        <v>3716</v>
      </c>
      <c r="B3390" s="1">
        <v>46130</v>
      </c>
      <c r="C3390" t="s">
        <v>758</v>
      </c>
      <c r="D3390" t="s">
        <v>759</v>
      </c>
      <c r="E3390" t="s">
        <v>27</v>
      </c>
      <c r="F3390" t="s">
        <v>37</v>
      </c>
      <c r="G3390" t="s">
        <v>38</v>
      </c>
      <c r="H3390" t="s">
        <v>39</v>
      </c>
      <c r="I3390" t="s">
        <v>84</v>
      </c>
      <c r="J3390" t="s">
        <v>85</v>
      </c>
      <c r="K3390" t="s">
        <v>42</v>
      </c>
      <c r="L3390" s="13">
        <v>9.9</v>
      </c>
      <c r="M3390" s="8">
        <v>3.1</v>
      </c>
      <c r="N3390">
        <v>22</v>
      </c>
      <c r="O3390" s="8">
        <v>217.8</v>
      </c>
      <c r="P3390" s="14">
        <v>3.6600000000000001E-2</v>
      </c>
      <c r="Q3390" s="8">
        <v>7.97</v>
      </c>
      <c r="R3390" s="8">
        <v>209.83</v>
      </c>
      <c r="S3390" s="8">
        <v>68.2</v>
      </c>
      <c r="T3390" s="8">
        <v>141.63</v>
      </c>
      <c r="U3390">
        <v>0</v>
      </c>
      <c r="V3390" s="8">
        <v>0</v>
      </c>
      <c r="W3390" s="8">
        <v>0</v>
      </c>
      <c r="X3390" s="8">
        <v>141.63</v>
      </c>
    </row>
    <row r="3391" spans="1:24" x14ac:dyDescent="0.25">
      <c r="A3391" t="s">
        <v>3717</v>
      </c>
      <c r="B3391" s="1">
        <v>45645</v>
      </c>
      <c r="C3391" t="s">
        <v>91</v>
      </c>
      <c r="D3391" t="s">
        <v>92</v>
      </c>
      <c r="E3391" t="s">
        <v>27</v>
      </c>
      <c r="F3391" t="s">
        <v>37</v>
      </c>
      <c r="G3391" t="s">
        <v>38</v>
      </c>
      <c r="H3391" t="s">
        <v>39</v>
      </c>
      <c r="I3391" t="s">
        <v>99</v>
      </c>
      <c r="J3391" t="s">
        <v>100</v>
      </c>
      <c r="K3391" t="s">
        <v>49</v>
      </c>
      <c r="L3391" s="13">
        <v>3.8</v>
      </c>
      <c r="M3391" s="8">
        <v>2.6</v>
      </c>
      <c r="N3391">
        <v>19</v>
      </c>
      <c r="O3391" s="8">
        <v>72.2</v>
      </c>
      <c r="P3391" s="14">
        <v>1.4500000000000001E-2</v>
      </c>
      <c r="Q3391" s="8">
        <v>1.05</v>
      </c>
      <c r="R3391" s="8">
        <v>71.150000000000006</v>
      </c>
      <c r="S3391" s="8">
        <v>49.4</v>
      </c>
      <c r="T3391" s="8">
        <v>21.75</v>
      </c>
      <c r="U3391">
        <v>0</v>
      </c>
      <c r="V3391" s="8">
        <v>0</v>
      </c>
      <c r="W3391" s="8">
        <v>0</v>
      </c>
      <c r="X3391" s="8">
        <v>21.75</v>
      </c>
    </row>
    <row r="3392" spans="1:24" x14ac:dyDescent="0.25">
      <c r="A3392" t="s">
        <v>3718</v>
      </c>
      <c r="B3392" s="1">
        <v>46083</v>
      </c>
      <c r="C3392" t="s">
        <v>177</v>
      </c>
      <c r="D3392" t="s">
        <v>178</v>
      </c>
      <c r="E3392" t="s">
        <v>27</v>
      </c>
      <c r="F3392" t="s">
        <v>37</v>
      </c>
      <c r="G3392" t="s">
        <v>38</v>
      </c>
      <c r="H3392" t="s">
        <v>39</v>
      </c>
      <c r="I3392" t="s">
        <v>130</v>
      </c>
      <c r="J3392" t="s">
        <v>131</v>
      </c>
      <c r="K3392" t="s">
        <v>42</v>
      </c>
      <c r="L3392" s="13">
        <v>4.8</v>
      </c>
      <c r="M3392" s="8">
        <v>1.4</v>
      </c>
      <c r="N3392">
        <v>33</v>
      </c>
      <c r="O3392" s="8">
        <v>158.4</v>
      </c>
      <c r="P3392" s="14">
        <v>1.7899999999999999E-2</v>
      </c>
      <c r="Q3392" s="8">
        <v>2.84</v>
      </c>
      <c r="R3392" s="8">
        <v>155.56</v>
      </c>
      <c r="S3392" s="8">
        <v>46.2</v>
      </c>
      <c r="T3392" s="8">
        <v>109.36</v>
      </c>
      <c r="U3392">
        <v>0</v>
      </c>
      <c r="V3392" s="8">
        <v>0</v>
      </c>
      <c r="W3392" s="8">
        <v>0</v>
      </c>
      <c r="X3392" s="8">
        <v>109.36</v>
      </c>
    </row>
    <row r="3393" spans="1:24" x14ac:dyDescent="0.25">
      <c r="A3393" t="s">
        <v>3719</v>
      </c>
      <c r="B3393" s="1">
        <v>46115</v>
      </c>
      <c r="C3393" t="s">
        <v>201</v>
      </c>
      <c r="D3393" t="s">
        <v>202</v>
      </c>
      <c r="E3393" t="s">
        <v>53</v>
      </c>
      <c r="F3393" t="s">
        <v>46</v>
      </c>
      <c r="G3393" t="s">
        <v>55</v>
      </c>
      <c r="H3393" t="s">
        <v>56</v>
      </c>
      <c r="I3393" t="s">
        <v>57</v>
      </c>
      <c r="J3393" t="s">
        <v>58</v>
      </c>
      <c r="K3393" t="s">
        <v>59</v>
      </c>
      <c r="L3393" s="13">
        <v>10.5</v>
      </c>
      <c r="M3393" s="8">
        <v>7.5</v>
      </c>
      <c r="N3393">
        <v>26</v>
      </c>
      <c r="O3393" s="8">
        <v>273</v>
      </c>
      <c r="P3393" s="14">
        <v>9.3200000000000005E-2</v>
      </c>
      <c r="Q3393" s="8">
        <v>25.44</v>
      </c>
      <c r="R3393" s="8">
        <v>247.56</v>
      </c>
      <c r="S3393" s="8">
        <v>195</v>
      </c>
      <c r="T3393" s="8">
        <v>52.56</v>
      </c>
      <c r="U3393">
        <v>0</v>
      </c>
      <c r="V3393" s="8">
        <v>0</v>
      </c>
      <c r="W3393" s="8">
        <v>0</v>
      </c>
      <c r="X3393" s="8">
        <v>52.56</v>
      </c>
    </row>
    <row r="3394" spans="1:24" x14ac:dyDescent="0.25">
      <c r="A3394" t="s">
        <v>3720</v>
      </c>
      <c r="B3394" s="1">
        <v>45441</v>
      </c>
      <c r="C3394" t="s">
        <v>154</v>
      </c>
      <c r="D3394" t="s">
        <v>155</v>
      </c>
      <c r="E3394" t="s">
        <v>150</v>
      </c>
      <c r="F3394" t="s">
        <v>46</v>
      </c>
      <c r="G3394" t="s">
        <v>151</v>
      </c>
      <c r="H3394" t="s">
        <v>152</v>
      </c>
      <c r="I3394" t="s">
        <v>74</v>
      </c>
      <c r="J3394" t="s">
        <v>75</v>
      </c>
      <c r="K3394" t="s">
        <v>49</v>
      </c>
      <c r="L3394" s="13">
        <v>11</v>
      </c>
      <c r="M3394" s="8">
        <v>6.8</v>
      </c>
      <c r="N3394">
        <v>15</v>
      </c>
      <c r="O3394" s="8">
        <v>165</v>
      </c>
      <c r="P3394" s="14">
        <v>0.2215</v>
      </c>
      <c r="Q3394" s="8">
        <v>36.549999999999997</v>
      </c>
      <c r="R3394" s="8">
        <v>128.44999999999999</v>
      </c>
      <c r="S3394" s="8">
        <v>102</v>
      </c>
      <c r="T3394" s="8">
        <v>26.45</v>
      </c>
      <c r="U3394">
        <v>0</v>
      </c>
      <c r="V3394" s="8">
        <v>0</v>
      </c>
      <c r="W3394" s="8">
        <v>0</v>
      </c>
      <c r="X3394" s="8">
        <v>26.45</v>
      </c>
    </row>
    <row r="3395" spans="1:24" x14ac:dyDescent="0.25">
      <c r="A3395" t="s">
        <v>3721</v>
      </c>
      <c r="B3395" s="1">
        <v>45589</v>
      </c>
      <c r="C3395" t="s">
        <v>208</v>
      </c>
      <c r="D3395" t="s">
        <v>209</v>
      </c>
      <c r="E3395" t="s">
        <v>27</v>
      </c>
      <c r="F3395" t="s">
        <v>54</v>
      </c>
      <c r="G3395" t="s">
        <v>29</v>
      </c>
      <c r="H3395" t="s">
        <v>30</v>
      </c>
      <c r="I3395" t="s">
        <v>84</v>
      </c>
      <c r="J3395" t="s">
        <v>85</v>
      </c>
      <c r="K3395" t="s">
        <v>42</v>
      </c>
      <c r="L3395" s="13">
        <v>9.9</v>
      </c>
      <c r="M3395" s="8">
        <v>3.1</v>
      </c>
      <c r="N3395">
        <v>29</v>
      </c>
      <c r="O3395" s="8">
        <v>287.10000000000002</v>
      </c>
      <c r="P3395" s="14">
        <v>2.0500000000000001E-2</v>
      </c>
      <c r="Q3395" s="8">
        <v>5.89</v>
      </c>
      <c r="R3395" s="8">
        <v>281.20999999999998</v>
      </c>
      <c r="S3395" s="8">
        <v>89.9</v>
      </c>
      <c r="T3395" s="8">
        <v>191.31</v>
      </c>
      <c r="U3395">
        <v>0</v>
      </c>
      <c r="V3395" s="8">
        <v>0</v>
      </c>
      <c r="W3395" s="8">
        <v>0</v>
      </c>
      <c r="X3395" s="8">
        <v>191.31</v>
      </c>
    </row>
    <row r="3396" spans="1:24" x14ac:dyDescent="0.25">
      <c r="A3396" t="s">
        <v>3722</v>
      </c>
      <c r="B3396" s="1">
        <v>45335</v>
      </c>
      <c r="C3396" t="s">
        <v>315</v>
      </c>
      <c r="D3396" t="s">
        <v>316</v>
      </c>
      <c r="E3396" t="s">
        <v>27</v>
      </c>
      <c r="F3396" t="s">
        <v>46</v>
      </c>
      <c r="G3396" t="s">
        <v>38</v>
      </c>
      <c r="H3396" t="s">
        <v>39</v>
      </c>
      <c r="I3396" t="s">
        <v>99</v>
      </c>
      <c r="J3396" t="s">
        <v>100</v>
      </c>
      <c r="K3396" t="s">
        <v>49</v>
      </c>
      <c r="L3396" s="13">
        <v>3.8</v>
      </c>
      <c r="M3396" s="8">
        <v>2.6</v>
      </c>
      <c r="N3396">
        <v>15</v>
      </c>
      <c r="O3396" s="8">
        <v>57</v>
      </c>
      <c r="P3396" s="14">
        <v>0.1573</v>
      </c>
      <c r="Q3396" s="8">
        <v>8.9700000000000006</v>
      </c>
      <c r="R3396" s="8">
        <v>48.03</v>
      </c>
      <c r="S3396" s="8">
        <v>39</v>
      </c>
      <c r="T3396" s="8">
        <v>9.0299999999999994</v>
      </c>
      <c r="U3396">
        <v>0</v>
      </c>
      <c r="V3396" s="8">
        <v>0</v>
      </c>
      <c r="W3396" s="8">
        <v>0</v>
      </c>
      <c r="X3396" s="8">
        <v>9.0299999999999994</v>
      </c>
    </row>
    <row r="3397" spans="1:24" x14ac:dyDescent="0.25">
      <c r="A3397" t="s">
        <v>3723</v>
      </c>
      <c r="B3397" s="1">
        <v>45586</v>
      </c>
      <c r="C3397" t="s">
        <v>107</v>
      </c>
      <c r="D3397" t="s">
        <v>108</v>
      </c>
      <c r="E3397" t="s">
        <v>53</v>
      </c>
      <c r="F3397" t="s">
        <v>46</v>
      </c>
      <c r="G3397" t="s">
        <v>55</v>
      </c>
      <c r="H3397" t="s">
        <v>56</v>
      </c>
      <c r="I3397" t="s">
        <v>66</v>
      </c>
      <c r="J3397" t="s">
        <v>67</v>
      </c>
      <c r="K3397" t="s">
        <v>33</v>
      </c>
      <c r="L3397" s="13">
        <v>4.5</v>
      </c>
      <c r="M3397" s="8">
        <v>2.1</v>
      </c>
      <c r="N3397">
        <v>16</v>
      </c>
      <c r="O3397" s="8">
        <v>72</v>
      </c>
      <c r="P3397" s="14">
        <v>3.6900000000000002E-2</v>
      </c>
      <c r="Q3397" s="8">
        <v>2.66</v>
      </c>
      <c r="R3397" s="8">
        <v>69.34</v>
      </c>
      <c r="S3397" s="8">
        <v>33.6</v>
      </c>
      <c r="T3397" s="8">
        <v>35.74</v>
      </c>
      <c r="U3397">
        <v>0</v>
      </c>
      <c r="V3397" s="8">
        <v>0</v>
      </c>
      <c r="W3397" s="8">
        <v>0</v>
      </c>
      <c r="X3397" s="8">
        <v>35.74</v>
      </c>
    </row>
    <row r="3398" spans="1:24" x14ac:dyDescent="0.25">
      <c r="A3398" t="s">
        <v>3724</v>
      </c>
      <c r="B3398" s="1">
        <v>46023</v>
      </c>
      <c r="C3398" t="s">
        <v>159</v>
      </c>
      <c r="D3398" t="s">
        <v>160</v>
      </c>
      <c r="E3398" t="s">
        <v>27</v>
      </c>
      <c r="F3398" t="s">
        <v>37</v>
      </c>
      <c r="G3398" t="s">
        <v>29</v>
      </c>
      <c r="H3398" t="s">
        <v>30</v>
      </c>
      <c r="I3398" t="s">
        <v>117</v>
      </c>
      <c r="J3398" t="s">
        <v>118</v>
      </c>
      <c r="K3398" t="s">
        <v>59</v>
      </c>
      <c r="L3398" s="13">
        <v>6</v>
      </c>
      <c r="M3398" s="8">
        <v>4.2</v>
      </c>
      <c r="N3398">
        <v>50</v>
      </c>
      <c r="O3398" s="8">
        <v>300</v>
      </c>
      <c r="P3398" s="14">
        <v>6.7999999999999996E-3</v>
      </c>
      <c r="Q3398" s="8">
        <v>2.04</v>
      </c>
      <c r="R3398" s="8">
        <v>297.95999999999998</v>
      </c>
      <c r="S3398" s="8">
        <v>210</v>
      </c>
      <c r="T3398" s="8">
        <v>87.96</v>
      </c>
      <c r="U3398">
        <v>0</v>
      </c>
      <c r="V3398" s="8">
        <v>0</v>
      </c>
      <c r="W3398" s="8">
        <v>0</v>
      </c>
      <c r="X3398" s="8">
        <v>87.96</v>
      </c>
    </row>
    <row r="3399" spans="1:24" x14ac:dyDescent="0.25">
      <c r="A3399" t="s">
        <v>3725</v>
      </c>
      <c r="B3399" s="1">
        <v>45372</v>
      </c>
      <c r="C3399" t="s">
        <v>69</v>
      </c>
      <c r="D3399" t="s">
        <v>70</v>
      </c>
      <c r="E3399" t="s">
        <v>71</v>
      </c>
      <c r="F3399" t="s">
        <v>37</v>
      </c>
      <c r="G3399" t="s">
        <v>165</v>
      </c>
      <c r="H3399" t="s">
        <v>166</v>
      </c>
      <c r="I3399" t="s">
        <v>112</v>
      </c>
      <c r="J3399" t="s">
        <v>113</v>
      </c>
      <c r="K3399" t="s">
        <v>42</v>
      </c>
      <c r="L3399" s="13">
        <v>8.5</v>
      </c>
      <c r="M3399" s="8">
        <v>2.8</v>
      </c>
      <c r="N3399">
        <v>4</v>
      </c>
      <c r="O3399" s="8">
        <v>34</v>
      </c>
      <c r="P3399" s="14">
        <v>5.8999999999999999E-3</v>
      </c>
      <c r="Q3399" s="8">
        <v>0.2</v>
      </c>
      <c r="R3399" s="8">
        <v>33.799999999999997</v>
      </c>
      <c r="S3399" s="8">
        <v>11.2</v>
      </c>
      <c r="T3399" s="8">
        <v>22.6</v>
      </c>
      <c r="U3399">
        <v>0</v>
      </c>
      <c r="V3399" s="8">
        <v>0</v>
      </c>
      <c r="W3399" s="8">
        <v>0</v>
      </c>
      <c r="X3399" s="8">
        <v>22.6</v>
      </c>
    </row>
    <row r="3400" spans="1:24" x14ac:dyDescent="0.25">
      <c r="A3400" t="s">
        <v>3726</v>
      </c>
      <c r="B3400" s="1">
        <v>45646</v>
      </c>
      <c r="C3400" t="s">
        <v>262</v>
      </c>
      <c r="D3400" t="s">
        <v>263</v>
      </c>
      <c r="E3400" t="s">
        <v>63</v>
      </c>
      <c r="F3400" t="s">
        <v>54</v>
      </c>
      <c r="G3400" t="s">
        <v>79</v>
      </c>
      <c r="H3400" t="s">
        <v>80</v>
      </c>
      <c r="I3400" t="s">
        <v>185</v>
      </c>
      <c r="J3400" t="s">
        <v>186</v>
      </c>
      <c r="K3400" t="s">
        <v>59</v>
      </c>
      <c r="L3400" s="13">
        <v>4.9000000000000004</v>
      </c>
      <c r="M3400" s="8">
        <v>3.1</v>
      </c>
      <c r="N3400">
        <v>237</v>
      </c>
      <c r="O3400" s="8">
        <v>1161.3</v>
      </c>
      <c r="P3400" s="14">
        <v>3.0700000000000002E-2</v>
      </c>
      <c r="Q3400" s="8">
        <v>35.65</v>
      </c>
      <c r="R3400" s="8">
        <v>1125.6500000000001</v>
      </c>
      <c r="S3400" s="8">
        <v>734.7</v>
      </c>
      <c r="T3400" s="8">
        <v>390.95</v>
      </c>
      <c r="U3400">
        <v>99</v>
      </c>
      <c r="V3400" s="8">
        <v>470.21</v>
      </c>
      <c r="W3400" s="8">
        <v>356.4</v>
      </c>
      <c r="X3400" s="8">
        <v>34.549999999999997</v>
      </c>
    </row>
    <row r="3401" spans="1:24" x14ac:dyDescent="0.25">
      <c r="A3401" t="s">
        <v>3727</v>
      </c>
      <c r="B3401" s="1">
        <v>46238</v>
      </c>
      <c r="C3401" t="s">
        <v>229</v>
      </c>
      <c r="D3401" t="s">
        <v>230</v>
      </c>
      <c r="E3401" t="s">
        <v>27</v>
      </c>
      <c r="F3401" t="s">
        <v>54</v>
      </c>
      <c r="G3401" t="s">
        <v>29</v>
      </c>
      <c r="H3401" t="s">
        <v>30</v>
      </c>
      <c r="I3401" t="s">
        <v>99</v>
      </c>
      <c r="J3401" t="s">
        <v>100</v>
      </c>
      <c r="K3401" t="s">
        <v>49</v>
      </c>
      <c r="L3401" s="13">
        <v>3.8</v>
      </c>
      <c r="M3401" s="8">
        <v>2.6</v>
      </c>
      <c r="N3401">
        <v>270</v>
      </c>
      <c r="O3401" s="8">
        <v>1026</v>
      </c>
      <c r="P3401" s="14">
        <v>1.2699999999999999E-2</v>
      </c>
      <c r="Q3401" s="8">
        <v>13.03</v>
      </c>
      <c r="R3401" s="8">
        <v>1012.97</v>
      </c>
      <c r="S3401" s="8">
        <v>702</v>
      </c>
      <c r="T3401" s="8">
        <v>310.97000000000003</v>
      </c>
      <c r="U3401">
        <v>0</v>
      </c>
      <c r="V3401" s="8">
        <v>0</v>
      </c>
      <c r="W3401" s="8">
        <v>0</v>
      </c>
      <c r="X3401" s="8">
        <v>310.97000000000003</v>
      </c>
    </row>
    <row r="3402" spans="1:24" x14ac:dyDescent="0.25">
      <c r="A3402" t="s">
        <v>3728</v>
      </c>
      <c r="B3402" s="1">
        <v>45744</v>
      </c>
      <c r="C3402" t="s">
        <v>321</v>
      </c>
      <c r="D3402" t="s">
        <v>322</v>
      </c>
      <c r="E3402" t="s">
        <v>63</v>
      </c>
      <c r="F3402" t="s">
        <v>46</v>
      </c>
      <c r="G3402" t="s">
        <v>79</v>
      </c>
      <c r="H3402" t="s">
        <v>80</v>
      </c>
      <c r="I3402" t="s">
        <v>57</v>
      </c>
      <c r="J3402" t="s">
        <v>58</v>
      </c>
      <c r="K3402" t="s">
        <v>59</v>
      </c>
      <c r="L3402" s="13">
        <v>10.5</v>
      </c>
      <c r="M3402" s="8">
        <v>7.5</v>
      </c>
      <c r="N3402">
        <v>2</v>
      </c>
      <c r="O3402" s="8">
        <v>21</v>
      </c>
      <c r="P3402" s="14">
        <v>0.128</v>
      </c>
      <c r="Q3402" s="8">
        <v>2.69</v>
      </c>
      <c r="R3402" s="8">
        <v>18.309999999999999</v>
      </c>
      <c r="S3402" s="8">
        <v>15</v>
      </c>
      <c r="T3402" s="8">
        <v>3.31</v>
      </c>
      <c r="U3402">
        <v>1</v>
      </c>
      <c r="V3402" s="8">
        <v>9.16</v>
      </c>
      <c r="W3402" s="8">
        <v>8</v>
      </c>
      <c r="X3402" s="8">
        <v>-4.6900000000000004</v>
      </c>
    </row>
    <row r="3403" spans="1:24" x14ac:dyDescent="0.25">
      <c r="A3403" t="s">
        <v>3729</v>
      </c>
      <c r="B3403" s="1">
        <v>45963</v>
      </c>
      <c r="C3403" t="s">
        <v>159</v>
      </c>
      <c r="D3403" t="s">
        <v>160</v>
      </c>
      <c r="E3403" t="s">
        <v>27</v>
      </c>
      <c r="F3403" t="s">
        <v>37</v>
      </c>
      <c r="G3403" t="s">
        <v>38</v>
      </c>
      <c r="H3403" t="s">
        <v>39</v>
      </c>
      <c r="I3403" t="s">
        <v>31</v>
      </c>
      <c r="J3403" t="s">
        <v>32</v>
      </c>
      <c r="K3403" t="s">
        <v>33</v>
      </c>
      <c r="L3403" s="13">
        <v>5.8</v>
      </c>
      <c r="M3403" s="8">
        <v>2.7</v>
      </c>
      <c r="N3403">
        <v>68</v>
      </c>
      <c r="O3403" s="8">
        <v>394.4</v>
      </c>
      <c r="P3403" s="14">
        <v>2.46E-2</v>
      </c>
      <c r="Q3403" s="8">
        <v>9.6999999999999993</v>
      </c>
      <c r="R3403" s="8">
        <v>384.7</v>
      </c>
      <c r="S3403" s="8">
        <v>183.6</v>
      </c>
      <c r="T3403" s="8">
        <v>201.1</v>
      </c>
      <c r="U3403">
        <v>0</v>
      </c>
      <c r="V3403" s="8">
        <v>0</v>
      </c>
      <c r="W3403" s="8">
        <v>0</v>
      </c>
      <c r="X3403" s="8">
        <v>201.1</v>
      </c>
    </row>
    <row r="3404" spans="1:24" x14ac:dyDescent="0.25">
      <c r="A3404" t="s">
        <v>3730</v>
      </c>
      <c r="B3404" s="1">
        <v>45554</v>
      </c>
      <c r="C3404" t="s">
        <v>805</v>
      </c>
      <c r="D3404" t="s">
        <v>806</v>
      </c>
      <c r="E3404" t="s">
        <v>63</v>
      </c>
      <c r="F3404" t="s">
        <v>89</v>
      </c>
      <c r="G3404" t="s">
        <v>79</v>
      </c>
      <c r="H3404" t="s">
        <v>80</v>
      </c>
      <c r="I3404" t="s">
        <v>40</v>
      </c>
      <c r="J3404" t="s">
        <v>41</v>
      </c>
      <c r="K3404" t="s">
        <v>42</v>
      </c>
      <c r="L3404" s="13">
        <v>14.5</v>
      </c>
      <c r="M3404" s="8">
        <v>4.2</v>
      </c>
      <c r="N3404">
        <v>63</v>
      </c>
      <c r="O3404" s="8">
        <v>913.5</v>
      </c>
      <c r="P3404" s="14">
        <v>0.1163</v>
      </c>
      <c r="Q3404" s="8">
        <v>106.24</v>
      </c>
      <c r="R3404" s="8">
        <v>807.26</v>
      </c>
      <c r="S3404" s="8">
        <v>264.60000000000002</v>
      </c>
      <c r="T3404" s="8">
        <v>542.66</v>
      </c>
      <c r="U3404">
        <v>0</v>
      </c>
      <c r="V3404" s="8">
        <v>0</v>
      </c>
      <c r="W3404" s="8">
        <v>0</v>
      </c>
      <c r="X3404" s="8">
        <v>542.66</v>
      </c>
    </row>
    <row r="3405" spans="1:24" x14ac:dyDescent="0.25">
      <c r="A3405" t="s">
        <v>3731</v>
      </c>
      <c r="B3405" s="1">
        <v>46057</v>
      </c>
      <c r="C3405" t="s">
        <v>520</v>
      </c>
      <c r="D3405" t="s">
        <v>521</v>
      </c>
      <c r="E3405" t="s">
        <v>63</v>
      </c>
      <c r="F3405" t="s">
        <v>37</v>
      </c>
      <c r="G3405" t="s">
        <v>64</v>
      </c>
      <c r="H3405" t="s">
        <v>65</v>
      </c>
      <c r="I3405" t="s">
        <v>84</v>
      </c>
      <c r="J3405" t="s">
        <v>85</v>
      </c>
      <c r="K3405" t="s">
        <v>42</v>
      </c>
      <c r="L3405" s="13">
        <v>9.9</v>
      </c>
      <c r="M3405" s="8">
        <v>3.1</v>
      </c>
      <c r="N3405">
        <v>25</v>
      </c>
      <c r="O3405" s="8">
        <v>247.5</v>
      </c>
      <c r="P3405" s="14">
        <v>1.6400000000000001E-2</v>
      </c>
      <c r="Q3405" s="8">
        <v>4.0599999999999996</v>
      </c>
      <c r="R3405" s="8">
        <v>243.44</v>
      </c>
      <c r="S3405" s="8">
        <v>77.5</v>
      </c>
      <c r="T3405" s="8">
        <v>165.94</v>
      </c>
      <c r="U3405">
        <v>0</v>
      </c>
      <c r="V3405" s="8">
        <v>0</v>
      </c>
      <c r="W3405" s="8">
        <v>0</v>
      </c>
      <c r="X3405" s="8">
        <v>165.94</v>
      </c>
    </row>
    <row r="3406" spans="1:24" x14ac:dyDescent="0.25">
      <c r="A3406" t="s">
        <v>3732</v>
      </c>
      <c r="B3406" s="1">
        <v>45782</v>
      </c>
      <c r="C3406" t="s">
        <v>94</v>
      </c>
      <c r="D3406" t="s">
        <v>95</v>
      </c>
      <c r="E3406" t="s">
        <v>53</v>
      </c>
      <c r="F3406" t="s">
        <v>46</v>
      </c>
      <c r="G3406" t="s">
        <v>55</v>
      </c>
      <c r="H3406" t="s">
        <v>56</v>
      </c>
      <c r="I3406" t="s">
        <v>122</v>
      </c>
      <c r="J3406" t="s">
        <v>123</v>
      </c>
      <c r="K3406" t="s">
        <v>59</v>
      </c>
      <c r="L3406" s="13">
        <v>5.5</v>
      </c>
      <c r="M3406" s="8">
        <v>3.8</v>
      </c>
      <c r="N3406">
        <v>2</v>
      </c>
      <c r="O3406" s="8">
        <v>11</v>
      </c>
      <c r="P3406" s="14">
        <v>0.15679999999999999</v>
      </c>
      <c r="Q3406" s="8">
        <v>1.72</v>
      </c>
      <c r="R3406" s="8">
        <v>9.2799999999999994</v>
      </c>
      <c r="S3406" s="8">
        <v>7.6</v>
      </c>
      <c r="T3406" s="8">
        <v>1.68</v>
      </c>
      <c r="U3406">
        <v>0</v>
      </c>
      <c r="V3406" s="8">
        <v>0</v>
      </c>
      <c r="W3406" s="8">
        <v>0</v>
      </c>
      <c r="X3406" s="8">
        <v>1.68</v>
      </c>
    </row>
    <row r="3407" spans="1:24" x14ac:dyDescent="0.25">
      <c r="A3407" t="s">
        <v>3733</v>
      </c>
      <c r="B3407" s="1">
        <v>45511</v>
      </c>
      <c r="C3407" t="s">
        <v>285</v>
      </c>
      <c r="D3407" t="s">
        <v>286</v>
      </c>
      <c r="E3407" t="s">
        <v>27</v>
      </c>
      <c r="F3407" t="s">
        <v>89</v>
      </c>
      <c r="G3407" t="s">
        <v>38</v>
      </c>
      <c r="H3407" t="s">
        <v>39</v>
      </c>
      <c r="I3407" t="s">
        <v>127</v>
      </c>
      <c r="J3407" t="s">
        <v>128</v>
      </c>
      <c r="K3407" t="s">
        <v>33</v>
      </c>
      <c r="L3407" s="13">
        <v>7.2</v>
      </c>
      <c r="M3407" s="8">
        <v>3.6</v>
      </c>
      <c r="N3407">
        <v>860</v>
      </c>
      <c r="O3407" s="8">
        <v>6192</v>
      </c>
      <c r="P3407" s="14">
        <v>0.14149999999999999</v>
      </c>
      <c r="Q3407" s="8">
        <v>876.17</v>
      </c>
      <c r="R3407" s="8">
        <v>5315.83</v>
      </c>
      <c r="S3407" s="8">
        <v>3096</v>
      </c>
      <c r="T3407" s="8">
        <v>2219.83</v>
      </c>
      <c r="U3407">
        <v>0</v>
      </c>
      <c r="V3407" s="8">
        <v>0</v>
      </c>
      <c r="W3407" s="8">
        <v>0</v>
      </c>
      <c r="X3407" s="8">
        <v>2219.83</v>
      </c>
    </row>
    <row r="3408" spans="1:24" x14ac:dyDescent="0.25">
      <c r="A3408" t="s">
        <v>3734</v>
      </c>
      <c r="B3408" s="1">
        <v>45498</v>
      </c>
      <c r="C3408" t="s">
        <v>276</v>
      </c>
      <c r="D3408" t="s">
        <v>277</v>
      </c>
      <c r="E3408" t="s">
        <v>150</v>
      </c>
      <c r="F3408" t="s">
        <v>37</v>
      </c>
      <c r="G3408" t="s">
        <v>151</v>
      </c>
      <c r="H3408" t="s">
        <v>152</v>
      </c>
      <c r="I3408" t="s">
        <v>104</v>
      </c>
      <c r="J3408" t="s">
        <v>105</v>
      </c>
      <c r="K3408" t="s">
        <v>49</v>
      </c>
      <c r="L3408" s="13">
        <v>4.2</v>
      </c>
      <c r="M3408" s="8">
        <v>2.8</v>
      </c>
      <c r="N3408">
        <v>12</v>
      </c>
      <c r="O3408" s="8">
        <v>50.4</v>
      </c>
      <c r="P3408" s="14">
        <v>1.2E-2</v>
      </c>
      <c r="Q3408" s="8">
        <v>0.6</v>
      </c>
      <c r="R3408" s="8">
        <v>49.8</v>
      </c>
      <c r="S3408" s="8">
        <v>33.6</v>
      </c>
      <c r="T3408" s="8">
        <v>16.2</v>
      </c>
      <c r="U3408">
        <v>0</v>
      </c>
      <c r="V3408" s="8">
        <v>0</v>
      </c>
      <c r="W3408" s="8">
        <v>0</v>
      </c>
      <c r="X3408" s="8">
        <v>16.2</v>
      </c>
    </row>
    <row r="3409" spans="1:24" x14ac:dyDescent="0.25">
      <c r="A3409" t="s">
        <v>3735</v>
      </c>
      <c r="B3409" s="1">
        <v>46139</v>
      </c>
      <c r="C3409" t="s">
        <v>383</v>
      </c>
      <c r="D3409" t="s">
        <v>384</v>
      </c>
      <c r="E3409" t="s">
        <v>63</v>
      </c>
      <c r="F3409" t="s">
        <v>54</v>
      </c>
      <c r="G3409" t="s">
        <v>64</v>
      </c>
      <c r="H3409" t="s">
        <v>65</v>
      </c>
      <c r="I3409" t="s">
        <v>57</v>
      </c>
      <c r="J3409" t="s">
        <v>58</v>
      </c>
      <c r="K3409" t="s">
        <v>59</v>
      </c>
      <c r="L3409" s="13">
        <v>10.5</v>
      </c>
      <c r="M3409" s="8">
        <v>7.5</v>
      </c>
      <c r="N3409">
        <v>41</v>
      </c>
      <c r="O3409" s="8">
        <v>430.5</v>
      </c>
      <c r="P3409" s="14">
        <v>6.8699999999999997E-2</v>
      </c>
      <c r="Q3409" s="8">
        <v>29.58</v>
      </c>
      <c r="R3409" s="8">
        <v>400.92</v>
      </c>
      <c r="S3409" s="8">
        <v>307.5</v>
      </c>
      <c r="T3409" s="8">
        <v>93.42</v>
      </c>
      <c r="U3409">
        <v>0</v>
      </c>
      <c r="V3409" s="8">
        <v>0</v>
      </c>
      <c r="W3409" s="8">
        <v>0</v>
      </c>
      <c r="X3409" s="8">
        <v>93.42</v>
      </c>
    </row>
    <row r="3410" spans="1:24" x14ac:dyDescent="0.25">
      <c r="A3410" t="s">
        <v>3736</v>
      </c>
      <c r="B3410" s="1">
        <v>45843</v>
      </c>
      <c r="C3410" t="s">
        <v>252</v>
      </c>
      <c r="D3410" t="s">
        <v>253</v>
      </c>
      <c r="E3410" t="s">
        <v>63</v>
      </c>
      <c r="F3410" t="s">
        <v>54</v>
      </c>
      <c r="G3410" t="s">
        <v>79</v>
      </c>
      <c r="H3410" t="s">
        <v>80</v>
      </c>
      <c r="I3410" t="s">
        <v>112</v>
      </c>
      <c r="J3410" t="s">
        <v>113</v>
      </c>
      <c r="K3410" t="s">
        <v>42</v>
      </c>
      <c r="L3410" s="13">
        <v>8.5</v>
      </c>
      <c r="M3410" s="8">
        <v>2.8</v>
      </c>
      <c r="N3410">
        <v>106</v>
      </c>
      <c r="O3410" s="8">
        <v>901</v>
      </c>
      <c r="P3410" s="14">
        <v>1.4800000000000001E-2</v>
      </c>
      <c r="Q3410" s="8">
        <v>13.33</v>
      </c>
      <c r="R3410" s="8">
        <v>887.67</v>
      </c>
      <c r="S3410" s="8">
        <v>296.8</v>
      </c>
      <c r="T3410" s="8">
        <v>590.87</v>
      </c>
      <c r="U3410">
        <v>0</v>
      </c>
      <c r="V3410" s="8">
        <v>0</v>
      </c>
      <c r="W3410" s="8">
        <v>0</v>
      </c>
      <c r="X3410" s="8">
        <v>590.87</v>
      </c>
    </row>
    <row r="3411" spans="1:24" x14ac:dyDescent="0.25">
      <c r="A3411" t="s">
        <v>3737</v>
      </c>
      <c r="B3411" s="1">
        <v>45569</v>
      </c>
      <c r="C3411" t="s">
        <v>291</v>
      </c>
      <c r="D3411" t="s">
        <v>292</v>
      </c>
      <c r="E3411" t="s">
        <v>150</v>
      </c>
      <c r="F3411" t="s">
        <v>54</v>
      </c>
      <c r="G3411" t="s">
        <v>151</v>
      </c>
      <c r="H3411" t="s">
        <v>152</v>
      </c>
      <c r="I3411" t="s">
        <v>104</v>
      </c>
      <c r="J3411" t="s">
        <v>105</v>
      </c>
      <c r="K3411" t="s">
        <v>49</v>
      </c>
      <c r="L3411" s="13">
        <v>4.2</v>
      </c>
      <c r="M3411" s="8">
        <v>2.8</v>
      </c>
      <c r="N3411">
        <v>61</v>
      </c>
      <c r="O3411" s="8">
        <v>256.2</v>
      </c>
      <c r="P3411" s="14">
        <v>3.4700000000000002E-2</v>
      </c>
      <c r="Q3411" s="8">
        <v>8.89</v>
      </c>
      <c r="R3411" s="8">
        <v>247.31</v>
      </c>
      <c r="S3411" s="8">
        <v>170.8</v>
      </c>
      <c r="T3411" s="8">
        <v>76.510000000000005</v>
      </c>
      <c r="U3411">
        <v>0</v>
      </c>
      <c r="V3411" s="8">
        <v>0</v>
      </c>
      <c r="W3411" s="8">
        <v>0</v>
      </c>
      <c r="X3411" s="8">
        <v>76.510000000000005</v>
      </c>
    </row>
    <row r="3412" spans="1:24" x14ac:dyDescent="0.25">
      <c r="A3412" t="s">
        <v>3738</v>
      </c>
      <c r="B3412" s="1">
        <v>46247</v>
      </c>
      <c r="C3412" t="s">
        <v>315</v>
      </c>
      <c r="D3412" t="s">
        <v>316</v>
      </c>
      <c r="E3412" t="s">
        <v>27</v>
      </c>
      <c r="F3412" t="s">
        <v>46</v>
      </c>
      <c r="G3412" t="s">
        <v>29</v>
      </c>
      <c r="H3412" t="s">
        <v>30</v>
      </c>
      <c r="I3412" t="s">
        <v>127</v>
      </c>
      <c r="J3412" t="s">
        <v>128</v>
      </c>
      <c r="K3412" t="s">
        <v>33</v>
      </c>
      <c r="L3412" s="13">
        <v>7.2</v>
      </c>
      <c r="M3412" s="8">
        <v>3.6</v>
      </c>
      <c r="N3412">
        <v>25</v>
      </c>
      <c r="O3412" s="8">
        <v>180</v>
      </c>
      <c r="P3412" s="14">
        <v>5.91E-2</v>
      </c>
      <c r="Q3412" s="8">
        <v>10.64</v>
      </c>
      <c r="R3412" s="8">
        <v>169.36</v>
      </c>
      <c r="S3412" s="8">
        <v>90</v>
      </c>
      <c r="T3412" s="8">
        <v>79.36</v>
      </c>
      <c r="U3412">
        <v>0</v>
      </c>
      <c r="V3412" s="8">
        <v>0</v>
      </c>
      <c r="W3412" s="8">
        <v>0</v>
      </c>
      <c r="X3412" s="8">
        <v>79.36</v>
      </c>
    </row>
    <row r="3413" spans="1:24" x14ac:dyDescent="0.25">
      <c r="A3413" t="s">
        <v>3739</v>
      </c>
      <c r="B3413" s="1">
        <v>45867</v>
      </c>
      <c r="C3413" t="s">
        <v>508</v>
      </c>
      <c r="D3413" t="s">
        <v>509</v>
      </c>
      <c r="E3413" t="s">
        <v>27</v>
      </c>
      <c r="F3413" t="s">
        <v>89</v>
      </c>
      <c r="G3413" t="s">
        <v>38</v>
      </c>
      <c r="H3413" t="s">
        <v>39</v>
      </c>
      <c r="I3413" t="s">
        <v>84</v>
      </c>
      <c r="J3413" t="s">
        <v>85</v>
      </c>
      <c r="K3413" t="s">
        <v>42</v>
      </c>
      <c r="L3413" s="13">
        <v>9.9</v>
      </c>
      <c r="M3413" s="8">
        <v>3.1</v>
      </c>
      <c r="N3413">
        <v>908</v>
      </c>
      <c r="O3413" s="8">
        <v>8989.2000000000007</v>
      </c>
      <c r="P3413" s="14">
        <v>7.5899999999999995E-2</v>
      </c>
      <c r="Q3413" s="8">
        <v>682.28</v>
      </c>
      <c r="R3413" s="8">
        <v>8306.92</v>
      </c>
      <c r="S3413" s="8">
        <v>2814.8</v>
      </c>
      <c r="T3413" s="8">
        <v>5492.12</v>
      </c>
      <c r="U3413">
        <v>0</v>
      </c>
      <c r="V3413" s="8">
        <v>0</v>
      </c>
      <c r="W3413" s="8">
        <v>0</v>
      </c>
      <c r="X3413" s="8">
        <v>5492.12</v>
      </c>
    </row>
    <row r="3414" spans="1:24" x14ac:dyDescent="0.25">
      <c r="A3414" t="s">
        <v>3740</v>
      </c>
      <c r="B3414" s="1">
        <v>46004</v>
      </c>
      <c r="C3414" t="s">
        <v>386</v>
      </c>
      <c r="D3414" t="s">
        <v>387</v>
      </c>
      <c r="E3414" t="s">
        <v>27</v>
      </c>
      <c r="F3414" t="s">
        <v>54</v>
      </c>
      <c r="G3414" t="s">
        <v>38</v>
      </c>
      <c r="H3414" t="s">
        <v>39</v>
      </c>
      <c r="I3414" t="s">
        <v>40</v>
      </c>
      <c r="J3414" t="s">
        <v>41</v>
      </c>
      <c r="K3414" t="s">
        <v>42</v>
      </c>
      <c r="L3414" s="13">
        <v>14.5</v>
      </c>
      <c r="M3414" s="8">
        <v>4.2</v>
      </c>
      <c r="N3414">
        <v>102</v>
      </c>
      <c r="O3414" s="8">
        <v>1479</v>
      </c>
      <c r="P3414" s="14">
        <v>4.4000000000000003E-3</v>
      </c>
      <c r="Q3414" s="8">
        <v>6.51</v>
      </c>
      <c r="R3414" s="8">
        <v>1472.49</v>
      </c>
      <c r="S3414" s="8">
        <v>428.4</v>
      </c>
      <c r="T3414" s="8">
        <v>1044.0899999999999</v>
      </c>
      <c r="U3414">
        <v>0</v>
      </c>
      <c r="V3414" s="8">
        <v>0</v>
      </c>
      <c r="W3414" s="8">
        <v>0</v>
      </c>
      <c r="X3414" s="8">
        <v>1044.0899999999999</v>
      </c>
    </row>
    <row r="3415" spans="1:24" x14ac:dyDescent="0.25">
      <c r="A3415" t="s">
        <v>3741</v>
      </c>
      <c r="B3415" s="1">
        <v>45570</v>
      </c>
      <c r="C3415" t="s">
        <v>136</v>
      </c>
      <c r="D3415" t="s">
        <v>137</v>
      </c>
      <c r="E3415" t="s">
        <v>71</v>
      </c>
      <c r="F3415" t="s">
        <v>54</v>
      </c>
      <c r="G3415" t="s">
        <v>72</v>
      </c>
      <c r="H3415" t="s">
        <v>73</v>
      </c>
      <c r="I3415" t="s">
        <v>144</v>
      </c>
      <c r="J3415" t="s">
        <v>145</v>
      </c>
      <c r="K3415" t="s">
        <v>33</v>
      </c>
      <c r="L3415" s="13">
        <v>12</v>
      </c>
      <c r="M3415" s="8">
        <v>6.5</v>
      </c>
      <c r="N3415">
        <v>76</v>
      </c>
      <c r="O3415" s="8">
        <v>912</v>
      </c>
      <c r="P3415" s="14">
        <v>2.86E-2</v>
      </c>
      <c r="Q3415" s="8">
        <v>26.08</v>
      </c>
      <c r="R3415" s="8">
        <v>885.92</v>
      </c>
      <c r="S3415" s="8">
        <v>494</v>
      </c>
      <c r="T3415" s="8">
        <v>391.92</v>
      </c>
      <c r="U3415">
        <v>0</v>
      </c>
      <c r="V3415" s="8">
        <v>0</v>
      </c>
      <c r="W3415" s="8">
        <v>0</v>
      </c>
      <c r="X3415" s="8">
        <v>391.92</v>
      </c>
    </row>
    <row r="3416" spans="1:24" x14ac:dyDescent="0.25">
      <c r="A3416" t="s">
        <v>3742</v>
      </c>
      <c r="B3416" s="1">
        <v>45432</v>
      </c>
      <c r="C3416" t="s">
        <v>331</v>
      </c>
      <c r="D3416" t="s">
        <v>332</v>
      </c>
      <c r="E3416" t="s">
        <v>150</v>
      </c>
      <c r="F3416" t="s">
        <v>37</v>
      </c>
      <c r="G3416" t="s">
        <v>151</v>
      </c>
      <c r="H3416" t="s">
        <v>152</v>
      </c>
      <c r="I3416" t="s">
        <v>84</v>
      </c>
      <c r="J3416" t="s">
        <v>85</v>
      </c>
      <c r="K3416" t="s">
        <v>42</v>
      </c>
      <c r="L3416" s="13">
        <v>9.9</v>
      </c>
      <c r="M3416" s="8">
        <v>3.1</v>
      </c>
      <c r="N3416">
        <v>78</v>
      </c>
      <c r="O3416" s="8">
        <v>772.2</v>
      </c>
      <c r="P3416" s="14">
        <v>8.8000000000000005E-3</v>
      </c>
      <c r="Q3416" s="8">
        <v>6.8</v>
      </c>
      <c r="R3416" s="8">
        <v>765.4</v>
      </c>
      <c r="S3416" s="8">
        <v>241.8</v>
      </c>
      <c r="T3416" s="8">
        <v>523.6</v>
      </c>
      <c r="U3416">
        <v>0</v>
      </c>
      <c r="V3416" s="8">
        <v>0</v>
      </c>
      <c r="W3416" s="8">
        <v>0</v>
      </c>
      <c r="X3416" s="8">
        <v>523.6</v>
      </c>
    </row>
    <row r="3417" spans="1:24" x14ac:dyDescent="0.25">
      <c r="A3417" t="s">
        <v>3743</v>
      </c>
      <c r="B3417" s="1">
        <v>45403</v>
      </c>
      <c r="C3417" t="s">
        <v>44</v>
      </c>
      <c r="D3417" t="s">
        <v>45</v>
      </c>
      <c r="E3417" t="s">
        <v>27</v>
      </c>
      <c r="F3417" t="s">
        <v>46</v>
      </c>
      <c r="G3417" t="s">
        <v>29</v>
      </c>
      <c r="H3417" t="s">
        <v>30</v>
      </c>
      <c r="I3417" t="s">
        <v>127</v>
      </c>
      <c r="J3417" t="s">
        <v>128</v>
      </c>
      <c r="K3417" t="s">
        <v>33</v>
      </c>
      <c r="L3417" s="13">
        <v>7.2</v>
      </c>
      <c r="M3417" s="8">
        <v>3.6</v>
      </c>
      <c r="N3417">
        <v>69</v>
      </c>
      <c r="O3417" s="8">
        <v>496.8</v>
      </c>
      <c r="P3417" s="14">
        <v>7.9200000000000007E-2</v>
      </c>
      <c r="Q3417" s="8">
        <v>39.35</v>
      </c>
      <c r="R3417" s="8">
        <v>457.45</v>
      </c>
      <c r="S3417" s="8">
        <v>248.4</v>
      </c>
      <c r="T3417" s="8">
        <v>209.05</v>
      </c>
      <c r="U3417">
        <v>0</v>
      </c>
      <c r="V3417" s="8">
        <v>0</v>
      </c>
      <c r="W3417" s="8">
        <v>0</v>
      </c>
      <c r="X3417" s="8">
        <v>209.05</v>
      </c>
    </row>
    <row r="3418" spans="1:24" x14ac:dyDescent="0.25">
      <c r="A3418" t="s">
        <v>3744</v>
      </c>
      <c r="B3418" s="1">
        <v>45922</v>
      </c>
      <c r="C3418" t="s">
        <v>244</v>
      </c>
      <c r="D3418" t="s">
        <v>245</v>
      </c>
      <c r="E3418" t="s">
        <v>53</v>
      </c>
      <c r="F3418" t="s">
        <v>46</v>
      </c>
      <c r="G3418" t="s">
        <v>55</v>
      </c>
      <c r="H3418" t="s">
        <v>56</v>
      </c>
      <c r="I3418" t="s">
        <v>57</v>
      </c>
      <c r="J3418" t="s">
        <v>58</v>
      </c>
      <c r="K3418" t="s">
        <v>59</v>
      </c>
      <c r="L3418" s="13">
        <v>10.5</v>
      </c>
      <c r="M3418" s="8">
        <v>7.5</v>
      </c>
      <c r="N3418">
        <v>32</v>
      </c>
      <c r="O3418" s="8">
        <v>336</v>
      </c>
      <c r="P3418" s="14">
        <v>0.1434</v>
      </c>
      <c r="Q3418" s="8">
        <v>48.18</v>
      </c>
      <c r="R3418" s="8">
        <v>287.82</v>
      </c>
      <c r="S3418" s="8">
        <v>240</v>
      </c>
      <c r="T3418" s="8">
        <v>47.82</v>
      </c>
      <c r="U3418">
        <v>0</v>
      </c>
      <c r="V3418" s="8">
        <v>0</v>
      </c>
      <c r="W3418" s="8">
        <v>0</v>
      </c>
      <c r="X3418" s="8">
        <v>47.82</v>
      </c>
    </row>
    <row r="3419" spans="1:24" x14ac:dyDescent="0.25">
      <c r="A3419" t="s">
        <v>3745</v>
      </c>
      <c r="B3419" s="1">
        <v>46050</v>
      </c>
      <c r="C3419" t="s">
        <v>102</v>
      </c>
      <c r="D3419" t="s">
        <v>103</v>
      </c>
      <c r="E3419" t="s">
        <v>27</v>
      </c>
      <c r="F3419" t="s">
        <v>54</v>
      </c>
      <c r="G3419" t="s">
        <v>29</v>
      </c>
      <c r="H3419" t="s">
        <v>30</v>
      </c>
      <c r="I3419" t="s">
        <v>130</v>
      </c>
      <c r="J3419" t="s">
        <v>131</v>
      </c>
      <c r="K3419" t="s">
        <v>42</v>
      </c>
      <c r="L3419" s="13">
        <v>4.8</v>
      </c>
      <c r="M3419" s="8">
        <v>1.4</v>
      </c>
      <c r="N3419">
        <v>36</v>
      </c>
      <c r="O3419" s="8">
        <v>172.8</v>
      </c>
      <c r="P3419" s="14">
        <v>5.04E-2</v>
      </c>
      <c r="Q3419" s="8">
        <v>8.7100000000000009</v>
      </c>
      <c r="R3419" s="8">
        <v>164.09</v>
      </c>
      <c r="S3419" s="8">
        <v>50.4</v>
      </c>
      <c r="T3419" s="8">
        <v>113.69</v>
      </c>
      <c r="U3419">
        <v>0</v>
      </c>
      <c r="V3419" s="8">
        <v>0</v>
      </c>
      <c r="W3419" s="8">
        <v>0</v>
      </c>
      <c r="X3419" s="8">
        <v>113.69</v>
      </c>
    </row>
    <row r="3420" spans="1:24" x14ac:dyDescent="0.25">
      <c r="A3420" t="s">
        <v>3746</v>
      </c>
      <c r="B3420" s="1">
        <v>45892</v>
      </c>
      <c r="C3420" t="s">
        <v>220</v>
      </c>
      <c r="D3420" t="s">
        <v>221</v>
      </c>
      <c r="E3420" t="s">
        <v>71</v>
      </c>
      <c r="F3420" t="s">
        <v>28</v>
      </c>
      <c r="G3420" t="s">
        <v>165</v>
      </c>
      <c r="H3420" t="s">
        <v>166</v>
      </c>
      <c r="I3420" t="s">
        <v>47</v>
      </c>
      <c r="J3420" t="s">
        <v>48</v>
      </c>
      <c r="K3420" t="s">
        <v>49</v>
      </c>
      <c r="L3420" s="13">
        <v>5</v>
      </c>
      <c r="M3420" s="8">
        <v>3.2</v>
      </c>
      <c r="N3420">
        <v>365</v>
      </c>
      <c r="O3420" s="8">
        <v>1825</v>
      </c>
      <c r="P3420" s="14">
        <v>7.9000000000000001E-2</v>
      </c>
      <c r="Q3420" s="8">
        <v>144.18</v>
      </c>
      <c r="R3420" s="8">
        <v>1680.82</v>
      </c>
      <c r="S3420" s="8">
        <v>1168</v>
      </c>
      <c r="T3420" s="8">
        <v>512.82000000000005</v>
      </c>
      <c r="U3420">
        <v>0</v>
      </c>
      <c r="V3420" s="8">
        <v>0</v>
      </c>
      <c r="W3420" s="8">
        <v>0</v>
      </c>
      <c r="X3420" s="8">
        <v>512.82000000000005</v>
      </c>
    </row>
    <row r="3421" spans="1:24" x14ac:dyDescent="0.25">
      <c r="A3421" t="s">
        <v>3747</v>
      </c>
      <c r="B3421" s="1">
        <v>45537</v>
      </c>
      <c r="C3421" t="s">
        <v>391</v>
      </c>
      <c r="D3421" t="s">
        <v>392</v>
      </c>
      <c r="E3421" t="s">
        <v>63</v>
      </c>
      <c r="F3421" t="s">
        <v>54</v>
      </c>
      <c r="G3421" t="s">
        <v>79</v>
      </c>
      <c r="H3421" t="s">
        <v>80</v>
      </c>
      <c r="I3421" t="s">
        <v>185</v>
      </c>
      <c r="J3421" t="s">
        <v>186</v>
      </c>
      <c r="K3421" t="s">
        <v>59</v>
      </c>
      <c r="L3421" s="13">
        <v>4.9000000000000004</v>
      </c>
      <c r="M3421" s="8">
        <v>3.1</v>
      </c>
      <c r="N3421">
        <v>65</v>
      </c>
      <c r="O3421" s="8">
        <v>318.5</v>
      </c>
      <c r="P3421" s="14">
        <v>2.23E-2</v>
      </c>
      <c r="Q3421" s="8">
        <v>7.1</v>
      </c>
      <c r="R3421" s="8">
        <v>311.39999999999998</v>
      </c>
      <c r="S3421" s="8">
        <v>201.5</v>
      </c>
      <c r="T3421" s="8">
        <v>109.9</v>
      </c>
      <c r="U3421">
        <v>0</v>
      </c>
      <c r="V3421" s="8">
        <v>0</v>
      </c>
      <c r="W3421" s="8">
        <v>0</v>
      </c>
      <c r="X3421" s="8">
        <v>109.9</v>
      </c>
    </row>
    <row r="3422" spans="1:24" x14ac:dyDescent="0.25">
      <c r="A3422" t="s">
        <v>3748</v>
      </c>
      <c r="B3422" s="1">
        <v>45540</v>
      </c>
      <c r="C3422" t="s">
        <v>269</v>
      </c>
      <c r="D3422" t="s">
        <v>270</v>
      </c>
      <c r="E3422" t="s">
        <v>27</v>
      </c>
      <c r="F3422" t="s">
        <v>37</v>
      </c>
      <c r="G3422" t="s">
        <v>29</v>
      </c>
      <c r="H3422" t="s">
        <v>30</v>
      </c>
      <c r="I3422" t="s">
        <v>66</v>
      </c>
      <c r="J3422" t="s">
        <v>67</v>
      </c>
      <c r="K3422" t="s">
        <v>33</v>
      </c>
      <c r="L3422" s="13">
        <v>4.5</v>
      </c>
      <c r="M3422" s="8">
        <v>2.1</v>
      </c>
      <c r="N3422">
        <v>16</v>
      </c>
      <c r="O3422" s="8">
        <v>72</v>
      </c>
      <c r="P3422" s="14">
        <v>1.0999999999999999E-2</v>
      </c>
      <c r="Q3422" s="8">
        <v>0.79</v>
      </c>
      <c r="R3422" s="8">
        <v>71.209999999999994</v>
      </c>
      <c r="S3422" s="8">
        <v>33.6</v>
      </c>
      <c r="T3422" s="8">
        <v>37.61</v>
      </c>
      <c r="U3422">
        <v>0</v>
      </c>
      <c r="V3422" s="8">
        <v>0</v>
      </c>
      <c r="W3422" s="8">
        <v>0</v>
      </c>
      <c r="X3422" s="8">
        <v>37.61</v>
      </c>
    </row>
    <row r="3423" spans="1:24" x14ac:dyDescent="0.25">
      <c r="A3423" t="s">
        <v>3749</v>
      </c>
      <c r="B3423" s="1">
        <v>45343</v>
      </c>
      <c r="C3423" t="s">
        <v>763</v>
      </c>
      <c r="D3423" t="s">
        <v>764</v>
      </c>
      <c r="E3423" t="s">
        <v>71</v>
      </c>
      <c r="F3423" t="s">
        <v>46</v>
      </c>
      <c r="G3423" t="s">
        <v>72</v>
      </c>
      <c r="H3423" t="s">
        <v>73</v>
      </c>
      <c r="I3423" t="s">
        <v>112</v>
      </c>
      <c r="J3423" t="s">
        <v>113</v>
      </c>
      <c r="K3423" t="s">
        <v>42</v>
      </c>
      <c r="L3423" s="13">
        <v>8.5</v>
      </c>
      <c r="M3423" s="8">
        <v>2.8</v>
      </c>
      <c r="N3423">
        <v>29</v>
      </c>
      <c r="O3423" s="8">
        <v>246.5</v>
      </c>
      <c r="P3423" s="14">
        <v>8.4199999999999997E-2</v>
      </c>
      <c r="Q3423" s="8">
        <v>20.76</v>
      </c>
      <c r="R3423" s="8">
        <v>225.74</v>
      </c>
      <c r="S3423" s="8">
        <v>81.2</v>
      </c>
      <c r="T3423" s="8">
        <v>144.54</v>
      </c>
      <c r="U3423">
        <v>0</v>
      </c>
      <c r="V3423" s="8">
        <v>0</v>
      </c>
      <c r="W3423" s="8">
        <v>0</v>
      </c>
      <c r="X3423" s="8">
        <v>144.54</v>
      </c>
    </row>
    <row r="3424" spans="1:24" x14ac:dyDescent="0.25">
      <c r="A3424" t="s">
        <v>3750</v>
      </c>
      <c r="B3424" s="1">
        <v>45977</v>
      </c>
      <c r="C3424" t="s">
        <v>205</v>
      </c>
      <c r="D3424" t="s">
        <v>206</v>
      </c>
      <c r="E3424" t="s">
        <v>71</v>
      </c>
      <c r="F3424" t="s">
        <v>54</v>
      </c>
      <c r="G3424" t="s">
        <v>165</v>
      </c>
      <c r="H3424" t="s">
        <v>166</v>
      </c>
      <c r="I3424" t="s">
        <v>156</v>
      </c>
      <c r="J3424" t="s">
        <v>157</v>
      </c>
      <c r="K3424" t="s">
        <v>42</v>
      </c>
      <c r="L3424" s="13">
        <v>6.2</v>
      </c>
      <c r="M3424" s="8">
        <v>1.9</v>
      </c>
      <c r="N3424">
        <v>57</v>
      </c>
      <c r="O3424" s="8">
        <v>353.4</v>
      </c>
      <c r="P3424" s="14">
        <v>2.9999999999999997E-4</v>
      </c>
      <c r="Q3424" s="8">
        <v>0.11</v>
      </c>
      <c r="R3424" s="8">
        <v>353.29</v>
      </c>
      <c r="S3424" s="8">
        <v>108.3</v>
      </c>
      <c r="T3424" s="8">
        <v>244.99</v>
      </c>
      <c r="U3424">
        <v>0</v>
      </c>
      <c r="V3424" s="8">
        <v>0</v>
      </c>
      <c r="W3424" s="8">
        <v>0</v>
      </c>
      <c r="X3424" s="8">
        <v>244.99</v>
      </c>
    </row>
    <row r="3425" spans="1:24" x14ac:dyDescent="0.25">
      <c r="A3425" t="s">
        <v>3751</v>
      </c>
      <c r="B3425" s="1">
        <v>46218</v>
      </c>
      <c r="C3425" t="s">
        <v>315</v>
      </c>
      <c r="D3425" t="s">
        <v>316</v>
      </c>
      <c r="E3425" t="s">
        <v>27</v>
      </c>
      <c r="F3425" t="s">
        <v>46</v>
      </c>
      <c r="G3425" t="s">
        <v>38</v>
      </c>
      <c r="H3425" t="s">
        <v>39</v>
      </c>
      <c r="I3425" t="s">
        <v>40</v>
      </c>
      <c r="J3425" t="s">
        <v>41</v>
      </c>
      <c r="K3425" t="s">
        <v>42</v>
      </c>
      <c r="L3425" s="13">
        <v>14.5</v>
      </c>
      <c r="M3425" s="8">
        <v>4.2</v>
      </c>
      <c r="N3425">
        <v>95</v>
      </c>
      <c r="O3425" s="8">
        <v>1377.5</v>
      </c>
      <c r="P3425" s="14">
        <v>0.1779</v>
      </c>
      <c r="Q3425" s="8">
        <v>245.06</v>
      </c>
      <c r="R3425" s="8">
        <v>1132.44</v>
      </c>
      <c r="S3425" s="8">
        <v>399</v>
      </c>
      <c r="T3425" s="8">
        <v>733.44</v>
      </c>
      <c r="U3425">
        <v>0</v>
      </c>
      <c r="V3425" s="8">
        <v>0</v>
      </c>
      <c r="W3425" s="8">
        <v>0</v>
      </c>
      <c r="X3425" s="8">
        <v>733.44</v>
      </c>
    </row>
    <row r="3426" spans="1:24" x14ac:dyDescent="0.25">
      <c r="A3426" t="s">
        <v>3752</v>
      </c>
      <c r="B3426" s="1">
        <v>45835</v>
      </c>
      <c r="C3426" t="s">
        <v>211</v>
      </c>
      <c r="D3426" t="s">
        <v>212</v>
      </c>
      <c r="E3426" t="s">
        <v>27</v>
      </c>
      <c r="F3426" t="s">
        <v>37</v>
      </c>
      <c r="G3426" t="s">
        <v>38</v>
      </c>
      <c r="H3426" t="s">
        <v>39</v>
      </c>
      <c r="I3426" t="s">
        <v>84</v>
      </c>
      <c r="J3426" t="s">
        <v>85</v>
      </c>
      <c r="K3426" t="s">
        <v>42</v>
      </c>
      <c r="L3426" s="13">
        <v>9.9</v>
      </c>
      <c r="M3426" s="8">
        <v>3.1</v>
      </c>
      <c r="N3426">
        <v>5</v>
      </c>
      <c r="O3426" s="8">
        <v>49.5</v>
      </c>
      <c r="P3426" s="14">
        <v>2.1600000000000001E-2</v>
      </c>
      <c r="Q3426" s="8">
        <v>1.07</v>
      </c>
      <c r="R3426" s="8">
        <v>48.43</v>
      </c>
      <c r="S3426" s="8">
        <v>15.5</v>
      </c>
      <c r="T3426" s="8">
        <v>32.93</v>
      </c>
      <c r="U3426">
        <v>0</v>
      </c>
      <c r="V3426" s="8">
        <v>0</v>
      </c>
      <c r="W3426" s="8">
        <v>0</v>
      </c>
      <c r="X3426" s="8">
        <v>32.93</v>
      </c>
    </row>
    <row r="3427" spans="1:24" x14ac:dyDescent="0.25">
      <c r="A3427" t="s">
        <v>3753</v>
      </c>
      <c r="B3427" s="1">
        <v>45523</v>
      </c>
      <c r="C3427" t="s">
        <v>642</v>
      </c>
      <c r="D3427" t="s">
        <v>643</v>
      </c>
      <c r="E3427" t="s">
        <v>71</v>
      </c>
      <c r="F3427" t="s">
        <v>54</v>
      </c>
      <c r="G3427" t="s">
        <v>165</v>
      </c>
      <c r="H3427" t="s">
        <v>166</v>
      </c>
      <c r="I3427" t="s">
        <v>117</v>
      </c>
      <c r="J3427" t="s">
        <v>118</v>
      </c>
      <c r="K3427" t="s">
        <v>59</v>
      </c>
      <c r="L3427" s="13">
        <v>6</v>
      </c>
      <c r="M3427" s="8">
        <v>4.2</v>
      </c>
      <c r="N3427">
        <v>35</v>
      </c>
      <c r="O3427" s="8">
        <v>210</v>
      </c>
      <c r="P3427" s="14">
        <v>4.0000000000000001E-3</v>
      </c>
      <c r="Q3427" s="8">
        <v>0.84</v>
      </c>
      <c r="R3427" s="8">
        <v>209.16</v>
      </c>
      <c r="S3427" s="8">
        <v>147</v>
      </c>
      <c r="T3427" s="8">
        <v>62.16</v>
      </c>
      <c r="U3427">
        <v>12</v>
      </c>
      <c r="V3427" s="8">
        <v>71.709999999999994</v>
      </c>
      <c r="W3427" s="8">
        <v>56.4</v>
      </c>
      <c r="X3427" s="8">
        <v>5.76</v>
      </c>
    </row>
    <row r="3428" spans="1:24" x14ac:dyDescent="0.25">
      <c r="A3428" t="s">
        <v>3754</v>
      </c>
      <c r="B3428" s="1">
        <v>45945</v>
      </c>
      <c r="C3428" t="s">
        <v>440</v>
      </c>
      <c r="D3428" t="s">
        <v>441</v>
      </c>
      <c r="E3428" t="s">
        <v>71</v>
      </c>
      <c r="F3428" t="s">
        <v>54</v>
      </c>
      <c r="G3428" t="s">
        <v>165</v>
      </c>
      <c r="H3428" t="s">
        <v>166</v>
      </c>
      <c r="I3428" t="s">
        <v>66</v>
      </c>
      <c r="J3428" t="s">
        <v>67</v>
      </c>
      <c r="K3428" t="s">
        <v>33</v>
      </c>
      <c r="L3428" s="13">
        <v>4.5</v>
      </c>
      <c r="M3428" s="8">
        <v>2.1</v>
      </c>
      <c r="N3428">
        <v>83</v>
      </c>
      <c r="O3428" s="8">
        <v>373.5</v>
      </c>
      <c r="P3428" s="14">
        <v>1.14E-2</v>
      </c>
      <c r="Q3428" s="8">
        <v>4.26</v>
      </c>
      <c r="R3428" s="8">
        <v>369.24</v>
      </c>
      <c r="S3428" s="8">
        <v>174.3</v>
      </c>
      <c r="T3428" s="8">
        <v>194.94</v>
      </c>
      <c r="U3428">
        <v>0</v>
      </c>
      <c r="V3428" s="8">
        <v>0</v>
      </c>
      <c r="W3428" s="8">
        <v>0</v>
      </c>
      <c r="X3428" s="8">
        <v>194.94</v>
      </c>
    </row>
    <row r="3429" spans="1:24" x14ac:dyDescent="0.25">
      <c r="A3429" t="s">
        <v>3755</v>
      </c>
      <c r="B3429" s="1">
        <v>45530</v>
      </c>
      <c r="C3429" t="s">
        <v>191</v>
      </c>
      <c r="D3429" t="s">
        <v>192</v>
      </c>
      <c r="E3429" t="s">
        <v>150</v>
      </c>
      <c r="F3429" t="s">
        <v>54</v>
      </c>
      <c r="G3429" t="s">
        <v>151</v>
      </c>
      <c r="H3429" t="s">
        <v>152</v>
      </c>
      <c r="I3429" t="s">
        <v>130</v>
      </c>
      <c r="J3429" t="s">
        <v>131</v>
      </c>
      <c r="K3429" t="s">
        <v>42</v>
      </c>
      <c r="L3429" s="13">
        <v>4.8</v>
      </c>
      <c r="M3429" s="8">
        <v>1.4</v>
      </c>
      <c r="N3429">
        <v>61</v>
      </c>
      <c r="O3429" s="8">
        <v>292.8</v>
      </c>
      <c r="P3429" s="14">
        <v>8.6E-3</v>
      </c>
      <c r="Q3429" s="8">
        <v>2.52</v>
      </c>
      <c r="R3429" s="8">
        <v>290.27999999999997</v>
      </c>
      <c r="S3429" s="8">
        <v>85.4</v>
      </c>
      <c r="T3429" s="8">
        <v>204.88</v>
      </c>
      <c r="U3429">
        <v>0</v>
      </c>
      <c r="V3429" s="8">
        <v>0</v>
      </c>
      <c r="W3429" s="8">
        <v>0</v>
      </c>
      <c r="X3429" s="8">
        <v>204.88</v>
      </c>
    </row>
    <row r="3430" spans="1:24" x14ac:dyDescent="0.25">
      <c r="A3430" t="s">
        <v>3756</v>
      </c>
      <c r="B3430" s="1">
        <v>45345</v>
      </c>
      <c r="C3430" t="s">
        <v>77</v>
      </c>
      <c r="D3430" t="s">
        <v>78</v>
      </c>
      <c r="E3430" t="s">
        <v>63</v>
      </c>
      <c r="F3430" t="s">
        <v>37</v>
      </c>
      <c r="G3430" t="s">
        <v>64</v>
      </c>
      <c r="H3430" t="s">
        <v>65</v>
      </c>
      <c r="I3430" t="s">
        <v>47</v>
      </c>
      <c r="J3430" t="s">
        <v>48</v>
      </c>
      <c r="K3430" t="s">
        <v>49</v>
      </c>
      <c r="L3430" s="13">
        <v>5</v>
      </c>
      <c r="M3430" s="8">
        <v>3.2</v>
      </c>
      <c r="N3430">
        <v>12</v>
      </c>
      <c r="O3430" s="8">
        <v>60</v>
      </c>
      <c r="P3430" s="14">
        <v>0.43</v>
      </c>
      <c r="Q3430" s="8">
        <v>25.8</v>
      </c>
      <c r="R3430" s="8">
        <v>34.200000000000003</v>
      </c>
      <c r="S3430" s="8">
        <v>38.4</v>
      </c>
      <c r="T3430" s="8">
        <v>-4.2</v>
      </c>
      <c r="U3430">
        <v>0</v>
      </c>
      <c r="V3430" s="8">
        <v>0</v>
      </c>
      <c r="W3430" s="8">
        <v>0</v>
      </c>
      <c r="X3430" s="8">
        <v>-4.2</v>
      </c>
    </row>
    <row r="3431" spans="1:24" x14ac:dyDescent="0.25">
      <c r="A3431" t="s">
        <v>3757</v>
      </c>
      <c r="B3431" s="1">
        <v>45394</v>
      </c>
      <c r="C3431" t="s">
        <v>371</v>
      </c>
      <c r="D3431" t="s">
        <v>372</v>
      </c>
      <c r="E3431" t="s">
        <v>63</v>
      </c>
      <c r="F3431" t="s">
        <v>54</v>
      </c>
      <c r="G3431" t="s">
        <v>79</v>
      </c>
      <c r="H3431" t="s">
        <v>80</v>
      </c>
      <c r="I3431" t="s">
        <v>104</v>
      </c>
      <c r="J3431" t="s">
        <v>105</v>
      </c>
      <c r="K3431" t="s">
        <v>49</v>
      </c>
      <c r="L3431" s="13">
        <v>4.2</v>
      </c>
      <c r="M3431" s="8">
        <v>2.8</v>
      </c>
      <c r="N3431">
        <v>148</v>
      </c>
      <c r="O3431" s="8">
        <v>621.6</v>
      </c>
      <c r="P3431" s="14">
        <v>1.0500000000000001E-2</v>
      </c>
      <c r="Q3431" s="8">
        <v>6.53</v>
      </c>
      <c r="R3431" s="8">
        <v>615.07000000000005</v>
      </c>
      <c r="S3431" s="8">
        <v>414.4</v>
      </c>
      <c r="T3431" s="8">
        <v>200.67</v>
      </c>
      <c r="U3431">
        <v>0</v>
      </c>
      <c r="V3431" s="8">
        <v>0</v>
      </c>
      <c r="W3431" s="8">
        <v>0</v>
      </c>
      <c r="X3431" s="8">
        <v>200.67</v>
      </c>
    </row>
    <row r="3432" spans="1:24" x14ac:dyDescent="0.25">
      <c r="A3432" t="s">
        <v>3758</v>
      </c>
      <c r="B3432" s="1">
        <v>45715</v>
      </c>
      <c r="C3432" t="s">
        <v>301</v>
      </c>
      <c r="D3432" t="s">
        <v>302</v>
      </c>
      <c r="E3432" t="s">
        <v>63</v>
      </c>
      <c r="F3432" t="s">
        <v>37</v>
      </c>
      <c r="G3432" t="s">
        <v>64</v>
      </c>
      <c r="H3432" t="s">
        <v>65</v>
      </c>
      <c r="I3432" t="s">
        <v>122</v>
      </c>
      <c r="J3432" t="s">
        <v>123</v>
      </c>
      <c r="K3432" t="s">
        <v>59</v>
      </c>
      <c r="L3432" s="13">
        <v>5.5</v>
      </c>
      <c r="M3432" s="8">
        <v>3.8</v>
      </c>
      <c r="N3432">
        <v>22</v>
      </c>
      <c r="O3432" s="8">
        <v>121</v>
      </c>
      <c r="P3432" s="14">
        <v>4.4999999999999998E-2</v>
      </c>
      <c r="Q3432" s="8">
        <v>5.44</v>
      </c>
      <c r="R3432" s="8">
        <v>115.56</v>
      </c>
      <c r="S3432" s="8">
        <v>83.6</v>
      </c>
      <c r="T3432" s="8">
        <v>31.96</v>
      </c>
      <c r="U3432">
        <v>0</v>
      </c>
      <c r="V3432" s="8">
        <v>0</v>
      </c>
      <c r="W3432" s="8">
        <v>0</v>
      </c>
      <c r="X3432" s="8">
        <v>31.96</v>
      </c>
    </row>
    <row r="3433" spans="1:24" x14ac:dyDescent="0.25">
      <c r="A3433" t="s">
        <v>3759</v>
      </c>
      <c r="B3433" s="1">
        <v>45630</v>
      </c>
      <c r="C3433" t="s">
        <v>91</v>
      </c>
      <c r="D3433" t="s">
        <v>92</v>
      </c>
      <c r="E3433" t="s">
        <v>27</v>
      </c>
      <c r="F3433" t="s">
        <v>37</v>
      </c>
      <c r="G3433" t="s">
        <v>38</v>
      </c>
      <c r="H3433" t="s">
        <v>39</v>
      </c>
      <c r="I3433" t="s">
        <v>144</v>
      </c>
      <c r="J3433" t="s">
        <v>145</v>
      </c>
      <c r="K3433" t="s">
        <v>33</v>
      </c>
      <c r="L3433" s="13">
        <v>12</v>
      </c>
      <c r="M3433" s="8">
        <v>6.5</v>
      </c>
      <c r="N3433">
        <v>6</v>
      </c>
      <c r="O3433" s="8">
        <v>72</v>
      </c>
      <c r="P3433" s="14">
        <v>4.1999999999999997E-3</v>
      </c>
      <c r="Q3433" s="8">
        <v>0.3</v>
      </c>
      <c r="R3433" s="8">
        <v>71.7</v>
      </c>
      <c r="S3433" s="8">
        <v>39</v>
      </c>
      <c r="T3433" s="8">
        <v>32.700000000000003</v>
      </c>
      <c r="U3433">
        <v>0</v>
      </c>
      <c r="V3433" s="8">
        <v>0</v>
      </c>
      <c r="W3433" s="8">
        <v>0</v>
      </c>
      <c r="X3433" s="8">
        <v>32.700000000000003</v>
      </c>
    </row>
    <row r="3434" spans="1:24" x14ac:dyDescent="0.25">
      <c r="A3434" t="s">
        <v>3760</v>
      </c>
      <c r="B3434" s="1">
        <v>46026</v>
      </c>
      <c r="C3434" t="s">
        <v>318</v>
      </c>
      <c r="D3434" t="s">
        <v>319</v>
      </c>
      <c r="E3434" t="s">
        <v>27</v>
      </c>
      <c r="F3434" t="s">
        <v>37</v>
      </c>
      <c r="G3434" t="s">
        <v>38</v>
      </c>
      <c r="H3434" t="s">
        <v>39</v>
      </c>
      <c r="I3434" t="s">
        <v>122</v>
      </c>
      <c r="J3434" t="s">
        <v>123</v>
      </c>
      <c r="K3434" t="s">
        <v>59</v>
      </c>
      <c r="L3434" s="13">
        <v>5.5</v>
      </c>
      <c r="M3434" s="8">
        <v>3.8</v>
      </c>
      <c r="N3434">
        <v>16</v>
      </c>
      <c r="O3434" s="8">
        <v>88</v>
      </c>
      <c r="P3434" s="14">
        <v>2.8E-3</v>
      </c>
      <c r="Q3434" s="8">
        <v>0.25</v>
      </c>
      <c r="R3434" s="8">
        <v>87.75</v>
      </c>
      <c r="S3434" s="8">
        <v>60.8</v>
      </c>
      <c r="T3434" s="8">
        <v>26.95</v>
      </c>
      <c r="U3434">
        <v>0</v>
      </c>
      <c r="V3434" s="8">
        <v>0</v>
      </c>
      <c r="W3434" s="8">
        <v>0</v>
      </c>
      <c r="X3434" s="8">
        <v>26.95</v>
      </c>
    </row>
    <row r="3435" spans="1:24" x14ac:dyDescent="0.25">
      <c r="A3435" t="s">
        <v>3761</v>
      </c>
      <c r="B3435" s="1">
        <v>45775</v>
      </c>
      <c r="C3435" t="s">
        <v>440</v>
      </c>
      <c r="D3435" t="s">
        <v>441</v>
      </c>
      <c r="E3435" t="s">
        <v>71</v>
      </c>
      <c r="F3435" t="s">
        <v>54</v>
      </c>
      <c r="G3435" t="s">
        <v>72</v>
      </c>
      <c r="H3435" t="s">
        <v>73</v>
      </c>
      <c r="I3435" t="s">
        <v>156</v>
      </c>
      <c r="J3435" t="s">
        <v>157</v>
      </c>
      <c r="K3435" t="s">
        <v>42</v>
      </c>
      <c r="L3435" s="13">
        <v>6.2</v>
      </c>
      <c r="M3435" s="8">
        <v>1.9</v>
      </c>
      <c r="N3435">
        <v>142</v>
      </c>
      <c r="O3435" s="8">
        <v>880.4</v>
      </c>
      <c r="P3435" s="14">
        <v>1.4200000000000001E-2</v>
      </c>
      <c r="Q3435" s="8">
        <v>12.5</v>
      </c>
      <c r="R3435" s="8">
        <v>867.9</v>
      </c>
      <c r="S3435" s="8">
        <v>269.8</v>
      </c>
      <c r="T3435" s="8">
        <v>598.1</v>
      </c>
      <c r="U3435">
        <v>0</v>
      </c>
      <c r="V3435" s="8">
        <v>0</v>
      </c>
      <c r="W3435" s="8">
        <v>0</v>
      </c>
      <c r="X3435" s="8">
        <v>598.1</v>
      </c>
    </row>
    <row r="3436" spans="1:24" x14ac:dyDescent="0.25">
      <c r="A3436" t="s">
        <v>3762</v>
      </c>
      <c r="B3436" s="1">
        <v>45394</v>
      </c>
      <c r="C3436" t="s">
        <v>191</v>
      </c>
      <c r="D3436" t="s">
        <v>192</v>
      </c>
      <c r="E3436" t="s">
        <v>150</v>
      </c>
      <c r="F3436" t="s">
        <v>54</v>
      </c>
      <c r="G3436" t="s">
        <v>151</v>
      </c>
      <c r="H3436" t="s">
        <v>152</v>
      </c>
      <c r="I3436" t="s">
        <v>127</v>
      </c>
      <c r="J3436" t="s">
        <v>128</v>
      </c>
      <c r="K3436" t="s">
        <v>33</v>
      </c>
      <c r="L3436" s="13">
        <v>7.2</v>
      </c>
      <c r="M3436" s="8">
        <v>3.6</v>
      </c>
      <c r="N3436">
        <v>17</v>
      </c>
      <c r="O3436" s="8">
        <v>122.4</v>
      </c>
      <c r="P3436" s="14">
        <v>1.0699999999999999E-2</v>
      </c>
      <c r="Q3436" s="8">
        <v>1.31</v>
      </c>
      <c r="R3436" s="8">
        <v>121.09</v>
      </c>
      <c r="S3436" s="8">
        <v>61.2</v>
      </c>
      <c r="T3436" s="8">
        <v>59.89</v>
      </c>
      <c r="U3436">
        <v>0</v>
      </c>
      <c r="V3436" s="8">
        <v>0</v>
      </c>
      <c r="W3436" s="8">
        <v>0</v>
      </c>
      <c r="X3436" s="8">
        <v>59.89</v>
      </c>
    </row>
    <row r="3437" spans="1:24" x14ac:dyDescent="0.25">
      <c r="A3437" t="s">
        <v>3763</v>
      </c>
      <c r="B3437" s="1">
        <v>45989</v>
      </c>
      <c r="C3437" t="s">
        <v>82</v>
      </c>
      <c r="D3437" t="s">
        <v>83</v>
      </c>
      <c r="E3437" t="s">
        <v>71</v>
      </c>
      <c r="F3437" t="s">
        <v>46</v>
      </c>
      <c r="G3437" t="s">
        <v>165</v>
      </c>
      <c r="H3437" t="s">
        <v>166</v>
      </c>
      <c r="I3437" t="s">
        <v>31</v>
      </c>
      <c r="J3437" t="s">
        <v>32</v>
      </c>
      <c r="K3437" t="s">
        <v>33</v>
      </c>
      <c r="L3437" s="13">
        <v>5.8</v>
      </c>
      <c r="M3437" s="8">
        <v>2.7</v>
      </c>
      <c r="N3437">
        <v>33</v>
      </c>
      <c r="O3437" s="8">
        <v>191.4</v>
      </c>
      <c r="P3437" s="14">
        <v>2.6499999999999999E-2</v>
      </c>
      <c r="Q3437" s="8">
        <v>5.07</v>
      </c>
      <c r="R3437" s="8">
        <v>186.33</v>
      </c>
      <c r="S3437" s="8">
        <v>89.1</v>
      </c>
      <c r="T3437" s="8">
        <v>97.23</v>
      </c>
      <c r="U3437">
        <v>0</v>
      </c>
      <c r="V3437" s="8">
        <v>0</v>
      </c>
      <c r="W3437" s="8">
        <v>0</v>
      </c>
      <c r="X3437" s="8">
        <v>97.23</v>
      </c>
    </row>
    <row r="3438" spans="1:24" x14ac:dyDescent="0.25">
      <c r="A3438" t="s">
        <v>3764</v>
      </c>
      <c r="B3438" s="1">
        <v>46081</v>
      </c>
      <c r="C3438" t="s">
        <v>671</v>
      </c>
      <c r="D3438" t="s">
        <v>672</v>
      </c>
      <c r="E3438" t="s">
        <v>27</v>
      </c>
      <c r="F3438" t="s">
        <v>89</v>
      </c>
      <c r="G3438" t="s">
        <v>29</v>
      </c>
      <c r="H3438" t="s">
        <v>30</v>
      </c>
      <c r="I3438" t="s">
        <v>127</v>
      </c>
      <c r="J3438" t="s">
        <v>128</v>
      </c>
      <c r="K3438" t="s">
        <v>33</v>
      </c>
      <c r="L3438" s="13">
        <v>7.2</v>
      </c>
      <c r="M3438" s="8">
        <v>3.6</v>
      </c>
      <c r="N3438">
        <v>153</v>
      </c>
      <c r="O3438" s="8">
        <v>1101.5999999999999</v>
      </c>
      <c r="P3438" s="14">
        <v>0.49540000000000001</v>
      </c>
      <c r="Q3438" s="8">
        <v>545.73</v>
      </c>
      <c r="R3438" s="8">
        <v>555.87</v>
      </c>
      <c r="S3438" s="8">
        <v>550.79999999999995</v>
      </c>
      <c r="T3438" s="8">
        <v>5.07</v>
      </c>
      <c r="U3438">
        <v>0</v>
      </c>
      <c r="V3438" s="8">
        <v>0</v>
      </c>
      <c r="W3438" s="8">
        <v>0</v>
      </c>
      <c r="X3438" s="8">
        <v>5.07</v>
      </c>
    </row>
    <row r="3439" spans="1:24" x14ac:dyDescent="0.25">
      <c r="A3439" t="s">
        <v>3765</v>
      </c>
      <c r="B3439" s="1">
        <v>45432</v>
      </c>
      <c r="C3439" t="s">
        <v>427</v>
      </c>
      <c r="D3439" t="s">
        <v>428</v>
      </c>
      <c r="E3439" t="s">
        <v>150</v>
      </c>
      <c r="F3439" t="s">
        <v>46</v>
      </c>
      <c r="G3439" t="s">
        <v>151</v>
      </c>
      <c r="H3439" t="s">
        <v>152</v>
      </c>
      <c r="I3439" t="s">
        <v>144</v>
      </c>
      <c r="J3439" t="s">
        <v>145</v>
      </c>
      <c r="K3439" t="s">
        <v>33</v>
      </c>
      <c r="L3439" s="13">
        <v>12</v>
      </c>
      <c r="M3439" s="8">
        <v>6.5</v>
      </c>
      <c r="N3439">
        <v>52</v>
      </c>
      <c r="O3439" s="8">
        <v>624</v>
      </c>
      <c r="P3439" s="14">
        <v>0.2424</v>
      </c>
      <c r="Q3439" s="8">
        <v>151.26</v>
      </c>
      <c r="R3439" s="8">
        <v>472.74</v>
      </c>
      <c r="S3439" s="8">
        <v>338</v>
      </c>
      <c r="T3439" s="8">
        <v>134.74</v>
      </c>
      <c r="U3439">
        <v>0</v>
      </c>
      <c r="V3439" s="8">
        <v>0</v>
      </c>
      <c r="W3439" s="8">
        <v>0</v>
      </c>
      <c r="X3439" s="8">
        <v>134.74</v>
      </c>
    </row>
    <row r="3440" spans="1:24" x14ac:dyDescent="0.25">
      <c r="A3440" t="s">
        <v>3766</v>
      </c>
      <c r="B3440" s="1">
        <v>45297</v>
      </c>
      <c r="C3440" t="s">
        <v>609</v>
      </c>
      <c r="D3440" t="s">
        <v>610</v>
      </c>
      <c r="E3440" t="s">
        <v>63</v>
      </c>
      <c r="F3440" t="s">
        <v>37</v>
      </c>
      <c r="G3440" t="s">
        <v>79</v>
      </c>
      <c r="H3440" t="s">
        <v>80</v>
      </c>
      <c r="I3440" t="s">
        <v>130</v>
      </c>
      <c r="J3440" t="s">
        <v>131</v>
      </c>
      <c r="K3440" t="s">
        <v>42</v>
      </c>
      <c r="L3440" s="13">
        <v>4.8</v>
      </c>
      <c r="M3440" s="8">
        <v>1.4</v>
      </c>
      <c r="N3440">
        <v>3</v>
      </c>
      <c r="O3440" s="8">
        <v>14.4</v>
      </c>
      <c r="P3440" s="14">
        <v>8.5000000000000006E-3</v>
      </c>
      <c r="Q3440" s="8">
        <v>0.12</v>
      </c>
      <c r="R3440" s="8">
        <v>14.28</v>
      </c>
      <c r="S3440" s="8">
        <v>4.2</v>
      </c>
      <c r="T3440" s="8">
        <v>10.08</v>
      </c>
      <c r="U3440">
        <v>0</v>
      </c>
      <c r="V3440" s="8">
        <v>0</v>
      </c>
      <c r="W3440" s="8">
        <v>0</v>
      </c>
      <c r="X3440" s="8">
        <v>10.08</v>
      </c>
    </row>
    <row r="3441" spans="1:24" x14ac:dyDescent="0.25">
      <c r="A3441" t="s">
        <v>3767</v>
      </c>
      <c r="B3441" s="1">
        <v>45855</v>
      </c>
      <c r="C3441" t="s">
        <v>183</v>
      </c>
      <c r="D3441" t="s">
        <v>184</v>
      </c>
      <c r="E3441" t="s">
        <v>63</v>
      </c>
      <c r="F3441" t="s">
        <v>89</v>
      </c>
      <c r="G3441" t="s">
        <v>64</v>
      </c>
      <c r="H3441" t="s">
        <v>65</v>
      </c>
      <c r="I3441" t="s">
        <v>31</v>
      </c>
      <c r="J3441" t="s">
        <v>32</v>
      </c>
      <c r="K3441" t="s">
        <v>33</v>
      </c>
      <c r="L3441" s="13">
        <v>5.8</v>
      </c>
      <c r="M3441" s="8">
        <v>2.7</v>
      </c>
      <c r="N3441">
        <v>261</v>
      </c>
      <c r="O3441" s="8">
        <v>1513.8</v>
      </c>
      <c r="P3441" s="14">
        <v>5.4300000000000001E-2</v>
      </c>
      <c r="Q3441" s="8">
        <v>82.2</v>
      </c>
      <c r="R3441" s="8">
        <v>1431.6</v>
      </c>
      <c r="S3441" s="8">
        <v>704.7</v>
      </c>
      <c r="T3441" s="8">
        <v>726.9</v>
      </c>
      <c r="U3441">
        <v>0</v>
      </c>
      <c r="V3441" s="8">
        <v>0</v>
      </c>
      <c r="W3441" s="8">
        <v>0</v>
      </c>
      <c r="X3441" s="8">
        <v>726.9</v>
      </c>
    </row>
    <row r="3442" spans="1:24" x14ac:dyDescent="0.25">
      <c r="A3442" t="s">
        <v>3768</v>
      </c>
      <c r="B3442" s="1">
        <v>46243</v>
      </c>
      <c r="C3442" t="s">
        <v>340</v>
      </c>
      <c r="D3442" t="s">
        <v>341</v>
      </c>
      <c r="E3442" t="s">
        <v>27</v>
      </c>
      <c r="F3442" t="s">
        <v>54</v>
      </c>
      <c r="G3442" t="s">
        <v>29</v>
      </c>
      <c r="H3442" t="s">
        <v>30</v>
      </c>
      <c r="I3442" t="s">
        <v>117</v>
      </c>
      <c r="J3442" t="s">
        <v>118</v>
      </c>
      <c r="K3442" t="s">
        <v>59</v>
      </c>
      <c r="L3442" s="13">
        <v>6</v>
      </c>
      <c r="M3442" s="8">
        <v>4.2</v>
      </c>
      <c r="N3442">
        <v>65</v>
      </c>
      <c r="O3442" s="8">
        <v>390</v>
      </c>
      <c r="P3442" s="14">
        <v>4.1000000000000003E-3</v>
      </c>
      <c r="Q3442" s="8">
        <v>1.6</v>
      </c>
      <c r="R3442" s="8">
        <v>388.4</v>
      </c>
      <c r="S3442" s="8">
        <v>273</v>
      </c>
      <c r="T3442" s="8">
        <v>115.4</v>
      </c>
      <c r="U3442">
        <v>0</v>
      </c>
      <c r="V3442" s="8">
        <v>0</v>
      </c>
      <c r="W3442" s="8">
        <v>0</v>
      </c>
      <c r="X3442" s="8">
        <v>115.4</v>
      </c>
    </row>
    <row r="3443" spans="1:24" x14ac:dyDescent="0.25">
      <c r="A3443" t="s">
        <v>3769</v>
      </c>
      <c r="B3443" s="1">
        <v>45453</v>
      </c>
      <c r="C3443" t="s">
        <v>288</v>
      </c>
      <c r="D3443" t="s">
        <v>289</v>
      </c>
      <c r="E3443" t="s">
        <v>27</v>
      </c>
      <c r="F3443" t="s">
        <v>46</v>
      </c>
      <c r="G3443" t="s">
        <v>29</v>
      </c>
      <c r="H3443" t="s">
        <v>30</v>
      </c>
      <c r="I3443" t="s">
        <v>130</v>
      </c>
      <c r="J3443" t="s">
        <v>131</v>
      </c>
      <c r="K3443" t="s">
        <v>42</v>
      </c>
      <c r="L3443" s="13">
        <v>4.8</v>
      </c>
      <c r="M3443" s="8">
        <v>1.4</v>
      </c>
      <c r="N3443">
        <v>18</v>
      </c>
      <c r="O3443" s="8">
        <v>86.4</v>
      </c>
      <c r="P3443" s="14">
        <v>0.13020000000000001</v>
      </c>
      <c r="Q3443" s="8">
        <v>11.25</v>
      </c>
      <c r="R3443" s="8">
        <v>75.150000000000006</v>
      </c>
      <c r="S3443" s="8">
        <v>25.2</v>
      </c>
      <c r="T3443" s="8">
        <v>49.95</v>
      </c>
      <c r="U3443">
        <v>0</v>
      </c>
      <c r="V3443" s="8">
        <v>0</v>
      </c>
      <c r="W3443" s="8">
        <v>0</v>
      </c>
      <c r="X3443" s="8">
        <v>49.95</v>
      </c>
    </row>
    <row r="3444" spans="1:24" x14ac:dyDescent="0.25">
      <c r="A3444" t="s">
        <v>3770</v>
      </c>
      <c r="B3444" s="1">
        <v>45708</v>
      </c>
      <c r="C3444" t="s">
        <v>44</v>
      </c>
      <c r="D3444" t="s">
        <v>45</v>
      </c>
      <c r="E3444" t="s">
        <v>27</v>
      </c>
      <c r="F3444" t="s">
        <v>46</v>
      </c>
      <c r="G3444" t="s">
        <v>29</v>
      </c>
      <c r="H3444" t="s">
        <v>30</v>
      </c>
      <c r="I3444" t="s">
        <v>104</v>
      </c>
      <c r="J3444" t="s">
        <v>105</v>
      </c>
      <c r="K3444" t="s">
        <v>49</v>
      </c>
      <c r="L3444" s="13">
        <v>4.2</v>
      </c>
      <c r="M3444" s="8">
        <v>2.8</v>
      </c>
      <c r="N3444">
        <v>11</v>
      </c>
      <c r="O3444" s="8">
        <v>46.2</v>
      </c>
      <c r="P3444" s="14">
        <v>0.1089</v>
      </c>
      <c r="Q3444" s="8">
        <v>5.03</v>
      </c>
      <c r="R3444" s="8">
        <v>41.17</v>
      </c>
      <c r="S3444" s="8">
        <v>30.8</v>
      </c>
      <c r="T3444" s="8">
        <v>10.37</v>
      </c>
      <c r="U3444">
        <v>0</v>
      </c>
      <c r="V3444" s="8">
        <v>0</v>
      </c>
      <c r="W3444" s="8">
        <v>0</v>
      </c>
      <c r="X3444" s="8">
        <v>10.37</v>
      </c>
    </row>
    <row r="3445" spans="1:24" x14ac:dyDescent="0.25">
      <c r="A3445" t="s">
        <v>3771</v>
      </c>
      <c r="B3445" s="1">
        <v>45960</v>
      </c>
      <c r="C3445" t="s">
        <v>188</v>
      </c>
      <c r="D3445" t="s">
        <v>189</v>
      </c>
      <c r="E3445" t="s">
        <v>27</v>
      </c>
      <c r="F3445" t="s">
        <v>54</v>
      </c>
      <c r="G3445" t="s">
        <v>38</v>
      </c>
      <c r="H3445" t="s">
        <v>39</v>
      </c>
      <c r="I3445" t="s">
        <v>31</v>
      </c>
      <c r="J3445" t="s">
        <v>32</v>
      </c>
      <c r="K3445" t="s">
        <v>33</v>
      </c>
      <c r="L3445" s="13">
        <v>5.8</v>
      </c>
      <c r="M3445" s="8">
        <v>2.7</v>
      </c>
      <c r="N3445">
        <v>29</v>
      </c>
      <c r="O3445" s="8">
        <v>168.2</v>
      </c>
      <c r="P3445" s="14">
        <v>6.4999999999999997E-3</v>
      </c>
      <c r="Q3445" s="8">
        <v>1.0900000000000001</v>
      </c>
      <c r="R3445" s="8">
        <v>167.11</v>
      </c>
      <c r="S3445" s="8">
        <v>78.3</v>
      </c>
      <c r="T3445" s="8">
        <v>88.81</v>
      </c>
      <c r="U3445">
        <v>0</v>
      </c>
      <c r="V3445" s="8">
        <v>0</v>
      </c>
      <c r="W3445" s="8">
        <v>0</v>
      </c>
      <c r="X3445" s="8">
        <v>88.81</v>
      </c>
    </row>
    <row r="3446" spans="1:24" x14ac:dyDescent="0.25">
      <c r="A3446" t="s">
        <v>3772</v>
      </c>
      <c r="B3446" s="1">
        <v>46249</v>
      </c>
      <c r="C3446" t="s">
        <v>252</v>
      </c>
      <c r="D3446" t="s">
        <v>253</v>
      </c>
      <c r="E3446" t="s">
        <v>63</v>
      </c>
      <c r="F3446" t="s">
        <v>54</v>
      </c>
      <c r="G3446" t="s">
        <v>64</v>
      </c>
      <c r="H3446" t="s">
        <v>65</v>
      </c>
      <c r="I3446" t="s">
        <v>99</v>
      </c>
      <c r="J3446" t="s">
        <v>100</v>
      </c>
      <c r="K3446" t="s">
        <v>49</v>
      </c>
      <c r="L3446" s="13">
        <v>3.8</v>
      </c>
      <c r="M3446" s="8">
        <v>2.6</v>
      </c>
      <c r="N3446">
        <v>124</v>
      </c>
      <c r="O3446" s="8">
        <v>471.2</v>
      </c>
      <c r="P3446" s="14">
        <v>3.73E-2</v>
      </c>
      <c r="Q3446" s="8">
        <v>17.579999999999998</v>
      </c>
      <c r="R3446" s="8">
        <v>453.62</v>
      </c>
      <c r="S3446" s="8">
        <v>322.39999999999998</v>
      </c>
      <c r="T3446" s="8">
        <v>131.22</v>
      </c>
      <c r="U3446">
        <v>0</v>
      </c>
      <c r="V3446" s="8">
        <v>0</v>
      </c>
      <c r="W3446" s="8">
        <v>0</v>
      </c>
      <c r="X3446" s="8">
        <v>131.22</v>
      </c>
    </row>
    <row r="3447" spans="1:24" x14ac:dyDescent="0.25">
      <c r="A3447" t="s">
        <v>3773</v>
      </c>
      <c r="B3447" s="1">
        <v>46193</v>
      </c>
      <c r="C3447" t="s">
        <v>357</v>
      </c>
      <c r="D3447" t="s">
        <v>358</v>
      </c>
      <c r="E3447" t="s">
        <v>27</v>
      </c>
      <c r="F3447" t="s">
        <v>46</v>
      </c>
      <c r="G3447" t="s">
        <v>29</v>
      </c>
      <c r="H3447" t="s">
        <v>30</v>
      </c>
      <c r="I3447" t="s">
        <v>144</v>
      </c>
      <c r="J3447" t="s">
        <v>145</v>
      </c>
      <c r="K3447" t="s">
        <v>33</v>
      </c>
      <c r="L3447" s="13">
        <v>12</v>
      </c>
      <c r="M3447" s="8">
        <v>6.5</v>
      </c>
      <c r="N3447">
        <v>79</v>
      </c>
      <c r="O3447" s="8">
        <v>948</v>
      </c>
      <c r="P3447" s="14">
        <v>0.1139</v>
      </c>
      <c r="Q3447" s="8">
        <v>107.98</v>
      </c>
      <c r="R3447" s="8">
        <v>840.02</v>
      </c>
      <c r="S3447" s="8">
        <v>513.5</v>
      </c>
      <c r="T3447" s="8">
        <v>326.52</v>
      </c>
      <c r="U3447">
        <v>0</v>
      </c>
      <c r="V3447" s="8">
        <v>0</v>
      </c>
      <c r="W3447" s="8">
        <v>0</v>
      </c>
      <c r="X3447" s="8">
        <v>326.52</v>
      </c>
    </row>
    <row r="3448" spans="1:24" x14ac:dyDescent="0.25">
      <c r="A3448" t="s">
        <v>3774</v>
      </c>
      <c r="B3448" s="1">
        <v>46191</v>
      </c>
      <c r="C3448" t="s">
        <v>226</v>
      </c>
      <c r="D3448" t="s">
        <v>227</v>
      </c>
      <c r="E3448" t="s">
        <v>27</v>
      </c>
      <c r="F3448" t="s">
        <v>54</v>
      </c>
      <c r="G3448" t="s">
        <v>38</v>
      </c>
      <c r="H3448" t="s">
        <v>39</v>
      </c>
      <c r="I3448" t="s">
        <v>127</v>
      </c>
      <c r="J3448" t="s">
        <v>128</v>
      </c>
      <c r="K3448" t="s">
        <v>33</v>
      </c>
      <c r="L3448" s="13">
        <v>7.2</v>
      </c>
      <c r="M3448" s="8">
        <v>3.6</v>
      </c>
      <c r="N3448">
        <v>49</v>
      </c>
      <c r="O3448" s="8">
        <v>352.8</v>
      </c>
      <c r="P3448" s="14">
        <v>5.3E-3</v>
      </c>
      <c r="Q3448" s="8">
        <v>1.87</v>
      </c>
      <c r="R3448" s="8">
        <v>350.93</v>
      </c>
      <c r="S3448" s="8">
        <v>176.4</v>
      </c>
      <c r="T3448" s="8">
        <v>174.53</v>
      </c>
      <c r="U3448">
        <v>0</v>
      </c>
      <c r="V3448" s="8">
        <v>0</v>
      </c>
      <c r="W3448" s="8">
        <v>0</v>
      </c>
      <c r="X3448" s="8">
        <v>174.53</v>
      </c>
    </row>
    <row r="3449" spans="1:24" x14ac:dyDescent="0.25">
      <c r="A3449" t="s">
        <v>3775</v>
      </c>
      <c r="B3449" s="1">
        <v>45779</v>
      </c>
      <c r="C3449" t="s">
        <v>241</v>
      </c>
      <c r="D3449" t="s">
        <v>242</v>
      </c>
      <c r="E3449" t="s">
        <v>71</v>
      </c>
      <c r="F3449" t="s">
        <v>89</v>
      </c>
      <c r="G3449" t="s">
        <v>72</v>
      </c>
      <c r="H3449" t="s">
        <v>73</v>
      </c>
      <c r="I3449" t="s">
        <v>84</v>
      </c>
      <c r="J3449" t="s">
        <v>85</v>
      </c>
      <c r="K3449" t="s">
        <v>42</v>
      </c>
      <c r="L3449" s="13">
        <v>9.9</v>
      </c>
      <c r="M3449" s="8">
        <v>3.1</v>
      </c>
      <c r="N3449">
        <v>25</v>
      </c>
      <c r="O3449" s="8">
        <v>247.5</v>
      </c>
      <c r="P3449" s="14">
        <v>7.7399999999999997E-2</v>
      </c>
      <c r="Q3449" s="8">
        <v>19.16</v>
      </c>
      <c r="R3449" s="8">
        <v>228.34</v>
      </c>
      <c r="S3449" s="8">
        <v>77.5</v>
      </c>
      <c r="T3449" s="8">
        <v>150.84</v>
      </c>
      <c r="U3449">
        <v>0</v>
      </c>
      <c r="V3449" s="8">
        <v>0</v>
      </c>
      <c r="W3449" s="8">
        <v>0</v>
      </c>
      <c r="X3449" s="8">
        <v>150.84</v>
      </c>
    </row>
    <row r="3450" spans="1:24" x14ac:dyDescent="0.25">
      <c r="A3450" t="s">
        <v>3776</v>
      </c>
      <c r="B3450" s="1">
        <v>45780</v>
      </c>
      <c r="C3450" t="s">
        <v>229</v>
      </c>
      <c r="D3450" t="s">
        <v>230</v>
      </c>
      <c r="E3450" t="s">
        <v>27</v>
      </c>
      <c r="F3450" t="s">
        <v>54</v>
      </c>
      <c r="G3450" t="s">
        <v>29</v>
      </c>
      <c r="H3450" t="s">
        <v>30</v>
      </c>
      <c r="I3450" t="s">
        <v>74</v>
      </c>
      <c r="J3450" t="s">
        <v>75</v>
      </c>
      <c r="K3450" t="s">
        <v>49</v>
      </c>
      <c r="L3450" s="13">
        <v>11</v>
      </c>
      <c r="M3450" s="8">
        <v>6.8</v>
      </c>
      <c r="N3450">
        <v>42</v>
      </c>
      <c r="O3450" s="8">
        <v>462</v>
      </c>
      <c r="P3450" s="14">
        <v>9.7000000000000003E-3</v>
      </c>
      <c r="Q3450" s="8">
        <v>4.4800000000000004</v>
      </c>
      <c r="R3450" s="8">
        <v>457.52</v>
      </c>
      <c r="S3450" s="8">
        <v>285.60000000000002</v>
      </c>
      <c r="T3450" s="8">
        <v>171.92</v>
      </c>
      <c r="U3450">
        <v>0</v>
      </c>
      <c r="V3450" s="8">
        <v>0</v>
      </c>
      <c r="W3450" s="8">
        <v>0</v>
      </c>
      <c r="X3450" s="8">
        <v>171.92</v>
      </c>
    </row>
    <row r="3451" spans="1:24" x14ac:dyDescent="0.25">
      <c r="A3451" t="s">
        <v>3777</v>
      </c>
      <c r="B3451" s="1">
        <v>45958</v>
      </c>
      <c r="C3451" t="s">
        <v>671</v>
      </c>
      <c r="D3451" t="s">
        <v>672</v>
      </c>
      <c r="E3451" t="s">
        <v>27</v>
      </c>
      <c r="F3451" t="s">
        <v>89</v>
      </c>
      <c r="G3451" t="s">
        <v>29</v>
      </c>
      <c r="H3451" t="s">
        <v>30</v>
      </c>
      <c r="I3451" t="s">
        <v>117</v>
      </c>
      <c r="J3451" t="s">
        <v>118</v>
      </c>
      <c r="K3451" t="s">
        <v>59</v>
      </c>
      <c r="L3451" s="13">
        <v>6</v>
      </c>
      <c r="M3451" s="8">
        <v>4.2</v>
      </c>
      <c r="N3451">
        <v>61</v>
      </c>
      <c r="O3451" s="8">
        <v>366</v>
      </c>
      <c r="P3451" s="14">
        <v>5.5899999999999998E-2</v>
      </c>
      <c r="Q3451" s="8">
        <v>20.46</v>
      </c>
      <c r="R3451" s="8">
        <v>345.54</v>
      </c>
      <c r="S3451" s="8">
        <v>256.2</v>
      </c>
      <c r="T3451" s="8">
        <v>89.34</v>
      </c>
      <c r="U3451">
        <v>0</v>
      </c>
      <c r="V3451" s="8">
        <v>0</v>
      </c>
      <c r="W3451" s="8">
        <v>0</v>
      </c>
      <c r="X3451" s="8">
        <v>89.34</v>
      </c>
    </row>
    <row r="3452" spans="1:24" x14ac:dyDescent="0.25">
      <c r="A3452" t="s">
        <v>3778</v>
      </c>
      <c r="B3452" s="1">
        <v>45496</v>
      </c>
      <c r="C3452" t="s">
        <v>546</v>
      </c>
      <c r="D3452" t="s">
        <v>547</v>
      </c>
      <c r="E3452" t="s">
        <v>27</v>
      </c>
      <c r="F3452" t="s">
        <v>89</v>
      </c>
      <c r="G3452" t="s">
        <v>38</v>
      </c>
      <c r="H3452" t="s">
        <v>39</v>
      </c>
      <c r="I3452" t="s">
        <v>144</v>
      </c>
      <c r="J3452" t="s">
        <v>145</v>
      </c>
      <c r="K3452" t="s">
        <v>33</v>
      </c>
      <c r="L3452" s="13">
        <v>12</v>
      </c>
      <c r="M3452" s="8">
        <v>6.5</v>
      </c>
      <c r="N3452">
        <v>294</v>
      </c>
      <c r="O3452" s="8">
        <v>3528</v>
      </c>
      <c r="P3452" s="14">
        <v>9.7600000000000006E-2</v>
      </c>
      <c r="Q3452" s="8">
        <v>344.33</v>
      </c>
      <c r="R3452" s="8">
        <v>3183.67</v>
      </c>
      <c r="S3452" s="8">
        <v>1911</v>
      </c>
      <c r="T3452" s="8">
        <v>1272.67</v>
      </c>
      <c r="U3452">
        <v>0</v>
      </c>
      <c r="V3452" s="8">
        <v>0</v>
      </c>
      <c r="W3452" s="8">
        <v>0</v>
      </c>
      <c r="X3452" s="8">
        <v>1272.67</v>
      </c>
    </row>
    <row r="3453" spans="1:24" x14ac:dyDescent="0.25">
      <c r="A3453" t="s">
        <v>3779</v>
      </c>
      <c r="B3453" s="1">
        <v>46066</v>
      </c>
      <c r="C3453" t="s">
        <v>247</v>
      </c>
      <c r="D3453" t="s">
        <v>248</v>
      </c>
      <c r="E3453" t="s">
        <v>53</v>
      </c>
      <c r="F3453" t="s">
        <v>46</v>
      </c>
      <c r="G3453" t="s">
        <v>55</v>
      </c>
      <c r="H3453" t="s">
        <v>56</v>
      </c>
      <c r="I3453" t="s">
        <v>122</v>
      </c>
      <c r="J3453" t="s">
        <v>123</v>
      </c>
      <c r="K3453" t="s">
        <v>59</v>
      </c>
      <c r="L3453" s="13">
        <v>5.5</v>
      </c>
      <c r="M3453" s="8">
        <v>3.8</v>
      </c>
      <c r="N3453">
        <v>3</v>
      </c>
      <c r="O3453" s="8">
        <v>16.5</v>
      </c>
      <c r="P3453" s="14">
        <v>8.09E-2</v>
      </c>
      <c r="Q3453" s="8">
        <v>1.33</v>
      </c>
      <c r="R3453" s="8">
        <v>15.17</v>
      </c>
      <c r="S3453" s="8">
        <v>11.4</v>
      </c>
      <c r="T3453" s="8">
        <v>3.77</v>
      </c>
      <c r="U3453">
        <v>1</v>
      </c>
      <c r="V3453" s="8">
        <v>5.0599999999999996</v>
      </c>
      <c r="W3453" s="8">
        <v>4.3</v>
      </c>
      <c r="X3453" s="8">
        <v>-0.53</v>
      </c>
    </row>
    <row r="3454" spans="1:24" x14ac:dyDescent="0.25">
      <c r="A3454" t="s">
        <v>3780</v>
      </c>
      <c r="B3454" s="1">
        <v>45586</v>
      </c>
      <c r="C3454" t="s">
        <v>321</v>
      </c>
      <c r="D3454" t="s">
        <v>322</v>
      </c>
      <c r="E3454" t="s">
        <v>63</v>
      </c>
      <c r="F3454" t="s">
        <v>46</v>
      </c>
      <c r="G3454" t="s">
        <v>79</v>
      </c>
      <c r="H3454" t="s">
        <v>80</v>
      </c>
      <c r="I3454" t="s">
        <v>47</v>
      </c>
      <c r="J3454" t="s">
        <v>48</v>
      </c>
      <c r="K3454" t="s">
        <v>49</v>
      </c>
      <c r="L3454" s="13">
        <v>5</v>
      </c>
      <c r="M3454" s="8">
        <v>3.2</v>
      </c>
      <c r="N3454">
        <v>105</v>
      </c>
      <c r="O3454" s="8">
        <v>525</v>
      </c>
      <c r="P3454" s="14">
        <v>0.12590000000000001</v>
      </c>
      <c r="Q3454" s="8">
        <v>66.099999999999994</v>
      </c>
      <c r="R3454" s="8">
        <v>458.9</v>
      </c>
      <c r="S3454" s="8">
        <v>336</v>
      </c>
      <c r="T3454" s="8">
        <v>122.9</v>
      </c>
      <c r="U3454">
        <v>0</v>
      </c>
      <c r="V3454" s="8">
        <v>0</v>
      </c>
      <c r="W3454" s="8">
        <v>0</v>
      </c>
      <c r="X3454" s="8">
        <v>122.9</v>
      </c>
    </row>
    <row r="3455" spans="1:24" x14ac:dyDescent="0.25">
      <c r="A3455" t="s">
        <v>3781</v>
      </c>
      <c r="B3455" s="1">
        <v>45620</v>
      </c>
      <c r="C3455" t="s">
        <v>321</v>
      </c>
      <c r="D3455" t="s">
        <v>322</v>
      </c>
      <c r="E3455" t="s">
        <v>63</v>
      </c>
      <c r="F3455" t="s">
        <v>46</v>
      </c>
      <c r="G3455" t="s">
        <v>64</v>
      </c>
      <c r="H3455" t="s">
        <v>65</v>
      </c>
      <c r="I3455" t="s">
        <v>144</v>
      </c>
      <c r="J3455" t="s">
        <v>145</v>
      </c>
      <c r="K3455" t="s">
        <v>33</v>
      </c>
      <c r="L3455" s="13">
        <v>12</v>
      </c>
      <c r="M3455" s="8">
        <v>6.5</v>
      </c>
      <c r="N3455">
        <v>49</v>
      </c>
      <c r="O3455" s="8">
        <v>588</v>
      </c>
      <c r="P3455" s="14">
        <v>9.9000000000000005E-2</v>
      </c>
      <c r="Q3455" s="8">
        <v>58.21</v>
      </c>
      <c r="R3455" s="8">
        <v>529.79</v>
      </c>
      <c r="S3455" s="8">
        <v>318.5</v>
      </c>
      <c r="T3455" s="8">
        <v>211.29</v>
      </c>
      <c r="U3455">
        <v>0</v>
      </c>
      <c r="V3455" s="8">
        <v>0</v>
      </c>
      <c r="W3455" s="8">
        <v>0</v>
      </c>
      <c r="X3455" s="8">
        <v>211.29</v>
      </c>
    </row>
    <row r="3456" spans="1:24" x14ac:dyDescent="0.25">
      <c r="A3456" t="s">
        <v>3782</v>
      </c>
      <c r="B3456" s="1">
        <v>45584</v>
      </c>
      <c r="C3456" t="s">
        <v>252</v>
      </c>
      <c r="D3456" t="s">
        <v>253</v>
      </c>
      <c r="E3456" t="s">
        <v>63</v>
      </c>
      <c r="F3456" t="s">
        <v>54</v>
      </c>
      <c r="G3456" t="s">
        <v>79</v>
      </c>
      <c r="H3456" t="s">
        <v>80</v>
      </c>
      <c r="I3456" t="s">
        <v>156</v>
      </c>
      <c r="J3456" t="s">
        <v>157</v>
      </c>
      <c r="K3456" t="s">
        <v>42</v>
      </c>
      <c r="L3456" s="13">
        <v>6.2</v>
      </c>
      <c r="M3456" s="8">
        <v>1.9</v>
      </c>
      <c r="N3456">
        <v>194</v>
      </c>
      <c r="O3456" s="8">
        <v>1202.8</v>
      </c>
      <c r="P3456" s="14">
        <v>3.0000000000000001E-3</v>
      </c>
      <c r="Q3456" s="8">
        <v>3.61</v>
      </c>
      <c r="R3456" s="8">
        <v>1199.19</v>
      </c>
      <c r="S3456" s="8">
        <v>368.6</v>
      </c>
      <c r="T3456" s="8">
        <v>830.59</v>
      </c>
      <c r="U3456">
        <v>0</v>
      </c>
      <c r="V3456" s="8">
        <v>0</v>
      </c>
      <c r="W3456" s="8">
        <v>0</v>
      </c>
      <c r="X3456" s="8">
        <v>830.59</v>
      </c>
    </row>
    <row r="3457" spans="1:24" x14ac:dyDescent="0.25">
      <c r="A3457" t="s">
        <v>3783</v>
      </c>
      <c r="B3457" s="1">
        <v>45953</v>
      </c>
      <c r="C3457" t="s">
        <v>244</v>
      </c>
      <c r="D3457" t="s">
        <v>245</v>
      </c>
      <c r="E3457" t="s">
        <v>53</v>
      </c>
      <c r="F3457" t="s">
        <v>46</v>
      </c>
      <c r="G3457" t="s">
        <v>55</v>
      </c>
      <c r="H3457" t="s">
        <v>56</v>
      </c>
      <c r="I3457" t="s">
        <v>74</v>
      </c>
      <c r="J3457" t="s">
        <v>75</v>
      </c>
      <c r="K3457" t="s">
        <v>49</v>
      </c>
      <c r="L3457" s="13">
        <v>11</v>
      </c>
      <c r="M3457" s="8">
        <v>6.8</v>
      </c>
      <c r="N3457">
        <v>15</v>
      </c>
      <c r="O3457" s="8">
        <v>165</v>
      </c>
      <c r="P3457" s="14">
        <v>0.1356</v>
      </c>
      <c r="Q3457" s="8">
        <v>22.37</v>
      </c>
      <c r="R3457" s="8">
        <v>142.63</v>
      </c>
      <c r="S3457" s="8">
        <v>102</v>
      </c>
      <c r="T3457" s="8">
        <v>40.630000000000003</v>
      </c>
      <c r="U3457">
        <v>0</v>
      </c>
      <c r="V3457" s="8">
        <v>0</v>
      </c>
      <c r="W3457" s="8">
        <v>0</v>
      </c>
      <c r="X3457" s="8">
        <v>40.630000000000003</v>
      </c>
    </row>
    <row r="3458" spans="1:24" x14ac:dyDescent="0.25">
      <c r="A3458" t="s">
        <v>3784</v>
      </c>
      <c r="B3458" s="1">
        <v>45352</v>
      </c>
      <c r="C3458" t="s">
        <v>678</v>
      </c>
      <c r="D3458" t="s">
        <v>679</v>
      </c>
      <c r="E3458" t="s">
        <v>63</v>
      </c>
      <c r="F3458" t="s">
        <v>89</v>
      </c>
      <c r="G3458" t="s">
        <v>64</v>
      </c>
      <c r="H3458" t="s">
        <v>65</v>
      </c>
      <c r="I3458" t="s">
        <v>57</v>
      </c>
      <c r="J3458" t="s">
        <v>58</v>
      </c>
      <c r="K3458" t="s">
        <v>59</v>
      </c>
      <c r="L3458" s="13">
        <v>10.5</v>
      </c>
      <c r="M3458" s="8">
        <v>7.5</v>
      </c>
      <c r="N3458">
        <v>49</v>
      </c>
      <c r="O3458" s="8">
        <v>514.5</v>
      </c>
      <c r="P3458" s="14">
        <v>0.15129999999999999</v>
      </c>
      <c r="Q3458" s="8">
        <v>77.84</v>
      </c>
      <c r="R3458" s="8">
        <v>436.66</v>
      </c>
      <c r="S3458" s="8">
        <v>367.5</v>
      </c>
      <c r="T3458" s="8">
        <v>69.16</v>
      </c>
      <c r="U3458">
        <v>0</v>
      </c>
      <c r="V3458" s="8">
        <v>0</v>
      </c>
      <c r="W3458" s="8">
        <v>0</v>
      </c>
      <c r="X3458" s="8">
        <v>69.16</v>
      </c>
    </row>
    <row r="3459" spans="1:24" x14ac:dyDescent="0.25">
      <c r="A3459" t="s">
        <v>3785</v>
      </c>
      <c r="B3459" s="1">
        <v>46221</v>
      </c>
      <c r="C3459" t="s">
        <v>410</v>
      </c>
      <c r="D3459" t="s">
        <v>411</v>
      </c>
      <c r="E3459" t="s">
        <v>150</v>
      </c>
      <c r="F3459" t="s">
        <v>46</v>
      </c>
      <c r="G3459" t="s">
        <v>151</v>
      </c>
      <c r="H3459" t="s">
        <v>152</v>
      </c>
      <c r="I3459" t="s">
        <v>31</v>
      </c>
      <c r="J3459" t="s">
        <v>32</v>
      </c>
      <c r="K3459" t="s">
        <v>33</v>
      </c>
      <c r="L3459" s="13">
        <v>5.8</v>
      </c>
      <c r="M3459" s="8">
        <v>2.7</v>
      </c>
      <c r="N3459">
        <v>6</v>
      </c>
      <c r="O3459" s="8">
        <v>34.799999999999997</v>
      </c>
      <c r="P3459" s="14">
        <v>7.1400000000000005E-2</v>
      </c>
      <c r="Q3459" s="8">
        <v>2.48</v>
      </c>
      <c r="R3459" s="8">
        <v>32.32</v>
      </c>
      <c r="S3459" s="8">
        <v>16.2</v>
      </c>
      <c r="T3459" s="8">
        <v>16.12</v>
      </c>
      <c r="U3459">
        <v>0</v>
      </c>
      <c r="V3459" s="8">
        <v>0</v>
      </c>
      <c r="W3459" s="8">
        <v>0</v>
      </c>
      <c r="X3459" s="8">
        <v>16.12</v>
      </c>
    </row>
    <row r="3460" spans="1:24" x14ac:dyDescent="0.25">
      <c r="A3460" t="s">
        <v>3786</v>
      </c>
      <c r="B3460" s="1">
        <v>46079</v>
      </c>
      <c r="C3460" t="s">
        <v>678</v>
      </c>
      <c r="D3460" t="s">
        <v>679</v>
      </c>
      <c r="E3460" t="s">
        <v>63</v>
      </c>
      <c r="F3460" t="s">
        <v>89</v>
      </c>
      <c r="G3460" t="s">
        <v>79</v>
      </c>
      <c r="H3460" t="s">
        <v>80</v>
      </c>
      <c r="I3460" t="s">
        <v>127</v>
      </c>
      <c r="J3460" t="s">
        <v>128</v>
      </c>
      <c r="K3460" t="s">
        <v>33</v>
      </c>
      <c r="L3460" s="13">
        <v>7.2</v>
      </c>
      <c r="M3460" s="8">
        <v>3.6</v>
      </c>
      <c r="N3460">
        <v>31</v>
      </c>
      <c r="O3460" s="8">
        <v>223.2</v>
      </c>
      <c r="P3460" s="14">
        <v>0.15260000000000001</v>
      </c>
      <c r="Q3460" s="8">
        <v>34.06</v>
      </c>
      <c r="R3460" s="8">
        <v>189.14</v>
      </c>
      <c r="S3460" s="8">
        <v>111.6</v>
      </c>
      <c r="T3460" s="8">
        <v>77.540000000000006</v>
      </c>
      <c r="U3460">
        <v>0</v>
      </c>
      <c r="V3460" s="8">
        <v>0</v>
      </c>
      <c r="W3460" s="8">
        <v>0</v>
      </c>
      <c r="X3460" s="8">
        <v>77.540000000000006</v>
      </c>
    </row>
    <row r="3461" spans="1:24" x14ac:dyDescent="0.25">
      <c r="A3461" t="s">
        <v>3787</v>
      </c>
      <c r="B3461" s="1">
        <v>45383</v>
      </c>
      <c r="C3461" t="s">
        <v>235</v>
      </c>
      <c r="D3461" t="s">
        <v>236</v>
      </c>
      <c r="E3461" t="s">
        <v>27</v>
      </c>
      <c r="F3461" t="s">
        <v>54</v>
      </c>
      <c r="G3461" t="s">
        <v>38</v>
      </c>
      <c r="H3461" t="s">
        <v>39</v>
      </c>
      <c r="I3461" t="s">
        <v>156</v>
      </c>
      <c r="J3461" t="s">
        <v>157</v>
      </c>
      <c r="K3461" t="s">
        <v>42</v>
      </c>
      <c r="L3461" s="13">
        <v>6.2</v>
      </c>
      <c r="M3461" s="8">
        <v>1.9</v>
      </c>
      <c r="N3461">
        <v>25</v>
      </c>
      <c r="O3461" s="8">
        <v>155</v>
      </c>
      <c r="P3461" s="14">
        <v>1E-3</v>
      </c>
      <c r="Q3461" s="8">
        <v>0.16</v>
      </c>
      <c r="R3461" s="8">
        <v>154.84</v>
      </c>
      <c r="S3461" s="8">
        <v>47.5</v>
      </c>
      <c r="T3461" s="8">
        <v>107.34</v>
      </c>
      <c r="U3461">
        <v>0</v>
      </c>
      <c r="V3461" s="8">
        <v>0</v>
      </c>
      <c r="W3461" s="8">
        <v>0</v>
      </c>
      <c r="X3461" s="8">
        <v>107.34</v>
      </c>
    </row>
    <row r="3462" spans="1:24" x14ac:dyDescent="0.25">
      <c r="A3462" t="s">
        <v>3788</v>
      </c>
      <c r="B3462" s="1">
        <v>45959</v>
      </c>
      <c r="C3462" t="s">
        <v>410</v>
      </c>
      <c r="D3462" t="s">
        <v>411</v>
      </c>
      <c r="E3462" t="s">
        <v>150</v>
      </c>
      <c r="F3462" t="s">
        <v>46</v>
      </c>
      <c r="G3462" t="s">
        <v>151</v>
      </c>
      <c r="H3462" t="s">
        <v>152</v>
      </c>
      <c r="I3462" t="s">
        <v>117</v>
      </c>
      <c r="J3462" t="s">
        <v>118</v>
      </c>
      <c r="K3462" t="s">
        <v>59</v>
      </c>
      <c r="L3462" s="13">
        <v>6</v>
      </c>
      <c r="M3462" s="8">
        <v>4.2</v>
      </c>
      <c r="N3462">
        <v>20</v>
      </c>
      <c r="O3462" s="8">
        <v>120</v>
      </c>
      <c r="P3462" s="14">
        <v>0.1479</v>
      </c>
      <c r="Q3462" s="8">
        <v>17.75</v>
      </c>
      <c r="R3462" s="8">
        <v>102.25</v>
      </c>
      <c r="S3462" s="8">
        <v>84</v>
      </c>
      <c r="T3462" s="8">
        <v>18.25</v>
      </c>
      <c r="U3462">
        <v>0</v>
      </c>
      <c r="V3462" s="8">
        <v>0</v>
      </c>
      <c r="W3462" s="8">
        <v>0</v>
      </c>
      <c r="X3462" s="8">
        <v>18.25</v>
      </c>
    </row>
    <row r="3463" spans="1:24" x14ac:dyDescent="0.25">
      <c r="A3463" t="s">
        <v>3789</v>
      </c>
      <c r="B3463" s="1">
        <v>45879</v>
      </c>
      <c r="C3463" t="s">
        <v>171</v>
      </c>
      <c r="D3463" t="s">
        <v>172</v>
      </c>
      <c r="E3463" t="s">
        <v>27</v>
      </c>
      <c r="F3463" t="s">
        <v>46</v>
      </c>
      <c r="G3463" t="s">
        <v>29</v>
      </c>
      <c r="H3463" t="s">
        <v>30</v>
      </c>
      <c r="I3463" t="s">
        <v>156</v>
      </c>
      <c r="J3463" t="s">
        <v>157</v>
      </c>
      <c r="K3463" t="s">
        <v>42</v>
      </c>
      <c r="L3463" s="13">
        <v>6.2</v>
      </c>
      <c r="M3463" s="8">
        <v>1.9</v>
      </c>
      <c r="N3463">
        <v>1</v>
      </c>
      <c r="O3463" s="8">
        <v>6.2</v>
      </c>
      <c r="P3463" s="14">
        <v>0.15490000000000001</v>
      </c>
      <c r="Q3463" s="8">
        <v>0.96</v>
      </c>
      <c r="R3463" s="8">
        <v>5.24</v>
      </c>
      <c r="S3463" s="8">
        <v>1.9</v>
      </c>
      <c r="T3463" s="8">
        <v>3.34</v>
      </c>
      <c r="U3463">
        <v>0</v>
      </c>
      <c r="V3463" s="8">
        <v>0</v>
      </c>
      <c r="W3463" s="8">
        <v>0</v>
      </c>
      <c r="X3463" s="8">
        <v>3.34</v>
      </c>
    </row>
    <row r="3464" spans="1:24" x14ac:dyDescent="0.25">
      <c r="A3464" t="s">
        <v>3790</v>
      </c>
      <c r="B3464" s="1">
        <v>45529</v>
      </c>
      <c r="C3464" t="s">
        <v>590</v>
      </c>
      <c r="D3464" t="s">
        <v>591</v>
      </c>
      <c r="E3464" t="s">
        <v>27</v>
      </c>
      <c r="F3464" t="s">
        <v>46</v>
      </c>
      <c r="G3464" t="s">
        <v>38</v>
      </c>
      <c r="H3464" t="s">
        <v>39</v>
      </c>
      <c r="I3464" t="s">
        <v>112</v>
      </c>
      <c r="J3464" t="s">
        <v>113</v>
      </c>
      <c r="K3464" t="s">
        <v>42</v>
      </c>
      <c r="L3464" s="13">
        <v>8.5</v>
      </c>
      <c r="M3464" s="8">
        <v>2.8</v>
      </c>
      <c r="N3464">
        <v>102</v>
      </c>
      <c r="O3464" s="8">
        <v>867</v>
      </c>
      <c r="P3464" s="14">
        <v>0.47570000000000001</v>
      </c>
      <c r="Q3464" s="8">
        <v>412.43</v>
      </c>
      <c r="R3464" s="8">
        <v>454.57</v>
      </c>
      <c r="S3464" s="8">
        <v>285.60000000000002</v>
      </c>
      <c r="T3464" s="8">
        <v>168.97</v>
      </c>
      <c r="U3464">
        <v>0</v>
      </c>
      <c r="V3464" s="8">
        <v>0</v>
      </c>
      <c r="W3464" s="8">
        <v>0</v>
      </c>
      <c r="X3464" s="8">
        <v>168.97</v>
      </c>
    </row>
    <row r="3465" spans="1:24" x14ac:dyDescent="0.25">
      <c r="A3465" t="s">
        <v>3791</v>
      </c>
      <c r="B3465" s="1">
        <v>45839</v>
      </c>
      <c r="C3465" t="s">
        <v>183</v>
      </c>
      <c r="D3465" t="s">
        <v>184</v>
      </c>
      <c r="E3465" t="s">
        <v>63</v>
      </c>
      <c r="F3465" t="s">
        <v>89</v>
      </c>
      <c r="G3465" t="s">
        <v>64</v>
      </c>
      <c r="H3465" t="s">
        <v>65</v>
      </c>
      <c r="I3465" t="s">
        <v>127</v>
      </c>
      <c r="J3465" t="s">
        <v>128</v>
      </c>
      <c r="K3465" t="s">
        <v>33</v>
      </c>
      <c r="L3465" s="13">
        <v>7.2</v>
      </c>
      <c r="M3465" s="8">
        <v>3.6</v>
      </c>
      <c r="N3465">
        <v>24</v>
      </c>
      <c r="O3465" s="8">
        <v>172.8</v>
      </c>
      <c r="P3465" s="14">
        <v>9.5299999999999996E-2</v>
      </c>
      <c r="Q3465" s="8">
        <v>16.47</v>
      </c>
      <c r="R3465" s="8">
        <v>156.33000000000001</v>
      </c>
      <c r="S3465" s="8">
        <v>86.4</v>
      </c>
      <c r="T3465" s="8">
        <v>69.930000000000007</v>
      </c>
      <c r="U3465">
        <v>0</v>
      </c>
      <c r="V3465" s="8">
        <v>0</v>
      </c>
      <c r="W3465" s="8">
        <v>0</v>
      </c>
      <c r="X3465" s="8">
        <v>69.930000000000007</v>
      </c>
    </row>
    <row r="3466" spans="1:24" x14ac:dyDescent="0.25">
      <c r="A3466" t="s">
        <v>3792</v>
      </c>
      <c r="B3466" s="1">
        <v>46048</v>
      </c>
      <c r="C3466" t="s">
        <v>410</v>
      </c>
      <c r="D3466" t="s">
        <v>411</v>
      </c>
      <c r="E3466" t="s">
        <v>150</v>
      </c>
      <c r="F3466" t="s">
        <v>46</v>
      </c>
      <c r="G3466" t="s">
        <v>151</v>
      </c>
      <c r="H3466" t="s">
        <v>152</v>
      </c>
      <c r="I3466" t="s">
        <v>104</v>
      </c>
      <c r="J3466" t="s">
        <v>105</v>
      </c>
      <c r="K3466" t="s">
        <v>49</v>
      </c>
      <c r="L3466" s="13">
        <v>4.2</v>
      </c>
      <c r="M3466" s="8">
        <v>2.8</v>
      </c>
      <c r="N3466">
        <v>7</v>
      </c>
      <c r="O3466" s="8">
        <v>29.4</v>
      </c>
      <c r="P3466" s="14">
        <v>3.4200000000000001E-2</v>
      </c>
      <c r="Q3466" s="8">
        <v>1.01</v>
      </c>
      <c r="R3466" s="8">
        <v>28.39</v>
      </c>
      <c r="S3466" s="8">
        <v>19.600000000000001</v>
      </c>
      <c r="T3466" s="8">
        <v>8.7899999999999991</v>
      </c>
      <c r="U3466">
        <v>0</v>
      </c>
      <c r="V3466" s="8">
        <v>0</v>
      </c>
      <c r="W3466" s="8">
        <v>0</v>
      </c>
      <c r="X3466" s="8">
        <v>8.7899999999999991</v>
      </c>
    </row>
    <row r="3467" spans="1:24" x14ac:dyDescent="0.25">
      <c r="A3467" t="s">
        <v>3793</v>
      </c>
      <c r="B3467" s="1">
        <v>46032</v>
      </c>
      <c r="C3467" t="s">
        <v>91</v>
      </c>
      <c r="D3467" t="s">
        <v>92</v>
      </c>
      <c r="E3467" t="s">
        <v>27</v>
      </c>
      <c r="F3467" t="s">
        <v>37</v>
      </c>
      <c r="G3467" t="s">
        <v>38</v>
      </c>
      <c r="H3467" t="s">
        <v>39</v>
      </c>
      <c r="I3467" t="s">
        <v>112</v>
      </c>
      <c r="J3467" t="s">
        <v>113</v>
      </c>
      <c r="K3467" t="s">
        <v>42</v>
      </c>
      <c r="L3467" s="13">
        <v>8.5</v>
      </c>
      <c r="M3467" s="8">
        <v>2.8</v>
      </c>
      <c r="N3467">
        <v>27</v>
      </c>
      <c r="O3467" s="8">
        <v>229.5</v>
      </c>
      <c r="P3467" s="14">
        <v>2.8E-3</v>
      </c>
      <c r="Q3467" s="8">
        <v>0.64</v>
      </c>
      <c r="R3467" s="8">
        <v>228.86</v>
      </c>
      <c r="S3467" s="8">
        <v>75.599999999999994</v>
      </c>
      <c r="T3467" s="8">
        <v>153.26</v>
      </c>
      <c r="U3467">
        <v>0</v>
      </c>
      <c r="V3467" s="8">
        <v>0</v>
      </c>
      <c r="W3467" s="8">
        <v>0</v>
      </c>
      <c r="X3467" s="8">
        <v>153.26</v>
      </c>
    </row>
    <row r="3468" spans="1:24" x14ac:dyDescent="0.25">
      <c r="A3468" t="s">
        <v>3794</v>
      </c>
      <c r="B3468" s="1">
        <v>46162</v>
      </c>
      <c r="C3468" t="s">
        <v>546</v>
      </c>
      <c r="D3468" t="s">
        <v>547</v>
      </c>
      <c r="E3468" t="s">
        <v>27</v>
      </c>
      <c r="F3468" t="s">
        <v>89</v>
      </c>
      <c r="G3468" t="s">
        <v>38</v>
      </c>
      <c r="H3468" t="s">
        <v>39</v>
      </c>
      <c r="I3468" t="s">
        <v>31</v>
      </c>
      <c r="J3468" t="s">
        <v>32</v>
      </c>
      <c r="K3468" t="s">
        <v>33</v>
      </c>
      <c r="L3468" s="13">
        <v>5.8</v>
      </c>
      <c r="M3468" s="8">
        <v>2.7</v>
      </c>
      <c r="N3468">
        <v>31</v>
      </c>
      <c r="O3468" s="8">
        <v>179.8</v>
      </c>
      <c r="P3468" s="14">
        <v>0.1399</v>
      </c>
      <c r="Q3468" s="8">
        <v>25.15</v>
      </c>
      <c r="R3468" s="8">
        <v>154.65</v>
      </c>
      <c r="S3468" s="8">
        <v>83.7</v>
      </c>
      <c r="T3468" s="8">
        <v>70.95</v>
      </c>
      <c r="U3468">
        <v>0</v>
      </c>
      <c r="V3468" s="8">
        <v>0</v>
      </c>
      <c r="W3468" s="8">
        <v>0</v>
      </c>
      <c r="X3468" s="8">
        <v>70.95</v>
      </c>
    </row>
    <row r="3469" spans="1:24" x14ac:dyDescent="0.25">
      <c r="A3469" t="s">
        <v>3795</v>
      </c>
      <c r="B3469" s="1">
        <v>46251</v>
      </c>
      <c r="C3469" t="s">
        <v>258</v>
      </c>
      <c r="D3469" t="s">
        <v>259</v>
      </c>
      <c r="E3469" t="s">
        <v>71</v>
      </c>
      <c r="F3469" t="s">
        <v>28</v>
      </c>
      <c r="G3469" t="s">
        <v>165</v>
      </c>
      <c r="H3469" t="s">
        <v>166</v>
      </c>
      <c r="I3469" t="s">
        <v>47</v>
      </c>
      <c r="J3469" t="s">
        <v>48</v>
      </c>
      <c r="K3469" t="s">
        <v>49</v>
      </c>
      <c r="L3469" s="13">
        <v>5</v>
      </c>
      <c r="M3469" s="8">
        <v>3.2</v>
      </c>
      <c r="N3469">
        <v>135</v>
      </c>
      <c r="O3469" s="8">
        <v>675</v>
      </c>
      <c r="P3469" s="14">
        <v>5.5E-2</v>
      </c>
      <c r="Q3469" s="8">
        <v>37.119999999999997</v>
      </c>
      <c r="R3469" s="8">
        <v>637.88</v>
      </c>
      <c r="S3469" s="8">
        <v>432</v>
      </c>
      <c r="T3469" s="8">
        <v>205.88</v>
      </c>
      <c r="U3469">
        <v>0</v>
      </c>
      <c r="V3469" s="8">
        <v>0</v>
      </c>
      <c r="W3469" s="8">
        <v>0</v>
      </c>
      <c r="X3469" s="8">
        <v>205.88</v>
      </c>
    </row>
    <row r="3470" spans="1:24" x14ac:dyDescent="0.25">
      <c r="A3470" t="s">
        <v>3796</v>
      </c>
      <c r="B3470" s="1">
        <v>45330</v>
      </c>
      <c r="C3470" t="s">
        <v>125</v>
      </c>
      <c r="D3470" t="s">
        <v>126</v>
      </c>
      <c r="E3470" t="s">
        <v>27</v>
      </c>
      <c r="F3470" t="s">
        <v>89</v>
      </c>
      <c r="G3470" t="s">
        <v>29</v>
      </c>
      <c r="H3470" t="s">
        <v>30</v>
      </c>
      <c r="I3470" t="s">
        <v>57</v>
      </c>
      <c r="J3470" t="s">
        <v>58</v>
      </c>
      <c r="K3470" t="s">
        <v>59</v>
      </c>
      <c r="L3470" s="13">
        <v>10.5</v>
      </c>
      <c r="M3470" s="8">
        <v>7.5</v>
      </c>
      <c r="N3470">
        <v>28</v>
      </c>
      <c r="O3470" s="8">
        <v>294</v>
      </c>
      <c r="P3470" s="14">
        <v>0.151</v>
      </c>
      <c r="Q3470" s="8">
        <v>44.39</v>
      </c>
      <c r="R3470" s="8">
        <v>249.61</v>
      </c>
      <c r="S3470" s="8">
        <v>210</v>
      </c>
      <c r="T3470" s="8">
        <v>39.61</v>
      </c>
      <c r="U3470">
        <v>0</v>
      </c>
      <c r="V3470" s="8">
        <v>0</v>
      </c>
      <c r="W3470" s="8">
        <v>0</v>
      </c>
      <c r="X3470" s="8">
        <v>39.61</v>
      </c>
    </row>
    <row r="3471" spans="1:24" x14ac:dyDescent="0.25">
      <c r="A3471" t="s">
        <v>3797</v>
      </c>
      <c r="B3471" s="1">
        <v>46227</v>
      </c>
      <c r="C3471" t="s">
        <v>61</v>
      </c>
      <c r="D3471" t="s">
        <v>62</v>
      </c>
      <c r="E3471" t="s">
        <v>63</v>
      </c>
      <c r="F3471" t="s">
        <v>46</v>
      </c>
      <c r="G3471" t="s">
        <v>79</v>
      </c>
      <c r="H3471" t="s">
        <v>80</v>
      </c>
      <c r="I3471" t="s">
        <v>47</v>
      </c>
      <c r="J3471" t="s">
        <v>48</v>
      </c>
      <c r="K3471" t="s">
        <v>49</v>
      </c>
      <c r="L3471" s="13">
        <v>5</v>
      </c>
      <c r="M3471" s="8">
        <v>3.2</v>
      </c>
      <c r="N3471">
        <v>21</v>
      </c>
      <c r="O3471" s="8">
        <v>105</v>
      </c>
      <c r="P3471" s="14">
        <v>0.1207</v>
      </c>
      <c r="Q3471" s="8">
        <v>12.67</v>
      </c>
      <c r="R3471" s="8">
        <v>92.33</v>
      </c>
      <c r="S3471" s="8">
        <v>67.2</v>
      </c>
      <c r="T3471" s="8">
        <v>25.13</v>
      </c>
      <c r="U3471">
        <v>0</v>
      </c>
      <c r="V3471" s="8">
        <v>0</v>
      </c>
      <c r="W3471" s="8">
        <v>0</v>
      </c>
      <c r="X3471" s="8">
        <v>25.13</v>
      </c>
    </row>
    <row r="3472" spans="1:24" x14ac:dyDescent="0.25">
      <c r="A3472" t="s">
        <v>3798</v>
      </c>
      <c r="B3472" s="1">
        <v>46235</v>
      </c>
      <c r="C3472" t="s">
        <v>391</v>
      </c>
      <c r="D3472" t="s">
        <v>392</v>
      </c>
      <c r="E3472" t="s">
        <v>63</v>
      </c>
      <c r="F3472" t="s">
        <v>54</v>
      </c>
      <c r="G3472" t="s">
        <v>79</v>
      </c>
      <c r="H3472" t="s">
        <v>80</v>
      </c>
      <c r="I3472" t="s">
        <v>66</v>
      </c>
      <c r="J3472" t="s">
        <v>67</v>
      </c>
      <c r="K3472" t="s">
        <v>33</v>
      </c>
      <c r="L3472" s="13">
        <v>4.5</v>
      </c>
      <c r="M3472" s="8">
        <v>2.1</v>
      </c>
      <c r="N3472">
        <v>160</v>
      </c>
      <c r="O3472" s="8">
        <v>720</v>
      </c>
      <c r="P3472" s="14">
        <v>3.0800000000000001E-2</v>
      </c>
      <c r="Q3472" s="8">
        <v>22.18</v>
      </c>
      <c r="R3472" s="8">
        <v>697.82</v>
      </c>
      <c r="S3472" s="8">
        <v>336</v>
      </c>
      <c r="T3472" s="8">
        <v>361.82</v>
      </c>
      <c r="U3472">
        <v>0</v>
      </c>
      <c r="V3472" s="8">
        <v>0</v>
      </c>
      <c r="W3472" s="8">
        <v>0</v>
      </c>
      <c r="X3472" s="8">
        <v>361.82</v>
      </c>
    </row>
    <row r="3473" spans="1:24" x14ac:dyDescent="0.25">
      <c r="A3473" t="s">
        <v>3799</v>
      </c>
      <c r="B3473" s="1">
        <v>45471</v>
      </c>
      <c r="C3473" t="s">
        <v>51</v>
      </c>
      <c r="D3473" t="s">
        <v>52</v>
      </c>
      <c r="E3473" t="s">
        <v>53</v>
      </c>
      <c r="F3473" t="s">
        <v>54</v>
      </c>
      <c r="G3473" t="s">
        <v>55</v>
      </c>
      <c r="H3473" t="s">
        <v>56</v>
      </c>
      <c r="I3473" t="s">
        <v>57</v>
      </c>
      <c r="J3473" t="s">
        <v>58</v>
      </c>
      <c r="K3473" t="s">
        <v>59</v>
      </c>
      <c r="L3473" s="13">
        <v>10.5</v>
      </c>
      <c r="M3473" s="8">
        <v>7.5</v>
      </c>
      <c r="N3473">
        <v>478</v>
      </c>
      <c r="O3473" s="8">
        <v>5019</v>
      </c>
      <c r="P3473" s="14">
        <v>1.6999999999999999E-3</v>
      </c>
      <c r="Q3473" s="8">
        <v>8.5299999999999994</v>
      </c>
      <c r="R3473" s="8">
        <v>5010.47</v>
      </c>
      <c r="S3473" s="8">
        <v>3585</v>
      </c>
      <c r="T3473" s="8">
        <v>1425.47</v>
      </c>
      <c r="U3473">
        <v>72</v>
      </c>
      <c r="V3473" s="8">
        <v>754.71</v>
      </c>
      <c r="W3473" s="8">
        <v>576</v>
      </c>
      <c r="X3473" s="8">
        <v>849.47</v>
      </c>
    </row>
    <row r="3474" spans="1:24" x14ac:dyDescent="0.25">
      <c r="A3474" t="s">
        <v>3800</v>
      </c>
      <c r="B3474" s="1">
        <v>45719</v>
      </c>
      <c r="C3474" t="s">
        <v>154</v>
      </c>
      <c r="D3474" t="s">
        <v>155</v>
      </c>
      <c r="E3474" t="s">
        <v>150</v>
      </c>
      <c r="F3474" t="s">
        <v>46</v>
      </c>
      <c r="G3474" t="s">
        <v>151</v>
      </c>
      <c r="H3474" t="s">
        <v>152</v>
      </c>
      <c r="I3474" t="s">
        <v>74</v>
      </c>
      <c r="J3474" t="s">
        <v>75</v>
      </c>
      <c r="K3474" t="s">
        <v>49</v>
      </c>
      <c r="L3474" s="13">
        <v>11</v>
      </c>
      <c r="M3474" s="8">
        <v>6.8</v>
      </c>
      <c r="N3474">
        <v>45</v>
      </c>
      <c r="O3474" s="8">
        <v>495</v>
      </c>
      <c r="P3474" s="14">
        <v>5.3600000000000002E-2</v>
      </c>
      <c r="Q3474" s="8">
        <v>26.53</v>
      </c>
      <c r="R3474" s="8">
        <v>468.47</v>
      </c>
      <c r="S3474" s="8">
        <v>306</v>
      </c>
      <c r="T3474" s="8">
        <v>162.47</v>
      </c>
      <c r="U3474">
        <v>0</v>
      </c>
      <c r="V3474" s="8">
        <v>0</v>
      </c>
      <c r="W3474" s="8">
        <v>0</v>
      </c>
      <c r="X3474" s="8">
        <v>162.47</v>
      </c>
    </row>
    <row r="3475" spans="1:24" x14ac:dyDescent="0.25">
      <c r="A3475" t="s">
        <v>3801</v>
      </c>
      <c r="B3475" s="1">
        <v>46195</v>
      </c>
      <c r="C3475" t="s">
        <v>480</v>
      </c>
      <c r="D3475" t="s">
        <v>481</v>
      </c>
      <c r="E3475" t="s">
        <v>63</v>
      </c>
      <c r="F3475" t="s">
        <v>54</v>
      </c>
      <c r="G3475" t="s">
        <v>64</v>
      </c>
      <c r="H3475" t="s">
        <v>65</v>
      </c>
      <c r="I3475" t="s">
        <v>185</v>
      </c>
      <c r="J3475" t="s">
        <v>186</v>
      </c>
      <c r="K3475" t="s">
        <v>59</v>
      </c>
      <c r="L3475" s="13">
        <v>4.9000000000000004</v>
      </c>
      <c r="M3475" s="8">
        <v>3.1</v>
      </c>
      <c r="N3475">
        <v>46</v>
      </c>
      <c r="O3475" s="8">
        <v>225.4</v>
      </c>
      <c r="P3475" s="14">
        <v>3.39E-2</v>
      </c>
      <c r="Q3475" s="8">
        <v>7.64</v>
      </c>
      <c r="R3475" s="8">
        <v>217.76</v>
      </c>
      <c r="S3475" s="8">
        <v>142.6</v>
      </c>
      <c r="T3475" s="8">
        <v>75.16</v>
      </c>
      <c r="U3475">
        <v>0</v>
      </c>
      <c r="V3475" s="8">
        <v>0</v>
      </c>
      <c r="W3475" s="8">
        <v>0</v>
      </c>
      <c r="X3475" s="8">
        <v>75.16</v>
      </c>
    </row>
    <row r="3476" spans="1:24" x14ac:dyDescent="0.25">
      <c r="A3476" t="s">
        <v>3802</v>
      </c>
      <c r="B3476" s="1">
        <v>46149</v>
      </c>
      <c r="C3476" t="s">
        <v>615</v>
      </c>
      <c r="D3476" t="s">
        <v>616</v>
      </c>
      <c r="E3476" t="s">
        <v>150</v>
      </c>
      <c r="F3476" t="s">
        <v>89</v>
      </c>
      <c r="G3476" t="s">
        <v>151</v>
      </c>
      <c r="H3476" t="s">
        <v>152</v>
      </c>
      <c r="I3476" t="s">
        <v>40</v>
      </c>
      <c r="J3476" t="s">
        <v>41</v>
      </c>
      <c r="K3476" t="s">
        <v>42</v>
      </c>
      <c r="L3476" s="13">
        <v>14.5</v>
      </c>
      <c r="M3476" s="8">
        <v>4.2</v>
      </c>
      <c r="N3476">
        <v>549</v>
      </c>
      <c r="O3476" s="8">
        <v>7960.5</v>
      </c>
      <c r="P3476" s="14">
        <v>4.24E-2</v>
      </c>
      <c r="Q3476" s="8">
        <v>337.53</v>
      </c>
      <c r="R3476" s="8">
        <v>7622.97</v>
      </c>
      <c r="S3476" s="8">
        <v>2305.8000000000002</v>
      </c>
      <c r="T3476" s="8">
        <v>5317.17</v>
      </c>
      <c r="U3476">
        <v>0</v>
      </c>
      <c r="V3476" s="8">
        <v>0</v>
      </c>
      <c r="W3476" s="8">
        <v>0</v>
      </c>
      <c r="X3476" s="8">
        <v>5317.17</v>
      </c>
    </row>
    <row r="3477" spans="1:24" x14ac:dyDescent="0.25">
      <c r="A3477" t="s">
        <v>3803</v>
      </c>
      <c r="B3477" s="1">
        <v>45472</v>
      </c>
      <c r="C3477" t="s">
        <v>102</v>
      </c>
      <c r="D3477" t="s">
        <v>103</v>
      </c>
      <c r="E3477" t="s">
        <v>27</v>
      </c>
      <c r="F3477" t="s">
        <v>54</v>
      </c>
      <c r="G3477" t="s">
        <v>38</v>
      </c>
      <c r="H3477" t="s">
        <v>39</v>
      </c>
      <c r="I3477" t="s">
        <v>31</v>
      </c>
      <c r="J3477" t="s">
        <v>32</v>
      </c>
      <c r="K3477" t="s">
        <v>33</v>
      </c>
      <c r="L3477" s="13">
        <v>5.8</v>
      </c>
      <c r="M3477" s="8">
        <v>2.7</v>
      </c>
      <c r="N3477">
        <v>142</v>
      </c>
      <c r="O3477" s="8">
        <v>823.6</v>
      </c>
      <c r="P3477" s="14">
        <v>1.41E-2</v>
      </c>
      <c r="Q3477" s="8">
        <v>11.61</v>
      </c>
      <c r="R3477" s="8">
        <v>811.99</v>
      </c>
      <c r="S3477" s="8">
        <v>383.4</v>
      </c>
      <c r="T3477" s="8">
        <v>428.59</v>
      </c>
      <c r="U3477">
        <v>0</v>
      </c>
      <c r="V3477" s="8">
        <v>0</v>
      </c>
      <c r="W3477" s="8">
        <v>0</v>
      </c>
      <c r="X3477" s="8">
        <v>428.59</v>
      </c>
    </row>
    <row r="3478" spans="1:24" x14ac:dyDescent="0.25">
      <c r="A3478" t="s">
        <v>3804</v>
      </c>
      <c r="B3478" s="1">
        <v>46248</v>
      </c>
      <c r="C3478" t="s">
        <v>671</v>
      </c>
      <c r="D3478" t="s">
        <v>672</v>
      </c>
      <c r="E3478" t="s">
        <v>27</v>
      </c>
      <c r="F3478" t="s">
        <v>89</v>
      </c>
      <c r="G3478" t="s">
        <v>38</v>
      </c>
      <c r="H3478" t="s">
        <v>39</v>
      </c>
      <c r="I3478" t="s">
        <v>156</v>
      </c>
      <c r="J3478" t="s">
        <v>157</v>
      </c>
      <c r="K3478" t="s">
        <v>42</v>
      </c>
      <c r="L3478" s="13">
        <v>6.2</v>
      </c>
      <c r="M3478" s="8">
        <v>1.9</v>
      </c>
      <c r="N3478">
        <v>100</v>
      </c>
      <c r="O3478" s="8">
        <v>620</v>
      </c>
      <c r="P3478" s="14">
        <v>0.45700000000000002</v>
      </c>
      <c r="Q3478" s="8">
        <v>283.33999999999997</v>
      </c>
      <c r="R3478" s="8">
        <v>336.66</v>
      </c>
      <c r="S3478" s="8">
        <v>190</v>
      </c>
      <c r="T3478" s="8">
        <v>146.66</v>
      </c>
      <c r="U3478">
        <v>0</v>
      </c>
      <c r="V3478" s="8">
        <v>0</v>
      </c>
      <c r="W3478" s="8">
        <v>0</v>
      </c>
      <c r="X3478" s="8">
        <v>146.66</v>
      </c>
    </row>
    <row r="3479" spans="1:24" x14ac:dyDescent="0.25">
      <c r="A3479" t="s">
        <v>3805</v>
      </c>
      <c r="B3479" s="1">
        <v>46233</v>
      </c>
      <c r="C3479" t="s">
        <v>94</v>
      </c>
      <c r="D3479" t="s">
        <v>95</v>
      </c>
      <c r="E3479" t="s">
        <v>53</v>
      </c>
      <c r="F3479" t="s">
        <v>46</v>
      </c>
      <c r="G3479" t="s">
        <v>55</v>
      </c>
      <c r="H3479" t="s">
        <v>56</v>
      </c>
      <c r="I3479" t="s">
        <v>156</v>
      </c>
      <c r="J3479" t="s">
        <v>157</v>
      </c>
      <c r="K3479" t="s">
        <v>42</v>
      </c>
      <c r="L3479" s="13">
        <v>6.2</v>
      </c>
      <c r="M3479" s="8">
        <v>1.9</v>
      </c>
      <c r="N3479">
        <v>24</v>
      </c>
      <c r="O3479" s="8">
        <v>148.80000000000001</v>
      </c>
      <c r="P3479" s="14">
        <v>0.1101</v>
      </c>
      <c r="Q3479" s="8">
        <v>16.38</v>
      </c>
      <c r="R3479" s="8">
        <v>132.41999999999999</v>
      </c>
      <c r="S3479" s="8">
        <v>45.6</v>
      </c>
      <c r="T3479" s="8">
        <v>86.82</v>
      </c>
      <c r="U3479">
        <v>0</v>
      </c>
      <c r="V3479" s="8">
        <v>0</v>
      </c>
      <c r="W3479" s="8">
        <v>0</v>
      </c>
      <c r="X3479" s="8">
        <v>86.82</v>
      </c>
    </row>
    <row r="3480" spans="1:24" x14ac:dyDescent="0.25">
      <c r="A3480" t="s">
        <v>3806</v>
      </c>
      <c r="B3480" s="1">
        <v>45329</v>
      </c>
      <c r="C3480" t="s">
        <v>177</v>
      </c>
      <c r="D3480" t="s">
        <v>178</v>
      </c>
      <c r="E3480" t="s">
        <v>27</v>
      </c>
      <c r="F3480" t="s">
        <v>37</v>
      </c>
      <c r="G3480" t="s">
        <v>38</v>
      </c>
      <c r="H3480" t="s">
        <v>39</v>
      </c>
      <c r="I3480" t="s">
        <v>127</v>
      </c>
      <c r="J3480" t="s">
        <v>128</v>
      </c>
      <c r="K3480" t="s">
        <v>33</v>
      </c>
      <c r="L3480" s="13">
        <v>7.2</v>
      </c>
      <c r="M3480" s="8">
        <v>3.6</v>
      </c>
      <c r="N3480">
        <v>6</v>
      </c>
      <c r="O3480" s="8">
        <v>43.2</v>
      </c>
      <c r="P3480" s="14">
        <v>1.1000000000000001E-3</v>
      </c>
      <c r="Q3480" s="8">
        <v>0.05</v>
      </c>
      <c r="R3480" s="8">
        <v>43.15</v>
      </c>
      <c r="S3480" s="8">
        <v>21.6</v>
      </c>
      <c r="T3480" s="8">
        <v>21.55</v>
      </c>
      <c r="U3480">
        <v>0</v>
      </c>
      <c r="V3480" s="8">
        <v>0</v>
      </c>
      <c r="W3480" s="8">
        <v>0</v>
      </c>
      <c r="X3480" s="8">
        <v>21.55</v>
      </c>
    </row>
    <row r="3481" spans="1:24" x14ac:dyDescent="0.25">
      <c r="A3481" t="s">
        <v>3807</v>
      </c>
      <c r="B3481" s="1">
        <v>46148</v>
      </c>
      <c r="C3481" t="s">
        <v>461</v>
      </c>
      <c r="D3481" t="s">
        <v>462</v>
      </c>
      <c r="E3481" t="s">
        <v>27</v>
      </c>
      <c r="F3481" t="s">
        <v>37</v>
      </c>
      <c r="G3481" t="s">
        <v>29</v>
      </c>
      <c r="H3481" t="s">
        <v>30</v>
      </c>
      <c r="I3481" t="s">
        <v>117</v>
      </c>
      <c r="J3481" t="s">
        <v>118</v>
      </c>
      <c r="K3481" t="s">
        <v>59</v>
      </c>
      <c r="L3481" s="13">
        <v>6</v>
      </c>
      <c r="M3481" s="8">
        <v>4.2</v>
      </c>
      <c r="N3481">
        <v>13</v>
      </c>
      <c r="O3481" s="8">
        <v>78</v>
      </c>
      <c r="P3481" s="14">
        <v>7.1999999999999998E-3</v>
      </c>
      <c r="Q3481" s="8">
        <v>0.56000000000000005</v>
      </c>
      <c r="R3481" s="8">
        <v>77.44</v>
      </c>
      <c r="S3481" s="8">
        <v>54.6</v>
      </c>
      <c r="T3481" s="8">
        <v>22.84</v>
      </c>
      <c r="U3481">
        <v>0</v>
      </c>
      <c r="V3481" s="8">
        <v>0</v>
      </c>
      <c r="W3481" s="8">
        <v>0</v>
      </c>
      <c r="X3481" s="8">
        <v>22.84</v>
      </c>
    </row>
    <row r="3482" spans="1:24" x14ac:dyDescent="0.25">
      <c r="A3482" t="s">
        <v>3808</v>
      </c>
      <c r="B3482" s="1">
        <v>45698</v>
      </c>
      <c r="C3482" t="s">
        <v>461</v>
      </c>
      <c r="D3482" t="s">
        <v>462</v>
      </c>
      <c r="E3482" t="s">
        <v>27</v>
      </c>
      <c r="F3482" t="s">
        <v>37</v>
      </c>
      <c r="G3482" t="s">
        <v>38</v>
      </c>
      <c r="H3482" t="s">
        <v>39</v>
      </c>
      <c r="I3482" t="s">
        <v>40</v>
      </c>
      <c r="J3482" t="s">
        <v>41</v>
      </c>
      <c r="K3482" t="s">
        <v>42</v>
      </c>
      <c r="L3482" s="13">
        <v>14.5</v>
      </c>
      <c r="M3482" s="8">
        <v>4.2</v>
      </c>
      <c r="N3482">
        <v>12</v>
      </c>
      <c r="O3482" s="8">
        <v>174</v>
      </c>
      <c r="P3482" s="14">
        <v>1.67E-2</v>
      </c>
      <c r="Q3482" s="8">
        <v>2.91</v>
      </c>
      <c r="R3482" s="8">
        <v>171.09</v>
      </c>
      <c r="S3482" s="8">
        <v>50.4</v>
      </c>
      <c r="T3482" s="8">
        <v>120.69</v>
      </c>
      <c r="U3482">
        <v>0</v>
      </c>
      <c r="V3482" s="8">
        <v>0</v>
      </c>
      <c r="W3482" s="8">
        <v>0</v>
      </c>
      <c r="X3482" s="8">
        <v>120.69</v>
      </c>
    </row>
    <row r="3483" spans="1:24" x14ac:dyDescent="0.25">
      <c r="A3483" t="s">
        <v>3809</v>
      </c>
      <c r="B3483" s="1">
        <v>46098</v>
      </c>
      <c r="C3483" t="s">
        <v>226</v>
      </c>
      <c r="D3483" t="s">
        <v>227</v>
      </c>
      <c r="E3483" t="s">
        <v>27</v>
      </c>
      <c r="F3483" t="s">
        <v>54</v>
      </c>
      <c r="G3483" t="s">
        <v>38</v>
      </c>
      <c r="H3483" t="s">
        <v>39</v>
      </c>
      <c r="I3483" t="s">
        <v>74</v>
      </c>
      <c r="J3483" t="s">
        <v>75</v>
      </c>
      <c r="K3483" t="s">
        <v>49</v>
      </c>
      <c r="L3483" s="13">
        <v>11</v>
      </c>
      <c r="M3483" s="8">
        <v>6.8</v>
      </c>
      <c r="N3483">
        <v>60</v>
      </c>
      <c r="O3483" s="8">
        <v>660</v>
      </c>
      <c r="P3483" s="14">
        <v>6.7999999999999996E-3</v>
      </c>
      <c r="Q3483" s="8">
        <v>4.49</v>
      </c>
      <c r="R3483" s="8">
        <v>655.51</v>
      </c>
      <c r="S3483" s="8">
        <v>408</v>
      </c>
      <c r="T3483" s="8">
        <v>247.51</v>
      </c>
      <c r="U3483">
        <v>0</v>
      </c>
      <c r="V3483" s="8">
        <v>0</v>
      </c>
      <c r="W3483" s="8">
        <v>0</v>
      </c>
      <c r="X3483" s="8">
        <v>247.51</v>
      </c>
    </row>
    <row r="3484" spans="1:24" x14ac:dyDescent="0.25">
      <c r="A3484" t="s">
        <v>3810</v>
      </c>
      <c r="B3484" s="1">
        <v>45799</v>
      </c>
      <c r="C3484" t="s">
        <v>461</v>
      </c>
      <c r="D3484" t="s">
        <v>462</v>
      </c>
      <c r="E3484" t="s">
        <v>27</v>
      </c>
      <c r="F3484" t="s">
        <v>37</v>
      </c>
      <c r="G3484" t="s">
        <v>38</v>
      </c>
      <c r="H3484" t="s">
        <v>39</v>
      </c>
      <c r="I3484" t="s">
        <v>104</v>
      </c>
      <c r="J3484" t="s">
        <v>105</v>
      </c>
      <c r="K3484" t="s">
        <v>49</v>
      </c>
      <c r="L3484" s="13">
        <v>4.2</v>
      </c>
      <c r="M3484" s="8">
        <v>2.8</v>
      </c>
      <c r="N3484">
        <v>8</v>
      </c>
      <c r="O3484" s="8">
        <v>33.6</v>
      </c>
      <c r="P3484" s="14">
        <v>1.2999999999999999E-2</v>
      </c>
      <c r="Q3484" s="8">
        <v>0.44</v>
      </c>
      <c r="R3484" s="8">
        <v>33.159999999999997</v>
      </c>
      <c r="S3484" s="8">
        <v>22.4</v>
      </c>
      <c r="T3484" s="8">
        <v>10.76</v>
      </c>
      <c r="U3484">
        <v>0</v>
      </c>
      <c r="V3484" s="8">
        <v>0</v>
      </c>
      <c r="W3484" s="8">
        <v>0</v>
      </c>
      <c r="X3484" s="8">
        <v>10.76</v>
      </c>
    </row>
    <row r="3485" spans="1:24" x14ac:dyDescent="0.25">
      <c r="A3485" t="s">
        <v>3811</v>
      </c>
      <c r="B3485" s="1">
        <v>45482</v>
      </c>
      <c r="C3485" t="s">
        <v>201</v>
      </c>
      <c r="D3485" t="s">
        <v>202</v>
      </c>
      <c r="E3485" t="s">
        <v>53</v>
      </c>
      <c r="F3485" t="s">
        <v>46</v>
      </c>
      <c r="G3485" t="s">
        <v>55</v>
      </c>
      <c r="H3485" t="s">
        <v>56</v>
      </c>
      <c r="I3485" t="s">
        <v>112</v>
      </c>
      <c r="J3485" t="s">
        <v>113</v>
      </c>
      <c r="K3485" t="s">
        <v>42</v>
      </c>
      <c r="L3485" s="13">
        <v>8.5</v>
      </c>
      <c r="M3485" s="8">
        <v>2.8</v>
      </c>
      <c r="N3485">
        <v>1</v>
      </c>
      <c r="O3485" s="8">
        <v>8.5</v>
      </c>
      <c r="P3485" s="14">
        <v>0.36620000000000003</v>
      </c>
      <c r="Q3485" s="8">
        <v>3.11</v>
      </c>
      <c r="R3485" s="8">
        <v>5.39</v>
      </c>
      <c r="S3485" s="8">
        <v>2.8</v>
      </c>
      <c r="T3485" s="8">
        <v>2.59</v>
      </c>
      <c r="U3485">
        <v>0</v>
      </c>
      <c r="V3485" s="8">
        <v>0</v>
      </c>
      <c r="W3485" s="8">
        <v>0</v>
      </c>
      <c r="X3485" s="8">
        <v>2.59</v>
      </c>
    </row>
    <row r="3486" spans="1:24" x14ac:dyDescent="0.25">
      <c r="A3486" t="s">
        <v>3812</v>
      </c>
      <c r="B3486" s="1">
        <v>46251</v>
      </c>
      <c r="C3486" t="s">
        <v>110</v>
      </c>
      <c r="D3486" t="s">
        <v>111</v>
      </c>
      <c r="E3486" t="s">
        <v>27</v>
      </c>
      <c r="F3486" t="s">
        <v>37</v>
      </c>
      <c r="G3486" t="s">
        <v>38</v>
      </c>
      <c r="H3486" t="s">
        <v>39</v>
      </c>
      <c r="I3486" t="s">
        <v>31</v>
      </c>
      <c r="J3486" t="s">
        <v>32</v>
      </c>
      <c r="K3486" t="s">
        <v>33</v>
      </c>
      <c r="L3486" s="13">
        <v>5.8</v>
      </c>
      <c r="M3486" s="8">
        <v>2.7</v>
      </c>
      <c r="N3486">
        <v>36</v>
      </c>
      <c r="O3486" s="8">
        <v>208.8</v>
      </c>
      <c r="P3486" s="14">
        <v>4.1200000000000001E-2</v>
      </c>
      <c r="Q3486" s="8">
        <v>8.6</v>
      </c>
      <c r="R3486" s="8">
        <v>200.2</v>
      </c>
      <c r="S3486" s="8">
        <v>97.2</v>
      </c>
      <c r="T3486" s="8">
        <v>103</v>
      </c>
      <c r="U3486">
        <v>0</v>
      </c>
      <c r="V3486" s="8">
        <v>0</v>
      </c>
      <c r="W3486" s="8">
        <v>0</v>
      </c>
      <c r="X3486" s="8">
        <v>103</v>
      </c>
    </row>
    <row r="3487" spans="1:24" x14ac:dyDescent="0.25">
      <c r="A3487" t="s">
        <v>3813</v>
      </c>
      <c r="B3487" s="1">
        <v>46058</v>
      </c>
      <c r="C3487" t="s">
        <v>171</v>
      </c>
      <c r="D3487" t="s">
        <v>172</v>
      </c>
      <c r="E3487" t="s">
        <v>27</v>
      </c>
      <c r="F3487" t="s">
        <v>46</v>
      </c>
      <c r="G3487" t="s">
        <v>29</v>
      </c>
      <c r="H3487" t="s">
        <v>30</v>
      </c>
      <c r="I3487" t="s">
        <v>144</v>
      </c>
      <c r="J3487" t="s">
        <v>145</v>
      </c>
      <c r="K3487" t="s">
        <v>33</v>
      </c>
      <c r="L3487" s="13">
        <v>12</v>
      </c>
      <c r="M3487" s="8">
        <v>6.5</v>
      </c>
      <c r="N3487">
        <v>21</v>
      </c>
      <c r="O3487" s="8">
        <v>252</v>
      </c>
      <c r="P3487" s="14">
        <v>0.17849999999999999</v>
      </c>
      <c r="Q3487" s="8">
        <v>44.98</v>
      </c>
      <c r="R3487" s="8">
        <v>207.02</v>
      </c>
      <c r="S3487" s="8">
        <v>136.5</v>
      </c>
      <c r="T3487" s="8">
        <v>70.52</v>
      </c>
      <c r="U3487">
        <v>0</v>
      </c>
      <c r="V3487" s="8">
        <v>0</v>
      </c>
      <c r="W3487" s="8">
        <v>0</v>
      </c>
      <c r="X3487" s="8">
        <v>70.52</v>
      </c>
    </row>
    <row r="3488" spans="1:24" x14ac:dyDescent="0.25">
      <c r="A3488" t="s">
        <v>3814</v>
      </c>
      <c r="B3488" s="1">
        <v>46185</v>
      </c>
      <c r="C3488" t="s">
        <v>523</v>
      </c>
      <c r="D3488" t="s">
        <v>524</v>
      </c>
      <c r="E3488" t="s">
        <v>27</v>
      </c>
      <c r="F3488" t="s">
        <v>89</v>
      </c>
      <c r="G3488" t="s">
        <v>38</v>
      </c>
      <c r="H3488" t="s">
        <v>39</v>
      </c>
      <c r="I3488" t="s">
        <v>99</v>
      </c>
      <c r="J3488" t="s">
        <v>100</v>
      </c>
      <c r="K3488" t="s">
        <v>49</v>
      </c>
      <c r="L3488" s="13">
        <v>3.8</v>
      </c>
      <c r="M3488" s="8">
        <v>2.6</v>
      </c>
      <c r="N3488">
        <v>363</v>
      </c>
      <c r="O3488" s="8">
        <v>1379.4</v>
      </c>
      <c r="P3488" s="14">
        <v>7.4000000000000003E-3</v>
      </c>
      <c r="Q3488" s="8">
        <v>10.210000000000001</v>
      </c>
      <c r="R3488" s="8">
        <v>1369.19</v>
      </c>
      <c r="S3488" s="8">
        <v>943.8</v>
      </c>
      <c r="T3488" s="8">
        <v>425.39</v>
      </c>
      <c r="U3488">
        <v>0</v>
      </c>
      <c r="V3488" s="8">
        <v>0</v>
      </c>
      <c r="W3488" s="8">
        <v>0</v>
      </c>
      <c r="X3488" s="8">
        <v>425.39</v>
      </c>
    </row>
    <row r="3489" spans="1:24" x14ac:dyDescent="0.25">
      <c r="A3489" t="s">
        <v>3815</v>
      </c>
      <c r="B3489" s="1">
        <v>46240</v>
      </c>
      <c r="C3489" t="s">
        <v>285</v>
      </c>
      <c r="D3489" t="s">
        <v>286</v>
      </c>
      <c r="E3489" t="s">
        <v>27</v>
      </c>
      <c r="F3489" t="s">
        <v>89</v>
      </c>
      <c r="G3489" t="s">
        <v>29</v>
      </c>
      <c r="H3489" t="s">
        <v>30</v>
      </c>
      <c r="I3489" t="s">
        <v>66</v>
      </c>
      <c r="J3489" t="s">
        <v>67</v>
      </c>
      <c r="K3489" t="s">
        <v>33</v>
      </c>
      <c r="L3489" s="13">
        <v>4.5</v>
      </c>
      <c r="M3489" s="8">
        <v>2.1</v>
      </c>
      <c r="N3489">
        <v>163</v>
      </c>
      <c r="O3489" s="8">
        <v>733.5</v>
      </c>
      <c r="P3489" s="14">
        <v>0.1411</v>
      </c>
      <c r="Q3489" s="8">
        <v>103.5</v>
      </c>
      <c r="R3489" s="8">
        <v>630</v>
      </c>
      <c r="S3489" s="8">
        <v>342.3</v>
      </c>
      <c r="T3489" s="8">
        <v>287.7</v>
      </c>
      <c r="U3489">
        <v>0</v>
      </c>
      <c r="V3489" s="8">
        <v>0</v>
      </c>
      <c r="W3489" s="8">
        <v>0</v>
      </c>
      <c r="X3489" s="8">
        <v>287.7</v>
      </c>
    </row>
    <row r="3490" spans="1:24" x14ac:dyDescent="0.25">
      <c r="A3490" t="s">
        <v>3816</v>
      </c>
      <c r="B3490" s="1">
        <v>45588</v>
      </c>
      <c r="C3490" t="s">
        <v>102</v>
      </c>
      <c r="D3490" t="s">
        <v>103</v>
      </c>
      <c r="E3490" t="s">
        <v>27</v>
      </c>
      <c r="F3490" t="s">
        <v>54</v>
      </c>
      <c r="G3490" t="s">
        <v>38</v>
      </c>
      <c r="H3490" t="s">
        <v>39</v>
      </c>
      <c r="I3490" t="s">
        <v>99</v>
      </c>
      <c r="J3490" t="s">
        <v>100</v>
      </c>
      <c r="K3490" t="s">
        <v>49</v>
      </c>
      <c r="L3490" s="13">
        <v>3.8</v>
      </c>
      <c r="M3490" s="8">
        <v>2.6</v>
      </c>
      <c r="N3490">
        <v>31</v>
      </c>
      <c r="O3490" s="8">
        <v>117.8</v>
      </c>
      <c r="P3490" s="14">
        <v>8.6E-3</v>
      </c>
      <c r="Q3490" s="8">
        <v>1.01</v>
      </c>
      <c r="R3490" s="8">
        <v>116.79</v>
      </c>
      <c r="S3490" s="8">
        <v>80.599999999999994</v>
      </c>
      <c r="T3490" s="8">
        <v>36.19</v>
      </c>
      <c r="U3490">
        <v>0</v>
      </c>
      <c r="V3490" s="8">
        <v>0</v>
      </c>
      <c r="W3490" s="8">
        <v>0</v>
      </c>
      <c r="X3490" s="8">
        <v>36.19</v>
      </c>
    </row>
    <row r="3491" spans="1:24" x14ac:dyDescent="0.25">
      <c r="A3491" t="s">
        <v>3817</v>
      </c>
      <c r="B3491" s="1">
        <v>46189</v>
      </c>
      <c r="C3491" t="s">
        <v>371</v>
      </c>
      <c r="D3491" t="s">
        <v>372</v>
      </c>
      <c r="E3491" t="s">
        <v>63</v>
      </c>
      <c r="F3491" t="s">
        <v>54</v>
      </c>
      <c r="G3491" t="s">
        <v>79</v>
      </c>
      <c r="H3491" t="s">
        <v>80</v>
      </c>
      <c r="I3491" t="s">
        <v>66</v>
      </c>
      <c r="J3491" t="s">
        <v>67</v>
      </c>
      <c r="K3491" t="s">
        <v>33</v>
      </c>
      <c r="L3491" s="13">
        <v>4.5</v>
      </c>
      <c r="M3491" s="8">
        <v>2.1</v>
      </c>
      <c r="N3491">
        <v>82</v>
      </c>
      <c r="O3491" s="8">
        <v>369</v>
      </c>
      <c r="P3491" s="14">
        <v>0.4471</v>
      </c>
      <c r="Q3491" s="8">
        <v>164.98</v>
      </c>
      <c r="R3491" s="8">
        <v>204.02</v>
      </c>
      <c r="S3491" s="8">
        <v>172.2</v>
      </c>
      <c r="T3491" s="8">
        <v>31.82</v>
      </c>
      <c r="U3491">
        <v>0</v>
      </c>
      <c r="V3491" s="8">
        <v>0</v>
      </c>
      <c r="W3491" s="8">
        <v>0</v>
      </c>
      <c r="X3491" s="8">
        <v>31.82</v>
      </c>
    </row>
    <row r="3492" spans="1:24" x14ac:dyDescent="0.25">
      <c r="A3492" t="s">
        <v>3818</v>
      </c>
      <c r="B3492" s="1">
        <v>45330</v>
      </c>
      <c r="C3492" t="s">
        <v>162</v>
      </c>
      <c r="D3492" t="s">
        <v>163</v>
      </c>
      <c r="E3492" t="s">
        <v>150</v>
      </c>
      <c r="F3492" t="s">
        <v>89</v>
      </c>
      <c r="G3492" t="s">
        <v>151</v>
      </c>
      <c r="H3492" t="s">
        <v>152</v>
      </c>
      <c r="I3492" t="s">
        <v>31</v>
      </c>
      <c r="J3492" t="s">
        <v>32</v>
      </c>
      <c r="K3492" t="s">
        <v>33</v>
      </c>
      <c r="L3492" s="13">
        <v>5.8</v>
      </c>
      <c r="M3492" s="8">
        <v>2.7</v>
      </c>
      <c r="N3492">
        <v>57</v>
      </c>
      <c r="O3492" s="8">
        <v>330.6</v>
      </c>
      <c r="P3492" s="14">
        <v>0.1847</v>
      </c>
      <c r="Q3492" s="8">
        <v>61.06</v>
      </c>
      <c r="R3492" s="8">
        <v>269.54000000000002</v>
      </c>
      <c r="S3492" s="8">
        <v>153.9</v>
      </c>
      <c r="T3492" s="8">
        <v>115.64</v>
      </c>
      <c r="U3492">
        <v>0</v>
      </c>
      <c r="V3492" s="8">
        <v>0</v>
      </c>
      <c r="W3492" s="8">
        <v>0</v>
      </c>
      <c r="X3492" s="8">
        <v>115.64</v>
      </c>
    </row>
    <row r="3493" spans="1:24" x14ac:dyDescent="0.25">
      <c r="A3493" t="s">
        <v>3819</v>
      </c>
      <c r="B3493" s="1">
        <v>45301</v>
      </c>
      <c r="C3493" t="s">
        <v>354</v>
      </c>
      <c r="D3493" t="s">
        <v>355</v>
      </c>
      <c r="E3493" t="s">
        <v>71</v>
      </c>
      <c r="F3493" t="s">
        <v>54</v>
      </c>
      <c r="G3493" t="s">
        <v>72</v>
      </c>
      <c r="H3493" t="s">
        <v>73</v>
      </c>
      <c r="I3493" t="s">
        <v>104</v>
      </c>
      <c r="J3493" t="s">
        <v>105</v>
      </c>
      <c r="K3493" t="s">
        <v>49</v>
      </c>
      <c r="L3493" s="13">
        <v>4.2</v>
      </c>
      <c r="M3493" s="8">
        <v>2.8</v>
      </c>
      <c r="N3493">
        <v>114</v>
      </c>
      <c r="O3493" s="8">
        <v>478.8</v>
      </c>
      <c r="P3493" s="14">
        <v>0.4098</v>
      </c>
      <c r="Q3493" s="8">
        <v>196.21</v>
      </c>
      <c r="R3493" s="8">
        <v>282.58999999999997</v>
      </c>
      <c r="S3493" s="8">
        <v>319.2</v>
      </c>
      <c r="T3493" s="8">
        <v>-36.61</v>
      </c>
      <c r="U3493">
        <v>0</v>
      </c>
      <c r="V3493" s="8">
        <v>0</v>
      </c>
      <c r="W3493" s="8">
        <v>0</v>
      </c>
      <c r="X3493" s="8">
        <v>-36.61</v>
      </c>
    </row>
    <row r="3494" spans="1:24" x14ac:dyDescent="0.25">
      <c r="A3494" t="s">
        <v>3820</v>
      </c>
      <c r="B3494" s="1">
        <v>45597</v>
      </c>
      <c r="C3494" t="s">
        <v>331</v>
      </c>
      <c r="D3494" t="s">
        <v>332</v>
      </c>
      <c r="E3494" t="s">
        <v>150</v>
      </c>
      <c r="F3494" t="s">
        <v>37</v>
      </c>
      <c r="G3494" t="s">
        <v>151</v>
      </c>
      <c r="H3494" t="s">
        <v>152</v>
      </c>
      <c r="I3494" t="s">
        <v>84</v>
      </c>
      <c r="J3494" t="s">
        <v>85</v>
      </c>
      <c r="K3494" t="s">
        <v>42</v>
      </c>
      <c r="L3494" s="13">
        <v>9.9</v>
      </c>
      <c r="M3494" s="8">
        <v>3.1</v>
      </c>
      <c r="N3494">
        <v>24</v>
      </c>
      <c r="O3494" s="8">
        <v>237.6</v>
      </c>
      <c r="P3494" s="14">
        <v>3.5200000000000002E-2</v>
      </c>
      <c r="Q3494" s="8">
        <v>8.36</v>
      </c>
      <c r="R3494" s="8">
        <v>229.24</v>
      </c>
      <c r="S3494" s="8">
        <v>74.400000000000006</v>
      </c>
      <c r="T3494" s="8">
        <v>154.84</v>
      </c>
      <c r="U3494">
        <v>0</v>
      </c>
      <c r="V3494" s="8">
        <v>0</v>
      </c>
      <c r="W3494" s="8">
        <v>0</v>
      </c>
      <c r="X3494" s="8">
        <v>154.84</v>
      </c>
    </row>
    <row r="3495" spans="1:24" x14ac:dyDescent="0.25">
      <c r="A3495" t="s">
        <v>3821</v>
      </c>
      <c r="B3495" s="1">
        <v>45873</v>
      </c>
      <c r="C3495" t="s">
        <v>87</v>
      </c>
      <c r="D3495" t="s">
        <v>88</v>
      </c>
      <c r="E3495" t="s">
        <v>63</v>
      </c>
      <c r="F3495" t="s">
        <v>89</v>
      </c>
      <c r="G3495" t="s">
        <v>64</v>
      </c>
      <c r="H3495" t="s">
        <v>65</v>
      </c>
      <c r="I3495" t="s">
        <v>66</v>
      </c>
      <c r="J3495" t="s">
        <v>67</v>
      </c>
      <c r="K3495" t="s">
        <v>33</v>
      </c>
      <c r="L3495" s="13">
        <v>4.5</v>
      </c>
      <c r="M3495" s="8">
        <v>2.1</v>
      </c>
      <c r="N3495">
        <v>27</v>
      </c>
      <c r="O3495" s="8">
        <v>121.5</v>
      </c>
      <c r="P3495" s="14">
        <v>4.2700000000000002E-2</v>
      </c>
      <c r="Q3495" s="8">
        <v>5.19</v>
      </c>
      <c r="R3495" s="8">
        <v>116.31</v>
      </c>
      <c r="S3495" s="8">
        <v>56.7</v>
      </c>
      <c r="T3495" s="8">
        <v>59.61</v>
      </c>
      <c r="U3495">
        <v>0</v>
      </c>
      <c r="V3495" s="8">
        <v>0</v>
      </c>
      <c r="W3495" s="8">
        <v>0</v>
      </c>
      <c r="X3495" s="8">
        <v>59.61</v>
      </c>
    </row>
    <row r="3496" spans="1:24" x14ac:dyDescent="0.25">
      <c r="A3496" t="s">
        <v>3822</v>
      </c>
      <c r="B3496" s="1">
        <v>45909</v>
      </c>
      <c r="C3496" t="s">
        <v>480</v>
      </c>
      <c r="D3496" t="s">
        <v>481</v>
      </c>
      <c r="E3496" t="s">
        <v>63</v>
      </c>
      <c r="F3496" t="s">
        <v>54</v>
      </c>
      <c r="G3496" t="s">
        <v>79</v>
      </c>
      <c r="H3496" t="s">
        <v>80</v>
      </c>
      <c r="I3496" t="s">
        <v>57</v>
      </c>
      <c r="J3496" t="s">
        <v>58</v>
      </c>
      <c r="K3496" t="s">
        <v>59</v>
      </c>
      <c r="L3496" s="13">
        <v>10.5</v>
      </c>
      <c r="M3496" s="8">
        <v>7.5</v>
      </c>
      <c r="N3496">
        <v>82</v>
      </c>
      <c r="O3496" s="8">
        <v>861</v>
      </c>
      <c r="P3496" s="14">
        <v>1.0699999999999999E-2</v>
      </c>
      <c r="Q3496" s="8">
        <v>9.2100000000000009</v>
      </c>
      <c r="R3496" s="8">
        <v>851.79</v>
      </c>
      <c r="S3496" s="8">
        <v>615</v>
      </c>
      <c r="T3496" s="8">
        <v>236.79</v>
      </c>
      <c r="U3496">
        <v>0</v>
      </c>
      <c r="V3496" s="8">
        <v>0</v>
      </c>
      <c r="W3496" s="8">
        <v>0</v>
      </c>
      <c r="X3496" s="8">
        <v>236.79</v>
      </c>
    </row>
    <row r="3497" spans="1:24" x14ac:dyDescent="0.25">
      <c r="A3497" t="s">
        <v>3823</v>
      </c>
      <c r="B3497" s="1">
        <v>45401</v>
      </c>
      <c r="C3497" t="s">
        <v>340</v>
      </c>
      <c r="D3497" t="s">
        <v>341</v>
      </c>
      <c r="E3497" t="s">
        <v>27</v>
      </c>
      <c r="F3497" t="s">
        <v>54</v>
      </c>
      <c r="G3497" t="s">
        <v>29</v>
      </c>
      <c r="H3497" t="s">
        <v>30</v>
      </c>
      <c r="I3497" t="s">
        <v>84</v>
      </c>
      <c r="J3497" t="s">
        <v>85</v>
      </c>
      <c r="K3497" t="s">
        <v>42</v>
      </c>
      <c r="L3497" s="13">
        <v>9.9</v>
      </c>
      <c r="M3497" s="8">
        <v>3.1</v>
      </c>
      <c r="N3497">
        <v>64</v>
      </c>
      <c r="O3497" s="8">
        <v>633.6</v>
      </c>
      <c r="P3497" s="14">
        <v>2.4400000000000002E-2</v>
      </c>
      <c r="Q3497" s="8">
        <v>15.46</v>
      </c>
      <c r="R3497" s="8">
        <v>618.14</v>
      </c>
      <c r="S3497" s="8">
        <v>198.4</v>
      </c>
      <c r="T3497" s="8">
        <v>419.74</v>
      </c>
      <c r="U3497">
        <v>0</v>
      </c>
      <c r="V3497" s="8">
        <v>0</v>
      </c>
      <c r="W3497" s="8">
        <v>0</v>
      </c>
      <c r="X3497" s="8">
        <v>419.74</v>
      </c>
    </row>
    <row r="3498" spans="1:24" x14ac:dyDescent="0.25">
      <c r="A3498" t="s">
        <v>3824</v>
      </c>
      <c r="B3498" s="1">
        <v>46242</v>
      </c>
      <c r="C3498" t="s">
        <v>244</v>
      </c>
      <c r="D3498" t="s">
        <v>245</v>
      </c>
      <c r="E3498" t="s">
        <v>53</v>
      </c>
      <c r="F3498" t="s">
        <v>46</v>
      </c>
      <c r="G3498" t="s">
        <v>55</v>
      </c>
      <c r="H3498" t="s">
        <v>56</v>
      </c>
      <c r="I3498" t="s">
        <v>122</v>
      </c>
      <c r="J3498" t="s">
        <v>123</v>
      </c>
      <c r="K3498" t="s">
        <v>59</v>
      </c>
      <c r="L3498" s="13">
        <v>5.5</v>
      </c>
      <c r="M3498" s="8">
        <v>3.8</v>
      </c>
      <c r="N3498">
        <v>99</v>
      </c>
      <c r="O3498" s="8">
        <v>544.5</v>
      </c>
      <c r="P3498" s="14">
        <v>0.19539999999999999</v>
      </c>
      <c r="Q3498" s="8">
        <v>106.4</v>
      </c>
      <c r="R3498" s="8">
        <v>438.1</v>
      </c>
      <c r="S3498" s="8">
        <v>376.2</v>
      </c>
      <c r="T3498" s="8">
        <v>61.9</v>
      </c>
      <c r="U3498">
        <v>17</v>
      </c>
      <c r="V3498" s="8">
        <v>75.23</v>
      </c>
      <c r="W3498" s="8">
        <v>73.099999999999994</v>
      </c>
      <c r="X3498" s="8">
        <v>-11.2</v>
      </c>
    </row>
    <row r="3499" spans="1:24" x14ac:dyDescent="0.25">
      <c r="A3499" t="s">
        <v>3825</v>
      </c>
      <c r="B3499" s="1">
        <v>45635</v>
      </c>
      <c r="C3499" t="s">
        <v>51</v>
      </c>
      <c r="D3499" t="s">
        <v>52</v>
      </c>
      <c r="E3499" t="s">
        <v>53</v>
      </c>
      <c r="F3499" t="s">
        <v>54</v>
      </c>
      <c r="G3499" t="s">
        <v>55</v>
      </c>
      <c r="H3499" t="s">
        <v>56</v>
      </c>
      <c r="I3499" t="s">
        <v>130</v>
      </c>
      <c r="J3499" t="s">
        <v>131</v>
      </c>
      <c r="K3499" t="s">
        <v>42</v>
      </c>
      <c r="L3499" s="13">
        <v>4.8</v>
      </c>
      <c r="M3499" s="8">
        <v>1.4</v>
      </c>
      <c r="N3499">
        <v>12</v>
      </c>
      <c r="O3499" s="8">
        <v>57.6</v>
      </c>
      <c r="P3499" s="14">
        <v>7.7000000000000002E-3</v>
      </c>
      <c r="Q3499" s="8">
        <v>0.44</v>
      </c>
      <c r="R3499" s="8">
        <v>57.16</v>
      </c>
      <c r="S3499" s="8">
        <v>16.8</v>
      </c>
      <c r="T3499" s="8">
        <v>40.36</v>
      </c>
      <c r="U3499">
        <v>0</v>
      </c>
      <c r="V3499" s="8">
        <v>0</v>
      </c>
      <c r="W3499" s="8">
        <v>0</v>
      </c>
      <c r="X3499" s="8">
        <v>40.36</v>
      </c>
    </row>
    <row r="3500" spans="1:24" x14ac:dyDescent="0.25">
      <c r="A3500" t="s">
        <v>3826</v>
      </c>
      <c r="B3500" s="1">
        <v>45583</v>
      </c>
      <c r="C3500" t="s">
        <v>238</v>
      </c>
      <c r="D3500" t="s">
        <v>239</v>
      </c>
      <c r="E3500" t="s">
        <v>27</v>
      </c>
      <c r="F3500" t="s">
        <v>37</v>
      </c>
      <c r="G3500" t="s">
        <v>38</v>
      </c>
      <c r="H3500" t="s">
        <v>39</v>
      </c>
      <c r="I3500" t="s">
        <v>130</v>
      </c>
      <c r="J3500" t="s">
        <v>131</v>
      </c>
      <c r="K3500" t="s">
        <v>42</v>
      </c>
      <c r="L3500" s="13">
        <v>4.8</v>
      </c>
      <c r="M3500" s="8">
        <v>1.4</v>
      </c>
      <c r="N3500">
        <v>12</v>
      </c>
      <c r="O3500" s="8">
        <v>57.6</v>
      </c>
      <c r="P3500" s="14">
        <v>1E-3</v>
      </c>
      <c r="Q3500" s="8">
        <v>0.06</v>
      </c>
      <c r="R3500" s="8">
        <v>57.54</v>
      </c>
      <c r="S3500" s="8">
        <v>16.8</v>
      </c>
      <c r="T3500" s="8">
        <v>40.74</v>
      </c>
      <c r="U3500">
        <v>0</v>
      </c>
      <c r="V3500" s="8">
        <v>0</v>
      </c>
      <c r="W3500" s="8">
        <v>0</v>
      </c>
      <c r="X3500" s="8">
        <v>40.74</v>
      </c>
    </row>
    <row r="3501" spans="1:24" x14ac:dyDescent="0.25">
      <c r="A3501" t="s">
        <v>3827</v>
      </c>
      <c r="B3501" s="1">
        <v>45757</v>
      </c>
      <c r="C3501" t="s">
        <v>508</v>
      </c>
      <c r="D3501" t="s">
        <v>509</v>
      </c>
      <c r="E3501" t="s">
        <v>27</v>
      </c>
      <c r="F3501" t="s">
        <v>89</v>
      </c>
      <c r="G3501" t="s">
        <v>38</v>
      </c>
      <c r="H3501" t="s">
        <v>39</v>
      </c>
      <c r="I3501" t="s">
        <v>144</v>
      </c>
      <c r="J3501" t="s">
        <v>145</v>
      </c>
      <c r="K3501" t="s">
        <v>33</v>
      </c>
      <c r="L3501" s="13">
        <v>12</v>
      </c>
      <c r="M3501" s="8">
        <v>6.5</v>
      </c>
      <c r="N3501">
        <v>432</v>
      </c>
      <c r="O3501" s="8">
        <v>5184</v>
      </c>
      <c r="P3501" s="14">
        <v>9.1399999999999995E-2</v>
      </c>
      <c r="Q3501" s="8">
        <v>473.82</v>
      </c>
      <c r="R3501" s="8">
        <v>4710.18</v>
      </c>
      <c r="S3501" s="8">
        <v>2808</v>
      </c>
      <c r="T3501" s="8">
        <v>1902.18</v>
      </c>
      <c r="U3501">
        <v>0</v>
      </c>
      <c r="V3501" s="8">
        <v>0</v>
      </c>
      <c r="W3501" s="8">
        <v>0</v>
      </c>
      <c r="X3501" s="8">
        <v>1902.18</v>
      </c>
    </row>
    <row r="3502" spans="1:24" x14ac:dyDescent="0.25">
      <c r="A3502" t="s">
        <v>3828</v>
      </c>
      <c r="B3502" s="1">
        <v>45948</v>
      </c>
      <c r="C3502" t="s">
        <v>667</v>
      </c>
      <c r="D3502" t="s">
        <v>668</v>
      </c>
      <c r="E3502" t="s">
        <v>63</v>
      </c>
      <c r="F3502" t="s">
        <v>54</v>
      </c>
      <c r="G3502" t="s">
        <v>64</v>
      </c>
      <c r="H3502" t="s">
        <v>65</v>
      </c>
      <c r="I3502" t="s">
        <v>127</v>
      </c>
      <c r="J3502" t="s">
        <v>128</v>
      </c>
      <c r="K3502" t="s">
        <v>33</v>
      </c>
      <c r="L3502" s="13">
        <v>7.2</v>
      </c>
      <c r="M3502" s="8">
        <v>3.6</v>
      </c>
      <c r="N3502">
        <v>91</v>
      </c>
      <c r="O3502" s="8">
        <v>655.20000000000005</v>
      </c>
      <c r="P3502" s="14">
        <v>6.0000000000000001E-3</v>
      </c>
      <c r="Q3502" s="8">
        <v>3.93</v>
      </c>
      <c r="R3502" s="8">
        <v>651.27</v>
      </c>
      <c r="S3502" s="8">
        <v>327.60000000000002</v>
      </c>
      <c r="T3502" s="8">
        <v>323.67</v>
      </c>
      <c r="U3502">
        <v>0</v>
      </c>
      <c r="V3502" s="8">
        <v>0</v>
      </c>
      <c r="W3502" s="8">
        <v>0</v>
      </c>
      <c r="X3502" s="8">
        <v>323.67</v>
      </c>
    </row>
    <row r="3503" spans="1:24" x14ac:dyDescent="0.25">
      <c r="A3503" t="s">
        <v>3829</v>
      </c>
      <c r="B3503" s="1">
        <v>45848</v>
      </c>
      <c r="C3503" t="s">
        <v>642</v>
      </c>
      <c r="D3503" t="s">
        <v>643</v>
      </c>
      <c r="E3503" t="s">
        <v>71</v>
      </c>
      <c r="F3503" t="s">
        <v>54</v>
      </c>
      <c r="G3503" t="s">
        <v>72</v>
      </c>
      <c r="H3503" t="s">
        <v>73</v>
      </c>
      <c r="I3503" t="s">
        <v>185</v>
      </c>
      <c r="J3503" t="s">
        <v>186</v>
      </c>
      <c r="K3503" t="s">
        <v>59</v>
      </c>
      <c r="L3503" s="13">
        <v>4.9000000000000004</v>
      </c>
      <c r="M3503" s="8">
        <v>3.1</v>
      </c>
      <c r="N3503">
        <v>154</v>
      </c>
      <c r="O3503" s="8">
        <v>754.6</v>
      </c>
      <c r="P3503" s="14">
        <v>3.3399999999999999E-2</v>
      </c>
      <c r="Q3503" s="8">
        <v>25.2</v>
      </c>
      <c r="R3503" s="8">
        <v>729.4</v>
      </c>
      <c r="S3503" s="8">
        <v>477.4</v>
      </c>
      <c r="T3503" s="8">
        <v>252</v>
      </c>
      <c r="U3503">
        <v>0</v>
      </c>
      <c r="V3503" s="8">
        <v>0</v>
      </c>
      <c r="W3503" s="8">
        <v>0</v>
      </c>
      <c r="X3503" s="8">
        <v>252</v>
      </c>
    </row>
    <row r="3504" spans="1:24" x14ac:dyDescent="0.25">
      <c r="A3504" t="s">
        <v>3830</v>
      </c>
      <c r="B3504" s="1">
        <v>45828</v>
      </c>
      <c r="C3504" t="s">
        <v>252</v>
      </c>
      <c r="D3504" t="s">
        <v>253</v>
      </c>
      <c r="E3504" t="s">
        <v>63</v>
      </c>
      <c r="F3504" t="s">
        <v>54</v>
      </c>
      <c r="G3504" t="s">
        <v>64</v>
      </c>
      <c r="H3504" t="s">
        <v>65</v>
      </c>
      <c r="I3504" t="s">
        <v>84</v>
      </c>
      <c r="J3504" t="s">
        <v>85</v>
      </c>
      <c r="K3504" t="s">
        <v>42</v>
      </c>
      <c r="L3504" s="13">
        <v>9.9</v>
      </c>
      <c r="M3504" s="8">
        <v>3.1</v>
      </c>
      <c r="N3504">
        <v>80</v>
      </c>
      <c r="O3504" s="8">
        <v>792</v>
      </c>
      <c r="P3504" s="14">
        <v>2.2800000000000001E-2</v>
      </c>
      <c r="Q3504" s="8">
        <v>18.059999999999999</v>
      </c>
      <c r="R3504" s="8">
        <v>773.94</v>
      </c>
      <c r="S3504" s="8">
        <v>248</v>
      </c>
      <c r="T3504" s="8">
        <v>525.94000000000005</v>
      </c>
      <c r="U3504">
        <v>0</v>
      </c>
      <c r="V3504" s="8">
        <v>0</v>
      </c>
      <c r="W3504" s="8">
        <v>0</v>
      </c>
      <c r="X3504" s="8">
        <v>525.94000000000005</v>
      </c>
    </row>
    <row r="3505" spans="1:24" x14ac:dyDescent="0.25">
      <c r="A3505" t="s">
        <v>3831</v>
      </c>
      <c r="B3505" s="1">
        <v>45797</v>
      </c>
      <c r="C3505" t="s">
        <v>183</v>
      </c>
      <c r="D3505" t="s">
        <v>184</v>
      </c>
      <c r="E3505" t="s">
        <v>63</v>
      </c>
      <c r="F3505" t="s">
        <v>89</v>
      </c>
      <c r="G3505" t="s">
        <v>79</v>
      </c>
      <c r="H3505" t="s">
        <v>80</v>
      </c>
      <c r="I3505" t="s">
        <v>185</v>
      </c>
      <c r="J3505" t="s">
        <v>186</v>
      </c>
      <c r="K3505" t="s">
        <v>59</v>
      </c>
      <c r="L3505" s="13">
        <v>4.9000000000000004</v>
      </c>
      <c r="M3505" s="8">
        <v>3.1</v>
      </c>
      <c r="N3505">
        <v>56</v>
      </c>
      <c r="O3505" s="8">
        <v>274.39999999999998</v>
      </c>
      <c r="P3505" s="14">
        <v>5.8099999999999999E-2</v>
      </c>
      <c r="Q3505" s="8">
        <v>15.94</v>
      </c>
      <c r="R3505" s="8">
        <v>258.45999999999998</v>
      </c>
      <c r="S3505" s="8">
        <v>173.6</v>
      </c>
      <c r="T3505" s="8">
        <v>84.86</v>
      </c>
      <c r="U3505">
        <v>0</v>
      </c>
      <c r="V3505" s="8">
        <v>0</v>
      </c>
      <c r="W3505" s="8">
        <v>0</v>
      </c>
      <c r="X3505" s="8">
        <v>84.86</v>
      </c>
    </row>
    <row r="3506" spans="1:24" x14ac:dyDescent="0.25">
      <c r="A3506" t="s">
        <v>3832</v>
      </c>
      <c r="B3506" s="1">
        <v>46202</v>
      </c>
      <c r="C3506" t="s">
        <v>107</v>
      </c>
      <c r="D3506" t="s">
        <v>108</v>
      </c>
      <c r="E3506" t="s">
        <v>53</v>
      </c>
      <c r="F3506" t="s">
        <v>46</v>
      </c>
      <c r="G3506" t="s">
        <v>55</v>
      </c>
      <c r="H3506" t="s">
        <v>56</v>
      </c>
      <c r="I3506" t="s">
        <v>104</v>
      </c>
      <c r="J3506" t="s">
        <v>105</v>
      </c>
      <c r="K3506" t="s">
        <v>49</v>
      </c>
      <c r="L3506" s="13">
        <v>4.2</v>
      </c>
      <c r="M3506" s="8">
        <v>2.8</v>
      </c>
      <c r="N3506">
        <v>10</v>
      </c>
      <c r="O3506" s="8">
        <v>42</v>
      </c>
      <c r="P3506" s="14">
        <v>0.19650000000000001</v>
      </c>
      <c r="Q3506" s="8">
        <v>8.25</v>
      </c>
      <c r="R3506" s="8">
        <v>33.75</v>
      </c>
      <c r="S3506" s="8">
        <v>28</v>
      </c>
      <c r="T3506" s="8">
        <v>5.75</v>
      </c>
      <c r="U3506">
        <v>0</v>
      </c>
      <c r="V3506" s="8">
        <v>0</v>
      </c>
      <c r="W3506" s="8">
        <v>0</v>
      </c>
      <c r="X3506" s="8">
        <v>5.75</v>
      </c>
    </row>
    <row r="3507" spans="1:24" x14ac:dyDescent="0.25">
      <c r="A3507" t="s">
        <v>3833</v>
      </c>
      <c r="B3507" s="1">
        <v>46253</v>
      </c>
      <c r="C3507" t="s">
        <v>91</v>
      </c>
      <c r="D3507" t="s">
        <v>92</v>
      </c>
      <c r="E3507" t="s">
        <v>27</v>
      </c>
      <c r="F3507" t="s">
        <v>37</v>
      </c>
      <c r="G3507" t="s">
        <v>29</v>
      </c>
      <c r="H3507" t="s">
        <v>30</v>
      </c>
      <c r="I3507" t="s">
        <v>127</v>
      </c>
      <c r="J3507" t="s">
        <v>128</v>
      </c>
      <c r="K3507" t="s">
        <v>33</v>
      </c>
      <c r="L3507" s="13">
        <v>7.2</v>
      </c>
      <c r="M3507" s="8">
        <v>3.6</v>
      </c>
      <c r="N3507">
        <v>14</v>
      </c>
      <c r="O3507" s="8">
        <v>100.8</v>
      </c>
      <c r="P3507" s="14">
        <v>7.9000000000000008E-3</v>
      </c>
      <c r="Q3507" s="8">
        <v>0.8</v>
      </c>
      <c r="R3507" s="8">
        <v>100</v>
      </c>
      <c r="S3507" s="8">
        <v>50.4</v>
      </c>
      <c r="T3507" s="8">
        <v>49.6</v>
      </c>
      <c r="U3507">
        <v>0</v>
      </c>
      <c r="V3507" s="8">
        <v>0</v>
      </c>
      <c r="W3507" s="8">
        <v>0</v>
      </c>
      <c r="X3507" s="8">
        <v>49.6</v>
      </c>
    </row>
    <row r="3508" spans="1:24" x14ac:dyDescent="0.25">
      <c r="A3508" t="s">
        <v>3834</v>
      </c>
      <c r="B3508" s="1">
        <v>45429</v>
      </c>
      <c r="C3508" t="s">
        <v>288</v>
      </c>
      <c r="D3508" t="s">
        <v>289</v>
      </c>
      <c r="E3508" t="s">
        <v>27</v>
      </c>
      <c r="F3508" t="s">
        <v>46</v>
      </c>
      <c r="G3508" t="s">
        <v>29</v>
      </c>
      <c r="H3508" t="s">
        <v>30</v>
      </c>
      <c r="I3508" t="s">
        <v>74</v>
      </c>
      <c r="J3508" t="s">
        <v>75</v>
      </c>
      <c r="K3508" t="s">
        <v>49</v>
      </c>
      <c r="L3508" s="13">
        <v>11</v>
      </c>
      <c r="M3508" s="8">
        <v>6.8</v>
      </c>
      <c r="N3508">
        <v>63</v>
      </c>
      <c r="O3508" s="8">
        <v>693</v>
      </c>
      <c r="P3508" s="14">
        <v>0.10630000000000001</v>
      </c>
      <c r="Q3508" s="8">
        <v>73.67</v>
      </c>
      <c r="R3508" s="8">
        <v>619.33000000000004</v>
      </c>
      <c r="S3508" s="8">
        <v>428.4</v>
      </c>
      <c r="T3508" s="8">
        <v>190.93</v>
      </c>
      <c r="U3508">
        <v>18</v>
      </c>
      <c r="V3508" s="8">
        <v>176.95</v>
      </c>
      <c r="W3508" s="8">
        <v>131.4</v>
      </c>
      <c r="X3508" s="8">
        <v>59.53</v>
      </c>
    </row>
    <row r="3509" spans="1:24" x14ac:dyDescent="0.25">
      <c r="A3509" t="s">
        <v>3835</v>
      </c>
      <c r="B3509" s="1">
        <v>46163</v>
      </c>
      <c r="C3509" t="s">
        <v>345</v>
      </c>
      <c r="D3509" t="s">
        <v>346</v>
      </c>
      <c r="E3509" t="s">
        <v>71</v>
      </c>
      <c r="F3509" t="s">
        <v>28</v>
      </c>
      <c r="G3509" t="s">
        <v>72</v>
      </c>
      <c r="H3509" t="s">
        <v>73</v>
      </c>
      <c r="I3509" t="s">
        <v>40</v>
      </c>
      <c r="J3509" t="s">
        <v>41</v>
      </c>
      <c r="K3509" t="s">
        <v>42</v>
      </c>
      <c r="L3509" s="13">
        <v>14.5</v>
      </c>
      <c r="M3509" s="8">
        <v>4.2</v>
      </c>
      <c r="N3509">
        <v>117</v>
      </c>
      <c r="O3509" s="8">
        <v>1696.5</v>
      </c>
      <c r="P3509" s="14">
        <v>7.5999999999999998E-2</v>
      </c>
      <c r="Q3509" s="8">
        <v>128.93</v>
      </c>
      <c r="R3509" s="8">
        <v>1567.57</v>
      </c>
      <c r="S3509" s="8">
        <v>491.4</v>
      </c>
      <c r="T3509" s="8">
        <v>1076.17</v>
      </c>
      <c r="U3509">
        <v>0</v>
      </c>
      <c r="V3509" s="8">
        <v>0</v>
      </c>
      <c r="W3509" s="8">
        <v>0</v>
      </c>
      <c r="X3509" s="8">
        <v>1076.17</v>
      </c>
    </row>
    <row r="3510" spans="1:24" x14ac:dyDescent="0.25">
      <c r="A3510" t="s">
        <v>3836</v>
      </c>
      <c r="B3510" s="1">
        <v>45808</v>
      </c>
      <c r="C3510" t="s">
        <v>400</v>
      </c>
      <c r="D3510" t="s">
        <v>401</v>
      </c>
      <c r="E3510" t="s">
        <v>27</v>
      </c>
      <c r="F3510" t="s">
        <v>28</v>
      </c>
      <c r="G3510" t="s">
        <v>38</v>
      </c>
      <c r="H3510" t="s">
        <v>39</v>
      </c>
      <c r="I3510" t="s">
        <v>144</v>
      </c>
      <c r="J3510" t="s">
        <v>145</v>
      </c>
      <c r="K3510" t="s">
        <v>33</v>
      </c>
      <c r="L3510" s="13">
        <v>12</v>
      </c>
      <c r="M3510" s="8">
        <v>6.5</v>
      </c>
      <c r="N3510">
        <v>36</v>
      </c>
      <c r="O3510" s="8">
        <v>432</v>
      </c>
      <c r="P3510" s="14">
        <v>0.129</v>
      </c>
      <c r="Q3510" s="8">
        <v>55.73</v>
      </c>
      <c r="R3510" s="8">
        <v>376.27</v>
      </c>
      <c r="S3510" s="8">
        <v>234</v>
      </c>
      <c r="T3510" s="8">
        <v>142.27000000000001</v>
      </c>
      <c r="U3510">
        <v>0</v>
      </c>
      <c r="V3510" s="8">
        <v>0</v>
      </c>
      <c r="W3510" s="8">
        <v>0</v>
      </c>
      <c r="X3510" s="8">
        <v>142.27000000000001</v>
      </c>
    </row>
    <row r="3511" spans="1:24" x14ac:dyDescent="0.25">
      <c r="A3511" t="s">
        <v>3837</v>
      </c>
      <c r="B3511" s="1">
        <v>45771</v>
      </c>
      <c r="C3511" t="s">
        <v>266</v>
      </c>
      <c r="D3511" t="s">
        <v>267</v>
      </c>
      <c r="E3511" t="s">
        <v>53</v>
      </c>
      <c r="F3511" t="s">
        <v>54</v>
      </c>
      <c r="G3511" t="s">
        <v>55</v>
      </c>
      <c r="H3511" t="s">
        <v>56</v>
      </c>
      <c r="I3511" t="s">
        <v>127</v>
      </c>
      <c r="J3511" t="s">
        <v>128</v>
      </c>
      <c r="K3511" t="s">
        <v>33</v>
      </c>
      <c r="L3511" s="13">
        <v>7.2</v>
      </c>
      <c r="M3511" s="8">
        <v>3.6</v>
      </c>
      <c r="N3511">
        <v>68</v>
      </c>
      <c r="O3511" s="8">
        <v>489.6</v>
      </c>
      <c r="P3511" s="14">
        <v>1.5699999999999999E-2</v>
      </c>
      <c r="Q3511" s="8">
        <v>7.69</v>
      </c>
      <c r="R3511" s="8">
        <v>481.91</v>
      </c>
      <c r="S3511" s="8">
        <v>244.8</v>
      </c>
      <c r="T3511" s="8">
        <v>237.11</v>
      </c>
      <c r="U3511">
        <v>0</v>
      </c>
      <c r="V3511" s="8">
        <v>0</v>
      </c>
      <c r="W3511" s="8">
        <v>0</v>
      </c>
      <c r="X3511" s="8">
        <v>237.11</v>
      </c>
    </row>
    <row r="3512" spans="1:24" x14ac:dyDescent="0.25">
      <c r="A3512" t="s">
        <v>3838</v>
      </c>
      <c r="B3512" s="1">
        <v>45571</v>
      </c>
      <c r="C3512" t="s">
        <v>154</v>
      </c>
      <c r="D3512" t="s">
        <v>155</v>
      </c>
      <c r="E3512" t="s">
        <v>150</v>
      </c>
      <c r="F3512" t="s">
        <v>46</v>
      </c>
      <c r="G3512" t="s">
        <v>151</v>
      </c>
      <c r="H3512" t="s">
        <v>152</v>
      </c>
      <c r="I3512" t="s">
        <v>130</v>
      </c>
      <c r="J3512" t="s">
        <v>131</v>
      </c>
      <c r="K3512" t="s">
        <v>42</v>
      </c>
      <c r="L3512" s="13">
        <v>4.8</v>
      </c>
      <c r="M3512" s="8">
        <v>1.4</v>
      </c>
      <c r="N3512">
        <v>10</v>
      </c>
      <c r="O3512" s="8">
        <v>48</v>
      </c>
      <c r="P3512" s="14">
        <v>0.21590000000000001</v>
      </c>
      <c r="Q3512" s="8">
        <v>10.36</v>
      </c>
      <c r="R3512" s="8">
        <v>37.64</v>
      </c>
      <c r="S3512" s="8">
        <v>14</v>
      </c>
      <c r="T3512" s="8">
        <v>23.64</v>
      </c>
      <c r="U3512">
        <v>0</v>
      </c>
      <c r="V3512" s="8">
        <v>0</v>
      </c>
      <c r="W3512" s="8">
        <v>0</v>
      </c>
      <c r="X3512" s="8">
        <v>23.64</v>
      </c>
    </row>
    <row r="3513" spans="1:24" x14ac:dyDescent="0.25">
      <c r="A3513" t="s">
        <v>3839</v>
      </c>
      <c r="B3513" s="1">
        <v>45489</v>
      </c>
      <c r="C3513" t="s">
        <v>285</v>
      </c>
      <c r="D3513" t="s">
        <v>286</v>
      </c>
      <c r="E3513" t="s">
        <v>27</v>
      </c>
      <c r="F3513" t="s">
        <v>89</v>
      </c>
      <c r="G3513" t="s">
        <v>29</v>
      </c>
      <c r="H3513" t="s">
        <v>30</v>
      </c>
      <c r="I3513" t="s">
        <v>130</v>
      </c>
      <c r="J3513" t="s">
        <v>131</v>
      </c>
      <c r="K3513" t="s">
        <v>42</v>
      </c>
      <c r="L3513" s="13">
        <v>4.8</v>
      </c>
      <c r="M3513" s="8">
        <v>1.4</v>
      </c>
      <c r="N3513">
        <v>236</v>
      </c>
      <c r="O3513" s="8">
        <v>1132.8</v>
      </c>
      <c r="P3513" s="14">
        <v>0.1288</v>
      </c>
      <c r="Q3513" s="8">
        <v>145.9</v>
      </c>
      <c r="R3513" s="8">
        <v>986.9</v>
      </c>
      <c r="S3513" s="8">
        <v>330.4</v>
      </c>
      <c r="T3513" s="8">
        <v>656.5</v>
      </c>
      <c r="U3513">
        <v>0</v>
      </c>
      <c r="V3513" s="8">
        <v>0</v>
      </c>
      <c r="W3513" s="8">
        <v>0</v>
      </c>
      <c r="X3513" s="8">
        <v>656.5</v>
      </c>
    </row>
    <row r="3514" spans="1:24" x14ac:dyDescent="0.25">
      <c r="A3514" t="s">
        <v>3840</v>
      </c>
      <c r="B3514" s="1">
        <v>46120</v>
      </c>
      <c r="C3514" t="s">
        <v>615</v>
      </c>
      <c r="D3514" t="s">
        <v>616</v>
      </c>
      <c r="E3514" t="s">
        <v>150</v>
      </c>
      <c r="F3514" t="s">
        <v>89</v>
      </c>
      <c r="G3514" t="s">
        <v>151</v>
      </c>
      <c r="H3514" t="s">
        <v>152</v>
      </c>
      <c r="I3514" t="s">
        <v>122</v>
      </c>
      <c r="J3514" t="s">
        <v>123</v>
      </c>
      <c r="K3514" t="s">
        <v>59</v>
      </c>
      <c r="L3514" s="13">
        <v>5.5</v>
      </c>
      <c r="M3514" s="8">
        <v>3.8</v>
      </c>
      <c r="N3514">
        <v>199</v>
      </c>
      <c r="O3514" s="8">
        <v>1094.5</v>
      </c>
      <c r="P3514" s="14">
        <v>4.9599999999999998E-2</v>
      </c>
      <c r="Q3514" s="8">
        <v>54.29</v>
      </c>
      <c r="R3514" s="8">
        <v>1040.21</v>
      </c>
      <c r="S3514" s="8">
        <v>756.2</v>
      </c>
      <c r="T3514" s="8">
        <v>284.01</v>
      </c>
      <c r="U3514">
        <v>0</v>
      </c>
      <c r="V3514" s="8">
        <v>0</v>
      </c>
      <c r="W3514" s="8">
        <v>0</v>
      </c>
      <c r="X3514" s="8">
        <v>284.01</v>
      </c>
    </row>
    <row r="3515" spans="1:24" x14ac:dyDescent="0.25">
      <c r="A3515" t="s">
        <v>3841</v>
      </c>
      <c r="B3515" s="1">
        <v>45407</v>
      </c>
      <c r="C3515" t="s">
        <v>671</v>
      </c>
      <c r="D3515" t="s">
        <v>672</v>
      </c>
      <c r="E3515" t="s">
        <v>27</v>
      </c>
      <c r="F3515" t="s">
        <v>89</v>
      </c>
      <c r="G3515" t="s">
        <v>29</v>
      </c>
      <c r="H3515" t="s">
        <v>30</v>
      </c>
      <c r="I3515" t="s">
        <v>99</v>
      </c>
      <c r="J3515" t="s">
        <v>100</v>
      </c>
      <c r="K3515" t="s">
        <v>49</v>
      </c>
      <c r="L3515" s="13">
        <v>3.8</v>
      </c>
      <c r="M3515" s="8">
        <v>2.6</v>
      </c>
      <c r="N3515">
        <v>116</v>
      </c>
      <c r="O3515" s="8">
        <v>440.8</v>
      </c>
      <c r="P3515" s="14">
        <v>7.8399999999999997E-2</v>
      </c>
      <c r="Q3515" s="8">
        <v>34.56</v>
      </c>
      <c r="R3515" s="8">
        <v>406.24</v>
      </c>
      <c r="S3515" s="8">
        <v>301.60000000000002</v>
      </c>
      <c r="T3515" s="8">
        <v>104.64</v>
      </c>
      <c r="U3515">
        <v>0</v>
      </c>
      <c r="V3515" s="8">
        <v>0</v>
      </c>
      <c r="W3515" s="8">
        <v>0</v>
      </c>
      <c r="X3515" s="8">
        <v>104.64</v>
      </c>
    </row>
    <row r="3516" spans="1:24" x14ac:dyDescent="0.25">
      <c r="A3516" t="s">
        <v>3842</v>
      </c>
      <c r="B3516" s="1">
        <v>45630</v>
      </c>
      <c r="C3516" t="s">
        <v>357</v>
      </c>
      <c r="D3516" t="s">
        <v>358</v>
      </c>
      <c r="E3516" t="s">
        <v>27</v>
      </c>
      <c r="F3516" t="s">
        <v>46</v>
      </c>
      <c r="G3516" t="s">
        <v>29</v>
      </c>
      <c r="H3516" t="s">
        <v>30</v>
      </c>
      <c r="I3516" t="s">
        <v>156</v>
      </c>
      <c r="J3516" t="s">
        <v>157</v>
      </c>
      <c r="K3516" t="s">
        <v>42</v>
      </c>
      <c r="L3516" s="13">
        <v>6.2</v>
      </c>
      <c r="M3516" s="8">
        <v>1.9</v>
      </c>
      <c r="N3516">
        <v>57</v>
      </c>
      <c r="O3516" s="8">
        <v>353.4</v>
      </c>
      <c r="P3516" s="14">
        <v>5.0700000000000002E-2</v>
      </c>
      <c r="Q3516" s="8">
        <v>17.920000000000002</v>
      </c>
      <c r="R3516" s="8">
        <v>335.48</v>
      </c>
      <c r="S3516" s="8">
        <v>108.3</v>
      </c>
      <c r="T3516" s="8">
        <v>227.18</v>
      </c>
      <c r="U3516">
        <v>0</v>
      </c>
      <c r="V3516" s="8">
        <v>0</v>
      </c>
      <c r="W3516" s="8">
        <v>0</v>
      </c>
      <c r="X3516" s="8">
        <v>227.18</v>
      </c>
    </row>
    <row r="3517" spans="1:24" x14ac:dyDescent="0.25">
      <c r="A3517" t="s">
        <v>3843</v>
      </c>
      <c r="B3517" s="1">
        <v>45458</v>
      </c>
      <c r="C3517" t="s">
        <v>763</v>
      </c>
      <c r="D3517" t="s">
        <v>764</v>
      </c>
      <c r="E3517" t="s">
        <v>71</v>
      </c>
      <c r="F3517" t="s">
        <v>46</v>
      </c>
      <c r="G3517" t="s">
        <v>165</v>
      </c>
      <c r="H3517" t="s">
        <v>166</v>
      </c>
      <c r="I3517" t="s">
        <v>112</v>
      </c>
      <c r="J3517" t="s">
        <v>113</v>
      </c>
      <c r="K3517" t="s">
        <v>42</v>
      </c>
      <c r="L3517" s="13">
        <v>8.5</v>
      </c>
      <c r="M3517" s="8">
        <v>2.8</v>
      </c>
      <c r="N3517">
        <v>17</v>
      </c>
      <c r="O3517" s="8">
        <v>144.5</v>
      </c>
      <c r="P3517" s="14">
        <v>3.6999999999999998E-2</v>
      </c>
      <c r="Q3517" s="8">
        <v>5.35</v>
      </c>
      <c r="R3517" s="8">
        <v>139.15</v>
      </c>
      <c r="S3517" s="8">
        <v>47.6</v>
      </c>
      <c r="T3517" s="8">
        <v>91.55</v>
      </c>
      <c r="U3517">
        <v>0</v>
      </c>
      <c r="V3517" s="8">
        <v>0</v>
      </c>
      <c r="W3517" s="8">
        <v>0</v>
      </c>
      <c r="X3517" s="8">
        <v>91.55</v>
      </c>
    </row>
    <row r="3518" spans="1:24" x14ac:dyDescent="0.25">
      <c r="A3518" t="s">
        <v>3844</v>
      </c>
      <c r="B3518" s="1">
        <v>46040</v>
      </c>
      <c r="C3518" t="s">
        <v>609</v>
      </c>
      <c r="D3518" t="s">
        <v>610</v>
      </c>
      <c r="E3518" t="s">
        <v>63</v>
      </c>
      <c r="F3518" t="s">
        <v>37</v>
      </c>
      <c r="G3518" t="s">
        <v>79</v>
      </c>
      <c r="H3518" t="s">
        <v>80</v>
      </c>
      <c r="I3518" t="s">
        <v>31</v>
      </c>
      <c r="J3518" t="s">
        <v>32</v>
      </c>
      <c r="K3518" t="s">
        <v>33</v>
      </c>
      <c r="L3518" s="13">
        <v>5.8</v>
      </c>
      <c r="M3518" s="8">
        <v>2.7</v>
      </c>
      <c r="N3518">
        <v>24</v>
      </c>
      <c r="O3518" s="8">
        <v>139.19999999999999</v>
      </c>
      <c r="P3518" s="14">
        <v>3.2599999999999997E-2</v>
      </c>
      <c r="Q3518" s="8">
        <v>4.54</v>
      </c>
      <c r="R3518" s="8">
        <v>134.66</v>
      </c>
      <c r="S3518" s="8">
        <v>64.8</v>
      </c>
      <c r="T3518" s="8">
        <v>69.86</v>
      </c>
      <c r="U3518">
        <v>0</v>
      </c>
      <c r="V3518" s="8">
        <v>0</v>
      </c>
      <c r="W3518" s="8">
        <v>0</v>
      </c>
      <c r="X3518" s="8">
        <v>69.86</v>
      </c>
    </row>
    <row r="3519" spans="1:24" x14ac:dyDescent="0.25">
      <c r="A3519" t="s">
        <v>3845</v>
      </c>
      <c r="B3519" s="1">
        <v>45761</v>
      </c>
      <c r="C3519" t="s">
        <v>584</v>
      </c>
      <c r="D3519" t="s">
        <v>585</v>
      </c>
      <c r="E3519" t="s">
        <v>27</v>
      </c>
      <c r="F3519" t="s">
        <v>37</v>
      </c>
      <c r="G3519" t="s">
        <v>38</v>
      </c>
      <c r="H3519" t="s">
        <v>39</v>
      </c>
      <c r="I3519" t="s">
        <v>130</v>
      </c>
      <c r="J3519" t="s">
        <v>131</v>
      </c>
      <c r="K3519" t="s">
        <v>42</v>
      </c>
      <c r="L3519" s="13">
        <v>4.8</v>
      </c>
      <c r="M3519" s="8">
        <v>1.4</v>
      </c>
      <c r="N3519">
        <v>7</v>
      </c>
      <c r="O3519" s="8">
        <v>33.6</v>
      </c>
      <c r="P3519" s="14">
        <v>1.09E-2</v>
      </c>
      <c r="Q3519" s="8">
        <v>0.37</v>
      </c>
      <c r="R3519" s="8">
        <v>33.229999999999997</v>
      </c>
      <c r="S3519" s="8">
        <v>9.8000000000000007</v>
      </c>
      <c r="T3519" s="8">
        <v>23.43</v>
      </c>
      <c r="U3519">
        <v>0</v>
      </c>
      <c r="V3519" s="8">
        <v>0</v>
      </c>
      <c r="W3519" s="8">
        <v>0</v>
      </c>
      <c r="X3519" s="8">
        <v>23.43</v>
      </c>
    </row>
    <row r="3520" spans="1:24" x14ac:dyDescent="0.25">
      <c r="A3520" t="s">
        <v>3846</v>
      </c>
      <c r="B3520" s="1">
        <v>45955</v>
      </c>
      <c r="C3520" t="s">
        <v>148</v>
      </c>
      <c r="D3520" t="s">
        <v>149</v>
      </c>
      <c r="E3520" t="s">
        <v>150</v>
      </c>
      <c r="F3520" t="s">
        <v>37</v>
      </c>
      <c r="G3520" t="s">
        <v>151</v>
      </c>
      <c r="H3520" t="s">
        <v>152</v>
      </c>
      <c r="I3520" t="s">
        <v>144</v>
      </c>
      <c r="J3520" t="s">
        <v>145</v>
      </c>
      <c r="K3520" t="s">
        <v>33</v>
      </c>
      <c r="L3520" s="13">
        <v>12</v>
      </c>
      <c r="M3520" s="8">
        <v>6.5</v>
      </c>
      <c r="N3520">
        <v>5</v>
      </c>
      <c r="O3520" s="8">
        <v>60</v>
      </c>
      <c r="P3520" s="14">
        <v>1.95E-2</v>
      </c>
      <c r="Q3520" s="8">
        <v>1.17</v>
      </c>
      <c r="R3520" s="8">
        <v>58.83</v>
      </c>
      <c r="S3520" s="8">
        <v>32.5</v>
      </c>
      <c r="T3520" s="8">
        <v>26.33</v>
      </c>
      <c r="U3520">
        <v>0</v>
      </c>
      <c r="V3520" s="8">
        <v>0</v>
      </c>
      <c r="W3520" s="8">
        <v>0</v>
      </c>
      <c r="X3520" s="8">
        <v>26.33</v>
      </c>
    </row>
    <row r="3521" spans="1:24" x14ac:dyDescent="0.25">
      <c r="A3521" t="s">
        <v>3847</v>
      </c>
      <c r="B3521" s="1">
        <v>45555</v>
      </c>
      <c r="C3521" t="s">
        <v>508</v>
      </c>
      <c r="D3521" t="s">
        <v>509</v>
      </c>
      <c r="E3521" t="s">
        <v>27</v>
      </c>
      <c r="F3521" t="s">
        <v>89</v>
      </c>
      <c r="G3521" t="s">
        <v>29</v>
      </c>
      <c r="H3521" t="s">
        <v>30</v>
      </c>
      <c r="I3521" t="s">
        <v>66</v>
      </c>
      <c r="J3521" t="s">
        <v>67</v>
      </c>
      <c r="K3521" t="s">
        <v>33</v>
      </c>
      <c r="L3521" s="13">
        <v>4.5</v>
      </c>
      <c r="M3521" s="8">
        <v>2.1</v>
      </c>
      <c r="N3521">
        <v>693</v>
      </c>
      <c r="O3521" s="8">
        <v>3118.5</v>
      </c>
      <c r="P3521" s="14">
        <v>0.17280000000000001</v>
      </c>
      <c r="Q3521" s="8">
        <v>538.88</v>
      </c>
      <c r="R3521" s="8">
        <v>2579.62</v>
      </c>
      <c r="S3521" s="8">
        <v>1455.3</v>
      </c>
      <c r="T3521" s="8">
        <v>1124.32</v>
      </c>
      <c r="U3521">
        <v>0</v>
      </c>
      <c r="V3521" s="8">
        <v>0</v>
      </c>
      <c r="W3521" s="8">
        <v>0</v>
      </c>
      <c r="X3521" s="8">
        <v>1124.32</v>
      </c>
    </row>
    <row r="3522" spans="1:24" x14ac:dyDescent="0.25">
      <c r="A3522" t="s">
        <v>3848</v>
      </c>
      <c r="B3522" s="1">
        <v>46027</v>
      </c>
      <c r="C3522" t="s">
        <v>211</v>
      </c>
      <c r="D3522" t="s">
        <v>212</v>
      </c>
      <c r="E3522" t="s">
        <v>27</v>
      </c>
      <c r="F3522" t="s">
        <v>37</v>
      </c>
      <c r="G3522" t="s">
        <v>29</v>
      </c>
      <c r="H3522" t="s">
        <v>30</v>
      </c>
      <c r="I3522" t="s">
        <v>84</v>
      </c>
      <c r="J3522" t="s">
        <v>85</v>
      </c>
      <c r="K3522" t="s">
        <v>42</v>
      </c>
      <c r="L3522" s="13">
        <v>9.9</v>
      </c>
      <c r="M3522" s="8">
        <v>3.1</v>
      </c>
      <c r="N3522">
        <v>38</v>
      </c>
      <c r="O3522" s="8">
        <v>376.2</v>
      </c>
      <c r="P3522" s="14">
        <v>8.0000000000000004E-4</v>
      </c>
      <c r="Q3522" s="8">
        <v>0.3</v>
      </c>
      <c r="R3522" s="8">
        <v>375.9</v>
      </c>
      <c r="S3522" s="8">
        <v>117.8</v>
      </c>
      <c r="T3522" s="8">
        <v>258.10000000000002</v>
      </c>
      <c r="U3522">
        <v>0</v>
      </c>
      <c r="V3522" s="8">
        <v>0</v>
      </c>
      <c r="W3522" s="8">
        <v>0</v>
      </c>
      <c r="X3522" s="8">
        <v>258.10000000000002</v>
      </c>
    </row>
    <row r="3523" spans="1:24" x14ac:dyDescent="0.25">
      <c r="A3523" t="s">
        <v>3849</v>
      </c>
      <c r="B3523" s="1">
        <v>45482</v>
      </c>
      <c r="C3523" t="s">
        <v>642</v>
      </c>
      <c r="D3523" t="s">
        <v>643</v>
      </c>
      <c r="E3523" t="s">
        <v>71</v>
      </c>
      <c r="F3523" t="s">
        <v>54</v>
      </c>
      <c r="G3523" t="s">
        <v>165</v>
      </c>
      <c r="H3523" t="s">
        <v>166</v>
      </c>
      <c r="I3523" t="s">
        <v>47</v>
      </c>
      <c r="J3523" t="s">
        <v>48</v>
      </c>
      <c r="K3523" t="s">
        <v>49</v>
      </c>
      <c r="L3523" s="13">
        <v>5</v>
      </c>
      <c r="M3523" s="8">
        <v>3.2</v>
      </c>
      <c r="N3523">
        <v>32</v>
      </c>
      <c r="O3523" s="8">
        <v>160</v>
      </c>
      <c r="P3523" s="14">
        <v>5.1999999999999998E-3</v>
      </c>
      <c r="Q3523" s="8">
        <v>0.83</v>
      </c>
      <c r="R3523" s="8">
        <v>159.16999999999999</v>
      </c>
      <c r="S3523" s="8">
        <v>102.4</v>
      </c>
      <c r="T3523" s="8">
        <v>56.77</v>
      </c>
      <c r="U3523">
        <v>0</v>
      </c>
      <c r="V3523" s="8">
        <v>0</v>
      </c>
      <c r="W3523" s="8">
        <v>0</v>
      </c>
      <c r="X3523" s="8">
        <v>56.77</v>
      </c>
    </row>
    <row r="3524" spans="1:24" x14ac:dyDescent="0.25">
      <c r="A3524" t="s">
        <v>3850</v>
      </c>
      <c r="B3524" s="1">
        <v>45306</v>
      </c>
      <c r="C3524" t="s">
        <v>232</v>
      </c>
      <c r="D3524" t="s">
        <v>233</v>
      </c>
      <c r="E3524" t="s">
        <v>27</v>
      </c>
      <c r="F3524" t="s">
        <v>89</v>
      </c>
      <c r="G3524" t="s">
        <v>38</v>
      </c>
      <c r="H3524" t="s">
        <v>39</v>
      </c>
      <c r="I3524" t="s">
        <v>130</v>
      </c>
      <c r="J3524" t="s">
        <v>131</v>
      </c>
      <c r="K3524" t="s">
        <v>42</v>
      </c>
      <c r="L3524" s="13">
        <v>4.8</v>
      </c>
      <c r="M3524" s="8">
        <v>1.4</v>
      </c>
      <c r="N3524">
        <v>23</v>
      </c>
      <c r="O3524" s="8">
        <v>110.4</v>
      </c>
      <c r="P3524" s="14">
        <v>0.13830000000000001</v>
      </c>
      <c r="Q3524" s="8">
        <v>15.27</v>
      </c>
      <c r="R3524" s="8">
        <v>95.13</v>
      </c>
      <c r="S3524" s="8">
        <v>32.200000000000003</v>
      </c>
      <c r="T3524" s="8">
        <v>62.93</v>
      </c>
      <c r="U3524">
        <v>0</v>
      </c>
      <c r="V3524" s="8">
        <v>0</v>
      </c>
      <c r="W3524" s="8">
        <v>0</v>
      </c>
      <c r="X3524" s="8">
        <v>62.93</v>
      </c>
    </row>
    <row r="3525" spans="1:24" x14ac:dyDescent="0.25">
      <c r="A3525" t="s">
        <v>3851</v>
      </c>
      <c r="B3525" s="1">
        <v>46046</v>
      </c>
      <c r="C3525" t="s">
        <v>232</v>
      </c>
      <c r="D3525" t="s">
        <v>233</v>
      </c>
      <c r="E3525" t="s">
        <v>27</v>
      </c>
      <c r="F3525" t="s">
        <v>89</v>
      </c>
      <c r="G3525" t="s">
        <v>38</v>
      </c>
      <c r="H3525" t="s">
        <v>39</v>
      </c>
      <c r="I3525" t="s">
        <v>31</v>
      </c>
      <c r="J3525" t="s">
        <v>32</v>
      </c>
      <c r="K3525" t="s">
        <v>33</v>
      </c>
      <c r="L3525" s="13">
        <v>5.8</v>
      </c>
      <c r="M3525" s="8">
        <v>2.7</v>
      </c>
      <c r="N3525">
        <v>33</v>
      </c>
      <c r="O3525" s="8">
        <v>191.4</v>
      </c>
      <c r="P3525" s="14">
        <v>9.2999999999999999E-2</v>
      </c>
      <c r="Q3525" s="8">
        <v>17.8</v>
      </c>
      <c r="R3525" s="8">
        <v>173.6</v>
      </c>
      <c r="S3525" s="8">
        <v>89.1</v>
      </c>
      <c r="T3525" s="8">
        <v>84.5</v>
      </c>
      <c r="U3525">
        <v>0</v>
      </c>
      <c r="V3525" s="8">
        <v>0</v>
      </c>
      <c r="W3525" s="8">
        <v>0</v>
      </c>
      <c r="X3525" s="8">
        <v>84.5</v>
      </c>
    </row>
    <row r="3526" spans="1:24" x14ac:dyDescent="0.25">
      <c r="A3526" t="s">
        <v>3852</v>
      </c>
      <c r="B3526" s="1">
        <v>45637</v>
      </c>
      <c r="C3526" t="s">
        <v>154</v>
      </c>
      <c r="D3526" t="s">
        <v>155</v>
      </c>
      <c r="E3526" t="s">
        <v>150</v>
      </c>
      <c r="F3526" t="s">
        <v>46</v>
      </c>
      <c r="G3526" t="s">
        <v>151</v>
      </c>
      <c r="H3526" t="s">
        <v>152</v>
      </c>
      <c r="I3526" t="s">
        <v>130</v>
      </c>
      <c r="J3526" t="s">
        <v>131</v>
      </c>
      <c r="K3526" t="s">
        <v>42</v>
      </c>
      <c r="L3526" s="13">
        <v>4.8</v>
      </c>
      <c r="M3526" s="8">
        <v>1.4</v>
      </c>
      <c r="N3526">
        <v>5</v>
      </c>
      <c r="O3526" s="8">
        <v>24</v>
      </c>
      <c r="P3526" s="14">
        <v>8.2500000000000004E-2</v>
      </c>
      <c r="Q3526" s="8">
        <v>1.98</v>
      </c>
      <c r="R3526" s="8">
        <v>22.02</v>
      </c>
      <c r="S3526" s="8">
        <v>7</v>
      </c>
      <c r="T3526" s="8">
        <v>15.02</v>
      </c>
      <c r="U3526">
        <v>0</v>
      </c>
      <c r="V3526" s="8">
        <v>0</v>
      </c>
      <c r="W3526" s="8">
        <v>0</v>
      </c>
      <c r="X3526" s="8">
        <v>15.02</v>
      </c>
    </row>
    <row r="3527" spans="1:24" x14ac:dyDescent="0.25">
      <c r="A3527" t="s">
        <v>3853</v>
      </c>
      <c r="B3527" s="1">
        <v>46101</v>
      </c>
      <c r="C3527" t="s">
        <v>102</v>
      </c>
      <c r="D3527" t="s">
        <v>103</v>
      </c>
      <c r="E3527" t="s">
        <v>27</v>
      </c>
      <c r="F3527" t="s">
        <v>54</v>
      </c>
      <c r="G3527" t="s">
        <v>38</v>
      </c>
      <c r="H3527" t="s">
        <v>39</v>
      </c>
      <c r="I3527" t="s">
        <v>84</v>
      </c>
      <c r="J3527" t="s">
        <v>85</v>
      </c>
      <c r="K3527" t="s">
        <v>42</v>
      </c>
      <c r="L3527" s="13">
        <v>9.9</v>
      </c>
      <c r="M3527" s="8">
        <v>3.1</v>
      </c>
      <c r="N3527">
        <v>65</v>
      </c>
      <c r="O3527" s="8">
        <v>643.5</v>
      </c>
      <c r="P3527" s="14">
        <v>4.4000000000000003E-3</v>
      </c>
      <c r="Q3527" s="8">
        <v>2.83</v>
      </c>
      <c r="R3527" s="8">
        <v>640.66999999999996</v>
      </c>
      <c r="S3527" s="8">
        <v>201.5</v>
      </c>
      <c r="T3527" s="8">
        <v>439.17</v>
      </c>
      <c r="U3527">
        <v>0</v>
      </c>
      <c r="V3527" s="8">
        <v>0</v>
      </c>
      <c r="W3527" s="8">
        <v>0</v>
      </c>
      <c r="X3527" s="8">
        <v>439.17</v>
      </c>
    </row>
    <row r="3528" spans="1:24" x14ac:dyDescent="0.25">
      <c r="A3528" t="s">
        <v>3854</v>
      </c>
      <c r="B3528" s="1">
        <v>45594</v>
      </c>
      <c r="C3528" t="s">
        <v>94</v>
      </c>
      <c r="D3528" t="s">
        <v>95</v>
      </c>
      <c r="E3528" t="s">
        <v>53</v>
      </c>
      <c r="F3528" t="s">
        <v>46</v>
      </c>
      <c r="G3528" t="s">
        <v>55</v>
      </c>
      <c r="H3528" t="s">
        <v>56</v>
      </c>
      <c r="I3528" t="s">
        <v>156</v>
      </c>
      <c r="J3528" t="s">
        <v>157</v>
      </c>
      <c r="K3528" t="s">
        <v>42</v>
      </c>
      <c r="L3528" s="13">
        <v>6.2</v>
      </c>
      <c r="M3528" s="8">
        <v>1.9</v>
      </c>
      <c r="N3528">
        <v>20</v>
      </c>
      <c r="O3528" s="8">
        <v>124</v>
      </c>
      <c r="P3528" s="14">
        <v>0.13830000000000001</v>
      </c>
      <c r="Q3528" s="8">
        <v>17.149999999999999</v>
      </c>
      <c r="R3528" s="8">
        <v>106.85</v>
      </c>
      <c r="S3528" s="8">
        <v>38</v>
      </c>
      <c r="T3528" s="8">
        <v>68.849999999999994</v>
      </c>
      <c r="U3528">
        <v>0</v>
      </c>
      <c r="V3528" s="8">
        <v>0</v>
      </c>
      <c r="W3528" s="8">
        <v>0</v>
      </c>
      <c r="X3528" s="8">
        <v>68.849999999999994</v>
      </c>
    </row>
    <row r="3529" spans="1:24" x14ac:dyDescent="0.25">
      <c r="A3529" t="s">
        <v>3855</v>
      </c>
      <c r="B3529" s="1">
        <v>45873</v>
      </c>
      <c r="C3529" t="s">
        <v>69</v>
      </c>
      <c r="D3529" t="s">
        <v>70</v>
      </c>
      <c r="E3529" t="s">
        <v>71</v>
      </c>
      <c r="F3529" t="s">
        <v>37</v>
      </c>
      <c r="G3529" t="s">
        <v>72</v>
      </c>
      <c r="H3529" t="s">
        <v>73</v>
      </c>
      <c r="I3529" t="s">
        <v>185</v>
      </c>
      <c r="J3529" t="s">
        <v>186</v>
      </c>
      <c r="K3529" t="s">
        <v>59</v>
      </c>
      <c r="L3529" s="13">
        <v>4.9000000000000004</v>
      </c>
      <c r="M3529" s="8">
        <v>3.1</v>
      </c>
      <c r="N3529">
        <v>3</v>
      </c>
      <c r="O3529" s="8">
        <v>14.7</v>
      </c>
      <c r="P3529" s="14">
        <v>1.6999999999999999E-3</v>
      </c>
      <c r="Q3529" s="8">
        <v>0.02</v>
      </c>
      <c r="R3529" s="8">
        <v>14.68</v>
      </c>
      <c r="S3529" s="8">
        <v>9.3000000000000007</v>
      </c>
      <c r="T3529" s="8">
        <v>5.38</v>
      </c>
      <c r="U3529">
        <v>0</v>
      </c>
      <c r="V3529" s="8">
        <v>0</v>
      </c>
      <c r="W3529" s="8">
        <v>0</v>
      </c>
      <c r="X3529" s="8">
        <v>5.38</v>
      </c>
    </row>
    <row r="3530" spans="1:24" x14ac:dyDescent="0.25">
      <c r="A3530" t="s">
        <v>3856</v>
      </c>
      <c r="B3530" s="1">
        <v>45982</v>
      </c>
      <c r="C3530" t="s">
        <v>276</v>
      </c>
      <c r="D3530" t="s">
        <v>277</v>
      </c>
      <c r="E3530" t="s">
        <v>150</v>
      </c>
      <c r="F3530" t="s">
        <v>37</v>
      </c>
      <c r="G3530" t="s">
        <v>151</v>
      </c>
      <c r="H3530" t="s">
        <v>152</v>
      </c>
      <c r="I3530" t="s">
        <v>31</v>
      </c>
      <c r="J3530" t="s">
        <v>32</v>
      </c>
      <c r="K3530" t="s">
        <v>33</v>
      </c>
      <c r="L3530" s="13">
        <v>5.8</v>
      </c>
      <c r="M3530" s="8">
        <v>2.7</v>
      </c>
      <c r="N3530">
        <v>24</v>
      </c>
      <c r="O3530" s="8">
        <v>139.19999999999999</v>
      </c>
      <c r="P3530" s="14">
        <v>2.8299999999999999E-2</v>
      </c>
      <c r="Q3530" s="8">
        <v>3.94</v>
      </c>
      <c r="R3530" s="8">
        <v>135.26</v>
      </c>
      <c r="S3530" s="8">
        <v>64.8</v>
      </c>
      <c r="T3530" s="8">
        <v>70.459999999999994</v>
      </c>
      <c r="U3530">
        <v>0</v>
      </c>
      <c r="V3530" s="8">
        <v>0</v>
      </c>
      <c r="W3530" s="8">
        <v>0</v>
      </c>
      <c r="X3530" s="8">
        <v>70.459999999999994</v>
      </c>
    </row>
    <row r="3531" spans="1:24" x14ac:dyDescent="0.25">
      <c r="A3531" t="s">
        <v>3857</v>
      </c>
      <c r="B3531" s="1">
        <v>46067</v>
      </c>
      <c r="C3531" t="s">
        <v>279</v>
      </c>
      <c r="D3531" t="s">
        <v>280</v>
      </c>
      <c r="E3531" t="s">
        <v>53</v>
      </c>
      <c r="F3531" t="s">
        <v>54</v>
      </c>
      <c r="G3531" t="s">
        <v>55</v>
      </c>
      <c r="H3531" t="s">
        <v>56</v>
      </c>
      <c r="I3531" t="s">
        <v>112</v>
      </c>
      <c r="J3531" t="s">
        <v>113</v>
      </c>
      <c r="K3531" t="s">
        <v>42</v>
      </c>
      <c r="L3531" s="13">
        <v>8.5</v>
      </c>
      <c r="M3531" s="8">
        <v>2.8</v>
      </c>
      <c r="N3531">
        <v>40</v>
      </c>
      <c r="O3531" s="8">
        <v>340</v>
      </c>
      <c r="P3531" s="14">
        <v>3.3E-3</v>
      </c>
      <c r="Q3531" s="8">
        <v>1.1200000000000001</v>
      </c>
      <c r="R3531" s="8">
        <v>338.88</v>
      </c>
      <c r="S3531" s="8">
        <v>112</v>
      </c>
      <c r="T3531" s="8">
        <v>226.88</v>
      </c>
      <c r="U3531">
        <v>0</v>
      </c>
      <c r="V3531" s="8">
        <v>0</v>
      </c>
      <c r="W3531" s="8">
        <v>0</v>
      </c>
      <c r="X3531" s="8">
        <v>226.88</v>
      </c>
    </row>
    <row r="3532" spans="1:24" x14ac:dyDescent="0.25">
      <c r="A3532" t="s">
        <v>3858</v>
      </c>
      <c r="B3532" s="1">
        <v>45489</v>
      </c>
      <c r="C3532" t="s">
        <v>201</v>
      </c>
      <c r="D3532" t="s">
        <v>202</v>
      </c>
      <c r="E3532" t="s">
        <v>53</v>
      </c>
      <c r="F3532" t="s">
        <v>46</v>
      </c>
      <c r="G3532" t="s">
        <v>55</v>
      </c>
      <c r="H3532" t="s">
        <v>56</v>
      </c>
      <c r="I3532" t="s">
        <v>74</v>
      </c>
      <c r="J3532" t="s">
        <v>75</v>
      </c>
      <c r="K3532" t="s">
        <v>49</v>
      </c>
      <c r="L3532" s="13">
        <v>11</v>
      </c>
      <c r="M3532" s="8">
        <v>6.8</v>
      </c>
      <c r="N3532">
        <v>6</v>
      </c>
      <c r="O3532" s="8">
        <v>66</v>
      </c>
      <c r="P3532" s="14">
        <v>0.14149999999999999</v>
      </c>
      <c r="Q3532" s="8">
        <v>9.34</v>
      </c>
      <c r="R3532" s="8">
        <v>56.66</v>
      </c>
      <c r="S3532" s="8">
        <v>40.799999999999997</v>
      </c>
      <c r="T3532" s="8">
        <v>15.86</v>
      </c>
      <c r="U3532">
        <v>3</v>
      </c>
      <c r="V3532" s="8">
        <v>28.33</v>
      </c>
      <c r="W3532" s="8">
        <v>21.9</v>
      </c>
      <c r="X3532" s="8">
        <v>-6.04</v>
      </c>
    </row>
    <row r="3533" spans="1:24" x14ac:dyDescent="0.25">
      <c r="A3533" t="s">
        <v>3859</v>
      </c>
      <c r="B3533" s="1">
        <v>45471</v>
      </c>
      <c r="C3533" t="s">
        <v>357</v>
      </c>
      <c r="D3533" t="s">
        <v>358</v>
      </c>
      <c r="E3533" t="s">
        <v>27</v>
      </c>
      <c r="F3533" t="s">
        <v>46</v>
      </c>
      <c r="G3533" t="s">
        <v>38</v>
      </c>
      <c r="H3533" t="s">
        <v>39</v>
      </c>
      <c r="I3533" t="s">
        <v>117</v>
      </c>
      <c r="J3533" t="s">
        <v>118</v>
      </c>
      <c r="K3533" t="s">
        <v>59</v>
      </c>
      <c r="L3533" s="13">
        <v>6</v>
      </c>
      <c r="M3533" s="8">
        <v>4.2</v>
      </c>
      <c r="N3533">
        <v>26</v>
      </c>
      <c r="O3533" s="8">
        <v>156</v>
      </c>
      <c r="P3533" s="14">
        <v>0.28599999999999998</v>
      </c>
      <c r="Q3533" s="8">
        <v>44.62</v>
      </c>
      <c r="R3533" s="8">
        <v>111.38</v>
      </c>
      <c r="S3533" s="8">
        <v>109.2</v>
      </c>
      <c r="T3533" s="8">
        <v>2.1800000000000002</v>
      </c>
      <c r="U3533">
        <v>4</v>
      </c>
      <c r="V3533" s="8">
        <v>17.14</v>
      </c>
      <c r="W3533" s="8">
        <v>18.8</v>
      </c>
      <c r="X3533" s="8">
        <v>-16.62</v>
      </c>
    </row>
    <row r="3534" spans="1:24" x14ac:dyDescent="0.25">
      <c r="A3534" t="s">
        <v>3860</v>
      </c>
      <c r="B3534" s="1">
        <v>45917</v>
      </c>
      <c r="C3534" t="s">
        <v>148</v>
      </c>
      <c r="D3534" t="s">
        <v>149</v>
      </c>
      <c r="E3534" t="s">
        <v>150</v>
      </c>
      <c r="F3534" t="s">
        <v>37</v>
      </c>
      <c r="G3534" t="s">
        <v>151</v>
      </c>
      <c r="H3534" t="s">
        <v>152</v>
      </c>
      <c r="I3534" t="s">
        <v>185</v>
      </c>
      <c r="J3534" t="s">
        <v>186</v>
      </c>
      <c r="K3534" t="s">
        <v>59</v>
      </c>
      <c r="L3534" s="13">
        <v>4.9000000000000004</v>
      </c>
      <c r="M3534" s="8">
        <v>3.1</v>
      </c>
      <c r="N3534">
        <v>10</v>
      </c>
      <c r="O3534" s="8">
        <v>49</v>
      </c>
      <c r="P3534" s="14">
        <v>8.9999999999999993E-3</v>
      </c>
      <c r="Q3534" s="8">
        <v>0.44</v>
      </c>
      <c r="R3534" s="8">
        <v>48.56</v>
      </c>
      <c r="S3534" s="8">
        <v>31</v>
      </c>
      <c r="T3534" s="8">
        <v>17.559999999999999</v>
      </c>
      <c r="U3534">
        <v>0</v>
      </c>
      <c r="V3534" s="8">
        <v>0</v>
      </c>
      <c r="W3534" s="8">
        <v>0</v>
      </c>
      <c r="X3534" s="8">
        <v>17.559999999999999</v>
      </c>
    </row>
    <row r="3535" spans="1:24" x14ac:dyDescent="0.25">
      <c r="A3535" t="s">
        <v>3861</v>
      </c>
      <c r="B3535" s="1">
        <v>46168</v>
      </c>
      <c r="C3535" t="s">
        <v>211</v>
      </c>
      <c r="D3535" t="s">
        <v>212</v>
      </c>
      <c r="E3535" t="s">
        <v>27</v>
      </c>
      <c r="F3535" t="s">
        <v>37</v>
      </c>
      <c r="G3535" t="s">
        <v>29</v>
      </c>
      <c r="H3535" t="s">
        <v>30</v>
      </c>
      <c r="I3535" t="s">
        <v>47</v>
      </c>
      <c r="J3535" t="s">
        <v>48</v>
      </c>
      <c r="K3535" t="s">
        <v>49</v>
      </c>
      <c r="L3535" s="13">
        <v>5</v>
      </c>
      <c r="M3535" s="8">
        <v>3.2</v>
      </c>
      <c r="N3535">
        <v>70</v>
      </c>
      <c r="O3535" s="8">
        <v>350</v>
      </c>
      <c r="P3535" s="14">
        <v>2.8E-3</v>
      </c>
      <c r="Q3535" s="8">
        <v>0.98</v>
      </c>
      <c r="R3535" s="8">
        <v>349.02</v>
      </c>
      <c r="S3535" s="8">
        <v>224</v>
      </c>
      <c r="T3535" s="8">
        <v>125.02</v>
      </c>
      <c r="U3535">
        <v>0</v>
      </c>
      <c r="V3535" s="8">
        <v>0</v>
      </c>
      <c r="W3535" s="8">
        <v>0</v>
      </c>
      <c r="X3535" s="8">
        <v>125.02</v>
      </c>
    </row>
    <row r="3536" spans="1:24" x14ac:dyDescent="0.25">
      <c r="A3536" t="s">
        <v>3862</v>
      </c>
      <c r="B3536" s="1">
        <v>45946</v>
      </c>
      <c r="C3536" t="s">
        <v>241</v>
      </c>
      <c r="D3536" t="s">
        <v>242</v>
      </c>
      <c r="E3536" t="s">
        <v>71</v>
      </c>
      <c r="F3536" t="s">
        <v>89</v>
      </c>
      <c r="G3536" t="s">
        <v>165</v>
      </c>
      <c r="H3536" t="s">
        <v>166</v>
      </c>
      <c r="I3536" t="s">
        <v>156</v>
      </c>
      <c r="J3536" t="s">
        <v>157</v>
      </c>
      <c r="K3536" t="s">
        <v>42</v>
      </c>
      <c r="L3536" s="13">
        <v>6.2</v>
      </c>
      <c r="M3536" s="8">
        <v>1.9</v>
      </c>
      <c r="N3536">
        <v>217</v>
      </c>
      <c r="O3536" s="8">
        <v>1345.4</v>
      </c>
      <c r="P3536" s="14">
        <v>0.3866</v>
      </c>
      <c r="Q3536" s="8">
        <v>520.13</v>
      </c>
      <c r="R3536" s="8">
        <v>825.27</v>
      </c>
      <c r="S3536" s="8">
        <v>412.3</v>
      </c>
      <c r="T3536" s="8">
        <v>412.97</v>
      </c>
      <c r="U3536">
        <v>113</v>
      </c>
      <c r="V3536" s="8">
        <v>429.75</v>
      </c>
      <c r="W3536" s="8">
        <v>271.2</v>
      </c>
      <c r="X3536" s="8">
        <v>141.77000000000001</v>
      </c>
    </row>
    <row r="3537" spans="1:24" x14ac:dyDescent="0.25">
      <c r="A3537" t="s">
        <v>3863</v>
      </c>
      <c r="B3537" s="1">
        <v>46210</v>
      </c>
      <c r="C3537" t="s">
        <v>211</v>
      </c>
      <c r="D3537" t="s">
        <v>212</v>
      </c>
      <c r="E3537" t="s">
        <v>27</v>
      </c>
      <c r="F3537" t="s">
        <v>37</v>
      </c>
      <c r="G3537" t="s">
        <v>38</v>
      </c>
      <c r="H3537" t="s">
        <v>39</v>
      </c>
      <c r="I3537" t="s">
        <v>66</v>
      </c>
      <c r="J3537" t="s">
        <v>67</v>
      </c>
      <c r="K3537" t="s">
        <v>33</v>
      </c>
      <c r="L3537" s="13">
        <v>4.5</v>
      </c>
      <c r="M3537" s="8">
        <v>2.1</v>
      </c>
      <c r="N3537">
        <v>23</v>
      </c>
      <c r="O3537" s="8">
        <v>103.5</v>
      </c>
      <c r="P3537" s="14">
        <v>1.37E-2</v>
      </c>
      <c r="Q3537" s="8">
        <v>1.42</v>
      </c>
      <c r="R3537" s="8">
        <v>102.08</v>
      </c>
      <c r="S3537" s="8">
        <v>48.3</v>
      </c>
      <c r="T3537" s="8">
        <v>53.78</v>
      </c>
      <c r="U3537">
        <v>0</v>
      </c>
      <c r="V3537" s="8">
        <v>0</v>
      </c>
      <c r="W3537" s="8">
        <v>0</v>
      </c>
      <c r="X3537" s="8">
        <v>53.78</v>
      </c>
    </row>
    <row r="3538" spans="1:24" x14ac:dyDescent="0.25">
      <c r="A3538" t="s">
        <v>3864</v>
      </c>
      <c r="B3538" s="1">
        <v>45707</v>
      </c>
      <c r="C3538" t="s">
        <v>252</v>
      </c>
      <c r="D3538" t="s">
        <v>253</v>
      </c>
      <c r="E3538" t="s">
        <v>63</v>
      </c>
      <c r="F3538" t="s">
        <v>54</v>
      </c>
      <c r="G3538" t="s">
        <v>79</v>
      </c>
      <c r="H3538" t="s">
        <v>80</v>
      </c>
      <c r="I3538" t="s">
        <v>112</v>
      </c>
      <c r="J3538" t="s">
        <v>113</v>
      </c>
      <c r="K3538" t="s">
        <v>42</v>
      </c>
      <c r="L3538" s="13">
        <v>8.5</v>
      </c>
      <c r="M3538" s="8">
        <v>2.8</v>
      </c>
      <c r="N3538">
        <v>100</v>
      </c>
      <c r="O3538" s="8">
        <v>850</v>
      </c>
      <c r="P3538" s="14">
        <v>1.3599999999999999E-2</v>
      </c>
      <c r="Q3538" s="8">
        <v>11.56</v>
      </c>
      <c r="R3538" s="8">
        <v>838.44</v>
      </c>
      <c r="S3538" s="8">
        <v>280</v>
      </c>
      <c r="T3538" s="8">
        <v>558.44000000000005</v>
      </c>
      <c r="U3538">
        <v>0</v>
      </c>
      <c r="V3538" s="8">
        <v>0</v>
      </c>
      <c r="W3538" s="8">
        <v>0</v>
      </c>
      <c r="X3538" s="8">
        <v>558.44000000000005</v>
      </c>
    </row>
    <row r="3539" spans="1:24" x14ac:dyDescent="0.25">
      <c r="A3539" t="s">
        <v>3865</v>
      </c>
      <c r="B3539" s="1">
        <v>46138</v>
      </c>
      <c r="C3539" t="s">
        <v>247</v>
      </c>
      <c r="D3539" t="s">
        <v>248</v>
      </c>
      <c r="E3539" t="s">
        <v>53</v>
      </c>
      <c r="F3539" t="s">
        <v>46</v>
      </c>
      <c r="G3539" t="s">
        <v>55</v>
      </c>
      <c r="H3539" t="s">
        <v>56</v>
      </c>
      <c r="I3539" t="s">
        <v>130</v>
      </c>
      <c r="J3539" t="s">
        <v>131</v>
      </c>
      <c r="K3539" t="s">
        <v>42</v>
      </c>
      <c r="L3539" s="13">
        <v>4.8</v>
      </c>
      <c r="M3539" s="8">
        <v>1.4</v>
      </c>
      <c r="N3539">
        <v>55</v>
      </c>
      <c r="O3539" s="8">
        <v>264</v>
      </c>
      <c r="P3539" s="14">
        <v>0.28760000000000002</v>
      </c>
      <c r="Q3539" s="8">
        <v>75.930000000000007</v>
      </c>
      <c r="R3539" s="8">
        <v>188.07</v>
      </c>
      <c r="S3539" s="8">
        <v>77</v>
      </c>
      <c r="T3539" s="8">
        <v>111.07</v>
      </c>
      <c r="U3539">
        <v>0</v>
      </c>
      <c r="V3539" s="8">
        <v>0</v>
      </c>
      <c r="W3539" s="8">
        <v>0</v>
      </c>
      <c r="X3539" s="8">
        <v>111.07</v>
      </c>
    </row>
    <row r="3540" spans="1:24" x14ac:dyDescent="0.25">
      <c r="A3540" t="s">
        <v>3866</v>
      </c>
      <c r="B3540" s="1">
        <v>45729</v>
      </c>
      <c r="C3540" t="s">
        <v>400</v>
      </c>
      <c r="D3540" t="s">
        <v>401</v>
      </c>
      <c r="E3540" t="s">
        <v>27</v>
      </c>
      <c r="F3540" t="s">
        <v>28</v>
      </c>
      <c r="G3540" t="s">
        <v>38</v>
      </c>
      <c r="H3540" t="s">
        <v>39</v>
      </c>
      <c r="I3540" t="s">
        <v>99</v>
      </c>
      <c r="J3540" t="s">
        <v>100</v>
      </c>
      <c r="K3540" t="s">
        <v>49</v>
      </c>
      <c r="L3540" s="13">
        <v>3.8</v>
      </c>
      <c r="M3540" s="8">
        <v>2.6</v>
      </c>
      <c r="N3540">
        <v>193</v>
      </c>
      <c r="O3540" s="8">
        <v>733.4</v>
      </c>
      <c r="P3540" s="14">
        <v>0.1077</v>
      </c>
      <c r="Q3540" s="8">
        <v>78.989999999999995</v>
      </c>
      <c r="R3540" s="8">
        <v>654.41</v>
      </c>
      <c r="S3540" s="8">
        <v>501.8</v>
      </c>
      <c r="T3540" s="8">
        <v>152.61000000000001</v>
      </c>
      <c r="U3540">
        <v>0</v>
      </c>
      <c r="V3540" s="8">
        <v>0</v>
      </c>
      <c r="W3540" s="8">
        <v>0</v>
      </c>
      <c r="X3540" s="8">
        <v>152.61000000000001</v>
      </c>
    </row>
    <row r="3541" spans="1:24" x14ac:dyDescent="0.25">
      <c r="A3541" t="s">
        <v>3867</v>
      </c>
      <c r="B3541" s="1">
        <v>45819</v>
      </c>
      <c r="C3541" t="s">
        <v>195</v>
      </c>
      <c r="D3541" t="s">
        <v>196</v>
      </c>
      <c r="E3541" t="s">
        <v>150</v>
      </c>
      <c r="F3541" t="s">
        <v>89</v>
      </c>
      <c r="G3541" t="s">
        <v>151</v>
      </c>
      <c r="H3541" t="s">
        <v>152</v>
      </c>
      <c r="I3541" t="s">
        <v>66</v>
      </c>
      <c r="J3541" t="s">
        <v>67</v>
      </c>
      <c r="K3541" t="s">
        <v>33</v>
      </c>
      <c r="L3541" s="13">
        <v>4.5</v>
      </c>
      <c r="M3541" s="8">
        <v>2.1</v>
      </c>
      <c r="N3541">
        <v>63</v>
      </c>
      <c r="O3541" s="8">
        <v>283.5</v>
      </c>
      <c r="P3541" s="14">
        <v>3.5400000000000001E-2</v>
      </c>
      <c r="Q3541" s="8">
        <v>10.039999999999999</v>
      </c>
      <c r="R3541" s="8">
        <v>273.45999999999998</v>
      </c>
      <c r="S3541" s="8">
        <v>132.30000000000001</v>
      </c>
      <c r="T3541" s="8">
        <v>141.16</v>
      </c>
      <c r="U3541">
        <v>0</v>
      </c>
      <c r="V3541" s="8">
        <v>0</v>
      </c>
      <c r="W3541" s="8">
        <v>0</v>
      </c>
      <c r="X3541" s="8">
        <v>141.16</v>
      </c>
    </row>
    <row r="3542" spans="1:24" x14ac:dyDescent="0.25">
      <c r="A3542" t="s">
        <v>3868</v>
      </c>
      <c r="B3542" s="1">
        <v>45627</v>
      </c>
      <c r="C3542" t="s">
        <v>120</v>
      </c>
      <c r="D3542" t="s">
        <v>121</v>
      </c>
      <c r="E3542" t="s">
        <v>63</v>
      </c>
      <c r="F3542" t="s">
        <v>89</v>
      </c>
      <c r="G3542" t="s">
        <v>64</v>
      </c>
      <c r="H3542" t="s">
        <v>65</v>
      </c>
      <c r="I3542" t="s">
        <v>156</v>
      </c>
      <c r="J3542" t="s">
        <v>157</v>
      </c>
      <c r="K3542" t="s">
        <v>42</v>
      </c>
      <c r="L3542" s="13">
        <v>6.2</v>
      </c>
      <c r="M3542" s="8">
        <v>1.9</v>
      </c>
      <c r="N3542">
        <v>137</v>
      </c>
      <c r="O3542" s="8">
        <v>849.4</v>
      </c>
      <c r="P3542" s="14">
        <v>4.1000000000000003E-3</v>
      </c>
      <c r="Q3542" s="8">
        <v>3.48</v>
      </c>
      <c r="R3542" s="8">
        <v>845.92</v>
      </c>
      <c r="S3542" s="8">
        <v>260.3</v>
      </c>
      <c r="T3542" s="8">
        <v>585.62</v>
      </c>
      <c r="U3542">
        <v>0</v>
      </c>
      <c r="V3542" s="8">
        <v>0</v>
      </c>
      <c r="W3542" s="8">
        <v>0</v>
      </c>
      <c r="X3542" s="8">
        <v>585.62</v>
      </c>
    </row>
    <row r="3543" spans="1:24" x14ac:dyDescent="0.25">
      <c r="A3543" t="s">
        <v>3869</v>
      </c>
      <c r="B3543" s="1">
        <v>45380</v>
      </c>
      <c r="C3543" t="s">
        <v>269</v>
      </c>
      <c r="D3543" t="s">
        <v>270</v>
      </c>
      <c r="E3543" t="s">
        <v>27</v>
      </c>
      <c r="F3543" t="s">
        <v>37</v>
      </c>
      <c r="G3543" t="s">
        <v>38</v>
      </c>
      <c r="H3543" t="s">
        <v>39</v>
      </c>
      <c r="I3543" t="s">
        <v>99</v>
      </c>
      <c r="J3543" t="s">
        <v>100</v>
      </c>
      <c r="K3543" t="s">
        <v>49</v>
      </c>
      <c r="L3543" s="13">
        <v>3.8</v>
      </c>
      <c r="M3543" s="8">
        <v>2.6</v>
      </c>
      <c r="N3543">
        <v>11</v>
      </c>
      <c r="O3543" s="8">
        <v>41.8</v>
      </c>
      <c r="P3543" s="14">
        <v>3.6499999999999998E-2</v>
      </c>
      <c r="Q3543" s="8">
        <v>1.53</v>
      </c>
      <c r="R3543" s="8">
        <v>40.270000000000003</v>
      </c>
      <c r="S3543" s="8">
        <v>28.6</v>
      </c>
      <c r="T3543" s="8">
        <v>11.67</v>
      </c>
      <c r="U3543">
        <v>0</v>
      </c>
      <c r="V3543" s="8">
        <v>0</v>
      </c>
      <c r="W3543" s="8">
        <v>0</v>
      </c>
      <c r="X3543" s="8">
        <v>11.67</v>
      </c>
    </row>
    <row r="3544" spans="1:24" x14ac:dyDescent="0.25">
      <c r="A3544" t="s">
        <v>3870</v>
      </c>
      <c r="B3544" s="1">
        <v>45702</v>
      </c>
      <c r="C3544" t="s">
        <v>35</v>
      </c>
      <c r="D3544" t="s">
        <v>36</v>
      </c>
      <c r="E3544" t="s">
        <v>27</v>
      </c>
      <c r="F3544" t="s">
        <v>37</v>
      </c>
      <c r="G3544" t="s">
        <v>38</v>
      </c>
      <c r="H3544" t="s">
        <v>39</v>
      </c>
      <c r="I3544" t="s">
        <v>127</v>
      </c>
      <c r="J3544" t="s">
        <v>128</v>
      </c>
      <c r="K3544" t="s">
        <v>33</v>
      </c>
      <c r="L3544" s="13">
        <v>7.2</v>
      </c>
      <c r="M3544" s="8">
        <v>3.6</v>
      </c>
      <c r="N3544">
        <v>13</v>
      </c>
      <c r="O3544" s="8">
        <v>93.6</v>
      </c>
      <c r="P3544" s="14">
        <v>1.04E-2</v>
      </c>
      <c r="Q3544" s="8">
        <v>0.97</v>
      </c>
      <c r="R3544" s="8">
        <v>92.63</v>
      </c>
      <c r="S3544" s="8">
        <v>46.8</v>
      </c>
      <c r="T3544" s="8">
        <v>45.83</v>
      </c>
      <c r="U3544">
        <v>0</v>
      </c>
      <c r="V3544" s="8">
        <v>0</v>
      </c>
      <c r="W3544" s="8">
        <v>0</v>
      </c>
      <c r="X3544" s="8">
        <v>45.83</v>
      </c>
    </row>
    <row r="3545" spans="1:24" x14ac:dyDescent="0.25">
      <c r="A3545" t="s">
        <v>3871</v>
      </c>
      <c r="B3545" s="1">
        <v>45977</v>
      </c>
      <c r="C3545" t="s">
        <v>567</v>
      </c>
      <c r="D3545" t="s">
        <v>568</v>
      </c>
      <c r="E3545" t="s">
        <v>27</v>
      </c>
      <c r="F3545" t="s">
        <v>37</v>
      </c>
      <c r="G3545" t="s">
        <v>29</v>
      </c>
      <c r="H3545" t="s">
        <v>30</v>
      </c>
      <c r="I3545" t="s">
        <v>156</v>
      </c>
      <c r="J3545" t="s">
        <v>157</v>
      </c>
      <c r="K3545" t="s">
        <v>42</v>
      </c>
      <c r="L3545" s="13">
        <v>6.2</v>
      </c>
      <c r="M3545" s="8">
        <v>1.9</v>
      </c>
      <c r="N3545">
        <v>45</v>
      </c>
      <c r="O3545" s="8">
        <v>279</v>
      </c>
      <c r="P3545" s="14">
        <v>1.9800000000000002E-2</v>
      </c>
      <c r="Q3545" s="8">
        <v>5.52</v>
      </c>
      <c r="R3545" s="8">
        <v>273.48</v>
      </c>
      <c r="S3545" s="8">
        <v>85.5</v>
      </c>
      <c r="T3545" s="8">
        <v>187.98</v>
      </c>
      <c r="U3545">
        <v>0</v>
      </c>
      <c r="V3545" s="8">
        <v>0</v>
      </c>
      <c r="W3545" s="8">
        <v>0</v>
      </c>
      <c r="X3545" s="8">
        <v>187.98</v>
      </c>
    </row>
    <row r="3546" spans="1:24" x14ac:dyDescent="0.25">
      <c r="A3546" t="s">
        <v>3872</v>
      </c>
      <c r="B3546" s="1">
        <v>45389</v>
      </c>
      <c r="C3546" t="s">
        <v>445</v>
      </c>
      <c r="D3546" t="s">
        <v>446</v>
      </c>
      <c r="E3546" t="s">
        <v>71</v>
      </c>
      <c r="F3546" t="s">
        <v>89</v>
      </c>
      <c r="G3546" t="s">
        <v>165</v>
      </c>
      <c r="H3546" t="s">
        <v>166</v>
      </c>
      <c r="I3546" t="s">
        <v>117</v>
      </c>
      <c r="J3546" t="s">
        <v>118</v>
      </c>
      <c r="K3546" t="s">
        <v>59</v>
      </c>
      <c r="L3546" s="13">
        <v>6</v>
      </c>
      <c r="M3546" s="8">
        <v>4.2</v>
      </c>
      <c r="N3546">
        <v>191</v>
      </c>
      <c r="O3546" s="8">
        <v>1146</v>
      </c>
      <c r="P3546" s="14">
        <v>0.1178</v>
      </c>
      <c r="Q3546" s="8">
        <v>135</v>
      </c>
      <c r="R3546" s="8">
        <v>1011</v>
      </c>
      <c r="S3546" s="8">
        <v>802.2</v>
      </c>
      <c r="T3546" s="8">
        <v>208.8</v>
      </c>
      <c r="U3546">
        <v>0</v>
      </c>
      <c r="V3546" s="8">
        <v>0</v>
      </c>
      <c r="W3546" s="8">
        <v>0</v>
      </c>
      <c r="X3546" s="8">
        <v>208.8</v>
      </c>
    </row>
    <row r="3547" spans="1:24" x14ac:dyDescent="0.25">
      <c r="A3547" t="s">
        <v>3873</v>
      </c>
      <c r="B3547" s="1">
        <v>45481</v>
      </c>
      <c r="C3547" t="s">
        <v>386</v>
      </c>
      <c r="D3547" t="s">
        <v>387</v>
      </c>
      <c r="E3547" t="s">
        <v>27</v>
      </c>
      <c r="F3547" t="s">
        <v>54</v>
      </c>
      <c r="G3547" t="s">
        <v>38</v>
      </c>
      <c r="H3547" t="s">
        <v>39</v>
      </c>
      <c r="I3547" t="s">
        <v>112</v>
      </c>
      <c r="J3547" t="s">
        <v>113</v>
      </c>
      <c r="K3547" t="s">
        <v>42</v>
      </c>
      <c r="L3547" s="13">
        <v>8.5</v>
      </c>
      <c r="M3547" s="8">
        <v>2.8</v>
      </c>
      <c r="N3547">
        <v>63</v>
      </c>
      <c r="O3547" s="8">
        <v>535.5</v>
      </c>
      <c r="P3547" s="14">
        <v>5.7999999999999996E-3</v>
      </c>
      <c r="Q3547" s="8">
        <v>3.11</v>
      </c>
      <c r="R3547" s="8">
        <v>532.39</v>
      </c>
      <c r="S3547" s="8">
        <v>176.4</v>
      </c>
      <c r="T3547" s="8">
        <v>355.99</v>
      </c>
      <c r="U3547">
        <v>0</v>
      </c>
      <c r="V3547" s="8">
        <v>0</v>
      </c>
      <c r="W3547" s="8">
        <v>0</v>
      </c>
      <c r="X3547" s="8">
        <v>355.99</v>
      </c>
    </row>
    <row r="3548" spans="1:24" x14ac:dyDescent="0.25">
      <c r="A3548" t="s">
        <v>3874</v>
      </c>
      <c r="B3548" s="1">
        <v>45435</v>
      </c>
      <c r="C3548" t="s">
        <v>458</v>
      </c>
      <c r="D3548" t="s">
        <v>459</v>
      </c>
      <c r="E3548" t="s">
        <v>27</v>
      </c>
      <c r="F3548" t="s">
        <v>89</v>
      </c>
      <c r="G3548" t="s">
        <v>38</v>
      </c>
      <c r="H3548" t="s">
        <v>39</v>
      </c>
      <c r="I3548" t="s">
        <v>185</v>
      </c>
      <c r="J3548" t="s">
        <v>186</v>
      </c>
      <c r="K3548" t="s">
        <v>59</v>
      </c>
      <c r="L3548" s="13">
        <v>4.9000000000000004</v>
      </c>
      <c r="M3548" s="8">
        <v>3.1</v>
      </c>
      <c r="N3548">
        <v>107</v>
      </c>
      <c r="O3548" s="8">
        <v>524.29999999999995</v>
      </c>
      <c r="P3548" s="14">
        <v>9.2600000000000002E-2</v>
      </c>
      <c r="Q3548" s="8">
        <v>48.55</v>
      </c>
      <c r="R3548" s="8">
        <v>475.75</v>
      </c>
      <c r="S3548" s="8">
        <v>331.7</v>
      </c>
      <c r="T3548" s="8">
        <v>144.05000000000001</v>
      </c>
      <c r="U3548">
        <v>0</v>
      </c>
      <c r="V3548" s="8">
        <v>0</v>
      </c>
      <c r="W3548" s="8">
        <v>0</v>
      </c>
      <c r="X3548" s="8">
        <v>144.05000000000001</v>
      </c>
    </row>
    <row r="3549" spans="1:24" x14ac:dyDescent="0.25">
      <c r="A3549" t="s">
        <v>3875</v>
      </c>
      <c r="B3549" s="1">
        <v>45780</v>
      </c>
      <c r="C3549" t="s">
        <v>82</v>
      </c>
      <c r="D3549" t="s">
        <v>83</v>
      </c>
      <c r="E3549" t="s">
        <v>71</v>
      </c>
      <c r="F3549" t="s">
        <v>46</v>
      </c>
      <c r="G3549" t="s">
        <v>72</v>
      </c>
      <c r="H3549" t="s">
        <v>73</v>
      </c>
      <c r="I3549" t="s">
        <v>47</v>
      </c>
      <c r="J3549" t="s">
        <v>48</v>
      </c>
      <c r="K3549" t="s">
        <v>49</v>
      </c>
      <c r="L3549" s="13">
        <v>5</v>
      </c>
      <c r="M3549" s="8">
        <v>3.2</v>
      </c>
      <c r="N3549">
        <v>36</v>
      </c>
      <c r="O3549" s="8">
        <v>180</v>
      </c>
      <c r="P3549" s="14">
        <v>9.2899999999999996E-2</v>
      </c>
      <c r="Q3549" s="8">
        <v>16.72</v>
      </c>
      <c r="R3549" s="8">
        <v>163.28</v>
      </c>
      <c r="S3549" s="8">
        <v>115.2</v>
      </c>
      <c r="T3549" s="8">
        <v>48.08</v>
      </c>
      <c r="U3549">
        <v>0</v>
      </c>
      <c r="V3549" s="8">
        <v>0</v>
      </c>
      <c r="W3549" s="8">
        <v>0</v>
      </c>
      <c r="X3549" s="8">
        <v>48.08</v>
      </c>
    </row>
    <row r="3550" spans="1:24" x14ac:dyDescent="0.25">
      <c r="A3550" t="s">
        <v>3876</v>
      </c>
      <c r="B3550" s="1">
        <v>45623</v>
      </c>
      <c r="C3550" t="s">
        <v>371</v>
      </c>
      <c r="D3550" t="s">
        <v>372</v>
      </c>
      <c r="E3550" t="s">
        <v>63</v>
      </c>
      <c r="F3550" t="s">
        <v>54</v>
      </c>
      <c r="G3550" t="s">
        <v>64</v>
      </c>
      <c r="H3550" t="s">
        <v>65</v>
      </c>
      <c r="I3550" t="s">
        <v>31</v>
      </c>
      <c r="J3550" t="s">
        <v>32</v>
      </c>
      <c r="K3550" t="s">
        <v>33</v>
      </c>
      <c r="L3550" s="13">
        <v>5.8</v>
      </c>
      <c r="M3550" s="8">
        <v>2.7</v>
      </c>
      <c r="N3550">
        <v>217</v>
      </c>
      <c r="O3550" s="8">
        <v>1258.5999999999999</v>
      </c>
      <c r="P3550" s="14">
        <v>6.4999999999999997E-3</v>
      </c>
      <c r="Q3550" s="8">
        <v>8.18</v>
      </c>
      <c r="R3550" s="8">
        <v>1250.42</v>
      </c>
      <c r="S3550" s="8">
        <v>585.9</v>
      </c>
      <c r="T3550" s="8">
        <v>664.52</v>
      </c>
      <c r="U3550">
        <v>0</v>
      </c>
      <c r="V3550" s="8">
        <v>0</v>
      </c>
      <c r="W3550" s="8">
        <v>0</v>
      </c>
      <c r="X3550" s="8">
        <v>664.52</v>
      </c>
    </row>
    <row r="3551" spans="1:24" x14ac:dyDescent="0.25">
      <c r="A3551" t="s">
        <v>3877</v>
      </c>
      <c r="B3551" s="1">
        <v>46250</v>
      </c>
      <c r="C3551" t="s">
        <v>357</v>
      </c>
      <c r="D3551" t="s">
        <v>358</v>
      </c>
      <c r="E3551" t="s">
        <v>27</v>
      </c>
      <c r="F3551" t="s">
        <v>46</v>
      </c>
      <c r="G3551" t="s">
        <v>29</v>
      </c>
      <c r="H3551" t="s">
        <v>30</v>
      </c>
      <c r="I3551" t="s">
        <v>31</v>
      </c>
      <c r="J3551" t="s">
        <v>32</v>
      </c>
      <c r="K3551" t="s">
        <v>33</v>
      </c>
      <c r="L3551" s="13">
        <v>5.8</v>
      </c>
      <c r="M3551" s="8">
        <v>2.7</v>
      </c>
      <c r="N3551">
        <v>10</v>
      </c>
      <c r="O3551" s="8">
        <v>58</v>
      </c>
      <c r="P3551" s="14">
        <v>0.1976</v>
      </c>
      <c r="Q3551" s="8">
        <v>11.46</v>
      </c>
      <c r="R3551" s="8">
        <v>46.54</v>
      </c>
      <c r="S3551" s="8">
        <v>27</v>
      </c>
      <c r="T3551" s="8">
        <v>19.54</v>
      </c>
      <c r="U3551">
        <v>0</v>
      </c>
      <c r="V3551" s="8">
        <v>0</v>
      </c>
      <c r="W3551" s="8">
        <v>0</v>
      </c>
      <c r="X3551" s="8">
        <v>19.54</v>
      </c>
    </row>
    <row r="3552" spans="1:24" x14ac:dyDescent="0.25">
      <c r="A3552" t="s">
        <v>3878</v>
      </c>
      <c r="B3552" s="1">
        <v>45546</v>
      </c>
      <c r="C3552" t="s">
        <v>262</v>
      </c>
      <c r="D3552" t="s">
        <v>263</v>
      </c>
      <c r="E3552" t="s">
        <v>63</v>
      </c>
      <c r="F3552" t="s">
        <v>54</v>
      </c>
      <c r="G3552" t="s">
        <v>79</v>
      </c>
      <c r="H3552" t="s">
        <v>80</v>
      </c>
      <c r="I3552" t="s">
        <v>57</v>
      </c>
      <c r="J3552" t="s">
        <v>58</v>
      </c>
      <c r="K3552" t="s">
        <v>59</v>
      </c>
      <c r="L3552" s="13">
        <v>10.5</v>
      </c>
      <c r="M3552" s="8">
        <v>7.5</v>
      </c>
      <c r="N3552">
        <v>218</v>
      </c>
      <c r="O3552" s="8">
        <v>2289</v>
      </c>
      <c r="P3552" s="14">
        <v>1.1299999999999999E-2</v>
      </c>
      <c r="Q3552" s="8">
        <v>25.87</v>
      </c>
      <c r="R3552" s="8">
        <v>2263.13</v>
      </c>
      <c r="S3552" s="8">
        <v>1635</v>
      </c>
      <c r="T3552" s="8">
        <v>628.13</v>
      </c>
      <c r="U3552">
        <v>0</v>
      </c>
      <c r="V3552" s="8">
        <v>0</v>
      </c>
      <c r="W3552" s="8">
        <v>0</v>
      </c>
      <c r="X3552" s="8">
        <v>628.13</v>
      </c>
    </row>
    <row r="3553" spans="1:24" x14ac:dyDescent="0.25">
      <c r="A3553" t="s">
        <v>3879</v>
      </c>
      <c r="B3553" s="1">
        <v>45298</v>
      </c>
      <c r="C3553" t="s">
        <v>440</v>
      </c>
      <c r="D3553" t="s">
        <v>441</v>
      </c>
      <c r="E3553" t="s">
        <v>71</v>
      </c>
      <c r="F3553" t="s">
        <v>54</v>
      </c>
      <c r="G3553" t="s">
        <v>72</v>
      </c>
      <c r="H3553" t="s">
        <v>73</v>
      </c>
      <c r="I3553" t="s">
        <v>112</v>
      </c>
      <c r="J3553" t="s">
        <v>113</v>
      </c>
      <c r="K3553" t="s">
        <v>42</v>
      </c>
      <c r="L3553" s="13">
        <v>8.5</v>
      </c>
      <c r="M3553" s="8">
        <v>2.8</v>
      </c>
      <c r="N3553">
        <v>170</v>
      </c>
      <c r="O3553" s="8">
        <v>1445</v>
      </c>
      <c r="P3553" s="14">
        <v>3.44E-2</v>
      </c>
      <c r="Q3553" s="8">
        <v>49.71</v>
      </c>
      <c r="R3553" s="8">
        <v>1395.29</v>
      </c>
      <c r="S3553" s="8">
        <v>476</v>
      </c>
      <c r="T3553" s="8">
        <v>919.29</v>
      </c>
      <c r="U3553">
        <v>0</v>
      </c>
      <c r="V3553" s="8">
        <v>0</v>
      </c>
      <c r="W3553" s="8">
        <v>0</v>
      </c>
      <c r="X3553" s="8">
        <v>919.29</v>
      </c>
    </row>
    <row r="3554" spans="1:24" x14ac:dyDescent="0.25">
      <c r="A3554" t="s">
        <v>3880</v>
      </c>
      <c r="B3554" s="1">
        <v>45559</v>
      </c>
      <c r="C3554" t="s">
        <v>427</v>
      </c>
      <c r="D3554" t="s">
        <v>428</v>
      </c>
      <c r="E3554" t="s">
        <v>150</v>
      </c>
      <c r="F3554" t="s">
        <v>46</v>
      </c>
      <c r="G3554" t="s">
        <v>151</v>
      </c>
      <c r="H3554" t="s">
        <v>152</v>
      </c>
      <c r="I3554" t="s">
        <v>57</v>
      </c>
      <c r="J3554" t="s">
        <v>58</v>
      </c>
      <c r="K3554" t="s">
        <v>59</v>
      </c>
      <c r="L3554" s="13">
        <v>10.5</v>
      </c>
      <c r="M3554" s="8">
        <v>7.5</v>
      </c>
      <c r="N3554">
        <v>10</v>
      </c>
      <c r="O3554" s="8">
        <v>105</v>
      </c>
      <c r="P3554" s="14">
        <v>6.4600000000000005E-2</v>
      </c>
      <c r="Q3554" s="8">
        <v>6.78</v>
      </c>
      <c r="R3554" s="8">
        <v>98.22</v>
      </c>
      <c r="S3554" s="8">
        <v>75</v>
      </c>
      <c r="T3554" s="8">
        <v>23.22</v>
      </c>
      <c r="U3554">
        <v>0</v>
      </c>
      <c r="V3554" s="8">
        <v>0</v>
      </c>
      <c r="W3554" s="8">
        <v>0</v>
      </c>
      <c r="X3554" s="8">
        <v>23.22</v>
      </c>
    </row>
    <row r="3555" spans="1:24" x14ac:dyDescent="0.25">
      <c r="A3555" t="s">
        <v>3881</v>
      </c>
      <c r="B3555" s="1">
        <v>45684</v>
      </c>
      <c r="C3555" t="s">
        <v>445</v>
      </c>
      <c r="D3555" t="s">
        <v>446</v>
      </c>
      <c r="E3555" t="s">
        <v>71</v>
      </c>
      <c r="F3555" t="s">
        <v>89</v>
      </c>
      <c r="G3555" t="s">
        <v>165</v>
      </c>
      <c r="H3555" t="s">
        <v>166</v>
      </c>
      <c r="I3555" t="s">
        <v>156</v>
      </c>
      <c r="J3555" t="s">
        <v>157</v>
      </c>
      <c r="K3555" t="s">
        <v>42</v>
      </c>
      <c r="L3555" s="13">
        <v>6.2</v>
      </c>
      <c r="M3555" s="8">
        <v>1.9</v>
      </c>
      <c r="N3555">
        <v>66</v>
      </c>
      <c r="O3555" s="8">
        <v>409.2</v>
      </c>
      <c r="P3555" s="14">
        <v>6.8400000000000002E-2</v>
      </c>
      <c r="Q3555" s="8">
        <v>27.99</v>
      </c>
      <c r="R3555" s="8">
        <v>381.21</v>
      </c>
      <c r="S3555" s="8">
        <v>125.4</v>
      </c>
      <c r="T3555" s="8">
        <v>255.81</v>
      </c>
      <c r="U3555">
        <v>0</v>
      </c>
      <c r="V3555" s="8">
        <v>0</v>
      </c>
      <c r="W3555" s="8">
        <v>0</v>
      </c>
      <c r="X3555" s="8">
        <v>255.81</v>
      </c>
    </row>
    <row r="3556" spans="1:24" x14ac:dyDescent="0.25">
      <c r="A3556" t="s">
        <v>3882</v>
      </c>
      <c r="B3556" s="1">
        <v>45533</v>
      </c>
      <c r="C3556" t="s">
        <v>241</v>
      </c>
      <c r="D3556" t="s">
        <v>242</v>
      </c>
      <c r="E3556" t="s">
        <v>71</v>
      </c>
      <c r="F3556" t="s">
        <v>89</v>
      </c>
      <c r="G3556" t="s">
        <v>72</v>
      </c>
      <c r="H3556" t="s">
        <v>73</v>
      </c>
      <c r="I3556" t="s">
        <v>130</v>
      </c>
      <c r="J3556" t="s">
        <v>131</v>
      </c>
      <c r="K3556" t="s">
        <v>42</v>
      </c>
      <c r="L3556" s="13">
        <v>4.8</v>
      </c>
      <c r="M3556" s="8">
        <v>1.4</v>
      </c>
      <c r="N3556">
        <v>36</v>
      </c>
      <c r="O3556" s="8">
        <v>172.8</v>
      </c>
      <c r="P3556" s="14">
        <v>8.7599999999999997E-2</v>
      </c>
      <c r="Q3556" s="8">
        <v>15.14</v>
      </c>
      <c r="R3556" s="8">
        <v>157.66</v>
      </c>
      <c r="S3556" s="8">
        <v>50.4</v>
      </c>
      <c r="T3556" s="8">
        <v>107.26</v>
      </c>
      <c r="U3556">
        <v>0</v>
      </c>
      <c r="V3556" s="8">
        <v>0</v>
      </c>
      <c r="W3556" s="8">
        <v>0</v>
      </c>
      <c r="X3556" s="8">
        <v>107.26</v>
      </c>
    </row>
    <row r="3557" spans="1:24" x14ac:dyDescent="0.25">
      <c r="A3557" t="s">
        <v>3883</v>
      </c>
      <c r="B3557" s="1">
        <v>45749</v>
      </c>
      <c r="C3557" t="s">
        <v>82</v>
      </c>
      <c r="D3557" t="s">
        <v>83</v>
      </c>
      <c r="E3557" t="s">
        <v>71</v>
      </c>
      <c r="F3557" t="s">
        <v>46</v>
      </c>
      <c r="G3557" t="s">
        <v>165</v>
      </c>
      <c r="H3557" t="s">
        <v>166</v>
      </c>
      <c r="I3557" t="s">
        <v>185</v>
      </c>
      <c r="J3557" t="s">
        <v>186</v>
      </c>
      <c r="K3557" t="s">
        <v>59</v>
      </c>
      <c r="L3557" s="13">
        <v>4.9000000000000004</v>
      </c>
      <c r="M3557" s="8">
        <v>3.1</v>
      </c>
      <c r="N3557">
        <v>24</v>
      </c>
      <c r="O3557" s="8">
        <v>117.6</v>
      </c>
      <c r="P3557" s="14">
        <v>0.2883</v>
      </c>
      <c r="Q3557" s="8">
        <v>33.9</v>
      </c>
      <c r="R3557" s="8">
        <v>83.7</v>
      </c>
      <c r="S3557" s="8">
        <v>74.400000000000006</v>
      </c>
      <c r="T3557" s="8">
        <v>9.3000000000000007</v>
      </c>
      <c r="U3557">
        <v>0</v>
      </c>
      <c r="V3557" s="8">
        <v>0</v>
      </c>
      <c r="W3557" s="8">
        <v>0</v>
      </c>
      <c r="X3557" s="8">
        <v>9.3000000000000007</v>
      </c>
    </row>
    <row r="3558" spans="1:24" x14ac:dyDescent="0.25">
      <c r="A3558" t="s">
        <v>3884</v>
      </c>
      <c r="B3558" s="1">
        <v>46063</v>
      </c>
      <c r="C3558" t="s">
        <v>394</v>
      </c>
      <c r="D3558" t="s">
        <v>395</v>
      </c>
      <c r="E3558" t="s">
        <v>71</v>
      </c>
      <c r="F3558" t="s">
        <v>37</v>
      </c>
      <c r="G3558" t="s">
        <v>72</v>
      </c>
      <c r="H3558" t="s">
        <v>73</v>
      </c>
      <c r="I3558" t="s">
        <v>185</v>
      </c>
      <c r="J3558" t="s">
        <v>186</v>
      </c>
      <c r="K3558" t="s">
        <v>59</v>
      </c>
      <c r="L3558" s="13">
        <v>4.9000000000000004</v>
      </c>
      <c r="M3558" s="8">
        <v>3.1</v>
      </c>
      <c r="N3558">
        <v>45</v>
      </c>
      <c r="O3558" s="8">
        <v>220.5</v>
      </c>
      <c r="P3558" s="14">
        <v>2.7400000000000001E-2</v>
      </c>
      <c r="Q3558" s="8">
        <v>6.04</v>
      </c>
      <c r="R3558" s="8">
        <v>214.46</v>
      </c>
      <c r="S3558" s="8">
        <v>139.5</v>
      </c>
      <c r="T3558" s="8">
        <v>74.959999999999994</v>
      </c>
      <c r="U3558">
        <v>0</v>
      </c>
      <c r="V3558" s="8">
        <v>0</v>
      </c>
      <c r="W3558" s="8">
        <v>0</v>
      </c>
      <c r="X3558" s="8">
        <v>74.959999999999994</v>
      </c>
    </row>
    <row r="3559" spans="1:24" x14ac:dyDescent="0.25">
      <c r="A3559" t="s">
        <v>3885</v>
      </c>
      <c r="B3559" s="1">
        <v>45565</v>
      </c>
      <c r="C3559" t="s">
        <v>391</v>
      </c>
      <c r="D3559" t="s">
        <v>392</v>
      </c>
      <c r="E3559" t="s">
        <v>63</v>
      </c>
      <c r="F3559" t="s">
        <v>54</v>
      </c>
      <c r="G3559" t="s">
        <v>64</v>
      </c>
      <c r="H3559" t="s">
        <v>65</v>
      </c>
      <c r="I3559" t="s">
        <v>99</v>
      </c>
      <c r="J3559" t="s">
        <v>100</v>
      </c>
      <c r="K3559" t="s">
        <v>49</v>
      </c>
      <c r="L3559" s="13">
        <v>3.8</v>
      </c>
      <c r="M3559" s="8">
        <v>2.6</v>
      </c>
      <c r="N3559">
        <v>27</v>
      </c>
      <c r="O3559" s="8">
        <v>102.6</v>
      </c>
      <c r="P3559" s="14">
        <v>3.2500000000000001E-2</v>
      </c>
      <c r="Q3559" s="8">
        <v>3.33</v>
      </c>
      <c r="R3559" s="8">
        <v>99.27</v>
      </c>
      <c r="S3559" s="8">
        <v>70.2</v>
      </c>
      <c r="T3559" s="8">
        <v>29.07</v>
      </c>
      <c r="U3559">
        <v>0</v>
      </c>
      <c r="V3559" s="8">
        <v>0</v>
      </c>
      <c r="W3559" s="8">
        <v>0</v>
      </c>
      <c r="X3559" s="8">
        <v>29.07</v>
      </c>
    </row>
    <row r="3560" spans="1:24" x14ac:dyDescent="0.25">
      <c r="A3560" t="s">
        <v>3886</v>
      </c>
      <c r="B3560" s="1">
        <v>45629</v>
      </c>
      <c r="C3560" t="s">
        <v>174</v>
      </c>
      <c r="D3560" t="s">
        <v>175</v>
      </c>
      <c r="E3560" t="s">
        <v>150</v>
      </c>
      <c r="F3560" t="s">
        <v>54</v>
      </c>
      <c r="G3560" t="s">
        <v>151</v>
      </c>
      <c r="H3560" t="s">
        <v>152</v>
      </c>
      <c r="I3560" t="s">
        <v>156</v>
      </c>
      <c r="J3560" t="s">
        <v>157</v>
      </c>
      <c r="K3560" t="s">
        <v>42</v>
      </c>
      <c r="L3560" s="13">
        <v>6.2</v>
      </c>
      <c r="M3560" s="8">
        <v>1.9</v>
      </c>
      <c r="N3560">
        <v>71</v>
      </c>
      <c r="O3560" s="8">
        <v>440.2</v>
      </c>
      <c r="P3560" s="14">
        <v>5.7999999999999996E-3</v>
      </c>
      <c r="Q3560" s="8">
        <v>2.5499999999999998</v>
      </c>
      <c r="R3560" s="8">
        <v>437.65</v>
      </c>
      <c r="S3560" s="8">
        <v>134.9</v>
      </c>
      <c r="T3560" s="8">
        <v>302.75</v>
      </c>
      <c r="U3560">
        <v>0</v>
      </c>
      <c r="V3560" s="8">
        <v>0</v>
      </c>
      <c r="W3560" s="8">
        <v>0</v>
      </c>
      <c r="X3560" s="8">
        <v>302.75</v>
      </c>
    </row>
    <row r="3561" spans="1:24" x14ac:dyDescent="0.25">
      <c r="A3561" t="s">
        <v>3887</v>
      </c>
      <c r="B3561" s="1">
        <v>45601</v>
      </c>
      <c r="C3561" t="s">
        <v>168</v>
      </c>
      <c r="D3561" t="s">
        <v>169</v>
      </c>
      <c r="E3561" t="s">
        <v>63</v>
      </c>
      <c r="F3561" t="s">
        <v>46</v>
      </c>
      <c r="G3561" t="s">
        <v>79</v>
      </c>
      <c r="H3561" t="s">
        <v>80</v>
      </c>
      <c r="I3561" t="s">
        <v>40</v>
      </c>
      <c r="J3561" t="s">
        <v>41</v>
      </c>
      <c r="K3561" t="s">
        <v>42</v>
      </c>
      <c r="L3561" s="13">
        <v>14.5</v>
      </c>
      <c r="M3561" s="8">
        <v>4.2</v>
      </c>
      <c r="N3561">
        <v>7</v>
      </c>
      <c r="O3561" s="8">
        <v>101.5</v>
      </c>
      <c r="P3561" s="14">
        <v>0.21249999999999999</v>
      </c>
      <c r="Q3561" s="8">
        <v>21.57</v>
      </c>
      <c r="R3561" s="8">
        <v>79.930000000000007</v>
      </c>
      <c r="S3561" s="8">
        <v>29.4</v>
      </c>
      <c r="T3561" s="8">
        <v>50.53</v>
      </c>
      <c r="U3561">
        <v>0</v>
      </c>
      <c r="V3561" s="8">
        <v>0</v>
      </c>
      <c r="W3561" s="8">
        <v>0</v>
      </c>
      <c r="X3561" s="8">
        <v>50.53</v>
      </c>
    </row>
    <row r="3562" spans="1:24" x14ac:dyDescent="0.25">
      <c r="A3562" t="s">
        <v>3888</v>
      </c>
      <c r="B3562" s="1">
        <v>45888</v>
      </c>
      <c r="C3562" t="s">
        <v>357</v>
      </c>
      <c r="D3562" t="s">
        <v>358</v>
      </c>
      <c r="E3562" t="s">
        <v>27</v>
      </c>
      <c r="F3562" t="s">
        <v>46</v>
      </c>
      <c r="G3562" t="s">
        <v>29</v>
      </c>
      <c r="H3562" t="s">
        <v>30</v>
      </c>
      <c r="I3562" t="s">
        <v>40</v>
      </c>
      <c r="J3562" t="s">
        <v>41</v>
      </c>
      <c r="K3562" t="s">
        <v>42</v>
      </c>
      <c r="L3562" s="13">
        <v>14.5</v>
      </c>
      <c r="M3562" s="8">
        <v>4.2</v>
      </c>
      <c r="N3562">
        <v>29</v>
      </c>
      <c r="O3562" s="8">
        <v>420.5</v>
      </c>
      <c r="P3562" s="14">
        <v>7.9699999999999993E-2</v>
      </c>
      <c r="Q3562" s="8">
        <v>33.51</v>
      </c>
      <c r="R3562" s="8">
        <v>386.99</v>
      </c>
      <c r="S3562" s="8">
        <v>121.8</v>
      </c>
      <c r="T3562" s="8">
        <v>265.19</v>
      </c>
      <c r="U3562">
        <v>3</v>
      </c>
      <c r="V3562" s="8">
        <v>40.03</v>
      </c>
      <c r="W3562" s="8">
        <v>14.1</v>
      </c>
      <c r="X3562" s="8">
        <v>251.09</v>
      </c>
    </row>
    <row r="3563" spans="1:24" x14ac:dyDescent="0.25">
      <c r="A3563" t="s">
        <v>3889</v>
      </c>
      <c r="B3563" s="1">
        <v>46032</v>
      </c>
      <c r="C3563" t="s">
        <v>371</v>
      </c>
      <c r="D3563" t="s">
        <v>372</v>
      </c>
      <c r="E3563" t="s">
        <v>63</v>
      </c>
      <c r="F3563" t="s">
        <v>54</v>
      </c>
      <c r="G3563" t="s">
        <v>79</v>
      </c>
      <c r="H3563" t="s">
        <v>80</v>
      </c>
      <c r="I3563" t="s">
        <v>47</v>
      </c>
      <c r="J3563" t="s">
        <v>48</v>
      </c>
      <c r="K3563" t="s">
        <v>49</v>
      </c>
      <c r="L3563" s="13">
        <v>5</v>
      </c>
      <c r="M3563" s="8">
        <v>3.2</v>
      </c>
      <c r="N3563">
        <v>276</v>
      </c>
      <c r="O3563" s="8">
        <v>1380</v>
      </c>
      <c r="P3563" s="14">
        <v>1.21E-2</v>
      </c>
      <c r="Q3563" s="8">
        <v>16.7</v>
      </c>
      <c r="R3563" s="8">
        <v>1363.3</v>
      </c>
      <c r="S3563" s="8">
        <v>883.2</v>
      </c>
      <c r="T3563" s="8">
        <v>480.1</v>
      </c>
      <c r="U3563">
        <v>0</v>
      </c>
      <c r="V3563" s="8">
        <v>0</v>
      </c>
      <c r="W3563" s="8">
        <v>0</v>
      </c>
      <c r="X3563" s="8">
        <v>480.1</v>
      </c>
    </row>
    <row r="3564" spans="1:24" x14ac:dyDescent="0.25">
      <c r="A3564" t="s">
        <v>3890</v>
      </c>
      <c r="B3564" s="1">
        <v>45878</v>
      </c>
      <c r="C3564" t="s">
        <v>238</v>
      </c>
      <c r="D3564" t="s">
        <v>239</v>
      </c>
      <c r="E3564" t="s">
        <v>27</v>
      </c>
      <c r="F3564" t="s">
        <v>37</v>
      </c>
      <c r="G3564" t="s">
        <v>29</v>
      </c>
      <c r="H3564" t="s">
        <v>30</v>
      </c>
      <c r="I3564" t="s">
        <v>40</v>
      </c>
      <c r="J3564" t="s">
        <v>41</v>
      </c>
      <c r="K3564" t="s">
        <v>42</v>
      </c>
      <c r="L3564" s="13">
        <v>14.5</v>
      </c>
      <c r="M3564" s="8">
        <v>4.2</v>
      </c>
      <c r="N3564">
        <v>6</v>
      </c>
      <c r="O3564" s="8">
        <v>87</v>
      </c>
      <c r="P3564" s="14">
        <v>1.9E-3</v>
      </c>
      <c r="Q3564" s="8">
        <v>0.17</v>
      </c>
      <c r="R3564" s="8">
        <v>86.83</v>
      </c>
      <c r="S3564" s="8">
        <v>25.2</v>
      </c>
      <c r="T3564" s="8">
        <v>61.63</v>
      </c>
      <c r="U3564">
        <v>0</v>
      </c>
      <c r="V3564" s="8">
        <v>0</v>
      </c>
      <c r="W3564" s="8">
        <v>0</v>
      </c>
      <c r="X3564" s="8">
        <v>61.63</v>
      </c>
    </row>
    <row r="3565" spans="1:24" x14ac:dyDescent="0.25">
      <c r="A3565" t="s">
        <v>3891</v>
      </c>
      <c r="B3565" s="1">
        <v>45303</v>
      </c>
      <c r="C3565" t="s">
        <v>266</v>
      </c>
      <c r="D3565" t="s">
        <v>267</v>
      </c>
      <c r="E3565" t="s">
        <v>53</v>
      </c>
      <c r="F3565" t="s">
        <v>54</v>
      </c>
      <c r="G3565" t="s">
        <v>55</v>
      </c>
      <c r="H3565" t="s">
        <v>56</v>
      </c>
      <c r="I3565" t="s">
        <v>40</v>
      </c>
      <c r="J3565" t="s">
        <v>41</v>
      </c>
      <c r="K3565" t="s">
        <v>42</v>
      </c>
      <c r="L3565" s="13">
        <v>14.5</v>
      </c>
      <c r="M3565" s="8">
        <v>4.2</v>
      </c>
      <c r="N3565">
        <v>272</v>
      </c>
      <c r="O3565" s="8">
        <v>3944</v>
      </c>
      <c r="P3565" s="14">
        <v>0.43969999999999998</v>
      </c>
      <c r="Q3565" s="8">
        <v>1734.18</v>
      </c>
      <c r="R3565" s="8">
        <v>2209.8200000000002</v>
      </c>
      <c r="S3565" s="8">
        <v>1142.4000000000001</v>
      </c>
      <c r="T3565" s="8">
        <v>1067.42</v>
      </c>
      <c r="U3565">
        <v>0</v>
      </c>
      <c r="V3565" s="8">
        <v>0</v>
      </c>
      <c r="W3565" s="8">
        <v>0</v>
      </c>
      <c r="X3565" s="8">
        <v>1067.42</v>
      </c>
    </row>
    <row r="3566" spans="1:24" x14ac:dyDescent="0.25">
      <c r="A3566" t="s">
        <v>3892</v>
      </c>
      <c r="B3566" s="1">
        <v>45559</v>
      </c>
      <c r="C3566" t="s">
        <v>279</v>
      </c>
      <c r="D3566" t="s">
        <v>280</v>
      </c>
      <c r="E3566" t="s">
        <v>53</v>
      </c>
      <c r="F3566" t="s">
        <v>54</v>
      </c>
      <c r="G3566" t="s">
        <v>55</v>
      </c>
      <c r="H3566" t="s">
        <v>56</v>
      </c>
      <c r="I3566" t="s">
        <v>117</v>
      </c>
      <c r="J3566" t="s">
        <v>118</v>
      </c>
      <c r="K3566" t="s">
        <v>59</v>
      </c>
      <c r="L3566" s="13">
        <v>6</v>
      </c>
      <c r="M3566" s="8">
        <v>4.2</v>
      </c>
      <c r="N3566">
        <v>26</v>
      </c>
      <c r="O3566" s="8">
        <v>156</v>
      </c>
      <c r="P3566" s="14">
        <v>3.1099999999999999E-2</v>
      </c>
      <c r="Q3566" s="8">
        <v>4.8499999999999996</v>
      </c>
      <c r="R3566" s="8">
        <v>151.15</v>
      </c>
      <c r="S3566" s="8">
        <v>109.2</v>
      </c>
      <c r="T3566" s="8">
        <v>41.95</v>
      </c>
      <c r="U3566">
        <v>0</v>
      </c>
      <c r="V3566" s="8">
        <v>0</v>
      </c>
      <c r="W3566" s="8">
        <v>0</v>
      </c>
      <c r="X3566" s="8">
        <v>41.95</v>
      </c>
    </row>
    <row r="3567" spans="1:24" x14ac:dyDescent="0.25">
      <c r="A3567" t="s">
        <v>3893</v>
      </c>
      <c r="B3567" s="1">
        <v>45961</v>
      </c>
      <c r="C3567" t="s">
        <v>584</v>
      </c>
      <c r="D3567" t="s">
        <v>585</v>
      </c>
      <c r="E3567" t="s">
        <v>27</v>
      </c>
      <c r="F3567" t="s">
        <v>37</v>
      </c>
      <c r="G3567" t="s">
        <v>29</v>
      </c>
      <c r="H3567" t="s">
        <v>30</v>
      </c>
      <c r="I3567" t="s">
        <v>122</v>
      </c>
      <c r="J3567" t="s">
        <v>123</v>
      </c>
      <c r="K3567" t="s">
        <v>59</v>
      </c>
      <c r="L3567" s="13">
        <v>5.5</v>
      </c>
      <c r="M3567" s="8">
        <v>3.8</v>
      </c>
      <c r="N3567">
        <v>9</v>
      </c>
      <c r="O3567" s="8">
        <v>49.5</v>
      </c>
      <c r="P3567" s="14">
        <v>3.2599999999999997E-2</v>
      </c>
      <c r="Q3567" s="8">
        <v>1.61</v>
      </c>
      <c r="R3567" s="8">
        <v>47.89</v>
      </c>
      <c r="S3567" s="8">
        <v>34.200000000000003</v>
      </c>
      <c r="T3567" s="8">
        <v>13.69</v>
      </c>
      <c r="U3567">
        <v>0</v>
      </c>
      <c r="V3567" s="8">
        <v>0</v>
      </c>
      <c r="W3567" s="8">
        <v>0</v>
      </c>
      <c r="X3567" s="8">
        <v>13.69</v>
      </c>
    </row>
    <row r="3568" spans="1:24" x14ac:dyDescent="0.25">
      <c r="A3568" t="s">
        <v>3894</v>
      </c>
      <c r="B3568" s="1">
        <v>45660</v>
      </c>
      <c r="C3568" t="s">
        <v>291</v>
      </c>
      <c r="D3568" t="s">
        <v>292</v>
      </c>
      <c r="E3568" t="s">
        <v>150</v>
      </c>
      <c r="F3568" t="s">
        <v>54</v>
      </c>
      <c r="G3568" t="s">
        <v>151</v>
      </c>
      <c r="H3568" t="s">
        <v>152</v>
      </c>
      <c r="I3568" t="s">
        <v>185</v>
      </c>
      <c r="J3568" t="s">
        <v>186</v>
      </c>
      <c r="K3568" t="s">
        <v>59</v>
      </c>
      <c r="L3568" s="13">
        <v>4.9000000000000004</v>
      </c>
      <c r="M3568" s="8">
        <v>3.1</v>
      </c>
      <c r="N3568">
        <v>13</v>
      </c>
      <c r="O3568" s="8">
        <v>63.7</v>
      </c>
      <c r="P3568" s="14">
        <v>1.4E-3</v>
      </c>
      <c r="Q3568" s="8">
        <v>0.09</v>
      </c>
      <c r="R3568" s="8">
        <v>63.61</v>
      </c>
      <c r="S3568" s="8">
        <v>40.299999999999997</v>
      </c>
      <c r="T3568" s="8">
        <v>23.31</v>
      </c>
      <c r="U3568">
        <v>0</v>
      </c>
      <c r="V3568" s="8">
        <v>0</v>
      </c>
      <c r="W3568" s="8">
        <v>0</v>
      </c>
      <c r="X3568" s="8">
        <v>23.31</v>
      </c>
    </row>
    <row r="3569" spans="1:24" x14ac:dyDescent="0.25">
      <c r="A3569" t="s">
        <v>3895</v>
      </c>
      <c r="B3569" s="1">
        <v>46001</v>
      </c>
      <c r="C3569" t="s">
        <v>276</v>
      </c>
      <c r="D3569" t="s">
        <v>277</v>
      </c>
      <c r="E3569" t="s">
        <v>150</v>
      </c>
      <c r="F3569" t="s">
        <v>37</v>
      </c>
      <c r="G3569" t="s">
        <v>151</v>
      </c>
      <c r="H3569" t="s">
        <v>152</v>
      </c>
      <c r="I3569" t="s">
        <v>40</v>
      </c>
      <c r="J3569" t="s">
        <v>41</v>
      </c>
      <c r="K3569" t="s">
        <v>42</v>
      </c>
      <c r="L3569" s="13">
        <v>14.5</v>
      </c>
      <c r="M3569" s="8">
        <v>4.2</v>
      </c>
      <c r="N3569">
        <v>26</v>
      </c>
      <c r="O3569" s="8">
        <v>377</v>
      </c>
      <c r="P3569" s="14">
        <v>1.24E-2</v>
      </c>
      <c r="Q3569" s="8">
        <v>4.67</v>
      </c>
      <c r="R3569" s="8">
        <v>372.33</v>
      </c>
      <c r="S3569" s="8">
        <v>109.2</v>
      </c>
      <c r="T3569" s="8">
        <v>263.13</v>
      </c>
      <c r="U3569">
        <v>0</v>
      </c>
      <c r="V3569" s="8">
        <v>0</v>
      </c>
      <c r="W3569" s="8">
        <v>0</v>
      </c>
      <c r="X3569" s="8">
        <v>263.13</v>
      </c>
    </row>
    <row r="3570" spans="1:24" x14ac:dyDescent="0.25">
      <c r="A3570" t="s">
        <v>3896</v>
      </c>
      <c r="B3570" s="1">
        <v>45533</v>
      </c>
      <c r="C3570" t="s">
        <v>567</v>
      </c>
      <c r="D3570" t="s">
        <v>568</v>
      </c>
      <c r="E3570" t="s">
        <v>27</v>
      </c>
      <c r="F3570" t="s">
        <v>37</v>
      </c>
      <c r="G3570" t="s">
        <v>38</v>
      </c>
      <c r="H3570" t="s">
        <v>39</v>
      </c>
      <c r="I3570" t="s">
        <v>40</v>
      </c>
      <c r="J3570" t="s">
        <v>41</v>
      </c>
      <c r="K3570" t="s">
        <v>42</v>
      </c>
      <c r="L3570" s="13">
        <v>14.5</v>
      </c>
      <c r="M3570" s="8">
        <v>4.2</v>
      </c>
      <c r="N3570">
        <v>18</v>
      </c>
      <c r="O3570" s="8">
        <v>261</v>
      </c>
      <c r="P3570" s="14">
        <v>7.9000000000000008E-3</v>
      </c>
      <c r="Q3570" s="8">
        <v>2.06</v>
      </c>
      <c r="R3570" s="8">
        <v>258.94</v>
      </c>
      <c r="S3570" s="8">
        <v>75.599999999999994</v>
      </c>
      <c r="T3570" s="8">
        <v>183.34</v>
      </c>
      <c r="U3570">
        <v>0</v>
      </c>
      <c r="V3570" s="8">
        <v>0</v>
      </c>
      <c r="W3570" s="8">
        <v>0</v>
      </c>
      <c r="X3570" s="8">
        <v>183.34</v>
      </c>
    </row>
    <row r="3571" spans="1:24" x14ac:dyDescent="0.25">
      <c r="A3571" t="s">
        <v>3897</v>
      </c>
      <c r="B3571" s="1">
        <v>45355</v>
      </c>
      <c r="C3571" t="s">
        <v>97</v>
      </c>
      <c r="D3571" t="s">
        <v>98</v>
      </c>
      <c r="E3571" t="s">
        <v>63</v>
      </c>
      <c r="F3571" t="s">
        <v>54</v>
      </c>
      <c r="G3571" t="s">
        <v>79</v>
      </c>
      <c r="H3571" t="s">
        <v>80</v>
      </c>
      <c r="I3571" t="s">
        <v>66</v>
      </c>
      <c r="J3571" t="s">
        <v>67</v>
      </c>
      <c r="K3571" t="s">
        <v>33</v>
      </c>
      <c r="L3571" s="13">
        <v>4.5</v>
      </c>
      <c r="M3571" s="8">
        <v>2.1</v>
      </c>
      <c r="N3571">
        <v>146</v>
      </c>
      <c r="O3571" s="8">
        <v>657</v>
      </c>
      <c r="P3571" s="14">
        <v>0.04</v>
      </c>
      <c r="Q3571" s="8">
        <v>26.28</v>
      </c>
      <c r="R3571" s="8">
        <v>630.72</v>
      </c>
      <c r="S3571" s="8">
        <v>306.60000000000002</v>
      </c>
      <c r="T3571" s="8">
        <v>324.12</v>
      </c>
      <c r="U3571">
        <v>0</v>
      </c>
      <c r="V3571" s="8">
        <v>0</v>
      </c>
      <c r="W3571" s="8">
        <v>0</v>
      </c>
      <c r="X3571" s="8">
        <v>324.12</v>
      </c>
    </row>
    <row r="3572" spans="1:24" x14ac:dyDescent="0.25">
      <c r="A3572" t="s">
        <v>3898</v>
      </c>
      <c r="B3572" s="1">
        <v>45975</v>
      </c>
      <c r="C3572" t="s">
        <v>82</v>
      </c>
      <c r="D3572" t="s">
        <v>83</v>
      </c>
      <c r="E3572" t="s">
        <v>71</v>
      </c>
      <c r="F3572" t="s">
        <v>46</v>
      </c>
      <c r="G3572" t="s">
        <v>72</v>
      </c>
      <c r="H3572" t="s">
        <v>73</v>
      </c>
      <c r="I3572" t="s">
        <v>66</v>
      </c>
      <c r="J3572" t="s">
        <v>67</v>
      </c>
      <c r="K3572" t="s">
        <v>33</v>
      </c>
      <c r="L3572" s="13">
        <v>4.5</v>
      </c>
      <c r="M3572" s="8">
        <v>2.1</v>
      </c>
      <c r="N3572">
        <v>5</v>
      </c>
      <c r="O3572" s="8">
        <v>22.5</v>
      </c>
      <c r="P3572" s="14">
        <v>0.12590000000000001</v>
      </c>
      <c r="Q3572" s="8">
        <v>2.83</v>
      </c>
      <c r="R3572" s="8">
        <v>19.670000000000002</v>
      </c>
      <c r="S3572" s="8">
        <v>10.5</v>
      </c>
      <c r="T3572" s="8">
        <v>9.17</v>
      </c>
      <c r="U3572">
        <v>0</v>
      </c>
      <c r="V3572" s="8">
        <v>0</v>
      </c>
      <c r="W3572" s="8">
        <v>0</v>
      </c>
      <c r="X3572" s="8">
        <v>9.17</v>
      </c>
    </row>
    <row r="3573" spans="1:24" x14ac:dyDescent="0.25">
      <c r="A3573" t="s">
        <v>3899</v>
      </c>
      <c r="B3573" s="1">
        <v>45413</v>
      </c>
      <c r="C3573" t="s">
        <v>689</v>
      </c>
      <c r="D3573" t="s">
        <v>690</v>
      </c>
      <c r="E3573" t="s">
        <v>27</v>
      </c>
      <c r="F3573" t="s">
        <v>54</v>
      </c>
      <c r="G3573" t="s">
        <v>38</v>
      </c>
      <c r="H3573" t="s">
        <v>39</v>
      </c>
      <c r="I3573" t="s">
        <v>122</v>
      </c>
      <c r="J3573" t="s">
        <v>123</v>
      </c>
      <c r="K3573" t="s">
        <v>59</v>
      </c>
      <c r="L3573" s="13">
        <v>5.5</v>
      </c>
      <c r="M3573" s="8">
        <v>3.8</v>
      </c>
      <c r="N3573">
        <v>47</v>
      </c>
      <c r="O3573" s="8">
        <v>258.5</v>
      </c>
      <c r="P3573" s="14">
        <v>1.2200000000000001E-2</v>
      </c>
      <c r="Q3573" s="8">
        <v>3.15</v>
      </c>
      <c r="R3573" s="8">
        <v>255.35</v>
      </c>
      <c r="S3573" s="8">
        <v>178.6</v>
      </c>
      <c r="T3573" s="8">
        <v>76.75</v>
      </c>
      <c r="U3573">
        <v>0</v>
      </c>
      <c r="V3573" s="8">
        <v>0</v>
      </c>
      <c r="W3573" s="8">
        <v>0</v>
      </c>
      <c r="X3573" s="8">
        <v>76.75</v>
      </c>
    </row>
    <row r="3574" spans="1:24" x14ac:dyDescent="0.25">
      <c r="A3574" t="s">
        <v>3900</v>
      </c>
      <c r="B3574" s="1">
        <v>45768</v>
      </c>
      <c r="C3574" t="s">
        <v>763</v>
      </c>
      <c r="D3574" t="s">
        <v>764</v>
      </c>
      <c r="E3574" t="s">
        <v>71</v>
      </c>
      <c r="F3574" t="s">
        <v>46</v>
      </c>
      <c r="G3574" t="s">
        <v>165</v>
      </c>
      <c r="H3574" t="s">
        <v>166</v>
      </c>
      <c r="I3574" t="s">
        <v>31</v>
      </c>
      <c r="J3574" t="s">
        <v>32</v>
      </c>
      <c r="K3574" t="s">
        <v>33</v>
      </c>
      <c r="L3574" s="13">
        <v>5.8</v>
      </c>
      <c r="M3574" s="8">
        <v>2.7</v>
      </c>
      <c r="N3574">
        <v>11</v>
      </c>
      <c r="O3574" s="8">
        <v>63.8</v>
      </c>
      <c r="P3574" s="14">
        <v>0.2069</v>
      </c>
      <c r="Q3574" s="8">
        <v>13.2</v>
      </c>
      <c r="R3574" s="8">
        <v>50.6</v>
      </c>
      <c r="S3574" s="8">
        <v>29.7</v>
      </c>
      <c r="T3574" s="8">
        <v>20.9</v>
      </c>
      <c r="U3574">
        <v>0</v>
      </c>
      <c r="V3574" s="8">
        <v>0</v>
      </c>
      <c r="W3574" s="8">
        <v>0</v>
      </c>
      <c r="X3574" s="8">
        <v>20.9</v>
      </c>
    </row>
    <row r="3575" spans="1:24" x14ac:dyDescent="0.25">
      <c r="A3575" t="s">
        <v>3901</v>
      </c>
      <c r="B3575" s="1">
        <v>45606</v>
      </c>
      <c r="C3575" t="s">
        <v>211</v>
      </c>
      <c r="D3575" t="s">
        <v>212</v>
      </c>
      <c r="E3575" t="s">
        <v>27</v>
      </c>
      <c r="F3575" t="s">
        <v>37</v>
      </c>
      <c r="G3575" t="s">
        <v>38</v>
      </c>
      <c r="H3575" t="s">
        <v>39</v>
      </c>
      <c r="I3575" t="s">
        <v>122</v>
      </c>
      <c r="J3575" t="s">
        <v>123</v>
      </c>
      <c r="K3575" t="s">
        <v>59</v>
      </c>
      <c r="L3575" s="13">
        <v>5.5</v>
      </c>
      <c r="M3575" s="8">
        <v>3.8</v>
      </c>
      <c r="N3575">
        <v>5</v>
      </c>
      <c r="O3575" s="8">
        <v>27.5</v>
      </c>
      <c r="P3575" s="14">
        <v>4.3E-3</v>
      </c>
      <c r="Q3575" s="8">
        <v>0.12</v>
      </c>
      <c r="R3575" s="8">
        <v>27.38</v>
      </c>
      <c r="S3575" s="8">
        <v>19</v>
      </c>
      <c r="T3575" s="8">
        <v>8.3800000000000008</v>
      </c>
      <c r="U3575">
        <v>0</v>
      </c>
      <c r="V3575" s="8">
        <v>0</v>
      </c>
      <c r="W3575" s="8">
        <v>0</v>
      </c>
      <c r="X3575" s="8">
        <v>8.3800000000000008</v>
      </c>
    </row>
    <row r="3576" spans="1:24" x14ac:dyDescent="0.25">
      <c r="A3576" t="s">
        <v>3902</v>
      </c>
      <c r="B3576" s="1">
        <v>45455</v>
      </c>
      <c r="C3576" t="s">
        <v>689</v>
      </c>
      <c r="D3576" t="s">
        <v>690</v>
      </c>
      <c r="E3576" t="s">
        <v>27</v>
      </c>
      <c r="F3576" t="s">
        <v>54</v>
      </c>
      <c r="G3576" t="s">
        <v>38</v>
      </c>
      <c r="H3576" t="s">
        <v>39</v>
      </c>
      <c r="I3576" t="s">
        <v>144</v>
      </c>
      <c r="J3576" t="s">
        <v>145</v>
      </c>
      <c r="K3576" t="s">
        <v>33</v>
      </c>
      <c r="L3576" s="13">
        <v>12</v>
      </c>
      <c r="M3576" s="8">
        <v>6.5</v>
      </c>
      <c r="N3576">
        <v>38</v>
      </c>
      <c r="O3576" s="8">
        <v>456</v>
      </c>
      <c r="P3576" s="14">
        <v>3.15E-2</v>
      </c>
      <c r="Q3576" s="8">
        <v>14.36</v>
      </c>
      <c r="R3576" s="8">
        <v>441.64</v>
      </c>
      <c r="S3576" s="8">
        <v>247</v>
      </c>
      <c r="T3576" s="8">
        <v>194.64</v>
      </c>
      <c r="U3576">
        <v>0</v>
      </c>
      <c r="V3576" s="8">
        <v>0</v>
      </c>
      <c r="W3576" s="8">
        <v>0</v>
      </c>
      <c r="X3576" s="8">
        <v>194.64</v>
      </c>
    </row>
    <row r="3577" spans="1:24" x14ac:dyDescent="0.25">
      <c r="A3577" t="s">
        <v>3903</v>
      </c>
      <c r="B3577" s="1">
        <v>45707</v>
      </c>
      <c r="C3577" t="s">
        <v>472</v>
      </c>
      <c r="D3577" t="s">
        <v>473</v>
      </c>
      <c r="E3577" t="s">
        <v>71</v>
      </c>
      <c r="F3577" t="s">
        <v>54</v>
      </c>
      <c r="G3577" t="s">
        <v>72</v>
      </c>
      <c r="H3577" t="s">
        <v>73</v>
      </c>
      <c r="I3577" t="s">
        <v>122</v>
      </c>
      <c r="J3577" t="s">
        <v>123</v>
      </c>
      <c r="K3577" t="s">
        <v>59</v>
      </c>
      <c r="L3577" s="13">
        <v>5.5</v>
      </c>
      <c r="M3577" s="8">
        <v>3.8</v>
      </c>
      <c r="N3577">
        <v>105</v>
      </c>
      <c r="O3577" s="8">
        <v>577.5</v>
      </c>
      <c r="P3577" s="14">
        <v>1.04E-2</v>
      </c>
      <c r="Q3577" s="8">
        <v>6.01</v>
      </c>
      <c r="R3577" s="8">
        <v>571.49</v>
      </c>
      <c r="S3577" s="8">
        <v>399</v>
      </c>
      <c r="T3577" s="8">
        <v>172.49</v>
      </c>
      <c r="U3577">
        <v>0</v>
      </c>
      <c r="V3577" s="8">
        <v>0</v>
      </c>
      <c r="W3577" s="8">
        <v>0</v>
      </c>
      <c r="X3577" s="8">
        <v>172.49</v>
      </c>
    </row>
    <row r="3578" spans="1:24" x14ac:dyDescent="0.25">
      <c r="A3578" t="s">
        <v>3904</v>
      </c>
      <c r="B3578" s="1">
        <v>45994</v>
      </c>
      <c r="C3578" t="s">
        <v>244</v>
      </c>
      <c r="D3578" t="s">
        <v>245</v>
      </c>
      <c r="E3578" t="s">
        <v>53</v>
      </c>
      <c r="F3578" t="s">
        <v>46</v>
      </c>
      <c r="G3578" t="s">
        <v>55</v>
      </c>
      <c r="H3578" t="s">
        <v>56</v>
      </c>
      <c r="I3578" t="s">
        <v>104</v>
      </c>
      <c r="J3578" t="s">
        <v>105</v>
      </c>
      <c r="K3578" t="s">
        <v>49</v>
      </c>
      <c r="L3578" s="13">
        <v>4.2</v>
      </c>
      <c r="M3578" s="8">
        <v>2.8</v>
      </c>
      <c r="N3578">
        <v>183</v>
      </c>
      <c r="O3578" s="8">
        <v>768.6</v>
      </c>
      <c r="P3578" s="14">
        <v>0.12540000000000001</v>
      </c>
      <c r="Q3578" s="8">
        <v>96.38</v>
      </c>
      <c r="R3578" s="8">
        <v>672.22</v>
      </c>
      <c r="S3578" s="8">
        <v>512.4</v>
      </c>
      <c r="T3578" s="8">
        <v>159.82</v>
      </c>
      <c r="U3578">
        <v>0</v>
      </c>
      <c r="V3578" s="8">
        <v>0</v>
      </c>
      <c r="W3578" s="8">
        <v>0</v>
      </c>
      <c r="X3578" s="8">
        <v>159.82</v>
      </c>
    </row>
    <row r="3579" spans="1:24" x14ac:dyDescent="0.25">
      <c r="A3579" t="s">
        <v>3905</v>
      </c>
      <c r="B3579" s="1">
        <v>45806</v>
      </c>
      <c r="C3579" t="s">
        <v>255</v>
      </c>
      <c r="D3579" t="s">
        <v>256</v>
      </c>
      <c r="E3579" t="s">
        <v>27</v>
      </c>
      <c r="F3579" t="s">
        <v>89</v>
      </c>
      <c r="G3579" t="s">
        <v>38</v>
      </c>
      <c r="H3579" t="s">
        <v>39</v>
      </c>
      <c r="I3579" t="s">
        <v>104</v>
      </c>
      <c r="J3579" t="s">
        <v>105</v>
      </c>
      <c r="K3579" t="s">
        <v>49</v>
      </c>
      <c r="L3579" s="13">
        <v>4.2</v>
      </c>
      <c r="M3579" s="8">
        <v>2.8</v>
      </c>
      <c r="N3579">
        <v>81</v>
      </c>
      <c r="O3579" s="8">
        <v>340.2</v>
      </c>
      <c r="P3579" s="14">
        <v>0.1759</v>
      </c>
      <c r="Q3579" s="8">
        <v>59.84</v>
      </c>
      <c r="R3579" s="8">
        <v>280.36</v>
      </c>
      <c r="S3579" s="8">
        <v>226.8</v>
      </c>
      <c r="T3579" s="8">
        <v>53.56</v>
      </c>
      <c r="U3579">
        <v>0</v>
      </c>
      <c r="V3579" s="8">
        <v>0</v>
      </c>
      <c r="W3579" s="8">
        <v>0</v>
      </c>
      <c r="X3579" s="8">
        <v>53.56</v>
      </c>
    </row>
    <row r="3580" spans="1:24" x14ac:dyDescent="0.25">
      <c r="A3580" t="s">
        <v>3906</v>
      </c>
      <c r="B3580" s="1">
        <v>46237</v>
      </c>
      <c r="C3580" t="s">
        <v>205</v>
      </c>
      <c r="D3580" t="s">
        <v>206</v>
      </c>
      <c r="E3580" t="s">
        <v>71</v>
      </c>
      <c r="F3580" t="s">
        <v>54</v>
      </c>
      <c r="G3580" t="s">
        <v>72</v>
      </c>
      <c r="H3580" t="s">
        <v>73</v>
      </c>
      <c r="I3580" t="s">
        <v>84</v>
      </c>
      <c r="J3580" t="s">
        <v>85</v>
      </c>
      <c r="K3580" t="s">
        <v>42</v>
      </c>
      <c r="L3580" s="13">
        <v>9.9</v>
      </c>
      <c r="M3580" s="8">
        <v>3.1</v>
      </c>
      <c r="N3580">
        <v>68</v>
      </c>
      <c r="O3580" s="8">
        <v>673.2</v>
      </c>
      <c r="P3580" s="14">
        <v>2.3E-3</v>
      </c>
      <c r="Q3580" s="8">
        <v>1.55</v>
      </c>
      <c r="R3580" s="8">
        <v>671.65</v>
      </c>
      <c r="S3580" s="8">
        <v>210.8</v>
      </c>
      <c r="T3580" s="8">
        <v>460.85</v>
      </c>
      <c r="U3580">
        <v>16</v>
      </c>
      <c r="V3580" s="8">
        <v>158.04</v>
      </c>
      <c r="W3580" s="8">
        <v>57.6</v>
      </c>
      <c r="X3580" s="8">
        <v>403.25</v>
      </c>
    </row>
    <row r="3581" spans="1:24" x14ac:dyDescent="0.25">
      <c r="A3581" t="s">
        <v>3907</v>
      </c>
      <c r="B3581" s="1">
        <v>46208</v>
      </c>
      <c r="C3581" t="s">
        <v>615</v>
      </c>
      <c r="D3581" t="s">
        <v>616</v>
      </c>
      <c r="E3581" t="s">
        <v>150</v>
      </c>
      <c r="F3581" t="s">
        <v>89</v>
      </c>
      <c r="G3581" t="s">
        <v>151</v>
      </c>
      <c r="H3581" t="s">
        <v>152</v>
      </c>
      <c r="I3581" t="s">
        <v>117</v>
      </c>
      <c r="J3581" t="s">
        <v>118</v>
      </c>
      <c r="K3581" t="s">
        <v>59</v>
      </c>
      <c r="L3581" s="13">
        <v>6</v>
      </c>
      <c r="M3581" s="8">
        <v>4.2</v>
      </c>
      <c r="N3581">
        <v>235</v>
      </c>
      <c r="O3581" s="8">
        <v>1410</v>
      </c>
      <c r="P3581" s="14">
        <v>0.13200000000000001</v>
      </c>
      <c r="Q3581" s="8">
        <v>186.12</v>
      </c>
      <c r="R3581" s="8">
        <v>1223.8800000000001</v>
      </c>
      <c r="S3581" s="8">
        <v>987</v>
      </c>
      <c r="T3581" s="8">
        <v>236.88</v>
      </c>
      <c r="U3581">
        <v>0</v>
      </c>
      <c r="V3581" s="8">
        <v>0</v>
      </c>
      <c r="W3581" s="8">
        <v>0</v>
      </c>
      <c r="X3581" s="8">
        <v>236.88</v>
      </c>
    </row>
    <row r="3582" spans="1:24" x14ac:dyDescent="0.25">
      <c r="A3582" t="s">
        <v>3908</v>
      </c>
      <c r="B3582" s="1">
        <v>46201</v>
      </c>
      <c r="C3582" t="s">
        <v>51</v>
      </c>
      <c r="D3582" t="s">
        <v>52</v>
      </c>
      <c r="E3582" t="s">
        <v>53</v>
      </c>
      <c r="F3582" t="s">
        <v>54</v>
      </c>
      <c r="G3582" t="s">
        <v>55</v>
      </c>
      <c r="H3582" t="s">
        <v>56</v>
      </c>
      <c r="I3582" t="s">
        <v>156</v>
      </c>
      <c r="J3582" t="s">
        <v>157</v>
      </c>
      <c r="K3582" t="s">
        <v>42</v>
      </c>
      <c r="L3582" s="13">
        <v>6.2</v>
      </c>
      <c r="M3582" s="8">
        <v>1.9</v>
      </c>
      <c r="N3582">
        <v>37</v>
      </c>
      <c r="O3582" s="8">
        <v>229.4</v>
      </c>
      <c r="P3582" s="14">
        <v>8.5000000000000006E-3</v>
      </c>
      <c r="Q3582" s="8">
        <v>1.95</v>
      </c>
      <c r="R3582" s="8">
        <v>227.45</v>
      </c>
      <c r="S3582" s="8">
        <v>70.3</v>
      </c>
      <c r="T3582" s="8">
        <v>157.15</v>
      </c>
      <c r="U3582">
        <v>0</v>
      </c>
      <c r="V3582" s="8">
        <v>0</v>
      </c>
      <c r="W3582" s="8">
        <v>0</v>
      </c>
      <c r="X3582" s="8">
        <v>157.15</v>
      </c>
    </row>
    <row r="3583" spans="1:24" x14ac:dyDescent="0.25">
      <c r="A3583" t="s">
        <v>3909</v>
      </c>
      <c r="B3583" s="1">
        <v>46012</v>
      </c>
      <c r="C3583" t="s">
        <v>328</v>
      </c>
      <c r="D3583" t="s">
        <v>329</v>
      </c>
      <c r="E3583" t="s">
        <v>71</v>
      </c>
      <c r="F3583" t="s">
        <v>54</v>
      </c>
      <c r="G3583" t="s">
        <v>72</v>
      </c>
      <c r="H3583" t="s">
        <v>73</v>
      </c>
      <c r="I3583" t="s">
        <v>156</v>
      </c>
      <c r="J3583" t="s">
        <v>157</v>
      </c>
      <c r="K3583" t="s">
        <v>42</v>
      </c>
      <c r="L3583" s="13">
        <v>6.2</v>
      </c>
      <c r="M3583" s="8">
        <v>1.9</v>
      </c>
      <c r="N3583">
        <v>29</v>
      </c>
      <c r="O3583" s="8">
        <v>179.8</v>
      </c>
      <c r="P3583" s="14">
        <v>3.3999999999999998E-3</v>
      </c>
      <c r="Q3583" s="8">
        <v>0.61</v>
      </c>
      <c r="R3583" s="8">
        <v>179.19</v>
      </c>
      <c r="S3583" s="8">
        <v>55.1</v>
      </c>
      <c r="T3583" s="8">
        <v>124.09</v>
      </c>
      <c r="U3583">
        <v>0</v>
      </c>
      <c r="V3583" s="8">
        <v>0</v>
      </c>
      <c r="W3583" s="8">
        <v>0</v>
      </c>
      <c r="X3583" s="8">
        <v>124.09</v>
      </c>
    </row>
    <row r="3584" spans="1:24" x14ac:dyDescent="0.25">
      <c r="A3584" t="s">
        <v>3910</v>
      </c>
      <c r="B3584" s="1">
        <v>46080</v>
      </c>
      <c r="C3584" t="s">
        <v>301</v>
      </c>
      <c r="D3584" t="s">
        <v>302</v>
      </c>
      <c r="E3584" t="s">
        <v>63</v>
      </c>
      <c r="F3584" t="s">
        <v>37</v>
      </c>
      <c r="G3584" t="s">
        <v>79</v>
      </c>
      <c r="H3584" t="s">
        <v>80</v>
      </c>
      <c r="I3584" t="s">
        <v>117</v>
      </c>
      <c r="J3584" t="s">
        <v>118</v>
      </c>
      <c r="K3584" t="s">
        <v>59</v>
      </c>
      <c r="L3584" s="13">
        <v>6</v>
      </c>
      <c r="M3584" s="8">
        <v>4.2</v>
      </c>
      <c r="N3584">
        <v>34</v>
      </c>
      <c r="O3584" s="8">
        <v>204</v>
      </c>
      <c r="P3584" s="14">
        <v>5.3E-3</v>
      </c>
      <c r="Q3584" s="8">
        <v>1.08</v>
      </c>
      <c r="R3584" s="8">
        <v>202.92</v>
      </c>
      <c r="S3584" s="8">
        <v>142.80000000000001</v>
      </c>
      <c r="T3584" s="8">
        <v>60.12</v>
      </c>
      <c r="U3584">
        <v>0</v>
      </c>
      <c r="V3584" s="8">
        <v>0</v>
      </c>
      <c r="W3584" s="8">
        <v>0</v>
      </c>
      <c r="X3584" s="8">
        <v>60.12</v>
      </c>
    </row>
    <row r="3585" spans="1:24" x14ac:dyDescent="0.25">
      <c r="A3585" t="s">
        <v>3911</v>
      </c>
      <c r="B3585" s="1">
        <v>45610</v>
      </c>
      <c r="C3585" t="s">
        <v>232</v>
      </c>
      <c r="D3585" t="s">
        <v>233</v>
      </c>
      <c r="E3585" t="s">
        <v>27</v>
      </c>
      <c r="F3585" t="s">
        <v>89</v>
      </c>
      <c r="G3585" t="s">
        <v>38</v>
      </c>
      <c r="H3585" t="s">
        <v>39</v>
      </c>
      <c r="I3585" t="s">
        <v>104</v>
      </c>
      <c r="J3585" t="s">
        <v>105</v>
      </c>
      <c r="K3585" t="s">
        <v>49</v>
      </c>
      <c r="L3585" s="13">
        <v>4.2</v>
      </c>
      <c r="M3585" s="8">
        <v>2.8</v>
      </c>
      <c r="N3585">
        <v>209</v>
      </c>
      <c r="O3585" s="8">
        <v>877.8</v>
      </c>
      <c r="P3585" s="14">
        <v>5.5E-2</v>
      </c>
      <c r="Q3585" s="8">
        <v>48.28</v>
      </c>
      <c r="R3585" s="8">
        <v>829.52</v>
      </c>
      <c r="S3585" s="8">
        <v>585.20000000000005</v>
      </c>
      <c r="T3585" s="8">
        <v>244.32</v>
      </c>
      <c r="U3585">
        <v>0</v>
      </c>
      <c r="V3585" s="8">
        <v>0</v>
      </c>
      <c r="W3585" s="8">
        <v>0</v>
      </c>
      <c r="X3585" s="8">
        <v>244.32</v>
      </c>
    </row>
    <row r="3586" spans="1:24" x14ac:dyDescent="0.25">
      <c r="A3586" t="s">
        <v>3912</v>
      </c>
      <c r="B3586" s="1">
        <v>45998</v>
      </c>
      <c r="C3586" t="s">
        <v>440</v>
      </c>
      <c r="D3586" t="s">
        <v>441</v>
      </c>
      <c r="E3586" t="s">
        <v>71</v>
      </c>
      <c r="F3586" t="s">
        <v>54</v>
      </c>
      <c r="G3586" t="s">
        <v>72</v>
      </c>
      <c r="H3586" t="s">
        <v>73</v>
      </c>
      <c r="I3586" t="s">
        <v>130</v>
      </c>
      <c r="J3586" t="s">
        <v>131</v>
      </c>
      <c r="K3586" t="s">
        <v>42</v>
      </c>
      <c r="L3586" s="13">
        <v>4.8</v>
      </c>
      <c r="M3586" s="8">
        <v>1.4</v>
      </c>
      <c r="N3586">
        <v>42</v>
      </c>
      <c r="O3586" s="8">
        <v>201.6</v>
      </c>
      <c r="P3586" s="14">
        <v>1.5E-3</v>
      </c>
      <c r="Q3586" s="8">
        <v>0.3</v>
      </c>
      <c r="R3586" s="8">
        <v>201.3</v>
      </c>
      <c r="S3586" s="8">
        <v>58.8</v>
      </c>
      <c r="T3586" s="8">
        <v>142.5</v>
      </c>
      <c r="U3586">
        <v>0</v>
      </c>
      <c r="V3586" s="8">
        <v>0</v>
      </c>
      <c r="W3586" s="8">
        <v>0</v>
      </c>
      <c r="X3586" s="8">
        <v>142.5</v>
      </c>
    </row>
    <row r="3587" spans="1:24" x14ac:dyDescent="0.25">
      <c r="A3587" t="s">
        <v>3913</v>
      </c>
      <c r="B3587" s="1">
        <v>45412</v>
      </c>
      <c r="C3587" t="s">
        <v>472</v>
      </c>
      <c r="D3587" t="s">
        <v>473</v>
      </c>
      <c r="E3587" t="s">
        <v>71</v>
      </c>
      <c r="F3587" t="s">
        <v>54</v>
      </c>
      <c r="G3587" t="s">
        <v>165</v>
      </c>
      <c r="H3587" t="s">
        <v>166</v>
      </c>
      <c r="I3587" t="s">
        <v>40</v>
      </c>
      <c r="J3587" t="s">
        <v>41</v>
      </c>
      <c r="K3587" t="s">
        <v>42</v>
      </c>
      <c r="L3587" s="13">
        <v>14.5</v>
      </c>
      <c r="M3587" s="8">
        <v>4.2</v>
      </c>
      <c r="N3587">
        <v>78</v>
      </c>
      <c r="O3587" s="8">
        <v>1131</v>
      </c>
      <c r="P3587" s="14">
        <v>1.24E-2</v>
      </c>
      <c r="Q3587" s="8">
        <v>14.02</v>
      </c>
      <c r="R3587" s="8">
        <v>1116.98</v>
      </c>
      <c r="S3587" s="8">
        <v>327.60000000000002</v>
      </c>
      <c r="T3587" s="8">
        <v>789.38</v>
      </c>
      <c r="U3587">
        <v>0</v>
      </c>
      <c r="V3587" s="8">
        <v>0</v>
      </c>
      <c r="W3587" s="8">
        <v>0</v>
      </c>
      <c r="X3587" s="8">
        <v>789.38</v>
      </c>
    </row>
    <row r="3588" spans="1:24" x14ac:dyDescent="0.25">
      <c r="A3588" t="s">
        <v>3914</v>
      </c>
      <c r="B3588" s="1">
        <v>45946</v>
      </c>
      <c r="C3588" t="s">
        <v>331</v>
      </c>
      <c r="D3588" t="s">
        <v>332</v>
      </c>
      <c r="E3588" t="s">
        <v>150</v>
      </c>
      <c r="F3588" t="s">
        <v>37</v>
      </c>
      <c r="G3588" t="s">
        <v>151</v>
      </c>
      <c r="H3588" t="s">
        <v>152</v>
      </c>
      <c r="I3588" t="s">
        <v>130</v>
      </c>
      <c r="J3588" t="s">
        <v>131</v>
      </c>
      <c r="K3588" t="s">
        <v>42</v>
      </c>
      <c r="L3588" s="13">
        <v>4.8</v>
      </c>
      <c r="M3588" s="8">
        <v>1.4</v>
      </c>
      <c r="N3588">
        <v>5</v>
      </c>
      <c r="O3588" s="8">
        <v>24</v>
      </c>
      <c r="P3588" s="14">
        <v>2.0000000000000001E-4</v>
      </c>
      <c r="Q3588" s="8">
        <v>0</v>
      </c>
      <c r="R3588" s="8">
        <v>24</v>
      </c>
      <c r="S3588" s="8">
        <v>7</v>
      </c>
      <c r="T3588" s="8">
        <v>17</v>
      </c>
      <c r="U3588">
        <v>0</v>
      </c>
      <c r="V3588" s="8">
        <v>0</v>
      </c>
      <c r="W3588" s="8">
        <v>0</v>
      </c>
      <c r="X3588" s="8">
        <v>17</v>
      </c>
    </row>
    <row r="3589" spans="1:24" x14ac:dyDescent="0.25">
      <c r="A3589" t="s">
        <v>3915</v>
      </c>
      <c r="B3589" s="1">
        <v>46230</v>
      </c>
      <c r="C3589" t="s">
        <v>805</v>
      </c>
      <c r="D3589" t="s">
        <v>806</v>
      </c>
      <c r="E3589" t="s">
        <v>63</v>
      </c>
      <c r="F3589" t="s">
        <v>89</v>
      </c>
      <c r="G3589" t="s">
        <v>79</v>
      </c>
      <c r="H3589" t="s">
        <v>80</v>
      </c>
      <c r="I3589" t="s">
        <v>117</v>
      </c>
      <c r="J3589" t="s">
        <v>118</v>
      </c>
      <c r="K3589" t="s">
        <v>59</v>
      </c>
      <c r="L3589" s="13">
        <v>6</v>
      </c>
      <c r="M3589" s="8">
        <v>4.2</v>
      </c>
      <c r="N3589">
        <v>214</v>
      </c>
      <c r="O3589" s="8">
        <v>1284</v>
      </c>
      <c r="P3589" s="14">
        <v>5.8500000000000003E-2</v>
      </c>
      <c r="Q3589" s="8">
        <v>75.11</v>
      </c>
      <c r="R3589" s="8">
        <v>1208.8900000000001</v>
      </c>
      <c r="S3589" s="8">
        <v>898.8</v>
      </c>
      <c r="T3589" s="8">
        <v>310.08999999999997</v>
      </c>
      <c r="U3589">
        <v>0</v>
      </c>
      <c r="V3589" s="8">
        <v>0</v>
      </c>
      <c r="W3589" s="8">
        <v>0</v>
      </c>
      <c r="X3589" s="8">
        <v>310.08999999999997</v>
      </c>
    </row>
    <row r="3590" spans="1:24" x14ac:dyDescent="0.25">
      <c r="A3590" t="s">
        <v>3916</v>
      </c>
      <c r="B3590" s="1">
        <v>46255</v>
      </c>
      <c r="C3590" t="s">
        <v>241</v>
      </c>
      <c r="D3590" t="s">
        <v>242</v>
      </c>
      <c r="E3590" t="s">
        <v>71</v>
      </c>
      <c r="F3590" t="s">
        <v>89</v>
      </c>
      <c r="G3590" t="s">
        <v>72</v>
      </c>
      <c r="H3590" t="s">
        <v>73</v>
      </c>
      <c r="I3590" t="s">
        <v>47</v>
      </c>
      <c r="J3590" t="s">
        <v>48</v>
      </c>
      <c r="K3590" t="s">
        <v>49</v>
      </c>
      <c r="L3590" s="13">
        <v>5</v>
      </c>
      <c r="M3590" s="8">
        <v>3.2</v>
      </c>
      <c r="N3590">
        <v>203</v>
      </c>
      <c r="O3590" s="8">
        <v>1015</v>
      </c>
      <c r="P3590" s="14">
        <v>0.25800000000000001</v>
      </c>
      <c r="Q3590" s="8">
        <v>261.87</v>
      </c>
      <c r="R3590" s="8">
        <v>753.13</v>
      </c>
      <c r="S3590" s="8">
        <v>649.6</v>
      </c>
      <c r="T3590" s="8">
        <v>103.53</v>
      </c>
      <c r="U3590">
        <v>0</v>
      </c>
      <c r="V3590" s="8">
        <v>0</v>
      </c>
      <c r="W3590" s="8">
        <v>0</v>
      </c>
      <c r="X3590" s="8">
        <v>103.53</v>
      </c>
    </row>
    <row r="3591" spans="1:24" x14ac:dyDescent="0.25">
      <c r="A3591" t="s">
        <v>3917</v>
      </c>
      <c r="B3591" s="1">
        <v>45594</v>
      </c>
      <c r="C3591" t="s">
        <v>229</v>
      </c>
      <c r="D3591" t="s">
        <v>230</v>
      </c>
      <c r="E3591" t="s">
        <v>27</v>
      </c>
      <c r="F3591" t="s">
        <v>54</v>
      </c>
      <c r="G3591" t="s">
        <v>29</v>
      </c>
      <c r="H3591" t="s">
        <v>30</v>
      </c>
      <c r="I3591" t="s">
        <v>112</v>
      </c>
      <c r="J3591" t="s">
        <v>113</v>
      </c>
      <c r="K3591" t="s">
        <v>42</v>
      </c>
      <c r="L3591" s="13">
        <v>8.5</v>
      </c>
      <c r="M3591" s="8">
        <v>2.8</v>
      </c>
      <c r="N3591">
        <v>48</v>
      </c>
      <c r="O3591" s="8">
        <v>408</v>
      </c>
      <c r="P3591" s="14">
        <v>1.6999999999999999E-3</v>
      </c>
      <c r="Q3591" s="8">
        <v>0.69</v>
      </c>
      <c r="R3591" s="8">
        <v>407.31</v>
      </c>
      <c r="S3591" s="8">
        <v>134.4</v>
      </c>
      <c r="T3591" s="8">
        <v>272.91000000000003</v>
      </c>
      <c r="U3591">
        <v>0</v>
      </c>
      <c r="V3591" s="8">
        <v>0</v>
      </c>
      <c r="W3591" s="8">
        <v>0</v>
      </c>
      <c r="X3591" s="8">
        <v>272.91000000000003</v>
      </c>
    </row>
    <row r="3592" spans="1:24" x14ac:dyDescent="0.25">
      <c r="A3592" t="s">
        <v>3918</v>
      </c>
      <c r="B3592" s="1">
        <v>45668</v>
      </c>
      <c r="C3592" t="s">
        <v>102</v>
      </c>
      <c r="D3592" t="s">
        <v>103</v>
      </c>
      <c r="E3592" t="s">
        <v>27</v>
      </c>
      <c r="F3592" t="s">
        <v>54</v>
      </c>
      <c r="G3592" t="s">
        <v>29</v>
      </c>
      <c r="H3592" t="s">
        <v>30</v>
      </c>
      <c r="I3592" t="s">
        <v>127</v>
      </c>
      <c r="J3592" t="s">
        <v>128</v>
      </c>
      <c r="K3592" t="s">
        <v>33</v>
      </c>
      <c r="L3592" s="13">
        <v>7.2</v>
      </c>
      <c r="M3592" s="8">
        <v>3.6</v>
      </c>
      <c r="N3592">
        <v>160</v>
      </c>
      <c r="O3592" s="8">
        <v>1152</v>
      </c>
      <c r="P3592" s="14">
        <v>8.6E-3</v>
      </c>
      <c r="Q3592" s="8">
        <v>9.91</v>
      </c>
      <c r="R3592" s="8">
        <v>1142.0899999999999</v>
      </c>
      <c r="S3592" s="8">
        <v>576</v>
      </c>
      <c r="T3592" s="8">
        <v>566.09</v>
      </c>
      <c r="U3592">
        <v>0</v>
      </c>
      <c r="V3592" s="8">
        <v>0</v>
      </c>
      <c r="W3592" s="8">
        <v>0</v>
      </c>
      <c r="X3592" s="8">
        <v>566.09</v>
      </c>
    </row>
    <row r="3593" spans="1:24" x14ac:dyDescent="0.25">
      <c r="A3593" t="s">
        <v>3919</v>
      </c>
      <c r="B3593" s="1">
        <v>45921</v>
      </c>
      <c r="C3593" t="s">
        <v>238</v>
      </c>
      <c r="D3593" t="s">
        <v>239</v>
      </c>
      <c r="E3593" t="s">
        <v>27</v>
      </c>
      <c r="F3593" t="s">
        <v>37</v>
      </c>
      <c r="G3593" t="s">
        <v>38</v>
      </c>
      <c r="H3593" t="s">
        <v>39</v>
      </c>
      <c r="I3593" t="s">
        <v>117</v>
      </c>
      <c r="J3593" t="s">
        <v>118</v>
      </c>
      <c r="K3593" t="s">
        <v>59</v>
      </c>
      <c r="L3593" s="13">
        <v>6</v>
      </c>
      <c r="M3593" s="8">
        <v>4.2</v>
      </c>
      <c r="N3593">
        <v>19</v>
      </c>
      <c r="O3593" s="8">
        <v>114</v>
      </c>
      <c r="P3593" s="14">
        <v>1.4200000000000001E-2</v>
      </c>
      <c r="Q3593" s="8">
        <v>1.62</v>
      </c>
      <c r="R3593" s="8">
        <v>112.38</v>
      </c>
      <c r="S3593" s="8">
        <v>79.8</v>
      </c>
      <c r="T3593" s="8">
        <v>32.58</v>
      </c>
      <c r="U3593">
        <v>0</v>
      </c>
      <c r="V3593" s="8">
        <v>0</v>
      </c>
      <c r="W3593" s="8">
        <v>0</v>
      </c>
      <c r="X3593" s="8">
        <v>32.58</v>
      </c>
    </row>
    <row r="3594" spans="1:24" x14ac:dyDescent="0.25">
      <c r="A3594" t="s">
        <v>3920</v>
      </c>
      <c r="B3594" s="1">
        <v>45518</v>
      </c>
      <c r="C3594" t="s">
        <v>180</v>
      </c>
      <c r="D3594" t="s">
        <v>181</v>
      </c>
      <c r="E3594" t="s">
        <v>63</v>
      </c>
      <c r="F3594" t="s">
        <v>46</v>
      </c>
      <c r="G3594" t="s">
        <v>79</v>
      </c>
      <c r="H3594" t="s">
        <v>80</v>
      </c>
      <c r="I3594" t="s">
        <v>57</v>
      </c>
      <c r="J3594" t="s">
        <v>58</v>
      </c>
      <c r="K3594" t="s">
        <v>59</v>
      </c>
      <c r="L3594" s="13">
        <v>10.5</v>
      </c>
      <c r="M3594" s="8">
        <v>7.5</v>
      </c>
      <c r="N3594">
        <v>40</v>
      </c>
      <c r="O3594" s="8">
        <v>420</v>
      </c>
      <c r="P3594" s="14">
        <v>4.1399999999999999E-2</v>
      </c>
      <c r="Q3594" s="8">
        <v>17.39</v>
      </c>
      <c r="R3594" s="8">
        <v>402.61</v>
      </c>
      <c r="S3594" s="8">
        <v>300</v>
      </c>
      <c r="T3594" s="8">
        <v>102.61</v>
      </c>
      <c r="U3594">
        <v>1</v>
      </c>
      <c r="V3594" s="8">
        <v>10.07</v>
      </c>
      <c r="W3594" s="8">
        <v>8</v>
      </c>
      <c r="X3594" s="8">
        <v>94.61</v>
      </c>
    </row>
    <row r="3595" spans="1:24" x14ac:dyDescent="0.25">
      <c r="A3595" t="s">
        <v>3921</v>
      </c>
      <c r="B3595" s="1">
        <v>45516</v>
      </c>
      <c r="C3595" t="s">
        <v>671</v>
      </c>
      <c r="D3595" t="s">
        <v>672</v>
      </c>
      <c r="E3595" t="s">
        <v>27</v>
      </c>
      <c r="F3595" t="s">
        <v>89</v>
      </c>
      <c r="G3595" t="s">
        <v>38</v>
      </c>
      <c r="H3595" t="s">
        <v>39</v>
      </c>
      <c r="I3595" t="s">
        <v>104</v>
      </c>
      <c r="J3595" t="s">
        <v>105</v>
      </c>
      <c r="K3595" t="s">
        <v>49</v>
      </c>
      <c r="L3595" s="13">
        <v>4.2</v>
      </c>
      <c r="M3595" s="8">
        <v>2.8</v>
      </c>
      <c r="N3595">
        <v>217</v>
      </c>
      <c r="O3595" s="8">
        <v>911.4</v>
      </c>
      <c r="P3595" s="14">
        <v>0.40770000000000001</v>
      </c>
      <c r="Q3595" s="8">
        <v>371.58</v>
      </c>
      <c r="R3595" s="8">
        <v>539.82000000000005</v>
      </c>
      <c r="S3595" s="8">
        <v>607.6</v>
      </c>
      <c r="T3595" s="8">
        <v>-67.78</v>
      </c>
      <c r="U3595">
        <v>145</v>
      </c>
      <c r="V3595" s="8">
        <v>360.71</v>
      </c>
      <c r="W3595" s="8">
        <v>478.5</v>
      </c>
      <c r="X3595" s="8">
        <v>-546.28</v>
      </c>
    </row>
    <row r="3596" spans="1:24" x14ac:dyDescent="0.25">
      <c r="A3596" t="s">
        <v>3922</v>
      </c>
      <c r="B3596" s="1">
        <v>45428</v>
      </c>
      <c r="C3596" t="s">
        <v>142</v>
      </c>
      <c r="D3596" t="s">
        <v>143</v>
      </c>
      <c r="E3596" t="s">
        <v>71</v>
      </c>
      <c r="F3596" t="s">
        <v>37</v>
      </c>
      <c r="G3596" t="s">
        <v>72</v>
      </c>
      <c r="H3596" t="s">
        <v>73</v>
      </c>
      <c r="I3596" t="s">
        <v>47</v>
      </c>
      <c r="J3596" t="s">
        <v>48</v>
      </c>
      <c r="K3596" t="s">
        <v>49</v>
      </c>
      <c r="L3596" s="13">
        <v>5</v>
      </c>
      <c r="M3596" s="8">
        <v>3.2</v>
      </c>
      <c r="N3596">
        <v>18</v>
      </c>
      <c r="O3596" s="8">
        <v>90</v>
      </c>
      <c r="P3596" s="14">
        <v>3.4000000000000002E-2</v>
      </c>
      <c r="Q3596" s="8">
        <v>3.06</v>
      </c>
      <c r="R3596" s="8">
        <v>86.94</v>
      </c>
      <c r="S3596" s="8">
        <v>57.6</v>
      </c>
      <c r="T3596" s="8">
        <v>29.34</v>
      </c>
      <c r="U3596">
        <v>0</v>
      </c>
      <c r="V3596" s="8">
        <v>0</v>
      </c>
      <c r="W3596" s="8">
        <v>0</v>
      </c>
      <c r="X3596" s="8">
        <v>29.34</v>
      </c>
    </row>
    <row r="3597" spans="1:24" x14ac:dyDescent="0.25">
      <c r="A3597" t="s">
        <v>3923</v>
      </c>
      <c r="B3597" s="1">
        <v>45781</v>
      </c>
      <c r="C3597" t="s">
        <v>386</v>
      </c>
      <c r="D3597" t="s">
        <v>387</v>
      </c>
      <c r="E3597" t="s">
        <v>27</v>
      </c>
      <c r="F3597" t="s">
        <v>54</v>
      </c>
      <c r="G3597" t="s">
        <v>29</v>
      </c>
      <c r="H3597" t="s">
        <v>30</v>
      </c>
      <c r="I3597" t="s">
        <v>185</v>
      </c>
      <c r="J3597" t="s">
        <v>186</v>
      </c>
      <c r="K3597" t="s">
        <v>59</v>
      </c>
      <c r="L3597" s="13">
        <v>4.9000000000000004</v>
      </c>
      <c r="M3597" s="8">
        <v>3.1</v>
      </c>
      <c r="N3597">
        <v>195</v>
      </c>
      <c r="O3597" s="8">
        <v>955.5</v>
      </c>
      <c r="P3597" s="14">
        <v>2.8E-3</v>
      </c>
      <c r="Q3597" s="8">
        <v>2.68</v>
      </c>
      <c r="R3597" s="8">
        <v>952.82</v>
      </c>
      <c r="S3597" s="8">
        <v>604.5</v>
      </c>
      <c r="T3597" s="8">
        <v>348.32</v>
      </c>
      <c r="U3597">
        <v>0</v>
      </c>
      <c r="V3597" s="8">
        <v>0</v>
      </c>
      <c r="W3597" s="8">
        <v>0</v>
      </c>
      <c r="X3597" s="8">
        <v>348.32</v>
      </c>
    </row>
    <row r="3598" spans="1:24" x14ac:dyDescent="0.25">
      <c r="A3598" t="s">
        <v>3924</v>
      </c>
      <c r="B3598" s="1">
        <v>45448</v>
      </c>
      <c r="C3598" t="s">
        <v>238</v>
      </c>
      <c r="D3598" t="s">
        <v>239</v>
      </c>
      <c r="E3598" t="s">
        <v>27</v>
      </c>
      <c r="F3598" t="s">
        <v>37</v>
      </c>
      <c r="G3598" t="s">
        <v>29</v>
      </c>
      <c r="H3598" t="s">
        <v>30</v>
      </c>
      <c r="I3598" t="s">
        <v>104</v>
      </c>
      <c r="J3598" t="s">
        <v>105</v>
      </c>
      <c r="K3598" t="s">
        <v>49</v>
      </c>
      <c r="L3598" s="13">
        <v>4.2</v>
      </c>
      <c r="M3598" s="8">
        <v>2.8</v>
      </c>
      <c r="N3598">
        <v>7</v>
      </c>
      <c r="O3598" s="8">
        <v>29.4</v>
      </c>
      <c r="P3598" s="14">
        <v>1.03E-2</v>
      </c>
      <c r="Q3598" s="8">
        <v>0.3</v>
      </c>
      <c r="R3598" s="8">
        <v>29.1</v>
      </c>
      <c r="S3598" s="8">
        <v>19.600000000000001</v>
      </c>
      <c r="T3598" s="8">
        <v>9.5</v>
      </c>
      <c r="U3598">
        <v>0</v>
      </c>
      <c r="V3598" s="8">
        <v>0</v>
      </c>
      <c r="W3598" s="8">
        <v>0</v>
      </c>
      <c r="X3598" s="8">
        <v>9.5</v>
      </c>
    </row>
    <row r="3599" spans="1:24" x14ac:dyDescent="0.25">
      <c r="A3599" t="s">
        <v>3925</v>
      </c>
      <c r="B3599" s="1">
        <v>45757</v>
      </c>
      <c r="C3599" t="s">
        <v>480</v>
      </c>
      <c r="D3599" t="s">
        <v>481</v>
      </c>
      <c r="E3599" t="s">
        <v>63</v>
      </c>
      <c r="F3599" t="s">
        <v>54</v>
      </c>
      <c r="G3599" t="s">
        <v>79</v>
      </c>
      <c r="H3599" t="s">
        <v>80</v>
      </c>
      <c r="I3599" t="s">
        <v>57</v>
      </c>
      <c r="J3599" t="s">
        <v>58</v>
      </c>
      <c r="K3599" t="s">
        <v>59</v>
      </c>
      <c r="L3599" s="13">
        <v>10.5</v>
      </c>
      <c r="M3599" s="8">
        <v>7.5</v>
      </c>
      <c r="N3599">
        <v>239</v>
      </c>
      <c r="O3599" s="8">
        <v>2509.5</v>
      </c>
      <c r="P3599" s="14">
        <v>2.0999999999999999E-3</v>
      </c>
      <c r="Q3599" s="8">
        <v>5.27</v>
      </c>
      <c r="R3599" s="8">
        <v>2504.23</v>
      </c>
      <c r="S3599" s="8">
        <v>1792.5</v>
      </c>
      <c r="T3599" s="8">
        <v>711.73</v>
      </c>
      <c r="U3599">
        <v>0</v>
      </c>
      <c r="V3599" s="8">
        <v>0</v>
      </c>
      <c r="W3599" s="8">
        <v>0</v>
      </c>
      <c r="X3599" s="8">
        <v>711.73</v>
      </c>
    </row>
    <row r="3600" spans="1:24" x14ac:dyDescent="0.25">
      <c r="A3600" t="s">
        <v>3926</v>
      </c>
      <c r="B3600" s="1">
        <v>46057</v>
      </c>
      <c r="C3600" t="s">
        <v>523</v>
      </c>
      <c r="D3600" t="s">
        <v>524</v>
      </c>
      <c r="E3600" t="s">
        <v>27</v>
      </c>
      <c r="F3600" t="s">
        <v>89</v>
      </c>
      <c r="G3600" t="s">
        <v>29</v>
      </c>
      <c r="H3600" t="s">
        <v>30</v>
      </c>
      <c r="I3600" t="s">
        <v>57</v>
      </c>
      <c r="J3600" t="s">
        <v>58</v>
      </c>
      <c r="K3600" t="s">
        <v>59</v>
      </c>
      <c r="L3600" s="13">
        <v>10.5</v>
      </c>
      <c r="M3600" s="8">
        <v>7.5</v>
      </c>
      <c r="N3600">
        <v>53</v>
      </c>
      <c r="O3600" s="8">
        <v>556.5</v>
      </c>
      <c r="P3600" s="14">
        <v>7.0000000000000001E-3</v>
      </c>
      <c r="Q3600" s="8">
        <v>3.9</v>
      </c>
      <c r="R3600" s="8">
        <v>552.6</v>
      </c>
      <c r="S3600" s="8">
        <v>397.5</v>
      </c>
      <c r="T3600" s="8">
        <v>155.1</v>
      </c>
      <c r="U3600">
        <v>0</v>
      </c>
      <c r="V3600" s="8">
        <v>0</v>
      </c>
      <c r="W3600" s="8">
        <v>0</v>
      </c>
      <c r="X3600" s="8">
        <v>155.1</v>
      </c>
    </row>
    <row r="3601" spans="1:24" x14ac:dyDescent="0.25">
      <c r="A3601" t="s">
        <v>3927</v>
      </c>
      <c r="B3601" s="1">
        <v>45912</v>
      </c>
      <c r="C3601" t="s">
        <v>354</v>
      </c>
      <c r="D3601" t="s">
        <v>355</v>
      </c>
      <c r="E3601" t="s">
        <v>71</v>
      </c>
      <c r="F3601" t="s">
        <v>54</v>
      </c>
      <c r="G3601" t="s">
        <v>72</v>
      </c>
      <c r="H3601" t="s">
        <v>73</v>
      </c>
      <c r="I3601" t="s">
        <v>40</v>
      </c>
      <c r="J3601" t="s">
        <v>41</v>
      </c>
      <c r="K3601" t="s">
        <v>42</v>
      </c>
      <c r="L3601" s="13">
        <v>14.5</v>
      </c>
      <c r="M3601" s="8">
        <v>4.2</v>
      </c>
      <c r="N3601">
        <v>110</v>
      </c>
      <c r="O3601" s="8">
        <v>1595</v>
      </c>
      <c r="P3601" s="14">
        <v>5.9999999999999995E-4</v>
      </c>
      <c r="Q3601" s="8">
        <v>0.96</v>
      </c>
      <c r="R3601" s="8">
        <v>1594.04</v>
      </c>
      <c r="S3601" s="8">
        <v>462</v>
      </c>
      <c r="T3601" s="8">
        <v>1132.04</v>
      </c>
      <c r="U3601">
        <v>0</v>
      </c>
      <c r="V3601" s="8">
        <v>0</v>
      </c>
      <c r="W3601" s="8">
        <v>0</v>
      </c>
      <c r="X3601" s="8">
        <v>1132.04</v>
      </c>
    </row>
    <row r="3602" spans="1:24" x14ac:dyDescent="0.25">
      <c r="A3602" t="s">
        <v>3928</v>
      </c>
      <c r="B3602" s="1">
        <v>45674</v>
      </c>
      <c r="C3602" t="s">
        <v>208</v>
      </c>
      <c r="D3602" t="s">
        <v>209</v>
      </c>
      <c r="E3602" t="s">
        <v>27</v>
      </c>
      <c r="F3602" t="s">
        <v>54</v>
      </c>
      <c r="G3602" t="s">
        <v>29</v>
      </c>
      <c r="H3602" t="s">
        <v>30</v>
      </c>
      <c r="I3602" t="s">
        <v>74</v>
      </c>
      <c r="J3602" t="s">
        <v>75</v>
      </c>
      <c r="K3602" t="s">
        <v>49</v>
      </c>
      <c r="L3602" s="13">
        <v>11</v>
      </c>
      <c r="M3602" s="8">
        <v>6.8</v>
      </c>
      <c r="N3602">
        <v>99</v>
      </c>
      <c r="O3602" s="8">
        <v>1089</v>
      </c>
      <c r="P3602" s="14">
        <v>1.8E-3</v>
      </c>
      <c r="Q3602" s="8">
        <v>1.96</v>
      </c>
      <c r="R3602" s="8">
        <v>1087.04</v>
      </c>
      <c r="S3602" s="8">
        <v>673.2</v>
      </c>
      <c r="T3602" s="8">
        <v>413.84</v>
      </c>
      <c r="U3602">
        <v>0</v>
      </c>
      <c r="V3602" s="8">
        <v>0</v>
      </c>
      <c r="W3602" s="8">
        <v>0</v>
      </c>
      <c r="X3602" s="8">
        <v>413.84</v>
      </c>
    </row>
    <row r="3603" spans="1:24" x14ac:dyDescent="0.25">
      <c r="A3603" t="s">
        <v>3929</v>
      </c>
      <c r="B3603" s="1">
        <v>45717</v>
      </c>
      <c r="C3603" t="s">
        <v>223</v>
      </c>
      <c r="D3603" t="s">
        <v>224</v>
      </c>
      <c r="E3603" t="s">
        <v>27</v>
      </c>
      <c r="F3603" t="s">
        <v>28</v>
      </c>
      <c r="G3603" t="s">
        <v>38</v>
      </c>
      <c r="H3603" t="s">
        <v>39</v>
      </c>
      <c r="I3603" t="s">
        <v>40</v>
      </c>
      <c r="J3603" t="s">
        <v>41</v>
      </c>
      <c r="K3603" t="s">
        <v>42</v>
      </c>
      <c r="L3603" s="13">
        <v>14.5</v>
      </c>
      <c r="M3603" s="8">
        <v>4.2</v>
      </c>
      <c r="N3603">
        <v>111</v>
      </c>
      <c r="O3603" s="8">
        <v>1609.5</v>
      </c>
      <c r="P3603" s="14">
        <v>8.2400000000000001E-2</v>
      </c>
      <c r="Q3603" s="8">
        <v>132.62</v>
      </c>
      <c r="R3603" s="8">
        <v>1476.88</v>
      </c>
      <c r="S3603" s="8">
        <v>466.2</v>
      </c>
      <c r="T3603" s="8">
        <v>1010.68</v>
      </c>
      <c r="U3603">
        <v>0</v>
      </c>
      <c r="V3603" s="8">
        <v>0</v>
      </c>
      <c r="W3603" s="8">
        <v>0</v>
      </c>
      <c r="X3603" s="8">
        <v>1010.68</v>
      </c>
    </row>
    <row r="3604" spans="1:24" x14ac:dyDescent="0.25">
      <c r="A3604" t="s">
        <v>3930</v>
      </c>
      <c r="B3604" s="1">
        <v>46010</v>
      </c>
      <c r="C3604" t="s">
        <v>394</v>
      </c>
      <c r="D3604" t="s">
        <v>395</v>
      </c>
      <c r="E3604" t="s">
        <v>71</v>
      </c>
      <c r="F3604" t="s">
        <v>37</v>
      </c>
      <c r="G3604" t="s">
        <v>165</v>
      </c>
      <c r="H3604" t="s">
        <v>166</v>
      </c>
      <c r="I3604" t="s">
        <v>84</v>
      </c>
      <c r="J3604" t="s">
        <v>85</v>
      </c>
      <c r="K3604" t="s">
        <v>42</v>
      </c>
      <c r="L3604" s="13">
        <v>9.9</v>
      </c>
      <c r="M3604" s="8">
        <v>3.1</v>
      </c>
      <c r="N3604">
        <v>5</v>
      </c>
      <c r="O3604" s="8">
        <v>49.5</v>
      </c>
      <c r="P3604" s="14">
        <v>8.3000000000000001E-3</v>
      </c>
      <c r="Q3604" s="8">
        <v>0.41</v>
      </c>
      <c r="R3604" s="8">
        <v>49.09</v>
      </c>
      <c r="S3604" s="8">
        <v>15.5</v>
      </c>
      <c r="T3604" s="8">
        <v>33.590000000000003</v>
      </c>
      <c r="U3604">
        <v>0</v>
      </c>
      <c r="V3604" s="8">
        <v>0</v>
      </c>
      <c r="W3604" s="8">
        <v>0</v>
      </c>
      <c r="X3604" s="8">
        <v>33.590000000000003</v>
      </c>
    </row>
    <row r="3605" spans="1:24" x14ac:dyDescent="0.25">
      <c r="A3605" t="s">
        <v>3931</v>
      </c>
      <c r="B3605" s="1">
        <v>45854</v>
      </c>
      <c r="C3605" t="s">
        <v>162</v>
      </c>
      <c r="D3605" t="s">
        <v>163</v>
      </c>
      <c r="E3605" t="s">
        <v>150</v>
      </c>
      <c r="F3605" t="s">
        <v>89</v>
      </c>
      <c r="G3605" t="s">
        <v>151</v>
      </c>
      <c r="H3605" t="s">
        <v>152</v>
      </c>
      <c r="I3605" t="s">
        <v>127</v>
      </c>
      <c r="J3605" t="s">
        <v>128</v>
      </c>
      <c r="K3605" t="s">
        <v>33</v>
      </c>
      <c r="L3605" s="13">
        <v>7.2</v>
      </c>
      <c r="M3605" s="8">
        <v>3.6</v>
      </c>
      <c r="N3605">
        <v>126</v>
      </c>
      <c r="O3605" s="8">
        <v>907.2</v>
      </c>
      <c r="P3605" s="14">
        <v>4.0599999999999997E-2</v>
      </c>
      <c r="Q3605" s="8">
        <v>36.83</v>
      </c>
      <c r="R3605" s="8">
        <v>870.37</v>
      </c>
      <c r="S3605" s="8">
        <v>453.6</v>
      </c>
      <c r="T3605" s="8">
        <v>416.77</v>
      </c>
      <c r="U3605">
        <v>0</v>
      </c>
      <c r="V3605" s="8">
        <v>0</v>
      </c>
      <c r="W3605" s="8">
        <v>0</v>
      </c>
      <c r="X3605" s="8">
        <v>416.77</v>
      </c>
    </row>
    <row r="3606" spans="1:24" x14ac:dyDescent="0.25">
      <c r="A3606" t="s">
        <v>3932</v>
      </c>
      <c r="B3606" s="1">
        <v>46226</v>
      </c>
      <c r="C3606" t="s">
        <v>288</v>
      </c>
      <c r="D3606" t="s">
        <v>289</v>
      </c>
      <c r="E3606" t="s">
        <v>27</v>
      </c>
      <c r="F3606" t="s">
        <v>46</v>
      </c>
      <c r="G3606" t="s">
        <v>38</v>
      </c>
      <c r="H3606" t="s">
        <v>39</v>
      </c>
      <c r="I3606" t="s">
        <v>144</v>
      </c>
      <c r="J3606" t="s">
        <v>145</v>
      </c>
      <c r="K3606" t="s">
        <v>33</v>
      </c>
      <c r="L3606" s="13">
        <v>12</v>
      </c>
      <c r="M3606" s="8">
        <v>6.5</v>
      </c>
      <c r="N3606">
        <v>10</v>
      </c>
      <c r="O3606" s="8">
        <v>120</v>
      </c>
      <c r="P3606" s="14">
        <v>7.1499999999999994E-2</v>
      </c>
      <c r="Q3606" s="8">
        <v>8.58</v>
      </c>
      <c r="R3606" s="8">
        <v>111.42</v>
      </c>
      <c r="S3606" s="8">
        <v>65</v>
      </c>
      <c r="T3606" s="8">
        <v>46.42</v>
      </c>
      <c r="U3606">
        <v>0</v>
      </c>
      <c r="V3606" s="8">
        <v>0</v>
      </c>
      <c r="W3606" s="8">
        <v>0</v>
      </c>
      <c r="X3606" s="8">
        <v>46.42</v>
      </c>
    </row>
    <row r="3607" spans="1:24" x14ac:dyDescent="0.25">
      <c r="A3607" t="s">
        <v>3933</v>
      </c>
      <c r="B3607" s="1">
        <v>45774</v>
      </c>
      <c r="C3607" t="s">
        <v>678</v>
      </c>
      <c r="D3607" t="s">
        <v>679</v>
      </c>
      <c r="E3607" t="s">
        <v>63</v>
      </c>
      <c r="F3607" t="s">
        <v>89</v>
      </c>
      <c r="G3607" t="s">
        <v>79</v>
      </c>
      <c r="H3607" t="s">
        <v>80</v>
      </c>
      <c r="I3607" t="s">
        <v>104</v>
      </c>
      <c r="J3607" t="s">
        <v>105</v>
      </c>
      <c r="K3607" t="s">
        <v>49</v>
      </c>
      <c r="L3607" s="13">
        <v>4.2</v>
      </c>
      <c r="M3607" s="8">
        <v>2.8</v>
      </c>
      <c r="N3607">
        <v>334</v>
      </c>
      <c r="O3607" s="8">
        <v>1402.8</v>
      </c>
      <c r="P3607" s="14">
        <v>8.8400000000000006E-2</v>
      </c>
      <c r="Q3607" s="8">
        <v>124.01</v>
      </c>
      <c r="R3607" s="8">
        <v>1278.79</v>
      </c>
      <c r="S3607" s="8">
        <v>935.2</v>
      </c>
      <c r="T3607" s="8">
        <v>343.59</v>
      </c>
      <c r="U3607">
        <v>0</v>
      </c>
      <c r="V3607" s="8">
        <v>0</v>
      </c>
      <c r="W3607" s="8">
        <v>0</v>
      </c>
      <c r="X3607" s="8">
        <v>343.59</v>
      </c>
    </row>
    <row r="3608" spans="1:24" x14ac:dyDescent="0.25">
      <c r="A3608" t="s">
        <v>3934</v>
      </c>
      <c r="B3608" s="1">
        <v>46067</v>
      </c>
      <c r="C3608" t="s">
        <v>386</v>
      </c>
      <c r="D3608" t="s">
        <v>387</v>
      </c>
      <c r="E3608" t="s">
        <v>27</v>
      </c>
      <c r="F3608" t="s">
        <v>54</v>
      </c>
      <c r="G3608" t="s">
        <v>38</v>
      </c>
      <c r="H3608" t="s">
        <v>39</v>
      </c>
      <c r="I3608" t="s">
        <v>104</v>
      </c>
      <c r="J3608" t="s">
        <v>105</v>
      </c>
      <c r="K3608" t="s">
        <v>49</v>
      </c>
      <c r="L3608" s="13">
        <v>4.2</v>
      </c>
      <c r="M3608" s="8">
        <v>2.8</v>
      </c>
      <c r="N3608">
        <v>143</v>
      </c>
      <c r="O3608" s="8">
        <v>600.6</v>
      </c>
      <c r="P3608" s="14">
        <v>3.5000000000000001E-3</v>
      </c>
      <c r="Q3608" s="8">
        <v>2.1</v>
      </c>
      <c r="R3608" s="8">
        <v>598.5</v>
      </c>
      <c r="S3608" s="8">
        <v>400.4</v>
      </c>
      <c r="T3608" s="8">
        <v>198.1</v>
      </c>
      <c r="U3608">
        <v>0</v>
      </c>
      <c r="V3608" s="8">
        <v>0</v>
      </c>
      <c r="W3608" s="8">
        <v>0</v>
      </c>
      <c r="X3608" s="8">
        <v>198.1</v>
      </c>
    </row>
    <row r="3609" spans="1:24" x14ac:dyDescent="0.25">
      <c r="A3609" t="s">
        <v>3935</v>
      </c>
      <c r="B3609" s="1">
        <v>45842</v>
      </c>
      <c r="C3609" t="s">
        <v>501</v>
      </c>
      <c r="D3609" t="s">
        <v>502</v>
      </c>
      <c r="E3609" t="s">
        <v>27</v>
      </c>
      <c r="F3609" t="s">
        <v>37</v>
      </c>
      <c r="G3609" t="s">
        <v>29</v>
      </c>
      <c r="H3609" t="s">
        <v>30</v>
      </c>
      <c r="I3609" t="s">
        <v>156</v>
      </c>
      <c r="J3609" t="s">
        <v>157</v>
      </c>
      <c r="K3609" t="s">
        <v>42</v>
      </c>
      <c r="L3609" s="13">
        <v>6.2</v>
      </c>
      <c r="M3609" s="8">
        <v>1.9</v>
      </c>
      <c r="N3609">
        <v>8</v>
      </c>
      <c r="O3609" s="8">
        <v>49.6</v>
      </c>
      <c r="P3609" s="14">
        <v>3.3999999999999998E-3</v>
      </c>
      <c r="Q3609" s="8">
        <v>0.17</v>
      </c>
      <c r="R3609" s="8">
        <v>49.43</v>
      </c>
      <c r="S3609" s="8">
        <v>15.2</v>
      </c>
      <c r="T3609" s="8">
        <v>34.229999999999997</v>
      </c>
      <c r="U3609">
        <v>0</v>
      </c>
      <c r="V3609" s="8">
        <v>0</v>
      </c>
      <c r="W3609" s="8">
        <v>0</v>
      </c>
      <c r="X3609" s="8">
        <v>34.229999999999997</v>
      </c>
    </row>
    <row r="3610" spans="1:24" x14ac:dyDescent="0.25">
      <c r="A3610" t="s">
        <v>3936</v>
      </c>
      <c r="B3610" s="1">
        <v>46113</v>
      </c>
      <c r="C3610" t="s">
        <v>440</v>
      </c>
      <c r="D3610" t="s">
        <v>441</v>
      </c>
      <c r="E3610" t="s">
        <v>71</v>
      </c>
      <c r="F3610" t="s">
        <v>54</v>
      </c>
      <c r="G3610" t="s">
        <v>165</v>
      </c>
      <c r="H3610" t="s">
        <v>166</v>
      </c>
      <c r="I3610" t="s">
        <v>47</v>
      </c>
      <c r="J3610" t="s">
        <v>48</v>
      </c>
      <c r="K3610" t="s">
        <v>49</v>
      </c>
      <c r="L3610" s="13">
        <v>5</v>
      </c>
      <c r="M3610" s="8">
        <v>3.2</v>
      </c>
      <c r="N3610">
        <v>16</v>
      </c>
      <c r="O3610" s="8">
        <v>80</v>
      </c>
      <c r="P3610" s="14">
        <v>6.8999999999999999E-3</v>
      </c>
      <c r="Q3610" s="8">
        <v>0.55000000000000004</v>
      </c>
      <c r="R3610" s="8">
        <v>79.45</v>
      </c>
      <c r="S3610" s="8">
        <v>51.2</v>
      </c>
      <c r="T3610" s="8">
        <v>28.25</v>
      </c>
      <c r="U3610">
        <v>0</v>
      </c>
      <c r="V3610" s="8">
        <v>0</v>
      </c>
      <c r="W3610" s="8">
        <v>0</v>
      </c>
      <c r="X3610" s="8">
        <v>28.25</v>
      </c>
    </row>
    <row r="3611" spans="1:24" x14ac:dyDescent="0.25">
      <c r="A3611" t="s">
        <v>3937</v>
      </c>
      <c r="B3611" s="1">
        <v>45972</v>
      </c>
      <c r="C3611" t="s">
        <v>276</v>
      </c>
      <c r="D3611" t="s">
        <v>277</v>
      </c>
      <c r="E3611" t="s">
        <v>150</v>
      </c>
      <c r="F3611" t="s">
        <v>37</v>
      </c>
      <c r="G3611" t="s">
        <v>151</v>
      </c>
      <c r="H3611" t="s">
        <v>152</v>
      </c>
      <c r="I3611" t="s">
        <v>74</v>
      </c>
      <c r="J3611" t="s">
        <v>75</v>
      </c>
      <c r="K3611" t="s">
        <v>49</v>
      </c>
      <c r="L3611" s="13">
        <v>11</v>
      </c>
      <c r="M3611" s="8">
        <v>6.8</v>
      </c>
      <c r="N3611">
        <v>30</v>
      </c>
      <c r="O3611" s="8">
        <v>330</v>
      </c>
      <c r="P3611" s="14">
        <v>1.11E-2</v>
      </c>
      <c r="Q3611" s="8">
        <v>3.66</v>
      </c>
      <c r="R3611" s="8">
        <v>326.33999999999997</v>
      </c>
      <c r="S3611" s="8">
        <v>204</v>
      </c>
      <c r="T3611" s="8">
        <v>122.34</v>
      </c>
      <c r="U3611">
        <v>0</v>
      </c>
      <c r="V3611" s="8">
        <v>0</v>
      </c>
      <c r="W3611" s="8">
        <v>0</v>
      </c>
      <c r="X3611" s="8">
        <v>122.34</v>
      </c>
    </row>
    <row r="3612" spans="1:24" x14ac:dyDescent="0.25">
      <c r="A3612" t="s">
        <v>3938</v>
      </c>
      <c r="B3612" s="1">
        <v>46137</v>
      </c>
      <c r="C3612" t="s">
        <v>139</v>
      </c>
      <c r="D3612" t="s">
        <v>140</v>
      </c>
      <c r="E3612" t="s">
        <v>63</v>
      </c>
      <c r="F3612" t="s">
        <v>54</v>
      </c>
      <c r="G3612" t="s">
        <v>79</v>
      </c>
      <c r="H3612" t="s">
        <v>80</v>
      </c>
      <c r="I3612" t="s">
        <v>57</v>
      </c>
      <c r="J3612" t="s">
        <v>58</v>
      </c>
      <c r="K3612" t="s">
        <v>59</v>
      </c>
      <c r="L3612" s="13">
        <v>10.5</v>
      </c>
      <c r="M3612" s="8">
        <v>7.5</v>
      </c>
      <c r="N3612">
        <v>86</v>
      </c>
      <c r="O3612" s="8">
        <v>903</v>
      </c>
      <c r="P3612" s="14">
        <v>2.1499999999999998E-2</v>
      </c>
      <c r="Q3612" s="8">
        <v>19.41</v>
      </c>
      <c r="R3612" s="8">
        <v>883.59</v>
      </c>
      <c r="S3612" s="8">
        <v>645</v>
      </c>
      <c r="T3612" s="8">
        <v>238.59</v>
      </c>
      <c r="U3612">
        <v>0</v>
      </c>
      <c r="V3612" s="8">
        <v>0</v>
      </c>
      <c r="W3612" s="8">
        <v>0</v>
      </c>
      <c r="X3612" s="8">
        <v>238.59</v>
      </c>
    </row>
    <row r="3613" spans="1:24" x14ac:dyDescent="0.25">
      <c r="A3613" t="s">
        <v>3939</v>
      </c>
      <c r="B3613" s="1">
        <v>45515</v>
      </c>
      <c r="C3613" t="s">
        <v>115</v>
      </c>
      <c r="D3613" t="s">
        <v>116</v>
      </c>
      <c r="E3613" t="s">
        <v>27</v>
      </c>
      <c r="F3613" t="s">
        <v>54</v>
      </c>
      <c r="G3613" t="s">
        <v>29</v>
      </c>
      <c r="H3613" t="s">
        <v>30</v>
      </c>
      <c r="I3613" t="s">
        <v>127</v>
      </c>
      <c r="J3613" t="s">
        <v>128</v>
      </c>
      <c r="K3613" t="s">
        <v>33</v>
      </c>
      <c r="L3613" s="13">
        <v>7.2</v>
      </c>
      <c r="M3613" s="8">
        <v>3.6</v>
      </c>
      <c r="N3613">
        <v>203</v>
      </c>
      <c r="O3613" s="8">
        <v>1461.6</v>
      </c>
      <c r="P3613" s="14">
        <v>2.1000000000000001E-2</v>
      </c>
      <c r="Q3613" s="8">
        <v>30.69</v>
      </c>
      <c r="R3613" s="8">
        <v>1430.91</v>
      </c>
      <c r="S3613" s="8">
        <v>730.8</v>
      </c>
      <c r="T3613" s="8">
        <v>700.11</v>
      </c>
      <c r="U3613">
        <v>0</v>
      </c>
      <c r="V3613" s="8">
        <v>0</v>
      </c>
      <c r="W3613" s="8">
        <v>0</v>
      </c>
      <c r="X3613" s="8">
        <v>700.11</v>
      </c>
    </row>
    <row r="3614" spans="1:24" x14ac:dyDescent="0.25">
      <c r="A3614" t="s">
        <v>3940</v>
      </c>
      <c r="B3614" s="1">
        <v>46072</v>
      </c>
      <c r="C3614" t="s">
        <v>269</v>
      </c>
      <c r="D3614" t="s">
        <v>270</v>
      </c>
      <c r="E3614" t="s">
        <v>27</v>
      </c>
      <c r="F3614" t="s">
        <v>37</v>
      </c>
      <c r="G3614" t="s">
        <v>38</v>
      </c>
      <c r="H3614" t="s">
        <v>39</v>
      </c>
      <c r="I3614" t="s">
        <v>127</v>
      </c>
      <c r="J3614" t="s">
        <v>128</v>
      </c>
      <c r="K3614" t="s">
        <v>33</v>
      </c>
      <c r="L3614" s="13">
        <v>7.2</v>
      </c>
      <c r="M3614" s="8">
        <v>3.6</v>
      </c>
      <c r="N3614">
        <v>79</v>
      </c>
      <c r="O3614" s="8">
        <v>568.79999999999995</v>
      </c>
      <c r="P3614" s="14">
        <v>1.7600000000000001E-2</v>
      </c>
      <c r="Q3614" s="8">
        <v>10.01</v>
      </c>
      <c r="R3614" s="8">
        <v>558.79</v>
      </c>
      <c r="S3614" s="8">
        <v>284.39999999999998</v>
      </c>
      <c r="T3614" s="8">
        <v>274.39</v>
      </c>
      <c r="U3614">
        <v>0</v>
      </c>
      <c r="V3614" s="8">
        <v>0</v>
      </c>
      <c r="W3614" s="8">
        <v>0</v>
      </c>
      <c r="X3614" s="8">
        <v>274.39</v>
      </c>
    </row>
    <row r="3615" spans="1:24" x14ac:dyDescent="0.25">
      <c r="A3615" t="s">
        <v>3941</v>
      </c>
      <c r="B3615" s="1">
        <v>45545</v>
      </c>
      <c r="C3615" t="s">
        <v>805</v>
      </c>
      <c r="D3615" t="s">
        <v>806</v>
      </c>
      <c r="E3615" t="s">
        <v>63</v>
      </c>
      <c r="F3615" t="s">
        <v>89</v>
      </c>
      <c r="G3615" t="s">
        <v>64</v>
      </c>
      <c r="H3615" t="s">
        <v>65</v>
      </c>
      <c r="I3615" t="s">
        <v>31</v>
      </c>
      <c r="J3615" t="s">
        <v>32</v>
      </c>
      <c r="K3615" t="s">
        <v>33</v>
      </c>
      <c r="L3615" s="13">
        <v>5.8</v>
      </c>
      <c r="M3615" s="8">
        <v>2.7</v>
      </c>
      <c r="N3615">
        <v>84</v>
      </c>
      <c r="O3615" s="8">
        <v>487.2</v>
      </c>
      <c r="P3615" s="14">
        <v>9.3600000000000003E-2</v>
      </c>
      <c r="Q3615" s="8">
        <v>45.6</v>
      </c>
      <c r="R3615" s="8">
        <v>441.6</v>
      </c>
      <c r="S3615" s="8">
        <v>226.8</v>
      </c>
      <c r="T3615" s="8">
        <v>214.8</v>
      </c>
      <c r="U3615">
        <v>0</v>
      </c>
      <c r="V3615" s="8">
        <v>0</v>
      </c>
      <c r="W3615" s="8">
        <v>0</v>
      </c>
      <c r="X3615" s="8">
        <v>214.8</v>
      </c>
    </row>
    <row r="3616" spans="1:24" x14ac:dyDescent="0.25">
      <c r="A3616" t="s">
        <v>3942</v>
      </c>
      <c r="B3616" s="1">
        <v>45988</v>
      </c>
      <c r="C3616" t="s">
        <v>44</v>
      </c>
      <c r="D3616" t="s">
        <v>45</v>
      </c>
      <c r="E3616" t="s">
        <v>27</v>
      </c>
      <c r="F3616" t="s">
        <v>46</v>
      </c>
      <c r="G3616" t="s">
        <v>29</v>
      </c>
      <c r="H3616" t="s">
        <v>30</v>
      </c>
      <c r="I3616" t="s">
        <v>40</v>
      </c>
      <c r="J3616" t="s">
        <v>41</v>
      </c>
      <c r="K3616" t="s">
        <v>42</v>
      </c>
      <c r="L3616" s="13">
        <v>14.5</v>
      </c>
      <c r="M3616" s="8">
        <v>4.2</v>
      </c>
      <c r="N3616">
        <v>1</v>
      </c>
      <c r="O3616" s="8">
        <v>14.5</v>
      </c>
      <c r="P3616" s="14">
        <v>9.9299999999999999E-2</v>
      </c>
      <c r="Q3616" s="8">
        <v>1.44</v>
      </c>
      <c r="R3616" s="8">
        <v>13.06</v>
      </c>
      <c r="S3616" s="8">
        <v>4.2</v>
      </c>
      <c r="T3616" s="8">
        <v>8.86</v>
      </c>
      <c r="U3616">
        <v>0</v>
      </c>
      <c r="V3616" s="8">
        <v>0</v>
      </c>
      <c r="W3616" s="8">
        <v>0</v>
      </c>
      <c r="X3616" s="8">
        <v>8.86</v>
      </c>
    </row>
    <row r="3617" spans="1:24" x14ac:dyDescent="0.25">
      <c r="A3617" t="s">
        <v>3943</v>
      </c>
      <c r="B3617" s="1">
        <v>46064</v>
      </c>
      <c r="C3617" t="s">
        <v>91</v>
      </c>
      <c r="D3617" t="s">
        <v>92</v>
      </c>
      <c r="E3617" t="s">
        <v>27</v>
      </c>
      <c r="F3617" t="s">
        <v>37</v>
      </c>
      <c r="G3617" t="s">
        <v>38</v>
      </c>
      <c r="H3617" t="s">
        <v>39</v>
      </c>
      <c r="I3617" t="s">
        <v>144</v>
      </c>
      <c r="J3617" t="s">
        <v>145</v>
      </c>
      <c r="K3617" t="s">
        <v>33</v>
      </c>
      <c r="L3617" s="13">
        <v>12</v>
      </c>
      <c r="M3617" s="8">
        <v>6.5</v>
      </c>
      <c r="N3617">
        <v>22</v>
      </c>
      <c r="O3617" s="8">
        <v>264</v>
      </c>
      <c r="P3617" s="14">
        <v>2.3099999999999999E-2</v>
      </c>
      <c r="Q3617" s="8">
        <v>6.1</v>
      </c>
      <c r="R3617" s="8">
        <v>257.89999999999998</v>
      </c>
      <c r="S3617" s="8">
        <v>143</v>
      </c>
      <c r="T3617" s="8">
        <v>114.9</v>
      </c>
      <c r="U3617">
        <v>0</v>
      </c>
      <c r="V3617" s="8">
        <v>0</v>
      </c>
      <c r="W3617" s="8">
        <v>0</v>
      </c>
      <c r="X3617" s="8">
        <v>114.9</v>
      </c>
    </row>
    <row r="3618" spans="1:24" x14ac:dyDescent="0.25">
      <c r="A3618" t="s">
        <v>3944</v>
      </c>
      <c r="B3618" s="1">
        <v>45902</v>
      </c>
      <c r="C3618" t="s">
        <v>97</v>
      </c>
      <c r="D3618" t="s">
        <v>98</v>
      </c>
      <c r="E3618" t="s">
        <v>63</v>
      </c>
      <c r="F3618" t="s">
        <v>54</v>
      </c>
      <c r="G3618" t="s">
        <v>64</v>
      </c>
      <c r="H3618" t="s">
        <v>65</v>
      </c>
      <c r="I3618" t="s">
        <v>99</v>
      </c>
      <c r="J3618" t="s">
        <v>100</v>
      </c>
      <c r="K3618" t="s">
        <v>49</v>
      </c>
      <c r="L3618" s="13">
        <v>3.8</v>
      </c>
      <c r="M3618" s="8">
        <v>2.6</v>
      </c>
      <c r="N3618">
        <v>25</v>
      </c>
      <c r="O3618" s="8">
        <v>95</v>
      </c>
      <c r="P3618" s="14">
        <v>2.6700000000000002E-2</v>
      </c>
      <c r="Q3618" s="8">
        <v>2.54</v>
      </c>
      <c r="R3618" s="8">
        <v>92.46</v>
      </c>
      <c r="S3618" s="8">
        <v>65</v>
      </c>
      <c r="T3618" s="8">
        <v>27.46</v>
      </c>
      <c r="U3618">
        <v>0</v>
      </c>
      <c r="V3618" s="8">
        <v>0</v>
      </c>
      <c r="W3618" s="8">
        <v>0</v>
      </c>
      <c r="X3618" s="8">
        <v>27.46</v>
      </c>
    </row>
    <row r="3619" spans="1:24" x14ac:dyDescent="0.25">
      <c r="A3619" t="s">
        <v>3945</v>
      </c>
      <c r="B3619" s="1">
        <v>46186</v>
      </c>
      <c r="C3619" t="s">
        <v>269</v>
      </c>
      <c r="D3619" t="s">
        <v>270</v>
      </c>
      <c r="E3619" t="s">
        <v>27</v>
      </c>
      <c r="F3619" t="s">
        <v>37</v>
      </c>
      <c r="G3619" t="s">
        <v>38</v>
      </c>
      <c r="H3619" t="s">
        <v>39</v>
      </c>
      <c r="I3619" t="s">
        <v>122</v>
      </c>
      <c r="J3619" t="s">
        <v>123</v>
      </c>
      <c r="K3619" t="s">
        <v>59</v>
      </c>
      <c r="L3619" s="13">
        <v>5.5</v>
      </c>
      <c r="M3619" s="8">
        <v>3.8</v>
      </c>
      <c r="N3619">
        <v>4</v>
      </c>
      <c r="O3619" s="8">
        <v>22</v>
      </c>
      <c r="P3619" s="14">
        <v>0.35880000000000001</v>
      </c>
      <c r="Q3619" s="8">
        <v>7.89</v>
      </c>
      <c r="R3619" s="8">
        <v>14.11</v>
      </c>
      <c r="S3619" s="8">
        <v>15.2</v>
      </c>
      <c r="T3619" s="8">
        <v>-1.0900000000000001</v>
      </c>
      <c r="U3619">
        <v>0</v>
      </c>
      <c r="V3619" s="8">
        <v>0</v>
      </c>
      <c r="W3619" s="8">
        <v>0</v>
      </c>
      <c r="X3619" s="8">
        <v>-1.0900000000000001</v>
      </c>
    </row>
    <row r="3620" spans="1:24" x14ac:dyDescent="0.25">
      <c r="A3620" t="s">
        <v>3946</v>
      </c>
      <c r="B3620" s="1">
        <v>46098</v>
      </c>
      <c r="C3620" t="s">
        <v>232</v>
      </c>
      <c r="D3620" t="s">
        <v>233</v>
      </c>
      <c r="E3620" t="s">
        <v>27</v>
      </c>
      <c r="F3620" t="s">
        <v>89</v>
      </c>
      <c r="G3620" t="s">
        <v>29</v>
      </c>
      <c r="H3620" t="s">
        <v>30</v>
      </c>
      <c r="I3620" t="s">
        <v>112</v>
      </c>
      <c r="J3620" t="s">
        <v>113</v>
      </c>
      <c r="K3620" t="s">
        <v>42</v>
      </c>
      <c r="L3620" s="13">
        <v>8.5</v>
      </c>
      <c r="M3620" s="8">
        <v>2.8</v>
      </c>
      <c r="N3620">
        <v>202</v>
      </c>
      <c r="O3620" s="8">
        <v>1717</v>
      </c>
      <c r="P3620" s="14">
        <v>0.16689999999999999</v>
      </c>
      <c r="Q3620" s="8">
        <v>286.57</v>
      </c>
      <c r="R3620" s="8">
        <v>1430.43</v>
      </c>
      <c r="S3620" s="8">
        <v>565.6</v>
      </c>
      <c r="T3620" s="8">
        <v>864.83</v>
      </c>
      <c r="U3620">
        <v>0</v>
      </c>
      <c r="V3620" s="8">
        <v>0</v>
      </c>
      <c r="W3620" s="8">
        <v>0</v>
      </c>
      <c r="X3620" s="8">
        <v>864.83</v>
      </c>
    </row>
    <row r="3621" spans="1:24" x14ac:dyDescent="0.25">
      <c r="A3621" t="s">
        <v>3947</v>
      </c>
      <c r="B3621" s="1">
        <v>45375</v>
      </c>
      <c r="C3621" t="s">
        <v>420</v>
      </c>
      <c r="D3621" t="s">
        <v>421</v>
      </c>
      <c r="E3621" t="s">
        <v>150</v>
      </c>
      <c r="F3621" t="s">
        <v>89</v>
      </c>
      <c r="G3621" t="s">
        <v>151</v>
      </c>
      <c r="H3621" t="s">
        <v>152</v>
      </c>
      <c r="I3621" t="s">
        <v>122</v>
      </c>
      <c r="J3621" t="s">
        <v>123</v>
      </c>
      <c r="K3621" t="s">
        <v>59</v>
      </c>
      <c r="L3621" s="13">
        <v>5.5</v>
      </c>
      <c r="M3621" s="8">
        <v>3.8</v>
      </c>
      <c r="N3621">
        <v>61</v>
      </c>
      <c r="O3621" s="8">
        <v>335.5</v>
      </c>
      <c r="P3621" s="14">
        <v>4.2000000000000003E-2</v>
      </c>
      <c r="Q3621" s="8">
        <v>14.09</v>
      </c>
      <c r="R3621" s="8">
        <v>321.41000000000003</v>
      </c>
      <c r="S3621" s="8">
        <v>231.8</v>
      </c>
      <c r="T3621" s="8">
        <v>89.61</v>
      </c>
      <c r="U3621">
        <v>0</v>
      </c>
      <c r="V3621" s="8">
        <v>0</v>
      </c>
      <c r="W3621" s="8">
        <v>0</v>
      </c>
      <c r="X3621" s="8">
        <v>89.61</v>
      </c>
    </row>
    <row r="3622" spans="1:24" x14ac:dyDescent="0.25">
      <c r="A3622" t="s">
        <v>3948</v>
      </c>
      <c r="B3622" s="1">
        <v>45830</v>
      </c>
      <c r="C3622" t="s">
        <v>229</v>
      </c>
      <c r="D3622" t="s">
        <v>230</v>
      </c>
      <c r="E3622" t="s">
        <v>27</v>
      </c>
      <c r="F3622" t="s">
        <v>54</v>
      </c>
      <c r="G3622" t="s">
        <v>38</v>
      </c>
      <c r="H3622" t="s">
        <v>39</v>
      </c>
      <c r="I3622" t="s">
        <v>156</v>
      </c>
      <c r="J3622" t="s">
        <v>157</v>
      </c>
      <c r="K3622" t="s">
        <v>42</v>
      </c>
      <c r="L3622" s="13">
        <v>6.2</v>
      </c>
      <c r="M3622" s="8">
        <v>1.9</v>
      </c>
      <c r="N3622">
        <v>146</v>
      </c>
      <c r="O3622" s="8">
        <v>905.2</v>
      </c>
      <c r="P3622" s="14">
        <v>3.2199999999999999E-2</v>
      </c>
      <c r="Q3622" s="8">
        <v>29.15</v>
      </c>
      <c r="R3622" s="8">
        <v>876.05</v>
      </c>
      <c r="S3622" s="8">
        <v>277.39999999999998</v>
      </c>
      <c r="T3622" s="8">
        <v>598.65</v>
      </c>
      <c r="U3622">
        <v>0</v>
      </c>
      <c r="V3622" s="8">
        <v>0</v>
      </c>
      <c r="W3622" s="8">
        <v>0</v>
      </c>
      <c r="X3622" s="8">
        <v>598.65</v>
      </c>
    </row>
    <row r="3623" spans="1:24" x14ac:dyDescent="0.25">
      <c r="A3623" t="s">
        <v>3949</v>
      </c>
      <c r="B3623" s="1">
        <v>45749</v>
      </c>
      <c r="C3623" t="s">
        <v>136</v>
      </c>
      <c r="D3623" t="s">
        <v>137</v>
      </c>
      <c r="E3623" t="s">
        <v>71</v>
      </c>
      <c r="F3623" t="s">
        <v>54</v>
      </c>
      <c r="G3623" t="s">
        <v>72</v>
      </c>
      <c r="H3623" t="s">
        <v>73</v>
      </c>
      <c r="I3623" t="s">
        <v>185</v>
      </c>
      <c r="J3623" t="s">
        <v>186</v>
      </c>
      <c r="K3623" t="s">
        <v>59</v>
      </c>
      <c r="L3623" s="13">
        <v>4.9000000000000004</v>
      </c>
      <c r="M3623" s="8">
        <v>3.1</v>
      </c>
      <c r="N3623">
        <v>18</v>
      </c>
      <c r="O3623" s="8">
        <v>88.2</v>
      </c>
      <c r="P3623" s="14">
        <v>2E-3</v>
      </c>
      <c r="Q3623" s="8">
        <v>0.18</v>
      </c>
      <c r="R3623" s="8">
        <v>88.02</v>
      </c>
      <c r="S3623" s="8">
        <v>55.8</v>
      </c>
      <c r="T3623" s="8">
        <v>32.22</v>
      </c>
      <c r="U3623">
        <v>0</v>
      </c>
      <c r="V3623" s="8">
        <v>0</v>
      </c>
      <c r="W3623" s="8">
        <v>0</v>
      </c>
      <c r="X3623" s="8">
        <v>32.22</v>
      </c>
    </row>
    <row r="3624" spans="1:24" x14ac:dyDescent="0.25">
      <c r="A3624" t="s">
        <v>3950</v>
      </c>
      <c r="B3624" s="1">
        <v>45832</v>
      </c>
      <c r="C3624" t="s">
        <v>148</v>
      </c>
      <c r="D3624" t="s">
        <v>149</v>
      </c>
      <c r="E3624" t="s">
        <v>150</v>
      </c>
      <c r="F3624" t="s">
        <v>37</v>
      </c>
      <c r="G3624" t="s">
        <v>151</v>
      </c>
      <c r="H3624" t="s">
        <v>152</v>
      </c>
      <c r="I3624" t="s">
        <v>112</v>
      </c>
      <c r="J3624" t="s">
        <v>113</v>
      </c>
      <c r="K3624" t="s">
        <v>42</v>
      </c>
      <c r="L3624" s="13">
        <v>8.5</v>
      </c>
      <c r="M3624" s="8">
        <v>2.8</v>
      </c>
      <c r="N3624">
        <v>16</v>
      </c>
      <c r="O3624" s="8">
        <v>136</v>
      </c>
      <c r="P3624" s="14">
        <v>1.1900000000000001E-2</v>
      </c>
      <c r="Q3624" s="8">
        <v>1.62</v>
      </c>
      <c r="R3624" s="8">
        <v>134.38</v>
      </c>
      <c r="S3624" s="8">
        <v>44.8</v>
      </c>
      <c r="T3624" s="8">
        <v>89.58</v>
      </c>
      <c r="U3624">
        <v>0</v>
      </c>
      <c r="V3624" s="8">
        <v>0</v>
      </c>
      <c r="W3624" s="8">
        <v>0</v>
      </c>
      <c r="X3624" s="8">
        <v>89.58</v>
      </c>
    </row>
    <row r="3625" spans="1:24" x14ac:dyDescent="0.25">
      <c r="A3625" t="s">
        <v>3951</v>
      </c>
      <c r="B3625" s="1">
        <v>46012</v>
      </c>
      <c r="C3625" t="s">
        <v>458</v>
      </c>
      <c r="D3625" t="s">
        <v>459</v>
      </c>
      <c r="E3625" t="s">
        <v>27</v>
      </c>
      <c r="F3625" t="s">
        <v>89</v>
      </c>
      <c r="G3625" t="s">
        <v>38</v>
      </c>
      <c r="H3625" t="s">
        <v>39</v>
      </c>
      <c r="I3625" t="s">
        <v>66</v>
      </c>
      <c r="J3625" t="s">
        <v>67</v>
      </c>
      <c r="K3625" t="s">
        <v>33</v>
      </c>
      <c r="L3625" s="13">
        <v>4.5</v>
      </c>
      <c r="M3625" s="8">
        <v>2.1</v>
      </c>
      <c r="N3625">
        <v>145</v>
      </c>
      <c r="O3625" s="8">
        <v>652.5</v>
      </c>
      <c r="P3625" s="14">
        <v>7.1099999999999997E-2</v>
      </c>
      <c r="Q3625" s="8">
        <v>46.39</v>
      </c>
      <c r="R3625" s="8">
        <v>606.11</v>
      </c>
      <c r="S3625" s="8">
        <v>304.5</v>
      </c>
      <c r="T3625" s="8">
        <v>301.61</v>
      </c>
      <c r="U3625">
        <v>0</v>
      </c>
      <c r="V3625" s="8">
        <v>0</v>
      </c>
      <c r="W3625" s="8">
        <v>0</v>
      </c>
      <c r="X3625" s="8">
        <v>301.61</v>
      </c>
    </row>
    <row r="3626" spans="1:24" x14ac:dyDescent="0.25">
      <c r="A3626" t="s">
        <v>3952</v>
      </c>
      <c r="B3626" s="1">
        <v>45662</v>
      </c>
      <c r="C3626" t="s">
        <v>763</v>
      </c>
      <c r="D3626" t="s">
        <v>764</v>
      </c>
      <c r="E3626" t="s">
        <v>71</v>
      </c>
      <c r="F3626" t="s">
        <v>46</v>
      </c>
      <c r="G3626" t="s">
        <v>165</v>
      </c>
      <c r="H3626" t="s">
        <v>166</v>
      </c>
      <c r="I3626" t="s">
        <v>99</v>
      </c>
      <c r="J3626" t="s">
        <v>100</v>
      </c>
      <c r="K3626" t="s">
        <v>49</v>
      </c>
      <c r="L3626" s="13">
        <v>3.8</v>
      </c>
      <c r="M3626" s="8">
        <v>2.6</v>
      </c>
      <c r="N3626">
        <v>40</v>
      </c>
      <c r="O3626" s="8">
        <v>152</v>
      </c>
      <c r="P3626" s="14">
        <v>5.3900000000000003E-2</v>
      </c>
      <c r="Q3626" s="8">
        <v>8.19</v>
      </c>
      <c r="R3626" s="8">
        <v>143.81</v>
      </c>
      <c r="S3626" s="8">
        <v>104</v>
      </c>
      <c r="T3626" s="8">
        <v>39.81</v>
      </c>
      <c r="U3626">
        <v>0</v>
      </c>
      <c r="V3626" s="8">
        <v>0</v>
      </c>
      <c r="W3626" s="8">
        <v>0</v>
      </c>
      <c r="X3626" s="8">
        <v>39.81</v>
      </c>
    </row>
    <row r="3627" spans="1:24" x14ac:dyDescent="0.25">
      <c r="A3627" t="s">
        <v>3953</v>
      </c>
      <c r="B3627" s="1">
        <v>45371</v>
      </c>
      <c r="C3627" t="s">
        <v>195</v>
      </c>
      <c r="D3627" t="s">
        <v>196</v>
      </c>
      <c r="E3627" t="s">
        <v>150</v>
      </c>
      <c r="F3627" t="s">
        <v>89</v>
      </c>
      <c r="G3627" t="s">
        <v>151</v>
      </c>
      <c r="H3627" t="s">
        <v>152</v>
      </c>
      <c r="I3627" t="s">
        <v>31</v>
      </c>
      <c r="J3627" t="s">
        <v>32</v>
      </c>
      <c r="K3627" t="s">
        <v>33</v>
      </c>
      <c r="L3627" s="13">
        <v>5.8</v>
      </c>
      <c r="M3627" s="8">
        <v>2.7</v>
      </c>
      <c r="N3627">
        <v>76</v>
      </c>
      <c r="O3627" s="8">
        <v>440.8</v>
      </c>
      <c r="P3627" s="14">
        <v>0.1196</v>
      </c>
      <c r="Q3627" s="8">
        <v>52.72</v>
      </c>
      <c r="R3627" s="8">
        <v>388.08</v>
      </c>
      <c r="S3627" s="8">
        <v>205.2</v>
      </c>
      <c r="T3627" s="8">
        <v>182.88</v>
      </c>
      <c r="U3627">
        <v>0</v>
      </c>
      <c r="V3627" s="8">
        <v>0</v>
      </c>
      <c r="W3627" s="8">
        <v>0</v>
      </c>
      <c r="X3627" s="8">
        <v>182.88</v>
      </c>
    </row>
    <row r="3628" spans="1:24" x14ac:dyDescent="0.25">
      <c r="A3628" t="s">
        <v>3954</v>
      </c>
      <c r="B3628" s="1">
        <v>46231</v>
      </c>
      <c r="C3628" t="s">
        <v>567</v>
      </c>
      <c r="D3628" t="s">
        <v>568</v>
      </c>
      <c r="E3628" t="s">
        <v>27</v>
      </c>
      <c r="F3628" t="s">
        <v>37</v>
      </c>
      <c r="G3628" t="s">
        <v>38</v>
      </c>
      <c r="H3628" t="s">
        <v>39</v>
      </c>
      <c r="I3628" t="s">
        <v>104</v>
      </c>
      <c r="J3628" t="s">
        <v>105</v>
      </c>
      <c r="K3628" t="s">
        <v>49</v>
      </c>
      <c r="L3628" s="13">
        <v>4.2</v>
      </c>
      <c r="M3628" s="8">
        <v>2.8</v>
      </c>
      <c r="N3628">
        <v>17</v>
      </c>
      <c r="O3628" s="8">
        <v>71.400000000000006</v>
      </c>
      <c r="P3628" s="14">
        <v>8.6999999999999994E-3</v>
      </c>
      <c r="Q3628" s="8">
        <v>0.62</v>
      </c>
      <c r="R3628" s="8">
        <v>70.78</v>
      </c>
      <c r="S3628" s="8">
        <v>47.6</v>
      </c>
      <c r="T3628" s="8">
        <v>23.18</v>
      </c>
      <c r="U3628">
        <v>0</v>
      </c>
      <c r="V3628" s="8">
        <v>0</v>
      </c>
      <c r="W3628" s="8">
        <v>0</v>
      </c>
      <c r="X3628" s="8">
        <v>23.18</v>
      </c>
    </row>
    <row r="3629" spans="1:24" x14ac:dyDescent="0.25">
      <c r="A3629" t="s">
        <v>3955</v>
      </c>
      <c r="B3629" s="1">
        <v>45869</v>
      </c>
      <c r="C3629" t="s">
        <v>107</v>
      </c>
      <c r="D3629" t="s">
        <v>108</v>
      </c>
      <c r="E3629" t="s">
        <v>53</v>
      </c>
      <c r="F3629" t="s">
        <v>46</v>
      </c>
      <c r="G3629" t="s">
        <v>55</v>
      </c>
      <c r="H3629" t="s">
        <v>56</v>
      </c>
      <c r="I3629" t="s">
        <v>104</v>
      </c>
      <c r="J3629" t="s">
        <v>105</v>
      </c>
      <c r="K3629" t="s">
        <v>49</v>
      </c>
      <c r="L3629" s="13">
        <v>4.2</v>
      </c>
      <c r="M3629" s="8">
        <v>2.8</v>
      </c>
      <c r="N3629">
        <v>27</v>
      </c>
      <c r="O3629" s="8">
        <v>113.4</v>
      </c>
      <c r="P3629" s="14">
        <v>0.16350000000000001</v>
      </c>
      <c r="Q3629" s="8">
        <v>18.54</v>
      </c>
      <c r="R3629" s="8">
        <v>94.86</v>
      </c>
      <c r="S3629" s="8">
        <v>75.599999999999994</v>
      </c>
      <c r="T3629" s="8">
        <v>19.260000000000002</v>
      </c>
      <c r="U3629">
        <v>0</v>
      </c>
      <c r="V3629" s="8">
        <v>0</v>
      </c>
      <c r="W3629" s="8">
        <v>0</v>
      </c>
      <c r="X3629" s="8">
        <v>19.260000000000002</v>
      </c>
    </row>
    <row r="3630" spans="1:24" x14ac:dyDescent="0.25">
      <c r="A3630" t="s">
        <v>3956</v>
      </c>
      <c r="B3630" s="1">
        <v>45406</v>
      </c>
      <c r="C3630" t="s">
        <v>285</v>
      </c>
      <c r="D3630" t="s">
        <v>286</v>
      </c>
      <c r="E3630" t="s">
        <v>27</v>
      </c>
      <c r="F3630" t="s">
        <v>89</v>
      </c>
      <c r="G3630" t="s">
        <v>38</v>
      </c>
      <c r="H3630" t="s">
        <v>39</v>
      </c>
      <c r="I3630" t="s">
        <v>47</v>
      </c>
      <c r="J3630" t="s">
        <v>48</v>
      </c>
      <c r="K3630" t="s">
        <v>49</v>
      </c>
      <c r="L3630" s="13">
        <v>5</v>
      </c>
      <c r="M3630" s="8">
        <v>3.2</v>
      </c>
      <c r="N3630">
        <v>329</v>
      </c>
      <c r="O3630" s="8">
        <v>1645</v>
      </c>
      <c r="P3630" s="14">
        <v>6.7000000000000004E-2</v>
      </c>
      <c r="Q3630" s="8">
        <v>110.22</v>
      </c>
      <c r="R3630" s="8">
        <v>1534.78</v>
      </c>
      <c r="S3630" s="8">
        <v>1052.8</v>
      </c>
      <c r="T3630" s="8">
        <v>481.98</v>
      </c>
      <c r="U3630">
        <v>0</v>
      </c>
      <c r="V3630" s="8">
        <v>0</v>
      </c>
      <c r="W3630" s="8">
        <v>0</v>
      </c>
      <c r="X3630" s="8">
        <v>481.98</v>
      </c>
    </row>
    <row r="3631" spans="1:24" x14ac:dyDescent="0.25">
      <c r="A3631" t="s">
        <v>3957</v>
      </c>
      <c r="B3631" s="1">
        <v>45355</v>
      </c>
      <c r="C3631" t="s">
        <v>115</v>
      </c>
      <c r="D3631" t="s">
        <v>116</v>
      </c>
      <c r="E3631" t="s">
        <v>27</v>
      </c>
      <c r="F3631" t="s">
        <v>54</v>
      </c>
      <c r="G3631" t="s">
        <v>29</v>
      </c>
      <c r="H3631" t="s">
        <v>30</v>
      </c>
      <c r="I3631" t="s">
        <v>117</v>
      </c>
      <c r="J3631" t="s">
        <v>118</v>
      </c>
      <c r="K3631" t="s">
        <v>59</v>
      </c>
      <c r="L3631" s="13">
        <v>6</v>
      </c>
      <c r="M3631" s="8">
        <v>4.2</v>
      </c>
      <c r="N3631">
        <v>139</v>
      </c>
      <c r="O3631" s="8">
        <v>834</v>
      </c>
      <c r="P3631" s="14">
        <v>6.0000000000000001E-3</v>
      </c>
      <c r="Q3631" s="8">
        <v>5</v>
      </c>
      <c r="R3631" s="8">
        <v>829</v>
      </c>
      <c r="S3631" s="8">
        <v>583.79999999999995</v>
      </c>
      <c r="T3631" s="8">
        <v>245.2</v>
      </c>
      <c r="U3631">
        <v>0</v>
      </c>
      <c r="V3631" s="8">
        <v>0</v>
      </c>
      <c r="W3631" s="8">
        <v>0</v>
      </c>
      <c r="X3631" s="8">
        <v>245.2</v>
      </c>
    </row>
    <row r="3632" spans="1:24" x14ac:dyDescent="0.25">
      <c r="A3632" t="s">
        <v>3958</v>
      </c>
      <c r="B3632" s="1">
        <v>46140</v>
      </c>
      <c r="C3632" t="s">
        <v>584</v>
      </c>
      <c r="D3632" t="s">
        <v>585</v>
      </c>
      <c r="E3632" t="s">
        <v>27</v>
      </c>
      <c r="F3632" t="s">
        <v>37</v>
      </c>
      <c r="G3632" t="s">
        <v>38</v>
      </c>
      <c r="H3632" t="s">
        <v>39</v>
      </c>
      <c r="I3632" t="s">
        <v>66</v>
      </c>
      <c r="J3632" t="s">
        <v>67</v>
      </c>
      <c r="K3632" t="s">
        <v>33</v>
      </c>
      <c r="L3632" s="13">
        <v>4.5</v>
      </c>
      <c r="M3632" s="8">
        <v>2.1</v>
      </c>
      <c r="N3632">
        <v>42</v>
      </c>
      <c r="O3632" s="8">
        <v>189</v>
      </c>
      <c r="P3632" s="14">
        <v>2.3099999999999999E-2</v>
      </c>
      <c r="Q3632" s="8">
        <v>4.37</v>
      </c>
      <c r="R3632" s="8">
        <v>184.63</v>
      </c>
      <c r="S3632" s="8">
        <v>88.2</v>
      </c>
      <c r="T3632" s="8">
        <v>96.43</v>
      </c>
      <c r="U3632">
        <v>0</v>
      </c>
      <c r="V3632" s="8">
        <v>0</v>
      </c>
      <c r="W3632" s="8">
        <v>0</v>
      </c>
      <c r="X3632" s="8">
        <v>96.43</v>
      </c>
    </row>
    <row r="3633" spans="1:24" x14ac:dyDescent="0.25">
      <c r="A3633" t="s">
        <v>3959</v>
      </c>
      <c r="B3633" s="1">
        <v>45852</v>
      </c>
      <c r="C3633" t="s">
        <v>383</v>
      </c>
      <c r="D3633" t="s">
        <v>384</v>
      </c>
      <c r="E3633" t="s">
        <v>63</v>
      </c>
      <c r="F3633" t="s">
        <v>54</v>
      </c>
      <c r="G3633" t="s">
        <v>64</v>
      </c>
      <c r="H3633" t="s">
        <v>65</v>
      </c>
      <c r="I3633" t="s">
        <v>144</v>
      </c>
      <c r="J3633" t="s">
        <v>145</v>
      </c>
      <c r="K3633" t="s">
        <v>33</v>
      </c>
      <c r="L3633" s="13">
        <v>12</v>
      </c>
      <c r="M3633" s="8">
        <v>6.5</v>
      </c>
      <c r="N3633">
        <v>151</v>
      </c>
      <c r="O3633" s="8">
        <v>1812</v>
      </c>
      <c r="P3633" s="14">
        <v>9.9000000000000008E-3</v>
      </c>
      <c r="Q3633" s="8">
        <v>17.940000000000001</v>
      </c>
      <c r="R3633" s="8">
        <v>1794.06</v>
      </c>
      <c r="S3633" s="8">
        <v>981.5</v>
      </c>
      <c r="T3633" s="8">
        <v>812.56</v>
      </c>
      <c r="U3633">
        <v>0</v>
      </c>
      <c r="V3633" s="8">
        <v>0</v>
      </c>
      <c r="W3633" s="8">
        <v>0</v>
      </c>
      <c r="X3633" s="8">
        <v>812.56</v>
      </c>
    </row>
    <row r="3634" spans="1:24" x14ac:dyDescent="0.25">
      <c r="A3634" t="s">
        <v>3960</v>
      </c>
      <c r="B3634" s="1">
        <v>46216</v>
      </c>
      <c r="C3634" t="s">
        <v>154</v>
      </c>
      <c r="D3634" t="s">
        <v>155</v>
      </c>
      <c r="E3634" t="s">
        <v>150</v>
      </c>
      <c r="F3634" t="s">
        <v>46</v>
      </c>
      <c r="G3634" t="s">
        <v>151</v>
      </c>
      <c r="H3634" t="s">
        <v>152</v>
      </c>
      <c r="I3634" t="s">
        <v>127</v>
      </c>
      <c r="J3634" t="s">
        <v>128</v>
      </c>
      <c r="K3634" t="s">
        <v>33</v>
      </c>
      <c r="L3634" s="13">
        <v>7.2</v>
      </c>
      <c r="M3634" s="8">
        <v>3.6</v>
      </c>
      <c r="N3634">
        <v>39</v>
      </c>
      <c r="O3634" s="8">
        <v>280.8</v>
      </c>
      <c r="P3634" s="14">
        <v>7.8700000000000006E-2</v>
      </c>
      <c r="Q3634" s="8">
        <v>22.1</v>
      </c>
      <c r="R3634" s="8">
        <v>258.7</v>
      </c>
      <c r="S3634" s="8">
        <v>140.4</v>
      </c>
      <c r="T3634" s="8">
        <v>118.3</v>
      </c>
      <c r="U3634">
        <v>0</v>
      </c>
      <c r="V3634" s="8">
        <v>0</v>
      </c>
      <c r="W3634" s="8">
        <v>0</v>
      </c>
      <c r="X3634" s="8">
        <v>118.3</v>
      </c>
    </row>
    <row r="3635" spans="1:24" x14ac:dyDescent="0.25">
      <c r="A3635" t="s">
        <v>3961</v>
      </c>
      <c r="B3635" s="1">
        <v>45809</v>
      </c>
      <c r="C3635" t="s">
        <v>472</v>
      </c>
      <c r="D3635" t="s">
        <v>473</v>
      </c>
      <c r="E3635" t="s">
        <v>71</v>
      </c>
      <c r="F3635" t="s">
        <v>54</v>
      </c>
      <c r="G3635" t="s">
        <v>165</v>
      </c>
      <c r="H3635" t="s">
        <v>166</v>
      </c>
      <c r="I3635" t="s">
        <v>47</v>
      </c>
      <c r="J3635" t="s">
        <v>48</v>
      </c>
      <c r="K3635" t="s">
        <v>49</v>
      </c>
      <c r="L3635" s="13">
        <v>5</v>
      </c>
      <c r="M3635" s="8">
        <v>3.2</v>
      </c>
      <c r="N3635">
        <v>46</v>
      </c>
      <c r="O3635" s="8">
        <v>230</v>
      </c>
      <c r="P3635" s="14">
        <v>2.7000000000000001E-3</v>
      </c>
      <c r="Q3635" s="8">
        <v>0.62</v>
      </c>
      <c r="R3635" s="8">
        <v>229.38</v>
      </c>
      <c r="S3635" s="8">
        <v>147.19999999999999</v>
      </c>
      <c r="T3635" s="8">
        <v>82.18</v>
      </c>
      <c r="U3635">
        <v>0</v>
      </c>
      <c r="V3635" s="8">
        <v>0</v>
      </c>
      <c r="W3635" s="8">
        <v>0</v>
      </c>
      <c r="X3635" s="8">
        <v>82.18</v>
      </c>
    </row>
    <row r="3636" spans="1:24" x14ac:dyDescent="0.25">
      <c r="A3636" t="s">
        <v>3962</v>
      </c>
      <c r="B3636" s="1">
        <v>45499</v>
      </c>
      <c r="C3636" t="s">
        <v>148</v>
      </c>
      <c r="D3636" t="s">
        <v>149</v>
      </c>
      <c r="E3636" t="s">
        <v>150</v>
      </c>
      <c r="F3636" t="s">
        <v>37</v>
      </c>
      <c r="G3636" t="s">
        <v>151</v>
      </c>
      <c r="H3636" t="s">
        <v>152</v>
      </c>
      <c r="I3636" t="s">
        <v>66</v>
      </c>
      <c r="J3636" t="s">
        <v>67</v>
      </c>
      <c r="K3636" t="s">
        <v>33</v>
      </c>
      <c r="L3636" s="13">
        <v>4.5</v>
      </c>
      <c r="M3636" s="8">
        <v>2.1</v>
      </c>
      <c r="N3636">
        <v>44</v>
      </c>
      <c r="O3636" s="8">
        <v>198</v>
      </c>
      <c r="P3636" s="14">
        <v>3.6799999999999999E-2</v>
      </c>
      <c r="Q3636" s="8">
        <v>7.29</v>
      </c>
      <c r="R3636" s="8">
        <v>190.71</v>
      </c>
      <c r="S3636" s="8">
        <v>92.4</v>
      </c>
      <c r="T3636" s="8">
        <v>98.31</v>
      </c>
      <c r="U3636">
        <v>0</v>
      </c>
      <c r="V3636" s="8">
        <v>0</v>
      </c>
      <c r="W3636" s="8">
        <v>0</v>
      </c>
      <c r="X3636" s="8">
        <v>98.31</v>
      </c>
    </row>
    <row r="3637" spans="1:24" x14ac:dyDescent="0.25">
      <c r="A3637" t="s">
        <v>3963</v>
      </c>
      <c r="B3637" s="1">
        <v>45878</v>
      </c>
      <c r="C3637" t="s">
        <v>102</v>
      </c>
      <c r="D3637" t="s">
        <v>103</v>
      </c>
      <c r="E3637" t="s">
        <v>27</v>
      </c>
      <c r="F3637" t="s">
        <v>54</v>
      </c>
      <c r="G3637" t="s">
        <v>29</v>
      </c>
      <c r="H3637" t="s">
        <v>30</v>
      </c>
      <c r="I3637" t="s">
        <v>185</v>
      </c>
      <c r="J3637" t="s">
        <v>186</v>
      </c>
      <c r="K3637" t="s">
        <v>59</v>
      </c>
      <c r="L3637" s="13">
        <v>4.9000000000000004</v>
      </c>
      <c r="M3637" s="8">
        <v>3.1</v>
      </c>
      <c r="N3637">
        <v>57</v>
      </c>
      <c r="O3637" s="8">
        <v>279.3</v>
      </c>
      <c r="P3637" s="14">
        <v>1.5E-3</v>
      </c>
      <c r="Q3637" s="8">
        <v>0.42</v>
      </c>
      <c r="R3637" s="8">
        <v>278.88</v>
      </c>
      <c r="S3637" s="8">
        <v>176.7</v>
      </c>
      <c r="T3637" s="8">
        <v>102.18</v>
      </c>
      <c r="U3637">
        <v>0</v>
      </c>
      <c r="V3637" s="8">
        <v>0</v>
      </c>
      <c r="W3637" s="8">
        <v>0</v>
      </c>
      <c r="X3637" s="8">
        <v>102.18</v>
      </c>
    </row>
    <row r="3638" spans="1:24" x14ac:dyDescent="0.25">
      <c r="A3638" t="s">
        <v>3964</v>
      </c>
      <c r="B3638" s="1">
        <v>45841</v>
      </c>
      <c r="C3638" t="s">
        <v>188</v>
      </c>
      <c r="D3638" t="s">
        <v>189</v>
      </c>
      <c r="E3638" t="s">
        <v>27</v>
      </c>
      <c r="F3638" t="s">
        <v>54</v>
      </c>
      <c r="G3638" t="s">
        <v>29</v>
      </c>
      <c r="H3638" t="s">
        <v>30</v>
      </c>
      <c r="I3638" t="s">
        <v>122</v>
      </c>
      <c r="J3638" t="s">
        <v>123</v>
      </c>
      <c r="K3638" t="s">
        <v>59</v>
      </c>
      <c r="L3638" s="13">
        <v>5.5</v>
      </c>
      <c r="M3638" s="8">
        <v>3.8</v>
      </c>
      <c r="N3638">
        <v>42</v>
      </c>
      <c r="O3638" s="8">
        <v>231</v>
      </c>
      <c r="P3638" s="14">
        <v>4.2900000000000001E-2</v>
      </c>
      <c r="Q3638" s="8">
        <v>9.91</v>
      </c>
      <c r="R3638" s="8">
        <v>221.09</v>
      </c>
      <c r="S3638" s="8">
        <v>159.6</v>
      </c>
      <c r="T3638" s="8">
        <v>61.49</v>
      </c>
      <c r="U3638">
        <v>0</v>
      </c>
      <c r="V3638" s="8">
        <v>0</v>
      </c>
      <c r="W3638" s="8">
        <v>0</v>
      </c>
      <c r="X3638" s="8">
        <v>61.49</v>
      </c>
    </row>
    <row r="3639" spans="1:24" x14ac:dyDescent="0.25">
      <c r="A3639" t="s">
        <v>3965</v>
      </c>
      <c r="B3639" s="1">
        <v>45445</v>
      </c>
      <c r="C3639" t="s">
        <v>410</v>
      </c>
      <c r="D3639" t="s">
        <v>411</v>
      </c>
      <c r="E3639" t="s">
        <v>150</v>
      </c>
      <c r="F3639" t="s">
        <v>46</v>
      </c>
      <c r="G3639" t="s">
        <v>151</v>
      </c>
      <c r="H3639" t="s">
        <v>152</v>
      </c>
      <c r="I3639" t="s">
        <v>156</v>
      </c>
      <c r="J3639" t="s">
        <v>157</v>
      </c>
      <c r="K3639" t="s">
        <v>42</v>
      </c>
      <c r="L3639" s="13">
        <v>6.2</v>
      </c>
      <c r="M3639" s="8">
        <v>1.9</v>
      </c>
      <c r="N3639">
        <v>8</v>
      </c>
      <c r="O3639" s="8">
        <v>49.6</v>
      </c>
      <c r="P3639" s="14">
        <v>9.2399999999999996E-2</v>
      </c>
      <c r="Q3639" s="8">
        <v>4.58</v>
      </c>
      <c r="R3639" s="8">
        <v>45.02</v>
      </c>
      <c r="S3639" s="8">
        <v>15.2</v>
      </c>
      <c r="T3639" s="8">
        <v>29.82</v>
      </c>
      <c r="U3639">
        <v>1</v>
      </c>
      <c r="V3639" s="8">
        <v>5.63</v>
      </c>
      <c r="W3639" s="8">
        <v>2.4</v>
      </c>
      <c r="X3639" s="8">
        <v>27.42</v>
      </c>
    </row>
    <row r="3640" spans="1:24" x14ac:dyDescent="0.25">
      <c r="A3640" t="s">
        <v>3966</v>
      </c>
      <c r="B3640" s="1">
        <v>45460</v>
      </c>
      <c r="C3640" t="s">
        <v>110</v>
      </c>
      <c r="D3640" t="s">
        <v>111</v>
      </c>
      <c r="E3640" t="s">
        <v>27</v>
      </c>
      <c r="F3640" t="s">
        <v>37</v>
      </c>
      <c r="G3640" t="s">
        <v>29</v>
      </c>
      <c r="H3640" t="s">
        <v>30</v>
      </c>
      <c r="I3640" t="s">
        <v>156</v>
      </c>
      <c r="J3640" t="s">
        <v>157</v>
      </c>
      <c r="K3640" t="s">
        <v>42</v>
      </c>
      <c r="L3640" s="13">
        <v>6.2</v>
      </c>
      <c r="M3640" s="8">
        <v>1.9</v>
      </c>
      <c r="N3640">
        <v>70</v>
      </c>
      <c r="O3640" s="8">
        <v>434</v>
      </c>
      <c r="P3640" s="14">
        <v>1E-4</v>
      </c>
      <c r="Q3640" s="8">
        <v>0.04</v>
      </c>
      <c r="R3640" s="8">
        <v>433.96</v>
      </c>
      <c r="S3640" s="8">
        <v>133</v>
      </c>
      <c r="T3640" s="8">
        <v>300.95999999999998</v>
      </c>
      <c r="U3640">
        <v>0</v>
      </c>
      <c r="V3640" s="8">
        <v>0</v>
      </c>
      <c r="W3640" s="8">
        <v>0</v>
      </c>
      <c r="X3640" s="8">
        <v>300.95999999999998</v>
      </c>
    </row>
    <row r="3641" spans="1:24" x14ac:dyDescent="0.25">
      <c r="A3641" t="s">
        <v>3967</v>
      </c>
      <c r="B3641" s="1">
        <v>45627</v>
      </c>
      <c r="C3641" t="s">
        <v>508</v>
      </c>
      <c r="D3641" t="s">
        <v>509</v>
      </c>
      <c r="E3641" t="s">
        <v>27</v>
      </c>
      <c r="F3641" t="s">
        <v>89</v>
      </c>
      <c r="G3641" t="s">
        <v>29</v>
      </c>
      <c r="H3641" t="s">
        <v>30</v>
      </c>
      <c r="I3641" t="s">
        <v>47</v>
      </c>
      <c r="J3641" t="s">
        <v>48</v>
      </c>
      <c r="K3641" t="s">
        <v>49</v>
      </c>
      <c r="L3641" s="13">
        <v>5</v>
      </c>
      <c r="M3641" s="8">
        <v>3.2</v>
      </c>
      <c r="N3641">
        <v>427</v>
      </c>
      <c r="O3641" s="8">
        <v>2135</v>
      </c>
      <c r="P3641" s="14">
        <v>0.1918</v>
      </c>
      <c r="Q3641" s="8">
        <v>409.49</v>
      </c>
      <c r="R3641" s="8">
        <v>1725.51</v>
      </c>
      <c r="S3641" s="8">
        <v>1366.4</v>
      </c>
      <c r="T3641" s="8">
        <v>359.11</v>
      </c>
      <c r="U3641">
        <v>0</v>
      </c>
      <c r="V3641" s="8">
        <v>0</v>
      </c>
      <c r="W3641" s="8">
        <v>0</v>
      </c>
      <c r="X3641" s="8">
        <v>359.11</v>
      </c>
    </row>
    <row r="3642" spans="1:24" x14ac:dyDescent="0.25">
      <c r="A3642" t="s">
        <v>3968</v>
      </c>
      <c r="B3642" s="1">
        <v>46166</v>
      </c>
      <c r="C3642" t="s">
        <v>125</v>
      </c>
      <c r="D3642" t="s">
        <v>126</v>
      </c>
      <c r="E3642" t="s">
        <v>27</v>
      </c>
      <c r="F3642" t="s">
        <v>89</v>
      </c>
      <c r="G3642" t="s">
        <v>38</v>
      </c>
      <c r="H3642" t="s">
        <v>39</v>
      </c>
      <c r="I3642" t="s">
        <v>112</v>
      </c>
      <c r="J3642" t="s">
        <v>113</v>
      </c>
      <c r="K3642" t="s">
        <v>42</v>
      </c>
      <c r="L3642" s="13">
        <v>8.5</v>
      </c>
      <c r="M3642" s="8">
        <v>2.8</v>
      </c>
      <c r="N3642">
        <v>82</v>
      </c>
      <c r="O3642" s="8">
        <v>697</v>
      </c>
      <c r="P3642" s="14">
        <v>0.14560000000000001</v>
      </c>
      <c r="Q3642" s="8">
        <v>101.48</v>
      </c>
      <c r="R3642" s="8">
        <v>595.52</v>
      </c>
      <c r="S3642" s="8">
        <v>229.6</v>
      </c>
      <c r="T3642" s="8">
        <v>365.92</v>
      </c>
      <c r="U3642">
        <v>0</v>
      </c>
      <c r="V3642" s="8">
        <v>0</v>
      </c>
      <c r="W3642" s="8">
        <v>0</v>
      </c>
      <c r="X3642" s="8">
        <v>365.92</v>
      </c>
    </row>
    <row r="3643" spans="1:24" x14ac:dyDescent="0.25">
      <c r="A3643" t="s">
        <v>3969</v>
      </c>
      <c r="B3643" s="1">
        <v>45824</v>
      </c>
      <c r="C3643" t="s">
        <v>69</v>
      </c>
      <c r="D3643" t="s">
        <v>70</v>
      </c>
      <c r="E3643" t="s">
        <v>71</v>
      </c>
      <c r="F3643" t="s">
        <v>37</v>
      </c>
      <c r="G3643" t="s">
        <v>72</v>
      </c>
      <c r="H3643" t="s">
        <v>73</v>
      </c>
      <c r="I3643" t="s">
        <v>99</v>
      </c>
      <c r="J3643" t="s">
        <v>100</v>
      </c>
      <c r="K3643" t="s">
        <v>49</v>
      </c>
      <c r="L3643" s="13">
        <v>3.8</v>
      </c>
      <c r="M3643" s="8">
        <v>2.6</v>
      </c>
      <c r="N3643">
        <v>20</v>
      </c>
      <c r="O3643" s="8">
        <v>76</v>
      </c>
      <c r="P3643" s="14">
        <v>5.5999999999999999E-3</v>
      </c>
      <c r="Q3643" s="8">
        <v>0.43</v>
      </c>
      <c r="R3643" s="8">
        <v>75.569999999999993</v>
      </c>
      <c r="S3643" s="8">
        <v>52</v>
      </c>
      <c r="T3643" s="8">
        <v>23.57</v>
      </c>
      <c r="U3643">
        <v>0</v>
      </c>
      <c r="V3643" s="8">
        <v>0</v>
      </c>
      <c r="W3643" s="8">
        <v>0</v>
      </c>
      <c r="X3643" s="8">
        <v>23.57</v>
      </c>
    </row>
    <row r="3644" spans="1:24" x14ac:dyDescent="0.25">
      <c r="A3644" t="s">
        <v>3970</v>
      </c>
      <c r="B3644" s="1">
        <v>45744</v>
      </c>
      <c r="C3644" t="s">
        <v>142</v>
      </c>
      <c r="D3644" t="s">
        <v>143</v>
      </c>
      <c r="E3644" t="s">
        <v>71</v>
      </c>
      <c r="F3644" t="s">
        <v>37</v>
      </c>
      <c r="G3644" t="s">
        <v>72</v>
      </c>
      <c r="H3644" t="s">
        <v>73</v>
      </c>
      <c r="I3644" t="s">
        <v>66</v>
      </c>
      <c r="J3644" t="s">
        <v>67</v>
      </c>
      <c r="K3644" t="s">
        <v>33</v>
      </c>
      <c r="L3644" s="13">
        <v>4.5</v>
      </c>
      <c r="M3644" s="8">
        <v>2.1</v>
      </c>
      <c r="N3644">
        <v>61</v>
      </c>
      <c r="O3644" s="8">
        <v>274.5</v>
      </c>
      <c r="P3644" s="14">
        <v>1.7399999999999999E-2</v>
      </c>
      <c r="Q3644" s="8">
        <v>4.78</v>
      </c>
      <c r="R3644" s="8">
        <v>269.72000000000003</v>
      </c>
      <c r="S3644" s="8">
        <v>128.1</v>
      </c>
      <c r="T3644" s="8">
        <v>141.62</v>
      </c>
      <c r="U3644">
        <v>0</v>
      </c>
      <c r="V3644" s="8">
        <v>0</v>
      </c>
      <c r="W3644" s="8">
        <v>0</v>
      </c>
      <c r="X3644" s="8">
        <v>141.62</v>
      </c>
    </row>
    <row r="3645" spans="1:24" x14ac:dyDescent="0.25">
      <c r="A3645" t="s">
        <v>3971</v>
      </c>
      <c r="B3645" s="1">
        <v>45411</v>
      </c>
      <c r="C3645" t="s">
        <v>154</v>
      </c>
      <c r="D3645" t="s">
        <v>155</v>
      </c>
      <c r="E3645" t="s">
        <v>150</v>
      </c>
      <c r="F3645" t="s">
        <v>46</v>
      </c>
      <c r="G3645" t="s">
        <v>151</v>
      </c>
      <c r="H3645" t="s">
        <v>152</v>
      </c>
      <c r="I3645" t="s">
        <v>40</v>
      </c>
      <c r="J3645" t="s">
        <v>41</v>
      </c>
      <c r="K3645" t="s">
        <v>42</v>
      </c>
      <c r="L3645" s="13">
        <v>14.5</v>
      </c>
      <c r="M3645" s="8">
        <v>4.2</v>
      </c>
      <c r="N3645">
        <v>20</v>
      </c>
      <c r="O3645" s="8">
        <v>290</v>
      </c>
      <c r="P3645" s="14">
        <v>0.38219999999999998</v>
      </c>
      <c r="Q3645" s="8">
        <v>110.84</v>
      </c>
      <c r="R3645" s="8">
        <v>179.16</v>
      </c>
      <c r="S3645" s="8">
        <v>84</v>
      </c>
      <c r="T3645" s="8">
        <v>95.16</v>
      </c>
      <c r="U3645">
        <v>0</v>
      </c>
      <c r="V3645" s="8">
        <v>0</v>
      </c>
      <c r="W3645" s="8">
        <v>0</v>
      </c>
      <c r="X3645" s="8">
        <v>95.16</v>
      </c>
    </row>
    <row r="3646" spans="1:24" x14ac:dyDescent="0.25">
      <c r="A3646" t="s">
        <v>3972</v>
      </c>
      <c r="B3646" s="1">
        <v>45988</v>
      </c>
      <c r="C3646" t="s">
        <v>378</v>
      </c>
      <c r="D3646" t="s">
        <v>379</v>
      </c>
      <c r="E3646" t="s">
        <v>71</v>
      </c>
      <c r="F3646" t="s">
        <v>54</v>
      </c>
      <c r="G3646" t="s">
        <v>72</v>
      </c>
      <c r="H3646" t="s">
        <v>73</v>
      </c>
      <c r="I3646" t="s">
        <v>156</v>
      </c>
      <c r="J3646" t="s">
        <v>157</v>
      </c>
      <c r="K3646" t="s">
        <v>42</v>
      </c>
      <c r="L3646" s="13">
        <v>6.2</v>
      </c>
      <c r="M3646" s="8">
        <v>1.9</v>
      </c>
      <c r="N3646">
        <v>99</v>
      </c>
      <c r="O3646" s="8">
        <v>613.79999999999995</v>
      </c>
      <c r="P3646" s="14">
        <v>1.6999999999999999E-3</v>
      </c>
      <c r="Q3646" s="8">
        <v>1.04</v>
      </c>
      <c r="R3646" s="8">
        <v>612.76</v>
      </c>
      <c r="S3646" s="8">
        <v>188.1</v>
      </c>
      <c r="T3646" s="8">
        <v>424.66</v>
      </c>
      <c r="U3646">
        <v>0</v>
      </c>
      <c r="V3646" s="8">
        <v>0</v>
      </c>
      <c r="W3646" s="8">
        <v>0</v>
      </c>
      <c r="X3646" s="8">
        <v>424.66</v>
      </c>
    </row>
    <row r="3647" spans="1:24" x14ac:dyDescent="0.25">
      <c r="A3647" t="s">
        <v>3973</v>
      </c>
      <c r="B3647" s="1">
        <v>45502</v>
      </c>
      <c r="C3647" t="s">
        <v>177</v>
      </c>
      <c r="D3647" t="s">
        <v>178</v>
      </c>
      <c r="E3647" t="s">
        <v>27</v>
      </c>
      <c r="F3647" t="s">
        <v>37</v>
      </c>
      <c r="G3647" t="s">
        <v>38</v>
      </c>
      <c r="H3647" t="s">
        <v>39</v>
      </c>
      <c r="I3647" t="s">
        <v>57</v>
      </c>
      <c r="J3647" t="s">
        <v>58</v>
      </c>
      <c r="K3647" t="s">
        <v>59</v>
      </c>
      <c r="L3647" s="13">
        <v>10.5</v>
      </c>
      <c r="M3647" s="8">
        <v>7.5</v>
      </c>
      <c r="N3647">
        <v>63</v>
      </c>
      <c r="O3647" s="8">
        <v>661.5</v>
      </c>
      <c r="P3647" s="14">
        <v>8.0999999999999996E-3</v>
      </c>
      <c r="Q3647" s="8">
        <v>5.36</v>
      </c>
      <c r="R3647" s="8">
        <v>656.14</v>
      </c>
      <c r="S3647" s="8">
        <v>472.5</v>
      </c>
      <c r="T3647" s="8">
        <v>183.64</v>
      </c>
      <c r="U3647">
        <v>0</v>
      </c>
      <c r="V3647" s="8">
        <v>0</v>
      </c>
      <c r="W3647" s="8">
        <v>0</v>
      </c>
      <c r="X3647" s="8">
        <v>183.64</v>
      </c>
    </row>
    <row r="3648" spans="1:24" x14ac:dyDescent="0.25">
      <c r="A3648" t="s">
        <v>3974</v>
      </c>
      <c r="B3648" s="1">
        <v>46026</v>
      </c>
      <c r="C3648" t="s">
        <v>191</v>
      </c>
      <c r="D3648" t="s">
        <v>192</v>
      </c>
      <c r="E3648" t="s">
        <v>150</v>
      </c>
      <c r="F3648" t="s">
        <v>54</v>
      </c>
      <c r="G3648" t="s">
        <v>151</v>
      </c>
      <c r="H3648" t="s">
        <v>152</v>
      </c>
      <c r="I3648" t="s">
        <v>104</v>
      </c>
      <c r="J3648" t="s">
        <v>105</v>
      </c>
      <c r="K3648" t="s">
        <v>49</v>
      </c>
      <c r="L3648" s="13">
        <v>4.2</v>
      </c>
      <c r="M3648" s="8">
        <v>2.8</v>
      </c>
      <c r="N3648">
        <v>154</v>
      </c>
      <c r="O3648" s="8">
        <v>646.79999999999995</v>
      </c>
      <c r="P3648" s="14">
        <v>7.1000000000000004E-3</v>
      </c>
      <c r="Q3648" s="8">
        <v>4.59</v>
      </c>
      <c r="R3648" s="8">
        <v>642.21</v>
      </c>
      <c r="S3648" s="8">
        <v>431.2</v>
      </c>
      <c r="T3648" s="8">
        <v>211.01</v>
      </c>
      <c r="U3648">
        <v>0</v>
      </c>
      <c r="V3648" s="8">
        <v>0</v>
      </c>
      <c r="W3648" s="8">
        <v>0</v>
      </c>
      <c r="X3648" s="8">
        <v>211.01</v>
      </c>
    </row>
    <row r="3649" spans="1:24" x14ac:dyDescent="0.25">
      <c r="A3649" t="s">
        <v>3975</v>
      </c>
      <c r="B3649" s="1">
        <v>45889</v>
      </c>
      <c r="C3649" t="s">
        <v>133</v>
      </c>
      <c r="D3649" t="s">
        <v>134</v>
      </c>
      <c r="E3649" t="s">
        <v>27</v>
      </c>
      <c r="F3649" t="s">
        <v>54</v>
      </c>
      <c r="G3649" t="s">
        <v>38</v>
      </c>
      <c r="H3649" t="s">
        <v>39</v>
      </c>
      <c r="I3649" t="s">
        <v>104</v>
      </c>
      <c r="J3649" t="s">
        <v>105</v>
      </c>
      <c r="K3649" t="s">
        <v>49</v>
      </c>
      <c r="L3649" s="13">
        <v>4.2</v>
      </c>
      <c r="M3649" s="8">
        <v>2.8</v>
      </c>
      <c r="N3649">
        <v>45</v>
      </c>
      <c r="O3649" s="8">
        <v>189</v>
      </c>
      <c r="P3649" s="14">
        <v>3.1600000000000003E-2</v>
      </c>
      <c r="Q3649" s="8">
        <v>5.97</v>
      </c>
      <c r="R3649" s="8">
        <v>183.03</v>
      </c>
      <c r="S3649" s="8">
        <v>126</v>
      </c>
      <c r="T3649" s="8">
        <v>57.03</v>
      </c>
      <c r="U3649">
        <v>0</v>
      </c>
      <c r="V3649" s="8">
        <v>0</v>
      </c>
      <c r="W3649" s="8">
        <v>0</v>
      </c>
      <c r="X3649" s="8">
        <v>57.03</v>
      </c>
    </row>
    <row r="3650" spans="1:24" x14ac:dyDescent="0.25">
      <c r="A3650" t="s">
        <v>3976</v>
      </c>
      <c r="B3650" s="1">
        <v>45792</v>
      </c>
      <c r="C3650" t="s">
        <v>528</v>
      </c>
      <c r="D3650" t="s">
        <v>529</v>
      </c>
      <c r="E3650" t="s">
        <v>27</v>
      </c>
      <c r="F3650" t="s">
        <v>54</v>
      </c>
      <c r="G3650" t="s">
        <v>29</v>
      </c>
      <c r="H3650" t="s">
        <v>30</v>
      </c>
      <c r="I3650" t="s">
        <v>66</v>
      </c>
      <c r="J3650" t="s">
        <v>67</v>
      </c>
      <c r="K3650" t="s">
        <v>33</v>
      </c>
      <c r="L3650" s="13">
        <v>4.5</v>
      </c>
      <c r="M3650" s="8">
        <v>2.1</v>
      </c>
      <c r="N3650">
        <v>72</v>
      </c>
      <c r="O3650" s="8">
        <v>324</v>
      </c>
      <c r="P3650" s="14">
        <v>9.7000000000000003E-3</v>
      </c>
      <c r="Q3650" s="8">
        <v>3.14</v>
      </c>
      <c r="R3650" s="8">
        <v>320.86</v>
      </c>
      <c r="S3650" s="8">
        <v>151.19999999999999</v>
      </c>
      <c r="T3650" s="8">
        <v>169.66</v>
      </c>
      <c r="U3650">
        <v>0</v>
      </c>
      <c r="V3650" s="8">
        <v>0</v>
      </c>
      <c r="W3650" s="8">
        <v>0</v>
      </c>
      <c r="X3650" s="8">
        <v>169.66</v>
      </c>
    </row>
    <row r="3651" spans="1:24" x14ac:dyDescent="0.25">
      <c r="A3651" t="s">
        <v>3977</v>
      </c>
      <c r="B3651" s="1">
        <v>45385</v>
      </c>
      <c r="C3651" t="s">
        <v>325</v>
      </c>
      <c r="D3651" t="s">
        <v>326</v>
      </c>
      <c r="E3651" t="s">
        <v>27</v>
      </c>
      <c r="F3651" t="s">
        <v>37</v>
      </c>
      <c r="G3651" t="s">
        <v>38</v>
      </c>
      <c r="H3651" t="s">
        <v>39</v>
      </c>
      <c r="I3651" t="s">
        <v>40</v>
      </c>
      <c r="J3651" t="s">
        <v>41</v>
      </c>
      <c r="K3651" t="s">
        <v>42</v>
      </c>
      <c r="L3651" s="13">
        <v>14.5</v>
      </c>
      <c r="M3651" s="8">
        <v>4.2</v>
      </c>
      <c r="N3651">
        <v>16</v>
      </c>
      <c r="O3651" s="8">
        <v>232</v>
      </c>
      <c r="P3651" s="14">
        <v>4.5699999999999998E-2</v>
      </c>
      <c r="Q3651" s="8">
        <v>10.6</v>
      </c>
      <c r="R3651" s="8">
        <v>221.4</v>
      </c>
      <c r="S3651" s="8">
        <v>67.2</v>
      </c>
      <c r="T3651" s="8">
        <v>154.19999999999999</v>
      </c>
      <c r="U3651">
        <v>0</v>
      </c>
      <c r="V3651" s="8">
        <v>0</v>
      </c>
      <c r="W3651" s="8">
        <v>0</v>
      </c>
      <c r="X3651" s="8">
        <v>154.19999999999999</v>
      </c>
    </row>
    <row r="3652" spans="1:24" x14ac:dyDescent="0.25">
      <c r="A3652" t="s">
        <v>3978</v>
      </c>
      <c r="B3652" s="1">
        <v>46212</v>
      </c>
      <c r="C3652" t="s">
        <v>590</v>
      </c>
      <c r="D3652" t="s">
        <v>591</v>
      </c>
      <c r="E3652" t="s">
        <v>27</v>
      </c>
      <c r="F3652" t="s">
        <v>46</v>
      </c>
      <c r="G3652" t="s">
        <v>29</v>
      </c>
      <c r="H3652" t="s">
        <v>30</v>
      </c>
      <c r="I3652" t="s">
        <v>40</v>
      </c>
      <c r="J3652" t="s">
        <v>41</v>
      </c>
      <c r="K3652" t="s">
        <v>42</v>
      </c>
      <c r="L3652" s="13">
        <v>14.5</v>
      </c>
      <c r="M3652" s="8">
        <v>4.2</v>
      </c>
      <c r="N3652">
        <v>42</v>
      </c>
      <c r="O3652" s="8">
        <v>609</v>
      </c>
      <c r="P3652" s="14">
        <v>8.7800000000000003E-2</v>
      </c>
      <c r="Q3652" s="8">
        <v>53.47</v>
      </c>
      <c r="R3652" s="8">
        <v>555.53</v>
      </c>
      <c r="S3652" s="8">
        <v>176.4</v>
      </c>
      <c r="T3652" s="8">
        <v>379.13</v>
      </c>
      <c r="U3652">
        <v>0</v>
      </c>
      <c r="V3652" s="8">
        <v>0</v>
      </c>
      <c r="W3652" s="8">
        <v>0</v>
      </c>
      <c r="X3652" s="8">
        <v>379.13</v>
      </c>
    </row>
    <row r="3653" spans="1:24" x14ac:dyDescent="0.25">
      <c r="A3653" t="s">
        <v>3979</v>
      </c>
      <c r="B3653" s="1">
        <v>45814</v>
      </c>
      <c r="C3653" t="s">
        <v>501</v>
      </c>
      <c r="D3653" t="s">
        <v>502</v>
      </c>
      <c r="E3653" t="s">
        <v>27</v>
      </c>
      <c r="F3653" t="s">
        <v>37</v>
      </c>
      <c r="G3653" t="s">
        <v>38</v>
      </c>
      <c r="H3653" t="s">
        <v>39</v>
      </c>
      <c r="I3653" t="s">
        <v>112</v>
      </c>
      <c r="J3653" t="s">
        <v>113</v>
      </c>
      <c r="K3653" t="s">
        <v>42</v>
      </c>
      <c r="L3653" s="13">
        <v>8.5</v>
      </c>
      <c r="M3653" s="8">
        <v>2.8</v>
      </c>
      <c r="N3653">
        <v>42</v>
      </c>
      <c r="O3653" s="8">
        <v>357</v>
      </c>
      <c r="P3653" s="14">
        <v>1.1900000000000001E-2</v>
      </c>
      <c r="Q3653" s="8">
        <v>4.25</v>
      </c>
      <c r="R3653" s="8">
        <v>352.75</v>
      </c>
      <c r="S3653" s="8">
        <v>117.6</v>
      </c>
      <c r="T3653" s="8">
        <v>235.15</v>
      </c>
      <c r="U3653">
        <v>0</v>
      </c>
      <c r="V3653" s="8">
        <v>0</v>
      </c>
      <c r="W3653" s="8">
        <v>0</v>
      </c>
      <c r="X3653" s="8">
        <v>235.15</v>
      </c>
    </row>
    <row r="3654" spans="1:24" x14ac:dyDescent="0.25">
      <c r="A3654" t="s">
        <v>3980</v>
      </c>
      <c r="B3654" s="1">
        <v>45748</v>
      </c>
      <c r="C3654" t="s">
        <v>378</v>
      </c>
      <c r="D3654" t="s">
        <v>379</v>
      </c>
      <c r="E3654" t="s">
        <v>71</v>
      </c>
      <c r="F3654" t="s">
        <v>54</v>
      </c>
      <c r="G3654" t="s">
        <v>72</v>
      </c>
      <c r="H3654" t="s">
        <v>73</v>
      </c>
      <c r="I3654" t="s">
        <v>112</v>
      </c>
      <c r="J3654" t="s">
        <v>113</v>
      </c>
      <c r="K3654" t="s">
        <v>42</v>
      </c>
      <c r="L3654" s="13">
        <v>8.5</v>
      </c>
      <c r="M3654" s="8">
        <v>2.8</v>
      </c>
      <c r="N3654">
        <v>22</v>
      </c>
      <c r="O3654" s="8">
        <v>187</v>
      </c>
      <c r="P3654" s="14">
        <v>2.8000000000000001E-2</v>
      </c>
      <c r="Q3654" s="8">
        <v>5.24</v>
      </c>
      <c r="R3654" s="8">
        <v>181.76</v>
      </c>
      <c r="S3654" s="8">
        <v>61.6</v>
      </c>
      <c r="T3654" s="8">
        <v>120.16</v>
      </c>
      <c r="U3654">
        <v>0</v>
      </c>
      <c r="V3654" s="8">
        <v>0</v>
      </c>
      <c r="W3654" s="8">
        <v>0</v>
      </c>
      <c r="X3654" s="8">
        <v>120.16</v>
      </c>
    </row>
    <row r="3655" spans="1:24" x14ac:dyDescent="0.25">
      <c r="A3655" t="s">
        <v>3981</v>
      </c>
      <c r="B3655" s="1">
        <v>46120</v>
      </c>
      <c r="C3655" t="s">
        <v>276</v>
      </c>
      <c r="D3655" t="s">
        <v>277</v>
      </c>
      <c r="E3655" t="s">
        <v>150</v>
      </c>
      <c r="F3655" t="s">
        <v>37</v>
      </c>
      <c r="G3655" t="s">
        <v>151</v>
      </c>
      <c r="H3655" t="s">
        <v>152</v>
      </c>
      <c r="I3655" t="s">
        <v>84</v>
      </c>
      <c r="J3655" t="s">
        <v>85</v>
      </c>
      <c r="K3655" t="s">
        <v>42</v>
      </c>
      <c r="L3655" s="13">
        <v>9.9</v>
      </c>
      <c r="M3655" s="8">
        <v>3.1</v>
      </c>
      <c r="N3655">
        <v>15</v>
      </c>
      <c r="O3655" s="8">
        <v>148.5</v>
      </c>
      <c r="P3655" s="14">
        <v>2.8999999999999998E-3</v>
      </c>
      <c r="Q3655" s="8">
        <v>0.43</v>
      </c>
      <c r="R3655" s="8">
        <v>148.07</v>
      </c>
      <c r="S3655" s="8">
        <v>46.5</v>
      </c>
      <c r="T3655" s="8">
        <v>101.57</v>
      </c>
      <c r="U3655">
        <v>0</v>
      </c>
      <c r="V3655" s="8">
        <v>0</v>
      </c>
      <c r="W3655" s="8">
        <v>0</v>
      </c>
      <c r="X3655" s="8">
        <v>101.57</v>
      </c>
    </row>
    <row r="3656" spans="1:24" x14ac:dyDescent="0.25">
      <c r="A3656" t="s">
        <v>3982</v>
      </c>
      <c r="B3656" s="1">
        <v>45348</v>
      </c>
      <c r="C3656" t="s">
        <v>162</v>
      </c>
      <c r="D3656" t="s">
        <v>163</v>
      </c>
      <c r="E3656" t="s">
        <v>150</v>
      </c>
      <c r="F3656" t="s">
        <v>89</v>
      </c>
      <c r="G3656" t="s">
        <v>151</v>
      </c>
      <c r="H3656" t="s">
        <v>152</v>
      </c>
      <c r="I3656" t="s">
        <v>144</v>
      </c>
      <c r="J3656" t="s">
        <v>145</v>
      </c>
      <c r="K3656" t="s">
        <v>33</v>
      </c>
      <c r="L3656" s="13">
        <v>12</v>
      </c>
      <c r="M3656" s="8">
        <v>6.5</v>
      </c>
      <c r="N3656">
        <v>255</v>
      </c>
      <c r="O3656" s="8">
        <v>3060</v>
      </c>
      <c r="P3656" s="14">
        <v>0.1434</v>
      </c>
      <c r="Q3656" s="8">
        <v>438.8</v>
      </c>
      <c r="R3656" s="8">
        <v>2621.1999999999998</v>
      </c>
      <c r="S3656" s="8">
        <v>1657.5</v>
      </c>
      <c r="T3656" s="8">
        <v>963.7</v>
      </c>
      <c r="U3656">
        <v>0</v>
      </c>
      <c r="V3656" s="8">
        <v>0</v>
      </c>
      <c r="W3656" s="8">
        <v>0</v>
      </c>
      <c r="X3656" s="8">
        <v>963.7</v>
      </c>
    </row>
    <row r="3657" spans="1:24" x14ac:dyDescent="0.25">
      <c r="A3657" t="s">
        <v>3983</v>
      </c>
      <c r="B3657" s="1">
        <v>45756</v>
      </c>
      <c r="C3657" t="s">
        <v>361</v>
      </c>
      <c r="D3657" t="s">
        <v>362</v>
      </c>
      <c r="E3657" t="s">
        <v>27</v>
      </c>
      <c r="F3657" t="s">
        <v>28</v>
      </c>
      <c r="G3657" t="s">
        <v>29</v>
      </c>
      <c r="H3657" t="s">
        <v>30</v>
      </c>
      <c r="I3657" t="s">
        <v>117</v>
      </c>
      <c r="J3657" t="s">
        <v>118</v>
      </c>
      <c r="K3657" t="s">
        <v>59</v>
      </c>
      <c r="L3657" s="13">
        <v>6</v>
      </c>
      <c r="M3657" s="8">
        <v>4.2</v>
      </c>
      <c r="N3657">
        <v>207</v>
      </c>
      <c r="O3657" s="8">
        <v>1242</v>
      </c>
      <c r="P3657" s="14">
        <v>5.6000000000000001E-2</v>
      </c>
      <c r="Q3657" s="8">
        <v>69.55</v>
      </c>
      <c r="R3657" s="8">
        <v>1172.45</v>
      </c>
      <c r="S3657" s="8">
        <v>869.4</v>
      </c>
      <c r="T3657" s="8">
        <v>303.05</v>
      </c>
      <c r="U3657">
        <v>0</v>
      </c>
      <c r="V3657" s="8">
        <v>0</v>
      </c>
      <c r="W3657" s="8">
        <v>0</v>
      </c>
      <c r="X3657" s="8">
        <v>303.05</v>
      </c>
    </row>
    <row r="3658" spans="1:24" x14ac:dyDescent="0.25">
      <c r="A3658" t="s">
        <v>3984</v>
      </c>
      <c r="B3658" s="1">
        <v>45427</v>
      </c>
      <c r="C3658" t="s">
        <v>520</v>
      </c>
      <c r="D3658" t="s">
        <v>521</v>
      </c>
      <c r="E3658" t="s">
        <v>63</v>
      </c>
      <c r="F3658" t="s">
        <v>37</v>
      </c>
      <c r="G3658" t="s">
        <v>79</v>
      </c>
      <c r="H3658" t="s">
        <v>80</v>
      </c>
      <c r="I3658" t="s">
        <v>47</v>
      </c>
      <c r="J3658" t="s">
        <v>48</v>
      </c>
      <c r="K3658" t="s">
        <v>49</v>
      </c>
      <c r="L3658" s="13">
        <v>5</v>
      </c>
      <c r="M3658" s="8">
        <v>3.2</v>
      </c>
      <c r="N3658">
        <v>19</v>
      </c>
      <c r="O3658" s="8">
        <v>95</v>
      </c>
      <c r="P3658" s="14">
        <v>1.3100000000000001E-2</v>
      </c>
      <c r="Q3658" s="8">
        <v>1.24</v>
      </c>
      <c r="R3658" s="8">
        <v>93.76</v>
      </c>
      <c r="S3658" s="8">
        <v>60.8</v>
      </c>
      <c r="T3658" s="8">
        <v>32.96</v>
      </c>
      <c r="U3658">
        <v>0</v>
      </c>
      <c r="V3658" s="8">
        <v>0</v>
      </c>
      <c r="W3658" s="8">
        <v>0</v>
      </c>
      <c r="X3658" s="8">
        <v>32.96</v>
      </c>
    </row>
    <row r="3659" spans="1:24" x14ac:dyDescent="0.25">
      <c r="A3659" t="s">
        <v>3985</v>
      </c>
      <c r="B3659" s="1">
        <v>45817</v>
      </c>
      <c r="C3659" t="s">
        <v>445</v>
      </c>
      <c r="D3659" t="s">
        <v>446</v>
      </c>
      <c r="E3659" t="s">
        <v>71</v>
      </c>
      <c r="F3659" t="s">
        <v>89</v>
      </c>
      <c r="G3659" t="s">
        <v>165</v>
      </c>
      <c r="H3659" t="s">
        <v>166</v>
      </c>
      <c r="I3659" t="s">
        <v>57</v>
      </c>
      <c r="J3659" t="s">
        <v>58</v>
      </c>
      <c r="K3659" t="s">
        <v>59</v>
      </c>
      <c r="L3659" s="13">
        <v>10.5</v>
      </c>
      <c r="M3659" s="8">
        <v>7.5</v>
      </c>
      <c r="N3659">
        <v>136</v>
      </c>
      <c r="O3659" s="8">
        <v>1428</v>
      </c>
      <c r="P3659" s="14">
        <v>0.1837</v>
      </c>
      <c r="Q3659" s="8">
        <v>262.32</v>
      </c>
      <c r="R3659" s="8">
        <v>1165.68</v>
      </c>
      <c r="S3659" s="8">
        <v>1020</v>
      </c>
      <c r="T3659" s="8">
        <v>145.68</v>
      </c>
      <c r="U3659">
        <v>0</v>
      </c>
      <c r="V3659" s="8">
        <v>0</v>
      </c>
      <c r="W3659" s="8">
        <v>0</v>
      </c>
      <c r="X3659" s="8">
        <v>145.68</v>
      </c>
    </row>
    <row r="3660" spans="1:24" x14ac:dyDescent="0.25">
      <c r="A3660" t="s">
        <v>3986</v>
      </c>
      <c r="B3660" s="1">
        <v>45717</v>
      </c>
      <c r="C3660" t="s">
        <v>361</v>
      </c>
      <c r="D3660" t="s">
        <v>362</v>
      </c>
      <c r="E3660" t="s">
        <v>27</v>
      </c>
      <c r="F3660" t="s">
        <v>28</v>
      </c>
      <c r="G3660" t="s">
        <v>38</v>
      </c>
      <c r="H3660" t="s">
        <v>39</v>
      </c>
      <c r="I3660" t="s">
        <v>40</v>
      </c>
      <c r="J3660" t="s">
        <v>41</v>
      </c>
      <c r="K3660" t="s">
        <v>42</v>
      </c>
      <c r="L3660" s="13">
        <v>14.5</v>
      </c>
      <c r="M3660" s="8">
        <v>4.2</v>
      </c>
      <c r="N3660">
        <v>84</v>
      </c>
      <c r="O3660" s="8">
        <v>1218</v>
      </c>
      <c r="P3660" s="14">
        <v>5.4399999999999997E-2</v>
      </c>
      <c r="Q3660" s="8">
        <v>66.260000000000005</v>
      </c>
      <c r="R3660" s="8">
        <v>1151.74</v>
      </c>
      <c r="S3660" s="8">
        <v>352.8</v>
      </c>
      <c r="T3660" s="8">
        <v>798.94</v>
      </c>
      <c r="U3660">
        <v>0</v>
      </c>
      <c r="V3660" s="8">
        <v>0</v>
      </c>
      <c r="W3660" s="8">
        <v>0</v>
      </c>
      <c r="X3660" s="8">
        <v>798.94</v>
      </c>
    </row>
    <row r="3661" spans="1:24" x14ac:dyDescent="0.25">
      <c r="A3661" t="s">
        <v>3987</v>
      </c>
      <c r="B3661" s="1">
        <v>45759</v>
      </c>
      <c r="C3661" t="s">
        <v>371</v>
      </c>
      <c r="D3661" t="s">
        <v>372</v>
      </c>
      <c r="E3661" t="s">
        <v>63</v>
      </c>
      <c r="F3661" t="s">
        <v>54</v>
      </c>
      <c r="G3661" t="s">
        <v>79</v>
      </c>
      <c r="H3661" t="s">
        <v>80</v>
      </c>
      <c r="I3661" t="s">
        <v>40</v>
      </c>
      <c r="J3661" t="s">
        <v>41</v>
      </c>
      <c r="K3661" t="s">
        <v>42</v>
      </c>
      <c r="L3661" s="13">
        <v>14.5</v>
      </c>
      <c r="M3661" s="8">
        <v>4.2</v>
      </c>
      <c r="N3661">
        <v>29</v>
      </c>
      <c r="O3661" s="8">
        <v>420.5</v>
      </c>
      <c r="P3661" s="14">
        <v>1.6999999999999999E-3</v>
      </c>
      <c r="Q3661" s="8">
        <v>0.71</v>
      </c>
      <c r="R3661" s="8">
        <v>419.79</v>
      </c>
      <c r="S3661" s="8">
        <v>121.8</v>
      </c>
      <c r="T3661" s="8">
        <v>297.99</v>
      </c>
      <c r="U3661">
        <v>0</v>
      </c>
      <c r="V3661" s="8">
        <v>0</v>
      </c>
      <c r="W3661" s="8">
        <v>0</v>
      </c>
      <c r="X3661" s="8">
        <v>297.99</v>
      </c>
    </row>
    <row r="3662" spans="1:24" x14ac:dyDescent="0.25">
      <c r="A3662" t="s">
        <v>3988</v>
      </c>
      <c r="B3662" s="1">
        <v>45869</v>
      </c>
      <c r="C3662" t="s">
        <v>25</v>
      </c>
      <c r="D3662" t="s">
        <v>26</v>
      </c>
      <c r="E3662" t="s">
        <v>27</v>
      </c>
      <c r="F3662" t="s">
        <v>28</v>
      </c>
      <c r="G3662" t="s">
        <v>29</v>
      </c>
      <c r="H3662" t="s">
        <v>30</v>
      </c>
      <c r="I3662" t="s">
        <v>40</v>
      </c>
      <c r="J3662" t="s">
        <v>41</v>
      </c>
      <c r="K3662" t="s">
        <v>42</v>
      </c>
      <c r="L3662" s="13">
        <v>14.5</v>
      </c>
      <c r="M3662" s="8">
        <v>4.2</v>
      </c>
      <c r="N3662">
        <v>185</v>
      </c>
      <c r="O3662" s="8">
        <v>2682.5</v>
      </c>
      <c r="P3662" s="14">
        <v>0.12590000000000001</v>
      </c>
      <c r="Q3662" s="8">
        <v>337.73</v>
      </c>
      <c r="R3662" s="8">
        <v>2344.77</v>
      </c>
      <c r="S3662" s="8">
        <v>777</v>
      </c>
      <c r="T3662" s="8">
        <v>1567.77</v>
      </c>
      <c r="U3662">
        <v>0</v>
      </c>
      <c r="V3662" s="8">
        <v>0</v>
      </c>
      <c r="W3662" s="8">
        <v>0</v>
      </c>
      <c r="X3662" s="8">
        <v>1567.77</v>
      </c>
    </row>
    <row r="3663" spans="1:24" x14ac:dyDescent="0.25">
      <c r="A3663" t="s">
        <v>3989</v>
      </c>
      <c r="B3663" s="1">
        <v>45351</v>
      </c>
      <c r="C3663" t="s">
        <v>340</v>
      </c>
      <c r="D3663" t="s">
        <v>341</v>
      </c>
      <c r="E3663" t="s">
        <v>27</v>
      </c>
      <c r="F3663" t="s">
        <v>54</v>
      </c>
      <c r="G3663" t="s">
        <v>38</v>
      </c>
      <c r="H3663" t="s">
        <v>39</v>
      </c>
      <c r="I3663" t="s">
        <v>127</v>
      </c>
      <c r="J3663" t="s">
        <v>128</v>
      </c>
      <c r="K3663" t="s">
        <v>33</v>
      </c>
      <c r="L3663" s="13">
        <v>7.2</v>
      </c>
      <c r="M3663" s="8">
        <v>3.6</v>
      </c>
      <c r="N3663">
        <v>54</v>
      </c>
      <c r="O3663" s="8">
        <v>388.8</v>
      </c>
      <c r="P3663" s="14">
        <v>0.47349999999999998</v>
      </c>
      <c r="Q3663" s="8">
        <v>184.1</v>
      </c>
      <c r="R3663" s="8">
        <v>204.7</v>
      </c>
      <c r="S3663" s="8">
        <v>194.4</v>
      </c>
      <c r="T3663" s="8">
        <v>10.3</v>
      </c>
      <c r="U3663">
        <v>0</v>
      </c>
      <c r="V3663" s="8">
        <v>0</v>
      </c>
      <c r="W3663" s="8">
        <v>0</v>
      </c>
      <c r="X3663" s="8">
        <v>10.3</v>
      </c>
    </row>
    <row r="3664" spans="1:24" x14ac:dyDescent="0.25">
      <c r="A3664" t="s">
        <v>3990</v>
      </c>
      <c r="B3664" s="1">
        <v>45864</v>
      </c>
      <c r="C3664" t="s">
        <v>420</v>
      </c>
      <c r="D3664" t="s">
        <v>421</v>
      </c>
      <c r="E3664" t="s">
        <v>150</v>
      </c>
      <c r="F3664" t="s">
        <v>89</v>
      </c>
      <c r="G3664" t="s">
        <v>151</v>
      </c>
      <c r="H3664" t="s">
        <v>152</v>
      </c>
      <c r="I3664" t="s">
        <v>144</v>
      </c>
      <c r="J3664" t="s">
        <v>145</v>
      </c>
      <c r="K3664" t="s">
        <v>33</v>
      </c>
      <c r="L3664" s="13">
        <v>12</v>
      </c>
      <c r="M3664" s="8">
        <v>6.5</v>
      </c>
      <c r="N3664">
        <v>236</v>
      </c>
      <c r="O3664" s="8">
        <v>2832</v>
      </c>
      <c r="P3664" s="14">
        <v>0.16769999999999999</v>
      </c>
      <c r="Q3664" s="8">
        <v>474.93</v>
      </c>
      <c r="R3664" s="8">
        <v>2357.0700000000002</v>
      </c>
      <c r="S3664" s="8">
        <v>1534</v>
      </c>
      <c r="T3664" s="8">
        <v>823.07</v>
      </c>
      <c r="U3664">
        <v>0</v>
      </c>
      <c r="V3664" s="8">
        <v>0</v>
      </c>
      <c r="W3664" s="8">
        <v>0</v>
      </c>
      <c r="X3664" s="8">
        <v>823.07</v>
      </c>
    </row>
    <row r="3665" spans="1:24" x14ac:dyDescent="0.25">
      <c r="A3665" t="s">
        <v>3991</v>
      </c>
      <c r="B3665" s="1">
        <v>45765</v>
      </c>
      <c r="C3665" t="s">
        <v>763</v>
      </c>
      <c r="D3665" t="s">
        <v>764</v>
      </c>
      <c r="E3665" t="s">
        <v>71</v>
      </c>
      <c r="F3665" t="s">
        <v>46</v>
      </c>
      <c r="G3665" t="s">
        <v>72</v>
      </c>
      <c r="H3665" t="s">
        <v>73</v>
      </c>
      <c r="I3665" t="s">
        <v>47</v>
      </c>
      <c r="J3665" t="s">
        <v>48</v>
      </c>
      <c r="K3665" t="s">
        <v>49</v>
      </c>
      <c r="L3665" s="13">
        <v>5</v>
      </c>
      <c r="M3665" s="8">
        <v>3.2</v>
      </c>
      <c r="N3665">
        <v>79</v>
      </c>
      <c r="O3665" s="8">
        <v>395</v>
      </c>
      <c r="P3665" s="14">
        <v>0.1278</v>
      </c>
      <c r="Q3665" s="8">
        <v>50.48</v>
      </c>
      <c r="R3665" s="8">
        <v>344.52</v>
      </c>
      <c r="S3665" s="8">
        <v>252.8</v>
      </c>
      <c r="T3665" s="8">
        <v>91.72</v>
      </c>
      <c r="U3665">
        <v>0</v>
      </c>
      <c r="V3665" s="8">
        <v>0</v>
      </c>
      <c r="W3665" s="8">
        <v>0</v>
      </c>
      <c r="X3665" s="8">
        <v>91.72</v>
      </c>
    </row>
    <row r="3666" spans="1:24" x14ac:dyDescent="0.25">
      <c r="A3666" t="s">
        <v>3992</v>
      </c>
      <c r="B3666" s="1">
        <v>45980</v>
      </c>
      <c r="C3666" t="s">
        <v>391</v>
      </c>
      <c r="D3666" t="s">
        <v>392</v>
      </c>
      <c r="E3666" t="s">
        <v>63</v>
      </c>
      <c r="F3666" t="s">
        <v>54</v>
      </c>
      <c r="G3666" t="s">
        <v>79</v>
      </c>
      <c r="H3666" t="s">
        <v>80</v>
      </c>
      <c r="I3666" t="s">
        <v>66</v>
      </c>
      <c r="J3666" t="s">
        <v>67</v>
      </c>
      <c r="K3666" t="s">
        <v>33</v>
      </c>
      <c r="L3666" s="13">
        <v>4.5</v>
      </c>
      <c r="M3666" s="8">
        <v>2.1</v>
      </c>
      <c r="N3666">
        <v>11</v>
      </c>
      <c r="O3666" s="8">
        <v>49.5</v>
      </c>
      <c r="P3666" s="14">
        <v>0.45390000000000003</v>
      </c>
      <c r="Q3666" s="8">
        <v>22.47</v>
      </c>
      <c r="R3666" s="8">
        <v>27.03</v>
      </c>
      <c r="S3666" s="8">
        <v>23.1</v>
      </c>
      <c r="T3666" s="8">
        <v>3.93</v>
      </c>
      <c r="U3666">
        <v>0</v>
      </c>
      <c r="V3666" s="8">
        <v>0</v>
      </c>
      <c r="W3666" s="8">
        <v>0</v>
      </c>
      <c r="X3666" s="8">
        <v>3.93</v>
      </c>
    </row>
    <row r="3667" spans="1:24" x14ac:dyDescent="0.25">
      <c r="A3667" t="s">
        <v>3993</v>
      </c>
      <c r="B3667" s="1">
        <v>46118</v>
      </c>
      <c r="C3667" t="s">
        <v>94</v>
      </c>
      <c r="D3667" t="s">
        <v>95</v>
      </c>
      <c r="E3667" t="s">
        <v>53</v>
      </c>
      <c r="F3667" t="s">
        <v>46</v>
      </c>
      <c r="G3667" t="s">
        <v>55</v>
      </c>
      <c r="H3667" t="s">
        <v>56</v>
      </c>
      <c r="I3667" t="s">
        <v>130</v>
      </c>
      <c r="J3667" t="s">
        <v>131</v>
      </c>
      <c r="K3667" t="s">
        <v>42</v>
      </c>
      <c r="L3667" s="13">
        <v>4.8</v>
      </c>
      <c r="M3667" s="8">
        <v>1.4</v>
      </c>
      <c r="N3667">
        <v>44</v>
      </c>
      <c r="O3667" s="8">
        <v>211.2</v>
      </c>
      <c r="P3667" s="14">
        <v>0.16170000000000001</v>
      </c>
      <c r="Q3667" s="8">
        <v>34.15</v>
      </c>
      <c r="R3667" s="8">
        <v>177.05</v>
      </c>
      <c r="S3667" s="8">
        <v>61.6</v>
      </c>
      <c r="T3667" s="8">
        <v>115.45</v>
      </c>
      <c r="U3667">
        <v>5</v>
      </c>
      <c r="V3667" s="8">
        <v>20.12</v>
      </c>
      <c r="W3667" s="8">
        <v>9.5</v>
      </c>
      <c r="X3667" s="8">
        <v>105.95</v>
      </c>
    </row>
    <row r="3668" spans="1:24" x14ac:dyDescent="0.25">
      <c r="A3668" t="s">
        <v>3994</v>
      </c>
      <c r="B3668" s="1">
        <v>45607</v>
      </c>
      <c r="C3668" t="s">
        <v>410</v>
      </c>
      <c r="D3668" t="s">
        <v>411</v>
      </c>
      <c r="E3668" t="s">
        <v>150</v>
      </c>
      <c r="F3668" t="s">
        <v>46</v>
      </c>
      <c r="G3668" t="s">
        <v>151</v>
      </c>
      <c r="H3668" t="s">
        <v>152</v>
      </c>
      <c r="I3668" t="s">
        <v>31</v>
      </c>
      <c r="J3668" t="s">
        <v>32</v>
      </c>
      <c r="K3668" t="s">
        <v>33</v>
      </c>
      <c r="L3668" s="13">
        <v>5.8</v>
      </c>
      <c r="M3668" s="8">
        <v>2.7</v>
      </c>
      <c r="N3668">
        <v>6</v>
      </c>
      <c r="O3668" s="8">
        <v>34.799999999999997</v>
      </c>
      <c r="P3668" s="14">
        <v>0.24510000000000001</v>
      </c>
      <c r="Q3668" s="8">
        <v>8.5299999999999994</v>
      </c>
      <c r="R3668" s="8">
        <v>26.27</v>
      </c>
      <c r="S3668" s="8">
        <v>16.2</v>
      </c>
      <c r="T3668" s="8">
        <v>10.07</v>
      </c>
      <c r="U3668">
        <v>0</v>
      </c>
      <c r="V3668" s="8">
        <v>0</v>
      </c>
      <c r="W3668" s="8">
        <v>0</v>
      </c>
      <c r="X3668" s="8">
        <v>10.07</v>
      </c>
    </row>
    <row r="3669" spans="1:24" x14ac:dyDescent="0.25">
      <c r="A3669" t="s">
        <v>3995</v>
      </c>
      <c r="B3669" s="1">
        <v>46032</v>
      </c>
      <c r="C3669" t="s">
        <v>188</v>
      </c>
      <c r="D3669" t="s">
        <v>189</v>
      </c>
      <c r="E3669" t="s">
        <v>27</v>
      </c>
      <c r="F3669" t="s">
        <v>54</v>
      </c>
      <c r="G3669" t="s">
        <v>38</v>
      </c>
      <c r="H3669" t="s">
        <v>39</v>
      </c>
      <c r="I3669" t="s">
        <v>130</v>
      </c>
      <c r="J3669" t="s">
        <v>131</v>
      </c>
      <c r="K3669" t="s">
        <v>42</v>
      </c>
      <c r="L3669" s="13">
        <v>4.8</v>
      </c>
      <c r="M3669" s="8">
        <v>1.4</v>
      </c>
      <c r="N3669">
        <v>39</v>
      </c>
      <c r="O3669" s="8">
        <v>187.2</v>
      </c>
      <c r="P3669" s="14">
        <v>2.75E-2</v>
      </c>
      <c r="Q3669" s="8">
        <v>5.15</v>
      </c>
      <c r="R3669" s="8">
        <v>182.05</v>
      </c>
      <c r="S3669" s="8">
        <v>54.6</v>
      </c>
      <c r="T3669" s="8">
        <v>127.45</v>
      </c>
      <c r="U3669">
        <v>0</v>
      </c>
      <c r="V3669" s="8">
        <v>0</v>
      </c>
      <c r="W3669" s="8">
        <v>0</v>
      </c>
      <c r="X3669" s="8">
        <v>127.45</v>
      </c>
    </row>
    <row r="3670" spans="1:24" x14ac:dyDescent="0.25">
      <c r="A3670" t="s">
        <v>3996</v>
      </c>
      <c r="B3670" s="1">
        <v>45314</v>
      </c>
      <c r="C3670" t="s">
        <v>455</v>
      </c>
      <c r="D3670" t="s">
        <v>456</v>
      </c>
      <c r="E3670" t="s">
        <v>71</v>
      </c>
      <c r="F3670" t="s">
        <v>89</v>
      </c>
      <c r="G3670" t="s">
        <v>72</v>
      </c>
      <c r="H3670" t="s">
        <v>73</v>
      </c>
      <c r="I3670" t="s">
        <v>47</v>
      </c>
      <c r="J3670" t="s">
        <v>48</v>
      </c>
      <c r="K3670" t="s">
        <v>49</v>
      </c>
      <c r="L3670" s="13">
        <v>5</v>
      </c>
      <c r="M3670" s="8">
        <v>3.2</v>
      </c>
      <c r="N3670">
        <v>29</v>
      </c>
      <c r="O3670" s="8">
        <v>145</v>
      </c>
      <c r="P3670" s="14">
        <v>7.0199999999999999E-2</v>
      </c>
      <c r="Q3670" s="8">
        <v>10.18</v>
      </c>
      <c r="R3670" s="8">
        <v>134.82</v>
      </c>
      <c r="S3670" s="8">
        <v>92.8</v>
      </c>
      <c r="T3670" s="8">
        <v>42.02</v>
      </c>
      <c r="U3670">
        <v>0</v>
      </c>
      <c r="V3670" s="8">
        <v>0</v>
      </c>
      <c r="W3670" s="8">
        <v>0</v>
      </c>
      <c r="X3670" s="8">
        <v>42.02</v>
      </c>
    </row>
    <row r="3671" spans="1:24" x14ac:dyDescent="0.25">
      <c r="A3671" t="s">
        <v>3997</v>
      </c>
      <c r="B3671" s="1">
        <v>45697</v>
      </c>
      <c r="C3671" t="s">
        <v>642</v>
      </c>
      <c r="D3671" t="s">
        <v>643</v>
      </c>
      <c r="E3671" t="s">
        <v>71</v>
      </c>
      <c r="F3671" t="s">
        <v>54</v>
      </c>
      <c r="G3671" t="s">
        <v>165</v>
      </c>
      <c r="H3671" t="s">
        <v>166</v>
      </c>
      <c r="I3671" t="s">
        <v>130</v>
      </c>
      <c r="J3671" t="s">
        <v>131</v>
      </c>
      <c r="K3671" t="s">
        <v>42</v>
      </c>
      <c r="L3671" s="13">
        <v>4.8</v>
      </c>
      <c r="M3671" s="8">
        <v>1.4</v>
      </c>
      <c r="N3671">
        <v>228</v>
      </c>
      <c r="O3671" s="8">
        <v>1094.4000000000001</v>
      </c>
      <c r="P3671" s="14">
        <v>5.4999999999999997E-3</v>
      </c>
      <c r="Q3671" s="8">
        <v>6.02</v>
      </c>
      <c r="R3671" s="8">
        <v>1088.3800000000001</v>
      </c>
      <c r="S3671" s="8">
        <v>319.2</v>
      </c>
      <c r="T3671" s="8">
        <v>769.18</v>
      </c>
      <c r="U3671">
        <v>0</v>
      </c>
      <c r="V3671" s="8">
        <v>0</v>
      </c>
      <c r="W3671" s="8">
        <v>0</v>
      </c>
      <c r="X3671" s="8">
        <v>769.18</v>
      </c>
    </row>
    <row r="3672" spans="1:24" x14ac:dyDescent="0.25">
      <c r="A3672" t="s">
        <v>3998</v>
      </c>
      <c r="B3672" s="1">
        <v>45552</v>
      </c>
      <c r="C3672" t="s">
        <v>223</v>
      </c>
      <c r="D3672" t="s">
        <v>224</v>
      </c>
      <c r="E3672" t="s">
        <v>27</v>
      </c>
      <c r="F3672" t="s">
        <v>28</v>
      </c>
      <c r="G3672" t="s">
        <v>29</v>
      </c>
      <c r="H3672" t="s">
        <v>30</v>
      </c>
      <c r="I3672" t="s">
        <v>130</v>
      </c>
      <c r="J3672" t="s">
        <v>131</v>
      </c>
      <c r="K3672" t="s">
        <v>42</v>
      </c>
      <c r="L3672" s="13">
        <v>4.8</v>
      </c>
      <c r="M3672" s="8">
        <v>1.4</v>
      </c>
      <c r="N3672">
        <v>36</v>
      </c>
      <c r="O3672" s="8">
        <v>172.8</v>
      </c>
      <c r="P3672" s="14">
        <v>1.52E-2</v>
      </c>
      <c r="Q3672" s="8">
        <v>2.63</v>
      </c>
      <c r="R3672" s="8">
        <v>170.17</v>
      </c>
      <c r="S3672" s="8">
        <v>50.4</v>
      </c>
      <c r="T3672" s="8">
        <v>119.77</v>
      </c>
      <c r="U3672">
        <v>0</v>
      </c>
      <c r="V3672" s="8">
        <v>0</v>
      </c>
      <c r="W3672" s="8">
        <v>0</v>
      </c>
      <c r="X3672" s="8">
        <v>119.77</v>
      </c>
    </row>
    <row r="3673" spans="1:24" x14ac:dyDescent="0.25">
      <c r="A3673" t="s">
        <v>3999</v>
      </c>
      <c r="B3673" s="1">
        <v>46128</v>
      </c>
      <c r="C3673" t="s">
        <v>520</v>
      </c>
      <c r="D3673" t="s">
        <v>521</v>
      </c>
      <c r="E3673" t="s">
        <v>63</v>
      </c>
      <c r="F3673" t="s">
        <v>37</v>
      </c>
      <c r="G3673" t="s">
        <v>64</v>
      </c>
      <c r="H3673" t="s">
        <v>65</v>
      </c>
      <c r="I3673" t="s">
        <v>47</v>
      </c>
      <c r="J3673" t="s">
        <v>48</v>
      </c>
      <c r="K3673" t="s">
        <v>49</v>
      </c>
      <c r="L3673" s="13">
        <v>5</v>
      </c>
      <c r="M3673" s="8">
        <v>3.2</v>
      </c>
      <c r="N3673">
        <v>47</v>
      </c>
      <c r="O3673" s="8">
        <v>235</v>
      </c>
      <c r="P3673" s="14">
        <v>7.7999999999999996E-3</v>
      </c>
      <c r="Q3673" s="8">
        <v>1.83</v>
      </c>
      <c r="R3673" s="8">
        <v>233.17</v>
      </c>
      <c r="S3673" s="8">
        <v>150.4</v>
      </c>
      <c r="T3673" s="8">
        <v>82.77</v>
      </c>
      <c r="U3673">
        <v>0</v>
      </c>
      <c r="V3673" s="8">
        <v>0</v>
      </c>
      <c r="W3673" s="8">
        <v>0</v>
      </c>
      <c r="X3673" s="8">
        <v>82.77</v>
      </c>
    </row>
    <row r="3674" spans="1:24" x14ac:dyDescent="0.25">
      <c r="A3674" t="s">
        <v>4000</v>
      </c>
      <c r="B3674" s="1">
        <v>45295</v>
      </c>
      <c r="C3674" t="s">
        <v>410</v>
      </c>
      <c r="D3674" t="s">
        <v>411</v>
      </c>
      <c r="E3674" t="s">
        <v>150</v>
      </c>
      <c r="F3674" t="s">
        <v>46</v>
      </c>
      <c r="G3674" t="s">
        <v>151</v>
      </c>
      <c r="H3674" t="s">
        <v>152</v>
      </c>
      <c r="I3674" t="s">
        <v>66</v>
      </c>
      <c r="J3674" t="s">
        <v>67</v>
      </c>
      <c r="K3674" t="s">
        <v>33</v>
      </c>
      <c r="L3674" s="13">
        <v>4.5</v>
      </c>
      <c r="M3674" s="8">
        <v>2.1</v>
      </c>
      <c r="N3674">
        <v>7</v>
      </c>
      <c r="O3674" s="8">
        <v>31.5</v>
      </c>
      <c r="P3674" s="14">
        <v>0.22889999999999999</v>
      </c>
      <c r="Q3674" s="8">
        <v>7.21</v>
      </c>
      <c r="R3674" s="8">
        <v>24.29</v>
      </c>
      <c r="S3674" s="8">
        <v>14.7</v>
      </c>
      <c r="T3674" s="8">
        <v>9.59</v>
      </c>
      <c r="U3674">
        <v>0</v>
      </c>
      <c r="V3674" s="8">
        <v>0</v>
      </c>
      <c r="W3674" s="8">
        <v>0</v>
      </c>
      <c r="X3674" s="8">
        <v>9.59</v>
      </c>
    </row>
    <row r="3675" spans="1:24" x14ac:dyDescent="0.25">
      <c r="A3675" t="s">
        <v>4001</v>
      </c>
      <c r="B3675" s="1">
        <v>46055</v>
      </c>
      <c r="C3675" t="s">
        <v>321</v>
      </c>
      <c r="D3675" t="s">
        <v>322</v>
      </c>
      <c r="E3675" t="s">
        <v>63</v>
      </c>
      <c r="F3675" t="s">
        <v>46</v>
      </c>
      <c r="G3675" t="s">
        <v>79</v>
      </c>
      <c r="H3675" t="s">
        <v>80</v>
      </c>
      <c r="I3675" t="s">
        <v>156</v>
      </c>
      <c r="J3675" t="s">
        <v>157</v>
      </c>
      <c r="K3675" t="s">
        <v>42</v>
      </c>
      <c r="L3675" s="13">
        <v>6.2</v>
      </c>
      <c r="M3675" s="8">
        <v>1.9</v>
      </c>
      <c r="N3675">
        <v>53</v>
      </c>
      <c r="O3675" s="8">
        <v>328.6</v>
      </c>
      <c r="P3675" s="14">
        <v>0.15840000000000001</v>
      </c>
      <c r="Q3675" s="8">
        <v>52.05</v>
      </c>
      <c r="R3675" s="8">
        <v>276.55</v>
      </c>
      <c r="S3675" s="8">
        <v>100.7</v>
      </c>
      <c r="T3675" s="8">
        <v>175.85</v>
      </c>
      <c r="U3675">
        <v>13</v>
      </c>
      <c r="V3675" s="8">
        <v>67.83</v>
      </c>
      <c r="W3675" s="8">
        <v>31.2</v>
      </c>
      <c r="X3675" s="8">
        <v>144.65</v>
      </c>
    </row>
    <row r="3676" spans="1:24" x14ac:dyDescent="0.25">
      <c r="A3676" t="s">
        <v>4002</v>
      </c>
      <c r="B3676" s="1">
        <v>45515</v>
      </c>
      <c r="C3676" t="s">
        <v>211</v>
      </c>
      <c r="D3676" t="s">
        <v>212</v>
      </c>
      <c r="E3676" t="s">
        <v>27</v>
      </c>
      <c r="F3676" t="s">
        <v>37</v>
      </c>
      <c r="G3676" t="s">
        <v>38</v>
      </c>
      <c r="H3676" t="s">
        <v>39</v>
      </c>
      <c r="I3676" t="s">
        <v>31</v>
      </c>
      <c r="J3676" t="s">
        <v>32</v>
      </c>
      <c r="K3676" t="s">
        <v>33</v>
      </c>
      <c r="L3676" s="13">
        <v>5.8</v>
      </c>
      <c r="M3676" s="8">
        <v>2.7</v>
      </c>
      <c r="N3676">
        <v>5</v>
      </c>
      <c r="O3676" s="8">
        <v>29</v>
      </c>
      <c r="P3676" s="14">
        <v>2.5000000000000001E-3</v>
      </c>
      <c r="Q3676" s="8">
        <v>7.0000000000000007E-2</v>
      </c>
      <c r="R3676" s="8">
        <v>28.93</v>
      </c>
      <c r="S3676" s="8">
        <v>13.5</v>
      </c>
      <c r="T3676" s="8">
        <v>15.43</v>
      </c>
      <c r="U3676">
        <v>0</v>
      </c>
      <c r="V3676" s="8">
        <v>0</v>
      </c>
      <c r="W3676" s="8">
        <v>0</v>
      </c>
      <c r="X3676" s="8">
        <v>15.43</v>
      </c>
    </row>
    <row r="3677" spans="1:24" x14ac:dyDescent="0.25">
      <c r="A3677" t="s">
        <v>4003</v>
      </c>
      <c r="B3677" s="1">
        <v>45884</v>
      </c>
      <c r="C3677" t="s">
        <v>472</v>
      </c>
      <c r="D3677" t="s">
        <v>473</v>
      </c>
      <c r="E3677" t="s">
        <v>71</v>
      </c>
      <c r="F3677" t="s">
        <v>54</v>
      </c>
      <c r="G3677" t="s">
        <v>72</v>
      </c>
      <c r="H3677" t="s">
        <v>73</v>
      </c>
      <c r="I3677" t="s">
        <v>99</v>
      </c>
      <c r="J3677" t="s">
        <v>100</v>
      </c>
      <c r="K3677" t="s">
        <v>49</v>
      </c>
      <c r="L3677" s="13">
        <v>3.8</v>
      </c>
      <c r="M3677" s="8">
        <v>2.6</v>
      </c>
      <c r="N3677">
        <v>76</v>
      </c>
      <c r="O3677" s="8">
        <v>288.8</v>
      </c>
      <c r="P3677" s="14">
        <v>1.1000000000000001E-3</v>
      </c>
      <c r="Q3677" s="8">
        <v>0.32</v>
      </c>
      <c r="R3677" s="8">
        <v>288.48</v>
      </c>
      <c r="S3677" s="8">
        <v>197.6</v>
      </c>
      <c r="T3677" s="8">
        <v>90.88</v>
      </c>
      <c r="U3677">
        <v>0</v>
      </c>
      <c r="V3677" s="8">
        <v>0</v>
      </c>
      <c r="W3677" s="8">
        <v>0</v>
      </c>
      <c r="X3677" s="8">
        <v>90.88</v>
      </c>
    </row>
    <row r="3678" spans="1:24" x14ac:dyDescent="0.25">
      <c r="A3678" t="s">
        <v>4004</v>
      </c>
      <c r="B3678" s="1">
        <v>45366</v>
      </c>
      <c r="C3678" t="s">
        <v>269</v>
      </c>
      <c r="D3678" t="s">
        <v>270</v>
      </c>
      <c r="E3678" t="s">
        <v>27</v>
      </c>
      <c r="F3678" t="s">
        <v>37</v>
      </c>
      <c r="G3678" t="s">
        <v>38</v>
      </c>
      <c r="H3678" t="s">
        <v>39</v>
      </c>
      <c r="I3678" t="s">
        <v>104</v>
      </c>
      <c r="J3678" t="s">
        <v>105</v>
      </c>
      <c r="K3678" t="s">
        <v>49</v>
      </c>
      <c r="L3678" s="13">
        <v>4.2</v>
      </c>
      <c r="M3678" s="8">
        <v>2.8</v>
      </c>
      <c r="N3678">
        <v>39</v>
      </c>
      <c r="O3678" s="8">
        <v>163.80000000000001</v>
      </c>
      <c r="P3678" s="14">
        <v>2.98E-2</v>
      </c>
      <c r="Q3678" s="8">
        <v>4.88</v>
      </c>
      <c r="R3678" s="8">
        <v>158.91999999999999</v>
      </c>
      <c r="S3678" s="8">
        <v>109.2</v>
      </c>
      <c r="T3678" s="8">
        <v>49.72</v>
      </c>
      <c r="U3678">
        <v>0</v>
      </c>
      <c r="V3678" s="8">
        <v>0</v>
      </c>
      <c r="W3678" s="8">
        <v>0</v>
      </c>
      <c r="X3678" s="8">
        <v>49.72</v>
      </c>
    </row>
    <row r="3679" spans="1:24" x14ac:dyDescent="0.25">
      <c r="A3679" t="s">
        <v>4005</v>
      </c>
      <c r="B3679" s="1">
        <v>45338</v>
      </c>
      <c r="C3679" t="s">
        <v>285</v>
      </c>
      <c r="D3679" t="s">
        <v>286</v>
      </c>
      <c r="E3679" t="s">
        <v>27</v>
      </c>
      <c r="F3679" t="s">
        <v>89</v>
      </c>
      <c r="G3679" t="s">
        <v>29</v>
      </c>
      <c r="H3679" t="s">
        <v>30</v>
      </c>
      <c r="I3679" t="s">
        <v>31</v>
      </c>
      <c r="J3679" t="s">
        <v>32</v>
      </c>
      <c r="K3679" t="s">
        <v>33</v>
      </c>
      <c r="L3679" s="13">
        <v>5.8</v>
      </c>
      <c r="M3679" s="8">
        <v>2.7</v>
      </c>
      <c r="N3679">
        <v>302</v>
      </c>
      <c r="O3679" s="8">
        <v>1751.6</v>
      </c>
      <c r="P3679" s="14">
        <v>0.1113</v>
      </c>
      <c r="Q3679" s="8">
        <v>194.95</v>
      </c>
      <c r="R3679" s="8">
        <v>1556.65</v>
      </c>
      <c r="S3679" s="8">
        <v>815.4</v>
      </c>
      <c r="T3679" s="8">
        <v>741.25</v>
      </c>
      <c r="U3679">
        <v>0</v>
      </c>
      <c r="V3679" s="8">
        <v>0</v>
      </c>
      <c r="W3679" s="8">
        <v>0</v>
      </c>
      <c r="X3679" s="8">
        <v>741.25</v>
      </c>
    </row>
    <row r="3680" spans="1:24" x14ac:dyDescent="0.25">
      <c r="A3680" t="s">
        <v>4006</v>
      </c>
      <c r="B3680" s="1">
        <v>45725</v>
      </c>
      <c r="C3680" t="s">
        <v>551</v>
      </c>
      <c r="D3680" t="s">
        <v>552</v>
      </c>
      <c r="E3680" t="s">
        <v>27</v>
      </c>
      <c r="F3680" t="s">
        <v>54</v>
      </c>
      <c r="G3680" t="s">
        <v>38</v>
      </c>
      <c r="H3680" t="s">
        <v>39</v>
      </c>
      <c r="I3680" t="s">
        <v>104</v>
      </c>
      <c r="J3680" t="s">
        <v>105</v>
      </c>
      <c r="K3680" t="s">
        <v>49</v>
      </c>
      <c r="L3680" s="13">
        <v>4.2</v>
      </c>
      <c r="M3680" s="8">
        <v>2.8</v>
      </c>
      <c r="N3680">
        <v>53</v>
      </c>
      <c r="O3680" s="8">
        <v>222.6</v>
      </c>
      <c r="P3680" s="14">
        <v>2E-3</v>
      </c>
      <c r="Q3680" s="8">
        <v>0.45</v>
      </c>
      <c r="R3680" s="8">
        <v>222.15</v>
      </c>
      <c r="S3680" s="8">
        <v>148.4</v>
      </c>
      <c r="T3680" s="8">
        <v>73.75</v>
      </c>
      <c r="U3680">
        <v>0</v>
      </c>
      <c r="V3680" s="8">
        <v>0</v>
      </c>
      <c r="W3680" s="8">
        <v>0</v>
      </c>
      <c r="X3680" s="8">
        <v>73.75</v>
      </c>
    </row>
    <row r="3681" spans="1:24" x14ac:dyDescent="0.25">
      <c r="A3681" t="s">
        <v>4007</v>
      </c>
      <c r="B3681" s="1">
        <v>45644</v>
      </c>
      <c r="C3681" t="s">
        <v>244</v>
      </c>
      <c r="D3681" t="s">
        <v>245</v>
      </c>
      <c r="E3681" t="s">
        <v>53</v>
      </c>
      <c r="F3681" t="s">
        <v>46</v>
      </c>
      <c r="G3681" t="s">
        <v>55</v>
      </c>
      <c r="H3681" t="s">
        <v>56</v>
      </c>
      <c r="I3681" t="s">
        <v>31</v>
      </c>
      <c r="J3681" t="s">
        <v>32</v>
      </c>
      <c r="K3681" t="s">
        <v>33</v>
      </c>
      <c r="L3681" s="13">
        <v>5.8</v>
      </c>
      <c r="M3681" s="8">
        <v>2.7</v>
      </c>
      <c r="N3681">
        <v>72</v>
      </c>
      <c r="O3681" s="8">
        <v>417.6</v>
      </c>
      <c r="P3681" s="14">
        <v>0.129</v>
      </c>
      <c r="Q3681" s="8">
        <v>53.87</v>
      </c>
      <c r="R3681" s="8">
        <v>363.73</v>
      </c>
      <c r="S3681" s="8">
        <v>194.4</v>
      </c>
      <c r="T3681" s="8">
        <v>169.33</v>
      </c>
      <c r="U3681">
        <v>0</v>
      </c>
      <c r="V3681" s="8">
        <v>0</v>
      </c>
      <c r="W3681" s="8">
        <v>0</v>
      </c>
      <c r="X3681" s="8">
        <v>169.33</v>
      </c>
    </row>
    <row r="3682" spans="1:24" x14ac:dyDescent="0.25">
      <c r="A3682" t="s">
        <v>4008</v>
      </c>
      <c r="B3682" s="1">
        <v>46009</v>
      </c>
      <c r="C3682" t="s">
        <v>110</v>
      </c>
      <c r="D3682" t="s">
        <v>111</v>
      </c>
      <c r="E3682" t="s">
        <v>27</v>
      </c>
      <c r="F3682" t="s">
        <v>37</v>
      </c>
      <c r="G3682" t="s">
        <v>29</v>
      </c>
      <c r="H3682" t="s">
        <v>30</v>
      </c>
      <c r="I3682" t="s">
        <v>47</v>
      </c>
      <c r="J3682" t="s">
        <v>48</v>
      </c>
      <c r="K3682" t="s">
        <v>49</v>
      </c>
      <c r="L3682" s="13">
        <v>5</v>
      </c>
      <c r="M3682" s="8">
        <v>3.2</v>
      </c>
      <c r="N3682">
        <v>6</v>
      </c>
      <c r="O3682" s="8">
        <v>30</v>
      </c>
      <c r="P3682" s="14">
        <v>2.4899999999999999E-2</v>
      </c>
      <c r="Q3682" s="8">
        <v>0.75</v>
      </c>
      <c r="R3682" s="8">
        <v>29.25</v>
      </c>
      <c r="S3682" s="8">
        <v>19.2</v>
      </c>
      <c r="T3682" s="8">
        <v>10.050000000000001</v>
      </c>
      <c r="U3682">
        <v>0</v>
      </c>
      <c r="V3682" s="8">
        <v>0</v>
      </c>
      <c r="W3682" s="8">
        <v>0</v>
      </c>
      <c r="X3682" s="8">
        <v>10.050000000000001</v>
      </c>
    </row>
    <row r="3683" spans="1:24" x14ac:dyDescent="0.25">
      <c r="A3683" t="s">
        <v>4009</v>
      </c>
      <c r="B3683" s="1">
        <v>45357</v>
      </c>
      <c r="C3683" t="s">
        <v>148</v>
      </c>
      <c r="D3683" t="s">
        <v>149</v>
      </c>
      <c r="E3683" t="s">
        <v>150</v>
      </c>
      <c r="F3683" t="s">
        <v>37</v>
      </c>
      <c r="G3683" t="s">
        <v>151</v>
      </c>
      <c r="H3683" t="s">
        <v>152</v>
      </c>
      <c r="I3683" t="s">
        <v>99</v>
      </c>
      <c r="J3683" t="s">
        <v>100</v>
      </c>
      <c r="K3683" t="s">
        <v>49</v>
      </c>
      <c r="L3683" s="13">
        <v>3.8</v>
      </c>
      <c r="M3683" s="8">
        <v>2.6</v>
      </c>
      <c r="N3683">
        <v>10</v>
      </c>
      <c r="O3683" s="8">
        <v>38</v>
      </c>
      <c r="P3683" s="14">
        <v>4.0000000000000001E-3</v>
      </c>
      <c r="Q3683" s="8">
        <v>0.15</v>
      </c>
      <c r="R3683" s="8">
        <v>37.85</v>
      </c>
      <c r="S3683" s="8">
        <v>26</v>
      </c>
      <c r="T3683" s="8">
        <v>11.85</v>
      </c>
      <c r="U3683">
        <v>0</v>
      </c>
      <c r="V3683" s="8">
        <v>0</v>
      </c>
      <c r="W3683" s="8">
        <v>0</v>
      </c>
      <c r="X3683" s="8">
        <v>11.85</v>
      </c>
    </row>
    <row r="3684" spans="1:24" x14ac:dyDescent="0.25">
      <c r="A3684" t="s">
        <v>4010</v>
      </c>
      <c r="B3684" s="1">
        <v>45846</v>
      </c>
      <c r="C3684" t="s">
        <v>551</v>
      </c>
      <c r="D3684" t="s">
        <v>552</v>
      </c>
      <c r="E3684" t="s">
        <v>27</v>
      </c>
      <c r="F3684" t="s">
        <v>54</v>
      </c>
      <c r="G3684" t="s">
        <v>29</v>
      </c>
      <c r="H3684" t="s">
        <v>30</v>
      </c>
      <c r="I3684" t="s">
        <v>84</v>
      </c>
      <c r="J3684" t="s">
        <v>85</v>
      </c>
      <c r="K3684" t="s">
        <v>42</v>
      </c>
      <c r="L3684" s="13">
        <v>9.9</v>
      </c>
      <c r="M3684" s="8">
        <v>3.1</v>
      </c>
      <c r="N3684">
        <v>121</v>
      </c>
      <c r="O3684" s="8">
        <v>1197.9000000000001</v>
      </c>
      <c r="P3684" s="14">
        <v>4.1999999999999997E-3</v>
      </c>
      <c r="Q3684" s="8">
        <v>5.03</v>
      </c>
      <c r="R3684" s="8">
        <v>1192.8699999999999</v>
      </c>
      <c r="S3684" s="8">
        <v>375.1</v>
      </c>
      <c r="T3684" s="8">
        <v>817.77</v>
      </c>
      <c r="U3684">
        <v>99</v>
      </c>
      <c r="V3684" s="8">
        <v>975.98</v>
      </c>
      <c r="W3684" s="8">
        <v>356.4</v>
      </c>
      <c r="X3684" s="8">
        <v>461.37</v>
      </c>
    </row>
    <row r="3685" spans="1:24" x14ac:dyDescent="0.25">
      <c r="A3685" t="s">
        <v>4011</v>
      </c>
      <c r="B3685" s="1">
        <v>45353</v>
      </c>
      <c r="C3685" t="s">
        <v>168</v>
      </c>
      <c r="D3685" t="s">
        <v>169</v>
      </c>
      <c r="E3685" t="s">
        <v>63</v>
      </c>
      <c r="F3685" t="s">
        <v>46</v>
      </c>
      <c r="G3685" t="s">
        <v>64</v>
      </c>
      <c r="H3685" t="s">
        <v>65</v>
      </c>
      <c r="I3685" t="s">
        <v>104</v>
      </c>
      <c r="J3685" t="s">
        <v>105</v>
      </c>
      <c r="K3685" t="s">
        <v>49</v>
      </c>
      <c r="L3685" s="13">
        <v>4.2</v>
      </c>
      <c r="M3685" s="8">
        <v>2.8</v>
      </c>
      <c r="N3685">
        <v>12</v>
      </c>
      <c r="O3685" s="8">
        <v>50.4</v>
      </c>
      <c r="P3685" s="14">
        <v>0.18410000000000001</v>
      </c>
      <c r="Q3685" s="8">
        <v>9.2799999999999994</v>
      </c>
      <c r="R3685" s="8">
        <v>41.12</v>
      </c>
      <c r="S3685" s="8">
        <v>33.6</v>
      </c>
      <c r="T3685" s="8">
        <v>7.52</v>
      </c>
      <c r="U3685">
        <v>0</v>
      </c>
      <c r="V3685" s="8">
        <v>0</v>
      </c>
      <c r="W3685" s="8">
        <v>0</v>
      </c>
      <c r="X3685" s="8">
        <v>7.52</v>
      </c>
    </row>
    <row r="3686" spans="1:24" x14ac:dyDescent="0.25">
      <c r="A3686" t="s">
        <v>4012</v>
      </c>
      <c r="B3686" s="1">
        <v>46249</v>
      </c>
      <c r="C3686" t="s">
        <v>25</v>
      </c>
      <c r="D3686" t="s">
        <v>26</v>
      </c>
      <c r="E3686" t="s">
        <v>27</v>
      </c>
      <c r="F3686" t="s">
        <v>28</v>
      </c>
      <c r="G3686" t="s">
        <v>38</v>
      </c>
      <c r="H3686" t="s">
        <v>39</v>
      </c>
      <c r="I3686" t="s">
        <v>117</v>
      </c>
      <c r="J3686" t="s">
        <v>118</v>
      </c>
      <c r="K3686" t="s">
        <v>59</v>
      </c>
      <c r="L3686" s="13">
        <v>6</v>
      </c>
      <c r="M3686" s="8">
        <v>4.2</v>
      </c>
      <c r="N3686">
        <v>59</v>
      </c>
      <c r="O3686" s="8">
        <v>354</v>
      </c>
      <c r="P3686" s="14">
        <v>5.0000000000000001E-4</v>
      </c>
      <c r="Q3686" s="8">
        <v>0.18</v>
      </c>
      <c r="R3686" s="8">
        <v>353.82</v>
      </c>
      <c r="S3686" s="8">
        <v>247.8</v>
      </c>
      <c r="T3686" s="8">
        <v>106.02</v>
      </c>
      <c r="U3686">
        <v>3</v>
      </c>
      <c r="V3686" s="8">
        <v>17.989999999999998</v>
      </c>
      <c r="W3686" s="8">
        <v>14.1</v>
      </c>
      <c r="X3686" s="8">
        <v>91.92</v>
      </c>
    </row>
    <row r="3687" spans="1:24" x14ac:dyDescent="0.25">
      <c r="A3687" t="s">
        <v>4013</v>
      </c>
      <c r="B3687" s="1">
        <v>46207</v>
      </c>
      <c r="C3687" t="s">
        <v>262</v>
      </c>
      <c r="D3687" t="s">
        <v>263</v>
      </c>
      <c r="E3687" t="s">
        <v>63</v>
      </c>
      <c r="F3687" t="s">
        <v>54</v>
      </c>
      <c r="G3687" t="s">
        <v>64</v>
      </c>
      <c r="H3687" t="s">
        <v>65</v>
      </c>
      <c r="I3687" t="s">
        <v>127</v>
      </c>
      <c r="J3687" t="s">
        <v>128</v>
      </c>
      <c r="K3687" t="s">
        <v>33</v>
      </c>
      <c r="L3687" s="13">
        <v>7.2</v>
      </c>
      <c r="M3687" s="8">
        <v>3.6</v>
      </c>
      <c r="N3687">
        <v>46</v>
      </c>
      <c r="O3687" s="8">
        <v>331.2</v>
      </c>
      <c r="P3687" s="14">
        <v>5.4999999999999997E-3</v>
      </c>
      <c r="Q3687" s="8">
        <v>1.82</v>
      </c>
      <c r="R3687" s="8">
        <v>329.38</v>
      </c>
      <c r="S3687" s="8">
        <v>165.6</v>
      </c>
      <c r="T3687" s="8">
        <v>163.78</v>
      </c>
      <c r="U3687">
        <v>0</v>
      </c>
      <c r="V3687" s="8">
        <v>0</v>
      </c>
      <c r="W3687" s="8">
        <v>0</v>
      </c>
      <c r="X3687" s="8">
        <v>163.78</v>
      </c>
    </row>
    <row r="3688" spans="1:24" x14ac:dyDescent="0.25">
      <c r="A3688" t="s">
        <v>4014</v>
      </c>
      <c r="B3688" s="1">
        <v>45362</v>
      </c>
      <c r="C3688" t="s">
        <v>110</v>
      </c>
      <c r="D3688" t="s">
        <v>111</v>
      </c>
      <c r="E3688" t="s">
        <v>27</v>
      </c>
      <c r="F3688" t="s">
        <v>37</v>
      </c>
      <c r="G3688" t="s">
        <v>38</v>
      </c>
      <c r="H3688" t="s">
        <v>39</v>
      </c>
      <c r="I3688" t="s">
        <v>117</v>
      </c>
      <c r="J3688" t="s">
        <v>118</v>
      </c>
      <c r="K3688" t="s">
        <v>59</v>
      </c>
      <c r="L3688" s="13">
        <v>6</v>
      </c>
      <c r="M3688" s="8">
        <v>4.2</v>
      </c>
      <c r="N3688">
        <v>16</v>
      </c>
      <c r="O3688" s="8">
        <v>96</v>
      </c>
      <c r="P3688" s="14">
        <v>3.0999999999999999E-3</v>
      </c>
      <c r="Q3688" s="8">
        <v>0.3</v>
      </c>
      <c r="R3688" s="8">
        <v>95.7</v>
      </c>
      <c r="S3688" s="8">
        <v>67.2</v>
      </c>
      <c r="T3688" s="8">
        <v>28.5</v>
      </c>
      <c r="U3688">
        <v>0</v>
      </c>
      <c r="V3688" s="8">
        <v>0</v>
      </c>
      <c r="W3688" s="8">
        <v>0</v>
      </c>
      <c r="X3688" s="8">
        <v>28.5</v>
      </c>
    </row>
    <row r="3689" spans="1:24" x14ac:dyDescent="0.25">
      <c r="A3689" t="s">
        <v>4015</v>
      </c>
      <c r="B3689" s="1">
        <v>46248</v>
      </c>
      <c r="C3689" t="s">
        <v>406</v>
      </c>
      <c r="D3689" t="s">
        <v>407</v>
      </c>
      <c r="E3689" t="s">
        <v>63</v>
      </c>
      <c r="F3689" t="s">
        <v>37</v>
      </c>
      <c r="G3689" t="s">
        <v>64</v>
      </c>
      <c r="H3689" t="s">
        <v>65</v>
      </c>
      <c r="I3689" t="s">
        <v>47</v>
      </c>
      <c r="J3689" t="s">
        <v>48</v>
      </c>
      <c r="K3689" t="s">
        <v>49</v>
      </c>
      <c r="L3689" s="13">
        <v>5</v>
      </c>
      <c r="M3689" s="8">
        <v>3.2</v>
      </c>
      <c r="N3689">
        <v>46</v>
      </c>
      <c r="O3689" s="8">
        <v>230</v>
      </c>
      <c r="P3689" s="14">
        <v>7.7999999999999996E-3</v>
      </c>
      <c r="Q3689" s="8">
        <v>1.79</v>
      </c>
      <c r="R3689" s="8">
        <v>228.21</v>
      </c>
      <c r="S3689" s="8">
        <v>147.19999999999999</v>
      </c>
      <c r="T3689" s="8">
        <v>81.010000000000005</v>
      </c>
      <c r="U3689">
        <v>0</v>
      </c>
      <c r="V3689" s="8">
        <v>0</v>
      </c>
      <c r="W3689" s="8">
        <v>0</v>
      </c>
      <c r="X3689" s="8">
        <v>81.010000000000005</v>
      </c>
    </row>
    <row r="3690" spans="1:24" x14ac:dyDescent="0.25">
      <c r="A3690" t="s">
        <v>4016</v>
      </c>
      <c r="B3690" s="1">
        <v>45775</v>
      </c>
      <c r="C3690" t="s">
        <v>97</v>
      </c>
      <c r="D3690" t="s">
        <v>98</v>
      </c>
      <c r="E3690" t="s">
        <v>63</v>
      </c>
      <c r="F3690" t="s">
        <v>54</v>
      </c>
      <c r="G3690" t="s">
        <v>64</v>
      </c>
      <c r="H3690" t="s">
        <v>65</v>
      </c>
      <c r="I3690" t="s">
        <v>185</v>
      </c>
      <c r="J3690" t="s">
        <v>186</v>
      </c>
      <c r="K3690" t="s">
        <v>59</v>
      </c>
      <c r="L3690" s="13">
        <v>4.9000000000000004</v>
      </c>
      <c r="M3690" s="8">
        <v>3.1</v>
      </c>
      <c r="N3690">
        <v>23</v>
      </c>
      <c r="O3690" s="8">
        <v>112.7</v>
      </c>
      <c r="P3690" s="14">
        <v>5.5999999999999999E-3</v>
      </c>
      <c r="Q3690" s="8">
        <v>0.63</v>
      </c>
      <c r="R3690" s="8">
        <v>112.07</v>
      </c>
      <c r="S3690" s="8">
        <v>71.3</v>
      </c>
      <c r="T3690" s="8">
        <v>40.770000000000003</v>
      </c>
      <c r="U3690">
        <v>0</v>
      </c>
      <c r="V3690" s="8">
        <v>0</v>
      </c>
      <c r="W3690" s="8">
        <v>0</v>
      </c>
      <c r="X3690" s="8">
        <v>40.770000000000003</v>
      </c>
    </row>
    <row r="3691" spans="1:24" x14ac:dyDescent="0.25">
      <c r="A3691" t="s">
        <v>4017</v>
      </c>
      <c r="B3691" s="1">
        <v>45324</v>
      </c>
      <c r="C3691" t="s">
        <v>331</v>
      </c>
      <c r="D3691" t="s">
        <v>332</v>
      </c>
      <c r="E3691" t="s">
        <v>150</v>
      </c>
      <c r="F3691" t="s">
        <v>37</v>
      </c>
      <c r="G3691" t="s">
        <v>151</v>
      </c>
      <c r="H3691" t="s">
        <v>152</v>
      </c>
      <c r="I3691" t="s">
        <v>40</v>
      </c>
      <c r="J3691" t="s">
        <v>41</v>
      </c>
      <c r="K3691" t="s">
        <v>42</v>
      </c>
      <c r="L3691" s="13">
        <v>14.5</v>
      </c>
      <c r="M3691" s="8">
        <v>4.2</v>
      </c>
      <c r="N3691">
        <v>14</v>
      </c>
      <c r="O3691" s="8">
        <v>203</v>
      </c>
      <c r="P3691" s="14">
        <v>4.0800000000000003E-2</v>
      </c>
      <c r="Q3691" s="8">
        <v>8.2799999999999994</v>
      </c>
      <c r="R3691" s="8">
        <v>194.72</v>
      </c>
      <c r="S3691" s="8">
        <v>58.8</v>
      </c>
      <c r="T3691" s="8">
        <v>135.91999999999999</v>
      </c>
      <c r="U3691">
        <v>2</v>
      </c>
      <c r="V3691" s="8">
        <v>27.82</v>
      </c>
      <c r="W3691" s="8">
        <v>9.4</v>
      </c>
      <c r="X3691" s="8">
        <v>126.52</v>
      </c>
    </row>
    <row r="3692" spans="1:24" x14ac:dyDescent="0.25">
      <c r="A3692" t="s">
        <v>4018</v>
      </c>
      <c r="B3692" s="1">
        <v>45585</v>
      </c>
      <c r="C3692" t="s">
        <v>461</v>
      </c>
      <c r="D3692" t="s">
        <v>462</v>
      </c>
      <c r="E3692" t="s">
        <v>27</v>
      </c>
      <c r="F3692" t="s">
        <v>37</v>
      </c>
      <c r="G3692" t="s">
        <v>38</v>
      </c>
      <c r="H3692" t="s">
        <v>39</v>
      </c>
      <c r="I3692" t="s">
        <v>47</v>
      </c>
      <c r="J3692" t="s">
        <v>48</v>
      </c>
      <c r="K3692" t="s">
        <v>49</v>
      </c>
      <c r="L3692" s="13">
        <v>5</v>
      </c>
      <c r="M3692" s="8">
        <v>3.2</v>
      </c>
      <c r="N3692">
        <v>17</v>
      </c>
      <c r="O3692" s="8">
        <v>85</v>
      </c>
      <c r="P3692" s="14">
        <v>6.0000000000000001E-3</v>
      </c>
      <c r="Q3692" s="8">
        <v>0.51</v>
      </c>
      <c r="R3692" s="8">
        <v>84.49</v>
      </c>
      <c r="S3692" s="8">
        <v>54.4</v>
      </c>
      <c r="T3692" s="8">
        <v>30.09</v>
      </c>
      <c r="U3692">
        <v>0</v>
      </c>
      <c r="V3692" s="8">
        <v>0</v>
      </c>
      <c r="W3692" s="8">
        <v>0</v>
      </c>
      <c r="X3692" s="8">
        <v>30.09</v>
      </c>
    </row>
    <row r="3693" spans="1:24" x14ac:dyDescent="0.25">
      <c r="A3693" t="s">
        <v>4019</v>
      </c>
      <c r="B3693" s="1">
        <v>45710</v>
      </c>
      <c r="C3693" t="s">
        <v>318</v>
      </c>
      <c r="D3693" t="s">
        <v>319</v>
      </c>
      <c r="E3693" t="s">
        <v>27</v>
      </c>
      <c r="F3693" t="s">
        <v>37</v>
      </c>
      <c r="G3693" t="s">
        <v>29</v>
      </c>
      <c r="H3693" t="s">
        <v>30</v>
      </c>
      <c r="I3693" t="s">
        <v>74</v>
      </c>
      <c r="J3693" t="s">
        <v>75</v>
      </c>
      <c r="K3693" t="s">
        <v>49</v>
      </c>
      <c r="L3693" s="13">
        <v>11</v>
      </c>
      <c r="M3693" s="8">
        <v>6.8</v>
      </c>
      <c r="N3693">
        <v>19</v>
      </c>
      <c r="O3693" s="8">
        <v>209</v>
      </c>
      <c r="P3693" s="14">
        <v>0.41610000000000003</v>
      </c>
      <c r="Q3693" s="8">
        <v>86.96</v>
      </c>
      <c r="R3693" s="8">
        <v>122.04</v>
      </c>
      <c r="S3693" s="8">
        <v>129.19999999999999</v>
      </c>
      <c r="T3693" s="8">
        <v>-7.16</v>
      </c>
      <c r="U3693">
        <v>0</v>
      </c>
      <c r="V3693" s="8">
        <v>0</v>
      </c>
      <c r="W3693" s="8">
        <v>0</v>
      </c>
      <c r="X3693" s="8">
        <v>-7.16</v>
      </c>
    </row>
    <row r="3694" spans="1:24" x14ac:dyDescent="0.25">
      <c r="A3694" t="s">
        <v>4020</v>
      </c>
      <c r="B3694" s="1">
        <v>45476</v>
      </c>
      <c r="C3694" t="s">
        <v>472</v>
      </c>
      <c r="D3694" t="s">
        <v>473</v>
      </c>
      <c r="E3694" t="s">
        <v>71</v>
      </c>
      <c r="F3694" t="s">
        <v>54</v>
      </c>
      <c r="G3694" t="s">
        <v>165</v>
      </c>
      <c r="H3694" t="s">
        <v>166</v>
      </c>
      <c r="I3694" t="s">
        <v>185</v>
      </c>
      <c r="J3694" t="s">
        <v>186</v>
      </c>
      <c r="K3694" t="s">
        <v>59</v>
      </c>
      <c r="L3694" s="13">
        <v>4.9000000000000004</v>
      </c>
      <c r="M3694" s="8">
        <v>3.1</v>
      </c>
      <c r="N3694">
        <v>468</v>
      </c>
      <c r="O3694" s="8">
        <v>2293.1999999999998</v>
      </c>
      <c r="P3694" s="14">
        <v>4.36E-2</v>
      </c>
      <c r="Q3694" s="8">
        <v>99.98</v>
      </c>
      <c r="R3694" s="8">
        <v>2193.2199999999998</v>
      </c>
      <c r="S3694" s="8">
        <v>1450.8</v>
      </c>
      <c r="T3694" s="8">
        <v>742.42</v>
      </c>
      <c r="U3694">
        <v>0</v>
      </c>
      <c r="V3694" s="8">
        <v>0</v>
      </c>
      <c r="W3694" s="8">
        <v>0</v>
      </c>
      <c r="X3694" s="8">
        <v>742.42</v>
      </c>
    </row>
    <row r="3695" spans="1:24" x14ac:dyDescent="0.25">
      <c r="A3695" t="s">
        <v>4021</v>
      </c>
      <c r="B3695" s="1">
        <v>46079</v>
      </c>
      <c r="C3695" t="s">
        <v>279</v>
      </c>
      <c r="D3695" t="s">
        <v>280</v>
      </c>
      <c r="E3695" t="s">
        <v>53</v>
      </c>
      <c r="F3695" t="s">
        <v>54</v>
      </c>
      <c r="G3695" t="s">
        <v>55</v>
      </c>
      <c r="H3695" t="s">
        <v>56</v>
      </c>
      <c r="I3695" t="s">
        <v>130</v>
      </c>
      <c r="J3695" t="s">
        <v>131</v>
      </c>
      <c r="K3695" t="s">
        <v>42</v>
      </c>
      <c r="L3695" s="13">
        <v>4.8</v>
      </c>
      <c r="M3695" s="8">
        <v>1.4</v>
      </c>
      <c r="N3695">
        <v>20</v>
      </c>
      <c r="O3695" s="8">
        <v>96</v>
      </c>
      <c r="P3695" s="14">
        <v>9.7000000000000003E-3</v>
      </c>
      <c r="Q3695" s="8">
        <v>0.93</v>
      </c>
      <c r="R3695" s="8">
        <v>95.07</v>
      </c>
      <c r="S3695" s="8">
        <v>28</v>
      </c>
      <c r="T3695" s="8">
        <v>67.069999999999993</v>
      </c>
      <c r="U3695">
        <v>0</v>
      </c>
      <c r="V3695" s="8">
        <v>0</v>
      </c>
      <c r="W3695" s="8">
        <v>0</v>
      </c>
      <c r="X3695" s="8">
        <v>67.069999999999993</v>
      </c>
    </row>
    <row r="3696" spans="1:24" x14ac:dyDescent="0.25">
      <c r="A3696" t="s">
        <v>4022</v>
      </c>
      <c r="B3696" s="1">
        <v>45430</v>
      </c>
      <c r="C3696" t="s">
        <v>252</v>
      </c>
      <c r="D3696" t="s">
        <v>253</v>
      </c>
      <c r="E3696" t="s">
        <v>63</v>
      </c>
      <c r="F3696" t="s">
        <v>54</v>
      </c>
      <c r="G3696" t="s">
        <v>64</v>
      </c>
      <c r="H3696" t="s">
        <v>65</v>
      </c>
      <c r="I3696" t="s">
        <v>57</v>
      </c>
      <c r="J3696" t="s">
        <v>58</v>
      </c>
      <c r="K3696" t="s">
        <v>59</v>
      </c>
      <c r="L3696" s="13">
        <v>10.5</v>
      </c>
      <c r="M3696" s="8">
        <v>7.5</v>
      </c>
      <c r="N3696">
        <v>57</v>
      </c>
      <c r="O3696" s="8">
        <v>598.5</v>
      </c>
      <c r="P3696" s="14">
        <v>8.9999999999999998E-4</v>
      </c>
      <c r="Q3696" s="8">
        <v>0.54</v>
      </c>
      <c r="R3696" s="8">
        <v>597.96</v>
      </c>
      <c r="S3696" s="8">
        <v>427.5</v>
      </c>
      <c r="T3696" s="8">
        <v>170.46</v>
      </c>
      <c r="U3696">
        <v>0</v>
      </c>
      <c r="V3696" s="8">
        <v>0</v>
      </c>
      <c r="W3696" s="8">
        <v>0</v>
      </c>
      <c r="X3696" s="8">
        <v>170.46</v>
      </c>
    </row>
    <row r="3697" spans="1:24" x14ac:dyDescent="0.25">
      <c r="A3697" t="s">
        <v>4023</v>
      </c>
      <c r="B3697" s="1">
        <v>46076</v>
      </c>
      <c r="C3697" t="s">
        <v>276</v>
      </c>
      <c r="D3697" t="s">
        <v>277</v>
      </c>
      <c r="E3697" t="s">
        <v>150</v>
      </c>
      <c r="F3697" t="s">
        <v>37</v>
      </c>
      <c r="G3697" t="s">
        <v>151</v>
      </c>
      <c r="H3697" t="s">
        <v>152</v>
      </c>
      <c r="I3697" t="s">
        <v>112</v>
      </c>
      <c r="J3697" t="s">
        <v>113</v>
      </c>
      <c r="K3697" t="s">
        <v>42</v>
      </c>
      <c r="L3697" s="13">
        <v>8.5</v>
      </c>
      <c r="M3697" s="8">
        <v>2.8</v>
      </c>
      <c r="N3697">
        <v>7</v>
      </c>
      <c r="O3697" s="8">
        <v>59.5</v>
      </c>
      <c r="P3697" s="14">
        <v>0</v>
      </c>
      <c r="Q3697" s="8">
        <v>0</v>
      </c>
      <c r="R3697" s="8">
        <v>59.5</v>
      </c>
      <c r="S3697" s="8">
        <v>19.600000000000001</v>
      </c>
      <c r="T3697" s="8">
        <v>39.9</v>
      </c>
      <c r="U3697">
        <v>0</v>
      </c>
      <c r="V3697" s="8">
        <v>0</v>
      </c>
      <c r="W3697" s="8">
        <v>0</v>
      </c>
      <c r="X3697" s="8">
        <v>39.9</v>
      </c>
    </row>
    <row r="3698" spans="1:24" x14ac:dyDescent="0.25">
      <c r="A3698" t="s">
        <v>4024</v>
      </c>
      <c r="B3698" s="1">
        <v>45948</v>
      </c>
      <c r="C3698" t="s">
        <v>120</v>
      </c>
      <c r="D3698" t="s">
        <v>121</v>
      </c>
      <c r="E3698" t="s">
        <v>63</v>
      </c>
      <c r="F3698" t="s">
        <v>89</v>
      </c>
      <c r="G3698" t="s">
        <v>79</v>
      </c>
      <c r="H3698" t="s">
        <v>80</v>
      </c>
      <c r="I3698" t="s">
        <v>74</v>
      </c>
      <c r="J3698" t="s">
        <v>75</v>
      </c>
      <c r="K3698" t="s">
        <v>49</v>
      </c>
      <c r="L3698" s="13">
        <v>11</v>
      </c>
      <c r="M3698" s="8">
        <v>6.8</v>
      </c>
      <c r="N3698">
        <v>129</v>
      </c>
      <c r="O3698" s="8">
        <v>1419</v>
      </c>
      <c r="P3698" s="14">
        <v>0.45810000000000001</v>
      </c>
      <c r="Q3698" s="8">
        <v>650.04</v>
      </c>
      <c r="R3698" s="8">
        <v>768.96</v>
      </c>
      <c r="S3698" s="8">
        <v>877.2</v>
      </c>
      <c r="T3698" s="8">
        <v>-108.24</v>
      </c>
      <c r="U3698">
        <v>0</v>
      </c>
      <c r="V3698" s="8">
        <v>0</v>
      </c>
      <c r="W3698" s="8">
        <v>0</v>
      </c>
      <c r="X3698" s="8">
        <v>-108.24</v>
      </c>
    </row>
    <row r="3699" spans="1:24" x14ac:dyDescent="0.25">
      <c r="A3699" t="s">
        <v>4025</v>
      </c>
      <c r="B3699" s="1">
        <v>46038</v>
      </c>
      <c r="C3699" t="s">
        <v>247</v>
      </c>
      <c r="D3699" t="s">
        <v>248</v>
      </c>
      <c r="E3699" t="s">
        <v>53</v>
      </c>
      <c r="F3699" t="s">
        <v>46</v>
      </c>
      <c r="G3699" t="s">
        <v>55</v>
      </c>
      <c r="H3699" t="s">
        <v>56</v>
      </c>
      <c r="I3699" t="s">
        <v>117</v>
      </c>
      <c r="J3699" t="s">
        <v>118</v>
      </c>
      <c r="K3699" t="s">
        <v>59</v>
      </c>
      <c r="L3699" s="13">
        <v>6</v>
      </c>
      <c r="M3699" s="8">
        <v>4.2</v>
      </c>
      <c r="N3699">
        <v>72</v>
      </c>
      <c r="O3699" s="8">
        <v>432</v>
      </c>
      <c r="P3699" s="14">
        <v>5.2699999999999997E-2</v>
      </c>
      <c r="Q3699" s="8">
        <v>22.77</v>
      </c>
      <c r="R3699" s="8">
        <v>409.23</v>
      </c>
      <c r="S3699" s="8">
        <v>302.39999999999998</v>
      </c>
      <c r="T3699" s="8">
        <v>106.83</v>
      </c>
      <c r="U3699">
        <v>30</v>
      </c>
      <c r="V3699" s="8">
        <v>170.51</v>
      </c>
      <c r="W3699" s="8">
        <v>141</v>
      </c>
      <c r="X3699" s="8">
        <v>-34.17</v>
      </c>
    </row>
    <row r="3700" spans="1:24" x14ac:dyDescent="0.25">
      <c r="A3700" t="s">
        <v>4026</v>
      </c>
      <c r="B3700" s="1">
        <v>45953</v>
      </c>
      <c r="C3700" t="s">
        <v>215</v>
      </c>
      <c r="D3700" t="s">
        <v>216</v>
      </c>
      <c r="E3700" t="s">
        <v>27</v>
      </c>
      <c r="F3700" t="s">
        <v>54</v>
      </c>
      <c r="G3700" t="s">
        <v>38</v>
      </c>
      <c r="H3700" t="s">
        <v>39</v>
      </c>
      <c r="I3700" t="s">
        <v>57</v>
      </c>
      <c r="J3700" t="s">
        <v>58</v>
      </c>
      <c r="K3700" t="s">
        <v>59</v>
      </c>
      <c r="L3700" s="13">
        <v>10.5</v>
      </c>
      <c r="M3700" s="8">
        <v>7.5</v>
      </c>
      <c r="N3700">
        <v>15</v>
      </c>
      <c r="O3700" s="8">
        <v>157.5</v>
      </c>
      <c r="P3700" s="14">
        <v>0.35049999999999998</v>
      </c>
      <c r="Q3700" s="8">
        <v>55.2</v>
      </c>
      <c r="R3700" s="8">
        <v>102.3</v>
      </c>
      <c r="S3700" s="8">
        <v>112.5</v>
      </c>
      <c r="T3700" s="8">
        <v>-10.199999999999999</v>
      </c>
      <c r="U3700">
        <v>5</v>
      </c>
      <c r="V3700" s="8">
        <v>34.1</v>
      </c>
      <c r="W3700" s="8">
        <v>40</v>
      </c>
      <c r="X3700" s="8">
        <v>-50.2</v>
      </c>
    </row>
    <row r="3701" spans="1:24" x14ac:dyDescent="0.25">
      <c r="A3701" t="s">
        <v>4027</v>
      </c>
      <c r="B3701" s="1">
        <v>45722</v>
      </c>
      <c r="C3701" t="s">
        <v>642</v>
      </c>
      <c r="D3701" t="s">
        <v>643</v>
      </c>
      <c r="E3701" t="s">
        <v>71</v>
      </c>
      <c r="F3701" t="s">
        <v>54</v>
      </c>
      <c r="G3701" t="s">
        <v>72</v>
      </c>
      <c r="H3701" t="s">
        <v>73</v>
      </c>
      <c r="I3701" t="s">
        <v>104</v>
      </c>
      <c r="J3701" t="s">
        <v>105</v>
      </c>
      <c r="K3701" t="s">
        <v>49</v>
      </c>
      <c r="L3701" s="13">
        <v>4.2</v>
      </c>
      <c r="M3701" s="8">
        <v>2.8</v>
      </c>
      <c r="N3701">
        <v>31</v>
      </c>
      <c r="O3701" s="8">
        <v>130.19999999999999</v>
      </c>
      <c r="P3701" s="14">
        <v>5.0299999999999997E-2</v>
      </c>
      <c r="Q3701" s="8">
        <v>6.55</v>
      </c>
      <c r="R3701" s="8">
        <v>123.65</v>
      </c>
      <c r="S3701" s="8">
        <v>86.8</v>
      </c>
      <c r="T3701" s="8">
        <v>36.85</v>
      </c>
      <c r="U3701">
        <v>0</v>
      </c>
      <c r="V3701" s="8">
        <v>0</v>
      </c>
      <c r="W3701" s="8">
        <v>0</v>
      </c>
      <c r="X3701" s="8">
        <v>36.85</v>
      </c>
    </row>
    <row r="3702" spans="1:24" x14ac:dyDescent="0.25">
      <c r="A3702" t="s">
        <v>4028</v>
      </c>
      <c r="B3702" s="1">
        <v>45675</v>
      </c>
      <c r="C3702" t="s">
        <v>763</v>
      </c>
      <c r="D3702" t="s">
        <v>764</v>
      </c>
      <c r="E3702" t="s">
        <v>71</v>
      </c>
      <c r="F3702" t="s">
        <v>46</v>
      </c>
      <c r="G3702" t="s">
        <v>165</v>
      </c>
      <c r="H3702" t="s">
        <v>166</v>
      </c>
      <c r="I3702" t="s">
        <v>40</v>
      </c>
      <c r="J3702" t="s">
        <v>41</v>
      </c>
      <c r="K3702" t="s">
        <v>42</v>
      </c>
      <c r="L3702" s="13">
        <v>14.5</v>
      </c>
      <c r="M3702" s="8">
        <v>4.2</v>
      </c>
      <c r="N3702">
        <v>25</v>
      </c>
      <c r="O3702" s="8">
        <v>362.5</v>
      </c>
      <c r="P3702" s="14">
        <v>0.13420000000000001</v>
      </c>
      <c r="Q3702" s="8">
        <v>48.65</v>
      </c>
      <c r="R3702" s="8">
        <v>313.85000000000002</v>
      </c>
      <c r="S3702" s="8">
        <v>105</v>
      </c>
      <c r="T3702" s="8">
        <v>208.85</v>
      </c>
      <c r="U3702">
        <v>0</v>
      </c>
      <c r="V3702" s="8">
        <v>0</v>
      </c>
      <c r="W3702" s="8">
        <v>0</v>
      </c>
      <c r="X3702" s="8">
        <v>208.85</v>
      </c>
    </row>
    <row r="3703" spans="1:24" x14ac:dyDescent="0.25">
      <c r="A3703" t="s">
        <v>4029</v>
      </c>
      <c r="B3703" s="1">
        <v>46204</v>
      </c>
      <c r="C3703" t="s">
        <v>159</v>
      </c>
      <c r="D3703" t="s">
        <v>160</v>
      </c>
      <c r="E3703" t="s">
        <v>27</v>
      </c>
      <c r="F3703" t="s">
        <v>37</v>
      </c>
      <c r="G3703" t="s">
        <v>38</v>
      </c>
      <c r="H3703" t="s">
        <v>39</v>
      </c>
      <c r="I3703" t="s">
        <v>130</v>
      </c>
      <c r="J3703" t="s">
        <v>131</v>
      </c>
      <c r="K3703" t="s">
        <v>42</v>
      </c>
      <c r="L3703" s="13">
        <v>4.8</v>
      </c>
      <c r="M3703" s="8">
        <v>1.4</v>
      </c>
      <c r="N3703">
        <v>1</v>
      </c>
      <c r="O3703" s="8">
        <v>4.8</v>
      </c>
      <c r="P3703" s="14">
        <v>1.55E-2</v>
      </c>
      <c r="Q3703" s="8">
        <v>7.0000000000000007E-2</v>
      </c>
      <c r="R3703" s="8">
        <v>4.7300000000000004</v>
      </c>
      <c r="S3703" s="8">
        <v>1.4</v>
      </c>
      <c r="T3703" s="8">
        <v>3.33</v>
      </c>
      <c r="U3703">
        <v>0</v>
      </c>
      <c r="V3703" s="8">
        <v>0</v>
      </c>
      <c r="W3703" s="8">
        <v>0</v>
      </c>
      <c r="X3703" s="8">
        <v>3.33</v>
      </c>
    </row>
    <row r="3704" spans="1:24" x14ac:dyDescent="0.25">
      <c r="A3704" t="s">
        <v>4030</v>
      </c>
      <c r="B3704" s="1">
        <v>45683</v>
      </c>
      <c r="C3704" t="s">
        <v>226</v>
      </c>
      <c r="D3704" t="s">
        <v>227</v>
      </c>
      <c r="E3704" t="s">
        <v>27</v>
      </c>
      <c r="F3704" t="s">
        <v>54</v>
      </c>
      <c r="G3704" t="s">
        <v>38</v>
      </c>
      <c r="H3704" t="s">
        <v>39</v>
      </c>
      <c r="I3704" t="s">
        <v>40</v>
      </c>
      <c r="J3704" t="s">
        <v>41</v>
      </c>
      <c r="K3704" t="s">
        <v>42</v>
      </c>
      <c r="L3704" s="13">
        <v>14.5</v>
      </c>
      <c r="M3704" s="8">
        <v>4.2</v>
      </c>
      <c r="N3704">
        <v>269</v>
      </c>
      <c r="O3704" s="8">
        <v>3900.5</v>
      </c>
      <c r="P3704" s="14">
        <v>8.6E-3</v>
      </c>
      <c r="Q3704" s="8">
        <v>33.54</v>
      </c>
      <c r="R3704" s="8">
        <v>3866.96</v>
      </c>
      <c r="S3704" s="8">
        <v>1129.8</v>
      </c>
      <c r="T3704" s="8">
        <v>2737.16</v>
      </c>
      <c r="U3704">
        <v>0</v>
      </c>
      <c r="V3704" s="8">
        <v>0</v>
      </c>
      <c r="W3704" s="8">
        <v>0</v>
      </c>
      <c r="X3704" s="8">
        <v>2737.16</v>
      </c>
    </row>
    <row r="3705" spans="1:24" x14ac:dyDescent="0.25">
      <c r="A3705" t="s">
        <v>4031</v>
      </c>
      <c r="B3705" s="1">
        <v>45751</v>
      </c>
      <c r="C3705" t="s">
        <v>301</v>
      </c>
      <c r="D3705" t="s">
        <v>302</v>
      </c>
      <c r="E3705" t="s">
        <v>63</v>
      </c>
      <c r="F3705" t="s">
        <v>37</v>
      </c>
      <c r="G3705" t="s">
        <v>79</v>
      </c>
      <c r="H3705" t="s">
        <v>80</v>
      </c>
      <c r="I3705" t="s">
        <v>57</v>
      </c>
      <c r="J3705" t="s">
        <v>58</v>
      </c>
      <c r="K3705" t="s">
        <v>59</v>
      </c>
      <c r="L3705" s="13">
        <v>10.5</v>
      </c>
      <c r="M3705" s="8">
        <v>7.5</v>
      </c>
      <c r="N3705">
        <v>52</v>
      </c>
      <c r="O3705" s="8">
        <v>546</v>
      </c>
      <c r="P3705" s="14">
        <v>4.8999999999999998E-3</v>
      </c>
      <c r="Q3705" s="8">
        <v>2.68</v>
      </c>
      <c r="R3705" s="8">
        <v>543.32000000000005</v>
      </c>
      <c r="S3705" s="8">
        <v>390</v>
      </c>
      <c r="T3705" s="8">
        <v>153.32</v>
      </c>
      <c r="U3705">
        <v>0</v>
      </c>
      <c r="V3705" s="8">
        <v>0</v>
      </c>
      <c r="W3705" s="8">
        <v>0</v>
      </c>
      <c r="X3705" s="8">
        <v>153.32</v>
      </c>
    </row>
    <row r="3706" spans="1:24" x14ac:dyDescent="0.25">
      <c r="A3706" t="s">
        <v>4032</v>
      </c>
      <c r="B3706" s="1">
        <v>46182</v>
      </c>
      <c r="C3706" t="s">
        <v>345</v>
      </c>
      <c r="D3706" t="s">
        <v>346</v>
      </c>
      <c r="E3706" t="s">
        <v>71</v>
      </c>
      <c r="F3706" t="s">
        <v>28</v>
      </c>
      <c r="G3706" t="s">
        <v>165</v>
      </c>
      <c r="H3706" t="s">
        <v>166</v>
      </c>
      <c r="I3706" t="s">
        <v>130</v>
      </c>
      <c r="J3706" t="s">
        <v>131</v>
      </c>
      <c r="K3706" t="s">
        <v>42</v>
      </c>
      <c r="L3706" s="13">
        <v>4.8</v>
      </c>
      <c r="M3706" s="8">
        <v>1.4</v>
      </c>
      <c r="N3706">
        <v>163</v>
      </c>
      <c r="O3706" s="8">
        <v>782.4</v>
      </c>
      <c r="P3706" s="14">
        <v>1.7399999999999999E-2</v>
      </c>
      <c r="Q3706" s="8">
        <v>13.61</v>
      </c>
      <c r="R3706" s="8">
        <v>768.79</v>
      </c>
      <c r="S3706" s="8">
        <v>228.2</v>
      </c>
      <c r="T3706" s="8">
        <v>540.59</v>
      </c>
      <c r="U3706">
        <v>0</v>
      </c>
      <c r="V3706" s="8">
        <v>0</v>
      </c>
      <c r="W3706" s="8">
        <v>0</v>
      </c>
      <c r="X3706" s="8">
        <v>540.59</v>
      </c>
    </row>
    <row r="3707" spans="1:24" x14ac:dyDescent="0.25">
      <c r="A3707" t="s">
        <v>4033</v>
      </c>
      <c r="B3707" s="1">
        <v>46231</v>
      </c>
      <c r="C3707" t="s">
        <v>25</v>
      </c>
      <c r="D3707" t="s">
        <v>26</v>
      </c>
      <c r="E3707" t="s">
        <v>27</v>
      </c>
      <c r="F3707" t="s">
        <v>28</v>
      </c>
      <c r="G3707" t="s">
        <v>29</v>
      </c>
      <c r="H3707" t="s">
        <v>30</v>
      </c>
      <c r="I3707" t="s">
        <v>57</v>
      </c>
      <c r="J3707" t="s">
        <v>58</v>
      </c>
      <c r="K3707" t="s">
        <v>59</v>
      </c>
      <c r="L3707" s="13">
        <v>10.5</v>
      </c>
      <c r="M3707" s="8">
        <v>7.5</v>
      </c>
      <c r="N3707">
        <v>80</v>
      </c>
      <c r="O3707" s="8">
        <v>840</v>
      </c>
      <c r="P3707" s="14">
        <v>7.3599999999999999E-2</v>
      </c>
      <c r="Q3707" s="8">
        <v>61.82</v>
      </c>
      <c r="R3707" s="8">
        <v>778.18</v>
      </c>
      <c r="S3707" s="8">
        <v>600</v>
      </c>
      <c r="T3707" s="8">
        <v>178.18</v>
      </c>
      <c r="U3707">
        <v>0</v>
      </c>
      <c r="V3707" s="8">
        <v>0</v>
      </c>
      <c r="W3707" s="8">
        <v>0</v>
      </c>
      <c r="X3707" s="8">
        <v>178.18</v>
      </c>
    </row>
    <row r="3708" spans="1:24" x14ac:dyDescent="0.25">
      <c r="A3708" t="s">
        <v>4034</v>
      </c>
      <c r="B3708" s="1">
        <v>46220</v>
      </c>
      <c r="C3708" t="s">
        <v>354</v>
      </c>
      <c r="D3708" t="s">
        <v>355</v>
      </c>
      <c r="E3708" t="s">
        <v>71</v>
      </c>
      <c r="F3708" t="s">
        <v>54</v>
      </c>
      <c r="G3708" t="s">
        <v>72</v>
      </c>
      <c r="H3708" t="s">
        <v>73</v>
      </c>
      <c r="I3708" t="s">
        <v>40</v>
      </c>
      <c r="J3708" t="s">
        <v>41</v>
      </c>
      <c r="K3708" t="s">
        <v>42</v>
      </c>
      <c r="L3708" s="13">
        <v>14.5</v>
      </c>
      <c r="M3708" s="8">
        <v>4.2</v>
      </c>
      <c r="N3708">
        <v>159</v>
      </c>
      <c r="O3708" s="8">
        <v>2305.5</v>
      </c>
      <c r="P3708" s="14">
        <v>1.03E-2</v>
      </c>
      <c r="Q3708" s="8">
        <v>23.75</v>
      </c>
      <c r="R3708" s="8">
        <v>2281.75</v>
      </c>
      <c r="S3708" s="8">
        <v>667.8</v>
      </c>
      <c r="T3708" s="8">
        <v>1613.95</v>
      </c>
      <c r="U3708">
        <v>0</v>
      </c>
      <c r="V3708" s="8">
        <v>0</v>
      </c>
      <c r="W3708" s="8">
        <v>0</v>
      </c>
      <c r="X3708" s="8">
        <v>1613.95</v>
      </c>
    </row>
    <row r="3709" spans="1:24" x14ac:dyDescent="0.25">
      <c r="A3709" t="s">
        <v>4035</v>
      </c>
      <c r="B3709" s="1">
        <v>45678</v>
      </c>
      <c r="C3709" t="s">
        <v>427</v>
      </c>
      <c r="D3709" t="s">
        <v>428</v>
      </c>
      <c r="E3709" t="s">
        <v>150</v>
      </c>
      <c r="F3709" t="s">
        <v>46</v>
      </c>
      <c r="G3709" t="s">
        <v>151</v>
      </c>
      <c r="H3709" t="s">
        <v>152</v>
      </c>
      <c r="I3709" t="s">
        <v>117</v>
      </c>
      <c r="J3709" t="s">
        <v>118</v>
      </c>
      <c r="K3709" t="s">
        <v>59</v>
      </c>
      <c r="L3709" s="13">
        <v>6</v>
      </c>
      <c r="M3709" s="8">
        <v>4.2</v>
      </c>
      <c r="N3709">
        <v>28</v>
      </c>
      <c r="O3709" s="8">
        <v>168</v>
      </c>
      <c r="P3709" s="14">
        <v>0.10009999999999999</v>
      </c>
      <c r="Q3709" s="8">
        <v>16.82</v>
      </c>
      <c r="R3709" s="8">
        <v>151.18</v>
      </c>
      <c r="S3709" s="8">
        <v>117.6</v>
      </c>
      <c r="T3709" s="8">
        <v>33.58</v>
      </c>
      <c r="U3709">
        <v>0</v>
      </c>
      <c r="V3709" s="8">
        <v>0</v>
      </c>
      <c r="W3709" s="8">
        <v>0</v>
      </c>
      <c r="X3709" s="8">
        <v>33.58</v>
      </c>
    </row>
    <row r="3710" spans="1:24" x14ac:dyDescent="0.25">
      <c r="A3710" t="s">
        <v>4036</v>
      </c>
      <c r="B3710" s="1">
        <v>45676</v>
      </c>
      <c r="C3710" t="s">
        <v>107</v>
      </c>
      <c r="D3710" t="s">
        <v>108</v>
      </c>
      <c r="E3710" t="s">
        <v>53</v>
      </c>
      <c r="F3710" t="s">
        <v>46</v>
      </c>
      <c r="G3710" t="s">
        <v>55</v>
      </c>
      <c r="H3710" t="s">
        <v>56</v>
      </c>
      <c r="I3710" t="s">
        <v>104</v>
      </c>
      <c r="J3710" t="s">
        <v>105</v>
      </c>
      <c r="K3710" t="s">
        <v>49</v>
      </c>
      <c r="L3710" s="13">
        <v>4.2</v>
      </c>
      <c r="M3710" s="8">
        <v>2.8</v>
      </c>
      <c r="N3710">
        <v>60</v>
      </c>
      <c r="O3710" s="8">
        <v>252</v>
      </c>
      <c r="P3710" s="14">
        <v>0.34960000000000002</v>
      </c>
      <c r="Q3710" s="8">
        <v>88.1</v>
      </c>
      <c r="R3710" s="8">
        <v>163.9</v>
      </c>
      <c r="S3710" s="8">
        <v>168</v>
      </c>
      <c r="T3710" s="8">
        <v>-4.0999999999999996</v>
      </c>
      <c r="U3710">
        <v>0</v>
      </c>
      <c r="V3710" s="8">
        <v>0</v>
      </c>
      <c r="W3710" s="8">
        <v>0</v>
      </c>
      <c r="X3710" s="8">
        <v>-4.0999999999999996</v>
      </c>
    </row>
    <row r="3711" spans="1:24" x14ac:dyDescent="0.25">
      <c r="A3711" t="s">
        <v>4037</v>
      </c>
      <c r="B3711" s="1">
        <v>45374</v>
      </c>
      <c r="C3711" t="s">
        <v>133</v>
      </c>
      <c r="D3711" t="s">
        <v>134</v>
      </c>
      <c r="E3711" t="s">
        <v>27</v>
      </c>
      <c r="F3711" t="s">
        <v>54</v>
      </c>
      <c r="G3711" t="s">
        <v>29</v>
      </c>
      <c r="H3711" t="s">
        <v>30</v>
      </c>
      <c r="I3711" t="s">
        <v>66</v>
      </c>
      <c r="J3711" t="s">
        <v>67</v>
      </c>
      <c r="K3711" t="s">
        <v>33</v>
      </c>
      <c r="L3711" s="13">
        <v>4.5</v>
      </c>
      <c r="M3711" s="8">
        <v>2.1</v>
      </c>
      <c r="N3711">
        <v>23</v>
      </c>
      <c r="O3711" s="8">
        <v>103.5</v>
      </c>
      <c r="P3711" s="14">
        <v>6.7000000000000002E-3</v>
      </c>
      <c r="Q3711" s="8">
        <v>0.69</v>
      </c>
      <c r="R3711" s="8">
        <v>102.81</v>
      </c>
      <c r="S3711" s="8">
        <v>48.3</v>
      </c>
      <c r="T3711" s="8">
        <v>54.51</v>
      </c>
      <c r="U3711">
        <v>0</v>
      </c>
      <c r="V3711" s="8">
        <v>0</v>
      </c>
      <c r="W3711" s="8">
        <v>0</v>
      </c>
      <c r="X3711" s="8">
        <v>54.51</v>
      </c>
    </row>
    <row r="3712" spans="1:24" x14ac:dyDescent="0.25">
      <c r="A3712" t="s">
        <v>4038</v>
      </c>
      <c r="B3712" s="1">
        <v>45991</v>
      </c>
      <c r="C3712" t="s">
        <v>461</v>
      </c>
      <c r="D3712" t="s">
        <v>462</v>
      </c>
      <c r="E3712" t="s">
        <v>27</v>
      </c>
      <c r="F3712" t="s">
        <v>37</v>
      </c>
      <c r="G3712" t="s">
        <v>38</v>
      </c>
      <c r="H3712" t="s">
        <v>39</v>
      </c>
      <c r="I3712" t="s">
        <v>104</v>
      </c>
      <c r="J3712" t="s">
        <v>105</v>
      </c>
      <c r="K3712" t="s">
        <v>49</v>
      </c>
      <c r="L3712" s="13">
        <v>4.2</v>
      </c>
      <c r="M3712" s="8">
        <v>2.8</v>
      </c>
      <c r="N3712">
        <v>30</v>
      </c>
      <c r="O3712" s="8">
        <v>126</v>
      </c>
      <c r="P3712" s="14">
        <v>4.0000000000000002E-4</v>
      </c>
      <c r="Q3712" s="8">
        <v>0.05</v>
      </c>
      <c r="R3712" s="8">
        <v>125.95</v>
      </c>
      <c r="S3712" s="8">
        <v>84</v>
      </c>
      <c r="T3712" s="8">
        <v>41.95</v>
      </c>
      <c r="U3712">
        <v>0</v>
      </c>
      <c r="V3712" s="8">
        <v>0</v>
      </c>
      <c r="W3712" s="8">
        <v>0</v>
      </c>
      <c r="X3712" s="8">
        <v>41.95</v>
      </c>
    </row>
    <row r="3713" spans="1:24" x14ac:dyDescent="0.25">
      <c r="A3713" t="s">
        <v>4039</v>
      </c>
      <c r="B3713" s="1">
        <v>45969</v>
      </c>
      <c r="C3713" t="s">
        <v>331</v>
      </c>
      <c r="D3713" t="s">
        <v>332</v>
      </c>
      <c r="E3713" t="s">
        <v>150</v>
      </c>
      <c r="F3713" t="s">
        <v>37</v>
      </c>
      <c r="G3713" t="s">
        <v>151</v>
      </c>
      <c r="H3713" t="s">
        <v>152</v>
      </c>
      <c r="I3713" t="s">
        <v>104</v>
      </c>
      <c r="J3713" t="s">
        <v>105</v>
      </c>
      <c r="K3713" t="s">
        <v>49</v>
      </c>
      <c r="L3713" s="13">
        <v>4.2</v>
      </c>
      <c r="M3713" s="8">
        <v>2.8</v>
      </c>
      <c r="N3713">
        <v>23</v>
      </c>
      <c r="O3713" s="8">
        <v>96.6</v>
      </c>
      <c r="P3713" s="14">
        <v>2.7699999999999999E-2</v>
      </c>
      <c r="Q3713" s="8">
        <v>2.68</v>
      </c>
      <c r="R3713" s="8">
        <v>93.92</v>
      </c>
      <c r="S3713" s="8">
        <v>64.400000000000006</v>
      </c>
      <c r="T3713" s="8">
        <v>29.52</v>
      </c>
      <c r="U3713">
        <v>0</v>
      </c>
      <c r="V3713" s="8">
        <v>0</v>
      </c>
      <c r="W3713" s="8">
        <v>0</v>
      </c>
      <c r="X3713" s="8">
        <v>29.52</v>
      </c>
    </row>
    <row r="3714" spans="1:24" x14ac:dyDescent="0.25">
      <c r="A3714" t="s">
        <v>4040</v>
      </c>
      <c r="B3714" s="1">
        <v>46187</v>
      </c>
      <c r="C3714" t="s">
        <v>331</v>
      </c>
      <c r="D3714" t="s">
        <v>332</v>
      </c>
      <c r="E3714" t="s">
        <v>150</v>
      </c>
      <c r="F3714" t="s">
        <v>37</v>
      </c>
      <c r="G3714" t="s">
        <v>151</v>
      </c>
      <c r="H3714" t="s">
        <v>152</v>
      </c>
      <c r="I3714" t="s">
        <v>144</v>
      </c>
      <c r="J3714" t="s">
        <v>145</v>
      </c>
      <c r="K3714" t="s">
        <v>33</v>
      </c>
      <c r="L3714" s="13">
        <v>12</v>
      </c>
      <c r="M3714" s="8">
        <v>6.5</v>
      </c>
      <c r="N3714">
        <v>1</v>
      </c>
      <c r="O3714" s="8">
        <v>12</v>
      </c>
      <c r="P3714" s="14">
        <v>5.8599999999999999E-2</v>
      </c>
      <c r="Q3714" s="8">
        <v>0.7</v>
      </c>
      <c r="R3714" s="8">
        <v>11.3</v>
      </c>
      <c r="S3714" s="8">
        <v>6.5</v>
      </c>
      <c r="T3714" s="8">
        <v>4.8</v>
      </c>
      <c r="U3714">
        <v>0</v>
      </c>
      <c r="V3714" s="8">
        <v>0</v>
      </c>
      <c r="W3714" s="8">
        <v>0</v>
      </c>
      <c r="X3714" s="8">
        <v>4.8</v>
      </c>
    </row>
    <row r="3715" spans="1:24" x14ac:dyDescent="0.25">
      <c r="A3715" t="s">
        <v>4041</v>
      </c>
      <c r="B3715" s="1">
        <v>45844</v>
      </c>
      <c r="C3715" t="s">
        <v>383</v>
      </c>
      <c r="D3715" t="s">
        <v>384</v>
      </c>
      <c r="E3715" t="s">
        <v>63</v>
      </c>
      <c r="F3715" t="s">
        <v>54</v>
      </c>
      <c r="G3715" t="s">
        <v>79</v>
      </c>
      <c r="H3715" t="s">
        <v>80</v>
      </c>
      <c r="I3715" t="s">
        <v>156</v>
      </c>
      <c r="J3715" t="s">
        <v>157</v>
      </c>
      <c r="K3715" t="s">
        <v>42</v>
      </c>
      <c r="L3715" s="13">
        <v>6.2</v>
      </c>
      <c r="M3715" s="8">
        <v>1.9</v>
      </c>
      <c r="N3715">
        <v>56</v>
      </c>
      <c r="O3715" s="8">
        <v>347.2</v>
      </c>
      <c r="P3715" s="14">
        <v>2.1700000000000001E-2</v>
      </c>
      <c r="Q3715" s="8">
        <v>7.53</v>
      </c>
      <c r="R3715" s="8">
        <v>339.67</v>
      </c>
      <c r="S3715" s="8">
        <v>106.4</v>
      </c>
      <c r="T3715" s="8">
        <v>233.27</v>
      </c>
      <c r="U3715">
        <v>10</v>
      </c>
      <c r="V3715" s="8">
        <v>60.65</v>
      </c>
      <c r="W3715" s="8">
        <v>24</v>
      </c>
      <c r="X3715" s="8">
        <v>209.27</v>
      </c>
    </row>
    <row r="3716" spans="1:24" x14ac:dyDescent="0.25">
      <c r="A3716" t="s">
        <v>4042</v>
      </c>
      <c r="B3716" s="1">
        <v>45428</v>
      </c>
      <c r="C3716" t="s">
        <v>315</v>
      </c>
      <c r="D3716" t="s">
        <v>316</v>
      </c>
      <c r="E3716" t="s">
        <v>27</v>
      </c>
      <c r="F3716" t="s">
        <v>46</v>
      </c>
      <c r="G3716" t="s">
        <v>38</v>
      </c>
      <c r="H3716" t="s">
        <v>39</v>
      </c>
      <c r="I3716" t="s">
        <v>122</v>
      </c>
      <c r="J3716" t="s">
        <v>123</v>
      </c>
      <c r="K3716" t="s">
        <v>59</v>
      </c>
      <c r="L3716" s="13">
        <v>5.5</v>
      </c>
      <c r="M3716" s="8">
        <v>3.8</v>
      </c>
      <c r="N3716">
        <v>6</v>
      </c>
      <c r="O3716" s="8">
        <v>33</v>
      </c>
      <c r="P3716" s="14">
        <v>0.41160000000000002</v>
      </c>
      <c r="Q3716" s="8">
        <v>13.58</v>
      </c>
      <c r="R3716" s="8">
        <v>19.420000000000002</v>
      </c>
      <c r="S3716" s="8">
        <v>22.8</v>
      </c>
      <c r="T3716" s="8">
        <v>-3.38</v>
      </c>
      <c r="U3716">
        <v>0</v>
      </c>
      <c r="V3716" s="8">
        <v>0</v>
      </c>
      <c r="W3716" s="8">
        <v>0</v>
      </c>
      <c r="X3716" s="8">
        <v>-3.38</v>
      </c>
    </row>
    <row r="3717" spans="1:24" x14ac:dyDescent="0.25">
      <c r="A3717" t="s">
        <v>4043</v>
      </c>
      <c r="B3717" s="1">
        <v>45961</v>
      </c>
      <c r="C3717" t="s">
        <v>391</v>
      </c>
      <c r="D3717" t="s">
        <v>392</v>
      </c>
      <c r="E3717" t="s">
        <v>63</v>
      </c>
      <c r="F3717" t="s">
        <v>54</v>
      </c>
      <c r="G3717" t="s">
        <v>64</v>
      </c>
      <c r="H3717" t="s">
        <v>65</v>
      </c>
      <c r="I3717" t="s">
        <v>40</v>
      </c>
      <c r="J3717" t="s">
        <v>41</v>
      </c>
      <c r="K3717" t="s">
        <v>42</v>
      </c>
      <c r="L3717" s="13">
        <v>14.5</v>
      </c>
      <c r="M3717" s="8">
        <v>4.2</v>
      </c>
      <c r="N3717">
        <v>17</v>
      </c>
      <c r="O3717" s="8">
        <v>246.5</v>
      </c>
      <c r="P3717" s="14">
        <v>1.1999999999999999E-3</v>
      </c>
      <c r="Q3717" s="8">
        <v>0.3</v>
      </c>
      <c r="R3717" s="8">
        <v>246.2</v>
      </c>
      <c r="S3717" s="8">
        <v>71.400000000000006</v>
      </c>
      <c r="T3717" s="8">
        <v>174.8</v>
      </c>
      <c r="U3717">
        <v>0</v>
      </c>
      <c r="V3717" s="8">
        <v>0</v>
      </c>
      <c r="W3717" s="8">
        <v>0</v>
      </c>
      <c r="X3717" s="8">
        <v>174.8</v>
      </c>
    </row>
    <row r="3718" spans="1:24" x14ac:dyDescent="0.25">
      <c r="A3718" t="s">
        <v>4044</v>
      </c>
      <c r="B3718" s="1">
        <v>46172</v>
      </c>
      <c r="C3718" t="s">
        <v>461</v>
      </c>
      <c r="D3718" t="s">
        <v>462</v>
      </c>
      <c r="E3718" t="s">
        <v>27</v>
      </c>
      <c r="F3718" t="s">
        <v>37</v>
      </c>
      <c r="G3718" t="s">
        <v>29</v>
      </c>
      <c r="H3718" t="s">
        <v>30</v>
      </c>
      <c r="I3718" t="s">
        <v>127</v>
      </c>
      <c r="J3718" t="s">
        <v>128</v>
      </c>
      <c r="K3718" t="s">
        <v>33</v>
      </c>
      <c r="L3718" s="13">
        <v>7.2</v>
      </c>
      <c r="M3718" s="8">
        <v>3.6</v>
      </c>
      <c r="N3718">
        <v>4</v>
      </c>
      <c r="O3718" s="8">
        <v>28.8</v>
      </c>
      <c r="P3718" s="14">
        <v>4.7399999999999998E-2</v>
      </c>
      <c r="Q3718" s="8">
        <v>1.37</v>
      </c>
      <c r="R3718" s="8">
        <v>27.43</v>
      </c>
      <c r="S3718" s="8">
        <v>14.4</v>
      </c>
      <c r="T3718" s="8">
        <v>13.03</v>
      </c>
      <c r="U3718">
        <v>0</v>
      </c>
      <c r="V3718" s="8">
        <v>0</v>
      </c>
      <c r="W3718" s="8">
        <v>0</v>
      </c>
      <c r="X3718" s="8">
        <v>13.03</v>
      </c>
    </row>
    <row r="3719" spans="1:24" x14ac:dyDescent="0.25">
      <c r="A3719" t="s">
        <v>4045</v>
      </c>
      <c r="B3719" s="1">
        <v>45648</v>
      </c>
      <c r="C3719" t="s">
        <v>689</v>
      </c>
      <c r="D3719" t="s">
        <v>690</v>
      </c>
      <c r="E3719" t="s">
        <v>27</v>
      </c>
      <c r="F3719" t="s">
        <v>54</v>
      </c>
      <c r="G3719" t="s">
        <v>29</v>
      </c>
      <c r="H3719" t="s">
        <v>30</v>
      </c>
      <c r="I3719" t="s">
        <v>144</v>
      </c>
      <c r="J3719" t="s">
        <v>145</v>
      </c>
      <c r="K3719" t="s">
        <v>33</v>
      </c>
      <c r="L3719" s="13">
        <v>12</v>
      </c>
      <c r="M3719" s="8">
        <v>6.5</v>
      </c>
      <c r="N3719">
        <v>180</v>
      </c>
      <c r="O3719" s="8">
        <v>2160</v>
      </c>
      <c r="P3719" s="14">
        <v>1.2500000000000001E-2</v>
      </c>
      <c r="Q3719" s="8">
        <v>27</v>
      </c>
      <c r="R3719" s="8">
        <v>2133</v>
      </c>
      <c r="S3719" s="8">
        <v>1170</v>
      </c>
      <c r="T3719" s="8">
        <v>963</v>
      </c>
      <c r="U3719">
        <v>0</v>
      </c>
      <c r="V3719" s="8">
        <v>0</v>
      </c>
      <c r="W3719" s="8">
        <v>0</v>
      </c>
      <c r="X3719" s="8">
        <v>963</v>
      </c>
    </row>
    <row r="3720" spans="1:24" x14ac:dyDescent="0.25">
      <c r="A3720" t="s">
        <v>4046</v>
      </c>
      <c r="B3720" s="1">
        <v>45413</v>
      </c>
      <c r="C3720" t="s">
        <v>211</v>
      </c>
      <c r="D3720" t="s">
        <v>212</v>
      </c>
      <c r="E3720" t="s">
        <v>27</v>
      </c>
      <c r="F3720" t="s">
        <v>37</v>
      </c>
      <c r="G3720" t="s">
        <v>29</v>
      </c>
      <c r="H3720" t="s">
        <v>30</v>
      </c>
      <c r="I3720" t="s">
        <v>104</v>
      </c>
      <c r="J3720" t="s">
        <v>105</v>
      </c>
      <c r="K3720" t="s">
        <v>49</v>
      </c>
      <c r="L3720" s="13">
        <v>4.2</v>
      </c>
      <c r="M3720" s="8">
        <v>2.8</v>
      </c>
      <c r="N3720">
        <v>18</v>
      </c>
      <c r="O3720" s="8">
        <v>75.599999999999994</v>
      </c>
      <c r="P3720" s="14">
        <v>8.2000000000000007E-3</v>
      </c>
      <c r="Q3720" s="8">
        <v>0.62</v>
      </c>
      <c r="R3720" s="8">
        <v>74.98</v>
      </c>
      <c r="S3720" s="8">
        <v>50.4</v>
      </c>
      <c r="T3720" s="8">
        <v>24.58</v>
      </c>
      <c r="U3720">
        <v>0</v>
      </c>
      <c r="V3720" s="8">
        <v>0</v>
      </c>
      <c r="W3720" s="8">
        <v>0</v>
      </c>
      <c r="X3720" s="8">
        <v>24.58</v>
      </c>
    </row>
    <row r="3721" spans="1:24" x14ac:dyDescent="0.25">
      <c r="A3721" t="s">
        <v>4047</v>
      </c>
      <c r="B3721" s="1">
        <v>45474</v>
      </c>
      <c r="C3721" t="s">
        <v>276</v>
      </c>
      <c r="D3721" t="s">
        <v>277</v>
      </c>
      <c r="E3721" t="s">
        <v>150</v>
      </c>
      <c r="F3721" t="s">
        <v>37</v>
      </c>
      <c r="G3721" t="s">
        <v>151</v>
      </c>
      <c r="H3721" t="s">
        <v>152</v>
      </c>
      <c r="I3721" t="s">
        <v>74</v>
      </c>
      <c r="J3721" t="s">
        <v>75</v>
      </c>
      <c r="K3721" t="s">
        <v>49</v>
      </c>
      <c r="L3721" s="13">
        <v>11</v>
      </c>
      <c r="M3721" s="8">
        <v>6.8</v>
      </c>
      <c r="N3721">
        <v>4</v>
      </c>
      <c r="O3721" s="8">
        <v>44</v>
      </c>
      <c r="P3721" s="14">
        <v>2.3199999999999998E-2</v>
      </c>
      <c r="Q3721" s="8">
        <v>1.02</v>
      </c>
      <c r="R3721" s="8">
        <v>42.98</v>
      </c>
      <c r="S3721" s="8">
        <v>27.2</v>
      </c>
      <c r="T3721" s="8">
        <v>15.78</v>
      </c>
      <c r="U3721">
        <v>0</v>
      </c>
      <c r="V3721" s="8">
        <v>0</v>
      </c>
      <c r="W3721" s="8">
        <v>0</v>
      </c>
      <c r="X3721" s="8">
        <v>15.78</v>
      </c>
    </row>
    <row r="3722" spans="1:24" x14ac:dyDescent="0.25">
      <c r="A3722" t="s">
        <v>4048</v>
      </c>
      <c r="B3722" s="1">
        <v>45842</v>
      </c>
      <c r="C3722" t="s">
        <v>445</v>
      </c>
      <c r="D3722" t="s">
        <v>446</v>
      </c>
      <c r="E3722" t="s">
        <v>71</v>
      </c>
      <c r="F3722" t="s">
        <v>89</v>
      </c>
      <c r="G3722" t="s">
        <v>165</v>
      </c>
      <c r="H3722" t="s">
        <v>166</v>
      </c>
      <c r="I3722" t="s">
        <v>112</v>
      </c>
      <c r="J3722" t="s">
        <v>113</v>
      </c>
      <c r="K3722" t="s">
        <v>42</v>
      </c>
      <c r="L3722" s="13">
        <v>8.5</v>
      </c>
      <c r="M3722" s="8">
        <v>2.8</v>
      </c>
      <c r="N3722">
        <v>87</v>
      </c>
      <c r="O3722" s="8">
        <v>739.5</v>
      </c>
      <c r="P3722" s="14">
        <v>0.1031</v>
      </c>
      <c r="Q3722" s="8">
        <v>76.239999999999995</v>
      </c>
      <c r="R3722" s="8">
        <v>663.26</v>
      </c>
      <c r="S3722" s="8">
        <v>243.6</v>
      </c>
      <c r="T3722" s="8">
        <v>419.66</v>
      </c>
      <c r="U3722">
        <v>0</v>
      </c>
      <c r="V3722" s="8">
        <v>0</v>
      </c>
      <c r="W3722" s="8">
        <v>0</v>
      </c>
      <c r="X3722" s="8">
        <v>419.66</v>
      </c>
    </row>
    <row r="3723" spans="1:24" x14ac:dyDescent="0.25">
      <c r="A3723" t="s">
        <v>4049</v>
      </c>
      <c r="B3723" s="1">
        <v>45694</v>
      </c>
      <c r="C3723" t="s">
        <v>420</v>
      </c>
      <c r="D3723" t="s">
        <v>421</v>
      </c>
      <c r="E3723" t="s">
        <v>150</v>
      </c>
      <c r="F3723" t="s">
        <v>89</v>
      </c>
      <c r="G3723" t="s">
        <v>151</v>
      </c>
      <c r="H3723" t="s">
        <v>152</v>
      </c>
      <c r="I3723" t="s">
        <v>112</v>
      </c>
      <c r="J3723" t="s">
        <v>113</v>
      </c>
      <c r="K3723" t="s">
        <v>42</v>
      </c>
      <c r="L3723" s="13">
        <v>8.5</v>
      </c>
      <c r="M3723" s="8">
        <v>2.8</v>
      </c>
      <c r="N3723">
        <v>74</v>
      </c>
      <c r="O3723" s="8">
        <v>629</v>
      </c>
      <c r="P3723" s="14">
        <v>0.15759999999999999</v>
      </c>
      <c r="Q3723" s="8">
        <v>99.13</v>
      </c>
      <c r="R3723" s="8">
        <v>529.87</v>
      </c>
      <c r="S3723" s="8">
        <v>207.2</v>
      </c>
      <c r="T3723" s="8">
        <v>322.67</v>
      </c>
      <c r="U3723">
        <v>0</v>
      </c>
      <c r="V3723" s="8">
        <v>0</v>
      </c>
      <c r="W3723" s="8">
        <v>0</v>
      </c>
      <c r="X3723" s="8">
        <v>322.67</v>
      </c>
    </row>
    <row r="3724" spans="1:24" x14ac:dyDescent="0.25">
      <c r="A3724" t="s">
        <v>4050</v>
      </c>
      <c r="B3724" s="1">
        <v>45833</v>
      </c>
      <c r="C3724" t="s">
        <v>154</v>
      </c>
      <c r="D3724" t="s">
        <v>155</v>
      </c>
      <c r="E3724" t="s">
        <v>150</v>
      </c>
      <c r="F3724" t="s">
        <v>46</v>
      </c>
      <c r="G3724" t="s">
        <v>151</v>
      </c>
      <c r="H3724" t="s">
        <v>152</v>
      </c>
      <c r="I3724" t="s">
        <v>144</v>
      </c>
      <c r="J3724" t="s">
        <v>145</v>
      </c>
      <c r="K3724" t="s">
        <v>33</v>
      </c>
      <c r="L3724" s="13">
        <v>12</v>
      </c>
      <c r="M3724" s="8">
        <v>6.5</v>
      </c>
      <c r="N3724">
        <v>20</v>
      </c>
      <c r="O3724" s="8">
        <v>240</v>
      </c>
      <c r="P3724" s="14">
        <v>6.88E-2</v>
      </c>
      <c r="Q3724" s="8">
        <v>16.510000000000002</v>
      </c>
      <c r="R3724" s="8">
        <v>223.49</v>
      </c>
      <c r="S3724" s="8">
        <v>130</v>
      </c>
      <c r="T3724" s="8">
        <v>93.49</v>
      </c>
      <c r="U3724">
        <v>0</v>
      </c>
      <c r="V3724" s="8">
        <v>0</v>
      </c>
      <c r="W3724" s="8">
        <v>0</v>
      </c>
      <c r="X3724" s="8">
        <v>93.49</v>
      </c>
    </row>
    <row r="3725" spans="1:24" x14ac:dyDescent="0.25">
      <c r="A3725" t="s">
        <v>4051</v>
      </c>
      <c r="B3725" s="1">
        <v>45422</v>
      </c>
      <c r="C3725" t="s">
        <v>328</v>
      </c>
      <c r="D3725" t="s">
        <v>329</v>
      </c>
      <c r="E3725" t="s">
        <v>71</v>
      </c>
      <c r="F3725" t="s">
        <v>54</v>
      </c>
      <c r="G3725" t="s">
        <v>165</v>
      </c>
      <c r="H3725" t="s">
        <v>166</v>
      </c>
      <c r="I3725" t="s">
        <v>84</v>
      </c>
      <c r="J3725" t="s">
        <v>85</v>
      </c>
      <c r="K3725" t="s">
        <v>42</v>
      </c>
      <c r="L3725" s="13">
        <v>9.9</v>
      </c>
      <c r="M3725" s="8">
        <v>3.1</v>
      </c>
      <c r="N3725">
        <v>85</v>
      </c>
      <c r="O3725" s="8">
        <v>841.5</v>
      </c>
      <c r="P3725" s="14">
        <v>2.4199999999999999E-2</v>
      </c>
      <c r="Q3725" s="8">
        <v>20.36</v>
      </c>
      <c r="R3725" s="8">
        <v>821.14</v>
      </c>
      <c r="S3725" s="8">
        <v>263.5</v>
      </c>
      <c r="T3725" s="8">
        <v>557.64</v>
      </c>
      <c r="U3725">
        <v>0</v>
      </c>
      <c r="V3725" s="8">
        <v>0</v>
      </c>
      <c r="W3725" s="8">
        <v>0</v>
      </c>
      <c r="X3725" s="8">
        <v>557.64</v>
      </c>
    </row>
    <row r="3726" spans="1:24" x14ac:dyDescent="0.25">
      <c r="A3726" t="s">
        <v>4052</v>
      </c>
      <c r="B3726" s="1">
        <v>46037</v>
      </c>
      <c r="C3726" t="s">
        <v>205</v>
      </c>
      <c r="D3726" t="s">
        <v>206</v>
      </c>
      <c r="E3726" t="s">
        <v>71</v>
      </c>
      <c r="F3726" t="s">
        <v>54</v>
      </c>
      <c r="G3726" t="s">
        <v>165</v>
      </c>
      <c r="H3726" t="s">
        <v>166</v>
      </c>
      <c r="I3726" t="s">
        <v>130</v>
      </c>
      <c r="J3726" t="s">
        <v>131</v>
      </c>
      <c r="K3726" t="s">
        <v>42</v>
      </c>
      <c r="L3726" s="13">
        <v>4.8</v>
      </c>
      <c r="M3726" s="8">
        <v>1.4</v>
      </c>
      <c r="N3726">
        <v>91</v>
      </c>
      <c r="O3726" s="8">
        <v>436.8</v>
      </c>
      <c r="P3726" s="14">
        <v>4.4299999999999999E-2</v>
      </c>
      <c r="Q3726" s="8">
        <v>19.350000000000001</v>
      </c>
      <c r="R3726" s="8">
        <v>417.45</v>
      </c>
      <c r="S3726" s="8">
        <v>127.4</v>
      </c>
      <c r="T3726" s="8">
        <v>290.05</v>
      </c>
      <c r="U3726">
        <v>0</v>
      </c>
      <c r="V3726" s="8">
        <v>0</v>
      </c>
      <c r="W3726" s="8">
        <v>0</v>
      </c>
      <c r="X3726" s="8">
        <v>290.05</v>
      </c>
    </row>
    <row r="3727" spans="1:24" x14ac:dyDescent="0.25">
      <c r="A3727" t="s">
        <v>4053</v>
      </c>
      <c r="B3727" s="1">
        <v>45520</v>
      </c>
      <c r="C3727" t="s">
        <v>386</v>
      </c>
      <c r="D3727" t="s">
        <v>387</v>
      </c>
      <c r="E3727" t="s">
        <v>27</v>
      </c>
      <c r="F3727" t="s">
        <v>54</v>
      </c>
      <c r="G3727" t="s">
        <v>38</v>
      </c>
      <c r="H3727" t="s">
        <v>39</v>
      </c>
      <c r="I3727" t="s">
        <v>112</v>
      </c>
      <c r="J3727" t="s">
        <v>113</v>
      </c>
      <c r="K3727" t="s">
        <v>42</v>
      </c>
      <c r="L3727" s="13">
        <v>8.5</v>
      </c>
      <c r="M3727" s="8">
        <v>2.8</v>
      </c>
      <c r="N3727">
        <v>129</v>
      </c>
      <c r="O3727" s="8">
        <v>1096.5</v>
      </c>
      <c r="P3727" s="14">
        <v>6.9999999999999999E-4</v>
      </c>
      <c r="Q3727" s="8">
        <v>0.77</v>
      </c>
      <c r="R3727" s="8">
        <v>1095.73</v>
      </c>
      <c r="S3727" s="8">
        <v>361.2</v>
      </c>
      <c r="T3727" s="8">
        <v>734.53</v>
      </c>
      <c r="U3727">
        <v>0</v>
      </c>
      <c r="V3727" s="8">
        <v>0</v>
      </c>
      <c r="W3727" s="8">
        <v>0</v>
      </c>
      <c r="X3727" s="8">
        <v>734.53</v>
      </c>
    </row>
    <row r="3728" spans="1:24" x14ac:dyDescent="0.25">
      <c r="A3728" t="s">
        <v>4054</v>
      </c>
      <c r="B3728" s="1">
        <v>46146</v>
      </c>
      <c r="C3728" t="s">
        <v>458</v>
      </c>
      <c r="D3728" t="s">
        <v>459</v>
      </c>
      <c r="E3728" t="s">
        <v>27</v>
      </c>
      <c r="F3728" t="s">
        <v>89</v>
      </c>
      <c r="G3728" t="s">
        <v>29</v>
      </c>
      <c r="H3728" t="s">
        <v>30</v>
      </c>
      <c r="I3728" t="s">
        <v>122</v>
      </c>
      <c r="J3728" t="s">
        <v>123</v>
      </c>
      <c r="K3728" t="s">
        <v>59</v>
      </c>
      <c r="L3728" s="13">
        <v>5.5</v>
      </c>
      <c r="M3728" s="8">
        <v>3.8</v>
      </c>
      <c r="N3728">
        <v>30</v>
      </c>
      <c r="O3728" s="8">
        <v>165</v>
      </c>
      <c r="P3728" s="14">
        <v>8.9300000000000004E-2</v>
      </c>
      <c r="Q3728" s="8">
        <v>14.73</v>
      </c>
      <c r="R3728" s="8">
        <v>150.27000000000001</v>
      </c>
      <c r="S3728" s="8">
        <v>114</v>
      </c>
      <c r="T3728" s="8">
        <v>36.270000000000003</v>
      </c>
      <c r="U3728">
        <v>0</v>
      </c>
      <c r="V3728" s="8">
        <v>0</v>
      </c>
      <c r="W3728" s="8">
        <v>0</v>
      </c>
      <c r="X3728" s="8">
        <v>36.270000000000003</v>
      </c>
    </row>
    <row r="3729" spans="1:24" x14ac:dyDescent="0.25">
      <c r="A3729" t="s">
        <v>4055</v>
      </c>
      <c r="B3729" s="1">
        <v>45295</v>
      </c>
      <c r="C3729" t="s">
        <v>180</v>
      </c>
      <c r="D3729" t="s">
        <v>181</v>
      </c>
      <c r="E3729" t="s">
        <v>63</v>
      </c>
      <c r="F3729" t="s">
        <v>46</v>
      </c>
      <c r="G3729" t="s">
        <v>64</v>
      </c>
      <c r="H3729" t="s">
        <v>65</v>
      </c>
      <c r="I3729" t="s">
        <v>66</v>
      </c>
      <c r="J3729" t="s">
        <v>67</v>
      </c>
      <c r="K3729" t="s">
        <v>33</v>
      </c>
      <c r="L3729" s="13">
        <v>4.5</v>
      </c>
      <c r="M3729" s="8">
        <v>2.1</v>
      </c>
      <c r="N3729">
        <v>12</v>
      </c>
      <c r="O3729" s="8">
        <v>54</v>
      </c>
      <c r="P3729" s="14">
        <v>0.15090000000000001</v>
      </c>
      <c r="Q3729" s="8">
        <v>8.15</v>
      </c>
      <c r="R3729" s="8">
        <v>45.85</v>
      </c>
      <c r="S3729" s="8">
        <v>25.2</v>
      </c>
      <c r="T3729" s="8">
        <v>20.65</v>
      </c>
      <c r="U3729">
        <v>0</v>
      </c>
      <c r="V3729" s="8">
        <v>0</v>
      </c>
      <c r="W3729" s="8">
        <v>0</v>
      </c>
      <c r="X3729" s="8">
        <v>20.65</v>
      </c>
    </row>
    <row r="3730" spans="1:24" x14ac:dyDescent="0.25">
      <c r="A3730" t="s">
        <v>4056</v>
      </c>
      <c r="B3730" s="1">
        <v>46066</v>
      </c>
      <c r="C3730" t="s">
        <v>480</v>
      </c>
      <c r="D3730" t="s">
        <v>481</v>
      </c>
      <c r="E3730" t="s">
        <v>63</v>
      </c>
      <c r="F3730" t="s">
        <v>54</v>
      </c>
      <c r="G3730" t="s">
        <v>79</v>
      </c>
      <c r="H3730" t="s">
        <v>80</v>
      </c>
      <c r="I3730" t="s">
        <v>40</v>
      </c>
      <c r="J3730" t="s">
        <v>41</v>
      </c>
      <c r="K3730" t="s">
        <v>42</v>
      </c>
      <c r="L3730" s="13">
        <v>14.5</v>
      </c>
      <c r="M3730" s="8">
        <v>4.2</v>
      </c>
      <c r="N3730">
        <v>18</v>
      </c>
      <c r="O3730" s="8">
        <v>261</v>
      </c>
      <c r="P3730" s="14">
        <v>2.3E-3</v>
      </c>
      <c r="Q3730" s="8">
        <v>0.6</v>
      </c>
      <c r="R3730" s="8">
        <v>260.39999999999998</v>
      </c>
      <c r="S3730" s="8">
        <v>75.599999999999994</v>
      </c>
      <c r="T3730" s="8">
        <v>184.8</v>
      </c>
      <c r="U3730">
        <v>0</v>
      </c>
      <c r="V3730" s="8">
        <v>0</v>
      </c>
      <c r="W3730" s="8">
        <v>0</v>
      </c>
      <c r="X3730" s="8">
        <v>184.8</v>
      </c>
    </row>
    <row r="3731" spans="1:24" x14ac:dyDescent="0.25">
      <c r="A3731" t="s">
        <v>4057</v>
      </c>
      <c r="B3731" s="1">
        <v>45315</v>
      </c>
      <c r="C3731" t="s">
        <v>115</v>
      </c>
      <c r="D3731" t="s">
        <v>116</v>
      </c>
      <c r="E3731" t="s">
        <v>27</v>
      </c>
      <c r="F3731" t="s">
        <v>54</v>
      </c>
      <c r="G3731" t="s">
        <v>29</v>
      </c>
      <c r="H3731" t="s">
        <v>30</v>
      </c>
      <c r="I3731" t="s">
        <v>156</v>
      </c>
      <c r="J3731" t="s">
        <v>157</v>
      </c>
      <c r="K3731" t="s">
        <v>42</v>
      </c>
      <c r="L3731" s="13">
        <v>6.2</v>
      </c>
      <c r="M3731" s="8">
        <v>1.9</v>
      </c>
      <c r="N3731">
        <v>127</v>
      </c>
      <c r="O3731" s="8">
        <v>787.4</v>
      </c>
      <c r="P3731" s="14">
        <v>2.7400000000000001E-2</v>
      </c>
      <c r="Q3731" s="8">
        <v>21.57</v>
      </c>
      <c r="R3731" s="8">
        <v>765.83</v>
      </c>
      <c r="S3731" s="8">
        <v>241.3</v>
      </c>
      <c r="T3731" s="8">
        <v>524.53</v>
      </c>
      <c r="U3731">
        <v>0</v>
      </c>
      <c r="V3731" s="8">
        <v>0</v>
      </c>
      <c r="W3731" s="8">
        <v>0</v>
      </c>
      <c r="X3731" s="8">
        <v>524.53</v>
      </c>
    </row>
    <row r="3732" spans="1:24" x14ac:dyDescent="0.25">
      <c r="A3732" t="s">
        <v>4058</v>
      </c>
      <c r="B3732" s="1">
        <v>45597</v>
      </c>
      <c r="C3732" t="s">
        <v>472</v>
      </c>
      <c r="D3732" t="s">
        <v>473</v>
      </c>
      <c r="E3732" t="s">
        <v>71</v>
      </c>
      <c r="F3732" t="s">
        <v>54</v>
      </c>
      <c r="G3732" t="s">
        <v>72</v>
      </c>
      <c r="H3732" t="s">
        <v>73</v>
      </c>
      <c r="I3732" t="s">
        <v>40</v>
      </c>
      <c r="J3732" t="s">
        <v>41</v>
      </c>
      <c r="K3732" t="s">
        <v>42</v>
      </c>
      <c r="L3732" s="13">
        <v>14.5</v>
      </c>
      <c r="M3732" s="8">
        <v>4.2</v>
      </c>
      <c r="N3732">
        <v>160</v>
      </c>
      <c r="O3732" s="8">
        <v>2320</v>
      </c>
      <c r="P3732" s="14">
        <v>1.23E-2</v>
      </c>
      <c r="Q3732" s="8">
        <v>28.54</v>
      </c>
      <c r="R3732" s="8">
        <v>2291.46</v>
      </c>
      <c r="S3732" s="8">
        <v>672</v>
      </c>
      <c r="T3732" s="8">
        <v>1619.46</v>
      </c>
      <c r="U3732">
        <v>0</v>
      </c>
      <c r="V3732" s="8">
        <v>0</v>
      </c>
      <c r="W3732" s="8">
        <v>0</v>
      </c>
      <c r="X3732" s="8">
        <v>1619.46</v>
      </c>
    </row>
    <row r="3733" spans="1:24" x14ac:dyDescent="0.25">
      <c r="A3733" t="s">
        <v>4059</v>
      </c>
      <c r="B3733" s="1">
        <v>45766</v>
      </c>
      <c r="C3733" t="s">
        <v>125</v>
      </c>
      <c r="D3733" t="s">
        <v>126</v>
      </c>
      <c r="E3733" t="s">
        <v>27</v>
      </c>
      <c r="F3733" t="s">
        <v>89</v>
      </c>
      <c r="G3733" t="s">
        <v>29</v>
      </c>
      <c r="H3733" t="s">
        <v>30</v>
      </c>
      <c r="I3733" t="s">
        <v>84</v>
      </c>
      <c r="J3733" t="s">
        <v>85</v>
      </c>
      <c r="K3733" t="s">
        <v>42</v>
      </c>
      <c r="L3733" s="13">
        <v>9.9</v>
      </c>
      <c r="M3733" s="8">
        <v>3.1</v>
      </c>
      <c r="N3733">
        <v>243</v>
      </c>
      <c r="O3733" s="8">
        <v>2405.6999999999998</v>
      </c>
      <c r="P3733" s="14">
        <v>0.1265</v>
      </c>
      <c r="Q3733" s="8">
        <v>304.32</v>
      </c>
      <c r="R3733" s="8">
        <v>2101.38</v>
      </c>
      <c r="S3733" s="8">
        <v>753.3</v>
      </c>
      <c r="T3733" s="8">
        <v>1348.08</v>
      </c>
      <c r="U3733">
        <v>0</v>
      </c>
      <c r="V3733" s="8">
        <v>0</v>
      </c>
      <c r="W3733" s="8">
        <v>0</v>
      </c>
      <c r="X3733" s="8">
        <v>1348.08</v>
      </c>
    </row>
    <row r="3734" spans="1:24" x14ac:dyDescent="0.25">
      <c r="A3734" t="s">
        <v>4060</v>
      </c>
      <c r="B3734" s="1">
        <v>45981</v>
      </c>
      <c r="C3734" t="s">
        <v>805</v>
      </c>
      <c r="D3734" t="s">
        <v>806</v>
      </c>
      <c r="E3734" t="s">
        <v>63</v>
      </c>
      <c r="F3734" t="s">
        <v>89</v>
      </c>
      <c r="G3734" t="s">
        <v>79</v>
      </c>
      <c r="H3734" t="s">
        <v>80</v>
      </c>
      <c r="I3734" t="s">
        <v>104</v>
      </c>
      <c r="J3734" t="s">
        <v>105</v>
      </c>
      <c r="K3734" t="s">
        <v>49</v>
      </c>
      <c r="L3734" s="13">
        <v>4.2</v>
      </c>
      <c r="M3734" s="8">
        <v>2.8</v>
      </c>
      <c r="N3734">
        <v>213</v>
      </c>
      <c r="O3734" s="8">
        <v>894.6</v>
      </c>
      <c r="P3734" s="14">
        <v>9.4399999999999998E-2</v>
      </c>
      <c r="Q3734" s="8">
        <v>84.45</v>
      </c>
      <c r="R3734" s="8">
        <v>810.15</v>
      </c>
      <c r="S3734" s="8">
        <v>596.4</v>
      </c>
      <c r="T3734" s="8">
        <v>213.75</v>
      </c>
      <c r="U3734">
        <v>0</v>
      </c>
      <c r="V3734" s="8">
        <v>0</v>
      </c>
      <c r="W3734" s="8">
        <v>0</v>
      </c>
      <c r="X3734" s="8">
        <v>213.75</v>
      </c>
    </row>
    <row r="3735" spans="1:24" x14ac:dyDescent="0.25">
      <c r="A3735" t="s">
        <v>4061</v>
      </c>
      <c r="B3735" s="1">
        <v>46028</v>
      </c>
      <c r="C3735" t="s">
        <v>689</v>
      </c>
      <c r="D3735" t="s">
        <v>690</v>
      </c>
      <c r="E3735" t="s">
        <v>27</v>
      </c>
      <c r="F3735" t="s">
        <v>54</v>
      </c>
      <c r="G3735" t="s">
        <v>38</v>
      </c>
      <c r="H3735" t="s">
        <v>39</v>
      </c>
      <c r="I3735" t="s">
        <v>66</v>
      </c>
      <c r="J3735" t="s">
        <v>67</v>
      </c>
      <c r="K3735" t="s">
        <v>33</v>
      </c>
      <c r="L3735" s="13">
        <v>4.5</v>
      </c>
      <c r="M3735" s="8">
        <v>2.1</v>
      </c>
      <c r="N3735">
        <v>44</v>
      </c>
      <c r="O3735" s="8">
        <v>198</v>
      </c>
      <c r="P3735" s="14">
        <v>2.46E-2</v>
      </c>
      <c r="Q3735" s="8">
        <v>4.87</v>
      </c>
      <c r="R3735" s="8">
        <v>193.13</v>
      </c>
      <c r="S3735" s="8">
        <v>92.4</v>
      </c>
      <c r="T3735" s="8">
        <v>100.73</v>
      </c>
      <c r="U3735">
        <v>0</v>
      </c>
      <c r="V3735" s="8">
        <v>0</v>
      </c>
      <c r="W3735" s="8">
        <v>0</v>
      </c>
      <c r="X3735" s="8">
        <v>100.73</v>
      </c>
    </row>
    <row r="3736" spans="1:24" x14ac:dyDescent="0.25">
      <c r="A3736" t="s">
        <v>4062</v>
      </c>
      <c r="B3736" s="1">
        <v>45849</v>
      </c>
      <c r="C3736" t="s">
        <v>229</v>
      </c>
      <c r="D3736" t="s">
        <v>230</v>
      </c>
      <c r="E3736" t="s">
        <v>27</v>
      </c>
      <c r="F3736" t="s">
        <v>54</v>
      </c>
      <c r="G3736" t="s">
        <v>29</v>
      </c>
      <c r="H3736" t="s">
        <v>30</v>
      </c>
      <c r="I3736" t="s">
        <v>74</v>
      </c>
      <c r="J3736" t="s">
        <v>75</v>
      </c>
      <c r="K3736" t="s">
        <v>49</v>
      </c>
      <c r="L3736" s="13">
        <v>11</v>
      </c>
      <c r="M3736" s="8">
        <v>6.8</v>
      </c>
      <c r="N3736">
        <v>44</v>
      </c>
      <c r="O3736" s="8">
        <v>484</v>
      </c>
      <c r="P3736" s="14">
        <v>8.0999999999999996E-3</v>
      </c>
      <c r="Q3736" s="8">
        <v>3.92</v>
      </c>
      <c r="R3736" s="8">
        <v>480.08</v>
      </c>
      <c r="S3736" s="8">
        <v>299.2</v>
      </c>
      <c r="T3736" s="8">
        <v>180.88</v>
      </c>
      <c r="U3736">
        <v>0</v>
      </c>
      <c r="V3736" s="8">
        <v>0</v>
      </c>
      <c r="W3736" s="8">
        <v>0</v>
      </c>
      <c r="X3736" s="8">
        <v>180.88</v>
      </c>
    </row>
    <row r="3737" spans="1:24" x14ac:dyDescent="0.25">
      <c r="A3737" t="s">
        <v>4063</v>
      </c>
      <c r="B3737" s="1">
        <v>45726</v>
      </c>
      <c r="C3737" t="s">
        <v>201</v>
      </c>
      <c r="D3737" t="s">
        <v>202</v>
      </c>
      <c r="E3737" t="s">
        <v>53</v>
      </c>
      <c r="F3737" t="s">
        <v>46</v>
      </c>
      <c r="G3737" t="s">
        <v>55</v>
      </c>
      <c r="H3737" t="s">
        <v>56</v>
      </c>
      <c r="I3737" t="s">
        <v>112</v>
      </c>
      <c r="J3737" t="s">
        <v>113</v>
      </c>
      <c r="K3737" t="s">
        <v>42</v>
      </c>
      <c r="L3737" s="13">
        <v>8.5</v>
      </c>
      <c r="M3737" s="8">
        <v>2.8</v>
      </c>
      <c r="N3737">
        <v>32</v>
      </c>
      <c r="O3737" s="8">
        <v>272</v>
      </c>
      <c r="P3737" s="14">
        <v>0.26</v>
      </c>
      <c r="Q3737" s="8">
        <v>70.72</v>
      </c>
      <c r="R3737" s="8">
        <v>201.28</v>
      </c>
      <c r="S3737" s="8">
        <v>89.6</v>
      </c>
      <c r="T3737" s="8">
        <v>111.68</v>
      </c>
      <c r="U3737">
        <v>0</v>
      </c>
      <c r="V3737" s="8">
        <v>0</v>
      </c>
      <c r="W3737" s="8">
        <v>0</v>
      </c>
      <c r="X3737" s="8">
        <v>111.68</v>
      </c>
    </row>
    <row r="3738" spans="1:24" x14ac:dyDescent="0.25">
      <c r="A3738" t="s">
        <v>4064</v>
      </c>
      <c r="B3738" s="1">
        <v>45836</v>
      </c>
      <c r="C3738" t="s">
        <v>177</v>
      </c>
      <c r="D3738" t="s">
        <v>178</v>
      </c>
      <c r="E3738" t="s">
        <v>27</v>
      </c>
      <c r="F3738" t="s">
        <v>37</v>
      </c>
      <c r="G3738" t="s">
        <v>38</v>
      </c>
      <c r="H3738" t="s">
        <v>39</v>
      </c>
      <c r="I3738" t="s">
        <v>40</v>
      </c>
      <c r="J3738" t="s">
        <v>41</v>
      </c>
      <c r="K3738" t="s">
        <v>42</v>
      </c>
      <c r="L3738" s="13">
        <v>14.5</v>
      </c>
      <c r="M3738" s="8">
        <v>4.2</v>
      </c>
      <c r="N3738">
        <v>5</v>
      </c>
      <c r="O3738" s="8">
        <v>72.5</v>
      </c>
      <c r="P3738" s="14">
        <v>0.38100000000000001</v>
      </c>
      <c r="Q3738" s="8">
        <v>27.62</v>
      </c>
      <c r="R3738" s="8">
        <v>44.88</v>
      </c>
      <c r="S3738" s="8">
        <v>21</v>
      </c>
      <c r="T3738" s="8">
        <v>23.88</v>
      </c>
      <c r="U3738">
        <v>0</v>
      </c>
      <c r="V3738" s="8">
        <v>0</v>
      </c>
      <c r="W3738" s="8">
        <v>0</v>
      </c>
      <c r="X3738" s="8">
        <v>23.88</v>
      </c>
    </row>
    <row r="3739" spans="1:24" x14ac:dyDescent="0.25">
      <c r="A3739" t="s">
        <v>4065</v>
      </c>
      <c r="B3739" s="1">
        <v>45680</v>
      </c>
      <c r="C3739" t="s">
        <v>678</v>
      </c>
      <c r="D3739" t="s">
        <v>679</v>
      </c>
      <c r="E3739" t="s">
        <v>63</v>
      </c>
      <c r="F3739" t="s">
        <v>89</v>
      </c>
      <c r="G3739" t="s">
        <v>79</v>
      </c>
      <c r="H3739" t="s">
        <v>80</v>
      </c>
      <c r="I3739" t="s">
        <v>112</v>
      </c>
      <c r="J3739" t="s">
        <v>113</v>
      </c>
      <c r="K3739" t="s">
        <v>42</v>
      </c>
      <c r="L3739" s="13">
        <v>8.5</v>
      </c>
      <c r="M3739" s="8">
        <v>2.8</v>
      </c>
      <c r="N3739">
        <v>89</v>
      </c>
      <c r="O3739" s="8">
        <v>756.5</v>
      </c>
      <c r="P3739" s="14">
        <v>9.3899999999999997E-2</v>
      </c>
      <c r="Q3739" s="8">
        <v>71.040000000000006</v>
      </c>
      <c r="R3739" s="8">
        <v>685.46</v>
      </c>
      <c r="S3739" s="8">
        <v>249.2</v>
      </c>
      <c r="T3739" s="8">
        <v>436.26</v>
      </c>
      <c r="U3739">
        <v>0</v>
      </c>
      <c r="V3739" s="8">
        <v>0</v>
      </c>
      <c r="W3739" s="8">
        <v>0</v>
      </c>
      <c r="X3739" s="8">
        <v>436.26</v>
      </c>
    </row>
    <row r="3740" spans="1:24" x14ac:dyDescent="0.25">
      <c r="A3740" t="s">
        <v>4066</v>
      </c>
      <c r="B3740" s="1">
        <v>46135</v>
      </c>
      <c r="C3740" t="s">
        <v>318</v>
      </c>
      <c r="D3740" t="s">
        <v>319</v>
      </c>
      <c r="E3740" t="s">
        <v>27</v>
      </c>
      <c r="F3740" t="s">
        <v>37</v>
      </c>
      <c r="G3740" t="s">
        <v>29</v>
      </c>
      <c r="H3740" t="s">
        <v>30</v>
      </c>
      <c r="I3740" t="s">
        <v>112</v>
      </c>
      <c r="J3740" t="s">
        <v>113</v>
      </c>
      <c r="K3740" t="s">
        <v>42</v>
      </c>
      <c r="L3740" s="13">
        <v>8.5</v>
      </c>
      <c r="M3740" s="8">
        <v>2.8</v>
      </c>
      <c r="N3740">
        <v>9</v>
      </c>
      <c r="O3740" s="8">
        <v>76.5</v>
      </c>
      <c r="P3740" s="14">
        <v>1.3599999999999999E-2</v>
      </c>
      <c r="Q3740" s="8">
        <v>1.04</v>
      </c>
      <c r="R3740" s="8">
        <v>75.459999999999994</v>
      </c>
      <c r="S3740" s="8">
        <v>25.2</v>
      </c>
      <c r="T3740" s="8">
        <v>50.26</v>
      </c>
      <c r="U3740">
        <v>0</v>
      </c>
      <c r="V3740" s="8">
        <v>0</v>
      </c>
      <c r="W3740" s="8">
        <v>0</v>
      </c>
      <c r="X3740" s="8">
        <v>50.26</v>
      </c>
    </row>
    <row r="3741" spans="1:24" x14ac:dyDescent="0.25">
      <c r="A3741" t="s">
        <v>4067</v>
      </c>
      <c r="B3741" s="1">
        <v>45527</v>
      </c>
      <c r="C3741" t="s">
        <v>115</v>
      </c>
      <c r="D3741" t="s">
        <v>116</v>
      </c>
      <c r="E3741" t="s">
        <v>27</v>
      </c>
      <c r="F3741" t="s">
        <v>54</v>
      </c>
      <c r="G3741" t="s">
        <v>38</v>
      </c>
      <c r="H3741" t="s">
        <v>39</v>
      </c>
      <c r="I3741" t="s">
        <v>66</v>
      </c>
      <c r="J3741" t="s">
        <v>67</v>
      </c>
      <c r="K3741" t="s">
        <v>33</v>
      </c>
      <c r="L3741" s="13">
        <v>4.5</v>
      </c>
      <c r="M3741" s="8">
        <v>2.1</v>
      </c>
      <c r="N3741">
        <v>89</v>
      </c>
      <c r="O3741" s="8">
        <v>400.5</v>
      </c>
      <c r="P3741" s="14">
        <v>2.29E-2</v>
      </c>
      <c r="Q3741" s="8">
        <v>9.17</v>
      </c>
      <c r="R3741" s="8">
        <v>391.33</v>
      </c>
      <c r="S3741" s="8">
        <v>186.9</v>
      </c>
      <c r="T3741" s="8">
        <v>204.43</v>
      </c>
      <c r="U3741">
        <v>0</v>
      </c>
      <c r="V3741" s="8">
        <v>0</v>
      </c>
      <c r="W3741" s="8">
        <v>0</v>
      </c>
      <c r="X3741" s="8">
        <v>204.43</v>
      </c>
    </row>
    <row r="3742" spans="1:24" x14ac:dyDescent="0.25">
      <c r="A3742" t="s">
        <v>4068</v>
      </c>
      <c r="B3742" s="1">
        <v>45545</v>
      </c>
      <c r="C3742" t="s">
        <v>590</v>
      </c>
      <c r="D3742" t="s">
        <v>591</v>
      </c>
      <c r="E3742" t="s">
        <v>27</v>
      </c>
      <c r="F3742" t="s">
        <v>46</v>
      </c>
      <c r="G3742" t="s">
        <v>38</v>
      </c>
      <c r="H3742" t="s">
        <v>39</v>
      </c>
      <c r="I3742" t="s">
        <v>40</v>
      </c>
      <c r="J3742" t="s">
        <v>41</v>
      </c>
      <c r="K3742" t="s">
        <v>42</v>
      </c>
      <c r="L3742" s="13">
        <v>14.5</v>
      </c>
      <c r="M3742" s="8">
        <v>4.2</v>
      </c>
      <c r="N3742">
        <v>9</v>
      </c>
      <c r="O3742" s="8">
        <v>130.5</v>
      </c>
      <c r="P3742" s="14">
        <v>0.25629999999999997</v>
      </c>
      <c r="Q3742" s="8">
        <v>33.450000000000003</v>
      </c>
      <c r="R3742" s="8">
        <v>97.05</v>
      </c>
      <c r="S3742" s="8">
        <v>37.799999999999997</v>
      </c>
      <c r="T3742" s="8">
        <v>59.25</v>
      </c>
      <c r="U3742">
        <v>0</v>
      </c>
      <c r="V3742" s="8">
        <v>0</v>
      </c>
      <c r="W3742" s="8">
        <v>0</v>
      </c>
      <c r="X3742" s="8">
        <v>59.25</v>
      </c>
    </row>
    <row r="3743" spans="1:24" x14ac:dyDescent="0.25">
      <c r="A3743" t="s">
        <v>4069</v>
      </c>
      <c r="B3743" s="1">
        <v>45763</v>
      </c>
      <c r="C3743" t="s">
        <v>171</v>
      </c>
      <c r="D3743" t="s">
        <v>172</v>
      </c>
      <c r="E3743" t="s">
        <v>27</v>
      </c>
      <c r="F3743" t="s">
        <v>46</v>
      </c>
      <c r="G3743" t="s">
        <v>38</v>
      </c>
      <c r="H3743" t="s">
        <v>39</v>
      </c>
      <c r="I3743" t="s">
        <v>31</v>
      </c>
      <c r="J3743" t="s">
        <v>32</v>
      </c>
      <c r="K3743" t="s">
        <v>33</v>
      </c>
      <c r="L3743" s="13">
        <v>5.8</v>
      </c>
      <c r="M3743" s="8">
        <v>2.7</v>
      </c>
      <c r="N3743">
        <v>37</v>
      </c>
      <c r="O3743" s="8">
        <v>214.6</v>
      </c>
      <c r="P3743" s="14">
        <v>3.56E-2</v>
      </c>
      <c r="Q3743" s="8">
        <v>7.64</v>
      </c>
      <c r="R3743" s="8">
        <v>206.96</v>
      </c>
      <c r="S3743" s="8">
        <v>99.9</v>
      </c>
      <c r="T3743" s="8">
        <v>107.06</v>
      </c>
      <c r="U3743">
        <v>0</v>
      </c>
      <c r="V3743" s="8">
        <v>0</v>
      </c>
      <c r="W3743" s="8">
        <v>0</v>
      </c>
      <c r="X3743" s="8">
        <v>107.06</v>
      </c>
    </row>
    <row r="3744" spans="1:24" x14ac:dyDescent="0.25">
      <c r="A3744" t="s">
        <v>4070</v>
      </c>
      <c r="B3744" s="1">
        <v>45646</v>
      </c>
      <c r="C3744" t="s">
        <v>758</v>
      </c>
      <c r="D3744" t="s">
        <v>759</v>
      </c>
      <c r="E3744" t="s">
        <v>27</v>
      </c>
      <c r="F3744" t="s">
        <v>37</v>
      </c>
      <c r="G3744" t="s">
        <v>38</v>
      </c>
      <c r="H3744" t="s">
        <v>39</v>
      </c>
      <c r="I3744" t="s">
        <v>47</v>
      </c>
      <c r="J3744" t="s">
        <v>48</v>
      </c>
      <c r="K3744" t="s">
        <v>49</v>
      </c>
      <c r="L3744" s="13">
        <v>5</v>
      </c>
      <c r="M3744" s="8">
        <v>3.2</v>
      </c>
      <c r="N3744">
        <v>34</v>
      </c>
      <c r="O3744" s="8">
        <v>170</v>
      </c>
      <c r="P3744" s="14">
        <v>4.0000000000000001E-3</v>
      </c>
      <c r="Q3744" s="8">
        <v>0.68</v>
      </c>
      <c r="R3744" s="8">
        <v>169.32</v>
      </c>
      <c r="S3744" s="8">
        <v>108.8</v>
      </c>
      <c r="T3744" s="8">
        <v>60.52</v>
      </c>
      <c r="U3744">
        <v>0</v>
      </c>
      <c r="V3744" s="8">
        <v>0</v>
      </c>
      <c r="W3744" s="8">
        <v>0</v>
      </c>
      <c r="X3744" s="8">
        <v>60.52</v>
      </c>
    </row>
    <row r="3745" spans="1:24" x14ac:dyDescent="0.25">
      <c r="A3745" t="s">
        <v>4071</v>
      </c>
      <c r="B3745" s="1">
        <v>45450</v>
      </c>
      <c r="C3745" t="s">
        <v>142</v>
      </c>
      <c r="D3745" t="s">
        <v>143</v>
      </c>
      <c r="E3745" t="s">
        <v>71</v>
      </c>
      <c r="F3745" t="s">
        <v>37</v>
      </c>
      <c r="G3745" t="s">
        <v>72</v>
      </c>
      <c r="H3745" t="s">
        <v>73</v>
      </c>
      <c r="I3745" t="s">
        <v>74</v>
      </c>
      <c r="J3745" t="s">
        <v>75</v>
      </c>
      <c r="K3745" t="s">
        <v>49</v>
      </c>
      <c r="L3745" s="13">
        <v>11</v>
      </c>
      <c r="M3745" s="8">
        <v>6.8</v>
      </c>
      <c r="N3745">
        <v>41</v>
      </c>
      <c r="O3745" s="8">
        <v>451</v>
      </c>
      <c r="P3745" s="14">
        <v>8.8000000000000005E-3</v>
      </c>
      <c r="Q3745" s="8">
        <v>3.97</v>
      </c>
      <c r="R3745" s="8">
        <v>447.03</v>
      </c>
      <c r="S3745" s="8">
        <v>278.8</v>
      </c>
      <c r="T3745" s="8">
        <v>168.23</v>
      </c>
      <c r="U3745">
        <v>0</v>
      </c>
      <c r="V3745" s="8">
        <v>0</v>
      </c>
      <c r="W3745" s="8">
        <v>0</v>
      </c>
      <c r="X3745" s="8">
        <v>168.23</v>
      </c>
    </row>
    <row r="3746" spans="1:24" x14ac:dyDescent="0.25">
      <c r="A3746" t="s">
        <v>4072</v>
      </c>
      <c r="B3746" s="1">
        <v>45574</v>
      </c>
      <c r="C3746" t="s">
        <v>229</v>
      </c>
      <c r="D3746" t="s">
        <v>230</v>
      </c>
      <c r="E3746" t="s">
        <v>27</v>
      </c>
      <c r="F3746" t="s">
        <v>54</v>
      </c>
      <c r="G3746" t="s">
        <v>29</v>
      </c>
      <c r="H3746" t="s">
        <v>30</v>
      </c>
      <c r="I3746" t="s">
        <v>122</v>
      </c>
      <c r="J3746" t="s">
        <v>123</v>
      </c>
      <c r="K3746" t="s">
        <v>59</v>
      </c>
      <c r="L3746" s="13">
        <v>5.5</v>
      </c>
      <c r="M3746" s="8">
        <v>3.8</v>
      </c>
      <c r="N3746">
        <v>40</v>
      </c>
      <c r="O3746" s="8">
        <v>220</v>
      </c>
      <c r="P3746" s="14">
        <v>3.8999999999999998E-3</v>
      </c>
      <c r="Q3746" s="8">
        <v>0.86</v>
      </c>
      <c r="R3746" s="8">
        <v>219.14</v>
      </c>
      <c r="S3746" s="8">
        <v>152</v>
      </c>
      <c r="T3746" s="8">
        <v>67.14</v>
      </c>
      <c r="U3746">
        <v>0</v>
      </c>
      <c r="V3746" s="8">
        <v>0</v>
      </c>
      <c r="W3746" s="8">
        <v>0</v>
      </c>
      <c r="X3746" s="8">
        <v>67.14</v>
      </c>
    </row>
    <row r="3747" spans="1:24" x14ac:dyDescent="0.25">
      <c r="A3747" t="s">
        <v>4073</v>
      </c>
      <c r="B3747" s="1">
        <v>45485</v>
      </c>
      <c r="C3747" t="s">
        <v>763</v>
      </c>
      <c r="D3747" t="s">
        <v>764</v>
      </c>
      <c r="E3747" t="s">
        <v>71</v>
      </c>
      <c r="F3747" t="s">
        <v>46</v>
      </c>
      <c r="G3747" t="s">
        <v>72</v>
      </c>
      <c r="H3747" t="s">
        <v>73</v>
      </c>
      <c r="I3747" t="s">
        <v>99</v>
      </c>
      <c r="J3747" t="s">
        <v>100</v>
      </c>
      <c r="K3747" t="s">
        <v>49</v>
      </c>
      <c r="L3747" s="13">
        <v>3.8</v>
      </c>
      <c r="M3747" s="8">
        <v>2.6</v>
      </c>
      <c r="N3747">
        <v>17</v>
      </c>
      <c r="O3747" s="8">
        <v>64.599999999999994</v>
      </c>
      <c r="P3747" s="14">
        <v>0.16880000000000001</v>
      </c>
      <c r="Q3747" s="8">
        <v>10.9</v>
      </c>
      <c r="R3747" s="8">
        <v>53.7</v>
      </c>
      <c r="S3747" s="8">
        <v>44.2</v>
      </c>
      <c r="T3747" s="8">
        <v>9.5</v>
      </c>
      <c r="U3747">
        <v>1</v>
      </c>
      <c r="V3747" s="8">
        <v>3.16</v>
      </c>
      <c r="W3747" s="8">
        <v>3.1</v>
      </c>
      <c r="X3747" s="8">
        <v>6.4</v>
      </c>
    </row>
    <row r="3748" spans="1:24" x14ac:dyDescent="0.25">
      <c r="A3748" t="s">
        <v>4074</v>
      </c>
      <c r="B3748" s="1">
        <v>46251</v>
      </c>
      <c r="C3748" t="s">
        <v>551</v>
      </c>
      <c r="D3748" t="s">
        <v>552</v>
      </c>
      <c r="E3748" t="s">
        <v>27</v>
      </c>
      <c r="F3748" t="s">
        <v>54</v>
      </c>
      <c r="G3748" t="s">
        <v>29</v>
      </c>
      <c r="H3748" t="s">
        <v>30</v>
      </c>
      <c r="I3748" t="s">
        <v>117</v>
      </c>
      <c r="J3748" t="s">
        <v>118</v>
      </c>
      <c r="K3748" t="s">
        <v>59</v>
      </c>
      <c r="L3748" s="13">
        <v>6</v>
      </c>
      <c r="M3748" s="8">
        <v>4.2</v>
      </c>
      <c r="N3748">
        <v>40</v>
      </c>
      <c r="O3748" s="8">
        <v>240</v>
      </c>
      <c r="P3748" s="14">
        <v>1.6500000000000001E-2</v>
      </c>
      <c r="Q3748" s="8">
        <v>3.96</v>
      </c>
      <c r="R3748" s="8">
        <v>236.04</v>
      </c>
      <c r="S3748" s="8">
        <v>168</v>
      </c>
      <c r="T3748" s="8">
        <v>68.040000000000006</v>
      </c>
      <c r="U3748">
        <v>4</v>
      </c>
      <c r="V3748" s="8">
        <v>23.6</v>
      </c>
      <c r="W3748" s="8">
        <v>18.8</v>
      </c>
      <c r="X3748" s="8">
        <v>49.24</v>
      </c>
    </row>
    <row r="3749" spans="1:24" x14ac:dyDescent="0.25">
      <c r="A3749" t="s">
        <v>4075</v>
      </c>
      <c r="B3749" s="1">
        <v>46188</v>
      </c>
      <c r="C3749" t="s">
        <v>133</v>
      </c>
      <c r="D3749" t="s">
        <v>134</v>
      </c>
      <c r="E3749" t="s">
        <v>27</v>
      </c>
      <c r="F3749" t="s">
        <v>54</v>
      </c>
      <c r="G3749" t="s">
        <v>38</v>
      </c>
      <c r="H3749" t="s">
        <v>39</v>
      </c>
      <c r="I3749" t="s">
        <v>122</v>
      </c>
      <c r="J3749" t="s">
        <v>123</v>
      </c>
      <c r="K3749" t="s">
        <v>59</v>
      </c>
      <c r="L3749" s="13">
        <v>5.5</v>
      </c>
      <c r="M3749" s="8">
        <v>3.8</v>
      </c>
      <c r="N3749">
        <v>95</v>
      </c>
      <c r="O3749" s="8">
        <v>522.5</v>
      </c>
      <c r="P3749" s="14">
        <v>2.4299999999999999E-2</v>
      </c>
      <c r="Q3749" s="8">
        <v>12.7</v>
      </c>
      <c r="R3749" s="8">
        <v>509.8</v>
      </c>
      <c r="S3749" s="8">
        <v>361</v>
      </c>
      <c r="T3749" s="8">
        <v>148.80000000000001</v>
      </c>
      <c r="U3749">
        <v>0</v>
      </c>
      <c r="V3749" s="8">
        <v>0</v>
      </c>
      <c r="W3749" s="8">
        <v>0</v>
      </c>
      <c r="X3749" s="8">
        <v>148.80000000000001</v>
      </c>
    </row>
    <row r="3750" spans="1:24" x14ac:dyDescent="0.25">
      <c r="A3750" t="s">
        <v>4076</v>
      </c>
      <c r="B3750" s="1">
        <v>46034</v>
      </c>
      <c r="C3750" t="s">
        <v>309</v>
      </c>
      <c r="D3750" t="s">
        <v>310</v>
      </c>
      <c r="E3750" t="s">
        <v>63</v>
      </c>
      <c r="F3750" t="s">
        <v>54</v>
      </c>
      <c r="G3750" t="s">
        <v>79</v>
      </c>
      <c r="H3750" t="s">
        <v>80</v>
      </c>
      <c r="I3750" t="s">
        <v>84</v>
      </c>
      <c r="J3750" t="s">
        <v>85</v>
      </c>
      <c r="K3750" t="s">
        <v>42</v>
      </c>
      <c r="L3750" s="13">
        <v>9.9</v>
      </c>
      <c r="M3750" s="8">
        <v>3.1</v>
      </c>
      <c r="N3750">
        <v>81</v>
      </c>
      <c r="O3750" s="8">
        <v>801.9</v>
      </c>
      <c r="P3750" s="14">
        <v>1.26E-2</v>
      </c>
      <c r="Q3750" s="8">
        <v>10.1</v>
      </c>
      <c r="R3750" s="8">
        <v>791.8</v>
      </c>
      <c r="S3750" s="8">
        <v>251.1</v>
      </c>
      <c r="T3750" s="8">
        <v>540.70000000000005</v>
      </c>
      <c r="U3750">
        <v>0</v>
      </c>
      <c r="V3750" s="8">
        <v>0</v>
      </c>
      <c r="W3750" s="8">
        <v>0</v>
      </c>
      <c r="X3750" s="8">
        <v>540.70000000000005</v>
      </c>
    </row>
    <row r="3751" spans="1:24" x14ac:dyDescent="0.25">
      <c r="A3751" t="s">
        <v>4077</v>
      </c>
      <c r="B3751" s="1">
        <v>46075</v>
      </c>
      <c r="C3751" t="s">
        <v>258</v>
      </c>
      <c r="D3751" t="s">
        <v>259</v>
      </c>
      <c r="E3751" t="s">
        <v>71</v>
      </c>
      <c r="F3751" t="s">
        <v>28</v>
      </c>
      <c r="G3751" t="s">
        <v>165</v>
      </c>
      <c r="H3751" t="s">
        <v>166</v>
      </c>
      <c r="I3751" t="s">
        <v>47</v>
      </c>
      <c r="J3751" t="s">
        <v>48</v>
      </c>
      <c r="K3751" t="s">
        <v>49</v>
      </c>
      <c r="L3751" s="13">
        <v>5</v>
      </c>
      <c r="M3751" s="8">
        <v>3.2</v>
      </c>
      <c r="N3751">
        <v>181</v>
      </c>
      <c r="O3751" s="8">
        <v>905</v>
      </c>
      <c r="P3751" s="14">
        <v>4.3700000000000003E-2</v>
      </c>
      <c r="Q3751" s="8">
        <v>39.549999999999997</v>
      </c>
      <c r="R3751" s="8">
        <v>865.45</v>
      </c>
      <c r="S3751" s="8">
        <v>579.20000000000005</v>
      </c>
      <c r="T3751" s="8">
        <v>286.25</v>
      </c>
      <c r="U3751">
        <v>0</v>
      </c>
      <c r="V3751" s="8">
        <v>0</v>
      </c>
      <c r="W3751" s="8">
        <v>0</v>
      </c>
      <c r="X3751" s="8">
        <v>286.25</v>
      </c>
    </row>
    <row r="3752" spans="1:24" x14ac:dyDescent="0.25">
      <c r="A3752" t="s">
        <v>4078</v>
      </c>
      <c r="B3752" s="1">
        <v>45407</v>
      </c>
      <c r="C3752" t="s">
        <v>247</v>
      </c>
      <c r="D3752" t="s">
        <v>248</v>
      </c>
      <c r="E3752" t="s">
        <v>53</v>
      </c>
      <c r="F3752" t="s">
        <v>46</v>
      </c>
      <c r="G3752" t="s">
        <v>55</v>
      </c>
      <c r="H3752" t="s">
        <v>56</v>
      </c>
      <c r="I3752" t="s">
        <v>66</v>
      </c>
      <c r="J3752" t="s">
        <v>67</v>
      </c>
      <c r="K3752" t="s">
        <v>33</v>
      </c>
      <c r="L3752" s="13">
        <v>4.5</v>
      </c>
      <c r="M3752" s="8">
        <v>2.1</v>
      </c>
      <c r="N3752">
        <v>8</v>
      </c>
      <c r="O3752" s="8">
        <v>36</v>
      </c>
      <c r="P3752" s="14">
        <v>0.1142</v>
      </c>
      <c r="Q3752" s="8">
        <v>4.1100000000000003</v>
      </c>
      <c r="R3752" s="8">
        <v>31.89</v>
      </c>
      <c r="S3752" s="8">
        <v>16.8</v>
      </c>
      <c r="T3752" s="8">
        <v>15.09</v>
      </c>
      <c r="U3752">
        <v>3</v>
      </c>
      <c r="V3752" s="8">
        <v>11.96</v>
      </c>
      <c r="W3752" s="8">
        <v>7.8</v>
      </c>
      <c r="X3752" s="8">
        <v>7.29</v>
      </c>
    </row>
    <row r="3753" spans="1:24" x14ac:dyDescent="0.25">
      <c r="A3753" t="s">
        <v>4079</v>
      </c>
      <c r="B3753" s="1">
        <v>45324</v>
      </c>
      <c r="C3753" t="s">
        <v>400</v>
      </c>
      <c r="D3753" t="s">
        <v>401</v>
      </c>
      <c r="E3753" t="s">
        <v>27</v>
      </c>
      <c r="F3753" t="s">
        <v>28</v>
      </c>
      <c r="G3753" t="s">
        <v>29</v>
      </c>
      <c r="H3753" t="s">
        <v>30</v>
      </c>
      <c r="I3753" t="s">
        <v>47</v>
      </c>
      <c r="J3753" t="s">
        <v>48</v>
      </c>
      <c r="K3753" t="s">
        <v>49</v>
      </c>
      <c r="L3753" s="13">
        <v>5</v>
      </c>
      <c r="M3753" s="8">
        <v>3.2</v>
      </c>
      <c r="N3753">
        <v>31</v>
      </c>
      <c r="O3753" s="8">
        <v>155</v>
      </c>
      <c r="P3753" s="14">
        <v>7.5300000000000006E-2</v>
      </c>
      <c r="Q3753" s="8">
        <v>11.67</v>
      </c>
      <c r="R3753" s="8">
        <v>143.33000000000001</v>
      </c>
      <c r="S3753" s="8">
        <v>99.2</v>
      </c>
      <c r="T3753" s="8">
        <v>44.13</v>
      </c>
      <c r="U3753">
        <v>0</v>
      </c>
      <c r="V3753" s="8">
        <v>0</v>
      </c>
      <c r="W3753" s="8">
        <v>0</v>
      </c>
      <c r="X3753" s="8">
        <v>44.13</v>
      </c>
    </row>
    <row r="3754" spans="1:24" x14ac:dyDescent="0.25">
      <c r="A3754" t="s">
        <v>4080</v>
      </c>
      <c r="B3754" s="1">
        <v>46120</v>
      </c>
      <c r="C3754" t="s">
        <v>272</v>
      </c>
      <c r="D3754" t="s">
        <v>273</v>
      </c>
      <c r="E3754" t="s">
        <v>27</v>
      </c>
      <c r="F3754" t="s">
        <v>54</v>
      </c>
      <c r="G3754" t="s">
        <v>29</v>
      </c>
      <c r="H3754" t="s">
        <v>30</v>
      </c>
      <c r="I3754" t="s">
        <v>156</v>
      </c>
      <c r="J3754" t="s">
        <v>157</v>
      </c>
      <c r="K3754" t="s">
        <v>42</v>
      </c>
      <c r="L3754" s="13">
        <v>6.2</v>
      </c>
      <c r="M3754" s="8">
        <v>1.9</v>
      </c>
      <c r="N3754">
        <v>43</v>
      </c>
      <c r="O3754" s="8">
        <v>266.60000000000002</v>
      </c>
      <c r="P3754" s="14">
        <v>3.49E-2</v>
      </c>
      <c r="Q3754" s="8">
        <v>9.3000000000000007</v>
      </c>
      <c r="R3754" s="8">
        <v>257.3</v>
      </c>
      <c r="S3754" s="8">
        <v>81.7</v>
      </c>
      <c r="T3754" s="8">
        <v>175.6</v>
      </c>
      <c r="U3754">
        <v>0</v>
      </c>
      <c r="V3754" s="8">
        <v>0</v>
      </c>
      <c r="W3754" s="8">
        <v>0</v>
      </c>
      <c r="X3754" s="8">
        <v>175.6</v>
      </c>
    </row>
    <row r="3755" spans="1:24" x14ac:dyDescent="0.25">
      <c r="A3755" t="s">
        <v>4081</v>
      </c>
      <c r="B3755" s="1">
        <v>45968</v>
      </c>
      <c r="C3755" t="s">
        <v>276</v>
      </c>
      <c r="D3755" t="s">
        <v>277</v>
      </c>
      <c r="E3755" t="s">
        <v>150</v>
      </c>
      <c r="F3755" t="s">
        <v>37</v>
      </c>
      <c r="G3755" t="s">
        <v>151</v>
      </c>
      <c r="H3755" t="s">
        <v>152</v>
      </c>
      <c r="I3755" t="s">
        <v>130</v>
      </c>
      <c r="J3755" t="s">
        <v>131</v>
      </c>
      <c r="K3755" t="s">
        <v>42</v>
      </c>
      <c r="L3755" s="13">
        <v>4.8</v>
      </c>
      <c r="M3755" s="8">
        <v>1.4</v>
      </c>
      <c r="N3755">
        <v>10</v>
      </c>
      <c r="O3755" s="8">
        <v>48</v>
      </c>
      <c r="P3755" s="14">
        <v>1.4800000000000001E-2</v>
      </c>
      <c r="Q3755" s="8">
        <v>0.71</v>
      </c>
      <c r="R3755" s="8">
        <v>47.29</v>
      </c>
      <c r="S3755" s="8">
        <v>14</v>
      </c>
      <c r="T3755" s="8">
        <v>33.29</v>
      </c>
      <c r="U3755">
        <v>0</v>
      </c>
      <c r="V3755" s="8">
        <v>0</v>
      </c>
      <c r="W3755" s="8">
        <v>0</v>
      </c>
      <c r="X3755" s="8">
        <v>33.29</v>
      </c>
    </row>
    <row r="3756" spans="1:24" x14ac:dyDescent="0.25">
      <c r="A3756" t="s">
        <v>4082</v>
      </c>
      <c r="B3756" s="1">
        <v>45721</v>
      </c>
      <c r="C3756" t="s">
        <v>678</v>
      </c>
      <c r="D3756" t="s">
        <v>679</v>
      </c>
      <c r="E3756" t="s">
        <v>63</v>
      </c>
      <c r="F3756" t="s">
        <v>89</v>
      </c>
      <c r="G3756" t="s">
        <v>79</v>
      </c>
      <c r="H3756" t="s">
        <v>80</v>
      </c>
      <c r="I3756" t="s">
        <v>185</v>
      </c>
      <c r="J3756" t="s">
        <v>186</v>
      </c>
      <c r="K3756" t="s">
        <v>59</v>
      </c>
      <c r="L3756" s="13">
        <v>4.9000000000000004</v>
      </c>
      <c r="M3756" s="8">
        <v>3.1</v>
      </c>
      <c r="N3756">
        <v>51</v>
      </c>
      <c r="O3756" s="8">
        <v>249.9</v>
      </c>
      <c r="P3756" s="14">
        <v>8.9399999999999993E-2</v>
      </c>
      <c r="Q3756" s="8">
        <v>22.34</v>
      </c>
      <c r="R3756" s="8">
        <v>227.56</v>
      </c>
      <c r="S3756" s="8">
        <v>158.1</v>
      </c>
      <c r="T3756" s="8">
        <v>69.459999999999994</v>
      </c>
      <c r="U3756">
        <v>0</v>
      </c>
      <c r="V3756" s="8">
        <v>0</v>
      </c>
      <c r="W3756" s="8">
        <v>0</v>
      </c>
      <c r="X3756" s="8">
        <v>69.459999999999994</v>
      </c>
    </row>
    <row r="3757" spans="1:24" x14ac:dyDescent="0.25">
      <c r="A3757" t="s">
        <v>4083</v>
      </c>
      <c r="B3757" s="1">
        <v>45921</v>
      </c>
      <c r="C3757" t="s">
        <v>420</v>
      </c>
      <c r="D3757" t="s">
        <v>421</v>
      </c>
      <c r="E3757" t="s">
        <v>150</v>
      </c>
      <c r="F3757" t="s">
        <v>89</v>
      </c>
      <c r="G3757" t="s">
        <v>151</v>
      </c>
      <c r="H3757" t="s">
        <v>152</v>
      </c>
      <c r="I3757" t="s">
        <v>66</v>
      </c>
      <c r="J3757" t="s">
        <v>67</v>
      </c>
      <c r="K3757" t="s">
        <v>33</v>
      </c>
      <c r="L3757" s="13">
        <v>4.5</v>
      </c>
      <c r="M3757" s="8">
        <v>2.1</v>
      </c>
      <c r="N3757">
        <v>57</v>
      </c>
      <c r="O3757" s="8">
        <v>256.5</v>
      </c>
      <c r="P3757" s="14">
        <v>0.13519999999999999</v>
      </c>
      <c r="Q3757" s="8">
        <v>34.68</v>
      </c>
      <c r="R3757" s="8">
        <v>221.82</v>
      </c>
      <c r="S3757" s="8">
        <v>119.7</v>
      </c>
      <c r="T3757" s="8">
        <v>102.12</v>
      </c>
      <c r="U3757">
        <v>0</v>
      </c>
      <c r="V3757" s="8">
        <v>0</v>
      </c>
      <c r="W3757" s="8">
        <v>0</v>
      </c>
      <c r="X3757" s="8">
        <v>102.12</v>
      </c>
    </row>
    <row r="3758" spans="1:24" x14ac:dyDescent="0.25">
      <c r="A3758" t="s">
        <v>4084</v>
      </c>
      <c r="B3758" s="1">
        <v>46076</v>
      </c>
      <c r="C3758" t="s">
        <v>174</v>
      </c>
      <c r="D3758" t="s">
        <v>175</v>
      </c>
      <c r="E3758" t="s">
        <v>150</v>
      </c>
      <c r="F3758" t="s">
        <v>54</v>
      </c>
      <c r="G3758" t="s">
        <v>151</v>
      </c>
      <c r="H3758" t="s">
        <v>152</v>
      </c>
      <c r="I3758" t="s">
        <v>127</v>
      </c>
      <c r="J3758" t="s">
        <v>128</v>
      </c>
      <c r="K3758" t="s">
        <v>33</v>
      </c>
      <c r="L3758" s="13">
        <v>7.2</v>
      </c>
      <c r="M3758" s="8">
        <v>3.6</v>
      </c>
      <c r="N3758">
        <v>64</v>
      </c>
      <c r="O3758" s="8">
        <v>460.8</v>
      </c>
      <c r="P3758" s="14">
        <v>1.2999999999999999E-3</v>
      </c>
      <c r="Q3758" s="8">
        <v>0.6</v>
      </c>
      <c r="R3758" s="8">
        <v>460.2</v>
      </c>
      <c r="S3758" s="8">
        <v>230.4</v>
      </c>
      <c r="T3758" s="8">
        <v>229.8</v>
      </c>
      <c r="U3758">
        <v>0</v>
      </c>
      <c r="V3758" s="8">
        <v>0</v>
      </c>
      <c r="W3758" s="8">
        <v>0</v>
      </c>
      <c r="X3758" s="8">
        <v>229.8</v>
      </c>
    </row>
    <row r="3759" spans="1:24" x14ac:dyDescent="0.25">
      <c r="A3759" t="s">
        <v>4085</v>
      </c>
      <c r="B3759" s="1">
        <v>46250</v>
      </c>
      <c r="C3759" t="s">
        <v>208</v>
      </c>
      <c r="D3759" t="s">
        <v>209</v>
      </c>
      <c r="E3759" t="s">
        <v>27</v>
      </c>
      <c r="F3759" t="s">
        <v>54</v>
      </c>
      <c r="G3759" t="s">
        <v>29</v>
      </c>
      <c r="H3759" t="s">
        <v>30</v>
      </c>
      <c r="I3759" t="s">
        <v>185</v>
      </c>
      <c r="J3759" t="s">
        <v>186</v>
      </c>
      <c r="K3759" t="s">
        <v>59</v>
      </c>
      <c r="L3759" s="13">
        <v>4.9000000000000004</v>
      </c>
      <c r="M3759" s="8">
        <v>3.1</v>
      </c>
      <c r="N3759">
        <v>221</v>
      </c>
      <c r="O3759" s="8">
        <v>1082.9000000000001</v>
      </c>
      <c r="P3759" s="14">
        <v>4.0000000000000001E-3</v>
      </c>
      <c r="Q3759" s="8">
        <v>4.33</v>
      </c>
      <c r="R3759" s="8">
        <v>1078.57</v>
      </c>
      <c r="S3759" s="8">
        <v>685.1</v>
      </c>
      <c r="T3759" s="8">
        <v>393.47</v>
      </c>
      <c r="U3759">
        <v>0</v>
      </c>
      <c r="V3759" s="8">
        <v>0</v>
      </c>
      <c r="W3759" s="8">
        <v>0</v>
      </c>
      <c r="X3759" s="8">
        <v>393.47</v>
      </c>
    </row>
    <row r="3760" spans="1:24" x14ac:dyDescent="0.25">
      <c r="A3760" t="s">
        <v>4086</v>
      </c>
      <c r="B3760" s="1">
        <v>46196</v>
      </c>
      <c r="C3760" t="s">
        <v>609</v>
      </c>
      <c r="D3760" t="s">
        <v>610</v>
      </c>
      <c r="E3760" t="s">
        <v>63</v>
      </c>
      <c r="F3760" t="s">
        <v>37</v>
      </c>
      <c r="G3760" t="s">
        <v>79</v>
      </c>
      <c r="H3760" t="s">
        <v>80</v>
      </c>
      <c r="I3760" t="s">
        <v>156</v>
      </c>
      <c r="J3760" t="s">
        <v>157</v>
      </c>
      <c r="K3760" t="s">
        <v>42</v>
      </c>
      <c r="L3760" s="13">
        <v>6.2</v>
      </c>
      <c r="M3760" s="8">
        <v>1.9</v>
      </c>
      <c r="N3760">
        <v>17</v>
      </c>
      <c r="O3760" s="8">
        <v>105.4</v>
      </c>
      <c r="P3760" s="14">
        <v>1.9E-2</v>
      </c>
      <c r="Q3760" s="8">
        <v>2</v>
      </c>
      <c r="R3760" s="8">
        <v>103.4</v>
      </c>
      <c r="S3760" s="8">
        <v>32.299999999999997</v>
      </c>
      <c r="T3760" s="8">
        <v>71.099999999999994</v>
      </c>
      <c r="U3760">
        <v>0</v>
      </c>
      <c r="V3760" s="8">
        <v>0</v>
      </c>
      <c r="W3760" s="8">
        <v>0</v>
      </c>
      <c r="X3760" s="8">
        <v>71.099999999999994</v>
      </c>
    </row>
    <row r="3761" spans="1:24" x14ac:dyDescent="0.25">
      <c r="A3761" t="s">
        <v>4087</v>
      </c>
      <c r="B3761" s="1">
        <v>46202</v>
      </c>
      <c r="C3761" t="s">
        <v>291</v>
      </c>
      <c r="D3761" t="s">
        <v>292</v>
      </c>
      <c r="E3761" t="s">
        <v>150</v>
      </c>
      <c r="F3761" t="s">
        <v>54</v>
      </c>
      <c r="G3761" t="s">
        <v>151</v>
      </c>
      <c r="H3761" t="s">
        <v>152</v>
      </c>
      <c r="I3761" t="s">
        <v>127</v>
      </c>
      <c r="J3761" t="s">
        <v>128</v>
      </c>
      <c r="K3761" t="s">
        <v>33</v>
      </c>
      <c r="L3761" s="13">
        <v>7.2</v>
      </c>
      <c r="M3761" s="8">
        <v>3.6</v>
      </c>
      <c r="N3761">
        <v>185</v>
      </c>
      <c r="O3761" s="8">
        <v>1332</v>
      </c>
      <c r="P3761" s="14">
        <v>2.5499999999999998E-2</v>
      </c>
      <c r="Q3761" s="8">
        <v>33.97</v>
      </c>
      <c r="R3761" s="8">
        <v>1298.03</v>
      </c>
      <c r="S3761" s="8">
        <v>666</v>
      </c>
      <c r="T3761" s="8">
        <v>632.03</v>
      </c>
      <c r="U3761">
        <v>0</v>
      </c>
      <c r="V3761" s="8">
        <v>0</v>
      </c>
      <c r="W3761" s="8">
        <v>0</v>
      </c>
      <c r="X3761" s="8">
        <v>632.03</v>
      </c>
    </row>
    <row r="3762" spans="1:24" x14ac:dyDescent="0.25">
      <c r="A3762" t="s">
        <v>4088</v>
      </c>
      <c r="B3762" s="1">
        <v>45308</v>
      </c>
      <c r="C3762" t="s">
        <v>758</v>
      </c>
      <c r="D3762" t="s">
        <v>759</v>
      </c>
      <c r="E3762" t="s">
        <v>27</v>
      </c>
      <c r="F3762" t="s">
        <v>37</v>
      </c>
      <c r="G3762" t="s">
        <v>38</v>
      </c>
      <c r="H3762" t="s">
        <v>39</v>
      </c>
      <c r="I3762" t="s">
        <v>74</v>
      </c>
      <c r="J3762" t="s">
        <v>75</v>
      </c>
      <c r="K3762" t="s">
        <v>49</v>
      </c>
      <c r="L3762" s="13">
        <v>11</v>
      </c>
      <c r="M3762" s="8">
        <v>6.8</v>
      </c>
      <c r="N3762">
        <v>34</v>
      </c>
      <c r="O3762" s="8">
        <v>374</v>
      </c>
      <c r="P3762" s="14">
        <v>1E-3</v>
      </c>
      <c r="Q3762" s="8">
        <v>0.37</v>
      </c>
      <c r="R3762" s="8">
        <v>373.63</v>
      </c>
      <c r="S3762" s="8">
        <v>231.2</v>
      </c>
      <c r="T3762" s="8">
        <v>142.43</v>
      </c>
      <c r="U3762">
        <v>0</v>
      </c>
      <c r="V3762" s="8">
        <v>0</v>
      </c>
      <c r="W3762" s="8">
        <v>0</v>
      </c>
      <c r="X3762" s="8">
        <v>142.43</v>
      </c>
    </row>
    <row r="3763" spans="1:24" x14ac:dyDescent="0.25">
      <c r="A3763" t="s">
        <v>4089</v>
      </c>
      <c r="B3763" s="1">
        <v>45538</v>
      </c>
      <c r="C3763" t="s">
        <v>77</v>
      </c>
      <c r="D3763" t="s">
        <v>78</v>
      </c>
      <c r="E3763" t="s">
        <v>63</v>
      </c>
      <c r="F3763" t="s">
        <v>37</v>
      </c>
      <c r="G3763" t="s">
        <v>64</v>
      </c>
      <c r="H3763" t="s">
        <v>65</v>
      </c>
      <c r="I3763" t="s">
        <v>47</v>
      </c>
      <c r="J3763" t="s">
        <v>48</v>
      </c>
      <c r="K3763" t="s">
        <v>49</v>
      </c>
      <c r="L3763" s="13">
        <v>5</v>
      </c>
      <c r="M3763" s="8">
        <v>3.2</v>
      </c>
      <c r="N3763">
        <v>2</v>
      </c>
      <c r="O3763" s="8">
        <v>10</v>
      </c>
      <c r="P3763" s="14">
        <v>8.3000000000000001E-3</v>
      </c>
      <c r="Q3763" s="8">
        <v>0.08</v>
      </c>
      <c r="R3763" s="8">
        <v>9.92</v>
      </c>
      <c r="S3763" s="8">
        <v>6.4</v>
      </c>
      <c r="T3763" s="8">
        <v>3.52</v>
      </c>
      <c r="U3763">
        <v>0</v>
      </c>
      <c r="V3763" s="8">
        <v>0</v>
      </c>
      <c r="W3763" s="8">
        <v>0</v>
      </c>
      <c r="X3763" s="8">
        <v>3.52</v>
      </c>
    </row>
    <row r="3764" spans="1:24" x14ac:dyDescent="0.25">
      <c r="A3764" t="s">
        <v>4090</v>
      </c>
      <c r="B3764" s="1">
        <v>45503</v>
      </c>
      <c r="C3764" t="s">
        <v>340</v>
      </c>
      <c r="D3764" t="s">
        <v>341</v>
      </c>
      <c r="E3764" t="s">
        <v>27</v>
      </c>
      <c r="F3764" t="s">
        <v>54</v>
      </c>
      <c r="G3764" t="s">
        <v>29</v>
      </c>
      <c r="H3764" t="s">
        <v>30</v>
      </c>
      <c r="I3764" t="s">
        <v>185</v>
      </c>
      <c r="J3764" t="s">
        <v>186</v>
      </c>
      <c r="K3764" t="s">
        <v>59</v>
      </c>
      <c r="L3764" s="13">
        <v>4.9000000000000004</v>
      </c>
      <c r="M3764" s="8">
        <v>3.1</v>
      </c>
      <c r="N3764">
        <v>88</v>
      </c>
      <c r="O3764" s="8">
        <v>431.2</v>
      </c>
      <c r="P3764" s="14">
        <v>5.0000000000000001E-3</v>
      </c>
      <c r="Q3764" s="8">
        <v>2.16</v>
      </c>
      <c r="R3764" s="8">
        <v>429.04</v>
      </c>
      <c r="S3764" s="8">
        <v>272.8</v>
      </c>
      <c r="T3764" s="8">
        <v>156.24</v>
      </c>
      <c r="U3764">
        <v>0</v>
      </c>
      <c r="V3764" s="8">
        <v>0</v>
      </c>
      <c r="W3764" s="8">
        <v>0</v>
      </c>
      <c r="X3764" s="8">
        <v>156.24</v>
      </c>
    </row>
    <row r="3765" spans="1:24" x14ac:dyDescent="0.25">
      <c r="A3765" t="s">
        <v>4091</v>
      </c>
      <c r="B3765" s="1">
        <v>45360</v>
      </c>
      <c r="C3765" t="s">
        <v>427</v>
      </c>
      <c r="D3765" t="s">
        <v>428</v>
      </c>
      <c r="E3765" t="s">
        <v>150</v>
      </c>
      <c r="F3765" t="s">
        <v>46</v>
      </c>
      <c r="G3765" t="s">
        <v>151</v>
      </c>
      <c r="H3765" t="s">
        <v>152</v>
      </c>
      <c r="I3765" t="s">
        <v>104</v>
      </c>
      <c r="J3765" t="s">
        <v>105</v>
      </c>
      <c r="K3765" t="s">
        <v>49</v>
      </c>
      <c r="L3765" s="13">
        <v>4.2</v>
      </c>
      <c r="M3765" s="8">
        <v>2.8</v>
      </c>
      <c r="N3765">
        <v>21</v>
      </c>
      <c r="O3765" s="8">
        <v>88.2</v>
      </c>
      <c r="P3765" s="14">
        <v>0.2465</v>
      </c>
      <c r="Q3765" s="8">
        <v>21.74</v>
      </c>
      <c r="R3765" s="8">
        <v>66.459999999999994</v>
      </c>
      <c r="S3765" s="8">
        <v>58.8</v>
      </c>
      <c r="T3765" s="8">
        <v>7.66</v>
      </c>
      <c r="U3765">
        <v>0</v>
      </c>
      <c r="V3765" s="8">
        <v>0</v>
      </c>
      <c r="W3765" s="8">
        <v>0</v>
      </c>
      <c r="X3765" s="8">
        <v>7.66</v>
      </c>
    </row>
    <row r="3766" spans="1:24" x14ac:dyDescent="0.25">
      <c r="A3766" t="s">
        <v>4092</v>
      </c>
      <c r="B3766" s="1">
        <v>45395</v>
      </c>
      <c r="C3766" t="s">
        <v>321</v>
      </c>
      <c r="D3766" t="s">
        <v>322</v>
      </c>
      <c r="E3766" t="s">
        <v>63</v>
      </c>
      <c r="F3766" t="s">
        <v>46</v>
      </c>
      <c r="G3766" t="s">
        <v>79</v>
      </c>
      <c r="H3766" t="s">
        <v>80</v>
      </c>
      <c r="I3766" t="s">
        <v>74</v>
      </c>
      <c r="J3766" t="s">
        <v>75</v>
      </c>
      <c r="K3766" t="s">
        <v>49</v>
      </c>
      <c r="L3766" s="13">
        <v>11</v>
      </c>
      <c r="M3766" s="8">
        <v>6.8</v>
      </c>
      <c r="N3766">
        <v>12</v>
      </c>
      <c r="O3766" s="8">
        <v>132</v>
      </c>
      <c r="P3766" s="14">
        <v>0.25769999999999998</v>
      </c>
      <c r="Q3766" s="8">
        <v>34.020000000000003</v>
      </c>
      <c r="R3766" s="8">
        <v>97.98</v>
      </c>
      <c r="S3766" s="8">
        <v>81.599999999999994</v>
      </c>
      <c r="T3766" s="8">
        <v>16.38</v>
      </c>
      <c r="U3766">
        <v>6</v>
      </c>
      <c r="V3766" s="8">
        <v>48.99</v>
      </c>
      <c r="W3766" s="8">
        <v>43.8</v>
      </c>
      <c r="X3766" s="8">
        <v>-27.42</v>
      </c>
    </row>
    <row r="3767" spans="1:24" x14ac:dyDescent="0.25">
      <c r="A3767" t="s">
        <v>4093</v>
      </c>
      <c r="B3767" s="1">
        <v>45900</v>
      </c>
      <c r="C3767" t="s">
        <v>208</v>
      </c>
      <c r="D3767" t="s">
        <v>209</v>
      </c>
      <c r="E3767" t="s">
        <v>27</v>
      </c>
      <c r="F3767" t="s">
        <v>54</v>
      </c>
      <c r="G3767" t="s">
        <v>38</v>
      </c>
      <c r="H3767" t="s">
        <v>39</v>
      </c>
      <c r="I3767" t="s">
        <v>112</v>
      </c>
      <c r="J3767" t="s">
        <v>113</v>
      </c>
      <c r="K3767" t="s">
        <v>42</v>
      </c>
      <c r="L3767" s="13">
        <v>8.5</v>
      </c>
      <c r="M3767" s="8">
        <v>2.8</v>
      </c>
      <c r="N3767">
        <v>20</v>
      </c>
      <c r="O3767" s="8">
        <v>170</v>
      </c>
      <c r="P3767" s="14">
        <v>5.4000000000000003E-3</v>
      </c>
      <c r="Q3767" s="8">
        <v>0.92</v>
      </c>
      <c r="R3767" s="8">
        <v>169.08</v>
      </c>
      <c r="S3767" s="8">
        <v>56</v>
      </c>
      <c r="T3767" s="8">
        <v>113.08</v>
      </c>
      <c r="U3767">
        <v>0</v>
      </c>
      <c r="V3767" s="8">
        <v>0</v>
      </c>
      <c r="W3767" s="8">
        <v>0</v>
      </c>
      <c r="X3767" s="8">
        <v>113.08</v>
      </c>
    </row>
    <row r="3768" spans="1:24" x14ac:dyDescent="0.25">
      <c r="A3768" t="s">
        <v>4094</v>
      </c>
      <c r="B3768" s="1">
        <v>45326</v>
      </c>
      <c r="C3768" t="s">
        <v>211</v>
      </c>
      <c r="D3768" t="s">
        <v>212</v>
      </c>
      <c r="E3768" t="s">
        <v>27</v>
      </c>
      <c r="F3768" t="s">
        <v>37</v>
      </c>
      <c r="G3768" t="s">
        <v>29</v>
      </c>
      <c r="H3768" t="s">
        <v>30</v>
      </c>
      <c r="I3768" t="s">
        <v>74</v>
      </c>
      <c r="J3768" t="s">
        <v>75</v>
      </c>
      <c r="K3768" t="s">
        <v>49</v>
      </c>
      <c r="L3768" s="13">
        <v>11</v>
      </c>
      <c r="M3768" s="8">
        <v>6.8</v>
      </c>
      <c r="N3768">
        <v>60</v>
      </c>
      <c r="O3768" s="8">
        <v>660</v>
      </c>
      <c r="P3768" s="14">
        <v>1.52E-2</v>
      </c>
      <c r="Q3768" s="8">
        <v>10.029999999999999</v>
      </c>
      <c r="R3768" s="8">
        <v>649.97</v>
      </c>
      <c r="S3768" s="8">
        <v>408</v>
      </c>
      <c r="T3768" s="8">
        <v>241.97</v>
      </c>
      <c r="U3768">
        <v>0</v>
      </c>
      <c r="V3768" s="8">
        <v>0</v>
      </c>
      <c r="W3768" s="8">
        <v>0</v>
      </c>
      <c r="X3768" s="8">
        <v>241.97</v>
      </c>
    </row>
    <row r="3769" spans="1:24" x14ac:dyDescent="0.25">
      <c r="A3769" t="s">
        <v>4095</v>
      </c>
      <c r="B3769" s="1">
        <v>45749</v>
      </c>
      <c r="C3769" t="s">
        <v>671</v>
      </c>
      <c r="D3769" t="s">
        <v>672</v>
      </c>
      <c r="E3769" t="s">
        <v>27</v>
      </c>
      <c r="F3769" t="s">
        <v>89</v>
      </c>
      <c r="G3769" t="s">
        <v>29</v>
      </c>
      <c r="H3769" t="s">
        <v>30</v>
      </c>
      <c r="I3769" t="s">
        <v>57</v>
      </c>
      <c r="J3769" t="s">
        <v>58</v>
      </c>
      <c r="K3769" t="s">
        <v>59</v>
      </c>
      <c r="L3769" s="13">
        <v>10.5</v>
      </c>
      <c r="M3769" s="8">
        <v>7.5</v>
      </c>
      <c r="N3769">
        <v>75</v>
      </c>
      <c r="O3769" s="8">
        <v>787.5</v>
      </c>
      <c r="P3769" s="14">
        <v>0.22700000000000001</v>
      </c>
      <c r="Q3769" s="8">
        <v>178.76</v>
      </c>
      <c r="R3769" s="8">
        <v>608.74</v>
      </c>
      <c r="S3769" s="8">
        <v>562.5</v>
      </c>
      <c r="T3769" s="8">
        <v>46.24</v>
      </c>
      <c r="U3769">
        <v>0</v>
      </c>
      <c r="V3769" s="8">
        <v>0</v>
      </c>
      <c r="W3769" s="8">
        <v>0</v>
      </c>
      <c r="X3769" s="8">
        <v>46.24</v>
      </c>
    </row>
    <row r="3770" spans="1:24" x14ac:dyDescent="0.25">
      <c r="A3770" t="s">
        <v>4096</v>
      </c>
      <c r="B3770" s="1">
        <v>45904</v>
      </c>
      <c r="C3770" t="s">
        <v>678</v>
      </c>
      <c r="D3770" t="s">
        <v>679</v>
      </c>
      <c r="E3770" t="s">
        <v>63</v>
      </c>
      <c r="F3770" t="s">
        <v>89</v>
      </c>
      <c r="G3770" t="s">
        <v>79</v>
      </c>
      <c r="H3770" t="s">
        <v>80</v>
      </c>
      <c r="I3770" t="s">
        <v>99</v>
      </c>
      <c r="J3770" t="s">
        <v>100</v>
      </c>
      <c r="K3770" t="s">
        <v>49</v>
      </c>
      <c r="L3770" s="13">
        <v>3.8</v>
      </c>
      <c r="M3770" s="8">
        <v>2.6</v>
      </c>
      <c r="N3770">
        <v>469</v>
      </c>
      <c r="O3770" s="8">
        <v>1782.2</v>
      </c>
      <c r="P3770" s="14">
        <v>0.18190000000000001</v>
      </c>
      <c r="Q3770" s="8">
        <v>324.18</v>
      </c>
      <c r="R3770" s="8">
        <v>1458.02</v>
      </c>
      <c r="S3770" s="8">
        <v>1219.4000000000001</v>
      </c>
      <c r="T3770" s="8">
        <v>238.62</v>
      </c>
      <c r="U3770">
        <v>0</v>
      </c>
      <c r="V3770" s="8">
        <v>0</v>
      </c>
      <c r="W3770" s="8">
        <v>0</v>
      </c>
      <c r="X3770" s="8">
        <v>238.62</v>
      </c>
    </row>
    <row r="3771" spans="1:24" x14ac:dyDescent="0.25">
      <c r="A3771" t="s">
        <v>4097</v>
      </c>
      <c r="B3771" s="1">
        <v>45980</v>
      </c>
      <c r="C3771" t="s">
        <v>288</v>
      </c>
      <c r="D3771" t="s">
        <v>289</v>
      </c>
      <c r="E3771" t="s">
        <v>27</v>
      </c>
      <c r="F3771" t="s">
        <v>46</v>
      </c>
      <c r="G3771" t="s">
        <v>38</v>
      </c>
      <c r="H3771" t="s">
        <v>39</v>
      </c>
      <c r="I3771" t="s">
        <v>122</v>
      </c>
      <c r="J3771" t="s">
        <v>123</v>
      </c>
      <c r="K3771" t="s">
        <v>59</v>
      </c>
      <c r="L3771" s="13">
        <v>5.5</v>
      </c>
      <c r="M3771" s="8">
        <v>3.8</v>
      </c>
      <c r="N3771">
        <v>21</v>
      </c>
      <c r="O3771" s="8">
        <v>115.5</v>
      </c>
      <c r="P3771" s="14">
        <v>0.2828</v>
      </c>
      <c r="Q3771" s="8">
        <v>32.659999999999997</v>
      </c>
      <c r="R3771" s="8">
        <v>82.84</v>
      </c>
      <c r="S3771" s="8">
        <v>79.8</v>
      </c>
      <c r="T3771" s="8">
        <v>3.04</v>
      </c>
      <c r="U3771">
        <v>0</v>
      </c>
      <c r="V3771" s="8">
        <v>0</v>
      </c>
      <c r="W3771" s="8">
        <v>0</v>
      </c>
      <c r="X3771" s="8">
        <v>3.04</v>
      </c>
    </row>
    <row r="3772" spans="1:24" x14ac:dyDescent="0.25">
      <c r="A3772" t="s">
        <v>4098</v>
      </c>
      <c r="B3772" s="1">
        <v>46012</v>
      </c>
      <c r="C3772" t="s">
        <v>35</v>
      </c>
      <c r="D3772" t="s">
        <v>36</v>
      </c>
      <c r="E3772" t="s">
        <v>27</v>
      </c>
      <c r="F3772" t="s">
        <v>37</v>
      </c>
      <c r="G3772" t="s">
        <v>38</v>
      </c>
      <c r="H3772" t="s">
        <v>39</v>
      </c>
      <c r="I3772" t="s">
        <v>31</v>
      </c>
      <c r="J3772" t="s">
        <v>32</v>
      </c>
      <c r="K3772" t="s">
        <v>33</v>
      </c>
      <c r="L3772" s="13">
        <v>5.8</v>
      </c>
      <c r="M3772" s="8">
        <v>2.7</v>
      </c>
      <c r="N3772">
        <v>18</v>
      </c>
      <c r="O3772" s="8">
        <v>104.4</v>
      </c>
      <c r="P3772" s="14">
        <v>1.9800000000000002E-2</v>
      </c>
      <c r="Q3772" s="8">
        <v>2.0699999999999998</v>
      </c>
      <c r="R3772" s="8">
        <v>102.33</v>
      </c>
      <c r="S3772" s="8">
        <v>48.6</v>
      </c>
      <c r="T3772" s="8">
        <v>53.73</v>
      </c>
      <c r="U3772">
        <v>0</v>
      </c>
      <c r="V3772" s="8">
        <v>0</v>
      </c>
      <c r="W3772" s="8">
        <v>0</v>
      </c>
      <c r="X3772" s="8">
        <v>53.73</v>
      </c>
    </row>
    <row r="3773" spans="1:24" x14ac:dyDescent="0.25">
      <c r="A3773" t="s">
        <v>4099</v>
      </c>
      <c r="B3773" s="1">
        <v>46185</v>
      </c>
      <c r="C3773" t="s">
        <v>615</v>
      </c>
      <c r="D3773" t="s">
        <v>616</v>
      </c>
      <c r="E3773" t="s">
        <v>150</v>
      </c>
      <c r="F3773" t="s">
        <v>89</v>
      </c>
      <c r="G3773" t="s">
        <v>151</v>
      </c>
      <c r="H3773" t="s">
        <v>152</v>
      </c>
      <c r="I3773" t="s">
        <v>122</v>
      </c>
      <c r="J3773" t="s">
        <v>123</v>
      </c>
      <c r="K3773" t="s">
        <v>59</v>
      </c>
      <c r="L3773" s="13">
        <v>5.5</v>
      </c>
      <c r="M3773" s="8">
        <v>3.8</v>
      </c>
      <c r="N3773">
        <v>95</v>
      </c>
      <c r="O3773" s="8">
        <v>522.5</v>
      </c>
      <c r="P3773" s="14">
        <v>8.2000000000000003E-2</v>
      </c>
      <c r="Q3773" s="8">
        <v>42.84</v>
      </c>
      <c r="R3773" s="8">
        <v>479.66</v>
      </c>
      <c r="S3773" s="8">
        <v>361</v>
      </c>
      <c r="T3773" s="8">
        <v>118.66</v>
      </c>
      <c r="U3773">
        <v>0</v>
      </c>
      <c r="V3773" s="8">
        <v>0</v>
      </c>
      <c r="W3773" s="8">
        <v>0</v>
      </c>
      <c r="X3773" s="8">
        <v>118.66</v>
      </c>
    </row>
    <row r="3774" spans="1:24" x14ac:dyDescent="0.25">
      <c r="A3774" t="s">
        <v>4100</v>
      </c>
      <c r="B3774" s="1">
        <v>45341</v>
      </c>
      <c r="C3774" t="s">
        <v>321</v>
      </c>
      <c r="D3774" t="s">
        <v>322</v>
      </c>
      <c r="E3774" t="s">
        <v>63</v>
      </c>
      <c r="F3774" t="s">
        <v>46</v>
      </c>
      <c r="G3774" t="s">
        <v>64</v>
      </c>
      <c r="H3774" t="s">
        <v>65</v>
      </c>
      <c r="I3774" t="s">
        <v>156</v>
      </c>
      <c r="J3774" t="s">
        <v>157</v>
      </c>
      <c r="K3774" t="s">
        <v>42</v>
      </c>
      <c r="L3774" s="13">
        <v>6.2</v>
      </c>
      <c r="M3774" s="8">
        <v>1.9</v>
      </c>
      <c r="N3774">
        <v>16</v>
      </c>
      <c r="O3774" s="8">
        <v>99.2</v>
      </c>
      <c r="P3774" s="14">
        <v>0.12039999999999999</v>
      </c>
      <c r="Q3774" s="8">
        <v>11.94</v>
      </c>
      <c r="R3774" s="8">
        <v>87.26</v>
      </c>
      <c r="S3774" s="8">
        <v>30.4</v>
      </c>
      <c r="T3774" s="8">
        <v>56.86</v>
      </c>
      <c r="U3774">
        <v>0</v>
      </c>
      <c r="V3774" s="8">
        <v>0</v>
      </c>
      <c r="W3774" s="8">
        <v>0</v>
      </c>
      <c r="X3774" s="8">
        <v>56.86</v>
      </c>
    </row>
    <row r="3775" spans="1:24" x14ac:dyDescent="0.25">
      <c r="A3775" t="s">
        <v>4101</v>
      </c>
      <c r="B3775" s="1">
        <v>45542</v>
      </c>
      <c r="C3775" t="s">
        <v>406</v>
      </c>
      <c r="D3775" t="s">
        <v>407</v>
      </c>
      <c r="E3775" t="s">
        <v>63</v>
      </c>
      <c r="F3775" t="s">
        <v>37</v>
      </c>
      <c r="G3775" t="s">
        <v>79</v>
      </c>
      <c r="H3775" t="s">
        <v>80</v>
      </c>
      <c r="I3775" t="s">
        <v>104</v>
      </c>
      <c r="J3775" t="s">
        <v>105</v>
      </c>
      <c r="K3775" t="s">
        <v>49</v>
      </c>
      <c r="L3775" s="13">
        <v>4.2</v>
      </c>
      <c r="M3775" s="8">
        <v>2.8</v>
      </c>
      <c r="N3775">
        <v>22</v>
      </c>
      <c r="O3775" s="8">
        <v>92.4</v>
      </c>
      <c r="P3775" s="14">
        <v>1.5900000000000001E-2</v>
      </c>
      <c r="Q3775" s="8">
        <v>1.47</v>
      </c>
      <c r="R3775" s="8">
        <v>90.93</v>
      </c>
      <c r="S3775" s="8">
        <v>61.6</v>
      </c>
      <c r="T3775" s="8">
        <v>29.33</v>
      </c>
      <c r="U3775">
        <v>0</v>
      </c>
      <c r="V3775" s="8">
        <v>0</v>
      </c>
      <c r="W3775" s="8">
        <v>0</v>
      </c>
      <c r="X3775" s="8">
        <v>29.33</v>
      </c>
    </row>
    <row r="3776" spans="1:24" x14ac:dyDescent="0.25">
      <c r="A3776" t="s">
        <v>4102</v>
      </c>
      <c r="B3776" s="1">
        <v>46050</v>
      </c>
      <c r="C3776" t="s">
        <v>455</v>
      </c>
      <c r="D3776" t="s">
        <v>456</v>
      </c>
      <c r="E3776" t="s">
        <v>71</v>
      </c>
      <c r="F3776" t="s">
        <v>89</v>
      </c>
      <c r="G3776" t="s">
        <v>72</v>
      </c>
      <c r="H3776" t="s">
        <v>73</v>
      </c>
      <c r="I3776" t="s">
        <v>156</v>
      </c>
      <c r="J3776" t="s">
        <v>157</v>
      </c>
      <c r="K3776" t="s">
        <v>42</v>
      </c>
      <c r="L3776" s="13">
        <v>6.2</v>
      </c>
      <c r="M3776" s="8">
        <v>1.9</v>
      </c>
      <c r="N3776">
        <v>48</v>
      </c>
      <c r="O3776" s="8">
        <v>297.60000000000002</v>
      </c>
      <c r="P3776" s="14">
        <v>0.22989999999999999</v>
      </c>
      <c r="Q3776" s="8">
        <v>68.42</v>
      </c>
      <c r="R3776" s="8">
        <v>229.18</v>
      </c>
      <c r="S3776" s="8">
        <v>91.2</v>
      </c>
      <c r="T3776" s="8">
        <v>137.97999999999999</v>
      </c>
      <c r="U3776">
        <v>0</v>
      </c>
      <c r="V3776" s="8">
        <v>0</v>
      </c>
      <c r="W3776" s="8">
        <v>0</v>
      </c>
      <c r="X3776" s="8">
        <v>137.97999999999999</v>
      </c>
    </row>
    <row r="3777" spans="1:24" x14ac:dyDescent="0.25">
      <c r="A3777" t="s">
        <v>4103</v>
      </c>
      <c r="B3777" s="1">
        <v>45337</v>
      </c>
      <c r="C3777" t="s">
        <v>361</v>
      </c>
      <c r="D3777" t="s">
        <v>362</v>
      </c>
      <c r="E3777" t="s">
        <v>27</v>
      </c>
      <c r="F3777" t="s">
        <v>28</v>
      </c>
      <c r="G3777" t="s">
        <v>38</v>
      </c>
      <c r="H3777" t="s">
        <v>39</v>
      </c>
      <c r="I3777" t="s">
        <v>104</v>
      </c>
      <c r="J3777" t="s">
        <v>105</v>
      </c>
      <c r="K3777" t="s">
        <v>49</v>
      </c>
      <c r="L3777" s="13">
        <v>4.2</v>
      </c>
      <c r="M3777" s="8">
        <v>2.8</v>
      </c>
      <c r="N3777">
        <v>54</v>
      </c>
      <c r="O3777" s="8">
        <v>226.8</v>
      </c>
      <c r="P3777" s="14">
        <v>9.1800000000000007E-2</v>
      </c>
      <c r="Q3777" s="8">
        <v>20.82</v>
      </c>
      <c r="R3777" s="8">
        <v>205.98</v>
      </c>
      <c r="S3777" s="8">
        <v>151.19999999999999</v>
      </c>
      <c r="T3777" s="8">
        <v>54.78</v>
      </c>
      <c r="U3777">
        <v>0</v>
      </c>
      <c r="V3777" s="8">
        <v>0</v>
      </c>
      <c r="W3777" s="8">
        <v>0</v>
      </c>
      <c r="X3777" s="8">
        <v>54.78</v>
      </c>
    </row>
    <row r="3778" spans="1:24" x14ac:dyDescent="0.25">
      <c r="A3778" t="s">
        <v>4104</v>
      </c>
      <c r="B3778" s="1">
        <v>45703</v>
      </c>
      <c r="C3778" t="s">
        <v>480</v>
      </c>
      <c r="D3778" t="s">
        <v>481</v>
      </c>
      <c r="E3778" t="s">
        <v>63</v>
      </c>
      <c r="F3778" t="s">
        <v>54</v>
      </c>
      <c r="G3778" t="s">
        <v>79</v>
      </c>
      <c r="H3778" t="s">
        <v>80</v>
      </c>
      <c r="I3778" t="s">
        <v>84</v>
      </c>
      <c r="J3778" t="s">
        <v>85</v>
      </c>
      <c r="K3778" t="s">
        <v>42</v>
      </c>
      <c r="L3778" s="13">
        <v>9.9</v>
      </c>
      <c r="M3778" s="8">
        <v>3.1</v>
      </c>
      <c r="N3778">
        <v>148</v>
      </c>
      <c r="O3778" s="8">
        <v>1465.2</v>
      </c>
      <c r="P3778" s="14">
        <v>2.3599999999999999E-2</v>
      </c>
      <c r="Q3778" s="8">
        <v>34.58</v>
      </c>
      <c r="R3778" s="8">
        <v>1430.62</v>
      </c>
      <c r="S3778" s="8">
        <v>458.8</v>
      </c>
      <c r="T3778" s="8">
        <v>971.82</v>
      </c>
      <c r="U3778">
        <v>0</v>
      </c>
      <c r="V3778" s="8">
        <v>0</v>
      </c>
      <c r="W3778" s="8">
        <v>0</v>
      </c>
      <c r="X3778" s="8">
        <v>971.82</v>
      </c>
    </row>
    <row r="3779" spans="1:24" x14ac:dyDescent="0.25">
      <c r="A3779" t="s">
        <v>4105</v>
      </c>
      <c r="B3779" s="1">
        <v>45741</v>
      </c>
      <c r="C3779" t="s">
        <v>394</v>
      </c>
      <c r="D3779" t="s">
        <v>395</v>
      </c>
      <c r="E3779" t="s">
        <v>71</v>
      </c>
      <c r="F3779" t="s">
        <v>37</v>
      </c>
      <c r="G3779" t="s">
        <v>72</v>
      </c>
      <c r="H3779" t="s">
        <v>73</v>
      </c>
      <c r="I3779" t="s">
        <v>104</v>
      </c>
      <c r="J3779" t="s">
        <v>105</v>
      </c>
      <c r="K3779" t="s">
        <v>49</v>
      </c>
      <c r="L3779" s="13">
        <v>4.2</v>
      </c>
      <c r="M3779" s="8">
        <v>2.8</v>
      </c>
      <c r="N3779">
        <v>30</v>
      </c>
      <c r="O3779" s="8">
        <v>126</v>
      </c>
      <c r="P3779" s="14">
        <v>8.3999999999999995E-3</v>
      </c>
      <c r="Q3779" s="8">
        <v>1.06</v>
      </c>
      <c r="R3779" s="8">
        <v>124.94</v>
      </c>
      <c r="S3779" s="8">
        <v>84</v>
      </c>
      <c r="T3779" s="8">
        <v>40.94</v>
      </c>
      <c r="U3779">
        <v>14</v>
      </c>
      <c r="V3779" s="8">
        <v>58.31</v>
      </c>
      <c r="W3779" s="8">
        <v>46.2</v>
      </c>
      <c r="X3779" s="8">
        <v>-5.26</v>
      </c>
    </row>
    <row r="3780" spans="1:24" x14ac:dyDescent="0.25">
      <c r="A3780" t="s">
        <v>4106</v>
      </c>
      <c r="B3780" s="1">
        <v>45531</v>
      </c>
      <c r="C3780" t="s">
        <v>171</v>
      </c>
      <c r="D3780" t="s">
        <v>172</v>
      </c>
      <c r="E3780" t="s">
        <v>27</v>
      </c>
      <c r="F3780" t="s">
        <v>46</v>
      </c>
      <c r="G3780" t="s">
        <v>29</v>
      </c>
      <c r="H3780" t="s">
        <v>30</v>
      </c>
      <c r="I3780" t="s">
        <v>127</v>
      </c>
      <c r="J3780" t="s">
        <v>128</v>
      </c>
      <c r="K3780" t="s">
        <v>33</v>
      </c>
      <c r="L3780" s="13">
        <v>7.2</v>
      </c>
      <c r="M3780" s="8">
        <v>3.6</v>
      </c>
      <c r="N3780">
        <v>14</v>
      </c>
      <c r="O3780" s="8">
        <v>100.8</v>
      </c>
      <c r="P3780" s="14">
        <v>9.4299999999999995E-2</v>
      </c>
      <c r="Q3780" s="8">
        <v>9.51</v>
      </c>
      <c r="R3780" s="8">
        <v>91.29</v>
      </c>
      <c r="S3780" s="8">
        <v>50.4</v>
      </c>
      <c r="T3780" s="8">
        <v>40.89</v>
      </c>
      <c r="U3780">
        <v>0</v>
      </c>
      <c r="V3780" s="8">
        <v>0</v>
      </c>
      <c r="W3780" s="8">
        <v>0</v>
      </c>
      <c r="X3780" s="8">
        <v>40.89</v>
      </c>
    </row>
    <row r="3781" spans="1:24" x14ac:dyDescent="0.25">
      <c r="A3781" t="s">
        <v>4107</v>
      </c>
      <c r="B3781" s="1">
        <v>45844</v>
      </c>
      <c r="C3781" t="s">
        <v>440</v>
      </c>
      <c r="D3781" t="s">
        <v>441</v>
      </c>
      <c r="E3781" t="s">
        <v>71</v>
      </c>
      <c r="F3781" t="s">
        <v>54</v>
      </c>
      <c r="G3781" t="s">
        <v>72</v>
      </c>
      <c r="H3781" t="s">
        <v>73</v>
      </c>
      <c r="I3781" t="s">
        <v>185</v>
      </c>
      <c r="J3781" t="s">
        <v>186</v>
      </c>
      <c r="K3781" t="s">
        <v>59</v>
      </c>
      <c r="L3781" s="13">
        <v>4.9000000000000004</v>
      </c>
      <c r="M3781" s="8">
        <v>3.1</v>
      </c>
      <c r="N3781">
        <v>94</v>
      </c>
      <c r="O3781" s="8">
        <v>460.6</v>
      </c>
      <c r="P3781" s="14">
        <v>5.4999999999999997E-3</v>
      </c>
      <c r="Q3781" s="8">
        <v>2.5299999999999998</v>
      </c>
      <c r="R3781" s="8">
        <v>458.07</v>
      </c>
      <c r="S3781" s="8">
        <v>291.39999999999998</v>
      </c>
      <c r="T3781" s="8">
        <v>166.67</v>
      </c>
      <c r="U3781">
        <v>0</v>
      </c>
      <c r="V3781" s="8">
        <v>0</v>
      </c>
      <c r="W3781" s="8">
        <v>0</v>
      </c>
      <c r="X3781" s="8">
        <v>166.67</v>
      </c>
    </row>
    <row r="3782" spans="1:24" x14ac:dyDescent="0.25">
      <c r="A3782" t="s">
        <v>4108</v>
      </c>
      <c r="B3782" s="1">
        <v>45514</v>
      </c>
      <c r="C3782" t="s">
        <v>667</v>
      </c>
      <c r="D3782" t="s">
        <v>668</v>
      </c>
      <c r="E3782" t="s">
        <v>63</v>
      </c>
      <c r="F3782" t="s">
        <v>54</v>
      </c>
      <c r="G3782" t="s">
        <v>79</v>
      </c>
      <c r="H3782" t="s">
        <v>80</v>
      </c>
      <c r="I3782" t="s">
        <v>156</v>
      </c>
      <c r="J3782" t="s">
        <v>157</v>
      </c>
      <c r="K3782" t="s">
        <v>42</v>
      </c>
      <c r="L3782" s="13">
        <v>6.2</v>
      </c>
      <c r="M3782" s="8">
        <v>1.9</v>
      </c>
      <c r="N3782">
        <v>226</v>
      </c>
      <c r="O3782" s="8">
        <v>1401.2</v>
      </c>
      <c r="P3782" s="14">
        <v>4.0000000000000002E-4</v>
      </c>
      <c r="Q3782" s="8">
        <v>0.56000000000000005</v>
      </c>
      <c r="R3782" s="8">
        <v>1400.64</v>
      </c>
      <c r="S3782" s="8">
        <v>429.4</v>
      </c>
      <c r="T3782" s="8">
        <v>971.24</v>
      </c>
      <c r="U3782">
        <v>0</v>
      </c>
      <c r="V3782" s="8">
        <v>0</v>
      </c>
      <c r="W3782" s="8">
        <v>0</v>
      </c>
      <c r="X3782" s="8">
        <v>971.24</v>
      </c>
    </row>
    <row r="3783" spans="1:24" x14ac:dyDescent="0.25">
      <c r="A3783" t="s">
        <v>4109</v>
      </c>
      <c r="B3783" s="1">
        <v>46064</v>
      </c>
      <c r="C3783" t="s">
        <v>252</v>
      </c>
      <c r="D3783" t="s">
        <v>253</v>
      </c>
      <c r="E3783" t="s">
        <v>63</v>
      </c>
      <c r="F3783" t="s">
        <v>54</v>
      </c>
      <c r="G3783" t="s">
        <v>64</v>
      </c>
      <c r="H3783" t="s">
        <v>65</v>
      </c>
      <c r="I3783" t="s">
        <v>57</v>
      </c>
      <c r="J3783" t="s">
        <v>58</v>
      </c>
      <c r="K3783" t="s">
        <v>59</v>
      </c>
      <c r="L3783" s="13">
        <v>10.5</v>
      </c>
      <c r="M3783" s="8">
        <v>7.5</v>
      </c>
      <c r="N3783">
        <v>39</v>
      </c>
      <c r="O3783" s="8">
        <v>409.5</v>
      </c>
      <c r="P3783" s="14">
        <v>0.39779999999999999</v>
      </c>
      <c r="Q3783" s="8">
        <v>162.9</v>
      </c>
      <c r="R3783" s="8">
        <v>246.6</v>
      </c>
      <c r="S3783" s="8">
        <v>292.5</v>
      </c>
      <c r="T3783" s="8">
        <v>-45.9</v>
      </c>
      <c r="U3783">
        <v>0</v>
      </c>
      <c r="V3783" s="8">
        <v>0</v>
      </c>
      <c r="W3783" s="8">
        <v>0</v>
      </c>
      <c r="X3783" s="8">
        <v>-45.9</v>
      </c>
    </row>
    <row r="3784" spans="1:24" x14ac:dyDescent="0.25">
      <c r="A3784" t="s">
        <v>4110</v>
      </c>
      <c r="B3784" s="1">
        <v>46176</v>
      </c>
      <c r="C3784" t="s">
        <v>609</v>
      </c>
      <c r="D3784" t="s">
        <v>610</v>
      </c>
      <c r="E3784" t="s">
        <v>63</v>
      </c>
      <c r="F3784" t="s">
        <v>37</v>
      </c>
      <c r="G3784" t="s">
        <v>64</v>
      </c>
      <c r="H3784" t="s">
        <v>65</v>
      </c>
      <c r="I3784" t="s">
        <v>74</v>
      </c>
      <c r="J3784" t="s">
        <v>75</v>
      </c>
      <c r="K3784" t="s">
        <v>49</v>
      </c>
      <c r="L3784" s="13">
        <v>11</v>
      </c>
      <c r="M3784" s="8">
        <v>6.8</v>
      </c>
      <c r="N3784">
        <v>18</v>
      </c>
      <c r="O3784" s="8">
        <v>198</v>
      </c>
      <c r="P3784" s="14">
        <v>2.23E-2</v>
      </c>
      <c r="Q3784" s="8">
        <v>4.42</v>
      </c>
      <c r="R3784" s="8">
        <v>193.58</v>
      </c>
      <c r="S3784" s="8">
        <v>122.4</v>
      </c>
      <c r="T3784" s="8">
        <v>71.180000000000007</v>
      </c>
      <c r="U3784">
        <v>0</v>
      </c>
      <c r="V3784" s="8">
        <v>0</v>
      </c>
      <c r="W3784" s="8">
        <v>0</v>
      </c>
      <c r="X3784" s="8">
        <v>71.180000000000007</v>
      </c>
    </row>
    <row r="3785" spans="1:24" x14ac:dyDescent="0.25">
      <c r="A3785" t="s">
        <v>4111</v>
      </c>
      <c r="B3785" s="1">
        <v>46086</v>
      </c>
      <c r="C3785" t="s">
        <v>567</v>
      </c>
      <c r="D3785" t="s">
        <v>568</v>
      </c>
      <c r="E3785" t="s">
        <v>27</v>
      </c>
      <c r="F3785" t="s">
        <v>37</v>
      </c>
      <c r="G3785" t="s">
        <v>29</v>
      </c>
      <c r="H3785" t="s">
        <v>30</v>
      </c>
      <c r="I3785" t="s">
        <v>122</v>
      </c>
      <c r="J3785" t="s">
        <v>123</v>
      </c>
      <c r="K3785" t="s">
        <v>59</v>
      </c>
      <c r="L3785" s="13">
        <v>5.5</v>
      </c>
      <c r="M3785" s="8">
        <v>3.8</v>
      </c>
      <c r="N3785">
        <v>41</v>
      </c>
      <c r="O3785" s="8">
        <v>225.5</v>
      </c>
      <c r="P3785" s="14">
        <v>1.43E-2</v>
      </c>
      <c r="Q3785" s="8">
        <v>3.22</v>
      </c>
      <c r="R3785" s="8">
        <v>222.28</v>
      </c>
      <c r="S3785" s="8">
        <v>155.80000000000001</v>
      </c>
      <c r="T3785" s="8">
        <v>66.48</v>
      </c>
      <c r="U3785">
        <v>0</v>
      </c>
      <c r="V3785" s="8">
        <v>0</v>
      </c>
      <c r="W3785" s="8">
        <v>0</v>
      </c>
      <c r="X3785" s="8">
        <v>66.48</v>
      </c>
    </row>
    <row r="3786" spans="1:24" x14ac:dyDescent="0.25">
      <c r="A3786" t="s">
        <v>4112</v>
      </c>
      <c r="B3786" s="1">
        <v>45349</v>
      </c>
      <c r="C3786" t="s">
        <v>188</v>
      </c>
      <c r="D3786" t="s">
        <v>189</v>
      </c>
      <c r="E3786" t="s">
        <v>27</v>
      </c>
      <c r="F3786" t="s">
        <v>54</v>
      </c>
      <c r="G3786" t="s">
        <v>38</v>
      </c>
      <c r="H3786" t="s">
        <v>39</v>
      </c>
      <c r="I3786" t="s">
        <v>112</v>
      </c>
      <c r="J3786" t="s">
        <v>113</v>
      </c>
      <c r="K3786" t="s">
        <v>42</v>
      </c>
      <c r="L3786" s="13">
        <v>8.5</v>
      </c>
      <c r="M3786" s="8">
        <v>2.8</v>
      </c>
      <c r="N3786">
        <v>18</v>
      </c>
      <c r="O3786" s="8">
        <v>153</v>
      </c>
      <c r="P3786" s="14">
        <v>2.3300000000000001E-2</v>
      </c>
      <c r="Q3786" s="8">
        <v>3.56</v>
      </c>
      <c r="R3786" s="8">
        <v>149.44</v>
      </c>
      <c r="S3786" s="8">
        <v>50.4</v>
      </c>
      <c r="T3786" s="8">
        <v>99.04</v>
      </c>
      <c r="U3786">
        <v>0</v>
      </c>
      <c r="V3786" s="8">
        <v>0</v>
      </c>
      <c r="W3786" s="8">
        <v>0</v>
      </c>
      <c r="X3786" s="8">
        <v>99.04</v>
      </c>
    </row>
    <row r="3787" spans="1:24" x14ac:dyDescent="0.25">
      <c r="A3787" t="s">
        <v>4113</v>
      </c>
      <c r="B3787" s="1">
        <v>45435</v>
      </c>
      <c r="C3787" t="s">
        <v>139</v>
      </c>
      <c r="D3787" t="s">
        <v>140</v>
      </c>
      <c r="E3787" t="s">
        <v>63</v>
      </c>
      <c r="F3787" t="s">
        <v>54</v>
      </c>
      <c r="G3787" t="s">
        <v>64</v>
      </c>
      <c r="H3787" t="s">
        <v>65</v>
      </c>
      <c r="I3787" t="s">
        <v>57</v>
      </c>
      <c r="J3787" t="s">
        <v>58</v>
      </c>
      <c r="K3787" t="s">
        <v>59</v>
      </c>
      <c r="L3787" s="13">
        <v>10.5</v>
      </c>
      <c r="M3787" s="8">
        <v>7.5</v>
      </c>
      <c r="N3787">
        <v>87</v>
      </c>
      <c r="O3787" s="8">
        <v>913.5</v>
      </c>
      <c r="P3787" s="14">
        <v>5.3400000000000003E-2</v>
      </c>
      <c r="Q3787" s="8">
        <v>48.78</v>
      </c>
      <c r="R3787" s="8">
        <v>864.72</v>
      </c>
      <c r="S3787" s="8">
        <v>652.5</v>
      </c>
      <c r="T3787" s="8">
        <v>212.22</v>
      </c>
      <c r="U3787">
        <v>0</v>
      </c>
      <c r="V3787" s="8">
        <v>0</v>
      </c>
      <c r="W3787" s="8">
        <v>0</v>
      </c>
      <c r="X3787" s="8">
        <v>212.22</v>
      </c>
    </row>
    <row r="3788" spans="1:24" x14ac:dyDescent="0.25">
      <c r="A3788" t="s">
        <v>4114</v>
      </c>
      <c r="B3788" s="1">
        <v>45807</v>
      </c>
      <c r="C3788" t="s">
        <v>211</v>
      </c>
      <c r="D3788" t="s">
        <v>212</v>
      </c>
      <c r="E3788" t="s">
        <v>27</v>
      </c>
      <c r="F3788" t="s">
        <v>37</v>
      </c>
      <c r="G3788" t="s">
        <v>38</v>
      </c>
      <c r="H3788" t="s">
        <v>39</v>
      </c>
      <c r="I3788" t="s">
        <v>47</v>
      </c>
      <c r="J3788" t="s">
        <v>48</v>
      </c>
      <c r="K3788" t="s">
        <v>49</v>
      </c>
      <c r="L3788" s="13">
        <v>5</v>
      </c>
      <c r="M3788" s="8">
        <v>3.2</v>
      </c>
      <c r="N3788">
        <v>38</v>
      </c>
      <c r="O3788" s="8">
        <v>190</v>
      </c>
      <c r="P3788" s="14">
        <v>1E-3</v>
      </c>
      <c r="Q3788" s="8">
        <v>0.19</v>
      </c>
      <c r="R3788" s="8">
        <v>189.81</v>
      </c>
      <c r="S3788" s="8">
        <v>121.6</v>
      </c>
      <c r="T3788" s="8">
        <v>68.209999999999994</v>
      </c>
      <c r="U3788">
        <v>0</v>
      </c>
      <c r="V3788" s="8">
        <v>0</v>
      </c>
      <c r="W3788" s="8">
        <v>0</v>
      </c>
      <c r="X3788" s="8">
        <v>68.209999999999994</v>
      </c>
    </row>
    <row r="3789" spans="1:24" x14ac:dyDescent="0.25">
      <c r="A3789" t="s">
        <v>4115</v>
      </c>
      <c r="B3789" s="1">
        <v>45588</v>
      </c>
      <c r="C3789" t="s">
        <v>386</v>
      </c>
      <c r="D3789" t="s">
        <v>387</v>
      </c>
      <c r="E3789" t="s">
        <v>27</v>
      </c>
      <c r="F3789" t="s">
        <v>54</v>
      </c>
      <c r="G3789" t="s">
        <v>38</v>
      </c>
      <c r="H3789" t="s">
        <v>39</v>
      </c>
      <c r="I3789" t="s">
        <v>156</v>
      </c>
      <c r="J3789" t="s">
        <v>157</v>
      </c>
      <c r="K3789" t="s">
        <v>42</v>
      </c>
      <c r="L3789" s="13">
        <v>6.2</v>
      </c>
      <c r="M3789" s="8">
        <v>1.9</v>
      </c>
      <c r="N3789">
        <v>29</v>
      </c>
      <c r="O3789" s="8">
        <v>179.8</v>
      </c>
      <c r="P3789" s="14">
        <v>0.48080000000000001</v>
      </c>
      <c r="Q3789" s="8">
        <v>86.45</v>
      </c>
      <c r="R3789" s="8">
        <v>93.35</v>
      </c>
      <c r="S3789" s="8">
        <v>55.1</v>
      </c>
      <c r="T3789" s="8">
        <v>38.25</v>
      </c>
      <c r="U3789">
        <v>0</v>
      </c>
      <c r="V3789" s="8">
        <v>0</v>
      </c>
      <c r="W3789" s="8">
        <v>0</v>
      </c>
      <c r="X3789" s="8">
        <v>38.25</v>
      </c>
    </row>
    <row r="3790" spans="1:24" x14ac:dyDescent="0.25">
      <c r="A3790" t="s">
        <v>4116</v>
      </c>
      <c r="B3790" s="1">
        <v>45531</v>
      </c>
      <c r="C3790" t="s">
        <v>590</v>
      </c>
      <c r="D3790" t="s">
        <v>591</v>
      </c>
      <c r="E3790" t="s">
        <v>27</v>
      </c>
      <c r="F3790" t="s">
        <v>46</v>
      </c>
      <c r="G3790" t="s">
        <v>38</v>
      </c>
      <c r="H3790" t="s">
        <v>39</v>
      </c>
      <c r="I3790" t="s">
        <v>104</v>
      </c>
      <c r="J3790" t="s">
        <v>105</v>
      </c>
      <c r="K3790" t="s">
        <v>49</v>
      </c>
      <c r="L3790" s="13">
        <v>4.2</v>
      </c>
      <c r="M3790" s="8">
        <v>2.8</v>
      </c>
      <c r="N3790">
        <v>23</v>
      </c>
      <c r="O3790" s="8">
        <v>96.6</v>
      </c>
      <c r="P3790" s="14">
        <v>0.436</v>
      </c>
      <c r="Q3790" s="8">
        <v>42.12</v>
      </c>
      <c r="R3790" s="8">
        <v>54.48</v>
      </c>
      <c r="S3790" s="8">
        <v>64.400000000000006</v>
      </c>
      <c r="T3790" s="8">
        <v>-9.92</v>
      </c>
      <c r="U3790">
        <v>0</v>
      </c>
      <c r="V3790" s="8">
        <v>0</v>
      </c>
      <c r="W3790" s="8">
        <v>0</v>
      </c>
      <c r="X3790" s="8">
        <v>-9.92</v>
      </c>
    </row>
    <row r="3791" spans="1:24" x14ac:dyDescent="0.25">
      <c r="A3791" t="s">
        <v>4117</v>
      </c>
      <c r="B3791" s="1">
        <v>46127</v>
      </c>
      <c r="C3791" t="s">
        <v>584</v>
      </c>
      <c r="D3791" t="s">
        <v>585</v>
      </c>
      <c r="E3791" t="s">
        <v>27</v>
      </c>
      <c r="F3791" t="s">
        <v>37</v>
      </c>
      <c r="G3791" t="s">
        <v>29</v>
      </c>
      <c r="H3791" t="s">
        <v>30</v>
      </c>
      <c r="I3791" t="s">
        <v>99</v>
      </c>
      <c r="J3791" t="s">
        <v>100</v>
      </c>
      <c r="K3791" t="s">
        <v>49</v>
      </c>
      <c r="L3791" s="13">
        <v>3.8</v>
      </c>
      <c r="M3791" s="8">
        <v>2.6</v>
      </c>
      <c r="N3791">
        <v>2</v>
      </c>
      <c r="O3791" s="8">
        <v>7.6</v>
      </c>
      <c r="P3791" s="14">
        <v>5.3600000000000002E-2</v>
      </c>
      <c r="Q3791" s="8">
        <v>0.41</v>
      </c>
      <c r="R3791" s="8">
        <v>7.19</v>
      </c>
      <c r="S3791" s="8">
        <v>5.2</v>
      </c>
      <c r="T3791" s="8">
        <v>1.99</v>
      </c>
      <c r="U3791">
        <v>0</v>
      </c>
      <c r="V3791" s="8">
        <v>0</v>
      </c>
      <c r="W3791" s="8">
        <v>0</v>
      </c>
      <c r="X3791" s="8">
        <v>1.99</v>
      </c>
    </row>
    <row r="3792" spans="1:24" x14ac:dyDescent="0.25">
      <c r="A3792" t="s">
        <v>4118</v>
      </c>
      <c r="B3792" s="1">
        <v>46230</v>
      </c>
      <c r="C3792" t="s">
        <v>671</v>
      </c>
      <c r="D3792" t="s">
        <v>672</v>
      </c>
      <c r="E3792" t="s">
        <v>27</v>
      </c>
      <c r="F3792" t="s">
        <v>89</v>
      </c>
      <c r="G3792" t="s">
        <v>29</v>
      </c>
      <c r="H3792" t="s">
        <v>30</v>
      </c>
      <c r="I3792" t="s">
        <v>74</v>
      </c>
      <c r="J3792" t="s">
        <v>75</v>
      </c>
      <c r="K3792" t="s">
        <v>49</v>
      </c>
      <c r="L3792" s="13">
        <v>11</v>
      </c>
      <c r="M3792" s="8">
        <v>6.8</v>
      </c>
      <c r="N3792">
        <v>540</v>
      </c>
      <c r="O3792" s="8">
        <v>5940</v>
      </c>
      <c r="P3792" s="14">
        <v>7.6799999999999993E-2</v>
      </c>
      <c r="Q3792" s="8">
        <v>456.19</v>
      </c>
      <c r="R3792" s="8">
        <v>5483.81</v>
      </c>
      <c r="S3792" s="8">
        <v>3672</v>
      </c>
      <c r="T3792" s="8">
        <v>1811.81</v>
      </c>
      <c r="U3792">
        <v>0</v>
      </c>
      <c r="V3792" s="8">
        <v>0</v>
      </c>
      <c r="W3792" s="8">
        <v>0</v>
      </c>
      <c r="X3792" s="8">
        <v>1811.81</v>
      </c>
    </row>
    <row r="3793" spans="1:24" x14ac:dyDescent="0.25">
      <c r="A3793" t="s">
        <v>4119</v>
      </c>
      <c r="B3793" s="1">
        <v>46041</v>
      </c>
      <c r="C3793" t="s">
        <v>188</v>
      </c>
      <c r="D3793" t="s">
        <v>189</v>
      </c>
      <c r="E3793" t="s">
        <v>27</v>
      </c>
      <c r="F3793" t="s">
        <v>54</v>
      </c>
      <c r="G3793" t="s">
        <v>38</v>
      </c>
      <c r="H3793" t="s">
        <v>39</v>
      </c>
      <c r="I3793" t="s">
        <v>47</v>
      </c>
      <c r="J3793" t="s">
        <v>48</v>
      </c>
      <c r="K3793" t="s">
        <v>49</v>
      </c>
      <c r="L3793" s="13">
        <v>5</v>
      </c>
      <c r="M3793" s="8">
        <v>3.2</v>
      </c>
      <c r="N3793">
        <v>80</v>
      </c>
      <c r="O3793" s="8">
        <v>400</v>
      </c>
      <c r="P3793" s="14">
        <v>1.5599999999999999E-2</v>
      </c>
      <c r="Q3793" s="8">
        <v>6.24</v>
      </c>
      <c r="R3793" s="8">
        <v>393.76</v>
      </c>
      <c r="S3793" s="8">
        <v>256</v>
      </c>
      <c r="T3793" s="8">
        <v>137.76</v>
      </c>
      <c r="U3793">
        <v>0</v>
      </c>
      <c r="V3793" s="8">
        <v>0</v>
      </c>
      <c r="W3793" s="8">
        <v>0</v>
      </c>
      <c r="X3793" s="8">
        <v>137.76</v>
      </c>
    </row>
    <row r="3794" spans="1:24" x14ac:dyDescent="0.25">
      <c r="A3794" t="s">
        <v>4120</v>
      </c>
      <c r="B3794" s="1">
        <v>45881</v>
      </c>
      <c r="C3794" t="s">
        <v>325</v>
      </c>
      <c r="D3794" t="s">
        <v>326</v>
      </c>
      <c r="E3794" t="s">
        <v>27</v>
      </c>
      <c r="F3794" t="s">
        <v>37</v>
      </c>
      <c r="G3794" t="s">
        <v>38</v>
      </c>
      <c r="H3794" t="s">
        <v>39</v>
      </c>
      <c r="I3794" t="s">
        <v>130</v>
      </c>
      <c r="J3794" t="s">
        <v>131</v>
      </c>
      <c r="K3794" t="s">
        <v>42</v>
      </c>
      <c r="L3794" s="13">
        <v>4.8</v>
      </c>
      <c r="M3794" s="8">
        <v>1.4</v>
      </c>
      <c r="N3794">
        <v>6</v>
      </c>
      <c r="O3794" s="8">
        <v>28.8</v>
      </c>
      <c r="P3794" s="14">
        <v>2.69E-2</v>
      </c>
      <c r="Q3794" s="8">
        <v>0.77</v>
      </c>
      <c r="R3794" s="8">
        <v>28.03</v>
      </c>
      <c r="S3794" s="8">
        <v>8.4</v>
      </c>
      <c r="T3794" s="8">
        <v>19.63</v>
      </c>
      <c r="U3794">
        <v>0</v>
      </c>
      <c r="V3794" s="8">
        <v>0</v>
      </c>
      <c r="W3794" s="8">
        <v>0</v>
      </c>
      <c r="X3794" s="8">
        <v>19.63</v>
      </c>
    </row>
    <row r="3795" spans="1:24" x14ac:dyDescent="0.25">
      <c r="A3795" t="s">
        <v>4121</v>
      </c>
      <c r="B3795" s="1">
        <v>45618</v>
      </c>
      <c r="C3795" t="s">
        <v>120</v>
      </c>
      <c r="D3795" t="s">
        <v>121</v>
      </c>
      <c r="E3795" t="s">
        <v>63</v>
      </c>
      <c r="F3795" t="s">
        <v>89</v>
      </c>
      <c r="G3795" t="s">
        <v>64</v>
      </c>
      <c r="H3795" t="s">
        <v>65</v>
      </c>
      <c r="I3795" t="s">
        <v>40</v>
      </c>
      <c r="J3795" t="s">
        <v>41</v>
      </c>
      <c r="K3795" t="s">
        <v>42</v>
      </c>
      <c r="L3795" s="13">
        <v>14.5</v>
      </c>
      <c r="M3795" s="8">
        <v>4.2</v>
      </c>
      <c r="N3795">
        <v>62</v>
      </c>
      <c r="O3795" s="8">
        <v>899</v>
      </c>
      <c r="P3795" s="14">
        <v>0.13619999999999999</v>
      </c>
      <c r="Q3795" s="8">
        <v>122.44</v>
      </c>
      <c r="R3795" s="8">
        <v>776.56</v>
      </c>
      <c r="S3795" s="8">
        <v>260.39999999999998</v>
      </c>
      <c r="T3795" s="8">
        <v>516.16</v>
      </c>
      <c r="U3795">
        <v>0</v>
      </c>
      <c r="V3795" s="8">
        <v>0</v>
      </c>
      <c r="W3795" s="8">
        <v>0</v>
      </c>
      <c r="X3795" s="8">
        <v>516.16</v>
      </c>
    </row>
    <row r="3796" spans="1:24" x14ac:dyDescent="0.25">
      <c r="A3796" t="s">
        <v>4122</v>
      </c>
      <c r="B3796" s="1">
        <v>45883</v>
      </c>
      <c r="C3796" t="s">
        <v>215</v>
      </c>
      <c r="D3796" t="s">
        <v>216</v>
      </c>
      <c r="E3796" t="s">
        <v>27</v>
      </c>
      <c r="F3796" t="s">
        <v>54</v>
      </c>
      <c r="G3796" t="s">
        <v>38</v>
      </c>
      <c r="H3796" t="s">
        <v>39</v>
      </c>
      <c r="I3796" t="s">
        <v>117</v>
      </c>
      <c r="J3796" t="s">
        <v>118</v>
      </c>
      <c r="K3796" t="s">
        <v>59</v>
      </c>
      <c r="L3796" s="13">
        <v>6</v>
      </c>
      <c r="M3796" s="8">
        <v>4.2</v>
      </c>
      <c r="N3796">
        <v>38</v>
      </c>
      <c r="O3796" s="8">
        <v>228</v>
      </c>
      <c r="P3796" s="14">
        <v>3.8600000000000002E-2</v>
      </c>
      <c r="Q3796" s="8">
        <v>8.8000000000000007</v>
      </c>
      <c r="R3796" s="8">
        <v>219.2</v>
      </c>
      <c r="S3796" s="8">
        <v>159.6</v>
      </c>
      <c r="T3796" s="8">
        <v>59.6</v>
      </c>
      <c r="U3796">
        <v>0</v>
      </c>
      <c r="V3796" s="8">
        <v>0</v>
      </c>
      <c r="W3796" s="8">
        <v>0</v>
      </c>
      <c r="X3796" s="8">
        <v>59.6</v>
      </c>
    </row>
    <row r="3797" spans="1:24" x14ac:dyDescent="0.25">
      <c r="A3797" t="s">
        <v>4123</v>
      </c>
      <c r="B3797" s="1">
        <v>45904</v>
      </c>
      <c r="C3797" t="s">
        <v>133</v>
      </c>
      <c r="D3797" t="s">
        <v>134</v>
      </c>
      <c r="E3797" t="s">
        <v>27</v>
      </c>
      <c r="F3797" t="s">
        <v>54</v>
      </c>
      <c r="G3797" t="s">
        <v>29</v>
      </c>
      <c r="H3797" t="s">
        <v>30</v>
      </c>
      <c r="I3797" t="s">
        <v>144</v>
      </c>
      <c r="J3797" t="s">
        <v>145</v>
      </c>
      <c r="K3797" t="s">
        <v>33</v>
      </c>
      <c r="L3797" s="13">
        <v>12</v>
      </c>
      <c r="M3797" s="8">
        <v>6.5</v>
      </c>
      <c r="N3797">
        <v>33</v>
      </c>
      <c r="O3797" s="8">
        <v>396</v>
      </c>
      <c r="P3797" s="14">
        <v>2.41E-2</v>
      </c>
      <c r="Q3797" s="8">
        <v>9.5399999999999991</v>
      </c>
      <c r="R3797" s="8">
        <v>386.46</v>
      </c>
      <c r="S3797" s="8">
        <v>214.5</v>
      </c>
      <c r="T3797" s="8">
        <v>171.96</v>
      </c>
      <c r="U3797">
        <v>0</v>
      </c>
      <c r="V3797" s="8">
        <v>0</v>
      </c>
      <c r="W3797" s="8">
        <v>0</v>
      </c>
      <c r="X3797" s="8">
        <v>171.96</v>
      </c>
    </row>
    <row r="3798" spans="1:24" x14ac:dyDescent="0.25">
      <c r="A3798" t="s">
        <v>4124</v>
      </c>
      <c r="B3798" s="1">
        <v>46083</v>
      </c>
      <c r="C3798" t="s">
        <v>367</v>
      </c>
      <c r="D3798" t="s">
        <v>368</v>
      </c>
      <c r="E3798" t="s">
        <v>63</v>
      </c>
      <c r="F3798" t="s">
        <v>54</v>
      </c>
      <c r="G3798" t="s">
        <v>79</v>
      </c>
      <c r="H3798" t="s">
        <v>80</v>
      </c>
      <c r="I3798" t="s">
        <v>130</v>
      </c>
      <c r="J3798" t="s">
        <v>131</v>
      </c>
      <c r="K3798" t="s">
        <v>42</v>
      </c>
      <c r="L3798" s="13">
        <v>4.8</v>
      </c>
      <c r="M3798" s="8">
        <v>1.4</v>
      </c>
      <c r="N3798">
        <v>62</v>
      </c>
      <c r="O3798" s="8">
        <v>297.60000000000002</v>
      </c>
      <c r="P3798" s="14">
        <v>2.4799999999999999E-2</v>
      </c>
      <c r="Q3798" s="8">
        <v>7.38</v>
      </c>
      <c r="R3798" s="8">
        <v>290.22000000000003</v>
      </c>
      <c r="S3798" s="8">
        <v>86.8</v>
      </c>
      <c r="T3798" s="8">
        <v>203.42</v>
      </c>
      <c r="U3798">
        <v>0</v>
      </c>
      <c r="V3798" s="8">
        <v>0</v>
      </c>
      <c r="W3798" s="8">
        <v>0</v>
      </c>
      <c r="X3798" s="8">
        <v>203.42</v>
      </c>
    </row>
    <row r="3799" spans="1:24" x14ac:dyDescent="0.25">
      <c r="A3799" t="s">
        <v>4125</v>
      </c>
      <c r="B3799" s="1">
        <v>45980</v>
      </c>
      <c r="C3799" t="s">
        <v>232</v>
      </c>
      <c r="D3799" t="s">
        <v>233</v>
      </c>
      <c r="E3799" t="s">
        <v>27</v>
      </c>
      <c r="F3799" t="s">
        <v>89</v>
      </c>
      <c r="G3799" t="s">
        <v>38</v>
      </c>
      <c r="H3799" t="s">
        <v>39</v>
      </c>
      <c r="I3799" t="s">
        <v>66</v>
      </c>
      <c r="J3799" t="s">
        <v>67</v>
      </c>
      <c r="K3799" t="s">
        <v>33</v>
      </c>
      <c r="L3799" s="13">
        <v>4.5</v>
      </c>
      <c r="M3799" s="8">
        <v>2.1</v>
      </c>
      <c r="N3799">
        <v>264</v>
      </c>
      <c r="O3799" s="8">
        <v>1188</v>
      </c>
      <c r="P3799" s="14">
        <v>0.1133</v>
      </c>
      <c r="Q3799" s="8">
        <v>134.6</v>
      </c>
      <c r="R3799" s="8">
        <v>1053.4000000000001</v>
      </c>
      <c r="S3799" s="8">
        <v>554.4</v>
      </c>
      <c r="T3799" s="8">
        <v>499</v>
      </c>
      <c r="U3799">
        <v>0</v>
      </c>
      <c r="V3799" s="8">
        <v>0</v>
      </c>
      <c r="W3799" s="8">
        <v>0</v>
      </c>
      <c r="X3799" s="8">
        <v>499</v>
      </c>
    </row>
    <row r="3800" spans="1:24" x14ac:dyDescent="0.25">
      <c r="A3800" t="s">
        <v>4126</v>
      </c>
      <c r="B3800" s="1">
        <v>46130</v>
      </c>
      <c r="C3800" t="s">
        <v>427</v>
      </c>
      <c r="D3800" t="s">
        <v>428</v>
      </c>
      <c r="E3800" t="s">
        <v>150</v>
      </c>
      <c r="F3800" t="s">
        <v>46</v>
      </c>
      <c r="G3800" t="s">
        <v>151</v>
      </c>
      <c r="H3800" t="s">
        <v>152</v>
      </c>
      <c r="I3800" t="s">
        <v>144</v>
      </c>
      <c r="J3800" t="s">
        <v>145</v>
      </c>
      <c r="K3800" t="s">
        <v>33</v>
      </c>
      <c r="L3800" s="13">
        <v>12</v>
      </c>
      <c r="M3800" s="8">
        <v>6.5</v>
      </c>
      <c r="N3800">
        <v>15</v>
      </c>
      <c r="O3800" s="8">
        <v>180</v>
      </c>
      <c r="P3800" s="14">
        <v>0.1048</v>
      </c>
      <c r="Q3800" s="8">
        <v>18.86</v>
      </c>
      <c r="R3800" s="8">
        <v>161.13999999999999</v>
      </c>
      <c r="S3800" s="8">
        <v>97.5</v>
      </c>
      <c r="T3800" s="8">
        <v>63.64</v>
      </c>
      <c r="U3800">
        <v>0</v>
      </c>
      <c r="V3800" s="8">
        <v>0</v>
      </c>
      <c r="W3800" s="8">
        <v>0</v>
      </c>
      <c r="X3800" s="8">
        <v>63.64</v>
      </c>
    </row>
    <row r="3801" spans="1:24" x14ac:dyDescent="0.25">
      <c r="A3801" t="s">
        <v>4127</v>
      </c>
      <c r="B3801" s="1">
        <v>45620</v>
      </c>
      <c r="C3801" t="s">
        <v>551</v>
      </c>
      <c r="D3801" t="s">
        <v>552</v>
      </c>
      <c r="E3801" t="s">
        <v>27</v>
      </c>
      <c r="F3801" t="s">
        <v>54</v>
      </c>
      <c r="G3801" t="s">
        <v>38</v>
      </c>
      <c r="H3801" t="s">
        <v>39</v>
      </c>
      <c r="I3801" t="s">
        <v>40</v>
      </c>
      <c r="J3801" t="s">
        <v>41</v>
      </c>
      <c r="K3801" t="s">
        <v>42</v>
      </c>
      <c r="L3801" s="13">
        <v>14.5</v>
      </c>
      <c r="M3801" s="8">
        <v>4.2</v>
      </c>
      <c r="N3801">
        <v>28</v>
      </c>
      <c r="O3801" s="8">
        <v>406</v>
      </c>
      <c r="P3801" s="14">
        <v>2.8400000000000002E-2</v>
      </c>
      <c r="Q3801" s="8">
        <v>11.53</v>
      </c>
      <c r="R3801" s="8">
        <v>394.47</v>
      </c>
      <c r="S3801" s="8">
        <v>117.6</v>
      </c>
      <c r="T3801" s="8">
        <v>276.87</v>
      </c>
      <c r="U3801">
        <v>0</v>
      </c>
      <c r="V3801" s="8">
        <v>0</v>
      </c>
      <c r="W3801" s="8">
        <v>0</v>
      </c>
      <c r="X3801" s="8">
        <v>276.87</v>
      </c>
    </row>
    <row r="3802" spans="1:24" x14ac:dyDescent="0.25">
      <c r="A3802" t="s">
        <v>4128</v>
      </c>
      <c r="B3802" s="1">
        <v>45534</v>
      </c>
      <c r="C3802" t="s">
        <v>220</v>
      </c>
      <c r="D3802" t="s">
        <v>221</v>
      </c>
      <c r="E3802" t="s">
        <v>71</v>
      </c>
      <c r="F3802" t="s">
        <v>28</v>
      </c>
      <c r="G3802" t="s">
        <v>72</v>
      </c>
      <c r="H3802" t="s">
        <v>73</v>
      </c>
      <c r="I3802" t="s">
        <v>47</v>
      </c>
      <c r="J3802" t="s">
        <v>48</v>
      </c>
      <c r="K3802" t="s">
        <v>49</v>
      </c>
      <c r="L3802" s="13">
        <v>5</v>
      </c>
      <c r="M3802" s="8">
        <v>3.2</v>
      </c>
      <c r="N3802">
        <v>36</v>
      </c>
      <c r="O3802" s="8">
        <v>180</v>
      </c>
      <c r="P3802" s="14">
        <v>2.0799999999999999E-2</v>
      </c>
      <c r="Q3802" s="8">
        <v>3.74</v>
      </c>
      <c r="R3802" s="8">
        <v>176.26</v>
      </c>
      <c r="S3802" s="8">
        <v>115.2</v>
      </c>
      <c r="T3802" s="8">
        <v>61.06</v>
      </c>
      <c r="U3802">
        <v>2</v>
      </c>
      <c r="V3802" s="8">
        <v>9.7899999999999991</v>
      </c>
      <c r="W3802" s="8">
        <v>7.4</v>
      </c>
      <c r="X3802" s="8">
        <v>53.66</v>
      </c>
    </row>
    <row r="3803" spans="1:24" x14ac:dyDescent="0.25">
      <c r="A3803" t="s">
        <v>4129</v>
      </c>
      <c r="B3803" s="1">
        <v>45601</v>
      </c>
      <c r="C3803" t="s">
        <v>309</v>
      </c>
      <c r="D3803" t="s">
        <v>310</v>
      </c>
      <c r="E3803" t="s">
        <v>63</v>
      </c>
      <c r="F3803" t="s">
        <v>54</v>
      </c>
      <c r="G3803" t="s">
        <v>64</v>
      </c>
      <c r="H3803" t="s">
        <v>65</v>
      </c>
      <c r="I3803" t="s">
        <v>112</v>
      </c>
      <c r="J3803" t="s">
        <v>113</v>
      </c>
      <c r="K3803" t="s">
        <v>42</v>
      </c>
      <c r="L3803" s="13">
        <v>8.5</v>
      </c>
      <c r="M3803" s="8">
        <v>2.8</v>
      </c>
      <c r="N3803">
        <v>25</v>
      </c>
      <c r="O3803" s="8">
        <v>212.5</v>
      </c>
      <c r="P3803" s="14">
        <v>1.1999999999999999E-3</v>
      </c>
      <c r="Q3803" s="8">
        <v>0.26</v>
      </c>
      <c r="R3803" s="8">
        <v>212.24</v>
      </c>
      <c r="S3803" s="8">
        <v>70</v>
      </c>
      <c r="T3803" s="8">
        <v>142.24</v>
      </c>
      <c r="U3803">
        <v>0</v>
      </c>
      <c r="V3803" s="8">
        <v>0</v>
      </c>
      <c r="W3803" s="8">
        <v>0</v>
      </c>
      <c r="X3803" s="8">
        <v>142.24</v>
      </c>
    </row>
    <row r="3804" spans="1:24" x14ac:dyDescent="0.25">
      <c r="A3804" t="s">
        <v>4130</v>
      </c>
      <c r="B3804" s="1">
        <v>46189</v>
      </c>
      <c r="C3804" t="s">
        <v>94</v>
      </c>
      <c r="D3804" t="s">
        <v>95</v>
      </c>
      <c r="E3804" t="s">
        <v>53</v>
      </c>
      <c r="F3804" t="s">
        <v>46</v>
      </c>
      <c r="G3804" t="s">
        <v>55</v>
      </c>
      <c r="H3804" t="s">
        <v>56</v>
      </c>
      <c r="I3804" t="s">
        <v>185</v>
      </c>
      <c r="J3804" t="s">
        <v>186</v>
      </c>
      <c r="K3804" t="s">
        <v>59</v>
      </c>
      <c r="L3804" s="13">
        <v>4.9000000000000004</v>
      </c>
      <c r="M3804" s="8">
        <v>3.1</v>
      </c>
      <c r="N3804">
        <v>13</v>
      </c>
      <c r="O3804" s="8">
        <v>63.7</v>
      </c>
      <c r="P3804" s="14">
        <v>5.2299999999999999E-2</v>
      </c>
      <c r="Q3804" s="8">
        <v>3.33</v>
      </c>
      <c r="R3804" s="8">
        <v>60.37</v>
      </c>
      <c r="S3804" s="8">
        <v>40.299999999999997</v>
      </c>
      <c r="T3804" s="8">
        <v>20.07</v>
      </c>
      <c r="U3804">
        <v>0</v>
      </c>
      <c r="V3804" s="8">
        <v>0</v>
      </c>
      <c r="W3804" s="8">
        <v>0</v>
      </c>
      <c r="X3804" s="8">
        <v>20.07</v>
      </c>
    </row>
    <row r="3805" spans="1:24" x14ac:dyDescent="0.25">
      <c r="A3805" t="s">
        <v>4131</v>
      </c>
      <c r="B3805" s="1">
        <v>45438</v>
      </c>
      <c r="C3805" t="s">
        <v>110</v>
      </c>
      <c r="D3805" t="s">
        <v>111</v>
      </c>
      <c r="E3805" t="s">
        <v>27</v>
      </c>
      <c r="F3805" t="s">
        <v>37</v>
      </c>
      <c r="G3805" t="s">
        <v>29</v>
      </c>
      <c r="H3805" t="s">
        <v>30</v>
      </c>
      <c r="I3805" t="s">
        <v>156</v>
      </c>
      <c r="J3805" t="s">
        <v>157</v>
      </c>
      <c r="K3805" t="s">
        <v>42</v>
      </c>
      <c r="L3805" s="13">
        <v>6.2</v>
      </c>
      <c r="M3805" s="8">
        <v>1.9</v>
      </c>
      <c r="N3805">
        <v>26</v>
      </c>
      <c r="O3805" s="8">
        <v>161.19999999999999</v>
      </c>
      <c r="P3805" s="14">
        <v>1.52E-2</v>
      </c>
      <c r="Q3805" s="8">
        <v>2.4500000000000002</v>
      </c>
      <c r="R3805" s="8">
        <v>158.75</v>
      </c>
      <c r="S3805" s="8">
        <v>49.4</v>
      </c>
      <c r="T3805" s="8">
        <v>109.35</v>
      </c>
      <c r="U3805">
        <v>0</v>
      </c>
      <c r="V3805" s="8">
        <v>0</v>
      </c>
      <c r="W3805" s="8">
        <v>0</v>
      </c>
      <c r="X3805" s="8">
        <v>109.35</v>
      </c>
    </row>
    <row r="3806" spans="1:24" x14ac:dyDescent="0.25">
      <c r="A3806" t="s">
        <v>4132</v>
      </c>
      <c r="B3806" s="1">
        <v>45968</v>
      </c>
      <c r="C3806" t="s">
        <v>609</v>
      </c>
      <c r="D3806" t="s">
        <v>610</v>
      </c>
      <c r="E3806" t="s">
        <v>63</v>
      </c>
      <c r="F3806" t="s">
        <v>37</v>
      </c>
      <c r="G3806" t="s">
        <v>64</v>
      </c>
      <c r="H3806" t="s">
        <v>65</v>
      </c>
      <c r="I3806" t="s">
        <v>127</v>
      </c>
      <c r="J3806" t="s">
        <v>128</v>
      </c>
      <c r="K3806" t="s">
        <v>33</v>
      </c>
      <c r="L3806" s="13">
        <v>7.2</v>
      </c>
      <c r="M3806" s="8">
        <v>3.6</v>
      </c>
      <c r="N3806">
        <v>1</v>
      </c>
      <c r="O3806" s="8">
        <v>7.2</v>
      </c>
      <c r="P3806" s="14">
        <v>1.5100000000000001E-2</v>
      </c>
      <c r="Q3806" s="8">
        <v>0.11</v>
      </c>
      <c r="R3806" s="8">
        <v>7.09</v>
      </c>
      <c r="S3806" s="8">
        <v>3.6</v>
      </c>
      <c r="T3806" s="8">
        <v>3.49</v>
      </c>
      <c r="U3806">
        <v>0</v>
      </c>
      <c r="V3806" s="8">
        <v>0</v>
      </c>
      <c r="W3806" s="8">
        <v>0</v>
      </c>
      <c r="X3806" s="8">
        <v>3.49</v>
      </c>
    </row>
    <row r="3807" spans="1:24" x14ac:dyDescent="0.25">
      <c r="A3807" t="s">
        <v>4133</v>
      </c>
      <c r="B3807" s="1">
        <v>45825</v>
      </c>
      <c r="C3807" t="s">
        <v>168</v>
      </c>
      <c r="D3807" t="s">
        <v>169</v>
      </c>
      <c r="E3807" t="s">
        <v>63</v>
      </c>
      <c r="F3807" t="s">
        <v>46</v>
      </c>
      <c r="G3807" t="s">
        <v>64</v>
      </c>
      <c r="H3807" t="s">
        <v>65</v>
      </c>
      <c r="I3807" t="s">
        <v>104</v>
      </c>
      <c r="J3807" t="s">
        <v>105</v>
      </c>
      <c r="K3807" t="s">
        <v>49</v>
      </c>
      <c r="L3807" s="13">
        <v>4.2</v>
      </c>
      <c r="M3807" s="8">
        <v>2.8</v>
      </c>
      <c r="N3807">
        <v>17</v>
      </c>
      <c r="O3807" s="8">
        <v>71.400000000000006</v>
      </c>
      <c r="P3807" s="14">
        <v>5.7500000000000002E-2</v>
      </c>
      <c r="Q3807" s="8">
        <v>4.1100000000000003</v>
      </c>
      <c r="R3807" s="8">
        <v>67.290000000000006</v>
      </c>
      <c r="S3807" s="8">
        <v>47.6</v>
      </c>
      <c r="T3807" s="8">
        <v>19.690000000000001</v>
      </c>
      <c r="U3807">
        <v>0</v>
      </c>
      <c r="V3807" s="8">
        <v>0</v>
      </c>
      <c r="W3807" s="8">
        <v>0</v>
      </c>
      <c r="X3807" s="8">
        <v>19.690000000000001</v>
      </c>
    </row>
    <row r="3808" spans="1:24" x14ac:dyDescent="0.25">
      <c r="A3808" t="s">
        <v>4134</v>
      </c>
      <c r="B3808" s="1">
        <v>45518</v>
      </c>
      <c r="C3808" t="s">
        <v>475</v>
      </c>
      <c r="D3808" t="s">
        <v>476</v>
      </c>
      <c r="E3808" t="s">
        <v>63</v>
      </c>
      <c r="F3808" t="s">
        <v>37</v>
      </c>
      <c r="G3808" t="s">
        <v>64</v>
      </c>
      <c r="H3808" t="s">
        <v>65</v>
      </c>
      <c r="I3808" t="s">
        <v>156</v>
      </c>
      <c r="J3808" t="s">
        <v>157</v>
      </c>
      <c r="K3808" t="s">
        <v>42</v>
      </c>
      <c r="L3808" s="13">
        <v>6.2</v>
      </c>
      <c r="M3808" s="8">
        <v>1.9</v>
      </c>
      <c r="N3808">
        <v>12</v>
      </c>
      <c r="O3808" s="8">
        <v>74.400000000000006</v>
      </c>
      <c r="P3808" s="14">
        <v>6.4000000000000003E-3</v>
      </c>
      <c r="Q3808" s="8">
        <v>0.48</v>
      </c>
      <c r="R3808" s="8">
        <v>73.92</v>
      </c>
      <c r="S3808" s="8">
        <v>22.8</v>
      </c>
      <c r="T3808" s="8">
        <v>51.12</v>
      </c>
      <c r="U3808">
        <v>0</v>
      </c>
      <c r="V3808" s="8">
        <v>0</v>
      </c>
      <c r="W3808" s="8">
        <v>0</v>
      </c>
      <c r="X3808" s="8">
        <v>51.12</v>
      </c>
    </row>
    <row r="3809" spans="1:24" x14ac:dyDescent="0.25">
      <c r="A3809" t="s">
        <v>4135</v>
      </c>
      <c r="B3809" s="1">
        <v>45715</v>
      </c>
      <c r="C3809" t="s">
        <v>420</v>
      </c>
      <c r="D3809" t="s">
        <v>421</v>
      </c>
      <c r="E3809" t="s">
        <v>150</v>
      </c>
      <c r="F3809" t="s">
        <v>89</v>
      </c>
      <c r="G3809" t="s">
        <v>151</v>
      </c>
      <c r="H3809" t="s">
        <v>152</v>
      </c>
      <c r="I3809" t="s">
        <v>144</v>
      </c>
      <c r="J3809" t="s">
        <v>145</v>
      </c>
      <c r="K3809" t="s">
        <v>33</v>
      </c>
      <c r="L3809" s="13">
        <v>12</v>
      </c>
      <c r="M3809" s="8">
        <v>6.5</v>
      </c>
      <c r="N3809">
        <v>121</v>
      </c>
      <c r="O3809" s="8">
        <v>1452</v>
      </c>
      <c r="P3809" s="14">
        <v>0.1628</v>
      </c>
      <c r="Q3809" s="8">
        <v>236.39</v>
      </c>
      <c r="R3809" s="8">
        <v>1215.6099999999999</v>
      </c>
      <c r="S3809" s="8">
        <v>786.5</v>
      </c>
      <c r="T3809" s="8">
        <v>429.11</v>
      </c>
      <c r="U3809">
        <v>0</v>
      </c>
      <c r="V3809" s="8">
        <v>0</v>
      </c>
      <c r="W3809" s="8">
        <v>0</v>
      </c>
      <c r="X3809" s="8">
        <v>429.11</v>
      </c>
    </row>
    <row r="3810" spans="1:24" x14ac:dyDescent="0.25">
      <c r="A3810" t="s">
        <v>4136</v>
      </c>
      <c r="B3810" s="1">
        <v>45599</v>
      </c>
      <c r="C3810" t="s">
        <v>321</v>
      </c>
      <c r="D3810" t="s">
        <v>322</v>
      </c>
      <c r="E3810" t="s">
        <v>63</v>
      </c>
      <c r="F3810" t="s">
        <v>46</v>
      </c>
      <c r="G3810" t="s">
        <v>64</v>
      </c>
      <c r="H3810" t="s">
        <v>65</v>
      </c>
      <c r="I3810" t="s">
        <v>47</v>
      </c>
      <c r="J3810" t="s">
        <v>48</v>
      </c>
      <c r="K3810" t="s">
        <v>49</v>
      </c>
      <c r="L3810" s="13">
        <v>5</v>
      </c>
      <c r="M3810" s="8">
        <v>3.2</v>
      </c>
      <c r="N3810">
        <v>26</v>
      </c>
      <c r="O3810" s="8">
        <v>130</v>
      </c>
      <c r="P3810" s="14">
        <v>8.0199999999999994E-2</v>
      </c>
      <c r="Q3810" s="8">
        <v>10.43</v>
      </c>
      <c r="R3810" s="8">
        <v>119.57</v>
      </c>
      <c r="S3810" s="8">
        <v>83.2</v>
      </c>
      <c r="T3810" s="8">
        <v>36.369999999999997</v>
      </c>
      <c r="U3810">
        <v>0</v>
      </c>
      <c r="V3810" s="8">
        <v>0</v>
      </c>
      <c r="W3810" s="8">
        <v>0</v>
      </c>
      <c r="X3810" s="8">
        <v>36.369999999999997</v>
      </c>
    </row>
    <row r="3811" spans="1:24" x14ac:dyDescent="0.25">
      <c r="A3811" t="s">
        <v>4137</v>
      </c>
      <c r="B3811" s="1">
        <v>45573</v>
      </c>
      <c r="C3811" t="s">
        <v>386</v>
      </c>
      <c r="D3811" t="s">
        <v>387</v>
      </c>
      <c r="E3811" t="s">
        <v>27</v>
      </c>
      <c r="F3811" t="s">
        <v>54</v>
      </c>
      <c r="G3811" t="s">
        <v>38</v>
      </c>
      <c r="H3811" t="s">
        <v>39</v>
      </c>
      <c r="I3811" t="s">
        <v>99</v>
      </c>
      <c r="J3811" t="s">
        <v>100</v>
      </c>
      <c r="K3811" t="s">
        <v>49</v>
      </c>
      <c r="L3811" s="13">
        <v>3.8</v>
      </c>
      <c r="M3811" s="8">
        <v>2.6</v>
      </c>
      <c r="N3811">
        <v>61</v>
      </c>
      <c r="O3811" s="8">
        <v>231.8</v>
      </c>
      <c r="P3811" s="14">
        <v>1E-3</v>
      </c>
      <c r="Q3811" s="8">
        <v>0.23</v>
      </c>
      <c r="R3811" s="8">
        <v>231.57</v>
      </c>
      <c r="S3811" s="8">
        <v>158.6</v>
      </c>
      <c r="T3811" s="8">
        <v>72.97</v>
      </c>
      <c r="U3811">
        <v>0</v>
      </c>
      <c r="V3811" s="8">
        <v>0</v>
      </c>
      <c r="W3811" s="8">
        <v>0</v>
      </c>
      <c r="X3811" s="8">
        <v>72.97</v>
      </c>
    </row>
    <row r="3812" spans="1:24" x14ac:dyDescent="0.25">
      <c r="A3812" t="s">
        <v>4138</v>
      </c>
      <c r="B3812" s="1">
        <v>45354</v>
      </c>
      <c r="C3812" t="s">
        <v>226</v>
      </c>
      <c r="D3812" t="s">
        <v>227</v>
      </c>
      <c r="E3812" t="s">
        <v>27</v>
      </c>
      <c r="F3812" t="s">
        <v>54</v>
      </c>
      <c r="G3812" t="s">
        <v>38</v>
      </c>
      <c r="H3812" t="s">
        <v>39</v>
      </c>
      <c r="I3812" t="s">
        <v>40</v>
      </c>
      <c r="J3812" t="s">
        <v>41</v>
      </c>
      <c r="K3812" t="s">
        <v>42</v>
      </c>
      <c r="L3812" s="13">
        <v>14.5</v>
      </c>
      <c r="M3812" s="8">
        <v>4.2</v>
      </c>
      <c r="N3812">
        <v>179</v>
      </c>
      <c r="O3812" s="8">
        <v>2595.5</v>
      </c>
      <c r="P3812" s="14">
        <v>2.1499999999999998E-2</v>
      </c>
      <c r="Q3812" s="8">
        <v>55.8</v>
      </c>
      <c r="R3812" s="8">
        <v>2539.6999999999998</v>
      </c>
      <c r="S3812" s="8">
        <v>751.8</v>
      </c>
      <c r="T3812" s="8">
        <v>1787.9</v>
      </c>
      <c r="U3812">
        <v>48</v>
      </c>
      <c r="V3812" s="8">
        <v>681.04</v>
      </c>
      <c r="W3812" s="8">
        <v>225.6</v>
      </c>
      <c r="X3812" s="8">
        <v>1562.3</v>
      </c>
    </row>
    <row r="3813" spans="1:24" x14ac:dyDescent="0.25">
      <c r="A3813" t="s">
        <v>4139</v>
      </c>
      <c r="B3813" s="1">
        <v>45862</v>
      </c>
      <c r="C3813" t="s">
        <v>139</v>
      </c>
      <c r="D3813" t="s">
        <v>140</v>
      </c>
      <c r="E3813" t="s">
        <v>63</v>
      </c>
      <c r="F3813" t="s">
        <v>54</v>
      </c>
      <c r="G3813" t="s">
        <v>79</v>
      </c>
      <c r="H3813" t="s">
        <v>80</v>
      </c>
      <c r="I3813" t="s">
        <v>84</v>
      </c>
      <c r="J3813" t="s">
        <v>85</v>
      </c>
      <c r="K3813" t="s">
        <v>42</v>
      </c>
      <c r="L3813" s="13">
        <v>9.9</v>
      </c>
      <c r="M3813" s="8">
        <v>3.1</v>
      </c>
      <c r="N3813">
        <v>21</v>
      </c>
      <c r="O3813" s="8">
        <v>207.9</v>
      </c>
      <c r="P3813" s="14">
        <v>6.8999999999999999E-3</v>
      </c>
      <c r="Q3813" s="8">
        <v>1.43</v>
      </c>
      <c r="R3813" s="8">
        <v>206.47</v>
      </c>
      <c r="S3813" s="8">
        <v>65.099999999999994</v>
      </c>
      <c r="T3813" s="8">
        <v>141.37</v>
      </c>
      <c r="U3813">
        <v>0</v>
      </c>
      <c r="V3813" s="8">
        <v>0</v>
      </c>
      <c r="W3813" s="8">
        <v>0</v>
      </c>
      <c r="X3813" s="8">
        <v>141.37</v>
      </c>
    </row>
    <row r="3814" spans="1:24" x14ac:dyDescent="0.25">
      <c r="A3814" t="s">
        <v>4140</v>
      </c>
      <c r="B3814" s="1">
        <v>46263</v>
      </c>
      <c r="C3814" t="s">
        <v>148</v>
      </c>
      <c r="D3814" t="s">
        <v>149</v>
      </c>
      <c r="E3814" t="s">
        <v>150</v>
      </c>
      <c r="F3814" t="s">
        <v>37</v>
      </c>
      <c r="G3814" t="s">
        <v>151</v>
      </c>
      <c r="H3814" t="s">
        <v>152</v>
      </c>
      <c r="I3814" t="s">
        <v>66</v>
      </c>
      <c r="J3814" t="s">
        <v>67</v>
      </c>
      <c r="K3814" t="s">
        <v>33</v>
      </c>
      <c r="L3814" s="13">
        <v>4.5</v>
      </c>
      <c r="M3814" s="8">
        <v>2.1</v>
      </c>
      <c r="N3814">
        <v>19</v>
      </c>
      <c r="O3814" s="8">
        <v>85.5</v>
      </c>
      <c r="P3814" s="14">
        <v>4.8800000000000003E-2</v>
      </c>
      <c r="Q3814" s="8">
        <v>4.17</v>
      </c>
      <c r="R3814" s="8">
        <v>81.33</v>
      </c>
      <c r="S3814" s="8">
        <v>39.9</v>
      </c>
      <c r="T3814" s="8">
        <v>41.43</v>
      </c>
      <c r="U3814">
        <v>0</v>
      </c>
      <c r="V3814" s="8">
        <v>0</v>
      </c>
      <c r="W3814" s="8">
        <v>0</v>
      </c>
      <c r="X3814" s="8">
        <v>41.43</v>
      </c>
    </row>
    <row r="3815" spans="1:24" x14ac:dyDescent="0.25">
      <c r="A3815" t="s">
        <v>4141</v>
      </c>
      <c r="B3815" s="1">
        <v>45897</v>
      </c>
      <c r="C3815" t="s">
        <v>805</v>
      </c>
      <c r="D3815" t="s">
        <v>806</v>
      </c>
      <c r="E3815" t="s">
        <v>63</v>
      </c>
      <c r="F3815" t="s">
        <v>89</v>
      </c>
      <c r="G3815" t="s">
        <v>64</v>
      </c>
      <c r="H3815" t="s">
        <v>65</v>
      </c>
      <c r="I3815" t="s">
        <v>84</v>
      </c>
      <c r="J3815" t="s">
        <v>85</v>
      </c>
      <c r="K3815" t="s">
        <v>42</v>
      </c>
      <c r="L3815" s="13">
        <v>9.9</v>
      </c>
      <c r="M3815" s="8">
        <v>3.1</v>
      </c>
      <c r="N3815">
        <v>437</v>
      </c>
      <c r="O3815" s="8">
        <v>4326.3</v>
      </c>
      <c r="P3815" s="14">
        <v>7.6300000000000007E-2</v>
      </c>
      <c r="Q3815" s="8">
        <v>330.1</v>
      </c>
      <c r="R3815" s="8">
        <v>3996.2</v>
      </c>
      <c r="S3815" s="8">
        <v>1354.7</v>
      </c>
      <c r="T3815" s="8">
        <v>2641.5</v>
      </c>
      <c r="U3815">
        <v>0</v>
      </c>
      <c r="V3815" s="8">
        <v>0</v>
      </c>
      <c r="W3815" s="8">
        <v>0</v>
      </c>
      <c r="X3815" s="8">
        <v>2641.5</v>
      </c>
    </row>
    <row r="3816" spans="1:24" x14ac:dyDescent="0.25">
      <c r="A3816" t="s">
        <v>4142</v>
      </c>
      <c r="B3816" s="1">
        <v>46192</v>
      </c>
      <c r="C3816" t="s">
        <v>309</v>
      </c>
      <c r="D3816" t="s">
        <v>310</v>
      </c>
      <c r="E3816" t="s">
        <v>63</v>
      </c>
      <c r="F3816" t="s">
        <v>54</v>
      </c>
      <c r="G3816" t="s">
        <v>79</v>
      </c>
      <c r="H3816" t="s">
        <v>80</v>
      </c>
      <c r="I3816" t="s">
        <v>127</v>
      </c>
      <c r="J3816" t="s">
        <v>128</v>
      </c>
      <c r="K3816" t="s">
        <v>33</v>
      </c>
      <c r="L3816" s="13">
        <v>7.2</v>
      </c>
      <c r="M3816" s="8">
        <v>3.6</v>
      </c>
      <c r="N3816">
        <v>117</v>
      </c>
      <c r="O3816" s="8">
        <v>842.4</v>
      </c>
      <c r="P3816" s="14">
        <v>2.0199999999999999E-2</v>
      </c>
      <c r="Q3816" s="8">
        <v>17.02</v>
      </c>
      <c r="R3816" s="8">
        <v>825.38</v>
      </c>
      <c r="S3816" s="8">
        <v>421.2</v>
      </c>
      <c r="T3816" s="8">
        <v>404.18</v>
      </c>
      <c r="U3816">
        <v>0</v>
      </c>
      <c r="V3816" s="8">
        <v>0</v>
      </c>
      <c r="W3816" s="8">
        <v>0</v>
      </c>
      <c r="X3816" s="8">
        <v>404.18</v>
      </c>
    </row>
    <row r="3817" spans="1:24" x14ac:dyDescent="0.25">
      <c r="A3817" t="s">
        <v>4143</v>
      </c>
      <c r="B3817" s="1">
        <v>46044</v>
      </c>
      <c r="C3817" t="s">
        <v>340</v>
      </c>
      <c r="D3817" t="s">
        <v>341</v>
      </c>
      <c r="E3817" t="s">
        <v>27</v>
      </c>
      <c r="F3817" t="s">
        <v>54</v>
      </c>
      <c r="G3817" t="s">
        <v>29</v>
      </c>
      <c r="H3817" t="s">
        <v>30</v>
      </c>
      <c r="I3817" t="s">
        <v>127</v>
      </c>
      <c r="J3817" t="s">
        <v>128</v>
      </c>
      <c r="K3817" t="s">
        <v>33</v>
      </c>
      <c r="L3817" s="13">
        <v>7.2</v>
      </c>
      <c r="M3817" s="8">
        <v>3.6</v>
      </c>
      <c r="N3817">
        <v>243</v>
      </c>
      <c r="O3817" s="8">
        <v>1749.6</v>
      </c>
      <c r="P3817" s="14">
        <v>2.5000000000000001E-3</v>
      </c>
      <c r="Q3817" s="8">
        <v>4.37</v>
      </c>
      <c r="R3817" s="8">
        <v>1745.23</v>
      </c>
      <c r="S3817" s="8">
        <v>874.8</v>
      </c>
      <c r="T3817" s="8">
        <v>870.43</v>
      </c>
      <c r="U3817">
        <v>0</v>
      </c>
      <c r="V3817" s="8">
        <v>0</v>
      </c>
      <c r="W3817" s="8">
        <v>0</v>
      </c>
      <c r="X3817" s="8">
        <v>870.43</v>
      </c>
    </row>
    <row r="3818" spans="1:24" x14ac:dyDescent="0.25">
      <c r="A3818" t="s">
        <v>4144</v>
      </c>
      <c r="B3818" s="1">
        <v>46225</v>
      </c>
      <c r="C3818" t="s">
        <v>159</v>
      </c>
      <c r="D3818" t="s">
        <v>160</v>
      </c>
      <c r="E3818" t="s">
        <v>27</v>
      </c>
      <c r="F3818" t="s">
        <v>37</v>
      </c>
      <c r="G3818" t="s">
        <v>29</v>
      </c>
      <c r="H3818" t="s">
        <v>30</v>
      </c>
      <c r="I3818" t="s">
        <v>104</v>
      </c>
      <c r="J3818" t="s">
        <v>105</v>
      </c>
      <c r="K3818" t="s">
        <v>49</v>
      </c>
      <c r="L3818" s="13">
        <v>4.2</v>
      </c>
      <c r="M3818" s="8">
        <v>2.8</v>
      </c>
      <c r="N3818">
        <v>4</v>
      </c>
      <c r="O3818" s="8">
        <v>16.8</v>
      </c>
      <c r="P3818" s="14">
        <v>3.3099999999999997E-2</v>
      </c>
      <c r="Q3818" s="8">
        <v>0.56000000000000005</v>
      </c>
      <c r="R3818" s="8">
        <v>16.239999999999998</v>
      </c>
      <c r="S3818" s="8">
        <v>11.2</v>
      </c>
      <c r="T3818" s="8">
        <v>5.04</v>
      </c>
      <c r="U3818">
        <v>0</v>
      </c>
      <c r="V3818" s="8">
        <v>0</v>
      </c>
      <c r="W3818" s="8">
        <v>0</v>
      </c>
      <c r="X3818" s="8">
        <v>5.04</v>
      </c>
    </row>
    <row r="3819" spans="1:24" x14ac:dyDescent="0.25">
      <c r="A3819" t="s">
        <v>4145</v>
      </c>
      <c r="B3819" s="1">
        <v>45471</v>
      </c>
      <c r="C3819" t="s">
        <v>247</v>
      </c>
      <c r="D3819" t="s">
        <v>248</v>
      </c>
      <c r="E3819" t="s">
        <v>53</v>
      </c>
      <c r="F3819" t="s">
        <v>46</v>
      </c>
      <c r="G3819" t="s">
        <v>55</v>
      </c>
      <c r="H3819" t="s">
        <v>56</v>
      </c>
      <c r="I3819" t="s">
        <v>40</v>
      </c>
      <c r="J3819" t="s">
        <v>41</v>
      </c>
      <c r="K3819" t="s">
        <v>42</v>
      </c>
      <c r="L3819" s="13">
        <v>14.5</v>
      </c>
      <c r="M3819" s="8">
        <v>4.2</v>
      </c>
      <c r="N3819">
        <v>28</v>
      </c>
      <c r="O3819" s="8">
        <v>406</v>
      </c>
      <c r="P3819" s="14">
        <v>0.24030000000000001</v>
      </c>
      <c r="Q3819" s="8">
        <v>97.56</v>
      </c>
      <c r="R3819" s="8">
        <v>308.44</v>
      </c>
      <c r="S3819" s="8">
        <v>117.6</v>
      </c>
      <c r="T3819" s="8">
        <v>190.84</v>
      </c>
      <c r="U3819">
        <v>0</v>
      </c>
      <c r="V3819" s="8">
        <v>0</v>
      </c>
      <c r="W3819" s="8">
        <v>0</v>
      </c>
      <c r="X3819" s="8">
        <v>190.84</v>
      </c>
    </row>
    <row r="3820" spans="1:24" x14ac:dyDescent="0.25">
      <c r="A3820" t="s">
        <v>4146</v>
      </c>
      <c r="B3820" s="1">
        <v>45933</v>
      </c>
      <c r="C3820" t="s">
        <v>195</v>
      </c>
      <c r="D3820" t="s">
        <v>196</v>
      </c>
      <c r="E3820" t="s">
        <v>150</v>
      </c>
      <c r="F3820" t="s">
        <v>89</v>
      </c>
      <c r="G3820" t="s">
        <v>151</v>
      </c>
      <c r="H3820" t="s">
        <v>152</v>
      </c>
      <c r="I3820" t="s">
        <v>31</v>
      </c>
      <c r="J3820" t="s">
        <v>32</v>
      </c>
      <c r="K3820" t="s">
        <v>33</v>
      </c>
      <c r="L3820" s="13">
        <v>5.8</v>
      </c>
      <c r="M3820" s="8">
        <v>2.7</v>
      </c>
      <c r="N3820">
        <v>120</v>
      </c>
      <c r="O3820" s="8">
        <v>696</v>
      </c>
      <c r="P3820" s="14">
        <v>0.154</v>
      </c>
      <c r="Q3820" s="8">
        <v>107.18</v>
      </c>
      <c r="R3820" s="8">
        <v>588.82000000000005</v>
      </c>
      <c r="S3820" s="8">
        <v>324</v>
      </c>
      <c r="T3820" s="8">
        <v>264.82</v>
      </c>
      <c r="U3820">
        <v>0</v>
      </c>
      <c r="V3820" s="8">
        <v>0</v>
      </c>
      <c r="W3820" s="8">
        <v>0</v>
      </c>
      <c r="X3820" s="8">
        <v>264.82</v>
      </c>
    </row>
    <row r="3821" spans="1:24" x14ac:dyDescent="0.25">
      <c r="A3821" t="s">
        <v>4147</v>
      </c>
      <c r="B3821" s="1">
        <v>45987</v>
      </c>
      <c r="C3821" t="s">
        <v>252</v>
      </c>
      <c r="D3821" t="s">
        <v>253</v>
      </c>
      <c r="E3821" t="s">
        <v>63</v>
      </c>
      <c r="F3821" t="s">
        <v>54</v>
      </c>
      <c r="G3821" t="s">
        <v>79</v>
      </c>
      <c r="H3821" t="s">
        <v>80</v>
      </c>
      <c r="I3821" t="s">
        <v>112</v>
      </c>
      <c r="J3821" t="s">
        <v>113</v>
      </c>
      <c r="K3821" t="s">
        <v>42</v>
      </c>
      <c r="L3821" s="13">
        <v>8.5</v>
      </c>
      <c r="M3821" s="8">
        <v>2.8</v>
      </c>
      <c r="N3821">
        <v>18</v>
      </c>
      <c r="O3821" s="8">
        <v>153</v>
      </c>
      <c r="P3821" s="14">
        <v>5.5999999999999999E-3</v>
      </c>
      <c r="Q3821" s="8">
        <v>0.86</v>
      </c>
      <c r="R3821" s="8">
        <v>152.13999999999999</v>
      </c>
      <c r="S3821" s="8">
        <v>50.4</v>
      </c>
      <c r="T3821" s="8">
        <v>101.74</v>
      </c>
      <c r="U3821">
        <v>0</v>
      </c>
      <c r="V3821" s="8">
        <v>0</v>
      </c>
      <c r="W3821" s="8">
        <v>0</v>
      </c>
      <c r="X3821" s="8">
        <v>101.74</v>
      </c>
    </row>
    <row r="3822" spans="1:24" x14ac:dyDescent="0.25">
      <c r="A3822" t="s">
        <v>4148</v>
      </c>
      <c r="B3822" s="1">
        <v>45729</v>
      </c>
      <c r="C3822" t="s">
        <v>546</v>
      </c>
      <c r="D3822" t="s">
        <v>547</v>
      </c>
      <c r="E3822" t="s">
        <v>27</v>
      </c>
      <c r="F3822" t="s">
        <v>89</v>
      </c>
      <c r="G3822" t="s">
        <v>29</v>
      </c>
      <c r="H3822" t="s">
        <v>30</v>
      </c>
      <c r="I3822" t="s">
        <v>130</v>
      </c>
      <c r="J3822" t="s">
        <v>131</v>
      </c>
      <c r="K3822" t="s">
        <v>42</v>
      </c>
      <c r="L3822" s="13">
        <v>4.8</v>
      </c>
      <c r="M3822" s="8">
        <v>1.4</v>
      </c>
      <c r="N3822">
        <v>87</v>
      </c>
      <c r="O3822" s="8">
        <v>417.6</v>
      </c>
      <c r="P3822" s="14">
        <v>8.3400000000000002E-2</v>
      </c>
      <c r="Q3822" s="8">
        <v>34.83</v>
      </c>
      <c r="R3822" s="8">
        <v>382.77</v>
      </c>
      <c r="S3822" s="8">
        <v>121.8</v>
      </c>
      <c r="T3822" s="8">
        <v>260.97000000000003</v>
      </c>
      <c r="U3822">
        <v>0</v>
      </c>
      <c r="V3822" s="8">
        <v>0</v>
      </c>
      <c r="W3822" s="8">
        <v>0</v>
      </c>
      <c r="X3822" s="8">
        <v>260.97000000000003</v>
      </c>
    </row>
    <row r="3823" spans="1:24" x14ac:dyDescent="0.25">
      <c r="A3823" t="s">
        <v>4149</v>
      </c>
      <c r="B3823" s="1">
        <v>45861</v>
      </c>
      <c r="C3823" t="s">
        <v>337</v>
      </c>
      <c r="D3823" t="s">
        <v>338</v>
      </c>
      <c r="E3823" t="s">
        <v>27</v>
      </c>
      <c r="F3823" t="s">
        <v>54</v>
      </c>
      <c r="G3823" t="s">
        <v>29</v>
      </c>
      <c r="H3823" t="s">
        <v>30</v>
      </c>
      <c r="I3823" t="s">
        <v>31</v>
      </c>
      <c r="J3823" t="s">
        <v>32</v>
      </c>
      <c r="K3823" t="s">
        <v>33</v>
      </c>
      <c r="L3823" s="13">
        <v>5.8</v>
      </c>
      <c r="M3823" s="8">
        <v>2.7</v>
      </c>
      <c r="N3823">
        <v>310</v>
      </c>
      <c r="O3823" s="8">
        <v>1798</v>
      </c>
      <c r="P3823" s="14">
        <v>5.8999999999999999E-3</v>
      </c>
      <c r="Q3823" s="8">
        <v>10.61</v>
      </c>
      <c r="R3823" s="8">
        <v>1787.39</v>
      </c>
      <c r="S3823" s="8">
        <v>837</v>
      </c>
      <c r="T3823" s="8">
        <v>950.39</v>
      </c>
      <c r="U3823">
        <v>0</v>
      </c>
      <c r="V3823" s="8">
        <v>0</v>
      </c>
      <c r="W3823" s="8">
        <v>0</v>
      </c>
      <c r="X3823" s="8">
        <v>950.39</v>
      </c>
    </row>
    <row r="3824" spans="1:24" x14ac:dyDescent="0.25">
      <c r="A3824" t="s">
        <v>4150</v>
      </c>
      <c r="B3824" s="1">
        <v>45799</v>
      </c>
      <c r="C3824" t="s">
        <v>174</v>
      </c>
      <c r="D3824" t="s">
        <v>175</v>
      </c>
      <c r="E3824" t="s">
        <v>150</v>
      </c>
      <c r="F3824" t="s">
        <v>54</v>
      </c>
      <c r="G3824" t="s">
        <v>151</v>
      </c>
      <c r="H3824" t="s">
        <v>152</v>
      </c>
      <c r="I3824" t="s">
        <v>104</v>
      </c>
      <c r="J3824" t="s">
        <v>105</v>
      </c>
      <c r="K3824" t="s">
        <v>49</v>
      </c>
      <c r="L3824" s="13">
        <v>4.2</v>
      </c>
      <c r="M3824" s="8">
        <v>2.8</v>
      </c>
      <c r="N3824">
        <v>122</v>
      </c>
      <c r="O3824" s="8">
        <v>512.4</v>
      </c>
      <c r="P3824" s="14">
        <v>5.2900000000000003E-2</v>
      </c>
      <c r="Q3824" s="8">
        <v>27.11</v>
      </c>
      <c r="R3824" s="8">
        <v>485.29</v>
      </c>
      <c r="S3824" s="8">
        <v>341.6</v>
      </c>
      <c r="T3824" s="8">
        <v>143.69</v>
      </c>
      <c r="U3824">
        <v>0</v>
      </c>
      <c r="V3824" s="8">
        <v>0</v>
      </c>
      <c r="W3824" s="8">
        <v>0</v>
      </c>
      <c r="X3824" s="8">
        <v>143.69</v>
      </c>
    </row>
    <row r="3825" spans="1:24" x14ac:dyDescent="0.25">
      <c r="A3825" t="s">
        <v>4151</v>
      </c>
      <c r="B3825" s="1">
        <v>45340</v>
      </c>
      <c r="C3825" t="s">
        <v>321</v>
      </c>
      <c r="D3825" t="s">
        <v>322</v>
      </c>
      <c r="E3825" t="s">
        <v>63</v>
      </c>
      <c r="F3825" t="s">
        <v>46</v>
      </c>
      <c r="G3825" t="s">
        <v>64</v>
      </c>
      <c r="H3825" t="s">
        <v>65</v>
      </c>
      <c r="I3825" t="s">
        <v>122</v>
      </c>
      <c r="J3825" t="s">
        <v>123</v>
      </c>
      <c r="K3825" t="s">
        <v>59</v>
      </c>
      <c r="L3825" s="13">
        <v>5.5</v>
      </c>
      <c r="M3825" s="8">
        <v>3.8</v>
      </c>
      <c r="N3825">
        <v>43</v>
      </c>
      <c r="O3825" s="8">
        <v>236.5</v>
      </c>
      <c r="P3825" s="14">
        <v>0.15240000000000001</v>
      </c>
      <c r="Q3825" s="8">
        <v>36.04</v>
      </c>
      <c r="R3825" s="8">
        <v>200.46</v>
      </c>
      <c r="S3825" s="8">
        <v>163.4</v>
      </c>
      <c r="T3825" s="8">
        <v>37.06</v>
      </c>
      <c r="U3825">
        <v>0</v>
      </c>
      <c r="V3825" s="8">
        <v>0</v>
      </c>
      <c r="W3825" s="8">
        <v>0</v>
      </c>
      <c r="X3825" s="8">
        <v>37.06</v>
      </c>
    </row>
    <row r="3826" spans="1:24" x14ac:dyDescent="0.25">
      <c r="A3826" t="s">
        <v>4152</v>
      </c>
      <c r="B3826" s="1">
        <v>45644</v>
      </c>
      <c r="C3826" t="s">
        <v>241</v>
      </c>
      <c r="D3826" t="s">
        <v>242</v>
      </c>
      <c r="E3826" t="s">
        <v>71</v>
      </c>
      <c r="F3826" t="s">
        <v>89</v>
      </c>
      <c r="G3826" t="s">
        <v>165</v>
      </c>
      <c r="H3826" t="s">
        <v>166</v>
      </c>
      <c r="I3826" t="s">
        <v>156</v>
      </c>
      <c r="J3826" t="s">
        <v>157</v>
      </c>
      <c r="K3826" t="s">
        <v>42</v>
      </c>
      <c r="L3826" s="13">
        <v>6.2</v>
      </c>
      <c r="M3826" s="8">
        <v>1.9</v>
      </c>
      <c r="N3826">
        <v>23</v>
      </c>
      <c r="O3826" s="8">
        <v>142.6</v>
      </c>
      <c r="P3826" s="14">
        <v>0.16059999999999999</v>
      </c>
      <c r="Q3826" s="8">
        <v>22.9</v>
      </c>
      <c r="R3826" s="8">
        <v>119.7</v>
      </c>
      <c r="S3826" s="8">
        <v>43.7</v>
      </c>
      <c r="T3826" s="8">
        <v>76</v>
      </c>
      <c r="U3826">
        <v>0</v>
      </c>
      <c r="V3826" s="8">
        <v>0</v>
      </c>
      <c r="W3826" s="8">
        <v>0</v>
      </c>
      <c r="X3826" s="8">
        <v>76</v>
      </c>
    </row>
    <row r="3827" spans="1:24" x14ac:dyDescent="0.25">
      <c r="A3827" t="s">
        <v>4153</v>
      </c>
      <c r="B3827" s="1">
        <v>46256</v>
      </c>
      <c r="C3827" t="s">
        <v>609</v>
      </c>
      <c r="D3827" t="s">
        <v>610</v>
      </c>
      <c r="E3827" t="s">
        <v>63</v>
      </c>
      <c r="F3827" t="s">
        <v>37</v>
      </c>
      <c r="G3827" t="s">
        <v>79</v>
      </c>
      <c r="H3827" t="s">
        <v>80</v>
      </c>
      <c r="I3827" t="s">
        <v>117</v>
      </c>
      <c r="J3827" t="s">
        <v>118</v>
      </c>
      <c r="K3827" t="s">
        <v>59</v>
      </c>
      <c r="L3827" s="13">
        <v>6</v>
      </c>
      <c r="M3827" s="8">
        <v>4.2</v>
      </c>
      <c r="N3827">
        <v>2</v>
      </c>
      <c r="O3827" s="8">
        <v>12</v>
      </c>
      <c r="P3827" s="14">
        <v>5.5999999999999999E-3</v>
      </c>
      <c r="Q3827" s="8">
        <v>7.0000000000000007E-2</v>
      </c>
      <c r="R3827" s="8">
        <v>11.93</v>
      </c>
      <c r="S3827" s="8">
        <v>8.4</v>
      </c>
      <c r="T3827" s="8">
        <v>3.53</v>
      </c>
      <c r="U3827">
        <v>0</v>
      </c>
      <c r="V3827" s="8">
        <v>0</v>
      </c>
      <c r="W3827" s="8">
        <v>0</v>
      </c>
      <c r="X3827" s="8">
        <v>3.53</v>
      </c>
    </row>
    <row r="3828" spans="1:24" x14ac:dyDescent="0.25">
      <c r="A3828" t="s">
        <v>4154</v>
      </c>
      <c r="B3828" s="1">
        <v>45950</v>
      </c>
      <c r="C3828" t="s">
        <v>325</v>
      </c>
      <c r="D3828" t="s">
        <v>326</v>
      </c>
      <c r="E3828" t="s">
        <v>27</v>
      </c>
      <c r="F3828" t="s">
        <v>37</v>
      </c>
      <c r="G3828" t="s">
        <v>38</v>
      </c>
      <c r="H3828" t="s">
        <v>39</v>
      </c>
      <c r="I3828" t="s">
        <v>117</v>
      </c>
      <c r="J3828" t="s">
        <v>118</v>
      </c>
      <c r="K3828" t="s">
        <v>59</v>
      </c>
      <c r="L3828" s="13">
        <v>6</v>
      </c>
      <c r="M3828" s="8">
        <v>4.2</v>
      </c>
      <c r="N3828">
        <v>13</v>
      </c>
      <c r="O3828" s="8">
        <v>78</v>
      </c>
      <c r="P3828" s="14">
        <v>3.0999999999999999E-3</v>
      </c>
      <c r="Q3828" s="8">
        <v>0.24</v>
      </c>
      <c r="R3828" s="8">
        <v>77.760000000000005</v>
      </c>
      <c r="S3828" s="8">
        <v>54.6</v>
      </c>
      <c r="T3828" s="8">
        <v>23.16</v>
      </c>
      <c r="U3828">
        <v>0</v>
      </c>
      <c r="V3828" s="8">
        <v>0</v>
      </c>
      <c r="W3828" s="8">
        <v>0</v>
      </c>
      <c r="X3828" s="8">
        <v>23.16</v>
      </c>
    </row>
    <row r="3829" spans="1:24" x14ac:dyDescent="0.25">
      <c r="A3829" t="s">
        <v>4155</v>
      </c>
      <c r="B3829" s="1">
        <v>45979</v>
      </c>
      <c r="C3829" t="s">
        <v>321</v>
      </c>
      <c r="D3829" t="s">
        <v>322</v>
      </c>
      <c r="E3829" t="s">
        <v>63</v>
      </c>
      <c r="F3829" t="s">
        <v>46</v>
      </c>
      <c r="G3829" t="s">
        <v>64</v>
      </c>
      <c r="H3829" t="s">
        <v>65</v>
      </c>
      <c r="I3829" t="s">
        <v>40</v>
      </c>
      <c r="J3829" t="s">
        <v>41</v>
      </c>
      <c r="K3829" t="s">
        <v>42</v>
      </c>
      <c r="L3829" s="13">
        <v>14.5</v>
      </c>
      <c r="M3829" s="8">
        <v>4.2</v>
      </c>
      <c r="N3829">
        <v>3</v>
      </c>
      <c r="O3829" s="8">
        <v>43.5</v>
      </c>
      <c r="P3829" s="14">
        <v>0.26500000000000001</v>
      </c>
      <c r="Q3829" s="8">
        <v>11.53</v>
      </c>
      <c r="R3829" s="8">
        <v>31.97</v>
      </c>
      <c r="S3829" s="8">
        <v>12.6</v>
      </c>
      <c r="T3829" s="8">
        <v>19.37</v>
      </c>
      <c r="U3829">
        <v>0</v>
      </c>
      <c r="V3829" s="8">
        <v>0</v>
      </c>
      <c r="W3829" s="8">
        <v>0</v>
      </c>
      <c r="X3829" s="8">
        <v>19.37</v>
      </c>
    </row>
    <row r="3830" spans="1:24" x14ac:dyDescent="0.25">
      <c r="A3830" t="s">
        <v>4156</v>
      </c>
      <c r="B3830" s="1">
        <v>45682</v>
      </c>
      <c r="C3830" t="s">
        <v>136</v>
      </c>
      <c r="D3830" t="s">
        <v>137</v>
      </c>
      <c r="E3830" t="s">
        <v>71</v>
      </c>
      <c r="F3830" t="s">
        <v>54</v>
      </c>
      <c r="G3830" t="s">
        <v>165</v>
      </c>
      <c r="H3830" t="s">
        <v>166</v>
      </c>
      <c r="I3830" t="s">
        <v>117</v>
      </c>
      <c r="J3830" t="s">
        <v>118</v>
      </c>
      <c r="K3830" t="s">
        <v>59</v>
      </c>
      <c r="L3830" s="13">
        <v>6</v>
      </c>
      <c r="M3830" s="8">
        <v>4.2</v>
      </c>
      <c r="N3830">
        <v>81</v>
      </c>
      <c r="O3830" s="8">
        <v>486</v>
      </c>
      <c r="P3830" s="14">
        <v>9.7999999999999997E-3</v>
      </c>
      <c r="Q3830" s="8">
        <v>4.76</v>
      </c>
      <c r="R3830" s="8">
        <v>481.24</v>
      </c>
      <c r="S3830" s="8">
        <v>340.2</v>
      </c>
      <c r="T3830" s="8">
        <v>141.04</v>
      </c>
      <c r="U3830">
        <v>0</v>
      </c>
      <c r="V3830" s="8">
        <v>0</v>
      </c>
      <c r="W3830" s="8">
        <v>0</v>
      </c>
      <c r="X3830" s="8">
        <v>141.04</v>
      </c>
    </row>
    <row r="3831" spans="1:24" x14ac:dyDescent="0.25">
      <c r="A3831" t="s">
        <v>4157</v>
      </c>
      <c r="B3831" s="1">
        <v>46096</v>
      </c>
      <c r="C3831" t="s">
        <v>139</v>
      </c>
      <c r="D3831" t="s">
        <v>140</v>
      </c>
      <c r="E3831" t="s">
        <v>63</v>
      </c>
      <c r="F3831" t="s">
        <v>54</v>
      </c>
      <c r="G3831" t="s">
        <v>64</v>
      </c>
      <c r="H3831" t="s">
        <v>65</v>
      </c>
      <c r="I3831" t="s">
        <v>31</v>
      </c>
      <c r="J3831" t="s">
        <v>32</v>
      </c>
      <c r="K3831" t="s">
        <v>33</v>
      </c>
      <c r="L3831" s="13">
        <v>5.8</v>
      </c>
      <c r="M3831" s="8">
        <v>2.7</v>
      </c>
      <c r="N3831">
        <v>185</v>
      </c>
      <c r="O3831" s="8">
        <v>1073</v>
      </c>
      <c r="P3831" s="14">
        <v>2.9899999999999999E-2</v>
      </c>
      <c r="Q3831" s="8">
        <v>32.08</v>
      </c>
      <c r="R3831" s="8">
        <v>1040.92</v>
      </c>
      <c r="S3831" s="8">
        <v>499.5</v>
      </c>
      <c r="T3831" s="8">
        <v>541.41999999999996</v>
      </c>
      <c r="U3831">
        <v>0</v>
      </c>
      <c r="V3831" s="8">
        <v>0</v>
      </c>
      <c r="W3831" s="8">
        <v>0</v>
      </c>
      <c r="X3831" s="8">
        <v>541.41999999999996</v>
      </c>
    </row>
    <row r="3832" spans="1:24" x14ac:dyDescent="0.25">
      <c r="A3832" t="s">
        <v>4158</v>
      </c>
      <c r="B3832" s="1">
        <v>45829</v>
      </c>
      <c r="C3832" t="s">
        <v>309</v>
      </c>
      <c r="D3832" t="s">
        <v>310</v>
      </c>
      <c r="E3832" t="s">
        <v>63</v>
      </c>
      <c r="F3832" t="s">
        <v>54</v>
      </c>
      <c r="G3832" t="s">
        <v>64</v>
      </c>
      <c r="H3832" t="s">
        <v>65</v>
      </c>
      <c r="I3832" t="s">
        <v>66</v>
      </c>
      <c r="J3832" t="s">
        <v>67</v>
      </c>
      <c r="K3832" t="s">
        <v>33</v>
      </c>
      <c r="L3832" s="13">
        <v>4.5</v>
      </c>
      <c r="M3832" s="8">
        <v>2.1</v>
      </c>
      <c r="N3832">
        <v>51</v>
      </c>
      <c r="O3832" s="8">
        <v>229.5</v>
      </c>
      <c r="P3832" s="14">
        <v>4.1999999999999997E-3</v>
      </c>
      <c r="Q3832" s="8">
        <v>0.96</v>
      </c>
      <c r="R3832" s="8">
        <v>228.54</v>
      </c>
      <c r="S3832" s="8">
        <v>107.1</v>
      </c>
      <c r="T3832" s="8">
        <v>121.44</v>
      </c>
      <c r="U3832">
        <v>0</v>
      </c>
      <c r="V3832" s="8">
        <v>0</v>
      </c>
      <c r="W3832" s="8">
        <v>0</v>
      </c>
      <c r="X3832" s="8">
        <v>121.44</v>
      </c>
    </row>
    <row r="3833" spans="1:24" x14ac:dyDescent="0.25">
      <c r="A3833" t="s">
        <v>4159</v>
      </c>
      <c r="B3833" s="1">
        <v>45618</v>
      </c>
      <c r="C3833" t="s">
        <v>102</v>
      </c>
      <c r="D3833" t="s">
        <v>103</v>
      </c>
      <c r="E3833" t="s">
        <v>27</v>
      </c>
      <c r="F3833" t="s">
        <v>54</v>
      </c>
      <c r="G3833" t="s">
        <v>29</v>
      </c>
      <c r="H3833" t="s">
        <v>30</v>
      </c>
      <c r="I3833" t="s">
        <v>40</v>
      </c>
      <c r="J3833" t="s">
        <v>41</v>
      </c>
      <c r="K3833" t="s">
        <v>42</v>
      </c>
      <c r="L3833" s="13">
        <v>14.5</v>
      </c>
      <c r="M3833" s="8">
        <v>4.2</v>
      </c>
      <c r="N3833">
        <v>80</v>
      </c>
      <c r="O3833" s="8">
        <v>1160</v>
      </c>
      <c r="P3833" s="14">
        <v>7.7000000000000002E-3</v>
      </c>
      <c r="Q3833" s="8">
        <v>8.93</v>
      </c>
      <c r="R3833" s="8">
        <v>1151.07</v>
      </c>
      <c r="S3833" s="8">
        <v>336</v>
      </c>
      <c r="T3833" s="8">
        <v>815.07</v>
      </c>
      <c r="U3833">
        <v>0</v>
      </c>
      <c r="V3833" s="8">
        <v>0</v>
      </c>
      <c r="W3833" s="8">
        <v>0</v>
      </c>
      <c r="X3833" s="8">
        <v>815.07</v>
      </c>
    </row>
    <row r="3834" spans="1:24" x14ac:dyDescent="0.25">
      <c r="A3834" t="s">
        <v>4160</v>
      </c>
      <c r="B3834" s="1">
        <v>46005</v>
      </c>
      <c r="C3834" t="s">
        <v>523</v>
      </c>
      <c r="D3834" t="s">
        <v>524</v>
      </c>
      <c r="E3834" t="s">
        <v>27</v>
      </c>
      <c r="F3834" t="s">
        <v>89</v>
      </c>
      <c r="G3834" t="s">
        <v>38</v>
      </c>
      <c r="H3834" t="s">
        <v>39</v>
      </c>
      <c r="I3834" t="s">
        <v>74</v>
      </c>
      <c r="J3834" t="s">
        <v>75</v>
      </c>
      <c r="K3834" t="s">
        <v>49</v>
      </c>
      <c r="L3834" s="13">
        <v>11</v>
      </c>
      <c r="M3834" s="8">
        <v>6.8</v>
      </c>
      <c r="N3834">
        <v>101</v>
      </c>
      <c r="O3834" s="8">
        <v>1111</v>
      </c>
      <c r="P3834" s="14">
        <v>0.48359999999999997</v>
      </c>
      <c r="Q3834" s="8">
        <v>537.28</v>
      </c>
      <c r="R3834" s="8">
        <v>573.72</v>
      </c>
      <c r="S3834" s="8">
        <v>686.8</v>
      </c>
      <c r="T3834" s="8">
        <v>-113.08</v>
      </c>
      <c r="U3834">
        <v>0</v>
      </c>
      <c r="V3834" s="8">
        <v>0</v>
      </c>
      <c r="W3834" s="8">
        <v>0</v>
      </c>
      <c r="X3834" s="8">
        <v>-113.08</v>
      </c>
    </row>
    <row r="3835" spans="1:24" x14ac:dyDescent="0.25">
      <c r="A3835" t="s">
        <v>4161</v>
      </c>
      <c r="B3835" s="1">
        <v>45718</v>
      </c>
      <c r="C3835" t="s">
        <v>229</v>
      </c>
      <c r="D3835" t="s">
        <v>230</v>
      </c>
      <c r="E3835" t="s">
        <v>27</v>
      </c>
      <c r="F3835" t="s">
        <v>54</v>
      </c>
      <c r="G3835" t="s">
        <v>29</v>
      </c>
      <c r="H3835" t="s">
        <v>30</v>
      </c>
      <c r="I3835" t="s">
        <v>127</v>
      </c>
      <c r="J3835" t="s">
        <v>128</v>
      </c>
      <c r="K3835" t="s">
        <v>33</v>
      </c>
      <c r="L3835" s="13">
        <v>7.2</v>
      </c>
      <c r="M3835" s="8">
        <v>3.6</v>
      </c>
      <c r="N3835">
        <v>377</v>
      </c>
      <c r="O3835" s="8">
        <v>2714.4</v>
      </c>
      <c r="P3835" s="14">
        <v>2.6100000000000002E-2</v>
      </c>
      <c r="Q3835" s="8">
        <v>70.849999999999994</v>
      </c>
      <c r="R3835" s="8">
        <v>2643.55</v>
      </c>
      <c r="S3835" s="8">
        <v>1357.2</v>
      </c>
      <c r="T3835" s="8">
        <v>1286.3499999999999</v>
      </c>
      <c r="U3835">
        <v>0</v>
      </c>
      <c r="V3835" s="8">
        <v>0</v>
      </c>
      <c r="W3835" s="8">
        <v>0</v>
      </c>
      <c r="X3835" s="8">
        <v>1286.3499999999999</v>
      </c>
    </row>
    <row r="3836" spans="1:24" x14ac:dyDescent="0.25">
      <c r="A3836" t="s">
        <v>4162</v>
      </c>
      <c r="B3836" s="1">
        <v>45710</v>
      </c>
      <c r="C3836" t="s">
        <v>671</v>
      </c>
      <c r="D3836" t="s">
        <v>672</v>
      </c>
      <c r="E3836" t="s">
        <v>27</v>
      </c>
      <c r="F3836" t="s">
        <v>89</v>
      </c>
      <c r="G3836" t="s">
        <v>29</v>
      </c>
      <c r="H3836" t="s">
        <v>30</v>
      </c>
      <c r="I3836" t="s">
        <v>74</v>
      </c>
      <c r="J3836" t="s">
        <v>75</v>
      </c>
      <c r="K3836" t="s">
        <v>49</v>
      </c>
      <c r="L3836" s="13">
        <v>11</v>
      </c>
      <c r="M3836" s="8">
        <v>6.8</v>
      </c>
      <c r="N3836">
        <v>20</v>
      </c>
      <c r="O3836" s="8">
        <v>220</v>
      </c>
      <c r="P3836" s="14">
        <v>2.06E-2</v>
      </c>
      <c r="Q3836" s="8">
        <v>4.53</v>
      </c>
      <c r="R3836" s="8">
        <v>215.47</v>
      </c>
      <c r="S3836" s="8">
        <v>136</v>
      </c>
      <c r="T3836" s="8">
        <v>79.47</v>
      </c>
      <c r="U3836">
        <v>0</v>
      </c>
      <c r="V3836" s="8">
        <v>0</v>
      </c>
      <c r="W3836" s="8">
        <v>0</v>
      </c>
      <c r="X3836" s="8">
        <v>79.47</v>
      </c>
    </row>
    <row r="3837" spans="1:24" x14ac:dyDescent="0.25">
      <c r="A3837" t="s">
        <v>4163</v>
      </c>
      <c r="B3837" s="1">
        <v>45444</v>
      </c>
      <c r="C3837" t="s">
        <v>115</v>
      </c>
      <c r="D3837" t="s">
        <v>116</v>
      </c>
      <c r="E3837" t="s">
        <v>27</v>
      </c>
      <c r="F3837" t="s">
        <v>54</v>
      </c>
      <c r="G3837" t="s">
        <v>29</v>
      </c>
      <c r="H3837" t="s">
        <v>30</v>
      </c>
      <c r="I3837" t="s">
        <v>144</v>
      </c>
      <c r="J3837" t="s">
        <v>145</v>
      </c>
      <c r="K3837" t="s">
        <v>33</v>
      </c>
      <c r="L3837" s="13">
        <v>12</v>
      </c>
      <c r="M3837" s="8">
        <v>6.5</v>
      </c>
      <c r="N3837">
        <v>43</v>
      </c>
      <c r="O3837" s="8">
        <v>516</v>
      </c>
      <c r="P3837" s="14">
        <v>4.4000000000000003E-3</v>
      </c>
      <c r="Q3837" s="8">
        <v>2.27</v>
      </c>
      <c r="R3837" s="8">
        <v>513.73</v>
      </c>
      <c r="S3837" s="8">
        <v>279.5</v>
      </c>
      <c r="T3837" s="8">
        <v>234.23</v>
      </c>
      <c r="U3837">
        <v>0</v>
      </c>
      <c r="V3837" s="8">
        <v>0</v>
      </c>
      <c r="W3837" s="8">
        <v>0</v>
      </c>
      <c r="X3837" s="8">
        <v>234.23</v>
      </c>
    </row>
    <row r="3838" spans="1:24" x14ac:dyDescent="0.25">
      <c r="A3838" t="s">
        <v>4164</v>
      </c>
      <c r="B3838" s="1">
        <v>45599</v>
      </c>
      <c r="C3838" t="s">
        <v>805</v>
      </c>
      <c r="D3838" t="s">
        <v>806</v>
      </c>
      <c r="E3838" t="s">
        <v>63</v>
      </c>
      <c r="F3838" t="s">
        <v>89</v>
      </c>
      <c r="G3838" t="s">
        <v>79</v>
      </c>
      <c r="H3838" t="s">
        <v>80</v>
      </c>
      <c r="I3838" t="s">
        <v>47</v>
      </c>
      <c r="J3838" t="s">
        <v>48</v>
      </c>
      <c r="K3838" t="s">
        <v>49</v>
      </c>
      <c r="L3838" s="13">
        <v>5</v>
      </c>
      <c r="M3838" s="8">
        <v>3.2</v>
      </c>
      <c r="N3838">
        <v>37</v>
      </c>
      <c r="O3838" s="8">
        <v>185</v>
      </c>
      <c r="P3838" s="14">
        <v>5.6099999999999997E-2</v>
      </c>
      <c r="Q3838" s="8">
        <v>10.38</v>
      </c>
      <c r="R3838" s="8">
        <v>174.62</v>
      </c>
      <c r="S3838" s="8">
        <v>118.4</v>
      </c>
      <c r="T3838" s="8">
        <v>56.22</v>
      </c>
      <c r="U3838">
        <v>0</v>
      </c>
      <c r="V3838" s="8">
        <v>0</v>
      </c>
      <c r="W3838" s="8">
        <v>0</v>
      </c>
      <c r="X3838" s="8">
        <v>56.22</v>
      </c>
    </row>
    <row r="3839" spans="1:24" x14ac:dyDescent="0.25">
      <c r="A3839" t="s">
        <v>4165</v>
      </c>
      <c r="B3839" s="1">
        <v>45677</v>
      </c>
      <c r="C3839" t="s">
        <v>406</v>
      </c>
      <c r="D3839" t="s">
        <v>407</v>
      </c>
      <c r="E3839" t="s">
        <v>63</v>
      </c>
      <c r="F3839" t="s">
        <v>37</v>
      </c>
      <c r="G3839" t="s">
        <v>79</v>
      </c>
      <c r="H3839" t="s">
        <v>80</v>
      </c>
      <c r="I3839" t="s">
        <v>99</v>
      </c>
      <c r="J3839" t="s">
        <v>100</v>
      </c>
      <c r="K3839" t="s">
        <v>49</v>
      </c>
      <c r="L3839" s="13">
        <v>3.8</v>
      </c>
      <c r="M3839" s="8">
        <v>2.6</v>
      </c>
      <c r="N3839">
        <v>3</v>
      </c>
      <c r="O3839" s="8">
        <v>11.4</v>
      </c>
      <c r="P3839" s="14">
        <v>1.6199999999999999E-2</v>
      </c>
      <c r="Q3839" s="8">
        <v>0.18</v>
      </c>
      <c r="R3839" s="8">
        <v>11.22</v>
      </c>
      <c r="S3839" s="8">
        <v>7.8</v>
      </c>
      <c r="T3839" s="8">
        <v>3.42</v>
      </c>
      <c r="U3839">
        <v>0</v>
      </c>
      <c r="V3839" s="8">
        <v>0</v>
      </c>
      <c r="W3839" s="8">
        <v>0</v>
      </c>
      <c r="X3839" s="8">
        <v>3.42</v>
      </c>
    </row>
    <row r="3840" spans="1:24" x14ac:dyDescent="0.25">
      <c r="A3840" t="s">
        <v>4166</v>
      </c>
      <c r="B3840" s="1">
        <v>45480</v>
      </c>
      <c r="C3840" t="s">
        <v>87</v>
      </c>
      <c r="D3840" t="s">
        <v>88</v>
      </c>
      <c r="E3840" t="s">
        <v>63</v>
      </c>
      <c r="F3840" t="s">
        <v>89</v>
      </c>
      <c r="G3840" t="s">
        <v>64</v>
      </c>
      <c r="H3840" t="s">
        <v>65</v>
      </c>
      <c r="I3840" t="s">
        <v>112</v>
      </c>
      <c r="J3840" t="s">
        <v>113</v>
      </c>
      <c r="K3840" t="s">
        <v>42</v>
      </c>
      <c r="L3840" s="13">
        <v>8.5</v>
      </c>
      <c r="M3840" s="8">
        <v>2.8</v>
      </c>
      <c r="N3840">
        <v>351</v>
      </c>
      <c r="O3840" s="8">
        <v>2983.5</v>
      </c>
      <c r="P3840" s="14">
        <v>0.1182</v>
      </c>
      <c r="Q3840" s="8">
        <v>352.65</v>
      </c>
      <c r="R3840" s="8">
        <v>2630.85</v>
      </c>
      <c r="S3840" s="8">
        <v>982.8</v>
      </c>
      <c r="T3840" s="8">
        <v>1648.05</v>
      </c>
      <c r="U3840">
        <v>0</v>
      </c>
      <c r="V3840" s="8">
        <v>0</v>
      </c>
      <c r="W3840" s="8">
        <v>0</v>
      </c>
      <c r="X3840" s="8">
        <v>1648.05</v>
      </c>
    </row>
    <row r="3841" spans="1:24" x14ac:dyDescent="0.25">
      <c r="A3841" t="s">
        <v>4167</v>
      </c>
      <c r="B3841" s="1">
        <v>46064</v>
      </c>
      <c r="C3841" t="s">
        <v>480</v>
      </c>
      <c r="D3841" t="s">
        <v>481</v>
      </c>
      <c r="E3841" t="s">
        <v>63</v>
      </c>
      <c r="F3841" t="s">
        <v>54</v>
      </c>
      <c r="G3841" t="s">
        <v>64</v>
      </c>
      <c r="H3841" t="s">
        <v>65</v>
      </c>
      <c r="I3841" t="s">
        <v>66</v>
      </c>
      <c r="J3841" t="s">
        <v>67</v>
      </c>
      <c r="K3841" t="s">
        <v>33</v>
      </c>
      <c r="L3841" s="13">
        <v>4.5</v>
      </c>
      <c r="M3841" s="8">
        <v>2.1</v>
      </c>
      <c r="N3841">
        <v>35</v>
      </c>
      <c r="O3841" s="8">
        <v>157.5</v>
      </c>
      <c r="P3841" s="14">
        <v>6.0000000000000001E-3</v>
      </c>
      <c r="Q3841" s="8">
        <v>0.94</v>
      </c>
      <c r="R3841" s="8">
        <v>156.56</v>
      </c>
      <c r="S3841" s="8">
        <v>73.5</v>
      </c>
      <c r="T3841" s="8">
        <v>83.06</v>
      </c>
      <c r="U3841">
        <v>0</v>
      </c>
      <c r="V3841" s="8">
        <v>0</v>
      </c>
      <c r="W3841" s="8">
        <v>0</v>
      </c>
      <c r="X3841" s="8">
        <v>83.06</v>
      </c>
    </row>
    <row r="3842" spans="1:24" x14ac:dyDescent="0.25">
      <c r="A3842" t="s">
        <v>4168</v>
      </c>
      <c r="B3842" s="1">
        <v>45842</v>
      </c>
      <c r="C3842" t="s">
        <v>94</v>
      </c>
      <c r="D3842" t="s">
        <v>95</v>
      </c>
      <c r="E3842" t="s">
        <v>53</v>
      </c>
      <c r="F3842" t="s">
        <v>46</v>
      </c>
      <c r="G3842" t="s">
        <v>55</v>
      </c>
      <c r="H3842" t="s">
        <v>56</v>
      </c>
      <c r="I3842" t="s">
        <v>40</v>
      </c>
      <c r="J3842" t="s">
        <v>41</v>
      </c>
      <c r="K3842" t="s">
        <v>42</v>
      </c>
      <c r="L3842" s="13">
        <v>14.5</v>
      </c>
      <c r="M3842" s="8">
        <v>4.2</v>
      </c>
      <c r="N3842">
        <v>18</v>
      </c>
      <c r="O3842" s="8">
        <v>261</v>
      </c>
      <c r="P3842" s="14">
        <v>0.10489999999999999</v>
      </c>
      <c r="Q3842" s="8">
        <v>27.38</v>
      </c>
      <c r="R3842" s="8">
        <v>233.62</v>
      </c>
      <c r="S3842" s="8">
        <v>75.599999999999994</v>
      </c>
      <c r="T3842" s="8">
        <v>158.02000000000001</v>
      </c>
      <c r="U3842">
        <v>0</v>
      </c>
      <c r="V3842" s="8">
        <v>0</v>
      </c>
      <c r="W3842" s="8">
        <v>0</v>
      </c>
      <c r="X3842" s="8">
        <v>158.02000000000001</v>
      </c>
    </row>
    <row r="3843" spans="1:24" x14ac:dyDescent="0.25">
      <c r="A3843" t="s">
        <v>4169</v>
      </c>
      <c r="B3843" s="1">
        <v>45776</v>
      </c>
      <c r="C3843" t="s">
        <v>340</v>
      </c>
      <c r="D3843" t="s">
        <v>341</v>
      </c>
      <c r="E3843" t="s">
        <v>27</v>
      </c>
      <c r="F3843" t="s">
        <v>54</v>
      </c>
      <c r="G3843" t="s">
        <v>38</v>
      </c>
      <c r="H3843" t="s">
        <v>39</v>
      </c>
      <c r="I3843" t="s">
        <v>127</v>
      </c>
      <c r="J3843" t="s">
        <v>128</v>
      </c>
      <c r="K3843" t="s">
        <v>33</v>
      </c>
      <c r="L3843" s="13">
        <v>7.2</v>
      </c>
      <c r="M3843" s="8">
        <v>3.6</v>
      </c>
      <c r="N3843">
        <v>64</v>
      </c>
      <c r="O3843" s="8">
        <v>460.8</v>
      </c>
      <c r="P3843" s="14">
        <v>3.1399999999999997E-2</v>
      </c>
      <c r="Q3843" s="8">
        <v>14.47</v>
      </c>
      <c r="R3843" s="8">
        <v>446.33</v>
      </c>
      <c r="S3843" s="8">
        <v>230.4</v>
      </c>
      <c r="T3843" s="8">
        <v>215.93</v>
      </c>
      <c r="U3843">
        <v>0</v>
      </c>
      <c r="V3843" s="8">
        <v>0</v>
      </c>
      <c r="W3843" s="8">
        <v>0</v>
      </c>
      <c r="X3843" s="8">
        <v>215.93</v>
      </c>
    </row>
    <row r="3844" spans="1:24" x14ac:dyDescent="0.25">
      <c r="A3844" t="s">
        <v>4170</v>
      </c>
      <c r="B3844" s="1">
        <v>45538</v>
      </c>
      <c r="C3844" t="s">
        <v>220</v>
      </c>
      <c r="D3844" t="s">
        <v>221</v>
      </c>
      <c r="E3844" t="s">
        <v>71</v>
      </c>
      <c r="F3844" t="s">
        <v>28</v>
      </c>
      <c r="G3844" t="s">
        <v>72</v>
      </c>
      <c r="H3844" t="s">
        <v>73</v>
      </c>
      <c r="I3844" t="s">
        <v>122</v>
      </c>
      <c r="J3844" t="s">
        <v>123</v>
      </c>
      <c r="K3844" t="s">
        <v>59</v>
      </c>
      <c r="L3844" s="13">
        <v>5.5</v>
      </c>
      <c r="M3844" s="8">
        <v>3.8</v>
      </c>
      <c r="N3844">
        <v>50</v>
      </c>
      <c r="O3844" s="8">
        <v>275</v>
      </c>
      <c r="P3844" s="14">
        <v>5.4999999999999997E-3</v>
      </c>
      <c r="Q3844" s="8">
        <v>1.51</v>
      </c>
      <c r="R3844" s="8">
        <v>273.49</v>
      </c>
      <c r="S3844" s="8">
        <v>190</v>
      </c>
      <c r="T3844" s="8">
        <v>83.49</v>
      </c>
      <c r="U3844">
        <v>0</v>
      </c>
      <c r="V3844" s="8">
        <v>0</v>
      </c>
      <c r="W3844" s="8">
        <v>0</v>
      </c>
      <c r="X3844" s="8">
        <v>83.49</v>
      </c>
    </row>
    <row r="3845" spans="1:24" x14ac:dyDescent="0.25">
      <c r="A3845" t="s">
        <v>4171</v>
      </c>
      <c r="B3845" s="1">
        <v>46161</v>
      </c>
      <c r="C3845" t="s">
        <v>244</v>
      </c>
      <c r="D3845" t="s">
        <v>245</v>
      </c>
      <c r="E3845" t="s">
        <v>53</v>
      </c>
      <c r="F3845" t="s">
        <v>46</v>
      </c>
      <c r="G3845" t="s">
        <v>55</v>
      </c>
      <c r="H3845" t="s">
        <v>56</v>
      </c>
      <c r="I3845" t="s">
        <v>99</v>
      </c>
      <c r="J3845" t="s">
        <v>100</v>
      </c>
      <c r="K3845" t="s">
        <v>49</v>
      </c>
      <c r="L3845" s="13">
        <v>3.8</v>
      </c>
      <c r="M3845" s="8">
        <v>2.6</v>
      </c>
      <c r="N3845">
        <v>44</v>
      </c>
      <c r="O3845" s="8">
        <v>167.2</v>
      </c>
      <c r="P3845" s="14">
        <v>0.1211</v>
      </c>
      <c r="Q3845" s="8">
        <v>20.25</v>
      </c>
      <c r="R3845" s="8">
        <v>146.94999999999999</v>
      </c>
      <c r="S3845" s="8">
        <v>114.4</v>
      </c>
      <c r="T3845" s="8">
        <v>32.549999999999997</v>
      </c>
      <c r="U3845">
        <v>0</v>
      </c>
      <c r="V3845" s="8">
        <v>0</v>
      </c>
      <c r="W3845" s="8">
        <v>0</v>
      </c>
      <c r="X3845" s="8">
        <v>32.549999999999997</v>
      </c>
    </row>
    <row r="3846" spans="1:24" x14ac:dyDescent="0.25">
      <c r="A3846" t="s">
        <v>4172</v>
      </c>
      <c r="B3846" s="1">
        <v>45522</v>
      </c>
      <c r="C3846" t="s">
        <v>350</v>
      </c>
      <c r="D3846" t="s">
        <v>351</v>
      </c>
      <c r="E3846" t="s">
        <v>63</v>
      </c>
      <c r="F3846" t="s">
        <v>89</v>
      </c>
      <c r="G3846" t="s">
        <v>79</v>
      </c>
      <c r="H3846" t="s">
        <v>80</v>
      </c>
      <c r="I3846" t="s">
        <v>84</v>
      </c>
      <c r="J3846" t="s">
        <v>85</v>
      </c>
      <c r="K3846" t="s">
        <v>42</v>
      </c>
      <c r="L3846" s="13">
        <v>9.9</v>
      </c>
      <c r="M3846" s="8">
        <v>3.1</v>
      </c>
      <c r="N3846">
        <v>196</v>
      </c>
      <c r="O3846" s="8">
        <v>1940.4</v>
      </c>
      <c r="P3846" s="14">
        <v>2.5100000000000001E-2</v>
      </c>
      <c r="Q3846" s="8">
        <v>48.7</v>
      </c>
      <c r="R3846" s="8">
        <v>1891.7</v>
      </c>
      <c r="S3846" s="8">
        <v>607.6</v>
      </c>
      <c r="T3846" s="8">
        <v>1284.0999999999999</v>
      </c>
      <c r="U3846">
        <v>0</v>
      </c>
      <c r="V3846" s="8">
        <v>0</v>
      </c>
      <c r="W3846" s="8">
        <v>0</v>
      </c>
      <c r="X3846" s="8">
        <v>1284.0999999999999</v>
      </c>
    </row>
    <row r="3847" spans="1:24" x14ac:dyDescent="0.25">
      <c r="A3847" t="s">
        <v>4173</v>
      </c>
      <c r="B3847" s="1">
        <v>45599</v>
      </c>
      <c r="C3847" t="s">
        <v>244</v>
      </c>
      <c r="D3847" t="s">
        <v>245</v>
      </c>
      <c r="E3847" t="s">
        <v>53</v>
      </c>
      <c r="F3847" t="s">
        <v>46</v>
      </c>
      <c r="G3847" t="s">
        <v>55</v>
      </c>
      <c r="H3847" t="s">
        <v>56</v>
      </c>
      <c r="I3847" t="s">
        <v>127</v>
      </c>
      <c r="J3847" t="s">
        <v>128</v>
      </c>
      <c r="K3847" t="s">
        <v>33</v>
      </c>
      <c r="L3847" s="13">
        <v>7.2</v>
      </c>
      <c r="M3847" s="8">
        <v>3.6</v>
      </c>
      <c r="N3847">
        <v>51</v>
      </c>
      <c r="O3847" s="8">
        <v>367.2</v>
      </c>
      <c r="P3847" s="14">
        <v>0.15040000000000001</v>
      </c>
      <c r="Q3847" s="8">
        <v>55.23</v>
      </c>
      <c r="R3847" s="8">
        <v>311.97000000000003</v>
      </c>
      <c r="S3847" s="8">
        <v>183.6</v>
      </c>
      <c r="T3847" s="8">
        <v>128.37</v>
      </c>
      <c r="U3847">
        <v>0</v>
      </c>
      <c r="V3847" s="8">
        <v>0</v>
      </c>
      <c r="W3847" s="8">
        <v>0</v>
      </c>
      <c r="X3847" s="8">
        <v>128.37</v>
      </c>
    </row>
    <row r="3848" spans="1:24" x14ac:dyDescent="0.25">
      <c r="A3848" t="s">
        <v>4174</v>
      </c>
      <c r="B3848" s="1">
        <v>46170</v>
      </c>
      <c r="C3848" t="s">
        <v>391</v>
      </c>
      <c r="D3848" t="s">
        <v>392</v>
      </c>
      <c r="E3848" t="s">
        <v>63</v>
      </c>
      <c r="F3848" t="s">
        <v>54</v>
      </c>
      <c r="G3848" t="s">
        <v>64</v>
      </c>
      <c r="H3848" t="s">
        <v>65</v>
      </c>
      <c r="I3848" t="s">
        <v>74</v>
      </c>
      <c r="J3848" t="s">
        <v>75</v>
      </c>
      <c r="K3848" t="s">
        <v>49</v>
      </c>
      <c r="L3848" s="13">
        <v>11</v>
      </c>
      <c r="M3848" s="8">
        <v>6.8</v>
      </c>
      <c r="N3848">
        <v>86</v>
      </c>
      <c r="O3848" s="8">
        <v>946</v>
      </c>
      <c r="P3848" s="14">
        <v>2.18E-2</v>
      </c>
      <c r="Q3848" s="8">
        <v>20.62</v>
      </c>
      <c r="R3848" s="8">
        <v>925.38</v>
      </c>
      <c r="S3848" s="8">
        <v>584.79999999999995</v>
      </c>
      <c r="T3848" s="8">
        <v>340.58</v>
      </c>
      <c r="U3848">
        <v>0</v>
      </c>
      <c r="V3848" s="8">
        <v>0</v>
      </c>
      <c r="W3848" s="8">
        <v>0</v>
      </c>
      <c r="X3848" s="8">
        <v>340.58</v>
      </c>
    </row>
    <row r="3849" spans="1:24" x14ac:dyDescent="0.25">
      <c r="A3849" t="s">
        <v>4175</v>
      </c>
      <c r="B3849" s="1">
        <v>46016</v>
      </c>
      <c r="C3849" t="s">
        <v>188</v>
      </c>
      <c r="D3849" t="s">
        <v>189</v>
      </c>
      <c r="E3849" t="s">
        <v>27</v>
      </c>
      <c r="F3849" t="s">
        <v>54</v>
      </c>
      <c r="G3849" t="s">
        <v>29</v>
      </c>
      <c r="H3849" t="s">
        <v>30</v>
      </c>
      <c r="I3849" t="s">
        <v>185</v>
      </c>
      <c r="J3849" t="s">
        <v>186</v>
      </c>
      <c r="K3849" t="s">
        <v>59</v>
      </c>
      <c r="L3849" s="13">
        <v>4.9000000000000004</v>
      </c>
      <c r="M3849" s="8">
        <v>3.1</v>
      </c>
      <c r="N3849">
        <v>211</v>
      </c>
      <c r="O3849" s="8">
        <v>1033.9000000000001</v>
      </c>
      <c r="P3849" s="14">
        <v>1.7600000000000001E-2</v>
      </c>
      <c r="Q3849" s="8">
        <v>18.2</v>
      </c>
      <c r="R3849" s="8">
        <v>1015.7</v>
      </c>
      <c r="S3849" s="8">
        <v>654.1</v>
      </c>
      <c r="T3849" s="8">
        <v>361.6</v>
      </c>
      <c r="U3849">
        <v>0</v>
      </c>
      <c r="V3849" s="8">
        <v>0</v>
      </c>
      <c r="W3849" s="8">
        <v>0</v>
      </c>
      <c r="X3849" s="8">
        <v>361.6</v>
      </c>
    </row>
    <row r="3850" spans="1:24" x14ac:dyDescent="0.25">
      <c r="A3850" t="s">
        <v>4176</v>
      </c>
      <c r="B3850" s="1">
        <v>45439</v>
      </c>
      <c r="C3850" t="s">
        <v>386</v>
      </c>
      <c r="D3850" t="s">
        <v>387</v>
      </c>
      <c r="E3850" t="s">
        <v>27</v>
      </c>
      <c r="F3850" t="s">
        <v>54</v>
      </c>
      <c r="G3850" t="s">
        <v>38</v>
      </c>
      <c r="H3850" t="s">
        <v>39</v>
      </c>
      <c r="I3850" t="s">
        <v>156</v>
      </c>
      <c r="J3850" t="s">
        <v>157</v>
      </c>
      <c r="K3850" t="s">
        <v>42</v>
      </c>
      <c r="L3850" s="13">
        <v>6.2</v>
      </c>
      <c r="M3850" s="8">
        <v>1.9</v>
      </c>
      <c r="N3850">
        <v>56</v>
      </c>
      <c r="O3850" s="8">
        <v>347.2</v>
      </c>
      <c r="P3850" s="14">
        <v>2.8999999999999998E-3</v>
      </c>
      <c r="Q3850" s="8">
        <v>1.01</v>
      </c>
      <c r="R3850" s="8">
        <v>346.19</v>
      </c>
      <c r="S3850" s="8">
        <v>106.4</v>
      </c>
      <c r="T3850" s="8">
        <v>239.79</v>
      </c>
      <c r="U3850">
        <v>0</v>
      </c>
      <c r="V3850" s="8">
        <v>0</v>
      </c>
      <c r="W3850" s="8">
        <v>0</v>
      </c>
      <c r="X3850" s="8">
        <v>239.79</v>
      </c>
    </row>
    <row r="3851" spans="1:24" x14ac:dyDescent="0.25">
      <c r="A3851" t="s">
        <v>4177</v>
      </c>
      <c r="B3851" s="1">
        <v>46117</v>
      </c>
      <c r="C3851" t="s">
        <v>272</v>
      </c>
      <c r="D3851" t="s">
        <v>273</v>
      </c>
      <c r="E3851" t="s">
        <v>27</v>
      </c>
      <c r="F3851" t="s">
        <v>54</v>
      </c>
      <c r="G3851" t="s">
        <v>29</v>
      </c>
      <c r="H3851" t="s">
        <v>30</v>
      </c>
      <c r="I3851" t="s">
        <v>47</v>
      </c>
      <c r="J3851" t="s">
        <v>48</v>
      </c>
      <c r="K3851" t="s">
        <v>49</v>
      </c>
      <c r="L3851" s="13">
        <v>5</v>
      </c>
      <c r="M3851" s="8">
        <v>3.2</v>
      </c>
      <c r="N3851">
        <v>529</v>
      </c>
      <c r="O3851" s="8">
        <v>2645</v>
      </c>
      <c r="P3851" s="14">
        <v>4.1000000000000003E-3</v>
      </c>
      <c r="Q3851" s="8">
        <v>10.84</v>
      </c>
      <c r="R3851" s="8">
        <v>2634.16</v>
      </c>
      <c r="S3851" s="8">
        <v>1692.8</v>
      </c>
      <c r="T3851" s="8">
        <v>941.36</v>
      </c>
      <c r="U3851">
        <v>0</v>
      </c>
      <c r="V3851" s="8">
        <v>0</v>
      </c>
      <c r="W3851" s="8">
        <v>0</v>
      </c>
      <c r="X3851" s="8">
        <v>941.36</v>
      </c>
    </row>
    <row r="3852" spans="1:24" x14ac:dyDescent="0.25">
      <c r="A3852" t="s">
        <v>4178</v>
      </c>
      <c r="B3852" s="1">
        <v>45766</v>
      </c>
      <c r="C3852" t="s">
        <v>238</v>
      </c>
      <c r="D3852" t="s">
        <v>239</v>
      </c>
      <c r="E3852" t="s">
        <v>27</v>
      </c>
      <c r="F3852" t="s">
        <v>37</v>
      </c>
      <c r="G3852" t="s">
        <v>29</v>
      </c>
      <c r="H3852" t="s">
        <v>30</v>
      </c>
      <c r="I3852" t="s">
        <v>99</v>
      </c>
      <c r="J3852" t="s">
        <v>100</v>
      </c>
      <c r="K3852" t="s">
        <v>49</v>
      </c>
      <c r="L3852" s="13">
        <v>3.8</v>
      </c>
      <c r="M3852" s="8">
        <v>2.6</v>
      </c>
      <c r="N3852">
        <v>8</v>
      </c>
      <c r="O3852" s="8">
        <v>30.4</v>
      </c>
      <c r="P3852" s="14">
        <v>3.0800000000000001E-2</v>
      </c>
      <c r="Q3852" s="8">
        <v>0.94</v>
      </c>
      <c r="R3852" s="8">
        <v>29.46</v>
      </c>
      <c r="S3852" s="8">
        <v>20.8</v>
      </c>
      <c r="T3852" s="8">
        <v>8.66</v>
      </c>
      <c r="U3852">
        <v>0</v>
      </c>
      <c r="V3852" s="8">
        <v>0</v>
      </c>
      <c r="W3852" s="8">
        <v>0</v>
      </c>
      <c r="X3852" s="8">
        <v>8.66</v>
      </c>
    </row>
    <row r="3853" spans="1:24" x14ac:dyDescent="0.25">
      <c r="A3853" t="s">
        <v>4179</v>
      </c>
      <c r="B3853" s="1">
        <v>46228</v>
      </c>
      <c r="C3853" t="s">
        <v>361</v>
      </c>
      <c r="D3853" t="s">
        <v>362</v>
      </c>
      <c r="E3853" t="s">
        <v>27</v>
      </c>
      <c r="F3853" t="s">
        <v>28</v>
      </c>
      <c r="G3853" t="s">
        <v>29</v>
      </c>
      <c r="H3853" t="s">
        <v>30</v>
      </c>
      <c r="I3853" t="s">
        <v>185</v>
      </c>
      <c r="J3853" t="s">
        <v>186</v>
      </c>
      <c r="K3853" t="s">
        <v>59</v>
      </c>
      <c r="L3853" s="13">
        <v>4.9000000000000004</v>
      </c>
      <c r="M3853" s="8">
        <v>3.1</v>
      </c>
      <c r="N3853">
        <v>913</v>
      </c>
      <c r="O3853" s="8">
        <v>4473.7</v>
      </c>
      <c r="P3853" s="14">
        <v>0.14080000000000001</v>
      </c>
      <c r="Q3853" s="8">
        <v>629.9</v>
      </c>
      <c r="R3853" s="8">
        <v>3843.8</v>
      </c>
      <c r="S3853" s="8">
        <v>2830.3</v>
      </c>
      <c r="T3853" s="8">
        <v>1013.5</v>
      </c>
      <c r="U3853">
        <v>0</v>
      </c>
      <c r="V3853" s="8">
        <v>0</v>
      </c>
      <c r="W3853" s="8">
        <v>0</v>
      </c>
      <c r="X3853" s="8">
        <v>1013.5</v>
      </c>
    </row>
    <row r="3854" spans="1:24" x14ac:dyDescent="0.25">
      <c r="A3854" t="s">
        <v>4180</v>
      </c>
      <c r="B3854" s="1">
        <v>45351</v>
      </c>
      <c r="C3854" t="s">
        <v>758</v>
      </c>
      <c r="D3854" t="s">
        <v>759</v>
      </c>
      <c r="E3854" t="s">
        <v>27</v>
      </c>
      <c r="F3854" t="s">
        <v>37</v>
      </c>
      <c r="G3854" t="s">
        <v>29</v>
      </c>
      <c r="H3854" t="s">
        <v>30</v>
      </c>
      <c r="I3854" t="s">
        <v>40</v>
      </c>
      <c r="J3854" t="s">
        <v>41</v>
      </c>
      <c r="K3854" t="s">
        <v>42</v>
      </c>
      <c r="L3854" s="13">
        <v>14.5</v>
      </c>
      <c r="M3854" s="8">
        <v>4.2</v>
      </c>
      <c r="N3854">
        <v>38</v>
      </c>
      <c r="O3854" s="8">
        <v>551</v>
      </c>
      <c r="P3854" s="14">
        <v>8.2000000000000007E-3</v>
      </c>
      <c r="Q3854" s="8">
        <v>4.5199999999999996</v>
      </c>
      <c r="R3854" s="8">
        <v>546.48</v>
      </c>
      <c r="S3854" s="8">
        <v>159.6</v>
      </c>
      <c r="T3854" s="8">
        <v>386.88</v>
      </c>
      <c r="U3854">
        <v>0</v>
      </c>
      <c r="V3854" s="8">
        <v>0</v>
      </c>
      <c r="W3854" s="8">
        <v>0</v>
      </c>
      <c r="X3854" s="8">
        <v>386.88</v>
      </c>
    </row>
    <row r="3855" spans="1:24" x14ac:dyDescent="0.25">
      <c r="A3855" t="s">
        <v>4181</v>
      </c>
      <c r="B3855" s="1">
        <v>45867</v>
      </c>
      <c r="C3855" t="s">
        <v>195</v>
      </c>
      <c r="D3855" t="s">
        <v>196</v>
      </c>
      <c r="E3855" t="s">
        <v>150</v>
      </c>
      <c r="F3855" t="s">
        <v>89</v>
      </c>
      <c r="G3855" t="s">
        <v>151</v>
      </c>
      <c r="H3855" t="s">
        <v>152</v>
      </c>
      <c r="I3855" t="s">
        <v>84</v>
      </c>
      <c r="J3855" t="s">
        <v>85</v>
      </c>
      <c r="K3855" t="s">
        <v>42</v>
      </c>
      <c r="L3855" s="13">
        <v>9.9</v>
      </c>
      <c r="M3855" s="8">
        <v>3.1</v>
      </c>
      <c r="N3855">
        <v>60</v>
      </c>
      <c r="O3855" s="8">
        <v>594</v>
      </c>
      <c r="P3855" s="14">
        <v>8.5999999999999993E-2</v>
      </c>
      <c r="Q3855" s="8">
        <v>51.08</v>
      </c>
      <c r="R3855" s="8">
        <v>542.91999999999996</v>
      </c>
      <c r="S3855" s="8">
        <v>186</v>
      </c>
      <c r="T3855" s="8">
        <v>356.92</v>
      </c>
      <c r="U3855">
        <v>0</v>
      </c>
      <c r="V3855" s="8">
        <v>0</v>
      </c>
      <c r="W3855" s="8">
        <v>0</v>
      </c>
      <c r="X3855" s="8">
        <v>356.92</v>
      </c>
    </row>
    <row r="3856" spans="1:24" x14ac:dyDescent="0.25">
      <c r="A3856" t="s">
        <v>4182</v>
      </c>
      <c r="B3856" s="1">
        <v>45714</v>
      </c>
      <c r="C3856" t="s">
        <v>258</v>
      </c>
      <c r="D3856" t="s">
        <v>259</v>
      </c>
      <c r="E3856" t="s">
        <v>71</v>
      </c>
      <c r="F3856" t="s">
        <v>28</v>
      </c>
      <c r="G3856" t="s">
        <v>165</v>
      </c>
      <c r="H3856" t="s">
        <v>166</v>
      </c>
      <c r="I3856" t="s">
        <v>47</v>
      </c>
      <c r="J3856" t="s">
        <v>48</v>
      </c>
      <c r="K3856" t="s">
        <v>49</v>
      </c>
      <c r="L3856" s="13">
        <v>5</v>
      </c>
      <c r="M3856" s="8">
        <v>3.2</v>
      </c>
      <c r="N3856">
        <v>450</v>
      </c>
      <c r="O3856" s="8">
        <v>2250</v>
      </c>
      <c r="P3856" s="14">
        <v>0.08</v>
      </c>
      <c r="Q3856" s="8">
        <v>180</v>
      </c>
      <c r="R3856" s="8">
        <v>2070</v>
      </c>
      <c r="S3856" s="8">
        <v>1440</v>
      </c>
      <c r="T3856" s="8">
        <v>630</v>
      </c>
      <c r="U3856">
        <v>0</v>
      </c>
      <c r="V3856" s="8">
        <v>0</v>
      </c>
      <c r="W3856" s="8">
        <v>0</v>
      </c>
      <c r="X3856" s="8">
        <v>630</v>
      </c>
    </row>
    <row r="3857" spans="1:24" x14ac:dyDescent="0.25">
      <c r="A3857" t="s">
        <v>4183</v>
      </c>
      <c r="B3857" s="1">
        <v>45718</v>
      </c>
      <c r="C3857" t="s">
        <v>334</v>
      </c>
      <c r="D3857" t="s">
        <v>335</v>
      </c>
      <c r="E3857" t="s">
        <v>53</v>
      </c>
      <c r="F3857" t="s">
        <v>37</v>
      </c>
      <c r="G3857" t="s">
        <v>55</v>
      </c>
      <c r="H3857" t="s">
        <v>56</v>
      </c>
      <c r="I3857" t="s">
        <v>127</v>
      </c>
      <c r="J3857" t="s">
        <v>128</v>
      </c>
      <c r="K3857" t="s">
        <v>33</v>
      </c>
      <c r="L3857" s="13">
        <v>7.2</v>
      </c>
      <c r="M3857" s="8">
        <v>3.6</v>
      </c>
      <c r="N3857">
        <v>19</v>
      </c>
      <c r="O3857" s="8">
        <v>136.80000000000001</v>
      </c>
      <c r="P3857" s="14">
        <v>3.9E-2</v>
      </c>
      <c r="Q3857" s="8">
        <v>5.34</v>
      </c>
      <c r="R3857" s="8">
        <v>131.46</v>
      </c>
      <c r="S3857" s="8">
        <v>68.400000000000006</v>
      </c>
      <c r="T3857" s="8">
        <v>63.06</v>
      </c>
      <c r="U3857">
        <v>0</v>
      </c>
      <c r="V3857" s="8">
        <v>0</v>
      </c>
      <c r="W3857" s="8">
        <v>0</v>
      </c>
      <c r="X3857" s="8">
        <v>63.06</v>
      </c>
    </row>
    <row r="3858" spans="1:24" x14ac:dyDescent="0.25">
      <c r="A3858" t="s">
        <v>4184</v>
      </c>
      <c r="B3858" s="1">
        <v>45862</v>
      </c>
      <c r="C3858" t="s">
        <v>188</v>
      </c>
      <c r="D3858" t="s">
        <v>189</v>
      </c>
      <c r="E3858" t="s">
        <v>27</v>
      </c>
      <c r="F3858" t="s">
        <v>54</v>
      </c>
      <c r="G3858" t="s">
        <v>29</v>
      </c>
      <c r="H3858" t="s">
        <v>30</v>
      </c>
      <c r="I3858" t="s">
        <v>144</v>
      </c>
      <c r="J3858" t="s">
        <v>145</v>
      </c>
      <c r="K3858" t="s">
        <v>33</v>
      </c>
      <c r="L3858" s="13">
        <v>12</v>
      </c>
      <c r="M3858" s="8">
        <v>6.5</v>
      </c>
      <c r="N3858">
        <v>39</v>
      </c>
      <c r="O3858" s="8">
        <v>468</v>
      </c>
      <c r="P3858" s="14">
        <v>1.15E-2</v>
      </c>
      <c r="Q3858" s="8">
        <v>5.38</v>
      </c>
      <c r="R3858" s="8">
        <v>462.62</v>
      </c>
      <c r="S3858" s="8">
        <v>253.5</v>
      </c>
      <c r="T3858" s="8">
        <v>209.12</v>
      </c>
      <c r="U3858">
        <v>0</v>
      </c>
      <c r="V3858" s="8">
        <v>0</v>
      </c>
      <c r="W3858" s="8">
        <v>0</v>
      </c>
      <c r="X3858" s="8">
        <v>209.12</v>
      </c>
    </row>
    <row r="3859" spans="1:24" x14ac:dyDescent="0.25">
      <c r="A3859" t="s">
        <v>4185</v>
      </c>
      <c r="B3859" s="1">
        <v>45834</v>
      </c>
      <c r="C3859" t="s">
        <v>758</v>
      </c>
      <c r="D3859" t="s">
        <v>759</v>
      </c>
      <c r="E3859" t="s">
        <v>27</v>
      </c>
      <c r="F3859" t="s">
        <v>37</v>
      </c>
      <c r="G3859" t="s">
        <v>29</v>
      </c>
      <c r="H3859" t="s">
        <v>30</v>
      </c>
      <c r="I3859" t="s">
        <v>74</v>
      </c>
      <c r="J3859" t="s">
        <v>75</v>
      </c>
      <c r="K3859" t="s">
        <v>49</v>
      </c>
      <c r="L3859" s="13">
        <v>11</v>
      </c>
      <c r="M3859" s="8">
        <v>6.8</v>
      </c>
      <c r="N3859">
        <v>17</v>
      </c>
      <c r="O3859" s="8">
        <v>187</v>
      </c>
      <c r="P3859" s="14">
        <v>6.9999999999999999E-4</v>
      </c>
      <c r="Q3859" s="8">
        <v>0.13</v>
      </c>
      <c r="R3859" s="8">
        <v>186.87</v>
      </c>
      <c r="S3859" s="8">
        <v>115.6</v>
      </c>
      <c r="T3859" s="8">
        <v>71.27</v>
      </c>
      <c r="U3859">
        <v>0</v>
      </c>
      <c r="V3859" s="8">
        <v>0</v>
      </c>
      <c r="W3859" s="8">
        <v>0</v>
      </c>
      <c r="X3859" s="8">
        <v>71.27</v>
      </c>
    </row>
    <row r="3860" spans="1:24" x14ac:dyDescent="0.25">
      <c r="A3860" t="s">
        <v>4186</v>
      </c>
      <c r="B3860" s="1">
        <v>45429</v>
      </c>
      <c r="C3860" t="s">
        <v>183</v>
      </c>
      <c r="D3860" t="s">
        <v>184</v>
      </c>
      <c r="E3860" t="s">
        <v>63</v>
      </c>
      <c r="F3860" t="s">
        <v>89</v>
      </c>
      <c r="G3860" t="s">
        <v>79</v>
      </c>
      <c r="H3860" t="s">
        <v>80</v>
      </c>
      <c r="I3860" t="s">
        <v>47</v>
      </c>
      <c r="J3860" t="s">
        <v>48</v>
      </c>
      <c r="K3860" t="s">
        <v>49</v>
      </c>
      <c r="L3860" s="13">
        <v>5</v>
      </c>
      <c r="M3860" s="8">
        <v>3.2</v>
      </c>
      <c r="N3860">
        <v>382</v>
      </c>
      <c r="O3860" s="8">
        <v>1910</v>
      </c>
      <c r="P3860" s="14">
        <v>7.1800000000000003E-2</v>
      </c>
      <c r="Q3860" s="8">
        <v>137.13999999999999</v>
      </c>
      <c r="R3860" s="8">
        <v>1772.86</v>
      </c>
      <c r="S3860" s="8">
        <v>1222.4000000000001</v>
      </c>
      <c r="T3860" s="8">
        <v>550.46</v>
      </c>
      <c r="U3860">
        <v>0</v>
      </c>
      <c r="V3860" s="8">
        <v>0</v>
      </c>
      <c r="W3860" s="8">
        <v>0</v>
      </c>
      <c r="X3860" s="8">
        <v>550.46</v>
      </c>
    </row>
    <row r="3861" spans="1:24" x14ac:dyDescent="0.25">
      <c r="A3861" t="s">
        <v>4187</v>
      </c>
      <c r="B3861" s="1">
        <v>45689</v>
      </c>
      <c r="C3861" t="s">
        <v>139</v>
      </c>
      <c r="D3861" t="s">
        <v>140</v>
      </c>
      <c r="E3861" t="s">
        <v>63</v>
      </c>
      <c r="F3861" t="s">
        <v>54</v>
      </c>
      <c r="G3861" t="s">
        <v>64</v>
      </c>
      <c r="H3861" t="s">
        <v>65</v>
      </c>
      <c r="I3861" t="s">
        <v>185</v>
      </c>
      <c r="J3861" t="s">
        <v>186</v>
      </c>
      <c r="K3861" t="s">
        <v>59</v>
      </c>
      <c r="L3861" s="13">
        <v>4.9000000000000004</v>
      </c>
      <c r="M3861" s="8">
        <v>3.1</v>
      </c>
      <c r="N3861">
        <v>29</v>
      </c>
      <c r="O3861" s="8">
        <v>142.1</v>
      </c>
      <c r="P3861" s="14">
        <v>7.7600000000000002E-2</v>
      </c>
      <c r="Q3861" s="8">
        <v>11.03</v>
      </c>
      <c r="R3861" s="8">
        <v>131.07</v>
      </c>
      <c r="S3861" s="8">
        <v>89.9</v>
      </c>
      <c r="T3861" s="8">
        <v>41.17</v>
      </c>
      <c r="U3861">
        <v>0</v>
      </c>
      <c r="V3861" s="8">
        <v>0</v>
      </c>
      <c r="W3861" s="8">
        <v>0</v>
      </c>
      <c r="X3861" s="8">
        <v>41.17</v>
      </c>
    </row>
    <row r="3862" spans="1:24" x14ac:dyDescent="0.25">
      <c r="A3862" t="s">
        <v>4188</v>
      </c>
      <c r="B3862" s="1">
        <v>45540</v>
      </c>
      <c r="C3862" t="s">
        <v>328</v>
      </c>
      <c r="D3862" t="s">
        <v>329</v>
      </c>
      <c r="E3862" t="s">
        <v>71</v>
      </c>
      <c r="F3862" t="s">
        <v>54</v>
      </c>
      <c r="G3862" t="s">
        <v>165</v>
      </c>
      <c r="H3862" t="s">
        <v>166</v>
      </c>
      <c r="I3862" t="s">
        <v>144</v>
      </c>
      <c r="J3862" t="s">
        <v>145</v>
      </c>
      <c r="K3862" t="s">
        <v>33</v>
      </c>
      <c r="L3862" s="13">
        <v>12</v>
      </c>
      <c r="M3862" s="8">
        <v>6.5</v>
      </c>
      <c r="N3862">
        <v>122</v>
      </c>
      <c r="O3862" s="8">
        <v>1464</v>
      </c>
      <c r="P3862" s="14">
        <v>4.4200000000000003E-2</v>
      </c>
      <c r="Q3862" s="8">
        <v>64.709999999999994</v>
      </c>
      <c r="R3862" s="8">
        <v>1399.29</v>
      </c>
      <c r="S3862" s="8">
        <v>793</v>
      </c>
      <c r="T3862" s="8">
        <v>606.29</v>
      </c>
      <c r="U3862">
        <v>0</v>
      </c>
      <c r="V3862" s="8">
        <v>0</v>
      </c>
      <c r="W3862" s="8">
        <v>0</v>
      </c>
      <c r="X3862" s="8">
        <v>606.29</v>
      </c>
    </row>
    <row r="3863" spans="1:24" x14ac:dyDescent="0.25">
      <c r="A3863" t="s">
        <v>4189</v>
      </c>
      <c r="B3863" s="1">
        <v>45553</v>
      </c>
      <c r="C3863" t="s">
        <v>318</v>
      </c>
      <c r="D3863" t="s">
        <v>319</v>
      </c>
      <c r="E3863" t="s">
        <v>27</v>
      </c>
      <c r="F3863" t="s">
        <v>37</v>
      </c>
      <c r="G3863" t="s">
        <v>29</v>
      </c>
      <c r="H3863" t="s">
        <v>30</v>
      </c>
      <c r="I3863" t="s">
        <v>57</v>
      </c>
      <c r="J3863" t="s">
        <v>58</v>
      </c>
      <c r="K3863" t="s">
        <v>59</v>
      </c>
      <c r="L3863" s="13">
        <v>10.5</v>
      </c>
      <c r="M3863" s="8">
        <v>7.5</v>
      </c>
      <c r="N3863">
        <v>37</v>
      </c>
      <c r="O3863" s="8">
        <v>388.5</v>
      </c>
      <c r="P3863" s="14">
        <v>0.42080000000000001</v>
      </c>
      <c r="Q3863" s="8">
        <v>163.47999999999999</v>
      </c>
      <c r="R3863" s="8">
        <v>225.02</v>
      </c>
      <c r="S3863" s="8">
        <v>277.5</v>
      </c>
      <c r="T3863" s="8">
        <v>-52.48</v>
      </c>
      <c r="U3863">
        <v>0</v>
      </c>
      <c r="V3863" s="8">
        <v>0</v>
      </c>
      <c r="W3863" s="8">
        <v>0</v>
      </c>
      <c r="X3863" s="8">
        <v>-52.48</v>
      </c>
    </row>
    <row r="3864" spans="1:24" x14ac:dyDescent="0.25">
      <c r="A3864" t="s">
        <v>4190</v>
      </c>
      <c r="B3864" s="1">
        <v>45500</v>
      </c>
      <c r="C3864" t="s">
        <v>241</v>
      </c>
      <c r="D3864" t="s">
        <v>242</v>
      </c>
      <c r="E3864" t="s">
        <v>71</v>
      </c>
      <c r="F3864" t="s">
        <v>89</v>
      </c>
      <c r="G3864" t="s">
        <v>72</v>
      </c>
      <c r="H3864" t="s">
        <v>73</v>
      </c>
      <c r="I3864" t="s">
        <v>156</v>
      </c>
      <c r="J3864" t="s">
        <v>157</v>
      </c>
      <c r="K3864" t="s">
        <v>42</v>
      </c>
      <c r="L3864" s="13">
        <v>6.2</v>
      </c>
      <c r="M3864" s="8">
        <v>1.9</v>
      </c>
      <c r="N3864">
        <v>68</v>
      </c>
      <c r="O3864" s="8">
        <v>421.6</v>
      </c>
      <c r="P3864" s="14">
        <v>0.14280000000000001</v>
      </c>
      <c r="Q3864" s="8">
        <v>60.2</v>
      </c>
      <c r="R3864" s="8">
        <v>361.4</v>
      </c>
      <c r="S3864" s="8">
        <v>129.19999999999999</v>
      </c>
      <c r="T3864" s="8">
        <v>232.2</v>
      </c>
      <c r="U3864">
        <v>0</v>
      </c>
      <c r="V3864" s="8">
        <v>0</v>
      </c>
      <c r="W3864" s="8">
        <v>0</v>
      </c>
      <c r="X3864" s="8">
        <v>232.2</v>
      </c>
    </row>
    <row r="3865" spans="1:24" x14ac:dyDescent="0.25">
      <c r="A3865" t="s">
        <v>4191</v>
      </c>
      <c r="B3865" s="1">
        <v>45630</v>
      </c>
      <c r="C3865" t="s">
        <v>87</v>
      </c>
      <c r="D3865" t="s">
        <v>88</v>
      </c>
      <c r="E3865" t="s">
        <v>63</v>
      </c>
      <c r="F3865" t="s">
        <v>89</v>
      </c>
      <c r="G3865" t="s">
        <v>79</v>
      </c>
      <c r="H3865" t="s">
        <v>80</v>
      </c>
      <c r="I3865" t="s">
        <v>84</v>
      </c>
      <c r="J3865" t="s">
        <v>85</v>
      </c>
      <c r="K3865" t="s">
        <v>42</v>
      </c>
      <c r="L3865" s="13">
        <v>9.9</v>
      </c>
      <c r="M3865" s="8">
        <v>3.1</v>
      </c>
      <c r="N3865">
        <v>35</v>
      </c>
      <c r="O3865" s="8">
        <v>346.5</v>
      </c>
      <c r="P3865" s="14">
        <v>0.1305</v>
      </c>
      <c r="Q3865" s="8">
        <v>45.22</v>
      </c>
      <c r="R3865" s="8">
        <v>301.27999999999997</v>
      </c>
      <c r="S3865" s="8">
        <v>108.5</v>
      </c>
      <c r="T3865" s="8">
        <v>192.78</v>
      </c>
      <c r="U3865">
        <v>0</v>
      </c>
      <c r="V3865" s="8">
        <v>0</v>
      </c>
      <c r="W3865" s="8">
        <v>0</v>
      </c>
      <c r="X3865" s="8">
        <v>192.78</v>
      </c>
    </row>
    <row r="3866" spans="1:24" x14ac:dyDescent="0.25">
      <c r="A3866" t="s">
        <v>4192</v>
      </c>
      <c r="B3866" s="1">
        <v>45954</v>
      </c>
      <c r="C3866" t="s">
        <v>758</v>
      </c>
      <c r="D3866" t="s">
        <v>759</v>
      </c>
      <c r="E3866" t="s">
        <v>27</v>
      </c>
      <c r="F3866" t="s">
        <v>37</v>
      </c>
      <c r="G3866" t="s">
        <v>29</v>
      </c>
      <c r="H3866" t="s">
        <v>30</v>
      </c>
      <c r="I3866" t="s">
        <v>74</v>
      </c>
      <c r="J3866" t="s">
        <v>75</v>
      </c>
      <c r="K3866" t="s">
        <v>49</v>
      </c>
      <c r="L3866" s="13">
        <v>11</v>
      </c>
      <c r="M3866" s="8">
        <v>6.8</v>
      </c>
      <c r="N3866">
        <v>18</v>
      </c>
      <c r="O3866" s="8">
        <v>198</v>
      </c>
      <c r="P3866" s="14">
        <v>5.3100000000000001E-2</v>
      </c>
      <c r="Q3866" s="8">
        <v>10.51</v>
      </c>
      <c r="R3866" s="8">
        <v>187.49</v>
      </c>
      <c r="S3866" s="8">
        <v>122.4</v>
      </c>
      <c r="T3866" s="8">
        <v>65.09</v>
      </c>
      <c r="U3866">
        <v>0</v>
      </c>
      <c r="V3866" s="8">
        <v>0</v>
      </c>
      <c r="W3866" s="8">
        <v>0</v>
      </c>
      <c r="X3866" s="8">
        <v>65.09</v>
      </c>
    </row>
    <row r="3867" spans="1:24" x14ac:dyDescent="0.25">
      <c r="A3867" t="s">
        <v>4193</v>
      </c>
      <c r="B3867" s="1">
        <v>45372</v>
      </c>
      <c r="C3867" t="s">
        <v>689</v>
      </c>
      <c r="D3867" t="s">
        <v>690</v>
      </c>
      <c r="E3867" t="s">
        <v>27</v>
      </c>
      <c r="F3867" t="s">
        <v>54</v>
      </c>
      <c r="G3867" t="s">
        <v>29</v>
      </c>
      <c r="H3867" t="s">
        <v>30</v>
      </c>
      <c r="I3867" t="s">
        <v>122</v>
      </c>
      <c r="J3867" t="s">
        <v>123</v>
      </c>
      <c r="K3867" t="s">
        <v>59</v>
      </c>
      <c r="L3867" s="13">
        <v>5.5</v>
      </c>
      <c r="M3867" s="8">
        <v>3.8</v>
      </c>
      <c r="N3867">
        <v>39</v>
      </c>
      <c r="O3867" s="8">
        <v>214.5</v>
      </c>
      <c r="P3867" s="14">
        <v>7.1999999999999998E-3</v>
      </c>
      <c r="Q3867" s="8">
        <v>1.54</v>
      </c>
      <c r="R3867" s="8">
        <v>212.96</v>
      </c>
      <c r="S3867" s="8">
        <v>148.19999999999999</v>
      </c>
      <c r="T3867" s="8">
        <v>64.760000000000005</v>
      </c>
      <c r="U3867">
        <v>0</v>
      </c>
      <c r="V3867" s="8">
        <v>0</v>
      </c>
      <c r="W3867" s="8">
        <v>0</v>
      </c>
      <c r="X3867" s="8">
        <v>64.760000000000005</v>
      </c>
    </row>
    <row r="3868" spans="1:24" x14ac:dyDescent="0.25">
      <c r="A3868" t="s">
        <v>4194</v>
      </c>
      <c r="B3868" s="1">
        <v>46236</v>
      </c>
      <c r="C3868" t="s">
        <v>35</v>
      </c>
      <c r="D3868" t="s">
        <v>36</v>
      </c>
      <c r="E3868" t="s">
        <v>27</v>
      </c>
      <c r="F3868" t="s">
        <v>37</v>
      </c>
      <c r="G3868" t="s">
        <v>29</v>
      </c>
      <c r="H3868" t="s">
        <v>30</v>
      </c>
      <c r="I3868" t="s">
        <v>156</v>
      </c>
      <c r="J3868" t="s">
        <v>157</v>
      </c>
      <c r="K3868" t="s">
        <v>42</v>
      </c>
      <c r="L3868" s="13">
        <v>6.2</v>
      </c>
      <c r="M3868" s="8">
        <v>1.9</v>
      </c>
      <c r="N3868">
        <v>4</v>
      </c>
      <c r="O3868" s="8">
        <v>24.8</v>
      </c>
      <c r="P3868" s="14">
        <v>5.1999999999999998E-3</v>
      </c>
      <c r="Q3868" s="8">
        <v>0.13</v>
      </c>
      <c r="R3868" s="8">
        <v>24.67</v>
      </c>
      <c r="S3868" s="8">
        <v>7.6</v>
      </c>
      <c r="T3868" s="8">
        <v>17.07</v>
      </c>
      <c r="U3868">
        <v>0</v>
      </c>
      <c r="V3868" s="8">
        <v>0</v>
      </c>
      <c r="W3868" s="8">
        <v>0</v>
      </c>
      <c r="X3868" s="8">
        <v>17.07</v>
      </c>
    </row>
    <row r="3869" spans="1:24" x14ac:dyDescent="0.25">
      <c r="A3869" t="s">
        <v>4195</v>
      </c>
      <c r="B3869" s="1">
        <v>45752</v>
      </c>
      <c r="C3869" t="s">
        <v>229</v>
      </c>
      <c r="D3869" t="s">
        <v>230</v>
      </c>
      <c r="E3869" t="s">
        <v>27</v>
      </c>
      <c r="F3869" t="s">
        <v>54</v>
      </c>
      <c r="G3869" t="s">
        <v>29</v>
      </c>
      <c r="H3869" t="s">
        <v>30</v>
      </c>
      <c r="I3869" t="s">
        <v>40</v>
      </c>
      <c r="J3869" t="s">
        <v>41</v>
      </c>
      <c r="K3869" t="s">
        <v>42</v>
      </c>
      <c r="L3869" s="13">
        <v>14.5</v>
      </c>
      <c r="M3869" s="8">
        <v>4.2</v>
      </c>
      <c r="N3869">
        <v>89</v>
      </c>
      <c r="O3869" s="8">
        <v>1290.5</v>
      </c>
      <c r="P3869" s="14">
        <v>6.4999999999999997E-3</v>
      </c>
      <c r="Q3869" s="8">
        <v>8.39</v>
      </c>
      <c r="R3869" s="8">
        <v>1282.1099999999999</v>
      </c>
      <c r="S3869" s="8">
        <v>373.8</v>
      </c>
      <c r="T3869" s="8">
        <v>908.31</v>
      </c>
      <c r="U3869">
        <v>0</v>
      </c>
      <c r="V3869" s="8">
        <v>0</v>
      </c>
      <c r="W3869" s="8">
        <v>0</v>
      </c>
      <c r="X3869" s="8">
        <v>908.31</v>
      </c>
    </row>
    <row r="3870" spans="1:24" x14ac:dyDescent="0.25">
      <c r="A3870" t="s">
        <v>4196</v>
      </c>
      <c r="B3870" s="1">
        <v>46159</v>
      </c>
      <c r="C3870" t="s">
        <v>805</v>
      </c>
      <c r="D3870" t="s">
        <v>806</v>
      </c>
      <c r="E3870" t="s">
        <v>63</v>
      </c>
      <c r="F3870" t="s">
        <v>89</v>
      </c>
      <c r="G3870" t="s">
        <v>79</v>
      </c>
      <c r="H3870" t="s">
        <v>80</v>
      </c>
      <c r="I3870" t="s">
        <v>117</v>
      </c>
      <c r="J3870" t="s">
        <v>118</v>
      </c>
      <c r="K3870" t="s">
        <v>59</v>
      </c>
      <c r="L3870" s="13">
        <v>6</v>
      </c>
      <c r="M3870" s="8">
        <v>4.2</v>
      </c>
      <c r="N3870">
        <v>255</v>
      </c>
      <c r="O3870" s="8">
        <v>1530</v>
      </c>
      <c r="P3870" s="14">
        <v>0.11890000000000001</v>
      </c>
      <c r="Q3870" s="8">
        <v>181.92</v>
      </c>
      <c r="R3870" s="8">
        <v>1348.08</v>
      </c>
      <c r="S3870" s="8">
        <v>1071</v>
      </c>
      <c r="T3870" s="8">
        <v>277.08</v>
      </c>
      <c r="U3870">
        <v>0</v>
      </c>
      <c r="V3870" s="8">
        <v>0</v>
      </c>
      <c r="W3870" s="8">
        <v>0</v>
      </c>
      <c r="X3870" s="8">
        <v>277.08</v>
      </c>
    </row>
    <row r="3871" spans="1:24" x14ac:dyDescent="0.25">
      <c r="A3871" t="s">
        <v>4197</v>
      </c>
      <c r="B3871" s="1">
        <v>45671</v>
      </c>
      <c r="C3871" t="s">
        <v>520</v>
      </c>
      <c r="D3871" t="s">
        <v>521</v>
      </c>
      <c r="E3871" t="s">
        <v>63</v>
      </c>
      <c r="F3871" t="s">
        <v>37</v>
      </c>
      <c r="G3871" t="s">
        <v>79</v>
      </c>
      <c r="H3871" t="s">
        <v>80</v>
      </c>
      <c r="I3871" t="s">
        <v>122</v>
      </c>
      <c r="J3871" t="s">
        <v>123</v>
      </c>
      <c r="K3871" t="s">
        <v>59</v>
      </c>
      <c r="L3871" s="13">
        <v>5.5</v>
      </c>
      <c r="M3871" s="8">
        <v>3.8</v>
      </c>
      <c r="N3871">
        <v>27</v>
      </c>
      <c r="O3871" s="8">
        <v>148.5</v>
      </c>
      <c r="P3871" s="14">
        <v>3.8199999999999998E-2</v>
      </c>
      <c r="Q3871" s="8">
        <v>5.67</v>
      </c>
      <c r="R3871" s="8">
        <v>142.83000000000001</v>
      </c>
      <c r="S3871" s="8">
        <v>102.6</v>
      </c>
      <c r="T3871" s="8">
        <v>40.229999999999997</v>
      </c>
      <c r="U3871">
        <v>0</v>
      </c>
      <c r="V3871" s="8">
        <v>0</v>
      </c>
      <c r="W3871" s="8">
        <v>0</v>
      </c>
      <c r="X3871" s="8">
        <v>40.229999999999997</v>
      </c>
    </row>
    <row r="3872" spans="1:24" x14ac:dyDescent="0.25">
      <c r="A3872" t="s">
        <v>4198</v>
      </c>
      <c r="B3872" s="1">
        <v>45386</v>
      </c>
      <c r="C3872" t="s">
        <v>567</v>
      </c>
      <c r="D3872" t="s">
        <v>568</v>
      </c>
      <c r="E3872" t="s">
        <v>27</v>
      </c>
      <c r="F3872" t="s">
        <v>37</v>
      </c>
      <c r="G3872" t="s">
        <v>29</v>
      </c>
      <c r="H3872" t="s">
        <v>30</v>
      </c>
      <c r="I3872" t="s">
        <v>47</v>
      </c>
      <c r="J3872" t="s">
        <v>48</v>
      </c>
      <c r="K3872" t="s">
        <v>49</v>
      </c>
      <c r="L3872" s="13">
        <v>5</v>
      </c>
      <c r="M3872" s="8">
        <v>3.2</v>
      </c>
      <c r="N3872">
        <v>2</v>
      </c>
      <c r="O3872" s="8">
        <v>10</v>
      </c>
      <c r="P3872" s="14">
        <v>5.11E-2</v>
      </c>
      <c r="Q3872" s="8">
        <v>0.51</v>
      </c>
      <c r="R3872" s="8">
        <v>9.49</v>
      </c>
      <c r="S3872" s="8">
        <v>6.4</v>
      </c>
      <c r="T3872" s="8">
        <v>3.09</v>
      </c>
      <c r="U3872">
        <v>0</v>
      </c>
      <c r="V3872" s="8">
        <v>0</v>
      </c>
      <c r="W3872" s="8">
        <v>0</v>
      </c>
      <c r="X3872" s="8">
        <v>3.09</v>
      </c>
    </row>
    <row r="3873" spans="1:24" x14ac:dyDescent="0.25">
      <c r="A3873" t="s">
        <v>4199</v>
      </c>
      <c r="B3873" s="1">
        <v>45840</v>
      </c>
      <c r="C3873" t="s">
        <v>77</v>
      </c>
      <c r="D3873" t="s">
        <v>78</v>
      </c>
      <c r="E3873" t="s">
        <v>63</v>
      </c>
      <c r="F3873" t="s">
        <v>37</v>
      </c>
      <c r="G3873" t="s">
        <v>79</v>
      </c>
      <c r="H3873" t="s">
        <v>80</v>
      </c>
      <c r="I3873" t="s">
        <v>112</v>
      </c>
      <c r="J3873" t="s">
        <v>113</v>
      </c>
      <c r="K3873" t="s">
        <v>42</v>
      </c>
      <c r="L3873" s="13">
        <v>8.5</v>
      </c>
      <c r="M3873" s="8">
        <v>2.8</v>
      </c>
      <c r="N3873">
        <v>28</v>
      </c>
      <c r="O3873" s="8">
        <v>238</v>
      </c>
      <c r="P3873" s="14">
        <v>2.98E-2</v>
      </c>
      <c r="Q3873" s="8">
        <v>7.09</v>
      </c>
      <c r="R3873" s="8">
        <v>230.91</v>
      </c>
      <c r="S3873" s="8">
        <v>78.400000000000006</v>
      </c>
      <c r="T3873" s="8">
        <v>152.51</v>
      </c>
      <c r="U3873">
        <v>0</v>
      </c>
      <c r="V3873" s="8">
        <v>0</v>
      </c>
      <c r="W3873" s="8">
        <v>0</v>
      </c>
      <c r="X3873" s="8">
        <v>152.51</v>
      </c>
    </row>
    <row r="3874" spans="1:24" x14ac:dyDescent="0.25">
      <c r="A3874" t="s">
        <v>4200</v>
      </c>
      <c r="B3874" s="1">
        <v>46033</v>
      </c>
      <c r="C3874" t="s">
        <v>678</v>
      </c>
      <c r="D3874" t="s">
        <v>679</v>
      </c>
      <c r="E3874" t="s">
        <v>63</v>
      </c>
      <c r="F3874" t="s">
        <v>89</v>
      </c>
      <c r="G3874" t="s">
        <v>64</v>
      </c>
      <c r="H3874" t="s">
        <v>65</v>
      </c>
      <c r="I3874" t="s">
        <v>99</v>
      </c>
      <c r="J3874" t="s">
        <v>100</v>
      </c>
      <c r="K3874" t="s">
        <v>49</v>
      </c>
      <c r="L3874" s="13">
        <v>3.8</v>
      </c>
      <c r="M3874" s="8">
        <v>2.6</v>
      </c>
      <c r="N3874">
        <v>220</v>
      </c>
      <c r="O3874" s="8">
        <v>836</v>
      </c>
      <c r="P3874" s="14">
        <v>9.2899999999999996E-2</v>
      </c>
      <c r="Q3874" s="8">
        <v>77.66</v>
      </c>
      <c r="R3874" s="8">
        <v>758.34</v>
      </c>
      <c r="S3874" s="8">
        <v>572</v>
      </c>
      <c r="T3874" s="8">
        <v>186.34</v>
      </c>
      <c r="U3874">
        <v>0</v>
      </c>
      <c r="V3874" s="8">
        <v>0</v>
      </c>
      <c r="W3874" s="8">
        <v>0</v>
      </c>
      <c r="X3874" s="8">
        <v>186.34</v>
      </c>
    </row>
    <row r="3875" spans="1:24" x14ac:dyDescent="0.25">
      <c r="A3875" t="s">
        <v>4201</v>
      </c>
      <c r="B3875" s="1">
        <v>46141</v>
      </c>
      <c r="C3875" t="s">
        <v>501</v>
      </c>
      <c r="D3875" t="s">
        <v>502</v>
      </c>
      <c r="E3875" t="s">
        <v>27</v>
      </c>
      <c r="F3875" t="s">
        <v>37</v>
      </c>
      <c r="G3875" t="s">
        <v>38</v>
      </c>
      <c r="H3875" t="s">
        <v>39</v>
      </c>
      <c r="I3875" t="s">
        <v>47</v>
      </c>
      <c r="J3875" t="s">
        <v>48</v>
      </c>
      <c r="K3875" t="s">
        <v>49</v>
      </c>
      <c r="L3875" s="13">
        <v>5</v>
      </c>
      <c r="M3875" s="8">
        <v>3.2</v>
      </c>
      <c r="N3875">
        <v>32</v>
      </c>
      <c r="O3875" s="8">
        <v>160</v>
      </c>
      <c r="P3875" s="14">
        <v>1.5100000000000001E-2</v>
      </c>
      <c r="Q3875" s="8">
        <v>2.42</v>
      </c>
      <c r="R3875" s="8">
        <v>157.58000000000001</v>
      </c>
      <c r="S3875" s="8">
        <v>102.4</v>
      </c>
      <c r="T3875" s="8">
        <v>55.18</v>
      </c>
      <c r="U3875">
        <v>0</v>
      </c>
      <c r="V3875" s="8">
        <v>0</v>
      </c>
      <c r="W3875" s="8">
        <v>0</v>
      </c>
      <c r="X3875" s="8">
        <v>55.18</v>
      </c>
    </row>
    <row r="3876" spans="1:24" x14ac:dyDescent="0.25">
      <c r="A3876" t="s">
        <v>4202</v>
      </c>
      <c r="B3876" s="1">
        <v>45487</v>
      </c>
      <c r="C3876" t="s">
        <v>87</v>
      </c>
      <c r="D3876" t="s">
        <v>88</v>
      </c>
      <c r="E3876" t="s">
        <v>63</v>
      </c>
      <c r="F3876" t="s">
        <v>89</v>
      </c>
      <c r="G3876" t="s">
        <v>79</v>
      </c>
      <c r="H3876" t="s">
        <v>80</v>
      </c>
      <c r="I3876" t="s">
        <v>156</v>
      </c>
      <c r="J3876" t="s">
        <v>157</v>
      </c>
      <c r="K3876" t="s">
        <v>42</v>
      </c>
      <c r="L3876" s="13">
        <v>6.2</v>
      </c>
      <c r="M3876" s="8">
        <v>1.9</v>
      </c>
      <c r="N3876">
        <v>144</v>
      </c>
      <c r="O3876" s="8">
        <v>892.8</v>
      </c>
      <c r="P3876" s="14">
        <v>0.20619999999999999</v>
      </c>
      <c r="Q3876" s="8">
        <v>184.1</v>
      </c>
      <c r="R3876" s="8">
        <v>708.7</v>
      </c>
      <c r="S3876" s="8">
        <v>273.60000000000002</v>
      </c>
      <c r="T3876" s="8">
        <v>435.1</v>
      </c>
      <c r="U3876">
        <v>0</v>
      </c>
      <c r="V3876" s="8">
        <v>0</v>
      </c>
      <c r="W3876" s="8">
        <v>0</v>
      </c>
      <c r="X3876" s="8">
        <v>435.1</v>
      </c>
    </row>
    <row r="3877" spans="1:24" x14ac:dyDescent="0.25">
      <c r="A3877" t="s">
        <v>4203</v>
      </c>
      <c r="B3877" s="1">
        <v>45344</v>
      </c>
      <c r="C3877" t="s">
        <v>125</v>
      </c>
      <c r="D3877" t="s">
        <v>126</v>
      </c>
      <c r="E3877" t="s">
        <v>27</v>
      </c>
      <c r="F3877" t="s">
        <v>89</v>
      </c>
      <c r="G3877" t="s">
        <v>29</v>
      </c>
      <c r="H3877" t="s">
        <v>30</v>
      </c>
      <c r="I3877" t="s">
        <v>84</v>
      </c>
      <c r="J3877" t="s">
        <v>85</v>
      </c>
      <c r="K3877" t="s">
        <v>42</v>
      </c>
      <c r="L3877" s="13">
        <v>9.9</v>
      </c>
      <c r="M3877" s="8">
        <v>3.1</v>
      </c>
      <c r="N3877">
        <v>360</v>
      </c>
      <c r="O3877" s="8">
        <v>3564</v>
      </c>
      <c r="P3877" s="14">
        <v>3.5400000000000001E-2</v>
      </c>
      <c r="Q3877" s="8">
        <v>126.17</v>
      </c>
      <c r="R3877" s="8">
        <v>3437.83</v>
      </c>
      <c r="S3877" s="8">
        <v>1116</v>
      </c>
      <c r="T3877" s="8">
        <v>2321.83</v>
      </c>
      <c r="U3877">
        <v>0</v>
      </c>
      <c r="V3877" s="8">
        <v>0</v>
      </c>
      <c r="W3877" s="8">
        <v>0</v>
      </c>
      <c r="X3877" s="8">
        <v>2321.83</v>
      </c>
    </row>
    <row r="3878" spans="1:24" x14ac:dyDescent="0.25">
      <c r="A3878" t="s">
        <v>4204</v>
      </c>
      <c r="B3878" s="1">
        <v>45566</v>
      </c>
      <c r="C3878" t="s">
        <v>340</v>
      </c>
      <c r="D3878" t="s">
        <v>341</v>
      </c>
      <c r="E3878" t="s">
        <v>27</v>
      </c>
      <c r="F3878" t="s">
        <v>54</v>
      </c>
      <c r="G3878" t="s">
        <v>38</v>
      </c>
      <c r="H3878" t="s">
        <v>39</v>
      </c>
      <c r="I3878" t="s">
        <v>156</v>
      </c>
      <c r="J3878" t="s">
        <v>157</v>
      </c>
      <c r="K3878" t="s">
        <v>42</v>
      </c>
      <c r="L3878" s="13">
        <v>6.2</v>
      </c>
      <c r="M3878" s="8">
        <v>1.9</v>
      </c>
      <c r="N3878">
        <v>73</v>
      </c>
      <c r="O3878" s="8">
        <v>452.6</v>
      </c>
      <c r="P3878" s="14">
        <v>1E-4</v>
      </c>
      <c r="Q3878" s="8">
        <v>0.05</v>
      </c>
      <c r="R3878" s="8">
        <v>452.55</v>
      </c>
      <c r="S3878" s="8">
        <v>138.69999999999999</v>
      </c>
      <c r="T3878" s="8">
        <v>313.85000000000002</v>
      </c>
      <c r="U3878">
        <v>0</v>
      </c>
      <c r="V3878" s="8">
        <v>0</v>
      </c>
      <c r="W3878" s="8">
        <v>0</v>
      </c>
      <c r="X3878" s="8">
        <v>313.85000000000002</v>
      </c>
    </row>
    <row r="3879" spans="1:24" x14ac:dyDescent="0.25">
      <c r="A3879" t="s">
        <v>4205</v>
      </c>
      <c r="B3879" s="1">
        <v>45678</v>
      </c>
      <c r="C3879" t="s">
        <v>191</v>
      </c>
      <c r="D3879" t="s">
        <v>192</v>
      </c>
      <c r="E3879" t="s">
        <v>150</v>
      </c>
      <c r="F3879" t="s">
        <v>54</v>
      </c>
      <c r="G3879" t="s">
        <v>151</v>
      </c>
      <c r="H3879" t="s">
        <v>152</v>
      </c>
      <c r="I3879" t="s">
        <v>57</v>
      </c>
      <c r="J3879" t="s">
        <v>58</v>
      </c>
      <c r="K3879" t="s">
        <v>59</v>
      </c>
      <c r="L3879" s="13">
        <v>10.5</v>
      </c>
      <c r="M3879" s="8">
        <v>7.5</v>
      </c>
      <c r="N3879">
        <v>139</v>
      </c>
      <c r="O3879" s="8">
        <v>1459.5</v>
      </c>
      <c r="P3879" s="14">
        <v>1.0999999999999999E-2</v>
      </c>
      <c r="Q3879" s="8">
        <v>16.05</v>
      </c>
      <c r="R3879" s="8">
        <v>1443.45</v>
      </c>
      <c r="S3879" s="8">
        <v>1042.5</v>
      </c>
      <c r="T3879" s="8">
        <v>400.95</v>
      </c>
      <c r="U3879">
        <v>0</v>
      </c>
      <c r="V3879" s="8">
        <v>0</v>
      </c>
      <c r="W3879" s="8">
        <v>0</v>
      </c>
      <c r="X3879" s="8">
        <v>400.95</v>
      </c>
    </row>
    <row r="3880" spans="1:24" x14ac:dyDescent="0.25">
      <c r="A3880" t="s">
        <v>4206</v>
      </c>
      <c r="B3880" s="1">
        <v>45981</v>
      </c>
      <c r="C3880" t="s">
        <v>238</v>
      </c>
      <c r="D3880" t="s">
        <v>239</v>
      </c>
      <c r="E3880" t="s">
        <v>27</v>
      </c>
      <c r="F3880" t="s">
        <v>37</v>
      </c>
      <c r="G3880" t="s">
        <v>29</v>
      </c>
      <c r="H3880" t="s">
        <v>30</v>
      </c>
      <c r="I3880" t="s">
        <v>84</v>
      </c>
      <c r="J3880" t="s">
        <v>85</v>
      </c>
      <c r="K3880" t="s">
        <v>42</v>
      </c>
      <c r="L3880" s="13">
        <v>9.9</v>
      </c>
      <c r="M3880" s="8">
        <v>3.1</v>
      </c>
      <c r="N3880">
        <v>21</v>
      </c>
      <c r="O3880" s="8">
        <v>207.9</v>
      </c>
      <c r="P3880" s="14">
        <v>2.2000000000000001E-3</v>
      </c>
      <c r="Q3880" s="8">
        <v>0.46</v>
      </c>
      <c r="R3880" s="8">
        <v>207.44</v>
      </c>
      <c r="S3880" s="8">
        <v>65.099999999999994</v>
      </c>
      <c r="T3880" s="8">
        <v>142.34</v>
      </c>
      <c r="U3880">
        <v>0</v>
      </c>
      <c r="V3880" s="8">
        <v>0</v>
      </c>
      <c r="W3880" s="8">
        <v>0</v>
      </c>
      <c r="X3880" s="8">
        <v>142.34</v>
      </c>
    </row>
    <row r="3881" spans="1:24" x14ac:dyDescent="0.25">
      <c r="A3881" t="s">
        <v>4207</v>
      </c>
      <c r="B3881" s="1">
        <v>45911</v>
      </c>
      <c r="C3881" t="s">
        <v>508</v>
      </c>
      <c r="D3881" t="s">
        <v>509</v>
      </c>
      <c r="E3881" t="s">
        <v>27</v>
      </c>
      <c r="F3881" t="s">
        <v>89</v>
      </c>
      <c r="G3881" t="s">
        <v>29</v>
      </c>
      <c r="H3881" t="s">
        <v>30</v>
      </c>
      <c r="I3881" t="s">
        <v>74</v>
      </c>
      <c r="J3881" t="s">
        <v>75</v>
      </c>
      <c r="K3881" t="s">
        <v>49</v>
      </c>
      <c r="L3881" s="13">
        <v>11</v>
      </c>
      <c r="M3881" s="8">
        <v>6.8</v>
      </c>
      <c r="N3881">
        <v>92</v>
      </c>
      <c r="O3881" s="8">
        <v>1012</v>
      </c>
      <c r="P3881" s="14">
        <v>3.7699999999999997E-2</v>
      </c>
      <c r="Q3881" s="8">
        <v>38.15</v>
      </c>
      <c r="R3881" s="8">
        <v>973.85</v>
      </c>
      <c r="S3881" s="8">
        <v>625.6</v>
      </c>
      <c r="T3881" s="8">
        <v>348.25</v>
      </c>
      <c r="U3881">
        <v>0</v>
      </c>
      <c r="V3881" s="8">
        <v>0</v>
      </c>
      <c r="W3881" s="8">
        <v>0</v>
      </c>
      <c r="X3881" s="8">
        <v>348.25</v>
      </c>
    </row>
    <row r="3882" spans="1:24" x14ac:dyDescent="0.25">
      <c r="A3882" t="s">
        <v>4208</v>
      </c>
      <c r="B3882" s="1">
        <v>45909</v>
      </c>
      <c r="C3882" t="s">
        <v>528</v>
      </c>
      <c r="D3882" t="s">
        <v>529</v>
      </c>
      <c r="E3882" t="s">
        <v>27</v>
      </c>
      <c r="F3882" t="s">
        <v>54</v>
      </c>
      <c r="G3882" t="s">
        <v>38</v>
      </c>
      <c r="H3882" t="s">
        <v>39</v>
      </c>
      <c r="I3882" t="s">
        <v>122</v>
      </c>
      <c r="J3882" t="s">
        <v>123</v>
      </c>
      <c r="K3882" t="s">
        <v>59</v>
      </c>
      <c r="L3882" s="13">
        <v>5.5</v>
      </c>
      <c r="M3882" s="8">
        <v>3.8</v>
      </c>
      <c r="N3882">
        <v>100</v>
      </c>
      <c r="O3882" s="8">
        <v>550</v>
      </c>
      <c r="P3882" s="14">
        <v>6.7000000000000002E-3</v>
      </c>
      <c r="Q3882" s="8">
        <v>3.68</v>
      </c>
      <c r="R3882" s="8">
        <v>546.32000000000005</v>
      </c>
      <c r="S3882" s="8">
        <v>380</v>
      </c>
      <c r="T3882" s="8">
        <v>166.32</v>
      </c>
      <c r="U3882">
        <v>16</v>
      </c>
      <c r="V3882" s="8">
        <v>87.41</v>
      </c>
      <c r="W3882" s="8">
        <v>68.8</v>
      </c>
      <c r="X3882" s="8">
        <v>97.52</v>
      </c>
    </row>
    <row r="3883" spans="1:24" x14ac:dyDescent="0.25">
      <c r="A3883" t="s">
        <v>4209</v>
      </c>
      <c r="B3883" s="1">
        <v>45332</v>
      </c>
      <c r="C3883" t="s">
        <v>180</v>
      </c>
      <c r="D3883" t="s">
        <v>181</v>
      </c>
      <c r="E3883" t="s">
        <v>63</v>
      </c>
      <c r="F3883" t="s">
        <v>46</v>
      </c>
      <c r="G3883" t="s">
        <v>79</v>
      </c>
      <c r="H3883" t="s">
        <v>80</v>
      </c>
      <c r="I3883" t="s">
        <v>122</v>
      </c>
      <c r="J3883" t="s">
        <v>123</v>
      </c>
      <c r="K3883" t="s">
        <v>59</v>
      </c>
      <c r="L3883" s="13">
        <v>5.5</v>
      </c>
      <c r="M3883" s="8">
        <v>3.8</v>
      </c>
      <c r="N3883">
        <v>8</v>
      </c>
      <c r="O3883" s="8">
        <v>44</v>
      </c>
      <c r="P3883" s="14">
        <v>0.1031</v>
      </c>
      <c r="Q3883" s="8">
        <v>4.54</v>
      </c>
      <c r="R3883" s="8">
        <v>39.46</v>
      </c>
      <c r="S3883" s="8">
        <v>30.4</v>
      </c>
      <c r="T3883" s="8">
        <v>9.06</v>
      </c>
      <c r="U3883">
        <v>0</v>
      </c>
      <c r="V3883" s="8">
        <v>0</v>
      </c>
      <c r="W3883" s="8">
        <v>0</v>
      </c>
      <c r="X3883" s="8">
        <v>9.06</v>
      </c>
    </row>
    <row r="3884" spans="1:24" x14ac:dyDescent="0.25">
      <c r="A3884" t="s">
        <v>4210</v>
      </c>
      <c r="B3884" s="1">
        <v>46186</v>
      </c>
      <c r="C3884" t="s">
        <v>309</v>
      </c>
      <c r="D3884" t="s">
        <v>310</v>
      </c>
      <c r="E3884" t="s">
        <v>63</v>
      </c>
      <c r="F3884" t="s">
        <v>54</v>
      </c>
      <c r="G3884" t="s">
        <v>79</v>
      </c>
      <c r="H3884" t="s">
        <v>80</v>
      </c>
      <c r="I3884" t="s">
        <v>31</v>
      </c>
      <c r="J3884" t="s">
        <v>32</v>
      </c>
      <c r="K3884" t="s">
        <v>33</v>
      </c>
      <c r="L3884" s="13">
        <v>5.8</v>
      </c>
      <c r="M3884" s="8">
        <v>2.7</v>
      </c>
      <c r="N3884">
        <v>344</v>
      </c>
      <c r="O3884" s="8">
        <v>1995.2</v>
      </c>
      <c r="P3884" s="14">
        <v>2.1100000000000001E-2</v>
      </c>
      <c r="Q3884" s="8">
        <v>42.1</v>
      </c>
      <c r="R3884" s="8">
        <v>1953.1</v>
      </c>
      <c r="S3884" s="8">
        <v>928.8</v>
      </c>
      <c r="T3884" s="8">
        <v>1024.3</v>
      </c>
      <c r="U3884">
        <v>0</v>
      </c>
      <c r="V3884" s="8">
        <v>0</v>
      </c>
      <c r="W3884" s="8">
        <v>0</v>
      </c>
      <c r="X3884" s="8">
        <v>1024.3</v>
      </c>
    </row>
    <row r="3885" spans="1:24" x14ac:dyDescent="0.25">
      <c r="A3885" t="s">
        <v>4211</v>
      </c>
      <c r="B3885" s="1">
        <v>45366</v>
      </c>
      <c r="C3885" t="s">
        <v>410</v>
      </c>
      <c r="D3885" t="s">
        <v>411</v>
      </c>
      <c r="E3885" t="s">
        <v>150</v>
      </c>
      <c r="F3885" t="s">
        <v>46</v>
      </c>
      <c r="G3885" t="s">
        <v>151</v>
      </c>
      <c r="H3885" t="s">
        <v>152</v>
      </c>
      <c r="I3885" t="s">
        <v>127</v>
      </c>
      <c r="J3885" t="s">
        <v>128</v>
      </c>
      <c r="K3885" t="s">
        <v>33</v>
      </c>
      <c r="L3885" s="13">
        <v>7.2</v>
      </c>
      <c r="M3885" s="8">
        <v>3.6</v>
      </c>
      <c r="N3885">
        <v>1</v>
      </c>
      <c r="O3885" s="8">
        <v>7.2</v>
      </c>
      <c r="P3885" s="14">
        <v>0.19209999999999999</v>
      </c>
      <c r="Q3885" s="8">
        <v>1.38</v>
      </c>
      <c r="R3885" s="8">
        <v>5.82</v>
      </c>
      <c r="S3885" s="8">
        <v>3.6</v>
      </c>
      <c r="T3885" s="8">
        <v>2.2200000000000002</v>
      </c>
      <c r="U3885">
        <v>0</v>
      </c>
      <c r="V3885" s="8">
        <v>0</v>
      </c>
      <c r="W3885" s="8">
        <v>0</v>
      </c>
      <c r="X3885" s="8">
        <v>2.2200000000000002</v>
      </c>
    </row>
    <row r="3886" spans="1:24" x14ac:dyDescent="0.25">
      <c r="A3886" t="s">
        <v>4212</v>
      </c>
      <c r="B3886" s="1">
        <v>45484</v>
      </c>
      <c r="C3886" t="s">
        <v>689</v>
      </c>
      <c r="D3886" t="s">
        <v>690</v>
      </c>
      <c r="E3886" t="s">
        <v>27</v>
      </c>
      <c r="F3886" t="s">
        <v>54</v>
      </c>
      <c r="G3886" t="s">
        <v>29</v>
      </c>
      <c r="H3886" t="s">
        <v>30</v>
      </c>
      <c r="I3886" t="s">
        <v>117</v>
      </c>
      <c r="J3886" t="s">
        <v>118</v>
      </c>
      <c r="K3886" t="s">
        <v>59</v>
      </c>
      <c r="L3886" s="13">
        <v>6</v>
      </c>
      <c r="M3886" s="8">
        <v>4.2</v>
      </c>
      <c r="N3886">
        <v>20</v>
      </c>
      <c r="O3886" s="8">
        <v>120</v>
      </c>
      <c r="P3886" s="14">
        <v>7.4000000000000003E-3</v>
      </c>
      <c r="Q3886" s="8">
        <v>0.89</v>
      </c>
      <c r="R3886" s="8">
        <v>119.11</v>
      </c>
      <c r="S3886" s="8">
        <v>84</v>
      </c>
      <c r="T3886" s="8">
        <v>35.11</v>
      </c>
      <c r="U3886">
        <v>0</v>
      </c>
      <c r="V3886" s="8">
        <v>0</v>
      </c>
      <c r="W3886" s="8">
        <v>0</v>
      </c>
      <c r="X3886" s="8">
        <v>35.11</v>
      </c>
    </row>
    <row r="3887" spans="1:24" x14ac:dyDescent="0.25">
      <c r="A3887" t="s">
        <v>4213</v>
      </c>
      <c r="B3887" s="1">
        <v>46115</v>
      </c>
      <c r="C3887" t="s">
        <v>475</v>
      </c>
      <c r="D3887" t="s">
        <v>476</v>
      </c>
      <c r="E3887" t="s">
        <v>63</v>
      </c>
      <c r="F3887" t="s">
        <v>37</v>
      </c>
      <c r="G3887" t="s">
        <v>79</v>
      </c>
      <c r="H3887" t="s">
        <v>80</v>
      </c>
      <c r="I3887" t="s">
        <v>122</v>
      </c>
      <c r="J3887" t="s">
        <v>123</v>
      </c>
      <c r="K3887" t="s">
        <v>59</v>
      </c>
      <c r="L3887" s="13">
        <v>5.5</v>
      </c>
      <c r="M3887" s="8">
        <v>3.8</v>
      </c>
      <c r="N3887">
        <v>75</v>
      </c>
      <c r="O3887" s="8">
        <v>412.5</v>
      </c>
      <c r="P3887" s="14">
        <v>8.9999999999999993E-3</v>
      </c>
      <c r="Q3887" s="8">
        <v>3.71</v>
      </c>
      <c r="R3887" s="8">
        <v>408.79</v>
      </c>
      <c r="S3887" s="8">
        <v>285</v>
      </c>
      <c r="T3887" s="8">
        <v>123.79</v>
      </c>
      <c r="U3887">
        <v>0</v>
      </c>
      <c r="V3887" s="8">
        <v>0</v>
      </c>
      <c r="W3887" s="8">
        <v>0</v>
      </c>
      <c r="X3887" s="8">
        <v>123.79</v>
      </c>
    </row>
    <row r="3888" spans="1:24" x14ac:dyDescent="0.25">
      <c r="A3888" t="s">
        <v>4214</v>
      </c>
      <c r="B3888" s="1">
        <v>46071</v>
      </c>
      <c r="C3888" t="s">
        <v>758</v>
      </c>
      <c r="D3888" t="s">
        <v>759</v>
      </c>
      <c r="E3888" t="s">
        <v>27</v>
      </c>
      <c r="F3888" t="s">
        <v>37</v>
      </c>
      <c r="G3888" t="s">
        <v>29</v>
      </c>
      <c r="H3888" t="s">
        <v>30</v>
      </c>
      <c r="I3888" t="s">
        <v>185</v>
      </c>
      <c r="J3888" t="s">
        <v>186</v>
      </c>
      <c r="K3888" t="s">
        <v>59</v>
      </c>
      <c r="L3888" s="13">
        <v>4.9000000000000004</v>
      </c>
      <c r="M3888" s="8">
        <v>3.1</v>
      </c>
      <c r="N3888">
        <v>14</v>
      </c>
      <c r="O3888" s="8">
        <v>68.599999999999994</v>
      </c>
      <c r="P3888" s="14">
        <v>1.8100000000000002E-2</v>
      </c>
      <c r="Q3888" s="8">
        <v>1.24</v>
      </c>
      <c r="R3888" s="8">
        <v>67.36</v>
      </c>
      <c r="S3888" s="8">
        <v>43.4</v>
      </c>
      <c r="T3888" s="8">
        <v>23.96</v>
      </c>
      <c r="U3888">
        <v>0</v>
      </c>
      <c r="V3888" s="8">
        <v>0</v>
      </c>
      <c r="W3888" s="8">
        <v>0</v>
      </c>
      <c r="X3888" s="8">
        <v>23.96</v>
      </c>
    </row>
    <row r="3889" spans="1:24" x14ac:dyDescent="0.25">
      <c r="A3889" t="s">
        <v>4215</v>
      </c>
      <c r="B3889" s="1">
        <v>45893</v>
      </c>
      <c r="C3889" t="s">
        <v>609</v>
      </c>
      <c r="D3889" t="s">
        <v>610</v>
      </c>
      <c r="E3889" t="s">
        <v>63</v>
      </c>
      <c r="F3889" t="s">
        <v>37</v>
      </c>
      <c r="G3889" t="s">
        <v>79</v>
      </c>
      <c r="H3889" t="s">
        <v>80</v>
      </c>
      <c r="I3889" t="s">
        <v>99</v>
      </c>
      <c r="J3889" t="s">
        <v>100</v>
      </c>
      <c r="K3889" t="s">
        <v>49</v>
      </c>
      <c r="L3889" s="13">
        <v>3.8</v>
      </c>
      <c r="M3889" s="8">
        <v>2.6</v>
      </c>
      <c r="N3889">
        <v>27</v>
      </c>
      <c r="O3889" s="8">
        <v>102.6</v>
      </c>
      <c r="P3889" s="14">
        <v>1.5800000000000002E-2</v>
      </c>
      <c r="Q3889" s="8">
        <v>1.62</v>
      </c>
      <c r="R3889" s="8">
        <v>100.98</v>
      </c>
      <c r="S3889" s="8">
        <v>70.2</v>
      </c>
      <c r="T3889" s="8">
        <v>30.78</v>
      </c>
      <c r="U3889">
        <v>0</v>
      </c>
      <c r="V3889" s="8">
        <v>0</v>
      </c>
      <c r="W3889" s="8">
        <v>0</v>
      </c>
      <c r="X3889" s="8">
        <v>30.78</v>
      </c>
    </row>
    <row r="3890" spans="1:24" x14ac:dyDescent="0.25">
      <c r="A3890" t="s">
        <v>4216</v>
      </c>
      <c r="B3890" s="1">
        <v>46033</v>
      </c>
      <c r="C3890" t="s">
        <v>205</v>
      </c>
      <c r="D3890" t="s">
        <v>206</v>
      </c>
      <c r="E3890" t="s">
        <v>71</v>
      </c>
      <c r="F3890" t="s">
        <v>54</v>
      </c>
      <c r="G3890" t="s">
        <v>165</v>
      </c>
      <c r="H3890" t="s">
        <v>166</v>
      </c>
      <c r="I3890" t="s">
        <v>144</v>
      </c>
      <c r="J3890" t="s">
        <v>145</v>
      </c>
      <c r="K3890" t="s">
        <v>33</v>
      </c>
      <c r="L3890" s="13">
        <v>12</v>
      </c>
      <c r="M3890" s="8">
        <v>6.5</v>
      </c>
      <c r="N3890">
        <v>18</v>
      </c>
      <c r="O3890" s="8">
        <v>216</v>
      </c>
      <c r="P3890" s="14">
        <v>8.0000000000000002E-3</v>
      </c>
      <c r="Q3890" s="8">
        <v>1.73</v>
      </c>
      <c r="R3890" s="8">
        <v>214.27</v>
      </c>
      <c r="S3890" s="8">
        <v>117</v>
      </c>
      <c r="T3890" s="8">
        <v>97.27</v>
      </c>
      <c r="U3890">
        <v>0</v>
      </c>
      <c r="V3890" s="8">
        <v>0</v>
      </c>
      <c r="W3890" s="8">
        <v>0</v>
      </c>
      <c r="X3890" s="8">
        <v>97.27</v>
      </c>
    </row>
    <row r="3891" spans="1:24" x14ac:dyDescent="0.25">
      <c r="A3891" t="s">
        <v>4217</v>
      </c>
      <c r="B3891" s="1">
        <v>45979</v>
      </c>
      <c r="C3891" t="s">
        <v>276</v>
      </c>
      <c r="D3891" t="s">
        <v>277</v>
      </c>
      <c r="E3891" t="s">
        <v>150</v>
      </c>
      <c r="F3891" t="s">
        <v>37</v>
      </c>
      <c r="G3891" t="s">
        <v>151</v>
      </c>
      <c r="H3891" t="s">
        <v>152</v>
      </c>
      <c r="I3891" t="s">
        <v>57</v>
      </c>
      <c r="J3891" t="s">
        <v>58</v>
      </c>
      <c r="K3891" t="s">
        <v>59</v>
      </c>
      <c r="L3891" s="13">
        <v>10.5</v>
      </c>
      <c r="M3891" s="8">
        <v>7.5</v>
      </c>
      <c r="N3891">
        <v>22</v>
      </c>
      <c r="O3891" s="8">
        <v>231</v>
      </c>
      <c r="P3891" s="14">
        <v>1.32E-2</v>
      </c>
      <c r="Q3891" s="8">
        <v>3.05</v>
      </c>
      <c r="R3891" s="8">
        <v>227.95</v>
      </c>
      <c r="S3891" s="8">
        <v>165</v>
      </c>
      <c r="T3891" s="8">
        <v>62.95</v>
      </c>
      <c r="U3891">
        <v>0</v>
      </c>
      <c r="V3891" s="8">
        <v>0</v>
      </c>
      <c r="W3891" s="8">
        <v>0</v>
      </c>
      <c r="X3891" s="8">
        <v>62.95</v>
      </c>
    </row>
    <row r="3892" spans="1:24" x14ac:dyDescent="0.25">
      <c r="A3892" t="s">
        <v>4218</v>
      </c>
      <c r="B3892" s="1">
        <v>45864</v>
      </c>
      <c r="C3892" t="s">
        <v>805</v>
      </c>
      <c r="D3892" t="s">
        <v>806</v>
      </c>
      <c r="E3892" t="s">
        <v>63</v>
      </c>
      <c r="F3892" t="s">
        <v>89</v>
      </c>
      <c r="G3892" t="s">
        <v>79</v>
      </c>
      <c r="H3892" t="s">
        <v>80</v>
      </c>
      <c r="I3892" t="s">
        <v>130</v>
      </c>
      <c r="J3892" t="s">
        <v>131</v>
      </c>
      <c r="K3892" t="s">
        <v>42</v>
      </c>
      <c r="L3892" s="13">
        <v>4.8</v>
      </c>
      <c r="M3892" s="8">
        <v>1.4</v>
      </c>
      <c r="N3892">
        <v>33</v>
      </c>
      <c r="O3892" s="8">
        <v>158.4</v>
      </c>
      <c r="P3892" s="14">
        <v>0.17710000000000001</v>
      </c>
      <c r="Q3892" s="8">
        <v>28.05</v>
      </c>
      <c r="R3892" s="8">
        <v>130.35</v>
      </c>
      <c r="S3892" s="8">
        <v>46.2</v>
      </c>
      <c r="T3892" s="8">
        <v>84.15</v>
      </c>
      <c r="U3892">
        <v>0</v>
      </c>
      <c r="V3892" s="8">
        <v>0</v>
      </c>
      <c r="W3892" s="8">
        <v>0</v>
      </c>
      <c r="X3892" s="8">
        <v>84.15</v>
      </c>
    </row>
    <row r="3893" spans="1:24" x14ac:dyDescent="0.25">
      <c r="A3893" t="s">
        <v>4219</v>
      </c>
      <c r="B3893" s="1">
        <v>45514</v>
      </c>
      <c r="C3893" t="s">
        <v>247</v>
      </c>
      <c r="D3893" t="s">
        <v>248</v>
      </c>
      <c r="E3893" t="s">
        <v>53</v>
      </c>
      <c r="F3893" t="s">
        <v>46</v>
      </c>
      <c r="G3893" t="s">
        <v>55</v>
      </c>
      <c r="H3893" t="s">
        <v>56</v>
      </c>
      <c r="I3893" t="s">
        <v>104</v>
      </c>
      <c r="J3893" t="s">
        <v>105</v>
      </c>
      <c r="K3893" t="s">
        <v>49</v>
      </c>
      <c r="L3893" s="13">
        <v>4.2</v>
      </c>
      <c r="M3893" s="8">
        <v>2.8</v>
      </c>
      <c r="N3893">
        <v>7</v>
      </c>
      <c r="O3893" s="8">
        <v>29.4</v>
      </c>
      <c r="P3893" s="14">
        <v>0.11650000000000001</v>
      </c>
      <c r="Q3893" s="8">
        <v>3.43</v>
      </c>
      <c r="R3893" s="8">
        <v>25.97</v>
      </c>
      <c r="S3893" s="8">
        <v>19.600000000000001</v>
      </c>
      <c r="T3893" s="8">
        <v>6.37</v>
      </c>
      <c r="U3893">
        <v>0</v>
      </c>
      <c r="V3893" s="8">
        <v>0</v>
      </c>
      <c r="W3893" s="8">
        <v>0</v>
      </c>
      <c r="X3893" s="8">
        <v>6.37</v>
      </c>
    </row>
    <row r="3894" spans="1:24" x14ac:dyDescent="0.25">
      <c r="A3894" t="s">
        <v>4220</v>
      </c>
      <c r="B3894" s="1">
        <v>45782</v>
      </c>
      <c r="C3894" t="s">
        <v>285</v>
      </c>
      <c r="D3894" t="s">
        <v>286</v>
      </c>
      <c r="E3894" t="s">
        <v>27</v>
      </c>
      <c r="F3894" t="s">
        <v>89</v>
      </c>
      <c r="G3894" t="s">
        <v>29</v>
      </c>
      <c r="H3894" t="s">
        <v>30</v>
      </c>
      <c r="I3894" t="s">
        <v>99</v>
      </c>
      <c r="J3894" t="s">
        <v>100</v>
      </c>
      <c r="K3894" t="s">
        <v>49</v>
      </c>
      <c r="L3894" s="13">
        <v>3.8</v>
      </c>
      <c r="M3894" s="8">
        <v>2.6</v>
      </c>
      <c r="N3894">
        <v>404</v>
      </c>
      <c r="O3894" s="8">
        <v>1535.2</v>
      </c>
      <c r="P3894" s="14">
        <v>0.42659999999999998</v>
      </c>
      <c r="Q3894" s="8">
        <v>654.91999999999996</v>
      </c>
      <c r="R3894" s="8">
        <v>880.28</v>
      </c>
      <c r="S3894" s="8">
        <v>1050.4000000000001</v>
      </c>
      <c r="T3894" s="8">
        <v>-170.12</v>
      </c>
      <c r="U3894">
        <v>0</v>
      </c>
      <c r="V3894" s="8">
        <v>0</v>
      </c>
      <c r="W3894" s="8">
        <v>0</v>
      </c>
      <c r="X3894" s="8">
        <v>-170.12</v>
      </c>
    </row>
    <row r="3895" spans="1:24" x14ac:dyDescent="0.25">
      <c r="A3895" t="s">
        <v>4221</v>
      </c>
      <c r="B3895" s="1">
        <v>45505</v>
      </c>
      <c r="C3895" t="s">
        <v>139</v>
      </c>
      <c r="D3895" t="s">
        <v>140</v>
      </c>
      <c r="E3895" t="s">
        <v>63</v>
      </c>
      <c r="F3895" t="s">
        <v>54</v>
      </c>
      <c r="G3895" t="s">
        <v>79</v>
      </c>
      <c r="H3895" t="s">
        <v>80</v>
      </c>
      <c r="I3895" t="s">
        <v>127</v>
      </c>
      <c r="J3895" t="s">
        <v>128</v>
      </c>
      <c r="K3895" t="s">
        <v>33</v>
      </c>
      <c r="L3895" s="13">
        <v>7.2</v>
      </c>
      <c r="M3895" s="8">
        <v>3.6</v>
      </c>
      <c r="N3895">
        <v>22</v>
      </c>
      <c r="O3895" s="8">
        <v>158.4</v>
      </c>
      <c r="P3895" s="14">
        <v>4.4600000000000001E-2</v>
      </c>
      <c r="Q3895" s="8">
        <v>7.06</v>
      </c>
      <c r="R3895" s="8">
        <v>151.34</v>
      </c>
      <c r="S3895" s="8">
        <v>79.2</v>
      </c>
      <c r="T3895" s="8">
        <v>72.14</v>
      </c>
      <c r="U3895">
        <v>0</v>
      </c>
      <c r="V3895" s="8">
        <v>0</v>
      </c>
      <c r="W3895" s="8">
        <v>0</v>
      </c>
      <c r="X3895" s="8">
        <v>72.14</v>
      </c>
    </row>
    <row r="3896" spans="1:24" x14ac:dyDescent="0.25">
      <c r="A3896" t="s">
        <v>4222</v>
      </c>
      <c r="B3896" s="1">
        <v>46182</v>
      </c>
      <c r="C3896" t="s">
        <v>458</v>
      </c>
      <c r="D3896" t="s">
        <v>459</v>
      </c>
      <c r="E3896" t="s">
        <v>27</v>
      </c>
      <c r="F3896" t="s">
        <v>89</v>
      </c>
      <c r="G3896" t="s">
        <v>29</v>
      </c>
      <c r="H3896" t="s">
        <v>30</v>
      </c>
      <c r="I3896" t="s">
        <v>122</v>
      </c>
      <c r="J3896" t="s">
        <v>123</v>
      </c>
      <c r="K3896" t="s">
        <v>59</v>
      </c>
      <c r="L3896" s="13">
        <v>5.5</v>
      </c>
      <c r="M3896" s="8">
        <v>3.8</v>
      </c>
      <c r="N3896">
        <v>364</v>
      </c>
      <c r="O3896" s="8">
        <v>2002</v>
      </c>
      <c r="P3896" s="14">
        <v>7.5499999999999998E-2</v>
      </c>
      <c r="Q3896" s="8">
        <v>151.15</v>
      </c>
      <c r="R3896" s="8">
        <v>1850.85</v>
      </c>
      <c r="S3896" s="8">
        <v>1383.2</v>
      </c>
      <c r="T3896" s="8">
        <v>467.65</v>
      </c>
      <c r="U3896">
        <v>0</v>
      </c>
      <c r="V3896" s="8">
        <v>0</v>
      </c>
      <c r="W3896" s="8">
        <v>0</v>
      </c>
      <c r="X3896" s="8">
        <v>467.65</v>
      </c>
    </row>
    <row r="3897" spans="1:24" x14ac:dyDescent="0.25">
      <c r="A3897" t="s">
        <v>4223</v>
      </c>
      <c r="B3897" s="1">
        <v>46220</v>
      </c>
      <c r="C3897" t="s">
        <v>276</v>
      </c>
      <c r="D3897" t="s">
        <v>277</v>
      </c>
      <c r="E3897" t="s">
        <v>150</v>
      </c>
      <c r="F3897" t="s">
        <v>37</v>
      </c>
      <c r="G3897" t="s">
        <v>151</v>
      </c>
      <c r="H3897" t="s">
        <v>152</v>
      </c>
      <c r="I3897" t="s">
        <v>185</v>
      </c>
      <c r="J3897" t="s">
        <v>186</v>
      </c>
      <c r="K3897" t="s">
        <v>59</v>
      </c>
      <c r="L3897" s="13">
        <v>4.9000000000000004</v>
      </c>
      <c r="M3897" s="8">
        <v>3.1</v>
      </c>
      <c r="N3897">
        <v>3</v>
      </c>
      <c r="O3897" s="8">
        <v>14.7</v>
      </c>
      <c r="P3897" s="14">
        <v>2.4899999999999999E-2</v>
      </c>
      <c r="Q3897" s="8">
        <v>0.37</v>
      </c>
      <c r="R3897" s="8">
        <v>14.33</v>
      </c>
      <c r="S3897" s="8">
        <v>9.3000000000000007</v>
      </c>
      <c r="T3897" s="8">
        <v>5.03</v>
      </c>
      <c r="U3897">
        <v>0</v>
      </c>
      <c r="V3897" s="8">
        <v>0</v>
      </c>
      <c r="W3897" s="8">
        <v>0</v>
      </c>
      <c r="X3897" s="8">
        <v>5.03</v>
      </c>
    </row>
    <row r="3898" spans="1:24" x14ac:dyDescent="0.25">
      <c r="A3898" t="s">
        <v>4224</v>
      </c>
      <c r="B3898" s="1">
        <v>45632</v>
      </c>
      <c r="C3898" t="s">
        <v>403</v>
      </c>
      <c r="D3898" t="s">
        <v>404</v>
      </c>
      <c r="E3898" t="s">
        <v>53</v>
      </c>
      <c r="F3898" t="s">
        <v>37</v>
      </c>
      <c r="G3898" t="s">
        <v>55</v>
      </c>
      <c r="H3898" t="s">
        <v>56</v>
      </c>
      <c r="I3898" t="s">
        <v>74</v>
      </c>
      <c r="J3898" t="s">
        <v>75</v>
      </c>
      <c r="K3898" t="s">
        <v>49</v>
      </c>
      <c r="L3898" s="13">
        <v>11</v>
      </c>
      <c r="M3898" s="8">
        <v>6.8</v>
      </c>
      <c r="N3898">
        <v>22</v>
      </c>
      <c r="O3898" s="8">
        <v>242</v>
      </c>
      <c r="P3898" s="14">
        <v>3.0999999999999999E-3</v>
      </c>
      <c r="Q3898" s="8">
        <v>0.75</v>
      </c>
      <c r="R3898" s="8">
        <v>241.25</v>
      </c>
      <c r="S3898" s="8">
        <v>149.6</v>
      </c>
      <c r="T3898" s="8">
        <v>91.65</v>
      </c>
      <c r="U3898">
        <v>0</v>
      </c>
      <c r="V3898" s="8">
        <v>0</v>
      </c>
      <c r="W3898" s="8">
        <v>0</v>
      </c>
      <c r="X3898" s="8">
        <v>91.65</v>
      </c>
    </row>
    <row r="3899" spans="1:24" x14ac:dyDescent="0.25">
      <c r="A3899" t="s">
        <v>4225</v>
      </c>
      <c r="B3899" s="1">
        <v>45602</v>
      </c>
      <c r="C3899" t="s">
        <v>102</v>
      </c>
      <c r="D3899" t="s">
        <v>103</v>
      </c>
      <c r="E3899" t="s">
        <v>27</v>
      </c>
      <c r="F3899" t="s">
        <v>54</v>
      </c>
      <c r="G3899" t="s">
        <v>38</v>
      </c>
      <c r="H3899" t="s">
        <v>39</v>
      </c>
      <c r="I3899" t="s">
        <v>31</v>
      </c>
      <c r="J3899" t="s">
        <v>32</v>
      </c>
      <c r="K3899" t="s">
        <v>33</v>
      </c>
      <c r="L3899" s="13">
        <v>5.8</v>
      </c>
      <c r="M3899" s="8">
        <v>2.7</v>
      </c>
      <c r="N3899">
        <v>135</v>
      </c>
      <c r="O3899" s="8">
        <v>783</v>
      </c>
      <c r="P3899" s="14">
        <v>4.1000000000000003E-3</v>
      </c>
      <c r="Q3899" s="8">
        <v>3.21</v>
      </c>
      <c r="R3899" s="8">
        <v>779.79</v>
      </c>
      <c r="S3899" s="8">
        <v>364.5</v>
      </c>
      <c r="T3899" s="8">
        <v>415.29</v>
      </c>
      <c r="U3899">
        <v>0</v>
      </c>
      <c r="V3899" s="8">
        <v>0</v>
      </c>
      <c r="W3899" s="8">
        <v>0</v>
      </c>
      <c r="X3899" s="8">
        <v>415.29</v>
      </c>
    </row>
    <row r="3900" spans="1:24" x14ac:dyDescent="0.25">
      <c r="A3900" t="s">
        <v>4226</v>
      </c>
      <c r="B3900" s="1">
        <v>46222</v>
      </c>
      <c r="C3900" t="s">
        <v>232</v>
      </c>
      <c r="D3900" t="s">
        <v>233</v>
      </c>
      <c r="E3900" t="s">
        <v>27</v>
      </c>
      <c r="F3900" t="s">
        <v>89</v>
      </c>
      <c r="G3900" t="s">
        <v>29</v>
      </c>
      <c r="H3900" t="s">
        <v>30</v>
      </c>
      <c r="I3900" t="s">
        <v>122</v>
      </c>
      <c r="J3900" t="s">
        <v>123</v>
      </c>
      <c r="K3900" t="s">
        <v>59</v>
      </c>
      <c r="L3900" s="13">
        <v>5.5</v>
      </c>
      <c r="M3900" s="8">
        <v>3.8</v>
      </c>
      <c r="N3900">
        <v>288</v>
      </c>
      <c r="O3900" s="8">
        <v>1584</v>
      </c>
      <c r="P3900" s="14">
        <v>2.12E-2</v>
      </c>
      <c r="Q3900" s="8">
        <v>33.58</v>
      </c>
      <c r="R3900" s="8">
        <v>1550.42</v>
      </c>
      <c r="S3900" s="8">
        <v>1094.4000000000001</v>
      </c>
      <c r="T3900" s="8">
        <v>456.02</v>
      </c>
      <c r="U3900">
        <v>0</v>
      </c>
      <c r="V3900" s="8">
        <v>0</v>
      </c>
      <c r="W3900" s="8">
        <v>0</v>
      </c>
      <c r="X3900" s="8">
        <v>456.02</v>
      </c>
    </row>
    <row r="3901" spans="1:24" x14ac:dyDescent="0.25">
      <c r="A3901" t="s">
        <v>4227</v>
      </c>
      <c r="B3901" s="1">
        <v>45307</v>
      </c>
      <c r="C3901" t="s">
        <v>133</v>
      </c>
      <c r="D3901" t="s">
        <v>134</v>
      </c>
      <c r="E3901" t="s">
        <v>27</v>
      </c>
      <c r="F3901" t="s">
        <v>54</v>
      </c>
      <c r="G3901" t="s">
        <v>38</v>
      </c>
      <c r="H3901" t="s">
        <v>39</v>
      </c>
      <c r="I3901" t="s">
        <v>40</v>
      </c>
      <c r="J3901" t="s">
        <v>41</v>
      </c>
      <c r="K3901" t="s">
        <v>42</v>
      </c>
      <c r="L3901" s="13">
        <v>14.5</v>
      </c>
      <c r="M3901" s="8">
        <v>4.2</v>
      </c>
      <c r="N3901">
        <v>37</v>
      </c>
      <c r="O3901" s="8">
        <v>536.5</v>
      </c>
      <c r="P3901" s="14">
        <v>2.1700000000000001E-2</v>
      </c>
      <c r="Q3901" s="8">
        <v>11.64</v>
      </c>
      <c r="R3901" s="8">
        <v>524.86</v>
      </c>
      <c r="S3901" s="8">
        <v>155.4</v>
      </c>
      <c r="T3901" s="8">
        <v>369.46</v>
      </c>
      <c r="U3901">
        <v>0</v>
      </c>
      <c r="V3901" s="8">
        <v>0</v>
      </c>
      <c r="W3901" s="8">
        <v>0</v>
      </c>
      <c r="X3901" s="8">
        <v>369.46</v>
      </c>
    </row>
    <row r="3902" spans="1:24" x14ac:dyDescent="0.25">
      <c r="A3902" t="s">
        <v>4228</v>
      </c>
      <c r="B3902" s="1">
        <v>45508</v>
      </c>
      <c r="C3902" t="s">
        <v>328</v>
      </c>
      <c r="D3902" t="s">
        <v>329</v>
      </c>
      <c r="E3902" t="s">
        <v>71</v>
      </c>
      <c r="F3902" t="s">
        <v>54</v>
      </c>
      <c r="G3902" t="s">
        <v>165</v>
      </c>
      <c r="H3902" t="s">
        <v>166</v>
      </c>
      <c r="I3902" t="s">
        <v>66</v>
      </c>
      <c r="J3902" t="s">
        <v>67</v>
      </c>
      <c r="K3902" t="s">
        <v>33</v>
      </c>
      <c r="L3902" s="13">
        <v>4.5</v>
      </c>
      <c r="M3902" s="8">
        <v>2.1</v>
      </c>
      <c r="N3902">
        <v>19</v>
      </c>
      <c r="O3902" s="8">
        <v>85.5</v>
      </c>
      <c r="P3902" s="14">
        <v>1.8800000000000001E-2</v>
      </c>
      <c r="Q3902" s="8">
        <v>1.61</v>
      </c>
      <c r="R3902" s="8">
        <v>83.89</v>
      </c>
      <c r="S3902" s="8">
        <v>39.9</v>
      </c>
      <c r="T3902" s="8">
        <v>43.99</v>
      </c>
      <c r="U3902">
        <v>0</v>
      </c>
      <c r="V3902" s="8">
        <v>0</v>
      </c>
      <c r="W3902" s="8">
        <v>0</v>
      </c>
      <c r="X3902" s="8">
        <v>43.99</v>
      </c>
    </row>
    <row r="3903" spans="1:24" x14ac:dyDescent="0.25">
      <c r="A3903" t="s">
        <v>4229</v>
      </c>
      <c r="B3903" s="1">
        <v>46251</v>
      </c>
      <c r="C3903" t="s">
        <v>758</v>
      </c>
      <c r="D3903" t="s">
        <v>759</v>
      </c>
      <c r="E3903" t="s">
        <v>27</v>
      </c>
      <c r="F3903" t="s">
        <v>37</v>
      </c>
      <c r="G3903" t="s">
        <v>29</v>
      </c>
      <c r="H3903" t="s">
        <v>30</v>
      </c>
      <c r="I3903" t="s">
        <v>122</v>
      </c>
      <c r="J3903" t="s">
        <v>123</v>
      </c>
      <c r="K3903" t="s">
        <v>59</v>
      </c>
      <c r="L3903" s="13">
        <v>5.5</v>
      </c>
      <c r="M3903" s="8">
        <v>3.8</v>
      </c>
      <c r="N3903">
        <v>1</v>
      </c>
      <c r="O3903" s="8">
        <v>5.5</v>
      </c>
      <c r="P3903" s="14">
        <v>8.9999999999999998E-4</v>
      </c>
      <c r="Q3903" s="8">
        <v>0</v>
      </c>
      <c r="R3903" s="8">
        <v>5.5</v>
      </c>
      <c r="S3903" s="8">
        <v>3.8</v>
      </c>
      <c r="T3903" s="8">
        <v>1.7</v>
      </c>
      <c r="U3903">
        <v>0</v>
      </c>
      <c r="V3903" s="8">
        <v>0</v>
      </c>
      <c r="W3903" s="8">
        <v>0</v>
      </c>
      <c r="X3903" s="8">
        <v>1.7</v>
      </c>
    </row>
    <row r="3904" spans="1:24" x14ac:dyDescent="0.25">
      <c r="A3904" t="s">
        <v>4230</v>
      </c>
      <c r="B3904" s="1">
        <v>45486</v>
      </c>
      <c r="C3904" t="s">
        <v>266</v>
      </c>
      <c r="D3904" t="s">
        <v>267</v>
      </c>
      <c r="E3904" t="s">
        <v>53</v>
      </c>
      <c r="F3904" t="s">
        <v>54</v>
      </c>
      <c r="G3904" t="s">
        <v>55</v>
      </c>
      <c r="H3904" t="s">
        <v>56</v>
      </c>
      <c r="I3904" t="s">
        <v>40</v>
      </c>
      <c r="J3904" t="s">
        <v>41</v>
      </c>
      <c r="K3904" t="s">
        <v>42</v>
      </c>
      <c r="L3904" s="13">
        <v>14.5</v>
      </c>
      <c r="M3904" s="8">
        <v>4.2</v>
      </c>
      <c r="N3904">
        <v>240</v>
      </c>
      <c r="O3904" s="8">
        <v>3480</v>
      </c>
      <c r="P3904" s="14">
        <v>3.4500000000000003E-2</v>
      </c>
      <c r="Q3904" s="8">
        <v>120.06</v>
      </c>
      <c r="R3904" s="8">
        <v>3359.94</v>
      </c>
      <c r="S3904" s="8">
        <v>1008</v>
      </c>
      <c r="T3904" s="8">
        <v>2351.94</v>
      </c>
      <c r="U3904">
        <v>0</v>
      </c>
      <c r="V3904" s="8">
        <v>0</v>
      </c>
      <c r="W3904" s="8">
        <v>0</v>
      </c>
      <c r="X3904" s="8">
        <v>2351.94</v>
      </c>
    </row>
    <row r="3905" spans="1:24" x14ac:dyDescent="0.25">
      <c r="A3905" t="s">
        <v>4231</v>
      </c>
      <c r="B3905" s="1">
        <v>46051</v>
      </c>
      <c r="C3905" t="s">
        <v>420</v>
      </c>
      <c r="D3905" t="s">
        <v>421</v>
      </c>
      <c r="E3905" t="s">
        <v>150</v>
      </c>
      <c r="F3905" t="s">
        <v>89</v>
      </c>
      <c r="G3905" t="s">
        <v>151</v>
      </c>
      <c r="H3905" t="s">
        <v>152</v>
      </c>
      <c r="I3905" t="s">
        <v>47</v>
      </c>
      <c r="J3905" t="s">
        <v>48</v>
      </c>
      <c r="K3905" t="s">
        <v>49</v>
      </c>
      <c r="L3905" s="13">
        <v>5</v>
      </c>
      <c r="M3905" s="8">
        <v>3.2</v>
      </c>
      <c r="N3905">
        <v>153</v>
      </c>
      <c r="O3905" s="8">
        <v>765</v>
      </c>
      <c r="P3905" s="14">
        <v>0.12670000000000001</v>
      </c>
      <c r="Q3905" s="8">
        <v>96.93</v>
      </c>
      <c r="R3905" s="8">
        <v>668.07</v>
      </c>
      <c r="S3905" s="8">
        <v>489.6</v>
      </c>
      <c r="T3905" s="8">
        <v>178.47</v>
      </c>
      <c r="U3905">
        <v>0</v>
      </c>
      <c r="V3905" s="8">
        <v>0</v>
      </c>
      <c r="W3905" s="8">
        <v>0</v>
      </c>
      <c r="X3905" s="8">
        <v>178.47</v>
      </c>
    </row>
    <row r="3906" spans="1:24" x14ac:dyDescent="0.25">
      <c r="A3906" t="s">
        <v>4232</v>
      </c>
      <c r="B3906" s="1">
        <v>45412</v>
      </c>
      <c r="C3906" t="s">
        <v>758</v>
      </c>
      <c r="D3906" t="s">
        <v>759</v>
      </c>
      <c r="E3906" t="s">
        <v>27</v>
      </c>
      <c r="F3906" t="s">
        <v>37</v>
      </c>
      <c r="G3906" t="s">
        <v>29</v>
      </c>
      <c r="H3906" t="s">
        <v>30</v>
      </c>
      <c r="I3906" t="s">
        <v>66</v>
      </c>
      <c r="J3906" t="s">
        <v>67</v>
      </c>
      <c r="K3906" t="s">
        <v>33</v>
      </c>
      <c r="L3906" s="13">
        <v>4.5</v>
      </c>
      <c r="M3906" s="8">
        <v>2.1</v>
      </c>
      <c r="N3906">
        <v>13</v>
      </c>
      <c r="O3906" s="8">
        <v>58.5</v>
      </c>
      <c r="P3906" s="14">
        <v>1.5100000000000001E-2</v>
      </c>
      <c r="Q3906" s="8">
        <v>0.88</v>
      </c>
      <c r="R3906" s="8">
        <v>57.62</v>
      </c>
      <c r="S3906" s="8">
        <v>27.3</v>
      </c>
      <c r="T3906" s="8">
        <v>30.32</v>
      </c>
      <c r="U3906">
        <v>0</v>
      </c>
      <c r="V3906" s="8">
        <v>0</v>
      </c>
      <c r="W3906" s="8">
        <v>0</v>
      </c>
      <c r="X3906" s="8">
        <v>30.32</v>
      </c>
    </row>
    <row r="3907" spans="1:24" x14ac:dyDescent="0.25">
      <c r="A3907" t="s">
        <v>4233</v>
      </c>
      <c r="B3907" s="1">
        <v>46056</v>
      </c>
      <c r="C3907" t="s">
        <v>508</v>
      </c>
      <c r="D3907" t="s">
        <v>509</v>
      </c>
      <c r="E3907" t="s">
        <v>27</v>
      </c>
      <c r="F3907" t="s">
        <v>89</v>
      </c>
      <c r="G3907" t="s">
        <v>29</v>
      </c>
      <c r="H3907" t="s">
        <v>30</v>
      </c>
      <c r="I3907" t="s">
        <v>185</v>
      </c>
      <c r="J3907" t="s">
        <v>186</v>
      </c>
      <c r="K3907" t="s">
        <v>59</v>
      </c>
      <c r="L3907" s="13">
        <v>4.9000000000000004</v>
      </c>
      <c r="M3907" s="8">
        <v>3.1</v>
      </c>
      <c r="N3907">
        <v>49</v>
      </c>
      <c r="O3907" s="8">
        <v>240.1</v>
      </c>
      <c r="P3907" s="14">
        <v>0.17799999999999999</v>
      </c>
      <c r="Q3907" s="8">
        <v>42.74</v>
      </c>
      <c r="R3907" s="8">
        <v>197.36</v>
      </c>
      <c r="S3907" s="8">
        <v>151.9</v>
      </c>
      <c r="T3907" s="8">
        <v>45.46</v>
      </c>
      <c r="U3907">
        <v>0</v>
      </c>
      <c r="V3907" s="8">
        <v>0</v>
      </c>
      <c r="W3907" s="8">
        <v>0</v>
      </c>
      <c r="X3907" s="8">
        <v>45.46</v>
      </c>
    </row>
    <row r="3908" spans="1:24" x14ac:dyDescent="0.25">
      <c r="A3908" t="s">
        <v>4234</v>
      </c>
      <c r="B3908" s="1">
        <v>46064</v>
      </c>
      <c r="C3908" t="s">
        <v>191</v>
      </c>
      <c r="D3908" t="s">
        <v>192</v>
      </c>
      <c r="E3908" t="s">
        <v>150</v>
      </c>
      <c r="F3908" t="s">
        <v>54</v>
      </c>
      <c r="G3908" t="s">
        <v>151</v>
      </c>
      <c r="H3908" t="s">
        <v>152</v>
      </c>
      <c r="I3908" t="s">
        <v>122</v>
      </c>
      <c r="J3908" t="s">
        <v>123</v>
      </c>
      <c r="K3908" t="s">
        <v>59</v>
      </c>
      <c r="L3908" s="13">
        <v>5.5</v>
      </c>
      <c r="M3908" s="8">
        <v>3.8</v>
      </c>
      <c r="N3908">
        <v>173</v>
      </c>
      <c r="O3908" s="8">
        <v>951.5</v>
      </c>
      <c r="P3908" s="14">
        <v>5.5199999999999999E-2</v>
      </c>
      <c r="Q3908" s="8">
        <v>52.52</v>
      </c>
      <c r="R3908" s="8">
        <v>898.98</v>
      </c>
      <c r="S3908" s="8">
        <v>657.4</v>
      </c>
      <c r="T3908" s="8">
        <v>241.58</v>
      </c>
      <c r="U3908">
        <v>0</v>
      </c>
      <c r="V3908" s="8">
        <v>0</v>
      </c>
      <c r="W3908" s="8">
        <v>0</v>
      </c>
      <c r="X3908" s="8">
        <v>241.58</v>
      </c>
    </row>
    <row r="3909" spans="1:24" x14ac:dyDescent="0.25">
      <c r="A3909" t="s">
        <v>4235</v>
      </c>
      <c r="B3909" s="1">
        <v>45782</v>
      </c>
      <c r="C3909" t="s">
        <v>87</v>
      </c>
      <c r="D3909" t="s">
        <v>88</v>
      </c>
      <c r="E3909" t="s">
        <v>63</v>
      </c>
      <c r="F3909" t="s">
        <v>89</v>
      </c>
      <c r="G3909" t="s">
        <v>79</v>
      </c>
      <c r="H3909" t="s">
        <v>80</v>
      </c>
      <c r="I3909" t="s">
        <v>40</v>
      </c>
      <c r="J3909" t="s">
        <v>41</v>
      </c>
      <c r="K3909" t="s">
        <v>42</v>
      </c>
      <c r="L3909" s="13">
        <v>14.5</v>
      </c>
      <c r="M3909" s="8">
        <v>4.2</v>
      </c>
      <c r="N3909">
        <v>268</v>
      </c>
      <c r="O3909" s="8">
        <v>3886</v>
      </c>
      <c r="P3909" s="14">
        <v>8.5500000000000007E-2</v>
      </c>
      <c r="Q3909" s="8">
        <v>332.25</v>
      </c>
      <c r="R3909" s="8">
        <v>3553.75</v>
      </c>
      <c r="S3909" s="8">
        <v>1125.5999999999999</v>
      </c>
      <c r="T3909" s="8">
        <v>2428.15</v>
      </c>
      <c r="U3909">
        <v>0</v>
      </c>
      <c r="V3909" s="8">
        <v>0</v>
      </c>
      <c r="W3909" s="8">
        <v>0</v>
      </c>
      <c r="X3909" s="8">
        <v>2428.15</v>
      </c>
    </row>
    <row r="3910" spans="1:24" x14ac:dyDescent="0.25">
      <c r="A3910" t="s">
        <v>4236</v>
      </c>
      <c r="B3910" s="1">
        <v>46228</v>
      </c>
      <c r="C3910" t="s">
        <v>309</v>
      </c>
      <c r="D3910" t="s">
        <v>310</v>
      </c>
      <c r="E3910" t="s">
        <v>63</v>
      </c>
      <c r="F3910" t="s">
        <v>54</v>
      </c>
      <c r="G3910" t="s">
        <v>79</v>
      </c>
      <c r="H3910" t="s">
        <v>80</v>
      </c>
      <c r="I3910" t="s">
        <v>47</v>
      </c>
      <c r="J3910" t="s">
        <v>48</v>
      </c>
      <c r="K3910" t="s">
        <v>49</v>
      </c>
      <c r="L3910" s="13">
        <v>5</v>
      </c>
      <c r="M3910" s="8">
        <v>3.2</v>
      </c>
      <c r="N3910">
        <v>67</v>
      </c>
      <c r="O3910" s="8">
        <v>335</v>
      </c>
      <c r="P3910" s="14">
        <v>5.4999999999999997E-3</v>
      </c>
      <c r="Q3910" s="8">
        <v>1.84</v>
      </c>
      <c r="R3910" s="8">
        <v>333.16</v>
      </c>
      <c r="S3910" s="8">
        <v>214.4</v>
      </c>
      <c r="T3910" s="8">
        <v>118.76</v>
      </c>
      <c r="U3910">
        <v>0</v>
      </c>
      <c r="V3910" s="8">
        <v>0</v>
      </c>
      <c r="W3910" s="8">
        <v>0</v>
      </c>
      <c r="X3910" s="8">
        <v>118.76</v>
      </c>
    </row>
    <row r="3911" spans="1:24" x14ac:dyDescent="0.25">
      <c r="A3911" t="s">
        <v>4237</v>
      </c>
      <c r="B3911" s="1">
        <v>45540</v>
      </c>
      <c r="C3911" t="s">
        <v>102</v>
      </c>
      <c r="D3911" t="s">
        <v>103</v>
      </c>
      <c r="E3911" t="s">
        <v>27</v>
      </c>
      <c r="F3911" t="s">
        <v>54</v>
      </c>
      <c r="G3911" t="s">
        <v>38</v>
      </c>
      <c r="H3911" t="s">
        <v>39</v>
      </c>
      <c r="I3911" t="s">
        <v>57</v>
      </c>
      <c r="J3911" t="s">
        <v>58</v>
      </c>
      <c r="K3911" t="s">
        <v>59</v>
      </c>
      <c r="L3911" s="13">
        <v>10.5</v>
      </c>
      <c r="M3911" s="8">
        <v>7.5</v>
      </c>
      <c r="N3911">
        <v>56</v>
      </c>
      <c r="O3911" s="8">
        <v>588</v>
      </c>
      <c r="P3911" s="14">
        <v>2.0400000000000001E-2</v>
      </c>
      <c r="Q3911" s="8">
        <v>12</v>
      </c>
      <c r="R3911" s="8">
        <v>576</v>
      </c>
      <c r="S3911" s="8">
        <v>420</v>
      </c>
      <c r="T3911" s="8">
        <v>156</v>
      </c>
      <c r="U3911">
        <v>0</v>
      </c>
      <c r="V3911" s="8">
        <v>0</v>
      </c>
      <c r="W3911" s="8">
        <v>0</v>
      </c>
      <c r="X3911" s="8">
        <v>156</v>
      </c>
    </row>
    <row r="3912" spans="1:24" x14ac:dyDescent="0.25">
      <c r="A3912" t="s">
        <v>4238</v>
      </c>
      <c r="B3912" s="1">
        <v>46004</v>
      </c>
      <c r="C3912" t="s">
        <v>255</v>
      </c>
      <c r="D3912" t="s">
        <v>256</v>
      </c>
      <c r="E3912" t="s">
        <v>27</v>
      </c>
      <c r="F3912" t="s">
        <v>89</v>
      </c>
      <c r="G3912" t="s">
        <v>29</v>
      </c>
      <c r="H3912" t="s">
        <v>30</v>
      </c>
      <c r="I3912" t="s">
        <v>66</v>
      </c>
      <c r="J3912" t="s">
        <v>67</v>
      </c>
      <c r="K3912" t="s">
        <v>33</v>
      </c>
      <c r="L3912" s="13">
        <v>4.5</v>
      </c>
      <c r="M3912" s="8">
        <v>2.1</v>
      </c>
      <c r="N3912">
        <v>495</v>
      </c>
      <c r="O3912" s="8">
        <v>2227.5</v>
      </c>
      <c r="P3912" s="14">
        <v>3.4000000000000002E-2</v>
      </c>
      <c r="Q3912" s="8">
        <v>75.739999999999995</v>
      </c>
      <c r="R3912" s="8">
        <v>2151.7600000000002</v>
      </c>
      <c r="S3912" s="8">
        <v>1039.5</v>
      </c>
      <c r="T3912" s="8">
        <v>1112.26</v>
      </c>
      <c r="U3912">
        <v>0</v>
      </c>
      <c r="V3912" s="8">
        <v>0</v>
      </c>
      <c r="W3912" s="8">
        <v>0</v>
      </c>
      <c r="X3912" s="8">
        <v>1112.26</v>
      </c>
    </row>
    <row r="3913" spans="1:24" x14ac:dyDescent="0.25">
      <c r="A3913" t="s">
        <v>4239</v>
      </c>
      <c r="B3913" s="1">
        <v>45910</v>
      </c>
      <c r="C3913" t="s">
        <v>148</v>
      </c>
      <c r="D3913" t="s">
        <v>149</v>
      </c>
      <c r="E3913" t="s">
        <v>150</v>
      </c>
      <c r="F3913" t="s">
        <v>37</v>
      </c>
      <c r="G3913" t="s">
        <v>151</v>
      </c>
      <c r="H3913" t="s">
        <v>152</v>
      </c>
      <c r="I3913" t="s">
        <v>185</v>
      </c>
      <c r="J3913" t="s">
        <v>186</v>
      </c>
      <c r="K3913" t="s">
        <v>59</v>
      </c>
      <c r="L3913" s="13">
        <v>4.9000000000000004</v>
      </c>
      <c r="M3913" s="8">
        <v>3.1</v>
      </c>
      <c r="N3913">
        <v>1</v>
      </c>
      <c r="O3913" s="8">
        <v>4.9000000000000004</v>
      </c>
      <c r="P3913" s="14">
        <v>3.8999999999999998E-3</v>
      </c>
      <c r="Q3913" s="8">
        <v>0.02</v>
      </c>
      <c r="R3913" s="8">
        <v>4.88</v>
      </c>
      <c r="S3913" s="8">
        <v>3.1</v>
      </c>
      <c r="T3913" s="8">
        <v>1.78</v>
      </c>
      <c r="U3913">
        <v>0</v>
      </c>
      <c r="V3913" s="8">
        <v>0</v>
      </c>
      <c r="W3913" s="8">
        <v>0</v>
      </c>
      <c r="X3913" s="8">
        <v>1.78</v>
      </c>
    </row>
    <row r="3914" spans="1:24" x14ac:dyDescent="0.25">
      <c r="A3914" t="s">
        <v>4240</v>
      </c>
      <c r="B3914" s="1">
        <v>46012</v>
      </c>
      <c r="C3914" t="s">
        <v>142</v>
      </c>
      <c r="D3914" t="s">
        <v>143</v>
      </c>
      <c r="E3914" t="s">
        <v>71</v>
      </c>
      <c r="F3914" t="s">
        <v>37</v>
      </c>
      <c r="G3914" t="s">
        <v>72</v>
      </c>
      <c r="H3914" t="s">
        <v>73</v>
      </c>
      <c r="I3914" t="s">
        <v>112</v>
      </c>
      <c r="J3914" t="s">
        <v>113</v>
      </c>
      <c r="K3914" t="s">
        <v>42</v>
      </c>
      <c r="L3914" s="13">
        <v>8.5</v>
      </c>
      <c r="M3914" s="8">
        <v>2.8</v>
      </c>
      <c r="N3914">
        <v>1</v>
      </c>
      <c r="O3914" s="8">
        <v>8.5</v>
      </c>
      <c r="P3914" s="14">
        <v>2.58E-2</v>
      </c>
      <c r="Q3914" s="8">
        <v>0.22</v>
      </c>
      <c r="R3914" s="8">
        <v>8.2799999999999994</v>
      </c>
      <c r="S3914" s="8">
        <v>2.8</v>
      </c>
      <c r="T3914" s="8">
        <v>5.48</v>
      </c>
      <c r="U3914">
        <v>1</v>
      </c>
      <c r="V3914" s="8">
        <v>8.2799999999999994</v>
      </c>
      <c r="W3914" s="8">
        <v>3.3</v>
      </c>
      <c r="X3914" s="8">
        <v>2.1800000000000002</v>
      </c>
    </row>
    <row r="3915" spans="1:24" x14ac:dyDescent="0.25">
      <c r="A3915" t="s">
        <v>4241</v>
      </c>
      <c r="B3915" s="1">
        <v>45501</v>
      </c>
      <c r="C3915" t="s">
        <v>671</v>
      </c>
      <c r="D3915" t="s">
        <v>672</v>
      </c>
      <c r="E3915" t="s">
        <v>27</v>
      </c>
      <c r="F3915" t="s">
        <v>89</v>
      </c>
      <c r="G3915" t="s">
        <v>29</v>
      </c>
      <c r="H3915" t="s">
        <v>30</v>
      </c>
      <c r="I3915" t="s">
        <v>130</v>
      </c>
      <c r="J3915" t="s">
        <v>131</v>
      </c>
      <c r="K3915" t="s">
        <v>42</v>
      </c>
      <c r="L3915" s="13">
        <v>4.8</v>
      </c>
      <c r="M3915" s="8">
        <v>1.4</v>
      </c>
      <c r="N3915">
        <v>354</v>
      </c>
      <c r="O3915" s="8">
        <v>1699.2</v>
      </c>
      <c r="P3915" s="14">
        <v>2.9600000000000001E-2</v>
      </c>
      <c r="Q3915" s="8">
        <v>50.3</v>
      </c>
      <c r="R3915" s="8">
        <v>1648.9</v>
      </c>
      <c r="S3915" s="8">
        <v>495.6</v>
      </c>
      <c r="T3915" s="8">
        <v>1153.3</v>
      </c>
      <c r="U3915">
        <v>108</v>
      </c>
      <c r="V3915" s="8">
        <v>503.06</v>
      </c>
      <c r="W3915" s="8">
        <v>205.2</v>
      </c>
      <c r="X3915" s="8">
        <v>948.1</v>
      </c>
    </row>
    <row r="3916" spans="1:24" x14ac:dyDescent="0.25">
      <c r="A3916" t="s">
        <v>4242</v>
      </c>
      <c r="B3916" s="1">
        <v>45698</v>
      </c>
      <c r="C3916" t="s">
        <v>609</v>
      </c>
      <c r="D3916" t="s">
        <v>610</v>
      </c>
      <c r="E3916" t="s">
        <v>63</v>
      </c>
      <c r="F3916" t="s">
        <v>37</v>
      </c>
      <c r="G3916" t="s">
        <v>79</v>
      </c>
      <c r="H3916" t="s">
        <v>80</v>
      </c>
      <c r="I3916" t="s">
        <v>84</v>
      </c>
      <c r="J3916" t="s">
        <v>85</v>
      </c>
      <c r="K3916" t="s">
        <v>42</v>
      </c>
      <c r="L3916" s="13">
        <v>9.9</v>
      </c>
      <c r="M3916" s="8">
        <v>3.1</v>
      </c>
      <c r="N3916">
        <v>4</v>
      </c>
      <c r="O3916" s="8">
        <v>39.6</v>
      </c>
      <c r="P3916" s="14">
        <v>2.5000000000000001E-3</v>
      </c>
      <c r="Q3916" s="8">
        <v>0.1</v>
      </c>
      <c r="R3916" s="8">
        <v>39.5</v>
      </c>
      <c r="S3916" s="8">
        <v>12.4</v>
      </c>
      <c r="T3916" s="8">
        <v>27.1</v>
      </c>
      <c r="U3916">
        <v>0</v>
      </c>
      <c r="V3916" s="8">
        <v>0</v>
      </c>
      <c r="W3916" s="8">
        <v>0</v>
      </c>
      <c r="X3916" s="8">
        <v>27.1</v>
      </c>
    </row>
    <row r="3917" spans="1:24" x14ac:dyDescent="0.25">
      <c r="A3917" t="s">
        <v>4243</v>
      </c>
      <c r="B3917" s="1">
        <v>46229</v>
      </c>
      <c r="C3917" t="s">
        <v>223</v>
      </c>
      <c r="D3917" t="s">
        <v>224</v>
      </c>
      <c r="E3917" t="s">
        <v>27</v>
      </c>
      <c r="F3917" t="s">
        <v>28</v>
      </c>
      <c r="G3917" t="s">
        <v>38</v>
      </c>
      <c r="H3917" t="s">
        <v>39</v>
      </c>
      <c r="I3917" t="s">
        <v>66</v>
      </c>
      <c r="J3917" t="s">
        <v>67</v>
      </c>
      <c r="K3917" t="s">
        <v>33</v>
      </c>
      <c r="L3917" s="13">
        <v>4.5</v>
      </c>
      <c r="M3917" s="8">
        <v>2.1</v>
      </c>
      <c r="N3917">
        <v>29</v>
      </c>
      <c r="O3917" s="8">
        <v>130.5</v>
      </c>
      <c r="P3917" s="14">
        <v>0.13930000000000001</v>
      </c>
      <c r="Q3917" s="8">
        <v>18.18</v>
      </c>
      <c r="R3917" s="8">
        <v>112.32</v>
      </c>
      <c r="S3917" s="8">
        <v>60.9</v>
      </c>
      <c r="T3917" s="8">
        <v>51.42</v>
      </c>
      <c r="U3917">
        <v>0</v>
      </c>
      <c r="V3917" s="8">
        <v>0</v>
      </c>
      <c r="W3917" s="8">
        <v>0</v>
      </c>
      <c r="X3917" s="8">
        <v>51.42</v>
      </c>
    </row>
    <row r="3918" spans="1:24" x14ac:dyDescent="0.25">
      <c r="A3918" t="s">
        <v>4244</v>
      </c>
      <c r="B3918" s="1">
        <v>45537</v>
      </c>
      <c r="C3918" t="s">
        <v>678</v>
      </c>
      <c r="D3918" t="s">
        <v>679</v>
      </c>
      <c r="E3918" t="s">
        <v>63</v>
      </c>
      <c r="F3918" t="s">
        <v>89</v>
      </c>
      <c r="G3918" t="s">
        <v>64</v>
      </c>
      <c r="H3918" t="s">
        <v>65</v>
      </c>
      <c r="I3918" t="s">
        <v>117</v>
      </c>
      <c r="J3918" t="s">
        <v>118</v>
      </c>
      <c r="K3918" t="s">
        <v>59</v>
      </c>
      <c r="L3918" s="13">
        <v>6</v>
      </c>
      <c r="M3918" s="8">
        <v>4.2</v>
      </c>
      <c r="N3918">
        <v>363</v>
      </c>
      <c r="O3918" s="8">
        <v>2178</v>
      </c>
      <c r="P3918" s="14">
        <v>9.0300000000000005E-2</v>
      </c>
      <c r="Q3918" s="8">
        <v>196.67</v>
      </c>
      <c r="R3918" s="8">
        <v>1981.33</v>
      </c>
      <c r="S3918" s="8">
        <v>1524.6</v>
      </c>
      <c r="T3918" s="8">
        <v>456.73</v>
      </c>
      <c r="U3918">
        <v>0</v>
      </c>
      <c r="V3918" s="8">
        <v>0</v>
      </c>
      <c r="W3918" s="8">
        <v>0</v>
      </c>
      <c r="X3918" s="8">
        <v>456.73</v>
      </c>
    </row>
    <row r="3919" spans="1:24" x14ac:dyDescent="0.25">
      <c r="A3919" t="s">
        <v>4245</v>
      </c>
      <c r="B3919" s="1">
        <v>45857</v>
      </c>
      <c r="C3919" t="s">
        <v>35</v>
      </c>
      <c r="D3919" t="s">
        <v>36</v>
      </c>
      <c r="E3919" t="s">
        <v>27</v>
      </c>
      <c r="F3919" t="s">
        <v>37</v>
      </c>
      <c r="G3919" t="s">
        <v>29</v>
      </c>
      <c r="H3919" t="s">
        <v>30</v>
      </c>
      <c r="I3919" t="s">
        <v>117</v>
      </c>
      <c r="J3919" t="s">
        <v>118</v>
      </c>
      <c r="K3919" t="s">
        <v>59</v>
      </c>
      <c r="L3919" s="13">
        <v>6</v>
      </c>
      <c r="M3919" s="8">
        <v>4.2</v>
      </c>
      <c r="N3919">
        <v>14</v>
      </c>
      <c r="O3919" s="8">
        <v>84</v>
      </c>
      <c r="P3919" s="14">
        <v>1.6999999999999999E-3</v>
      </c>
      <c r="Q3919" s="8">
        <v>0.14000000000000001</v>
      </c>
      <c r="R3919" s="8">
        <v>83.86</v>
      </c>
      <c r="S3919" s="8">
        <v>58.8</v>
      </c>
      <c r="T3919" s="8">
        <v>25.06</v>
      </c>
      <c r="U3919">
        <v>0</v>
      </c>
      <c r="V3919" s="8">
        <v>0</v>
      </c>
      <c r="W3919" s="8">
        <v>0</v>
      </c>
      <c r="X3919" s="8">
        <v>25.06</v>
      </c>
    </row>
    <row r="3920" spans="1:24" x14ac:dyDescent="0.25">
      <c r="A3920" t="s">
        <v>4246</v>
      </c>
      <c r="B3920" s="1">
        <v>45621</v>
      </c>
      <c r="C3920" t="s">
        <v>567</v>
      </c>
      <c r="D3920" t="s">
        <v>568</v>
      </c>
      <c r="E3920" t="s">
        <v>27</v>
      </c>
      <c r="F3920" t="s">
        <v>37</v>
      </c>
      <c r="G3920" t="s">
        <v>38</v>
      </c>
      <c r="H3920" t="s">
        <v>39</v>
      </c>
      <c r="I3920" t="s">
        <v>74</v>
      </c>
      <c r="J3920" t="s">
        <v>75</v>
      </c>
      <c r="K3920" t="s">
        <v>49</v>
      </c>
      <c r="L3920" s="13">
        <v>11</v>
      </c>
      <c r="M3920" s="8">
        <v>6.8</v>
      </c>
      <c r="N3920">
        <v>6</v>
      </c>
      <c r="O3920" s="8">
        <v>66</v>
      </c>
      <c r="P3920" s="14">
        <v>1.8E-3</v>
      </c>
      <c r="Q3920" s="8">
        <v>0.12</v>
      </c>
      <c r="R3920" s="8">
        <v>65.88</v>
      </c>
      <c r="S3920" s="8">
        <v>40.799999999999997</v>
      </c>
      <c r="T3920" s="8">
        <v>25.08</v>
      </c>
      <c r="U3920">
        <v>0</v>
      </c>
      <c r="V3920" s="8">
        <v>0</v>
      </c>
      <c r="W3920" s="8">
        <v>0</v>
      </c>
      <c r="X3920" s="8">
        <v>25.08</v>
      </c>
    </row>
    <row r="3921" spans="1:24" x14ac:dyDescent="0.25">
      <c r="A3921" t="s">
        <v>4247</v>
      </c>
      <c r="B3921" s="1">
        <v>46086</v>
      </c>
      <c r="C3921" t="s">
        <v>410</v>
      </c>
      <c r="D3921" t="s">
        <v>411</v>
      </c>
      <c r="E3921" t="s">
        <v>150</v>
      </c>
      <c r="F3921" t="s">
        <v>46</v>
      </c>
      <c r="G3921" t="s">
        <v>151</v>
      </c>
      <c r="H3921" t="s">
        <v>152</v>
      </c>
      <c r="I3921" t="s">
        <v>127</v>
      </c>
      <c r="J3921" t="s">
        <v>128</v>
      </c>
      <c r="K3921" t="s">
        <v>33</v>
      </c>
      <c r="L3921" s="13">
        <v>7.2</v>
      </c>
      <c r="M3921" s="8">
        <v>3.6</v>
      </c>
      <c r="N3921">
        <v>51</v>
      </c>
      <c r="O3921" s="8">
        <v>367.2</v>
      </c>
      <c r="P3921" s="14">
        <v>0.28460000000000002</v>
      </c>
      <c r="Q3921" s="8">
        <v>104.51</v>
      </c>
      <c r="R3921" s="8">
        <v>262.69</v>
      </c>
      <c r="S3921" s="8">
        <v>183.6</v>
      </c>
      <c r="T3921" s="8">
        <v>79.09</v>
      </c>
      <c r="U3921">
        <v>0</v>
      </c>
      <c r="V3921" s="8">
        <v>0</v>
      </c>
      <c r="W3921" s="8">
        <v>0</v>
      </c>
      <c r="X3921" s="8">
        <v>79.09</v>
      </c>
    </row>
    <row r="3922" spans="1:24" x14ac:dyDescent="0.25">
      <c r="A3922" t="s">
        <v>4248</v>
      </c>
      <c r="B3922" s="1">
        <v>45581</v>
      </c>
      <c r="C3922" t="s">
        <v>334</v>
      </c>
      <c r="D3922" t="s">
        <v>335</v>
      </c>
      <c r="E3922" t="s">
        <v>53</v>
      </c>
      <c r="F3922" t="s">
        <v>37</v>
      </c>
      <c r="G3922" t="s">
        <v>55</v>
      </c>
      <c r="H3922" t="s">
        <v>56</v>
      </c>
      <c r="I3922" t="s">
        <v>84</v>
      </c>
      <c r="J3922" t="s">
        <v>85</v>
      </c>
      <c r="K3922" t="s">
        <v>42</v>
      </c>
      <c r="L3922" s="13">
        <v>9.9</v>
      </c>
      <c r="M3922" s="8">
        <v>3.1</v>
      </c>
      <c r="N3922">
        <v>19</v>
      </c>
      <c r="O3922" s="8">
        <v>188.1</v>
      </c>
      <c r="P3922" s="14">
        <v>2.7099999999999999E-2</v>
      </c>
      <c r="Q3922" s="8">
        <v>5.0999999999999996</v>
      </c>
      <c r="R3922" s="8">
        <v>183</v>
      </c>
      <c r="S3922" s="8">
        <v>58.9</v>
      </c>
      <c r="T3922" s="8">
        <v>124.1</v>
      </c>
      <c r="U3922">
        <v>0</v>
      </c>
      <c r="V3922" s="8">
        <v>0</v>
      </c>
      <c r="W3922" s="8">
        <v>0</v>
      </c>
      <c r="X3922" s="8">
        <v>124.1</v>
      </c>
    </row>
    <row r="3923" spans="1:24" x14ac:dyDescent="0.25">
      <c r="A3923" t="s">
        <v>4249</v>
      </c>
      <c r="B3923" s="1">
        <v>45681</v>
      </c>
      <c r="C3923" t="s">
        <v>215</v>
      </c>
      <c r="D3923" t="s">
        <v>216</v>
      </c>
      <c r="E3923" t="s">
        <v>27</v>
      </c>
      <c r="F3923" t="s">
        <v>54</v>
      </c>
      <c r="G3923" t="s">
        <v>29</v>
      </c>
      <c r="H3923" t="s">
        <v>30</v>
      </c>
      <c r="I3923" t="s">
        <v>117</v>
      </c>
      <c r="J3923" t="s">
        <v>118</v>
      </c>
      <c r="K3923" t="s">
        <v>59</v>
      </c>
      <c r="L3923" s="13">
        <v>6</v>
      </c>
      <c r="M3923" s="8">
        <v>4.2</v>
      </c>
      <c r="N3923">
        <v>128</v>
      </c>
      <c r="O3923" s="8">
        <v>768</v>
      </c>
      <c r="P3923" s="14">
        <v>5.0900000000000001E-2</v>
      </c>
      <c r="Q3923" s="8">
        <v>39.090000000000003</v>
      </c>
      <c r="R3923" s="8">
        <v>728.91</v>
      </c>
      <c r="S3923" s="8">
        <v>537.6</v>
      </c>
      <c r="T3923" s="8">
        <v>191.31</v>
      </c>
      <c r="U3923">
        <v>0</v>
      </c>
      <c r="V3923" s="8">
        <v>0</v>
      </c>
      <c r="W3923" s="8">
        <v>0</v>
      </c>
      <c r="X3923" s="8">
        <v>191.31</v>
      </c>
    </row>
    <row r="3924" spans="1:24" x14ac:dyDescent="0.25">
      <c r="A3924" t="s">
        <v>4250</v>
      </c>
      <c r="B3924" s="1">
        <v>45769</v>
      </c>
      <c r="C3924" t="s">
        <v>171</v>
      </c>
      <c r="D3924" t="s">
        <v>172</v>
      </c>
      <c r="E3924" t="s">
        <v>27</v>
      </c>
      <c r="F3924" t="s">
        <v>46</v>
      </c>
      <c r="G3924" t="s">
        <v>29</v>
      </c>
      <c r="H3924" t="s">
        <v>30</v>
      </c>
      <c r="I3924" t="s">
        <v>127</v>
      </c>
      <c r="J3924" t="s">
        <v>128</v>
      </c>
      <c r="K3924" t="s">
        <v>33</v>
      </c>
      <c r="L3924" s="13">
        <v>7.2</v>
      </c>
      <c r="M3924" s="8">
        <v>3.6</v>
      </c>
      <c r="N3924">
        <v>7</v>
      </c>
      <c r="O3924" s="8">
        <v>50.4</v>
      </c>
      <c r="P3924" s="14">
        <v>0.158</v>
      </c>
      <c r="Q3924" s="8">
        <v>7.96</v>
      </c>
      <c r="R3924" s="8">
        <v>42.44</v>
      </c>
      <c r="S3924" s="8">
        <v>25.2</v>
      </c>
      <c r="T3924" s="8">
        <v>17.239999999999998</v>
      </c>
      <c r="U3924">
        <v>0</v>
      </c>
      <c r="V3924" s="8">
        <v>0</v>
      </c>
      <c r="W3924" s="8">
        <v>0</v>
      </c>
      <c r="X3924" s="8">
        <v>17.239999999999998</v>
      </c>
    </row>
    <row r="3925" spans="1:24" x14ac:dyDescent="0.25">
      <c r="A3925" t="s">
        <v>4251</v>
      </c>
      <c r="B3925" s="1">
        <v>45838</v>
      </c>
      <c r="C3925" t="s">
        <v>455</v>
      </c>
      <c r="D3925" t="s">
        <v>456</v>
      </c>
      <c r="E3925" t="s">
        <v>71</v>
      </c>
      <c r="F3925" t="s">
        <v>89</v>
      </c>
      <c r="G3925" t="s">
        <v>72</v>
      </c>
      <c r="H3925" t="s">
        <v>73</v>
      </c>
      <c r="I3925" t="s">
        <v>66</v>
      </c>
      <c r="J3925" t="s">
        <v>67</v>
      </c>
      <c r="K3925" t="s">
        <v>33</v>
      </c>
      <c r="L3925" s="13">
        <v>4.5</v>
      </c>
      <c r="M3925" s="8">
        <v>2.1</v>
      </c>
      <c r="N3925">
        <v>304</v>
      </c>
      <c r="O3925" s="8">
        <v>1368</v>
      </c>
      <c r="P3925" s="14">
        <v>0.22209999999999999</v>
      </c>
      <c r="Q3925" s="8">
        <v>303.83</v>
      </c>
      <c r="R3925" s="8">
        <v>1064.17</v>
      </c>
      <c r="S3925" s="8">
        <v>638.4</v>
      </c>
      <c r="T3925" s="8">
        <v>425.77</v>
      </c>
      <c r="U3925">
        <v>0</v>
      </c>
      <c r="V3925" s="8">
        <v>0</v>
      </c>
      <c r="W3925" s="8">
        <v>0</v>
      </c>
      <c r="X3925" s="8">
        <v>425.77</v>
      </c>
    </row>
    <row r="3926" spans="1:24" x14ac:dyDescent="0.25">
      <c r="A3926" t="s">
        <v>4252</v>
      </c>
      <c r="B3926" s="1">
        <v>45956</v>
      </c>
      <c r="C3926" t="s">
        <v>215</v>
      </c>
      <c r="D3926" t="s">
        <v>216</v>
      </c>
      <c r="E3926" t="s">
        <v>27</v>
      </c>
      <c r="F3926" t="s">
        <v>54</v>
      </c>
      <c r="G3926" t="s">
        <v>29</v>
      </c>
      <c r="H3926" t="s">
        <v>30</v>
      </c>
      <c r="I3926" t="s">
        <v>122</v>
      </c>
      <c r="J3926" t="s">
        <v>123</v>
      </c>
      <c r="K3926" t="s">
        <v>59</v>
      </c>
      <c r="L3926" s="13">
        <v>5.5</v>
      </c>
      <c r="M3926" s="8">
        <v>3.8</v>
      </c>
      <c r="N3926">
        <v>87</v>
      </c>
      <c r="O3926" s="8">
        <v>478.5</v>
      </c>
      <c r="P3926" s="14">
        <v>3.0200000000000001E-2</v>
      </c>
      <c r="Q3926" s="8">
        <v>14.45</v>
      </c>
      <c r="R3926" s="8">
        <v>464.05</v>
      </c>
      <c r="S3926" s="8">
        <v>330.6</v>
      </c>
      <c r="T3926" s="8">
        <v>133.44999999999999</v>
      </c>
      <c r="U3926">
        <v>0</v>
      </c>
      <c r="V3926" s="8">
        <v>0</v>
      </c>
      <c r="W3926" s="8">
        <v>0</v>
      </c>
      <c r="X3926" s="8">
        <v>133.44999999999999</v>
      </c>
    </row>
    <row r="3927" spans="1:24" x14ac:dyDescent="0.25">
      <c r="A3927" t="s">
        <v>4253</v>
      </c>
      <c r="B3927" s="1">
        <v>45659</v>
      </c>
      <c r="C3927" t="s">
        <v>198</v>
      </c>
      <c r="D3927" t="s">
        <v>199</v>
      </c>
      <c r="E3927" t="s">
        <v>150</v>
      </c>
      <c r="F3927" t="s">
        <v>54</v>
      </c>
      <c r="G3927" t="s">
        <v>151</v>
      </c>
      <c r="H3927" t="s">
        <v>152</v>
      </c>
      <c r="I3927" t="s">
        <v>185</v>
      </c>
      <c r="J3927" t="s">
        <v>186</v>
      </c>
      <c r="K3927" t="s">
        <v>59</v>
      </c>
      <c r="L3927" s="13">
        <v>4.9000000000000004</v>
      </c>
      <c r="M3927" s="8">
        <v>3.1</v>
      </c>
      <c r="N3927">
        <v>81</v>
      </c>
      <c r="O3927" s="8">
        <v>396.9</v>
      </c>
      <c r="P3927" s="14">
        <v>2.0000000000000001E-4</v>
      </c>
      <c r="Q3927" s="8">
        <v>0.08</v>
      </c>
      <c r="R3927" s="8">
        <v>396.82</v>
      </c>
      <c r="S3927" s="8">
        <v>251.1</v>
      </c>
      <c r="T3927" s="8">
        <v>145.72</v>
      </c>
      <c r="U3927">
        <v>0</v>
      </c>
      <c r="V3927" s="8">
        <v>0</v>
      </c>
      <c r="W3927" s="8">
        <v>0</v>
      </c>
      <c r="X3927" s="8">
        <v>145.72</v>
      </c>
    </row>
    <row r="3928" spans="1:24" x14ac:dyDescent="0.25">
      <c r="A3928" t="s">
        <v>4254</v>
      </c>
      <c r="B3928" s="1">
        <v>45607</v>
      </c>
      <c r="C3928" t="s">
        <v>472</v>
      </c>
      <c r="D3928" t="s">
        <v>473</v>
      </c>
      <c r="E3928" t="s">
        <v>71</v>
      </c>
      <c r="F3928" t="s">
        <v>54</v>
      </c>
      <c r="G3928" t="s">
        <v>165</v>
      </c>
      <c r="H3928" t="s">
        <v>166</v>
      </c>
      <c r="I3928" t="s">
        <v>40</v>
      </c>
      <c r="J3928" t="s">
        <v>41</v>
      </c>
      <c r="K3928" t="s">
        <v>42</v>
      </c>
      <c r="L3928" s="13">
        <v>14.5</v>
      </c>
      <c r="M3928" s="8">
        <v>4.2</v>
      </c>
      <c r="N3928">
        <v>18</v>
      </c>
      <c r="O3928" s="8">
        <v>261</v>
      </c>
      <c r="P3928" s="14">
        <v>1.72E-2</v>
      </c>
      <c r="Q3928" s="8">
        <v>4.49</v>
      </c>
      <c r="R3928" s="8">
        <v>256.51</v>
      </c>
      <c r="S3928" s="8">
        <v>75.599999999999994</v>
      </c>
      <c r="T3928" s="8">
        <v>180.91</v>
      </c>
      <c r="U3928">
        <v>0</v>
      </c>
      <c r="V3928" s="8">
        <v>0</v>
      </c>
      <c r="W3928" s="8">
        <v>0</v>
      </c>
      <c r="X3928" s="8">
        <v>180.91</v>
      </c>
    </row>
    <row r="3929" spans="1:24" x14ac:dyDescent="0.25">
      <c r="A3929" t="s">
        <v>4255</v>
      </c>
      <c r="B3929" s="1">
        <v>45559</v>
      </c>
      <c r="C3929" t="s">
        <v>223</v>
      </c>
      <c r="D3929" t="s">
        <v>224</v>
      </c>
      <c r="E3929" t="s">
        <v>27</v>
      </c>
      <c r="F3929" t="s">
        <v>28</v>
      </c>
      <c r="G3929" t="s">
        <v>29</v>
      </c>
      <c r="H3929" t="s">
        <v>30</v>
      </c>
      <c r="I3929" t="s">
        <v>127</v>
      </c>
      <c r="J3929" t="s">
        <v>128</v>
      </c>
      <c r="K3929" t="s">
        <v>33</v>
      </c>
      <c r="L3929" s="13">
        <v>7.2</v>
      </c>
      <c r="M3929" s="8">
        <v>3.6</v>
      </c>
      <c r="N3929">
        <v>80</v>
      </c>
      <c r="O3929" s="8">
        <v>576</v>
      </c>
      <c r="P3929" s="14">
        <v>8.3999999999999995E-3</v>
      </c>
      <c r="Q3929" s="8">
        <v>4.84</v>
      </c>
      <c r="R3929" s="8">
        <v>571.16</v>
      </c>
      <c r="S3929" s="8">
        <v>288</v>
      </c>
      <c r="T3929" s="8">
        <v>283.16000000000003</v>
      </c>
      <c r="U3929">
        <v>0</v>
      </c>
      <c r="V3929" s="8">
        <v>0</v>
      </c>
      <c r="W3929" s="8">
        <v>0</v>
      </c>
      <c r="X3929" s="8">
        <v>283.16000000000003</v>
      </c>
    </row>
    <row r="3930" spans="1:24" x14ac:dyDescent="0.25">
      <c r="A3930" t="s">
        <v>4256</v>
      </c>
      <c r="B3930" s="1">
        <v>45660</v>
      </c>
      <c r="C3930" t="s">
        <v>168</v>
      </c>
      <c r="D3930" t="s">
        <v>169</v>
      </c>
      <c r="E3930" t="s">
        <v>63</v>
      </c>
      <c r="F3930" t="s">
        <v>46</v>
      </c>
      <c r="G3930" t="s">
        <v>79</v>
      </c>
      <c r="H3930" t="s">
        <v>80</v>
      </c>
      <c r="I3930" t="s">
        <v>104</v>
      </c>
      <c r="J3930" t="s">
        <v>105</v>
      </c>
      <c r="K3930" t="s">
        <v>49</v>
      </c>
      <c r="L3930" s="13">
        <v>4.2</v>
      </c>
      <c r="M3930" s="8">
        <v>2.8</v>
      </c>
      <c r="N3930">
        <v>88</v>
      </c>
      <c r="O3930" s="8">
        <v>369.6</v>
      </c>
      <c r="P3930" s="14">
        <v>0.39240000000000003</v>
      </c>
      <c r="Q3930" s="8">
        <v>145.03</v>
      </c>
      <c r="R3930" s="8">
        <v>224.57</v>
      </c>
      <c r="S3930" s="8">
        <v>246.4</v>
      </c>
      <c r="T3930" s="8">
        <v>-21.83</v>
      </c>
      <c r="U3930">
        <v>0</v>
      </c>
      <c r="V3930" s="8">
        <v>0</v>
      </c>
      <c r="W3930" s="8">
        <v>0</v>
      </c>
      <c r="X3930" s="8">
        <v>-21.83</v>
      </c>
    </row>
    <row r="3931" spans="1:24" x14ac:dyDescent="0.25">
      <c r="A3931" t="s">
        <v>4257</v>
      </c>
      <c r="B3931" s="1">
        <v>45817</v>
      </c>
      <c r="C3931" t="s">
        <v>120</v>
      </c>
      <c r="D3931" t="s">
        <v>121</v>
      </c>
      <c r="E3931" t="s">
        <v>63</v>
      </c>
      <c r="F3931" t="s">
        <v>89</v>
      </c>
      <c r="G3931" t="s">
        <v>64</v>
      </c>
      <c r="H3931" t="s">
        <v>65</v>
      </c>
      <c r="I3931" t="s">
        <v>40</v>
      </c>
      <c r="J3931" t="s">
        <v>41</v>
      </c>
      <c r="K3931" t="s">
        <v>42</v>
      </c>
      <c r="L3931" s="13">
        <v>14.5</v>
      </c>
      <c r="M3931" s="8">
        <v>4.2</v>
      </c>
      <c r="N3931">
        <v>230</v>
      </c>
      <c r="O3931" s="8">
        <v>3335</v>
      </c>
      <c r="P3931" s="14">
        <v>0.16800000000000001</v>
      </c>
      <c r="Q3931" s="8">
        <v>560.28</v>
      </c>
      <c r="R3931" s="8">
        <v>2774.72</v>
      </c>
      <c r="S3931" s="8">
        <v>966</v>
      </c>
      <c r="T3931" s="8">
        <v>1808.72</v>
      </c>
      <c r="U3931">
        <v>0</v>
      </c>
      <c r="V3931" s="8">
        <v>0</v>
      </c>
      <c r="W3931" s="8">
        <v>0</v>
      </c>
      <c r="X3931" s="8">
        <v>1808.72</v>
      </c>
    </row>
    <row r="3932" spans="1:24" x14ac:dyDescent="0.25">
      <c r="A3932" t="s">
        <v>4258</v>
      </c>
      <c r="B3932" s="1">
        <v>46195</v>
      </c>
      <c r="C3932" t="s">
        <v>371</v>
      </c>
      <c r="D3932" t="s">
        <v>372</v>
      </c>
      <c r="E3932" t="s">
        <v>63</v>
      </c>
      <c r="F3932" t="s">
        <v>54</v>
      </c>
      <c r="G3932" t="s">
        <v>79</v>
      </c>
      <c r="H3932" t="s">
        <v>80</v>
      </c>
      <c r="I3932" t="s">
        <v>47</v>
      </c>
      <c r="J3932" t="s">
        <v>48</v>
      </c>
      <c r="K3932" t="s">
        <v>49</v>
      </c>
      <c r="L3932" s="13">
        <v>5</v>
      </c>
      <c r="M3932" s="8">
        <v>3.2</v>
      </c>
      <c r="N3932">
        <v>125</v>
      </c>
      <c r="O3932" s="8">
        <v>625</v>
      </c>
      <c r="P3932" s="14">
        <v>1.6500000000000001E-2</v>
      </c>
      <c r="Q3932" s="8">
        <v>10.31</v>
      </c>
      <c r="R3932" s="8">
        <v>614.69000000000005</v>
      </c>
      <c r="S3932" s="8">
        <v>400</v>
      </c>
      <c r="T3932" s="8">
        <v>214.69</v>
      </c>
      <c r="U3932">
        <v>0</v>
      </c>
      <c r="V3932" s="8">
        <v>0</v>
      </c>
      <c r="W3932" s="8">
        <v>0</v>
      </c>
      <c r="X3932" s="8">
        <v>214.69</v>
      </c>
    </row>
    <row r="3933" spans="1:24" x14ac:dyDescent="0.25">
      <c r="A3933" t="s">
        <v>4259</v>
      </c>
      <c r="B3933" s="1">
        <v>45801</v>
      </c>
      <c r="C3933" t="s">
        <v>391</v>
      </c>
      <c r="D3933" t="s">
        <v>392</v>
      </c>
      <c r="E3933" t="s">
        <v>63</v>
      </c>
      <c r="F3933" t="s">
        <v>54</v>
      </c>
      <c r="G3933" t="s">
        <v>64</v>
      </c>
      <c r="H3933" t="s">
        <v>65</v>
      </c>
      <c r="I3933" t="s">
        <v>117</v>
      </c>
      <c r="J3933" t="s">
        <v>118</v>
      </c>
      <c r="K3933" t="s">
        <v>59</v>
      </c>
      <c r="L3933" s="13">
        <v>6</v>
      </c>
      <c r="M3933" s="8">
        <v>4.2</v>
      </c>
      <c r="N3933">
        <v>304</v>
      </c>
      <c r="O3933" s="8">
        <v>1824</v>
      </c>
      <c r="P3933" s="14">
        <v>3.5000000000000001E-3</v>
      </c>
      <c r="Q3933" s="8">
        <v>6.38</v>
      </c>
      <c r="R3933" s="8">
        <v>1817.62</v>
      </c>
      <c r="S3933" s="8">
        <v>1276.8</v>
      </c>
      <c r="T3933" s="8">
        <v>540.82000000000005</v>
      </c>
      <c r="U3933">
        <v>20</v>
      </c>
      <c r="V3933" s="8">
        <v>119.58</v>
      </c>
      <c r="W3933" s="8">
        <v>94</v>
      </c>
      <c r="X3933" s="8">
        <v>446.82</v>
      </c>
    </row>
    <row r="3934" spans="1:24" x14ac:dyDescent="0.25">
      <c r="A3934" t="s">
        <v>4260</v>
      </c>
      <c r="B3934" s="1">
        <v>45769</v>
      </c>
      <c r="C3934" t="s">
        <v>198</v>
      </c>
      <c r="D3934" t="s">
        <v>199</v>
      </c>
      <c r="E3934" t="s">
        <v>150</v>
      </c>
      <c r="F3934" t="s">
        <v>54</v>
      </c>
      <c r="G3934" t="s">
        <v>151</v>
      </c>
      <c r="H3934" t="s">
        <v>152</v>
      </c>
      <c r="I3934" t="s">
        <v>66</v>
      </c>
      <c r="J3934" t="s">
        <v>67</v>
      </c>
      <c r="K3934" t="s">
        <v>33</v>
      </c>
      <c r="L3934" s="13">
        <v>4.5</v>
      </c>
      <c r="M3934" s="8">
        <v>2.1</v>
      </c>
      <c r="N3934">
        <v>118</v>
      </c>
      <c r="O3934" s="8">
        <v>531</v>
      </c>
      <c r="P3934" s="14">
        <v>1.5E-3</v>
      </c>
      <c r="Q3934" s="8">
        <v>0.8</v>
      </c>
      <c r="R3934" s="8">
        <v>530.20000000000005</v>
      </c>
      <c r="S3934" s="8">
        <v>247.8</v>
      </c>
      <c r="T3934" s="8">
        <v>282.39999999999998</v>
      </c>
      <c r="U3934">
        <v>0</v>
      </c>
      <c r="V3934" s="8">
        <v>0</v>
      </c>
      <c r="W3934" s="8">
        <v>0</v>
      </c>
      <c r="X3934" s="8">
        <v>282.39999999999998</v>
      </c>
    </row>
    <row r="3935" spans="1:24" x14ac:dyDescent="0.25">
      <c r="A3935" t="s">
        <v>4261</v>
      </c>
      <c r="B3935" s="1">
        <v>45392</v>
      </c>
      <c r="C3935" t="s">
        <v>410</v>
      </c>
      <c r="D3935" t="s">
        <v>411</v>
      </c>
      <c r="E3935" t="s">
        <v>150</v>
      </c>
      <c r="F3935" t="s">
        <v>46</v>
      </c>
      <c r="G3935" t="s">
        <v>151</v>
      </c>
      <c r="H3935" t="s">
        <v>152</v>
      </c>
      <c r="I3935" t="s">
        <v>112</v>
      </c>
      <c r="J3935" t="s">
        <v>113</v>
      </c>
      <c r="K3935" t="s">
        <v>42</v>
      </c>
      <c r="L3935" s="13">
        <v>8.5</v>
      </c>
      <c r="M3935" s="8">
        <v>2.8</v>
      </c>
      <c r="N3935">
        <v>23</v>
      </c>
      <c r="O3935" s="8">
        <v>195.5</v>
      </c>
      <c r="P3935" s="14">
        <v>3.39E-2</v>
      </c>
      <c r="Q3935" s="8">
        <v>6.63</v>
      </c>
      <c r="R3935" s="8">
        <v>188.87</v>
      </c>
      <c r="S3935" s="8">
        <v>64.400000000000006</v>
      </c>
      <c r="T3935" s="8">
        <v>124.47</v>
      </c>
      <c r="U3935">
        <v>6</v>
      </c>
      <c r="V3935" s="8">
        <v>49.27</v>
      </c>
      <c r="W3935" s="8">
        <v>19.8</v>
      </c>
      <c r="X3935" s="8">
        <v>104.67</v>
      </c>
    </row>
    <row r="3936" spans="1:24" x14ac:dyDescent="0.25">
      <c r="A3936" t="s">
        <v>4262</v>
      </c>
      <c r="B3936" s="1">
        <v>46114</v>
      </c>
      <c r="C3936" t="s">
        <v>383</v>
      </c>
      <c r="D3936" t="s">
        <v>384</v>
      </c>
      <c r="E3936" t="s">
        <v>63</v>
      </c>
      <c r="F3936" t="s">
        <v>54</v>
      </c>
      <c r="G3936" t="s">
        <v>64</v>
      </c>
      <c r="H3936" t="s">
        <v>65</v>
      </c>
      <c r="I3936" t="s">
        <v>57</v>
      </c>
      <c r="J3936" t="s">
        <v>58</v>
      </c>
      <c r="K3936" t="s">
        <v>59</v>
      </c>
      <c r="L3936" s="13">
        <v>10.5</v>
      </c>
      <c r="M3936" s="8">
        <v>7.5</v>
      </c>
      <c r="N3936">
        <v>42</v>
      </c>
      <c r="O3936" s="8">
        <v>441</v>
      </c>
      <c r="P3936" s="14">
        <v>1.2800000000000001E-2</v>
      </c>
      <c r="Q3936" s="8">
        <v>5.64</v>
      </c>
      <c r="R3936" s="8">
        <v>435.36</v>
      </c>
      <c r="S3936" s="8">
        <v>315</v>
      </c>
      <c r="T3936" s="8">
        <v>120.36</v>
      </c>
      <c r="U3936">
        <v>0</v>
      </c>
      <c r="V3936" s="8">
        <v>0</v>
      </c>
      <c r="W3936" s="8">
        <v>0</v>
      </c>
      <c r="X3936" s="8">
        <v>120.36</v>
      </c>
    </row>
    <row r="3937" spans="1:24" x14ac:dyDescent="0.25">
      <c r="A3937" t="s">
        <v>4263</v>
      </c>
      <c r="B3937" s="1">
        <v>46031</v>
      </c>
      <c r="C3937" t="s">
        <v>528</v>
      </c>
      <c r="D3937" t="s">
        <v>529</v>
      </c>
      <c r="E3937" t="s">
        <v>27</v>
      </c>
      <c r="F3937" t="s">
        <v>54</v>
      </c>
      <c r="G3937" t="s">
        <v>38</v>
      </c>
      <c r="H3937" t="s">
        <v>39</v>
      </c>
      <c r="I3937" t="s">
        <v>84</v>
      </c>
      <c r="J3937" t="s">
        <v>85</v>
      </c>
      <c r="K3937" t="s">
        <v>42</v>
      </c>
      <c r="L3937" s="13">
        <v>9.9</v>
      </c>
      <c r="M3937" s="8">
        <v>3.1</v>
      </c>
      <c r="N3937">
        <v>39</v>
      </c>
      <c r="O3937" s="8">
        <v>386.1</v>
      </c>
      <c r="P3937" s="14">
        <v>1.34E-2</v>
      </c>
      <c r="Q3937" s="8">
        <v>5.17</v>
      </c>
      <c r="R3937" s="8">
        <v>380.93</v>
      </c>
      <c r="S3937" s="8">
        <v>120.9</v>
      </c>
      <c r="T3937" s="8">
        <v>260.02999999999997</v>
      </c>
      <c r="U3937">
        <v>0</v>
      </c>
      <c r="V3937" s="8">
        <v>0</v>
      </c>
      <c r="W3937" s="8">
        <v>0</v>
      </c>
      <c r="X3937" s="8">
        <v>260.02999999999997</v>
      </c>
    </row>
    <row r="3938" spans="1:24" x14ac:dyDescent="0.25">
      <c r="A3938" t="s">
        <v>4264</v>
      </c>
      <c r="B3938" s="1">
        <v>45772</v>
      </c>
      <c r="C3938" t="s">
        <v>115</v>
      </c>
      <c r="D3938" t="s">
        <v>116</v>
      </c>
      <c r="E3938" t="s">
        <v>27</v>
      </c>
      <c r="F3938" t="s">
        <v>54</v>
      </c>
      <c r="G3938" t="s">
        <v>38</v>
      </c>
      <c r="H3938" t="s">
        <v>39</v>
      </c>
      <c r="I3938" t="s">
        <v>104</v>
      </c>
      <c r="J3938" t="s">
        <v>105</v>
      </c>
      <c r="K3938" t="s">
        <v>49</v>
      </c>
      <c r="L3938" s="13">
        <v>4.2</v>
      </c>
      <c r="M3938" s="8">
        <v>2.8</v>
      </c>
      <c r="N3938">
        <v>123</v>
      </c>
      <c r="O3938" s="8">
        <v>516.6</v>
      </c>
      <c r="P3938" s="14">
        <v>5.9999999999999995E-4</v>
      </c>
      <c r="Q3938" s="8">
        <v>0.31</v>
      </c>
      <c r="R3938" s="8">
        <v>516.29</v>
      </c>
      <c r="S3938" s="8">
        <v>344.4</v>
      </c>
      <c r="T3938" s="8">
        <v>171.89</v>
      </c>
      <c r="U3938">
        <v>0</v>
      </c>
      <c r="V3938" s="8">
        <v>0</v>
      </c>
      <c r="W3938" s="8">
        <v>0</v>
      </c>
      <c r="X3938" s="8">
        <v>171.89</v>
      </c>
    </row>
    <row r="3939" spans="1:24" x14ac:dyDescent="0.25">
      <c r="A3939" t="s">
        <v>4265</v>
      </c>
      <c r="B3939" s="1">
        <v>46071</v>
      </c>
      <c r="C3939" t="s">
        <v>241</v>
      </c>
      <c r="D3939" t="s">
        <v>242</v>
      </c>
      <c r="E3939" t="s">
        <v>71</v>
      </c>
      <c r="F3939" t="s">
        <v>89</v>
      </c>
      <c r="G3939" t="s">
        <v>72</v>
      </c>
      <c r="H3939" t="s">
        <v>73</v>
      </c>
      <c r="I3939" t="s">
        <v>74</v>
      </c>
      <c r="J3939" t="s">
        <v>75</v>
      </c>
      <c r="K3939" t="s">
        <v>49</v>
      </c>
      <c r="L3939" s="13">
        <v>11</v>
      </c>
      <c r="M3939" s="8">
        <v>6.8</v>
      </c>
      <c r="N3939">
        <v>185</v>
      </c>
      <c r="O3939" s="8">
        <v>2035</v>
      </c>
      <c r="P3939" s="14">
        <v>1.8100000000000002E-2</v>
      </c>
      <c r="Q3939" s="8">
        <v>36.83</v>
      </c>
      <c r="R3939" s="8">
        <v>1998.17</v>
      </c>
      <c r="S3939" s="8">
        <v>1258</v>
      </c>
      <c r="T3939" s="8">
        <v>740.17</v>
      </c>
      <c r="U3939">
        <v>0</v>
      </c>
      <c r="V3939" s="8">
        <v>0</v>
      </c>
      <c r="W3939" s="8">
        <v>0</v>
      </c>
      <c r="X3939" s="8">
        <v>740.17</v>
      </c>
    </row>
    <row r="3940" spans="1:24" x14ac:dyDescent="0.25">
      <c r="A3940" t="s">
        <v>4266</v>
      </c>
      <c r="B3940" s="1">
        <v>46151</v>
      </c>
      <c r="C3940" t="s">
        <v>400</v>
      </c>
      <c r="D3940" t="s">
        <v>401</v>
      </c>
      <c r="E3940" t="s">
        <v>27</v>
      </c>
      <c r="F3940" t="s">
        <v>28</v>
      </c>
      <c r="G3940" t="s">
        <v>38</v>
      </c>
      <c r="H3940" t="s">
        <v>39</v>
      </c>
      <c r="I3940" t="s">
        <v>99</v>
      </c>
      <c r="J3940" t="s">
        <v>100</v>
      </c>
      <c r="K3940" t="s">
        <v>49</v>
      </c>
      <c r="L3940" s="13">
        <v>3.8</v>
      </c>
      <c r="M3940" s="8">
        <v>2.6</v>
      </c>
      <c r="N3940">
        <v>233</v>
      </c>
      <c r="O3940" s="8">
        <v>885.4</v>
      </c>
      <c r="P3940" s="14">
        <v>0.13950000000000001</v>
      </c>
      <c r="Q3940" s="8">
        <v>123.51</v>
      </c>
      <c r="R3940" s="8">
        <v>761.89</v>
      </c>
      <c r="S3940" s="8">
        <v>605.79999999999995</v>
      </c>
      <c r="T3940" s="8">
        <v>156.09</v>
      </c>
      <c r="U3940">
        <v>0</v>
      </c>
      <c r="V3940" s="8">
        <v>0</v>
      </c>
      <c r="W3940" s="8">
        <v>0</v>
      </c>
      <c r="X3940" s="8">
        <v>156.09</v>
      </c>
    </row>
    <row r="3941" spans="1:24" x14ac:dyDescent="0.25">
      <c r="A3941" t="s">
        <v>4267</v>
      </c>
      <c r="B3941" s="1">
        <v>45619</v>
      </c>
      <c r="C3941" t="s">
        <v>266</v>
      </c>
      <c r="D3941" t="s">
        <v>267</v>
      </c>
      <c r="E3941" t="s">
        <v>53</v>
      </c>
      <c r="F3941" t="s">
        <v>54</v>
      </c>
      <c r="G3941" t="s">
        <v>55</v>
      </c>
      <c r="H3941" t="s">
        <v>56</v>
      </c>
      <c r="I3941" t="s">
        <v>117</v>
      </c>
      <c r="J3941" t="s">
        <v>118</v>
      </c>
      <c r="K3941" t="s">
        <v>59</v>
      </c>
      <c r="L3941" s="13">
        <v>6</v>
      </c>
      <c r="M3941" s="8">
        <v>4.2</v>
      </c>
      <c r="N3941">
        <v>96</v>
      </c>
      <c r="O3941" s="8">
        <v>576</v>
      </c>
      <c r="P3941" s="14">
        <v>2.93E-2</v>
      </c>
      <c r="Q3941" s="8">
        <v>16.88</v>
      </c>
      <c r="R3941" s="8">
        <v>559.12</v>
      </c>
      <c r="S3941" s="8">
        <v>403.2</v>
      </c>
      <c r="T3941" s="8">
        <v>155.91999999999999</v>
      </c>
      <c r="U3941">
        <v>0</v>
      </c>
      <c r="V3941" s="8">
        <v>0</v>
      </c>
      <c r="W3941" s="8">
        <v>0</v>
      </c>
      <c r="X3941" s="8">
        <v>155.91999999999999</v>
      </c>
    </row>
    <row r="3942" spans="1:24" x14ac:dyDescent="0.25">
      <c r="A3942" t="s">
        <v>4268</v>
      </c>
      <c r="B3942" s="1">
        <v>46228</v>
      </c>
      <c r="C3942" t="s">
        <v>115</v>
      </c>
      <c r="D3942" t="s">
        <v>116</v>
      </c>
      <c r="E3942" t="s">
        <v>27</v>
      </c>
      <c r="F3942" t="s">
        <v>54</v>
      </c>
      <c r="G3942" t="s">
        <v>38</v>
      </c>
      <c r="H3942" t="s">
        <v>39</v>
      </c>
      <c r="I3942" t="s">
        <v>66</v>
      </c>
      <c r="J3942" t="s">
        <v>67</v>
      </c>
      <c r="K3942" t="s">
        <v>33</v>
      </c>
      <c r="L3942" s="13">
        <v>4.5</v>
      </c>
      <c r="M3942" s="8">
        <v>2.1</v>
      </c>
      <c r="N3942">
        <v>29</v>
      </c>
      <c r="O3942" s="8">
        <v>130.5</v>
      </c>
      <c r="P3942" s="14">
        <v>5.9999999999999995E-4</v>
      </c>
      <c r="Q3942" s="8">
        <v>0.08</v>
      </c>
      <c r="R3942" s="8">
        <v>130.41999999999999</v>
      </c>
      <c r="S3942" s="8">
        <v>60.9</v>
      </c>
      <c r="T3942" s="8">
        <v>69.52</v>
      </c>
      <c r="U3942">
        <v>0</v>
      </c>
      <c r="V3942" s="8">
        <v>0</v>
      </c>
      <c r="W3942" s="8">
        <v>0</v>
      </c>
      <c r="X3942" s="8">
        <v>69.52</v>
      </c>
    </row>
    <row r="3943" spans="1:24" x14ac:dyDescent="0.25">
      <c r="A3943" t="s">
        <v>4269</v>
      </c>
      <c r="B3943" s="1">
        <v>45500</v>
      </c>
      <c r="C3943" t="s">
        <v>279</v>
      </c>
      <c r="D3943" t="s">
        <v>280</v>
      </c>
      <c r="E3943" t="s">
        <v>53</v>
      </c>
      <c r="F3943" t="s">
        <v>54</v>
      </c>
      <c r="G3943" t="s">
        <v>55</v>
      </c>
      <c r="H3943" t="s">
        <v>56</v>
      </c>
      <c r="I3943" t="s">
        <v>47</v>
      </c>
      <c r="J3943" t="s">
        <v>48</v>
      </c>
      <c r="K3943" t="s">
        <v>49</v>
      </c>
      <c r="L3943" s="13">
        <v>5</v>
      </c>
      <c r="M3943" s="8">
        <v>3.2</v>
      </c>
      <c r="N3943">
        <v>214</v>
      </c>
      <c r="O3943" s="8">
        <v>1070</v>
      </c>
      <c r="P3943" s="14">
        <v>2E-3</v>
      </c>
      <c r="Q3943" s="8">
        <v>2.14</v>
      </c>
      <c r="R3943" s="8">
        <v>1067.8599999999999</v>
      </c>
      <c r="S3943" s="8">
        <v>684.8</v>
      </c>
      <c r="T3943" s="8">
        <v>383.06</v>
      </c>
      <c r="U3943">
        <v>0</v>
      </c>
      <c r="V3943" s="8">
        <v>0</v>
      </c>
      <c r="W3943" s="8">
        <v>0</v>
      </c>
      <c r="X3943" s="8">
        <v>383.06</v>
      </c>
    </row>
    <row r="3944" spans="1:24" x14ac:dyDescent="0.25">
      <c r="A3944" t="s">
        <v>4270</v>
      </c>
      <c r="B3944" s="1">
        <v>45671</v>
      </c>
      <c r="C3944" t="s">
        <v>357</v>
      </c>
      <c r="D3944" t="s">
        <v>358</v>
      </c>
      <c r="E3944" t="s">
        <v>27</v>
      </c>
      <c r="F3944" t="s">
        <v>46</v>
      </c>
      <c r="G3944" t="s">
        <v>29</v>
      </c>
      <c r="H3944" t="s">
        <v>30</v>
      </c>
      <c r="I3944" t="s">
        <v>185</v>
      </c>
      <c r="J3944" t="s">
        <v>186</v>
      </c>
      <c r="K3944" t="s">
        <v>59</v>
      </c>
      <c r="L3944" s="13">
        <v>4.9000000000000004</v>
      </c>
      <c r="M3944" s="8">
        <v>3.1</v>
      </c>
      <c r="N3944">
        <v>9</v>
      </c>
      <c r="O3944" s="8">
        <v>44.1</v>
      </c>
      <c r="P3944" s="14">
        <v>0.18459999999999999</v>
      </c>
      <c r="Q3944" s="8">
        <v>8.14</v>
      </c>
      <c r="R3944" s="8">
        <v>35.96</v>
      </c>
      <c r="S3944" s="8">
        <v>27.9</v>
      </c>
      <c r="T3944" s="8">
        <v>8.06</v>
      </c>
      <c r="U3944">
        <v>0</v>
      </c>
      <c r="V3944" s="8">
        <v>0</v>
      </c>
      <c r="W3944" s="8">
        <v>0</v>
      </c>
      <c r="X3944" s="8">
        <v>8.06</v>
      </c>
    </row>
    <row r="3945" spans="1:24" x14ac:dyDescent="0.25">
      <c r="A3945" t="s">
        <v>4271</v>
      </c>
      <c r="B3945" s="1">
        <v>45612</v>
      </c>
      <c r="C3945" t="s">
        <v>667</v>
      </c>
      <c r="D3945" t="s">
        <v>668</v>
      </c>
      <c r="E3945" t="s">
        <v>63</v>
      </c>
      <c r="F3945" t="s">
        <v>54</v>
      </c>
      <c r="G3945" t="s">
        <v>64</v>
      </c>
      <c r="H3945" t="s">
        <v>65</v>
      </c>
      <c r="I3945" t="s">
        <v>99</v>
      </c>
      <c r="J3945" t="s">
        <v>100</v>
      </c>
      <c r="K3945" t="s">
        <v>49</v>
      </c>
      <c r="L3945" s="13">
        <v>3.8</v>
      </c>
      <c r="M3945" s="8">
        <v>2.6</v>
      </c>
      <c r="N3945">
        <v>25</v>
      </c>
      <c r="O3945" s="8">
        <v>95</v>
      </c>
      <c r="P3945" s="14">
        <v>6.9999999999999999E-4</v>
      </c>
      <c r="Q3945" s="8">
        <v>7.0000000000000007E-2</v>
      </c>
      <c r="R3945" s="8">
        <v>94.93</v>
      </c>
      <c r="S3945" s="8">
        <v>65</v>
      </c>
      <c r="T3945" s="8">
        <v>29.93</v>
      </c>
      <c r="U3945">
        <v>0</v>
      </c>
      <c r="V3945" s="8">
        <v>0</v>
      </c>
      <c r="W3945" s="8">
        <v>0</v>
      </c>
      <c r="X3945" s="8">
        <v>29.93</v>
      </c>
    </row>
    <row r="3946" spans="1:24" x14ac:dyDescent="0.25">
      <c r="A3946" t="s">
        <v>4272</v>
      </c>
      <c r="B3946" s="1">
        <v>45715</v>
      </c>
      <c r="C3946" t="s">
        <v>501</v>
      </c>
      <c r="D3946" t="s">
        <v>502</v>
      </c>
      <c r="E3946" t="s">
        <v>27</v>
      </c>
      <c r="F3946" t="s">
        <v>37</v>
      </c>
      <c r="G3946" t="s">
        <v>38</v>
      </c>
      <c r="H3946" t="s">
        <v>39</v>
      </c>
      <c r="I3946" t="s">
        <v>40</v>
      </c>
      <c r="J3946" t="s">
        <v>41</v>
      </c>
      <c r="K3946" t="s">
        <v>42</v>
      </c>
      <c r="L3946" s="13">
        <v>14.5</v>
      </c>
      <c r="M3946" s="8">
        <v>4.2</v>
      </c>
      <c r="N3946">
        <v>1</v>
      </c>
      <c r="O3946" s="8">
        <v>14.5</v>
      </c>
      <c r="P3946" s="14">
        <v>2.58E-2</v>
      </c>
      <c r="Q3946" s="8">
        <v>0.37</v>
      </c>
      <c r="R3946" s="8">
        <v>14.13</v>
      </c>
      <c r="S3946" s="8">
        <v>4.2</v>
      </c>
      <c r="T3946" s="8">
        <v>9.93</v>
      </c>
      <c r="U3946">
        <v>1</v>
      </c>
      <c r="V3946" s="8">
        <v>14.13</v>
      </c>
      <c r="W3946" s="8">
        <v>4.7</v>
      </c>
      <c r="X3946" s="8">
        <v>5.23</v>
      </c>
    </row>
    <row r="3947" spans="1:24" x14ac:dyDescent="0.25">
      <c r="A3947" t="s">
        <v>4273</v>
      </c>
      <c r="B3947" s="1">
        <v>45338</v>
      </c>
      <c r="C3947" t="s">
        <v>174</v>
      </c>
      <c r="D3947" t="s">
        <v>175</v>
      </c>
      <c r="E3947" t="s">
        <v>150</v>
      </c>
      <c r="F3947" t="s">
        <v>54</v>
      </c>
      <c r="G3947" t="s">
        <v>151</v>
      </c>
      <c r="H3947" t="s">
        <v>152</v>
      </c>
      <c r="I3947" t="s">
        <v>117</v>
      </c>
      <c r="J3947" t="s">
        <v>118</v>
      </c>
      <c r="K3947" t="s">
        <v>59</v>
      </c>
      <c r="L3947" s="13">
        <v>6</v>
      </c>
      <c r="M3947" s="8">
        <v>4.2</v>
      </c>
      <c r="N3947">
        <v>69</v>
      </c>
      <c r="O3947" s="8">
        <v>414</v>
      </c>
      <c r="P3947" s="14">
        <v>2.86E-2</v>
      </c>
      <c r="Q3947" s="8">
        <v>11.84</v>
      </c>
      <c r="R3947" s="8">
        <v>402.16</v>
      </c>
      <c r="S3947" s="8">
        <v>289.8</v>
      </c>
      <c r="T3947" s="8">
        <v>112.36</v>
      </c>
      <c r="U3947">
        <v>0</v>
      </c>
      <c r="V3947" s="8">
        <v>0</v>
      </c>
      <c r="W3947" s="8">
        <v>0</v>
      </c>
      <c r="X3947" s="8">
        <v>112.36</v>
      </c>
    </row>
    <row r="3948" spans="1:24" x14ac:dyDescent="0.25">
      <c r="A3948" t="s">
        <v>4274</v>
      </c>
      <c r="B3948" s="1">
        <v>45868</v>
      </c>
      <c r="C3948" t="s">
        <v>91</v>
      </c>
      <c r="D3948" t="s">
        <v>92</v>
      </c>
      <c r="E3948" t="s">
        <v>27</v>
      </c>
      <c r="F3948" t="s">
        <v>37</v>
      </c>
      <c r="G3948" t="s">
        <v>38</v>
      </c>
      <c r="H3948" t="s">
        <v>39</v>
      </c>
      <c r="I3948" t="s">
        <v>144</v>
      </c>
      <c r="J3948" t="s">
        <v>145</v>
      </c>
      <c r="K3948" t="s">
        <v>33</v>
      </c>
      <c r="L3948" s="13">
        <v>12</v>
      </c>
      <c r="M3948" s="8">
        <v>6.5</v>
      </c>
      <c r="N3948">
        <v>30</v>
      </c>
      <c r="O3948" s="8">
        <v>360</v>
      </c>
      <c r="P3948" s="14">
        <v>1.5100000000000001E-2</v>
      </c>
      <c r="Q3948" s="8">
        <v>5.44</v>
      </c>
      <c r="R3948" s="8">
        <v>354.56</v>
      </c>
      <c r="S3948" s="8">
        <v>195</v>
      </c>
      <c r="T3948" s="8">
        <v>159.56</v>
      </c>
      <c r="U3948">
        <v>0</v>
      </c>
      <c r="V3948" s="8">
        <v>0</v>
      </c>
      <c r="W3948" s="8">
        <v>0</v>
      </c>
      <c r="X3948" s="8">
        <v>159.56</v>
      </c>
    </row>
    <row r="3949" spans="1:24" x14ac:dyDescent="0.25">
      <c r="A3949" t="s">
        <v>4275</v>
      </c>
      <c r="B3949" s="1">
        <v>46176</v>
      </c>
      <c r="C3949" t="s">
        <v>148</v>
      </c>
      <c r="D3949" t="s">
        <v>149</v>
      </c>
      <c r="E3949" t="s">
        <v>150</v>
      </c>
      <c r="F3949" t="s">
        <v>37</v>
      </c>
      <c r="G3949" t="s">
        <v>151</v>
      </c>
      <c r="H3949" t="s">
        <v>152</v>
      </c>
      <c r="I3949" t="s">
        <v>104</v>
      </c>
      <c r="J3949" t="s">
        <v>105</v>
      </c>
      <c r="K3949" t="s">
        <v>49</v>
      </c>
      <c r="L3949" s="13">
        <v>4.2</v>
      </c>
      <c r="M3949" s="8">
        <v>2.8</v>
      </c>
      <c r="N3949">
        <v>22</v>
      </c>
      <c r="O3949" s="8">
        <v>92.4</v>
      </c>
      <c r="P3949" s="14">
        <v>3.5400000000000001E-2</v>
      </c>
      <c r="Q3949" s="8">
        <v>3.27</v>
      </c>
      <c r="R3949" s="8">
        <v>89.13</v>
      </c>
      <c r="S3949" s="8">
        <v>61.6</v>
      </c>
      <c r="T3949" s="8">
        <v>27.53</v>
      </c>
      <c r="U3949">
        <v>0</v>
      </c>
      <c r="V3949" s="8">
        <v>0</v>
      </c>
      <c r="W3949" s="8">
        <v>0</v>
      </c>
      <c r="X3949" s="8">
        <v>27.53</v>
      </c>
    </row>
    <row r="3950" spans="1:24" x14ac:dyDescent="0.25">
      <c r="A3950" t="s">
        <v>4276</v>
      </c>
      <c r="B3950" s="1">
        <v>45518</v>
      </c>
      <c r="C3950" t="s">
        <v>361</v>
      </c>
      <c r="D3950" t="s">
        <v>362</v>
      </c>
      <c r="E3950" t="s">
        <v>27</v>
      </c>
      <c r="F3950" t="s">
        <v>28</v>
      </c>
      <c r="G3950" t="s">
        <v>29</v>
      </c>
      <c r="H3950" t="s">
        <v>30</v>
      </c>
      <c r="I3950" t="s">
        <v>104</v>
      </c>
      <c r="J3950" t="s">
        <v>105</v>
      </c>
      <c r="K3950" t="s">
        <v>49</v>
      </c>
      <c r="L3950" s="13">
        <v>4.2</v>
      </c>
      <c r="M3950" s="8">
        <v>2.8</v>
      </c>
      <c r="N3950">
        <v>240</v>
      </c>
      <c r="O3950" s="8">
        <v>1008</v>
      </c>
      <c r="P3950" s="14">
        <v>2.4E-2</v>
      </c>
      <c r="Q3950" s="8">
        <v>24.19</v>
      </c>
      <c r="R3950" s="8">
        <v>983.81</v>
      </c>
      <c r="S3950" s="8">
        <v>672</v>
      </c>
      <c r="T3950" s="8">
        <v>311.81</v>
      </c>
      <c r="U3950">
        <v>0</v>
      </c>
      <c r="V3950" s="8">
        <v>0</v>
      </c>
      <c r="W3950" s="8">
        <v>0</v>
      </c>
      <c r="X3950" s="8">
        <v>311.81</v>
      </c>
    </row>
    <row r="3951" spans="1:24" x14ac:dyDescent="0.25">
      <c r="A3951" t="s">
        <v>4277</v>
      </c>
      <c r="B3951" s="1">
        <v>46051</v>
      </c>
      <c r="C3951" t="s">
        <v>584</v>
      </c>
      <c r="D3951" t="s">
        <v>585</v>
      </c>
      <c r="E3951" t="s">
        <v>27</v>
      </c>
      <c r="F3951" t="s">
        <v>37</v>
      </c>
      <c r="G3951" t="s">
        <v>29</v>
      </c>
      <c r="H3951" t="s">
        <v>30</v>
      </c>
      <c r="I3951" t="s">
        <v>112</v>
      </c>
      <c r="J3951" t="s">
        <v>113</v>
      </c>
      <c r="K3951" t="s">
        <v>42</v>
      </c>
      <c r="L3951" s="13">
        <v>8.5</v>
      </c>
      <c r="M3951" s="8">
        <v>2.8</v>
      </c>
      <c r="N3951">
        <v>18</v>
      </c>
      <c r="O3951" s="8">
        <v>153</v>
      </c>
      <c r="P3951" s="14">
        <v>0.02</v>
      </c>
      <c r="Q3951" s="8">
        <v>3.06</v>
      </c>
      <c r="R3951" s="8">
        <v>149.94</v>
      </c>
      <c r="S3951" s="8">
        <v>50.4</v>
      </c>
      <c r="T3951" s="8">
        <v>99.54</v>
      </c>
      <c r="U3951">
        <v>7</v>
      </c>
      <c r="V3951" s="8">
        <v>58.31</v>
      </c>
      <c r="W3951" s="8">
        <v>23.1</v>
      </c>
      <c r="X3951" s="8">
        <v>76.44</v>
      </c>
    </row>
    <row r="3952" spans="1:24" x14ac:dyDescent="0.25">
      <c r="A3952" t="s">
        <v>4278</v>
      </c>
      <c r="B3952" s="1">
        <v>45441</v>
      </c>
      <c r="C3952" t="s">
        <v>205</v>
      </c>
      <c r="D3952" t="s">
        <v>206</v>
      </c>
      <c r="E3952" t="s">
        <v>71</v>
      </c>
      <c r="F3952" t="s">
        <v>54</v>
      </c>
      <c r="G3952" t="s">
        <v>72</v>
      </c>
      <c r="H3952" t="s">
        <v>73</v>
      </c>
      <c r="I3952" t="s">
        <v>156</v>
      </c>
      <c r="J3952" t="s">
        <v>157</v>
      </c>
      <c r="K3952" t="s">
        <v>42</v>
      </c>
      <c r="L3952" s="13">
        <v>6.2</v>
      </c>
      <c r="M3952" s="8">
        <v>1.9</v>
      </c>
      <c r="N3952">
        <v>68</v>
      </c>
      <c r="O3952" s="8">
        <v>421.6</v>
      </c>
      <c r="P3952" s="14">
        <v>3.5999999999999999E-3</v>
      </c>
      <c r="Q3952" s="8">
        <v>1.52</v>
      </c>
      <c r="R3952" s="8">
        <v>420.08</v>
      </c>
      <c r="S3952" s="8">
        <v>129.19999999999999</v>
      </c>
      <c r="T3952" s="8">
        <v>290.88</v>
      </c>
      <c r="U3952">
        <v>14</v>
      </c>
      <c r="V3952" s="8">
        <v>86.49</v>
      </c>
      <c r="W3952" s="8">
        <v>33.6</v>
      </c>
      <c r="X3952" s="8">
        <v>257.27999999999997</v>
      </c>
    </row>
    <row r="3953" spans="1:24" x14ac:dyDescent="0.25">
      <c r="A3953" t="s">
        <v>4279</v>
      </c>
      <c r="B3953" s="1">
        <v>45308</v>
      </c>
      <c r="C3953" t="s">
        <v>455</v>
      </c>
      <c r="D3953" t="s">
        <v>456</v>
      </c>
      <c r="E3953" t="s">
        <v>71</v>
      </c>
      <c r="F3953" t="s">
        <v>89</v>
      </c>
      <c r="G3953" t="s">
        <v>72</v>
      </c>
      <c r="H3953" t="s">
        <v>73</v>
      </c>
      <c r="I3953" t="s">
        <v>31</v>
      </c>
      <c r="J3953" t="s">
        <v>32</v>
      </c>
      <c r="K3953" t="s">
        <v>33</v>
      </c>
      <c r="L3953" s="13">
        <v>5.8</v>
      </c>
      <c r="M3953" s="8">
        <v>2.7</v>
      </c>
      <c r="N3953">
        <v>56</v>
      </c>
      <c r="O3953" s="8">
        <v>324.8</v>
      </c>
      <c r="P3953" s="14">
        <v>2.7099999999999999E-2</v>
      </c>
      <c r="Q3953" s="8">
        <v>8.8000000000000007</v>
      </c>
      <c r="R3953" s="8">
        <v>316</v>
      </c>
      <c r="S3953" s="8">
        <v>151.19999999999999</v>
      </c>
      <c r="T3953" s="8">
        <v>164.8</v>
      </c>
      <c r="U3953">
        <v>0</v>
      </c>
      <c r="V3953" s="8">
        <v>0</v>
      </c>
      <c r="W3953" s="8">
        <v>0</v>
      </c>
      <c r="X3953" s="8">
        <v>164.8</v>
      </c>
    </row>
    <row r="3954" spans="1:24" x14ac:dyDescent="0.25">
      <c r="A3954" t="s">
        <v>4280</v>
      </c>
      <c r="B3954" s="1">
        <v>45559</v>
      </c>
      <c r="C3954" t="s">
        <v>35</v>
      </c>
      <c r="D3954" t="s">
        <v>36</v>
      </c>
      <c r="E3954" t="s">
        <v>27</v>
      </c>
      <c r="F3954" t="s">
        <v>37</v>
      </c>
      <c r="G3954" t="s">
        <v>29</v>
      </c>
      <c r="H3954" t="s">
        <v>30</v>
      </c>
      <c r="I3954" t="s">
        <v>117</v>
      </c>
      <c r="J3954" t="s">
        <v>118</v>
      </c>
      <c r="K3954" t="s">
        <v>59</v>
      </c>
      <c r="L3954" s="13">
        <v>6</v>
      </c>
      <c r="M3954" s="8">
        <v>4.2</v>
      </c>
      <c r="N3954">
        <v>25</v>
      </c>
      <c r="O3954" s="8">
        <v>150</v>
      </c>
      <c r="P3954" s="14">
        <v>2.5000000000000001E-3</v>
      </c>
      <c r="Q3954" s="8">
        <v>0.38</v>
      </c>
      <c r="R3954" s="8">
        <v>149.62</v>
      </c>
      <c r="S3954" s="8">
        <v>105</v>
      </c>
      <c r="T3954" s="8">
        <v>44.62</v>
      </c>
      <c r="U3954">
        <v>0</v>
      </c>
      <c r="V3954" s="8">
        <v>0</v>
      </c>
      <c r="W3954" s="8">
        <v>0</v>
      </c>
      <c r="X3954" s="8">
        <v>44.62</v>
      </c>
    </row>
    <row r="3955" spans="1:24" x14ac:dyDescent="0.25">
      <c r="A3955" t="s">
        <v>4281</v>
      </c>
      <c r="B3955" s="1">
        <v>45858</v>
      </c>
      <c r="C3955" t="s">
        <v>321</v>
      </c>
      <c r="D3955" t="s">
        <v>322</v>
      </c>
      <c r="E3955" t="s">
        <v>63</v>
      </c>
      <c r="F3955" t="s">
        <v>46</v>
      </c>
      <c r="G3955" t="s">
        <v>79</v>
      </c>
      <c r="H3955" t="s">
        <v>80</v>
      </c>
      <c r="I3955" t="s">
        <v>122</v>
      </c>
      <c r="J3955" t="s">
        <v>123</v>
      </c>
      <c r="K3955" t="s">
        <v>59</v>
      </c>
      <c r="L3955" s="13">
        <v>5.5</v>
      </c>
      <c r="M3955" s="8">
        <v>3.8</v>
      </c>
      <c r="N3955">
        <v>38</v>
      </c>
      <c r="O3955" s="8">
        <v>209</v>
      </c>
      <c r="P3955" s="14">
        <v>0.14330000000000001</v>
      </c>
      <c r="Q3955" s="8">
        <v>29.95</v>
      </c>
      <c r="R3955" s="8">
        <v>179.05</v>
      </c>
      <c r="S3955" s="8">
        <v>144.4</v>
      </c>
      <c r="T3955" s="8">
        <v>34.65</v>
      </c>
      <c r="U3955">
        <v>0</v>
      </c>
      <c r="V3955" s="8">
        <v>0</v>
      </c>
      <c r="W3955" s="8">
        <v>0</v>
      </c>
      <c r="X3955" s="8">
        <v>34.65</v>
      </c>
    </row>
    <row r="3956" spans="1:24" x14ac:dyDescent="0.25">
      <c r="A3956" t="s">
        <v>4282</v>
      </c>
      <c r="B3956" s="1">
        <v>46249</v>
      </c>
      <c r="C3956" t="s">
        <v>220</v>
      </c>
      <c r="D3956" t="s">
        <v>221</v>
      </c>
      <c r="E3956" t="s">
        <v>71</v>
      </c>
      <c r="F3956" t="s">
        <v>28</v>
      </c>
      <c r="G3956" t="s">
        <v>72</v>
      </c>
      <c r="H3956" t="s">
        <v>73</v>
      </c>
      <c r="I3956" t="s">
        <v>31</v>
      </c>
      <c r="J3956" t="s">
        <v>32</v>
      </c>
      <c r="K3956" t="s">
        <v>33</v>
      </c>
      <c r="L3956" s="13">
        <v>5.8</v>
      </c>
      <c r="M3956" s="8">
        <v>2.7</v>
      </c>
      <c r="N3956">
        <v>69</v>
      </c>
      <c r="O3956" s="8">
        <v>400.2</v>
      </c>
      <c r="P3956" s="14">
        <v>9.1000000000000004E-3</v>
      </c>
      <c r="Q3956" s="8">
        <v>3.64</v>
      </c>
      <c r="R3956" s="8">
        <v>396.56</v>
      </c>
      <c r="S3956" s="8">
        <v>186.3</v>
      </c>
      <c r="T3956" s="8">
        <v>210.26</v>
      </c>
      <c r="U3956">
        <v>0</v>
      </c>
      <c r="V3956" s="8">
        <v>0</v>
      </c>
      <c r="W3956" s="8">
        <v>0</v>
      </c>
      <c r="X3956" s="8">
        <v>210.26</v>
      </c>
    </row>
    <row r="3957" spans="1:24" x14ac:dyDescent="0.25">
      <c r="A3957" t="s">
        <v>4283</v>
      </c>
      <c r="B3957" s="1">
        <v>45890</v>
      </c>
      <c r="C3957" t="s">
        <v>258</v>
      </c>
      <c r="D3957" t="s">
        <v>259</v>
      </c>
      <c r="E3957" t="s">
        <v>71</v>
      </c>
      <c r="F3957" t="s">
        <v>28</v>
      </c>
      <c r="G3957" t="s">
        <v>165</v>
      </c>
      <c r="H3957" t="s">
        <v>166</v>
      </c>
      <c r="I3957" t="s">
        <v>99</v>
      </c>
      <c r="J3957" t="s">
        <v>100</v>
      </c>
      <c r="K3957" t="s">
        <v>49</v>
      </c>
      <c r="L3957" s="13">
        <v>3.8</v>
      </c>
      <c r="M3957" s="8">
        <v>2.6</v>
      </c>
      <c r="N3957">
        <v>70</v>
      </c>
      <c r="O3957" s="8">
        <v>266</v>
      </c>
      <c r="P3957" s="14">
        <v>1.6299999999999999E-2</v>
      </c>
      <c r="Q3957" s="8">
        <v>4.34</v>
      </c>
      <c r="R3957" s="8">
        <v>261.66000000000003</v>
      </c>
      <c r="S3957" s="8">
        <v>182</v>
      </c>
      <c r="T3957" s="8">
        <v>79.66</v>
      </c>
      <c r="U3957">
        <v>40</v>
      </c>
      <c r="V3957" s="8">
        <v>149.52000000000001</v>
      </c>
      <c r="W3957" s="8">
        <v>124</v>
      </c>
      <c r="X3957" s="8">
        <v>-44.34</v>
      </c>
    </row>
    <row r="3958" spans="1:24" x14ac:dyDescent="0.25">
      <c r="A3958" t="s">
        <v>4284</v>
      </c>
      <c r="B3958" s="1">
        <v>45885</v>
      </c>
      <c r="C3958" t="s">
        <v>528</v>
      </c>
      <c r="D3958" t="s">
        <v>529</v>
      </c>
      <c r="E3958" t="s">
        <v>27</v>
      </c>
      <c r="F3958" t="s">
        <v>54</v>
      </c>
      <c r="G3958" t="s">
        <v>38</v>
      </c>
      <c r="H3958" t="s">
        <v>39</v>
      </c>
      <c r="I3958" t="s">
        <v>40</v>
      </c>
      <c r="J3958" t="s">
        <v>41</v>
      </c>
      <c r="K3958" t="s">
        <v>42</v>
      </c>
      <c r="L3958" s="13">
        <v>14.5</v>
      </c>
      <c r="M3958" s="8">
        <v>4.2</v>
      </c>
      <c r="N3958">
        <v>52</v>
      </c>
      <c r="O3958" s="8">
        <v>754</v>
      </c>
      <c r="P3958" s="14">
        <v>3.7999999999999999E-2</v>
      </c>
      <c r="Q3958" s="8">
        <v>28.65</v>
      </c>
      <c r="R3958" s="8">
        <v>725.35</v>
      </c>
      <c r="S3958" s="8">
        <v>218.4</v>
      </c>
      <c r="T3958" s="8">
        <v>506.95</v>
      </c>
      <c r="U3958">
        <v>0</v>
      </c>
      <c r="V3958" s="8">
        <v>0</v>
      </c>
      <c r="W3958" s="8">
        <v>0</v>
      </c>
      <c r="X3958" s="8">
        <v>506.95</v>
      </c>
    </row>
    <row r="3959" spans="1:24" x14ac:dyDescent="0.25">
      <c r="A3959" t="s">
        <v>4285</v>
      </c>
      <c r="B3959" s="1">
        <v>46029</v>
      </c>
      <c r="C3959" t="s">
        <v>136</v>
      </c>
      <c r="D3959" t="s">
        <v>137</v>
      </c>
      <c r="E3959" t="s">
        <v>71</v>
      </c>
      <c r="F3959" t="s">
        <v>54</v>
      </c>
      <c r="G3959" t="s">
        <v>72</v>
      </c>
      <c r="H3959" t="s">
        <v>73</v>
      </c>
      <c r="I3959" t="s">
        <v>144</v>
      </c>
      <c r="J3959" t="s">
        <v>145</v>
      </c>
      <c r="K3959" t="s">
        <v>33</v>
      </c>
      <c r="L3959" s="13">
        <v>12</v>
      </c>
      <c r="M3959" s="8">
        <v>6.5</v>
      </c>
      <c r="N3959">
        <v>77</v>
      </c>
      <c r="O3959" s="8">
        <v>924</v>
      </c>
      <c r="P3959" s="14">
        <v>7.7999999999999996E-3</v>
      </c>
      <c r="Q3959" s="8">
        <v>7.21</v>
      </c>
      <c r="R3959" s="8">
        <v>916.79</v>
      </c>
      <c r="S3959" s="8">
        <v>500.5</v>
      </c>
      <c r="T3959" s="8">
        <v>416.29</v>
      </c>
      <c r="U3959">
        <v>0</v>
      </c>
      <c r="V3959" s="8">
        <v>0</v>
      </c>
      <c r="W3959" s="8">
        <v>0</v>
      </c>
      <c r="X3959" s="8">
        <v>416.29</v>
      </c>
    </row>
    <row r="3960" spans="1:24" x14ac:dyDescent="0.25">
      <c r="A3960" t="s">
        <v>4286</v>
      </c>
      <c r="B3960" s="1">
        <v>45719</v>
      </c>
      <c r="C3960" t="s">
        <v>584</v>
      </c>
      <c r="D3960" t="s">
        <v>585</v>
      </c>
      <c r="E3960" t="s">
        <v>27</v>
      </c>
      <c r="F3960" t="s">
        <v>37</v>
      </c>
      <c r="G3960" t="s">
        <v>29</v>
      </c>
      <c r="H3960" t="s">
        <v>30</v>
      </c>
      <c r="I3960" t="s">
        <v>117</v>
      </c>
      <c r="J3960" t="s">
        <v>118</v>
      </c>
      <c r="K3960" t="s">
        <v>59</v>
      </c>
      <c r="L3960" s="13">
        <v>6</v>
      </c>
      <c r="M3960" s="8">
        <v>4.2</v>
      </c>
      <c r="N3960">
        <v>8</v>
      </c>
      <c r="O3960" s="8">
        <v>48</v>
      </c>
      <c r="P3960" s="14">
        <v>3.5999999999999999E-3</v>
      </c>
      <c r="Q3960" s="8">
        <v>0.17</v>
      </c>
      <c r="R3960" s="8">
        <v>47.83</v>
      </c>
      <c r="S3960" s="8">
        <v>33.6</v>
      </c>
      <c r="T3960" s="8">
        <v>14.23</v>
      </c>
      <c r="U3960">
        <v>0</v>
      </c>
      <c r="V3960" s="8">
        <v>0</v>
      </c>
      <c r="W3960" s="8">
        <v>0</v>
      </c>
      <c r="X3960" s="8">
        <v>14.23</v>
      </c>
    </row>
    <row r="3961" spans="1:24" x14ac:dyDescent="0.25">
      <c r="A3961" t="s">
        <v>4287</v>
      </c>
      <c r="B3961" s="1">
        <v>45594</v>
      </c>
      <c r="C3961" t="s">
        <v>168</v>
      </c>
      <c r="D3961" t="s">
        <v>169</v>
      </c>
      <c r="E3961" t="s">
        <v>63</v>
      </c>
      <c r="F3961" t="s">
        <v>46</v>
      </c>
      <c r="G3961" t="s">
        <v>64</v>
      </c>
      <c r="H3961" t="s">
        <v>65</v>
      </c>
      <c r="I3961" t="s">
        <v>31</v>
      </c>
      <c r="J3961" t="s">
        <v>32</v>
      </c>
      <c r="K3961" t="s">
        <v>33</v>
      </c>
      <c r="L3961" s="13">
        <v>5.8</v>
      </c>
      <c r="M3961" s="8">
        <v>2.7</v>
      </c>
      <c r="N3961">
        <v>3</v>
      </c>
      <c r="O3961" s="8">
        <v>17.399999999999999</v>
      </c>
      <c r="P3961" s="14">
        <v>5.9200000000000003E-2</v>
      </c>
      <c r="Q3961" s="8">
        <v>1.03</v>
      </c>
      <c r="R3961" s="8">
        <v>16.37</v>
      </c>
      <c r="S3961" s="8">
        <v>8.1</v>
      </c>
      <c r="T3961" s="8">
        <v>8.27</v>
      </c>
      <c r="U3961">
        <v>0</v>
      </c>
      <c r="V3961" s="8">
        <v>0</v>
      </c>
      <c r="W3961" s="8">
        <v>0</v>
      </c>
      <c r="X3961" s="8">
        <v>8.27</v>
      </c>
    </row>
    <row r="3962" spans="1:24" x14ac:dyDescent="0.25">
      <c r="A3962" t="s">
        <v>4288</v>
      </c>
      <c r="B3962" s="1">
        <v>45448</v>
      </c>
      <c r="C3962" t="s">
        <v>201</v>
      </c>
      <c r="D3962" t="s">
        <v>202</v>
      </c>
      <c r="E3962" t="s">
        <v>53</v>
      </c>
      <c r="F3962" t="s">
        <v>46</v>
      </c>
      <c r="G3962" t="s">
        <v>55</v>
      </c>
      <c r="H3962" t="s">
        <v>56</v>
      </c>
      <c r="I3962" t="s">
        <v>104</v>
      </c>
      <c r="J3962" t="s">
        <v>105</v>
      </c>
      <c r="K3962" t="s">
        <v>49</v>
      </c>
      <c r="L3962" s="13">
        <v>4.2</v>
      </c>
      <c r="M3962" s="8">
        <v>2.8</v>
      </c>
      <c r="N3962">
        <v>7</v>
      </c>
      <c r="O3962" s="8">
        <v>29.4</v>
      </c>
      <c r="P3962" s="14">
        <v>0.24629999999999999</v>
      </c>
      <c r="Q3962" s="8">
        <v>7.24</v>
      </c>
      <c r="R3962" s="8">
        <v>22.16</v>
      </c>
      <c r="S3962" s="8">
        <v>19.600000000000001</v>
      </c>
      <c r="T3962" s="8">
        <v>2.56</v>
      </c>
      <c r="U3962">
        <v>0</v>
      </c>
      <c r="V3962" s="8">
        <v>0</v>
      </c>
      <c r="W3962" s="8">
        <v>0</v>
      </c>
      <c r="X3962" s="8">
        <v>2.56</v>
      </c>
    </row>
    <row r="3963" spans="1:24" x14ac:dyDescent="0.25">
      <c r="A3963" t="s">
        <v>4289</v>
      </c>
      <c r="B3963" s="1">
        <v>45492</v>
      </c>
      <c r="C3963" t="s">
        <v>120</v>
      </c>
      <c r="D3963" t="s">
        <v>121</v>
      </c>
      <c r="E3963" t="s">
        <v>63</v>
      </c>
      <c r="F3963" t="s">
        <v>89</v>
      </c>
      <c r="G3963" t="s">
        <v>79</v>
      </c>
      <c r="H3963" t="s">
        <v>80</v>
      </c>
      <c r="I3963" t="s">
        <v>31</v>
      </c>
      <c r="J3963" t="s">
        <v>32</v>
      </c>
      <c r="K3963" t="s">
        <v>33</v>
      </c>
      <c r="L3963" s="13">
        <v>5.8</v>
      </c>
      <c r="M3963" s="8">
        <v>2.7</v>
      </c>
      <c r="N3963">
        <v>255</v>
      </c>
      <c r="O3963" s="8">
        <v>1479</v>
      </c>
      <c r="P3963" s="14">
        <v>6.83E-2</v>
      </c>
      <c r="Q3963" s="8">
        <v>101.02</v>
      </c>
      <c r="R3963" s="8">
        <v>1377.98</v>
      </c>
      <c r="S3963" s="8">
        <v>688.5</v>
      </c>
      <c r="T3963" s="8">
        <v>689.48</v>
      </c>
      <c r="U3963">
        <v>167</v>
      </c>
      <c r="V3963" s="8">
        <v>902.44</v>
      </c>
      <c r="W3963" s="8">
        <v>534.4</v>
      </c>
      <c r="X3963" s="8">
        <v>155.08000000000001</v>
      </c>
    </row>
    <row r="3964" spans="1:24" x14ac:dyDescent="0.25">
      <c r="A3964" t="s">
        <v>4290</v>
      </c>
      <c r="B3964" s="1">
        <v>45629</v>
      </c>
      <c r="C3964" t="s">
        <v>420</v>
      </c>
      <c r="D3964" t="s">
        <v>421</v>
      </c>
      <c r="E3964" t="s">
        <v>150</v>
      </c>
      <c r="F3964" t="s">
        <v>89</v>
      </c>
      <c r="G3964" t="s">
        <v>151</v>
      </c>
      <c r="H3964" t="s">
        <v>152</v>
      </c>
      <c r="I3964" t="s">
        <v>57</v>
      </c>
      <c r="J3964" t="s">
        <v>58</v>
      </c>
      <c r="K3964" t="s">
        <v>59</v>
      </c>
      <c r="L3964" s="13">
        <v>10.5</v>
      </c>
      <c r="M3964" s="8">
        <v>7.5</v>
      </c>
      <c r="N3964">
        <v>79</v>
      </c>
      <c r="O3964" s="8">
        <v>829.5</v>
      </c>
      <c r="P3964" s="14">
        <v>0.1138</v>
      </c>
      <c r="Q3964" s="8">
        <v>94.4</v>
      </c>
      <c r="R3964" s="8">
        <v>735.1</v>
      </c>
      <c r="S3964" s="8">
        <v>592.5</v>
      </c>
      <c r="T3964" s="8">
        <v>142.6</v>
      </c>
      <c r="U3964">
        <v>0</v>
      </c>
      <c r="V3964" s="8">
        <v>0</v>
      </c>
      <c r="W3964" s="8">
        <v>0</v>
      </c>
      <c r="X3964" s="8">
        <v>142.6</v>
      </c>
    </row>
    <row r="3965" spans="1:24" x14ac:dyDescent="0.25">
      <c r="A3965" t="s">
        <v>4291</v>
      </c>
      <c r="B3965" s="1">
        <v>45527</v>
      </c>
      <c r="C3965" t="s">
        <v>244</v>
      </c>
      <c r="D3965" t="s">
        <v>245</v>
      </c>
      <c r="E3965" t="s">
        <v>53</v>
      </c>
      <c r="F3965" t="s">
        <v>46</v>
      </c>
      <c r="G3965" t="s">
        <v>55</v>
      </c>
      <c r="H3965" t="s">
        <v>56</v>
      </c>
      <c r="I3965" t="s">
        <v>127</v>
      </c>
      <c r="J3965" t="s">
        <v>128</v>
      </c>
      <c r="K3965" t="s">
        <v>33</v>
      </c>
      <c r="L3965" s="13">
        <v>7.2</v>
      </c>
      <c r="M3965" s="8">
        <v>3.6</v>
      </c>
      <c r="N3965">
        <v>11</v>
      </c>
      <c r="O3965" s="8">
        <v>79.2</v>
      </c>
      <c r="P3965" s="14">
        <v>0.15690000000000001</v>
      </c>
      <c r="Q3965" s="8">
        <v>12.43</v>
      </c>
      <c r="R3965" s="8">
        <v>66.77</v>
      </c>
      <c r="S3965" s="8">
        <v>39.6</v>
      </c>
      <c r="T3965" s="8">
        <v>27.17</v>
      </c>
      <c r="U3965">
        <v>0</v>
      </c>
      <c r="V3965" s="8">
        <v>0</v>
      </c>
      <c r="W3965" s="8">
        <v>0</v>
      </c>
      <c r="X3965" s="8">
        <v>27.17</v>
      </c>
    </row>
    <row r="3966" spans="1:24" x14ac:dyDescent="0.25">
      <c r="A3966" t="s">
        <v>4292</v>
      </c>
      <c r="B3966" s="1">
        <v>45680</v>
      </c>
      <c r="C3966" t="s">
        <v>215</v>
      </c>
      <c r="D3966" t="s">
        <v>216</v>
      </c>
      <c r="E3966" t="s">
        <v>27</v>
      </c>
      <c r="F3966" t="s">
        <v>54</v>
      </c>
      <c r="G3966" t="s">
        <v>29</v>
      </c>
      <c r="H3966" t="s">
        <v>30</v>
      </c>
      <c r="I3966" t="s">
        <v>84</v>
      </c>
      <c r="J3966" t="s">
        <v>85</v>
      </c>
      <c r="K3966" t="s">
        <v>42</v>
      </c>
      <c r="L3966" s="13">
        <v>9.9</v>
      </c>
      <c r="M3966" s="8">
        <v>3.1</v>
      </c>
      <c r="N3966">
        <v>30</v>
      </c>
      <c r="O3966" s="8">
        <v>297</v>
      </c>
      <c r="P3966" s="14">
        <v>6.0000000000000001E-3</v>
      </c>
      <c r="Q3966" s="8">
        <v>1.78</v>
      </c>
      <c r="R3966" s="8">
        <v>295.22000000000003</v>
      </c>
      <c r="S3966" s="8">
        <v>93</v>
      </c>
      <c r="T3966" s="8">
        <v>202.22</v>
      </c>
      <c r="U3966">
        <v>0</v>
      </c>
      <c r="V3966" s="8">
        <v>0</v>
      </c>
      <c r="W3966" s="8">
        <v>0</v>
      </c>
      <c r="X3966" s="8">
        <v>202.22</v>
      </c>
    </row>
    <row r="3967" spans="1:24" x14ac:dyDescent="0.25">
      <c r="A3967" t="s">
        <v>4293</v>
      </c>
      <c r="B3967" s="1">
        <v>45875</v>
      </c>
      <c r="C3967" t="s">
        <v>208</v>
      </c>
      <c r="D3967" t="s">
        <v>209</v>
      </c>
      <c r="E3967" t="s">
        <v>27</v>
      </c>
      <c r="F3967" t="s">
        <v>54</v>
      </c>
      <c r="G3967" t="s">
        <v>38</v>
      </c>
      <c r="H3967" t="s">
        <v>39</v>
      </c>
      <c r="I3967" t="s">
        <v>185</v>
      </c>
      <c r="J3967" t="s">
        <v>186</v>
      </c>
      <c r="K3967" t="s">
        <v>59</v>
      </c>
      <c r="L3967" s="13">
        <v>4.9000000000000004</v>
      </c>
      <c r="M3967" s="8">
        <v>3.1</v>
      </c>
      <c r="N3967">
        <v>193</v>
      </c>
      <c r="O3967" s="8">
        <v>945.7</v>
      </c>
      <c r="P3967" s="14">
        <v>1.95E-2</v>
      </c>
      <c r="Q3967" s="8">
        <v>18.440000000000001</v>
      </c>
      <c r="R3967" s="8">
        <v>927.26</v>
      </c>
      <c r="S3967" s="8">
        <v>598.29999999999995</v>
      </c>
      <c r="T3967" s="8">
        <v>328.96</v>
      </c>
      <c r="U3967">
        <v>0</v>
      </c>
      <c r="V3967" s="8">
        <v>0</v>
      </c>
      <c r="W3967" s="8">
        <v>0</v>
      </c>
      <c r="X3967" s="8">
        <v>328.96</v>
      </c>
    </row>
    <row r="3968" spans="1:24" x14ac:dyDescent="0.25">
      <c r="A3968" t="s">
        <v>4294</v>
      </c>
      <c r="B3968" s="1">
        <v>46145</v>
      </c>
      <c r="C3968" t="s">
        <v>162</v>
      </c>
      <c r="D3968" t="s">
        <v>163</v>
      </c>
      <c r="E3968" t="s">
        <v>150</v>
      </c>
      <c r="F3968" t="s">
        <v>89</v>
      </c>
      <c r="G3968" t="s">
        <v>151</v>
      </c>
      <c r="H3968" t="s">
        <v>152</v>
      </c>
      <c r="I3968" t="s">
        <v>31</v>
      </c>
      <c r="J3968" t="s">
        <v>32</v>
      </c>
      <c r="K3968" t="s">
        <v>33</v>
      </c>
      <c r="L3968" s="13">
        <v>5.8</v>
      </c>
      <c r="M3968" s="8">
        <v>2.7</v>
      </c>
      <c r="N3968">
        <v>111</v>
      </c>
      <c r="O3968" s="8">
        <v>643.79999999999995</v>
      </c>
      <c r="P3968" s="14">
        <v>7.9899999999999999E-2</v>
      </c>
      <c r="Q3968" s="8">
        <v>51.44</v>
      </c>
      <c r="R3968" s="8">
        <v>592.36</v>
      </c>
      <c r="S3968" s="8">
        <v>299.7</v>
      </c>
      <c r="T3968" s="8">
        <v>292.66000000000003</v>
      </c>
      <c r="U3968">
        <v>0</v>
      </c>
      <c r="V3968" s="8">
        <v>0</v>
      </c>
      <c r="W3968" s="8">
        <v>0</v>
      </c>
      <c r="X3968" s="8">
        <v>292.66000000000003</v>
      </c>
    </row>
    <row r="3969" spans="1:24" x14ac:dyDescent="0.25">
      <c r="A3969" t="s">
        <v>4295</v>
      </c>
      <c r="B3969" s="1">
        <v>45543</v>
      </c>
      <c r="C3969" t="s">
        <v>615</v>
      </c>
      <c r="D3969" t="s">
        <v>616</v>
      </c>
      <c r="E3969" t="s">
        <v>150</v>
      </c>
      <c r="F3969" t="s">
        <v>89</v>
      </c>
      <c r="G3969" t="s">
        <v>151</v>
      </c>
      <c r="H3969" t="s">
        <v>152</v>
      </c>
      <c r="I3969" t="s">
        <v>66</v>
      </c>
      <c r="J3969" t="s">
        <v>67</v>
      </c>
      <c r="K3969" t="s">
        <v>33</v>
      </c>
      <c r="L3969" s="13">
        <v>4.5</v>
      </c>
      <c r="M3969" s="8">
        <v>2.1</v>
      </c>
      <c r="N3969">
        <v>67</v>
      </c>
      <c r="O3969" s="8">
        <v>301.5</v>
      </c>
      <c r="P3969" s="14">
        <v>0.1318</v>
      </c>
      <c r="Q3969" s="8">
        <v>39.74</v>
      </c>
      <c r="R3969" s="8">
        <v>261.76</v>
      </c>
      <c r="S3969" s="8">
        <v>140.69999999999999</v>
      </c>
      <c r="T3969" s="8">
        <v>121.06</v>
      </c>
      <c r="U3969">
        <v>0</v>
      </c>
      <c r="V3969" s="8">
        <v>0</v>
      </c>
      <c r="W3969" s="8">
        <v>0</v>
      </c>
      <c r="X3969" s="8">
        <v>121.06</v>
      </c>
    </row>
    <row r="3970" spans="1:24" x14ac:dyDescent="0.25">
      <c r="A3970" t="s">
        <v>4296</v>
      </c>
      <c r="B3970" s="1">
        <v>45803</v>
      </c>
      <c r="C3970" t="s">
        <v>215</v>
      </c>
      <c r="D3970" t="s">
        <v>216</v>
      </c>
      <c r="E3970" t="s">
        <v>27</v>
      </c>
      <c r="F3970" t="s">
        <v>54</v>
      </c>
      <c r="G3970" t="s">
        <v>29</v>
      </c>
      <c r="H3970" t="s">
        <v>30</v>
      </c>
      <c r="I3970" t="s">
        <v>127</v>
      </c>
      <c r="J3970" t="s">
        <v>128</v>
      </c>
      <c r="K3970" t="s">
        <v>33</v>
      </c>
      <c r="L3970" s="13">
        <v>7.2</v>
      </c>
      <c r="M3970" s="8">
        <v>3.6</v>
      </c>
      <c r="N3970">
        <v>108</v>
      </c>
      <c r="O3970" s="8">
        <v>777.6</v>
      </c>
      <c r="P3970" s="14">
        <v>2.4899999999999999E-2</v>
      </c>
      <c r="Q3970" s="8">
        <v>19.36</v>
      </c>
      <c r="R3970" s="8">
        <v>758.24</v>
      </c>
      <c r="S3970" s="8">
        <v>388.8</v>
      </c>
      <c r="T3970" s="8">
        <v>369.44</v>
      </c>
      <c r="U3970">
        <v>0</v>
      </c>
      <c r="V3970" s="8">
        <v>0</v>
      </c>
      <c r="W3970" s="8">
        <v>0</v>
      </c>
      <c r="X3970" s="8">
        <v>369.44</v>
      </c>
    </row>
    <row r="3971" spans="1:24" x14ac:dyDescent="0.25">
      <c r="A3971" t="s">
        <v>4297</v>
      </c>
      <c r="B3971" s="1">
        <v>45855</v>
      </c>
      <c r="C3971" t="s">
        <v>183</v>
      </c>
      <c r="D3971" t="s">
        <v>184</v>
      </c>
      <c r="E3971" t="s">
        <v>63</v>
      </c>
      <c r="F3971" t="s">
        <v>89</v>
      </c>
      <c r="G3971" t="s">
        <v>64</v>
      </c>
      <c r="H3971" t="s">
        <v>65</v>
      </c>
      <c r="I3971" t="s">
        <v>156</v>
      </c>
      <c r="J3971" t="s">
        <v>157</v>
      </c>
      <c r="K3971" t="s">
        <v>42</v>
      </c>
      <c r="L3971" s="13">
        <v>6.2</v>
      </c>
      <c r="M3971" s="8">
        <v>1.9</v>
      </c>
      <c r="N3971">
        <v>122</v>
      </c>
      <c r="O3971" s="8">
        <v>756.4</v>
      </c>
      <c r="P3971" s="14">
        <v>8.9800000000000005E-2</v>
      </c>
      <c r="Q3971" s="8">
        <v>67.92</v>
      </c>
      <c r="R3971" s="8">
        <v>688.48</v>
      </c>
      <c r="S3971" s="8">
        <v>231.8</v>
      </c>
      <c r="T3971" s="8">
        <v>456.68</v>
      </c>
      <c r="U3971">
        <v>0</v>
      </c>
      <c r="V3971" s="8">
        <v>0</v>
      </c>
      <c r="W3971" s="8">
        <v>0</v>
      </c>
      <c r="X3971" s="8">
        <v>456.68</v>
      </c>
    </row>
    <row r="3972" spans="1:24" x14ac:dyDescent="0.25">
      <c r="A3972" t="s">
        <v>4298</v>
      </c>
      <c r="B3972" s="1">
        <v>45962</v>
      </c>
      <c r="C3972" t="s">
        <v>758</v>
      </c>
      <c r="D3972" t="s">
        <v>759</v>
      </c>
      <c r="E3972" t="s">
        <v>27</v>
      </c>
      <c r="F3972" t="s">
        <v>37</v>
      </c>
      <c r="G3972" t="s">
        <v>29</v>
      </c>
      <c r="H3972" t="s">
        <v>30</v>
      </c>
      <c r="I3972" t="s">
        <v>66</v>
      </c>
      <c r="J3972" t="s">
        <v>67</v>
      </c>
      <c r="K3972" t="s">
        <v>33</v>
      </c>
      <c r="L3972" s="13">
        <v>4.5</v>
      </c>
      <c r="M3972" s="8">
        <v>2.1</v>
      </c>
      <c r="N3972">
        <v>5</v>
      </c>
      <c r="O3972" s="8">
        <v>22.5</v>
      </c>
      <c r="P3972" s="14">
        <v>1.6000000000000001E-3</v>
      </c>
      <c r="Q3972" s="8">
        <v>0.04</v>
      </c>
      <c r="R3972" s="8">
        <v>22.46</v>
      </c>
      <c r="S3972" s="8">
        <v>10.5</v>
      </c>
      <c r="T3972" s="8">
        <v>11.96</v>
      </c>
      <c r="U3972">
        <v>0</v>
      </c>
      <c r="V3972" s="8">
        <v>0</v>
      </c>
      <c r="W3972" s="8">
        <v>0</v>
      </c>
      <c r="X3972" s="8">
        <v>11.96</v>
      </c>
    </row>
    <row r="3973" spans="1:24" x14ac:dyDescent="0.25">
      <c r="A3973" t="s">
        <v>4299</v>
      </c>
      <c r="B3973" s="1">
        <v>46258</v>
      </c>
      <c r="C3973" t="s">
        <v>403</v>
      </c>
      <c r="D3973" t="s">
        <v>404</v>
      </c>
      <c r="E3973" t="s">
        <v>53</v>
      </c>
      <c r="F3973" t="s">
        <v>37</v>
      </c>
      <c r="G3973" t="s">
        <v>55</v>
      </c>
      <c r="H3973" t="s">
        <v>56</v>
      </c>
      <c r="I3973" t="s">
        <v>122</v>
      </c>
      <c r="J3973" t="s">
        <v>123</v>
      </c>
      <c r="K3973" t="s">
        <v>59</v>
      </c>
      <c r="L3973" s="13">
        <v>5.5</v>
      </c>
      <c r="M3973" s="8">
        <v>3.8</v>
      </c>
      <c r="N3973">
        <v>88</v>
      </c>
      <c r="O3973" s="8">
        <v>484</v>
      </c>
      <c r="P3973" s="14">
        <v>1.15E-2</v>
      </c>
      <c r="Q3973" s="8">
        <v>5.57</v>
      </c>
      <c r="R3973" s="8">
        <v>478.43</v>
      </c>
      <c r="S3973" s="8">
        <v>334.4</v>
      </c>
      <c r="T3973" s="8">
        <v>144.03</v>
      </c>
      <c r="U3973">
        <v>0</v>
      </c>
      <c r="V3973" s="8">
        <v>0</v>
      </c>
      <c r="W3973" s="8">
        <v>0</v>
      </c>
      <c r="X3973" s="8">
        <v>144.03</v>
      </c>
    </row>
    <row r="3974" spans="1:24" x14ac:dyDescent="0.25">
      <c r="A3974" t="s">
        <v>4300</v>
      </c>
      <c r="B3974" s="1">
        <v>45993</v>
      </c>
      <c r="C3974" t="s">
        <v>551</v>
      </c>
      <c r="D3974" t="s">
        <v>552</v>
      </c>
      <c r="E3974" t="s">
        <v>27</v>
      </c>
      <c r="F3974" t="s">
        <v>54</v>
      </c>
      <c r="G3974" t="s">
        <v>38</v>
      </c>
      <c r="H3974" t="s">
        <v>39</v>
      </c>
      <c r="I3974" t="s">
        <v>156</v>
      </c>
      <c r="J3974" t="s">
        <v>157</v>
      </c>
      <c r="K3974" t="s">
        <v>42</v>
      </c>
      <c r="L3974" s="13">
        <v>6.2</v>
      </c>
      <c r="M3974" s="8">
        <v>1.9</v>
      </c>
      <c r="N3974">
        <v>178</v>
      </c>
      <c r="O3974" s="8">
        <v>1103.5999999999999</v>
      </c>
      <c r="P3974" s="14">
        <v>2.69E-2</v>
      </c>
      <c r="Q3974" s="8">
        <v>29.69</v>
      </c>
      <c r="R3974" s="8">
        <v>1073.9100000000001</v>
      </c>
      <c r="S3974" s="8">
        <v>338.2</v>
      </c>
      <c r="T3974" s="8">
        <v>735.71</v>
      </c>
      <c r="U3974">
        <v>12</v>
      </c>
      <c r="V3974" s="8">
        <v>72.400000000000006</v>
      </c>
      <c r="W3974" s="8">
        <v>28.8</v>
      </c>
      <c r="X3974" s="8">
        <v>706.91</v>
      </c>
    </row>
    <row r="3975" spans="1:24" x14ac:dyDescent="0.25">
      <c r="A3975" t="s">
        <v>4301</v>
      </c>
      <c r="B3975" s="1">
        <v>45637</v>
      </c>
      <c r="C3975" t="s">
        <v>386</v>
      </c>
      <c r="D3975" t="s">
        <v>387</v>
      </c>
      <c r="E3975" t="s">
        <v>27</v>
      </c>
      <c r="F3975" t="s">
        <v>54</v>
      </c>
      <c r="G3975" t="s">
        <v>38</v>
      </c>
      <c r="H3975" t="s">
        <v>39</v>
      </c>
      <c r="I3975" t="s">
        <v>185</v>
      </c>
      <c r="J3975" t="s">
        <v>186</v>
      </c>
      <c r="K3975" t="s">
        <v>59</v>
      </c>
      <c r="L3975" s="13">
        <v>4.9000000000000004</v>
      </c>
      <c r="M3975" s="8">
        <v>3.1</v>
      </c>
      <c r="N3975">
        <v>15</v>
      </c>
      <c r="O3975" s="8">
        <v>73.5</v>
      </c>
      <c r="P3975" s="14">
        <v>4.58E-2</v>
      </c>
      <c r="Q3975" s="8">
        <v>3.37</v>
      </c>
      <c r="R3975" s="8">
        <v>70.13</v>
      </c>
      <c r="S3975" s="8">
        <v>46.5</v>
      </c>
      <c r="T3975" s="8">
        <v>23.63</v>
      </c>
      <c r="U3975">
        <v>0</v>
      </c>
      <c r="V3975" s="8">
        <v>0</v>
      </c>
      <c r="W3975" s="8">
        <v>0</v>
      </c>
      <c r="X3975" s="8">
        <v>23.63</v>
      </c>
    </row>
    <row r="3976" spans="1:24" x14ac:dyDescent="0.25">
      <c r="A3976" t="s">
        <v>4302</v>
      </c>
      <c r="B3976" s="1">
        <v>45555</v>
      </c>
      <c r="C3976" t="s">
        <v>25</v>
      </c>
      <c r="D3976" t="s">
        <v>26</v>
      </c>
      <c r="E3976" t="s">
        <v>27</v>
      </c>
      <c r="F3976" t="s">
        <v>28</v>
      </c>
      <c r="G3976" t="s">
        <v>29</v>
      </c>
      <c r="H3976" t="s">
        <v>30</v>
      </c>
      <c r="I3976" t="s">
        <v>144</v>
      </c>
      <c r="J3976" t="s">
        <v>145</v>
      </c>
      <c r="K3976" t="s">
        <v>33</v>
      </c>
      <c r="L3976" s="13">
        <v>12</v>
      </c>
      <c r="M3976" s="8">
        <v>6.5</v>
      </c>
      <c r="N3976">
        <v>141</v>
      </c>
      <c r="O3976" s="8">
        <v>1692</v>
      </c>
      <c r="P3976" s="14">
        <v>9.2700000000000005E-2</v>
      </c>
      <c r="Q3976" s="8">
        <v>156.85</v>
      </c>
      <c r="R3976" s="8">
        <v>1535.15</v>
      </c>
      <c r="S3976" s="8">
        <v>916.5</v>
      </c>
      <c r="T3976" s="8">
        <v>618.65</v>
      </c>
      <c r="U3976">
        <v>0</v>
      </c>
      <c r="V3976" s="8">
        <v>0</v>
      </c>
      <c r="W3976" s="8">
        <v>0</v>
      </c>
      <c r="X3976" s="8">
        <v>618.65</v>
      </c>
    </row>
    <row r="3977" spans="1:24" x14ac:dyDescent="0.25">
      <c r="A3977" t="s">
        <v>4303</v>
      </c>
      <c r="B3977" s="1">
        <v>46073</v>
      </c>
      <c r="C3977" t="s">
        <v>247</v>
      </c>
      <c r="D3977" t="s">
        <v>248</v>
      </c>
      <c r="E3977" t="s">
        <v>53</v>
      </c>
      <c r="F3977" t="s">
        <v>46</v>
      </c>
      <c r="G3977" t="s">
        <v>55</v>
      </c>
      <c r="H3977" t="s">
        <v>56</v>
      </c>
      <c r="I3977" t="s">
        <v>112</v>
      </c>
      <c r="J3977" t="s">
        <v>113</v>
      </c>
      <c r="K3977" t="s">
        <v>42</v>
      </c>
      <c r="L3977" s="13">
        <v>8.5</v>
      </c>
      <c r="M3977" s="8">
        <v>2.8</v>
      </c>
      <c r="N3977">
        <v>83</v>
      </c>
      <c r="O3977" s="8">
        <v>705.5</v>
      </c>
      <c r="P3977" s="14">
        <v>3.9199999999999999E-2</v>
      </c>
      <c r="Q3977" s="8">
        <v>27.66</v>
      </c>
      <c r="R3977" s="8">
        <v>677.84</v>
      </c>
      <c r="S3977" s="8">
        <v>232.4</v>
      </c>
      <c r="T3977" s="8">
        <v>445.44</v>
      </c>
      <c r="U3977">
        <v>0</v>
      </c>
      <c r="V3977" s="8">
        <v>0</v>
      </c>
      <c r="W3977" s="8">
        <v>0</v>
      </c>
      <c r="X3977" s="8">
        <v>445.44</v>
      </c>
    </row>
    <row r="3978" spans="1:24" x14ac:dyDescent="0.25">
      <c r="A3978" t="s">
        <v>4304</v>
      </c>
      <c r="B3978" s="1">
        <v>46133</v>
      </c>
      <c r="C3978" t="s">
        <v>107</v>
      </c>
      <c r="D3978" t="s">
        <v>108</v>
      </c>
      <c r="E3978" t="s">
        <v>53</v>
      </c>
      <c r="F3978" t="s">
        <v>46</v>
      </c>
      <c r="G3978" t="s">
        <v>55</v>
      </c>
      <c r="H3978" t="s">
        <v>56</v>
      </c>
      <c r="I3978" t="s">
        <v>57</v>
      </c>
      <c r="J3978" t="s">
        <v>58</v>
      </c>
      <c r="K3978" t="s">
        <v>59</v>
      </c>
      <c r="L3978" s="13">
        <v>10.5</v>
      </c>
      <c r="M3978" s="8">
        <v>7.5</v>
      </c>
      <c r="N3978">
        <v>56</v>
      </c>
      <c r="O3978" s="8">
        <v>588</v>
      </c>
      <c r="P3978" s="14">
        <v>0.17150000000000001</v>
      </c>
      <c r="Q3978" s="8">
        <v>100.84</v>
      </c>
      <c r="R3978" s="8">
        <v>487.16</v>
      </c>
      <c r="S3978" s="8">
        <v>420</v>
      </c>
      <c r="T3978" s="8">
        <v>67.16</v>
      </c>
      <c r="U3978">
        <v>0</v>
      </c>
      <c r="V3978" s="8">
        <v>0</v>
      </c>
      <c r="W3978" s="8">
        <v>0</v>
      </c>
      <c r="X3978" s="8">
        <v>67.16</v>
      </c>
    </row>
    <row r="3979" spans="1:24" x14ac:dyDescent="0.25">
      <c r="A3979" t="s">
        <v>4305</v>
      </c>
      <c r="B3979" s="1">
        <v>45792</v>
      </c>
      <c r="C3979" t="s">
        <v>77</v>
      </c>
      <c r="D3979" t="s">
        <v>78</v>
      </c>
      <c r="E3979" t="s">
        <v>63</v>
      </c>
      <c r="F3979" t="s">
        <v>37</v>
      </c>
      <c r="G3979" t="s">
        <v>79</v>
      </c>
      <c r="H3979" t="s">
        <v>80</v>
      </c>
      <c r="I3979" t="s">
        <v>130</v>
      </c>
      <c r="J3979" t="s">
        <v>131</v>
      </c>
      <c r="K3979" t="s">
        <v>42</v>
      </c>
      <c r="L3979" s="13">
        <v>4.8</v>
      </c>
      <c r="M3979" s="8">
        <v>1.4</v>
      </c>
      <c r="N3979">
        <v>18</v>
      </c>
      <c r="O3979" s="8">
        <v>86.4</v>
      </c>
      <c r="P3979" s="14">
        <v>2.0000000000000001E-4</v>
      </c>
      <c r="Q3979" s="8">
        <v>0.02</v>
      </c>
      <c r="R3979" s="8">
        <v>86.38</v>
      </c>
      <c r="S3979" s="8">
        <v>25.2</v>
      </c>
      <c r="T3979" s="8">
        <v>61.18</v>
      </c>
      <c r="U3979">
        <v>0</v>
      </c>
      <c r="V3979" s="8">
        <v>0</v>
      </c>
      <c r="W3979" s="8">
        <v>0</v>
      </c>
      <c r="X3979" s="8">
        <v>61.18</v>
      </c>
    </row>
    <row r="3980" spans="1:24" x14ac:dyDescent="0.25">
      <c r="A3980" t="s">
        <v>4306</v>
      </c>
      <c r="B3980" s="1">
        <v>46032</v>
      </c>
      <c r="C3980" t="s">
        <v>232</v>
      </c>
      <c r="D3980" t="s">
        <v>233</v>
      </c>
      <c r="E3980" t="s">
        <v>27</v>
      </c>
      <c r="F3980" t="s">
        <v>89</v>
      </c>
      <c r="G3980" t="s">
        <v>29</v>
      </c>
      <c r="H3980" t="s">
        <v>30</v>
      </c>
      <c r="I3980" t="s">
        <v>117</v>
      </c>
      <c r="J3980" t="s">
        <v>118</v>
      </c>
      <c r="K3980" t="s">
        <v>59</v>
      </c>
      <c r="L3980" s="13">
        <v>6</v>
      </c>
      <c r="M3980" s="8">
        <v>4.2</v>
      </c>
      <c r="N3980">
        <v>366</v>
      </c>
      <c r="O3980" s="8">
        <v>2196</v>
      </c>
      <c r="P3980" s="14">
        <v>4.99E-2</v>
      </c>
      <c r="Q3980" s="8">
        <v>109.58</v>
      </c>
      <c r="R3980" s="8">
        <v>2086.42</v>
      </c>
      <c r="S3980" s="8">
        <v>1537.2</v>
      </c>
      <c r="T3980" s="8">
        <v>549.22</v>
      </c>
      <c r="U3980">
        <v>0</v>
      </c>
      <c r="V3980" s="8">
        <v>0</v>
      </c>
      <c r="W3980" s="8">
        <v>0</v>
      </c>
      <c r="X3980" s="8">
        <v>549.22</v>
      </c>
    </row>
    <row r="3981" spans="1:24" x14ac:dyDescent="0.25">
      <c r="A3981" t="s">
        <v>4307</v>
      </c>
      <c r="B3981" s="1">
        <v>45949</v>
      </c>
      <c r="C3981" t="s">
        <v>391</v>
      </c>
      <c r="D3981" t="s">
        <v>392</v>
      </c>
      <c r="E3981" t="s">
        <v>63</v>
      </c>
      <c r="F3981" t="s">
        <v>54</v>
      </c>
      <c r="G3981" t="s">
        <v>64</v>
      </c>
      <c r="H3981" t="s">
        <v>65</v>
      </c>
      <c r="I3981" t="s">
        <v>104</v>
      </c>
      <c r="J3981" t="s">
        <v>105</v>
      </c>
      <c r="K3981" t="s">
        <v>49</v>
      </c>
      <c r="L3981" s="13">
        <v>4.2</v>
      </c>
      <c r="M3981" s="8">
        <v>2.8</v>
      </c>
      <c r="N3981">
        <v>44</v>
      </c>
      <c r="O3981" s="8">
        <v>184.8</v>
      </c>
      <c r="P3981" s="14">
        <v>1.03E-2</v>
      </c>
      <c r="Q3981" s="8">
        <v>1.9</v>
      </c>
      <c r="R3981" s="8">
        <v>182.9</v>
      </c>
      <c r="S3981" s="8">
        <v>123.2</v>
      </c>
      <c r="T3981" s="8">
        <v>59.7</v>
      </c>
      <c r="U3981">
        <v>0</v>
      </c>
      <c r="V3981" s="8">
        <v>0</v>
      </c>
      <c r="W3981" s="8">
        <v>0</v>
      </c>
      <c r="X3981" s="8">
        <v>59.7</v>
      </c>
    </row>
    <row r="3982" spans="1:24" x14ac:dyDescent="0.25">
      <c r="A3982" t="s">
        <v>4308</v>
      </c>
      <c r="B3982" s="1">
        <v>46049</v>
      </c>
      <c r="C3982" t="s">
        <v>315</v>
      </c>
      <c r="D3982" t="s">
        <v>316</v>
      </c>
      <c r="E3982" t="s">
        <v>27</v>
      </c>
      <c r="F3982" t="s">
        <v>46</v>
      </c>
      <c r="G3982" t="s">
        <v>38</v>
      </c>
      <c r="H3982" t="s">
        <v>39</v>
      </c>
      <c r="I3982" t="s">
        <v>31</v>
      </c>
      <c r="J3982" t="s">
        <v>32</v>
      </c>
      <c r="K3982" t="s">
        <v>33</v>
      </c>
      <c r="L3982" s="13">
        <v>5.8</v>
      </c>
      <c r="M3982" s="8">
        <v>2.7</v>
      </c>
      <c r="N3982">
        <v>8</v>
      </c>
      <c r="O3982" s="8">
        <v>46.4</v>
      </c>
      <c r="P3982" s="14">
        <v>3.5999999999999997E-2</v>
      </c>
      <c r="Q3982" s="8">
        <v>1.67</v>
      </c>
      <c r="R3982" s="8">
        <v>44.73</v>
      </c>
      <c r="S3982" s="8">
        <v>21.6</v>
      </c>
      <c r="T3982" s="8">
        <v>23.13</v>
      </c>
      <c r="U3982">
        <v>0</v>
      </c>
      <c r="V3982" s="8">
        <v>0</v>
      </c>
      <c r="W3982" s="8">
        <v>0</v>
      </c>
      <c r="X3982" s="8">
        <v>23.13</v>
      </c>
    </row>
    <row r="3983" spans="1:24" x14ac:dyDescent="0.25">
      <c r="A3983" t="s">
        <v>4309</v>
      </c>
      <c r="B3983" s="1">
        <v>45794</v>
      </c>
      <c r="C3983" t="s">
        <v>171</v>
      </c>
      <c r="D3983" t="s">
        <v>172</v>
      </c>
      <c r="E3983" t="s">
        <v>27</v>
      </c>
      <c r="F3983" t="s">
        <v>46</v>
      </c>
      <c r="G3983" t="s">
        <v>38</v>
      </c>
      <c r="H3983" t="s">
        <v>39</v>
      </c>
      <c r="I3983" t="s">
        <v>74</v>
      </c>
      <c r="J3983" t="s">
        <v>75</v>
      </c>
      <c r="K3983" t="s">
        <v>49</v>
      </c>
      <c r="L3983" s="13">
        <v>11</v>
      </c>
      <c r="M3983" s="8">
        <v>6.8</v>
      </c>
      <c r="N3983">
        <v>61</v>
      </c>
      <c r="O3983" s="8">
        <v>671</v>
      </c>
      <c r="P3983" s="14">
        <v>0.1618</v>
      </c>
      <c r="Q3983" s="8">
        <v>108.57</v>
      </c>
      <c r="R3983" s="8">
        <v>562.42999999999995</v>
      </c>
      <c r="S3983" s="8">
        <v>414.8</v>
      </c>
      <c r="T3983" s="8">
        <v>147.63</v>
      </c>
      <c r="U3983">
        <v>0</v>
      </c>
      <c r="V3983" s="8">
        <v>0</v>
      </c>
      <c r="W3983" s="8">
        <v>0</v>
      </c>
      <c r="X3983" s="8">
        <v>147.63</v>
      </c>
    </row>
    <row r="3984" spans="1:24" x14ac:dyDescent="0.25">
      <c r="A3984" t="s">
        <v>4310</v>
      </c>
      <c r="B3984" s="1">
        <v>45763</v>
      </c>
      <c r="C3984" t="s">
        <v>321</v>
      </c>
      <c r="D3984" t="s">
        <v>322</v>
      </c>
      <c r="E3984" t="s">
        <v>63</v>
      </c>
      <c r="F3984" t="s">
        <v>46</v>
      </c>
      <c r="G3984" t="s">
        <v>79</v>
      </c>
      <c r="H3984" t="s">
        <v>80</v>
      </c>
      <c r="I3984" t="s">
        <v>130</v>
      </c>
      <c r="J3984" t="s">
        <v>131</v>
      </c>
      <c r="K3984" t="s">
        <v>42</v>
      </c>
      <c r="L3984" s="13">
        <v>4.8</v>
      </c>
      <c r="M3984" s="8">
        <v>1.4</v>
      </c>
      <c r="N3984">
        <v>8</v>
      </c>
      <c r="O3984" s="8">
        <v>38.4</v>
      </c>
      <c r="P3984" s="14">
        <v>0.25990000000000002</v>
      </c>
      <c r="Q3984" s="8">
        <v>9.98</v>
      </c>
      <c r="R3984" s="8">
        <v>28.42</v>
      </c>
      <c r="S3984" s="8">
        <v>11.2</v>
      </c>
      <c r="T3984" s="8">
        <v>17.22</v>
      </c>
      <c r="U3984">
        <v>0</v>
      </c>
      <c r="V3984" s="8">
        <v>0</v>
      </c>
      <c r="W3984" s="8">
        <v>0</v>
      </c>
      <c r="X3984" s="8">
        <v>17.22</v>
      </c>
    </row>
    <row r="3985" spans="1:24" x14ac:dyDescent="0.25">
      <c r="A3985" t="s">
        <v>4311</v>
      </c>
      <c r="B3985" s="1">
        <v>45464</v>
      </c>
      <c r="C3985" t="s">
        <v>269</v>
      </c>
      <c r="D3985" t="s">
        <v>270</v>
      </c>
      <c r="E3985" t="s">
        <v>27</v>
      </c>
      <c r="F3985" t="s">
        <v>37</v>
      </c>
      <c r="G3985" t="s">
        <v>29</v>
      </c>
      <c r="H3985" t="s">
        <v>30</v>
      </c>
      <c r="I3985" t="s">
        <v>40</v>
      </c>
      <c r="J3985" t="s">
        <v>41</v>
      </c>
      <c r="K3985" t="s">
        <v>42</v>
      </c>
      <c r="L3985" s="13">
        <v>14.5</v>
      </c>
      <c r="M3985" s="8">
        <v>4.2</v>
      </c>
      <c r="N3985">
        <v>1</v>
      </c>
      <c r="O3985" s="8">
        <v>14.5</v>
      </c>
      <c r="P3985" s="14">
        <v>2.5399999999999999E-2</v>
      </c>
      <c r="Q3985" s="8">
        <v>0.37</v>
      </c>
      <c r="R3985" s="8">
        <v>14.13</v>
      </c>
      <c r="S3985" s="8">
        <v>4.2</v>
      </c>
      <c r="T3985" s="8">
        <v>9.93</v>
      </c>
      <c r="U3985">
        <v>0</v>
      </c>
      <c r="V3985" s="8">
        <v>0</v>
      </c>
      <c r="W3985" s="8">
        <v>0</v>
      </c>
      <c r="X3985" s="8">
        <v>9.93</v>
      </c>
    </row>
    <row r="3986" spans="1:24" x14ac:dyDescent="0.25">
      <c r="A3986" t="s">
        <v>4312</v>
      </c>
      <c r="B3986" s="1">
        <v>46042</v>
      </c>
      <c r="C3986" t="s">
        <v>174</v>
      </c>
      <c r="D3986" t="s">
        <v>175</v>
      </c>
      <c r="E3986" t="s">
        <v>150</v>
      </c>
      <c r="F3986" t="s">
        <v>54</v>
      </c>
      <c r="G3986" t="s">
        <v>151</v>
      </c>
      <c r="H3986" t="s">
        <v>152</v>
      </c>
      <c r="I3986" t="s">
        <v>122</v>
      </c>
      <c r="J3986" t="s">
        <v>123</v>
      </c>
      <c r="K3986" t="s">
        <v>59</v>
      </c>
      <c r="L3986" s="13">
        <v>5.5</v>
      </c>
      <c r="M3986" s="8">
        <v>3.8</v>
      </c>
      <c r="N3986">
        <v>68</v>
      </c>
      <c r="O3986" s="8">
        <v>374</v>
      </c>
      <c r="P3986" s="14">
        <v>3.5099999999999999E-2</v>
      </c>
      <c r="Q3986" s="8">
        <v>13.13</v>
      </c>
      <c r="R3986" s="8">
        <v>360.87</v>
      </c>
      <c r="S3986" s="8">
        <v>258.39999999999998</v>
      </c>
      <c r="T3986" s="8">
        <v>102.47</v>
      </c>
      <c r="U3986">
        <v>0</v>
      </c>
      <c r="V3986" s="8">
        <v>0</v>
      </c>
      <c r="W3986" s="8">
        <v>0</v>
      </c>
      <c r="X3986" s="8">
        <v>102.47</v>
      </c>
    </row>
    <row r="3987" spans="1:24" x14ac:dyDescent="0.25">
      <c r="A3987" t="s">
        <v>4313</v>
      </c>
      <c r="B3987" s="1">
        <v>46106</v>
      </c>
      <c r="C3987" t="s">
        <v>220</v>
      </c>
      <c r="D3987" t="s">
        <v>221</v>
      </c>
      <c r="E3987" t="s">
        <v>71</v>
      </c>
      <c r="F3987" t="s">
        <v>28</v>
      </c>
      <c r="G3987" t="s">
        <v>72</v>
      </c>
      <c r="H3987" t="s">
        <v>73</v>
      </c>
      <c r="I3987" t="s">
        <v>47</v>
      </c>
      <c r="J3987" t="s">
        <v>48</v>
      </c>
      <c r="K3987" t="s">
        <v>49</v>
      </c>
      <c r="L3987" s="13">
        <v>5</v>
      </c>
      <c r="M3987" s="8">
        <v>3.2</v>
      </c>
      <c r="N3987">
        <v>87</v>
      </c>
      <c r="O3987" s="8">
        <v>435</v>
      </c>
      <c r="P3987" s="14">
        <v>0.16309999999999999</v>
      </c>
      <c r="Q3987" s="8">
        <v>70.95</v>
      </c>
      <c r="R3987" s="8">
        <v>364.05</v>
      </c>
      <c r="S3987" s="8">
        <v>278.39999999999998</v>
      </c>
      <c r="T3987" s="8">
        <v>85.65</v>
      </c>
      <c r="U3987">
        <v>0</v>
      </c>
      <c r="V3987" s="8">
        <v>0</v>
      </c>
      <c r="W3987" s="8">
        <v>0</v>
      </c>
      <c r="X3987" s="8">
        <v>85.65</v>
      </c>
    </row>
    <row r="3988" spans="1:24" x14ac:dyDescent="0.25">
      <c r="A3988" t="s">
        <v>4314</v>
      </c>
      <c r="B3988" s="1">
        <v>45652</v>
      </c>
      <c r="C3988" t="s">
        <v>148</v>
      </c>
      <c r="D3988" t="s">
        <v>149</v>
      </c>
      <c r="E3988" t="s">
        <v>150</v>
      </c>
      <c r="F3988" t="s">
        <v>37</v>
      </c>
      <c r="G3988" t="s">
        <v>151</v>
      </c>
      <c r="H3988" t="s">
        <v>152</v>
      </c>
      <c r="I3988" t="s">
        <v>104</v>
      </c>
      <c r="J3988" t="s">
        <v>105</v>
      </c>
      <c r="K3988" t="s">
        <v>49</v>
      </c>
      <c r="L3988" s="13">
        <v>4.2</v>
      </c>
      <c r="M3988" s="8">
        <v>2.8</v>
      </c>
      <c r="N3988">
        <v>15</v>
      </c>
      <c r="O3988" s="8">
        <v>63</v>
      </c>
      <c r="P3988" s="14">
        <v>1.6E-2</v>
      </c>
      <c r="Q3988" s="8">
        <v>1.01</v>
      </c>
      <c r="R3988" s="8">
        <v>61.99</v>
      </c>
      <c r="S3988" s="8">
        <v>42</v>
      </c>
      <c r="T3988" s="8">
        <v>19.989999999999998</v>
      </c>
      <c r="U3988">
        <v>0</v>
      </c>
      <c r="V3988" s="8">
        <v>0</v>
      </c>
      <c r="W3988" s="8">
        <v>0</v>
      </c>
      <c r="X3988" s="8">
        <v>19.989999999999998</v>
      </c>
    </row>
    <row r="3989" spans="1:24" x14ac:dyDescent="0.25">
      <c r="A3989" t="s">
        <v>4315</v>
      </c>
      <c r="B3989" s="1">
        <v>45465</v>
      </c>
      <c r="C3989" t="s">
        <v>162</v>
      </c>
      <c r="D3989" t="s">
        <v>163</v>
      </c>
      <c r="E3989" t="s">
        <v>150</v>
      </c>
      <c r="F3989" t="s">
        <v>89</v>
      </c>
      <c r="G3989" t="s">
        <v>151</v>
      </c>
      <c r="H3989" t="s">
        <v>152</v>
      </c>
      <c r="I3989" t="s">
        <v>84</v>
      </c>
      <c r="J3989" t="s">
        <v>85</v>
      </c>
      <c r="K3989" t="s">
        <v>42</v>
      </c>
      <c r="L3989" s="13">
        <v>9.9</v>
      </c>
      <c r="M3989" s="8">
        <v>3.1</v>
      </c>
      <c r="N3989">
        <v>38</v>
      </c>
      <c r="O3989" s="8">
        <v>376.2</v>
      </c>
      <c r="P3989" s="14">
        <v>4.0599999999999997E-2</v>
      </c>
      <c r="Q3989" s="8">
        <v>15.27</v>
      </c>
      <c r="R3989" s="8">
        <v>360.93</v>
      </c>
      <c r="S3989" s="8">
        <v>117.8</v>
      </c>
      <c r="T3989" s="8">
        <v>243.13</v>
      </c>
      <c r="U3989">
        <v>0</v>
      </c>
      <c r="V3989" s="8">
        <v>0</v>
      </c>
      <c r="W3989" s="8">
        <v>0</v>
      </c>
      <c r="X3989" s="8">
        <v>243.13</v>
      </c>
    </row>
    <row r="3990" spans="1:24" x14ac:dyDescent="0.25">
      <c r="A3990" t="s">
        <v>4316</v>
      </c>
      <c r="B3990" s="1">
        <v>45435</v>
      </c>
      <c r="C3990" t="s">
        <v>159</v>
      </c>
      <c r="D3990" t="s">
        <v>160</v>
      </c>
      <c r="E3990" t="s">
        <v>27</v>
      </c>
      <c r="F3990" t="s">
        <v>37</v>
      </c>
      <c r="G3990" t="s">
        <v>29</v>
      </c>
      <c r="H3990" t="s">
        <v>30</v>
      </c>
      <c r="I3990" t="s">
        <v>66</v>
      </c>
      <c r="J3990" t="s">
        <v>67</v>
      </c>
      <c r="K3990" t="s">
        <v>33</v>
      </c>
      <c r="L3990" s="13">
        <v>4.5</v>
      </c>
      <c r="M3990" s="8">
        <v>2.1</v>
      </c>
      <c r="N3990">
        <v>27</v>
      </c>
      <c r="O3990" s="8">
        <v>121.5</v>
      </c>
      <c r="P3990" s="14">
        <v>4.2200000000000001E-2</v>
      </c>
      <c r="Q3990" s="8">
        <v>5.13</v>
      </c>
      <c r="R3990" s="8">
        <v>116.37</v>
      </c>
      <c r="S3990" s="8">
        <v>56.7</v>
      </c>
      <c r="T3990" s="8">
        <v>59.67</v>
      </c>
      <c r="U3990">
        <v>0</v>
      </c>
      <c r="V3990" s="8">
        <v>0</v>
      </c>
      <c r="W3990" s="8">
        <v>0</v>
      </c>
      <c r="X3990" s="8">
        <v>59.67</v>
      </c>
    </row>
    <row r="3991" spans="1:24" x14ac:dyDescent="0.25">
      <c r="A3991" t="s">
        <v>4317</v>
      </c>
      <c r="B3991" s="1">
        <v>46029</v>
      </c>
      <c r="C3991" t="s">
        <v>229</v>
      </c>
      <c r="D3991" t="s">
        <v>230</v>
      </c>
      <c r="E3991" t="s">
        <v>27</v>
      </c>
      <c r="F3991" t="s">
        <v>54</v>
      </c>
      <c r="G3991" t="s">
        <v>29</v>
      </c>
      <c r="H3991" t="s">
        <v>30</v>
      </c>
      <c r="I3991" t="s">
        <v>74</v>
      </c>
      <c r="J3991" t="s">
        <v>75</v>
      </c>
      <c r="K3991" t="s">
        <v>49</v>
      </c>
      <c r="L3991" s="13">
        <v>11</v>
      </c>
      <c r="M3991" s="8">
        <v>6.8</v>
      </c>
      <c r="N3991">
        <v>85</v>
      </c>
      <c r="O3991" s="8">
        <v>935</v>
      </c>
      <c r="P3991" s="14">
        <v>0.46560000000000001</v>
      </c>
      <c r="Q3991" s="8">
        <v>435.34</v>
      </c>
      <c r="R3991" s="8">
        <v>499.66</v>
      </c>
      <c r="S3991" s="8">
        <v>578</v>
      </c>
      <c r="T3991" s="8">
        <v>-78.34</v>
      </c>
      <c r="U3991">
        <v>0</v>
      </c>
      <c r="V3991" s="8">
        <v>0</v>
      </c>
      <c r="W3991" s="8">
        <v>0</v>
      </c>
      <c r="X3991" s="8">
        <v>-78.34</v>
      </c>
    </row>
    <row r="3992" spans="1:24" x14ac:dyDescent="0.25">
      <c r="A3992" t="s">
        <v>4318</v>
      </c>
      <c r="B3992" s="1">
        <v>45851</v>
      </c>
      <c r="C3992" t="s">
        <v>480</v>
      </c>
      <c r="D3992" t="s">
        <v>481</v>
      </c>
      <c r="E3992" t="s">
        <v>63</v>
      </c>
      <c r="F3992" t="s">
        <v>54</v>
      </c>
      <c r="G3992" t="s">
        <v>79</v>
      </c>
      <c r="H3992" t="s">
        <v>80</v>
      </c>
      <c r="I3992" t="s">
        <v>156</v>
      </c>
      <c r="J3992" t="s">
        <v>157</v>
      </c>
      <c r="K3992" t="s">
        <v>42</v>
      </c>
      <c r="L3992" s="13">
        <v>6.2</v>
      </c>
      <c r="M3992" s="8">
        <v>1.9</v>
      </c>
      <c r="N3992">
        <v>29</v>
      </c>
      <c r="O3992" s="8">
        <v>179.8</v>
      </c>
      <c r="P3992" s="14">
        <v>3.6400000000000002E-2</v>
      </c>
      <c r="Q3992" s="8">
        <v>6.54</v>
      </c>
      <c r="R3992" s="8">
        <v>173.26</v>
      </c>
      <c r="S3992" s="8">
        <v>55.1</v>
      </c>
      <c r="T3992" s="8">
        <v>118.16</v>
      </c>
      <c r="U3992">
        <v>0</v>
      </c>
      <c r="V3992" s="8">
        <v>0</v>
      </c>
      <c r="W3992" s="8">
        <v>0</v>
      </c>
      <c r="X3992" s="8">
        <v>118.16</v>
      </c>
    </row>
    <row r="3993" spans="1:24" x14ac:dyDescent="0.25">
      <c r="A3993" t="s">
        <v>4319</v>
      </c>
      <c r="B3993" s="1">
        <v>45792</v>
      </c>
      <c r="C3993" t="s">
        <v>357</v>
      </c>
      <c r="D3993" t="s">
        <v>358</v>
      </c>
      <c r="E3993" t="s">
        <v>27</v>
      </c>
      <c r="F3993" t="s">
        <v>46</v>
      </c>
      <c r="G3993" t="s">
        <v>38</v>
      </c>
      <c r="H3993" t="s">
        <v>39</v>
      </c>
      <c r="I3993" t="s">
        <v>130</v>
      </c>
      <c r="J3993" t="s">
        <v>131</v>
      </c>
      <c r="K3993" t="s">
        <v>42</v>
      </c>
      <c r="L3993" s="13">
        <v>4.8</v>
      </c>
      <c r="M3993" s="8">
        <v>1.4</v>
      </c>
      <c r="N3993">
        <v>17</v>
      </c>
      <c r="O3993" s="8">
        <v>81.599999999999994</v>
      </c>
      <c r="P3993" s="14">
        <v>0.15110000000000001</v>
      </c>
      <c r="Q3993" s="8">
        <v>12.33</v>
      </c>
      <c r="R3993" s="8">
        <v>69.27</v>
      </c>
      <c r="S3993" s="8">
        <v>23.8</v>
      </c>
      <c r="T3993" s="8">
        <v>45.47</v>
      </c>
      <c r="U3993">
        <v>0</v>
      </c>
      <c r="V3993" s="8">
        <v>0</v>
      </c>
      <c r="W3993" s="8">
        <v>0</v>
      </c>
      <c r="X3993" s="8">
        <v>45.47</v>
      </c>
    </row>
    <row r="3994" spans="1:24" x14ac:dyDescent="0.25">
      <c r="A3994" t="s">
        <v>4320</v>
      </c>
      <c r="B3994" s="1">
        <v>45480</v>
      </c>
      <c r="C3994" t="s">
        <v>69</v>
      </c>
      <c r="D3994" t="s">
        <v>70</v>
      </c>
      <c r="E3994" t="s">
        <v>71</v>
      </c>
      <c r="F3994" t="s">
        <v>37</v>
      </c>
      <c r="G3994" t="s">
        <v>165</v>
      </c>
      <c r="H3994" t="s">
        <v>166</v>
      </c>
      <c r="I3994" t="s">
        <v>57</v>
      </c>
      <c r="J3994" t="s">
        <v>58</v>
      </c>
      <c r="K3994" t="s">
        <v>59</v>
      </c>
      <c r="L3994" s="13">
        <v>10.5</v>
      </c>
      <c r="M3994" s="8">
        <v>7.5</v>
      </c>
      <c r="N3994">
        <v>8</v>
      </c>
      <c r="O3994" s="8">
        <v>84</v>
      </c>
      <c r="P3994" s="14">
        <v>4.3E-3</v>
      </c>
      <c r="Q3994" s="8">
        <v>0.36</v>
      </c>
      <c r="R3994" s="8">
        <v>83.64</v>
      </c>
      <c r="S3994" s="8">
        <v>60</v>
      </c>
      <c r="T3994" s="8">
        <v>23.64</v>
      </c>
      <c r="U3994">
        <v>0</v>
      </c>
      <c r="V3994" s="8">
        <v>0</v>
      </c>
      <c r="W3994" s="8">
        <v>0</v>
      </c>
      <c r="X3994" s="8">
        <v>23.64</v>
      </c>
    </row>
    <row r="3995" spans="1:24" x14ac:dyDescent="0.25">
      <c r="A3995" t="s">
        <v>4321</v>
      </c>
      <c r="B3995" s="1">
        <v>46230</v>
      </c>
      <c r="C3995" t="s">
        <v>35</v>
      </c>
      <c r="D3995" t="s">
        <v>36</v>
      </c>
      <c r="E3995" t="s">
        <v>27</v>
      </c>
      <c r="F3995" t="s">
        <v>37</v>
      </c>
      <c r="G3995" t="s">
        <v>38</v>
      </c>
      <c r="H3995" t="s">
        <v>39</v>
      </c>
      <c r="I3995" t="s">
        <v>130</v>
      </c>
      <c r="J3995" t="s">
        <v>131</v>
      </c>
      <c r="K3995" t="s">
        <v>42</v>
      </c>
      <c r="L3995" s="13">
        <v>4.8</v>
      </c>
      <c r="M3995" s="8">
        <v>1.4</v>
      </c>
      <c r="N3995">
        <v>23</v>
      </c>
      <c r="O3995" s="8">
        <v>110.4</v>
      </c>
      <c r="P3995" s="14">
        <v>3.5200000000000002E-2</v>
      </c>
      <c r="Q3995" s="8">
        <v>3.89</v>
      </c>
      <c r="R3995" s="8">
        <v>106.51</v>
      </c>
      <c r="S3995" s="8">
        <v>32.200000000000003</v>
      </c>
      <c r="T3995" s="8">
        <v>74.31</v>
      </c>
      <c r="U3995">
        <v>0</v>
      </c>
      <c r="V3995" s="8">
        <v>0</v>
      </c>
      <c r="W3995" s="8">
        <v>0</v>
      </c>
      <c r="X3995" s="8">
        <v>74.31</v>
      </c>
    </row>
    <row r="3996" spans="1:24" x14ac:dyDescent="0.25">
      <c r="A3996" t="s">
        <v>4322</v>
      </c>
      <c r="B3996" s="1">
        <v>46202</v>
      </c>
      <c r="C3996" t="s">
        <v>378</v>
      </c>
      <c r="D3996" t="s">
        <v>379</v>
      </c>
      <c r="E3996" t="s">
        <v>71</v>
      </c>
      <c r="F3996" t="s">
        <v>54</v>
      </c>
      <c r="G3996" t="s">
        <v>72</v>
      </c>
      <c r="H3996" t="s">
        <v>73</v>
      </c>
      <c r="I3996" t="s">
        <v>122</v>
      </c>
      <c r="J3996" t="s">
        <v>123</v>
      </c>
      <c r="K3996" t="s">
        <v>59</v>
      </c>
      <c r="L3996" s="13">
        <v>5.5</v>
      </c>
      <c r="M3996" s="8">
        <v>3.8</v>
      </c>
      <c r="N3996">
        <v>63</v>
      </c>
      <c r="O3996" s="8">
        <v>346.5</v>
      </c>
      <c r="P3996" s="14">
        <v>4.0800000000000003E-2</v>
      </c>
      <c r="Q3996" s="8">
        <v>14.14</v>
      </c>
      <c r="R3996" s="8">
        <v>332.36</v>
      </c>
      <c r="S3996" s="8">
        <v>239.4</v>
      </c>
      <c r="T3996" s="8">
        <v>92.96</v>
      </c>
      <c r="U3996">
        <v>31</v>
      </c>
      <c r="V3996" s="8">
        <v>163.54</v>
      </c>
      <c r="W3996" s="8">
        <v>133.30000000000001</v>
      </c>
      <c r="X3996" s="8">
        <v>-40.340000000000003</v>
      </c>
    </row>
    <row r="3997" spans="1:24" x14ac:dyDescent="0.25">
      <c r="A3997" t="s">
        <v>4323</v>
      </c>
      <c r="B3997" s="1">
        <v>45847</v>
      </c>
      <c r="C3997" t="s">
        <v>266</v>
      </c>
      <c r="D3997" t="s">
        <v>267</v>
      </c>
      <c r="E3997" t="s">
        <v>53</v>
      </c>
      <c r="F3997" t="s">
        <v>54</v>
      </c>
      <c r="G3997" t="s">
        <v>55</v>
      </c>
      <c r="H3997" t="s">
        <v>56</v>
      </c>
      <c r="I3997" t="s">
        <v>74</v>
      </c>
      <c r="J3997" t="s">
        <v>75</v>
      </c>
      <c r="K3997" t="s">
        <v>49</v>
      </c>
      <c r="L3997" s="13">
        <v>11</v>
      </c>
      <c r="M3997" s="8">
        <v>6.8</v>
      </c>
      <c r="N3997">
        <v>194</v>
      </c>
      <c r="O3997" s="8">
        <v>2134</v>
      </c>
      <c r="P3997" s="14">
        <v>1.6899999999999998E-2</v>
      </c>
      <c r="Q3997" s="8">
        <v>36.06</v>
      </c>
      <c r="R3997" s="8">
        <v>2097.94</v>
      </c>
      <c r="S3997" s="8">
        <v>1319.2</v>
      </c>
      <c r="T3997" s="8">
        <v>778.74</v>
      </c>
      <c r="U3997">
        <v>0</v>
      </c>
      <c r="V3997" s="8">
        <v>0</v>
      </c>
      <c r="W3997" s="8">
        <v>0</v>
      </c>
      <c r="X3997" s="8">
        <v>778.74</v>
      </c>
    </row>
    <row r="3998" spans="1:24" x14ac:dyDescent="0.25">
      <c r="A3998" t="s">
        <v>4324</v>
      </c>
      <c r="B3998" s="1">
        <v>45949</v>
      </c>
      <c r="C3998" t="s">
        <v>174</v>
      </c>
      <c r="D3998" t="s">
        <v>175</v>
      </c>
      <c r="E3998" t="s">
        <v>150</v>
      </c>
      <c r="F3998" t="s">
        <v>54</v>
      </c>
      <c r="G3998" t="s">
        <v>151</v>
      </c>
      <c r="H3998" t="s">
        <v>152</v>
      </c>
      <c r="I3998" t="s">
        <v>57</v>
      </c>
      <c r="J3998" t="s">
        <v>58</v>
      </c>
      <c r="K3998" t="s">
        <v>59</v>
      </c>
      <c r="L3998" s="13">
        <v>10.5</v>
      </c>
      <c r="M3998" s="8">
        <v>7.5</v>
      </c>
      <c r="N3998">
        <v>327</v>
      </c>
      <c r="O3998" s="8">
        <v>3433.5</v>
      </c>
      <c r="P3998" s="14">
        <v>1.2200000000000001E-2</v>
      </c>
      <c r="Q3998" s="8">
        <v>41.89</v>
      </c>
      <c r="R3998" s="8">
        <v>3391.61</v>
      </c>
      <c r="S3998" s="8">
        <v>2452.5</v>
      </c>
      <c r="T3998" s="8">
        <v>939.11</v>
      </c>
      <c r="U3998">
        <v>0</v>
      </c>
      <c r="V3998" s="8">
        <v>0</v>
      </c>
      <c r="W3998" s="8">
        <v>0</v>
      </c>
      <c r="X3998" s="8">
        <v>939.11</v>
      </c>
    </row>
    <row r="3999" spans="1:24" x14ac:dyDescent="0.25">
      <c r="A3999" t="s">
        <v>4325</v>
      </c>
      <c r="B3999" s="1">
        <v>45352</v>
      </c>
      <c r="C3999" t="s">
        <v>354</v>
      </c>
      <c r="D3999" t="s">
        <v>355</v>
      </c>
      <c r="E3999" t="s">
        <v>71</v>
      </c>
      <c r="F3999" t="s">
        <v>54</v>
      </c>
      <c r="G3999" t="s">
        <v>72</v>
      </c>
      <c r="H3999" t="s">
        <v>73</v>
      </c>
      <c r="I3999" t="s">
        <v>99</v>
      </c>
      <c r="J3999" t="s">
        <v>100</v>
      </c>
      <c r="K3999" t="s">
        <v>49</v>
      </c>
      <c r="L3999" s="13">
        <v>3.8</v>
      </c>
      <c r="M3999" s="8">
        <v>2.6</v>
      </c>
      <c r="N3999">
        <v>24</v>
      </c>
      <c r="O3999" s="8">
        <v>91.2</v>
      </c>
      <c r="P3999" s="14">
        <v>4.3999999999999997E-2</v>
      </c>
      <c r="Q3999" s="8">
        <v>4.01</v>
      </c>
      <c r="R3999" s="8">
        <v>87.19</v>
      </c>
      <c r="S3999" s="8">
        <v>62.4</v>
      </c>
      <c r="T3999" s="8">
        <v>24.79</v>
      </c>
      <c r="U3999">
        <v>0</v>
      </c>
      <c r="V3999" s="8">
        <v>0</v>
      </c>
      <c r="W3999" s="8">
        <v>0</v>
      </c>
      <c r="X3999" s="8">
        <v>24.79</v>
      </c>
    </row>
    <row r="4000" spans="1:24" x14ac:dyDescent="0.25">
      <c r="A4000" t="s">
        <v>4326</v>
      </c>
      <c r="B4000" s="1">
        <v>45828</v>
      </c>
      <c r="C4000" t="s">
        <v>291</v>
      </c>
      <c r="D4000" t="s">
        <v>292</v>
      </c>
      <c r="E4000" t="s">
        <v>150</v>
      </c>
      <c r="F4000" t="s">
        <v>54</v>
      </c>
      <c r="G4000" t="s">
        <v>151</v>
      </c>
      <c r="H4000" t="s">
        <v>152</v>
      </c>
      <c r="I4000" t="s">
        <v>144</v>
      </c>
      <c r="J4000" t="s">
        <v>145</v>
      </c>
      <c r="K4000" t="s">
        <v>33</v>
      </c>
      <c r="L4000" s="13">
        <v>12</v>
      </c>
      <c r="M4000" s="8">
        <v>6.5</v>
      </c>
      <c r="N4000">
        <v>18</v>
      </c>
      <c r="O4000" s="8">
        <v>216</v>
      </c>
      <c r="P4000" s="14">
        <v>3.15E-2</v>
      </c>
      <c r="Q4000" s="8">
        <v>6.8</v>
      </c>
      <c r="R4000" s="8">
        <v>209.2</v>
      </c>
      <c r="S4000" s="8">
        <v>117</v>
      </c>
      <c r="T4000" s="8">
        <v>92.2</v>
      </c>
      <c r="U4000">
        <v>2</v>
      </c>
      <c r="V4000" s="8">
        <v>23.24</v>
      </c>
      <c r="W4000" s="8">
        <v>14</v>
      </c>
      <c r="X4000" s="8">
        <v>78.2</v>
      </c>
    </row>
    <row r="4001" spans="1:24" x14ac:dyDescent="0.25">
      <c r="A4001" t="s">
        <v>4327</v>
      </c>
      <c r="B4001" s="1">
        <v>45326</v>
      </c>
      <c r="C4001" t="s">
        <v>350</v>
      </c>
      <c r="D4001" t="s">
        <v>351</v>
      </c>
      <c r="E4001" t="s">
        <v>63</v>
      </c>
      <c r="F4001" t="s">
        <v>89</v>
      </c>
      <c r="G4001" t="s">
        <v>79</v>
      </c>
      <c r="H4001" t="s">
        <v>80</v>
      </c>
      <c r="I4001" t="s">
        <v>74</v>
      </c>
      <c r="J4001" t="s">
        <v>75</v>
      </c>
      <c r="K4001" t="s">
        <v>49</v>
      </c>
      <c r="L4001" s="13">
        <v>11</v>
      </c>
      <c r="M4001" s="8">
        <v>6.8</v>
      </c>
      <c r="N4001">
        <v>337</v>
      </c>
      <c r="O4001" s="8">
        <v>3707</v>
      </c>
      <c r="P4001" s="14">
        <v>6.3899999999999998E-2</v>
      </c>
      <c r="Q4001" s="8">
        <v>236.88</v>
      </c>
      <c r="R4001" s="8">
        <v>3470.12</v>
      </c>
      <c r="S4001" s="8">
        <v>2291.6</v>
      </c>
      <c r="T4001" s="8">
        <v>1178.52</v>
      </c>
      <c r="U4001">
        <v>0</v>
      </c>
      <c r="V4001" s="8">
        <v>0</v>
      </c>
      <c r="W4001" s="8">
        <v>0</v>
      </c>
      <c r="X4001" s="8">
        <v>1178.52</v>
      </c>
    </row>
    <row r="4002" spans="1:24" x14ac:dyDescent="0.25">
      <c r="A4002" t="s">
        <v>4328</v>
      </c>
      <c r="B4002" s="1">
        <v>46151</v>
      </c>
      <c r="C4002" t="s">
        <v>139</v>
      </c>
      <c r="D4002" t="s">
        <v>140</v>
      </c>
      <c r="E4002" t="s">
        <v>63</v>
      </c>
      <c r="F4002" t="s">
        <v>54</v>
      </c>
      <c r="G4002" t="s">
        <v>64</v>
      </c>
      <c r="H4002" t="s">
        <v>65</v>
      </c>
      <c r="I4002" t="s">
        <v>66</v>
      </c>
      <c r="J4002" t="s">
        <v>67</v>
      </c>
      <c r="K4002" t="s">
        <v>33</v>
      </c>
      <c r="L4002" s="13">
        <v>4.5</v>
      </c>
      <c r="M4002" s="8">
        <v>2.1</v>
      </c>
      <c r="N4002">
        <v>41</v>
      </c>
      <c r="O4002" s="8">
        <v>184.5</v>
      </c>
      <c r="P4002" s="14">
        <v>6.3E-3</v>
      </c>
      <c r="Q4002" s="8">
        <v>1.1599999999999999</v>
      </c>
      <c r="R4002" s="8">
        <v>183.34</v>
      </c>
      <c r="S4002" s="8">
        <v>86.1</v>
      </c>
      <c r="T4002" s="8">
        <v>97.24</v>
      </c>
      <c r="U4002">
        <v>0</v>
      </c>
      <c r="V4002" s="8">
        <v>0</v>
      </c>
      <c r="W4002" s="8">
        <v>0</v>
      </c>
      <c r="X4002" s="8">
        <v>97.24</v>
      </c>
    </row>
    <row r="4003" spans="1:24" x14ac:dyDescent="0.25">
      <c r="A4003" t="s">
        <v>4329</v>
      </c>
      <c r="B4003" s="1">
        <v>46159</v>
      </c>
      <c r="C4003" t="s">
        <v>276</v>
      </c>
      <c r="D4003" t="s">
        <v>277</v>
      </c>
      <c r="E4003" t="s">
        <v>150</v>
      </c>
      <c r="F4003" t="s">
        <v>37</v>
      </c>
      <c r="G4003" t="s">
        <v>151</v>
      </c>
      <c r="H4003" t="s">
        <v>152</v>
      </c>
      <c r="I4003" t="s">
        <v>112</v>
      </c>
      <c r="J4003" t="s">
        <v>113</v>
      </c>
      <c r="K4003" t="s">
        <v>42</v>
      </c>
      <c r="L4003" s="13">
        <v>8.5</v>
      </c>
      <c r="M4003" s="8">
        <v>2.8</v>
      </c>
      <c r="N4003">
        <v>55</v>
      </c>
      <c r="O4003" s="8">
        <v>467.5</v>
      </c>
      <c r="P4003" s="14">
        <v>0.42459999999999998</v>
      </c>
      <c r="Q4003" s="8">
        <v>198.5</v>
      </c>
      <c r="R4003" s="8">
        <v>269</v>
      </c>
      <c r="S4003" s="8">
        <v>154</v>
      </c>
      <c r="T4003" s="8">
        <v>115</v>
      </c>
      <c r="U4003">
        <v>0</v>
      </c>
      <c r="V4003" s="8">
        <v>0</v>
      </c>
      <c r="W4003" s="8">
        <v>0</v>
      </c>
      <c r="X4003" s="8">
        <v>115</v>
      </c>
    </row>
    <row r="4004" spans="1:24" x14ac:dyDescent="0.25">
      <c r="A4004" t="s">
        <v>4330</v>
      </c>
      <c r="B4004" s="1">
        <v>45368</v>
      </c>
      <c r="C4004" t="s">
        <v>191</v>
      </c>
      <c r="D4004" t="s">
        <v>192</v>
      </c>
      <c r="E4004" t="s">
        <v>150</v>
      </c>
      <c r="F4004" t="s">
        <v>54</v>
      </c>
      <c r="G4004" t="s">
        <v>151</v>
      </c>
      <c r="H4004" t="s">
        <v>152</v>
      </c>
      <c r="I4004" t="s">
        <v>104</v>
      </c>
      <c r="J4004" t="s">
        <v>105</v>
      </c>
      <c r="K4004" t="s">
        <v>49</v>
      </c>
      <c r="L4004" s="13">
        <v>4.2</v>
      </c>
      <c r="M4004" s="8">
        <v>2.8</v>
      </c>
      <c r="N4004">
        <v>62</v>
      </c>
      <c r="O4004" s="8">
        <v>260.39999999999998</v>
      </c>
      <c r="P4004" s="14">
        <v>5.3E-3</v>
      </c>
      <c r="Q4004" s="8">
        <v>1.38</v>
      </c>
      <c r="R4004" s="8">
        <v>259.02</v>
      </c>
      <c r="S4004" s="8">
        <v>173.6</v>
      </c>
      <c r="T4004" s="8">
        <v>85.42</v>
      </c>
      <c r="U4004">
        <v>0</v>
      </c>
      <c r="V4004" s="8">
        <v>0</v>
      </c>
      <c r="W4004" s="8">
        <v>0</v>
      </c>
      <c r="X4004" s="8">
        <v>85.42</v>
      </c>
    </row>
    <row r="4005" spans="1:24" x14ac:dyDescent="0.25">
      <c r="A4005" t="s">
        <v>4331</v>
      </c>
      <c r="B4005" s="1">
        <v>46259</v>
      </c>
      <c r="C4005" t="s">
        <v>198</v>
      </c>
      <c r="D4005" t="s">
        <v>199</v>
      </c>
      <c r="E4005" t="s">
        <v>150</v>
      </c>
      <c r="F4005" t="s">
        <v>54</v>
      </c>
      <c r="G4005" t="s">
        <v>151</v>
      </c>
      <c r="H4005" t="s">
        <v>152</v>
      </c>
      <c r="I4005" t="s">
        <v>104</v>
      </c>
      <c r="J4005" t="s">
        <v>105</v>
      </c>
      <c r="K4005" t="s">
        <v>49</v>
      </c>
      <c r="L4005" s="13">
        <v>4.2</v>
      </c>
      <c r="M4005" s="8">
        <v>2.8</v>
      </c>
      <c r="N4005">
        <v>75</v>
      </c>
      <c r="O4005" s="8">
        <v>315</v>
      </c>
      <c r="P4005" s="14">
        <v>5.4999999999999997E-3</v>
      </c>
      <c r="Q4005" s="8">
        <v>1.73</v>
      </c>
      <c r="R4005" s="8">
        <v>313.27</v>
      </c>
      <c r="S4005" s="8">
        <v>210</v>
      </c>
      <c r="T4005" s="8">
        <v>103.27</v>
      </c>
      <c r="U4005">
        <v>0</v>
      </c>
      <c r="V4005" s="8">
        <v>0</v>
      </c>
      <c r="W4005" s="8">
        <v>0</v>
      </c>
      <c r="X4005" s="8">
        <v>103.27</v>
      </c>
    </row>
    <row r="4006" spans="1:24" x14ac:dyDescent="0.25">
      <c r="A4006" t="s">
        <v>4332</v>
      </c>
      <c r="B4006" s="1">
        <v>46129</v>
      </c>
      <c r="C4006" t="s">
        <v>97</v>
      </c>
      <c r="D4006" t="s">
        <v>98</v>
      </c>
      <c r="E4006" t="s">
        <v>63</v>
      </c>
      <c r="F4006" t="s">
        <v>54</v>
      </c>
      <c r="G4006" t="s">
        <v>79</v>
      </c>
      <c r="H4006" t="s">
        <v>80</v>
      </c>
      <c r="I4006" t="s">
        <v>185</v>
      </c>
      <c r="J4006" t="s">
        <v>186</v>
      </c>
      <c r="K4006" t="s">
        <v>59</v>
      </c>
      <c r="L4006" s="13">
        <v>4.9000000000000004</v>
      </c>
      <c r="M4006" s="8">
        <v>3.1</v>
      </c>
      <c r="N4006">
        <v>58</v>
      </c>
      <c r="O4006" s="8">
        <v>284.2</v>
      </c>
      <c r="P4006" s="14">
        <v>1.2999999999999999E-3</v>
      </c>
      <c r="Q4006" s="8">
        <v>0.37</v>
      </c>
      <c r="R4006" s="8">
        <v>283.83</v>
      </c>
      <c r="S4006" s="8">
        <v>179.8</v>
      </c>
      <c r="T4006" s="8">
        <v>104.03</v>
      </c>
      <c r="U4006">
        <v>0</v>
      </c>
      <c r="V4006" s="8">
        <v>0</v>
      </c>
      <c r="W4006" s="8">
        <v>0</v>
      </c>
      <c r="X4006" s="8">
        <v>104.03</v>
      </c>
    </row>
    <row r="4007" spans="1:24" x14ac:dyDescent="0.25">
      <c r="A4007" t="s">
        <v>4333</v>
      </c>
      <c r="B4007" s="1">
        <v>45976</v>
      </c>
      <c r="C4007" t="s">
        <v>334</v>
      </c>
      <c r="D4007" t="s">
        <v>335</v>
      </c>
      <c r="E4007" t="s">
        <v>53</v>
      </c>
      <c r="F4007" t="s">
        <v>37</v>
      </c>
      <c r="G4007" t="s">
        <v>55</v>
      </c>
      <c r="H4007" t="s">
        <v>56</v>
      </c>
      <c r="I4007" t="s">
        <v>47</v>
      </c>
      <c r="J4007" t="s">
        <v>48</v>
      </c>
      <c r="K4007" t="s">
        <v>49</v>
      </c>
      <c r="L4007" s="13">
        <v>5</v>
      </c>
      <c r="M4007" s="8">
        <v>3.2</v>
      </c>
      <c r="N4007">
        <v>137</v>
      </c>
      <c r="O4007" s="8">
        <v>685</v>
      </c>
      <c r="P4007" s="14">
        <v>3.3399999999999999E-2</v>
      </c>
      <c r="Q4007" s="8">
        <v>22.88</v>
      </c>
      <c r="R4007" s="8">
        <v>662.12</v>
      </c>
      <c r="S4007" s="8">
        <v>438.4</v>
      </c>
      <c r="T4007" s="8">
        <v>223.72</v>
      </c>
      <c r="U4007">
        <v>0</v>
      </c>
      <c r="V4007" s="8">
        <v>0</v>
      </c>
      <c r="W4007" s="8">
        <v>0</v>
      </c>
      <c r="X4007" s="8">
        <v>223.72</v>
      </c>
    </row>
    <row r="4008" spans="1:24" x14ac:dyDescent="0.25">
      <c r="A4008" t="s">
        <v>4334</v>
      </c>
      <c r="B4008" s="1">
        <v>45341</v>
      </c>
      <c r="C4008" t="s">
        <v>142</v>
      </c>
      <c r="D4008" t="s">
        <v>143</v>
      </c>
      <c r="E4008" t="s">
        <v>71</v>
      </c>
      <c r="F4008" t="s">
        <v>37</v>
      </c>
      <c r="G4008" t="s">
        <v>72</v>
      </c>
      <c r="H4008" t="s">
        <v>73</v>
      </c>
      <c r="I4008" t="s">
        <v>40</v>
      </c>
      <c r="J4008" t="s">
        <v>41</v>
      </c>
      <c r="K4008" t="s">
        <v>42</v>
      </c>
      <c r="L4008" s="13">
        <v>14.5</v>
      </c>
      <c r="M4008" s="8">
        <v>4.2</v>
      </c>
      <c r="N4008">
        <v>2</v>
      </c>
      <c r="O4008" s="8">
        <v>29</v>
      </c>
      <c r="P4008" s="14">
        <v>1.23E-2</v>
      </c>
      <c r="Q4008" s="8">
        <v>0.36</v>
      </c>
      <c r="R4008" s="8">
        <v>28.64</v>
      </c>
      <c r="S4008" s="8">
        <v>8.4</v>
      </c>
      <c r="T4008" s="8">
        <v>20.239999999999998</v>
      </c>
      <c r="U4008">
        <v>0</v>
      </c>
      <c r="V4008" s="8">
        <v>0</v>
      </c>
      <c r="W4008" s="8">
        <v>0</v>
      </c>
      <c r="X4008" s="8">
        <v>20.239999999999998</v>
      </c>
    </row>
    <row r="4009" spans="1:24" x14ac:dyDescent="0.25">
      <c r="A4009" t="s">
        <v>4335</v>
      </c>
      <c r="B4009" s="1">
        <v>46074</v>
      </c>
      <c r="C4009" t="s">
        <v>758</v>
      </c>
      <c r="D4009" t="s">
        <v>759</v>
      </c>
      <c r="E4009" t="s">
        <v>27</v>
      </c>
      <c r="F4009" t="s">
        <v>37</v>
      </c>
      <c r="G4009" t="s">
        <v>38</v>
      </c>
      <c r="H4009" t="s">
        <v>39</v>
      </c>
      <c r="I4009" t="s">
        <v>130</v>
      </c>
      <c r="J4009" t="s">
        <v>131</v>
      </c>
      <c r="K4009" t="s">
        <v>42</v>
      </c>
      <c r="L4009" s="13">
        <v>4.8</v>
      </c>
      <c r="M4009" s="8">
        <v>1.4</v>
      </c>
      <c r="N4009">
        <v>3</v>
      </c>
      <c r="O4009" s="8">
        <v>14.4</v>
      </c>
      <c r="P4009" s="14">
        <v>0.39079999999999998</v>
      </c>
      <c r="Q4009" s="8">
        <v>5.63</v>
      </c>
      <c r="R4009" s="8">
        <v>8.77</v>
      </c>
      <c r="S4009" s="8">
        <v>4.2</v>
      </c>
      <c r="T4009" s="8">
        <v>4.57</v>
      </c>
      <c r="U4009">
        <v>0</v>
      </c>
      <c r="V4009" s="8">
        <v>0</v>
      </c>
      <c r="W4009" s="8">
        <v>0</v>
      </c>
      <c r="X4009" s="8">
        <v>4.57</v>
      </c>
    </row>
    <row r="4010" spans="1:24" x14ac:dyDescent="0.25">
      <c r="A4010" t="s">
        <v>4336</v>
      </c>
      <c r="B4010" s="1">
        <v>45298</v>
      </c>
      <c r="C4010" t="s">
        <v>400</v>
      </c>
      <c r="D4010" t="s">
        <v>401</v>
      </c>
      <c r="E4010" t="s">
        <v>27</v>
      </c>
      <c r="F4010" t="s">
        <v>28</v>
      </c>
      <c r="G4010" t="s">
        <v>38</v>
      </c>
      <c r="H4010" t="s">
        <v>39</v>
      </c>
      <c r="I4010" t="s">
        <v>104</v>
      </c>
      <c r="J4010" t="s">
        <v>105</v>
      </c>
      <c r="K4010" t="s">
        <v>49</v>
      </c>
      <c r="L4010" s="13">
        <v>4.2</v>
      </c>
      <c r="M4010" s="8">
        <v>2.8</v>
      </c>
      <c r="N4010">
        <v>195</v>
      </c>
      <c r="O4010" s="8">
        <v>819</v>
      </c>
      <c r="P4010" s="14">
        <v>2.3699999999999999E-2</v>
      </c>
      <c r="Q4010" s="8">
        <v>19.41</v>
      </c>
      <c r="R4010" s="8">
        <v>799.59</v>
      </c>
      <c r="S4010" s="8">
        <v>546</v>
      </c>
      <c r="T4010" s="8">
        <v>253.59</v>
      </c>
      <c r="U4010">
        <v>0</v>
      </c>
      <c r="V4010" s="8">
        <v>0</v>
      </c>
      <c r="W4010" s="8">
        <v>0</v>
      </c>
      <c r="X4010" s="8">
        <v>253.59</v>
      </c>
    </row>
    <row r="4011" spans="1:24" x14ac:dyDescent="0.25">
      <c r="A4011" t="s">
        <v>4337</v>
      </c>
      <c r="B4011" s="1">
        <v>45714</v>
      </c>
      <c r="C4011" t="s">
        <v>301</v>
      </c>
      <c r="D4011" t="s">
        <v>302</v>
      </c>
      <c r="E4011" t="s">
        <v>63</v>
      </c>
      <c r="F4011" t="s">
        <v>37</v>
      </c>
      <c r="G4011" t="s">
        <v>79</v>
      </c>
      <c r="H4011" t="s">
        <v>80</v>
      </c>
      <c r="I4011" t="s">
        <v>104</v>
      </c>
      <c r="J4011" t="s">
        <v>105</v>
      </c>
      <c r="K4011" t="s">
        <v>49</v>
      </c>
      <c r="L4011" s="13">
        <v>4.2</v>
      </c>
      <c r="M4011" s="8">
        <v>2.8</v>
      </c>
      <c r="N4011">
        <v>25</v>
      </c>
      <c r="O4011" s="8">
        <v>105</v>
      </c>
      <c r="P4011" s="14">
        <v>0.44750000000000001</v>
      </c>
      <c r="Q4011" s="8">
        <v>46.99</v>
      </c>
      <c r="R4011" s="8">
        <v>58.01</v>
      </c>
      <c r="S4011" s="8">
        <v>70</v>
      </c>
      <c r="T4011" s="8">
        <v>-11.99</v>
      </c>
      <c r="U4011">
        <v>0</v>
      </c>
      <c r="V4011" s="8">
        <v>0</v>
      </c>
      <c r="W4011" s="8">
        <v>0</v>
      </c>
      <c r="X4011" s="8">
        <v>-11.99</v>
      </c>
    </row>
    <row r="4012" spans="1:24" x14ac:dyDescent="0.25">
      <c r="A4012" t="s">
        <v>4338</v>
      </c>
      <c r="B4012" s="1">
        <v>45432</v>
      </c>
      <c r="C4012" t="s">
        <v>198</v>
      </c>
      <c r="D4012" t="s">
        <v>199</v>
      </c>
      <c r="E4012" t="s">
        <v>150</v>
      </c>
      <c r="F4012" t="s">
        <v>54</v>
      </c>
      <c r="G4012" t="s">
        <v>151</v>
      </c>
      <c r="H4012" t="s">
        <v>152</v>
      </c>
      <c r="I4012" t="s">
        <v>84</v>
      </c>
      <c r="J4012" t="s">
        <v>85</v>
      </c>
      <c r="K4012" t="s">
        <v>42</v>
      </c>
      <c r="L4012" s="13">
        <v>9.9</v>
      </c>
      <c r="M4012" s="8">
        <v>3.1</v>
      </c>
      <c r="N4012">
        <v>72</v>
      </c>
      <c r="O4012" s="8">
        <v>712.8</v>
      </c>
      <c r="P4012" s="14">
        <v>6.4999999999999997E-3</v>
      </c>
      <c r="Q4012" s="8">
        <v>4.63</v>
      </c>
      <c r="R4012" s="8">
        <v>708.17</v>
      </c>
      <c r="S4012" s="8">
        <v>223.2</v>
      </c>
      <c r="T4012" s="8">
        <v>484.97</v>
      </c>
      <c r="U4012">
        <v>0</v>
      </c>
      <c r="V4012" s="8">
        <v>0</v>
      </c>
      <c r="W4012" s="8">
        <v>0</v>
      </c>
      <c r="X4012" s="8">
        <v>484.97</v>
      </c>
    </row>
    <row r="4013" spans="1:24" x14ac:dyDescent="0.25">
      <c r="A4013" t="s">
        <v>4339</v>
      </c>
      <c r="B4013" s="1">
        <v>46154</v>
      </c>
      <c r="C4013" t="s">
        <v>94</v>
      </c>
      <c r="D4013" t="s">
        <v>95</v>
      </c>
      <c r="E4013" t="s">
        <v>53</v>
      </c>
      <c r="F4013" t="s">
        <v>46</v>
      </c>
      <c r="G4013" t="s">
        <v>55</v>
      </c>
      <c r="H4013" t="s">
        <v>56</v>
      </c>
      <c r="I4013" t="s">
        <v>66</v>
      </c>
      <c r="J4013" t="s">
        <v>67</v>
      </c>
      <c r="K4013" t="s">
        <v>33</v>
      </c>
      <c r="L4013" s="13">
        <v>4.5</v>
      </c>
      <c r="M4013" s="8">
        <v>2.1</v>
      </c>
      <c r="N4013">
        <v>44</v>
      </c>
      <c r="O4013" s="8">
        <v>198</v>
      </c>
      <c r="P4013" s="14">
        <v>3.9899999999999998E-2</v>
      </c>
      <c r="Q4013" s="8">
        <v>7.9</v>
      </c>
      <c r="R4013" s="8">
        <v>190.1</v>
      </c>
      <c r="S4013" s="8">
        <v>92.4</v>
      </c>
      <c r="T4013" s="8">
        <v>97.7</v>
      </c>
      <c r="U4013">
        <v>0</v>
      </c>
      <c r="V4013" s="8">
        <v>0</v>
      </c>
      <c r="W4013" s="8">
        <v>0</v>
      </c>
      <c r="X4013" s="8">
        <v>97.7</v>
      </c>
    </row>
    <row r="4014" spans="1:24" x14ac:dyDescent="0.25">
      <c r="A4014" t="s">
        <v>4340</v>
      </c>
      <c r="B4014" s="1">
        <v>45937</v>
      </c>
      <c r="C4014" t="s">
        <v>125</v>
      </c>
      <c r="D4014" t="s">
        <v>126</v>
      </c>
      <c r="E4014" t="s">
        <v>27</v>
      </c>
      <c r="F4014" t="s">
        <v>89</v>
      </c>
      <c r="G4014" t="s">
        <v>29</v>
      </c>
      <c r="H4014" t="s">
        <v>30</v>
      </c>
      <c r="I4014" t="s">
        <v>66</v>
      </c>
      <c r="J4014" t="s">
        <v>67</v>
      </c>
      <c r="K4014" t="s">
        <v>33</v>
      </c>
      <c r="L4014" s="13">
        <v>4.5</v>
      </c>
      <c r="M4014" s="8">
        <v>2.1</v>
      </c>
      <c r="N4014">
        <v>269</v>
      </c>
      <c r="O4014" s="8">
        <v>1210.5</v>
      </c>
      <c r="P4014" s="14">
        <v>9.7000000000000003E-2</v>
      </c>
      <c r="Q4014" s="8">
        <v>117.42</v>
      </c>
      <c r="R4014" s="8">
        <v>1093.08</v>
      </c>
      <c r="S4014" s="8">
        <v>564.9</v>
      </c>
      <c r="T4014" s="8">
        <v>528.17999999999995</v>
      </c>
      <c r="U4014">
        <v>0</v>
      </c>
      <c r="V4014" s="8">
        <v>0</v>
      </c>
      <c r="W4014" s="8">
        <v>0</v>
      </c>
      <c r="X4014" s="8">
        <v>528.17999999999995</v>
      </c>
    </row>
    <row r="4015" spans="1:24" x14ac:dyDescent="0.25">
      <c r="A4015" t="s">
        <v>4341</v>
      </c>
      <c r="B4015" s="1">
        <v>45528</v>
      </c>
      <c r="C4015" t="s">
        <v>383</v>
      </c>
      <c r="D4015" t="s">
        <v>384</v>
      </c>
      <c r="E4015" t="s">
        <v>63</v>
      </c>
      <c r="F4015" t="s">
        <v>54</v>
      </c>
      <c r="G4015" t="s">
        <v>64</v>
      </c>
      <c r="H4015" t="s">
        <v>65</v>
      </c>
      <c r="I4015" t="s">
        <v>47</v>
      </c>
      <c r="J4015" t="s">
        <v>48</v>
      </c>
      <c r="K4015" t="s">
        <v>49</v>
      </c>
      <c r="L4015" s="13">
        <v>5</v>
      </c>
      <c r="M4015" s="8">
        <v>3.2</v>
      </c>
      <c r="N4015">
        <v>101</v>
      </c>
      <c r="O4015" s="8">
        <v>505</v>
      </c>
      <c r="P4015" s="14">
        <v>0.40460000000000002</v>
      </c>
      <c r="Q4015" s="8">
        <v>204.32</v>
      </c>
      <c r="R4015" s="8">
        <v>300.68</v>
      </c>
      <c r="S4015" s="8">
        <v>323.2</v>
      </c>
      <c r="T4015" s="8">
        <v>-22.52</v>
      </c>
      <c r="U4015">
        <v>0</v>
      </c>
      <c r="V4015" s="8">
        <v>0</v>
      </c>
      <c r="W4015" s="8">
        <v>0</v>
      </c>
      <c r="X4015" s="8">
        <v>-22.52</v>
      </c>
    </row>
    <row r="4016" spans="1:24" x14ac:dyDescent="0.25">
      <c r="A4016" t="s">
        <v>4342</v>
      </c>
      <c r="B4016" s="1">
        <v>45361</v>
      </c>
      <c r="C4016" t="s">
        <v>25</v>
      </c>
      <c r="D4016" t="s">
        <v>26</v>
      </c>
      <c r="E4016" t="s">
        <v>27</v>
      </c>
      <c r="F4016" t="s">
        <v>28</v>
      </c>
      <c r="G4016" t="s">
        <v>29</v>
      </c>
      <c r="H4016" t="s">
        <v>30</v>
      </c>
      <c r="I4016" t="s">
        <v>57</v>
      </c>
      <c r="J4016" t="s">
        <v>58</v>
      </c>
      <c r="K4016" t="s">
        <v>59</v>
      </c>
      <c r="L4016" s="13">
        <v>10.5</v>
      </c>
      <c r="M4016" s="8">
        <v>7.5</v>
      </c>
      <c r="N4016">
        <v>411</v>
      </c>
      <c r="O4016" s="8">
        <v>4315.5</v>
      </c>
      <c r="P4016" s="14">
        <v>3.6499999999999998E-2</v>
      </c>
      <c r="Q4016" s="8">
        <v>157.52000000000001</v>
      </c>
      <c r="R4016" s="8">
        <v>4157.9799999999996</v>
      </c>
      <c r="S4016" s="8">
        <v>3082.5</v>
      </c>
      <c r="T4016" s="8">
        <v>1075.48</v>
      </c>
      <c r="U4016">
        <v>0</v>
      </c>
      <c r="V4016" s="8">
        <v>0</v>
      </c>
      <c r="W4016" s="8">
        <v>0</v>
      </c>
      <c r="X4016" s="8">
        <v>1075.48</v>
      </c>
    </row>
    <row r="4017" spans="1:24" x14ac:dyDescent="0.25">
      <c r="A4017" t="s">
        <v>4343</v>
      </c>
      <c r="B4017" s="1">
        <v>46016</v>
      </c>
      <c r="C4017" t="s">
        <v>82</v>
      </c>
      <c r="D4017" t="s">
        <v>83</v>
      </c>
      <c r="E4017" t="s">
        <v>71</v>
      </c>
      <c r="F4017" t="s">
        <v>46</v>
      </c>
      <c r="G4017" t="s">
        <v>165</v>
      </c>
      <c r="H4017" t="s">
        <v>166</v>
      </c>
      <c r="I4017" t="s">
        <v>66</v>
      </c>
      <c r="J4017" t="s">
        <v>67</v>
      </c>
      <c r="K4017" t="s">
        <v>33</v>
      </c>
      <c r="L4017" s="13">
        <v>4.5</v>
      </c>
      <c r="M4017" s="8">
        <v>2.1</v>
      </c>
      <c r="N4017">
        <v>5</v>
      </c>
      <c r="O4017" s="8">
        <v>22.5</v>
      </c>
      <c r="P4017" s="14">
        <v>3.0599999999999999E-2</v>
      </c>
      <c r="Q4017" s="8">
        <v>0.69</v>
      </c>
      <c r="R4017" s="8">
        <v>21.81</v>
      </c>
      <c r="S4017" s="8">
        <v>10.5</v>
      </c>
      <c r="T4017" s="8">
        <v>11.31</v>
      </c>
      <c r="U4017">
        <v>0</v>
      </c>
      <c r="V4017" s="8">
        <v>0</v>
      </c>
      <c r="W4017" s="8">
        <v>0</v>
      </c>
      <c r="X4017" s="8">
        <v>11.31</v>
      </c>
    </row>
    <row r="4018" spans="1:24" x14ac:dyDescent="0.25">
      <c r="A4018" t="s">
        <v>4344</v>
      </c>
      <c r="B4018" s="1">
        <v>45446</v>
      </c>
      <c r="C4018" t="s">
        <v>77</v>
      </c>
      <c r="D4018" t="s">
        <v>78</v>
      </c>
      <c r="E4018" t="s">
        <v>63</v>
      </c>
      <c r="F4018" t="s">
        <v>37</v>
      </c>
      <c r="G4018" t="s">
        <v>64</v>
      </c>
      <c r="H4018" t="s">
        <v>65</v>
      </c>
      <c r="I4018" t="s">
        <v>127</v>
      </c>
      <c r="J4018" t="s">
        <v>128</v>
      </c>
      <c r="K4018" t="s">
        <v>33</v>
      </c>
      <c r="L4018" s="13">
        <v>7.2</v>
      </c>
      <c r="M4018" s="8">
        <v>3.6</v>
      </c>
      <c r="N4018">
        <v>7</v>
      </c>
      <c r="O4018" s="8">
        <v>50.4</v>
      </c>
      <c r="P4018" s="14">
        <v>1.8E-3</v>
      </c>
      <c r="Q4018" s="8">
        <v>0.09</v>
      </c>
      <c r="R4018" s="8">
        <v>50.31</v>
      </c>
      <c r="S4018" s="8">
        <v>25.2</v>
      </c>
      <c r="T4018" s="8">
        <v>25.11</v>
      </c>
      <c r="U4018">
        <v>0</v>
      </c>
      <c r="V4018" s="8">
        <v>0</v>
      </c>
      <c r="W4018" s="8">
        <v>0</v>
      </c>
      <c r="X4018" s="8">
        <v>25.11</v>
      </c>
    </row>
    <row r="4019" spans="1:24" x14ac:dyDescent="0.25">
      <c r="A4019" t="s">
        <v>4345</v>
      </c>
      <c r="B4019" s="1">
        <v>45301</v>
      </c>
      <c r="C4019" t="s">
        <v>357</v>
      </c>
      <c r="D4019" t="s">
        <v>358</v>
      </c>
      <c r="E4019" t="s">
        <v>27</v>
      </c>
      <c r="F4019" t="s">
        <v>46</v>
      </c>
      <c r="G4019" t="s">
        <v>38</v>
      </c>
      <c r="H4019" t="s">
        <v>39</v>
      </c>
      <c r="I4019" t="s">
        <v>40</v>
      </c>
      <c r="J4019" t="s">
        <v>41</v>
      </c>
      <c r="K4019" t="s">
        <v>42</v>
      </c>
      <c r="L4019" s="13">
        <v>14.5</v>
      </c>
      <c r="M4019" s="8">
        <v>4.2</v>
      </c>
      <c r="N4019">
        <v>120</v>
      </c>
      <c r="O4019" s="8">
        <v>1740</v>
      </c>
      <c r="P4019" s="14">
        <v>7.1099999999999997E-2</v>
      </c>
      <c r="Q4019" s="8">
        <v>123.71</v>
      </c>
      <c r="R4019" s="8">
        <v>1616.29</v>
      </c>
      <c r="S4019" s="8">
        <v>504</v>
      </c>
      <c r="T4019" s="8">
        <v>1112.29</v>
      </c>
      <c r="U4019">
        <v>0</v>
      </c>
      <c r="V4019" s="8">
        <v>0</v>
      </c>
      <c r="W4019" s="8">
        <v>0</v>
      </c>
      <c r="X4019" s="8">
        <v>1112.29</v>
      </c>
    </row>
    <row r="4020" spans="1:24" x14ac:dyDescent="0.25">
      <c r="A4020" t="s">
        <v>4346</v>
      </c>
      <c r="B4020" s="1">
        <v>45515</v>
      </c>
      <c r="C4020" t="s">
        <v>94</v>
      </c>
      <c r="D4020" t="s">
        <v>95</v>
      </c>
      <c r="E4020" t="s">
        <v>53</v>
      </c>
      <c r="F4020" t="s">
        <v>46</v>
      </c>
      <c r="G4020" t="s">
        <v>55</v>
      </c>
      <c r="H4020" t="s">
        <v>56</v>
      </c>
      <c r="I4020" t="s">
        <v>40</v>
      </c>
      <c r="J4020" t="s">
        <v>41</v>
      </c>
      <c r="K4020" t="s">
        <v>42</v>
      </c>
      <c r="L4020" s="13">
        <v>14.5</v>
      </c>
      <c r="M4020" s="8">
        <v>4.2</v>
      </c>
      <c r="N4020">
        <v>11</v>
      </c>
      <c r="O4020" s="8">
        <v>159.5</v>
      </c>
      <c r="P4020" s="14">
        <v>0.14990000000000001</v>
      </c>
      <c r="Q4020" s="8">
        <v>23.91</v>
      </c>
      <c r="R4020" s="8">
        <v>135.59</v>
      </c>
      <c r="S4020" s="8">
        <v>46.2</v>
      </c>
      <c r="T4020" s="8">
        <v>89.39</v>
      </c>
      <c r="U4020">
        <v>0</v>
      </c>
      <c r="V4020" s="8">
        <v>0</v>
      </c>
      <c r="W4020" s="8">
        <v>0</v>
      </c>
      <c r="X4020" s="8">
        <v>89.39</v>
      </c>
    </row>
    <row r="4021" spans="1:24" x14ac:dyDescent="0.25">
      <c r="A4021" t="s">
        <v>4347</v>
      </c>
      <c r="B4021" s="1">
        <v>45809</v>
      </c>
      <c r="C4021" t="s">
        <v>689</v>
      </c>
      <c r="D4021" t="s">
        <v>690</v>
      </c>
      <c r="E4021" t="s">
        <v>27</v>
      </c>
      <c r="F4021" t="s">
        <v>54</v>
      </c>
      <c r="G4021" t="s">
        <v>38</v>
      </c>
      <c r="H4021" t="s">
        <v>39</v>
      </c>
      <c r="I4021" t="s">
        <v>117</v>
      </c>
      <c r="J4021" t="s">
        <v>118</v>
      </c>
      <c r="K4021" t="s">
        <v>59</v>
      </c>
      <c r="L4021" s="13">
        <v>6</v>
      </c>
      <c r="M4021" s="8">
        <v>4.2</v>
      </c>
      <c r="N4021">
        <v>30</v>
      </c>
      <c r="O4021" s="8">
        <v>180</v>
      </c>
      <c r="P4021" s="14">
        <v>2.4899999999999999E-2</v>
      </c>
      <c r="Q4021" s="8">
        <v>4.4800000000000004</v>
      </c>
      <c r="R4021" s="8">
        <v>175.52</v>
      </c>
      <c r="S4021" s="8">
        <v>126</v>
      </c>
      <c r="T4021" s="8">
        <v>49.52</v>
      </c>
      <c r="U4021">
        <v>0</v>
      </c>
      <c r="V4021" s="8">
        <v>0</v>
      </c>
      <c r="W4021" s="8">
        <v>0</v>
      </c>
      <c r="X4021" s="8">
        <v>49.52</v>
      </c>
    </row>
    <row r="4022" spans="1:24" x14ac:dyDescent="0.25">
      <c r="A4022" t="s">
        <v>4348</v>
      </c>
      <c r="B4022" s="1">
        <v>45758</v>
      </c>
      <c r="C4022" t="s">
        <v>520</v>
      </c>
      <c r="D4022" t="s">
        <v>521</v>
      </c>
      <c r="E4022" t="s">
        <v>63</v>
      </c>
      <c r="F4022" t="s">
        <v>37</v>
      </c>
      <c r="G4022" t="s">
        <v>64</v>
      </c>
      <c r="H4022" t="s">
        <v>65</v>
      </c>
      <c r="I4022" t="s">
        <v>144</v>
      </c>
      <c r="J4022" t="s">
        <v>145</v>
      </c>
      <c r="K4022" t="s">
        <v>33</v>
      </c>
      <c r="L4022" s="13">
        <v>12</v>
      </c>
      <c r="M4022" s="8">
        <v>6.5</v>
      </c>
      <c r="N4022">
        <v>31</v>
      </c>
      <c r="O4022" s="8">
        <v>372</v>
      </c>
      <c r="P4022" s="14">
        <v>2.6800000000000001E-2</v>
      </c>
      <c r="Q4022" s="8">
        <v>9.9700000000000006</v>
      </c>
      <c r="R4022" s="8">
        <v>362.03</v>
      </c>
      <c r="S4022" s="8">
        <v>201.5</v>
      </c>
      <c r="T4022" s="8">
        <v>160.53</v>
      </c>
      <c r="U4022">
        <v>0</v>
      </c>
      <c r="V4022" s="8">
        <v>0</v>
      </c>
      <c r="W4022" s="8">
        <v>0</v>
      </c>
      <c r="X4022" s="8">
        <v>160.53</v>
      </c>
    </row>
    <row r="4023" spans="1:24" x14ac:dyDescent="0.25">
      <c r="A4023" t="s">
        <v>4349</v>
      </c>
      <c r="B4023" s="1">
        <v>45674</v>
      </c>
      <c r="C4023" t="s">
        <v>301</v>
      </c>
      <c r="D4023" t="s">
        <v>302</v>
      </c>
      <c r="E4023" t="s">
        <v>63</v>
      </c>
      <c r="F4023" t="s">
        <v>37</v>
      </c>
      <c r="G4023" t="s">
        <v>64</v>
      </c>
      <c r="H4023" t="s">
        <v>65</v>
      </c>
      <c r="I4023" t="s">
        <v>185</v>
      </c>
      <c r="J4023" t="s">
        <v>186</v>
      </c>
      <c r="K4023" t="s">
        <v>59</v>
      </c>
      <c r="L4023" s="13">
        <v>4.9000000000000004</v>
      </c>
      <c r="M4023" s="8">
        <v>3.1</v>
      </c>
      <c r="N4023">
        <v>81</v>
      </c>
      <c r="O4023" s="8">
        <v>396.9</v>
      </c>
      <c r="P4023" s="14">
        <v>2.3E-3</v>
      </c>
      <c r="Q4023" s="8">
        <v>0.91</v>
      </c>
      <c r="R4023" s="8">
        <v>395.99</v>
      </c>
      <c r="S4023" s="8">
        <v>251.1</v>
      </c>
      <c r="T4023" s="8">
        <v>144.88999999999999</v>
      </c>
      <c r="U4023">
        <v>0</v>
      </c>
      <c r="V4023" s="8">
        <v>0</v>
      </c>
      <c r="W4023" s="8">
        <v>0</v>
      </c>
      <c r="X4023" s="8">
        <v>144.88999999999999</v>
      </c>
    </row>
    <row r="4024" spans="1:24" x14ac:dyDescent="0.25">
      <c r="A4024" t="s">
        <v>4350</v>
      </c>
      <c r="B4024" s="1">
        <v>45353</v>
      </c>
      <c r="C4024" t="s">
        <v>174</v>
      </c>
      <c r="D4024" t="s">
        <v>175</v>
      </c>
      <c r="E4024" t="s">
        <v>150</v>
      </c>
      <c r="F4024" t="s">
        <v>54</v>
      </c>
      <c r="G4024" t="s">
        <v>151</v>
      </c>
      <c r="H4024" t="s">
        <v>152</v>
      </c>
      <c r="I4024" t="s">
        <v>31</v>
      </c>
      <c r="J4024" t="s">
        <v>32</v>
      </c>
      <c r="K4024" t="s">
        <v>33</v>
      </c>
      <c r="L4024" s="13">
        <v>5.8</v>
      </c>
      <c r="M4024" s="8">
        <v>2.7</v>
      </c>
      <c r="N4024">
        <v>49</v>
      </c>
      <c r="O4024" s="8">
        <v>284.2</v>
      </c>
      <c r="P4024" s="14">
        <v>7.1000000000000004E-3</v>
      </c>
      <c r="Q4024" s="8">
        <v>2.02</v>
      </c>
      <c r="R4024" s="8">
        <v>282.18</v>
      </c>
      <c r="S4024" s="8">
        <v>132.30000000000001</v>
      </c>
      <c r="T4024" s="8">
        <v>149.88</v>
      </c>
      <c r="U4024">
        <v>0</v>
      </c>
      <c r="V4024" s="8">
        <v>0</v>
      </c>
      <c r="W4024" s="8">
        <v>0</v>
      </c>
      <c r="X4024" s="8">
        <v>149.88</v>
      </c>
    </row>
    <row r="4025" spans="1:24" x14ac:dyDescent="0.25">
      <c r="A4025" t="s">
        <v>4351</v>
      </c>
      <c r="B4025" s="1">
        <v>45924</v>
      </c>
      <c r="C4025" t="s">
        <v>269</v>
      </c>
      <c r="D4025" t="s">
        <v>270</v>
      </c>
      <c r="E4025" t="s">
        <v>27</v>
      </c>
      <c r="F4025" t="s">
        <v>37</v>
      </c>
      <c r="G4025" t="s">
        <v>29</v>
      </c>
      <c r="H4025" t="s">
        <v>30</v>
      </c>
      <c r="I4025" t="s">
        <v>127</v>
      </c>
      <c r="J4025" t="s">
        <v>128</v>
      </c>
      <c r="K4025" t="s">
        <v>33</v>
      </c>
      <c r="L4025" s="13">
        <v>7.2</v>
      </c>
      <c r="M4025" s="8">
        <v>3.6</v>
      </c>
      <c r="N4025">
        <v>15</v>
      </c>
      <c r="O4025" s="8">
        <v>108</v>
      </c>
      <c r="P4025" s="14">
        <v>1.1999999999999999E-3</v>
      </c>
      <c r="Q4025" s="8">
        <v>0.13</v>
      </c>
      <c r="R4025" s="8">
        <v>107.87</v>
      </c>
      <c r="S4025" s="8">
        <v>54</v>
      </c>
      <c r="T4025" s="8">
        <v>53.87</v>
      </c>
      <c r="U4025">
        <v>0</v>
      </c>
      <c r="V4025" s="8">
        <v>0</v>
      </c>
      <c r="W4025" s="8">
        <v>0</v>
      </c>
      <c r="X4025" s="8">
        <v>53.87</v>
      </c>
    </row>
    <row r="4026" spans="1:24" x14ac:dyDescent="0.25">
      <c r="A4026" t="s">
        <v>4352</v>
      </c>
      <c r="B4026" s="1">
        <v>45945</v>
      </c>
      <c r="C4026" t="s">
        <v>107</v>
      </c>
      <c r="D4026" t="s">
        <v>108</v>
      </c>
      <c r="E4026" t="s">
        <v>53</v>
      </c>
      <c r="F4026" t="s">
        <v>46</v>
      </c>
      <c r="G4026" t="s">
        <v>55</v>
      </c>
      <c r="H4026" t="s">
        <v>56</v>
      </c>
      <c r="I4026" t="s">
        <v>31</v>
      </c>
      <c r="J4026" t="s">
        <v>32</v>
      </c>
      <c r="K4026" t="s">
        <v>33</v>
      </c>
      <c r="L4026" s="13">
        <v>5.8</v>
      </c>
      <c r="M4026" s="8">
        <v>2.7</v>
      </c>
      <c r="N4026">
        <v>17</v>
      </c>
      <c r="O4026" s="8">
        <v>98.6</v>
      </c>
      <c r="P4026" s="14">
        <v>0.24510000000000001</v>
      </c>
      <c r="Q4026" s="8">
        <v>24.17</v>
      </c>
      <c r="R4026" s="8">
        <v>74.430000000000007</v>
      </c>
      <c r="S4026" s="8">
        <v>45.9</v>
      </c>
      <c r="T4026" s="8">
        <v>28.53</v>
      </c>
      <c r="U4026">
        <v>0</v>
      </c>
      <c r="V4026" s="8">
        <v>0</v>
      </c>
      <c r="W4026" s="8">
        <v>0</v>
      </c>
      <c r="X4026" s="8">
        <v>28.53</v>
      </c>
    </row>
    <row r="4027" spans="1:24" x14ac:dyDescent="0.25">
      <c r="A4027" t="s">
        <v>4353</v>
      </c>
      <c r="B4027" s="1">
        <v>45974</v>
      </c>
      <c r="C4027" t="s">
        <v>445</v>
      </c>
      <c r="D4027" t="s">
        <v>446</v>
      </c>
      <c r="E4027" t="s">
        <v>71</v>
      </c>
      <c r="F4027" t="s">
        <v>89</v>
      </c>
      <c r="G4027" t="s">
        <v>165</v>
      </c>
      <c r="H4027" t="s">
        <v>166</v>
      </c>
      <c r="I4027" t="s">
        <v>144</v>
      </c>
      <c r="J4027" t="s">
        <v>145</v>
      </c>
      <c r="K4027" t="s">
        <v>33</v>
      </c>
      <c r="L4027" s="13">
        <v>12</v>
      </c>
      <c r="M4027" s="8">
        <v>6.5</v>
      </c>
      <c r="N4027">
        <v>44</v>
      </c>
      <c r="O4027" s="8">
        <v>528</v>
      </c>
      <c r="P4027" s="14">
        <v>9.2999999999999999E-2</v>
      </c>
      <c r="Q4027" s="8">
        <v>49.1</v>
      </c>
      <c r="R4027" s="8">
        <v>478.9</v>
      </c>
      <c r="S4027" s="8">
        <v>286</v>
      </c>
      <c r="T4027" s="8">
        <v>192.9</v>
      </c>
      <c r="U4027">
        <v>0</v>
      </c>
      <c r="V4027" s="8">
        <v>0</v>
      </c>
      <c r="W4027" s="8">
        <v>0</v>
      </c>
      <c r="X4027" s="8">
        <v>192.9</v>
      </c>
    </row>
    <row r="4028" spans="1:24" x14ac:dyDescent="0.25">
      <c r="A4028" t="s">
        <v>4354</v>
      </c>
      <c r="B4028" s="1">
        <v>46248</v>
      </c>
      <c r="C4028" t="s">
        <v>168</v>
      </c>
      <c r="D4028" t="s">
        <v>169</v>
      </c>
      <c r="E4028" t="s">
        <v>63</v>
      </c>
      <c r="F4028" t="s">
        <v>46</v>
      </c>
      <c r="G4028" t="s">
        <v>64</v>
      </c>
      <c r="H4028" t="s">
        <v>65</v>
      </c>
      <c r="I4028" t="s">
        <v>185</v>
      </c>
      <c r="J4028" t="s">
        <v>186</v>
      </c>
      <c r="K4028" t="s">
        <v>59</v>
      </c>
      <c r="L4028" s="13">
        <v>4.9000000000000004</v>
      </c>
      <c r="M4028" s="8">
        <v>3.1</v>
      </c>
      <c r="N4028">
        <v>51</v>
      </c>
      <c r="O4028" s="8">
        <v>249.9</v>
      </c>
      <c r="P4028" s="14">
        <v>0.11260000000000001</v>
      </c>
      <c r="Q4028" s="8">
        <v>28.14</v>
      </c>
      <c r="R4028" s="8">
        <v>221.76</v>
      </c>
      <c r="S4028" s="8">
        <v>158.1</v>
      </c>
      <c r="T4028" s="8">
        <v>63.66</v>
      </c>
      <c r="U4028">
        <v>0</v>
      </c>
      <c r="V4028" s="8">
        <v>0</v>
      </c>
      <c r="W4028" s="8">
        <v>0</v>
      </c>
      <c r="X4028" s="8">
        <v>63.66</v>
      </c>
    </row>
    <row r="4029" spans="1:24" x14ac:dyDescent="0.25">
      <c r="A4029" t="s">
        <v>4355</v>
      </c>
      <c r="B4029" s="1">
        <v>45923</v>
      </c>
      <c r="C4029" t="s">
        <v>258</v>
      </c>
      <c r="D4029" t="s">
        <v>259</v>
      </c>
      <c r="E4029" t="s">
        <v>71</v>
      </c>
      <c r="F4029" t="s">
        <v>28</v>
      </c>
      <c r="G4029" t="s">
        <v>165</v>
      </c>
      <c r="H4029" t="s">
        <v>166</v>
      </c>
      <c r="I4029" t="s">
        <v>122</v>
      </c>
      <c r="J4029" t="s">
        <v>123</v>
      </c>
      <c r="K4029" t="s">
        <v>59</v>
      </c>
      <c r="L4029" s="13">
        <v>5.5</v>
      </c>
      <c r="M4029" s="8">
        <v>3.8</v>
      </c>
      <c r="N4029">
        <v>350</v>
      </c>
      <c r="O4029" s="8">
        <v>1925</v>
      </c>
      <c r="P4029" s="14">
        <v>2.76E-2</v>
      </c>
      <c r="Q4029" s="8">
        <v>53.13</v>
      </c>
      <c r="R4029" s="8">
        <v>1871.87</v>
      </c>
      <c r="S4029" s="8">
        <v>1330</v>
      </c>
      <c r="T4029" s="8">
        <v>541.87</v>
      </c>
      <c r="U4029">
        <v>0</v>
      </c>
      <c r="V4029" s="8">
        <v>0</v>
      </c>
      <c r="W4029" s="8">
        <v>0</v>
      </c>
      <c r="X4029" s="8">
        <v>541.87</v>
      </c>
    </row>
    <row r="4030" spans="1:24" x14ac:dyDescent="0.25">
      <c r="A4030" t="s">
        <v>4356</v>
      </c>
      <c r="B4030" s="1">
        <v>46226</v>
      </c>
      <c r="C4030" t="s">
        <v>272</v>
      </c>
      <c r="D4030" t="s">
        <v>273</v>
      </c>
      <c r="E4030" t="s">
        <v>27</v>
      </c>
      <c r="F4030" t="s">
        <v>54</v>
      </c>
      <c r="G4030" t="s">
        <v>38</v>
      </c>
      <c r="H4030" t="s">
        <v>39</v>
      </c>
      <c r="I4030" t="s">
        <v>144</v>
      </c>
      <c r="J4030" t="s">
        <v>145</v>
      </c>
      <c r="K4030" t="s">
        <v>33</v>
      </c>
      <c r="L4030" s="13">
        <v>12</v>
      </c>
      <c r="M4030" s="8">
        <v>6.5</v>
      </c>
      <c r="N4030">
        <v>43</v>
      </c>
      <c r="O4030" s="8">
        <v>516</v>
      </c>
      <c r="P4030" s="14">
        <v>0.42599999999999999</v>
      </c>
      <c r="Q4030" s="8">
        <v>219.82</v>
      </c>
      <c r="R4030" s="8">
        <v>296.18</v>
      </c>
      <c r="S4030" s="8">
        <v>279.5</v>
      </c>
      <c r="T4030" s="8">
        <v>16.68</v>
      </c>
      <c r="U4030">
        <v>0</v>
      </c>
      <c r="V4030" s="8">
        <v>0</v>
      </c>
      <c r="W4030" s="8">
        <v>0</v>
      </c>
      <c r="X4030" s="8">
        <v>16.68</v>
      </c>
    </row>
    <row r="4031" spans="1:24" x14ac:dyDescent="0.25">
      <c r="A4031" t="s">
        <v>4357</v>
      </c>
      <c r="B4031" s="1">
        <v>45786</v>
      </c>
      <c r="C4031" t="s">
        <v>331</v>
      </c>
      <c r="D4031" t="s">
        <v>332</v>
      </c>
      <c r="E4031" t="s">
        <v>150</v>
      </c>
      <c r="F4031" t="s">
        <v>37</v>
      </c>
      <c r="G4031" t="s">
        <v>151</v>
      </c>
      <c r="H4031" t="s">
        <v>152</v>
      </c>
      <c r="I4031" t="s">
        <v>112</v>
      </c>
      <c r="J4031" t="s">
        <v>113</v>
      </c>
      <c r="K4031" t="s">
        <v>42</v>
      </c>
      <c r="L4031" s="13">
        <v>8.5</v>
      </c>
      <c r="M4031" s="8">
        <v>2.8</v>
      </c>
      <c r="N4031">
        <v>33</v>
      </c>
      <c r="O4031" s="8">
        <v>280.5</v>
      </c>
      <c r="P4031" s="14">
        <v>2.5999999999999999E-3</v>
      </c>
      <c r="Q4031" s="8">
        <v>0.73</v>
      </c>
      <c r="R4031" s="8">
        <v>279.77</v>
      </c>
      <c r="S4031" s="8">
        <v>92.4</v>
      </c>
      <c r="T4031" s="8">
        <v>187.37</v>
      </c>
      <c r="U4031">
        <v>0</v>
      </c>
      <c r="V4031" s="8">
        <v>0</v>
      </c>
      <c r="W4031" s="8">
        <v>0</v>
      </c>
      <c r="X4031" s="8">
        <v>187.37</v>
      </c>
    </row>
    <row r="4032" spans="1:24" x14ac:dyDescent="0.25">
      <c r="A4032" t="s">
        <v>4358</v>
      </c>
      <c r="B4032" s="1">
        <v>45967</v>
      </c>
      <c r="C4032" t="s">
        <v>188</v>
      </c>
      <c r="D4032" t="s">
        <v>189</v>
      </c>
      <c r="E4032" t="s">
        <v>27</v>
      </c>
      <c r="F4032" t="s">
        <v>54</v>
      </c>
      <c r="G4032" t="s">
        <v>38</v>
      </c>
      <c r="H4032" t="s">
        <v>39</v>
      </c>
      <c r="I4032" t="s">
        <v>57</v>
      </c>
      <c r="J4032" t="s">
        <v>58</v>
      </c>
      <c r="K4032" t="s">
        <v>59</v>
      </c>
      <c r="L4032" s="13">
        <v>10.5</v>
      </c>
      <c r="M4032" s="8">
        <v>7.5</v>
      </c>
      <c r="N4032">
        <v>57</v>
      </c>
      <c r="O4032" s="8">
        <v>598.5</v>
      </c>
      <c r="P4032" s="14">
        <v>8.6E-3</v>
      </c>
      <c r="Q4032" s="8">
        <v>5.15</v>
      </c>
      <c r="R4032" s="8">
        <v>593.35</v>
      </c>
      <c r="S4032" s="8">
        <v>427.5</v>
      </c>
      <c r="T4032" s="8">
        <v>165.85</v>
      </c>
      <c r="U4032">
        <v>0</v>
      </c>
      <c r="V4032" s="8">
        <v>0</v>
      </c>
      <c r="W4032" s="8">
        <v>0</v>
      </c>
      <c r="X4032" s="8">
        <v>165.85</v>
      </c>
    </row>
    <row r="4033" spans="1:24" x14ac:dyDescent="0.25">
      <c r="A4033" t="s">
        <v>4359</v>
      </c>
      <c r="B4033" s="1">
        <v>45791</v>
      </c>
      <c r="C4033" t="s">
        <v>309</v>
      </c>
      <c r="D4033" t="s">
        <v>310</v>
      </c>
      <c r="E4033" t="s">
        <v>63</v>
      </c>
      <c r="F4033" t="s">
        <v>54</v>
      </c>
      <c r="G4033" t="s">
        <v>64</v>
      </c>
      <c r="H4033" t="s">
        <v>65</v>
      </c>
      <c r="I4033" t="s">
        <v>185</v>
      </c>
      <c r="J4033" t="s">
        <v>186</v>
      </c>
      <c r="K4033" t="s">
        <v>59</v>
      </c>
      <c r="L4033" s="13">
        <v>4.9000000000000004</v>
      </c>
      <c r="M4033" s="8">
        <v>3.1</v>
      </c>
      <c r="N4033">
        <v>23</v>
      </c>
      <c r="O4033" s="8">
        <v>112.7</v>
      </c>
      <c r="P4033" s="14">
        <v>6.9999999999999999E-4</v>
      </c>
      <c r="Q4033" s="8">
        <v>0.08</v>
      </c>
      <c r="R4033" s="8">
        <v>112.62</v>
      </c>
      <c r="S4033" s="8">
        <v>71.3</v>
      </c>
      <c r="T4033" s="8">
        <v>41.32</v>
      </c>
      <c r="U4033">
        <v>0</v>
      </c>
      <c r="V4033" s="8">
        <v>0</v>
      </c>
      <c r="W4033" s="8">
        <v>0</v>
      </c>
      <c r="X4033" s="8">
        <v>41.32</v>
      </c>
    </row>
    <row r="4034" spans="1:24" x14ac:dyDescent="0.25">
      <c r="A4034" t="s">
        <v>4360</v>
      </c>
      <c r="B4034" s="1">
        <v>45308</v>
      </c>
      <c r="C4034" t="s">
        <v>458</v>
      </c>
      <c r="D4034" t="s">
        <v>459</v>
      </c>
      <c r="E4034" t="s">
        <v>27</v>
      </c>
      <c r="F4034" t="s">
        <v>89</v>
      </c>
      <c r="G4034" t="s">
        <v>29</v>
      </c>
      <c r="H4034" t="s">
        <v>30</v>
      </c>
      <c r="I4034" t="s">
        <v>40</v>
      </c>
      <c r="J4034" t="s">
        <v>41</v>
      </c>
      <c r="K4034" t="s">
        <v>42</v>
      </c>
      <c r="L4034" s="13">
        <v>14.5</v>
      </c>
      <c r="M4034" s="8">
        <v>4.2</v>
      </c>
      <c r="N4034">
        <v>94</v>
      </c>
      <c r="O4034" s="8">
        <v>1363</v>
      </c>
      <c r="P4034" s="14">
        <v>1.43E-2</v>
      </c>
      <c r="Q4034" s="8">
        <v>19.489999999999998</v>
      </c>
      <c r="R4034" s="8">
        <v>1343.51</v>
      </c>
      <c r="S4034" s="8">
        <v>394.8</v>
      </c>
      <c r="T4034" s="8">
        <v>948.71</v>
      </c>
      <c r="U4034">
        <v>0</v>
      </c>
      <c r="V4034" s="8">
        <v>0</v>
      </c>
      <c r="W4034" s="8">
        <v>0</v>
      </c>
      <c r="X4034" s="8">
        <v>948.71</v>
      </c>
    </row>
    <row r="4035" spans="1:24" x14ac:dyDescent="0.25">
      <c r="A4035" t="s">
        <v>4361</v>
      </c>
      <c r="B4035" s="1">
        <v>45298</v>
      </c>
      <c r="C4035" t="s">
        <v>642</v>
      </c>
      <c r="D4035" t="s">
        <v>643</v>
      </c>
      <c r="E4035" t="s">
        <v>71</v>
      </c>
      <c r="F4035" t="s">
        <v>54</v>
      </c>
      <c r="G4035" t="s">
        <v>72</v>
      </c>
      <c r="H4035" t="s">
        <v>73</v>
      </c>
      <c r="I4035" t="s">
        <v>185</v>
      </c>
      <c r="J4035" t="s">
        <v>186</v>
      </c>
      <c r="K4035" t="s">
        <v>59</v>
      </c>
      <c r="L4035" s="13">
        <v>4.9000000000000004</v>
      </c>
      <c r="M4035" s="8">
        <v>3.1</v>
      </c>
      <c r="N4035">
        <v>68</v>
      </c>
      <c r="O4035" s="8">
        <v>333.2</v>
      </c>
      <c r="P4035" s="14">
        <v>2.4299999999999999E-2</v>
      </c>
      <c r="Q4035" s="8">
        <v>8.1</v>
      </c>
      <c r="R4035" s="8">
        <v>325.10000000000002</v>
      </c>
      <c r="S4035" s="8">
        <v>210.8</v>
      </c>
      <c r="T4035" s="8">
        <v>114.3</v>
      </c>
      <c r="U4035">
        <v>0</v>
      </c>
      <c r="V4035" s="8">
        <v>0</v>
      </c>
      <c r="W4035" s="8">
        <v>0</v>
      </c>
      <c r="X4035" s="8">
        <v>114.3</v>
      </c>
    </row>
    <row r="4036" spans="1:24" x14ac:dyDescent="0.25">
      <c r="A4036" t="s">
        <v>4362</v>
      </c>
      <c r="B4036" s="1">
        <v>45836</v>
      </c>
      <c r="C4036" t="s">
        <v>201</v>
      </c>
      <c r="D4036" t="s">
        <v>202</v>
      </c>
      <c r="E4036" t="s">
        <v>53</v>
      </c>
      <c r="F4036" t="s">
        <v>46</v>
      </c>
      <c r="G4036" t="s">
        <v>55</v>
      </c>
      <c r="H4036" t="s">
        <v>56</v>
      </c>
      <c r="I4036" t="s">
        <v>156</v>
      </c>
      <c r="J4036" t="s">
        <v>157</v>
      </c>
      <c r="K4036" t="s">
        <v>42</v>
      </c>
      <c r="L4036" s="13">
        <v>6.2</v>
      </c>
      <c r="M4036" s="8">
        <v>1.9</v>
      </c>
      <c r="N4036">
        <v>8</v>
      </c>
      <c r="O4036" s="8">
        <v>49.6</v>
      </c>
      <c r="P4036" s="14">
        <v>0.2303</v>
      </c>
      <c r="Q4036" s="8">
        <v>11.42</v>
      </c>
      <c r="R4036" s="8">
        <v>38.18</v>
      </c>
      <c r="S4036" s="8">
        <v>15.2</v>
      </c>
      <c r="T4036" s="8">
        <v>22.98</v>
      </c>
      <c r="U4036">
        <v>0</v>
      </c>
      <c r="V4036" s="8">
        <v>0</v>
      </c>
      <c r="W4036" s="8">
        <v>0</v>
      </c>
      <c r="X4036" s="8">
        <v>22.98</v>
      </c>
    </row>
    <row r="4037" spans="1:24" x14ac:dyDescent="0.25">
      <c r="A4037" t="s">
        <v>4363</v>
      </c>
      <c r="B4037" s="1">
        <v>45856</v>
      </c>
      <c r="C4037" t="s">
        <v>288</v>
      </c>
      <c r="D4037" t="s">
        <v>289</v>
      </c>
      <c r="E4037" t="s">
        <v>27</v>
      </c>
      <c r="F4037" t="s">
        <v>46</v>
      </c>
      <c r="G4037" t="s">
        <v>29</v>
      </c>
      <c r="H4037" t="s">
        <v>30</v>
      </c>
      <c r="I4037" t="s">
        <v>84</v>
      </c>
      <c r="J4037" t="s">
        <v>85</v>
      </c>
      <c r="K4037" t="s">
        <v>42</v>
      </c>
      <c r="L4037" s="13">
        <v>9.9</v>
      </c>
      <c r="M4037" s="8">
        <v>3.1</v>
      </c>
      <c r="N4037">
        <v>38</v>
      </c>
      <c r="O4037" s="8">
        <v>376.2</v>
      </c>
      <c r="P4037" s="14">
        <v>5.4399999999999997E-2</v>
      </c>
      <c r="Q4037" s="8">
        <v>20.47</v>
      </c>
      <c r="R4037" s="8">
        <v>355.73</v>
      </c>
      <c r="S4037" s="8">
        <v>117.8</v>
      </c>
      <c r="T4037" s="8">
        <v>237.93</v>
      </c>
      <c r="U4037">
        <v>0</v>
      </c>
      <c r="V4037" s="8">
        <v>0</v>
      </c>
      <c r="W4037" s="8">
        <v>0</v>
      </c>
      <c r="X4037" s="8">
        <v>237.93</v>
      </c>
    </row>
    <row r="4038" spans="1:24" x14ac:dyDescent="0.25">
      <c r="A4038" t="s">
        <v>4364</v>
      </c>
      <c r="B4038" s="1">
        <v>45713</v>
      </c>
      <c r="C4038" t="s">
        <v>615</v>
      </c>
      <c r="D4038" t="s">
        <v>616</v>
      </c>
      <c r="E4038" t="s">
        <v>150</v>
      </c>
      <c r="F4038" t="s">
        <v>89</v>
      </c>
      <c r="G4038" t="s">
        <v>151</v>
      </c>
      <c r="H4038" t="s">
        <v>152</v>
      </c>
      <c r="I4038" t="s">
        <v>40</v>
      </c>
      <c r="J4038" t="s">
        <v>41</v>
      </c>
      <c r="K4038" t="s">
        <v>42</v>
      </c>
      <c r="L4038" s="13">
        <v>14.5</v>
      </c>
      <c r="M4038" s="8">
        <v>4.2</v>
      </c>
      <c r="N4038">
        <v>231</v>
      </c>
      <c r="O4038" s="8">
        <v>3349.5</v>
      </c>
      <c r="P4038" s="14">
        <v>0.36559999999999998</v>
      </c>
      <c r="Q4038" s="8">
        <v>1224.58</v>
      </c>
      <c r="R4038" s="8">
        <v>2124.92</v>
      </c>
      <c r="S4038" s="8">
        <v>970.2</v>
      </c>
      <c r="T4038" s="8">
        <v>1154.72</v>
      </c>
      <c r="U4038">
        <v>171</v>
      </c>
      <c r="V4038" s="8">
        <v>1572.99</v>
      </c>
      <c r="W4038" s="8">
        <v>803.7</v>
      </c>
      <c r="X4038" s="8">
        <v>351.02</v>
      </c>
    </row>
    <row r="4039" spans="1:24" x14ac:dyDescent="0.25">
      <c r="A4039" t="s">
        <v>4365</v>
      </c>
      <c r="B4039" s="1">
        <v>45304</v>
      </c>
      <c r="C4039" t="s">
        <v>391</v>
      </c>
      <c r="D4039" t="s">
        <v>392</v>
      </c>
      <c r="E4039" t="s">
        <v>63</v>
      </c>
      <c r="F4039" t="s">
        <v>54</v>
      </c>
      <c r="G4039" t="s">
        <v>64</v>
      </c>
      <c r="H4039" t="s">
        <v>65</v>
      </c>
      <c r="I4039" t="s">
        <v>185</v>
      </c>
      <c r="J4039" t="s">
        <v>186</v>
      </c>
      <c r="K4039" t="s">
        <v>59</v>
      </c>
      <c r="L4039" s="13">
        <v>4.9000000000000004</v>
      </c>
      <c r="M4039" s="8">
        <v>3.1</v>
      </c>
      <c r="N4039">
        <v>105</v>
      </c>
      <c r="O4039" s="8">
        <v>514.5</v>
      </c>
      <c r="P4039" s="14">
        <v>6.7999999999999996E-3</v>
      </c>
      <c r="Q4039" s="8">
        <v>3.5</v>
      </c>
      <c r="R4039" s="8">
        <v>511</v>
      </c>
      <c r="S4039" s="8">
        <v>325.5</v>
      </c>
      <c r="T4039" s="8">
        <v>185.5</v>
      </c>
      <c r="U4039">
        <v>0</v>
      </c>
      <c r="V4039" s="8">
        <v>0</v>
      </c>
      <c r="W4039" s="8">
        <v>0</v>
      </c>
      <c r="X4039" s="8">
        <v>185.5</v>
      </c>
    </row>
    <row r="4040" spans="1:24" x14ac:dyDescent="0.25">
      <c r="A4040" t="s">
        <v>4366</v>
      </c>
      <c r="B4040" s="1">
        <v>45309</v>
      </c>
      <c r="C4040" t="s">
        <v>285</v>
      </c>
      <c r="D4040" t="s">
        <v>286</v>
      </c>
      <c r="E4040" t="s">
        <v>27</v>
      </c>
      <c r="F4040" t="s">
        <v>89</v>
      </c>
      <c r="G4040" t="s">
        <v>38</v>
      </c>
      <c r="H4040" t="s">
        <v>39</v>
      </c>
      <c r="I4040" t="s">
        <v>112</v>
      </c>
      <c r="J4040" t="s">
        <v>113</v>
      </c>
      <c r="K4040" t="s">
        <v>42</v>
      </c>
      <c r="L4040" s="13">
        <v>8.5</v>
      </c>
      <c r="M4040" s="8">
        <v>2.8</v>
      </c>
      <c r="N4040">
        <v>71</v>
      </c>
      <c r="O4040" s="8">
        <v>603.5</v>
      </c>
      <c r="P4040" s="14">
        <v>7.7100000000000002E-2</v>
      </c>
      <c r="Q4040" s="8">
        <v>46.53</v>
      </c>
      <c r="R4040" s="8">
        <v>556.97</v>
      </c>
      <c r="S4040" s="8">
        <v>198.8</v>
      </c>
      <c r="T4040" s="8">
        <v>358.17</v>
      </c>
      <c r="U4040">
        <v>0</v>
      </c>
      <c r="V4040" s="8">
        <v>0</v>
      </c>
      <c r="W4040" s="8">
        <v>0</v>
      </c>
      <c r="X4040" s="8">
        <v>358.17</v>
      </c>
    </row>
    <row r="4041" spans="1:24" x14ac:dyDescent="0.25">
      <c r="A4041" t="s">
        <v>4367</v>
      </c>
      <c r="B4041" s="1">
        <v>45834</v>
      </c>
      <c r="C4041" t="s">
        <v>91</v>
      </c>
      <c r="D4041" t="s">
        <v>92</v>
      </c>
      <c r="E4041" t="s">
        <v>27</v>
      </c>
      <c r="F4041" t="s">
        <v>37</v>
      </c>
      <c r="G4041" t="s">
        <v>29</v>
      </c>
      <c r="H4041" t="s">
        <v>30</v>
      </c>
      <c r="I4041" t="s">
        <v>84</v>
      </c>
      <c r="J4041" t="s">
        <v>85</v>
      </c>
      <c r="K4041" t="s">
        <v>42</v>
      </c>
      <c r="L4041" s="13">
        <v>9.9</v>
      </c>
      <c r="M4041" s="8">
        <v>3.1</v>
      </c>
      <c r="N4041">
        <v>23</v>
      </c>
      <c r="O4041" s="8">
        <v>227.7</v>
      </c>
      <c r="P4041" s="14">
        <v>2.81E-2</v>
      </c>
      <c r="Q4041" s="8">
        <v>6.4</v>
      </c>
      <c r="R4041" s="8">
        <v>221.3</v>
      </c>
      <c r="S4041" s="8">
        <v>71.3</v>
      </c>
      <c r="T4041" s="8">
        <v>150</v>
      </c>
      <c r="U4041">
        <v>0</v>
      </c>
      <c r="V4041" s="8">
        <v>0</v>
      </c>
      <c r="W4041" s="8">
        <v>0</v>
      </c>
      <c r="X4041" s="8">
        <v>150</v>
      </c>
    </row>
    <row r="4042" spans="1:24" x14ac:dyDescent="0.25">
      <c r="A4042" t="s">
        <v>4368</v>
      </c>
      <c r="B4042" s="1">
        <v>46031</v>
      </c>
      <c r="C4042" t="s">
        <v>689</v>
      </c>
      <c r="D4042" t="s">
        <v>690</v>
      </c>
      <c r="E4042" t="s">
        <v>27</v>
      </c>
      <c r="F4042" t="s">
        <v>54</v>
      </c>
      <c r="G4042" t="s">
        <v>29</v>
      </c>
      <c r="H4042" t="s">
        <v>30</v>
      </c>
      <c r="I4042" t="s">
        <v>84</v>
      </c>
      <c r="J4042" t="s">
        <v>85</v>
      </c>
      <c r="K4042" t="s">
        <v>42</v>
      </c>
      <c r="L4042" s="13">
        <v>9.9</v>
      </c>
      <c r="M4042" s="8">
        <v>3.1</v>
      </c>
      <c r="N4042">
        <v>13</v>
      </c>
      <c r="O4042" s="8">
        <v>128.69999999999999</v>
      </c>
      <c r="P4042" s="14">
        <v>3.8600000000000002E-2</v>
      </c>
      <c r="Q4042" s="8">
        <v>4.97</v>
      </c>
      <c r="R4042" s="8">
        <v>123.73</v>
      </c>
      <c r="S4042" s="8">
        <v>40.299999999999997</v>
      </c>
      <c r="T4042" s="8">
        <v>83.43</v>
      </c>
      <c r="U4042">
        <v>0</v>
      </c>
      <c r="V4042" s="8">
        <v>0</v>
      </c>
      <c r="W4042" s="8">
        <v>0</v>
      </c>
      <c r="X4042" s="8">
        <v>83.43</v>
      </c>
    </row>
    <row r="4043" spans="1:24" x14ac:dyDescent="0.25">
      <c r="A4043" t="s">
        <v>4369</v>
      </c>
      <c r="B4043" s="1">
        <v>45573</v>
      </c>
      <c r="C4043" t="s">
        <v>403</v>
      </c>
      <c r="D4043" t="s">
        <v>404</v>
      </c>
      <c r="E4043" t="s">
        <v>53</v>
      </c>
      <c r="F4043" t="s">
        <v>37</v>
      </c>
      <c r="G4043" t="s">
        <v>55</v>
      </c>
      <c r="H4043" t="s">
        <v>56</v>
      </c>
      <c r="I4043" t="s">
        <v>40</v>
      </c>
      <c r="J4043" t="s">
        <v>41</v>
      </c>
      <c r="K4043" t="s">
        <v>42</v>
      </c>
      <c r="L4043" s="13">
        <v>14.5</v>
      </c>
      <c r="M4043" s="8">
        <v>4.2</v>
      </c>
      <c r="N4043">
        <v>31</v>
      </c>
      <c r="O4043" s="8">
        <v>449.5</v>
      </c>
      <c r="P4043" s="14">
        <v>1.5E-3</v>
      </c>
      <c r="Q4043" s="8">
        <v>0.67</v>
      </c>
      <c r="R4043" s="8">
        <v>448.83</v>
      </c>
      <c r="S4043" s="8">
        <v>130.19999999999999</v>
      </c>
      <c r="T4043" s="8">
        <v>318.63</v>
      </c>
      <c r="U4043">
        <v>0</v>
      </c>
      <c r="V4043" s="8">
        <v>0</v>
      </c>
      <c r="W4043" s="8">
        <v>0</v>
      </c>
      <c r="X4043" s="8">
        <v>318.63</v>
      </c>
    </row>
    <row r="4044" spans="1:24" x14ac:dyDescent="0.25">
      <c r="A4044" t="s">
        <v>4370</v>
      </c>
      <c r="B4044" s="1">
        <v>45840</v>
      </c>
      <c r="C4044" t="s">
        <v>334</v>
      </c>
      <c r="D4044" t="s">
        <v>335</v>
      </c>
      <c r="E4044" t="s">
        <v>53</v>
      </c>
      <c r="F4044" t="s">
        <v>37</v>
      </c>
      <c r="G4044" t="s">
        <v>55</v>
      </c>
      <c r="H4044" t="s">
        <v>56</v>
      </c>
      <c r="I4044" t="s">
        <v>57</v>
      </c>
      <c r="J4044" t="s">
        <v>58</v>
      </c>
      <c r="K4044" t="s">
        <v>59</v>
      </c>
      <c r="L4044" s="13">
        <v>10.5</v>
      </c>
      <c r="M4044" s="8">
        <v>7.5</v>
      </c>
      <c r="N4044">
        <v>20</v>
      </c>
      <c r="O4044" s="8">
        <v>210</v>
      </c>
      <c r="P4044" s="14">
        <v>1.29E-2</v>
      </c>
      <c r="Q4044" s="8">
        <v>2.71</v>
      </c>
      <c r="R4044" s="8">
        <v>207.29</v>
      </c>
      <c r="S4044" s="8">
        <v>150</v>
      </c>
      <c r="T4044" s="8">
        <v>57.29</v>
      </c>
      <c r="U4044">
        <v>0</v>
      </c>
      <c r="V4044" s="8">
        <v>0</v>
      </c>
      <c r="W4044" s="8">
        <v>0</v>
      </c>
      <c r="X4044" s="8">
        <v>57.29</v>
      </c>
    </row>
    <row r="4045" spans="1:24" x14ac:dyDescent="0.25">
      <c r="A4045" t="s">
        <v>4371</v>
      </c>
      <c r="B4045" s="1">
        <v>45585</v>
      </c>
      <c r="C4045" t="s">
        <v>255</v>
      </c>
      <c r="D4045" t="s">
        <v>256</v>
      </c>
      <c r="E4045" t="s">
        <v>27</v>
      </c>
      <c r="F4045" t="s">
        <v>89</v>
      </c>
      <c r="G4045" t="s">
        <v>29</v>
      </c>
      <c r="H4045" t="s">
        <v>30</v>
      </c>
      <c r="I4045" t="s">
        <v>31</v>
      </c>
      <c r="J4045" t="s">
        <v>32</v>
      </c>
      <c r="K4045" t="s">
        <v>33</v>
      </c>
      <c r="L4045" s="13">
        <v>5.8</v>
      </c>
      <c r="M4045" s="8">
        <v>2.7</v>
      </c>
      <c r="N4045">
        <v>547</v>
      </c>
      <c r="O4045" s="8">
        <v>3172.6</v>
      </c>
      <c r="P4045" s="14">
        <v>0.18859999999999999</v>
      </c>
      <c r="Q4045" s="8">
        <v>598.35</v>
      </c>
      <c r="R4045" s="8">
        <v>2574.25</v>
      </c>
      <c r="S4045" s="8">
        <v>1476.9</v>
      </c>
      <c r="T4045" s="8">
        <v>1097.3499999999999</v>
      </c>
      <c r="U4045">
        <v>0</v>
      </c>
      <c r="V4045" s="8">
        <v>0</v>
      </c>
      <c r="W4045" s="8">
        <v>0</v>
      </c>
      <c r="X4045" s="8">
        <v>1097.3499999999999</v>
      </c>
    </row>
    <row r="4046" spans="1:24" x14ac:dyDescent="0.25">
      <c r="A4046" t="s">
        <v>4372</v>
      </c>
      <c r="B4046" s="1">
        <v>45309</v>
      </c>
      <c r="C4046" t="s">
        <v>252</v>
      </c>
      <c r="D4046" t="s">
        <v>253</v>
      </c>
      <c r="E4046" t="s">
        <v>63</v>
      </c>
      <c r="F4046" t="s">
        <v>54</v>
      </c>
      <c r="G4046" t="s">
        <v>79</v>
      </c>
      <c r="H4046" t="s">
        <v>80</v>
      </c>
      <c r="I4046" t="s">
        <v>130</v>
      </c>
      <c r="J4046" t="s">
        <v>131</v>
      </c>
      <c r="K4046" t="s">
        <v>42</v>
      </c>
      <c r="L4046" s="13">
        <v>4.8</v>
      </c>
      <c r="M4046" s="8">
        <v>1.4</v>
      </c>
      <c r="N4046">
        <v>153</v>
      </c>
      <c r="O4046" s="8">
        <v>734.4</v>
      </c>
      <c r="P4046" s="14">
        <v>4.7000000000000002E-3</v>
      </c>
      <c r="Q4046" s="8">
        <v>3.45</v>
      </c>
      <c r="R4046" s="8">
        <v>730.95</v>
      </c>
      <c r="S4046" s="8">
        <v>214.2</v>
      </c>
      <c r="T4046" s="8">
        <v>516.75</v>
      </c>
      <c r="U4046">
        <v>0</v>
      </c>
      <c r="V4046" s="8">
        <v>0</v>
      </c>
      <c r="W4046" s="8">
        <v>0</v>
      </c>
      <c r="X4046" s="8">
        <v>516.75</v>
      </c>
    </row>
    <row r="4047" spans="1:24" x14ac:dyDescent="0.25">
      <c r="A4047" t="s">
        <v>4373</v>
      </c>
      <c r="B4047" s="1">
        <v>45806</v>
      </c>
      <c r="C4047" t="s">
        <v>211</v>
      </c>
      <c r="D4047" t="s">
        <v>212</v>
      </c>
      <c r="E4047" t="s">
        <v>27</v>
      </c>
      <c r="F4047" t="s">
        <v>37</v>
      </c>
      <c r="G4047" t="s">
        <v>38</v>
      </c>
      <c r="H4047" t="s">
        <v>39</v>
      </c>
      <c r="I4047" t="s">
        <v>57</v>
      </c>
      <c r="J4047" t="s">
        <v>58</v>
      </c>
      <c r="K4047" t="s">
        <v>59</v>
      </c>
      <c r="L4047" s="13">
        <v>10.5</v>
      </c>
      <c r="M4047" s="8">
        <v>7.5</v>
      </c>
      <c r="N4047">
        <v>40</v>
      </c>
      <c r="O4047" s="8">
        <v>420</v>
      </c>
      <c r="P4047" s="14">
        <v>5.0000000000000001E-4</v>
      </c>
      <c r="Q4047" s="8">
        <v>0.21</v>
      </c>
      <c r="R4047" s="8">
        <v>419.79</v>
      </c>
      <c r="S4047" s="8">
        <v>300</v>
      </c>
      <c r="T4047" s="8">
        <v>119.79</v>
      </c>
      <c r="U4047">
        <v>0</v>
      </c>
      <c r="V4047" s="8">
        <v>0</v>
      </c>
      <c r="W4047" s="8">
        <v>0</v>
      </c>
      <c r="X4047" s="8">
        <v>119.79</v>
      </c>
    </row>
    <row r="4048" spans="1:24" x14ac:dyDescent="0.25">
      <c r="A4048" t="s">
        <v>4374</v>
      </c>
      <c r="B4048" s="1">
        <v>46124</v>
      </c>
      <c r="C4048" t="s">
        <v>168</v>
      </c>
      <c r="D4048" t="s">
        <v>169</v>
      </c>
      <c r="E4048" t="s">
        <v>63</v>
      </c>
      <c r="F4048" t="s">
        <v>46</v>
      </c>
      <c r="G4048" t="s">
        <v>79</v>
      </c>
      <c r="H4048" t="s">
        <v>80</v>
      </c>
      <c r="I4048" t="s">
        <v>74</v>
      </c>
      <c r="J4048" t="s">
        <v>75</v>
      </c>
      <c r="K4048" t="s">
        <v>49</v>
      </c>
      <c r="L4048" s="13">
        <v>11</v>
      </c>
      <c r="M4048" s="8">
        <v>6.8</v>
      </c>
      <c r="N4048">
        <v>43</v>
      </c>
      <c r="O4048" s="8">
        <v>473</v>
      </c>
      <c r="P4048" s="14">
        <v>0.24079999999999999</v>
      </c>
      <c r="Q4048" s="8">
        <v>113.9</v>
      </c>
      <c r="R4048" s="8">
        <v>359.1</v>
      </c>
      <c r="S4048" s="8">
        <v>292.39999999999998</v>
      </c>
      <c r="T4048" s="8">
        <v>66.7</v>
      </c>
      <c r="U4048">
        <v>0</v>
      </c>
      <c r="V4048" s="8">
        <v>0</v>
      </c>
      <c r="W4048" s="8">
        <v>0</v>
      </c>
      <c r="X4048" s="8">
        <v>66.7</v>
      </c>
    </row>
    <row r="4049" spans="1:24" x14ac:dyDescent="0.25">
      <c r="A4049" t="s">
        <v>4375</v>
      </c>
      <c r="B4049" s="1">
        <v>46006</v>
      </c>
      <c r="C4049" t="s">
        <v>285</v>
      </c>
      <c r="D4049" t="s">
        <v>286</v>
      </c>
      <c r="E4049" t="s">
        <v>27</v>
      </c>
      <c r="F4049" t="s">
        <v>89</v>
      </c>
      <c r="G4049" t="s">
        <v>29</v>
      </c>
      <c r="H4049" t="s">
        <v>30</v>
      </c>
      <c r="I4049" t="s">
        <v>31</v>
      </c>
      <c r="J4049" t="s">
        <v>32</v>
      </c>
      <c r="K4049" t="s">
        <v>33</v>
      </c>
      <c r="L4049" s="13">
        <v>5.8</v>
      </c>
      <c r="M4049" s="8">
        <v>2.7</v>
      </c>
      <c r="N4049">
        <v>75</v>
      </c>
      <c r="O4049" s="8">
        <v>435</v>
      </c>
      <c r="P4049" s="14">
        <v>7.3899999999999993E-2</v>
      </c>
      <c r="Q4049" s="8">
        <v>32.15</v>
      </c>
      <c r="R4049" s="8">
        <v>402.85</v>
      </c>
      <c r="S4049" s="8">
        <v>202.5</v>
      </c>
      <c r="T4049" s="8">
        <v>200.35</v>
      </c>
      <c r="U4049">
        <v>33</v>
      </c>
      <c r="V4049" s="8">
        <v>177.26</v>
      </c>
      <c r="W4049" s="8">
        <v>105.6</v>
      </c>
      <c r="X4049" s="8">
        <v>94.75</v>
      </c>
    </row>
    <row r="4050" spans="1:24" x14ac:dyDescent="0.25">
      <c r="A4050" t="s">
        <v>4376</v>
      </c>
      <c r="B4050" s="1">
        <v>45982</v>
      </c>
      <c r="C4050" t="s">
        <v>168</v>
      </c>
      <c r="D4050" t="s">
        <v>169</v>
      </c>
      <c r="E4050" t="s">
        <v>63</v>
      </c>
      <c r="F4050" t="s">
        <v>46</v>
      </c>
      <c r="G4050" t="s">
        <v>79</v>
      </c>
      <c r="H4050" t="s">
        <v>80</v>
      </c>
      <c r="I4050" t="s">
        <v>47</v>
      </c>
      <c r="J4050" t="s">
        <v>48</v>
      </c>
      <c r="K4050" t="s">
        <v>49</v>
      </c>
      <c r="L4050" s="13">
        <v>5</v>
      </c>
      <c r="M4050" s="8">
        <v>3.2</v>
      </c>
      <c r="N4050">
        <v>5</v>
      </c>
      <c r="O4050" s="8">
        <v>25</v>
      </c>
      <c r="P4050" s="14">
        <v>0.1361</v>
      </c>
      <c r="Q4050" s="8">
        <v>3.4</v>
      </c>
      <c r="R4050" s="8">
        <v>21.6</v>
      </c>
      <c r="S4050" s="8">
        <v>16</v>
      </c>
      <c r="T4050" s="8">
        <v>5.6</v>
      </c>
      <c r="U4050">
        <v>0</v>
      </c>
      <c r="V4050" s="8">
        <v>0</v>
      </c>
      <c r="W4050" s="8">
        <v>0</v>
      </c>
      <c r="X4050" s="8">
        <v>5.6</v>
      </c>
    </row>
    <row r="4051" spans="1:24" x14ac:dyDescent="0.25">
      <c r="A4051" t="s">
        <v>4377</v>
      </c>
      <c r="B4051" s="1">
        <v>45732</v>
      </c>
      <c r="C4051" t="s">
        <v>551</v>
      </c>
      <c r="D4051" t="s">
        <v>552</v>
      </c>
      <c r="E4051" t="s">
        <v>27</v>
      </c>
      <c r="F4051" t="s">
        <v>54</v>
      </c>
      <c r="G4051" t="s">
        <v>29</v>
      </c>
      <c r="H4051" t="s">
        <v>30</v>
      </c>
      <c r="I4051" t="s">
        <v>31</v>
      </c>
      <c r="J4051" t="s">
        <v>32</v>
      </c>
      <c r="K4051" t="s">
        <v>33</v>
      </c>
      <c r="L4051" s="13">
        <v>5.8</v>
      </c>
      <c r="M4051" s="8">
        <v>2.7</v>
      </c>
      <c r="N4051">
        <v>30</v>
      </c>
      <c r="O4051" s="8">
        <v>174</v>
      </c>
      <c r="P4051" s="14">
        <v>4.5199999999999997E-2</v>
      </c>
      <c r="Q4051" s="8">
        <v>7.86</v>
      </c>
      <c r="R4051" s="8">
        <v>166.14</v>
      </c>
      <c r="S4051" s="8">
        <v>81</v>
      </c>
      <c r="T4051" s="8">
        <v>85.14</v>
      </c>
      <c r="U4051">
        <v>0</v>
      </c>
      <c r="V4051" s="8">
        <v>0</v>
      </c>
      <c r="W4051" s="8">
        <v>0</v>
      </c>
      <c r="X4051" s="8">
        <v>85.14</v>
      </c>
    </row>
    <row r="4052" spans="1:24" x14ac:dyDescent="0.25">
      <c r="A4052" t="s">
        <v>4378</v>
      </c>
      <c r="B4052" s="1">
        <v>46117</v>
      </c>
      <c r="C4052" t="s">
        <v>288</v>
      </c>
      <c r="D4052" t="s">
        <v>289</v>
      </c>
      <c r="E4052" t="s">
        <v>27</v>
      </c>
      <c r="F4052" t="s">
        <v>46</v>
      </c>
      <c r="G4052" t="s">
        <v>38</v>
      </c>
      <c r="H4052" t="s">
        <v>39</v>
      </c>
      <c r="I4052" t="s">
        <v>112</v>
      </c>
      <c r="J4052" t="s">
        <v>113</v>
      </c>
      <c r="K4052" t="s">
        <v>42</v>
      </c>
      <c r="L4052" s="13">
        <v>8.5</v>
      </c>
      <c r="M4052" s="8">
        <v>2.8</v>
      </c>
      <c r="N4052">
        <v>25</v>
      </c>
      <c r="O4052" s="8">
        <v>212.5</v>
      </c>
      <c r="P4052" s="14">
        <v>0.21310000000000001</v>
      </c>
      <c r="Q4052" s="8">
        <v>45.28</v>
      </c>
      <c r="R4052" s="8">
        <v>167.22</v>
      </c>
      <c r="S4052" s="8">
        <v>70</v>
      </c>
      <c r="T4052" s="8">
        <v>97.22</v>
      </c>
      <c r="U4052">
        <v>0</v>
      </c>
      <c r="V4052" s="8">
        <v>0</v>
      </c>
      <c r="W4052" s="8">
        <v>0</v>
      </c>
      <c r="X4052" s="8">
        <v>97.22</v>
      </c>
    </row>
    <row r="4053" spans="1:24" x14ac:dyDescent="0.25">
      <c r="A4053" t="s">
        <v>4379</v>
      </c>
      <c r="B4053" s="1">
        <v>46254</v>
      </c>
      <c r="C4053" t="s">
        <v>87</v>
      </c>
      <c r="D4053" t="s">
        <v>88</v>
      </c>
      <c r="E4053" t="s">
        <v>63</v>
      </c>
      <c r="F4053" t="s">
        <v>89</v>
      </c>
      <c r="G4053" t="s">
        <v>79</v>
      </c>
      <c r="H4053" t="s">
        <v>80</v>
      </c>
      <c r="I4053" t="s">
        <v>31</v>
      </c>
      <c r="J4053" t="s">
        <v>32</v>
      </c>
      <c r="K4053" t="s">
        <v>33</v>
      </c>
      <c r="L4053" s="13">
        <v>5.8</v>
      </c>
      <c r="M4053" s="8">
        <v>2.7</v>
      </c>
      <c r="N4053">
        <v>99</v>
      </c>
      <c r="O4053" s="8">
        <v>574.20000000000005</v>
      </c>
      <c r="P4053" s="14">
        <v>0.1857</v>
      </c>
      <c r="Q4053" s="8">
        <v>106.63</v>
      </c>
      <c r="R4053" s="8">
        <v>467.57</v>
      </c>
      <c r="S4053" s="8">
        <v>267.3</v>
      </c>
      <c r="T4053" s="8">
        <v>200.27</v>
      </c>
      <c r="U4053">
        <v>0</v>
      </c>
      <c r="V4053" s="8">
        <v>0</v>
      </c>
      <c r="W4053" s="8">
        <v>0</v>
      </c>
      <c r="X4053" s="8">
        <v>200.27</v>
      </c>
    </row>
    <row r="4054" spans="1:24" x14ac:dyDescent="0.25">
      <c r="A4054" t="s">
        <v>4380</v>
      </c>
      <c r="B4054" s="1">
        <v>46223</v>
      </c>
      <c r="C4054" t="s">
        <v>678</v>
      </c>
      <c r="D4054" t="s">
        <v>679</v>
      </c>
      <c r="E4054" t="s">
        <v>63</v>
      </c>
      <c r="F4054" t="s">
        <v>89</v>
      </c>
      <c r="G4054" t="s">
        <v>79</v>
      </c>
      <c r="H4054" t="s">
        <v>80</v>
      </c>
      <c r="I4054" t="s">
        <v>74</v>
      </c>
      <c r="J4054" t="s">
        <v>75</v>
      </c>
      <c r="K4054" t="s">
        <v>49</v>
      </c>
      <c r="L4054" s="13">
        <v>11</v>
      </c>
      <c r="M4054" s="8">
        <v>6.8</v>
      </c>
      <c r="N4054">
        <v>113</v>
      </c>
      <c r="O4054" s="8">
        <v>1243</v>
      </c>
      <c r="P4054" s="14">
        <v>7.3999999999999996E-2</v>
      </c>
      <c r="Q4054" s="8">
        <v>91.98</v>
      </c>
      <c r="R4054" s="8">
        <v>1151.02</v>
      </c>
      <c r="S4054" s="8">
        <v>768.4</v>
      </c>
      <c r="T4054" s="8">
        <v>382.62</v>
      </c>
      <c r="U4054">
        <v>0</v>
      </c>
      <c r="V4054" s="8">
        <v>0</v>
      </c>
      <c r="W4054" s="8">
        <v>0</v>
      </c>
      <c r="X4054" s="8">
        <v>382.62</v>
      </c>
    </row>
    <row r="4055" spans="1:24" x14ac:dyDescent="0.25">
      <c r="A4055" t="s">
        <v>4381</v>
      </c>
      <c r="B4055" s="1">
        <v>45475</v>
      </c>
      <c r="C4055" t="s">
        <v>154</v>
      </c>
      <c r="D4055" t="s">
        <v>155</v>
      </c>
      <c r="E4055" t="s">
        <v>150</v>
      </c>
      <c r="F4055" t="s">
        <v>46</v>
      </c>
      <c r="G4055" t="s">
        <v>151</v>
      </c>
      <c r="H4055" t="s">
        <v>152</v>
      </c>
      <c r="I4055" t="s">
        <v>112</v>
      </c>
      <c r="J4055" t="s">
        <v>113</v>
      </c>
      <c r="K4055" t="s">
        <v>42</v>
      </c>
      <c r="L4055" s="13">
        <v>8.5</v>
      </c>
      <c r="M4055" s="8">
        <v>2.8</v>
      </c>
      <c r="N4055">
        <v>3</v>
      </c>
      <c r="O4055" s="8">
        <v>25.5</v>
      </c>
      <c r="P4055" s="14">
        <v>0.1512</v>
      </c>
      <c r="Q4055" s="8">
        <v>3.86</v>
      </c>
      <c r="R4055" s="8">
        <v>21.64</v>
      </c>
      <c r="S4055" s="8">
        <v>8.4</v>
      </c>
      <c r="T4055" s="8">
        <v>13.24</v>
      </c>
      <c r="U4055">
        <v>1</v>
      </c>
      <c r="V4055" s="8">
        <v>7.21</v>
      </c>
      <c r="W4055" s="8">
        <v>3.3</v>
      </c>
      <c r="X4055" s="8">
        <v>9.94</v>
      </c>
    </row>
    <row r="4056" spans="1:24" x14ac:dyDescent="0.25">
      <c r="A4056" t="s">
        <v>4382</v>
      </c>
      <c r="B4056" s="1">
        <v>45401</v>
      </c>
      <c r="C4056" t="s">
        <v>689</v>
      </c>
      <c r="D4056" t="s">
        <v>690</v>
      </c>
      <c r="E4056" t="s">
        <v>27</v>
      </c>
      <c r="F4056" t="s">
        <v>54</v>
      </c>
      <c r="G4056" t="s">
        <v>38</v>
      </c>
      <c r="H4056" t="s">
        <v>39</v>
      </c>
      <c r="I4056" t="s">
        <v>99</v>
      </c>
      <c r="J4056" t="s">
        <v>100</v>
      </c>
      <c r="K4056" t="s">
        <v>49</v>
      </c>
      <c r="L4056" s="13">
        <v>3.8</v>
      </c>
      <c r="M4056" s="8">
        <v>2.6</v>
      </c>
      <c r="N4056">
        <v>52</v>
      </c>
      <c r="O4056" s="8">
        <v>197.6</v>
      </c>
      <c r="P4056" s="14">
        <v>1.21E-2</v>
      </c>
      <c r="Q4056" s="8">
        <v>2.39</v>
      </c>
      <c r="R4056" s="8">
        <v>195.21</v>
      </c>
      <c r="S4056" s="8">
        <v>135.19999999999999</v>
      </c>
      <c r="T4056" s="8">
        <v>60.01</v>
      </c>
      <c r="U4056">
        <v>0</v>
      </c>
      <c r="V4056" s="8">
        <v>0</v>
      </c>
      <c r="W4056" s="8">
        <v>0</v>
      </c>
      <c r="X4056" s="8">
        <v>60.01</v>
      </c>
    </row>
    <row r="4057" spans="1:24" x14ac:dyDescent="0.25">
      <c r="A4057" t="s">
        <v>4383</v>
      </c>
      <c r="B4057" s="1">
        <v>46232</v>
      </c>
      <c r="C4057" t="s">
        <v>371</v>
      </c>
      <c r="D4057" t="s">
        <v>372</v>
      </c>
      <c r="E4057" t="s">
        <v>63</v>
      </c>
      <c r="F4057" t="s">
        <v>54</v>
      </c>
      <c r="G4057" t="s">
        <v>64</v>
      </c>
      <c r="H4057" t="s">
        <v>65</v>
      </c>
      <c r="I4057" t="s">
        <v>112</v>
      </c>
      <c r="J4057" t="s">
        <v>113</v>
      </c>
      <c r="K4057" t="s">
        <v>42</v>
      </c>
      <c r="L4057" s="13">
        <v>8.5</v>
      </c>
      <c r="M4057" s="8">
        <v>2.8</v>
      </c>
      <c r="N4057">
        <v>68</v>
      </c>
      <c r="O4057" s="8">
        <v>578</v>
      </c>
      <c r="P4057" s="14">
        <v>3.49E-2</v>
      </c>
      <c r="Q4057" s="8">
        <v>20.170000000000002</v>
      </c>
      <c r="R4057" s="8">
        <v>557.83000000000004</v>
      </c>
      <c r="S4057" s="8">
        <v>190.4</v>
      </c>
      <c r="T4057" s="8">
        <v>367.43</v>
      </c>
      <c r="U4057">
        <v>0</v>
      </c>
      <c r="V4057" s="8">
        <v>0</v>
      </c>
      <c r="W4057" s="8">
        <v>0</v>
      </c>
      <c r="X4057" s="8">
        <v>367.43</v>
      </c>
    </row>
    <row r="4058" spans="1:24" x14ac:dyDescent="0.25">
      <c r="A4058" t="s">
        <v>4384</v>
      </c>
      <c r="B4058" s="1">
        <v>45390</v>
      </c>
      <c r="C4058" t="s">
        <v>315</v>
      </c>
      <c r="D4058" t="s">
        <v>316</v>
      </c>
      <c r="E4058" t="s">
        <v>27</v>
      </c>
      <c r="F4058" t="s">
        <v>46</v>
      </c>
      <c r="G4058" t="s">
        <v>38</v>
      </c>
      <c r="H4058" t="s">
        <v>39</v>
      </c>
      <c r="I4058" t="s">
        <v>144</v>
      </c>
      <c r="J4058" t="s">
        <v>145</v>
      </c>
      <c r="K4058" t="s">
        <v>33</v>
      </c>
      <c r="L4058" s="13">
        <v>12</v>
      </c>
      <c r="M4058" s="8">
        <v>6.5</v>
      </c>
      <c r="N4058">
        <v>14</v>
      </c>
      <c r="O4058" s="8">
        <v>168</v>
      </c>
      <c r="P4058" s="14">
        <v>0.2364</v>
      </c>
      <c r="Q4058" s="8">
        <v>39.72</v>
      </c>
      <c r="R4058" s="8">
        <v>128.28</v>
      </c>
      <c r="S4058" s="8">
        <v>91</v>
      </c>
      <c r="T4058" s="8">
        <v>37.28</v>
      </c>
      <c r="U4058">
        <v>0</v>
      </c>
      <c r="V4058" s="8">
        <v>0</v>
      </c>
      <c r="W4058" s="8">
        <v>0</v>
      </c>
      <c r="X4058" s="8">
        <v>37.28</v>
      </c>
    </row>
    <row r="4059" spans="1:24" x14ac:dyDescent="0.25">
      <c r="A4059" t="s">
        <v>4385</v>
      </c>
      <c r="B4059" s="1">
        <v>45828</v>
      </c>
      <c r="C4059" t="s">
        <v>125</v>
      </c>
      <c r="D4059" t="s">
        <v>126</v>
      </c>
      <c r="E4059" t="s">
        <v>27</v>
      </c>
      <c r="F4059" t="s">
        <v>89</v>
      </c>
      <c r="G4059" t="s">
        <v>29</v>
      </c>
      <c r="H4059" t="s">
        <v>30</v>
      </c>
      <c r="I4059" t="s">
        <v>74</v>
      </c>
      <c r="J4059" t="s">
        <v>75</v>
      </c>
      <c r="K4059" t="s">
        <v>49</v>
      </c>
      <c r="L4059" s="13">
        <v>11</v>
      </c>
      <c r="M4059" s="8">
        <v>6.8</v>
      </c>
      <c r="N4059">
        <v>49</v>
      </c>
      <c r="O4059" s="8">
        <v>539</v>
      </c>
      <c r="P4059" s="14">
        <v>0.1069</v>
      </c>
      <c r="Q4059" s="8">
        <v>57.62</v>
      </c>
      <c r="R4059" s="8">
        <v>481.38</v>
      </c>
      <c r="S4059" s="8">
        <v>333.2</v>
      </c>
      <c r="T4059" s="8">
        <v>148.18</v>
      </c>
      <c r="U4059">
        <v>0</v>
      </c>
      <c r="V4059" s="8">
        <v>0</v>
      </c>
      <c r="W4059" s="8">
        <v>0</v>
      </c>
      <c r="X4059" s="8">
        <v>148.18</v>
      </c>
    </row>
    <row r="4060" spans="1:24" x14ac:dyDescent="0.25">
      <c r="A4060" t="s">
        <v>4386</v>
      </c>
      <c r="B4060" s="1">
        <v>45444</v>
      </c>
      <c r="C4060" t="s">
        <v>584</v>
      </c>
      <c r="D4060" t="s">
        <v>585</v>
      </c>
      <c r="E4060" t="s">
        <v>27</v>
      </c>
      <c r="F4060" t="s">
        <v>37</v>
      </c>
      <c r="G4060" t="s">
        <v>38</v>
      </c>
      <c r="H4060" t="s">
        <v>39</v>
      </c>
      <c r="I4060" t="s">
        <v>130</v>
      </c>
      <c r="J4060" t="s">
        <v>131</v>
      </c>
      <c r="K4060" t="s">
        <v>42</v>
      </c>
      <c r="L4060" s="13">
        <v>4.8</v>
      </c>
      <c r="M4060" s="8">
        <v>1.4</v>
      </c>
      <c r="N4060">
        <v>64</v>
      </c>
      <c r="O4060" s="8">
        <v>307.2</v>
      </c>
      <c r="P4060" s="14">
        <v>5.21E-2</v>
      </c>
      <c r="Q4060" s="8">
        <v>16.010000000000002</v>
      </c>
      <c r="R4060" s="8">
        <v>291.19</v>
      </c>
      <c r="S4060" s="8">
        <v>89.6</v>
      </c>
      <c r="T4060" s="8">
        <v>201.59</v>
      </c>
      <c r="U4060">
        <v>0</v>
      </c>
      <c r="V4060" s="8">
        <v>0</v>
      </c>
      <c r="W4060" s="8">
        <v>0</v>
      </c>
      <c r="X4060" s="8">
        <v>201.59</v>
      </c>
    </row>
    <row r="4061" spans="1:24" x14ac:dyDescent="0.25">
      <c r="A4061" t="s">
        <v>4387</v>
      </c>
      <c r="B4061" s="1">
        <v>45538</v>
      </c>
      <c r="C4061" t="s">
        <v>378</v>
      </c>
      <c r="D4061" t="s">
        <v>379</v>
      </c>
      <c r="E4061" t="s">
        <v>71</v>
      </c>
      <c r="F4061" t="s">
        <v>54</v>
      </c>
      <c r="G4061" t="s">
        <v>72</v>
      </c>
      <c r="H4061" t="s">
        <v>73</v>
      </c>
      <c r="I4061" t="s">
        <v>47</v>
      </c>
      <c r="J4061" t="s">
        <v>48</v>
      </c>
      <c r="K4061" t="s">
        <v>49</v>
      </c>
      <c r="L4061" s="13">
        <v>5</v>
      </c>
      <c r="M4061" s="8">
        <v>3.2</v>
      </c>
      <c r="N4061">
        <v>104</v>
      </c>
      <c r="O4061" s="8">
        <v>520</v>
      </c>
      <c r="P4061" s="14">
        <v>0.01</v>
      </c>
      <c r="Q4061" s="8">
        <v>5.2</v>
      </c>
      <c r="R4061" s="8">
        <v>514.79999999999995</v>
      </c>
      <c r="S4061" s="8">
        <v>332.8</v>
      </c>
      <c r="T4061" s="8">
        <v>182</v>
      </c>
      <c r="U4061">
        <v>0</v>
      </c>
      <c r="V4061" s="8">
        <v>0</v>
      </c>
      <c r="W4061" s="8">
        <v>0</v>
      </c>
      <c r="X4061" s="8">
        <v>182</v>
      </c>
    </row>
    <row r="4062" spans="1:24" x14ac:dyDescent="0.25">
      <c r="A4062" t="s">
        <v>4388</v>
      </c>
      <c r="B4062" s="1">
        <v>45488</v>
      </c>
      <c r="C4062" t="s">
        <v>406</v>
      </c>
      <c r="D4062" t="s">
        <v>407</v>
      </c>
      <c r="E4062" t="s">
        <v>63</v>
      </c>
      <c r="F4062" t="s">
        <v>37</v>
      </c>
      <c r="G4062" t="s">
        <v>64</v>
      </c>
      <c r="H4062" t="s">
        <v>65</v>
      </c>
      <c r="I4062" t="s">
        <v>144</v>
      </c>
      <c r="J4062" t="s">
        <v>145</v>
      </c>
      <c r="K4062" t="s">
        <v>33</v>
      </c>
      <c r="L4062" s="13">
        <v>12</v>
      </c>
      <c r="M4062" s="8">
        <v>6.5</v>
      </c>
      <c r="N4062">
        <v>24</v>
      </c>
      <c r="O4062" s="8">
        <v>288</v>
      </c>
      <c r="P4062" s="14">
        <v>2.8899999999999999E-2</v>
      </c>
      <c r="Q4062" s="8">
        <v>8.32</v>
      </c>
      <c r="R4062" s="8">
        <v>279.68</v>
      </c>
      <c r="S4062" s="8">
        <v>156</v>
      </c>
      <c r="T4062" s="8">
        <v>123.68</v>
      </c>
      <c r="U4062">
        <v>0</v>
      </c>
      <c r="V4062" s="8">
        <v>0</v>
      </c>
      <c r="W4062" s="8">
        <v>0</v>
      </c>
      <c r="X4062" s="8">
        <v>123.68</v>
      </c>
    </row>
    <row r="4063" spans="1:24" x14ac:dyDescent="0.25">
      <c r="A4063" t="s">
        <v>4389</v>
      </c>
      <c r="B4063" s="1">
        <v>45926</v>
      </c>
      <c r="C4063" t="s">
        <v>315</v>
      </c>
      <c r="D4063" t="s">
        <v>316</v>
      </c>
      <c r="E4063" t="s">
        <v>27</v>
      </c>
      <c r="F4063" t="s">
        <v>46</v>
      </c>
      <c r="G4063" t="s">
        <v>29</v>
      </c>
      <c r="H4063" t="s">
        <v>30</v>
      </c>
      <c r="I4063" t="s">
        <v>144</v>
      </c>
      <c r="J4063" t="s">
        <v>145</v>
      </c>
      <c r="K4063" t="s">
        <v>33</v>
      </c>
      <c r="L4063" s="13">
        <v>12</v>
      </c>
      <c r="M4063" s="8">
        <v>6.5</v>
      </c>
      <c r="N4063">
        <v>19</v>
      </c>
      <c r="O4063" s="8">
        <v>228</v>
      </c>
      <c r="P4063" s="14">
        <v>0.21179999999999999</v>
      </c>
      <c r="Q4063" s="8">
        <v>48.29</v>
      </c>
      <c r="R4063" s="8">
        <v>179.71</v>
      </c>
      <c r="S4063" s="8">
        <v>123.5</v>
      </c>
      <c r="T4063" s="8">
        <v>56.21</v>
      </c>
      <c r="U4063">
        <v>0</v>
      </c>
      <c r="V4063" s="8">
        <v>0</v>
      </c>
      <c r="W4063" s="8">
        <v>0</v>
      </c>
      <c r="X4063" s="8">
        <v>56.21</v>
      </c>
    </row>
    <row r="4064" spans="1:24" x14ac:dyDescent="0.25">
      <c r="A4064" t="s">
        <v>4390</v>
      </c>
      <c r="B4064" s="1">
        <v>45831</v>
      </c>
      <c r="C4064" t="s">
        <v>223</v>
      </c>
      <c r="D4064" t="s">
        <v>224</v>
      </c>
      <c r="E4064" t="s">
        <v>27</v>
      </c>
      <c r="F4064" t="s">
        <v>28</v>
      </c>
      <c r="G4064" t="s">
        <v>38</v>
      </c>
      <c r="H4064" t="s">
        <v>39</v>
      </c>
      <c r="I4064" t="s">
        <v>104</v>
      </c>
      <c r="J4064" t="s">
        <v>105</v>
      </c>
      <c r="K4064" t="s">
        <v>49</v>
      </c>
      <c r="L4064" s="13">
        <v>4.2</v>
      </c>
      <c r="M4064" s="8">
        <v>2.8</v>
      </c>
      <c r="N4064">
        <v>104</v>
      </c>
      <c r="O4064" s="8">
        <v>436.8</v>
      </c>
      <c r="P4064" s="14">
        <v>0.42370000000000002</v>
      </c>
      <c r="Q4064" s="8">
        <v>185.07</v>
      </c>
      <c r="R4064" s="8">
        <v>251.73</v>
      </c>
      <c r="S4064" s="8">
        <v>291.2</v>
      </c>
      <c r="T4064" s="8">
        <v>-39.47</v>
      </c>
      <c r="U4064">
        <v>0</v>
      </c>
      <c r="V4064" s="8">
        <v>0</v>
      </c>
      <c r="W4064" s="8">
        <v>0</v>
      </c>
      <c r="X4064" s="8">
        <v>-39.47</v>
      </c>
    </row>
    <row r="4065" spans="1:24" x14ac:dyDescent="0.25">
      <c r="A4065" t="s">
        <v>4391</v>
      </c>
      <c r="B4065" s="1">
        <v>45550</v>
      </c>
      <c r="C4065" t="s">
        <v>87</v>
      </c>
      <c r="D4065" t="s">
        <v>88</v>
      </c>
      <c r="E4065" t="s">
        <v>63</v>
      </c>
      <c r="F4065" t="s">
        <v>89</v>
      </c>
      <c r="G4065" t="s">
        <v>64</v>
      </c>
      <c r="H4065" t="s">
        <v>65</v>
      </c>
      <c r="I4065" t="s">
        <v>47</v>
      </c>
      <c r="J4065" t="s">
        <v>48</v>
      </c>
      <c r="K4065" t="s">
        <v>49</v>
      </c>
      <c r="L4065" s="13">
        <v>5</v>
      </c>
      <c r="M4065" s="8">
        <v>3.2</v>
      </c>
      <c r="N4065">
        <v>287</v>
      </c>
      <c r="O4065" s="8">
        <v>1435</v>
      </c>
      <c r="P4065" s="14">
        <v>6.0400000000000002E-2</v>
      </c>
      <c r="Q4065" s="8">
        <v>86.67</v>
      </c>
      <c r="R4065" s="8">
        <v>1348.33</v>
      </c>
      <c r="S4065" s="8">
        <v>918.4</v>
      </c>
      <c r="T4065" s="8">
        <v>429.93</v>
      </c>
      <c r="U4065">
        <v>0</v>
      </c>
      <c r="V4065" s="8">
        <v>0</v>
      </c>
      <c r="W4065" s="8">
        <v>0</v>
      </c>
      <c r="X4065" s="8">
        <v>429.93</v>
      </c>
    </row>
    <row r="4066" spans="1:24" x14ac:dyDescent="0.25">
      <c r="A4066" t="s">
        <v>4392</v>
      </c>
      <c r="B4066" s="1">
        <v>46126</v>
      </c>
      <c r="C4066" t="s">
        <v>276</v>
      </c>
      <c r="D4066" t="s">
        <v>277</v>
      </c>
      <c r="E4066" t="s">
        <v>150</v>
      </c>
      <c r="F4066" t="s">
        <v>37</v>
      </c>
      <c r="G4066" t="s">
        <v>151</v>
      </c>
      <c r="H4066" t="s">
        <v>152</v>
      </c>
      <c r="I4066" t="s">
        <v>74</v>
      </c>
      <c r="J4066" t="s">
        <v>75</v>
      </c>
      <c r="K4066" t="s">
        <v>49</v>
      </c>
      <c r="L4066" s="13">
        <v>11</v>
      </c>
      <c r="M4066" s="8">
        <v>6.8</v>
      </c>
      <c r="N4066">
        <v>17</v>
      </c>
      <c r="O4066" s="8">
        <v>187</v>
      </c>
      <c r="P4066" s="14">
        <v>1.77E-2</v>
      </c>
      <c r="Q4066" s="8">
        <v>3.31</v>
      </c>
      <c r="R4066" s="8">
        <v>183.69</v>
      </c>
      <c r="S4066" s="8">
        <v>115.6</v>
      </c>
      <c r="T4066" s="8">
        <v>68.09</v>
      </c>
      <c r="U4066">
        <v>0</v>
      </c>
      <c r="V4066" s="8">
        <v>0</v>
      </c>
      <c r="W4066" s="8">
        <v>0</v>
      </c>
      <c r="X4066" s="8">
        <v>68.09</v>
      </c>
    </row>
    <row r="4067" spans="1:24" x14ac:dyDescent="0.25">
      <c r="A4067" t="s">
        <v>4393</v>
      </c>
      <c r="B4067" s="1">
        <v>45654</v>
      </c>
      <c r="C4067" t="s">
        <v>615</v>
      </c>
      <c r="D4067" t="s">
        <v>616</v>
      </c>
      <c r="E4067" t="s">
        <v>150</v>
      </c>
      <c r="F4067" t="s">
        <v>89</v>
      </c>
      <c r="G4067" t="s">
        <v>151</v>
      </c>
      <c r="H4067" t="s">
        <v>152</v>
      </c>
      <c r="I4067" t="s">
        <v>144</v>
      </c>
      <c r="J4067" t="s">
        <v>145</v>
      </c>
      <c r="K4067" t="s">
        <v>33</v>
      </c>
      <c r="L4067" s="13">
        <v>12</v>
      </c>
      <c r="M4067" s="8">
        <v>6.5</v>
      </c>
      <c r="N4067">
        <v>208</v>
      </c>
      <c r="O4067" s="8">
        <v>2496</v>
      </c>
      <c r="P4067" s="14">
        <v>4.4999999999999998E-2</v>
      </c>
      <c r="Q4067" s="8">
        <v>112.32</v>
      </c>
      <c r="R4067" s="8">
        <v>2383.6799999999998</v>
      </c>
      <c r="S4067" s="8">
        <v>1352</v>
      </c>
      <c r="T4067" s="8">
        <v>1031.68</v>
      </c>
      <c r="U4067">
        <v>0</v>
      </c>
      <c r="V4067" s="8">
        <v>0</v>
      </c>
      <c r="W4067" s="8">
        <v>0</v>
      </c>
      <c r="X4067" s="8">
        <v>1031.68</v>
      </c>
    </row>
    <row r="4068" spans="1:24" x14ac:dyDescent="0.25">
      <c r="A4068" t="s">
        <v>4394</v>
      </c>
      <c r="B4068" s="1">
        <v>45565</v>
      </c>
      <c r="C4068" t="s">
        <v>461</v>
      </c>
      <c r="D4068" t="s">
        <v>462</v>
      </c>
      <c r="E4068" t="s">
        <v>27</v>
      </c>
      <c r="F4068" t="s">
        <v>37</v>
      </c>
      <c r="G4068" t="s">
        <v>29</v>
      </c>
      <c r="H4068" t="s">
        <v>30</v>
      </c>
      <c r="I4068" t="s">
        <v>185</v>
      </c>
      <c r="J4068" t="s">
        <v>186</v>
      </c>
      <c r="K4068" t="s">
        <v>59</v>
      </c>
      <c r="L4068" s="13">
        <v>4.9000000000000004</v>
      </c>
      <c r="M4068" s="8">
        <v>3.1</v>
      </c>
      <c r="N4068">
        <v>32</v>
      </c>
      <c r="O4068" s="8">
        <v>156.80000000000001</v>
      </c>
      <c r="P4068" s="14">
        <v>1.3100000000000001E-2</v>
      </c>
      <c r="Q4068" s="8">
        <v>2.0499999999999998</v>
      </c>
      <c r="R4068" s="8">
        <v>154.75</v>
      </c>
      <c r="S4068" s="8">
        <v>99.2</v>
      </c>
      <c r="T4068" s="8">
        <v>55.55</v>
      </c>
      <c r="U4068">
        <v>0</v>
      </c>
      <c r="V4068" s="8">
        <v>0</v>
      </c>
      <c r="W4068" s="8">
        <v>0</v>
      </c>
      <c r="X4068" s="8">
        <v>55.55</v>
      </c>
    </row>
    <row r="4069" spans="1:24" x14ac:dyDescent="0.25">
      <c r="A4069" t="s">
        <v>4395</v>
      </c>
      <c r="B4069" s="1">
        <v>46106</v>
      </c>
      <c r="C4069" t="s">
        <v>25</v>
      </c>
      <c r="D4069" t="s">
        <v>26</v>
      </c>
      <c r="E4069" t="s">
        <v>27</v>
      </c>
      <c r="F4069" t="s">
        <v>28</v>
      </c>
      <c r="G4069" t="s">
        <v>29</v>
      </c>
      <c r="H4069" t="s">
        <v>30</v>
      </c>
      <c r="I4069" t="s">
        <v>112</v>
      </c>
      <c r="J4069" t="s">
        <v>113</v>
      </c>
      <c r="K4069" t="s">
        <v>42</v>
      </c>
      <c r="L4069" s="13">
        <v>8.5</v>
      </c>
      <c r="M4069" s="8">
        <v>2.8</v>
      </c>
      <c r="N4069">
        <v>271</v>
      </c>
      <c r="O4069" s="8">
        <v>2303.5</v>
      </c>
      <c r="P4069" s="14">
        <v>4.2200000000000001E-2</v>
      </c>
      <c r="Q4069" s="8">
        <v>97.21</v>
      </c>
      <c r="R4069" s="8">
        <v>2206.29</v>
      </c>
      <c r="S4069" s="8">
        <v>758.8</v>
      </c>
      <c r="T4069" s="8">
        <v>1447.49</v>
      </c>
      <c r="U4069">
        <v>0</v>
      </c>
      <c r="V4069" s="8">
        <v>0</v>
      </c>
      <c r="W4069" s="8">
        <v>0</v>
      </c>
      <c r="X4069" s="8">
        <v>1447.49</v>
      </c>
    </row>
    <row r="4070" spans="1:24" x14ac:dyDescent="0.25">
      <c r="A4070" t="s">
        <v>4396</v>
      </c>
      <c r="B4070" s="1">
        <v>45698</v>
      </c>
      <c r="C4070" t="s">
        <v>198</v>
      </c>
      <c r="D4070" t="s">
        <v>199</v>
      </c>
      <c r="E4070" t="s">
        <v>150</v>
      </c>
      <c r="F4070" t="s">
        <v>54</v>
      </c>
      <c r="G4070" t="s">
        <v>151</v>
      </c>
      <c r="H4070" t="s">
        <v>152</v>
      </c>
      <c r="I4070" t="s">
        <v>130</v>
      </c>
      <c r="J4070" t="s">
        <v>131</v>
      </c>
      <c r="K4070" t="s">
        <v>42</v>
      </c>
      <c r="L4070" s="13">
        <v>4.8</v>
      </c>
      <c r="M4070" s="8">
        <v>1.4</v>
      </c>
      <c r="N4070">
        <v>54</v>
      </c>
      <c r="O4070" s="8">
        <v>259.2</v>
      </c>
      <c r="P4070" s="14">
        <v>1.23E-2</v>
      </c>
      <c r="Q4070" s="8">
        <v>3.19</v>
      </c>
      <c r="R4070" s="8">
        <v>256.01</v>
      </c>
      <c r="S4070" s="8">
        <v>75.599999999999994</v>
      </c>
      <c r="T4070" s="8">
        <v>180.41</v>
      </c>
      <c r="U4070">
        <v>0</v>
      </c>
      <c r="V4070" s="8">
        <v>0</v>
      </c>
      <c r="W4070" s="8">
        <v>0</v>
      </c>
      <c r="X4070" s="8">
        <v>180.41</v>
      </c>
    </row>
    <row r="4071" spans="1:24" x14ac:dyDescent="0.25">
      <c r="A4071" t="s">
        <v>4397</v>
      </c>
      <c r="B4071" s="1">
        <v>45372</v>
      </c>
      <c r="C4071" t="s">
        <v>337</v>
      </c>
      <c r="D4071" t="s">
        <v>338</v>
      </c>
      <c r="E4071" t="s">
        <v>27</v>
      </c>
      <c r="F4071" t="s">
        <v>54</v>
      </c>
      <c r="G4071" t="s">
        <v>38</v>
      </c>
      <c r="H4071" t="s">
        <v>39</v>
      </c>
      <c r="I4071" t="s">
        <v>57</v>
      </c>
      <c r="J4071" t="s">
        <v>58</v>
      </c>
      <c r="K4071" t="s">
        <v>59</v>
      </c>
      <c r="L4071" s="13">
        <v>10.5</v>
      </c>
      <c r="M4071" s="8">
        <v>7.5</v>
      </c>
      <c r="N4071">
        <v>58</v>
      </c>
      <c r="O4071" s="8">
        <v>609</v>
      </c>
      <c r="P4071" s="14">
        <v>0.35580000000000001</v>
      </c>
      <c r="Q4071" s="8">
        <v>216.68</v>
      </c>
      <c r="R4071" s="8">
        <v>392.32</v>
      </c>
      <c r="S4071" s="8">
        <v>435</v>
      </c>
      <c r="T4071" s="8">
        <v>-42.68</v>
      </c>
      <c r="U4071">
        <v>0</v>
      </c>
      <c r="V4071" s="8">
        <v>0</v>
      </c>
      <c r="W4071" s="8">
        <v>0</v>
      </c>
      <c r="X4071" s="8">
        <v>-42.68</v>
      </c>
    </row>
    <row r="4072" spans="1:24" x14ac:dyDescent="0.25">
      <c r="A4072" t="s">
        <v>4398</v>
      </c>
      <c r="B4072" s="1">
        <v>45674</v>
      </c>
      <c r="C4072" t="s">
        <v>455</v>
      </c>
      <c r="D4072" t="s">
        <v>456</v>
      </c>
      <c r="E4072" t="s">
        <v>71</v>
      </c>
      <c r="F4072" t="s">
        <v>89</v>
      </c>
      <c r="G4072" t="s">
        <v>165</v>
      </c>
      <c r="H4072" t="s">
        <v>166</v>
      </c>
      <c r="I4072" t="s">
        <v>112</v>
      </c>
      <c r="J4072" t="s">
        <v>113</v>
      </c>
      <c r="K4072" t="s">
        <v>42</v>
      </c>
      <c r="L4072" s="13">
        <v>8.5</v>
      </c>
      <c r="M4072" s="8">
        <v>2.8</v>
      </c>
      <c r="N4072">
        <v>266</v>
      </c>
      <c r="O4072" s="8">
        <v>2261</v>
      </c>
      <c r="P4072" s="14">
        <v>0.20760000000000001</v>
      </c>
      <c r="Q4072" s="8">
        <v>469.38</v>
      </c>
      <c r="R4072" s="8">
        <v>1791.62</v>
      </c>
      <c r="S4072" s="8">
        <v>744.8</v>
      </c>
      <c r="T4072" s="8">
        <v>1046.82</v>
      </c>
      <c r="U4072">
        <v>0</v>
      </c>
      <c r="V4072" s="8">
        <v>0</v>
      </c>
      <c r="W4072" s="8">
        <v>0</v>
      </c>
      <c r="X4072" s="8">
        <v>1046.82</v>
      </c>
    </row>
    <row r="4073" spans="1:24" x14ac:dyDescent="0.25">
      <c r="A4073" t="s">
        <v>4399</v>
      </c>
      <c r="B4073" s="1">
        <v>45707</v>
      </c>
      <c r="C4073" t="s">
        <v>361</v>
      </c>
      <c r="D4073" t="s">
        <v>362</v>
      </c>
      <c r="E4073" t="s">
        <v>27</v>
      </c>
      <c r="F4073" t="s">
        <v>28</v>
      </c>
      <c r="G4073" t="s">
        <v>38</v>
      </c>
      <c r="H4073" t="s">
        <v>39</v>
      </c>
      <c r="I4073" t="s">
        <v>31</v>
      </c>
      <c r="J4073" t="s">
        <v>32</v>
      </c>
      <c r="K4073" t="s">
        <v>33</v>
      </c>
      <c r="L4073" s="13">
        <v>5.8</v>
      </c>
      <c r="M4073" s="8">
        <v>2.7</v>
      </c>
      <c r="N4073">
        <v>102</v>
      </c>
      <c r="O4073" s="8">
        <v>591.6</v>
      </c>
      <c r="P4073" s="14">
        <v>3.4599999999999999E-2</v>
      </c>
      <c r="Q4073" s="8">
        <v>20.47</v>
      </c>
      <c r="R4073" s="8">
        <v>571.13</v>
      </c>
      <c r="S4073" s="8">
        <v>275.39999999999998</v>
      </c>
      <c r="T4073" s="8">
        <v>295.73</v>
      </c>
      <c r="U4073">
        <v>0</v>
      </c>
      <c r="V4073" s="8">
        <v>0</v>
      </c>
      <c r="W4073" s="8">
        <v>0</v>
      </c>
      <c r="X4073" s="8">
        <v>295.73</v>
      </c>
    </row>
    <row r="4074" spans="1:24" x14ac:dyDescent="0.25">
      <c r="A4074" t="s">
        <v>4400</v>
      </c>
      <c r="B4074" s="1">
        <v>45762</v>
      </c>
      <c r="C4074" t="s">
        <v>584</v>
      </c>
      <c r="D4074" t="s">
        <v>585</v>
      </c>
      <c r="E4074" t="s">
        <v>27</v>
      </c>
      <c r="F4074" t="s">
        <v>37</v>
      </c>
      <c r="G4074" t="s">
        <v>38</v>
      </c>
      <c r="H4074" t="s">
        <v>39</v>
      </c>
      <c r="I4074" t="s">
        <v>185</v>
      </c>
      <c r="J4074" t="s">
        <v>186</v>
      </c>
      <c r="K4074" t="s">
        <v>59</v>
      </c>
      <c r="L4074" s="13">
        <v>4.9000000000000004</v>
      </c>
      <c r="M4074" s="8">
        <v>3.1</v>
      </c>
      <c r="N4074">
        <v>20</v>
      </c>
      <c r="O4074" s="8">
        <v>98</v>
      </c>
      <c r="P4074" s="14">
        <v>3.4099999999999998E-2</v>
      </c>
      <c r="Q4074" s="8">
        <v>3.34</v>
      </c>
      <c r="R4074" s="8">
        <v>94.66</v>
      </c>
      <c r="S4074" s="8">
        <v>62</v>
      </c>
      <c r="T4074" s="8">
        <v>32.659999999999997</v>
      </c>
      <c r="U4074">
        <v>0</v>
      </c>
      <c r="V4074" s="8">
        <v>0</v>
      </c>
      <c r="W4074" s="8">
        <v>0</v>
      </c>
      <c r="X4074" s="8">
        <v>32.659999999999997</v>
      </c>
    </row>
    <row r="4075" spans="1:24" x14ac:dyDescent="0.25">
      <c r="A4075" t="s">
        <v>4401</v>
      </c>
      <c r="B4075" s="1">
        <v>45870</v>
      </c>
      <c r="C4075" t="s">
        <v>309</v>
      </c>
      <c r="D4075" t="s">
        <v>310</v>
      </c>
      <c r="E4075" t="s">
        <v>63</v>
      </c>
      <c r="F4075" t="s">
        <v>54</v>
      </c>
      <c r="G4075" t="s">
        <v>64</v>
      </c>
      <c r="H4075" t="s">
        <v>65</v>
      </c>
      <c r="I4075" t="s">
        <v>122</v>
      </c>
      <c r="J4075" t="s">
        <v>123</v>
      </c>
      <c r="K4075" t="s">
        <v>59</v>
      </c>
      <c r="L4075" s="13">
        <v>5.5</v>
      </c>
      <c r="M4075" s="8">
        <v>3.8</v>
      </c>
      <c r="N4075">
        <v>55</v>
      </c>
      <c r="O4075" s="8">
        <v>302.5</v>
      </c>
      <c r="P4075" s="14">
        <v>3.2599999999999997E-2</v>
      </c>
      <c r="Q4075" s="8">
        <v>9.86</v>
      </c>
      <c r="R4075" s="8">
        <v>292.64</v>
      </c>
      <c r="S4075" s="8">
        <v>209</v>
      </c>
      <c r="T4075" s="8">
        <v>83.64</v>
      </c>
      <c r="U4075">
        <v>0</v>
      </c>
      <c r="V4075" s="8">
        <v>0</v>
      </c>
      <c r="W4075" s="8">
        <v>0</v>
      </c>
      <c r="X4075" s="8">
        <v>83.64</v>
      </c>
    </row>
    <row r="4076" spans="1:24" x14ac:dyDescent="0.25">
      <c r="A4076" t="s">
        <v>4402</v>
      </c>
      <c r="B4076" s="1">
        <v>45541</v>
      </c>
      <c r="C4076" t="s">
        <v>763</v>
      </c>
      <c r="D4076" t="s">
        <v>764</v>
      </c>
      <c r="E4076" t="s">
        <v>71</v>
      </c>
      <c r="F4076" t="s">
        <v>46</v>
      </c>
      <c r="G4076" t="s">
        <v>165</v>
      </c>
      <c r="H4076" t="s">
        <v>166</v>
      </c>
      <c r="I4076" t="s">
        <v>144</v>
      </c>
      <c r="J4076" t="s">
        <v>145</v>
      </c>
      <c r="K4076" t="s">
        <v>33</v>
      </c>
      <c r="L4076" s="13">
        <v>12</v>
      </c>
      <c r="M4076" s="8">
        <v>6.5</v>
      </c>
      <c r="N4076">
        <v>1</v>
      </c>
      <c r="O4076" s="8">
        <v>12</v>
      </c>
      <c r="P4076" s="14">
        <v>0.224</v>
      </c>
      <c r="Q4076" s="8">
        <v>2.69</v>
      </c>
      <c r="R4076" s="8">
        <v>9.31</v>
      </c>
      <c r="S4076" s="8">
        <v>6.5</v>
      </c>
      <c r="T4076" s="8">
        <v>2.81</v>
      </c>
      <c r="U4076">
        <v>0</v>
      </c>
      <c r="V4076" s="8">
        <v>0</v>
      </c>
      <c r="W4076" s="8">
        <v>0</v>
      </c>
      <c r="X4076" s="8">
        <v>2.81</v>
      </c>
    </row>
    <row r="4077" spans="1:24" x14ac:dyDescent="0.25">
      <c r="A4077" t="s">
        <v>4403</v>
      </c>
      <c r="B4077" s="1">
        <v>46005</v>
      </c>
      <c r="C4077" t="s">
        <v>269</v>
      </c>
      <c r="D4077" t="s">
        <v>270</v>
      </c>
      <c r="E4077" t="s">
        <v>27</v>
      </c>
      <c r="F4077" t="s">
        <v>37</v>
      </c>
      <c r="G4077" t="s">
        <v>29</v>
      </c>
      <c r="H4077" t="s">
        <v>30</v>
      </c>
      <c r="I4077" t="s">
        <v>144</v>
      </c>
      <c r="J4077" t="s">
        <v>145</v>
      </c>
      <c r="K4077" t="s">
        <v>33</v>
      </c>
      <c r="L4077" s="13">
        <v>12</v>
      </c>
      <c r="M4077" s="8">
        <v>6.5</v>
      </c>
      <c r="N4077">
        <v>4</v>
      </c>
      <c r="O4077" s="8">
        <v>48</v>
      </c>
      <c r="P4077" s="14">
        <v>4.7000000000000002E-3</v>
      </c>
      <c r="Q4077" s="8">
        <v>0.23</v>
      </c>
      <c r="R4077" s="8">
        <v>47.77</v>
      </c>
      <c r="S4077" s="8">
        <v>26</v>
      </c>
      <c r="T4077" s="8">
        <v>21.77</v>
      </c>
      <c r="U4077">
        <v>0</v>
      </c>
      <c r="V4077" s="8">
        <v>0</v>
      </c>
      <c r="W4077" s="8">
        <v>0</v>
      </c>
      <c r="X4077" s="8">
        <v>21.77</v>
      </c>
    </row>
    <row r="4078" spans="1:24" x14ac:dyDescent="0.25">
      <c r="A4078" t="s">
        <v>4404</v>
      </c>
      <c r="B4078" s="1">
        <v>45523</v>
      </c>
      <c r="C4078" t="s">
        <v>171</v>
      </c>
      <c r="D4078" t="s">
        <v>172</v>
      </c>
      <c r="E4078" t="s">
        <v>27</v>
      </c>
      <c r="F4078" t="s">
        <v>46</v>
      </c>
      <c r="G4078" t="s">
        <v>29</v>
      </c>
      <c r="H4078" t="s">
        <v>30</v>
      </c>
      <c r="I4078" t="s">
        <v>144</v>
      </c>
      <c r="J4078" t="s">
        <v>145</v>
      </c>
      <c r="K4078" t="s">
        <v>33</v>
      </c>
      <c r="L4078" s="13">
        <v>12</v>
      </c>
      <c r="M4078" s="8">
        <v>6.5</v>
      </c>
      <c r="N4078">
        <v>26</v>
      </c>
      <c r="O4078" s="8">
        <v>312</v>
      </c>
      <c r="P4078" s="14">
        <v>8.3900000000000002E-2</v>
      </c>
      <c r="Q4078" s="8">
        <v>26.18</v>
      </c>
      <c r="R4078" s="8">
        <v>285.82</v>
      </c>
      <c r="S4078" s="8">
        <v>169</v>
      </c>
      <c r="T4078" s="8">
        <v>116.82</v>
      </c>
      <c r="U4078">
        <v>0</v>
      </c>
      <c r="V4078" s="8">
        <v>0</v>
      </c>
      <c r="W4078" s="8">
        <v>0</v>
      </c>
      <c r="X4078" s="8">
        <v>116.82</v>
      </c>
    </row>
    <row r="4079" spans="1:24" x14ac:dyDescent="0.25">
      <c r="A4079" t="s">
        <v>4405</v>
      </c>
      <c r="B4079" s="1">
        <v>45599</v>
      </c>
      <c r="C4079" t="s">
        <v>350</v>
      </c>
      <c r="D4079" t="s">
        <v>351</v>
      </c>
      <c r="E4079" t="s">
        <v>63</v>
      </c>
      <c r="F4079" t="s">
        <v>89</v>
      </c>
      <c r="G4079" t="s">
        <v>64</v>
      </c>
      <c r="H4079" t="s">
        <v>65</v>
      </c>
      <c r="I4079" t="s">
        <v>122</v>
      </c>
      <c r="J4079" t="s">
        <v>123</v>
      </c>
      <c r="K4079" t="s">
        <v>59</v>
      </c>
      <c r="L4079" s="13">
        <v>5.5</v>
      </c>
      <c r="M4079" s="8">
        <v>3.8</v>
      </c>
      <c r="N4079">
        <v>141</v>
      </c>
      <c r="O4079" s="8">
        <v>775.5</v>
      </c>
      <c r="P4079" s="14">
        <v>0.1105</v>
      </c>
      <c r="Q4079" s="8">
        <v>85.69</v>
      </c>
      <c r="R4079" s="8">
        <v>689.81</v>
      </c>
      <c r="S4079" s="8">
        <v>535.79999999999995</v>
      </c>
      <c r="T4079" s="8">
        <v>154.01</v>
      </c>
      <c r="U4079">
        <v>0</v>
      </c>
      <c r="V4079" s="8">
        <v>0</v>
      </c>
      <c r="W4079" s="8">
        <v>0</v>
      </c>
      <c r="X4079" s="8">
        <v>154.01</v>
      </c>
    </row>
    <row r="4080" spans="1:24" x14ac:dyDescent="0.25">
      <c r="A4080" t="s">
        <v>4406</v>
      </c>
      <c r="B4080" s="1">
        <v>45992</v>
      </c>
      <c r="C4080" t="s">
        <v>301</v>
      </c>
      <c r="D4080" t="s">
        <v>302</v>
      </c>
      <c r="E4080" t="s">
        <v>63</v>
      </c>
      <c r="F4080" t="s">
        <v>37</v>
      </c>
      <c r="G4080" t="s">
        <v>64</v>
      </c>
      <c r="H4080" t="s">
        <v>65</v>
      </c>
      <c r="I4080" t="s">
        <v>127</v>
      </c>
      <c r="J4080" t="s">
        <v>128</v>
      </c>
      <c r="K4080" t="s">
        <v>33</v>
      </c>
      <c r="L4080" s="13">
        <v>7.2</v>
      </c>
      <c r="M4080" s="8">
        <v>3.6</v>
      </c>
      <c r="N4080">
        <v>111</v>
      </c>
      <c r="O4080" s="8">
        <v>799.2</v>
      </c>
      <c r="P4080" s="14">
        <v>1.5900000000000001E-2</v>
      </c>
      <c r="Q4080" s="8">
        <v>12.71</v>
      </c>
      <c r="R4080" s="8">
        <v>786.49</v>
      </c>
      <c r="S4080" s="8">
        <v>399.6</v>
      </c>
      <c r="T4080" s="8">
        <v>386.89</v>
      </c>
      <c r="U4080">
        <v>2</v>
      </c>
      <c r="V4080" s="8">
        <v>14.17</v>
      </c>
      <c r="W4080" s="8">
        <v>8.1999999999999993</v>
      </c>
      <c r="X4080" s="8">
        <v>378.69</v>
      </c>
    </row>
    <row r="4081" spans="1:24" x14ac:dyDescent="0.25">
      <c r="A4081" t="s">
        <v>4407</v>
      </c>
      <c r="B4081" s="1">
        <v>46139</v>
      </c>
      <c r="C4081" t="s">
        <v>269</v>
      </c>
      <c r="D4081" t="s">
        <v>270</v>
      </c>
      <c r="E4081" t="s">
        <v>27</v>
      </c>
      <c r="F4081" t="s">
        <v>37</v>
      </c>
      <c r="G4081" t="s">
        <v>38</v>
      </c>
      <c r="H4081" t="s">
        <v>39</v>
      </c>
      <c r="I4081" t="s">
        <v>40</v>
      </c>
      <c r="J4081" t="s">
        <v>41</v>
      </c>
      <c r="K4081" t="s">
        <v>42</v>
      </c>
      <c r="L4081" s="13">
        <v>14.5</v>
      </c>
      <c r="M4081" s="8">
        <v>4.2</v>
      </c>
      <c r="N4081">
        <v>12</v>
      </c>
      <c r="O4081" s="8">
        <v>174</v>
      </c>
      <c r="P4081" s="14">
        <v>2.8E-3</v>
      </c>
      <c r="Q4081" s="8">
        <v>0.49</v>
      </c>
      <c r="R4081" s="8">
        <v>173.51</v>
      </c>
      <c r="S4081" s="8">
        <v>50.4</v>
      </c>
      <c r="T4081" s="8">
        <v>123.11</v>
      </c>
      <c r="U4081">
        <v>0</v>
      </c>
      <c r="V4081" s="8">
        <v>0</v>
      </c>
      <c r="W4081" s="8">
        <v>0</v>
      </c>
      <c r="X4081" s="8">
        <v>123.11</v>
      </c>
    </row>
    <row r="4082" spans="1:24" x14ac:dyDescent="0.25">
      <c r="A4082" t="s">
        <v>4408</v>
      </c>
      <c r="B4082" s="1">
        <v>46160</v>
      </c>
      <c r="C4082" t="s">
        <v>383</v>
      </c>
      <c r="D4082" t="s">
        <v>384</v>
      </c>
      <c r="E4082" t="s">
        <v>63</v>
      </c>
      <c r="F4082" t="s">
        <v>54</v>
      </c>
      <c r="G4082" t="s">
        <v>64</v>
      </c>
      <c r="H4082" t="s">
        <v>65</v>
      </c>
      <c r="I4082" t="s">
        <v>104</v>
      </c>
      <c r="J4082" t="s">
        <v>105</v>
      </c>
      <c r="K4082" t="s">
        <v>49</v>
      </c>
      <c r="L4082" s="13">
        <v>4.2</v>
      </c>
      <c r="M4082" s="8">
        <v>2.8</v>
      </c>
      <c r="N4082">
        <v>48</v>
      </c>
      <c r="O4082" s="8">
        <v>201.6</v>
      </c>
      <c r="P4082" s="14">
        <v>2.2000000000000001E-3</v>
      </c>
      <c r="Q4082" s="8">
        <v>0.44</v>
      </c>
      <c r="R4082" s="8">
        <v>201.16</v>
      </c>
      <c r="S4082" s="8">
        <v>134.4</v>
      </c>
      <c r="T4082" s="8">
        <v>66.760000000000005</v>
      </c>
      <c r="U4082">
        <v>0</v>
      </c>
      <c r="V4082" s="8">
        <v>0</v>
      </c>
      <c r="W4082" s="8">
        <v>0</v>
      </c>
      <c r="X4082" s="8">
        <v>66.760000000000005</v>
      </c>
    </row>
    <row r="4083" spans="1:24" x14ac:dyDescent="0.25">
      <c r="A4083" t="s">
        <v>4409</v>
      </c>
      <c r="B4083" s="1">
        <v>45374</v>
      </c>
      <c r="C4083" t="s">
        <v>472</v>
      </c>
      <c r="D4083" t="s">
        <v>473</v>
      </c>
      <c r="E4083" t="s">
        <v>71</v>
      </c>
      <c r="F4083" t="s">
        <v>54</v>
      </c>
      <c r="G4083" t="s">
        <v>72</v>
      </c>
      <c r="H4083" t="s">
        <v>73</v>
      </c>
      <c r="I4083" t="s">
        <v>84</v>
      </c>
      <c r="J4083" t="s">
        <v>85</v>
      </c>
      <c r="K4083" t="s">
        <v>42</v>
      </c>
      <c r="L4083" s="13">
        <v>9.9</v>
      </c>
      <c r="M4083" s="8">
        <v>3.1</v>
      </c>
      <c r="N4083">
        <v>62</v>
      </c>
      <c r="O4083" s="8">
        <v>613.79999999999995</v>
      </c>
      <c r="P4083" s="14">
        <v>1.01E-2</v>
      </c>
      <c r="Q4083" s="8">
        <v>6.2</v>
      </c>
      <c r="R4083" s="8">
        <v>607.6</v>
      </c>
      <c r="S4083" s="8">
        <v>192.2</v>
      </c>
      <c r="T4083" s="8">
        <v>415.4</v>
      </c>
      <c r="U4083">
        <v>0</v>
      </c>
      <c r="V4083" s="8">
        <v>0</v>
      </c>
      <c r="W4083" s="8">
        <v>0</v>
      </c>
      <c r="X4083" s="8">
        <v>415.4</v>
      </c>
    </row>
    <row r="4084" spans="1:24" x14ac:dyDescent="0.25">
      <c r="A4084" t="s">
        <v>4410</v>
      </c>
      <c r="B4084" s="1">
        <v>45961</v>
      </c>
      <c r="C4084" t="s">
        <v>183</v>
      </c>
      <c r="D4084" t="s">
        <v>184</v>
      </c>
      <c r="E4084" t="s">
        <v>63</v>
      </c>
      <c r="F4084" t="s">
        <v>89</v>
      </c>
      <c r="G4084" t="s">
        <v>79</v>
      </c>
      <c r="H4084" t="s">
        <v>80</v>
      </c>
      <c r="I4084" t="s">
        <v>40</v>
      </c>
      <c r="J4084" t="s">
        <v>41</v>
      </c>
      <c r="K4084" t="s">
        <v>42</v>
      </c>
      <c r="L4084" s="13">
        <v>14.5</v>
      </c>
      <c r="M4084" s="8">
        <v>4.2</v>
      </c>
      <c r="N4084">
        <v>120</v>
      </c>
      <c r="O4084" s="8">
        <v>1740</v>
      </c>
      <c r="P4084" s="14">
        <v>5.6500000000000002E-2</v>
      </c>
      <c r="Q4084" s="8">
        <v>98.31</v>
      </c>
      <c r="R4084" s="8">
        <v>1641.69</v>
      </c>
      <c r="S4084" s="8">
        <v>504</v>
      </c>
      <c r="T4084" s="8">
        <v>1137.69</v>
      </c>
      <c r="U4084">
        <v>0</v>
      </c>
      <c r="V4084" s="8">
        <v>0</v>
      </c>
      <c r="W4084" s="8">
        <v>0</v>
      </c>
      <c r="X4084" s="8">
        <v>1137.69</v>
      </c>
    </row>
    <row r="4085" spans="1:24" x14ac:dyDescent="0.25">
      <c r="A4085" t="s">
        <v>4411</v>
      </c>
      <c r="B4085" s="1">
        <v>46170</v>
      </c>
      <c r="C4085" t="s">
        <v>383</v>
      </c>
      <c r="D4085" t="s">
        <v>384</v>
      </c>
      <c r="E4085" t="s">
        <v>63</v>
      </c>
      <c r="F4085" t="s">
        <v>54</v>
      </c>
      <c r="G4085" t="s">
        <v>79</v>
      </c>
      <c r="H4085" t="s">
        <v>80</v>
      </c>
      <c r="I4085" t="s">
        <v>185</v>
      </c>
      <c r="J4085" t="s">
        <v>186</v>
      </c>
      <c r="K4085" t="s">
        <v>59</v>
      </c>
      <c r="L4085" s="13">
        <v>4.9000000000000004</v>
      </c>
      <c r="M4085" s="8">
        <v>3.1</v>
      </c>
      <c r="N4085">
        <v>70</v>
      </c>
      <c r="O4085" s="8">
        <v>343</v>
      </c>
      <c r="P4085" s="14">
        <v>0.43780000000000002</v>
      </c>
      <c r="Q4085" s="8">
        <v>150.16999999999999</v>
      </c>
      <c r="R4085" s="8">
        <v>192.83</v>
      </c>
      <c r="S4085" s="8">
        <v>217</v>
      </c>
      <c r="T4085" s="8">
        <v>-24.17</v>
      </c>
      <c r="U4085">
        <v>0</v>
      </c>
      <c r="V4085" s="8">
        <v>0</v>
      </c>
      <c r="W4085" s="8">
        <v>0</v>
      </c>
      <c r="X4085" s="8">
        <v>-24.17</v>
      </c>
    </row>
    <row r="4086" spans="1:24" x14ac:dyDescent="0.25">
      <c r="A4086" t="s">
        <v>4412</v>
      </c>
      <c r="B4086" s="1">
        <v>45957</v>
      </c>
      <c r="C4086" t="s">
        <v>229</v>
      </c>
      <c r="D4086" t="s">
        <v>230</v>
      </c>
      <c r="E4086" t="s">
        <v>27</v>
      </c>
      <c r="F4086" t="s">
        <v>54</v>
      </c>
      <c r="G4086" t="s">
        <v>29</v>
      </c>
      <c r="H4086" t="s">
        <v>30</v>
      </c>
      <c r="I4086" t="s">
        <v>117</v>
      </c>
      <c r="J4086" t="s">
        <v>118</v>
      </c>
      <c r="K4086" t="s">
        <v>59</v>
      </c>
      <c r="L4086" s="13">
        <v>6</v>
      </c>
      <c r="M4086" s="8">
        <v>4.2</v>
      </c>
      <c r="N4086">
        <v>295</v>
      </c>
      <c r="O4086" s="8">
        <v>1770</v>
      </c>
      <c r="P4086" s="14">
        <v>9.2999999999999992E-3</v>
      </c>
      <c r="Q4086" s="8">
        <v>16.46</v>
      </c>
      <c r="R4086" s="8">
        <v>1753.54</v>
      </c>
      <c r="S4086" s="8">
        <v>1239</v>
      </c>
      <c r="T4086" s="8">
        <v>514.54</v>
      </c>
      <c r="U4086">
        <v>0</v>
      </c>
      <c r="V4086" s="8">
        <v>0</v>
      </c>
      <c r="W4086" s="8">
        <v>0</v>
      </c>
      <c r="X4086" s="8">
        <v>514.54</v>
      </c>
    </row>
    <row r="4087" spans="1:24" x14ac:dyDescent="0.25">
      <c r="A4087" t="s">
        <v>4413</v>
      </c>
      <c r="B4087" s="1">
        <v>46069</v>
      </c>
      <c r="C4087" t="s">
        <v>133</v>
      </c>
      <c r="D4087" t="s">
        <v>134</v>
      </c>
      <c r="E4087" t="s">
        <v>27</v>
      </c>
      <c r="F4087" t="s">
        <v>54</v>
      </c>
      <c r="G4087" t="s">
        <v>29</v>
      </c>
      <c r="H4087" t="s">
        <v>30</v>
      </c>
      <c r="I4087" t="s">
        <v>156</v>
      </c>
      <c r="J4087" t="s">
        <v>157</v>
      </c>
      <c r="K4087" t="s">
        <v>42</v>
      </c>
      <c r="L4087" s="13">
        <v>6.2</v>
      </c>
      <c r="M4087" s="8">
        <v>1.9</v>
      </c>
      <c r="N4087">
        <v>96</v>
      </c>
      <c r="O4087" s="8">
        <v>595.20000000000005</v>
      </c>
      <c r="P4087" s="14">
        <v>2.9499999999999998E-2</v>
      </c>
      <c r="Q4087" s="8">
        <v>17.559999999999999</v>
      </c>
      <c r="R4087" s="8">
        <v>577.64</v>
      </c>
      <c r="S4087" s="8">
        <v>182.4</v>
      </c>
      <c r="T4087" s="8">
        <v>395.24</v>
      </c>
      <c r="U4087">
        <v>0</v>
      </c>
      <c r="V4087" s="8">
        <v>0</v>
      </c>
      <c r="W4087" s="8">
        <v>0</v>
      </c>
      <c r="X4087" s="8">
        <v>395.24</v>
      </c>
    </row>
    <row r="4088" spans="1:24" x14ac:dyDescent="0.25">
      <c r="A4088" t="s">
        <v>4414</v>
      </c>
      <c r="B4088" s="1">
        <v>45324</v>
      </c>
      <c r="C4088" t="s">
        <v>211</v>
      </c>
      <c r="D4088" t="s">
        <v>212</v>
      </c>
      <c r="E4088" t="s">
        <v>27</v>
      </c>
      <c r="F4088" t="s">
        <v>37</v>
      </c>
      <c r="G4088" t="s">
        <v>38</v>
      </c>
      <c r="H4088" t="s">
        <v>39</v>
      </c>
      <c r="I4088" t="s">
        <v>130</v>
      </c>
      <c r="J4088" t="s">
        <v>131</v>
      </c>
      <c r="K4088" t="s">
        <v>42</v>
      </c>
      <c r="L4088" s="13">
        <v>4.8</v>
      </c>
      <c r="M4088" s="8">
        <v>1.4</v>
      </c>
      <c r="N4088">
        <v>41</v>
      </c>
      <c r="O4088" s="8">
        <v>196.8</v>
      </c>
      <c r="P4088" s="14">
        <v>8.2000000000000007E-3</v>
      </c>
      <c r="Q4088" s="8">
        <v>1.61</v>
      </c>
      <c r="R4088" s="8">
        <v>195.19</v>
      </c>
      <c r="S4088" s="8">
        <v>57.4</v>
      </c>
      <c r="T4088" s="8">
        <v>137.79</v>
      </c>
      <c r="U4088">
        <v>0</v>
      </c>
      <c r="V4088" s="8">
        <v>0</v>
      </c>
      <c r="W4088" s="8">
        <v>0</v>
      </c>
      <c r="X4088" s="8">
        <v>137.79</v>
      </c>
    </row>
    <row r="4089" spans="1:24" x14ac:dyDescent="0.25">
      <c r="A4089" t="s">
        <v>4415</v>
      </c>
      <c r="B4089" s="1">
        <v>45387</v>
      </c>
      <c r="C4089" t="s">
        <v>35</v>
      </c>
      <c r="D4089" t="s">
        <v>36</v>
      </c>
      <c r="E4089" t="s">
        <v>27</v>
      </c>
      <c r="F4089" t="s">
        <v>37</v>
      </c>
      <c r="G4089" t="s">
        <v>38</v>
      </c>
      <c r="H4089" t="s">
        <v>39</v>
      </c>
      <c r="I4089" t="s">
        <v>47</v>
      </c>
      <c r="J4089" t="s">
        <v>48</v>
      </c>
      <c r="K4089" t="s">
        <v>49</v>
      </c>
      <c r="L4089" s="13">
        <v>5</v>
      </c>
      <c r="M4089" s="8">
        <v>3.2</v>
      </c>
      <c r="N4089">
        <v>96</v>
      </c>
      <c r="O4089" s="8">
        <v>480</v>
      </c>
      <c r="P4089" s="14">
        <v>2.8000000000000001E-2</v>
      </c>
      <c r="Q4089" s="8">
        <v>13.44</v>
      </c>
      <c r="R4089" s="8">
        <v>466.56</v>
      </c>
      <c r="S4089" s="8">
        <v>307.2</v>
      </c>
      <c r="T4089" s="8">
        <v>159.36000000000001</v>
      </c>
      <c r="U4089">
        <v>0</v>
      </c>
      <c r="V4089" s="8">
        <v>0</v>
      </c>
      <c r="W4089" s="8">
        <v>0</v>
      </c>
      <c r="X4089" s="8">
        <v>159.36000000000001</v>
      </c>
    </row>
    <row r="4090" spans="1:24" x14ac:dyDescent="0.25">
      <c r="A4090" t="s">
        <v>4416</v>
      </c>
      <c r="B4090" s="1">
        <v>45707</v>
      </c>
      <c r="C4090" t="s">
        <v>94</v>
      </c>
      <c r="D4090" t="s">
        <v>95</v>
      </c>
      <c r="E4090" t="s">
        <v>53</v>
      </c>
      <c r="F4090" t="s">
        <v>46</v>
      </c>
      <c r="G4090" t="s">
        <v>55</v>
      </c>
      <c r="H4090" t="s">
        <v>56</v>
      </c>
      <c r="I4090" t="s">
        <v>185</v>
      </c>
      <c r="J4090" t="s">
        <v>186</v>
      </c>
      <c r="K4090" t="s">
        <v>59</v>
      </c>
      <c r="L4090" s="13">
        <v>4.9000000000000004</v>
      </c>
      <c r="M4090" s="8">
        <v>3.1</v>
      </c>
      <c r="N4090">
        <v>9</v>
      </c>
      <c r="O4090" s="8">
        <v>44.1</v>
      </c>
      <c r="P4090" s="14">
        <v>0.1298</v>
      </c>
      <c r="Q4090" s="8">
        <v>5.72</v>
      </c>
      <c r="R4090" s="8">
        <v>38.380000000000003</v>
      </c>
      <c r="S4090" s="8">
        <v>27.9</v>
      </c>
      <c r="T4090" s="8">
        <v>10.48</v>
      </c>
      <c r="U4090">
        <v>0</v>
      </c>
      <c r="V4090" s="8">
        <v>0</v>
      </c>
      <c r="W4090" s="8">
        <v>0</v>
      </c>
      <c r="X4090" s="8">
        <v>10.48</v>
      </c>
    </row>
    <row r="4091" spans="1:24" x14ac:dyDescent="0.25">
      <c r="A4091" t="s">
        <v>4417</v>
      </c>
      <c r="B4091" s="1">
        <v>45680</v>
      </c>
      <c r="C4091" t="s">
        <v>440</v>
      </c>
      <c r="D4091" t="s">
        <v>441</v>
      </c>
      <c r="E4091" t="s">
        <v>71</v>
      </c>
      <c r="F4091" t="s">
        <v>54</v>
      </c>
      <c r="G4091" t="s">
        <v>165</v>
      </c>
      <c r="H4091" t="s">
        <v>166</v>
      </c>
      <c r="I4091" t="s">
        <v>130</v>
      </c>
      <c r="J4091" t="s">
        <v>131</v>
      </c>
      <c r="K4091" t="s">
        <v>42</v>
      </c>
      <c r="L4091" s="13">
        <v>4.8</v>
      </c>
      <c r="M4091" s="8">
        <v>1.4</v>
      </c>
      <c r="N4091">
        <v>169</v>
      </c>
      <c r="O4091" s="8">
        <v>811.2</v>
      </c>
      <c r="P4091" s="14">
        <v>1.5E-3</v>
      </c>
      <c r="Q4091" s="8">
        <v>1.22</v>
      </c>
      <c r="R4091" s="8">
        <v>809.98</v>
      </c>
      <c r="S4091" s="8">
        <v>236.6</v>
      </c>
      <c r="T4091" s="8">
        <v>573.38</v>
      </c>
      <c r="U4091">
        <v>46</v>
      </c>
      <c r="V4091" s="8">
        <v>220.47</v>
      </c>
      <c r="W4091" s="8">
        <v>87.4</v>
      </c>
      <c r="X4091" s="8">
        <v>485.98</v>
      </c>
    </row>
    <row r="4092" spans="1:24" x14ac:dyDescent="0.25">
      <c r="A4092" t="s">
        <v>4418</v>
      </c>
      <c r="B4092" s="1">
        <v>45678</v>
      </c>
      <c r="C4092" t="s">
        <v>107</v>
      </c>
      <c r="D4092" t="s">
        <v>108</v>
      </c>
      <c r="E4092" t="s">
        <v>53</v>
      </c>
      <c r="F4092" t="s">
        <v>46</v>
      </c>
      <c r="G4092" t="s">
        <v>55</v>
      </c>
      <c r="H4092" t="s">
        <v>56</v>
      </c>
      <c r="I4092" t="s">
        <v>130</v>
      </c>
      <c r="J4092" t="s">
        <v>131</v>
      </c>
      <c r="K4092" t="s">
        <v>42</v>
      </c>
      <c r="L4092" s="13">
        <v>4.8</v>
      </c>
      <c r="M4092" s="8">
        <v>1.4</v>
      </c>
      <c r="N4092">
        <v>35</v>
      </c>
      <c r="O4092" s="8">
        <v>168</v>
      </c>
      <c r="P4092" s="14">
        <v>8.4199999999999997E-2</v>
      </c>
      <c r="Q4092" s="8">
        <v>14.15</v>
      </c>
      <c r="R4092" s="8">
        <v>153.85</v>
      </c>
      <c r="S4092" s="8">
        <v>49</v>
      </c>
      <c r="T4092" s="8">
        <v>104.85</v>
      </c>
      <c r="U4092">
        <v>6</v>
      </c>
      <c r="V4092" s="8">
        <v>26.38</v>
      </c>
      <c r="W4092" s="8">
        <v>11.4</v>
      </c>
      <c r="X4092" s="8">
        <v>93.45</v>
      </c>
    </row>
    <row r="4093" spans="1:24" x14ac:dyDescent="0.25">
      <c r="A4093" t="s">
        <v>4419</v>
      </c>
      <c r="B4093" s="1">
        <v>45857</v>
      </c>
      <c r="C4093" t="s">
        <v>340</v>
      </c>
      <c r="D4093" t="s">
        <v>341</v>
      </c>
      <c r="E4093" t="s">
        <v>27</v>
      </c>
      <c r="F4093" t="s">
        <v>54</v>
      </c>
      <c r="G4093" t="s">
        <v>29</v>
      </c>
      <c r="H4093" t="s">
        <v>30</v>
      </c>
      <c r="I4093" t="s">
        <v>57</v>
      </c>
      <c r="J4093" t="s">
        <v>58</v>
      </c>
      <c r="K4093" t="s">
        <v>59</v>
      </c>
      <c r="L4093" s="13">
        <v>10.5</v>
      </c>
      <c r="M4093" s="8">
        <v>7.5</v>
      </c>
      <c r="N4093">
        <v>53</v>
      </c>
      <c r="O4093" s="8">
        <v>556.5</v>
      </c>
      <c r="P4093" s="14">
        <v>5.9299999999999999E-2</v>
      </c>
      <c r="Q4093" s="8">
        <v>33</v>
      </c>
      <c r="R4093" s="8">
        <v>523.5</v>
      </c>
      <c r="S4093" s="8">
        <v>397.5</v>
      </c>
      <c r="T4093" s="8">
        <v>126</v>
      </c>
      <c r="U4093">
        <v>0</v>
      </c>
      <c r="V4093" s="8">
        <v>0</v>
      </c>
      <c r="W4093" s="8">
        <v>0</v>
      </c>
      <c r="X4093" s="8">
        <v>126</v>
      </c>
    </row>
    <row r="4094" spans="1:24" x14ac:dyDescent="0.25">
      <c r="A4094" t="s">
        <v>4420</v>
      </c>
      <c r="B4094" s="1">
        <v>45779</v>
      </c>
      <c r="C4094" t="s">
        <v>528</v>
      </c>
      <c r="D4094" t="s">
        <v>529</v>
      </c>
      <c r="E4094" t="s">
        <v>27</v>
      </c>
      <c r="F4094" t="s">
        <v>54</v>
      </c>
      <c r="G4094" t="s">
        <v>29</v>
      </c>
      <c r="H4094" t="s">
        <v>30</v>
      </c>
      <c r="I4094" t="s">
        <v>112</v>
      </c>
      <c r="J4094" t="s">
        <v>113</v>
      </c>
      <c r="K4094" t="s">
        <v>42</v>
      </c>
      <c r="L4094" s="13">
        <v>8.5</v>
      </c>
      <c r="M4094" s="8">
        <v>2.8</v>
      </c>
      <c r="N4094">
        <v>30</v>
      </c>
      <c r="O4094" s="8">
        <v>255</v>
      </c>
      <c r="P4094" s="14">
        <v>2.23E-2</v>
      </c>
      <c r="Q4094" s="8">
        <v>5.69</v>
      </c>
      <c r="R4094" s="8">
        <v>249.31</v>
      </c>
      <c r="S4094" s="8">
        <v>84</v>
      </c>
      <c r="T4094" s="8">
        <v>165.31</v>
      </c>
      <c r="U4094">
        <v>0</v>
      </c>
      <c r="V4094" s="8">
        <v>0</v>
      </c>
      <c r="W4094" s="8">
        <v>0</v>
      </c>
      <c r="X4094" s="8">
        <v>165.31</v>
      </c>
    </row>
    <row r="4095" spans="1:24" x14ac:dyDescent="0.25">
      <c r="A4095" t="s">
        <v>4421</v>
      </c>
      <c r="B4095" s="1">
        <v>45349</v>
      </c>
      <c r="C4095" t="s">
        <v>758</v>
      </c>
      <c r="D4095" t="s">
        <v>759</v>
      </c>
      <c r="E4095" t="s">
        <v>27</v>
      </c>
      <c r="F4095" t="s">
        <v>37</v>
      </c>
      <c r="G4095" t="s">
        <v>29</v>
      </c>
      <c r="H4095" t="s">
        <v>30</v>
      </c>
      <c r="I4095" t="s">
        <v>156</v>
      </c>
      <c r="J4095" t="s">
        <v>157</v>
      </c>
      <c r="K4095" t="s">
        <v>42</v>
      </c>
      <c r="L4095" s="13">
        <v>6.2</v>
      </c>
      <c r="M4095" s="8">
        <v>1.9</v>
      </c>
      <c r="N4095">
        <v>11</v>
      </c>
      <c r="O4095" s="8">
        <v>68.2</v>
      </c>
      <c r="P4095" s="14">
        <v>1.1000000000000001E-3</v>
      </c>
      <c r="Q4095" s="8">
        <v>0.08</v>
      </c>
      <c r="R4095" s="8">
        <v>68.12</v>
      </c>
      <c r="S4095" s="8">
        <v>20.9</v>
      </c>
      <c r="T4095" s="8">
        <v>47.22</v>
      </c>
      <c r="U4095">
        <v>0</v>
      </c>
      <c r="V4095" s="8">
        <v>0</v>
      </c>
      <c r="W4095" s="8">
        <v>0</v>
      </c>
      <c r="X4095" s="8">
        <v>47.22</v>
      </c>
    </row>
    <row r="4096" spans="1:24" x14ac:dyDescent="0.25">
      <c r="A4096" t="s">
        <v>4422</v>
      </c>
      <c r="B4096" s="1">
        <v>45944</v>
      </c>
      <c r="C4096" t="s">
        <v>133</v>
      </c>
      <c r="D4096" t="s">
        <v>134</v>
      </c>
      <c r="E4096" t="s">
        <v>27</v>
      </c>
      <c r="F4096" t="s">
        <v>54</v>
      </c>
      <c r="G4096" t="s">
        <v>38</v>
      </c>
      <c r="H4096" t="s">
        <v>39</v>
      </c>
      <c r="I4096" t="s">
        <v>122</v>
      </c>
      <c r="J4096" t="s">
        <v>123</v>
      </c>
      <c r="K4096" t="s">
        <v>59</v>
      </c>
      <c r="L4096" s="13">
        <v>5.5</v>
      </c>
      <c r="M4096" s="8">
        <v>3.8</v>
      </c>
      <c r="N4096">
        <v>83</v>
      </c>
      <c r="O4096" s="8">
        <v>456.5</v>
      </c>
      <c r="P4096" s="14">
        <v>1.24E-2</v>
      </c>
      <c r="Q4096" s="8">
        <v>5.66</v>
      </c>
      <c r="R4096" s="8">
        <v>450.84</v>
      </c>
      <c r="S4096" s="8">
        <v>315.39999999999998</v>
      </c>
      <c r="T4096" s="8">
        <v>135.44</v>
      </c>
      <c r="U4096">
        <v>0</v>
      </c>
      <c r="V4096" s="8">
        <v>0</v>
      </c>
      <c r="W4096" s="8">
        <v>0</v>
      </c>
      <c r="X4096" s="8">
        <v>135.44</v>
      </c>
    </row>
    <row r="4097" spans="1:24" x14ac:dyDescent="0.25">
      <c r="A4097" t="s">
        <v>4423</v>
      </c>
      <c r="B4097" s="1">
        <v>45301</v>
      </c>
      <c r="C4097" t="s">
        <v>87</v>
      </c>
      <c r="D4097" t="s">
        <v>88</v>
      </c>
      <c r="E4097" t="s">
        <v>63</v>
      </c>
      <c r="F4097" t="s">
        <v>89</v>
      </c>
      <c r="G4097" t="s">
        <v>79</v>
      </c>
      <c r="H4097" t="s">
        <v>80</v>
      </c>
      <c r="I4097" t="s">
        <v>74</v>
      </c>
      <c r="J4097" t="s">
        <v>75</v>
      </c>
      <c r="K4097" t="s">
        <v>49</v>
      </c>
      <c r="L4097" s="13">
        <v>11</v>
      </c>
      <c r="M4097" s="8">
        <v>6.8</v>
      </c>
      <c r="N4097">
        <v>108</v>
      </c>
      <c r="O4097" s="8">
        <v>1188</v>
      </c>
      <c r="P4097" s="14">
        <v>6.1400000000000003E-2</v>
      </c>
      <c r="Q4097" s="8">
        <v>72.94</v>
      </c>
      <c r="R4097" s="8">
        <v>1115.06</v>
      </c>
      <c r="S4097" s="8">
        <v>734.4</v>
      </c>
      <c r="T4097" s="8">
        <v>380.66</v>
      </c>
      <c r="U4097">
        <v>0</v>
      </c>
      <c r="V4097" s="8">
        <v>0</v>
      </c>
      <c r="W4097" s="8">
        <v>0</v>
      </c>
      <c r="X4097" s="8">
        <v>380.66</v>
      </c>
    </row>
    <row r="4098" spans="1:24" x14ac:dyDescent="0.25">
      <c r="A4098" t="s">
        <v>4424</v>
      </c>
      <c r="B4098" s="1">
        <v>46011</v>
      </c>
      <c r="C4098" t="s">
        <v>174</v>
      </c>
      <c r="D4098" t="s">
        <v>175</v>
      </c>
      <c r="E4098" t="s">
        <v>150</v>
      </c>
      <c r="F4098" t="s">
        <v>54</v>
      </c>
      <c r="G4098" t="s">
        <v>151</v>
      </c>
      <c r="H4098" t="s">
        <v>152</v>
      </c>
      <c r="I4098" t="s">
        <v>130</v>
      </c>
      <c r="J4098" t="s">
        <v>131</v>
      </c>
      <c r="K4098" t="s">
        <v>42</v>
      </c>
      <c r="L4098" s="13">
        <v>4.8</v>
      </c>
      <c r="M4098" s="8">
        <v>1.4</v>
      </c>
      <c r="N4098">
        <v>287</v>
      </c>
      <c r="O4098" s="8">
        <v>1377.6</v>
      </c>
      <c r="P4098" s="14">
        <v>2.9999999999999997E-4</v>
      </c>
      <c r="Q4098" s="8">
        <v>0.41</v>
      </c>
      <c r="R4098" s="8">
        <v>1377.19</v>
      </c>
      <c r="S4098" s="8">
        <v>401.8</v>
      </c>
      <c r="T4098" s="8">
        <v>975.39</v>
      </c>
      <c r="U4098">
        <v>111</v>
      </c>
      <c r="V4098" s="8">
        <v>532.64</v>
      </c>
      <c r="W4098" s="8">
        <v>210.9</v>
      </c>
      <c r="X4098" s="8">
        <v>764.49</v>
      </c>
    </row>
    <row r="4099" spans="1:24" x14ac:dyDescent="0.25">
      <c r="A4099" t="s">
        <v>4425</v>
      </c>
      <c r="B4099" s="1">
        <v>45467</v>
      </c>
      <c r="C4099" t="s">
        <v>69</v>
      </c>
      <c r="D4099" t="s">
        <v>70</v>
      </c>
      <c r="E4099" t="s">
        <v>71</v>
      </c>
      <c r="F4099" t="s">
        <v>37</v>
      </c>
      <c r="G4099" t="s">
        <v>72</v>
      </c>
      <c r="H4099" t="s">
        <v>73</v>
      </c>
      <c r="I4099" t="s">
        <v>112</v>
      </c>
      <c r="J4099" t="s">
        <v>113</v>
      </c>
      <c r="K4099" t="s">
        <v>42</v>
      </c>
      <c r="L4099" s="13">
        <v>8.5</v>
      </c>
      <c r="M4099" s="8">
        <v>2.8</v>
      </c>
      <c r="N4099">
        <v>15</v>
      </c>
      <c r="O4099" s="8">
        <v>127.5</v>
      </c>
      <c r="P4099" s="14">
        <v>0.42880000000000001</v>
      </c>
      <c r="Q4099" s="8">
        <v>54.67</v>
      </c>
      <c r="R4099" s="8">
        <v>72.83</v>
      </c>
      <c r="S4099" s="8">
        <v>42</v>
      </c>
      <c r="T4099" s="8">
        <v>30.83</v>
      </c>
      <c r="U4099">
        <v>0</v>
      </c>
      <c r="V4099" s="8">
        <v>0</v>
      </c>
      <c r="W4099" s="8">
        <v>0</v>
      </c>
      <c r="X4099" s="8">
        <v>30.83</v>
      </c>
    </row>
    <row r="4100" spans="1:24" x14ac:dyDescent="0.25">
      <c r="A4100" t="s">
        <v>4426</v>
      </c>
      <c r="B4100" s="1">
        <v>45376</v>
      </c>
      <c r="C4100" t="s">
        <v>671</v>
      </c>
      <c r="D4100" t="s">
        <v>672</v>
      </c>
      <c r="E4100" t="s">
        <v>27</v>
      </c>
      <c r="F4100" t="s">
        <v>89</v>
      </c>
      <c r="G4100" t="s">
        <v>29</v>
      </c>
      <c r="H4100" t="s">
        <v>30</v>
      </c>
      <c r="I4100" t="s">
        <v>130</v>
      </c>
      <c r="J4100" t="s">
        <v>131</v>
      </c>
      <c r="K4100" t="s">
        <v>42</v>
      </c>
      <c r="L4100" s="13">
        <v>4.8</v>
      </c>
      <c r="M4100" s="8">
        <v>1.4</v>
      </c>
      <c r="N4100">
        <v>96</v>
      </c>
      <c r="O4100" s="8">
        <v>460.8</v>
      </c>
      <c r="P4100" s="14">
        <v>6.25E-2</v>
      </c>
      <c r="Q4100" s="8">
        <v>28.8</v>
      </c>
      <c r="R4100" s="8">
        <v>432</v>
      </c>
      <c r="S4100" s="8">
        <v>134.4</v>
      </c>
      <c r="T4100" s="8">
        <v>297.60000000000002</v>
      </c>
      <c r="U4100">
        <v>0</v>
      </c>
      <c r="V4100" s="8">
        <v>0</v>
      </c>
      <c r="W4100" s="8">
        <v>0</v>
      </c>
      <c r="X4100" s="8">
        <v>297.60000000000002</v>
      </c>
    </row>
    <row r="4101" spans="1:24" x14ac:dyDescent="0.25">
      <c r="A4101" t="s">
        <v>4427</v>
      </c>
      <c r="B4101" s="1">
        <v>45803</v>
      </c>
      <c r="C4101" t="s">
        <v>391</v>
      </c>
      <c r="D4101" t="s">
        <v>392</v>
      </c>
      <c r="E4101" t="s">
        <v>63</v>
      </c>
      <c r="F4101" t="s">
        <v>54</v>
      </c>
      <c r="G4101" t="s">
        <v>79</v>
      </c>
      <c r="H4101" t="s">
        <v>80</v>
      </c>
      <c r="I4101" t="s">
        <v>66</v>
      </c>
      <c r="J4101" t="s">
        <v>67</v>
      </c>
      <c r="K4101" t="s">
        <v>33</v>
      </c>
      <c r="L4101" s="13">
        <v>4.5</v>
      </c>
      <c r="M4101" s="8">
        <v>2.1</v>
      </c>
      <c r="N4101">
        <v>34</v>
      </c>
      <c r="O4101" s="8">
        <v>153</v>
      </c>
      <c r="P4101" s="14">
        <v>1.61E-2</v>
      </c>
      <c r="Q4101" s="8">
        <v>2.46</v>
      </c>
      <c r="R4101" s="8">
        <v>150.54</v>
      </c>
      <c r="S4101" s="8">
        <v>71.400000000000006</v>
      </c>
      <c r="T4101" s="8">
        <v>79.14</v>
      </c>
      <c r="U4101">
        <v>0</v>
      </c>
      <c r="V4101" s="8">
        <v>0</v>
      </c>
      <c r="W4101" s="8">
        <v>0</v>
      </c>
      <c r="X4101" s="8">
        <v>79.14</v>
      </c>
    </row>
    <row r="4102" spans="1:24" x14ac:dyDescent="0.25">
      <c r="A4102" t="s">
        <v>4428</v>
      </c>
      <c r="B4102" s="1">
        <v>46157</v>
      </c>
      <c r="C4102" t="s">
        <v>232</v>
      </c>
      <c r="D4102" t="s">
        <v>233</v>
      </c>
      <c r="E4102" t="s">
        <v>27</v>
      </c>
      <c r="F4102" t="s">
        <v>89</v>
      </c>
      <c r="G4102" t="s">
        <v>29</v>
      </c>
      <c r="H4102" t="s">
        <v>30</v>
      </c>
      <c r="I4102" t="s">
        <v>127</v>
      </c>
      <c r="J4102" t="s">
        <v>128</v>
      </c>
      <c r="K4102" t="s">
        <v>33</v>
      </c>
      <c r="L4102" s="13">
        <v>7.2</v>
      </c>
      <c r="M4102" s="8">
        <v>3.6</v>
      </c>
      <c r="N4102">
        <v>294</v>
      </c>
      <c r="O4102" s="8">
        <v>2116.8000000000002</v>
      </c>
      <c r="P4102" s="14">
        <v>4.1200000000000001E-2</v>
      </c>
      <c r="Q4102" s="8">
        <v>87.21</v>
      </c>
      <c r="R4102" s="8">
        <v>2029.59</v>
      </c>
      <c r="S4102" s="8">
        <v>1058.4000000000001</v>
      </c>
      <c r="T4102" s="8">
        <v>971.19</v>
      </c>
      <c r="U4102">
        <v>0</v>
      </c>
      <c r="V4102" s="8">
        <v>0</v>
      </c>
      <c r="W4102" s="8">
        <v>0</v>
      </c>
      <c r="X4102" s="8">
        <v>971.19</v>
      </c>
    </row>
    <row r="4103" spans="1:24" x14ac:dyDescent="0.25">
      <c r="A4103" t="s">
        <v>4429</v>
      </c>
      <c r="B4103" s="1">
        <v>45736</v>
      </c>
      <c r="C4103" t="s">
        <v>279</v>
      </c>
      <c r="D4103" t="s">
        <v>280</v>
      </c>
      <c r="E4103" t="s">
        <v>53</v>
      </c>
      <c r="F4103" t="s">
        <v>54</v>
      </c>
      <c r="G4103" t="s">
        <v>55</v>
      </c>
      <c r="H4103" t="s">
        <v>56</v>
      </c>
      <c r="I4103" t="s">
        <v>130</v>
      </c>
      <c r="J4103" t="s">
        <v>131</v>
      </c>
      <c r="K4103" t="s">
        <v>42</v>
      </c>
      <c r="L4103" s="13">
        <v>4.8</v>
      </c>
      <c r="M4103" s="8">
        <v>1.4</v>
      </c>
      <c r="N4103">
        <v>39</v>
      </c>
      <c r="O4103" s="8">
        <v>187.2</v>
      </c>
      <c r="P4103" s="14">
        <v>9.4000000000000004E-3</v>
      </c>
      <c r="Q4103" s="8">
        <v>1.76</v>
      </c>
      <c r="R4103" s="8">
        <v>185.44</v>
      </c>
      <c r="S4103" s="8">
        <v>54.6</v>
      </c>
      <c r="T4103" s="8">
        <v>130.84</v>
      </c>
      <c r="U4103">
        <v>0</v>
      </c>
      <c r="V4103" s="8">
        <v>0</v>
      </c>
      <c r="W4103" s="8">
        <v>0</v>
      </c>
      <c r="X4103" s="8">
        <v>130.84</v>
      </c>
    </row>
    <row r="4104" spans="1:24" x14ac:dyDescent="0.25">
      <c r="A4104" t="s">
        <v>4430</v>
      </c>
      <c r="B4104" s="1">
        <v>45952</v>
      </c>
      <c r="C4104" t="s">
        <v>223</v>
      </c>
      <c r="D4104" t="s">
        <v>224</v>
      </c>
      <c r="E4104" t="s">
        <v>27</v>
      </c>
      <c r="F4104" t="s">
        <v>28</v>
      </c>
      <c r="G4104" t="s">
        <v>38</v>
      </c>
      <c r="H4104" t="s">
        <v>39</v>
      </c>
      <c r="I4104" t="s">
        <v>122</v>
      </c>
      <c r="J4104" t="s">
        <v>123</v>
      </c>
      <c r="K4104" t="s">
        <v>59</v>
      </c>
      <c r="L4104" s="13">
        <v>5.5</v>
      </c>
      <c r="M4104" s="8">
        <v>3.8</v>
      </c>
      <c r="N4104">
        <v>593</v>
      </c>
      <c r="O4104" s="8">
        <v>3261.5</v>
      </c>
      <c r="P4104" s="14">
        <v>2.58E-2</v>
      </c>
      <c r="Q4104" s="8">
        <v>84.15</v>
      </c>
      <c r="R4104" s="8">
        <v>3177.35</v>
      </c>
      <c r="S4104" s="8">
        <v>2253.4</v>
      </c>
      <c r="T4104" s="8">
        <v>923.95</v>
      </c>
      <c r="U4104">
        <v>0</v>
      </c>
      <c r="V4104" s="8">
        <v>0</v>
      </c>
      <c r="W4104" s="8">
        <v>0</v>
      </c>
      <c r="X4104" s="8">
        <v>923.95</v>
      </c>
    </row>
    <row r="4105" spans="1:24" x14ac:dyDescent="0.25">
      <c r="A4105" t="s">
        <v>4431</v>
      </c>
      <c r="B4105" s="1">
        <v>46095</v>
      </c>
      <c r="C4105" t="s">
        <v>315</v>
      </c>
      <c r="D4105" t="s">
        <v>316</v>
      </c>
      <c r="E4105" t="s">
        <v>27</v>
      </c>
      <c r="F4105" t="s">
        <v>46</v>
      </c>
      <c r="G4105" t="s">
        <v>38</v>
      </c>
      <c r="H4105" t="s">
        <v>39</v>
      </c>
      <c r="I4105" t="s">
        <v>99</v>
      </c>
      <c r="J4105" t="s">
        <v>100</v>
      </c>
      <c r="K4105" t="s">
        <v>49</v>
      </c>
      <c r="L4105" s="13">
        <v>3.8</v>
      </c>
      <c r="M4105" s="8">
        <v>2.6</v>
      </c>
      <c r="N4105">
        <v>12</v>
      </c>
      <c r="O4105" s="8">
        <v>45.6</v>
      </c>
      <c r="P4105" s="14">
        <v>0.2107</v>
      </c>
      <c r="Q4105" s="8">
        <v>9.61</v>
      </c>
      <c r="R4105" s="8">
        <v>35.99</v>
      </c>
      <c r="S4105" s="8">
        <v>31.2</v>
      </c>
      <c r="T4105" s="8">
        <v>4.79</v>
      </c>
      <c r="U4105">
        <v>0</v>
      </c>
      <c r="V4105" s="8">
        <v>0</v>
      </c>
      <c r="W4105" s="8">
        <v>0</v>
      </c>
      <c r="X4105" s="8">
        <v>4.79</v>
      </c>
    </row>
    <row r="4106" spans="1:24" x14ac:dyDescent="0.25">
      <c r="A4106" t="s">
        <v>4432</v>
      </c>
      <c r="B4106" s="1">
        <v>45631</v>
      </c>
      <c r="C4106" t="s">
        <v>211</v>
      </c>
      <c r="D4106" t="s">
        <v>212</v>
      </c>
      <c r="E4106" t="s">
        <v>27</v>
      </c>
      <c r="F4106" t="s">
        <v>37</v>
      </c>
      <c r="G4106" t="s">
        <v>38</v>
      </c>
      <c r="H4106" t="s">
        <v>39</v>
      </c>
      <c r="I4106" t="s">
        <v>144</v>
      </c>
      <c r="J4106" t="s">
        <v>145</v>
      </c>
      <c r="K4106" t="s">
        <v>33</v>
      </c>
      <c r="L4106" s="13">
        <v>12</v>
      </c>
      <c r="M4106" s="8">
        <v>6.5</v>
      </c>
      <c r="N4106">
        <v>23</v>
      </c>
      <c r="O4106" s="8">
        <v>276</v>
      </c>
      <c r="P4106" s="14">
        <v>1.3899999999999999E-2</v>
      </c>
      <c r="Q4106" s="8">
        <v>3.84</v>
      </c>
      <c r="R4106" s="8">
        <v>272.16000000000003</v>
      </c>
      <c r="S4106" s="8">
        <v>149.5</v>
      </c>
      <c r="T4106" s="8">
        <v>122.66</v>
      </c>
      <c r="U4106">
        <v>0</v>
      </c>
      <c r="V4106" s="8">
        <v>0</v>
      </c>
      <c r="W4106" s="8">
        <v>0</v>
      </c>
      <c r="X4106" s="8">
        <v>122.66</v>
      </c>
    </row>
    <row r="4107" spans="1:24" x14ac:dyDescent="0.25">
      <c r="A4107" t="s">
        <v>4433</v>
      </c>
      <c r="B4107" s="1">
        <v>45871</v>
      </c>
      <c r="C4107" t="s">
        <v>183</v>
      </c>
      <c r="D4107" t="s">
        <v>184</v>
      </c>
      <c r="E4107" t="s">
        <v>63</v>
      </c>
      <c r="F4107" t="s">
        <v>89</v>
      </c>
      <c r="G4107" t="s">
        <v>79</v>
      </c>
      <c r="H4107" t="s">
        <v>80</v>
      </c>
      <c r="I4107" t="s">
        <v>99</v>
      </c>
      <c r="J4107" t="s">
        <v>100</v>
      </c>
      <c r="K4107" t="s">
        <v>49</v>
      </c>
      <c r="L4107" s="13">
        <v>3.8</v>
      </c>
      <c r="M4107" s="8">
        <v>2.6</v>
      </c>
      <c r="N4107">
        <v>175</v>
      </c>
      <c r="O4107" s="8">
        <v>665</v>
      </c>
      <c r="P4107" s="14">
        <v>0.109</v>
      </c>
      <c r="Q4107" s="8">
        <v>72.48</v>
      </c>
      <c r="R4107" s="8">
        <v>592.52</v>
      </c>
      <c r="S4107" s="8">
        <v>455</v>
      </c>
      <c r="T4107" s="8">
        <v>137.52000000000001</v>
      </c>
      <c r="U4107">
        <v>0</v>
      </c>
      <c r="V4107" s="8">
        <v>0</v>
      </c>
      <c r="W4107" s="8">
        <v>0</v>
      </c>
      <c r="X4107" s="8">
        <v>137.52000000000001</v>
      </c>
    </row>
    <row r="4108" spans="1:24" x14ac:dyDescent="0.25">
      <c r="A4108" t="s">
        <v>4434</v>
      </c>
      <c r="B4108" s="1">
        <v>46170</v>
      </c>
      <c r="C4108" t="s">
        <v>410</v>
      </c>
      <c r="D4108" t="s">
        <v>411</v>
      </c>
      <c r="E4108" t="s">
        <v>150</v>
      </c>
      <c r="F4108" t="s">
        <v>46</v>
      </c>
      <c r="G4108" t="s">
        <v>151</v>
      </c>
      <c r="H4108" t="s">
        <v>152</v>
      </c>
      <c r="I4108" t="s">
        <v>31</v>
      </c>
      <c r="J4108" t="s">
        <v>32</v>
      </c>
      <c r="K4108" t="s">
        <v>33</v>
      </c>
      <c r="L4108" s="13">
        <v>5.8</v>
      </c>
      <c r="M4108" s="8">
        <v>2.7</v>
      </c>
      <c r="N4108">
        <v>39</v>
      </c>
      <c r="O4108" s="8">
        <v>226.2</v>
      </c>
      <c r="P4108" s="14">
        <v>0.10580000000000001</v>
      </c>
      <c r="Q4108" s="8">
        <v>23.93</v>
      </c>
      <c r="R4108" s="8">
        <v>202.27</v>
      </c>
      <c r="S4108" s="8">
        <v>105.3</v>
      </c>
      <c r="T4108" s="8">
        <v>96.97</v>
      </c>
      <c r="U4108">
        <v>0</v>
      </c>
      <c r="V4108" s="8">
        <v>0</v>
      </c>
      <c r="W4108" s="8">
        <v>0</v>
      </c>
      <c r="X4108" s="8">
        <v>96.97</v>
      </c>
    </row>
    <row r="4109" spans="1:24" x14ac:dyDescent="0.25">
      <c r="A4109" t="s">
        <v>4435</v>
      </c>
      <c r="B4109" s="1">
        <v>45389</v>
      </c>
      <c r="C4109" t="s">
        <v>97</v>
      </c>
      <c r="D4109" t="s">
        <v>98</v>
      </c>
      <c r="E4109" t="s">
        <v>63</v>
      </c>
      <c r="F4109" t="s">
        <v>54</v>
      </c>
      <c r="G4109" t="s">
        <v>79</v>
      </c>
      <c r="H4109" t="s">
        <v>80</v>
      </c>
      <c r="I4109" t="s">
        <v>127</v>
      </c>
      <c r="J4109" t="s">
        <v>128</v>
      </c>
      <c r="K4109" t="s">
        <v>33</v>
      </c>
      <c r="L4109" s="13">
        <v>7.2</v>
      </c>
      <c r="M4109" s="8">
        <v>3.6</v>
      </c>
      <c r="N4109">
        <v>64</v>
      </c>
      <c r="O4109" s="8">
        <v>460.8</v>
      </c>
      <c r="P4109" s="14">
        <v>7.9000000000000008E-3</v>
      </c>
      <c r="Q4109" s="8">
        <v>3.64</v>
      </c>
      <c r="R4109" s="8">
        <v>457.16</v>
      </c>
      <c r="S4109" s="8">
        <v>230.4</v>
      </c>
      <c r="T4109" s="8">
        <v>226.76</v>
      </c>
      <c r="U4109">
        <v>0</v>
      </c>
      <c r="V4109" s="8">
        <v>0</v>
      </c>
      <c r="W4109" s="8">
        <v>0</v>
      </c>
      <c r="X4109" s="8">
        <v>226.76</v>
      </c>
    </row>
    <row r="4110" spans="1:24" x14ac:dyDescent="0.25">
      <c r="A4110" t="s">
        <v>4436</v>
      </c>
      <c r="B4110" s="1">
        <v>46208</v>
      </c>
      <c r="C4110" t="s">
        <v>133</v>
      </c>
      <c r="D4110" t="s">
        <v>134</v>
      </c>
      <c r="E4110" t="s">
        <v>27</v>
      </c>
      <c r="F4110" t="s">
        <v>54</v>
      </c>
      <c r="G4110" t="s">
        <v>29</v>
      </c>
      <c r="H4110" t="s">
        <v>30</v>
      </c>
      <c r="I4110" t="s">
        <v>185</v>
      </c>
      <c r="J4110" t="s">
        <v>186</v>
      </c>
      <c r="K4110" t="s">
        <v>59</v>
      </c>
      <c r="L4110" s="13">
        <v>4.9000000000000004</v>
      </c>
      <c r="M4110" s="8">
        <v>3.1</v>
      </c>
      <c r="N4110">
        <v>87</v>
      </c>
      <c r="O4110" s="8">
        <v>426.3</v>
      </c>
      <c r="P4110" s="14">
        <v>2.0299999999999999E-2</v>
      </c>
      <c r="Q4110" s="8">
        <v>8.65</v>
      </c>
      <c r="R4110" s="8">
        <v>417.65</v>
      </c>
      <c r="S4110" s="8">
        <v>269.7</v>
      </c>
      <c r="T4110" s="8">
        <v>147.94999999999999</v>
      </c>
      <c r="U4110">
        <v>0</v>
      </c>
      <c r="V4110" s="8">
        <v>0</v>
      </c>
      <c r="W4110" s="8">
        <v>0</v>
      </c>
      <c r="X4110" s="8">
        <v>147.94999999999999</v>
      </c>
    </row>
    <row r="4111" spans="1:24" x14ac:dyDescent="0.25">
      <c r="A4111" t="s">
        <v>4437</v>
      </c>
      <c r="B4111" s="1">
        <v>45832</v>
      </c>
      <c r="C4111" t="s">
        <v>125</v>
      </c>
      <c r="D4111" t="s">
        <v>126</v>
      </c>
      <c r="E4111" t="s">
        <v>27</v>
      </c>
      <c r="F4111" t="s">
        <v>89</v>
      </c>
      <c r="G4111" t="s">
        <v>29</v>
      </c>
      <c r="H4111" t="s">
        <v>30</v>
      </c>
      <c r="I4111" t="s">
        <v>144</v>
      </c>
      <c r="J4111" t="s">
        <v>145</v>
      </c>
      <c r="K4111" t="s">
        <v>33</v>
      </c>
      <c r="L4111" s="13">
        <v>12</v>
      </c>
      <c r="M4111" s="8">
        <v>6.5</v>
      </c>
      <c r="N4111">
        <v>182</v>
      </c>
      <c r="O4111" s="8">
        <v>2184</v>
      </c>
      <c r="P4111" s="14">
        <v>4.6800000000000001E-2</v>
      </c>
      <c r="Q4111" s="8">
        <v>102.21</v>
      </c>
      <c r="R4111" s="8">
        <v>2081.79</v>
      </c>
      <c r="S4111" s="8">
        <v>1183</v>
      </c>
      <c r="T4111" s="8">
        <v>898.79</v>
      </c>
      <c r="U4111">
        <v>0</v>
      </c>
      <c r="V4111" s="8">
        <v>0</v>
      </c>
      <c r="W4111" s="8">
        <v>0</v>
      </c>
      <c r="X4111" s="8">
        <v>898.79</v>
      </c>
    </row>
    <row r="4112" spans="1:24" x14ac:dyDescent="0.25">
      <c r="A4112" t="s">
        <v>4438</v>
      </c>
      <c r="B4112" s="1">
        <v>46233</v>
      </c>
      <c r="C4112" t="s">
        <v>232</v>
      </c>
      <c r="D4112" t="s">
        <v>233</v>
      </c>
      <c r="E4112" t="s">
        <v>27</v>
      </c>
      <c r="F4112" t="s">
        <v>89</v>
      </c>
      <c r="G4112" t="s">
        <v>38</v>
      </c>
      <c r="H4112" t="s">
        <v>39</v>
      </c>
      <c r="I4112" t="s">
        <v>74</v>
      </c>
      <c r="J4112" t="s">
        <v>75</v>
      </c>
      <c r="K4112" t="s">
        <v>49</v>
      </c>
      <c r="L4112" s="13">
        <v>11</v>
      </c>
      <c r="M4112" s="8">
        <v>6.8</v>
      </c>
      <c r="N4112">
        <v>139</v>
      </c>
      <c r="O4112" s="8">
        <v>1529</v>
      </c>
      <c r="P4112" s="14">
        <v>5.4399999999999997E-2</v>
      </c>
      <c r="Q4112" s="8">
        <v>83.18</v>
      </c>
      <c r="R4112" s="8">
        <v>1445.82</v>
      </c>
      <c r="S4112" s="8">
        <v>945.2</v>
      </c>
      <c r="T4112" s="8">
        <v>500.62</v>
      </c>
      <c r="U4112">
        <v>0</v>
      </c>
      <c r="V4112" s="8">
        <v>0</v>
      </c>
      <c r="W4112" s="8">
        <v>0</v>
      </c>
      <c r="X4112" s="8">
        <v>500.62</v>
      </c>
    </row>
    <row r="4113" spans="1:24" x14ac:dyDescent="0.25">
      <c r="A4113" t="s">
        <v>4439</v>
      </c>
      <c r="B4113" s="1">
        <v>45335</v>
      </c>
      <c r="C4113" t="s">
        <v>445</v>
      </c>
      <c r="D4113" t="s">
        <v>446</v>
      </c>
      <c r="E4113" t="s">
        <v>71</v>
      </c>
      <c r="F4113" t="s">
        <v>89</v>
      </c>
      <c r="G4113" t="s">
        <v>165</v>
      </c>
      <c r="H4113" t="s">
        <v>166</v>
      </c>
      <c r="I4113" t="s">
        <v>57</v>
      </c>
      <c r="J4113" t="s">
        <v>58</v>
      </c>
      <c r="K4113" t="s">
        <v>59</v>
      </c>
      <c r="L4113" s="13">
        <v>10.5</v>
      </c>
      <c r="M4113" s="8">
        <v>7.5</v>
      </c>
      <c r="N4113">
        <v>139</v>
      </c>
      <c r="O4113" s="8">
        <v>1459.5</v>
      </c>
      <c r="P4113" s="14">
        <v>6.88E-2</v>
      </c>
      <c r="Q4113" s="8">
        <v>100.41</v>
      </c>
      <c r="R4113" s="8">
        <v>1359.09</v>
      </c>
      <c r="S4113" s="8">
        <v>1042.5</v>
      </c>
      <c r="T4113" s="8">
        <v>316.58999999999997</v>
      </c>
      <c r="U4113">
        <v>0</v>
      </c>
      <c r="V4113" s="8">
        <v>0</v>
      </c>
      <c r="W4113" s="8">
        <v>0</v>
      </c>
      <c r="X4113" s="8">
        <v>316.58999999999997</v>
      </c>
    </row>
    <row r="4114" spans="1:24" x14ac:dyDescent="0.25">
      <c r="A4114" t="s">
        <v>4440</v>
      </c>
      <c r="B4114" s="1">
        <v>45527</v>
      </c>
      <c r="C4114" t="s">
        <v>455</v>
      </c>
      <c r="D4114" t="s">
        <v>456</v>
      </c>
      <c r="E4114" t="s">
        <v>71</v>
      </c>
      <c r="F4114" t="s">
        <v>89</v>
      </c>
      <c r="G4114" t="s">
        <v>165</v>
      </c>
      <c r="H4114" t="s">
        <v>166</v>
      </c>
      <c r="I4114" t="s">
        <v>117</v>
      </c>
      <c r="J4114" t="s">
        <v>118</v>
      </c>
      <c r="K4114" t="s">
        <v>59</v>
      </c>
      <c r="L4114" s="13">
        <v>6</v>
      </c>
      <c r="M4114" s="8">
        <v>4.2</v>
      </c>
      <c r="N4114">
        <v>569</v>
      </c>
      <c r="O4114" s="8">
        <v>3414</v>
      </c>
      <c r="P4114" s="14">
        <v>3.5900000000000001E-2</v>
      </c>
      <c r="Q4114" s="8">
        <v>122.56</v>
      </c>
      <c r="R4114" s="8">
        <v>3291.44</v>
      </c>
      <c r="S4114" s="8">
        <v>2389.8000000000002</v>
      </c>
      <c r="T4114" s="8">
        <v>901.64</v>
      </c>
      <c r="U4114">
        <v>0</v>
      </c>
      <c r="V4114" s="8">
        <v>0</v>
      </c>
      <c r="W4114" s="8">
        <v>0</v>
      </c>
      <c r="X4114" s="8">
        <v>901.64</v>
      </c>
    </row>
    <row r="4115" spans="1:24" x14ac:dyDescent="0.25">
      <c r="A4115" t="s">
        <v>4441</v>
      </c>
      <c r="B4115" s="1">
        <v>45508</v>
      </c>
      <c r="C4115" t="s">
        <v>61</v>
      </c>
      <c r="D4115" t="s">
        <v>62</v>
      </c>
      <c r="E4115" t="s">
        <v>63</v>
      </c>
      <c r="F4115" t="s">
        <v>46</v>
      </c>
      <c r="G4115" t="s">
        <v>79</v>
      </c>
      <c r="H4115" t="s">
        <v>80</v>
      </c>
      <c r="I4115" t="s">
        <v>130</v>
      </c>
      <c r="J4115" t="s">
        <v>131</v>
      </c>
      <c r="K4115" t="s">
        <v>42</v>
      </c>
      <c r="L4115" s="13">
        <v>4.8</v>
      </c>
      <c r="M4115" s="8">
        <v>1.4</v>
      </c>
      <c r="N4115">
        <v>16</v>
      </c>
      <c r="O4115" s="8">
        <v>76.8</v>
      </c>
      <c r="P4115" s="14">
        <v>0.21340000000000001</v>
      </c>
      <c r="Q4115" s="8">
        <v>16.39</v>
      </c>
      <c r="R4115" s="8">
        <v>60.41</v>
      </c>
      <c r="S4115" s="8">
        <v>22.4</v>
      </c>
      <c r="T4115" s="8">
        <v>38.01</v>
      </c>
      <c r="U4115">
        <v>1</v>
      </c>
      <c r="V4115" s="8">
        <v>3.78</v>
      </c>
      <c r="W4115" s="8">
        <v>1.9</v>
      </c>
      <c r="X4115" s="8">
        <v>36.11</v>
      </c>
    </row>
    <row r="4116" spans="1:24" x14ac:dyDescent="0.25">
      <c r="A4116" t="s">
        <v>4442</v>
      </c>
      <c r="B4116" s="1">
        <v>46214</v>
      </c>
      <c r="C4116" t="s">
        <v>162</v>
      </c>
      <c r="D4116" t="s">
        <v>163</v>
      </c>
      <c r="E4116" t="s">
        <v>150</v>
      </c>
      <c r="F4116" t="s">
        <v>89</v>
      </c>
      <c r="G4116" t="s">
        <v>151</v>
      </c>
      <c r="H4116" t="s">
        <v>152</v>
      </c>
      <c r="I4116" t="s">
        <v>47</v>
      </c>
      <c r="J4116" t="s">
        <v>48</v>
      </c>
      <c r="K4116" t="s">
        <v>49</v>
      </c>
      <c r="L4116" s="13">
        <v>5</v>
      </c>
      <c r="M4116" s="8">
        <v>3.2</v>
      </c>
      <c r="N4116">
        <v>121</v>
      </c>
      <c r="O4116" s="8">
        <v>605</v>
      </c>
      <c r="P4116" s="14">
        <v>4.8899999999999999E-2</v>
      </c>
      <c r="Q4116" s="8">
        <v>29.58</v>
      </c>
      <c r="R4116" s="8">
        <v>575.41999999999996</v>
      </c>
      <c r="S4116" s="8">
        <v>387.2</v>
      </c>
      <c r="T4116" s="8">
        <v>188.22</v>
      </c>
      <c r="U4116">
        <v>0</v>
      </c>
      <c r="V4116" s="8">
        <v>0</v>
      </c>
      <c r="W4116" s="8">
        <v>0</v>
      </c>
      <c r="X4116" s="8">
        <v>188.22</v>
      </c>
    </row>
    <row r="4117" spans="1:24" x14ac:dyDescent="0.25">
      <c r="A4117" t="s">
        <v>4443</v>
      </c>
      <c r="B4117" s="1">
        <v>46180</v>
      </c>
      <c r="C4117" t="s">
        <v>315</v>
      </c>
      <c r="D4117" t="s">
        <v>316</v>
      </c>
      <c r="E4117" t="s">
        <v>27</v>
      </c>
      <c r="F4117" t="s">
        <v>46</v>
      </c>
      <c r="G4117" t="s">
        <v>29</v>
      </c>
      <c r="H4117" t="s">
        <v>30</v>
      </c>
      <c r="I4117" t="s">
        <v>127</v>
      </c>
      <c r="J4117" t="s">
        <v>128</v>
      </c>
      <c r="K4117" t="s">
        <v>33</v>
      </c>
      <c r="L4117" s="13">
        <v>7.2</v>
      </c>
      <c r="M4117" s="8">
        <v>3.6</v>
      </c>
      <c r="N4117">
        <v>5</v>
      </c>
      <c r="O4117" s="8">
        <v>36</v>
      </c>
      <c r="P4117" s="14">
        <v>8.4099999999999994E-2</v>
      </c>
      <c r="Q4117" s="8">
        <v>3.03</v>
      </c>
      <c r="R4117" s="8">
        <v>32.97</v>
      </c>
      <c r="S4117" s="8">
        <v>18</v>
      </c>
      <c r="T4117" s="8">
        <v>14.97</v>
      </c>
      <c r="U4117">
        <v>2</v>
      </c>
      <c r="V4117" s="8">
        <v>13.19</v>
      </c>
      <c r="W4117" s="8">
        <v>8.1999999999999993</v>
      </c>
      <c r="X4117" s="8">
        <v>6.77</v>
      </c>
    </row>
    <row r="4118" spans="1:24" x14ac:dyDescent="0.25">
      <c r="A4118" t="s">
        <v>4444</v>
      </c>
      <c r="B4118" s="1">
        <v>46000</v>
      </c>
      <c r="C4118" t="s">
        <v>198</v>
      </c>
      <c r="D4118" t="s">
        <v>199</v>
      </c>
      <c r="E4118" t="s">
        <v>150</v>
      </c>
      <c r="F4118" t="s">
        <v>54</v>
      </c>
      <c r="G4118" t="s">
        <v>151</v>
      </c>
      <c r="H4118" t="s">
        <v>152</v>
      </c>
      <c r="I4118" t="s">
        <v>127</v>
      </c>
      <c r="J4118" t="s">
        <v>128</v>
      </c>
      <c r="K4118" t="s">
        <v>33</v>
      </c>
      <c r="L4118" s="13">
        <v>7.2</v>
      </c>
      <c r="M4118" s="8">
        <v>3.6</v>
      </c>
      <c r="N4118">
        <v>13</v>
      </c>
      <c r="O4118" s="8">
        <v>93.6</v>
      </c>
      <c r="P4118" s="14">
        <v>1.34E-2</v>
      </c>
      <c r="Q4118" s="8">
        <v>1.25</v>
      </c>
      <c r="R4118" s="8">
        <v>92.35</v>
      </c>
      <c r="S4118" s="8">
        <v>46.8</v>
      </c>
      <c r="T4118" s="8">
        <v>45.55</v>
      </c>
      <c r="U4118">
        <v>0</v>
      </c>
      <c r="V4118" s="8">
        <v>0</v>
      </c>
      <c r="W4118" s="8">
        <v>0</v>
      </c>
      <c r="X4118" s="8">
        <v>45.55</v>
      </c>
    </row>
    <row r="4119" spans="1:24" x14ac:dyDescent="0.25">
      <c r="A4119" t="s">
        <v>4445</v>
      </c>
      <c r="B4119" s="1">
        <v>46200</v>
      </c>
      <c r="C4119" t="s">
        <v>220</v>
      </c>
      <c r="D4119" t="s">
        <v>221</v>
      </c>
      <c r="E4119" t="s">
        <v>71</v>
      </c>
      <c r="F4119" t="s">
        <v>28</v>
      </c>
      <c r="G4119" t="s">
        <v>165</v>
      </c>
      <c r="H4119" t="s">
        <v>166</v>
      </c>
      <c r="I4119" t="s">
        <v>112</v>
      </c>
      <c r="J4119" t="s">
        <v>113</v>
      </c>
      <c r="K4119" t="s">
        <v>42</v>
      </c>
      <c r="L4119" s="13">
        <v>8.5</v>
      </c>
      <c r="M4119" s="8">
        <v>2.8</v>
      </c>
      <c r="N4119">
        <v>393</v>
      </c>
      <c r="O4119" s="8">
        <v>3340.5</v>
      </c>
      <c r="P4119" s="14">
        <v>2.0799999999999999E-2</v>
      </c>
      <c r="Q4119" s="8">
        <v>69.48</v>
      </c>
      <c r="R4119" s="8">
        <v>3271.02</v>
      </c>
      <c r="S4119" s="8">
        <v>1100.4000000000001</v>
      </c>
      <c r="T4119" s="8">
        <v>2170.62</v>
      </c>
      <c r="U4119">
        <v>0</v>
      </c>
      <c r="V4119" s="8">
        <v>0</v>
      </c>
      <c r="W4119" s="8">
        <v>0</v>
      </c>
      <c r="X4119" s="8">
        <v>2170.62</v>
      </c>
    </row>
    <row r="4120" spans="1:24" x14ac:dyDescent="0.25">
      <c r="A4120" t="s">
        <v>4446</v>
      </c>
      <c r="B4120" s="1">
        <v>45872</v>
      </c>
      <c r="C4120" t="s">
        <v>520</v>
      </c>
      <c r="D4120" t="s">
        <v>521</v>
      </c>
      <c r="E4120" t="s">
        <v>63</v>
      </c>
      <c r="F4120" t="s">
        <v>37</v>
      </c>
      <c r="G4120" t="s">
        <v>79</v>
      </c>
      <c r="H4120" t="s">
        <v>80</v>
      </c>
      <c r="I4120" t="s">
        <v>127</v>
      </c>
      <c r="J4120" t="s">
        <v>128</v>
      </c>
      <c r="K4120" t="s">
        <v>33</v>
      </c>
      <c r="L4120" s="13">
        <v>7.2</v>
      </c>
      <c r="M4120" s="8">
        <v>3.6</v>
      </c>
      <c r="N4120">
        <v>18</v>
      </c>
      <c r="O4120" s="8">
        <v>129.6</v>
      </c>
      <c r="P4120" s="14">
        <v>5.7000000000000002E-3</v>
      </c>
      <c r="Q4120" s="8">
        <v>0.74</v>
      </c>
      <c r="R4120" s="8">
        <v>128.86000000000001</v>
      </c>
      <c r="S4120" s="8">
        <v>64.8</v>
      </c>
      <c r="T4120" s="8">
        <v>64.06</v>
      </c>
      <c r="U4120">
        <v>0</v>
      </c>
      <c r="V4120" s="8">
        <v>0</v>
      </c>
      <c r="W4120" s="8">
        <v>0</v>
      </c>
      <c r="X4120" s="8">
        <v>64.06</v>
      </c>
    </row>
    <row r="4121" spans="1:24" x14ac:dyDescent="0.25">
      <c r="A4121" t="s">
        <v>4447</v>
      </c>
      <c r="B4121" s="1">
        <v>45778</v>
      </c>
      <c r="C4121" t="s">
        <v>285</v>
      </c>
      <c r="D4121" t="s">
        <v>286</v>
      </c>
      <c r="E4121" t="s">
        <v>27</v>
      </c>
      <c r="F4121" t="s">
        <v>89</v>
      </c>
      <c r="G4121" t="s">
        <v>38</v>
      </c>
      <c r="H4121" t="s">
        <v>39</v>
      </c>
      <c r="I4121" t="s">
        <v>127</v>
      </c>
      <c r="J4121" t="s">
        <v>128</v>
      </c>
      <c r="K4121" t="s">
        <v>33</v>
      </c>
      <c r="L4121" s="13">
        <v>7.2</v>
      </c>
      <c r="M4121" s="8">
        <v>3.6</v>
      </c>
      <c r="N4121">
        <v>530</v>
      </c>
      <c r="O4121" s="8">
        <v>3816</v>
      </c>
      <c r="P4121" s="14">
        <v>0.1168</v>
      </c>
      <c r="Q4121" s="8">
        <v>445.71</v>
      </c>
      <c r="R4121" s="8">
        <v>3370.29</v>
      </c>
      <c r="S4121" s="8">
        <v>1908</v>
      </c>
      <c r="T4121" s="8">
        <v>1462.29</v>
      </c>
      <c r="U4121">
        <v>0</v>
      </c>
      <c r="V4121" s="8">
        <v>0</v>
      </c>
      <c r="W4121" s="8">
        <v>0</v>
      </c>
      <c r="X4121" s="8">
        <v>1462.29</v>
      </c>
    </row>
    <row r="4122" spans="1:24" x14ac:dyDescent="0.25">
      <c r="A4122" t="s">
        <v>4448</v>
      </c>
      <c r="B4122" s="1">
        <v>45569</v>
      </c>
      <c r="C4122" t="s">
        <v>501</v>
      </c>
      <c r="D4122" t="s">
        <v>502</v>
      </c>
      <c r="E4122" t="s">
        <v>27</v>
      </c>
      <c r="F4122" t="s">
        <v>37</v>
      </c>
      <c r="G4122" t="s">
        <v>38</v>
      </c>
      <c r="H4122" t="s">
        <v>39</v>
      </c>
      <c r="I4122" t="s">
        <v>185</v>
      </c>
      <c r="J4122" t="s">
        <v>186</v>
      </c>
      <c r="K4122" t="s">
        <v>59</v>
      </c>
      <c r="L4122" s="13">
        <v>4.9000000000000004</v>
      </c>
      <c r="M4122" s="8">
        <v>3.1</v>
      </c>
      <c r="N4122">
        <v>43</v>
      </c>
      <c r="O4122" s="8">
        <v>210.7</v>
      </c>
      <c r="P4122" s="14">
        <v>3.27E-2</v>
      </c>
      <c r="Q4122" s="8">
        <v>6.89</v>
      </c>
      <c r="R4122" s="8">
        <v>203.81</v>
      </c>
      <c r="S4122" s="8">
        <v>133.30000000000001</v>
      </c>
      <c r="T4122" s="8">
        <v>70.510000000000005</v>
      </c>
      <c r="U4122">
        <v>0</v>
      </c>
      <c r="V4122" s="8">
        <v>0</v>
      </c>
      <c r="W4122" s="8">
        <v>0</v>
      </c>
      <c r="X4122" s="8">
        <v>70.510000000000005</v>
      </c>
    </row>
    <row r="4123" spans="1:24" x14ac:dyDescent="0.25">
      <c r="A4123" t="s">
        <v>4449</v>
      </c>
      <c r="B4123" s="1">
        <v>45339</v>
      </c>
      <c r="C4123" t="s">
        <v>391</v>
      </c>
      <c r="D4123" t="s">
        <v>392</v>
      </c>
      <c r="E4123" t="s">
        <v>63</v>
      </c>
      <c r="F4123" t="s">
        <v>54</v>
      </c>
      <c r="G4123" t="s">
        <v>79</v>
      </c>
      <c r="H4123" t="s">
        <v>80</v>
      </c>
      <c r="I4123" t="s">
        <v>144</v>
      </c>
      <c r="J4123" t="s">
        <v>145</v>
      </c>
      <c r="K4123" t="s">
        <v>33</v>
      </c>
      <c r="L4123" s="13">
        <v>12</v>
      </c>
      <c r="M4123" s="8">
        <v>6.5</v>
      </c>
      <c r="N4123">
        <v>54</v>
      </c>
      <c r="O4123" s="8">
        <v>648</v>
      </c>
      <c r="P4123" s="14">
        <v>5.0000000000000001E-4</v>
      </c>
      <c r="Q4123" s="8">
        <v>0.32</v>
      </c>
      <c r="R4123" s="8">
        <v>647.67999999999995</v>
      </c>
      <c r="S4123" s="8">
        <v>351</v>
      </c>
      <c r="T4123" s="8">
        <v>296.68</v>
      </c>
      <c r="U4123">
        <v>0</v>
      </c>
      <c r="V4123" s="8">
        <v>0</v>
      </c>
      <c r="W4123" s="8">
        <v>0</v>
      </c>
      <c r="X4123" s="8">
        <v>296.68</v>
      </c>
    </row>
    <row r="4124" spans="1:24" x14ac:dyDescent="0.25">
      <c r="A4124" t="s">
        <v>4450</v>
      </c>
      <c r="B4124" s="1">
        <v>46238</v>
      </c>
      <c r="C4124" t="s">
        <v>337</v>
      </c>
      <c r="D4124" t="s">
        <v>338</v>
      </c>
      <c r="E4124" t="s">
        <v>27</v>
      </c>
      <c r="F4124" t="s">
        <v>54</v>
      </c>
      <c r="G4124" t="s">
        <v>29</v>
      </c>
      <c r="H4124" t="s">
        <v>30</v>
      </c>
      <c r="I4124" t="s">
        <v>104</v>
      </c>
      <c r="J4124" t="s">
        <v>105</v>
      </c>
      <c r="K4124" t="s">
        <v>49</v>
      </c>
      <c r="L4124" s="13">
        <v>4.2</v>
      </c>
      <c r="M4124" s="8">
        <v>2.8</v>
      </c>
      <c r="N4124">
        <v>84</v>
      </c>
      <c r="O4124" s="8">
        <v>352.8</v>
      </c>
      <c r="P4124" s="14">
        <v>8.8999999999999999E-3</v>
      </c>
      <c r="Q4124" s="8">
        <v>3.14</v>
      </c>
      <c r="R4124" s="8">
        <v>349.66</v>
      </c>
      <c r="S4124" s="8">
        <v>235.2</v>
      </c>
      <c r="T4124" s="8">
        <v>114.46</v>
      </c>
      <c r="U4124">
        <v>0</v>
      </c>
      <c r="V4124" s="8">
        <v>0</v>
      </c>
      <c r="W4124" s="8">
        <v>0</v>
      </c>
      <c r="X4124" s="8">
        <v>114.46</v>
      </c>
    </row>
    <row r="4125" spans="1:24" x14ac:dyDescent="0.25">
      <c r="A4125" t="s">
        <v>4451</v>
      </c>
      <c r="B4125" s="1">
        <v>45368</v>
      </c>
      <c r="C4125" t="s">
        <v>91</v>
      </c>
      <c r="D4125" t="s">
        <v>92</v>
      </c>
      <c r="E4125" t="s">
        <v>27</v>
      </c>
      <c r="F4125" t="s">
        <v>37</v>
      </c>
      <c r="G4125" t="s">
        <v>38</v>
      </c>
      <c r="H4125" t="s">
        <v>39</v>
      </c>
      <c r="I4125" t="s">
        <v>99</v>
      </c>
      <c r="J4125" t="s">
        <v>100</v>
      </c>
      <c r="K4125" t="s">
        <v>49</v>
      </c>
      <c r="L4125" s="13">
        <v>3.8</v>
      </c>
      <c r="M4125" s="8">
        <v>2.6</v>
      </c>
      <c r="N4125">
        <v>11</v>
      </c>
      <c r="O4125" s="8">
        <v>41.8</v>
      </c>
      <c r="P4125" s="14">
        <v>4.8999999999999998E-3</v>
      </c>
      <c r="Q4125" s="8">
        <v>0.2</v>
      </c>
      <c r="R4125" s="8">
        <v>41.6</v>
      </c>
      <c r="S4125" s="8">
        <v>28.6</v>
      </c>
      <c r="T4125" s="8">
        <v>13</v>
      </c>
      <c r="U4125">
        <v>0</v>
      </c>
      <c r="V4125" s="8">
        <v>0</v>
      </c>
      <c r="W4125" s="8">
        <v>0</v>
      </c>
      <c r="X4125" s="8">
        <v>13</v>
      </c>
    </row>
    <row r="4126" spans="1:24" x14ac:dyDescent="0.25">
      <c r="A4126" t="s">
        <v>4452</v>
      </c>
      <c r="B4126" s="1">
        <v>45992</v>
      </c>
      <c r="C4126" t="s">
        <v>805</v>
      </c>
      <c r="D4126" t="s">
        <v>806</v>
      </c>
      <c r="E4126" t="s">
        <v>63</v>
      </c>
      <c r="F4126" t="s">
        <v>89</v>
      </c>
      <c r="G4126" t="s">
        <v>79</v>
      </c>
      <c r="H4126" t="s">
        <v>80</v>
      </c>
      <c r="I4126" t="s">
        <v>156</v>
      </c>
      <c r="J4126" t="s">
        <v>157</v>
      </c>
      <c r="K4126" t="s">
        <v>42</v>
      </c>
      <c r="L4126" s="13">
        <v>6.2</v>
      </c>
      <c r="M4126" s="8">
        <v>1.9</v>
      </c>
      <c r="N4126">
        <v>22</v>
      </c>
      <c r="O4126" s="8">
        <v>136.4</v>
      </c>
      <c r="P4126" s="14">
        <v>9.3399999999999997E-2</v>
      </c>
      <c r="Q4126" s="8">
        <v>12.74</v>
      </c>
      <c r="R4126" s="8">
        <v>123.66</v>
      </c>
      <c r="S4126" s="8">
        <v>41.8</v>
      </c>
      <c r="T4126" s="8">
        <v>81.86</v>
      </c>
      <c r="U4126">
        <v>0</v>
      </c>
      <c r="V4126" s="8">
        <v>0</v>
      </c>
      <c r="W4126" s="8">
        <v>0</v>
      </c>
      <c r="X4126" s="8">
        <v>81.86</v>
      </c>
    </row>
    <row r="4127" spans="1:24" x14ac:dyDescent="0.25">
      <c r="A4127" t="s">
        <v>4453</v>
      </c>
      <c r="B4127" s="1">
        <v>46239</v>
      </c>
      <c r="C4127" t="s">
        <v>523</v>
      </c>
      <c r="D4127" t="s">
        <v>524</v>
      </c>
      <c r="E4127" t="s">
        <v>27</v>
      </c>
      <c r="F4127" t="s">
        <v>89</v>
      </c>
      <c r="G4127" t="s">
        <v>38</v>
      </c>
      <c r="H4127" t="s">
        <v>39</v>
      </c>
      <c r="I4127" t="s">
        <v>104</v>
      </c>
      <c r="J4127" t="s">
        <v>105</v>
      </c>
      <c r="K4127" t="s">
        <v>49</v>
      </c>
      <c r="L4127" s="13">
        <v>4.2</v>
      </c>
      <c r="M4127" s="8">
        <v>2.8</v>
      </c>
      <c r="N4127">
        <v>107</v>
      </c>
      <c r="O4127" s="8">
        <v>449.4</v>
      </c>
      <c r="P4127" s="14">
        <v>7.6499999999999999E-2</v>
      </c>
      <c r="Q4127" s="8">
        <v>34.380000000000003</v>
      </c>
      <c r="R4127" s="8">
        <v>415.02</v>
      </c>
      <c r="S4127" s="8">
        <v>299.60000000000002</v>
      </c>
      <c r="T4127" s="8">
        <v>115.42</v>
      </c>
      <c r="U4127">
        <v>0</v>
      </c>
      <c r="V4127" s="8">
        <v>0</v>
      </c>
      <c r="W4127" s="8">
        <v>0</v>
      </c>
      <c r="X4127" s="8">
        <v>115.42</v>
      </c>
    </row>
    <row r="4128" spans="1:24" x14ac:dyDescent="0.25">
      <c r="A4128" t="s">
        <v>4454</v>
      </c>
      <c r="B4128" s="1">
        <v>45579</v>
      </c>
      <c r="C4128" t="s">
        <v>183</v>
      </c>
      <c r="D4128" t="s">
        <v>184</v>
      </c>
      <c r="E4128" t="s">
        <v>63</v>
      </c>
      <c r="F4128" t="s">
        <v>89</v>
      </c>
      <c r="G4128" t="s">
        <v>79</v>
      </c>
      <c r="H4128" t="s">
        <v>80</v>
      </c>
      <c r="I4128" t="s">
        <v>57</v>
      </c>
      <c r="J4128" t="s">
        <v>58</v>
      </c>
      <c r="K4128" t="s">
        <v>59</v>
      </c>
      <c r="L4128" s="13">
        <v>10.5</v>
      </c>
      <c r="M4128" s="8">
        <v>7.5</v>
      </c>
      <c r="N4128">
        <v>118</v>
      </c>
      <c r="O4128" s="8">
        <v>1239</v>
      </c>
      <c r="P4128" s="14">
        <v>0.1171</v>
      </c>
      <c r="Q4128" s="8">
        <v>145.09</v>
      </c>
      <c r="R4128" s="8">
        <v>1093.9100000000001</v>
      </c>
      <c r="S4128" s="8">
        <v>885</v>
      </c>
      <c r="T4128" s="8">
        <v>208.91</v>
      </c>
      <c r="U4128">
        <v>0</v>
      </c>
      <c r="V4128" s="8">
        <v>0</v>
      </c>
      <c r="W4128" s="8">
        <v>0</v>
      </c>
      <c r="X4128" s="8">
        <v>208.91</v>
      </c>
    </row>
    <row r="4129" spans="1:24" x14ac:dyDescent="0.25">
      <c r="A4129" t="s">
        <v>4455</v>
      </c>
      <c r="B4129" s="1">
        <v>46212</v>
      </c>
      <c r="C4129" t="s">
        <v>291</v>
      </c>
      <c r="D4129" t="s">
        <v>292</v>
      </c>
      <c r="E4129" t="s">
        <v>150</v>
      </c>
      <c r="F4129" t="s">
        <v>54</v>
      </c>
      <c r="G4129" t="s">
        <v>151</v>
      </c>
      <c r="H4129" t="s">
        <v>152</v>
      </c>
      <c r="I4129" t="s">
        <v>57</v>
      </c>
      <c r="J4129" t="s">
        <v>58</v>
      </c>
      <c r="K4129" t="s">
        <v>59</v>
      </c>
      <c r="L4129" s="13">
        <v>10.5</v>
      </c>
      <c r="M4129" s="8">
        <v>7.5</v>
      </c>
      <c r="N4129">
        <v>38</v>
      </c>
      <c r="O4129" s="8">
        <v>399</v>
      </c>
      <c r="P4129" s="14">
        <v>1.2E-2</v>
      </c>
      <c r="Q4129" s="8">
        <v>4.79</v>
      </c>
      <c r="R4129" s="8">
        <v>394.21</v>
      </c>
      <c r="S4129" s="8">
        <v>285</v>
      </c>
      <c r="T4129" s="8">
        <v>109.21</v>
      </c>
      <c r="U4129">
        <v>0</v>
      </c>
      <c r="V4129" s="8">
        <v>0</v>
      </c>
      <c r="W4129" s="8">
        <v>0</v>
      </c>
      <c r="X4129" s="8">
        <v>109.21</v>
      </c>
    </row>
    <row r="4130" spans="1:24" x14ac:dyDescent="0.25">
      <c r="A4130" t="s">
        <v>4456</v>
      </c>
      <c r="B4130" s="1">
        <v>45848</v>
      </c>
      <c r="C4130" t="s">
        <v>528</v>
      </c>
      <c r="D4130" t="s">
        <v>529</v>
      </c>
      <c r="E4130" t="s">
        <v>27</v>
      </c>
      <c r="F4130" t="s">
        <v>54</v>
      </c>
      <c r="G4130" t="s">
        <v>38</v>
      </c>
      <c r="H4130" t="s">
        <v>39</v>
      </c>
      <c r="I4130" t="s">
        <v>130</v>
      </c>
      <c r="J4130" t="s">
        <v>131</v>
      </c>
      <c r="K4130" t="s">
        <v>42</v>
      </c>
      <c r="L4130" s="13">
        <v>4.8</v>
      </c>
      <c r="M4130" s="8">
        <v>1.4</v>
      </c>
      <c r="N4130">
        <v>68</v>
      </c>
      <c r="O4130" s="8">
        <v>326.39999999999998</v>
      </c>
      <c r="P4130" s="14">
        <v>8.6E-3</v>
      </c>
      <c r="Q4130" s="8">
        <v>2.81</v>
      </c>
      <c r="R4130" s="8">
        <v>323.58999999999997</v>
      </c>
      <c r="S4130" s="8">
        <v>95.2</v>
      </c>
      <c r="T4130" s="8">
        <v>228.39</v>
      </c>
      <c r="U4130">
        <v>0</v>
      </c>
      <c r="V4130" s="8">
        <v>0</v>
      </c>
      <c r="W4130" s="8">
        <v>0</v>
      </c>
      <c r="X4130" s="8">
        <v>228.39</v>
      </c>
    </row>
    <row r="4131" spans="1:24" x14ac:dyDescent="0.25">
      <c r="A4131" t="s">
        <v>4457</v>
      </c>
      <c r="B4131" s="1">
        <v>45869</v>
      </c>
      <c r="C4131" t="s">
        <v>406</v>
      </c>
      <c r="D4131" t="s">
        <v>407</v>
      </c>
      <c r="E4131" t="s">
        <v>63</v>
      </c>
      <c r="F4131" t="s">
        <v>37</v>
      </c>
      <c r="G4131" t="s">
        <v>79</v>
      </c>
      <c r="H4131" t="s">
        <v>80</v>
      </c>
      <c r="I4131" t="s">
        <v>185</v>
      </c>
      <c r="J4131" t="s">
        <v>186</v>
      </c>
      <c r="K4131" t="s">
        <v>59</v>
      </c>
      <c r="L4131" s="13">
        <v>4.9000000000000004</v>
      </c>
      <c r="M4131" s="8">
        <v>3.1</v>
      </c>
      <c r="N4131">
        <v>63</v>
      </c>
      <c r="O4131" s="8">
        <v>308.7</v>
      </c>
      <c r="P4131" s="14">
        <v>1.41E-2</v>
      </c>
      <c r="Q4131" s="8">
        <v>4.3499999999999996</v>
      </c>
      <c r="R4131" s="8">
        <v>304.35000000000002</v>
      </c>
      <c r="S4131" s="8">
        <v>195.3</v>
      </c>
      <c r="T4131" s="8">
        <v>109.05</v>
      </c>
      <c r="U4131">
        <v>13</v>
      </c>
      <c r="V4131" s="8">
        <v>62.8</v>
      </c>
      <c r="W4131" s="8">
        <v>46.8</v>
      </c>
      <c r="X4131" s="8">
        <v>62.25</v>
      </c>
    </row>
    <row r="4132" spans="1:24" x14ac:dyDescent="0.25">
      <c r="A4132" t="s">
        <v>4458</v>
      </c>
      <c r="B4132" s="1">
        <v>45965</v>
      </c>
      <c r="C4132" t="s">
        <v>427</v>
      </c>
      <c r="D4132" t="s">
        <v>428</v>
      </c>
      <c r="E4132" t="s">
        <v>150</v>
      </c>
      <c r="F4132" t="s">
        <v>46</v>
      </c>
      <c r="G4132" t="s">
        <v>151</v>
      </c>
      <c r="H4132" t="s">
        <v>152</v>
      </c>
      <c r="I4132" t="s">
        <v>74</v>
      </c>
      <c r="J4132" t="s">
        <v>75</v>
      </c>
      <c r="K4132" t="s">
        <v>49</v>
      </c>
      <c r="L4132" s="13">
        <v>11</v>
      </c>
      <c r="M4132" s="8">
        <v>6.8</v>
      </c>
      <c r="N4132">
        <v>69</v>
      </c>
      <c r="O4132" s="8">
        <v>759</v>
      </c>
      <c r="P4132" s="14">
        <v>0.45069999999999999</v>
      </c>
      <c r="Q4132" s="8">
        <v>342.08</v>
      </c>
      <c r="R4132" s="8">
        <v>416.92</v>
      </c>
      <c r="S4132" s="8">
        <v>469.2</v>
      </c>
      <c r="T4132" s="8">
        <v>-52.28</v>
      </c>
      <c r="U4132">
        <v>0</v>
      </c>
      <c r="V4132" s="8">
        <v>0</v>
      </c>
      <c r="W4132" s="8">
        <v>0</v>
      </c>
      <c r="X4132" s="8">
        <v>-52.28</v>
      </c>
    </row>
    <row r="4133" spans="1:24" x14ac:dyDescent="0.25">
      <c r="A4133" t="s">
        <v>4459</v>
      </c>
      <c r="B4133" s="1">
        <v>45325</v>
      </c>
      <c r="C4133" t="s">
        <v>345</v>
      </c>
      <c r="D4133" t="s">
        <v>346</v>
      </c>
      <c r="E4133" t="s">
        <v>71</v>
      </c>
      <c r="F4133" t="s">
        <v>28</v>
      </c>
      <c r="G4133" t="s">
        <v>72</v>
      </c>
      <c r="H4133" t="s">
        <v>73</v>
      </c>
      <c r="I4133" t="s">
        <v>104</v>
      </c>
      <c r="J4133" t="s">
        <v>105</v>
      </c>
      <c r="K4133" t="s">
        <v>49</v>
      </c>
      <c r="L4133" s="13">
        <v>4.2</v>
      </c>
      <c r="M4133" s="8">
        <v>2.8</v>
      </c>
      <c r="N4133">
        <v>33</v>
      </c>
      <c r="O4133" s="8">
        <v>138.6</v>
      </c>
      <c r="P4133" s="14">
        <v>7.2400000000000006E-2</v>
      </c>
      <c r="Q4133" s="8">
        <v>10.029999999999999</v>
      </c>
      <c r="R4133" s="8">
        <v>128.57</v>
      </c>
      <c r="S4133" s="8">
        <v>92.4</v>
      </c>
      <c r="T4133" s="8">
        <v>36.17</v>
      </c>
      <c r="U4133">
        <v>0</v>
      </c>
      <c r="V4133" s="8">
        <v>0</v>
      </c>
      <c r="W4133" s="8">
        <v>0</v>
      </c>
      <c r="X4133" s="8">
        <v>36.17</v>
      </c>
    </row>
    <row r="4134" spans="1:24" x14ac:dyDescent="0.25">
      <c r="A4134" t="s">
        <v>4460</v>
      </c>
      <c r="B4134" s="1">
        <v>45475</v>
      </c>
      <c r="C4134" t="s">
        <v>328</v>
      </c>
      <c r="D4134" t="s">
        <v>329</v>
      </c>
      <c r="E4134" t="s">
        <v>71</v>
      </c>
      <c r="F4134" t="s">
        <v>54</v>
      </c>
      <c r="G4134" t="s">
        <v>165</v>
      </c>
      <c r="H4134" t="s">
        <v>166</v>
      </c>
      <c r="I4134" t="s">
        <v>66</v>
      </c>
      <c r="J4134" t="s">
        <v>67</v>
      </c>
      <c r="K4134" t="s">
        <v>33</v>
      </c>
      <c r="L4134" s="13">
        <v>4.5</v>
      </c>
      <c r="M4134" s="8">
        <v>2.1</v>
      </c>
      <c r="N4134">
        <v>138</v>
      </c>
      <c r="O4134" s="8">
        <v>621</v>
      </c>
      <c r="P4134" s="14">
        <v>3.5000000000000001E-3</v>
      </c>
      <c r="Q4134" s="8">
        <v>2.17</v>
      </c>
      <c r="R4134" s="8">
        <v>618.83000000000004</v>
      </c>
      <c r="S4134" s="8">
        <v>289.8</v>
      </c>
      <c r="T4134" s="8">
        <v>329.03</v>
      </c>
      <c r="U4134">
        <v>0</v>
      </c>
      <c r="V4134" s="8">
        <v>0</v>
      </c>
      <c r="W4134" s="8">
        <v>0</v>
      </c>
      <c r="X4134" s="8">
        <v>329.03</v>
      </c>
    </row>
    <row r="4135" spans="1:24" x14ac:dyDescent="0.25">
      <c r="A4135" t="s">
        <v>4461</v>
      </c>
      <c r="B4135" s="1">
        <v>46243</v>
      </c>
      <c r="C4135" t="s">
        <v>472</v>
      </c>
      <c r="D4135" t="s">
        <v>473</v>
      </c>
      <c r="E4135" t="s">
        <v>71</v>
      </c>
      <c r="F4135" t="s">
        <v>54</v>
      </c>
      <c r="G4135" t="s">
        <v>165</v>
      </c>
      <c r="H4135" t="s">
        <v>166</v>
      </c>
      <c r="I4135" t="s">
        <v>31</v>
      </c>
      <c r="J4135" t="s">
        <v>32</v>
      </c>
      <c r="K4135" t="s">
        <v>33</v>
      </c>
      <c r="L4135" s="13">
        <v>5.8</v>
      </c>
      <c r="M4135" s="8">
        <v>2.7</v>
      </c>
      <c r="N4135">
        <v>28</v>
      </c>
      <c r="O4135" s="8">
        <v>162.4</v>
      </c>
      <c r="P4135" s="14">
        <v>2.8400000000000002E-2</v>
      </c>
      <c r="Q4135" s="8">
        <v>4.6100000000000003</v>
      </c>
      <c r="R4135" s="8">
        <v>157.79</v>
      </c>
      <c r="S4135" s="8">
        <v>75.599999999999994</v>
      </c>
      <c r="T4135" s="8">
        <v>82.19</v>
      </c>
      <c r="U4135">
        <v>0</v>
      </c>
      <c r="V4135" s="8">
        <v>0</v>
      </c>
      <c r="W4135" s="8">
        <v>0</v>
      </c>
      <c r="X4135" s="8">
        <v>82.19</v>
      </c>
    </row>
    <row r="4136" spans="1:24" x14ac:dyDescent="0.25">
      <c r="A4136" t="s">
        <v>4462</v>
      </c>
      <c r="B4136" s="1">
        <v>46162</v>
      </c>
      <c r="C4136" t="s">
        <v>472</v>
      </c>
      <c r="D4136" t="s">
        <v>473</v>
      </c>
      <c r="E4136" t="s">
        <v>71</v>
      </c>
      <c r="F4136" t="s">
        <v>54</v>
      </c>
      <c r="G4136" t="s">
        <v>72</v>
      </c>
      <c r="H4136" t="s">
        <v>73</v>
      </c>
      <c r="I4136" t="s">
        <v>112</v>
      </c>
      <c r="J4136" t="s">
        <v>113</v>
      </c>
      <c r="K4136" t="s">
        <v>42</v>
      </c>
      <c r="L4136" s="13">
        <v>8.5</v>
      </c>
      <c r="M4136" s="8">
        <v>2.8</v>
      </c>
      <c r="N4136">
        <v>13</v>
      </c>
      <c r="O4136" s="8">
        <v>110.5</v>
      </c>
      <c r="P4136" s="14">
        <v>3.5700000000000003E-2</v>
      </c>
      <c r="Q4136" s="8">
        <v>3.94</v>
      </c>
      <c r="R4136" s="8">
        <v>106.56</v>
      </c>
      <c r="S4136" s="8">
        <v>36.4</v>
      </c>
      <c r="T4136" s="8">
        <v>70.16</v>
      </c>
      <c r="U4136">
        <v>0</v>
      </c>
      <c r="V4136" s="8">
        <v>0</v>
      </c>
      <c r="W4136" s="8">
        <v>0</v>
      </c>
      <c r="X4136" s="8">
        <v>70.16</v>
      </c>
    </row>
    <row r="4137" spans="1:24" x14ac:dyDescent="0.25">
      <c r="A4137" t="s">
        <v>4463</v>
      </c>
      <c r="B4137" s="1">
        <v>45614</v>
      </c>
      <c r="C4137" t="s">
        <v>244</v>
      </c>
      <c r="D4137" t="s">
        <v>245</v>
      </c>
      <c r="E4137" t="s">
        <v>53</v>
      </c>
      <c r="F4137" t="s">
        <v>46</v>
      </c>
      <c r="G4137" t="s">
        <v>55</v>
      </c>
      <c r="H4137" t="s">
        <v>56</v>
      </c>
      <c r="I4137" t="s">
        <v>130</v>
      </c>
      <c r="J4137" t="s">
        <v>131</v>
      </c>
      <c r="K4137" t="s">
        <v>42</v>
      </c>
      <c r="L4137" s="13">
        <v>4.8</v>
      </c>
      <c r="M4137" s="8">
        <v>1.4</v>
      </c>
      <c r="N4137">
        <v>8</v>
      </c>
      <c r="O4137" s="8">
        <v>38.4</v>
      </c>
      <c r="P4137" s="14">
        <v>8.4000000000000005E-2</v>
      </c>
      <c r="Q4137" s="8">
        <v>3.23</v>
      </c>
      <c r="R4137" s="8">
        <v>35.17</v>
      </c>
      <c r="S4137" s="8">
        <v>11.2</v>
      </c>
      <c r="T4137" s="8">
        <v>23.97</v>
      </c>
      <c r="U4137">
        <v>0</v>
      </c>
      <c r="V4137" s="8">
        <v>0</v>
      </c>
      <c r="W4137" s="8">
        <v>0</v>
      </c>
      <c r="X4137" s="8">
        <v>23.97</v>
      </c>
    </row>
    <row r="4138" spans="1:24" x14ac:dyDescent="0.25">
      <c r="A4138" t="s">
        <v>4464</v>
      </c>
      <c r="B4138" s="1">
        <v>45308</v>
      </c>
      <c r="C4138" t="s">
        <v>142</v>
      </c>
      <c r="D4138" t="s">
        <v>143</v>
      </c>
      <c r="E4138" t="s">
        <v>71</v>
      </c>
      <c r="F4138" t="s">
        <v>37</v>
      </c>
      <c r="G4138" t="s">
        <v>72</v>
      </c>
      <c r="H4138" t="s">
        <v>73</v>
      </c>
      <c r="I4138" t="s">
        <v>127</v>
      </c>
      <c r="J4138" t="s">
        <v>128</v>
      </c>
      <c r="K4138" t="s">
        <v>33</v>
      </c>
      <c r="L4138" s="13">
        <v>7.2</v>
      </c>
      <c r="M4138" s="8">
        <v>3.6</v>
      </c>
      <c r="N4138">
        <v>23</v>
      </c>
      <c r="O4138" s="8">
        <v>165.6</v>
      </c>
      <c r="P4138" s="14">
        <v>4.8399999999999999E-2</v>
      </c>
      <c r="Q4138" s="8">
        <v>8.02</v>
      </c>
      <c r="R4138" s="8">
        <v>157.58000000000001</v>
      </c>
      <c r="S4138" s="8">
        <v>82.8</v>
      </c>
      <c r="T4138" s="8">
        <v>74.78</v>
      </c>
      <c r="U4138">
        <v>0</v>
      </c>
      <c r="V4138" s="8">
        <v>0</v>
      </c>
      <c r="W4138" s="8">
        <v>0</v>
      </c>
      <c r="X4138" s="8">
        <v>74.78</v>
      </c>
    </row>
    <row r="4139" spans="1:24" x14ac:dyDescent="0.25">
      <c r="A4139" t="s">
        <v>4465</v>
      </c>
      <c r="B4139" s="1">
        <v>45504</v>
      </c>
      <c r="C4139" t="s">
        <v>394</v>
      </c>
      <c r="D4139" t="s">
        <v>395</v>
      </c>
      <c r="E4139" t="s">
        <v>71</v>
      </c>
      <c r="F4139" t="s">
        <v>37</v>
      </c>
      <c r="G4139" t="s">
        <v>165</v>
      </c>
      <c r="H4139" t="s">
        <v>166</v>
      </c>
      <c r="I4139" t="s">
        <v>47</v>
      </c>
      <c r="J4139" t="s">
        <v>48</v>
      </c>
      <c r="K4139" t="s">
        <v>49</v>
      </c>
      <c r="L4139" s="13">
        <v>5</v>
      </c>
      <c r="M4139" s="8">
        <v>3.2</v>
      </c>
      <c r="N4139">
        <v>2</v>
      </c>
      <c r="O4139" s="8">
        <v>10</v>
      </c>
      <c r="P4139" s="14">
        <v>1.6999999999999999E-3</v>
      </c>
      <c r="Q4139" s="8">
        <v>0.02</v>
      </c>
      <c r="R4139" s="8">
        <v>9.98</v>
      </c>
      <c r="S4139" s="8">
        <v>6.4</v>
      </c>
      <c r="T4139" s="8">
        <v>3.58</v>
      </c>
      <c r="U4139">
        <v>0</v>
      </c>
      <c r="V4139" s="8">
        <v>0</v>
      </c>
      <c r="W4139" s="8">
        <v>0</v>
      </c>
      <c r="X4139" s="8">
        <v>3.58</v>
      </c>
    </row>
    <row r="4140" spans="1:24" x14ac:dyDescent="0.25">
      <c r="A4140" t="s">
        <v>4466</v>
      </c>
      <c r="B4140" s="1">
        <v>45893</v>
      </c>
      <c r="C4140" t="s">
        <v>523</v>
      </c>
      <c r="D4140" t="s">
        <v>524</v>
      </c>
      <c r="E4140" t="s">
        <v>27</v>
      </c>
      <c r="F4140" t="s">
        <v>89</v>
      </c>
      <c r="G4140" t="s">
        <v>29</v>
      </c>
      <c r="H4140" t="s">
        <v>30</v>
      </c>
      <c r="I4140" t="s">
        <v>66</v>
      </c>
      <c r="J4140" t="s">
        <v>67</v>
      </c>
      <c r="K4140" t="s">
        <v>33</v>
      </c>
      <c r="L4140" s="13">
        <v>4.5</v>
      </c>
      <c r="M4140" s="8">
        <v>2.1</v>
      </c>
      <c r="N4140">
        <v>127</v>
      </c>
      <c r="O4140" s="8">
        <v>571.5</v>
      </c>
      <c r="P4140" s="14">
        <v>0.1583</v>
      </c>
      <c r="Q4140" s="8">
        <v>90.47</v>
      </c>
      <c r="R4140" s="8">
        <v>481.03</v>
      </c>
      <c r="S4140" s="8">
        <v>266.7</v>
      </c>
      <c r="T4140" s="8">
        <v>214.33</v>
      </c>
      <c r="U4140">
        <v>0</v>
      </c>
      <c r="V4140" s="8">
        <v>0</v>
      </c>
      <c r="W4140" s="8">
        <v>0</v>
      </c>
      <c r="X4140" s="8">
        <v>214.33</v>
      </c>
    </row>
    <row r="4141" spans="1:24" x14ac:dyDescent="0.25">
      <c r="A4141" t="s">
        <v>4467</v>
      </c>
      <c r="B4141" s="1">
        <v>45439</v>
      </c>
      <c r="C4141" t="s">
        <v>394</v>
      </c>
      <c r="D4141" t="s">
        <v>395</v>
      </c>
      <c r="E4141" t="s">
        <v>71</v>
      </c>
      <c r="F4141" t="s">
        <v>37</v>
      </c>
      <c r="G4141" t="s">
        <v>165</v>
      </c>
      <c r="H4141" t="s">
        <v>166</v>
      </c>
      <c r="I4141" t="s">
        <v>130</v>
      </c>
      <c r="J4141" t="s">
        <v>131</v>
      </c>
      <c r="K4141" t="s">
        <v>42</v>
      </c>
      <c r="L4141" s="13">
        <v>4.8</v>
      </c>
      <c r="M4141" s="8">
        <v>1.4</v>
      </c>
      <c r="N4141">
        <v>57</v>
      </c>
      <c r="O4141" s="8">
        <v>273.60000000000002</v>
      </c>
      <c r="P4141" s="14">
        <v>1.5900000000000001E-2</v>
      </c>
      <c r="Q4141" s="8">
        <v>4.3499999999999996</v>
      </c>
      <c r="R4141" s="8">
        <v>269.25</v>
      </c>
      <c r="S4141" s="8">
        <v>79.8</v>
      </c>
      <c r="T4141" s="8">
        <v>189.45</v>
      </c>
      <c r="U4141">
        <v>0</v>
      </c>
      <c r="V4141" s="8">
        <v>0</v>
      </c>
      <c r="W4141" s="8">
        <v>0</v>
      </c>
      <c r="X4141" s="8">
        <v>189.45</v>
      </c>
    </row>
    <row r="4142" spans="1:24" x14ac:dyDescent="0.25">
      <c r="A4142" t="s">
        <v>4468</v>
      </c>
      <c r="B4142" s="1">
        <v>46062</v>
      </c>
      <c r="C4142" t="s">
        <v>315</v>
      </c>
      <c r="D4142" t="s">
        <v>316</v>
      </c>
      <c r="E4142" t="s">
        <v>27</v>
      </c>
      <c r="F4142" t="s">
        <v>46</v>
      </c>
      <c r="G4142" t="s">
        <v>29</v>
      </c>
      <c r="H4142" t="s">
        <v>30</v>
      </c>
      <c r="I4142" t="s">
        <v>127</v>
      </c>
      <c r="J4142" t="s">
        <v>128</v>
      </c>
      <c r="K4142" t="s">
        <v>33</v>
      </c>
      <c r="L4142" s="13">
        <v>7.2</v>
      </c>
      <c r="M4142" s="8">
        <v>3.6</v>
      </c>
      <c r="N4142">
        <v>15</v>
      </c>
      <c r="O4142" s="8">
        <v>108</v>
      </c>
      <c r="P4142" s="14">
        <v>0.307</v>
      </c>
      <c r="Q4142" s="8">
        <v>33.159999999999997</v>
      </c>
      <c r="R4142" s="8">
        <v>74.84</v>
      </c>
      <c r="S4142" s="8">
        <v>54</v>
      </c>
      <c r="T4142" s="8">
        <v>20.84</v>
      </c>
      <c r="U4142">
        <v>0</v>
      </c>
      <c r="V4142" s="8">
        <v>0</v>
      </c>
      <c r="W4142" s="8">
        <v>0</v>
      </c>
      <c r="X4142" s="8">
        <v>20.84</v>
      </c>
    </row>
    <row r="4143" spans="1:24" x14ac:dyDescent="0.25">
      <c r="A4143" t="s">
        <v>4469</v>
      </c>
      <c r="B4143" s="1">
        <v>46132</v>
      </c>
      <c r="C4143" t="s">
        <v>386</v>
      </c>
      <c r="D4143" t="s">
        <v>387</v>
      </c>
      <c r="E4143" t="s">
        <v>27</v>
      </c>
      <c r="F4143" t="s">
        <v>54</v>
      </c>
      <c r="G4143" t="s">
        <v>29</v>
      </c>
      <c r="H4143" t="s">
        <v>30</v>
      </c>
      <c r="I4143" t="s">
        <v>130</v>
      </c>
      <c r="J4143" t="s">
        <v>131</v>
      </c>
      <c r="K4143" t="s">
        <v>42</v>
      </c>
      <c r="L4143" s="13">
        <v>4.8</v>
      </c>
      <c r="M4143" s="8">
        <v>1.4</v>
      </c>
      <c r="N4143">
        <v>103</v>
      </c>
      <c r="O4143" s="8">
        <v>494.4</v>
      </c>
      <c r="P4143" s="14">
        <v>3.32E-2</v>
      </c>
      <c r="Q4143" s="8">
        <v>16.41</v>
      </c>
      <c r="R4143" s="8">
        <v>477.99</v>
      </c>
      <c r="S4143" s="8">
        <v>144.19999999999999</v>
      </c>
      <c r="T4143" s="8">
        <v>333.79</v>
      </c>
      <c r="U4143">
        <v>0</v>
      </c>
      <c r="V4143" s="8">
        <v>0</v>
      </c>
      <c r="W4143" s="8">
        <v>0</v>
      </c>
      <c r="X4143" s="8">
        <v>333.79</v>
      </c>
    </row>
    <row r="4144" spans="1:24" x14ac:dyDescent="0.25">
      <c r="A4144" t="s">
        <v>4470</v>
      </c>
      <c r="B4144" s="1">
        <v>46021</v>
      </c>
      <c r="C4144" t="s">
        <v>110</v>
      </c>
      <c r="D4144" t="s">
        <v>111</v>
      </c>
      <c r="E4144" t="s">
        <v>27</v>
      </c>
      <c r="F4144" t="s">
        <v>37</v>
      </c>
      <c r="G4144" t="s">
        <v>38</v>
      </c>
      <c r="H4144" t="s">
        <v>39</v>
      </c>
      <c r="I4144" t="s">
        <v>130</v>
      </c>
      <c r="J4144" t="s">
        <v>131</v>
      </c>
      <c r="K4144" t="s">
        <v>42</v>
      </c>
      <c r="L4144" s="13">
        <v>4.8</v>
      </c>
      <c r="M4144" s="8">
        <v>1.4</v>
      </c>
      <c r="N4144">
        <v>48</v>
      </c>
      <c r="O4144" s="8">
        <v>230.4</v>
      </c>
      <c r="P4144" s="14">
        <v>9.2999999999999992E-3</v>
      </c>
      <c r="Q4144" s="8">
        <v>2.14</v>
      </c>
      <c r="R4144" s="8">
        <v>228.26</v>
      </c>
      <c r="S4144" s="8">
        <v>67.2</v>
      </c>
      <c r="T4144" s="8">
        <v>161.06</v>
      </c>
      <c r="U4144">
        <v>0</v>
      </c>
      <c r="V4144" s="8">
        <v>0</v>
      </c>
      <c r="W4144" s="8">
        <v>0</v>
      </c>
      <c r="X4144" s="8">
        <v>161.06</v>
      </c>
    </row>
    <row r="4145" spans="1:24" x14ac:dyDescent="0.25">
      <c r="A4145" t="s">
        <v>4471</v>
      </c>
      <c r="B4145" s="1">
        <v>46132</v>
      </c>
      <c r="C4145" t="s">
        <v>350</v>
      </c>
      <c r="D4145" t="s">
        <v>351</v>
      </c>
      <c r="E4145" t="s">
        <v>63</v>
      </c>
      <c r="F4145" t="s">
        <v>89</v>
      </c>
      <c r="G4145" t="s">
        <v>79</v>
      </c>
      <c r="H4145" t="s">
        <v>80</v>
      </c>
      <c r="I4145" t="s">
        <v>112</v>
      </c>
      <c r="J4145" t="s">
        <v>113</v>
      </c>
      <c r="K4145" t="s">
        <v>42</v>
      </c>
      <c r="L4145" s="13">
        <v>8.5</v>
      </c>
      <c r="M4145" s="8">
        <v>2.8</v>
      </c>
      <c r="N4145">
        <v>165</v>
      </c>
      <c r="O4145" s="8">
        <v>1402.5</v>
      </c>
      <c r="P4145" s="14">
        <v>0.18859999999999999</v>
      </c>
      <c r="Q4145" s="8">
        <v>264.51</v>
      </c>
      <c r="R4145" s="8">
        <v>1137.99</v>
      </c>
      <c r="S4145" s="8">
        <v>462</v>
      </c>
      <c r="T4145" s="8">
        <v>675.99</v>
      </c>
      <c r="U4145">
        <v>0</v>
      </c>
      <c r="V4145" s="8">
        <v>0</v>
      </c>
      <c r="W4145" s="8">
        <v>0</v>
      </c>
      <c r="X4145" s="8">
        <v>675.99</v>
      </c>
    </row>
    <row r="4146" spans="1:24" x14ac:dyDescent="0.25">
      <c r="A4146" t="s">
        <v>4472</v>
      </c>
      <c r="B4146" s="1">
        <v>45699</v>
      </c>
      <c r="C4146" t="s">
        <v>258</v>
      </c>
      <c r="D4146" t="s">
        <v>259</v>
      </c>
      <c r="E4146" t="s">
        <v>71</v>
      </c>
      <c r="F4146" t="s">
        <v>28</v>
      </c>
      <c r="G4146" t="s">
        <v>72</v>
      </c>
      <c r="H4146" t="s">
        <v>73</v>
      </c>
      <c r="I4146" t="s">
        <v>40</v>
      </c>
      <c r="J4146" t="s">
        <v>41</v>
      </c>
      <c r="K4146" t="s">
        <v>42</v>
      </c>
      <c r="L4146" s="13">
        <v>14.5</v>
      </c>
      <c r="M4146" s="8">
        <v>4.2</v>
      </c>
      <c r="N4146">
        <v>294</v>
      </c>
      <c r="O4146" s="8">
        <v>4263</v>
      </c>
      <c r="P4146" s="14">
        <v>0.12859999999999999</v>
      </c>
      <c r="Q4146" s="8">
        <v>548.22</v>
      </c>
      <c r="R4146" s="8">
        <v>3714.78</v>
      </c>
      <c r="S4146" s="8">
        <v>1234.8</v>
      </c>
      <c r="T4146" s="8">
        <v>2479.98</v>
      </c>
      <c r="U4146">
        <v>0</v>
      </c>
      <c r="V4146" s="8">
        <v>0</v>
      </c>
      <c r="W4146" s="8">
        <v>0</v>
      </c>
      <c r="X4146" s="8">
        <v>2479.98</v>
      </c>
    </row>
    <row r="4147" spans="1:24" x14ac:dyDescent="0.25">
      <c r="A4147" t="s">
        <v>4473</v>
      </c>
      <c r="B4147" s="1">
        <v>46243</v>
      </c>
      <c r="C4147" t="s">
        <v>667</v>
      </c>
      <c r="D4147" t="s">
        <v>668</v>
      </c>
      <c r="E4147" t="s">
        <v>63</v>
      </c>
      <c r="F4147" t="s">
        <v>54</v>
      </c>
      <c r="G4147" t="s">
        <v>64</v>
      </c>
      <c r="H4147" t="s">
        <v>65</v>
      </c>
      <c r="I4147" t="s">
        <v>130</v>
      </c>
      <c r="J4147" t="s">
        <v>131</v>
      </c>
      <c r="K4147" t="s">
        <v>42</v>
      </c>
      <c r="L4147" s="13">
        <v>4.8</v>
      </c>
      <c r="M4147" s="8">
        <v>1.4</v>
      </c>
      <c r="N4147">
        <v>93</v>
      </c>
      <c r="O4147" s="8">
        <v>446.4</v>
      </c>
      <c r="P4147" s="14">
        <v>1.34E-2</v>
      </c>
      <c r="Q4147" s="8">
        <v>5.98</v>
      </c>
      <c r="R4147" s="8">
        <v>440.42</v>
      </c>
      <c r="S4147" s="8">
        <v>130.19999999999999</v>
      </c>
      <c r="T4147" s="8">
        <v>310.22000000000003</v>
      </c>
      <c r="U4147">
        <v>0</v>
      </c>
      <c r="V4147" s="8">
        <v>0</v>
      </c>
      <c r="W4147" s="8">
        <v>0</v>
      </c>
      <c r="X4147" s="8">
        <v>310.22000000000003</v>
      </c>
    </row>
    <row r="4148" spans="1:24" x14ac:dyDescent="0.25">
      <c r="A4148" t="s">
        <v>4474</v>
      </c>
      <c r="B4148" s="1">
        <v>45370</v>
      </c>
      <c r="C4148" t="s">
        <v>383</v>
      </c>
      <c r="D4148" t="s">
        <v>384</v>
      </c>
      <c r="E4148" t="s">
        <v>63</v>
      </c>
      <c r="F4148" t="s">
        <v>54</v>
      </c>
      <c r="G4148" t="s">
        <v>64</v>
      </c>
      <c r="H4148" t="s">
        <v>65</v>
      </c>
      <c r="I4148" t="s">
        <v>127</v>
      </c>
      <c r="J4148" t="s">
        <v>128</v>
      </c>
      <c r="K4148" t="s">
        <v>33</v>
      </c>
      <c r="L4148" s="13">
        <v>7.2</v>
      </c>
      <c r="M4148" s="8">
        <v>3.6</v>
      </c>
      <c r="N4148">
        <v>38</v>
      </c>
      <c r="O4148" s="8">
        <v>273.60000000000002</v>
      </c>
      <c r="P4148" s="14">
        <v>8.9999999999999993E-3</v>
      </c>
      <c r="Q4148" s="8">
        <v>2.46</v>
      </c>
      <c r="R4148" s="8">
        <v>271.14</v>
      </c>
      <c r="S4148" s="8">
        <v>136.80000000000001</v>
      </c>
      <c r="T4148" s="8">
        <v>134.34</v>
      </c>
      <c r="U4148">
        <v>0</v>
      </c>
      <c r="V4148" s="8">
        <v>0</v>
      </c>
      <c r="W4148" s="8">
        <v>0</v>
      </c>
      <c r="X4148" s="8">
        <v>134.34</v>
      </c>
    </row>
    <row r="4149" spans="1:24" x14ac:dyDescent="0.25">
      <c r="A4149" t="s">
        <v>4475</v>
      </c>
      <c r="B4149" s="1">
        <v>45598</v>
      </c>
      <c r="C4149" t="s">
        <v>97</v>
      </c>
      <c r="D4149" t="s">
        <v>98</v>
      </c>
      <c r="E4149" t="s">
        <v>63</v>
      </c>
      <c r="F4149" t="s">
        <v>54</v>
      </c>
      <c r="G4149" t="s">
        <v>64</v>
      </c>
      <c r="H4149" t="s">
        <v>65</v>
      </c>
      <c r="I4149" t="s">
        <v>104</v>
      </c>
      <c r="J4149" t="s">
        <v>105</v>
      </c>
      <c r="K4149" t="s">
        <v>49</v>
      </c>
      <c r="L4149" s="13">
        <v>4.2</v>
      </c>
      <c r="M4149" s="8">
        <v>2.8</v>
      </c>
      <c r="N4149">
        <v>222</v>
      </c>
      <c r="O4149" s="8">
        <v>932.4</v>
      </c>
      <c r="P4149" s="14">
        <v>2.18E-2</v>
      </c>
      <c r="Q4149" s="8">
        <v>20.329999999999998</v>
      </c>
      <c r="R4149" s="8">
        <v>912.07</v>
      </c>
      <c r="S4149" s="8">
        <v>621.6</v>
      </c>
      <c r="T4149" s="8">
        <v>290.47000000000003</v>
      </c>
      <c r="U4149">
        <v>0</v>
      </c>
      <c r="V4149" s="8">
        <v>0</v>
      </c>
      <c r="W4149" s="8">
        <v>0</v>
      </c>
      <c r="X4149" s="8">
        <v>290.47000000000003</v>
      </c>
    </row>
    <row r="4150" spans="1:24" x14ac:dyDescent="0.25">
      <c r="A4150" t="s">
        <v>4476</v>
      </c>
      <c r="B4150" s="1">
        <v>45458</v>
      </c>
      <c r="C4150" t="s">
        <v>406</v>
      </c>
      <c r="D4150" t="s">
        <v>407</v>
      </c>
      <c r="E4150" t="s">
        <v>63</v>
      </c>
      <c r="F4150" t="s">
        <v>37</v>
      </c>
      <c r="G4150" t="s">
        <v>64</v>
      </c>
      <c r="H4150" t="s">
        <v>65</v>
      </c>
      <c r="I4150" t="s">
        <v>117</v>
      </c>
      <c r="J4150" t="s">
        <v>118</v>
      </c>
      <c r="K4150" t="s">
        <v>59</v>
      </c>
      <c r="L4150" s="13">
        <v>6</v>
      </c>
      <c r="M4150" s="8">
        <v>4.2</v>
      </c>
      <c r="N4150">
        <v>2</v>
      </c>
      <c r="O4150" s="8">
        <v>12</v>
      </c>
      <c r="P4150" s="14">
        <v>1.1000000000000001E-3</v>
      </c>
      <c r="Q4150" s="8">
        <v>0.01</v>
      </c>
      <c r="R4150" s="8">
        <v>11.99</v>
      </c>
      <c r="S4150" s="8">
        <v>8.4</v>
      </c>
      <c r="T4150" s="8">
        <v>3.59</v>
      </c>
      <c r="U4150">
        <v>0</v>
      </c>
      <c r="V4150" s="8">
        <v>0</v>
      </c>
      <c r="W4150" s="8">
        <v>0</v>
      </c>
      <c r="X4150" s="8">
        <v>3.59</v>
      </c>
    </row>
    <row r="4151" spans="1:24" x14ac:dyDescent="0.25">
      <c r="A4151" t="s">
        <v>4477</v>
      </c>
      <c r="B4151" s="1">
        <v>45869</v>
      </c>
      <c r="C4151" t="s">
        <v>763</v>
      </c>
      <c r="D4151" t="s">
        <v>764</v>
      </c>
      <c r="E4151" t="s">
        <v>71</v>
      </c>
      <c r="F4151" t="s">
        <v>46</v>
      </c>
      <c r="G4151" t="s">
        <v>165</v>
      </c>
      <c r="H4151" t="s">
        <v>166</v>
      </c>
      <c r="I4151" t="s">
        <v>156</v>
      </c>
      <c r="J4151" t="s">
        <v>157</v>
      </c>
      <c r="K4151" t="s">
        <v>42</v>
      </c>
      <c r="L4151" s="13">
        <v>6.2</v>
      </c>
      <c r="M4151" s="8">
        <v>1.9</v>
      </c>
      <c r="N4151">
        <v>6</v>
      </c>
      <c r="O4151" s="8">
        <v>37.200000000000003</v>
      </c>
      <c r="P4151" s="14">
        <v>3.9399999999999998E-2</v>
      </c>
      <c r="Q4151" s="8">
        <v>1.47</v>
      </c>
      <c r="R4151" s="8">
        <v>35.729999999999997</v>
      </c>
      <c r="S4151" s="8">
        <v>11.4</v>
      </c>
      <c r="T4151" s="8">
        <v>24.33</v>
      </c>
      <c r="U4151">
        <v>0</v>
      </c>
      <c r="V4151" s="8">
        <v>0</v>
      </c>
      <c r="W4151" s="8">
        <v>0</v>
      </c>
      <c r="X4151" s="8">
        <v>24.33</v>
      </c>
    </row>
    <row r="4152" spans="1:24" x14ac:dyDescent="0.25">
      <c r="A4152" t="s">
        <v>4478</v>
      </c>
      <c r="B4152" s="1">
        <v>45538</v>
      </c>
      <c r="C4152" t="s">
        <v>238</v>
      </c>
      <c r="D4152" t="s">
        <v>239</v>
      </c>
      <c r="E4152" t="s">
        <v>27</v>
      </c>
      <c r="F4152" t="s">
        <v>37</v>
      </c>
      <c r="G4152" t="s">
        <v>29</v>
      </c>
      <c r="H4152" t="s">
        <v>30</v>
      </c>
      <c r="I4152" t="s">
        <v>117</v>
      </c>
      <c r="J4152" t="s">
        <v>118</v>
      </c>
      <c r="K4152" t="s">
        <v>59</v>
      </c>
      <c r="L4152" s="13">
        <v>6</v>
      </c>
      <c r="M4152" s="8">
        <v>4.2</v>
      </c>
      <c r="N4152">
        <v>21</v>
      </c>
      <c r="O4152" s="8">
        <v>126</v>
      </c>
      <c r="P4152" s="14">
        <v>1.2999999999999999E-2</v>
      </c>
      <c r="Q4152" s="8">
        <v>1.64</v>
      </c>
      <c r="R4152" s="8">
        <v>124.36</v>
      </c>
      <c r="S4152" s="8">
        <v>88.2</v>
      </c>
      <c r="T4152" s="8">
        <v>36.159999999999997</v>
      </c>
      <c r="U4152">
        <v>0</v>
      </c>
      <c r="V4152" s="8">
        <v>0</v>
      </c>
      <c r="W4152" s="8">
        <v>0</v>
      </c>
      <c r="X4152" s="8">
        <v>36.159999999999997</v>
      </c>
    </row>
    <row r="4153" spans="1:24" x14ac:dyDescent="0.25">
      <c r="A4153" t="s">
        <v>4479</v>
      </c>
      <c r="B4153" s="1">
        <v>45872</v>
      </c>
      <c r="C4153" t="s">
        <v>272</v>
      </c>
      <c r="D4153" t="s">
        <v>273</v>
      </c>
      <c r="E4153" t="s">
        <v>27</v>
      </c>
      <c r="F4153" t="s">
        <v>54</v>
      </c>
      <c r="G4153" t="s">
        <v>29</v>
      </c>
      <c r="H4153" t="s">
        <v>30</v>
      </c>
      <c r="I4153" t="s">
        <v>144</v>
      </c>
      <c r="J4153" t="s">
        <v>145</v>
      </c>
      <c r="K4153" t="s">
        <v>33</v>
      </c>
      <c r="L4153" s="13">
        <v>12</v>
      </c>
      <c r="M4153" s="8">
        <v>6.5</v>
      </c>
      <c r="N4153">
        <v>23</v>
      </c>
      <c r="O4153" s="8">
        <v>276</v>
      </c>
      <c r="P4153" s="14">
        <v>5.4999999999999997E-3</v>
      </c>
      <c r="Q4153" s="8">
        <v>1.52</v>
      </c>
      <c r="R4153" s="8">
        <v>274.48</v>
      </c>
      <c r="S4153" s="8">
        <v>149.5</v>
      </c>
      <c r="T4153" s="8">
        <v>124.98</v>
      </c>
      <c r="U4153">
        <v>0</v>
      </c>
      <c r="V4153" s="8">
        <v>0</v>
      </c>
      <c r="W4153" s="8">
        <v>0</v>
      </c>
      <c r="X4153" s="8">
        <v>124.98</v>
      </c>
    </row>
    <row r="4154" spans="1:24" x14ac:dyDescent="0.25">
      <c r="A4154" t="s">
        <v>4480</v>
      </c>
      <c r="B4154" s="1">
        <v>46146</v>
      </c>
      <c r="C4154" t="s">
        <v>367</v>
      </c>
      <c r="D4154" t="s">
        <v>368</v>
      </c>
      <c r="E4154" t="s">
        <v>63</v>
      </c>
      <c r="F4154" t="s">
        <v>54</v>
      </c>
      <c r="G4154" t="s">
        <v>64</v>
      </c>
      <c r="H4154" t="s">
        <v>65</v>
      </c>
      <c r="I4154" t="s">
        <v>57</v>
      </c>
      <c r="J4154" t="s">
        <v>58</v>
      </c>
      <c r="K4154" t="s">
        <v>59</v>
      </c>
      <c r="L4154" s="13">
        <v>10.5</v>
      </c>
      <c r="M4154" s="8">
        <v>7.5</v>
      </c>
      <c r="N4154">
        <v>139</v>
      </c>
      <c r="O4154" s="8">
        <v>1459.5</v>
      </c>
      <c r="P4154" s="14">
        <v>8.0000000000000002E-3</v>
      </c>
      <c r="Q4154" s="8">
        <v>11.68</v>
      </c>
      <c r="R4154" s="8">
        <v>1447.82</v>
      </c>
      <c r="S4154" s="8">
        <v>1042.5</v>
      </c>
      <c r="T4154" s="8">
        <v>405.32</v>
      </c>
      <c r="U4154">
        <v>0</v>
      </c>
      <c r="V4154" s="8">
        <v>0</v>
      </c>
      <c r="W4154" s="8">
        <v>0</v>
      </c>
      <c r="X4154" s="8">
        <v>405.32</v>
      </c>
    </row>
    <row r="4155" spans="1:24" x14ac:dyDescent="0.25">
      <c r="A4155" t="s">
        <v>4481</v>
      </c>
      <c r="B4155" s="1">
        <v>46161</v>
      </c>
      <c r="C4155" t="s">
        <v>69</v>
      </c>
      <c r="D4155" t="s">
        <v>70</v>
      </c>
      <c r="E4155" t="s">
        <v>71</v>
      </c>
      <c r="F4155" t="s">
        <v>37</v>
      </c>
      <c r="G4155" t="s">
        <v>72</v>
      </c>
      <c r="H4155" t="s">
        <v>73</v>
      </c>
      <c r="I4155" t="s">
        <v>127</v>
      </c>
      <c r="J4155" t="s">
        <v>128</v>
      </c>
      <c r="K4155" t="s">
        <v>33</v>
      </c>
      <c r="L4155" s="13">
        <v>7.2</v>
      </c>
      <c r="M4155" s="8">
        <v>3.6</v>
      </c>
      <c r="N4155">
        <v>4</v>
      </c>
      <c r="O4155" s="8">
        <v>28.8</v>
      </c>
      <c r="P4155" s="14">
        <v>2.23E-2</v>
      </c>
      <c r="Q4155" s="8">
        <v>0.64</v>
      </c>
      <c r="R4155" s="8">
        <v>28.16</v>
      </c>
      <c r="S4155" s="8">
        <v>14.4</v>
      </c>
      <c r="T4155" s="8">
        <v>13.76</v>
      </c>
      <c r="U4155">
        <v>0</v>
      </c>
      <c r="V4155" s="8">
        <v>0</v>
      </c>
      <c r="W4155" s="8">
        <v>0</v>
      </c>
      <c r="X4155" s="8">
        <v>13.76</v>
      </c>
    </row>
    <row r="4156" spans="1:24" x14ac:dyDescent="0.25">
      <c r="A4156" t="s">
        <v>4482</v>
      </c>
      <c r="B4156" s="1">
        <v>45690</v>
      </c>
      <c r="C4156" t="s">
        <v>331</v>
      </c>
      <c r="D4156" t="s">
        <v>332</v>
      </c>
      <c r="E4156" t="s">
        <v>150</v>
      </c>
      <c r="F4156" t="s">
        <v>37</v>
      </c>
      <c r="G4156" t="s">
        <v>151</v>
      </c>
      <c r="H4156" t="s">
        <v>152</v>
      </c>
      <c r="I4156" t="s">
        <v>122</v>
      </c>
      <c r="J4156" t="s">
        <v>123</v>
      </c>
      <c r="K4156" t="s">
        <v>59</v>
      </c>
      <c r="L4156" s="13">
        <v>5.5</v>
      </c>
      <c r="M4156" s="8">
        <v>3.8</v>
      </c>
      <c r="N4156">
        <v>45</v>
      </c>
      <c r="O4156" s="8">
        <v>247.5</v>
      </c>
      <c r="P4156" s="14">
        <v>1.41E-2</v>
      </c>
      <c r="Q4156" s="8">
        <v>3.49</v>
      </c>
      <c r="R4156" s="8">
        <v>244.01</v>
      </c>
      <c r="S4156" s="8">
        <v>171</v>
      </c>
      <c r="T4156" s="8">
        <v>73.010000000000005</v>
      </c>
      <c r="U4156">
        <v>0</v>
      </c>
      <c r="V4156" s="8">
        <v>0</v>
      </c>
      <c r="W4156" s="8">
        <v>0</v>
      </c>
      <c r="X4156" s="8">
        <v>73.010000000000005</v>
      </c>
    </row>
    <row r="4157" spans="1:24" x14ac:dyDescent="0.25">
      <c r="A4157" t="s">
        <v>4483</v>
      </c>
      <c r="B4157" s="1">
        <v>45985</v>
      </c>
      <c r="C4157" t="s">
        <v>215</v>
      </c>
      <c r="D4157" t="s">
        <v>216</v>
      </c>
      <c r="E4157" t="s">
        <v>27</v>
      </c>
      <c r="F4157" t="s">
        <v>54</v>
      </c>
      <c r="G4157" t="s">
        <v>29</v>
      </c>
      <c r="H4157" t="s">
        <v>30</v>
      </c>
      <c r="I4157" t="s">
        <v>57</v>
      </c>
      <c r="J4157" t="s">
        <v>58</v>
      </c>
      <c r="K4157" t="s">
        <v>59</v>
      </c>
      <c r="L4157" s="13">
        <v>10.5</v>
      </c>
      <c r="M4157" s="8">
        <v>7.5</v>
      </c>
      <c r="N4157">
        <v>20</v>
      </c>
      <c r="O4157" s="8">
        <v>210</v>
      </c>
      <c r="P4157" s="14">
        <v>8.8000000000000005E-3</v>
      </c>
      <c r="Q4157" s="8">
        <v>1.85</v>
      </c>
      <c r="R4157" s="8">
        <v>208.15</v>
      </c>
      <c r="S4157" s="8">
        <v>150</v>
      </c>
      <c r="T4157" s="8">
        <v>58.15</v>
      </c>
      <c r="U4157">
        <v>0</v>
      </c>
      <c r="V4157" s="8">
        <v>0</v>
      </c>
      <c r="W4157" s="8">
        <v>0</v>
      </c>
      <c r="X4157" s="8">
        <v>58.15</v>
      </c>
    </row>
    <row r="4158" spans="1:24" x14ac:dyDescent="0.25">
      <c r="A4158" t="s">
        <v>4484</v>
      </c>
      <c r="B4158" s="1">
        <v>46210</v>
      </c>
      <c r="C4158" t="s">
        <v>584</v>
      </c>
      <c r="D4158" t="s">
        <v>585</v>
      </c>
      <c r="E4158" t="s">
        <v>27</v>
      </c>
      <c r="F4158" t="s">
        <v>37</v>
      </c>
      <c r="G4158" t="s">
        <v>38</v>
      </c>
      <c r="H4158" t="s">
        <v>39</v>
      </c>
      <c r="I4158" t="s">
        <v>127</v>
      </c>
      <c r="J4158" t="s">
        <v>128</v>
      </c>
      <c r="K4158" t="s">
        <v>33</v>
      </c>
      <c r="L4158" s="13">
        <v>7.2</v>
      </c>
      <c r="M4158" s="8">
        <v>3.6</v>
      </c>
      <c r="N4158">
        <v>20</v>
      </c>
      <c r="O4158" s="8">
        <v>144</v>
      </c>
      <c r="P4158" s="14">
        <v>5.4000000000000003E-3</v>
      </c>
      <c r="Q4158" s="8">
        <v>0.78</v>
      </c>
      <c r="R4158" s="8">
        <v>143.22</v>
      </c>
      <c r="S4158" s="8">
        <v>72</v>
      </c>
      <c r="T4158" s="8">
        <v>71.22</v>
      </c>
      <c r="U4158">
        <v>0</v>
      </c>
      <c r="V4158" s="8">
        <v>0</v>
      </c>
      <c r="W4158" s="8">
        <v>0</v>
      </c>
      <c r="X4158" s="8">
        <v>71.22</v>
      </c>
    </row>
    <row r="4159" spans="1:24" x14ac:dyDescent="0.25">
      <c r="A4159" t="s">
        <v>4485</v>
      </c>
      <c r="B4159" s="1">
        <v>45845</v>
      </c>
      <c r="C4159" t="s">
        <v>69</v>
      </c>
      <c r="D4159" t="s">
        <v>70</v>
      </c>
      <c r="E4159" t="s">
        <v>71</v>
      </c>
      <c r="F4159" t="s">
        <v>37</v>
      </c>
      <c r="G4159" t="s">
        <v>72</v>
      </c>
      <c r="H4159" t="s">
        <v>73</v>
      </c>
      <c r="I4159" t="s">
        <v>112</v>
      </c>
      <c r="J4159" t="s">
        <v>113</v>
      </c>
      <c r="K4159" t="s">
        <v>42</v>
      </c>
      <c r="L4159" s="13">
        <v>8.5</v>
      </c>
      <c r="M4159" s="8">
        <v>2.8</v>
      </c>
      <c r="N4159">
        <v>30</v>
      </c>
      <c r="O4159" s="8">
        <v>255</v>
      </c>
      <c r="P4159" s="14">
        <v>2.4E-2</v>
      </c>
      <c r="Q4159" s="8">
        <v>6.12</v>
      </c>
      <c r="R4159" s="8">
        <v>248.88</v>
      </c>
      <c r="S4159" s="8">
        <v>84</v>
      </c>
      <c r="T4159" s="8">
        <v>164.88</v>
      </c>
      <c r="U4159">
        <v>0</v>
      </c>
      <c r="V4159" s="8">
        <v>0</v>
      </c>
      <c r="W4159" s="8">
        <v>0</v>
      </c>
      <c r="X4159" s="8">
        <v>164.88</v>
      </c>
    </row>
    <row r="4160" spans="1:24" x14ac:dyDescent="0.25">
      <c r="A4160" t="s">
        <v>4486</v>
      </c>
      <c r="B4160" s="1">
        <v>45631</v>
      </c>
      <c r="C4160" t="s">
        <v>689</v>
      </c>
      <c r="D4160" t="s">
        <v>690</v>
      </c>
      <c r="E4160" t="s">
        <v>27</v>
      </c>
      <c r="F4160" t="s">
        <v>54</v>
      </c>
      <c r="G4160" t="s">
        <v>38</v>
      </c>
      <c r="H4160" t="s">
        <v>39</v>
      </c>
      <c r="I4160" t="s">
        <v>74</v>
      </c>
      <c r="J4160" t="s">
        <v>75</v>
      </c>
      <c r="K4160" t="s">
        <v>49</v>
      </c>
      <c r="L4160" s="13">
        <v>11</v>
      </c>
      <c r="M4160" s="8">
        <v>6.8</v>
      </c>
      <c r="N4160">
        <v>39</v>
      </c>
      <c r="O4160" s="8">
        <v>429</v>
      </c>
      <c r="P4160" s="14">
        <v>3.0000000000000001E-3</v>
      </c>
      <c r="Q4160" s="8">
        <v>1.29</v>
      </c>
      <c r="R4160" s="8">
        <v>427.71</v>
      </c>
      <c r="S4160" s="8">
        <v>265.2</v>
      </c>
      <c r="T4160" s="8">
        <v>162.51</v>
      </c>
      <c r="U4160">
        <v>0</v>
      </c>
      <c r="V4160" s="8">
        <v>0</v>
      </c>
      <c r="W4160" s="8">
        <v>0</v>
      </c>
      <c r="X4160" s="8">
        <v>162.51</v>
      </c>
    </row>
    <row r="4161" spans="1:24" x14ac:dyDescent="0.25">
      <c r="A4161" t="s">
        <v>4487</v>
      </c>
      <c r="B4161" s="1">
        <v>45685</v>
      </c>
      <c r="C4161" t="s">
        <v>229</v>
      </c>
      <c r="D4161" t="s">
        <v>230</v>
      </c>
      <c r="E4161" t="s">
        <v>27</v>
      </c>
      <c r="F4161" t="s">
        <v>54</v>
      </c>
      <c r="G4161" t="s">
        <v>29</v>
      </c>
      <c r="H4161" t="s">
        <v>30</v>
      </c>
      <c r="I4161" t="s">
        <v>144</v>
      </c>
      <c r="J4161" t="s">
        <v>145</v>
      </c>
      <c r="K4161" t="s">
        <v>33</v>
      </c>
      <c r="L4161" s="13">
        <v>12</v>
      </c>
      <c r="M4161" s="8">
        <v>6.5</v>
      </c>
      <c r="N4161">
        <v>56</v>
      </c>
      <c r="O4161" s="8">
        <v>672</v>
      </c>
      <c r="P4161" s="14">
        <v>1.9400000000000001E-2</v>
      </c>
      <c r="Q4161" s="8">
        <v>13.04</v>
      </c>
      <c r="R4161" s="8">
        <v>658.96</v>
      </c>
      <c r="S4161" s="8">
        <v>364</v>
      </c>
      <c r="T4161" s="8">
        <v>294.95999999999998</v>
      </c>
      <c r="U4161">
        <v>0</v>
      </c>
      <c r="V4161" s="8">
        <v>0</v>
      </c>
      <c r="W4161" s="8">
        <v>0</v>
      </c>
      <c r="X4161" s="8">
        <v>294.95999999999998</v>
      </c>
    </row>
    <row r="4162" spans="1:24" x14ac:dyDescent="0.25">
      <c r="A4162" t="s">
        <v>4488</v>
      </c>
      <c r="B4162" s="1">
        <v>46065</v>
      </c>
      <c r="C4162" t="s">
        <v>440</v>
      </c>
      <c r="D4162" t="s">
        <v>441</v>
      </c>
      <c r="E4162" t="s">
        <v>71</v>
      </c>
      <c r="F4162" t="s">
        <v>54</v>
      </c>
      <c r="G4162" t="s">
        <v>165</v>
      </c>
      <c r="H4162" t="s">
        <v>166</v>
      </c>
      <c r="I4162" t="s">
        <v>84</v>
      </c>
      <c r="J4162" t="s">
        <v>85</v>
      </c>
      <c r="K4162" t="s">
        <v>42</v>
      </c>
      <c r="L4162" s="13">
        <v>9.9</v>
      </c>
      <c r="M4162" s="8">
        <v>3.1</v>
      </c>
      <c r="N4162">
        <v>15</v>
      </c>
      <c r="O4162" s="8">
        <v>148.5</v>
      </c>
      <c r="P4162" s="14">
        <v>6.1000000000000004E-3</v>
      </c>
      <c r="Q4162" s="8">
        <v>0.91</v>
      </c>
      <c r="R4162" s="8">
        <v>147.59</v>
      </c>
      <c r="S4162" s="8">
        <v>46.5</v>
      </c>
      <c r="T4162" s="8">
        <v>101.09</v>
      </c>
      <c r="U4162">
        <v>0</v>
      </c>
      <c r="V4162" s="8">
        <v>0</v>
      </c>
      <c r="W4162" s="8">
        <v>0</v>
      </c>
      <c r="X4162" s="8">
        <v>101.09</v>
      </c>
    </row>
    <row r="4163" spans="1:24" x14ac:dyDescent="0.25">
      <c r="A4163" t="s">
        <v>4489</v>
      </c>
      <c r="B4163" s="1">
        <v>46049</v>
      </c>
      <c r="C4163" t="s">
        <v>229</v>
      </c>
      <c r="D4163" t="s">
        <v>230</v>
      </c>
      <c r="E4163" t="s">
        <v>27</v>
      </c>
      <c r="F4163" t="s">
        <v>54</v>
      </c>
      <c r="G4163" t="s">
        <v>29</v>
      </c>
      <c r="H4163" t="s">
        <v>30</v>
      </c>
      <c r="I4163" t="s">
        <v>84</v>
      </c>
      <c r="J4163" t="s">
        <v>85</v>
      </c>
      <c r="K4163" t="s">
        <v>42</v>
      </c>
      <c r="L4163" s="13">
        <v>9.9</v>
      </c>
      <c r="M4163" s="8">
        <v>3.1</v>
      </c>
      <c r="N4163">
        <v>37</v>
      </c>
      <c r="O4163" s="8">
        <v>366.3</v>
      </c>
      <c r="P4163" s="14">
        <v>2E-3</v>
      </c>
      <c r="Q4163" s="8">
        <v>0.73</v>
      </c>
      <c r="R4163" s="8">
        <v>365.57</v>
      </c>
      <c r="S4163" s="8">
        <v>114.7</v>
      </c>
      <c r="T4163" s="8">
        <v>250.87</v>
      </c>
      <c r="U4163">
        <v>0</v>
      </c>
      <c r="V4163" s="8">
        <v>0</v>
      </c>
      <c r="W4163" s="8">
        <v>0</v>
      </c>
      <c r="X4163" s="8">
        <v>250.87</v>
      </c>
    </row>
    <row r="4164" spans="1:24" x14ac:dyDescent="0.25">
      <c r="A4164" t="s">
        <v>4490</v>
      </c>
      <c r="B4164" s="1">
        <v>45435</v>
      </c>
      <c r="C4164" t="s">
        <v>226</v>
      </c>
      <c r="D4164" t="s">
        <v>227</v>
      </c>
      <c r="E4164" t="s">
        <v>27</v>
      </c>
      <c r="F4164" t="s">
        <v>54</v>
      </c>
      <c r="G4164" t="s">
        <v>38</v>
      </c>
      <c r="H4164" t="s">
        <v>39</v>
      </c>
      <c r="I4164" t="s">
        <v>122</v>
      </c>
      <c r="J4164" t="s">
        <v>123</v>
      </c>
      <c r="K4164" t="s">
        <v>59</v>
      </c>
      <c r="L4164" s="13">
        <v>5.5</v>
      </c>
      <c r="M4164" s="8">
        <v>3.8</v>
      </c>
      <c r="N4164">
        <v>77</v>
      </c>
      <c r="O4164" s="8">
        <v>423.5</v>
      </c>
      <c r="P4164" s="14">
        <v>1.12E-2</v>
      </c>
      <c r="Q4164" s="8">
        <v>4.74</v>
      </c>
      <c r="R4164" s="8">
        <v>418.76</v>
      </c>
      <c r="S4164" s="8">
        <v>292.60000000000002</v>
      </c>
      <c r="T4164" s="8">
        <v>126.16</v>
      </c>
      <c r="U4164">
        <v>0</v>
      </c>
      <c r="V4164" s="8">
        <v>0</v>
      </c>
      <c r="W4164" s="8">
        <v>0</v>
      </c>
      <c r="X4164" s="8">
        <v>126.16</v>
      </c>
    </row>
    <row r="4165" spans="1:24" x14ac:dyDescent="0.25">
      <c r="A4165" t="s">
        <v>4491</v>
      </c>
      <c r="B4165" s="1">
        <v>46101</v>
      </c>
      <c r="C4165" t="s">
        <v>247</v>
      </c>
      <c r="D4165" t="s">
        <v>248</v>
      </c>
      <c r="E4165" t="s">
        <v>53</v>
      </c>
      <c r="F4165" t="s">
        <v>46</v>
      </c>
      <c r="G4165" t="s">
        <v>55</v>
      </c>
      <c r="H4165" t="s">
        <v>56</v>
      </c>
      <c r="I4165" t="s">
        <v>66</v>
      </c>
      <c r="J4165" t="s">
        <v>67</v>
      </c>
      <c r="K4165" t="s">
        <v>33</v>
      </c>
      <c r="L4165" s="13">
        <v>4.5</v>
      </c>
      <c r="M4165" s="8">
        <v>2.1</v>
      </c>
      <c r="N4165">
        <v>1</v>
      </c>
      <c r="O4165" s="8">
        <v>4.5</v>
      </c>
      <c r="P4165" s="14">
        <v>8.3400000000000002E-2</v>
      </c>
      <c r="Q4165" s="8">
        <v>0.38</v>
      </c>
      <c r="R4165" s="8">
        <v>4.12</v>
      </c>
      <c r="S4165" s="8">
        <v>2.1</v>
      </c>
      <c r="T4165" s="8">
        <v>2.02</v>
      </c>
      <c r="U4165">
        <v>0</v>
      </c>
      <c r="V4165" s="8">
        <v>0</v>
      </c>
      <c r="W4165" s="8">
        <v>0</v>
      </c>
      <c r="X4165" s="8">
        <v>2.02</v>
      </c>
    </row>
    <row r="4166" spans="1:24" x14ac:dyDescent="0.25">
      <c r="A4166" t="s">
        <v>4492</v>
      </c>
      <c r="B4166" s="1">
        <v>45997</v>
      </c>
      <c r="C4166" t="s">
        <v>357</v>
      </c>
      <c r="D4166" t="s">
        <v>358</v>
      </c>
      <c r="E4166" t="s">
        <v>27</v>
      </c>
      <c r="F4166" t="s">
        <v>46</v>
      </c>
      <c r="G4166" t="s">
        <v>38</v>
      </c>
      <c r="H4166" t="s">
        <v>39</v>
      </c>
      <c r="I4166" t="s">
        <v>112</v>
      </c>
      <c r="J4166" t="s">
        <v>113</v>
      </c>
      <c r="K4166" t="s">
        <v>42</v>
      </c>
      <c r="L4166" s="13">
        <v>8.5</v>
      </c>
      <c r="M4166" s="8">
        <v>2.8</v>
      </c>
      <c r="N4166">
        <v>4</v>
      </c>
      <c r="O4166" s="8">
        <v>34</v>
      </c>
      <c r="P4166" s="14">
        <v>0.28589999999999999</v>
      </c>
      <c r="Q4166" s="8">
        <v>9.7200000000000006</v>
      </c>
      <c r="R4166" s="8">
        <v>24.28</v>
      </c>
      <c r="S4166" s="8">
        <v>11.2</v>
      </c>
      <c r="T4166" s="8">
        <v>13.08</v>
      </c>
      <c r="U4166">
        <v>0</v>
      </c>
      <c r="V4166" s="8">
        <v>0</v>
      </c>
      <c r="W4166" s="8">
        <v>0</v>
      </c>
      <c r="X4166" s="8">
        <v>13.08</v>
      </c>
    </row>
    <row r="4167" spans="1:24" x14ac:dyDescent="0.25">
      <c r="A4167" t="s">
        <v>4493</v>
      </c>
      <c r="B4167" s="1">
        <v>46033</v>
      </c>
      <c r="C4167" t="s">
        <v>340</v>
      </c>
      <c r="D4167" t="s">
        <v>341</v>
      </c>
      <c r="E4167" t="s">
        <v>27</v>
      </c>
      <c r="F4167" t="s">
        <v>54</v>
      </c>
      <c r="G4167" t="s">
        <v>38</v>
      </c>
      <c r="H4167" t="s">
        <v>39</v>
      </c>
      <c r="I4167" t="s">
        <v>112</v>
      </c>
      <c r="J4167" t="s">
        <v>113</v>
      </c>
      <c r="K4167" t="s">
        <v>42</v>
      </c>
      <c r="L4167" s="13">
        <v>8.5</v>
      </c>
      <c r="M4167" s="8">
        <v>2.8</v>
      </c>
      <c r="N4167">
        <v>185</v>
      </c>
      <c r="O4167" s="8">
        <v>1572.5</v>
      </c>
      <c r="P4167" s="14">
        <v>1.2800000000000001E-2</v>
      </c>
      <c r="Q4167" s="8">
        <v>20.13</v>
      </c>
      <c r="R4167" s="8">
        <v>1552.37</v>
      </c>
      <c r="S4167" s="8">
        <v>518</v>
      </c>
      <c r="T4167" s="8">
        <v>1034.3699999999999</v>
      </c>
      <c r="U4167">
        <v>0</v>
      </c>
      <c r="V4167" s="8">
        <v>0</v>
      </c>
      <c r="W4167" s="8">
        <v>0</v>
      </c>
      <c r="X4167" s="8">
        <v>1034.3699999999999</v>
      </c>
    </row>
    <row r="4168" spans="1:24" x14ac:dyDescent="0.25">
      <c r="A4168" t="s">
        <v>4494</v>
      </c>
      <c r="B4168" s="1">
        <v>45372</v>
      </c>
      <c r="C4168" t="s">
        <v>51</v>
      </c>
      <c r="D4168" t="s">
        <v>52</v>
      </c>
      <c r="E4168" t="s">
        <v>53</v>
      </c>
      <c r="F4168" t="s">
        <v>54</v>
      </c>
      <c r="G4168" t="s">
        <v>55</v>
      </c>
      <c r="H4168" t="s">
        <v>56</v>
      </c>
      <c r="I4168" t="s">
        <v>127</v>
      </c>
      <c r="J4168" t="s">
        <v>128</v>
      </c>
      <c r="K4168" t="s">
        <v>33</v>
      </c>
      <c r="L4168" s="13">
        <v>7.2</v>
      </c>
      <c r="M4168" s="8">
        <v>3.6</v>
      </c>
      <c r="N4168">
        <v>40</v>
      </c>
      <c r="O4168" s="8">
        <v>288</v>
      </c>
      <c r="P4168" s="14">
        <v>2.63E-2</v>
      </c>
      <c r="Q4168" s="8">
        <v>7.57</v>
      </c>
      <c r="R4168" s="8">
        <v>280.43</v>
      </c>
      <c r="S4168" s="8">
        <v>144</v>
      </c>
      <c r="T4168" s="8">
        <v>136.43</v>
      </c>
      <c r="U4168">
        <v>0</v>
      </c>
      <c r="V4168" s="8">
        <v>0</v>
      </c>
      <c r="W4168" s="8">
        <v>0</v>
      </c>
      <c r="X4168" s="8">
        <v>136.43</v>
      </c>
    </row>
    <row r="4169" spans="1:24" x14ac:dyDescent="0.25">
      <c r="A4169" t="s">
        <v>4495</v>
      </c>
      <c r="B4169" s="1">
        <v>45804</v>
      </c>
      <c r="C4169" t="s">
        <v>241</v>
      </c>
      <c r="D4169" t="s">
        <v>242</v>
      </c>
      <c r="E4169" t="s">
        <v>71</v>
      </c>
      <c r="F4169" t="s">
        <v>89</v>
      </c>
      <c r="G4169" t="s">
        <v>165</v>
      </c>
      <c r="H4169" t="s">
        <v>166</v>
      </c>
      <c r="I4169" t="s">
        <v>117</v>
      </c>
      <c r="J4169" t="s">
        <v>118</v>
      </c>
      <c r="K4169" t="s">
        <v>59</v>
      </c>
      <c r="L4169" s="13">
        <v>6</v>
      </c>
      <c r="M4169" s="8">
        <v>4.2</v>
      </c>
      <c r="N4169">
        <v>216</v>
      </c>
      <c r="O4169" s="8">
        <v>1296</v>
      </c>
      <c r="P4169" s="14">
        <v>3.1699999999999999E-2</v>
      </c>
      <c r="Q4169" s="8">
        <v>41.08</v>
      </c>
      <c r="R4169" s="8">
        <v>1254.92</v>
      </c>
      <c r="S4169" s="8">
        <v>907.2</v>
      </c>
      <c r="T4169" s="8">
        <v>347.72</v>
      </c>
      <c r="U4169">
        <v>0</v>
      </c>
      <c r="V4169" s="8">
        <v>0</v>
      </c>
      <c r="W4169" s="8">
        <v>0</v>
      </c>
      <c r="X4169" s="8">
        <v>347.72</v>
      </c>
    </row>
    <row r="4170" spans="1:24" x14ac:dyDescent="0.25">
      <c r="A4170" t="s">
        <v>4496</v>
      </c>
      <c r="B4170" s="1">
        <v>46055</v>
      </c>
      <c r="C4170" t="s">
        <v>205</v>
      </c>
      <c r="D4170" t="s">
        <v>206</v>
      </c>
      <c r="E4170" t="s">
        <v>71</v>
      </c>
      <c r="F4170" t="s">
        <v>54</v>
      </c>
      <c r="G4170" t="s">
        <v>72</v>
      </c>
      <c r="H4170" t="s">
        <v>73</v>
      </c>
      <c r="I4170" t="s">
        <v>185</v>
      </c>
      <c r="J4170" t="s">
        <v>186</v>
      </c>
      <c r="K4170" t="s">
        <v>59</v>
      </c>
      <c r="L4170" s="13">
        <v>4.9000000000000004</v>
      </c>
      <c r="M4170" s="8">
        <v>3.1</v>
      </c>
      <c r="N4170">
        <v>136</v>
      </c>
      <c r="O4170" s="8">
        <v>666.4</v>
      </c>
      <c r="P4170" s="14">
        <v>6.7999999999999996E-3</v>
      </c>
      <c r="Q4170" s="8">
        <v>4.53</v>
      </c>
      <c r="R4170" s="8">
        <v>661.87</v>
      </c>
      <c r="S4170" s="8">
        <v>421.6</v>
      </c>
      <c r="T4170" s="8">
        <v>240.27</v>
      </c>
      <c r="U4170">
        <v>0</v>
      </c>
      <c r="V4170" s="8">
        <v>0</v>
      </c>
      <c r="W4170" s="8">
        <v>0</v>
      </c>
      <c r="X4170" s="8">
        <v>240.27</v>
      </c>
    </row>
    <row r="4171" spans="1:24" x14ac:dyDescent="0.25">
      <c r="A4171" t="s">
        <v>4497</v>
      </c>
      <c r="B4171" s="1">
        <v>45646</v>
      </c>
      <c r="C4171" t="s">
        <v>102</v>
      </c>
      <c r="D4171" t="s">
        <v>103</v>
      </c>
      <c r="E4171" t="s">
        <v>27</v>
      </c>
      <c r="F4171" t="s">
        <v>54</v>
      </c>
      <c r="G4171" t="s">
        <v>29</v>
      </c>
      <c r="H4171" t="s">
        <v>30</v>
      </c>
      <c r="I4171" t="s">
        <v>99</v>
      </c>
      <c r="J4171" t="s">
        <v>100</v>
      </c>
      <c r="K4171" t="s">
        <v>49</v>
      </c>
      <c r="L4171" s="13">
        <v>3.8</v>
      </c>
      <c r="M4171" s="8">
        <v>2.6</v>
      </c>
      <c r="N4171">
        <v>158</v>
      </c>
      <c r="O4171" s="8">
        <v>600.4</v>
      </c>
      <c r="P4171" s="14">
        <v>1E-3</v>
      </c>
      <c r="Q4171" s="8">
        <v>0.6</v>
      </c>
      <c r="R4171" s="8">
        <v>599.79999999999995</v>
      </c>
      <c r="S4171" s="8">
        <v>410.8</v>
      </c>
      <c r="T4171" s="8">
        <v>189</v>
      </c>
      <c r="U4171">
        <v>0</v>
      </c>
      <c r="V4171" s="8">
        <v>0</v>
      </c>
      <c r="W4171" s="8">
        <v>0</v>
      </c>
      <c r="X4171" s="8">
        <v>189</v>
      </c>
    </row>
    <row r="4172" spans="1:24" x14ac:dyDescent="0.25">
      <c r="A4172" t="s">
        <v>4498</v>
      </c>
      <c r="B4172" s="1">
        <v>45346</v>
      </c>
      <c r="C4172" t="s">
        <v>133</v>
      </c>
      <c r="D4172" t="s">
        <v>134</v>
      </c>
      <c r="E4172" t="s">
        <v>27</v>
      </c>
      <c r="F4172" t="s">
        <v>54</v>
      </c>
      <c r="G4172" t="s">
        <v>38</v>
      </c>
      <c r="H4172" t="s">
        <v>39</v>
      </c>
      <c r="I4172" t="s">
        <v>84</v>
      </c>
      <c r="J4172" t="s">
        <v>85</v>
      </c>
      <c r="K4172" t="s">
        <v>42</v>
      </c>
      <c r="L4172" s="13">
        <v>9.9</v>
      </c>
      <c r="M4172" s="8">
        <v>3.1</v>
      </c>
      <c r="N4172">
        <v>25</v>
      </c>
      <c r="O4172" s="8">
        <v>247.5</v>
      </c>
      <c r="P4172" s="14">
        <v>4.1999999999999997E-3</v>
      </c>
      <c r="Q4172" s="8">
        <v>1.04</v>
      </c>
      <c r="R4172" s="8">
        <v>246.46</v>
      </c>
      <c r="S4172" s="8">
        <v>77.5</v>
      </c>
      <c r="T4172" s="8">
        <v>168.96</v>
      </c>
      <c r="U4172">
        <v>0</v>
      </c>
      <c r="V4172" s="8">
        <v>0</v>
      </c>
      <c r="W4172" s="8">
        <v>0</v>
      </c>
      <c r="X4172" s="8">
        <v>168.96</v>
      </c>
    </row>
    <row r="4173" spans="1:24" x14ac:dyDescent="0.25">
      <c r="A4173" t="s">
        <v>4499</v>
      </c>
      <c r="B4173" s="1">
        <v>45392</v>
      </c>
      <c r="C4173" t="s">
        <v>567</v>
      </c>
      <c r="D4173" t="s">
        <v>568</v>
      </c>
      <c r="E4173" t="s">
        <v>27</v>
      </c>
      <c r="F4173" t="s">
        <v>37</v>
      </c>
      <c r="G4173" t="s">
        <v>29</v>
      </c>
      <c r="H4173" t="s">
        <v>30</v>
      </c>
      <c r="I4173" t="s">
        <v>57</v>
      </c>
      <c r="J4173" t="s">
        <v>58</v>
      </c>
      <c r="K4173" t="s">
        <v>59</v>
      </c>
      <c r="L4173" s="13">
        <v>10.5</v>
      </c>
      <c r="M4173" s="8">
        <v>7.5</v>
      </c>
      <c r="N4173">
        <v>45</v>
      </c>
      <c r="O4173" s="8">
        <v>472.5</v>
      </c>
      <c r="P4173" s="14">
        <v>3.1399999999999997E-2</v>
      </c>
      <c r="Q4173" s="8">
        <v>14.84</v>
      </c>
      <c r="R4173" s="8">
        <v>457.66</v>
      </c>
      <c r="S4173" s="8">
        <v>337.5</v>
      </c>
      <c r="T4173" s="8">
        <v>120.16</v>
      </c>
      <c r="U4173">
        <v>0</v>
      </c>
      <c r="V4173" s="8">
        <v>0</v>
      </c>
      <c r="W4173" s="8">
        <v>0</v>
      </c>
      <c r="X4173" s="8">
        <v>120.16</v>
      </c>
    </row>
    <row r="4174" spans="1:24" x14ac:dyDescent="0.25">
      <c r="A4174" t="s">
        <v>4500</v>
      </c>
      <c r="B4174" s="1">
        <v>45739</v>
      </c>
      <c r="C4174" t="s">
        <v>551</v>
      </c>
      <c r="D4174" t="s">
        <v>552</v>
      </c>
      <c r="E4174" t="s">
        <v>27</v>
      </c>
      <c r="F4174" t="s">
        <v>54</v>
      </c>
      <c r="G4174" t="s">
        <v>38</v>
      </c>
      <c r="H4174" t="s">
        <v>39</v>
      </c>
      <c r="I4174" t="s">
        <v>40</v>
      </c>
      <c r="J4174" t="s">
        <v>41</v>
      </c>
      <c r="K4174" t="s">
        <v>42</v>
      </c>
      <c r="L4174" s="13">
        <v>14.5</v>
      </c>
      <c r="M4174" s="8">
        <v>4.2</v>
      </c>
      <c r="N4174">
        <v>275</v>
      </c>
      <c r="O4174" s="8">
        <v>3987.5</v>
      </c>
      <c r="P4174" s="14">
        <v>6.7000000000000002E-3</v>
      </c>
      <c r="Q4174" s="8">
        <v>26.72</v>
      </c>
      <c r="R4174" s="8">
        <v>3960.78</v>
      </c>
      <c r="S4174" s="8">
        <v>1155</v>
      </c>
      <c r="T4174" s="8">
        <v>2805.78</v>
      </c>
      <c r="U4174">
        <v>0</v>
      </c>
      <c r="V4174" s="8">
        <v>0</v>
      </c>
      <c r="W4174" s="8">
        <v>0</v>
      </c>
      <c r="X4174" s="8">
        <v>2805.78</v>
      </c>
    </row>
    <row r="4175" spans="1:24" x14ac:dyDescent="0.25">
      <c r="A4175" t="s">
        <v>4501</v>
      </c>
      <c r="B4175" s="1">
        <v>45529</v>
      </c>
      <c r="C4175" t="s">
        <v>285</v>
      </c>
      <c r="D4175" t="s">
        <v>286</v>
      </c>
      <c r="E4175" t="s">
        <v>27</v>
      </c>
      <c r="F4175" t="s">
        <v>89</v>
      </c>
      <c r="G4175" t="s">
        <v>38</v>
      </c>
      <c r="H4175" t="s">
        <v>39</v>
      </c>
      <c r="I4175" t="s">
        <v>122</v>
      </c>
      <c r="J4175" t="s">
        <v>123</v>
      </c>
      <c r="K4175" t="s">
        <v>59</v>
      </c>
      <c r="L4175" s="13">
        <v>5.5</v>
      </c>
      <c r="M4175" s="8">
        <v>3.8</v>
      </c>
      <c r="N4175">
        <v>63</v>
      </c>
      <c r="O4175" s="8">
        <v>346.5</v>
      </c>
      <c r="P4175" s="14">
        <v>2.75E-2</v>
      </c>
      <c r="Q4175" s="8">
        <v>9.5299999999999994</v>
      </c>
      <c r="R4175" s="8">
        <v>336.97</v>
      </c>
      <c r="S4175" s="8">
        <v>239.4</v>
      </c>
      <c r="T4175" s="8">
        <v>97.57</v>
      </c>
      <c r="U4175">
        <v>0</v>
      </c>
      <c r="V4175" s="8">
        <v>0</v>
      </c>
      <c r="W4175" s="8">
        <v>0</v>
      </c>
      <c r="X4175" s="8">
        <v>97.57</v>
      </c>
    </row>
    <row r="4176" spans="1:24" x14ac:dyDescent="0.25">
      <c r="A4176" t="s">
        <v>4502</v>
      </c>
      <c r="B4176" s="1">
        <v>46150</v>
      </c>
      <c r="C4176" t="s">
        <v>584</v>
      </c>
      <c r="D4176" t="s">
        <v>585</v>
      </c>
      <c r="E4176" t="s">
        <v>27</v>
      </c>
      <c r="F4176" t="s">
        <v>37</v>
      </c>
      <c r="G4176" t="s">
        <v>29</v>
      </c>
      <c r="H4176" t="s">
        <v>30</v>
      </c>
      <c r="I4176" t="s">
        <v>40</v>
      </c>
      <c r="J4176" t="s">
        <v>41</v>
      </c>
      <c r="K4176" t="s">
        <v>42</v>
      </c>
      <c r="L4176" s="13">
        <v>14.5</v>
      </c>
      <c r="M4176" s="8">
        <v>4.2</v>
      </c>
      <c r="N4176">
        <v>44</v>
      </c>
      <c r="O4176" s="8">
        <v>638</v>
      </c>
      <c r="P4176" s="14">
        <v>1.41E-2</v>
      </c>
      <c r="Q4176" s="8">
        <v>9</v>
      </c>
      <c r="R4176" s="8">
        <v>629</v>
      </c>
      <c r="S4176" s="8">
        <v>184.8</v>
      </c>
      <c r="T4176" s="8">
        <v>444.2</v>
      </c>
      <c r="U4176">
        <v>0</v>
      </c>
      <c r="V4176" s="8">
        <v>0</v>
      </c>
      <c r="W4176" s="8">
        <v>0</v>
      </c>
      <c r="X4176" s="8">
        <v>444.2</v>
      </c>
    </row>
    <row r="4177" spans="1:24" x14ac:dyDescent="0.25">
      <c r="A4177" t="s">
        <v>4503</v>
      </c>
      <c r="B4177" s="1">
        <v>45369</v>
      </c>
      <c r="C4177" t="s">
        <v>371</v>
      </c>
      <c r="D4177" t="s">
        <v>372</v>
      </c>
      <c r="E4177" t="s">
        <v>63</v>
      </c>
      <c r="F4177" t="s">
        <v>54</v>
      </c>
      <c r="G4177" t="s">
        <v>64</v>
      </c>
      <c r="H4177" t="s">
        <v>65</v>
      </c>
      <c r="I4177" t="s">
        <v>130</v>
      </c>
      <c r="J4177" t="s">
        <v>131</v>
      </c>
      <c r="K4177" t="s">
        <v>42</v>
      </c>
      <c r="L4177" s="13">
        <v>4.8</v>
      </c>
      <c r="M4177" s="8">
        <v>1.4</v>
      </c>
      <c r="N4177">
        <v>14</v>
      </c>
      <c r="O4177" s="8">
        <v>67.2</v>
      </c>
      <c r="P4177" s="14">
        <v>1.2800000000000001E-2</v>
      </c>
      <c r="Q4177" s="8">
        <v>0.86</v>
      </c>
      <c r="R4177" s="8">
        <v>66.34</v>
      </c>
      <c r="S4177" s="8">
        <v>19.600000000000001</v>
      </c>
      <c r="T4177" s="8">
        <v>46.74</v>
      </c>
      <c r="U4177">
        <v>0</v>
      </c>
      <c r="V4177" s="8">
        <v>0</v>
      </c>
      <c r="W4177" s="8">
        <v>0</v>
      </c>
      <c r="X4177" s="8">
        <v>46.74</v>
      </c>
    </row>
    <row r="4178" spans="1:24" x14ac:dyDescent="0.25">
      <c r="A4178" t="s">
        <v>4504</v>
      </c>
      <c r="B4178" s="1">
        <v>45640</v>
      </c>
      <c r="C4178" t="s">
        <v>87</v>
      </c>
      <c r="D4178" t="s">
        <v>88</v>
      </c>
      <c r="E4178" t="s">
        <v>63</v>
      </c>
      <c r="F4178" t="s">
        <v>89</v>
      </c>
      <c r="G4178" t="s">
        <v>64</v>
      </c>
      <c r="H4178" t="s">
        <v>65</v>
      </c>
      <c r="I4178" t="s">
        <v>74</v>
      </c>
      <c r="J4178" t="s">
        <v>75</v>
      </c>
      <c r="K4178" t="s">
        <v>49</v>
      </c>
      <c r="L4178" s="13">
        <v>11</v>
      </c>
      <c r="M4178" s="8">
        <v>6.8</v>
      </c>
      <c r="N4178">
        <v>544</v>
      </c>
      <c r="O4178" s="8">
        <v>5984</v>
      </c>
      <c r="P4178" s="14">
        <v>0.17449999999999999</v>
      </c>
      <c r="Q4178" s="8">
        <v>1044.21</v>
      </c>
      <c r="R4178" s="8">
        <v>4939.79</v>
      </c>
      <c r="S4178" s="8">
        <v>3699.2</v>
      </c>
      <c r="T4178" s="8">
        <v>1240.5899999999999</v>
      </c>
      <c r="U4178">
        <v>0</v>
      </c>
      <c r="V4178" s="8">
        <v>0</v>
      </c>
      <c r="W4178" s="8">
        <v>0</v>
      </c>
      <c r="X4178" s="8">
        <v>1240.5899999999999</v>
      </c>
    </row>
    <row r="4179" spans="1:24" x14ac:dyDescent="0.25">
      <c r="A4179" t="s">
        <v>4505</v>
      </c>
      <c r="B4179" s="1">
        <v>45911</v>
      </c>
      <c r="C4179" t="s">
        <v>301</v>
      </c>
      <c r="D4179" t="s">
        <v>302</v>
      </c>
      <c r="E4179" t="s">
        <v>63</v>
      </c>
      <c r="F4179" t="s">
        <v>37</v>
      </c>
      <c r="G4179" t="s">
        <v>79</v>
      </c>
      <c r="H4179" t="s">
        <v>80</v>
      </c>
      <c r="I4179" t="s">
        <v>74</v>
      </c>
      <c r="J4179" t="s">
        <v>75</v>
      </c>
      <c r="K4179" t="s">
        <v>49</v>
      </c>
      <c r="L4179" s="13">
        <v>11</v>
      </c>
      <c r="M4179" s="8">
        <v>6.8</v>
      </c>
      <c r="N4179">
        <v>65</v>
      </c>
      <c r="O4179" s="8">
        <v>715</v>
      </c>
      <c r="P4179" s="14">
        <v>2.01E-2</v>
      </c>
      <c r="Q4179" s="8">
        <v>14.37</v>
      </c>
      <c r="R4179" s="8">
        <v>700.63</v>
      </c>
      <c r="S4179" s="8">
        <v>442</v>
      </c>
      <c r="T4179" s="8">
        <v>258.63</v>
      </c>
      <c r="U4179">
        <v>0</v>
      </c>
      <c r="V4179" s="8">
        <v>0</v>
      </c>
      <c r="W4179" s="8">
        <v>0</v>
      </c>
      <c r="X4179" s="8">
        <v>258.63</v>
      </c>
    </row>
    <row r="4180" spans="1:24" x14ac:dyDescent="0.25">
      <c r="A4180" t="s">
        <v>4506</v>
      </c>
      <c r="B4180" s="1">
        <v>46079</v>
      </c>
      <c r="C4180" t="s">
        <v>211</v>
      </c>
      <c r="D4180" t="s">
        <v>212</v>
      </c>
      <c r="E4180" t="s">
        <v>27</v>
      </c>
      <c r="F4180" t="s">
        <v>37</v>
      </c>
      <c r="G4180" t="s">
        <v>38</v>
      </c>
      <c r="H4180" t="s">
        <v>39</v>
      </c>
      <c r="I4180" t="s">
        <v>156</v>
      </c>
      <c r="J4180" t="s">
        <v>157</v>
      </c>
      <c r="K4180" t="s">
        <v>42</v>
      </c>
      <c r="L4180" s="13">
        <v>6.2</v>
      </c>
      <c r="M4180" s="8">
        <v>1.9</v>
      </c>
      <c r="N4180">
        <v>19</v>
      </c>
      <c r="O4180" s="8">
        <v>117.8</v>
      </c>
      <c r="P4180" s="14">
        <v>9.4000000000000004E-3</v>
      </c>
      <c r="Q4180" s="8">
        <v>1.1100000000000001</v>
      </c>
      <c r="R4180" s="8">
        <v>116.69</v>
      </c>
      <c r="S4180" s="8">
        <v>36.1</v>
      </c>
      <c r="T4180" s="8">
        <v>80.59</v>
      </c>
      <c r="U4180">
        <v>3</v>
      </c>
      <c r="V4180" s="8">
        <v>18.43</v>
      </c>
      <c r="W4180" s="8">
        <v>7.2</v>
      </c>
      <c r="X4180" s="8">
        <v>73.39</v>
      </c>
    </row>
    <row r="4181" spans="1:24" x14ac:dyDescent="0.25">
      <c r="A4181" t="s">
        <v>4507</v>
      </c>
      <c r="B4181" s="1">
        <v>45920</v>
      </c>
      <c r="C4181" t="s">
        <v>461</v>
      </c>
      <c r="D4181" t="s">
        <v>462</v>
      </c>
      <c r="E4181" t="s">
        <v>27</v>
      </c>
      <c r="F4181" t="s">
        <v>37</v>
      </c>
      <c r="G4181" t="s">
        <v>29</v>
      </c>
      <c r="H4181" t="s">
        <v>30</v>
      </c>
      <c r="I4181" t="s">
        <v>185</v>
      </c>
      <c r="J4181" t="s">
        <v>186</v>
      </c>
      <c r="K4181" t="s">
        <v>59</v>
      </c>
      <c r="L4181" s="13">
        <v>4.9000000000000004</v>
      </c>
      <c r="M4181" s="8">
        <v>3.1</v>
      </c>
      <c r="N4181">
        <v>23</v>
      </c>
      <c r="O4181" s="8">
        <v>112.7</v>
      </c>
      <c r="P4181" s="14">
        <v>1.72E-2</v>
      </c>
      <c r="Q4181" s="8">
        <v>1.94</v>
      </c>
      <c r="R4181" s="8">
        <v>110.76</v>
      </c>
      <c r="S4181" s="8">
        <v>71.3</v>
      </c>
      <c r="T4181" s="8">
        <v>39.46</v>
      </c>
      <c r="U4181">
        <v>0</v>
      </c>
      <c r="V4181" s="8">
        <v>0</v>
      </c>
      <c r="W4181" s="8">
        <v>0</v>
      </c>
      <c r="X4181" s="8">
        <v>39.46</v>
      </c>
    </row>
    <row r="4182" spans="1:24" x14ac:dyDescent="0.25">
      <c r="A4182" t="s">
        <v>4508</v>
      </c>
      <c r="B4182" s="1">
        <v>45901</v>
      </c>
      <c r="C4182" t="s">
        <v>508</v>
      </c>
      <c r="D4182" t="s">
        <v>509</v>
      </c>
      <c r="E4182" t="s">
        <v>27</v>
      </c>
      <c r="F4182" t="s">
        <v>89</v>
      </c>
      <c r="G4182" t="s">
        <v>38</v>
      </c>
      <c r="H4182" t="s">
        <v>39</v>
      </c>
      <c r="I4182" t="s">
        <v>127</v>
      </c>
      <c r="J4182" t="s">
        <v>128</v>
      </c>
      <c r="K4182" t="s">
        <v>33</v>
      </c>
      <c r="L4182" s="13">
        <v>7.2</v>
      </c>
      <c r="M4182" s="8">
        <v>3.6</v>
      </c>
      <c r="N4182">
        <v>113</v>
      </c>
      <c r="O4182" s="8">
        <v>813.6</v>
      </c>
      <c r="P4182" s="14">
        <v>9.6600000000000005E-2</v>
      </c>
      <c r="Q4182" s="8">
        <v>78.59</v>
      </c>
      <c r="R4182" s="8">
        <v>735.01</v>
      </c>
      <c r="S4182" s="8">
        <v>406.8</v>
      </c>
      <c r="T4182" s="8">
        <v>328.21</v>
      </c>
      <c r="U4182">
        <v>0</v>
      </c>
      <c r="V4182" s="8">
        <v>0</v>
      </c>
      <c r="W4182" s="8">
        <v>0</v>
      </c>
      <c r="X4182" s="8">
        <v>328.21</v>
      </c>
    </row>
    <row r="4183" spans="1:24" x14ac:dyDescent="0.25">
      <c r="A4183" t="s">
        <v>4509</v>
      </c>
      <c r="B4183" s="1">
        <v>45698</v>
      </c>
      <c r="C4183" t="s">
        <v>445</v>
      </c>
      <c r="D4183" t="s">
        <v>446</v>
      </c>
      <c r="E4183" t="s">
        <v>71</v>
      </c>
      <c r="F4183" t="s">
        <v>89</v>
      </c>
      <c r="G4183" t="s">
        <v>165</v>
      </c>
      <c r="H4183" t="s">
        <v>166</v>
      </c>
      <c r="I4183" t="s">
        <v>156</v>
      </c>
      <c r="J4183" t="s">
        <v>157</v>
      </c>
      <c r="K4183" t="s">
        <v>42</v>
      </c>
      <c r="L4183" s="13">
        <v>6.2</v>
      </c>
      <c r="M4183" s="8">
        <v>1.9</v>
      </c>
      <c r="N4183">
        <v>103</v>
      </c>
      <c r="O4183" s="8">
        <v>638.6</v>
      </c>
      <c r="P4183" s="14">
        <v>0.114</v>
      </c>
      <c r="Q4183" s="8">
        <v>72.8</v>
      </c>
      <c r="R4183" s="8">
        <v>565.79999999999995</v>
      </c>
      <c r="S4183" s="8">
        <v>195.7</v>
      </c>
      <c r="T4183" s="8">
        <v>370.1</v>
      </c>
      <c r="U4183">
        <v>0</v>
      </c>
      <c r="V4183" s="8">
        <v>0</v>
      </c>
      <c r="W4183" s="8">
        <v>0</v>
      </c>
      <c r="X4183" s="8">
        <v>370.1</v>
      </c>
    </row>
    <row r="4184" spans="1:24" x14ac:dyDescent="0.25">
      <c r="A4184" t="s">
        <v>4510</v>
      </c>
      <c r="B4184" s="1">
        <v>46084</v>
      </c>
      <c r="C4184" t="s">
        <v>44</v>
      </c>
      <c r="D4184" t="s">
        <v>45</v>
      </c>
      <c r="E4184" t="s">
        <v>27</v>
      </c>
      <c r="F4184" t="s">
        <v>46</v>
      </c>
      <c r="G4184" t="s">
        <v>29</v>
      </c>
      <c r="H4184" t="s">
        <v>30</v>
      </c>
      <c r="I4184" t="s">
        <v>31</v>
      </c>
      <c r="J4184" t="s">
        <v>32</v>
      </c>
      <c r="K4184" t="s">
        <v>33</v>
      </c>
      <c r="L4184" s="13">
        <v>5.8</v>
      </c>
      <c r="M4184" s="8">
        <v>2.7</v>
      </c>
      <c r="N4184">
        <v>80</v>
      </c>
      <c r="O4184" s="8">
        <v>464</v>
      </c>
      <c r="P4184" s="14">
        <v>0.21260000000000001</v>
      </c>
      <c r="Q4184" s="8">
        <v>98.65</v>
      </c>
      <c r="R4184" s="8">
        <v>365.35</v>
      </c>
      <c r="S4184" s="8">
        <v>216</v>
      </c>
      <c r="T4184" s="8">
        <v>149.35</v>
      </c>
      <c r="U4184">
        <v>32</v>
      </c>
      <c r="V4184" s="8">
        <v>146.13999999999999</v>
      </c>
      <c r="W4184" s="8">
        <v>102.4</v>
      </c>
      <c r="X4184" s="8">
        <v>46.95</v>
      </c>
    </row>
    <row r="4185" spans="1:24" x14ac:dyDescent="0.25">
      <c r="A4185" t="s">
        <v>4511</v>
      </c>
      <c r="B4185" s="1">
        <v>45626</v>
      </c>
      <c r="C4185" t="s">
        <v>325</v>
      </c>
      <c r="D4185" t="s">
        <v>326</v>
      </c>
      <c r="E4185" t="s">
        <v>27</v>
      </c>
      <c r="F4185" t="s">
        <v>37</v>
      </c>
      <c r="G4185" t="s">
        <v>38</v>
      </c>
      <c r="H4185" t="s">
        <v>39</v>
      </c>
      <c r="I4185" t="s">
        <v>57</v>
      </c>
      <c r="J4185" t="s">
        <v>58</v>
      </c>
      <c r="K4185" t="s">
        <v>59</v>
      </c>
      <c r="L4185" s="13">
        <v>10.5</v>
      </c>
      <c r="M4185" s="8">
        <v>7.5</v>
      </c>
      <c r="N4185">
        <v>15</v>
      </c>
      <c r="O4185" s="8">
        <v>157.5</v>
      </c>
      <c r="P4185" s="14">
        <v>3.1E-2</v>
      </c>
      <c r="Q4185" s="8">
        <v>4.88</v>
      </c>
      <c r="R4185" s="8">
        <v>152.62</v>
      </c>
      <c r="S4185" s="8">
        <v>112.5</v>
      </c>
      <c r="T4185" s="8">
        <v>40.119999999999997</v>
      </c>
      <c r="U4185">
        <v>0</v>
      </c>
      <c r="V4185" s="8">
        <v>0</v>
      </c>
      <c r="W4185" s="8">
        <v>0</v>
      </c>
      <c r="X4185" s="8">
        <v>40.119999999999997</v>
      </c>
    </row>
    <row r="4186" spans="1:24" x14ac:dyDescent="0.25">
      <c r="A4186" t="s">
        <v>4512</v>
      </c>
      <c r="B4186" s="1">
        <v>45322</v>
      </c>
      <c r="C4186" t="s">
        <v>427</v>
      </c>
      <c r="D4186" t="s">
        <v>428</v>
      </c>
      <c r="E4186" t="s">
        <v>150</v>
      </c>
      <c r="F4186" t="s">
        <v>46</v>
      </c>
      <c r="G4186" t="s">
        <v>151</v>
      </c>
      <c r="H4186" t="s">
        <v>152</v>
      </c>
      <c r="I4186" t="s">
        <v>31</v>
      </c>
      <c r="J4186" t="s">
        <v>32</v>
      </c>
      <c r="K4186" t="s">
        <v>33</v>
      </c>
      <c r="L4186" s="13">
        <v>5.8</v>
      </c>
      <c r="M4186" s="8">
        <v>2.7</v>
      </c>
      <c r="N4186">
        <v>55</v>
      </c>
      <c r="O4186" s="8">
        <v>319</v>
      </c>
      <c r="P4186" s="14">
        <v>0.29859999999999998</v>
      </c>
      <c r="Q4186" s="8">
        <v>95.25</v>
      </c>
      <c r="R4186" s="8">
        <v>223.75</v>
      </c>
      <c r="S4186" s="8">
        <v>148.5</v>
      </c>
      <c r="T4186" s="8">
        <v>75.25</v>
      </c>
      <c r="U4186">
        <v>0</v>
      </c>
      <c r="V4186" s="8">
        <v>0</v>
      </c>
      <c r="W4186" s="8">
        <v>0</v>
      </c>
      <c r="X4186" s="8">
        <v>75.25</v>
      </c>
    </row>
    <row r="4187" spans="1:24" x14ac:dyDescent="0.25">
      <c r="A4187" t="s">
        <v>4513</v>
      </c>
      <c r="B4187" s="1">
        <v>45941</v>
      </c>
      <c r="C4187" t="s">
        <v>371</v>
      </c>
      <c r="D4187" t="s">
        <v>372</v>
      </c>
      <c r="E4187" t="s">
        <v>63</v>
      </c>
      <c r="F4187" t="s">
        <v>54</v>
      </c>
      <c r="G4187" t="s">
        <v>64</v>
      </c>
      <c r="H4187" t="s">
        <v>65</v>
      </c>
      <c r="I4187" t="s">
        <v>57</v>
      </c>
      <c r="J4187" t="s">
        <v>58</v>
      </c>
      <c r="K4187" t="s">
        <v>59</v>
      </c>
      <c r="L4187" s="13">
        <v>10.5</v>
      </c>
      <c r="M4187" s="8">
        <v>7.5</v>
      </c>
      <c r="N4187">
        <v>110</v>
      </c>
      <c r="O4187" s="8">
        <v>1155</v>
      </c>
      <c r="P4187" s="14">
        <v>5.0000000000000001E-4</v>
      </c>
      <c r="Q4187" s="8">
        <v>0.57999999999999996</v>
      </c>
      <c r="R4187" s="8">
        <v>1154.42</v>
      </c>
      <c r="S4187" s="8">
        <v>825</v>
      </c>
      <c r="T4187" s="8">
        <v>329.42</v>
      </c>
      <c r="U4187">
        <v>0</v>
      </c>
      <c r="V4187" s="8">
        <v>0</v>
      </c>
      <c r="W4187" s="8">
        <v>0</v>
      </c>
      <c r="X4187" s="8">
        <v>329.42</v>
      </c>
    </row>
    <row r="4188" spans="1:24" x14ac:dyDescent="0.25">
      <c r="A4188" t="s">
        <v>4514</v>
      </c>
      <c r="B4188" s="1">
        <v>45571</v>
      </c>
      <c r="C4188" t="s">
        <v>383</v>
      </c>
      <c r="D4188" t="s">
        <v>384</v>
      </c>
      <c r="E4188" t="s">
        <v>63</v>
      </c>
      <c r="F4188" t="s">
        <v>54</v>
      </c>
      <c r="G4188" t="s">
        <v>64</v>
      </c>
      <c r="H4188" t="s">
        <v>65</v>
      </c>
      <c r="I4188" t="s">
        <v>40</v>
      </c>
      <c r="J4188" t="s">
        <v>41</v>
      </c>
      <c r="K4188" t="s">
        <v>42</v>
      </c>
      <c r="L4188" s="13">
        <v>14.5</v>
      </c>
      <c r="M4188" s="8">
        <v>4.2</v>
      </c>
      <c r="N4188">
        <v>161</v>
      </c>
      <c r="O4188" s="8">
        <v>2334.5</v>
      </c>
      <c r="P4188" s="14">
        <v>2.5000000000000001E-3</v>
      </c>
      <c r="Q4188" s="8">
        <v>5.84</v>
      </c>
      <c r="R4188" s="8">
        <v>2328.66</v>
      </c>
      <c r="S4188" s="8">
        <v>676.2</v>
      </c>
      <c r="T4188" s="8">
        <v>1652.46</v>
      </c>
      <c r="U4188">
        <v>72</v>
      </c>
      <c r="V4188" s="8">
        <v>1041.3900000000001</v>
      </c>
      <c r="W4188" s="8">
        <v>338.4</v>
      </c>
      <c r="X4188" s="8">
        <v>1314.06</v>
      </c>
    </row>
    <row r="4189" spans="1:24" x14ac:dyDescent="0.25">
      <c r="A4189" t="s">
        <v>4515</v>
      </c>
      <c r="B4189" s="1">
        <v>46094</v>
      </c>
      <c r="C4189" t="s">
        <v>44</v>
      </c>
      <c r="D4189" t="s">
        <v>45</v>
      </c>
      <c r="E4189" t="s">
        <v>27</v>
      </c>
      <c r="F4189" t="s">
        <v>46</v>
      </c>
      <c r="G4189" t="s">
        <v>38</v>
      </c>
      <c r="H4189" t="s">
        <v>39</v>
      </c>
      <c r="I4189" t="s">
        <v>99</v>
      </c>
      <c r="J4189" t="s">
        <v>100</v>
      </c>
      <c r="K4189" t="s">
        <v>49</v>
      </c>
      <c r="L4189" s="13">
        <v>3.8</v>
      </c>
      <c r="M4189" s="8">
        <v>2.6</v>
      </c>
      <c r="N4189">
        <v>2</v>
      </c>
      <c r="O4189" s="8">
        <v>7.6</v>
      </c>
      <c r="P4189" s="14">
        <v>7.0599999999999996E-2</v>
      </c>
      <c r="Q4189" s="8">
        <v>0.54</v>
      </c>
      <c r="R4189" s="8">
        <v>7.06</v>
      </c>
      <c r="S4189" s="8">
        <v>5.2</v>
      </c>
      <c r="T4189" s="8">
        <v>1.86</v>
      </c>
      <c r="U4189">
        <v>0</v>
      </c>
      <c r="V4189" s="8">
        <v>0</v>
      </c>
      <c r="W4189" s="8">
        <v>0</v>
      </c>
      <c r="X4189" s="8">
        <v>1.86</v>
      </c>
    </row>
    <row r="4190" spans="1:24" x14ac:dyDescent="0.25">
      <c r="A4190" t="s">
        <v>4516</v>
      </c>
      <c r="B4190" s="1">
        <v>45753</v>
      </c>
      <c r="C4190" t="s">
        <v>345</v>
      </c>
      <c r="D4190" t="s">
        <v>346</v>
      </c>
      <c r="E4190" t="s">
        <v>71</v>
      </c>
      <c r="F4190" t="s">
        <v>28</v>
      </c>
      <c r="G4190" t="s">
        <v>165</v>
      </c>
      <c r="H4190" t="s">
        <v>166</v>
      </c>
      <c r="I4190" t="s">
        <v>156</v>
      </c>
      <c r="J4190" t="s">
        <v>157</v>
      </c>
      <c r="K4190" t="s">
        <v>42</v>
      </c>
      <c r="L4190" s="13">
        <v>6.2</v>
      </c>
      <c r="M4190" s="8">
        <v>1.9</v>
      </c>
      <c r="N4190">
        <v>118</v>
      </c>
      <c r="O4190" s="8">
        <v>731.6</v>
      </c>
      <c r="P4190" s="14">
        <v>0.1191</v>
      </c>
      <c r="Q4190" s="8">
        <v>87.13</v>
      </c>
      <c r="R4190" s="8">
        <v>644.47</v>
      </c>
      <c r="S4190" s="8">
        <v>224.2</v>
      </c>
      <c r="T4190" s="8">
        <v>420.27</v>
      </c>
      <c r="U4190">
        <v>0</v>
      </c>
      <c r="V4190" s="8">
        <v>0</v>
      </c>
      <c r="W4190" s="8">
        <v>0</v>
      </c>
      <c r="X4190" s="8">
        <v>420.27</v>
      </c>
    </row>
    <row r="4191" spans="1:24" x14ac:dyDescent="0.25">
      <c r="A4191" t="s">
        <v>4517</v>
      </c>
      <c r="B4191" s="1">
        <v>45794</v>
      </c>
      <c r="C4191" t="s">
        <v>244</v>
      </c>
      <c r="D4191" t="s">
        <v>245</v>
      </c>
      <c r="E4191" t="s">
        <v>53</v>
      </c>
      <c r="F4191" t="s">
        <v>46</v>
      </c>
      <c r="G4191" t="s">
        <v>55</v>
      </c>
      <c r="H4191" t="s">
        <v>56</v>
      </c>
      <c r="I4191" t="s">
        <v>117</v>
      </c>
      <c r="J4191" t="s">
        <v>118</v>
      </c>
      <c r="K4191" t="s">
        <v>59</v>
      </c>
      <c r="L4191" s="13">
        <v>6</v>
      </c>
      <c r="M4191" s="8">
        <v>4.2</v>
      </c>
      <c r="N4191">
        <v>28</v>
      </c>
      <c r="O4191" s="8">
        <v>168</v>
      </c>
      <c r="P4191" s="14">
        <v>0.21440000000000001</v>
      </c>
      <c r="Q4191" s="8">
        <v>36.020000000000003</v>
      </c>
      <c r="R4191" s="8">
        <v>131.97999999999999</v>
      </c>
      <c r="S4191" s="8">
        <v>117.6</v>
      </c>
      <c r="T4191" s="8">
        <v>14.38</v>
      </c>
      <c r="U4191">
        <v>0</v>
      </c>
      <c r="V4191" s="8">
        <v>0</v>
      </c>
      <c r="W4191" s="8">
        <v>0</v>
      </c>
      <c r="X4191" s="8">
        <v>14.38</v>
      </c>
    </row>
    <row r="4192" spans="1:24" x14ac:dyDescent="0.25">
      <c r="A4192" t="s">
        <v>4518</v>
      </c>
      <c r="B4192" s="1">
        <v>45525</v>
      </c>
      <c r="C4192" t="s">
        <v>345</v>
      </c>
      <c r="D4192" t="s">
        <v>346</v>
      </c>
      <c r="E4192" t="s">
        <v>71</v>
      </c>
      <c r="F4192" t="s">
        <v>28</v>
      </c>
      <c r="G4192" t="s">
        <v>72</v>
      </c>
      <c r="H4192" t="s">
        <v>73</v>
      </c>
      <c r="I4192" t="s">
        <v>130</v>
      </c>
      <c r="J4192" t="s">
        <v>131</v>
      </c>
      <c r="K4192" t="s">
        <v>42</v>
      </c>
      <c r="L4192" s="13">
        <v>4.8</v>
      </c>
      <c r="M4192" s="8">
        <v>1.4</v>
      </c>
      <c r="N4192">
        <v>42</v>
      </c>
      <c r="O4192" s="8">
        <v>201.6</v>
      </c>
      <c r="P4192" s="14">
        <v>0.44900000000000001</v>
      </c>
      <c r="Q4192" s="8">
        <v>90.52</v>
      </c>
      <c r="R4192" s="8">
        <v>111.08</v>
      </c>
      <c r="S4192" s="8">
        <v>58.8</v>
      </c>
      <c r="T4192" s="8">
        <v>52.28</v>
      </c>
      <c r="U4192">
        <v>10</v>
      </c>
      <c r="V4192" s="8">
        <v>26.45</v>
      </c>
      <c r="W4192" s="8">
        <v>19</v>
      </c>
      <c r="X4192" s="8">
        <v>33.28</v>
      </c>
    </row>
    <row r="4193" spans="1:24" x14ac:dyDescent="0.25">
      <c r="A4193" t="s">
        <v>4519</v>
      </c>
      <c r="B4193" s="1">
        <v>45656</v>
      </c>
      <c r="C4193" t="s">
        <v>191</v>
      </c>
      <c r="D4193" t="s">
        <v>192</v>
      </c>
      <c r="E4193" t="s">
        <v>150</v>
      </c>
      <c r="F4193" t="s">
        <v>54</v>
      </c>
      <c r="G4193" t="s">
        <v>151</v>
      </c>
      <c r="H4193" t="s">
        <v>152</v>
      </c>
      <c r="I4193" t="s">
        <v>99</v>
      </c>
      <c r="J4193" t="s">
        <v>100</v>
      </c>
      <c r="K4193" t="s">
        <v>49</v>
      </c>
      <c r="L4193" s="13">
        <v>3.8</v>
      </c>
      <c r="M4193" s="8">
        <v>2.6</v>
      </c>
      <c r="N4193">
        <v>24</v>
      </c>
      <c r="O4193" s="8">
        <v>91.2</v>
      </c>
      <c r="P4193" s="14">
        <v>1.5299999999999999E-2</v>
      </c>
      <c r="Q4193" s="8">
        <v>1.4</v>
      </c>
      <c r="R4193" s="8">
        <v>89.8</v>
      </c>
      <c r="S4193" s="8">
        <v>62.4</v>
      </c>
      <c r="T4193" s="8">
        <v>27.4</v>
      </c>
      <c r="U4193">
        <v>0</v>
      </c>
      <c r="V4193" s="8">
        <v>0</v>
      </c>
      <c r="W4193" s="8">
        <v>0</v>
      </c>
      <c r="X4193" s="8">
        <v>27.4</v>
      </c>
    </row>
    <row r="4194" spans="1:24" x14ac:dyDescent="0.25">
      <c r="A4194" t="s">
        <v>4520</v>
      </c>
      <c r="B4194" s="1">
        <v>45858</v>
      </c>
      <c r="C4194" t="s">
        <v>501</v>
      </c>
      <c r="D4194" t="s">
        <v>502</v>
      </c>
      <c r="E4194" t="s">
        <v>27</v>
      </c>
      <c r="F4194" t="s">
        <v>37</v>
      </c>
      <c r="G4194" t="s">
        <v>38</v>
      </c>
      <c r="H4194" t="s">
        <v>39</v>
      </c>
      <c r="I4194" t="s">
        <v>99</v>
      </c>
      <c r="J4194" t="s">
        <v>100</v>
      </c>
      <c r="K4194" t="s">
        <v>49</v>
      </c>
      <c r="L4194" s="13">
        <v>3.8</v>
      </c>
      <c r="M4194" s="8">
        <v>2.6</v>
      </c>
      <c r="N4194">
        <v>33</v>
      </c>
      <c r="O4194" s="8">
        <v>125.4</v>
      </c>
      <c r="P4194" s="14">
        <v>1.0699999999999999E-2</v>
      </c>
      <c r="Q4194" s="8">
        <v>1.34</v>
      </c>
      <c r="R4194" s="8">
        <v>124.06</v>
      </c>
      <c r="S4194" s="8">
        <v>85.8</v>
      </c>
      <c r="T4194" s="8">
        <v>38.26</v>
      </c>
      <c r="U4194">
        <v>0</v>
      </c>
      <c r="V4194" s="8">
        <v>0</v>
      </c>
      <c r="W4194" s="8">
        <v>0</v>
      </c>
      <c r="X4194" s="8">
        <v>38.26</v>
      </c>
    </row>
    <row r="4195" spans="1:24" x14ac:dyDescent="0.25">
      <c r="A4195" t="s">
        <v>4521</v>
      </c>
      <c r="B4195" s="1">
        <v>46255</v>
      </c>
      <c r="C4195" t="s">
        <v>440</v>
      </c>
      <c r="D4195" t="s">
        <v>441</v>
      </c>
      <c r="E4195" t="s">
        <v>71</v>
      </c>
      <c r="F4195" t="s">
        <v>54</v>
      </c>
      <c r="G4195" t="s">
        <v>165</v>
      </c>
      <c r="H4195" t="s">
        <v>166</v>
      </c>
      <c r="I4195" t="s">
        <v>31</v>
      </c>
      <c r="J4195" t="s">
        <v>32</v>
      </c>
      <c r="K4195" t="s">
        <v>33</v>
      </c>
      <c r="L4195" s="13">
        <v>5.8</v>
      </c>
      <c r="M4195" s="8">
        <v>2.7</v>
      </c>
      <c r="N4195">
        <v>10</v>
      </c>
      <c r="O4195" s="8">
        <v>58</v>
      </c>
      <c r="P4195" s="14">
        <v>4.4999999999999997E-3</v>
      </c>
      <c r="Q4195" s="8">
        <v>0.26</v>
      </c>
      <c r="R4195" s="8">
        <v>57.74</v>
      </c>
      <c r="S4195" s="8">
        <v>27</v>
      </c>
      <c r="T4195" s="8">
        <v>30.74</v>
      </c>
      <c r="U4195">
        <v>0</v>
      </c>
      <c r="V4195" s="8">
        <v>0</v>
      </c>
      <c r="W4195" s="8">
        <v>0</v>
      </c>
      <c r="X4195" s="8">
        <v>30.74</v>
      </c>
    </row>
    <row r="4196" spans="1:24" x14ac:dyDescent="0.25">
      <c r="A4196" t="s">
        <v>4522</v>
      </c>
      <c r="B4196" s="1">
        <v>45676</v>
      </c>
      <c r="C4196" t="s">
        <v>458</v>
      </c>
      <c r="D4196" t="s">
        <v>459</v>
      </c>
      <c r="E4196" t="s">
        <v>27</v>
      </c>
      <c r="F4196" t="s">
        <v>89</v>
      </c>
      <c r="G4196" t="s">
        <v>29</v>
      </c>
      <c r="H4196" t="s">
        <v>30</v>
      </c>
      <c r="I4196" t="s">
        <v>47</v>
      </c>
      <c r="J4196" t="s">
        <v>48</v>
      </c>
      <c r="K4196" t="s">
        <v>49</v>
      </c>
      <c r="L4196" s="13">
        <v>5</v>
      </c>
      <c r="M4196" s="8">
        <v>3.2</v>
      </c>
      <c r="N4196">
        <v>76</v>
      </c>
      <c r="O4196" s="8">
        <v>380</v>
      </c>
      <c r="P4196" s="14">
        <v>5.1499999999999997E-2</v>
      </c>
      <c r="Q4196" s="8">
        <v>19.57</v>
      </c>
      <c r="R4196" s="8">
        <v>360.43</v>
      </c>
      <c r="S4196" s="8">
        <v>243.2</v>
      </c>
      <c r="T4196" s="8">
        <v>117.23</v>
      </c>
      <c r="U4196">
        <v>0</v>
      </c>
      <c r="V4196" s="8">
        <v>0</v>
      </c>
      <c r="W4196" s="8">
        <v>0</v>
      </c>
      <c r="X4196" s="8">
        <v>117.23</v>
      </c>
    </row>
    <row r="4197" spans="1:24" x14ac:dyDescent="0.25">
      <c r="A4197" t="s">
        <v>4523</v>
      </c>
      <c r="B4197" s="1">
        <v>45734</v>
      </c>
      <c r="C4197" t="s">
        <v>162</v>
      </c>
      <c r="D4197" t="s">
        <v>163</v>
      </c>
      <c r="E4197" t="s">
        <v>150</v>
      </c>
      <c r="F4197" t="s">
        <v>89</v>
      </c>
      <c r="G4197" t="s">
        <v>151</v>
      </c>
      <c r="H4197" t="s">
        <v>152</v>
      </c>
      <c r="I4197" t="s">
        <v>57</v>
      </c>
      <c r="J4197" t="s">
        <v>58</v>
      </c>
      <c r="K4197" t="s">
        <v>59</v>
      </c>
      <c r="L4197" s="13">
        <v>10.5</v>
      </c>
      <c r="M4197" s="8">
        <v>7.5</v>
      </c>
      <c r="N4197">
        <v>453</v>
      </c>
      <c r="O4197" s="8">
        <v>4756.5</v>
      </c>
      <c r="P4197" s="14">
        <v>7.4999999999999997E-2</v>
      </c>
      <c r="Q4197" s="8">
        <v>356.74</v>
      </c>
      <c r="R4197" s="8">
        <v>4399.76</v>
      </c>
      <c r="S4197" s="8">
        <v>3397.5</v>
      </c>
      <c r="T4197" s="8">
        <v>1002.26</v>
      </c>
      <c r="U4197">
        <v>113</v>
      </c>
      <c r="V4197" s="8">
        <v>1097.51</v>
      </c>
      <c r="W4197" s="8">
        <v>904</v>
      </c>
      <c r="X4197" s="8">
        <v>98.26</v>
      </c>
    </row>
    <row r="4198" spans="1:24" x14ac:dyDescent="0.25">
      <c r="A4198" t="s">
        <v>4524</v>
      </c>
      <c r="B4198" s="1">
        <v>45482</v>
      </c>
      <c r="C4198" t="s">
        <v>309</v>
      </c>
      <c r="D4198" t="s">
        <v>310</v>
      </c>
      <c r="E4198" t="s">
        <v>63</v>
      </c>
      <c r="F4198" t="s">
        <v>54</v>
      </c>
      <c r="G4198" t="s">
        <v>79</v>
      </c>
      <c r="H4198" t="s">
        <v>80</v>
      </c>
      <c r="I4198" t="s">
        <v>122</v>
      </c>
      <c r="J4198" t="s">
        <v>123</v>
      </c>
      <c r="K4198" t="s">
        <v>59</v>
      </c>
      <c r="L4198" s="13">
        <v>5.5</v>
      </c>
      <c r="M4198" s="8">
        <v>3.8</v>
      </c>
      <c r="N4198">
        <v>180</v>
      </c>
      <c r="O4198" s="8">
        <v>990</v>
      </c>
      <c r="P4198" s="14">
        <v>1.34E-2</v>
      </c>
      <c r="Q4198" s="8">
        <v>13.27</v>
      </c>
      <c r="R4198" s="8">
        <v>976.73</v>
      </c>
      <c r="S4198" s="8">
        <v>684</v>
      </c>
      <c r="T4198" s="8">
        <v>292.73</v>
      </c>
      <c r="U4198">
        <v>0</v>
      </c>
      <c r="V4198" s="8">
        <v>0</v>
      </c>
      <c r="W4198" s="8">
        <v>0</v>
      </c>
      <c r="X4198" s="8">
        <v>292.73</v>
      </c>
    </row>
    <row r="4199" spans="1:24" x14ac:dyDescent="0.25">
      <c r="A4199" t="s">
        <v>4525</v>
      </c>
      <c r="B4199" s="1">
        <v>45988</v>
      </c>
      <c r="C4199" t="s">
        <v>508</v>
      </c>
      <c r="D4199" t="s">
        <v>509</v>
      </c>
      <c r="E4199" t="s">
        <v>27</v>
      </c>
      <c r="F4199" t="s">
        <v>89</v>
      </c>
      <c r="G4199" t="s">
        <v>38</v>
      </c>
      <c r="H4199" t="s">
        <v>39</v>
      </c>
      <c r="I4199" t="s">
        <v>185</v>
      </c>
      <c r="J4199" t="s">
        <v>186</v>
      </c>
      <c r="K4199" t="s">
        <v>59</v>
      </c>
      <c r="L4199" s="13">
        <v>4.9000000000000004</v>
      </c>
      <c r="M4199" s="8">
        <v>3.1</v>
      </c>
      <c r="N4199">
        <v>190</v>
      </c>
      <c r="O4199" s="8">
        <v>931</v>
      </c>
      <c r="P4199" s="14">
        <v>8.3000000000000004E-2</v>
      </c>
      <c r="Q4199" s="8">
        <v>77.27</v>
      </c>
      <c r="R4199" s="8">
        <v>853.73</v>
      </c>
      <c r="S4199" s="8">
        <v>589</v>
      </c>
      <c r="T4199" s="8">
        <v>264.73</v>
      </c>
      <c r="U4199">
        <v>0</v>
      </c>
      <c r="V4199" s="8">
        <v>0</v>
      </c>
      <c r="W4199" s="8">
        <v>0</v>
      </c>
      <c r="X4199" s="8">
        <v>264.73</v>
      </c>
    </row>
    <row r="4200" spans="1:24" x14ac:dyDescent="0.25">
      <c r="A4200" t="s">
        <v>4526</v>
      </c>
      <c r="B4200" s="1">
        <v>45891</v>
      </c>
      <c r="C4200" t="s">
        <v>318</v>
      </c>
      <c r="D4200" t="s">
        <v>319</v>
      </c>
      <c r="E4200" t="s">
        <v>27</v>
      </c>
      <c r="F4200" t="s">
        <v>37</v>
      </c>
      <c r="G4200" t="s">
        <v>38</v>
      </c>
      <c r="H4200" t="s">
        <v>39</v>
      </c>
      <c r="I4200" t="s">
        <v>185</v>
      </c>
      <c r="J4200" t="s">
        <v>186</v>
      </c>
      <c r="K4200" t="s">
        <v>59</v>
      </c>
      <c r="L4200" s="13">
        <v>4.9000000000000004</v>
      </c>
      <c r="M4200" s="8">
        <v>3.1</v>
      </c>
      <c r="N4200">
        <v>19</v>
      </c>
      <c r="O4200" s="8">
        <v>93.1</v>
      </c>
      <c r="P4200" s="14">
        <v>0.37409999999999999</v>
      </c>
      <c r="Q4200" s="8">
        <v>34.83</v>
      </c>
      <c r="R4200" s="8">
        <v>58.27</v>
      </c>
      <c r="S4200" s="8">
        <v>58.9</v>
      </c>
      <c r="T4200" s="8">
        <v>-0.63</v>
      </c>
      <c r="U4200">
        <v>0</v>
      </c>
      <c r="V4200" s="8">
        <v>0</v>
      </c>
      <c r="W4200" s="8">
        <v>0</v>
      </c>
      <c r="X4200" s="8">
        <v>-0.63</v>
      </c>
    </row>
    <row r="4201" spans="1:24" x14ac:dyDescent="0.25">
      <c r="A4201" t="s">
        <v>4527</v>
      </c>
      <c r="B4201" s="1">
        <v>45968</v>
      </c>
      <c r="C4201" t="s">
        <v>410</v>
      </c>
      <c r="D4201" t="s">
        <v>411</v>
      </c>
      <c r="E4201" t="s">
        <v>150</v>
      </c>
      <c r="F4201" t="s">
        <v>46</v>
      </c>
      <c r="G4201" t="s">
        <v>151</v>
      </c>
      <c r="H4201" t="s">
        <v>152</v>
      </c>
      <c r="I4201" t="s">
        <v>185</v>
      </c>
      <c r="J4201" t="s">
        <v>186</v>
      </c>
      <c r="K4201" t="s">
        <v>59</v>
      </c>
      <c r="L4201" s="13">
        <v>4.9000000000000004</v>
      </c>
      <c r="M4201" s="8">
        <v>3.1</v>
      </c>
      <c r="N4201">
        <v>38</v>
      </c>
      <c r="O4201" s="8">
        <v>186.2</v>
      </c>
      <c r="P4201" s="14">
        <v>4.2299999999999997E-2</v>
      </c>
      <c r="Q4201" s="8">
        <v>7.88</v>
      </c>
      <c r="R4201" s="8">
        <v>178.32</v>
      </c>
      <c r="S4201" s="8">
        <v>117.8</v>
      </c>
      <c r="T4201" s="8">
        <v>60.52</v>
      </c>
      <c r="U4201">
        <v>0</v>
      </c>
      <c r="V4201" s="8">
        <v>0</v>
      </c>
      <c r="W4201" s="8">
        <v>0</v>
      </c>
      <c r="X4201" s="8">
        <v>60.52</v>
      </c>
    </row>
    <row r="4202" spans="1:24" x14ac:dyDescent="0.25">
      <c r="A4202" t="s">
        <v>4528</v>
      </c>
      <c r="B4202" s="1">
        <v>45681</v>
      </c>
      <c r="C4202" t="s">
        <v>272</v>
      </c>
      <c r="D4202" t="s">
        <v>273</v>
      </c>
      <c r="E4202" t="s">
        <v>27</v>
      </c>
      <c r="F4202" t="s">
        <v>54</v>
      </c>
      <c r="G4202" t="s">
        <v>38</v>
      </c>
      <c r="H4202" t="s">
        <v>39</v>
      </c>
      <c r="I4202" t="s">
        <v>74</v>
      </c>
      <c r="J4202" t="s">
        <v>75</v>
      </c>
      <c r="K4202" t="s">
        <v>49</v>
      </c>
      <c r="L4202" s="13">
        <v>11</v>
      </c>
      <c r="M4202" s="8">
        <v>6.8</v>
      </c>
      <c r="N4202">
        <v>111</v>
      </c>
      <c r="O4202" s="8">
        <v>1221</v>
      </c>
      <c r="P4202" s="14">
        <v>1.6999999999999999E-3</v>
      </c>
      <c r="Q4202" s="8">
        <v>2.08</v>
      </c>
      <c r="R4202" s="8">
        <v>1218.92</v>
      </c>
      <c r="S4202" s="8">
        <v>754.8</v>
      </c>
      <c r="T4202" s="8">
        <v>464.12</v>
      </c>
      <c r="U4202">
        <v>0</v>
      </c>
      <c r="V4202" s="8">
        <v>0</v>
      </c>
      <c r="W4202" s="8">
        <v>0</v>
      </c>
      <c r="X4202" s="8">
        <v>464.12</v>
      </c>
    </row>
    <row r="4203" spans="1:24" x14ac:dyDescent="0.25">
      <c r="A4203" t="s">
        <v>4529</v>
      </c>
      <c r="B4203" s="1">
        <v>45379</v>
      </c>
      <c r="C4203" t="s">
        <v>475</v>
      </c>
      <c r="D4203" t="s">
        <v>476</v>
      </c>
      <c r="E4203" t="s">
        <v>63</v>
      </c>
      <c r="F4203" t="s">
        <v>37</v>
      </c>
      <c r="G4203" t="s">
        <v>64</v>
      </c>
      <c r="H4203" t="s">
        <v>65</v>
      </c>
      <c r="I4203" t="s">
        <v>122</v>
      </c>
      <c r="J4203" t="s">
        <v>123</v>
      </c>
      <c r="K4203" t="s">
        <v>59</v>
      </c>
      <c r="L4203" s="13">
        <v>5.5</v>
      </c>
      <c r="M4203" s="8">
        <v>3.8</v>
      </c>
      <c r="N4203">
        <v>23</v>
      </c>
      <c r="O4203" s="8">
        <v>126.5</v>
      </c>
      <c r="P4203" s="14">
        <v>1.8800000000000001E-2</v>
      </c>
      <c r="Q4203" s="8">
        <v>2.38</v>
      </c>
      <c r="R4203" s="8">
        <v>124.12</v>
      </c>
      <c r="S4203" s="8">
        <v>87.4</v>
      </c>
      <c r="T4203" s="8">
        <v>36.72</v>
      </c>
      <c r="U4203">
        <v>0</v>
      </c>
      <c r="V4203" s="8">
        <v>0</v>
      </c>
      <c r="W4203" s="8">
        <v>0</v>
      </c>
      <c r="X4203" s="8">
        <v>36.72</v>
      </c>
    </row>
    <row r="4204" spans="1:24" x14ac:dyDescent="0.25">
      <c r="A4204" t="s">
        <v>4530</v>
      </c>
      <c r="B4204" s="1">
        <v>46082</v>
      </c>
      <c r="C4204" t="s">
        <v>211</v>
      </c>
      <c r="D4204" t="s">
        <v>212</v>
      </c>
      <c r="E4204" t="s">
        <v>27</v>
      </c>
      <c r="F4204" t="s">
        <v>37</v>
      </c>
      <c r="G4204" t="s">
        <v>38</v>
      </c>
      <c r="H4204" t="s">
        <v>39</v>
      </c>
      <c r="I4204" t="s">
        <v>112</v>
      </c>
      <c r="J4204" t="s">
        <v>113</v>
      </c>
      <c r="K4204" t="s">
        <v>42</v>
      </c>
      <c r="L4204" s="13">
        <v>8.5</v>
      </c>
      <c r="M4204" s="8">
        <v>2.8</v>
      </c>
      <c r="N4204">
        <v>10</v>
      </c>
      <c r="O4204" s="8">
        <v>85</v>
      </c>
      <c r="P4204" s="14">
        <v>2.9999999999999997E-4</v>
      </c>
      <c r="Q4204" s="8">
        <v>0.03</v>
      </c>
      <c r="R4204" s="8">
        <v>84.97</v>
      </c>
      <c r="S4204" s="8">
        <v>28</v>
      </c>
      <c r="T4204" s="8">
        <v>56.97</v>
      </c>
      <c r="U4204">
        <v>0</v>
      </c>
      <c r="V4204" s="8">
        <v>0</v>
      </c>
      <c r="W4204" s="8">
        <v>0</v>
      </c>
      <c r="X4204" s="8">
        <v>56.97</v>
      </c>
    </row>
    <row r="4205" spans="1:24" x14ac:dyDescent="0.25">
      <c r="A4205" t="s">
        <v>4531</v>
      </c>
      <c r="B4205" s="1">
        <v>45925</v>
      </c>
      <c r="C4205" t="s">
        <v>391</v>
      </c>
      <c r="D4205" t="s">
        <v>392</v>
      </c>
      <c r="E4205" t="s">
        <v>63</v>
      </c>
      <c r="F4205" t="s">
        <v>54</v>
      </c>
      <c r="G4205" t="s">
        <v>79</v>
      </c>
      <c r="H4205" t="s">
        <v>80</v>
      </c>
      <c r="I4205" t="s">
        <v>47</v>
      </c>
      <c r="J4205" t="s">
        <v>48</v>
      </c>
      <c r="K4205" t="s">
        <v>49</v>
      </c>
      <c r="L4205" s="13">
        <v>5</v>
      </c>
      <c r="M4205" s="8">
        <v>3.2</v>
      </c>
      <c r="N4205">
        <v>93</v>
      </c>
      <c r="O4205" s="8">
        <v>465</v>
      </c>
      <c r="P4205" s="14">
        <v>1.9E-3</v>
      </c>
      <c r="Q4205" s="8">
        <v>0.88</v>
      </c>
      <c r="R4205" s="8">
        <v>464.12</v>
      </c>
      <c r="S4205" s="8">
        <v>297.60000000000002</v>
      </c>
      <c r="T4205" s="8">
        <v>166.52</v>
      </c>
      <c r="U4205">
        <v>0</v>
      </c>
      <c r="V4205" s="8">
        <v>0</v>
      </c>
      <c r="W4205" s="8">
        <v>0</v>
      </c>
      <c r="X4205" s="8">
        <v>166.52</v>
      </c>
    </row>
    <row r="4206" spans="1:24" x14ac:dyDescent="0.25">
      <c r="A4206" t="s">
        <v>4532</v>
      </c>
      <c r="B4206" s="1">
        <v>45594</v>
      </c>
      <c r="C4206" t="s">
        <v>201</v>
      </c>
      <c r="D4206" t="s">
        <v>202</v>
      </c>
      <c r="E4206" t="s">
        <v>53</v>
      </c>
      <c r="F4206" t="s">
        <v>46</v>
      </c>
      <c r="G4206" t="s">
        <v>55</v>
      </c>
      <c r="H4206" t="s">
        <v>56</v>
      </c>
      <c r="I4206" t="s">
        <v>112</v>
      </c>
      <c r="J4206" t="s">
        <v>113</v>
      </c>
      <c r="K4206" t="s">
        <v>42</v>
      </c>
      <c r="L4206" s="13">
        <v>8.5</v>
      </c>
      <c r="M4206" s="8">
        <v>2.8</v>
      </c>
      <c r="N4206">
        <v>5</v>
      </c>
      <c r="O4206" s="8">
        <v>42.5</v>
      </c>
      <c r="P4206" s="14">
        <v>7.3000000000000001E-3</v>
      </c>
      <c r="Q4206" s="8">
        <v>0.31</v>
      </c>
      <c r="R4206" s="8">
        <v>42.19</v>
      </c>
      <c r="S4206" s="8">
        <v>14</v>
      </c>
      <c r="T4206" s="8">
        <v>28.19</v>
      </c>
      <c r="U4206">
        <v>2</v>
      </c>
      <c r="V4206" s="8">
        <v>16.88</v>
      </c>
      <c r="W4206" s="8">
        <v>6.6</v>
      </c>
      <c r="X4206" s="8">
        <v>21.59</v>
      </c>
    </row>
    <row r="4207" spans="1:24" x14ac:dyDescent="0.25">
      <c r="A4207" t="s">
        <v>4533</v>
      </c>
      <c r="B4207" s="1">
        <v>46109</v>
      </c>
      <c r="C4207" t="s">
        <v>480</v>
      </c>
      <c r="D4207" t="s">
        <v>481</v>
      </c>
      <c r="E4207" t="s">
        <v>63</v>
      </c>
      <c r="F4207" t="s">
        <v>54</v>
      </c>
      <c r="G4207" t="s">
        <v>79</v>
      </c>
      <c r="H4207" t="s">
        <v>80</v>
      </c>
      <c r="I4207" t="s">
        <v>130</v>
      </c>
      <c r="J4207" t="s">
        <v>131</v>
      </c>
      <c r="K4207" t="s">
        <v>42</v>
      </c>
      <c r="L4207" s="13">
        <v>4.8</v>
      </c>
      <c r="M4207" s="8">
        <v>1.4</v>
      </c>
      <c r="N4207">
        <v>13</v>
      </c>
      <c r="O4207" s="8">
        <v>62.4</v>
      </c>
      <c r="P4207" s="14">
        <v>4.0000000000000001E-3</v>
      </c>
      <c r="Q4207" s="8">
        <v>0.25</v>
      </c>
      <c r="R4207" s="8">
        <v>62.15</v>
      </c>
      <c r="S4207" s="8">
        <v>18.2</v>
      </c>
      <c r="T4207" s="8">
        <v>43.95</v>
      </c>
      <c r="U4207">
        <v>0</v>
      </c>
      <c r="V4207" s="8">
        <v>0</v>
      </c>
      <c r="W4207" s="8">
        <v>0</v>
      </c>
      <c r="X4207" s="8">
        <v>43.95</v>
      </c>
    </row>
    <row r="4208" spans="1:24" x14ac:dyDescent="0.25">
      <c r="A4208" t="s">
        <v>4534</v>
      </c>
      <c r="B4208" s="1">
        <v>45544</v>
      </c>
      <c r="C4208" t="s">
        <v>361</v>
      </c>
      <c r="D4208" t="s">
        <v>362</v>
      </c>
      <c r="E4208" t="s">
        <v>27</v>
      </c>
      <c r="F4208" t="s">
        <v>28</v>
      </c>
      <c r="G4208" t="s">
        <v>38</v>
      </c>
      <c r="H4208" t="s">
        <v>39</v>
      </c>
      <c r="I4208" t="s">
        <v>112</v>
      </c>
      <c r="J4208" t="s">
        <v>113</v>
      </c>
      <c r="K4208" t="s">
        <v>42</v>
      </c>
      <c r="L4208" s="13">
        <v>8.5</v>
      </c>
      <c r="M4208" s="8">
        <v>2.8</v>
      </c>
      <c r="N4208">
        <v>317</v>
      </c>
      <c r="O4208" s="8">
        <v>2694.5</v>
      </c>
      <c r="P4208" s="14">
        <v>5.0799999999999998E-2</v>
      </c>
      <c r="Q4208" s="8">
        <v>136.88</v>
      </c>
      <c r="R4208" s="8">
        <v>2557.62</v>
      </c>
      <c r="S4208" s="8">
        <v>887.6</v>
      </c>
      <c r="T4208" s="8">
        <v>1670.02</v>
      </c>
      <c r="U4208">
        <v>0</v>
      </c>
      <c r="V4208" s="8">
        <v>0</v>
      </c>
      <c r="W4208" s="8">
        <v>0</v>
      </c>
      <c r="X4208" s="8">
        <v>1670.02</v>
      </c>
    </row>
    <row r="4209" spans="1:24" x14ac:dyDescent="0.25">
      <c r="A4209" t="s">
        <v>4535</v>
      </c>
      <c r="B4209" s="1">
        <v>46022</v>
      </c>
      <c r="C4209" t="s">
        <v>458</v>
      </c>
      <c r="D4209" t="s">
        <v>459</v>
      </c>
      <c r="E4209" t="s">
        <v>27</v>
      </c>
      <c r="F4209" t="s">
        <v>89</v>
      </c>
      <c r="G4209" t="s">
        <v>38</v>
      </c>
      <c r="H4209" t="s">
        <v>39</v>
      </c>
      <c r="I4209" t="s">
        <v>66</v>
      </c>
      <c r="J4209" t="s">
        <v>67</v>
      </c>
      <c r="K4209" t="s">
        <v>33</v>
      </c>
      <c r="L4209" s="13">
        <v>4.5</v>
      </c>
      <c r="M4209" s="8">
        <v>2.1</v>
      </c>
      <c r="N4209">
        <v>158</v>
      </c>
      <c r="O4209" s="8">
        <v>711</v>
      </c>
      <c r="P4209" s="14">
        <v>0.15440000000000001</v>
      </c>
      <c r="Q4209" s="8">
        <v>109.78</v>
      </c>
      <c r="R4209" s="8">
        <v>601.22</v>
      </c>
      <c r="S4209" s="8">
        <v>331.8</v>
      </c>
      <c r="T4209" s="8">
        <v>269.42</v>
      </c>
      <c r="U4209">
        <v>0</v>
      </c>
      <c r="V4209" s="8">
        <v>0</v>
      </c>
      <c r="W4209" s="8">
        <v>0</v>
      </c>
      <c r="X4209" s="8">
        <v>269.42</v>
      </c>
    </row>
    <row r="4210" spans="1:24" x14ac:dyDescent="0.25">
      <c r="A4210" t="s">
        <v>4536</v>
      </c>
      <c r="B4210" s="1">
        <v>45367</v>
      </c>
      <c r="C4210" t="s">
        <v>354</v>
      </c>
      <c r="D4210" t="s">
        <v>355</v>
      </c>
      <c r="E4210" t="s">
        <v>71</v>
      </c>
      <c r="F4210" t="s">
        <v>54</v>
      </c>
      <c r="G4210" t="s">
        <v>72</v>
      </c>
      <c r="H4210" t="s">
        <v>73</v>
      </c>
      <c r="I4210" t="s">
        <v>57</v>
      </c>
      <c r="J4210" t="s">
        <v>58</v>
      </c>
      <c r="K4210" t="s">
        <v>59</v>
      </c>
      <c r="L4210" s="13">
        <v>10.5</v>
      </c>
      <c r="M4210" s="8">
        <v>7.5</v>
      </c>
      <c r="N4210">
        <v>81</v>
      </c>
      <c r="O4210" s="8">
        <v>850.5</v>
      </c>
      <c r="P4210" s="14">
        <v>1.5699999999999999E-2</v>
      </c>
      <c r="Q4210" s="8">
        <v>13.35</v>
      </c>
      <c r="R4210" s="8">
        <v>837.15</v>
      </c>
      <c r="S4210" s="8">
        <v>607.5</v>
      </c>
      <c r="T4210" s="8">
        <v>229.65</v>
      </c>
      <c r="U4210">
        <v>0</v>
      </c>
      <c r="V4210" s="8">
        <v>0</v>
      </c>
      <c r="W4210" s="8">
        <v>0</v>
      </c>
      <c r="X4210" s="8">
        <v>229.65</v>
      </c>
    </row>
    <row r="4211" spans="1:24" x14ac:dyDescent="0.25">
      <c r="A4211" t="s">
        <v>4537</v>
      </c>
      <c r="B4211" s="1">
        <v>45376</v>
      </c>
      <c r="C4211" t="s">
        <v>678</v>
      </c>
      <c r="D4211" t="s">
        <v>679</v>
      </c>
      <c r="E4211" t="s">
        <v>63</v>
      </c>
      <c r="F4211" t="s">
        <v>89</v>
      </c>
      <c r="G4211" t="s">
        <v>79</v>
      </c>
      <c r="H4211" t="s">
        <v>80</v>
      </c>
      <c r="I4211" t="s">
        <v>104</v>
      </c>
      <c r="J4211" t="s">
        <v>105</v>
      </c>
      <c r="K4211" t="s">
        <v>49</v>
      </c>
      <c r="L4211" s="13">
        <v>4.2</v>
      </c>
      <c r="M4211" s="8">
        <v>2.8</v>
      </c>
      <c r="N4211">
        <v>143</v>
      </c>
      <c r="O4211" s="8">
        <v>600.6</v>
      </c>
      <c r="P4211" s="14">
        <v>7.7700000000000005E-2</v>
      </c>
      <c r="Q4211" s="8">
        <v>46.67</v>
      </c>
      <c r="R4211" s="8">
        <v>553.92999999999995</v>
      </c>
      <c r="S4211" s="8">
        <v>400.4</v>
      </c>
      <c r="T4211" s="8">
        <v>153.53</v>
      </c>
      <c r="U4211">
        <v>0</v>
      </c>
      <c r="V4211" s="8">
        <v>0</v>
      </c>
      <c r="W4211" s="8">
        <v>0</v>
      </c>
      <c r="X4211" s="8">
        <v>153.53</v>
      </c>
    </row>
    <row r="4212" spans="1:24" x14ac:dyDescent="0.25">
      <c r="A4212" t="s">
        <v>4538</v>
      </c>
      <c r="B4212" s="1">
        <v>45566</v>
      </c>
      <c r="C4212" t="s">
        <v>180</v>
      </c>
      <c r="D4212" t="s">
        <v>181</v>
      </c>
      <c r="E4212" t="s">
        <v>63</v>
      </c>
      <c r="F4212" t="s">
        <v>46</v>
      </c>
      <c r="G4212" t="s">
        <v>64</v>
      </c>
      <c r="H4212" t="s">
        <v>65</v>
      </c>
      <c r="I4212" t="s">
        <v>144</v>
      </c>
      <c r="J4212" t="s">
        <v>145</v>
      </c>
      <c r="K4212" t="s">
        <v>33</v>
      </c>
      <c r="L4212" s="13">
        <v>12</v>
      </c>
      <c r="M4212" s="8">
        <v>6.5</v>
      </c>
      <c r="N4212">
        <v>30</v>
      </c>
      <c r="O4212" s="8">
        <v>360</v>
      </c>
      <c r="P4212" s="14">
        <v>0.20449999999999999</v>
      </c>
      <c r="Q4212" s="8">
        <v>73.62</v>
      </c>
      <c r="R4212" s="8">
        <v>286.38</v>
      </c>
      <c r="S4212" s="8">
        <v>195</v>
      </c>
      <c r="T4212" s="8">
        <v>91.38</v>
      </c>
      <c r="U4212">
        <v>0</v>
      </c>
      <c r="V4212" s="8">
        <v>0</v>
      </c>
      <c r="W4212" s="8">
        <v>0</v>
      </c>
      <c r="X4212" s="8">
        <v>91.38</v>
      </c>
    </row>
    <row r="4213" spans="1:24" x14ac:dyDescent="0.25">
      <c r="A4213" t="s">
        <v>4539</v>
      </c>
      <c r="B4213" s="1">
        <v>45449</v>
      </c>
      <c r="C4213" t="s">
        <v>440</v>
      </c>
      <c r="D4213" t="s">
        <v>441</v>
      </c>
      <c r="E4213" t="s">
        <v>71</v>
      </c>
      <c r="F4213" t="s">
        <v>54</v>
      </c>
      <c r="G4213" t="s">
        <v>72</v>
      </c>
      <c r="H4213" t="s">
        <v>73</v>
      </c>
      <c r="I4213" t="s">
        <v>74</v>
      </c>
      <c r="J4213" t="s">
        <v>75</v>
      </c>
      <c r="K4213" t="s">
        <v>49</v>
      </c>
      <c r="L4213" s="13">
        <v>11</v>
      </c>
      <c r="M4213" s="8">
        <v>6.8</v>
      </c>
      <c r="N4213">
        <v>19</v>
      </c>
      <c r="O4213" s="8">
        <v>209</v>
      </c>
      <c r="P4213" s="14">
        <v>1.43E-2</v>
      </c>
      <c r="Q4213" s="8">
        <v>2.99</v>
      </c>
      <c r="R4213" s="8">
        <v>206.01</v>
      </c>
      <c r="S4213" s="8">
        <v>129.19999999999999</v>
      </c>
      <c r="T4213" s="8">
        <v>76.81</v>
      </c>
      <c r="U4213">
        <v>0</v>
      </c>
      <c r="V4213" s="8">
        <v>0</v>
      </c>
      <c r="W4213" s="8">
        <v>0</v>
      </c>
      <c r="X4213" s="8">
        <v>76.81</v>
      </c>
    </row>
    <row r="4214" spans="1:24" x14ac:dyDescent="0.25">
      <c r="A4214" t="s">
        <v>4540</v>
      </c>
      <c r="B4214" s="1">
        <v>45681</v>
      </c>
      <c r="C4214" t="s">
        <v>371</v>
      </c>
      <c r="D4214" t="s">
        <v>372</v>
      </c>
      <c r="E4214" t="s">
        <v>63</v>
      </c>
      <c r="F4214" t="s">
        <v>54</v>
      </c>
      <c r="G4214" t="s">
        <v>79</v>
      </c>
      <c r="H4214" t="s">
        <v>80</v>
      </c>
      <c r="I4214" t="s">
        <v>57</v>
      </c>
      <c r="J4214" t="s">
        <v>58</v>
      </c>
      <c r="K4214" t="s">
        <v>59</v>
      </c>
      <c r="L4214" s="13">
        <v>10.5</v>
      </c>
      <c r="M4214" s="8">
        <v>7.5</v>
      </c>
      <c r="N4214">
        <v>45</v>
      </c>
      <c r="O4214" s="8">
        <v>472.5</v>
      </c>
      <c r="P4214" s="14">
        <v>4.36E-2</v>
      </c>
      <c r="Q4214" s="8">
        <v>20.6</v>
      </c>
      <c r="R4214" s="8">
        <v>451.9</v>
      </c>
      <c r="S4214" s="8">
        <v>337.5</v>
      </c>
      <c r="T4214" s="8">
        <v>114.4</v>
      </c>
      <c r="U4214">
        <v>0</v>
      </c>
      <c r="V4214" s="8">
        <v>0</v>
      </c>
      <c r="W4214" s="8">
        <v>0</v>
      </c>
      <c r="X4214" s="8">
        <v>114.4</v>
      </c>
    </row>
    <row r="4215" spans="1:24" x14ac:dyDescent="0.25">
      <c r="A4215" t="s">
        <v>4541</v>
      </c>
      <c r="B4215" s="1">
        <v>46020</v>
      </c>
      <c r="C4215" t="s">
        <v>551</v>
      </c>
      <c r="D4215" t="s">
        <v>552</v>
      </c>
      <c r="E4215" t="s">
        <v>27</v>
      </c>
      <c r="F4215" t="s">
        <v>54</v>
      </c>
      <c r="G4215" t="s">
        <v>38</v>
      </c>
      <c r="H4215" t="s">
        <v>39</v>
      </c>
      <c r="I4215" t="s">
        <v>112</v>
      </c>
      <c r="J4215" t="s">
        <v>113</v>
      </c>
      <c r="K4215" t="s">
        <v>42</v>
      </c>
      <c r="L4215" s="13">
        <v>8.5</v>
      </c>
      <c r="M4215" s="8">
        <v>2.8</v>
      </c>
      <c r="N4215">
        <v>81</v>
      </c>
      <c r="O4215" s="8">
        <v>688.5</v>
      </c>
      <c r="P4215" s="14">
        <v>1.77E-2</v>
      </c>
      <c r="Q4215" s="8">
        <v>12.19</v>
      </c>
      <c r="R4215" s="8">
        <v>676.31</v>
      </c>
      <c r="S4215" s="8">
        <v>226.8</v>
      </c>
      <c r="T4215" s="8">
        <v>449.51</v>
      </c>
      <c r="U4215">
        <v>0</v>
      </c>
      <c r="V4215" s="8">
        <v>0</v>
      </c>
      <c r="W4215" s="8">
        <v>0</v>
      </c>
      <c r="X4215" s="8">
        <v>449.51</v>
      </c>
    </row>
    <row r="4216" spans="1:24" x14ac:dyDescent="0.25">
      <c r="A4216" t="s">
        <v>4542</v>
      </c>
      <c r="B4216" s="1">
        <v>46094</v>
      </c>
      <c r="C4216" t="s">
        <v>309</v>
      </c>
      <c r="D4216" t="s">
        <v>310</v>
      </c>
      <c r="E4216" t="s">
        <v>63</v>
      </c>
      <c r="F4216" t="s">
        <v>54</v>
      </c>
      <c r="G4216" t="s">
        <v>79</v>
      </c>
      <c r="H4216" t="s">
        <v>80</v>
      </c>
      <c r="I4216" t="s">
        <v>57</v>
      </c>
      <c r="J4216" t="s">
        <v>58</v>
      </c>
      <c r="K4216" t="s">
        <v>59</v>
      </c>
      <c r="L4216" s="13">
        <v>10.5</v>
      </c>
      <c r="M4216" s="8">
        <v>7.5</v>
      </c>
      <c r="N4216">
        <v>12</v>
      </c>
      <c r="O4216" s="8">
        <v>126</v>
      </c>
      <c r="P4216" s="14">
        <v>2.3699999999999999E-2</v>
      </c>
      <c r="Q4216" s="8">
        <v>2.99</v>
      </c>
      <c r="R4216" s="8">
        <v>123.01</v>
      </c>
      <c r="S4216" s="8">
        <v>90</v>
      </c>
      <c r="T4216" s="8">
        <v>33.01</v>
      </c>
      <c r="U4216">
        <v>0</v>
      </c>
      <c r="V4216" s="8">
        <v>0</v>
      </c>
      <c r="W4216" s="8">
        <v>0</v>
      </c>
      <c r="X4216" s="8">
        <v>33.01</v>
      </c>
    </row>
    <row r="4217" spans="1:24" x14ac:dyDescent="0.25">
      <c r="A4217" t="s">
        <v>4543</v>
      </c>
      <c r="B4217" s="1">
        <v>45941</v>
      </c>
      <c r="C4217" t="s">
        <v>458</v>
      </c>
      <c r="D4217" t="s">
        <v>459</v>
      </c>
      <c r="E4217" t="s">
        <v>27</v>
      </c>
      <c r="F4217" t="s">
        <v>89</v>
      </c>
      <c r="G4217" t="s">
        <v>29</v>
      </c>
      <c r="H4217" t="s">
        <v>30</v>
      </c>
      <c r="I4217" t="s">
        <v>57</v>
      </c>
      <c r="J4217" t="s">
        <v>58</v>
      </c>
      <c r="K4217" t="s">
        <v>59</v>
      </c>
      <c r="L4217" s="13">
        <v>10.5</v>
      </c>
      <c r="M4217" s="8">
        <v>7.5</v>
      </c>
      <c r="N4217">
        <v>406</v>
      </c>
      <c r="O4217" s="8">
        <v>4263</v>
      </c>
      <c r="P4217" s="14">
        <v>3.8100000000000002E-2</v>
      </c>
      <c r="Q4217" s="8">
        <v>162.41999999999999</v>
      </c>
      <c r="R4217" s="8">
        <v>4100.58</v>
      </c>
      <c r="S4217" s="8">
        <v>3045</v>
      </c>
      <c r="T4217" s="8">
        <v>1055.58</v>
      </c>
      <c r="U4217">
        <v>0</v>
      </c>
      <c r="V4217" s="8">
        <v>0</v>
      </c>
      <c r="W4217" s="8">
        <v>0</v>
      </c>
      <c r="X4217" s="8">
        <v>1055.58</v>
      </c>
    </row>
    <row r="4218" spans="1:24" x14ac:dyDescent="0.25">
      <c r="A4218" t="s">
        <v>4544</v>
      </c>
      <c r="B4218" s="1">
        <v>45449</v>
      </c>
      <c r="C4218" t="s">
        <v>226</v>
      </c>
      <c r="D4218" t="s">
        <v>227</v>
      </c>
      <c r="E4218" t="s">
        <v>27</v>
      </c>
      <c r="F4218" t="s">
        <v>54</v>
      </c>
      <c r="G4218" t="s">
        <v>38</v>
      </c>
      <c r="H4218" t="s">
        <v>39</v>
      </c>
      <c r="I4218" t="s">
        <v>57</v>
      </c>
      <c r="J4218" t="s">
        <v>58</v>
      </c>
      <c r="K4218" t="s">
        <v>59</v>
      </c>
      <c r="L4218" s="13">
        <v>10.5</v>
      </c>
      <c r="M4218" s="8">
        <v>7.5</v>
      </c>
      <c r="N4218">
        <v>32</v>
      </c>
      <c r="O4218" s="8">
        <v>336</v>
      </c>
      <c r="P4218" s="14">
        <v>4.5999999999999999E-3</v>
      </c>
      <c r="Q4218" s="8">
        <v>1.55</v>
      </c>
      <c r="R4218" s="8">
        <v>334.45</v>
      </c>
      <c r="S4218" s="8">
        <v>240</v>
      </c>
      <c r="T4218" s="8">
        <v>94.45</v>
      </c>
      <c r="U4218">
        <v>0</v>
      </c>
      <c r="V4218" s="8">
        <v>0</v>
      </c>
      <c r="W4218" s="8">
        <v>0</v>
      </c>
      <c r="X4218" s="8">
        <v>94.45</v>
      </c>
    </row>
    <row r="4219" spans="1:24" x14ac:dyDescent="0.25">
      <c r="A4219" t="s">
        <v>4545</v>
      </c>
      <c r="B4219" s="1">
        <v>46049</v>
      </c>
      <c r="C4219" t="s">
        <v>205</v>
      </c>
      <c r="D4219" t="s">
        <v>206</v>
      </c>
      <c r="E4219" t="s">
        <v>71</v>
      </c>
      <c r="F4219" t="s">
        <v>54</v>
      </c>
      <c r="G4219" t="s">
        <v>165</v>
      </c>
      <c r="H4219" t="s">
        <v>166</v>
      </c>
      <c r="I4219" t="s">
        <v>117</v>
      </c>
      <c r="J4219" t="s">
        <v>118</v>
      </c>
      <c r="K4219" t="s">
        <v>59</v>
      </c>
      <c r="L4219" s="13">
        <v>6</v>
      </c>
      <c r="M4219" s="8">
        <v>4.2</v>
      </c>
      <c r="N4219">
        <v>105</v>
      </c>
      <c r="O4219" s="8">
        <v>630</v>
      </c>
      <c r="P4219" s="14">
        <v>8.0000000000000004E-4</v>
      </c>
      <c r="Q4219" s="8">
        <v>0.5</v>
      </c>
      <c r="R4219" s="8">
        <v>629.5</v>
      </c>
      <c r="S4219" s="8">
        <v>441</v>
      </c>
      <c r="T4219" s="8">
        <v>188.5</v>
      </c>
      <c r="U4219">
        <v>0</v>
      </c>
      <c r="V4219" s="8">
        <v>0</v>
      </c>
      <c r="W4219" s="8">
        <v>0</v>
      </c>
      <c r="X4219" s="8">
        <v>188.5</v>
      </c>
    </row>
    <row r="4220" spans="1:24" x14ac:dyDescent="0.25">
      <c r="A4220" t="s">
        <v>4546</v>
      </c>
      <c r="B4220" s="1">
        <v>45690</v>
      </c>
      <c r="C4220" t="s">
        <v>615</v>
      </c>
      <c r="D4220" t="s">
        <v>616</v>
      </c>
      <c r="E4220" t="s">
        <v>150</v>
      </c>
      <c r="F4220" t="s">
        <v>89</v>
      </c>
      <c r="G4220" t="s">
        <v>151</v>
      </c>
      <c r="H4220" t="s">
        <v>152</v>
      </c>
      <c r="I4220" t="s">
        <v>74</v>
      </c>
      <c r="J4220" t="s">
        <v>75</v>
      </c>
      <c r="K4220" t="s">
        <v>49</v>
      </c>
      <c r="L4220" s="13">
        <v>11</v>
      </c>
      <c r="M4220" s="8">
        <v>6.8</v>
      </c>
      <c r="N4220">
        <v>60</v>
      </c>
      <c r="O4220" s="8">
        <v>660</v>
      </c>
      <c r="P4220" s="14">
        <v>0.1431</v>
      </c>
      <c r="Q4220" s="8">
        <v>94.45</v>
      </c>
      <c r="R4220" s="8">
        <v>565.54999999999995</v>
      </c>
      <c r="S4220" s="8">
        <v>408</v>
      </c>
      <c r="T4220" s="8">
        <v>157.55000000000001</v>
      </c>
      <c r="U4220">
        <v>0</v>
      </c>
      <c r="V4220" s="8">
        <v>0</v>
      </c>
      <c r="W4220" s="8">
        <v>0</v>
      </c>
      <c r="X4220" s="8">
        <v>157.55000000000001</v>
      </c>
    </row>
    <row r="4221" spans="1:24" x14ac:dyDescent="0.25">
      <c r="A4221" t="s">
        <v>4547</v>
      </c>
      <c r="B4221" s="1">
        <v>45616</v>
      </c>
      <c r="C4221" t="s">
        <v>220</v>
      </c>
      <c r="D4221" t="s">
        <v>221</v>
      </c>
      <c r="E4221" t="s">
        <v>71</v>
      </c>
      <c r="F4221" t="s">
        <v>28</v>
      </c>
      <c r="G4221" t="s">
        <v>72</v>
      </c>
      <c r="H4221" t="s">
        <v>73</v>
      </c>
      <c r="I4221" t="s">
        <v>84</v>
      </c>
      <c r="J4221" t="s">
        <v>85</v>
      </c>
      <c r="K4221" t="s">
        <v>42</v>
      </c>
      <c r="L4221" s="13">
        <v>9.9</v>
      </c>
      <c r="M4221" s="8">
        <v>3.1</v>
      </c>
      <c r="N4221">
        <v>124</v>
      </c>
      <c r="O4221" s="8">
        <v>1227.5999999999999</v>
      </c>
      <c r="P4221" s="14">
        <v>8.2400000000000001E-2</v>
      </c>
      <c r="Q4221" s="8">
        <v>101.15</v>
      </c>
      <c r="R4221" s="8">
        <v>1126.45</v>
      </c>
      <c r="S4221" s="8">
        <v>384.4</v>
      </c>
      <c r="T4221" s="8">
        <v>742.05</v>
      </c>
      <c r="U4221">
        <v>0</v>
      </c>
      <c r="V4221" s="8">
        <v>0</v>
      </c>
      <c r="W4221" s="8">
        <v>0</v>
      </c>
      <c r="X4221" s="8">
        <v>742.05</v>
      </c>
    </row>
    <row r="4222" spans="1:24" x14ac:dyDescent="0.25">
      <c r="A4222" t="s">
        <v>4548</v>
      </c>
      <c r="B4222" s="1">
        <v>45661</v>
      </c>
      <c r="C4222" t="s">
        <v>188</v>
      </c>
      <c r="D4222" t="s">
        <v>189</v>
      </c>
      <c r="E4222" t="s">
        <v>27</v>
      </c>
      <c r="F4222" t="s">
        <v>54</v>
      </c>
      <c r="G4222" t="s">
        <v>38</v>
      </c>
      <c r="H4222" t="s">
        <v>39</v>
      </c>
      <c r="I4222" t="s">
        <v>104</v>
      </c>
      <c r="J4222" t="s">
        <v>105</v>
      </c>
      <c r="K4222" t="s">
        <v>49</v>
      </c>
      <c r="L4222" s="13">
        <v>4.2</v>
      </c>
      <c r="M4222" s="8">
        <v>2.8</v>
      </c>
      <c r="N4222">
        <v>88</v>
      </c>
      <c r="O4222" s="8">
        <v>369.6</v>
      </c>
      <c r="P4222" s="14">
        <v>1.15E-2</v>
      </c>
      <c r="Q4222" s="8">
        <v>4.25</v>
      </c>
      <c r="R4222" s="8">
        <v>365.35</v>
      </c>
      <c r="S4222" s="8">
        <v>246.4</v>
      </c>
      <c r="T4222" s="8">
        <v>118.95</v>
      </c>
      <c r="U4222">
        <v>0</v>
      </c>
      <c r="V4222" s="8">
        <v>0</v>
      </c>
      <c r="W4222" s="8">
        <v>0</v>
      </c>
      <c r="X4222" s="8">
        <v>118.95</v>
      </c>
    </row>
    <row r="4223" spans="1:24" x14ac:dyDescent="0.25">
      <c r="A4223" t="s">
        <v>4549</v>
      </c>
      <c r="B4223" s="1">
        <v>45401</v>
      </c>
      <c r="C4223" t="s">
        <v>410</v>
      </c>
      <c r="D4223" t="s">
        <v>411</v>
      </c>
      <c r="E4223" t="s">
        <v>150</v>
      </c>
      <c r="F4223" t="s">
        <v>46</v>
      </c>
      <c r="G4223" t="s">
        <v>151</v>
      </c>
      <c r="H4223" t="s">
        <v>152</v>
      </c>
      <c r="I4223" t="s">
        <v>127</v>
      </c>
      <c r="J4223" t="s">
        <v>128</v>
      </c>
      <c r="K4223" t="s">
        <v>33</v>
      </c>
      <c r="L4223" s="13">
        <v>7.2</v>
      </c>
      <c r="M4223" s="8">
        <v>3.6</v>
      </c>
      <c r="N4223">
        <v>3</v>
      </c>
      <c r="O4223" s="8">
        <v>21.6</v>
      </c>
      <c r="P4223" s="14">
        <v>4.3400000000000001E-2</v>
      </c>
      <c r="Q4223" s="8">
        <v>0.94</v>
      </c>
      <c r="R4223" s="8">
        <v>20.66</v>
      </c>
      <c r="S4223" s="8">
        <v>10.8</v>
      </c>
      <c r="T4223" s="8">
        <v>9.86</v>
      </c>
      <c r="U4223">
        <v>0</v>
      </c>
      <c r="V4223" s="8">
        <v>0</v>
      </c>
      <c r="W4223" s="8">
        <v>0</v>
      </c>
      <c r="X4223" s="8">
        <v>9.86</v>
      </c>
    </row>
    <row r="4224" spans="1:24" x14ac:dyDescent="0.25">
      <c r="A4224" t="s">
        <v>4550</v>
      </c>
      <c r="B4224" s="1">
        <v>45385</v>
      </c>
      <c r="C4224" t="s">
        <v>82</v>
      </c>
      <c r="D4224" t="s">
        <v>83</v>
      </c>
      <c r="E4224" t="s">
        <v>71</v>
      </c>
      <c r="F4224" t="s">
        <v>46</v>
      </c>
      <c r="G4224" t="s">
        <v>72</v>
      </c>
      <c r="H4224" t="s">
        <v>73</v>
      </c>
      <c r="I4224" t="s">
        <v>117</v>
      </c>
      <c r="J4224" t="s">
        <v>118</v>
      </c>
      <c r="K4224" t="s">
        <v>59</v>
      </c>
      <c r="L4224" s="13">
        <v>6</v>
      </c>
      <c r="M4224" s="8">
        <v>4.2</v>
      </c>
      <c r="N4224">
        <v>27</v>
      </c>
      <c r="O4224" s="8">
        <v>162</v>
      </c>
      <c r="P4224" s="14">
        <v>4.02E-2</v>
      </c>
      <c r="Q4224" s="8">
        <v>6.51</v>
      </c>
      <c r="R4224" s="8">
        <v>155.49</v>
      </c>
      <c r="S4224" s="8">
        <v>113.4</v>
      </c>
      <c r="T4224" s="8">
        <v>42.09</v>
      </c>
      <c r="U4224">
        <v>0</v>
      </c>
      <c r="V4224" s="8">
        <v>0</v>
      </c>
      <c r="W4224" s="8">
        <v>0</v>
      </c>
      <c r="X4224" s="8">
        <v>42.09</v>
      </c>
    </row>
    <row r="4225" spans="1:24" x14ac:dyDescent="0.25">
      <c r="A4225" t="s">
        <v>4551</v>
      </c>
      <c r="B4225" s="1">
        <v>45297</v>
      </c>
      <c r="C4225" t="s">
        <v>223</v>
      </c>
      <c r="D4225" t="s">
        <v>224</v>
      </c>
      <c r="E4225" t="s">
        <v>27</v>
      </c>
      <c r="F4225" t="s">
        <v>28</v>
      </c>
      <c r="G4225" t="s">
        <v>38</v>
      </c>
      <c r="H4225" t="s">
        <v>39</v>
      </c>
      <c r="I4225" t="s">
        <v>144</v>
      </c>
      <c r="J4225" t="s">
        <v>145</v>
      </c>
      <c r="K4225" t="s">
        <v>33</v>
      </c>
      <c r="L4225" s="13">
        <v>12</v>
      </c>
      <c r="M4225" s="8">
        <v>6.5</v>
      </c>
      <c r="N4225">
        <v>72</v>
      </c>
      <c r="O4225" s="8">
        <v>864</v>
      </c>
      <c r="P4225" s="14">
        <v>8.1199999999999994E-2</v>
      </c>
      <c r="Q4225" s="8">
        <v>70.16</v>
      </c>
      <c r="R4225" s="8">
        <v>793.84</v>
      </c>
      <c r="S4225" s="8">
        <v>468</v>
      </c>
      <c r="T4225" s="8">
        <v>325.83999999999997</v>
      </c>
      <c r="U4225">
        <v>32</v>
      </c>
      <c r="V4225" s="8">
        <v>352.82</v>
      </c>
      <c r="W4225" s="8">
        <v>224</v>
      </c>
      <c r="X4225" s="8">
        <v>101.84</v>
      </c>
    </row>
    <row r="4226" spans="1:24" x14ac:dyDescent="0.25">
      <c r="A4226" t="s">
        <v>4552</v>
      </c>
      <c r="B4226" s="1">
        <v>46257</v>
      </c>
      <c r="C4226" t="s">
        <v>378</v>
      </c>
      <c r="D4226" t="s">
        <v>379</v>
      </c>
      <c r="E4226" t="s">
        <v>71</v>
      </c>
      <c r="F4226" t="s">
        <v>54</v>
      </c>
      <c r="G4226" t="s">
        <v>165</v>
      </c>
      <c r="H4226" t="s">
        <v>166</v>
      </c>
      <c r="I4226" t="s">
        <v>66</v>
      </c>
      <c r="J4226" t="s">
        <v>67</v>
      </c>
      <c r="K4226" t="s">
        <v>33</v>
      </c>
      <c r="L4226" s="13">
        <v>4.5</v>
      </c>
      <c r="M4226" s="8">
        <v>2.1</v>
      </c>
      <c r="N4226">
        <v>98</v>
      </c>
      <c r="O4226" s="8">
        <v>441</v>
      </c>
      <c r="P4226" s="14">
        <v>2.2000000000000001E-3</v>
      </c>
      <c r="Q4226" s="8">
        <v>0.97</v>
      </c>
      <c r="R4226" s="8">
        <v>440.03</v>
      </c>
      <c r="S4226" s="8">
        <v>205.8</v>
      </c>
      <c r="T4226" s="8">
        <v>234.23</v>
      </c>
      <c r="U4226">
        <v>0</v>
      </c>
      <c r="V4226" s="8">
        <v>0</v>
      </c>
      <c r="W4226" s="8">
        <v>0</v>
      </c>
      <c r="X4226" s="8">
        <v>234.23</v>
      </c>
    </row>
    <row r="4227" spans="1:24" x14ac:dyDescent="0.25">
      <c r="A4227" t="s">
        <v>4553</v>
      </c>
      <c r="B4227" s="1">
        <v>45607</v>
      </c>
      <c r="C4227" t="s">
        <v>91</v>
      </c>
      <c r="D4227" t="s">
        <v>92</v>
      </c>
      <c r="E4227" t="s">
        <v>27</v>
      </c>
      <c r="F4227" t="s">
        <v>37</v>
      </c>
      <c r="G4227" t="s">
        <v>29</v>
      </c>
      <c r="H4227" t="s">
        <v>30</v>
      </c>
      <c r="I4227" t="s">
        <v>156</v>
      </c>
      <c r="J4227" t="s">
        <v>157</v>
      </c>
      <c r="K4227" t="s">
        <v>42</v>
      </c>
      <c r="L4227" s="13">
        <v>6.2</v>
      </c>
      <c r="M4227" s="8">
        <v>1.9</v>
      </c>
      <c r="N4227">
        <v>12</v>
      </c>
      <c r="O4227" s="8">
        <v>74.400000000000006</v>
      </c>
      <c r="P4227" s="14">
        <v>3.2000000000000002E-3</v>
      </c>
      <c r="Q4227" s="8">
        <v>0.24</v>
      </c>
      <c r="R4227" s="8">
        <v>74.16</v>
      </c>
      <c r="S4227" s="8">
        <v>22.8</v>
      </c>
      <c r="T4227" s="8">
        <v>51.36</v>
      </c>
      <c r="U4227">
        <v>3</v>
      </c>
      <c r="V4227" s="8">
        <v>18.54</v>
      </c>
      <c r="W4227" s="8">
        <v>7.2</v>
      </c>
      <c r="X4227" s="8">
        <v>44.16</v>
      </c>
    </row>
    <row r="4228" spans="1:24" x14ac:dyDescent="0.25">
      <c r="A4228" t="s">
        <v>4554</v>
      </c>
      <c r="B4228" s="1">
        <v>45747</v>
      </c>
      <c r="C4228" t="s">
        <v>403</v>
      </c>
      <c r="D4228" t="s">
        <v>404</v>
      </c>
      <c r="E4228" t="s">
        <v>53</v>
      </c>
      <c r="F4228" t="s">
        <v>37</v>
      </c>
      <c r="G4228" t="s">
        <v>55</v>
      </c>
      <c r="H4228" t="s">
        <v>56</v>
      </c>
      <c r="I4228" t="s">
        <v>104</v>
      </c>
      <c r="J4228" t="s">
        <v>105</v>
      </c>
      <c r="K4228" t="s">
        <v>49</v>
      </c>
      <c r="L4228" s="13">
        <v>4.2</v>
      </c>
      <c r="M4228" s="8">
        <v>2.8</v>
      </c>
      <c r="N4228">
        <v>64</v>
      </c>
      <c r="O4228" s="8">
        <v>268.8</v>
      </c>
      <c r="P4228" s="14">
        <v>1.66E-2</v>
      </c>
      <c r="Q4228" s="8">
        <v>4.46</v>
      </c>
      <c r="R4228" s="8">
        <v>264.33999999999997</v>
      </c>
      <c r="S4228" s="8">
        <v>179.2</v>
      </c>
      <c r="T4228" s="8">
        <v>85.14</v>
      </c>
      <c r="U4228">
        <v>0</v>
      </c>
      <c r="V4228" s="8">
        <v>0</v>
      </c>
      <c r="W4228" s="8">
        <v>0</v>
      </c>
      <c r="X4228" s="8">
        <v>85.14</v>
      </c>
    </row>
    <row r="4229" spans="1:24" x14ac:dyDescent="0.25">
      <c r="A4229" t="s">
        <v>4555</v>
      </c>
      <c r="B4229" s="1">
        <v>45660</v>
      </c>
      <c r="C4229" t="s">
        <v>331</v>
      </c>
      <c r="D4229" t="s">
        <v>332</v>
      </c>
      <c r="E4229" t="s">
        <v>150</v>
      </c>
      <c r="F4229" t="s">
        <v>37</v>
      </c>
      <c r="G4229" t="s">
        <v>151</v>
      </c>
      <c r="H4229" t="s">
        <v>152</v>
      </c>
      <c r="I4229" t="s">
        <v>127</v>
      </c>
      <c r="J4229" t="s">
        <v>128</v>
      </c>
      <c r="K4229" t="s">
        <v>33</v>
      </c>
      <c r="L4229" s="13">
        <v>7.2</v>
      </c>
      <c r="M4229" s="8">
        <v>3.6</v>
      </c>
      <c r="N4229">
        <v>21</v>
      </c>
      <c r="O4229" s="8">
        <v>151.19999999999999</v>
      </c>
      <c r="P4229" s="14">
        <v>4.7999999999999996E-3</v>
      </c>
      <c r="Q4229" s="8">
        <v>0.73</v>
      </c>
      <c r="R4229" s="8">
        <v>150.47</v>
      </c>
      <c r="S4229" s="8">
        <v>75.599999999999994</v>
      </c>
      <c r="T4229" s="8">
        <v>74.87</v>
      </c>
      <c r="U4229">
        <v>0</v>
      </c>
      <c r="V4229" s="8">
        <v>0</v>
      </c>
      <c r="W4229" s="8">
        <v>0</v>
      </c>
      <c r="X4229" s="8">
        <v>74.87</v>
      </c>
    </row>
    <row r="4230" spans="1:24" x14ac:dyDescent="0.25">
      <c r="A4230" t="s">
        <v>4556</v>
      </c>
      <c r="B4230" s="1">
        <v>46071</v>
      </c>
      <c r="C4230" t="s">
        <v>609</v>
      </c>
      <c r="D4230" t="s">
        <v>610</v>
      </c>
      <c r="E4230" t="s">
        <v>63</v>
      </c>
      <c r="F4230" t="s">
        <v>37</v>
      </c>
      <c r="G4230" t="s">
        <v>79</v>
      </c>
      <c r="H4230" t="s">
        <v>80</v>
      </c>
      <c r="I4230" t="s">
        <v>84</v>
      </c>
      <c r="J4230" t="s">
        <v>85</v>
      </c>
      <c r="K4230" t="s">
        <v>42</v>
      </c>
      <c r="L4230" s="13">
        <v>9.9</v>
      </c>
      <c r="M4230" s="8">
        <v>3.1</v>
      </c>
      <c r="N4230">
        <v>18</v>
      </c>
      <c r="O4230" s="8">
        <v>178.2</v>
      </c>
      <c r="P4230" s="14">
        <v>6.83E-2</v>
      </c>
      <c r="Q4230" s="8">
        <v>12.17</v>
      </c>
      <c r="R4230" s="8">
        <v>166.03</v>
      </c>
      <c r="S4230" s="8">
        <v>55.8</v>
      </c>
      <c r="T4230" s="8">
        <v>110.23</v>
      </c>
      <c r="U4230">
        <v>0</v>
      </c>
      <c r="V4230" s="8">
        <v>0</v>
      </c>
      <c r="W4230" s="8">
        <v>0</v>
      </c>
      <c r="X4230" s="8">
        <v>110.23</v>
      </c>
    </row>
    <row r="4231" spans="1:24" x14ac:dyDescent="0.25">
      <c r="A4231" t="s">
        <v>4557</v>
      </c>
      <c r="B4231" s="1">
        <v>45568</v>
      </c>
      <c r="C4231" t="s">
        <v>183</v>
      </c>
      <c r="D4231" t="s">
        <v>184</v>
      </c>
      <c r="E4231" t="s">
        <v>63</v>
      </c>
      <c r="F4231" t="s">
        <v>89</v>
      </c>
      <c r="G4231" t="s">
        <v>79</v>
      </c>
      <c r="H4231" t="s">
        <v>80</v>
      </c>
      <c r="I4231" t="s">
        <v>127</v>
      </c>
      <c r="J4231" t="s">
        <v>128</v>
      </c>
      <c r="K4231" t="s">
        <v>33</v>
      </c>
      <c r="L4231" s="13">
        <v>7.2</v>
      </c>
      <c r="M4231" s="8">
        <v>3.6</v>
      </c>
      <c r="N4231">
        <v>412</v>
      </c>
      <c r="O4231" s="8">
        <v>2966.4</v>
      </c>
      <c r="P4231" s="14">
        <v>8.5500000000000007E-2</v>
      </c>
      <c r="Q4231" s="8">
        <v>253.63</v>
      </c>
      <c r="R4231" s="8">
        <v>2712.77</v>
      </c>
      <c r="S4231" s="8">
        <v>1483.2</v>
      </c>
      <c r="T4231" s="8">
        <v>1229.57</v>
      </c>
      <c r="U4231">
        <v>0</v>
      </c>
      <c r="V4231" s="8">
        <v>0</v>
      </c>
      <c r="W4231" s="8">
        <v>0</v>
      </c>
      <c r="X4231" s="8">
        <v>1229.57</v>
      </c>
    </row>
    <row r="4232" spans="1:24" x14ac:dyDescent="0.25">
      <c r="A4232" t="s">
        <v>4558</v>
      </c>
      <c r="B4232" s="1">
        <v>45396</v>
      </c>
      <c r="C4232" t="s">
        <v>331</v>
      </c>
      <c r="D4232" t="s">
        <v>332</v>
      </c>
      <c r="E4232" t="s">
        <v>150</v>
      </c>
      <c r="F4232" t="s">
        <v>37</v>
      </c>
      <c r="G4232" t="s">
        <v>151</v>
      </c>
      <c r="H4232" t="s">
        <v>152</v>
      </c>
      <c r="I4232" t="s">
        <v>117</v>
      </c>
      <c r="J4232" t="s">
        <v>118</v>
      </c>
      <c r="K4232" t="s">
        <v>59</v>
      </c>
      <c r="L4232" s="13">
        <v>6</v>
      </c>
      <c r="M4232" s="8">
        <v>4.2</v>
      </c>
      <c r="N4232">
        <v>36</v>
      </c>
      <c r="O4232" s="8">
        <v>216</v>
      </c>
      <c r="P4232" s="14">
        <v>1.2800000000000001E-2</v>
      </c>
      <c r="Q4232" s="8">
        <v>2.76</v>
      </c>
      <c r="R4232" s="8">
        <v>213.24</v>
      </c>
      <c r="S4232" s="8">
        <v>151.19999999999999</v>
      </c>
      <c r="T4232" s="8">
        <v>62.04</v>
      </c>
      <c r="U4232">
        <v>0</v>
      </c>
      <c r="V4232" s="8">
        <v>0</v>
      </c>
      <c r="W4232" s="8">
        <v>0</v>
      </c>
      <c r="X4232" s="8">
        <v>62.04</v>
      </c>
    </row>
    <row r="4233" spans="1:24" x14ac:dyDescent="0.25">
      <c r="A4233" t="s">
        <v>4559</v>
      </c>
      <c r="B4233" s="1">
        <v>45427</v>
      </c>
      <c r="C4233" t="s">
        <v>508</v>
      </c>
      <c r="D4233" t="s">
        <v>509</v>
      </c>
      <c r="E4233" t="s">
        <v>27</v>
      </c>
      <c r="F4233" t="s">
        <v>89</v>
      </c>
      <c r="G4233" t="s">
        <v>38</v>
      </c>
      <c r="H4233" t="s">
        <v>39</v>
      </c>
      <c r="I4233" t="s">
        <v>122</v>
      </c>
      <c r="J4233" t="s">
        <v>123</v>
      </c>
      <c r="K4233" t="s">
        <v>59</v>
      </c>
      <c r="L4233" s="13">
        <v>5.5</v>
      </c>
      <c r="M4233" s="8">
        <v>3.8</v>
      </c>
      <c r="N4233">
        <v>79</v>
      </c>
      <c r="O4233" s="8">
        <v>434.5</v>
      </c>
      <c r="P4233" s="14">
        <v>9.2999999999999992E-3</v>
      </c>
      <c r="Q4233" s="8">
        <v>4.04</v>
      </c>
      <c r="R4233" s="8">
        <v>430.46</v>
      </c>
      <c r="S4233" s="8">
        <v>300.2</v>
      </c>
      <c r="T4233" s="8">
        <v>130.26</v>
      </c>
      <c r="U4233">
        <v>0</v>
      </c>
      <c r="V4233" s="8">
        <v>0</v>
      </c>
      <c r="W4233" s="8">
        <v>0</v>
      </c>
      <c r="X4233" s="8">
        <v>130.26</v>
      </c>
    </row>
    <row r="4234" spans="1:24" x14ac:dyDescent="0.25">
      <c r="A4234" t="s">
        <v>4560</v>
      </c>
      <c r="B4234" s="1">
        <v>45381</v>
      </c>
      <c r="C4234" t="s">
        <v>94</v>
      </c>
      <c r="D4234" t="s">
        <v>95</v>
      </c>
      <c r="E4234" t="s">
        <v>53</v>
      </c>
      <c r="F4234" t="s">
        <v>46</v>
      </c>
      <c r="G4234" t="s">
        <v>55</v>
      </c>
      <c r="H4234" t="s">
        <v>56</v>
      </c>
      <c r="I4234" t="s">
        <v>47</v>
      </c>
      <c r="J4234" t="s">
        <v>48</v>
      </c>
      <c r="K4234" t="s">
        <v>49</v>
      </c>
      <c r="L4234" s="13">
        <v>5</v>
      </c>
      <c r="M4234" s="8">
        <v>3.2</v>
      </c>
      <c r="N4234">
        <v>11</v>
      </c>
      <c r="O4234" s="8">
        <v>55</v>
      </c>
      <c r="P4234" s="14">
        <v>0.1772</v>
      </c>
      <c r="Q4234" s="8">
        <v>9.75</v>
      </c>
      <c r="R4234" s="8">
        <v>45.25</v>
      </c>
      <c r="S4234" s="8">
        <v>35.200000000000003</v>
      </c>
      <c r="T4234" s="8">
        <v>10.050000000000001</v>
      </c>
      <c r="U4234">
        <v>0</v>
      </c>
      <c r="V4234" s="8">
        <v>0</v>
      </c>
      <c r="W4234" s="8">
        <v>0</v>
      </c>
      <c r="X4234" s="8">
        <v>10.050000000000001</v>
      </c>
    </row>
    <row r="4235" spans="1:24" x14ac:dyDescent="0.25">
      <c r="A4235" t="s">
        <v>4561</v>
      </c>
      <c r="B4235" s="1">
        <v>45483</v>
      </c>
      <c r="C4235" t="s">
        <v>162</v>
      </c>
      <c r="D4235" t="s">
        <v>163</v>
      </c>
      <c r="E4235" t="s">
        <v>150</v>
      </c>
      <c r="F4235" t="s">
        <v>89</v>
      </c>
      <c r="G4235" t="s">
        <v>151</v>
      </c>
      <c r="H4235" t="s">
        <v>152</v>
      </c>
      <c r="I4235" t="s">
        <v>47</v>
      </c>
      <c r="J4235" t="s">
        <v>48</v>
      </c>
      <c r="K4235" t="s">
        <v>49</v>
      </c>
      <c r="L4235" s="13">
        <v>5</v>
      </c>
      <c r="M4235" s="8">
        <v>3.2</v>
      </c>
      <c r="N4235">
        <v>152</v>
      </c>
      <c r="O4235" s="8">
        <v>760</v>
      </c>
      <c r="P4235" s="14">
        <v>7.7100000000000002E-2</v>
      </c>
      <c r="Q4235" s="8">
        <v>58.6</v>
      </c>
      <c r="R4235" s="8">
        <v>701.4</v>
      </c>
      <c r="S4235" s="8">
        <v>486.4</v>
      </c>
      <c r="T4235" s="8">
        <v>215</v>
      </c>
      <c r="U4235">
        <v>0</v>
      </c>
      <c r="V4235" s="8">
        <v>0</v>
      </c>
      <c r="W4235" s="8">
        <v>0</v>
      </c>
      <c r="X4235" s="8">
        <v>215</v>
      </c>
    </row>
    <row r="4236" spans="1:24" x14ac:dyDescent="0.25">
      <c r="A4236" t="s">
        <v>4562</v>
      </c>
      <c r="B4236" s="1">
        <v>45733</v>
      </c>
      <c r="C4236" t="s">
        <v>195</v>
      </c>
      <c r="D4236" t="s">
        <v>196</v>
      </c>
      <c r="E4236" t="s">
        <v>150</v>
      </c>
      <c r="F4236" t="s">
        <v>89</v>
      </c>
      <c r="G4236" t="s">
        <v>151</v>
      </c>
      <c r="H4236" t="s">
        <v>152</v>
      </c>
      <c r="I4236" t="s">
        <v>99</v>
      </c>
      <c r="J4236" t="s">
        <v>100</v>
      </c>
      <c r="K4236" t="s">
        <v>49</v>
      </c>
      <c r="L4236" s="13">
        <v>3.8</v>
      </c>
      <c r="M4236" s="8">
        <v>2.6</v>
      </c>
      <c r="N4236">
        <v>75</v>
      </c>
      <c r="O4236" s="8">
        <v>285</v>
      </c>
      <c r="P4236" s="14">
        <v>1.46E-2</v>
      </c>
      <c r="Q4236" s="8">
        <v>4.16</v>
      </c>
      <c r="R4236" s="8">
        <v>280.83999999999997</v>
      </c>
      <c r="S4236" s="8">
        <v>195</v>
      </c>
      <c r="T4236" s="8">
        <v>85.84</v>
      </c>
      <c r="U4236">
        <v>0</v>
      </c>
      <c r="V4236" s="8">
        <v>0</v>
      </c>
      <c r="W4236" s="8">
        <v>0</v>
      </c>
      <c r="X4236" s="8">
        <v>85.84</v>
      </c>
    </row>
    <row r="4237" spans="1:24" x14ac:dyDescent="0.25">
      <c r="A4237" t="s">
        <v>4563</v>
      </c>
      <c r="B4237" s="1">
        <v>45751</v>
      </c>
      <c r="C4237" t="s">
        <v>142</v>
      </c>
      <c r="D4237" t="s">
        <v>143</v>
      </c>
      <c r="E4237" t="s">
        <v>71</v>
      </c>
      <c r="F4237" t="s">
        <v>37</v>
      </c>
      <c r="G4237" t="s">
        <v>165</v>
      </c>
      <c r="H4237" t="s">
        <v>166</v>
      </c>
      <c r="I4237" t="s">
        <v>127</v>
      </c>
      <c r="J4237" t="s">
        <v>128</v>
      </c>
      <c r="K4237" t="s">
        <v>33</v>
      </c>
      <c r="L4237" s="13">
        <v>7.2</v>
      </c>
      <c r="M4237" s="8">
        <v>3.6</v>
      </c>
      <c r="N4237">
        <v>33</v>
      </c>
      <c r="O4237" s="8">
        <v>237.6</v>
      </c>
      <c r="P4237" s="14">
        <v>5.4800000000000001E-2</v>
      </c>
      <c r="Q4237" s="8">
        <v>13.02</v>
      </c>
      <c r="R4237" s="8">
        <v>224.58</v>
      </c>
      <c r="S4237" s="8">
        <v>118.8</v>
      </c>
      <c r="T4237" s="8">
        <v>105.78</v>
      </c>
      <c r="U4237">
        <v>0</v>
      </c>
      <c r="V4237" s="8">
        <v>0</v>
      </c>
      <c r="W4237" s="8">
        <v>0</v>
      </c>
      <c r="X4237" s="8">
        <v>105.78</v>
      </c>
    </row>
    <row r="4238" spans="1:24" x14ac:dyDescent="0.25">
      <c r="A4238" t="s">
        <v>4564</v>
      </c>
      <c r="B4238" s="1">
        <v>45862</v>
      </c>
      <c r="C4238" t="s">
        <v>51</v>
      </c>
      <c r="D4238" t="s">
        <v>52</v>
      </c>
      <c r="E4238" t="s">
        <v>53</v>
      </c>
      <c r="F4238" t="s">
        <v>54</v>
      </c>
      <c r="G4238" t="s">
        <v>55</v>
      </c>
      <c r="H4238" t="s">
        <v>56</v>
      </c>
      <c r="I4238" t="s">
        <v>156</v>
      </c>
      <c r="J4238" t="s">
        <v>157</v>
      </c>
      <c r="K4238" t="s">
        <v>42</v>
      </c>
      <c r="L4238" s="13">
        <v>6.2</v>
      </c>
      <c r="M4238" s="8">
        <v>1.9</v>
      </c>
      <c r="N4238">
        <v>20</v>
      </c>
      <c r="O4238" s="8">
        <v>124</v>
      </c>
      <c r="P4238" s="14">
        <v>1.0500000000000001E-2</v>
      </c>
      <c r="Q4238" s="8">
        <v>1.3</v>
      </c>
      <c r="R4238" s="8">
        <v>122.7</v>
      </c>
      <c r="S4238" s="8">
        <v>38</v>
      </c>
      <c r="T4238" s="8">
        <v>84.7</v>
      </c>
      <c r="U4238">
        <v>0</v>
      </c>
      <c r="V4238" s="8">
        <v>0</v>
      </c>
      <c r="W4238" s="8">
        <v>0</v>
      </c>
      <c r="X4238" s="8">
        <v>84.7</v>
      </c>
    </row>
    <row r="4239" spans="1:24" x14ac:dyDescent="0.25">
      <c r="A4239" t="s">
        <v>4565</v>
      </c>
      <c r="B4239" s="1">
        <v>45860</v>
      </c>
      <c r="C4239" t="s">
        <v>162</v>
      </c>
      <c r="D4239" t="s">
        <v>163</v>
      </c>
      <c r="E4239" t="s">
        <v>150</v>
      </c>
      <c r="F4239" t="s">
        <v>89</v>
      </c>
      <c r="G4239" t="s">
        <v>151</v>
      </c>
      <c r="H4239" t="s">
        <v>152</v>
      </c>
      <c r="I4239" t="s">
        <v>99</v>
      </c>
      <c r="J4239" t="s">
        <v>100</v>
      </c>
      <c r="K4239" t="s">
        <v>49</v>
      </c>
      <c r="L4239" s="13">
        <v>3.8</v>
      </c>
      <c r="M4239" s="8">
        <v>2.6</v>
      </c>
      <c r="N4239">
        <v>463</v>
      </c>
      <c r="O4239" s="8">
        <v>1759.4</v>
      </c>
      <c r="P4239" s="14">
        <v>0.21529999999999999</v>
      </c>
      <c r="Q4239" s="8">
        <v>378.8</v>
      </c>
      <c r="R4239" s="8">
        <v>1380.6</v>
      </c>
      <c r="S4239" s="8">
        <v>1203.8</v>
      </c>
      <c r="T4239" s="8">
        <v>176.8</v>
      </c>
      <c r="U4239">
        <v>0</v>
      </c>
      <c r="V4239" s="8">
        <v>0</v>
      </c>
      <c r="W4239" s="8">
        <v>0</v>
      </c>
      <c r="X4239" s="8">
        <v>176.8</v>
      </c>
    </row>
    <row r="4240" spans="1:24" x14ac:dyDescent="0.25">
      <c r="A4240" t="s">
        <v>4566</v>
      </c>
      <c r="B4240" s="1">
        <v>45816</v>
      </c>
      <c r="C4240" t="s">
        <v>195</v>
      </c>
      <c r="D4240" t="s">
        <v>196</v>
      </c>
      <c r="E4240" t="s">
        <v>150</v>
      </c>
      <c r="F4240" t="s">
        <v>89</v>
      </c>
      <c r="G4240" t="s">
        <v>151</v>
      </c>
      <c r="H4240" t="s">
        <v>152</v>
      </c>
      <c r="I4240" t="s">
        <v>144</v>
      </c>
      <c r="J4240" t="s">
        <v>145</v>
      </c>
      <c r="K4240" t="s">
        <v>33</v>
      </c>
      <c r="L4240" s="13">
        <v>12</v>
      </c>
      <c r="M4240" s="8">
        <v>6.5</v>
      </c>
      <c r="N4240">
        <v>51</v>
      </c>
      <c r="O4240" s="8">
        <v>612</v>
      </c>
      <c r="P4240" s="14">
        <v>0.1094</v>
      </c>
      <c r="Q4240" s="8">
        <v>66.95</v>
      </c>
      <c r="R4240" s="8">
        <v>545.04999999999995</v>
      </c>
      <c r="S4240" s="8">
        <v>331.5</v>
      </c>
      <c r="T4240" s="8">
        <v>213.55</v>
      </c>
      <c r="U4240">
        <v>0</v>
      </c>
      <c r="V4240" s="8">
        <v>0</v>
      </c>
      <c r="W4240" s="8">
        <v>0</v>
      </c>
      <c r="X4240" s="8">
        <v>213.55</v>
      </c>
    </row>
    <row r="4241" spans="1:24" x14ac:dyDescent="0.25">
      <c r="A4241" t="s">
        <v>4567</v>
      </c>
      <c r="B4241" s="1">
        <v>45709</v>
      </c>
      <c r="C4241" t="s">
        <v>226</v>
      </c>
      <c r="D4241" t="s">
        <v>227</v>
      </c>
      <c r="E4241" t="s">
        <v>27</v>
      </c>
      <c r="F4241" t="s">
        <v>54</v>
      </c>
      <c r="G4241" t="s">
        <v>38</v>
      </c>
      <c r="H4241" t="s">
        <v>39</v>
      </c>
      <c r="I4241" t="s">
        <v>117</v>
      </c>
      <c r="J4241" t="s">
        <v>118</v>
      </c>
      <c r="K4241" t="s">
        <v>59</v>
      </c>
      <c r="L4241" s="13">
        <v>6</v>
      </c>
      <c r="M4241" s="8">
        <v>4.2</v>
      </c>
      <c r="N4241">
        <v>179</v>
      </c>
      <c r="O4241" s="8">
        <v>1074</v>
      </c>
      <c r="P4241" s="14">
        <v>8.0000000000000004E-4</v>
      </c>
      <c r="Q4241" s="8">
        <v>0.86</v>
      </c>
      <c r="R4241" s="8">
        <v>1073.1400000000001</v>
      </c>
      <c r="S4241" s="8">
        <v>751.8</v>
      </c>
      <c r="T4241" s="8">
        <v>321.33999999999997</v>
      </c>
      <c r="U4241">
        <v>0</v>
      </c>
      <c r="V4241" s="8">
        <v>0</v>
      </c>
      <c r="W4241" s="8">
        <v>0</v>
      </c>
      <c r="X4241" s="8">
        <v>321.33999999999997</v>
      </c>
    </row>
    <row r="4242" spans="1:24" x14ac:dyDescent="0.25">
      <c r="A4242" t="s">
        <v>4568</v>
      </c>
      <c r="B4242" s="1">
        <v>45397</v>
      </c>
      <c r="C4242" t="s">
        <v>590</v>
      </c>
      <c r="D4242" t="s">
        <v>591</v>
      </c>
      <c r="E4242" t="s">
        <v>27</v>
      </c>
      <c r="F4242" t="s">
        <v>46</v>
      </c>
      <c r="G4242" t="s">
        <v>29</v>
      </c>
      <c r="H4242" t="s">
        <v>30</v>
      </c>
      <c r="I4242" t="s">
        <v>144</v>
      </c>
      <c r="J4242" t="s">
        <v>145</v>
      </c>
      <c r="K4242" t="s">
        <v>33</v>
      </c>
      <c r="L4242" s="13">
        <v>12</v>
      </c>
      <c r="M4242" s="8">
        <v>6.5</v>
      </c>
      <c r="N4242">
        <v>5</v>
      </c>
      <c r="O4242" s="8">
        <v>60</v>
      </c>
      <c r="P4242" s="14">
        <v>8.3000000000000004E-2</v>
      </c>
      <c r="Q4242" s="8">
        <v>4.9800000000000004</v>
      </c>
      <c r="R4242" s="8">
        <v>55.02</v>
      </c>
      <c r="S4242" s="8">
        <v>32.5</v>
      </c>
      <c r="T4242" s="8">
        <v>22.52</v>
      </c>
      <c r="U4242">
        <v>0</v>
      </c>
      <c r="V4242" s="8">
        <v>0</v>
      </c>
      <c r="W4242" s="8">
        <v>0</v>
      </c>
      <c r="X4242" s="8">
        <v>22.52</v>
      </c>
    </row>
    <row r="4243" spans="1:24" x14ac:dyDescent="0.25">
      <c r="A4243" t="s">
        <v>4569</v>
      </c>
      <c r="B4243" s="1">
        <v>45318</v>
      </c>
      <c r="C4243" t="s">
        <v>133</v>
      </c>
      <c r="D4243" t="s">
        <v>134</v>
      </c>
      <c r="E4243" t="s">
        <v>27</v>
      </c>
      <c r="F4243" t="s">
        <v>54</v>
      </c>
      <c r="G4243" t="s">
        <v>38</v>
      </c>
      <c r="H4243" t="s">
        <v>39</v>
      </c>
      <c r="I4243" t="s">
        <v>84</v>
      </c>
      <c r="J4243" t="s">
        <v>85</v>
      </c>
      <c r="K4243" t="s">
        <v>42</v>
      </c>
      <c r="L4243" s="13">
        <v>9.9</v>
      </c>
      <c r="M4243" s="8">
        <v>3.1</v>
      </c>
      <c r="N4243">
        <v>18</v>
      </c>
      <c r="O4243" s="8">
        <v>178.2</v>
      </c>
      <c r="P4243" s="14">
        <v>3.4799999999999998E-2</v>
      </c>
      <c r="Q4243" s="8">
        <v>6.2</v>
      </c>
      <c r="R4243" s="8">
        <v>172</v>
      </c>
      <c r="S4243" s="8">
        <v>55.8</v>
      </c>
      <c r="T4243" s="8">
        <v>116.2</v>
      </c>
      <c r="U4243">
        <v>0</v>
      </c>
      <c r="V4243" s="8">
        <v>0</v>
      </c>
      <c r="W4243" s="8">
        <v>0</v>
      </c>
      <c r="X4243" s="8">
        <v>116.2</v>
      </c>
    </row>
    <row r="4244" spans="1:24" x14ac:dyDescent="0.25">
      <c r="A4244" t="s">
        <v>4570</v>
      </c>
      <c r="B4244" s="1">
        <v>45383</v>
      </c>
      <c r="C4244" t="s">
        <v>334</v>
      </c>
      <c r="D4244" t="s">
        <v>335</v>
      </c>
      <c r="E4244" t="s">
        <v>53</v>
      </c>
      <c r="F4244" t="s">
        <v>37</v>
      </c>
      <c r="G4244" t="s">
        <v>55</v>
      </c>
      <c r="H4244" t="s">
        <v>56</v>
      </c>
      <c r="I4244" t="s">
        <v>74</v>
      </c>
      <c r="J4244" t="s">
        <v>75</v>
      </c>
      <c r="K4244" t="s">
        <v>49</v>
      </c>
      <c r="L4244" s="13">
        <v>11</v>
      </c>
      <c r="M4244" s="8">
        <v>6.8</v>
      </c>
      <c r="N4244">
        <v>19</v>
      </c>
      <c r="O4244" s="8">
        <v>209</v>
      </c>
      <c r="P4244" s="14">
        <v>2.5000000000000001E-3</v>
      </c>
      <c r="Q4244" s="8">
        <v>0.52</v>
      </c>
      <c r="R4244" s="8">
        <v>208.48</v>
      </c>
      <c r="S4244" s="8">
        <v>129.19999999999999</v>
      </c>
      <c r="T4244" s="8">
        <v>79.28</v>
      </c>
      <c r="U4244">
        <v>0</v>
      </c>
      <c r="V4244" s="8">
        <v>0</v>
      </c>
      <c r="W4244" s="8">
        <v>0</v>
      </c>
      <c r="X4244" s="8">
        <v>79.28</v>
      </c>
    </row>
    <row r="4245" spans="1:24" x14ac:dyDescent="0.25">
      <c r="A4245" t="s">
        <v>4571</v>
      </c>
      <c r="B4245" s="1">
        <v>45654</v>
      </c>
      <c r="C4245" t="s">
        <v>94</v>
      </c>
      <c r="D4245" t="s">
        <v>95</v>
      </c>
      <c r="E4245" t="s">
        <v>53</v>
      </c>
      <c r="F4245" t="s">
        <v>46</v>
      </c>
      <c r="G4245" t="s">
        <v>55</v>
      </c>
      <c r="H4245" t="s">
        <v>56</v>
      </c>
      <c r="I4245" t="s">
        <v>40</v>
      </c>
      <c r="J4245" t="s">
        <v>41</v>
      </c>
      <c r="K4245" t="s">
        <v>42</v>
      </c>
      <c r="L4245" s="13">
        <v>14.5</v>
      </c>
      <c r="M4245" s="8">
        <v>4.2</v>
      </c>
      <c r="N4245">
        <v>48</v>
      </c>
      <c r="O4245" s="8">
        <v>696</v>
      </c>
      <c r="P4245" s="14">
        <v>0.1133</v>
      </c>
      <c r="Q4245" s="8">
        <v>78.86</v>
      </c>
      <c r="R4245" s="8">
        <v>617.14</v>
      </c>
      <c r="S4245" s="8">
        <v>201.6</v>
      </c>
      <c r="T4245" s="8">
        <v>415.54</v>
      </c>
      <c r="U4245">
        <v>11</v>
      </c>
      <c r="V4245" s="8">
        <v>141.43</v>
      </c>
      <c r="W4245" s="8">
        <v>51.7</v>
      </c>
      <c r="X4245" s="8">
        <v>363.84</v>
      </c>
    </row>
    <row r="4246" spans="1:24" x14ac:dyDescent="0.25">
      <c r="A4246" t="s">
        <v>4572</v>
      </c>
      <c r="B4246" s="1">
        <v>45859</v>
      </c>
      <c r="C4246" t="s">
        <v>455</v>
      </c>
      <c r="D4246" t="s">
        <v>456</v>
      </c>
      <c r="E4246" t="s">
        <v>71</v>
      </c>
      <c r="F4246" t="s">
        <v>89</v>
      </c>
      <c r="G4246" t="s">
        <v>72</v>
      </c>
      <c r="H4246" t="s">
        <v>73</v>
      </c>
      <c r="I4246" t="s">
        <v>185</v>
      </c>
      <c r="J4246" t="s">
        <v>186</v>
      </c>
      <c r="K4246" t="s">
        <v>59</v>
      </c>
      <c r="L4246" s="13">
        <v>4.9000000000000004</v>
      </c>
      <c r="M4246" s="8">
        <v>3.1</v>
      </c>
      <c r="N4246">
        <v>46</v>
      </c>
      <c r="O4246" s="8">
        <v>225.4</v>
      </c>
      <c r="P4246" s="14">
        <v>0.12759999999999999</v>
      </c>
      <c r="Q4246" s="8">
        <v>28.76</v>
      </c>
      <c r="R4246" s="8">
        <v>196.64</v>
      </c>
      <c r="S4246" s="8">
        <v>142.6</v>
      </c>
      <c r="T4246" s="8">
        <v>54.04</v>
      </c>
      <c r="U4246">
        <v>0</v>
      </c>
      <c r="V4246" s="8">
        <v>0</v>
      </c>
      <c r="W4246" s="8">
        <v>0</v>
      </c>
      <c r="X4246" s="8">
        <v>54.04</v>
      </c>
    </row>
    <row r="4247" spans="1:24" x14ac:dyDescent="0.25">
      <c r="A4247" t="s">
        <v>4573</v>
      </c>
      <c r="B4247" s="1">
        <v>45387</v>
      </c>
      <c r="C4247" t="s">
        <v>133</v>
      </c>
      <c r="D4247" t="s">
        <v>134</v>
      </c>
      <c r="E4247" t="s">
        <v>27</v>
      </c>
      <c r="F4247" t="s">
        <v>54</v>
      </c>
      <c r="G4247" t="s">
        <v>29</v>
      </c>
      <c r="H4247" t="s">
        <v>30</v>
      </c>
      <c r="I4247" t="s">
        <v>117</v>
      </c>
      <c r="J4247" t="s">
        <v>118</v>
      </c>
      <c r="K4247" t="s">
        <v>59</v>
      </c>
      <c r="L4247" s="13">
        <v>6</v>
      </c>
      <c r="M4247" s="8">
        <v>4.2</v>
      </c>
      <c r="N4247">
        <v>134</v>
      </c>
      <c r="O4247" s="8">
        <v>804</v>
      </c>
      <c r="P4247" s="14">
        <v>1.3599999999999999E-2</v>
      </c>
      <c r="Q4247" s="8">
        <v>10.93</v>
      </c>
      <c r="R4247" s="8">
        <v>793.07</v>
      </c>
      <c r="S4247" s="8">
        <v>562.79999999999995</v>
      </c>
      <c r="T4247" s="8">
        <v>230.27</v>
      </c>
      <c r="U4247">
        <v>0</v>
      </c>
      <c r="V4247" s="8">
        <v>0</v>
      </c>
      <c r="W4247" s="8">
        <v>0</v>
      </c>
      <c r="X4247" s="8">
        <v>230.27</v>
      </c>
    </row>
    <row r="4248" spans="1:24" x14ac:dyDescent="0.25">
      <c r="A4248" t="s">
        <v>4574</v>
      </c>
      <c r="B4248" s="1">
        <v>45903</v>
      </c>
      <c r="C4248" t="s">
        <v>238</v>
      </c>
      <c r="D4248" t="s">
        <v>239</v>
      </c>
      <c r="E4248" t="s">
        <v>27</v>
      </c>
      <c r="F4248" t="s">
        <v>37</v>
      </c>
      <c r="G4248" t="s">
        <v>29</v>
      </c>
      <c r="H4248" t="s">
        <v>30</v>
      </c>
      <c r="I4248" t="s">
        <v>104</v>
      </c>
      <c r="J4248" t="s">
        <v>105</v>
      </c>
      <c r="K4248" t="s">
        <v>49</v>
      </c>
      <c r="L4248" s="13">
        <v>4.2</v>
      </c>
      <c r="M4248" s="8">
        <v>2.8</v>
      </c>
      <c r="N4248">
        <v>2</v>
      </c>
      <c r="O4248" s="8">
        <v>8.4</v>
      </c>
      <c r="P4248" s="14">
        <v>1.84E-2</v>
      </c>
      <c r="Q4248" s="8">
        <v>0.15</v>
      </c>
      <c r="R4248" s="8">
        <v>8.25</v>
      </c>
      <c r="S4248" s="8">
        <v>5.6</v>
      </c>
      <c r="T4248" s="8">
        <v>2.65</v>
      </c>
      <c r="U4248">
        <v>0</v>
      </c>
      <c r="V4248" s="8">
        <v>0</v>
      </c>
      <c r="W4248" s="8">
        <v>0</v>
      </c>
      <c r="X4248" s="8">
        <v>2.65</v>
      </c>
    </row>
    <row r="4249" spans="1:24" x14ac:dyDescent="0.25">
      <c r="A4249" t="s">
        <v>4575</v>
      </c>
      <c r="B4249" s="1">
        <v>45904</v>
      </c>
      <c r="C4249" t="s">
        <v>215</v>
      </c>
      <c r="D4249" t="s">
        <v>216</v>
      </c>
      <c r="E4249" t="s">
        <v>27</v>
      </c>
      <c r="F4249" t="s">
        <v>54</v>
      </c>
      <c r="G4249" t="s">
        <v>38</v>
      </c>
      <c r="H4249" t="s">
        <v>39</v>
      </c>
      <c r="I4249" t="s">
        <v>130</v>
      </c>
      <c r="J4249" t="s">
        <v>131</v>
      </c>
      <c r="K4249" t="s">
        <v>42</v>
      </c>
      <c r="L4249" s="13">
        <v>4.8</v>
      </c>
      <c r="M4249" s="8">
        <v>1.4</v>
      </c>
      <c r="N4249">
        <v>34</v>
      </c>
      <c r="O4249" s="8">
        <v>163.19999999999999</v>
      </c>
      <c r="P4249" s="14">
        <v>1.37E-2</v>
      </c>
      <c r="Q4249" s="8">
        <v>2.2400000000000002</v>
      </c>
      <c r="R4249" s="8">
        <v>160.96</v>
      </c>
      <c r="S4249" s="8">
        <v>47.6</v>
      </c>
      <c r="T4249" s="8">
        <v>113.36</v>
      </c>
      <c r="U4249">
        <v>0</v>
      </c>
      <c r="V4249" s="8">
        <v>0</v>
      </c>
      <c r="W4249" s="8">
        <v>0</v>
      </c>
      <c r="X4249" s="8">
        <v>113.36</v>
      </c>
    </row>
    <row r="4250" spans="1:24" x14ac:dyDescent="0.25">
      <c r="A4250" t="s">
        <v>4576</v>
      </c>
      <c r="B4250" s="1">
        <v>46095</v>
      </c>
      <c r="C4250" t="s">
        <v>551</v>
      </c>
      <c r="D4250" t="s">
        <v>552</v>
      </c>
      <c r="E4250" t="s">
        <v>27</v>
      </c>
      <c r="F4250" t="s">
        <v>54</v>
      </c>
      <c r="G4250" t="s">
        <v>29</v>
      </c>
      <c r="H4250" t="s">
        <v>30</v>
      </c>
      <c r="I4250" t="s">
        <v>122</v>
      </c>
      <c r="J4250" t="s">
        <v>123</v>
      </c>
      <c r="K4250" t="s">
        <v>59</v>
      </c>
      <c r="L4250" s="13">
        <v>5.5</v>
      </c>
      <c r="M4250" s="8">
        <v>3.8</v>
      </c>
      <c r="N4250">
        <v>53</v>
      </c>
      <c r="O4250" s="8">
        <v>291.5</v>
      </c>
      <c r="P4250" s="14">
        <v>0.49419999999999997</v>
      </c>
      <c r="Q4250" s="8">
        <v>144.06</v>
      </c>
      <c r="R4250" s="8">
        <v>147.44</v>
      </c>
      <c r="S4250" s="8">
        <v>201.4</v>
      </c>
      <c r="T4250" s="8">
        <v>-53.96</v>
      </c>
      <c r="U4250">
        <v>0</v>
      </c>
      <c r="V4250" s="8">
        <v>0</v>
      </c>
      <c r="W4250" s="8">
        <v>0</v>
      </c>
      <c r="X4250" s="8">
        <v>-53.96</v>
      </c>
    </row>
    <row r="4251" spans="1:24" x14ac:dyDescent="0.25">
      <c r="A4251" t="s">
        <v>4577</v>
      </c>
      <c r="B4251" s="1">
        <v>45624</v>
      </c>
      <c r="C4251" t="s">
        <v>133</v>
      </c>
      <c r="D4251" t="s">
        <v>134</v>
      </c>
      <c r="E4251" t="s">
        <v>27</v>
      </c>
      <c r="F4251" t="s">
        <v>54</v>
      </c>
      <c r="G4251" t="s">
        <v>29</v>
      </c>
      <c r="H4251" t="s">
        <v>30</v>
      </c>
      <c r="I4251" t="s">
        <v>112</v>
      </c>
      <c r="J4251" t="s">
        <v>113</v>
      </c>
      <c r="K4251" t="s">
        <v>42</v>
      </c>
      <c r="L4251" s="13">
        <v>8.5</v>
      </c>
      <c r="M4251" s="8">
        <v>2.8</v>
      </c>
      <c r="N4251">
        <v>79</v>
      </c>
      <c r="O4251" s="8">
        <v>671.5</v>
      </c>
      <c r="P4251" s="14">
        <v>2.0199999999999999E-2</v>
      </c>
      <c r="Q4251" s="8">
        <v>13.56</v>
      </c>
      <c r="R4251" s="8">
        <v>657.94</v>
      </c>
      <c r="S4251" s="8">
        <v>221.2</v>
      </c>
      <c r="T4251" s="8">
        <v>436.74</v>
      </c>
      <c r="U4251">
        <v>0</v>
      </c>
      <c r="V4251" s="8">
        <v>0</v>
      </c>
      <c r="W4251" s="8">
        <v>0</v>
      </c>
      <c r="X4251" s="8">
        <v>436.74</v>
      </c>
    </row>
    <row r="4252" spans="1:24" x14ac:dyDescent="0.25">
      <c r="A4252" t="s">
        <v>4578</v>
      </c>
      <c r="B4252" s="1">
        <v>46176</v>
      </c>
      <c r="C4252" t="s">
        <v>371</v>
      </c>
      <c r="D4252" t="s">
        <v>372</v>
      </c>
      <c r="E4252" t="s">
        <v>63</v>
      </c>
      <c r="F4252" t="s">
        <v>54</v>
      </c>
      <c r="G4252" t="s">
        <v>64</v>
      </c>
      <c r="H4252" t="s">
        <v>65</v>
      </c>
      <c r="I4252" t="s">
        <v>117</v>
      </c>
      <c r="J4252" t="s">
        <v>118</v>
      </c>
      <c r="K4252" t="s">
        <v>59</v>
      </c>
      <c r="L4252" s="13">
        <v>6</v>
      </c>
      <c r="M4252" s="8">
        <v>4.2</v>
      </c>
      <c r="N4252">
        <v>102</v>
      </c>
      <c r="O4252" s="8">
        <v>612</v>
      </c>
      <c r="P4252" s="14">
        <v>2.0799999999999999E-2</v>
      </c>
      <c r="Q4252" s="8">
        <v>12.73</v>
      </c>
      <c r="R4252" s="8">
        <v>599.27</v>
      </c>
      <c r="S4252" s="8">
        <v>428.4</v>
      </c>
      <c r="T4252" s="8">
        <v>170.87</v>
      </c>
      <c r="U4252">
        <v>0</v>
      </c>
      <c r="V4252" s="8">
        <v>0</v>
      </c>
      <c r="W4252" s="8">
        <v>0</v>
      </c>
      <c r="X4252" s="8">
        <v>170.87</v>
      </c>
    </row>
    <row r="4253" spans="1:24" x14ac:dyDescent="0.25">
      <c r="A4253" t="s">
        <v>4579</v>
      </c>
      <c r="B4253" s="1">
        <v>45686</v>
      </c>
      <c r="C4253" t="s">
        <v>345</v>
      </c>
      <c r="D4253" t="s">
        <v>346</v>
      </c>
      <c r="E4253" t="s">
        <v>71</v>
      </c>
      <c r="F4253" t="s">
        <v>28</v>
      </c>
      <c r="G4253" t="s">
        <v>165</v>
      </c>
      <c r="H4253" t="s">
        <v>166</v>
      </c>
      <c r="I4253" t="s">
        <v>156</v>
      </c>
      <c r="J4253" t="s">
        <v>157</v>
      </c>
      <c r="K4253" t="s">
        <v>42</v>
      </c>
      <c r="L4253" s="13">
        <v>6.2</v>
      </c>
      <c r="M4253" s="8">
        <v>1.9</v>
      </c>
      <c r="N4253">
        <v>385</v>
      </c>
      <c r="O4253" s="8">
        <v>2387</v>
      </c>
      <c r="P4253" s="14">
        <v>6.8000000000000005E-2</v>
      </c>
      <c r="Q4253" s="8">
        <v>162.32</v>
      </c>
      <c r="R4253" s="8">
        <v>2224.6799999999998</v>
      </c>
      <c r="S4253" s="8">
        <v>731.5</v>
      </c>
      <c r="T4253" s="8">
        <v>1493.18</v>
      </c>
      <c r="U4253">
        <v>0</v>
      </c>
      <c r="V4253" s="8">
        <v>0</v>
      </c>
      <c r="W4253" s="8">
        <v>0</v>
      </c>
      <c r="X4253" s="8">
        <v>1493.18</v>
      </c>
    </row>
    <row r="4254" spans="1:24" x14ac:dyDescent="0.25">
      <c r="A4254" t="s">
        <v>4580</v>
      </c>
      <c r="B4254" s="1">
        <v>45304</v>
      </c>
      <c r="C4254" t="s">
        <v>191</v>
      </c>
      <c r="D4254" t="s">
        <v>192</v>
      </c>
      <c r="E4254" t="s">
        <v>150</v>
      </c>
      <c r="F4254" t="s">
        <v>54</v>
      </c>
      <c r="G4254" t="s">
        <v>151</v>
      </c>
      <c r="H4254" t="s">
        <v>152</v>
      </c>
      <c r="I4254" t="s">
        <v>47</v>
      </c>
      <c r="J4254" t="s">
        <v>48</v>
      </c>
      <c r="K4254" t="s">
        <v>49</v>
      </c>
      <c r="L4254" s="13">
        <v>5</v>
      </c>
      <c r="M4254" s="8">
        <v>3.2</v>
      </c>
      <c r="N4254">
        <v>40</v>
      </c>
      <c r="O4254" s="8">
        <v>200</v>
      </c>
      <c r="P4254" s="14">
        <v>2.06E-2</v>
      </c>
      <c r="Q4254" s="8">
        <v>4.12</v>
      </c>
      <c r="R4254" s="8">
        <v>195.88</v>
      </c>
      <c r="S4254" s="8">
        <v>128</v>
      </c>
      <c r="T4254" s="8">
        <v>67.88</v>
      </c>
      <c r="U4254">
        <v>0</v>
      </c>
      <c r="V4254" s="8">
        <v>0</v>
      </c>
      <c r="W4254" s="8">
        <v>0</v>
      </c>
      <c r="X4254" s="8">
        <v>67.88</v>
      </c>
    </row>
    <row r="4255" spans="1:24" x14ac:dyDescent="0.25">
      <c r="A4255" t="s">
        <v>4581</v>
      </c>
      <c r="B4255" s="1">
        <v>45590</v>
      </c>
      <c r="C4255" t="s">
        <v>191</v>
      </c>
      <c r="D4255" t="s">
        <v>192</v>
      </c>
      <c r="E4255" t="s">
        <v>150</v>
      </c>
      <c r="F4255" t="s">
        <v>54</v>
      </c>
      <c r="G4255" t="s">
        <v>151</v>
      </c>
      <c r="H4255" t="s">
        <v>152</v>
      </c>
      <c r="I4255" t="s">
        <v>99</v>
      </c>
      <c r="J4255" t="s">
        <v>100</v>
      </c>
      <c r="K4255" t="s">
        <v>49</v>
      </c>
      <c r="L4255" s="13">
        <v>3.8</v>
      </c>
      <c r="M4255" s="8">
        <v>2.6</v>
      </c>
      <c r="N4255">
        <v>31</v>
      </c>
      <c r="O4255" s="8">
        <v>117.8</v>
      </c>
      <c r="P4255" s="14">
        <v>1.01E-2</v>
      </c>
      <c r="Q4255" s="8">
        <v>1.19</v>
      </c>
      <c r="R4255" s="8">
        <v>116.61</v>
      </c>
      <c r="S4255" s="8">
        <v>80.599999999999994</v>
      </c>
      <c r="T4255" s="8">
        <v>36.01</v>
      </c>
      <c r="U4255">
        <v>0</v>
      </c>
      <c r="V4255" s="8">
        <v>0</v>
      </c>
      <c r="W4255" s="8">
        <v>0</v>
      </c>
      <c r="X4255" s="8">
        <v>36.01</v>
      </c>
    </row>
    <row r="4256" spans="1:24" x14ac:dyDescent="0.25">
      <c r="A4256" t="s">
        <v>4582</v>
      </c>
      <c r="B4256" s="1">
        <v>45715</v>
      </c>
      <c r="C4256" t="s">
        <v>211</v>
      </c>
      <c r="D4256" t="s">
        <v>212</v>
      </c>
      <c r="E4256" t="s">
        <v>27</v>
      </c>
      <c r="F4256" t="s">
        <v>37</v>
      </c>
      <c r="G4256" t="s">
        <v>38</v>
      </c>
      <c r="H4256" t="s">
        <v>39</v>
      </c>
      <c r="I4256" t="s">
        <v>112</v>
      </c>
      <c r="J4256" t="s">
        <v>113</v>
      </c>
      <c r="K4256" t="s">
        <v>42</v>
      </c>
      <c r="L4256" s="13">
        <v>8.5</v>
      </c>
      <c r="M4256" s="8">
        <v>2.8</v>
      </c>
      <c r="N4256">
        <v>108</v>
      </c>
      <c r="O4256" s="8">
        <v>918</v>
      </c>
      <c r="P4256" s="14">
        <v>1.2999999999999999E-3</v>
      </c>
      <c r="Q4256" s="8">
        <v>1.19</v>
      </c>
      <c r="R4256" s="8">
        <v>916.81</v>
      </c>
      <c r="S4256" s="8">
        <v>302.39999999999998</v>
      </c>
      <c r="T4256" s="8">
        <v>614.41</v>
      </c>
      <c r="U4256">
        <v>0</v>
      </c>
      <c r="V4256" s="8">
        <v>0</v>
      </c>
      <c r="W4256" s="8">
        <v>0</v>
      </c>
      <c r="X4256" s="8">
        <v>614.41</v>
      </c>
    </row>
    <row r="4257" spans="1:24" x14ac:dyDescent="0.25">
      <c r="A4257" t="s">
        <v>4583</v>
      </c>
      <c r="B4257" s="1">
        <v>45689</v>
      </c>
      <c r="C4257" t="s">
        <v>805</v>
      </c>
      <c r="D4257" t="s">
        <v>806</v>
      </c>
      <c r="E4257" t="s">
        <v>63</v>
      </c>
      <c r="F4257" t="s">
        <v>89</v>
      </c>
      <c r="G4257" t="s">
        <v>64</v>
      </c>
      <c r="H4257" t="s">
        <v>65</v>
      </c>
      <c r="I4257" t="s">
        <v>112</v>
      </c>
      <c r="J4257" t="s">
        <v>113</v>
      </c>
      <c r="K4257" t="s">
        <v>42</v>
      </c>
      <c r="L4257" s="13">
        <v>8.5</v>
      </c>
      <c r="M4257" s="8">
        <v>2.8</v>
      </c>
      <c r="N4257">
        <v>169</v>
      </c>
      <c r="O4257" s="8">
        <v>1436.5</v>
      </c>
      <c r="P4257" s="14">
        <v>8.6599999999999996E-2</v>
      </c>
      <c r="Q4257" s="8">
        <v>124.4</v>
      </c>
      <c r="R4257" s="8">
        <v>1312.1</v>
      </c>
      <c r="S4257" s="8">
        <v>473.2</v>
      </c>
      <c r="T4257" s="8">
        <v>838.9</v>
      </c>
      <c r="U4257">
        <v>0</v>
      </c>
      <c r="V4257" s="8">
        <v>0</v>
      </c>
      <c r="W4257" s="8">
        <v>0</v>
      </c>
      <c r="X4257" s="8">
        <v>838.9</v>
      </c>
    </row>
    <row r="4258" spans="1:24" x14ac:dyDescent="0.25">
      <c r="A4258" t="s">
        <v>4584</v>
      </c>
      <c r="B4258" s="1">
        <v>46089</v>
      </c>
      <c r="C4258" t="s">
        <v>475</v>
      </c>
      <c r="D4258" t="s">
        <v>476</v>
      </c>
      <c r="E4258" t="s">
        <v>63</v>
      </c>
      <c r="F4258" t="s">
        <v>37</v>
      </c>
      <c r="G4258" t="s">
        <v>79</v>
      </c>
      <c r="H4258" t="s">
        <v>80</v>
      </c>
      <c r="I4258" t="s">
        <v>112</v>
      </c>
      <c r="J4258" t="s">
        <v>113</v>
      </c>
      <c r="K4258" t="s">
        <v>42</v>
      </c>
      <c r="L4258" s="13">
        <v>8.5</v>
      </c>
      <c r="M4258" s="8">
        <v>2.8</v>
      </c>
      <c r="N4258">
        <v>4</v>
      </c>
      <c r="O4258" s="8">
        <v>34</v>
      </c>
      <c r="P4258" s="14">
        <v>1.52E-2</v>
      </c>
      <c r="Q4258" s="8">
        <v>0.52</v>
      </c>
      <c r="R4258" s="8">
        <v>33.479999999999997</v>
      </c>
      <c r="S4258" s="8">
        <v>11.2</v>
      </c>
      <c r="T4258" s="8">
        <v>22.28</v>
      </c>
      <c r="U4258">
        <v>0</v>
      </c>
      <c r="V4258" s="8">
        <v>0</v>
      </c>
      <c r="W4258" s="8">
        <v>0</v>
      </c>
      <c r="X4258" s="8">
        <v>22.28</v>
      </c>
    </row>
    <row r="4259" spans="1:24" x14ac:dyDescent="0.25">
      <c r="A4259" t="s">
        <v>4585</v>
      </c>
      <c r="B4259" s="1">
        <v>45378</v>
      </c>
      <c r="C4259" t="s">
        <v>120</v>
      </c>
      <c r="D4259" t="s">
        <v>121</v>
      </c>
      <c r="E4259" t="s">
        <v>63</v>
      </c>
      <c r="F4259" t="s">
        <v>89</v>
      </c>
      <c r="G4259" t="s">
        <v>79</v>
      </c>
      <c r="H4259" t="s">
        <v>80</v>
      </c>
      <c r="I4259" t="s">
        <v>104</v>
      </c>
      <c r="J4259" t="s">
        <v>105</v>
      </c>
      <c r="K4259" t="s">
        <v>49</v>
      </c>
      <c r="L4259" s="13">
        <v>4.2</v>
      </c>
      <c r="M4259" s="8">
        <v>2.8</v>
      </c>
      <c r="N4259">
        <v>91</v>
      </c>
      <c r="O4259" s="8">
        <v>382.2</v>
      </c>
      <c r="P4259" s="14">
        <v>0.17530000000000001</v>
      </c>
      <c r="Q4259" s="8">
        <v>67</v>
      </c>
      <c r="R4259" s="8">
        <v>315.2</v>
      </c>
      <c r="S4259" s="8">
        <v>254.8</v>
      </c>
      <c r="T4259" s="8">
        <v>60.4</v>
      </c>
      <c r="U4259">
        <v>0</v>
      </c>
      <c r="V4259" s="8">
        <v>0</v>
      </c>
      <c r="W4259" s="8">
        <v>0</v>
      </c>
      <c r="X4259" s="8">
        <v>60.4</v>
      </c>
    </row>
    <row r="4260" spans="1:24" x14ac:dyDescent="0.25">
      <c r="A4260" t="s">
        <v>4586</v>
      </c>
      <c r="B4260" s="1">
        <v>46034</v>
      </c>
      <c r="C4260" t="s">
        <v>461</v>
      </c>
      <c r="D4260" t="s">
        <v>462</v>
      </c>
      <c r="E4260" t="s">
        <v>27</v>
      </c>
      <c r="F4260" t="s">
        <v>37</v>
      </c>
      <c r="G4260" t="s">
        <v>38</v>
      </c>
      <c r="H4260" t="s">
        <v>39</v>
      </c>
      <c r="I4260" t="s">
        <v>112</v>
      </c>
      <c r="J4260" t="s">
        <v>113</v>
      </c>
      <c r="K4260" t="s">
        <v>42</v>
      </c>
      <c r="L4260" s="13">
        <v>8.5</v>
      </c>
      <c r="M4260" s="8">
        <v>2.8</v>
      </c>
      <c r="N4260">
        <v>4</v>
      </c>
      <c r="O4260" s="8">
        <v>34</v>
      </c>
      <c r="P4260" s="14">
        <v>7.3000000000000001E-3</v>
      </c>
      <c r="Q4260" s="8">
        <v>0.25</v>
      </c>
      <c r="R4260" s="8">
        <v>33.75</v>
      </c>
      <c r="S4260" s="8">
        <v>11.2</v>
      </c>
      <c r="T4260" s="8">
        <v>22.55</v>
      </c>
      <c r="U4260">
        <v>0</v>
      </c>
      <c r="V4260" s="8">
        <v>0</v>
      </c>
      <c r="W4260" s="8">
        <v>0</v>
      </c>
      <c r="X4260" s="8">
        <v>22.55</v>
      </c>
    </row>
    <row r="4261" spans="1:24" x14ac:dyDescent="0.25">
      <c r="A4261" t="s">
        <v>4587</v>
      </c>
      <c r="B4261" s="1">
        <v>46214</v>
      </c>
      <c r="C4261" t="s">
        <v>371</v>
      </c>
      <c r="D4261" t="s">
        <v>372</v>
      </c>
      <c r="E4261" t="s">
        <v>63</v>
      </c>
      <c r="F4261" t="s">
        <v>54</v>
      </c>
      <c r="G4261" t="s">
        <v>79</v>
      </c>
      <c r="H4261" t="s">
        <v>80</v>
      </c>
      <c r="I4261" t="s">
        <v>130</v>
      </c>
      <c r="J4261" t="s">
        <v>131</v>
      </c>
      <c r="K4261" t="s">
        <v>42</v>
      </c>
      <c r="L4261" s="13">
        <v>4.8</v>
      </c>
      <c r="M4261" s="8">
        <v>1.4</v>
      </c>
      <c r="N4261">
        <v>30</v>
      </c>
      <c r="O4261" s="8">
        <v>144</v>
      </c>
      <c r="P4261" s="14">
        <v>1.0200000000000001E-2</v>
      </c>
      <c r="Q4261" s="8">
        <v>1.47</v>
      </c>
      <c r="R4261" s="8">
        <v>142.53</v>
      </c>
      <c r="S4261" s="8">
        <v>42</v>
      </c>
      <c r="T4261" s="8">
        <v>100.53</v>
      </c>
      <c r="U4261">
        <v>0</v>
      </c>
      <c r="V4261" s="8">
        <v>0</v>
      </c>
      <c r="W4261" s="8">
        <v>0</v>
      </c>
      <c r="X4261" s="8">
        <v>100.53</v>
      </c>
    </row>
    <row r="4262" spans="1:24" x14ac:dyDescent="0.25">
      <c r="A4262" t="s">
        <v>4588</v>
      </c>
      <c r="B4262" s="1">
        <v>45864</v>
      </c>
      <c r="C4262" t="s">
        <v>235</v>
      </c>
      <c r="D4262" t="s">
        <v>236</v>
      </c>
      <c r="E4262" t="s">
        <v>27</v>
      </c>
      <c r="F4262" t="s">
        <v>54</v>
      </c>
      <c r="G4262" t="s">
        <v>38</v>
      </c>
      <c r="H4262" t="s">
        <v>39</v>
      </c>
      <c r="I4262" t="s">
        <v>156</v>
      </c>
      <c r="J4262" t="s">
        <v>157</v>
      </c>
      <c r="K4262" t="s">
        <v>42</v>
      </c>
      <c r="L4262" s="13">
        <v>6.2</v>
      </c>
      <c r="M4262" s="8">
        <v>1.9</v>
      </c>
      <c r="N4262">
        <v>152</v>
      </c>
      <c r="O4262" s="8">
        <v>942.4</v>
      </c>
      <c r="P4262" s="14">
        <v>1E-3</v>
      </c>
      <c r="Q4262" s="8">
        <v>0.94</v>
      </c>
      <c r="R4262" s="8">
        <v>941.46</v>
      </c>
      <c r="S4262" s="8">
        <v>288.8</v>
      </c>
      <c r="T4262" s="8">
        <v>652.66</v>
      </c>
      <c r="U4262">
        <v>0</v>
      </c>
      <c r="V4262" s="8">
        <v>0</v>
      </c>
      <c r="W4262" s="8">
        <v>0</v>
      </c>
      <c r="X4262" s="8">
        <v>652.66</v>
      </c>
    </row>
    <row r="4263" spans="1:24" x14ac:dyDescent="0.25">
      <c r="A4263" t="s">
        <v>4589</v>
      </c>
      <c r="B4263" s="1">
        <v>46218</v>
      </c>
      <c r="C4263" t="s">
        <v>642</v>
      </c>
      <c r="D4263" t="s">
        <v>643</v>
      </c>
      <c r="E4263" t="s">
        <v>71</v>
      </c>
      <c r="F4263" t="s">
        <v>54</v>
      </c>
      <c r="G4263" t="s">
        <v>165</v>
      </c>
      <c r="H4263" t="s">
        <v>166</v>
      </c>
      <c r="I4263" t="s">
        <v>156</v>
      </c>
      <c r="J4263" t="s">
        <v>157</v>
      </c>
      <c r="K4263" t="s">
        <v>42</v>
      </c>
      <c r="L4263" s="13">
        <v>6.2</v>
      </c>
      <c r="M4263" s="8">
        <v>1.9</v>
      </c>
      <c r="N4263">
        <v>61</v>
      </c>
      <c r="O4263" s="8">
        <v>378.2</v>
      </c>
      <c r="P4263" s="14">
        <v>1.7999999999999999E-2</v>
      </c>
      <c r="Q4263" s="8">
        <v>6.81</v>
      </c>
      <c r="R4263" s="8">
        <v>371.39</v>
      </c>
      <c r="S4263" s="8">
        <v>115.9</v>
      </c>
      <c r="T4263" s="8">
        <v>255.49</v>
      </c>
      <c r="U4263">
        <v>0</v>
      </c>
      <c r="V4263" s="8">
        <v>0</v>
      </c>
      <c r="W4263" s="8">
        <v>0</v>
      </c>
      <c r="X4263" s="8">
        <v>255.49</v>
      </c>
    </row>
    <row r="4264" spans="1:24" x14ac:dyDescent="0.25">
      <c r="A4264" t="s">
        <v>4590</v>
      </c>
      <c r="B4264" s="1">
        <v>45540</v>
      </c>
      <c r="C4264" t="s">
        <v>475</v>
      </c>
      <c r="D4264" t="s">
        <v>476</v>
      </c>
      <c r="E4264" t="s">
        <v>63</v>
      </c>
      <c r="F4264" t="s">
        <v>37</v>
      </c>
      <c r="G4264" t="s">
        <v>79</v>
      </c>
      <c r="H4264" t="s">
        <v>80</v>
      </c>
      <c r="I4264" t="s">
        <v>112</v>
      </c>
      <c r="J4264" t="s">
        <v>113</v>
      </c>
      <c r="K4264" t="s">
        <v>42</v>
      </c>
      <c r="L4264" s="13">
        <v>8.5</v>
      </c>
      <c r="M4264" s="8">
        <v>2.8</v>
      </c>
      <c r="N4264">
        <v>6</v>
      </c>
      <c r="O4264" s="8">
        <v>51</v>
      </c>
      <c r="P4264" s="14">
        <v>1.7299999999999999E-2</v>
      </c>
      <c r="Q4264" s="8">
        <v>0.88</v>
      </c>
      <c r="R4264" s="8">
        <v>50.12</v>
      </c>
      <c r="S4264" s="8">
        <v>16.8</v>
      </c>
      <c r="T4264" s="8">
        <v>33.32</v>
      </c>
      <c r="U4264">
        <v>0</v>
      </c>
      <c r="V4264" s="8">
        <v>0</v>
      </c>
      <c r="W4264" s="8">
        <v>0</v>
      </c>
      <c r="X4264" s="8">
        <v>33.32</v>
      </c>
    </row>
    <row r="4265" spans="1:24" x14ac:dyDescent="0.25">
      <c r="A4265" t="s">
        <v>4591</v>
      </c>
      <c r="B4265" s="1">
        <v>45877</v>
      </c>
      <c r="C4265" t="s">
        <v>115</v>
      </c>
      <c r="D4265" t="s">
        <v>116</v>
      </c>
      <c r="E4265" t="s">
        <v>27</v>
      </c>
      <c r="F4265" t="s">
        <v>54</v>
      </c>
      <c r="G4265" t="s">
        <v>38</v>
      </c>
      <c r="H4265" t="s">
        <v>39</v>
      </c>
      <c r="I4265" t="s">
        <v>130</v>
      </c>
      <c r="J4265" t="s">
        <v>131</v>
      </c>
      <c r="K4265" t="s">
        <v>42</v>
      </c>
      <c r="L4265" s="13">
        <v>4.8</v>
      </c>
      <c r="M4265" s="8">
        <v>1.4</v>
      </c>
      <c r="N4265">
        <v>13</v>
      </c>
      <c r="O4265" s="8">
        <v>62.4</v>
      </c>
      <c r="P4265" s="14">
        <v>1.2999999999999999E-3</v>
      </c>
      <c r="Q4265" s="8">
        <v>0.08</v>
      </c>
      <c r="R4265" s="8">
        <v>62.32</v>
      </c>
      <c r="S4265" s="8">
        <v>18.2</v>
      </c>
      <c r="T4265" s="8">
        <v>44.12</v>
      </c>
      <c r="U4265">
        <v>0</v>
      </c>
      <c r="V4265" s="8">
        <v>0</v>
      </c>
      <c r="W4265" s="8">
        <v>0</v>
      </c>
      <c r="X4265" s="8">
        <v>44.12</v>
      </c>
    </row>
    <row r="4266" spans="1:24" x14ac:dyDescent="0.25">
      <c r="A4266" t="s">
        <v>4592</v>
      </c>
      <c r="B4266" s="1">
        <v>45825</v>
      </c>
      <c r="C4266" t="s">
        <v>247</v>
      </c>
      <c r="D4266" t="s">
        <v>248</v>
      </c>
      <c r="E4266" t="s">
        <v>53</v>
      </c>
      <c r="F4266" t="s">
        <v>46</v>
      </c>
      <c r="G4266" t="s">
        <v>55</v>
      </c>
      <c r="H4266" t="s">
        <v>56</v>
      </c>
      <c r="I4266" t="s">
        <v>127</v>
      </c>
      <c r="J4266" t="s">
        <v>128</v>
      </c>
      <c r="K4266" t="s">
        <v>33</v>
      </c>
      <c r="L4266" s="13">
        <v>7.2</v>
      </c>
      <c r="M4266" s="8">
        <v>3.6</v>
      </c>
      <c r="N4266">
        <v>25</v>
      </c>
      <c r="O4266" s="8">
        <v>180</v>
      </c>
      <c r="P4266" s="14">
        <v>7.4200000000000002E-2</v>
      </c>
      <c r="Q4266" s="8">
        <v>13.36</v>
      </c>
      <c r="R4266" s="8">
        <v>166.64</v>
      </c>
      <c r="S4266" s="8">
        <v>90</v>
      </c>
      <c r="T4266" s="8">
        <v>76.64</v>
      </c>
      <c r="U4266">
        <v>0</v>
      </c>
      <c r="V4266" s="8">
        <v>0</v>
      </c>
      <c r="W4266" s="8">
        <v>0</v>
      </c>
      <c r="X4266" s="8">
        <v>76.64</v>
      </c>
    </row>
    <row r="4267" spans="1:24" x14ac:dyDescent="0.25">
      <c r="A4267" t="s">
        <v>4593</v>
      </c>
      <c r="B4267" s="1">
        <v>45465</v>
      </c>
      <c r="C4267" t="s">
        <v>198</v>
      </c>
      <c r="D4267" t="s">
        <v>199</v>
      </c>
      <c r="E4267" t="s">
        <v>150</v>
      </c>
      <c r="F4267" t="s">
        <v>54</v>
      </c>
      <c r="G4267" t="s">
        <v>151</v>
      </c>
      <c r="H4267" t="s">
        <v>152</v>
      </c>
      <c r="I4267" t="s">
        <v>130</v>
      </c>
      <c r="J4267" t="s">
        <v>131</v>
      </c>
      <c r="K4267" t="s">
        <v>42</v>
      </c>
      <c r="L4267" s="13">
        <v>4.8</v>
      </c>
      <c r="M4267" s="8">
        <v>1.4</v>
      </c>
      <c r="N4267">
        <v>111</v>
      </c>
      <c r="O4267" s="8">
        <v>532.79999999999995</v>
      </c>
      <c r="P4267" s="14">
        <v>0.49740000000000001</v>
      </c>
      <c r="Q4267" s="8">
        <v>265.01</v>
      </c>
      <c r="R4267" s="8">
        <v>267.79000000000002</v>
      </c>
      <c r="S4267" s="8">
        <v>155.4</v>
      </c>
      <c r="T4267" s="8">
        <v>112.39</v>
      </c>
      <c r="U4267">
        <v>0</v>
      </c>
      <c r="V4267" s="8">
        <v>0</v>
      </c>
      <c r="W4267" s="8">
        <v>0</v>
      </c>
      <c r="X4267" s="8">
        <v>112.39</v>
      </c>
    </row>
    <row r="4268" spans="1:24" x14ac:dyDescent="0.25">
      <c r="A4268" t="s">
        <v>4594</v>
      </c>
      <c r="B4268" s="1">
        <v>45993</v>
      </c>
      <c r="C4268" t="s">
        <v>440</v>
      </c>
      <c r="D4268" t="s">
        <v>441</v>
      </c>
      <c r="E4268" t="s">
        <v>71</v>
      </c>
      <c r="F4268" t="s">
        <v>54</v>
      </c>
      <c r="G4268" t="s">
        <v>165</v>
      </c>
      <c r="H4268" t="s">
        <v>166</v>
      </c>
      <c r="I4268" t="s">
        <v>74</v>
      </c>
      <c r="J4268" t="s">
        <v>75</v>
      </c>
      <c r="K4268" t="s">
        <v>49</v>
      </c>
      <c r="L4268" s="13">
        <v>11</v>
      </c>
      <c r="M4268" s="8">
        <v>6.8</v>
      </c>
      <c r="N4268">
        <v>379</v>
      </c>
      <c r="O4268" s="8">
        <v>4169</v>
      </c>
      <c r="P4268" s="14">
        <v>1.7299999999999999E-2</v>
      </c>
      <c r="Q4268" s="8">
        <v>72.12</v>
      </c>
      <c r="R4268" s="8">
        <v>4096.88</v>
      </c>
      <c r="S4268" s="8">
        <v>2577.1999999999998</v>
      </c>
      <c r="T4268" s="8">
        <v>1519.68</v>
      </c>
      <c r="U4268">
        <v>0</v>
      </c>
      <c r="V4268" s="8">
        <v>0</v>
      </c>
      <c r="W4268" s="8">
        <v>0</v>
      </c>
      <c r="X4268" s="8">
        <v>1519.68</v>
      </c>
    </row>
    <row r="4269" spans="1:24" x14ac:dyDescent="0.25">
      <c r="A4269" t="s">
        <v>4595</v>
      </c>
      <c r="B4269" s="1">
        <v>45681</v>
      </c>
      <c r="C4269" t="s">
        <v>318</v>
      </c>
      <c r="D4269" t="s">
        <v>319</v>
      </c>
      <c r="E4269" t="s">
        <v>27</v>
      </c>
      <c r="F4269" t="s">
        <v>37</v>
      </c>
      <c r="G4269" t="s">
        <v>38</v>
      </c>
      <c r="H4269" t="s">
        <v>39</v>
      </c>
      <c r="I4269" t="s">
        <v>156</v>
      </c>
      <c r="J4269" t="s">
        <v>157</v>
      </c>
      <c r="K4269" t="s">
        <v>42</v>
      </c>
      <c r="L4269" s="13">
        <v>6.2</v>
      </c>
      <c r="M4269" s="8">
        <v>1.9</v>
      </c>
      <c r="N4269">
        <v>55</v>
      </c>
      <c r="O4269" s="8">
        <v>341</v>
      </c>
      <c r="P4269" s="14">
        <v>3.3E-3</v>
      </c>
      <c r="Q4269" s="8">
        <v>1.1299999999999999</v>
      </c>
      <c r="R4269" s="8">
        <v>339.87</v>
      </c>
      <c r="S4269" s="8">
        <v>104.5</v>
      </c>
      <c r="T4269" s="8">
        <v>235.37</v>
      </c>
      <c r="U4269">
        <v>0</v>
      </c>
      <c r="V4269" s="8">
        <v>0</v>
      </c>
      <c r="W4269" s="8">
        <v>0</v>
      </c>
      <c r="X4269" s="8">
        <v>235.37</v>
      </c>
    </row>
    <row r="4270" spans="1:24" x14ac:dyDescent="0.25">
      <c r="A4270" t="s">
        <v>4596</v>
      </c>
      <c r="B4270" s="1">
        <v>45465</v>
      </c>
      <c r="C4270" t="s">
        <v>25</v>
      </c>
      <c r="D4270" t="s">
        <v>26</v>
      </c>
      <c r="E4270" t="s">
        <v>27</v>
      </c>
      <c r="F4270" t="s">
        <v>28</v>
      </c>
      <c r="G4270" t="s">
        <v>38</v>
      </c>
      <c r="H4270" t="s">
        <v>39</v>
      </c>
      <c r="I4270" t="s">
        <v>57</v>
      </c>
      <c r="J4270" t="s">
        <v>58</v>
      </c>
      <c r="K4270" t="s">
        <v>59</v>
      </c>
      <c r="L4270" s="13">
        <v>10.5</v>
      </c>
      <c r="M4270" s="8">
        <v>7.5</v>
      </c>
      <c r="N4270">
        <v>112</v>
      </c>
      <c r="O4270" s="8">
        <v>1176</v>
      </c>
      <c r="P4270" s="14">
        <v>3.9800000000000002E-2</v>
      </c>
      <c r="Q4270" s="8">
        <v>46.8</v>
      </c>
      <c r="R4270" s="8">
        <v>1129.2</v>
      </c>
      <c r="S4270" s="8">
        <v>840</v>
      </c>
      <c r="T4270" s="8">
        <v>289.2</v>
      </c>
      <c r="U4270">
        <v>0</v>
      </c>
      <c r="V4270" s="8">
        <v>0</v>
      </c>
      <c r="W4270" s="8">
        <v>0</v>
      </c>
      <c r="X4270" s="8">
        <v>289.2</v>
      </c>
    </row>
    <row r="4271" spans="1:24" x14ac:dyDescent="0.25">
      <c r="A4271" t="s">
        <v>4597</v>
      </c>
      <c r="B4271" s="1">
        <v>45434</v>
      </c>
      <c r="C4271" t="s">
        <v>177</v>
      </c>
      <c r="D4271" t="s">
        <v>178</v>
      </c>
      <c r="E4271" t="s">
        <v>27</v>
      </c>
      <c r="F4271" t="s">
        <v>37</v>
      </c>
      <c r="G4271" t="s">
        <v>29</v>
      </c>
      <c r="H4271" t="s">
        <v>30</v>
      </c>
      <c r="I4271" t="s">
        <v>47</v>
      </c>
      <c r="J4271" t="s">
        <v>48</v>
      </c>
      <c r="K4271" t="s">
        <v>49</v>
      </c>
      <c r="L4271" s="13">
        <v>5</v>
      </c>
      <c r="M4271" s="8">
        <v>3.2</v>
      </c>
      <c r="N4271">
        <v>1</v>
      </c>
      <c r="O4271" s="8">
        <v>5</v>
      </c>
      <c r="P4271" s="14">
        <v>4.0000000000000002E-4</v>
      </c>
      <c r="Q4271" s="8">
        <v>0</v>
      </c>
      <c r="R4271" s="8">
        <v>5</v>
      </c>
      <c r="S4271" s="8">
        <v>3.2</v>
      </c>
      <c r="T4271" s="8">
        <v>1.8</v>
      </c>
      <c r="U4271">
        <v>0</v>
      </c>
      <c r="V4271" s="8">
        <v>0</v>
      </c>
      <c r="W4271" s="8">
        <v>0</v>
      </c>
      <c r="X4271" s="8">
        <v>1.8</v>
      </c>
    </row>
    <row r="4272" spans="1:24" x14ac:dyDescent="0.25">
      <c r="A4272" t="s">
        <v>4598</v>
      </c>
      <c r="B4272" s="1">
        <v>45567</v>
      </c>
      <c r="C4272" t="s">
        <v>252</v>
      </c>
      <c r="D4272" t="s">
        <v>253</v>
      </c>
      <c r="E4272" t="s">
        <v>63</v>
      </c>
      <c r="F4272" t="s">
        <v>54</v>
      </c>
      <c r="G4272" t="s">
        <v>79</v>
      </c>
      <c r="H4272" t="s">
        <v>80</v>
      </c>
      <c r="I4272" t="s">
        <v>130</v>
      </c>
      <c r="J4272" t="s">
        <v>131</v>
      </c>
      <c r="K4272" t="s">
        <v>42</v>
      </c>
      <c r="L4272" s="13">
        <v>4.8</v>
      </c>
      <c r="M4272" s="8">
        <v>1.4</v>
      </c>
      <c r="N4272">
        <v>22</v>
      </c>
      <c r="O4272" s="8">
        <v>105.6</v>
      </c>
      <c r="P4272" s="14">
        <v>1.6E-2</v>
      </c>
      <c r="Q4272" s="8">
        <v>1.69</v>
      </c>
      <c r="R4272" s="8">
        <v>103.91</v>
      </c>
      <c r="S4272" s="8">
        <v>30.8</v>
      </c>
      <c r="T4272" s="8">
        <v>73.11</v>
      </c>
      <c r="U4272">
        <v>0</v>
      </c>
      <c r="V4272" s="8">
        <v>0</v>
      </c>
      <c r="W4272" s="8">
        <v>0</v>
      </c>
      <c r="X4272" s="8">
        <v>73.11</v>
      </c>
    </row>
    <row r="4273" spans="1:24" x14ac:dyDescent="0.25">
      <c r="A4273" t="s">
        <v>4599</v>
      </c>
      <c r="B4273" s="1">
        <v>45600</v>
      </c>
      <c r="C4273" t="s">
        <v>671</v>
      </c>
      <c r="D4273" t="s">
        <v>672</v>
      </c>
      <c r="E4273" t="s">
        <v>27</v>
      </c>
      <c r="F4273" t="s">
        <v>89</v>
      </c>
      <c r="G4273" t="s">
        <v>29</v>
      </c>
      <c r="H4273" t="s">
        <v>30</v>
      </c>
      <c r="I4273" t="s">
        <v>156</v>
      </c>
      <c r="J4273" t="s">
        <v>157</v>
      </c>
      <c r="K4273" t="s">
        <v>42</v>
      </c>
      <c r="L4273" s="13">
        <v>6.2</v>
      </c>
      <c r="M4273" s="8">
        <v>1.9</v>
      </c>
      <c r="N4273">
        <v>162</v>
      </c>
      <c r="O4273" s="8">
        <v>1004.4</v>
      </c>
      <c r="P4273" s="14">
        <v>5.5899999999999998E-2</v>
      </c>
      <c r="Q4273" s="8">
        <v>56.15</v>
      </c>
      <c r="R4273" s="8">
        <v>948.25</v>
      </c>
      <c r="S4273" s="8">
        <v>307.8</v>
      </c>
      <c r="T4273" s="8">
        <v>640.45000000000005</v>
      </c>
      <c r="U4273">
        <v>0</v>
      </c>
      <c r="V4273" s="8">
        <v>0</v>
      </c>
      <c r="W4273" s="8">
        <v>0</v>
      </c>
      <c r="X4273" s="8">
        <v>640.45000000000005</v>
      </c>
    </row>
    <row r="4274" spans="1:24" x14ac:dyDescent="0.25">
      <c r="A4274" t="s">
        <v>4600</v>
      </c>
      <c r="B4274" s="1">
        <v>45566</v>
      </c>
      <c r="C4274" t="s">
        <v>361</v>
      </c>
      <c r="D4274" t="s">
        <v>362</v>
      </c>
      <c r="E4274" t="s">
        <v>27</v>
      </c>
      <c r="F4274" t="s">
        <v>28</v>
      </c>
      <c r="G4274" t="s">
        <v>29</v>
      </c>
      <c r="H4274" t="s">
        <v>30</v>
      </c>
      <c r="I4274" t="s">
        <v>112</v>
      </c>
      <c r="J4274" t="s">
        <v>113</v>
      </c>
      <c r="K4274" t="s">
        <v>42</v>
      </c>
      <c r="L4274" s="13">
        <v>8.5</v>
      </c>
      <c r="M4274" s="8">
        <v>2.8</v>
      </c>
      <c r="N4274">
        <v>70</v>
      </c>
      <c r="O4274" s="8">
        <v>595</v>
      </c>
      <c r="P4274" s="14">
        <v>5.8799999999999998E-2</v>
      </c>
      <c r="Q4274" s="8">
        <v>34.99</v>
      </c>
      <c r="R4274" s="8">
        <v>560.01</v>
      </c>
      <c r="S4274" s="8">
        <v>196</v>
      </c>
      <c r="T4274" s="8">
        <v>364.01</v>
      </c>
      <c r="U4274">
        <v>0</v>
      </c>
      <c r="V4274" s="8">
        <v>0</v>
      </c>
      <c r="W4274" s="8">
        <v>0</v>
      </c>
      <c r="X4274" s="8">
        <v>364.01</v>
      </c>
    </row>
    <row r="4275" spans="1:24" x14ac:dyDescent="0.25">
      <c r="A4275" t="s">
        <v>4601</v>
      </c>
      <c r="B4275" s="1">
        <v>45796</v>
      </c>
      <c r="C4275" t="s">
        <v>238</v>
      </c>
      <c r="D4275" t="s">
        <v>239</v>
      </c>
      <c r="E4275" t="s">
        <v>27</v>
      </c>
      <c r="F4275" t="s">
        <v>37</v>
      </c>
      <c r="G4275" t="s">
        <v>38</v>
      </c>
      <c r="H4275" t="s">
        <v>39</v>
      </c>
      <c r="I4275" t="s">
        <v>130</v>
      </c>
      <c r="J4275" t="s">
        <v>131</v>
      </c>
      <c r="K4275" t="s">
        <v>42</v>
      </c>
      <c r="L4275" s="13">
        <v>4.8</v>
      </c>
      <c r="M4275" s="8">
        <v>1.4</v>
      </c>
      <c r="N4275">
        <v>26</v>
      </c>
      <c r="O4275" s="8">
        <v>124.8</v>
      </c>
      <c r="P4275" s="14">
        <v>1.8599999999999998E-2</v>
      </c>
      <c r="Q4275" s="8">
        <v>2.3199999999999998</v>
      </c>
      <c r="R4275" s="8">
        <v>122.48</v>
      </c>
      <c r="S4275" s="8">
        <v>36.4</v>
      </c>
      <c r="T4275" s="8">
        <v>86.08</v>
      </c>
      <c r="U4275">
        <v>0</v>
      </c>
      <c r="V4275" s="8">
        <v>0</v>
      </c>
      <c r="W4275" s="8">
        <v>0</v>
      </c>
      <c r="X4275" s="8">
        <v>86.08</v>
      </c>
    </row>
    <row r="4276" spans="1:24" x14ac:dyDescent="0.25">
      <c r="A4276" t="s">
        <v>4602</v>
      </c>
      <c r="B4276" s="1">
        <v>45441</v>
      </c>
      <c r="C4276" t="s">
        <v>51</v>
      </c>
      <c r="D4276" t="s">
        <v>52</v>
      </c>
      <c r="E4276" t="s">
        <v>53</v>
      </c>
      <c r="F4276" t="s">
        <v>54</v>
      </c>
      <c r="G4276" t="s">
        <v>55</v>
      </c>
      <c r="H4276" t="s">
        <v>56</v>
      </c>
      <c r="I4276" t="s">
        <v>84</v>
      </c>
      <c r="J4276" t="s">
        <v>85</v>
      </c>
      <c r="K4276" t="s">
        <v>42</v>
      </c>
      <c r="L4276" s="13">
        <v>9.9</v>
      </c>
      <c r="M4276" s="8">
        <v>3.1</v>
      </c>
      <c r="N4276">
        <v>47</v>
      </c>
      <c r="O4276" s="8">
        <v>465.3</v>
      </c>
      <c r="P4276" s="14">
        <v>1.9199999999999998E-2</v>
      </c>
      <c r="Q4276" s="8">
        <v>8.93</v>
      </c>
      <c r="R4276" s="8">
        <v>456.37</v>
      </c>
      <c r="S4276" s="8">
        <v>145.69999999999999</v>
      </c>
      <c r="T4276" s="8">
        <v>310.67</v>
      </c>
      <c r="U4276">
        <v>0</v>
      </c>
      <c r="V4276" s="8">
        <v>0</v>
      </c>
      <c r="W4276" s="8">
        <v>0</v>
      </c>
      <c r="X4276" s="8">
        <v>310.67</v>
      </c>
    </row>
    <row r="4277" spans="1:24" x14ac:dyDescent="0.25">
      <c r="A4277" t="s">
        <v>4603</v>
      </c>
      <c r="B4277" s="1">
        <v>45356</v>
      </c>
      <c r="C4277" t="s">
        <v>325</v>
      </c>
      <c r="D4277" t="s">
        <v>326</v>
      </c>
      <c r="E4277" t="s">
        <v>27</v>
      </c>
      <c r="F4277" t="s">
        <v>37</v>
      </c>
      <c r="G4277" t="s">
        <v>38</v>
      </c>
      <c r="H4277" t="s">
        <v>39</v>
      </c>
      <c r="I4277" t="s">
        <v>127</v>
      </c>
      <c r="J4277" t="s">
        <v>128</v>
      </c>
      <c r="K4277" t="s">
        <v>33</v>
      </c>
      <c r="L4277" s="13">
        <v>7.2</v>
      </c>
      <c r="M4277" s="8">
        <v>3.6</v>
      </c>
      <c r="N4277">
        <v>45</v>
      </c>
      <c r="O4277" s="8">
        <v>324</v>
      </c>
      <c r="P4277" s="14">
        <v>5.5999999999999999E-3</v>
      </c>
      <c r="Q4277" s="8">
        <v>1.81</v>
      </c>
      <c r="R4277" s="8">
        <v>322.19</v>
      </c>
      <c r="S4277" s="8">
        <v>162</v>
      </c>
      <c r="T4277" s="8">
        <v>160.19</v>
      </c>
      <c r="U4277">
        <v>0</v>
      </c>
      <c r="V4277" s="8">
        <v>0</v>
      </c>
      <c r="W4277" s="8">
        <v>0</v>
      </c>
      <c r="X4277" s="8">
        <v>160.19</v>
      </c>
    </row>
    <row r="4278" spans="1:24" x14ac:dyDescent="0.25">
      <c r="A4278" t="s">
        <v>4604</v>
      </c>
      <c r="B4278" s="1">
        <v>45463</v>
      </c>
      <c r="C4278" t="s">
        <v>171</v>
      </c>
      <c r="D4278" t="s">
        <v>172</v>
      </c>
      <c r="E4278" t="s">
        <v>27</v>
      </c>
      <c r="F4278" t="s">
        <v>46</v>
      </c>
      <c r="G4278" t="s">
        <v>29</v>
      </c>
      <c r="H4278" t="s">
        <v>30</v>
      </c>
      <c r="I4278" t="s">
        <v>117</v>
      </c>
      <c r="J4278" t="s">
        <v>118</v>
      </c>
      <c r="K4278" t="s">
        <v>59</v>
      </c>
      <c r="L4278" s="13">
        <v>6</v>
      </c>
      <c r="M4278" s="8">
        <v>4.2</v>
      </c>
      <c r="N4278">
        <v>84</v>
      </c>
      <c r="O4278" s="8">
        <v>504</v>
      </c>
      <c r="P4278" s="14">
        <v>0.1754</v>
      </c>
      <c r="Q4278" s="8">
        <v>88.4</v>
      </c>
      <c r="R4278" s="8">
        <v>415.6</v>
      </c>
      <c r="S4278" s="8">
        <v>352.8</v>
      </c>
      <c r="T4278" s="8">
        <v>62.8</v>
      </c>
      <c r="U4278">
        <v>0</v>
      </c>
      <c r="V4278" s="8">
        <v>0</v>
      </c>
      <c r="W4278" s="8">
        <v>0</v>
      </c>
      <c r="X4278" s="8">
        <v>62.8</v>
      </c>
    </row>
    <row r="4279" spans="1:24" x14ac:dyDescent="0.25">
      <c r="A4279" t="s">
        <v>4605</v>
      </c>
      <c r="B4279" s="1">
        <v>45737</v>
      </c>
      <c r="C4279" t="s">
        <v>125</v>
      </c>
      <c r="D4279" t="s">
        <v>126</v>
      </c>
      <c r="E4279" t="s">
        <v>27</v>
      </c>
      <c r="F4279" t="s">
        <v>89</v>
      </c>
      <c r="G4279" t="s">
        <v>38</v>
      </c>
      <c r="H4279" t="s">
        <v>39</v>
      </c>
      <c r="I4279" t="s">
        <v>156</v>
      </c>
      <c r="J4279" t="s">
        <v>157</v>
      </c>
      <c r="K4279" t="s">
        <v>42</v>
      </c>
      <c r="L4279" s="13">
        <v>6.2</v>
      </c>
      <c r="M4279" s="8">
        <v>1.9</v>
      </c>
      <c r="N4279">
        <v>43</v>
      </c>
      <c r="O4279" s="8">
        <v>266.60000000000002</v>
      </c>
      <c r="P4279" s="14">
        <v>5.5399999999999998E-2</v>
      </c>
      <c r="Q4279" s="8">
        <v>14.77</v>
      </c>
      <c r="R4279" s="8">
        <v>251.83</v>
      </c>
      <c r="S4279" s="8">
        <v>81.7</v>
      </c>
      <c r="T4279" s="8">
        <v>170.13</v>
      </c>
      <c r="U4279">
        <v>0</v>
      </c>
      <c r="V4279" s="8">
        <v>0</v>
      </c>
      <c r="W4279" s="8">
        <v>0</v>
      </c>
      <c r="X4279" s="8">
        <v>170.13</v>
      </c>
    </row>
    <row r="4280" spans="1:24" x14ac:dyDescent="0.25">
      <c r="A4280" t="s">
        <v>4606</v>
      </c>
      <c r="B4280" s="1">
        <v>45574</v>
      </c>
      <c r="C4280" t="s">
        <v>367</v>
      </c>
      <c r="D4280" t="s">
        <v>368</v>
      </c>
      <c r="E4280" t="s">
        <v>63</v>
      </c>
      <c r="F4280" t="s">
        <v>54</v>
      </c>
      <c r="G4280" t="s">
        <v>64</v>
      </c>
      <c r="H4280" t="s">
        <v>65</v>
      </c>
      <c r="I4280" t="s">
        <v>84</v>
      </c>
      <c r="J4280" t="s">
        <v>85</v>
      </c>
      <c r="K4280" t="s">
        <v>42</v>
      </c>
      <c r="L4280" s="13">
        <v>9.9</v>
      </c>
      <c r="M4280" s="8">
        <v>3.1</v>
      </c>
      <c r="N4280">
        <v>107</v>
      </c>
      <c r="O4280" s="8">
        <v>1059.3</v>
      </c>
      <c r="P4280" s="14">
        <v>1.5900000000000001E-2</v>
      </c>
      <c r="Q4280" s="8">
        <v>16.84</v>
      </c>
      <c r="R4280" s="8">
        <v>1042.46</v>
      </c>
      <c r="S4280" s="8">
        <v>331.7</v>
      </c>
      <c r="T4280" s="8">
        <v>710.76</v>
      </c>
      <c r="U4280">
        <v>0</v>
      </c>
      <c r="V4280" s="8">
        <v>0</v>
      </c>
      <c r="W4280" s="8">
        <v>0</v>
      </c>
      <c r="X4280" s="8">
        <v>710.76</v>
      </c>
    </row>
    <row r="4281" spans="1:24" x14ac:dyDescent="0.25">
      <c r="A4281" t="s">
        <v>4607</v>
      </c>
      <c r="B4281" s="1">
        <v>45723</v>
      </c>
      <c r="C4281" t="s">
        <v>262</v>
      </c>
      <c r="D4281" t="s">
        <v>263</v>
      </c>
      <c r="E4281" t="s">
        <v>63</v>
      </c>
      <c r="F4281" t="s">
        <v>54</v>
      </c>
      <c r="G4281" t="s">
        <v>79</v>
      </c>
      <c r="H4281" t="s">
        <v>80</v>
      </c>
      <c r="I4281" t="s">
        <v>84</v>
      </c>
      <c r="J4281" t="s">
        <v>85</v>
      </c>
      <c r="K4281" t="s">
        <v>42</v>
      </c>
      <c r="L4281" s="13">
        <v>9.9</v>
      </c>
      <c r="M4281" s="8">
        <v>3.1</v>
      </c>
      <c r="N4281">
        <v>41</v>
      </c>
      <c r="O4281" s="8">
        <v>405.9</v>
      </c>
      <c r="P4281" s="14">
        <v>5.1999999999999998E-3</v>
      </c>
      <c r="Q4281" s="8">
        <v>2.11</v>
      </c>
      <c r="R4281" s="8">
        <v>403.79</v>
      </c>
      <c r="S4281" s="8">
        <v>127.1</v>
      </c>
      <c r="T4281" s="8">
        <v>276.69</v>
      </c>
      <c r="U4281">
        <v>1</v>
      </c>
      <c r="V4281" s="8">
        <v>9.85</v>
      </c>
      <c r="W4281" s="8">
        <v>3.6</v>
      </c>
      <c r="X4281" s="8">
        <v>273.08999999999997</v>
      </c>
    </row>
    <row r="4282" spans="1:24" x14ac:dyDescent="0.25">
      <c r="A4282" t="s">
        <v>4608</v>
      </c>
      <c r="B4282" s="1">
        <v>45598</v>
      </c>
      <c r="C4282" t="s">
        <v>142</v>
      </c>
      <c r="D4282" t="s">
        <v>143</v>
      </c>
      <c r="E4282" t="s">
        <v>71</v>
      </c>
      <c r="F4282" t="s">
        <v>37</v>
      </c>
      <c r="G4282" t="s">
        <v>72</v>
      </c>
      <c r="H4282" t="s">
        <v>73</v>
      </c>
      <c r="I4282" t="s">
        <v>122</v>
      </c>
      <c r="J4282" t="s">
        <v>123</v>
      </c>
      <c r="K4282" t="s">
        <v>59</v>
      </c>
      <c r="L4282" s="13">
        <v>5.5</v>
      </c>
      <c r="M4282" s="8">
        <v>3.8</v>
      </c>
      <c r="N4282">
        <v>14</v>
      </c>
      <c r="O4282" s="8">
        <v>77</v>
      </c>
      <c r="P4282" s="14">
        <v>1E-4</v>
      </c>
      <c r="Q4282" s="8">
        <v>0.01</v>
      </c>
      <c r="R4282" s="8">
        <v>76.989999999999995</v>
      </c>
      <c r="S4282" s="8">
        <v>53.2</v>
      </c>
      <c r="T4282" s="8">
        <v>23.79</v>
      </c>
      <c r="U4282">
        <v>0</v>
      </c>
      <c r="V4282" s="8">
        <v>0</v>
      </c>
      <c r="W4282" s="8">
        <v>0</v>
      </c>
      <c r="X4282" s="8">
        <v>23.79</v>
      </c>
    </row>
    <row r="4283" spans="1:24" x14ac:dyDescent="0.25">
      <c r="A4283" t="s">
        <v>4609</v>
      </c>
      <c r="B4283" s="1">
        <v>45787</v>
      </c>
      <c r="C4283" t="s">
        <v>501</v>
      </c>
      <c r="D4283" t="s">
        <v>502</v>
      </c>
      <c r="E4283" t="s">
        <v>27</v>
      </c>
      <c r="F4283" t="s">
        <v>37</v>
      </c>
      <c r="G4283" t="s">
        <v>29</v>
      </c>
      <c r="H4283" t="s">
        <v>30</v>
      </c>
      <c r="I4283" t="s">
        <v>66</v>
      </c>
      <c r="J4283" t="s">
        <v>67</v>
      </c>
      <c r="K4283" t="s">
        <v>33</v>
      </c>
      <c r="L4283" s="13">
        <v>4.5</v>
      </c>
      <c r="M4283" s="8">
        <v>2.1</v>
      </c>
      <c r="N4283">
        <v>8</v>
      </c>
      <c r="O4283" s="8">
        <v>36</v>
      </c>
      <c r="P4283" s="14">
        <v>2.9700000000000001E-2</v>
      </c>
      <c r="Q4283" s="8">
        <v>1.07</v>
      </c>
      <c r="R4283" s="8">
        <v>34.93</v>
      </c>
      <c r="S4283" s="8">
        <v>16.8</v>
      </c>
      <c r="T4283" s="8">
        <v>18.13</v>
      </c>
      <c r="U4283">
        <v>0</v>
      </c>
      <c r="V4283" s="8">
        <v>0</v>
      </c>
      <c r="W4283" s="8">
        <v>0</v>
      </c>
      <c r="X4283" s="8">
        <v>18.13</v>
      </c>
    </row>
    <row r="4284" spans="1:24" x14ac:dyDescent="0.25">
      <c r="A4284" t="s">
        <v>4610</v>
      </c>
      <c r="B4284" s="1">
        <v>46093</v>
      </c>
      <c r="C4284" t="s">
        <v>125</v>
      </c>
      <c r="D4284" t="s">
        <v>126</v>
      </c>
      <c r="E4284" t="s">
        <v>27</v>
      </c>
      <c r="F4284" t="s">
        <v>89</v>
      </c>
      <c r="G4284" t="s">
        <v>38</v>
      </c>
      <c r="H4284" t="s">
        <v>39</v>
      </c>
      <c r="I4284" t="s">
        <v>127</v>
      </c>
      <c r="J4284" t="s">
        <v>128</v>
      </c>
      <c r="K4284" t="s">
        <v>33</v>
      </c>
      <c r="L4284" s="13">
        <v>7.2</v>
      </c>
      <c r="M4284" s="8">
        <v>3.6</v>
      </c>
      <c r="N4284">
        <v>82</v>
      </c>
      <c r="O4284" s="8">
        <v>590.4</v>
      </c>
      <c r="P4284" s="14">
        <v>7.7899999999999997E-2</v>
      </c>
      <c r="Q4284" s="8">
        <v>45.99</v>
      </c>
      <c r="R4284" s="8">
        <v>544.41</v>
      </c>
      <c r="S4284" s="8">
        <v>295.2</v>
      </c>
      <c r="T4284" s="8">
        <v>249.21</v>
      </c>
      <c r="U4284">
        <v>0</v>
      </c>
      <c r="V4284" s="8">
        <v>0</v>
      </c>
      <c r="W4284" s="8">
        <v>0</v>
      </c>
      <c r="X4284" s="8">
        <v>249.21</v>
      </c>
    </row>
    <row r="4285" spans="1:24" x14ac:dyDescent="0.25">
      <c r="A4285" t="s">
        <v>4611</v>
      </c>
      <c r="B4285" s="1">
        <v>45370</v>
      </c>
      <c r="C4285" t="s">
        <v>220</v>
      </c>
      <c r="D4285" t="s">
        <v>221</v>
      </c>
      <c r="E4285" t="s">
        <v>71</v>
      </c>
      <c r="F4285" t="s">
        <v>28</v>
      </c>
      <c r="G4285" t="s">
        <v>165</v>
      </c>
      <c r="H4285" t="s">
        <v>166</v>
      </c>
      <c r="I4285" t="s">
        <v>99</v>
      </c>
      <c r="J4285" t="s">
        <v>100</v>
      </c>
      <c r="K4285" t="s">
        <v>49</v>
      </c>
      <c r="L4285" s="13">
        <v>3.8</v>
      </c>
      <c r="M4285" s="8">
        <v>2.6</v>
      </c>
      <c r="N4285">
        <v>182</v>
      </c>
      <c r="O4285" s="8">
        <v>691.6</v>
      </c>
      <c r="P4285" s="14">
        <v>0.12970000000000001</v>
      </c>
      <c r="Q4285" s="8">
        <v>89.7</v>
      </c>
      <c r="R4285" s="8">
        <v>601.9</v>
      </c>
      <c r="S4285" s="8">
        <v>473.2</v>
      </c>
      <c r="T4285" s="8">
        <v>128.69999999999999</v>
      </c>
      <c r="U4285">
        <v>0</v>
      </c>
      <c r="V4285" s="8">
        <v>0</v>
      </c>
      <c r="W4285" s="8">
        <v>0</v>
      </c>
      <c r="X4285" s="8">
        <v>128.69999999999999</v>
      </c>
    </row>
    <row r="4286" spans="1:24" x14ac:dyDescent="0.25">
      <c r="A4286" t="s">
        <v>4612</v>
      </c>
      <c r="B4286" s="1">
        <v>45661</v>
      </c>
      <c r="C4286" t="s">
        <v>315</v>
      </c>
      <c r="D4286" t="s">
        <v>316</v>
      </c>
      <c r="E4286" t="s">
        <v>27</v>
      </c>
      <c r="F4286" t="s">
        <v>46</v>
      </c>
      <c r="G4286" t="s">
        <v>38</v>
      </c>
      <c r="H4286" t="s">
        <v>39</v>
      </c>
      <c r="I4286" t="s">
        <v>122</v>
      </c>
      <c r="J4286" t="s">
        <v>123</v>
      </c>
      <c r="K4286" t="s">
        <v>59</v>
      </c>
      <c r="L4286" s="13">
        <v>5.5</v>
      </c>
      <c r="M4286" s="8">
        <v>3.8</v>
      </c>
      <c r="N4286">
        <v>4</v>
      </c>
      <c r="O4286" s="8">
        <v>22</v>
      </c>
      <c r="P4286" s="14">
        <v>7.0000000000000007E-2</v>
      </c>
      <c r="Q4286" s="8">
        <v>1.54</v>
      </c>
      <c r="R4286" s="8">
        <v>20.46</v>
      </c>
      <c r="S4286" s="8">
        <v>15.2</v>
      </c>
      <c r="T4286" s="8">
        <v>5.26</v>
      </c>
      <c r="U4286">
        <v>2</v>
      </c>
      <c r="V4286" s="8">
        <v>10.23</v>
      </c>
      <c r="W4286" s="8">
        <v>8.6</v>
      </c>
      <c r="X4286" s="8">
        <v>-3.34</v>
      </c>
    </row>
    <row r="4287" spans="1:24" x14ac:dyDescent="0.25">
      <c r="A4287" t="s">
        <v>4613</v>
      </c>
      <c r="B4287" s="1">
        <v>45549</v>
      </c>
      <c r="C4287" t="s">
        <v>546</v>
      </c>
      <c r="D4287" t="s">
        <v>547</v>
      </c>
      <c r="E4287" t="s">
        <v>27</v>
      </c>
      <c r="F4287" t="s">
        <v>89</v>
      </c>
      <c r="G4287" t="s">
        <v>29</v>
      </c>
      <c r="H4287" t="s">
        <v>30</v>
      </c>
      <c r="I4287" t="s">
        <v>144</v>
      </c>
      <c r="J4287" t="s">
        <v>145</v>
      </c>
      <c r="K4287" t="s">
        <v>33</v>
      </c>
      <c r="L4287" s="13">
        <v>12</v>
      </c>
      <c r="M4287" s="8">
        <v>6.5</v>
      </c>
      <c r="N4287">
        <v>44</v>
      </c>
      <c r="O4287" s="8">
        <v>528</v>
      </c>
      <c r="P4287" s="14">
        <v>6.1600000000000002E-2</v>
      </c>
      <c r="Q4287" s="8">
        <v>32.520000000000003</v>
      </c>
      <c r="R4287" s="8">
        <v>495.48</v>
      </c>
      <c r="S4287" s="8">
        <v>286</v>
      </c>
      <c r="T4287" s="8">
        <v>209.48</v>
      </c>
      <c r="U4287">
        <v>0</v>
      </c>
      <c r="V4287" s="8">
        <v>0</v>
      </c>
      <c r="W4287" s="8">
        <v>0</v>
      </c>
      <c r="X4287" s="8">
        <v>209.48</v>
      </c>
    </row>
    <row r="4288" spans="1:24" x14ac:dyDescent="0.25">
      <c r="A4288" t="s">
        <v>4614</v>
      </c>
      <c r="B4288" s="1">
        <v>46258</v>
      </c>
      <c r="C4288" t="s">
        <v>551</v>
      </c>
      <c r="D4288" t="s">
        <v>552</v>
      </c>
      <c r="E4288" t="s">
        <v>27</v>
      </c>
      <c r="F4288" t="s">
        <v>54</v>
      </c>
      <c r="G4288" t="s">
        <v>29</v>
      </c>
      <c r="H4288" t="s">
        <v>30</v>
      </c>
      <c r="I4288" t="s">
        <v>112</v>
      </c>
      <c r="J4288" t="s">
        <v>113</v>
      </c>
      <c r="K4288" t="s">
        <v>42</v>
      </c>
      <c r="L4288" s="13">
        <v>8.5</v>
      </c>
      <c r="M4288" s="8">
        <v>2.8</v>
      </c>
      <c r="N4288">
        <v>116</v>
      </c>
      <c r="O4288" s="8">
        <v>986</v>
      </c>
      <c r="P4288" s="14">
        <v>2.1700000000000001E-2</v>
      </c>
      <c r="Q4288" s="8">
        <v>21.4</v>
      </c>
      <c r="R4288" s="8">
        <v>964.6</v>
      </c>
      <c r="S4288" s="8">
        <v>324.8</v>
      </c>
      <c r="T4288" s="8">
        <v>639.79999999999995</v>
      </c>
      <c r="U4288">
        <v>0</v>
      </c>
      <c r="V4288" s="8">
        <v>0</v>
      </c>
      <c r="W4288" s="8">
        <v>0</v>
      </c>
      <c r="X4288" s="8">
        <v>639.79999999999995</v>
      </c>
    </row>
    <row r="4289" spans="1:24" x14ac:dyDescent="0.25">
      <c r="A4289" t="s">
        <v>4615</v>
      </c>
      <c r="B4289" s="1">
        <v>45544</v>
      </c>
      <c r="C4289" t="s">
        <v>279</v>
      </c>
      <c r="D4289" t="s">
        <v>280</v>
      </c>
      <c r="E4289" t="s">
        <v>53</v>
      </c>
      <c r="F4289" t="s">
        <v>54</v>
      </c>
      <c r="G4289" t="s">
        <v>55</v>
      </c>
      <c r="H4289" t="s">
        <v>56</v>
      </c>
      <c r="I4289" t="s">
        <v>31</v>
      </c>
      <c r="J4289" t="s">
        <v>32</v>
      </c>
      <c r="K4289" t="s">
        <v>33</v>
      </c>
      <c r="L4289" s="13">
        <v>5.8</v>
      </c>
      <c r="M4289" s="8">
        <v>2.7</v>
      </c>
      <c r="N4289">
        <v>66</v>
      </c>
      <c r="O4289" s="8">
        <v>382.8</v>
      </c>
      <c r="P4289" s="14">
        <v>2.1600000000000001E-2</v>
      </c>
      <c r="Q4289" s="8">
        <v>8.27</v>
      </c>
      <c r="R4289" s="8">
        <v>374.53</v>
      </c>
      <c r="S4289" s="8">
        <v>178.2</v>
      </c>
      <c r="T4289" s="8">
        <v>196.33</v>
      </c>
      <c r="U4289">
        <v>0</v>
      </c>
      <c r="V4289" s="8">
        <v>0</v>
      </c>
      <c r="W4289" s="8">
        <v>0</v>
      </c>
      <c r="X4289" s="8">
        <v>196.33</v>
      </c>
    </row>
    <row r="4290" spans="1:24" x14ac:dyDescent="0.25">
      <c r="A4290" t="s">
        <v>4616</v>
      </c>
      <c r="B4290" s="1">
        <v>46030</v>
      </c>
      <c r="C4290" t="s">
        <v>102</v>
      </c>
      <c r="D4290" t="s">
        <v>103</v>
      </c>
      <c r="E4290" t="s">
        <v>27</v>
      </c>
      <c r="F4290" t="s">
        <v>54</v>
      </c>
      <c r="G4290" t="s">
        <v>38</v>
      </c>
      <c r="H4290" t="s">
        <v>39</v>
      </c>
      <c r="I4290" t="s">
        <v>31</v>
      </c>
      <c r="J4290" t="s">
        <v>32</v>
      </c>
      <c r="K4290" t="s">
        <v>33</v>
      </c>
      <c r="L4290" s="13">
        <v>5.8</v>
      </c>
      <c r="M4290" s="8">
        <v>2.7</v>
      </c>
      <c r="N4290">
        <v>86</v>
      </c>
      <c r="O4290" s="8">
        <v>498.8</v>
      </c>
      <c r="P4290" s="14">
        <v>5.0000000000000001E-4</v>
      </c>
      <c r="Q4290" s="8">
        <v>0.25</v>
      </c>
      <c r="R4290" s="8">
        <v>498.55</v>
      </c>
      <c r="S4290" s="8">
        <v>232.2</v>
      </c>
      <c r="T4290" s="8">
        <v>266.35000000000002</v>
      </c>
      <c r="U4290">
        <v>0</v>
      </c>
      <c r="V4290" s="8">
        <v>0</v>
      </c>
      <c r="W4290" s="8">
        <v>0</v>
      </c>
      <c r="X4290" s="8">
        <v>266.35000000000002</v>
      </c>
    </row>
    <row r="4291" spans="1:24" x14ac:dyDescent="0.25">
      <c r="A4291" t="s">
        <v>4617</v>
      </c>
      <c r="B4291" s="1">
        <v>45932</v>
      </c>
      <c r="C4291" t="s">
        <v>528</v>
      </c>
      <c r="D4291" t="s">
        <v>529</v>
      </c>
      <c r="E4291" t="s">
        <v>27</v>
      </c>
      <c r="F4291" t="s">
        <v>54</v>
      </c>
      <c r="G4291" t="s">
        <v>38</v>
      </c>
      <c r="H4291" t="s">
        <v>39</v>
      </c>
      <c r="I4291" t="s">
        <v>185</v>
      </c>
      <c r="J4291" t="s">
        <v>186</v>
      </c>
      <c r="K4291" t="s">
        <v>59</v>
      </c>
      <c r="L4291" s="13">
        <v>4.9000000000000004</v>
      </c>
      <c r="M4291" s="8">
        <v>3.1</v>
      </c>
      <c r="N4291">
        <v>151</v>
      </c>
      <c r="O4291" s="8">
        <v>739.9</v>
      </c>
      <c r="P4291" s="14">
        <v>4.2599999999999999E-2</v>
      </c>
      <c r="Q4291" s="8">
        <v>31.52</v>
      </c>
      <c r="R4291" s="8">
        <v>708.38</v>
      </c>
      <c r="S4291" s="8">
        <v>468.1</v>
      </c>
      <c r="T4291" s="8">
        <v>240.28</v>
      </c>
      <c r="U4291">
        <v>0</v>
      </c>
      <c r="V4291" s="8">
        <v>0</v>
      </c>
      <c r="W4291" s="8">
        <v>0</v>
      </c>
      <c r="X4291" s="8">
        <v>240.28</v>
      </c>
    </row>
    <row r="4292" spans="1:24" x14ac:dyDescent="0.25">
      <c r="A4292" t="s">
        <v>4618</v>
      </c>
      <c r="B4292" s="1">
        <v>45799</v>
      </c>
      <c r="C4292" t="s">
        <v>133</v>
      </c>
      <c r="D4292" t="s">
        <v>134</v>
      </c>
      <c r="E4292" t="s">
        <v>27</v>
      </c>
      <c r="F4292" t="s">
        <v>54</v>
      </c>
      <c r="G4292" t="s">
        <v>38</v>
      </c>
      <c r="H4292" t="s">
        <v>39</v>
      </c>
      <c r="I4292" t="s">
        <v>127</v>
      </c>
      <c r="J4292" t="s">
        <v>128</v>
      </c>
      <c r="K4292" t="s">
        <v>33</v>
      </c>
      <c r="L4292" s="13">
        <v>7.2</v>
      </c>
      <c r="M4292" s="8">
        <v>3.6</v>
      </c>
      <c r="N4292">
        <v>101</v>
      </c>
      <c r="O4292" s="8">
        <v>727.2</v>
      </c>
      <c r="P4292" s="14">
        <v>6.9999999999999999E-4</v>
      </c>
      <c r="Q4292" s="8">
        <v>0.51</v>
      </c>
      <c r="R4292" s="8">
        <v>726.69</v>
      </c>
      <c r="S4292" s="8">
        <v>363.6</v>
      </c>
      <c r="T4292" s="8">
        <v>363.09</v>
      </c>
      <c r="U4292">
        <v>0</v>
      </c>
      <c r="V4292" s="8">
        <v>0</v>
      </c>
      <c r="W4292" s="8">
        <v>0</v>
      </c>
      <c r="X4292" s="8">
        <v>363.09</v>
      </c>
    </row>
    <row r="4293" spans="1:24" x14ac:dyDescent="0.25">
      <c r="A4293" t="s">
        <v>4619</v>
      </c>
      <c r="B4293" s="1">
        <v>45900</v>
      </c>
      <c r="C4293" t="s">
        <v>551</v>
      </c>
      <c r="D4293" t="s">
        <v>552</v>
      </c>
      <c r="E4293" t="s">
        <v>27</v>
      </c>
      <c r="F4293" t="s">
        <v>54</v>
      </c>
      <c r="G4293" t="s">
        <v>29</v>
      </c>
      <c r="H4293" t="s">
        <v>30</v>
      </c>
      <c r="I4293" t="s">
        <v>127</v>
      </c>
      <c r="J4293" t="s">
        <v>128</v>
      </c>
      <c r="K4293" t="s">
        <v>33</v>
      </c>
      <c r="L4293" s="13">
        <v>7.2</v>
      </c>
      <c r="M4293" s="8">
        <v>3.6</v>
      </c>
      <c r="N4293">
        <v>36</v>
      </c>
      <c r="O4293" s="8">
        <v>259.2</v>
      </c>
      <c r="P4293" s="14">
        <v>8.6E-3</v>
      </c>
      <c r="Q4293" s="8">
        <v>2.23</v>
      </c>
      <c r="R4293" s="8">
        <v>256.97000000000003</v>
      </c>
      <c r="S4293" s="8">
        <v>129.6</v>
      </c>
      <c r="T4293" s="8">
        <v>127.37</v>
      </c>
      <c r="U4293">
        <v>0</v>
      </c>
      <c r="V4293" s="8">
        <v>0</v>
      </c>
      <c r="W4293" s="8">
        <v>0</v>
      </c>
      <c r="X4293" s="8">
        <v>127.37</v>
      </c>
    </row>
    <row r="4294" spans="1:24" x14ac:dyDescent="0.25">
      <c r="A4294" t="s">
        <v>4620</v>
      </c>
      <c r="B4294" s="1">
        <v>45923</v>
      </c>
      <c r="C4294" t="s">
        <v>252</v>
      </c>
      <c r="D4294" t="s">
        <v>253</v>
      </c>
      <c r="E4294" t="s">
        <v>63</v>
      </c>
      <c r="F4294" t="s">
        <v>54</v>
      </c>
      <c r="G4294" t="s">
        <v>79</v>
      </c>
      <c r="H4294" t="s">
        <v>80</v>
      </c>
      <c r="I4294" t="s">
        <v>74</v>
      </c>
      <c r="J4294" t="s">
        <v>75</v>
      </c>
      <c r="K4294" t="s">
        <v>49</v>
      </c>
      <c r="L4294" s="13">
        <v>11</v>
      </c>
      <c r="M4294" s="8">
        <v>6.8</v>
      </c>
      <c r="N4294">
        <v>10</v>
      </c>
      <c r="O4294" s="8">
        <v>110</v>
      </c>
      <c r="P4294" s="14">
        <v>1.8499999999999999E-2</v>
      </c>
      <c r="Q4294" s="8">
        <v>2.0299999999999998</v>
      </c>
      <c r="R4294" s="8">
        <v>107.97</v>
      </c>
      <c r="S4294" s="8">
        <v>68</v>
      </c>
      <c r="T4294" s="8">
        <v>39.97</v>
      </c>
      <c r="U4294">
        <v>0</v>
      </c>
      <c r="V4294" s="8">
        <v>0</v>
      </c>
      <c r="W4294" s="8">
        <v>0</v>
      </c>
      <c r="X4294" s="8">
        <v>39.97</v>
      </c>
    </row>
    <row r="4295" spans="1:24" x14ac:dyDescent="0.25">
      <c r="A4295" t="s">
        <v>4621</v>
      </c>
      <c r="B4295" s="1">
        <v>45492</v>
      </c>
      <c r="C4295" t="s">
        <v>61</v>
      </c>
      <c r="D4295" t="s">
        <v>62</v>
      </c>
      <c r="E4295" t="s">
        <v>63</v>
      </c>
      <c r="F4295" t="s">
        <v>46</v>
      </c>
      <c r="G4295" t="s">
        <v>79</v>
      </c>
      <c r="H4295" t="s">
        <v>80</v>
      </c>
      <c r="I4295" t="s">
        <v>57</v>
      </c>
      <c r="J4295" t="s">
        <v>58</v>
      </c>
      <c r="K4295" t="s">
        <v>59</v>
      </c>
      <c r="L4295" s="13">
        <v>10.5</v>
      </c>
      <c r="M4295" s="8">
        <v>7.5</v>
      </c>
      <c r="N4295">
        <v>19</v>
      </c>
      <c r="O4295" s="8">
        <v>199.5</v>
      </c>
      <c r="P4295" s="14">
        <v>8.48E-2</v>
      </c>
      <c r="Q4295" s="8">
        <v>16.920000000000002</v>
      </c>
      <c r="R4295" s="8">
        <v>182.58</v>
      </c>
      <c r="S4295" s="8">
        <v>142.5</v>
      </c>
      <c r="T4295" s="8">
        <v>40.08</v>
      </c>
      <c r="U4295">
        <v>0</v>
      </c>
      <c r="V4295" s="8">
        <v>0</v>
      </c>
      <c r="W4295" s="8">
        <v>0</v>
      </c>
      <c r="X4295" s="8">
        <v>40.08</v>
      </c>
    </row>
    <row r="4296" spans="1:24" x14ac:dyDescent="0.25">
      <c r="A4296" t="s">
        <v>4622</v>
      </c>
      <c r="B4296" s="1">
        <v>45760</v>
      </c>
      <c r="C4296" t="s">
        <v>472</v>
      </c>
      <c r="D4296" t="s">
        <v>473</v>
      </c>
      <c r="E4296" t="s">
        <v>71</v>
      </c>
      <c r="F4296" t="s">
        <v>54</v>
      </c>
      <c r="G4296" t="s">
        <v>72</v>
      </c>
      <c r="H4296" t="s">
        <v>73</v>
      </c>
      <c r="I4296" t="s">
        <v>31</v>
      </c>
      <c r="J4296" t="s">
        <v>32</v>
      </c>
      <c r="K4296" t="s">
        <v>33</v>
      </c>
      <c r="L4296" s="13">
        <v>5.8</v>
      </c>
      <c r="M4296" s="8">
        <v>2.7</v>
      </c>
      <c r="N4296">
        <v>10</v>
      </c>
      <c r="O4296" s="8">
        <v>58</v>
      </c>
      <c r="P4296" s="14">
        <v>3.9600000000000003E-2</v>
      </c>
      <c r="Q4296" s="8">
        <v>2.2999999999999998</v>
      </c>
      <c r="R4296" s="8">
        <v>55.7</v>
      </c>
      <c r="S4296" s="8">
        <v>27</v>
      </c>
      <c r="T4296" s="8">
        <v>28.7</v>
      </c>
      <c r="U4296">
        <v>0</v>
      </c>
      <c r="V4296" s="8">
        <v>0</v>
      </c>
      <c r="W4296" s="8">
        <v>0</v>
      </c>
      <c r="X4296" s="8">
        <v>28.7</v>
      </c>
    </row>
    <row r="4297" spans="1:24" x14ac:dyDescent="0.25">
      <c r="A4297" t="s">
        <v>4623</v>
      </c>
      <c r="B4297" s="1">
        <v>45401</v>
      </c>
      <c r="C4297" t="s">
        <v>400</v>
      </c>
      <c r="D4297" t="s">
        <v>401</v>
      </c>
      <c r="E4297" t="s">
        <v>27</v>
      </c>
      <c r="F4297" t="s">
        <v>28</v>
      </c>
      <c r="G4297" t="s">
        <v>38</v>
      </c>
      <c r="H4297" t="s">
        <v>39</v>
      </c>
      <c r="I4297" t="s">
        <v>66</v>
      </c>
      <c r="J4297" t="s">
        <v>67</v>
      </c>
      <c r="K4297" t="s">
        <v>33</v>
      </c>
      <c r="L4297" s="13">
        <v>4.5</v>
      </c>
      <c r="M4297" s="8">
        <v>2.1</v>
      </c>
      <c r="N4297">
        <v>120</v>
      </c>
      <c r="O4297" s="8">
        <v>540</v>
      </c>
      <c r="P4297" s="14">
        <v>0.49719999999999998</v>
      </c>
      <c r="Q4297" s="8">
        <v>268.49</v>
      </c>
      <c r="R4297" s="8">
        <v>271.51</v>
      </c>
      <c r="S4297" s="8">
        <v>252</v>
      </c>
      <c r="T4297" s="8">
        <v>19.510000000000002</v>
      </c>
      <c r="U4297">
        <v>0</v>
      </c>
      <c r="V4297" s="8">
        <v>0</v>
      </c>
      <c r="W4297" s="8">
        <v>0</v>
      </c>
      <c r="X4297" s="8">
        <v>19.510000000000002</v>
      </c>
    </row>
    <row r="4298" spans="1:24" x14ac:dyDescent="0.25">
      <c r="A4298" t="s">
        <v>4624</v>
      </c>
      <c r="B4298" s="1">
        <v>45430</v>
      </c>
      <c r="C4298" t="s">
        <v>115</v>
      </c>
      <c r="D4298" t="s">
        <v>116</v>
      </c>
      <c r="E4298" t="s">
        <v>27</v>
      </c>
      <c r="F4298" t="s">
        <v>54</v>
      </c>
      <c r="G4298" t="s">
        <v>38</v>
      </c>
      <c r="H4298" t="s">
        <v>39</v>
      </c>
      <c r="I4298" t="s">
        <v>66</v>
      </c>
      <c r="J4298" t="s">
        <v>67</v>
      </c>
      <c r="K4298" t="s">
        <v>33</v>
      </c>
      <c r="L4298" s="13">
        <v>4.5</v>
      </c>
      <c r="M4298" s="8">
        <v>2.1</v>
      </c>
      <c r="N4298">
        <v>31</v>
      </c>
      <c r="O4298" s="8">
        <v>139.5</v>
      </c>
      <c r="P4298" s="14">
        <v>2.0899999999999998E-2</v>
      </c>
      <c r="Q4298" s="8">
        <v>2.92</v>
      </c>
      <c r="R4298" s="8">
        <v>136.58000000000001</v>
      </c>
      <c r="S4298" s="8">
        <v>65.099999999999994</v>
      </c>
      <c r="T4298" s="8">
        <v>71.48</v>
      </c>
      <c r="U4298">
        <v>0</v>
      </c>
      <c r="V4298" s="8">
        <v>0</v>
      </c>
      <c r="W4298" s="8">
        <v>0</v>
      </c>
      <c r="X4298" s="8">
        <v>71.48</v>
      </c>
    </row>
    <row r="4299" spans="1:24" x14ac:dyDescent="0.25">
      <c r="A4299" t="s">
        <v>4625</v>
      </c>
      <c r="B4299" s="1">
        <v>45603</v>
      </c>
      <c r="C4299" t="s">
        <v>551</v>
      </c>
      <c r="D4299" t="s">
        <v>552</v>
      </c>
      <c r="E4299" t="s">
        <v>27</v>
      </c>
      <c r="F4299" t="s">
        <v>54</v>
      </c>
      <c r="G4299" t="s">
        <v>38</v>
      </c>
      <c r="H4299" t="s">
        <v>39</v>
      </c>
      <c r="I4299" t="s">
        <v>74</v>
      </c>
      <c r="J4299" t="s">
        <v>75</v>
      </c>
      <c r="K4299" t="s">
        <v>49</v>
      </c>
      <c r="L4299" s="13">
        <v>11</v>
      </c>
      <c r="M4299" s="8">
        <v>6.8</v>
      </c>
      <c r="N4299">
        <v>21</v>
      </c>
      <c r="O4299" s="8">
        <v>231</v>
      </c>
      <c r="P4299" s="14">
        <v>7.17E-2</v>
      </c>
      <c r="Q4299" s="8">
        <v>16.559999999999999</v>
      </c>
      <c r="R4299" s="8">
        <v>214.44</v>
      </c>
      <c r="S4299" s="8">
        <v>142.80000000000001</v>
      </c>
      <c r="T4299" s="8">
        <v>71.64</v>
      </c>
      <c r="U4299">
        <v>0</v>
      </c>
      <c r="V4299" s="8">
        <v>0</v>
      </c>
      <c r="W4299" s="8">
        <v>0</v>
      </c>
      <c r="X4299" s="8">
        <v>71.64</v>
      </c>
    </row>
    <row r="4300" spans="1:24" x14ac:dyDescent="0.25">
      <c r="A4300" t="s">
        <v>4626</v>
      </c>
      <c r="B4300" s="1">
        <v>45298</v>
      </c>
      <c r="C4300" t="s">
        <v>229</v>
      </c>
      <c r="D4300" t="s">
        <v>230</v>
      </c>
      <c r="E4300" t="s">
        <v>27</v>
      </c>
      <c r="F4300" t="s">
        <v>54</v>
      </c>
      <c r="G4300" t="s">
        <v>38</v>
      </c>
      <c r="H4300" t="s">
        <v>39</v>
      </c>
      <c r="I4300" t="s">
        <v>122</v>
      </c>
      <c r="J4300" t="s">
        <v>123</v>
      </c>
      <c r="K4300" t="s">
        <v>59</v>
      </c>
      <c r="L4300" s="13">
        <v>5.5</v>
      </c>
      <c r="M4300" s="8">
        <v>3.8</v>
      </c>
      <c r="N4300">
        <v>58</v>
      </c>
      <c r="O4300" s="8">
        <v>319</v>
      </c>
      <c r="P4300" s="14">
        <v>0.36520000000000002</v>
      </c>
      <c r="Q4300" s="8">
        <v>116.5</v>
      </c>
      <c r="R4300" s="8">
        <v>202.5</v>
      </c>
      <c r="S4300" s="8">
        <v>220.4</v>
      </c>
      <c r="T4300" s="8">
        <v>-17.899999999999999</v>
      </c>
      <c r="U4300">
        <v>0</v>
      </c>
      <c r="V4300" s="8">
        <v>0</v>
      </c>
      <c r="W4300" s="8">
        <v>0</v>
      </c>
      <c r="X4300" s="8">
        <v>-17.899999999999999</v>
      </c>
    </row>
    <row r="4301" spans="1:24" x14ac:dyDescent="0.25">
      <c r="A4301" t="s">
        <v>4627</v>
      </c>
      <c r="B4301" s="1">
        <v>46263</v>
      </c>
      <c r="C4301" t="s">
        <v>82</v>
      </c>
      <c r="D4301" t="s">
        <v>83</v>
      </c>
      <c r="E4301" t="s">
        <v>71</v>
      </c>
      <c r="F4301" t="s">
        <v>46</v>
      </c>
      <c r="G4301" t="s">
        <v>165</v>
      </c>
      <c r="H4301" t="s">
        <v>166</v>
      </c>
      <c r="I4301" t="s">
        <v>104</v>
      </c>
      <c r="J4301" t="s">
        <v>105</v>
      </c>
      <c r="K4301" t="s">
        <v>49</v>
      </c>
      <c r="L4301" s="13">
        <v>4.2</v>
      </c>
      <c r="M4301" s="8">
        <v>2.8</v>
      </c>
      <c r="N4301">
        <v>60</v>
      </c>
      <c r="O4301" s="8">
        <v>252</v>
      </c>
      <c r="P4301" s="14">
        <v>0.1089</v>
      </c>
      <c r="Q4301" s="8">
        <v>27.44</v>
      </c>
      <c r="R4301" s="8">
        <v>224.56</v>
      </c>
      <c r="S4301" s="8">
        <v>168</v>
      </c>
      <c r="T4301" s="8">
        <v>56.56</v>
      </c>
      <c r="U4301">
        <v>34</v>
      </c>
      <c r="V4301" s="8">
        <v>127.25</v>
      </c>
      <c r="W4301" s="8">
        <v>112.2</v>
      </c>
      <c r="X4301" s="8">
        <v>-55.64</v>
      </c>
    </row>
    <row r="4302" spans="1:24" x14ac:dyDescent="0.25">
      <c r="A4302" t="s">
        <v>4628</v>
      </c>
      <c r="B4302" s="1">
        <v>45697</v>
      </c>
      <c r="C4302" t="s">
        <v>226</v>
      </c>
      <c r="D4302" t="s">
        <v>227</v>
      </c>
      <c r="E4302" t="s">
        <v>27</v>
      </c>
      <c r="F4302" t="s">
        <v>54</v>
      </c>
      <c r="G4302" t="s">
        <v>38</v>
      </c>
      <c r="H4302" t="s">
        <v>39</v>
      </c>
      <c r="I4302" t="s">
        <v>66</v>
      </c>
      <c r="J4302" t="s">
        <v>67</v>
      </c>
      <c r="K4302" t="s">
        <v>33</v>
      </c>
      <c r="L4302" s="13">
        <v>4.5</v>
      </c>
      <c r="M4302" s="8">
        <v>2.1</v>
      </c>
      <c r="N4302">
        <v>38</v>
      </c>
      <c r="O4302" s="8">
        <v>171</v>
      </c>
      <c r="P4302" s="14">
        <v>2.8E-3</v>
      </c>
      <c r="Q4302" s="8">
        <v>0.48</v>
      </c>
      <c r="R4302" s="8">
        <v>170.52</v>
      </c>
      <c r="S4302" s="8">
        <v>79.8</v>
      </c>
      <c r="T4302" s="8">
        <v>90.72</v>
      </c>
      <c r="U4302">
        <v>0</v>
      </c>
      <c r="V4302" s="8">
        <v>0</v>
      </c>
      <c r="W4302" s="8">
        <v>0</v>
      </c>
      <c r="X4302" s="8">
        <v>90.72</v>
      </c>
    </row>
    <row r="4303" spans="1:24" x14ac:dyDescent="0.25">
      <c r="A4303" t="s">
        <v>4629</v>
      </c>
      <c r="B4303" s="1">
        <v>45632</v>
      </c>
      <c r="C4303" t="s">
        <v>61</v>
      </c>
      <c r="D4303" t="s">
        <v>62</v>
      </c>
      <c r="E4303" t="s">
        <v>63</v>
      </c>
      <c r="F4303" t="s">
        <v>46</v>
      </c>
      <c r="G4303" t="s">
        <v>79</v>
      </c>
      <c r="H4303" t="s">
        <v>80</v>
      </c>
      <c r="I4303" t="s">
        <v>156</v>
      </c>
      <c r="J4303" t="s">
        <v>157</v>
      </c>
      <c r="K4303" t="s">
        <v>42</v>
      </c>
      <c r="L4303" s="13">
        <v>6.2</v>
      </c>
      <c r="M4303" s="8">
        <v>1.9</v>
      </c>
      <c r="N4303">
        <v>29</v>
      </c>
      <c r="O4303" s="8">
        <v>179.8</v>
      </c>
      <c r="P4303" s="14">
        <v>0.30590000000000001</v>
      </c>
      <c r="Q4303" s="8">
        <v>55</v>
      </c>
      <c r="R4303" s="8">
        <v>124.8</v>
      </c>
      <c r="S4303" s="8">
        <v>55.1</v>
      </c>
      <c r="T4303" s="8">
        <v>69.7</v>
      </c>
      <c r="U4303">
        <v>0</v>
      </c>
      <c r="V4303" s="8">
        <v>0</v>
      </c>
      <c r="W4303" s="8">
        <v>0</v>
      </c>
      <c r="X4303" s="8">
        <v>69.7</v>
      </c>
    </row>
    <row r="4304" spans="1:24" x14ac:dyDescent="0.25">
      <c r="A4304" t="s">
        <v>4630</v>
      </c>
      <c r="B4304" s="1">
        <v>46153</v>
      </c>
      <c r="C4304" t="s">
        <v>241</v>
      </c>
      <c r="D4304" t="s">
        <v>242</v>
      </c>
      <c r="E4304" t="s">
        <v>71</v>
      </c>
      <c r="F4304" t="s">
        <v>89</v>
      </c>
      <c r="G4304" t="s">
        <v>72</v>
      </c>
      <c r="H4304" t="s">
        <v>73</v>
      </c>
      <c r="I4304" t="s">
        <v>57</v>
      </c>
      <c r="J4304" t="s">
        <v>58</v>
      </c>
      <c r="K4304" t="s">
        <v>59</v>
      </c>
      <c r="L4304" s="13">
        <v>10.5</v>
      </c>
      <c r="M4304" s="8">
        <v>7.5</v>
      </c>
      <c r="N4304">
        <v>189</v>
      </c>
      <c r="O4304" s="8">
        <v>1984.5</v>
      </c>
      <c r="P4304" s="14">
        <v>0.2397</v>
      </c>
      <c r="Q4304" s="8">
        <v>475.68</v>
      </c>
      <c r="R4304" s="8">
        <v>1508.82</v>
      </c>
      <c r="S4304" s="8">
        <v>1417.5</v>
      </c>
      <c r="T4304" s="8">
        <v>91.32</v>
      </c>
      <c r="U4304">
        <v>0</v>
      </c>
      <c r="V4304" s="8">
        <v>0</v>
      </c>
      <c r="W4304" s="8">
        <v>0</v>
      </c>
      <c r="X4304" s="8">
        <v>91.32</v>
      </c>
    </row>
    <row r="4305" spans="1:24" x14ac:dyDescent="0.25">
      <c r="A4305" t="s">
        <v>4631</v>
      </c>
      <c r="B4305" s="1">
        <v>45927</v>
      </c>
      <c r="C4305" t="s">
        <v>318</v>
      </c>
      <c r="D4305" t="s">
        <v>319</v>
      </c>
      <c r="E4305" t="s">
        <v>27</v>
      </c>
      <c r="F4305" t="s">
        <v>37</v>
      </c>
      <c r="G4305" t="s">
        <v>38</v>
      </c>
      <c r="H4305" t="s">
        <v>39</v>
      </c>
      <c r="I4305" t="s">
        <v>127</v>
      </c>
      <c r="J4305" t="s">
        <v>128</v>
      </c>
      <c r="K4305" t="s">
        <v>33</v>
      </c>
      <c r="L4305" s="13">
        <v>7.2</v>
      </c>
      <c r="M4305" s="8">
        <v>3.6</v>
      </c>
      <c r="N4305">
        <v>1</v>
      </c>
      <c r="O4305" s="8">
        <v>7.2</v>
      </c>
      <c r="P4305" s="14">
        <v>1.26E-2</v>
      </c>
      <c r="Q4305" s="8">
        <v>0.09</v>
      </c>
      <c r="R4305" s="8">
        <v>7.11</v>
      </c>
      <c r="S4305" s="8">
        <v>3.6</v>
      </c>
      <c r="T4305" s="8">
        <v>3.51</v>
      </c>
      <c r="U4305">
        <v>0</v>
      </c>
      <c r="V4305" s="8">
        <v>0</v>
      </c>
      <c r="W4305" s="8">
        <v>0</v>
      </c>
      <c r="X4305" s="8">
        <v>3.51</v>
      </c>
    </row>
    <row r="4306" spans="1:24" x14ac:dyDescent="0.25">
      <c r="A4306" t="s">
        <v>4632</v>
      </c>
      <c r="B4306" s="1">
        <v>45681</v>
      </c>
      <c r="C4306" t="s">
        <v>159</v>
      </c>
      <c r="D4306" t="s">
        <v>160</v>
      </c>
      <c r="E4306" t="s">
        <v>27</v>
      </c>
      <c r="F4306" t="s">
        <v>37</v>
      </c>
      <c r="G4306" t="s">
        <v>38</v>
      </c>
      <c r="H4306" t="s">
        <v>39</v>
      </c>
      <c r="I4306" t="s">
        <v>112</v>
      </c>
      <c r="J4306" t="s">
        <v>113</v>
      </c>
      <c r="K4306" t="s">
        <v>42</v>
      </c>
      <c r="L4306" s="13">
        <v>8.5</v>
      </c>
      <c r="M4306" s="8">
        <v>2.8</v>
      </c>
      <c r="N4306">
        <v>35</v>
      </c>
      <c r="O4306" s="8">
        <v>297.5</v>
      </c>
      <c r="P4306" s="14">
        <v>1.9599999999999999E-2</v>
      </c>
      <c r="Q4306" s="8">
        <v>5.83</v>
      </c>
      <c r="R4306" s="8">
        <v>291.67</v>
      </c>
      <c r="S4306" s="8">
        <v>98</v>
      </c>
      <c r="T4306" s="8">
        <v>193.67</v>
      </c>
      <c r="U4306">
        <v>0</v>
      </c>
      <c r="V4306" s="8">
        <v>0</v>
      </c>
      <c r="W4306" s="8">
        <v>0</v>
      </c>
      <c r="X4306" s="8">
        <v>193.67</v>
      </c>
    </row>
    <row r="4307" spans="1:24" x14ac:dyDescent="0.25">
      <c r="A4307" t="s">
        <v>4633</v>
      </c>
      <c r="B4307" s="1">
        <v>46115</v>
      </c>
      <c r="C4307" t="s">
        <v>400</v>
      </c>
      <c r="D4307" t="s">
        <v>401</v>
      </c>
      <c r="E4307" t="s">
        <v>27</v>
      </c>
      <c r="F4307" t="s">
        <v>28</v>
      </c>
      <c r="G4307" t="s">
        <v>29</v>
      </c>
      <c r="H4307" t="s">
        <v>30</v>
      </c>
      <c r="I4307" t="s">
        <v>74</v>
      </c>
      <c r="J4307" t="s">
        <v>75</v>
      </c>
      <c r="K4307" t="s">
        <v>49</v>
      </c>
      <c r="L4307" s="13">
        <v>11</v>
      </c>
      <c r="M4307" s="8">
        <v>6.8</v>
      </c>
      <c r="N4307">
        <v>199</v>
      </c>
      <c r="O4307" s="8">
        <v>2189</v>
      </c>
      <c r="P4307" s="14">
        <v>4.0899999999999999E-2</v>
      </c>
      <c r="Q4307" s="8">
        <v>89.53</v>
      </c>
      <c r="R4307" s="8">
        <v>2099.4699999999998</v>
      </c>
      <c r="S4307" s="8">
        <v>1353.2</v>
      </c>
      <c r="T4307" s="8">
        <v>746.27</v>
      </c>
      <c r="U4307">
        <v>0</v>
      </c>
      <c r="V4307" s="8">
        <v>0</v>
      </c>
      <c r="W4307" s="8">
        <v>0</v>
      </c>
      <c r="X4307" s="8">
        <v>746.27</v>
      </c>
    </row>
    <row r="4308" spans="1:24" x14ac:dyDescent="0.25">
      <c r="A4308" t="s">
        <v>4634</v>
      </c>
      <c r="B4308" s="1">
        <v>46174</v>
      </c>
      <c r="C4308" t="s">
        <v>258</v>
      </c>
      <c r="D4308" t="s">
        <v>259</v>
      </c>
      <c r="E4308" t="s">
        <v>71</v>
      </c>
      <c r="F4308" t="s">
        <v>28</v>
      </c>
      <c r="G4308" t="s">
        <v>165</v>
      </c>
      <c r="H4308" t="s">
        <v>166</v>
      </c>
      <c r="I4308" t="s">
        <v>99</v>
      </c>
      <c r="J4308" t="s">
        <v>100</v>
      </c>
      <c r="K4308" t="s">
        <v>49</v>
      </c>
      <c r="L4308" s="13">
        <v>3.8</v>
      </c>
      <c r="M4308" s="8">
        <v>2.6</v>
      </c>
      <c r="N4308">
        <v>125</v>
      </c>
      <c r="O4308" s="8">
        <v>475</v>
      </c>
      <c r="P4308" s="14">
        <v>7.3899999999999993E-2</v>
      </c>
      <c r="Q4308" s="8">
        <v>35.1</v>
      </c>
      <c r="R4308" s="8">
        <v>439.9</v>
      </c>
      <c r="S4308" s="8">
        <v>325</v>
      </c>
      <c r="T4308" s="8">
        <v>114.9</v>
      </c>
      <c r="U4308">
        <v>0</v>
      </c>
      <c r="V4308" s="8">
        <v>0</v>
      </c>
      <c r="W4308" s="8">
        <v>0</v>
      </c>
      <c r="X4308" s="8">
        <v>114.9</v>
      </c>
    </row>
    <row r="4309" spans="1:24" x14ac:dyDescent="0.25">
      <c r="A4309" t="s">
        <v>4635</v>
      </c>
      <c r="B4309" s="1">
        <v>45629</v>
      </c>
      <c r="C4309" t="s">
        <v>139</v>
      </c>
      <c r="D4309" t="s">
        <v>140</v>
      </c>
      <c r="E4309" t="s">
        <v>63</v>
      </c>
      <c r="F4309" t="s">
        <v>54</v>
      </c>
      <c r="G4309" t="s">
        <v>79</v>
      </c>
      <c r="H4309" t="s">
        <v>80</v>
      </c>
      <c r="I4309" t="s">
        <v>47</v>
      </c>
      <c r="J4309" t="s">
        <v>48</v>
      </c>
      <c r="K4309" t="s">
        <v>49</v>
      </c>
      <c r="L4309" s="13">
        <v>5</v>
      </c>
      <c r="M4309" s="8">
        <v>3.2</v>
      </c>
      <c r="N4309">
        <v>20</v>
      </c>
      <c r="O4309" s="8">
        <v>100</v>
      </c>
      <c r="P4309" s="14">
        <v>2.3E-3</v>
      </c>
      <c r="Q4309" s="8">
        <v>0.23</v>
      </c>
      <c r="R4309" s="8">
        <v>99.77</v>
      </c>
      <c r="S4309" s="8">
        <v>64</v>
      </c>
      <c r="T4309" s="8">
        <v>35.770000000000003</v>
      </c>
      <c r="U4309">
        <v>0</v>
      </c>
      <c r="V4309" s="8">
        <v>0</v>
      </c>
      <c r="W4309" s="8">
        <v>0</v>
      </c>
      <c r="X4309" s="8">
        <v>35.770000000000003</v>
      </c>
    </row>
    <row r="4310" spans="1:24" x14ac:dyDescent="0.25">
      <c r="A4310" t="s">
        <v>4636</v>
      </c>
      <c r="B4310" s="1">
        <v>45742</v>
      </c>
      <c r="C4310" t="s">
        <v>288</v>
      </c>
      <c r="D4310" t="s">
        <v>289</v>
      </c>
      <c r="E4310" t="s">
        <v>27</v>
      </c>
      <c r="F4310" t="s">
        <v>46</v>
      </c>
      <c r="G4310" t="s">
        <v>38</v>
      </c>
      <c r="H4310" t="s">
        <v>39</v>
      </c>
      <c r="I4310" t="s">
        <v>66</v>
      </c>
      <c r="J4310" t="s">
        <v>67</v>
      </c>
      <c r="K4310" t="s">
        <v>33</v>
      </c>
      <c r="L4310" s="13">
        <v>4.5</v>
      </c>
      <c r="M4310" s="8">
        <v>2.1</v>
      </c>
      <c r="N4310">
        <v>1</v>
      </c>
      <c r="O4310" s="8">
        <v>4.5</v>
      </c>
      <c r="P4310" s="14">
        <v>7.7700000000000005E-2</v>
      </c>
      <c r="Q4310" s="8">
        <v>0.35</v>
      </c>
      <c r="R4310" s="8">
        <v>4.1500000000000004</v>
      </c>
      <c r="S4310" s="8">
        <v>2.1</v>
      </c>
      <c r="T4310" s="8">
        <v>2.0499999999999998</v>
      </c>
      <c r="U4310">
        <v>0</v>
      </c>
      <c r="V4310" s="8">
        <v>0</v>
      </c>
      <c r="W4310" s="8">
        <v>0</v>
      </c>
      <c r="X4310" s="8">
        <v>2.0499999999999998</v>
      </c>
    </row>
    <row r="4311" spans="1:24" x14ac:dyDescent="0.25">
      <c r="A4311" t="s">
        <v>4637</v>
      </c>
      <c r="B4311" s="1">
        <v>45634</v>
      </c>
      <c r="C4311" t="s">
        <v>82</v>
      </c>
      <c r="D4311" t="s">
        <v>83</v>
      </c>
      <c r="E4311" t="s">
        <v>71</v>
      </c>
      <c r="F4311" t="s">
        <v>46</v>
      </c>
      <c r="G4311" t="s">
        <v>165</v>
      </c>
      <c r="H4311" t="s">
        <v>166</v>
      </c>
      <c r="I4311" t="s">
        <v>104</v>
      </c>
      <c r="J4311" t="s">
        <v>105</v>
      </c>
      <c r="K4311" t="s">
        <v>49</v>
      </c>
      <c r="L4311" s="13">
        <v>4.2</v>
      </c>
      <c r="M4311" s="8">
        <v>2.8</v>
      </c>
      <c r="N4311">
        <v>6</v>
      </c>
      <c r="O4311" s="8">
        <v>25.2</v>
      </c>
      <c r="P4311" s="14">
        <v>0.246</v>
      </c>
      <c r="Q4311" s="8">
        <v>6.2</v>
      </c>
      <c r="R4311" s="8">
        <v>19</v>
      </c>
      <c r="S4311" s="8">
        <v>16.8</v>
      </c>
      <c r="T4311" s="8">
        <v>2.2000000000000002</v>
      </c>
      <c r="U4311">
        <v>0</v>
      </c>
      <c r="V4311" s="8">
        <v>0</v>
      </c>
      <c r="W4311" s="8">
        <v>0</v>
      </c>
      <c r="X4311" s="8">
        <v>2.2000000000000002</v>
      </c>
    </row>
    <row r="4312" spans="1:24" x14ac:dyDescent="0.25">
      <c r="A4312" t="s">
        <v>4638</v>
      </c>
      <c r="B4312" s="1">
        <v>45732</v>
      </c>
      <c r="C4312" t="s">
        <v>689</v>
      </c>
      <c r="D4312" t="s">
        <v>690</v>
      </c>
      <c r="E4312" t="s">
        <v>27</v>
      </c>
      <c r="F4312" t="s">
        <v>54</v>
      </c>
      <c r="G4312" t="s">
        <v>29</v>
      </c>
      <c r="H4312" t="s">
        <v>30</v>
      </c>
      <c r="I4312" t="s">
        <v>47</v>
      </c>
      <c r="J4312" t="s">
        <v>48</v>
      </c>
      <c r="K4312" t="s">
        <v>49</v>
      </c>
      <c r="L4312" s="13">
        <v>5</v>
      </c>
      <c r="M4312" s="8">
        <v>3.2</v>
      </c>
      <c r="N4312">
        <v>91</v>
      </c>
      <c r="O4312" s="8">
        <v>455</v>
      </c>
      <c r="P4312" s="14">
        <v>1.5699999999999999E-2</v>
      </c>
      <c r="Q4312" s="8">
        <v>7.14</v>
      </c>
      <c r="R4312" s="8">
        <v>447.86</v>
      </c>
      <c r="S4312" s="8">
        <v>291.2</v>
      </c>
      <c r="T4312" s="8">
        <v>156.66</v>
      </c>
      <c r="U4312">
        <v>0</v>
      </c>
      <c r="V4312" s="8">
        <v>0</v>
      </c>
      <c r="W4312" s="8">
        <v>0</v>
      </c>
      <c r="X4312" s="8">
        <v>156.66</v>
      </c>
    </row>
    <row r="4313" spans="1:24" x14ac:dyDescent="0.25">
      <c r="A4313" t="s">
        <v>4639</v>
      </c>
      <c r="B4313" s="1">
        <v>46127</v>
      </c>
      <c r="C4313" t="s">
        <v>262</v>
      </c>
      <c r="D4313" t="s">
        <v>263</v>
      </c>
      <c r="E4313" t="s">
        <v>63</v>
      </c>
      <c r="F4313" t="s">
        <v>54</v>
      </c>
      <c r="G4313" t="s">
        <v>79</v>
      </c>
      <c r="H4313" t="s">
        <v>80</v>
      </c>
      <c r="I4313" t="s">
        <v>127</v>
      </c>
      <c r="J4313" t="s">
        <v>128</v>
      </c>
      <c r="K4313" t="s">
        <v>33</v>
      </c>
      <c r="L4313" s="13">
        <v>7.2</v>
      </c>
      <c r="M4313" s="8">
        <v>3.6</v>
      </c>
      <c r="N4313">
        <v>106</v>
      </c>
      <c r="O4313" s="8">
        <v>763.2</v>
      </c>
      <c r="P4313" s="14">
        <v>1.1000000000000001E-3</v>
      </c>
      <c r="Q4313" s="8">
        <v>0.84</v>
      </c>
      <c r="R4313" s="8">
        <v>762.36</v>
      </c>
      <c r="S4313" s="8">
        <v>381.6</v>
      </c>
      <c r="T4313" s="8">
        <v>380.76</v>
      </c>
      <c r="U4313">
        <v>0</v>
      </c>
      <c r="V4313" s="8">
        <v>0</v>
      </c>
      <c r="W4313" s="8">
        <v>0</v>
      </c>
      <c r="X4313" s="8">
        <v>380.76</v>
      </c>
    </row>
    <row r="4314" spans="1:24" x14ac:dyDescent="0.25">
      <c r="A4314" t="s">
        <v>4640</v>
      </c>
      <c r="B4314" s="1">
        <v>46135</v>
      </c>
      <c r="C4314" t="s">
        <v>689</v>
      </c>
      <c r="D4314" t="s">
        <v>690</v>
      </c>
      <c r="E4314" t="s">
        <v>27</v>
      </c>
      <c r="F4314" t="s">
        <v>54</v>
      </c>
      <c r="G4314" t="s">
        <v>38</v>
      </c>
      <c r="H4314" t="s">
        <v>39</v>
      </c>
      <c r="I4314" t="s">
        <v>122</v>
      </c>
      <c r="J4314" t="s">
        <v>123</v>
      </c>
      <c r="K4314" t="s">
        <v>59</v>
      </c>
      <c r="L4314" s="13">
        <v>5.5</v>
      </c>
      <c r="M4314" s="8">
        <v>3.8</v>
      </c>
      <c r="N4314">
        <v>176</v>
      </c>
      <c r="O4314" s="8">
        <v>968</v>
      </c>
      <c r="P4314" s="14">
        <v>5.8999999999999999E-3</v>
      </c>
      <c r="Q4314" s="8">
        <v>5.71</v>
      </c>
      <c r="R4314" s="8">
        <v>962.29</v>
      </c>
      <c r="S4314" s="8">
        <v>668.8</v>
      </c>
      <c r="T4314" s="8">
        <v>293.49</v>
      </c>
      <c r="U4314">
        <v>0</v>
      </c>
      <c r="V4314" s="8">
        <v>0</v>
      </c>
      <c r="W4314" s="8">
        <v>0</v>
      </c>
      <c r="X4314" s="8">
        <v>293.49</v>
      </c>
    </row>
    <row r="4315" spans="1:24" x14ac:dyDescent="0.25">
      <c r="A4315" t="s">
        <v>4641</v>
      </c>
      <c r="B4315" s="1">
        <v>46172</v>
      </c>
      <c r="C4315" t="s">
        <v>107</v>
      </c>
      <c r="D4315" t="s">
        <v>108</v>
      </c>
      <c r="E4315" t="s">
        <v>53</v>
      </c>
      <c r="F4315" t="s">
        <v>46</v>
      </c>
      <c r="G4315" t="s">
        <v>55</v>
      </c>
      <c r="H4315" t="s">
        <v>56</v>
      </c>
      <c r="I4315" t="s">
        <v>117</v>
      </c>
      <c r="J4315" t="s">
        <v>118</v>
      </c>
      <c r="K4315" t="s">
        <v>59</v>
      </c>
      <c r="L4315" s="13">
        <v>6</v>
      </c>
      <c r="M4315" s="8">
        <v>4.2</v>
      </c>
      <c r="N4315">
        <v>3</v>
      </c>
      <c r="O4315" s="8">
        <v>18</v>
      </c>
      <c r="P4315" s="14">
        <v>5.1999999999999998E-2</v>
      </c>
      <c r="Q4315" s="8">
        <v>0.94</v>
      </c>
      <c r="R4315" s="8">
        <v>17.059999999999999</v>
      </c>
      <c r="S4315" s="8">
        <v>12.6</v>
      </c>
      <c r="T4315" s="8">
        <v>4.46</v>
      </c>
      <c r="U4315">
        <v>0</v>
      </c>
      <c r="V4315" s="8">
        <v>0</v>
      </c>
      <c r="W4315" s="8">
        <v>0</v>
      </c>
      <c r="X4315" s="8">
        <v>4.46</v>
      </c>
    </row>
    <row r="4316" spans="1:24" x14ac:dyDescent="0.25">
      <c r="A4316" t="s">
        <v>4642</v>
      </c>
      <c r="B4316" s="1">
        <v>45958</v>
      </c>
      <c r="C4316" t="s">
        <v>258</v>
      </c>
      <c r="D4316" t="s">
        <v>259</v>
      </c>
      <c r="E4316" t="s">
        <v>71</v>
      </c>
      <c r="F4316" t="s">
        <v>28</v>
      </c>
      <c r="G4316" t="s">
        <v>165</v>
      </c>
      <c r="H4316" t="s">
        <v>166</v>
      </c>
      <c r="I4316" t="s">
        <v>117</v>
      </c>
      <c r="J4316" t="s">
        <v>118</v>
      </c>
      <c r="K4316" t="s">
        <v>59</v>
      </c>
      <c r="L4316" s="13">
        <v>6</v>
      </c>
      <c r="M4316" s="8">
        <v>4.2</v>
      </c>
      <c r="N4316">
        <v>147</v>
      </c>
      <c r="O4316" s="8">
        <v>882</v>
      </c>
      <c r="P4316" s="14">
        <v>3.5299999999999998E-2</v>
      </c>
      <c r="Q4316" s="8">
        <v>31.13</v>
      </c>
      <c r="R4316" s="8">
        <v>850.87</v>
      </c>
      <c r="S4316" s="8">
        <v>617.4</v>
      </c>
      <c r="T4316" s="8">
        <v>233.47</v>
      </c>
      <c r="U4316">
        <v>0</v>
      </c>
      <c r="V4316" s="8">
        <v>0</v>
      </c>
      <c r="W4316" s="8">
        <v>0</v>
      </c>
      <c r="X4316" s="8">
        <v>233.47</v>
      </c>
    </row>
    <row r="4317" spans="1:24" x14ac:dyDescent="0.25">
      <c r="A4317" t="s">
        <v>4643</v>
      </c>
      <c r="B4317" s="1">
        <v>45900</v>
      </c>
      <c r="C4317" t="s">
        <v>315</v>
      </c>
      <c r="D4317" t="s">
        <v>316</v>
      </c>
      <c r="E4317" t="s">
        <v>27</v>
      </c>
      <c r="F4317" t="s">
        <v>46</v>
      </c>
      <c r="G4317" t="s">
        <v>29</v>
      </c>
      <c r="H4317" t="s">
        <v>30</v>
      </c>
      <c r="I4317" t="s">
        <v>99</v>
      </c>
      <c r="J4317" t="s">
        <v>100</v>
      </c>
      <c r="K4317" t="s">
        <v>49</v>
      </c>
      <c r="L4317" s="13">
        <v>3.8</v>
      </c>
      <c r="M4317" s="8">
        <v>2.6</v>
      </c>
      <c r="N4317">
        <v>11</v>
      </c>
      <c r="O4317" s="8">
        <v>41.8</v>
      </c>
      <c r="P4317" s="14">
        <v>0.3518</v>
      </c>
      <c r="Q4317" s="8">
        <v>14.71</v>
      </c>
      <c r="R4317" s="8">
        <v>27.09</v>
      </c>
      <c r="S4317" s="8">
        <v>28.6</v>
      </c>
      <c r="T4317" s="8">
        <v>-1.51</v>
      </c>
      <c r="U4317">
        <v>0</v>
      </c>
      <c r="V4317" s="8">
        <v>0</v>
      </c>
      <c r="W4317" s="8">
        <v>0</v>
      </c>
      <c r="X4317" s="8">
        <v>-1.51</v>
      </c>
    </row>
    <row r="4318" spans="1:24" x14ac:dyDescent="0.25">
      <c r="A4318" t="s">
        <v>4644</v>
      </c>
      <c r="B4318" s="1">
        <v>45431</v>
      </c>
      <c r="C4318" t="s">
        <v>461</v>
      </c>
      <c r="D4318" t="s">
        <v>462</v>
      </c>
      <c r="E4318" t="s">
        <v>27</v>
      </c>
      <c r="F4318" t="s">
        <v>37</v>
      </c>
      <c r="G4318" t="s">
        <v>38</v>
      </c>
      <c r="H4318" t="s">
        <v>39</v>
      </c>
      <c r="I4318" t="s">
        <v>127</v>
      </c>
      <c r="J4318" t="s">
        <v>128</v>
      </c>
      <c r="K4318" t="s">
        <v>33</v>
      </c>
      <c r="L4318" s="13">
        <v>7.2</v>
      </c>
      <c r="M4318" s="8">
        <v>3.6</v>
      </c>
      <c r="N4318">
        <v>8</v>
      </c>
      <c r="O4318" s="8">
        <v>57.6</v>
      </c>
      <c r="P4318" s="14">
        <v>6.0000000000000001E-3</v>
      </c>
      <c r="Q4318" s="8">
        <v>0.35</v>
      </c>
      <c r="R4318" s="8">
        <v>57.25</v>
      </c>
      <c r="S4318" s="8">
        <v>28.8</v>
      </c>
      <c r="T4318" s="8">
        <v>28.45</v>
      </c>
      <c r="U4318">
        <v>0</v>
      </c>
      <c r="V4318" s="8">
        <v>0</v>
      </c>
      <c r="W4318" s="8">
        <v>0</v>
      </c>
      <c r="X4318" s="8">
        <v>28.45</v>
      </c>
    </row>
    <row r="4319" spans="1:24" x14ac:dyDescent="0.25">
      <c r="A4319" t="s">
        <v>4645</v>
      </c>
      <c r="B4319" s="1">
        <v>45599</v>
      </c>
      <c r="C4319" t="s">
        <v>609</v>
      </c>
      <c r="D4319" t="s">
        <v>610</v>
      </c>
      <c r="E4319" t="s">
        <v>63</v>
      </c>
      <c r="F4319" t="s">
        <v>37</v>
      </c>
      <c r="G4319" t="s">
        <v>79</v>
      </c>
      <c r="H4319" t="s">
        <v>80</v>
      </c>
      <c r="I4319" t="s">
        <v>130</v>
      </c>
      <c r="J4319" t="s">
        <v>131</v>
      </c>
      <c r="K4319" t="s">
        <v>42</v>
      </c>
      <c r="L4319" s="13">
        <v>4.8</v>
      </c>
      <c r="M4319" s="8">
        <v>1.4</v>
      </c>
      <c r="N4319">
        <v>63</v>
      </c>
      <c r="O4319" s="8">
        <v>302.39999999999998</v>
      </c>
      <c r="P4319" s="14">
        <v>3.2099999999999997E-2</v>
      </c>
      <c r="Q4319" s="8">
        <v>9.7100000000000009</v>
      </c>
      <c r="R4319" s="8">
        <v>292.69</v>
      </c>
      <c r="S4319" s="8">
        <v>88.2</v>
      </c>
      <c r="T4319" s="8">
        <v>204.49</v>
      </c>
      <c r="U4319">
        <v>0</v>
      </c>
      <c r="V4319" s="8">
        <v>0</v>
      </c>
      <c r="W4319" s="8">
        <v>0</v>
      </c>
      <c r="X4319" s="8">
        <v>204.49</v>
      </c>
    </row>
    <row r="4320" spans="1:24" x14ac:dyDescent="0.25">
      <c r="A4320" t="s">
        <v>4646</v>
      </c>
      <c r="B4320" s="1">
        <v>45620</v>
      </c>
      <c r="C4320" t="s">
        <v>345</v>
      </c>
      <c r="D4320" t="s">
        <v>346</v>
      </c>
      <c r="E4320" t="s">
        <v>71</v>
      </c>
      <c r="F4320" t="s">
        <v>28</v>
      </c>
      <c r="G4320" t="s">
        <v>165</v>
      </c>
      <c r="H4320" t="s">
        <v>166</v>
      </c>
      <c r="I4320" t="s">
        <v>156</v>
      </c>
      <c r="J4320" t="s">
        <v>157</v>
      </c>
      <c r="K4320" t="s">
        <v>42</v>
      </c>
      <c r="L4320" s="13">
        <v>6.2</v>
      </c>
      <c r="M4320" s="8">
        <v>1.9</v>
      </c>
      <c r="N4320">
        <v>107</v>
      </c>
      <c r="O4320" s="8">
        <v>663.4</v>
      </c>
      <c r="P4320" s="14">
        <v>0.1089</v>
      </c>
      <c r="Q4320" s="8">
        <v>72.239999999999995</v>
      </c>
      <c r="R4320" s="8">
        <v>591.16</v>
      </c>
      <c r="S4320" s="8">
        <v>203.3</v>
      </c>
      <c r="T4320" s="8">
        <v>387.86</v>
      </c>
      <c r="U4320">
        <v>0</v>
      </c>
      <c r="V4320" s="8">
        <v>0</v>
      </c>
      <c r="W4320" s="8">
        <v>0</v>
      </c>
      <c r="X4320" s="8">
        <v>387.86</v>
      </c>
    </row>
    <row r="4321" spans="1:24" x14ac:dyDescent="0.25">
      <c r="A4321" t="s">
        <v>4647</v>
      </c>
      <c r="B4321" s="1">
        <v>45909</v>
      </c>
      <c r="C4321" t="s">
        <v>232</v>
      </c>
      <c r="D4321" t="s">
        <v>233</v>
      </c>
      <c r="E4321" t="s">
        <v>27</v>
      </c>
      <c r="F4321" t="s">
        <v>89</v>
      </c>
      <c r="G4321" t="s">
        <v>29</v>
      </c>
      <c r="H4321" t="s">
        <v>30</v>
      </c>
      <c r="I4321" t="s">
        <v>185</v>
      </c>
      <c r="J4321" t="s">
        <v>186</v>
      </c>
      <c r="K4321" t="s">
        <v>59</v>
      </c>
      <c r="L4321" s="13">
        <v>4.9000000000000004</v>
      </c>
      <c r="M4321" s="8">
        <v>3.1</v>
      </c>
      <c r="N4321">
        <v>540</v>
      </c>
      <c r="O4321" s="8">
        <v>2646</v>
      </c>
      <c r="P4321" s="14">
        <v>0.10580000000000001</v>
      </c>
      <c r="Q4321" s="8">
        <v>279.95</v>
      </c>
      <c r="R4321" s="8">
        <v>2366.0500000000002</v>
      </c>
      <c r="S4321" s="8">
        <v>1674</v>
      </c>
      <c r="T4321" s="8">
        <v>692.05</v>
      </c>
      <c r="U4321">
        <v>0</v>
      </c>
      <c r="V4321" s="8">
        <v>0</v>
      </c>
      <c r="W4321" s="8">
        <v>0</v>
      </c>
      <c r="X4321" s="8">
        <v>692.05</v>
      </c>
    </row>
    <row r="4322" spans="1:24" x14ac:dyDescent="0.25">
      <c r="A4322" t="s">
        <v>4648</v>
      </c>
      <c r="B4322" s="1">
        <v>46262</v>
      </c>
      <c r="C4322" t="s">
        <v>252</v>
      </c>
      <c r="D4322" t="s">
        <v>253</v>
      </c>
      <c r="E4322" t="s">
        <v>63</v>
      </c>
      <c r="F4322" t="s">
        <v>54</v>
      </c>
      <c r="G4322" t="s">
        <v>79</v>
      </c>
      <c r="H4322" t="s">
        <v>80</v>
      </c>
      <c r="I4322" t="s">
        <v>66</v>
      </c>
      <c r="J4322" t="s">
        <v>67</v>
      </c>
      <c r="K4322" t="s">
        <v>33</v>
      </c>
      <c r="L4322" s="13">
        <v>4.5</v>
      </c>
      <c r="M4322" s="8">
        <v>2.1</v>
      </c>
      <c r="N4322">
        <v>233</v>
      </c>
      <c r="O4322" s="8">
        <v>1048.5</v>
      </c>
      <c r="P4322" s="14">
        <v>1.4E-3</v>
      </c>
      <c r="Q4322" s="8">
        <v>1.47</v>
      </c>
      <c r="R4322" s="8">
        <v>1047.03</v>
      </c>
      <c r="S4322" s="8">
        <v>489.3</v>
      </c>
      <c r="T4322" s="8">
        <v>557.73</v>
      </c>
      <c r="U4322">
        <v>0</v>
      </c>
      <c r="V4322" s="8">
        <v>0</v>
      </c>
      <c r="W4322" s="8">
        <v>0</v>
      </c>
      <c r="X4322" s="8">
        <v>557.73</v>
      </c>
    </row>
    <row r="4323" spans="1:24" x14ac:dyDescent="0.25">
      <c r="A4323" t="s">
        <v>4649</v>
      </c>
      <c r="B4323" s="1">
        <v>46003</v>
      </c>
      <c r="C4323" t="s">
        <v>226</v>
      </c>
      <c r="D4323" t="s">
        <v>227</v>
      </c>
      <c r="E4323" t="s">
        <v>27</v>
      </c>
      <c r="F4323" t="s">
        <v>54</v>
      </c>
      <c r="G4323" t="s">
        <v>38</v>
      </c>
      <c r="H4323" t="s">
        <v>39</v>
      </c>
      <c r="I4323" t="s">
        <v>104</v>
      </c>
      <c r="J4323" t="s">
        <v>105</v>
      </c>
      <c r="K4323" t="s">
        <v>49</v>
      </c>
      <c r="L4323" s="13">
        <v>4.2</v>
      </c>
      <c r="M4323" s="8">
        <v>2.8</v>
      </c>
      <c r="N4323">
        <v>261</v>
      </c>
      <c r="O4323" s="8">
        <v>1096.2</v>
      </c>
      <c r="P4323" s="14">
        <v>0.45910000000000001</v>
      </c>
      <c r="Q4323" s="8">
        <v>503.27</v>
      </c>
      <c r="R4323" s="8">
        <v>592.92999999999995</v>
      </c>
      <c r="S4323" s="8">
        <v>730.8</v>
      </c>
      <c r="T4323" s="8">
        <v>-137.87</v>
      </c>
      <c r="U4323">
        <v>0</v>
      </c>
      <c r="V4323" s="8">
        <v>0</v>
      </c>
      <c r="W4323" s="8">
        <v>0</v>
      </c>
      <c r="X4323" s="8">
        <v>-137.87</v>
      </c>
    </row>
    <row r="4324" spans="1:24" x14ac:dyDescent="0.25">
      <c r="A4324" t="s">
        <v>4650</v>
      </c>
      <c r="B4324" s="1">
        <v>45497</v>
      </c>
      <c r="C4324" t="s">
        <v>162</v>
      </c>
      <c r="D4324" t="s">
        <v>163</v>
      </c>
      <c r="E4324" t="s">
        <v>150</v>
      </c>
      <c r="F4324" t="s">
        <v>89</v>
      </c>
      <c r="G4324" t="s">
        <v>151</v>
      </c>
      <c r="H4324" t="s">
        <v>152</v>
      </c>
      <c r="I4324" t="s">
        <v>130</v>
      </c>
      <c r="J4324" t="s">
        <v>131</v>
      </c>
      <c r="K4324" t="s">
        <v>42</v>
      </c>
      <c r="L4324" s="13">
        <v>4.8</v>
      </c>
      <c r="M4324" s="8">
        <v>1.4</v>
      </c>
      <c r="N4324">
        <v>278</v>
      </c>
      <c r="O4324" s="8">
        <v>1334.4</v>
      </c>
      <c r="P4324" s="14">
        <v>4.6199999999999998E-2</v>
      </c>
      <c r="Q4324" s="8">
        <v>61.65</v>
      </c>
      <c r="R4324" s="8">
        <v>1272.75</v>
      </c>
      <c r="S4324" s="8">
        <v>389.2</v>
      </c>
      <c r="T4324" s="8">
        <v>883.55</v>
      </c>
      <c r="U4324">
        <v>0</v>
      </c>
      <c r="V4324" s="8">
        <v>0</v>
      </c>
      <c r="W4324" s="8">
        <v>0</v>
      </c>
      <c r="X4324" s="8">
        <v>883.55</v>
      </c>
    </row>
    <row r="4325" spans="1:24" x14ac:dyDescent="0.25">
      <c r="A4325" t="s">
        <v>4651</v>
      </c>
      <c r="B4325" s="1">
        <v>45782</v>
      </c>
      <c r="C4325" t="s">
        <v>87</v>
      </c>
      <c r="D4325" t="s">
        <v>88</v>
      </c>
      <c r="E4325" t="s">
        <v>63</v>
      </c>
      <c r="F4325" t="s">
        <v>89</v>
      </c>
      <c r="G4325" t="s">
        <v>79</v>
      </c>
      <c r="H4325" t="s">
        <v>80</v>
      </c>
      <c r="I4325" t="s">
        <v>74</v>
      </c>
      <c r="J4325" t="s">
        <v>75</v>
      </c>
      <c r="K4325" t="s">
        <v>49</v>
      </c>
      <c r="L4325" s="13">
        <v>11</v>
      </c>
      <c r="M4325" s="8">
        <v>6.8</v>
      </c>
      <c r="N4325">
        <v>66</v>
      </c>
      <c r="O4325" s="8">
        <v>726</v>
      </c>
      <c r="P4325" s="14">
        <v>0.14749999999999999</v>
      </c>
      <c r="Q4325" s="8">
        <v>107.08</v>
      </c>
      <c r="R4325" s="8">
        <v>618.91999999999996</v>
      </c>
      <c r="S4325" s="8">
        <v>448.8</v>
      </c>
      <c r="T4325" s="8">
        <v>170.12</v>
      </c>
      <c r="U4325">
        <v>0</v>
      </c>
      <c r="V4325" s="8">
        <v>0</v>
      </c>
      <c r="W4325" s="8">
        <v>0</v>
      </c>
      <c r="X4325" s="8">
        <v>170.12</v>
      </c>
    </row>
    <row r="4326" spans="1:24" x14ac:dyDescent="0.25">
      <c r="A4326" t="s">
        <v>4652</v>
      </c>
      <c r="B4326" s="1">
        <v>45613</v>
      </c>
      <c r="C4326" t="s">
        <v>162</v>
      </c>
      <c r="D4326" t="s">
        <v>163</v>
      </c>
      <c r="E4326" t="s">
        <v>150</v>
      </c>
      <c r="F4326" t="s">
        <v>89</v>
      </c>
      <c r="G4326" t="s">
        <v>151</v>
      </c>
      <c r="H4326" t="s">
        <v>152</v>
      </c>
      <c r="I4326" t="s">
        <v>122</v>
      </c>
      <c r="J4326" t="s">
        <v>123</v>
      </c>
      <c r="K4326" t="s">
        <v>59</v>
      </c>
      <c r="L4326" s="13">
        <v>5.5</v>
      </c>
      <c r="M4326" s="8">
        <v>3.8</v>
      </c>
      <c r="N4326">
        <v>55</v>
      </c>
      <c r="O4326" s="8">
        <v>302.5</v>
      </c>
      <c r="P4326" s="14">
        <v>0.1134</v>
      </c>
      <c r="Q4326" s="8">
        <v>34.299999999999997</v>
      </c>
      <c r="R4326" s="8">
        <v>268.2</v>
      </c>
      <c r="S4326" s="8">
        <v>209</v>
      </c>
      <c r="T4326" s="8">
        <v>59.2</v>
      </c>
      <c r="U4326">
        <v>0</v>
      </c>
      <c r="V4326" s="8">
        <v>0</v>
      </c>
      <c r="W4326" s="8">
        <v>0</v>
      </c>
      <c r="X4326" s="8">
        <v>59.2</v>
      </c>
    </row>
    <row r="4327" spans="1:24" x14ac:dyDescent="0.25">
      <c r="A4327" t="s">
        <v>4653</v>
      </c>
      <c r="B4327" s="1">
        <v>45473</v>
      </c>
      <c r="C4327" t="s">
        <v>97</v>
      </c>
      <c r="D4327" t="s">
        <v>98</v>
      </c>
      <c r="E4327" t="s">
        <v>63</v>
      </c>
      <c r="F4327" t="s">
        <v>54</v>
      </c>
      <c r="G4327" t="s">
        <v>64</v>
      </c>
      <c r="H4327" t="s">
        <v>65</v>
      </c>
      <c r="I4327" t="s">
        <v>130</v>
      </c>
      <c r="J4327" t="s">
        <v>131</v>
      </c>
      <c r="K4327" t="s">
        <v>42</v>
      </c>
      <c r="L4327" s="13">
        <v>4.8</v>
      </c>
      <c r="M4327" s="8">
        <v>1.4</v>
      </c>
      <c r="N4327">
        <v>45</v>
      </c>
      <c r="O4327" s="8">
        <v>216</v>
      </c>
      <c r="P4327" s="14">
        <v>0.03</v>
      </c>
      <c r="Q4327" s="8">
        <v>6.48</v>
      </c>
      <c r="R4327" s="8">
        <v>209.52</v>
      </c>
      <c r="S4327" s="8">
        <v>63</v>
      </c>
      <c r="T4327" s="8">
        <v>146.52000000000001</v>
      </c>
      <c r="U4327">
        <v>0</v>
      </c>
      <c r="V4327" s="8">
        <v>0</v>
      </c>
      <c r="W4327" s="8">
        <v>0</v>
      </c>
      <c r="X4327" s="8">
        <v>146.52000000000001</v>
      </c>
    </row>
    <row r="4328" spans="1:24" x14ac:dyDescent="0.25">
      <c r="A4328" t="s">
        <v>4654</v>
      </c>
      <c r="B4328" s="1">
        <v>45699</v>
      </c>
      <c r="C4328" t="s">
        <v>69</v>
      </c>
      <c r="D4328" t="s">
        <v>70</v>
      </c>
      <c r="E4328" t="s">
        <v>71</v>
      </c>
      <c r="F4328" t="s">
        <v>37</v>
      </c>
      <c r="G4328" t="s">
        <v>72</v>
      </c>
      <c r="H4328" t="s">
        <v>73</v>
      </c>
      <c r="I4328" t="s">
        <v>117</v>
      </c>
      <c r="J4328" t="s">
        <v>118</v>
      </c>
      <c r="K4328" t="s">
        <v>59</v>
      </c>
      <c r="L4328" s="13">
        <v>6</v>
      </c>
      <c r="M4328" s="8">
        <v>4.2</v>
      </c>
      <c r="N4328">
        <v>20</v>
      </c>
      <c r="O4328" s="8">
        <v>120</v>
      </c>
      <c r="P4328" s="14">
        <v>1.46E-2</v>
      </c>
      <c r="Q4328" s="8">
        <v>1.75</v>
      </c>
      <c r="R4328" s="8">
        <v>118.25</v>
      </c>
      <c r="S4328" s="8">
        <v>84</v>
      </c>
      <c r="T4328" s="8">
        <v>34.25</v>
      </c>
      <c r="U4328">
        <v>0</v>
      </c>
      <c r="V4328" s="8">
        <v>0</v>
      </c>
      <c r="W4328" s="8">
        <v>0</v>
      </c>
      <c r="X4328" s="8">
        <v>34.25</v>
      </c>
    </row>
    <row r="4329" spans="1:24" x14ac:dyDescent="0.25">
      <c r="A4329" t="s">
        <v>4655</v>
      </c>
      <c r="B4329" s="1">
        <v>45618</v>
      </c>
      <c r="C4329" t="s">
        <v>269</v>
      </c>
      <c r="D4329" t="s">
        <v>270</v>
      </c>
      <c r="E4329" t="s">
        <v>27</v>
      </c>
      <c r="F4329" t="s">
        <v>37</v>
      </c>
      <c r="G4329" t="s">
        <v>38</v>
      </c>
      <c r="H4329" t="s">
        <v>39</v>
      </c>
      <c r="I4329" t="s">
        <v>112</v>
      </c>
      <c r="J4329" t="s">
        <v>113</v>
      </c>
      <c r="K4329" t="s">
        <v>42</v>
      </c>
      <c r="L4329" s="13">
        <v>8.5</v>
      </c>
      <c r="M4329" s="8">
        <v>2.8</v>
      </c>
      <c r="N4329">
        <v>2</v>
      </c>
      <c r="O4329" s="8">
        <v>17</v>
      </c>
      <c r="P4329" s="14">
        <v>2.8E-3</v>
      </c>
      <c r="Q4329" s="8">
        <v>0.05</v>
      </c>
      <c r="R4329" s="8">
        <v>16.95</v>
      </c>
      <c r="S4329" s="8">
        <v>5.6</v>
      </c>
      <c r="T4329" s="8">
        <v>11.35</v>
      </c>
      <c r="U4329">
        <v>0</v>
      </c>
      <c r="V4329" s="8">
        <v>0</v>
      </c>
      <c r="W4329" s="8">
        <v>0</v>
      </c>
      <c r="X4329" s="8">
        <v>11.35</v>
      </c>
    </row>
    <row r="4330" spans="1:24" x14ac:dyDescent="0.25">
      <c r="A4330" t="s">
        <v>4656</v>
      </c>
      <c r="B4330" s="1">
        <v>45590</v>
      </c>
      <c r="C4330" t="s">
        <v>615</v>
      </c>
      <c r="D4330" t="s">
        <v>616</v>
      </c>
      <c r="E4330" t="s">
        <v>150</v>
      </c>
      <c r="F4330" t="s">
        <v>89</v>
      </c>
      <c r="G4330" t="s">
        <v>151</v>
      </c>
      <c r="H4330" t="s">
        <v>152</v>
      </c>
      <c r="I4330" t="s">
        <v>84</v>
      </c>
      <c r="J4330" t="s">
        <v>85</v>
      </c>
      <c r="K4330" t="s">
        <v>42</v>
      </c>
      <c r="L4330" s="13">
        <v>9.9</v>
      </c>
      <c r="M4330" s="8">
        <v>3.1</v>
      </c>
      <c r="N4330">
        <v>146</v>
      </c>
      <c r="O4330" s="8">
        <v>1445.4</v>
      </c>
      <c r="P4330" s="14">
        <v>4.6699999999999998E-2</v>
      </c>
      <c r="Q4330" s="8">
        <v>67.5</v>
      </c>
      <c r="R4330" s="8">
        <v>1377.9</v>
      </c>
      <c r="S4330" s="8">
        <v>452.6</v>
      </c>
      <c r="T4330" s="8">
        <v>925.3</v>
      </c>
      <c r="U4330">
        <v>0</v>
      </c>
      <c r="V4330" s="8">
        <v>0</v>
      </c>
      <c r="W4330" s="8">
        <v>0</v>
      </c>
      <c r="X4330" s="8">
        <v>925.3</v>
      </c>
    </row>
    <row r="4331" spans="1:24" x14ac:dyDescent="0.25">
      <c r="A4331" t="s">
        <v>4657</v>
      </c>
      <c r="B4331" s="1">
        <v>46044</v>
      </c>
      <c r="C4331" t="s">
        <v>609</v>
      </c>
      <c r="D4331" t="s">
        <v>610</v>
      </c>
      <c r="E4331" t="s">
        <v>63</v>
      </c>
      <c r="F4331" t="s">
        <v>37</v>
      </c>
      <c r="G4331" t="s">
        <v>64</v>
      </c>
      <c r="H4331" t="s">
        <v>65</v>
      </c>
      <c r="I4331" t="s">
        <v>74</v>
      </c>
      <c r="J4331" t="s">
        <v>75</v>
      </c>
      <c r="K4331" t="s">
        <v>49</v>
      </c>
      <c r="L4331" s="13">
        <v>11</v>
      </c>
      <c r="M4331" s="8">
        <v>6.8</v>
      </c>
      <c r="N4331">
        <v>28</v>
      </c>
      <c r="O4331" s="8">
        <v>308</v>
      </c>
      <c r="P4331" s="14">
        <v>4.1999999999999997E-3</v>
      </c>
      <c r="Q4331" s="8">
        <v>1.29</v>
      </c>
      <c r="R4331" s="8">
        <v>306.70999999999998</v>
      </c>
      <c r="S4331" s="8">
        <v>190.4</v>
      </c>
      <c r="T4331" s="8">
        <v>116.31</v>
      </c>
      <c r="U4331">
        <v>0</v>
      </c>
      <c r="V4331" s="8">
        <v>0</v>
      </c>
      <c r="W4331" s="8">
        <v>0</v>
      </c>
      <c r="X4331" s="8">
        <v>116.31</v>
      </c>
    </row>
    <row r="4332" spans="1:24" x14ac:dyDescent="0.25">
      <c r="A4332" t="s">
        <v>4658</v>
      </c>
      <c r="B4332" s="1">
        <v>46003</v>
      </c>
      <c r="C4332" t="s">
        <v>279</v>
      </c>
      <c r="D4332" t="s">
        <v>280</v>
      </c>
      <c r="E4332" t="s">
        <v>53</v>
      </c>
      <c r="F4332" t="s">
        <v>54</v>
      </c>
      <c r="G4332" t="s">
        <v>55</v>
      </c>
      <c r="H4332" t="s">
        <v>56</v>
      </c>
      <c r="I4332" t="s">
        <v>117</v>
      </c>
      <c r="J4332" t="s">
        <v>118</v>
      </c>
      <c r="K4332" t="s">
        <v>59</v>
      </c>
      <c r="L4332" s="13">
        <v>6</v>
      </c>
      <c r="M4332" s="8">
        <v>4.2</v>
      </c>
      <c r="N4332">
        <v>13</v>
      </c>
      <c r="O4332" s="8">
        <v>78</v>
      </c>
      <c r="P4332" s="14">
        <v>4.3400000000000001E-2</v>
      </c>
      <c r="Q4332" s="8">
        <v>3.39</v>
      </c>
      <c r="R4332" s="8">
        <v>74.61</v>
      </c>
      <c r="S4332" s="8">
        <v>54.6</v>
      </c>
      <c r="T4332" s="8">
        <v>20.010000000000002</v>
      </c>
      <c r="U4332">
        <v>0</v>
      </c>
      <c r="V4332" s="8">
        <v>0</v>
      </c>
      <c r="W4332" s="8">
        <v>0</v>
      </c>
      <c r="X4332" s="8">
        <v>20.010000000000002</v>
      </c>
    </row>
    <row r="4333" spans="1:24" x14ac:dyDescent="0.25">
      <c r="A4333" t="s">
        <v>4659</v>
      </c>
      <c r="B4333" s="1">
        <v>45940</v>
      </c>
      <c r="C4333" t="s">
        <v>667</v>
      </c>
      <c r="D4333" t="s">
        <v>668</v>
      </c>
      <c r="E4333" t="s">
        <v>63</v>
      </c>
      <c r="F4333" t="s">
        <v>54</v>
      </c>
      <c r="G4333" t="s">
        <v>79</v>
      </c>
      <c r="H4333" t="s">
        <v>80</v>
      </c>
      <c r="I4333" t="s">
        <v>122</v>
      </c>
      <c r="J4333" t="s">
        <v>123</v>
      </c>
      <c r="K4333" t="s">
        <v>59</v>
      </c>
      <c r="L4333" s="13">
        <v>5.5</v>
      </c>
      <c r="M4333" s="8">
        <v>3.8</v>
      </c>
      <c r="N4333">
        <v>25</v>
      </c>
      <c r="O4333" s="8">
        <v>137.5</v>
      </c>
      <c r="P4333" s="14">
        <v>2.8400000000000002E-2</v>
      </c>
      <c r="Q4333" s="8">
        <v>3.9</v>
      </c>
      <c r="R4333" s="8">
        <v>133.6</v>
      </c>
      <c r="S4333" s="8">
        <v>95</v>
      </c>
      <c r="T4333" s="8">
        <v>38.6</v>
      </c>
      <c r="U4333">
        <v>0</v>
      </c>
      <c r="V4333" s="8">
        <v>0</v>
      </c>
      <c r="W4333" s="8">
        <v>0</v>
      </c>
      <c r="X4333" s="8">
        <v>38.6</v>
      </c>
    </row>
    <row r="4334" spans="1:24" x14ac:dyDescent="0.25">
      <c r="A4334" t="s">
        <v>4660</v>
      </c>
      <c r="B4334" s="1">
        <v>45794</v>
      </c>
      <c r="C4334" t="s">
        <v>223</v>
      </c>
      <c r="D4334" t="s">
        <v>224</v>
      </c>
      <c r="E4334" t="s">
        <v>27</v>
      </c>
      <c r="F4334" t="s">
        <v>28</v>
      </c>
      <c r="G4334" t="s">
        <v>29</v>
      </c>
      <c r="H4334" t="s">
        <v>30</v>
      </c>
      <c r="I4334" t="s">
        <v>104</v>
      </c>
      <c r="J4334" t="s">
        <v>105</v>
      </c>
      <c r="K4334" t="s">
        <v>49</v>
      </c>
      <c r="L4334" s="13">
        <v>4.2</v>
      </c>
      <c r="M4334" s="8">
        <v>2.8</v>
      </c>
      <c r="N4334">
        <v>167</v>
      </c>
      <c r="O4334" s="8">
        <v>701.4</v>
      </c>
      <c r="P4334" s="14">
        <v>1.6400000000000001E-2</v>
      </c>
      <c r="Q4334" s="8">
        <v>11.5</v>
      </c>
      <c r="R4334" s="8">
        <v>689.9</v>
      </c>
      <c r="S4334" s="8">
        <v>467.6</v>
      </c>
      <c r="T4334" s="8">
        <v>222.3</v>
      </c>
      <c r="U4334">
        <v>0</v>
      </c>
      <c r="V4334" s="8">
        <v>0</v>
      </c>
      <c r="W4334" s="8">
        <v>0</v>
      </c>
      <c r="X4334" s="8">
        <v>222.3</v>
      </c>
    </row>
    <row r="4335" spans="1:24" x14ac:dyDescent="0.25">
      <c r="A4335" t="s">
        <v>4661</v>
      </c>
      <c r="B4335" s="1">
        <v>45881</v>
      </c>
      <c r="C4335" t="s">
        <v>241</v>
      </c>
      <c r="D4335" t="s">
        <v>242</v>
      </c>
      <c r="E4335" t="s">
        <v>71</v>
      </c>
      <c r="F4335" t="s">
        <v>89</v>
      </c>
      <c r="G4335" t="s">
        <v>165</v>
      </c>
      <c r="H4335" t="s">
        <v>166</v>
      </c>
      <c r="I4335" t="s">
        <v>74</v>
      </c>
      <c r="J4335" t="s">
        <v>75</v>
      </c>
      <c r="K4335" t="s">
        <v>49</v>
      </c>
      <c r="L4335" s="13">
        <v>11</v>
      </c>
      <c r="M4335" s="8">
        <v>6.8</v>
      </c>
      <c r="N4335">
        <v>206</v>
      </c>
      <c r="O4335" s="8">
        <v>2266</v>
      </c>
      <c r="P4335" s="14">
        <v>6.5699999999999995E-2</v>
      </c>
      <c r="Q4335" s="8">
        <v>148.88</v>
      </c>
      <c r="R4335" s="8">
        <v>2117.12</v>
      </c>
      <c r="S4335" s="8">
        <v>1400.8</v>
      </c>
      <c r="T4335" s="8">
        <v>716.32</v>
      </c>
      <c r="U4335">
        <v>0</v>
      </c>
      <c r="V4335" s="8">
        <v>0</v>
      </c>
      <c r="W4335" s="8">
        <v>0</v>
      </c>
      <c r="X4335" s="8">
        <v>716.32</v>
      </c>
    </row>
    <row r="4336" spans="1:24" x14ac:dyDescent="0.25">
      <c r="A4336" t="s">
        <v>4662</v>
      </c>
      <c r="B4336" s="1">
        <v>46092</v>
      </c>
      <c r="C4336" t="s">
        <v>195</v>
      </c>
      <c r="D4336" t="s">
        <v>196</v>
      </c>
      <c r="E4336" t="s">
        <v>150</v>
      </c>
      <c r="F4336" t="s">
        <v>89</v>
      </c>
      <c r="G4336" t="s">
        <v>151</v>
      </c>
      <c r="H4336" t="s">
        <v>152</v>
      </c>
      <c r="I4336" t="s">
        <v>130</v>
      </c>
      <c r="J4336" t="s">
        <v>131</v>
      </c>
      <c r="K4336" t="s">
        <v>42</v>
      </c>
      <c r="L4336" s="13">
        <v>4.8</v>
      </c>
      <c r="M4336" s="8">
        <v>1.4</v>
      </c>
      <c r="N4336">
        <v>129</v>
      </c>
      <c r="O4336" s="8">
        <v>619.20000000000005</v>
      </c>
      <c r="P4336" s="14">
        <v>0.19270000000000001</v>
      </c>
      <c r="Q4336" s="8">
        <v>119.32</v>
      </c>
      <c r="R4336" s="8">
        <v>499.88</v>
      </c>
      <c r="S4336" s="8">
        <v>180.6</v>
      </c>
      <c r="T4336" s="8">
        <v>319.27999999999997</v>
      </c>
      <c r="U4336">
        <v>0</v>
      </c>
      <c r="V4336" s="8">
        <v>0</v>
      </c>
      <c r="W4336" s="8">
        <v>0</v>
      </c>
      <c r="X4336" s="8">
        <v>319.27999999999997</v>
      </c>
    </row>
    <row r="4337" spans="1:24" x14ac:dyDescent="0.25">
      <c r="A4337" t="s">
        <v>4663</v>
      </c>
      <c r="B4337" s="1">
        <v>45540</v>
      </c>
      <c r="C4337" t="s">
        <v>350</v>
      </c>
      <c r="D4337" t="s">
        <v>351</v>
      </c>
      <c r="E4337" t="s">
        <v>63</v>
      </c>
      <c r="F4337" t="s">
        <v>89</v>
      </c>
      <c r="G4337" t="s">
        <v>64</v>
      </c>
      <c r="H4337" t="s">
        <v>65</v>
      </c>
      <c r="I4337" t="s">
        <v>84</v>
      </c>
      <c r="J4337" t="s">
        <v>85</v>
      </c>
      <c r="K4337" t="s">
        <v>42</v>
      </c>
      <c r="L4337" s="13">
        <v>9.9</v>
      </c>
      <c r="M4337" s="8">
        <v>3.1</v>
      </c>
      <c r="N4337">
        <v>195</v>
      </c>
      <c r="O4337" s="8">
        <v>1930.5</v>
      </c>
      <c r="P4337" s="14">
        <v>0.42249999999999999</v>
      </c>
      <c r="Q4337" s="8">
        <v>815.64</v>
      </c>
      <c r="R4337" s="8">
        <v>1114.8599999999999</v>
      </c>
      <c r="S4337" s="8">
        <v>604.5</v>
      </c>
      <c r="T4337" s="8">
        <v>510.36</v>
      </c>
      <c r="U4337">
        <v>0</v>
      </c>
      <c r="V4337" s="8">
        <v>0</v>
      </c>
      <c r="W4337" s="8">
        <v>0</v>
      </c>
      <c r="X4337" s="8">
        <v>510.36</v>
      </c>
    </row>
    <row r="4338" spans="1:24" x14ac:dyDescent="0.25">
      <c r="A4338" t="s">
        <v>4664</v>
      </c>
      <c r="B4338" s="1">
        <v>45625</v>
      </c>
      <c r="C4338" t="s">
        <v>125</v>
      </c>
      <c r="D4338" t="s">
        <v>126</v>
      </c>
      <c r="E4338" t="s">
        <v>27</v>
      </c>
      <c r="F4338" t="s">
        <v>89</v>
      </c>
      <c r="G4338" t="s">
        <v>29</v>
      </c>
      <c r="H4338" t="s">
        <v>30</v>
      </c>
      <c r="I4338" t="s">
        <v>47</v>
      </c>
      <c r="J4338" t="s">
        <v>48</v>
      </c>
      <c r="K4338" t="s">
        <v>49</v>
      </c>
      <c r="L4338" s="13">
        <v>5</v>
      </c>
      <c r="M4338" s="8">
        <v>3.2</v>
      </c>
      <c r="N4338">
        <v>30</v>
      </c>
      <c r="O4338" s="8">
        <v>150</v>
      </c>
      <c r="P4338" s="14">
        <v>0.15609999999999999</v>
      </c>
      <c r="Q4338" s="8">
        <v>23.42</v>
      </c>
      <c r="R4338" s="8">
        <v>126.58</v>
      </c>
      <c r="S4338" s="8">
        <v>96</v>
      </c>
      <c r="T4338" s="8">
        <v>30.58</v>
      </c>
      <c r="U4338">
        <v>0</v>
      </c>
      <c r="V4338" s="8">
        <v>0</v>
      </c>
      <c r="W4338" s="8">
        <v>0</v>
      </c>
      <c r="X4338" s="8">
        <v>30.58</v>
      </c>
    </row>
    <row r="4339" spans="1:24" x14ac:dyDescent="0.25">
      <c r="A4339" t="s">
        <v>4665</v>
      </c>
      <c r="B4339" s="1">
        <v>45677</v>
      </c>
      <c r="C4339" t="s">
        <v>400</v>
      </c>
      <c r="D4339" t="s">
        <v>401</v>
      </c>
      <c r="E4339" t="s">
        <v>27</v>
      </c>
      <c r="F4339" t="s">
        <v>28</v>
      </c>
      <c r="G4339" t="s">
        <v>38</v>
      </c>
      <c r="H4339" t="s">
        <v>39</v>
      </c>
      <c r="I4339" t="s">
        <v>31</v>
      </c>
      <c r="J4339" t="s">
        <v>32</v>
      </c>
      <c r="K4339" t="s">
        <v>33</v>
      </c>
      <c r="L4339" s="13">
        <v>5.8</v>
      </c>
      <c r="M4339" s="8">
        <v>2.7</v>
      </c>
      <c r="N4339">
        <v>273</v>
      </c>
      <c r="O4339" s="8">
        <v>1583.4</v>
      </c>
      <c r="P4339" s="14">
        <v>6.6000000000000003E-2</v>
      </c>
      <c r="Q4339" s="8">
        <v>104.5</v>
      </c>
      <c r="R4339" s="8">
        <v>1478.9</v>
      </c>
      <c r="S4339" s="8">
        <v>737.1</v>
      </c>
      <c r="T4339" s="8">
        <v>741.8</v>
      </c>
      <c r="U4339">
        <v>0</v>
      </c>
      <c r="V4339" s="8">
        <v>0</v>
      </c>
      <c r="W4339" s="8">
        <v>0</v>
      </c>
      <c r="X4339" s="8">
        <v>741.8</v>
      </c>
    </row>
    <row r="4340" spans="1:24" x14ac:dyDescent="0.25">
      <c r="A4340" t="s">
        <v>4666</v>
      </c>
      <c r="B4340" s="1">
        <v>45579</v>
      </c>
      <c r="C4340" t="s">
        <v>139</v>
      </c>
      <c r="D4340" t="s">
        <v>140</v>
      </c>
      <c r="E4340" t="s">
        <v>63</v>
      </c>
      <c r="F4340" t="s">
        <v>54</v>
      </c>
      <c r="G4340" t="s">
        <v>64</v>
      </c>
      <c r="H4340" t="s">
        <v>65</v>
      </c>
      <c r="I4340" t="s">
        <v>84</v>
      </c>
      <c r="J4340" t="s">
        <v>85</v>
      </c>
      <c r="K4340" t="s">
        <v>42</v>
      </c>
      <c r="L4340" s="13">
        <v>9.9</v>
      </c>
      <c r="M4340" s="8">
        <v>3.1</v>
      </c>
      <c r="N4340">
        <v>39</v>
      </c>
      <c r="O4340" s="8">
        <v>386.1</v>
      </c>
      <c r="P4340" s="14">
        <v>3.5200000000000002E-2</v>
      </c>
      <c r="Q4340" s="8">
        <v>13.59</v>
      </c>
      <c r="R4340" s="8">
        <v>372.51</v>
      </c>
      <c r="S4340" s="8">
        <v>120.9</v>
      </c>
      <c r="T4340" s="8">
        <v>251.61</v>
      </c>
      <c r="U4340">
        <v>0</v>
      </c>
      <c r="V4340" s="8">
        <v>0</v>
      </c>
      <c r="W4340" s="8">
        <v>0</v>
      </c>
      <c r="X4340" s="8">
        <v>251.61</v>
      </c>
    </row>
    <row r="4341" spans="1:24" x14ac:dyDescent="0.25">
      <c r="A4341" t="s">
        <v>4667</v>
      </c>
      <c r="B4341" s="1">
        <v>46128</v>
      </c>
      <c r="C4341" t="s">
        <v>77</v>
      </c>
      <c r="D4341" t="s">
        <v>78</v>
      </c>
      <c r="E4341" t="s">
        <v>63</v>
      </c>
      <c r="F4341" t="s">
        <v>37</v>
      </c>
      <c r="G4341" t="s">
        <v>64</v>
      </c>
      <c r="H4341" t="s">
        <v>65</v>
      </c>
      <c r="I4341" t="s">
        <v>122</v>
      </c>
      <c r="J4341" t="s">
        <v>123</v>
      </c>
      <c r="K4341" t="s">
        <v>59</v>
      </c>
      <c r="L4341" s="13">
        <v>5.5</v>
      </c>
      <c r="M4341" s="8">
        <v>3.8</v>
      </c>
      <c r="N4341">
        <v>20</v>
      </c>
      <c r="O4341" s="8">
        <v>110</v>
      </c>
      <c r="P4341" s="14">
        <v>5.7000000000000002E-3</v>
      </c>
      <c r="Q4341" s="8">
        <v>0.63</v>
      </c>
      <c r="R4341" s="8">
        <v>109.37</v>
      </c>
      <c r="S4341" s="8">
        <v>76</v>
      </c>
      <c r="T4341" s="8">
        <v>33.369999999999997</v>
      </c>
      <c r="U4341">
        <v>0</v>
      </c>
      <c r="V4341" s="8">
        <v>0</v>
      </c>
      <c r="W4341" s="8">
        <v>0</v>
      </c>
      <c r="X4341" s="8">
        <v>33.369999999999997</v>
      </c>
    </row>
    <row r="4342" spans="1:24" x14ac:dyDescent="0.25">
      <c r="A4342" t="s">
        <v>4668</v>
      </c>
      <c r="B4342" s="1">
        <v>46096</v>
      </c>
      <c r="C4342" t="s">
        <v>318</v>
      </c>
      <c r="D4342" t="s">
        <v>319</v>
      </c>
      <c r="E4342" t="s">
        <v>27</v>
      </c>
      <c r="F4342" t="s">
        <v>37</v>
      </c>
      <c r="G4342" t="s">
        <v>29</v>
      </c>
      <c r="H4342" t="s">
        <v>30</v>
      </c>
      <c r="I4342" t="s">
        <v>47</v>
      </c>
      <c r="J4342" t="s">
        <v>48</v>
      </c>
      <c r="K4342" t="s">
        <v>49</v>
      </c>
      <c r="L4342" s="13">
        <v>5</v>
      </c>
      <c r="M4342" s="8">
        <v>3.2</v>
      </c>
      <c r="N4342">
        <v>7</v>
      </c>
      <c r="O4342" s="8">
        <v>35</v>
      </c>
      <c r="P4342" s="14">
        <v>3.3300000000000003E-2</v>
      </c>
      <c r="Q4342" s="8">
        <v>1.17</v>
      </c>
      <c r="R4342" s="8">
        <v>33.83</v>
      </c>
      <c r="S4342" s="8">
        <v>22.4</v>
      </c>
      <c r="T4342" s="8">
        <v>11.43</v>
      </c>
      <c r="U4342">
        <v>0</v>
      </c>
      <c r="V4342" s="8">
        <v>0</v>
      </c>
      <c r="W4342" s="8">
        <v>0</v>
      </c>
      <c r="X4342" s="8">
        <v>11.43</v>
      </c>
    </row>
    <row r="4343" spans="1:24" x14ac:dyDescent="0.25">
      <c r="A4343" t="s">
        <v>4669</v>
      </c>
      <c r="B4343" s="1">
        <v>45694</v>
      </c>
      <c r="C4343" t="s">
        <v>191</v>
      </c>
      <c r="D4343" t="s">
        <v>192</v>
      </c>
      <c r="E4343" t="s">
        <v>150</v>
      </c>
      <c r="F4343" t="s">
        <v>54</v>
      </c>
      <c r="G4343" t="s">
        <v>151</v>
      </c>
      <c r="H4343" t="s">
        <v>152</v>
      </c>
      <c r="I4343" t="s">
        <v>57</v>
      </c>
      <c r="J4343" t="s">
        <v>58</v>
      </c>
      <c r="K4343" t="s">
        <v>59</v>
      </c>
      <c r="L4343" s="13">
        <v>10.5</v>
      </c>
      <c r="M4343" s="8">
        <v>7.5</v>
      </c>
      <c r="N4343">
        <v>36</v>
      </c>
      <c r="O4343" s="8">
        <v>378</v>
      </c>
      <c r="P4343" s="14">
        <v>1E-4</v>
      </c>
      <c r="Q4343" s="8">
        <v>0.04</v>
      </c>
      <c r="R4343" s="8">
        <v>377.96</v>
      </c>
      <c r="S4343" s="8">
        <v>270</v>
      </c>
      <c r="T4343" s="8">
        <v>107.96</v>
      </c>
      <c r="U4343">
        <v>0</v>
      </c>
      <c r="V4343" s="8">
        <v>0</v>
      </c>
      <c r="W4343" s="8">
        <v>0</v>
      </c>
      <c r="X4343" s="8">
        <v>107.96</v>
      </c>
    </row>
    <row r="4344" spans="1:24" x14ac:dyDescent="0.25">
      <c r="A4344" t="s">
        <v>4670</v>
      </c>
      <c r="B4344" s="1">
        <v>45665</v>
      </c>
      <c r="C4344" t="s">
        <v>367</v>
      </c>
      <c r="D4344" t="s">
        <v>368</v>
      </c>
      <c r="E4344" t="s">
        <v>63</v>
      </c>
      <c r="F4344" t="s">
        <v>54</v>
      </c>
      <c r="G4344" t="s">
        <v>64</v>
      </c>
      <c r="H4344" t="s">
        <v>65</v>
      </c>
      <c r="I4344" t="s">
        <v>156</v>
      </c>
      <c r="J4344" t="s">
        <v>157</v>
      </c>
      <c r="K4344" t="s">
        <v>42</v>
      </c>
      <c r="L4344" s="13">
        <v>6.2</v>
      </c>
      <c r="M4344" s="8">
        <v>1.9</v>
      </c>
      <c r="N4344">
        <v>261</v>
      </c>
      <c r="O4344" s="8">
        <v>1618.2</v>
      </c>
      <c r="P4344" s="14">
        <v>8.9800000000000005E-2</v>
      </c>
      <c r="Q4344" s="8">
        <v>145.31</v>
      </c>
      <c r="R4344" s="8">
        <v>1472.89</v>
      </c>
      <c r="S4344" s="8">
        <v>495.9</v>
      </c>
      <c r="T4344" s="8">
        <v>976.99</v>
      </c>
      <c r="U4344">
        <v>0</v>
      </c>
      <c r="V4344" s="8">
        <v>0</v>
      </c>
      <c r="W4344" s="8">
        <v>0</v>
      </c>
      <c r="X4344" s="8">
        <v>976.99</v>
      </c>
    </row>
    <row r="4345" spans="1:24" x14ac:dyDescent="0.25">
      <c r="A4345" t="s">
        <v>4671</v>
      </c>
      <c r="B4345" s="1">
        <v>45408</v>
      </c>
      <c r="C4345" t="s">
        <v>350</v>
      </c>
      <c r="D4345" t="s">
        <v>351</v>
      </c>
      <c r="E4345" t="s">
        <v>63</v>
      </c>
      <c r="F4345" t="s">
        <v>89</v>
      </c>
      <c r="G4345" t="s">
        <v>79</v>
      </c>
      <c r="H4345" t="s">
        <v>80</v>
      </c>
      <c r="I4345" t="s">
        <v>66</v>
      </c>
      <c r="J4345" t="s">
        <v>67</v>
      </c>
      <c r="K4345" t="s">
        <v>33</v>
      </c>
      <c r="L4345" s="13">
        <v>4.5</v>
      </c>
      <c r="M4345" s="8">
        <v>2.1</v>
      </c>
      <c r="N4345">
        <v>300</v>
      </c>
      <c r="O4345" s="8">
        <v>1350</v>
      </c>
      <c r="P4345" s="14">
        <v>0.11990000000000001</v>
      </c>
      <c r="Q4345" s="8">
        <v>161.86000000000001</v>
      </c>
      <c r="R4345" s="8">
        <v>1188.1400000000001</v>
      </c>
      <c r="S4345" s="8">
        <v>630</v>
      </c>
      <c r="T4345" s="8">
        <v>558.14</v>
      </c>
      <c r="U4345">
        <v>0</v>
      </c>
      <c r="V4345" s="8">
        <v>0</v>
      </c>
      <c r="W4345" s="8">
        <v>0</v>
      </c>
      <c r="X4345" s="8">
        <v>558.14</v>
      </c>
    </row>
    <row r="4346" spans="1:24" x14ac:dyDescent="0.25">
      <c r="A4346" t="s">
        <v>4672</v>
      </c>
      <c r="B4346" s="1">
        <v>46246</v>
      </c>
      <c r="C4346" t="s">
        <v>609</v>
      </c>
      <c r="D4346" t="s">
        <v>610</v>
      </c>
      <c r="E4346" t="s">
        <v>63</v>
      </c>
      <c r="F4346" t="s">
        <v>37</v>
      </c>
      <c r="G4346" t="s">
        <v>79</v>
      </c>
      <c r="H4346" t="s">
        <v>80</v>
      </c>
      <c r="I4346" t="s">
        <v>122</v>
      </c>
      <c r="J4346" t="s">
        <v>123</v>
      </c>
      <c r="K4346" t="s">
        <v>59</v>
      </c>
      <c r="L4346" s="13">
        <v>5.5</v>
      </c>
      <c r="M4346" s="8">
        <v>3.8</v>
      </c>
      <c r="N4346">
        <v>5</v>
      </c>
      <c r="O4346" s="8">
        <v>27.5</v>
      </c>
      <c r="P4346" s="14">
        <v>6.4999999999999997E-3</v>
      </c>
      <c r="Q4346" s="8">
        <v>0.18</v>
      </c>
      <c r="R4346" s="8">
        <v>27.32</v>
      </c>
      <c r="S4346" s="8">
        <v>19</v>
      </c>
      <c r="T4346" s="8">
        <v>8.32</v>
      </c>
      <c r="U4346">
        <v>0</v>
      </c>
      <c r="V4346" s="8">
        <v>0</v>
      </c>
      <c r="W4346" s="8">
        <v>0</v>
      </c>
      <c r="X4346" s="8">
        <v>8.32</v>
      </c>
    </row>
    <row r="4347" spans="1:24" x14ac:dyDescent="0.25">
      <c r="A4347" t="s">
        <v>4673</v>
      </c>
      <c r="B4347" s="1">
        <v>45869</v>
      </c>
      <c r="C4347" t="s">
        <v>174</v>
      </c>
      <c r="D4347" t="s">
        <v>175</v>
      </c>
      <c r="E4347" t="s">
        <v>150</v>
      </c>
      <c r="F4347" t="s">
        <v>54</v>
      </c>
      <c r="G4347" t="s">
        <v>151</v>
      </c>
      <c r="H4347" t="s">
        <v>152</v>
      </c>
      <c r="I4347" t="s">
        <v>185</v>
      </c>
      <c r="J4347" t="s">
        <v>186</v>
      </c>
      <c r="K4347" t="s">
        <v>59</v>
      </c>
      <c r="L4347" s="13">
        <v>4.9000000000000004</v>
      </c>
      <c r="M4347" s="8">
        <v>3.1</v>
      </c>
      <c r="N4347">
        <v>104</v>
      </c>
      <c r="O4347" s="8">
        <v>509.6</v>
      </c>
      <c r="P4347" s="14">
        <v>5.1999999999999998E-3</v>
      </c>
      <c r="Q4347" s="8">
        <v>2.65</v>
      </c>
      <c r="R4347" s="8">
        <v>506.95</v>
      </c>
      <c r="S4347" s="8">
        <v>322.39999999999998</v>
      </c>
      <c r="T4347" s="8">
        <v>184.55</v>
      </c>
      <c r="U4347">
        <v>0</v>
      </c>
      <c r="V4347" s="8">
        <v>0</v>
      </c>
      <c r="W4347" s="8">
        <v>0</v>
      </c>
      <c r="X4347" s="8">
        <v>184.55</v>
      </c>
    </row>
    <row r="4348" spans="1:24" x14ac:dyDescent="0.25">
      <c r="A4348" t="s">
        <v>4674</v>
      </c>
      <c r="B4348" s="1">
        <v>45496</v>
      </c>
      <c r="C4348" t="s">
        <v>590</v>
      </c>
      <c r="D4348" t="s">
        <v>591</v>
      </c>
      <c r="E4348" t="s">
        <v>27</v>
      </c>
      <c r="F4348" t="s">
        <v>46</v>
      </c>
      <c r="G4348" t="s">
        <v>29</v>
      </c>
      <c r="H4348" t="s">
        <v>30</v>
      </c>
      <c r="I4348" t="s">
        <v>112</v>
      </c>
      <c r="J4348" t="s">
        <v>113</v>
      </c>
      <c r="K4348" t="s">
        <v>42</v>
      </c>
      <c r="L4348" s="13">
        <v>8.5</v>
      </c>
      <c r="M4348" s="8">
        <v>2.8</v>
      </c>
      <c r="N4348">
        <v>31</v>
      </c>
      <c r="O4348" s="8">
        <v>263.5</v>
      </c>
      <c r="P4348" s="14">
        <v>0.13500000000000001</v>
      </c>
      <c r="Q4348" s="8">
        <v>35.57</v>
      </c>
      <c r="R4348" s="8">
        <v>227.93</v>
      </c>
      <c r="S4348" s="8">
        <v>86.8</v>
      </c>
      <c r="T4348" s="8">
        <v>141.13</v>
      </c>
      <c r="U4348">
        <v>0</v>
      </c>
      <c r="V4348" s="8">
        <v>0</v>
      </c>
      <c r="W4348" s="8">
        <v>0</v>
      </c>
      <c r="X4348" s="8">
        <v>141.13</v>
      </c>
    </row>
    <row r="4349" spans="1:24" x14ac:dyDescent="0.25">
      <c r="A4349" t="s">
        <v>4675</v>
      </c>
      <c r="B4349" s="1">
        <v>45898</v>
      </c>
      <c r="C4349" t="s">
        <v>394</v>
      </c>
      <c r="D4349" t="s">
        <v>395</v>
      </c>
      <c r="E4349" t="s">
        <v>71</v>
      </c>
      <c r="F4349" t="s">
        <v>37</v>
      </c>
      <c r="G4349" t="s">
        <v>72</v>
      </c>
      <c r="H4349" t="s">
        <v>73</v>
      </c>
      <c r="I4349" t="s">
        <v>122</v>
      </c>
      <c r="J4349" t="s">
        <v>123</v>
      </c>
      <c r="K4349" t="s">
        <v>59</v>
      </c>
      <c r="L4349" s="13">
        <v>5.5</v>
      </c>
      <c r="M4349" s="8">
        <v>3.8</v>
      </c>
      <c r="N4349">
        <v>61</v>
      </c>
      <c r="O4349" s="8">
        <v>335.5</v>
      </c>
      <c r="P4349" s="14">
        <v>1.9300000000000001E-2</v>
      </c>
      <c r="Q4349" s="8">
        <v>6.48</v>
      </c>
      <c r="R4349" s="8">
        <v>329.02</v>
      </c>
      <c r="S4349" s="8">
        <v>231.8</v>
      </c>
      <c r="T4349" s="8">
        <v>97.22</v>
      </c>
      <c r="U4349">
        <v>0</v>
      </c>
      <c r="V4349" s="8">
        <v>0</v>
      </c>
      <c r="W4349" s="8">
        <v>0</v>
      </c>
      <c r="X4349" s="8">
        <v>97.22</v>
      </c>
    </row>
    <row r="4350" spans="1:24" x14ac:dyDescent="0.25">
      <c r="A4350" t="s">
        <v>4676</v>
      </c>
      <c r="B4350" s="1">
        <v>45850</v>
      </c>
      <c r="C4350" t="s">
        <v>328</v>
      </c>
      <c r="D4350" t="s">
        <v>329</v>
      </c>
      <c r="E4350" t="s">
        <v>71</v>
      </c>
      <c r="F4350" t="s">
        <v>54</v>
      </c>
      <c r="G4350" t="s">
        <v>72</v>
      </c>
      <c r="H4350" t="s">
        <v>73</v>
      </c>
      <c r="I4350" t="s">
        <v>122</v>
      </c>
      <c r="J4350" t="s">
        <v>123</v>
      </c>
      <c r="K4350" t="s">
        <v>59</v>
      </c>
      <c r="L4350" s="13">
        <v>5.5</v>
      </c>
      <c r="M4350" s="8">
        <v>3.8</v>
      </c>
      <c r="N4350">
        <v>144</v>
      </c>
      <c r="O4350" s="8">
        <v>792</v>
      </c>
      <c r="P4350" s="14">
        <v>1.2200000000000001E-2</v>
      </c>
      <c r="Q4350" s="8">
        <v>9.66</v>
      </c>
      <c r="R4350" s="8">
        <v>782.34</v>
      </c>
      <c r="S4350" s="8">
        <v>547.20000000000005</v>
      </c>
      <c r="T4350" s="8">
        <v>235.14</v>
      </c>
      <c r="U4350">
        <v>0</v>
      </c>
      <c r="V4350" s="8">
        <v>0</v>
      </c>
      <c r="W4350" s="8">
        <v>0</v>
      </c>
      <c r="X4350" s="8">
        <v>235.14</v>
      </c>
    </row>
    <row r="4351" spans="1:24" x14ac:dyDescent="0.25">
      <c r="A4351" t="s">
        <v>4677</v>
      </c>
      <c r="B4351" s="1">
        <v>45476</v>
      </c>
      <c r="C4351" t="s">
        <v>440</v>
      </c>
      <c r="D4351" t="s">
        <v>441</v>
      </c>
      <c r="E4351" t="s">
        <v>71</v>
      </c>
      <c r="F4351" t="s">
        <v>54</v>
      </c>
      <c r="G4351" t="s">
        <v>72</v>
      </c>
      <c r="H4351" t="s">
        <v>73</v>
      </c>
      <c r="I4351" t="s">
        <v>66</v>
      </c>
      <c r="J4351" t="s">
        <v>67</v>
      </c>
      <c r="K4351" t="s">
        <v>33</v>
      </c>
      <c r="L4351" s="13">
        <v>4.5</v>
      </c>
      <c r="M4351" s="8">
        <v>2.1</v>
      </c>
      <c r="N4351">
        <v>67</v>
      </c>
      <c r="O4351" s="8">
        <v>301.5</v>
      </c>
      <c r="P4351" s="14">
        <v>2.1399999999999999E-2</v>
      </c>
      <c r="Q4351" s="8">
        <v>6.45</v>
      </c>
      <c r="R4351" s="8">
        <v>295.05</v>
      </c>
      <c r="S4351" s="8">
        <v>140.69999999999999</v>
      </c>
      <c r="T4351" s="8">
        <v>154.35</v>
      </c>
      <c r="U4351">
        <v>0</v>
      </c>
      <c r="V4351" s="8">
        <v>0</v>
      </c>
      <c r="W4351" s="8">
        <v>0</v>
      </c>
      <c r="X4351" s="8">
        <v>154.35</v>
      </c>
    </row>
    <row r="4352" spans="1:24" x14ac:dyDescent="0.25">
      <c r="A4352" t="s">
        <v>4678</v>
      </c>
      <c r="B4352" s="1">
        <v>45990</v>
      </c>
      <c r="C4352" t="s">
        <v>25</v>
      </c>
      <c r="D4352" t="s">
        <v>26</v>
      </c>
      <c r="E4352" t="s">
        <v>27</v>
      </c>
      <c r="F4352" t="s">
        <v>28</v>
      </c>
      <c r="G4352" t="s">
        <v>38</v>
      </c>
      <c r="H4352" t="s">
        <v>39</v>
      </c>
      <c r="I4352" t="s">
        <v>104</v>
      </c>
      <c r="J4352" t="s">
        <v>105</v>
      </c>
      <c r="K4352" t="s">
        <v>49</v>
      </c>
      <c r="L4352" s="13">
        <v>4.2</v>
      </c>
      <c r="M4352" s="8">
        <v>2.8</v>
      </c>
      <c r="N4352">
        <v>71</v>
      </c>
      <c r="O4352" s="8">
        <v>298.2</v>
      </c>
      <c r="P4352" s="14">
        <v>1.52E-2</v>
      </c>
      <c r="Q4352" s="8">
        <v>4.53</v>
      </c>
      <c r="R4352" s="8">
        <v>293.67</v>
      </c>
      <c r="S4352" s="8">
        <v>198.8</v>
      </c>
      <c r="T4352" s="8">
        <v>94.87</v>
      </c>
      <c r="U4352">
        <v>0</v>
      </c>
      <c r="V4352" s="8">
        <v>0</v>
      </c>
      <c r="W4352" s="8">
        <v>0</v>
      </c>
      <c r="X4352" s="8">
        <v>94.87</v>
      </c>
    </row>
    <row r="4353" spans="1:24" x14ac:dyDescent="0.25">
      <c r="A4353" t="s">
        <v>4679</v>
      </c>
      <c r="B4353" s="1">
        <v>46078</v>
      </c>
      <c r="C4353" t="s">
        <v>162</v>
      </c>
      <c r="D4353" t="s">
        <v>163</v>
      </c>
      <c r="E4353" t="s">
        <v>150</v>
      </c>
      <c r="F4353" t="s">
        <v>89</v>
      </c>
      <c r="G4353" t="s">
        <v>151</v>
      </c>
      <c r="H4353" t="s">
        <v>152</v>
      </c>
      <c r="I4353" t="s">
        <v>84</v>
      </c>
      <c r="J4353" t="s">
        <v>85</v>
      </c>
      <c r="K4353" t="s">
        <v>42</v>
      </c>
      <c r="L4353" s="13">
        <v>9.9</v>
      </c>
      <c r="M4353" s="8">
        <v>3.1</v>
      </c>
      <c r="N4353">
        <v>49</v>
      </c>
      <c r="O4353" s="8">
        <v>485.1</v>
      </c>
      <c r="P4353" s="14">
        <v>6.4000000000000001E-2</v>
      </c>
      <c r="Q4353" s="8">
        <v>31.05</v>
      </c>
      <c r="R4353" s="8">
        <v>454.05</v>
      </c>
      <c r="S4353" s="8">
        <v>151.9</v>
      </c>
      <c r="T4353" s="8">
        <v>302.14999999999998</v>
      </c>
      <c r="U4353">
        <v>0</v>
      </c>
      <c r="V4353" s="8">
        <v>0</v>
      </c>
      <c r="W4353" s="8">
        <v>0</v>
      </c>
      <c r="X4353" s="8">
        <v>302.14999999999998</v>
      </c>
    </row>
    <row r="4354" spans="1:24" x14ac:dyDescent="0.25">
      <c r="A4354" t="s">
        <v>4680</v>
      </c>
      <c r="B4354" s="1">
        <v>45855</v>
      </c>
      <c r="C4354" t="s">
        <v>215</v>
      </c>
      <c r="D4354" t="s">
        <v>216</v>
      </c>
      <c r="E4354" t="s">
        <v>27</v>
      </c>
      <c r="F4354" t="s">
        <v>54</v>
      </c>
      <c r="G4354" t="s">
        <v>29</v>
      </c>
      <c r="H4354" t="s">
        <v>30</v>
      </c>
      <c r="I4354" t="s">
        <v>144</v>
      </c>
      <c r="J4354" t="s">
        <v>145</v>
      </c>
      <c r="K4354" t="s">
        <v>33</v>
      </c>
      <c r="L4354" s="13">
        <v>12</v>
      </c>
      <c r="M4354" s="8">
        <v>6.5</v>
      </c>
      <c r="N4354">
        <v>81</v>
      </c>
      <c r="O4354" s="8">
        <v>972</v>
      </c>
      <c r="P4354" s="14">
        <v>1.1599999999999999E-2</v>
      </c>
      <c r="Q4354" s="8">
        <v>11.28</v>
      </c>
      <c r="R4354" s="8">
        <v>960.72</v>
      </c>
      <c r="S4354" s="8">
        <v>526.5</v>
      </c>
      <c r="T4354" s="8">
        <v>434.22</v>
      </c>
      <c r="U4354">
        <v>0</v>
      </c>
      <c r="V4354" s="8">
        <v>0</v>
      </c>
      <c r="W4354" s="8">
        <v>0</v>
      </c>
      <c r="X4354" s="8">
        <v>434.22</v>
      </c>
    </row>
    <row r="4355" spans="1:24" x14ac:dyDescent="0.25">
      <c r="A4355" t="s">
        <v>4681</v>
      </c>
      <c r="B4355" s="1">
        <v>45319</v>
      </c>
      <c r="C4355" t="s">
        <v>350</v>
      </c>
      <c r="D4355" t="s">
        <v>351</v>
      </c>
      <c r="E4355" t="s">
        <v>63</v>
      </c>
      <c r="F4355" t="s">
        <v>89</v>
      </c>
      <c r="G4355" t="s">
        <v>64</v>
      </c>
      <c r="H4355" t="s">
        <v>65</v>
      </c>
      <c r="I4355" t="s">
        <v>117</v>
      </c>
      <c r="J4355" t="s">
        <v>118</v>
      </c>
      <c r="K4355" t="s">
        <v>59</v>
      </c>
      <c r="L4355" s="13">
        <v>6</v>
      </c>
      <c r="M4355" s="8">
        <v>4.2</v>
      </c>
      <c r="N4355">
        <v>214</v>
      </c>
      <c r="O4355" s="8">
        <v>1284</v>
      </c>
      <c r="P4355" s="14">
        <v>4.24E-2</v>
      </c>
      <c r="Q4355" s="8">
        <v>54.44</v>
      </c>
      <c r="R4355" s="8">
        <v>1229.56</v>
      </c>
      <c r="S4355" s="8">
        <v>898.8</v>
      </c>
      <c r="T4355" s="8">
        <v>330.76</v>
      </c>
      <c r="U4355">
        <v>0</v>
      </c>
      <c r="V4355" s="8">
        <v>0</v>
      </c>
      <c r="W4355" s="8">
        <v>0</v>
      </c>
      <c r="X4355" s="8">
        <v>330.76</v>
      </c>
    </row>
    <row r="4356" spans="1:24" x14ac:dyDescent="0.25">
      <c r="A4356" t="s">
        <v>4682</v>
      </c>
      <c r="B4356" s="1">
        <v>46036</v>
      </c>
      <c r="C4356" t="s">
        <v>44</v>
      </c>
      <c r="D4356" t="s">
        <v>45</v>
      </c>
      <c r="E4356" t="s">
        <v>27</v>
      </c>
      <c r="F4356" t="s">
        <v>46</v>
      </c>
      <c r="G4356" t="s">
        <v>38</v>
      </c>
      <c r="H4356" t="s">
        <v>39</v>
      </c>
      <c r="I4356" t="s">
        <v>74</v>
      </c>
      <c r="J4356" t="s">
        <v>75</v>
      </c>
      <c r="K4356" t="s">
        <v>49</v>
      </c>
      <c r="L4356" s="13">
        <v>11</v>
      </c>
      <c r="M4356" s="8">
        <v>6.8</v>
      </c>
      <c r="N4356">
        <v>56</v>
      </c>
      <c r="O4356" s="8">
        <v>616</v>
      </c>
      <c r="P4356" s="14">
        <v>5.4100000000000002E-2</v>
      </c>
      <c r="Q4356" s="8">
        <v>33.33</v>
      </c>
      <c r="R4356" s="8">
        <v>582.66999999999996</v>
      </c>
      <c r="S4356" s="8">
        <v>380.8</v>
      </c>
      <c r="T4356" s="8">
        <v>201.87</v>
      </c>
      <c r="U4356">
        <v>0</v>
      </c>
      <c r="V4356" s="8">
        <v>0</v>
      </c>
      <c r="W4356" s="8">
        <v>0</v>
      </c>
      <c r="X4356" s="8">
        <v>201.87</v>
      </c>
    </row>
    <row r="4357" spans="1:24" x14ac:dyDescent="0.25">
      <c r="A4357" t="s">
        <v>4683</v>
      </c>
      <c r="B4357" s="1">
        <v>45764</v>
      </c>
      <c r="C4357" t="s">
        <v>383</v>
      </c>
      <c r="D4357" t="s">
        <v>384</v>
      </c>
      <c r="E4357" t="s">
        <v>63</v>
      </c>
      <c r="F4357" t="s">
        <v>54</v>
      </c>
      <c r="G4357" t="s">
        <v>79</v>
      </c>
      <c r="H4357" t="s">
        <v>80</v>
      </c>
      <c r="I4357" t="s">
        <v>104</v>
      </c>
      <c r="J4357" t="s">
        <v>105</v>
      </c>
      <c r="K4357" t="s">
        <v>49</v>
      </c>
      <c r="L4357" s="13">
        <v>4.2</v>
      </c>
      <c r="M4357" s="8">
        <v>2.8</v>
      </c>
      <c r="N4357">
        <v>27</v>
      </c>
      <c r="O4357" s="8">
        <v>113.4</v>
      </c>
      <c r="P4357" s="14">
        <v>1.95E-2</v>
      </c>
      <c r="Q4357" s="8">
        <v>2.21</v>
      </c>
      <c r="R4357" s="8">
        <v>111.19</v>
      </c>
      <c r="S4357" s="8">
        <v>75.599999999999994</v>
      </c>
      <c r="T4357" s="8">
        <v>35.590000000000003</v>
      </c>
      <c r="U4357">
        <v>0</v>
      </c>
      <c r="V4357" s="8">
        <v>0</v>
      </c>
      <c r="W4357" s="8">
        <v>0</v>
      </c>
      <c r="X4357" s="8">
        <v>35.590000000000003</v>
      </c>
    </row>
    <row r="4358" spans="1:24" x14ac:dyDescent="0.25">
      <c r="A4358" t="s">
        <v>4684</v>
      </c>
      <c r="B4358" s="1">
        <v>46257</v>
      </c>
      <c r="C4358" t="s">
        <v>125</v>
      </c>
      <c r="D4358" t="s">
        <v>126</v>
      </c>
      <c r="E4358" t="s">
        <v>27</v>
      </c>
      <c r="F4358" t="s">
        <v>89</v>
      </c>
      <c r="G4358" t="s">
        <v>38</v>
      </c>
      <c r="H4358" t="s">
        <v>39</v>
      </c>
      <c r="I4358" t="s">
        <v>84</v>
      </c>
      <c r="J4358" t="s">
        <v>85</v>
      </c>
      <c r="K4358" t="s">
        <v>42</v>
      </c>
      <c r="L4358" s="13">
        <v>9.9</v>
      </c>
      <c r="M4358" s="8">
        <v>3.1</v>
      </c>
      <c r="N4358">
        <v>75</v>
      </c>
      <c r="O4358" s="8">
        <v>742.5</v>
      </c>
      <c r="P4358" s="14">
        <v>0.1474</v>
      </c>
      <c r="Q4358" s="8">
        <v>109.44</v>
      </c>
      <c r="R4358" s="8">
        <v>633.05999999999995</v>
      </c>
      <c r="S4358" s="8">
        <v>232.5</v>
      </c>
      <c r="T4358" s="8">
        <v>400.56</v>
      </c>
      <c r="U4358">
        <v>0</v>
      </c>
      <c r="V4358" s="8">
        <v>0</v>
      </c>
      <c r="W4358" s="8">
        <v>0</v>
      </c>
      <c r="X4358" s="8">
        <v>400.56</v>
      </c>
    </row>
    <row r="4359" spans="1:24" x14ac:dyDescent="0.25">
      <c r="A4359" t="s">
        <v>4685</v>
      </c>
      <c r="B4359" s="1">
        <v>46017</v>
      </c>
      <c r="C4359" t="s">
        <v>266</v>
      </c>
      <c r="D4359" t="s">
        <v>267</v>
      </c>
      <c r="E4359" t="s">
        <v>53</v>
      </c>
      <c r="F4359" t="s">
        <v>54</v>
      </c>
      <c r="G4359" t="s">
        <v>55</v>
      </c>
      <c r="H4359" t="s">
        <v>56</v>
      </c>
      <c r="I4359" t="s">
        <v>156</v>
      </c>
      <c r="J4359" t="s">
        <v>157</v>
      </c>
      <c r="K4359" t="s">
        <v>42</v>
      </c>
      <c r="L4359" s="13">
        <v>6.2</v>
      </c>
      <c r="M4359" s="8">
        <v>1.9</v>
      </c>
      <c r="N4359">
        <v>16</v>
      </c>
      <c r="O4359" s="8">
        <v>99.2</v>
      </c>
      <c r="P4359" s="14">
        <v>2.5999999999999999E-2</v>
      </c>
      <c r="Q4359" s="8">
        <v>2.58</v>
      </c>
      <c r="R4359" s="8">
        <v>96.62</v>
      </c>
      <c r="S4359" s="8">
        <v>30.4</v>
      </c>
      <c r="T4359" s="8">
        <v>66.22</v>
      </c>
      <c r="U4359">
        <v>0</v>
      </c>
      <c r="V4359" s="8">
        <v>0</v>
      </c>
      <c r="W4359" s="8">
        <v>0</v>
      </c>
      <c r="X4359" s="8">
        <v>66.22</v>
      </c>
    </row>
    <row r="4360" spans="1:24" x14ac:dyDescent="0.25">
      <c r="A4360" t="s">
        <v>4686</v>
      </c>
      <c r="B4360" s="1">
        <v>45506</v>
      </c>
      <c r="C4360" t="s">
        <v>136</v>
      </c>
      <c r="D4360" t="s">
        <v>137</v>
      </c>
      <c r="E4360" t="s">
        <v>71</v>
      </c>
      <c r="F4360" t="s">
        <v>54</v>
      </c>
      <c r="G4360" t="s">
        <v>72</v>
      </c>
      <c r="H4360" t="s">
        <v>73</v>
      </c>
      <c r="I4360" t="s">
        <v>127</v>
      </c>
      <c r="J4360" t="s">
        <v>128</v>
      </c>
      <c r="K4360" t="s">
        <v>33</v>
      </c>
      <c r="L4360" s="13">
        <v>7.2</v>
      </c>
      <c r="M4360" s="8">
        <v>3.6</v>
      </c>
      <c r="N4360">
        <v>19</v>
      </c>
      <c r="O4360" s="8">
        <v>136.80000000000001</v>
      </c>
      <c r="P4360" s="14">
        <v>4.4900000000000002E-2</v>
      </c>
      <c r="Q4360" s="8">
        <v>6.14</v>
      </c>
      <c r="R4360" s="8">
        <v>130.66</v>
      </c>
      <c r="S4360" s="8">
        <v>68.400000000000006</v>
      </c>
      <c r="T4360" s="8">
        <v>62.26</v>
      </c>
      <c r="U4360">
        <v>0</v>
      </c>
      <c r="V4360" s="8">
        <v>0</v>
      </c>
      <c r="W4360" s="8">
        <v>0</v>
      </c>
      <c r="X4360" s="8">
        <v>62.26</v>
      </c>
    </row>
    <row r="4361" spans="1:24" x14ac:dyDescent="0.25">
      <c r="A4361" t="s">
        <v>4687</v>
      </c>
      <c r="B4361" s="1">
        <v>45740</v>
      </c>
      <c r="C4361" t="s">
        <v>191</v>
      </c>
      <c r="D4361" t="s">
        <v>192</v>
      </c>
      <c r="E4361" t="s">
        <v>150</v>
      </c>
      <c r="F4361" t="s">
        <v>54</v>
      </c>
      <c r="G4361" t="s">
        <v>151</v>
      </c>
      <c r="H4361" t="s">
        <v>152</v>
      </c>
      <c r="I4361" t="s">
        <v>130</v>
      </c>
      <c r="J4361" t="s">
        <v>131</v>
      </c>
      <c r="K4361" t="s">
        <v>42</v>
      </c>
      <c r="L4361" s="13">
        <v>4.8</v>
      </c>
      <c r="M4361" s="8">
        <v>1.4</v>
      </c>
      <c r="N4361">
        <v>30</v>
      </c>
      <c r="O4361" s="8">
        <v>144</v>
      </c>
      <c r="P4361" s="14">
        <v>2.1299999999999999E-2</v>
      </c>
      <c r="Q4361" s="8">
        <v>3.07</v>
      </c>
      <c r="R4361" s="8">
        <v>140.93</v>
      </c>
      <c r="S4361" s="8">
        <v>42</v>
      </c>
      <c r="T4361" s="8">
        <v>98.93</v>
      </c>
      <c r="U4361">
        <v>0</v>
      </c>
      <c r="V4361" s="8">
        <v>0</v>
      </c>
      <c r="W4361" s="8">
        <v>0</v>
      </c>
      <c r="X4361" s="8">
        <v>98.93</v>
      </c>
    </row>
    <row r="4362" spans="1:24" x14ac:dyDescent="0.25">
      <c r="A4362" t="s">
        <v>4688</v>
      </c>
      <c r="B4362" s="1">
        <v>46108</v>
      </c>
      <c r="C4362" t="s">
        <v>345</v>
      </c>
      <c r="D4362" t="s">
        <v>346</v>
      </c>
      <c r="E4362" t="s">
        <v>71</v>
      </c>
      <c r="F4362" t="s">
        <v>28</v>
      </c>
      <c r="G4362" t="s">
        <v>72</v>
      </c>
      <c r="H4362" t="s">
        <v>73</v>
      </c>
      <c r="I4362" t="s">
        <v>117</v>
      </c>
      <c r="J4362" t="s">
        <v>118</v>
      </c>
      <c r="K4362" t="s">
        <v>59</v>
      </c>
      <c r="L4362" s="13">
        <v>6</v>
      </c>
      <c r="M4362" s="8">
        <v>4.2</v>
      </c>
      <c r="N4362">
        <v>195</v>
      </c>
      <c r="O4362" s="8">
        <v>1170</v>
      </c>
      <c r="P4362" s="14">
        <v>5.0999999999999997E-2</v>
      </c>
      <c r="Q4362" s="8">
        <v>59.67</v>
      </c>
      <c r="R4362" s="8">
        <v>1110.33</v>
      </c>
      <c r="S4362" s="8">
        <v>819</v>
      </c>
      <c r="T4362" s="8">
        <v>291.33</v>
      </c>
      <c r="U4362">
        <v>0</v>
      </c>
      <c r="V4362" s="8">
        <v>0</v>
      </c>
      <c r="W4362" s="8">
        <v>0</v>
      </c>
      <c r="X4362" s="8">
        <v>291.33</v>
      </c>
    </row>
    <row r="4363" spans="1:24" x14ac:dyDescent="0.25">
      <c r="A4363" t="s">
        <v>4689</v>
      </c>
      <c r="B4363" s="1">
        <v>45590</v>
      </c>
      <c r="C4363" t="s">
        <v>148</v>
      </c>
      <c r="D4363" t="s">
        <v>149</v>
      </c>
      <c r="E4363" t="s">
        <v>150</v>
      </c>
      <c r="F4363" t="s">
        <v>37</v>
      </c>
      <c r="G4363" t="s">
        <v>151</v>
      </c>
      <c r="H4363" t="s">
        <v>152</v>
      </c>
      <c r="I4363" t="s">
        <v>40</v>
      </c>
      <c r="J4363" t="s">
        <v>41</v>
      </c>
      <c r="K4363" t="s">
        <v>42</v>
      </c>
      <c r="L4363" s="13">
        <v>14.5</v>
      </c>
      <c r="M4363" s="8">
        <v>4.2</v>
      </c>
      <c r="N4363">
        <v>2</v>
      </c>
      <c r="O4363" s="8">
        <v>29</v>
      </c>
      <c r="P4363" s="14">
        <v>8.0000000000000004E-4</v>
      </c>
      <c r="Q4363" s="8">
        <v>0.02</v>
      </c>
      <c r="R4363" s="8">
        <v>28.98</v>
      </c>
      <c r="S4363" s="8">
        <v>8.4</v>
      </c>
      <c r="T4363" s="8">
        <v>20.58</v>
      </c>
      <c r="U4363">
        <v>0</v>
      </c>
      <c r="V4363" s="8">
        <v>0</v>
      </c>
      <c r="W4363" s="8">
        <v>0</v>
      </c>
      <c r="X4363" s="8">
        <v>20.58</v>
      </c>
    </row>
    <row r="4364" spans="1:24" x14ac:dyDescent="0.25">
      <c r="A4364" t="s">
        <v>4690</v>
      </c>
      <c r="B4364" s="1">
        <v>46143</v>
      </c>
      <c r="C4364" t="s">
        <v>171</v>
      </c>
      <c r="D4364" t="s">
        <v>172</v>
      </c>
      <c r="E4364" t="s">
        <v>27</v>
      </c>
      <c r="F4364" t="s">
        <v>46</v>
      </c>
      <c r="G4364" t="s">
        <v>29</v>
      </c>
      <c r="H4364" t="s">
        <v>30</v>
      </c>
      <c r="I4364" t="s">
        <v>130</v>
      </c>
      <c r="J4364" t="s">
        <v>131</v>
      </c>
      <c r="K4364" t="s">
        <v>42</v>
      </c>
      <c r="L4364" s="13">
        <v>4.8</v>
      </c>
      <c r="M4364" s="8">
        <v>1.4</v>
      </c>
      <c r="N4364">
        <v>17</v>
      </c>
      <c r="O4364" s="8">
        <v>81.599999999999994</v>
      </c>
      <c r="P4364" s="14">
        <v>0.156</v>
      </c>
      <c r="Q4364" s="8">
        <v>12.73</v>
      </c>
      <c r="R4364" s="8">
        <v>68.87</v>
      </c>
      <c r="S4364" s="8">
        <v>23.8</v>
      </c>
      <c r="T4364" s="8">
        <v>45.07</v>
      </c>
      <c r="U4364">
        <v>0</v>
      </c>
      <c r="V4364" s="8">
        <v>0</v>
      </c>
      <c r="W4364" s="8">
        <v>0</v>
      </c>
      <c r="X4364" s="8">
        <v>45.07</v>
      </c>
    </row>
    <row r="4365" spans="1:24" x14ac:dyDescent="0.25">
      <c r="A4365" t="s">
        <v>4691</v>
      </c>
      <c r="B4365" s="1">
        <v>46001</v>
      </c>
      <c r="C4365" t="s">
        <v>115</v>
      </c>
      <c r="D4365" t="s">
        <v>116</v>
      </c>
      <c r="E4365" t="s">
        <v>27</v>
      </c>
      <c r="F4365" t="s">
        <v>54</v>
      </c>
      <c r="G4365" t="s">
        <v>29</v>
      </c>
      <c r="H4365" t="s">
        <v>30</v>
      </c>
      <c r="I4365" t="s">
        <v>74</v>
      </c>
      <c r="J4365" t="s">
        <v>75</v>
      </c>
      <c r="K4365" t="s">
        <v>49</v>
      </c>
      <c r="L4365" s="13">
        <v>11</v>
      </c>
      <c r="M4365" s="8">
        <v>6.8</v>
      </c>
      <c r="N4365">
        <v>74</v>
      </c>
      <c r="O4365" s="8">
        <v>814</v>
      </c>
      <c r="P4365" s="14">
        <v>9.4999999999999998E-3</v>
      </c>
      <c r="Q4365" s="8">
        <v>7.73</v>
      </c>
      <c r="R4365" s="8">
        <v>806.27</v>
      </c>
      <c r="S4365" s="8">
        <v>503.2</v>
      </c>
      <c r="T4365" s="8">
        <v>303.07</v>
      </c>
      <c r="U4365">
        <v>0</v>
      </c>
      <c r="V4365" s="8">
        <v>0</v>
      </c>
      <c r="W4365" s="8">
        <v>0</v>
      </c>
      <c r="X4365" s="8">
        <v>303.07</v>
      </c>
    </row>
    <row r="4366" spans="1:24" x14ac:dyDescent="0.25">
      <c r="A4366" t="s">
        <v>4692</v>
      </c>
      <c r="B4366" s="1">
        <v>45362</v>
      </c>
      <c r="C4366" t="s">
        <v>590</v>
      </c>
      <c r="D4366" t="s">
        <v>591</v>
      </c>
      <c r="E4366" t="s">
        <v>27</v>
      </c>
      <c r="F4366" t="s">
        <v>46</v>
      </c>
      <c r="G4366" t="s">
        <v>38</v>
      </c>
      <c r="H4366" t="s">
        <v>39</v>
      </c>
      <c r="I4366" t="s">
        <v>99</v>
      </c>
      <c r="J4366" t="s">
        <v>100</v>
      </c>
      <c r="K4366" t="s">
        <v>49</v>
      </c>
      <c r="L4366" s="13">
        <v>3.8</v>
      </c>
      <c r="M4366" s="8">
        <v>2.6</v>
      </c>
      <c r="N4366">
        <v>18</v>
      </c>
      <c r="O4366" s="8">
        <v>68.400000000000006</v>
      </c>
      <c r="P4366" s="14">
        <v>0.10829999999999999</v>
      </c>
      <c r="Q4366" s="8">
        <v>7.41</v>
      </c>
      <c r="R4366" s="8">
        <v>60.99</v>
      </c>
      <c r="S4366" s="8">
        <v>46.8</v>
      </c>
      <c r="T4366" s="8">
        <v>14.19</v>
      </c>
      <c r="U4366">
        <v>0</v>
      </c>
      <c r="V4366" s="8">
        <v>0</v>
      </c>
      <c r="W4366" s="8">
        <v>0</v>
      </c>
      <c r="X4366" s="8">
        <v>14.19</v>
      </c>
    </row>
    <row r="4367" spans="1:24" x14ac:dyDescent="0.25">
      <c r="A4367" t="s">
        <v>4693</v>
      </c>
      <c r="B4367" s="1">
        <v>46130</v>
      </c>
      <c r="C4367" t="s">
        <v>229</v>
      </c>
      <c r="D4367" t="s">
        <v>230</v>
      </c>
      <c r="E4367" t="s">
        <v>27</v>
      </c>
      <c r="F4367" t="s">
        <v>54</v>
      </c>
      <c r="G4367" t="s">
        <v>38</v>
      </c>
      <c r="H4367" t="s">
        <v>39</v>
      </c>
      <c r="I4367" t="s">
        <v>104</v>
      </c>
      <c r="J4367" t="s">
        <v>105</v>
      </c>
      <c r="K4367" t="s">
        <v>49</v>
      </c>
      <c r="L4367" s="13">
        <v>4.2</v>
      </c>
      <c r="M4367" s="8">
        <v>2.8</v>
      </c>
      <c r="N4367">
        <v>104</v>
      </c>
      <c r="O4367" s="8">
        <v>436.8</v>
      </c>
      <c r="P4367" s="14">
        <v>2.3999999999999998E-3</v>
      </c>
      <c r="Q4367" s="8">
        <v>1.05</v>
      </c>
      <c r="R4367" s="8">
        <v>435.75</v>
      </c>
      <c r="S4367" s="8">
        <v>291.2</v>
      </c>
      <c r="T4367" s="8">
        <v>144.55000000000001</v>
      </c>
      <c r="U4367">
        <v>0</v>
      </c>
      <c r="V4367" s="8">
        <v>0</v>
      </c>
      <c r="W4367" s="8">
        <v>0</v>
      </c>
      <c r="X4367" s="8">
        <v>144.55000000000001</v>
      </c>
    </row>
    <row r="4368" spans="1:24" x14ac:dyDescent="0.25">
      <c r="A4368" t="s">
        <v>4694</v>
      </c>
      <c r="B4368" s="1">
        <v>46160</v>
      </c>
      <c r="C4368" t="s">
        <v>501</v>
      </c>
      <c r="D4368" t="s">
        <v>502</v>
      </c>
      <c r="E4368" t="s">
        <v>27</v>
      </c>
      <c r="F4368" t="s">
        <v>37</v>
      </c>
      <c r="G4368" t="s">
        <v>38</v>
      </c>
      <c r="H4368" t="s">
        <v>39</v>
      </c>
      <c r="I4368" t="s">
        <v>40</v>
      </c>
      <c r="J4368" t="s">
        <v>41</v>
      </c>
      <c r="K4368" t="s">
        <v>42</v>
      </c>
      <c r="L4368" s="13">
        <v>14.5</v>
      </c>
      <c r="M4368" s="8">
        <v>4.2</v>
      </c>
      <c r="N4368">
        <v>20</v>
      </c>
      <c r="O4368" s="8">
        <v>290</v>
      </c>
      <c r="P4368" s="14">
        <v>0.39369999999999999</v>
      </c>
      <c r="Q4368" s="8">
        <v>114.17</v>
      </c>
      <c r="R4368" s="8">
        <v>175.83</v>
      </c>
      <c r="S4368" s="8">
        <v>84</v>
      </c>
      <c r="T4368" s="8">
        <v>91.83</v>
      </c>
      <c r="U4368">
        <v>0</v>
      </c>
      <c r="V4368" s="8">
        <v>0</v>
      </c>
      <c r="W4368" s="8">
        <v>0</v>
      </c>
      <c r="X4368" s="8">
        <v>91.83</v>
      </c>
    </row>
    <row r="4369" spans="1:24" x14ac:dyDescent="0.25">
      <c r="A4369" t="s">
        <v>4695</v>
      </c>
      <c r="B4369" s="1">
        <v>46106</v>
      </c>
      <c r="C4369" t="s">
        <v>546</v>
      </c>
      <c r="D4369" t="s">
        <v>547</v>
      </c>
      <c r="E4369" t="s">
        <v>27</v>
      </c>
      <c r="F4369" t="s">
        <v>89</v>
      </c>
      <c r="G4369" t="s">
        <v>38</v>
      </c>
      <c r="H4369" t="s">
        <v>39</v>
      </c>
      <c r="I4369" t="s">
        <v>66</v>
      </c>
      <c r="J4369" t="s">
        <v>67</v>
      </c>
      <c r="K4369" t="s">
        <v>33</v>
      </c>
      <c r="L4369" s="13">
        <v>4.5</v>
      </c>
      <c r="M4369" s="8">
        <v>2.1</v>
      </c>
      <c r="N4369">
        <v>253</v>
      </c>
      <c r="O4369" s="8">
        <v>1138.5</v>
      </c>
      <c r="P4369" s="14">
        <v>4.7999999999999996E-3</v>
      </c>
      <c r="Q4369" s="8">
        <v>5.46</v>
      </c>
      <c r="R4369" s="8">
        <v>1133.04</v>
      </c>
      <c r="S4369" s="8">
        <v>531.29999999999995</v>
      </c>
      <c r="T4369" s="8">
        <v>601.74</v>
      </c>
      <c r="U4369">
        <v>0</v>
      </c>
      <c r="V4369" s="8">
        <v>0</v>
      </c>
      <c r="W4369" s="8">
        <v>0</v>
      </c>
      <c r="X4369" s="8">
        <v>601.74</v>
      </c>
    </row>
    <row r="4370" spans="1:24" x14ac:dyDescent="0.25">
      <c r="A4370" t="s">
        <v>4696</v>
      </c>
      <c r="B4370" s="1">
        <v>46106</v>
      </c>
      <c r="C4370" t="s">
        <v>162</v>
      </c>
      <c r="D4370" t="s">
        <v>163</v>
      </c>
      <c r="E4370" t="s">
        <v>150</v>
      </c>
      <c r="F4370" t="s">
        <v>89</v>
      </c>
      <c r="G4370" t="s">
        <v>151</v>
      </c>
      <c r="H4370" t="s">
        <v>152</v>
      </c>
      <c r="I4370" t="s">
        <v>57</v>
      </c>
      <c r="J4370" t="s">
        <v>58</v>
      </c>
      <c r="K4370" t="s">
        <v>59</v>
      </c>
      <c r="L4370" s="13">
        <v>10.5</v>
      </c>
      <c r="M4370" s="8">
        <v>7.5</v>
      </c>
      <c r="N4370">
        <v>184</v>
      </c>
      <c r="O4370" s="8">
        <v>1932</v>
      </c>
      <c r="P4370" s="14">
        <v>9.3299999999999994E-2</v>
      </c>
      <c r="Q4370" s="8">
        <v>180.26</v>
      </c>
      <c r="R4370" s="8">
        <v>1751.74</v>
      </c>
      <c r="S4370" s="8">
        <v>1380</v>
      </c>
      <c r="T4370" s="8">
        <v>371.74</v>
      </c>
      <c r="U4370">
        <v>0</v>
      </c>
      <c r="V4370" s="8">
        <v>0</v>
      </c>
      <c r="W4370" s="8">
        <v>0</v>
      </c>
      <c r="X4370" s="8">
        <v>371.74</v>
      </c>
    </row>
    <row r="4371" spans="1:24" x14ac:dyDescent="0.25">
      <c r="A4371" t="s">
        <v>4697</v>
      </c>
      <c r="B4371" s="1">
        <v>45710</v>
      </c>
      <c r="C4371" t="s">
        <v>523</v>
      </c>
      <c r="D4371" t="s">
        <v>524</v>
      </c>
      <c r="E4371" t="s">
        <v>27</v>
      </c>
      <c r="F4371" t="s">
        <v>89</v>
      </c>
      <c r="G4371" t="s">
        <v>29</v>
      </c>
      <c r="H4371" t="s">
        <v>30</v>
      </c>
      <c r="I4371" t="s">
        <v>99</v>
      </c>
      <c r="J4371" t="s">
        <v>100</v>
      </c>
      <c r="K4371" t="s">
        <v>49</v>
      </c>
      <c r="L4371" s="13">
        <v>3.8</v>
      </c>
      <c r="M4371" s="8">
        <v>2.6</v>
      </c>
      <c r="N4371">
        <v>206</v>
      </c>
      <c r="O4371" s="8">
        <v>782.8</v>
      </c>
      <c r="P4371" s="14">
        <v>0.1135</v>
      </c>
      <c r="Q4371" s="8">
        <v>88.85</v>
      </c>
      <c r="R4371" s="8">
        <v>693.95</v>
      </c>
      <c r="S4371" s="8">
        <v>535.6</v>
      </c>
      <c r="T4371" s="8">
        <v>158.35</v>
      </c>
      <c r="U4371">
        <v>0</v>
      </c>
      <c r="V4371" s="8">
        <v>0</v>
      </c>
      <c r="W4371" s="8">
        <v>0</v>
      </c>
      <c r="X4371" s="8">
        <v>158.35</v>
      </c>
    </row>
    <row r="4372" spans="1:24" x14ac:dyDescent="0.25">
      <c r="A4372" t="s">
        <v>4698</v>
      </c>
      <c r="B4372" s="1">
        <v>45981</v>
      </c>
      <c r="C4372" t="s">
        <v>458</v>
      </c>
      <c r="D4372" t="s">
        <v>459</v>
      </c>
      <c r="E4372" t="s">
        <v>27</v>
      </c>
      <c r="F4372" t="s">
        <v>89</v>
      </c>
      <c r="G4372" t="s">
        <v>29</v>
      </c>
      <c r="H4372" t="s">
        <v>30</v>
      </c>
      <c r="I4372" t="s">
        <v>185</v>
      </c>
      <c r="J4372" t="s">
        <v>186</v>
      </c>
      <c r="K4372" t="s">
        <v>59</v>
      </c>
      <c r="L4372" s="13">
        <v>4.9000000000000004</v>
      </c>
      <c r="M4372" s="8">
        <v>3.1</v>
      </c>
      <c r="N4372">
        <v>313</v>
      </c>
      <c r="O4372" s="8">
        <v>1533.7</v>
      </c>
      <c r="P4372" s="14">
        <v>0.1152</v>
      </c>
      <c r="Q4372" s="8">
        <v>176.68</v>
      </c>
      <c r="R4372" s="8">
        <v>1357.02</v>
      </c>
      <c r="S4372" s="8">
        <v>970.3</v>
      </c>
      <c r="T4372" s="8">
        <v>386.72</v>
      </c>
      <c r="U4372">
        <v>0</v>
      </c>
      <c r="V4372" s="8">
        <v>0</v>
      </c>
      <c r="W4372" s="8">
        <v>0</v>
      </c>
      <c r="X4372" s="8">
        <v>386.72</v>
      </c>
    </row>
    <row r="4373" spans="1:24" x14ac:dyDescent="0.25">
      <c r="A4373" t="s">
        <v>4699</v>
      </c>
      <c r="B4373" s="1">
        <v>45803</v>
      </c>
      <c r="C4373" t="s">
        <v>334</v>
      </c>
      <c r="D4373" t="s">
        <v>335</v>
      </c>
      <c r="E4373" t="s">
        <v>53</v>
      </c>
      <c r="F4373" t="s">
        <v>37</v>
      </c>
      <c r="G4373" t="s">
        <v>55</v>
      </c>
      <c r="H4373" t="s">
        <v>56</v>
      </c>
      <c r="I4373" t="s">
        <v>99</v>
      </c>
      <c r="J4373" t="s">
        <v>100</v>
      </c>
      <c r="K4373" t="s">
        <v>49</v>
      </c>
      <c r="L4373" s="13">
        <v>3.8</v>
      </c>
      <c r="M4373" s="8">
        <v>2.6</v>
      </c>
      <c r="N4373">
        <v>3</v>
      </c>
      <c r="O4373" s="8">
        <v>11.4</v>
      </c>
      <c r="P4373" s="14">
        <v>3.0000000000000001E-3</v>
      </c>
      <c r="Q4373" s="8">
        <v>0.03</v>
      </c>
      <c r="R4373" s="8">
        <v>11.37</v>
      </c>
      <c r="S4373" s="8">
        <v>7.8</v>
      </c>
      <c r="T4373" s="8">
        <v>3.57</v>
      </c>
      <c r="U4373">
        <v>0</v>
      </c>
      <c r="V4373" s="8">
        <v>0</v>
      </c>
      <c r="W4373" s="8">
        <v>0</v>
      </c>
      <c r="X4373" s="8">
        <v>3.57</v>
      </c>
    </row>
    <row r="4374" spans="1:24" x14ac:dyDescent="0.25">
      <c r="A4374" t="s">
        <v>4700</v>
      </c>
      <c r="B4374" s="1">
        <v>45434</v>
      </c>
      <c r="C4374" t="s">
        <v>354</v>
      </c>
      <c r="D4374" t="s">
        <v>355</v>
      </c>
      <c r="E4374" t="s">
        <v>71</v>
      </c>
      <c r="F4374" t="s">
        <v>54</v>
      </c>
      <c r="G4374" t="s">
        <v>72</v>
      </c>
      <c r="H4374" t="s">
        <v>73</v>
      </c>
      <c r="I4374" t="s">
        <v>31</v>
      </c>
      <c r="J4374" t="s">
        <v>32</v>
      </c>
      <c r="K4374" t="s">
        <v>33</v>
      </c>
      <c r="L4374" s="13">
        <v>5.8</v>
      </c>
      <c r="M4374" s="8">
        <v>2.7</v>
      </c>
      <c r="N4374">
        <v>96</v>
      </c>
      <c r="O4374" s="8">
        <v>556.79999999999995</v>
      </c>
      <c r="P4374" s="14">
        <v>0.35</v>
      </c>
      <c r="Q4374" s="8">
        <v>194.88</v>
      </c>
      <c r="R4374" s="8">
        <v>361.92</v>
      </c>
      <c r="S4374" s="8">
        <v>259.2</v>
      </c>
      <c r="T4374" s="8">
        <v>102.72</v>
      </c>
      <c r="U4374">
        <v>0</v>
      </c>
      <c r="V4374" s="8">
        <v>0</v>
      </c>
      <c r="W4374" s="8">
        <v>0</v>
      </c>
      <c r="X4374" s="8">
        <v>102.72</v>
      </c>
    </row>
    <row r="4375" spans="1:24" x14ac:dyDescent="0.25">
      <c r="A4375" t="s">
        <v>4701</v>
      </c>
      <c r="B4375" s="1">
        <v>45940</v>
      </c>
      <c r="C4375" t="s">
        <v>367</v>
      </c>
      <c r="D4375" t="s">
        <v>368</v>
      </c>
      <c r="E4375" t="s">
        <v>63</v>
      </c>
      <c r="F4375" t="s">
        <v>54</v>
      </c>
      <c r="G4375" t="s">
        <v>64</v>
      </c>
      <c r="H4375" t="s">
        <v>65</v>
      </c>
      <c r="I4375" t="s">
        <v>74</v>
      </c>
      <c r="J4375" t="s">
        <v>75</v>
      </c>
      <c r="K4375" t="s">
        <v>49</v>
      </c>
      <c r="L4375" s="13">
        <v>11</v>
      </c>
      <c r="M4375" s="8">
        <v>6.8</v>
      </c>
      <c r="N4375">
        <v>30</v>
      </c>
      <c r="O4375" s="8">
        <v>330</v>
      </c>
      <c r="P4375" s="14">
        <v>2.7400000000000001E-2</v>
      </c>
      <c r="Q4375" s="8">
        <v>9.0399999999999991</v>
      </c>
      <c r="R4375" s="8">
        <v>320.95999999999998</v>
      </c>
      <c r="S4375" s="8">
        <v>204</v>
      </c>
      <c r="T4375" s="8">
        <v>116.96</v>
      </c>
      <c r="U4375">
        <v>0</v>
      </c>
      <c r="V4375" s="8">
        <v>0</v>
      </c>
      <c r="W4375" s="8">
        <v>0</v>
      </c>
      <c r="X4375" s="8">
        <v>116.96</v>
      </c>
    </row>
    <row r="4376" spans="1:24" x14ac:dyDescent="0.25">
      <c r="A4376" t="s">
        <v>4702</v>
      </c>
      <c r="B4376" s="1">
        <v>45602</v>
      </c>
      <c r="C4376" t="s">
        <v>354</v>
      </c>
      <c r="D4376" t="s">
        <v>355</v>
      </c>
      <c r="E4376" t="s">
        <v>71</v>
      </c>
      <c r="F4376" t="s">
        <v>54</v>
      </c>
      <c r="G4376" t="s">
        <v>72</v>
      </c>
      <c r="H4376" t="s">
        <v>73</v>
      </c>
      <c r="I4376" t="s">
        <v>117</v>
      </c>
      <c r="J4376" t="s">
        <v>118</v>
      </c>
      <c r="K4376" t="s">
        <v>59</v>
      </c>
      <c r="L4376" s="13">
        <v>6</v>
      </c>
      <c r="M4376" s="8">
        <v>4.2</v>
      </c>
      <c r="N4376">
        <v>132</v>
      </c>
      <c r="O4376" s="8">
        <v>792</v>
      </c>
      <c r="P4376" s="14">
        <v>8.3999999999999995E-3</v>
      </c>
      <c r="Q4376" s="8">
        <v>6.65</v>
      </c>
      <c r="R4376" s="8">
        <v>785.35</v>
      </c>
      <c r="S4376" s="8">
        <v>554.4</v>
      </c>
      <c r="T4376" s="8">
        <v>230.95</v>
      </c>
      <c r="U4376">
        <v>0</v>
      </c>
      <c r="V4376" s="8">
        <v>0</v>
      </c>
      <c r="W4376" s="8">
        <v>0</v>
      </c>
      <c r="X4376" s="8">
        <v>230.95</v>
      </c>
    </row>
    <row r="4377" spans="1:24" x14ac:dyDescent="0.25">
      <c r="A4377" t="s">
        <v>4703</v>
      </c>
      <c r="B4377" s="1">
        <v>45539</v>
      </c>
      <c r="C4377" t="s">
        <v>25</v>
      </c>
      <c r="D4377" t="s">
        <v>26</v>
      </c>
      <c r="E4377" t="s">
        <v>27</v>
      </c>
      <c r="F4377" t="s">
        <v>28</v>
      </c>
      <c r="G4377" t="s">
        <v>29</v>
      </c>
      <c r="H4377" t="s">
        <v>30</v>
      </c>
      <c r="I4377" t="s">
        <v>127</v>
      </c>
      <c r="J4377" t="s">
        <v>128</v>
      </c>
      <c r="K4377" t="s">
        <v>33</v>
      </c>
      <c r="L4377" s="13">
        <v>7.2</v>
      </c>
      <c r="M4377" s="8">
        <v>3.6</v>
      </c>
      <c r="N4377">
        <v>156</v>
      </c>
      <c r="O4377" s="8">
        <v>1123.2</v>
      </c>
      <c r="P4377" s="14">
        <v>0.17760000000000001</v>
      </c>
      <c r="Q4377" s="8">
        <v>199.48</v>
      </c>
      <c r="R4377" s="8">
        <v>923.72</v>
      </c>
      <c r="S4377" s="8">
        <v>561.6</v>
      </c>
      <c r="T4377" s="8">
        <v>362.12</v>
      </c>
      <c r="U4377">
        <v>0</v>
      </c>
      <c r="V4377" s="8">
        <v>0</v>
      </c>
      <c r="W4377" s="8">
        <v>0</v>
      </c>
      <c r="X4377" s="8">
        <v>362.12</v>
      </c>
    </row>
    <row r="4378" spans="1:24" x14ac:dyDescent="0.25">
      <c r="A4378" t="s">
        <v>4704</v>
      </c>
      <c r="B4378" s="1">
        <v>45550</v>
      </c>
      <c r="C4378" t="s">
        <v>475</v>
      </c>
      <c r="D4378" t="s">
        <v>476</v>
      </c>
      <c r="E4378" t="s">
        <v>63</v>
      </c>
      <c r="F4378" t="s">
        <v>37</v>
      </c>
      <c r="G4378" t="s">
        <v>79</v>
      </c>
      <c r="H4378" t="s">
        <v>80</v>
      </c>
      <c r="I4378" t="s">
        <v>99</v>
      </c>
      <c r="J4378" t="s">
        <v>100</v>
      </c>
      <c r="K4378" t="s">
        <v>49</v>
      </c>
      <c r="L4378" s="13">
        <v>3.8</v>
      </c>
      <c r="M4378" s="8">
        <v>2.6</v>
      </c>
      <c r="N4378">
        <v>92</v>
      </c>
      <c r="O4378" s="8">
        <v>349.6</v>
      </c>
      <c r="P4378" s="14">
        <v>5.7000000000000002E-3</v>
      </c>
      <c r="Q4378" s="8">
        <v>1.99</v>
      </c>
      <c r="R4378" s="8">
        <v>347.61</v>
      </c>
      <c r="S4378" s="8">
        <v>239.2</v>
      </c>
      <c r="T4378" s="8">
        <v>108.41</v>
      </c>
      <c r="U4378">
        <v>0</v>
      </c>
      <c r="V4378" s="8">
        <v>0</v>
      </c>
      <c r="W4378" s="8">
        <v>0</v>
      </c>
      <c r="X4378" s="8">
        <v>108.41</v>
      </c>
    </row>
    <row r="4379" spans="1:24" x14ac:dyDescent="0.25">
      <c r="A4379" t="s">
        <v>4705</v>
      </c>
      <c r="B4379" s="1">
        <v>45966</v>
      </c>
      <c r="C4379" t="s">
        <v>508</v>
      </c>
      <c r="D4379" t="s">
        <v>509</v>
      </c>
      <c r="E4379" t="s">
        <v>27</v>
      </c>
      <c r="F4379" t="s">
        <v>89</v>
      </c>
      <c r="G4379" t="s">
        <v>38</v>
      </c>
      <c r="H4379" t="s">
        <v>39</v>
      </c>
      <c r="I4379" t="s">
        <v>185</v>
      </c>
      <c r="J4379" t="s">
        <v>186</v>
      </c>
      <c r="K4379" t="s">
        <v>59</v>
      </c>
      <c r="L4379" s="13">
        <v>4.9000000000000004</v>
      </c>
      <c r="M4379" s="8">
        <v>3.1</v>
      </c>
      <c r="N4379">
        <v>196</v>
      </c>
      <c r="O4379" s="8">
        <v>960.4</v>
      </c>
      <c r="P4379" s="14">
        <v>0.1484</v>
      </c>
      <c r="Q4379" s="8">
        <v>142.52000000000001</v>
      </c>
      <c r="R4379" s="8">
        <v>817.88</v>
      </c>
      <c r="S4379" s="8">
        <v>607.6</v>
      </c>
      <c r="T4379" s="8">
        <v>210.28</v>
      </c>
      <c r="U4379">
        <v>0</v>
      </c>
      <c r="V4379" s="8">
        <v>0</v>
      </c>
      <c r="W4379" s="8">
        <v>0</v>
      </c>
      <c r="X4379" s="8">
        <v>210.28</v>
      </c>
    </row>
    <row r="4380" spans="1:24" x14ac:dyDescent="0.25">
      <c r="A4380" t="s">
        <v>4706</v>
      </c>
      <c r="B4380" s="1">
        <v>45449</v>
      </c>
      <c r="C4380" t="s">
        <v>501</v>
      </c>
      <c r="D4380" t="s">
        <v>502</v>
      </c>
      <c r="E4380" t="s">
        <v>27</v>
      </c>
      <c r="F4380" t="s">
        <v>37</v>
      </c>
      <c r="G4380" t="s">
        <v>29</v>
      </c>
      <c r="H4380" t="s">
        <v>30</v>
      </c>
      <c r="I4380" t="s">
        <v>117</v>
      </c>
      <c r="J4380" t="s">
        <v>118</v>
      </c>
      <c r="K4380" t="s">
        <v>59</v>
      </c>
      <c r="L4380" s="13">
        <v>6</v>
      </c>
      <c r="M4380" s="8">
        <v>4.2</v>
      </c>
      <c r="N4380">
        <v>34</v>
      </c>
      <c r="O4380" s="8">
        <v>204</v>
      </c>
      <c r="P4380" s="14">
        <v>5.1999999999999998E-3</v>
      </c>
      <c r="Q4380" s="8">
        <v>1.06</v>
      </c>
      <c r="R4380" s="8">
        <v>202.94</v>
      </c>
      <c r="S4380" s="8">
        <v>142.80000000000001</v>
      </c>
      <c r="T4380" s="8">
        <v>60.14</v>
      </c>
      <c r="U4380">
        <v>0</v>
      </c>
      <c r="V4380" s="8">
        <v>0</v>
      </c>
      <c r="W4380" s="8">
        <v>0</v>
      </c>
      <c r="X4380" s="8">
        <v>60.14</v>
      </c>
    </row>
    <row r="4381" spans="1:24" x14ac:dyDescent="0.25">
      <c r="A4381" t="s">
        <v>4707</v>
      </c>
      <c r="B4381" s="1">
        <v>46024</v>
      </c>
      <c r="C4381" t="s">
        <v>211</v>
      </c>
      <c r="D4381" t="s">
        <v>212</v>
      </c>
      <c r="E4381" t="s">
        <v>27</v>
      </c>
      <c r="F4381" t="s">
        <v>37</v>
      </c>
      <c r="G4381" t="s">
        <v>29</v>
      </c>
      <c r="H4381" t="s">
        <v>30</v>
      </c>
      <c r="I4381" t="s">
        <v>130</v>
      </c>
      <c r="J4381" t="s">
        <v>131</v>
      </c>
      <c r="K4381" t="s">
        <v>42</v>
      </c>
      <c r="L4381" s="13">
        <v>4.8</v>
      </c>
      <c r="M4381" s="8">
        <v>1.4</v>
      </c>
      <c r="N4381">
        <v>83</v>
      </c>
      <c r="O4381" s="8">
        <v>398.4</v>
      </c>
      <c r="P4381" s="14">
        <v>3.7400000000000003E-2</v>
      </c>
      <c r="Q4381" s="8">
        <v>14.9</v>
      </c>
      <c r="R4381" s="8">
        <v>383.5</v>
      </c>
      <c r="S4381" s="8">
        <v>116.2</v>
      </c>
      <c r="T4381" s="8">
        <v>267.3</v>
      </c>
      <c r="U4381">
        <v>0</v>
      </c>
      <c r="V4381" s="8">
        <v>0</v>
      </c>
      <c r="W4381" s="8">
        <v>0</v>
      </c>
      <c r="X4381" s="8">
        <v>267.3</v>
      </c>
    </row>
    <row r="4382" spans="1:24" x14ac:dyDescent="0.25">
      <c r="A4382" t="s">
        <v>4708</v>
      </c>
      <c r="B4382" s="1">
        <v>45725</v>
      </c>
      <c r="C4382" t="s">
        <v>61</v>
      </c>
      <c r="D4382" t="s">
        <v>62</v>
      </c>
      <c r="E4382" t="s">
        <v>63</v>
      </c>
      <c r="F4382" t="s">
        <v>46</v>
      </c>
      <c r="G4382" t="s">
        <v>64</v>
      </c>
      <c r="H4382" t="s">
        <v>65</v>
      </c>
      <c r="I4382" t="s">
        <v>104</v>
      </c>
      <c r="J4382" t="s">
        <v>105</v>
      </c>
      <c r="K4382" t="s">
        <v>49</v>
      </c>
      <c r="L4382" s="13">
        <v>4.2</v>
      </c>
      <c r="M4382" s="8">
        <v>2.8</v>
      </c>
      <c r="N4382">
        <v>58</v>
      </c>
      <c r="O4382" s="8">
        <v>243.6</v>
      </c>
      <c r="P4382" s="14">
        <v>0.25269999999999998</v>
      </c>
      <c r="Q4382" s="8">
        <v>61.56</v>
      </c>
      <c r="R4382" s="8">
        <v>182.04</v>
      </c>
      <c r="S4382" s="8">
        <v>162.4</v>
      </c>
      <c r="T4382" s="8">
        <v>19.64</v>
      </c>
      <c r="U4382">
        <v>0</v>
      </c>
      <c r="V4382" s="8">
        <v>0</v>
      </c>
      <c r="W4382" s="8">
        <v>0</v>
      </c>
      <c r="X4382" s="8">
        <v>19.64</v>
      </c>
    </row>
    <row r="4383" spans="1:24" x14ac:dyDescent="0.25">
      <c r="A4383" t="s">
        <v>4709</v>
      </c>
      <c r="B4383" s="1">
        <v>46100</v>
      </c>
      <c r="C4383" t="s">
        <v>35</v>
      </c>
      <c r="D4383" t="s">
        <v>36</v>
      </c>
      <c r="E4383" t="s">
        <v>27</v>
      </c>
      <c r="F4383" t="s">
        <v>37</v>
      </c>
      <c r="G4383" t="s">
        <v>29</v>
      </c>
      <c r="H4383" t="s">
        <v>30</v>
      </c>
      <c r="I4383" t="s">
        <v>31</v>
      </c>
      <c r="J4383" t="s">
        <v>32</v>
      </c>
      <c r="K4383" t="s">
        <v>33</v>
      </c>
      <c r="L4383" s="13">
        <v>5.8</v>
      </c>
      <c r="M4383" s="8">
        <v>2.7</v>
      </c>
      <c r="N4383">
        <v>55</v>
      </c>
      <c r="O4383" s="8">
        <v>319</v>
      </c>
      <c r="P4383" s="14">
        <v>6.0000000000000001E-3</v>
      </c>
      <c r="Q4383" s="8">
        <v>1.91</v>
      </c>
      <c r="R4383" s="8">
        <v>317.08999999999997</v>
      </c>
      <c r="S4383" s="8">
        <v>148.5</v>
      </c>
      <c r="T4383" s="8">
        <v>168.59</v>
      </c>
      <c r="U4383">
        <v>0</v>
      </c>
      <c r="V4383" s="8">
        <v>0</v>
      </c>
      <c r="W4383" s="8">
        <v>0</v>
      </c>
      <c r="X4383" s="8">
        <v>168.59</v>
      </c>
    </row>
    <row r="4384" spans="1:24" x14ac:dyDescent="0.25">
      <c r="A4384" t="s">
        <v>4710</v>
      </c>
      <c r="B4384" s="1">
        <v>45678</v>
      </c>
      <c r="C4384" t="s">
        <v>276</v>
      </c>
      <c r="D4384" t="s">
        <v>277</v>
      </c>
      <c r="E4384" t="s">
        <v>150</v>
      </c>
      <c r="F4384" t="s">
        <v>37</v>
      </c>
      <c r="G4384" t="s">
        <v>151</v>
      </c>
      <c r="H4384" t="s">
        <v>152</v>
      </c>
      <c r="I4384" t="s">
        <v>84</v>
      </c>
      <c r="J4384" t="s">
        <v>85</v>
      </c>
      <c r="K4384" t="s">
        <v>42</v>
      </c>
      <c r="L4384" s="13">
        <v>9.9</v>
      </c>
      <c r="M4384" s="8">
        <v>3.1</v>
      </c>
      <c r="N4384">
        <v>29</v>
      </c>
      <c r="O4384" s="8">
        <v>287.10000000000002</v>
      </c>
      <c r="P4384" s="14">
        <v>2.5999999999999999E-2</v>
      </c>
      <c r="Q4384" s="8">
        <v>7.46</v>
      </c>
      <c r="R4384" s="8">
        <v>279.64</v>
      </c>
      <c r="S4384" s="8">
        <v>89.9</v>
      </c>
      <c r="T4384" s="8">
        <v>189.74</v>
      </c>
      <c r="U4384">
        <v>0</v>
      </c>
      <c r="V4384" s="8">
        <v>0</v>
      </c>
      <c r="W4384" s="8">
        <v>0</v>
      </c>
      <c r="X4384" s="8">
        <v>189.74</v>
      </c>
    </row>
    <row r="4385" spans="1:24" x14ac:dyDescent="0.25">
      <c r="A4385" t="s">
        <v>4711</v>
      </c>
      <c r="B4385" s="1">
        <v>45367</v>
      </c>
      <c r="C4385" t="s">
        <v>142</v>
      </c>
      <c r="D4385" t="s">
        <v>143</v>
      </c>
      <c r="E4385" t="s">
        <v>71</v>
      </c>
      <c r="F4385" t="s">
        <v>37</v>
      </c>
      <c r="G4385" t="s">
        <v>165</v>
      </c>
      <c r="H4385" t="s">
        <v>166</v>
      </c>
      <c r="I4385" t="s">
        <v>47</v>
      </c>
      <c r="J4385" t="s">
        <v>48</v>
      </c>
      <c r="K4385" t="s">
        <v>49</v>
      </c>
      <c r="L4385" s="13">
        <v>5</v>
      </c>
      <c r="M4385" s="8">
        <v>3.2</v>
      </c>
      <c r="N4385">
        <v>17</v>
      </c>
      <c r="O4385" s="8">
        <v>85</v>
      </c>
      <c r="P4385" s="14">
        <v>5.3199999999999997E-2</v>
      </c>
      <c r="Q4385" s="8">
        <v>4.5199999999999996</v>
      </c>
      <c r="R4385" s="8">
        <v>80.48</v>
      </c>
      <c r="S4385" s="8">
        <v>54.4</v>
      </c>
      <c r="T4385" s="8">
        <v>26.08</v>
      </c>
      <c r="U4385">
        <v>0</v>
      </c>
      <c r="V4385" s="8">
        <v>0</v>
      </c>
      <c r="W4385" s="8">
        <v>0</v>
      </c>
      <c r="X4385" s="8">
        <v>26.08</v>
      </c>
    </row>
    <row r="4386" spans="1:24" x14ac:dyDescent="0.25">
      <c r="A4386" t="s">
        <v>4712</v>
      </c>
      <c r="B4386" s="1">
        <v>45751</v>
      </c>
      <c r="C4386" t="s">
        <v>609</v>
      </c>
      <c r="D4386" t="s">
        <v>610</v>
      </c>
      <c r="E4386" t="s">
        <v>63</v>
      </c>
      <c r="F4386" t="s">
        <v>37</v>
      </c>
      <c r="G4386" t="s">
        <v>79</v>
      </c>
      <c r="H4386" t="s">
        <v>80</v>
      </c>
      <c r="I4386" t="s">
        <v>112</v>
      </c>
      <c r="J4386" t="s">
        <v>113</v>
      </c>
      <c r="K4386" t="s">
        <v>42</v>
      </c>
      <c r="L4386" s="13">
        <v>8.5</v>
      </c>
      <c r="M4386" s="8">
        <v>2.8</v>
      </c>
      <c r="N4386">
        <v>10</v>
      </c>
      <c r="O4386" s="8">
        <v>85</v>
      </c>
      <c r="P4386" s="14">
        <v>1.8E-3</v>
      </c>
      <c r="Q4386" s="8">
        <v>0.15</v>
      </c>
      <c r="R4386" s="8">
        <v>84.85</v>
      </c>
      <c r="S4386" s="8">
        <v>28</v>
      </c>
      <c r="T4386" s="8">
        <v>56.85</v>
      </c>
      <c r="U4386">
        <v>0</v>
      </c>
      <c r="V4386" s="8">
        <v>0</v>
      </c>
      <c r="W4386" s="8">
        <v>0</v>
      </c>
      <c r="X4386" s="8">
        <v>56.85</v>
      </c>
    </row>
    <row r="4387" spans="1:24" x14ac:dyDescent="0.25">
      <c r="A4387" t="s">
        <v>4713</v>
      </c>
      <c r="B4387" s="1">
        <v>45904</v>
      </c>
      <c r="C4387" t="s">
        <v>642</v>
      </c>
      <c r="D4387" t="s">
        <v>643</v>
      </c>
      <c r="E4387" t="s">
        <v>71</v>
      </c>
      <c r="F4387" t="s">
        <v>54</v>
      </c>
      <c r="G4387" t="s">
        <v>165</v>
      </c>
      <c r="H4387" t="s">
        <v>166</v>
      </c>
      <c r="I4387" t="s">
        <v>156</v>
      </c>
      <c r="J4387" t="s">
        <v>157</v>
      </c>
      <c r="K4387" t="s">
        <v>42</v>
      </c>
      <c r="L4387" s="13">
        <v>6.2</v>
      </c>
      <c r="M4387" s="8">
        <v>1.9</v>
      </c>
      <c r="N4387">
        <v>115</v>
      </c>
      <c r="O4387" s="8">
        <v>713</v>
      </c>
      <c r="P4387" s="14">
        <v>1.95E-2</v>
      </c>
      <c r="Q4387" s="8">
        <v>13.9</v>
      </c>
      <c r="R4387" s="8">
        <v>699.1</v>
      </c>
      <c r="S4387" s="8">
        <v>218.5</v>
      </c>
      <c r="T4387" s="8">
        <v>480.6</v>
      </c>
      <c r="U4387">
        <v>0</v>
      </c>
      <c r="V4387" s="8">
        <v>0</v>
      </c>
      <c r="W4387" s="8">
        <v>0</v>
      </c>
      <c r="X4387" s="8">
        <v>480.6</v>
      </c>
    </row>
    <row r="4388" spans="1:24" x14ac:dyDescent="0.25">
      <c r="A4388" t="s">
        <v>4714</v>
      </c>
      <c r="B4388" s="1">
        <v>45782</v>
      </c>
      <c r="C4388" t="s">
        <v>223</v>
      </c>
      <c r="D4388" t="s">
        <v>224</v>
      </c>
      <c r="E4388" t="s">
        <v>27</v>
      </c>
      <c r="F4388" t="s">
        <v>28</v>
      </c>
      <c r="G4388" t="s">
        <v>29</v>
      </c>
      <c r="H4388" t="s">
        <v>30</v>
      </c>
      <c r="I4388" t="s">
        <v>122</v>
      </c>
      <c r="J4388" t="s">
        <v>123</v>
      </c>
      <c r="K4388" t="s">
        <v>59</v>
      </c>
      <c r="L4388" s="13">
        <v>5.5</v>
      </c>
      <c r="M4388" s="8">
        <v>3.8</v>
      </c>
      <c r="N4388">
        <v>34</v>
      </c>
      <c r="O4388" s="8">
        <v>187</v>
      </c>
      <c r="P4388" s="14">
        <v>2.3300000000000001E-2</v>
      </c>
      <c r="Q4388" s="8">
        <v>4.3600000000000003</v>
      </c>
      <c r="R4388" s="8">
        <v>182.64</v>
      </c>
      <c r="S4388" s="8">
        <v>129.19999999999999</v>
      </c>
      <c r="T4388" s="8">
        <v>53.44</v>
      </c>
      <c r="U4388">
        <v>0</v>
      </c>
      <c r="V4388" s="8">
        <v>0</v>
      </c>
      <c r="W4388" s="8">
        <v>0</v>
      </c>
      <c r="X4388" s="8">
        <v>53.44</v>
      </c>
    </row>
    <row r="4389" spans="1:24" x14ac:dyDescent="0.25">
      <c r="A4389" t="s">
        <v>4715</v>
      </c>
      <c r="B4389" s="1">
        <v>45888</v>
      </c>
      <c r="C4389" t="s">
        <v>440</v>
      </c>
      <c r="D4389" t="s">
        <v>441</v>
      </c>
      <c r="E4389" t="s">
        <v>71</v>
      </c>
      <c r="F4389" t="s">
        <v>54</v>
      </c>
      <c r="G4389" t="s">
        <v>165</v>
      </c>
      <c r="H4389" t="s">
        <v>166</v>
      </c>
      <c r="I4389" t="s">
        <v>99</v>
      </c>
      <c r="J4389" t="s">
        <v>100</v>
      </c>
      <c r="K4389" t="s">
        <v>49</v>
      </c>
      <c r="L4389" s="13">
        <v>3.8</v>
      </c>
      <c r="M4389" s="8">
        <v>2.6</v>
      </c>
      <c r="N4389">
        <v>255</v>
      </c>
      <c r="O4389" s="8">
        <v>969</v>
      </c>
      <c r="P4389" s="14">
        <v>7.4999999999999997E-3</v>
      </c>
      <c r="Q4389" s="8">
        <v>7.27</v>
      </c>
      <c r="R4389" s="8">
        <v>961.73</v>
      </c>
      <c r="S4389" s="8">
        <v>663</v>
      </c>
      <c r="T4389" s="8">
        <v>298.73</v>
      </c>
      <c r="U4389">
        <v>0</v>
      </c>
      <c r="V4389" s="8">
        <v>0</v>
      </c>
      <c r="W4389" s="8">
        <v>0</v>
      </c>
      <c r="X4389" s="8">
        <v>298.73</v>
      </c>
    </row>
    <row r="4390" spans="1:24" x14ac:dyDescent="0.25">
      <c r="A4390" t="s">
        <v>4716</v>
      </c>
      <c r="B4390" s="1">
        <v>45702</v>
      </c>
      <c r="C4390" t="s">
        <v>334</v>
      </c>
      <c r="D4390" t="s">
        <v>335</v>
      </c>
      <c r="E4390" t="s">
        <v>53</v>
      </c>
      <c r="F4390" t="s">
        <v>37</v>
      </c>
      <c r="G4390" t="s">
        <v>55</v>
      </c>
      <c r="H4390" t="s">
        <v>56</v>
      </c>
      <c r="I4390" t="s">
        <v>31</v>
      </c>
      <c r="J4390" t="s">
        <v>32</v>
      </c>
      <c r="K4390" t="s">
        <v>33</v>
      </c>
      <c r="L4390" s="13">
        <v>5.8</v>
      </c>
      <c r="M4390" s="8">
        <v>2.7</v>
      </c>
      <c r="N4390">
        <v>1</v>
      </c>
      <c r="O4390" s="8">
        <v>5.8</v>
      </c>
      <c r="P4390" s="14">
        <v>1E-3</v>
      </c>
      <c r="Q4390" s="8">
        <v>0.01</v>
      </c>
      <c r="R4390" s="8">
        <v>5.79</v>
      </c>
      <c r="S4390" s="8">
        <v>2.7</v>
      </c>
      <c r="T4390" s="8">
        <v>3.09</v>
      </c>
      <c r="U4390">
        <v>0</v>
      </c>
      <c r="V4390" s="8">
        <v>0</v>
      </c>
      <c r="W4390" s="8">
        <v>0</v>
      </c>
      <c r="X4390" s="8">
        <v>3.09</v>
      </c>
    </row>
    <row r="4391" spans="1:24" x14ac:dyDescent="0.25">
      <c r="A4391" t="s">
        <v>4717</v>
      </c>
      <c r="B4391" s="1">
        <v>45839</v>
      </c>
      <c r="C4391" t="s">
        <v>77</v>
      </c>
      <c r="D4391" t="s">
        <v>78</v>
      </c>
      <c r="E4391" t="s">
        <v>63</v>
      </c>
      <c r="F4391" t="s">
        <v>37</v>
      </c>
      <c r="G4391" t="s">
        <v>79</v>
      </c>
      <c r="H4391" t="s">
        <v>80</v>
      </c>
      <c r="I4391" t="s">
        <v>84</v>
      </c>
      <c r="J4391" t="s">
        <v>85</v>
      </c>
      <c r="K4391" t="s">
        <v>42</v>
      </c>
      <c r="L4391" s="13">
        <v>9.9</v>
      </c>
      <c r="M4391" s="8">
        <v>3.1</v>
      </c>
      <c r="N4391">
        <v>36</v>
      </c>
      <c r="O4391" s="8">
        <v>356.4</v>
      </c>
      <c r="P4391" s="14">
        <v>1.37E-2</v>
      </c>
      <c r="Q4391" s="8">
        <v>4.88</v>
      </c>
      <c r="R4391" s="8">
        <v>351.52</v>
      </c>
      <c r="S4391" s="8">
        <v>111.6</v>
      </c>
      <c r="T4391" s="8">
        <v>239.92</v>
      </c>
      <c r="U4391">
        <v>0</v>
      </c>
      <c r="V4391" s="8">
        <v>0</v>
      </c>
      <c r="W4391" s="8">
        <v>0</v>
      </c>
      <c r="X4391" s="8">
        <v>239.92</v>
      </c>
    </row>
    <row r="4392" spans="1:24" x14ac:dyDescent="0.25">
      <c r="A4392" t="s">
        <v>4718</v>
      </c>
      <c r="B4392" s="1">
        <v>45810</v>
      </c>
      <c r="C4392" t="s">
        <v>174</v>
      </c>
      <c r="D4392" t="s">
        <v>175</v>
      </c>
      <c r="E4392" t="s">
        <v>150</v>
      </c>
      <c r="F4392" t="s">
        <v>54</v>
      </c>
      <c r="G4392" t="s">
        <v>151</v>
      </c>
      <c r="H4392" t="s">
        <v>152</v>
      </c>
      <c r="I4392" t="s">
        <v>104</v>
      </c>
      <c r="J4392" t="s">
        <v>105</v>
      </c>
      <c r="K4392" t="s">
        <v>49</v>
      </c>
      <c r="L4392" s="13">
        <v>4.2</v>
      </c>
      <c r="M4392" s="8">
        <v>2.8</v>
      </c>
      <c r="N4392">
        <v>54</v>
      </c>
      <c r="O4392" s="8">
        <v>226.8</v>
      </c>
      <c r="P4392" s="14">
        <v>3.3099999999999997E-2</v>
      </c>
      <c r="Q4392" s="8">
        <v>7.51</v>
      </c>
      <c r="R4392" s="8">
        <v>219.29</v>
      </c>
      <c r="S4392" s="8">
        <v>151.19999999999999</v>
      </c>
      <c r="T4392" s="8">
        <v>68.09</v>
      </c>
      <c r="U4392">
        <v>0</v>
      </c>
      <c r="V4392" s="8">
        <v>0</v>
      </c>
      <c r="W4392" s="8">
        <v>0</v>
      </c>
      <c r="X4392" s="8">
        <v>68.09</v>
      </c>
    </row>
    <row r="4393" spans="1:24" x14ac:dyDescent="0.25">
      <c r="A4393" t="s">
        <v>4719</v>
      </c>
      <c r="B4393" s="1">
        <v>46237</v>
      </c>
      <c r="C4393" t="s">
        <v>420</v>
      </c>
      <c r="D4393" t="s">
        <v>421</v>
      </c>
      <c r="E4393" t="s">
        <v>150</v>
      </c>
      <c r="F4393" t="s">
        <v>89</v>
      </c>
      <c r="G4393" t="s">
        <v>151</v>
      </c>
      <c r="H4393" t="s">
        <v>152</v>
      </c>
      <c r="I4393" t="s">
        <v>57</v>
      </c>
      <c r="J4393" t="s">
        <v>58</v>
      </c>
      <c r="K4393" t="s">
        <v>59</v>
      </c>
      <c r="L4393" s="13">
        <v>10.5</v>
      </c>
      <c r="M4393" s="8">
        <v>7.5</v>
      </c>
      <c r="N4393">
        <v>94</v>
      </c>
      <c r="O4393" s="8">
        <v>987</v>
      </c>
      <c r="P4393" s="14">
        <v>4.02E-2</v>
      </c>
      <c r="Q4393" s="8">
        <v>39.68</v>
      </c>
      <c r="R4393" s="8">
        <v>947.32</v>
      </c>
      <c r="S4393" s="8">
        <v>705</v>
      </c>
      <c r="T4393" s="8">
        <v>242.32</v>
      </c>
      <c r="U4393">
        <v>0</v>
      </c>
      <c r="V4393" s="8">
        <v>0</v>
      </c>
      <c r="W4393" s="8">
        <v>0</v>
      </c>
      <c r="X4393" s="8">
        <v>242.32</v>
      </c>
    </row>
    <row r="4394" spans="1:24" x14ac:dyDescent="0.25">
      <c r="A4394" t="s">
        <v>4720</v>
      </c>
      <c r="B4394" s="1">
        <v>46234</v>
      </c>
      <c r="C4394" t="s">
        <v>195</v>
      </c>
      <c r="D4394" t="s">
        <v>196</v>
      </c>
      <c r="E4394" t="s">
        <v>150</v>
      </c>
      <c r="F4394" t="s">
        <v>89</v>
      </c>
      <c r="G4394" t="s">
        <v>151</v>
      </c>
      <c r="H4394" t="s">
        <v>152</v>
      </c>
      <c r="I4394" t="s">
        <v>99</v>
      </c>
      <c r="J4394" t="s">
        <v>100</v>
      </c>
      <c r="K4394" t="s">
        <v>49</v>
      </c>
      <c r="L4394" s="13">
        <v>3.8</v>
      </c>
      <c r="M4394" s="8">
        <v>2.6</v>
      </c>
      <c r="N4394">
        <v>491</v>
      </c>
      <c r="O4394" s="8">
        <v>1865.8</v>
      </c>
      <c r="P4394" s="14">
        <v>0.14199999999999999</v>
      </c>
      <c r="Q4394" s="8">
        <v>264.94</v>
      </c>
      <c r="R4394" s="8">
        <v>1600.86</v>
      </c>
      <c r="S4394" s="8">
        <v>1276.5999999999999</v>
      </c>
      <c r="T4394" s="8">
        <v>324.26</v>
      </c>
      <c r="U4394">
        <v>0</v>
      </c>
      <c r="V4394" s="8">
        <v>0</v>
      </c>
      <c r="W4394" s="8">
        <v>0</v>
      </c>
      <c r="X4394" s="8">
        <v>324.26</v>
      </c>
    </row>
    <row r="4395" spans="1:24" x14ac:dyDescent="0.25">
      <c r="A4395" t="s">
        <v>4721</v>
      </c>
      <c r="B4395" s="1">
        <v>46182</v>
      </c>
      <c r="C4395" t="s">
        <v>148</v>
      </c>
      <c r="D4395" t="s">
        <v>149</v>
      </c>
      <c r="E4395" t="s">
        <v>150</v>
      </c>
      <c r="F4395" t="s">
        <v>37</v>
      </c>
      <c r="G4395" t="s">
        <v>151</v>
      </c>
      <c r="H4395" t="s">
        <v>152</v>
      </c>
      <c r="I4395" t="s">
        <v>127</v>
      </c>
      <c r="J4395" t="s">
        <v>128</v>
      </c>
      <c r="K4395" t="s">
        <v>33</v>
      </c>
      <c r="L4395" s="13">
        <v>7.2</v>
      </c>
      <c r="M4395" s="8">
        <v>3.6</v>
      </c>
      <c r="N4395">
        <v>21</v>
      </c>
      <c r="O4395" s="8">
        <v>151.19999999999999</v>
      </c>
      <c r="P4395" s="14">
        <v>9.9000000000000008E-3</v>
      </c>
      <c r="Q4395" s="8">
        <v>1.5</v>
      </c>
      <c r="R4395" s="8">
        <v>149.69999999999999</v>
      </c>
      <c r="S4395" s="8">
        <v>75.599999999999994</v>
      </c>
      <c r="T4395" s="8">
        <v>74.099999999999994</v>
      </c>
      <c r="U4395">
        <v>0</v>
      </c>
      <c r="V4395" s="8">
        <v>0</v>
      </c>
      <c r="W4395" s="8">
        <v>0</v>
      </c>
      <c r="X4395" s="8">
        <v>74.099999999999994</v>
      </c>
    </row>
    <row r="4396" spans="1:24" x14ac:dyDescent="0.25">
      <c r="A4396" t="s">
        <v>4722</v>
      </c>
      <c r="B4396" s="1">
        <v>46000</v>
      </c>
      <c r="C4396" t="s">
        <v>159</v>
      </c>
      <c r="D4396" t="s">
        <v>160</v>
      </c>
      <c r="E4396" t="s">
        <v>27</v>
      </c>
      <c r="F4396" t="s">
        <v>37</v>
      </c>
      <c r="G4396" t="s">
        <v>38</v>
      </c>
      <c r="H4396" t="s">
        <v>39</v>
      </c>
      <c r="I4396" t="s">
        <v>66</v>
      </c>
      <c r="J4396" t="s">
        <v>67</v>
      </c>
      <c r="K4396" t="s">
        <v>33</v>
      </c>
      <c r="L4396" s="13">
        <v>4.5</v>
      </c>
      <c r="M4396" s="8">
        <v>2.1</v>
      </c>
      <c r="N4396">
        <v>4</v>
      </c>
      <c r="O4396" s="8">
        <v>18</v>
      </c>
      <c r="P4396" s="14">
        <v>3.2199999999999999E-2</v>
      </c>
      <c r="Q4396" s="8">
        <v>0.57999999999999996</v>
      </c>
      <c r="R4396" s="8">
        <v>17.420000000000002</v>
      </c>
      <c r="S4396" s="8">
        <v>8.4</v>
      </c>
      <c r="T4396" s="8">
        <v>9.02</v>
      </c>
      <c r="U4396">
        <v>0</v>
      </c>
      <c r="V4396" s="8">
        <v>0</v>
      </c>
      <c r="W4396" s="8">
        <v>0</v>
      </c>
      <c r="X4396" s="8">
        <v>9.02</v>
      </c>
    </row>
    <row r="4397" spans="1:24" x14ac:dyDescent="0.25">
      <c r="A4397" t="s">
        <v>4723</v>
      </c>
      <c r="B4397" s="1">
        <v>45720</v>
      </c>
      <c r="C4397" t="s">
        <v>321</v>
      </c>
      <c r="D4397" t="s">
        <v>322</v>
      </c>
      <c r="E4397" t="s">
        <v>63</v>
      </c>
      <c r="F4397" t="s">
        <v>46</v>
      </c>
      <c r="G4397" t="s">
        <v>79</v>
      </c>
      <c r="H4397" t="s">
        <v>80</v>
      </c>
      <c r="I4397" t="s">
        <v>185</v>
      </c>
      <c r="J4397" t="s">
        <v>186</v>
      </c>
      <c r="K4397" t="s">
        <v>59</v>
      </c>
      <c r="L4397" s="13">
        <v>4.9000000000000004</v>
      </c>
      <c r="M4397" s="8">
        <v>3.1</v>
      </c>
      <c r="N4397">
        <v>5</v>
      </c>
      <c r="O4397" s="8">
        <v>24.5</v>
      </c>
      <c r="P4397" s="14">
        <v>6.9400000000000003E-2</v>
      </c>
      <c r="Q4397" s="8">
        <v>1.7</v>
      </c>
      <c r="R4397" s="8">
        <v>22.8</v>
      </c>
      <c r="S4397" s="8">
        <v>15.5</v>
      </c>
      <c r="T4397" s="8">
        <v>7.3</v>
      </c>
      <c r="U4397">
        <v>0</v>
      </c>
      <c r="V4397" s="8">
        <v>0</v>
      </c>
      <c r="W4397" s="8">
        <v>0</v>
      </c>
      <c r="X4397" s="8">
        <v>7.3</v>
      </c>
    </row>
    <row r="4398" spans="1:24" x14ac:dyDescent="0.25">
      <c r="A4398" t="s">
        <v>4724</v>
      </c>
      <c r="B4398" s="1">
        <v>45848</v>
      </c>
      <c r="C4398" t="s">
        <v>318</v>
      </c>
      <c r="D4398" t="s">
        <v>319</v>
      </c>
      <c r="E4398" t="s">
        <v>27</v>
      </c>
      <c r="F4398" t="s">
        <v>37</v>
      </c>
      <c r="G4398" t="s">
        <v>29</v>
      </c>
      <c r="H4398" t="s">
        <v>30</v>
      </c>
      <c r="I4398" t="s">
        <v>112</v>
      </c>
      <c r="J4398" t="s">
        <v>113</v>
      </c>
      <c r="K4398" t="s">
        <v>42</v>
      </c>
      <c r="L4398" s="13">
        <v>8.5</v>
      </c>
      <c r="M4398" s="8">
        <v>2.8</v>
      </c>
      <c r="N4398">
        <v>11</v>
      </c>
      <c r="O4398" s="8">
        <v>93.5</v>
      </c>
      <c r="P4398" s="14">
        <v>3.1699999999999999E-2</v>
      </c>
      <c r="Q4398" s="8">
        <v>2.96</v>
      </c>
      <c r="R4398" s="8">
        <v>90.54</v>
      </c>
      <c r="S4398" s="8">
        <v>30.8</v>
      </c>
      <c r="T4398" s="8">
        <v>59.74</v>
      </c>
      <c r="U4398">
        <v>0</v>
      </c>
      <c r="V4398" s="8">
        <v>0</v>
      </c>
      <c r="W4398" s="8">
        <v>0</v>
      </c>
      <c r="X4398" s="8">
        <v>59.74</v>
      </c>
    </row>
    <row r="4399" spans="1:24" x14ac:dyDescent="0.25">
      <c r="A4399" t="s">
        <v>4725</v>
      </c>
      <c r="B4399" s="1">
        <v>45329</v>
      </c>
      <c r="C4399" t="s">
        <v>110</v>
      </c>
      <c r="D4399" t="s">
        <v>111</v>
      </c>
      <c r="E4399" t="s">
        <v>27</v>
      </c>
      <c r="F4399" t="s">
        <v>37</v>
      </c>
      <c r="G4399" t="s">
        <v>38</v>
      </c>
      <c r="H4399" t="s">
        <v>39</v>
      </c>
      <c r="I4399" t="s">
        <v>144</v>
      </c>
      <c r="J4399" t="s">
        <v>145</v>
      </c>
      <c r="K4399" t="s">
        <v>33</v>
      </c>
      <c r="L4399" s="13">
        <v>12</v>
      </c>
      <c r="M4399" s="8">
        <v>6.5</v>
      </c>
      <c r="N4399">
        <v>23</v>
      </c>
      <c r="O4399" s="8">
        <v>276</v>
      </c>
      <c r="P4399" s="14">
        <v>8.0999999999999996E-3</v>
      </c>
      <c r="Q4399" s="8">
        <v>2.2400000000000002</v>
      </c>
      <c r="R4399" s="8">
        <v>273.76</v>
      </c>
      <c r="S4399" s="8">
        <v>149.5</v>
      </c>
      <c r="T4399" s="8">
        <v>124.26</v>
      </c>
      <c r="U4399">
        <v>0</v>
      </c>
      <c r="V4399" s="8">
        <v>0</v>
      </c>
      <c r="W4399" s="8">
        <v>0</v>
      </c>
      <c r="X4399" s="8">
        <v>124.26</v>
      </c>
    </row>
    <row r="4400" spans="1:24" x14ac:dyDescent="0.25">
      <c r="A4400" t="s">
        <v>4726</v>
      </c>
      <c r="B4400" s="1">
        <v>46101</v>
      </c>
      <c r="C4400" t="s">
        <v>258</v>
      </c>
      <c r="D4400" t="s">
        <v>259</v>
      </c>
      <c r="E4400" t="s">
        <v>71</v>
      </c>
      <c r="F4400" t="s">
        <v>28</v>
      </c>
      <c r="G4400" t="s">
        <v>165</v>
      </c>
      <c r="H4400" t="s">
        <v>166</v>
      </c>
      <c r="I4400" t="s">
        <v>127</v>
      </c>
      <c r="J4400" t="s">
        <v>128</v>
      </c>
      <c r="K4400" t="s">
        <v>33</v>
      </c>
      <c r="L4400" s="13">
        <v>7.2</v>
      </c>
      <c r="M4400" s="8">
        <v>3.6</v>
      </c>
      <c r="N4400">
        <v>92</v>
      </c>
      <c r="O4400" s="8">
        <v>662.4</v>
      </c>
      <c r="P4400" s="14">
        <v>8.8800000000000004E-2</v>
      </c>
      <c r="Q4400" s="8">
        <v>58.82</v>
      </c>
      <c r="R4400" s="8">
        <v>603.58000000000004</v>
      </c>
      <c r="S4400" s="8">
        <v>331.2</v>
      </c>
      <c r="T4400" s="8">
        <v>272.38</v>
      </c>
      <c r="U4400">
        <v>0</v>
      </c>
      <c r="V4400" s="8">
        <v>0</v>
      </c>
      <c r="W4400" s="8">
        <v>0</v>
      </c>
      <c r="X4400" s="8">
        <v>272.38</v>
      </c>
    </row>
    <row r="4401" spans="1:24" x14ac:dyDescent="0.25">
      <c r="A4401" t="s">
        <v>4727</v>
      </c>
      <c r="B4401" s="1">
        <v>45660</v>
      </c>
      <c r="C4401" t="s">
        <v>520</v>
      </c>
      <c r="D4401" t="s">
        <v>521</v>
      </c>
      <c r="E4401" t="s">
        <v>63</v>
      </c>
      <c r="F4401" t="s">
        <v>37</v>
      </c>
      <c r="G4401" t="s">
        <v>79</v>
      </c>
      <c r="H4401" t="s">
        <v>80</v>
      </c>
      <c r="I4401" t="s">
        <v>104</v>
      </c>
      <c r="J4401" t="s">
        <v>105</v>
      </c>
      <c r="K4401" t="s">
        <v>49</v>
      </c>
      <c r="L4401" s="13">
        <v>4.2</v>
      </c>
      <c r="M4401" s="8">
        <v>2.8</v>
      </c>
      <c r="N4401">
        <v>3</v>
      </c>
      <c r="O4401" s="8">
        <v>12.6</v>
      </c>
      <c r="P4401" s="14">
        <v>9.5999999999999992E-3</v>
      </c>
      <c r="Q4401" s="8">
        <v>0.12</v>
      </c>
      <c r="R4401" s="8">
        <v>12.48</v>
      </c>
      <c r="S4401" s="8">
        <v>8.4</v>
      </c>
      <c r="T4401" s="8">
        <v>4.08</v>
      </c>
      <c r="U4401">
        <v>0</v>
      </c>
      <c r="V4401" s="8">
        <v>0</v>
      </c>
      <c r="W4401" s="8">
        <v>0</v>
      </c>
      <c r="X4401" s="8">
        <v>4.08</v>
      </c>
    </row>
    <row r="4402" spans="1:24" x14ac:dyDescent="0.25">
      <c r="A4402" t="s">
        <v>4728</v>
      </c>
      <c r="B4402" s="1">
        <v>46010</v>
      </c>
      <c r="C4402" t="s">
        <v>328</v>
      </c>
      <c r="D4402" t="s">
        <v>329</v>
      </c>
      <c r="E4402" t="s">
        <v>71</v>
      </c>
      <c r="F4402" t="s">
        <v>54</v>
      </c>
      <c r="G4402" t="s">
        <v>165</v>
      </c>
      <c r="H4402" t="s">
        <v>166</v>
      </c>
      <c r="I4402" t="s">
        <v>144</v>
      </c>
      <c r="J4402" t="s">
        <v>145</v>
      </c>
      <c r="K4402" t="s">
        <v>33</v>
      </c>
      <c r="L4402" s="13">
        <v>12</v>
      </c>
      <c r="M4402" s="8">
        <v>6.5</v>
      </c>
      <c r="N4402">
        <v>26</v>
      </c>
      <c r="O4402" s="8">
        <v>312</v>
      </c>
      <c r="P4402" s="14">
        <v>7.7000000000000002E-3</v>
      </c>
      <c r="Q4402" s="8">
        <v>2.4</v>
      </c>
      <c r="R4402" s="8">
        <v>309.60000000000002</v>
      </c>
      <c r="S4402" s="8">
        <v>169</v>
      </c>
      <c r="T4402" s="8">
        <v>140.6</v>
      </c>
      <c r="U4402">
        <v>0</v>
      </c>
      <c r="V4402" s="8">
        <v>0</v>
      </c>
      <c r="W4402" s="8">
        <v>0</v>
      </c>
      <c r="X4402" s="8">
        <v>140.6</v>
      </c>
    </row>
    <row r="4403" spans="1:24" x14ac:dyDescent="0.25">
      <c r="A4403" t="s">
        <v>4729</v>
      </c>
      <c r="B4403" s="1">
        <v>46208</v>
      </c>
      <c r="C4403" t="s">
        <v>758</v>
      </c>
      <c r="D4403" t="s">
        <v>759</v>
      </c>
      <c r="E4403" t="s">
        <v>27</v>
      </c>
      <c r="F4403" t="s">
        <v>37</v>
      </c>
      <c r="G4403" t="s">
        <v>29</v>
      </c>
      <c r="H4403" t="s">
        <v>30</v>
      </c>
      <c r="I4403" t="s">
        <v>130</v>
      </c>
      <c r="J4403" t="s">
        <v>131</v>
      </c>
      <c r="K4403" t="s">
        <v>42</v>
      </c>
      <c r="L4403" s="13">
        <v>4.8</v>
      </c>
      <c r="M4403" s="8">
        <v>1.4</v>
      </c>
      <c r="N4403">
        <v>32</v>
      </c>
      <c r="O4403" s="8">
        <v>153.6</v>
      </c>
      <c r="P4403" s="14">
        <v>7.7999999999999996E-3</v>
      </c>
      <c r="Q4403" s="8">
        <v>1.2</v>
      </c>
      <c r="R4403" s="8">
        <v>152.4</v>
      </c>
      <c r="S4403" s="8">
        <v>44.8</v>
      </c>
      <c r="T4403" s="8">
        <v>107.6</v>
      </c>
      <c r="U4403">
        <v>0</v>
      </c>
      <c r="V4403" s="8">
        <v>0</v>
      </c>
      <c r="W4403" s="8">
        <v>0</v>
      </c>
      <c r="X4403" s="8">
        <v>107.6</v>
      </c>
    </row>
    <row r="4404" spans="1:24" x14ac:dyDescent="0.25">
      <c r="A4404" t="s">
        <v>4730</v>
      </c>
      <c r="B4404" s="1">
        <v>46123</v>
      </c>
      <c r="C4404" t="s">
        <v>546</v>
      </c>
      <c r="D4404" t="s">
        <v>547</v>
      </c>
      <c r="E4404" t="s">
        <v>27</v>
      </c>
      <c r="F4404" t="s">
        <v>89</v>
      </c>
      <c r="G4404" t="s">
        <v>38</v>
      </c>
      <c r="H4404" t="s">
        <v>39</v>
      </c>
      <c r="I4404" t="s">
        <v>104</v>
      </c>
      <c r="J4404" t="s">
        <v>105</v>
      </c>
      <c r="K4404" t="s">
        <v>49</v>
      </c>
      <c r="L4404" s="13">
        <v>4.2</v>
      </c>
      <c r="M4404" s="8">
        <v>2.8</v>
      </c>
      <c r="N4404">
        <v>21</v>
      </c>
      <c r="O4404" s="8">
        <v>88.2</v>
      </c>
      <c r="P4404" s="14">
        <v>0.1226</v>
      </c>
      <c r="Q4404" s="8">
        <v>10.81</v>
      </c>
      <c r="R4404" s="8">
        <v>77.39</v>
      </c>
      <c r="S4404" s="8">
        <v>58.8</v>
      </c>
      <c r="T4404" s="8">
        <v>18.59</v>
      </c>
      <c r="U4404">
        <v>0</v>
      </c>
      <c r="V4404" s="8">
        <v>0</v>
      </c>
      <c r="W4404" s="8">
        <v>0</v>
      </c>
      <c r="X4404" s="8">
        <v>18.59</v>
      </c>
    </row>
    <row r="4405" spans="1:24" x14ac:dyDescent="0.25">
      <c r="A4405" t="s">
        <v>4731</v>
      </c>
      <c r="B4405" s="1">
        <v>45841</v>
      </c>
      <c r="C4405" t="s">
        <v>455</v>
      </c>
      <c r="D4405" t="s">
        <v>456</v>
      </c>
      <c r="E4405" t="s">
        <v>71</v>
      </c>
      <c r="F4405" t="s">
        <v>89</v>
      </c>
      <c r="G4405" t="s">
        <v>165</v>
      </c>
      <c r="H4405" t="s">
        <v>166</v>
      </c>
      <c r="I4405" t="s">
        <v>127</v>
      </c>
      <c r="J4405" t="s">
        <v>128</v>
      </c>
      <c r="K4405" t="s">
        <v>33</v>
      </c>
      <c r="L4405" s="13">
        <v>7.2</v>
      </c>
      <c r="M4405" s="8">
        <v>3.6</v>
      </c>
      <c r="N4405">
        <v>375</v>
      </c>
      <c r="O4405" s="8">
        <v>2700</v>
      </c>
      <c r="P4405" s="14">
        <v>2.4199999999999999E-2</v>
      </c>
      <c r="Q4405" s="8">
        <v>65.34</v>
      </c>
      <c r="R4405" s="8">
        <v>2634.66</v>
      </c>
      <c r="S4405" s="8">
        <v>1350</v>
      </c>
      <c r="T4405" s="8">
        <v>1284.6600000000001</v>
      </c>
      <c r="U4405">
        <v>0</v>
      </c>
      <c r="V4405" s="8">
        <v>0</v>
      </c>
      <c r="W4405" s="8">
        <v>0</v>
      </c>
      <c r="X4405" s="8">
        <v>1284.6600000000001</v>
      </c>
    </row>
    <row r="4406" spans="1:24" x14ac:dyDescent="0.25">
      <c r="A4406" t="s">
        <v>4732</v>
      </c>
      <c r="B4406" s="1">
        <v>45900</v>
      </c>
      <c r="C4406" t="s">
        <v>107</v>
      </c>
      <c r="D4406" t="s">
        <v>108</v>
      </c>
      <c r="E4406" t="s">
        <v>53</v>
      </c>
      <c r="F4406" t="s">
        <v>46</v>
      </c>
      <c r="G4406" t="s">
        <v>55</v>
      </c>
      <c r="H4406" t="s">
        <v>56</v>
      </c>
      <c r="I4406" t="s">
        <v>84</v>
      </c>
      <c r="J4406" t="s">
        <v>85</v>
      </c>
      <c r="K4406" t="s">
        <v>42</v>
      </c>
      <c r="L4406" s="13">
        <v>9.9</v>
      </c>
      <c r="M4406" s="8">
        <v>3.1</v>
      </c>
      <c r="N4406">
        <v>17</v>
      </c>
      <c r="O4406" s="8">
        <v>168.3</v>
      </c>
      <c r="P4406" s="14">
        <v>0.16800000000000001</v>
      </c>
      <c r="Q4406" s="8">
        <v>28.27</v>
      </c>
      <c r="R4406" s="8">
        <v>140.03</v>
      </c>
      <c r="S4406" s="8">
        <v>52.7</v>
      </c>
      <c r="T4406" s="8">
        <v>87.33</v>
      </c>
      <c r="U4406">
        <v>0</v>
      </c>
      <c r="V4406" s="8">
        <v>0</v>
      </c>
      <c r="W4406" s="8">
        <v>0</v>
      </c>
      <c r="X4406" s="8">
        <v>87.33</v>
      </c>
    </row>
    <row r="4407" spans="1:24" x14ac:dyDescent="0.25">
      <c r="A4407" t="s">
        <v>4733</v>
      </c>
      <c r="B4407" s="1">
        <v>45945</v>
      </c>
      <c r="C4407" t="s">
        <v>208</v>
      </c>
      <c r="D4407" t="s">
        <v>209</v>
      </c>
      <c r="E4407" t="s">
        <v>27</v>
      </c>
      <c r="F4407" t="s">
        <v>54</v>
      </c>
      <c r="G4407" t="s">
        <v>38</v>
      </c>
      <c r="H4407" t="s">
        <v>39</v>
      </c>
      <c r="I4407" t="s">
        <v>144</v>
      </c>
      <c r="J4407" t="s">
        <v>145</v>
      </c>
      <c r="K4407" t="s">
        <v>33</v>
      </c>
      <c r="L4407" s="13">
        <v>12</v>
      </c>
      <c r="M4407" s="8">
        <v>6.5</v>
      </c>
      <c r="N4407">
        <v>17</v>
      </c>
      <c r="O4407" s="8">
        <v>204</v>
      </c>
      <c r="P4407" s="14">
        <v>1.2800000000000001E-2</v>
      </c>
      <c r="Q4407" s="8">
        <v>2.61</v>
      </c>
      <c r="R4407" s="8">
        <v>201.39</v>
      </c>
      <c r="S4407" s="8">
        <v>110.5</v>
      </c>
      <c r="T4407" s="8">
        <v>90.89</v>
      </c>
      <c r="U4407">
        <v>0</v>
      </c>
      <c r="V4407" s="8">
        <v>0</v>
      </c>
      <c r="W4407" s="8">
        <v>0</v>
      </c>
      <c r="X4407" s="8">
        <v>90.89</v>
      </c>
    </row>
    <row r="4408" spans="1:24" x14ac:dyDescent="0.25">
      <c r="A4408" t="s">
        <v>4734</v>
      </c>
      <c r="B4408" s="1">
        <v>46228</v>
      </c>
      <c r="C4408" t="s">
        <v>247</v>
      </c>
      <c r="D4408" t="s">
        <v>248</v>
      </c>
      <c r="E4408" t="s">
        <v>53</v>
      </c>
      <c r="F4408" t="s">
        <v>46</v>
      </c>
      <c r="G4408" t="s">
        <v>55</v>
      </c>
      <c r="H4408" t="s">
        <v>56</v>
      </c>
      <c r="I4408" t="s">
        <v>74</v>
      </c>
      <c r="J4408" t="s">
        <v>75</v>
      </c>
      <c r="K4408" t="s">
        <v>49</v>
      </c>
      <c r="L4408" s="13">
        <v>11</v>
      </c>
      <c r="M4408" s="8">
        <v>6.8</v>
      </c>
      <c r="N4408">
        <v>10</v>
      </c>
      <c r="O4408" s="8">
        <v>110</v>
      </c>
      <c r="P4408" s="14">
        <v>0.12089999999999999</v>
      </c>
      <c r="Q4408" s="8">
        <v>13.3</v>
      </c>
      <c r="R4408" s="8">
        <v>96.7</v>
      </c>
      <c r="S4408" s="8">
        <v>68</v>
      </c>
      <c r="T4408" s="8">
        <v>28.7</v>
      </c>
      <c r="U4408">
        <v>0</v>
      </c>
      <c r="V4408" s="8">
        <v>0</v>
      </c>
      <c r="W4408" s="8">
        <v>0</v>
      </c>
      <c r="X4408" s="8">
        <v>28.7</v>
      </c>
    </row>
    <row r="4409" spans="1:24" x14ac:dyDescent="0.25">
      <c r="A4409" t="s">
        <v>4735</v>
      </c>
      <c r="B4409" s="1">
        <v>45379</v>
      </c>
      <c r="C4409" t="s">
        <v>805</v>
      </c>
      <c r="D4409" t="s">
        <v>806</v>
      </c>
      <c r="E4409" t="s">
        <v>63</v>
      </c>
      <c r="F4409" t="s">
        <v>89</v>
      </c>
      <c r="G4409" t="s">
        <v>79</v>
      </c>
      <c r="H4409" t="s">
        <v>80</v>
      </c>
      <c r="I4409" t="s">
        <v>185</v>
      </c>
      <c r="J4409" t="s">
        <v>186</v>
      </c>
      <c r="K4409" t="s">
        <v>59</v>
      </c>
      <c r="L4409" s="13">
        <v>4.9000000000000004</v>
      </c>
      <c r="M4409" s="8">
        <v>3.1</v>
      </c>
      <c r="N4409">
        <v>180</v>
      </c>
      <c r="O4409" s="8">
        <v>882</v>
      </c>
      <c r="P4409" s="14">
        <v>0.14599999999999999</v>
      </c>
      <c r="Q4409" s="8">
        <v>128.77000000000001</v>
      </c>
      <c r="R4409" s="8">
        <v>753.23</v>
      </c>
      <c r="S4409" s="8">
        <v>558</v>
      </c>
      <c r="T4409" s="8">
        <v>195.23</v>
      </c>
      <c r="U4409">
        <v>0</v>
      </c>
      <c r="V4409" s="8">
        <v>0</v>
      </c>
      <c r="W4409" s="8">
        <v>0</v>
      </c>
      <c r="X4409" s="8">
        <v>195.23</v>
      </c>
    </row>
    <row r="4410" spans="1:24" x14ac:dyDescent="0.25">
      <c r="A4410" t="s">
        <v>4736</v>
      </c>
      <c r="B4410" s="1">
        <v>45403</v>
      </c>
      <c r="C4410" t="s">
        <v>148</v>
      </c>
      <c r="D4410" t="s">
        <v>149</v>
      </c>
      <c r="E4410" t="s">
        <v>150</v>
      </c>
      <c r="F4410" t="s">
        <v>37</v>
      </c>
      <c r="G4410" t="s">
        <v>151</v>
      </c>
      <c r="H4410" t="s">
        <v>152</v>
      </c>
      <c r="I4410" t="s">
        <v>130</v>
      </c>
      <c r="J4410" t="s">
        <v>131</v>
      </c>
      <c r="K4410" t="s">
        <v>42</v>
      </c>
      <c r="L4410" s="13">
        <v>4.8</v>
      </c>
      <c r="M4410" s="8">
        <v>1.4</v>
      </c>
      <c r="N4410">
        <v>24</v>
      </c>
      <c r="O4410" s="8">
        <v>115.2</v>
      </c>
      <c r="P4410" s="14">
        <v>9.4999999999999998E-3</v>
      </c>
      <c r="Q4410" s="8">
        <v>1.0900000000000001</v>
      </c>
      <c r="R4410" s="8">
        <v>114.11</v>
      </c>
      <c r="S4410" s="8">
        <v>33.6</v>
      </c>
      <c r="T4410" s="8">
        <v>80.510000000000005</v>
      </c>
      <c r="U4410">
        <v>0</v>
      </c>
      <c r="V4410" s="8">
        <v>0</v>
      </c>
      <c r="W4410" s="8">
        <v>0</v>
      </c>
      <c r="X4410" s="8">
        <v>80.510000000000005</v>
      </c>
    </row>
    <row r="4411" spans="1:24" x14ac:dyDescent="0.25">
      <c r="A4411" t="s">
        <v>4737</v>
      </c>
      <c r="B4411" s="1">
        <v>46079</v>
      </c>
      <c r="C4411" t="s">
        <v>174</v>
      </c>
      <c r="D4411" t="s">
        <v>175</v>
      </c>
      <c r="E4411" t="s">
        <v>150</v>
      </c>
      <c r="F4411" t="s">
        <v>54</v>
      </c>
      <c r="G4411" t="s">
        <v>151</v>
      </c>
      <c r="H4411" t="s">
        <v>152</v>
      </c>
      <c r="I4411" t="s">
        <v>117</v>
      </c>
      <c r="J4411" t="s">
        <v>118</v>
      </c>
      <c r="K4411" t="s">
        <v>59</v>
      </c>
      <c r="L4411" s="13">
        <v>6</v>
      </c>
      <c r="M4411" s="8">
        <v>4.2</v>
      </c>
      <c r="N4411">
        <v>15</v>
      </c>
      <c r="O4411" s="8">
        <v>90</v>
      </c>
      <c r="P4411" s="14">
        <v>1.04E-2</v>
      </c>
      <c r="Q4411" s="8">
        <v>0.94</v>
      </c>
      <c r="R4411" s="8">
        <v>89.06</v>
      </c>
      <c r="S4411" s="8">
        <v>63</v>
      </c>
      <c r="T4411" s="8">
        <v>26.06</v>
      </c>
      <c r="U4411">
        <v>0</v>
      </c>
      <c r="V4411" s="8">
        <v>0</v>
      </c>
      <c r="W4411" s="8">
        <v>0</v>
      </c>
      <c r="X4411" s="8">
        <v>26.06</v>
      </c>
    </row>
    <row r="4412" spans="1:24" x14ac:dyDescent="0.25">
      <c r="A4412" t="s">
        <v>4738</v>
      </c>
      <c r="B4412" s="1">
        <v>45546</v>
      </c>
      <c r="C4412" t="s">
        <v>391</v>
      </c>
      <c r="D4412" t="s">
        <v>392</v>
      </c>
      <c r="E4412" t="s">
        <v>63</v>
      </c>
      <c r="F4412" t="s">
        <v>54</v>
      </c>
      <c r="G4412" t="s">
        <v>64</v>
      </c>
      <c r="H4412" t="s">
        <v>65</v>
      </c>
      <c r="I4412" t="s">
        <v>117</v>
      </c>
      <c r="J4412" t="s">
        <v>118</v>
      </c>
      <c r="K4412" t="s">
        <v>59</v>
      </c>
      <c r="L4412" s="13">
        <v>6</v>
      </c>
      <c r="M4412" s="8">
        <v>4.2</v>
      </c>
      <c r="N4412">
        <v>284</v>
      </c>
      <c r="O4412" s="8">
        <v>1704</v>
      </c>
      <c r="P4412" s="14">
        <v>2.5999999999999999E-3</v>
      </c>
      <c r="Q4412" s="8">
        <v>4.43</v>
      </c>
      <c r="R4412" s="8">
        <v>1699.57</v>
      </c>
      <c r="S4412" s="8">
        <v>1192.8</v>
      </c>
      <c r="T4412" s="8">
        <v>506.77</v>
      </c>
      <c r="U4412">
        <v>0</v>
      </c>
      <c r="V4412" s="8">
        <v>0</v>
      </c>
      <c r="W4412" s="8">
        <v>0</v>
      </c>
      <c r="X4412" s="8">
        <v>506.77</v>
      </c>
    </row>
    <row r="4413" spans="1:24" x14ac:dyDescent="0.25">
      <c r="A4413" t="s">
        <v>4739</v>
      </c>
      <c r="B4413" s="1">
        <v>45965</v>
      </c>
      <c r="C4413" t="s">
        <v>142</v>
      </c>
      <c r="D4413" t="s">
        <v>143</v>
      </c>
      <c r="E4413" t="s">
        <v>71</v>
      </c>
      <c r="F4413" t="s">
        <v>37</v>
      </c>
      <c r="G4413" t="s">
        <v>72</v>
      </c>
      <c r="H4413" t="s">
        <v>73</v>
      </c>
      <c r="I4413" t="s">
        <v>127</v>
      </c>
      <c r="J4413" t="s">
        <v>128</v>
      </c>
      <c r="K4413" t="s">
        <v>33</v>
      </c>
      <c r="L4413" s="13">
        <v>7.2</v>
      </c>
      <c r="M4413" s="8">
        <v>3.6</v>
      </c>
      <c r="N4413">
        <v>27</v>
      </c>
      <c r="O4413" s="8">
        <v>194.4</v>
      </c>
      <c r="P4413" s="14">
        <v>6.3899999999999998E-2</v>
      </c>
      <c r="Q4413" s="8">
        <v>12.42</v>
      </c>
      <c r="R4413" s="8">
        <v>181.98</v>
      </c>
      <c r="S4413" s="8">
        <v>97.2</v>
      </c>
      <c r="T4413" s="8">
        <v>84.78</v>
      </c>
      <c r="U4413">
        <v>0</v>
      </c>
      <c r="V4413" s="8">
        <v>0</v>
      </c>
      <c r="W4413" s="8">
        <v>0</v>
      </c>
      <c r="X4413" s="8">
        <v>84.78</v>
      </c>
    </row>
    <row r="4414" spans="1:24" x14ac:dyDescent="0.25">
      <c r="A4414" t="s">
        <v>4740</v>
      </c>
      <c r="B4414" s="1">
        <v>45972</v>
      </c>
      <c r="C4414" t="s">
        <v>94</v>
      </c>
      <c r="D4414" t="s">
        <v>95</v>
      </c>
      <c r="E4414" t="s">
        <v>53</v>
      </c>
      <c r="F4414" t="s">
        <v>46</v>
      </c>
      <c r="G4414" t="s">
        <v>55</v>
      </c>
      <c r="H4414" t="s">
        <v>56</v>
      </c>
      <c r="I4414" t="s">
        <v>112</v>
      </c>
      <c r="J4414" t="s">
        <v>113</v>
      </c>
      <c r="K4414" t="s">
        <v>42</v>
      </c>
      <c r="L4414" s="13">
        <v>8.5</v>
      </c>
      <c r="M4414" s="8">
        <v>2.8</v>
      </c>
      <c r="N4414">
        <v>29</v>
      </c>
      <c r="O4414" s="8">
        <v>246.5</v>
      </c>
      <c r="P4414" s="14">
        <v>0.191</v>
      </c>
      <c r="Q4414" s="8">
        <v>47.08</v>
      </c>
      <c r="R4414" s="8">
        <v>199.42</v>
      </c>
      <c r="S4414" s="8">
        <v>81.2</v>
      </c>
      <c r="T4414" s="8">
        <v>118.22</v>
      </c>
      <c r="U4414">
        <v>0</v>
      </c>
      <c r="V4414" s="8">
        <v>0</v>
      </c>
      <c r="W4414" s="8">
        <v>0</v>
      </c>
      <c r="X4414" s="8">
        <v>118.22</v>
      </c>
    </row>
    <row r="4415" spans="1:24" x14ac:dyDescent="0.25">
      <c r="A4415" t="s">
        <v>4741</v>
      </c>
      <c r="B4415" s="1">
        <v>45655</v>
      </c>
      <c r="C4415" t="s">
        <v>82</v>
      </c>
      <c r="D4415" t="s">
        <v>83</v>
      </c>
      <c r="E4415" t="s">
        <v>71</v>
      </c>
      <c r="F4415" t="s">
        <v>46</v>
      </c>
      <c r="G4415" t="s">
        <v>165</v>
      </c>
      <c r="H4415" t="s">
        <v>166</v>
      </c>
      <c r="I4415" t="s">
        <v>40</v>
      </c>
      <c r="J4415" t="s">
        <v>41</v>
      </c>
      <c r="K4415" t="s">
        <v>42</v>
      </c>
      <c r="L4415" s="13">
        <v>14.5</v>
      </c>
      <c r="M4415" s="8">
        <v>4.2</v>
      </c>
      <c r="N4415">
        <v>56</v>
      </c>
      <c r="O4415" s="8">
        <v>812</v>
      </c>
      <c r="P4415" s="14">
        <v>0.2248</v>
      </c>
      <c r="Q4415" s="8">
        <v>182.54</v>
      </c>
      <c r="R4415" s="8">
        <v>629.46</v>
      </c>
      <c r="S4415" s="8">
        <v>235.2</v>
      </c>
      <c r="T4415" s="8">
        <v>394.26</v>
      </c>
      <c r="U4415">
        <v>0</v>
      </c>
      <c r="V4415" s="8">
        <v>0</v>
      </c>
      <c r="W4415" s="8">
        <v>0</v>
      </c>
      <c r="X4415" s="8">
        <v>394.26</v>
      </c>
    </row>
    <row r="4416" spans="1:24" x14ac:dyDescent="0.25">
      <c r="A4416" t="s">
        <v>4742</v>
      </c>
      <c r="B4416" s="1">
        <v>45462</v>
      </c>
      <c r="C4416" t="s">
        <v>340</v>
      </c>
      <c r="D4416" t="s">
        <v>341</v>
      </c>
      <c r="E4416" t="s">
        <v>27</v>
      </c>
      <c r="F4416" t="s">
        <v>54</v>
      </c>
      <c r="G4416" t="s">
        <v>29</v>
      </c>
      <c r="H4416" t="s">
        <v>30</v>
      </c>
      <c r="I4416" t="s">
        <v>74</v>
      </c>
      <c r="J4416" t="s">
        <v>75</v>
      </c>
      <c r="K4416" t="s">
        <v>49</v>
      </c>
      <c r="L4416" s="13">
        <v>11</v>
      </c>
      <c r="M4416" s="8">
        <v>6.8</v>
      </c>
      <c r="N4416">
        <v>73</v>
      </c>
      <c r="O4416" s="8">
        <v>803</v>
      </c>
      <c r="P4416" s="14">
        <v>1.1299999999999999E-2</v>
      </c>
      <c r="Q4416" s="8">
        <v>9.07</v>
      </c>
      <c r="R4416" s="8">
        <v>793.93</v>
      </c>
      <c r="S4416" s="8">
        <v>496.4</v>
      </c>
      <c r="T4416" s="8">
        <v>297.52999999999997</v>
      </c>
      <c r="U4416">
        <v>0</v>
      </c>
      <c r="V4416" s="8">
        <v>0</v>
      </c>
      <c r="W4416" s="8">
        <v>0</v>
      </c>
      <c r="X4416" s="8">
        <v>297.52999999999997</v>
      </c>
    </row>
    <row r="4417" spans="1:24" x14ac:dyDescent="0.25">
      <c r="A4417" t="s">
        <v>4743</v>
      </c>
      <c r="B4417" s="1">
        <v>45954</v>
      </c>
      <c r="C4417" t="s">
        <v>567</v>
      </c>
      <c r="D4417" t="s">
        <v>568</v>
      </c>
      <c r="E4417" t="s">
        <v>27</v>
      </c>
      <c r="F4417" t="s">
        <v>37</v>
      </c>
      <c r="G4417" t="s">
        <v>38</v>
      </c>
      <c r="H4417" t="s">
        <v>39</v>
      </c>
      <c r="I4417" t="s">
        <v>112</v>
      </c>
      <c r="J4417" t="s">
        <v>113</v>
      </c>
      <c r="K4417" t="s">
        <v>42</v>
      </c>
      <c r="L4417" s="13">
        <v>8.5</v>
      </c>
      <c r="M4417" s="8">
        <v>2.8</v>
      </c>
      <c r="N4417">
        <v>23</v>
      </c>
      <c r="O4417" s="8">
        <v>195.5</v>
      </c>
      <c r="P4417" s="14">
        <v>1.6199999999999999E-2</v>
      </c>
      <c r="Q4417" s="8">
        <v>3.17</v>
      </c>
      <c r="R4417" s="8">
        <v>192.33</v>
      </c>
      <c r="S4417" s="8">
        <v>64.400000000000006</v>
      </c>
      <c r="T4417" s="8">
        <v>127.93</v>
      </c>
      <c r="U4417">
        <v>0</v>
      </c>
      <c r="V4417" s="8">
        <v>0</v>
      </c>
      <c r="W4417" s="8">
        <v>0</v>
      </c>
      <c r="X4417" s="8">
        <v>127.93</v>
      </c>
    </row>
    <row r="4418" spans="1:24" x14ac:dyDescent="0.25">
      <c r="A4418" t="s">
        <v>4744</v>
      </c>
      <c r="B4418" s="1">
        <v>45919</v>
      </c>
      <c r="C4418" t="s">
        <v>110</v>
      </c>
      <c r="D4418" t="s">
        <v>111</v>
      </c>
      <c r="E4418" t="s">
        <v>27</v>
      </c>
      <c r="F4418" t="s">
        <v>37</v>
      </c>
      <c r="G4418" t="s">
        <v>38</v>
      </c>
      <c r="H4418" t="s">
        <v>39</v>
      </c>
      <c r="I4418" t="s">
        <v>156</v>
      </c>
      <c r="J4418" t="s">
        <v>157</v>
      </c>
      <c r="K4418" t="s">
        <v>42</v>
      </c>
      <c r="L4418" s="13">
        <v>6.2</v>
      </c>
      <c r="M4418" s="8">
        <v>1.9</v>
      </c>
      <c r="N4418">
        <v>15</v>
      </c>
      <c r="O4418" s="8">
        <v>93</v>
      </c>
      <c r="P4418" s="14">
        <v>3.2500000000000001E-2</v>
      </c>
      <c r="Q4418" s="8">
        <v>3.02</v>
      </c>
      <c r="R4418" s="8">
        <v>89.98</v>
      </c>
      <c r="S4418" s="8">
        <v>28.5</v>
      </c>
      <c r="T4418" s="8">
        <v>61.48</v>
      </c>
      <c r="U4418">
        <v>0</v>
      </c>
      <c r="V4418" s="8">
        <v>0</v>
      </c>
      <c r="W4418" s="8">
        <v>0</v>
      </c>
      <c r="X4418" s="8">
        <v>61.48</v>
      </c>
    </row>
    <row r="4419" spans="1:24" x14ac:dyDescent="0.25">
      <c r="A4419" t="s">
        <v>4745</v>
      </c>
      <c r="B4419" s="1">
        <v>45337</v>
      </c>
      <c r="C4419" t="s">
        <v>480</v>
      </c>
      <c r="D4419" t="s">
        <v>481</v>
      </c>
      <c r="E4419" t="s">
        <v>63</v>
      </c>
      <c r="F4419" t="s">
        <v>54</v>
      </c>
      <c r="G4419" t="s">
        <v>79</v>
      </c>
      <c r="H4419" t="s">
        <v>80</v>
      </c>
      <c r="I4419" t="s">
        <v>185</v>
      </c>
      <c r="J4419" t="s">
        <v>186</v>
      </c>
      <c r="K4419" t="s">
        <v>59</v>
      </c>
      <c r="L4419" s="13">
        <v>4.9000000000000004</v>
      </c>
      <c r="M4419" s="8">
        <v>3.1</v>
      </c>
      <c r="N4419">
        <v>23</v>
      </c>
      <c r="O4419" s="8">
        <v>112.7</v>
      </c>
      <c r="P4419" s="14">
        <v>2.2000000000000001E-3</v>
      </c>
      <c r="Q4419" s="8">
        <v>0.25</v>
      </c>
      <c r="R4419" s="8">
        <v>112.45</v>
      </c>
      <c r="S4419" s="8">
        <v>71.3</v>
      </c>
      <c r="T4419" s="8">
        <v>41.15</v>
      </c>
      <c r="U4419">
        <v>0</v>
      </c>
      <c r="V4419" s="8">
        <v>0</v>
      </c>
      <c r="W4419" s="8">
        <v>0</v>
      </c>
      <c r="X4419" s="8">
        <v>41.15</v>
      </c>
    </row>
    <row r="4420" spans="1:24" x14ac:dyDescent="0.25">
      <c r="A4420" t="s">
        <v>4746</v>
      </c>
      <c r="B4420" s="1">
        <v>45868</v>
      </c>
      <c r="C4420" t="s">
        <v>758</v>
      </c>
      <c r="D4420" t="s">
        <v>759</v>
      </c>
      <c r="E4420" t="s">
        <v>27</v>
      </c>
      <c r="F4420" t="s">
        <v>37</v>
      </c>
      <c r="G4420" t="s">
        <v>38</v>
      </c>
      <c r="H4420" t="s">
        <v>39</v>
      </c>
      <c r="I4420" t="s">
        <v>127</v>
      </c>
      <c r="J4420" t="s">
        <v>128</v>
      </c>
      <c r="K4420" t="s">
        <v>33</v>
      </c>
      <c r="L4420" s="13">
        <v>7.2</v>
      </c>
      <c r="M4420" s="8">
        <v>3.6</v>
      </c>
      <c r="N4420">
        <v>11</v>
      </c>
      <c r="O4420" s="8">
        <v>79.2</v>
      </c>
      <c r="P4420" s="14">
        <v>0.35139999999999999</v>
      </c>
      <c r="Q4420" s="8">
        <v>27.83</v>
      </c>
      <c r="R4420" s="8">
        <v>51.37</v>
      </c>
      <c r="S4420" s="8">
        <v>39.6</v>
      </c>
      <c r="T4420" s="8">
        <v>11.77</v>
      </c>
      <c r="U4420">
        <v>0</v>
      </c>
      <c r="V4420" s="8">
        <v>0</v>
      </c>
      <c r="W4420" s="8">
        <v>0</v>
      </c>
      <c r="X4420" s="8">
        <v>11.77</v>
      </c>
    </row>
    <row r="4421" spans="1:24" x14ac:dyDescent="0.25">
      <c r="A4421" t="s">
        <v>4747</v>
      </c>
      <c r="B4421" s="1">
        <v>45952</v>
      </c>
      <c r="C4421" t="s">
        <v>406</v>
      </c>
      <c r="D4421" t="s">
        <v>407</v>
      </c>
      <c r="E4421" t="s">
        <v>63</v>
      </c>
      <c r="F4421" t="s">
        <v>37</v>
      </c>
      <c r="G4421" t="s">
        <v>64</v>
      </c>
      <c r="H4421" t="s">
        <v>65</v>
      </c>
      <c r="I4421" t="s">
        <v>127</v>
      </c>
      <c r="J4421" t="s">
        <v>128</v>
      </c>
      <c r="K4421" t="s">
        <v>33</v>
      </c>
      <c r="L4421" s="13">
        <v>7.2</v>
      </c>
      <c r="M4421" s="8">
        <v>3.6</v>
      </c>
      <c r="N4421">
        <v>16</v>
      </c>
      <c r="O4421" s="8">
        <v>115.2</v>
      </c>
      <c r="P4421" s="14">
        <v>1.5E-3</v>
      </c>
      <c r="Q4421" s="8">
        <v>0.17</v>
      </c>
      <c r="R4421" s="8">
        <v>115.03</v>
      </c>
      <c r="S4421" s="8">
        <v>57.6</v>
      </c>
      <c r="T4421" s="8">
        <v>57.43</v>
      </c>
      <c r="U4421">
        <v>0</v>
      </c>
      <c r="V4421" s="8">
        <v>0</v>
      </c>
      <c r="W4421" s="8">
        <v>0</v>
      </c>
      <c r="X4421" s="8">
        <v>57.43</v>
      </c>
    </row>
    <row r="4422" spans="1:24" x14ac:dyDescent="0.25">
      <c r="A4422" t="s">
        <v>4748</v>
      </c>
      <c r="B4422" s="1">
        <v>45985</v>
      </c>
      <c r="C4422" t="s">
        <v>291</v>
      </c>
      <c r="D4422" t="s">
        <v>292</v>
      </c>
      <c r="E4422" t="s">
        <v>150</v>
      </c>
      <c r="F4422" t="s">
        <v>54</v>
      </c>
      <c r="G4422" t="s">
        <v>151</v>
      </c>
      <c r="H4422" t="s">
        <v>152</v>
      </c>
      <c r="I4422" t="s">
        <v>47</v>
      </c>
      <c r="J4422" t="s">
        <v>48</v>
      </c>
      <c r="K4422" t="s">
        <v>49</v>
      </c>
      <c r="L4422" s="13">
        <v>5</v>
      </c>
      <c r="M4422" s="8">
        <v>3.2</v>
      </c>
      <c r="N4422">
        <v>43</v>
      </c>
      <c r="O4422" s="8">
        <v>215</v>
      </c>
      <c r="P4422" s="14">
        <v>6.7999999999999996E-3</v>
      </c>
      <c r="Q4422" s="8">
        <v>1.46</v>
      </c>
      <c r="R4422" s="8">
        <v>213.54</v>
      </c>
      <c r="S4422" s="8">
        <v>137.6</v>
      </c>
      <c r="T4422" s="8">
        <v>75.94</v>
      </c>
      <c r="U4422">
        <v>0</v>
      </c>
      <c r="V4422" s="8">
        <v>0</v>
      </c>
      <c r="W4422" s="8">
        <v>0</v>
      </c>
      <c r="X4422" s="8">
        <v>75.94</v>
      </c>
    </row>
    <row r="4423" spans="1:24" x14ac:dyDescent="0.25">
      <c r="A4423" t="s">
        <v>4749</v>
      </c>
      <c r="B4423" s="1">
        <v>45954</v>
      </c>
      <c r="C4423" t="s">
        <v>87</v>
      </c>
      <c r="D4423" t="s">
        <v>88</v>
      </c>
      <c r="E4423" t="s">
        <v>63</v>
      </c>
      <c r="F4423" t="s">
        <v>89</v>
      </c>
      <c r="G4423" t="s">
        <v>64</v>
      </c>
      <c r="H4423" t="s">
        <v>65</v>
      </c>
      <c r="I4423" t="s">
        <v>57</v>
      </c>
      <c r="J4423" t="s">
        <v>58</v>
      </c>
      <c r="K4423" t="s">
        <v>59</v>
      </c>
      <c r="L4423" s="13">
        <v>10.5</v>
      </c>
      <c r="M4423" s="8">
        <v>7.5</v>
      </c>
      <c r="N4423">
        <v>37</v>
      </c>
      <c r="O4423" s="8">
        <v>388.5</v>
      </c>
      <c r="P4423" s="14">
        <v>0.05</v>
      </c>
      <c r="Q4423" s="8">
        <v>19.420000000000002</v>
      </c>
      <c r="R4423" s="8">
        <v>369.08</v>
      </c>
      <c r="S4423" s="8">
        <v>277.5</v>
      </c>
      <c r="T4423" s="8">
        <v>91.58</v>
      </c>
      <c r="U4423">
        <v>0</v>
      </c>
      <c r="V4423" s="8">
        <v>0</v>
      </c>
      <c r="W4423" s="8">
        <v>0</v>
      </c>
      <c r="X4423" s="8">
        <v>91.58</v>
      </c>
    </row>
    <row r="4424" spans="1:24" x14ac:dyDescent="0.25">
      <c r="A4424" t="s">
        <v>4750</v>
      </c>
      <c r="B4424" s="1">
        <v>45701</v>
      </c>
      <c r="C4424" t="s">
        <v>321</v>
      </c>
      <c r="D4424" t="s">
        <v>322</v>
      </c>
      <c r="E4424" t="s">
        <v>63</v>
      </c>
      <c r="F4424" t="s">
        <v>46</v>
      </c>
      <c r="G4424" t="s">
        <v>64</v>
      </c>
      <c r="H4424" t="s">
        <v>65</v>
      </c>
      <c r="I4424" t="s">
        <v>84</v>
      </c>
      <c r="J4424" t="s">
        <v>85</v>
      </c>
      <c r="K4424" t="s">
        <v>42</v>
      </c>
      <c r="L4424" s="13">
        <v>9.9</v>
      </c>
      <c r="M4424" s="8">
        <v>3.1</v>
      </c>
      <c r="N4424">
        <v>11</v>
      </c>
      <c r="O4424" s="8">
        <v>108.9</v>
      </c>
      <c r="P4424" s="14">
        <v>0.20680000000000001</v>
      </c>
      <c r="Q4424" s="8">
        <v>22.52</v>
      </c>
      <c r="R4424" s="8">
        <v>86.38</v>
      </c>
      <c r="S4424" s="8">
        <v>34.1</v>
      </c>
      <c r="T4424" s="8">
        <v>52.28</v>
      </c>
      <c r="U4424">
        <v>5</v>
      </c>
      <c r="V4424" s="8">
        <v>39.26</v>
      </c>
      <c r="W4424" s="8">
        <v>18</v>
      </c>
      <c r="X4424" s="8">
        <v>34.28</v>
      </c>
    </row>
    <row r="4425" spans="1:24" x14ac:dyDescent="0.25">
      <c r="A4425" t="s">
        <v>4751</v>
      </c>
      <c r="B4425" s="1">
        <v>46062</v>
      </c>
      <c r="C4425" t="s">
        <v>198</v>
      </c>
      <c r="D4425" t="s">
        <v>199</v>
      </c>
      <c r="E4425" t="s">
        <v>150</v>
      </c>
      <c r="F4425" t="s">
        <v>54</v>
      </c>
      <c r="G4425" t="s">
        <v>151</v>
      </c>
      <c r="H4425" t="s">
        <v>152</v>
      </c>
      <c r="I4425" t="s">
        <v>156</v>
      </c>
      <c r="J4425" t="s">
        <v>157</v>
      </c>
      <c r="K4425" t="s">
        <v>42</v>
      </c>
      <c r="L4425" s="13">
        <v>6.2</v>
      </c>
      <c r="M4425" s="8">
        <v>1.9</v>
      </c>
      <c r="N4425">
        <v>45</v>
      </c>
      <c r="O4425" s="8">
        <v>279</v>
      </c>
      <c r="P4425" s="14">
        <v>5.1000000000000004E-3</v>
      </c>
      <c r="Q4425" s="8">
        <v>1.42</v>
      </c>
      <c r="R4425" s="8">
        <v>277.58</v>
      </c>
      <c r="S4425" s="8">
        <v>85.5</v>
      </c>
      <c r="T4425" s="8">
        <v>192.08</v>
      </c>
      <c r="U4425">
        <v>0</v>
      </c>
      <c r="V4425" s="8">
        <v>0</v>
      </c>
      <c r="W4425" s="8">
        <v>0</v>
      </c>
      <c r="X4425" s="8">
        <v>192.08</v>
      </c>
    </row>
    <row r="4426" spans="1:24" x14ac:dyDescent="0.25">
      <c r="A4426" t="s">
        <v>4752</v>
      </c>
      <c r="B4426" s="1">
        <v>45631</v>
      </c>
      <c r="C4426" t="s">
        <v>455</v>
      </c>
      <c r="D4426" t="s">
        <v>456</v>
      </c>
      <c r="E4426" t="s">
        <v>71</v>
      </c>
      <c r="F4426" t="s">
        <v>89</v>
      </c>
      <c r="G4426" t="s">
        <v>72</v>
      </c>
      <c r="H4426" t="s">
        <v>73</v>
      </c>
      <c r="I4426" t="s">
        <v>185</v>
      </c>
      <c r="J4426" t="s">
        <v>186</v>
      </c>
      <c r="K4426" t="s">
        <v>59</v>
      </c>
      <c r="L4426" s="13">
        <v>4.9000000000000004</v>
      </c>
      <c r="M4426" s="8">
        <v>3.1</v>
      </c>
      <c r="N4426">
        <v>539</v>
      </c>
      <c r="O4426" s="8">
        <v>2641.1</v>
      </c>
      <c r="P4426" s="14">
        <v>0.1774</v>
      </c>
      <c r="Q4426" s="8">
        <v>468.53</v>
      </c>
      <c r="R4426" s="8">
        <v>2172.5700000000002</v>
      </c>
      <c r="S4426" s="8">
        <v>1670.9</v>
      </c>
      <c r="T4426" s="8">
        <v>501.67</v>
      </c>
      <c r="U4426">
        <v>0</v>
      </c>
      <c r="V4426" s="8">
        <v>0</v>
      </c>
      <c r="W4426" s="8">
        <v>0</v>
      </c>
      <c r="X4426" s="8">
        <v>501.67</v>
      </c>
    </row>
    <row r="4427" spans="1:24" x14ac:dyDescent="0.25">
      <c r="A4427" t="s">
        <v>4753</v>
      </c>
      <c r="B4427" s="1">
        <v>46107</v>
      </c>
      <c r="C4427" t="s">
        <v>501</v>
      </c>
      <c r="D4427" t="s">
        <v>502</v>
      </c>
      <c r="E4427" t="s">
        <v>27</v>
      </c>
      <c r="F4427" t="s">
        <v>37</v>
      </c>
      <c r="G4427" t="s">
        <v>38</v>
      </c>
      <c r="H4427" t="s">
        <v>39</v>
      </c>
      <c r="I4427" t="s">
        <v>47</v>
      </c>
      <c r="J4427" t="s">
        <v>48</v>
      </c>
      <c r="K4427" t="s">
        <v>49</v>
      </c>
      <c r="L4427" s="13">
        <v>5</v>
      </c>
      <c r="M4427" s="8">
        <v>3.2</v>
      </c>
      <c r="N4427">
        <v>6</v>
      </c>
      <c r="O4427" s="8">
        <v>30</v>
      </c>
      <c r="P4427" s="14">
        <v>1.4E-3</v>
      </c>
      <c r="Q4427" s="8">
        <v>0.04</v>
      </c>
      <c r="R4427" s="8">
        <v>29.96</v>
      </c>
      <c r="S4427" s="8">
        <v>19.2</v>
      </c>
      <c r="T4427" s="8">
        <v>10.76</v>
      </c>
      <c r="U4427">
        <v>0</v>
      </c>
      <c r="V4427" s="8">
        <v>0</v>
      </c>
      <c r="W4427" s="8">
        <v>0</v>
      </c>
      <c r="X4427" s="8">
        <v>10.76</v>
      </c>
    </row>
    <row r="4428" spans="1:24" x14ac:dyDescent="0.25">
      <c r="A4428" t="s">
        <v>4754</v>
      </c>
      <c r="B4428" s="1">
        <v>45732</v>
      </c>
      <c r="C4428" t="s">
        <v>136</v>
      </c>
      <c r="D4428" t="s">
        <v>137</v>
      </c>
      <c r="E4428" t="s">
        <v>71</v>
      </c>
      <c r="F4428" t="s">
        <v>54</v>
      </c>
      <c r="G4428" t="s">
        <v>165</v>
      </c>
      <c r="H4428" t="s">
        <v>166</v>
      </c>
      <c r="I4428" t="s">
        <v>117</v>
      </c>
      <c r="J4428" t="s">
        <v>118</v>
      </c>
      <c r="K4428" t="s">
        <v>59</v>
      </c>
      <c r="L4428" s="13">
        <v>6</v>
      </c>
      <c r="M4428" s="8">
        <v>4.2</v>
      </c>
      <c r="N4428">
        <v>52</v>
      </c>
      <c r="O4428" s="8">
        <v>312</v>
      </c>
      <c r="P4428" s="14">
        <v>1.2500000000000001E-2</v>
      </c>
      <c r="Q4428" s="8">
        <v>3.9</v>
      </c>
      <c r="R4428" s="8">
        <v>308.10000000000002</v>
      </c>
      <c r="S4428" s="8">
        <v>218.4</v>
      </c>
      <c r="T4428" s="8">
        <v>89.7</v>
      </c>
      <c r="U4428">
        <v>0</v>
      </c>
      <c r="V4428" s="8">
        <v>0</v>
      </c>
      <c r="W4428" s="8">
        <v>0</v>
      </c>
      <c r="X4428" s="8">
        <v>89.7</v>
      </c>
    </row>
    <row r="4429" spans="1:24" x14ac:dyDescent="0.25">
      <c r="A4429" t="s">
        <v>4755</v>
      </c>
      <c r="B4429" s="1">
        <v>45400</v>
      </c>
      <c r="C4429" t="s">
        <v>91</v>
      </c>
      <c r="D4429" t="s">
        <v>92</v>
      </c>
      <c r="E4429" t="s">
        <v>27</v>
      </c>
      <c r="F4429" t="s">
        <v>37</v>
      </c>
      <c r="G4429" t="s">
        <v>38</v>
      </c>
      <c r="H4429" t="s">
        <v>39</v>
      </c>
      <c r="I4429" t="s">
        <v>127</v>
      </c>
      <c r="J4429" t="s">
        <v>128</v>
      </c>
      <c r="K4429" t="s">
        <v>33</v>
      </c>
      <c r="L4429" s="13">
        <v>7.2</v>
      </c>
      <c r="M4429" s="8">
        <v>3.6</v>
      </c>
      <c r="N4429">
        <v>11</v>
      </c>
      <c r="O4429" s="8">
        <v>79.2</v>
      </c>
      <c r="P4429" s="14">
        <v>2.8000000000000001E-2</v>
      </c>
      <c r="Q4429" s="8">
        <v>2.2200000000000002</v>
      </c>
      <c r="R4429" s="8">
        <v>76.98</v>
      </c>
      <c r="S4429" s="8">
        <v>39.6</v>
      </c>
      <c r="T4429" s="8">
        <v>37.380000000000003</v>
      </c>
      <c r="U4429">
        <v>0</v>
      </c>
      <c r="V4429" s="8">
        <v>0</v>
      </c>
      <c r="W4429" s="8">
        <v>0</v>
      </c>
      <c r="X4429" s="8">
        <v>37.380000000000003</v>
      </c>
    </row>
    <row r="4430" spans="1:24" x14ac:dyDescent="0.25">
      <c r="A4430" t="s">
        <v>4756</v>
      </c>
      <c r="B4430" s="1">
        <v>45302</v>
      </c>
      <c r="C4430" t="s">
        <v>400</v>
      </c>
      <c r="D4430" t="s">
        <v>401</v>
      </c>
      <c r="E4430" t="s">
        <v>27</v>
      </c>
      <c r="F4430" t="s">
        <v>28</v>
      </c>
      <c r="G4430" t="s">
        <v>38</v>
      </c>
      <c r="H4430" t="s">
        <v>39</v>
      </c>
      <c r="I4430" t="s">
        <v>122</v>
      </c>
      <c r="J4430" t="s">
        <v>123</v>
      </c>
      <c r="K4430" t="s">
        <v>59</v>
      </c>
      <c r="L4430" s="13">
        <v>5.5</v>
      </c>
      <c r="M4430" s="8">
        <v>3.8</v>
      </c>
      <c r="N4430">
        <v>130</v>
      </c>
      <c r="O4430" s="8">
        <v>715</v>
      </c>
      <c r="P4430" s="14">
        <v>3.6600000000000001E-2</v>
      </c>
      <c r="Q4430" s="8">
        <v>26.17</v>
      </c>
      <c r="R4430" s="8">
        <v>688.83</v>
      </c>
      <c r="S4430" s="8">
        <v>494</v>
      </c>
      <c r="T4430" s="8">
        <v>194.83</v>
      </c>
      <c r="U4430">
        <v>0</v>
      </c>
      <c r="V4430" s="8">
        <v>0</v>
      </c>
      <c r="W4430" s="8">
        <v>0</v>
      </c>
      <c r="X4430" s="8">
        <v>194.83</v>
      </c>
    </row>
    <row r="4431" spans="1:24" x14ac:dyDescent="0.25">
      <c r="A4431" t="s">
        <v>4757</v>
      </c>
      <c r="B4431" s="1">
        <v>45392</v>
      </c>
      <c r="C4431" t="s">
        <v>386</v>
      </c>
      <c r="D4431" t="s">
        <v>387</v>
      </c>
      <c r="E4431" t="s">
        <v>27</v>
      </c>
      <c r="F4431" t="s">
        <v>54</v>
      </c>
      <c r="G4431" t="s">
        <v>29</v>
      </c>
      <c r="H4431" t="s">
        <v>30</v>
      </c>
      <c r="I4431" t="s">
        <v>40</v>
      </c>
      <c r="J4431" t="s">
        <v>41</v>
      </c>
      <c r="K4431" t="s">
        <v>42</v>
      </c>
      <c r="L4431" s="13">
        <v>14.5</v>
      </c>
      <c r="M4431" s="8">
        <v>4.2</v>
      </c>
      <c r="N4431">
        <v>33</v>
      </c>
      <c r="O4431" s="8">
        <v>478.5</v>
      </c>
      <c r="P4431" s="14">
        <v>7.4000000000000003E-3</v>
      </c>
      <c r="Q4431" s="8">
        <v>3.54</v>
      </c>
      <c r="R4431" s="8">
        <v>474.96</v>
      </c>
      <c r="S4431" s="8">
        <v>138.6</v>
      </c>
      <c r="T4431" s="8">
        <v>336.36</v>
      </c>
      <c r="U4431">
        <v>7</v>
      </c>
      <c r="V4431" s="8">
        <v>100.75</v>
      </c>
      <c r="W4431" s="8">
        <v>32.9</v>
      </c>
      <c r="X4431" s="8">
        <v>303.45999999999998</v>
      </c>
    </row>
    <row r="4432" spans="1:24" x14ac:dyDescent="0.25">
      <c r="A4432" t="s">
        <v>4758</v>
      </c>
      <c r="B4432" s="1">
        <v>45556</v>
      </c>
      <c r="C4432" t="s">
        <v>211</v>
      </c>
      <c r="D4432" t="s">
        <v>212</v>
      </c>
      <c r="E4432" t="s">
        <v>27</v>
      </c>
      <c r="F4432" t="s">
        <v>37</v>
      </c>
      <c r="G4432" t="s">
        <v>29</v>
      </c>
      <c r="H4432" t="s">
        <v>30</v>
      </c>
      <c r="I4432" t="s">
        <v>99</v>
      </c>
      <c r="J4432" t="s">
        <v>100</v>
      </c>
      <c r="K4432" t="s">
        <v>49</v>
      </c>
      <c r="L4432" s="13">
        <v>3.8</v>
      </c>
      <c r="M4432" s="8">
        <v>2.6</v>
      </c>
      <c r="N4432">
        <v>23</v>
      </c>
      <c r="O4432" s="8">
        <v>87.4</v>
      </c>
      <c r="P4432" s="14">
        <v>7.3000000000000001E-3</v>
      </c>
      <c r="Q4432" s="8">
        <v>0.64</v>
      </c>
      <c r="R4432" s="8">
        <v>86.76</v>
      </c>
      <c r="S4432" s="8">
        <v>59.8</v>
      </c>
      <c r="T4432" s="8">
        <v>26.96</v>
      </c>
      <c r="U4432">
        <v>0</v>
      </c>
      <c r="V4432" s="8">
        <v>0</v>
      </c>
      <c r="W4432" s="8">
        <v>0</v>
      </c>
      <c r="X4432" s="8">
        <v>26.96</v>
      </c>
    </row>
    <row r="4433" spans="1:24" x14ac:dyDescent="0.25">
      <c r="A4433" t="s">
        <v>4759</v>
      </c>
      <c r="B4433" s="1">
        <v>45519</v>
      </c>
      <c r="C4433" t="s">
        <v>276</v>
      </c>
      <c r="D4433" t="s">
        <v>277</v>
      </c>
      <c r="E4433" t="s">
        <v>150</v>
      </c>
      <c r="F4433" t="s">
        <v>37</v>
      </c>
      <c r="G4433" t="s">
        <v>151</v>
      </c>
      <c r="H4433" t="s">
        <v>152</v>
      </c>
      <c r="I4433" t="s">
        <v>31</v>
      </c>
      <c r="J4433" t="s">
        <v>32</v>
      </c>
      <c r="K4433" t="s">
        <v>33</v>
      </c>
      <c r="L4433" s="13">
        <v>5.8</v>
      </c>
      <c r="M4433" s="8">
        <v>2.7</v>
      </c>
      <c r="N4433">
        <v>15</v>
      </c>
      <c r="O4433" s="8">
        <v>87</v>
      </c>
      <c r="P4433" s="14">
        <v>4.4000000000000003E-3</v>
      </c>
      <c r="Q4433" s="8">
        <v>0.38</v>
      </c>
      <c r="R4433" s="8">
        <v>86.62</v>
      </c>
      <c r="S4433" s="8">
        <v>40.5</v>
      </c>
      <c r="T4433" s="8">
        <v>46.12</v>
      </c>
      <c r="U4433">
        <v>0</v>
      </c>
      <c r="V4433" s="8">
        <v>0</v>
      </c>
      <c r="W4433" s="8">
        <v>0</v>
      </c>
      <c r="X4433" s="8">
        <v>46.12</v>
      </c>
    </row>
    <row r="4434" spans="1:24" x14ac:dyDescent="0.25">
      <c r="A4434" t="s">
        <v>4760</v>
      </c>
      <c r="B4434" s="1">
        <v>45814</v>
      </c>
      <c r="C4434" t="s">
        <v>354</v>
      </c>
      <c r="D4434" t="s">
        <v>355</v>
      </c>
      <c r="E4434" t="s">
        <v>71</v>
      </c>
      <c r="F4434" t="s">
        <v>54</v>
      </c>
      <c r="G4434" t="s">
        <v>165</v>
      </c>
      <c r="H4434" t="s">
        <v>166</v>
      </c>
      <c r="I4434" t="s">
        <v>47</v>
      </c>
      <c r="J4434" t="s">
        <v>48</v>
      </c>
      <c r="K4434" t="s">
        <v>49</v>
      </c>
      <c r="L4434" s="13">
        <v>5</v>
      </c>
      <c r="M4434" s="8">
        <v>3.2</v>
      </c>
      <c r="N4434">
        <v>33</v>
      </c>
      <c r="O4434" s="8">
        <v>165</v>
      </c>
      <c r="P4434" s="14">
        <v>2.5999999999999999E-2</v>
      </c>
      <c r="Q4434" s="8">
        <v>4.29</v>
      </c>
      <c r="R4434" s="8">
        <v>160.71</v>
      </c>
      <c r="S4434" s="8">
        <v>105.6</v>
      </c>
      <c r="T4434" s="8">
        <v>55.11</v>
      </c>
      <c r="U4434">
        <v>0</v>
      </c>
      <c r="V4434" s="8">
        <v>0</v>
      </c>
      <c r="W4434" s="8">
        <v>0</v>
      </c>
      <c r="X4434" s="8">
        <v>55.11</v>
      </c>
    </row>
    <row r="4435" spans="1:24" x14ac:dyDescent="0.25">
      <c r="A4435" t="s">
        <v>4761</v>
      </c>
      <c r="B4435" s="1">
        <v>46056</v>
      </c>
      <c r="C4435" t="s">
        <v>142</v>
      </c>
      <c r="D4435" t="s">
        <v>143</v>
      </c>
      <c r="E4435" t="s">
        <v>71</v>
      </c>
      <c r="F4435" t="s">
        <v>37</v>
      </c>
      <c r="G4435" t="s">
        <v>165</v>
      </c>
      <c r="H4435" t="s">
        <v>166</v>
      </c>
      <c r="I4435" t="s">
        <v>156</v>
      </c>
      <c r="J4435" t="s">
        <v>157</v>
      </c>
      <c r="K4435" t="s">
        <v>42</v>
      </c>
      <c r="L4435" s="13">
        <v>6.2</v>
      </c>
      <c r="M4435" s="8">
        <v>1.9</v>
      </c>
      <c r="N4435">
        <v>11</v>
      </c>
      <c r="O4435" s="8">
        <v>68.2</v>
      </c>
      <c r="P4435" s="14">
        <v>1.1299999999999999E-2</v>
      </c>
      <c r="Q4435" s="8">
        <v>0.77</v>
      </c>
      <c r="R4435" s="8">
        <v>67.430000000000007</v>
      </c>
      <c r="S4435" s="8">
        <v>20.9</v>
      </c>
      <c r="T4435" s="8">
        <v>46.53</v>
      </c>
      <c r="U4435">
        <v>0</v>
      </c>
      <c r="V4435" s="8">
        <v>0</v>
      </c>
      <c r="W4435" s="8">
        <v>0</v>
      </c>
      <c r="X4435" s="8">
        <v>46.53</v>
      </c>
    </row>
    <row r="4436" spans="1:24" x14ac:dyDescent="0.25">
      <c r="A4436" t="s">
        <v>4762</v>
      </c>
      <c r="B4436" s="1">
        <v>45823</v>
      </c>
      <c r="C4436" t="s">
        <v>91</v>
      </c>
      <c r="D4436" t="s">
        <v>92</v>
      </c>
      <c r="E4436" t="s">
        <v>27</v>
      </c>
      <c r="F4436" t="s">
        <v>37</v>
      </c>
      <c r="G4436" t="s">
        <v>38</v>
      </c>
      <c r="H4436" t="s">
        <v>39</v>
      </c>
      <c r="I4436" t="s">
        <v>99</v>
      </c>
      <c r="J4436" t="s">
        <v>100</v>
      </c>
      <c r="K4436" t="s">
        <v>49</v>
      </c>
      <c r="L4436" s="13">
        <v>3.8</v>
      </c>
      <c r="M4436" s="8">
        <v>2.6</v>
      </c>
      <c r="N4436">
        <v>29</v>
      </c>
      <c r="O4436" s="8">
        <v>110.2</v>
      </c>
      <c r="P4436" s="14">
        <v>1.72E-2</v>
      </c>
      <c r="Q4436" s="8">
        <v>1.9</v>
      </c>
      <c r="R4436" s="8">
        <v>108.3</v>
      </c>
      <c r="S4436" s="8">
        <v>75.400000000000006</v>
      </c>
      <c r="T4436" s="8">
        <v>32.9</v>
      </c>
      <c r="U4436">
        <v>0</v>
      </c>
      <c r="V4436" s="8">
        <v>0</v>
      </c>
      <c r="W4436" s="8">
        <v>0</v>
      </c>
      <c r="X4436" s="8">
        <v>32.9</v>
      </c>
    </row>
    <row r="4437" spans="1:24" x14ac:dyDescent="0.25">
      <c r="A4437" t="s">
        <v>4763</v>
      </c>
      <c r="B4437" s="1">
        <v>45863</v>
      </c>
      <c r="C4437" t="s">
        <v>378</v>
      </c>
      <c r="D4437" t="s">
        <v>379</v>
      </c>
      <c r="E4437" t="s">
        <v>71</v>
      </c>
      <c r="F4437" t="s">
        <v>54</v>
      </c>
      <c r="G4437" t="s">
        <v>165</v>
      </c>
      <c r="H4437" t="s">
        <v>166</v>
      </c>
      <c r="I4437" t="s">
        <v>84</v>
      </c>
      <c r="J4437" t="s">
        <v>85</v>
      </c>
      <c r="K4437" t="s">
        <v>42</v>
      </c>
      <c r="L4437" s="13">
        <v>9.9</v>
      </c>
      <c r="M4437" s="8">
        <v>3.1</v>
      </c>
      <c r="N4437">
        <v>87</v>
      </c>
      <c r="O4437" s="8">
        <v>861.3</v>
      </c>
      <c r="P4437" s="14">
        <v>7.3000000000000001E-3</v>
      </c>
      <c r="Q4437" s="8">
        <v>6.29</v>
      </c>
      <c r="R4437" s="8">
        <v>855.01</v>
      </c>
      <c r="S4437" s="8">
        <v>269.7</v>
      </c>
      <c r="T4437" s="8">
        <v>585.30999999999995</v>
      </c>
      <c r="U4437">
        <v>0</v>
      </c>
      <c r="V4437" s="8">
        <v>0</v>
      </c>
      <c r="W4437" s="8">
        <v>0</v>
      </c>
      <c r="X4437" s="8">
        <v>585.30999999999995</v>
      </c>
    </row>
    <row r="4438" spans="1:24" x14ac:dyDescent="0.25">
      <c r="A4438" t="s">
        <v>4764</v>
      </c>
      <c r="B4438" s="1">
        <v>45886</v>
      </c>
      <c r="C4438" t="s">
        <v>201</v>
      </c>
      <c r="D4438" t="s">
        <v>202</v>
      </c>
      <c r="E4438" t="s">
        <v>53</v>
      </c>
      <c r="F4438" t="s">
        <v>46</v>
      </c>
      <c r="G4438" t="s">
        <v>55</v>
      </c>
      <c r="H4438" t="s">
        <v>56</v>
      </c>
      <c r="I4438" t="s">
        <v>156</v>
      </c>
      <c r="J4438" t="s">
        <v>157</v>
      </c>
      <c r="K4438" t="s">
        <v>42</v>
      </c>
      <c r="L4438" s="13">
        <v>6.2</v>
      </c>
      <c r="M4438" s="8">
        <v>1.9</v>
      </c>
      <c r="N4438">
        <v>29</v>
      </c>
      <c r="O4438" s="8">
        <v>179.8</v>
      </c>
      <c r="P4438" s="14">
        <v>0.13830000000000001</v>
      </c>
      <c r="Q4438" s="8">
        <v>24.87</v>
      </c>
      <c r="R4438" s="8">
        <v>154.93</v>
      </c>
      <c r="S4438" s="8">
        <v>55.1</v>
      </c>
      <c r="T4438" s="8">
        <v>99.83</v>
      </c>
      <c r="U4438">
        <v>0</v>
      </c>
      <c r="V4438" s="8">
        <v>0</v>
      </c>
      <c r="W4438" s="8">
        <v>0</v>
      </c>
      <c r="X4438" s="8">
        <v>99.83</v>
      </c>
    </row>
    <row r="4439" spans="1:24" x14ac:dyDescent="0.25">
      <c r="A4439" t="s">
        <v>4765</v>
      </c>
      <c r="B4439" s="1">
        <v>45996</v>
      </c>
      <c r="C4439" t="s">
        <v>350</v>
      </c>
      <c r="D4439" t="s">
        <v>351</v>
      </c>
      <c r="E4439" t="s">
        <v>63</v>
      </c>
      <c r="F4439" t="s">
        <v>89</v>
      </c>
      <c r="G4439" t="s">
        <v>79</v>
      </c>
      <c r="H4439" t="s">
        <v>80</v>
      </c>
      <c r="I4439" t="s">
        <v>66</v>
      </c>
      <c r="J4439" t="s">
        <v>67</v>
      </c>
      <c r="K4439" t="s">
        <v>33</v>
      </c>
      <c r="L4439" s="13">
        <v>4.5</v>
      </c>
      <c r="M4439" s="8">
        <v>2.1</v>
      </c>
      <c r="N4439">
        <v>133</v>
      </c>
      <c r="O4439" s="8">
        <v>598.5</v>
      </c>
      <c r="P4439" s="14">
        <v>6.5600000000000006E-2</v>
      </c>
      <c r="Q4439" s="8">
        <v>39.26</v>
      </c>
      <c r="R4439" s="8">
        <v>559.24</v>
      </c>
      <c r="S4439" s="8">
        <v>279.3</v>
      </c>
      <c r="T4439" s="8">
        <v>279.94</v>
      </c>
      <c r="U4439">
        <v>0</v>
      </c>
      <c r="V4439" s="8">
        <v>0</v>
      </c>
      <c r="W4439" s="8">
        <v>0</v>
      </c>
      <c r="X4439" s="8">
        <v>279.94</v>
      </c>
    </row>
    <row r="4440" spans="1:24" x14ac:dyDescent="0.25">
      <c r="A4440" t="s">
        <v>4766</v>
      </c>
      <c r="B4440" s="1">
        <v>45881</v>
      </c>
      <c r="C4440" t="s">
        <v>171</v>
      </c>
      <c r="D4440" t="s">
        <v>172</v>
      </c>
      <c r="E4440" t="s">
        <v>27</v>
      </c>
      <c r="F4440" t="s">
        <v>46</v>
      </c>
      <c r="G4440" t="s">
        <v>38</v>
      </c>
      <c r="H4440" t="s">
        <v>39</v>
      </c>
      <c r="I4440" t="s">
        <v>99</v>
      </c>
      <c r="J4440" t="s">
        <v>100</v>
      </c>
      <c r="K4440" t="s">
        <v>49</v>
      </c>
      <c r="L4440" s="13">
        <v>3.8</v>
      </c>
      <c r="M4440" s="8">
        <v>2.6</v>
      </c>
      <c r="N4440">
        <v>46</v>
      </c>
      <c r="O4440" s="8">
        <v>174.8</v>
      </c>
      <c r="P4440" s="14">
        <v>0.1983</v>
      </c>
      <c r="Q4440" s="8">
        <v>34.659999999999997</v>
      </c>
      <c r="R4440" s="8">
        <v>140.13999999999999</v>
      </c>
      <c r="S4440" s="8">
        <v>119.6</v>
      </c>
      <c r="T4440" s="8">
        <v>20.54</v>
      </c>
      <c r="U4440">
        <v>0</v>
      </c>
      <c r="V4440" s="8">
        <v>0</v>
      </c>
      <c r="W4440" s="8">
        <v>0</v>
      </c>
      <c r="X4440" s="8">
        <v>20.54</v>
      </c>
    </row>
    <row r="4441" spans="1:24" x14ac:dyDescent="0.25">
      <c r="A4441" t="s">
        <v>4767</v>
      </c>
      <c r="B4441" s="1">
        <v>45518</v>
      </c>
      <c r="C4441" t="s">
        <v>125</v>
      </c>
      <c r="D4441" t="s">
        <v>126</v>
      </c>
      <c r="E4441" t="s">
        <v>27</v>
      </c>
      <c r="F4441" t="s">
        <v>89</v>
      </c>
      <c r="G4441" t="s">
        <v>38</v>
      </c>
      <c r="H4441" t="s">
        <v>39</v>
      </c>
      <c r="I4441" t="s">
        <v>127</v>
      </c>
      <c r="J4441" t="s">
        <v>128</v>
      </c>
      <c r="K4441" t="s">
        <v>33</v>
      </c>
      <c r="L4441" s="13">
        <v>7.2</v>
      </c>
      <c r="M4441" s="8">
        <v>3.6</v>
      </c>
      <c r="N4441">
        <v>28</v>
      </c>
      <c r="O4441" s="8">
        <v>201.6</v>
      </c>
      <c r="P4441" s="14">
        <v>0.38440000000000002</v>
      </c>
      <c r="Q4441" s="8">
        <v>77.5</v>
      </c>
      <c r="R4441" s="8">
        <v>124.1</v>
      </c>
      <c r="S4441" s="8">
        <v>100.8</v>
      </c>
      <c r="T4441" s="8">
        <v>23.3</v>
      </c>
      <c r="U4441">
        <v>0</v>
      </c>
      <c r="V4441" s="8">
        <v>0</v>
      </c>
      <c r="W4441" s="8">
        <v>0</v>
      </c>
      <c r="X4441" s="8">
        <v>23.3</v>
      </c>
    </row>
    <row r="4442" spans="1:24" x14ac:dyDescent="0.25">
      <c r="A4442" t="s">
        <v>4768</v>
      </c>
      <c r="B4442" s="1">
        <v>45748</v>
      </c>
      <c r="C4442" t="s">
        <v>102</v>
      </c>
      <c r="D4442" t="s">
        <v>103</v>
      </c>
      <c r="E4442" t="s">
        <v>27</v>
      </c>
      <c r="F4442" t="s">
        <v>54</v>
      </c>
      <c r="G4442" t="s">
        <v>38</v>
      </c>
      <c r="H4442" t="s">
        <v>39</v>
      </c>
      <c r="I4442" t="s">
        <v>99</v>
      </c>
      <c r="J4442" t="s">
        <v>100</v>
      </c>
      <c r="K4442" t="s">
        <v>49</v>
      </c>
      <c r="L4442" s="13">
        <v>3.8</v>
      </c>
      <c r="M4442" s="8">
        <v>2.6</v>
      </c>
      <c r="N4442">
        <v>34</v>
      </c>
      <c r="O4442" s="8">
        <v>129.19999999999999</v>
      </c>
      <c r="P4442" s="14">
        <v>3.5999999999999997E-2</v>
      </c>
      <c r="Q4442" s="8">
        <v>4.6500000000000004</v>
      </c>
      <c r="R4442" s="8">
        <v>124.55</v>
      </c>
      <c r="S4442" s="8">
        <v>88.4</v>
      </c>
      <c r="T4442" s="8">
        <v>36.15</v>
      </c>
      <c r="U4442">
        <v>0</v>
      </c>
      <c r="V4442" s="8">
        <v>0</v>
      </c>
      <c r="W4442" s="8">
        <v>0</v>
      </c>
      <c r="X4442" s="8">
        <v>36.15</v>
      </c>
    </row>
    <row r="4443" spans="1:24" x14ac:dyDescent="0.25">
      <c r="A4443" t="s">
        <v>4769</v>
      </c>
      <c r="B4443" s="1">
        <v>45675</v>
      </c>
      <c r="C4443" t="s">
        <v>238</v>
      </c>
      <c r="D4443" t="s">
        <v>239</v>
      </c>
      <c r="E4443" t="s">
        <v>27</v>
      </c>
      <c r="F4443" t="s">
        <v>37</v>
      </c>
      <c r="G4443" t="s">
        <v>29</v>
      </c>
      <c r="H4443" t="s">
        <v>30</v>
      </c>
      <c r="I4443" t="s">
        <v>130</v>
      </c>
      <c r="J4443" t="s">
        <v>131</v>
      </c>
      <c r="K4443" t="s">
        <v>42</v>
      </c>
      <c r="L4443" s="13">
        <v>4.8</v>
      </c>
      <c r="M4443" s="8">
        <v>1.4</v>
      </c>
      <c r="N4443">
        <v>3</v>
      </c>
      <c r="O4443" s="8">
        <v>14.4</v>
      </c>
      <c r="P4443" s="14">
        <v>0.35720000000000002</v>
      </c>
      <c r="Q4443" s="8">
        <v>5.14</v>
      </c>
      <c r="R4443" s="8">
        <v>9.26</v>
      </c>
      <c r="S4443" s="8">
        <v>4.2</v>
      </c>
      <c r="T4443" s="8">
        <v>5.0599999999999996</v>
      </c>
      <c r="U4443">
        <v>0</v>
      </c>
      <c r="V4443" s="8">
        <v>0</v>
      </c>
      <c r="W4443" s="8">
        <v>0</v>
      </c>
      <c r="X4443" s="8">
        <v>5.0599999999999996</v>
      </c>
    </row>
    <row r="4444" spans="1:24" x14ac:dyDescent="0.25">
      <c r="A4444" t="s">
        <v>4770</v>
      </c>
      <c r="B4444" s="1">
        <v>45692</v>
      </c>
      <c r="C4444" t="s">
        <v>168</v>
      </c>
      <c r="D4444" t="s">
        <v>169</v>
      </c>
      <c r="E4444" t="s">
        <v>63</v>
      </c>
      <c r="F4444" t="s">
        <v>46</v>
      </c>
      <c r="G4444" t="s">
        <v>79</v>
      </c>
      <c r="H4444" t="s">
        <v>80</v>
      </c>
      <c r="I4444" t="s">
        <v>122</v>
      </c>
      <c r="J4444" t="s">
        <v>123</v>
      </c>
      <c r="K4444" t="s">
        <v>59</v>
      </c>
      <c r="L4444" s="13">
        <v>5.5</v>
      </c>
      <c r="M4444" s="8">
        <v>3.8</v>
      </c>
      <c r="N4444">
        <v>3</v>
      </c>
      <c r="O4444" s="8">
        <v>16.5</v>
      </c>
      <c r="P4444" s="14">
        <v>7.9699999999999993E-2</v>
      </c>
      <c r="Q4444" s="8">
        <v>1.32</v>
      </c>
      <c r="R4444" s="8">
        <v>15.18</v>
      </c>
      <c r="S4444" s="8">
        <v>11.4</v>
      </c>
      <c r="T4444" s="8">
        <v>3.78</v>
      </c>
      <c r="U4444">
        <v>0</v>
      </c>
      <c r="V4444" s="8">
        <v>0</v>
      </c>
      <c r="W4444" s="8">
        <v>0</v>
      </c>
      <c r="X4444" s="8">
        <v>3.78</v>
      </c>
    </row>
    <row r="4445" spans="1:24" x14ac:dyDescent="0.25">
      <c r="A4445" t="s">
        <v>4771</v>
      </c>
      <c r="B4445" s="1">
        <v>45766</v>
      </c>
      <c r="C4445" t="s">
        <v>291</v>
      </c>
      <c r="D4445" t="s">
        <v>292</v>
      </c>
      <c r="E4445" t="s">
        <v>150</v>
      </c>
      <c r="F4445" t="s">
        <v>54</v>
      </c>
      <c r="G4445" t="s">
        <v>151</v>
      </c>
      <c r="H4445" t="s">
        <v>152</v>
      </c>
      <c r="I4445" t="s">
        <v>122</v>
      </c>
      <c r="J4445" t="s">
        <v>123</v>
      </c>
      <c r="K4445" t="s">
        <v>59</v>
      </c>
      <c r="L4445" s="13">
        <v>5.5</v>
      </c>
      <c r="M4445" s="8">
        <v>3.8</v>
      </c>
      <c r="N4445">
        <v>81</v>
      </c>
      <c r="O4445" s="8">
        <v>445.5</v>
      </c>
      <c r="P4445" s="14">
        <v>2.7699999999999999E-2</v>
      </c>
      <c r="Q4445" s="8">
        <v>12.34</v>
      </c>
      <c r="R4445" s="8">
        <v>433.16</v>
      </c>
      <c r="S4445" s="8">
        <v>307.8</v>
      </c>
      <c r="T4445" s="8">
        <v>125.36</v>
      </c>
      <c r="U4445">
        <v>0</v>
      </c>
      <c r="V4445" s="8">
        <v>0</v>
      </c>
      <c r="W4445" s="8">
        <v>0</v>
      </c>
      <c r="X4445" s="8">
        <v>125.36</v>
      </c>
    </row>
    <row r="4446" spans="1:24" x14ac:dyDescent="0.25">
      <c r="A4446" t="s">
        <v>4772</v>
      </c>
      <c r="B4446" s="1">
        <v>46082</v>
      </c>
      <c r="C4446" t="s">
        <v>191</v>
      </c>
      <c r="D4446" t="s">
        <v>192</v>
      </c>
      <c r="E4446" t="s">
        <v>150</v>
      </c>
      <c r="F4446" t="s">
        <v>54</v>
      </c>
      <c r="G4446" t="s">
        <v>151</v>
      </c>
      <c r="H4446" t="s">
        <v>152</v>
      </c>
      <c r="I4446" t="s">
        <v>122</v>
      </c>
      <c r="J4446" t="s">
        <v>123</v>
      </c>
      <c r="K4446" t="s">
        <v>59</v>
      </c>
      <c r="L4446" s="13">
        <v>5.5</v>
      </c>
      <c r="M4446" s="8">
        <v>3.8</v>
      </c>
      <c r="N4446">
        <v>36</v>
      </c>
      <c r="O4446" s="8">
        <v>198</v>
      </c>
      <c r="P4446" s="14">
        <v>0.4803</v>
      </c>
      <c r="Q4446" s="8">
        <v>95.1</v>
      </c>
      <c r="R4446" s="8">
        <v>102.9</v>
      </c>
      <c r="S4446" s="8">
        <v>136.80000000000001</v>
      </c>
      <c r="T4446" s="8">
        <v>-33.9</v>
      </c>
      <c r="U4446">
        <v>0</v>
      </c>
      <c r="V4446" s="8">
        <v>0</v>
      </c>
      <c r="W4446" s="8">
        <v>0</v>
      </c>
      <c r="X4446" s="8">
        <v>-33.9</v>
      </c>
    </row>
    <row r="4447" spans="1:24" x14ac:dyDescent="0.25">
      <c r="A4447" t="s">
        <v>4773</v>
      </c>
      <c r="B4447" s="1">
        <v>45987</v>
      </c>
      <c r="C4447" t="s">
        <v>61</v>
      </c>
      <c r="D4447" t="s">
        <v>62</v>
      </c>
      <c r="E4447" t="s">
        <v>63</v>
      </c>
      <c r="F4447" t="s">
        <v>46</v>
      </c>
      <c r="G4447" t="s">
        <v>79</v>
      </c>
      <c r="H4447" t="s">
        <v>80</v>
      </c>
      <c r="I4447" t="s">
        <v>112</v>
      </c>
      <c r="J4447" t="s">
        <v>113</v>
      </c>
      <c r="K4447" t="s">
        <v>42</v>
      </c>
      <c r="L4447" s="13">
        <v>8.5</v>
      </c>
      <c r="M4447" s="8">
        <v>2.8</v>
      </c>
      <c r="N4447">
        <v>31</v>
      </c>
      <c r="O4447" s="8">
        <v>263.5</v>
      </c>
      <c r="P4447" s="14">
        <v>0.23949999999999999</v>
      </c>
      <c r="Q4447" s="8">
        <v>63.11</v>
      </c>
      <c r="R4447" s="8">
        <v>200.39</v>
      </c>
      <c r="S4447" s="8">
        <v>86.8</v>
      </c>
      <c r="T4447" s="8">
        <v>113.59</v>
      </c>
      <c r="U4447">
        <v>0</v>
      </c>
      <c r="V4447" s="8">
        <v>0</v>
      </c>
      <c r="W4447" s="8">
        <v>0</v>
      </c>
      <c r="X4447" s="8">
        <v>113.59</v>
      </c>
    </row>
    <row r="4448" spans="1:24" x14ac:dyDescent="0.25">
      <c r="A4448" t="s">
        <v>4774</v>
      </c>
      <c r="B4448" s="1">
        <v>45894</v>
      </c>
      <c r="C4448" t="s">
        <v>97</v>
      </c>
      <c r="D4448" t="s">
        <v>98</v>
      </c>
      <c r="E4448" t="s">
        <v>63</v>
      </c>
      <c r="F4448" t="s">
        <v>54</v>
      </c>
      <c r="G4448" t="s">
        <v>79</v>
      </c>
      <c r="H4448" t="s">
        <v>80</v>
      </c>
      <c r="I4448" t="s">
        <v>117</v>
      </c>
      <c r="J4448" t="s">
        <v>118</v>
      </c>
      <c r="K4448" t="s">
        <v>59</v>
      </c>
      <c r="L4448" s="13">
        <v>6</v>
      </c>
      <c r="M4448" s="8">
        <v>4.2</v>
      </c>
      <c r="N4448">
        <v>63</v>
      </c>
      <c r="O4448" s="8">
        <v>378</v>
      </c>
      <c r="P4448" s="14">
        <v>3.0000000000000001E-3</v>
      </c>
      <c r="Q4448" s="8">
        <v>1.1299999999999999</v>
      </c>
      <c r="R4448" s="8">
        <v>376.87</v>
      </c>
      <c r="S4448" s="8">
        <v>264.60000000000002</v>
      </c>
      <c r="T4448" s="8">
        <v>112.27</v>
      </c>
      <c r="U4448">
        <v>0</v>
      </c>
      <c r="V4448" s="8">
        <v>0</v>
      </c>
      <c r="W4448" s="8">
        <v>0</v>
      </c>
      <c r="X4448" s="8">
        <v>112.27</v>
      </c>
    </row>
    <row r="4449" spans="1:24" x14ac:dyDescent="0.25">
      <c r="A4449" t="s">
        <v>4775</v>
      </c>
      <c r="B4449" s="1">
        <v>45999</v>
      </c>
      <c r="C4449" t="s">
        <v>61</v>
      </c>
      <c r="D4449" t="s">
        <v>62</v>
      </c>
      <c r="E4449" t="s">
        <v>63</v>
      </c>
      <c r="F4449" t="s">
        <v>46</v>
      </c>
      <c r="G4449" t="s">
        <v>79</v>
      </c>
      <c r="H4449" t="s">
        <v>80</v>
      </c>
      <c r="I4449" t="s">
        <v>84</v>
      </c>
      <c r="J4449" t="s">
        <v>85</v>
      </c>
      <c r="K4449" t="s">
        <v>42</v>
      </c>
      <c r="L4449" s="13">
        <v>9.9</v>
      </c>
      <c r="M4449" s="8">
        <v>3.1</v>
      </c>
      <c r="N4449">
        <v>16</v>
      </c>
      <c r="O4449" s="8">
        <v>158.4</v>
      </c>
      <c r="P4449" s="14">
        <v>9.0899999999999995E-2</v>
      </c>
      <c r="Q4449" s="8">
        <v>14.4</v>
      </c>
      <c r="R4449" s="8">
        <v>144</v>
      </c>
      <c r="S4449" s="8">
        <v>49.6</v>
      </c>
      <c r="T4449" s="8">
        <v>94.4</v>
      </c>
      <c r="U4449">
        <v>0</v>
      </c>
      <c r="V4449" s="8">
        <v>0</v>
      </c>
      <c r="W4449" s="8">
        <v>0</v>
      </c>
      <c r="X4449" s="8">
        <v>94.4</v>
      </c>
    </row>
    <row r="4450" spans="1:24" x14ac:dyDescent="0.25">
      <c r="A4450" t="s">
        <v>4776</v>
      </c>
      <c r="B4450" s="1">
        <v>45804</v>
      </c>
      <c r="C4450" t="s">
        <v>508</v>
      </c>
      <c r="D4450" t="s">
        <v>509</v>
      </c>
      <c r="E4450" t="s">
        <v>27</v>
      </c>
      <c r="F4450" t="s">
        <v>89</v>
      </c>
      <c r="G4450" t="s">
        <v>38</v>
      </c>
      <c r="H4450" t="s">
        <v>39</v>
      </c>
      <c r="I4450" t="s">
        <v>104</v>
      </c>
      <c r="J4450" t="s">
        <v>105</v>
      </c>
      <c r="K4450" t="s">
        <v>49</v>
      </c>
      <c r="L4450" s="13">
        <v>4.2</v>
      </c>
      <c r="M4450" s="8">
        <v>2.8</v>
      </c>
      <c r="N4450">
        <v>67</v>
      </c>
      <c r="O4450" s="8">
        <v>281.39999999999998</v>
      </c>
      <c r="P4450" s="14">
        <v>0.14380000000000001</v>
      </c>
      <c r="Q4450" s="8">
        <v>40.47</v>
      </c>
      <c r="R4450" s="8">
        <v>240.93</v>
      </c>
      <c r="S4450" s="8">
        <v>187.6</v>
      </c>
      <c r="T4450" s="8">
        <v>53.33</v>
      </c>
      <c r="U4450">
        <v>0</v>
      </c>
      <c r="V4450" s="8">
        <v>0</v>
      </c>
      <c r="W4450" s="8">
        <v>0</v>
      </c>
      <c r="X4450" s="8">
        <v>53.33</v>
      </c>
    </row>
    <row r="4451" spans="1:24" x14ac:dyDescent="0.25">
      <c r="A4451" t="s">
        <v>4777</v>
      </c>
      <c r="B4451" s="1">
        <v>45446</v>
      </c>
      <c r="C4451" t="s">
        <v>87</v>
      </c>
      <c r="D4451" t="s">
        <v>88</v>
      </c>
      <c r="E4451" t="s">
        <v>63</v>
      </c>
      <c r="F4451" t="s">
        <v>89</v>
      </c>
      <c r="G4451" t="s">
        <v>64</v>
      </c>
      <c r="H4451" t="s">
        <v>65</v>
      </c>
      <c r="I4451" t="s">
        <v>66</v>
      </c>
      <c r="J4451" t="s">
        <v>67</v>
      </c>
      <c r="K4451" t="s">
        <v>33</v>
      </c>
      <c r="L4451" s="13">
        <v>4.5</v>
      </c>
      <c r="M4451" s="8">
        <v>2.1</v>
      </c>
      <c r="N4451">
        <v>49</v>
      </c>
      <c r="O4451" s="8">
        <v>220.5</v>
      </c>
      <c r="P4451" s="14">
        <v>5.3199999999999997E-2</v>
      </c>
      <c r="Q4451" s="8">
        <v>11.73</v>
      </c>
      <c r="R4451" s="8">
        <v>208.77</v>
      </c>
      <c r="S4451" s="8">
        <v>102.9</v>
      </c>
      <c r="T4451" s="8">
        <v>105.87</v>
      </c>
      <c r="U4451">
        <v>0</v>
      </c>
      <c r="V4451" s="8">
        <v>0</v>
      </c>
      <c r="W4451" s="8">
        <v>0</v>
      </c>
      <c r="X4451" s="8">
        <v>105.87</v>
      </c>
    </row>
    <row r="4452" spans="1:24" x14ac:dyDescent="0.25">
      <c r="A4452" t="s">
        <v>4778</v>
      </c>
      <c r="B4452" s="1">
        <v>45645</v>
      </c>
      <c r="C4452" t="s">
        <v>205</v>
      </c>
      <c r="D4452" t="s">
        <v>206</v>
      </c>
      <c r="E4452" t="s">
        <v>71</v>
      </c>
      <c r="F4452" t="s">
        <v>54</v>
      </c>
      <c r="G4452" t="s">
        <v>165</v>
      </c>
      <c r="H4452" t="s">
        <v>166</v>
      </c>
      <c r="I4452" t="s">
        <v>66</v>
      </c>
      <c r="J4452" t="s">
        <v>67</v>
      </c>
      <c r="K4452" t="s">
        <v>33</v>
      </c>
      <c r="L4452" s="13">
        <v>4.5</v>
      </c>
      <c r="M4452" s="8">
        <v>2.1</v>
      </c>
      <c r="N4452">
        <v>63</v>
      </c>
      <c r="O4452" s="8">
        <v>283.5</v>
      </c>
      <c r="P4452" s="14">
        <v>5.1000000000000004E-3</v>
      </c>
      <c r="Q4452" s="8">
        <v>1.45</v>
      </c>
      <c r="R4452" s="8">
        <v>282.05</v>
      </c>
      <c r="S4452" s="8">
        <v>132.30000000000001</v>
      </c>
      <c r="T4452" s="8">
        <v>149.75</v>
      </c>
      <c r="U4452">
        <v>0</v>
      </c>
      <c r="V4452" s="8">
        <v>0</v>
      </c>
      <c r="W4452" s="8">
        <v>0</v>
      </c>
      <c r="X4452" s="8">
        <v>149.75</v>
      </c>
    </row>
    <row r="4453" spans="1:24" x14ac:dyDescent="0.25">
      <c r="A4453" t="s">
        <v>4779</v>
      </c>
      <c r="B4453" s="1">
        <v>45317</v>
      </c>
      <c r="C4453" t="s">
        <v>445</v>
      </c>
      <c r="D4453" t="s">
        <v>446</v>
      </c>
      <c r="E4453" t="s">
        <v>71</v>
      </c>
      <c r="F4453" t="s">
        <v>89</v>
      </c>
      <c r="G4453" t="s">
        <v>165</v>
      </c>
      <c r="H4453" t="s">
        <v>166</v>
      </c>
      <c r="I4453" t="s">
        <v>84</v>
      </c>
      <c r="J4453" t="s">
        <v>85</v>
      </c>
      <c r="K4453" t="s">
        <v>42</v>
      </c>
      <c r="L4453" s="13">
        <v>9.9</v>
      </c>
      <c r="M4453" s="8">
        <v>3.1</v>
      </c>
      <c r="N4453">
        <v>139</v>
      </c>
      <c r="O4453" s="8">
        <v>1376.1</v>
      </c>
      <c r="P4453" s="14">
        <v>0.16289999999999999</v>
      </c>
      <c r="Q4453" s="8">
        <v>224.17</v>
      </c>
      <c r="R4453" s="8">
        <v>1151.93</v>
      </c>
      <c r="S4453" s="8">
        <v>430.9</v>
      </c>
      <c r="T4453" s="8">
        <v>721.03</v>
      </c>
      <c r="U4453">
        <v>0</v>
      </c>
      <c r="V4453" s="8">
        <v>0</v>
      </c>
      <c r="W4453" s="8">
        <v>0</v>
      </c>
      <c r="X4453" s="8">
        <v>721.03</v>
      </c>
    </row>
    <row r="4454" spans="1:24" x14ac:dyDescent="0.25">
      <c r="A4454" t="s">
        <v>4780</v>
      </c>
      <c r="B4454" s="1">
        <v>45786</v>
      </c>
      <c r="C4454" t="s">
        <v>168</v>
      </c>
      <c r="D4454" t="s">
        <v>169</v>
      </c>
      <c r="E4454" t="s">
        <v>63</v>
      </c>
      <c r="F4454" t="s">
        <v>46</v>
      </c>
      <c r="G4454" t="s">
        <v>79</v>
      </c>
      <c r="H4454" t="s">
        <v>80</v>
      </c>
      <c r="I4454" t="s">
        <v>31</v>
      </c>
      <c r="J4454" t="s">
        <v>32</v>
      </c>
      <c r="K4454" t="s">
        <v>33</v>
      </c>
      <c r="L4454" s="13">
        <v>5.8</v>
      </c>
      <c r="M4454" s="8">
        <v>2.7</v>
      </c>
      <c r="N4454">
        <v>58</v>
      </c>
      <c r="O4454" s="8">
        <v>336.4</v>
      </c>
      <c r="P4454" s="14">
        <v>0.1275</v>
      </c>
      <c r="Q4454" s="8">
        <v>42.89</v>
      </c>
      <c r="R4454" s="8">
        <v>293.51</v>
      </c>
      <c r="S4454" s="8">
        <v>156.6</v>
      </c>
      <c r="T4454" s="8">
        <v>136.91</v>
      </c>
      <c r="U4454">
        <v>11</v>
      </c>
      <c r="V4454" s="8">
        <v>55.67</v>
      </c>
      <c r="W4454" s="8">
        <v>35.200000000000003</v>
      </c>
      <c r="X4454" s="8">
        <v>101.71</v>
      </c>
    </row>
    <row r="4455" spans="1:24" x14ac:dyDescent="0.25">
      <c r="A4455" t="s">
        <v>4781</v>
      </c>
      <c r="B4455" s="1">
        <v>45399</v>
      </c>
      <c r="C4455" t="s">
        <v>615</v>
      </c>
      <c r="D4455" t="s">
        <v>616</v>
      </c>
      <c r="E4455" t="s">
        <v>150</v>
      </c>
      <c r="F4455" t="s">
        <v>89</v>
      </c>
      <c r="G4455" t="s">
        <v>151</v>
      </c>
      <c r="H4455" t="s">
        <v>152</v>
      </c>
      <c r="I4455" t="s">
        <v>47</v>
      </c>
      <c r="J4455" t="s">
        <v>48</v>
      </c>
      <c r="K4455" t="s">
        <v>49</v>
      </c>
      <c r="L4455" s="13">
        <v>5</v>
      </c>
      <c r="M4455" s="8">
        <v>3.2</v>
      </c>
      <c r="N4455">
        <v>451</v>
      </c>
      <c r="O4455" s="8">
        <v>2255</v>
      </c>
      <c r="P4455" s="14">
        <v>8.5500000000000007E-2</v>
      </c>
      <c r="Q4455" s="8">
        <v>192.8</v>
      </c>
      <c r="R4455" s="8">
        <v>2062.1999999999998</v>
      </c>
      <c r="S4455" s="8">
        <v>1443.2</v>
      </c>
      <c r="T4455" s="8">
        <v>619</v>
      </c>
      <c r="U4455">
        <v>0</v>
      </c>
      <c r="V4455" s="8">
        <v>0</v>
      </c>
      <c r="W4455" s="8">
        <v>0</v>
      </c>
      <c r="X4455" s="8">
        <v>619</v>
      </c>
    </row>
    <row r="4456" spans="1:24" x14ac:dyDescent="0.25">
      <c r="A4456" t="s">
        <v>4782</v>
      </c>
      <c r="B4456" s="1">
        <v>45594</v>
      </c>
      <c r="C4456" t="s">
        <v>211</v>
      </c>
      <c r="D4456" t="s">
        <v>212</v>
      </c>
      <c r="E4456" t="s">
        <v>27</v>
      </c>
      <c r="F4456" t="s">
        <v>37</v>
      </c>
      <c r="G4456" t="s">
        <v>38</v>
      </c>
      <c r="H4456" t="s">
        <v>39</v>
      </c>
      <c r="I4456" t="s">
        <v>84</v>
      </c>
      <c r="J4456" t="s">
        <v>85</v>
      </c>
      <c r="K4456" t="s">
        <v>42</v>
      </c>
      <c r="L4456" s="13">
        <v>9.9</v>
      </c>
      <c r="M4456" s="8">
        <v>3.1</v>
      </c>
      <c r="N4456">
        <v>3</v>
      </c>
      <c r="O4456" s="8">
        <v>29.7</v>
      </c>
      <c r="P4456" s="14">
        <v>0.3695</v>
      </c>
      <c r="Q4456" s="8">
        <v>10.97</v>
      </c>
      <c r="R4456" s="8">
        <v>18.73</v>
      </c>
      <c r="S4456" s="8">
        <v>9.3000000000000007</v>
      </c>
      <c r="T4456" s="8">
        <v>9.43</v>
      </c>
      <c r="U4456">
        <v>0</v>
      </c>
      <c r="V4456" s="8">
        <v>0</v>
      </c>
      <c r="W4456" s="8">
        <v>0</v>
      </c>
      <c r="X4456" s="8">
        <v>9.43</v>
      </c>
    </row>
    <row r="4457" spans="1:24" x14ac:dyDescent="0.25">
      <c r="A4457" t="s">
        <v>4783</v>
      </c>
      <c r="B4457" s="1">
        <v>45717</v>
      </c>
      <c r="C4457" t="s">
        <v>201</v>
      </c>
      <c r="D4457" t="s">
        <v>202</v>
      </c>
      <c r="E4457" t="s">
        <v>53</v>
      </c>
      <c r="F4457" t="s">
        <v>46</v>
      </c>
      <c r="G4457" t="s">
        <v>55</v>
      </c>
      <c r="H4457" t="s">
        <v>56</v>
      </c>
      <c r="I4457" t="s">
        <v>84</v>
      </c>
      <c r="J4457" t="s">
        <v>85</v>
      </c>
      <c r="K4457" t="s">
        <v>42</v>
      </c>
      <c r="L4457" s="13">
        <v>9.9</v>
      </c>
      <c r="M4457" s="8">
        <v>3.1</v>
      </c>
      <c r="N4457">
        <v>13</v>
      </c>
      <c r="O4457" s="8">
        <v>128.69999999999999</v>
      </c>
      <c r="P4457" s="14">
        <v>0.11459999999999999</v>
      </c>
      <c r="Q4457" s="8">
        <v>14.75</v>
      </c>
      <c r="R4457" s="8">
        <v>113.95</v>
      </c>
      <c r="S4457" s="8">
        <v>40.299999999999997</v>
      </c>
      <c r="T4457" s="8">
        <v>73.650000000000006</v>
      </c>
      <c r="U4457">
        <v>0</v>
      </c>
      <c r="V4457" s="8">
        <v>0</v>
      </c>
      <c r="W4457" s="8">
        <v>0</v>
      </c>
      <c r="X4457" s="8">
        <v>73.650000000000006</v>
      </c>
    </row>
    <row r="4458" spans="1:24" x14ac:dyDescent="0.25">
      <c r="A4458" t="s">
        <v>4784</v>
      </c>
      <c r="B4458" s="1">
        <v>46234</v>
      </c>
      <c r="C4458" t="s">
        <v>328</v>
      </c>
      <c r="D4458" t="s">
        <v>329</v>
      </c>
      <c r="E4458" t="s">
        <v>71</v>
      </c>
      <c r="F4458" t="s">
        <v>54</v>
      </c>
      <c r="G4458" t="s">
        <v>72</v>
      </c>
      <c r="H4458" t="s">
        <v>73</v>
      </c>
      <c r="I4458" t="s">
        <v>99</v>
      </c>
      <c r="J4458" t="s">
        <v>100</v>
      </c>
      <c r="K4458" t="s">
        <v>49</v>
      </c>
      <c r="L4458" s="13">
        <v>3.8</v>
      </c>
      <c r="M4458" s="8">
        <v>2.6</v>
      </c>
      <c r="N4458">
        <v>20</v>
      </c>
      <c r="O4458" s="8">
        <v>76</v>
      </c>
      <c r="P4458" s="14">
        <v>7.7999999999999996E-3</v>
      </c>
      <c r="Q4458" s="8">
        <v>0.59</v>
      </c>
      <c r="R4458" s="8">
        <v>75.41</v>
      </c>
      <c r="S4458" s="8">
        <v>52</v>
      </c>
      <c r="T4458" s="8">
        <v>23.41</v>
      </c>
      <c r="U4458">
        <v>0</v>
      </c>
      <c r="V4458" s="8">
        <v>0</v>
      </c>
      <c r="W4458" s="8">
        <v>0</v>
      </c>
      <c r="X4458" s="8">
        <v>23.41</v>
      </c>
    </row>
    <row r="4459" spans="1:24" x14ac:dyDescent="0.25">
      <c r="A4459" t="s">
        <v>4785</v>
      </c>
      <c r="B4459" s="1">
        <v>45379</v>
      </c>
      <c r="C4459" t="s">
        <v>171</v>
      </c>
      <c r="D4459" t="s">
        <v>172</v>
      </c>
      <c r="E4459" t="s">
        <v>27</v>
      </c>
      <c r="F4459" t="s">
        <v>46</v>
      </c>
      <c r="G4459" t="s">
        <v>29</v>
      </c>
      <c r="H4459" t="s">
        <v>30</v>
      </c>
      <c r="I4459" t="s">
        <v>40</v>
      </c>
      <c r="J4459" t="s">
        <v>41</v>
      </c>
      <c r="K4459" t="s">
        <v>42</v>
      </c>
      <c r="L4459" s="13">
        <v>14.5</v>
      </c>
      <c r="M4459" s="8">
        <v>4.2</v>
      </c>
      <c r="N4459">
        <v>38</v>
      </c>
      <c r="O4459" s="8">
        <v>551</v>
      </c>
      <c r="P4459" s="14">
        <v>6.9800000000000001E-2</v>
      </c>
      <c r="Q4459" s="8">
        <v>38.46</v>
      </c>
      <c r="R4459" s="8">
        <v>512.54</v>
      </c>
      <c r="S4459" s="8">
        <v>159.6</v>
      </c>
      <c r="T4459" s="8">
        <v>352.94</v>
      </c>
      <c r="U4459">
        <v>0</v>
      </c>
      <c r="V4459" s="8">
        <v>0</v>
      </c>
      <c r="W4459" s="8">
        <v>0</v>
      </c>
      <c r="X4459" s="8">
        <v>352.94</v>
      </c>
    </row>
    <row r="4460" spans="1:24" x14ac:dyDescent="0.25">
      <c r="A4460" t="s">
        <v>4786</v>
      </c>
      <c r="B4460" s="1">
        <v>45410</v>
      </c>
      <c r="C4460" t="s">
        <v>269</v>
      </c>
      <c r="D4460" t="s">
        <v>270</v>
      </c>
      <c r="E4460" t="s">
        <v>27</v>
      </c>
      <c r="F4460" t="s">
        <v>37</v>
      </c>
      <c r="G4460" t="s">
        <v>38</v>
      </c>
      <c r="H4460" t="s">
        <v>39</v>
      </c>
      <c r="I4460" t="s">
        <v>185</v>
      </c>
      <c r="J4460" t="s">
        <v>186</v>
      </c>
      <c r="K4460" t="s">
        <v>59</v>
      </c>
      <c r="L4460" s="13">
        <v>4.9000000000000004</v>
      </c>
      <c r="M4460" s="8">
        <v>3.1</v>
      </c>
      <c r="N4460">
        <v>27</v>
      </c>
      <c r="O4460" s="8">
        <v>132.30000000000001</v>
      </c>
      <c r="P4460" s="14">
        <v>2.3699999999999999E-2</v>
      </c>
      <c r="Q4460" s="8">
        <v>3.14</v>
      </c>
      <c r="R4460" s="8">
        <v>129.16</v>
      </c>
      <c r="S4460" s="8">
        <v>83.7</v>
      </c>
      <c r="T4460" s="8">
        <v>45.46</v>
      </c>
      <c r="U4460">
        <v>0</v>
      </c>
      <c r="V4460" s="8">
        <v>0</v>
      </c>
      <c r="W4460" s="8">
        <v>0</v>
      </c>
      <c r="X4460" s="8">
        <v>45.46</v>
      </c>
    </row>
    <row r="4461" spans="1:24" x14ac:dyDescent="0.25">
      <c r="A4461" t="s">
        <v>4787</v>
      </c>
      <c r="B4461" s="1">
        <v>46143</v>
      </c>
      <c r="C4461" t="s">
        <v>262</v>
      </c>
      <c r="D4461" t="s">
        <v>263</v>
      </c>
      <c r="E4461" t="s">
        <v>63</v>
      </c>
      <c r="F4461" t="s">
        <v>54</v>
      </c>
      <c r="G4461" t="s">
        <v>64</v>
      </c>
      <c r="H4461" t="s">
        <v>65</v>
      </c>
      <c r="I4461" t="s">
        <v>117</v>
      </c>
      <c r="J4461" t="s">
        <v>118</v>
      </c>
      <c r="K4461" t="s">
        <v>59</v>
      </c>
      <c r="L4461" s="13">
        <v>6</v>
      </c>
      <c r="M4461" s="8">
        <v>4.2</v>
      </c>
      <c r="N4461">
        <v>68</v>
      </c>
      <c r="O4461" s="8">
        <v>408</v>
      </c>
      <c r="P4461" s="14">
        <v>8.6E-3</v>
      </c>
      <c r="Q4461" s="8">
        <v>3.51</v>
      </c>
      <c r="R4461" s="8">
        <v>404.49</v>
      </c>
      <c r="S4461" s="8">
        <v>285.60000000000002</v>
      </c>
      <c r="T4461" s="8">
        <v>118.89</v>
      </c>
      <c r="U4461">
        <v>0</v>
      </c>
      <c r="V4461" s="8">
        <v>0</v>
      </c>
      <c r="W4461" s="8">
        <v>0</v>
      </c>
      <c r="X4461" s="8">
        <v>118.89</v>
      </c>
    </row>
    <row r="4462" spans="1:24" x14ac:dyDescent="0.25">
      <c r="A4462" t="s">
        <v>4788</v>
      </c>
      <c r="B4462" s="1">
        <v>46255</v>
      </c>
      <c r="C4462" t="s">
        <v>285</v>
      </c>
      <c r="D4462" t="s">
        <v>286</v>
      </c>
      <c r="E4462" t="s">
        <v>27</v>
      </c>
      <c r="F4462" t="s">
        <v>89</v>
      </c>
      <c r="G4462" t="s">
        <v>38</v>
      </c>
      <c r="H4462" t="s">
        <v>39</v>
      </c>
      <c r="I4462" t="s">
        <v>47</v>
      </c>
      <c r="J4462" t="s">
        <v>48</v>
      </c>
      <c r="K4462" t="s">
        <v>49</v>
      </c>
      <c r="L4462" s="13">
        <v>5</v>
      </c>
      <c r="M4462" s="8">
        <v>3.2</v>
      </c>
      <c r="N4462">
        <v>226</v>
      </c>
      <c r="O4462" s="8">
        <v>1130</v>
      </c>
      <c r="P4462" s="14">
        <v>0.13389999999999999</v>
      </c>
      <c r="Q4462" s="8">
        <v>151.31</v>
      </c>
      <c r="R4462" s="8">
        <v>978.69</v>
      </c>
      <c r="S4462" s="8">
        <v>723.2</v>
      </c>
      <c r="T4462" s="8">
        <v>255.49</v>
      </c>
      <c r="U4462">
        <v>0</v>
      </c>
      <c r="V4462" s="8">
        <v>0</v>
      </c>
      <c r="W4462" s="8">
        <v>0</v>
      </c>
      <c r="X4462" s="8">
        <v>255.49</v>
      </c>
    </row>
    <row r="4463" spans="1:24" x14ac:dyDescent="0.25">
      <c r="A4463" t="s">
        <v>4789</v>
      </c>
      <c r="B4463" s="1">
        <v>46039</v>
      </c>
      <c r="C4463" t="s">
        <v>77</v>
      </c>
      <c r="D4463" t="s">
        <v>78</v>
      </c>
      <c r="E4463" t="s">
        <v>63</v>
      </c>
      <c r="F4463" t="s">
        <v>37</v>
      </c>
      <c r="G4463" t="s">
        <v>79</v>
      </c>
      <c r="H4463" t="s">
        <v>80</v>
      </c>
      <c r="I4463" t="s">
        <v>144</v>
      </c>
      <c r="J4463" t="s">
        <v>145</v>
      </c>
      <c r="K4463" t="s">
        <v>33</v>
      </c>
      <c r="L4463" s="13">
        <v>12</v>
      </c>
      <c r="M4463" s="8">
        <v>6.5</v>
      </c>
      <c r="N4463">
        <v>51</v>
      </c>
      <c r="O4463" s="8">
        <v>612</v>
      </c>
      <c r="P4463" s="14">
        <v>5.7500000000000002E-2</v>
      </c>
      <c r="Q4463" s="8">
        <v>35.19</v>
      </c>
      <c r="R4463" s="8">
        <v>576.80999999999995</v>
      </c>
      <c r="S4463" s="8">
        <v>331.5</v>
      </c>
      <c r="T4463" s="8">
        <v>245.31</v>
      </c>
      <c r="U4463">
        <v>0</v>
      </c>
      <c r="V4463" s="8">
        <v>0</v>
      </c>
      <c r="W4463" s="8">
        <v>0</v>
      </c>
      <c r="X4463" s="8">
        <v>245.31</v>
      </c>
    </row>
    <row r="4464" spans="1:24" x14ac:dyDescent="0.25">
      <c r="A4464" t="s">
        <v>4790</v>
      </c>
      <c r="B4464" s="1">
        <v>45437</v>
      </c>
      <c r="C4464" t="s">
        <v>403</v>
      </c>
      <c r="D4464" t="s">
        <v>404</v>
      </c>
      <c r="E4464" t="s">
        <v>53</v>
      </c>
      <c r="F4464" t="s">
        <v>37</v>
      </c>
      <c r="G4464" t="s">
        <v>55</v>
      </c>
      <c r="H4464" t="s">
        <v>56</v>
      </c>
      <c r="I4464" t="s">
        <v>144</v>
      </c>
      <c r="J4464" t="s">
        <v>145</v>
      </c>
      <c r="K4464" t="s">
        <v>33</v>
      </c>
      <c r="L4464" s="13">
        <v>12</v>
      </c>
      <c r="M4464" s="8">
        <v>6.5</v>
      </c>
      <c r="N4464">
        <v>10</v>
      </c>
      <c r="O4464" s="8">
        <v>120</v>
      </c>
      <c r="P4464" s="14">
        <v>5.8099999999999999E-2</v>
      </c>
      <c r="Q4464" s="8">
        <v>6.97</v>
      </c>
      <c r="R4464" s="8">
        <v>113.03</v>
      </c>
      <c r="S4464" s="8">
        <v>65</v>
      </c>
      <c r="T4464" s="8">
        <v>48.03</v>
      </c>
      <c r="U4464">
        <v>0</v>
      </c>
      <c r="V4464" s="8">
        <v>0</v>
      </c>
      <c r="W4464" s="8">
        <v>0</v>
      </c>
      <c r="X4464" s="8">
        <v>48.03</v>
      </c>
    </row>
    <row r="4465" spans="1:24" x14ac:dyDescent="0.25">
      <c r="A4465" t="s">
        <v>4791</v>
      </c>
      <c r="B4465" s="1">
        <v>45648</v>
      </c>
      <c r="C4465" t="s">
        <v>125</v>
      </c>
      <c r="D4465" t="s">
        <v>126</v>
      </c>
      <c r="E4465" t="s">
        <v>27</v>
      </c>
      <c r="F4465" t="s">
        <v>89</v>
      </c>
      <c r="G4465" t="s">
        <v>38</v>
      </c>
      <c r="H4465" t="s">
        <v>39</v>
      </c>
      <c r="I4465" t="s">
        <v>117</v>
      </c>
      <c r="J4465" t="s">
        <v>118</v>
      </c>
      <c r="K4465" t="s">
        <v>59</v>
      </c>
      <c r="L4465" s="13">
        <v>6</v>
      </c>
      <c r="M4465" s="8">
        <v>4.2</v>
      </c>
      <c r="N4465">
        <v>92</v>
      </c>
      <c r="O4465" s="8">
        <v>552</v>
      </c>
      <c r="P4465" s="14">
        <v>0.38590000000000002</v>
      </c>
      <c r="Q4465" s="8">
        <v>213.02</v>
      </c>
      <c r="R4465" s="8">
        <v>338.98</v>
      </c>
      <c r="S4465" s="8">
        <v>386.4</v>
      </c>
      <c r="T4465" s="8">
        <v>-47.42</v>
      </c>
      <c r="U4465">
        <v>0</v>
      </c>
      <c r="V4465" s="8">
        <v>0</v>
      </c>
      <c r="W4465" s="8">
        <v>0</v>
      </c>
      <c r="X4465" s="8">
        <v>-47.42</v>
      </c>
    </row>
    <row r="4466" spans="1:24" x14ac:dyDescent="0.25">
      <c r="A4466" t="s">
        <v>4792</v>
      </c>
      <c r="B4466" s="1">
        <v>45611</v>
      </c>
      <c r="C4466" t="s">
        <v>69</v>
      </c>
      <c r="D4466" t="s">
        <v>70</v>
      </c>
      <c r="E4466" t="s">
        <v>71</v>
      </c>
      <c r="F4466" t="s">
        <v>37</v>
      </c>
      <c r="G4466" t="s">
        <v>165</v>
      </c>
      <c r="H4466" t="s">
        <v>166</v>
      </c>
      <c r="I4466" t="s">
        <v>57</v>
      </c>
      <c r="J4466" t="s">
        <v>58</v>
      </c>
      <c r="K4466" t="s">
        <v>59</v>
      </c>
      <c r="L4466" s="13">
        <v>10.5</v>
      </c>
      <c r="M4466" s="8">
        <v>7.5</v>
      </c>
      <c r="N4466">
        <v>64</v>
      </c>
      <c r="O4466" s="8">
        <v>672</v>
      </c>
      <c r="P4466" s="14">
        <v>3.8800000000000001E-2</v>
      </c>
      <c r="Q4466" s="8">
        <v>26.07</v>
      </c>
      <c r="R4466" s="8">
        <v>645.92999999999995</v>
      </c>
      <c r="S4466" s="8">
        <v>480</v>
      </c>
      <c r="T4466" s="8">
        <v>165.93</v>
      </c>
      <c r="U4466">
        <v>0</v>
      </c>
      <c r="V4466" s="8">
        <v>0</v>
      </c>
      <c r="W4466" s="8">
        <v>0</v>
      </c>
      <c r="X4466" s="8">
        <v>165.93</v>
      </c>
    </row>
    <row r="4467" spans="1:24" x14ac:dyDescent="0.25">
      <c r="A4467" t="s">
        <v>4793</v>
      </c>
      <c r="B4467" s="1">
        <v>45643</v>
      </c>
      <c r="C4467" t="s">
        <v>211</v>
      </c>
      <c r="D4467" t="s">
        <v>212</v>
      </c>
      <c r="E4467" t="s">
        <v>27</v>
      </c>
      <c r="F4467" t="s">
        <v>37</v>
      </c>
      <c r="G4467" t="s">
        <v>29</v>
      </c>
      <c r="H4467" t="s">
        <v>30</v>
      </c>
      <c r="I4467" t="s">
        <v>112</v>
      </c>
      <c r="J4467" t="s">
        <v>113</v>
      </c>
      <c r="K4467" t="s">
        <v>42</v>
      </c>
      <c r="L4467" s="13">
        <v>8.5</v>
      </c>
      <c r="M4467" s="8">
        <v>2.8</v>
      </c>
      <c r="N4467">
        <v>76</v>
      </c>
      <c r="O4467" s="8">
        <v>646</v>
      </c>
      <c r="P4467" s="14">
        <v>1.52E-2</v>
      </c>
      <c r="Q4467" s="8">
        <v>9.82</v>
      </c>
      <c r="R4467" s="8">
        <v>636.17999999999995</v>
      </c>
      <c r="S4467" s="8">
        <v>212.8</v>
      </c>
      <c r="T4467" s="8">
        <v>423.38</v>
      </c>
      <c r="U4467">
        <v>0</v>
      </c>
      <c r="V4467" s="8">
        <v>0</v>
      </c>
      <c r="W4467" s="8">
        <v>0</v>
      </c>
      <c r="X4467" s="8">
        <v>423.38</v>
      </c>
    </row>
    <row r="4468" spans="1:24" x14ac:dyDescent="0.25">
      <c r="A4468" t="s">
        <v>4794</v>
      </c>
      <c r="B4468" s="1">
        <v>45758</v>
      </c>
      <c r="C4468" t="s">
        <v>91</v>
      </c>
      <c r="D4468" t="s">
        <v>92</v>
      </c>
      <c r="E4468" t="s">
        <v>27</v>
      </c>
      <c r="F4468" t="s">
        <v>37</v>
      </c>
      <c r="G4468" t="s">
        <v>29</v>
      </c>
      <c r="H4468" t="s">
        <v>30</v>
      </c>
      <c r="I4468" t="s">
        <v>99</v>
      </c>
      <c r="J4468" t="s">
        <v>100</v>
      </c>
      <c r="K4468" t="s">
        <v>49</v>
      </c>
      <c r="L4468" s="13">
        <v>3.8</v>
      </c>
      <c r="M4468" s="8">
        <v>2.6</v>
      </c>
      <c r="N4468">
        <v>30</v>
      </c>
      <c r="O4468" s="8">
        <v>114</v>
      </c>
      <c r="P4468" s="14">
        <v>2.0999999999999999E-3</v>
      </c>
      <c r="Q4468" s="8">
        <v>0.24</v>
      </c>
      <c r="R4468" s="8">
        <v>113.76</v>
      </c>
      <c r="S4468" s="8">
        <v>78</v>
      </c>
      <c r="T4468" s="8">
        <v>35.76</v>
      </c>
      <c r="U4468">
        <v>0</v>
      </c>
      <c r="V4468" s="8">
        <v>0</v>
      </c>
      <c r="W4468" s="8">
        <v>0</v>
      </c>
      <c r="X4468" s="8">
        <v>35.76</v>
      </c>
    </row>
    <row r="4469" spans="1:24" x14ac:dyDescent="0.25">
      <c r="A4469" t="s">
        <v>4795</v>
      </c>
      <c r="B4469" s="1">
        <v>46095</v>
      </c>
      <c r="C4469" t="s">
        <v>520</v>
      </c>
      <c r="D4469" t="s">
        <v>521</v>
      </c>
      <c r="E4469" t="s">
        <v>63</v>
      </c>
      <c r="F4469" t="s">
        <v>37</v>
      </c>
      <c r="G4469" t="s">
        <v>64</v>
      </c>
      <c r="H4469" t="s">
        <v>65</v>
      </c>
      <c r="I4469" t="s">
        <v>130</v>
      </c>
      <c r="J4469" t="s">
        <v>131</v>
      </c>
      <c r="K4469" t="s">
        <v>42</v>
      </c>
      <c r="L4469" s="13">
        <v>4.8</v>
      </c>
      <c r="M4469" s="8">
        <v>1.4</v>
      </c>
      <c r="N4469">
        <v>3</v>
      </c>
      <c r="O4469" s="8">
        <v>14.4</v>
      </c>
      <c r="P4469" s="14">
        <v>3.78E-2</v>
      </c>
      <c r="Q4469" s="8">
        <v>0.54</v>
      </c>
      <c r="R4469" s="8">
        <v>13.86</v>
      </c>
      <c r="S4469" s="8">
        <v>4.2</v>
      </c>
      <c r="T4469" s="8">
        <v>9.66</v>
      </c>
      <c r="U4469">
        <v>0</v>
      </c>
      <c r="V4469" s="8">
        <v>0</v>
      </c>
      <c r="W4469" s="8">
        <v>0</v>
      </c>
      <c r="X4469" s="8">
        <v>9.66</v>
      </c>
    </row>
    <row r="4470" spans="1:24" x14ac:dyDescent="0.25">
      <c r="A4470" t="s">
        <v>4796</v>
      </c>
      <c r="B4470" s="1">
        <v>45503</v>
      </c>
      <c r="C4470" t="s">
        <v>255</v>
      </c>
      <c r="D4470" t="s">
        <v>256</v>
      </c>
      <c r="E4470" t="s">
        <v>27</v>
      </c>
      <c r="F4470" t="s">
        <v>89</v>
      </c>
      <c r="G4470" t="s">
        <v>38</v>
      </c>
      <c r="H4470" t="s">
        <v>39</v>
      </c>
      <c r="I4470" t="s">
        <v>156</v>
      </c>
      <c r="J4470" t="s">
        <v>157</v>
      </c>
      <c r="K4470" t="s">
        <v>42</v>
      </c>
      <c r="L4470" s="13">
        <v>6.2</v>
      </c>
      <c r="M4470" s="8">
        <v>1.9</v>
      </c>
      <c r="N4470">
        <v>81</v>
      </c>
      <c r="O4470" s="8">
        <v>502.2</v>
      </c>
      <c r="P4470" s="14">
        <v>2.1700000000000001E-2</v>
      </c>
      <c r="Q4470" s="8">
        <v>10.9</v>
      </c>
      <c r="R4470" s="8">
        <v>491.3</v>
      </c>
      <c r="S4470" s="8">
        <v>153.9</v>
      </c>
      <c r="T4470" s="8">
        <v>337.4</v>
      </c>
      <c r="U4470">
        <v>0</v>
      </c>
      <c r="V4470" s="8">
        <v>0</v>
      </c>
      <c r="W4470" s="8">
        <v>0</v>
      </c>
      <c r="X4470" s="8">
        <v>337.4</v>
      </c>
    </row>
    <row r="4471" spans="1:24" x14ac:dyDescent="0.25">
      <c r="A4471" t="s">
        <v>4797</v>
      </c>
      <c r="B4471" s="1">
        <v>45825</v>
      </c>
      <c r="C4471" t="s">
        <v>154</v>
      </c>
      <c r="D4471" t="s">
        <v>155</v>
      </c>
      <c r="E4471" t="s">
        <v>150</v>
      </c>
      <c r="F4471" t="s">
        <v>46</v>
      </c>
      <c r="G4471" t="s">
        <v>151</v>
      </c>
      <c r="H4471" t="s">
        <v>152</v>
      </c>
      <c r="I4471" t="s">
        <v>47</v>
      </c>
      <c r="J4471" t="s">
        <v>48</v>
      </c>
      <c r="K4471" t="s">
        <v>49</v>
      </c>
      <c r="L4471" s="13">
        <v>5</v>
      </c>
      <c r="M4471" s="8">
        <v>3.2</v>
      </c>
      <c r="N4471">
        <v>80</v>
      </c>
      <c r="O4471" s="8">
        <v>400</v>
      </c>
      <c r="P4471" s="14">
        <v>0.1958</v>
      </c>
      <c r="Q4471" s="8">
        <v>78.319999999999993</v>
      </c>
      <c r="R4471" s="8">
        <v>321.68</v>
      </c>
      <c r="S4471" s="8">
        <v>256</v>
      </c>
      <c r="T4471" s="8">
        <v>65.680000000000007</v>
      </c>
      <c r="U4471">
        <v>0</v>
      </c>
      <c r="V4471" s="8">
        <v>0</v>
      </c>
      <c r="W4471" s="8">
        <v>0</v>
      </c>
      <c r="X4471" s="8">
        <v>65.680000000000007</v>
      </c>
    </row>
    <row r="4472" spans="1:24" x14ac:dyDescent="0.25">
      <c r="A4472" t="s">
        <v>4798</v>
      </c>
      <c r="B4472" s="1">
        <v>45786</v>
      </c>
      <c r="C4472" t="s">
        <v>235</v>
      </c>
      <c r="D4472" t="s">
        <v>236</v>
      </c>
      <c r="E4472" t="s">
        <v>27</v>
      </c>
      <c r="F4472" t="s">
        <v>54</v>
      </c>
      <c r="G4472" t="s">
        <v>29</v>
      </c>
      <c r="H4472" t="s">
        <v>30</v>
      </c>
      <c r="I4472" t="s">
        <v>31</v>
      </c>
      <c r="J4472" t="s">
        <v>32</v>
      </c>
      <c r="K4472" t="s">
        <v>33</v>
      </c>
      <c r="L4472" s="13">
        <v>5.8</v>
      </c>
      <c r="M4472" s="8">
        <v>2.7</v>
      </c>
      <c r="N4472">
        <v>209</v>
      </c>
      <c r="O4472" s="8">
        <v>1212.2</v>
      </c>
      <c r="P4472" s="14">
        <v>5.0000000000000001E-3</v>
      </c>
      <c r="Q4472" s="8">
        <v>6.06</v>
      </c>
      <c r="R4472" s="8">
        <v>1206.1400000000001</v>
      </c>
      <c r="S4472" s="8">
        <v>564.29999999999995</v>
      </c>
      <c r="T4472" s="8">
        <v>641.84</v>
      </c>
      <c r="U4472">
        <v>0</v>
      </c>
      <c r="V4472" s="8">
        <v>0</v>
      </c>
      <c r="W4472" s="8">
        <v>0</v>
      </c>
      <c r="X4472" s="8">
        <v>641.84</v>
      </c>
    </row>
    <row r="4473" spans="1:24" x14ac:dyDescent="0.25">
      <c r="A4473" t="s">
        <v>4799</v>
      </c>
      <c r="B4473" s="1">
        <v>45648</v>
      </c>
      <c r="C4473" t="s">
        <v>258</v>
      </c>
      <c r="D4473" t="s">
        <v>259</v>
      </c>
      <c r="E4473" t="s">
        <v>71</v>
      </c>
      <c r="F4473" t="s">
        <v>28</v>
      </c>
      <c r="G4473" t="s">
        <v>72</v>
      </c>
      <c r="H4473" t="s">
        <v>73</v>
      </c>
      <c r="I4473" t="s">
        <v>99</v>
      </c>
      <c r="J4473" t="s">
        <v>100</v>
      </c>
      <c r="K4473" t="s">
        <v>49</v>
      </c>
      <c r="L4473" s="13">
        <v>3.8</v>
      </c>
      <c r="M4473" s="8">
        <v>2.6</v>
      </c>
      <c r="N4473">
        <v>121</v>
      </c>
      <c r="O4473" s="8">
        <v>459.8</v>
      </c>
      <c r="P4473" s="14">
        <v>3.9800000000000002E-2</v>
      </c>
      <c r="Q4473" s="8">
        <v>18.3</v>
      </c>
      <c r="R4473" s="8">
        <v>441.5</v>
      </c>
      <c r="S4473" s="8">
        <v>314.60000000000002</v>
      </c>
      <c r="T4473" s="8">
        <v>126.9</v>
      </c>
      <c r="U4473">
        <v>0</v>
      </c>
      <c r="V4473" s="8">
        <v>0</v>
      </c>
      <c r="W4473" s="8">
        <v>0</v>
      </c>
      <c r="X4473" s="8">
        <v>126.9</v>
      </c>
    </row>
    <row r="4474" spans="1:24" x14ac:dyDescent="0.25">
      <c r="A4474" t="s">
        <v>4800</v>
      </c>
      <c r="B4474" s="1">
        <v>45779</v>
      </c>
      <c r="C4474" t="s">
        <v>244</v>
      </c>
      <c r="D4474" t="s">
        <v>245</v>
      </c>
      <c r="E4474" t="s">
        <v>53</v>
      </c>
      <c r="F4474" t="s">
        <v>46</v>
      </c>
      <c r="G4474" t="s">
        <v>55</v>
      </c>
      <c r="H4474" t="s">
        <v>56</v>
      </c>
      <c r="I4474" t="s">
        <v>66</v>
      </c>
      <c r="J4474" t="s">
        <v>67</v>
      </c>
      <c r="K4474" t="s">
        <v>33</v>
      </c>
      <c r="L4474" s="13">
        <v>4.5</v>
      </c>
      <c r="M4474" s="8">
        <v>2.1</v>
      </c>
      <c r="N4474">
        <v>10</v>
      </c>
      <c r="O4474" s="8">
        <v>45</v>
      </c>
      <c r="P4474" s="14">
        <v>6.4100000000000004E-2</v>
      </c>
      <c r="Q4474" s="8">
        <v>2.88</v>
      </c>
      <c r="R4474" s="8">
        <v>42.12</v>
      </c>
      <c r="S4474" s="8">
        <v>21</v>
      </c>
      <c r="T4474" s="8">
        <v>21.12</v>
      </c>
      <c r="U4474">
        <v>0</v>
      </c>
      <c r="V4474" s="8">
        <v>0</v>
      </c>
      <c r="W4474" s="8">
        <v>0</v>
      </c>
      <c r="X4474" s="8">
        <v>21.12</v>
      </c>
    </row>
    <row r="4475" spans="1:24" x14ac:dyDescent="0.25">
      <c r="A4475" t="s">
        <v>4801</v>
      </c>
      <c r="B4475" s="1">
        <v>45391</v>
      </c>
      <c r="C4475" t="s">
        <v>159</v>
      </c>
      <c r="D4475" t="s">
        <v>160</v>
      </c>
      <c r="E4475" t="s">
        <v>27</v>
      </c>
      <c r="F4475" t="s">
        <v>37</v>
      </c>
      <c r="G4475" t="s">
        <v>38</v>
      </c>
      <c r="H4475" t="s">
        <v>39</v>
      </c>
      <c r="I4475" t="s">
        <v>185</v>
      </c>
      <c r="J4475" t="s">
        <v>186</v>
      </c>
      <c r="K4475" t="s">
        <v>59</v>
      </c>
      <c r="L4475" s="13">
        <v>4.9000000000000004</v>
      </c>
      <c r="M4475" s="8">
        <v>3.1</v>
      </c>
      <c r="N4475">
        <v>16</v>
      </c>
      <c r="O4475" s="8">
        <v>78.400000000000006</v>
      </c>
      <c r="P4475" s="14">
        <v>8.9999999999999993E-3</v>
      </c>
      <c r="Q4475" s="8">
        <v>0.71</v>
      </c>
      <c r="R4475" s="8">
        <v>77.69</v>
      </c>
      <c r="S4475" s="8">
        <v>49.6</v>
      </c>
      <c r="T4475" s="8">
        <v>28.09</v>
      </c>
      <c r="U4475">
        <v>0</v>
      </c>
      <c r="V4475" s="8">
        <v>0</v>
      </c>
      <c r="W4475" s="8">
        <v>0</v>
      </c>
      <c r="X4475" s="8">
        <v>28.09</v>
      </c>
    </row>
    <row r="4476" spans="1:24" x14ac:dyDescent="0.25">
      <c r="A4476" t="s">
        <v>4802</v>
      </c>
      <c r="B4476" s="1">
        <v>45740</v>
      </c>
      <c r="C4476" t="s">
        <v>501</v>
      </c>
      <c r="D4476" t="s">
        <v>502</v>
      </c>
      <c r="E4476" t="s">
        <v>27</v>
      </c>
      <c r="F4476" t="s">
        <v>37</v>
      </c>
      <c r="G4476" t="s">
        <v>38</v>
      </c>
      <c r="H4476" t="s">
        <v>39</v>
      </c>
      <c r="I4476" t="s">
        <v>144</v>
      </c>
      <c r="J4476" t="s">
        <v>145</v>
      </c>
      <c r="K4476" t="s">
        <v>33</v>
      </c>
      <c r="L4476" s="13">
        <v>12</v>
      </c>
      <c r="M4476" s="8">
        <v>6.5</v>
      </c>
      <c r="N4476">
        <v>29</v>
      </c>
      <c r="O4476" s="8">
        <v>348</v>
      </c>
      <c r="P4476" s="14">
        <v>7.1999999999999998E-3</v>
      </c>
      <c r="Q4476" s="8">
        <v>2.5099999999999998</v>
      </c>
      <c r="R4476" s="8">
        <v>345.49</v>
      </c>
      <c r="S4476" s="8">
        <v>188.5</v>
      </c>
      <c r="T4476" s="8">
        <v>156.99</v>
      </c>
      <c r="U4476">
        <v>0</v>
      </c>
      <c r="V4476" s="8">
        <v>0</v>
      </c>
      <c r="W4476" s="8">
        <v>0</v>
      </c>
      <c r="X4476" s="8">
        <v>156.99</v>
      </c>
    </row>
    <row r="4477" spans="1:24" x14ac:dyDescent="0.25">
      <c r="A4477" t="s">
        <v>4803</v>
      </c>
      <c r="B4477" s="1">
        <v>46031</v>
      </c>
      <c r="C4477" t="s">
        <v>198</v>
      </c>
      <c r="D4477" t="s">
        <v>199</v>
      </c>
      <c r="E4477" t="s">
        <v>150</v>
      </c>
      <c r="F4477" t="s">
        <v>54</v>
      </c>
      <c r="G4477" t="s">
        <v>151</v>
      </c>
      <c r="H4477" t="s">
        <v>152</v>
      </c>
      <c r="I4477" t="s">
        <v>57</v>
      </c>
      <c r="J4477" t="s">
        <v>58</v>
      </c>
      <c r="K4477" t="s">
        <v>59</v>
      </c>
      <c r="L4477" s="13">
        <v>10.5</v>
      </c>
      <c r="M4477" s="8">
        <v>7.5</v>
      </c>
      <c r="N4477">
        <v>163</v>
      </c>
      <c r="O4477" s="8">
        <v>1711.5</v>
      </c>
      <c r="P4477" s="14">
        <v>8.0000000000000004E-4</v>
      </c>
      <c r="Q4477" s="8">
        <v>1.37</v>
      </c>
      <c r="R4477" s="8">
        <v>1710.13</v>
      </c>
      <c r="S4477" s="8">
        <v>1222.5</v>
      </c>
      <c r="T4477" s="8">
        <v>487.63</v>
      </c>
      <c r="U4477">
        <v>0</v>
      </c>
      <c r="V4477" s="8">
        <v>0</v>
      </c>
      <c r="W4477" s="8">
        <v>0</v>
      </c>
      <c r="X4477" s="8">
        <v>487.63</v>
      </c>
    </row>
    <row r="4478" spans="1:24" x14ac:dyDescent="0.25">
      <c r="A4478" t="s">
        <v>4804</v>
      </c>
      <c r="B4478" s="1">
        <v>46005</v>
      </c>
      <c r="C4478" t="s">
        <v>195</v>
      </c>
      <c r="D4478" t="s">
        <v>196</v>
      </c>
      <c r="E4478" t="s">
        <v>150</v>
      </c>
      <c r="F4478" t="s">
        <v>89</v>
      </c>
      <c r="G4478" t="s">
        <v>151</v>
      </c>
      <c r="H4478" t="s">
        <v>152</v>
      </c>
      <c r="I4478" t="s">
        <v>47</v>
      </c>
      <c r="J4478" t="s">
        <v>48</v>
      </c>
      <c r="K4478" t="s">
        <v>49</v>
      </c>
      <c r="L4478" s="13">
        <v>5</v>
      </c>
      <c r="M4478" s="8">
        <v>3.2</v>
      </c>
      <c r="N4478">
        <v>85</v>
      </c>
      <c r="O4478" s="8">
        <v>425</v>
      </c>
      <c r="P4478" s="14">
        <v>0.13059999999999999</v>
      </c>
      <c r="Q4478" s="8">
        <v>55.5</v>
      </c>
      <c r="R4478" s="8">
        <v>369.5</v>
      </c>
      <c r="S4478" s="8">
        <v>272</v>
      </c>
      <c r="T4478" s="8">
        <v>97.5</v>
      </c>
      <c r="U4478">
        <v>0</v>
      </c>
      <c r="V4478" s="8">
        <v>0</v>
      </c>
      <c r="W4478" s="8">
        <v>0</v>
      </c>
      <c r="X4478" s="8">
        <v>97.5</v>
      </c>
    </row>
    <row r="4479" spans="1:24" x14ac:dyDescent="0.25">
      <c r="A4479" t="s">
        <v>4805</v>
      </c>
      <c r="B4479" s="1">
        <v>45755</v>
      </c>
      <c r="C4479" t="s">
        <v>590</v>
      </c>
      <c r="D4479" t="s">
        <v>591</v>
      </c>
      <c r="E4479" t="s">
        <v>27</v>
      </c>
      <c r="F4479" t="s">
        <v>46</v>
      </c>
      <c r="G4479" t="s">
        <v>29</v>
      </c>
      <c r="H4479" t="s">
        <v>30</v>
      </c>
      <c r="I4479" t="s">
        <v>112</v>
      </c>
      <c r="J4479" t="s">
        <v>113</v>
      </c>
      <c r="K4479" t="s">
        <v>42</v>
      </c>
      <c r="L4479" s="13">
        <v>8.5</v>
      </c>
      <c r="M4479" s="8">
        <v>2.8</v>
      </c>
      <c r="N4479">
        <v>10</v>
      </c>
      <c r="O4479" s="8">
        <v>85</v>
      </c>
      <c r="P4479" s="14">
        <v>9.7699999999999995E-2</v>
      </c>
      <c r="Q4479" s="8">
        <v>8.3000000000000007</v>
      </c>
      <c r="R4479" s="8">
        <v>76.7</v>
      </c>
      <c r="S4479" s="8">
        <v>28</v>
      </c>
      <c r="T4479" s="8">
        <v>48.7</v>
      </c>
      <c r="U4479">
        <v>0</v>
      </c>
      <c r="V4479" s="8">
        <v>0</v>
      </c>
      <c r="W4479" s="8">
        <v>0</v>
      </c>
      <c r="X4479" s="8">
        <v>48.7</v>
      </c>
    </row>
    <row r="4480" spans="1:24" x14ac:dyDescent="0.25">
      <c r="A4480" t="s">
        <v>4806</v>
      </c>
      <c r="B4480" s="1">
        <v>45618</v>
      </c>
      <c r="C4480" t="s">
        <v>315</v>
      </c>
      <c r="D4480" t="s">
        <v>316</v>
      </c>
      <c r="E4480" t="s">
        <v>27</v>
      </c>
      <c r="F4480" t="s">
        <v>46</v>
      </c>
      <c r="G4480" t="s">
        <v>29</v>
      </c>
      <c r="H4480" t="s">
        <v>30</v>
      </c>
      <c r="I4480" t="s">
        <v>31</v>
      </c>
      <c r="J4480" t="s">
        <v>32</v>
      </c>
      <c r="K4480" t="s">
        <v>33</v>
      </c>
      <c r="L4480" s="13">
        <v>5.8</v>
      </c>
      <c r="M4480" s="8">
        <v>2.7</v>
      </c>
      <c r="N4480">
        <v>19</v>
      </c>
      <c r="O4480" s="8">
        <v>110.2</v>
      </c>
      <c r="P4480" s="14">
        <v>1.9199999999999998E-2</v>
      </c>
      <c r="Q4480" s="8">
        <v>2.12</v>
      </c>
      <c r="R4480" s="8">
        <v>108.08</v>
      </c>
      <c r="S4480" s="8">
        <v>51.3</v>
      </c>
      <c r="T4480" s="8">
        <v>56.78</v>
      </c>
      <c r="U4480">
        <v>0</v>
      </c>
      <c r="V4480" s="8">
        <v>0</v>
      </c>
      <c r="W4480" s="8">
        <v>0</v>
      </c>
      <c r="X4480" s="8">
        <v>56.78</v>
      </c>
    </row>
    <row r="4481" spans="1:24" x14ac:dyDescent="0.25">
      <c r="A4481" t="s">
        <v>4807</v>
      </c>
      <c r="B4481" s="1">
        <v>45360</v>
      </c>
      <c r="C4481" t="s">
        <v>262</v>
      </c>
      <c r="D4481" t="s">
        <v>263</v>
      </c>
      <c r="E4481" t="s">
        <v>63</v>
      </c>
      <c r="F4481" t="s">
        <v>54</v>
      </c>
      <c r="G4481" t="s">
        <v>79</v>
      </c>
      <c r="H4481" t="s">
        <v>80</v>
      </c>
      <c r="I4481" t="s">
        <v>40</v>
      </c>
      <c r="J4481" t="s">
        <v>41</v>
      </c>
      <c r="K4481" t="s">
        <v>42</v>
      </c>
      <c r="L4481" s="13">
        <v>14.5</v>
      </c>
      <c r="M4481" s="8">
        <v>4.2</v>
      </c>
      <c r="N4481">
        <v>217</v>
      </c>
      <c r="O4481" s="8">
        <v>3146.5</v>
      </c>
      <c r="P4481" s="14">
        <v>1.1000000000000001E-3</v>
      </c>
      <c r="Q4481" s="8">
        <v>3.46</v>
      </c>
      <c r="R4481" s="8">
        <v>3143.04</v>
      </c>
      <c r="S4481" s="8">
        <v>911.4</v>
      </c>
      <c r="T4481" s="8">
        <v>2231.64</v>
      </c>
      <c r="U4481">
        <v>0</v>
      </c>
      <c r="V4481" s="8">
        <v>0</v>
      </c>
      <c r="W4481" s="8">
        <v>0</v>
      </c>
      <c r="X4481" s="8">
        <v>2231.64</v>
      </c>
    </row>
    <row r="4482" spans="1:24" x14ac:dyDescent="0.25">
      <c r="A4482" t="s">
        <v>4808</v>
      </c>
      <c r="B4482" s="1">
        <v>45599</v>
      </c>
      <c r="C4482" t="s">
        <v>354</v>
      </c>
      <c r="D4482" t="s">
        <v>355</v>
      </c>
      <c r="E4482" t="s">
        <v>71</v>
      </c>
      <c r="F4482" t="s">
        <v>54</v>
      </c>
      <c r="G4482" t="s">
        <v>165</v>
      </c>
      <c r="H4482" t="s">
        <v>166</v>
      </c>
      <c r="I4482" t="s">
        <v>66</v>
      </c>
      <c r="J4482" t="s">
        <v>67</v>
      </c>
      <c r="K4482" t="s">
        <v>33</v>
      </c>
      <c r="L4482" s="13">
        <v>4.5</v>
      </c>
      <c r="M4482" s="8">
        <v>2.1</v>
      </c>
      <c r="N4482">
        <v>61</v>
      </c>
      <c r="O4482" s="8">
        <v>274.5</v>
      </c>
      <c r="P4482" s="14">
        <v>6.1000000000000004E-3</v>
      </c>
      <c r="Q4482" s="8">
        <v>1.67</v>
      </c>
      <c r="R4482" s="8">
        <v>272.83</v>
      </c>
      <c r="S4482" s="8">
        <v>128.1</v>
      </c>
      <c r="T4482" s="8">
        <v>144.72999999999999</v>
      </c>
      <c r="U4482">
        <v>0</v>
      </c>
      <c r="V4482" s="8">
        <v>0</v>
      </c>
      <c r="W4482" s="8">
        <v>0</v>
      </c>
      <c r="X4482" s="8">
        <v>144.72999999999999</v>
      </c>
    </row>
    <row r="4483" spans="1:24" x14ac:dyDescent="0.25">
      <c r="A4483" t="s">
        <v>4809</v>
      </c>
      <c r="B4483" s="1">
        <v>45337</v>
      </c>
      <c r="C4483" t="s">
        <v>461</v>
      </c>
      <c r="D4483" t="s">
        <v>462</v>
      </c>
      <c r="E4483" t="s">
        <v>27</v>
      </c>
      <c r="F4483" t="s">
        <v>37</v>
      </c>
      <c r="G4483" t="s">
        <v>38</v>
      </c>
      <c r="H4483" t="s">
        <v>39</v>
      </c>
      <c r="I4483" t="s">
        <v>99</v>
      </c>
      <c r="J4483" t="s">
        <v>100</v>
      </c>
      <c r="K4483" t="s">
        <v>49</v>
      </c>
      <c r="L4483" s="13">
        <v>3.8</v>
      </c>
      <c r="M4483" s="8">
        <v>2.6</v>
      </c>
      <c r="N4483">
        <v>26</v>
      </c>
      <c r="O4483" s="8">
        <v>98.8</v>
      </c>
      <c r="P4483" s="14">
        <v>2.69E-2</v>
      </c>
      <c r="Q4483" s="8">
        <v>2.66</v>
      </c>
      <c r="R4483" s="8">
        <v>96.14</v>
      </c>
      <c r="S4483" s="8">
        <v>67.599999999999994</v>
      </c>
      <c r="T4483" s="8">
        <v>28.54</v>
      </c>
      <c r="U4483">
        <v>0</v>
      </c>
      <c r="V4483" s="8">
        <v>0</v>
      </c>
      <c r="W4483" s="8">
        <v>0</v>
      </c>
      <c r="X4483" s="8">
        <v>28.54</v>
      </c>
    </row>
    <row r="4484" spans="1:24" x14ac:dyDescent="0.25">
      <c r="A4484" t="s">
        <v>4810</v>
      </c>
      <c r="B4484" s="1">
        <v>46121</v>
      </c>
      <c r="C4484" t="s">
        <v>331</v>
      </c>
      <c r="D4484" t="s">
        <v>332</v>
      </c>
      <c r="E4484" t="s">
        <v>150</v>
      </c>
      <c r="F4484" t="s">
        <v>37</v>
      </c>
      <c r="G4484" t="s">
        <v>151</v>
      </c>
      <c r="H4484" t="s">
        <v>152</v>
      </c>
      <c r="I4484" t="s">
        <v>57</v>
      </c>
      <c r="J4484" t="s">
        <v>58</v>
      </c>
      <c r="K4484" t="s">
        <v>59</v>
      </c>
      <c r="L4484" s="13">
        <v>10.5</v>
      </c>
      <c r="M4484" s="8">
        <v>7.5</v>
      </c>
      <c r="N4484">
        <v>10</v>
      </c>
      <c r="O4484" s="8">
        <v>105</v>
      </c>
      <c r="P4484" s="14">
        <v>1.6400000000000001E-2</v>
      </c>
      <c r="Q4484" s="8">
        <v>1.72</v>
      </c>
      <c r="R4484" s="8">
        <v>103.28</v>
      </c>
      <c r="S4484" s="8">
        <v>75</v>
      </c>
      <c r="T4484" s="8">
        <v>28.28</v>
      </c>
      <c r="U4484">
        <v>0</v>
      </c>
      <c r="V4484" s="8">
        <v>0</v>
      </c>
      <c r="W4484" s="8">
        <v>0</v>
      </c>
      <c r="X4484" s="8">
        <v>28.28</v>
      </c>
    </row>
    <row r="4485" spans="1:24" x14ac:dyDescent="0.25">
      <c r="A4485" t="s">
        <v>4811</v>
      </c>
      <c r="B4485" s="1">
        <v>46019</v>
      </c>
      <c r="C4485" t="s">
        <v>805</v>
      </c>
      <c r="D4485" t="s">
        <v>806</v>
      </c>
      <c r="E4485" t="s">
        <v>63</v>
      </c>
      <c r="F4485" t="s">
        <v>89</v>
      </c>
      <c r="G4485" t="s">
        <v>79</v>
      </c>
      <c r="H4485" t="s">
        <v>80</v>
      </c>
      <c r="I4485" t="s">
        <v>130</v>
      </c>
      <c r="J4485" t="s">
        <v>131</v>
      </c>
      <c r="K4485" t="s">
        <v>42</v>
      </c>
      <c r="L4485" s="13">
        <v>4.8</v>
      </c>
      <c r="M4485" s="8">
        <v>1.4</v>
      </c>
      <c r="N4485">
        <v>79</v>
      </c>
      <c r="O4485" s="8">
        <v>379.2</v>
      </c>
      <c r="P4485" s="14">
        <v>3.7499999999999999E-2</v>
      </c>
      <c r="Q4485" s="8">
        <v>14.22</v>
      </c>
      <c r="R4485" s="8">
        <v>364.98</v>
      </c>
      <c r="S4485" s="8">
        <v>110.6</v>
      </c>
      <c r="T4485" s="8">
        <v>254.38</v>
      </c>
      <c r="U4485">
        <v>0</v>
      </c>
      <c r="V4485" s="8">
        <v>0</v>
      </c>
      <c r="W4485" s="8">
        <v>0</v>
      </c>
      <c r="X4485" s="8">
        <v>254.38</v>
      </c>
    </row>
    <row r="4486" spans="1:24" x14ac:dyDescent="0.25">
      <c r="A4486" t="s">
        <v>4812</v>
      </c>
      <c r="B4486" s="1">
        <v>45409</v>
      </c>
      <c r="C4486" t="s">
        <v>51</v>
      </c>
      <c r="D4486" t="s">
        <v>52</v>
      </c>
      <c r="E4486" t="s">
        <v>53</v>
      </c>
      <c r="F4486" t="s">
        <v>54</v>
      </c>
      <c r="G4486" t="s">
        <v>55</v>
      </c>
      <c r="H4486" t="s">
        <v>56</v>
      </c>
      <c r="I4486" t="s">
        <v>31</v>
      </c>
      <c r="J4486" t="s">
        <v>32</v>
      </c>
      <c r="K4486" t="s">
        <v>33</v>
      </c>
      <c r="L4486" s="13">
        <v>5.8</v>
      </c>
      <c r="M4486" s="8">
        <v>2.7</v>
      </c>
      <c r="N4486">
        <v>419</v>
      </c>
      <c r="O4486" s="8">
        <v>2430.1999999999998</v>
      </c>
      <c r="P4486" s="14">
        <v>2.3900000000000001E-2</v>
      </c>
      <c r="Q4486" s="8">
        <v>58.08</v>
      </c>
      <c r="R4486" s="8">
        <v>2372.12</v>
      </c>
      <c r="S4486" s="8">
        <v>1131.3</v>
      </c>
      <c r="T4486" s="8">
        <v>1240.82</v>
      </c>
      <c r="U4486">
        <v>0</v>
      </c>
      <c r="V4486" s="8">
        <v>0</v>
      </c>
      <c r="W4486" s="8">
        <v>0</v>
      </c>
      <c r="X4486" s="8">
        <v>1240.82</v>
      </c>
    </row>
    <row r="4487" spans="1:24" x14ac:dyDescent="0.25">
      <c r="A4487" t="s">
        <v>4813</v>
      </c>
      <c r="B4487" s="1">
        <v>45315</v>
      </c>
      <c r="C4487" t="s">
        <v>162</v>
      </c>
      <c r="D4487" t="s">
        <v>163</v>
      </c>
      <c r="E4487" t="s">
        <v>150</v>
      </c>
      <c r="F4487" t="s">
        <v>89</v>
      </c>
      <c r="G4487" t="s">
        <v>151</v>
      </c>
      <c r="H4487" t="s">
        <v>152</v>
      </c>
      <c r="I4487" t="s">
        <v>84</v>
      </c>
      <c r="J4487" t="s">
        <v>85</v>
      </c>
      <c r="K4487" t="s">
        <v>42</v>
      </c>
      <c r="L4487" s="13">
        <v>9.9</v>
      </c>
      <c r="M4487" s="8">
        <v>3.1</v>
      </c>
      <c r="N4487">
        <v>632</v>
      </c>
      <c r="O4487" s="8">
        <v>6256.8</v>
      </c>
      <c r="P4487" s="14">
        <v>1.5900000000000001E-2</v>
      </c>
      <c r="Q4487" s="8">
        <v>99.48</v>
      </c>
      <c r="R4487" s="8">
        <v>6157.32</v>
      </c>
      <c r="S4487" s="8">
        <v>1959.2</v>
      </c>
      <c r="T4487" s="8">
        <v>4198.12</v>
      </c>
      <c r="U4487">
        <v>233</v>
      </c>
      <c r="V4487" s="8">
        <v>2270.02</v>
      </c>
      <c r="W4487" s="8">
        <v>838.8</v>
      </c>
      <c r="X4487" s="8">
        <v>3359.32</v>
      </c>
    </row>
    <row r="4488" spans="1:24" x14ac:dyDescent="0.25">
      <c r="A4488" t="s">
        <v>4814</v>
      </c>
      <c r="B4488" s="1">
        <v>46161</v>
      </c>
      <c r="C4488" t="s">
        <v>198</v>
      </c>
      <c r="D4488" t="s">
        <v>199</v>
      </c>
      <c r="E4488" t="s">
        <v>150</v>
      </c>
      <c r="F4488" t="s">
        <v>54</v>
      </c>
      <c r="G4488" t="s">
        <v>151</v>
      </c>
      <c r="H4488" t="s">
        <v>152</v>
      </c>
      <c r="I4488" t="s">
        <v>122</v>
      </c>
      <c r="J4488" t="s">
        <v>123</v>
      </c>
      <c r="K4488" t="s">
        <v>59</v>
      </c>
      <c r="L4488" s="13">
        <v>5.5</v>
      </c>
      <c r="M4488" s="8">
        <v>3.8</v>
      </c>
      <c r="N4488">
        <v>24</v>
      </c>
      <c r="O4488" s="8">
        <v>132</v>
      </c>
      <c r="P4488" s="14">
        <v>5.9999999999999995E-4</v>
      </c>
      <c r="Q4488" s="8">
        <v>0.08</v>
      </c>
      <c r="R4488" s="8">
        <v>131.91999999999999</v>
      </c>
      <c r="S4488" s="8">
        <v>91.2</v>
      </c>
      <c r="T4488" s="8">
        <v>40.72</v>
      </c>
      <c r="U4488">
        <v>0</v>
      </c>
      <c r="V4488" s="8">
        <v>0</v>
      </c>
      <c r="W4488" s="8">
        <v>0</v>
      </c>
      <c r="X4488" s="8">
        <v>40.72</v>
      </c>
    </row>
    <row r="4489" spans="1:24" x14ac:dyDescent="0.25">
      <c r="A4489" t="s">
        <v>4815</v>
      </c>
      <c r="B4489" s="1">
        <v>45643</v>
      </c>
      <c r="C4489" t="s">
        <v>400</v>
      </c>
      <c r="D4489" t="s">
        <v>401</v>
      </c>
      <c r="E4489" t="s">
        <v>27</v>
      </c>
      <c r="F4489" t="s">
        <v>28</v>
      </c>
      <c r="G4489" t="s">
        <v>38</v>
      </c>
      <c r="H4489" t="s">
        <v>39</v>
      </c>
      <c r="I4489" t="s">
        <v>40</v>
      </c>
      <c r="J4489" t="s">
        <v>41</v>
      </c>
      <c r="K4489" t="s">
        <v>42</v>
      </c>
      <c r="L4489" s="13">
        <v>14.5</v>
      </c>
      <c r="M4489" s="8">
        <v>4.2</v>
      </c>
      <c r="N4489">
        <v>37</v>
      </c>
      <c r="O4489" s="8">
        <v>536.5</v>
      </c>
      <c r="P4489" s="14">
        <v>9.3399999999999997E-2</v>
      </c>
      <c r="Q4489" s="8">
        <v>50.11</v>
      </c>
      <c r="R4489" s="8">
        <v>486.39</v>
      </c>
      <c r="S4489" s="8">
        <v>155.4</v>
      </c>
      <c r="T4489" s="8">
        <v>330.99</v>
      </c>
      <c r="U4489">
        <v>0</v>
      </c>
      <c r="V4489" s="8">
        <v>0</v>
      </c>
      <c r="W4489" s="8">
        <v>0</v>
      </c>
      <c r="X4489" s="8">
        <v>330.99</v>
      </c>
    </row>
    <row r="4490" spans="1:24" x14ac:dyDescent="0.25">
      <c r="A4490" t="s">
        <v>4816</v>
      </c>
      <c r="B4490" s="1">
        <v>45955</v>
      </c>
      <c r="C4490" t="s">
        <v>51</v>
      </c>
      <c r="D4490" t="s">
        <v>52</v>
      </c>
      <c r="E4490" t="s">
        <v>53</v>
      </c>
      <c r="F4490" t="s">
        <v>54</v>
      </c>
      <c r="G4490" t="s">
        <v>55</v>
      </c>
      <c r="H4490" t="s">
        <v>56</v>
      </c>
      <c r="I4490" t="s">
        <v>122</v>
      </c>
      <c r="J4490" t="s">
        <v>123</v>
      </c>
      <c r="K4490" t="s">
        <v>59</v>
      </c>
      <c r="L4490" s="13">
        <v>5.5</v>
      </c>
      <c r="M4490" s="8">
        <v>3.8</v>
      </c>
      <c r="N4490">
        <v>43</v>
      </c>
      <c r="O4490" s="8">
        <v>236.5</v>
      </c>
      <c r="P4490" s="14">
        <v>1.7600000000000001E-2</v>
      </c>
      <c r="Q4490" s="8">
        <v>4.16</v>
      </c>
      <c r="R4490" s="8">
        <v>232.34</v>
      </c>
      <c r="S4490" s="8">
        <v>163.4</v>
      </c>
      <c r="T4490" s="8">
        <v>68.94</v>
      </c>
      <c r="U4490">
        <v>0</v>
      </c>
      <c r="V4490" s="8">
        <v>0</v>
      </c>
      <c r="W4490" s="8">
        <v>0</v>
      </c>
      <c r="X4490" s="8">
        <v>68.94</v>
      </c>
    </row>
    <row r="4491" spans="1:24" x14ac:dyDescent="0.25">
      <c r="A4491" t="s">
        <v>4817</v>
      </c>
      <c r="B4491" s="1">
        <v>45403</v>
      </c>
      <c r="C4491" t="s">
        <v>642</v>
      </c>
      <c r="D4491" t="s">
        <v>643</v>
      </c>
      <c r="E4491" t="s">
        <v>71</v>
      </c>
      <c r="F4491" t="s">
        <v>54</v>
      </c>
      <c r="G4491" t="s">
        <v>165</v>
      </c>
      <c r="H4491" t="s">
        <v>166</v>
      </c>
      <c r="I4491" t="s">
        <v>99</v>
      </c>
      <c r="J4491" t="s">
        <v>100</v>
      </c>
      <c r="K4491" t="s">
        <v>49</v>
      </c>
      <c r="L4491" s="13">
        <v>3.8</v>
      </c>
      <c r="M4491" s="8">
        <v>2.6</v>
      </c>
      <c r="N4491">
        <v>93</v>
      </c>
      <c r="O4491" s="8">
        <v>353.4</v>
      </c>
      <c r="P4491" s="14">
        <v>2.9999999999999997E-4</v>
      </c>
      <c r="Q4491" s="8">
        <v>0.11</v>
      </c>
      <c r="R4491" s="8">
        <v>353.29</v>
      </c>
      <c r="S4491" s="8">
        <v>241.8</v>
      </c>
      <c r="T4491" s="8">
        <v>111.49</v>
      </c>
      <c r="U4491">
        <v>0</v>
      </c>
      <c r="V4491" s="8">
        <v>0</v>
      </c>
      <c r="W4491" s="8">
        <v>0</v>
      </c>
      <c r="X4491" s="8">
        <v>111.49</v>
      </c>
    </row>
    <row r="4492" spans="1:24" x14ac:dyDescent="0.25">
      <c r="A4492" t="s">
        <v>4818</v>
      </c>
      <c r="B4492" s="1">
        <v>45985</v>
      </c>
      <c r="C4492" t="s">
        <v>77</v>
      </c>
      <c r="D4492" t="s">
        <v>78</v>
      </c>
      <c r="E4492" t="s">
        <v>63</v>
      </c>
      <c r="F4492" t="s">
        <v>37</v>
      </c>
      <c r="G4492" t="s">
        <v>79</v>
      </c>
      <c r="H4492" t="s">
        <v>80</v>
      </c>
      <c r="I4492" t="s">
        <v>31</v>
      </c>
      <c r="J4492" t="s">
        <v>32</v>
      </c>
      <c r="K4492" t="s">
        <v>33</v>
      </c>
      <c r="L4492" s="13">
        <v>5.8</v>
      </c>
      <c r="M4492" s="8">
        <v>2.7</v>
      </c>
      <c r="N4492">
        <v>1</v>
      </c>
      <c r="O4492" s="8">
        <v>5.8</v>
      </c>
      <c r="P4492" s="14">
        <v>0.37819999999999998</v>
      </c>
      <c r="Q4492" s="8">
        <v>2.19</v>
      </c>
      <c r="R4492" s="8">
        <v>3.61</v>
      </c>
      <c r="S4492" s="8">
        <v>2.7</v>
      </c>
      <c r="T4492" s="8">
        <v>0.91</v>
      </c>
      <c r="U4492">
        <v>0</v>
      </c>
      <c r="V4492" s="8">
        <v>0</v>
      </c>
      <c r="W4492" s="8">
        <v>0</v>
      </c>
      <c r="X4492" s="8">
        <v>0.91</v>
      </c>
    </row>
    <row r="4493" spans="1:24" x14ac:dyDescent="0.25">
      <c r="A4493" t="s">
        <v>4819</v>
      </c>
      <c r="B4493" s="1">
        <v>46111</v>
      </c>
      <c r="C4493" t="s">
        <v>367</v>
      </c>
      <c r="D4493" t="s">
        <v>368</v>
      </c>
      <c r="E4493" t="s">
        <v>63</v>
      </c>
      <c r="F4493" t="s">
        <v>54</v>
      </c>
      <c r="G4493" t="s">
        <v>79</v>
      </c>
      <c r="H4493" t="s">
        <v>80</v>
      </c>
      <c r="I4493" t="s">
        <v>99</v>
      </c>
      <c r="J4493" t="s">
        <v>100</v>
      </c>
      <c r="K4493" t="s">
        <v>49</v>
      </c>
      <c r="L4493" s="13">
        <v>3.8</v>
      </c>
      <c r="M4493" s="8">
        <v>2.6</v>
      </c>
      <c r="N4493">
        <v>101</v>
      </c>
      <c r="O4493" s="8">
        <v>383.8</v>
      </c>
      <c r="P4493" s="14">
        <v>0.44969999999999999</v>
      </c>
      <c r="Q4493" s="8">
        <v>172.59</v>
      </c>
      <c r="R4493" s="8">
        <v>211.21</v>
      </c>
      <c r="S4493" s="8">
        <v>262.60000000000002</v>
      </c>
      <c r="T4493" s="8">
        <v>-51.39</v>
      </c>
      <c r="U4493">
        <v>0</v>
      </c>
      <c r="V4493" s="8">
        <v>0</v>
      </c>
      <c r="W4493" s="8">
        <v>0</v>
      </c>
      <c r="X4493" s="8">
        <v>-51.39</v>
      </c>
    </row>
    <row r="4494" spans="1:24" x14ac:dyDescent="0.25">
      <c r="A4494" t="s">
        <v>4820</v>
      </c>
      <c r="B4494" s="1">
        <v>45460</v>
      </c>
      <c r="C4494" t="s">
        <v>334</v>
      </c>
      <c r="D4494" t="s">
        <v>335</v>
      </c>
      <c r="E4494" t="s">
        <v>53</v>
      </c>
      <c r="F4494" t="s">
        <v>37</v>
      </c>
      <c r="G4494" t="s">
        <v>55</v>
      </c>
      <c r="H4494" t="s">
        <v>56</v>
      </c>
      <c r="I4494" t="s">
        <v>84</v>
      </c>
      <c r="J4494" t="s">
        <v>85</v>
      </c>
      <c r="K4494" t="s">
        <v>42</v>
      </c>
      <c r="L4494" s="13">
        <v>9.9</v>
      </c>
      <c r="M4494" s="8">
        <v>3.1</v>
      </c>
      <c r="N4494">
        <v>1</v>
      </c>
      <c r="O4494" s="8">
        <v>9.9</v>
      </c>
      <c r="P4494" s="14">
        <v>2.9000000000000001E-2</v>
      </c>
      <c r="Q4494" s="8">
        <v>0.28999999999999998</v>
      </c>
      <c r="R4494" s="8">
        <v>9.61</v>
      </c>
      <c r="S4494" s="8">
        <v>3.1</v>
      </c>
      <c r="T4494" s="8">
        <v>6.51</v>
      </c>
      <c r="U4494">
        <v>0</v>
      </c>
      <c r="V4494" s="8">
        <v>0</v>
      </c>
      <c r="W4494" s="8">
        <v>0</v>
      </c>
      <c r="X4494" s="8">
        <v>6.51</v>
      </c>
    </row>
    <row r="4495" spans="1:24" x14ac:dyDescent="0.25">
      <c r="A4495" t="s">
        <v>4821</v>
      </c>
      <c r="B4495" s="1">
        <v>46244</v>
      </c>
      <c r="C4495" t="s">
        <v>51</v>
      </c>
      <c r="D4495" t="s">
        <v>52</v>
      </c>
      <c r="E4495" t="s">
        <v>53</v>
      </c>
      <c r="F4495" t="s">
        <v>54</v>
      </c>
      <c r="G4495" t="s">
        <v>55</v>
      </c>
      <c r="H4495" t="s">
        <v>56</v>
      </c>
      <c r="I4495" t="s">
        <v>130</v>
      </c>
      <c r="J4495" t="s">
        <v>131</v>
      </c>
      <c r="K4495" t="s">
        <v>42</v>
      </c>
      <c r="L4495" s="13">
        <v>4.8</v>
      </c>
      <c r="M4495" s="8">
        <v>1.4</v>
      </c>
      <c r="N4495">
        <v>124</v>
      </c>
      <c r="O4495" s="8">
        <v>595.20000000000005</v>
      </c>
      <c r="P4495" s="14">
        <v>0.39729999999999999</v>
      </c>
      <c r="Q4495" s="8">
        <v>236.47</v>
      </c>
      <c r="R4495" s="8">
        <v>358.73</v>
      </c>
      <c r="S4495" s="8">
        <v>173.6</v>
      </c>
      <c r="T4495" s="8">
        <v>185.13</v>
      </c>
      <c r="U4495">
        <v>0</v>
      </c>
      <c r="V4495" s="8">
        <v>0</v>
      </c>
      <c r="W4495" s="8">
        <v>0</v>
      </c>
      <c r="X4495" s="8">
        <v>185.13</v>
      </c>
    </row>
    <row r="4496" spans="1:24" x14ac:dyDescent="0.25">
      <c r="A4496" t="s">
        <v>4822</v>
      </c>
      <c r="B4496" s="1">
        <v>46050</v>
      </c>
      <c r="C4496" t="s">
        <v>508</v>
      </c>
      <c r="D4496" t="s">
        <v>509</v>
      </c>
      <c r="E4496" t="s">
        <v>27</v>
      </c>
      <c r="F4496" t="s">
        <v>89</v>
      </c>
      <c r="G4496" t="s">
        <v>38</v>
      </c>
      <c r="H4496" t="s">
        <v>39</v>
      </c>
      <c r="I4496" t="s">
        <v>31</v>
      </c>
      <c r="J4496" t="s">
        <v>32</v>
      </c>
      <c r="K4496" t="s">
        <v>33</v>
      </c>
      <c r="L4496" s="13">
        <v>5.8</v>
      </c>
      <c r="M4496" s="8">
        <v>2.7</v>
      </c>
      <c r="N4496">
        <v>39</v>
      </c>
      <c r="O4496" s="8">
        <v>226.2</v>
      </c>
      <c r="P4496" s="14">
        <v>5.9400000000000001E-2</v>
      </c>
      <c r="Q4496" s="8">
        <v>13.44</v>
      </c>
      <c r="R4496" s="8">
        <v>212.76</v>
      </c>
      <c r="S4496" s="8">
        <v>105.3</v>
      </c>
      <c r="T4496" s="8">
        <v>107.46</v>
      </c>
      <c r="U4496">
        <v>0</v>
      </c>
      <c r="V4496" s="8">
        <v>0</v>
      </c>
      <c r="W4496" s="8">
        <v>0</v>
      </c>
      <c r="X4496" s="8">
        <v>107.46</v>
      </c>
    </row>
    <row r="4497" spans="1:24" x14ac:dyDescent="0.25">
      <c r="A4497" t="s">
        <v>4823</v>
      </c>
      <c r="B4497" s="1">
        <v>45541</v>
      </c>
      <c r="C4497" t="s">
        <v>220</v>
      </c>
      <c r="D4497" t="s">
        <v>221</v>
      </c>
      <c r="E4497" t="s">
        <v>71</v>
      </c>
      <c r="F4497" t="s">
        <v>28</v>
      </c>
      <c r="G4497" t="s">
        <v>72</v>
      </c>
      <c r="H4497" t="s">
        <v>73</v>
      </c>
      <c r="I4497" t="s">
        <v>40</v>
      </c>
      <c r="J4497" t="s">
        <v>41</v>
      </c>
      <c r="K4497" t="s">
        <v>42</v>
      </c>
      <c r="L4497" s="13">
        <v>14.5</v>
      </c>
      <c r="M4497" s="8">
        <v>4.2</v>
      </c>
      <c r="N4497">
        <v>167</v>
      </c>
      <c r="O4497" s="8">
        <v>2421.5</v>
      </c>
      <c r="P4497" s="14">
        <v>4.5199999999999997E-2</v>
      </c>
      <c r="Q4497" s="8">
        <v>109.45</v>
      </c>
      <c r="R4497" s="8">
        <v>2312.0500000000002</v>
      </c>
      <c r="S4497" s="8">
        <v>701.4</v>
      </c>
      <c r="T4497" s="8">
        <v>1610.65</v>
      </c>
      <c r="U4497">
        <v>0</v>
      </c>
      <c r="V4497" s="8">
        <v>0</v>
      </c>
      <c r="W4497" s="8">
        <v>0</v>
      </c>
      <c r="X4497" s="8">
        <v>1610.65</v>
      </c>
    </row>
    <row r="4498" spans="1:24" x14ac:dyDescent="0.25">
      <c r="A4498" t="s">
        <v>4824</v>
      </c>
      <c r="B4498" s="1">
        <v>45820</v>
      </c>
      <c r="C4498" t="s">
        <v>394</v>
      </c>
      <c r="D4498" t="s">
        <v>395</v>
      </c>
      <c r="E4498" t="s">
        <v>71</v>
      </c>
      <c r="F4498" t="s">
        <v>37</v>
      </c>
      <c r="G4498" t="s">
        <v>72</v>
      </c>
      <c r="H4498" t="s">
        <v>73</v>
      </c>
      <c r="I4498" t="s">
        <v>57</v>
      </c>
      <c r="J4498" t="s">
        <v>58</v>
      </c>
      <c r="K4498" t="s">
        <v>59</v>
      </c>
      <c r="L4498" s="13">
        <v>10.5</v>
      </c>
      <c r="M4498" s="8">
        <v>7.5</v>
      </c>
      <c r="N4498">
        <v>42</v>
      </c>
      <c r="O4498" s="8">
        <v>441</v>
      </c>
      <c r="P4498" s="14">
        <v>3.1E-2</v>
      </c>
      <c r="Q4498" s="8">
        <v>13.67</v>
      </c>
      <c r="R4498" s="8">
        <v>427.33</v>
      </c>
      <c r="S4498" s="8">
        <v>315</v>
      </c>
      <c r="T4498" s="8">
        <v>112.33</v>
      </c>
      <c r="U4498">
        <v>0</v>
      </c>
      <c r="V4498" s="8">
        <v>0</v>
      </c>
      <c r="W4498" s="8">
        <v>0</v>
      </c>
      <c r="X4498" s="8">
        <v>112.33</v>
      </c>
    </row>
    <row r="4499" spans="1:24" x14ac:dyDescent="0.25">
      <c r="A4499" t="s">
        <v>4825</v>
      </c>
      <c r="B4499" s="1">
        <v>45470</v>
      </c>
      <c r="C4499" t="s">
        <v>226</v>
      </c>
      <c r="D4499" t="s">
        <v>227</v>
      </c>
      <c r="E4499" t="s">
        <v>27</v>
      </c>
      <c r="F4499" t="s">
        <v>54</v>
      </c>
      <c r="G4499" t="s">
        <v>38</v>
      </c>
      <c r="H4499" t="s">
        <v>39</v>
      </c>
      <c r="I4499" t="s">
        <v>66</v>
      </c>
      <c r="J4499" t="s">
        <v>67</v>
      </c>
      <c r="K4499" t="s">
        <v>33</v>
      </c>
      <c r="L4499" s="13">
        <v>4.5</v>
      </c>
      <c r="M4499" s="8">
        <v>2.1</v>
      </c>
      <c r="N4499">
        <v>91</v>
      </c>
      <c r="O4499" s="8">
        <v>409.5</v>
      </c>
      <c r="P4499" s="14">
        <v>2.6100000000000002E-2</v>
      </c>
      <c r="Q4499" s="8">
        <v>10.69</v>
      </c>
      <c r="R4499" s="8">
        <v>398.81</v>
      </c>
      <c r="S4499" s="8">
        <v>191.1</v>
      </c>
      <c r="T4499" s="8">
        <v>207.71</v>
      </c>
      <c r="U4499">
        <v>0</v>
      </c>
      <c r="V4499" s="8">
        <v>0</v>
      </c>
      <c r="W4499" s="8">
        <v>0</v>
      </c>
      <c r="X4499" s="8">
        <v>207.71</v>
      </c>
    </row>
    <row r="4500" spans="1:24" x14ac:dyDescent="0.25">
      <c r="A4500" t="s">
        <v>4826</v>
      </c>
      <c r="B4500" s="1">
        <v>45857</v>
      </c>
      <c r="C4500" t="s">
        <v>77</v>
      </c>
      <c r="D4500" t="s">
        <v>78</v>
      </c>
      <c r="E4500" t="s">
        <v>63</v>
      </c>
      <c r="F4500" t="s">
        <v>37</v>
      </c>
      <c r="G4500" t="s">
        <v>64</v>
      </c>
      <c r="H4500" t="s">
        <v>65</v>
      </c>
      <c r="I4500" t="s">
        <v>185</v>
      </c>
      <c r="J4500" t="s">
        <v>186</v>
      </c>
      <c r="K4500" t="s">
        <v>59</v>
      </c>
      <c r="L4500" s="13">
        <v>4.9000000000000004</v>
      </c>
      <c r="M4500" s="8">
        <v>3.1</v>
      </c>
      <c r="N4500">
        <v>7</v>
      </c>
      <c r="O4500" s="8">
        <v>34.299999999999997</v>
      </c>
      <c r="P4500" s="14">
        <v>8.8000000000000005E-3</v>
      </c>
      <c r="Q4500" s="8">
        <v>0.3</v>
      </c>
      <c r="R4500" s="8">
        <v>34</v>
      </c>
      <c r="S4500" s="8">
        <v>21.7</v>
      </c>
      <c r="T4500" s="8">
        <v>12.3</v>
      </c>
      <c r="U4500">
        <v>0</v>
      </c>
      <c r="V4500" s="8">
        <v>0</v>
      </c>
      <c r="W4500" s="8">
        <v>0</v>
      </c>
      <c r="X4500" s="8">
        <v>12.3</v>
      </c>
    </row>
    <row r="4501" spans="1:24" x14ac:dyDescent="0.25">
      <c r="A4501" t="s">
        <v>4827</v>
      </c>
      <c r="B4501" s="1">
        <v>45455</v>
      </c>
      <c r="C4501" t="s">
        <v>420</v>
      </c>
      <c r="D4501" t="s">
        <v>421</v>
      </c>
      <c r="E4501" t="s">
        <v>150</v>
      </c>
      <c r="F4501" t="s">
        <v>89</v>
      </c>
      <c r="G4501" t="s">
        <v>151</v>
      </c>
      <c r="H4501" t="s">
        <v>152</v>
      </c>
      <c r="I4501" t="s">
        <v>117</v>
      </c>
      <c r="J4501" t="s">
        <v>118</v>
      </c>
      <c r="K4501" t="s">
        <v>59</v>
      </c>
      <c r="L4501" s="13">
        <v>6</v>
      </c>
      <c r="M4501" s="8">
        <v>4.2</v>
      </c>
      <c r="N4501">
        <v>206</v>
      </c>
      <c r="O4501" s="8">
        <v>1236</v>
      </c>
      <c r="P4501" s="14">
        <v>8.1199999999999994E-2</v>
      </c>
      <c r="Q4501" s="8">
        <v>100.36</v>
      </c>
      <c r="R4501" s="8">
        <v>1135.6400000000001</v>
      </c>
      <c r="S4501" s="8">
        <v>865.2</v>
      </c>
      <c r="T4501" s="8">
        <v>270.44</v>
      </c>
      <c r="U4501">
        <v>0</v>
      </c>
      <c r="V4501" s="8">
        <v>0</v>
      </c>
      <c r="W4501" s="8">
        <v>0</v>
      </c>
      <c r="X4501" s="8">
        <v>270.44</v>
      </c>
    </row>
    <row r="4502" spans="1:24" x14ac:dyDescent="0.25">
      <c r="A4502" t="s">
        <v>4828</v>
      </c>
      <c r="B4502" s="1">
        <v>45630</v>
      </c>
      <c r="C4502" t="s">
        <v>590</v>
      </c>
      <c r="D4502" t="s">
        <v>591</v>
      </c>
      <c r="E4502" t="s">
        <v>27</v>
      </c>
      <c r="F4502" t="s">
        <v>46</v>
      </c>
      <c r="G4502" t="s">
        <v>38</v>
      </c>
      <c r="H4502" t="s">
        <v>39</v>
      </c>
      <c r="I4502" t="s">
        <v>57</v>
      </c>
      <c r="J4502" t="s">
        <v>58</v>
      </c>
      <c r="K4502" t="s">
        <v>59</v>
      </c>
      <c r="L4502" s="13">
        <v>10.5</v>
      </c>
      <c r="M4502" s="8">
        <v>7.5</v>
      </c>
      <c r="N4502">
        <v>25</v>
      </c>
      <c r="O4502" s="8">
        <v>262.5</v>
      </c>
      <c r="P4502" s="14">
        <v>7.7899999999999997E-2</v>
      </c>
      <c r="Q4502" s="8">
        <v>20.45</v>
      </c>
      <c r="R4502" s="8">
        <v>242.05</v>
      </c>
      <c r="S4502" s="8">
        <v>187.5</v>
      </c>
      <c r="T4502" s="8">
        <v>54.55</v>
      </c>
      <c r="U4502">
        <v>0</v>
      </c>
      <c r="V4502" s="8">
        <v>0</v>
      </c>
      <c r="W4502" s="8">
        <v>0</v>
      </c>
      <c r="X4502" s="8">
        <v>54.55</v>
      </c>
    </row>
    <row r="4503" spans="1:24" x14ac:dyDescent="0.25">
      <c r="A4503" t="s">
        <v>4829</v>
      </c>
      <c r="B4503" s="1">
        <v>45865</v>
      </c>
      <c r="C4503" t="s">
        <v>394</v>
      </c>
      <c r="D4503" t="s">
        <v>395</v>
      </c>
      <c r="E4503" t="s">
        <v>71</v>
      </c>
      <c r="F4503" t="s">
        <v>37</v>
      </c>
      <c r="G4503" t="s">
        <v>72</v>
      </c>
      <c r="H4503" t="s">
        <v>73</v>
      </c>
      <c r="I4503" t="s">
        <v>57</v>
      </c>
      <c r="J4503" t="s">
        <v>58</v>
      </c>
      <c r="K4503" t="s">
        <v>59</v>
      </c>
      <c r="L4503" s="13">
        <v>10.5</v>
      </c>
      <c r="M4503" s="8">
        <v>7.5</v>
      </c>
      <c r="N4503">
        <v>6</v>
      </c>
      <c r="O4503" s="8">
        <v>63</v>
      </c>
      <c r="P4503" s="14">
        <v>2.7699999999999999E-2</v>
      </c>
      <c r="Q4503" s="8">
        <v>1.75</v>
      </c>
      <c r="R4503" s="8">
        <v>61.25</v>
      </c>
      <c r="S4503" s="8">
        <v>45</v>
      </c>
      <c r="T4503" s="8">
        <v>16.25</v>
      </c>
      <c r="U4503">
        <v>0</v>
      </c>
      <c r="V4503" s="8">
        <v>0</v>
      </c>
      <c r="W4503" s="8">
        <v>0</v>
      </c>
      <c r="X4503" s="8">
        <v>16.25</v>
      </c>
    </row>
    <row r="4504" spans="1:24" x14ac:dyDescent="0.25">
      <c r="A4504" t="s">
        <v>4830</v>
      </c>
      <c r="B4504" s="1">
        <v>45728</v>
      </c>
      <c r="C4504" t="s">
        <v>208</v>
      </c>
      <c r="D4504" t="s">
        <v>209</v>
      </c>
      <c r="E4504" t="s">
        <v>27</v>
      </c>
      <c r="F4504" t="s">
        <v>54</v>
      </c>
      <c r="G4504" t="s">
        <v>38</v>
      </c>
      <c r="H4504" t="s">
        <v>39</v>
      </c>
      <c r="I4504" t="s">
        <v>144</v>
      </c>
      <c r="J4504" t="s">
        <v>145</v>
      </c>
      <c r="K4504" t="s">
        <v>33</v>
      </c>
      <c r="L4504" s="13">
        <v>12</v>
      </c>
      <c r="M4504" s="8">
        <v>6.5</v>
      </c>
      <c r="N4504">
        <v>60</v>
      </c>
      <c r="O4504" s="8">
        <v>720</v>
      </c>
      <c r="P4504" s="14">
        <v>0.36599999999999999</v>
      </c>
      <c r="Q4504" s="8">
        <v>263.52</v>
      </c>
      <c r="R4504" s="8">
        <v>456.48</v>
      </c>
      <c r="S4504" s="8">
        <v>390</v>
      </c>
      <c r="T4504" s="8">
        <v>66.48</v>
      </c>
      <c r="U4504">
        <v>0</v>
      </c>
      <c r="V4504" s="8">
        <v>0</v>
      </c>
      <c r="W4504" s="8">
        <v>0</v>
      </c>
      <c r="X4504" s="8">
        <v>66.48</v>
      </c>
    </row>
    <row r="4505" spans="1:24" x14ac:dyDescent="0.25">
      <c r="A4505" t="s">
        <v>4831</v>
      </c>
      <c r="B4505" s="1">
        <v>45765</v>
      </c>
      <c r="C4505" t="s">
        <v>763</v>
      </c>
      <c r="D4505" t="s">
        <v>764</v>
      </c>
      <c r="E4505" t="s">
        <v>71</v>
      </c>
      <c r="F4505" t="s">
        <v>46</v>
      </c>
      <c r="G4505" t="s">
        <v>165</v>
      </c>
      <c r="H4505" t="s">
        <v>166</v>
      </c>
      <c r="I4505" t="s">
        <v>185</v>
      </c>
      <c r="J4505" t="s">
        <v>186</v>
      </c>
      <c r="K4505" t="s">
        <v>59</v>
      </c>
      <c r="L4505" s="13">
        <v>4.9000000000000004</v>
      </c>
      <c r="M4505" s="8">
        <v>3.1</v>
      </c>
      <c r="N4505">
        <v>126</v>
      </c>
      <c r="O4505" s="8">
        <v>617.4</v>
      </c>
      <c r="P4505" s="14">
        <v>0.14990000000000001</v>
      </c>
      <c r="Q4505" s="8">
        <v>92.55</v>
      </c>
      <c r="R4505" s="8">
        <v>524.85</v>
      </c>
      <c r="S4505" s="8">
        <v>390.6</v>
      </c>
      <c r="T4505" s="8">
        <v>134.25</v>
      </c>
      <c r="U4505">
        <v>0</v>
      </c>
      <c r="V4505" s="8">
        <v>0</v>
      </c>
      <c r="W4505" s="8">
        <v>0</v>
      </c>
      <c r="X4505" s="8">
        <v>134.25</v>
      </c>
    </row>
    <row r="4506" spans="1:24" x14ac:dyDescent="0.25">
      <c r="A4506" t="s">
        <v>4832</v>
      </c>
      <c r="B4506" s="1">
        <v>45529</v>
      </c>
      <c r="C4506" t="s">
        <v>455</v>
      </c>
      <c r="D4506" t="s">
        <v>456</v>
      </c>
      <c r="E4506" t="s">
        <v>71</v>
      </c>
      <c r="F4506" t="s">
        <v>89</v>
      </c>
      <c r="G4506" t="s">
        <v>165</v>
      </c>
      <c r="H4506" t="s">
        <v>166</v>
      </c>
      <c r="I4506" t="s">
        <v>104</v>
      </c>
      <c r="J4506" t="s">
        <v>105</v>
      </c>
      <c r="K4506" t="s">
        <v>49</v>
      </c>
      <c r="L4506" s="13">
        <v>4.2</v>
      </c>
      <c r="M4506" s="8">
        <v>2.8</v>
      </c>
      <c r="N4506">
        <v>222</v>
      </c>
      <c r="O4506" s="8">
        <v>932.4</v>
      </c>
      <c r="P4506" s="14">
        <v>0.1236</v>
      </c>
      <c r="Q4506" s="8">
        <v>115.24</v>
      </c>
      <c r="R4506" s="8">
        <v>817.16</v>
      </c>
      <c r="S4506" s="8">
        <v>621.6</v>
      </c>
      <c r="T4506" s="8">
        <v>195.56</v>
      </c>
      <c r="U4506">
        <v>0</v>
      </c>
      <c r="V4506" s="8">
        <v>0</v>
      </c>
      <c r="W4506" s="8">
        <v>0</v>
      </c>
      <c r="X4506" s="8">
        <v>195.56</v>
      </c>
    </row>
    <row r="4507" spans="1:24" x14ac:dyDescent="0.25">
      <c r="A4507" t="s">
        <v>4833</v>
      </c>
      <c r="B4507" s="1">
        <v>46108</v>
      </c>
      <c r="C4507" t="s">
        <v>567</v>
      </c>
      <c r="D4507" t="s">
        <v>568</v>
      </c>
      <c r="E4507" t="s">
        <v>27</v>
      </c>
      <c r="F4507" t="s">
        <v>37</v>
      </c>
      <c r="G4507" t="s">
        <v>38</v>
      </c>
      <c r="H4507" t="s">
        <v>39</v>
      </c>
      <c r="I4507" t="s">
        <v>127</v>
      </c>
      <c r="J4507" t="s">
        <v>128</v>
      </c>
      <c r="K4507" t="s">
        <v>33</v>
      </c>
      <c r="L4507" s="13">
        <v>7.2</v>
      </c>
      <c r="M4507" s="8">
        <v>3.6</v>
      </c>
      <c r="N4507">
        <v>43</v>
      </c>
      <c r="O4507" s="8">
        <v>309.60000000000002</v>
      </c>
      <c r="P4507" s="14">
        <v>1.4500000000000001E-2</v>
      </c>
      <c r="Q4507" s="8">
        <v>4.49</v>
      </c>
      <c r="R4507" s="8">
        <v>305.11</v>
      </c>
      <c r="S4507" s="8">
        <v>154.80000000000001</v>
      </c>
      <c r="T4507" s="8">
        <v>150.31</v>
      </c>
      <c r="U4507">
        <v>0</v>
      </c>
      <c r="V4507" s="8">
        <v>0</v>
      </c>
      <c r="W4507" s="8">
        <v>0</v>
      </c>
      <c r="X4507" s="8">
        <v>150.31</v>
      </c>
    </row>
    <row r="4508" spans="1:24" x14ac:dyDescent="0.25">
      <c r="A4508" t="s">
        <v>4834</v>
      </c>
      <c r="B4508" s="1">
        <v>45706</v>
      </c>
      <c r="C4508" t="s">
        <v>551</v>
      </c>
      <c r="D4508" t="s">
        <v>552</v>
      </c>
      <c r="E4508" t="s">
        <v>27</v>
      </c>
      <c r="F4508" t="s">
        <v>54</v>
      </c>
      <c r="G4508" t="s">
        <v>29</v>
      </c>
      <c r="H4508" t="s">
        <v>30</v>
      </c>
      <c r="I4508" t="s">
        <v>117</v>
      </c>
      <c r="J4508" t="s">
        <v>118</v>
      </c>
      <c r="K4508" t="s">
        <v>59</v>
      </c>
      <c r="L4508" s="13">
        <v>6</v>
      </c>
      <c r="M4508" s="8">
        <v>4.2</v>
      </c>
      <c r="N4508">
        <v>148</v>
      </c>
      <c r="O4508" s="8">
        <v>888</v>
      </c>
      <c r="P4508" s="14">
        <v>5.3699999999999998E-2</v>
      </c>
      <c r="Q4508" s="8">
        <v>47.69</v>
      </c>
      <c r="R4508" s="8">
        <v>840.31</v>
      </c>
      <c r="S4508" s="8">
        <v>621.6</v>
      </c>
      <c r="T4508" s="8">
        <v>218.71</v>
      </c>
      <c r="U4508">
        <v>0</v>
      </c>
      <c r="V4508" s="8">
        <v>0</v>
      </c>
      <c r="W4508" s="8">
        <v>0</v>
      </c>
      <c r="X4508" s="8">
        <v>218.71</v>
      </c>
    </row>
    <row r="4509" spans="1:24" x14ac:dyDescent="0.25">
      <c r="A4509" t="s">
        <v>4835</v>
      </c>
      <c r="B4509" s="1">
        <v>45936</v>
      </c>
      <c r="C4509" t="s">
        <v>445</v>
      </c>
      <c r="D4509" t="s">
        <v>446</v>
      </c>
      <c r="E4509" t="s">
        <v>71</v>
      </c>
      <c r="F4509" t="s">
        <v>89</v>
      </c>
      <c r="G4509" t="s">
        <v>72</v>
      </c>
      <c r="H4509" t="s">
        <v>73</v>
      </c>
      <c r="I4509" t="s">
        <v>130</v>
      </c>
      <c r="J4509" t="s">
        <v>131</v>
      </c>
      <c r="K4509" t="s">
        <v>42</v>
      </c>
      <c r="L4509" s="13">
        <v>4.8</v>
      </c>
      <c r="M4509" s="8">
        <v>1.4</v>
      </c>
      <c r="N4509">
        <v>64</v>
      </c>
      <c r="O4509" s="8">
        <v>307.2</v>
      </c>
      <c r="P4509" s="14">
        <v>7.1099999999999997E-2</v>
      </c>
      <c r="Q4509" s="8">
        <v>21.84</v>
      </c>
      <c r="R4509" s="8">
        <v>285.36</v>
      </c>
      <c r="S4509" s="8">
        <v>89.6</v>
      </c>
      <c r="T4509" s="8">
        <v>195.76</v>
      </c>
      <c r="U4509">
        <v>0</v>
      </c>
      <c r="V4509" s="8">
        <v>0</v>
      </c>
      <c r="W4509" s="8">
        <v>0</v>
      </c>
      <c r="X4509" s="8">
        <v>195.76</v>
      </c>
    </row>
    <row r="4510" spans="1:24" x14ac:dyDescent="0.25">
      <c r="A4510" t="s">
        <v>4836</v>
      </c>
      <c r="B4510" s="1">
        <v>45480</v>
      </c>
      <c r="C4510" t="s">
        <v>191</v>
      </c>
      <c r="D4510" t="s">
        <v>192</v>
      </c>
      <c r="E4510" t="s">
        <v>150</v>
      </c>
      <c r="F4510" t="s">
        <v>54</v>
      </c>
      <c r="G4510" t="s">
        <v>151</v>
      </c>
      <c r="H4510" t="s">
        <v>152</v>
      </c>
      <c r="I4510" t="s">
        <v>122</v>
      </c>
      <c r="J4510" t="s">
        <v>123</v>
      </c>
      <c r="K4510" t="s">
        <v>59</v>
      </c>
      <c r="L4510" s="13">
        <v>5.5</v>
      </c>
      <c r="M4510" s="8">
        <v>3.8</v>
      </c>
      <c r="N4510">
        <v>193</v>
      </c>
      <c r="O4510" s="8">
        <v>1061.5</v>
      </c>
      <c r="P4510" s="14">
        <v>5.0000000000000001E-4</v>
      </c>
      <c r="Q4510" s="8">
        <v>0.53</v>
      </c>
      <c r="R4510" s="8">
        <v>1060.97</v>
      </c>
      <c r="S4510" s="8">
        <v>733.4</v>
      </c>
      <c r="T4510" s="8">
        <v>327.57</v>
      </c>
      <c r="U4510">
        <v>0</v>
      </c>
      <c r="V4510" s="8">
        <v>0</v>
      </c>
      <c r="W4510" s="8">
        <v>0</v>
      </c>
      <c r="X4510" s="8">
        <v>327.57</v>
      </c>
    </row>
    <row r="4511" spans="1:24" x14ac:dyDescent="0.25">
      <c r="A4511" t="s">
        <v>4837</v>
      </c>
      <c r="B4511" s="1">
        <v>45482</v>
      </c>
      <c r="C4511" t="s">
        <v>508</v>
      </c>
      <c r="D4511" t="s">
        <v>509</v>
      </c>
      <c r="E4511" t="s">
        <v>27</v>
      </c>
      <c r="F4511" t="s">
        <v>89</v>
      </c>
      <c r="G4511" t="s">
        <v>38</v>
      </c>
      <c r="H4511" t="s">
        <v>39</v>
      </c>
      <c r="I4511" t="s">
        <v>57</v>
      </c>
      <c r="J4511" t="s">
        <v>58</v>
      </c>
      <c r="K4511" t="s">
        <v>59</v>
      </c>
      <c r="L4511" s="13">
        <v>10.5</v>
      </c>
      <c r="M4511" s="8">
        <v>7.5</v>
      </c>
      <c r="N4511">
        <v>25</v>
      </c>
      <c r="O4511" s="8">
        <v>262.5</v>
      </c>
      <c r="P4511" s="14">
        <v>0.115</v>
      </c>
      <c r="Q4511" s="8">
        <v>30.19</v>
      </c>
      <c r="R4511" s="8">
        <v>232.31</v>
      </c>
      <c r="S4511" s="8">
        <v>187.5</v>
      </c>
      <c r="T4511" s="8">
        <v>44.81</v>
      </c>
      <c r="U4511">
        <v>3</v>
      </c>
      <c r="V4511" s="8">
        <v>27.88</v>
      </c>
      <c r="W4511" s="8">
        <v>24</v>
      </c>
      <c r="X4511" s="8">
        <v>20.81</v>
      </c>
    </row>
    <row r="4512" spans="1:24" x14ac:dyDescent="0.25">
      <c r="A4512" t="s">
        <v>4838</v>
      </c>
      <c r="B4512" s="1">
        <v>45947</v>
      </c>
      <c r="C4512" t="s">
        <v>183</v>
      </c>
      <c r="D4512" t="s">
        <v>184</v>
      </c>
      <c r="E4512" t="s">
        <v>63</v>
      </c>
      <c r="F4512" t="s">
        <v>89</v>
      </c>
      <c r="G4512" t="s">
        <v>64</v>
      </c>
      <c r="H4512" t="s">
        <v>65</v>
      </c>
      <c r="I4512" t="s">
        <v>57</v>
      </c>
      <c r="J4512" t="s">
        <v>58</v>
      </c>
      <c r="K4512" t="s">
        <v>59</v>
      </c>
      <c r="L4512" s="13">
        <v>10.5</v>
      </c>
      <c r="M4512" s="8">
        <v>7.5</v>
      </c>
      <c r="N4512">
        <v>491</v>
      </c>
      <c r="O4512" s="8">
        <v>5155.5</v>
      </c>
      <c r="P4512" s="14">
        <v>0.18840000000000001</v>
      </c>
      <c r="Q4512" s="8">
        <v>971.3</v>
      </c>
      <c r="R4512" s="8">
        <v>4184.2</v>
      </c>
      <c r="S4512" s="8">
        <v>3682.5</v>
      </c>
      <c r="T4512" s="8">
        <v>501.7</v>
      </c>
      <c r="U4512">
        <v>0</v>
      </c>
      <c r="V4512" s="8">
        <v>0</v>
      </c>
      <c r="W4512" s="8">
        <v>0</v>
      </c>
      <c r="X4512" s="8">
        <v>501.7</v>
      </c>
    </row>
    <row r="4513" spans="1:24" x14ac:dyDescent="0.25">
      <c r="A4513" t="s">
        <v>4839</v>
      </c>
      <c r="B4513" s="1">
        <v>45965</v>
      </c>
      <c r="C4513" t="s">
        <v>445</v>
      </c>
      <c r="D4513" t="s">
        <v>446</v>
      </c>
      <c r="E4513" t="s">
        <v>71</v>
      </c>
      <c r="F4513" t="s">
        <v>89</v>
      </c>
      <c r="G4513" t="s">
        <v>165</v>
      </c>
      <c r="H4513" t="s">
        <v>166</v>
      </c>
      <c r="I4513" t="s">
        <v>47</v>
      </c>
      <c r="J4513" t="s">
        <v>48</v>
      </c>
      <c r="K4513" t="s">
        <v>49</v>
      </c>
      <c r="L4513" s="13">
        <v>5</v>
      </c>
      <c r="M4513" s="8">
        <v>3.2</v>
      </c>
      <c r="N4513">
        <v>61</v>
      </c>
      <c r="O4513" s="8">
        <v>305</v>
      </c>
      <c r="P4513" s="14">
        <v>8.6599999999999996E-2</v>
      </c>
      <c r="Q4513" s="8">
        <v>26.41</v>
      </c>
      <c r="R4513" s="8">
        <v>278.58999999999997</v>
      </c>
      <c r="S4513" s="8">
        <v>195.2</v>
      </c>
      <c r="T4513" s="8">
        <v>83.39</v>
      </c>
      <c r="U4513">
        <v>0</v>
      </c>
      <c r="V4513" s="8">
        <v>0</v>
      </c>
      <c r="W4513" s="8">
        <v>0</v>
      </c>
      <c r="X4513" s="8">
        <v>83.39</v>
      </c>
    </row>
    <row r="4514" spans="1:24" x14ac:dyDescent="0.25">
      <c r="A4514" t="s">
        <v>4840</v>
      </c>
      <c r="B4514" s="1">
        <v>45734</v>
      </c>
      <c r="C4514" t="s">
        <v>198</v>
      </c>
      <c r="D4514" t="s">
        <v>199</v>
      </c>
      <c r="E4514" t="s">
        <v>150</v>
      </c>
      <c r="F4514" t="s">
        <v>54</v>
      </c>
      <c r="G4514" t="s">
        <v>151</v>
      </c>
      <c r="H4514" t="s">
        <v>152</v>
      </c>
      <c r="I4514" t="s">
        <v>84</v>
      </c>
      <c r="J4514" t="s">
        <v>85</v>
      </c>
      <c r="K4514" t="s">
        <v>42</v>
      </c>
      <c r="L4514" s="13">
        <v>9.9</v>
      </c>
      <c r="M4514" s="8">
        <v>3.1</v>
      </c>
      <c r="N4514">
        <v>18</v>
      </c>
      <c r="O4514" s="8">
        <v>178.2</v>
      </c>
      <c r="P4514" s="14">
        <v>1.77E-2</v>
      </c>
      <c r="Q4514" s="8">
        <v>3.15</v>
      </c>
      <c r="R4514" s="8">
        <v>175.05</v>
      </c>
      <c r="S4514" s="8">
        <v>55.8</v>
      </c>
      <c r="T4514" s="8">
        <v>119.25</v>
      </c>
      <c r="U4514">
        <v>0</v>
      </c>
      <c r="V4514" s="8">
        <v>0</v>
      </c>
      <c r="W4514" s="8">
        <v>0</v>
      </c>
      <c r="X4514" s="8">
        <v>119.25</v>
      </c>
    </row>
    <row r="4515" spans="1:24" x14ac:dyDescent="0.25">
      <c r="A4515" t="s">
        <v>4841</v>
      </c>
      <c r="B4515" s="1">
        <v>45697</v>
      </c>
      <c r="C4515" t="s">
        <v>371</v>
      </c>
      <c r="D4515" t="s">
        <v>372</v>
      </c>
      <c r="E4515" t="s">
        <v>63</v>
      </c>
      <c r="F4515" t="s">
        <v>54</v>
      </c>
      <c r="G4515" t="s">
        <v>79</v>
      </c>
      <c r="H4515" t="s">
        <v>80</v>
      </c>
      <c r="I4515" t="s">
        <v>47</v>
      </c>
      <c r="J4515" t="s">
        <v>48</v>
      </c>
      <c r="K4515" t="s">
        <v>49</v>
      </c>
      <c r="L4515" s="13">
        <v>5</v>
      </c>
      <c r="M4515" s="8">
        <v>3.2</v>
      </c>
      <c r="N4515">
        <v>142</v>
      </c>
      <c r="O4515" s="8">
        <v>710</v>
      </c>
      <c r="P4515" s="14">
        <v>3.6799999999999999E-2</v>
      </c>
      <c r="Q4515" s="8">
        <v>26.13</v>
      </c>
      <c r="R4515" s="8">
        <v>683.87</v>
      </c>
      <c r="S4515" s="8">
        <v>454.4</v>
      </c>
      <c r="T4515" s="8">
        <v>229.47</v>
      </c>
      <c r="U4515">
        <v>0</v>
      </c>
      <c r="V4515" s="8">
        <v>0</v>
      </c>
      <c r="W4515" s="8">
        <v>0</v>
      </c>
      <c r="X4515" s="8">
        <v>229.47</v>
      </c>
    </row>
    <row r="4516" spans="1:24" x14ac:dyDescent="0.25">
      <c r="A4516" t="s">
        <v>4842</v>
      </c>
      <c r="B4516" s="1">
        <v>45321</v>
      </c>
      <c r="C4516" t="s">
        <v>82</v>
      </c>
      <c r="D4516" t="s">
        <v>83</v>
      </c>
      <c r="E4516" t="s">
        <v>71</v>
      </c>
      <c r="F4516" t="s">
        <v>46</v>
      </c>
      <c r="G4516" t="s">
        <v>165</v>
      </c>
      <c r="H4516" t="s">
        <v>166</v>
      </c>
      <c r="I4516" t="s">
        <v>104</v>
      </c>
      <c r="J4516" t="s">
        <v>105</v>
      </c>
      <c r="K4516" t="s">
        <v>49</v>
      </c>
      <c r="L4516" s="13">
        <v>4.2</v>
      </c>
      <c r="M4516" s="8">
        <v>2.8</v>
      </c>
      <c r="N4516">
        <v>42</v>
      </c>
      <c r="O4516" s="8">
        <v>176.4</v>
      </c>
      <c r="P4516" s="14">
        <v>0.19139999999999999</v>
      </c>
      <c r="Q4516" s="8">
        <v>33.76</v>
      </c>
      <c r="R4516" s="8">
        <v>142.63999999999999</v>
      </c>
      <c r="S4516" s="8">
        <v>117.6</v>
      </c>
      <c r="T4516" s="8">
        <v>25.04</v>
      </c>
      <c r="U4516">
        <v>0</v>
      </c>
      <c r="V4516" s="8">
        <v>0</v>
      </c>
      <c r="W4516" s="8">
        <v>0</v>
      </c>
      <c r="X4516" s="8">
        <v>25.04</v>
      </c>
    </row>
    <row r="4517" spans="1:24" x14ac:dyDescent="0.25">
      <c r="A4517" t="s">
        <v>4843</v>
      </c>
      <c r="B4517" s="1">
        <v>46047</v>
      </c>
      <c r="C4517" t="s">
        <v>211</v>
      </c>
      <c r="D4517" t="s">
        <v>212</v>
      </c>
      <c r="E4517" t="s">
        <v>27</v>
      </c>
      <c r="F4517" t="s">
        <v>37</v>
      </c>
      <c r="G4517" t="s">
        <v>38</v>
      </c>
      <c r="H4517" t="s">
        <v>39</v>
      </c>
      <c r="I4517" t="s">
        <v>47</v>
      </c>
      <c r="J4517" t="s">
        <v>48</v>
      </c>
      <c r="K4517" t="s">
        <v>49</v>
      </c>
      <c r="L4517" s="13">
        <v>5</v>
      </c>
      <c r="M4517" s="8">
        <v>3.2</v>
      </c>
      <c r="N4517">
        <v>2</v>
      </c>
      <c r="O4517" s="8">
        <v>10</v>
      </c>
      <c r="P4517" s="14">
        <v>1.6000000000000001E-3</v>
      </c>
      <c r="Q4517" s="8">
        <v>0.02</v>
      </c>
      <c r="R4517" s="8">
        <v>9.98</v>
      </c>
      <c r="S4517" s="8">
        <v>6.4</v>
      </c>
      <c r="T4517" s="8">
        <v>3.58</v>
      </c>
      <c r="U4517">
        <v>0</v>
      </c>
      <c r="V4517" s="8">
        <v>0</v>
      </c>
      <c r="W4517" s="8">
        <v>0</v>
      </c>
      <c r="X4517" s="8">
        <v>3.58</v>
      </c>
    </row>
    <row r="4518" spans="1:24" x14ac:dyDescent="0.25">
      <c r="A4518" t="s">
        <v>4844</v>
      </c>
      <c r="B4518" s="1">
        <v>45920</v>
      </c>
      <c r="C4518" t="s">
        <v>61</v>
      </c>
      <c r="D4518" t="s">
        <v>62</v>
      </c>
      <c r="E4518" t="s">
        <v>63</v>
      </c>
      <c r="F4518" t="s">
        <v>46</v>
      </c>
      <c r="G4518" t="s">
        <v>79</v>
      </c>
      <c r="H4518" t="s">
        <v>80</v>
      </c>
      <c r="I4518" t="s">
        <v>66</v>
      </c>
      <c r="J4518" t="s">
        <v>67</v>
      </c>
      <c r="K4518" t="s">
        <v>33</v>
      </c>
      <c r="L4518" s="13">
        <v>4.5</v>
      </c>
      <c r="M4518" s="8">
        <v>2.1</v>
      </c>
      <c r="N4518">
        <v>17</v>
      </c>
      <c r="O4518" s="8">
        <v>76.5</v>
      </c>
      <c r="P4518" s="14">
        <v>7.1900000000000006E-2</v>
      </c>
      <c r="Q4518" s="8">
        <v>5.5</v>
      </c>
      <c r="R4518" s="8">
        <v>71</v>
      </c>
      <c r="S4518" s="8">
        <v>35.700000000000003</v>
      </c>
      <c r="T4518" s="8">
        <v>35.299999999999997</v>
      </c>
      <c r="U4518">
        <v>0</v>
      </c>
      <c r="V4518" s="8">
        <v>0</v>
      </c>
      <c r="W4518" s="8">
        <v>0</v>
      </c>
      <c r="X4518" s="8">
        <v>35.299999999999997</v>
      </c>
    </row>
    <row r="4519" spans="1:24" x14ac:dyDescent="0.25">
      <c r="A4519" t="s">
        <v>4845</v>
      </c>
      <c r="B4519" s="1">
        <v>46196</v>
      </c>
      <c r="C4519" t="s">
        <v>325</v>
      </c>
      <c r="D4519" t="s">
        <v>326</v>
      </c>
      <c r="E4519" t="s">
        <v>27</v>
      </c>
      <c r="F4519" t="s">
        <v>37</v>
      </c>
      <c r="G4519" t="s">
        <v>29</v>
      </c>
      <c r="H4519" t="s">
        <v>30</v>
      </c>
      <c r="I4519" t="s">
        <v>57</v>
      </c>
      <c r="J4519" t="s">
        <v>58</v>
      </c>
      <c r="K4519" t="s">
        <v>59</v>
      </c>
      <c r="L4519" s="13">
        <v>10.5</v>
      </c>
      <c r="M4519" s="8">
        <v>7.5</v>
      </c>
      <c r="N4519">
        <v>28</v>
      </c>
      <c r="O4519" s="8">
        <v>294</v>
      </c>
      <c r="P4519" s="14">
        <v>4.58E-2</v>
      </c>
      <c r="Q4519" s="8">
        <v>13.47</v>
      </c>
      <c r="R4519" s="8">
        <v>280.52999999999997</v>
      </c>
      <c r="S4519" s="8">
        <v>210</v>
      </c>
      <c r="T4519" s="8">
        <v>70.53</v>
      </c>
      <c r="U4519">
        <v>0</v>
      </c>
      <c r="V4519" s="8">
        <v>0</v>
      </c>
      <c r="W4519" s="8">
        <v>0</v>
      </c>
      <c r="X4519" s="8">
        <v>70.53</v>
      </c>
    </row>
    <row r="4520" spans="1:24" x14ac:dyDescent="0.25">
      <c r="A4520" t="s">
        <v>4846</v>
      </c>
      <c r="B4520" s="1">
        <v>45494</v>
      </c>
      <c r="C4520" t="s">
        <v>508</v>
      </c>
      <c r="D4520" t="s">
        <v>509</v>
      </c>
      <c r="E4520" t="s">
        <v>27</v>
      </c>
      <c r="F4520" t="s">
        <v>89</v>
      </c>
      <c r="G4520" t="s">
        <v>38</v>
      </c>
      <c r="H4520" t="s">
        <v>39</v>
      </c>
      <c r="I4520" t="s">
        <v>74</v>
      </c>
      <c r="J4520" t="s">
        <v>75</v>
      </c>
      <c r="K4520" t="s">
        <v>49</v>
      </c>
      <c r="L4520" s="13">
        <v>11</v>
      </c>
      <c r="M4520" s="8">
        <v>6.8</v>
      </c>
      <c r="N4520">
        <v>377</v>
      </c>
      <c r="O4520" s="8">
        <v>4147</v>
      </c>
      <c r="P4520" s="14">
        <v>0.19470000000000001</v>
      </c>
      <c r="Q4520" s="8">
        <v>807.42</v>
      </c>
      <c r="R4520" s="8">
        <v>3339.58</v>
      </c>
      <c r="S4520" s="8">
        <v>2563.6</v>
      </c>
      <c r="T4520" s="8">
        <v>775.98</v>
      </c>
      <c r="U4520">
        <v>0</v>
      </c>
      <c r="V4520" s="8">
        <v>0</v>
      </c>
      <c r="W4520" s="8">
        <v>0</v>
      </c>
      <c r="X4520" s="8">
        <v>775.98</v>
      </c>
    </row>
    <row r="4521" spans="1:24" x14ac:dyDescent="0.25">
      <c r="A4521" t="s">
        <v>4847</v>
      </c>
      <c r="B4521" s="1">
        <v>45752</v>
      </c>
      <c r="C4521" t="s">
        <v>331</v>
      </c>
      <c r="D4521" t="s">
        <v>332</v>
      </c>
      <c r="E4521" t="s">
        <v>150</v>
      </c>
      <c r="F4521" t="s">
        <v>37</v>
      </c>
      <c r="G4521" t="s">
        <v>151</v>
      </c>
      <c r="H4521" t="s">
        <v>152</v>
      </c>
      <c r="I4521" t="s">
        <v>57</v>
      </c>
      <c r="J4521" t="s">
        <v>58</v>
      </c>
      <c r="K4521" t="s">
        <v>59</v>
      </c>
      <c r="L4521" s="13">
        <v>10.5</v>
      </c>
      <c r="M4521" s="8">
        <v>7.5</v>
      </c>
      <c r="N4521">
        <v>50</v>
      </c>
      <c r="O4521" s="8">
        <v>525</v>
      </c>
      <c r="P4521" s="14">
        <v>1.6899999999999998E-2</v>
      </c>
      <c r="Q4521" s="8">
        <v>8.8699999999999992</v>
      </c>
      <c r="R4521" s="8">
        <v>516.13</v>
      </c>
      <c r="S4521" s="8">
        <v>375</v>
      </c>
      <c r="T4521" s="8">
        <v>141.13</v>
      </c>
      <c r="U4521">
        <v>0</v>
      </c>
      <c r="V4521" s="8">
        <v>0</v>
      </c>
      <c r="W4521" s="8">
        <v>0</v>
      </c>
      <c r="X4521" s="8">
        <v>141.13</v>
      </c>
    </row>
    <row r="4522" spans="1:24" x14ac:dyDescent="0.25">
      <c r="A4522" t="s">
        <v>4848</v>
      </c>
      <c r="B4522" s="1">
        <v>45898</v>
      </c>
      <c r="C4522" t="s">
        <v>266</v>
      </c>
      <c r="D4522" t="s">
        <v>267</v>
      </c>
      <c r="E4522" t="s">
        <v>53</v>
      </c>
      <c r="F4522" t="s">
        <v>54</v>
      </c>
      <c r="G4522" t="s">
        <v>55</v>
      </c>
      <c r="H4522" t="s">
        <v>56</v>
      </c>
      <c r="I4522" t="s">
        <v>185</v>
      </c>
      <c r="J4522" t="s">
        <v>186</v>
      </c>
      <c r="K4522" t="s">
        <v>59</v>
      </c>
      <c r="L4522" s="13">
        <v>4.9000000000000004</v>
      </c>
      <c r="M4522" s="8">
        <v>3.1</v>
      </c>
      <c r="N4522">
        <v>27</v>
      </c>
      <c r="O4522" s="8">
        <v>132.30000000000001</v>
      </c>
      <c r="P4522" s="14">
        <v>1.17E-2</v>
      </c>
      <c r="Q4522" s="8">
        <v>1.55</v>
      </c>
      <c r="R4522" s="8">
        <v>130.75</v>
      </c>
      <c r="S4522" s="8">
        <v>83.7</v>
      </c>
      <c r="T4522" s="8">
        <v>47.05</v>
      </c>
      <c r="U4522">
        <v>0</v>
      </c>
      <c r="V4522" s="8">
        <v>0</v>
      </c>
      <c r="W4522" s="8">
        <v>0</v>
      </c>
      <c r="X4522" s="8">
        <v>47.05</v>
      </c>
    </row>
    <row r="4523" spans="1:24" x14ac:dyDescent="0.25">
      <c r="A4523" t="s">
        <v>4849</v>
      </c>
      <c r="B4523" s="1">
        <v>45731</v>
      </c>
      <c r="C4523" t="s">
        <v>406</v>
      </c>
      <c r="D4523" t="s">
        <v>407</v>
      </c>
      <c r="E4523" t="s">
        <v>63</v>
      </c>
      <c r="F4523" t="s">
        <v>37</v>
      </c>
      <c r="G4523" t="s">
        <v>79</v>
      </c>
      <c r="H4523" t="s">
        <v>80</v>
      </c>
      <c r="I4523" t="s">
        <v>99</v>
      </c>
      <c r="J4523" t="s">
        <v>100</v>
      </c>
      <c r="K4523" t="s">
        <v>49</v>
      </c>
      <c r="L4523" s="13">
        <v>3.8</v>
      </c>
      <c r="M4523" s="8">
        <v>2.6</v>
      </c>
      <c r="N4523">
        <v>16</v>
      </c>
      <c r="O4523" s="8">
        <v>60.8</v>
      </c>
      <c r="P4523" s="14">
        <v>1.0800000000000001E-2</v>
      </c>
      <c r="Q4523" s="8">
        <v>0.66</v>
      </c>
      <c r="R4523" s="8">
        <v>60.14</v>
      </c>
      <c r="S4523" s="8">
        <v>41.6</v>
      </c>
      <c r="T4523" s="8">
        <v>18.54</v>
      </c>
      <c r="U4523">
        <v>0</v>
      </c>
      <c r="V4523" s="8">
        <v>0</v>
      </c>
      <c r="W4523" s="8">
        <v>0</v>
      </c>
      <c r="X4523" s="8">
        <v>18.54</v>
      </c>
    </row>
    <row r="4524" spans="1:24" x14ac:dyDescent="0.25">
      <c r="A4524" t="s">
        <v>4850</v>
      </c>
      <c r="B4524" s="1">
        <v>45690</v>
      </c>
      <c r="C4524" t="s">
        <v>391</v>
      </c>
      <c r="D4524" t="s">
        <v>392</v>
      </c>
      <c r="E4524" t="s">
        <v>63</v>
      </c>
      <c r="F4524" t="s">
        <v>54</v>
      </c>
      <c r="G4524" t="s">
        <v>79</v>
      </c>
      <c r="H4524" t="s">
        <v>80</v>
      </c>
      <c r="I4524" t="s">
        <v>99</v>
      </c>
      <c r="J4524" t="s">
        <v>100</v>
      </c>
      <c r="K4524" t="s">
        <v>49</v>
      </c>
      <c r="L4524" s="13">
        <v>3.8</v>
      </c>
      <c r="M4524" s="8">
        <v>2.6</v>
      </c>
      <c r="N4524">
        <v>128</v>
      </c>
      <c r="O4524" s="8">
        <v>486.4</v>
      </c>
      <c r="P4524" s="14">
        <v>5.0000000000000001E-3</v>
      </c>
      <c r="Q4524" s="8">
        <v>2.4300000000000002</v>
      </c>
      <c r="R4524" s="8">
        <v>483.97</v>
      </c>
      <c r="S4524" s="8">
        <v>332.8</v>
      </c>
      <c r="T4524" s="8">
        <v>151.16999999999999</v>
      </c>
      <c r="U4524">
        <v>0</v>
      </c>
      <c r="V4524" s="8">
        <v>0</v>
      </c>
      <c r="W4524" s="8">
        <v>0</v>
      </c>
      <c r="X4524" s="8">
        <v>151.16999999999999</v>
      </c>
    </row>
    <row r="4525" spans="1:24" x14ac:dyDescent="0.25">
      <c r="A4525" t="s">
        <v>4851</v>
      </c>
      <c r="B4525" s="1">
        <v>45296</v>
      </c>
      <c r="C4525" t="s">
        <v>671</v>
      </c>
      <c r="D4525" t="s">
        <v>672</v>
      </c>
      <c r="E4525" t="s">
        <v>27</v>
      </c>
      <c r="F4525" t="s">
        <v>89</v>
      </c>
      <c r="G4525" t="s">
        <v>38</v>
      </c>
      <c r="H4525" t="s">
        <v>39</v>
      </c>
      <c r="I4525" t="s">
        <v>127</v>
      </c>
      <c r="J4525" t="s">
        <v>128</v>
      </c>
      <c r="K4525" t="s">
        <v>33</v>
      </c>
      <c r="L4525" s="13">
        <v>7.2</v>
      </c>
      <c r="M4525" s="8">
        <v>3.6</v>
      </c>
      <c r="N4525">
        <v>372</v>
      </c>
      <c r="O4525" s="8">
        <v>2678.4</v>
      </c>
      <c r="P4525" s="14">
        <v>4.0599999999999997E-2</v>
      </c>
      <c r="Q4525" s="8">
        <v>108.74</v>
      </c>
      <c r="R4525" s="8">
        <v>2569.66</v>
      </c>
      <c r="S4525" s="8">
        <v>1339.2</v>
      </c>
      <c r="T4525" s="8">
        <v>1230.46</v>
      </c>
      <c r="U4525">
        <v>0</v>
      </c>
      <c r="V4525" s="8">
        <v>0</v>
      </c>
      <c r="W4525" s="8">
        <v>0</v>
      </c>
      <c r="X4525" s="8">
        <v>1230.46</v>
      </c>
    </row>
    <row r="4526" spans="1:24" x14ac:dyDescent="0.25">
      <c r="A4526" t="s">
        <v>4852</v>
      </c>
      <c r="B4526" s="1">
        <v>46013</v>
      </c>
      <c r="C4526" t="s">
        <v>136</v>
      </c>
      <c r="D4526" t="s">
        <v>137</v>
      </c>
      <c r="E4526" t="s">
        <v>71</v>
      </c>
      <c r="F4526" t="s">
        <v>54</v>
      </c>
      <c r="G4526" t="s">
        <v>72</v>
      </c>
      <c r="H4526" t="s">
        <v>73</v>
      </c>
      <c r="I4526" t="s">
        <v>112</v>
      </c>
      <c r="J4526" t="s">
        <v>113</v>
      </c>
      <c r="K4526" t="s">
        <v>42</v>
      </c>
      <c r="L4526" s="13">
        <v>8.5</v>
      </c>
      <c r="M4526" s="8">
        <v>2.8</v>
      </c>
      <c r="N4526">
        <v>25</v>
      </c>
      <c r="O4526" s="8">
        <v>212.5</v>
      </c>
      <c r="P4526" s="14">
        <v>0.48780000000000001</v>
      </c>
      <c r="Q4526" s="8">
        <v>103.66</v>
      </c>
      <c r="R4526" s="8">
        <v>108.84</v>
      </c>
      <c r="S4526" s="8">
        <v>70</v>
      </c>
      <c r="T4526" s="8">
        <v>38.840000000000003</v>
      </c>
      <c r="U4526">
        <v>0</v>
      </c>
      <c r="V4526" s="8">
        <v>0</v>
      </c>
      <c r="W4526" s="8">
        <v>0</v>
      </c>
      <c r="X4526" s="8">
        <v>38.840000000000003</v>
      </c>
    </row>
    <row r="4527" spans="1:24" x14ac:dyDescent="0.25">
      <c r="A4527" t="s">
        <v>4853</v>
      </c>
      <c r="B4527" s="1">
        <v>45511</v>
      </c>
      <c r="C4527" t="s">
        <v>195</v>
      </c>
      <c r="D4527" t="s">
        <v>196</v>
      </c>
      <c r="E4527" t="s">
        <v>150</v>
      </c>
      <c r="F4527" t="s">
        <v>89</v>
      </c>
      <c r="G4527" t="s">
        <v>151</v>
      </c>
      <c r="H4527" t="s">
        <v>152</v>
      </c>
      <c r="I4527" t="s">
        <v>156</v>
      </c>
      <c r="J4527" t="s">
        <v>157</v>
      </c>
      <c r="K4527" t="s">
        <v>42</v>
      </c>
      <c r="L4527" s="13">
        <v>6.2</v>
      </c>
      <c r="M4527" s="8">
        <v>1.9</v>
      </c>
      <c r="N4527">
        <v>61</v>
      </c>
      <c r="O4527" s="8">
        <v>378.2</v>
      </c>
      <c r="P4527" s="14">
        <v>2.7199999999999998E-2</v>
      </c>
      <c r="Q4527" s="8">
        <v>10.29</v>
      </c>
      <c r="R4527" s="8">
        <v>367.91</v>
      </c>
      <c r="S4527" s="8">
        <v>115.9</v>
      </c>
      <c r="T4527" s="8">
        <v>252.01</v>
      </c>
      <c r="U4527">
        <v>0</v>
      </c>
      <c r="V4527" s="8">
        <v>0</v>
      </c>
      <c r="W4527" s="8">
        <v>0</v>
      </c>
      <c r="X4527" s="8">
        <v>252.01</v>
      </c>
    </row>
    <row r="4528" spans="1:24" x14ac:dyDescent="0.25">
      <c r="A4528" t="s">
        <v>4854</v>
      </c>
      <c r="B4528" s="1">
        <v>45502</v>
      </c>
      <c r="C4528" t="s">
        <v>177</v>
      </c>
      <c r="D4528" t="s">
        <v>178</v>
      </c>
      <c r="E4528" t="s">
        <v>27</v>
      </c>
      <c r="F4528" t="s">
        <v>37</v>
      </c>
      <c r="G4528" t="s">
        <v>29</v>
      </c>
      <c r="H4528" t="s">
        <v>30</v>
      </c>
      <c r="I4528" t="s">
        <v>127</v>
      </c>
      <c r="J4528" t="s">
        <v>128</v>
      </c>
      <c r="K4528" t="s">
        <v>33</v>
      </c>
      <c r="L4528" s="13">
        <v>7.2</v>
      </c>
      <c r="M4528" s="8">
        <v>3.6</v>
      </c>
      <c r="N4528">
        <v>13</v>
      </c>
      <c r="O4528" s="8">
        <v>93.6</v>
      </c>
      <c r="P4528" s="14">
        <v>5.5999999999999999E-3</v>
      </c>
      <c r="Q4528" s="8">
        <v>0.52</v>
      </c>
      <c r="R4528" s="8">
        <v>93.08</v>
      </c>
      <c r="S4528" s="8">
        <v>46.8</v>
      </c>
      <c r="T4528" s="8">
        <v>46.28</v>
      </c>
      <c r="U4528">
        <v>0</v>
      </c>
      <c r="V4528" s="8">
        <v>0</v>
      </c>
      <c r="W4528" s="8">
        <v>0</v>
      </c>
      <c r="X4528" s="8">
        <v>46.28</v>
      </c>
    </row>
    <row r="4529" spans="1:24" x14ac:dyDescent="0.25">
      <c r="A4529" t="s">
        <v>4855</v>
      </c>
      <c r="B4529" s="1">
        <v>45577</v>
      </c>
      <c r="C4529" t="s">
        <v>61</v>
      </c>
      <c r="D4529" t="s">
        <v>62</v>
      </c>
      <c r="E4529" t="s">
        <v>63</v>
      </c>
      <c r="F4529" t="s">
        <v>46</v>
      </c>
      <c r="G4529" t="s">
        <v>79</v>
      </c>
      <c r="H4529" t="s">
        <v>80</v>
      </c>
      <c r="I4529" t="s">
        <v>185</v>
      </c>
      <c r="J4529" t="s">
        <v>186</v>
      </c>
      <c r="K4529" t="s">
        <v>59</v>
      </c>
      <c r="L4529" s="13">
        <v>4.9000000000000004</v>
      </c>
      <c r="M4529" s="8">
        <v>3.1</v>
      </c>
      <c r="N4529">
        <v>8</v>
      </c>
      <c r="O4529" s="8">
        <v>39.200000000000003</v>
      </c>
      <c r="P4529" s="14">
        <v>0.16400000000000001</v>
      </c>
      <c r="Q4529" s="8">
        <v>6.43</v>
      </c>
      <c r="R4529" s="8">
        <v>32.770000000000003</v>
      </c>
      <c r="S4529" s="8">
        <v>24.8</v>
      </c>
      <c r="T4529" s="8">
        <v>7.97</v>
      </c>
      <c r="U4529">
        <v>0</v>
      </c>
      <c r="V4529" s="8">
        <v>0</v>
      </c>
      <c r="W4529" s="8">
        <v>0</v>
      </c>
      <c r="X4529" s="8">
        <v>7.97</v>
      </c>
    </row>
    <row r="4530" spans="1:24" x14ac:dyDescent="0.25">
      <c r="A4530" t="s">
        <v>4856</v>
      </c>
      <c r="B4530" s="1">
        <v>46062</v>
      </c>
      <c r="C4530" t="s">
        <v>208</v>
      </c>
      <c r="D4530" t="s">
        <v>209</v>
      </c>
      <c r="E4530" t="s">
        <v>27</v>
      </c>
      <c r="F4530" t="s">
        <v>54</v>
      </c>
      <c r="G4530" t="s">
        <v>38</v>
      </c>
      <c r="H4530" t="s">
        <v>39</v>
      </c>
      <c r="I4530" t="s">
        <v>112</v>
      </c>
      <c r="J4530" t="s">
        <v>113</v>
      </c>
      <c r="K4530" t="s">
        <v>42</v>
      </c>
      <c r="L4530" s="13">
        <v>8.5</v>
      </c>
      <c r="M4530" s="8">
        <v>2.8</v>
      </c>
      <c r="N4530">
        <v>169</v>
      </c>
      <c r="O4530" s="8">
        <v>1436.5</v>
      </c>
      <c r="P4530" s="14">
        <v>2.9000000000000001E-2</v>
      </c>
      <c r="Q4530" s="8">
        <v>41.66</v>
      </c>
      <c r="R4530" s="8">
        <v>1394.84</v>
      </c>
      <c r="S4530" s="8">
        <v>473.2</v>
      </c>
      <c r="T4530" s="8">
        <v>921.64</v>
      </c>
      <c r="U4530">
        <v>0</v>
      </c>
      <c r="V4530" s="8">
        <v>0</v>
      </c>
      <c r="W4530" s="8">
        <v>0</v>
      </c>
      <c r="X4530" s="8">
        <v>921.64</v>
      </c>
    </row>
    <row r="4531" spans="1:24" x14ac:dyDescent="0.25">
      <c r="A4531" t="s">
        <v>4857</v>
      </c>
      <c r="B4531" s="1">
        <v>46012</v>
      </c>
      <c r="C4531" t="s">
        <v>472</v>
      </c>
      <c r="D4531" t="s">
        <v>473</v>
      </c>
      <c r="E4531" t="s">
        <v>71</v>
      </c>
      <c r="F4531" t="s">
        <v>54</v>
      </c>
      <c r="G4531" t="s">
        <v>165</v>
      </c>
      <c r="H4531" t="s">
        <v>166</v>
      </c>
      <c r="I4531" t="s">
        <v>40</v>
      </c>
      <c r="J4531" t="s">
        <v>41</v>
      </c>
      <c r="K4531" t="s">
        <v>42</v>
      </c>
      <c r="L4531" s="13">
        <v>14.5</v>
      </c>
      <c r="M4531" s="8">
        <v>4.2</v>
      </c>
      <c r="N4531">
        <v>52</v>
      </c>
      <c r="O4531" s="8">
        <v>754</v>
      </c>
      <c r="P4531" s="14">
        <v>3.4099999999999998E-2</v>
      </c>
      <c r="Q4531" s="8">
        <v>25.71</v>
      </c>
      <c r="R4531" s="8">
        <v>728.29</v>
      </c>
      <c r="S4531" s="8">
        <v>218.4</v>
      </c>
      <c r="T4531" s="8">
        <v>509.89</v>
      </c>
      <c r="U4531">
        <v>0</v>
      </c>
      <c r="V4531" s="8">
        <v>0</v>
      </c>
      <c r="W4531" s="8">
        <v>0</v>
      </c>
      <c r="X4531" s="8">
        <v>509.89</v>
      </c>
    </row>
    <row r="4532" spans="1:24" x14ac:dyDescent="0.25">
      <c r="A4532" t="s">
        <v>4858</v>
      </c>
      <c r="B4532" s="1">
        <v>46120</v>
      </c>
      <c r="C4532" t="s">
        <v>91</v>
      </c>
      <c r="D4532" t="s">
        <v>92</v>
      </c>
      <c r="E4532" t="s">
        <v>27</v>
      </c>
      <c r="F4532" t="s">
        <v>37</v>
      </c>
      <c r="G4532" t="s">
        <v>29</v>
      </c>
      <c r="H4532" t="s">
        <v>30</v>
      </c>
      <c r="I4532" t="s">
        <v>66</v>
      </c>
      <c r="J4532" t="s">
        <v>67</v>
      </c>
      <c r="K4532" t="s">
        <v>33</v>
      </c>
      <c r="L4532" s="13">
        <v>4.5</v>
      </c>
      <c r="M4532" s="8">
        <v>2.1</v>
      </c>
      <c r="N4532">
        <v>59</v>
      </c>
      <c r="O4532" s="8">
        <v>265.5</v>
      </c>
      <c r="P4532" s="14">
        <v>8.6300000000000002E-2</v>
      </c>
      <c r="Q4532" s="8">
        <v>22.91</v>
      </c>
      <c r="R4532" s="8">
        <v>242.59</v>
      </c>
      <c r="S4532" s="8">
        <v>123.9</v>
      </c>
      <c r="T4532" s="8">
        <v>118.69</v>
      </c>
      <c r="U4532">
        <v>0</v>
      </c>
      <c r="V4532" s="8">
        <v>0</v>
      </c>
      <c r="W4532" s="8">
        <v>0</v>
      </c>
      <c r="X4532" s="8">
        <v>118.69</v>
      </c>
    </row>
    <row r="4533" spans="1:24" x14ac:dyDescent="0.25">
      <c r="A4533" t="s">
        <v>4859</v>
      </c>
      <c r="B4533" s="1">
        <v>46107</v>
      </c>
      <c r="C4533" t="s">
        <v>252</v>
      </c>
      <c r="D4533" t="s">
        <v>253</v>
      </c>
      <c r="E4533" t="s">
        <v>63</v>
      </c>
      <c r="F4533" t="s">
        <v>54</v>
      </c>
      <c r="G4533" t="s">
        <v>79</v>
      </c>
      <c r="H4533" t="s">
        <v>80</v>
      </c>
      <c r="I4533" t="s">
        <v>57</v>
      </c>
      <c r="J4533" t="s">
        <v>58</v>
      </c>
      <c r="K4533" t="s">
        <v>59</v>
      </c>
      <c r="L4533" s="13">
        <v>10.5</v>
      </c>
      <c r="M4533" s="8">
        <v>7.5</v>
      </c>
      <c r="N4533">
        <v>38</v>
      </c>
      <c r="O4533" s="8">
        <v>399</v>
      </c>
      <c r="P4533" s="14">
        <v>2.3999999999999998E-3</v>
      </c>
      <c r="Q4533" s="8">
        <v>0.96</v>
      </c>
      <c r="R4533" s="8">
        <v>398.04</v>
      </c>
      <c r="S4533" s="8">
        <v>285</v>
      </c>
      <c r="T4533" s="8">
        <v>113.04</v>
      </c>
      <c r="U4533">
        <v>0</v>
      </c>
      <c r="V4533" s="8">
        <v>0</v>
      </c>
      <c r="W4533" s="8">
        <v>0</v>
      </c>
      <c r="X4533" s="8">
        <v>113.04</v>
      </c>
    </row>
    <row r="4534" spans="1:24" x14ac:dyDescent="0.25">
      <c r="A4534" t="s">
        <v>4860</v>
      </c>
      <c r="B4534" s="1">
        <v>45356</v>
      </c>
      <c r="C4534" t="s">
        <v>318</v>
      </c>
      <c r="D4534" t="s">
        <v>319</v>
      </c>
      <c r="E4534" t="s">
        <v>27</v>
      </c>
      <c r="F4534" t="s">
        <v>37</v>
      </c>
      <c r="G4534" t="s">
        <v>29</v>
      </c>
      <c r="H4534" t="s">
        <v>30</v>
      </c>
      <c r="I4534" t="s">
        <v>66</v>
      </c>
      <c r="J4534" t="s">
        <v>67</v>
      </c>
      <c r="K4534" t="s">
        <v>33</v>
      </c>
      <c r="L4534" s="13">
        <v>4.5</v>
      </c>
      <c r="M4534" s="8">
        <v>2.1</v>
      </c>
      <c r="N4534">
        <v>20</v>
      </c>
      <c r="O4534" s="8">
        <v>90</v>
      </c>
      <c r="P4534" s="14">
        <v>5.4000000000000003E-3</v>
      </c>
      <c r="Q4534" s="8">
        <v>0.49</v>
      </c>
      <c r="R4534" s="8">
        <v>89.51</v>
      </c>
      <c r="S4534" s="8">
        <v>42</v>
      </c>
      <c r="T4534" s="8">
        <v>47.51</v>
      </c>
      <c r="U4534">
        <v>0</v>
      </c>
      <c r="V4534" s="8">
        <v>0</v>
      </c>
      <c r="W4534" s="8">
        <v>0</v>
      </c>
      <c r="X4534" s="8">
        <v>47.51</v>
      </c>
    </row>
    <row r="4535" spans="1:24" x14ac:dyDescent="0.25">
      <c r="A4535" t="s">
        <v>4861</v>
      </c>
      <c r="B4535" s="1">
        <v>45883</v>
      </c>
      <c r="C4535" t="s">
        <v>171</v>
      </c>
      <c r="D4535" t="s">
        <v>172</v>
      </c>
      <c r="E4535" t="s">
        <v>27</v>
      </c>
      <c r="F4535" t="s">
        <v>46</v>
      </c>
      <c r="G4535" t="s">
        <v>38</v>
      </c>
      <c r="H4535" t="s">
        <v>39</v>
      </c>
      <c r="I4535" t="s">
        <v>112</v>
      </c>
      <c r="J4535" t="s">
        <v>113</v>
      </c>
      <c r="K4535" t="s">
        <v>42</v>
      </c>
      <c r="L4535" s="13">
        <v>8.5</v>
      </c>
      <c r="M4535" s="8">
        <v>2.8</v>
      </c>
      <c r="N4535">
        <v>20</v>
      </c>
      <c r="O4535" s="8">
        <v>170</v>
      </c>
      <c r="P4535" s="14">
        <v>7.1400000000000005E-2</v>
      </c>
      <c r="Q4535" s="8">
        <v>12.14</v>
      </c>
      <c r="R4535" s="8">
        <v>157.86000000000001</v>
      </c>
      <c r="S4535" s="8">
        <v>56</v>
      </c>
      <c r="T4535" s="8">
        <v>101.86</v>
      </c>
      <c r="U4535">
        <v>0</v>
      </c>
      <c r="V4535" s="8">
        <v>0</v>
      </c>
      <c r="W4535" s="8">
        <v>0</v>
      </c>
      <c r="X4535" s="8">
        <v>101.86</v>
      </c>
    </row>
    <row r="4536" spans="1:24" x14ac:dyDescent="0.25">
      <c r="A4536" t="s">
        <v>4862</v>
      </c>
      <c r="B4536" s="1">
        <v>45396</v>
      </c>
      <c r="C4536" t="s">
        <v>671</v>
      </c>
      <c r="D4536" t="s">
        <v>672</v>
      </c>
      <c r="E4536" t="s">
        <v>27</v>
      </c>
      <c r="F4536" t="s">
        <v>89</v>
      </c>
      <c r="G4536" t="s">
        <v>38</v>
      </c>
      <c r="H4536" t="s">
        <v>39</v>
      </c>
      <c r="I4536" t="s">
        <v>112</v>
      </c>
      <c r="J4536" t="s">
        <v>113</v>
      </c>
      <c r="K4536" t="s">
        <v>42</v>
      </c>
      <c r="L4536" s="13">
        <v>8.5</v>
      </c>
      <c r="M4536" s="8">
        <v>2.8</v>
      </c>
      <c r="N4536">
        <v>282</v>
      </c>
      <c r="O4536" s="8">
        <v>2397</v>
      </c>
      <c r="P4536" s="14">
        <v>0.13669999999999999</v>
      </c>
      <c r="Q4536" s="8">
        <v>327.67</v>
      </c>
      <c r="R4536" s="8">
        <v>2069.33</v>
      </c>
      <c r="S4536" s="8">
        <v>789.6</v>
      </c>
      <c r="T4536" s="8">
        <v>1279.73</v>
      </c>
      <c r="U4536">
        <v>0</v>
      </c>
      <c r="V4536" s="8">
        <v>0</v>
      </c>
      <c r="W4536" s="8">
        <v>0</v>
      </c>
      <c r="X4536" s="8">
        <v>1279.73</v>
      </c>
    </row>
    <row r="4537" spans="1:24" x14ac:dyDescent="0.25">
      <c r="A4537" t="s">
        <v>4863</v>
      </c>
      <c r="B4537" s="1">
        <v>46110</v>
      </c>
      <c r="C4537" t="s">
        <v>763</v>
      </c>
      <c r="D4537" t="s">
        <v>764</v>
      </c>
      <c r="E4537" t="s">
        <v>71</v>
      </c>
      <c r="F4537" t="s">
        <v>46</v>
      </c>
      <c r="G4537" t="s">
        <v>165</v>
      </c>
      <c r="H4537" t="s">
        <v>166</v>
      </c>
      <c r="I4537" t="s">
        <v>31</v>
      </c>
      <c r="J4537" t="s">
        <v>32</v>
      </c>
      <c r="K4537" t="s">
        <v>33</v>
      </c>
      <c r="L4537" s="13">
        <v>5.8</v>
      </c>
      <c r="M4537" s="8">
        <v>2.7</v>
      </c>
      <c r="N4537">
        <v>13</v>
      </c>
      <c r="O4537" s="8">
        <v>75.400000000000006</v>
      </c>
      <c r="P4537" s="14">
        <v>0.14829999999999999</v>
      </c>
      <c r="Q4537" s="8">
        <v>11.18</v>
      </c>
      <c r="R4537" s="8">
        <v>64.22</v>
      </c>
      <c r="S4537" s="8">
        <v>35.1</v>
      </c>
      <c r="T4537" s="8">
        <v>29.12</v>
      </c>
      <c r="U4537">
        <v>2</v>
      </c>
      <c r="V4537" s="8">
        <v>9.8800000000000008</v>
      </c>
      <c r="W4537" s="8">
        <v>6.4</v>
      </c>
      <c r="X4537" s="8">
        <v>22.72</v>
      </c>
    </row>
    <row r="4538" spans="1:24" x14ac:dyDescent="0.25">
      <c r="A4538" t="s">
        <v>4864</v>
      </c>
      <c r="B4538" s="1">
        <v>46184</v>
      </c>
      <c r="C4538" t="s">
        <v>455</v>
      </c>
      <c r="D4538" t="s">
        <v>456</v>
      </c>
      <c r="E4538" t="s">
        <v>71</v>
      </c>
      <c r="F4538" t="s">
        <v>89</v>
      </c>
      <c r="G4538" t="s">
        <v>72</v>
      </c>
      <c r="H4538" t="s">
        <v>73</v>
      </c>
      <c r="I4538" t="s">
        <v>130</v>
      </c>
      <c r="J4538" t="s">
        <v>131</v>
      </c>
      <c r="K4538" t="s">
        <v>42</v>
      </c>
      <c r="L4538" s="13">
        <v>4.8</v>
      </c>
      <c r="M4538" s="8">
        <v>1.4</v>
      </c>
      <c r="N4538">
        <v>135</v>
      </c>
      <c r="O4538" s="8">
        <v>648</v>
      </c>
      <c r="P4538" s="14">
        <v>5.3400000000000003E-2</v>
      </c>
      <c r="Q4538" s="8">
        <v>34.6</v>
      </c>
      <c r="R4538" s="8">
        <v>613.4</v>
      </c>
      <c r="S4538" s="8">
        <v>189</v>
      </c>
      <c r="T4538" s="8">
        <v>424.4</v>
      </c>
      <c r="U4538">
        <v>0</v>
      </c>
      <c r="V4538" s="8">
        <v>0</v>
      </c>
      <c r="W4538" s="8">
        <v>0</v>
      </c>
      <c r="X4538" s="8">
        <v>424.4</v>
      </c>
    </row>
    <row r="4539" spans="1:24" x14ac:dyDescent="0.25">
      <c r="A4539" t="s">
        <v>4865</v>
      </c>
      <c r="B4539" s="1">
        <v>45841</v>
      </c>
      <c r="C4539" t="s">
        <v>309</v>
      </c>
      <c r="D4539" t="s">
        <v>310</v>
      </c>
      <c r="E4539" t="s">
        <v>63</v>
      </c>
      <c r="F4539" t="s">
        <v>54</v>
      </c>
      <c r="G4539" t="s">
        <v>79</v>
      </c>
      <c r="H4539" t="s">
        <v>80</v>
      </c>
      <c r="I4539" t="s">
        <v>130</v>
      </c>
      <c r="J4539" t="s">
        <v>131</v>
      </c>
      <c r="K4539" t="s">
        <v>42</v>
      </c>
      <c r="L4539" s="13">
        <v>4.8</v>
      </c>
      <c r="M4539" s="8">
        <v>1.4</v>
      </c>
      <c r="N4539">
        <v>85</v>
      </c>
      <c r="O4539" s="8">
        <v>408</v>
      </c>
      <c r="P4539" s="14">
        <v>3.0999999999999999E-3</v>
      </c>
      <c r="Q4539" s="8">
        <v>1.26</v>
      </c>
      <c r="R4539" s="8">
        <v>406.74</v>
      </c>
      <c r="S4539" s="8">
        <v>119</v>
      </c>
      <c r="T4539" s="8">
        <v>287.74</v>
      </c>
      <c r="U4539">
        <v>0</v>
      </c>
      <c r="V4539" s="8">
        <v>0</v>
      </c>
      <c r="W4539" s="8">
        <v>0</v>
      </c>
      <c r="X4539" s="8">
        <v>287.74</v>
      </c>
    </row>
    <row r="4540" spans="1:24" x14ac:dyDescent="0.25">
      <c r="A4540" t="s">
        <v>4866</v>
      </c>
      <c r="B4540" s="1">
        <v>45483</v>
      </c>
      <c r="C4540" t="s">
        <v>120</v>
      </c>
      <c r="D4540" t="s">
        <v>121</v>
      </c>
      <c r="E4540" t="s">
        <v>63</v>
      </c>
      <c r="F4540" t="s">
        <v>89</v>
      </c>
      <c r="G4540" t="s">
        <v>64</v>
      </c>
      <c r="H4540" t="s">
        <v>65</v>
      </c>
      <c r="I4540" t="s">
        <v>144</v>
      </c>
      <c r="J4540" t="s">
        <v>145</v>
      </c>
      <c r="K4540" t="s">
        <v>33</v>
      </c>
      <c r="L4540" s="13">
        <v>12</v>
      </c>
      <c r="M4540" s="8">
        <v>6.5</v>
      </c>
      <c r="N4540">
        <v>307</v>
      </c>
      <c r="O4540" s="8">
        <v>3684</v>
      </c>
      <c r="P4540" s="14">
        <v>0.1653</v>
      </c>
      <c r="Q4540" s="8">
        <v>608.97</v>
      </c>
      <c r="R4540" s="8">
        <v>3075.03</v>
      </c>
      <c r="S4540" s="8">
        <v>1995.5</v>
      </c>
      <c r="T4540" s="8">
        <v>1079.53</v>
      </c>
      <c r="U4540">
        <v>70</v>
      </c>
      <c r="V4540" s="8">
        <v>701.15</v>
      </c>
      <c r="W4540" s="8">
        <v>490</v>
      </c>
      <c r="X4540" s="8">
        <v>589.53</v>
      </c>
    </row>
    <row r="4541" spans="1:24" x14ac:dyDescent="0.25">
      <c r="A4541" t="s">
        <v>4867</v>
      </c>
      <c r="B4541" s="1">
        <v>45666</v>
      </c>
      <c r="C4541" t="s">
        <v>136</v>
      </c>
      <c r="D4541" t="s">
        <v>137</v>
      </c>
      <c r="E4541" t="s">
        <v>71</v>
      </c>
      <c r="F4541" t="s">
        <v>54</v>
      </c>
      <c r="G4541" t="s">
        <v>72</v>
      </c>
      <c r="H4541" t="s">
        <v>73</v>
      </c>
      <c r="I4541" t="s">
        <v>112</v>
      </c>
      <c r="J4541" t="s">
        <v>113</v>
      </c>
      <c r="K4541" t="s">
        <v>42</v>
      </c>
      <c r="L4541" s="13">
        <v>8.5</v>
      </c>
      <c r="M4541" s="8">
        <v>2.8</v>
      </c>
      <c r="N4541">
        <v>79</v>
      </c>
      <c r="O4541" s="8">
        <v>671.5</v>
      </c>
      <c r="P4541" s="14">
        <v>9.7999999999999997E-3</v>
      </c>
      <c r="Q4541" s="8">
        <v>6.58</v>
      </c>
      <c r="R4541" s="8">
        <v>664.92</v>
      </c>
      <c r="S4541" s="8">
        <v>221.2</v>
      </c>
      <c r="T4541" s="8">
        <v>443.72</v>
      </c>
      <c r="U4541">
        <v>0</v>
      </c>
      <c r="V4541" s="8">
        <v>0</v>
      </c>
      <c r="W4541" s="8">
        <v>0</v>
      </c>
      <c r="X4541" s="8">
        <v>443.72</v>
      </c>
    </row>
    <row r="4542" spans="1:24" x14ac:dyDescent="0.25">
      <c r="A4542" t="s">
        <v>4868</v>
      </c>
      <c r="B4542" s="1">
        <v>45625</v>
      </c>
      <c r="C4542" t="s">
        <v>472</v>
      </c>
      <c r="D4542" t="s">
        <v>473</v>
      </c>
      <c r="E4542" t="s">
        <v>71</v>
      </c>
      <c r="F4542" t="s">
        <v>54</v>
      </c>
      <c r="G4542" t="s">
        <v>165</v>
      </c>
      <c r="H4542" t="s">
        <v>166</v>
      </c>
      <c r="I4542" t="s">
        <v>99</v>
      </c>
      <c r="J4542" t="s">
        <v>100</v>
      </c>
      <c r="K4542" t="s">
        <v>49</v>
      </c>
      <c r="L4542" s="13">
        <v>3.8</v>
      </c>
      <c r="M4542" s="8">
        <v>2.6</v>
      </c>
      <c r="N4542">
        <v>72</v>
      </c>
      <c r="O4542" s="8">
        <v>273.60000000000002</v>
      </c>
      <c r="P4542" s="14">
        <v>4.1399999999999999E-2</v>
      </c>
      <c r="Q4542" s="8">
        <v>11.33</v>
      </c>
      <c r="R4542" s="8">
        <v>262.27</v>
      </c>
      <c r="S4542" s="8">
        <v>187.2</v>
      </c>
      <c r="T4542" s="8">
        <v>75.069999999999993</v>
      </c>
      <c r="U4542">
        <v>0</v>
      </c>
      <c r="V4542" s="8">
        <v>0</v>
      </c>
      <c r="W4542" s="8">
        <v>0</v>
      </c>
      <c r="X4542" s="8">
        <v>75.069999999999993</v>
      </c>
    </row>
    <row r="4543" spans="1:24" x14ac:dyDescent="0.25">
      <c r="A4543" t="s">
        <v>4869</v>
      </c>
      <c r="B4543" s="1">
        <v>45493</v>
      </c>
      <c r="C4543" t="s">
        <v>120</v>
      </c>
      <c r="D4543" t="s">
        <v>121</v>
      </c>
      <c r="E4543" t="s">
        <v>63</v>
      </c>
      <c r="F4543" t="s">
        <v>89</v>
      </c>
      <c r="G4543" t="s">
        <v>79</v>
      </c>
      <c r="H4543" t="s">
        <v>80</v>
      </c>
      <c r="I4543" t="s">
        <v>47</v>
      </c>
      <c r="J4543" t="s">
        <v>48</v>
      </c>
      <c r="K4543" t="s">
        <v>49</v>
      </c>
      <c r="L4543" s="13">
        <v>5</v>
      </c>
      <c r="M4543" s="8">
        <v>3.2</v>
      </c>
      <c r="N4543">
        <v>26</v>
      </c>
      <c r="O4543" s="8">
        <v>130</v>
      </c>
      <c r="P4543" s="14">
        <v>9.6500000000000002E-2</v>
      </c>
      <c r="Q4543" s="8">
        <v>12.54</v>
      </c>
      <c r="R4543" s="8">
        <v>117.46</v>
      </c>
      <c r="S4543" s="8">
        <v>83.2</v>
      </c>
      <c r="T4543" s="8">
        <v>34.26</v>
      </c>
      <c r="U4543">
        <v>0</v>
      </c>
      <c r="V4543" s="8">
        <v>0</v>
      </c>
      <c r="W4543" s="8">
        <v>0</v>
      </c>
      <c r="X4543" s="8">
        <v>34.26</v>
      </c>
    </row>
    <row r="4544" spans="1:24" x14ac:dyDescent="0.25">
      <c r="A4544" t="s">
        <v>4870</v>
      </c>
      <c r="B4544" s="1">
        <v>45760</v>
      </c>
      <c r="C4544" t="s">
        <v>191</v>
      </c>
      <c r="D4544" t="s">
        <v>192</v>
      </c>
      <c r="E4544" t="s">
        <v>150</v>
      </c>
      <c r="F4544" t="s">
        <v>54</v>
      </c>
      <c r="G4544" t="s">
        <v>151</v>
      </c>
      <c r="H4544" t="s">
        <v>152</v>
      </c>
      <c r="I4544" t="s">
        <v>156</v>
      </c>
      <c r="J4544" t="s">
        <v>157</v>
      </c>
      <c r="K4544" t="s">
        <v>42</v>
      </c>
      <c r="L4544" s="13">
        <v>6.2</v>
      </c>
      <c r="M4544" s="8">
        <v>1.9</v>
      </c>
      <c r="N4544">
        <v>58</v>
      </c>
      <c r="O4544" s="8">
        <v>359.6</v>
      </c>
      <c r="P4544" s="14">
        <v>1.0500000000000001E-2</v>
      </c>
      <c r="Q4544" s="8">
        <v>3.78</v>
      </c>
      <c r="R4544" s="8">
        <v>355.82</v>
      </c>
      <c r="S4544" s="8">
        <v>110.2</v>
      </c>
      <c r="T4544" s="8">
        <v>245.62</v>
      </c>
      <c r="U4544">
        <v>0</v>
      </c>
      <c r="V4544" s="8">
        <v>0</v>
      </c>
      <c r="W4544" s="8">
        <v>0</v>
      </c>
      <c r="X4544" s="8">
        <v>245.62</v>
      </c>
    </row>
    <row r="4545" spans="1:24" x14ac:dyDescent="0.25">
      <c r="A4545" t="s">
        <v>4871</v>
      </c>
      <c r="B4545" s="1">
        <v>45408</v>
      </c>
      <c r="C4545" t="s">
        <v>667</v>
      </c>
      <c r="D4545" t="s">
        <v>668</v>
      </c>
      <c r="E4545" t="s">
        <v>63</v>
      </c>
      <c r="F4545" t="s">
        <v>54</v>
      </c>
      <c r="G4545" t="s">
        <v>79</v>
      </c>
      <c r="H4545" t="s">
        <v>80</v>
      </c>
      <c r="I4545" t="s">
        <v>127</v>
      </c>
      <c r="J4545" t="s">
        <v>128</v>
      </c>
      <c r="K4545" t="s">
        <v>33</v>
      </c>
      <c r="L4545" s="13">
        <v>7.2</v>
      </c>
      <c r="M4545" s="8">
        <v>3.6</v>
      </c>
      <c r="N4545">
        <v>143</v>
      </c>
      <c r="O4545" s="8">
        <v>1029.5999999999999</v>
      </c>
      <c r="P4545" s="14">
        <v>3.8899999999999997E-2</v>
      </c>
      <c r="Q4545" s="8">
        <v>40.049999999999997</v>
      </c>
      <c r="R4545" s="8">
        <v>989.55</v>
      </c>
      <c r="S4545" s="8">
        <v>514.79999999999995</v>
      </c>
      <c r="T4545" s="8">
        <v>474.75</v>
      </c>
      <c r="U4545">
        <v>0</v>
      </c>
      <c r="V4545" s="8">
        <v>0</v>
      </c>
      <c r="W4545" s="8">
        <v>0</v>
      </c>
      <c r="X4545" s="8">
        <v>474.75</v>
      </c>
    </row>
    <row r="4546" spans="1:24" x14ac:dyDescent="0.25">
      <c r="A4546" t="s">
        <v>4872</v>
      </c>
      <c r="B4546" s="1">
        <v>45560</v>
      </c>
      <c r="C4546" t="s">
        <v>551</v>
      </c>
      <c r="D4546" t="s">
        <v>552</v>
      </c>
      <c r="E4546" t="s">
        <v>27</v>
      </c>
      <c r="F4546" t="s">
        <v>54</v>
      </c>
      <c r="G4546" t="s">
        <v>29</v>
      </c>
      <c r="H4546" t="s">
        <v>30</v>
      </c>
      <c r="I4546" t="s">
        <v>47</v>
      </c>
      <c r="J4546" t="s">
        <v>48</v>
      </c>
      <c r="K4546" t="s">
        <v>49</v>
      </c>
      <c r="L4546" s="13">
        <v>5</v>
      </c>
      <c r="M4546" s="8">
        <v>3.2</v>
      </c>
      <c r="N4546">
        <v>582</v>
      </c>
      <c r="O4546" s="8">
        <v>2910</v>
      </c>
      <c r="P4546" s="14">
        <v>2.53E-2</v>
      </c>
      <c r="Q4546" s="8">
        <v>73.62</v>
      </c>
      <c r="R4546" s="8">
        <v>2836.38</v>
      </c>
      <c r="S4546" s="8">
        <v>1862.4</v>
      </c>
      <c r="T4546" s="8">
        <v>973.98</v>
      </c>
      <c r="U4546">
        <v>0</v>
      </c>
      <c r="V4546" s="8">
        <v>0</v>
      </c>
      <c r="W4546" s="8">
        <v>0</v>
      </c>
      <c r="X4546" s="8">
        <v>973.98</v>
      </c>
    </row>
    <row r="4547" spans="1:24" x14ac:dyDescent="0.25">
      <c r="A4547" t="s">
        <v>4873</v>
      </c>
      <c r="B4547" s="1">
        <v>45978</v>
      </c>
      <c r="C4547" t="s">
        <v>361</v>
      </c>
      <c r="D4547" t="s">
        <v>362</v>
      </c>
      <c r="E4547" t="s">
        <v>27</v>
      </c>
      <c r="F4547" t="s">
        <v>28</v>
      </c>
      <c r="G4547" t="s">
        <v>38</v>
      </c>
      <c r="H4547" t="s">
        <v>39</v>
      </c>
      <c r="I4547" t="s">
        <v>66</v>
      </c>
      <c r="J4547" t="s">
        <v>67</v>
      </c>
      <c r="K4547" t="s">
        <v>33</v>
      </c>
      <c r="L4547" s="13">
        <v>4.5</v>
      </c>
      <c r="M4547" s="8">
        <v>2.1</v>
      </c>
      <c r="N4547">
        <v>757</v>
      </c>
      <c r="O4547" s="8">
        <v>3406.5</v>
      </c>
      <c r="P4547" s="14">
        <v>3.7199999999999997E-2</v>
      </c>
      <c r="Q4547" s="8">
        <v>126.72</v>
      </c>
      <c r="R4547" s="8">
        <v>3279.78</v>
      </c>
      <c r="S4547" s="8">
        <v>1589.7</v>
      </c>
      <c r="T4547" s="8">
        <v>1690.08</v>
      </c>
      <c r="U4547">
        <v>0</v>
      </c>
      <c r="V4547" s="8">
        <v>0</v>
      </c>
      <c r="W4547" s="8">
        <v>0</v>
      </c>
      <c r="X4547" s="8">
        <v>1690.08</v>
      </c>
    </row>
    <row r="4548" spans="1:24" x14ac:dyDescent="0.25">
      <c r="A4548" t="s">
        <v>4874</v>
      </c>
      <c r="B4548" s="1">
        <v>46175</v>
      </c>
      <c r="C4548" t="s">
        <v>334</v>
      </c>
      <c r="D4548" t="s">
        <v>335</v>
      </c>
      <c r="E4548" t="s">
        <v>53</v>
      </c>
      <c r="F4548" t="s">
        <v>37</v>
      </c>
      <c r="G4548" t="s">
        <v>55</v>
      </c>
      <c r="H4548" t="s">
        <v>56</v>
      </c>
      <c r="I4548" t="s">
        <v>66</v>
      </c>
      <c r="J4548" t="s">
        <v>67</v>
      </c>
      <c r="K4548" t="s">
        <v>33</v>
      </c>
      <c r="L4548" s="13">
        <v>4.5</v>
      </c>
      <c r="M4548" s="8">
        <v>2.1</v>
      </c>
      <c r="N4548">
        <v>16</v>
      </c>
      <c r="O4548" s="8">
        <v>72</v>
      </c>
      <c r="P4548" s="14">
        <v>1.55E-2</v>
      </c>
      <c r="Q4548" s="8">
        <v>1.1200000000000001</v>
      </c>
      <c r="R4548" s="8">
        <v>70.88</v>
      </c>
      <c r="S4548" s="8">
        <v>33.6</v>
      </c>
      <c r="T4548" s="8">
        <v>37.28</v>
      </c>
      <c r="U4548">
        <v>0</v>
      </c>
      <c r="V4548" s="8">
        <v>0</v>
      </c>
      <c r="W4548" s="8">
        <v>0</v>
      </c>
      <c r="X4548" s="8">
        <v>37.28</v>
      </c>
    </row>
    <row r="4549" spans="1:24" x14ac:dyDescent="0.25">
      <c r="A4549" t="s">
        <v>4875</v>
      </c>
      <c r="B4549" s="1">
        <v>45793</v>
      </c>
      <c r="C4549" t="s">
        <v>171</v>
      </c>
      <c r="D4549" t="s">
        <v>172</v>
      </c>
      <c r="E4549" t="s">
        <v>27</v>
      </c>
      <c r="F4549" t="s">
        <v>46</v>
      </c>
      <c r="G4549" t="s">
        <v>29</v>
      </c>
      <c r="H4549" t="s">
        <v>30</v>
      </c>
      <c r="I4549" t="s">
        <v>104</v>
      </c>
      <c r="J4549" t="s">
        <v>105</v>
      </c>
      <c r="K4549" t="s">
        <v>49</v>
      </c>
      <c r="L4549" s="13">
        <v>4.2</v>
      </c>
      <c r="M4549" s="8">
        <v>2.8</v>
      </c>
      <c r="N4549">
        <v>35</v>
      </c>
      <c r="O4549" s="8">
        <v>147</v>
      </c>
      <c r="P4549" s="14">
        <v>0.2092</v>
      </c>
      <c r="Q4549" s="8">
        <v>30.75</v>
      </c>
      <c r="R4549" s="8">
        <v>116.25</v>
      </c>
      <c r="S4549" s="8">
        <v>98</v>
      </c>
      <c r="T4549" s="8">
        <v>18.25</v>
      </c>
      <c r="U4549">
        <v>0</v>
      </c>
      <c r="V4549" s="8">
        <v>0</v>
      </c>
      <c r="W4549" s="8">
        <v>0</v>
      </c>
      <c r="X4549" s="8">
        <v>18.25</v>
      </c>
    </row>
    <row r="4550" spans="1:24" x14ac:dyDescent="0.25">
      <c r="A4550" t="s">
        <v>4876</v>
      </c>
      <c r="B4550" s="1">
        <v>45832</v>
      </c>
      <c r="C4550" t="s">
        <v>208</v>
      </c>
      <c r="D4550" t="s">
        <v>209</v>
      </c>
      <c r="E4550" t="s">
        <v>27</v>
      </c>
      <c r="F4550" t="s">
        <v>54</v>
      </c>
      <c r="G4550" t="s">
        <v>29</v>
      </c>
      <c r="H4550" t="s">
        <v>30</v>
      </c>
      <c r="I4550" t="s">
        <v>112</v>
      </c>
      <c r="J4550" t="s">
        <v>113</v>
      </c>
      <c r="K4550" t="s">
        <v>42</v>
      </c>
      <c r="L4550" s="13">
        <v>8.5</v>
      </c>
      <c r="M4550" s="8">
        <v>2.8</v>
      </c>
      <c r="N4550">
        <v>59</v>
      </c>
      <c r="O4550" s="8">
        <v>501.5</v>
      </c>
      <c r="P4550" s="14">
        <v>8.3999999999999995E-3</v>
      </c>
      <c r="Q4550" s="8">
        <v>4.21</v>
      </c>
      <c r="R4550" s="8">
        <v>497.29</v>
      </c>
      <c r="S4550" s="8">
        <v>165.2</v>
      </c>
      <c r="T4550" s="8">
        <v>332.09</v>
      </c>
      <c r="U4550">
        <v>0</v>
      </c>
      <c r="V4550" s="8">
        <v>0</v>
      </c>
      <c r="W4550" s="8">
        <v>0</v>
      </c>
      <c r="X4550" s="8">
        <v>332.09</v>
      </c>
    </row>
    <row r="4551" spans="1:24" x14ac:dyDescent="0.25">
      <c r="A4551" t="s">
        <v>4877</v>
      </c>
      <c r="B4551" s="1">
        <v>45946</v>
      </c>
      <c r="C4551" t="s">
        <v>211</v>
      </c>
      <c r="D4551" t="s">
        <v>212</v>
      </c>
      <c r="E4551" t="s">
        <v>27</v>
      </c>
      <c r="F4551" t="s">
        <v>37</v>
      </c>
      <c r="G4551" t="s">
        <v>38</v>
      </c>
      <c r="H4551" t="s">
        <v>39</v>
      </c>
      <c r="I4551" t="s">
        <v>122</v>
      </c>
      <c r="J4551" t="s">
        <v>123</v>
      </c>
      <c r="K4551" t="s">
        <v>59</v>
      </c>
      <c r="L4551" s="13">
        <v>5.5</v>
      </c>
      <c r="M4551" s="8">
        <v>3.8</v>
      </c>
      <c r="N4551">
        <v>3</v>
      </c>
      <c r="O4551" s="8">
        <v>16.5</v>
      </c>
      <c r="P4551" s="14">
        <v>0.36720000000000003</v>
      </c>
      <c r="Q4551" s="8">
        <v>6.06</v>
      </c>
      <c r="R4551" s="8">
        <v>10.44</v>
      </c>
      <c r="S4551" s="8">
        <v>11.4</v>
      </c>
      <c r="T4551" s="8">
        <v>-0.96</v>
      </c>
      <c r="U4551">
        <v>0</v>
      </c>
      <c r="V4551" s="8">
        <v>0</v>
      </c>
      <c r="W4551" s="8">
        <v>0</v>
      </c>
      <c r="X4551" s="8">
        <v>-0.96</v>
      </c>
    </row>
    <row r="4552" spans="1:24" x14ac:dyDescent="0.25">
      <c r="A4552" t="s">
        <v>4878</v>
      </c>
      <c r="B4552" s="1">
        <v>45612</v>
      </c>
      <c r="C4552" t="s">
        <v>97</v>
      </c>
      <c r="D4552" t="s">
        <v>98</v>
      </c>
      <c r="E4552" t="s">
        <v>63</v>
      </c>
      <c r="F4552" t="s">
        <v>54</v>
      </c>
      <c r="G4552" t="s">
        <v>79</v>
      </c>
      <c r="H4552" t="s">
        <v>80</v>
      </c>
      <c r="I4552" t="s">
        <v>144</v>
      </c>
      <c r="J4552" t="s">
        <v>145</v>
      </c>
      <c r="K4552" t="s">
        <v>33</v>
      </c>
      <c r="L4552" s="13">
        <v>12</v>
      </c>
      <c r="M4552" s="8">
        <v>6.5</v>
      </c>
      <c r="N4552">
        <v>30</v>
      </c>
      <c r="O4552" s="8">
        <v>360</v>
      </c>
      <c r="P4552" s="14">
        <v>5.4000000000000003E-3</v>
      </c>
      <c r="Q4552" s="8">
        <v>1.94</v>
      </c>
      <c r="R4552" s="8">
        <v>358.06</v>
      </c>
      <c r="S4552" s="8">
        <v>195</v>
      </c>
      <c r="T4552" s="8">
        <v>163.06</v>
      </c>
      <c r="U4552">
        <v>0</v>
      </c>
      <c r="V4552" s="8">
        <v>0</v>
      </c>
      <c r="W4552" s="8">
        <v>0</v>
      </c>
      <c r="X4552" s="8">
        <v>163.06</v>
      </c>
    </row>
    <row r="4553" spans="1:24" x14ac:dyDescent="0.25">
      <c r="A4553" t="s">
        <v>4879</v>
      </c>
      <c r="B4553" s="1">
        <v>45903</v>
      </c>
      <c r="C4553" t="s">
        <v>279</v>
      </c>
      <c r="D4553" t="s">
        <v>280</v>
      </c>
      <c r="E4553" t="s">
        <v>53</v>
      </c>
      <c r="F4553" t="s">
        <v>54</v>
      </c>
      <c r="G4553" t="s">
        <v>55</v>
      </c>
      <c r="H4553" t="s">
        <v>56</v>
      </c>
      <c r="I4553" t="s">
        <v>31</v>
      </c>
      <c r="J4553" t="s">
        <v>32</v>
      </c>
      <c r="K4553" t="s">
        <v>33</v>
      </c>
      <c r="L4553" s="13">
        <v>5.8</v>
      </c>
      <c r="M4553" s="8">
        <v>2.7</v>
      </c>
      <c r="N4553">
        <v>92</v>
      </c>
      <c r="O4553" s="8">
        <v>533.6</v>
      </c>
      <c r="P4553" s="14">
        <v>2.24E-2</v>
      </c>
      <c r="Q4553" s="8">
        <v>11.95</v>
      </c>
      <c r="R4553" s="8">
        <v>521.65</v>
      </c>
      <c r="S4553" s="8">
        <v>248.4</v>
      </c>
      <c r="T4553" s="8">
        <v>273.25</v>
      </c>
      <c r="U4553">
        <v>0</v>
      </c>
      <c r="V4553" s="8">
        <v>0</v>
      </c>
      <c r="W4553" s="8">
        <v>0</v>
      </c>
      <c r="X4553" s="8">
        <v>273.25</v>
      </c>
    </row>
    <row r="4554" spans="1:24" x14ac:dyDescent="0.25">
      <c r="A4554" t="s">
        <v>4880</v>
      </c>
      <c r="B4554" s="1">
        <v>45689</v>
      </c>
      <c r="C4554" t="s">
        <v>400</v>
      </c>
      <c r="D4554" t="s">
        <v>401</v>
      </c>
      <c r="E4554" t="s">
        <v>27</v>
      </c>
      <c r="F4554" t="s">
        <v>28</v>
      </c>
      <c r="G4554" t="s">
        <v>38</v>
      </c>
      <c r="H4554" t="s">
        <v>39</v>
      </c>
      <c r="I4554" t="s">
        <v>57</v>
      </c>
      <c r="J4554" t="s">
        <v>58</v>
      </c>
      <c r="K4554" t="s">
        <v>59</v>
      </c>
      <c r="L4554" s="13">
        <v>10.5</v>
      </c>
      <c r="M4554" s="8">
        <v>7.5</v>
      </c>
      <c r="N4554">
        <v>91</v>
      </c>
      <c r="O4554" s="8">
        <v>955.5</v>
      </c>
      <c r="P4554" s="14">
        <v>4.7500000000000001E-2</v>
      </c>
      <c r="Q4554" s="8">
        <v>45.39</v>
      </c>
      <c r="R4554" s="8">
        <v>910.11</v>
      </c>
      <c r="S4554" s="8">
        <v>682.5</v>
      </c>
      <c r="T4554" s="8">
        <v>227.61</v>
      </c>
      <c r="U4554">
        <v>0</v>
      </c>
      <c r="V4554" s="8">
        <v>0</v>
      </c>
      <c r="W4554" s="8">
        <v>0</v>
      </c>
      <c r="X4554" s="8">
        <v>227.61</v>
      </c>
    </row>
    <row r="4555" spans="1:24" x14ac:dyDescent="0.25">
      <c r="A4555" t="s">
        <v>4881</v>
      </c>
      <c r="B4555" s="1">
        <v>45917</v>
      </c>
      <c r="C4555" t="s">
        <v>678</v>
      </c>
      <c r="D4555" t="s">
        <v>679</v>
      </c>
      <c r="E4555" t="s">
        <v>63</v>
      </c>
      <c r="F4555" t="s">
        <v>89</v>
      </c>
      <c r="G4555" t="s">
        <v>79</v>
      </c>
      <c r="H4555" t="s">
        <v>80</v>
      </c>
      <c r="I4555" t="s">
        <v>127</v>
      </c>
      <c r="J4555" t="s">
        <v>128</v>
      </c>
      <c r="K4555" t="s">
        <v>33</v>
      </c>
      <c r="L4555" s="13">
        <v>7.2</v>
      </c>
      <c r="M4555" s="8">
        <v>3.6</v>
      </c>
      <c r="N4555">
        <v>61</v>
      </c>
      <c r="O4555" s="8">
        <v>439.2</v>
      </c>
      <c r="P4555" s="14">
        <v>0.19769999999999999</v>
      </c>
      <c r="Q4555" s="8">
        <v>86.83</v>
      </c>
      <c r="R4555" s="8">
        <v>352.37</v>
      </c>
      <c r="S4555" s="8">
        <v>219.6</v>
      </c>
      <c r="T4555" s="8">
        <v>132.77000000000001</v>
      </c>
      <c r="U4555">
        <v>0</v>
      </c>
      <c r="V4555" s="8">
        <v>0</v>
      </c>
      <c r="W4555" s="8">
        <v>0</v>
      </c>
      <c r="X4555" s="8">
        <v>132.77000000000001</v>
      </c>
    </row>
    <row r="4556" spans="1:24" x14ac:dyDescent="0.25">
      <c r="A4556" t="s">
        <v>4882</v>
      </c>
      <c r="B4556" s="1">
        <v>45693</v>
      </c>
      <c r="C4556" t="s">
        <v>82</v>
      </c>
      <c r="D4556" t="s">
        <v>83</v>
      </c>
      <c r="E4556" t="s">
        <v>71</v>
      </c>
      <c r="F4556" t="s">
        <v>46</v>
      </c>
      <c r="G4556" t="s">
        <v>165</v>
      </c>
      <c r="H4556" t="s">
        <v>166</v>
      </c>
      <c r="I4556" t="s">
        <v>144</v>
      </c>
      <c r="J4556" t="s">
        <v>145</v>
      </c>
      <c r="K4556" t="s">
        <v>33</v>
      </c>
      <c r="L4556" s="13">
        <v>12</v>
      </c>
      <c r="M4556" s="8">
        <v>6.5</v>
      </c>
      <c r="N4556">
        <v>5</v>
      </c>
      <c r="O4556" s="8">
        <v>60</v>
      </c>
      <c r="P4556" s="14">
        <v>0.16969999999999999</v>
      </c>
      <c r="Q4556" s="8">
        <v>10.18</v>
      </c>
      <c r="R4556" s="8">
        <v>49.82</v>
      </c>
      <c r="S4556" s="8">
        <v>32.5</v>
      </c>
      <c r="T4556" s="8">
        <v>17.32</v>
      </c>
      <c r="U4556">
        <v>0</v>
      </c>
      <c r="V4556" s="8">
        <v>0</v>
      </c>
      <c r="W4556" s="8">
        <v>0</v>
      </c>
      <c r="X4556" s="8">
        <v>17.32</v>
      </c>
    </row>
    <row r="4557" spans="1:24" x14ac:dyDescent="0.25">
      <c r="A4557" t="s">
        <v>4883</v>
      </c>
      <c r="B4557" s="1">
        <v>45893</v>
      </c>
      <c r="C4557" t="s">
        <v>258</v>
      </c>
      <c r="D4557" t="s">
        <v>259</v>
      </c>
      <c r="E4557" t="s">
        <v>71</v>
      </c>
      <c r="F4557" t="s">
        <v>28</v>
      </c>
      <c r="G4557" t="s">
        <v>72</v>
      </c>
      <c r="H4557" t="s">
        <v>73</v>
      </c>
      <c r="I4557" t="s">
        <v>66</v>
      </c>
      <c r="J4557" t="s">
        <v>67</v>
      </c>
      <c r="K4557" t="s">
        <v>33</v>
      </c>
      <c r="L4557" s="13">
        <v>4.5</v>
      </c>
      <c r="M4557" s="8">
        <v>2.1</v>
      </c>
      <c r="N4557">
        <v>36</v>
      </c>
      <c r="O4557" s="8">
        <v>162</v>
      </c>
      <c r="P4557" s="14">
        <v>0.36080000000000001</v>
      </c>
      <c r="Q4557" s="8">
        <v>58.45</v>
      </c>
      <c r="R4557" s="8">
        <v>103.55</v>
      </c>
      <c r="S4557" s="8">
        <v>75.599999999999994</v>
      </c>
      <c r="T4557" s="8">
        <v>27.95</v>
      </c>
      <c r="U4557">
        <v>0</v>
      </c>
      <c r="V4557" s="8">
        <v>0</v>
      </c>
      <c r="W4557" s="8">
        <v>0</v>
      </c>
      <c r="X4557" s="8">
        <v>27.95</v>
      </c>
    </row>
    <row r="4558" spans="1:24" x14ac:dyDescent="0.25">
      <c r="A4558" t="s">
        <v>4884</v>
      </c>
      <c r="B4558" s="1">
        <v>45408</v>
      </c>
      <c r="C4558" t="s">
        <v>285</v>
      </c>
      <c r="D4558" t="s">
        <v>286</v>
      </c>
      <c r="E4558" t="s">
        <v>27</v>
      </c>
      <c r="F4558" t="s">
        <v>89</v>
      </c>
      <c r="G4558" t="s">
        <v>38</v>
      </c>
      <c r="H4558" t="s">
        <v>39</v>
      </c>
      <c r="I4558" t="s">
        <v>104</v>
      </c>
      <c r="J4558" t="s">
        <v>105</v>
      </c>
      <c r="K4558" t="s">
        <v>49</v>
      </c>
      <c r="L4558" s="13">
        <v>4.2</v>
      </c>
      <c r="M4558" s="8">
        <v>2.8</v>
      </c>
      <c r="N4558">
        <v>44</v>
      </c>
      <c r="O4558" s="8">
        <v>184.8</v>
      </c>
      <c r="P4558" s="14">
        <v>0.1961</v>
      </c>
      <c r="Q4558" s="8">
        <v>36.24</v>
      </c>
      <c r="R4558" s="8">
        <v>148.56</v>
      </c>
      <c r="S4558" s="8">
        <v>123.2</v>
      </c>
      <c r="T4558" s="8">
        <v>25.36</v>
      </c>
      <c r="U4558">
        <v>0</v>
      </c>
      <c r="V4558" s="8">
        <v>0</v>
      </c>
      <c r="W4558" s="8">
        <v>0</v>
      </c>
      <c r="X4558" s="8">
        <v>25.36</v>
      </c>
    </row>
    <row r="4559" spans="1:24" x14ac:dyDescent="0.25">
      <c r="A4559" t="s">
        <v>4885</v>
      </c>
      <c r="B4559" s="1">
        <v>45648</v>
      </c>
      <c r="C4559" t="s">
        <v>461</v>
      </c>
      <c r="D4559" t="s">
        <v>462</v>
      </c>
      <c r="E4559" t="s">
        <v>27</v>
      </c>
      <c r="F4559" t="s">
        <v>37</v>
      </c>
      <c r="G4559" t="s">
        <v>29</v>
      </c>
      <c r="H4559" t="s">
        <v>30</v>
      </c>
      <c r="I4559" t="s">
        <v>40</v>
      </c>
      <c r="J4559" t="s">
        <v>41</v>
      </c>
      <c r="K4559" t="s">
        <v>42</v>
      </c>
      <c r="L4559" s="13">
        <v>14.5</v>
      </c>
      <c r="M4559" s="8">
        <v>4.2</v>
      </c>
      <c r="N4559">
        <v>16</v>
      </c>
      <c r="O4559" s="8">
        <v>232</v>
      </c>
      <c r="P4559" s="14">
        <v>2.2800000000000001E-2</v>
      </c>
      <c r="Q4559" s="8">
        <v>5.29</v>
      </c>
      <c r="R4559" s="8">
        <v>226.71</v>
      </c>
      <c r="S4559" s="8">
        <v>67.2</v>
      </c>
      <c r="T4559" s="8">
        <v>159.51</v>
      </c>
      <c r="U4559">
        <v>1</v>
      </c>
      <c r="V4559" s="8">
        <v>14.17</v>
      </c>
      <c r="W4559" s="8">
        <v>4.7</v>
      </c>
      <c r="X4559" s="8">
        <v>154.81</v>
      </c>
    </row>
    <row r="4560" spans="1:24" x14ac:dyDescent="0.25">
      <c r="A4560" t="s">
        <v>4886</v>
      </c>
      <c r="B4560" s="1">
        <v>45652</v>
      </c>
      <c r="C4560" t="s">
        <v>142</v>
      </c>
      <c r="D4560" t="s">
        <v>143</v>
      </c>
      <c r="E4560" t="s">
        <v>71</v>
      </c>
      <c r="F4560" t="s">
        <v>37</v>
      </c>
      <c r="G4560" t="s">
        <v>72</v>
      </c>
      <c r="H4560" t="s">
        <v>73</v>
      </c>
      <c r="I4560" t="s">
        <v>112</v>
      </c>
      <c r="J4560" t="s">
        <v>113</v>
      </c>
      <c r="K4560" t="s">
        <v>42</v>
      </c>
      <c r="L4560" s="13">
        <v>8.5</v>
      </c>
      <c r="M4560" s="8">
        <v>2.8</v>
      </c>
      <c r="N4560">
        <v>1</v>
      </c>
      <c r="O4560" s="8">
        <v>8.5</v>
      </c>
      <c r="P4560" s="14">
        <v>3.2199999999999999E-2</v>
      </c>
      <c r="Q4560" s="8">
        <v>0.27</v>
      </c>
      <c r="R4560" s="8">
        <v>8.23</v>
      </c>
      <c r="S4560" s="8">
        <v>2.8</v>
      </c>
      <c r="T4560" s="8">
        <v>5.43</v>
      </c>
      <c r="U4560">
        <v>1</v>
      </c>
      <c r="V4560" s="8">
        <v>8.23</v>
      </c>
      <c r="W4560" s="8">
        <v>3.3</v>
      </c>
      <c r="X4560" s="8">
        <v>2.13</v>
      </c>
    </row>
    <row r="4561" spans="1:24" x14ac:dyDescent="0.25">
      <c r="A4561" t="s">
        <v>4887</v>
      </c>
      <c r="B4561" s="1">
        <v>46157</v>
      </c>
      <c r="C4561" t="s">
        <v>361</v>
      </c>
      <c r="D4561" t="s">
        <v>362</v>
      </c>
      <c r="E4561" t="s">
        <v>27</v>
      </c>
      <c r="F4561" t="s">
        <v>28</v>
      </c>
      <c r="G4561" t="s">
        <v>29</v>
      </c>
      <c r="H4561" t="s">
        <v>30</v>
      </c>
      <c r="I4561" t="s">
        <v>130</v>
      </c>
      <c r="J4561" t="s">
        <v>131</v>
      </c>
      <c r="K4561" t="s">
        <v>42</v>
      </c>
      <c r="L4561" s="13">
        <v>4.8</v>
      </c>
      <c r="M4561" s="8">
        <v>1.4</v>
      </c>
      <c r="N4561">
        <v>42</v>
      </c>
      <c r="O4561" s="8">
        <v>201.6</v>
      </c>
      <c r="P4561" s="14">
        <v>3.9199999999999999E-2</v>
      </c>
      <c r="Q4561" s="8">
        <v>7.9</v>
      </c>
      <c r="R4561" s="8">
        <v>193.7</v>
      </c>
      <c r="S4561" s="8">
        <v>58.8</v>
      </c>
      <c r="T4561" s="8">
        <v>134.9</v>
      </c>
      <c r="U4561">
        <v>0</v>
      </c>
      <c r="V4561" s="8">
        <v>0</v>
      </c>
      <c r="W4561" s="8">
        <v>0</v>
      </c>
      <c r="X4561" s="8">
        <v>134.9</v>
      </c>
    </row>
    <row r="4562" spans="1:24" x14ac:dyDescent="0.25">
      <c r="A4562" t="s">
        <v>4888</v>
      </c>
      <c r="B4562" s="1">
        <v>45760</v>
      </c>
      <c r="C4562" t="s">
        <v>244</v>
      </c>
      <c r="D4562" t="s">
        <v>245</v>
      </c>
      <c r="E4562" t="s">
        <v>53</v>
      </c>
      <c r="F4562" t="s">
        <v>46</v>
      </c>
      <c r="G4562" t="s">
        <v>55</v>
      </c>
      <c r="H4562" t="s">
        <v>56</v>
      </c>
      <c r="I4562" t="s">
        <v>40</v>
      </c>
      <c r="J4562" t="s">
        <v>41</v>
      </c>
      <c r="K4562" t="s">
        <v>42</v>
      </c>
      <c r="L4562" s="13">
        <v>14.5</v>
      </c>
      <c r="M4562" s="8">
        <v>4.2</v>
      </c>
      <c r="N4562">
        <v>2</v>
      </c>
      <c r="O4562" s="8">
        <v>29</v>
      </c>
      <c r="P4562" s="14">
        <v>1.6E-2</v>
      </c>
      <c r="Q4562" s="8">
        <v>0.46</v>
      </c>
      <c r="R4562" s="8">
        <v>28.54</v>
      </c>
      <c r="S4562" s="8">
        <v>8.4</v>
      </c>
      <c r="T4562" s="8">
        <v>20.14</v>
      </c>
      <c r="U4562">
        <v>1</v>
      </c>
      <c r="V4562" s="8">
        <v>14.27</v>
      </c>
      <c r="W4562" s="8">
        <v>4.7</v>
      </c>
      <c r="X4562" s="8">
        <v>15.44</v>
      </c>
    </row>
    <row r="4563" spans="1:24" x14ac:dyDescent="0.25">
      <c r="A4563" t="s">
        <v>4889</v>
      </c>
      <c r="B4563" s="1">
        <v>45924</v>
      </c>
      <c r="C4563" t="s">
        <v>394</v>
      </c>
      <c r="D4563" t="s">
        <v>395</v>
      </c>
      <c r="E4563" t="s">
        <v>71</v>
      </c>
      <c r="F4563" t="s">
        <v>37</v>
      </c>
      <c r="G4563" t="s">
        <v>72</v>
      </c>
      <c r="H4563" t="s">
        <v>73</v>
      </c>
      <c r="I4563" t="s">
        <v>40</v>
      </c>
      <c r="J4563" t="s">
        <v>41</v>
      </c>
      <c r="K4563" t="s">
        <v>42</v>
      </c>
      <c r="L4563" s="13">
        <v>14.5</v>
      </c>
      <c r="M4563" s="8">
        <v>4.2</v>
      </c>
      <c r="N4563">
        <v>2</v>
      </c>
      <c r="O4563" s="8">
        <v>29</v>
      </c>
      <c r="P4563" s="14">
        <v>2.1100000000000001E-2</v>
      </c>
      <c r="Q4563" s="8">
        <v>0.61</v>
      </c>
      <c r="R4563" s="8">
        <v>28.39</v>
      </c>
      <c r="S4563" s="8">
        <v>8.4</v>
      </c>
      <c r="T4563" s="8">
        <v>19.989999999999998</v>
      </c>
      <c r="U4563">
        <v>0</v>
      </c>
      <c r="V4563" s="8">
        <v>0</v>
      </c>
      <c r="W4563" s="8">
        <v>0</v>
      </c>
      <c r="X4563" s="8">
        <v>19.989999999999998</v>
      </c>
    </row>
    <row r="4564" spans="1:24" x14ac:dyDescent="0.25">
      <c r="A4564" t="s">
        <v>4890</v>
      </c>
      <c r="B4564" s="1">
        <v>45468</v>
      </c>
      <c r="C4564" t="s">
        <v>258</v>
      </c>
      <c r="D4564" t="s">
        <v>259</v>
      </c>
      <c r="E4564" t="s">
        <v>71</v>
      </c>
      <c r="F4564" t="s">
        <v>28</v>
      </c>
      <c r="G4564" t="s">
        <v>165</v>
      </c>
      <c r="H4564" t="s">
        <v>166</v>
      </c>
      <c r="I4564" t="s">
        <v>156</v>
      </c>
      <c r="J4564" t="s">
        <v>157</v>
      </c>
      <c r="K4564" t="s">
        <v>42</v>
      </c>
      <c r="L4564" s="13">
        <v>6.2</v>
      </c>
      <c r="M4564" s="8">
        <v>1.9</v>
      </c>
      <c r="N4564">
        <v>160</v>
      </c>
      <c r="O4564" s="8">
        <v>992</v>
      </c>
      <c r="P4564" s="14">
        <v>7.85E-2</v>
      </c>
      <c r="Q4564" s="8">
        <v>77.87</v>
      </c>
      <c r="R4564" s="8">
        <v>914.13</v>
      </c>
      <c r="S4564" s="8">
        <v>304</v>
      </c>
      <c r="T4564" s="8">
        <v>610.13</v>
      </c>
      <c r="U4564">
        <v>0</v>
      </c>
      <c r="V4564" s="8">
        <v>0</v>
      </c>
      <c r="W4564" s="8">
        <v>0</v>
      </c>
      <c r="X4564" s="8">
        <v>610.13</v>
      </c>
    </row>
    <row r="4565" spans="1:24" x14ac:dyDescent="0.25">
      <c r="A4565" t="s">
        <v>4891</v>
      </c>
      <c r="B4565" s="1">
        <v>46125</v>
      </c>
      <c r="C4565" t="s">
        <v>309</v>
      </c>
      <c r="D4565" t="s">
        <v>310</v>
      </c>
      <c r="E4565" t="s">
        <v>63</v>
      </c>
      <c r="F4565" t="s">
        <v>54</v>
      </c>
      <c r="G4565" t="s">
        <v>64</v>
      </c>
      <c r="H4565" t="s">
        <v>65</v>
      </c>
      <c r="I4565" t="s">
        <v>156</v>
      </c>
      <c r="J4565" t="s">
        <v>157</v>
      </c>
      <c r="K4565" t="s">
        <v>42</v>
      </c>
      <c r="L4565" s="13">
        <v>6.2</v>
      </c>
      <c r="M4565" s="8">
        <v>1.9</v>
      </c>
      <c r="N4565">
        <v>44</v>
      </c>
      <c r="O4565" s="8">
        <v>272.8</v>
      </c>
      <c r="P4565" s="14">
        <v>7.7999999999999996E-3</v>
      </c>
      <c r="Q4565" s="8">
        <v>2.13</v>
      </c>
      <c r="R4565" s="8">
        <v>270.67</v>
      </c>
      <c r="S4565" s="8">
        <v>83.6</v>
      </c>
      <c r="T4565" s="8">
        <v>187.07</v>
      </c>
      <c r="U4565">
        <v>0</v>
      </c>
      <c r="V4565" s="8">
        <v>0</v>
      </c>
      <c r="W4565" s="8">
        <v>0</v>
      </c>
      <c r="X4565" s="8">
        <v>187.07</v>
      </c>
    </row>
    <row r="4566" spans="1:24" x14ac:dyDescent="0.25">
      <c r="A4566" t="s">
        <v>4892</v>
      </c>
      <c r="B4566" s="1">
        <v>45981</v>
      </c>
      <c r="C4566" t="s">
        <v>288</v>
      </c>
      <c r="D4566" t="s">
        <v>289</v>
      </c>
      <c r="E4566" t="s">
        <v>27</v>
      </c>
      <c r="F4566" t="s">
        <v>46</v>
      </c>
      <c r="G4566" t="s">
        <v>38</v>
      </c>
      <c r="H4566" t="s">
        <v>39</v>
      </c>
      <c r="I4566" t="s">
        <v>66</v>
      </c>
      <c r="J4566" t="s">
        <v>67</v>
      </c>
      <c r="K4566" t="s">
        <v>33</v>
      </c>
      <c r="L4566" s="13">
        <v>4.5</v>
      </c>
      <c r="M4566" s="8">
        <v>2.1</v>
      </c>
      <c r="N4566">
        <v>33</v>
      </c>
      <c r="O4566" s="8">
        <v>148.5</v>
      </c>
      <c r="P4566" s="14">
        <v>0.22170000000000001</v>
      </c>
      <c r="Q4566" s="8">
        <v>32.92</v>
      </c>
      <c r="R4566" s="8">
        <v>115.58</v>
      </c>
      <c r="S4566" s="8">
        <v>69.3</v>
      </c>
      <c r="T4566" s="8">
        <v>46.28</v>
      </c>
      <c r="U4566">
        <v>0</v>
      </c>
      <c r="V4566" s="8">
        <v>0</v>
      </c>
      <c r="W4566" s="8">
        <v>0</v>
      </c>
      <c r="X4566" s="8">
        <v>46.28</v>
      </c>
    </row>
    <row r="4567" spans="1:24" x14ac:dyDescent="0.25">
      <c r="A4567" t="s">
        <v>4893</v>
      </c>
      <c r="B4567" s="1">
        <v>46014</v>
      </c>
      <c r="C4567" t="s">
        <v>315</v>
      </c>
      <c r="D4567" t="s">
        <v>316</v>
      </c>
      <c r="E4567" t="s">
        <v>27</v>
      </c>
      <c r="F4567" t="s">
        <v>46</v>
      </c>
      <c r="G4567" t="s">
        <v>38</v>
      </c>
      <c r="H4567" t="s">
        <v>39</v>
      </c>
      <c r="I4567" t="s">
        <v>31</v>
      </c>
      <c r="J4567" t="s">
        <v>32</v>
      </c>
      <c r="K4567" t="s">
        <v>33</v>
      </c>
      <c r="L4567" s="13">
        <v>5.8</v>
      </c>
      <c r="M4567" s="8">
        <v>2.7</v>
      </c>
      <c r="N4567">
        <v>24</v>
      </c>
      <c r="O4567" s="8">
        <v>139.19999999999999</v>
      </c>
      <c r="P4567" s="14">
        <v>0.13220000000000001</v>
      </c>
      <c r="Q4567" s="8">
        <v>18.399999999999999</v>
      </c>
      <c r="R4567" s="8">
        <v>120.8</v>
      </c>
      <c r="S4567" s="8">
        <v>64.8</v>
      </c>
      <c r="T4567" s="8">
        <v>56</v>
      </c>
      <c r="U4567">
        <v>0</v>
      </c>
      <c r="V4567" s="8">
        <v>0</v>
      </c>
      <c r="W4567" s="8">
        <v>0</v>
      </c>
      <c r="X4567" s="8">
        <v>56</v>
      </c>
    </row>
    <row r="4568" spans="1:24" x14ac:dyDescent="0.25">
      <c r="A4568" t="s">
        <v>4894</v>
      </c>
      <c r="B4568" s="1">
        <v>46111</v>
      </c>
      <c r="C4568" t="s">
        <v>350</v>
      </c>
      <c r="D4568" t="s">
        <v>351</v>
      </c>
      <c r="E4568" t="s">
        <v>63</v>
      </c>
      <c r="F4568" t="s">
        <v>89</v>
      </c>
      <c r="G4568" t="s">
        <v>64</v>
      </c>
      <c r="H4568" t="s">
        <v>65</v>
      </c>
      <c r="I4568" t="s">
        <v>127</v>
      </c>
      <c r="J4568" t="s">
        <v>128</v>
      </c>
      <c r="K4568" t="s">
        <v>33</v>
      </c>
      <c r="L4568" s="13">
        <v>7.2</v>
      </c>
      <c r="M4568" s="8">
        <v>3.6</v>
      </c>
      <c r="N4568">
        <v>110</v>
      </c>
      <c r="O4568" s="8">
        <v>792</v>
      </c>
      <c r="P4568" s="14">
        <v>0.13250000000000001</v>
      </c>
      <c r="Q4568" s="8">
        <v>104.94</v>
      </c>
      <c r="R4568" s="8">
        <v>687.06</v>
      </c>
      <c r="S4568" s="8">
        <v>396</v>
      </c>
      <c r="T4568" s="8">
        <v>291.06</v>
      </c>
      <c r="U4568">
        <v>0</v>
      </c>
      <c r="V4568" s="8">
        <v>0</v>
      </c>
      <c r="W4568" s="8">
        <v>0</v>
      </c>
      <c r="X4568" s="8">
        <v>291.06</v>
      </c>
    </row>
    <row r="4569" spans="1:24" x14ac:dyDescent="0.25">
      <c r="A4569" t="s">
        <v>4895</v>
      </c>
      <c r="B4569" s="1">
        <v>45596</v>
      </c>
      <c r="C4569" t="s">
        <v>528</v>
      </c>
      <c r="D4569" t="s">
        <v>529</v>
      </c>
      <c r="E4569" t="s">
        <v>27</v>
      </c>
      <c r="F4569" t="s">
        <v>54</v>
      </c>
      <c r="G4569" t="s">
        <v>29</v>
      </c>
      <c r="H4569" t="s">
        <v>30</v>
      </c>
      <c r="I4569" t="s">
        <v>185</v>
      </c>
      <c r="J4569" t="s">
        <v>186</v>
      </c>
      <c r="K4569" t="s">
        <v>59</v>
      </c>
      <c r="L4569" s="13">
        <v>4.9000000000000004</v>
      </c>
      <c r="M4569" s="8">
        <v>3.1</v>
      </c>
      <c r="N4569">
        <v>25</v>
      </c>
      <c r="O4569" s="8">
        <v>122.5</v>
      </c>
      <c r="P4569" s="14">
        <v>8.0000000000000002E-3</v>
      </c>
      <c r="Q4569" s="8">
        <v>0.98</v>
      </c>
      <c r="R4569" s="8">
        <v>121.52</v>
      </c>
      <c r="S4569" s="8">
        <v>77.5</v>
      </c>
      <c r="T4569" s="8">
        <v>44.02</v>
      </c>
      <c r="U4569">
        <v>4</v>
      </c>
      <c r="V4569" s="8">
        <v>19.440000000000001</v>
      </c>
      <c r="W4569" s="8">
        <v>14.4</v>
      </c>
      <c r="X4569" s="8">
        <v>29.62</v>
      </c>
    </row>
    <row r="4570" spans="1:24" x14ac:dyDescent="0.25">
      <c r="A4570" t="s">
        <v>4896</v>
      </c>
      <c r="B4570" s="1">
        <v>46232</v>
      </c>
      <c r="C4570" t="s">
        <v>142</v>
      </c>
      <c r="D4570" t="s">
        <v>143</v>
      </c>
      <c r="E4570" t="s">
        <v>71</v>
      </c>
      <c r="F4570" t="s">
        <v>37</v>
      </c>
      <c r="G4570" t="s">
        <v>72</v>
      </c>
      <c r="H4570" t="s">
        <v>73</v>
      </c>
      <c r="I4570" t="s">
        <v>84</v>
      </c>
      <c r="J4570" t="s">
        <v>85</v>
      </c>
      <c r="K4570" t="s">
        <v>42</v>
      </c>
      <c r="L4570" s="13">
        <v>9.9</v>
      </c>
      <c r="M4570" s="8">
        <v>3.1</v>
      </c>
      <c r="N4570">
        <v>35</v>
      </c>
      <c r="O4570" s="8">
        <v>346.5</v>
      </c>
      <c r="P4570" s="14">
        <v>1.3599999999999999E-2</v>
      </c>
      <c r="Q4570" s="8">
        <v>4.71</v>
      </c>
      <c r="R4570" s="8">
        <v>341.79</v>
      </c>
      <c r="S4570" s="8">
        <v>108.5</v>
      </c>
      <c r="T4570" s="8">
        <v>233.29</v>
      </c>
      <c r="U4570">
        <v>0</v>
      </c>
      <c r="V4570" s="8">
        <v>0</v>
      </c>
      <c r="W4570" s="8">
        <v>0</v>
      </c>
      <c r="X4570" s="8">
        <v>233.29</v>
      </c>
    </row>
    <row r="4571" spans="1:24" x14ac:dyDescent="0.25">
      <c r="A4571" t="s">
        <v>4897</v>
      </c>
      <c r="B4571" s="1">
        <v>45921</v>
      </c>
      <c r="C4571" t="s">
        <v>288</v>
      </c>
      <c r="D4571" t="s">
        <v>289</v>
      </c>
      <c r="E4571" t="s">
        <v>27</v>
      </c>
      <c r="F4571" t="s">
        <v>46</v>
      </c>
      <c r="G4571" t="s">
        <v>29</v>
      </c>
      <c r="H4571" t="s">
        <v>30</v>
      </c>
      <c r="I4571" t="s">
        <v>130</v>
      </c>
      <c r="J4571" t="s">
        <v>131</v>
      </c>
      <c r="K4571" t="s">
        <v>42</v>
      </c>
      <c r="L4571" s="13">
        <v>4.8</v>
      </c>
      <c r="M4571" s="8">
        <v>1.4</v>
      </c>
      <c r="N4571">
        <v>49</v>
      </c>
      <c r="O4571" s="8">
        <v>235.2</v>
      </c>
      <c r="P4571" s="14">
        <v>0.15509999999999999</v>
      </c>
      <c r="Q4571" s="8">
        <v>36.479999999999997</v>
      </c>
      <c r="R4571" s="8">
        <v>198.72</v>
      </c>
      <c r="S4571" s="8">
        <v>68.599999999999994</v>
      </c>
      <c r="T4571" s="8">
        <v>130.12</v>
      </c>
      <c r="U4571">
        <v>0</v>
      </c>
      <c r="V4571" s="8">
        <v>0</v>
      </c>
      <c r="W4571" s="8">
        <v>0</v>
      </c>
      <c r="X4571" s="8">
        <v>130.12</v>
      </c>
    </row>
    <row r="4572" spans="1:24" x14ac:dyDescent="0.25">
      <c r="A4572" t="s">
        <v>4898</v>
      </c>
      <c r="B4572" s="1">
        <v>45896</v>
      </c>
      <c r="C4572" t="s">
        <v>272</v>
      </c>
      <c r="D4572" t="s">
        <v>273</v>
      </c>
      <c r="E4572" t="s">
        <v>27</v>
      </c>
      <c r="F4572" t="s">
        <v>54</v>
      </c>
      <c r="G4572" t="s">
        <v>29</v>
      </c>
      <c r="H4572" t="s">
        <v>30</v>
      </c>
      <c r="I4572" t="s">
        <v>122</v>
      </c>
      <c r="J4572" t="s">
        <v>123</v>
      </c>
      <c r="K4572" t="s">
        <v>59</v>
      </c>
      <c r="L4572" s="13">
        <v>5.5</v>
      </c>
      <c r="M4572" s="8">
        <v>3.8</v>
      </c>
      <c r="N4572">
        <v>103</v>
      </c>
      <c r="O4572" s="8">
        <v>566.5</v>
      </c>
      <c r="P4572" s="14">
        <v>1.18E-2</v>
      </c>
      <c r="Q4572" s="8">
        <v>6.68</v>
      </c>
      <c r="R4572" s="8">
        <v>559.82000000000005</v>
      </c>
      <c r="S4572" s="8">
        <v>391.4</v>
      </c>
      <c r="T4572" s="8">
        <v>168.42</v>
      </c>
      <c r="U4572">
        <v>0</v>
      </c>
      <c r="V4572" s="8">
        <v>0</v>
      </c>
      <c r="W4572" s="8">
        <v>0</v>
      </c>
      <c r="X4572" s="8">
        <v>168.42</v>
      </c>
    </row>
    <row r="4573" spans="1:24" x14ac:dyDescent="0.25">
      <c r="A4573" t="s">
        <v>4899</v>
      </c>
      <c r="B4573" s="1">
        <v>45378</v>
      </c>
      <c r="C4573" t="s">
        <v>241</v>
      </c>
      <c r="D4573" t="s">
        <v>242</v>
      </c>
      <c r="E4573" t="s">
        <v>71</v>
      </c>
      <c r="F4573" t="s">
        <v>89</v>
      </c>
      <c r="G4573" t="s">
        <v>165</v>
      </c>
      <c r="H4573" t="s">
        <v>166</v>
      </c>
      <c r="I4573" t="s">
        <v>185</v>
      </c>
      <c r="J4573" t="s">
        <v>186</v>
      </c>
      <c r="K4573" t="s">
        <v>59</v>
      </c>
      <c r="L4573" s="13">
        <v>4.9000000000000004</v>
      </c>
      <c r="M4573" s="8">
        <v>3.1</v>
      </c>
      <c r="N4573">
        <v>412</v>
      </c>
      <c r="O4573" s="8">
        <v>2018.8</v>
      </c>
      <c r="P4573" s="14">
        <v>3.5400000000000001E-2</v>
      </c>
      <c r="Q4573" s="8">
        <v>71.47</v>
      </c>
      <c r="R4573" s="8">
        <v>1947.33</v>
      </c>
      <c r="S4573" s="8">
        <v>1277.2</v>
      </c>
      <c r="T4573" s="8">
        <v>670.13</v>
      </c>
      <c r="U4573">
        <v>0</v>
      </c>
      <c r="V4573" s="8">
        <v>0</v>
      </c>
      <c r="W4573" s="8">
        <v>0</v>
      </c>
      <c r="X4573" s="8">
        <v>670.13</v>
      </c>
    </row>
    <row r="4574" spans="1:24" x14ac:dyDescent="0.25">
      <c r="A4574" t="s">
        <v>4900</v>
      </c>
      <c r="B4574" s="1">
        <v>45980</v>
      </c>
      <c r="C4574" t="s">
        <v>480</v>
      </c>
      <c r="D4574" t="s">
        <v>481</v>
      </c>
      <c r="E4574" t="s">
        <v>63</v>
      </c>
      <c r="F4574" t="s">
        <v>54</v>
      </c>
      <c r="G4574" t="s">
        <v>64</v>
      </c>
      <c r="H4574" t="s">
        <v>65</v>
      </c>
      <c r="I4574" t="s">
        <v>31</v>
      </c>
      <c r="J4574" t="s">
        <v>32</v>
      </c>
      <c r="K4574" t="s">
        <v>33</v>
      </c>
      <c r="L4574" s="13">
        <v>5.8</v>
      </c>
      <c r="M4574" s="8">
        <v>2.7</v>
      </c>
      <c r="N4574">
        <v>42</v>
      </c>
      <c r="O4574" s="8">
        <v>243.6</v>
      </c>
      <c r="P4574" s="14">
        <v>1.18E-2</v>
      </c>
      <c r="Q4574" s="8">
        <v>2.87</v>
      </c>
      <c r="R4574" s="8">
        <v>240.73</v>
      </c>
      <c r="S4574" s="8">
        <v>113.4</v>
      </c>
      <c r="T4574" s="8">
        <v>127.33</v>
      </c>
      <c r="U4574">
        <v>0</v>
      </c>
      <c r="V4574" s="8">
        <v>0</v>
      </c>
      <c r="W4574" s="8">
        <v>0</v>
      </c>
      <c r="X4574" s="8">
        <v>127.33</v>
      </c>
    </row>
    <row r="4575" spans="1:24" x14ac:dyDescent="0.25">
      <c r="A4575" t="s">
        <v>4901</v>
      </c>
      <c r="B4575" s="1">
        <v>45429</v>
      </c>
      <c r="C4575" t="s">
        <v>258</v>
      </c>
      <c r="D4575" t="s">
        <v>259</v>
      </c>
      <c r="E4575" t="s">
        <v>71</v>
      </c>
      <c r="F4575" t="s">
        <v>28</v>
      </c>
      <c r="G4575" t="s">
        <v>165</v>
      </c>
      <c r="H4575" t="s">
        <v>166</v>
      </c>
      <c r="I4575" t="s">
        <v>112</v>
      </c>
      <c r="J4575" t="s">
        <v>113</v>
      </c>
      <c r="K4575" t="s">
        <v>42</v>
      </c>
      <c r="L4575" s="13">
        <v>8.5</v>
      </c>
      <c r="M4575" s="8">
        <v>2.8</v>
      </c>
      <c r="N4575">
        <v>73</v>
      </c>
      <c r="O4575" s="8">
        <v>620.5</v>
      </c>
      <c r="P4575" s="14">
        <v>4.3700000000000003E-2</v>
      </c>
      <c r="Q4575" s="8">
        <v>27.12</v>
      </c>
      <c r="R4575" s="8">
        <v>593.38</v>
      </c>
      <c r="S4575" s="8">
        <v>204.4</v>
      </c>
      <c r="T4575" s="8">
        <v>388.98</v>
      </c>
      <c r="U4575">
        <v>0</v>
      </c>
      <c r="V4575" s="8">
        <v>0</v>
      </c>
      <c r="W4575" s="8">
        <v>0</v>
      </c>
      <c r="X4575" s="8">
        <v>388.98</v>
      </c>
    </row>
    <row r="4576" spans="1:24" x14ac:dyDescent="0.25">
      <c r="A4576" t="s">
        <v>4902</v>
      </c>
      <c r="B4576" s="1">
        <v>45612</v>
      </c>
      <c r="C4576" t="s">
        <v>174</v>
      </c>
      <c r="D4576" t="s">
        <v>175</v>
      </c>
      <c r="E4576" t="s">
        <v>150</v>
      </c>
      <c r="F4576" t="s">
        <v>54</v>
      </c>
      <c r="G4576" t="s">
        <v>151</v>
      </c>
      <c r="H4576" t="s">
        <v>152</v>
      </c>
      <c r="I4576" t="s">
        <v>84</v>
      </c>
      <c r="J4576" t="s">
        <v>85</v>
      </c>
      <c r="K4576" t="s">
        <v>42</v>
      </c>
      <c r="L4576" s="13">
        <v>9.9</v>
      </c>
      <c r="M4576" s="8">
        <v>3.1</v>
      </c>
      <c r="N4576">
        <v>93</v>
      </c>
      <c r="O4576" s="8">
        <v>920.7</v>
      </c>
      <c r="P4576" s="14">
        <v>3.7000000000000002E-3</v>
      </c>
      <c r="Q4576" s="8">
        <v>3.41</v>
      </c>
      <c r="R4576" s="8">
        <v>917.29</v>
      </c>
      <c r="S4576" s="8">
        <v>288.3</v>
      </c>
      <c r="T4576" s="8">
        <v>628.99</v>
      </c>
      <c r="U4576">
        <v>20</v>
      </c>
      <c r="V4576" s="8">
        <v>197.27</v>
      </c>
      <c r="W4576" s="8">
        <v>72</v>
      </c>
      <c r="X4576" s="8">
        <v>556.99</v>
      </c>
    </row>
    <row r="4577" spans="1:24" x14ac:dyDescent="0.25">
      <c r="A4577" t="s">
        <v>4903</v>
      </c>
      <c r="B4577" s="1">
        <v>45412</v>
      </c>
      <c r="C4577" t="s">
        <v>94</v>
      </c>
      <c r="D4577" t="s">
        <v>95</v>
      </c>
      <c r="E4577" t="s">
        <v>53</v>
      </c>
      <c r="F4577" t="s">
        <v>46</v>
      </c>
      <c r="G4577" t="s">
        <v>55</v>
      </c>
      <c r="H4577" t="s">
        <v>56</v>
      </c>
      <c r="I4577" t="s">
        <v>127</v>
      </c>
      <c r="J4577" t="s">
        <v>128</v>
      </c>
      <c r="K4577" t="s">
        <v>33</v>
      </c>
      <c r="L4577" s="13">
        <v>7.2</v>
      </c>
      <c r="M4577" s="8">
        <v>3.6</v>
      </c>
      <c r="N4577">
        <v>13</v>
      </c>
      <c r="O4577" s="8">
        <v>93.6</v>
      </c>
      <c r="P4577" s="14">
        <v>0.10879999999999999</v>
      </c>
      <c r="Q4577" s="8">
        <v>10.18</v>
      </c>
      <c r="R4577" s="8">
        <v>83.42</v>
      </c>
      <c r="S4577" s="8">
        <v>46.8</v>
      </c>
      <c r="T4577" s="8">
        <v>36.619999999999997</v>
      </c>
      <c r="U4577">
        <v>0</v>
      </c>
      <c r="V4577" s="8">
        <v>0</v>
      </c>
      <c r="W4577" s="8">
        <v>0</v>
      </c>
      <c r="X4577" s="8">
        <v>36.619999999999997</v>
      </c>
    </row>
    <row r="4578" spans="1:24" x14ac:dyDescent="0.25">
      <c r="A4578" t="s">
        <v>4904</v>
      </c>
      <c r="B4578" s="1">
        <v>45536</v>
      </c>
      <c r="C4578" t="s">
        <v>252</v>
      </c>
      <c r="D4578" t="s">
        <v>253</v>
      </c>
      <c r="E4578" t="s">
        <v>63</v>
      </c>
      <c r="F4578" t="s">
        <v>54</v>
      </c>
      <c r="G4578" t="s">
        <v>64</v>
      </c>
      <c r="H4578" t="s">
        <v>65</v>
      </c>
      <c r="I4578" t="s">
        <v>66</v>
      </c>
      <c r="J4578" t="s">
        <v>67</v>
      </c>
      <c r="K4578" t="s">
        <v>33</v>
      </c>
      <c r="L4578" s="13">
        <v>4.5</v>
      </c>
      <c r="M4578" s="8">
        <v>2.1</v>
      </c>
      <c r="N4578">
        <v>67</v>
      </c>
      <c r="O4578" s="8">
        <v>301.5</v>
      </c>
      <c r="P4578" s="14">
        <v>1.43E-2</v>
      </c>
      <c r="Q4578" s="8">
        <v>4.3099999999999996</v>
      </c>
      <c r="R4578" s="8">
        <v>297.19</v>
      </c>
      <c r="S4578" s="8">
        <v>140.69999999999999</v>
      </c>
      <c r="T4578" s="8">
        <v>156.49</v>
      </c>
      <c r="U4578">
        <v>0</v>
      </c>
      <c r="V4578" s="8">
        <v>0</v>
      </c>
      <c r="W4578" s="8">
        <v>0</v>
      </c>
      <c r="X4578" s="8">
        <v>156.49</v>
      </c>
    </row>
    <row r="4579" spans="1:24" x14ac:dyDescent="0.25">
      <c r="A4579" t="s">
        <v>4905</v>
      </c>
      <c r="B4579" s="1">
        <v>45604</v>
      </c>
      <c r="C4579" t="s">
        <v>168</v>
      </c>
      <c r="D4579" t="s">
        <v>169</v>
      </c>
      <c r="E4579" t="s">
        <v>63</v>
      </c>
      <c r="F4579" t="s">
        <v>46</v>
      </c>
      <c r="G4579" t="s">
        <v>79</v>
      </c>
      <c r="H4579" t="s">
        <v>80</v>
      </c>
      <c r="I4579" t="s">
        <v>99</v>
      </c>
      <c r="J4579" t="s">
        <v>100</v>
      </c>
      <c r="K4579" t="s">
        <v>49</v>
      </c>
      <c r="L4579" s="13">
        <v>3.8</v>
      </c>
      <c r="M4579" s="8">
        <v>2.6</v>
      </c>
      <c r="N4579">
        <v>2</v>
      </c>
      <c r="O4579" s="8">
        <v>7.6</v>
      </c>
      <c r="P4579" s="14">
        <v>0.22509999999999999</v>
      </c>
      <c r="Q4579" s="8">
        <v>1.71</v>
      </c>
      <c r="R4579" s="8">
        <v>5.89</v>
      </c>
      <c r="S4579" s="8">
        <v>5.2</v>
      </c>
      <c r="T4579" s="8">
        <v>0.69</v>
      </c>
      <c r="U4579">
        <v>0</v>
      </c>
      <c r="V4579" s="8">
        <v>0</v>
      </c>
      <c r="W4579" s="8">
        <v>0</v>
      </c>
      <c r="X4579" s="8">
        <v>0.69</v>
      </c>
    </row>
    <row r="4580" spans="1:24" x14ac:dyDescent="0.25">
      <c r="A4580" t="s">
        <v>4906</v>
      </c>
      <c r="B4580" s="1">
        <v>45411</v>
      </c>
      <c r="C4580" t="s">
        <v>291</v>
      </c>
      <c r="D4580" t="s">
        <v>292</v>
      </c>
      <c r="E4580" t="s">
        <v>150</v>
      </c>
      <c r="F4580" t="s">
        <v>54</v>
      </c>
      <c r="G4580" t="s">
        <v>151</v>
      </c>
      <c r="H4580" t="s">
        <v>152</v>
      </c>
      <c r="I4580" t="s">
        <v>66</v>
      </c>
      <c r="J4580" t="s">
        <v>67</v>
      </c>
      <c r="K4580" t="s">
        <v>33</v>
      </c>
      <c r="L4580" s="13">
        <v>4.5</v>
      </c>
      <c r="M4580" s="8">
        <v>2.1</v>
      </c>
      <c r="N4580">
        <v>250</v>
      </c>
      <c r="O4580" s="8">
        <v>1125</v>
      </c>
      <c r="P4580" s="14">
        <v>1.9800000000000002E-2</v>
      </c>
      <c r="Q4580" s="8">
        <v>22.28</v>
      </c>
      <c r="R4580" s="8">
        <v>1102.72</v>
      </c>
      <c r="S4580" s="8">
        <v>525</v>
      </c>
      <c r="T4580" s="8">
        <v>577.72</v>
      </c>
      <c r="U4580">
        <v>0</v>
      </c>
      <c r="V4580" s="8">
        <v>0</v>
      </c>
      <c r="W4580" s="8">
        <v>0</v>
      </c>
      <c r="X4580" s="8">
        <v>577.72</v>
      </c>
    </row>
    <row r="4581" spans="1:24" x14ac:dyDescent="0.25">
      <c r="A4581" t="s">
        <v>4907</v>
      </c>
      <c r="B4581" s="1">
        <v>45479</v>
      </c>
      <c r="C4581" t="s">
        <v>445</v>
      </c>
      <c r="D4581" t="s">
        <v>446</v>
      </c>
      <c r="E4581" t="s">
        <v>71</v>
      </c>
      <c r="F4581" t="s">
        <v>89</v>
      </c>
      <c r="G4581" t="s">
        <v>72</v>
      </c>
      <c r="H4581" t="s">
        <v>73</v>
      </c>
      <c r="I4581" t="s">
        <v>112</v>
      </c>
      <c r="J4581" t="s">
        <v>113</v>
      </c>
      <c r="K4581" t="s">
        <v>42</v>
      </c>
      <c r="L4581" s="13">
        <v>8.5</v>
      </c>
      <c r="M4581" s="8">
        <v>2.8</v>
      </c>
      <c r="N4581">
        <v>248</v>
      </c>
      <c r="O4581" s="8">
        <v>2108</v>
      </c>
      <c r="P4581" s="14">
        <v>0.1275</v>
      </c>
      <c r="Q4581" s="8">
        <v>268.77</v>
      </c>
      <c r="R4581" s="8">
        <v>1839.23</v>
      </c>
      <c r="S4581" s="8">
        <v>694.4</v>
      </c>
      <c r="T4581" s="8">
        <v>1144.83</v>
      </c>
      <c r="U4581">
        <v>63</v>
      </c>
      <c r="V4581" s="8">
        <v>467.22</v>
      </c>
      <c r="W4581" s="8">
        <v>207.9</v>
      </c>
      <c r="X4581" s="8">
        <v>936.93</v>
      </c>
    </row>
    <row r="4582" spans="1:24" x14ac:dyDescent="0.25">
      <c r="A4582" t="s">
        <v>4908</v>
      </c>
      <c r="B4582" s="1">
        <v>45674</v>
      </c>
      <c r="C4582" t="s">
        <v>97</v>
      </c>
      <c r="D4582" t="s">
        <v>98</v>
      </c>
      <c r="E4582" t="s">
        <v>63</v>
      </c>
      <c r="F4582" t="s">
        <v>54</v>
      </c>
      <c r="G4582" t="s">
        <v>64</v>
      </c>
      <c r="H4582" t="s">
        <v>65</v>
      </c>
      <c r="I4582" t="s">
        <v>66</v>
      </c>
      <c r="J4582" t="s">
        <v>67</v>
      </c>
      <c r="K4582" t="s">
        <v>33</v>
      </c>
      <c r="L4582" s="13">
        <v>4.5</v>
      </c>
      <c r="M4582" s="8">
        <v>2.1</v>
      </c>
      <c r="N4582">
        <v>16</v>
      </c>
      <c r="O4582" s="8">
        <v>72</v>
      </c>
      <c r="P4582" s="14">
        <v>1.35E-2</v>
      </c>
      <c r="Q4582" s="8">
        <v>0.97</v>
      </c>
      <c r="R4582" s="8">
        <v>71.03</v>
      </c>
      <c r="S4582" s="8">
        <v>33.6</v>
      </c>
      <c r="T4582" s="8">
        <v>37.43</v>
      </c>
      <c r="U4582">
        <v>0</v>
      </c>
      <c r="V4582" s="8">
        <v>0</v>
      </c>
      <c r="W4582" s="8">
        <v>0</v>
      </c>
      <c r="X4582" s="8">
        <v>37.43</v>
      </c>
    </row>
    <row r="4583" spans="1:24" x14ac:dyDescent="0.25">
      <c r="A4583" t="s">
        <v>4909</v>
      </c>
      <c r="B4583" s="1">
        <v>46002</v>
      </c>
      <c r="C4583" t="s">
        <v>198</v>
      </c>
      <c r="D4583" t="s">
        <v>199</v>
      </c>
      <c r="E4583" t="s">
        <v>150</v>
      </c>
      <c r="F4583" t="s">
        <v>54</v>
      </c>
      <c r="G4583" t="s">
        <v>151</v>
      </c>
      <c r="H4583" t="s">
        <v>152</v>
      </c>
      <c r="I4583" t="s">
        <v>40</v>
      </c>
      <c r="J4583" t="s">
        <v>41</v>
      </c>
      <c r="K4583" t="s">
        <v>42</v>
      </c>
      <c r="L4583" s="13">
        <v>14.5</v>
      </c>
      <c r="M4583" s="8">
        <v>4.2</v>
      </c>
      <c r="N4583">
        <v>224</v>
      </c>
      <c r="O4583" s="8">
        <v>3248</v>
      </c>
      <c r="P4583" s="14">
        <v>1.12E-2</v>
      </c>
      <c r="Q4583" s="8">
        <v>36.380000000000003</v>
      </c>
      <c r="R4583" s="8">
        <v>3211.62</v>
      </c>
      <c r="S4583" s="8">
        <v>940.8</v>
      </c>
      <c r="T4583" s="8">
        <v>2270.8200000000002</v>
      </c>
      <c r="U4583">
        <v>0</v>
      </c>
      <c r="V4583" s="8">
        <v>0</v>
      </c>
      <c r="W4583" s="8">
        <v>0</v>
      </c>
      <c r="X4583" s="8">
        <v>2270.8200000000002</v>
      </c>
    </row>
    <row r="4584" spans="1:24" x14ac:dyDescent="0.25">
      <c r="A4584" t="s">
        <v>4910</v>
      </c>
      <c r="B4584" s="1">
        <v>45436</v>
      </c>
      <c r="C4584" t="s">
        <v>528</v>
      </c>
      <c r="D4584" t="s">
        <v>529</v>
      </c>
      <c r="E4584" t="s">
        <v>27</v>
      </c>
      <c r="F4584" t="s">
        <v>54</v>
      </c>
      <c r="G4584" t="s">
        <v>38</v>
      </c>
      <c r="H4584" t="s">
        <v>39</v>
      </c>
      <c r="I4584" t="s">
        <v>66</v>
      </c>
      <c r="J4584" t="s">
        <v>67</v>
      </c>
      <c r="K4584" t="s">
        <v>33</v>
      </c>
      <c r="L4584" s="13">
        <v>4.5</v>
      </c>
      <c r="M4584" s="8">
        <v>2.1</v>
      </c>
      <c r="N4584">
        <v>42</v>
      </c>
      <c r="O4584" s="8">
        <v>189</v>
      </c>
      <c r="P4584" s="14">
        <v>9.7000000000000003E-3</v>
      </c>
      <c r="Q4584" s="8">
        <v>1.83</v>
      </c>
      <c r="R4584" s="8">
        <v>187.17</v>
      </c>
      <c r="S4584" s="8">
        <v>88.2</v>
      </c>
      <c r="T4584" s="8">
        <v>98.97</v>
      </c>
      <c r="U4584">
        <v>0</v>
      </c>
      <c r="V4584" s="8">
        <v>0</v>
      </c>
      <c r="W4584" s="8">
        <v>0</v>
      </c>
      <c r="X4584" s="8">
        <v>98.97</v>
      </c>
    </row>
    <row r="4585" spans="1:24" x14ac:dyDescent="0.25">
      <c r="A4585" t="s">
        <v>4911</v>
      </c>
      <c r="B4585" s="1">
        <v>45815</v>
      </c>
      <c r="C4585" t="s">
        <v>69</v>
      </c>
      <c r="D4585" t="s">
        <v>70</v>
      </c>
      <c r="E4585" t="s">
        <v>71</v>
      </c>
      <c r="F4585" t="s">
        <v>37</v>
      </c>
      <c r="G4585" t="s">
        <v>165</v>
      </c>
      <c r="H4585" t="s">
        <v>166</v>
      </c>
      <c r="I4585" t="s">
        <v>156</v>
      </c>
      <c r="J4585" t="s">
        <v>157</v>
      </c>
      <c r="K4585" t="s">
        <v>42</v>
      </c>
      <c r="L4585" s="13">
        <v>6.2</v>
      </c>
      <c r="M4585" s="8">
        <v>1.9</v>
      </c>
      <c r="N4585">
        <v>26</v>
      </c>
      <c r="O4585" s="8">
        <v>161.19999999999999</v>
      </c>
      <c r="P4585" s="14">
        <v>6.1899999999999997E-2</v>
      </c>
      <c r="Q4585" s="8">
        <v>9.98</v>
      </c>
      <c r="R4585" s="8">
        <v>151.22</v>
      </c>
      <c r="S4585" s="8">
        <v>49.4</v>
      </c>
      <c r="T4585" s="8">
        <v>101.82</v>
      </c>
      <c r="U4585">
        <v>0</v>
      </c>
      <c r="V4585" s="8">
        <v>0</v>
      </c>
      <c r="W4585" s="8">
        <v>0</v>
      </c>
      <c r="X4585" s="8">
        <v>101.82</v>
      </c>
    </row>
    <row r="4586" spans="1:24" x14ac:dyDescent="0.25">
      <c r="A4586" t="s">
        <v>4912</v>
      </c>
      <c r="B4586" s="1">
        <v>45689</v>
      </c>
      <c r="C4586" t="s">
        <v>410</v>
      </c>
      <c r="D4586" t="s">
        <v>411</v>
      </c>
      <c r="E4586" t="s">
        <v>150</v>
      </c>
      <c r="F4586" t="s">
        <v>46</v>
      </c>
      <c r="G4586" t="s">
        <v>151</v>
      </c>
      <c r="H4586" t="s">
        <v>152</v>
      </c>
      <c r="I4586" t="s">
        <v>117</v>
      </c>
      <c r="J4586" t="s">
        <v>118</v>
      </c>
      <c r="K4586" t="s">
        <v>59</v>
      </c>
      <c r="L4586" s="13">
        <v>6</v>
      </c>
      <c r="M4586" s="8">
        <v>4.2</v>
      </c>
      <c r="N4586">
        <v>16</v>
      </c>
      <c r="O4586" s="8">
        <v>96</v>
      </c>
      <c r="P4586" s="14">
        <v>6.2300000000000001E-2</v>
      </c>
      <c r="Q4586" s="8">
        <v>5.98</v>
      </c>
      <c r="R4586" s="8">
        <v>90.02</v>
      </c>
      <c r="S4586" s="8">
        <v>67.2</v>
      </c>
      <c r="T4586" s="8">
        <v>22.82</v>
      </c>
      <c r="U4586">
        <v>0</v>
      </c>
      <c r="V4586" s="8">
        <v>0</v>
      </c>
      <c r="W4586" s="8">
        <v>0</v>
      </c>
      <c r="X4586" s="8">
        <v>22.82</v>
      </c>
    </row>
    <row r="4587" spans="1:24" x14ac:dyDescent="0.25">
      <c r="A4587" t="s">
        <v>4913</v>
      </c>
      <c r="B4587" s="1">
        <v>45720</v>
      </c>
      <c r="C4587" t="s">
        <v>229</v>
      </c>
      <c r="D4587" t="s">
        <v>230</v>
      </c>
      <c r="E4587" t="s">
        <v>27</v>
      </c>
      <c r="F4587" t="s">
        <v>54</v>
      </c>
      <c r="G4587" t="s">
        <v>29</v>
      </c>
      <c r="H4587" t="s">
        <v>30</v>
      </c>
      <c r="I4587" t="s">
        <v>127</v>
      </c>
      <c r="J4587" t="s">
        <v>128</v>
      </c>
      <c r="K4587" t="s">
        <v>33</v>
      </c>
      <c r="L4587" s="13">
        <v>7.2</v>
      </c>
      <c r="M4587" s="8">
        <v>3.6</v>
      </c>
      <c r="N4587">
        <v>102</v>
      </c>
      <c r="O4587" s="8">
        <v>734.4</v>
      </c>
      <c r="P4587" s="14">
        <v>1.47E-2</v>
      </c>
      <c r="Q4587" s="8">
        <v>10.8</v>
      </c>
      <c r="R4587" s="8">
        <v>723.6</v>
      </c>
      <c r="S4587" s="8">
        <v>367.2</v>
      </c>
      <c r="T4587" s="8">
        <v>356.4</v>
      </c>
      <c r="U4587">
        <v>0</v>
      </c>
      <c r="V4587" s="8">
        <v>0</v>
      </c>
      <c r="W4587" s="8">
        <v>0</v>
      </c>
      <c r="X4587" s="8">
        <v>356.4</v>
      </c>
    </row>
    <row r="4588" spans="1:24" x14ac:dyDescent="0.25">
      <c r="A4588" t="s">
        <v>4914</v>
      </c>
      <c r="B4588" s="1">
        <v>45902</v>
      </c>
      <c r="C4588" t="s">
        <v>191</v>
      </c>
      <c r="D4588" t="s">
        <v>192</v>
      </c>
      <c r="E4588" t="s">
        <v>150</v>
      </c>
      <c r="F4588" t="s">
        <v>54</v>
      </c>
      <c r="G4588" t="s">
        <v>151</v>
      </c>
      <c r="H4588" t="s">
        <v>152</v>
      </c>
      <c r="I4588" t="s">
        <v>117</v>
      </c>
      <c r="J4588" t="s">
        <v>118</v>
      </c>
      <c r="K4588" t="s">
        <v>59</v>
      </c>
      <c r="L4588" s="13">
        <v>6</v>
      </c>
      <c r="M4588" s="8">
        <v>4.2</v>
      </c>
      <c r="N4588">
        <v>222</v>
      </c>
      <c r="O4588" s="8">
        <v>1332</v>
      </c>
      <c r="P4588" s="14">
        <v>1.5699999999999999E-2</v>
      </c>
      <c r="Q4588" s="8">
        <v>20.91</v>
      </c>
      <c r="R4588" s="8">
        <v>1311.09</v>
      </c>
      <c r="S4588" s="8">
        <v>932.4</v>
      </c>
      <c r="T4588" s="8">
        <v>378.69</v>
      </c>
      <c r="U4588">
        <v>28</v>
      </c>
      <c r="V4588" s="8">
        <v>165.36</v>
      </c>
      <c r="W4588" s="8">
        <v>131.6</v>
      </c>
      <c r="X4588" s="8">
        <v>247.09</v>
      </c>
    </row>
    <row r="4589" spans="1:24" x14ac:dyDescent="0.25">
      <c r="A4589" t="s">
        <v>4915</v>
      </c>
      <c r="B4589" s="1">
        <v>45433</v>
      </c>
      <c r="C4589" t="s">
        <v>266</v>
      </c>
      <c r="D4589" t="s">
        <v>267</v>
      </c>
      <c r="E4589" t="s">
        <v>53</v>
      </c>
      <c r="F4589" t="s">
        <v>54</v>
      </c>
      <c r="G4589" t="s">
        <v>55</v>
      </c>
      <c r="H4589" t="s">
        <v>56</v>
      </c>
      <c r="I4589" t="s">
        <v>31</v>
      </c>
      <c r="J4589" t="s">
        <v>32</v>
      </c>
      <c r="K4589" t="s">
        <v>33</v>
      </c>
      <c r="L4589" s="13">
        <v>5.8</v>
      </c>
      <c r="M4589" s="8">
        <v>2.7</v>
      </c>
      <c r="N4589">
        <v>39</v>
      </c>
      <c r="O4589" s="8">
        <v>226.2</v>
      </c>
      <c r="P4589" s="14">
        <v>1.6999999999999999E-3</v>
      </c>
      <c r="Q4589" s="8">
        <v>0.38</v>
      </c>
      <c r="R4589" s="8">
        <v>225.82</v>
      </c>
      <c r="S4589" s="8">
        <v>105.3</v>
      </c>
      <c r="T4589" s="8">
        <v>120.52</v>
      </c>
      <c r="U4589">
        <v>0</v>
      </c>
      <c r="V4589" s="8">
        <v>0</v>
      </c>
      <c r="W4589" s="8">
        <v>0</v>
      </c>
      <c r="X4589" s="8">
        <v>120.52</v>
      </c>
    </row>
    <row r="4590" spans="1:24" x14ac:dyDescent="0.25">
      <c r="A4590" t="s">
        <v>4916</v>
      </c>
      <c r="B4590" s="1">
        <v>45880</v>
      </c>
      <c r="C4590" t="s">
        <v>763</v>
      </c>
      <c r="D4590" t="s">
        <v>764</v>
      </c>
      <c r="E4590" t="s">
        <v>71</v>
      </c>
      <c r="F4590" t="s">
        <v>46</v>
      </c>
      <c r="G4590" t="s">
        <v>165</v>
      </c>
      <c r="H4590" t="s">
        <v>166</v>
      </c>
      <c r="I4590" t="s">
        <v>185</v>
      </c>
      <c r="J4590" t="s">
        <v>186</v>
      </c>
      <c r="K4590" t="s">
        <v>59</v>
      </c>
      <c r="L4590" s="13">
        <v>4.9000000000000004</v>
      </c>
      <c r="M4590" s="8">
        <v>3.1</v>
      </c>
      <c r="N4590">
        <v>23</v>
      </c>
      <c r="O4590" s="8">
        <v>112.7</v>
      </c>
      <c r="P4590" s="14">
        <v>9.0899999999999995E-2</v>
      </c>
      <c r="Q4590" s="8">
        <v>10.24</v>
      </c>
      <c r="R4590" s="8">
        <v>102.46</v>
      </c>
      <c r="S4590" s="8">
        <v>71.3</v>
      </c>
      <c r="T4590" s="8">
        <v>31.16</v>
      </c>
      <c r="U4590">
        <v>0</v>
      </c>
      <c r="V4590" s="8">
        <v>0</v>
      </c>
      <c r="W4590" s="8">
        <v>0</v>
      </c>
      <c r="X4590" s="8">
        <v>31.16</v>
      </c>
    </row>
    <row r="4591" spans="1:24" x14ac:dyDescent="0.25">
      <c r="A4591" t="s">
        <v>4917</v>
      </c>
      <c r="B4591" s="1">
        <v>45684</v>
      </c>
      <c r="C4591" t="s">
        <v>244</v>
      </c>
      <c r="D4591" t="s">
        <v>245</v>
      </c>
      <c r="E4591" t="s">
        <v>53</v>
      </c>
      <c r="F4591" t="s">
        <v>46</v>
      </c>
      <c r="G4591" t="s">
        <v>55</v>
      </c>
      <c r="H4591" t="s">
        <v>56</v>
      </c>
      <c r="I4591" t="s">
        <v>112</v>
      </c>
      <c r="J4591" t="s">
        <v>113</v>
      </c>
      <c r="K4591" t="s">
        <v>42</v>
      </c>
      <c r="L4591" s="13">
        <v>8.5</v>
      </c>
      <c r="M4591" s="8">
        <v>2.8</v>
      </c>
      <c r="N4591">
        <v>49</v>
      </c>
      <c r="O4591" s="8">
        <v>416.5</v>
      </c>
      <c r="P4591" s="14">
        <v>5.9700000000000003E-2</v>
      </c>
      <c r="Q4591" s="8">
        <v>24.87</v>
      </c>
      <c r="R4591" s="8">
        <v>391.63</v>
      </c>
      <c r="S4591" s="8">
        <v>137.19999999999999</v>
      </c>
      <c r="T4591" s="8">
        <v>254.43</v>
      </c>
      <c r="U4591">
        <v>0</v>
      </c>
      <c r="V4591" s="8">
        <v>0</v>
      </c>
      <c r="W4591" s="8">
        <v>0</v>
      </c>
      <c r="X4591" s="8">
        <v>254.43</v>
      </c>
    </row>
    <row r="4592" spans="1:24" x14ac:dyDescent="0.25">
      <c r="A4592" t="s">
        <v>4918</v>
      </c>
      <c r="B4592" s="1">
        <v>45725</v>
      </c>
      <c r="C4592" t="s">
        <v>258</v>
      </c>
      <c r="D4592" t="s">
        <v>259</v>
      </c>
      <c r="E4592" t="s">
        <v>71</v>
      </c>
      <c r="F4592" t="s">
        <v>28</v>
      </c>
      <c r="G4592" t="s">
        <v>72</v>
      </c>
      <c r="H4592" t="s">
        <v>73</v>
      </c>
      <c r="I4592" t="s">
        <v>144</v>
      </c>
      <c r="J4592" t="s">
        <v>145</v>
      </c>
      <c r="K4592" t="s">
        <v>33</v>
      </c>
      <c r="L4592" s="13">
        <v>12</v>
      </c>
      <c r="M4592" s="8">
        <v>6.5</v>
      </c>
      <c r="N4592">
        <v>95</v>
      </c>
      <c r="O4592" s="8">
        <v>1140</v>
      </c>
      <c r="P4592" s="14">
        <v>9.2899999999999996E-2</v>
      </c>
      <c r="Q4592" s="8">
        <v>105.91</v>
      </c>
      <c r="R4592" s="8">
        <v>1034.0899999999999</v>
      </c>
      <c r="S4592" s="8">
        <v>617.5</v>
      </c>
      <c r="T4592" s="8">
        <v>416.59</v>
      </c>
      <c r="U4592">
        <v>0</v>
      </c>
      <c r="V4592" s="8">
        <v>0</v>
      </c>
      <c r="W4592" s="8">
        <v>0</v>
      </c>
      <c r="X4592" s="8">
        <v>416.59</v>
      </c>
    </row>
    <row r="4593" spans="1:24" x14ac:dyDescent="0.25">
      <c r="A4593" t="s">
        <v>4919</v>
      </c>
      <c r="B4593" s="1">
        <v>45482</v>
      </c>
      <c r="C4593" t="s">
        <v>291</v>
      </c>
      <c r="D4593" t="s">
        <v>292</v>
      </c>
      <c r="E4593" t="s">
        <v>150</v>
      </c>
      <c r="F4593" t="s">
        <v>54</v>
      </c>
      <c r="G4593" t="s">
        <v>151</v>
      </c>
      <c r="H4593" t="s">
        <v>152</v>
      </c>
      <c r="I4593" t="s">
        <v>185</v>
      </c>
      <c r="J4593" t="s">
        <v>186</v>
      </c>
      <c r="K4593" t="s">
        <v>59</v>
      </c>
      <c r="L4593" s="13">
        <v>4.9000000000000004</v>
      </c>
      <c r="M4593" s="8">
        <v>3.1</v>
      </c>
      <c r="N4593">
        <v>38</v>
      </c>
      <c r="O4593" s="8">
        <v>186.2</v>
      </c>
      <c r="P4593" s="14">
        <v>1.0800000000000001E-2</v>
      </c>
      <c r="Q4593" s="8">
        <v>2.0099999999999998</v>
      </c>
      <c r="R4593" s="8">
        <v>184.19</v>
      </c>
      <c r="S4593" s="8">
        <v>117.8</v>
      </c>
      <c r="T4593" s="8">
        <v>66.39</v>
      </c>
      <c r="U4593">
        <v>0</v>
      </c>
      <c r="V4593" s="8">
        <v>0</v>
      </c>
      <c r="W4593" s="8">
        <v>0</v>
      </c>
      <c r="X4593" s="8">
        <v>66.39</v>
      </c>
    </row>
    <row r="4594" spans="1:24" x14ac:dyDescent="0.25">
      <c r="A4594" t="s">
        <v>4920</v>
      </c>
      <c r="B4594" s="1">
        <v>45790</v>
      </c>
      <c r="C4594" t="s">
        <v>44</v>
      </c>
      <c r="D4594" t="s">
        <v>45</v>
      </c>
      <c r="E4594" t="s">
        <v>27</v>
      </c>
      <c r="F4594" t="s">
        <v>46</v>
      </c>
      <c r="G4594" t="s">
        <v>38</v>
      </c>
      <c r="H4594" t="s">
        <v>39</v>
      </c>
      <c r="I4594" t="s">
        <v>84</v>
      </c>
      <c r="J4594" t="s">
        <v>85</v>
      </c>
      <c r="K4594" t="s">
        <v>42</v>
      </c>
      <c r="L4594" s="13">
        <v>9.9</v>
      </c>
      <c r="M4594" s="8">
        <v>3.1</v>
      </c>
      <c r="N4594">
        <v>35</v>
      </c>
      <c r="O4594" s="8">
        <v>346.5</v>
      </c>
      <c r="P4594" s="14">
        <v>0.21440000000000001</v>
      </c>
      <c r="Q4594" s="8">
        <v>74.290000000000006</v>
      </c>
      <c r="R4594" s="8">
        <v>272.20999999999998</v>
      </c>
      <c r="S4594" s="8">
        <v>108.5</v>
      </c>
      <c r="T4594" s="8">
        <v>163.71</v>
      </c>
      <c r="U4594">
        <v>0</v>
      </c>
      <c r="V4594" s="8">
        <v>0</v>
      </c>
      <c r="W4594" s="8">
        <v>0</v>
      </c>
      <c r="X4594" s="8">
        <v>163.71</v>
      </c>
    </row>
    <row r="4595" spans="1:24" x14ac:dyDescent="0.25">
      <c r="A4595" t="s">
        <v>4921</v>
      </c>
      <c r="B4595" s="1">
        <v>45942</v>
      </c>
      <c r="C4595" t="s">
        <v>276</v>
      </c>
      <c r="D4595" t="s">
        <v>277</v>
      </c>
      <c r="E4595" t="s">
        <v>150</v>
      </c>
      <c r="F4595" t="s">
        <v>37</v>
      </c>
      <c r="G4595" t="s">
        <v>151</v>
      </c>
      <c r="H4595" t="s">
        <v>152</v>
      </c>
      <c r="I4595" t="s">
        <v>84</v>
      </c>
      <c r="J4595" t="s">
        <v>85</v>
      </c>
      <c r="K4595" t="s">
        <v>42</v>
      </c>
      <c r="L4595" s="13">
        <v>9.9</v>
      </c>
      <c r="M4595" s="8">
        <v>3.1</v>
      </c>
      <c r="N4595">
        <v>26</v>
      </c>
      <c r="O4595" s="8">
        <v>257.39999999999998</v>
      </c>
      <c r="P4595" s="14">
        <v>1.8E-3</v>
      </c>
      <c r="Q4595" s="8">
        <v>0.46</v>
      </c>
      <c r="R4595" s="8">
        <v>256.94</v>
      </c>
      <c r="S4595" s="8">
        <v>80.599999999999994</v>
      </c>
      <c r="T4595" s="8">
        <v>176.34</v>
      </c>
      <c r="U4595">
        <v>18</v>
      </c>
      <c r="V4595" s="8">
        <v>177.88</v>
      </c>
      <c r="W4595" s="8">
        <v>64.8</v>
      </c>
      <c r="X4595" s="8">
        <v>111.54</v>
      </c>
    </row>
    <row r="4596" spans="1:24" x14ac:dyDescent="0.25">
      <c r="A4596" t="s">
        <v>4922</v>
      </c>
      <c r="B4596" s="1">
        <v>45842</v>
      </c>
      <c r="C4596" t="s">
        <v>410</v>
      </c>
      <c r="D4596" t="s">
        <v>411</v>
      </c>
      <c r="E4596" t="s">
        <v>150</v>
      </c>
      <c r="F4596" t="s">
        <v>46</v>
      </c>
      <c r="G4596" t="s">
        <v>151</v>
      </c>
      <c r="H4596" t="s">
        <v>152</v>
      </c>
      <c r="I4596" t="s">
        <v>122</v>
      </c>
      <c r="J4596" t="s">
        <v>123</v>
      </c>
      <c r="K4596" t="s">
        <v>59</v>
      </c>
      <c r="L4596" s="13">
        <v>5.5</v>
      </c>
      <c r="M4596" s="8">
        <v>3.8</v>
      </c>
      <c r="N4596">
        <v>35</v>
      </c>
      <c r="O4596" s="8">
        <v>192.5</v>
      </c>
      <c r="P4596" s="14">
        <v>0.16569999999999999</v>
      </c>
      <c r="Q4596" s="8">
        <v>31.9</v>
      </c>
      <c r="R4596" s="8">
        <v>160.6</v>
      </c>
      <c r="S4596" s="8">
        <v>133</v>
      </c>
      <c r="T4596" s="8">
        <v>27.6</v>
      </c>
      <c r="U4596">
        <v>0</v>
      </c>
      <c r="V4596" s="8">
        <v>0</v>
      </c>
      <c r="W4596" s="8">
        <v>0</v>
      </c>
      <c r="X4596" s="8">
        <v>27.6</v>
      </c>
    </row>
    <row r="4597" spans="1:24" x14ac:dyDescent="0.25">
      <c r="A4597" t="s">
        <v>4923</v>
      </c>
      <c r="B4597" s="1">
        <v>46002</v>
      </c>
      <c r="C4597" t="s">
        <v>97</v>
      </c>
      <c r="D4597" t="s">
        <v>98</v>
      </c>
      <c r="E4597" t="s">
        <v>63</v>
      </c>
      <c r="F4597" t="s">
        <v>54</v>
      </c>
      <c r="G4597" t="s">
        <v>64</v>
      </c>
      <c r="H4597" t="s">
        <v>65</v>
      </c>
      <c r="I4597" t="s">
        <v>99</v>
      </c>
      <c r="J4597" t="s">
        <v>100</v>
      </c>
      <c r="K4597" t="s">
        <v>49</v>
      </c>
      <c r="L4597" s="13">
        <v>3.8</v>
      </c>
      <c r="M4597" s="8">
        <v>2.6</v>
      </c>
      <c r="N4597">
        <v>24</v>
      </c>
      <c r="O4597" s="8">
        <v>91.2</v>
      </c>
      <c r="P4597" s="14">
        <v>8.0000000000000004E-4</v>
      </c>
      <c r="Q4597" s="8">
        <v>7.0000000000000007E-2</v>
      </c>
      <c r="R4597" s="8">
        <v>91.13</v>
      </c>
      <c r="S4597" s="8">
        <v>62.4</v>
      </c>
      <c r="T4597" s="8">
        <v>28.73</v>
      </c>
      <c r="U4597">
        <v>0</v>
      </c>
      <c r="V4597" s="8">
        <v>0</v>
      </c>
      <c r="W4597" s="8">
        <v>0</v>
      </c>
      <c r="X4597" s="8">
        <v>28.73</v>
      </c>
    </row>
    <row r="4598" spans="1:24" x14ac:dyDescent="0.25">
      <c r="A4598" t="s">
        <v>4924</v>
      </c>
      <c r="B4598" s="1">
        <v>46233</v>
      </c>
      <c r="C4598" t="s">
        <v>35</v>
      </c>
      <c r="D4598" t="s">
        <v>36</v>
      </c>
      <c r="E4598" t="s">
        <v>27</v>
      </c>
      <c r="F4598" t="s">
        <v>37</v>
      </c>
      <c r="G4598" t="s">
        <v>29</v>
      </c>
      <c r="H4598" t="s">
        <v>30</v>
      </c>
      <c r="I4598" t="s">
        <v>112</v>
      </c>
      <c r="J4598" t="s">
        <v>113</v>
      </c>
      <c r="K4598" t="s">
        <v>42</v>
      </c>
      <c r="L4598" s="13">
        <v>8.5</v>
      </c>
      <c r="M4598" s="8">
        <v>2.8</v>
      </c>
      <c r="N4598">
        <v>46</v>
      </c>
      <c r="O4598" s="8">
        <v>391</v>
      </c>
      <c r="P4598" s="14">
        <v>3.5000000000000001E-3</v>
      </c>
      <c r="Q4598" s="8">
        <v>1.37</v>
      </c>
      <c r="R4598" s="8">
        <v>389.63</v>
      </c>
      <c r="S4598" s="8">
        <v>128.80000000000001</v>
      </c>
      <c r="T4598" s="8">
        <v>260.83</v>
      </c>
      <c r="U4598">
        <v>0</v>
      </c>
      <c r="V4598" s="8">
        <v>0</v>
      </c>
      <c r="W4598" s="8">
        <v>0</v>
      </c>
      <c r="X4598" s="8">
        <v>260.83</v>
      </c>
    </row>
    <row r="4599" spans="1:24" x14ac:dyDescent="0.25">
      <c r="A4599" t="s">
        <v>4925</v>
      </c>
      <c r="B4599" s="1">
        <v>45952</v>
      </c>
      <c r="C4599" t="s">
        <v>154</v>
      </c>
      <c r="D4599" t="s">
        <v>155</v>
      </c>
      <c r="E4599" t="s">
        <v>150</v>
      </c>
      <c r="F4599" t="s">
        <v>46</v>
      </c>
      <c r="G4599" t="s">
        <v>151</v>
      </c>
      <c r="H4599" t="s">
        <v>152</v>
      </c>
      <c r="I4599" t="s">
        <v>74</v>
      </c>
      <c r="J4599" t="s">
        <v>75</v>
      </c>
      <c r="K4599" t="s">
        <v>49</v>
      </c>
      <c r="L4599" s="13">
        <v>11</v>
      </c>
      <c r="M4599" s="8">
        <v>6.8</v>
      </c>
      <c r="N4599">
        <v>20</v>
      </c>
      <c r="O4599" s="8">
        <v>220</v>
      </c>
      <c r="P4599" s="14">
        <v>9.6500000000000002E-2</v>
      </c>
      <c r="Q4599" s="8">
        <v>21.23</v>
      </c>
      <c r="R4599" s="8">
        <v>198.77</v>
      </c>
      <c r="S4599" s="8">
        <v>136</v>
      </c>
      <c r="T4599" s="8">
        <v>62.77</v>
      </c>
      <c r="U4599">
        <v>0</v>
      </c>
      <c r="V4599" s="8">
        <v>0</v>
      </c>
      <c r="W4599" s="8">
        <v>0</v>
      </c>
      <c r="X4599" s="8">
        <v>62.77</v>
      </c>
    </row>
    <row r="4600" spans="1:24" x14ac:dyDescent="0.25">
      <c r="A4600" t="s">
        <v>4926</v>
      </c>
      <c r="B4600" s="1">
        <v>46245</v>
      </c>
      <c r="C4600" t="s">
        <v>174</v>
      </c>
      <c r="D4600" t="s">
        <v>175</v>
      </c>
      <c r="E4600" t="s">
        <v>150</v>
      </c>
      <c r="F4600" t="s">
        <v>54</v>
      </c>
      <c r="G4600" t="s">
        <v>151</v>
      </c>
      <c r="H4600" t="s">
        <v>152</v>
      </c>
      <c r="I4600" t="s">
        <v>57</v>
      </c>
      <c r="J4600" t="s">
        <v>58</v>
      </c>
      <c r="K4600" t="s">
        <v>59</v>
      </c>
      <c r="L4600" s="13">
        <v>10.5</v>
      </c>
      <c r="M4600" s="8">
        <v>7.5</v>
      </c>
      <c r="N4600">
        <v>33</v>
      </c>
      <c r="O4600" s="8">
        <v>346.5</v>
      </c>
      <c r="P4600" s="14">
        <v>1.5299999999999999E-2</v>
      </c>
      <c r="Q4600" s="8">
        <v>5.3</v>
      </c>
      <c r="R4600" s="8">
        <v>341.2</v>
      </c>
      <c r="S4600" s="8">
        <v>247.5</v>
      </c>
      <c r="T4600" s="8">
        <v>93.7</v>
      </c>
      <c r="U4600">
        <v>0</v>
      </c>
      <c r="V4600" s="8">
        <v>0</v>
      </c>
      <c r="W4600" s="8">
        <v>0</v>
      </c>
      <c r="X4600" s="8">
        <v>93.7</v>
      </c>
    </row>
    <row r="4601" spans="1:24" x14ac:dyDescent="0.25">
      <c r="A4601" t="s">
        <v>4927</v>
      </c>
      <c r="B4601" s="1">
        <v>45469</v>
      </c>
      <c r="C4601" t="s">
        <v>345</v>
      </c>
      <c r="D4601" t="s">
        <v>346</v>
      </c>
      <c r="E4601" t="s">
        <v>71</v>
      </c>
      <c r="F4601" t="s">
        <v>28</v>
      </c>
      <c r="G4601" t="s">
        <v>72</v>
      </c>
      <c r="H4601" t="s">
        <v>73</v>
      </c>
      <c r="I4601" t="s">
        <v>112</v>
      </c>
      <c r="J4601" t="s">
        <v>113</v>
      </c>
      <c r="K4601" t="s">
        <v>42</v>
      </c>
      <c r="L4601" s="13">
        <v>8.5</v>
      </c>
      <c r="M4601" s="8">
        <v>2.8</v>
      </c>
      <c r="N4601">
        <v>53</v>
      </c>
      <c r="O4601" s="8">
        <v>450.5</v>
      </c>
      <c r="P4601" s="14">
        <v>3.6200000000000003E-2</v>
      </c>
      <c r="Q4601" s="8">
        <v>16.309999999999999</v>
      </c>
      <c r="R4601" s="8">
        <v>434.19</v>
      </c>
      <c r="S4601" s="8">
        <v>148.4</v>
      </c>
      <c r="T4601" s="8">
        <v>285.79000000000002</v>
      </c>
      <c r="U4601">
        <v>0</v>
      </c>
      <c r="V4601" s="8">
        <v>0</v>
      </c>
      <c r="W4601" s="8">
        <v>0</v>
      </c>
      <c r="X4601" s="8">
        <v>285.79000000000002</v>
      </c>
    </row>
    <row r="4602" spans="1:24" x14ac:dyDescent="0.25">
      <c r="A4602" t="s">
        <v>4928</v>
      </c>
      <c r="B4602" s="1">
        <v>45860</v>
      </c>
      <c r="C4602" t="s">
        <v>125</v>
      </c>
      <c r="D4602" t="s">
        <v>126</v>
      </c>
      <c r="E4602" t="s">
        <v>27</v>
      </c>
      <c r="F4602" t="s">
        <v>89</v>
      </c>
      <c r="G4602" t="s">
        <v>38</v>
      </c>
      <c r="H4602" t="s">
        <v>39</v>
      </c>
      <c r="I4602" t="s">
        <v>185</v>
      </c>
      <c r="J4602" t="s">
        <v>186</v>
      </c>
      <c r="K4602" t="s">
        <v>59</v>
      </c>
      <c r="L4602" s="13">
        <v>4.9000000000000004</v>
      </c>
      <c r="M4602" s="8">
        <v>3.1</v>
      </c>
      <c r="N4602">
        <v>56</v>
      </c>
      <c r="O4602" s="8">
        <v>274.39999999999998</v>
      </c>
      <c r="P4602" s="14">
        <v>0.1182</v>
      </c>
      <c r="Q4602" s="8">
        <v>32.43</v>
      </c>
      <c r="R4602" s="8">
        <v>241.97</v>
      </c>
      <c r="S4602" s="8">
        <v>173.6</v>
      </c>
      <c r="T4602" s="8">
        <v>68.37</v>
      </c>
      <c r="U4602">
        <v>0</v>
      </c>
      <c r="V4602" s="8">
        <v>0</v>
      </c>
      <c r="W4602" s="8">
        <v>0</v>
      </c>
      <c r="X4602" s="8">
        <v>68.37</v>
      </c>
    </row>
    <row r="4603" spans="1:24" x14ac:dyDescent="0.25">
      <c r="A4603" t="s">
        <v>4929</v>
      </c>
      <c r="B4603" s="1">
        <v>45462</v>
      </c>
      <c r="C4603" t="s">
        <v>168</v>
      </c>
      <c r="D4603" t="s">
        <v>169</v>
      </c>
      <c r="E4603" t="s">
        <v>63</v>
      </c>
      <c r="F4603" t="s">
        <v>46</v>
      </c>
      <c r="G4603" t="s">
        <v>79</v>
      </c>
      <c r="H4603" t="s">
        <v>80</v>
      </c>
      <c r="I4603" t="s">
        <v>127</v>
      </c>
      <c r="J4603" t="s">
        <v>128</v>
      </c>
      <c r="K4603" t="s">
        <v>33</v>
      </c>
      <c r="L4603" s="13">
        <v>7.2</v>
      </c>
      <c r="M4603" s="8">
        <v>3.6</v>
      </c>
      <c r="N4603">
        <v>4</v>
      </c>
      <c r="O4603" s="8">
        <v>28.8</v>
      </c>
      <c r="P4603" s="14">
        <v>0.15310000000000001</v>
      </c>
      <c r="Q4603" s="8">
        <v>4.41</v>
      </c>
      <c r="R4603" s="8">
        <v>24.39</v>
      </c>
      <c r="S4603" s="8">
        <v>14.4</v>
      </c>
      <c r="T4603" s="8">
        <v>9.99</v>
      </c>
      <c r="U4603">
        <v>0</v>
      </c>
      <c r="V4603" s="8">
        <v>0</v>
      </c>
      <c r="W4603" s="8">
        <v>0</v>
      </c>
      <c r="X4603" s="8">
        <v>9.99</v>
      </c>
    </row>
    <row r="4604" spans="1:24" x14ac:dyDescent="0.25">
      <c r="A4604" t="s">
        <v>4930</v>
      </c>
      <c r="B4604" s="1">
        <v>45793</v>
      </c>
      <c r="C4604" t="s">
        <v>171</v>
      </c>
      <c r="D4604" t="s">
        <v>172</v>
      </c>
      <c r="E4604" t="s">
        <v>27</v>
      </c>
      <c r="F4604" t="s">
        <v>46</v>
      </c>
      <c r="G4604" t="s">
        <v>29</v>
      </c>
      <c r="H4604" t="s">
        <v>30</v>
      </c>
      <c r="I4604" t="s">
        <v>144</v>
      </c>
      <c r="J4604" t="s">
        <v>145</v>
      </c>
      <c r="K4604" t="s">
        <v>33</v>
      </c>
      <c r="L4604" s="13">
        <v>12</v>
      </c>
      <c r="M4604" s="8">
        <v>6.5</v>
      </c>
      <c r="N4604">
        <v>24</v>
      </c>
      <c r="O4604" s="8">
        <v>288</v>
      </c>
      <c r="P4604" s="14">
        <v>4.9099999999999998E-2</v>
      </c>
      <c r="Q4604" s="8">
        <v>14.14</v>
      </c>
      <c r="R4604" s="8">
        <v>273.86</v>
      </c>
      <c r="S4604" s="8">
        <v>156</v>
      </c>
      <c r="T4604" s="8">
        <v>117.86</v>
      </c>
      <c r="U4604">
        <v>0</v>
      </c>
      <c r="V4604" s="8">
        <v>0</v>
      </c>
      <c r="W4604" s="8">
        <v>0</v>
      </c>
      <c r="X4604" s="8">
        <v>117.86</v>
      </c>
    </row>
    <row r="4605" spans="1:24" x14ac:dyDescent="0.25">
      <c r="A4605" t="s">
        <v>4931</v>
      </c>
      <c r="B4605" s="1">
        <v>45587</v>
      </c>
      <c r="C4605" t="s">
        <v>180</v>
      </c>
      <c r="D4605" t="s">
        <v>181</v>
      </c>
      <c r="E4605" t="s">
        <v>63</v>
      </c>
      <c r="F4605" t="s">
        <v>46</v>
      </c>
      <c r="G4605" t="s">
        <v>64</v>
      </c>
      <c r="H4605" t="s">
        <v>65</v>
      </c>
      <c r="I4605" t="s">
        <v>117</v>
      </c>
      <c r="J4605" t="s">
        <v>118</v>
      </c>
      <c r="K4605" t="s">
        <v>59</v>
      </c>
      <c r="L4605" s="13">
        <v>6</v>
      </c>
      <c r="M4605" s="8">
        <v>4.2</v>
      </c>
      <c r="N4605">
        <v>7</v>
      </c>
      <c r="O4605" s="8">
        <v>42</v>
      </c>
      <c r="P4605" s="14">
        <v>0.40039999999999998</v>
      </c>
      <c r="Q4605" s="8">
        <v>16.82</v>
      </c>
      <c r="R4605" s="8">
        <v>25.18</v>
      </c>
      <c r="S4605" s="8">
        <v>29.4</v>
      </c>
      <c r="T4605" s="8">
        <v>-4.22</v>
      </c>
      <c r="U4605">
        <v>0</v>
      </c>
      <c r="V4605" s="8">
        <v>0</v>
      </c>
      <c r="W4605" s="8">
        <v>0</v>
      </c>
      <c r="X4605" s="8">
        <v>-4.22</v>
      </c>
    </row>
    <row r="4606" spans="1:24" x14ac:dyDescent="0.25">
      <c r="A4606" t="s">
        <v>4932</v>
      </c>
      <c r="B4606" s="1">
        <v>45435</v>
      </c>
      <c r="C4606" t="s">
        <v>82</v>
      </c>
      <c r="D4606" t="s">
        <v>83</v>
      </c>
      <c r="E4606" t="s">
        <v>71</v>
      </c>
      <c r="F4606" t="s">
        <v>46</v>
      </c>
      <c r="G4606" t="s">
        <v>72</v>
      </c>
      <c r="H4606" t="s">
        <v>73</v>
      </c>
      <c r="I4606" t="s">
        <v>117</v>
      </c>
      <c r="J4606" t="s">
        <v>118</v>
      </c>
      <c r="K4606" t="s">
        <v>59</v>
      </c>
      <c r="L4606" s="13">
        <v>6</v>
      </c>
      <c r="M4606" s="8">
        <v>4.2</v>
      </c>
      <c r="N4606">
        <v>1</v>
      </c>
      <c r="O4606" s="8">
        <v>6</v>
      </c>
      <c r="P4606" s="14">
        <v>0.17330000000000001</v>
      </c>
      <c r="Q4606" s="8">
        <v>1.04</v>
      </c>
      <c r="R4606" s="8">
        <v>4.96</v>
      </c>
      <c r="S4606" s="8">
        <v>4.2</v>
      </c>
      <c r="T4606" s="8">
        <v>0.76</v>
      </c>
      <c r="U4606">
        <v>0</v>
      </c>
      <c r="V4606" s="8">
        <v>0</v>
      </c>
      <c r="W4606" s="8">
        <v>0</v>
      </c>
      <c r="X4606" s="8">
        <v>0.76</v>
      </c>
    </row>
    <row r="4607" spans="1:24" x14ac:dyDescent="0.25">
      <c r="A4607" t="s">
        <v>4933</v>
      </c>
      <c r="B4607" s="1">
        <v>45483</v>
      </c>
      <c r="C4607" t="s">
        <v>523</v>
      </c>
      <c r="D4607" t="s">
        <v>524</v>
      </c>
      <c r="E4607" t="s">
        <v>27</v>
      </c>
      <c r="F4607" t="s">
        <v>89</v>
      </c>
      <c r="G4607" t="s">
        <v>29</v>
      </c>
      <c r="H4607" t="s">
        <v>30</v>
      </c>
      <c r="I4607" t="s">
        <v>47</v>
      </c>
      <c r="J4607" t="s">
        <v>48</v>
      </c>
      <c r="K4607" t="s">
        <v>49</v>
      </c>
      <c r="L4607" s="13">
        <v>5</v>
      </c>
      <c r="M4607" s="8">
        <v>3.2</v>
      </c>
      <c r="N4607">
        <v>381</v>
      </c>
      <c r="O4607" s="8">
        <v>1905</v>
      </c>
      <c r="P4607" s="14">
        <v>3.2300000000000002E-2</v>
      </c>
      <c r="Q4607" s="8">
        <v>61.53</v>
      </c>
      <c r="R4607" s="8">
        <v>1843.47</v>
      </c>
      <c r="S4607" s="8">
        <v>1219.2</v>
      </c>
      <c r="T4607" s="8">
        <v>624.27</v>
      </c>
      <c r="U4607">
        <v>0</v>
      </c>
      <c r="V4607" s="8">
        <v>0</v>
      </c>
      <c r="W4607" s="8">
        <v>0</v>
      </c>
      <c r="X4607" s="8">
        <v>624.27</v>
      </c>
    </row>
    <row r="4608" spans="1:24" x14ac:dyDescent="0.25">
      <c r="A4608" t="s">
        <v>4934</v>
      </c>
      <c r="B4608" s="1">
        <v>45614</v>
      </c>
      <c r="C4608" t="s">
        <v>94</v>
      </c>
      <c r="D4608" t="s">
        <v>95</v>
      </c>
      <c r="E4608" t="s">
        <v>53</v>
      </c>
      <c r="F4608" t="s">
        <v>46</v>
      </c>
      <c r="G4608" t="s">
        <v>55</v>
      </c>
      <c r="H4608" t="s">
        <v>56</v>
      </c>
      <c r="I4608" t="s">
        <v>156</v>
      </c>
      <c r="J4608" t="s">
        <v>157</v>
      </c>
      <c r="K4608" t="s">
        <v>42</v>
      </c>
      <c r="L4608" s="13">
        <v>6.2</v>
      </c>
      <c r="M4608" s="8">
        <v>1.9</v>
      </c>
      <c r="N4608">
        <v>60</v>
      </c>
      <c r="O4608" s="8">
        <v>372</v>
      </c>
      <c r="P4608" s="14">
        <v>0.3614</v>
      </c>
      <c r="Q4608" s="8">
        <v>134.44</v>
      </c>
      <c r="R4608" s="8">
        <v>237.56</v>
      </c>
      <c r="S4608" s="8">
        <v>114</v>
      </c>
      <c r="T4608" s="8">
        <v>123.56</v>
      </c>
      <c r="U4608">
        <v>0</v>
      </c>
      <c r="V4608" s="8">
        <v>0</v>
      </c>
      <c r="W4608" s="8">
        <v>0</v>
      </c>
      <c r="X4608" s="8">
        <v>123.56</v>
      </c>
    </row>
    <row r="4609" spans="1:24" x14ac:dyDescent="0.25">
      <c r="A4609" t="s">
        <v>4935</v>
      </c>
      <c r="B4609" s="1">
        <v>46154</v>
      </c>
      <c r="C4609" t="s">
        <v>378</v>
      </c>
      <c r="D4609" t="s">
        <v>379</v>
      </c>
      <c r="E4609" t="s">
        <v>71</v>
      </c>
      <c r="F4609" t="s">
        <v>54</v>
      </c>
      <c r="G4609" t="s">
        <v>165</v>
      </c>
      <c r="H4609" t="s">
        <v>166</v>
      </c>
      <c r="I4609" t="s">
        <v>99</v>
      </c>
      <c r="J4609" t="s">
        <v>100</v>
      </c>
      <c r="K4609" t="s">
        <v>49</v>
      </c>
      <c r="L4609" s="13">
        <v>3.8</v>
      </c>
      <c r="M4609" s="8">
        <v>2.6</v>
      </c>
      <c r="N4609">
        <v>58</v>
      </c>
      <c r="O4609" s="8">
        <v>220.4</v>
      </c>
      <c r="P4609" s="14">
        <v>6.7000000000000002E-3</v>
      </c>
      <c r="Q4609" s="8">
        <v>1.48</v>
      </c>
      <c r="R4609" s="8">
        <v>218.92</v>
      </c>
      <c r="S4609" s="8">
        <v>150.80000000000001</v>
      </c>
      <c r="T4609" s="8">
        <v>68.12</v>
      </c>
      <c r="U4609">
        <v>0</v>
      </c>
      <c r="V4609" s="8">
        <v>0</v>
      </c>
      <c r="W4609" s="8">
        <v>0</v>
      </c>
      <c r="X4609" s="8">
        <v>68.12</v>
      </c>
    </row>
    <row r="4610" spans="1:24" x14ac:dyDescent="0.25">
      <c r="A4610" t="s">
        <v>4936</v>
      </c>
      <c r="B4610" s="1">
        <v>45753</v>
      </c>
      <c r="C4610" t="s">
        <v>291</v>
      </c>
      <c r="D4610" t="s">
        <v>292</v>
      </c>
      <c r="E4610" t="s">
        <v>150</v>
      </c>
      <c r="F4610" t="s">
        <v>54</v>
      </c>
      <c r="G4610" t="s">
        <v>151</v>
      </c>
      <c r="H4610" t="s">
        <v>152</v>
      </c>
      <c r="I4610" t="s">
        <v>57</v>
      </c>
      <c r="J4610" t="s">
        <v>58</v>
      </c>
      <c r="K4610" t="s">
        <v>59</v>
      </c>
      <c r="L4610" s="13">
        <v>10.5</v>
      </c>
      <c r="M4610" s="8">
        <v>7.5</v>
      </c>
      <c r="N4610">
        <v>84</v>
      </c>
      <c r="O4610" s="8">
        <v>882</v>
      </c>
      <c r="P4610" s="14">
        <v>0.42009999999999997</v>
      </c>
      <c r="Q4610" s="8">
        <v>370.53</v>
      </c>
      <c r="R4610" s="8">
        <v>511.47</v>
      </c>
      <c r="S4610" s="8">
        <v>630</v>
      </c>
      <c r="T4610" s="8">
        <v>-118.53</v>
      </c>
      <c r="U4610">
        <v>0</v>
      </c>
      <c r="V4610" s="8">
        <v>0</v>
      </c>
      <c r="W4610" s="8">
        <v>0</v>
      </c>
      <c r="X4610" s="8">
        <v>-118.53</v>
      </c>
    </row>
    <row r="4611" spans="1:24" x14ac:dyDescent="0.25">
      <c r="A4611" t="s">
        <v>4937</v>
      </c>
      <c r="B4611" s="1">
        <v>45926</v>
      </c>
      <c r="C4611" t="s">
        <v>480</v>
      </c>
      <c r="D4611" t="s">
        <v>481</v>
      </c>
      <c r="E4611" t="s">
        <v>63</v>
      </c>
      <c r="F4611" t="s">
        <v>54</v>
      </c>
      <c r="G4611" t="s">
        <v>64</v>
      </c>
      <c r="H4611" t="s">
        <v>65</v>
      </c>
      <c r="I4611" t="s">
        <v>156</v>
      </c>
      <c r="J4611" t="s">
        <v>157</v>
      </c>
      <c r="K4611" t="s">
        <v>42</v>
      </c>
      <c r="L4611" s="13">
        <v>6.2</v>
      </c>
      <c r="M4611" s="8">
        <v>1.9</v>
      </c>
      <c r="N4611">
        <v>107</v>
      </c>
      <c r="O4611" s="8">
        <v>663.4</v>
      </c>
      <c r="P4611" s="14">
        <v>3.4299999999999997E-2</v>
      </c>
      <c r="Q4611" s="8">
        <v>22.75</v>
      </c>
      <c r="R4611" s="8">
        <v>640.65</v>
      </c>
      <c r="S4611" s="8">
        <v>203.3</v>
      </c>
      <c r="T4611" s="8">
        <v>437.35</v>
      </c>
      <c r="U4611">
        <v>0</v>
      </c>
      <c r="V4611" s="8">
        <v>0</v>
      </c>
      <c r="W4611" s="8">
        <v>0</v>
      </c>
      <c r="X4611" s="8">
        <v>437.35</v>
      </c>
    </row>
    <row r="4612" spans="1:24" x14ac:dyDescent="0.25">
      <c r="A4612" t="s">
        <v>4938</v>
      </c>
      <c r="B4612" s="1">
        <v>45346</v>
      </c>
      <c r="C4612" t="s">
        <v>107</v>
      </c>
      <c r="D4612" t="s">
        <v>108</v>
      </c>
      <c r="E4612" t="s">
        <v>53</v>
      </c>
      <c r="F4612" t="s">
        <v>46</v>
      </c>
      <c r="G4612" t="s">
        <v>55</v>
      </c>
      <c r="H4612" t="s">
        <v>56</v>
      </c>
      <c r="I4612" t="s">
        <v>117</v>
      </c>
      <c r="J4612" t="s">
        <v>118</v>
      </c>
      <c r="K4612" t="s">
        <v>59</v>
      </c>
      <c r="L4612" s="13">
        <v>6</v>
      </c>
      <c r="M4612" s="8">
        <v>4.2</v>
      </c>
      <c r="N4612">
        <v>9</v>
      </c>
      <c r="O4612" s="8">
        <v>54</v>
      </c>
      <c r="P4612" s="14">
        <v>4.1300000000000003E-2</v>
      </c>
      <c r="Q4612" s="8">
        <v>2.23</v>
      </c>
      <c r="R4612" s="8">
        <v>51.77</v>
      </c>
      <c r="S4612" s="8">
        <v>37.799999999999997</v>
      </c>
      <c r="T4612" s="8">
        <v>13.97</v>
      </c>
      <c r="U4612">
        <v>0</v>
      </c>
      <c r="V4612" s="8">
        <v>0</v>
      </c>
      <c r="W4612" s="8">
        <v>0</v>
      </c>
      <c r="X4612" s="8">
        <v>13.97</v>
      </c>
    </row>
    <row r="4613" spans="1:24" x14ac:dyDescent="0.25">
      <c r="A4613" t="s">
        <v>4939</v>
      </c>
      <c r="B4613" s="1">
        <v>46178</v>
      </c>
      <c r="C4613" t="s">
        <v>455</v>
      </c>
      <c r="D4613" t="s">
        <v>456</v>
      </c>
      <c r="E4613" t="s">
        <v>71</v>
      </c>
      <c r="F4613" t="s">
        <v>89</v>
      </c>
      <c r="G4613" t="s">
        <v>165</v>
      </c>
      <c r="H4613" t="s">
        <v>166</v>
      </c>
      <c r="I4613" t="s">
        <v>40</v>
      </c>
      <c r="J4613" t="s">
        <v>41</v>
      </c>
      <c r="K4613" t="s">
        <v>42</v>
      </c>
      <c r="L4613" s="13">
        <v>14.5</v>
      </c>
      <c r="M4613" s="8">
        <v>4.2</v>
      </c>
      <c r="N4613">
        <v>355</v>
      </c>
      <c r="O4613" s="8">
        <v>5147.5</v>
      </c>
      <c r="P4613" s="14">
        <v>0.1116</v>
      </c>
      <c r="Q4613" s="8">
        <v>574.46</v>
      </c>
      <c r="R4613" s="8">
        <v>4573.04</v>
      </c>
      <c r="S4613" s="8">
        <v>1491</v>
      </c>
      <c r="T4613" s="8">
        <v>3082.04</v>
      </c>
      <c r="U4613">
        <v>0</v>
      </c>
      <c r="V4613" s="8">
        <v>0</v>
      </c>
      <c r="W4613" s="8">
        <v>0</v>
      </c>
      <c r="X4613" s="8">
        <v>3082.04</v>
      </c>
    </row>
    <row r="4614" spans="1:24" x14ac:dyDescent="0.25">
      <c r="A4614" t="s">
        <v>4940</v>
      </c>
      <c r="B4614" s="1">
        <v>45659</v>
      </c>
      <c r="C4614" t="s">
        <v>44</v>
      </c>
      <c r="D4614" t="s">
        <v>45</v>
      </c>
      <c r="E4614" t="s">
        <v>27</v>
      </c>
      <c r="F4614" t="s">
        <v>46</v>
      </c>
      <c r="G4614" t="s">
        <v>29</v>
      </c>
      <c r="H4614" t="s">
        <v>30</v>
      </c>
      <c r="I4614" t="s">
        <v>185</v>
      </c>
      <c r="J4614" t="s">
        <v>186</v>
      </c>
      <c r="K4614" t="s">
        <v>59</v>
      </c>
      <c r="L4614" s="13">
        <v>4.9000000000000004</v>
      </c>
      <c r="M4614" s="8">
        <v>3.1</v>
      </c>
      <c r="N4614">
        <v>11</v>
      </c>
      <c r="O4614" s="8">
        <v>53.9</v>
      </c>
      <c r="P4614" s="14">
        <v>0.1201</v>
      </c>
      <c r="Q4614" s="8">
        <v>6.47</v>
      </c>
      <c r="R4614" s="8">
        <v>47.43</v>
      </c>
      <c r="S4614" s="8">
        <v>34.1</v>
      </c>
      <c r="T4614" s="8">
        <v>13.33</v>
      </c>
      <c r="U4614">
        <v>0</v>
      </c>
      <c r="V4614" s="8">
        <v>0</v>
      </c>
      <c r="W4614" s="8">
        <v>0</v>
      </c>
      <c r="X4614" s="8">
        <v>13.33</v>
      </c>
    </row>
    <row r="4615" spans="1:24" x14ac:dyDescent="0.25">
      <c r="A4615" t="s">
        <v>4941</v>
      </c>
      <c r="B4615" s="1">
        <v>45301</v>
      </c>
      <c r="C4615" t="s">
        <v>763</v>
      </c>
      <c r="D4615" t="s">
        <v>764</v>
      </c>
      <c r="E4615" t="s">
        <v>71</v>
      </c>
      <c r="F4615" t="s">
        <v>46</v>
      </c>
      <c r="G4615" t="s">
        <v>72</v>
      </c>
      <c r="H4615" t="s">
        <v>73</v>
      </c>
      <c r="I4615" t="s">
        <v>74</v>
      </c>
      <c r="J4615" t="s">
        <v>75</v>
      </c>
      <c r="K4615" t="s">
        <v>49</v>
      </c>
      <c r="L4615" s="13">
        <v>11</v>
      </c>
      <c r="M4615" s="8">
        <v>6.8</v>
      </c>
      <c r="N4615">
        <v>42</v>
      </c>
      <c r="O4615" s="8">
        <v>462</v>
      </c>
      <c r="P4615" s="14">
        <v>0.3518</v>
      </c>
      <c r="Q4615" s="8">
        <v>162.53</v>
      </c>
      <c r="R4615" s="8">
        <v>299.47000000000003</v>
      </c>
      <c r="S4615" s="8">
        <v>285.60000000000002</v>
      </c>
      <c r="T4615" s="8">
        <v>13.87</v>
      </c>
      <c r="U4615">
        <v>0</v>
      </c>
      <c r="V4615" s="8">
        <v>0</v>
      </c>
      <c r="W4615" s="8">
        <v>0</v>
      </c>
      <c r="X4615" s="8">
        <v>13.87</v>
      </c>
    </row>
    <row r="4616" spans="1:24" x14ac:dyDescent="0.25">
      <c r="A4616" t="s">
        <v>4942</v>
      </c>
      <c r="B4616" s="1">
        <v>45788</v>
      </c>
      <c r="C4616" t="s">
        <v>102</v>
      </c>
      <c r="D4616" t="s">
        <v>103</v>
      </c>
      <c r="E4616" t="s">
        <v>27</v>
      </c>
      <c r="F4616" t="s">
        <v>54</v>
      </c>
      <c r="G4616" t="s">
        <v>38</v>
      </c>
      <c r="H4616" t="s">
        <v>39</v>
      </c>
      <c r="I4616" t="s">
        <v>84</v>
      </c>
      <c r="J4616" t="s">
        <v>85</v>
      </c>
      <c r="K4616" t="s">
        <v>42</v>
      </c>
      <c r="L4616" s="13">
        <v>9.9</v>
      </c>
      <c r="M4616" s="8">
        <v>3.1</v>
      </c>
      <c r="N4616">
        <v>11</v>
      </c>
      <c r="O4616" s="8">
        <v>108.9</v>
      </c>
      <c r="P4616" s="14">
        <v>2.63E-2</v>
      </c>
      <c r="Q4616" s="8">
        <v>2.86</v>
      </c>
      <c r="R4616" s="8">
        <v>106.04</v>
      </c>
      <c r="S4616" s="8">
        <v>34.1</v>
      </c>
      <c r="T4616" s="8">
        <v>71.94</v>
      </c>
      <c r="U4616">
        <v>0</v>
      </c>
      <c r="V4616" s="8">
        <v>0</v>
      </c>
      <c r="W4616" s="8">
        <v>0</v>
      </c>
      <c r="X4616" s="8">
        <v>71.94</v>
      </c>
    </row>
    <row r="4617" spans="1:24" x14ac:dyDescent="0.25">
      <c r="A4617" t="s">
        <v>4943</v>
      </c>
      <c r="B4617" s="1">
        <v>45431</v>
      </c>
      <c r="C4617" t="s">
        <v>87</v>
      </c>
      <c r="D4617" t="s">
        <v>88</v>
      </c>
      <c r="E4617" t="s">
        <v>63</v>
      </c>
      <c r="F4617" t="s">
        <v>89</v>
      </c>
      <c r="G4617" t="s">
        <v>79</v>
      </c>
      <c r="H4617" t="s">
        <v>80</v>
      </c>
      <c r="I4617" t="s">
        <v>74</v>
      </c>
      <c r="J4617" t="s">
        <v>75</v>
      </c>
      <c r="K4617" t="s">
        <v>49</v>
      </c>
      <c r="L4617" s="13">
        <v>11</v>
      </c>
      <c r="M4617" s="8">
        <v>6.8</v>
      </c>
      <c r="N4617">
        <v>302</v>
      </c>
      <c r="O4617" s="8">
        <v>3322</v>
      </c>
      <c r="P4617" s="14">
        <v>1.04E-2</v>
      </c>
      <c r="Q4617" s="8">
        <v>34.549999999999997</v>
      </c>
      <c r="R4617" s="8">
        <v>3287.45</v>
      </c>
      <c r="S4617" s="8">
        <v>2053.6</v>
      </c>
      <c r="T4617" s="8">
        <v>1233.8499999999999</v>
      </c>
      <c r="U4617">
        <v>0</v>
      </c>
      <c r="V4617" s="8">
        <v>0</v>
      </c>
      <c r="W4617" s="8">
        <v>0</v>
      </c>
      <c r="X4617" s="8">
        <v>1233.8499999999999</v>
      </c>
    </row>
    <row r="4618" spans="1:24" x14ac:dyDescent="0.25">
      <c r="A4618" t="s">
        <v>4944</v>
      </c>
      <c r="B4618" s="1">
        <v>45491</v>
      </c>
      <c r="C4618" t="s">
        <v>584</v>
      </c>
      <c r="D4618" t="s">
        <v>585</v>
      </c>
      <c r="E4618" t="s">
        <v>27</v>
      </c>
      <c r="F4618" t="s">
        <v>37</v>
      </c>
      <c r="G4618" t="s">
        <v>38</v>
      </c>
      <c r="H4618" t="s">
        <v>39</v>
      </c>
      <c r="I4618" t="s">
        <v>74</v>
      </c>
      <c r="J4618" t="s">
        <v>75</v>
      </c>
      <c r="K4618" t="s">
        <v>49</v>
      </c>
      <c r="L4618" s="13">
        <v>11</v>
      </c>
      <c r="M4618" s="8">
        <v>6.8</v>
      </c>
      <c r="N4618">
        <v>25</v>
      </c>
      <c r="O4618" s="8">
        <v>275</v>
      </c>
      <c r="P4618" s="14">
        <v>3.5999999999999999E-3</v>
      </c>
      <c r="Q4618" s="8">
        <v>0.99</v>
      </c>
      <c r="R4618" s="8">
        <v>274.01</v>
      </c>
      <c r="S4618" s="8">
        <v>170</v>
      </c>
      <c r="T4618" s="8">
        <v>104.01</v>
      </c>
      <c r="U4618">
        <v>0</v>
      </c>
      <c r="V4618" s="8">
        <v>0</v>
      </c>
      <c r="W4618" s="8">
        <v>0</v>
      </c>
      <c r="X4618" s="8">
        <v>104.01</v>
      </c>
    </row>
    <row r="4619" spans="1:24" x14ac:dyDescent="0.25">
      <c r="A4619" t="s">
        <v>4945</v>
      </c>
      <c r="B4619" s="1">
        <v>46126</v>
      </c>
      <c r="C4619" t="s">
        <v>272</v>
      </c>
      <c r="D4619" t="s">
        <v>273</v>
      </c>
      <c r="E4619" t="s">
        <v>27</v>
      </c>
      <c r="F4619" t="s">
        <v>54</v>
      </c>
      <c r="G4619" t="s">
        <v>38</v>
      </c>
      <c r="H4619" t="s">
        <v>39</v>
      </c>
      <c r="I4619" t="s">
        <v>74</v>
      </c>
      <c r="J4619" t="s">
        <v>75</v>
      </c>
      <c r="K4619" t="s">
        <v>49</v>
      </c>
      <c r="L4619" s="13">
        <v>11</v>
      </c>
      <c r="M4619" s="8">
        <v>6.8</v>
      </c>
      <c r="N4619">
        <v>261</v>
      </c>
      <c r="O4619" s="8">
        <v>2871</v>
      </c>
      <c r="P4619" s="14">
        <v>1E-3</v>
      </c>
      <c r="Q4619" s="8">
        <v>2.87</v>
      </c>
      <c r="R4619" s="8">
        <v>2868.13</v>
      </c>
      <c r="S4619" s="8">
        <v>1774.8</v>
      </c>
      <c r="T4619" s="8">
        <v>1093.33</v>
      </c>
      <c r="U4619">
        <v>0</v>
      </c>
      <c r="V4619" s="8">
        <v>0</v>
      </c>
      <c r="W4619" s="8">
        <v>0</v>
      </c>
      <c r="X4619" s="8">
        <v>1093.33</v>
      </c>
    </row>
    <row r="4620" spans="1:24" x14ac:dyDescent="0.25">
      <c r="A4620" t="s">
        <v>4946</v>
      </c>
      <c r="B4620" s="1">
        <v>45685</v>
      </c>
      <c r="C4620" t="s">
        <v>406</v>
      </c>
      <c r="D4620" t="s">
        <v>407</v>
      </c>
      <c r="E4620" t="s">
        <v>63</v>
      </c>
      <c r="F4620" t="s">
        <v>37</v>
      </c>
      <c r="G4620" t="s">
        <v>79</v>
      </c>
      <c r="H4620" t="s">
        <v>80</v>
      </c>
      <c r="I4620" t="s">
        <v>40</v>
      </c>
      <c r="J4620" t="s">
        <v>41</v>
      </c>
      <c r="K4620" t="s">
        <v>42</v>
      </c>
      <c r="L4620" s="13">
        <v>14.5</v>
      </c>
      <c r="M4620" s="8">
        <v>4.2</v>
      </c>
      <c r="N4620">
        <v>4</v>
      </c>
      <c r="O4620" s="8">
        <v>58</v>
      </c>
      <c r="P4620" s="14">
        <v>1.5100000000000001E-2</v>
      </c>
      <c r="Q4620" s="8">
        <v>0.88</v>
      </c>
      <c r="R4620" s="8">
        <v>57.12</v>
      </c>
      <c r="S4620" s="8">
        <v>16.8</v>
      </c>
      <c r="T4620" s="8">
        <v>40.32</v>
      </c>
      <c r="U4620">
        <v>0</v>
      </c>
      <c r="V4620" s="8">
        <v>0</v>
      </c>
      <c r="W4620" s="8">
        <v>0</v>
      </c>
      <c r="X4620" s="8">
        <v>40.32</v>
      </c>
    </row>
    <row r="4621" spans="1:24" x14ac:dyDescent="0.25">
      <c r="A4621" t="s">
        <v>4947</v>
      </c>
      <c r="B4621" s="1">
        <v>45867</v>
      </c>
      <c r="C4621" t="s">
        <v>44</v>
      </c>
      <c r="D4621" t="s">
        <v>45</v>
      </c>
      <c r="E4621" t="s">
        <v>27</v>
      </c>
      <c r="F4621" t="s">
        <v>46</v>
      </c>
      <c r="G4621" t="s">
        <v>29</v>
      </c>
      <c r="H4621" t="s">
        <v>30</v>
      </c>
      <c r="I4621" t="s">
        <v>122</v>
      </c>
      <c r="J4621" t="s">
        <v>123</v>
      </c>
      <c r="K4621" t="s">
        <v>59</v>
      </c>
      <c r="L4621" s="13">
        <v>5.5</v>
      </c>
      <c r="M4621" s="8">
        <v>3.8</v>
      </c>
      <c r="N4621">
        <v>17</v>
      </c>
      <c r="O4621" s="8">
        <v>93.5</v>
      </c>
      <c r="P4621" s="14">
        <v>0.21029999999999999</v>
      </c>
      <c r="Q4621" s="8">
        <v>19.66</v>
      </c>
      <c r="R4621" s="8">
        <v>73.84</v>
      </c>
      <c r="S4621" s="8">
        <v>64.599999999999994</v>
      </c>
      <c r="T4621" s="8">
        <v>9.24</v>
      </c>
      <c r="U4621">
        <v>0</v>
      </c>
      <c r="V4621" s="8">
        <v>0</v>
      </c>
      <c r="W4621" s="8">
        <v>0</v>
      </c>
      <c r="X4621" s="8">
        <v>9.24</v>
      </c>
    </row>
    <row r="4622" spans="1:24" x14ac:dyDescent="0.25">
      <c r="A4622" t="s">
        <v>4948</v>
      </c>
      <c r="B4622" s="1">
        <v>45809</v>
      </c>
      <c r="C4622" t="s">
        <v>180</v>
      </c>
      <c r="D4622" t="s">
        <v>181</v>
      </c>
      <c r="E4622" t="s">
        <v>63</v>
      </c>
      <c r="F4622" t="s">
        <v>46</v>
      </c>
      <c r="G4622" t="s">
        <v>79</v>
      </c>
      <c r="H4622" t="s">
        <v>80</v>
      </c>
      <c r="I4622" t="s">
        <v>104</v>
      </c>
      <c r="J4622" t="s">
        <v>105</v>
      </c>
      <c r="K4622" t="s">
        <v>49</v>
      </c>
      <c r="L4622" s="13">
        <v>4.2</v>
      </c>
      <c r="M4622" s="8">
        <v>2.8</v>
      </c>
      <c r="N4622">
        <v>8</v>
      </c>
      <c r="O4622" s="8">
        <v>33.6</v>
      </c>
      <c r="P4622" s="14">
        <v>0.2326</v>
      </c>
      <c r="Q4622" s="8">
        <v>7.82</v>
      </c>
      <c r="R4622" s="8">
        <v>25.78</v>
      </c>
      <c r="S4622" s="8">
        <v>22.4</v>
      </c>
      <c r="T4622" s="8">
        <v>3.38</v>
      </c>
      <c r="U4622">
        <v>5</v>
      </c>
      <c r="V4622" s="8">
        <v>16.12</v>
      </c>
      <c r="W4622" s="8">
        <v>16.5</v>
      </c>
      <c r="X4622" s="8">
        <v>-13.12</v>
      </c>
    </row>
    <row r="4623" spans="1:24" x14ac:dyDescent="0.25">
      <c r="A4623" t="s">
        <v>4949</v>
      </c>
      <c r="B4623" s="1">
        <v>45960</v>
      </c>
      <c r="C4623" t="s">
        <v>386</v>
      </c>
      <c r="D4623" t="s">
        <v>387</v>
      </c>
      <c r="E4623" t="s">
        <v>27</v>
      </c>
      <c r="F4623" t="s">
        <v>54</v>
      </c>
      <c r="G4623" t="s">
        <v>38</v>
      </c>
      <c r="H4623" t="s">
        <v>39</v>
      </c>
      <c r="I4623" t="s">
        <v>57</v>
      </c>
      <c r="J4623" t="s">
        <v>58</v>
      </c>
      <c r="K4623" t="s">
        <v>59</v>
      </c>
      <c r="L4623" s="13">
        <v>10.5</v>
      </c>
      <c r="M4623" s="8">
        <v>7.5</v>
      </c>
      <c r="N4623">
        <v>98</v>
      </c>
      <c r="O4623" s="8">
        <v>1029</v>
      </c>
      <c r="P4623" s="14">
        <v>6.6E-3</v>
      </c>
      <c r="Q4623" s="8">
        <v>6.79</v>
      </c>
      <c r="R4623" s="8">
        <v>1022.21</v>
      </c>
      <c r="S4623" s="8">
        <v>735</v>
      </c>
      <c r="T4623" s="8">
        <v>287.20999999999998</v>
      </c>
      <c r="U4623">
        <v>0</v>
      </c>
      <c r="V4623" s="8">
        <v>0</v>
      </c>
      <c r="W4623" s="8">
        <v>0</v>
      </c>
      <c r="X4623" s="8">
        <v>287.20999999999998</v>
      </c>
    </row>
    <row r="4624" spans="1:24" x14ac:dyDescent="0.25">
      <c r="A4624" t="s">
        <v>4950</v>
      </c>
      <c r="B4624" s="1">
        <v>45798</v>
      </c>
      <c r="C4624" t="s">
        <v>136</v>
      </c>
      <c r="D4624" t="s">
        <v>137</v>
      </c>
      <c r="E4624" t="s">
        <v>71</v>
      </c>
      <c r="F4624" t="s">
        <v>54</v>
      </c>
      <c r="G4624" t="s">
        <v>165</v>
      </c>
      <c r="H4624" t="s">
        <v>166</v>
      </c>
      <c r="I4624" t="s">
        <v>117</v>
      </c>
      <c r="J4624" t="s">
        <v>118</v>
      </c>
      <c r="K4624" t="s">
        <v>59</v>
      </c>
      <c r="L4624" s="13">
        <v>6</v>
      </c>
      <c r="M4624" s="8">
        <v>4.2</v>
      </c>
      <c r="N4624">
        <v>19</v>
      </c>
      <c r="O4624" s="8">
        <v>114</v>
      </c>
      <c r="P4624" s="14">
        <v>1.03E-2</v>
      </c>
      <c r="Q4624" s="8">
        <v>1.17</v>
      </c>
      <c r="R4624" s="8">
        <v>112.83</v>
      </c>
      <c r="S4624" s="8">
        <v>79.8</v>
      </c>
      <c r="T4624" s="8">
        <v>33.03</v>
      </c>
      <c r="U4624">
        <v>0</v>
      </c>
      <c r="V4624" s="8">
        <v>0</v>
      </c>
      <c r="W4624" s="8">
        <v>0</v>
      </c>
      <c r="X4624" s="8">
        <v>33.03</v>
      </c>
    </row>
    <row r="4625" spans="1:24" x14ac:dyDescent="0.25">
      <c r="A4625" t="s">
        <v>4951</v>
      </c>
      <c r="B4625" s="1">
        <v>45710</v>
      </c>
      <c r="C4625" t="s">
        <v>472</v>
      </c>
      <c r="D4625" t="s">
        <v>473</v>
      </c>
      <c r="E4625" t="s">
        <v>71</v>
      </c>
      <c r="F4625" t="s">
        <v>54</v>
      </c>
      <c r="G4625" t="s">
        <v>72</v>
      </c>
      <c r="H4625" t="s">
        <v>73</v>
      </c>
      <c r="I4625" t="s">
        <v>122</v>
      </c>
      <c r="J4625" t="s">
        <v>123</v>
      </c>
      <c r="K4625" t="s">
        <v>59</v>
      </c>
      <c r="L4625" s="13">
        <v>5.5</v>
      </c>
      <c r="M4625" s="8">
        <v>3.8</v>
      </c>
      <c r="N4625">
        <v>155</v>
      </c>
      <c r="O4625" s="8">
        <v>852.5</v>
      </c>
      <c r="P4625" s="14">
        <v>8.6999999999999994E-3</v>
      </c>
      <c r="Q4625" s="8">
        <v>7.42</v>
      </c>
      <c r="R4625" s="8">
        <v>845.08</v>
      </c>
      <c r="S4625" s="8">
        <v>589</v>
      </c>
      <c r="T4625" s="8">
        <v>256.08</v>
      </c>
      <c r="U4625">
        <v>0</v>
      </c>
      <c r="V4625" s="8">
        <v>0</v>
      </c>
      <c r="W4625" s="8">
        <v>0</v>
      </c>
      <c r="X4625" s="8">
        <v>256.08</v>
      </c>
    </row>
    <row r="4626" spans="1:24" x14ac:dyDescent="0.25">
      <c r="A4626" t="s">
        <v>4952</v>
      </c>
      <c r="B4626" s="1">
        <v>45993</v>
      </c>
      <c r="C4626" t="s">
        <v>400</v>
      </c>
      <c r="D4626" t="s">
        <v>401</v>
      </c>
      <c r="E4626" t="s">
        <v>27</v>
      </c>
      <c r="F4626" t="s">
        <v>28</v>
      </c>
      <c r="G4626" t="s">
        <v>38</v>
      </c>
      <c r="H4626" t="s">
        <v>39</v>
      </c>
      <c r="I4626" t="s">
        <v>127</v>
      </c>
      <c r="J4626" t="s">
        <v>128</v>
      </c>
      <c r="K4626" t="s">
        <v>33</v>
      </c>
      <c r="L4626" s="13">
        <v>7.2</v>
      </c>
      <c r="M4626" s="8">
        <v>3.6</v>
      </c>
      <c r="N4626">
        <v>209</v>
      </c>
      <c r="O4626" s="8">
        <v>1504.8</v>
      </c>
      <c r="P4626" s="14">
        <v>4.36E-2</v>
      </c>
      <c r="Q4626" s="8">
        <v>65.61</v>
      </c>
      <c r="R4626" s="8">
        <v>1439.19</v>
      </c>
      <c r="S4626" s="8">
        <v>752.4</v>
      </c>
      <c r="T4626" s="8">
        <v>686.79</v>
      </c>
      <c r="U4626">
        <v>0</v>
      </c>
      <c r="V4626" s="8">
        <v>0</v>
      </c>
      <c r="W4626" s="8">
        <v>0</v>
      </c>
      <c r="X4626" s="8">
        <v>686.79</v>
      </c>
    </row>
    <row r="4627" spans="1:24" x14ac:dyDescent="0.25">
      <c r="A4627" t="s">
        <v>4953</v>
      </c>
      <c r="B4627" s="1">
        <v>45795</v>
      </c>
      <c r="C4627" t="s">
        <v>523</v>
      </c>
      <c r="D4627" t="s">
        <v>524</v>
      </c>
      <c r="E4627" t="s">
        <v>27</v>
      </c>
      <c r="F4627" t="s">
        <v>89</v>
      </c>
      <c r="G4627" t="s">
        <v>29</v>
      </c>
      <c r="H4627" t="s">
        <v>30</v>
      </c>
      <c r="I4627" t="s">
        <v>84</v>
      </c>
      <c r="J4627" t="s">
        <v>85</v>
      </c>
      <c r="K4627" t="s">
        <v>42</v>
      </c>
      <c r="L4627" s="13">
        <v>9.9</v>
      </c>
      <c r="M4627" s="8">
        <v>3.1</v>
      </c>
      <c r="N4627">
        <v>126</v>
      </c>
      <c r="O4627" s="8">
        <v>1247.4000000000001</v>
      </c>
      <c r="P4627" s="14">
        <v>2.8500000000000001E-2</v>
      </c>
      <c r="Q4627" s="8">
        <v>35.549999999999997</v>
      </c>
      <c r="R4627" s="8">
        <v>1211.8499999999999</v>
      </c>
      <c r="S4627" s="8">
        <v>390.6</v>
      </c>
      <c r="T4627" s="8">
        <v>821.25</v>
      </c>
      <c r="U4627">
        <v>0</v>
      </c>
      <c r="V4627" s="8">
        <v>0</v>
      </c>
      <c r="W4627" s="8">
        <v>0</v>
      </c>
      <c r="X4627" s="8">
        <v>821.25</v>
      </c>
    </row>
    <row r="4628" spans="1:24" x14ac:dyDescent="0.25">
      <c r="A4628" t="s">
        <v>4954</v>
      </c>
      <c r="B4628" s="1">
        <v>45717</v>
      </c>
      <c r="C4628" t="s">
        <v>337</v>
      </c>
      <c r="D4628" t="s">
        <v>338</v>
      </c>
      <c r="E4628" t="s">
        <v>27</v>
      </c>
      <c r="F4628" t="s">
        <v>54</v>
      </c>
      <c r="G4628" t="s">
        <v>29</v>
      </c>
      <c r="H4628" t="s">
        <v>30</v>
      </c>
      <c r="I4628" t="s">
        <v>122</v>
      </c>
      <c r="J4628" t="s">
        <v>123</v>
      </c>
      <c r="K4628" t="s">
        <v>59</v>
      </c>
      <c r="L4628" s="13">
        <v>5.5</v>
      </c>
      <c r="M4628" s="8">
        <v>3.8</v>
      </c>
      <c r="N4628">
        <v>45</v>
      </c>
      <c r="O4628" s="8">
        <v>247.5</v>
      </c>
      <c r="P4628" s="14">
        <v>2.07E-2</v>
      </c>
      <c r="Q4628" s="8">
        <v>5.12</v>
      </c>
      <c r="R4628" s="8">
        <v>242.38</v>
      </c>
      <c r="S4628" s="8">
        <v>171</v>
      </c>
      <c r="T4628" s="8">
        <v>71.38</v>
      </c>
      <c r="U4628">
        <v>0</v>
      </c>
      <c r="V4628" s="8">
        <v>0</v>
      </c>
      <c r="W4628" s="8">
        <v>0</v>
      </c>
      <c r="X4628" s="8">
        <v>71.38</v>
      </c>
    </row>
    <row r="4629" spans="1:24" x14ac:dyDescent="0.25">
      <c r="A4629" t="s">
        <v>4955</v>
      </c>
      <c r="B4629" s="1">
        <v>46019</v>
      </c>
      <c r="C4629" t="s">
        <v>148</v>
      </c>
      <c r="D4629" t="s">
        <v>149</v>
      </c>
      <c r="E4629" t="s">
        <v>150</v>
      </c>
      <c r="F4629" t="s">
        <v>37</v>
      </c>
      <c r="G4629" t="s">
        <v>151</v>
      </c>
      <c r="H4629" t="s">
        <v>152</v>
      </c>
      <c r="I4629" t="s">
        <v>127</v>
      </c>
      <c r="J4629" t="s">
        <v>128</v>
      </c>
      <c r="K4629" t="s">
        <v>33</v>
      </c>
      <c r="L4629" s="13">
        <v>7.2</v>
      </c>
      <c r="M4629" s="8">
        <v>3.6</v>
      </c>
      <c r="N4629">
        <v>62</v>
      </c>
      <c r="O4629" s="8">
        <v>446.4</v>
      </c>
      <c r="P4629" s="14">
        <v>0.45450000000000002</v>
      </c>
      <c r="Q4629" s="8">
        <v>202.89</v>
      </c>
      <c r="R4629" s="8">
        <v>243.51</v>
      </c>
      <c r="S4629" s="8">
        <v>223.2</v>
      </c>
      <c r="T4629" s="8">
        <v>20.309999999999999</v>
      </c>
      <c r="U4629">
        <v>0</v>
      </c>
      <c r="V4629" s="8">
        <v>0</v>
      </c>
      <c r="W4629" s="8">
        <v>0</v>
      </c>
      <c r="X4629" s="8">
        <v>20.309999999999999</v>
      </c>
    </row>
    <row r="4630" spans="1:24" x14ac:dyDescent="0.25">
      <c r="A4630" t="s">
        <v>4956</v>
      </c>
      <c r="B4630" s="1">
        <v>46152</v>
      </c>
      <c r="C4630" t="s">
        <v>291</v>
      </c>
      <c r="D4630" t="s">
        <v>292</v>
      </c>
      <c r="E4630" t="s">
        <v>150</v>
      </c>
      <c r="F4630" t="s">
        <v>54</v>
      </c>
      <c r="G4630" t="s">
        <v>151</v>
      </c>
      <c r="H4630" t="s">
        <v>152</v>
      </c>
      <c r="I4630" t="s">
        <v>112</v>
      </c>
      <c r="J4630" t="s">
        <v>113</v>
      </c>
      <c r="K4630" t="s">
        <v>42</v>
      </c>
      <c r="L4630" s="13">
        <v>8.5</v>
      </c>
      <c r="M4630" s="8">
        <v>2.8</v>
      </c>
      <c r="N4630">
        <v>40</v>
      </c>
      <c r="O4630" s="8">
        <v>340</v>
      </c>
      <c r="P4630" s="14">
        <v>1.17E-2</v>
      </c>
      <c r="Q4630" s="8">
        <v>3.98</v>
      </c>
      <c r="R4630" s="8">
        <v>336.02</v>
      </c>
      <c r="S4630" s="8">
        <v>112</v>
      </c>
      <c r="T4630" s="8">
        <v>224.02</v>
      </c>
      <c r="U4630">
        <v>0</v>
      </c>
      <c r="V4630" s="8">
        <v>0</v>
      </c>
      <c r="W4630" s="8">
        <v>0</v>
      </c>
      <c r="X4630" s="8">
        <v>224.02</v>
      </c>
    </row>
    <row r="4631" spans="1:24" x14ac:dyDescent="0.25">
      <c r="A4631" t="s">
        <v>4957</v>
      </c>
      <c r="B4631" s="1">
        <v>45746</v>
      </c>
      <c r="C4631" t="s">
        <v>689</v>
      </c>
      <c r="D4631" t="s">
        <v>690</v>
      </c>
      <c r="E4631" t="s">
        <v>27</v>
      </c>
      <c r="F4631" t="s">
        <v>54</v>
      </c>
      <c r="G4631" t="s">
        <v>38</v>
      </c>
      <c r="H4631" t="s">
        <v>39</v>
      </c>
      <c r="I4631" t="s">
        <v>47</v>
      </c>
      <c r="J4631" t="s">
        <v>48</v>
      </c>
      <c r="K4631" t="s">
        <v>49</v>
      </c>
      <c r="L4631" s="13">
        <v>5</v>
      </c>
      <c r="M4631" s="8">
        <v>3.2</v>
      </c>
      <c r="N4631">
        <v>82</v>
      </c>
      <c r="O4631" s="8">
        <v>410</v>
      </c>
      <c r="P4631" s="14">
        <v>1.3899999999999999E-2</v>
      </c>
      <c r="Q4631" s="8">
        <v>5.7</v>
      </c>
      <c r="R4631" s="8">
        <v>404.3</v>
      </c>
      <c r="S4631" s="8">
        <v>262.39999999999998</v>
      </c>
      <c r="T4631" s="8">
        <v>141.9</v>
      </c>
      <c r="U4631">
        <v>0</v>
      </c>
      <c r="V4631" s="8">
        <v>0</v>
      </c>
      <c r="W4631" s="8">
        <v>0</v>
      </c>
      <c r="X4631" s="8">
        <v>141.9</v>
      </c>
    </row>
    <row r="4632" spans="1:24" x14ac:dyDescent="0.25">
      <c r="A4632" t="s">
        <v>4958</v>
      </c>
      <c r="B4632" s="1">
        <v>45792</v>
      </c>
      <c r="C4632" t="s">
        <v>400</v>
      </c>
      <c r="D4632" t="s">
        <v>401</v>
      </c>
      <c r="E4632" t="s">
        <v>27</v>
      </c>
      <c r="F4632" t="s">
        <v>28</v>
      </c>
      <c r="G4632" t="s">
        <v>29</v>
      </c>
      <c r="H4632" t="s">
        <v>30</v>
      </c>
      <c r="I4632" t="s">
        <v>130</v>
      </c>
      <c r="J4632" t="s">
        <v>131</v>
      </c>
      <c r="K4632" t="s">
        <v>42</v>
      </c>
      <c r="L4632" s="13">
        <v>4.8</v>
      </c>
      <c r="M4632" s="8">
        <v>1.4</v>
      </c>
      <c r="N4632">
        <v>304</v>
      </c>
      <c r="O4632" s="8">
        <v>1459.2</v>
      </c>
      <c r="P4632" s="14">
        <v>4.1000000000000002E-2</v>
      </c>
      <c r="Q4632" s="8">
        <v>59.83</v>
      </c>
      <c r="R4632" s="8">
        <v>1399.37</v>
      </c>
      <c r="S4632" s="8">
        <v>425.6</v>
      </c>
      <c r="T4632" s="8">
        <v>973.77</v>
      </c>
      <c r="U4632">
        <v>0</v>
      </c>
      <c r="V4632" s="8">
        <v>0</v>
      </c>
      <c r="W4632" s="8">
        <v>0</v>
      </c>
      <c r="X4632" s="8">
        <v>973.77</v>
      </c>
    </row>
    <row r="4633" spans="1:24" x14ac:dyDescent="0.25">
      <c r="A4633" t="s">
        <v>4959</v>
      </c>
      <c r="B4633" s="1">
        <v>45463</v>
      </c>
      <c r="C4633" t="s">
        <v>272</v>
      </c>
      <c r="D4633" t="s">
        <v>273</v>
      </c>
      <c r="E4633" t="s">
        <v>27</v>
      </c>
      <c r="F4633" t="s">
        <v>54</v>
      </c>
      <c r="G4633" t="s">
        <v>29</v>
      </c>
      <c r="H4633" t="s">
        <v>30</v>
      </c>
      <c r="I4633" t="s">
        <v>57</v>
      </c>
      <c r="J4633" t="s">
        <v>58</v>
      </c>
      <c r="K4633" t="s">
        <v>59</v>
      </c>
      <c r="L4633" s="13">
        <v>10.5</v>
      </c>
      <c r="M4633" s="8">
        <v>7.5</v>
      </c>
      <c r="N4633">
        <v>59</v>
      </c>
      <c r="O4633" s="8">
        <v>619.5</v>
      </c>
      <c r="P4633" s="14">
        <v>4.0000000000000002E-4</v>
      </c>
      <c r="Q4633" s="8">
        <v>0.25</v>
      </c>
      <c r="R4633" s="8">
        <v>619.25</v>
      </c>
      <c r="S4633" s="8">
        <v>442.5</v>
      </c>
      <c r="T4633" s="8">
        <v>176.75</v>
      </c>
      <c r="U4633">
        <v>0</v>
      </c>
      <c r="V4633" s="8">
        <v>0</v>
      </c>
      <c r="W4633" s="8">
        <v>0</v>
      </c>
      <c r="X4633" s="8">
        <v>176.75</v>
      </c>
    </row>
    <row r="4634" spans="1:24" x14ac:dyDescent="0.25">
      <c r="A4634" t="s">
        <v>4960</v>
      </c>
      <c r="B4634" s="1">
        <v>45376</v>
      </c>
      <c r="C4634" t="s">
        <v>318</v>
      </c>
      <c r="D4634" t="s">
        <v>319</v>
      </c>
      <c r="E4634" t="s">
        <v>27</v>
      </c>
      <c r="F4634" t="s">
        <v>37</v>
      </c>
      <c r="G4634" t="s">
        <v>38</v>
      </c>
      <c r="H4634" t="s">
        <v>39</v>
      </c>
      <c r="I4634" t="s">
        <v>127</v>
      </c>
      <c r="J4634" t="s">
        <v>128</v>
      </c>
      <c r="K4634" t="s">
        <v>33</v>
      </c>
      <c r="L4634" s="13">
        <v>7.2</v>
      </c>
      <c r="M4634" s="8">
        <v>3.6</v>
      </c>
      <c r="N4634">
        <v>45</v>
      </c>
      <c r="O4634" s="8">
        <v>324</v>
      </c>
      <c r="P4634" s="14">
        <v>0.02</v>
      </c>
      <c r="Q4634" s="8">
        <v>6.48</v>
      </c>
      <c r="R4634" s="8">
        <v>317.52</v>
      </c>
      <c r="S4634" s="8">
        <v>162</v>
      </c>
      <c r="T4634" s="8">
        <v>155.52000000000001</v>
      </c>
      <c r="U4634">
        <v>0</v>
      </c>
      <c r="V4634" s="8">
        <v>0</v>
      </c>
      <c r="W4634" s="8">
        <v>0</v>
      </c>
      <c r="X4634" s="8">
        <v>155.52000000000001</v>
      </c>
    </row>
    <row r="4635" spans="1:24" x14ac:dyDescent="0.25">
      <c r="A4635" t="s">
        <v>4961</v>
      </c>
      <c r="B4635" s="1">
        <v>45870</v>
      </c>
      <c r="C4635" t="s">
        <v>288</v>
      </c>
      <c r="D4635" t="s">
        <v>289</v>
      </c>
      <c r="E4635" t="s">
        <v>27</v>
      </c>
      <c r="F4635" t="s">
        <v>46</v>
      </c>
      <c r="G4635" t="s">
        <v>29</v>
      </c>
      <c r="H4635" t="s">
        <v>30</v>
      </c>
      <c r="I4635" t="s">
        <v>66</v>
      </c>
      <c r="J4635" t="s">
        <v>67</v>
      </c>
      <c r="K4635" t="s">
        <v>33</v>
      </c>
      <c r="L4635" s="13">
        <v>4.5</v>
      </c>
      <c r="M4635" s="8">
        <v>2.1</v>
      </c>
      <c r="N4635">
        <v>23</v>
      </c>
      <c r="O4635" s="8">
        <v>103.5</v>
      </c>
      <c r="P4635" s="14">
        <v>0.37690000000000001</v>
      </c>
      <c r="Q4635" s="8">
        <v>39.01</v>
      </c>
      <c r="R4635" s="8">
        <v>64.489999999999995</v>
      </c>
      <c r="S4635" s="8">
        <v>48.3</v>
      </c>
      <c r="T4635" s="8">
        <v>16.190000000000001</v>
      </c>
      <c r="U4635">
        <v>0</v>
      </c>
      <c r="V4635" s="8">
        <v>0</v>
      </c>
      <c r="W4635" s="8">
        <v>0</v>
      </c>
      <c r="X4635" s="8">
        <v>16.190000000000001</v>
      </c>
    </row>
    <row r="4636" spans="1:24" x14ac:dyDescent="0.25">
      <c r="A4636" t="s">
        <v>4962</v>
      </c>
      <c r="B4636" s="1">
        <v>45323</v>
      </c>
      <c r="C4636" t="s">
        <v>480</v>
      </c>
      <c r="D4636" t="s">
        <v>481</v>
      </c>
      <c r="E4636" t="s">
        <v>63</v>
      </c>
      <c r="F4636" t="s">
        <v>54</v>
      </c>
      <c r="G4636" t="s">
        <v>79</v>
      </c>
      <c r="H4636" t="s">
        <v>80</v>
      </c>
      <c r="I4636" t="s">
        <v>117</v>
      </c>
      <c r="J4636" t="s">
        <v>118</v>
      </c>
      <c r="K4636" t="s">
        <v>59</v>
      </c>
      <c r="L4636" s="13">
        <v>6</v>
      </c>
      <c r="M4636" s="8">
        <v>4.2</v>
      </c>
      <c r="N4636">
        <v>302</v>
      </c>
      <c r="O4636" s="8">
        <v>1812</v>
      </c>
      <c r="P4636" s="14">
        <v>1.9900000000000001E-2</v>
      </c>
      <c r="Q4636" s="8">
        <v>36.06</v>
      </c>
      <c r="R4636" s="8">
        <v>1775.94</v>
      </c>
      <c r="S4636" s="8">
        <v>1268.4000000000001</v>
      </c>
      <c r="T4636" s="8">
        <v>507.54</v>
      </c>
      <c r="U4636">
        <v>0</v>
      </c>
      <c r="V4636" s="8">
        <v>0</v>
      </c>
      <c r="W4636" s="8">
        <v>0</v>
      </c>
      <c r="X4636" s="8">
        <v>507.54</v>
      </c>
    </row>
    <row r="4637" spans="1:24" x14ac:dyDescent="0.25">
      <c r="A4637" t="s">
        <v>4963</v>
      </c>
      <c r="B4637" s="1">
        <v>46106</v>
      </c>
      <c r="C4637" t="s">
        <v>427</v>
      </c>
      <c r="D4637" t="s">
        <v>428</v>
      </c>
      <c r="E4637" t="s">
        <v>150</v>
      </c>
      <c r="F4637" t="s">
        <v>46</v>
      </c>
      <c r="G4637" t="s">
        <v>151</v>
      </c>
      <c r="H4637" t="s">
        <v>152</v>
      </c>
      <c r="I4637" t="s">
        <v>66</v>
      </c>
      <c r="J4637" t="s">
        <v>67</v>
      </c>
      <c r="K4637" t="s">
        <v>33</v>
      </c>
      <c r="L4637" s="13">
        <v>4.5</v>
      </c>
      <c r="M4637" s="8">
        <v>2.1</v>
      </c>
      <c r="N4637">
        <v>9</v>
      </c>
      <c r="O4637" s="8">
        <v>40.5</v>
      </c>
      <c r="P4637" s="14">
        <v>0.20610000000000001</v>
      </c>
      <c r="Q4637" s="8">
        <v>8.35</v>
      </c>
      <c r="R4637" s="8">
        <v>32.15</v>
      </c>
      <c r="S4637" s="8">
        <v>18.899999999999999</v>
      </c>
      <c r="T4637" s="8">
        <v>13.25</v>
      </c>
      <c r="U4637">
        <v>0</v>
      </c>
      <c r="V4637" s="8">
        <v>0</v>
      </c>
      <c r="W4637" s="8">
        <v>0</v>
      </c>
      <c r="X4637" s="8">
        <v>13.25</v>
      </c>
    </row>
    <row r="4638" spans="1:24" x14ac:dyDescent="0.25">
      <c r="A4638" t="s">
        <v>4964</v>
      </c>
      <c r="B4638" s="1">
        <v>46071</v>
      </c>
      <c r="C4638" t="s">
        <v>279</v>
      </c>
      <c r="D4638" t="s">
        <v>280</v>
      </c>
      <c r="E4638" t="s">
        <v>53</v>
      </c>
      <c r="F4638" t="s">
        <v>54</v>
      </c>
      <c r="G4638" t="s">
        <v>55</v>
      </c>
      <c r="H4638" t="s">
        <v>56</v>
      </c>
      <c r="I4638" t="s">
        <v>112</v>
      </c>
      <c r="J4638" t="s">
        <v>113</v>
      </c>
      <c r="K4638" t="s">
        <v>42</v>
      </c>
      <c r="L4638" s="13">
        <v>8.5</v>
      </c>
      <c r="M4638" s="8">
        <v>2.8</v>
      </c>
      <c r="N4638">
        <v>18</v>
      </c>
      <c r="O4638" s="8">
        <v>153</v>
      </c>
      <c r="P4638" s="14">
        <v>7.4999999999999997E-3</v>
      </c>
      <c r="Q4638" s="8">
        <v>1.1499999999999999</v>
      </c>
      <c r="R4638" s="8">
        <v>151.85</v>
      </c>
      <c r="S4638" s="8">
        <v>50.4</v>
      </c>
      <c r="T4638" s="8">
        <v>101.45</v>
      </c>
      <c r="U4638">
        <v>12</v>
      </c>
      <c r="V4638" s="8">
        <v>101.24</v>
      </c>
      <c r="W4638" s="8">
        <v>39.6</v>
      </c>
      <c r="X4638" s="8">
        <v>61.85</v>
      </c>
    </row>
    <row r="4639" spans="1:24" x14ac:dyDescent="0.25">
      <c r="A4639" t="s">
        <v>4965</v>
      </c>
      <c r="B4639" s="1">
        <v>45517</v>
      </c>
      <c r="C4639" t="s">
        <v>215</v>
      </c>
      <c r="D4639" t="s">
        <v>216</v>
      </c>
      <c r="E4639" t="s">
        <v>27</v>
      </c>
      <c r="F4639" t="s">
        <v>54</v>
      </c>
      <c r="G4639" t="s">
        <v>29</v>
      </c>
      <c r="H4639" t="s">
        <v>30</v>
      </c>
      <c r="I4639" t="s">
        <v>185</v>
      </c>
      <c r="J4639" t="s">
        <v>186</v>
      </c>
      <c r="K4639" t="s">
        <v>59</v>
      </c>
      <c r="L4639" s="13">
        <v>4.9000000000000004</v>
      </c>
      <c r="M4639" s="8">
        <v>3.1</v>
      </c>
      <c r="N4639">
        <v>51</v>
      </c>
      <c r="O4639" s="8">
        <v>249.9</v>
      </c>
      <c r="P4639" s="14">
        <v>8.0000000000000002E-3</v>
      </c>
      <c r="Q4639" s="8">
        <v>2</v>
      </c>
      <c r="R4639" s="8">
        <v>247.9</v>
      </c>
      <c r="S4639" s="8">
        <v>158.1</v>
      </c>
      <c r="T4639" s="8">
        <v>89.8</v>
      </c>
      <c r="U4639">
        <v>0</v>
      </c>
      <c r="V4639" s="8">
        <v>0</v>
      </c>
      <c r="W4639" s="8">
        <v>0</v>
      </c>
      <c r="X4639" s="8">
        <v>89.8</v>
      </c>
    </row>
    <row r="4640" spans="1:24" x14ac:dyDescent="0.25">
      <c r="A4640" t="s">
        <v>4966</v>
      </c>
      <c r="B4640" s="1">
        <v>45591</v>
      </c>
      <c r="C4640" t="s">
        <v>321</v>
      </c>
      <c r="D4640" t="s">
        <v>322</v>
      </c>
      <c r="E4640" t="s">
        <v>63</v>
      </c>
      <c r="F4640" t="s">
        <v>46</v>
      </c>
      <c r="G4640" t="s">
        <v>79</v>
      </c>
      <c r="H4640" t="s">
        <v>80</v>
      </c>
      <c r="I4640" t="s">
        <v>156</v>
      </c>
      <c r="J4640" t="s">
        <v>157</v>
      </c>
      <c r="K4640" t="s">
        <v>42</v>
      </c>
      <c r="L4640" s="13">
        <v>6.2</v>
      </c>
      <c r="M4640" s="8">
        <v>1.9</v>
      </c>
      <c r="N4640">
        <v>1</v>
      </c>
      <c r="O4640" s="8">
        <v>6.2</v>
      </c>
      <c r="P4640" s="14">
        <v>0.15540000000000001</v>
      </c>
      <c r="Q4640" s="8">
        <v>0.96</v>
      </c>
      <c r="R4640" s="8">
        <v>5.24</v>
      </c>
      <c r="S4640" s="8">
        <v>1.9</v>
      </c>
      <c r="T4640" s="8">
        <v>3.34</v>
      </c>
      <c r="U4640">
        <v>0</v>
      </c>
      <c r="V4640" s="8">
        <v>0</v>
      </c>
      <c r="W4640" s="8">
        <v>0</v>
      </c>
      <c r="X4640" s="8">
        <v>3.34</v>
      </c>
    </row>
    <row r="4641" spans="1:24" x14ac:dyDescent="0.25">
      <c r="A4641" t="s">
        <v>4967</v>
      </c>
      <c r="B4641" s="1">
        <v>45325</v>
      </c>
      <c r="C4641" t="s">
        <v>159</v>
      </c>
      <c r="D4641" t="s">
        <v>160</v>
      </c>
      <c r="E4641" t="s">
        <v>27</v>
      </c>
      <c r="F4641" t="s">
        <v>37</v>
      </c>
      <c r="G4641" t="s">
        <v>38</v>
      </c>
      <c r="H4641" t="s">
        <v>39</v>
      </c>
      <c r="I4641" t="s">
        <v>127</v>
      </c>
      <c r="J4641" t="s">
        <v>128</v>
      </c>
      <c r="K4641" t="s">
        <v>33</v>
      </c>
      <c r="L4641" s="13">
        <v>7.2</v>
      </c>
      <c r="M4641" s="8">
        <v>3.6</v>
      </c>
      <c r="N4641">
        <v>16</v>
      </c>
      <c r="O4641" s="8">
        <v>115.2</v>
      </c>
      <c r="P4641" s="14">
        <v>2.0999999999999999E-3</v>
      </c>
      <c r="Q4641" s="8">
        <v>0.24</v>
      </c>
      <c r="R4641" s="8">
        <v>114.96</v>
      </c>
      <c r="S4641" s="8">
        <v>57.6</v>
      </c>
      <c r="T4641" s="8">
        <v>57.36</v>
      </c>
      <c r="U4641">
        <v>0</v>
      </c>
      <c r="V4641" s="8">
        <v>0</v>
      </c>
      <c r="W4641" s="8">
        <v>0</v>
      </c>
      <c r="X4641" s="8">
        <v>57.36</v>
      </c>
    </row>
    <row r="4642" spans="1:24" x14ac:dyDescent="0.25">
      <c r="A4642" t="s">
        <v>4968</v>
      </c>
      <c r="B4642" s="1">
        <v>45573</v>
      </c>
      <c r="C4642" t="s">
        <v>331</v>
      </c>
      <c r="D4642" t="s">
        <v>332</v>
      </c>
      <c r="E4642" t="s">
        <v>150</v>
      </c>
      <c r="F4642" t="s">
        <v>37</v>
      </c>
      <c r="G4642" t="s">
        <v>151</v>
      </c>
      <c r="H4642" t="s">
        <v>152</v>
      </c>
      <c r="I4642" t="s">
        <v>112</v>
      </c>
      <c r="J4642" t="s">
        <v>113</v>
      </c>
      <c r="K4642" t="s">
        <v>42</v>
      </c>
      <c r="L4642" s="13">
        <v>8.5</v>
      </c>
      <c r="M4642" s="8">
        <v>2.8</v>
      </c>
      <c r="N4642">
        <v>24</v>
      </c>
      <c r="O4642" s="8">
        <v>204</v>
      </c>
      <c r="P4642" s="14">
        <v>2.9999999999999997E-4</v>
      </c>
      <c r="Q4642" s="8">
        <v>0.06</v>
      </c>
      <c r="R4642" s="8">
        <v>203.94</v>
      </c>
      <c r="S4642" s="8">
        <v>67.2</v>
      </c>
      <c r="T4642" s="8">
        <v>136.74</v>
      </c>
      <c r="U4642">
        <v>0</v>
      </c>
      <c r="V4642" s="8">
        <v>0</v>
      </c>
      <c r="W4642" s="8">
        <v>0</v>
      </c>
      <c r="X4642" s="8">
        <v>136.74</v>
      </c>
    </row>
    <row r="4643" spans="1:24" x14ac:dyDescent="0.25">
      <c r="A4643" t="s">
        <v>4969</v>
      </c>
      <c r="B4643" s="1">
        <v>45522</v>
      </c>
      <c r="C4643" t="s">
        <v>120</v>
      </c>
      <c r="D4643" t="s">
        <v>121</v>
      </c>
      <c r="E4643" t="s">
        <v>63</v>
      </c>
      <c r="F4643" t="s">
        <v>89</v>
      </c>
      <c r="G4643" t="s">
        <v>79</v>
      </c>
      <c r="H4643" t="s">
        <v>80</v>
      </c>
      <c r="I4643" t="s">
        <v>57</v>
      </c>
      <c r="J4643" t="s">
        <v>58</v>
      </c>
      <c r="K4643" t="s">
        <v>59</v>
      </c>
      <c r="L4643" s="13">
        <v>10.5</v>
      </c>
      <c r="M4643" s="8">
        <v>7.5</v>
      </c>
      <c r="N4643">
        <v>92</v>
      </c>
      <c r="O4643" s="8">
        <v>966</v>
      </c>
      <c r="P4643" s="14">
        <v>3.8600000000000002E-2</v>
      </c>
      <c r="Q4643" s="8">
        <v>37.29</v>
      </c>
      <c r="R4643" s="8">
        <v>928.71</v>
      </c>
      <c r="S4643" s="8">
        <v>690</v>
      </c>
      <c r="T4643" s="8">
        <v>238.71</v>
      </c>
      <c r="U4643">
        <v>35</v>
      </c>
      <c r="V4643" s="8">
        <v>353.31</v>
      </c>
      <c r="W4643" s="8">
        <v>280</v>
      </c>
      <c r="X4643" s="8">
        <v>-41.29</v>
      </c>
    </row>
    <row r="4644" spans="1:24" x14ac:dyDescent="0.25">
      <c r="A4644" t="s">
        <v>4970</v>
      </c>
      <c r="B4644" s="1">
        <v>45842</v>
      </c>
      <c r="C4644" t="s">
        <v>642</v>
      </c>
      <c r="D4644" t="s">
        <v>643</v>
      </c>
      <c r="E4644" t="s">
        <v>71</v>
      </c>
      <c r="F4644" t="s">
        <v>54</v>
      </c>
      <c r="G4644" t="s">
        <v>165</v>
      </c>
      <c r="H4644" t="s">
        <v>166</v>
      </c>
      <c r="I4644" t="s">
        <v>84</v>
      </c>
      <c r="J4644" t="s">
        <v>85</v>
      </c>
      <c r="K4644" t="s">
        <v>42</v>
      </c>
      <c r="L4644" s="13">
        <v>9.9</v>
      </c>
      <c r="M4644" s="8">
        <v>3.1</v>
      </c>
      <c r="N4644">
        <v>78</v>
      </c>
      <c r="O4644" s="8">
        <v>772.2</v>
      </c>
      <c r="P4644" s="14">
        <v>1.2699999999999999E-2</v>
      </c>
      <c r="Q4644" s="8">
        <v>9.81</v>
      </c>
      <c r="R4644" s="8">
        <v>762.39</v>
      </c>
      <c r="S4644" s="8">
        <v>241.8</v>
      </c>
      <c r="T4644" s="8">
        <v>520.59</v>
      </c>
      <c r="U4644">
        <v>0</v>
      </c>
      <c r="V4644" s="8">
        <v>0</v>
      </c>
      <c r="W4644" s="8">
        <v>0</v>
      </c>
      <c r="X4644" s="8">
        <v>520.59</v>
      </c>
    </row>
    <row r="4645" spans="1:24" x14ac:dyDescent="0.25">
      <c r="A4645" t="s">
        <v>4971</v>
      </c>
      <c r="B4645" s="1">
        <v>45587</v>
      </c>
      <c r="C4645" t="s">
        <v>609</v>
      </c>
      <c r="D4645" t="s">
        <v>610</v>
      </c>
      <c r="E4645" t="s">
        <v>63</v>
      </c>
      <c r="F4645" t="s">
        <v>37</v>
      </c>
      <c r="G4645" t="s">
        <v>79</v>
      </c>
      <c r="H4645" t="s">
        <v>80</v>
      </c>
      <c r="I4645" t="s">
        <v>112</v>
      </c>
      <c r="J4645" t="s">
        <v>113</v>
      </c>
      <c r="K4645" t="s">
        <v>42</v>
      </c>
      <c r="L4645" s="13">
        <v>8.5</v>
      </c>
      <c r="M4645" s="8">
        <v>2.8</v>
      </c>
      <c r="N4645">
        <v>13</v>
      </c>
      <c r="O4645" s="8">
        <v>110.5</v>
      </c>
      <c r="P4645" s="14">
        <v>4.3E-3</v>
      </c>
      <c r="Q4645" s="8">
        <v>0.48</v>
      </c>
      <c r="R4645" s="8">
        <v>110.02</v>
      </c>
      <c r="S4645" s="8">
        <v>36.4</v>
      </c>
      <c r="T4645" s="8">
        <v>73.62</v>
      </c>
      <c r="U4645">
        <v>0</v>
      </c>
      <c r="V4645" s="8">
        <v>0</v>
      </c>
      <c r="W4645" s="8">
        <v>0</v>
      </c>
      <c r="X4645" s="8">
        <v>73.62</v>
      </c>
    </row>
    <row r="4646" spans="1:24" x14ac:dyDescent="0.25">
      <c r="A4646" t="s">
        <v>4972</v>
      </c>
      <c r="B4646" s="1">
        <v>45464</v>
      </c>
      <c r="C4646" t="s">
        <v>35</v>
      </c>
      <c r="D4646" t="s">
        <v>36</v>
      </c>
      <c r="E4646" t="s">
        <v>27</v>
      </c>
      <c r="F4646" t="s">
        <v>37</v>
      </c>
      <c r="G4646" t="s">
        <v>38</v>
      </c>
      <c r="H4646" t="s">
        <v>39</v>
      </c>
      <c r="I4646" t="s">
        <v>31</v>
      </c>
      <c r="J4646" t="s">
        <v>32</v>
      </c>
      <c r="K4646" t="s">
        <v>33</v>
      </c>
      <c r="L4646" s="13">
        <v>5.8</v>
      </c>
      <c r="M4646" s="8">
        <v>2.7</v>
      </c>
      <c r="N4646">
        <v>19</v>
      </c>
      <c r="O4646" s="8">
        <v>110.2</v>
      </c>
      <c r="P4646" s="14">
        <v>5.8999999999999999E-3</v>
      </c>
      <c r="Q4646" s="8">
        <v>0.65</v>
      </c>
      <c r="R4646" s="8">
        <v>109.55</v>
      </c>
      <c r="S4646" s="8">
        <v>51.3</v>
      </c>
      <c r="T4646" s="8">
        <v>58.25</v>
      </c>
      <c r="U4646">
        <v>0</v>
      </c>
      <c r="V4646" s="8">
        <v>0</v>
      </c>
      <c r="W4646" s="8">
        <v>0</v>
      </c>
      <c r="X4646" s="8">
        <v>58.25</v>
      </c>
    </row>
    <row r="4647" spans="1:24" x14ac:dyDescent="0.25">
      <c r="A4647" t="s">
        <v>4973</v>
      </c>
      <c r="B4647" s="1">
        <v>46091</v>
      </c>
      <c r="C4647" t="s">
        <v>77</v>
      </c>
      <c r="D4647" t="s">
        <v>78</v>
      </c>
      <c r="E4647" t="s">
        <v>63</v>
      </c>
      <c r="F4647" t="s">
        <v>37</v>
      </c>
      <c r="G4647" t="s">
        <v>79</v>
      </c>
      <c r="H4647" t="s">
        <v>80</v>
      </c>
      <c r="I4647" t="s">
        <v>122</v>
      </c>
      <c r="J4647" t="s">
        <v>123</v>
      </c>
      <c r="K4647" t="s">
        <v>59</v>
      </c>
      <c r="L4647" s="13">
        <v>5.5</v>
      </c>
      <c r="M4647" s="8">
        <v>3.8</v>
      </c>
      <c r="N4647">
        <v>48</v>
      </c>
      <c r="O4647" s="8">
        <v>264</v>
      </c>
      <c r="P4647" s="14">
        <v>3.8600000000000002E-2</v>
      </c>
      <c r="Q4647" s="8">
        <v>10.19</v>
      </c>
      <c r="R4647" s="8">
        <v>253.81</v>
      </c>
      <c r="S4647" s="8">
        <v>182.4</v>
      </c>
      <c r="T4647" s="8">
        <v>71.41</v>
      </c>
      <c r="U4647">
        <v>0</v>
      </c>
      <c r="V4647" s="8">
        <v>0</v>
      </c>
      <c r="W4647" s="8">
        <v>0</v>
      </c>
      <c r="X4647" s="8">
        <v>71.41</v>
      </c>
    </row>
    <row r="4648" spans="1:24" x14ac:dyDescent="0.25">
      <c r="A4648" t="s">
        <v>4974</v>
      </c>
      <c r="B4648" s="1">
        <v>45760</v>
      </c>
      <c r="C4648" t="s">
        <v>584</v>
      </c>
      <c r="D4648" t="s">
        <v>585</v>
      </c>
      <c r="E4648" t="s">
        <v>27</v>
      </c>
      <c r="F4648" t="s">
        <v>37</v>
      </c>
      <c r="G4648" t="s">
        <v>29</v>
      </c>
      <c r="H4648" t="s">
        <v>30</v>
      </c>
      <c r="I4648" t="s">
        <v>156</v>
      </c>
      <c r="J4648" t="s">
        <v>157</v>
      </c>
      <c r="K4648" t="s">
        <v>42</v>
      </c>
      <c r="L4648" s="13">
        <v>6.2</v>
      </c>
      <c r="M4648" s="8">
        <v>1.9</v>
      </c>
      <c r="N4648">
        <v>23</v>
      </c>
      <c r="O4648" s="8">
        <v>142.6</v>
      </c>
      <c r="P4648" s="14">
        <v>1.8100000000000002E-2</v>
      </c>
      <c r="Q4648" s="8">
        <v>2.58</v>
      </c>
      <c r="R4648" s="8">
        <v>140.02000000000001</v>
      </c>
      <c r="S4648" s="8">
        <v>43.7</v>
      </c>
      <c r="T4648" s="8">
        <v>96.32</v>
      </c>
      <c r="U4648">
        <v>0</v>
      </c>
      <c r="V4648" s="8">
        <v>0</v>
      </c>
      <c r="W4648" s="8">
        <v>0</v>
      </c>
      <c r="X4648" s="8">
        <v>96.32</v>
      </c>
    </row>
    <row r="4649" spans="1:24" x14ac:dyDescent="0.25">
      <c r="A4649" t="s">
        <v>4975</v>
      </c>
      <c r="B4649" s="1">
        <v>45871</v>
      </c>
      <c r="C4649" t="s">
        <v>445</v>
      </c>
      <c r="D4649" t="s">
        <v>446</v>
      </c>
      <c r="E4649" t="s">
        <v>71</v>
      </c>
      <c r="F4649" t="s">
        <v>89</v>
      </c>
      <c r="G4649" t="s">
        <v>72</v>
      </c>
      <c r="H4649" t="s">
        <v>73</v>
      </c>
      <c r="I4649" t="s">
        <v>156</v>
      </c>
      <c r="J4649" t="s">
        <v>157</v>
      </c>
      <c r="K4649" t="s">
        <v>42</v>
      </c>
      <c r="L4649" s="13">
        <v>6.2</v>
      </c>
      <c r="M4649" s="8">
        <v>1.9</v>
      </c>
      <c r="N4649">
        <v>139</v>
      </c>
      <c r="O4649" s="8">
        <v>861.8</v>
      </c>
      <c r="P4649" s="14">
        <v>6.93E-2</v>
      </c>
      <c r="Q4649" s="8">
        <v>59.72</v>
      </c>
      <c r="R4649" s="8">
        <v>802.08</v>
      </c>
      <c r="S4649" s="8">
        <v>264.10000000000002</v>
      </c>
      <c r="T4649" s="8">
        <v>537.98</v>
      </c>
      <c r="U4649">
        <v>0</v>
      </c>
      <c r="V4649" s="8">
        <v>0</v>
      </c>
      <c r="W4649" s="8">
        <v>0</v>
      </c>
      <c r="X4649" s="8">
        <v>537.98</v>
      </c>
    </row>
    <row r="4650" spans="1:24" x14ac:dyDescent="0.25">
      <c r="A4650" t="s">
        <v>4976</v>
      </c>
      <c r="B4650" s="1">
        <v>46052</v>
      </c>
      <c r="C4650" t="s">
        <v>367</v>
      </c>
      <c r="D4650" t="s">
        <v>368</v>
      </c>
      <c r="E4650" t="s">
        <v>63</v>
      </c>
      <c r="F4650" t="s">
        <v>54</v>
      </c>
      <c r="G4650" t="s">
        <v>64</v>
      </c>
      <c r="H4650" t="s">
        <v>65</v>
      </c>
      <c r="I4650" t="s">
        <v>31</v>
      </c>
      <c r="J4650" t="s">
        <v>32</v>
      </c>
      <c r="K4650" t="s">
        <v>33</v>
      </c>
      <c r="L4650" s="13">
        <v>5.8</v>
      </c>
      <c r="M4650" s="8">
        <v>2.7</v>
      </c>
      <c r="N4650">
        <v>164</v>
      </c>
      <c r="O4650" s="8">
        <v>951.2</v>
      </c>
      <c r="P4650" s="14">
        <v>1.09E-2</v>
      </c>
      <c r="Q4650" s="8">
        <v>10.37</v>
      </c>
      <c r="R4650" s="8">
        <v>940.83</v>
      </c>
      <c r="S4650" s="8">
        <v>442.8</v>
      </c>
      <c r="T4650" s="8">
        <v>498.03</v>
      </c>
      <c r="U4650">
        <v>0</v>
      </c>
      <c r="V4650" s="8">
        <v>0</v>
      </c>
      <c r="W4650" s="8">
        <v>0</v>
      </c>
      <c r="X4650" s="8">
        <v>498.03</v>
      </c>
    </row>
    <row r="4651" spans="1:24" x14ac:dyDescent="0.25">
      <c r="A4651" t="s">
        <v>4977</v>
      </c>
      <c r="B4651" s="1">
        <v>46083</v>
      </c>
      <c r="C4651" t="s">
        <v>87</v>
      </c>
      <c r="D4651" t="s">
        <v>88</v>
      </c>
      <c r="E4651" t="s">
        <v>63</v>
      </c>
      <c r="F4651" t="s">
        <v>89</v>
      </c>
      <c r="G4651" t="s">
        <v>79</v>
      </c>
      <c r="H4651" t="s">
        <v>80</v>
      </c>
      <c r="I4651" t="s">
        <v>99</v>
      </c>
      <c r="J4651" t="s">
        <v>100</v>
      </c>
      <c r="K4651" t="s">
        <v>49</v>
      </c>
      <c r="L4651" s="13">
        <v>3.8</v>
      </c>
      <c r="M4651" s="8">
        <v>2.6</v>
      </c>
      <c r="N4651">
        <v>432</v>
      </c>
      <c r="O4651" s="8">
        <v>1641.6</v>
      </c>
      <c r="P4651" s="14">
        <v>5.7000000000000002E-2</v>
      </c>
      <c r="Q4651" s="8">
        <v>93.57</v>
      </c>
      <c r="R4651" s="8">
        <v>1548.03</v>
      </c>
      <c r="S4651" s="8">
        <v>1123.2</v>
      </c>
      <c r="T4651" s="8">
        <v>424.83</v>
      </c>
      <c r="U4651">
        <v>0</v>
      </c>
      <c r="V4651" s="8">
        <v>0</v>
      </c>
      <c r="W4651" s="8">
        <v>0</v>
      </c>
      <c r="X4651" s="8">
        <v>424.83</v>
      </c>
    </row>
    <row r="4652" spans="1:24" x14ac:dyDescent="0.25">
      <c r="A4652" t="s">
        <v>4978</v>
      </c>
      <c r="B4652" s="1">
        <v>46076</v>
      </c>
      <c r="C4652" t="s">
        <v>345</v>
      </c>
      <c r="D4652" t="s">
        <v>346</v>
      </c>
      <c r="E4652" t="s">
        <v>71</v>
      </c>
      <c r="F4652" t="s">
        <v>28</v>
      </c>
      <c r="G4652" t="s">
        <v>72</v>
      </c>
      <c r="H4652" t="s">
        <v>73</v>
      </c>
      <c r="I4652" t="s">
        <v>117</v>
      </c>
      <c r="J4652" t="s">
        <v>118</v>
      </c>
      <c r="K4652" t="s">
        <v>59</v>
      </c>
      <c r="L4652" s="13">
        <v>6</v>
      </c>
      <c r="M4652" s="8">
        <v>4.2</v>
      </c>
      <c r="N4652">
        <v>54</v>
      </c>
      <c r="O4652" s="8">
        <v>324</v>
      </c>
      <c r="P4652" s="14">
        <v>7.8399999999999997E-2</v>
      </c>
      <c r="Q4652" s="8">
        <v>25.4</v>
      </c>
      <c r="R4652" s="8">
        <v>298.60000000000002</v>
      </c>
      <c r="S4652" s="8">
        <v>226.8</v>
      </c>
      <c r="T4652" s="8">
        <v>71.8</v>
      </c>
      <c r="U4652">
        <v>0</v>
      </c>
      <c r="V4652" s="8">
        <v>0</v>
      </c>
      <c r="W4652" s="8">
        <v>0</v>
      </c>
      <c r="X4652" s="8">
        <v>71.8</v>
      </c>
    </row>
    <row r="4653" spans="1:24" x14ac:dyDescent="0.25">
      <c r="A4653" t="s">
        <v>4979</v>
      </c>
      <c r="B4653" s="1">
        <v>45799</v>
      </c>
      <c r="C4653" t="s">
        <v>82</v>
      </c>
      <c r="D4653" t="s">
        <v>83</v>
      </c>
      <c r="E4653" t="s">
        <v>71</v>
      </c>
      <c r="F4653" t="s">
        <v>46</v>
      </c>
      <c r="G4653" t="s">
        <v>72</v>
      </c>
      <c r="H4653" t="s">
        <v>73</v>
      </c>
      <c r="I4653" t="s">
        <v>122</v>
      </c>
      <c r="J4653" t="s">
        <v>123</v>
      </c>
      <c r="K4653" t="s">
        <v>59</v>
      </c>
      <c r="L4653" s="13">
        <v>5.5</v>
      </c>
      <c r="M4653" s="8">
        <v>3.8</v>
      </c>
      <c r="N4653">
        <v>45</v>
      </c>
      <c r="O4653" s="8">
        <v>247.5</v>
      </c>
      <c r="P4653" s="14">
        <v>7.5399999999999995E-2</v>
      </c>
      <c r="Q4653" s="8">
        <v>18.66</v>
      </c>
      <c r="R4653" s="8">
        <v>228.84</v>
      </c>
      <c r="S4653" s="8">
        <v>171</v>
      </c>
      <c r="T4653" s="8">
        <v>57.84</v>
      </c>
      <c r="U4653">
        <v>0</v>
      </c>
      <c r="V4653" s="8">
        <v>0</v>
      </c>
      <c r="W4653" s="8">
        <v>0</v>
      </c>
      <c r="X4653" s="8">
        <v>57.84</v>
      </c>
    </row>
    <row r="4654" spans="1:24" x14ac:dyDescent="0.25">
      <c r="A4654" t="s">
        <v>4980</v>
      </c>
      <c r="B4654" s="1">
        <v>45854</v>
      </c>
      <c r="C4654" t="s">
        <v>195</v>
      </c>
      <c r="D4654" t="s">
        <v>196</v>
      </c>
      <c r="E4654" t="s">
        <v>150</v>
      </c>
      <c r="F4654" t="s">
        <v>89</v>
      </c>
      <c r="G4654" t="s">
        <v>151</v>
      </c>
      <c r="H4654" t="s">
        <v>152</v>
      </c>
      <c r="I4654" t="s">
        <v>84</v>
      </c>
      <c r="J4654" t="s">
        <v>85</v>
      </c>
      <c r="K4654" t="s">
        <v>42</v>
      </c>
      <c r="L4654" s="13">
        <v>9.9</v>
      </c>
      <c r="M4654" s="8">
        <v>3.1</v>
      </c>
      <c r="N4654">
        <v>103</v>
      </c>
      <c r="O4654" s="8">
        <v>1019.7</v>
      </c>
      <c r="P4654" s="14">
        <v>0.1123</v>
      </c>
      <c r="Q4654" s="8">
        <v>114.51</v>
      </c>
      <c r="R4654" s="8">
        <v>905.19</v>
      </c>
      <c r="S4654" s="8">
        <v>319.3</v>
      </c>
      <c r="T4654" s="8">
        <v>585.89</v>
      </c>
      <c r="U4654">
        <v>0</v>
      </c>
      <c r="V4654" s="8">
        <v>0</v>
      </c>
      <c r="W4654" s="8">
        <v>0</v>
      </c>
      <c r="X4654" s="8">
        <v>585.89</v>
      </c>
    </row>
    <row r="4655" spans="1:24" x14ac:dyDescent="0.25">
      <c r="A4655" t="s">
        <v>4981</v>
      </c>
      <c r="B4655" s="1">
        <v>45815</v>
      </c>
      <c r="C4655" t="s">
        <v>229</v>
      </c>
      <c r="D4655" t="s">
        <v>230</v>
      </c>
      <c r="E4655" t="s">
        <v>27</v>
      </c>
      <c r="F4655" t="s">
        <v>54</v>
      </c>
      <c r="G4655" t="s">
        <v>29</v>
      </c>
      <c r="H4655" t="s">
        <v>30</v>
      </c>
      <c r="I4655" t="s">
        <v>144</v>
      </c>
      <c r="J4655" t="s">
        <v>145</v>
      </c>
      <c r="K4655" t="s">
        <v>33</v>
      </c>
      <c r="L4655" s="13">
        <v>12</v>
      </c>
      <c r="M4655" s="8">
        <v>6.5</v>
      </c>
      <c r="N4655">
        <v>66</v>
      </c>
      <c r="O4655" s="8">
        <v>792</v>
      </c>
      <c r="P4655" s="14">
        <v>2.0999999999999999E-3</v>
      </c>
      <c r="Q4655" s="8">
        <v>1.66</v>
      </c>
      <c r="R4655" s="8">
        <v>790.34</v>
      </c>
      <c r="S4655" s="8">
        <v>429</v>
      </c>
      <c r="T4655" s="8">
        <v>361.34</v>
      </c>
      <c r="U4655">
        <v>0</v>
      </c>
      <c r="V4655" s="8">
        <v>0</v>
      </c>
      <c r="W4655" s="8">
        <v>0</v>
      </c>
      <c r="X4655" s="8">
        <v>361.34</v>
      </c>
    </row>
    <row r="4656" spans="1:24" x14ac:dyDescent="0.25">
      <c r="A4656" t="s">
        <v>4982</v>
      </c>
      <c r="B4656" s="1">
        <v>45407</v>
      </c>
      <c r="C4656" t="s">
        <v>367</v>
      </c>
      <c r="D4656" t="s">
        <v>368</v>
      </c>
      <c r="E4656" t="s">
        <v>63</v>
      </c>
      <c r="F4656" t="s">
        <v>54</v>
      </c>
      <c r="G4656" t="s">
        <v>79</v>
      </c>
      <c r="H4656" t="s">
        <v>80</v>
      </c>
      <c r="I4656" t="s">
        <v>84</v>
      </c>
      <c r="J4656" t="s">
        <v>85</v>
      </c>
      <c r="K4656" t="s">
        <v>42</v>
      </c>
      <c r="L4656" s="13">
        <v>9.9</v>
      </c>
      <c r="M4656" s="8">
        <v>3.1</v>
      </c>
      <c r="N4656">
        <v>39</v>
      </c>
      <c r="O4656" s="8">
        <v>386.1</v>
      </c>
      <c r="P4656" s="14">
        <v>1.89E-2</v>
      </c>
      <c r="Q4656" s="8">
        <v>7.3</v>
      </c>
      <c r="R4656" s="8">
        <v>378.8</v>
      </c>
      <c r="S4656" s="8">
        <v>120.9</v>
      </c>
      <c r="T4656" s="8">
        <v>257.89999999999998</v>
      </c>
      <c r="U4656">
        <v>0</v>
      </c>
      <c r="V4656" s="8">
        <v>0</v>
      </c>
      <c r="W4656" s="8">
        <v>0</v>
      </c>
      <c r="X4656" s="8">
        <v>257.89999999999998</v>
      </c>
    </row>
    <row r="4657" spans="1:24" x14ac:dyDescent="0.25">
      <c r="A4657" t="s">
        <v>4983</v>
      </c>
      <c r="B4657" s="1">
        <v>45878</v>
      </c>
      <c r="C4657" t="s">
        <v>205</v>
      </c>
      <c r="D4657" t="s">
        <v>206</v>
      </c>
      <c r="E4657" t="s">
        <v>71</v>
      </c>
      <c r="F4657" t="s">
        <v>54</v>
      </c>
      <c r="G4657" t="s">
        <v>165</v>
      </c>
      <c r="H4657" t="s">
        <v>166</v>
      </c>
      <c r="I4657" t="s">
        <v>40</v>
      </c>
      <c r="J4657" t="s">
        <v>41</v>
      </c>
      <c r="K4657" t="s">
        <v>42</v>
      </c>
      <c r="L4657" s="13">
        <v>14.5</v>
      </c>
      <c r="M4657" s="8">
        <v>4.2</v>
      </c>
      <c r="N4657">
        <v>72</v>
      </c>
      <c r="O4657" s="8">
        <v>1044</v>
      </c>
      <c r="P4657" s="14">
        <v>2.5999999999999999E-3</v>
      </c>
      <c r="Q4657" s="8">
        <v>2.71</v>
      </c>
      <c r="R4657" s="8">
        <v>1041.29</v>
      </c>
      <c r="S4657" s="8">
        <v>302.39999999999998</v>
      </c>
      <c r="T4657" s="8">
        <v>738.89</v>
      </c>
      <c r="U4657">
        <v>0</v>
      </c>
      <c r="V4657" s="8">
        <v>0</v>
      </c>
      <c r="W4657" s="8">
        <v>0</v>
      </c>
      <c r="X4657" s="8">
        <v>738.89</v>
      </c>
    </row>
    <row r="4658" spans="1:24" x14ac:dyDescent="0.25">
      <c r="A4658" t="s">
        <v>4984</v>
      </c>
      <c r="B4658" s="1">
        <v>45408</v>
      </c>
      <c r="C4658" t="s">
        <v>309</v>
      </c>
      <c r="D4658" t="s">
        <v>310</v>
      </c>
      <c r="E4658" t="s">
        <v>63</v>
      </c>
      <c r="F4658" t="s">
        <v>54</v>
      </c>
      <c r="G4658" t="s">
        <v>79</v>
      </c>
      <c r="H4658" t="s">
        <v>80</v>
      </c>
      <c r="I4658" t="s">
        <v>144</v>
      </c>
      <c r="J4658" t="s">
        <v>145</v>
      </c>
      <c r="K4658" t="s">
        <v>33</v>
      </c>
      <c r="L4658" s="13">
        <v>12</v>
      </c>
      <c r="M4658" s="8">
        <v>6.5</v>
      </c>
      <c r="N4658">
        <v>28</v>
      </c>
      <c r="O4658" s="8">
        <v>336</v>
      </c>
      <c r="P4658" s="14">
        <v>2.24E-2</v>
      </c>
      <c r="Q4658" s="8">
        <v>7.53</v>
      </c>
      <c r="R4658" s="8">
        <v>328.47</v>
      </c>
      <c r="S4658" s="8">
        <v>182</v>
      </c>
      <c r="T4658" s="8">
        <v>146.47</v>
      </c>
      <c r="U4658">
        <v>0</v>
      </c>
      <c r="V4658" s="8">
        <v>0</v>
      </c>
      <c r="W4658" s="8">
        <v>0</v>
      </c>
      <c r="X4658" s="8">
        <v>146.47</v>
      </c>
    </row>
    <row r="4659" spans="1:24" x14ac:dyDescent="0.25">
      <c r="A4659" t="s">
        <v>4985</v>
      </c>
      <c r="B4659" s="1">
        <v>45566</v>
      </c>
      <c r="C4659" t="s">
        <v>285</v>
      </c>
      <c r="D4659" t="s">
        <v>286</v>
      </c>
      <c r="E4659" t="s">
        <v>27</v>
      </c>
      <c r="F4659" t="s">
        <v>89</v>
      </c>
      <c r="G4659" t="s">
        <v>29</v>
      </c>
      <c r="H4659" t="s">
        <v>30</v>
      </c>
      <c r="I4659" t="s">
        <v>130</v>
      </c>
      <c r="J4659" t="s">
        <v>131</v>
      </c>
      <c r="K4659" t="s">
        <v>42</v>
      </c>
      <c r="L4659" s="13">
        <v>4.8</v>
      </c>
      <c r="M4659" s="8">
        <v>1.4</v>
      </c>
      <c r="N4659">
        <v>145</v>
      </c>
      <c r="O4659" s="8">
        <v>696</v>
      </c>
      <c r="P4659" s="14">
        <v>0.1072</v>
      </c>
      <c r="Q4659" s="8">
        <v>74.61</v>
      </c>
      <c r="R4659" s="8">
        <v>621.39</v>
      </c>
      <c r="S4659" s="8">
        <v>203</v>
      </c>
      <c r="T4659" s="8">
        <v>418.39</v>
      </c>
      <c r="U4659">
        <v>0</v>
      </c>
      <c r="V4659" s="8">
        <v>0</v>
      </c>
      <c r="W4659" s="8">
        <v>0</v>
      </c>
      <c r="X4659" s="8">
        <v>418.39</v>
      </c>
    </row>
    <row r="4660" spans="1:24" x14ac:dyDescent="0.25">
      <c r="A4660" t="s">
        <v>4986</v>
      </c>
      <c r="B4660" s="1">
        <v>46085</v>
      </c>
      <c r="C4660" t="s">
        <v>309</v>
      </c>
      <c r="D4660" t="s">
        <v>310</v>
      </c>
      <c r="E4660" t="s">
        <v>63</v>
      </c>
      <c r="F4660" t="s">
        <v>54</v>
      </c>
      <c r="G4660" t="s">
        <v>64</v>
      </c>
      <c r="H4660" t="s">
        <v>65</v>
      </c>
      <c r="I4660" t="s">
        <v>127</v>
      </c>
      <c r="J4660" t="s">
        <v>128</v>
      </c>
      <c r="K4660" t="s">
        <v>33</v>
      </c>
      <c r="L4660" s="13">
        <v>7.2</v>
      </c>
      <c r="M4660" s="8">
        <v>3.6</v>
      </c>
      <c r="N4660">
        <v>110</v>
      </c>
      <c r="O4660" s="8">
        <v>792</v>
      </c>
      <c r="P4660" s="14">
        <v>1.2E-2</v>
      </c>
      <c r="Q4660" s="8">
        <v>9.5</v>
      </c>
      <c r="R4660" s="8">
        <v>782.5</v>
      </c>
      <c r="S4660" s="8">
        <v>396</v>
      </c>
      <c r="T4660" s="8">
        <v>386.5</v>
      </c>
      <c r="U4660">
        <v>0</v>
      </c>
      <c r="V4660" s="8">
        <v>0</v>
      </c>
      <c r="W4660" s="8">
        <v>0</v>
      </c>
      <c r="X4660" s="8">
        <v>386.5</v>
      </c>
    </row>
    <row r="4661" spans="1:24" x14ac:dyDescent="0.25">
      <c r="A4661" t="s">
        <v>4987</v>
      </c>
      <c r="B4661" s="1">
        <v>45848</v>
      </c>
      <c r="C4661" t="s">
        <v>667</v>
      </c>
      <c r="D4661" t="s">
        <v>668</v>
      </c>
      <c r="E4661" t="s">
        <v>63</v>
      </c>
      <c r="F4661" t="s">
        <v>54</v>
      </c>
      <c r="G4661" t="s">
        <v>79</v>
      </c>
      <c r="H4661" t="s">
        <v>80</v>
      </c>
      <c r="I4661" t="s">
        <v>104</v>
      </c>
      <c r="J4661" t="s">
        <v>105</v>
      </c>
      <c r="K4661" t="s">
        <v>49</v>
      </c>
      <c r="L4661" s="13">
        <v>4.2</v>
      </c>
      <c r="M4661" s="8">
        <v>2.8</v>
      </c>
      <c r="N4661">
        <v>31</v>
      </c>
      <c r="O4661" s="8">
        <v>130.19999999999999</v>
      </c>
      <c r="P4661" s="14">
        <v>1.9E-2</v>
      </c>
      <c r="Q4661" s="8">
        <v>2.4700000000000002</v>
      </c>
      <c r="R4661" s="8">
        <v>127.73</v>
      </c>
      <c r="S4661" s="8">
        <v>86.8</v>
      </c>
      <c r="T4661" s="8">
        <v>40.93</v>
      </c>
      <c r="U4661">
        <v>0</v>
      </c>
      <c r="V4661" s="8">
        <v>0</v>
      </c>
      <c r="W4661" s="8">
        <v>0</v>
      </c>
      <c r="X4661" s="8">
        <v>40.93</v>
      </c>
    </row>
    <row r="4662" spans="1:24" x14ac:dyDescent="0.25">
      <c r="A4662" t="s">
        <v>4988</v>
      </c>
      <c r="B4662" s="1">
        <v>46135</v>
      </c>
      <c r="C4662" t="s">
        <v>276</v>
      </c>
      <c r="D4662" t="s">
        <v>277</v>
      </c>
      <c r="E4662" t="s">
        <v>150</v>
      </c>
      <c r="F4662" t="s">
        <v>37</v>
      </c>
      <c r="G4662" t="s">
        <v>151</v>
      </c>
      <c r="H4662" t="s">
        <v>152</v>
      </c>
      <c r="I4662" t="s">
        <v>117</v>
      </c>
      <c r="J4662" t="s">
        <v>118</v>
      </c>
      <c r="K4662" t="s">
        <v>59</v>
      </c>
      <c r="L4662" s="13">
        <v>6</v>
      </c>
      <c r="M4662" s="8">
        <v>4.2</v>
      </c>
      <c r="N4662">
        <v>1</v>
      </c>
      <c r="O4662" s="8">
        <v>6</v>
      </c>
      <c r="P4662" s="14">
        <v>1.49E-2</v>
      </c>
      <c r="Q4662" s="8">
        <v>0.09</v>
      </c>
      <c r="R4662" s="8">
        <v>5.91</v>
      </c>
      <c r="S4662" s="8">
        <v>4.2</v>
      </c>
      <c r="T4662" s="8">
        <v>1.71</v>
      </c>
      <c r="U4662">
        <v>0</v>
      </c>
      <c r="V4662" s="8">
        <v>0</v>
      </c>
      <c r="W4662" s="8">
        <v>0</v>
      </c>
      <c r="X4662" s="8">
        <v>1.71</v>
      </c>
    </row>
    <row r="4663" spans="1:24" x14ac:dyDescent="0.25">
      <c r="A4663" t="s">
        <v>4989</v>
      </c>
      <c r="B4663" s="1">
        <v>45667</v>
      </c>
      <c r="C4663" t="s">
        <v>25</v>
      </c>
      <c r="D4663" t="s">
        <v>26</v>
      </c>
      <c r="E4663" t="s">
        <v>27</v>
      </c>
      <c r="F4663" t="s">
        <v>28</v>
      </c>
      <c r="G4663" t="s">
        <v>29</v>
      </c>
      <c r="H4663" t="s">
        <v>30</v>
      </c>
      <c r="I4663" t="s">
        <v>99</v>
      </c>
      <c r="J4663" t="s">
        <v>100</v>
      </c>
      <c r="K4663" t="s">
        <v>49</v>
      </c>
      <c r="L4663" s="13">
        <v>3.8</v>
      </c>
      <c r="M4663" s="8">
        <v>2.6</v>
      </c>
      <c r="N4663">
        <v>64</v>
      </c>
      <c r="O4663" s="8">
        <v>243.2</v>
      </c>
      <c r="P4663" s="14">
        <v>2.5000000000000001E-3</v>
      </c>
      <c r="Q4663" s="8">
        <v>0.61</v>
      </c>
      <c r="R4663" s="8">
        <v>242.59</v>
      </c>
      <c r="S4663" s="8">
        <v>166.4</v>
      </c>
      <c r="T4663" s="8">
        <v>76.19</v>
      </c>
      <c r="U4663">
        <v>0</v>
      </c>
      <c r="V4663" s="8">
        <v>0</v>
      </c>
      <c r="W4663" s="8">
        <v>0</v>
      </c>
      <c r="X4663" s="8">
        <v>76.19</v>
      </c>
    </row>
    <row r="4664" spans="1:24" x14ac:dyDescent="0.25">
      <c r="A4664" t="s">
        <v>4990</v>
      </c>
      <c r="B4664" s="1">
        <v>45847</v>
      </c>
      <c r="C4664" t="s">
        <v>238</v>
      </c>
      <c r="D4664" t="s">
        <v>239</v>
      </c>
      <c r="E4664" t="s">
        <v>27</v>
      </c>
      <c r="F4664" t="s">
        <v>37</v>
      </c>
      <c r="G4664" t="s">
        <v>29</v>
      </c>
      <c r="H4664" t="s">
        <v>30</v>
      </c>
      <c r="I4664" t="s">
        <v>104</v>
      </c>
      <c r="J4664" t="s">
        <v>105</v>
      </c>
      <c r="K4664" t="s">
        <v>49</v>
      </c>
      <c r="L4664" s="13">
        <v>4.2</v>
      </c>
      <c r="M4664" s="8">
        <v>2.8</v>
      </c>
      <c r="N4664">
        <v>18</v>
      </c>
      <c r="O4664" s="8">
        <v>75.599999999999994</v>
      </c>
      <c r="P4664" s="14">
        <v>1.2999999999999999E-3</v>
      </c>
      <c r="Q4664" s="8">
        <v>0.1</v>
      </c>
      <c r="R4664" s="8">
        <v>75.5</v>
      </c>
      <c r="S4664" s="8">
        <v>50.4</v>
      </c>
      <c r="T4664" s="8">
        <v>25.1</v>
      </c>
      <c r="U4664">
        <v>0</v>
      </c>
      <c r="V4664" s="8">
        <v>0</v>
      </c>
      <c r="W4664" s="8">
        <v>0</v>
      </c>
      <c r="X4664" s="8">
        <v>25.1</v>
      </c>
    </row>
    <row r="4665" spans="1:24" x14ac:dyDescent="0.25">
      <c r="A4665" t="s">
        <v>4991</v>
      </c>
      <c r="B4665" s="1">
        <v>46134</v>
      </c>
      <c r="C4665" t="s">
        <v>458</v>
      </c>
      <c r="D4665" t="s">
        <v>459</v>
      </c>
      <c r="E4665" t="s">
        <v>27</v>
      </c>
      <c r="F4665" t="s">
        <v>89</v>
      </c>
      <c r="G4665" t="s">
        <v>29</v>
      </c>
      <c r="H4665" t="s">
        <v>30</v>
      </c>
      <c r="I4665" t="s">
        <v>130</v>
      </c>
      <c r="J4665" t="s">
        <v>131</v>
      </c>
      <c r="K4665" t="s">
        <v>42</v>
      </c>
      <c r="L4665" s="13">
        <v>4.8</v>
      </c>
      <c r="M4665" s="8">
        <v>1.4</v>
      </c>
      <c r="N4665">
        <v>461</v>
      </c>
      <c r="O4665" s="8">
        <v>2212.8000000000002</v>
      </c>
      <c r="P4665" s="14">
        <v>9.7299999999999998E-2</v>
      </c>
      <c r="Q4665" s="8">
        <v>215.31</v>
      </c>
      <c r="R4665" s="8">
        <v>1997.49</v>
      </c>
      <c r="S4665" s="8">
        <v>645.4</v>
      </c>
      <c r="T4665" s="8">
        <v>1352.09</v>
      </c>
      <c r="U4665">
        <v>0</v>
      </c>
      <c r="V4665" s="8">
        <v>0</v>
      </c>
      <c r="W4665" s="8">
        <v>0</v>
      </c>
      <c r="X4665" s="8">
        <v>1352.09</v>
      </c>
    </row>
    <row r="4666" spans="1:24" x14ac:dyDescent="0.25">
      <c r="A4666" t="s">
        <v>4992</v>
      </c>
      <c r="B4666" s="1">
        <v>46066</v>
      </c>
      <c r="C4666" t="s">
        <v>115</v>
      </c>
      <c r="D4666" t="s">
        <v>116</v>
      </c>
      <c r="E4666" t="s">
        <v>27</v>
      </c>
      <c r="F4666" t="s">
        <v>54</v>
      </c>
      <c r="G4666" t="s">
        <v>29</v>
      </c>
      <c r="H4666" t="s">
        <v>30</v>
      </c>
      <c r="I4666" t="s">
        <v>122</v>
      </c>
      <c r="J4666" t="s">
        <v>123</v>
      </c>
      <c r="K4666" t="s">
        <v>59</v>
      </c>
      <c r="L4666" s="13">
        <v>5.5</v>
      </c>
      <c r="M4666" s="8">
        <v>3.8</v>
      </c>
      <c r="N4666">
        <v>69</v>
      </c>
      <c r="O4666" s="8">
        <v>379.5</v>
      </c>
      <c r="P4666" s="14">
        <v>5.4999999999999997E-3</v>
      </c>
      <c r="Q4666" s="8">
        <v>2.09</v>
      </c>
      <c r="R4666" s="8">
        <v>377.41</v>
      </c>
      <c r="S4666" s="8">
        <v>262.2</v>
      </c>
      <c r="T4666" s="8">
        <v>115.21</v>
      </c>
      <c r="U4666">
        <v>0</v>
      </c>
      <c r="V4666" s="8">
        <v>0</v>
      </c>
      <c r="W4666" s="8">
        <v>0</v>
      </c>
      <c r="X4666" s="8">
        <v>115.21</v>
      </c>
    </row>
    <row r="4667" spans="1:24" x14ac:dyDescent="0.25">
      <c r="A4667" t="s">
        <v>4993</v>
      </c>
      <c r="B4667" s="1">
        <v>45334</v>
      </c>
      <c r="C4667" t="s">
        <v>211</v>
      </c>
      <c r="D4667" t="s">
        <v>212</v>
      </c>
      <c r="E4667" t="s">
        <v>27</v>
      </c>
      <c r="F4667" t="s">
        <v>37</v>
      </c>
      <c r="G4667" t="s">
        <v>29</v>
      </c>
      <c r="H4667" t="s">
        <v>30</v>
      </c>
      <c r="I4667" t="s">
        <v>144</v>
      </c>
      <c r="J4667" t="s">
        <v>145</v>
      </c>
      <c r="K4667" t="s">
        <v>33</v>
      </c>
      <c r="L4667" s="13">
        <v>12</v>
      </c>
      <c r="M4667" s="8">
        <v>6.5</v>
      </c>
      <c r="N4667">
        <v>14</v>
      </c>
      <c r="O4667" s="8">
        <v>168</v>
      </c>
      <c r="P4667" s="14">
        <v>5.7000000000000002E-3</v>
      </c>
      <c r="Q4667" s="8">
        <v>0.96</v>
      </c>
      <c r="R4667" s="8">
        <v>167.04</v>
      </c>
      <c r="S4667" s="8">
        <v>91</v>
      </c>
      <c r="T4667" s="8">
        <v>76.040000000000006</v>
      </c>
      <c r="U4667">
        <v>0</v>
      </c>
      <c r="V4667" s="8">
        <v>0</v>
      </c>
      <c r="W4667" s="8">
        <v>0</v>
      </c>
      <c r="X4667" s="8">
        <v>76.040000000000006</v>
      </c>
    </row>
    <row r="4668" spans="1:24" x14ac:dyDescent="0.25">
      <c r="A4668" t="s">
        <v>4994</v>
      </c>
      <c r="B4668" s="1">
        <v>46070</v>
      </c>
      <c r="C4668" t="s">
        <v>337</v>
      </c>
      <c r="D4668" t="s">
        <v>338</v>
      </c>
      <c r="E4668" t="s">
        <v>27</v>
      </c>
      <c r="F4668" t="s">
        <v>54</v>
      </c>
      <c r="G4668" t="s">
        <v>38</v>
      </c>
      <c r="H4668" t="s">
        <v>39</v>
      </c>
      <c r="I4668" t="s">
        <v>57</v>
      </c>
      <c r="J4668" t="s">
        <v>58</v>
      </c>
      <c r="K4668" t="s">
        <v>59</v>
      </c>
      <c r="L4668" s="13">
        <v>10.5</v>
      </c>
      <c r="M4668" s="8">
        <v>7.5</v>
      </c>
      <c r="N4668">
        <v>12</v>
      </c>
      <c r="O4668" s="8">
        <v>126</v>
      </c>
      <c r="P4668" s="14">
        <v>1.77E-2</v>
      </c>
      <c r="Q4668" s="8">
        <v>2.23</v>
      </c>
      <c r="R4668" s="8">
        <v>123.77</v>
      </c>
      <c r="S4668" s="8">
        <v>90</v>
      </c>
      <c r="T4668" s="8">
        <v>33.770000000000003</v>
      </c>
      <c r="U4668">
        <v>0</v>
      </c>
      <c r="V4668" s="8">
        <v>0</v>
      </c>
      <c r="W4668" s="8">
        <v>0</v>
      </c>
      <c r="X4668" s="8">
        <v>33.770000000000003</v>
      </c>
    </row>
    <row r="4669" spans="1:24" x14ac:dyDescent="0.25">
      <c r="A4669" t="s">
        <v>4995</v>
      </c>
      <c r="B4669" s="1">
        <v>46028</v>
      </c>
      <c r="C4669" t="s">
        <v>394</v>
      </c>
      <c r="D4669" t="s">
        <v>395</v>
      </c>
      <c r="E4669" t="s">
        <v>71</v>
      </c>
      <c r="F4669" t="s">
        <v>37</v>
      </c>
      <c r="G4669" t="s">
        <v>72</v>
      </c>
      <c r="H4669" t="s">
        <v>73</v>
      </c>
      <c r="I4669" t="s">
        <v>40</v>
      </c>
      <c r="J4669" t="s">
        <v>41</v>
      </c>
      <c r="K4669" t="s">
        <v>42</v>
      </c>
      <c r="L4669" s="13">
        <v>14.5</v>
      </c>
      <c r="M4669" s="8">
        <v>4.2</v>
      </c>
      <c r="N4669">
        <v>11</v>
      </c>
      <c r="O4669" s="8">
        <v>159.5</v>
      </c>
      <c r="P4669" s="14">
        <v>4.3200000000000002E-2</v>
      </c>
      <c r="Q4669" s="8">
        <v>6.89</v>
      </c>
      <c r="R4669" s="8">
        <v>152.61000000000001</v>
      </c>
      <c r="S4669" s="8">
        <v>46.2</v>
      </c>
      <c r="T4669" s="8">
        <v>106.41</v>
      </c>
      <c r="U4669">
        <v>0</v>
      </c>
      <c r="V4669" s="8">
        <v>0</v>
      </c>
      <c r="W4669" s="8">
        <v>0</v>
      </c>
      <c r="X4669" s="8">
        <v>106.41</v>
      </c>
    </row>
    <row r="4670" spans="1:24" x14ac:dyDescent="0.25">
      <c r="A4670" t="s">
        <v>4996</v>
      </c>
      <c r="B4670" s="1">
        <v>45743</v>
      </c>
      <c r="C4670" t="s">
        <v>94</v>
      </c>
      <c r="D4670" t="s">
        <v>95</v>
      </c>
      <c r="E4670" t="s">
        <v>53</v>
      </c>
      <c r="F4670" t="s">
        <v>46</v>
      </c>
      <c r="G4670" t="s">
        <v>55</v>
      </c>
      <c r="H4670" t="s">
        <v>56</v>
      </c>
      <c r="I4670" t="s">
        <v>117</v>
      </c>
      <c r="J4670" t="s">
        <v>118</v>
      </c>
      <c r="K4670" t="s">
        <v>59</v>
      </c>
      <c r="L4670" s="13">
        <v>6</v>
      </c>
      <c r="M4670" s="8">
        <v>4.2</v>
      </c>
      <c r="N4670">
        <v>17</v>
      </c>
      <c r="O4670" s="8">
        <v>102</v>
      </c>
      <c r="P4670" s="14">
        <v>0.1777</v>
      </c>
      <c r="Q4670" s="8">
        <v>18.13</v>
      </c>
      <c r="R4670" s="8">
        <v>83.87</v>
      </c>
      <c r="S4670" s="8">
        <v>71.400000000000006</v>
      </c>
      <c r="T4670" s="8">
        <v>12.47</v>
      </c>
      <c r="U4670">
        <v>0</v>
      </c>
      <c r="V4670" s="8">
        <v>0</v>
      </c>
      <c r="W4670" s="8">
        <v>0</v>
      </c>
      <c r="X4670" s="8">
        <v>12.47</v>
      </c>
    </row>
    <row r="4671" spans="1:24" x14ac:dyDescent="0.25">
      <c r="A4671" t="s">
        <v>4997</v>
      </c>
      <c r="B4671" s="1">
        <v>45851</v>
      </c>
      <c r="C4671" t="s">
        <v>174</v>
      </c>
      <c r="D4671" t="s">
        <v>175</v>
      </c>
      <c r="E4671" t="s">
        <v>150</v>
      </c>
      <c r="F4671" t="s">
        <v>54</v>
      </c>
      <c r="G4671" t="s">
        <v>151</v>
      </c>
      <c r="H4671" t="s">
        <v>152</v>
      </c>
      <c r="I4671" t="s">
        <v>122</v>
      </c>
      <c r="J4671" t="s">
        <v>123</v>
      </c>
      <c r="K4671" t="s">
        <v>59</v>
      </c>
      <c r="L4671" s="13">
        <v>5.5</v>
      </c>
      <c r="M4671" s="8">
        <v>3.8</v>
      </c>
      <c r="N4671">
        <v>118</v>
      </c>
      <c r="O4671" s="8">
        <v>649</v>
      </c>
      <c r="P4671" s="14">
        <v>1.6400000000000001E-2</v>
      </c>
      <c r="Q4671" s="8">
        <v>10.64</v>
      </c>
      <c r="R4671" s="8">
        <v>638.36</v>
      </c>
      <c r="S4671" s="8">
        <v>448.4</v>
      </c>
      <c r="T4671" s="8">
        <v>189.96</v>
      </c>
      <c r="U4671">
        <v>70</v>
      </c>
      <c r="V4671" s="8">
        <v>378.69</v>
      </c>
      <c r="W4671" s="8">
        <v>301</v>
      </c>
      <c r="X4671" s="8">
        <v>-111.04</v>
      </c>
    </row>
    <row r="4672" spans="1:24" x14ac:dyDescent="0.25">
      <c r="A4672" t="s">
        <v>4998</v>
      </c>
      <c r="B4672" s="1">
        <v>45515</v>
      </c>
      <c r="C4672" t="s">
        <v>508</v>
      </c>
      <c r="D4672" t="s">
        <v>509</v>
      </c>
      <c r="E4672" t="s">
        <v>27</v>
      </c>
      <c r="F4672" t="s">
        <v>89</v>
      </c>
      <c r="G4672" t="s">
        <v>29</v>
      </c>
      <c r="H4672" t="s">
        <v>30</v>
      </c>
      <c r="I4672" t="s">
        <v>127</v>
      </c>
      <c r="J4672" t="s">
        <v>128</v>
      </c>
      <c r="K4672" t="s">
        <v>33</v>
      </c>
      <c r="L4672" s="13">
        <v>7.2</v>
      </c>
      <c r="M4672" s="8">
        <v>3.6</v>
      </c>
      <c r="N4672">
        <v>160</v>
      </c>
      <c r="O4672" s="8">
        <v>1152</v>
      </c>
      <c r="P4672" s="14">
        <v>5.8900000000000001E-2</v>
      </c>
      <c r="Q4672" s="8">
        <v>67.849999999999994</v>
      </c>
      <c r="R4672" s="8">
        <v>1084.1500000000001</v>
      </c>
      <c r="S4672" s="8">
        <v>576</v>
      </c>
      <c r="T4672" s="8">
        <v>508.15</v>
      </c>
      <c r="U4672">
        <v>0</v>
      </c>
      <c r="V4672" s="8">
        <v>0</v>
      </c>
      <c r="W4672" s="8">
        <v>0</v>
      </c>
      <c r="X4672" s="8">
        <v>508.15</v>
      </c>
    </row>
    <row r="4673" spans="1:24" x14ac:dyDescent="0.25">
      <c r="A4673" t="s">
        <v>4999</v>
      </c>
      <c r="B4673" s="1">
        <v>45727</v>
      </c>
      <c r="C4673" t="s">
        <v>309</v>
      </c>
      <c r="D4673" t="s">
        <v>310</v>
      </c>
      <c r="E4673" t="s">
        <v>63</v>
      </c>
      <c r="F4673" t="s">
        <v>54</v>
      </c>
      <c r="G4673" t="s">
        <v>64</v>
      </c>
      <c r="H4673" t="s">
        <v>65</v>
      </c>
      <c r="I4673" t="s">
        <v>127</v>
      </c>
      <c r="J4673" t="s">
        <v>128</v>
      </c>
      <c r="K4673" t="s">
        <v>33</v>
      </c>
      <c r="L4673" s="13">
        <v>7.2</v>
      </c>
      <c r="M4673" s="8">
        <v>3.6</v>
      </c>
      <c r="N4673">
        <v>44</v>
      </c>
      <c r="O4673" s="8">
        <v>316.8</v>
      </c>
      <c r="P4673" s="14">
        <v>1.4E-3</v>
      </c>
      <c r="Q4673" s="8">
        <v>0.44</v>
      </c>
      <c r="R4673" s="8">
        <v>316.36</v>
      </c>
      <c r="S4673" s="8">
        <v>158.4</v>
      </c>
      <c r="T4673" s="8">
        <v>157.96</v>
      </c>
      <c r="U4673">
        <v>0</v>
      </c>
      <c r="V4673" s="8">
        <v>0</v>
      </c>
      <c r="W4673" s="8">
        <v>0</v>
      </c>
      <c r="X4673" s="8">
        <v>157.96</v>
      </c>
    </row>
    <row r="4674" spans="1:24" x14ac:dyDescent="0.25">
      <c r="A4674" t="s">
        <v>5000</v>
      </c>
      <c r="B4674" s="1">
        <v>45396</v>
      </c>
      <c r="C4674" t="s">
        <v>331</v>
      </c>
      <c r="D4674" t="s">
        <v>332</v>
      </c>
      <c r="E4674" t="s">
        <v>150</v>
      </c>
      <c r="F4674" t="s">
        <v>37</v>
      </c>
      <c r="G4674" t="s">
        <v>151</v>
      </c>
      <c r="H4674" t="s">
        <v>152</v>
      </c>
      <c r="I4674" t="s">
        <v>84</v>
      </c>
      <c r="J4674" t="s">
        <v>85</v>
      </c>
      <c r="K4674" t="s">
        <v>42</v>
      </c>
      <c r="L4674" s="13">
        <v>9.9</v>
      </c>
      <c r="M4674" s="8">
        <v>3.1</v>
      </c>
      <c r="N4674">
        <v>16</v>
      </c>
      <c r="O4674" s="8">
        <v>158.4</v>
      </c>
      <c r="P4674" s="14">
        <v>4.8999999999999998E-3</v>
      </c>
      <c r="Q4674" s="8">
        <v>0.78</v>
      </c>
      <c r="R4674" s="8">
        <v>157.62</v>
      </c>
      <c r="S4674" s="8">
        <v>49.6</v>
      </c>
      <c r="T4674" s="8">
        <v>108.02</v>
      </c>
      <c r="U4674">
        <v>0</v>
      </c>
      <c r="V4674" s="8">
        <v>0</v>
      </c>
      <c r="W4674" s="8">
        <v>0</v>
      </c>
      <c r="X4674" s="8">
        <v>108.02</v>
      </c>
    </row>
    <row r="4675" spans="1:24" x14ac:dyDescent="0.25">
      <c r="A4675" t="s">
        <v>5001</v>
      </c>
      <c r="B4675" s="1">
        <v>46045</v>
      </c>
      <c r="C4675" t="s">
        <v>25</v>
      </c>
      <c r="D4675" t="s">
        <v>26</v>
      </c>
      <c r="E4675" t="s">
        <v>27</v>
      </c>
      <c r="F4675" t="s">
        <v>28</v>
      </c>
      <c r="G4675" t="s">
        <v>38</v>
      </c>
      <c r="H4675" t="s">
        <v>39</v>
      </c>
      <c r="I4675" t="s">
        <v>117</v>
      </c>
      <c r="J4675" t="s">
        <v>118</v>
      </c>
      <c r="K4675" t="s">
        <v>59</v>
      </c>
      <c r="L4675" s="13">
        <v>6</v>
      </c>
      <c r="M4675" s="8">
        <v>4.2</v>
      </c>
      <c r="N4675">
        <v>243</v>
      </c>
      <c r="O4675" s="8">
        <v>1458</v>
      </c>
      <c r="P4675" s="14">
        <v>4.0599999999999997E-2</v>
      </c>
      <c r="Q4675" s="8">
        <v>59.19</v>
      </c>
      <c r="R4675" s="8">
        <v>1398.81</v>
      </c>
      <c r="S4675" s="8">
        <v>1020.6</v>
      </c>
      <c r="T4675" s="8">
        <v>378.21</v>
      </c>
      <c r="U4675">
        <v>0</v>
      </c>
      <c r="V4675" s="8">
        <v>0</v>
      </c>
      <c r="W4675" s="8">
        <v>0</v>
      </c>
      <c r="X4675" s="8">
        <v>378.21</v>
      </c>
    </row>
    <row r="4676" spans="1:24" x14ac:dyDescent="0.25">
      <c r="A4676" t="s">
        <v>5002</v>
      </c>
      <c r="B4676" s="1">
        <v>46141</v>
      </c>
      <c r="C4676" t="s">
        <v>763</v>
      </c>
      <c r="D4676" t="s">
        <v>764</v>
      </c>
      <c r="E4676" t="s">
        <v>71</v>
      </c>
      <c r="F4676" t="s">
        <v>46</v>
      </c>
      <c r="G4676" t="s">
        <v>165</v>
      </c>
      <c r="H4676" t="s">
        <v>166</v>
      </c>
      <c r="I4676" t="s">
        <v>185</v>
      </c>
      <c r="J4676" t="s">
        <v>186</v>
      </c>
      <c r="K4676" t="s">
        <v>59</v>
      </c>
      <c r="L4676" s="13">
        <v>4.9000000000000004</v>
      </c>
      <c r="M4676" s="8">
        <v>3.1</v>
      </c>
      <c r="N4676">
        <v>4</v>
      </c>
      <c r="O4676" s="8">
        <v>19.600000000000001</v>
      </c>
      <c r="P4676" s="14">
        <v>3.3799999999999997E-2</v>
      </c>
      <c r="Q4676" s="8">
        <v>0.66</v>
      </c>
      <c r="R4676" s="8">
        <v>18.940000000000001</v>
      </c>
      <c r="S4676" s="8">
        <v>12.4</v>
      </c>
      <c r="T4676" s="8">
        <v>6.54</v>
      </c>
      <c r="U4676">
        <v>0</v>
      </c>
      <c r="V4676" s="8">
        <v>0</v>
      </c>
      <c r="W4676" s="8">
        <v>0</v>
      </c>
      <c r="X4676" s="8">
        <v>6.54</v>
      </c>
    </row>
    <row r="4677" spans="1:24" x14ac:dyDescent="0.25">
      <c r="A4677" t="s">
        <v>5003</v>
      </c>
      <c r="B4677" s="1">
        <v>45961</v>
      </c>
      <c r="C4677" t="s">
        <v>475</v>
      </c>
      <c r="D4677" t="s">
        <v>476</v>
      </c>
      <c r="E4677" t="s">
        <v>63</v>
      </c>
      <c r="F4677" t="s">
        <v>37</v>
      </c>
      <c r="G4677" t="s">
        <v>64</v>
      </c>
      <c r="H4677" t="s">
        <v>65</v>
      </c>
      <c r="I4677" t="s">
        <v>104</v>
      </c>
      <c r="J4677" t="s">
        <v>105</v>
      </c>
      <c r="K4677" t="s">
        <v>49</v>
      </c>
      <c r="L4677" s="13">
        <v>4.2</v>
      </c>
      <c r="M4677" s="8">
        <v>2.8</v>
      </c>
      <c r="N4677">
        <v>13</v>
      </c>
      <c r="O4677" s="8">
        <v>54.6</v>
      </c>
      <c r="P4677" s="14">
        <v>9.5999999999999992E-3</v>
      </c>
      <c r="Q4677" s="8">
        <v>0.52</v>
      </c>
      <c r="R4677" s="8">
        <v>54.08</v>
      </c>
      <c r="S4677" s="8">
        <v>36.4</v>
      </c>
      <c r="T4677" s="8">
        <v>17.68</v>
      </c>
      <c r="U4677">
        <v>0</v>
      </c>
      <c r="V4677" s="8">
        <v>0</v>
      </c>
      <c r="W4677" s="8">
        <v>0</v>
      </c>
      <c r="X4677" s="8">
        <v>17.68</v>
      </c>
    </row>
    <row r="4678" spans="1:24" x14ac:dyDescent="0.25">
      <c r="A4678" t="s">
        <v>5004</v>
      </c>
      <c r="B4678" s="1">
        <v>46061</v>
      </c>
      <c r="C4678" t="s">
        <v>291</v>
      </c>
      <c r="D4678" t="s">
        <v>292</v>
      </c>
      <c r="E4678" t="s">
        <v>150</v>
      </c>
      <c r="F4678" t="s">
        <v>54</v>
      </c>
      <c r="G4678" t="s">
        <v>151</v>
      </c>
      <c r="H4678" t="s">
        <v>152</v>
      </c>
      <c r="I4678" t="s">
        <v>99</v>
      </c>
      <c r="J4678" t="s">
        <v>100</v>
      </c>
      <c r="K4678" t="s">
        <v>49</v>
      </c>
      <c r="L4678" s="13">
        <v>3.8</v>
      </c>
      <c r="M4678" s="8">
        <v>2.6</v>
      </c>
      <c r="N4678">
        <v>301</v>
      </c>
      <c r="O4678" s="8">
        <v>1143.8</v>
      </c>
      <c r="P4678" s="14">
        <v>1.35E-2</v>
      </c>
      <c r="Q4678" s="8">
        <v>15.44</v>
      </c>
      <c r="R4678" s="8">
        <v>1128.3599999999999</v>
      </c>
      <c r="S4678" s="8">
        <v>782.6</v>
      </c>
      <c r="T4678" s="8">
        <v>345.76</v>
      </c>
      <c r="U4678">
        <v>0</v>
      </c>
      <c r="V4678" s="8">
        <v>0</v>
      </c>
      <c r="W4678" s="8">
        <v>0</v>
      </c>
      <c r="X4678" s="8">
        <v>345.76</v>
      </c>
    </row>
    <row r="4679" spans="1:24" x14ac:dyDescent="0.25">
      <c r="A4679" t="s">
        <v>5005</v>
      </c>
      <c r="B4679" s="1">
        <v>45545</v>
      </c>
      <c r="C4679" t="s">
        <v>357</v>
      </c>
      <c r="D4679" t="s">
        <v>358</v>
      </c>
      <c r="E4679" t="s">
        <v>27</v>
      </c>
      <c r="F4679" t="s">
        <v>46</v>
      </c>
      <c r="G4679" t="s">
        <v>38</v>
      </c>
      <c r="H4679" t="s">
        <v>39</v>
      </c>
      <c r="I4679" t="s">
        <v>31</v>
      </c>
      <c r="J4679" t="s">
        <v>32</v>
      </c>
      <c r="K4679" t="s">
        <v>33</v>
      </c>
      <c r="L4679" s="13">
        <v>5.8</v>
      </c>
      <c r="M4679" s="8">
        <v>2.7</v>
      </c>
      <c r="N4679">
        <v>42</v>
      </c>
      <c r="O4679" s="8">
        <v>243.6</v>
      </c>
      <c r="P4679" s="14">
        <v>0.14319999999999999</v>
      </c>
      <c r="Q4679" s="8">
        <v>34.880000000000003</v>
      </c>
      <c r="R4679" s="8">
        <v>208.72</v>
      </c>
      <c r="S4679" s="8">
        <v>113.4</v>
      </c>
      <c r="T4679" s="8">
        <v>95.32</v>
      </c>
      <c r="U4679">
        <v>0</v>
      </c>
      <c r="V4679" s="8">
        <v>0</v>
      </c>
      <c r="W4679" s="8">
        <v>0</v>
      </c>
      <c r="X4679" s="8">
        <v>95.32</v>
      </c>
    </row>
    <row r="4680" spans="1:24" x14ac:dyDescent="0.25">
      <c r="A4680" t="s">
        <v>5006</v>
      </c>
      <c r="B4680" s="1">
        <v>45596</v>
      </c>
      <c r="C4680" t="s">
        <v>120</v>
      </c>
      <c r="D4680" t="s">
        <v>121</v>
      </c>
      <c r="E4680" t="s">
        <v>63</v>
      </c>
      <c r="F4680" t="s">
        <v>89</v>
      </c>
      <c r="G4680" t="s">
        <v>79</v>
      </c>
      <c r="H4680" t="s">
        <v>80</v>
      </c>
      <c r="I4680" t="s">
        <v>99</v>
      </c>
      <c r="J4680" t="s">
        <v>100</v>
      </c>
      <c r="K4680" t="s">
        <v>49</v>
      </c>
      <c r="L4680" s="13">
        <v>3.8</v>
      </c>
      <c r="M4680" s="8">
        <v>2.6</v>
      </c>
      <c r="N4680">
        <v>94</v>
      </c>
      <c r="O4680" s="8">
        <v>357.2</v>
      </c>
      <c r="P4680" s="14">
        <v>0.17849999999999999</v>
      </c>
      <c r="Q4680" s="8">
        <v>63.76</v>
      </c>
      <c r="R4680" s="8">
        <v>293.44</v>
      </c>
      <c r="S4680" s="8">
        <v>244.4</v>
      </c>
      <c r="T4680" s="8">
        <v>49.04</v>
      </c>
      <c r="U4680">
        <v>0</v>
      </c>
      <c r="V4680" s="8">
        <v>0</v>
      </c>
      <c r="W4680" s="8">
        <v>0</v>
      </c>
      <c r="X4680" s="8">
        <v>49.04</v>
      </c>
    </row>
    <row r="4681" spans="1:24" x14ac:dyDescent="0.25">
      <c r="A4681" t="s">
        <v>5007</v>
      </c>
      <c r="B4681" s="1">
        <v>46187</v>
      </c>
      <c r="C4681" t="s">
        <v>337</v>
      </c>
      <c r="D4681" t="s">
        <v>338</v>
      </c>
      <c r="E4681" t="s">
        <v>27</v>
      </c>
      <c r="F4681" t="s">
        <v>54</v>
      </c>
      <c r="G4681" t="s">
        <v>38</v>
      </c>
      <c r="H4681" t="s">
        <v>39</v>
      </c>
      <c r="I4681" t="s">
        <v>31</v>
      </c>
      <c r="J4681" t="s">
        <v>32</v>
      </c>
      <c r="K4681" t="s">
        <v>33</v>
      </c>
      <c r="L4681" s="13">
        <v>5.8</v>
      </c>
      <c r="M4681" s="8">
        <v>2.7</v>
      </c>
      <c r="N4681">
        <v>37</v>
      </c>
      <c r="O4681" s="8">
        <v>214.6</v>
      </c>
      <c r="P4681" s="14">
        <v>1.24E-2</v>
      </c>
      <c r="Q4681" s="8">
        <v>2.66</v>
      </c>
      <c r="R4681" s="8">
        <v>211.94</v>
      </c>
      <c r="S4681" s="8">
        <v>99.9</v>
      </c>
      <c r="T4681" s="8">
        <v>112.04</v>
      </c>
      <c r="U4681">
        <v>0</v>
      </c>
      <c r="V4681" s="8">
        <v>0</v>
      </c>
      <c r="W4681" s="8">
        <v>0</v>
      </c>
      <c r="X4681" s="8">
        <v>112.04</v>
      </c>
    </row>
    <row r="4682" spans="1:24" x14ac:dyDescent="0.25">
      <c r="A4682" t="s">
        <v>5008</v>
      </c>
      <c r="B4682" s="1">
        <v>45325</v>
      </c>
      <c r="C4682" t="s">
        <v>269</v>
      </c>
      <c r="D4682" t="s">
        <v>270</v>
      </c>
      <c r="E4682" t="s">
        <v>27</v>
      </c>
      <c r="F4682" t="s">
        <v>37</v>
      </c>
      <c r="G4682" t="s">
        <v>29</v>
      </c>
      <c r="H4682" t="s">
        <v>30</v>
      </c>
      <c r="I4682" t="s">
        <v>144</v>
      </c>
      <c r="J4682" t="s">
        <v>145</v>
      </c>
      <c r="K4682" t="s">
        <v>33</v>
      </c>
      <c r="L4682" s="13">
        <v>12</v>
      </c>
      <c r="M4682" s="8">
        <v>6.5</v>
      </c>
      <c r="N4682">
        <v>19</v>
      </c>
      <c r="O4682" s="8">
        <v>228</v>
      </c>
      <c r="P4682" s="14">
        <v>1.4200000000000001E-2</v>
      </c>
      <c r="Q4682" s="8">
        <v>3.24</v>
      </c>
      <c r="R4682" s="8">
        <v>224.76</v>
      </c>
      <c r="S4682" s="8">
        <v>123.5</v>
      </c>
      <c r="T4682" s="8">
        <v>101.26</v>
      </c>
      <c r="U4682">
        <v>0</v>
      </c>
      <c r="V4682" s="8">
        <v>0</v>
      </c>
      <c r="W4682" s="8">
        <v>0</v>
      </c>
      <c r="X4682" s="8">
        <v>101.26</v>
      </c>
    </row>
    <row r="4683" spans="1:24" x14ac:dyDescent="0.25">
      <c r="A4683" t="s">
        <v>5009</v>
      </c>
      <c r="B4683" s="1">
        <v>45752</v>
      </c>
      <c r="C4683" t="s">
        <v>154</v>
      </c>
      <c r="D4683" t="s">
        <v>155</v>
      </c>
      <c r="E4683" t="s">
        <v>150</v>
      </c>
      <c r="F4683" t="s">
        <v>46</v>
      </c>
      <c r="G4683" t="s">
        <v>151</v>
      </c>
      <c r="H4683" t="s">
        <v>152</v>
      </c>
      <c r="I4683" t="s">
        <v>47</v>
      </c>
      <c r="J4683" t="s">
        <v>48</v>
      </c>
      <c r="K4683" t="s">
        <v>49</v>
      </c>
      <c r="L4683" s="13">
        <v>5</v>
      </c>
      <c r="M4683" s="8">
        <v>3.2</v>
      </c>
      <c r="N4683">
        <v>22</v>
      </c>
      <c r="O4683" s="8">
        <v>110</v>
      </c>
      <c r="P4683" s="14">
        <v>6.7599999999999993E-2</v>
      </c>
      <c r="Q4683" s="8">
        <v>7.44</v>
      </c>
      <c r="R4683" s="8">
        <v>102.56</v>
      </c>
      <c r="S4683" s="8">
        <v>70.400000000000006</v>
      </c>
      <c r="T4683" s="8">
        <v>32.159999999999997</v>
      </c>
      <c r="U4683">
        <v>0</v>
      </c>
      <c r="V4683" s="8">
        <v>0</v>
      </c>
      <c r="W4683" s="8">
        <v>0</v>
      </c>
      <c r="X4683" s="8">
        <v>32.159999999999997</v>
      </c>
    </row>
    <row r="4684" spans="1:24" x14ac:dyDescent="0.25">
      <c r="A4684" t="s">
        <v>5010</v>
      </c>
      <c r="B4684" s="1">
        <v>45561</v>
      </c>
      <c r="C4684" t="s">
        <v>180</v>
      </c>
      <c r="D4684" t="s">
        <v>181</v>
      </c>
      <c r="E4684" t="s">
        <v>63</v>
      </c>
      <c r="F4684" t="s">
        <v>46</v>
      </c>
      <c r="G4684" t="s">
        <v>79</v>
      </c>
      <c r="H4684" t="s">
        <v>80</v>
      </c>
      <c r="I4684" t="s">
        <v>47</v>
      </c>
      <c r="J4684" t="s">
        <v>48</v>
      </c>
      <c r="K4684" t="s">
        <v>49</v>
      </c>
      <c r="L4684" s="13">
        <v>5</v>
      </c>
      <c r="M4684" s="8">
        <v>3.2</v>
      </c>
      <c r="N4684">
        <v>18</v>
      </c>
      <c r="O4684" s="8">
        <v>90</v>
      </c>
      <c r="P4684" s="14">
        <v>0.18659999999999999</v>
      </c>
      <c r="Q4684" s="8">
        <v>16.79</v>
      </c>
      <c r="R4684" s="8">
        <v>73.209999999999994</v>
      </c>
      <c r="S4684" s="8">
        <v>57.6</v>
      </c>
      <c r="T4684" s="8">
        <v>15.61</v>
      </c>
      <c r="U4684">
        <v>13</v>
      </c>
      <c r="V4684" s="8">
        <v>52.87</v>
      </c>
      <c r="W4684" s="8">
        <v>48.1</v>
      </c>
      <c r="X4684" s="8">
        <v>-32.49</v>
      </c>
    </row>
    <row r="4685" spans="1:24" x14ac:dyDescent="0.25">
      <c r="A4685" t="s">
        <v>5011</v>
      </c>
      <c r="B4685" s="1">
        <v>45648</v>
      </c>
      <c r="C4685" t="s">
        <v>97</v>
      </c>
      <c r="D4685" t="s">
        <v>98</v>
      </c>
      <c r="E4685" t="s">
        <v>63</v>
      </c>
      <c r="F4685" t="s">
        <v>54</v>
      </c>
      <c r="G4685" t="s">
        <v>79</v>
      </c>
      <c r="H4685" t="s">
        <v>80</v>
      </c>
      <c r="I4685" t="s">
        <v>57</v>
      </c>
      <c r="J4685" t="s">
        <v>58</v>
      </c>
      <c r="K4685" t="s">
        <v>59</v>
      </c>
      <c r="L4685" s="13">
        <v>10.5</v>
      </c>
      <c r="M4685" s="8">
        <v>7.5</v>
      </c>
      <c r="N4685">
        <v>81</v>
      </c>
      <c r="O4685" s="8">
        <v>850.5</v>
      </c>
      <c r="P4685" s="14">
        <v>0.44969999999999999</v>
      </c>
      <c r="Q4685" s="8">
        <v>382.47</v>
      </c>
      <c r="R4685" s="8">
        <v>468.03</v>
      </c>
      <c r="S4685" s="8">
        <v>607.5</v>
      </c>
      <c r="T4685" s="8">
        <v>-139.47</v>
      </c>
      <c r="U4685">
        <v>4</v>
      </c>
      <c r="V4685" s="8">
        <v>23.11</v>
      </c>
      <c r="W4685" s="8">
        <v>32</v>
      </c>
      <c r="X4685" s="8">
        <v>-171.47</v>
      </c>
    </row>
    <row r="4686" spans="1:24" x14ac:dyDescent="0.25">
      <c r="A4686" t="s">
        <v>5012</v>
      </c>
      <c r="B4686" s="1">
        <v>46174</v>
      </c>
      <c r="C4686" t="s">
        <v>139</v>
      </c>
      <c r="D4686" t="s">
        <v>140</v>
      </c>
      <c r="E4686" t="s">
        <v>63</v>
      </c>
      <c r="F4686" t="s">
        <v>54</v>
      </c>
      <c r="G4686" t="s">
        <v>64</v>
      </c>
      <c r="H4686" t="s">
        <v>65</v>
      </c>
      <c r="I4686" t="s">
        <v>185</v>
      </c>
      <c r="J4686" t="s">
        <v>186</v>
      </c>
      <c r="K4686" t="s">
        <v>59</v>
      </c>
      <c r="L4686" s="13">
        <v>4.9000000000000004</v>
      </c>
      <c r="M4686" s="8">
        <v>3.1</v>
      </c>
      <c r="N4686">
        <v>25</v>
      </c>
      <c r="O4686" s="8">
        <v>122.5</v>
      </c>
      <c r="P4686" s="14">
        <v>7.0000000000000001E-3</v>
      </c>
      <c r="Q4686" s="8">
        <v>0.86</v>
      </c>
      <c r="R4686" s="8">
        <v>121.64</v>
      </c>
      <c r="S4686" s="8">
        <v>77.5</v>
      </c>
      <c r="T4686" s="8">
        <v>44.14</v>
      </c>
      <c r="U4686">
        <v>0</v>
      </c>
      <c r="V4686" s="8">
        <v>0</v>
      </c>
      <c r="W4686" s="8">
        <v>0</v>
      </c>
      <c r="X4686" s="8">
        <v>44.14</v>
      </c>
    </row>
    <row r="4687" spans="1:24" x14ac:dyDescent="0.25">
      <c r="A4687" t="s">
        <v>5013</v>
      </c>
      <c r="B4687" s="1">
        <v>46128</v>
      </c>
      <c r="C4687" t="s">
        <v>520</v>
      </c>
      <c r="D4687" t="s">
        <v>521</v>
      </c>
      <c r="E4687" t="s">
        <v>63</v>
      </c>
      <c r="F4687" t="s">
        <v>37</v>
      </c>
      <c r="G4687" t="s">
        <v>64</v>
      </c>
      <c r="H4687" t="s">
        <v>65</v>
      </c>
      <c r="I4687" t="s">
        <v>127</v>
      </c>
      <c r="J4687" t="s">
        <v>128</v>
      </c>
      <c r="K4687" t="s">
        <v>33</v>
      </c>
      <c r="L4687" s="13">
        <v>7.2</v>
      </c>
      <c r="M4687" s="8">
        <v>3.6</v>
      </c>
      <c r="N4687">
        <v>15</v>
      </c>
      <c r="O4687" s="8">
        <v>108</v>
      </c>
      <c r="P4687" s="14">
        <v>5.8999999999999999E-3</v>
      </c>
      <c r="Q4687" s="8">
        <v>0.64</v>
      </c>
      <c r="R4687" s="8">
        <v>107.36</v>
      </c>
      <c r="S4687" s="8">
        <v>54</v>
      </c>
      <c r="T4687" s="8">
        <v>53.36</v>
      </c>
      <c r="U4687">
        <v>0</v>
      </c>
      <c r="V4687" s="8">
        <v>0</v>
      </c>
      <c r="W4687" s="8">
        <v>0</v>
      </c>
      <c r="X4687" s="8">
        <v>53.36</v>
      </c>
    </row>
    <row r="4688" spans="1:24" x14ac:dyDescent="0.25">
      <c r="A4688" t="s">
        <v>5014</v>
      </c>
      <c r="B4688" s="1">
        <v>45381</v>
      </c>
      <c r="C4688" t="s">
        <v>400</v>
      </c>
      <c r="D4688" t="s">
        <v>401</v>
      </c>
      <c r="E4688" t="s">
        <v>27</v>
      </c>
      <c r="F4688" t="s">
        <v>28</v>
      </c>
      <c r="G4688" t="s">
        <v>38</v>
      </c>
      <c r="H4688" t="s">
        <v>39</v>
      </c>
      <c r="I4688" t="s">
        <v>47</v>
      </c>
      <c r="J4688" t="s">
        <v>48</v>
      </c>
      <c r="K4688" t="s">
        <v>49</v>
      </c>
      <c r="L4688" s="13">
        <v>5</v>
      </c>
      <c r="M4688" s="8">
        <v>3.2</v>
      </c>
      <c r="N4688">
        <v>88</v>
      </c>
      <c r="O4688" s="8">
        <v>440</v>
      </c>
      <c r="P4688" s="14">
        <v>0.109</v>
      </c>
      <c r="Q4688" s="8">
        <v>47.96</v>
      </c>
      <c r="R4688" s="8">
        <v>392.04</v>
      </c>
      <c r="S4688" s="8">
        <v>281.60000000000002</v>
      </c>
      <c r="T4688" s="8">
        <v>110.44</v>
      </c>
      <c r="U4688">
        <v>0</v>
      </c>
      <c r="V4688" s="8">
        <v>0</v>
      </c>
      <c r="W4688" s="8">
        <v>0</v>
      </c>
      <c r="X4688" s="8">
        <v>110.44</v>
      </c>
    </row>
    <row r="4689" spans="1:24" x14ac:dyDescent="0.25">
      <c r="A4689" t="s">
        <v>5015</v>
      </c>
      <c r="B4689" s="1">
        <v>45741</v>
      </c>
      <c r="C4689" t="s">
        <v>475</v>
      </c>
      <c r="D4689" t="s">
        <v>476</v>
      </c>
      <c r="E4689" t="s">
        <v>63</v>
      </c>
      <c r="F4689" t="s">
        <v>37</v>
      </c>
      <c r="G4689" t="s">
        <v>79</v>
      </c>
      <c r="H4689" t="s">
        <v>80</v>
      </c>
      <c r="I4689" t="s">
        <v>144</v>
      </c>
      <c r="J4689" t="s">
        <v>145</v>
      </c>
      <c r="K4689" t="s">
        <v>33</v>
      </c>
      <c r="L4689" s="13">
        <v>12</v>
      </c>
      <c r="M4689" s="8">
        <v>6.5</v>
      </c>
      <c r="N4689">
        <v>4</v>
      </c>
      <c r="O4689" s="8">
        <v>48</v>
      </c>
      <c r="P4689" s="14">
        <v>3.1800000000000002E-2</v>
      </c>
      <c r="Q4689" s="8">
        <v>1.53</v>
      </c>
      <c r="R4689" s="8">
        <v>46.47</v>
      </c>
      <c r="S4689" s="8">
        <v>26</v>
      </c>
      <c r="T4689" s="8">
        <v>20.47</v>
      </c>
      <c r="U4689">
        <v>0</v>
      </c>
      <c r="V4689" s="8">
        <v>0</v>
      </c>
      <c r="W4689" s="8">
        <v>0</v>
      </c>
      <c r="X4689" s="8">
        <v>20.47</v>
      </c>
    </row>
    <row r="4690" spans="1:24" x14ac:dyDescent="0.25">
      <c r="A4690" t="s">
        <v>5016</v>
      </c>
      <c r="B4690" s="1">
        <v>46178</v>
      </c>
      <c r="C4690" t="s">
        <v>420</v>
      </c>
      <c r="D4690" t="s">
        <v>421</v>
      </c>
      <c r="E4690" t="s">
        <v>150</v>
      </c>
      <c r="F4690" t="s">
        <v>89</v>
      </c>
      <c r="G4690" t="s">
        <v>151</v>
      </c>
      <c r="H4690" t="s">
        <v>152</v>
      </c>
      <c r="I4690" t="s">
        <v>127</v>
      </c>
      <c r="J4690" t="s">
        <v>128</v>
      </c>
      <c r="K4690" t="s">
        <v>33</v>
      </c>
      <c r="L4690" s="13">
        <v>7.2</v>
      </c>
      <c r="M4690" s="8">
        <v>3.6</v>
      </c>
      <c r="N4690">
        <v>147</v>
      </c>
      <c r="O4690" s="8">
        <v>1058.4000000000001</v>
      </c>
      <c r="P4690" s="14">
        <v>6.7100000000000007E-2</v>
      </c>
      <c r="Q4690" s="8">
        <v>71.02</v>
      </c>
      <c r="R4690" s="8">
        <v>987.38</v>
      </c>
      <c r="S4690" s="8">
        <v>529.20000000000005</v>
      </c>
      <c r="T4690" s="8">
        <v>458.18</v>
      </c>
      <c r="U4690">
        <v>0</v>
      </c>
      <c r="V4690" s="8">
        <v>0</v>
      </c>
      <c r="W4690" s="8">
        <v>0</v>
      </c>
      <c r="X4690" s="8">
        <v>458.18</v>
      </c>
    </row>
    <row r="4691" spans="1:24" x14ac:dyDescent="0.25">
      <c r="A4691" t="s">
        <v>5017</v>
      </c>
      <c r="B4691" s="1">
        <v>45412</v>
      </c>
      <c r="C4691" t="s">
        <v>288</v>
      </c>
      <c r="D4691" t="s">
        <v>289</v>
      </c>
      <c r="E4691" t="s">
        <v>27</v>
      </c>
      <c r="F4691" t="s">
        <v>46</v>
      </c>
      <c r="G4691" t="s">
        <v>29</v>
      </c>
      <c r="H4691" t="s">
        <v>30</v>
      </c>
      <c r="I4691" t="s">
        <v>117</v>
      </c>
      <c r="J4691" t="s">
        <v>118</v>
      </c>
      <c r="K4691" t="s">
        <v>59</v>
      </c>
      <c r="L4691" s="13">
        <v>6</v>
      </c>
      <c r="M4691" s="8">
        <v>4.2</v>
      </c>
      <c r="N4691">
        <v>14</v>
      </c>
      <c r="O4691" s="8">
        <v>84</v>
      </c>
      <c r="P4691" s="14">
        <v>0.18310000000000001</v>
      </c>
      <c r="Q4691" s="8">
        <v>15.38</v>
      </c>
      <c r="R4691" s="8">
        <v>68.62</v>
      </c>
      <c r="S4691" s="8">
        <v>58.8</v>
      </c>
      <c r="T4691" s="8">
        <v>9.82</v>
      </c>
      <c r="U4691">
        <v>1</v>
      </c>
      <c r="V4691" s="8">
        <v>4.9000000000000004</v>
      </c>
      <c r="W4691" s="8">
        <v>4.7</v>
      </c>
      <c r="X4691" s="8">
        <v>5.12</v>
      </c>
    </row>
    <row r="4692" spans="1:24" x14ac:dyDescent="0.25">
      <c r="A4692" t="s">
        <v>5018</v>
      </c>
      <c r="B4692" s="1">
        <v>46086</v>
      </c>
      <c r="C4692" t="s">
        <v>120</v>
      </c>
      <c r="D4692" t="s">
        <v>121</v>
      </c>
      <c r="E4692" t="s">
        <v>63</v>
      </c>
      <c r="F4692" t="s">
        <v>89</v>
      </c>
      <c r="G4692" t="s">
        <v>64</v>
      </c>
      <c r="H4692" t="s">
        <v>65</v>
      </c>
      <c r="I4692" t="s">
        <v>84</v>
      </c>
      <c r="J4692" t="s">
        <v>85</v>
      </c>
      <c r="K4692" t="s">
        <v>42</v>
      </c>
      <c r="L4692" s="13">
        <v>9.9</v>
      </c>
      <c r="M4692" s="8">
        <v>3.1</v>
      </c>
      <c r="N4692">
        <v>199</v>
      </c>
      <c r="O4692" s="8">
        <v>1970.1</v>
      </c>
      <c r="P4692" s="14">
        <v>5.7099999999999998E-2</v>
      </c>
      <c r="Q4692" s="8">
        <v>112.49</v>
      </c>
      <c r="R4692" s="8">
        <v>1857.61</v>
      </c>
      <c r="S4692" s="8">
        <v>616.9</v>
      </c>
      <c r="T4692" s="8">
        <v>1240.71</v>
      </c>
      <c r="U4692">
        <v>0</v>
      </c>
      <c r="V4692" s="8">
        <v>0</v>
      </c>
      <c r="W4692" s="8">
        <v>0</v>
      </c>
      <c r="X4692" s="8">
        <v>1240.71</v>
      </c>
    </row>
    <row r="4693" spans="1:24" x14ac:dyDescent="0.25">
      <c r="A4693" t="s">
        <v>5019</v>
      </c>
      <c r="B4693" s="1">
        <v>46123</v>
      </c>
      <c r="C4693" t="s">
        <v>82</v>
      </c>
      <c r="D4693" t="s">
        <v>83</v>
      </c>
      <c r="E4693" t="s">
        <v>71</v>
      </c>
      <c r="F4693" t="s">
        <v>46</v>
      </c>
      <c r="G4693" t="s">
        <v>72</v>
      </c>
      <c r="H4693" t="s">
        <v>73</v>
      </c>
      <c r="I4693" t="s">
        <v>57</v>
      </c>
      <c r="J4693" t="s">
        <v>58</v>
      </c>
      <c r="K4693" t="s">
        <v>59</v>
      </c>
      <c r="L4693" s="13">
        <v>10.5</v>
      </c>
      <c r="M4693" s="8">
        <v>7.5</v>
      </c>
      <c r="N4693">
        <v>4</v>
      </c>
      <c r="O4693" s="8">
        <v>42</v>
      </c>
      <c r="P4693" s="14">
        <v>0.2</v>
      </c>
      <c r="Q4693" s="8">
        <v>8.4</v>
      </c>
      <c r="R4693" s="8">
        <v>33.6</v>
      </c>
      <c r="S4693" s="8">
        <v>30</v>
      </c>
      <c r="T4693" s="8">
        <v>3.6</v>
      </c>
      <c r="U4693">
        <v>0</v>
      </c>
      <c r="V4693" s="8">
        <v>0</v>
      </c>
      <c r="W4693" s="8">
        <v>0</v>
      </c>
      <c r="X4693" s="8">
        <v>3.6</v>
      </c>
    </row>
    <row r="4694" spans="1:24" x14ac:dyDescent="0.25">
      <c r="A4694" t="s">
        <v>5020</v>
      </c>
      <c r="B4694" s="1">
        <v>45534</v>
      </c>
      <c r="C4694" t="s">
        <v>136</v>
      </c>
      <c r="D4694" t="s">
        <v>137</v>
      </c>
      <c r="E4694" t="s">
        <v>71</v>
      </c>
      <c r="F4694" t="s">
        <v>54</v>
      </c>
      <c r="G4694" t="s">
        <v>165</v>
      </c>
      <c r="H4694" t="s">
        <v>166</v>
      </c>
      <c r="I4694" t="s">
        <v>40</v>
      </c>
      <c r="J4694" t="s">
        <v>41</v>
      </c>
      <c r="K4694" t="s">
        <v>42</v>
      </c>
      <c r="L4694" s="13">
        <v>14.5</v>
      </c>
      <c r="M4694" s="8">
        <v>4.2</v>
      </c>
      <c r="N4694">
        <v>57</v>
      </c>
      <c r="O4694" s="8">
        <v>826.5</v>
      </c>
      <c r="P4694" s="14">
        <v>2.24E-2</v>
      </c>
      <c r="Q4694" s="8">
        <v>18.510000000000002</v>
      </c>
      <c r="R4694" s="8">
        <v>807.99</v>
      </c>
      <c r="S4694" s="8">
        <v>239.4</v>
      </c>
      <c r="T4694" s="8">
        <v>568.59</v>
      </c>
      <c r="U4694">
        <v>0</v>
      </c>
      <c r="V4694" s="8">
        <v>0</v>
      </c>
      <c r="W4694" s="8">
        <v>0</v>
      </c>
      <c r="X4694" s="8">
        <v>568.59</v>
      </c>
    </row>
    <row r="4695" spans="1:24" x14ac:dyDescent="0.25">
      <c r="A4695" t="s">
        <v>5021</v>
      </c>
      <c r="B4695" s="1">
        <v>45506</v>
      </c>
      <c r="C4695" t="s">
        <v>125</v>
      </c>
      <c r="D4695" t="s">
        <v>126</v>
      </c>
      <c r="E4695" t="s">
        <v>27</v>
      </c>
      <c r="F4695" t="s">
        <v>89</v>
      </c>
      <c r="G4695" t="s">
        <v>38</v>
      </c>
      <c r="H4695" t="s">
        <v>39</v>
      </c>
      <c r="I4695" t="s">
        <v>66</v>
      </c>
      <c r="J4695" t="s">
        <v>67</v>
      </c>
      <c r="K4695" t="s">
        <v>33</v>
      </c>
      <c r="L4695" s="13">
        <v>4.5</v>
      </c>
      <c r="M4695" s="8">
        <v>2.1</v>
      </c>
      <c r="N4695">
        <v>54</v>
      </c>
      <c r="O4695" s="8">
        <v>243</v>
      </c>
      <c r="P4695" s="14">
        <v>7.3300000000000004E-2</v>
      </c>
      <c r="Q4695" s="8">
        <v>17.809999999999999</v>
      </c>
      <c r="R4695" s="8">
        <v>225.19</v>
      </c>
      <c r="S4695" s="8">
        <v>113.4</v>
      </c>
      <c r="T4695" s="8">
        <v>111.79</v>
      </c>
      <c r="U4695">
        <v>0</v>
      </c>
      <c r="V4695" s="8">
        <v>0</v>
      </c>
      <c r="W4695" s="8">
        <v>0</v>
      </c>
      <c r="X4695" s="8">
        <v>111.79</v>
      </c>
    </row>
    <row r="4696" spans="1:24" x14ac:dyDescent="0.25">
      <c r="A4696" t="s">
        <v>5022</v>
      </c>
      <c r="B4696" s="1">
        <v>46122</v>
      </c>
      <c r="C4696" t="s">
        <v>345</v>
      </c>
      <c r="D4696" t="s">
        <v>346</v>
      </c>
      <c r="E4696" t="s">
        <v>71</v>
      </c>
      <c r="F4696" t="s">
        <v>28</v>
      </c>
      <c r="G4696" t="s">
        <v>72</v>
      </c>
      <c r="H4696" t="s">
        <v>73</v>
      </c>
      <c r="I4696" t="s">
        <v>104</v>
      </c>
      <c r="J4696" t="s">
        <v>105</v>
      </c>
      <c r="K4696" t="s">
        <v>49</v>
      </c>
      <c r="L4696" s="13">
        <v>4.2</v>
      </c>
      <c r="M4696" s="8">
        <v>2.8</v>
      </c>
      <c r="N4696">
        <v>84</v>
      </c>
      <c r="O4696" s="8">
        <v>352.8</v>
      </c>
      <c r="P4696" s="14">
        <v>3.8100000000000002E-2</v>
      </c>
      <c r="Q4696" s="8">
        <v>13.44</v>
      </c>
      <c r="R4696" s="8">
        <v>339.36</v>
      </c>
      <c r="S4696" s="8">
        <v>235.2</v>
      </c>
      <c r="T4696" s="8">
        <v>104.16</v>
      </c>
      <c r="U4696">
        <v>0</v>
      </c>
      <c r="V4696" s="8">
        <v>0</v>
      </c>
      <c r="W4696" s="8">
        <v>0</v>
      </c>
      <c r="X4696" s="8">
        <v>104.16</v>
      </c>
    </row>
    <row r="4697" spans="1:24" x14ac:dyDescent="0.25">
      <c r="A4697" t="s">
        <v>5023</v>
      </c>
      <c r="B4697" s="1">
        <v>46047</v>
      </c>
      <c r="C4697" t="s">
        <v>378</v>
      </c>
      <c r="D4697" t="s">
        <v>379</v>
      </c>
      <c r="E4697" t="s">
        <v>71</v>
      </c>
      <c r="F4697" t="s">
        <v>54</v>
      </c>
      <c r="G4697" t="s">
        <v>165</v>
      </c>
      <c r="H4697" t="s">
        <v>166</v>
      </c>
      <c r="I4697" t="s">
        <v>66</v>
      </c>
      <c r="J4697" t="s">
        <v>67</v>
      </c>
      <c r="K4697" t="s">
        <v>33</v>
      </c>
      <c r="L4697" s="13">
        <v>4.5</v>
      </c>
      <c r="M4697" s="8">
        <v>2.1</v>
      </c>
      <c r="N4697">
        <v>84</v>
      </c>
      <c r="O4697" s="8">
        <v>378</v>
      </c>
      <c r="P4697" s="14">
        <v>3.7499999999999999E-2</v>
      </c>
      <c r="Q4697" s="8">
        <v>14.18</v>
      </c>
      <c r="R4697" s="8">
        <v>363.82</v>
      </c>
      <c r="S4697" s="8">
        <v>176.4</v>
      </c>
      <c r="T4697" s="8">
        <v>187.42</v>
      </c>
      <c r="U4697">
        <v>0</v>
      </c>
      <c r="V4697" s="8">
        <v>0</v>
      </c>
      <c r="W4697" s="8">
        <v>0</v>
      </c>
      <c r="X4697" s="8">
        <v>187.42</v>
      </c>
    </row>
    <row r="4698" spans="1:24" x14ac:dyDescent="0.25">
      <c r="A4698" t="s">
        <v>5024</v>
      </c>
      <c r="B4698" s="1">
        <v>45894</v>
      </c>
      <c r="C4698" t="s">
        <v>590</v>
      </c>
      <c r="D4698" t="s">
        <v>591</v>
      </c>
      <c r="E4698" t="s">
        <v>27</v>
      </c>
      <c r="F4698" t="s">
        <v>46</v>
      </c>
      <c r="G4698" t="s">
        <v>38</v>
      </c>
      <c r="H4698" t="s">
        <v>39</v>
      </c>
      <c r="I4698" t="s">
        <v>31</v>
      </c>
      <c r="J4698" t="s">
        <v>32</v>
      </c>
      <c r="K4698" t="s">
        <v>33</v>
      </c>
      <c r="L4698" s="13">
        <v>5.8</v>
      </c>
      <c r="M4698" s="8">
        <v>2.7</v>
      </c>
      <c r="N4698">
        <v>4</v>
      </c>
      <c r="O4698" s="8">
        <v>23.2</v>
      </c>
      <c r="P4698" s="14">
        <v>0.2356</v>
      </c>
      <c r="Q4698" s="8">
        <v>5.47</v>
      </c>
      <c r="R4698" s="8">
        <v>17.73</v>
      </c>
      <c r="S4698" s="8">
        <v>10.8</v>
      </c>
      <c r="T4698" s="8">
        <v>6.93</v>
      </c>
      <c r="U4698">
        <v>0</v>
      </c>
      <c r="V4698" s="8">
        <v>0</v>
      </c>
      <c r="W4698" s="8">
        <v>0</v>
      </c>
      <c r="X4698" s="8">
        <v>6.93</v>
      </c>
    </row>
    <row r="4699" spans="1:24" x14ac:dyDescent="0.25">
      <c r="A4699" t="s">
        <v>5025</v>
      </c>
      <c r="B4699" s="1">
        <v>45997</v>
      </c>
      <c r="C4699" t="s">
        <v>272</v>
      </c>
      <c r="D4699" t="s">
        <v>273</v>
      </c>
      <c r="E4699" t="s">
        <v>27</v>
      </c>
      <c r="F4699" t="s">
        <v>54</v>
      </c>
      <c r="G4699" t="s">
        <v>29</v>
      </c>
      <c r="H4699" t="s">
        <v>30</v>
      </c>
      <c r="I4699" t="s">
        <v>40</v>
      </c>
      <c r="J4699" t="s">
        <v>41</v>
      </c>
      <c r="K4699" t="s">
        <v>42</v>
      </c>
      <c r="L4699" s="13">
        <v>14.5</v>
      </c>
      <c r="M4699" s="8">
        <v>4.2</v>
      </c>
      <c r="N4699">
        <v>17</v>
      </c>
      <c r="O4699" s="8">
        <v>246.5</v>
      </c>
      <c r="P4699" s="14">
        <v>1.8499999999999999E-2</v>
      </c>
      <c r="Q4699" s="8">
        <v>4.5599999999999996</v>
      </c>
      <c r="R4699" s="8">
        <v>241.94</v>
      </c>
      <c r="S4699" s="8">
        <v>71.400000000000006</v>
      </c>
      <c r="T4699" s="8">
        <v>170.54</v>
      </c>
      <c r="U4699">
        <v>0</v>
      </c>
      <c r="V4699" s="8">
        <v>0</v>
      </c>
      <c r="W4699" s="8">
        <v>0</v>
      </c>
      <c r="X4699" s="8">
        <v>170.54</v>
      </c>
    </row>
    <row r="4700" spans="1:24" x14ac:dyDescent="0.25">
      <c r="A4700" t="s">
        <v>5026</v>
      </c>
      <c r="B4700" s="1">
        <v>45651</v>
      </c>
      <c r="C4700" t="s">
        <v>321</v>
      </c>
      <c r="D4700" t="s">
        <v>322</v>
      </c>
      <c r="E4700" t="s">
        <v>63</v>
      </c>
      <c r="F4700" t="s">
        <v>46</v>
      </c>
      <c r="G4700" t="s">
        <v>64</v>
      </c>
      <c r="H4700" t="s">
        <v>65</v>
      </c>
      <c r="I4700" t="s">
        <v>31</v>
      </c>
      <c r="J4700" t="s">
        <v>32</v>
      </c>
      <c r="K4700" t="s">
        <v>33</v>
      </c>
      <c r="L4700" s="13">
        <v>5.8</v>
      </c>
      <c r="M4700" s="8">
        <v>2.7</v>
      </c>
      <c r="N4700">
        <v>71</v>
      </c>
      <c r="O4700" s="8">
        <v>411.8</v>
      </c>
      <c r="P4700" s="14">
        <v>7.2999999999999995E-2</v>
      </c>
      <c r="Q4700" s="8">
        <v>30.06</v>
      </c>
      <c r="R4700" s="8">
        <v>381.74</v>
      </c>
      <c r="S4700" s="8">
        <v>191.7</v>
      </c>
      <c r="T4700" s="8">
        <v>190.04</v>
      </c>
      <c r="U4700">
        <v>0</v>
      </c>
      <c r="V4700" s="8">
        <v>0</v>
      </c>
      <c r="W4700" s="8">
        <v>0</v>
      </c>
      <c r="X4700" s="8">
        <v>190.04</v>
      </c>
    </row>
    <row r="4701" spans="1:24" x14ac:dyDescent="0.25">
      <c r="A4701" t="s">
        <v>5027</v>
      </c>
      <c r="B4701" s="1">
        <v>46173</v>
      </c>
      <c r="C4701" t="s">
        <v>400</v>
      </c>
      <c r="D4701" t="s">
        <v>401</v>
      </c>
      <c r="E4701" t="s">
        <v>27</v>
      </c>
      <c r="F4701" t="s">
        <v>28</v>
      </c>
      <c r="G4701" t="s">
        <v>29</v>
      </c>
      <c r="H4701" t="s">
        <v>30</v>
      </c>
      <c r="I4701" t="s">
        <v>31</v>
      </c>
      <c r="J4701" t="s">
        <v>32</v>
      </c>
      <c r="K4701" t="s">
        <v>33</v>
      </c>
      <c r="L4701" s="13">
        <v>5.8</v>
      </c>
      <c r="M4701" s="8">
        <v>2.7</v>
      </c>
      <c r="N4701">
        <v>144</v>
      </c>
      <c r="O4701" s="8">
        <v>835.2</v>
      </c>
      <c r="P4701" s="14">
        <v>7.22E-2</v>
      </c>
      <c r="Q4701" s="8">
        <v>60.3</v>
      </c>
      <c r="R4701" s="8">
        <v>774.9</v>
      </c>
      <c r="S4701" s="8">
        <v>388.8</v>
      </c>
      <c r="T4701" s="8">
        <v>386.1</v>
      </c>
      <c r="U4701">
        <v>0</v>
      </c>
      <c r="V4701" s="8">
        <v>0</v>
      </c>
      <c r="W4701" s="8">
        <v>0</v>
      </c>
      <c r="X4701" s="8">
        <v>386.1</v>
      </c>
    </row>
    <row r="4702" spans="1:24" x14ac:dyDescent="0.25">
      <c r="A4702" t="s">
        <v>5028</v>
      </c>
      <c r="B4702" s="1">
        <v>46019</v>
      </c>
      <c r="C4702" t="s">
        <v>87</v>
      </c>
      <c r="D4702" t="s">
        <v>88</v>
      </c>
      <c r="E4702" t="s">
        <v>63</v>
      </c>
      <c r="F4702" t="s">
        <v>89</v>
      </c>
      <c r="G4702" t="s">
        <v>64</v>
      </c>
      <c r="H4702" t="s">
        <v>65</v>
      </c>
      <c r="I4702" t="s">
        <v>104</v>
      </c>
      <c r="J4702" t="s">
        <v>105</v>
      </c>
      <c r="K4702" t="s">
        <v>49</v>
      </c>
      <c r="L4702" s="13">
        <v>4.2</v>
      </c>
      <c r="M4702" s="8">
        <v>2.8</v>
      </c>
      <c r="N4702">
        <v>114</v>
      </c>
      <c r="O4702" s="8">
        <v>478.8</v>
      </c>
      <c r="P4702" s="14">
        <v>0.40689999999999998</v>
      </c>
      <c r="Q4702" s="8">
        <v>194.82</v>
      </c>
      <c r="R4702" s="8">
        <v>283.98</v>
      </c>
      <c r="S4702" s="8">
        <v>319.2</v>
      </c>
      <c r="T4702" s="8">
        <v>-35.22</v>
      </c>
      <c r="U4702">
        <v>0</v>
      </c>
      <c r="V4702" s="8">
        <v>0</v>
      </c>
      <c r="W4702" s="8">
        <v>0</v>
      </c>
      <c r="X4702" s="8">
        <v>-35.22</v>
      </c>
    </row>
    <row r="4703" spans="1:24" x14ac:dyDescent="0.25">
      <c r="A4703" t="s">
        <v>5029</v>
      </c>
      <c r="B4703" s="1">
        <v>45916</v>
      </c>
      <c r="C4703" t="s">
        <v>162</v>
      </c>
      <c r="D4703" t="s">
        <v>163</v>
      </c>
      <c r="E4703" t="s">
        <v>150</v>
      </c>
      <c r="F4703" t="s">
        <v>89</v>
      </c>
      <c r="G4703" t="s">
        <v>151</v>
      </c>
      <c r="H4703" t="s">
        <v>152</v>
      </c>
      <c r="I4703" t="s">
        <v>112</v>
      </c>
      <c r="J4703" t="s">
        <v>113</v>
      </c>
      <c r="K4703" t="s">
        <v>42</v>
      </c>
      <c r="L4703" s="13">
        <v>8.5</v>
      </c>
      <c r="M4703" s="8">
        <v>2.8</v>
      </c>
      <c r="N4703">
        <v>173</v>
      </c>
      <c r="O4703" s="8">
        <v>1470.5</v>
      </c>
      <c r="P4703" s="14">
        <v>8.9700000000000002E-2</v>
      </c>
      <c r="Q4703" s="8">
        <v>131.9</v>
      </c>
      <c r="R4703" s="8">
        <v>1338.6</v>
      </c>
      <c r="S4703" s="8">
        <v>484.4</v>
      </c>
      <c r="T4703" s="8">
        <v>854.2</v>
      </c>
      <c r="U4703">
        <v>1</v>
      </c>
      <c r="V4703" s="8">
        <v>7.74</v>
      </c>
      <c r="W4703" s="8">
        <v>3.3</v>
      </c>
      <c r="X4703" s="8">
        <v>850.9</v>
      </c>
    </row>
    <row r="4704" spans="1:24" x14ac:dyDescent="0.25">
      <c r="A4704" t="s">
        <v>5030</v>
      </c>
      <c r="B4704" s="1">
        <v>45939</v>
      </c>
      <c r="C4704" t="s">
        <v>183</v>
      </c>
      <c r="D4704" t="s">
        <v>184</v>
      </c>
      <c r="E4704" t="s">
        <v>63</v>
      </c>
      <c r="F4704" t="s">
        <v>89</v>
      </c>
      <c r="G4704" t="s">
        <v>79</v>
      </c>
      <c r="H4704" t="s">
        <v>80</v>
      </c>
      <c r="I4704" t="s">
        <v>127</v>
      </c>
      <c r="J4704" t="s">
        <v>128</v>
      </c>
      <c r="K4704" t="s">
        <v>33</v>
      </c>
      <c r="L4704" s="13">
        <v>7.2</v>
      </c>
      <c r="M4704" s="8">
        <v>3.6</v>
      </c>
      <c r="N4704">
        <v>67</v>
      </c>
      <c r="O4704" s="8">
        <v>482.4</v>
      </c>
      <c r="P4704" s="14">
        <v>5.3600000000000002E-2</v>
      </c>
      <c r="Q4704" s="8">
        <v>25.86</v>
      </c>
      <c r="R4704" s="8">
        <v>456.54</v>
      </c>
      <c r="S4704" s="8">
        <v>241.2</v>
      </c>
      <c r="T4704" s="8">
        <v>215.34</v>
      </c>
      <c r="U4704">
        <v>0</v>
      </c>
      <c r="V4704" s="8">
        <v>0</v>
      </c>
      <c r="W4704" s="8">
        <v>0</v>
      </c>
      <c r="X4704" s="8">
        <v>215.34</v>
      </c>
    </row>
    <row r="4705" spans="1:24" x14ac:dyDescent="0.25">
      <c r="A4705" t="s">
        <v>5031</v>
      </c>
      <c r="B4705" s="1">
        <v>45730</v>
      </c>
      <c r="C4705" t="s">
        <v>337</v>
      </c>
      <c r="D4705" t="s">
        <v>338</v>
      </c>
      <c r="E4705" t="s">
        <v>27</v>
      </c>
      <c r="F4705" t="s">
        <v>54</v>
      </c>
      <c r="G4705" t="s">
        <v>38</v>
      </c>
      <c r="H4705" t="s">
        <v>39</v>
      </c>
      <c r="I4705" t="s">
        <v>57</v>
      </c>
      <c r="J4705" t="s">
        <v>58</v>
      </c>
      <c r="K4705" t="s">
        <v>59</v>
      </c>
      <c r="L4705" s="13">
        <v>10.5</v>
      </c>
      <c r="M4705" s="8">
        <v>7.5</v>
      </c>
      <c r="N4705">
        <v>54</v>
      </c>
      <c r="O4705" s="8">
        <v>567</v>
      </c>
      <c r="P4705" s="14">
        <v>3.0599999999999999E-2</v>
      </c>
      <c r="Q4705" s="8">
        <v>17.350000000000001</v>
      </c>
      <c r="R4705" s="8">
        <v>549.65</v>
      </c>
      <c r="S4705" s="8">
        <v>405</v>
      </c>
      <c r="T4705" s="8">
        <v>144.65</v>
      </c>
      <c r="U4705">
        <v>0</v>
      </c>
      <c r="V4705" s="8">
        <v>0</v>
      </c>
      <c r="W4705" s="8">
        <v>0</v>
      </c>
      <c r="X4705" s="8">
        <v>144.65</v>
      </c>
    </row>
    <row r="4706" spans="1:24" x14ac:dyDescent="0.25">
      <c r="A4706" t="s">
        <v>5032</v>
      </c>
      <c r="B4706" s="1">
        <v>45461</v>
      </c>
      <c r="C4706" t="s">
        <v>154</v>
      </c>
      <c r="D4706" t="s">
        <v>155</v>
      </c>
      <c r="E4706" t="s">
        <v>150</v>
      </c>
      <c r="F4706" t="s">
        <v>46</v>
      </c>
      <c r="G4706" t="s">
        <v>151</v>
      </c>
      <c r="H4706" t="s">
        <v>152</v>
      </c>
      <c r="I4706" t="s">
        <v>127</v>
      </c>
      <c r="J4706" t="s">
        <v>128</v>
      </c>
      <c r="K4706" t="s">
        <v>33</v>
      </c>
      <c r="L4706" s="13">
        <v>7.2</v>
      </c>
      <c r="M4706" s="8">
        <v>3.6</v>
      </c>
      <c r="N4706">
        <v>14</v>
      </c>
      <c r="O4706" s="8">
        <v>100.8</v>
      </c>
      <c r="P4706" s="14">
        <v>0.29659999999999997</v>
      </c>
      <c r="Q4706" s="8">
        <v>29.9</v>
      </c>
      <c r="R4706" s="8">
        <v>70.900000000000006</v>
      </c>
      <c r="S4706" s="8">
        <v>50.4</v>
      </c>
      <c r="T4706" s="8">
        <v>20.5</v>
      </c>
      <c r="U4706">
        <v>0</v>
      </c>
      <c r="V4706" s="8">
        <v>0</v>
      </c>
      <c r="W4706" s="8">
        <v>0</v>
      </c>
      <c r="X4706" s="8">
        <v>20.5</v>
      </c>
    </row>
    <row r="4707" spans="1:24" x14ac:dyDescent="0.25">
      <c r="A4707" t="s">
        <v>5033</v>
      </c>
      <c r="B4707" s="1">
        <v>45922</v>
      </c>
      <c r="C4707" t="s">
        <v>334</v>
      </c>
      <c r="D4707" t="s">
        <v>335</v>
      </c>
      <c r="E4707" t="s">
        <v>53</v>
      </c>
      <c r="F4707" t="s">
        <v>37</v>
      </c>
      <c r="G4707" t="s">
        <v>55</v>
      </c>
      <c r="H4707" t="s">
        <v>56</v>
      </c>
      <c r="I4707" t="s">
        <v>185</v>
      </c>
      <c r="J4707" t="s">
        <v>186</v>
      </c>
      <c r="K4707" t="s">
        <v>59</v>
      </c>
      <c r="L4707" s="13">
        <v>4.9000000000000004</v>
      </c>
      <c r="M4707" s="8">
        <v>3.1</v>
      </c>
      <c r="N4707">
        <v>5</v>
      </c>
      <c r="O4707" s="8">
        <v>24.5</v>
      </c>
      <c r="P4707" s="14">
        <v>7.1999999999999998E-3</v>
      </c>
      <c r="Q4707" s="8">
        <v>0.18</v>
      </c>
      <c r="R4707" s="8">
        <v>24.32</v>
      </c>
      <c r="S4707" s="8">
        <v>15.5</v>
      </c>
      <c r="T4707" s="8">
        <v>8.82</v>
      </c>
      <c r="U4707">
        <v>0</v>
      </c>
      <c r="V4707" s="8">
        <v>0</v>
      </c>
      <c r="W4707" s="8">
        <v>0</v>
      </c>
      <c r="X4707" s="8">
        <v>8.82</v>
      </c>
    </row>
    <row r="4708" spans="1:24" x14ac:dyDescent="0.25">
      <c r="A4708" t="s">
        <v>5034</v>
      </c>
      <c r="B4708" s="1">
        <v>45434</v>
      </c>
      <c r="C4708" t="s">
        <v>378</v>
      </c>
      <c r="D4708" t="s">
        <v>379</v>
      </c>
      <c r="E4708" t="s">
        <v>71</v>
      </c>
      <c r="F4708" t="s">
        <v>54</v>
      </c>
      <c r="G4708" t="s">
        <v>165</v>
      </c>
      <c r="H4708" t="s">
        <v>166</v>
      </c>
      <c r="I4708" t="s">
        <v>156</v>
      </c>
      <c r="J4708" t="s">
        <v>157</v>
      </c>
      <c r="K4708" t="s">
        <v>42</v>
      </c>
      <c r="L4708" s="13">
        <v>6.2</v>
      </c>
      <c r="M4708" s="8">
        <v>1.9</v>
      </c>
      <c r="N4708">
        <v>198</v>
      </c>
      <c r="O4708" s="8">
        <v>1227.5999999999999</v>
      </c>
      <c r="P4708" s="14">
        <v>3.3E-3</v>
      </c>
      <c r="Q4708" s="8">
        <v>4.05</v>
      </c>
      <c r="R4708" s="8">
        <v>1223.55</v>
      </c>
      <c r="S4708" s="8">
        <v>376.2</v>
      </c>
      <c r="T4708" s="8">
        <v>847.35</v>
      </c>
      <c r="U4708">
        <v>0</v>
      </c>
      <c r="V4708" s="8">
        <v>0</v>
      </c>
      <c r="W4708" s="8">
        <v>0</v>
      </c>
      <c r="X4708" s="8">
        <v>847.35</v>
      </c>
    </row>
    <row r="4709" spans="1:24" x14ac:dyDescent="0.25">
      <c r="A4709" t="s">
        <v>5035</v>
      </c>
      <c r="B4709" s="1">
        <v>46095</v>
      </c>
      <c r="C4709" t="s">
        <v>383</v>
      </c>
      <c r="D4709" t="s">
        <v>384</v>
      </c>
      <c r="E4709" t="s">
        <v>63</v>
      </c>
      <c r="F4709" t="s">
        <v>54</v>
      </c>
      <c r="G4709" t="s">
        <v>79</v>
      </c>
      <c r="H4709" t="s">
        <v>80</v>
      </c>
      <c r="I4709" t="s">
        <v>47</v>
      </c>
      <c r="J4709" t="s">
        <v>48</v>
      </c>
      <c r="K4709" t="s">
        <v>49</v>
      </c>
      <c r="L4709" s="13">
        <v>5</v>
      </c>
      <c r="M4709" s="8">
        <v>3.2</v>
      </c>
      <c r="N4709">
        <v>174</v>
      </c>
      <c r="O4709" s="8">
        <v>870</v>
      </c>
      <c r="P4709" s="14">
        <v>2.7000000000000001E-3</v>
      </c>
      <c r="Q4709" s="8">
        <v>2.35</v>
      </c>
      <c r="R4709" s="8">
        <v>867.65</v>
      </c>
      <c r="S4709" s="8">
        <v>556.79999999999995</v>
      </c>
      <c r="T4709" s="8">
        <v>310.85000000000002</v>
      </c>
      <c r="U4709">
        <v>0</v>
      </c>
      <c r="V4709" s="8">
        <v>0</v>
      </c>
      <c r="W4709" s="8">
        <v>0</v>
      </c>
      <c r="X4709" s="8">
        <v>310.85000000000002</v>
      </c>
    </row>
    <row r="4710" spans="1:24" x14ac:dyDescent="0.25">
      <c r="A4710" t="s">
        <v>5036</v>
      </c>
      <c r="B4710" s="1">
        <v>45503</v>
      </c>
      <c r="C4710" t="s">
        <v>208</v>
      </c>
      <c r="D4710" t="s">
        <v>209</v>
      </c>
      <c r="E4710" t="s">
        <v>27</v>
      </c>
      <c r="F4710" t="s">
        <v>54</v>
      </c>
      <c r="G4710" t="s">
        <v>38</v>
      </c>
      <c r="H4710" t="s">
        <v>39</v>
      </c>
      <c r="I4710" t="s">
        <v>144</v>
      </c>
      <c r="J4710" t="s">
        <v>145</v>
      </c>
      <c r="K4710" t="s">
        <v>33</v>
      </c>
      <c r="L4710" s="13">
        <v>12</v>
      </c>
      <c r="M4710" s="8">
        <v>6.5</v>
      </c>
      <c r="N4710">
        <v>34</v>
      </c>
      <c r="O4710" s="8">
        <v>408</v>
      </c>
      <c r="P4710" s="14">
        <v>1.18E-2</v>
      </c>
      <c r="Q4710" s="8">
        <v>4.8099999999999996</v>
      </c>
      <c r="R4710" s="8">
        <v>403.19</v>
      </c>
      <c r="S4710" s="8">
        <v>221</v>
      </c>
      <c r="T4710" s="8">
        <v>182.19</v>
      </c>
      <c r="U4710">
        <v>0</v>
      </c>
      <c r="V4710" s="8">
        <v>0</v>
      </c>
      <c r="W4710" s="8">
        <v>0</v>
      </c>
      <c r="X4710" s="8">
        <v>182.19</v>
      </c>
    </row>
    <row r="4711" spans="1:24" x14ac:dyDescent="0.25">
      <c r="A4711" t="s">
        <v>5037</v>
      </c>
      <c r="B4711" s="1">
        <v>46125</v>
      </c>
      <c r="C4711" t="s">
        <v>107</v>
      </c>
      <c r="D4711" t="s">
        <v>108</v>
      </c>
      <c r="E4711" t="s">
        <v>53</v>
      </c>
      <c r="F4711" t="s">
        <v>46</v>
      </c>
      <c r="G4711" t="s">
        <v>55</v>
      </c>
      <c r="H4711" t="s">
        <v>56</v>
      </c>
      <c r="I4711" t="s">
        <v>185</v>
      </c>
      <c r="J4711" t="s">
        <v>186</v>
      </c>
      <c r="K4711" t="s">
        <v>59</v>
      </c>
      <c r="L4711" s="13">
        <v>4.9000000000000004</v>
      </c>
      <c r="M4711" s="8">
        <v>3.1</v>
      </c>
      <c r="N4711">
        <v>9</v>
      </c>
      <c r="O4711" s="8">
        <v>44.1</v>
      </c>
      <c r="P4711" s="14">
        <v>0.18790000000000001</v>
      </c>
      <c r="Q4711" s="8">
        <v>8.2899999999999991</v>
      </c>
      <c r="R4711" s="8">
        <v>35.81</v>
      </c>
      <c r="S4711" s="8">
        <v>27.9</v>
      </c>
      <c r="T4711" s="8">
        <v>7.91</v>
      </c>
      <c r="U4711">
        <v>2</v>
      </c>
      <c r="V4711" s="8">
        <v>7.96</v>
      </c>
      <c r="W4711" s="8">
        <v>7.2</v>
      </c>
      <c r="X4711" s="8">
        <v>0.71</v>
      </c>
    </row>
    <row r="4712" spans="1:24" x14ac:dyDescent="0.25">
      <c r="A4712" t="s">
        <v>5038</v>
      </c>
      <c r="B4712" s="1">
        <v>45503</v>
      </c>
      <c r="C4712" t="s">
        <v>391</v>
      </c>
      <c r="D4712" t="s">
        <v>392</v>
      </c>
      <c r="E4712" t="s">
        <v>63</v>
      </c>
      <c r="F4712" t="s">
        <v>54</v>
      </c>
      <c r="G4712" t="s">
        <v>64</v>
      </c>
      <c r="H4712" t="s">
        <v>65</v>
      </c>
      <c r="I4712" t="s">
        <v>117</v>
      </c>
      <c r="J4712" t="s">
        <v>118</v>
      </c>
      <c r="K4712" t="s">
        <v>59</v>
      </c>
      <c r="L4712" s="13">
        <v>6</v>
      </c>
      <c r="M4712" s="8">
        <v>4.2</v>
      </c>
      <c r="N4712">
        <v>67</v>
      </c>
      <c r="O4712" s="8">
        <v>402</v>
      </c>
      <c r="P4712" s="14">
        <v>1.5699999999999999E-2</v>
      </c>
      <c r="Q4712" s="8">
        <v>6.31</v>
      </c>
      <c r="R4712" s="8">
        <v>395.69</v>
      </c>
      <c r="S4712" s="8">
        <v>281.39999999999998</v>
      </c>
      <c r="T4712" s="8">
        <v>114.29</v>
      </c>
      <c r="U4712">
        <v>0</v>
      </c>
      <c r="V4712" s="8">
        <v>0</v>
      </c>
      <c r="W4712" s="8">
        <v>0</v>
      </c>
      <c r="X4712" s="8">
        <v>114.29</v>
      </c>
    </row>
    <row r="4713" spans="1:24" x14ac:dyDescent="0.25">
      <c r="A4713" t="s">
        <v>5039</v>
      </c>
      <c r="B4713" s="1">
        <v>46116</v>
      </c>
      <c r="C4713" t="s">
        <v>763</v>
      </c>
      <c r="D4713" t="s">
        <v>764</v>
      </c>
      <c r="E4713" t="s">
        <v>71</v>
      </c>
      <c r="F4713" t="s">
        <v>46</v>
      </c>
      <c r="G4713" t="s">
        <v>72</v>
      </c>
      <c r="H4713" t="s">
        <v>73</v>
      </c>
      <c r="I4713" t="s">
        <v>144</v>
      </c>
      <c r="J4713" t="s">
        <v>145</v>
      </c>
      <c r="K4713" t="s">
        <v>33</v>
      </c>
      <c r="L4713" s="13">
        <v>12</v>
      </c>
      <c r="M4713" s="8">
        <v>6.5</v>
      </c>
      <c r="N4713">
        <v>13</v>
      </c>
      <c r="O4713" s="8">
        <v>156</v>
      </c>
      <c r="P4713" s="14">
        <v>0.45710000000000001</v>
      </c>
      <c r="Q4713" s="8">
        <v>71.31</v>
      </c>
      <c r="R4713" s="8">
        <v>84.69</v>
      </c>
      <c r="S4713" s="8">
        <v>84.5</v>
      </c>
      <c r="T4713" s="8">
        <v>0.19</v>
      </c>
      <c r="U4713">
        <v>0</v>
      </c>
      <c r="V4713" s="8">
        <v>0</v>
      </c>
      <c r="W4713" s="8">
        <v>0</v>
      </c>
      <c r="X4713" s="8">
        <v>0.19</v>
      </c>
    </row>
    <row r="4714" spans="1:24" x14ac:dyDescent="0.25">
      <c r="A4714" t="s">
        <v>5040</v>
      </c>
      <c r="B4714" s="1">
        <v>45352</v>
      </c>
      <c r="C4714" t="s">
        <v>406</v>
      </c>
      <c r="D4714" t="s">
        <v>407</v>
      </c>
      <c r="E4714" t="s">
        <v>63</v>
      </c>
      <c r="F4714" t="s">
        <v>37</v>
      </c>
      <c r="G4714" t="s">
        <v>79</v>
      </c>
      <c r="H4714" t="s">
        <v>80</v>
      </c>
      <c r="I4714" t="s">
        <v>47</v>
      </c>
      <c r="J4714" t="s">
        <v>48</v>
      </c>
      <c r="K4714" t="s">
        <v>49</v>
      </c>
      <c r="L4714" s="13">
        <v>5</v>
      </c>
      <c r="M4714" s="8">
        <v>3.2</v>
      </c>
      <c r="N4714">
        <v>15</v>
      </c>
      <c r="O4714" s="8">
        <v>75</v>
      </c>
      <c r="P4714" s="14">
        <v>2.5000000000000001E-3</v>
      </c>
      <c r="Q4714" s="8">
        <v>0.19</v>
      </c>
      <c r="R4714" s="8">
        <v>74.81</v>
      </c>
      <c r="S4714" s="8">
        <v>48</v>
      </c>
      <c r="T4714" s="8">
        <v>26.81</v>
      </c>
      <c r="U4714">
        <v>0</v>
      </c>
      <c r="V4714" s="8">
        <v>0</v>
      </c>
      <c r="W4714" s="8">
        <v>0</v>
      </c>
      <c r="X4714" s="8">
        <v>26.81</v>
      </c>
    </row>
    <row r="4715" spans="1:24" x14ac:dyDescent="0.25">
      <c r="A4715" t="s">
        <v>5041</v>
      </c>
      <c r="B4715" s="1">
        <v>45875</v>
      </c>
      <c r="C4715" t="s">
        <v>288</v>
      </c>
      <c r="D4715" t="s">
        <v>289</v>
      </c>
      <c r="E4715" t="s">
        <v>27</v>
      </c>
      <c r="F4715" t="s">
        <v>46</v>
      </c>
      <c r="G4715" t="s">
        <v>29</v>
      </c>
      <c r="H4715" t="s">
        <v>30</v>
      </c>
      <c r="I4715" t="s">
        <v>117</v>
      </c>
      <c r="J4715" t="s">
        <v>118</v>
      </c>
      <c r="K4715" t="s">
        <v>59</v>
      </c>
      <c r="L4715" s="13">
        <v>6</v>
      </c>
      <c r="M4715" s="8">
        <v>4.2</v>
      </c>
      <c r="N4715">
        <v>52</v>
      </c>
      <c r="O4715" s="8">
        <v>312</v>
      </c>
      <c r="P4715" s="14">
        <v>3.7900000000000003E-2</v>
      </c>
      <c r="Q4715" s="8">
        <v>11.82</v>
      </c>
      <c r="R4715" s="8">
        <v>300.18</v>
      </c>
      <c r="S4715" s="8">
        <v>218.4</v>
      </c>
      <c r="T4715" s="8">
        <v>81.78</v>
      </c>
      <c r="U4715">
        <v>0</v>
      </c>
      <c r="V4715" s="8">
        <v>0</v>
      </c>
      <c r="W4715" s="8">
        <v>0</v>
      </c>
      <c r="X4715" s="8">
        <v>81.78</v>
      </c>
    </row>
    <row r="4716" spans="1:24" x14ac:dyDescent="0.25">
      <c r="A4716" t="s">
        <v>5042</v>
      </c>
      <c r="B4716" s="1">
        <v>45651</v>
      </c>
      <c r="C4716" t="s">
        <v>763</v>
      </c>
      <c r="D4716" t="s">
        <v>764</v>
      </c>
      <c r="E4716" t="s">
        <v>71</v>
      </c>
      <c r="F4716" t="s">
        <v>46</v>
      </c>
      <c r="G4716" t="s">
        <v>72</v>
      </c>
      <c r="H4716" t="s">
        <v>73</v>
      </c>
      <c r="I4716" t="s">
        <v>66</v>
      </c>
      <c r="J4716" t="s">
        <v>67</v>
      </c>
      <c r="K4716" t="s">
        <v>33</v>
      </c>
      <c r="L4716" s="13">
        <v>4.5</v>
      </c>
      <c r="M4716" s="8">
        <v>2.1</v>
      </c>
      <c r="N4716">
        <v>15</v>
      </c>
      <c r="O4716" s="8">
        <v>67.5</v>
      </c>
      <c r="P4716" s="14">
        <v>0.24590000000000001</v>
      </c>
      <c r="Q4716" s="8">
        <v>16.600000000000001</v>
      </c>
      <c r="R4716" s="8">
        <v>50.9</v>
      </c>
      <c r="S4716" s="8">
        <v>31.5</v>
      </c>
      <c r="T4716" s="8">
        <v>19.399999999999999</v>
      </c>
      <c r="U4716">
        <v>0</v>
      </c>
      <c r="V4716" s="8">
        <v>0</v>
      </c>
      <c r="W4716" s="8">
        <v>0</v>
      </c>
      <c r="X4716" s="8">
        <v>19.399999999999999</v>
      </c>
    </row>
    <row r="4717" spans="1:24" x14ac:dyDescent="0.25">
      <c r="A4717" t="s">
        <v>5043</v>
      </c>
      <c r="B4717" s="1">
        <v>45837</v>
      </c>
      <c r="C4717" t="s">
        <v>226</v>
      </c>
      <c r="D4717" t="s">
        <v>227</v>
      </c>
      <c r="E4717" t="s">
        <v>27</v>
      </c>
      <c r="F4717" t="s">
        <v>54</v>
      </c>
      <c r="G4717" t="s">
        <v>38</v>
      </c>
      <c r="H4717" t="s">
        <v>39</v>
      </c>
      <c r="I4717" t="s">
        <v>57</v>
      </c>
      <c r="J4717" t="s">
        <v>58</v>
      </c>
      <c r="K4717" t="s">
        <v>59</v>
      </c>
      <c r="L4717" s="13">
        <v>10.5</v>
      </c>
      <c r="M4717" s="8">
        <v>7.5</v>
      </c>
      <c r="N4717">
        <v>204</v>
      </c>
      <c r="O4717" s="8">
        <v>2142</v>
      </c>
      <c r="P4717" s="14">
        <v>2.3599999999999999E-2</v>
      </c>
      <c r="Q4717" s="8">
        <v>50.55</v>
      </c>
      <c r="R4717" s="8">
        <v>2091.4499999999998</v>
      </c>
      <c r="S4717" s="8">
        <v>1530</v>
      </c>
      <c r="T4717" s="8">
        <v>561.45000000000005</v>
      </c>
      <c r="U4717">
        <v>135</v>
      </c>
      <c r="V4717" s="8">
        <v>1384.05</v>
      </c>
      <c r="W4717" s="8">
        <v>1080</v>
      </c>
      <c r="X4717" s="8">
        <v>-518.54999999999995</v>
      </c>
    </row>
    <row r="4718" spans="1:24" x14ac:dyDescent="0.25">
      <c r="A4718" t="s">
        <v>5044</v>
      </c>
      <c r="B4718" s="1">
        <v>45579</v>
      </c>
      <c r="C4718" t="s">
        <v>25</v>
      </c>
      <c r="D4718" t="s">
        <v>26</v>
      </c>
      <c r="E4718" t="s">
        <v>27</v>
      </c>
      <c r="F4718" t="s">
        <v>28</v>
      </c>
      <c r="G4718" t="s">
        <v>29</v>
      </c>
      <c r="H4718" t="s">
        <v>30</v>
      </c>
      <c r="I4718" t="s">
        <v>31</v>
      </c>
      <c r="J4718" t="s">
        <v>32</v>
      </c>
      <c r="K4718" t="s">
        <v>33</v>
      </c>
      <c r="L4718" s="13">
        <v>5.8</v>
      </c>
      <c r="M4718" s="8">
        <v>2.7</v>
      </c>
      <c r="N4718">
        <v>145</v>
      </c>
      <c r="O4718" s="8">
        <v>841</v>
      </c>
      <c r="P4718" s="14">
        <v>1.32E-2</v>
      </c>
      <c r="Q4718" s="8">
        <v>11.1</v>
      </c>
      <c r="R4718" s="8">
        <v>829.9</v>
      </c>
      <c r="S4718" s="8">
        <v>391.5</v>
      </c>
      <c r="T4718" s="8">
        <v>438.4</v>
      </c>
      <c r="U4718">
        <v>0</v>
      </c>
      <c r="V4718" s="8">
        <v>0</v>
      </c>
      <c r="W4718" s="8">
        <v>0</v>
      </c>
      <c r="X4718" s="8">
        <v>438.4</v>
      </c>
    </row>
    <row r="4719" spans="1:24" x14ac:dyDescent="0.25">
      <c r="A4719" t="s">
        <v>5045</v>
      </c>
      <c r="B4719" s="1">
        <v>45903</v>
      </c>
      <c r="C4719" t="s">
        <v>279</v>
      </c>
      <c r="D4719" t="s">
        <v>280</v>
      </c>
      <c r="E4719" t="s">
        <v>53</v>
      </c>
      <c r="F4719" t="s">
        <v>54</v>
      </c>
      <c r="G4719" t="s">
        <v>55</v>
      </c>
      <c r="H4719" t="s">
        <v>56</v>
      </c>
      <c r="I4719" t="s">
        <v>130</v>
      </c>
      <c r="J4719" t="s">
        <v>131</v>
      </c>
      <c r="K4719" t="s">
        <v>42</v>
      </c>
      <c r="L4719" s="13">
        <v>4.8</v>
      </c>
      <c r="M4719" s="8">
        <v>1.4</v>
      </c>
      <c r="N4719">
        <v>17</v>
      </c>
      <c r="O4719" s="8">
        <v>81.599999999999994</v>
      </c>
      <c r="P4719" s="14">
        <v>3.9E-2</v>
      </c>
      <c r="Q4719" s="8">
        <v>3.18</v>
      </c>
      <c r="R4719" s="8">
        <v>78.42</v>
      </c>
      <c r="S4719" s="8">
        <v>23.8</v>
      </c>
      <c r="T4719" s="8">
        <v>54.62</v>
      </c>
      <c r="U4719">
        <v>4</v>
      </c>
      <c r="V4719" s="8">
        <v>18.45</v>
      </c>
      <c r="W4719" s="8">
        <v>7.6</v>
      </c>
      <c r="X4719" s="8">
        <v>47.02</v>
      </c>
    </row>
    <row r="4720" spans="1:24" x14ac:dyDescent="0.25">
      <c r="A4720" t="s">
        <v>5046</v>
      </c>
      <c r="B4720" s="1">
        <v>45843</v>
      </c>
      <c r="C4720" t="s">
        <v>400</v>
      </c>
      <c r="D4720" t="s">
        <v>401</v>
      </c>
      <c r="E4720" t="s">
        <v>27</v>
      </c>
      <c r="F4720" t="s">
        <v>28</v>
      </c>
      <c r="G4720" t="s">
        <v>38</v>
      </c>
      <c r="H4720" t="s">
        <v>39</v>
      </c>
      <c r="I4720" t="s">
        <v>127</v>
      </c>
      <c r="J4720" t="s">
        <v>128</v>
      </c>
      <c r="K4720" t="s">
        <v>33</v>
      </c>
      <c r="L4720" s="13">
        <v>7.2</v>
      </c>
      <c r="M4720" s="8">
        <v>3.6</v>
      </c>
      <c r="N4720">
        <v>131</v>
      </c>
      <c r="O4720" s="8">
        <v>943.2</v>
      </c>
      <c r="P4720" s="14">
        <v>6.2100000000000002E-2</v>
      </c>
      <c r="Q4720" s="8">
        <v>58.57</v>
      </c>
      <c r="R4720" s="8">
        <v>884.63</v>
      </c>
      <c r="S4720" s="8">
        <v>471.6</v>
      </c>
      <c r="T4720" s="8">
        <v>413.03</v>
      </c>
      <c r="U4720">
        <v>0</v>
      </c>
      <c r="V4720" s="8">
        <v>0</v>
      </c>
      <c r="W4720" s="8">
        <v>0</v>
      </c>
      <c r="X4720" s="8">
        <v>413.03</v>
      </c>
    </row>
    <row r="4721" spans="1:24" x14ac:dyDescent="0.25">
      <c r="A4721" t="s">
        <v>5047</v>
      </c>
      <c r="B4721" s="1">
        <v>45464</v>
      </c>
      <c r="C4721" t="s">
        <v>120</v>
      </c>
      <c r="D4721" t="s">
        <v>121</v>
      </c>
      <c r="E4721" t="s">
        <v>63</v>
      </c>
      <c r="F4721" t="s">
        <v>89</v>
      </c>
      <c r="G4721" t="s">
        <v>79</v>
      </c>
      <c r="H4721" t="s">
        <v>80</v>
      </c>
      <c r="I4721" t="s">
        <v>40</v>
      </c>
      <c r="J4721" t="s">
        <v>41</v>
      </c>
      <c r="K4721" t="s">
        <v>42</v>
      </c>
      <c r="L4721" s="13">
        <v>14.5</v>
      </c>
      <c r="M4721" s="8">
        <v>4.2</v>
      </c>
      <c r="N4721">
        <v>601</v>
      </c>
      <c r="O4721" s="8">
        <v>8714.5</v>
      </c>
      <c r="P4721" s="14">
        <v>0.1288</v>
      </c>
      <c r="Q4721" s="8">
        <v>1122.43</v>
      </c>
      <c r="R4721" s="8">
        <v>7592.07</v>
      </c>
      <c r="S4721" s="8">
        <v>2524.1999999999998</v>
      </c>
      <c r="T4721" s="8">
        <v>5067.87</v>
      </c>
      <c r="U4721">
        <v>0</v>
      </c>
      <c r="V4721" s="8">
        <v>0</v>
      </c>
      <c r="W4721" s="8">
        <v>0</v>
      </c>
      <c r="X4721" s="8">
        <v>5067.87</v>
      </c>
    </row>
    <row r="4722" spans="1:24" x14ac:dyDescent="0.25">
      <c r="A4722" t="s">
        <v>5048</v>
      </c>
      <c r="B4722" s="1">
        <v>45623</v>
      </c>
      <c r="C4722" t="s">
        <v>168</v>
      </c>
      <c r="D4722" t="s">
        <v>169</v>
      </c>
      <c r="E4722" t="s">
        <v>63</v>
      </c>
      <c r="F4722" t="s">
        <v>46</v>
      </c>
      <c r="G4722" t="s">
        <v>79</v>
      </c>
      <c r="H4722" t="s">
        <v>80</v>
      </c>
      <c r="I4722" t="s">
        <v>99</v>
      </c>
      <c r="J4722" t="s">
        <v>100</v>
      </c>
      <c r="K4722" t="s">
        <v>49</v>
      </c>
      <c r="L4722" s="13">
        <v>3.8</v>
      </c>
      <c r="M4722" s="8">
        <v>2.6</v>
      </c>
      <c r="N4722">
        <v>11</v>
      </c>
      <c r="O4722" s="8">
        <v>41.8</v>
      </c>
      <c r="P4722" s="14">
        <v>3.1699999999999999E-2</v>
      </c>
      <c r="Q4722" s="8">
        <v>1.33</v>
      </c>
      <c r="R4722" s="8">
        <v>40.47</v>
      </c>
      <c r="S4722" s="8">
        <v>28.6</v>
      </c>
      <c r="T4722" s="8">
        <v>11.87</v>
      </c>
      <c r="U4722">
        <v>0</v>
      </c>
      <c r="V4722" s="8">
        <v>0</v>
      </c>
      <c r="W4722" s="8">
        <v>0</v>
      </c>
      <c r="X4722" s="8">
        <v>11.87</v>
      </c>
    </row>
    <row r="4723" spans="1:24" x14ac:dyDescent="0.25">
      <c r="A4723" t="s">
        <v>5049</v>
      </c>
      <c r="B4723" s="1">
        <v>46012</v>
      </c>
      <c r="C4723" t="s">
        <v>400</v>
      </c>
      <c r="D4723" t="s">
        <v>401</v>
      </c>
      <c r="E4723" t="s">
        <v>27</v>
      </c>
      <c r="F4723" t="s">
        <v>28</v>
      </c>
      <c r="G4723" t="s">
        <v>38</v>
      </c>
      <c r="H4723" t="s">
        <v>39</v>
      </c>
      <c r="I4723" t="s">
        <v>99</v>
      </c>
      <c r="J4723" t="s">
        <v>100</v>
      </c>
      <c r="K4723" t="s">
        <v>49</v>
      </c>
      <c r="L4723" s="13">
        <v>3.8</v>
      </c>
      <c r="M4723" s="8">
        <v>2.6</v>
      </c>
      <c r="N4723">
        <v>158</v>
      </c>
      <c r="O4723" s="8">
        <v>600.4</v>
      </c>
      <c r="P4723" s="14">
        <v>2E-3</v>
      </c>
      <c r="Q4723" s="8">
        <v>1.2</v>
      </c>
      <c r="R4723" s="8">
        <v>599.20000000000005</v>
      </c>
      <c r="S4723" s="8">
        <v>410.8</v>
      </c>
      <c r="T4723" s="8">
        <v>188.4</v>
      </c>
      <c r="U4723">
        <v>0</v>
      </c>
      <c r="V4723" s="8">
        <v>0</v>
      </c>
      <c r="W4723" s="8">
        <v>0</v>
      </c>
      <c r="X4723" s="8">
        <v>188.4</v>
      </c>
    </row>
    <row r="4724" spans="1:24" x14ac:dyDescent="0.25">
      <c r="A4724" t="s">
        <v>5050</v>
      </c>
      <c r="B4724" s="1">
        <v>45591</v>
      </c>
      <c r="C4724" t="s">
        <v>188</v>
      </c>
      <c r="D4724" t="s">
        <v>189</v>
      </c>
      <c r="E4724" t="s">
        <v>27</v>
      </c>
      <c r="F4724" t="s">
        <v>54</v>
      </c>
      <c r="G4724" t="s">
        <v>38</v>
      </c>
      <c r="H4724" t="s">
        <v>39</v>
      </c>
      <c r="I4724" t="s">
        <v>156</v>
      </c>
      <c r="J4724" t="s">
        <v>157</v>
      </c>
      <c r="K4724" t="s">
        <v>42</v>
      </c>
      <c r="L4724" s="13">
        <v>6.2</v>
      </c>
      <c r="M4724" s="8">
        <v>1.9</v>
      </c>
      <c r="N4724">
        <v>43</v>
      </c>
      <c r="O4724" s="8">
        <v>266.60000000000002</v>
      </c>
      <c r="P4724" s="14">
        <v>1.6999999999999999E-3</v>
      </c>
      <c r="Q4724" s="8">
        <v>0.45</v>
      </c>
      <c r="R4724" s="8">
        <v>266.14999999999998</v>
      </c>
      <c r="S4724" s="8">
        <v>81.7</v>
      </c>
      <c r="T4724" s="8">
        <v>184.45</v>
      </c>
      <c r="U4724">
        <v>0</v>
      </c>
      <c r="V4724" s="8">
        <v>0</v>
      </c>
      <c r="W4724" s="8">
        <v>0</v>
      </c>
      <c r="X4724" s="8">
        <v>184.45</v>
      </c>
    </row>
    <row r="4725" spans="1:24" x14ac:dyDescent="0.25">
      <c r="A4725" t="s">
        <v>5051</v>
      </c>
      <c r="B4725" s="1">
        <v>45588</v>
      </c>
      <c r="C4725" t="s">
        <v>232</v>
      </c>
      <c r="D4725" t="s">
        <v>233</v>
      </c>
      <c r="E4725" t="s">
        <v>27</v>
      </c>
      <c r="F4725" t="s">
        <v>89</v>
      </c>
      <c r="G4725" t="s">
        <v>38</v>
      </c>
      <c r="H4725" t="s">
        <v>39</v>
      </c>
      <c r="I4725" t="s">
        <v>112</v>
      </c>
      <c r="J4725" t="s">
        <v>113</v>
      </c>
      <c r="K4725" t="s">
        <v>42</v>
      </c>
      <c r="L4725" s="13">
        <v>8.5</v>
      </c>
      <c r="M4725" s="8">
        <v>2.8</v>
      </c>
      <c r="N4725">
        <v>138</v>
      </c>
      <c r="O4725" s="8">
        <v>1173</v>
      </c>
      <c r="P4725" s="14">
        <v>0.14130000000000001</v>
      </c>
      <c r="Q4725" s="8">
        <v>165.74</v>
      </c>
      <c r="R4725" s="8">
        <v>1007.26</v>
      </c>
      <c r="S4725" s="8">
        <v>386.4</v>
      </c>
      <c r="T4725" s="8">
        <v>620.86</v>
      </c>
      <c r="U4725">
        <v>0</v>
      </c>
      <c r="V4725" s="8">
        <v>0</v>
      </c>
      <c r="W4725" s="8">
        <v>0</v>
      </c>
      <c r="X4725" s="8">
        <v>620.86</v>
      </c>
    </row>
    <row r="4726" spans="1:24" x14ac:dyDescent="0.25">
      <c r="A4726" t="s">
        <v>5052</v>
      </c>
      <c r="B4726" s="1">
        <v>45878</v>
      </c>
      <c r="C4726" t="s">
        <v>177</v>
      </c>
      <c r="D4726" t="s">
        <v>178</v>
      </c>
      <c r="E4726" t="s">
        <v>27</v>
      </c>
      <c r="F4726" t="s">
        <v>37</v>
      </c>
      <c r="G4726" t="s">
        <v>29</v>
      </c>
      <c r="H4726" t="s">
        <v>30</v>
      </c>
      <c r="I4726" t="s">
        <v>74</v>
      </c>
      <c r="J4726" t="s">
        <v>75</v>
      </c>
      <c r="K4726" t="s">
        <v>49</v>
      </c>
      <c r="L4726" s="13">
        <v>11</v>
      </c>
      <c r="M4726" s="8">
        <v>6.8</v>
      </c>
      <c r="N4726">
        <v>8</v>
      </c>
      <c r="O4726" s="8">
        <v>88</v>
      </c>
      <c r="P4726" s="14">
        <v>1E-4</v>
      </c>
      <c r="Q4726" s="8">
        <v>0.01</v>
      </c>
      <c r="R4726" s="8">
        <v>87.99</v>
      </c>
      <c r="S4726" s="8">
        <v>54.4</v>
      </c>
      <c r="T4726" s="8">
        <v>33.590000000000003</v>
      </c>
      <c r="U4726">
        <v>0</v>
      </c>
      <c r="V4726" s="8">
        <v>0</v>
      </c>
      <c r="W4726" s="8">
        <v>0</v>
      </c>
      <c r="X4726" s="8">
        <v>33.590000000000003</v>
      </c>
    </row>
    <row r="4727" spans="1:24" x14ac:dyDescent="0.25">
      <c r="A4727" t="s">
        <v>5053</v>
      </c>
      <c r="B4727" s="1">
        <v>45565</v>
      </c>
      <c r="C4727" t="s">
        <v>115</v>
      </c>
      <c r="D4727" t="s">
        <v>116</v>
      </c>
      <c r="E4727" t="s">
        <v>27</v>
      </c>
      <c r="F4727" t="s">
        <v>54</v>
      </c>
      <c r="G4727" t="s">
        <v>29</v>
      </c>
      <c r="H4727" t="s">
        <v>30</v>
      </c>
      <c r="I4727" t="s">
        <v>130</v>
      </c>
      <c r="J4727" t="s">
        <v>131</v>
      </c>
      <c r="K4727" t="s">
        <v>42</v>
      </c>
      <c r="L4727" s="13">
        <v>4.8</v>
      </c>
      <c r="M4727" s="8">
        <v>1.4</v>
      </c>
      <c r="N4727">
        <v>50</v>
      </c>
      <c r="O4727" s="8">
        <v>240</v>
      </c>
      <c r="P4727" s="14">
        <v>7.0000000000000001E-3</v>
      </c>
      <c r="Q4727" s="8">
        <v>1.68</v>
      </c>
      <c r="R4727" s="8">
        <v>238.32</v>
      </c>
      <c r="S4727" s="8">
        <v>70</v>
      </c>
      <c r="T4727" s="8">
        <v>168.32</v>
      </c>
      <c r="U4727">
        <v>0</v>
      </c>
      <c r="V4727" s="8">
        <v>0</v>
      </c>
      <c r="W4727" s="8">
        <v>0</v>
      </c>
      <c r="X4727" s="8">
        <v>168.32</v>
      </c>
    </row>
    <row r="4728" spans="1:24" x14ac:dyDescent="0.25">
      <c r="A4728" t="s">
        <v>5054</v>
      </c>
      <c r="B4728" s="1">
        <v>46170</v>
      </c>
      <c r="C4728" t="s">
        <v>584</v>
      </c>
      <c r="D4728" t="s">
        <v>585</v>
      </c>
      <c r="E4728" t="s">
        <v>27</v>
      </c>
      <c r="F4728" t="s">
        <v>37</v>
      </c>
      <c r="G4728" t="s">
        <v>38</v>
      </c>
      <c r="H4728" t="s">
        <v>39</v>
      </c>
      <c r="I4728" t="s">
        <v>84</v>
      </c>
      <c r="J4728" t="s">
        <v>85</v>
      </c>
      <c r="K4728" t="s">
        <v>42</v>
      </c>
      <c r="L4728" s="13">
        <v>9.9</v>
      </c>
      <c r="M4728" s="8">
        <v>3.1</v>
      </c>
      <c r="N4728">
        <v>40</v>
      </c>
      <c r="O4728" s="8">
        <v>396</v>
      </c>
      <c r="P4728" s="14">
        <v>2.5999999999999999E-2</v>
      </c>
      <c r="Q4728" s="8">
        <v>10.3</v>
      </c>
      <c r="R4728" s="8">
        <v>385.7</v>
      </c>
      <c r="S4728" s="8">
        <v>124</v>
      </c>
      <c r="T4728" s="8">
        <v>261.7</v>
      </c>
      <c r="U4728">
        <v>0</v>
      </c>
      <c r="V4728" s="8">
        <v>0</v>
      </c>
      <c r="W4728" s="8">
        <v>0</v>
      </c>
      <c r="X4728" s="8">
        <v>261.7</v>
      </c>
    </row>
    <row r="4729" spans="1:24" x14ac:dyDescent="0.25">
      <c r="A4729" t="s">
        <v>5055</v>
      </c>
      <c r="B4729" s="1">
        <v>45818</v>
      </c>
      <c r="C4729" t="s">
        <v>420</v>
      </c>
      <c r="D4729" t="s">
        <v>421</v>
      </c>
      <c r="E4729" t="s">
        <v>150</v>
      </c>
      <c r="F4729" t="s">
        <v>89</v>
      </c>
      <c r="G4729" t="s">
        <v>151</v>
      </c>
      <c r="H4729" t="s">
        <v>152</v>
      </c>
      <c r="I4729" t="s">
        <v>104</v>
      </c>
      <c r="J4729" t="s">
        <v>105</v>
      </c>
      <c r="K4729" t="s">
        <v>49</v>
      </c>
      <c r="L4729" s="13">
        <v>4.2</v>
      </c>
      <c r="M4729" s="8">
        <v>2.8</v>
      </c>
      <c r="N4729">
        <v>20</v>
      </c>
      <c r="O4729" s="8">
        <v>84</v>
      </c>
      <c r="P4729" s="14">
        <v>0.11899999999999999</v>
      </c>
      <c r="Q4729" s="8">
        <v>10</v>
      </c>
      <c r="R4729" s="8">
        <v>74</v>
      </c>
      <c r="S4729" s="8">
        <v>56</v>
      </c>
      <c r="T4729" s="8">
        <v>18</v>
      </c>
      <c r="U4729">
        <v>0</v>
      </c>
      <c r="V4729" s="8">
        <v>0</v>
      </c>
      <c r="W4729" s="8">
        <v>0</v>
      </c>
      <c r="X4729" s="8">
        <v>18</v>
      </c>
    </row>
    <row r="4730" spans="1:24" x14ac:dyDescent="0.25">
      <c r="A4730" t="s">
        <v>5056</v>
      </c>
      <c r="B4730" s="1">
        <v>46213</v>
      </c>
      <c r="C4730" t="s">
        <v>35</v>
      </c>
      <c r="D4730" t="s">
        <v>36</v>
      </c>
      <c r="E4730" t="s">
        <v>27</v>
      </c>
      <c r="F4730" t="s">
        <v>37</v>
      </c>
      <c r="G4730" t="s">
        <v>38</v>
      </c>
      <c r="H4730" t="s">
        <v>39</v>
      </c>
      <c r="I4730" t="s">
        <v>130</v>
      </c>
      <c r="J4730" t="s">
        <v>131</v>
      </c>
      <c r="K4730" t="s">
        <v>42</v>
      </c>
      <c r="L4730" s="13">
        <v>4.8</v>
      </c>
      <c r="M4730" s="8">
        <v>1.4</v>
      </c>
      <c r="N4730">
        <v>44</v>
      </c>
      <c r="O4730" s="8">
        <v>211.2</v>
      </c>
      <c r="P4730" s="14">
        <v>3.0999999999999999E-3</v>
      </c>
      <c r="Q4730" s="8">
        <v>0.65</v>
      </c>
      <c r="R4730" s="8">
        <v>210.55</v>
      </c>
      <c r="S4730" s="8">
        <v>61.6</v>
      </c>
      <c r="T4730" s="8">
        <v>148.94999999999999</v>
      </c>
      <c r="U4730">
        <v>0</v>
      </c>
      <c r="V4730" s="8">
        <v>0</v>
      </c>
      <c r="W4730" s="8">
        <v>0</v>
      </c>
      <c r="X4730" s="8">
        <v>148.94999999999999</v>
      </c>
    </row>
    <row r="4731" spans="1:24" x14ac:dyDescent="0.25">
      <c r="A4731" t="s">
        <v>5057</v>
      </c>
      <c r="B4731" s="1">
        <v>45987</v>
      </c>
      <c r="C4731" t="s">
        <v>133</v>
      </c>
      <c r="D4731" t="s">
        <v>134</v>
      </c>
      <c r="E4731" t="s">
        <v>27</v>
      </c>
      <c r="F4731" t="s">
        <v>54</v>
      </c>
      <c r="G4731" t="s">
        <v>29</v>
      </c>
      <c r="H4731" t="s">
        <v>30</v>
      </c>
      <c r="I4731" t="s">
        <v>40</v>
      </c>
      <c r="J4731" t="s">
        <v>41</v>
      </c>
      <c r="K4731" t="s">
        <v>42</v>
      </c>
      <c r="L4731" s="13">
        <v>14.5</v>
      </c>
      <c r="M4731" s="8">
        <v>4.2</v>
      </c>
      <c r="N4731">
        <v>13</v>
      </c>
      <c r="O4731" s="8">
        <v>188.5</v>
      </c>
      <c r="P4731" s="14">
        <v>8.0000000000000004E-4</v>
      </c>
      <c r="Q4731" s="8">
        <v>0.15</v>
      </c>
      <c r="R4731" s="8">
        <v>188.35</v>
      </c>
      <c r="S4731" s="8">
        <v>54.6</v>
      </c>
      <c r="T4731" s="8">
        <v>133.75</v>
      </c>
      <c r="U4731">
        <v>0</v>
      </c>
      <c r="V4731" s="8">
        <v>0</v>
      </c>
      <c r="W4731" s="8">
        <v>0</v>
      </c>
      <c r="X4731" s="8">
        <v>133.75</v>
      </c>
    </row>
    <row r="4732" spans="1:24" x14ac:dyDescent="0.25">
      <c r="A4732" t="s">
        <v>5058</v>
      </c>
      <c r="B4732" s="1">
        <v>46126</v>
      </c>
      <c r="C4732" t="s">
        <v>136</v>
      </c>
      <c r="D4732" t="s">
        <v>137</v>
      </c>
      <c r="E4732" t="s">
        <v>71</v>
      </c>
      <c r="F4732" t="s">
        <v>54</v>
      </c>
      <c r="G4732" t="s">
        <v>72</v>
      </c>
      <c r="H4732" t="s">
        <v>73</v>
      </c>
      <c r="I4732" t="s">
        <v>47</v>
      </c>
      <c r="J4732" t="s">
        <v>48</v>
      </c>
      <c r="K4732" t="s">
        <v>49</v>
      </c>
      <c r="L4732" s="13">
        <v>5</v>
      </c>
      <c r="M4732" s="8">
        <v>3.2</v>
      </c>
      <c r="N4732">
        <v>107</v>
      </c>
      <c r="O4732" s="8">
        <v>535</v>
      </c>
      <c r="P4732" s="14">
        <v>5.4999999999999997E-3</v>
      </c>
      <c r="Q4732" s="8">
        <v>2.94</v>
      </c>
      <c r="R4732" s="8">
        <v>532.05999999999995</v>
      </c>
      <c r="S4732" s="8">
        <v>342.4</v>
      </c>
      <c r="T4732" s="8">
        <v>189.66</v>
      </c>
      <c r="U4732">
        <v>0</v>
      </c>
      <c r="V4732" s="8">
        <v>0</v>
      </c>
      <c r="W4732" s="8">
        <v>0</v>
      </c>
      <c r="X4732" s="8">
        <v>189.66</v>
      </c>
    </row>
    <row r="4733" spans="1:24" x14ac:dyDescent="0.25">
      <c r="A4733" t="s">
        <v>5059</v>
      </c>
      <c r="B4733" s="1">
        <v>45389</v>
      </c>
      <c r="C4733" t="s">
        <v>546</v>
      </c>
      <c r="D4733" t="s">
        <v>547</v>
      </c>
      <c r="E4733" t="s">
        <v>27</v>
      </c>
      <c r="F4733" t="s">
        <v>89</v>
      </c>
      <c r="G4733" t="s">
        <v>29</v>
      </c>
      <c r="H4733" t="s">
        <v>30</v>
      </c>
      <c r="I4733" t="s">
        <v>40</v>
      </c>
      <c r="J4733" t="s">
        <v>41</v>
      </c>
      <c r="K4733" t="s">
        <v>42</v>
      </c>
      <c r="L4733" s="13">
        <v>14.5</v>
      </c>
      <c r="M4733" s="8">
        <v>4.2</v>
      </c>
      <c r="N4733">
        <v>310</v>
      </c>
      <c r="O4733" s="8">
        <v>4495</v>
      </c>
      <c r="P4733" s="14">
        <v>3.8699999999999998E-2</v>
      </c>
      <c r="Q4733" s="8">
        <v>173.96</v>
      </c>
      <c r="R4733" s="8">
        <v>4321.04</v>
      </c>
      <c r="S4733" s="8">
        <v>1302</v>
      </c>
      <c r="T4733" s="8">
        <v>3019.04</v>
      </c>
      <c r="U4733">
        <v>0</v>
      </c>
      <c r="V4733" s="8">
        <v>0</v>
      </c>
      <c r="W4733" s="8">
        <v>0</v>
      </c>
      <c r="X4733" s="8">
        <v>3019.04</v>
      </c>
    </row>
    <row r="4734" spans="1:24" x14ac:dyDescent="0.25">
      <c r="A4734" t="s">
        <v>5060</v>
      </c>
      <c r="B4734" s="1">
        <v>45430</v>
      </c>
      <c r="C4734" t="s">
        <v>198</v>
      </c>
      <c r="D4734" t="s">
        <v>199</v>
      </c>
      <c r="E4734" t="s">
        <v>150</v>
      </c>
      <c r="F4734" t="s">
        <v>54</v>
      </c>
      <c r="G4734" t="s">
        <v>151</v>
      </c>
      <c r="H4734" t="s">
        <v>152</v>
      </c>
      <c r="I4734" t="s">
        <v>99</v>
      </c>
      <c r="J4734" t="s">
        <v>100</v>
      </c>
      <c r="K4734" t="s">
        <v>49</v>
      </c>
      <c r="L4734" s="13">
        <v>3.8</v>
      </c>
      <c r="M4734" s="8">
        <v>2.6</v>
      </c>
      <c r="N4734">
        <v>63</v>
      </c>
      <c r="O4734" s="8">
        <v>239.4</v>
      </c>
      <c r="P4734" s="14">
        <v>3.2399999999999998E-2</v>
      </c>
      <c r="Q4734" s="8">
        <v>7.76</v>
      </c>
      <c r="R4734" s="8">
        <v>231.64</v>
      </c>
      <c r="S4734" s="8">
        <v>163.80000000000001</v>
      </c>
      <c r="T4734" s="8">
        <v>67.84</v>
      </c>
      <c r="U4734">
        <v>49</v>
      </c>
      <c r="V4734" s="8">
        <v>180.17</v>
      </c>
      <c r="W4734" s="8">
        <v>151.9</v>
      </c>
      <c r="X4734" s="8">
        <v>-84.06</v>
      </c>
    </row>
    <row r="4735" spans="1:24" x14ac:dyDescent="0.25">
      <c r="A4735" t="s">
        <v>5061</v>
      </c>
      <c r="B4735" s="1">
        <v>46060</v>
      </c>
      <c r="C4735" t="s">
        <v>220</v>
      </c>
      <c r="D4735" t="s">
        <v>221</v>
      </c>
      <c r="E4735" t="s">
        <v>71</v>
      </c>
      <c r="F4735" t="s">
        <v>28</v>
      </c>
      <c r="G4735" t="s">
        <v>72</v>
      </c>
      <c r="H4735" t="s">
        <v>73</v>
      </c>
      <c r="I4735" t="s">
        <v>40</v>
      </c>
      <c r="J4735" t="s">
        <v>41</v>
      </c>
      <c r="K4735" t="s">
        <v>42</v>
      </c>
      <c r="L4735" s="13">
        <v>14.5</v>
      </c>
      <c r="M4735" s="8">
        <v>4.2</v>
      </c>
      <c r="N4735">
        <v>240</v>
      </c>
      <c r="O4735" s="8">
        <v>3480</v>
      </c>
      <c r="P4735" s="14">
        <v>1.5900000000000001E-2</v>
      </c>
      <c r="Q4735" s="8">
        <v>55.33</v>
      </c>
      <c r="R4735" s="8">
        <v>3424.67</v>
      </c>
      <c r="S4735" s="8">
        <v>1008</v>
      </c>
      <c r="T4735" s="8">
        <v>2416.67</v>
      </c>
      <c r="U4735">
        <v>0</v>
      </c>
      <c r="V4735" s="8">
        <v>0</v>
      </c>
      <c r="W4735" s="8">
        <v>0</v>
      </c>
      <c r="X4735" s="8">
        <v>2416.67</v>
      </c>
    </row>
    <row r="4736" spans="1:24" x14ac:dyDescent="0.25">
      <c r="A4736" t="s">
        <v>5062</v>
      </c>
      <c r="B4736" s="1">
        <v>46096</v>
      </c>
      <c r="C4736" t="s">
        <v>252</v>
      </c>
      <c r="D4736" t="s">
        <v>253</v>
      </c>
      <c r="E4736" t="s">
        <v>63</v>
      </c>
      <c r="F4736" t="s">
        <v>54</v>
      </c>
      <c r="G4736" t="s">
        <v>64</v>
      </c>
      <c r="H4736" t="s">
        <v>65</v>
      </c>
      <c r="I4736" t="s">
        <v>31</v>
      </c>
      <c r="J4736" t="s">
        <v>32</v>
      </c>
      <c r="K4736" t="s">
        <v>33</v>
      </c>
      <c r="L4736" s="13">
        <v>5.8</v>
      </c>
      <c r="M4736" s="8">
        <v>2.7</v>
      </c>
      <c r="N4736">
        <v>141</v>
      </c>
      <c r="O4736" s="8">
        <v>817.8</v>
      </c>
      <c r="P4736" s="14">
        <v>1.38E-2</v>
      </c>
      <c r="Q4736" s="8">
        <v>11.29</v>
      </c>
      <c r="R4736" s="8">
        <v>806.51</v>
      </c>
      <c r="S4736" s="8">
        <v>380.7</v>
      </c>
      <c r="T4736" s="8">
        <v>425.81</v>
      </c>
      <c r="U4736">
        <v>0</v>
      </c>
      <c r="V4736" s="8">
        <v>0</v>
      </c>
      <c r="W4736" s="8">
        <v>0</v>
      </c>
      <c r="X4736" s="8">
        <v>425.81</v>
      </c>
    </row>
    <row r="4737" spans="1:24" x14ac:dyDescent="0.25">
      <c r="A4737" t="s">
        <v>5063</v>
      </c>
      <c r="B4737" s="1">
        <v>45713</v>
      </c>
      <c r="C4737" t="s">
        <v>183</v>
      </c>
      <c r="D4737" t="s">
        <v>184</v>
      </c>
      <c r="E4737" t="s">
        <v>63</v>
      </c>
      <c r="F4737" t="s">
        <v>89</v>
      </c>
      <c r="G4737" t="s">
        <v>79</v>
      </c>
      <c r="H4737" t="s">
        <v>80</v>
      </c>
      <c r="I4737" t="s">
        <v>104</v>
      </c>
      <c r="J4737" t="s">
        <v>105</v>
      </c>
      <c r="K4737" t="s">
        <v>49</v>
      </c>
      <c r="L4737" s="13">
        <v>4.2</v>
      </c>
      <c r="M4737" s="8">
        <v>2.8</v>
      </c>
      <c r="N4737">
        <v>116</v>
      </c>
      <c r="O4737" s="8">
        <v>487.2</v>
      </c>
      <c r="P4737" s="14">
        <v>8.1299999999999997E-2</v>
      </c>
      <c r="Q4737" s="8">
        <v>39.61</v>
      </c>
      <c r="R4737" s="8">
        <v>447.59</v>
      </c>
      <c r="S4737" s="8">
        <v>324.8</v>
      </c>
      <c r="T4737" s="8">
        <v>122.79</v>
      </c>
      <c r="U4737">
        <v>0</v>
      </c>
      <c r="V4737" s="8">
        <v>0</v>
      </c>
      <c r="W4737" s="8">
        <v>0</v>
      </c>
      <c r="X4737" s="8">
        <v>122.79</v>
      </c>
    </row>
    <row r="4738" spans="1:24" x14ac:dyDescent="0.25">
      <c r="A4738" t="s">
        <v>5064</v>
      </c>
      <c r="B4738" s="1">
        <v>46232</v>
      </c>
      <c r="C4738" t="s">
        <v>340</v>
      </c>
      <c r="D4738" t="s">
        <v>341</v>
      </c>
      <c r="E4738" t="s">
        <v>27</v>
      </c>
      <c r="F4738" t="s">
        <v>54</v>
      </c>
      <c r="G4738" t="s">
        <v>38</v>
      </c>
      <c r="H4738" t="s">
        <v>39</v>
      </c>
      <c r="I4738" t="s">
        <v>31</v>
      </c>
      <c r="J4738" t="s">
        <v>32</v>
      </c>
      <c r="K4738" t="s">
        <v>33</v>
      </c>
      <c r="L4738" s="13">
        <v>5.8</v>
      </c>
      <c r="M4738" s="8">
        <v>2.7</v>
      </c>
      <c r="N4738">
        <v>180</v>
      </c>
      <c r="O4738" s="8">
        <v>1044</v>
      </c>
      <c r="P4738" s="14">
        <v>3.1199999999999999E-2</v>
      </c>
      <c r="Q4738" s="8">
        <v>32.57</v>
      </c>
      <c r="R4738" s="8">
        <v>1011.43</v>
      </c>
      <c r="S4738" s="8">
        <v>486</v>
      </c>
      <c r="T4738" s="8">
        <v>525.42999999999995</v>
      </c>
      <c r="U4738">
        <v>0</v>
      </c>
      <c r="V4738" s="8">
        <v>0</v>
      </c>
      <c r="W4738" s="8">
        <v>0</v>
      </c>
      <c r="X4738" s="8">
        <v>525.42999999999995</v>
      </c>
    </row>
    <row r="4739" spans="1:24" x14ac:dyDescent="0.25">
      <c r="A4739" t="s">
        <v>5065</v>
      </c>
      <c r="B4739" s="1">
        <v>45352</v>
      </c>
      <c r="C4739" t="s">
        <v>262</v>
      </c>
      <c r="D4739" t="s">
        <v>263</v>
      </c>
      <c r="E4739" t="s">
        <v>63</v>
      </c>
      <c r="F4739" t="s">
        <v>54</v>
      </c>
      <c r="G4739" t="s">
        <v>79</v>
      </c>
      <c r="H4739" t="s">
        <v>80</v>
      </c>
      <c r="I4739" t="s">
        <v>104</v>
      </c>
      <c r="J4739" t="s">
        <v>105</v>
      </c>
      <c r="K4739" t="s">
        <v>49</v>
      </c>
      <c r="L4739" s="13">
        <v>4.2</v>
      </c>
      <c r="M4739" s="8">
        <v>2.8</v>
      </c>
      <c r="N4739">
        <v>14</v>
      </c>
      <c r="O4739" s="8">
        <v>58.8</v>
      </c>
      <c r="P4739" s="14">
        <v>1.9699999999999999E-2</v>
      </c>
      <c r="Q4739" s="8">
        <v>1.1599999999999999</v>
      </c>
      <c r="R4739" s="8">
        <v>57.64</v>
      </c>
      <c r="S4739" s="8">
        <v>39.200000000000003</v>
      </c>
      <c r="T4739" s="8">
        <v>18.440000000000001</v>
      </c>
      <c r="U4739">
        <v>0</v>
      </c>
      <c r="V4739" s="8">
        <v>0</v>
      </c>
      <c r="W4739" s="8">
        <v>0</v>
      </c>
      <c r="X4739" s="8">
        <v>18.440000000000001</v>
      </c>
    </row>
    <row r="4740" spans="1:24" x14ac:dyDescent="0.25">
      <c r="A4740" t="s">
        <v>5066</v>
      </c>
      <c r="B4740" s="1">
        <v>45575</v>
      </c>
      <c r="C4740" t="s">
        <v>142</v>
      </c>
      <c r="D4740" t="s">
        <v>143</v>
      </c>
      <c r="E4740" t="s">
        <v>71</v>
      </c>
      <c r="F4740" t="s">
        <v>37</v>
      </c>
      <c r="G4740" t="s">
        <v>72</v>
      </c>
      <c r="H4740" t="s">
        <v>73</v>
      </c>
      <c r="I4740" t="s">
        <v>130</v>
      </c>
      <c r="J4740" t="s">
        <v>131</v>
      </c>
      <c r="K4740" t="s">
        <v>42</v>
      </c>
      <c r="L4740" s="13">
        <v>4.8</v>
      </c>
      <c r="M4740" s="8">
        <v>1.4</v>
      </c>
      <c r="N4740">
        <v>13</v>
      </c>
      <c r="O4740" s="8">
        <v>62.4</v>
      </c>
      <c r="P4740" s="14">
        <v>2.46E-2</v>
      </c>
      <c r="Q4740" s="8">
        <v>1.54</v>
      </c>
      <c r="R4740" s="8">
        <v>60.86</v>
      </c>
      <c r="S4740" s="8">
        <v>18.2</v>
      </c>
      <c r="T4740" s="8">
        <v>42.66</v>
      </c>
      <c r="U4740">
        <v>0</v>
      </c>
      <c r="V4740" s="8">
        <v>0</v>
      </c>
      <c r="W4740" s="8">
        <v>0</v>
      </c>
      <c r="X4740" s="8">
        <v>42.66</v>
      </c>
    </row>
    <row r="4741" spans="1:24" x14ac:dyDescent="0.25">
      <c r="A4741" t="s">
        <v>5067</v>
      </c>
      <c r="B4741" s="1">
        <v>46179</v>
      </c>
      <c r="C4741" t="s">
        <v>183</v>
      </c>
      <c r="D4741" t="s">
        <v>184</v>
      </c>
      <c r="E4741" t="s">
        <v>63</v>
      </c>
      <c r="F4741" t="s">
        <v>89</v>
      </c>
      <c r="G4741" t="s">
        <v>79</v>
      </c>
      <c r="H4741" t="s">
        <v>80</v>
      </c>
      <c r="I4741" t="s">
        <v>117</v>
      </c>
      <c r="J4741" t="s">
        <v>118</v>
      </c>
      <c r="K4741" t="s">
        <v>59</v>
      </c>
      <c r="L4741" s="13">
        <v>6</v>
      </c>
      <c r="M4741" s="8">
        <v>4.2</v>
      </c>
      <c r="N4741">
        <v>35</v>
      </c>
      <c r="O4741" s="8">
        <v>210</v>
      </c>
      <c r="P4741" s="14">
        <v>8.6900000000000005E-2</v>
      </c>
      <c r="Q4741" s="8">
        <v>18.25</v>
      </c>
      <c r="R4741" s="8">
        <v>191.75</v>
      </c>
      <c r="S4741" s="8">
        <v>147</v>
      </c>
      <c r="T4741" s="8">
        <v>44.75</v>
      </c>
      <c r="U4741">
        <v>0</v>
      </c>
      <c r="V4741" s="8">
        <v>0</v>
      </c>
      <c r="W4741" s="8">
        <v>0</v>
      </c>
      <c r="X4741" s="8">
        <v>44.75</v>
      </c>
    </row>
    <row r="4742" spans="1:24" x14ac:dyDescent="0.25">
      <c r="A4742" t="s">
        <v>5068</v>
      </c>
      <c r="B4742" s="1">
        <v>45963</v>
      </c>
      <c r="C4742" t="s">
        <v>77</v>
      </c>
      <c r="D4742" t="s">
        <v>78</v>
      </c>
      <c r="E4742" t="s">
        <v>63</v>
      </c>
      <c r="F4742" t="s">
        <v>37</v>
      </c>
      <c r="G4742" t="s">
        <v>64</v>
      </c>
      <c r="H4742" t="s">
        <v>65</v>
      </c>
      <c r="I4742" t="s">
        <v>156</v>
      </c>
      <c r="J4742" t="s">
        <v>157</v>
      </c>
      <c r="K4742" t="s">
        <v>42</v>
      </c>
      <c r="L4742" s="13">
        <v>6.2</v>
      </c>
      <c r="M4742" s="8">
        <v>1.9</v>
      </c>
      <c r="N4742">
        <v>16</v>
      </c>
      <c r="O4742" s="8">
        <v>99.2</v>
      </c>
      <c r="P4742" s="14">
        <v>7.3000000000000001E-3</v>
      </c>
      <c r="Q4742" s="8">
        <v>0.72</v>
      </c>
      <c r="R4742" s="8">
        <v>98.48</v>
      </c>
      <c r="S4742" s="8">
        <v>30.4</v>
      </c>
      <c r="T4742" s="8">
        <v>68.08</v>
      </c>
      <c r="U4742">
        <v>0</v>
      </c>
      <c r="V4742" s="8">
        <v>0</v>
      </c>
      <c r="W4742" s="8">
        <v>0</v>
      </c>
      <c r="X4742" s="8">
        <v>68.08</v>
      </c>
    </row>
    <row r="4743" spans="1:24" x14ac:dyDescent="0.25">
      <c r="A4743" t="s">
        <v>5069</v>
      </c>
      <c r="B4743" s="1">
        <v>45421</v>
      </c>
      <c r="C4743" t="s">
        <v>25</v>
      </c>
      <c r="D4743" t="s">
        <v>26</v>
      </c>
      <c r="E4743" t="s">
        <v>27</v>
      </c>
      <c r="F4743" t="s">
        <v>28</v>
      </c>
      <c r="G4743" t="s">
        <v>29</v>
      </c>
      <c r="H4743" t="s">
        <v>30</v>
      </c>
      <c r="I4743" t="s">
        <v>117</v>
      </c>
      <c r="J4743" t="s">
        <v>118</v>
      </c>
      <c r="K4743" t="s">
        <v>59</v>
      </c>
      <c r="L4743" s="13">
        <v>6</v>
      </c>
      <c r="M4743" s="8">
        <v>4.2</v>
      </c>
      <c r="N4743">
        <v>266</v>
      </c>
      <c r="O4743" s="8">
        <v>1596</v>
      </c>
      <c r="P4743" s="14">
        <v>3.4799999999999998E-2</v>
      </c>
      <c r="Q4743" s="8">
        <v>55.54</v>
      </c>
      <c r="R4743" s="8">
        <v>1540.46</v>
      </c>
      <c r="S4743" s="8">
        <v>1117.2</v>
      </c>
      <c r="T4743" s="8">
        <v>423.26</v>
      </c>
      <c r="U4743">
        <v>59</v>
      </c>
      <c r="V4743" s="8">
        <v>341.68</v>
      </c>
      <c r="W4743" s="8">
        <v>277.3</v>
      </c>
      <c r="X4743" s="8">
        <v>145.96</v>
      </c>
    </row>
    <row r="4744" spans="1:24" x14ac:dyDescent="0.25">
      <c r="A4744" t="s">
        <v>5070</v>
      </c>
      <c r="B4744" s="1">
        <v>46010</v>
      </c>
      <c r="C4744" t="s">
        <v>383</v>
      </c>
      <c r="D4744" t="s">
        <v>384</v>
      </c>
      <c r="E4744" t="s">
        <v>63</v>
      </c>
      <c r="F4744" t="s">
        <v>54</v>
      </c>
      <c r="G4744" t="s">
        <v>79</v>
      </c>
      <c r="H4744" t="s">
        <v>80</v>
      </c>
      <c r="I4744" t="s">
        <v>117</v>
      </c>
      <c r="J4744" t="s">
        <v>118</v>
      </c>
      <c r="K4744" t="s">
        <v>59</v>
      </c>
      <c r="L4744" s="13">
        <v>6</v>
      </c>
      <c r="M4744" s="8">
        <v>4.2</v>
      </c>
      <c r="N4744">
        <v>126</v>
      </c>
      <c r="O4744" s="8">
        <v>756</v>
      </c>
      <c r="P4744" s="14">
        <v>4.7800000000000002E-2</v>
      </c>
      <c r="Q4744" s="8">
        <v>36.14</v>
      </c>
      <c r="R4744" s="8">
        <v>719.86</v>
      </c>
      <c r="S4744" s="8">
        <v>529.20000000000005</v>
      </c>
      <c r="T4744" s="8">
        <v>190.66</v>
      </c>
      <c r="U4744">
        <v>0</v>
      </c>
      <c r="V4744" s="8">
        <v>0</v>
      </c>
      <c r="W4744" s="8">
        <v>0</v>
      </c>
      <c r="X4744" s="8">
        <v>190.66</v>
      </c>
    </row>
    <row r="4745" spans="1:24" x14ac:dyDescent="0.25">
      <c r="A4745" t="s">
        <v>5071</v>
      </c>
      <c r="B4745" s="1">
        <v>46178</v>
      </c>
      <c r="C4745" t="s">
        <v>520</v>
      </c>
      <c r="D4745" t="s">
        <v>521</v>
      </c>
      <c r="E4745" t="s">
        <v>63</v>
      </c>
      <c r="F4745" t="s">
        <v>37</v>
      </c>
      <c r="G4745" t="s">
        <v>79</v>
      </c>
      <c r="H4745" t="s">
        <v>80</v>
      </c>
      <c r="I4745" t="s">
        <v>31</v>
      </c>
      <c r="J4745" t="s">
        <v>32</v>
      </c>
      <c r="K4745" t="s">
        <v>33</v>
      </c>
      <c r="L4745" s="13">
        <v>5.8</v>
      </c>
      <c r="M4745" s="8">
        <v>2.7</v>
      </c>
      <c r="N4745">
        <v>20</v>
      </c>
      <c r="O4745" s="8">
        <v>116</v>
      </c>
      <c r="P4745" s="14">
        <v>1.7100000000000001E-2</v>
      </c>
      <c r="Q4745" s="8">
        <v>1.98</v>
      </c>
      <c r="R4745" s="8">
        <v>114.02</v>
      </c>
      <c r="S4745" s="8">
        <v>54</v>
      </c>
      <c r="T4745" s="8">
        <v>60.02</v>
      </c>
      <c r="U4745">
        <v>0</v>
      </c>
      <c r="V4745" s="8">
        <v>0</v>
      </c>
      <c r="W4745" s="8">
        <v>0</v>
      </c>
      <c r="X4745" s="8">
        <v>60.02</v>
      </c>
    </row>
    <row r="4746" spans="1:24" x14ac:dyDescent="0.25">
      <c r="A4746" t="s">
        <v>5072</v>
      </c>
      <c r="B4746" s="1">
        <v>45427</v>
      </c>
      <c r="C4746" t="s">
        <v>325</v>
      </c>
      <c r="D4746" t="s">
        <v>326</v>
      </c>
      <c r="E4746" t="s">
        <v>27</v>
      </c>
      <c r="F4746" t="s">
        <v>37</v>
      </c>
      <c r="G4746" t="s">
        <v>38</v>
      </c>
      <c r="H4746" t="s">
        <v>39</v>
      </c>
      <c r="I4746" t="s">
        <v>156</v>
      </c>
      <c r="J4746" t="s">
        <v>157</v>
      </c>
      <c r="K4746" t="s">
        <v>42</v>
      </c>
      <c r="L4746" s="13">
        <v>6.2</v>
      </c>
      <c r="M4746" s="8">
        <v>1.9</v>
      </c>
      <c r="N4746">
        <v>1</v>
      </c>
      <c r="O4746" s="8">
        <v>6.2</v>
      </c>
      <c r="P4746" s="14">
        <v>4.2099999999999999E-2</v>
      </c>
      <c r="Q4746" s="8">
        <v>0.26</v>
      </c>
      <c r="R4746" s="8">
        <v>5.94</v>
      </c>
      <c r="S4746" s="8">
        <v>1.9</v>
      </c>
      <c r="T4746" s="8">
        <v>4.04</v>
      </c>
      <c r="U4746">
        <v>0</v>
      </c>
      <c r="V4746" s="8">
        <v>0</v>
      </c>
      <c r="W4746" s="8">
        <v>0</v>
      </c>
      <c r="X4746" s="8">
        <v>4.04</v>
      </c>
    </row>
    <row r="4747" spans="1:24" x14ac:dyDescent="0.25">
      <c r="A4747" t="s">
        <v>5073</v>
      </c>
      <c r="B4747" s="1">
        <v>45547</v>
      </c>
      <c r="C4747" t="s">
        <v>171</v>
      </c>
      <c r="D4747" t="s">
        <v>172</v>
      </c>
      <c r="E4747" t="s">
        <v>27</v>
      </c>
      <c r="F4747" t="s">
        <v>46</v>
      </c>
      <c r="G4747" t="s">
        <v>38</v>
      </c>
      <c r="H4747" t="s">
        <v>39</v>
      </c>
      <c r="I4747" t="s">
        <v>47</v>
      </c>
      <c r="J4747" t="s">
        <v>48</v>
      </c>
      <c r="K4747" t="s">
        <v>49</v>
      </c>
      <c r="L4747" s="13">
        <v>5</v>
      </c>
      <c r="M4747" s="8">
        <v>3.2</v>
      </c>
      <c r="N4747">
        <v>51</v>
      </c>
      <c r="O4747" s="8">
        <v>255</v>
      </c>
      <c r="P4747" s="14">
        <v>0.12770000000000001</v>
      </c>
      <c r="Q4747" s="8">
        <v>32.56</v>
      </c>
      <c r="R4747" s="8">
        <v>222.44</v>
      </c>
      <c r="S4747" s="8">
        <v>163.19999999999999</v>
      </c>
      <c r="T4747" s="8">
        <v>59.24</v>
      </c>
      <c r="U4747">
        <v>0</v>
      </c>
      <c r="V4747" s="8">
        <v>0</v>
      </c>
      <c r="W4747" s="8">
        <v>0</v>
      </c>
      <c r="X4747" s="8">
        <v>59.24</v>
      </c>
    </row>
    <row r="4748" spans="1:24" x14ac:dyDescent="0.25">
      <c r="A4748" t="s">
        <v>5074</v>
      </c>
      <c r="B4748" s="1">
        <v>45441</v>
      </c>
      <c r="C4748" t="s">
        <v>272</v>
      </c>
      <c r="D4748" t="s">
        <v>273</v>
      </c>
      <c r="E4748" t="s">
        <v>27</v>
      </c>
      <c r="F4748" t="s">
        <v>54</v>
      </c>
      <c r="G4748" t="s">
        <v>29</v>
      </c>
      <c r="H4748" t="s">
        <v>30</v>
      </c>
      <c r="I4748" t="s">
        <v>185</v>
      </c>
      <c r="J4748" t="s">
        <v>186</v>
      </c>
      <c r="K4748" t="s">
        <v>59</v>
      </c>
      <c r="L4748" s="13">
        <v>4.9000000000000004</v>
      </c>
      <c r="M4748" s="8">
        <v>3.1</v>
      </c>
      <c r="N4748">
        <v>270</v>
      </c>
      <c r="O4748" s="8">
        <v>1323</v>
      </c>
      <c r="P4748" s="14">
        <v>2.0299999999999999E-2</v>
      </c>
      <c r="Q4748" s="8">
        <v>26.86</v>
      </c>
      <c r="R4748" s="8">
        <v>1296.1400000000001</v>
      </c>
      <c r="S4748" s="8">
        <v>837</v>
      </c>
      <c r="T4748" s="8">
        <v>459.14</v>
      </c>
      <c r="U4748">
        <v>0</v>
      </c>
      <c r="V4748" s="8">
        <v>0</v>
      </c>
      <c r="W4748" s="8">
        <v>0</v>
      </c>
      <c r="X4748" s="8">
        <v>459.14</v>
      </c>
    </row>
    <row r="4749" spans="1:24" x14ac:dyDescent="0.25">
      <c r="A4749" t="s">
        <v>5075</v>
      </c>
      <c r="B4749" s="1">
        <v>46020</v>
      </c>
      <c r="C4749" t="s">
        <v>406</v>
      </c>
      <c r="D4749" t="s">
        <v>407</v>
      </c>
      <c r="E4749" t="s">
        <v>63</v>
      </c>
      <c r="F4749" t="s">
        <v>37</v>
      </c>
      <c r="G4749" t="s">
        <v>79</v>
      </c>
      <c r="H4749" t="s">
        <v>80</v>
      </c>
      <c r="I4749" t="s">
        <v>57</v>
      </c>
      <c r="J4749" t="s">
        <v>58</v>
      </c>
      <c r="K4749" t="s">
        <v>59</v>
      </c>
      <c r="L4749" s="13">
        <v>10.5</v>
      </c>
      <c r="M4749" s="8">
        <v>7.5</v>
      </c>
      <c r="N4749">
        <v>5</v>
      </c>
      <c r="O4749" s="8">
        <v>52.5</v>
      </c>
      <c r="P4749" s="14">
        <v>5.0900000000000001E-2</v>
      </c>
      <c r="Q4749" s="8">
        <v>2.67</v>
      </c>
      <c r="R4749" s="8">
        <v>49.83</v>
      </c>
      <c r="S4749" s="8">
        <v>37.5</v>
      </c>
      <c r="T4749" s="8">
        <v>12.33</v>
      </c>
      <c r="U4749">
        <v>0</v>
      </c>
      <c r="V4749" s="8">
        <v>0</v>
      </c>
      <c r="W4749" s="8">
        <v>0</v>
      </c>
      <c r="X4749" s="8">
        <v>12.33</v>
      </c>
    </row>
    <row r="4750" spans="1:24" x14ac:dyDescent="0.25">
      <c r="A4750" t="s">
        <v>5076</v>
      </c>
      <c r="B4750" s="1">
        <v>45621</v>
      </c>
      <c r="C4750" t="s">
        <v>325</v>
      </c>
      <c r="D4750" t="s">
        <v>326</v>
      </c>
      <c r="E4750" t="s">
        <v>27</v>
      </c>
      <c r="F4750" t="s">
        <v>37</v>
      </c>
      <c r="G4750" t="s">
        <v>38</v>
      </c>
      <c r="H4750" t="s">
        <v>39</v>
      </c>
      <c r="I4750" t="s">
        <v>99</v>
      </c>
      <c r="J4750" t="s">
        <v>100</v>
      </c>
      <c r="K4750" t="s">
        <v>49</v>
      </c>
      <c r="L4750" s="13">
        <v>3.8</v>
      </c>
      <c r="M4750" s="8">
        <v>2.6</v>
      </c>
      <c r="N4750">
        <v>45</v>
      </c>
      <c r="O4750" s="8">
        <v>171</v>
      </c>
      <c r="P4750" s="14">
        <v>7.3000000000000001E-3</v>
      </c>
      <c r="Q4750" s="8">
        <v>1.25</v>
      </c>
      <c r="R4750" s="8">
        <v>169.75</v>
      </c>
      <c r="S4750" s="8">
        <v>117</v>
      </c>
      <c r="T4750" s="8">
        <v>52.75</v>
      </c>
      <c r="U4750">
        <v>0</v>
      </c>
      <c r="V4750" s="8">
        <v>0</v>
      </c>
      <c r="W4750" s="8">
        <v>0</v>
      </c>
      <c r="X4750" s="8">
        <v>52.75</v>
      </c>
    </row>
    <row r="4751" spans="1:24" x14ac:dyDescent="0.25">
      <c r="A4751" t="s">
        <v>5077</v>
      </c>
      <c r="B4751" s="1">
        <v>46140</v>
      </c>
      <c r="C4751" t="s">
        <v>321</v>
      </c>
      <c r="D4751" t="s">
        <v>322</v>
      </c>
      <c r="E4751" t="s">
        <v>63</v>
      </c>
      <c r="F4751" t="s">
        <v>46</v>
      </c>
      <c r="G4751" t="s">
        <v>64</v>
      </c>
      <c r="H4751" t="s">
        <v>65</v>
      </c>
      <c r="I4751" t="s">
        <v>156</v>
      </c>
      <c r="J4751" t="s">
        <v>157</v>
      </c>
      <c r="K4751" t="s">
        <v>42</v>
      </c>
      <c r="L4751" s="13">
        <v>6.2</v>
      </c>
      <c r="M4751" s="8">
        <v>1.9</v>
      </c>
      <c r="N4751">
        <v>41</v>
      </c>
      <c r="O4751" s="8">
        <v>254.2</v>
      </c>
      <c r="P4751" s="14">
        <v>0.1144</v>
      </c>
      <c r="Q4751" s="8">
        <v>29.08</v>
      </c>
      <c r="R4751" s="8">
        <v>225.12</v>
      </c>
      <c r="S4751" s="8">
        <v>77.900000000000006</v>
      </c>
      <c r="T4751" s="8">
        <v>147.22</v>
      </c>
      <c r="U4751">
        <v>0</v>
      </c>
      <c r="V4751" s="8">
        <v>0</v>
      </c>
      <c r="W4751" s="8">
        <v>0</v>
      </c>
      <c r="X4751" s="8">
        <v>147.22</v>
      </c>
    </row>
    <row r="4752" spans="1:24" x14ac:dyDescent="0.25">
      <c r="A4752" t="s">
        <v>5078</v>
      </c>
      <c r="B4752" s="1">
        <v>45545</v>
      </c>
      <c r="C4752" t="s">
        <v>551</v>
      </c>
      <c r="D4752" t="s">
        <v>552</v>
      </c>
      <c r="E4752" t="s">
        <v>27</v>
      </c>
      <c r="F4752" t="s">
        <v>54</v>
      </c>
      <c r="G4752" t="s">
        <v>38</v>
      </c>
      <c r="H4752" t="s">
        <v>39</v>
      </c>
      <c r="I4752" t="s">
        <v>40</v>
      </c>
      <c r="J4752" t="s">
        <v>41</v>
      </c>
      <c r="K4752" t="s">
        <v>42</v>
      </c>
      <c r="L4752" s="13">
        <v>14.5</v>
      </c>
      <c r="M4752" s="8">
        <v>4.2</v>
      </c>
      <c r="N4752">
        <v>72</v>
      </c>
      <c r="O4752" s="8">
        <v>1044</v>
      </c>
      <c r="P4752" s="14">
        <v>0.38390000000000002</v>
      </c>
      <c r="Q4752" s="8">
        <v>400.79</v>
      </c>
      <c r="R4752" s="8">
        <v>643.21</v>
      </c>
      <c r="S4752" s="8">
        <v>302.39999999999998</v>
      </c>
      <c r="T4752" s="8">
        <v>340.81</v>
      </c>
      <c r="U4752">
        <v>0</v>
      </c>
      <c r="V4752" s="8">
        <v>0</v>
      </c>
      <c r="W4752" s="8">
        <v>0</v>
      </c>
      <c r="X4752" s="8">
        <v>340.81</v>
      </c>
    </row>
    <row r="4753" spans="1:24" x14ac:dyDescent="0.25">
      <c r="A4753" t="s">
        <v>5079</v>
      </c>
      <c r="B4753" s="1">
        <v>46071</v>
      </c>
      <c r="C4753" t="s">
        <v>410</v>
      </c>
      <c r="D4753" t="s">
        <v>411</v>
      </c>
      <c r="E4753" t="s">
        <v>150</v>
      </c>
      <c r="F4753" t="s">
        <v>46</v>
      </c>
      <c r="G4753" t="s">
        <v>151</v>
      </c>
      <c r="H4753" t="s">
        <v>152</v>
      </c>
      <c r="I4753" t="s">
        <v>112</v>
      </c>
      <c r="J4753" t="s">
        <v>113</v>
      </c>
      <c r="K4753" t="s">
        <v>42</v>
      </c>
      <c r="L4753" s="13">
        <v>8.5</v>
      </c>
      <c r="M4753" s="8">
        <v>2.8</v>
      </c>
      <c r="N4753">
        <v>15</v>
      </c>
      <c r="O4753" s="8">
        <v>127.5</v>
      </c>
      <c r="P4753" s="14">
        <v>1.4E-2</v>
      </c>
      <c r="Q4753" s="8">
        <v>1.78</v>
      </c>
      <c r="R4753" s="8">
        <v>125.72</v>
      </c>
      <c r="S4753" s="8">
        <v>42</v>
      </c>
      <c r="T4753" s="8">
        <v>83.72</v>
      </c>
      <c r="U4753">
        <v>0</v>
      </c>
      <c r="V4753" s="8">
        <v>0</v>
      </c>
      <c r="W4753" s="8">
        <v>0</v>
      </c>
      <c r="X4753" s="8">
        <v>83.72</v>
      </c>
    </row>
    <row r="4754" spans="1:24" x14ac:dyDescent="0.25">
      <c r="A4754" t="s">
        <v>5080</v>
      </c>
      <c r="B4754" s="1">
        <v>46155</v>
      </c>
      <c r="C4754" t="s">
        <v>345</v>
      </c>
      <c r="D4754" t="s">
        <v>346</v>
      </c>
      <c r="E4754" t="s">
        <v>71</v>
      </c>
      <c r="F4754" t="s">
        <v>28</v>
      </c>
      <c r="G4754" t="s">
        <v>72</v>
      </c>
      <c r="H4754" t="s">
        <v>73</v>
      </c>
      <c r="I4754" t="s">
        <v>47</v>
      </c>
      <c r="J4754" t="s">
        <v>48</v>
      </c>
      <c r="K4754" t="s">
        <v>49</v>
      </c>
      <c r="L4754" s="13">
        <v>5</v>
      </c>
      <c r="M4754" s="8">
        <v>3.2</v>
      </c>
      <c r="N4754">
        <v>40</v>
      </c>
      <c r="O4754" s="8">
        <v>200</v>
      </c>
      <c r="P4754" s="14">
        <v>7.9799999999999996E-2</v>
      </c>
      <c r="Q4754" s="8">
        <v>15.96</v>
      </c>
      <c r="R4754" s="8">
        <v>184.04</v>
      </c>
      <c r="S4754" s="8">
        <v>128</v>
      </c>
      <c r="T4754" s="8">
        <v>56.04</v>
      </c>
      <c r="U4754">
        <v>0</v>
      </c>
      <c r="V4754" s="8">
        <v>0</v>
      </c>
      <c r="W4754" s="8">
        <v>0</v>
      </c>
      <c r="X4754" s="8">
        <v>56.04</v>
      </c>
    </row>
    <row r="4755" spans="1:24" x14ac:dyDescent="0.25">
      <c r="A4755" t="s">
        <v>5081</v>
      </c>
      <c r="B4755" s="1">
        <v>45984</v>
      </c>
      <c r="C4755" t="s">
        <v>82</v>
      </c>
      <c r="D4755" t="s">
        <v>83</v>
      </c>
      <c r="E4755" t="s">
        <v>71</v>
      </c>
      <c r="F4755" t="s">
        <v>46</v>
      </c>
      <c r="G4755" t="s">
        <v>72</v>
      </c>
      <c r="H4755" t="s">
        <v>73</v>
      </c>
      <c r="I4755" t="s">
        <v>66</v>
      </c>
      <c r="J4755" t="s">
        <v>67</v>
      </c>
      <c r="K4755" t="s">
        <v>33</v>
      </c>
      <c r="L4755" s="13">
        <v>4.5</v>
      </c>
      <c r="M4755" s="8">
        <v>2.1</v>
      </c>
      <c r="N4755">
        <v>62</v>
      </c>
      <c r="O4755" s="8">
        <v>279</v>
      </c>
      <c r="P4755" s="14">
        <v>0.2087</v>
      </c>
      <c r="Q4755" s="8">
        <v>58.23</v>
      </c>
      <c r="R4755" s="8">
        <v>220.77</v>
      </c>
      <c r="S4755" s="8">
        <v>130.19999999999999</v>
      </c>
      <c r="T4755" s="8">
        <v>90.57</v>
      </c>
      <c r="U4755">
        <v>0</v>
      </c>
      <c r="V4755" s="8">
        <v>0</v>
      </c>
      <c r="W4755" s="8">
        <v>0</v>
      </c>
      <c r="X4755" s="8">
        <v>90.57</v>
      </c>
    </row>
    <row r="4756" spans="1:24" x14ac:dyDescent="0.25">
      <c r="A4756" t="s">
        <v>5082</v>
      </c>
      <c r="B4756" s="1">
        <v>45694</v>
      </c>
      <c r="C4756" t="s">
        <v>763</v>
      </c>
      <c r="D4756" t="s">
        <v>764</v>
      </c>
      <c r="E4756" t="s">
        <v>71</v>
      </c>
      <c r="F4756" t="s">
        <v>46</v>
      </c>
      <c r="G4756" t="s">
        <v>165</v>
      </c>
      <c r="H4756" t="s">
        <v>166</v>
      </c>
      <c r="I4756" t="s">
        <v>144</v>
      </c>
      <c r="J4756" t="s">
        <v>145</v>
      </c>
      <c r="K4756" t="s">
        <v>33</v>
      </c>
      <c r="L4756" s="13">
        <v>12</v>
      </c>
      <c r="M4756" s="8">
        <v>6.5</v>
      </c>
      <c r="N4756">
        <v>72</v>
      </c>
      <c r="O4756" s="8">
        <v>864</v>
      </c>
      <c r="P4756" s="14">
        <v>0.14779999999999999</v>
      </c>
      <c r="Q4756" s="8">
        <v>127.7</v>
      </c>
      <c r="R4756" s="8">
        <v>736.3</v>
      </c>
      <c r="S4756" s="8">
        <v>468</v>
      </c>
      <c r="T4756" s="8">
        <v>268.3</v>
      </c>
      <c r="U4756">
        <v>0</v>
      </c>
      <c r="V4756" s="8">
        <v>0</v>
      </c>
      <c r="W4756" s="8">
        <v>0</v>
      </c>
      <c r="X4756" s="8">
        <v>268.3</v>
      </c>
    </row>
    <row r="4757" spans="1:24" x14ac:dyDescent="0.25">
      <c r="A4757" t="s">
        <v>5083</v>
      </c>
      <c r="B4757" s="1">
        <v>45793</v>
      </c>
      <c r="C4757" t="s">
        <v>383</v>
      </c>
      <c r="D4757" t="s">
        <v>384</v>
      </c>
      <c r="E4757" t="s">
        <v>63</v>
      </c>
      <c r="F4757" t="s">
        <v>54</v>
      </c>
      <c r="G4757" t="s">
        <v>64</v>
      </c>
      <c r="H4757" t="s">
        <v>65</v>
      </c>
      <c r="I4757" t="s">
        <v>127</v>
      </c>
      <c r="J4757" t="s">
        <v>128</v>
      </c>
      <c r="K4757" t="s">
        <v>33</v>
      </c>
      <c r="L4757" s="13">
        <v>7.2</v>
      </c>
      <c r="M4757" s="8">
        <v>3.6</v>
      </c>
      <c r="N4757">
        <v>88</v>
      </c>
      <c r="O4757" s="8">
        <v>633.6</v>
      </c>
      <c r="P4757" s="14">
        <v>3.4700000000000002E-2</v>
      </c>
      <c r="Q4757" s="8">
        <v>21.99</v>
      </c>
      <c r="R4757" s="8">
        <v>611.61</v>
      </c>
      <c r="S4757" s="8">
        <v>316.8</v>
      </c>
      <c r="T4757" s="8">
        <v>294.81</v>
      </c>
      <c r="U4757">
        <v>0</v>
      </c>
      <c r="V4757" s="8">
        <v>0</v>
      </c>
      <c r="W4757" s="8">
        <v>0</v>
      </c>
      <c r="X4757" s="8">
        <v>294.81</v>
      </c>
    </row>
    <row r="4758" spans="1:24" x14ac:dyDescent="0.25">
      <c r="A4758" t="s">
        <v>5084</v>
      </c>
      <c r="B4758" s="1">
        <v>45437</v>
      </c>
      <c r="C4758" t="s">
        <v>528</v>
      </c>
      <c r="D4758" t="s">
        <v>529</v>
      </c>
      <c r="E4758" t="s">
        <v>27</v>
      </c>
      <c r="F4758" t="s">
        <v>54</v>
      </c>
      <c r="G4758" t="s">
        <v>38</v>
      </c>
      <c r="H4758" t="s">
        <v>39</v>
      </c>
      <c r="I4758" t="s">
        <v>84</v>
      </c>
      <c r="J4758" t="s">
        <v>85</v>
      </c>
      <c r="K4758" t="s">
        <v>42</v>
      </c>
      <c r="L4758" s="13">
        <v>9.9</v>
      </c>
      <c r="M4758" s="8">
        <v>3.1</v>
      </c>
      <c r="N4758">
        <v>78</v>
      </c>
      <c r="O4758" s="8">
        <v>772.2</v>
      </c>
      <c r="P4758" s="14">
        <v>3.8600000000000002E-2</v>
      </c>
      <c r="Q4758" s="8">
        <v>29.81</v>
      </c>
      <c r="R4758" s="8">
        <v>742.39</v>
      </c>
      <c r="S4758" s="8">
        <v>241.8</v>
      </c>
      <c r="T4758" s="8">
        <v>500.59</v>
      </c>
      <c r="U4758">
        <v>0</v>
      </c>
      <c r="V4758" s="8">
        <v>0</v>
      </c>
      <c r="W4758" s="8">
        <v>0</v>
      </c>
      <c r="X4758" s="8">
        <v>500.59</v>
      </c>
    </row>
    <row r="4759" spans="1:24" x14ac:dyDescent="0.25">
      <c r="A4759" t="s">
        <v>5085</v>
      </c>
      <c r="B4759" s="1">
        <v>45883</v>
      </c>
      <c r="C4759" t="s">
        <v>51</v>
      </c>
      <c r="D4759" t="s">
        <v>52</v>
      </c>
      <c r="E4759" t="s">
        <v>53</v>
      </c>
      <c r="F4759" t="s">
        <v>54</v>
      </c>
      <c r="G4759" t="s">
        <v>55</v>
      </c>
      <c r="H4759" t="s">
        <v>56</v>
      </c>
      <c r="I4759" t="s">
        <v>66</v>
      </c>
      <c r="J4759" t="s">
        <v>67</v>
      </c>
      <c r="K4759" t="s">
        <v>33</v>
      </c>
      <c r="L4759" s="13">
        <v>4.5</v>
      </c>
      <c r="M4759" s="8">
        <v>2.1</v>
      </c>
      <c r="N4759">
        <v>29</v>
      </c>
      <c r="O4759" s="8">
        <v>130.5</v>
      </c>
      <c r="P4759" s="14">
        <v>5.0000000000000001E-4</v>
      </c>
      <c r="Q4759" s="8">
        <v>7.0000000000000007E-2</v>
      </c>
      <c r="R4759" s="8">
        <v>130.43</v>
      </c>
      <c r="S4759" s="8">
        <v>60.9</v>
      </c>
      <c r="T4759" s="8">
        <v>69.53</v>
      </c>
      <c r="U4759">
        <v>0</v>
      </c>
      <c r="V4759" s="8">
        <v>0</v>
      </c>
      <c r="W4759" s="8">
        <v>0</v>
      </c>
      <c r="X4759" s="8">
        <v>69.53</v>
      </c>
    </row>
    <row r="4760" spans="1:24" x14ac:dyDescent="0.25">
      <c r="A4760" t="s">
        <v>5086</v>
      </c>
      <c r="B4760" s="1">
        <v>45939</v>
      </c>
      <c r="C4760" t="s">
        <v>406</v>
      </c>
      <c r="D4760" t="s">
        <v>407</v>
      </c>
      <c r="E4760" t="s">
        <v>63</v>
      </c>
      <c r="F4760" t="s">
        <v>37</v>
      </c>
      <c r="G4760" t="s">
        <v>64</v>
      </c>
      <c r="H4760" t="s">
        <v>65</v>
      </c>
      <c r="I4760" t="s">
        <v>117</v>
      </c>
      <c r="J4760" t="s">
        <v>118</v>
      </c>
      <c r="K4760" t="s">
        <v>59</v>
      </c>
      <c r="L4760" s="13">
        <v>6</v>
      </c>
      <c r="M4760" s="8">
        <v>4.2</v>
      </c>
      <c r="N4760">
        <v>24</v>
      </c>
      <c r="O4760" s="8">
        <v>144</v>
      </c>
      <c r="P4760" s="14">
        <v>2E-3</v>
      </c>
      <c r="Q4760" s="8">
        <v>0.28999999999999998</v>
      </c>
      <c r="R4760" s="8">
        <v>143.71</v>
      </c>
      <c r="S4760" s="8">
        <v>100.8</v>
      </c>
      <c r="T4760" s="8">
        <v>42.91</v>
      </c>
      <c r="U4760">
        <v>0</v>
      </c>
      <c r="V4760" s="8">
        <v>0</v>
      </c>
      <c r="W4760" s="8">
        <v>0</v>
      </c>
      <c r="X4760" s="8">
        <v>42.91</v>
      </c>
    </row>
    <row r="4761" spans="1:24" x14ac:dyDescent="0.25">
      <c r="A4761" t="s">
        <v>5087</v>
      </c>
      <c r="B4761" s="1">
        <v>45567</v>
      </c>
      <c r="C4761" t="s">
        <v>226</v>
      </c>
      <c r="D4761" t="s">
        <v>227</v>
      </c>
      <c r="E4761" t="s">
        <v>27</v>
      </c>
      <c r="F4761" t="s">
        <v>54</v>
      </c>
      <c r="G4761" t="s">
        <v>38</v>
      </c>
      <c r="H4761" t="s">
        <v>39</v>
      </c>
      <c r="I4761" t="s">
        <v>122</v>
      </c>
      <c r="J4761" t="s">
        <v>123</v>
      </c>
      <c r="K4761" t="s">
        <v>59</v>
      </c>
      <c r="L4761" s="13">
        <v>5.5</v>
      </c>
      <c r="M4761" s="8">
        <v>3.8</v>
      </c>
      <c r="N4761">
        <v>17</v>
      </c>
      <c r="O4761" s="8">
        <v>93.5</v>
      </c>
      <c r="P4761" s="14">
        <v>1.77E-2</v>
      </c>
      <c r="Q4761" s="8">
        <v>1.65</v>
      </c>
      <c r="R4761" s="8">
        <v>91.85</v>
      </c>
      <c r="S4761" s="8">
        <v>64.599999999999994</v>
      </c>
      <c r="T4761" s="8">
        <v>27.25</v>
      </c>
      <c r="U4761">
        <v>0</v>
      </c>
      <c r="V4761" s="8">
        <v>0</v>
      </c>
      <c r="W4761" s="8">
        <v>0</v>
      </c>
      <c r="X4761" s="8">
        <v>27.25</v>
      </c>
    </row>
    <row r="4762" spans="1:24" x14ac:dyDescent="0.25">
      <c r="A4762" t="s">
        <v>5088</v>
      </c>
      <c r="B4762" s="1">
        <v>45934</v>
      </c>
      <c r="C4762" t="s">
        <v>285</v>
      </c>
      <c r="D4762" t="s">
        <v>286</v>
      </c>
      <c r="E4762" t="s">
        <v>27</v>
      </c>
      <c r="F4762" t="s">
        <v>89</v>
      </c>
      <c r="G4762" t="s">
        <v>38</v>
      </c>
      <c r="H4762" t="s">
        <v>39</v>
      </c>
      <c r="I4762" t="s">
        <v>84</v>
      </c>
      <c r="J4762" t="s">
        <v>85</v>
      </c>
      <c r="K4762" t="s">
        <v>42</v>
      </c>
      <c r="L4762" s="13">
        <v>9.9</v>
      </c>
      <c r="M4762" s="8">
        <v>3.1</v>
      </c>
      <c r="N4762">
        <v>33</v>
      </c>
      <c r="O4762" s="8">
        <v>326.7</v>
      </c>
      <c r="P4762" s="14">
        <v>0.10009999999999999</v>
      </c>
      <c r="Q4762" s="8">
        <v>32.700000000000003</v>
      </c>
      <c r="R4762" s="8">
        <v>294</v>
      </c>
      <c r="S4762" s="8">
        <v>102.3</v>
      </c>
      <c r="T4762" s="8">
        <v>191.7</v>
      </c>
      <c r="U4762">
        <v>0</v>
      </c>
      <c r="V4762" s="8">
        <v>0</v>
      </c>
      <c r="W4762" s="8">
        <v>0</v>
      </c>
      <c r="X4762" s="8">
        <v>191.7</v>
      </c>
    </row>
    <row r="4763" spans="1:24" x14ac:dyDescent="0.25">
      <c r="A4763" t="s">
        <v>5089</v>
      </c>
      <c r="B4763" s="1">
        <v>45716</v>
      </c>
      <c r="C4763" t="s">
        <v>391</v>
      </c>
      <c r="D4763" t="s">
        <v>392</v>
      </c>
      <c r="E4763" t="s">
        <v>63</v>
      </c>
      <c r="F4763" t="s">
        <v>54</v>
      </c>
      <c r="G4763" t="s">
        <v>79</v>
      </c>
      <c r="H4763" t="s">
        <v>80</v>
      </c>
      <c r="I4763" t="s">
        <v>99</v>
      </c>
      <c r="J4763" t="s">
        <v>100</v>
      </c>
      <c r="K4763" t="s">
        <v>49</v>
      </c>
      <c r="L4763" s="13">
        <v>3.8</v>
      </c>
      <c r="M4763" s="8">
        <v>2.6</v>
      </c>
      <c r="N4763">
        <v>30</v>
      </c>
      <c r="O4763" s="8">
        <v>114</v>
      </c>
      <c r="P4763" s="14">
        <v>6.9999999999999999E-4</v>
      </c>
      <c r="Q4763" s="8">
        <v>0.08</v>
      </c>
      <c r="R4763" s="8">
        <v>113.92</v>
      </c>
      <c r="S4763" s="8">
        <v>78</v>
      </c>
      <c r="T4763" s="8">
        <v>35.92</v>
      </c>
      <c r="U4763">
        <v>0</v>
      </c>
      <c r="V4763" s="8">
        <v>0</v>
      </c>
      <c r="W4763" s="8">
        <v>0</v>
      </c>
      <c r="X4763" s="8">
        <v>35.92</v>
      </c>
    </row>
    <row r="4764" spans="1:24" x14ac:dyDescent="0.25">
      <c r="A4764" t="s">
        <v>5090</v>
      </c>
      <c r="B4764" s="1">
        <v>45676</v>
      </c>
      <c r="C4764" t="s">
        <v>367</v>
      </c>
      <c r="D4764" t="s">
        <v>368</v>
      </c>
      <c r="E4764" t="s">
        <v>63</v>
      </c>
      <c r="F4764" t="s">
        <v>54</v>
      </c>
      <c r="G4764" t="s">
        <v>64</v>
      </c>
      <c r="H4764" t="s">
        <v>65</v>
      </c>
      <c r="I4764" t="s">
        <v>112</v>
      </c>
      <c r="J4764" t="s">
        <v>113</v>
      </c>
      <c r="K4764" t="s">
        <v>42</v>
      </c>
      <c r="L4764" s="13">
        <v>8.5</v>
      </c>
      <c r="M4764" s="8">
        <v>2.8</v>
      </c>
      <c r="N4764">
        <v>60</v>
      </c>
      <c r="O4764" s="8">
        <v>510</v>
      </c>
      <c r="P4764" s="14">
        <v>3.56E-2</v>
      </c>
      <c r="Q4764" s="8">
        <v>18.16</v>
      </c>
      <c r="R4764" s="8">
        <v>491.84</v>
      </c>
      <c r="S4764" s="8">
        <v>168</v>
      </c>
      <c r="T4764" s="8">
        <v>323.83999999999997</v>
      </c>
      <c r="U4764">
        <v>0</v>
      </c>
      <c r="V4764" s="8">
        <v>0</v>
      </c>
      <c r="W4764" s="8">
        <v>0</v>
      </c>
      <c r="X4764" s="8">
        <v>323.83999999999997</v>
      </c>
    </row>
    <row r="4765" spans="1:24" x14ac:dyDescent="0.25">
      <c r="A4765" t="s">
        <v>5091</v>
      </c>
      <c r="B4765" s="1">
        <v>45754</v>
      </c>
      <c r="C4765" t="s">
        <v>159</v>
      </c>
      <c r="D4765" t="s">
        <v>160</v>
      </c>
      <c r="E4765" t="s">
        <v>27</v>
      </c>
      <c r="F4765" t="s">
        <v>37</v>
      </c>
      <c r="G4765" t="s">
        <v>29</v>
      </c>
      <c r="H4765" t="s">
        <v>30</v>
      </c>
      <c r="I4765" t="s">
        <v>74</v>
      </c>
      <c r="J4765" t="s">
        <v>75</v>
      </c>
      <c r="K4765" t="s">
        <v>49</v>
      </c>
      <c r="L4765" s="13">
        <v>11</v>
      </c>
      <c r="M4765" s="8">
        <v>6.8</v>
      </c>
      <c r="N4765">
        <v>35</v>
      </c>
      <c r="O4765" s="8">
        <v>385</v>
      </c>
      <c r="P4765" s="14">
        <v>1.5100000000000001E-2</v>
      </c>
      <c r="Q4765" s="8">
        <v>5.81</v>
      </c>
      <c r="R4765" s="8">
        <v>379.19</v>
      </c>
      <c r="S4765" s="8">
        <v>238</v>
      </c>
      <c r="T4765" s="8">
        <v>141.19</v>
      </c>
      <c r="U4765">
        <v>0</v>
      </c>
      <c r="V4765" s="8">
        <v>0</v>
      </c>
      <c r="W4765" s="8">
        <v>0</v>
      </c>
      <c r="X4765" s="8">
        <v>141.19</v>
      </c>
    </row>
    <row r="4766" spans="1:24" x14ac:dyDescent="0.25">
      <c r="A4766" t="s">
        <v>5092</v>
      </c>
      <c r="B4766" s="1">
        <v>45369</v>
      </c>
      <c r="C4766" t="s">
        <v>567</v>
      </c>
      <c r="D4766" t="s">
        <v>568</v>
      </c>
      <c r="E4766" t="s">
        <v>27</v>
      </c>
      <c r="F4766" t="s">
        <v>37</v>
      </c>
      <c r="G4766" t="s">
        <v>38</v>
      </c>
      <c r="H4766" t="s">
        <v>39</v>
      </c>
      <c r="I4766" t="s">
        <v>127</v>
      </c>
      <c r="J4766" t="s">
        <v>128</v>
      </c>
      <c r="K4766" t="s">
        <v>33</v>
      </c>
      <c r="L4766" s="13">
        <v>7.2</v>
      </c>
      <c r="M4766" s="8">
        <v>3.6</v>
      </c>
      <c r="N4766">
        <v>25</v>
      </c>
      <c r="O4766" s="8">
        <v>180</v>
      </c>
      <c r="P4766" s="14">
        <v>1.06E-2</v>
      </c>
      <c r="Q4766" s="8">
        <v>1.91</v>
      </c>
      <c r="R4766" s="8">
        <v>178.09</v>
      </c>
      <c r="S4766" s="8">
        <v>90</v>
      </c>
      <c r="T4766" s="8">
        <v>88.09</v>
      </c>
      <c r="U4766">
        <v>0</v>
      </c>
      <c r="V4766" s="8">
        <v>0</v>
      </c>
      <c r="W4766" s="8">
        <v>0</v>
      </c>
      <c r="X4766" s="8">
        <v>88.09</v>
      </c>
    </row>
    <row r="4767" spans="1:24" x14ac:dyDescent="0.25">
      <c r="A4767" t="s">
        <v>5093</v>
      </c>
      <c r="B4767" s="1">
        <v>45940</v>
      </c>
      <c r="C4767" t="s">
        <v>223</v>
      </c>
      <c r="D4767" t="s">
        <v>224</v>
      </c>
      <c r="E4767" t="s">
        <v>27</v>
      </c>
      <c r="F4767" t="s">
        <v>28</v>
      </c>
      <c r="G4767" t="s">
        <v>29</v>
      </c>
      <c r="H4767" t="s">
        <v>30</v>
      </c>
      <c r="I4767" t="s">
        <v>74</v>
      </c>
      <c r="J4767" t="s">
        <v>75</v>
      </c>
      <c r="K4767" t="s">
        <v>49</v>
      </c>
      <c r="L4767" s="13">
        <v>11</v>
      </c>
      <c r="M4767" s="8">
        <v>6.8</v>
      </c>
      <c r="N4767">
        <v>22</v>
      </c>
      <c r="O4767" s="8">
        <v>242</v>
      </c>
      <c r="P4767" s="14">
        <v>7.6700000000000004E-2</v>
      </c>
      <c r="Q4767" s="8">
        <v>18.559999999999999</v>
      </c>
      <c r="R4767" s="8">
        <v>223.44</v>
      </c>
      <c r="S4767" s="8">
        <v>149.6</v>
      </c>
      <c r="T4767" s="8">
        <v>73.84</v>
      </c>
      <c r="U4767">
        <v>0</v>
      </c>
      <c r="V4767" s="8">
        <v>0</v>
      </c>
      <c r="W4767" s="8">
        <v>0</v>
      </c>
      <c r="X4767" s="8">
        <v>73.84</v>
      </c>
    </row>
    <row r="4768" spans="1:24" x14ac:dyDescent="0.25">
      <c r="A4768" t="s">
        <v>5094</v>
      </c>
      <c r="B4768" s="1">
        <v>46105</v>
      </c>
      <c r="C4768" t="s">
        <v>235</v>
      </c>
      <c r="D4768" t="s">
        <v>236</v>
      </c>
      <c r="E4768" t="s">
        <v>27</v>
      </c>
      <c r="F4768" t="s">
        <v>54</v>
      </c>
      <c r="G4768" t="s">
        <v>38</v>
      </c>
      <c r="H4768" t="s">
        <v>39</v>
      </c>
      <c r="I4768" t="s">
        <v>122</v>
      </c>
      <c r="J4768" t="s">
        <v>123</v>
      </c>
      <c r="K4768" t="s">
        <v>59</v>
      </c>
      <c r="L4768" s="13">
        <v>5.5</v>
      </c>
      <c r="M4768" s="8">
        <v>3.8</v>
      </c>
      <c r="N4768">
        <v>456</v>
      </c>
      <c r="O4768" s="8">
        <v>2508</v>
      </c>
      <c r="P4768" s="14">
        <v>7.3000000000000001E-3</v>
      </c>
      <c r="Q4768" s="8">
        <v>18.309999999999999</v>
      </c>
      <c r="R4768" s="8">
        <v>2489.69</v>
      </c>
      <c r="S4768" s="8">
        <v>1732.8</v>
      </c>
      <c r="T4768" s="8">
        <v>756.89</v>
      </c>
      <c r="U4768">
        <v>0</v>
      </c>
      <c r="V4768" s="8">
        <v>0</v>
      </c>
      <c r="W4768" s="8">
        <v>0</v>
      </c>
      <c r="X4768" s="8">
        <v>756.89</v>
      </c>
    </row>
    <row r="4769" spans="1:24" x14ac:dyDescent="0.25">
      <c r="A4769" t="s">
        <v>5095</v>
      </c>
      <c r="B4769" s="1">
        <v>46193</v>
      </c>
      <c r="C4769" t="s">
        <v>371</v>
      </c>
      <c r="D4769" t="s">
        <v>372</v>
      </c>
      <c r="E4769" t="s">
        <v>63</v>
      </c>
      <c r="F4769" t="s">
        <v>54</v>
      </c>
      <c r="G4769" t="s">
        <v>64</v>
      </c>
      <c r="H4769" t="s">
        <v>65</v>
      </c>
      <c r="I4769" t="s">
        <v>104</v>
      </c>
      <c r="J4769" t="s">
        <v>105</v>
      </c>
      <c r="K4769" t="s">
        <v>49</v>
      </c>
      <c r="L4769" s="13">
        <v>4.2</v>
      </c>
      <c r="M4769" s="8">
        <v>2.8</v>
      </c>
      <c r="N4769">
        <v>151</v>
      </c>
      <c r="O4769" s="8">
        <v>634.20000000000005</v>
      </c>
      <c r="P4769" s="14">
        <v>3.4099999999999998E-2</v>
      </c>
      <c r="Q4769" s="8">
        <v>21.63</v>
      </c>
      <c r="R4769" s="8">
        <v>612.57000000000005</v>
      </c>
      <c r="S4769" s="8">
        <v>422.8</v>
      </c>
      <c r="T4769" s="8">
        <v>189.77</v>
      </c>
      <c r="U4769">
        <v>0</v>
      </c>
      <c r="V4769" s="8">
        <v>0</v>
      </c>
      <c r="W4769" s="8">
        <v>0</v>
      </c>
      <c r="X4769" s="8">
        <v>189.77</v>
      </c>
    </row>
    <row r="4770" spans="1:24" x14ac:dyDescent="0.25">
      <c r="A4770" t="s">
        <v>5096</v>
      </c>
      <c r="B4770" s="1">
        <v>46079</v>
      </c>
      <c r="C4770" t="s">
        <v>148</v>
      </c>
      <c r="D4770" t="s">
        <v>149</v>
      </c>
      <c r="E4770" t="s">
        <v>150</v>
      </c>
      <c r="F4770" t="s">
        <v>37</v>
      </c>
      <c r="G4770" t="s">
        <v>151</v>
      </c>
      <c r="H4770" t="s">
        <v>152</v>
      </c>
      <c r="I4770" t="s">
        <v>156</v>
      </c>
      <c r="J4770" t="s">
        <v>157</v>
      </c>
      <c r="K4770" t="s">
        <v>42</v>
      </c>
      <c r="L4770" s="13">
        <v>6.2</v>
      </c>
      <c r="M4770" s="8">
        <v>1.9</v>
      </c>
      <c r="N4770">
        <v>48</v>
      </c>
      <c r="O4770" s="8">
        <v>297.60000000000002</v>
      </c>
      <c r="P4770" s="14">
        <v>1.38E-2</v>
      </c>
      <c r="Q4770" s="8">
        <v>4.1100000000000003</v>
      </c>
      <c r="R4770" s="8">
        <v>293.49</v>
      </c>
      <c r="S4770" s="8">
        <v>91.2</v>
      </c>
      <c r="T4770" s="8">
        <v>202.29</v>
      </c>
      <c r="U4770">
        <v>0</v>
      </c>
      <c r="V4770" s="8">
        <v>0</v>
      </c>
      <c r="W4770" s="8">
        <v>0</v>
      </c>
      <c r="X4770" s="8">
        <v>202.29</v>
      </c>
    </row>
    <row r="4771" spans="1:24" x14ac:dyDescent="0.25">
      <c r="A4771" t="s">
        <v>5097</v>
      </c>
      <c r="B4771" s="1">
        <v>45387</v>
      </c>
      <c r="C4771" t="s">
        <v>258</v>
      </c>
      <c r="D4771" t="s">
        <v>259</v>
      </c>
      <c r="E4771" t="s">
        <v>71</v>
      </c>
      <c r="F4771" t="s">
        <v>28</v>
      </c>
      <c r="G4771" t="s">
        <v>165</v>
      </c>
      <c r="H4771" t="s">
        <v>166</v>
      </c>
      <c r="I4771" t="s">
        <v>99</v>
      </c>
      <c r="J4771" t="s">
        <v>100</v>
      </c>
      <c r="K4771" t="s">
        <v>49</v>
      </c>
      <c r="L4771" s="13">
        <v>3.8</v>
      </c>
      <c r="M4771" s="8">
        <v>2.6</v>
      </c>
      <c r="N4771">
        <v>144</v>
      </c>
      <c r="O4771" s="8">
        <v>547.20000000000005</v>
      </c>
      <c r="P4771" s="14">
        <v>3.3399999999999999E-2</v>
      </c>
      <c r="Q4771" s="8">
        <v>18.28</v>
      </c>
      <c r="R4771" s="8">
        <v>528.91999999999996</v>
      </c>
      <c r="S4771" s="8">
        <v>374.4</v>
      </c>
      <c r="T4771" s="8">
        <v>154.52000000000001</v>
      </c>
      <c r="U4771">
        <v>0</v>
      </c>
      <c r="V4771" s="8">
        <v>0</v>
      </c>
      <c r="W4771" s="8">
        <v>0</v>
      </c>
      <c r="X4771" s="8">
        <v>154.52000000000001</v>
      </c>
    </row>
    <row r="4772" spans="1:24" x14ac:dyDescent="0.25">
      <c r="A4772" t="s">
        <v>5098</v>
      </c>
      <c r="B4772" s="1">
        <v>45704</v>
      </c>
      <c r="C4772" t="s">
        <v>244</v>
      </c>
      <c r="D4772" t="s">
        <v>245</v>
      </c>
      <c r="E4772" t="s">
        <v>53</v>
      </c>
      <c r="F4772" t="s">
        <v>46</v>
      </c>
      <c r="G4772" t="s">
        <v>55</v>
      </c>
      <c r="H4772" t="s">
        <v>56</v>
      </c>
      <c r="I4772" t="s">
        <v>104</v>
      </c>
      <c r="J4772" t="s">
        <v>105</v>
      </c>
      <c r="K4772" t="s">
        <v>49</v>
      </c>
      <c r="L4772" s="13">
        <v>4.2</v>
      </c>
      <c r="M4772" s="8">
        <v>2.8</v>
      </c>
      <c r="N4772">
        <v>23</v>
      </c>
      <c r="O4772" s="8">
        <v>96.6</v>
      </c>
      <c r="P4772" s="14">
        <v>9.5799999999999996E-2</v>
      </c>
      <c r="Q4772" s="8">
        <v>9.25</v>
      </c>
      <c r="R4772" s="8">
        <v>87.35</v>
      </c>
      <c r="S4772" s="8">
        <v>64.400000000000006</v>
      </c>
      <c r="T4772" s="8">
        <v>22.95</v>
      </c>
      <c r="U4772">
        <v>0</v>
      </c>
      <c r="V4772" s="8">
        <v>0</v>
      </c>
      <c r="W4772" s="8">
        <v>0</v>
      </c>
      <c r="X4772" s="8">
        <v>22.95</v>
      </c>
    </row>
    <row r="4773" spans="1:24" x14ac:dyDescent="0.25">
      <c r="A4773" t="s">
        <v>5099</v>
      </c>
      <c r="B4773" s="1">
        <v>45819</v>
      </c>
      <c r="C4773" t="s">
        <v>69</v>
      </c>
      <c r="D4773" t="s">
        <v>70</v>
      </c>
      <c r="E4773" t="s">
        <v>71</v>
      </c>
      <c r="F4773" t="s">
        <v>37</v>
      </c>
      <c r="G4773" t="s">
        <v>165</v>
      </c>
      <c r="H4773" t="s">
        <v>166</v>
      </c>
      <c r="I4773" t="s">
        <v>112</v>
      </c>
      <c r="J4773" t="s">
        <v>113</v>
      </c>
      <c r="K4773" t="s">
        <v>42</v>
      </c>
      <c r="L4773" s="13">
        <v>8.5</v>
      </c>
      <c r="M4773" s="8">
        <v>2.8</v>
      </c>
      <c r="N4773">
        <v>1</v>
      </c>
      <c r="O4773" s="8">
        <v>8.5</v>
      </c>
      <c r="P4773" s="14">
        <v>1.6999999999999999E-3</v>
      </c>
      <c r="Q4773" s="8">
        <v>0.01</v>
      </c>
      <c r="R4773" s="8">
        <v>8.49</v>
      </c>
      <c r="S4773" s="8">
        <v>2.8</v>
      </c>
      <c r="T4773" s="8">
        <v>5.69</v>
      </c>
      <c r="U4773">
        <v>0</v>
      </c>
      <c r="V4773" s="8">
        <v>0</v>
      </c>
      <c r="W4773" s="8">
        <v>0</v>
      </c>
      <c r="X4773" s="8">
        <v>5.69</v>
      </c>
    </row>
    <row r="4774" spans="1:24" x14ac:dyDescent="0.25">
      <c r="A4774" t="s">
        <v>5100</v>
      </c>
      <c r="B4774" s="1">
        <v>46059</v>
      </c>
      <c r="C4774" t="s">
        <v>291</v>
      </c>
      <c r="D4774" t="s">
        <v>292</v>
      </c>
      <c r="E4774" t="s">
        <v>150</v>
      </c>
      <c r="F4774" t="s">
        <v>54</v>
      </c>
      <c r="G4774" t="s">
        <v>151</v>
      </c>
      <c r="H4774" t="s">
        <v>152</v>
      </c>
      <c r="I4774" t="s">
        <v>66</v>
      </c>
      <c r="J4774" t="s">
        <v>67</v>
      </c>
      <c r="K4774" t="s">
        <v>33</v>
      </c>
      <c r="L4774" s="13">
        <v>4.5</v>
      </c>
      <c r="M4774" s="8">
        <v>2.1</v>
      </c>
      <c r="N4774">
        <v>68</v>
      </c>
      <c r="O4774" s="8">
        <v>306</v>
      </c>
      <c r="P4774" s="14">
        <v>0.41099999999999998</v>
      </c>
      <c r="Q4774" s="8">
        <v>125.77</v>
      </c>
      <c r="R4774" s="8">
        <v>180.23</v>
      </c>
      <c r="S4774" s="8">
        <v>142.80000000000001</v>
      </c>
      <c r="T4774" s="8">
        <v>37.43</v>
      </c>
      <c r="U4774">
        <v>0</v>
      </c>
      <c r="V4774" s="8">
        <v>0</v>
      </c>
      <c r="W4774" s="8">
        <v>0</v>
      </c>
      <c r="X4774" s="8">
        <v>37.43</v>
      </c>
    </row>
    <row r="4775" spans="1:24" x14ac:dyDescent="0.25">
      <c r="A4775" t="s">
        <v>5101</v>
      </c>
      <c r="B4775" s="1">
        <v>45576</v>
      </c>
      <c r="C4775" t="s">
        <v>191</v>
      </c>
      <c r="D4775" t="s">
        <v>192</v>
      </c>
      <c r="E4775" t="s">
        <v>150</v>
      </c>
      <c r="F4775" t="s">
        <v>54</v>
      </c>
      <c r="G4775" t="s">
        <v>151</v>
      </c>
      <c r="H4775" t="s">
        <v>152</v>
      </c>
      <c r="I4775" t="s">
        <v>40</v>
      </c>
      <c r="J4775" t="s">
        <v>41</v>
      </c>
      <c r="K4775" t="s">
        <v>42</v>
      </c>
      <c r="L4775" s="13">
        <v>14.5</v>
      </c>
      <c r="M4775" s="8">
        <v>4.2</v>
      </c>
      <c r="N4775">
        <v>28</v>
      </c>
      <c r="O4775" s="8">
        <v>406</v>
      </c>
      <c r="P4775" s="14">
        <v>2.5499999999999998E-2</v>
      </c>
      <c r="Q4775" s="8">
        <v>10.35</v>
      </c>
      <c r="R4775" s="8">
        <v>395.65</v>
      </c>
      <c r="S4775" s="8">
        <v>117.6</v>
      </c>
      <c r="T4775" s="8">
        <v>278.05</v>
      </c>
      <c r="U4775">
        <v>0</v>
      </c>
      <c r="V4775" s="8">
        <v>0</v>
      </c>
      <c r="W4775" s="8">
        <v>0</v>
      </c>
      <c r="X4775" s="8">
        <v>278.05</v>
      </c>
    </row>
    <row r="4776" spans="1:24" x14ac:dyDescent="0.25">
      <c r="A4776" t="s">
        <v>5102</v>
      </c>
      <c r="B4776" s="1">
        <v>46003</v>
      </c>
      <c r="C4776" t="s">
        <v>642</v>
      </c>
      <c r="D4776" t="s">
        <v>643</v>
      </c>
      <c r="E4776" t="s">
        <v>71</v>
      </c>
      <c r="F4776" t="s">
        <v>54</v>
      </c>
      <c r="G4776" t="s">
        <v>72</v>
      </c>
      <c r="H4776" t="s">
        <v>73</v>
      </c>
      <c r="I4776" t="s">
        <v>66</v>
      </c>
      <c r="J4776" t="s">
        <v>67</v>
      </c>
      <c r="K4776" t="s">
        <v>33</v>
      </c>
      <c r="L4776" s="13">
        <v>4.5</v>
      </c>
      <c r="M4776" s="8">
        <v>2.1</v>
      </c>
      <c r="N4776">
        <v>23</v>
      </c>
      <c r="O4776" s="8">
        <v>103.5</v>
      </c>
      <c r="P4776" s="14">
        <v>4.2700000000000002E-2</v>
      </c>
      <c r="Q4776" s="8">
        <v>4.42</v>
      </c>
      <c r="R4776" s="8">
        <v>99.08</v>
      </c>
      <c r="S4776" s="8">
        <v>48.3</v>
      </c>
      <c r="T4776" s="8">
        <v>50.78</v>
      </c>
      <c r="U4776">
        <v>0</v>
      </c>
      <c r="V4776" s="8">
        <v>0</v>
      </c>
      <c r="W4776" s="8">
        <v>0</v>
      </c>
      <c r="X4776" s="8">
        <v>50.78</v>
      </c>
    </row>
    <row r="4777" spans="1:24" x14ac:dyDescent="0.25">
      <c r="A4777" t="s">
        <v>5103</v>
      </c>
      <c r="B4777" s="1">
        <v>46250</v>
      </c>
      <c r="C4777" t="s">
        <v>378</v>
      </c>
      <c r="D4777" t="s">
        <v>379</v>
      </c>
      <c r="E4777" t="s">
        <v>71</v>
      </c>
      <c r="F4777" t="s">
        <v>54</v>
      </c>
      <c r="G4777" t="s">
        <v>165</v>
      </c>
      <c r="H4777" t="s">
        <v>166</v>
      </c>
      <c r="I4777" t="s">
        <v>104</v>
      </c>
      <c r="J4777" t="s">
        <v>105</v>
      </c>
      <c r="K4777" t="s">
        <v>49</v>
      </c>
      <c r="L4777" s="13">
        <v>4.2</v>
      </c>
      <c r="M4777" s="8">
        <v>2.8</v>
      </c>
      <c r="N4777">
        <v>65</v>
      </c>
      <c r="O4777" s="8">
        <v>273</v>
      </c>
      <c r="P4777" s="14">
        <v>1.49E-2</v>
      </c>
      <c r="Q4777" s="8">
        <v>4.07</v>
      </c>
      <c r="R4777" s="8">
        <v>268.93</v>
      </c>
      <c r="S4777" s="8">
        <v>182</v>
      </c>
      <c r="T4777" s="8">
        <v>86.93</v>
      </c>
      <c r="U4777">
        <v>0</v>
      </c>
      <c r="V4777" s="8">
        <v>0</v>
      </c>
      <c r="W4777" s="8">
        <v>0</v>
      </c>
      <c r="X4777" s="8">
        <v>86.93</v>
      </c>
    </row>
    <row r="4778" spans="1:24" x14ac:dyDescent="0.25">
      <c r="A4778" t="s">
        <v>5104</v>
      </c>
      <c r="B4778" s="1">
        <v>46190</v>
      </c>
      <c r="C4778" t="s">
        <v>272</v>
      </c>
      <c r="D4778" t="s">
        <v>273</v>
      </c>
      <c r="E4778" t="s">
        <v>27</v>
      </c>
      <c r="F4778" t="s">
        <v>54</v>
      </c>
      <c r="G4778" t="s">
        <v>38</v>
      </c>
      <c r="H4778" t="s">
        <v>39</v>
      </c>
      <c r="I4778" t="s">
        <v>57</v>
      </c>
      <c r="J4778" t="s">
        <v>58</v>
      </c>
      <c r="K4778" t="s">
        <v>59</v>
      </c>
      <c r="L4778" s="13">
        <v>10.5</v>
      </c>
      <c r="M4778" s="8">
        <v>7.5</v>
      </c>
      <c r="N4778">
        <v>52</v>
      </c>
      <c r="O4778" s="8">
        <v>546</v>
      </c>
      <c r="P4778" s="14">
        <v>3.3999999999999998E-3</v>
      </c>
      <c r="Q4778" s="8">
        <v>1.86</v>
      </c>
      <c r="R4778" s="8">
        <v>544.14</v>
      </c>
      <c r="S4778" s="8">
        <v>390</v>
      </c>
      <c r="T4778" s="8">
        <v>154.13999999999999</v>
      </c>
      <c r="U4778">
        <v>0</v>
      </c>
      <c r="V4778" s="8">
        <v>0</v>
      </c>
      <c r="W4778" s="8">
        <v>0</v>
      </c>
      <c r="X4778" s="8">
        <v>154.13999999999999</v>
      </c>
    </row>
    <row r="4779" spans="1:24" x14ac:dyDescent="0.25">
      <c r="A4779" t="s">
        <v>5105</v>
      </c>
      <c r="B4779" s="1">
        <v>45669</v>
      </c>
      <c r="C4779" t="s">
        <v>44</v>
      </c>
      <c r="D4779" t="s">
        <v>45</v>
      </c>
      <c r="E4779" t="s">
        <v>27</v>
      </c>
      <c r="F4779" t="s">
        <v>46</v>
      </c>
      <c r="G4779" t="s">
        <v>29</v>
      </c>
      <c r="H4779" t="s">
        <v>30</v>
      </c>
      <c r="I4779" t="s">
        <v>104</v>
      </c>
      <c r="J4779" t="s">
        <v>105</v>
      </c>
      <c r="K4779" t="s">
        <v>49</v>
      </c>
      <c r="L4779" s="13">
        <v>4.2</v>
      </c>
      <c r="M4779" s="8">
        <v>2.8</v>
      </c>
      <c r="N4779">
        <v>75</v>
      </c>
      <c r="O4779" s="8">
        <v>315</v>
      </c>
      <c r="P4779" s="14">
        <v>0.1915</v>
      </c>
      <c r="Q4779" s="8">
        <v>60.32</v>
      </c>
      <c r="R4779" s="8">
        <v>254.68</v>
      </c>
      <c r="S4779" s="8">
        <v>210</v>
      </c>
      <c r="T4779" s="8">
        <v>44.68</v>
      </c>
      <c r="U4779">
        <v>0</v>
      </c>
      <c r="V4779" s="8">
        <v>0</v>
      </c>
      <c r="W4779" s="8">
        <v>0</v>
      </c>
      <c r="X4779" s="8">
        <v>44.68</v>
      </c>
    </row>
    <row r="4780" spans="1:24" x14ac:dyDescent="0.25">
      <c r="A4780" t="s">
        <v>5106</v>
      </c>
      <c r="B4780" s="1">
        <v>45757</v>
      </c>
      <c r="C4780" t="s">
        <v>201</v>
      </c>
      <c r="D4780" t="s">
        <v>202</v>
      </c>
      <c r="E4780" t="s">
        <v>53</v>
      </c>
      <c r="F4780" t="s">
        <v>46</v>
      </c>
      <c r="G4780" t="s">
        <v>55</v>
      </c>
      <c r="H4780" t="s">
        <v>56</v>
      </c>
      <c r="I4780" t="s">
        <v>127</v>
      </c>
      <c r="J4780" t="s">
        <v>128</v>
      </c>
      <c r="K4780" t="s">
        <v>33</v>
      </c>
      <c r="L4780" s="13">
        <v>7.2</v>
      </c>
      <c r="M4780" s="8">
        <v>3.6</v>
      </c>
      <c r="N4780">
        <v>3</v>
      </c>
      <c r="O4780" s="8">
        <v>21.6</v>
      </c>
      <c r="P4780" s="14">
        <v>6.93E-2</v>
      </c>
      <c r="Q4780" s="8">
        <v>1.5</v>
      </c>
      <c r="R4780" s="8">
        <v>20.100000000000001</v>
      </c>
      <c r="S4780" s="8">
        <v>10.8</v>
      </c>
      <c r="T4780" s="8">
        <v>9.3000000000000007</v>
      </c>
      <c r="U4780">
        <v>0</v>
      </c>
      <c r="V4780" s="8">
        <v>0</v>
      </c>
      <c r="W4780" s="8">
        <v>0</v>
      </c>
      <c r="X4780" s="8">
        <v>9.3000000000000007</v>
      </c>
    </row>
    <row r="4781" spans="1:24" x14ac:dyDescent="0.25">
      <c r="A4781" t="s">
        <v>5107</v>
      </c>
      <c r="B4781" s="1">
        <v>46265</v>
      </c>
      <c r="C4781" t="s">
        <v>159</v>
      </c>
      <c r="D4781" t="s">
        <v>160</v>
      </c>
      <c r="E4781" t="s">
        <v>27</v>
      </c>
      <c r="F4781" t="s">
        <v>37</v>
      </c>
      <c r="G4781" t="s">
        <v>29</v>
      </c>
      <c r="H4781" t="s">
        <v>30</v>
      </c>
      <c r="I4781" t="s">
        <v>31</v>
      </c>
      <c r="J4781" t="s">
        <v>32</v>
      </c>
      <c r="K4781" t="s">
        <v>33</v>
      </c>
      <c r="L4781" s="13">
        <v>5.8</v>
      </c>
      <c r="M4781" s="8">
        <v>2.7</v>
      </c>
      <c r="N4781">
        <v>73</v>
      </c>
      <c r="O4781" s="8">
        <v>423.4</v>
      </c>
      <c r="P4781" s="14">
        <v>4.2700000000000002E-2</v>
      </c>
      <c r="Q4781" s="8">
        <v>18.079999999999998</v>
      </c>
      <c r="R4781" s="8">
        <v>405.32</v>
      </c>
      <c r="S4781" s="8">
        <v>197.1</v>
      </c>
      <c r="T4781" s="8">
        <v>208.22</v>
      </c>
      <c r="U4781">
        <v>27</v>
      </c>
      <c r="V4781" s="8">
        <v>149.91</v>
      </c>
      <c r="W4781" s="8">
        <v>86.4</v>
      </c>
      <c r="X4781" s="8">
        <v>121.82</v>
      </c>
    </row>
    <row r="4782" spans="1:24" x14ac:dyDescent="0.25">
      <c r="A4782" t="s">
        <v>5108</v>
      </c>
      <c r="B4782" s="1">
        <v>45791</v>
      </c>
      <c r="C4782" t="s">
        <v>642</v>
      </c>
      <c r="D4782" t="s">
        <v>643</v>
      </c>
      <c r="E4782" t="s">
        <v>71</v>
      </c>
      <c r="F4782" t="s">
        <v>54</v>
      </c>
      <c r="G4782" t="s">
        <v>165</v>
      </c>
      <c r="H4782" t="s">
        <v>166</v>
      </c>
      <c r="I4782" t="s">
        <v>127</v>
      </c>
      <c r="J4782" t="s">
        <v>128</v>
      </c>
      <c r="K4782" t="s">
        <v>33</v>
      </c>
      <c r="L4782" s="13">
        <v>7.2</v>
      </c>
      <c r="M4782" s="8">
        <v>3.6</v>
      </c>
      <c r="N4782">
        <v>66</v>
      </c>
      <c r="O4782" s="8">
        <v>475.2</v>
      </c>
      <c r="P4782" s="14">
        <v>1.43E-2</v>
      </c>
      <c r="Q4782" s="8">
        <v>6.8</v>
      </c>
      <c r="R4782" s="8">
        <v>468.4</v>
      </c>
      <c r="S4782" s="8">
        <v>237.6</v>
      </c>
      <c r="T4782" s="8">
        <v>230.8</v>
      </c>
      <c r="U4782">
        <v>0</v>
      </c>
      <c r="V4782" s="8">
        <v>0</v>
      </c>
      <c r="W4782" s="8">
        <v>0</v>
      </c>
      <c r="X4782" s="8">
        <v>230.8</v>
      </c>
    </row>
    <row r="4783" spans="1:24" x14ac:dyDescent="0.25">
      <c r="A4783" t="s">
        <v>5109</v>
      </c>
      <c r="B4783" s="1">
        <v>45627</v>
      </c>
      <c r="C4783" t="s">
        <v>77</v>
      </c>
      <c r="D4783" t="s">
        <v>78</v>
      </c>
      <c r="E4783" t="s">
        <v>63</v>
      </c>
      <c r="F4783" t="s">
        <v>37</v>
      </c>
      <c r="G4783" t="s">
        <v>79</v>
      </c>
      <c r="H4783" t="s">
        <v>80</v>
      </c>
      <c r="I4783" t="s">
        <v>31</v>
      </c>
      <c r="J4783" t="s">
        <v>32</v>
      </c>
      <c r="K4783" t="s">
        <v>33</v>
      </c>
      <c r="L4783" s="13">
        <v>5.8</v>
      </c>
      <c r="M4783" s="8">
        <v>2.7</v>
      </c>
      <c r="N4783">
        <v>57</v>
      </c>
      <c r="O4783" s="8">
        <v>330.6</v>
      </c>
      <c r="P4783" s="14">
        <v>0.36599999999999999</v>
      </c>
      <c r="Q4783" s="8">
        <v>121</v>
      </c>
      <c r="R4783" s="8">
        <v>209.6</v>
      </c>
      <c r="S4783" s="8">
        <v>153.9</v>
      </c>
      <c r="T4783" s="8">
        <v>55.7</v>
      </c>
      <c r="U4783">
        <v>0</v>
      </c>
      <c r="V4783" s="8">
        <v>0</v>
      </c>
      <c r="W4783" s="8">
        <v>0</v>
      </c>
      <c r="X4783" s="8">
        <v>55.7</v>
      </c>
    </row>
    <row r="4784" spans="1:24" x14ac:dyDescent="0.25">
      <c r="A4784" t="s">
        <v>5110</v>
      </c>
      <c r="B4784" s="1">
        <v>45887</v>
      </c>
      <c r="C4784" t="s">
        <v>159</v>
      </c>
      <c r="D4784" t="s">
        <v>160</v>
      </c>
      <c r="E4784" t="s">
        <v>27</v>
      </c>
      <c r="F4784" t="s">
        <v>37</v>
      </c>
      <c r="G4784" t="s">
        <v>29</v>
      </c>
      <c r="H4784" t="s">
        <v>30</v>
      </c>
      <c r="I4784" t="s">
        <v>31</v>
      </c>
      <c r="J4784" t="s">
        <v>32</v>
      </c>
      <c r="K4784" t="s">
        <v>33</v>
      </c>
      <c r="L4784" s="13">
        <v>5.8</v>
      </c>
      <c r="M4784" s="8">
        <v>2.7</v>
      </c>
      <c r="N4784">
        <v>13</v>
      </c>
      <c r="O4784" s="8">
        <v>75.400000000000006</v>
      </c>
      <c r="P4784" s="14">
        <v>1.7100000000000001E-2</v>
      </c>
      <c r="Q4784" s="8">
        <v>1.29</v>
      </c>
      <c r="R4784" s="8">
        <v>74.11</v>
      </c>
      <c r="S4784" s="8">
        <v>35.1</v>
      </c>
      <c r="T4784" s="8">
        <v>39.01</v>
      </c>
      <c r="U4784">
        <v>0</v>
      </c>
      <c r="V4784" s="8">
        <v>0</v>
      </c>
      <c r="W4784" s="8">
        <v>0</v>
      </c>
      <c r="X4784" s="8">
        <v>39.01</v>
      </c>
    </row>
    <row r="4785" spans="1:24" x14ac:dyDescent="0.25">
      <c r="A4785" t="s">
        <v>5111</v>
      </c>
      <c r="B4785" s="1">
        <v>45294</v>
      </c>
      <c r="C4785" t="s">
        <v>528</v>
      </c>
      <c r="D4785" t="s">
        <v>529</v>
      </c>
      <c r="E4785" t="s">
        <v>27</v>
      </c>
      <c r="F4785" t="s">
        <v>54</v>
      </c>
      <c r="G4785" t="s">
        <v>38</v>
      </c>
      <c r="H4785" t="s">
        <v>39</v>
      </c>
      <c r="I4785" t="s">
        <v>31</v>
      </c>
      <c r="J4785" t="s">
        <v>32</v>
      </c>
      <c r="K4785" t="s">
        <v>33</v>
      </c>
      <c r="L4785" s="13">
        <v>5.8</v>
      </c>
      <c r="M4785" s="8">
        <v>2.7</v>
      </c>
      <c r="N4785">
        <v>13</v>
      </c>
      <c r="O4785" s="8">
        <v>75.400000000000006</v>
      </c>
      <c r="P4785" s="14">
        <v>8.0000000000000004E-4</v>
      </c>
      <c r="Q4785" s="8">
        <v>0.06</v>
      </c>
      <c r="R4785" s="8">
        <v>75.34</v>
      </c>
      <c r="S4785" s="8">
        <v>35.1</v>
      </c>
      <c r="T4785" s="8">
        <v>40.24</v>
      </c>
      <c r="U4785">
        <v>0</v>
      </c>
      <c r="V4785" s="8">
        <v>0</v>
      </c>
      <c r="W4785" s="8">
        <v>0</v>
      </c>
      <c r="X4785" s="8">
        <v>40.24</v>
      </c>
    </row>
    <row r="4786" spans="1:24" x14ac:dyDescent="0.25">
      <c r="A4786" t="s">
        <v>5112</v>
      </c>
      <c r="B4786" s="1">
        <v>46181</v>
      </c>
      <c r="C4786" t="s">
        <v>318</v>
      </c>
      <c r="D4786" t="s">
        <v>319</v>
      </c>
      <c r="E4786" t="s">
        <v>27</v>
      </c>
      <c r="F4786" t="s">
        <v>37</v>
      </c>
      <c r="G4786" t="s">
        <v>38</v>
      </c>
      <c r="H4786" t="s">
        <v>39</v>
      </c>
      <c r="I4786" t="s">
        <v>144</v>
      </c>
      <c r="J4786" t="s">
        <v>145</v>
      </c>
      <c r="K4786" t="s">
        <v>33</v>
      </c>
      <c r="L4786" s="13">
        <v>12</v>
      </c>
      <c r="M4786" s="8">
        <v>6.5</v>
      </c>
      <c r="N4786">
        <v>6</v>
      </c>
      <c r="O4786" s="8">
        <v>72</v>
      </c>
      <c r="P4786" s="14">
        <v>2.0400000000000001E-2</v>
      </c>
      <c r="Q4786" s="8">
        <v>1.47</v>
      </c>
      <c r="R4786" s="8">
        <v>70.53</v>
      </c>
      <c r="S4786" s="8">
        <v>39</v>
      </c>
      <c r="T4786" s="8">
        <v>31.53</v>
      </c>
      <c r="U4786">
        <v>0</v>
      </c>
      <c r="V4786" s="8">
        <v>0</v>
      </c>
      <c r="W4786" s="8">
        <v>0</v>
      </c>
      <c r="X4786" s="8">
        <v>31.53</v>
      </c>
    </row>
    <row r="4787" spans="1:24" x14ac:dyDescent="0.25">
      <c r="A4787" t="s">
        <v>5113</v>
      </c>
      <c r="B4787" s="1">
        <v>46084</v>
      </c>
      <c r="C4787" t="s">
        <v>279</v>
      </c>
      <c r="D4787" t="s">
        <v>280</v>
      </c>
      <c r="E4787" t="s">
        <v>53</v>
      </c>
      <c r="F4787" t="s">
        <v>54</v>
      </c>
      <c r="G4787" t="s">
        <v>55</v>
      </c>
      <c r="H4787" t="s">
        <v>56</v>
      </c>
      <c r="I4787" t="s">
        <v>112</v>
      </c>
      <c r="J4787" t="s">
        <v>113</v>
      </c>
      <c r="K4787" t="s">
        <v>42</v>
      </c>
      <c r="L4787" s="13">
        <v>8.5</v>
      </c>
      <c r="M4787" s="8">
        <v>2.8</v>
      </c>
      <c r="N4787">
        <v>163</v>
      </c>
      <c r="O4787" s="8">
        <v>1385.5</v>
      </c>
      <c r="P4787" s="14">
        <v>1.9E-3</v>
      </c>
      <c r="Q4787" s="8">
        <v>2.63</v>
      </c>
      <c r="R4787" s="8">
        <v>1382.87</v>
      </c>
      <c r="S4787" s="8">
        <v>456.4</v>
      </c>
      <c r="T4787" s="8">
        <v>926.47</v>
      </c>
      <c r="U4787">
        <v>0</v>
      </c>
      <c r="V4787" s="8">
        <v>0</v>
      </c>
      <c r="W4787" s="8">
        <v>0</v>
      </c>
      <c r="X4787" s="8">
        <v>926.47</v>
      </c>
    </row>
    <row r="4788" spans="1:24" x14ac:dyDescent="0.25">
      <c r="A4788" t="s">
        <v>5114</v>
      </c>
      <c r="B4788" s="1">
        <v>46159</v>
      </c>
      <c r="C4788" t="s">
        <v>198</v>
      </c>
      <c r="D4788" t="s">
        <v>199</v>
      </c>
      <c r="E4788" t="s">
        <v>150</v>
      </c>
      <c r="F4788" t="s">
        <v>54</v>
      </c>
      <c r="G4788" t="s">
        <v>151</v>
      </c>
      <c r="H4788" t="s">
        <v>152</v>
      </c>
      <c r="I4788" t="s">
        <v>40</v>
      </c>
      <c r="J4788" t="s">
        <v>41</v>
      </c>
      <c r="K4788" t="s">
        <v>42</v>
      </c>
      <c r="L4788" s="13">
        <v>14.5</v>
      </c>
      <c r="M4788" s="8">
        <v>4.2</v>
      </c>
      <c r="N4788">
        <v>51</v>
      </c>
      <c r="O4788" s="8">
        <v>739.5</v>
      </c>
      <c r="P4788" s="14">
        <v>3.56E-2</v>
      </c>
      <c r="Q4788" s="8">
        <v>26.33</v>
      </c>
      <c r="R4788" s="8">
        <v>713.17</v>
      </c>
      <c r="S4788" s="8">
        <v>214.2</v>
      </c>
      <c r="T4788" s="8">
        <v>498.97</v>
      </c>
      <c r="U4788">
        <v>0</v>
      </c>
      <c r="V4788" s="8">
        <v>0</v>
      </c>
      <c r="W4788" s="8">
        <v>0</v>
      </c>
      <c r="X4788" s="8">
        <v>498.97</v>
      </c>
    </row>
    <row r="4789" spans="1:24" x14ac:dyDescent="0.25">
      <c r="A4789" t="s">
        <v>5115</v>
      </c>
      <c r="B4789" s="1">
        <v>46042</v>
      </c>
      <c r="C4789" t="s">
        <v>142</v>
      </c>
      <c r="D4789" t="s">
        <v>143</v>
      </c>
      <c r="E4789" t="s">
        <v>71</v>
      </c>
      <c r="F4789" t="s">
        <v>37</v>
      </c>
      <c r="G4789" t="s">
        <v>72</v>
      </c>
      <c r="H4789" t="s">
        <v>73</v>
      </c>
      <c r="I4789" t="s">
        <v>185</v>
      </c>
      <c r="J4789" t="s">
        <v>186</v>
      </c>
      <c r="K4789" t="s">
        <v>59</v>
      </c>
      <c r="L4789" s="13">
        <v>4.9000000000000004</v>
      </c>
      <c r="M4789" s="8">
        <v>3.1</v>
      </c>
      <c r="N4789">
        <v>10</v>
      </c>
      <c r="O4789" s="8">
        <v>49</v>
      </c>
      <c r="P4789" s="14">
        <v>1.9699999999999999E-2</v>
      </c>
      <c r="Q4789" s="8">
        <v>0.97</v>
      </c>
      <c r="R4789" s="8">
        <v>48.03</v>
      </c>
      <c r="S4789" s="8">
        <v>31</v>
      </c>
      <c r="T4789" s="8">
        <v>17.03</v>
      </c>
      <c r="U4789">
        <v>0</v>
      </c>
      <c r="V4789" s="8">
        <v>0</v>
      </c>
      <c r="W4789" s="8">
        <v>0</v>
      </c>
      <c r="X4789" s="8">
        <v>17.03</v>
      </c>
    </row>
    <row r="4790" spans="1:24" x14ac:dyDescent="0.25">
      <c r="A4790" t="s">
        <v>5116</v>
      </c>
      <c r="B4790" s="1">
        <v>45387</v>
      </c>
      <c r="C4790" t="s">
        <v>223</v>
      </c>
      <c r="D4790" t="s">
        <v>224</v>
      </c>
      <c r="E4790" t="s">
        <v>27</v>
      </c>
      <c r="F4790" t="s">
        <v>28</v>
      </c>
      <c r="G4790" t="s">
        <v>29</v>
      </c>
      <c r="H4790" t="s">
        <v>30</v>
      </c>
      <c r="I4790" t="s">
        <v>66</v>
      </c>
      <c r="J4790" t="s">
        <v>67</v>
      </c>
      <c r="K4790" t="s">
        <v>33</v>
      </c>
      <c r="L4790" s="13">
        <v>4.5</v>
      </c>
      <c r="M4790" s="8">
        <v>2.1</v>
      </c>
      <c r="N4790">
        <v>198</v>
      </c>
      <c r="O4790" s="8">
        <v>891</v>
      </c>
      <c r="P4790" s="14">
        <v>8.9999999999999993E-3</v>
      </c>
      <c r="Q4790" s="8">
        <v>8.02</v>
      </c>
      <c r="R4790" s="8">
        <v>882.98</v>
      </c>
      <c r="S4790" s="8">
        <v>415.8</v>
      </c>
      <c r="T4790" s="8">
        <v>467.18</v>
      </c>
      <c r="U4790">
        <v>0</v>
      </c>
      <c r="V4790" s="8">
        <v>0</v>
      </c>
      <c r="W4790" s="8">
        <v>0</v>
      </c>
      <c r="X4790" s="8">
        <v>467.18</v>
      </c>
    </row>
    <row r="4791" spans="1:24" x14ac:dyDescent="0.25">
      <c r="A4791" t="s">
        <v>5117</v>
      </c>
      <c r="B4791" s="1">
        <v>46040</v>
      </c>
      <c r="C4791" t="s">
        <v>235</v>
      </c>
      <c r="D4791" t="s">
        <v>236</v>
      </c>
      <c r="E4791" t="s">
        <v>27</v>
      </c>
      <c r="F4791" t="s">
        <v>54</v>
      </c>
      <c r="G4791" t="s">
        <v>29</v>
      </c>
      <c r="H4791" t="s">
        <v>30</v>
      </c>
      <c r="I4791" t="s">
        <v>122</v>
      </c>
      <c r="J4791" t="s">
        <v>123</v>
      </c>
      <c r="K4791" t="s">
        <v>59</v>
      </c>
      <c r="L4791" s="13">
        <v>5.5</v>
      </c>
      <c r="M4791" s="8">
        <v>3.8</v>
      </c>
      <c r="N4791">
        <v>63</v>
      </c>
      <c r="O4791" s="8">
        <v>346.5</v>
      </c>
      <c r="P4791" s="14">
        <v>0.44319999999999998</v>
      </c>
      <c r="Q4791" s="8">
        <v>153.57</v>
      </c>
      <c r="R4791" s="8">
        <v>192.93</v>
      </c>
      <c r="S4791" s="8">
        <v>239.4</v>
      </c>
      <c r="T4791" s="8">
        <v>-46.47</v>
      </c>
      <c r="U4791">
        <v>0</v>
      </c>
      <c r="V4791" s="8">
        <v>0</v>
      </c>
      <c r="W4791" s="8">
        <v>0</v>
      </c>
      <c r="X4791" s="8">
        <v>-46.47</v>
      </c>
    </row>
    <row r="4792" spans="1:24" x14ac:dyDescent="0.25">
      <c r="A4792" t="s">
        <v>5118</v>
      </c>
      <c r="B4792" s="1">
        <v>45761</v>
      </c>
      <c r="C4792" t="s">
        <v>241</v>
      </c>
      <c r="D4792" t="s">
        <v>242</v>
      </c>
      <c r="E4792" t="s">
        <v>71</v>
      </c>
      <c r="F4792" t="s">
        <v>89</v>
      </c>
      <c r="G4792" t="s">
        <v>72</v>
      </c>
      <c r="H4792" t="s">
        <v>73</v>
      </c>
      <c r="I4792" t="s">
        <v>40</v>
      </c>
      <c r="J4792" t="s">
        <v>41</v>
      </c>
      <c r="K4792" t="s">
        <v>42</v>
      </c>
      <c r="L4792" s="13">
        <v>14.5</v>
      </c>
      <c r="M4792" s="8">
        <v>4.2</v>
      </c>
      <c r="N4792">
        <v>259</v>
      </c>
      <c r="O4792" s="8">
        <v>3755.5</v>
      </c>
      <c r="P4792" s="14">
        <v>8.8700000000000001E-2</v>
      </c>
      <c r="Q4792" s="8">
        <v>333.11</v>
      </c>
      <c r="R4792" s="8">
        <v>3422.39</v>
      </c>
      <c r="S4792" s="8">
        <v>1087.8</v>
      </c>
      <c r="T4792" s="8">
        <v>2334.59</v>
      </c>
      <c r="U4792">
        <v>0</v>
      </c>
      <c r="V4792" s="8">
        <v>0</v>
      </c>
      <c r="W4792" s="8">
        <v>0</v>
      </c>
      <c r="X4792" s="8">
        <v>2334.59</v>
      </c>
    </row>
    <row r="4793" spans="1:24" x14ac:dyDescent="0.25">
      <c r="A4793" t="s">
        <v>5119</v>
      </c>
      <c r="B4793" s="1">
        <v>45942</v>
      </c>
      <c r="C4793" t="s">
        <v>689</v>
      </c>
      <c r="D4793" t="s">
        <v>690</v>
      </c>
      <c r="E4793" t="s">
        <v>27</v>
      </c>
      <c r="F4793" t="s">
        <v>54</v>
      </c>
      <c r="G4793" t="s">
        <v>29</v>
      </c>
      <c r="H4793" t="s">
        <v>30</v>
      </c>
      <c r="I4793" t="s">
        <v>57</v>
      </c>
      <c r="J4793" t="s">
        <v>58</v>
      </c>
      <c r="K4793" t="s">
        <v>59</v>
      </c>
      <c r="L4793" s="13">
        <v>10.5</v>
      </c>
      <c r="M4793" s="8">
        <v>7.5</v>
      </c>
      <c r="N4793">
        <v>11</v>
      </c>
      <c r="O4793" s="8">
        <v>115.5</v>
      </c>
      <c r="P4793" s="14">
        <v>1.72E-2</v>
      </c>
      <c r="Q4793" s="8">
        <v>1.99</v>
      </c>
      <c r="R4793" s="8">
        <v>113.51</v>
      </c>
      <c r="S4793" s="8">
        <v>82.5</v>
      </c>
      <c r="T4793" s="8">
        <v>31.01</v>
      </c>
      <c r="U4793">
        <v>1</v>
      </c>
      <c r="V4793" s="8">
        <v>10.32</v>
      </c>
      <c r="W4793" s="8">
        <v>8</v>
      </c>
      <c r="X4793" s="8">
        <v>23.01</v>
      </c>
    </row>
    <row r="4794" spans="1:24" x14ac:dyDescent="0.25">
      <c r="A4794" t="s">
        <v>5120</v>
      </c>
      <c r="B4794" s="1">
        <v>45972</v>
      </c>
      <c r="C4794" t="s">
        <v>667</v>
      </c>
      <c r="D4794" t="s">
        <v>668</v>
      </c>
      <c r="E4794" t="s">
        <v>63</v>
      </c>
      <c r="F4794" t="s">
        <v>54</v>
      </c>
      <c r="G4794" t="s">
        <v>79</v>
      </c>
      <c r="H4794" t="s">
        <v>80</v>
      </c>
      <c r="I4794" t="s">
        <v>117</v>
      </c>
      <c r="J4794" t="s">
        <v>118</v>
      </c>
      <c r="K4794" t="s">
        <v>59</v>
      </c>
      <c r="L4794" s="13">
        <v>6</v>
      </c>
      <c r="M4794" s="8">
        <v>4.2</v>
      </c>
      <c r="N4794">
        <v>65</v>
      </c>
      <c r="O4794" s="8">
        <v>390</v>
      </c>
      <c r="P4794" s="14">
        <v>2.53E-2</v>
      </c>
      <c r="Q4794" s="8">
        <v>9.8699999999999992</v>
      </c>
      <c r="R4794" s="8">
        <v>380.13</v>
      </c>
      <c r="S4794" s="8">
        <v>273</v>
      </c>
      <c r="T4794" s="8">
        <v>107.13</v>
      </c>
      <c r="U4794">
        <v>0</v>
      </c>
      <c r="V4794" s="8">
        <v>0</v>
      </c>
      <c r="W4794" s="8">
        <v>0</v>
      </c>
      <c r="X4794" s="8">
        <v>107.13</v>
      </c>
    </row>
    <row r="4795" spans="1:24" x14ac:dyDescent="0.25">
      <c r="A4795" t="s">
        <v>5121</v>
      </c>
      <c r="B4795" s="1">
        <v>46006</v>
      </c>
      <c r="C4795" t="s">
        <v>357</v>
      </c>
      <c r="D4795" t="s">
        <v>358</v>
      </c>
      <c r="E4795" t="s">
        <v>27</v>
      </c>
      <c r="F4795" t="s">
        <v>46</v>
      </c>
      <c r="G4795" t="s">
        <v>29</v>
      </c>
      <c r="H4795" t="s">
        <v>30</v>
      </c>
      <c r="I4795" t="s">
        <v>66</v>
      </c>
      <c r="J4795" t="s">
        <v>67</v>
      </c>
      <c r="K4795" t="s">
        <v>33</v>
      </c>
      <c r="L4795" s="13">
        <v>4.5</v>
      </c>
      <c r="M4795" s="8">
        <v>2.1</v>
      </c>
      <c r="N4795">
        <v>8</v>
      </c>
      <c r="O4795" s="8">
        <v>36</v>
      </c>
      <c r="P4795" s="14">
        <v>0.22639999999999999</v>
      </c>
      <c r="Q4795" s="8">
        <v>8.15</v>
      </c>
      <c r="R4795" s="8">
        <v>27.85</v>
      </c>
      <c r="S4795" s="8">
        <v>16.8</v>
      </c>
      <c r="T4795" s="8">
        <v>11.05</v>
      </c>
      <c r="U4795">
        <v>0</v>
      </c>
      <c r="V4795" s="8">
        <v>0</v>
      </c>
      <c r="W4795" s="8">
        <v>0</v>
      </c>
      <c r="X4795" s="8">
        <v>11.05</v>
      </c>
    </row>
    <row r="4796" spans="1:24" x14ac:dyDescent="0.25">
      <c r="A4796" t="s">
        <v>5122</v>
      </c>
      <c r="B4796" s="1">
        <v>45658</v>
      </c>
      <c r="C4796" t="s">
        <v>272</v>
      </c>
      <c r="D4796" t="s">
        <v>273</v>
      </c>
      <c r="E4796" t="s">
        <v>27</v>
      </c>
      <c r="F4796" t="s">
        <v>54</v>
      </c>
      <c r="G4796" t="s">
        <v>38</v>
      </c>
      <c r="H4796" t="s">
        <v>39</v>
      </c>
      <c r="I4796" t="s">
        <v>74</v>
      </c>
      <c r="J4796" t="s">
        <v>75</v>
      </c>
      <c r="K4796" t="s">
        <v>49</v>
      </c>
      <c r="L4796" s="13">
        <v>11</v>
      </c>
      <c r="M4796" s="8">
        <v>6.8</v>
      </c>
      <c r="N4796">
        <v>23</v>
      </c>
      <c r="O4796" s="8">
        <v>253</v>
      </c>
      <c r="P4796" s="14">
        <v>1.46E-2</v>
      </c>
      <c r="Q4796" s="8">
        <v>3.69</v>
      </c>
      <c r="R4796" s="8">
        <v>249.31</v>
      </c>
      <c r="S4796" s="8">
        <v>156.4</v>
      </c>
      <c r="T4796" s="8">
        <v>92.91</v>
      </c>
      <c r="U4796">
        <v>0</v>
      </c>
      <c r="V4796" s="8">
        <v>0</v>
      </c>
      <c r="W4796" s="8">
        <v>0</v>
      </c>
      <c r="X4796" s="8">
        <v>92.91</v>
      </c>
    </row>
    <row r="4797" spans="1:24" x14ac:dyDescent="0.25">
      <c r="A4797" t="s">
        <v>5123</v>
      </c>
      <c r="B4797" s="1">
        <v>46162</v>
      </c>
      <c r="C4797" t="s">
        <v>180</v>
      </c>
      <c r="D4797" t="s">
        <v>181</v>
      </c>
      <c r="E4797" t="s">
        <v>63</v>
      </c>
      <c r="F4797" t="s">
        <v>46</v>
      </c>
      <c r="G4797" t="s">
        <v>64</v>
      </c>
      <c r="H4797" t="s">
        <v>65</v>
      </c>
      <c r="I4797" t="s">
        <v>31</v>
      </c>
      <c r="J4797" t="s">
        <v>32</v>
      </c>
      <c r="K4797" t="s">
        <v>33</v>
      </c>
      <c r="L4797" s="13">
        <v>5.8</v>
      </c>
      <c r="M4797" s="8">
        <v>2.7</v>
      </c>
      <c r="N4797">
        <v>8</v>
      </c>
      <c r="O4797" s="8">
        <v>46.4</v>
      </c>
      <c r="P4797" s="14">
        <v>0.151</v>
      </c>
      <c r="Q4797" s="8">
        <v>7.01</v>
      </c>
      <c r="R4797" s="8">
        <v>39.39</v>
      </c>
      <c r="S4797" s="8">
        <v>21.6</v>
      </c>
      <c r="T4797" s="8">
        <v>17.79</v>
      </c>
      <c r="U4797">
        <v>0</v>
      </c>
      <c r="V4797" s="8">
        <v>0</v>
      </c>
      <c r="W4797" s="8">
        <v>0</v>
      </c>
      <c r="X4797" s="8">
        <v>17.79</v>
      </c>
    </row>
    <row r="4798" spans="1:24" x14ac:dyDescent="0.25">
      <c r="A4798" t="s">
        <v>5124</v>
      </c>
      <c r="B4798" s="1">
        <v>45356</v>
      </c>
      <c r="C4798" t="s">
        <v>177</v>
      </c>
      <c r="D4798" t="s">
        <v>178</v>
      </c>
      <c r="E4798" t="s">
        <v>27</v>
      </c>
      <c r="F4798" t="s">
        <v>37</v>
      </c>
      <c r="G4798" t="s">
        <v>38</v>
      </c>
      <c r="H4798" t="s">
        <v>39</v>
      </c>
      <c r="I4798" t="s">
        <v>127</v>
      </c>
      <c r="J4798" t="s">
        <v>128</v>
      </c>
      <c r="K4798" t="s">
        <v>33</v>
      </c>
      <c r="L4798" s="13">
        <v>7.2</v>
      </c>
      <c r="M4798" s="8">
        <v>3.6</v>
      </c>
      <c r="N4798">
        <v>11</v>
      </c>
      <c r="O4798" s="8">
        <v>79.2</v>
      </c>
      <c r="P4798" s="14">
        <v>2.3900000000000001E-2</v>
      </c>
      <c r="Q4798" s="8">
        <v>1.89</v>
      </c>
      <c r="R4798" s="8">
        <v>77.31</v>
      </c>
      <c r="S4798" s="8">
        <v>39.6</v>
      </c>
      <c r="T4798" s="8">
        <v>37.71</v>
      </c>
      <c r="U4798">
        <v>2</v>
      </c>
      <c r="V4798" s="8">
        <v>14.06</v>
      </c>
      <c r="W4798" s="8">
        <v>8.1999999999999993</v>
      </c>
      <c r="X4798" s="8">
        <v>29.51</v>
      </c>
    </row>
    <row r="4799" spans="1:24" x14ac:dyDescent="0.25">
      <c r="A4799" t="s">
        <v>5125</v>
      </c>
      <c r="B4799" s="1">
        <v>46106</v>
      </c>
      <c r="C4799" t="s">
        <v>276</v>
      </c>
      <c r="D4799" t="s">
        <v>277</v>
      </c>
      <c r="E4799" t="s">
        <v>150</v>
      </c>
      <c r="F4799" t="s">
        <v>37</v>
      </c>
      <c r="G4799" t="s">
        <v>151</v>
      </c>
      <c r="H4799" t="s">
        <v>152</v>
      </c>
      <c r="I4799" t="s">
        <v>74</v>
      </c>
      <c r="J4799" t="s">
        <v>75</v>
      </c>
      <c r="K4799" t="s">
        <v>49</v>
      </c>
      <c r="L4799" s="13">
        <v>11</v>
      </c>
      <c r="M4799" s="8">
        <v>6.8</v>
      </c>
      <c r="N4799">
        <v>4</v>
      </c>
      <c r="O4799" s="8">
        <v>44</v>
      </c>
      <c r="P4799" s="14">
        <v>6.3700000000000007E-2</v>
      </c>
      <c r="Q4799" s="8">
        <v>2.8</v>
      </c>
      <c r="R4799" s="8">
        <v>41.2</v>
      </c>
      <c r="S4799" s="8">
        <v>27.2</v>
      </c>
      <c r="T4799" s="8">
        <v>14</v>
      </c>
      <c r="U4799">
        <v>0</v>
      </c>
      <c r="V4799" s="8">
        <v>0</v>
      </c>
      <c r="W4799" s="8">
        <v>0</v>
      </c>
      <c r="X4799" s="8">
        <v>14</v>
      </c>
    </row>
    <row r="4800" spans="1:24" x14ac:dyDescent="0.25">
      <c r="A4800" t="s">
        <v>5126</v>
      </c>
      <c r="B4800" s="1">
        <v>45839</v>
      </c>
      <c r="C4800" t="s">
        <v>177</v>
      </c>
      <c r="D4800" t="s">
        <v>178</v>
      </c>
      <c r="E4800" t="s">
        <v>27</v>
      </c>
      <c r="F4800" t="s">
        <v>37</v>
      </c>
      <c r="G4800" t="s">
        <v>29</v>
      </c>
      <c r="H4800" t="s">
        <v>30</v>
      </c>
      <c r="I4800" t="s">
        <v>57</v>
      </c>
      <c r="J4800" t="s">
        <v>58</v>
      </c>
      <c r="K4800" t="s">
        <v>59</v>
      </c>
      <c r="L4800" s="13">
        <v>10.5</v>
      </c>
      <c r="M4800" s="8">
        <v>7.5</v>
      </c>
      <c r="N4800">
        <v>13</v>
      </c>
      <c r="O4800" s="8">
        <v>136.5</v>
      </c>
      <c r="P4800" s="14">
        <v>1.8E-3</v>
      </c>
      <c r="Q4800" s="8">
        <v>0.25</v>
      </c>
      <c r="R4800" s="8">
        <v>136.25</v>
      </c>
      <c r="S4800" s="8">
        <v>97.5</v>
      </c>
      <c r="T4800" s="8">
        <v>38.75</v>
      </c>
      <c r="U4800">
        <v>0</v>
      </c>
      <c r="V4800" s="8">
        <v>0</v>
      </c>
      <c r="W4800" s="8">
        <v>0</v>
      </c>
      <c r="X4800" s="8">
        <v>38.75</v>
      </c>
    </row>
    <row r="4801" spans="1:24" x14ac:dyDescent="0.25">
      <c r="A4801" t="s">
        <v>5127</v>
      </c>
      <c r="B4801" s="1">
        <v>45699</v>
      </c>
      <c r="C4801" t="s">
        <v>400</v>
      </c>
      <c r="D4801" t="s">
        <v>401</v>
      </c>
      <c r="E4801" t="s">
        <v>27</v>
      </c>
      <c r="F4801" t="s">
        <v>28</v>
      </c>
      <c r="G4801" t="s">
        <v>29</v>
      </c>
      <c r="H4801" t="s">
        <v>30</v>
      </c>
      <c r="I4801" t="s">
        <v>99</v>
      </c>
      <c r="J4801" t="s">
        <v>100</v>
      </c>
      <c r="K4801" t="s">
        <v>49</v>
      </c>
      <c r="L4801" s="13">
        <v>3.8</v>
      </c>
      <c r="M4801" s="8">
        <v>2.6</v>
      </c>
      <c r="N4801">
        <v>79</v>
      </c>
      <c r="O4801" s="8">
        <v>300.2</v>
      </c>
      <c r="P4801" s="14">
        <v>3.3099999999999997E-2</v>
      </c>
      <c r="Q4801" s="8">
        <v>9.94</v>
      </c>
      <c r="R4801" s="8">
        <v>290.26</v>
      </c>
      <c r="S4801" s="8">
        <v>205.4</v>
      </c>
      <c r="T4801" s="8">
        <v>84.86</v>
      </c>
      <c r="U4801">
        <v>0</v>
      </c>
      <c r="V4801" s="8">
        <v>0</v>
      </c>
      <c r="W4801" s="8">
        <v>0</v>
      </c>
      <c r="X4801" s="8">
        <v>84.86</v>
      </c>
    </row>
    <row r="4802" spans="1:24" x14ac:dyDescent="0.25">
      <c r="A4802" t="s">
        <v>5128</v>
      </c>
      <c r="B4802" s="1">
        <v>45515</v>
      </c>
      <c r="C4802" t="s">
        <v>69</v>
      </c>
      <c r="D4802" t="s">
        <v>70</v>
      </c>
      <c r="E4802" t="s">
        <v>71</v>
      </c>
      <c r="F4802" t="s">
        <v>37</v>
      </c>
      <c r="G4802" t="s">
        <v>165</v>
      </c>
      <c r="H4802" t="s">
        <v>166</v>
      </c>
      <c r="I4802" t="s">
        <v>47</v>
      </c>
      <c r="J4802" t="s">
        <v>48</v>
      </c>
      <c r="K4802" t="s">
        <v>49</v>
      </c>
      <c r="L4802" s="13">
        <v>5</v>
      </c>
      <c r="M4802" s="8">
        <v>3.2</v>
      </c>
      <c r="N4802">
        <v>31</v>
      </c>
      <c r="O4802" s="8">
        <v>155</v>
      </c>
      <c r="P4802" s="14">
        <v>8.3000000000000001E-3</v>
      </c>
      <c r="Q4802" s="8">
        <v>1.29</v>
      </c>
      <c r="R4802" s="8">
        <v>153.71</v>
      </c>
      <c r="S4802" s="8">
        <v>99.2</v>
      </c>
      <c r="T4802" s="8">
        <v>54.51</v>
      </c>
      <c r="U4802">
        <v>0</v>
      </c>
      <c r="V4802" s="8">
        <v>0</v>
      </c>
      <c r="W4802" s="8">
        <v>0</v>
      </c>
      <c r="X4802" s="8">
        <v>54.51</v>
      </c>
    </row>
    <row r="4803" spans="1:24" x14ac:dyDescent="0.25">
      <c r="A4803" t="s">
        <v>5129</v>
      </c>
      <c r="B4803" s="1">
        <v>45731</v>
      </c>
      <c r="C4803" t="s">
        <v>159</v>
      </c>
      <c r="D4803" t="s">
        <v>160</v>
      </c>
      <c r="E4803" t="s">
        <v>27</v>
      </c>
      <c r="F4803" t="s">
        <v>37</v>
      </c>
      <c r="G4803" t="s">
        <v>29</v>
      </c>
      <c r="H4803" t="s">
        <v>30</v>
      </c>
      <c r="I4803" t="s">
        <v>156</v>
      </c>
      <c r="J4803" t="s">
        <v>157</v>
      </c>
      <c r="K4803" t="s">
        <v>42</v>
      </c>
      <c r="L4803" s="13">
        <v>6.2</v>
      </c>
      <c r="M4803" s="8">
        <v>1.9</v>
      </c>
      <c r="N4803">
        <v>29</v>
      </c>
      <c r="O4803" s="8">
        <v>179.8</v>
      </c>
      <c r="P4803" s="14">
        <v>7.1000000000000004E-3</v>
      </c>
      <c r="Q4803" s="8">
        <v>1.28</v>
      </c>
      <c r="R4803" s="8">
        <v>178.52</v>
      </c>
      <c r="S4803" s="8">
        <v>55.1</v>
      </c>
      <c r="T4803" s="8">
        <v>123.42</v>
      </c>
      <c r="U4803">
        <v>0</v>
      </c>
      <c r="V4803" s="8">
        <v>0</v>
      </c>
      <c r="W4803" s="8">
        <v>0</v>
      </c>
      <c r="X4803" s="8">
        <v>123.42</v>
      </c>
    </row>
    <row r="4804" spans="1:24" x14ac:dyDescent="0.25">
      <c r="A4804" t="s">
        <v>5130</v>
      </c>
      <c r="B4804" s="1">
        <v>46136</v>
      </c>
      <c r="C4804" t="s">
        <v>44</v>
      </c>
      <c r="D4804" t="s">
        <v>45</v>
      </c>
      <c r="E4804" t="s">
        <v>27</v>
      </c>
      <c r="F4804" t="s">
        <v>46</v>
      </c>
      <c r="G4804" t="s">
        <v>29</v>
      </c>
      <c r="H4804" t="s">
        <v>30</v>
      </c>
      <c r="I4804" t="s">
        <v>122</v>
      </c>
      <c r="J4804" t="s">
        <v>123</v>
      </c>
      <c r="K4804" t="s">
        <v>59</v>
      </c>
      <c r="L4804" s="13">
        <v>5.5</v>
      </c>
      <c r="M4804" s="8">
        <v>3.8</v>
      </c>
      <c r="N4804">
        <v>26</v>
      </c>
      <c r="O4804" s="8">
        <v>143</v>
      </c>
      <c r="P4804" s="14">
        <v>0.2339</v>
      </c>
      <c r="Q4804" s="8">
        <v>33.450000000000003</v>
      </c>
      <c r="R4804" s="8">
        <v>109.55</v>
      </c>
      <c r="S4804" s="8">
        <v>98.8</v>
      </c>
      <c r="T4804" s="8">
        <v>10.75</v>
      </c>
      <c r="U4804">
        <v>10</v>
      </c>
      <c r="V4804" s="8">
        <v>42.14</v>
      </c>
      <c r="W4804" s="8">
        <v>43</v>
      </c>
      <c r="X4804" s="8">
        <v>-32.25</v>
      </c>
    </row>
    <row r="4805" spans="1:24" x14ac:dyDescent="0.25">
      <c r="A4805" t="s">
        <v>5131</v>
      </c>
      <c r="B4805" s="1">
        <v>45508</v>
      </c>
      <c r="C4805" t="s">
        <v>321</v>
      </c>
      <c r="D4805" t="s">
        <v>322</v>
      </c>
      <c r="E4805" t="s">
        <v>63</v>
      </c>
      <c r="F4805" t="s">
        <v>46</v>
      </c>
      <c r="G4805" t="s">
        <v>79</v>
      </c>
      <c r="H4805" t="s">
        <v>80</v>
      </c>
      <c r="I4805" t="s">
        <v>104</v>
      </c>
      <c r="J4805" t="s">
        <v>105</v>
      </c>
      <c r="K4805" t="s">
        <v>49</v>
      </c>
      <c r="L4805" s="13">
        <v>4.2</v>
      </c>
      <c r="M4805" s="8">
        <v>2.8</v>
      </c>
      <c r="N4805">
        <v>3</v>
      </c>
      <c r="O4805" s="8">
        <v>12.6</v>
      </c>
      <c r="P4805" s="14">
        <v>9.7799999999999998E-2</v>
      </c>
      <c r="Q4805" s="8">
        <v>1.23</v>
      </c>
      <c r="R4805" s="8">
        <v>11.37</v>
      </c>
      <c r="S4805" s="8">
        <v>8.4</v>
      </c>
      <c r="T4805" s="8">
        <v>2.97</v>
      </c>
      <c r="U4805">
        <v>0</v>
      </c>
      <c r="V4805" s="8">
        <v>0</v>
      </c>
      <c r="W4805" s="8">
        <v>0</v>
      </c>
      <c r="X4805" s="8">
        <v>2.97</v>
      </c>
    </row>
    <row r="4806" spans="1:24" x14ac:dyDescent="0.25">
      <c r="A4806" t="s">
        <v>5132</v>
      </c>
      <c r="B4806" s="1">
        <v>45798</v>
      </c>
      <c r="C4806" t="s">
        <v>328</v>
      </c>
      <c r="D4806" t="s">
        <v>329</v>
      </c>
      <c r="E4806" t="s">
        <v>71</v>
      </c>
      <c r="F4806" t="s">
        <v>54</v>
      </c>
      <c r="G4806" t="s">
        <v>165</v>
      </c>
      <c r="H4806" t="s">
        <v>166</v>
      </c>
      <c r="I4806" t="s">
        <v>127</v>
      </c>
      <c r="J4806" t="s">
        <v>128</v>
      </c>
      <c r="K4806" t="s">
        <v>33</v>
      </c>
      <c r="L4806" s="13">
        <v>7.2</v>
      </c>
      <c r="M4806" s="8">
        <v>3.6</v>
      </c>
      <c r="N4806">
        <v>81</v>
      </c>
      <c r="O4806" s="8">
        <v>583.20000000000005</v>
      </c>
      <c r="P4806" s="14">
        <v>9.5999999999999992E-3</v>
      </c>
      <c r="Q4806" s="8">
        <v>5.6</v>
      </c>
      <c r="R4806" s="8">
        <v>577.6</v>
      </c>
      <c r="S4806" s="8">
        <v>291.60000000000002</v>
      </c>
      <c r="T4806" s="8">
        <v>286</v>
      </c>
      <c r="U4806">
        <v>0</v>
      </c>
      <c r="V4806" s="8">
        <v>0</v>
      </c>
      <c r="W4806" s="8">
        <v>0</v>
      </c>
      <c r="X4806" s="8">
        <v>286</v>
      </c>
    </row>
    <row r="4807" spans="1:24" x14ac:dyDescent="0.25">
      <c r="A4807" t="s">
        <v>5133</v>
      </c>
      <c r="B4807" s="1">
        <v>45566</v>
      </c>
      <c r="C4807" t="s">
        <v>288</v>
      </c>
      <c r="D4807" t="s">
        <v>289</v>
      </c>
      <c r="E4807" t="s">
        <v>27</v>
      </c>
      <c r="F4807" t="s">
        <v>46</v>
      </c>
      <c r="G4807" t="s">
        <v>38</v>
      </c>
      <c r="H4807" t="s">
        <v>39</v>
      </c>
      <c r="I4807" t="s">
        <v>66</v>
      </c>
      <c r="J4807" t="s">
        <v>67</v>
      </c>
      <c r="K4807" t="s">
        <v>33</v>
      </c>
      <c r="L4807" s="13">
        <v>4.5</v>
      </c>
      <c r="M4807" s="8">
        <v>2.1</v>
      </c>
      <c r="N4807">
        <v>10</v>
      </c>
      <c r="O4807" s="8">
        <v>45</v>
      </c>
      <c r="P4807" s="14">
        <v>0.18049999999999999</v>
      </c>
      <c r="Q4807" s="8">
        <v>8.1199999999999992</v>
      </c>
      <c r="R4807" s="8">
        <v>36.880000000000003</v>
      </c>
      <c r="S4807" s="8">
        <v>21</v>
      </c>
      <c r="T4807" s="8">
        <v>15.88</v>
      </c>
      <c r="U4807">
        <v>4</v>
      </c>
      <c r="V4807" s="8">
        <v>14.75</v>
      </c>
      <c r="W4807" s="8">
        <v>10.4</v>
      </c>
      <c r="X4807" s="8">
        <v>5.48</v>
      </c>
    </row>
    <row r="4808" spans="1:24" x14ac:dyDescent="0.25">
      <c r="A4808" t="s">
        <v>5134</v>
      </c>
      <c r="B4808" s="1">
        <v>45622</v>
      </c>
      <c r="C4808" t="s">
        <v>567</v>
      </c>
      <c r="D4808" t="s">
        <v>568</v>
      </c>
      <c r="E4808" t="s">
        <v>27</v>
      </c>
      <c r="F4808" t="s">
        <v>37</v>
      </c>
      <c r="G4808" t="s">
        <v>38</v>
      </c>
      <c r="H4808" t="s">
        <v>39</v>
      </c>
      <c r="I4808" t="s">
        <v>66</v>
      </c>
      <c r="J4808" t="s">
        <v>67</v>
      </c>
      <c r="K4808" t="s">
        <v>33</v>
      </c>
      <c r="L4808" s="13">
        <v>4.5</v>
      </c>
      <c r="M4808" s="8">
        <v>2.1</v>
      </c>
      <c r="N4808">
        <v>9</v>
      </c>
      <c r="O4808" s="8">
        <v>40.5</v>
      </c>
      <c r="P4808" s="14">
        <v>1.34E-2</v>
      </c>
      <c r="Q4808" s="8">
        <v>0.54</v>
      </c>
      <c r="R4808" s="8">
        <v>39.96</v>
      </c>
      <c r="S4808" s="8">
        <v>18.899999999999999</v>
      </c>
      <c r="T4808" s="8">
        <v>21.06</v>
      </c>
      <c r="U4808">
        <v>0</v>
      </c>
      <c r="V4808" s="8">
        <v>0</v>
      </c>
      <c r="W4808" s="8">
        <v>0</v>
      </c>
      <c r="X4808" s="8">
        <v>21.06</v>
      </c>
    </row>
    <row r="4809" spans="1:24" x14ac:dyDescent="0.25">
      <c r="A4809" t="s">
        <v>5135</v>
      </c>
      <c r="B4809" s="1">
        <v>46140</v>
      </c>
      <c r="C4809" t="s">
        <v>159</v>
      </c>
      <c r="D4809" t="s">
        <v>160</v>
      </c>
      <c r="E4809" t="s">
        <v>27</v>
      </c>
      <c r="F4809" t="s">
        <v>37</v>
      </c>
      <c r="G4809" t="s">
        <v>29</v>
      </c>
      <c r="H4809" t="s">
        <v>30</v>
      </c>
      <c r="I4809" t="s">
        <v>130</v>
      </c>
      <c r="J4809" t="s">
        <v>131</v>
      </c>
      <c r="K4809" t="s">
        <v>42</v>
      </c>
      <c r="L4809" s="13">
        <v>4.8</v>
      </c>
      <c r="M4809" s="8">
        <v>1.4</v>
      </c>
      <c r="N4809">
        <v>8</v>
      </c>
      <c r="O4809" s="8">
        <v>38.4</v>
      </c>
      <c r="P4809" s="14">
        <v>2.5999999999999999E-3</v>
      </c>
      <c r="Q4809" s="8">
        <v>0.1</v>
      </c>
      <c r="R4809" s="8">
        <v>38.299999999999997</v>
      </c>
      <c r="S4809" s="8">
        <v>11.2</v>
      </c>
      <c r="T4809" s="8">
        <v>27.1</v>
      </c>
      <c r="U4809">
        <v>0</v>
      </c>
      <c r="V4809" s="8">
        <v>0</v>
      </c>
      <c r="W4809" s="8">
        <v>0</v>
      </c>
      <c r="X4809" s="8">
        <v>27.1</v>
      </c>
    </row>
    <row r="4810" spans="1:24" x14ac:dyDescent="0.25">
      <c r="A4810" t="s">
        <v>5136</v>
      </c>
      <c r="B4810" s="1">
        <v>45582</v>
      </c>
      <c r="C4810" t="s">
        <v>291</v>
      </c>
      <c r="D4810" t="s">
        <v>292</v>
      </c>
      <c r="E4810" t="s">
        <v>150</v>
      </c>
      <c r="F4810" t="s">
        <v>54</v>
      </c>
      <c r="G4810" t="s">
        <v>151</v>
      </c>
      <c r="H4810" t="s">
        <v>152</v>
      </c>
      <c r="I4810" t="s">
        <v>84</v>
      </c>
      <c r="J4810" t="s">
        <v>85</v>
      </c>
      <c r="K4810" t="s">
        <v>42</v>
      </c>
      <c r="L4810" s="13">
        <v>9.9</v>
      </c>
      <c r="M4810" s="8">
        <v>3.1</v>
      </c>
      <c r="N4810">
        <v>69</v>
      </c>
      <c r="O4810" s="8">
        <v>683.1</v>
      </c>
      <c r="P4810" s="14">
        <v>0.4541</v>
      </c>
      <c r="Q4810" s="8">
        <v>310.2</v>
      </c>
      <c r="R4810" s="8">
        <v>372.9</v>
      </c>
      <c r="S4810" s="8">
        <v>213.9</v>
      </c>
      <c r="T4810" s="8">
        <v>159</v>
      </c>
      <c r="U4810">
        <v>0</v>
      </c>
      <c r="V4810" s="8">
        <v>0</v>
      </c>
      <c r="W4810" s="8">
        <v>0</v>
      </c>
      <c r="X4810" s="8">
        <v>159</v>
      </c>
    </row>
    <row r="4811" spans="1:24" x14ac:dyDescent="0.25">
      <c r="A4811" t="s">
        <v>5137</v>
      </c>
      <c r="B4811" s="1">
        <v>45637</v>
      </c>
      <c r="C4811" t="s">
        <v>272</v>
      </c>
      <c r="D4811" t="s">
        <v>273</v>
      </c>
      <c r="E4811" t="s">
        <v>27</v>
      </c>
      <c r="F4811" t="s">
        <v>54</v>
      </c>
      <c r="G4811" t="s">
        <v>38</v>
      </c>
      <c r="H4811" t="s">
        <v>39</v>
      </c>
      <c r="I4811" t="s">
        <v>31</v>
      </c>
      <c r="J4811" t="s">
        <v>32</v>
      </c>
      <c r="K4811" t="s">
        <v>33</v>
      </c>
      <c r="L4811" s="13">
        <v>5.8</v>
      </c>
      <c r="M4811" s="8">
        <v>2.7</v>
      </c>
      <c r="N4811">
        <v>27</v>
      </c>
      <c r="O4811" s="8">
        <v>156.6</v>
      </c>
      <c r="P4811" s="14">
        <v>3.4700000000000002E-2</v>
      </c>
      <c r="Q4811" s="8">
        <v>5.43</v>
      </c>
      <c r="R4811" s="8">
        <v>151.16999999999999</v>
      </c>
      <c r="S4811" s="8">
        <v>72.900000000000006</v>
      </c>
      <c r="T4811" s="8">
        <v>78.27</v>
      </c>
      <c r="U4811">
        <v>0</v>
      </c>
      <c r="V4811" s="8">
        <v>0</v>
      </c>
      <c r="W4811" s="8">
        <v>0</v>
      </c>
      <c r="X4811" s="8">
        <v>78.27</v>
      </c>
    </row>
    <row r="4812" spans="1:24" x14ac:dyDescent="0.25">
      <c r="A4812" t="s">
        <v>5138</v>
      </c>
      <c r="B4812" s="1">
        <v>45852</v>
      </c>
      <c r="C4812" t="s">
        <v>291</v>
      </c>
      <c r="D4812" t="s">
        <v>292</v>
      </c>
      <c r="E4812" t="s">
        <v>150</v>
      </c>
      <c r="F4812" t="s">
        <v>54</v>
      </c>
      <c r="G4812" t="s">
        <v>151</v>
      </c>
      <c r="H4812" t="s">
        <v>152</v>
      </c>
      <c r="I4812" t="s">
        <v>47</v>
      </c>
      <c r="J4812" t="s">
        <v>48</v>
      </c>
      <c r="K4812" t="s">
        <v>49</v>
      </c>
      <c r="L4812" s="13">
        <v>5</v>
      </c>
      <c r="M4812" s="8">
        <v>3.2</v>
      </c>
      <c r="N4812">
        <v>321</v>
      </c>
      <c r="O4812" s="8">
        <v>1605</v>
      </c>
      <c r="P4812" s="14">
        <v>0.35630000000000001</v>
      </c>
      <c r="Q4812" s="8">
        <v>571.86</v>
      </c>
      <c r="R4812" s="8">
        <v>1033.1400000000001</v>
      </c>
      <c r="S4812" s="8">
        <v>1027.2</v>
      </c>
      <c r="T4812" s="8">
        <v>5.94</v>
      </c>
      <c r="U4812">
        <v>0</v>
      </c>
      <c r="V4812" s="8">
        <v>0</v>
      </c>
      <c r="W4812" s="8">
        <v>0</v>
      </c>
      <c r="X4812" s="8">
        <v>5.94</v>
      </c>
    </row>
    <row r="4813" spans="1:24" x14ac:dyDescent="0.25">
      <c r="A4813" t="s">
        <v>5139</v>
      </c>
      <c r="B4813" s="1">
        <v>45883</v>
      </c>
      <c r="C4813" t="s">
        <v>244</v>
      </c>
      <c r="D4813" t="s">
        <v>245</v>
      </c>
      <c r="E4813" t="s">
        <v>53</v>
      </c>
      <c r="F4813" t="s">
        <v>46</v>
      </c>
      <c r="G4813" t="s">
        <v>55</v>
      </c>
      <c r="H4813" t="s">
        <v>56</v>
      </c>
      <c r="I4813" t="s">
        <v>74</v>
      </c>
      <c r="J4813" t="s">
        <v>75</v>
      </c>
      <c r="K4813" t="s">
        <v>49</v>
      </c>
      <c r="L4813" s="13">
        <v>11</v>
      </c>
      <c r="M4813" s="8">
        <v>6.8</v>
      </c>
      <c r="N4813">
        <v>62</v>
      </c>
      <c r="O4813" s="8">
        <v>682</v>
      </c>
      <c r="P4813" s="14">
        <v>7.1400000000000005E-2</v>
      </c>
      <c r="Q4813" s="8">
        <v>48.69</v>
      </c>
      <c r="R4813" s="8">
        <v>633.30999999999995</v>
      </c>
      <c r="S4813" s="8">
        <v>421.6</v>
      </c>
      <c r="T4813" s="8">
        <v>211.71</v>
      </c>
      <c r="U4813">
        <v>0</v>
      </c>
      <c r="V4813" s="8">
        <v>0</v>
      </c>
      <c r="W4813" s="8">
        <v>0</v>
      </c>
      <c r="X4813" s="8">
        <v>211.71</v>
      </c>
    </row>
    <row r="4814" spans="1:24" x14ac:dyDescent="0.25">
      <c r="A4814" t="s">
        <v>5140</v>
      </c>
      <c r="B4814" s="1">
        <v>45425</v>
      </c>
      <c r="C4814" t="s">
        <v>77</v>
      </c>
      <c r="D4814" t="s">
        <v>78</v>
      </c>
      <c r="E4814" t="s">
        <v>63</v>
      </c>
      <c r="F4814" t="s">
        <v>37</v>
      </c>
      <c r="G4814" t="s">
        <v>64</v>
      </c>
      <c r="H4814" t="s">
        <v>65</v>
      </c>
      <c r="I4814" t="s">
        <v>130</v>
      </c>
      <c r="J4814" t="s">
        <v>131</v>
      </c>
      <c r="K4814" t="s">
        <v>42</v>
      </c>
      <c r="L4814" s="13">
        <v>4.8</v>
      </c>
      <c r="M4814" s="8">
        <v>1.4</v>
      </c>
      <c r="N4814">
        <v>10</v>
      </c>
      <c r="O4814" s="8">
        <v>48</v>
      </c>
      <c r="P4814" s="14">
        <v>1.9699999999999999E-2</v>
      </c>
      <c r="Q4814" s="8">
        <v>0.95</v>
      </c>
      <c r="R4814" s="8">
        <v>47.05</v>
      </c>
      <c r="S4814" s="8">
        <v>14</v>
      </c>
      <c r="T4814" s="8">
        <v>33.049999999999997</v>
      </c>
      <c r="U4814">
        <v>0</v>
      </c>
      <c r="V4814" s="8">
        <v>0</v>
      </c>
      <c r="W4814" s="8">
        <v>0</v>
      </c>
      <c r="X4814" s="8">
        <v>33.049999999999997</v>
      </c>
    </row>
    <row r="4815" spans="1:24" x14ac:dyDescent="0.25">
      <c r="A4815" t="s">
        <v>5141</v>
      </c>
      <c r="B4815" s="1">
        <v>45871</v>
      </c>
      <c r="C4815" t="s">
        <v>102</v>
      </c>
      <c r="D4815" t="s">
        <v>103</v>
      </c>
      <c r="E4815" t="s">
        <v>27</v>
      </c>
      <c r="F4815" t="s">
        <v>54</v>
      </c>
      <c r="G4815" t="s">
        <v>29</v>
      </c>
      <c r="H4815" t="s">
        <v>30</v>
      </c>
      <c r="I4815" t="s">
        <v>66</v>
      </c>
      <c r="J4815" t="s">
        <v>67</v>
      </c>
      <c r="K4815" t="s">
        <v>33</v>
      </c>
      <c r="L4815" s="13">
        <v>4.5</v>
      </c>
      <c r="M4815" s="8">
        <v>2.1</v>
      </c>
      <c r="N4815">
        <v>93</v>
      </c>
      <c r="O4815" s="8">
        <v>418.5</v>
      </c>
      <c r="P4815" s="14">
        <v>6.1400000000000003E-2</v>
      </c>
      <c r="Q4815" s="8">
        <v>25.7</v>
      </c>
      <c r="R4815" s="8">
        <v>392.8</v>
      </c>
      <c r="S4815" s="8">
        <v>195.3</v>
      </c>
      <c r="T4815" s="8">
        <v>197.5</v>
      </c>
      <c r="U4815">
        <v>0</v>
      </c>
      <c r="V4815" s="8">
        <v>0</v>
      </c>
      <c r="W4815" s="8">
        <v>0</v>
      </c>
      <c r="X4815" s="8">
        <v>197.5</v>
      </c>
    </row>
    <row r="4816" spans="1:24" x14ac:dyDescent="0.25">
      <c r="A4816" t="s">
        <v>5142</v>
      </c>
      <c r="B4816" s="1">
        <v>46164</v>
      </c>
      <c r="C4816" t="s">
        <v>590</v>
      </c>
      <c r="D4816" t="s">
        <v>591</v>
      </c>
      <c r="E4816" t="s">
        <v>27</v>
      </c>
      <c r="F4816" t="s">
        <v>46</v>
      </c>
      <c r="G4816" t="s">
        <v>29</v>
      </c>
      <c r="H4816" t="s">
        <v>30</v>
      </c>
      <c r="I4816" t="s">
        <v>40</v>
      </c>
      <c r="J4816" t="s">
        <v>41</v>
      </c>
      <c r="K4816" t="s">
        <v>42</v>
      </c>
      <c r="L4816" s="13">
        <v>14.5</v>
      </c>
      <c r="M4816" s="8">
        <v>4.2</v>
      </c>
      <c r="N4816">
        <v>11</v>
      </c>
      <c r="O4816" s="8">
        <v>159.5</v>
      </c>
      <c r="P4816" s="14">
        <v>4.7100000000000003E-2</v>
      </c>
      <c r="Q4816" s="8">
        <v>7.51</v>
      </c>
      <c r="R4816" s="8">
        <v>151.99</v>
      </c>
      <c r="S4816" s="8">
        <v>46.2</v>
      </c>
      <c r="T4816" s="8">
        <v>105.79</v>
      </c>
      <c r="U4816">
        <v>2</v>
      </c>
      <c r="V4816" s="8">
        <v>27.63</v>
      </c>
      <c r="W4816" s="8">
        <v>9.4</v>
      </c>
      <c r="X4816" s="8">
        <v>96.39</v>
      </c>
    </row>
    <row r="4817" spans="1:24" x14ac:dyDescent="0.25">
      <c r="A4817" t="s">
        <v>5143</v>
      </c>
      <c r="B4817" s="1">
        <v>45788</v>
      </c>
      <c r="C4817" t="s">
        <v>139</v>
      </c>
      <c r="D4817" t="s">
        <v>140</v>
      </c>
      <c r="E4817" t="s">
        <v>63</v>
      </c>
      <c r="F4817" t="s">
        <v>54</v>
      </c>
      <c r="G4817" t="s">
        <v>64</v>
      </c>
      <c r="H4817" t="s">
        <v>65</v>
      </c>
      <c r="I4817" t="s">
        <v>117</v>
      </c>
      <c r="J4817" t="s">
        <v>118</v>
      </c>
      <c r="K4817" t="s">
        <v>59</v>
      </c>
      <c r="L4817" s="13">
        <v>6</v>
      </c>
      <c r="M4817" s="8">
        <v>4.2</v>
      </c>
      <c r="N4817">
        <v>85</v>
      </c>
      <c r="O4817" s="8">
        <v>510</v>
      </c>
      <c r="P4817" s="14">
        <v>2.3099999999999999E-2</v>
      </c>
      <c r="Q4817" s="8">
        <v>11.78</v>
      </c>
      <c r="R4817" s="8">
        <v>498.22</v>
      </c>
      <c r="S4817" s="8">
        <v>357</v>
      </c>
      <c r="T4817" s="8">
        <v>141.22</v>
      </c>
      <c r="U4817">
        <v>0</v>
      </c>
      <c r="V4817" s="8">
        <v>0</v>
      </c>
      <c r="W4817" s="8">
        <v>0</v>
      </c>
      <c r="X4817" s="8">
        <v>141.22</v>
      </c>
    </row>
    <row r="4818" spans="1:24" x14ac:dyDescent="0.25">
      <c r="A4818" t="s">
        <v>5144</v>
      </c>
      <c r="B4818" s="1">
        <v>46099</v>
      </c>
      <c r="C4818" t="s">
        <v>461</v>
      </c>
      <c r="D4818" t="s">
        <v>462</v>
      </c>
      <c r="E4818" t="s">
        <v>27</v>
      </c>
      <c r="F4818" t="s">
        <v>37</v>
      </c>
      <c r="G4818" t="s">
        <v>38</v>
      </c>
      <c r="H4818" t="s">
        <v>39</v>
      </c>
      <c r="I4818" t="s">
        <v>47</v>
      </c>
      <c r="J4818" t="s">
        <v>48</v>
      </c>
      <c r="K4818" t="s">
        <v>49</v>
      </c>
      <c r="L4818" s="13">
        <v>5</v>
      </c>
      <c r="M4818" s="8">
        <v>3.2</v>
      </c>
      <c r="N4818">
        <v>1</v>
      </c>
      <c r="O4818" s="8">
        <v>5</v>
      </c>
      <c r="P4818" s="14">
        <v>1.9E-3</v>
      </c>
      <c r="Q4818" s="8">
        <v>0.01</v>
      </c>
      <c r="R4818" s="8">
        <v>4.99</v>
      </c>
      <c r="S4818" s="8">
        <v>3.2</v>
      </c>
      <c r="T4818" s="8">
        <v>1.79</v>
      </c>
      <c r="U4818">
        <v>0</v>
      </c>
      <c r="V4818" s="8">
        <v>0</v>
      </c>
      <c r="W4818" s="8">
        <v>0</v>
      </c>
      <c r="X4818" s="8">
        <v>1.79</v>
      </c>
    </row>
    <row r="4819" spans="1:24" x14ac:dyDescent="0.25">
      <c r="A4819" t="s">
        <v>5145</v>
      </c>
      <c r="B4819" s="1">
        <v>45643</v>
      </c>
      <c r="C4819" t="s">
        <v>427</v>
      </c>
      <c r="D4819" t="s">
        <v>428</v>
      </c>
      <c r="E4819" t="s">
        <v>150</v>
      </c>
      <c r="F4819" t="s">
        <v>46</v>
      </c>
      <c r="G4819" t="s">
        <v>151</v>
      </c>
      <c r="H4819" t="s">
        <v>152</v>
      </c>
      <c r="I4819" t="s">
        <v>99</v>
      </c>
      <c r="J4819" t="s">
        <v>100</v>
      </c>
      <c r="K4819" t="s">
        <v>49</v>
      </c>
      <c r="L4819" s="13">
        <v>3.8</v>
      </c>
      <c r="M4819" s="8">
        <v>2.6</v>
      </c>
      <c r="N4819">
        <v>14</v>
      </c>
      <c r="O4819" s="8">
        <v>53.2</v>
      </c>
      <c r="P4819" s="14">
        <v>4.1599999999999998E-2</v>
      </c>
      <c r="Q4819" s="8">
        <v>2.21</v>
      </c>
      <c r="R4819" s="8">
        <v>50.99</v>
      </c>
      <c r="S4819" s="8">
        <v>36.4</v>
      </c>
      <c r="T4819" s="8">
        <v>14.59</v>
      </c>
      <c r="U4819">
        <v>0</v>
      </c>
      <c r="V4819" s="8">
        <v>0</v>
      </c>
      <c r="W4819" s="8">
        <v>0</v>
      </c>
      <c r="X4819" s="8">
        <v>14.59</v>
      </c>
    </row>
    <row r="4820" spans="1:24" x14ac:dyDescent="0.25">
      <c r="A4820" t="s">
        <v>5146</v>
      </c>
      <c r="B4820" s="1">
        <v>46207</v>
      </c>
      <c r="C4820" t="s">
        <v>520</v>
      </c>
      <c r="D4820" t="s">
        <v>521</v>
      </c>
      <c r="E4820" t="s">
        <v>63</v>
      </c>
      <c r="F4820" t="s">
        <v>37</v>
      </c>
      <c r="G4820" t="s">
        <v>64</v>
      </c>
      <c r="H4820" t="s">
        <v>65</v>
      </c>
      <c r="I4820" t="s">
        <v>99</v>
      </c>
      <c r="J4820" t="s">
        <v>100</v>
      </c>
      <c r="K4820" t="s">
        <v>49</v>
      </c>
      <c r="L4820" s="13">
        <v>3.8</v>
      </c>
      <c r="M4820" s="8">
        <v>2.6</v>
      </c>
      <c r="N4820">
        <v>20</v>
      </c>
      <c r="O4820" s="8">
        <v>76</v>
      </c>
      <c r="P4820" s="14">
        <v>6.1199999999999997E-2</v>
      </c>
      <c r="Q4820" s="8">
        <v>4.6500000000000004</v>
      </c>
      <c r="R4820" s="8">
        <v>71.349999999999994</v>
      </c>
      <c r="S4820" s="8">
        <v>52</v>
      </c>
      <c r="T4820" s="8">
        <v>19.350000000000001</v>
      </c>
      <c r="U4820">
        <v>0</v>
      </c>
      <c r="V4820" s="8">
        <v>0</v>
      </c>
      <c r="W4820" s="8">
        <v>0</v>
      </c>
      <c r="X4820" s="8">
        <v>19.350000000000001</v>
      </c>
    </row>
    <row r="4821" spans="1:24" x14ac:dyDescent="0.25">
      <c r="A4821" t="s">
        <v>5147</v>
      </c>
      <c r="B4821" s="1">
        <v>45990</v>
      </c>
      <c r="C4821" t="s">
        <v>272</v>
      </c>
      <c r="D4821" t="s">
        <v>273</v>
      </c>
      <c r="E4821" t="s">
        <v>27</v>
      </c>
      <c r="F4821" t="s">
        <v>54</v>
      </c>
      <c r="G4821" t="s">
        <v>29</v>
      </c>
      <c r="H4821" t="s">
        <v>30</v>
      </c>
      <c r="I4821" t="s">
        <v>130</v>
      </c>
      <c r="J4821" t="s">
        <v>131</v>
      </c>
      <c r="K4821" t="s">
        <v>42</v>
      </c>
      <c r="L4821" s="13">
        <v>4.8</v>
      </c>
      <c r="M4821" s="8">
        <v>1.4</v>
      </c>
      <c r="N4821">
        <v>23</v>
      </c>
      <c r="O4821" s="8">
        <v>110.4</v>
      </c>
      <c r="P4821" s="14">
        <v>1.5100000000000001E-2</v>
      </c>
      <c r="Q4821" s="8">
        <v>1.67</v>
      </c>
      <c r="R4821" s="8">
        <v>108.73</v>
      </c>
      <c r="S4821" s="8">
        <v>32.200000000000003</v>
      </c>
      <c r="T4821" s="8">
        <v>76.53</v>
      </c>
      <c r="U4821">
        <v>0</v>
      </c>
      <c r="V4821" s="8">
        <v>0</v>
      </c>
      <c r="W4821" s="8">
        <v>0</v>
      </c>
      <c r="X4821" s="8">
        <v>76.53</v>
      </c>
    </row>
    <row r="4822" spans="1:24" x14ac:dyDescent="0.25">
      <c r="A4822" t="s">
        <v>5148</v>
      </c>
      <c r="B4822" s="1">
        <v>46072</v>
      </c>
      <c r="C4822" t="s">
        <v>328</v>
      </c>
      <c r="D4822" t="s">
        <v>329</v>
      </c>
      <c r="E4822" t="s">
        <v>71</v>
      </c>
      <c r="F4822" t="s">
        <v>54</v>
      </c>
      <c r="G4822" t="s">
        <v>72</v>
      </c>
      <c r="H4822" t="s">
        <v>73</v>
      </c>
      <c r="I4822" t="s">
        <v>57</v>
      </c>
      <c r="J4822" t="s">
        <v>58</v>
      </c>
      <c r="K4822" t="s">
        <v>59</v>
      </c>
      <c r="L4822" s="13">
        <v>10.5</v>
      </c>
      <c r="M4822" s="8">
        <v>7.5</v>
      </c>
      <c r="N4822">
        <v>164</v>
      </c>
      <c r="O4822" s="8">
        <v>1722</v>
      </c>
      <c r="P4822" s="14">
        <v>1.6E-2</v>
      </c>
      <c r="Q4822" s="8">
        <v>27.55</v>
      </c>
      <c r="R4822" s="8">
        <v>1694.45</v>
      </c>
      <c r="S4822" s="8">
        <v>1230</v>
      </c>
      <c r="T4822" s="8">
        <v>464.45</v>
      </c>
      <c r="U4822">
        <v>0</v>
      </c>
      <c r="V4822" s="8">
        <v>0</v>
      </c>
      <c r="W4822" s="8">
        <v>0</v>
      </c>
      <c r="X4822" s="8">
        <v>464.45</v>
      </c>
    </row>
    <row r="4823" spans="1:24" x14ac:dyDescent="0.25">
      <c r="A4823" t="s">
        <v>5149</v>
      </c>
      <c r="B4823" s="1">
        <v>45341</v>
      </c>
      <c r="C4823" t="s">
        <v>201</v>
      </c>
      <c r="D4823" t="s">
        <v>202</v>
      </c>
      <c r="E4823" t="s">
        <v>53</v>
      </c>
      <c r="F4823" t="s">
        <v>46</v>
      </c>
      <c r="G4823" t="s">
        <v>55</v>
      </c>
      <c r="H4823" t="s">
        <v>56</v>
      </c>
      <c r="I4823" t="s">
        <v>185</v>
      </c>
      <c r="J4823" t="s">
        <v>186</v>
      </c>
      <c r="K4823" t="s">
        <v>59</v>
      </c>
      <c r="L4823" s="13">
        <v>4.9000000000000004</v>
      </c>
      <c r="M4823" s="8">
        <v>3.1</v>
      </c>
      <c r="N4823">
        <v>12</v>
      </c>
      <c r="O4823" s="8">
        <v>58.8</v>
      </c>
      <c r="P4823" s="14">
        <v>0.24</v>
      </c>
      <c r="Q4823" s="8">
        <v>14.11</v>
      </c>
      <c r="R4823" s="8">
        <v>44.69</v>
      </c>
      <c r="S4823" s="8">
        <v>37.200000000000003</v>
      </c>
      <c r="T4823" s="8">
        <v>7.49</v>
      </c>
      <c r="U4823">
        <v>0</v>
      </c>
      <c r="V4823" s="8">
        <v>0</v>
      </c>
      <c r="W4823" s="8">
        <v>0</v>
      </c>
      <c r="X4823" s="8">
        <v>7.49</v>
      </c>
    </row>
    <row r="4824" spans="1:24" x14ac:dyDescent="0.25">
      <c r="A4824" t="s">
        <v>5150</v>
      </c>
      <c r="B4824" s="1">
        <v>45339</v>
      </c>
      <c r="C4824" t="s">
        <v>288</v>
      </c>
      <c r="D4824" t="s">
        <v>289</v>
      </c>
      <c r="E4824" t="s">
        <v>27</v>
      </c>
      <c r="F4824" t="s">
        <v>46</v>
      </c>
      <c r="G4824" t="s">
        <v>29</v>
      </c>
      <c r="H4824" t="s">
        <v>30</v>
      </c>
      <c r="I4824" t="s">
        <v>66</v>
      </c>
      <c r="J4824" t="s">
        <v>67</v>
      </c>
      <c r="K4824" t="s">
        <v>33</v>
      </c>
      <c r="L4824" s="13">
        <v>4.5</v>
      </c>
      <c r="M4824" s="8">
        <v>2.1</v>
      </c>
      <c r="N4824">
        <v>2</v>
      </c>
      <c r="O4824" s="8">
        <v>9</v>
      </c>
      <c r="P4824" s="14">
        <v>0.16880000000000001</v>
      </c>
      <c r="Q4824" s="8">
        <v>1.52</v>
      </c>
      <c r="R4824" s="8">
        <v>7.48</v>
      </c>
      <c r="S4824" s="8">
        <v>4.2</v>
      </c>
      <c r="T4824" s="8">
        <v>3.28</v>
      </c>
      <c r="U4824">
        <v>0</v>
      </c>
      <c r="V4824" s="8">
        <v>0</v>
      </c>
      <c r="W4824" s="8">
        <v>0</v>
      </c>
      <c r="X4824" s="8">
        <v>3.28</v>
      </c>
    </row>
    <row r="4825" spans="1:24" x14ac:dyDescent="0.25">
      <c r="A4825" t="s">
        <v>5151</v>
      </c>
      <c r="B4825" s="1">
        <v>45393</v>
      </c>
      <c r="C4825" t="s">
        <v>354</v>
      </c>
      <c r="D4825" t="s">
        <v>355</v>
      </c>
      <c r="E4825" t="s">
        <v>71</v>
      </c>
      <c r="F4825" t="s">
        <v>54</v>
      </c>
      <c r="G4825" t="s">
        <v>165</v>
      </c>
      <c r="H4825" t="s">
        <v>166</v>
      </c>
      <c r="I4825" t="s">
        <v>104</v>
      </c>
      <c r="J4825" t="s">
        <v>105</v>
      </c>
      <c r="K4825" t="s">
        <v>49</v>
      </c>
      <c r="L4825" s="13">
        <v>4.2</v>
      </c>
      <c r="M4825" s="8">
        <v>2.8</v>
      </c>
      <c r="N4825">
        <v>89</v>
      </c>
      <c r="O4825" s="8">
        <v>373.8</v>
      </c>
      <c r="P4825" s="14">
        <v>2.1700000000000001E-2</v>
      </c>
      <c r="Q4825" s="8">
        <v>8.11</v>
      </c>
      <c r="R4825" s="8">
        <v>365.69</v>
      </c>
      <c r="S4825" s="8">
        <v>249.2</v>
      </c>
      <c r="T4825" s="8">
        <v>116.49</v>
      </c>
      <c r="U4825">
        <v>0</v>
      </c>
      <c r="V4825" s="8">
        <v>0</v>
      </c>
      <c r="W4825" s="8">
        <v>0</v>
      </c>
      <c r="X4825" s="8">
        <v>116.49</v>
      </c>
    </row>
    <row r="4826" spans="1:24" x14ac:dyDescent="0.25">
      <c r="A4826" t="s">
        <v>5152</v>
      </c>
      <c r="B4826" s="1">
        <v>45933</v>
      </c>
      <c r="C4826" t="s">
        <v>805</v>
      </c>
      <c r="D4826" t="s">
        <v>806</v>
      </c>
      <c r="E4826" t="s">
        <v>63</v>
      </c>
      <c r="F4826" t="s">
        <v>89</v>
      </c>
      <c r="G4826" t="s">
        <v>79</v>
      </c>
      <c r="H4826" t="s">
        <v>80</v>
      </c>
      <c r="I4826" t="s">
        <v>74</v>
      </c>
      <c r="J4826" t="s">
        <v>75</v>
      </c>
      <c r="K4826" t="s">
        <v>49</v>
      </c>
      <c r="L4826" s="13">
        <v>11</v>
      </c>
      <c r="M4826" s="8">
        <v>6.8</v>
      </c>
      <c r="N4826">
        <v>112</v>
      </c>
      <c r="O4826" s="8">
        <v>1232</v>
      </c>
      <c r="P4826" s="14">
        <v>5.21E-2</v>
      </c>
      <c r="Q4826" s="8">
        <v>64.19</v>
      </c>
      <c r="R4826" s="8">
        <v>1167.81</v>
      </c>
      <c r="S4826" s="8">
        <v>761.6</v>
      </c>
      <c r="T4826" s="8">
        <v>406.21</v>
      </c>
      <c r="U4826">
        <v>0</v>
      </c>
      <c r="V4826" s="8">
        <v>0</v>
      </c>
      <c r="W4826" s="8">
        <v>0</v>
      </c>
      <c r="X4826" s="8">
        <v>406.21</v>
      </c>
    </row>
    <row r="4827" spans="1:24" x14ac:dyDescent="0.25">
      <c r="A4827" t="s">
        <v>5153</v>
      </c>
      <c r="B4827" s="1">
        <v>46094</v>
      </c>
      <c r="C4827" t="s">
        <v>195</v>
      </c>
      <c r="D4827" t="s">
        <v>196</v>
      </c>
      <c r="E4827" t="s">
        <v>150</v>
      </c>
      <c r="F4827" t="s">
        <v>89</v>
      </c>
      <c r="G4827" t="s">
        <v>151</v>
      </c>
      <c r="H4827" t="s">
        <v>152</v>
      </c>
      <c r="I4827" t="s">
        <v>40</v>
      </c>
      <c r="J4827" t="s">
        <v>41</v>
      </c>
      <c r="K4827" t="s">
        <v>42</v>
      </c>
      <c r="L4827" s="13">
        <v>14.5</v>
      </c>
      <c r="M4827" s="8">
        <v>4.2</v>
      </c>
      <c r="N4827">
        <v>248</v>
      </c>
      <c r="O4827" s="8">
        <v>3596</v>
      </c>
      <c r="P4827" s="14">
        <v>0.14499999999999999</v>
      </c>
      <c r="Q4827" s="8">
        <v>521.41999999999996</v>
      </c>
      <c r="R4827" s="8">
        <v>3074.58</v>
      </c>
      <c r="S4827" s="8">
        <v>1041.5999999999999</v>
      </c>
      <c r="T4827" s="8">
        <v>2032.98</v>
      </c>
      <c r="U4827">
        <v>71</v>
      </c>
      <c r="V4827" s="8">
        <v>880.22</v>
      </c>
      <c r="W4827" s="8">
        <v>333.7</v>
      </c>
      <c r="X4827" s="8">
        <v>1699.28</v>
      </c>
    </row>
    <row r="4828" spans="1:24" x14ac:dyDescent="0.25">
      <c r="A4828" t="s">
        <v>5154</v>
      </c>
      <c r="B4828" s="1">
        <v>46148</v>
      </c>
      <c r="C4828" t="s">
        <v>288</v>
      </c>
      <c r="D4828" t="s">
        <v>289</v>
      </c>
      <c r="E4828" t="s">
        <v>27</v>
      </c>
      <c r="F4828" t="s">
        <v>46</v>
      </c>
      <c r="G4828" t="s">
        <v>38</v>
      </c>
      <c r="H4828" t="s">
        <v>39</v>
      </c>
      <c r="I4828" t="s">
        <v>84</v>
      </c>
      <c r="J4828" t="s">
        <v>85</v>
      </c>
      <c r="K4828" t="s">
        <v>42</v>
      </c>
      <c r="L4828" s="13">
        <v>9.9</v>
      </c>
      <c r="M4828" s="8">
        <v>3.1</v>
      </c>
      <c r="N4828">
        <v>9</v>
      </c>
      <c r="O4828" s="8">
        <v>89.1</v>
      </c>
      <c r="P4828" s="14">
        <v>0.42920000000000003</v>
      </c>
      <c r="Q4828" s="8">
        <v>38.24</v>
      </c>
      <c r="R4828" s="8">
        <v>50.86</v>
      </c>
      <c r="S4828" s="8">
        <v>27.9</v>
      </c>
      <c r="T4828" s="8">
        <v>22.96</v>
      </c>
      <c r="U4828">
        <v>0</v>
      </c>
      <c r="V4828" s="8">
        <v>0</v>
      </c>
      <c r="W4828" s="8">
        <v>0</v>
      </c>
      <c r="X4828" s="8">
        <v>22.96</v>
      </c>
    </row>
    <row r="4829" spans="1:24" x14ac:dyDescent="0.25">
      <c r="A4829" t="s">
        <v>5155</v>
      </c>
      <c r="B4829" s="1">
        <v>45762</v>
      </c>
      <c r="C4829" t="s">
        <v>223</v>
      </c>
      <c r="D4829" t="s">
        <v>224</v>
      </c>
      <c r="E4829" t="s">
        <v>27</v>
      </c>
      <c r="F4829" t="s">
        <v>28</v>
      </c>
      <c r="G4829" t="s">
        <v>29</v>
      </c>
      <c r="H4829" t="s">
        <v>30</v>
      </c>
      <c r="I4829" t="s">
        <v>156</v>
      </c>
      <c r="J4829" t="s">
        <v>157</v>
      </c>
      <c r="K4829" t="s">
        <v>42</v>
      </c>
      <c r="L4829" s="13">
        <v>6.2</v>
      </c>
      <c r="M4829" s="8">
        <v>1.9</v>
      </c>
      <c r="N4829">
        <v>216</v>
      </c>
      <c r="O4829" s="8">
        <v>1339.2</v>
      </c>
      <c r="P4829" s="14">
        <v>3.2000000000000001E-2</v>
      </c>
      <c r="Q4829" s="8">
        <v>42.85</v>
      </c>
      <c r="R4829" s="8">
        <v>1296.3499999999999</v>
      </c>
      <c r="S4829" s="8">
        <v>410.4</v>
      </c>
      <c r="T4829" s="8">
        <v>885.95</v>
      </c>
      <c r="U4829">
        <v>0</v>
      </c>
      <c r="V4829" s="8">
        <v>0</v>
      </c>
      <c r="W4829" s="8">
        <v>0</v>
      </c>
      <c r="X4829" s="8">
        <v>885.95</v>
      </c>
    </row>
    <row r="4830" spans="1:24" x14ac:dyDescent="0.25">
      <c r="A4830" t="s">
        <v>5156</v>
      </c>
      <c r="B4830" s="1">
        <v>45308</v>
      </c>
      <c r="C4830" t="s">
        <v>269</v>
      </c>
      <c r="D4830" t="s">
        <v>270</v>
      </c>
      <c r="E4830" t="s">
        <v>27</v>
      </c>
      <c r="F4830" t="s">
        <v>37</v>
      </c>
      <c r="G4830" t="s">
        <v>29</v>
      </c>
      <c r="H4830" t="s">
        <v>30</v>
      </c>
      <c r="I4830" t="s">
        <v>40</v>
      </c>
      <c r="J4830" t="s">
        <v>41</v>
      </c>
      <c r="K4830" t="s">
        <v>42</v>
      </c>
      <c r="L4830" s="13">
        <v>14.5</v>
      </c>
      <c r="M4830" s="8">
        <v>4.2</v>
      </c>
      <c r="N4830">
        <v>14</v>
      </c>
      <c r="O4830" s="8">
        <v>203</v>
      </c>
      <c r="P4830" s="14">
        <v>2.5000000000000001E-2</v>
      </c>
      <c r="Q4830" s="8">
        <v>5.08</v>
      </c>
      <c r="R4830" s="8">
        <v>197.92</v>
      </c>
      <c r="S4830" s="8">
        <v>58.8</v>
      </c>
      <c r="T4830" s="8">
        <v>139.12</v>
      </c>
      <c r="U4830">
        <v>0</v>
      </c>
      <c r="V4830" s="8">
        <v>0</v>
      </c>
      <c r="W4830" s="8">
        <v>0</v>
      </c>
      <c r="X4830" s="8">
        <v>139.12</v>
      </c>
    </row>
    <row r="4831" spans="1:24" x14ac:dyDescent="0.25">
      <c r="A4831" t="s">
        <v>5157</v>
      </c>
      <c r="B4831" s="1">
        <v>45419</v>
      </c>
      <c r="C4831" t="s">
        <v>458</v>
      </c>
      <c r="D4831" t="s">
        <v>459</v>
      </c>
      <c r="E4831" t="s">
        <v>27</v>
      </c>
      <c r="F4831" t="s">
        <v>89</v>
      </c>
      <c r="G4831" t="s">
        <v>29</v>
      </c>
      <c r="H4831" t="s">
        <v>30</v>
      </c>
      <c r="I4831" t="s">
        <v>57</v>
      </c>
      <c r="J4831" t="s">
        <v>58</v>
      </c>
      <c r="K4831" t="s">
        <v>59</v>
      </c>
      <c r="L4831" s="13">
        <v>10.5</v>
      </c>
      <c r="M4831" s="8">
        <v>7.5</v>
      </c>
      <c r="N4831">
        <v>224</v>
      </c>
      <c r="O4831" s="8">
        <v>2352</v>
      </c>
      <c r="P4831" s="14">
        <v>8.48E-2</v>
      </c>
      <c r="Q4831" s="8">
        <v>199.45</v>
      </c>
      <c r="R4831" s="8">
        <v>2152.5500000000002</v>
      </c>
      <c r="S4831" s="8">
        <v>1680</v>
      </c>
      <c r="T4831" s="8">
        <v>472.55</v>
      </c>
      <c r="U4831">
        <v>0</v>
      </c>
      <c r="V4831" s="8">
        <v>0</v>
      </c>
      <c r="W4831" s="8">
        <v>0</v>
      </c>
      <c r="X4831" s="8">
        <v>472.55</v>
      </c>
    </row>
    <row r="4832" spans="1:24" x14ac:dyDescent="0.25">
      <c r="A4832" t="s">
        <v>5158</v>
      </c>
      <c r="B4832" s="1">
        <v>46243</v>
      </c>
      <c r="C4832" t="s">
        <v>378</v>
      </c>
      <c r="D4832" t="s">
        <v>379</v>
      </c>
      <c r="E4832" t="s">
        <v>71</v>
      </c>
      <c r="F4832" t="s">
        <v>54</v>
      </c>
      <c r="G4832" t="s">
        <v>165</v>
      </c>
      <c r="H4832" t="s">
        <v>166</v>
      </c>
      <c r="I4832" t="s">
        <v>144</v>
      </c>
      <c r="J4832" t="s">
        <v>145</v>
      </c>
      <c r="K4832" t="s">
        <v>33</v>
      </c>
      <c r="L4832" s="13">
        <v>12</v>
      </c>
      <c r="M4832" s="8">
        <v>6.5</v>
      </c>
      <c r="N4832">
        <v>52</v>
      </c>
      <c r="O4832" s="8">
        <v>624</v>
      </c>
      <c r="P4832" s="14">
        <v>3.6799999999999999E-2</v>
      </c>
      <c r="Q4832" s="8">
        <v>22.96</v>
      </c>
      <c r="R4832" s="8">
        <v>601.04</v>
      </c>
      <c r="S4832" s="8">
        <v>338</v>
      </c>
      <c r="T4832" s="8">
        <v>263.04000000000002</v>
      </c>
      <c r="U4832">
        <v>0</v>
      </c>
      <c r="V4832" s="8">
        <v>0</v>
      </c>
      <c r="W4832" s="8">
        <v>0</v>
      </c>
      <c r="X4832" s="8">
        <v>263.04000000000002</v>
      </c>
    </row>
    <row r="4833" spans="1:24" x14ac:dyDescent="0.25">
      <c r="A4833" t="s">
        <v>5159</v>
      </c>
      <c r="B4833" s="1">
        <v>46170</v>
      </c>
      <c r="C4833" t="s">
        <v>195</v>
      </c>
      <c r="D4833" t="s">
        <v>196</v>
      </c>
      <c r="E4833" t="s">
        <v>150</v>
      </c>
      <c r="F4833" t="s">
        <v>89</v>
      </c>
      <c r="G4833" t="s">
        <v>151</v>
      </c>
      <c r="H4833" t="s">
        <v>152</v>
      </c>
      <c r="I4833" t="s">
        <v>130</v>
      </c>
      <c r="J4833" t="s">
        <v>131</v>
      </c>
      <c r="K4833" t="s">
        <v>42</v>
      </c>
      <c r="L4833" s="13">
        <v>4.8</v>
      </c>
      <c r="M4833" s="8">
        <v>1.4</v>
      </c>
      <c r="N4833">
        <v>70</v>
      </c>
      <c r="O4833" s="8">
        <v>336</v>
      </c>
      <c r="P4833" s="14">
        <v>0.1545</v>
      </c>
      <c r="Q4833" s="8">
        <v>51.91</v>
      </c>
      <c r="R4833" s="8">
        <v>284.08999999999997</v>
      </c>
      <c r="S4833" s="8">
        <v>98</v>
      </c>
      <c r="T4833" s="8">
        <v>186.09</v>
      </c>
      <c r="U4833">
        <v>0</v>
      </c>
      <c r="V4833" s="8">
        <v>0</v>
      </c>
      <c r="W4833" s="8">
        <v>0</v>
      </c>
      <c r="X4833" s="8">
        <v>186.09</v>
      </c>
    </row>
    <row r="4834" spans="1:24" x14ac:dyDescent="0.25">
      <c r="A4834" t="s">
        <v>5160</v>
      </c>
      <c r="B4834" s="1">
        <v>45453</v>
      </c>
      <c r="C4834" t="s">
        <v>337</v>
      </c>
      <c r="D4834" t="s">
        <v>338</v>
      </c>
      <c r="E4834" t="s">
        <v>27</v>
      </c>
      <c r="F4834" t="s">
        <v>54</v>
      </c>
      <c r="G4834" t="s">
        <v>38</v>
      </c>
      <c r="H4834" t="s">
        <v>39</v>
      </c>
      <c r="I4834" t="s">
        <v>99</v>
      </c>
      <c r="J4834" t="s">
        <v>100</v>
      </c>
      <c r="K4834" t="s">
        <v>49</v>
      </c>
      <c r="L4834" s="13">
        <v>3.8</v>
      </c>
      <c r="M4834" s="8">
        <v>2.6</v>
      </c>
      <c r="N4834">
        <v>70</v>
      </c>
      <c r="O4834" s="8">
        <v>266</v>
      </c>
      <c r="P4834" s="14">
        <v>4.8599999999999997E-2</v>
      </c>
      <c r="Q4834" s="8">
        <v>12.93</v>
      </c>
      <c r="R4834" s="8">
        <v>253.07</v>
      </c>
      <c r="S4834" s="8">
        <v>182</v>
      </c>
      <c r="T4834" s="8">
        <v>71.069999999999993</v>
      </c>
      <c r="U4834">
        <v>0</v>
      </c>
      <c r="V4834" s="8">
        <v>0</v>
      </c>
      <c r="W4834" s="8">
        <v>0</v>
      </c>
      <c r="X4834" s="8">
        <v>71.069999999999993</v>
      </c>
    </row>
    <row r="4835" spans="1:24" x14ac:dyDescent="0.25">
      <c r="A4835" t="s">
        <v>5161</v>
      </c>
      <c r="B4835" s="1">
        <v>45743</v>
      </c>
      <c r="C4835" t="s">
        <v>689</v>
      </c>
      <c r="D4835" t="s">
        <v>690</v>
      </c>
      <c r="E4835" t="s">
        <v>27</v>
      </c>
      <c r="F4835" t="s">
        <v>54</v>
      </c>
      <c r="G4835" t="s">
        <v>29</v>
      </c>
      <c r="H4835" t="s">
        <v>30</v>
      </c>
      <c r="I4835" t="s">
        <v>99</v>
      </c>
      <c r="J4835" t="s">
        <v>100</v>
      </c>
      <c r="K4835" t="s">
        <v>49</v>
      </c>
      <c r="L4835" s="13">
        <v>3.8</v>
      </c>
      <c r="M4835" s="8">
        <v>2.6</v>
      </c>
      <c r="N4835">
        <v>39</v>
      </c>
      <c r="O4835" s="8">
        <v>148.19999999999999</v>
      </c>
      <c r="P4835" s="14">
        <v>1.6199999999999999E-2</v>
      </c>
      <c r="Q4835" s="8">
        <v>2.4</v>
      </c>
      <c r="R4835" s="8">
        <v>145.80000000000001</v>
      </c>
      <c r="S4835" s="8">
        <v>101.4</v>
      </c>
      <c r="T4835" s="8">
        <v>44.4</v>
      </c>
      <c r="U4835">
        <v>0</v>
      </c>
      <c r="V4835" s="8">
        <v>0</v>
      </c>
      <c r="W4835" s="8">
        <v>0</v>
      </c>
      <c r="X4835" s="8">
        <v>44.4</v>
      </c>
    </row>
    <row r="4836" spans="1:24" x14ac:dyDescent="0.25">
      <c r="A4836" t="s">
        <v>5162</v>
      </c>
      <c r="B4836" s="1">
        <v>45759</v>
      </c>
      <c r="C4836" t="s">
        <v>475</v>
      </c>
      <c r="D4836" t="s">
        <v>476</v>
      </c>
      <c r="E4836" t="s">
        <v>63</v>
      </c>
      <c r="F4836" t="s">
        <v>37</v>
      </c>
      <c r="G4836" t="s">
        <v>64</v>
      </c>
      <c r="H4836" t="s">
        <v>65</v>
      </c>
      <c r="I4836" t="s">
        <v>127</v>
      </c>
      <c r="J4836" t="s">
        <v>128</v>
      </c>
      <c r="K4836" t="s">
        <v>33</v>
      </c>
      <c r="L4836" s="13">
        <v>7.2</v>
      </c>
      <c r="M4836" s="8">
        <v>3.6</v>
      </c>
      <c r="N4836">
        <v>4</v>
      </c>
      <c r="O4836" s="8">
        <v>28.8</v>
      </c>
      <c r="P4836" s="14">
        <v>5.7000000000000002E-3</v>
      </c>
      <c r="Q4836" s="8">
        <v>0.16</v>
      </c>
      <c r="R4836" s="8">
        <v>28.64</v>
      </c>
      <c r="S4836" s="8">
        <v>14.4</v>
      </c>
      <c r="T4836" s="8">
        <v>14.24</v>
      </c>
      <c r="U4836">
        <v>0</v>
      </c>
      <c r="V4836" s="8">
        <v>0</v>
      </c>
      <c r="W4836" s="8">
        <v>0</v>
      </c>
      <c r="X4836" s="8">
        <v>14.24</v>
      </c>
    </row>
    <row r="4837" spans="1:24" x14ac:dyDescent="0.25">
      <c r="A4837" t="s">
        <v>5163</v>
      </c>
      <c r="B4837" s="1">
        <v>45292</v>
      </c>
      <c r="C4837" t="s">
        <v>69</v>
      </c>
      <c r="D4837" t="s">
        <v>70</v>
      </c>
      <c r="E4837" t="s">
        <v>71</v>
      </c>
      <c r="F4837" t="s">
        <v>37</v>
      </c>
      <c r="G4837" t="s">
        <v>72</v>
      </c>
      <c r="H4837" t="s">
        <v>73</v>
      </c>
      <c r="I4837" t="s">
        <v>127</v>
      </c>
      <c r="J4837" t="s">
        <v>128</v>
      </c>
      <c r="K4837" t="s">
        <v>33</v>
      </c>
      <c r="L4837" s="13">
        <v>7.2</v>
      </c>
      <c r="M4837" s="8">
        <v>3.6</v>
      </c>
      <c r="N4837">
        <v>32</v>
      </c>
      <c r="O4837" s="8">
        <v>230.4</v>
      </c>
      <c r="P4837" s="14">
        <v>0.4052</v>
      </c>
      <c r="Q4837" s="8">
        <v>93.36</v>
      </c>
      <c r="R4837" s="8">
        <v>137.04</v>
      </c>
      <c r="S4837" s="8">
        <v>115.2</v>
      </c>
      <c r="T4837" s="8">
        <v>21.84</v>
      </c>
      <c r="U4837">
        <v>0</v>
      </c>
      <c r="V4837" s="8">
        <v>0</v>
      </c>
      <c r="W4837" s="8">
        <v>0</v>
      </c>
      <c r="X4837" s="8">
        <v>21.84</v>
      </c>
    </row>
    <row r="4838" spans="1:24" x14ac:dyDescent="0.25">
      <c r="A4838" t="s">
        <v>5164</v>
      </c>
      <c r="B4838" s="1">
        <v>45730</v>
      </c>
      <c r="C4838" t="s">
        <v>357</v>
      </c>
      <c r="D4838" t="s">
        <v>358</v>
      </c>
      <c r="E4838" t="s">
        <v>27</v>
      </c>
      <c r="F4838" t="s">
        <v>46</v>
      </c>
      <c r="G4838" t="s">
        <v>29</v>
      </c>
      <c r="H4838" t="s">
        <v>30</v>
      </c>
      <c r="I4838" t="s">
        <v>144</v>
      </c>
      <c r="J4838" t="s">
        <v>145</v>
      </c>
      <c r="K4838" t="s">
        <v>33</v>
      </c>
      <c r="L4838" s="13">
        <v>12</v>
      </c>
      <c r="M4838" s="8">
        <v>6.5</v>
      </c>
      <c r="N4838">
        <v>3</v>
      </c>
      <c r="O4838" s="8">
        <v>36</v>
      </c>
      <c r="P4838" s="14">
        <v>4.9799999999999997E-2</v>
      </c>
      <c r="Q4838" s="8">
        <v>1.79</v>
      </c>
      <c r="R4838" s="8">
        <v>34.21</v>
      </c>
      <c r="S4838" s="8">
        <v>19.5</v>
      </c>
      <c r="T4838" s="8">
        <v>14.71</v>
      </c>
      <c r="U4838">
        <v>0</v>
      </c>
      <c r="V4838" s="8">
        <v>0</v>
      </c>
      <c r="W4838" s="8">
        <v>0</v>
      </c>
      <c r="X4838" s="8">
        <v>14.71</v>
      </c>
    </row>
    <row r="4839" spans="1:24" x14ac:dyDescent="0.25">
      <c r="A4839" t="s">
        <v>5165</v>
      </c>
      <c r="B4839" s="1">
        <v>45499</v>
      </c>
      <c r="C4839" t="s">
        <v>520</v>
      </c>
      <c r="D4839" t="s">
        <v>521</v>
      </c>
      <c r="E4839" t="s">
        <v>63</v>
      </c>
      <c r="F4839" t="s">
        <v>37</v>
      </c>
      <c r="G4839" t="s">
        <v>79</v>
      </c>
      <c r="H4839" t="s">
        <v>80</v>
      </c>
      <c r="I4839" t="s">
        <v>104</v>
      </c>
      <c r="J4839" t="s">
        <v>105</v>
      </c>
      <c r="K4839" t="s">
        <v>49</v>
      </c>
      <c r="L4839" s="13">
        <v>4.2</v>
      </c>
      <c r="M4839" s="8">
        <v>2.8</v>
      </c>
      <c r="N4839">
        <v>141</v>
      </c>
      <c r="O4839" s="8">
        <v>592.20000000000005</v>
      </c>
      <c r="P4839" s="14">
        <v>9.2999999999999992E-3</v>
      </c>
      <c r="Q4839" s="8">
        <v>5.51</v>
      </c>
      <c r="R4839" s="8">
        <v>586.69000000000005</v>
      </c>
      <c r="S4839" s="8">
        <v>394.8</v>
      </c>
      <c r="T4839" s="8">
        <v>191.89</v>
      </c>
      <c r="U4839">
        <v>0</v>
      </c>
      <c r="V4839" s="8">
        <v>0</v>
      </c>
      <c r="W4839" s="8">
        <v>0</v>
      </c>
      <c r="X4839" s="8">
        <v>191.89</v>
      </c>
    </row>
    <row r="4840" spans="1:24" x14ac:dyDescent="0.25">
      <c r="A4840" t="s">
        <v>5166</v>
      </c>
      <c r="B4840" s="1">
        <v>45997</v>
      </c>
      <c r="C4840" t="s">
        <v>229</v>
      </c>
      <c r="D4840" t="s">
        <v>230</v>
      </c>
      <c r="E4840" t="s">
        <v>27</v>
      </c>
      <c r="F4840" t="s">
        <v>54</v>
      </c>
      <c r="G4840" t="s">
        <v>38</v>
      </c>
      <c r="H4840" t="s">
        <v>39</v>
      </c>
      <c r="I4840" t="s">
        <v>122</v>
      </c>
      <c r="J4840" t="s">
        <v>123</v>
      </c>
      <c r="K4840" t="s">
        <v>59</v>
      </c>
      <c r="L4840" s="13">
        <v>5.5</v>
      </c>
      <c r="M4840" s="8">
        <v>3.8</v>
      </c>
      <c r="N4840">
        <v>71</v>
      </c>
      <c r="O4840" s="8">
        <v>390.5</v>
      </c>
      <c r="P4840" s="14">
        <v>0.49930000000000002</v>
      </c>
      <c r="Q4840" s="8">
        <v>194.98</v>
      </c>
      <c r="R4840" s="8">
        <v>195.52</v>
      </c>
      <c r="S4840" s="8">
        <v>269.8</v>
      </c>
      <c r="T4840" s="8">
        <v>-74.28</v>
      </c>
      <c r="U4840">
        <v>0</v>
      </c>
      <c r="V4840" s="8">
        <v>0</v>
      </c>
      <c r="W4840" s="8">
        <v>0</v>
      </c>
      <c r="X4840" s="8">
        <v>-74.28</v>
      </c>
    </row>
    <row r="4841" spans="1:24" x14ac:dyDescent="0.25">
      <c r="A4841" t="s">
        <v>5167</v>
      </c>
      <c r="B4841" s="1">
        <v>46223</v>
      </c>
      <c r="C4841" t="s">
        <v>805</v>
      </c>
      <c r="D4841" t="s">
        <v>806</v>
      </c>
      <c r="E4841" t="s">
        <v>63</v>
      </c>
      <c r="F4841" t="s">
        <v>89</v>
      </c>
      <c r="G4841" t="s">
        <v>64</v>
      </c>
      <c r="H4841" t="s">
        <v>65</v>
      </c>
      <c r="I4841" t="s">
        <v>127</v>
      </c>
      <c r="J4841" t="s">
        <v>128</v>
      </c>
      <c r="K4841" t="s">
        <v>33</v>
      </c>
      <c r="L4841" s="13">
        <v>7.2</v>
      </c>
      <c r="M4841" s="8">
        <v>3.6</v>
      </c>
      <c r="N4841">
        <v>48</v>
      </c>
      <c r="O4841" s="8">
        <v>345.6</v>
      </c>
      <c r="P4841" s="14">
        <v>0.152</v>
      </c>
      <c r="Q4841" s="8">
        <v>52.53</v>
      </c>
      <c r="R4841" s="8">
        <v>293.07</v>
      </c>
      <c r="S4841" s="8">
        <v>172.8</v>
      </c>
      <c r="T4841" s="8">
        <v>120.27</v>
      </c>
      <c r="U4841">
        <v>0</v>
      </c>
      <c r="V4841" s="8">
        <v>0</v>
      </c>
      <c r="W4841" s="8">
        <v>0</v>
      </c>
      <c r="X4841" s="8">
        <v>120.27</v>
      </c>
    </row>
    <row r="4842" spans="1:24" x14ac:dyDescent="0.25">
      <c r="A4842" t="s">
        <v>5168</v>
      </c>
      <c r="B4842" s="1">
        <v>45427</v>
      </c>
      <c r="C4842" t="s">
        <v>350</v>
      </c>
      <c r="D4842" t="s">
        <v>351</v>
      </c>
      <c r="E4842" t="s">
        <v>63</v>
      </c>
      <c r="F4842" t="s">
        <v>89</v>
      </c>
      <c r="G4842" t="s">
        <v>64</v>
      </c>
      <c r="H4842" t="s">
        <v>65</v>
      </c>
      <c r="I4842" t="s">
        <v>144</v>
      </c>
      <c r="J4842" t="s">
        <v>145</v>
      </c>
      <c r="K4842" t="s">
        <v>33</v>
      </c>
      <c r="L4842" s="13">
        <v>12</v>
      </c>
      <c r="M4842" s="8">
        <v>6.5</v>
      </c>
      <c r="N4842">
        <v>20</v>
      </c>
      <c r="O4842" s="8">
        <v>240</v>
      </c>
      <c r="P4842" s="14">
        <v>0.13120000000000001</v>
      </c>
      <c r="Q4842" s="8">
        <v>31.49</v>
      </c>
      <c r="R4842" s="8">
        <v>208.51</v>
      </c>
      <c r="S4842" s="8">
        <v>130</v>
      </c>
      <c r="T4842" s="8">
        <v>78.510000000000005</v>
      </c>
      <c r="U4842">
        <v>0</v>
      </c>
      <c r="V4842" s="8">
        <v>0</v>
      </c>
      <c r="W4842" s="8">
        <v>0</v>
      </c>
      <c r="X4842" s="8">
        <v>78.510000000000005</v>
      </c>
    </row>
    <row r="4843" spans="1:24" x14ac:dyDescent="0.25">
      <c r="A4843" t="s">
        <v>5169</v>
      </c>
      <c r="B4843" s="1">
        <v>46195</v>
      </c>
      <c r="C4843" t="s">
        <v>758</v>
      </c>
      <c r="D4843" t="s">
        <v>759</v>
      </c>
      <c r="E4843" t="s">
        <v>27</v>
      </c>
      <c r="F4843" t="s">
        <v>37</v>
      </c>
      <c r="G4843" t="s">
        <v>29</v>
      </c>
      <c r="H4843" t="s">
        <v>30</v>
      </c>
      <c r="I4843" t="s">
        <v>144</v>
      </c>
      <c r="J4843" t="s">
        <v>145</v>
      </c>
      <c r="K4843" t="s">
        <v>33</v>
      </c>
      <c r="L4843" s="13">
        <v>12</v>
      </c>
      <c r="M4843" s="8">
        <v>6.5</v>
      </c>
      <c r="N4843">
        <v>16</v>
      </c>
      <c r="O4843" s="8">
        <v>192</v>
      </c>
      <c r="P4843" s="14">
        <v>1E-4</v>
      </c>
      <c r="Q4843" s="8">
        <v>0.02</v>
      </c>
      <c r="R4843" s="8">
        <v>191.98</v>
      </c>
      <c r="S4843" s="8">
        <v>104</v>
      </c>
      <c r="T4843" s="8">
        <v>87.98</v>
      </c>
      <c r="U4843">
        <v>0</v>
      </c>
      <c r="V4843" s="8">
        <v>0</v>
      </c>
      <c r="W4843" s="8">
        <v>0</v>
      </c>
      <c r="X4843" s="8">
        <v>87.98</v>
      </c>
    </row>
    <row r="4844" spans="1:24" x14ac:dyDescent="0.25">
      <c r="A4844" t="s">
        <v>5170</v>
      </c>
      <c r="B4844" s="1">
        <v>45957</v>
      </c>
      <c r="C4844" t="s">
        <v>148</v>
      </c>
      <c r="D4844" t="s">
        <v>149</v>
      </c>
      <c r="E4844" t="s">
        <v>150</v>
      </c>
      <c r="F4844" t="s">
        <v>37</v>
      </c>
      <c r="G4844" t="s">
        <v>151</v>
      </c>
      <c r="H4844" t="s">
        <v>152</v>
      </c>
      <c r="I4844" t="s">
        <v>127</v>
      </c>
      <c r="J4844" t="s">
        <v>128</v>
      </c>
      <c r="K4844" t="s">
        <v>33</v>
      </c>
      <c r="L4844" s="13">
        <v>7.2</v>
      </c>
      <c r="M4844" s="8">
        <v>3.6</v>
      </c>
      <c r="N4844">
        <v>1</v>
      </c>
      <c r="O4844" s="8">
        <v>7.2</v>
      </c>
      <c r="P4844" s="14">
        <v>8.9999999999999993E-3</v>
      </c>
      <c r="Q4844" s="8">
        <v>0.06</v>
      </c>
      <c r="R4844" s="8">
        <v>7.14</v>
      </c>
      <c r="S4844" s="8">
        <v>3.6</v>
      </c>
      <c r="T4844" s="8">
        <v>3.54</v>
      </c>
      <c r="U4844">
        <v>0</v>
      </c>
      <c r="V4844" s="8">
        <v>0</v>
      </c>
      <c r="W4844" s="8">
        <v>0</v>
      </c>
      <c r="X4844" s="8">
        <v>3.54</v>
      </c>
    </row>
    <row r="4845" spans="1:24" x14ac:dyDescent="0.25">
      <c r="A4845" t="s">
        <v>5171</v>
      </c>
      <c r="B4845" s="1">
        <v>45601</v>
      </c>
      <c r="C4845" t="s">
        <v>367</v>
      </c>
      <c r="D4845" t="s">
        <v>368</v>
      </c>
      <c r="E4845" t="s">
        <v>63</v>
      </c>
      <c r="F4845" t="s">
        <v>54</v>
      </c>
      <c r="G4845" t="s">
        <v>79</v>
      </c>
      <c r="H4845" t="s">
        <v>80</v>
      </c>
      <c r="I4845" t="s">
        <v>84</v>
      </c>
      <c r="J4845" t="s">
        <v>85</v>
      </c>
      <c r="K4845" t="s">
        <v>42</v>
      </c>
      <c r="L4845" s="13">
        <v>9.9</v>
      </c>
      <c r="M4845" s="8">
        <v>3.1</v>
      </c>
      <c r="N4845">
        <v>279</v>
      </c>
      <c r="O4845" s="8">
        <v>2762.1</v>
      </c>
      <c r="P4845" s="14">
        <v>4.07E-2</v>
      </c>
      <c r="Q4845" s="8">
        <v>112.42</v>
      </c>
      <c r="R4845" s="8">
        <v>2649.68</v>
      </c>
      <c r="S4845" s="8">
        <v>864.9</v>
      </c>
      <c r="T4845" s="8">
        <v>1784.78</v>
      </c>
      <c r="U4845">
        <v>0</v>
      </c>
      <c r="V4845" s="8">
        <v>0</v>
      </c>
      <c r="W4845" s="8">
        <v>0</v>
      </c>
      <c r="X4845" s="8">
        <v>1784.78</v>
      </c>
    </row>
    <row r="4846" spans="1:24" x14ac:dyDescent="0.25">
      <c r="A4846" t="s">
        <v>5172</v>
      </c>
      <c r="B4846" s="1">
        <v>45454</v>
      </c>
      <c r="C4846" t="s">
        <v>195</v>
      </c>
      <c r="D4846" t="s">
        <v>196</v>
      </c>
      <c r="E4846" t="s">
        <v>150</v>
      </c>
      <c r="F4846" t="s">
        <v>89</v>
      </c>
      <c r="G4846" t="s">
        <v>151</v>
      </c>
      <c r="H4846" t="s">
        <v>152</v>
      </c>
      <c r="I4846" t="s">
        <v>185</v>
      </c>
      <c r="J4846" t="s">
        <v>186</v>
      </c>
      <c r="K4846" t="s">
        <v>59</v>
      </c>
      <c r="L4846" s="13">
        <v>4.9000000000000004</v>
      </c>
      <c r="M4846" s="8">
        <v>3.1</v>
      </c>
      <c r="N4846">
        <v>87</v>
      </c>
      <c r="O4846" s="8">
        <v>426.3</v>
      </c>
      <c r="P4846" s="14">
        <v>7.2400000000000006E-2</v>
      </c>
      <c r="Q4846" s="8">
        <v>30.86</v>
      </c>
      <c r="R4846" s="8">
        <v>395.44</v>
      </c>
      <c r="S4846" s="8">
        <v>269.7</v>
      </c>
      <c r="T4846" s="8">
        <v>125.74</v>
      </c>
      <c r="U4846">
        <v>0</v>
      </c>
      <c r="V4846" s="8">
        <v>0</v>
      </c>
      <c r="W4846" s="8">
        <v>0</v>
      </c>
      <c r="X4846" s="8">
        <v>125.74</v>
      </c>
    </row>
    <row r="4847" spans="1:24" x14ac:dyDescent="0.25">
      <c r="A4847" t="s">
        <v>5173</v>
      </c>
      <c r="B4847" s="1">
        <v>46187</v>
      </c>
      <c r="C4847" t="s">
        <v>427</v>
      </c>
      <c r="D4847" t="s">
        <v>428</v>
      </c>
      <c r="E4847" t="s">
        <v>150</v>
      </c>
      <c r="F4847" t="s">
        <v>46</v>
      </c>
      <c r="G4847" t="s">
        <v>151</v>
      </c>
      <c r="H4847" t="s">
        <v>152</v>
      </c>
      <c r="I4847" t="s">
        <v>99</v>
      </c>
      <c r="J4847" t="s">
        <v>100</v>
      </c>
      <c r="K4847" t="s">
        <v>49</v>
      </c>
      <c r="L4847" s="13">
        <v>3.8</v>
      </c>
      <c r="M4847" s="8">
        <v>2.6</v>
      </c>
      <c r="N4847">
        <v>3</v>
      </c>
      <c r="O4847" s="8">
        <v>11.4</v>
      </c>
      <c r="P4847" s="14">
        <v>3.1399999999999997E-2</v>
      </c>
      <c r="Q4847" s="8">
        <v>0.36</v>
      </c>
      <c r="R4847" s="8">
        <v>11.04</v>
      </c>
      <c r="S4847" s="8">
        <v>7.8</v>
      </c>
      <c r="T4847" s="8">
        <v>3.24</v>
      </c>
      <c r="U4847">
        <v>0</v>
      </c>
      <c r="V4847" s="8">
        <v>0</v>
      </c>
      <c r="W4847" s="8">
        <v>0</v>
      </c>
      <c r="X4847" s="8">
        <v>3.24</v>
      </c>
    </row>
    <row r="4848" spans="1:24" x14ac:dyDescent="0.25">
      <c r="A4848" t="s">
        <v>5174</v>
      </c>
      <c r="B4848" s="1">
        <v>46247</v>
      </c>
      <c r="C4848" t="s">
        <v>232</v>
      </c>
      <c r="D4848" t="s">
        <v>233</v>
      </c>
      <c r="E4848" t="s">
        <v>27</v>
      </c>
      <c r="F4848" t="s">
        <v>89</v>
      </c>
      <c r="G4848" t="s">
        <v>38</v>
      </c>
      <c r="H4848" t="s">
        <v>39</v>
      </c>
      <c r="I4848" t="s">
        <v>31</v>
      </c>
      <c r="J4848" t="s">
        <v>32</v>
      </c>
      <c r="K4848" t="s">
        <v>33</v>
      </c>
      <c r="L4848" s="13">
        <v>5.8</v>
      </c>
      <c r="M4848" s="8">
        <v>2.7</v>
      </c>
      <c r="N4848">
        <v>372</v>
      </c>
      <c r="O4848" s="8">
        <v>2157.6</v>
      </c>
      <c r="P4848" s="14">
        <v>1.49E-2</v>
      </c>
      <c r="Q4848" s="8">
        <v>32.15</v>
      </c>
      <c r="R4848" s="8">
        <v>2125.4499999999998</v>
      </c>
      <c r="S4848" s="8">
        <v>1004.4</v>
      </c>
      <c r="T4848" s="8">
        <v>1121.05</v>
      </c>
      <c r="U4848">
        <v>0</v>
      </c>
      <c r="V4848" s="8">
        <v>0</v>
      </c>
      <c r="W4848" s="8">
        <v>0</v>
      </c>
      <c r="X4848" s="8">
        <v>1121.05</v>
      </c>
    </row>
    <row r="4849" spans="1:24" x14ac:dyDescent="0.25">
      <c r="A4849" t="s">
        <v>5175</v>
      </c>
      <c r="B4849" s="1">
        <v>46189</v>
      </c>
      <c r="C4849" t="s">
        <v>461</v>
      </c>
      <c r="D4849" t="s">
        <v>462</v>
      </c>
      <c r="E4849" t="s">
        <v>27</v>
      </c>
      <c r="F4849" t="s">
        <v>37</v>
      </c>
      <c r="G4849" t="s">
        <v>38</v>
      </c>
      <c r="H4849" t="s">
        <v>39</v>
      </c>
      <c r="I4849" t="s">
        <v>185</v>
      </c>
      <c r="J4849" t="s">
        <v>186</v>
      </c>
      <c r="K4849" t="s">
        <v>59</v>
      </c>
      <c r="L4849" s="13">
        <v>4.9000000000000004</v>
      </c>
      <c r="M4849" s="8">
        <v>3.1</v>
      </c>
      <c r="N4849">
        <v>45</v>
      </c>
      <c r="O4849" s="8">
        <v>220.5</v>
      </c>
      <c r="P4849" s="14">
        <v>2.18E-2</v>
      </c>
      <c r="Q4849" s="8">
        <v>4.8099999999999996</v>
      </c>
      <c r="R4849" s="8">
        <v>215.69</v>
      </c>
      <c r="S4849" s="8">
        <v>139.5</v>
      </c>
      <c r="T4849" s="8">
        <v>76.19</v>
      </c>
      <c r="U4849">
        <v>0</v>
      </c>
      <c r="V4849" s="8">
        <v>0</v>
      </c>
      <c r="W4849" s="8">
        <v>0</v>
      </c>
      <c r="X4849" s="8">
        <v>76.19</v>
      </c>
    </row>
    <row r="4850" spans="1:24" x14ac:dyDescent="0.25">
      <c r="A4850" t="s">
        <v>5176</v>
      </c>
      <c r="B4850" s="1">
        <v>45572</v>
      </c>
      <c r="C4850" t="s">
        <v>309</v>
      </c>
      <c r="D4850" t="s">
        <v>310</v>
      </c>
      <c r="E4850" t="s">
        <v>63</v>
      </c>
      <c r="F4850" t="s">
        <v>54</v>
      </c>
      <c r="G4850" t="s">
        <v>79</v>
      </c>
      <c r="H4850" t="s">
        <v>80</v>
      </c>
      <c r="I4850" t="s">
        <v>57</v>
      </c>
      <c r="J4850" t="s">
        <v>58</v>
      </c>
      <c r="K4850" t="s">
        <v>59</v>
      </c>
      <c r="L4850" s="13">
        <v>10.5</v>
      </c>
      <c r="M4850" s="8">
        <v>7.5</v>
      </c>
      <c r="N4850">
        <v>138</v>
      </c>
      <c r="O4850" s="8">
        <v>1449</v>
      </c>
      <c r="P4850" s="14">
        <v>9.7000000000000003E-3</v>
      </c>
      <c r="Q4850" s="8">
        <v>14.06</v>
      </c>
      <c r="R4850" s="8">
        <v>1434.94</v>
      </c>
      <c r="S4850" s="8">
        <v>1035</v>
      </c>
      <c r="T4850" s="8">
        <v>399.94</v>
      </c>
      <c r="U4850">
        <v>0</v>
      </c>
      <c r="V4850" s="8">
        <v>0</v>
      </c>
      <c r="W4850" s="8">
        <v>0</v>
      </c>
      <c r="X4850" s="8">
        <v>399.94</v>
      </c>
    </row>
    <row r="4851" spans="1:24" x14ac:dyDescent="0.25">
      <c r="A4851" t="s">
        <v>5177</v>
      </c>
      <c r="B4851" s="1">
        <v>45387</v>
      </c>
      <c r="C4851" t="s">
        <v>758</v>
      </c>
      <c r="D4851" t="s">
        <v>759</v>
      </c>
      <c r="E4851" t="s">
        <v>27</v>
      </c>
      <c r="F4851" t="s">
        <v>37</v>
      </c>
      <c r="G4851" t="s">
        <v>38</v>
      </c>
      <c r="H4851" t="s">
        <v>39</v>
      </c>
      <c r="I4851" t="s">
        <v>104</v>
      </c>
      <c r="J4851" t="s">
        <v>105</v>
      </c>
      <c r="K4851" t="s">
        <v>49</v>
      </c>
      <c r="L4851" s="13">
        <v>4.2</v>
      </c>
      <c r="M4851" s="8">
        <v>2.8</v>
      </c>
      <c r="N4851">
        <v>53</v>
      </c>
      <c r="O4851" s="8">
        <v>222.6</v>
      </c>
      <c r="P4851" s="14">
        <v>2.76E-2</v>
      </c>
      <c r="Q4851" s="8">
        <v>6.14</v>
      </c>
      <c r="R4851" s="8">
        <v>216.46</v>
      </c>
      <c r="S4851" s="8">
        <v>148.4</v>
      </c>
      <c r="T4851" s="8">
        <v>68.06</v>
      </c>
      <c r="U4851">
        <v>0</v>
      </c>
      <c r="V4851" s="8">
        <v>0</v>
      </c>
      <c r="W4851" s="8">
        <v>0</v>
      </c>
      <c r="X4851" s="8">
        <v>68.06</v>
      </c>
    </row>
    <row r="4852" spans="1:24" x14ac:dyDescent="0.25">
      <c r="A4852" t="s">
        <v>5178</v>
      </c>
      <c r="B4852" s="1">
        <v>45962</v>
      </c>
      <c r="C4852" t="s">
        <v>472</v>
      </c>
      <c r="D4852" t="s">
        <v>473</v>
      </c>
      <c r="E4852" t="s">
        <v>71</v>
      </c>
      <c r="F4852" t="s">
        <v>54</v>
      </c>
      <c r="G4852" t="s">
        <v>165</v>
      </c>
      <c r="H4852" t="s">
        <v>166</v>
      </c>
      <c r="I4852" t="s">
        <v>185</v>
      </c>
      <c r="J4852" t="s">
        <v>186</v>
      </c>
      <c r="K4852" t="s">
        <v>59</v>
      </c>
      <c r="L4852" s="13">
        <v>4.9000000000000004</v>
      </c>
      <c r="M4852" s="8">
        <v>3.1</v>
      </c>
      <c r="N4852">
        <v>74</v>
      </c>
      <c r="O4852" s="8">
        <v>362.6</v>
      </c>
      <c r="P4852" s="14">
        <v>4.4200000000000003E-2</v>
      </c>
      <c r="Q4852" s="8">
        <v>16.03</v>
      </c>
      <c r="R4852" s="8">
        <v>346.57</v>
      </c>
      <c r="S4852" s="8">
        <v>229.4</v>
      </c>
      <c r="T4852" s="8">
        <v>117.17</v>
      </c>
      <c r="U4852">
        <v>0</v>
      </c>
      <c r="V4852" s="8">
        <v>0</v>
      </c>
      <c r="W4852" s="8">
        <v>0</v>
      </c>
      <c r="X4852" s="8">
        <v>117.17</v>
      </c>
    </row>
    <row r="4853" spans="1:24" x14ac:dyDescent="0.25">
      <c r="A4853" t="s">
        <v>5179</v>
      </c>
      <c r="B4853" s="1">
        <v>45661</v>
      </c>
      <c r="C4853" t="s">
        <v>244</v>
      </c>
      <c r="D4853" t="s">
        <v>245</v>
      </c>
      <c r="E4853" t="s">
        <v>53</v>
      </c>
      <c r="F4853" t="s">
        <v>46</v>
      </c>
      <c r="G4853" t="s">
        <v>55</v>
      </c>
      <c r="H4853" t="s">
        <v>56</v>
      </c>
      <c r="I4853" t="s">
        <v>99</v>
      </c>
      <c r="J4853" t="s">
        <v>100</v>
      </c>
      <c r="K4853" t="s">
        <v>49</v>
      </c>
      <c r="L4853" s="13">
        <v>3.8</v>
      </c>
      <c r="M4853" s="8">
        <v>2.6</v>
      </c>
      <c r="N4853">
        <v>15</v>
      </c>
      <c r="O4853" s="8">
        <v>57</v>
      </c>
      <c r="P4853" s="14">
        <v>0.15620000000000001</v>
      </c>
      <c r="Q4853" s="8">
        <v>8.9</v>
      </c>
      <c r="R4853" s="8">
        <v>48.1</v>
      </c>
      <c r="S4853" s="8">
        <v>39</v>
      </c>
      <c r="T4853" s="8">
        <v>9.1</v>
      </c>
      <c r="U4853">
        <v>0</v>
      </c>
      <c r="V4853" s="8">
        <v>0</v>
      </c>
      <c r="W4853" s="8">
        <v>0</v>
      </c>
      <c r="X4853" s="8">
        <v>9.1</v>
      </c>
    </row>
    <row r="4854" spans="1:24" x14ac:dyDescent="0.25">
      <c r="A4854" t="s">
        <v>5180</v>
      </c>
      <c r="B4854" s="1">
        <v>45548</v>
      </c>
      <c r="C4854" t="s">
        <v>168</v>
      </c>
      <c r="D4854" t="s">
        <v>169</v>
      </c>
      <c r="E4854" t="s">
        <v>63</v>
      </c>
      <c r="F4854" t="s">
        <v>46</v>
      </c>
      <c r="G4854" t="s">
        <v>79</v>
      </c>
      <c r="H4854" t="s">
        <v>80</v>
      </c>
      <c r="I4854" t="s">
        <v>122</v>
      </c>
      <c r="J4854" t="s">
        <v>123</v>
      </c>
      <c r="K4854" t="s">
        <v>59</v>
      </c>
      <c r="L4854" s="13">
        <v>5.5</v>
      </c>
      <c r="M4854" s="8">
        <v>3.8</v>
      </c>
      <c r="N4854">
        <v>54</v>
      </c>
      <c r="O4854" s="8">
        <v>297</v>
      </c>
      <c r="P4854" s="14">
        <v>0.1018</v>
      </c>
      <c r="Q4854" s="8">
        <v>30.23</v>
      </c>
      <c r="R4854" s="8">
        <v>266.77</v>
      </c>
      <c r="S4854" s="8">
        <v>205.2</v>
      </c>
      <c r="T4854" s="8">
        <v>61.57</v>
      </c>
      <c r="U4854">
        <v>20</v>
      </c>
      <c r="V4854" s="8">
        <v>98.8</v>
      </c>
      <c r="W4854" s="8">
        <v>86</v>
      </c>
      <c r="X4854" s="8">
        <v>-24.43</v>
      </c>
    </row>
    <row r="4855" spans="1:24" x14ac:dyDescent="0.25">
      <c r="A4855" t="s">
        <v>5181</v>
      </c>
      <c r="B4855" s="1">
        <v>45376</v>
      </c>
      <c r="C4855" t="s">
        <v>262</v>
      </c>
      <c r="D4855" t="s">
        <v>263</v>
      </c>
      <c r="E4855" t="s">
        <v>63</v>
      </c>
      <c r="F4855" t="s">
        <v>54</v>
      </c>
      <c r="G4855" t="s">
        <v>64</v>
      </c>
      <c r="H4855" t="s">
        <v>65</v>
      </c>
      <c r="I4855" t="s">
        <v>112</v>
      </c>
      <c r="J4855" t="s">
        <v>113</v>
      </c>
      <c r="K4855" t="s">
        <v>42</v>
      </c>
      <c r="L4855" s="13">
        <v>8.5</v>
      </c>
      <c r="M4855" s="8">
        <v>2.8</v>
      </c>
      <c r="N4855">
        <v>37</v>
      </c>
      <c r="O4855" s="8">
        <v>314.5</v>
      </c>
      <c r="P4855" s="14">
        <v>2.7000000000000001E-3</v>
      </c>
      <c r="Q4855" s="8">
        <v>0.85</v>
      </c>
      <c r="R4855" s="8">
        <v>313.64999999999998</v>
      </c>
      <c r="S4855" s="8">
        <v>103.6</v>
      </c>
      <c r="T4855" s="8">
        <v>210.05</v>
      </c>
      <c r="U4855">
        <v>0</v>
      </c>
      <c r="V4855" s="8">
        <v>0</v>
      </c>
      <c r="W4855" s="8">
        <v>0</v>
      </c>
      <c r="X4855" s="8">
        <v>210.05</v>
      </c>
    </row>
    <row r="4856" spans="1:24" x14ac:dyDescent="0.25">
      <c r="A4856" t="s">
        <v>5182</v>
      </c>
      <c r="B4856" s="1">
        <v>45672</v>
      </c>
      <c r="C4856" t="s">
        <v>378</v>
      </c>
      <c r="D4856" t="s">
        <v>379</v>
      </c>
      <c r="E4856" t="s">
        <v>71</v>
      </c>
      <c r="F4856" t="s">
        <v>54</v>
      </c>
      <c r="G4856" t="s">
        <v>165</v>
      </c>
      <c r="H4856" t="s">
        <v>166</v>
      </c>
      <c r="I4856" t="s">
        <v>84</v>
      </c>
      <c r="J4856" t="s">
        <v>85</v>
      </c>
      <c r="K4856" t="s">
        <v>42</v>
      </c>
      <c r="L4856" s="13">
        <v>9.9</v>
      </c>
      <c r="M4856" s="8">
        <v>3.1</v>
      </c>
      <c r="N4856">
        <v>88</v>
      </c>
      <c r="O4856" s="8">
        <v>871.2</v>
      </c>
      <c r="P4856" s="14">
        <v>3.2000000000000002E-3</v>
      </c>
      <c r="Q4856" s="8">
        <v>2.79</v>
      </c>
      <c r="R4856" s="8">
        <v>868.41</v>
      </c>
      <c r="S4856" s="8">
        <v>272.8</v>
      </c>
      <c r="T4856" s="8">
        <v>595.61</v>
      </c>
      <c r="U4856">
        <v>0</v>
      </c>
      <c r="V4856" s="8">
        <v>0</v>
      </c>
      <c r="W4856" s="8">
        <v>0</v>
      </c>
      <c r="X4856" s="8">
        <v>595.61</v>
      </c>
    </row>
    <row r="4857" spans="1:24" x14ac:dyDescent="0.25">
      <c r="A4857" t="s">
        <v>5183</v>
      </c>
      <c r="B4857" s="1">
        <v>45972</v>
      </c>
      <c r="C4857" t="s">
        <v>805</v>
      </c>
      <c r="D4857" t="s">
        <v>806</v>
      </c>
      <c r="E4857" t="s">
        <v>63</v>
      </c>
      <c r="F4857" t="s">
        <v>89</v>
      </c>
      <c r="G4857" t="s">
        <v>64</v>
      </c>
      <c r="H4857" t="s">
        <v>65</v>
      </c>
      <c r="I4857" t="s">
        <v>99</v>
      </c>
      <c r="J4857" t="s">
        <v>100</v>
      </c>
      <c r="K4857" t="s">
        <v>49</v>
      </c>
      <c r="L4857" s="13">
        <v>3.8</v>
      </c>
      <c r="M4857" s="8">
        <v>2.6</v>
      </c>
      <c r="N4857">
        <v>49</v>
      </c>
      <c r="O4857" s="8">
        <v>186.2</v>
      </c>
      <c r="P4857" s="14">
        <v>7.7200000000000005E-2</v>
      </c>
      <c r="Q4857" s="8">
        <v>14.37</v>
      </c>
      <c r="R4857" s="8">
        <v>171.83</v>
      </c>
      <c r="S4857" s="8">
        <v>127.4</v>
      </c>
      <c r="T4857" s="8">
        <v>44.43</v>
      </c>
      <c r="U4857">
        <v>0</v>
      </c>
      <c r="V4857" s="8">
        <v>0</v>
      </c>
      <c r="W4857" s="8">
        <v>0</v>
      </c>
      <c r="X4857" s="8">
        <v>44.43</v>
      </c>
    </row>
    <row r="4858" spans="1:24" x14ac:dyDescent="0.25">
      <c r="A4858" t="s">
        <v>5184</v>
      </c>
      <c r="B4858" s="1">
        <v>46217</v>
      </c>
      <c r="C4858" t="s">
        <v>191</v>
      </c>
      <c r="D4858" t="s">
        <v>192</v>
      </c>
      <c r="E4858" t="s">
        <v>150</v>
      </c>
      <c r="F4858" t="s">
        <v>54</v>
      </c>
      <c r="G4858" t="s">
        <v>151</v>
      </c>
      <c r="H4858" t="s">
        <v>152</v>
      </c>
      <c r="I4858" t="s">
        <v>117</v>
      </c>
      <c r="J4858" t="s">
        <v>118</v>
      </c>
      <c r="K4858" t="s">
        <v>59</v>
      </c>
      <c r="L4858" s="13">
        <v>6</v>
      </c>
      <c r="M4858" s="8">
        <v>4.2</v>
      </c>
      <c r="N4858">
        <v>36</v>
      </c>
      <c r="O4858" s="8">
        <v>216</v>
      </c>
      <c r="P4858" s="14">
        <v>3.44E-2</v>
      </c>
      <c r="Q4858" s="8">
        <v>7.43</v>
      </c>
      <c r="R4858" s="8">
        <v>208.57</v>
      </c>
      <c r="S4858" s="8">
        <v>151.19999999999999</v>
      </c>
      <c r="T4858" s="8">
        <v>57.37</v>
      </c>
      <c r="U4858">
        <v>0</v>
      </c>
      <c r="V4858" s="8">
        <v>0</v>
      </c>
      <c r="W4858" s="8">
        <v>0</v>
      </c>
      <c r="X4858" s="8">
        <v>57.37</v>
      </c>
    </row>
    <row r="4859" spans="1:24" x14ac:dyDescent="0.25">
      <c r="A4859" t="s">
        <v>5185</v>
      </c>
      <c r="B4859" s="1">
        <v>45956</v>
      </c>
      <c r="C4859" t="s">
        <v>188</v>
      </c>
      <c r="D4859" t="s">
        <v>189</v>
      </c>
      <c r="E4859" t="s">
        <v>27</v>
      </c>
      <c r="F4859" t="s">
        <v>54</v>
      </c>
      <c r="G4859" t="s">
        <v>29</v>
      </c>
      <c r="H4859" t="s">
        <v>30</v>
      </c>
      <c r="I4859" t="s">
        <v>104</v>
      </c>
      <c r="J4859" t="s">
        <v>105</v>
      </c>
      <c r="K4859" t="s">
        <v>49</v>
      </c>
      <c r="L4859" s="13">
        <v>4.2</v>
      </c>
      <c r="M4859" s="8">
        <v>2.8</v>
      </c>
      <c r="N4859">
        <v>322</v>
      </c>
      <c r="O4859" s="8">
        <v>1352.4</v>
      </c>
      <c r="P4859" s="14">
        <v>3.3999999999999998E-3</v>
      </c>
      <c r="Q4859" s="8">
        <v>4.5999999999999996</v>
      </c>
      <c r="R4859" s="8">
        <v>1347.8</v>
      </c>
      <c r="S4859" s="8">
        <v>901.6</v>
      </c>
      <c r="T4859" s="8">
        <v>446.2</v>
      </c>
      <c r="U4859">
        <v>0</v>
      </c>
      <c r="V4859" s="8">
        <v>0</v>
      </c>
      <c r="W4859" s="8">
        <v>0</v>
      </c>
      <c r="X4859" s="8">
        <v>446.2</v>
      </c>
    </row>
    <row r="4860" spans="1:24" x14ac:dyDescent="0.25">
      <c r="A4860" t="s">
        <v>5186</v>
      </c>
      <c r="B4860" s="1">
        <v>45461</v>
      </c>
      <c r="C4860" t="s">
        <v>501</v>
      </c>
      <c r="D4860" t="s">
        <v>502</v>
      </c>
      <c r="E4860" t="s">
        <v>27</v>
      </c>
      <c r="F4860" t="s">
        <v>37</v>
      </c>
      <c r="G4860" t="s">
        <v>38</v>
      </c>
      <c r="H4860" t="s">
        <v>39</v>
      </c>
      <c r="I4860" t="s">
        <v>47</v>
      </c>
      <c r="J4860" t="s">
        <v>48</v>
      </c>
      <c r="K4860" t="s">
        <v>49</v>
      </c>
      <c r="L4860" s="13">
        <v>5</v>
      </c>
      <c r="M4860" s="8">
        <v>3.2</v>
      </c>
      <c r="N4860">
        <v>30</v>
      </c>
      <c r="O4860" s="8">
        <v>150</v>
      </c>
      <c r="P4860" s="14">
        <v>5.4000000000000003E-3</v>
      </c>
      <c r="Q4860" s="8">
        <v>0.81</v>
      </c>
      <c r="R4860" s="8">
        <v>149.19</v>
      </c>
      <c r="S4860" s="8">
        <v>96</v>
      </c>
      <c r="T4860" s="8">
        <v>53.19</v>
      </c>
      <c r="U4860">
        <v>0</v>
      </c>
      <c r="V4860" s="8">
        <v>0</v>
      </c>
      <c r="W4860" s="8">
        <v>0</v>
      </c>
      <c r="X4860" s="8">
        <v>53.19</v>
      </c>
    </row>
    <row r="4861" spans="1:24" x14ac:dyDescent="0.25">
      <c r="A4861" t="s">
        <v>5187</v>
      </c>
      <c r="B4861" s="1">
        <v>45345</v>
      </c>
      <c r="C4861" t="s">
        <v>229</v>
      </c>
      <c r="D4861" t="s">
        <v>230</v>
      </c>
      <c r="E4861" t="s">
        <v>27</v>
      </c>
      <c r="F4861" t="s">
        <v>54</v>
      </c>
      <c r="G4861" t="s">
        <v>38</v>
      </c>
      <c r="H4861" t="s">
        <v>39</v>
      </c>
      <c r="I4861" t="s">
        <v>57</v>
      </c>
      <c r="J4861" t="s">
        <v>58</v>
      </c>
      <c r="K4861" t="s">
        <v>59</v>
      </c>
      <c r="L4861" s="13">
        <v>10.5</v>
      </c>
      <c r="M4861" s="8">
        <v>7.5</v>
      </c>
      <c r="N4861">
        <v>129</v>
      </c>
      <c r="O4861" s="8">
        <v>1354.5</v>
      </c>
      <c r="P4861" s="14">
        <v>1.44E-2</v>
      </c>
      <c r="Q4861" s="8">
        <v>19.5</v>
      </c>
      <c r="R4861" s="8">
        <v>1335</v>
      </c>
      <c r="S4861" s="8">
        <v>967.5</v>
      </c>
      <c r="T4861" s="8">
        <v>367.5</v>
      </c>
      <c r="U4861">
        <v>0</v>
      </c>
      <c r="V4861" s="8">
        <v>0</v>
      </c>
      <c r="W4861" s="8">
        <v>0</v>
      </c>
      <c r="X4861" s="8">
        <v>367.5</v>
      </c>
    </row>
    <row r="4862" spans="1:24" x14ac:dyDescent="0.25">
      <c r="A4862" t="s">
        <v>5188</v>
      </c>
      <c r="B4862" s="1">
        <v>45697</v>
      </c>
      <c r="C4862" t="s">
        <v>340</v>
      </c>
      <c r="D4862" t="s">
        <v>341</v>
      </c>
      <c r="E4862" t="s">
        <v>27</v>
      </c>
      <c r="F4862" t="s">
        <v>54</v>
      </c>
      <c r="G4862" t="s">
        <v>38</v>
      </c>
      <c r="H4862" t="s">
        <v>39</v>
      </c>
      <c r="I4862" t="s">
        <v>112</v>
      </c>
      <c r="J4862" t="s">
        <v>113</v>
      </c>
      <c r="K4862" t="s">
        <v>42</v>
      </c>
      <c r="L4862" s="13">
        <v>8.5</v>
      </c>
      <c r="M4862" s="8">
        <v>2.8</v>
      </c>
      <c r="N4862">
        <v>121</v>
      </c>
      <c r="O4862" s="8">
        <v>1028.5</v>
      </c>
      <c r="P4862" s="14">
        <v>9.9000000000000008E-3</v>
      </c>
      <c r="Q4862" s="8">
        <v>10.18</v>
      </c>
      <c r="R4862" s="8">
        <v>1018.32</v>
      </c>
      <c r="S4862" s="8">
        <v>338.8</v>
      </c>
      <c r="T4862" s="8">
        <v>679.52</v>
      </c>
      <c r="U4862">
        <v>0</v>
      </c>
      <c r="V4862" s="8">
        <v>0</v>
      </c>
      <c r="W4862" s="8">
        <v>0</v>
      </c>
      <c r="X4862" s="8">
        <v>679.52</v>
      </c>
    </row>
    <row r="4863" spans="1:24" x14ac:dyDescent="0.25">
      <c r="A4863" t="s">
        <v>5189</v>
      </c>
      <c r="B4863" s="1">
        <v>45932</v>
      </c>
      <c r="C4863" t="s">
        <v>168</v>
      </c>
      <c r="D4863" t="s">
        <v>169</v>
      </c>
      <c r="E4863" t="s">
        <v>63</v>
      </c>
      <c r="F4863" t="s">
        <v>46</v>
      </c>
      <c r="G4863" t="s">
        <v>79</v>
      </c>
      <c r="H4863" t="s">
        <v>80</v>
      </c>
      <c r="I4863" t="s">
        <v>74</v>
      </c>
      <c r="J4863" t="s">
        <v>75</v>
      </c>
      <c r="K4863" t="s">
        <v>49</v>
      </c>
      <c r="L4863" s="13">
        <v>11</v>
      </c>
      <c r="M4863" s="8">
        <v>6.8</v>
      </c>
      <c r="N4863">
        <v>11</v>
      </c>
      <c r="O4863" s="8">
        <v>121</v>
      </c>
      <c r="P4863" s="14">
        <v>0.43369999999999997</v>
      </c>
      <c r="Q4863" s="8">
        <v>52.48</v>
      </c>
      <c r="R4863" s="8">
        <v>68.52</v>
      </c>
      <c r="S4863" s="8">
        <v>74.8</v>
      </c>
      <c r="T4863" s="8">
        <v>-6.28</v>
      </c>
      <c r="U4863">
        <v>0</v>
      </c>
      <c r="V4863" s="8">
        <v>0</v>
      </c>
      <c r="W4863" s="8">
        <v>0</v>
      </c>
      <c r="X4863" s="8">
        <v>-6.28</v>
      </c>
    </row>
    <row r="4864" spans="1:24" x14ac:dyDescent="0.25">
      <c r="A4864" t="s">
        <v>5190</v>
      </c>
      <c r="B4864" s="1">
        <v>45604</v>
      </c>
      <c r="C4864" t="s">
        <v>272</v>
      </c>
      <c r="D4864" t="s">
        <v>273</v>
      </c>
      <c r="E4864" t="s">
        <v>27</v>
      </c>
      <c r="F4864" t="s">
        <v>54</v>
      </c>
      <c r="G4864" t="s">
        <v>29</v>
      </c>
      <c r="H4864" t="s">
        <v>30</v>
      </c>
      <c r="I4864" t="s">
        <v>130</v>
      </c>
      <c r="J4864" t="s">
        <v>131</v>
      </c>
      <c r="K4864" t="s">
        <v>42</v>
      </c>
      <c r="L4864" s="13">
        <v>4.8</v>
      </c>
      <c r="M4864" s="8">
        <v>1.4</v>
      </c>
      <c r="N4864">
        <v>25</v>
      </c>
      <c r="O4864" s="8">
        <v>120</v>
      </c>
      <c r="P4864" s="14">
        <v>1.3100000000000001E-2</v>
      </c>
      <c r="Q4864" s="8">
        <v>1.57</v>
      </c>
      <c r="R4864" s="8">
        <v>118.43</v>
      </c>
      <c r="S4864" s="8">
        <v>35</v>
      </c>
      <c r="T4864" s="8">
        <v>83.43</v>
      </c>
      <c r="U4864">
        <v>0</v>
      </c>
      <c r="V4864" s="8">
        <v>0</v>
      </c>
      <c r="W4864" s="8">
        <v>0</v>
      </c>
      <c r="X4864" s="8">
        <v>83.43</v>
      </c>
    </row>
    <row r="4865" spans="1:24" x14ac:dyDescent="0.25">
      <c r="A4865" t="s">
        <v>5191</v>
      </c>
      <c r="B4865" s="1">
        <v>46035</v>
      </c>
      <c r="C4865" t="s">
        <v>805</v>
      </c>
      <c r="D4865" t="s">
        <v>806</v>
      </c>
      <c r="E4865" t="s">
        <v>63</v>
      </c>
      <c r="F4865" t="s">
        <v>89</v>
      </c>
      <c r="G4865" t="s">
        <v>64</v>
      </c>
      <c r="H4865" t="s">
        <v>65</v>
      </c>
      <c r="I4865" t="s">
        <v>31</v>
      </c>
      <c r="J4865" t="s">
        <v>32</v>
      </c>
      <c r="K4865" t="s">
        <v>33</v>
      </c>
      <c r="L4865" s="13">
        <v>5.8</v>
      </c>
      <c r="M4865" s="8">
        <v>2.7</v>
      </c>
      <c r="N4865">
        <v>58</v>
      </c>
      <c r="O4865" s="8">
        <v>336.4</v>
      </c>
      <c r="P4865" s="14">
        <v>7.0499999999999993E-2</v>
      </c>
      <c r="Q4865" s="8">
        <v>23.72</v>
      </c>
      <c r="R4865" s="8">
        <v>312.68</v>
      </c>
      <c r="S4865" s="8">
        <v>156.6</v>
      </c>
      <c r="T4865" s="8">
        <v>156.08000000000001</v>
      </c>
      <c r="U4865">
        <v>0</v>
      </c>
      <c r="V4865" s="8">
        <v>0</v>
      </c>
      <c r="W4865" s="8">
        <v>0</v>
      </c>
      <c r="X4865" s="8">
        <v>156.08000000000001</v>
      </c>
    </row>
    <row r="4866" spans="1:24" x14ac:dyDescent="0.25">
      <c r="A4866" t="s">
        <v>5192</v>
      </c>
      <c r="B4866" s="1">
        <v>46008</v>
      </c>
      <c r="C4866" t="s">
        <v>142</v>
      </c>
      <c r="D4866" t="s">
        <v>143</v>
      </c>
      <c r="E4866" t="s">
        <v>71</v>
      </c>
      <c r="F4866" t="s">
        <v>37</v>
      </c>
      <c r="G4866" t="s">
        <v>72</v>
      </c>
      <c r="H4866" t="s">
        <v>73</v>
      </c>
      <c r="I4866" t="s">
        <v>156</v>
      </c>
      <c r="J4866" t="s">
        <v>157</v>
      </c>
      <c r="K4866" t="s">
        <v>42</v>
      </c>
      <c r="L4866" s="13">
        <v>6.2</v>
      </c>
      <c r="M4866" s="8">
        <v>1.9</v>
      </c>
      <c r="N4866">
        <v>52</v>
      </c>
      <c r="O4866" s="8">
        <v>322.39999999999998</v>
      </c>
      <c r="P4866" s="14">
        <v>6.6500000000000004E-2</v>
      </c>
      <c r="Q4866" s="8">
        <v>21.44</v>
      </c>
      <c r="R4866" s="8">
        <v>300.95999999999998</v>
      </c>
      <c r="S4866" s="8">
        <v>98.8</v>
      </c>
      <c r="T4866" s="8">
        <v>202.16</v>
      </c>
      <c r="U4866">
        <v>0</v>
      </c>
      <c r="V4866" s="8">
        <v>0</v>
      </c>
      <c r="W4866" s="8">
        <v>0</v>
      </c>
      <c r="X4866" s="8">
        <v>202.16</v>
      </c>
    </row>
    <row r="4867" spans="1:24" x14ac:dyDescent="0.25">
      <c r="A4867" t="s">
        <v>5193</v>
      </c>
      <c r="B4867" s="1">
        <v>46065</v>
      </c>
      <c r="C4867" t="s">
        <v>183</v>
      </c>
      <c r="D4867" t="s">
        <v>184</v>
      </c>
      <c r="E4867" t="s">
        <v>63</v>
      </c>
      <c r="F4867" t="s">
        <v>89</v>
      </c>
      <c r="G4867" t="s">
        <v>64</v>
      </c>
      <c r="H4867" t="s">
        <v>65</v>
      </c>
      <c r="I4867" t="s">
        <v>84</v>
      </c>
      <c r="J4867" t="s">
        <v>85</v>
      </c>
      <c r="K4867" t="s">
        <v>42</v>
      </c>
      <c r="L4867" s="13">
        <v>9.9</v>
      </c>
      <c r="M4867" s="8">
        <v>3.1</v>
      </c>
      <c r="N4867">
        <v>155</v>
      </c>
      <c r="O4867" s="8">
        <v>1534.5</v>
      </c>
      <c r="P4867" s="14">
        <v>0.20280000000000001</v>
      </c>
      <c r="Q4867" s="8">
        <v>311.2</v>
      </c>
      <c r="R4867" s="8">
        <v>1223.3</v>
      </c>
      <c r="S4867" s="8">
        <v>480.5</v>
      </c>
      <c r="T4867" s="8">
        <v>742.8</v>
      </c>
      <c r="U4867">
        <v>0</v>
      </c>
      <c r="V4867" s="8">
        <v>0</v>
      </c>
      <c r="W4867" s="8">
        <v>0</v>
      </c>
      <c r="X4867" s="8">
        <v>742.8</v>
      </c>
    </row>
    <row r="4868" spans="1:24" x14ac:dyDescent="0.25">
      <c r="A4868" t="s">
        <v>5194</v>
      </c>
      <c r="B4868" s="1">
        <v>45531</v>
      </c>
      <c r="C4868" t="s">
        <v>208</v>
      </c>
      <c r="D4868" t="s">
        <v>209</v>
      </c>
      <c r="E4868" t="s">
        <v>27</v>
      </c>
      <c r="F4868" t="s">
        <v>54</v>
      </c>
      <c r="G4868" t="s">
        <v>38</v>
      </c>
      <c r="H4868" t="s">
        <v>39</v>
      </c>
      <c r="I4868" t="s">
        <v>122</v>
      </c>
      <c r="J4868" t="s">
        <v>123</v>
      </c>
      <c r="K4868" t="s">
        <v>59</v>
      </c>
      <c r="L4868" s="13">
        <v>5.5</v>
      </c>
      <c r="M4868" s="8">
        <v>3.8</v>
      </c>
      <c r="N4868">
        <v>19</v>
      </c>
      <c r="O4868" s="8">
        <v>104.5</v>
      </c>
      <c r="P4868" s="14">
        <v>1.6299999999999999E-2</v>
      </c>
      <c r="Q4868" s="8">
        <v>1.7</v>
      </c>
      <c r="R4868" s="8">
        <v>102.8</v>
      </c>
      <c r="S4868" s="8">
        <v>72.2</v>
      </c>
      <c r="T4868" s="8">
        <v>30.6</v>
      </c>
      <c r="U4868">
        <v>0</v>
      </c>
      <c r="V4868" s="8">
        <v>0</v>
      </c>
      <c r="W4868" s="8">
        <v>0</v>
      </c>
      <c r="X4868" s="8">
        <v>30.6</v>
      </c>
    </row>
    <row r="4869" spans="1:24" x14ac:dyDescent="0.25">
      <c r="A4869" t="s">
        <v>5195</v>
      </c>
      <c r="B4869" s="1">
        <v>45731</v>
      </c>
      <c r="C4869" t="s">
        <v>590</v>
      </c>
      <c r="D4869" t="s">
        <v>591</v>
      </c>
      <c r="E4869" t="s">
        <v>27</v>
      </c>
      <c r="F4869" t="s">
        <v>46</v>
      </c>
      <c r="G4869" t="s">
        <v>29</v>
      </c>
      <c r="H4869" t="s">
        <v>30</v>
      </c>
      <c r="I4869" t="s">
        <v>127</v>
      </c>
      <c r="J4869" t="s">
        <v>128</v>
      </c>
      <c r="K4869" t="s">
        <v>33</v>
      </c>
      <c r="L4869" s="13">
        <v>7.2</v>
      </c>
      <c r="M4869" s="8">
        <v>3.6</v>
      </c>
      <c r="N4869">
        <v>19</v>
      </c>
      <c r="O4869" s="8">
        <v>136.80000000000001</v>
      </c>
      <c r="P4869" s="14">
        <v>0.15720000000000001</v>
      </c>
      <c r="Q4869" s="8">
        <v>21.5</v>
      </c>
      <c r="R4869" s="8">
        <v>115.3</v>
      </c>
      <c r="S4869" s="8">
        <v>68.400000000000006</v>
      </c>
      <c r="T4869" s="8">
        <v>46.9</v>
      </c>
      <c r="U4869">
        <v>0</v>
      </c>
      <c r="V4869" s="8">
        <v>0</v>
      </c>
      <c r="W4869" s="8">
        <v>0</v>
      </c>
      <c r="X4869" s="8">
        <v>46.9</v>
      </c>
    </row>
    <row r="4870" spans="1:24" x14ac:dyDescent="0.25">
      <c r="A4870" t="s">
        <v>5196</v>
      </c>
      <c r="B4870" s="1">
        <v>45963</v>
      </c>
      <c r="C4870" t="s">
        <v>301</v>
      </c>
      <c r="D4870" t="s">
        <v>302</v>
      </c>
      <c r="E4870" t="s">
        <v>63</v>
      </c>
      <c r="F4870" t="s">
        <v>37</v>
      </c>
      <c r="G4870" t="s">
        <v>79</v>
      </c>
      <c r="H4870" t="s">
        <v>80</v>
      </c>
      <c r="I4870" t="s">
        <v>99</v>
      </c>
      <c r="J4870" t="s">
        <v>100</v>
      </c>
      <c r="K4870" t="s">
        <v>49</v>
      </c>
      <c r="L4870" s="13">
        <v>3.8</v>
      </c>
      <c r="M4870" s="8">
        <v>2.6</v>
      </c>
      <c r="N4870">
        <v>25</v>
      </c>
      <c r="O4870" s="8">
        <v>95</v>
      </c>
      <c r="P4870" s="14">
        <v>1.03E-2</v>
      </c>
      <c r="Q4870" s="8">
        <v>0.98</v>
      </c>
      <c r="R4870" s="8">
        <v>94.02</v>
      </c>
      <c r="S4870" s="8">
        <v>65</v>
      </c>
      <c r="T4870" s="8">
        <v>29.02</v>
      </c>
      <c r="U4870">
        <v>0</v>
      </c>
      <c r="V4870" s="8">
        <v>0</v>
      </c>
      <c r="W4870" s="8">
        <v>0</v>
      </c>
      <c r="X4870" s="8">
        <v>29.02</v>
      </c>
    </row>
    <row r="4871" spans="1:24" x14ac:dyDescent="0.25">
      <c r="A4871" t="s">
        <v>5197</v>
      </c>
      <c r="B4871" s="1">
        <v>45385</v>
      </c>
      <c r="C4871" t="s">
        <v>378</v>
      </c>
      <c r="D4871" t="s">
        <v>379</v>
      </c>
      <c r="E4871" t="s">
        <v>71</v>
      </c>
      <c r="F4871" t="s">
        <v>54</v>
      </c>
      <c r="G4871" t="s">
        <v>165</v>
      </c>
      <c r="H4871" t="s">
        <v>166</v>
      </c>
      <c r="I4871" t="s">
        <v>99</v>
      </c>
      <c r="J4871" t="s">
        <v>100</v>
      </c>
      <c r="K4871" t="s">
        <v>49</v>
      </c>
      <c r="L4871" s="13">
        <v>3.8</v>
      </c>
      <c r="M4871" s="8">
        <v>2.6</v>
      </c>
      <c r="N4871">
        <v>14</v>
      </c>
      <c r="O4871" s="8">
        <v>53.2</v>
      </c>
      <c r="P4871" s="14">
        <v>8.9999999999999993E-3</v>
      </c>
      <c r="Q4871" s="8">
        <v>0.48</v>
      </c>
      <c r="R4871" s="8">
        <v>52.72</v>
      </c>
      <c r="S4871" s="8">
        <v>36.4</v>
      </c>
      <c r="T4871" s="8">
        <v>16.32</v>
      </c>
      <c r="U4871">
        <v>0</v>
      </c>
      <c r="V4871" s="8">
        <v>0</v>
      </c>
      <c r="W4871" s="8">
        <v>0</v>
      </c>
      <c r="X4871" s="8">
        <v>16.32</v>
      </c>
    </row>
    <row r="4872" spans="1:24" x14ac:dyDescent="0.25">
      <c r="A4872" t="s">
        <v>5198</v>
      </c>
      <c r="B4872" s="1">
        <v>46012</v>
      </c>
      <c r="C4872" t="s">
        <v>501</v>
      </c>
      <c r="D4872" t="s">
        <v>502</v>
      </c>
      <c r="E4872" t="s">
        <v>27</v>
      </c>
      <c r="F4872" t="s">
        <v>37</v>
      </c>
      <c r="G4872" t="s">
        <v>38</v>
      </c>
      <c r="H4872" t="s">
        <v>39</v>
      </c>
      <c r="I4872" t="s">
        <v>112</v>
      </c>
      <c r="J4872" t="s">
        <v>113</v>
      </c>
      <c r="K4872" t="s">
        <v>42</v>
      </c>
      <c r="L4872" s="13">
        <v>8.5</v>
      </c>
      <c r="M4872" s="8">
        <v>2.8</v>
      </c>
      <c r="N4872">
        <v>24</v>
      </c>
      <c r="O4872" s="8">
        <v>204</v>
      </c>
      <c r="P4872" s="14">
        <v>3.4200000000000001E-2</v>
      </c>
      <c r="Q4872" s="8">
        <v>6.98</v>
      </c>
      <c r="R4872" s="8">
        <v>197.02</v>
      </c>
      <c r="S4872" s="8">
        <v>67.2</v>
      </c>
      <c r="T4872" s="8">
        <v>129.82</v>
      </c>
      <c r="U4872">
        <v>0</v>
      </c>
      <c r="V4872" s="8">
        <v>0</v>
      </c>
      <c r="W4872" s="8">
        <v>0</v>
      </c>
      <c r="X4872" s="8">
        <v>129.82</v>
      </c>
    </row>
    <row r="4873" spans="1:24" x14ac:dyDescent="0.25">
      <c r="A4873" t="s">
        <v>5199</v>
      </c>
      <c r="B4873" s="1">
        <v>45389</v>
      </c>
      <c r="C4873" t="s">
        <v>195</v>
      </c>
      <c r="D4873" t="s">
        <v>196</v>
      </c>
      <c r="E4873" t="s">
        <v>150</v>
      </c>
      <c r="F4873" t="s">
        <v>89</v>
      </c>
      <c r="G4873" t="s">
        <v>151</v>
      </c>
      <c r="H4873" t="s">
        <v>152</v>
      </c>
      <c r="I4873" t="s">
        <v>57</v>
      </c>
      <c r="J4873" t="s">
        <v>58</v>
      </c>
      <c r="K4873" t="s">
        <v>59</v>
      </c>
      <c r="L4873" s="13">
        <v>10.5</v>
      </c>
      <c r="M4873" s="8">
        <v>7.5</v>
      </c>
      <c r="N4873">
        <v>35</v>
      </c>
      <c r="O4873" s="8">
        <v>367.5</v>
      </c>
      <c r="P4873" s="14">
        <v>1.6400000000000001E-2</v>
      </c>
      <c r="Q4873" s="8">
        <v>6.03</v>
      </c>
      <c r="R4873" s="8">
        <v>361.47</v>
      </c>
      <c r="S4873" s="8">
        <v>262.5</v>
      </c>
      <c r="T4873" s="8">
        <v>98.97</v>
      </c>
      <c r="U4873">
        <v>10</v>
      </c>
      <c r="V4873" s="8">
        <v>103.28</v>
      </c>
      <c r="W4873" s="8">
        <v>80</v>
      </c>
      <c r="X4873" s="8">
        <v>18.97</v>
      </c>
    </row>
    <row r="4874" spans="1:24" x14ac:dyDescent="0.25">
      <c r="A4874" t="s">
        <v>5200</v>
      </c>
      <c r="B4874" s="1">
        <v>45293</v>
      </c>
      <c r="C4874" t="s">
        <v>191</v>
      </c>
      <c r="D4874" t="s">
        <v>192</v>
      </c>
      <c r="E4874" t="s">
        <v>150</v>
      </c>
      <c r="F4874" t="s">
        <v>54</v>
      </c>
      <c r="G4874" t="s">
        <v>151</v>
      </c>
      <c r="H4874" t="s">
        <v>152</v>
      </c>
      <c r="I4874" t="s">
        <v>117</v>
      </c>
      <c r="J4874" t="s">
        <v>118</v>
      </c>
      <c r="K4874" t="s">
        <v>59</v>
      </c>
      <c r="L4874" s="13">
        <v>6</v>
      </c>
      <c r="M4874" s="8">
        <v>4.2</v>
      </c>
      <c r="N4874">
        <v>28</v>
      </c>
      <c r="O4874" s="8">
        <v>168</v>
      </c>
      <c r="P4874" s="14">
        <v>2.7799999999999998E-2</v>
      </c>
      <c r="Q4874" s="8">
        <v>4.67</v>
      </c>
      <c r="R4874" s="8">
        <v>163.33000000000001</v>
      </c>
      <c r="S4874" s="8">
        <v>117.6</v>
      </c>
      <c r="T4874" s="8">
        <v>45.73</v>
      </c>
      <c r="U4874">
        <v>0</v>
      </c>
      <c r="V4874" s="8">
        <v>0</v>
      </c>
      <c r="W4874" s="8">
        <v>0</v>
      </c>
      <c r="X4874" s="8">
        <v>45.73</v>
      </c>
    </row>
    <row r="4875" spans="1:24" x14ac:dyDescent="0.25">
      <c r="A4875" t="s">
        <v>5201</v>
      </c>
      <c r="B4875" s="1">
        <v>45510</v>
      </c>
      <c r="C4875" t="s">
        <v>188</v>
      </c>
      <c r="D4875" t="s">
        <v>189</v>
      </c>
      <c r="E4875" t="s">
        <v>27</v>
      </c>
      <c r="F4875" t="s">
        <v>54</v>
      </c>
      <c r="G4875" t="s">
        <v>29</v>
      </c>
      <c r="H4875" t="s">
        <v>30</v>
      </c>
      <c r="I4875" t="s">
        <v>185</v>
      </c>
      <c r="J4875" t="s">
        <v>186</v>
      </c>
      <c r="K4875" t="s">
        <v>59</v>
      </c>
      <c r="L4875" s="13">
        <v>4.9000000000000004</v>
      </c>
      <c r="M4875" s="8">
        <v>3.1</v>
      </c>
      <c r="N4875">
        <v>154</v>
      </c>
      <c r="O4875" s="8">
        <v>754.6</v>
      </c>
      <c r="P4875" s="14">
        <v>2.18E-2</v>
      </c>
      <c r="Q4875" s="8">
        <v>16.45</v>
      </c>
      <c r="R4875" s="8">
        <v>738.15</v>
      </c>
      <c r="S4875" s="8">
        <v>477.4</v>
      </c>
      <c r="T4875" s="8">
        <v>260.75</v>
      </c>
      <c r="U4875">
        <v>0</v>
      </c>
      <c r="V4875" s="8">
        <v>0</v>
      </c>
      <c r="W4875" s="8">
        <v>0</v>
      </c>
      <c r="X4875" s="8">
        <v>260.75</v>
      </c>
    </row>
    <row r="4876" spans="1:24" x14ac:dyDescent="0.25">
      <c r="A4876" t="s">
        <v>5202</v>
      </c>
      <c r="B4876" s="1">
        <v>45780</v>
      </c>
      <c r="C4876" t="s">
        <v>94</v>
      </c>
      <c r="D4876" t="s">
        <v>95</v>
      </c>
      <c r="E4876" t="s">
        <v>53</v>
      </c>
      <c r="F4876" t="s">
        <v>46</v>
      </c>
      <c r="G4876" t="s">
        <v>55</v>
      </c>
      <c r="H4876" t="s">
        <v>56</v>
      </c>
      <c r="I4876" t="s">
        <v>74</v>
      </c>
      <c r="J4876" t="s">
        <v>75</v>
      </c>
      <c r="K4876" t="s">
        <v>49</v>
      </c>
      <c r="L4876" s="13">
        <v>11</v>
      </c>
      <c r="M4876" s="8">
        <v>6.8</v>
      </c>
      <c r="N4876">
        <v>19</v>
      </c>
      <c r="O4876" s="8">
        <v>209</v>
      </c>
      <c r="P4876" s="14">
        <v>0.14829999999999999</v>
      </c>
      <c r="Q4876" s="8">
        <v>30.99</v>
      </c>
      <c r="R4876" s="8">
        <v>178.01</v>
      </c>
      <c r="S4876" s="8">
        <v>129.19999999999999</v>
      </c>
      <c r="T4876" s="8">
        <v>48.81</v>
      </c>
      <c r="U4876">
        <v>0</v>
      </c>
      <c r="V4876" s="8">
        <v>0</v>
      </c>
      <c r="W4876" s="8">
        <v>0</v>
      </c>
      <c r="X4876" s="8">
        <v>48.81</v>
      </c>
    </row>
    <row r="4877" spans="1:24" x14ac:dyDescent="0.25">
      <c r="A4877" t="s">
        <v>5203</v>
      </c>
      <c r="B4877" s="1">
        <v>45371</v>
      </c>
      <c r="C4877" t="s">
        <v>440</v>
      </c>
      <c r="D4877" t="s">
        <v>441</v>
      </c>
      <c r="E4877" t="s">
        <v>71</v>
      </c>
      <c r="F4877" t="s">
        <v>54</v>
      </c>
      <c r="G4877" t="s">
        <v>165</v>
      </c>
      <c r="H4877" t="s">
        <v>166</v>
      </c>
      <c r="I4877" t="s">
        <v>31</v>
      </c>
      <c r="J4877" t="s">
        <v>32</v>
      </c>
      <c r="K4877" t="s">
        <v>33</v>
      </c>
      <c r="L4877" s="13">
        <v>5.8</v>
      </c>
      <c r="M4877" s="8">
        <v>2.7</v>
      </c>
      <c r="N4877">
        <v>28</v>
      </c>
      <c r="O4877" s="8">
        <v>162.4</v>
      </c>
      <c r="P4877" s="14">
        <v>8.0000000000000002E-3</v>
      </c>
      <c r="Q4877" s="8">
        <v>1.3</v>
      </c>
      <c r="R4877" s="8">
        <v>161.1</v>
      </c>
      <c r="S4877" s="8">
        <v>75.599999999999994</v>
      </c>
      <c r="T4877" s="8">
        <v>85.5</v>
      </c>
      <c r="U4877">
        <v>0</v>
      </c>
      <c r="V4877" s="8">
        <v>0</v>
      </c>
      <c r="W4877" s="8">
        <v>0</v>
      </c>
      <c r="X4877" s="8">
        <v>85.5</v>
      </c>
    </row>
    <row r="4878" spans="1:24" x14ac:dyDescent="0.25">
      <c r="A4878" t="s">
        <v>5204</v>
      </c>
      <c r="B4878" s="1">
        <v>45427</v>
      </c>
      <c r="C4878" t="s">
        <v>301</v>
      </c>
      <c r="D4878" t="s">
        <v>302</v>
      </c>
      <c r="E4878" t="s">
        <v>63</v>
      </c>
      <c r="F4878" t="s">
        <v>37</v>
      </c>
      <c r="G4878" t="s">
        <v>64</v>
      </c>
      <c r="H4878" t="s">
        <v>65</v>
      </c>
      <c r="I4878" t="s">
        <v>127</v>
      </c>
      <c r="J4878" t="s">
        <v>128</v>
      </c>
      <c r="K4878" t="s">
        <v>33</v>
      </c>
      <c r="L4878" s="13">
        <v>7.2</v>
      </c>
      <c r="M4878" s="8">
        <v>3.6</v>
      </c>
      <c r="N4878">
        <v>2</v>
      </c>
      <c r="O4878" s="8">
        <v>14.4</v>
      </c>
      <c r="P4878" s="14">
        <v>5.5999999999999999E-3</v>
      </c>
      <c r="Q4878" s="8">
        <v>0.08</v>
      </c>
      <c r="R4878" s="8">
        <v>14.32</v>
      </c>
      <c r="S4878" s="8">
        <v>7.2</v>
      </c>
      <c r="T4878" s="8">
        <v>7.12</v>
      </c>
      <c r="U4878">
        <v>0</v>
      </c>
      <c r="V4878" s="8">
        <v>0</v>
      </c>
      <c r="W4878" s="8">
        <v>0</v>
      </c>
      <c r="X4878" s="8">
        <v>7.12</v>
      </c>
    </row>
    <row r="4879" spans="1:24" x14ac:dyDescent="0.25">
      <c r="A4879" t="s">
        <v>5205</v>
      </c>
      <c r="B4879" s="1">
        <v>45899</v>
      </c>
      <c r="C4879" t="s">
        <v>528</v>
      </c>
      <c r="D4879" t="s">
        <v>529</v>
      </c>
      <c r="E4879" t="s">
        <v>27</v>
      </c>
      <c r="F4879" t="s">
        <v>54</v>
      </c>
      <c r="G4879" t="s">
        <v>38</v>
      </c>
      <c r="H4879" t="s">
        <v>39</v>
      </c>
      <c r="I4879" t="s">
        <v>144</v>
      </c>
      <c r="J4879" t="s">
        <v>145</v>
      </c>
      <c r="K4879" t="s">
        <v>33</v>
      </c>
      <c r="L4879" s="13">
        <v>12</v>
      </c>
      <c r="M4879" s="8">
        <v>6.5</v>
      </c>
      <c r="N4879">
        <v>70</v>
      </c>
      <c r="O4879" s="8">
        <v>840</v>
      </c>
      <c r="P4879" s="14">
        <v>6.1999999999999998E-3</v>
      </c>
      <c r="Q4879" s="8">
        <v>5.21</v>
      </c>
      <c r="R4879" s="8">
        <v>834.79</v>
      </c>
      <c r="S4879" s="8">
        <v>455</v>
      </c>
      <c r="T4879" s="8">
        <v>379.79</v>
      </c>
      <c r="U4879">
        <v>0</v>
      </c>
      <c r="V4879" s="8">
        <v>0</v>
      </c>
      <c r="W4879" s="8">
        <v>0</v>
      </c>
      <c r="X4879" s="8">
        <v>379.79</v>
      </c>
    </row>
    <row r="4880" spans="1:24" x14ac:dyDescent="0.25">
      <c r="A4880" t="s">
        <v>5206</v>
      </c>
      <c r="B4880" s="1">
        <v>45523</v>
      </c>
      <c r="C4880" t="s">
        <v>120</v>
      </c>
      <c r="D4880" t="s">
        <v>121</v>
      </c>
      <c r="E4880" t="s">
        <v>63</v>
      </c>
      <c r="F4880" t="s">
        <v>89</v>
      </c>
      <c r="G4880" t="s">
        <v>64</v>
      </c>
      <c r="H4880" t="s">
        <v>65</v>
      </c>
      <c r="I4880" t="s">
        <v>84</v>
      </c>
      <c r="J4880" t="s">
        <v>85</v>
      </c>
      <c r="K4880" t="s">
        <v>42</v>
      </c>
      <c r="L4880" s="13">
        <v>9.9</v>
      </c>
      <c r="M4880" s="8">
        <v>3.1</v>
      </c>
      <c r="N4880">
        <v>56</v>
      </c>
      <c r="O4880" s="8">
        <v>554.4</v>
      </c>
      <c r="P4880" s="14">
        <v>0.13519999999999999</v>
      </c>
      <c r="Q4880" s="8">
        <v>74.95</v>
      </c>
      <c r="R4880" s="8">
        <v>479.45</v>
      </c>
      <c r="S4880" s="8">
        <v>173.6</v>
      </c>
      <c r="T4880" s="8">
        <v>305.85000000000002</v>
      </c>
      <c r="U4880">
        <v>0</v>
      </c>
      <c r="V4880" s="8">
        <v>0</v>
      </c>
      <c r="W4880" s="8">
        <v>0</v>
      </c>
      <c r="X4880" s="8">
        <v>305.85000000000002</v>
      </c>
    </row>
    <row r="4881" spans="1:24" x14ac:dyDescent="0.25">
      <c r="A4881" t="s">
        <v>5207</v>
      </c>
      <c r="B4881" s="1">
        <v>45823</v>
      </c>
      <c r="C4881" t="s">
        <v>678</v>
      </c>
      <c r="D4881" t="s">
        <v>679</v>
      </c>
      <c r="E4881" t="s">
        <v>63</v>
      </c>
      <c r="F4881" t="s">
        <v>89</v>
      </c>
      <c r="G4881" t="s">
        <v>79</v>
      </c>
      <c r="H4881" t="s">
        <v>80</v>
      </c>
      <c r="I4881" t="s">
        <v>57</v>
      </c>
      <c r="J4881" t="s">
        <v>58</v>
      </c>
      <c r="K4881" t="s">
        <v>59</v>
      </c>
      <c r="L4881" s="13">
        <v>10.5</v>
      </c>
      <c r="M4881" s="8">
        <v>7.5</v>
      </c>
      <c r="N4881">
        <v>136</v>
      </c>
      <c r="O4881" s="8">
        <v>1428</v>
      </c>
      <c r="P4881" s="14">
        <v>0.12470000000000001</v>
      </c>
      <c r="Q4881" s="8">
        <v>178.07</v>
      </c>
      <c r="R4881" s="8">
        <v>1249.93</v>
      </c>
      <c r="S4881" s="8">
        <v>1020</v>
      </c>
      <c r="T4881" s="8">
        <v>229.93</v>
      </c>
      <c r="U4881">
        <v>0</v>
      </c>
      <c r="V4881" s="8">
        <v>0</v>
      </c>
      <c r="W4881" s="8">
        <v>0</v>
      </c>
      <c r="X4881" s="8">
        <v>229.93</v>
      </c>
    </row>
    <row r="4882" spans="1:24" x14ac:dyDescent="0.25">
      <c r="A4882" t="s">
        <v>5208</v>
      </c>
      <c r="B4882" s="1">
        <v>45988</v>
      </c>
      <c r="C4882" t="s">
        <v>805</v>
      </c>
      <c r="D4882" t="s">
        <v>806</v>
      </c>
      <c r="E4882" t="s">
        <v>63</v>
      </c>
      <c r="F4882" t="s">
        <v>89</v>
      </c>
      <c r="G4882" t="s">
        <v>64</v>
      </c>
      <c r="H4882" t="s">
        <v>65</v>
      </c>
      <c r="I4882" t="s">
        <v>117</v>
      </c>
      <c r="J4882" t="s">
        <v>118</v>
      </c>
      <c r="K4882" t="s">
        <v>59</v>
      </c>
      <c r="L4882" s="13">
        <v>6</v>
      </c>
      <c r="M4882" s="8">
        <v>4.2</v>
      </c>
      <c r="N4882">
        <v>270</v>
      </c>
      <c r="O4882" s="8">
        <v>1620</v>
      </c>
      <c r="P4882" s="14">
        <v>6.0699999999999997E-2</v>
      </c>
      <c r="Q4882" s="8">
        <v>98.33</v>
      </c>
      <c r="R4882" s="8">
        <v>1521.67</v>
      </c>
      <c r="S4882" s="8">
        <v>1134</v>
      </c>
      <c r="T4882" s="8">
        <v>387.67</v>
      </c>
      <c r="U4882">
        <v>0</v>
      </c>
      <c r="V4882" s="8">
        <v>0</v>
      </c>
      <c r="W4882" s="8">
        <v>0</v>
      </c>
      <c r="X4882" s="8">
        <v>387.67</v>
      </c>
    </row>
    <row r="4883" spans="1:24" x14ac:dyDescent="0.25">
      <c r="A4883" t="s">
        <v>5209</v>
      </c>
      <c r="B4883" s="1">
        <v>45747</v>
      </c>
      <c r="C4883" t="s">
        <v>367</v>
      </c>
      <c r="D4883" t="s">
        <v>368</v>
      </c>
      <c r="E4883" t="s">
        <v>63</v>
      </c>
      <c r="F4883" t="s">
        <v>54</v>
      </c>
      <c r="G4883" t="s">
        <v>64</v>
      </c>
      <c r="H4883" t="s">
        <v>65</v>
      </c>
      <c r="I4883" t="s">
        <v>57</v>
      </c>
      <c r="J4883" t="s">
        <v>58</v>
      </c>
      <c r="K4883" t="s">
        <v>59</v>
      </c>
      <c r="L4883" s="13">
        <v>10.5</v>
      </c>
      <c r="M4883" s="8">
        <v>7.5</v>
      </c>
      <c r="N4883">
        <v>42</v>
      </c>
      <c r="O4883" s="8">
        <v>441</v>
      </c>
      <c r="P4883" s="14">
        <v>9.7000000000000003E-3</v>
      </c>
      <c r="Q4883" s="8">
        <v>4.28</v>
      </c>
      <c r="R4883" s="8">
        <v>436.72</v>
      </c>
      <c r="S4883" s="8">
        <v>315</v>
      </c>
      <c r="T4883" s="8">
        <v>121.72</v>
      </c>
      <c r="U4883">
        <v>0</v>
      </c>
      <c r="V4883" s="8">
        <v>0</v>
      </c>
      <c r="W4883" s="8">
        <v>0</v>
      </c>
      <c r="X4883" s="8">
        <v>121.72</v>
      </c>
    </row>
    <row r="4884" spans="1:24" x14ac:dyDescent="0.25">
      <c r="A4884" t="s">
        <v>5210</v>
      </c>
      <c r="B4884" s="1">
        <v>45301</v>
      </c>
      <c r="C4884" t="s">
        <v>201</v>
      </c>
      <c r="D4884" t="s">
        <v>202</v>
      </c>
      <c r="E4884" t="s">
        <v>53</v>
      </c>
      <c r="F4884" t="s">
        <v>46</v>
      </c>
      <c r="G4884" t="s">
        <v>55</v>
      </c>
      <c r="H4884" t="s">
        <v>56</v>
      </c>
      <c r="I4884" t="s">
        <v>117</v>
      </c>
      <c r="J4884" t="s">
        <v>118</v>
      </c>
      <c r="K4884" t="s">
        <v>59</v>
      </c>
      <c r="L4884" s="13">
        <v>6</v>
      </c>
      <c r="M4884" s="8">
        <v>4.2</v>
      </c>
      <c r="N4884">
        <v>31</v>
      </c>
      <c r="O4884" s="8">
        <v>186</v>
      </c>
      <c r="P4884" s="14">
        <v>5.1700000000000003E-2</v>
      </c>
      <c r="Q4884" s="8">
        <v>9.6199999999999992</v>
      </c>
      <c r="R4884" s="8">
        <v>176.38</v>
      </c>
      <c r="S4884" s="8">
        <v>130.19999999999999</v>
      </c>
      <c r="T4884" s="8">
        <v>46.18</v>
      </c>
      <c r="U4884">
        <v>1</v>
      </c>
      <c r="V4884" s="8">
        <v>5.69</v>
      </c>
      <c r="W4884" s="8">
        <v>4.7</v>
      </c>
      <c r="X4884" s="8">
        <v>41.48</v>
      </c>
    </row>
    <row r="4885" spans="1:24" x14ac:dyDescent="0.25">
      <c r="A4885" t="s">
        <v>5211</v>
      </c>
      <c r="B4885" s="1">
        <v>45300</v>
      </c>
      <c r="C4885" t="s">
        <v>159</v>
      </c>
      <c r="D4885" t="s">
        <v>160</v>
      </c>
      <c r="E4885" t="s">
        <v>27</v>
      </c>
      <c r="F4885" t="s">
        <v>37</v>
      </c>
      <c r="G4885" t="s">
        <v>38</v>
      </c>
      <c r="H4885" t="s">
        <v>39</v>
      </c>
      <c r="I4885" t="s">
        <v>122</v>
      </c>
      <c r="J4885" t="s">
        <v>123</v>
      </c>
      <c r="K4885" t="s">
        <v>59</v>
      </c>
      <c r="L4885" s="13">
        <v>5.5</v>
      </c>
      <c r="M4885" s="8">
        <v>3.8</v>
      </c>
      <c r="N4885">
        <v>6</v>
      </c>
      <c r="O4885" s="8">
        <v>33</v>
      </c>
      <c r="P4885" s="14">
        <v>3.2000000000000001E-2</v>
      </c>
      <c r="Q4885" s="8">
        <v>1.06</v>
      </c>
      <c r="R4885" s="8">
        <v>31.94</v>
      </c>
      <c r="S4885" s="8">
        <v>22.8</v>
      </c>
      <c r="T4885" s="8">
        <v>9.14</v>
      </c>
      <c r="U4885">
        <v>0</v>
      </c>
      <c r="V4885" s="8">
        <v>0</v>
      </c>
      <c r="W4885" s="8">
        <v>0</v>
      </c>
      <c r="X4885" s="8">
        <v>9.14</v>
      </c>
    </row>
    <row r="4886" spans="1:24" x14ac:dyDescent="0.25">
      <c r="A4886" t="s">
        <v>5212</v>
      </c>
      <c r="B4886" s="1">
        <v>46004</v>
      </c>
      <c r="C4886" t="s">
        <v>215</v>
      </c>
      <c r="D4886" t="s">
        <v>216</v>
      </c>
      <c r="E4886" t="s">
        <v>27</v>
      </c>
      <c r="F4886" t="s">
        <v>54</v>
      </c>
      <c r="G4886" t="s">
        <v>29</v>
      </c>
      <c r="H4886" t="s">
        <v>30</v>
      </c>
      <c r="I4886" t="s">
        <v>66</v>
      </c>
      <c r="J4886" t="s">
        <v>67</v>
      </c>
      <c r="K4886" t="s">
        <v>33</v>
      </c>
      <c r="L4886" s="13">
        <v>4.5</v>
      </c>
      <c r="M4886" s="8">
        <v>2.1</v>
      </c>
      <c r="N4886">
        <v>39</v>
      </c>
      <c r="O4886" s="8">
        <v>175.5</v>
      </c>
      <c r="P4886" s="14">
        <v>3.4799999999999998E-2</v>
      </c>
      <c r="Q4886" s="8">
        <v>6.11</v>
      </c>
      <c r="R4886" s="8">
        <v>169.39</v>
      </c>
      <c r="S4886" s="8">
        <v>81.900000000000006</v>
      </c>
      <c r="T4886" s="8">
        <v>87.49</v>
      </c>
      <c r="U4886">
        <v>0</v>
      </c>
      <c r="V4886" s="8">
        <v>0</v>
      </c>
      <c r="W4886" s="8">
        <v>0</v>
      </c>
      <c r="X4886" s="8">
        <v>87.49</v>
      </c>
    </row>
    <row r="4887" spans="1:24" x14ac:dyDescent="0.25">
      <c r="A4887" t="s">
        <v>5213</v>
      </c>
      <c r="B4887" s="1">
        <v>45643</v>
      </c>
      <c r="C4887" t="s">
        <v>371</v>
      </c>
      <c r="D4887" t="s">
        <v>372</v>
      </c>
      <c r="E4887" t="s">
        <v>63</v>
      </c>
      <c r="F4887" t="s">
        <v>54</v>
      </c>
      <c r="G4887" t="s">
        <v>64</v>
      </c>
      <c r="H4887" t="s">
        <v>65</v>
      </c>
      <c r="I4887" t="s">
        <v>144</v>
      </c>
      <c r="J4887" t="s">
        <v>145</v>
      </c>
      <c r="K4887" t="s">
        <v>33</v>
      </c>
      <c r="L4887" s="13">
        <v>12</v>
      </c>
      <c r="M4887" s="8">
        <v>6.5</v>
      </c>
      <c r="N4887">
        <v>38</v>
      </c>
      <c r="O4887" s="8">
        <v>456</v>
      </c>
      <c r="P4887" s="14">
        <v>1.5E-3</v>
      </c>
      <c r="Q4887" s="8">
        <v>0.68</v>
      </c>
      <c r="R4887" s="8">
        <v>455.32</v>
      </c>
      <c r="S4887" s="8">
        <v>247</v>
      </c>
      <c r="T4887" s="8">
        <v>208.32</v>
      </c>
      <c r="U4887">
        <v>0</v>
      </c>
      <c r="V4887" s="8">
        <v>0</v>
      </c>
      <c r="W4887" s="8">
        <v>0</v>
      </c>
      <c r="X4887" s="8">
        <v>208.32</v>
      </c>
    </row>
    <row r="4888" spans="1:24" x14ac:dyDescent="0.25">
      <c r="A4888" t="s">
        <v>5214</v>
      </c>
      <c r="B4888" s="1">
        <v>46128</v>
      </c>
      <c r="C4888" t="s">
        <v>191</v>
      </c>
      <c r="D4888" t="s">
        <v>192</v>
      </c>
      <c r="E4888" t="s">
        <v>150</v>
      </c>
      <c r="F4888" t="s">
        <v>54</v>
      </c>
      <c r="G4888" t="s">
        <v>151</v>
      </c>
      <c r="H4888" t="s">
        <v>152</v>
      </c>
      <c r="I4888" t="s">
        <v>185</v>
      </c>
      <c r="J4888" t="s">
        <v>186</v>
      </c>
      <c r="K4888" t="s">
        <v>59</v>
      </c>
      <c r="L4888" s="13">
        <v>4.9000000000000004</v>
      </c>
      <c r="M4888" s="8">
        <v>3.1</v>
      </c>
      <c r="N4888">
        <v>42</v>
      </c>
      <c r="O4888" s="8">
        <v>205.8</v>
      </c>
      <c r="P4888" s="14">
        <v>3.2000000000000001E-2</v>
      </c>
      <c r="Q4888" s="8">
        <v>6.59</v>
      </c>
      <c r="R4888" s="8">
        <v>199.21</v>
      </c>
      <c r="S4888" s="8">
        <v>130.19999999999999</v>
      </c>
      <c r="T4888" s="8">
        <v>69.010000000000005</v>
      </c>
      <c r="U4888">
        <v>0</v>
      </c>
      <c r="V4888" s="8">
        <v>0</v>
      </c>
      <c r="W4888" s="8">
        <v>0</v>
      </c>
      <c r="X4888" s="8">
        <v>69.010000000000005</v>
      </c>
    </row>
    <row r="4889" spans="1:24" x14ac:dyDescent="0.25">
      <c r="A4889" t="s">
        <v>5215</v>
      </c>
      <c r="B4889" s="1">
        <v>45415</v>
      </c>
      <c r="C4889" t="s">
        <v>671</v>
      </c>
      <c r="D4889" t="s">
        <v>672</v>
      </c>
      <c r="E4889" t="s">
        <v>27</v>
      </c>
      <c r="F4889" t="s">
        <v>89</v>
      </c>
      <c r="G4889" t="s">
        <v>38</v>
      </c>
      <c r="H4889" t="s">
        <v>39</v>
      </c>
      <c r="I4889" t="s">
        <v>185</v>
      </c>
      <c r="J4889" t="s">
        <v>186</v>
      </c>
      <c r="K4889" t="s">
        <v>59</v>
      </c>
      <c r="L4889" s="13">
        <v>4.9000000000000004</v>
      </c>
      <c r="M4889" s="8">
        <v>3.1</v>
      </c>
      <c r="N4889">
        <v>39</v>
      </c>
      <c r="O4889" s="8">
        <v>191.1</v>
      </c>
      <c r="P4889" s="14">
        <v>9.9900000000000003E-2</v>
      </c>
      <c r="Q4889" s="8">
        <v>19.09</v>
      </c>
      <c r="R4889" s="8">
        <v>172.01</v>
      </c>
      <c r="S4889" s="8">
        <v>120.9</v>
      </c>
      <c r="T4889" s="8">
        <v>51.11</v>
      </c>
      <c r="U4889">
        <v>0</v>
      </c>
      <c r="V4889" s="8">
        <v>0</v>
      </c>
      <c r="W4889" s="8">
        <v>0</v>
      </c>
      <c r="X4889" s="8">
        <v>51.11</v>
      </c>
    </row>
    <row r="4890" spans="1:24" x14ac:dyDescent="0.25">
      <c r="A4890" t="s">
        <v>5216</v>
      </c>
      <c r="B4890" s="1">
        <v>46172</v>
      </c>
      <c r="C4890" t="s">
        <v>159</v>
      </c>
      <c r="D4890" t="s">
        <v>160</v>
      </c>
      <c r="E4890" t="s">
        <v>27</v>
      </c>
      <c r="F4890" t="s">
        <v>37</v>
      </c>
      <c r="G4890" t="s">
        <v>38</v>
      </c>
      <c r="H4890" t="s">
        <v>39</v>
      </c>
      <c r="I4890" t="s">
        <v>66</v>
      </c>
      <c r="J4890" t="s">
        <v>67</v>
      </c>
      <c r="K4890" t="s">
        <v>33</v>
      </c>
      <c r="L4890" s="13">
        <v>4.5</v>
      </c>
      <c r="M4890" s="8">
        <v>2.1</v>
      </c>
      <c r="N4890">
        <v>7</v>
      </c>
      <c r="O4890" s="8">
        <v>31.5</v>
      </c>
      <c r="P4890" s="14">
        <v>4.0399999999999998E-2</v>
      </c>
      <c r="Q4890" s="8">
        <v>1.27</v>
      </c>
      <c r="R4890" s="8">
        <v>30.23</v>
      </c>
      <c r="S4890" s="8">
        <v>14.7</v>
      </c>
      <c r="T4890" s="8">
        <v>15.53</v>
      </c>
      <c r="U4890">
        <v>0</v>
      </c>
      <c r="V4890" s="8">
        <v>0</v>
      </c>
      <c r="W4890" s="8">
        <v>0</v>
      </c>
      <c r="X4890" s="8">
        <v>15.53</v>
      </c>
    </row>
    <row r="4891" spans="1:24" x14ac:dyDescent="0.25">
      <c r="A4891" t="s">
        <v>5217</v>
      </c>
      <c r="B4891" s="1">
        <v>45724</v>
      </c>
      <c r="C4891" t="s">
        <v>689</v>
      </c>
      <c r="D4891" t="s">
        <v>690</v>
      </c>
      <c r="E4891" t="s">
        <v>27</v>
      </c>
      <c r="F4891" t="s">
        <v>54</v>
      </c>
      <c r="G4891" t="s">
        <v>38</v>
      </c>
      <c r="H4891" t="s">
        <v>39</v>
      </c>
      <c r="I4891" t="s">
        <v>112</v>
      </c>
      <c r="J4891" t="s">
        <v>113</v>
      </c>
      <c r="K4891" t="s">
        <v>42</v>
      </c>
      <c r="L4891" s="13">
        <v>8.5</v>
      </c>
      <c r="M4891" s="8">
        <v>2.8</v>
      </c>
      <c r="N4891">
        <v>33</v>
      </c>
      <c r="O4891" s="8">
        <v>280.5</v>
      </c>
      <c r="P4891" s="14">
        <v>8.5000000000000006E-3</v>
      </c>
      <c r="Q4891" s="8">
        <v>2.38</v>
      </c>
      <c r="R4891" s="8">
        <v>278.12</v>
      </c>
      <c r="S4891" s="8">
        <v>92.4</v>
      </c>
      <c r="T4891" s="8">
        <v>185.72</v>
      </c>
      <c r="U4891">
        <v>0</v>
      </c>
      <c r="V4891" s="8">
        <v>0</v>
      </c>
      <c r="W4891" s="8">
        <v>0</v>
      </c>
      <c r="X4891" s="8">
        <v>185.72</v>
      </c>
    </row>
    <row r="4892" spans="1:24" x14ac:dyDescent="0.25">
      <c r="A4892" t="s">
        <v>5218</v>
      </c>
      <c r="B4892" s="1">
        <v>46002</v>
      </c>
      <c r="C4892" t="s">
        <v>198</v>
      </c>
      <c r="D4892" t="s">
        <v>199</v>
      </c>
      <c r="E4892" t="s">
        <v>150</v>
      </c>
      <c r="F4892" t="s">
        <v>54</v>
      </c>
      <c r="G4892" t="s">
        <v>151</v>
      </c>
      <c r="H4892" t="s">
        <v>152</v>
      </c>
      <c r="I4892" t="s">
        <v>130</v>
      </c>
      <c r="J4892" t="s">
        <v>131</v>
      </c>
      <c r="K4892" t="s">
        <v>42</v>
      </c>
      <c r="L4892" s="13">
        <v>4.8</v>
      </c>
      <c r="M4892" s="8">
        <v>1.4</v>
      </c>
      <c r="N4892">
        <v>50</v>
      </c>
      <c r="O4892" s="8">
        <v>240</v>
      </c>
      <c r="P4892" s="14">
        <v>4.0500000000000001E-2</v>
      </c>
      <c r="Q4892" s="8">
        <v>9.7200000000000006</v>
      </c>
      <c r="R4892" s="8">
        <v>230.28</v>
      </c>
      <c r="S4892" s="8">
        <v>70</v>
      </c>
      <c r="T4892" s="8">
        <v>160.28</v>
      </c>
      <c r="U4892">
        <v>0</v>
      </c>
      <c r="V4892" s="8">
        <v>0</v>
      </c>
      <c r="W4892" s="8">
        <v>0</v>
      </c>
      <c r="X4892" s="8">
        <v>160.28</v>
      </c>
    </row>
    <row r="4893" spans="1:24" x14ac:dyDescent="0.25">
      <c r="A4893" t="s">
        <v>5219</v>
      </c>
      <c r="B4893" s="1">
        <v>45427</v>
      </c>
      <c r="C4893" t="s">
        <v>642</v>
      </c>
      <c r="D4893" t="s">
        <v>643</v>
      </c>
      <c r="E4893" t="s">
        <v>71</v>
      </c>
      <c r="F4893" t="s">
        <v>54</v>
      </c>
      <c r="G4893" t="s">
        <v>72</v>
      </c>
      <c r="H4893" t="s">
        <v>73</v>
      </c>
      <c r="I4893" t="s">
        <v>40</v>
      </c>
      <c r="J4893" t="s">
        <v>41</v>
      </c>
      <c r="K4893" t="s">
        <v>42</v>
      </c>
      <c r="L4893" s="13">
        <v>14.5</v>
      </c>
      <c r="M4893" s="8">
        <v>4.2</v>
      </c>
      <c r="N4893">
        <v>14</v>
      </c>
      <c r="O4893" s="8">
        <v>203</v>
      </c>
      <c r="P4893" s="14">
        <v>3.4200000000000001E-2</v>
      </c>
      <c r="Q4893" s="8">
        <v>6.94</v>
      </c>
      <c r="R4893" s="8">
        <v>196.06</v>
      </c>
      <c r="S4893" s="8">
        <v>58.8</v>
      </c>
      <c r="T4893" s="8">
        <v>137.26</v>
      </c>
      <c r="U4893">
        <v>0</v>
      </c>
      <c r="V4893" s="8">
        <v>0</v>
      </c>
      <c r="W4893" s="8">
        <v>0</v>
      </c>
      <c r="X4893" s="8">
        <v>137.26</v>
      </c>
    </row>
    <row r="4894" spans="1:24" x14ac:dyDescent="0.25">
      <c r="A4894" t="s">
        <v>5220</v>
      </c>
      <c r="B4894" s="1">
        <v>45781</v>
      </c>
      <c r="C4894" t="s">
        <v>171</v>
      </c>
      <c r="D4894" t="s">
        <v>172</v>
      </c>
      <c r="E4894" t="s">
        <v>27</v>
      </c>
      <c r="F4894" t="s">
        <v>46</v>
      </c>
      <c r="G4894" t="s">
        <v>29</v>
      </c>
      <c r="H4894" t="s">
        <v>30</v>
      </c>
      <c r="I4894" t="s">
        <v>156</v>
      </c>
      <c r="J4894" t="s">
        <v>157</v>
      </c>
      <c r="K4894" t="s">
        <v>42</v>
      </c>
      <c r="L4894" s="13">
        <v>6.2</v>
      </c>
      <c r="M4894" s="8">
        <v>1.9</v>
      </c>
      <c r="N4894">
        <v>25</v>
      </c>
      <c r="O4894" s="8">
        <v>155</v>
      </c>
      <c r="P4894" s="14">
        <v>0.16719999999999999</v>
      </c>
      <c r="Q4894" s="8">
        <v>25.92</v>
      </c>
      <c r="R4894" s="8">
        <v>129.08000000000001</v>
      </c>
      <c r="S4894" s="8">
        <v>47.5</v>
      </c>
      <c r="T4894" s="8">
        <v>81.58</v>
      </c>
      <c r="U4894">
        <v>0</v>
      </c>
      <c r="V4894" s="8">
        <v>0</v>
      </c>
      <c r="W4894" s="8">
        <v>0</v>
      </c>
      <c r="X4894" s="8">
        <v>81.58</v>
      </c>
    </row>
    <row r="4895" spans="1:24" x14ac:dyDescent="0.25">
      <c r="A4895" t="s">
        <v>5221</v>
      </c>
      <c r="B4895" s="1">
        <v>45364</v>
      </c>
      <c r="C4895" t="s">
        <v>82</v>
      </c>
      <c r="D4895" t="s">
        <v>83</v>
      </c>
      <c r="E4895" t="s">
        <v>71</v>
      </c>
      <c r="F4895" t="s">
        <v>46</v>
      </c>
      <c r="G4895" t="s">
        <v>165</v>
      </c>
      <c r="H4895" t="s">
        <v>166</v>
      </c>
      <c r="I4895" t="s">
        <v>185</v>
      </c>
      <c r="J4895" t="s">
        <v>186</v>
      </c>
      <c r="K4895" t="s">
        <v>59</v>
      </c>
      <c r="L4895" s="13">
        <v>4.9000000000000004</v>
      </c>
      <c r="M4895" s="8">
        <v>3.1</v>
      </c>
      <c r="N4895">
        <v>40</v>
      </c>
      <c r="O4895" s="8">
        <v>196</v>
      </c>
      <c r="P4895" s="14">
        <v>8.2000000000000003E-2</v>
      </c>
      <c r="Q4895" s="8">
        <v>16.07</v>
      </c>
      <c r="R4895" s="8">
        <v>179.93</v>
      </c>
      <c r="S4895" s="8">
        <v>124</v>
      </c>
      <c r="T4895" s="8">
        <v>55.93</v>
      </c>
      <c r="U4895">
        <v>0</v>
      </c>
      <c r="V4895" s="8">
        <v>0</v>
      </c>
      <c r="W4895" s="8">
        <v>0</v>
      </c>
      <c r="X4895" s="8">
        <v>55.93</v>
      </c>
    </row>
    <row r="4896" spans="1:24" x14ac:dyDescent="0.25">
      <c r="A4896" t="s">
        <v>5222</v>
      </c>
      <c r="B4896" s="1">
        <v>45526</v>
      </c>
      <c r="C4896" t="s">
        <v>410</v>
      </c>
      <c r="D4896" t="s">
        <v>411</v>
      </c>
      <c r="E4896" t="s">
        <v>150</v>
      </c>
      <c r="F4896" t="s">
        <v>46</v>
      </c>
      <c r="G4896" t="s">
        <v>151</v>
      </c>
      <c r="H4896" t="s">
        <v>152</v>
      </c>
      <c r="I4896" t="s">
        <v>66</v>
      </c>
      <c r="J4896" t="s">
        <v>67</v>
      </c>
      <c r="K4896" t="s">
        <v>33</v>
      </c>
      <c r="L4896" s="13">
        <v>4.5</v>
      </c>
      <c r="M4896" s="8">
        <v>2.1</v>
      </c>
      <c r="N4896">
        <v>33</v>
      </c>
      <c r="O4896" s="8">
        <v>148.5</v>
      </c>
      <c r="P4896" s="14">
        <v>9.7900000000000001E-2</v>
      </c>
      <c r="Q4896" s="8">
        <v>14.54</v>
      </c>
      <c r="R4896" s="8">
        <v>133.96</v>
      </c>
      <c r="S4896" s="8">
        <v>69.3</v>
      </c>
      <c r="T4896" s="8">
        <v>64.66</v>
      </c>
      <c r="U4896">
        <v>0</v>
      </c>
      <c r="V4896" s="8">
        <v>0</v>
      </c>
      <c r="W4896" s="8">
        <v>0</v>
      </c>
      <c r="X4896" s="8">
        <v>64.66</v>
      </c>
    </row>
    <row r="4897" spans="1:24" x14ac:dyDescent="0.25">
      <c r="A4897" t="s">
        <v>5223</v>
      </c>
      <c r="B4897" s="1">
        <v>45684</v>
      </c>
      <c r="C4897" t="s">
        <v>331</v>
      </c>
      <c r="D4897" t="s">
        <v>332</v>
      </c>
      <c r="E4897" t="s">
        <v>150</v>
      </c>
      <c r="F4897" t="s">
        <v>37</v>
      </c>
      <c r="G4897" t="s">
        <v>151</v>
      </c>
      <c r="H4897" t="s">
        <v>152</v>
      </c>
      <c r="I4897" t="s">
        <v>127</v>
      </c>
      <c r="J4897" t="s">
        <v>128</v>
      </c>
      <c r="K4897" t="s">
        <v>33</v>
      </c>
      <c r="L4897" s="13">
        <v>7.2</v>
      </c>
      <c r="M4897" s="8">
        <v>3.6</v>
      </c>
      <c r="N4897">
        <v>11</v>
      </c>
      <c r="O4897" s="8">
        <v>79.2</v>
      </c>
      <c r="P4897" s="14">
        <v>0.45019999999999999</v>
      </c>
      <c r="Q4897" s="8">
        <v>35.659999999999997</v>
      </c>
      <c r="R4897" s="8">
        <v>43.54</v>
      </c>
      <c r="S4897" s="8">
        <v>39.6</v>
      </c>
      <c r="T4897" s="8">
        <v>3.94</v>
      </c>
      <c r="U4897">
        <v>0</v>
      </c>
      <c r="V4897" s="8">
        <v>0</v>
      </c>
      <c r="W4897" s="8">
        <v>0</v>
      </c>
      <c r="X4897" s="8">
        <v>3.94</v>
      </c>
    </row>
    <row r="4898" spans="1:24" x14ac:dyDescent="0.25">
      <c r="A4898" t="s">
        <v>5224</v>
      </c>
      <c r="B4898" s="1">
        <v>45383</v>
      </c>
      <c r="C4898" t="s">
        <v>475</v>
      </c>
      <c r="D4898" t="s">
        <v>476</v>
      </c>
      <c r="E4898" t="s">
        <v>63</v>
      </c>
      <c r="F4898" t="s">
        <v>37</v>
      </c>
      <c r="G4898" t="s">
        <v>79</v>
      </c>
      <c r="H4898" t="s">
        <v>80</v>
      </c>
      <c r="I4898" t="s">
        <v>99</v>
      </c>
      <c r="J4898" t="s">
        <v>100</v>
      </c>
      <c r="K4898" t="s">
        <v>49</v>
      </c>
      <c r="L4898" s="13">
        <v>3.8</v>
      </c>
      <c r="M4898" s="8">
        <v>2.6</v>
      </c>
      <c r="N4898">
        <v>19</v>
      </c>
      <c r="O4898" s="8">
        <v>72.2</v>
      </c>
      <c r="P4898" s="14">
        <v>1.7399999999999999E-2</v>
      </c>
      <c r="Q4898" s="8">
        <v>1.26</v>
      </c>
      <c r="R4898" s="8">
        <v>70.94</v>
      </c>
      <c r="S4898" s="8">
        <v>49.4</v>
      </c>
      <c r="T4898" s="8">
        <v>21.54</v>
      </c>
      <c r="U4898">
        <v>0</v>
      </c>
      <c r="V4898" s="8">
        <v>0</v>
      </c>
      <c r="W4898" s="8">
        <v>0</v>
      </c>
      <c r="X4898" s="8">
        <v>21.54</v>
      </c>
    </row>
    <row r="4899" spans="1:24" x14ac:dyDescent="0.25">
      <c r="A4899" t="s">
        <v>5225</v>
      </c>
      <c r="B4899" s="1">
        <v>46040</v>
      </c>
      <c r="C4899" t="s">
        <v>82</v>
      </c>
      <c r="D4899" t="s">
        <v>83</v>
      </c>
      <c r="E4899" t="s">
        <v>71</v>
      </c>
      <c r="F4899" t="s">
        <v>46</v>
      </c>
      <c r="G4899" t="s">
        <v>165</v>
      </c>
      <c r="H4899" t="s">
        <v>166</v>
      </c>
      <c r="I4899" t="s">
        <v>156</v>
      </c>
      <c r="J4899" t="s">
        <v>157</v>
      </c>
      <c r="K4899" t="s">
        <v>42</v>
      </c>
      <c r="L4899" s="13">
        <v>6.2</v>
      </c>
      <c r="M4899" s="8">
        <v>1.9</v>
      </c>
      <c r="N4899">
        <v>1</v>
      </c>
      <c r="O4899" s="8">
        <v>6.2</v>
      </c>
      <c r="P4899" s="14">
        <v>0.1948</v>
      </c>
      <c r="Q4899" s="8">
        <v>1.21</v>
      </c>
      <c r="R4899" s="8">
        <v>4.99</v>
      </c>
      <c r="S4899" s="8">
        <v>1.9</v>
      </c>
      <c r="T4899" s="8">
        <v>3.09</v>
      </c>
      <c r="U4899">
        <v>0</v>
      </c>
      <c r="V4899" s="8">
        <v>0</v>
      </c>
      <c r="W4899" s="8">
        <v>0</v>
      </c>
      <c r="X4899" s="8">
        <v>3.09</v>
      </c>
    </row>
    <row r="4900" spans="1:24" x14ac:dyDescent="0.25">
      <c r="A4900" t="s">
        <v>5226</v>
      </c>
      <c r="B4900" s="1">
        <v>46117</v>
      </c>
      <c r="C4900" t="s">
        <v>378</v>
      </c>
      <c r="D4900" t="s">
        <v>379</v>
      </c>
      <c r="E4900" t="s">
        <v>71</v>
      </c>
      <c r="F4900" t="s">
        <v>54</v>
      </c>
      <c r="G4900" t="s">
        <v>165</v>
      </c>
      <c r="H4900" t="s">
        <v>166</v>
      </c>
      <c r="I4900" t="s">
        <v>66</v>
      </c>
      <c r="J4900" t="s">
        <v>67</v>
      </c>
      <c r="K4900" t="s">
        <v>33</v>
      </c>
      <c r="L4900" s="13">
        <v>4.5</v>
      </c>
      <c r="M4900" s="8">
        <v>2.1</v>
      </c>
      <c r="N4900">
        <v>15</v>
      </c>
      <c r="O4900" s="8">
        <v>67.5</v>
      </c>
      <c r="P4900" s="14">
        <v>3.1E-2</v>
      </c>
      <c r="Q4900" s="8">
        <v>2.09</v>
      </c>
      <c r="R4900" s="8">
        <v>65.41</v>
      </c>
      <c r="S4900" s="8">
        <v>31.5</v>
      </c>
      <c r="T4900" s="8">
        <v>33.909999999999997</v>
      </c>
      <c r="U4900">
        <v>0</v>
      </c>
      <c r="V4900" s="8">
        <v>0</v>
      </c>
      <c r="W4900" s="8">
        <v>0</v>
      </c>
      <c r="X4900" s="8">
        <v>33.909999999999997</v>
      </c>
    </row>
    <row r="4901" spans="1:24" x14ac:dyDescent="0.25">
      <c r="A4901" t="s">
        <v>5227</v>
      </c>
      <c r="B4901" s="1">
        <v>45396</v>
      </c>
      <c r="C4901" t="s">
        <v>567</v>
      </c>
      <c r="D4901" t="s">
        <v>568</v>
      </c>
      <c r="E4901" t="s">
        <v>27</v>
      </c>
      <c r="F4901" t="s">
        <v>37</v>
      </c>
      <c r="G4901" t="s">
        <v>29</v>
      </c>
      <c r="H4901" t="s">
        <v>30</v>
      </c>
      <c r="I4901" t="s">
        <v>84</v>
      </c>
      <c r="J4901" t="s">
        <v>85</v>
      </c>
      <c r="K4901" t="s">
        <v>42</v>
      </c>
      <c r="L4901" s="13">
        <v>9.9</v>
      </c>
      <c r="M4901" s="8">
        <v>3.1</v>
      </c>
      <c r="N4901">
        <v>21</v>
      </c>
      <c r="O4901" s="8">
        <v>207.9</v>
      </c>
      <c r="P4901" s="14">
        <v>2.0299999999999999E-2</v>
      </c>
      <c r="Q4901" s="8">
        <v>4.22</v>
      </c>
      <c r="R4901" s="8">
        <v>203.68</v>
      </c>
      <c r="S4901" s="8">
        <v>65.099999999999994</v>
      </c>
      <c r="T4901" s="8">
        <v>138.58000000000001</v>
      </c>
      <c r="U4901">
        <v>0</v>
      </c>
      <c r="V4901" s="8">
        <v>0</v>
      </c>
      <c r="W4901" s="8">
        <v>0</v>
      </c>
      <c r="X4901" s="8">
        <v>138.58000000000001</v>
      </c>
    </row>
    <row r="4902" spans="1:24" x14ac:dyDescent="0.25">
      <c r="A4902" t="s">
        <v>5228</v>
      </c>
      <c r="B4902" s="1">
        <v>45397</v>
      </c>
      <c r="C4902" t="s">
        <v>279</v>
      </c>
      <c r="D4902" t="s">
        <v>280</v>
      </c>
      <c r="E4902" t="s">
        <v>53</v>
      </c>
      <c r="F4902" t="s">
        <v>54</v>
      </c>
      <c r="G4902" t="s">
        <v>55</v>
      </c>
      <c r="H4902" t="s">
        <v>56</v>
      </c>
      <c r="I4902" t="s">
        <v>47</v>
      </c>
      <c r="J4902" t="s">
        <v>48</v>
      </c>
      <c r="K4902" t="s">
        <v>49</v>
      </c>
      <c r="L4902" s="13">
        <v>5</v>
      </c>
      <c r="M4902" s="8">
        <v>3.2</v>
      </c>
      <c r="N4902">
        <v>72</v>
      </c>
      <c r="O4902" s="8">
        <v>360</v>
      </c>
      <c r="P4902" s="14">
        <v>5.7299999999999997E-2</v>
      </c>
      <c r="Q4902" s="8">
        <v>20.63</v>
      </c>
      <c r="R4902" s="8">
        <v>339.37</v>
      </c>
      <c r="S4902" s="8">
        <v>230.4</v>
      </c>
      <c r="T4902" s="8">
        <v>108.97</v>
      </c>
      <c r="U4902">
        <v>0</v>
      </c>
      <c r="V4902" s="8">
        <v>0</v>
      </c>
      <c r="W4902" s="8">
        <v>0</v>
      </c>
      <c r="X4902" s="8">
        <v>108.97</v>
      </c>
    </row>
    <row r="4903" spans="1:24" x14ac:dyDescent="0.25">
      <c r="A4903" t="s">
        <v>5229</v>
      </c>
      <c r="B4903" s="1">
        <v>45612</v>
      </c>
      <c r="C4903" t="s">
        <v>383</v>
      </c>
      <c r="D4903" t="s">
        <v>384</v>
      </c>
      <c r="E4903" t="s">
        <v>63</v>
      </c>
      <c r="F4903" t="s">
        <v>54</v>
      </c>
      <c r="G4903" t="s">
        <v>79</v>
      </c>
      <c r="H4903" t="s">
        <v>80</v>
      </c>
      <c r="I4903" t="s">
        <v>130</v>
      </c>
      <c r="J4903" t="s">
        <v>131</v>
      </c>
      <c r="K4903" t="s">
        <v>42</v>
      </c>
      <c r="L4903" s="13">
        <v>4.8</v>
      </c>
      <c r="M4903" s="8">
        <v>1.4</v>
      </c>
      <c r="N4903">
        <v>78</v>
      </c>
      <c r="O4903" s="8">
        <v>374.4</v>
      </c>
      <c r="P4903" s="14">
        <v>1E-3</v>
      </c>
      <c r="Q4903" s="8">
        <v>0.37</v>
      </c>
      <c r="R4903" s="8">
        <v>374.03</v>
      </c>
      <c r="S4903" s="8">
        <v>109.2</v>
      </c>
      <c r="T4903" s="8">
        <v>264.83</v>
      </c>
      <c r="U4903">
        <v>0</v>
      </c>
      <c r="V4903" s="8">
        <v>0</v>
      </c>
      <c r="W4903" s="8">
        <v>0</v>
      </c>
      <c r="X4903" s="8">
        <v>264.83</v>
      </c>
    </row>
    <row r="4904" spans="1:24" x14ac:dyDescent="0.25">
      <c r="A4904" t="s">
        <v>5230</v>
      </c>
      <c r="B4904" s="1">
        <v>45668</v>
      </c>
      <c r="C4904" t="s">
        <v>211</v>
      </c>
      <c r="D4904" t="s">
        <v>212</v>
      </c>
      <c r="E4904" t="s">
        <v>27</v>
      </c>
      <c r="F4904" t="s">
        <v>37</v>
      </c>
      <c r="G4904" t="s">
        <v>29</v>
      </c>
      <c r="H4904" t="s">
        <v>30</v>
      </c>
      <c r="I4904" t="s">
        <v>156</v>
      </c>
      <c r="J4904" t="s">
        <v>157</v>
      </c>
      <c r="K4904" t="s">
        <v>42</v>
      </c>
      <c r="L4904" s="13">
        <v>6.2</v>
      </c>
      <c r="M4904" s="8">
        <v>1.9</v>
      </c>
      <c r="N4904">
        <v>17</v>
      </c>
      <c r="O4904" s="8">
        <v>105.4</v>
      </c>
      <c r="P4904" s="14">
        <v>3.0000000000000001E-3</v>
      </c>
      <c r="Q4904" s="8">
        <v>0.32</v>
      </c>
      <c r="R4904" s="8">
        <v>105.08</v>
      </c>
      <c r="S4904" s="8">
        <v>32.299999999999997</v>
      </c>
      <c r="T4904" s="8">
        <v>72.78</v>
      </c>
      <c r="U4904">
        <v>13</v>
      </c>
      <c r="V4904" s="8">
        <v>80.36</v>
      </c>
      <c r="W4904" s="8">
        <v>31.2</v>
      </c>
      <c r="X4904" s="8">
        <v>41.58</v>
      </c>
    </row>
    <row r="4905" spans="1:24" x14ac:dyDescent="0.25">
      <c r="A4905" t="s">
        <v>5231</v>
      </c>
      <c r="B4905" s="1">
        <v>46194</v>
      </c>
      <c r="C4905" t="s">
        <v>378</v>
      </c>
      <c r="D4905" t="s">
        <v>379</v>
      </c>
      <c r="E4905" t="s">
        <v>71</v>
      </c>
      <c r="F4905" t="s">
        <v>54</v>
      </c>
      <c r="G4905" t="s">
        <v>72</v>
      </c>
      <c r="H4905" t="s">
        <v>73</v>
      </c>
      <c r="I4905" t="s">
        <v>99</v>
      </c>
      <c r="J4905" t="s">
        <v>100</v>
      </c>
      <c r="K4905" t="s">
        <v>49</v>
      </c>
      <c r="L4905" s="13">
        <v>3.8</v>
      </c>
      <c r="M4905" s="8">
        <v>2.6</v>
      </c>
      <c r="N4905">
        <v>15</v>
      </c>
      <c r="O4905" s="8">
        <v>57</v>
      </c>
      <c r="P4905" s="14">
        <v>3.1399999999999997E-2</v>
      </c>
      <c r="Q4905" s="8">
        <v>1.79</v>
      </c>
      <c r="R4905" s="8">
        <v>55.21</v>
      </c>
      <c r="S4905" s="8">
        <v>39</v>
      </c>
      <c r="T4905" s="8">
        <v>16.21</v>
      </c>
      <c r="U4905">
        <v>0</v>
      </c>
      <c r="V4905" s="8">
        <v>0</v>
      </c>
      <c r="W4905" s="8">
        <v>0</v>
      </c>
      <c r="X4905" s="8">
        <v>16.21</v>
      </c>
    </row>
    <row r="4906" spans="1:24" x14ac:dyDescent="0.25">
      <c r="A4906" t="s">
        <v>5232</v>
      </c>
      <c r="B4906" s="1">
        <v>45598</v>
      </c>
      <c r="C4906" t="s">
        <v>51</v>
      </c>
      <c r="D4906" t="s">
        <v>52</v>
      </c>
      <c r="E4906" t="s">
        <v>53</v>
      </c>
      <c r="F4906" t="s">
        <v>54</v>
      </c>
      <c r="G4906" t="s">
        <v>55</v>
      </c>
      <c r="H4906" t="s">
        <v>56</v>
      </c>
      <c r="I4906" t="s">
        <v>112</v>
      </c>
      <c r="J4906" t="s">
        <v>113</v>
      </c>
      <c r="K4906" t="s">
        <v>42</v>
      </c>
      <c r="L4906" s="13">
        <v>8.5</v>
      </c>
      <c r="M4906" s="8">
        <v>2.8</v>
      </c>
      <c r="N4906">
        <v>28</v>
      </c>
      <c r="O4906" s="8">
        <v>238</v>
      </c>
      <c r="P4906" s="14">
        <v>5.4999999999999997E-3</v>
      </c>
      <c r="Q4906" s="8">
        <v>1.31</v>
      </c>
      <c r="R4906" s="8">
        <v>236.69</v>
      </c>
      <c r="S4906" s="8">
        <v>78.400000000000006</v>
      </c>
      <c r="T4906" s="8">
        <v>158.29</v>
      </c>
      <c r="U4906">
        <v>0</v>
      </c>
      <c r="V4906" s="8">
        <v>0</v>
      </c>
      <c r="W4906" s="8">
        <v>0</v>
      </c>
      <c r="X4906" s="8">
        <v>158.29</v>
      </c>
    </row>
    <row r="4907" spans="1:24" x14ac:dyDescent="0.25">
      <c r="A4907" t="s">
        <v>5233</v>
      </c>
      <c r="B4907" s="1">
        <v>45432</v>
      </c>
      <c r="C4907" t="s">
        <v>394</v>
      </c>
      <c r="D4907" t="s">
        <v>395</v>
      </c>
      <c r="E4907" t="s">
        <v>71</v>
      </c>
      <c r="F4907" t="s">
        <v>37</v>
      </c>
      <c r="G4907" t="s">
        <v>165</v>
      </c>
      <c r="H4907" t="s">
        <v>166</v>
      </c>
      <c r="I4907" t="s">
        <v>112</v>
      </c>
      <c r="J4907" t="s">
        <v>113</v>
      </c>
      <c r="K4907" t="s">
        <v>42</v>
      </c>
      <c r="L4907" s="13">
        <v>8.5</v>
      </c>
      <c r="M4907" s="8">
        <v>2.8</v>
      </c>
      <c r="N4907">
        <v>91</v>
      </c>
      <c r="O4907" s="8">
        <v>773.5</v>
      </c>
      <c r="P4907" s="14">
        <v>4.2500000000000003E-2</v>
      </c>
      <c r="Q4907" s="8">
        <v>32.869999999999997</v>
      </c>
      <c r="R4907" s="8">
        <v>740.63</v>
      </c>
      <c r="S4907" s="8">
        <v>254.8</v>
      </c>
      <c r="T4907" s="8">
        <v>485.83</v>
      </c>
      <c r="U4907">
        <v>0</v>
      </c>
      <c r="V4907" s="8">
        <v>0</v>
      </c>
      <c r="W4907" s="8">
        <v>0</v>
      </c>
      <c r="X4907" s="8">
        <v>485.83</v>
      </c>
    </row>
    <row r="4908" spans="1:24" x14ac:dyDescent="0.25">
      <c r="A4908" t="s">
        <v>5234</v>
      </c>
      <c r="B4908" s="1">
        <v>45683</v>
      </c>
      <c r="C4908" t="s">
        <v>301</v>
      </c>
      <c r="D4908" t="s">
        <v>302</v>
      </c>
      <c r="E4908" t="s">
        <v>63</v>
      </c>
      <c r="F4908" t="s">
        <v>37</v>
      </c>
      <c r="G4908" t="s">
        <v>64</v>
      </c>
      <c r="H4908" t="s">
        <v>65</v>
      </c>
      <c r="I4908" t="s">
        <v>104</v>
      </c>
      <c r="J4908" t="s">
        <v>105</v>
      </c>
      <c r="K4908" t="s">
        <v>49</v>
      </c>
      <c r="L4908" s="13">
        <v>4.2</v>
      </c>
      <c r="M4908" s="8">
        <v>2.8</v>
      </c>
      <c r="N4908">
        <v>35</v>
      </c>
      <c r="O4908" s="8">
        <v>147</v>
      </c>
      <c r="P4908" s="14">
        <v>3.5999999999999999E-3</v>
      </c>
      <c r="Q4908" s="8">
        <v>0.53</v>
      </c>
      <c r="R4908" s="8">
        <v>146.47</v>
      </c>
      <c r="S4908" s="8">
        <v>98</v>
      </c>
      <c r="T4908" s="8">
        <v>48.47</v>
      </c>
      <c r="U4908">
        <v>0</v>
      </c>
      <c r="V4908" s="8">
        <v>0</v>
      </c>
      <c r="W4908" s="8">
        <v>0</v>
      </c>
      <c r="X4908" s="8">
        <v>48.47</v>
      </c>
    </row>
    <row r="4909" spans="1:24" x14ac:dyDescent="0.25">
      <c r="A4909" t="s">
        <v>5235</v>
      </c>
      <c r="B4909" s="1">
        <v>46084</v>
      </c>
      <c r="C4909" t="s">
        <v>255</v>
      </c>
      <c r="D4909" t="s">
        <v>256</v>
      </c>
      <c r="E4909" t="s">
        <v>27</v>
      </c>
      <c r="F4909" t="s">
        <v>89</v>
      </c>
      <c r="G4909" t="s">
        <v>38</v>
      </c>
      <c r="H4909" t="s">
        <v>39</v>
      </c>
      <c r="I4909" t="s">
        <v>117</v>
      </c>
      <c r="J4909" t="s">
        <v>118</v>
      </c>
      <c r="K4909" t="s">
        <v>59</v>
      </c>
      <c r="L4909" s="13">
        <v>6</v>
      </c>
      <c r="M4909" s="8">
        <v>4.2</v>
      </c>
      <c r="N4909">
        <v>304</v>
      </c>
      <c r="O4909" s="8">
        <v>1824</v>
      </c>
      <c r="P4909" s="14">
        <v>0.1484</v>
      </c>
      <c r="Q4909" s="8">
        <v>270.68</v>
      </c>
      <c r="R4909" s="8">
        <v>1553.32</v>
      </c>
      <c r="S4909" s="8">
        <v>1276.8</v>
      </c>
      <c r="T4909" s="8">
        <v>276.52</v>
      </c>
      <c r="U4909">
        <v>0</v>
      </c>
      <c r="V4909" s="8">
        <v>0</v>
      </c>
      <c r="W4909" s="8">
        <v>0</v>
      </c>
      <c r="X4909" s="8">
        <v>276.52</v>
      </c>
    </row>
    <row r="4910" spans="1:24" x14ac:dyDescent="0.25">
      <c r="A4910" t="s">
        <v>5236</v>
      </c>
      <c r="B4910" s="1">
        <v>46124</v>
      </c>
      <c r="C4910" t="s">
        <v>455</v>
      </c>
      <c r="D4910" t="s">
        <v>456</v>
      </c>
      <c r="E4910" t="s">
        <v>71</v>
      </c>
      <c r="F4910" t="s">
        <v>89</v>
      </c>
      <c r="G4910" t="s">
        <v>165</v>
      </c>
      <c r="H4910" t="s">
        <v>166</v>
      </c>
      <c r="I4910" t="s">
        <v>40</v>
      </c>
      <c r="J4910" t="s">
        <v>41</v>
      </c>
      <c r="K4910" t="s">
        <v>42</v>
      </c>
      <c r="L4910" s="13">
        <v>14.5</v>
      </c>
      <c r="M4910" s="8">
        <v>4.2</v>
      </c>
      <c r="N4910">
        <v>241</v>
      </c>
      <c r="O4910" s="8">
        <v>3494.5</v>
      </c>
      <c r="P4910" s="14">
        <v>8.14E-2</v>
      </c>
      <c r="Q4910" s="8">
        <v>284.45</v>
      </c>
      <c r="R4910" s="8">
        <v>3210.05</v>
      </c>
      <c r="S4910" s="8">
        <v>1012.2</v>
      </c>
      <c r="T4910" s="8">
        <v>2197.85</v>
      </c>
      <c r="U4910">
        <v>0</v>
      </c>
      <c r="V4910" s="8">
        <v>0</v>
      </c>
      <c r="W4910" s="8">
        <v>0</v>
      </c>
      <c r="X4910" s="8">
        <v>2197.85</v>
      </c>
    </row>
    <row r="4911" spans="1:24" x14ac:dyDescent="0.25">
      <c r="A4911" t="s">
        <v>5237</v>
      </c>
      <c r="B4911" s="1">
        <v>46063</v>
      </c>
      <c r="C4911" t="s">
        <v>235</v>
      </c>
      <c r="D4911" t="s">
        <v>236</v>
      </c>
      <c r="E4911" t="s">
        <v>27</v>
      </c>
      <c r="F4911" t="s">
        <v>54</v>
      </c>
      <c r="G4911" t="s">
        <v>38</v>
      </c>
      <c r="H4911" t="s">
        <v>39</v>
      </c>
      <c r="I4911" t="s">
        <v>74</v>
      </c>
      <c r="J4911" t="s">
        <v>75</v>
      </c>
      <c r="K4911" t="s">
        <v>49</v>
      </c>
      <c r="L4911" s="13">
        <v>11</v>
      </c>
      <c r="M4911" s="8">
        <v>6.8</v>
      </c>
      <c r="N4911">
        <v>21</v>
      </c>
      <c r="O4911" s="8">
        <v>231</v>
      </c>
      <c r="P4911" s="14">
        <v>7.4000000000000003E-3</v>
      </c>
      <c r="Q4911" s="8">
        <v>1.71</v>
      </c>
      <c r="R4911" s="8">
        <v>229.29</v>
      </c>
      <c r="S4911" s="8">
        <v>142.80000000000001</v>
      </c>
      <c r="T4911" s="8">
        <v>86.49</v>
      </c>
      <c r="U4911">
        <v>0</v>
      </c>
      <c r="V4911" s="8">
        <v>0</v>
      </c>
      <c r="W4911" s="8">
        <v>0</v>
      </c>
      <c r="X4911" s="8">
        <v>86.49</v>
      </c>
    </row>
    <row r="4912" spans="1:24" x14ac:dyDescent="0.25">
      <c r="A4912" t="s">
        <v>5238</v>
      </c>
      <c r="B4912" s="1">
        <v>46187</v>
      </c>
      <c r="C4912" t="s">
        <v>25</v>
      </c>
      <c r="D4912" t="s">
        <v>26</v>
      </c>
      <c r="E4912" t="s">
        <v>27</v>
      </c>
      <c r="F4912" t="s">
        <v>28</v>
      </c>
      <c r="G4912" t="s">
        <v>29</v>
      </c>
      <c r="H4912" t="s">
        <v>30</v>
      </c>
      <c r="I4912" t="s">
        <v>117</v>
      </c>
      <c r="J4912" t="s">
        <v>118</v>
      </c>
      <c r="K4912" t="s">
        <v>59</v>
      </c>
      <c r="L4912" s="13">
        <v>6</v>
      </c>
      <c r="M4912" s="8">
        <v>4.2</v>
      </c>
      <c r="N4912">
        <v>423</v>
      </c>
      <c r="O4912" s="8">
        <v>2538</v>
      </c>
      <c r="P4912" s="14">
        <v>0.17280000000000001</v>
      </c>
      <c r="Q4912" s="8">
        <v>438.57</v>
      </c>
      <c r="R4912" s="8">
        <v>2099.4299999999998</v>
      </c>
      <c r="S4912" s="8">
        <v>1776.6</v>
      </c>
      <c r="T4912" s="8">
        <v>322.83</v>
      </c>
      <c r="U4912">
        <v>164</v>
      </c>
      <c r="V4912" s="8">
        <v>813.96</v>
      </c>
      <c r="W4912" s="8">
        <v>770.8</v>
      </c>
      <c r="X4912" s="8">
        <v>-447.97</v>
      </c>
    </row>
    <row r="4913" spans="1:24" x14ac:dyDescent="0.25">
      <c r="A4913" t="s">
        <v>5239</v>
      </c>
      <c r="B4913" s="1">
        <v>45428</v>
      </c>
      <c r="C4913" t="s">
        <v>87</v>
      </c>
      <c r="D4913" t="s">
        <v>88</v>
      </c>
      <c r="E4913" t="s">
        <v>63</v>
      </c>
      <c r="F4913" t="s">
        <v>89</v>
      </c>
      <c r="G4913" t="s">
        <v>64</v>
      </c>
      <c r="H4913" t="s">
        <v>65</v>
      </c>
      <c r="I4913" t="s">
        <v>47</v>
      </c>
      <c r="J4913" t="s">
        <v>48</v>
      </c>
      <c r="K4913" t="s">
        <v>49</v>
      </c>
      <c r="L4913" s="13">
        <v>5</v>
      </c>
      <c r="M4913" s="8">
        <v>3.2</v>
      </c>
      <c r="N4913">
        <v>110</v>
      </c>
      <c r="O4913" s="8">
        <v>550</v>
      </c>
      <c r="P4913" s="14">
        <v>4.07E-2</v>
      </c>
      <c r="Q4913" s="8">
        <v>22.38</v>
      </c>
      <c r="R4913" s="8">
        <v>527.62</v>
      </c>
      <c r="S4913" s="8">
        <v>352</v>
      </c>
      <c r="T4913" s="8">
        <v>175.62</v>
      </c>
      <c r="U4913">
        <v>57</v>
      </c>
      <c r="V4913" s="8">
        <v>273.39999999999998</v>
      </c>
      <c r="W4913" s="8">
        <v>210.9</v>
      </c>
      <c r="X4913" s="8">
        <v>-35.28</v>
      </c>
    </row>
    <row r="4914" spans="1:24" x14ac:dyDescent="0.25">
      <c r="A4914" t="s">
        <v>5240</v>
      </c>
      <c r="B4914" s="1">
        <v>45948</v>
      </c>
      <c r="C4914" t="s">
        <v>805</v>
      </c>
      <c r="D4914" t="s">
        <v>806</v>
      </c>
      <c r="E4914" t="s">
        <v>63</v>
      </c>
      <c r="F4914" t="s">
        <v>89</v>
      </c>
      <c r="G4914" t="s">
        <v>64</v>
      </c>
      <c r="H4914" t="s">
        <v>65</v>
      </c>
      <c r="I4914" t="s">
        <v>117</v>
      </c>
      <c r="J4914" t="s">
        <v>118</v>
      </c>
      <c r="K4914" t="s">
        <v>59</v>
      </c>
      <c r="L4914" s="13">
        <v>6</v>
      </c>
      <c r="M4914" s="8">
        <v>4.2</v>
      </c>
      <c r="N4914">
        <v>669</v>
      </c>
      <c r="O4914" s="8">
        <v>4014</v>
      </c>
      <c r="P4914" s="14">
        <v>0.11310000000000001</v>
      </c>
      <c r="Q4914" s="8">
        <v>453.98</v>
      </c>
      <c r="R4914" s="8">
        <v>3560.02</v>
      </c>
      <c r="S4914" s="8">
        <v>2809.8</v>
      </c>
      <c r="T4914" s="8">
        <v>750.22</v>
      </c>
      <c r="U4914">
        <v>0</v>
      </c>
      <c r="V4914" s="8">
        <v>0</v>
      </c>
      <c r="W4914" s="8">
        <v>0</v>
      </c>
      <c r="X4914" s="8">
        <v>750.22</v>
      </c>
    </row>
    <row r="4915" spans="1:24" x14ac:dyDescent="0.25">
      <c r="A4915" t="s">
        <v>5241</v>
      </c>
      <c r="B4915" s="1">
        <v>45985</v>
      </c>
      <c r="C4915" t="s">
        <v>266</v>
      </c>
      <c r="D4915" t="s">
        <v>267</v>
      </c>
      <c r="E4915" t="s">
        <v>53</v>
      </c>
      <c r="F4915" t="s">
        <v>54</v>
      </c>
      <c r="G4915" t="s">
        <v>55</v>
      </c>
      <c r="H4915" t="s">
        <v>56</v>
      </c>
      <c r="I4915" t="s">
        <v>84</v>
      </c>
      <c r="J4915" t="s">
        <v>85</v>
      </c>
      <c r="K4915" t="s">
        <v>42</v>
      </c>
      <c r="L4915" s="13">
        <v>9.9</v>
      </c>
      <c r="M4915" s="8">
        <v>3.1</v>
      </c>
      <c r="N4915">
        <v>45</v>
      </c>
      <c r="O4915" s="8">
        <v>445.5</v>
      </c>
      <c r="P4915" s="14">
        <v>1.8700000000000001E-2</v>
      </c>
      <c r="Q4915" s="8">
        <v>8.33</v>
      </c>
      <c r="R4915" s="8">
        <v>437.17</v>
      </c>
      <c r="S4915" s="8">
        <v>139.5</v>
      </c>
      <c r="T4915" s="8">
        <v>297.67</v>
      </c>
      <c r="U4915">
        <v>0</v>
      </c>
      <c r="V4915" s="8">
        <v>0</v>
      </c>
      <c r="W4915" s="8">
        <v>0</v>
      </c>
      <c r="X4915" s="8">
        <v>297.67</v>
      </c>
    </row>
    <row r="4916" spans="1:24" x14ac:dyDescent="0.25">
      <c r="A4916" t="s">
        <v>5242</v>
      </c>
      <c r="B4916" s="1">
        <v>45438</v>
      </c>
      <c r="C4916" t="s">
        <v>252</v>
      </c>
      <c r="D4916" t="s">
        <v>253</v>
      </c>
      <c r="E4916" t="s">
        <v>63</v>
      </c>
      <c r="F4916" t="s">
        <v>54</v>
      </c>
      <c r="G4916" t="s">
        <v>64</v>
      </c>
      <c r="H4916" t="s">
        <v>65</v>
      </c>
      <c r="I4916" t="s">
        <v>47</v>
      </c>
      <c r="J4916" t="s">
        <v>48</v>
      </c>
      <c r="K4916" t="s">
        <v>49</v>
      </c>
      <c r="L4916" s="13">
        <v>5</v>
      </c>
      <c r="M4916" s="8">
        <v>3.2</v>
      </c>
      <c r="N4916">
        <v>33</v>
      </c>
      <c r="O4916" s="8">
        <v>165</v>
      </c>
      <c r="P4916" s="14">
        <v>5.1999999999999998E-3</v>
      </c>
      <c r="Q4916" s="8">
        <v>0.86</v>
      </c>
      <c r="R4916" s="8">
        <v>164.14</v>
      </c>
      <c r="S4916" s="8">
        <v>105.6</v>
      </c>
      <c r="T4916" s="8">
        <v>58.54</v>
      </c>
      <c r="U4916">
        <v>0</v>
      </c>
      <c r="V4916" s="8">
        <v>0</v>
      </c>
      <c r="W4916" s="8">
        <v>0</v>
      </c>
      <c r="X4916" s="8">
        <v>58.54</v>
      </c>
    </row>
    <row r="4917" spans="1:24" x14ac:dyDescent="0.25">
      <c r="A4917" t="s">
        <v>5243</v>
      </c>
      <c r="B4917" s="1">
        <v>45362</v>
      </c>
      <c r="C4917" t="s">
        <v>361</v>
      </c>
      <c r="D4917" t="s">
        <v>362</v>
      </c>
      <c r="E4917" t="s">
        <v>27</v>
      </c>
      <c r="F4917" t="s">
        <v>28</v>
      </c>
      <c r="G4917" t="s">
        <v>38</v>
      </c>
      <c r="H4917" t="s">
        <v>39</v>
      </c>
      <c r="I4917" t="s">
        <v>99</v>
      </c>
      <c r="J4917" t="s">
        <v>100</v>
      </c>
      <c r="K4917" t="s">
        <v>49</v>
      </c>
      <c r="L4917" s="13">
        <v>3.8</v>
      </c>
      <c r="M4917" s="8">
        <v>2.6</v>
      </c>
      <c r="N4917">
        <v>87</v>
      </c>
      <c r="O4917" s="8">
        <v>330.6</v>
      </c>
      <c r="P4917" s="14">
        <v>0.16270000000000001</v>
      </c>
      <c r="Q4917" s="8">
        <v>53.79</v>
      </c>
      <c r="R4917" s="8">
        <v>276.81</v>
      </c>
      <c r="S4917" s="8">
        <v>226.2</v>
      </c>
      <c r="T4917" s="8">
        <v>50.61</v>
      </c>
      <c r="U4917">
        <v>0</v>
      </c>
      <c r="V4917" s="8">
        <v>0</v>
      </c>
      <c r="W4917" s="8">
        <v>0</v>
      </c>
      <c r="X4917" s="8">
        <v>50.61</v>
      </c>
    </row>
    <row r="4918" spans="1:24" x14ac:dyDescent="0.25">
      <c r="A4918" t="s">
        <v>5244</v>
      </c>
      <c r="B4918" s="1">
        <v>45835</v>
      </c>
      <c r="C4918" t="s">
        <v>354</v>
      </c>
      <c r="D4918" t="s">
        <v>355</v>
      </c>
      <c r="E4918" t="s">
        <v>71</v>
      </c>
      <c r="F4918" t="s">
        <v>54</v>
      </c>
      <c r="G4918" t="s">
        <v>165</v>
      </c>
      <c r="H4918" t="s">
        <v>166</v>
      </c>
      <c r="I4918" t="s">
        <v>99</v>
      </c>
      <c r="J4918" t="s">
        <v>100</v>
      </c>
      <c r="K4918" t="s">
        <v>49</v>
      </c>
      <c r="L4918" s="13">
        <v>3.8</v>
      </c>
      <c r="M4918" s="8">
        <v>2.6</v>
      </c>
      <c r="N4918">
        <v>88</v>
      </c>
      <c r="O4918" s="8">
        <v>334.4</v>
      </c>
      <c r="P4918" s="14">
        <v>1.46E-2</v>
      </c>
      <c r="Q4918" s="8">
        <v>4.88</v>
      </c>
      <c r="R4918" s="8">
        <v>329.52</v>
      </c>
      <c r="S4918" s="8">
        <v>228.8</v>
      </c>
      <c r="T4918" s="8">
        <v>100.72</v>
      </c>
      <c r="U4918">
        <v>0</v>
      </c>
      <c r="V4918" s="8">
        <v>0</v>
      </c>
      <c r="W4918" s="8">
        <v>0</v>
      </c>
      <c r="X4918" s="8">
        <v>100.72</v>
      </c>
    </row>
    <row r="4919" spans="1:24" x14ac:dyDescent="0.25">
      <c r="A4919" t="s">
        <v>5245</v>
      </c>
      <c r="B4919" s="1">
        <v>45868</v>
      </c>
      <c r="C4919" t="s">
        <v>244</v>
      </c>
      <c r="D4919" t="s">
        <v>245</v>
      </c>
      <c r="E4919" t="s">
        <v>53</v>
      </c>
      <c r="F4919" t="s">
        <v>46</v>
      </c>
      <c r="G4919" t="s">
        <v>55</v>
      </c>
      <c r="H4919" t="s">
        <v>56</v>
      </c>
      <c r="I4919" t="s">
        <v>112</v>
      </c>
      <c r="J4919" t="s">
        <v>113</v>
      </c>
      <c r="K4919" t="s">
        <v>42</v>
      </c>
      <c r="L4919" s="13">
        <v>8.5</v>
      </c>
      <c r="M4919" s="8">
        <v>2.8</v>
      </c>
      <c r="N4919">
        <v>51</v>
      </c>
      <c r="O4919" s="8">
        <v>433.5</v>
      </c>
      <c r="P4919" s="14">
        <v>0.4698</v>
      </c>
      <c r="Q4919" s="8">
        <v>203.66</v>
      </c>
      <c r="R4919" s="8">
        <v>229.84</v>
      </c>
      <c r="S4919" s="8">
        <v>142.80000000000001</v>
      </c>
      <c r="T4919" s="8">
        <v>87.04</v>
      </c>
      <c r="U4919">
        <v>0</v>
      </c>
      <c r="V4919" s="8">
        <v>0</v>
      </c>
      <c r="W4919" s="8">
        <v>0</v>
      </c>
      <c r="X4919" s="8">
        <v>87.04</v>
      </c>
    </row>
    <row r="4920" spans="1:24" x14ac:dyDescent="0.25">
      <c r="A4920" t="s">
        <v>5246</v>
      </c>
      <c r="B4920" s="1">
        <v>45300</v>
      </c>
      <c r="C4920" t="s">
        <v>528</v>
      </c>
      <c r="D4920" t="s">
        <v>529</v>
      </c>
      <c r="E4920" t="s">
        <v>27</v>
      </c>
      <c r="F4920" t="s">
        <v>54</v>
      </c>
      <c r="G4920" t="s">
        <v>29</v>
      </c>
      <c r="H4920" t="s">
        <v>30</v>
      </c>
      <c r="I4920" t="s">
        <v>74</v>
      </c>
      <c r="J4920" t="s">
        <v>75</v>
      </c>
      <c r="K4920" t="s">
        <v>49</v>
      </c>
      <c r="L4920" s="13">
        <v>11</v>
      </c>
      <c r="M4920" s="8">
        <v>6.8</v>
      </c>
      <c r="N4920">
        <v>55</v>
      </c>
      <c r="O4920" s="8">
        <v>605</v>
      </c>
      <c r="P4920" s="14">
        <v>1.52E-2</v>
      </c>
      <c r="Q4920" s="8">
        <v>9.1999999999999993</v>
      </c>
      <c r="R4920" s="8">
        <v>595.79999999999995</v>
      </c>
      <c r="S4920" s="8">
        <v>374</v>
      </c>
      <c r="T4920" s="8">
        <v>221.8</v>
      </c>
      <c r="U4920">
        <v>0</v>
      </c>
      <c r="V4920" s="8">
        <v>0</v>
      </c>
      <c r="W4920" s="8">
        <v>0</v>
      </c>
      <c r="X4920" s="8">
        <v>221.8</v>
      </c>
    </row>
    <row r="4921" spans="1:24" x14ac:dyDescent="0.25">
      <c r="A4921" t="s">
        <v>5247</v>
      </c>
      <c r="B4921" s="1">
        <v>45916</v>
      </c>
      <c r="C4921" t="s">
        <v>94</v>
      </c>
      <c r="D4921" t="s">
        <v>95</v>
      </c>
      <c r="E4921" t="s">
        <v>53</v>
      </c>
      <c r="F4921" t="s">
        <v>46</v>
      </c>
      <c r="G4921" t="s">
        <v>55</v>
      </c>
      <c r="H4921" t="s">
        <v>56</v>
      </c>
      <c r="I4921" t="s">
        <v>31</v>
      </c>
      <c r="J4921" t="s">
        <v>32</v>
      </c>
      <c r="K4921" t="s">
        <v>33</v>
      </c>
      <c r="L4921" s="13">
        <v>5.8</v>
      </c>
      <c r="M4921" s="8">
        <v>2.7</v>
      </c>
      <c r="N4921">
        <v>48</v>
      </c>
      <c r="O4921" s="8">
        <v>278.39999999999998</v>
      </c>
      <c r="P4921" s="14">
        <v>0.15160000000000001</v>
      </c>
      <c r="Q4921" s="8">
        <v>42.21</v>
      </c>
      <c r="R4921" s="8">
        <v>236.19</v>
      </c>
      <c r="S4921" s="8">
        <v>129.6</v>
      </c>
      <c r="T4921" s="8">
        <v>106.59</v>
      </c>
      <c r="U4921">
        <v>0</v>
      </c>
      <c r="V4921" s="8">
        <v>0</v>
      </c>
      <c r="W4921" s="8">
        <v>0</v>
      </c>
      <c r="X4921" s="8">
        <v>106.59</v>
      </c>
    </row>
    <row r="4922" spans="1:24" x14ac:dyDescent="0.25">
      <c r="A4922" t="s">
        <v>5248</v>
      </c>
      <c r="B4922" s="1">
        <v>45957</v>
      </c>
      <c r="C4922" t="s">
        <v>615</v>
      </c>
      <c r="D4922" t="s">
        <v>616</v>
      </c>
      <c r="E4922" t="s">
        <v>150</v>
      </c>
      <c r="F4922" t="s">
        <v>89</v>
      </c>
      <c r="G4922" t="s">
        <v>151</v>
      </c>
      <c r="H4922" t="s">
        <v>152</v>
      </c>
      <c r="I4922" t="s">
        <v>144</v>
      </c>
      <c r="J4922" t="s">
        <v>145</v>
      </c>
      <c r="K4922" t="s">
        <v>33</v>
      </c>
      <c r="L4922" s="13">
        <v>12</v>
      </c>
      <c r="M4922" s="8">
        <v>6.5</v>
      </c>
      <c r="N4922">
        <v>265</v>
      </c>
      <c r="O4922" s="8">
        <v>3180</v>
      </c>
      <c r="P4922" s="14">
        <v>0.37409999999999999</v>
      </c>
      <c r="Q4922" s="8">
        <v>1189.6400000000001</v>
      </c>
      <c r="R4922" s="8">
        <v>1990.36</v>
      </c>
      <c r="S4922" s="8">
        <v>1722.5</v>
      </c>
      <c r="T4922" s="8">
        <v>267.86</v>
      </c>
      <c r="U4922">
        <v>0</v>
      </c>
      <c r="V4922" s="8">
        <v>0</v>
      </c>
      <c r="W4922" s="8">
        <v>0</v>
      </c>
      <c r="X4922" s="8">
        <v>267.86</v>
      </c>
    </row>
    <row r="4923" spans="1:24" x14ac:dyDescent="0.25">
      <c r="A4923" t="s">
        <v>5249</v>
      </c>
      <c r="B4923" s="1">
        <v>45460</v>
      </c>
      <c r="C4923" t="s">
        <v>508</v>
      </c>
      <c r="D4923" t="s">
        <v>509</v>
      </c>
      <c r="E4923" t="s">
        <v>27</v>
      </c>
      <c r="F4923" t="s">
        <v>89</v>
      </c>
      <c r="G4923" t="s">
        <v>29</v>
      </c>
      <c r="H4923" t="s">
        <v>30</v>
      </c>
      <c r="I4923" t="s">
        <v>31</v>
      </c>
      <c r="J4923" t="s">
        <v>32</v>
      </c>
      <c r="K4923" t="s">
        <v>33</v>
      </c>
      <c r="L4923" s="13">
        <v>5.8</v>
      </c>
      <c r="M4923" s="8">
        <v>2.7</v>
      </c>
      <c r="N4923">
        <v>22</v>
      </c>
      <c r="O4923" s="8">
        <v>127.6</v>
      </c>
      <c r="P4923" s="14">
        <v>0.2298</v>
      </c>
      <c r="Q4923" s="8">
        <v>29.32</v>
      </c>
      <c r="R4923" s="8">
        <v>98.28</v>
      </c>
      <c r="S4923" s="8">
        <v>59.4</v>
      </c>
      <c r="T4923" s="8">
        <v>38.880000000000003</v>
      </c>
      <c r="U4923">
        <v>0</v>
      </c>
      <c r="V4923" s="8">
        <v>0</v>
      </c>
      <c r="W4923" s="8">
        <v>0</v>
      </c>
      <c r="X4923" s="8">
        <v>38.880000000000003</v>
      </c>
    </row>
    <row r="4924" spans="1:24" x14ac:dyDescent="0.25">
      <c r="A4924" t="s">
        <v>5250</v>
      </c>
      <c r="B4924" s="1">
        <v>45742</v>
      </c>
      <c r="C4924" t="s">
        <v>400</v>
      </c>
      <c r="D4924" t="s">
        <v>401</v>
      </c>
      <c r="E4924" t="s">
        <v>27</v>
      </c>
      <c r="F4924" t="s">
        <v>28</v>
      </c>
      <c r="G4924" t="s">
        <v>29</v>
      </c>
      <c r="H4924" t="s">
        <v>30</v>
      </c>
      <c r="I4924" t="s">
        <v>144</v>
      </c>
      <c r="J4924" t="s">
        <v>145</v>
      </c>
      <c r="K4924" t="s">
        <v>33</v>
      </c>
      <c r="L4924" s="13">
        <v>12</v>
      </c>
      <c r="M4924" s="8">
        <v>6.5</v>
      </c>
      <c r="N4924">
        <v>98</v>
      </c>
      <c r="O4924" s="8">
        <v>1176</v>
      </c>
      <c r="P4924" s="14">
        <v>7.6799999999999993E-2</v>
      </c>
      <c r="Q4924" s="8">
        <v>90.32</v>
      </c>
      <c r="R4924" s="8">
        <v>1085.68</v>
      </c>
      <c r="S4924" s="8">
        <v>637</v>
      </c>
      <c r="T4924" s="8">
        <v>448.68</v>
      </c>
      <c r="U4924">
        <v>0</v>
      </c>
      <c r="V4924" s="8">
        <v>0</v>
      </c>
      <c r="W4924" s="8">
        <v>0</v>
      </c>
      <c r="X4924" s="8">
        <v>448.68</v>
      </c>
    </row>
    <row r="4925" spans="1:24" x14ac:dyDescent="0.25">
      <c r="A4925" t="s">
        <v>5251</v>
      </c>
      <c r="B4925" s="1">
        <v>45651</v>
      </c>
      <c r="C4925" t="s">
        <v>523</v>
      </c>
      <c r="D4925" t="s">
        <v>524</v>
      </c>
      <c r="E4925" t="s">
        <v>27</v>
      </c>
      <c r="F4925" t="s">
        <v>89</v>
      </c>
      <c r="G4925" t="s">
        <v>38</v>
      </c>
      <c r="H4925" t="s">
        <v>39</v>
      </c>
      <c r="I4925" t="s">
        <v>74</v>
      </c>
      <c r="J4925" t="s">
        <v>75</v>
      </c>
      <c r="K4925" t="s">
        <v>49</v>
      </c>
      <c r="L4925" s="13">
        <v>11</v>
      </c>
      <c r="M4925" s="8">
        <v>6.8</v>
      </c>
      <c r="N4925">
        <v>167</v>
      </c>
      <c r="O4925" s="8">
        <v>1837</v>
      </c>
      <c r="P4925" s="14">
        <v>9.2899999999999996E-2</v>
      </c>
      <c r="Q4925" s="8">
        <v>170.66</v>
      </c>
      <c r="R4925" s="8">
        <v>1666.34</v>
      </c>
      <c r="S4925" s="8">
        <v>1135.5999999999999</v>
      </c>
      <c r="T4925" s="8">
        <v>530.74</v>
      </c>
      <c r="U4925">
        <v>0</v>
      </c>
      <c r="V4925" s="8">
        <v>0</v>
      </c>
      <c r="W4925" s="8">
        <v>0</v>
      </c>
      <c r="X4925" s="8">
        <v>530.74</v>
      </c>
    </row>
    <row r="4926" spans="1:24" x14ac:dyDescent="0.25">
      <c r="A4926" t="s">
        <v>5252</v>
      </c>
      <c r="B4926" s="1">
        <v>46031</v>
      </c>
      <c r="C4926" t="s">
        <v>97</v>
      </c>
      <c r="D4926" t="s">
        <v>98</v>
      </c>
      <c r="E4926" t="s">
        <v>63</v>
      </c>
      <c r="F4926" t="s">
        <v>54</v>
      </c>
      <c r="G4926" t="s">
        <v>79</v>
      </c>
      <c r="H4926" t="s">
        <v>80</v>
      </c>
      <c r="I4926" t="s">
        <v>156</v>
      </c>
      <c r="J4926" t="s">
        <v>157</v>
      </c>
      <c r="K4926" t="s">
        <v>42</v>
      </c>
      <c r="L4926" s="13">
        <v>6.2</v>
      </c>
      <c r="M4926" s="8">
        <v>1.9</v>
      </c>
      <c r="N4926">
        <v>10</v>
      </c>
      <c r="O4926" s="8">
        <v>62</v>
      </c>
      <c r="P4926" s="14">
        <v>1.7500000000000002E-2</v>
      </c>
      <c r="Q4926" s="8">
        <v>1.0900000000000001</v>
      </c>
      <c r="R4926" s="8">
        <v>60.91</v>
      </c>
      <c r="S4926" s="8">
        <v>19</v>
      </c>
      <c r="T4926" s="8">
        <v>41.91</v>
      </c>
      <c r="U4926">
        <v>0</v>
      </c>
      <c r="V4926" s="8">
        <v>0</v>
      </c>
      <c r="W4926" s="8">
        <v>0</v>
      </c>
      <c r="X4926" s="8">
        <v>41.91</v>
      </c>
    </row>
    <row r="4927" spans="1:24" x14ac:dyDescent="0.25">
      <c r="A4927" t="s">
        <v>5253</v>
      </c>
      <c r="B4927" s="1">
        <v>45510</v>
      </c>
      <c r="C4927" t="s">
        <v>458</v>
      </c>
      <c r="D4927" t="s">
        <v>459</v>
      </c>
      <c r="E4927" t="s">
        <v>27</v>
      </c>
      <c r="F4927" t="s">
        <v>89</v>
      </c>
      <c r="G4927" t="s">
        <v>38</v>
      </c>
      <c r="H4927" t="s">
        <v>39</v>
      </c>
      <c r="I4927" t="s">
        <v>74</v>
      </c>
      <c r="J4927" t="s">
        <v>75</v>
      </c>
      <c r="K4927" t="s">
        <v>49</v>
      </c>
      <c r="L4927" s="13">
        <v>11</v>
      </c>
      <c r="M4927" s="8">
        <v>6.8</v>
      </c>
      <c r="N4927">
        <v>109</v>
      </c>
      <c r="O4927" s="8">
        <v>1199</v>
      </c>
      <c r="P4927" s="14">
        <v>0.2077</v>
      </c>
      <c r="Q4927" s="8">
        <v>249.03</v>
      </c>
      <c r="R4927" s="8">
        <v>949.97</v>
      </c>
      <c r="S4927" s="8">
        <v>741.2</v>
      </c>
      <c r="T4927" s="8">
        <v>208.77</v>
      </c>
      <c r="U4927">
        <v>0</v>
      </c>
      <c r="V4927" s="8">
        <v>0</v>
      </c>
      <c r="W4927" s="8">
        <v>0</v>
      </c>
      <c r="X4927" s="8">
        <v>208.77</v>
      </c>
    </row>
    <row r="4928" spans="1:24" x14ac:dyDescent="0.25">
      <c r="A4928" t="s">
        <v>5254</v>
      </c>
      <c r="B4928" s="1">
        <v>45935</v>
      </c>
      <c r="C4928" t="s">
        <v>247</v>
      </c>
      <c r="D4928" t="s">
        <v>248</v>
      </c>
      <c r="E4928" t="s">
        <v>53</v>
      </c>
      <c r="F4928" t="s">
        <v>46</v>
      </c>
      <c r="G4928" t="s">
        <v>55</v>
      </c>
      <c r="H4928" t="s">
        <v>56</v>
      </c>
      <c r="I4928" t="s">
        <v>40</v>
      </c>
      <c r="J4928" t="s">
        <v>41</v>
      </c>
      <c r="K4928" t="s">
        <v>42</v>
      </c>
      <c r="L4928" s="13">
        <v>14.5</v>
      </c>
      <c r="M4928" s="8">
        <v>4.2</v>
      </c>
      <c r="N4928">
        <v>73</v>
      </c>
      <c r="O4928" s="8">
        <v>1058.5</v>
      </c>
      <c r="P4928" s="14">
        <v>0.1052</v>
      </c>
      <c r="Q4928" s="8">
        <v>111.35</v>
      </c>
      <c r="R4928" s="8">
        <v>947.15</v>
      </c>
      <c r="S4928" s="8">
        <v>306.60000000000002</v>
      </c>
      <c r="T4928" s="8">
        <v>640.54999999999995</v>
      </c>
      <c r="U4928">
        <v>0</v>
      </c>
      <c r="V4928" s="8">
        <v>0</v>
      </c>
      <c r="W4928" s="8">
        <v>0</v>
      </c>
      <c r="X4928" s="8">
        <v>640.54999999999995</v>
      </c>
    </row>
    <row r="4929" spans="1:24" x14ac:dyDescent="0.25">
      <c r="A4929" t="s">
        <v>5255</v>
      </c>
      <c r="B4929" s="1">
        <v>46058</v>
      </c>
      <c r="C4929" t="s">
        <v>567</v>
      </c>
      <c r="D4929" t="s">
        <v>568</v>
      </c>
      <c r="E4929" t="s">
        <v>27</v>
      </c>
      <c r="F4929" t="s">
        <v>37</v>
      </c>
      <c r="G4929" t="s">
        <v>38</v>
      </c>
      <c r="H4929" t="s">
        <v>39</v>
      </c>
      <c r="I4929" t="s">
        <v>130</v>
      </c>
      <c r="J4929" t="s">
        <v>131</v>
      </c>
      <c r="K4929" t="s">
        <v>42</v>
      </c>
      <c r="L4929" s="13">
        <v>4.8</v>
      </c>
      <c r="M4929" s="8">
        <v>1.4</v>
      </c>
      <c r="N4929">
        <v>2</v>
      </c>
      <c r="O4929" s="8">
        <v>9.6</v>
      </c>
      <c r="P4929" s="14">
        <v>4.7999999999999996E-3</v>
      </c>
      <c r="Q4929" s="8">
        <v>0.05</v>
      </c>
      <c r="R4929" s="8">
        <v>9.5500000000000007</v>
      </c>
      <c r="S4929" s="8">
        <v>2.8</v>
      </c>
      <c r="T4929" s="8">
        <v>6.75</v>
      </c>
      <c r="U4929">
        <v>0</v>
      </c>
      <c r="V4929" s="8">
        <v>0</v>
      </c>
      <c r="W4929" s="8">
        <v>0</v>
      </c>
      <c r="X4929" s="8">
        <v>6.75</v>
      </c>
    </row>
    <row r="4930" spans="1:24" x14ac:dyDescent="0.25">
      <c r="A4930" t="s">
        <v>5256</v>
      </c>
      <c r="B4930" s="1">
        <v>45447</v>
      </c>
      <c r="C4930" t="s">
        <v>232</v>
      </c>
      <c r="D4930" t="s">
        <v>233</v>
      </c>
      <c r="E4930" t="s">
        <v>27</v>
      </c>
      <c r="F4930" t="s">
        <v>89</v>
      </c>
      <c r="G4930" t="s">
        <v>29</v>
      </c>
      <c r="H4930" t="s">
        <v>30</v>
      </c>
      <c r="I4930" t="s">
        <v>185</v>
      </c>
      <c r="J4930" t="s">
        <v>186</v>
      </c>
      <c r="K4930" t="s">
        <v>59</v>
      </c>
      <c r="L4930" s="13">
        <v>4.9000000000000004</v>
      </c>
      <c r="M4930" s="8">
        <v>3.1</v>
      </c>
      <c r="N4930">
        <v>88</v>
      </c>
      <c r="O4930" s="8">
        <v>431.2</v>
      </c>
      <c r="P4930" s="14">
        <v>2.07E-2</v>
      </c>
      <c r="Q4930" s="8">
        <v>8.93</v>
      </c>
      <c r="R4930" s="8">
        <v>422.27</v>
      </c>
      <c r="S4930" s="8">
        <v>272.8</v>
      </c>
      <c r="T4930" s="8">
        <v>149.47</v>
      </c>
      <c r="U4930">
        <v>0</v>
      </c>
      <c r="V4930" s="8">
        <v>0</v>
      </c>
      <c r="W4930" s="8">
        <v>0</v>
      </c>
      <c r="X4930" s="8">
        <v>149.47</v>
      </c>
    </row>
    <row r="4931" spans="1:24" x14ac:dyDescent="0.25">
      <c r="A4931" t="s">
        <v>5257</v>
      </c>
      <c r="B4931" s="1">
        <v>46233</v>
      </c>
      <c r="C4931" t="s">
        <v>546</v>
      </c>
      <c r="D4931" t="s">
        <v>547</v>
      </c>
      <c r="E4931" t="s">
        <v>27</v>
      </c>
      <c r="F4931" t="s">
        <v>89</v>
      </c>
      <c r="G4931" t="s">
        <v>29</v>
      </c>
      <c r="H4931" t="s">
        <v>30</v>
      </c>
      <c r="I4931" t="s">
        <v>31</v>
      </c>
      <c r="J4931" t="s">
        <v>32</v>
      </c>
      <c r="K4931" t="s">
        <v>33</v>
      </c>
      <c r="L4931" s="13">
        <v>5.8</v>
      </c>
      <c r="M4931" s="8">
        <v>2.7</v>
      </c>
      <c r="N4931">
        <v>151</v>
      </c>
      <c r="O4931" s="8">
        <v>875.8</v>
      </c>
      <c r="P4931" s="14">
        <v>7.7100000000000002E-2</v>
      </c>
      <c r="Q4931" s="8">
        <v>67.52</v>
      </c>
      <c r="R4931" s="8">
        <v>808.28</v>
      </c>
      <c r="S4931" s="8">
        <v>407.7</v>
      </c>
      <c r="T4931" s="8">
        <v>400.58</v>
      </c>
      <c r="U4931">
        <v>0</v>
      </c>
      <c r="V4931" s="8">
        <v>0</v>
      </c>
      <c r="W4931" s="8">
        <v>0</v>
      </c>
      <c r="X4931" s="8">
        <v>400.58</v>
      </c>
    </row>
    <row r="4932" spans="1:24" x14ac:dyDescent="0.25">
      <c r="A4932" t="s">
        <v>5258</v>
      </c>
      <c r="B4932" s="1">
        <v>45713</v>
      </c>
      <c r="C4932" t="s">
        <v>77</v>
      </c>
      <c r="D4932" t="s">
        <v>78</v>
      </c>
      <c r="E4932" t="s">
        <v>63</v>
      </c>
      <c r="F4932" t="s">
        <v>37</v>
      </c>
      <c r="G4932" t="s">
        <v>79</v>
      </c>
      <c r="H4932" t="s">
        <v>80</v>
      </c>
      <c r="I4932" t="s">
        <v>84</v>
      </c>
      <c r="J4932" t="s">
        <v>85</v>
      </c>
      <c r="K4932" t="s">
        <v>42</v>
      </c>
      <c r="L4932" s="13">
        <v>9.9</v>
      </c>
      <c r="M4932" s="8">
        <v>3.1</v>
      </c>
      <c r="N4932">
        <v>24</v>
      </c>
      <c r="O4932" s="8">
        <v>237.6</v>
      </c>
      <c r="P4932" s="14">
        <v>6.7999999999999996E-3</v>
      </c>
      <c r="Q4932" s="8">
        <v>1.62</v>
      </c>
      <c r="R4932" s="8">
        <v>235.98</v>
      </c>
      <c r="S4932" s="8">
        <v>74.400000000000006</v>
      </c>
      <c r="T4932" s="8">
        <v>161.58000000000001</v>
      </c>
      <c r="U4932">
        <v>0</v>
      </c>
      <c r="V4932" s="8">
        <v>0</v>
      </c>
      <c r="W4932" s="8">
        <v>0</v>
      </c>
      <c r="X4932" s="8">
        <v>161.58000000000001</v>
      </c>
    </row>
    <row r="4933" spans="1:24" x14ac:dyDescent="0.25">
      <c r="A4933" t="s">
        <v>5259</v>
      </c>
      <c r="B4933" s="1">
        <v>45922</v>
      </c>
      <c r="C4933" t="s">
        <v>472</v>
      </c>
      <c r="D4933" t="s">
        <v>473</v>
      </c>
      <c r="E4933" t="s">
        <v>71</v>
      </c>
      <c r="F4933" t="s">
        <v>54</v>
      </c>
      <c r="G4933" t="s">
        <v>165</v>
      </c>
      <c r="H4933" t="s">
        <v>166</v>
      </c>
      <c r="I4933" t="s">
        <v>112</v>
      </c>
      <c r="J4933" t="s">
        <v>113</v>
      </c>
      <c r="K4933" t="s">
        <v>42</v>
      </c>
      <c r="L4933" s="13">
        <v>8.5</v>
      </c>
      <c r="M4933" s="8">
        <v>2.8</v>
      </c>
      <c r="N4933">
        <v>196</v>
      </c>
      <c r="O4933" s="8">
        <v>1666</v>
      </c>
      <c r="P4933" s="14">
        <v>0.47739999999999999</v>
      </c>
      <c r="Q4933" s="8">
        <v>795.35</v>
      </c>
      <c r="R4933" s="8">
        <v>870.65</v>
      </c>
      <c r="S4933" s="8">
        <v>548.79999999999995</v>
      </c>
      <c r="T4933" s="8">
        <v>321.85000000000002</v>
      </c>
      <c r="U4933">
        <v>0</v>
      </c>
      <c r="V4933" s="8">
        <v>0</v>
      </c>
      <c r="W4933" s="8">
        <v>0</v>
      </c>
      <c r="X4933" s="8">
        <v>321.85000000000002</v>
      </c>
    </row>
    <row r="4934" spans="1:24" x14ac:dyDescent="0.25">
      <c r="A4934" t="s">
        <v>5260</v>
      </c>
      <c r="B4934" s="1">
        <v>45995</v>
      </c>
      <c r="C4934" t="s">
        <v>35</v>
      </c>
      <c r="D4934" t="s">
        <v>36</v>
      </c>
      <c r="E4934" t="s">
        <v>27</v>
      </c>
      <c r="F4934" t="s">
        <v>37</v>
      </c>
      <c r="G4934" t="s">
        <v>29</v>
      </c>
      <c r="H4934" t="s">
        <v>30</v>
      </c>
      <c r="I4934" t="s">
        <v>130</v>
      </c>
      <c r="J4934" t="s">
        <v>131</v>
      </c>
      <c r="K4934" t="s">
        <v>42</v>
      </c>
      <c r="L4934" s="13">
        <v>4.8</v>
      </c>
      <c r="M4934" s="8">
        <v>1.4</v>
      </c>
      <c r="N4934">
        <v>9</v>
      </c>
      <c r="O4934" s="8">
        <v>43.2</v>
      </c>
      <c r="P4934" s="14">
        <v>2.5999999999999999E-2</v>
      </c>
      <c r="Q4934" s="8">
        <v>1.1200000000000001</v>
      </c>
      <c r="R4934" s="8">
        <v>42.08</v>
      </c>
      <c r="S4934" s="8">
        <v>12.6</v>
      </c>
      <c r="T4934" s="8">
        <v>29.48</v>
      </c>
      <c r="U4934">
        <v>0</v>
      </c>
      <c r="V4934" s="8">
        <v>0</v>
      </c>
      <c r="W4934" s="8">
        <v>0</v>
      </c>
      <c r="X4934" s="8">
        <v>29.48</v>
      </c>
    </row>
    <row r="4935" spans="1:24" x14ac:dyDescent="0.25">
      <c r="A4935" t="s">
        <v>5261</v>
      </c>
      <c r="B4935" s="1">
        <v>45745</v>
      </c>
      <c r="C4935" t="s">
        <v>455</v>
      </c>
      <c r="D4935" t="s">
        <v>456</v>
      </c>
      <c r="E4935" t="s">
        <v>71</v>
      </c>
      <c r="F4935" t="s">
        <v>89</v>
      </c>
      <c r="G4935" t="s">
        <v>72</v>
      </c>
      <c r="H4935" t="s">
        <v>73</v>
      </c>
      <c r="I4935" t="s">
        <v>122</v>
      </c>
      <c r="J4935" t="s">
        <v>123</v>
      </c>
      <c r="K4935" t="s">
        <v>59</v>
      </c>
      <c r="L4935" s="13">
        <v>5.5</v>
      </c>
      <c r="M4935" s="8">
        <v>3.8</v>
      </c>
      <c r="N4935">
        <v>61</v>
      </c>
      <c r="O4935" s="8">
        <v>335.5</v>
      </c>
      <c r="P4935" s="14">
        <v>0.1779</v>
      </c>
      <c r="Q4935" s="8">
        <v>59.69</v>
      </c>
      <c r="R4935" s="8">
        <v>275.81</v>
      </c>
      <c r="S4935" s="8">
        <v>231.8</v>
      </c>
      <c r="T4935" s="8">
        <v>44.01</v>
      </c>
      <c r="U4935">
        <v>14</v>
      </c>
      <c r="V4935" s="8">
        <v>63.3</v>
      </c>
      <c r="W4935" s="8">
        <v>60.2</v>
      </c>
      <c r="X4935" s="8">
        <v>-16.190000000000001</v>
      </c>
    </row>
    <row r="4936" spans="1:24" x14ac:dyDescent="0.25">
      <c r="A4936" t="s">
        <v>5262</v>
      </c>
      <c r="B4936" s="1">
        <v>46172</v>
      </c>
      <c r="C4936" t="s">
        <v>255</v>
      </c>
      <c r="D4936" t="s">
        <v>256</v>
      </c>
      <c r="E4936" t="s">
        <v>27</v>
      </c>
      <c r="F4936" t="s">
        <v>89</v>
      </c>
      <c r="G4936" t="s">
        <v>29</v>
      </c>
      <c r="H4936" t="s">
        <v>30</v>
      </c>
      <c r="I4936" t="s">
        <v>74</v>
      </c>
      <c r="J4936" t="s">
        <v>75</v>
      </c>
      <c r="K4936" t="s">
        <v>49</v>
      </c>
      <c r="L4936" s="13">
        <v>11</v>
      </c>
      <c r="M4936" s="8">
        <v>6.8</v>
      </c>
      <c r="N4936">
        <v>66</v>
      </c>
      <c r="O4936" s="8">
        <v>726</v>
      </c>
      <c r="P4936" s="14">
        <v>0.11940000000000001</v>
      </c>
      <c r="Q4936" s="8">
        <v>86.68</v>
      </c>
      <c r="R4936" s="8">
        <v>639.32000000000005</v>
      </c>
      <c r="S4936" s="8">
        <v>448.8</v>
      </c>
      <c r="T4936" s="8">
        <v>190.52</v>
      </c>
      <c r="U4936">
        <v>0</v>
      </c>
      <c r="V4936" s="8">
        <v>0</v>
      </c>
      <c r="W4936" s="8">
        <v>0</v>
      </c>
      <c r="X4936" s="8">
        <v>190.52</v>
      </c>
    </row>
    <row r="4937" spans="1:24" x14ac:dyDescent="0.25">
      <c r="A4937" t="s">
        <v>5263</v>
      </c>
      <c r="B4937" s="1">
        <v>45514</v>
      </c>
      <c r="C4937" t="s">
        <v>689</v>
      </c>
      <c r="D4937" t="s">
        <v>690</v>
      </c>
      <c r="E4937" t="s">
        <v>27</v>
      </c>
      <c r="F4937" t="s">
        <v>54</v>
      </c>
      <c r="G4937" t="s">
        <v>38</v>
      </c>
      <c r="H4937" t="s">
        <v>39</v>
      </c>
      <c r="I4937" t="s">
        <v>104</v>
      </c>
      <c r="J4937" t="s">
        <v>105</v>
      </c>
      <c r="K4937" t="s">
        <v>49</v>
      </c>
      <c r="L4937" s="13">
        <v>4.2</v>
      </c>
      <c r="M4937" s="8">
        <v>2.8</v>
      </c>
      <c r="N4937">
        <v>64</v>
      </c>
      <c r="O4937" s="8">
        <v>268.8</v>
      </c>
      <c r="P4937" s="14">
        <v>2.8299999999999999E-2</v>
      </c>
      <c r="Q4937" s="8">
        <v>7.61</v>
      </c>
      <c r="R4937" s="8">
        <v>261.19</v>
      </c>
      <c r="S4937" s="8">
        <v>179.2</v>
      </c>
      <c r="T4937" s="8">
        <v>81.99</v>
      </c>
      <c r="U4937">
        <v>0</v>
      </c>
      <c r="V4937" s="8">
        <v>0</v>
      </c>
      <c r="W4937" s="8">
        <v>0</v>
      </c>
      <c r="X4937" s="8">
        <v>81.99</v>
      </c>
    </row>
    <row r="4938" spans="1:24" x14ac:dyDescent="0.25">
      <c r="A4938" t="s">
        <v>5264</v>
      </c>
      <c r="B4938" s="1">
        <v>45380</v>
      </c>
      <c r="C4938" t="s">
        <v>215</v>
      </c>
      <c r="D4938" t="s">
        <v>216</v>
      </c>
      <c r="E4938" t="s">
        <v>27</v>
      </c>
      <c r="F4938" t="s">
        <v>54</v>
      </c>
      <c r="G4938" t="s">
        <v>38</v>
      </c>
      <c r="H4938" t="s">
        <v>39</v>
      </c>
      <c r="I4938" t="s">
        <v>122</v>
      </c>
      <c r="J4938" t="s">
        <v>123</v>
      </c>
      <c r="K4938" t="s">
        <v>59</v>
      </c>
      <c r="L4938" s="13">
        <v>5.5</v>
      </c>
      <c r="M4938" s="8">
        <v>3.8</v>
      </c>
      <c r="N4938">
        <v>140</v>
      </c>
      <c r="O4938" s="8">
        <v>770</v>
      </c>
      <c r="P4938" s="14">
        <v>6.1000000000000004E-3</v>
      </c>
      <c r="Q4938" s="8">
        <v>4.7</v>
      </c>
      <c r="R4938" s="8">
        <v>765.3</v>
      </c>
      <c r="S4938" s="8">
        <v>532</v>
      </c>
      <c r="T4938" s="8">
        <v>233.3</v>
      </c>
      <c r="U4938">
        <v>0</v>
      </c>
      <c r="V4938" s="8">
        <v>0</v>
      </c>
      <c r="W4938" s="8">
        <v>0</v>
      </c>
      <c r="X4938" s="8">
        <v>233.3</v>
      </c>
    </row>
    <row r="4939" spans="1:24" x14ac:dyDescent="0.25">
      <c r="A4939" t="s">
        <v>5265</v>
      </c>
      <c r="B4939" s="1">
        <v>46210</v>
      </c>
      <c r="C4939" t="s">
        <v>195</v>
      </c>
      <c r="D4939" t="s">
        <v>196</v>
      </c>
      <c r="E4939" t="s">
        <v>150</v>
      </c>
      <c r="F4939" t="s">
        <v>89</v>
      </c>
      <c r="G4939" t="s">
        <v>151</v>
      </c>
      <c r="H4939" t="s">
        <v>152</v>
      </c>
      <c r="I4939" t="s">
        <v>40</v>
      </c>
      <c r="J4939" t="s">
        <v>41</v>
      </c>
      <c r="K4939" t="s">
        <v>42</v>
      </c>
      <c r="L4939" s="13">
        <v>14.5</v>
      </c>
      <c r="M4939" s="8">
        <v>4.2</v>
      </c>
      <c r="N4939">
        <v>425</v>
      </c>
      <c r="O4939" s="8">
        <v>6162.5</v>
      </c>
      <c r="P4939" s="14">
        <v>0.14549999999999999</v>
      </c>
      <c r="Q4939" s="8">
        <v>896.64</v>
      </c>
      <c r="R4939" s="8">
        <v>5265.86</v>
      </c>
      <c r="S4939" s="8">
        <v>1785</v>
      </c>
      <c r="T4939" s="8">
        <v>3480.86</v>
      </c>
      <c r="U4939">
        <v>0</v>
      </c>
      <c r="V4939" s="8">
        <v>0</v>
      </c>
      <c r="W4939" s="8">
        <v>0</v>
      </c>
      <c r="X4939" s="8">
        <v>3480.86</v>
      </c>
    </row>
    <row r="4940" spans="1:24" x14ac:dyDescent="0.25">
      <c r="A4940" t="s">
        <v>5266</v>
      </c>
      <c r="B4940" s="1">
        <v>45394</v>
      </c>
      <c r="C4940" t="s">
        <v>115</v>
      </c>
      <c r="D4940" t="s">
        <v>116</v>
      </c>
      <c r="E4940" t="s">
        <v>27</v>
      </c>
      <c r="F4940" t="s">
        <v>54</v>
      </c>
      <c r="G4940" t="s">
        <v>38</v>
      </c>
      <c r="H4940" t="s">
        <v>39</v>
      </c>
      <c r="I4940" t="s">
        <v>74</v>
      </c>
      <c r="J4940" t="s">
        <v>75</v>
      </c>
      <c r="K4940" t="s">
        <v>49</v>
      </c>
      <c r="L4940" s="13">
        <v>11</v>
      </c>
      <c r="M4940" s="8">
        <v>6.8</v>
      </c>
      <c r="N4940">
        <v>103</v>
      </c>
      <c r="O4940" s="8">
        <v>1133</v>
      </c>
      <c r="P4940" s="14">
        <v>6.0000000000000001E-3</v>
      </c>
      <c r="Q4940" s="8">
        <v>6.8</v>
      </c>
      <c r="R4940" s="8">
        <v>1126.2</v>
      </c>
      <c r="S4940" s="8">
        <v>700.4</v>
      </c>
      <c r="T4940" s="8">
        <v>425.8</v>
      </c>
      <c r="U4940">
        <v>0</v>
      </c>
      <c r="V4940" s="8">
        <v>0</v>
      </c>
      <c r="W4940" s="8">
        <v>0</v>
      </c>
      <c r="X4940" s="8">
        <v>425.8</v>
      </c>
    </row>
    <row r="4941" spans="1:24" x14ac:dyDescent="0.25">
      <c r="A4941" t="s">
        <v>5267</v>
      </c>
      <c r="B4941" s="1">
        <v>45435</v>
      </c>
      <c r="C4941" t="s">
        <v>325</v>
      </c>
      <c r="D4941" t="s">
        <v>326</v>
      </c>
      <c r="E4941" t="s">
        <v>27</v>
      </c>
      <c r="F4941" t="s">
        <v>37</v>
      </c>
      <c r="G4941" t="s">
        <v>38</v>
      </c>
      <c r="H4941" t="s">
        <v>39</v>
      </c>
      <c r="I4941" t="s">
        <v>144</v>
      </c>
      <c r="J4941" t="s">
        <v>145</v>
      </c>
      <c r="K4941" t="s">
        <v>33</v>
      </c>
      <c r="L4941" s="13">
        <v>12</v>
      </c>
      <c r="M4941" s="8">
        <v>6.5</v>
      </c>
      <c r="N4941">
        <v>39</v>
      </c>
      <c r="O4941" s="8">
        <v>468</v>
      </c>
      <c r="P4941" s="14">
        <v>3.5000000000000001E-3</v>
      </c>
      <c r="Q4941" s="8">
        <v>1.64</v>
      </c>
      <c r="R4941" s="8">
        <v>466.36</v>
      </c>
      <c r="S4941" s="8">
        <v>253.5</v>
      </c>
      <c r="T4941" s="8">
        <v>212.86</v>
      </c>
      <c r="U4941">
        <v>0</v>
      </c>
      <c r="V4941" s="8">
        <v>0</v>
      </c>
      <c r="W4941" s="8">
        <v>0</v>
      </c>
      <c r="X4941" s="8">
        <v>212.86</v>
      </c>
    </row>
    <row r="4942" spans="1:24" x14ac:dyDescent="0.25">
      <c r="A4942" t="s">
        <v>5268</v>
      </c>
      <c r="B4942" s="1">
        <v>46062</v>
      </c>
      <c r="C4942" t="s">
        <v>198</v>
      </c>
      <c r="D4942" t="s">
        <v>199</v>
      </c>
      <c r="E4942" t="s">
        <v>150</v>
      </c>
      <c r="F4942" t="s">
        <v>54</v>
      </c>
      <c r="G4942" t="s">
        <v>151</v>
      </c>
      <c r="H4942" t="s">
        <v>152</v>
      </c>
      <c r="I4942" t="s">
        <v>117</v>
      </c>
      <c r="J4942" t="s">
        <v>118</v>
      </c>
      <c r="K4942" t="s">
        <v>59</v>
      </c>
      <c r="L4942" s="13">
        <v>6</v>
      </c>
      <c r="M4942" s="8">
        <v>4.2</v>
      </c>
      <c r="N4942">
        <v>102</v>
      </c>
      <c r="O4942" s="8">
        <v>612</v>
      </c>
      <c r="P4942" s="14">
        <v>3.2599999999999997E-2</v>
      </c>
      <c r="Q4942" s="8">
        <v>19.95</v>
      </c>
      <c r="R4942" s="8">
        <v>592.04999999999995</v>
      </c>
      <c r="S4942" s="8">
        <v>428.4</v>
      </c>
      <c r="T4942" s="8">
        <v>163.65</v>
      </c>
      <c r="U4942">
        <v>75</v>
      </c>
      <c r="V4942" s="8">
        <v>435.33</v>
      </c>
      <c r="W4942" s="8">
        <v>352.5</v>
      </c>
      <c r="X4942" s="8">
        <v>-188.85</v>
      </c>
    </row>
    <row r="4943" spans="1:24" x14ac:dyDescent="0.25">
      <c r="A4943" t="s">
        <v>5269</v>
      </c>
      <c r="B4943" s="1">
        <v>45418</v>
      </c>
      <c r="C4943" t="s">
        <v>262</v>
      </c>
      <c r="D4943" t="s">
        <v>263</v>
      </c>
      <c r="E4943" t="s">
        <v>63</v>
      </c>
      <c r="F4943" t="s">
        <v>54</v>
      </c>
      <c r="G4943" t="s">
        <v>79</v>
      </c>
      <c r="H4943" t="s">
        <v>80</v>
      </c>
      <c r="I4943" t="s">
        <v>66</v>
      </c>
      <c r="J4943" t="s">
        <v>67</v>
      </c>
      <c r="K4943" t="s">
        <v>33</v>
      </c>
      <c r="L4943" s="13">
        <v>4.5</v>
      </c>
      <c r="M4943" s="8">
        <v>2.1</v>
      </c>
      <c r="N4943">
        <v>101</v>
      </c>
      <c r="O4943" s="8">
        <v>454.5</v>
      </c>
      <c r="P4943" s="14">
        <v>1.1299999999999999E-2</v>
      </c>
      <c r="Q4943" s="8">
        <v>5.14</v>
      </c>
      <c r="R4943" s="8">
        <v>449.36</v>
      </c>
      <c r="S4943" s="8">
        <v>212.1</v>
      </c>
      <c r="T4943" s="8">
        <v>237.26</v>
      </c>
      <c r="U4943">
        <v>0</v>
      </c>
      <c r="V4943" s="8">
        <v>0</v>
      </c>
      <c r="W4943" s="8">
        <v>0</v>
      </c>
      <c r="X4943" s="8">
        <v>237.26</v>
      </c>
    </row>
    <row r="4944" spans="1:24" x14ac:dyDescent="0.25">
      <c r="A4944" t="s">
        <v>5270</v>
      </c>
      <c r="B4944" s="1">
        <v>45895</v>
      </c>
      <c r="C4944" t="s">
        <v>201</v>
      </c>
      <c r="D4944" t="s">
        <v>202</v>
      </c>
      <c r="E4944" t="s">
        <v>53</v>
      </c>
      <c r="F4944" t="s">
        <v>46</v>
      </c>
      <c r="G4944" t="s">
        <v>55</v>
      </c>
      <c r="H4944" t="s">
        <v>56</v>
      </c>
      <c r="I4944" t="s">
        <v>185</v>
      </c>
      <c r="J4944" t="s">
        <v>186</v>
      </c>
      <c r="K4944" t="s">
        <v>59</v>
      </c>
      <c r="L4944" s="13">
        <v>4.9000000000000004</v>
      </c>
      <c r="M4944" s="8">
        <v>3.1</v>
      </c>
      <c r="N4944">
        <v>9</v>
      </c>
      <c r="O4944" s="8">
        <v>44.1</v>
      </c>
      <c r="P4944" s="14">
        <v>8.3599999999999994E-2</v>
      </c>
      <c r="Q4944" s="8">
        <v>3.69</v>
      </c>
      <c r="R4944" s="8">
        <v>40.409999999999997</v>
      </c>
      <c r="S4944" s="8">
        <v>27.9</v>
      </c>
      <c r="T4944" s="8">
        <v>12.51</v>
      </c>
      <c r="U4944">
        <v>0</v>
      </c>
      <c r="V4944" s="8">
        <v>0</v>
      </c>
      <c r="W4944" s="8">
        <v>0</v>
      </c>
      <c r="X4944" s="8">
        <v>12.51</v>
      </c>
    </row>
    <row r="4945" spans="1:24" x14ac:dyDescent="0.25">
      <c r="A4945" t="s">
        <v>5271</v>
      </c>
      <c r="B4945" s="1">
        <v>46039</v>
      </c>
      <c r="C4945" t="s">
        <v>475</v>
      </c>
      <c r="D4945" t="s">
        <v>476</v>
      </c>
      <c r="E4945" t="s">
        <v>63</v>
      </c>
      <c r="F4945" t="s">
        <v>37</v>
      </c>
      <c r="G4945" t="s">
        <v>79</v>
      </c>
      <c r="H4945" t="s">
        <v>80</v>
      </c>
      <c r="I4945" t="s">
        <v>127</v>
      </c>
      <c r="J4945" t="s">
        <v>128</v>
      </c>
      <c r="K4945" t="s">
        <v>33</v>
      </c>
      <c r="L4945" s="13">
        <v>7.2</v>
      </c>
      <c r="M4945" s="8">
        <v>3.6</v>
      </c>
      <c r="N4945">
        <v>15</v>
      </c>
      <c r="O4945" s="8">
        <v>108</v>
      </c>
      <c r="P4945" s="14">
        <v>8.3999999999999995E-3</v>
      </c>
      <c r="Q4945" s="8">
        <v>0.91</v>
      </c>
      <c r="R4945" s="8">
        <v>107.09</v>
      </c>
      <c r="S4945" s="8">
        <v>54</v>
      </c>
      <c r="T4945" s="8">
        <v>53.09</v>
      </c>
      <c r="U4945">
        <v>0</v>
      </c>
      <c r="V4945" s="8">
        <v>0</v>
      </c>
      <c r="W4945" s="8">
        <v>0</v>
      </c>
      <c r="X4945" s="8">
        <v>53.09</v>
      </c>
    </row>
    <row r="4946" spans="1:24" x14ac:dyDescent="0.25">
      <c r="A4946" t="s">
        <v>5272</v>
      </c>
      <c r="B4946" s="1">
        <v>45685</v>
      </c>
      <c r="C4946" t="s">
        <v>546</v>
      </c>
      <c r="D4946" t="s">
        <v>547</v>
      </c>
      <c r="E4946" t="s">
        <v>27</v>
      </c>
      <c r="F4946" t="s">
        <v>89</v>
      </c>
      <c r="G4946" t="s">
        <v>38</v>
      </c>
      <c r="H4946" t="s">
        <v>39</v>
      </c>
      <c r="I4946" t="s">
        <v>57</v>
      </c>
      <c r="J4946" t="s">
        <v>58</v>
      </c>
      <c r="K4946" t="s">
        <v>59</v>
      </c>
      <c r="L4946" s="13">
        <v>10.5</v>
      </c>
      <c r="M4946" s="8">
        <v>7.5</v>
      </c>
      <c r="N4946">
        <v>150</v>
      </c>
      <c r="O4946" s="8">
        <v>1575</v>
      </c>
      <c r="P4946" s="14">
        <v>0.17369999999999999</v>
      </c>
      <c r="Q4946" s="8">
        <v>273.58</v>
      </c>
      <c r="R4946" s="8">
        <v>1301.42</v>
      </c>
      <c r="S4946" s="8">
        <v>1125</v>
      </c>
      <c r="T4946" s="8">
        <v>176.42</v>
      </c>
      <c r="U4946">
        <v>0</v>
      </c>
      <c r="V4946" s="8">
        <v>0</v>
      </c>
      <c r="W4946" s="8">
        <v>0</v>
      </c>
      <c r="X4946" s="8">
        <v>176.42</v>
      </c>
    </row>
    <row r="4947" spans="1:24" x14ac:dyDescent="0.25">
      <c r="A4947" t="s">
        <v>5273</v>
      </c>
      <c r="B4947" s="1">
        <v>45651</v>
      </c>
      <c r="C4947" t="s">
        <v>180</v>
      </c>
      <c r="D4947" t="s">
        <v>181</v>
      </c>
      <c r="E4947" t="s">
        <v>63</v>
      </c>
      <c r="F4947" t="s">
        <v>46</v>
      </c>
      <c r="G4947" t="s">
        <v>64</v>
      </c>
      <c r="H4947" t="s">
        <v>65</v>
      </c>
      <c r="I4947" t="s">
        <v>84</v>
      </c>
      <c r="J4947" t="s">
        <v>85</v>
      </c>
      <c r="K4947" t="s">
        <v>42</v>
      </c>
      <c r="L4947" s="13">
        <v>9.9</v>
      </c>
      <c r="M4947" s="8">
        <v>3.1</v>
      </c>
      <c r="N4947">
        <v>19</v>
      </c>
      <c r="O4947" s="8">
        <v>188.1</v>
      </c>
      <c r="P4947" s="14">
        <v>0.14860000000000001</v>
      </c>
      <c r="Q4947" s="8">
        <v>27.95</v>
      </c>
      <c r="R4947" s="8">
        <v>160.15</v>
      </c>
      <c r="S4947" s="8">
        <v>58.9</v>
      </c>
      <c r="T4947" s="8">
        <v>101.25</v>
      </c>
      <c r="U4947">
        <v>0</v>
      </c>
      <c r="V4947" s="8">
        <v>0</v>
      </c>
      <c r="W4947" s="8">
        <v>0</v>
      </c>
      <c r="X4947" s="8">
        <v>101.25</v>
      </c>
    </row>
    <row r="4948" spans="1:24" x14ac:dyDescent="0.25">
      <c r="A4948" t="s">
        <v>5274</v>
      </c>
      <c r="B4948" s="1">
        <v>45731</v>
      </c>
      <c r="C4948" t="s">
        <v>340</v>
      </c>
      <c r="D4948" t="s">
        <v>341</v>
      </c>
      <c r="E4948" t="s">
        <v>27</v>
      </c>
      <c r="F4948" t="s">
        <v>54</v>
      </c>
      <c r="G4948" t="s">
        <v>38</v>
      </c>
      <c r="H4948" t="s">
        <v>39</v>
      </c>
      <c r="I4948" t="s">
        <v>74</v>
      </c>
      <c r="J4948" t="s">
        <v>75</v>
      </c>
      <c r="K4948" t="s">
        <v>49</v>
      </c>
      <c r="L4948" s="13">
        <v>11</v>
      </c>
      <c r="M4948" s="8">
        <v>6.8</v>
      </c>
      <c r="N4948">
        <v>16</v>
      </c>
      <c r="O4948" s="8">
        <v>176</v>
      </c>
      <c r="P4948" s="14">
        <v>1.0800000000000001E-2</v>
      </c>
      <c r="Q4948" s="8">
        <v>1.9</v>
      </c>
      <c r="R4948" s="8">
        <v>174.1</v>
      </c>
      <c r="S4948" s="8">
        <v>108.8</v>
      </c>
      <c r="T4948" s="8">
        <v>65.3</v>
      </c>
      <c r="U4948">
        <v>0</v>
      </c>
      <c r="V4948" s="8">
        <v>0</v>
      </c>
      <c r="W4948" s="8">
        <v>0</v>
      </c>
      <c r="X4948" s="8">
        <v>65.3</v>
      </c>
    </row>
    <row r="4949" spans="1:24" x14ac:dyDescent="0.25">
      <c r="A4949" t="s">
        <v>5275</v>
      </c>
      <c r="B4949" s="1">
        <v>45614</v>
      </c>
      <c r="C4949" t="s">
        <v>472</v>
      </c>
      <c r="D4949" t="s">
        <v>473</v>
      </c>
      <c r="E4949" t="s">
        <v>71</v>
      </c>
      <c r="F4949" t="s">
        <v>54</v>
      </c>
      <c r="G4949" t="s">
        <v>72</v>
      </c>
      <c r="H4949" t="s">
        <v>73</v>
      </c>
      <c r="I4949" t="s">
        <v>156</v>
      </c>
      <c r="J4949" t="s">
        <v>157</v>
      </c>
      <c r="K4949" t="s">
        <v>42</v>
      </c>
      <c r="L4949" s="13">
        <v>6.2</v>
      </c>
      <c r="M4949" s="8">
        <v>1.9</v>
      </c>
      <c r="N4949">
        <v>94</v>
      </c>
      <c r="O4949" s="8">
        <v>582.79999999999995</v>
      </c>
      <c r="P4949" s="14">
        <v>1.4E-3</v>
      </c>
      <c r="Q4949" s="8">
        <v>0.82</v>
      </c>
      <c r="R4949" s="8">
        <v>581.98</v>
      </c>
      <c r="S4949" s="8">
        <v>178.6</v>
      </c>
      <c r="T4949" s="8">
        <v>403.38</v>
      </c>
      <c r="U4949">
        <v>0</v>
      </c>
      <c r="V4949" s="8">
        <v>0</v>
      </c>
      <c r="W4949" s="8">
        <v>0</v>
      </c>
      <c r="X4949" s="8">
        <v>403.38</v>
      </c>
    </row>
    <row r="4950" spans="1:24" x14ac:dyDescent="0.25">
      <c r="A4950" t="s">
        <v>5276</v>
      </c>
      <c r="B4950" s="1">
        <v>46102</v>
      </c>
      <c r="C4950" t="s">
        <v>520</v>
      </c>
      <c r="D4950" t="s">
        <v>521</v>
      </c>
      <c r="E4950" t="s">
        <v>63</v>
      </c>
      <c r="F4950" t="s">
        <v>37</v>
      </c>
      <c r="G4950" t="s">
        <v>79</v>
      </c>
      <c r="H4950" t="s">
        <v>80</v>
      </c>
      <c r="I4950" t="s">
        <v>40</v>
      </c>
      <c r="J4950" t="s">
        <v>41</v>
      </c>
      <c r="K4950" t="s">
        <v>42</v>
      </c>
      <c r="L4950" s="13">
        <v>14.5</v>
      </c>
      <c r="M4950" s="8">
        <v>4.2</v>
      </c>
      <c r="N4950">
        <v>12</v>
      </c>
      <c r="O4950" s="8">
        <v>174</v>
      </c>
      <c r="P4950" s="14">
        <v>4.1000000000000003E-3</v>
      </c>
      <c r="Q4950" s="8">
        <v>0.71</v>
      </c>
      <c r="R4950" s="8">
        <v>173.29</v>
      </c>
      <c r="S4950" s="8">
        <v>50.4</v>
      </c>
      <c r="T4950" s="8">
        <v>122.89</v>
      </c>
      <c r="U4950">
        <v>0</v>
      </c>
      <c r="V4950" s="8">
        <v>0</v>
      </c>
      <c r="W4950" s="8">
        <v>0</v>
      </c>
      <c r="X4950" s="8">
        <v>122.89</v>
      </c>
    </row>
    <row r="4951" spans="1:24" x14ac:dyDescent="0.25">
      <c r="A4951" t="s">
        <v>5277</v>
      </c>
      <c r="B4951" s="1">
        <v>45435</v>
      </c>
      <c r="C4951" t="s">
        <v>340</v>
      </c>
      <c r="D4951" t="s">
        <v>341</v>
      </c>
      <c r="E4951" t="s">
        <v>27</v>
      </c>
      <c r="F4951" t="s">
        <v>54</v>
      </c>
      <c r="G4951" t="s">
        <v>29</v>
      </c>
      <c r="H4951" t="s">
        <v>30</v>
      </c>
      <c r="I4951" t="s">
        <v>130</v>
      </c>
      <c r="J4951" t="s">
        <v>131</v>
      </c>
      <c r="K4951" t="s">
        <v>42</v>
      </c>
      <c r="L4951" s="13">
        <v>4.8</v>
      </c>
      <c r="M4951" s="8">
        <v>1.4</v>
      </c>
      <c r="N4951">
        <v>246</v>
      </c>
      <c r="O4951" s="8">
        <v>1180.8</v>
      </c>
      <c r="P4951" s="14">
        <v>9.5999999999999992E-3</v>
      </c>
      <c r="Q4951" s="8">
        <v>11.34</v>
      </c>
      <c r="R4951" s="8">
        <v>1169.46</v>
      </c>
      <c r="S4951" s="8">
        <v>344.4</v>
      </c>
      <c r="T4951" s="8">
        <v>825.06</v>
      </c>
      <c r="U4951">
        <v>0</v>
      </c>
      <c r="V4951" s="8">
        <v>0</v>
      </c>
      <c r="W4951" s="8">
        <v>0</v>
      </c>
      <c r="X4951" s="8">
        <v>825.06</v>
      </c>
    </row>
    <row r="4952" spans="1:24" x14ac:dyDescent="0.25">
      <c r="A4952" t="s">
        <v>5278</v>
      </c>
      <c r="B4952" s="1">
        <v>45545</v>
      </c>
      <c r="C4952" t="s">
        <v>279</v>
      </c>
      <c r="D4952" t="s">
        <v>280</v>
      </c>
      <c r="E4952" t="s">
        <v>53</v>
      </c>
      <c r="F4952" t="s">
        <v>54</v>
      </c>
      <c r="G4952" t="s">
        <v>55</v>
      </c>
      <c r="H4952" t="s">
        <v>56</v>
      </c>
      <c r="I4952" t="s">
        <v>112</v>
      </c>
      <c r="J4952" t="s">
        <v>113</v>
      </c>
      <c r="K4952" t="s">
        <v>42</v>
      </c>
      <c r="L4952" s="13">
        <v>8.5</v>
      </c>
      <c r="M4952" s="8">
        <v>2.8</v>
      </c>
      <c r="N4952">
        <v>53</v>
      </c>
      <c r="O4952" s="8">
        <v>450.5</v>
      </c>
      <c r="P4952" s="14">
        <v>1.7100000000000001E-2</v>
      </c>
      <c r="Q4952" s="8">
        <v>7.7</v>
      </c>
      <c r="R4952" s="8">
        <v>442.8</v>
      </c>
      <c r="S4952" s="8">
        <v>148.4</v>
      </c>
      <c r="T4952" s="8">
        <v>294.39999999999998</v>
      </c>
      <c r="U4952">
        <v>0</v>
      </c>
      <c r="V4952" s="8">
        <v>0</v>
      </c>
      <c r="W4952" s="8">
        <v>0</v>
      </c>
      <c r="X4952" s="8">
        <v>294.39999999999998</v>
      </c>
    </row>
    <row r="4953" spans="1:24" x14ac:dyDescent="0.25">
      <c r="A4953" t="s">
        <v>5279</v>
      </c>
      <c r="B4953" s="1">
        <v>45575</v>
      </c>
      <c r="C4953" t="s">
        <v>244</v>
      </c>
      <c r="D4953" t="s">
        <v>245</v>
      </c>
      <c r="E4953" t="s">
        <v>53</v>
      </c>
      <c r="F4953" t="s">
        <v>46</v>
      </c>
      <c r="G4953" t="s">
        <v>55</v>
      </c>
      <c r="H4953" t="s">
        <v>56</v>
      </c>
      <c r="I4953" t="s">
        <v>156</v>
      </c>
      <c r="J4953" t="s">
        <v>157</v>
      </c>
      <c r="K4953" t="s">
        <v>42</v>
      </c>
      <c r="L4953" s="13">
        <v>6.2</v>
      </c>
      <c r="M4953" s="8">
        <v>1.9</v>
      </c>
      <c r="N4953">
        <v>13</v>
      </c>
      <c r="O4953" s="8">
        <v>80.599999999999994</v>
      </c>
      <c r="P4953" s="14">
        <v>0.37419999999999998</v>
      </c>
      <c r="Q4953" s="8">
        <v>30.16</v>
      </c>
      <c r="R4953" s="8">
        <v>50.44</v>
      </c>
      <c r="S4953" s="8">
        <v>24.7</v>
      </c>
      <c r="T4953" s="8">
        <v>25.74</v>
      </c>
      <c r="U4953">
        <v>7</v>
      </c>
      <c r="V4953" s="8">
        <v>27.16</v>
      </c>
      <c r="W4953" s="8">
        <v>16.8</v>
      </c>
      <c r="X4953" s="8">
        <v>8.94</v>
      </c>
    </row>
    <row r="4954" spans="1:24" x14ac:dyDescent="0.25">
      <c r="A4954" t="s">
        <v>5280</v>
      </c>
      <c r="B4954" s="1">
        <v>45952</v>
      </c>
      <c r="C4954" t="s">
        <v>266</v>
      </c>
      <c r="D4954" t="s">
        <v>267</v>
      </c>
      <c r="E4954" t="s">
        <v>53</v>
      </c>
      <c r="F4954" t="s">
        <v>54</v>
      </c>
      <c r="G4954" t="s">
        <v>55</v>
      </c>
      <c r="H4954" t="s">
        <v>56</v>
      </c>
      <c r="I4954" t="s">
        <v>66</v>
      </c>
      <c r="J4954" t="s">
        <v>67</v>
      </c>
      <c r="K4954" t="s">
        <v>33</v>
      </c>
      <c r="L4954" s="13">
        <v>4.5</v>
      </c>
      <c r="M4954" s="8">
        <v>2.1</v>
      </c>
      <c r="N4954">
        <v>30</v>
      </c>
      <c r="O4954" s="8">
        <v>135</v>
      </c>
      <c r="P4954" s="14">
        <v>2.81E-2</v>
      </c>
      <c r="Q4954" s="8">
        <v>3.79</v>
      </c>
      <c r="R4954" s="8">
        <v>131.21</v>
      </c>
      <c r="S4954" s="8">
        <v>63</v>
      </c>
      <c r="T4954" s="8">
        <v>68.209999999999994</v>
      </c>
      <c r="U4954">
        <v>0</v>
      </c>
      <c r="V4954" s="8">
        <v>0</v>
      </c>
      <c r="W4954" s="8">
        <v>0</v>
      </c>
      <c r="X4954" s="8">
        <v>68.209999999999994</v>
      </c>
    </row>
    <row r="4955" spans="1:24" x14ac:dyDescent="0.25">
      <c r="A4955" t="s">
        <v>5281</v>
      </c>
      <c r="B4955" s="1">
        <v>45378</v>
      </c>
      <c r="C4955" t="s">
        <v>258</v>
      </c>
      <c r="D4955" t="s">
        <v>259</v>
      </c>
      <c r="E4955" t="s">
        <v>71</v>
      </c>
      <c r="F4955" t="s">
        <v>28</v>
      </c>
      <c r="G4955" t="s">
        <v>72</v>
      </c>
      <c r="H4955" t="s">
        <v>73</v>
      </c>
      <c r="I4955" t="s">
        <v>31</v>
      </c>
      <c r="J4955" t="s">
        <v>32</v>
      </c>
      <c r="K4955" t="s">
        <v>33</v>
      </c>
      <c r="L4955" s="13">
        <v>5.8</v>
      </c>
      <c r="M4955" s="8">
        <v>2.7</v>
      </c>
      <c r="N4955">
        <v>95</v>
      </c>
      <c r="O4955" s="8">
        <v>551</v>
      </c>
      <c r="P4955" s="14">
        <v>8.5800000000000001E-2</v>
      </c>
      <c r="Q4955" s="8">
        <v>47.28</v>
      </c>
      <c r="R4955" s="8">
        <v>503.72</v>
      </c>
      <c r="S4955" s="8">
        <v>256.5</v>
      </c>
      <c r="T4955" s="8">
        <v>247.22</v>
      </c>
      <c r="U4955">
        <v>0</v>
      </c>
      <c r="V4955" s="8">
        <v>0</v>
      </c>
      <c r="W4955" s="8">
        <v>0</v>
      </c>
      <c r="X4955" s="8">
        <v>247.22</v>
      </c>
    </row>
    <row r="4956" spans="1:24" x14ac:dyDescent="0.25">
      <c r="A4956" t="s">
        <v>5282</v>
      </c>
      <c r="B4956" s="1">
        <v>45546</v>
      </c>
      <c r="C4956" t="s">
        <v>110</v>
      </c>
      <c r="D4956" t="s">
        <v>111</v>
      </c>
      <c r="E4956" t="s">
        <v>27</v>
      </c>
      <c r="F4956" t="s">
        <v>37</v>
      </c>
      <c r="G4956" t="s">
        <v>38</v>
      </c>
      <c r="H4956" t="s">
        <v>39</v>
      </c>
      <c r="I4956" t="s">
        <v>47</v>
      </c>
      <c r="J4956" t="s">
        <v>48</v>
      </c>
      <c r="K4956" t="s">
        <v>49</v>
      </c>
      <c r="L4956" s="13">
        <v>5</v>
      </c>
      <c r="M4956" s="8">
        <v>3.2</v>
      </c>
      <c r="N4956">
        <v>3</v>
      </c>
      <c r="O4956" s="8">
        <v>15</v>
      </c>
      <c r="P4956" s="14">
        <v>5.8999999999999999E-3</v>
      </c>
      <c r="Q4956" s="8">
        <v>0.09</v>
      </c>
      <c r="R4956" s="8">
        <v>14.91</v>
      </c>
      <c r="S4956" s="8">
        <v>9.6</v>
      </c>
      <c r="T4956" s="8">
        <v>5.31</v>
      </c>
      <c r="U4956">
        <v>0</v>
      </c>
      <c r="V4956" s="8">
        <v>0</v>
      </c>
      <c r="W4956" s="8">
        <v>0</v>
      </c>
      <c r="X4956" s="8">
        <v>5.31</v>
      </c>
    </row>
    <row r="4957" spans="1:24" x14ac:dyDescent="0.25">
      <c r="A4957" t="s">
        <v>5283</v>
      </c>
      <c r="B4957" s="1">
        <v>45858</v>
      </c>
      <c r="C4957" t="s">
        <v>567</v>
      </c>
      <c r="D4957" t="s">
        <v>568</v>
      </c>
      <c r="E4957" t="s">
        <v>27</v>
      </c>
      <c r="F4957" t="s">
        <v>37</v>
      </c>
      <c r="G4957" t="s">
        <v>38</v>
      </c>
      <c r="H4957" t="s">
        <v>39</v>
      </c>
      <c r="I4957" t="s">
        <v>144</v>
      </c>
      <c r="J4957" t="s">
        <v>145</v>
      </c>
      <c r="K4957" t="s">
        <v>33</v>
      </c>
      <c r="L4957" s="13">
        <v>12</v>
      </c>
      <c r="M4957" s="8">
        <v>6.5</v>
      </c>
      <c r="N4957">
        <v>13</v>
      </c>
      <c r="O4957" s="8">
        <v>156</v>
      </c>
      <c r="P4957" s="14">
        <v>1.38E-2</v>
      </c>
      <c r="Q4957" s="8">
        <v>2.15</v>
      </c>
      <c r="R4957" s="8">
        <v>153.85</v>
      </c>
      <c r="S4957" s="8">
        <v>84.5</v>
      </c>
      <c r="T4957" s="8">
        <v>69.349999999999994</v>
      </c>
      <c r="U4957">
        <v>0</v>
      </c>
      <c r="V4957" s="8">
        <v>0</v>
      </c>
      <c r="W4957" s="8">
        <v>0</v>
      </c>
      <c r="X4957" s="8">
        <v>69.349999999999994</v>
      </c>
    </row>
    <row r="4958" spans="1:24" x14ac:dyDescent="0.25">
      <c r="A4958" t="s">
        <v>5284</v>
      </c>
      <c r="B4958" s="1">
        <v>45907</v>
      </c>
      <c r="C4958" t="s">
        <v>291</v>
      </c>
      <c r="D4958" t="s">
        <v>292</v>
      </c>
      <c r="E4958" t="s">
        <v>150</v>
      </c>
      <c r="F4958" t="s">
        <v>54</v>
      </c>
      <c r="G4958" t="s">
        <v>151</v>
      </c>
      <c r="H4958" t="s">
        <v>152</v>
      </c>
      <c r="I4958" t="s">
        <v>104</v>
      </c>
      <c r="J4958" t="s">
        <v>105</v>
      </c>
      <c r="K4958" t="s">
        <v>49</v>
      </c>
      <c r="L4958" s="13">
        <v>4.2</v>
      </c>
      <c r="M4958" s="8">
        <v>2.8</v>
      </c>
      <c r="N4958">
        <v>107</v>
      </c>
      <c r="O4958" s="8">
        <v>449.4</v>
      </c>
      <c r="P4958" s="14">
        <v>3.1699999999999999E-2</v>
      </c>
      <c r="Q4958" s="8">
        <v>14.25</v>
      </c>
      <c r="R4958" s="8">
        <v>435.15</v>
      </c>
      <c r="S4958" s="8">
        <v>299.60000000000002</v>
      </c>
      <c r="T4958" s="8">
        <v>135.55000000000001</v>
      </c>
      <c r="U4958">
        <v>0</v>
      </c>
      <c r="V4958" s="8">
        <v>0</v>
      </c>
      <c r="W4958" s="8">
        <v>0</v>
      </c>
      <c r="X4958" s="8">
        <v>135.55000000000001</v>
      </c>
    </row>
    <row r="4959" spans="1:24" x14ac:dyDescent="0.25">
      <c r="A4959" t="s">
        <v>5285</v>
      </c>
      <c r="B4959" s="1">
        <v>45906</v>
      </c>
      <c r="C4959" t="s">
        <v>337</v>
      </c>
      <c r="D4959" t="s">
        <v>338</v>
      </c>
      <c r="E4959" t="s">
        <v>27</v>
      </c>
      <c r="F4959" t="s">
        <v>54</v>
      </c>
      <c r="G4959" t="s">
        <v>29</v>
      </c>
      <c r="H4959" t="s">
        <v>30</v>
      </c>
      <c r="I4959" t="s">
        <v>84</v>
      </c>
      <c r="J4959" t="s">
        <v>85</v>
      </c>
      <c r="K4959" t="s">
        <v>42</v>
      </c>
      <c r="L4959" s="13">
        <v>9.9</v>
      </c>
      <c r="M4959" s="8">
        <v>3.1</v>
      </c>
      <c r="N4959">
        <v>62</v>
      </c>
      <c r="O4959" s="8">
        <v>613.79999999999995</v>
      </c>
      <c r="P4959" s="14">
        <v>8.9999999999999998E-4</v>
      </c>
      <c r="Q4959" s="8">
        <v>0.55000000000000004</v>
      </c>
      <c r="R4959" s="8">
        <v>613.25</v>
      </c>
      <c r="S4959" s="8">
        <v>192.2</v>
      </c>
      <c r="T4959" s="8">
        <v>421.05</v>
      </c>
      <c r="U4959">
        <v>0</v>
      </c>
      <c r="V4959" s="8">
        <v>0</v>
      </c>
      <c r="W4959" s="8">
        <v>0</v>
      </c>
      <c r="X4959" s="8">
        <v>421.05</v>
      </c>
    </row>
    <row r="4960" spans="1:24" x14ac:dyDescent="0.25">
      <c r="A4960" t="s">
        <v>5286</v>
      </c>
      <c r="B4960" s="1">
        <v>46030</v>
      </c>
      <c r="C4960" t="s">
        <v>180</v>
      </c>
      <c r="D4960" t="s">
        <v>181</v>
      </c>
      <c r="E4960" t="s">
        <v>63</v>
      </c>
      <c r="F4960" t="s">
        <v>46</v>
      </c>
      <c r="G4960" t="s">
        <v>79</v>
      </c>
      <c r="H4960" t="s">
        <v>80</v>
      </c>
      <c r="I4960" t="s">
        <v>84</v>
      </c>
      <c r="J4960" t="s">
        <v>85</v>
      </c>
      <c r="K4960" t="s">
        <v>42</v>
      </c>
      <c r="L4960" s="13">
        <v>9.9</v>
      </c>
      <c r="M4960" s="8">
        <v>3.1</v>
      </c>
      <c r="N4960">
        <v>2</v>
      </c>
      <c r="O4960" s="8">
        <v>19.8</v>
      </c>
      <c r="P4960" s="14">
        <v>0.14050000000000001</v>
      </c>
      <c r="Q4960" s="8">
        <v>2.78</v>
      </c>
      <c r="R4960" s="8">
        <v>17.02</v>
      </c>
      <c r="S4960" s="8">
        <v>6.2</v>
      </c>
      <c r="T4960" s="8">
        <v>10.82</v>
      </c>
      <c r="U4960">
        <v>0</v>
      </c>
      <c r="V4960" s="8">
        <v>0</v>
      </c>
      <c r="W4960" s="8">
        <v>0</v>
      </c>
      <c r="X4960" s="8">
        <v>10.82</v>
      </c>
    </row>
    <row r="4961" spans="1:24" x14ac:dyDescent="0.25">
      <c r="A4961" t="s">
        <v>5287</v>
      </c>
      <c r="B4961" s="1">
        <v>45914</v>
      </c>
      <c r="C4961" t="s">
        <v>321</v>
      </c>
      <c r="D4961" t="s">
        <v>322</v>
      </c>
      <c r="E4961" t="s">
        <v>63</v>
      </c>
      <c r="F4961" t="s">
        <v>46</v>
      </c>
      <c r="G4961" t="s">
        <v>79</v>
      </c>
      <c r="H4961" t="s">
        <v>80</v>
      </c>
      <c r="I4961" t="s">
        <v>40</v>
      </c>
      <c r="J4961" t="s">
        <v>41</v>
      </c>
      <c r="K4961" t="s">
        <v>42</v>
      </c>
      <c r="L4961" s="13">
        <v>14.5</v>
      </c>
      <c r="M4961" s="8">
        <v>4.2</v>
      </c>
      <c r="N4961">
        <v>16</v>
      </c>
      <c r="O4961" s="8">
        <v>232</v>
      </c>
      <c r="P4961" s="14">
        <v>0.20399999999999999</v>
      </c>
      <c r="Q4961" s="8">
        <v>47.33</v>
      </c>
      <c r="R4961" s="8">
        <v>184.67</v>
      </c>
      <c r="S4961" s="8">
        <v>67.2</v>
      </c>
      <c r="T4961" s="8">
        <v>117.47</v>
      </c>
      <c r="U4961">
        <v>0</v>
      </c>
      <c r="V4961" s="8">
        <v>0</v>
      </c>
      <c r="W4961" s="8">
        <v>0</v>
      </c>
      <c r="X4961" s="8">
        <v>117.47</v>
      </c>
    </row>
    <row r="4962" spans="1:24" x14ac:dyDescent="0.25">
      <c r="A4962" t="s">
        <v>5288</v>
      </c>
      <c r="B4962" s="1">
        <v>45583</v>
      </c>
      <c r="C4962" t="s">
        <v>102</v>
      </c>
      <c r="D4962" t="s">
        <v>103</v>
      </c>
      <c r="E4962" t="s">
        <v>27</v>
      </c>
      <c r="F4962" t="s">
        <v>54</v>
      </c>
      <c r="G4962" t="s">
        <v>38</v>
      </c>
      <c r="H4962" t="s">
        <v>39</v>
      </c>
      <c r="I4962" t="s">
        <v>156</v>
      </c>
      <c r="J4962" t="s">
        <v>157</v>
      </c>
      <c r="K4962" t="s">
        <v>42</v>
      </c>
      <c r="L4962" s="13">
        <v>6.2</v>
      </c>
      <c r="M4962" s="8">
        <v>1.9</v>
      </c>
      <c r="N4962">
        <v>204</v>
      </c>
      <c r="O4962" s="8">
        <v>1264.8</v>
      </c>
      <c r="P4962" s="14">
        <v>9.1999999999999998E-3</v>
      </c>
      <c r="Q4962" s="8">
        <v>11.64</v>
      </c>
      <c r="R4962" s="8">
        <v>1253.1600000000001</v>
      </c>
      <c r="S4962" s="8">
        <v>387.6</v>
      </c>
      <c r="T4962" s="8">
        <v>865.56</v>
      </c>
      <c r="U4962">
        <v>0</v>
      </c>
      <c r="V4962" s="8">
        <v>0</v>
      </c>
      <c r="W4962" s="8">
        <v>0</v>
      </c>
      <c r="X4962" s="8">
        <v>865.56</v>
      </c>
    </row>
    <row r="4963" spans="1:24" x14ac:dyDescent="0.25">
      <c r="A4963" t="s">
        <v>5289</v>
      </c>
      <c r="B4963" s="1">
        <v>46089</v>
      </c>
      <c r="C4963" t="s">
        <v>205</v>
      </c>
      <c r="D4963" t="s">
        <v>206</v>
      </c>
      <c r="E4963" t="s">
        <v>71</v>
      </c>
      <c r="F4963" t="s">
        <v>54</v>
      </c>
      <c r="G4963" t="s">
        <v>165</v>
      </c>
      <c r="H4963" t="s">
        <v>166</v>
      </c>
      <c r="I4963" t="s">
        <v>66</v>
      </c>
      <c r="J4963" t="s">
        <v>67</v>
      </c>
      <c r="K4963" t="s">
        <v>33</v>
      </c>
      <c r="L4963" s="13">
        <v>4.5</v>
      </c>
      <c r="M4963" s="8">
        <v>2.1</v>
      </c>
      <c r="N4963">
        <v>38</v>
      </c>
      <c r="O4963" s="8">
        <v>171</v>
      </c>
      <c r="P4963" s="14">
        <v>1.26E-2</v>
      </c>
      <c r="Q4963" s="8">
        <v>2.15</v>
      </c>
      <c r="R4963" s="8">
        <v>168.85</v>
      </c>
      <c r="S4963" s="8">
        <v>79.8</v>
      </c>
      <c r="T4963" s="8">
        <v>89.05</v>
      </c>
      <c r="U4963">
        <v>0</v>
      </c>
      <c r="V4963" s="8">
        <v>0</v>
      </c>
      <c r="W4963" s="8">
        <v>0</v>
      </c>
      <c r="X4963" s="8">
        <v>89.05</v>
      </c>
    </row>
    <row r="4964" spans="1:24" x14ac:dyDescent="0.25">
      <c r="A4964" t="s">
        <v>5290</v>
      </c>
      <c r="B4964" s="1">
        <v>46255</v>
      </c>
      <c r="C4964" t="s">
        <v>139</v>
      </c>
      <c r="D4964" t="s">
        <v>140</v>
      </c>
      <c r="E4964" t="s">
        <v>63</v>
      </c>
      <c r="F4964" t="s">
        <v>54</v>
      </c>
      <c r="G4964" t="s">
        <v>64</v>
      </c>
      <c r="H4964" t="s">
        <v>65</v>
      </c>
      <c r="I4964" t="s">
        <v>99</v>
      </c>
      <c r="J4964" t="s">
        <v>100</v>
      </c>
      <c r="K4964" t="s">
        <v>49</v>
      </c>
      <c r="L4964" s="13">
        <v>3.8</v>
      </c>
      <c r="M4964" s="8">
        <v>2.6</v>
      </c>
      <c r="N4964">
        <v>22</v>
      </c>
      <c r="O4964" s="8">
        <v>83.6</v>
      </c>
      <c r="P4964" s="14">
        <v>4.65E-2</v>
      </c>
      <c r="Q4964" s="8">
        <v>3.89</v>
      </c>
      <c r="R4964" s="8">
        <v>79.709999999999994</v>
      </c>
      <c r="S4964" s="8">
        <v>57.2</v>
      </c>
      <c r="T4964" s="8">
        <v>22.51</v>
      </c>
      <c r="U4964">
        <v>0</v>
      </c>
      <c r="V4964" s="8">
        <v>0</v>
      </c>
      <c r="W4964" s="8">
        <v>0</v>
      </c>
      <c r="X4964" s="8">
        <v>22.51</v>
      </c>
    </row>
    <row r="4965" spans="1:24" x14ac:dyDescent="0.25">
      <c r="A4965" t="s">
        <v>5291</v>
      </c>
      <c r="B4965" s="1">
        <v>45999</v>
      </c>
      <c r="C4965" t="s">
        <v>642</v>
      </c>
      <c r="D4965" t="s">
        <v>643</v>
      </c>
      <c r="E4965" t="s">
        <v>71</v>
      </c>
      <c r="F4965" t="s">
        <v>54</v>
      </c>
      <c r="G4965" t="s">
        <v>165</v>
      </c>
      <c r="H4965" t="s">
        <v>166</v>
      </c>
      <c r="I4965" t="s">
        <v>127</v>
      </c>
      <c r="J4965" t="s">
        <v>128</v>
      </c>
      <c r="K4965" t="s">
        <v>33</v>
      </c>
      <c r="L4965" s="13">
        <v>7.2</v>
      </c>
      <c r="M4965" s="8">
        <v>3.6</v>
      </c>
      <c r="N4965">
        <v>128</v>
      </c>
      <c r="O4965" s="8">
        <v>921.6</v>
      </c>
      <c r="P4965" s="14">
        <v>0.38429999999999997</v>
      </c>
      <c r="Q4965" s="8">
        <v>354.17</v>
      </c>
      <c r="R4965" s="8">
        <v>567.42999999999995</v>
      </c>
      <c r="S4965" s="8">
        <v>460.8</v>
      </c>
      <c r="T4965" s="8">
        <v>106.63</v>
      </c>
      <c r="U4965">
        <v>0</v>
      </c>
      <c r="V4965" s="8">
        <v>0</v>
      </c>
      <c r="W4965" s="8">
        <v>0</v>
      </c>
      <c r="X4965" s="8">
        <v>106.63</v>
      </c>
    </row>
    <row r="4966" spans="1:24" x14ac:dyDescent="0.25">
      <c r="A4966" t="s">
        <v>5292</v>
      </c>
      <c r="B4966" s="1">
        <v>45319</v>
      </c>
      <c r="C4966" t="s">
        <v>440</v>
      </c>
      <c r="D4966" t="s">
        <v>441</v>
      </c>
      <c r="E4966" t="s">
        <v>71</v>
      </c>
      <c r="F4966" t="s">
        <v>54</v>
      </c>
      <c r="G4966" t="s">
        <v>165</v>
      </c>
      <c r="H4966" t="s">
        <v>166</v>
      </c>
      <c r="I4966" t="s">
        <v>117</v>
      </c>
      <c r="J4966" t="s">
        <v>118</v>
      </c>
      <c r="K4966" t="s">
        <v>59</v>
      </c>
      <c r="L4966" s="13">
        <v>6</v>
      </c>
      <c r="M4966" s="8">
        <v>4.2</v>
      </c>
      <c r="N4966">
        <v>140</v>
      </c>
      <c r="O4966" s="8">
        <v>840</v>
      </c>
      <c r="P4966" s="14">
        <v>4.19E-2</v>
      </c>
      <c r="Q4966" s="8">
        <v>35.200000000000003</v>
      </c>
      <c r="R4966" s="8">
        <v>804.8</v>
      </c>
      <c r="S4966" s="8">
        <v>588</v>
      </c>
      <c r="T4966" s="8">
        <v>216.8</v>
      </c>
      <c r="U4966">
        <v>76</v>
      </c>
      <c r="V4966" s="8">
        <v>436.89</v>
      </c>
      <c r="W4966" s="8">
        <v>357.2</v>
      </c>
      <c r="X4966" s="8">
        <v>-140.4</v>
      </c>
    </row>
    <row r="4967" spans="1:24" x14ac:dyDescent="0.25">
      <c r="A4967" t="s">
        <v>5293</v>
      </c>
      <c r="B4967" s="1">
        <v>46160</v>
      </c>
      <c r="C4967" t="s">
        <v>318</v>
      </c>
      <c r="D4967" t="s">
        <v>319</v>
      </c>
      <c r="E4967" t="s">
        <v>27</v>
      </c>
      <c r="F4967" t="s">
        <v>37</v>
      </c>
      <c r="G4967" t="s">
        <v>29</v>
      </c>
      <c r="H4967" t="s">
        <v>30</v>
      </c>
      <c r="I4967" t="s">
        <v>47</v>
      </c>
      <c r="J4967" t="s">
        <v>48</v>
      </c>
      <c r="K4967" t="s">
        <v>49</v>
      </c>
      <c r="L4967" s="13">
        <v>5</v>
      </c>
      <c r="M4967" s="8">
        <v>3.2</v>
      </c>
      <c r="N4967">
        <v>11</v>
      </c>
      <c r="O4967" s="8">
        <v>55</v>
      </c>
      <c r="P4967" s="14">
        <v>1.6799999999999999E-2</v>
      </c>
      <c r="Q4967" s="8">
        <v>0.92</v>
      </c>
      <c r="R4967" s="8">
        <v>54.08</v>
      </c>
      <c r="S4967" s="8">
        <v>35.200000000000003</v>
      </c>
      <c r="T4967" s="8">
        <v>18.88</v>
      </c>
      <c r="U4967">
        <v>0</v>
      </c>
      <c r="V4967" s="8">
        <v>0</v>
      </c>
      <c r="W4967" s="8">
        <v>0</v>
      </c>
      <c r="X4967" s="8">
        <v>18.88</v>
      </c>
    </row>
    <row r="4968" spans="1:24" x14ac:dyDescent="0.25">
      <c r="A4968" t="s">
        <v>5294</v>
      </c>
      <c r="B4968" s="1">
        <v>46159</v>
      </c>
      <c r="C4968" t="s">
        <v>91</v>
      </c>
      <c r="D4968" t="s">
        <v>92</v>
      </c>
      <c r="E4968" t="s">
        <v>27</v>
      </c>
      <c r="F4968" t="s">
        <v>37</v>
      </c>
      <c r="G4968" t="s">
        <v>38</v>
      </c>
      <c r="H4968" t="s">
        <v>39</v>
      </c>
      <c r="I4968" t="s">
        <v>144</v>
      </c>
      <c r="J4968" t="s">
        <v>145</v>
      </c>
      <c r="K4968" t="s">
        <v>33</v>
      </c>
      <c r="L4968" s="13">
        <v>12</v>
      </c>
      <c r="M4968" s="8">
        <v>6.5</v>
      </c>
      <c r="N4968">
        <v>15</v>
      </c>
      <c r="O4968" s="8">
        <v>180</v>
      </c>
      <c r="P4968" s="14">
        <v>1.9699999999999999E-2</v>
      </c>
      <c r="Q4968" s="8">
        <v>3.55</v>
      </c>
      <c r="R4968" s="8">
        <v>176.45</v>
      </c>
      <c r="S4968" s="8">
        <v>97.5</v>
      </c>
      <c r="T4968" s="8">
        <v>78.95</v>
      </c>
      <c r="U4968">
        <v>0</v>
      </c>
      <c r="V4968" s="8">
        <v>0</v>
      </c>
      <c r="W4968" s="8">
        <v>0</v>
      </c>
      <c r="X4968" s="8">
        <v>78.95</v>
      </c>
    </row>
    <row r="4969" spans="1:24" x14ac:dyDescent="0.25">
      <c r="A4969" t="s">
        <v>5295</v>
      </c>
      <c r="B4969" s="1">
        <v>45966</v>
      </c>
      <c r="C4969" t="s">
        <v>171</v>
      </c>
      <c r="D4969" t="s">
        <v>172</v>
      </c>
      <c r="E4969" t="s">
        <v>27</v>
      </c>
      <c r="F4969" t="s">
        <v>46</v>
      </c>
      <c r="G4969" t="s">
        <v>38</v>
      </c>
      <c r="H4969" t="s">
        <v>39</v>
      </c>
      <c r="I4969" t="s">
        <v>127</v>
      </c>
      <c r="J4969" t="s">
        <v>128</v>
      </c>
      <c r="K4969" t="s">
        <v>33</v>
      </c>
      <c r="L4969" s="13">
        <v>7.2</v>
      </c>
      <c r="M4969" s="8">
        <v>3.6</v>
      </c>
      <c r="N4969">
        <v>4</v>
      </c>
      <c r="O4969" s="8">
        <v>28.8</v>
      </c>
      <c r="P4969" s="14">
        <v>0.1767</v>
      </c>
      <c r="Q4969" s="8">
        <v>5.09</v>
      </c>
      <c r="R4969" s="8">
        <v>23.71</v>
      </c>
      <c r="S4969" s="8">
        <v>14.4</v>
      </c>
      <c r="T4969" s="8">
        <v>9.31</v>
      </c>
      <c r="U4969">
        <v>0</v>
      </c>
      <c r="V4969" s="8">
        <v>0</v>
      </c>
      <c r="W4969" s="8">
        <v>0</v>
      </c>
      <c r="X4969" s="8">
        <v>9.31</v>
      </c>
    </row>
    <row r="4970" spans="1:24" x14ac:dyDescent="0.25">
      <c r="A4970" t="s">
        <v>5296</v>
      </c>
      <c r="B4970" s="1">
        <v>46188</v>
      </c>
      <c r="C4970" t="s">
        <v>386</v>
      </c>
      <c r="D4970" t="s">
        <v>387</v>
      </c>
      <c r="E4970" t="s">
        <v>27</v>
      </c>
      <c r="F4970" t="s">
        <v>54</v>
      </c>
      <c r="G4970" t="s">
        <v>29</v>
      </c>
      <c r="H4970" t="s">
        <v>30</v>
      </c>
      <c r="I4970" t="s">
        <v>130</v>
      </c>
      <c r="J4970" t="s">
        <v>131</v>
      </c>
      <c r="K4970" t="s">
        <v>42</v>
      </c>
      <c r="L4970" s="13">
        <v>4.8</v>
      </c>
      <c r="M4970" s="8">
        <v>1.4</v>
      </c>
      <c r="N4970">
        <v>30</v>
      </c>
      <c r="O4970" s="8">
        <v>144</v>
      </c>
      <c r="P4970" s="14">
        <v>1.0999999999999999E-2</v>
      </c>
      <c r="Q4970" s="8">
        <v>1.58</v>
      </c>
      <c r="R4970" s="8">
        <v>142.41999999999999</v>
      </c>
      <c r="S4970" s="8">
        <v>42</v>
      </c>
      <c r="T4970" s="8">
        <v>100.42</v>
      </c>
      <c r="U4970">
        <v>0</v>
      </c>
      <c r="V4970" s="8">
        <v>0</v>
      </c>
      <c r="W4970" s="8">
        <v>0</v>
      </c>
      <c r="X4970" s="8">
        <v>100.42</v>
      </c>
    </row>
    <row r="4971" spans="1:24" x14ac:dyDescent="0.25">
      <c r="A4971" t="s">
        <v>5297</v>
      </c>
      <c r="B4971" s="1">
        <v>45600</v>
      </c>
      <c r="C4971" t="s">
        <v>198</v>
      </c>
      <c r="D4971" t="s">
        <v>199</v>
      </c>
      <c r="E4971" t="s">
        <v>150</v>
      </c>
      <c r="F4971" t="s">
        <v>54</v>
      </c>
      <c r="G4971" t="s">
        <v>151</v>
      </c>
      <c r="H4971" t="s">
        <v>152</v>
      </c>
      <c r="I4971" t="s">
        <v>122</v>
      </c>
      <c r="J4971" t="s">
        <v>123</v>
      </c>
      <c r="K4971" t="s">
        <v>59</v>
      </c>
      <c r="L4971" s="13">
        <v>5.5</v>
      </c>
      <c r="M4971" s="8">
        <v>3.8</v>
      </c>
      <c r="N4971">
        <v>58</v>
      </c>
      <c r="O4971" s="8">
        <v>319</v>
      </c>
      <c r="P4971" s="14">
        <v>1.32E-2</v>
      </c>
      <c r="Q4971" s="8">
        <v>4.21</v>
      </c>
      <c r="R4971" s="8">
        <v>314.79000000000002</v>
      </c>
      <c r="S4971" s="8">
        <v>220.4</v>
      </c>
      <c r="T4971" s="8">
        <v>94.39</v>
      </c>
      <c r="U4971">
        <v>0</v>
      </c>
      <c r="V4971" s="8">
        <v>0</v>
      </c>
      <c r="W4971" s="8">
        <v>0</v>
      </c>
      <c r="X4971" s="8">
        <v>94.39</v>
      </c>
    </row>
    <row r="4972" spans="1:24" x14ac:dyDescent="0.25">
      <c r="A4972" t="s">
        <v>5298</v>
      </c>
      <c r="B4972" s="1">
        <v>45502</v>
      </c>
      <c r="C4972" t="s">
        <v>291</v>
      </c>
      <c r="D4972" t="s">
        <v>292</v>
      </c>
      <c r="E4972" t="s">
        <v>150</v>
      </c>
      <c r="F4972" t="s">
        <v>54</v>
      </c>
      <c r="G4972" t="s">
        <v>151</v>
      </c>
      <c r="H4972" t="s">
        <v>152</v>
      </c>
      <c r="I4972" t="s">
        <v>127</v>
      </c>
      <c r="J4972" t="s">
        <v>128</v>
      </c>
      <c r="K4972" t="s">
        <v>33</v>
      </c>
      <c r="L4972" s="13">
        <v>7.2</v>
      </c>
      <c r="M4972" s="8">
        <v>3.6</v>
      </c>
      <c r="N4972">
        <v>121</v>
      </c>
      <c r="O4972" s="8">
        <v>871.2</v>
      </c>
      <c r="P4972" s="14">
        <v>2.69E-2</v>
      </c>
      <c r="Q4972" s="8">
        <v>23.44</v>
      </c>
      <c r="R4972" s="8">
        <v>847.76</v>
      </c>
      <c r="S4972" s="8">
        <v>435.6</v>
      </c>
      <c r="T4972" s="8">
        <v>412.16</v>
      </c>
      <c r="U4972">
        <v>0</v>
      </c>
      <c r="V4972" s="8">
        <v>0</v>
      </c>
      <c r="W4972" s="8">
        <v>0</v>
      </c>
      <c r="X4972" s="8">
        <v>412.16</v>
      </c>
    </row>
    <row r="4973" spans="1:24" x14ac:dyDescent="0.25">
      <c r="A4973" t="s">
        <v>5299</v>
      </c>
      <c r="B4973" s="1">
        <v>45822</v>
      </c>
      <c r="C4973" t="s">
        <v>642</v>
      </c>
      <c r="D4973" t="s">
        <v>643</v>
      </c>
      <c r="E4973" t="s">
        <v>71</v>
      </c>
      <c r="F4973" t="s">
        <v>54</v>
      </c>
      <c r="G4973" t="s">
        <v>165</v>
      </c>
      <c r="H4973" t="s">
        <v>166</v>
      </c>
      <c r="I4973" t="s">
        <v>122</v>
      </c>
      <c r="J4973" t="s">
        <v>123</v>
      </c>
      <c r="K4973" t="s">
        <v>59</v>
      </c>
      <c r="L4973" s="13">
        <v>5.5</v>
      </c>
      <c r="M4973" s="8">
        <v>3.8</v>
      </c>
      <c r="N4973">
        <v>37</v>
      </c>
      <c r="O4973" s="8">
        <v>203.5</v>
      </c>
      <c r="P4973" s="14">
        <v>2.9899999999999999E-2</v>
      </c>
      <c r="Q4973" s="8">
        <v>6.08</v>
      </c>
      <c r="R4973" s="8">
        <v>197.42</v>
      </c>
      <c r="S4973" s="8">
        <v>140.6</v>
      </c>
      <c r="T4973" s="8">
        <v>56.82</v>
      </c>
      <c r="U4973">
        <v>13</v>
      </c>
      <c r="V4973" s="8">
        <v>69.36</v>
      </c>
      <c r="W4973" s="8">
        <v>55.9</v>
      </c>
      <c r="X4973" s="8">
        <v>0.92</v>
      </c>
    </row>
    <row r="4974" spans="1:24" x14ac:dyDescent="0.25">
      <c r="A4974" t="s">
        <v>5300</v>
      </c>
      <c r="B4974" s="1">
        <v>45913</v>
      </c>
      <c r="C4974" t="s">
        <v>266</v>
      </c>
      <c r="D4974" t="s">
        <v>267</v>
      </c>
      <c r="E4974" t="s">
        <v>53</v>
      </c>
      <c r="F4974" t="s">
        <v>54</v>
      </c>
      <c r="G4974" t="s">
        <v>55</v>
      </c>
      <c r="H4974" t="s">
        <v>56</v>
      </c>
      <c r="I4974" t="s">
        <v>122</v>
      </c>
      <c r="J4974" t="s">
        <v>123</v>
      </c>
      <c r="K4974" t="s">
        <v>59</v>
      </c>
      <c r="L4974" s="13">
        <v>5.5</v>
      </c>
      <c r="M4974" s="8">
        <v>3.8</v>
      </c>
      <c r="N4974">
        <v>20</v>
      </c>
      <c r="O4974" s="8">
        <v>110</v>
      </c>
      <c r="P4974" s="14">
        <v>2.2700000000000001E-2</v>
      </c>
      <c r="Q4974" s="8">
        <v>2.5</v>
      </c>
      <c r="R4974" s="8">
        <v>107.5</v>
      </c>
      <c r="S4974" s="8">
        <v>76</v>
      </c>
      <c r="T4974" s="8">
        <v>31.5</v>
      </c>
      <c r="U4974">
        <v>0</v>
      </c>
      <c r="V4974" s="8">
        <v>0</v>
      </c>
      <c r="W4974" s="8">
        <v>0</v>
      </c>
      <c r="X4974" s="8">
        <v>31.5</v>
      </c>
    </row>
    <row r="4975" spans="1:24" x14ac:dyDescent="0.25">
      <c r="A4975" t="s">
        <v>5301</v>
      </c>
      <c r="B4975" s="1">
        <v>45813</v>
      </c>
      <c r="C4975" t="s">
        <v>198</v>
      </c>
      <c r="D4975" t="s">
        <v>199</v>
      </c>
      <c r="E4975" t="s">
        <v>150</v>
      </c>
      <c r="F4975" t="s">
        <v>54</v>
      </c>
      <c r="G4975" t="s">
        <v>151</v>
      </c>
      <c r="H4975" t="s">
        <v>152</v>
      </c>
      <c r="I4975" t="s">
        <v>117</v>
      </c>
      <c r="J4975" t="s">
        <v>118</v>
      </c>
      <c r="K4975" t="s">
        <v>59</v>
      </c>
      <c r="L4975" s="13">
        <v>6</v>
      </c>
      <c r="M4975" s="8">
        <v>4.2</v>
      </c>
      <c r="N4975">
        <v>35</v>
      </c>
      <c r="O4975" s="8">
        <v>210</v>
      </c>
      <c r="P4975" s="14">
        <v>7.7000000000000002E-3</v>
      </c>
      <c r="Q4975" s="8">
        <v>1.62</v>
      </c>
      <c r="R4975" s="8">
        <v>208.38</v>
      </c>
      <c r="S4975" s="8">
        <v>147</v>
      </c>
      <c r="T4975" s="8">
        <v>61.38</v>
      </c>
      <c r="U4975">
        <v>0</v>
      </c>
      <c r="V4975" s="8">
        <v>0</v>
      </c>
      <c r="W4975" s="8">
        <v>0</v>
      </c>
      <c r="X4975" s="8">
        <v>61.38</v>
      </c>
    </row>
    <row r="4976" spans="1:24" x14ac:dyDescent="0.25">
      <c r="A4976" t="s">
        <v>5302</v>
      </c>
      <c r="B4976" s="1">
        <v>45485</v>
      </c>
      <c r="C4976" t="s">
        <v>386</v>
      </c>
      <c r="D4976" t="s">
        <v>387</v>
      </c>
      <c r="E4976" t="s">
        <v>27</v>
      </c>
      <c r="F4976" t="s">
        <v>54</v>
      </c>
      <c r="G4976" t="s">
        <v>29</v>
      </c>
      <c r="H4976" t="s">
        <v>30</v>
      </c>
      <c r="I4976" t="s">
        <v>57</v>
      </c>
      <c r="J4976" t="s">
        <v>58</v>
      </c>
      <c r="K4976" t="s">
        <v>59</v>
      </c>
      <c r="L4976" s="13">
        <v>10.5</v>
      </c>
      <c r="M4976" s="8">
        <v>7.5</v>
      </c>
      <c r="N4976">
        <v>75</v>
      </c>
      <c r="O4976" s="8">
        <v>787.5</v>
      </c>
      <c r="P4976" s="14">
        <v>4.2299999999999997E-2</v>
      </c>
      <c r="Q4976" s="8">
        <v>33.31</v>
      </c>
      <c r="R4976" s="8">
        <v>754.19</v>
      </c>
      <c r="S4976" s="8">
        <v>562.5</v>
      </c>
      <c r="T4976" s="8">
        <v>191.69</v>
      </c>
      <c r="U4976">
        <v>0</v>
      </c>
      <c r="V4976" s="8">
        <v>0</v>
      </c>
      <c r="W4976" s="8">
        <v>0</v>
      </c>
      <c r="X4976" s="8">
        <v>191.69</v>
      </c>
    </row>
    <row r="4977" spans="1:24" x14ac:dyDescent="0.25">
      <c r="A4977" t="s">
        <v>5303</v>
      </c>
      <c r="B4977" s="1">
        <v>46057</v>
      </c>
      <c r="C4977" t="s">
        <v>371</v>
      </c>
      <c r="D4977" t="s">
        <v>372</v>
      </c>
      <c r="E4977" t="s">
        <v>63</v>
      </c>
      <c r="F4977" t="s">
        <v>54</v>
      </c>
      <c r="G4977" t="s">
        <v>79</v>
      </c>
      <c r="H4977" t="s">
        <v>80</v>
      </c>
      <c r="I4977" t="s">
        <v>84</v>
      </c>
      <c r="J4977" t="s">
        <v>85</v>
      </c>
      <c r="K4977" t="s">
        <v>42</v>
      </c>
      <c r="L4977" s="13">
        <v>9.9</v>
      </c>
      <c r="M4977" s="8">
        <v>3.1</v>
      </c>
      <c r="N4977">
        <v>128</v>
      </c>
      <c r="O4977" s="8">
        <v>1267.2</v>
      </c>
      <c r="P4977" s="14">
        <v>1.9300000000000001E-2</v>
      </c>
      <c r="Q4977" s="8">
        <v>24.46</v>
      </c>
      <c r="R4977" s="8">
        <v>1242.74</v>
      </c>
      <c r="S4977" s="8">
        <v>396.8</v>
      </c>
      <c r="T4977" s="8">
        <v>845.94</v>
      </c>
      <c r="U4977">
        <v>0</v>
      </c>
      <c r="V4977" s="8">
        <v>0</v>
      </c>
      <c r="W4977" s="8">
        <v>0</v>
      </c>
      <c r="X4977" s="8">
        <v>845.94</v>
      </c>
    </row>
    <row r="4978" spans="1:24" x14ac:dyDescent="0.25">
      <c r="A4978" t="s">
        <v>5304</v>
      </c>
      <c r="B4978" s="1">
        <v>45693</v>
      </c>
      <c r="C4978" t="s">
        <v>136</v>
      </c>
      <c r="D4978" t="s">
        <v>137</v>
      </c>
      <c r="E4978" t="s">
        <v>71</v>
      </c>
      <c r="F4978" t="s">
        <v>54</v>
      </c>
      <c r="G4978" t="s">
        <v>72</v>
      </c>
      <c r="H4978" t="s">
        <v>73</v>
      </c>
      <c r="I4978" t="s">
        <v>130</v>
      </c>
      <c r="J4978" t="s">
        <v>131</v>
      </c>
      <c r="K4978" t="s">
        <v>42</v>
      </c>
      <c r="L4978" s="13">
        <v>4.8</v>
      </c>
      <c r="M4978" s="8">
        <v>1.4</v>
      </c>
      <c r="N4978">
        <v>82</v>
      </c>
      <c r="O4978" s="8">
        <v>393.6</v>
      </c>
      <c r="P4978" s="14">
        <v>2.92E-2</v>
      </c>
      <c r="Q4978" s="8">
        <v>11.49</v>
      </c>
      <c r="R4978" s="8">
        <v>382.11</v>
      </c>
      <c r="S4978" s="8">
        <v>114.8</v>
      </c>
      <c r="T4978" s="8">
        <v>267.31</v>
      </c>
      <c r="U4978">
        <v>0</v>
      </c>
      <c r="V4978" s="8">
        <v>0</v>
      </c>
      <c r="W4978" s="8">
        <v>0</v>
      </c>
      <c r="X4978" s="8">
        <v>267.31</v>
      </c>
    </row>
    <row r="4979" spans="1:24" x14ac:dyDescent="0.25">
      <c r="A4979" t="s">
        <v>5305</v>
      </c>
      <c r="B4979" s="1">
        <v>45594</v>
      </c>
      <c r="C4979" t="s">
        <v>208</v>
      </c>
      <c r="D4979" t="s">
        <v>209</v>
      </c>
      <c r="E4979" t="s">
        <v>27</v>
      </c>
      <c r="F4979" t="s">
        <v>54</v>
      </c>
      <c r="G4979" t="s">
        <v>29</v>
      </c>
      <c r="H4979" t="s">
        <v>30</v>
      </c>
      <c r="I4979" t="s">
        <v>127</v>
      </c>
      <c r="J4979" t="s">
        <v>128</v>
      </c>
      <c r="K4979" t="s">
        <v>33</v>
      </c>
      <c r="L4979" s="13">
        <v>7.2</v>
      </c>
      <c r="M4979" s="8">
        <v>3.6</v>
      </c>
      <c r="N4979">
        <v>70</v>
      </c>
      <c r="O4979" s="8">
        <v>504</v>
      </c>
      <c r="P4979" s="14">
        <v>0.40029999999999999</v>
      </c>
      <c r="Q4979" s="8">
        <v>201.75</v>
      </c>
      <c r="R4979" s="8">
        <v>302.25</v>
      </c>
      <c r="S4979" s="8">
        <v>252</v>
      </c>
      <c r="T4979" s="8">
        <v>50.25</v>
      </c>
      <c r="U4979">
        <v>0</v>
      </c>
      <c r="V4979" s="8">
        <v>0</v>
      </c>
      <c r="W4979" s="8">
        <v>0</v>
      </c>
      <c r="X4979" s="8">
        <v>50.25</v>
      </c>
    </row>
    <row r="4980" spans="1:24" x14ac:dyDescent="0.25">
      <c r="A4980" t="s">
        <v>5306</v>
      </c>
      <c r="B4980" s="1">
        <v>45953</v>
      </c>
      <c r="C4980" t="s">
        <v>427</v>
      </c>
      <c r="D4980" t="s">
        <v>428</v>
      </c>
      <c r="E4980" t="s">
        <v>150</v>
      </c>
      <c r="F4980" t="s">
        <v>46</v>
      </c>
      <c r="G4980" t="s">
        <v>151</v>
      </c>
      <c r="H4980" t="s">
        <v>152</v>
      </c>
      <c r="I4980" t="s">
        <v>47</v>
      </c>
      <c r="J4980" t="s">
        <v>48</v>
      </c>
      <c r="K4980" t="s">
        <v>49</v>
      </c>
      <c r="L4980" s="13">
        <v>5</v>
      </c>
      <c r="M4980" s="8">
        <v>3.2</v>
      </c>
      <c r="N4980">
        <v>5</v>
      </c>
      <c r="O4980" s="8">
        <v>25</v>
      </c>
      <c r="P4980" s="14">
        <v>7.7000000000000002E-3</v>
      </c>
      <c r="Q4980" s="8">
        <v>0.19</v>
      </c>
      <c r="R4980" s="8">
        <v>24.81</v>
      </c>
      <c r="S4980" s="8">
        <v>16</v>
      </c>
      <c r="T4980" s="8">
        <v>8.81</v>
      </c>
      <c r="U4980">
        <v>0</v>
      </c>
      <c r="V4980" s="8">
        <v>0</v>
      </c>
      <c r="W4980" s="8">
        <v>0</v>
      </c>
      <c r="X4980" s="8">
        <v>8.81</v>
      </c>
    </row>
    <row r="4981" spans="1:24" x14ac:dyDescent="0.25">
      <c r="A4981" t="s">
        <v>5307</v>
      </c>
      <c r="B4981" s="1">
        <v>45347</v>
      </c>
      <c r="C4981" t="s">
        <v>220</v>
      </c>
      <c r="D4981" t="s">
        <v>221</v>
      </c>
      <c r="E4981" t="s">
        <v>71</v>
      </c>
      <c r="F4981" t="s">
        <v>28</v>
      </c>
      <c r="G4981" t="s">
        <v>72</v>
      </c>
      <c r="H4981" t="s">
        <v>73</v>
      </c>
      <c r="I4981" t="s">
        <v>144</v>
      </c>
      <c r="J4981" t="s">
        <v>145</v>
      </c>
      <c r="K4981" t="s">
        <v>33</v>
      </c>
      <c r="L4981" s="13">
        <v>12</v>
      </c>
      <c r="M4981" s="8">
        <v>6.5</v>
      </c>
      <c r="N4981">
        <v>208</v>
      </c>
      <c r="O4981" s="8">
        <v>2496</v>
      </c>
      <c r="P4981" s="14">
        <v>4.8399999999999999E-2</v>
      </c>
      <c r="Q4981" s="8">
        <v>120.81</v>
      </c>
      <c r="R4981" s="8">
        <v>2375.19</v>
      </c>
      <c r="S4981" s="8">
        <v>1352</v>
      </c>
      <c r="T4981" s="8">
        <v>1023.19</v>
      </c>
      <c r="U4981">
        <v>0</v>
      </c>
      <c r="V4981" s="8">
        <v>0</v>
      </c>
      <c r="W4981" s="8">
        <v>0</v>
      </c>
      <c r="X4981" s="8">
        <v>1023.19</v>
      </c>
    </row>
    <row r="4982" spans="1:24" x14ac:dyDescent="0.25">
      <c r="A4982" t="s">
        <v>5308</v>
      </c>
      <c r="B4982" s="1">
        <v>46094</v>
      </c>
      <c r="C4982" t="s">
        <v>378</v>
      </c>
      <c r="D4982" t="s">
        <v>379</v>
      </c>
      <c r="E4982" t="s">
        <v>71</v>
      </c>
      <c r="F4982" t="s">
        <v>54</v>
      </c>
      <c r="G4982" t="s">
        <v>72</v>
      </c>
      <c r="H4982" t="s">
        <v>73</v>
      </c>
      <c r="I4982" t="s">
        <v>130</v>
      </c>
      <c r="J4982" t="s">
        <v>131</v>
      </c>
      <c r="K4982" t="s">
        <v>42</v>
      </c>
      <c r="L4982" s="13">
        <v>4.8</v>
      </c>
      <c r="M4982" s="8">
        <v>1.4</v>
      </c>
      <c r="N4982">
        <v>10</v>
      </c>
      <c r="O4982" s="8">
        <v>48</v>
      </c>
      <c r="P4982" s="14">
        <v>1.47E-2</v>
      </c>
      <c r="Q4982" s="8">
        <v>0.71</v>
      </c>
      <c r="R4982" s="8">
        <v>47.29</v>
      </c>
      <c r="S4982" s="8">
        <v>14</v>
      </c>
      <c r="T4982" s="8">
        <v>33.29</v>
      </c>
      <c r="U4982">
        <v>0</v>
      </c>
      <c r="V4982" s="8">
        <v>0</v>
      </c>
      <c r="W4982" s="8">
        <v>0</v>
      </c>
      <c r="X4982" s="8">
        <v>33.29</v>
      </c>
    </row>
    <row r="4983" spans="1:24" x14ac:dyDescent="0.25">
      <c r="A4983" t="s">
        <v>5309</v>
      </c>
      <c r="B4983" s="1">
        <v>46211</v>
      </c>
      <c r="C4983" t="s">
        <v>350</v>
      </c>
      <c r="D4983" t="s">
        <v>351</v>
      </c>
      <c r="E4983" t="s">
        <v>63</v>
      </c>
      <c r="F4983" t="s">
        <v>89</v>
      </c>
      <c r="G4983" t="s">
        <v>79</v>
      </c>
      <c r="H4983" t="s">
        <v>80</v>
      </c>
      <c r="I4983" t="s">
        <v>185</v>
      </c>
      <c r="J4983" t="s">
        <v>186</v>
      </c>
      <c r="K4983" t="s">
        <v>59</v>
      </c>
      <c r="L4983" s="13">
        <v>4.9000000000000004</v>
      </c>
      <c r="M4983" s="8">
        <v>3.1</v>
      </c>
      <c r="N4983">
        <v>91</v>
      </c>
      <c r="O4983" s="8">
        <v>445.9</v>
      </c>
      <c r="P4983" s="14">
        <v>0.1041</v>
      </c>
      <c r="Q4983" s="8">
        <v>46.42</v>
      </c>
      <c r="R4983" s="8">
        <v>399.48</v>
      </c>
      <c r="S4983" s="8">
        <v>282.10000000000002</v>
      </c>
      <c r="T4983" s="8">
        <v>117.38</v>
      </c>
      <c r="U4983">
        <v>0</v>
      </c>
      <c r="V4983" s="8">
        <v>0</v>
      </c>
      <c r="W4983" s="8">
        <v>0</v>
      </c>
      <c r="X4983" s="8">
        <v>117.38</v>
      </c>
    </row>
    <row r="4984" spans="1:24" x14ac:dyDescent="0.25">
      <c r="A4984" t="s">
        <v>5310</v>
      </c>
      <c r="B4984" s="1">
        <v>46104</v>
      </c>
      <c r="C4984" t="s">
        <v>215</v>
      </c>
      <c r="D4984" t="s">
        <v>216</v>
      </c>
      <c r="E4984" t="s">
        <v>27</v>
      </c>
      <c r="F4984" t="s">
        <v>54</v>
      </c>
      <c r="G4984" t="s">
        <v>29</v>
      </c>
      <c r="H4984" t="s">
        <v>30</v>
      </c>
      <c r="I4984" t="s">
        <v>57</v>
      </c>
      <c r="J4984" t="s">
        <v>58</v>
      </c>
      <c r="K4984" t="s">
        <v>59</v>
      </c>
      <c r="L4984" s="13">
        <v>10.5</v>
      </c>
      <c r="M4984" s="8">
        <v>7.5</v>
      </c>
      <c r="N4984">
        <v>278</v>
      </c>
      <c r="O4984" s="8">
        <v>2919</v>
      </c>
      <c r="P4984" s="14">
        <v>2.9100000000000001E-2</v>
      </c>
      <c r="Q4984" s="8">
        <v>84.94</v>
      </c>
      <c r="R4984" s="8">
        <v>2834.06</v>
      </c>
      <c r="S4984" s="8">
        <v>2085</v>
      </c>
      <c r="T4984" s="8">
        <v>749.06</v>
      </c>
      <c r="U4984">
        <v>0</v>
      </c>
      <c r="V4984" s="8">
        <v>0</v>
      </c>
      <c r="W4984" s="8">
        <v>0</v>
      </c>
      <c r="X4984" s="8">
        <v>749.06</v>
      </c>
    </row>
    <row r="4985" spans="1:24" x14ac:dyDescent="0.25">
      <c r="A4985" t="s">
        <v>5311</v>
      </c>
      <c r="B4985" s="1">
        <v>45537</v>
      </c>
      <c r="C4985" t="s">
        <v>325</v>
      </c>
      <c r="D4985" t="s">
        <v>326</v>
      </c>
      <c r="E4985" t="s">
        <v>27</v>
      </c>
      <c r="F4985" t="s">
        <v>37</v>
      </c>
      <c r="G4985" t="s">
        <v>29</v>
      </c>
      <c r="H4985" t="s">
        <v>30</v>
      </c>
      <c r="I4985" t="s">
        <v>130</v>
      </c>
      <c r="J4985" t="s">
        <v>131</v>
      </c>
      <c r="K4985" t="s">
        <v>42</v>
      </c>
      <c r="L4985" s="13">
        <v>4.8</v>
      </c>
      <c r="M4985" s="8">
        <v>1.4</v>
      </c>
      <c r="N4985">
        <v>30</v>
      </c>
      <c r="O4985" s="8">
        <v>144</v>
      </c>
      <c r="P4985" s="14">
        <v>0</v>
      </c>
      <c r="Q4985" s="8">
        <v>0</v>
      </c>
      <c r="R4985" s="8">
        <v>144</v>
      </c>
      <c r="S4985" s="8">
        <v>42</v>
      </c>
      <c r="T4985" s="8">
        <v>102</v>
      </c>
      <c r="U4985">
        <v>0</v>
      </c>
      <c r="V4985" s="8">
        <v>0</v>
      </c>
      <c r="W4985" s="8">
        <v>0</v>
      </c>
      <c r="X4985" s="8">
        <v>102</v>
      </c>
    </row>
    <row r="4986" spans="1:24" x14ac:dyDescent="0.25">
      <c r="A4986" t="s">
        <v>5312</v>
      </c>
      <c r="B4986" s="1">
        <v>45798</v>
      </c>
      <c r="C4986" t="s">
        <v>440</v>
      </c>
      <c r="D4986" t="s">
        <v>441</v>
      </c>
      <c r="E4986" t="s">
        <v>71</v>
      </c>
      <c r="F4986" t="s">
        <v>54</v>
      </c>
      <c r="G4986" t="s">
        <v>72</v>
      </c>
      <c r="H4986" t="s">
        <v>73</v>
      </c>
      <c r="I4986" t="s">
        <v>66</v>
      </c>
      <c r="J4986" t="s">
        <v>67</v>
      </c>
      <c r="K4986" t="s">
        <v>33</v>
      </c>
      <c r="L4986" s="13">
        <v>4.5</v>
      </c>
      <c r="M4986" s="8">
        <v>2.1</v>
      </c>
      <c r="N4986">
        <v>52</v>
      </c>
      <c r="O4986" s="8">
        <v>234</v>
      </c>
      <c r="P4986" s="14">
        <v>3.0999999999999999E-3</v>
      </c>
      <c r="Q4986" s="8">
        <v>0.73</v>
      </c>
      <c r="R4986" s="8">
        <v>233.27</v>
      </c>
      <c r="S4986" s="8">
        <v>109.2</v>
      </c>
      <c r="T4986" s="8">
        <v>124.07</v>
      </c>
      <c r="U4986">
        <v>0</v>
      </c>
      <c r="V4986" s="8">
        <v>0</v>
      </c>
      <c r="W4986" s="8">
        <v>0</v>
      </c>
      <c r="X4986" s="8">
        <v>124.07</v>
      </c>
    </row>
    <row r="4987" spans="1:24" x14ac:dyDescent="0.25">
      <c r="A4987" t="s">
        <v>5313</v>
      </c>
      <c r="B4987" s="1">
        <v>45687</v>
      </c>
      <c r="C4987" t="s">
        <v>168</v>
      </c>
      <c r="D4987" t="s">
        <v>169</v>
      </c>
      <c r="E4987" t="s">
        <v>63</v>
      </c>
      <c r="F4987" t="s">
        <v>46</v>
      </c>
      <c r="G4987" t="s">
        <v>64</v>
      </c>
      <c r="H4987" t="s">
        <v>65</v>
      </c>
      <c r="I4987" t="s">
        <v>40</v>
      </c>
      <c r="J4987" t="s">
        <v>41</v>
      </c>
      <c r="K4987" t="s">
        <v>42</v>
      </c>
      <c r="L4987" s="13">
        <v>14.5</v>
      </c>
      <c r="M4987" s="8">
        <v>4.2</v>
      </c>
      <c r="N4987">
        <v>86</v>
      </c>
      <c r="O4987" s="8">
        <v>1247</v>
      </c>
      <c r="P4987" s="14">
        <v>7.3899999999999993E-2</v>
      </c>
      <c r="Q4987" s="8">
        <v>92.15</v>
      </c>
      <c r="R4987" s="8">
        <v>1154.8499999999999</v>
      </c>
      <c r="S4987" s="8">
        <v>361.2</v>
      </c>
      <c r="T4987" s="8">
        <v>793.65</v>
      </c>
      <c r="U4987">
        <v>0</v>
      </c>
      <c r="V4987" s="8">
        <v>0</v>
      </c>
      <c r="W4987" s="8">
        <v>0</v>
      </c>
      <c r="X4987" s="8">
        <v>793.65</v>
      </c>
    </row>
    <row r="4988" spans="1:24" x14ac:dyDescent="0.25">
      <c r="A4988" t="s">
        <v>5314</v>
      </c>
      <c r="B4988" s="1">
        <v>45407</v>
      </c>
      <c r="C4988" t="s">
        <v>528</v>
      </c>
      <c r="D4988" t="s">
        <v>529</v>
      </c>
      <c r="E4988" t="s">
        <v>27</v>
      </c>
      <c r="F4988" t="s">
        <v>54</v>
      </c>
      <c r="G4988" t="s">
        <v>29</v>
      </c>
      <c r="H4988" t="s">
        <v>30</v>
      </c>
      <c r="I4988" t="s">
        <v>185</v>
      </c>
      <c r="J4988" t="s">
        <v>186</v>
      </c>
      <c r="K4988" t="s">
        <v>59</v>
      </c>
      <c r="L4988" s="13">
        <v>4.9000000000000004</v>
      </c>
      <c r="M4988" s="8">
        <v>3.1</v>
      </c>
      <c r="N4988">
        <v>21</v>
      </c>
      <c r="O4988" s="8">
        <v>102.9</v>
      </c>
      <c r="P4988" s="14">
        <v>3.7000000000000002E-3</v>
      </c>
      <c r="Q4988" s="8">
        <v>0.38</v>
      </c>
      <c r="R4988" s="8">
        <v>102.52</v>
      </c>
      <c r="S4988" s="8">
        <v>65.099999999999994</v>
      </c>
      <c r="T4988" s="8">
        <v>37.42</v>
      </c>
      <c r="U4988">
        <v>0</v>
      </c>
      <c r="V4988" s="8">
        <v>0</v>
      </c>
      <c r="W4988" s="8">
        <v>0</v>
      </c>
      <c r="X4988" s="8">
        <v>37.42</v>
      </c>
    </row>
    <row r="4989" spans="1:24" x14ac:dyDescent="0.25">
      <c r="A4989" t="s">
        <v>5315</v>
      </c>
      <c r="B4989" s="1">
        <v>45538</v>
      </c>
      <c r="C4989" t="s">
        <v>667</v>
      </c>
      <c r="D4989" t="s">
        <v>668</v>
      </c>
      <c r="E4989" t="s">
        <v>63</v>
      </c>
      <c r="F4989" t="s">
        <v>54</v>
      </c>
      <c r="G4989" t="s">
        <v>64</v>
      </c>
      <c r="H4989" t="s">
        <v>65</v>
      </c>
      <c r="I4989" t="s">
        <v>84</v>
      </c>
      <c r="J4989" t="s">
        <v>85</v>
      </c>
      <c r="K4989" t="s">
        <v>42</v>
      </c>
      <c r="L4989" s="13">
        <v>9.9</v>
      </c>
      <c r="M4989" s="8">
        <v>3.1</v>
      </c>
      <c r="N4989">
        <v>105</v>
      </c>
      <c r="O4989" s="8">
        <v>1039.5</v>
      </c>
      <c r="P4989" s="14">
        <v>6.0000000000000001E-3</v>
      </c>
      <c r="Q4989" s="8">
        <v>6.24</v>
      </c>
      <c r="R4989" s="8">
        <v>1033.26</v>
      </c>
      <c r="S4989" s="8">
        <v>325.5</v>
      </c>
      <c r="T4989" s="8">
        <v>707.76</v>
      </c>
      <c r="U4989">
        <v>0</v>
      </c>
      <c r="V4989" s="8">
        <v>0</v>
      </c>
      <c r="W4989" s="8">
        <v>0</v>
      </c>
      <c r="X4989" s="8">
        <v>707.76</v>
      </c>
    </row>
    <row r="4990" spans="1:24" x14ac:dyDescent="0.25">
      <c r="A4990" t="s">
        <v>5316</v>
      </c>
      <c r="B4990" s="1">
        <v>45803</v>
      </c>
      <c r="C4990" t="s">
        <v>195</v>
      </c>
      <c r="D4990" t="s">
        <v>196</v>
      </c>
      <c r="E4990" t="s">
        <v>150</v>
      </c>
      <c r="F4990" t="s">
        <v>89</v>
      </c>
      <c r="G4990" t="s">
        <v>151</v>
      </c>
      <c r="H4990" t="s">
        <v>152</v>
      </c>
      <c r="I4990" t="s">
        <v>40</v>
      </c>
      <c r="J4990" t="s">
        <v>41</v>
      </c>
      <c r="K4990" t="s">
        <v>42</v>
      </c>
      <c r="L4990" s="13">
        <v>14.5</v>
      </c>
      <c r="M4990" s="8">
        <v>4.2</v>
      </c>
      <c r="N4990">
        <v>143</v>
      </c>
      <c r="O4990" s="8">
        <v>2073.5</v>
      </c>
      <c r="P4990" s="14">
        <v>8.1100000000000005E-2</v>
      </c>
      <c r="Q4990" s="8">
        <v>168.16</v>
      </c>
      <c r="R4990" s="8">
        <v>1905.34</v>
      </c>
      <c r="S4990" s="8">
        <v>600.6</v>
      </c>
      <c r="T4990" s="8">
        <v>1304.74</v>
      </c>
      <c r="U4990">
        <v>3</v>
      </c>
      <c r="V4990" s="8">
        <v>39.97</v>
      </c>
      <c r="W4990" s="8">
        <v>14.1</v>
      </c>
      <c r="X4990" s="8">
        <v>1290.6400000000001</v>
      </c>
    </row>
    <row r="4991" spans="1:24" x14ac:dyDescent="0.25">
      <c r="A4991" t="s">
        <v>5317</v>
      </c>
      <c r="B4991" s="1">
        <v>45945</v>
      </c>
      <c r="C4991" t="s">
        <v>211</v>
      </c>
      <c r="D4991" t="s">
        <v>212</v>
      </c>
      <c r="E4991" t="s">
        <v>27</v>
      </c>
      <c r="F4991" t="s">
        <v>37</v>
      </c>
      <c r="G4991" t="s">
        <v>29</v>
      </c>
      <c r="H4991" t="s">
        <v>30</v>
      </c>
      <c r="I4991" t="s">
        <v>66</v>
      </c>
      <c r="J4991" t="s">
        <v>67</v>
      </c>
      <c r="K4991" t="s">
        <v>33</v>
      </c>
      <c r="L4991" s="13">
        <v>4.5</v>
      </c>
      <c r="M4991" s="8">
        <v>2.1</v>
      </c>
      <c r="N4991">
        <v>61</v>
      </c>
      <c r="O4991" s="8">
        <v>274.5</v>
      </c>
      <c r="P4991" s="14">
        <v>6.4000000000000003E-3</v>
      </c>
      <c r="Q4991" s="8">
        <v>1.76</v>
      </c>
      <c r="R4991" s="8">
        <v>272.74</v>
      </c>
      <c r="S4991" s="8">
        <v>128.1</v>
      </c>
      <c r="T4991" s="8">
        <v>144.63999999999999</v>
      </c>
      <c r="U4991">
        <v>0</v>
      </c>
      <c r="V4991" s="8">
        <v>0</v>
      </c>
      <c r="W4991" s="8">
        <v>0</v>
      </c>
      <c r="X4991" s="8">
        <v>144.63999999999999</v>
      </c>
    </row>
    <row r="4992" spans="1:24" x14ac:dyDescent="0.25">
      <c r="A4992" t="s">
        <v>5318</v>
      </c>
      <c r="B4992" s="1">
        <v>45900</v>
      </c>
      <c r="C4992" t="s">
        <v>378</v>
      </c>
      <c r="D4992" t="s">
        <v>379</v>
      </c>
      <c r="E4992" t="s">
        <v>71</v>
      </c>
      <c r="F4992" t="s">
        <v>54</v>
      </c>
      <c r="G4992" t="s">
        <v>72</v>
      </c>
      <c r="H4992" t="s">
        <v>73</v>
      </c>
      <c r="I4992" t="s">
        <v>112</v>
      </c>
      <c r="J4992" t="s">
        <v>113</v>
      </c>
      <c r="K4992" t="s">
        <v>42</v>
      </c>
      <c r="L4992" s="13">
        <v>8.5</v>
      </c>
      <c r="M4992" s="8">
        <v>2.8</v>
      </c>
      <c r="N4992">
        <v>61</v>
      </c>
      <c r="O4992" s="8">
        <v>518.5</v>
      </c>
      <c r="P4992" s="14">
        <v>5.2999999999999999E-2</v>
      </c>
      <c r="Q4992" s="8">
        <v>27.48</v>
      </c>
      <c r="R4992" s="8">
        <v>491.02</v>
      </c>
      <c r="S4992" s="8">
        <v>170.8</v>
      </c>
      <c r="T4992" s="8">
        <v>320.22000000000003</v>
      </c>
      <c r="U4992">
        <v>0</v>
      </c>
      <c r="V4992" s="8">
        <v>0</v>
      </c>
      <c r="W4992" s="8">
        <v>0</v>
      </c>
      <c r="X4992" s="8">
        <v>320.22000000000003</v>
      </c>
    </row>
    <row r="4993" spans="1:24" x14ac:dyDescent="0.25">
      <c r="A4993" t="s">
        <v>5319</v>
      </c>
      <c r="B4993" s="1">
        <v>45364</v>
      </c>
      <c r="C4993" t="s">
        <v>528</v>
      </c>
      <c r="D4993" t="s">
        <v>529</v>
      </c>
      <c r="E4993" t="s">
        <v>27</v>
      </c>
      <c r="F4993" t="s">
        <v>54</v>
      </c>
      <c r="G4993" t="s">
        <v>38</v>
      </c>
      <c r="H4993" t="s">
        <v>39</v>
      </c>
      <c r="I4993" t="s">
        <v>84</v>
      </c>
      <c r="J4993" t="s">
        <v>85</v>
      </c>
      <c r="K4993" t="s">
        <v>42</v>
      </c>
      <c r="L4993" s="13">
        <v>9.9</v>
      </c>
      <c r="M4993" s="8">
        <v>3.1</v>
      </c>
      <c r="N4993">
        <v>105</v>
      </c>
      <c r="O4993" s="8">
        <v>1039.5</v>
      </c>
      <c r="P4993" s="14">
        <v>7.4999999999999997E-3</v>
      </c>
      <c r="Q4993" s="8">
        <v>7.8</v>
      </c>
      <c r="R4993" s="8">
        <v>1031.7</v>
      </c>
      <c r="S4993" s="8">
        <v>325.5</v>
      </c>
      <c r="T4993" s="8">
        <v>706.2</v>
      </c>
      <c r="U4993">
        <v>0</v>
      </c>
      <c r="V4993" s="8">
        <v>0</v>
      </c>
      <c r="W4993" s="8">
        <v>0</v>
      </c>
      <c r="X4993" s="8">
        <v>706.2</v>
      </c>
    </row>
    <row r="4994" spans="1:24" x14ac:dyDescent="0.25">
      <c r="A4994" t="s">
        <v>5320</v>
      </c>
      <c r="B4994" s="1">
        <v>45832</v>
      </c>
      <c r="C4994" t="s">
        <v>51</v>
      </c>
      <c r="D4994" t="s">
        <v>52</v>
      </c>
      <c r="E4994" t="s">
        <v>53</v>
      </c>
      <c r="F4994" t="s">
        <v>54</v>
      </c>
      <c r="G4994" t="s">
        <v>55</v>
      </c>
      <c r="H4994" t="s">
        <v>56</v>
      </c>
      <c r="I4994" t="s">
        <v>104</v>
      </c>
      <c r="J4994" t="s">
        <v>105</v>
      </c>
      <c r="K4994" t="s">
        <v>49</v>
      </c>
      <c r="L4994" s="13">
        <v>4.2</v>
      </c>
      <c r="M4994" s="8">
        <v>2.8</v>
      </c>
      <c r="N4994">
        <v>167</v>
      </c>
      <c r="O4994" s="8">
        <v>701.4</v>
      </c>
      <c r="P4994" s="14">
        <v>8.0000000000000004E-4</v>
      </c>
      <c r="Q4994" s="8">
        <v>0.56000000000000005</v>
      </c>
      <c r="R4994" s="8">
        <v>700.84</v>
      </c>
      <c r="S4994" s="8">
        <v>467.6</v>
      </c>
      <c r="T4994" s="8">
        <v>233.24</v>
      </c>
      <c r="U4994">
        <v>0</v>
      </c>
      <c r="V4994" s="8">
        <v>0</v>
      </c>
      <c r="W4994" s="8">
        <v>0</v>
      </c>
      <c r="X4994" s="8">
        <v>233.24</v>
      </c>
    </row>
    <row r="4995" spans="1:24" x14ac:dyDescent="0.25">
      <c r="A4995" t="s">
        <v>5321</v>
      </c>
      <c r="B4995" s="1">
        <v>46202</v>
      </c>
      <c r="C4995" t="s">
        <v>551</v>
      </c>
      <c r="D4995" t="s">
        <v>552</v>
      </c>
      <c r="E4995" t="s">
        <v>27</v>
      </c>
      <c r="F4995" t="s">
        <v>54</v>
      </c>
      <c r="G4995" t="s">
        <v>29</v>
      </c>
      <c r="H4995" t="s">
        <v>30</v>
      </c>
      <c r="I4995" t="s">
        <v>84</v>
      </c>
      <c r="J4995" t="s">
        <v>85</v>
      </c>
      <c r="K4995" t="s">
        <v>42</v>
      </c>
      <c r="L4995" s="13">
        <v>9.9</v>
      </c>
      <c r="M4995" s="8">
        <v>3.1</v>
      </c>
      <c r="N4995">
        <v>53</v>
      </c>
      <c r="O4995" s="8">
        <v>524.70000000000005</v>
      </c>
      <c r="P4995" s="14">
        <v>0.02</v>
      </c>
      <c r="Q4995" s="8">
        <v>10.49</v>
      </c>
      <c r="R4995" s="8">
        <v>514.21</v>
      </c>
      <c r="S4995" s="8">
        <v>164.3</v>
      </c>
      <c r="T4995" s="8">
        <v>349.91</v>
      </c>
      <c r="U4995">
        <v>0</v>
      </c>
      <c r="V4995" s="8">
        <v>0</v>
      </c>
      <c r="W4995" s="8">
        <v>0</v>
      </c>
      <c r="X4995" s="8">
        <v>349.91</v>
      </c>
    </row>
    <row r="4996" spans="1:24" x14ac:dyDescent="0.25">
      <c r="A4996" t="s">
        <v>5322</v>
      </c>
      <c r="B4996" s="1">
        <v>45304</v>
      </c>
      <c r="C4996" t="s">
        <v>269</v>
      </c>
      <c r="D4996" t="s">
        <v>270</v>
      </c>
      <c r="E4996" t="s">
        <v>27</v>
      </c>
      <c r="F4996" t="s">
        <v>37</v>
      </c>
      <c r="G4996" t="s">
        <v>29</v>
      </c>
      <c r="H4996" t="s">
        <v>30</v>
      </c>
      <c r="I4996" t="s">
        <v>156</v>
      </c>
      <c r="J4996" t="s">
        <v>157</v>
      </c>
      <c r="K4996" t="s">
        <v>42</v>
      </c>
      <c r="L4996" s="13">
        <v>6.2</v>
      </c>
      <c r="M4996" s="8">
        <v>1.9</v>
      </c>
      <c r="N4996">
        <v>4</v>
      </c>
      <c r="O4996" s="8">
        <v>24.8</v>
      </c>
      <c r="P4996" s="14">
        <v>6.1999999999999998E-3</v>
      </c>
      <c r="Q4996" s="8">
        <v>0.15</v>
      </c>
      <c r="R4996" s="8">
        <v>24.65</v>
      </c>
      <c r="S4996" s="8">
        <v>7.6</v>
      </c>
      <c r="T4996" s="8">
        <v>17.05</v>
      </c>
      <c r="U4996">
        <v>0</v>
      </c>
      <c r="V4996" s="8">
        <v>0</v>
      </c>
      <c r="W4996" s="8">
        <v>0</v>
      </c>
      <c r="X4996" s="8">
        <v>17.05</v>
      </c>
    </row>
    <row r="4997" spans="1:24" x14ac:dyDescent="0.25">
      <c r="A4997" t="s">
        <v>5323</v>
      </c>
      <c r="B4997" s="1">
        <v>45661</v>
      </c>
      <c r="C4997" t="s">
        <v>226</v>
      </c>
      <c r="D4997" t="s">
        <v>227</v>
      </c>
      <c r="E4997" t="s">
        <v>27</v>
      </c>
      <c r="F4997" t="s">
        <v>54</v>
      </c>
      <c r="G4997" t="s">
        <v>29</v>
      </c>
      <c r="H4997" t="s">
        <v>30</v>
      </c>
      <c r="I4997" t="s">
        <v>99</v>
      </c>
      <c r="J4997" t="s">
        <v>100</v>
      </c>
      <c r="K4997" t="s">
        <v>49</v>
      </c>
      <c r="L4997" s="13">
        <v>3.8</v>
      </c>
      <c r="M4997" s="8">
        <v>2.6</v>
      </c>
      <c r="N4997">
        <v>161</v>
      </c>
      <c r="O4997" s="8">
        <v>611.79999999999995</v>
      </c>
      <c r="P4997" s="14">
        <v>0.02</v>
      </c>
      <c r="Q4997" s="8">
        <v>12.24</v>
      </c>
      <c r="R4997" s="8">
        <v>599.55999999999995</v>
      </c>
      <c r="S4997" s="8">
        <v>418.6</v>
      </c>
      <c r="T4997" s="8">
        <v>180.96</v>
      </c>
      <c r="U4997">
        <v>0</v>
      </c>
      <c r="V4997" s="8">
        <v>0</v>
      </c>
      <c r="W4997" s="8">
        <v>0</v>
      </c>
      <c r="X4997" s="8">
        <v>180.96</v>
      </c>
    </row>
    <row r="4998" spans="1:24" x14ac:dyDescent="0.25">
      <c r="A4998" t="s">
        <v>5324</v>
      </c>
      <c r="B4998" s="1">
        <v>46248</v>
      </c>
      <c r="C4998" t="s">
        <v>35</v>
      </c>
      <c r="D4998" t="s">
        <v>36</v>
      </c>
      <c r="E4998" t="s">
        <v>27</v>
      </c>
      <c r="F4998" t="s">
        <v>37</v>
      </c>
      <c r="G4998" t="s">
        <v>38</v>
      </c>
      <c r="H4998" t="s">
        <v>39</v>
      </c>
      <c r="I4998" t="s">
        <v>130</v>
      </c>
      <c r="J4998" t="s">
        <v>131</v>
      </c>
      <c r="K4998" t="s">
        <v>42</v>
      </c>
      <c r="L4998" s="13">
        <v>4.8</v>
      </c>
      <c r="M4998" s="8">
        <v>1.4</v>
      </c>
      <c r="N4998">
        <v>2</v>
      </c>
      <c r="O4998" s="8">
        <v>9.6</v>
      </c>
      <c r="P4998" s="14">
        <v>5.4999999999999997E-3</v>
      </c>
      <c r="Q4998" s="8">
        <v>0.05</v>
      </c>
      <c r="R4998" s="8">
        <v>9.5500000000000007</v>
      </c>
      <c r="S4998" s="8">
        <v>2.8</v>
      </c>
      <c r="T4998" s="8">
        <v>6.75</v>
      </c>
      <c r="U4998">
        <v>0</v>
      </c>
      <c r="V4998" s="8">
        <v>0</v>
      </c>
      <c r="W4998" s="8">
        <v>0</v>
      </c>
      <c r="X4998" s="8">
        <v>6.75</v>
      </c>
    </row>
    <row r="4999" spans="1:24" x14ac:dyDescent="0.25">
      <c r="A4999" t="s">
        <v>5325</v>
      </c>
      <c r="B4999" s="1">
        <v>45616</v>
      </c>
      <c r="C4999" t="s">
        <v>133</v>
      </c>
      <c r="D4999" t="s">
        <v>134</v>
      </c>
      <c r="E4999" t="s">
        <v>27</v>
      </c>
      <c r="F4999" t="s">
        <v>54</v>
      </c>
      <c r="G4999" t="s">
        <v>38</v>
      </c>
      <c r="H4999" t="s">
        <v>39</v>
      </c>
      <c r="I4999" t="s">
        <v>122</v>
      </c>
      <c r="J4999" t="s">
        <v>123</v>
      </c>
      <c r="K4999" t="s">
        <v>59</v>
      </c>
      <c r="L4999" s="13">
        <v>5.5</v>
      </c>
      <c r="M4999" s="8">
        <v>3.8</v>
      </c>
      <c r="N4999">
        <v>49</v>
      </c>
      <c r="O4999" s="8">
        <v>269.5</v>
      </c>
      <c r="P4999" s="14">
        <v>1.14E-2</v>
      </c>
      <c r="Q4999" s="8">
        <v>3.07</v>
      </c>
      <c r="R4999" s="8">
        <v>266.43</v>
      </c>
      <c r="S4999" s="8">
        <v>186.2</v>
      </c>
      <c r="T4999" s="8">
        <v>80.23</v>
      </c>
      <c r="U4999">
        <v>6</v>
      </c>
      <c r="V4999" s="8">
        <v>32.619999999999997</v>
      </c>
      <c r="W4999" s="8">
        <v>25.8</v>
      </c>
      <c r="X4999" s="8">
        <v>54.43</v>
      </c>
    </row>
    <row r="5000" spans="1:24" x14ac:dyDescent="0.25">
      <c r="A5000" t="s">
        <v>5326</v>
      </c>
      <c r="B5000" s="1">
        <v>45427</v>
      </c>
      <c r="C5000" t="s">
        <v>584</v>
      </c>
      <c r="D5000" t="s">
        <v>585</v>
      </c>
      <c r="E5000" t="s">
        <v>27</v>
      </c>
      <c r="F5000" t="s">
        <v>37</v>
      </c>
      <c r="G5000" t="s">
        <v>38</v>
      </c>
      <c r="H5000" t="s">
        <v>39</v>
      </c>
      <c r="I5000" t="s">
        <v>104</v>
      </c>
      <c r="J5000" t="s">
        <v>105</v>
      </c>
      <c r="K5000" t="s">
        <v>49</v>
      </c>
      <c r="L5000" s="13">
        <v>4.2</v>
      </c>
      <c r="M5000" s="8">
        <v>2.8</v>
      </c>
      <c r="N5000">
        <v>24</v>
      </c>
      <c r="O5000" s="8">
        <v>100.8</v>
      </c>
      <c r="P5000" s="14">
        <v>5.0000000000000001E-3</v>
      </c>
      <c r="Q5000" s="8">
        <v>0.5</v>
      </c>
      <c r="R5000" s="8">
        <v>100.3</v>
      </c>
      <c r="S5000" s="8">
        <v>67.2</v>
      </c>
      <c r="T5000" s="8">
        <v>33.1</v>
      </c>
      <c r="U5000">
        <v>0</v>
      </c>
      <c r="V5000" s="8">
        <v>0</v>
      </c>
      <c r="W5000" s="8">
        <v>0</v>
      </c>
      <c r="X5000" s="8">
        <v>33.1</v>
      </c>
    </row>
    <row r="5001" spans="1:24" x14ac:dyDescent="0.25">
      <c r="A5001" t="s">
        <v>5327</v>
      </c>
      <c r="B5001" s="1">
        <v>45688</v>
      </c>
      <c r="C5001" t="s">
        <v>110</v>
      </c>
      <c r="D5001" t="s">
        <v>111</v>
      </c>
      <c r="E5001" t="s">
        <v>27</v>
      </c>
      <c r="F5001" t="s">
        <v>37</v>
      </c>
      <c r="G5001" t="s">
        <v>29</v>
      </c>
      <c r="H5001" t="s">
        <v>30</v>
      </c>
      <c r="I5001" t="s">
        <v>47</v>
      </c>
      <c r="J5001" t="s">
        <v>48</v>
      </c>
      <c r="K5001" t="s">
        <v>49</v>
      </c>
      <c r="L5001" s="13">
        <v>5</v>
      </c>
      <c r="M5001" s="8">
        <v>3.2</v>
      </c>
      <c r="N5001">
        <v>1</v>
      </c>
      <c r="O5001" s="8">
        <v>5</v>
      </c>
      <c r="P5001" s="14">
        <v>5.7999999999999996E-3</v>
      </c>
      <c r="Q5001" s="8">
        <v>0.03</v>
      </c>
      <c r="R5001" s="8">
        <v>4.97</v>
      </c>
      <c r="S5001" s="8">
        <v>3.2</v>
      </c>
      <c r="T5001" s="8">
        <v>1.77</v>
      </c>
      <c r="U5001">
        <v>0</v>
      </c>
      <c r="V5001" s="8">
        <v>0</v>
      </c>
      <c r="W5001" s="8">
        <v>0</v>
      </c>
      <c r="X5001" s="8">
        <v>1.77</v>
      </c>
    </row>
    <row r="5002" spans="1:24" x14ac:dyDescent="0.25">
      <c r="A5002" t="s">
        <v>5328</v>
      </c>
      <c r="B5002" s="1">
        <v>46173</v>
      </c>
      <c r="C5002" t="s">
        <v>406</v>
      </c>
      <c r="D5002" t="s">
        <v>407</v>
      </c>
      <c r="E5002" t="s">
        <v>63</v>
      </c>
      <c r="F5002" t="s">
        <v>37</v>
      </c>
      <c r="G5002" t="s">
        <v>79</v>
      </c>
      <c r="H5002" t="s">
        <v>80</v>
      </c>
      <c r="I5002" t="s">
        <v>185</v>
      </c>
      <c r="J5002" t="s">
        <v>186</v>
      </c>
      <c r="K5002" t="s">
        <v>59</v>
      </c>
      <c r="L5002" s="13">
        <v>4.9000000000000004</v>
      </c>
      <c r="M5002" s="8">
        <v>3.1</v>
      </c>
      <c r="N5002">
        <v>40</v>
      </c>
      <c r="O5002" s="8">
        <v>196</v>
      </c>
      <c r="P5002" s="14">
        <v>1.9E-2</v>
      </c>
      <c r="Q5002" s="8">
        <v>3.72</v>
      </c>
      <c r="R5002" s="8">
        <v>192.28</v>
      </c>
      <c r="S5002" s="8">
        <v>124</v>
      </c>
      <c r="T5002" s="8">
        <v>68.28</v>
      </c>
      <c r="U5002">
        <v>0</v>
      </c>
      <c r="V5002" s="8">
        <v>0</v>
      </c>
      <c r="W5002" s="8">
        <v>0</v>
      </c>
      <c r="X5002" s="8">
        <v>68.28</v>
      </c>
    </row>
    <row r="5003" spans="1:24" x14ac:dyDescent="0.25">
      <c r="A5003" t="s">
        <v>5329</v>
      </c>
      <c r="B5003" s="1">
        <v>46151</v>
      </c>
      <c r="C5003" t="s">
        <v>590</v>
      </c>
      <c r="D5003" t="s">
        <v>591</v>
      </c>
      <c r="E5003" t="s">
        <v>27</v>
      </c>
      <c r="F5003" t="s">
        <v>46</v>
      </c>
      <c r="G5003" t="s">
        <v>29</v>
      </c>
      <c r="H5003" t="s">
        <v>30</v>
      </c>
      <c r="I5003" t="s">
        <v>104</v>
      </c>
      <c r="J5003" t="s">
        <v>105</v>
      </c>
      <c r="K5003" t="s">
        <v>49</v>
      </c>
      <c r="L5003" s="13">
        <v>4.2</v>
      </c>
      <c r="M5003" s="8">
        <v>2.8</v>
      </c>
      <c r="N5003">
        <v>2</v>
      </c>
      <c r="O5003" s="8">
        <v>8.4</v>
      </c>
      <c r="P5003" s="14">
        <v>0.1308</v>
      </c>
      <c r="Q5003" s="8">
        <v>1.1000000000000001</v>
      </c>
      <c r="R5003" s="8">
        <v>7.3</v>
      </c>
      <c r="S5003" s="8">
        <v>5.6</v>
      </c>
      <c r="T5003" s="8">
        <v>1.7</v>
      </c>
      <c r="U5003">
        <v>0</v>
      </c>
      <c r="V5003" s="8">
        <v>0</v>
      </c>
      <c r="W5003" s="8">
        <v>0</v>
      </c>
      <c r="X5003" s="8">
        <v>1.7</v>
      </c>
    </row>
    <row r="5004" spans="1:24" x14ac:dyDescent="0.25">
      <c r="A5004" t="s">
        <v>5330</v>
      </c>
      <c r="B5004" s="1">
        <v>45874</v>
      </c>
      <c r="C5004" t="s">
        <v>403</v>
      </c>
      <c r="D5004" t="s">
        <v>404</v>
      </c>
      <c r="E5004" t="s">
        <v>53</v>
      </c>
      <c r="F5004" t="s">
        <v>37</v>
      </c>
      <c r="G5004" t="s">
        <v>55</v>
      </c>
      <c r="H5004" t="s">
        <v>56</v>
      </c>
      <c r="I5004" t="s">
        <v>144</v>
      </c>
      <c r="J5004" t="s">
        <v>145</v>
      </c>
      <c r="K5004" t="s">
        <v>33</v>
      </c>
      <c r="L5004" s="13">
        <v>12</v>
      </c>
      <c r="M5004" s="8">
        <v>6.5</v>
      </c>
      <c r="N5004">
        <v>4</v>
      </c>
      <c r="O5004" s="8">
        <v>48</v>
      </c>
      <c r="P5004" s="14">
        <v>2.9899999999999999E-2</v>
      </c>
      <c r="Q5004" s="8">
        <v>1.44</v>
      </c>
      <c r="R5004" s="8">
        <v>46.56</v>
      </c>
      <c r="S5004" s="8">
        <v>26</v>
      </c>
      <c r="T5004" s="8">
        <v>20.56</v>
      </c>
      <c r="U5004">
        <v>0</v>
      </c>
      <c r="V5004" s="8">
        <v>0</v>
      </c>
      <c r="W5004" s="8">
        <v>0</v>
      </c>
      <c r="X5004" s="8">
        <v>20.56</v>
      </c>
    </row>
    <row r="5005" spans="1:24" x14ac:dyDescent="0.25">
      <c r="A5005" t="s">
        <v>5331</v>
      </c>
      <c r="B5005" s="1">
        <v>45722</v>
      </c>
      <c r="C5005" t="s">
        <v>445</v>
      </c>
      <c r="D5005" t="s">
        <v>446</v>
      </c>
      <c r="E5005" t="s">
        <v>71</v>
      </c>
      <c r="F5005" t="s">
        <v>89</v>
      </c>
      <c r="G5005" t="s">
        <v>165</v>
      </c>
      <c r="H5005" t="s">
        <v>166</v>
      </c>
      <c r="I5005" t="s">
        <v>74</v>
      </c>
      <c r="J5005" t="s">
        <v>75</v>
      </c>
      <c r="K5005" t="s">
        <v>49</v>
      </c>
      <c r="L5005" s="13">
        <v>11</v>
      </c>
      <c r="M5005" s="8">
        <v>6.8</v>
      </c>
      <c r="N5005">
        <v>111</v>
      </c>
      <c r="O5005" s="8">
        <v>1221</v>
      </c>
      <c r="P5005" s="14">
        <v>0.08</v>
      </c>
      <c r="Q5005" s="8">
        <v>97.68</v>
      </c>
      <c r="R5005" s="8">
        <v>1123.32</v>
      </c>
      <c r="S5005" s="8">
        <v>754.8</v>
      </c>
      <c r="T5005" s="8">
        <v>368.52</v>
      </c>
      <c r="U5005">
        <v>0</v>
      </c>
      <c r="V5005" s="8">
        <v>0</v>
      </c>
      <c r="W5005" s="8">
        <v>0</v>
      </c>
      <c r="X5005" s="8">
        <v>368.52</v>
      </c>
    </row>
    <row r="5006" spans="1:24" x14ac:dyDescent="0.25">
      <c r="A5006" t="s">
        <v>5332</v>
      </c>
      <c r="B5006" s="1">
        <v>45666</v>
      </c>
      <c r="C5006" t="s">
        <v>276</v>
      </c>
      <c r="D5006" t="s">
        <v>277</v>
      </c>
      <c r="E5006" t="s">
        <v>150</v>
      </c>
      <c r="F5006" t="s">
        <v>37</v>
      </c>
      <c r="G5006" t="s">
        <v>151</v>
      </c>
      <c r="H5006" t="s">
        <v>152</v>
      </c>
      <c r="I5006" t="s">
        <v>127</v>
      </c>
      <c r="J5006" t="s">
        <v>128</v>
      </c>
      <c r="K5006" t="s">
        <v>33</v>
      </c>
      <c r="L5006" s="13">
        <v>7.2</v>
      </c>
      <c r="M5006" s="8">
        <v>3.6</v>
      </c>
      <c r="N5006">
        <v>39</v>
      </c>
      <c r="O5006" s="8">
        <v>280.8</v>
      </c>
      <c r="P5006" s="14">
        <v>3.7000000000000002E-3</v>
      </c>
      <c r="Q5006" s="8">
        <v>1.04</v>
      </c>
      <c r="R5006" s="8">
        <v>279.76</v>
      </c>
      <c r="S5006" s="8">
        <v>140.4</v>
      </c>
      <c r="T5006" s="8">
        <v>139.36000000000001</v>
      </c>
      <c r="U5006">
        <v>0</v>
      </c>
      <c r="V5006" s="8">
        <v>0</v>
      </c>
      <c r="W5006" s="8">
        <v>0</v>
      </c>
      <c r="X5006" s="8">
        <v>139.36000000000001</v>
      </c>
    </row>
    <row r="5007" spans="1:24" x14ac:dyDescent="0.25">
      <c r="A5007" t="s">
        <v>5333</v>
      </c>
      <c r="B5007" s="1">
        <v>45851</v>
      </c>
      <c r="C5007" t="s">
        <v>350</v>
      </c>
      <c r="D5007" t="s">
        <v>351</v>
      </c>
      <c r="E5007" t="s">
        <v>63</v>
      </c>
      <c r="F5007" t="s">
        <v>89</v>
      </c>
      <c r="G5007" t="s">
        <v>79</v>
      </c>
      <c r="H5007" t="s">
        <v>80</v>
      </c>
      <c r="I5007" t="s">
        <v>66</v>
      </c>
      <c r="J5007" t="s">
        <v>67</v>
      </c>
      <c r="K5007" t="s">
        <v>33</v>
      </c>
      <c r="L5007" s="13">
        <v>4.5</v>
      </c>
      <c r="M5007" s="8">
        <v>2.1</v>
      </c>
      <c r="N5007">
        <v>99</v>
      </c>
      <c r="O5007" s="8">
        <v>445.5</v>
      </c>
      <c r="P5007" s="14">
        <v>7.2900000000000006E-2</v>
      </c>
      <c r="Q5007" s="8">
        <v>32.479999999999997</v>
      </c>
      <c r="R5007" s="8">
        <v>413.02</v>
      </c>
      <c r="S5007" s="8">
        <v>207.9</v>
      </c>
      <c r="T5007" s="8">
        <v>205.12</v>
      </c>
      <c r="U5007">
        <v>36</v>
      </c>
      <c r="V5007" s="8">
        <v>150.19</v>
      </c>
      <c r="W5007" s="8">
        <v>93.6</v>
      </c>
      <c r="X5007" s="8">
        <v>111.52</v>
      </c>
    </row>
    <row r="5008" spans="1:24" x14ac:dyDescent="0.25">
      <c r="A5008" t="s">
        <v>5334</v>
      </c>
      <c r="B5008" s="1">
        <v>45991</v>
      </c>
      <c r="C5008" t="s">
        <v>667</v>
      </c>
      <c r="D5008" t="s">
        <v>668</v>
      </c>
      <c r="E5008" t="s">
        <v>63</v>
      </c>
      <c r="F5008" t="s">
        <v>54</v>
      </c>
      <c r="G5008" t="s">
        <v>79</v>
      </c>
      <c r="H5008" t="s">
        <v>80</v>
      </c>
      <c r="I5008" t="s">
        <v>127</v>
      </c>
      <c r="J5008" t="s">
        <v>128</v>
      </c>
      <c r="K5008" t="s">
        <v>33</v>
      </c>
      <c r="L5008" s="13">
        <v>7.2</v>
      </c>
      <c r="M5008" s="8">
        <v>3.6</v>
      </c>
      <c r="N5008">
        <v>12</v>
      </c>
      <c r="O5008" s="8">
        <v>86.4</v>
      </c>
      <c r="P5008" s="14">
        <v>3.2199999999999999E-2</v>
      </c>
      <c r="Q5008" s="8">
        <v>2.78</v>
      </c>
      <c r="R5008" s="8">
        <v>83.62</v>
      </c>
      <c r="S5008" s="8">
        <v>43.2</v>
      </c>
      <c r="T5008" s="8">
        <v>40.42</v>
      </c>
      <c r="U5008">
        <v>0</v>
      </c>
      <c r="V5008" s="8">
        <v>0</v>
      </c>
      <c r="W5008" s="8">
        <v>0</v>
      </c>
      <c r="X5008" s="8">
        <v>40.42</v>
      </c>
    </row>
    <row r="5009" spans="1:24" x14ac:dyDescent="0.25">
      <c r="A5009" t="s">
        <v>5335</v>
      </c>
      <c r="B5009" s="1">
        <v>45468</v>
      </c>
      <c r="C5009" t="s">
        <v>183</v>
      </c>
      <c r="D5009" t="s">
        <v>184</v>
      </c>
      <c r="E5009" t="s">
        <v>63</v>
      </c>
      <c r="F5009" t="s">
        <v>89</v>
      </c>
      <c r="G5009" t="s">
        <v>79</v>
      </c>
      <c r="H5009" t="s">
        <v>80</v>
      </c>
      <c r="I5009" t="s">
        <v>66</v>
      </c>
      <c r="J5009" t="s">
        <v>67</v>
      </c>
      <c r="K5009" t="s">
        <v>33</v>
      </c>
      <c r="L5009" s="13">
        <v>4.5</v>
      </c>
      <c r="M5009" s="8">
        <v>2.1</v>
      </c>
      <c r="N5009">
        <v>63</v>
      </c>
      <c r="O5009" s="8">
        <v>283.5</v>
      </c>
      <c r="P5009" s="14">
        <v>3.6799999999999999E-2</v>
      </c>
      <c r="Q5009" s="8">
        <v>10.43</v>
      </c>
      <c r="R5009" s="8">
        <v>273.07</v>
      </c>
      <c r="S5009" s="8">
        <v>132.30000000000001</v>
      </c>
      <c r="T5009" s="8">
        <v>140.77000000000001</v>
      </c>
      <c r="U5009">
        <v>0</v>
      </c>
      <c r="V5009" s="8">
        <v>0</v>
      </c>
      <c r="W5009" s="8">
        <v>0</v>
      </c>
      <c r="X5009" s="8">
        <v>140.77000000000001</v>
      </c>
    </row>
    <row r="5010" spans="1:24" x14ac:dyDescent="0.25">
      <c r="A5010" t="s">
        <v>5336</v>
      </c>
      <c r="B5010" s="1">
        <v>46073</v>
      </c>
      <c r="C5010" t="s">
        <v>232</v>
      </c>
      <c r="D5010" t="s">
        <v>233</v>
      </c>
      <c r="E5010" t="s">
        <v>27</v>
      </c>
      <c r="F5010" t="s">
        <v>89</v>
      </c>
      <c r="G5010" t="s">
        <v>38</v>
      </c>
      <c r="H5010" t="s">
        <v>39</v>
      </c>
      <c r="I5010" t="s">
        <v>74</v>
      </c>
      <c r="J5010" t="s">
        <v>75</v>
      </c>
      <c r="K5010" t="s">
        <v>49</v>
      </c>
      <c r="L5010" s="13">
        <v>11</v>
      </c>
      <c r="M5010" s="8">
        <v>6.8</v>
      </c>
      <c r="N5010">
        <v>385</v>
      </c>
      <c r="O5010" s="8">
        <v>4235</v>
      </c>
      <c r="P5010" s="14">
        <v>3.2800000000000003E-2</v>
      </c>
      <c r="Q5010" s="8">
        <v>138.91</v>
      </c>
      <c r="R5010" s="8">
        <v>4096.09</v>
      </c>
      <c r="S5010" s="8">
        <v>2618</v>
      </c>
      <c r="T5010" s="8">
        <v>1478.09</v>
      </c>
      <c r="U5010">
        <v>0</v>
      </c>
      <c r="V5010" s="8">
        <v>0</v>
      </c>
      <c r="W5010" s="8">
        <v>0</v>
      </c>
      <c r="X5010" s="8">
        <v>1478.09</v>
      </c>
    </row>
    <row r="5011" spans="1:24" x14ac:dyDescent="0.25">
      <c r="A5011" t="s">
        <v>5337</v>
      </c>
      <c r="B5011" s="1">
        <v>45774</v>
      </c>
      <c r="C5011" t="s">
        <v>252</v>
      </c>
      <c r="D5011" t="s">
        <v>253</v>
      </c>
      <c r="E5011" t="s">
        <v>63</v>
      </c>
      <c r="F5011" t="s">
        <v>54</v>
      </c>
      <c r="G5011" t="s">
        <v>79</v>
      </c>
      <c r="H5011" t="s">
        <v>80</v>
      </c>
      <c r="I5011" t="s">
        <v>104</v>
      </c>
      <c r="J5011" t="s">
        <v>105</v>
      </c>
      <c r="K5011" t="s">
        <v>49</v>
      </c>
      <c r="L5011" s="13">
        <v>4.2</v>
      </c>
      <c r="M5011" s="8">
        <v>2.8</v>
      </c>
      <c r="N5011">
        <v>26</v>
      </c>
      <c r="O5011" s="8">
        <v>109.2</v>
      </c>
      <c r="P5011" s="14">
        <v>4.1000000000000003E-3</v>
      </c>
      <c r="Q5011" s="8">
        <v>0.45</v>
      </c>
      <c r="R5011" s="8">
        <v>108.75</v>
      </c>
      <c r="S5011" s="8">
        <v>72.8</v>
      </c>
      <c r="T5011" s="8">
        <v>35.950000000000003</v>
      </c>
      <c r="U5011">
        <v>0</v>
      </c>
      <c r="V5011" s="8">
        <v>0</v>
      </c>
      <c r="W5011" s="8">
        <v>0</v>
      </c>
      <c r="X5011" s="8">
        <v>35.950000000000003</v>
      </c>
    </row>
    <row r="5012" spans="1:24" x14ac:dyDescent="0.25">
      <c r="A5012" t="s">
        <v>5338</v>
      </c>
      <c r="B5012" s="1">
        <v>46080</v>
      </c>
      <c r="C5012" t="s">
        <v>520</v>
      </c>
      <c r="D5012" t="s">
        <v>521</v>
      </c>
      <c r="E5012" t="s">
        <v>63</v>
      </c>
      <c r="F5012" t="s">
        <v>37</v>
      </c>
      <c r="G5012" t="s">
        <v>64</v>
      </c>
      <c r="H5012" t="s">
        <v>65</v>
      </c>
      <c r="I5012" t="s">
        <v>84</v>
      </c>
      <c r="J5012" t="s">
        <v>85</v>
      </c>
      <c r="K5012" t="s">
        <v>42</v>
      </c>
      <c r="L5012" s="13">
        <v>9.9</v>
      </c>
      <c r="M5012" s="8">
        <v>3.1</v>
      </c>
      <c r="N5012">
        <v>8</v>
      </c>
      <c r="O5012" s="8">
        <v>79.2</v>
      </c>
      <c r="P5012" s="14">
        <v>1.44E-2</v>
      </c>
      <c r="Q5012" s="8">
        <v>1.1399999999999999</v>
      </c>
      <c r="R5012" s="8">
        <v>78.06</v>
      </c>
      <c r="S5012" s="8">
        <v>24.8</v>
      </c>
      <c r="T5012" s="8">
        <v>53.26</v>
      </c>
      <c r="U5012">
        <v>0</v>
      </c>
      <c r="V5012" s="8">
        <v>0</v>
      </c>
      <c r="W5012" s="8">
        <v>0</v>
      </c>
      <c r="X5012" s="8">
        <v>53.26</v>
      </c>
    </row>
    <row r="5013" spans="1:24" x14ac:dyDescent="0.25">
      <c r="A5013" t="s">
        <v>5339</v>
      </c>
      <c r="B5013" s="1">
        <v>45366</v>
      </c>
      <c r="C5013" t="s">
        <v>258</v>
      </c>
      <c r="D5013" t="s">
        <v>259</v>
      </c>
      <c r="E5013" t="s">
        <v>71</v>
      </c>
      <c r="F5013" t="s">
        <v>28</v>
      </c>
      <c r="G5013" t="s">
        <v>72</v>
      </c>
      <c r="H5013" t="s">
        <v>73</v>
      </c>
      <c r="I5013" t="s">
        <v>130</v>
      </c>
      <c r="J5013" t="s">
        <v>131</v>
      </c>
      <c r="K5013" t="s">
        <v>42</v>
      </c>
      <c r="L5013" s="13">
        <v>4.8</v>
      </c>
      <c r="M5013" s="8">
        <v>1.4</v>
      </c>
      <c r="N5013">
        <v>297</v>
      </c>
      <c r="O5013" s="8">
        <v>1425.6</v>
      </c>
      <c r="P5013" s="14">
        <v>0.1074</v>
      </c>
      <c r="Q5013" s="8">
        <v>153.11000000000001</v>
      </c>
      <c r="R5013" s="8">
        <v>1272.49</v>
      </c>
      <c r="S5013" s="8">
        <v>415.8</v>
      </c>
      <c r="T5013" s="8">
        <v>856.69</v>
      </c>
      <c r="U5013">
        <v>0</v>
      </c>
      <c r="V5013" s="8">
        <v>0</v>
      </c>
      <c r="W5013" s="8">
        <v>0</v>
      </c>
      <c r="X5013" s="8">
        <v>856.69</v>
      </c>
    </row>
    <row r="5014" spans="1:24" x14ac:dyDescent="0.25">
      <c r="A5014" t="s">
        <v>5340</v>
      </c>
      <c r="B5014" s="1">
        <v>45309</v>
      </c>
      <c r="C5014" t="s">
        <v>567</v>
      </c>
      <c r="D5014" t="s">
        <v>568</v>
      </c>
      <c r="E5014" t="s">
        <v>27</v>
      </c>
      <c r="F5014" t="s">
        <v>37</v>
      </c>
      <c r="G5014" t="s">
        <v>38</v>
      </c>
      <c r="H5014" t="s">
        <v>39</v>
      </c>
      <c r="I5014" t="s">
        <v>122</v>
      </c>
      <c r="J5014" t="s">
        <v>123</v>
      </c>
      <c r="K5014" t="s">
        <v>59</v>
      </c>
      <c r="L5014" s="13">
        <v>5.5</v>
      </c>
      <c r="M5014" s="8">
        <v>3.8</v>
      </c>
      <c r="N5014">
        <v>63</v>
      </c>
      <c r="O5014" s="8">
        <v>346.5</v>
      </c>
      <c r="P5014" s="14">
        <v>2.3199999999999998E-2</v>
      </c>
      <c r="Q5014" s="8">
        <v>8.0399999999999991</v>
      </c>
      <c r="R5014" s="8">
        <v>338.46</v>
      </c>
      <c r="S5014" s="8">
        <v>239.4</v>
      </c>
      <c r="T5014" s="8">
        <v>99.06</v>
      </c>
      <c r="U5014">
        <v>0</v>
      </c>
      <c r="V5014" s="8">
        <v>0</v>
      </c>
      <c r="W5014" s="8">
        <v>0</v>
      </c>
      <c r="X5014" s="8">
        <v>99.06</v>
      </c>
    </row>
    <row r="5015" spans="1:24" x14ac:dyDescent="0.25">
      <c r="A5015" t="s">
        <v>5341</v>
      </c>
      <c r="B5015" s="1">
        <v>45893</v>
      </c>
      <c r="C5015" t="s">
        <v>455</v>
      </c>
      <c r="D5015" t="s">
        <v>456</v>
      </c>
      <c r="E5015" t="s">
        <v>71</v>
      </c>
      <c r="F5015" t="s">
        <v>89</v>
      </c>
      <c r="G5015" t="s">
        <v>72</v>
      </c>
      <c r="H5015" t="s">
        <v>73</v>
      </c>
      <c r="I5015" t="s">
        <v>104</v>
      </c>
      <c r="J5015" t="s">
        <v>105</v>
      </c>
      <c r="K5015" t="s">
        <v>49</v>
      </c>
      <c r="L5015" s="13">
        <v>4.2</v>
      </c>
      <c r="M5015" s="8">
        <v>2.8</v>
      </c>
      <c r="N5015">
        <v>62</v>
      </c>
      <c r="O5015" s="8">
        <v>260.39999999999998</v>
      </c>
      <c r="P5015" s="14">
        <v>0.16819999999999999</v>
      </c>
      <c r="Q5015" s="8">
        <v>43.8</v>
      </c>
      <c r="R5015" s="8">
        <v>216.6</v>
      </c>
      <c r="S5015" s="8">
        <v>173.6</v>
      </c>
      <c r="T5015" s="8">
        <v>43</v>
      </c>
      <c r="U5015">
        <v>0</v>
      </c>
      <c r="V5015" s="8">
        <v>0</v>
      </c>
      <c r="W5015" s="8">
        <v>0</v>
      </c>
      <c r="X5015" s="8">
        <v>43</v>
      </c>
    </row>
    <row r="5016" spans="1:24" x14ac:dyDescent="0.25">
      <c r="A5016" t="s">
        <v>5342</v>
      </c>
      <c r="B5016" s="1">
        <v>45361</v>
      </c>
      <c r="C5016" t="s">
        <v>91</v>
      </c>
      <c r="D5016" t="s">
        <v>92</v>
      </c>
      <c r="E5016" t="s">
        <v>27</v>
      </c>
      <c r="F5016" t="s">
        <v>37</v>
      </c>
      <c r="G5016" t="s">
        <v>38</v>
      </c>
      <c r="H5016" t="s">
        <v>39</v>
      </c>
      <c r="I5016" t="s">
        <v>122</v>
      </c>
      <c r="J5016" t="s">
        <v>123</v>
      </c>
      <c r="K5016" t="s">
        <v>59</v>
      </c>
      <c r="L5016" s="13">
        <v>5.5</v>
      </c>
      <c r="M5016" s="8">
        <v>3.8</v>
      </c>
      <c r="N5016">
        <v>31</v>
      </c>
      <c r="O5016" s="8">
        <v>170.5</v>
      </c>
      <c r="P5016" s="14">
        <v>3.7000000000000002E-3</v>
      </c>
      <c r="Q5016" s="8">
        <v>0.63</v>
      </c>
      <c r="R5016" s="8">
        <v>169.87</v>
      </c>
      <c r="S5016" s="8">
        <v>117.8</v>
      </c>
      <c r="T5016" s="8">
        <v>52.07</v>
      </c>
      <c r="U5016">
        <v>0</v>
      </c>
      <c r="V5016" s="8">
        <v>0</v>
      </c>
      <c r="W5016" s="8">
        <v>0</v>
      </c>
      <c r="X5016" s="8">
        <v>52.07</v>
      </c>
    </row>
    <row r="5017" spans="1:24" x14ac:dyDescent="0.25">
      <c r="A5017" t="s">
        <v>5343</v>
      </c>
      <c r="B5017" s="1">
        <v>45306</v>
      </c>
      <c r="C5017" t="s">
        <v>427</v>
      </c>
      <c r="D5017" t="s">
        <v>428</v>
      </c>
      <c r="E5017" t="s">
        <v>150</v>
      </c>
      <c r="F5017" t="s">
        <v>46</v>
      </c>
      <c r="G5017" t="s">
        <v>151</v>
      </c>
      <c r="H5017" t="s">
        <v>152</v>
      </c>
      <c r="I5017" t="s">
        <v>57</v>
      </c>
      <c r="J5017" t="s">
        <v>58</v>
      </c>
      <c r="K5017" t="s">
        <v>59</v>
      </c>
      <c r="L5017" s="13">
        <v>10.5</v>
      </c>
      <c r="M5017" s="8">
        <v>7.5</v>
      </c>
      <c r="N5017">
        <v>70</v>
      </c>
      <c r="O5017" s="8">
        <v>735</v>
      </c>
      <c r="P5017" s="14">
        <v>9.6100000000000005E-2</v>
      </c>
      <c r="Q5017" s="8">
        <v>70.63</v>
      </c>
      <c r="R5017" s="8">
        <v>664.37</v>
      </c>
      <c r="S5017" s="8">
        <v>525</v>
      </c>
      <c r="T5017" s="8">
        <v>139.37</v>
      </c>
      <c r="U5017">
        <v>21</v>
      </c>
      <c r="V5017" s="8">
        <v>199.31</v>
      </c>
      <c r="W5017" s="8">
        <v>168</v>
      </c>
      <c r="X5017" s="8">
        <v>-28.63</v>
      </c>
    </row>
    <row r="5018" spans="1:24" x14ac:dyDescent="0.25">
      <c r="A5018" t="s">
        <v>5344</v>
      </c>
      <c r="B5018" s="1">
        <v>45560</v>
      </c>
      <c r="C5018" t="s">
        <v>758</v>
      </c>
      <c r="D5018" t="s">
        <v>759</v>
      </c>
      <c r="E5018" t="s">
        <v>27</v>
      </c>
      <c r="F5018" t="s">
        <v>37</v>
      </c>
      <c r="G5018" t="s">
        <v>38</v>
      </c>
      <c r="H5018" t="s">
        <v>39</v>
      </c>
      <c r="I5018" t="s">
        <v>122</v>
      </c>
      <c r="J5018" t="s">
        <v>123</v>
      </c>
      <c r="K5018" t="s">
        <v>59</v>
      </c>
      <c r="L5018" s="13">
        <v>5.5</v>
      </c>
      <c r="M5018" s="8">
        <v>3.8</v>
      </c>
      <c r="N5018">
        <v>11</v>
      </c>
      <c r="O5018" s="8">
        <v>60.5</v>
      </c>
      <c r="P5018" s="14">
        <v>4.1000000000000003E-3</v>
      </c>
      <c r="Q5018" s="8">
        <v>0.25</v>
      </c>
      <c r="R5018" s="8">
        <v>60.25</v>
      </c>
      <c r="S5018" s="8">
        <v>41.8</v>
      </c>
      <c r="T5018" s="8">
        <v>18.45</v>
      </c>
      <c r="U5018">
        <v>6</v>
      </c>
      <c r="V5018" s="8">
        <v>32.86</v>
      </c>
      <c r="W5018" s="8">
        <v>25.8</v>
      </c>
      <c r="X5018" s="8">
        <v>-7.35</v>
      </c>
    </row>
    <row r="5019" spans="1:24" x14ac:dyDescent="0.25">
      <c r="A5019" t="s">
        <v>5345</v>
      </c>
      <c r="B5019" s="1">
        <v>45512</v>
      </c>
      <c r="C5019" t="s">
        <v>180</v>
      </c>
      <c r="D5019" t="s">
        <v>181</v>
      </c>
      <c r="E5019" t="s">
        <v>63</v>
      </c>
      <c r="F5019" t="s">
        <v>46</v>
      </c>
      <c r="G5019" t="s">
        <v>79</v>
      </c>
      <c r="H5019" t="s">
        <v>80</v>
      </c>
      <c r="I5019" t="s">
        <v>127</v>
      </c>
      <c r="J5019" t="s">
        <v>128</v>
      </c>
      <c r="K5019" t="s">
        <v>33</v>
      </c>
      <c r="L5019" s="13">
        <v>7.2</v>
      </c>
      <c r="M5019" s="8">
        <v>3.6</v>
      </c>
      <c r="N5019">
        <v>24</v>
      </c>
      <c r="O5019" s="8">
        <v>172.8</v>
      </c>
      <c r="P5019" s="14">
        <v>2.1700000000000001E-2</v>
      </c>
      <c r="Q5019" s="8">
        <v>3.75</v>
      </c>
      <c r="R5019" s="8">
        <v>169.05</v>
      </c>
      <c r="S5019" s="8">
        <v>86.4</v>
      </c>
      <c r="T5019" s="8">
        <v>82.65</v>
      </c>
      <c r="U5019">
        <v>0</v>
      </c>
      <c r="V5019" s="8">
        <v>0</v>
      </c>
      <c r="W5019" s="8">
        <v>0</v>
      </c>
      <c r="X5019" s="8">
        <v>82.65</v>
      </c>
    </row>
    <row r="5020" spans="1:24" x14ac:dyDescent="0.25">
      <c r="A5020" t="s">
        <v>5346</v>
      </c>
      <c r="B5020" s="1">
        <v>45332</v>
      </c>
      <c r="C5020" t="s">
        <v>136</v>
      </c>
      <c r="D5020" t="s">
        <v>137</v>
      </c>
      <c r="E5020" t="s">
        <v>71</v>
      </c>
      <c r="F5020" t="s">
        <v>54</v>
      </c>
      <c r="G5020" t="s">
        <v>165</v>
      </c>
      <c r="H5020" t="s">
        <v>166</v>
      </c>
      <c r="I5020" t="s">
        <v>122</v>
      </c>
      <c r="J5020" t="s">
        <v>123</v>
      </c>
      <c r="K5020" t="s">
        <v>59</v>
      </c>
      <c r="L5020" s="13">
        <v>5.5</v>
      </c>
      <c r="M5020" s="8">
        <v>3.8</v>
      </c>
      <c r="N5020">
        <v>111</v>
      </c>
      <c r="O5020" s="8">
        <v>610.5</v>
      </c>
      <c r="P5020" s="14">
        <v>2.0000000000000001E-4</v>
      </c>
      <c r="Q5020" s="8">
        <v>0.12</v>
      </c>
      <c r="R5020" s="8">
        <v>610.38</v>
      </c>
      <c r="S5020" s="8">
        <v>421.8</v>
      </c>
      <c r="T5020" s="8">
        <v>188.58</v>
      </c>
      <c r="U5020">
        <v>0</v>
      </c>
      <c r="V5020" s="8">
        <v>0</v>
      </c>
      <c r="W5020" s="8">
        <v>0</v>
      </c>
      <c r="X5020" s="8">
        <v>188.58</v>
      </c>
    </row>
    <row r="5021" spans="1:24" x14ac:dyDescent="0.25">
      <c r="A5021" t="s">
        <v>5347</v>
      </c>
      <c r="B5021" s="1">
        <v>46236</v>
      </c>
      <c r="C5021" t="s">
        <v>94</v>
      </c>
      <c r="D5021" t="s">
        <v>95</v>
      </c>
      <c r="E5021" t="s">
        <v>53</v>
      </c>
      <c r="F5021" t="s">
        <v>46</v>
      </c>
      <c r="G5021" t="s">
        <v>55</v>
      </c>
      <c r="H5021" t="s">
        <v>56</v>
      </c>
      <c r="I5021" t="s">
        <v>47</v>
      </c>
      <c r="J5021" t="s">
        <v>48</v>
      </c>
      <c r="K5021" t="s">
        <v>49</v>
      </c>
      <c r="L5021" s="13">
        <v>5</v>
      </c>
      <c r="M5021" s="8">
        <v>3.2</v>
      </c>
      <c r="N5021">
        <v>51</v>
      </c>
      <c r="O5021" s="8">
        <v>255</v>
      </c>
      <c r="P5021" s="14">
        <v>0.48420000000000002</v>
      </c>
      <c r="Q5021" s="8">
        <v>123.47</v>
      </c>
      <c r="R5021" s="8">
        <v>131.53</v>
      </c>
      <c r="S5021" s="8">
        <v>163.19999999999999</v>
      </c>
      <c r="T5021" s="8">
        <v>-31.67</v>
      </c>
      <c r="U5021">
        <v>0</v>
      </c>
      <c r="V5021" s="8">
        <v>0</v>
      </c>
      <c r="W5021" s="8">
        <v>0</v>
      </c>
      <c r="X5021" s="8">
        <v>-31.67</v>
      </c>
    </row>
    <row r="5022" spans="1:24" x14ac:dyDescent="0.25">
      <c r="A5022" t="s">
        <v>5348</v>
      </c>
      <c r="B5022" s="1">
        <v>45353</v>
      </c>
      <c r="C5022" t="s">
        <v>208</v>
      </c>
      <c r="D5022" t="s">
        <v>209</v>
      </c>
      <c r="E5022" t="s">
        <v>27</v>
      </c>
      <c r="F5022" t="s">
        <v>54</v>
      </c>
      <c r="G5022" t="s">
        <v>38</v>
      </c>
      <c r="H5022" t="s">
        <v>39</v>
      </c>
      <c r="I5022" t="s">
        <v>156</v>
      </c>
      <c r="J5022" t="s">
        <v>157</v>
      </c>
      <c r="K5022" t="s">
        <v>42</v>
      </c>
      <c r="L5022" s="13">
        <v>6.2</v>
      </c>
      <c r="M5022" s="8">
        <v>1.9</v>
      </c>
      <c r="N5022">
        <v>15</v>
      </c>
      <c r="O5022" s="8">
        <v>93</v>
      </c>
      <c r="P5022" s="14">
        <v>9.7999999999999997E-3</v>
      </c>
      <c r="Q5022" s="8">
        <v>0.91</v>
      </c>
      <c r="R5022" s="8">
        <v>92.09</v>
      </c>
      <c r="S5022" s="8">
        <v>28.5</v>
      </c>
      <c r="T5022" s="8">
        <v>63.59</v>
      </c>
      <c r="U5022">
        <v>0</v>
      </c>
      <c r="V5022" s="8">
        <v>0</v>
      </c>
      <c r="W5022" s="8">
        <v>0</v>
      </c>
      <c r="X5022" s="8">
        <v>63.59</v>
      </c>
    </row>
    <row r="5023" spans="1:24" x14ac:dyDescent="0.25">
      <c r="A5023" t="s">
        <v>5349</v>
      </c>
      <c r="B5023" s="1">
        <v>46263</v>
      </c>
      <c r="C5023" t="s">
        <v>361</v>
      </c>
      <c r="D5023" t="s">
        <v>362</v>
      </c>
      <c r="E5023" t="s">
        <v>27</v>
      </c>
      <c r="F5023" t="s">
        <v>28</v>
      </c>
      <c r="G5023" t="s">
        <v>38</v>
      </c>
      <c r="H5023" t="s">
        <v>39</v>
      </c>
      <c r="I5023" t="s">
        <v>185</v>
      </c>
      <c r="J5023" t="s">
        <v>186</v>
      </c>
      <c r="K5023" t="s">
        <v>59</v>
      </c>
      <c r="L5023" s="13">
        <v>4.9000000000000004</v>
      </c>
      <c r="M5023" s="8">
        <v>3.1</v>
      </c>
      <c r="N5023">
        <v>151</v>
      </c>
      <c r="O5023" s="8">
        <v>739.9</v>
      </c>
      <c r="P5023" s="14">
        <v>0.11</v>
      </c>
      <c r="Q5023" s="8">
        <v>81.39</v>
      </c>
      <c r="R5023" s="8">
        <v>658.51</v>
      </c>
      <c r="S5023" s="8">
        <v>468.1</v>
      </c>
      <c r="T5023" s="8">
        <v>190.41</v>
      </c>
      <c r="U5023">
        <v>0</v>
      </c>
      <c r="V5023" s="8">
        <v>0</v>
      </c>
      <c r="W5023" s="8">
        <v>0</v>
      </c>
      <c r="X5023" s="8">
        <v>190.41</v>
      </c>
    </row>
    <row r="5024" spans="1:24" x14ac:dyDescent="0.25">
      <c r="A5024" t="s">
        <v>5350</v>
      </c>
      <c r="B5024" s="1">
        <v>46100</v>
      </c>
      <c r="C5024" t="s">
        <v>458</v>
      </c>
      <c r="D5024" t="s">
        <v>459</v>
      </c>
      <c r="E5024" t="s">
        <v>27</v>
      </c>
      <c r="F5024" t="s">
        <v>89</v>
      </c>
      <c r="G5024" t="s">
        <v>29</v>
      </c>
      <c r="H5024" t="s">
        <v>30</v>
      </c>
      <c r="I5024" t="s">
        <v>127</v>
      </c>
      <c r="J5024" t="s">
        <v>128</v>
      </c>
      <c r="K5024" t="s">
        <v>33</v>
      </c>
      <c r="L5024" s="13">
        <v>7.2</v>
      </c>
      <c r="M5024" s="8">
        <v>3.6</v>
      </c>
      <c r="N5024">
        <v>151</v>
      </c>
      <c r="O5024" s="8">
        <v>1087.2</v>
      </c>
      <c r="P5024" s="14">
        <v>0.13569999999999999</v>
      </c>
      <c r="Q5024" s="8">
        <v>147.53</v>
      </c>
      <c r="R5024" s="8">
        <v>939.67</v>
      </c>
      <c r="S5024" s="8">
        <v>543.6</v>
      </c>
      <c r="T5024" s="8">
        <v>396.07</v>
      </c>
      <c r="U5024">
        <v>0</v>
      </c>
      <c r="V5024" s="8">
        <v>0</v>
      </c>
      <c r="W5024" s="8">
        <v>0</v>
      </c>
      <c r="X5024" s="8">
        <v>396.07</v>
      </c>
    </row>
    <row r="5025" spans="1:24" x14ac:dyDescent="0.25">
      <c r="A5025" t="s">
        <v>5351</v>
      </c>
      <c r="B5025" s="1">
        <v>45699</v>
      </c>
      <c r="C5025" t="s">
        <v>232</v>
      </c>
      <c r="D5025" t="s">
        <v>233</v>
      </c>
      <c r="E5025" t="s">
        <v>27</v>
      </c>
      <c r="F5025" t="s">
        <v>89</v>
      </c>
      <c r="G5025" t="s">
        <v>38</v>
      </c>
      <c r="H5025" t="s">
        <v>39</v>
      </c>
      <c r="I5025" t="s">
        <v>40</v>
      </c>
      <c r="J5025" t="s">
        <v>41</v>
      </c>
      <c r="K5025" t="s">
        <v>42</v>
      </c>
      <c r="L5025" s="13">
        <v>14.5</v>
      </c>
      <c r="M5025" s="8">
        <v>4.2</v>
      </c>
      <c r="N5025">
        <v>94</v>
      </c>
      <c r="O5025" s="8">
        <v>1363</v>
      </c>
      <c r="P5025" s="14">
        <v>0.23300000000000001</v>
      </c>
      <c r="Q5025" s="8">
        <v>317.58</v>
      </c>
      <c r="R5025" s="8">
        <v>1045.42</v>
      </c>
      <c r="S5025" s="8">
        <v>394.8</v>
      </c>
      <c r="T5025" s="8">
        <v>650.62</v>
      </c>
      <c r="U5025">
        <v>0</v>
      </c>
      <c r="V5025" s="8">
        <v>0</v>
      </c>
      <c r="W5025" s="8">
        <v>0</v>
      </c>
      <c r="X5025" s="8">
        <v>650.62</v>
      </c>
    </row>
    <row r="5026" spans="1:24" x14ac:dyDescent="0.25">
      <c r="A5026" t="s">
        <v>5352</v>
      </c>
      <c r="B5026" s="1">
        <v>45810</v>
      </c>
      <c r="C5026" t="s">
        <v>315</v>
      </c>
      <c r="D5026" t="s">
        <v>316</v>
      </c>
      <c r="E5026" t="s">
        <v>27</v>
      </c>
      <c r="F5026" t="s">
        <v>46</v>
      </c>
      <c r="G5026" t="s">
        <v>38</v>
      </c>
      <c r="H5026" t="s">
        <v>39</v>
      </c>
      <c r="I5026" t="s">
        <v>144</v>
      </c>
      <c r="J5026" t="s">
        <v>145</v>
      </c>
      <c r="K5026" t="s">
        <v>33</v>
      </c>
      <c r="L5026" s="13">
        <v>12</v>
      </c>
      <c r="M5026" s="8">
        <v>6.5</v>
      </c>
      <c r="N5026">
        <v>3</v>
      </c>
      <c r="O5026" s="8">
        <v>36</v>
      </c>
      <c r="P5026" s="14">
        <v>1.29E-2</v>
      </c>
      <c r="Q5026" s="8">
        <v>0.46</v>
      </c>
      <c r="R5026" s="8">
        <v>35.54</v>
      </c>
      <c r="S5026" s="8">
        <v>19.5</v>
      </c>
      <c r="T5026" s="8">
        <v>16.04</v>
      </c>
      <c r="U5026">
        <v>0</v>
      </c>
      <c r="V5026" s="8">
        <v>0</v>
      </c>
      <c r="W5026" s="8">
        <v>0</v>
      </c>
      <c r="X5026" s="8">
        <v>16.04</v>
      </c>
    </row>
    <row r="5027" spans="1:24" x14ac:dyDescent="0.25">
      <c r="A5027" t="s">
        <v>5353</v>
      </c>
      <c r="B5027" s="1">
        <v>45585</v>
      </c>
      <c r="C5027" t="s">
        <v>183</v>
      </c>
      <c r="D5027" t="s">
        <v>184</v>
      </c>
      <c r="E5027" t="s">
        <v>63</v>
      </c>
      <c r="F5027" t="s">
        <v>89</v>
      </c>
      <c r="G5027" t="s">
        <v>64</v>
      </c>
      <c r="H5027" t="s">
        <v>65</v>
      </c>
      <c r="I5027" t="s">
        <v>40</v>
      </c>
      <c r="J5027" t="s">
        <v>41</v>
      </c>
      <c r="K5027" t="s">
        <v>42</v>
      </c>
      <c r="L5027" s="13">
        <v>14.5</v>
      </c>
      <c r="M5027" s="8">
        <v>4.2</v>
      </c>
      <c r="N5027">
        <v>44</v>
      </c>
      <c r="O5027" s="8">
        <v>638</v>
      </c>
      <c r="P5027" s="14">
        <v>0.10589999999999999</v>
      </c>
      <c r="Q5027" s="8">
        <v>67.56</v>
      </c>
      <c r="R5027" s="8">
        <v>570.44000000000005</v>
      </c>
      <c r="S5027" s="8">
        <v>184.8</v>
      </c>
      <c r="T5027" s="8">
        <v>385.64</v>
      </c>
      <c r="U5027">
        <v>0</v>
      </c>
      <c r="V5027" s="8">
        <v>0</v>
      </c>
      <c r="W5027" s="8">
        <v>0</v>
      </c>
      <c r="X5027" s="8">
        <v>385.64</v>
      </c>
    </row>
    <row r="5028" spans="1:24" x14ac:dyDescent="0.25">
      <c r="A5028" t="s">
        <v>5354</v>
      </c>
      <c r="B5028" s="1">
        <v>45935</v>
      </c>
      <c r="C5028" t="s">
        <v>133</v>
      </c>
      <c r="D5028" t="s">
        <v>134</v>
      </c>
      <c r="E5028" t="s">
        <v>27</v>
      </c>
      <c r="F5028" t="s">
        <v>54</v>
      </c>
      <c r="G5028" t="s">
        <v>38</v>
      </c>
      <c r="H5028" t="s">
        <v>39</v>
      </c>
      <c r="I5028" t="s">
        <v>122</v>
      </c>
      <c r="J5028" t="s">
        <v>123</v>
      </c>
      <c r="K5028" t="s">
        <v>59</v>
      </c>
      <c r="L5028" s="13">
        <v>5.5</v>
      </c>
      <c r="M5028" s="8">
        <v>3.8</v>
      </c>
      <c r="N5028">
        <v>212</v>
      </c>
      <c r="O5028" s="8">
        <v>1166</v>
      </c>
      <c r="P5028" s="14">
        <v>1.6500000000000001E-2</v>
      </c>
      <c r="Q5028" s="8">
        <v>19.239999999999998</v>
      </c>
      <c r="R5028" s="8">
        <v>1146.76</v>
      </c>
      <c r="S5028" s="8">
        <v>805.6</v>
      </c>
      <c r="T5028" s="8">
        <v>341.16</v>
      </c>
      <c r="U5028">
        <v>0</v>
      </c>
      <c r="V5028" s="8">
        <v>0</v>
      </c>
      <c r="W5028" s="8">
        <v>0</v>
      </c>
      <c r="X5028" s="8">
        <v>341.16</v>
      </c>
    </row>
    <row r="5029" spans="1:24" x14ac:dyDescent="0.25">
      <c r="A5029" t="s">
        <v>5355</v>
      </c>
      <c r="B5029" s="1">
        <v>46021</v>
      </c>
      <c r="C5029" t="s">
        <v>244</v>
      </c>
      <c r="D5029" t="s">
        <v>245</v>
      </c>
      <c r="E5029" t="s">
        <v>53</v>
      </c>
      <c r="F5029" t="s">
        <v>46</v>
      </c>
      <c r="G5029" t="s">
        <v>55</v>
      </c>
      <c r="H5029" t="s">
        <v>56</v>
      </c>
      <c r="I5029" t="s">
        <v>84</v>
      </c>
      <c r="J5029" t="s">
        <v>85</v>
      </c>
      <c r="K5029" t="s">
        <v>42</v>
      </c>
      <c r="L5029" s="13">
        <v>9.9</v>
      </c>
      <c r="M5029" s="8">
        <v>3.1</v>
      </c>
      <c r="N5029">
        <v>3</v>
      </c>
      <c r="O5029" s="8">
        <v>29.7</v>
      </c>
      <c r="P5029" s="14">
        <v>0.13539999999999999</v>
      </c>
      <c r="Q5029" s="8">
        <v>4.0199999999999996</v>
      </c>
      <c r="R5029" s="8">
        <v>25.68</v>
      </c>
      <c r="S5029" s="8">
        <v>9.3000000000000007</v>
      </c>
      <c r="T5029" s="8">
        <v>16.38</v>
      </c>
      <c r="U5029">
        <v>0</v>
      </c>
      <c r="V5029" s="8">
        <v>0</v>
      </c>
      <c r="W5029" s="8">
        <v>0</v>
      </c>
      <c r="X5029" s="8">
        <v>16.38</v>
      </c>
    </row>
    <row r="5030" spans="1:24" x14ac:dyDescent="0.25">
      <c r="A5030" t="s">
        <v>5356</v>
      </c>
      <c r="B5030" s="1">
        <v>45805</v>
      </c>
      <c r="C5030" t="s">
        <v>177</v>
      </c>
      <c r="D5030" t="s">
        <v>178</v>
      </c>
      <c r="E5030" t="s">
        <v>27</v>
      </c>
      <c r="F5030" t="s">
        <v>37</v>
      </c>
      <c r="G5030" t="s">
        <v>38</v>
      </c>
      <c r="H5030" t="s">
        <v>39</v>
      </c>
      <c r="I5030" t="s">
        <v>84</v>
      </c>
      <c r="J5030" t="s">
        <v>85</v>
      </c>
      <c r="K5030" t="s">
        <v>42</v>
      </c>
      <c r="L5030" s="13">
        <v>9.9</v>
      </c>
      <c r="M5030" s="8">
        <v>3.1</v>
      </c>
      <c r="N5030">
        <v>25</v>
      </c>
      <c r="O5030" s="8">
        <v>247.5</v>
      </c>
      <c r="P5030" s="14">
        <v>4.3999999999999997E-2</v>
      </c>
      <c r="Q5030" s="8">
        <v>10.89</v>
      </c>
      <c r="R5030" s="8">
        <v>236.61</v>
      </c>
      <c r="S5030" s="8">
        <v>77.5</v>
      </c>
      <c r="T5030" s="8">
        <v>159.11000000000001</v>
      </c>
      <c r="U5030">
        <v>0</v>
      </c>
      <c r="V5030" s="8">
        <v>0</v>
      </c>
      <c r="W5030" s="8">
        <v>0</v>
      </c>
      <c r="X5030" s="8">
        <v>159.11000000000001</v>
      </c>
    </row>
    <row r="5031" spans="1:24" x14ac:dyDescent="0.25">
      <c r="A5031" t="s">
        <v>5357</v>
      </c>
      <c r="B5031" s="1">
        <v>46077</v>
      </c>
      <c r="C5031" t="s">
        <v>82</v>
      </c>
      <c r="D5031" t="s">
        <v>83</v>
      </c>
      <c r="E5031" t="s">
        <v>71</v>
      </c>
      <c r="F5031" t="s">
        <v>46</v>
      </c>
      <c r="G5031" t="s">
        <v>165</v>
      </c>
      <c r="H5031" t="s">
        <v>166</v>
      </c>
      <c r="I5031" t="s">
        <v>117</v>
      </c>
      <c r="J5031" t="s">
        <v>118</v>
      </c>
      <c r="K5031" t="s">
        <v>59</v>
      </c>
      <c r="L5031" s="13">
        <v>6</v>
      </c>
      <c r="M5031" s="8">
        <v>4.2</v>
      </c>
      <c r="N5031">
        <v>24</v>
      </c>
      <c r="O5031" s="8">
        <v>144</v>
      </c>
      <c r="P5031" s="14">
        <v>8.7300000000000003E-2</v>
      </c>
      <c r="Q5031" s="8">
        <v>12.57</v>
      </c>
      <c r="R5031" s="8">
        <v>131.43</v>
      </c>
      <c r="S5031" s="8">
        <v>100.8</v>
      </c>
      <c r="T5031" s="8">
        <v>30.63</v>
      </c>
      <c r="U5031">
        <v>0</v>
      </c>
      <c r="V5031" s="8">
        <v>0</v>
      </c>
      <c r="W5031" s="8">
        <v>0</v>
      </c>
      <c r="X5031" s="8">
        <v>30.63</v>
      </c>
    </row>
    <row r="5032" spans="1:24" x14ac:dyDescent="0.25">
      <c r="A5032" t="s">
        <v>5358</v>
      </c>
      <c r="B5032" s="1">
        <v>45717</v>
      </c>
      <c r="C5032" t="s">
        <v>272</v>
      </c>
      <c r="D5032" t="s">
        <v>273</v>
      </c>
      <c r="E5032" t="s">
        <v>27</v>
      </c>
      <c r="F5032" t="s">
        <v>54</v>
      </c>
      <c r="G5032" t="s">
        <v>38</v>
      </c>
      <c r="H5032" t="s">
        <v>39</v>
      </c>
      <c r="I5032" t="s">
        <v>127</v>
      </c>
      <c r="J5032" t="s">
        <v>128</v>
      </c>
      <c r="K5032" t="s">
        <v>33</v>
      </c>
      <c r="L5032" s="13">
        <v>7.2</v>
      </c>
      <c r="M5032" s="8">
        <v>3.6</v>
      </c>
      <c r="N5032">
        <v>19</v>
      </c>
      <c r="O5032" s="8">
        <v>136.80000000000001</v>
      </c>
      <c r="P5032" s="14">
        <v>2.41E-2</v>
      </c>
      <c r="Q5032" s="8">
        <v>3.3</v>
      </c>
      <c r="R5032" s="8">
        <v>133.5</v>
      </c>
      <c r="S5032" s="8">
        <v>68.400000000000006</v>
      </c>
      <c r="T5032" s="8">
        <v>65.099999999999994</v>
      </c>
      <c r="U5032">
        <v>0</v>
      </c>
      <c r="V5032" s="8">
        <v>0</v>
      </c>
      <c r="W5032" s="8">
        <v>0</v>
      </c>
      <c r="X5032" s="8">
        <v>65.099999999999994</v>
      </c>
    </row>
    <row r="5033" spans="1:24" x14ac:dyDescent="0.25">
      <c r="A5033" t="s">
        <v>5359</v>
      </c>
      <c r="B5033" s="1">
        <v>45725</v>
      </c>
      <c r="C5033" t="s">
        <v>136</v>
      </c>
      <c r="D5033" t="s">
        <v>137</v>
      </c>
      <c r="E5033" t="s">
        <v>71</v>
      </c>
      <c r="F5033" t="s">
        <v>54</v>
      </c>
      <c r="G5033" t="s">
        <v>165</v>
      </c>
      <c r="H5033" t="s">
        <v>166</v>
      </c>
      <c r="I5033" t="s">
        <v>112</v>
      </c>
      <c r="J5033" t="s">
        <v>113</v>
      </c>
      <c r="K5033" t="s">
        <v>42</v>
      </c>
      <c r="L5033" s="13">
        <v>8.5</v>
      </c>
      <c r="M5033" s="8">
        <v>2.8</v>
      </c>
      <c r="N5033">
        <v>58</v>
      </c>
      <c r="O5033" s="8">
        <v>493</v>
      </c>
      <c r="P5033" s="14">
        <v>1.6999999999999999E-3</v>
      </c>
      <c r="Q5033" s="8">
        <v>0.84</v>
      </c>
      <c r="R5033" s="8">
        <v>492.16</v>
      </c>
      <c r="S5033" s="8">
        <v>162.4</v>
      </c>
      <c r="T5033" s="8">
        <v>329.76</v>
      </c>
      <c r="U5033">
        <v>0</v>
      </c>
      <c r="V5033" s="8">
        <v>0</v>
      </c>
      <c r="W5033" s="8">
        <v>0</v>
      </c>
      <c r="X5033" s="8">
        <v>329.76</v>
      </c>
    </row>
    <row r="5034" spans="1:24" x14ac:dyDescent="0.25">
      <c r="A5034" t="s">
        <v>5360</v>
      </c>
      <c r="B5034" s="1">
        <v>46010</v>
      </c>
      <c r="C5034" t="s">
        <v>208</v>
      </c>
      <c r="D5034" t="s">
        <v>209</v>
      </c>
      <c r="E5034" t="s">
        <v>27</v>
      </c>
      <c r="F5034" t="s">
        <v>54</v>
      </c>
      <c r="G5034" t="s">
        <v>29</v>
      </c>
      <c r="H5034" t="s">
        <v>30</v>
      </c>
      <c r="I5034" t="s">
        <v>122</v>
      </c>
      <c r="J5034" t="s">
        <v>123</v>
      </c>
      <c r="K5034" t="s">
        <v>59</v>
      </c>
      <c r="L5034" s="13">
        <v>5.5</v>
      </c>
      <c r="M5034" s="8">
        <v>3.8</v>
      </c>
      <c r="N5034">
        <v>51</v>
      </c>
      <c r="O5034" s="8">
        <v>280.5</v>
      </c>
      <c r="P5034" s="14">
        <v>3.3999999999999998E-3</v>
      </c>
      <c r="Q5034" s="8">
        <v>0.95</v>
      </c>
      <c r="R5034" s="8">
        <v>279.55</v>
      </c>
      <c r="S5034" s="8">
        <v>193.8</v>
      </c>
      <c r="T5034" s="8">
        <v>85.75</v>
      </c>
      <c r="U5034">
        <v>0</v>
      </c>
      <c r="V5034" s="8">
        <v>0</v>
      </c>
      <c r="W5034" s="8">
        <v>0</v>
      </c>
      <c r="X5034" s="8">
        <v>85.75</v>
      </c>
    </row>
    <row r="5035" spans="1:24" x14ac:dyDescent="0.25">
      <c r="A5035" t="s">
        <v>5361</v>
      </c>
      <c r="B5035" s="1">
        <v>45703</v>
      </c>
      <c r="C5035" t="s">
        <v>120</v>
      </c>
      <c r="D5035" t="s">
        <v>121</v>
      </c>
      <c r="E5035" t="s">
        <v>63</v>
      </c>
      <c r="F5035" t="s">
        <v>89</v>
      </c>
      <c r="G5035" t="s">
        <v>64</v>
      </c>
      <c r="H5035" t="s">
        <v>65</v>
      </c>
      <c r="I5035" t="s">
        <v>84</v>
      </c>
      <c r="J5035" t="s">
        <v>85</v>
      </c>
      <c r="K5035" t="s">
        <v>42</v>
      </c>
      <c r="L5035" s="13">
        <v>9.9</v>
      </c>
      <c r="M5035" s="8">
        <v>3.1</v>
      </c>
      <c r="N5035">
        <v>86</v>
      </c>
      <c r="O5035" s="8">
        <v>851.4</v>
      </c>
      <c r="P5035" s="14">
        <v>1.3299999999999999E-2</v>
      </c>
      <c r="Q5035" s="8">
        <v>11.32</v>
      </c>
      <c r="R5035" s="8">
        <v>840.08</v>
      </c>
      <c r="S5035" s="8">
        <v>266.60000000000002</v>
      </c>
      <c r="T5035" s="8">
        <v>573.48</v>
      </c>
      <c r="U5035">
        <v>0</v>
      </c>
      <c r="V5035" s="8">
        <v>0</v>
      </c>
      <c r="W5035" s="8">
        <v>0</v>
      </c>
      <c r="X5035" s="8">
        <v>573.48</v>
      </c>
    </row>
    <row r="5036" spans="1:24" x14ac:dyDescent="0.25">
      <c r="A5036" t="s">
        <v>5362</v>
      </c>
      <c r="B5036" s="1">
        <v>45376</v>
      </c>
      <c r="C5036" t="s">
        <v>383</v>
      </c>
      <c r="D5036" t="s">
        <v>384</v>
      </c>
      <c r="E5036" t="s">
        <v>63</v>
      </c>
      <c r="F5036" t="s">
        <v>54</v>
      </c>
      <c r="G5036" t="s">
        <v>79</v>
      </c>
      <c r="H5036" t="s">
        <v>80</v>
      </c>
      <c r="I5036" t="s">
        <v>40</v>
      </c>
      <c r="J5036" t="s">
        <v>41</v>
      </c>
      <c r="K5036" t="s">
        <v>42</v>
      </c>
      <c r="L5036" s="13">
        <v>14.5</v>
      </c>
      <c r="M5036" s="8">
        <v>4.2</v>
      </c>
      <c r="N5036">
        <v>114</v>
      </c>
      <c r="O5036" s="8">
        <v>1653</v>
      </c>
      <c r="P5036" s="14">
        <v>8.9999999999999998E-4</v>
      </c>
      <c r="Q5036" s="8">
        <v>1.49</v>
      </c>
      <c r="R5036" s="8">
        <v>1651.51</v>
      </c>
      <c r="S5036" s="8">
        <v>478.8</v>
      </c>
      <c r="T5036" s="8">
        <v>1172.71</v>
      </c>
      <c r="U5036">
        <v>0</v>
      </c>
      <c r="V5036" s="8">
        <v>0</v>
      </c>
      <c r="W5036" s="8">
        <v>0</v>
      </c>
      <c r="X5036" s="8">
        <v>1172.71</v>
      </c>
    </row>
    <row r="5037" spans="1:24" x14ac:dyDescent="0.25">
      <c r="A5037" t="s">
        <v>5363</v>
      </c>
      <c r="B5037" s="1">
        <v>45947</v>
      </c>
      <c r="C5037" t="s">
        <v>82</v>
      </c>
      <c r="D5037" t="s">
        <v>83</v>
      </c>
      <c r="E5037" t="s">
        <v>71</v>
      </c>
      <c r="F5037" t="s">
        <v>46</v>
      </c>
      <c r="G5037" t="s">
        <v>165</v>
      </c>
      <c r="H5037" t="s">
        <v>166</v>
      </c>
      <c r="I5037" t="s">
        <v>74</v>
      </c>
      <c r="J5037" t="s">
        <v>75</v>
      </c>
      <c r="K5037" t="s">
        <v>49</v>
      </c>
      <c r="L5037" s="13">
        <v>11</v>
      </c>
      <c r="M5037" s="8">
        <v>6.8</v>
      </c>
      <c r="N5037">
        <v>5</v>
      </c>
      <c r="O5037" s="8">
        <v>55</v>
      </c>
      <c r="P5037" s="14">
        <v>2.3300000000000001E-2</v>
      </c>
      <c r="Q5037" s="8">
        <v>1.28</v>
      </c>
      <c r="R5037" s="8">
        <v>53.72</v>
      </c>
      <c r="S5037" s="8">
        <v>34</v>
      </c>
      <c r="T5037" s="8">
        <v>19.72</v>
      </c>
      <c r="U5037">
        <v>0</v>
      </c>
      <c r="V5037" s="8">
        <v>0</v>
      </c>
      <c r="W5037" s="8">
        <v>0</v>
      </c>
      <c r="X5037" s="8">
        <v>19.72</v>
      </c>
    </row>
    <row r="5038" spans="1:24" x14ac:dyDescent="0.25">
      <c r="A5038" t="s">
        <v>5364</v>
      </c>
      <c r="B5038" s="1">
        <v>45841</v>
      </c>
      <c r="C5038" t="s">
        <v>97</v>
      </c>
      <c r="D5038" t="s">
        <v>98</v>
      </c>
      <c r="E5038" t="s">
        <v>63</v>
      </c>
      <c r="F5038" t="s">
        <v>54</v>
      </c>
      <c r="G5038" t="s">
        <v>79</v>
      </c>
      <c r="H5038" t="s">
        <v>80</v>
      </c>
      <c r="I5038" t="s">
        <v>185</v>
      </c>
      <c r="J5038" t="s">
        <v>186</v>
      </c>
      <c r="K5038" t="s">
        <v>59</v>
      </c>
      <c r="L5038" s="13">
        <v>4.9000000000000004</v>
      </c>
      <c r="M5038" s="8">
        <v>3.1</v>
      </c>
      <c r="N5038">
        <v>36</v>
      </c>
      <c r="O5038" s="8">
        <v>176.4</v>
      </c>
      <c r="P5038" s="14">
        <v>1.03E-2</v>
      </c>
      <c r="Q5038" s="8">
        <v>1.82</v>
      </c>
      <c r="R5038" s="8">
        <v>174.58</v>
      </c>
      <c r="S5038" s="8">
        <v>111.6</v>
      </c>
      <c r="T5038" s="8">
        <v>62.98</v>
      </c>
      <c r="U5038">
        <v>0</v>
      </c>
      <c r="V5038" s="8">
        <v>0</v>
      </c>
      <c r="W5038" s="8">
        <v>0</v>
      </c>
      <c r="X5038" s="8">
        <v>62.98</v>
      </c>
    </row>
    <row r="5039" spans="1:24" x14ac:dyDescent="0.25">
      <c r="A5039" t="s">
        <v>5365</v>
      </c>
      <c r="B5039" s="1">
        <v>45842</v>
      </c>
      <c r="C5039" t="s">
        <v>162</v>
      </c>
      <c r="D5039" t="s">
        <v>163</v>
      </c>
      <c r="E5039" t="s">
        <v>150</v>
      </c>
      <c r="F5039" t="s">
        <v>89</v>
      </c>
      <c r="G5039" t="s">
        <v>151</v>
      </c>
      <c r="H5039" t="s">
        <v>152</v>
      </c>
      <c r="I5039" t="s">
        <v>99</v>
      </c>
      <c r="J5039" t="s">
        <v>100</v>
      </c>
      <c r="K5039" t="s">
        <v>49</v>
      </c>
      <c r="L5039" s="13">
        <v>3.8</v>
      </c>
      <c r="M5039" s="8">
        <v>2.6</v>
      </c>
      <c r="N5039">
        <v>24</v>
      </c>
      <c r="O5039" s="8">
        <v>91.2</v>
      </c>
      <c r="P5039" s="14">
        <v>2.9000000000000001E-2</v>
      </c>
      <c r="Q5039" s="8">
        <v>2.64</v>
      </c>
      <c r="R5039" s="8">
        <v>88.56</v>
      </c>
      <c r="S5039" s="8">
        <v>62.4</v>
      </c>
      <c r="T5039" s="8">
        <v>26.16</v>
      </c>
      <c r="U5039">
        <v>0</v>
      </c>
      <c r="V5039" s="8">
        <v>0</v>
      </c>
      <c r="W5039" s="8">
        <v>0</v>
      </c>
      <c r="X5039" s="8">
        <v>26.16</v>
      </c>
    </row>
    <row r="5040" spans="1:24" x14ac:dyDescent="0.25">
      <c r="A5040" t="s">
        <v>5366</v>
      </c>
      <c r="B5040" s="1">
        <v>45922</v>
      </c>
      <c r="C5040" t="s">
        <v>340</v>
      </c>
      <c r="D5040" t="s">
        <v>341</v>
      </c>
      <c r="E5040" t="s">
        <v>27</v>
      </c>
      <c r="F5040" t="s">
        <v>54</v>
      </c>
      <c r="G5040" t="s">
        <v>29</v>
      </c>
      <c r="H5040" t="s">
        <v>30</v>
      </c>
      <c r="I5040" t="s">
        <v>127</v>
      </c>
      <c r="J5040" t="s">
        <v>128</v>
      </c>
      <c r="K5040" t="s">
        <v>33</v>
      </c>
      <c r="L5040" s="13">
        <v>7.2</v>
      </c>
      <c r="M5040" s="8">
        <v>3.6</v>
      </c>
      <c r="N5040">
        <v>126</v>
      </c>
      <c r="O5040" s="8">
        <v>907.2</v>
      </c>
      <c r="P5040" s="14">
        <v>2.75E-2</v>
      </c>
      <c r="Q5040" s="8">
        <v>24.95</v>
      </c>
      <c r="R5040" s="8">
        <v>882.25</v>
      </c>
      <c r="S5040" s="8">
        <v>453.6</v>
      </c>
      <c r="T5040" s="8">
        <v>428.65</v>
      </c>
      <c r="U5040">
        <v>0</v>
      </c>
      <c r="V5040" s="8">
        <v>0</v>
      </c>
      <c r="W5040" s="8">
        <v>0</v>
      </c>
      <c r="X5040" s="8">
        <v>428.65</v>
      </c>
    </row>
    <row r="5041" spans="1:24" x14ac:dyDescent="0.25">
      <c r="A5041" t="s">
        <v>5367</v>
      </c>
      <c r="B5041" s="1">
        <v>45448</v>
      </c>
      <c r="C5041" t="s">
        <v>77</v>
      </c>
      <c r="D5041" t="s">
        <v>78</v>
      </c>
      <c r="E5041" t="s">
        <v>63</v>
      </c>
      <c r="F5041" t="s">
        <v>37</v>
      </c>
      <c r="G5041" t="s">
        <v>64</v>
      </c>
      <c r="H5041" t="s">
        <v>65</v>
      </c>
      <c r="I5041" t="s">
        <v>99</v>
      </c>
      <c r="J5041" t="s">
        <v>100</v>
      </c>
      <c r="K5041" t="s">
        <v>49</v>
      </c>
      <c r="L5041" s="13">
        <v>3.8</v>
      </c>
      <c r="M5041" s="8">
        <v>2.6</v>
      </c>
      <c r="N5041">
        <v>28</v>
      </c>
      <c r="O5041" s="8">
        <v>106.4</v>
      </c>
      <c r="P5041" s="14">
        <v>3.4099999999999998E-2</v>
      </c>
      <c r="Q5041" s="8">
        <v>3.63</v>
      </c>
      <c r="R5041" s="8">
        <v>102.77</v>
      </c>
      <c r="S5041" s="8">
        <v>72.8</v>
      </c>
      <c r="T5041" s="8">
        <v>29.97</v>
      </c>
      <c r="U5041">
        <v>0</v>
      </c>
      <c r="V5041" s="8">
        <v>0</v>
      </c>
      <c r="W5041" s="8">
        <v>0</v>
      </c>
      <c r="X5041" s="8">
        <v>29.97</v>
      </c>
    </row>
    <row r="5042" spans="1:24" x14ac:dyDescent="0.25">
      <c r="A5042" t="s">
        <v>5368</v>
      </c>
      <c r="B5042" s="1">
        <v>45576</v>
      </c>
      <c r="C5042" t="s">
        <v>148</v>
      </c>
      <c r="D5042" t="s">
        <v>149</v>
      </c>
      <c r="E5042" t="s">
        <v>150</v>
      </c>
      <c r="F5042" t="s">
        <v>37</v>
      </c>
      <c r="G5042" t="s">
        <v>151</v>
      </c>
      <c r="H5042" t="s">
        <v>152</v>
      </c>
      <c r="I5042" t="s">
        <v>40</v>
      </c>
      <c r="J5042" t="s">
        <v>41</v>
      </c>
      <c r="K5042" t="s">
        <v>42</v>
      </c>
      <c r="L5042" s="13">
        <v>14.5</v>
      </c>
      <c r="M5042" s="8">
        <v>4.2</v>
      </c>
      <c r="N5042">
        <v>46</v>
      </c>
      <c r="O5042" s="8">
        <v>667</v>
      </c>
      <c r="P5042" s="14">
        <v>1.54E-2</v>
      </c>
      <c r="Q5042" s="8">
        <v>10.27</v>
      </c>
      <c r="R5042" s="8">
        <v>656.73</v>
      </c>
      <c r="S5042" s="8">
        <v>193.2</v>
      </c>
      <c r="T5042" s="8">
        <v>463.53</v>
      </c>
      <c r="U5042">
        <v>0</v>
      </c>
      <c r="V5042" s="8">
        <v>0</v>
      </c>
      <c r="W5042" s="8">
        <v>0</v>
      </c>
      <c r="X5042" s="8">
        <v>463.53</v>
      </c>
    </row>
    <row r="5043" spans="1:24" x14ac:dyDescent="0.25">
      <c r="A5043" t="s">
        <v>5369</v>
      </c>
      <c r="B5043" s="1">
        <v>45377</v>
      </c>
      <c r="C5043" t="s">
        <v>403</v>
      </c>
      <c r="D5043" t="s">
        <v>404</v>
      </c>
      <c r="E5043" t="s">
        <v>53</v>
      </c>
      <c r="F5043" t="s">
        <v>37</v>
      </c>
      <c r="G5043" t="s">
        <v>55</v>
      </c>
      <c r="H5043" t="s">
        <v>56</v>
      </c>
      <c r="I5043" t="s">
        <v>130</v>
      </c>
      <c r="J5043" t="s">
        <v>131</v>
      </c>
      <c r="K5043" t="s">
        <v>42</v>
      </c>
      <c r="L5043" s="13">
        <v>4.8</v>
      </c>
      <c r="M5043" s="8">
        <v>1.4</v>
      </c>
      <c r="N5043">
        <v>1</v>
      </c>
      <c r="O5043" s="8">
        <v>4.8</v>
      </c>
      <c r="P5043" s="14">
        <v>2.1399999999999999E-2</v>
      </c>
      <c r="Q5043" s="8">
        <v>0.1</v>
      </c>
      <c r="R5043" s="8">
        <v>4.7</v>
      </c>
      <c r="S5043" s="8">
        <v>1.4</v>
      </c>
      <c r="T5043" s="8">
        <v>3.3</v>
      </c>
      <c r="U5043">
        <v>0</v>
      </c>
      <c r="V5043" s="8">
        <v>0</v>
      </c>
      <c r="W5043" s="8">
        <v>0</v>
      </c>
      <c r="X5043" s="8">
        <v>3.3</v>
      </c>
    </row>
    <row r="5044" spans="1:24" x14ac:dyDescent="0.25">
      <c r="A5044" t="s">
        <v>5370</v>
      </c>
      <c r="B5044" s="1">
        <v>45609</v>
      </c>
      <c r="C5044" t="s">
        <v>331</v>
      </c>
      <c r="D5044" t="s">
        <v>332</v>
      </c>
      <c r="E5044" t="s">
        <v>150</v>
      </c>
      <c r="F5044" t="s">
        <v>37</v>
      </c>
      <c r="G5044" t="s">
        <v>151</v>
      </c>
      <c r="H5044" t="s">
        <v>152</v>
      </c>
      <c r="I5044" t="s">
        <v>185</v>
      </c>
      <c r="J5044" t="s">
        <v>186</v>
      </c>
      <c r="K5044" t="s">
        <v>59</v>
      </c>
      <c r="L5044" s="13">
        <v>4.9000000000000004</v>
      </c>
      <c r="M5044" s="8">
        <v>3.1</v>
      </c>
      <c r="N5044">
        <v>5</v>
      </c>
      <c r="O5044" s="8">
        <v>24.5</v>
      </c>
      <c r="P5044" s="14">
        <v>1.5E-3</v>
      </c>
      <c r="Q5044" s="8">
        <v>0.04</v>
      </c>
      <c r="R5044" s="8">
        <v>24.46</v>
      </c>
      <c r="S5044" s="8">
        <v>15.5</v>
      </c>
      <c r="T5044" s="8">
        <v>8.9600000000000009</v>
      </c>
      <c r="U5044">
        <v>0</v>
      </c>
      <c r="V5044" s="8">
        <v>0</v>
      </c>
      <c r="W5044" s="8">
        <v>0</v>
      </c>
      <c r="X5044" s="8">
        <v>8.9600000000000009</v>
      </c>
    </row>
    <row r="5045" spans="1:24" x14ac:dyDescent="0.25">
      <c r="A5045" t="s">
        <v>5371</v>
      </c>
      <c r="B5045" s="1">
        <v>45372</v>
      </c>
      <c r="C5045" t="s">
        <v>139</v>
      </c>
      <c r="D5045" t="s">
        <v>140</v>
      </c>
      <c r="E5045" t="s">
        <v>63</v>
      </c>
      <c r="F5045" t="s">
        <v>54</v>
      </c>
      <c r="G5045" t="s">
        <v>79</v>
      </c>
      <c r="H5045" t="s">
        <v>80</v>
      </c>
      <c r="I5045" t="s">
        <v>84</v>
      </c>
      <c r="J5045" t="s">
        <v>85</v>
      </c>
      <c r="K5045" t="s">
        <v>42</v>
      </c>
      <c r="L5045" s="13">
        <v>9.9</v>
      </c>
      <c r="M5045" s="8">
        <v>3.1</v>
      </c>
      <c r="N5045">
        <v>178</v>
      </c>
      <c r="O5045" s="8">
        <v>1762.2</v>
      </c>
      <c r="P5045" s="14">
        <v>3.3999999999999998E-3</v>
      </c>
      <c r="Q5045" s="8">
        <v>5.99</v>
      </c>
      <c r="R5045" s="8">
        <v>1756.21</v>
      </c>
      <c r="S5045" s="8">
        <v>551.79999999999995</v>
      </c>
      <c r="T5045" s="8">
        <v>1204.4100000000001</v>
      </c>
      <c r="U5045">
        <v>0</v>
      </c>
      <c r="V5045" s="8">
        <v>0</v>
      </c>
      <c r="W5045" s="8">
        <v>0</v>
      </c>
      <c r="X5045" s="8">
        <v>1204.4100000000001</v>
      </c>
    </row>
    <row r="5046" spans="1:24" x14ac:dyDescent="0.25">
      <c r="A5046" t="s">
        <v>5372</v>
      </c>
      <c r="B5046" s="1">
        <v>45815</v>
      </c>
      <c r="C5046" t="s">
        <v>266</v>
      </c>
      <c r="D5046" t="s">
        <v>267</v>
      </c>
      <c r="E5046" t="s">
        <v>53</v>
      </c>
      <c r="F5046" t="s">
        <v>54</v>
      </c>
      <c r="G5046" t="s">
        <v>55</v>
      </c>
      <c r="H5046" t="s">
        <v>56</v>
      </c>
      <c r="I5046" t="s">
        <v>31</v>
      </c>
      <c r="J5046" t="s">
        <v>32</v>
      </c>
      <c r="K5046" t="s">
        <v>33</v>
      </c>
      <c r="L5046" s="13">
        <v>5.8</v>
      </c>
      <c r="M5046" s="8">
        <v>2.7</v>
      </c>
      <c r="N5046">
        <v>21</v>
      </c>
      <c r="O5046" s="8">
        <v>121.8</v>
      </c>
      <c r="P5046" s="14">
        <v>1.7399999999999999E-2</v>
      </c>
      <c r="Q5046" s="8">
        <v>2.12</v>
      </c>
      <c r="R5046" s="8">
        <v>119.68</v>
      </c>
      <c r="S5046" s="8">
        <v>56.7</v>
      </c>
      <c r="T5046" s="8">
        <v>62.98</v>
      </c>
      <c r="U5046">
        <v>0</v>
      </c>
      <c r="V5046" s="8">
        <v>0</v>
      </c>
      <c r="W5046" s="8">
        <v>0</v>
      </c>
      <c r="X5046" s="8">
        <v>62.98</v>
      </c>
    </row>
    <row r="5047" spans="1:24" x14ac:dyDescent="0.25">
      <c r="A5047" t="s">
        <v>5373</v>
      </c>
      <c r="B5047" s="1">
        <v>46235</v>
      </c>
      <c r="C5047" t="s">
        <v>321</v>
      </c>
      <c r="D5047" t="s">
        <v>322</v>
      </c>
      <c r="E5047" t="s">
        <v>63</v>
      </c>
      <c r="F5047" t="s">
        <v>46</v>
      </c>
      <c r="G5047" t="s">
        <v>79</v>
      </c>
      <c r="H5047" t="s">
        <v>80</v>
      </c>
      <c r="I5047" t="s">
        <v>31</v>
      </c>
      <c r="J5047" t="s">
        <v>32</v>
      </c>
      <c r="K5047" t="s">
        <v>33</v>
      </c>
      <c r="L5047" s="13">
        <v>5.8</v>
      </c>
      <c r="M5047" s="8">
        <v>2.7</v>
      </c>
      <c r="N5047">
        <v>30</v>
      </c>
      <c r="O5047" s="8">
        <v>174</v>
      </c>
      <c r="P5047" s="14">
        <v>0.17330000000000001</v>
      </c>
      <c r="Q5047" s="8">
        <v>30.15</v>
      </c>
      <c r="R5047" s="8">
        <v>143.85</v>
      </c>
      <c r="S5047" s="8">
        <v>81</v>
      </c>
      <c r="T5047" s="8">
        <v>62.85</v>
      </c>
      <c r="U5047">
        <v>0</v>
      </c>
      <c r="V5047" s="8">
        <v>0</v>
      </c>
      <c r="W5047" s="8">
        <v>0</v>
      </c>
      <c r="X5047" s="8">
        <v>62.85</v>
      </c>
    </row>
    <row r="5048" spans="1:24" x14ac:dyDescent="0.25">
      <c r="A5048" t="s">
        <v>5374</v>
      </c>
      <c r="B5048" s="1">
        <v>45500</v>
      </c>
      <c r="C5048" t="s">
        <v>188</v>
      </c>
      <c r="D5048" t="s">
        <v>189</v>
      </c>
      <c r="E5048" t="s">
        <v>27</v>
      </c>
      <c r="F5048" t="s">
        <v>54</v>
      </c>
      <c r="G5048" t="s">
        <v>38</v>
      </c>
      <c r="H5048" t="s">
        <v>39</v>
      </c>
      <c r="I5048" t="s">
        <v>127</v>
      </c>
      <c r="J5048" t="s">
        <v>128</v>
      </c>
      <c r="K5048" t="s">
        <v>33</v>
      </c>
      <c r="L5048" s="13">
        <v>7.2</v>
      </c>
      <c r="M5048" s="8">
        <v>3.6</v>
      </c>
      <c r="N5048">
        <v>51</v>
      </c>
      <c r="O5048" s="8">
        <v>367.2</v>
      </c>
      <c r="P5048" s="14">
        <v>1.3599999999999999E-2</v>
      </c>
      <c r="Q5048" s="8">
        <v>4.99</v>
      </c>
      <c r="R5048" s="8">
        <v>362.21</v>
      </c>
      <c r="S5048" s="8">
        <v>183.6</v>
      </c>
      <c r="T5048" s="8">
        <v>178.61</v>
      </c>
      <c r="U5048">
        <v>0</v>
      </c>
      <c r="V5048" s="8">
        <v>0</v>
      </c>
      <c r="W5048" s="8">
        <v>0</v>
      </c>
      <c r="X5048" s="8">
        <v>178.61</v>
      </c>
    </row>
    <row r="5049" spans="1:24" x14ac:dyDescent="0.25">
      <c r="A5049" t="s">
        <v>5375</v>
      </c>
      <c r="B5049" s="1">
        <v>46119</v>
      </c>
      <c r="C5049" t="s">
        <v>252</v>
      </c>
      <c r="D5049" t="s">
        <v>253</v>
      </c>
      <c r="E5049" t="s">
        <v>63</v>
      </c>
      <c r="F5049" t="s">
        <v>54</v>
      </c>
      <c r="G5049" t="s">
        <v>64</v>
      </c>
      <c r="H5049" t="s">
        <v>65</v>
      </c>
      <c r="I5049" t="s">
        <v>40</v>
      </c>
      <c r="J5049" t="s">
        <v>41</v>
      </c>
      <c r="K5049" t="s">
        <v>42</v>
      </c>
      <c r="L5049" s="13">
        <v>14.5</v>
      </c>
      <c r="M5049" s="8">
        <v>4.2</v>
      </c>
      <c r="N5049">
        <v>76</v>
      </c>
      <c r="O5049" s="8">
        <v>1102</v>
      </c>
      <c r="P5049" s="14">
        <v>2.7000000000000001E-3</v>
      </c>
      <c r="Q5049" s="8">
        <v>2.98</v>
      </c>
      <c r="R5049" s="8">
        <v>1099.02</v>
      </c>
      <c r="S5049" s="8">
        <v>319.2</v>
      </c>
      <c r="T5049" s="8">
        <v>779.82</v>
      </c>
      <c r="U5049">
        <v>0</v>
      </c>
      <c r="V5049" s="8">
        <v>0</v>
      </c>
      <c r="W5049" s="8">
        <v>0</v>
      </c>
      <c r="X5049" s="8">
        <v>779.82</v>
      </c>
    </row>
    <row r="5050" spans="1:24" x14ac:dyDescent="0.25">
      <c r="A5050" t="s">
        <v>5376</v>
      </c>
      <c r="B5050" s="1">
        <v>45451</v>
      </c>
      <c r="C5050" t="s">
        <v>226</v>
      </c>
      <c r="D5050" t="s">
        <v>227</v>
      </c>
      <c r="E5050" t="s">
        <v>27</v>
      </c>
      <c r="F5050" t="s">
        <v>54</v>
      </c>
      <c r="G5050" t="s">
        <v>38</v>
      </c>
      <c r="H5050" t="s">
        <v>39</v>
      </c>
      <c r="I5050" t="s">
        <v>117</v>
      </c>
      <c r="J5050" t="s">
        <v>118</v>
      </c>
      <c r="K5050" t="s">
        <v>59</v>
      </c>
      <c r="L5050" s="13">
        <v>6</v>
      </c>
      <c r="M5050" s="8">
        <v>4.2</v>
      </c>
      <c r="N5050">
        <v>17</v>
      </c>
      <c r="O5050" s="8">
        <v>102</v>
      </c>
      <c r="P5050" s="14">
        <v>6.4000000000000003E-3</v>
      </c>
      <c r="Q5050" s="8">
        <v>0.65</v>
      </c>
      <c r="R5050" s="8">
        <v>101.35</v>
      </c>
      <c r="S5050" s="8">
        <v>71.400000000000006</v>
      </c>
      <c r="T5050" s="8">
        <v>29.95</v>
      </c>
      <c r="U5050">
        <v>0</v>
      </c>
      <c r="V5050" s="8">
        <v>0</v>
      </c>
      <c r="W5050" s="8">
        <v>0</v>
      </c>
      <c r="X5050" s="8">
        <v>29.95</v>
      </c>
    </row>
    <row r="5051" spans="1:24" x14ac:dyDescent="0.25">
      <c r="A5051" t="s">
        <v>5377</v>
      </c>
      <c r="B5051" s="1">
        <v>45841</v>
      </c>
      <c r="C5051" t="s">
        <v>410</v>
      </c>
      <c r="D5051" t="s">
        <v>411</v>
      </c>
      <c r="E5051" t="s">
        <v>150</v>
      </c>
      <c r="F5051" t="s">
        <v>46</v>
      </c>
      <c r="G5051" t="s">
        <v>151</v>
      </c>
      <c r="H5051" t="s">
        <v>152</v>
      </c>
      <c r="I5051" t="s">
        <v>57</v>
      </c>
      <c r="J5051" t="s">
        <v>58</v>
      </c>
      <c r="K5051" t="s">
        <v>59</v>
      </c>
      <c r="L5051" s="13">
        <v>10.5</v>
      </c>
      <c r="M5051" s="8">
        <v>7.5</v>
      </c>
      <c r="N5051">
        <v>3</v>
      </c>
      <c r="O5051" s="8">
        <v>31.5</v>
      </c>
      <c r="P5051" s="14">
        <v>0.1583</v>
      </c>
      <c r="Q5051" s="8">
        <v>4.99</v>
      </c>
      <c r="R5051" s="8">
        <v>26.51</v>
      </c>
      <c r="S5051" s="8">
        <v>22.5</v>
      </c>
      <c r="T5051" s="8">
        <v>4.01</v>
      </c>
      <c r="U5051">
        <v>0</v>
      </c>
      <c r="V5051" s="8">
        <v>0</v>
      </c>
      <c r="W5051" s="8">
        <v>0</v>
      </c>
      <c r="X5051" s="8">
        <v>4.01</v>
      </c>
    </row>
    <row r="5052" spans="1:24" x14ac:dyDescent="0.25">
      <c r="A5052" t="s">
        <v>5378</v>
      </c>
      <c r="B5052" s="1">
        <v>45626</v>
      </c>
      <c r="C5052" t="s">
        <v>205</v>
      </c>
      <c r="D5052" t="s">
        <v>206</v>
      </c>
      <c r="E5052" t="s">
        <v>71</v>
      </c>
      <c r="F5052" t="s">
        <v>54</v>
      </c>
      <c r="G5052" t="s">
        <v>165</v>
      </c>
      <c r="H5052" t="s">
        <v>166</v>
      </c>
      <c r="I5052" t="s">
        <v>144</v>
      </c>
      <c r="J5052" t="s">
        <v>145</v>
      </c>
      <c r="K5052" t="s">
        <v>33</v>
      </c>
      <c r="L5052" s="13">
        <v>12</v>
      </c>
      <c r="M5052" s="8">
        <v>6.5</v>
      </c>
      <c r="N5052">
        <v>61</v>
      </c>
      <c r="O5052" s="8">
        <v>732</v>
      </c>
      <c r="P5052" s="14">
        <v>6.1999999999999998E-3</v>
      </c>
      <c r="Q5052" s="8">
        <v>4.54</v>
      </c>
      <c r="R5052" s="8">
        <v>727.46</v>
      </c>
      <c r="S5052" s="8">
        <v>396.5</v>
      </c>
      <c r="T5052" s="8">
        <v>330.96</v>
      </c>
      <c r="U5052">
        <v>0</v>
      </c>
      <c r="V5052" s="8">
        <v>0</v>
      </c>
      <c r="W5052" s="8">
        <v>0</v>
      </c>
      <c r="X5052" s="8">
        <v>330.96</v>
      </c>
    </row>
    <row r="5053" spans="1:24" x14ac:dyDescent="0.25">
      <c r="A5053" t="s">
        <v>5379</v>
      </c>
      <c r="B5053" s="1">
        <v>45692</v>
      </c>
      <c r="C5053" t="s">
        <v>528</v>
      </c>
      <c r="D5053" t="s">
        <v>529</v>
      </c>
      <c r="E5053" t="s">
        <v>27</v>
      </c>
      <c r="F5053" t="s">
        <v>54</v>
      </c>
      <c r="G5053" t="s">
        <v>38</v>
      </c>
      <c r="H5053" t="s">
        <v>39</v>
      </c>
      <c r="I5053" t="s">
        <v>122</v>
      </c>
      <c r="J5053" t="s">
        <v>123</v>
      </c>
      <c r="K5053" t="s">
        <v>59</v>
      </c>
      <c r="L5053" s="13">
        <v>5.5</v>
      </c>
      <c r="M5053" s="8">
        <v>3.8</v>
      </c>
      <c r="N5053">
        <v>83</v>
      </c>
      <c r="O5053" s="8">
        <v>456.5</v>
      </c>
      <c r="P5053" s="14">
        <v>1.8700000000000001E-2</v>
      </c>
      <c r="Q5053" s="8">
        <v>8.5399999999999991</v>
      </c>
      <c r="R5053" s="8">
        <v>447.96</v>
      </c>
      <c r="S5053" s="8">
        <v>315.39999999999998</v>
      </c>
      <c r="T5053" s="8">
        <v>132.56</v>
      </c>
      <c r="U5053">
        <v>0</v>
      </c>
      <c r="V5053" s="8">
        <v>0</v>
      </c>
      <c r="W5053" s="8">
        <v>0</v>
      </c>
      <c r="X5053" s="8">
        <v>132.56</v>
      </c>
    </row>
    <row r="5054" spans="1:24" x14ac:dyDescent="0.25">
      <c r="A5054" t="s">
        <v>5380</v>
      </c>
      <c r="B5054" s="1">
        <v>45892</v>
      </c>
      <c r="C5054" t="s">
        <v>201</v>
      </c>
      <c r="D5054" t="s">
        <v>202</v>
      </c>
      <c r="E5054" t="s">
        <v>53</v>
      </c>
      <c r="F5054" t="s">
        <v>46</v>
      </c>
      <c r="G5054" t="s">
        <v>55</v>
      </c>
      <c r="H5054" t="s">
        <v>56</v>
      </c>
      <c r="I5054" t="s">
        <v>156</v>
      </c>
      <c r="J5054" t="s">
        <v>157</v>
      </c>
      <c r="K5054" t="s">
        <v>42</v>
      </c>
      <c r="L5054" s="13">
        <v>6.2</v>
      </c>
      <c r="M5054" s="8">
        <v>1.9</v>
      </c>
      <c r="N5054">
        <v>33</v>
      </c>
      <c r="O5054" s="8">
        <v>204.6</v>
      </c>
      <c r="P5054" s="14">
        <v>0.1094</v>
      </c>
      <c r="Q5054" s="8">
        <v>22.38</v>
      </c>
      <c r="R5054" s="8">
        <v>182.22</v>
      </c>
      <c r="S5054" s="8">
        <v>62.7</v>
      </c>
      <c r="T5054" s="8">
        <v>119.52</v>
      </c>
      <c r="U5054">
        <v>0</v>
      </c>
      <c r="V5054" s="8">
        <v>0</v>
      </c>
      <c r="W5054" s="8">
        <v>0</v>
      </c>
      <c r="X5054" s="8">
        <v>119.52</v>
      </c>
    </row>
    <row r="5055" spans="1:24" x14ac:dyDescent="0.25">
      <c r="A5055" t="s">
        <v>5381</v>
      </c>
      <c r="B5055" s="1">
        <v>45941</v>
      </c>
      <c r="C5055" t="s">
        <v>87</v>
      </c>
      <c r="D5055" t="s">
        <v>88</v>
      </c>
      <c r="E5055" t="s">
        <v>63</v>
      </c>
      <c r="F5055" t="s">
        <v>89</v>
      </c>
      <c r="G5055" t="s">
        <v>64</v>
      </c>
      <c r="H5055" t="s">
        <v>65</v>
      </c>
      <c r="I5055" t="s">
        <v>104</v>
      </c>
      <c r="J5055" t="s">
        <v>105</v>
      </c>
      <c r="K5055" t="s">
        <v>49</v>
      </c>
      <c r="L5055" s="13">
        <v>4.2</v>
      </c>
      <c r="M5055" s="8">
        <v>2.8</v>
      </c>
      <c r="N5055">
        <v>149</v>
      </c>
      <c r="O5055" s="8">
        <v>625.79999999999995</v>
      </c>
      <c r="P5055" s="14">
        <v>0.1633</v>
      </c>
      <c r="Q5055" s="8">
        <v>102.19</v>
      </c>
      <c r="R5055" s="8">
        <v>523.61</v>
      </c>
      <c r="S5055" s="8">
        <v>417.2</v>
      </c>
      <c r="T5055" s="8">
        <v>106.41</v>
      </c>
      <c r="U5055">
        <v>0</v>
      </c>
      <c r="V5055" s="8">
        <v>0</v>
      </c>
      <c r="W5055" s="8">
        <v>0</v>
      </c>
      <c r="X5055" s="8">
        <v>106.41</v>
      </c>
    </row>
    <row r="5056" spans="1:24" x14ac:dyDescent="0.25">
      <c r="A5056" t="s">
        <v>5382</v>
      </c>
      <c r="B5056" s="1">
        <v>46073</v>
      </c>
      <c r="C5056" t="s">
        <v>328</v>
      </c>
      <c r="D5056" t="s">
        <v>329</v>
      </c>
      <c r="E5056" t="s">
        <v>71</v>
      </c>
      <c r="F5056" t="s">
        <v>54</v>
      </c>
      <c r="G5056" t="s">
        <v>165</v>
      </c>
      <c r="H5056" t="s">
        <v>166</v>
      </c>
      <c r="I5056" t="s">
        <v>112</v>
      </c>
      <c r="J5056" t="s">
        <v>113</v>
      </c>
      <c r="K5056" t="s">
        <v>42</v>
      </c>
      <c r="L5056" s="13">
        <v>8.5</v>
      </c>
      <c r="M5056" s="8">
        <v>2.8</v>
      </c>
      <c r="N5056">
        <v>205</v>
      </c>
      <c r="O5056" s="8">
        <v>1742.5</v>
      </c>
      <c r="P5056" s="14">
        <v>1.47E-2</v>
      </c>
      <c r="Q5056" s="8">
        <v>25.61</v>
      </c>
      <c r="R5056" s="8">
        <v>1716.89</v>
      </c>
      <c r="S5056" s="8">
        <v>574</v>
      </c>
      <c r="T5056" s="8">
        <v>1142.8900000000001</v>
      </c>
      <c r="U5056">
        <v>0</v>
      </c>
      <c r="V5056" s="8">
        <v>0</v>
      </c>
      <c r="W5056" s="8">
        <v>0</v>
      </c>
      <c r="X5056" s="8">
        <v>1142.8900000000001</v>
      </c>
    </row>
    <row r="5057" spans="1:24" x14ac:dyDescent="0.25">
      <c r="A5057" t="s">
        <v>5383</v>
      </c>
      <c r="B5057" s="1">
        <v>46146</v>
      </c>
      <c r="C5057" t="s">
        <v>255</v>
      </c>
      <c r="D5057" t="s">
        <v>256</v>
      </c>
      <c r="E5057" t="s">
        <v>27</v>
      </c>
      <c r="F5057" t="s">
        <v>89</v>
      </c>
      <c r="G5057" t="s">
        <v>38</v>
      </c>
      <c r="H5057" t="s">
        <v>39</v>
      </c>
      <c r="I5057" t="s">
        <v>112</v>
      </c>
      <c r="J5057" t="s">
        <v>113</v>
      </c>
      <c r="K5057" t="s">
        <v>42</v>
      </c>
      <c r="L5057" s="13">
        <v>8.5</v>
      </c>
      <c r="M5057" s="8">
        <v>2.8</v>
      </c>
      <c r="N5057">
        <v>89</v>
      </c>
      <c r="O5057" s="8">
        <v>756.5</v>
      </c>
      <c r="P5057" s="14">
        <v>0.39600000000000002</v>
      </c>
      <c r="Q5057" s="8">
        <v>299.57</v>
      </c>
      <c r="R5057" s="8">
        <v>456.93</v>
      </c>
      <c r="S5057" s="8">
        <v>249.2</v>
      </c>
      <c r="T5057" s="8">
        <v>207.73</v>
      </c>
      <c r="U5057">
        <v>0</v>
      </c>
      <c r="V5057" s="8">
        <v>0</v>
      </c>
      <c r="W5057" s="8">
        <v>0</v>
      </c>
      <c r="X5057" s="8">
        <v>207.73</v>
      </c>
    </row>
    <row r="5058" spans="1:24" x14ac:dyDescent="0.25">
      <c r="A5058" t="s">
        <v>5384</v>
      </c>
      <c r="B5058" s="1">
        <v>45957</v>
      </c>
      <c r="C5058" t="s">
        <v>590</v>
      </c>
      <c r="D5058" t="s">
        <v>591</v>
      </c>
      <c r="E5058" t="s">
        <v>27</v>
      </c>
      <c r="F5058" t="s">
        <v>46</v>
      </c>
      <c r="G5058" t="s">
        <v>38</v>
      </c>
      <c r="H5058" t="s">
        <v>39</v>
      </c>
      <c r="I5058" t="s">
        <v>31</v>
      </c>
      <c r="J5058" t="s">
        <v>32</v>
      </c>
      <c r="K5058" t="s">
        <v>33</v>
      </c>
      <c r="L5058" s="13">
        <v>5.8</v>
      </c>
      <c r="M5058" s="8">
        <v>2.7</v>
      </c>
      <c r="N5058">
        <v>7</v>
      </c>
      <c r="O5058" s="8">
        <v>40.6</v>
      </c>
      <c r="P5058" s="14">
        <v>0.17610000000000001</v>
      </c>
      <c r="Q5058" s="8">
        <v>7.15</v>
      </c>
      <c r="R5058" s="8">
        <v>33.450000000000003</v>
      </c>
      <c r="S5058" s="8">
        <v>18.899999999999999</v>
      </c>
      <c r="T5058" s="8">
        <v>14.55</v>
      </c>
      <c r="U5058">
        <v>0</v>
      </c>
      <c r="V5058" s="8">
        <v>0</v>
      </c>
      <c r="W5058" s="8">
        <v>0</v>
      </c>
      <c r="X5058" s="8">
        <v>14.55</v>
      </c>
    </row>
    <row r="5059" spans="1:24" x14ac:dyDescent="0.25">
      <c r="A5059" t="s">
        <v>5385</v>
      </c>
      <c r="B5059" s="1">
        <v>45989</v>
      </c>
      <c r="C5059" t="s">
        <v>805</v>
      </c>
      <c r="D5059" t="s">
        <v>806</v>
      </c>
      <c r="E5059" t="s">
        <v>63</v>
      </c>
      <c r="F5059" t="s">
        <v>89</v>
      </c>
      <c r="G5059" t="s">
        <v>79</v>
      </c>
      <c r="H5059" t="s">
        <v>80</v>
      </c>
      <c r="I5059" t="s">
        <v>156</v>
      </c>
      <c r="J5059" t="s">
        <v>157</v>
      </c>
      <c r="K5059" t="s">
        <v>42</v>
      </c>
      <c r="L5059" s="13">
        <v>6.2</v>
      </c>
      <c r="M5059" s="8">
        <v>1.9</v>
      </c>
      <c r="N5059">
        <v>24</v>
      </c>
      <c r="O5059" s="8">
        <v>148.80000000000001</v>
      </c>
      <c r="P5059" s="14">
        <v>0.1331</v>
      </c>
      <c r="Q5059" s="8">
        <v>19.809999999999999</v>
      </c>
      <c r="R5059" s="8">
        <v>128.99</v>
      </c>
      <c r="S5059" s="8">
        <v>45.6</v>
      </c>
      <c r="T5059" s="8">
        <v>83.39</v>
      </c>
      <c r="U5059">
        <v>0</v>
      </c>
      <c r="V5059" s="8">
        <v>0</v>
      </c>
      <c r="W5059" s="8">
        <v>0</v>
      </c>
      <c r="X5059" s="8">
        <v>83.39</v>
      </c>
    </row>
    <row r="5060" spans="1:24" x14ac:dyDescent="0.25">
      <c r="A5060" t="s">
        <v>5386</v>
      </c>
      <c r="B5060" s="1">
        <v>45950</v>
      </c>
      <c r="C5060" t="s">
        <v>198</v>
      </c>
      <c r="D5060" t="s">
        <v>199</v>
      </c>
      <c r="E5060" t="s">
        <v>150</v>
      </c>
      <c r="F5060" t="s">
        <v>54</v>
      </c>
      <c r="G5060" t="s">
        <v>151</v>
      </c>
      <c r="H5060" t="s">
        <v>152</v>
      </c>
      <c r="I5060" t="s">
        <v>122</v>
      </c>
      <c r="J5060" t="s">
        <v>123</v>
      </c>
      <c r="K5060" t="s">
        <v>59</v>
      </c>
      <c r="L5060" s="13">
        <v>5.5</v>
      </c>
      <c r="M5060" s="8">
        <v>3.8</v>
      </c>
      <c r="N5060">
        <v>63</v>
      </c>
      <c r="O5060" s="8">
        <v>346.5</v>
      </c>
      <c r="P5060" s="14">
        <v>6.8999999999999999E-3</v>
      </c>
      <c r="Q5060" s="8">
        <v>2.39</v>
      </c>
      <c r="R5060" s="8">
        <v>344.11</v>
      </c>
      <c r="S5060" s="8">
        <v>239.4</v>
      </c>
      <c r="T5060" s="8">
        <v>104.71</v>
      </c>
      <c r="U5060">
        <v>0</v>
      </c>
      <c r="V5060" s="8">
        <v>0</v>
      </c>
      <c r="W5060" s="8">
        <v>0</v>
      </c>
      <c r="X5060" s="8">
        <v>104.71</v>
      </c>
    </row>
    <row r="5061" spans="1:24" x14ac:dyDescent="0.25">
      <c r="A5061" t="s">
        <v>5387</v>
      </c>
      <c r="B5061" s="1">
        <v>45359</v>
      </c>
      <c r="C5061" t="s">
        <v>584</v>
      </c>
      <c r="D5061" t="s">
        <v>585</v>
      </c>
      <c r="E5061" t="s">
        <v>27</v>
      </c>
      <c r="F5061" t="s">
        <v>37</v>
      </c>
      <c r="G5061" t="s">
        <v>29</v>
      </c>
      <c r="H5061" t="s">
        <v>30</v>
      </c>
      <c r="I5061" t="s">
        <v>112</v>
      </c>
      <c r="J5061" t="s">
        <v>113</v>
      </c>
      <c r="K5061" t="s">
        <v>42</v>
      </c>
      <c r="L5061" s="13">
        <v>8.5</v>
      </c>
      <c r="M5061" s="8">
        <v>2.8</v>
      </c>
      <c r="N5061">
        <v>15</v>
      </c>
      <c r="O5061" s="8">
        <v>127.5</v>
      </c>
      <c r="P5061" s="14">
        <v>1.6199999999999999E-2</v>
      </c>
      <c r="Q5061" s="8">
        <v>2.0699999999999998</v>
      </c>
      <c r="R5061" s="8">
        <v>125.43</v>
      </c>
      <c r="S5061" s="8">
        <v>42</v>
      </c>
      <c r="T5061" s="8">
        <v>83.43</v>
      </c>
      <c r="U5061">
        <v>0</v>
      </c>
      <c r="V5061" s="8">
        <v>0</v>
      </c>
      <c r="W5061" s="8">
        <v>0</v>
      </c>
      <c r="X5061" s="8">
        <v>83.43</v>
      </c>
    </row>
    <row r="5062" spans="1:24" x14ac:dyDescent="0.25">
      <c r="A5062" t="s">
        <v>5388</v>
      </c>
      <c r="B5062" s="1">
        <v>45609</v>
      </c>
      <c r="C5062" t="s">
        <v>255</v>
      </c>
      <c r="D5062" t="s">
        <v>256</v>
      </c>
      <c r="E5062" t="s">
        <v>27</v>
      </c>
      <c r="F5062" t="s">
        <v>89</v>
      </c>
      <c r="G5062" t="s">
        <v>38</v>
      </c>
      <c r="H5062" t="s">
        <v>39</v>
      </c>
      <c r="I5062" t="s">
        <v>74</v>
      </c>
      <c r="J5062" t="s">
        <v>75</v>
      </c>
      <c r="K5062" t="s">
        <v>49</v>
      </c>
      <c r="L5062" s="13">
        <v>11</v>
      </c>
      <c r="M5062" s="8">
        <v>6.8</v>
      </c>
      <c r="N5062">
        <v>192</v>
      </c>
      <c r="O5062" s="8">
        <v>2112</v>
      </c>
      <c r="P5062" s="14">
        <v>9.5100000000000004E-2</v>
      </c>
      <c r="Q5062" s="8">
        <v>200.85</v>
      </c>
      <c r="R5062" s="8">
        <v>1911.15</v>
      </c>
      <c r="S5062" s="8">
        <v>1305.5999999999999</v>
      </c>
      <c r="T5062" s="8">
        <v>605.54999999999995</v>
      </c>
      <c r="U5062">
        <v>0</v>
      </c>
      <c r="V5062" s="8">
        <v>0</v>
      </c>
      <c r="W5062" s="8">
        <v>0</v>
      </c>
      <c r="X5062" s="8">
        <v>605.54999999999995</v>
      </c>
    </row>
    <row r="5063" spans="1:24" x14ac:dyDescent="0.25">
      <c r="A5063" t="s">
        <v>5389</v>
      </c>
      <c r="B5063" s="1">
        <v>46007</v>
      </c>
      <c r="C5063" t="s">
        <v>229</v>
      </c>
      <c r="D5063" t="s">
        <v>230</v>
      </c>
      <c r="E5063" t="s">
        <v>27</v>
      </c>
      <c r="F5063" t="s">
        <v>54</v>
      </c>
      <c r="G5063" t="s">
        <v>29</v>
      </c>
      <c r="H5063" t="s">
        <v>30</v>
      </c>
      <c r="I5063" t="s">
        <v>31</v>
      </c>
      <c r="J5063" t="s">
        <v>32</v>
      </c>
      <c r="K5063" t="s">
        <v>33</v>
      </c>
      <c r="L5063" s="13">
        <v>5.8</v>
      </c>
      <c r="M5063" s="8">
        <v>2.7</v>
      </c>
      <c r="N5063">
        <v>73</v>
      </c>
      <c r="O5063" s="8">
        <v>423.4</v>
      </c>
      <c r="P5063" s="14">
        <v>2.23E-2</v>
      </c>
      <c r="Q5063" s="8">
        <v>9.44</v>
      </c>
      <c r="R5063" s="8">
        <v>413.96</v>
      </c>
      <c r="S5063" s="8">
        <v>197.1</v>
      </c>
      <c r="T5063" s="8">
        <v>216.86</v>
      </c>
      <c r="U5063">
        <v>0</v>
      </c>
      <c r="V5063" s="8">
        <v>0</v>
      </c>
      <c r="W5063" s="8">
        <v>0</v>
      </c>
      <c r="X5063" s="8">
        <v>216.86</v>
      </c>
    </row>
    <row r="5064" spans="1:24" x14ac:dyDescent="0.25">
      <c r="A5064" t="s">
        <v>5390</v>
      </c>
      <c r="B5064" s="1">
        <v>45739</v>
      </c>
      <c r="C5064" t="s">
        <v>168</v>
      </c>
      <c r="D5064" t="s">
        <v>169</v>
      </c>
      <c r="E5064" t="s">
        <v>63</v>
      </c>
      <c r="F5064" t="s">
        <v>46</v>
      </c>
      <c r="G5064" t="s">
        <v>79</v>
      </c>
      <c r="H5064" t="s">
        <v>80</v>
      </c>
      <c r="I5064" t="s">
        <v>156</v>
      </c>
      <c r="J5064" t="s">
        <v>157</v>
      </c>
      <c r="K5064" t="s">
        <v>42</v>
      </c>
      <c r="L5064" s="13">
        <v>6.2</v>
      </c>
      <c r="M5064" s="8">
        <v>1.9</v>
      </c>
      <c r="N5064">
        <v>3</v>
      </c>
      <c r="O5064" s="8">
        <v>18.600000000000001</v>
      </c>
      <c r="P5064" s="14">
        <v>3.95E-2</v>
      </c>
      <c r="Q5064" s="8">
        <v>0.73</v>
      </c>
      <c r="R5064" s="8">
        <v>17.87</v>
      </c>
      <c r="S5064" s="8">
        <v>5.7</v>
      </c>
      <c r="T5064" s="8">
        <v>12.17</v>
      </c>
      <c r="U5064">
        <v>1</v>
      </c>
      <c r="V5064" s="8">
        <v>5.96</v>
      </c>
      <c r="W5064" s="8">
        <v>2.4</v>
      </c>
      <c r="X5064" s="8">
        <v>9.77</v>
      </c>
    </row>
    <row r="5065" spans="1:24" x14ac:dyDescent="0.25">
      <c r="A5065" t="s">
        <v>5391</v>
      </c>
      <c r="B5065" s="1">
        <v>46039</v>
      </c>
      <c r="C5065" t="s">
        <v>427</v>
      </c>
      <c r="D5065" t="s">
        <v>428</v>
      </c>
      <c r="E5065" t="s">
        <v>150</v>
      </c>
      <c r="F5065" t="s">
        <v>46</v>
      </c>
      <c r="G5065" t="s">
        <v>151</v>
      </c>
      <c r="H5065" t="s">
        <v>152</v>
      </c>
      <c r="I5065" t="s">
        <v>31</v>
      </c>
      <c r="J5065" t="s">
        <v>32</v>
      </c>
      <c r="K5065" t="s">
        <v>33</v>
      </c>
      <c r="L5065" s="13">
        <v>5.8</v>
      </c>
      <c r="M5065" s="8">
        <v>2.7</v>
      </c>
      <c r="N5065">
        <v>127</v>
      </c>
      <c r="O5065" s="8">
        <v>736.6</v>
      </c>
      <c r="P5065" s="14">
        <v>0.10879999999999999</v>
      </c>
      <c r="Q5065" s="8">
        <v>80.14</v>
      </c>
      <c r="R5065" s="8">
        <v>656.46</v>
      </c>
      <c r="S5065" s="8">
        <v>342.9</v>
      </c>
      <c r="T5065" s="8">
        <v>313.56</v>
      </c>
      <c r="U5065">
        <v>0</v>
      </c>
      <c r="V5065" s="8">
        <v>0</v>
      </c>
      <c r="W5065" s="8">
        <v>0</v>
      </c>
      <c r="X5065" s="8">
        <v>313.56</v>
      </c>
    </row>
    <row r="5066" spans="1:24" x14ac:dyDescent="0.25">
      <c r="A5066" t="s">
        <v>5392</v>
      </c>
      <c r="B5066" s="1">
        <v>46158</v>
      </c>
      <c r="C5066" t="s">
        <v>410</v>
      </c>
      <c r="D5066" t="s">
        <v>411</v>
      </c>
      <c r="E5066" t="s">
        <v>150</v>
      </c>
      <c r="F5066" t="s">
        <v>46</v>
      </c>
      <c r="G5066" t="s">
        <v>151</v>
      </c>
      <c r="H5066" t="s">
        <v>152</v>
      </c>
      <c r="I5066" t="s">
        <v>66</v>
      </c>
      <c r="J5066" t="s">
        <v>67</v>
      </c>
      <c r="K5066" t="s">
        <v>33</v>
      </c>
      <c r="L5066" s="13">
        <v>4.5</v>
      </c>
      <c r="M5066" s="8">
        <v>2.1</v>
      </c>
      <c r="N5066">
        <v>26</v>
      </c>
      <c r="O5066" s="8">
        <v>117</v>
      </c>
      <c r="P5066" s="14">
        <v>0.17730000000000001</v>
      </c>
      <c r="Q5066" s="8">
        <v>20.74</v>
      </c>
      <c r="R5066" s="8">
        <v>96.26</v>
      </c>
      <c r="S5066" s="8">
        <v>54.6</v>
      </c>
      <c r="T5066" s="8">
        <v>41.66</v>
      </c>
      <c r="U5066">
        <v>0</v>
      </c>
      <c r="V5066" s="8">
        <v>0</v>
      </c>
      <c r="W5066" s="8">
        <v>0</v>
      </c>
      <c r="X5066" s="8">
        <v>41.66</v>
      </c>
    </row>
    <row r="5067" spans="1:24" x14ac:dyDescent="0.25">
      <c r="A5067" t="s">
        <v>5393</v>
      </c>
      <c r="B5067" s="1">
        <v>45536</v>
      </c>
      <c r="C5067" t="s">
        <v>94</v>
      </c>
      <c r="D5067" t="s">
        <v>95</v>
      </c>
      <c r="E5067" t="s">
        <v>53</v>
      </c>
      <c r="F5067" t="s">
        <v>46</v>
      </c>
      <c r="G5067" t="s">
        <v>55</v>
      </c>
      <c r="H5067" t="s">
        <v>56</v>
      </c>
      <c r="I5067" t="s">
        <v>127</v>
      </c>
      <c r="J5067" t="s">
        <v>128</v>
      </c>
      <c r="K5067" t="s">
        <v>33</v>
      </c>
      <c r="L5067" s="13">
        <v>7.2</v>
      </c>
      <c r="M5067" s="8">
        <v>3.6</v>
      </c>
      <c r="N5067">
        <v>1</v>
      </c>
      <c r="O5067" s="8">
        <v>7.2</v>
      </c>
      <c r="P5067" s="14">
        <v>0.1037</v>
      </c>
      <c r="Q5067" s="8">
        <v>0.75</v>
      </c>
      <c r="R5067" s="8">
        <v>6.45</v>
      </c>
      <c r="S5067" s="8">
        <v>3.6</v>
      </c>
      <c r="T5067" s="8">
        <v>2.85</v>
      </c>
      <c r="U5067">
        <v>1</v>
      </c>
      <c r="V5067" s="8">
        <v>6.45</v>
      </c>
      <c r="W5067" s="8">
        <v>4.0999999999999996</v>
      </c>
      <c r="X5067" s="8">
        <v>-1.25</v>
      </c>
    </row>
    <row r="5068" spans="1:24" x14ac:dyDescent="0.25">
      <c r="A5068" t="s">
        <v>5394</v>
      </c>
      <c r="B5068" s="1">
        <v>45351</v>
      </c>
      <c r="C5068" t="s">
        <v>475</v>
      </c>
      <c r="D5068" t="s">
        <v>476</v>
      </c>
      <c r="E5068" t="s">
        <v>63</v>
      </c>
      <c r="F5068" t="s">
        <v>37</v>
      </c>
      <c r="G5068" t="s">
        <v>64</v>
      </c>
      <c r="H5068" t="s">
        <v>65</v>
      </c>
      <c r="I5068" t="s">
        <v>74</v>
      </c>
      <c r="J5068" t="s">
        <v>75</v>
      </c>
      <c r="K5068" t="s">
        <v>49</v>
      </c>
      <c r="L5068" s="13">
        <v>11</v>
      </c>
      <c r="M5068" s="8">
        <v>6.8</v>
      </c>
      <c r="N5068">
        <v>5</v>
      </c>
      <c r="O5068" s="8">
        <v>55</v>
      </c>
      <c r="P5068" s="14">
        <v>5.0700000000000002E-2</v>
      </c>
      <c r="Q5068" s="8">
        <v>2.79</v>
      </c>
      <c r="R5068" s="8">
        <v>52.21</v>
      </c>
      <c r="S5068" s="8">
        <v>34</v>
      </c>
      <c r="T5068" s="8">
        <v>18.21</v>
      </c>
      <c r="U5068">
        <v>0</v>
      </c>
      <c r="V5068" s="8">
        <v>0</v>
      </c>
      <c r="W5068" s="8">
        <v>0</v>
      </c>
      <c r="X5068" s="8">
        <v>18.21</v>
      </c>
    </row>
    <row r="5069" spans="1:24" x14ac:dyDescent="0.25">
      <c r="A5069" t="s">
        <v>5395</v>
      </c>
      <c r="B5069" s="1">
        <v>45542</v>
      </c>
      <c r="C5069" t="s">
        <v>208</v>
      </c>
      <c r="D5069" t="s">
        <v>209</v>
      </c>
      <c r="E5069" t="s">
        <v>27</v>
      </c>
      <c r="F5069" t="s">
        <v>54</v>
      </c>
      <c r="G5069" t="s">
        <v>38</v>
      </c>
      <c r="H5069" t="s">
        <v>39</v>
      </c>
      <c r="I5069" t="s">
        <v>112</v>
      </c>
      <c r="J5069" t="s">
        <v>113</v>
      </c>
      <c r="K5069" t="s">
        <v>42</v>
      </c>
      <c r="L5069" s="13">
        <v>8.5</v>
      </c>
      <c r="M5069" s="8">
        <v>2.8</v>
      </c>
      <c r="N5069">
        <v>154</v>
      </c>
      <c r="O5069" s="8">
        <v>1309</v>
      </c>
      <c r="P5069" s="14">
        <v>2.0500000000000001E-2</v>
      </c>
      <c r="Q5069" s="8">
        <v>26.83</v>
      </c>
      <c r="R5069" s="8">
        <v>1282.17</v>
      </c>
      <c r="S5069" s="8">
        <v>431.2</v>
      </c>
      <c r="T5069" s="8">
        <v>850.97</v>
      </c>
      <c r="U5069">
        <v>0</v>
      </c>
      <c r="V5069" s="8">
        <v>0</v>
      </c>
      <c r="W5069" s="8">
        <v>0</v>
      </c>
      <c r="X5069" s="8">
        <v>850.97</v>
      </c>
    </row>
    <row r="5070" spans="1:24" x14ac:dyDescent="0.25">
      <c r="A5070" t="s">
        <v>5396</v>
      </c>
      <c r="B5070" s="1">
        <v>45380</v>
      </c>
      <c r="C5070" t="s">
        <v>678</v>
      </c>
      <c r="D5070" t="s">
        <v>679</v>
      </c>
      <c r="E5070" t="s">
        <v>63</v>
      </c>
      <c r="F5070" t="s">
        <v>89</v>
      </c>
      <c r="G5070" t="s">
        <v>64</v>
      </c>
      <c r="H5070" t="s">
        <v>65</v>
      </c>
      <c r="I5070" t="s">
        <v>104</v>
      </c>
      <c r="J5070" t="s">
        <v>105</v>
      </c>
      <c r="K5070" t="s">
        <v>49</v>
      </c>
      <c r="L5070" s="13">
        <v>4.2</v>
      </c>
      <c r="M5070" s="8">
        <v>2.8</v>
      </c>
      <c r="N5070">
        <v>42</v>
      </c>
      <c r="O5070" s="8">
        <v>176.4</v>
      </c>
      <c r="P5070" s="14">
        <v>6.8699999999999997E-2</v>
      </c>
      <c r="Q5070" s="8">
        <v>12.12</v>
      </c>
      <c r="R5070" s="8">
        <v>164.28</v>
      </c>
      <c r="S5070" s="8">
        <v>117.6</v>
      </c>
      <c r="T5070" s="8">
        <v>46.68</v>
      </c>
      <c r="U5070">
        <v>0</v>
      </c>
      <c r="V5070" s="8">
        <v>0</v>
      </c>
      <c r="W5070" s="8">
        <v>0</v>
      </c>
      <c r="X5070" s="8">
        <v>46.68</v>
      </c>
    </row>
    <row r="5071" spans="1:24" x14ac:dyDescent="0.25">
      <c r="A5071" t="s">
        <v>5397</v>
      </c>
      <c r="B5071" s="1">
        <v>46238</v>
      </c>
      <c r="C5071" t="s">
        <v>136</v>
      </c>
      <c r="D5071" t="s">
        <v>137</v>
      </c>
      <c r="E5071" t="s">
        <v>71</v>
      </c>
      <c r="F5071" t="s">
        <v>54</v>
      </c>
      <c r="G5071" t="s">
        <v>165</v>
      </c>
      <c r="H5071" t="s">
        <v>166</v>
      </c>
      <c r="I5071" t="s">
        <v>185</v>
      </c>
      <c r="J5071" t="s">
        <v>186</v>
      </c>
      <c r="K5071" t="s">
        <v>59</v>
      </c>
      <c r="L5071" s="13">
        <v>4.9000000000000004</v>
      </c>
      <c r="M5071" s="8">
        <v>3.1</v>
      </c>
      <c r="N5071">
        <v>46</v>
      </c>
      <c r="O5071" s="8">
        <v>225.4</v>
      </c>
      <c r="P5071" s="14">
        <v>1.8E-3</v>
      </c>
      <c r="Q5071" s="8">
        <v>0.41</v>
      </c>
      <c r="R5071" s="8">
        <v>224.99</v>
      </c>
      <c r="S5071" s="8">
        <v>142.6</v>
      </c>
      <c r="T5071" s="8">
        <v>82.39</v>
      </c>
      <c r="U5071">
        <v>0</v>
      </c>
      <c r="V5071" s="8">
        <v>0</v>
      </c>
      <c r="W5071" s="8">
        <v>0</v>
      </c>
      <c r="X5071" s="8">
        <v>82.39</v>
      </c>
    </row>
    <row r="5072" spans="1:24" x14ac:dyDescent="0.25">
      <c r="A5072" t="s">
        <v>5398</v>
      </c>
      <c r="B5072" s="1">
        <v>45736</v>
      </c>
      <c r="C5072" t="s">
        <v>211</v>
      </c>
      <c r="D5072" t="s">
        <v>212</v>
      </c>
      <c r="E5072" t="s">
        <v>27</v>
      </c>
      <c r="F5072" t="s">
        <v>37</v>
      </c>
      <c r="G5072" t="s">
        <v>29</v>
      </c>
      <c r="H5072" t="s">
        <v>30</v>
      </c>
      <c r="I5072" t="s">
        <v>130</v>
      </c>
      <c r="J5072" t="s">
        <v>131</v>
      </c>
      <c r="K5072" t="s">
        <v>42</v>
      </c>
      <c r="L5072" s="13">
        <v>4.8</v>
      </c>
      <c r="M5072" s="8">
        <v>1.4</v>
      </c>
      <c r="N5072">
        <v>7</v>
      </c>
      <c r="O5072" s="8">
        <v>33.6</v>
      </c>
      <c r="P5072" s="14">
        <v>2.7799999999999998E-2</v>
      </c>
      <c r="Q5072" s="8">
        <v>0.93</v>
      </c>
      <c r="R5072" s="8">
        <v>32.67</v>
      </c>
      <c r="S5072" s="8">
        <v>9.8000000000000007</v>
      </c>
      <c r="T5072" s="8">
        <v>22.87</v>
      </c>
      <c r="U5072">
        <v>2</v>
      </c>
      <c r="V5072" s="8">
        <v>9.33</v>
      </c>
      <c r="W5072" s="8">
        <v>3.8</v>
      </c>
      <c r="X5072" s="8">
        <v>19.07</v>
      </c>
    </row>
    <row r="5073" spans="1:24" x14ac:dyDescent="0.25">
      <c r="A5073" t="s">
        <v>5399</v>
      </c>
      <c r="B5073" s="1">
        <v>45410</v>
      </c>
      <c r="C5073" t="s">
        <v>168</v>
      </c>
      <c r="D5073" t="s">
        <v>169</v>
      </c>
      <c r="E5073" t="s">
        <v>63</v>
      </c>
      <c r="F5073" t="s">
        <v>46</v>
      </c>
      <c r="G5073" t="s">
        <v>64</v>
      </c>
      <c r="H5073" t="s">
        <v>65</v>
      </c>
      <c r="I5073" t="s">
        <v>130</v>
      </c>
      <c r="J5073" t="s">
        <v>131</v>
      </c>
      <c r="K5073" t="s">
        <v>42</v>
      </c>
      <c r="L5073" s="13">
        <v>4.8</v>
      </c>
      <c r="M5073" s="8">
        <v>1.4</v>
      </c>
      <c r="N5073">
        <v>46</v>
      </c>
      <c r="O5073" s="8">
        <v>220.8</v>
      </c>
      <c r="P5073" s="14">
        <v>0.1527</v>
      </c>
      <c r="Q5073" s="8">
        <v>33.72</v>
      </c>
      <c r="R5073" s="8">
        <v>187.08</v>
      </c>
      <c r="S5073" s="8">
        <v>64.400000000000006</v>
      </c>
      <c r="T5073" s="8">
        <v>122.68</v>
      </c>
      <c r="U5073">
        <v>0</v>
      </c>
      <c r="V5073" s="8">
        <v>0</v>
      </c>
      <c r="W5073" s="8">
        <v>0</v>
      </c>
      <c r="X5073" s="8">
        <v>122.68</v>
      </c>
    </row>
    <row r="5074" spans="1:24" x14ac:dyDescent="0.25">
      <c r="A5074" t="s">
        <v>5400</v>
      </c>
      <c r="B5074" s="1">
        <v>45756</v>
      </c>
      <c r="C5074" t="s">
        <v>301</v>
      </c>
      <c r="D5074" t="s">
        <v>302</v>
      </c>
      <c r="E5074" t="s">
        <v>63</v>
      </c>
      <c r="F5074" t="s">
        <v>37</v>
      </c>
      <c r="G5074" t="s">
        <v>64</v>
      </c>
      <c r="H5074" t="s">
        <v>65</v>
      </c>
      <c r="I5074" t="s">
        <v>84</v>
      </c>
      <c r="J5074" t="s">
        <v>85</v>
      </c>
      <c r="K5074" t="s">
        <v>42</v>
      </c>
      <c r="L5074" s="13">
        <v>9.9</v>
      </c>
      <c r="M5074" s="8">
        <v>3.1</v>
      </c>
      <c r="N5074">
        <v>72</v>
      </c>
      <c r="O5074" s="8">
        <v>712.8</v>
      </c>
      <c r="P5074" s="14">
        <v>1.8200000000000001E-2</v>
      </c>
      <c r="Q5074" s="8">
        <v>12.97</v>
      </c>
      <c r="R5074" s="8">
        <v>699.83</v>
      </c>
      <c r="S5074" s="8">
        <v>223.2</v>
      </c>
      <c r="T5074" s="8">
        <v>476.63</v>
      </c>
      <c r="U5074">
        <v>0</v>
      </c>
      <c r="V5074" s="8">
        <v>0</v>
      </c>
      <c r="W5074" s="8">
        <v>0</v>
      </c>
      <c r="X5074" s="8">
        <v>476.63</v>
      </c>
    </row>
    <row r="5075" spans="1:24" x14ac:dyDescent="0.25">
      <c r="A5075" t="s">
        <v>5401</v>
      </c>
      <c r="B5075" s="1">
        <v>45918</v>
      </c>
      <c r="C5075" t="s">
        <v>223</v>
      </c>
      <c r="D5075" t="s">
        <v>224</v>
      </c>
      <c r="E5075" t="s">
        <v>27</v>
      </c>
      <c r="F5075" t="s">
        <v>28</v>
      </c>
      <c r="G5075" t="s">
        <v>38</v>
      </c>
      <c r="H5075" t="s">
        <v>39</v>
      </c>
      <c r="I5075" t="s">
        <v>57</v>
      </c>
      <c r="J5075" t="s">
        <v>58</v>
      </c>
      <c r="K5075" t="s">
        <v>59</v>
      </c>
      <c r="L5075" s="13">
        <v>10.5</v>
      </c>
      <c r="M5075" s="8">
        <v>7.5</v>
      </c>
      <c r="N5075">
        <v>52</v>
      </c>
      <c r="O5075" s="8">
        <v>546</v>
      </c>
      <c r="P5075" s="14">
        <v>6.3E-3</v>
      </c>
      <c r="Q5075" s="8">
        <v>3.44</v>
      </c>
      <c r="R5075" s="8">
        <v>542.55999999999995</v>
      </c>
      <c r="S5075" s="8">
        <v>390</v>
      </c>
      <c r="T5075" s="8">
        <v>152.56</v>
      </c>
      <c r="U5075">
        <v>15</v>
      </c>
      <c r="V5075" s="8">
        <v>156.51</v>
      </c>
      <c r="W5075" s="8">
        <v>120</v>
      </c>
      <c r="X5075" s="8">
        <v>32.56</v>
      </c>
    </row>
    <row r="5076" spans="1:24" x14ac:dyDescent="0.25">
      <c r="A5076" t="s">
        <v>5402</v>
      </c>
      <c r="B5076" s="1">
        <v>45915</v>
      </c>
      <c r="C5076" t="s">
        <v>69</v>
      </c>
      <c r="D5076" t="s">
        <v>70</v>
      </c>
      <c r="E5076" t="s">
        <v>71</v>
      </c>
      <c r="F5076" t="s">
        <v>37</v>
      </c>
      <c r="G5076" t="s">
        <v>72</v>
      </c>
      <c r="H5076" t="s">
        <v>73</v>
      </c>
      <c r="I5076" t="s">
        <v>40</v>
      </c>
      <c r="J5076" t="s">
        <v>41</v>
      </c>
      <c r="K5076" t="s">
        <v>42</v>
      </c>
      <c r="L5076" s="13">
        <v>14.5</v>
      </c>
      <c r="M5076" s="8">
        <v>4.2</v>
      </c>
      <c r="N5076">
        <v>25</v>
      </c>
      <c r="O5076" s="8">
        <v>362.5</v>
      </c>
      <c r="P5076" s="14">
        <v>1.4E-3</v>
      </c>
      <c r="Q5076" s="8">
        <v>0.51</v>
      </c>
      <c r="R5076" s="8">
        <v>361.99</v>
      </c>
      <c r="S5076" s="8">
        <v>105</v>
      </c>
      <c r="T5076" s="8">
        <v>256.99</v>
      </c>
      <c r="U5076">
        <v>0</v>
      </c>
      <c r="V5076" s="8">
        <v>0</v>
      </c>
      <c r="W5076" s="8">
        <v>0</v>
      </c>
      <c r="X5076" s="8">
        <v>256.99</v>
      </c>
    </row>
    <row r="5077" spans="1:24" x14ac:dyDescent="0.25">
      <c r="A5077" t="s">
        <v>5403</v>
      </c>
      <c r="B5077" s="1">
        <v>45348</v>
      </c>
      <c r="C5077" t="s">
        <v>102</v>
      </c>
      <c r="D5077" t="s">
        <v>103</v>
      </c>
      <c r="E5077" t="s">
        <v>27</v>
      </c>
      <c r="F5077" t="s">
        <v>54</v>
      </c>
      <c r="G5077" t="s">
        <v>38</v>
      </c>
      <c r="H5077" t="s">
        <v>39</v>
      </c>
      <c r="I5077" t="s">
        <v>156</v>
      </c>
      <c r="J5077" t="s">
        <v>157</v>
      </c>
      <c r="K5077" t="s">
        <v>42</v>
      </c>
      <c r="L5077" s="13">
        <v>6.2</v>
      </c>
      <c r="M5077" s="8">
        <v>1.9</v>
      </c>
      <c r="N5077">
        <v>48</v>
      </c>
      <c r="O5077" s="8">
        <v>297.60000000000002</v>
      </c>
      <c r="P5077" s="14">
        <v>2.8999999999999998E-3</v>
      </c>
      <c r="Q5077" s="8">
        <v>0.86</v>
      </c>
      <c r="R5077" s="8">
        <v>296.74</v>
      </c>
      <c r="S5077" s="8">
        <v>91.2</v>
      </c>
      <c r="T5077" s="8">
        <v>205.54</v>
      </c>
      <c r="U5077">
        <v>0</v>
      </c>
      <c r="V5077" s="8">
        <v>0</v>
      </c>
      <c r="W5077" s="8">
        <v>0</v>
      </c>
      <c r="X5077" s="8">
        <v>205.54</v>
      </c>
    </row>
    <row r="5078" spans="1:24" x14ac:dyDescent="0.25">
      <c r="A5078" t="s">
        <v>5404</v>
      </c>
      <c r="B5078" s="1">
        <v>45608</v>
      </c>
      <c r="C5078" t="s">
        <v>183</v>
      </c>
      <c r="D5078" t="s">
        <v>184</v>
      </c>
      <c r="E5078" t="s">
        <v>63</v>
      </c>
      <c r="F5078" t="s">
        <v>89</v>
      </c>
      <c r="G5078" t="s">
        <v>64</v>
      </c>
      <c r="H5078" t="s">
        <v>65</v>
      </c>
      <c r="I5078" t="s">
        <v>127</v>
      </c>
      <c r="J5078" t="s">
        <v>128</v>
      </c>
      <c r="K5078" t="s">
        <v>33</v>
      </c>
      <c r="L5078" s="13">
        <v>7.2</v>
      </c>
      <c r="M5078" s="8">
        <v>3.6</v>
      </c>
      <c r="N5078">
        <v>185</v>
      </c>
      <c r="O5078" s="8">
        <v>1332</v>
      </c>
      <c r="P5078" s="14">
        <v>0.18</v>
      </c>
      <c r="Q5078" s="8">
        <v>239.76</v>
      </c>
      <c r="R5078" s="8">
        <v>1092.24</v>
      </c>
      <c r="S5078" s="8">
        <v>666</v>
      </c>
      <c r="T5078" s="8">
        <v>426.24</v>
      </c>
      <c r="U5078">
        <v>0</v>
      </c>
      <c r="V5078" s="8">
        <v>0</v>
      </c>
      <c r="W5078" s="8">
        <v>0</v>
      </c>
      <c r="X5078" s="8">
        <v>426.24</v>
      </c>
    </row>
    <row r="5079" spans="1:24" x14ac:dyDescent="0.25">
      <c r="A5079" t="s">
        <v>5405</v>
      </c>
      <c r="B5079" s="1">
        <v>45974</v>
      </c>
      <c r="C5079" t="s">
        <v>455</v>
      </c>
      <c r="D5079" t="s">
        <v>456</v>
      </c>
      <c r="E5079" t="s">
        <v>71</v>
      </c>
      <c r="F5079" t="s">
        <v>89</v>
      </c>
      <c r="G5079" t="s">
        <v>72</v>
      </c>
      <c r="H5079" t="s">
        <v>73</v>
      </c>
      <c r="I5079" t="s">
        <v>156</v>
      </c>
      <c r="J5079" t="s">
        <v>157</v>
      </c>
      <c r="K5079" t="s">
        <v>42</v>
      </c>
      <c r="L5079" s="13">
        <v>6.2</v>
      </c>
      <c r="M5079" s="8">
        <v>1.9</v>
      </c>
      <c r="N5079">
        <v>57</v>
      </c>
      <c r="O5079" s="8">
        <v>353.4</v>
      </c>
      <c r="P5079" s="14">
        <v>7.85E-2</v>
      </c>
      <c r="Q5079" s="8">
        <v>27.74</v>
      </c>
      <c r="R5079" s="8">
        <v>325.66000000000003</v>
      </c>
      <c r="S5079" s="8">
        <v>108.3</v>
      </c>
      <c r="T5079" s="8">
        <v>217.36</v>
      </c>
      <c r="U5079">
        <v>0</v>
      </c>
      <c r="V5079" s="8">
        <v>0</v>
      </c>
      <c r="W5079" s="8">
        <v>0</v>
      </c>
      <c r="X5079" s="8">
        <v>217.36</v>
      </c>
    </row>
    <row r="5080" spans="1:24" x14ac:dyDescent="0.25">
      <c r="A5080" t="s">
        <v>5406</v>
      </c>
      <c r="B5080" s="1">
        <v>46051</v>
      </c>
      <c r="C5080" t="s">
        <v>551</v>
      </c>
      <c r="D5080" t="s">
        <v>552</v>
      </c>
      <c r="E5080" t="s">
        <v>27</v>
      </c>
      <c r="F5080" t="s">
        <v>54</v>
      </c>
      <c r="G5080" t="s">
        <v>29</v>
      </c>
      <c r="H5080" t="s">
        <v>30</v>
      </c>
      <c r="I5080" t="s">
        <v>104</v>
      </c>
      <c r="J5080" t="s">
        <v>105</v>
      </c>
      <c r="K5080" t="s">
        <v>49</v>
      </c>
      <c r="L5080" s="13">
        <v>4.2</v>
      </c>
      <c r="M5080" s="8">
        <v>2.8</v>
      </c>
      <c r="N5080">
        <v>24</v>
      </c>
      <c r="O5080" s="8">
        <v>100.8</v>
      </c>
      <c r="P5080" s="14">
        <v>5.1000000000000004E-3</v>
      </c>
      <c r="Q5080" s="8">
        <v>0.51</v>
      </c>
      <c r="R5080" s="8">
        <v>100.29</v>
      </c>
      <c r="S5080" s="8">
        <v>67.2</v>
      </c>
      <c r="T5080" s="8">
        <v>33.090000000000003</v>
      </c>
      <c r="U5080">
        <v>4</v>
      </c>
      <c r="V5080" s="8">
        <v>16.71</v>
      </c>
      <c r="W5080" s="8">
        <v>13.2</v>
      </c>
      <c r="X5080" s="8">
        <v>19.89</v>
      </c>
    </row>
    <row r="5081" spans="1:24" x14ac:dyDescent="0.25">
      <c r="A5081" t="s">
        <v>5407</v>
      </c>
      <c r="B5081" s="1">
        <v>45965</v>
      </c>
      <c r="C5081" t="s">
        <v>208</v>
      </c>
      <c r="D5081" t="s">
        <v>209</v>
      </c>
      <c r="E5081" t="s">
        <v>27</v>
      </c>
      <c r="F5081" t="s">
        <v>54</v>
      </c>
      <c r="G5081" t="s">
        <v>38</v>
      </c>
      <c r="H5081" t="s">
        <v>39</v>
      </c>
      <c r="I5081" t="s">
        <v>40</v>
      </c>
      <c r="J5081" t="s">
        <v>41</v>
      </c>
      <c r="K5081" t="s">
        <v>42</v>
      </c>
      <c r="L5081" s="13">
        <v>14.5</v>
      </c>
      <c r="M5081" s="8">
        <v>4.2</v>
      </c>
      <c r="N5081">
        <v>133</v>
      </c>
      <c r="O5081" s="8">
        <v>1928.5</v>
      </c>
      <c r="P5081" s="14">
        <v>1.4800000000000001E-2</v>
      </c>
      <c r="Q5081" s="8">
        <v>28.54</v>
      </c>
      <c r="R5081" s="8">
        <v>1899.96</v>
      </c>
      <c r="S5081" s="8">
        <v>558.6</v>
      </c>
      <c r="T5081" s="8">
        <v>1341.36</v>
      </c>
      <c r="U5081">
        <v>0</v>
      </c>
      <c r="V5081" s="8">
        <v>0</v>
      </c>
      <c r="W5081" s="8">
        <v>0</v>
      </c>
      <c r="X5081" s="8">
        <v>1341.36</v>
      </c>
    </row>
    <row r="5082" spans="1:24" x14ac:dyDescent="0.25">
      <c r="A5082" t="s">
        <v>5408</v>
      </c>
      <c r="B5082" s="1">
        <v>46050</v>
      </c>
      <c r="C5082" t="s">
        <v>171</v>
      </c>
      <c r="D5082" t="s">
        <v>172</v>
      </c>
      <c r="E5082" t="s">
        <v>27</v>
      </c>
      <c r="F5082" t="s">
        <v>46</v>
      </c>
      <c r="G5082" t="s">
        <v>38</v>
      </c>
      <c r="H5082" t="s">
        <v>39</v>
      </c>
      <c r="I5082" t="s">
        <v>122</v>
      </c>
      <c r="J5082" t="s">
        <v>123</v>
      </c>
      <c r="K5082" t="s">
        <v>59</v>
      </c>
      <c r="L5082" s="13">
        <v>5.5</v>
      </c>
      <c r="M5082" s="8">
        <v>3.8</v>
      </c>
      <c r="N5082">
        <v>28</v>
      </c>
      <c r="O5082" s="8">
        <v>154</v>
      </c>
      <c r="P5082" s="14">
        <v>0.1195</v>
      </c>
      <c r="Q5082" s="8">
        <v>18.399999999999999</v>
      </c>
      <c r="R5082" s="8">
        <v>135.6</v>
      </c>
      <c r="S5082" s="8">
        <v>106.4</v>
      </c>
      <c r="T5082" s="8">
        <v>29.2</v>
      </c>
      <c r="U5082">
        <v>0</v>
      </c>
      <c r="V5082" s="8">
        <v>0</v>
      </c>
      <c r="W5082" s="8">
        <v>0</v>
      </c>
      <c r="X5082" s="8">
        <v>29.2</v>
      </c>
    </row>
    <row r="5083" spans="1:24" x14ac:dyDescent="0.25">
      <c r="A5083" t="s">
        <v>5409</v>
      </c>
      <c r="B5083" s="1">
        <v>45471</v>
      </c>
      <c r="C5083" t="s">
        <v>183</v>
      </c>
      <c r="D5083" t="s">
        <v>184</v>
      </c>
      <c r="E5083" t="s">
        <v>63</v>
      </c>
      <c r="F5083" t="s">
        <v>89</v>
      </c>
      <c r="G5083" t="s">
        <v>64</v>
      </c>
      <c r="H5083" t="s">
        <v>65</v>
      </c>
      <c r="I5083" t="s">
        <v>112</v>
      </c>
      <c r="J5083" t="s">
        <v>113</v>
      </c>
      <c r="K5083" t="s">
        <v>42</v>
      </c>
      <c r="L5083" s="13">
        <v>8.5</v>
      </c>
      <c r="M5083" s="8">
        <v>2.8</v>
      </c>
      <c r="N5083">
        <v>65</v>
      </c>
      <c r="O5083" s="8">
        <v>552.5</v>
      </c>
      <c r="P5083" s="14">
        <v>0.28549999999999998</v>
      </c>
      <c r="Q5083" s="8">
        <v>157.74</v>
      </c>
      <c r="R5083" s="8">
        <v>394.76</v>
      </c>
      <c r="S5083" s="8">
        <v>182</v>
      </c>
      <c r="T5083" s="8">
        <v>212.76</v>
      </c>
      <c r="U5083">
        <v>0</v>
      </c>
      <c r="V5083" s="8">
        <v>0</v>
      </c>
      <c r="W5083" s="8">
        <v>0</v>
      </c>
      <c r="X5083" s="8">
        <v>212.76</v>
      </c>
    </row>
    <row r="5084" spans="1:24" x14ac:dyDescent="0.25">
      <c r="A5084" t="s">
        <v>5410</v>
      </c>
      <c r="B5084" s="1">
        <v>45414</v>
      </c>
      <c r="C5084" t="s">
        <v>238</v>
      </c>
      <c r="D5084" t="s">
        <v>239</v>
      </c>
      <c r="E5084" t="s">
        <v>27</v>
      </c>
      <c r="F5084" t="s">
        <v>37</v>
      </c>
      <c r="G5084" t="s">
        <v>38</v>
      </c>
      <c r="H5084" t="s">
        <v>39</v>
      </c>
      <c r="I5084" t="s">
        <v>57</v>
      </c>
      <c r="J5084" t="s">
        <v>58</v>
      </c>
      <c r="K5084" t="s">
        <v>59</v>
      </c>
      <c r="L5084" s="13">
        <v>10.5</v>
      </c>
      <c r="M5084" s="8">
        <v>7.5</v>
      </c>
      <c r="N5084">
        <v>51</v>
      </c>
      <c r="O5084" s="8">
        <v>535.5</v>
      </c>
      <c r="P5084" s="14">
        <v>1.14E-2</v>
      </c>
      <c r="Q5084" s="8">
        <v>6.1</v>
      </c>
      <c r="R5084" s="8">
        <v>529.4</v>
      </c>
      <c r="S5084" s="8">
        <v>382.5</v>
      </c>
      <c r="T5084" s="8">
        <v>146.9</v>
      </c>
      <c r="U5084">
        <v>0</v>
      </c>
      <c r="V5084" s="8">
        <v>0</v>
      </c>
      <c r="W5084" s="8">
        <v>0</v>
      </c>
      <c r="X5084" s="8">
        <v>146.9</v>
      </c>
    </row>
    <row r="5085" spans="1:24" x14ac:dyDescent="0.25">
      <c r="A5085" t="s">
        <v>5411</v>
      </c>
      <c r="B5085" s="1">
        <v>45304</v>
      </c>
      <c r="C5085" t="s">
        <v>136</v>
      </c>
      <c r="D5085" t="s">
        <v>137</v>
      </c>
      <c r="E5085" t="s">
        <v>71</v>
      </c>
      <c r="F5085" t="s">
        <v>54</v>
      </c>
      <c r="G5085" t="s">
        <v>165</v>
      </c>
      <c r="H5085" t="s">
        <v>166</v>
      </c>
      <c r="I5085" t="s">
        <v>99</v>
      </c>
      <c r="J5085" t="s">
        <v>100</v>
      </c>
      <c r="K5085" t="s">
        <v>49</v>
      </c>
      <c r="L5085" s="13">
        <v>3.8</v>
      </c>
      <c r="M5085" s="8">
        <v>2.6</v>
      </c>
      <c r="N5085">
        <v>79</v>
      </c>
      <c r="O5085" s="8">
        <v>300.2</v>
      </c>
      <c r="P5085" s="14">
        <v>9.4999999999999998E-3</v>
      </c>
      <c r="Q5085" s="8">
        <v>2.85</v>
      </c>
      <c r="R5085" s="8">
        <v>297.35000000000002</v>
      </c>
      <c r="S5085" s="8">
        <v>205.4</v>
      </c>
      <c r="T5085" s="8">
        <v>91.95</v>
      </c>
      <c r="U5085">
        <v>0</v>
      </c>
      <c r="V5085" s="8">
        <v>0</v>
      </c>
      <c r="W5085" s="8">
        <v>0</v>
      </c>
      <c r="X5085" s="8">
        <v>91.95</v>
      </c>
    </row>
    <row r="5086" spans="1:24" x14ac:dyDescent="0.25">
      <c r="A5086" t="s">
        <v>5412</v>
      </c>
      <c r="B5086" s="1">
        <v>46016</v>
      </c>
      <c r="C5086" t="s">
        <v>590</v>
      </c>
      <c r="D5086" t="s">
        <v>591</v>
      </c>
      <c r="E5086" t="s">
        <v>27</v>
      </c>
      <c r="F5086" t="s">
        <v>46</v>
      </c>
      <c r="G5086" t="s">
        <v>38</v>
      </c>
      <c r="H5086" t="s">
        <v>39</v>
      </c>
      <c r="I5086" t="s">
        <v>122</v>
      </c>
      <c r="J5086" t="s">
        <v>123</v>
      </c>
      <c r="K5086" t="s">
        <v>59</v>
      </c>
      <c r="L5086" s="13">
        <v>5.5</v>
      </c>
      <c r="M5086" s="8">
        <v>3.8</v>
      </c>
      <c r="N5086">
        <v>26</v>
      </c>
      <c r="O5086" s="8">
        <v>143</v>
      </c>
      <c r="P5086" s="14">
        <v>0.1222</v>
      </c>
      <c r="Q5086" s="8">
        <v>17.47</v>
      </c>
      <c r="R5086" s="8">
        <v>125.53</v>
      </c>
      <c r="S5086" s="8">
        <v>98.8</v>
      </c>
      <c r="T5086" s="8">
        <v>26.73</v>
      </c>
      <c r="U5086">
        <v>0</v>
      </c>
      <c r="V5086" s="8">
        <v>0</v>
      </c>
      <c r="W5086" s="8">
        <v>0</v>
      </c>
      <c r="X5086" s="8">
        <v>26.73</v>
      </c>
    </row>
    <row r="5087" spans="1:24" x14ac:dyDescent="0.25">
      <c r="A5087" t="s">
        <v>5413</v>
      </c>
      <c r="B5087" s="1">
        <v>45432</v>
      </c>
      <c r="C5087" t="s">
        <v>350</v>
      </c>
      <c r="D5087" t="s">
        <v>351</v>
      </c>
      <c r="E5087" t="s">
        <v>63</v>
      </c>
      <c r="F5087" t="s">
        <v>89</v>
      </c>
      <c r="G5087" t="s">
        <v>64</v>
      </c>
      <c r="H5087" t="s">
        <v>65</v>
      </c>
      <c r="I5087" t="s">
        <v>122</v>
      </c>
      <c r="J5087" t="s">
        <v>123</v>
      </c>
      <c r="K5087" t="s">
        <v>59</v>
      </c>
      <c r="L5087" s="13">
        <v>5.5</v>
      </c>
      <c r="M5087" s="8">
        <v>3.8</v>
      </c>
      <c r="N5087">
        <v>461</v>
      </c>
      <c r="O5087" s="8">
        <v>2535.5</v>
      </c>
      <c r="P5087" s="14">
        <v>0.12330000000000001</v>
      </c>
      <c r="Q5087" s="8">
        <v>312.63</v>
      </c>
      <c r="R5087" s="8">
        <v>2222.87</v>
      </c>
      <c r="S5087" s="8">
        <v>1751.8</v>
      </c>
      <c r="T5087" s="8">
        <v>471.07</v>
      </c>
      <c r="U5087">
        <v>0</v>
      </c>
      <c r="V5087" s="8">
        <v>0</v>
      </c>
      <c r="W5087" s="8">
        <v>0</v>
      </c>
      <c r="X5087" s="8">
        <v>471.07</v>
      </c>
    </row>
    <row r="5088" spans="1:24" x14ac:dyDescent="0.25">
      <c r="A5088" t="s">
        <v>5414</v>
      </c>
      <c r="B5088" s="1">
        <v>46010</v>
      </c>
      <c r="C5088" t="s">
        <v>252</v>
      </c>
      <c r="D5088" t="s">
        <v>253</v>
      </c>
      <c r="E5088" t="s">
        <v>63</v>
      </c>
      <c r="F5088" t="s">
        <v>54</v>
      </c>
      <c r="G5088" t="s">
        <v>79</v>
      </c>
      <c r="H5088" t="s">
        <v>80</v>
      </c>
      <c r="I5088" t="s">
        <v>104</v>
      </c>
      <c r="J5088" t="s">
        <v>105</v>
      </c>
      <c r="K5088" t="s">
        <v>49</v>
      </c>
      <c r="L5088" s="13">
        <v>4.2</v>
      </c>
      <c r="M5088" s="8">
        <v>2.8</v>
      </c>
      <c r="N5088">
        <v>60</v>
      </c>
      <c r="O5088" s="8">
        <v>252</v>
      </c>
      <c r="P5088" s="14">
        <v>2.2599999999999999E-2</v>
      </c>
      <c r="Q5088" s="8">
        <v>5.7</v>
      </c>
      <c r="R5088" s="8">
        <v>246.3</v>
      </c>
      <c r="S5088" s="8">
        <v>168</v>
      </c>
      <c r="T5088" s="8">
        <v>78.3</v>
      </c>
      <c r="U5088">
        <v>0</v>
      </c>
      <c r="V5088" s="8">
        <v>0</v>
      </c>
      <c r="W5088" s="8">
        <v>0</v>
      </c>
      <c r="X5088" s="8">
        <v>78.3</v>
      </c>
    </row>
    <row r="5089" spans="1:24" x14ac:dyDescent="0.25">
      <c r="A5089" t="s">
        <v>5415</v>
      </c>
      <c r="B5089" s="1">
        <v>45303</v>
      </c>
      <c r="C5089" t="s">
        <v>546</v>
      </c>
      <c r="D5089" t="s">
        <v>547</v>
      </c>
      <c r="E5089" t="s">
        <v>27</v>
      </c>
      <c r="F5089" t="s">
        <v>89</v>
      </c>
      <c r="G5089" t="s">
        <v>38</v>
      </c>
      <c r="H5089" t="s">
        <v>39</v>
      </c>
      <c r="I5089" t="s">
        <v>47</v>
      </c>
      <c r="J5089" t="s">
        <v>48</v>
      </c>
      <c r="K5089" t="s">
        <v>49</v>
      </c>
      <c r="L5089" s="13">
        <v>5</v>
      </c>
      <c r="M5089" s="8">
        <v>3.2</v>
      </c>
      <c r="N5089">
        <v>181</v>
      </c>
      <c r="O5089" s="8">
        <v>905</v>
      </c>
      <c r="P5089" s="14">
        <v>0.18990000000000001</v>
      </c>
      <c r="Q5089" s="8">
        <v>171.86</v>
      </c>
      <c r="R5089" s="8">
        <v>733.14</v>
      </c>
      <c r="S5089" s="8">
        <v>579.20000000000005</v>
      </c>
      <c r="T5089" s="8">
        <v>153.94</v>
      </c>
      <c r="U5089">
        <v>0</v>
      </c>
      <c r="V5089" s="8">
        <v>0</v>
      </c>
      <c r="W5089" s="8">
        <v>0</v>
      </c>
      <c r="X5089" s="8">
        <v>153.94</v>
      </c>
    </row>
    <row r="5090" spans="1:24" x14ac:dyDescent="0.25">
      <c r="A5090" t="s">
        <v>5416</v>
      </c>
      <c r="B5090" s="1">
        <v>45459</v>
      </c>
      <c r="C5090" t="s">
        <v>367</v>
      </c>
      <c r="D5090" t="s">
        <v>368</v>
      </c>
      <c r="E5090" t="s">
        <v>63</v>
      </c>
      <c r="F5090" t="s">
        <v>54</v>
      </c>
      <c r="G5090" t="s">
        <v>64</v>
      </c>
      <c r="H5090" t="s">
        <v>65</v>
      </c>
      <c r="I5090" t="s">
        <v>127</v>
      </c>
      <c r="J5090" t="s">
        <v>128</v>
      </c>
      <c r="K5090" t="s">
        <v>33</v>
      </c>
      <c r="L5090" s="13">
        <v>7.2</v>
      </c>
      <c r="M5090" s="8">
        <v>3.6</v>
      </c>
      <c r="N5090">
        <v>12</v>
      </c>
      <c r="O5090" s="8">
        <v>86.4</v>
      </c>
      <c r="P5090" s="14">
        <v>9.4000000000000004E-3</v>
      </c>
      <c r="Q5090" s="8">
        <v>0.81</v>
      </c>
      <c r="R5090" s="8">
        <v>85.59</v>
      </c>
      <c r="S5090" s="8">
        <v>43.2</v>
      </c>
      <c r="T5090" s="8">
        <v>42.39</v>
      </c>
      <c r="U5090">
        <v>0</v>
      </c>
      <c r="V5090" s="8">
        <v>0</v>
      </c>
      <c r="W5090" s="8">
        <v>0</v>
      </c>
      <c r="X5090" s="8">
        <v>42.39</v>
      </c>
    </row>
    <row r="5091" spans="1:24" x14ac:dyDescent="0.25">
      <c r="A5091" t="s">
        <v>5417</v>
      </c>
      <c r="B5091" s="1">
        <v>45800</v>
      </c>
      <c r="C5091" t="s">
        <v>386</v>
      </c>
      <c r="D5091" t="s">
        <v>387</v>
      </c>
      <c r="E5091" t="s">
        <v>27</v>
      </c>
      <c r="F5091" t="s">
        <v>54</v>
      </c>
      <c r="G5091" t="s">
        <v>29</v>
      </c>
      <c r="H5091" t="s">
        <v>30</v>
      </c>
      <c r="I5091" t="s">
        <v>74</v>
      </c>
      <c r="J5091" t="s">
        <v>75</v>
      </c>
      <c r="K5091" t="s">
        <v>49</v>
      </c>
      <c r="L5091" s="13">
        <v>11</v>
      </c>
      <c r="M5091" s="8">
        <v>6.8</v>
      </c>
      <c r="N5091">
        <v>114</v>
      </c>
      <c r="O5091" s="8">
        <v>1254</v>
      </c>
      <c r="P5091" s="14">
        <v>3.7000000000000002E-3</v>
      </c>
      <c r="Q5091" s="8">
        <v>4.6399999999999997</v>
      </c>
      <c r="R5091" s="8">
        <v>1249.3599999999999</v>
      </c>
      <c r="S5091" s="8">
        <v>775.2</v>
      </c>
      <c r="T5091" s="8">
        <v>474.16</v>
      </c>
      <c r="U5091">
        <v>0</v>
      </c>
      <c r="V5091" s="8">
        <v>0</v>
      </c>
      <c r="W5091" s="8">
        <v>0</v>
      </c>
      <c r="X5091" s="8">
        <v>474.16</v>
      </c>
    </row>
    <row r="5092" spans="1:24" x14ac:dyDescent="0.25">
      <c r="A5092" t="s">
        <v>5418</v>
      </c>
      <c r="B5092" s="1">
        <v>45647</v>
      </c>
      <c r="C5092" t="s">
        <v>394</v>
      </c>
      <c r="D5092" t="s">
        <v>395</v>
      </c>
      <c r="E5092" t="s">
        <v>71</v>
      </c>
      <c r="F5092" t="s">
        <v>37</v>
      </c>
      <c r="G5092" t="s">
        <v>72</v>
      </c>
      <c r="H5092" t="s">
        <v>73</v>
      </c>
      <c r="I5092" t="s">
        <v>117</v>
      </c>
      <c r="J5092" t="s">
        <v>118</v>
      </c>
      <c r="K5092" t="s">
        <v>59</v>
      </c>
      <c r="L5092" s="13">
        <v>6</v>
      </c>
      <c r="M5092" s="8">
        <v>4.2</v>
      </c>
      <c r="N5092">
        <v>62</v>
      </c>
      <c r="O5092" s="8">
        <v>372</v>
      </c>
      <c r="P5092" s="14">
        <v>2.3199999999999998E-2</v>
      </c>
      <c r="Q5092" s="8">
        <v>8.6300000000000008</v>
      </c>
      <c r="R5092" s="8">
        <v>363.37</v>
      </c>
      <c r="S5092" s="8">
        <v>260.39999999999998</v>
      </c>
      <c r="T5092" s="8">
        <v>102.97</v>
      </c>
      <c r="U5092">
        <v>0</v>
      </c>
      <c r="V5092" s="8">
        <v>0</v>
      </c>
      <c r="W5092" s="8">
        <v>0</v>
      </c>
      <c r="X5092" s="8">
        <v>102.97</v>
      </c>
    </row>
    <row r="5093" spans="1:24" x14ac:dyDescent="0.25">
      <c r="A5093" t="s">
        <v>5419</v>
      </c>
      <c r="B5093" s="1">
        <v>45827</v>
      </c>
      <c r="C5093" t="s">
        <v>61</v>
      </c>
      <c r="D5093" t="s">
        <v>62</v>
      </c>
      <c r="E5093" t="s">
        <v>63</v>
      </c>
      <c r="F5093" t="s">
        <v>46</v>
      </c>
      <c r="G5093" t="s">
        <v>79</v>
      </c>
      <c r="H5093" t="s">
        <v>80</v>
      </c>
      <c r="I5093" t="s">
        <v>117</v>
      </c>
      <c r="J5093" t="s">
        <v>118</v>
      </c>
      <c r="K5093" t="s">
        <v>59</v>
      </c>
      <c r="L5093" s="13">
        <v>6</v>
      </c>
      <c r="M5093" s="8">
        <v>4.2</v>
      </c>
      <c r="N5093">
        <v>29</v>
      </c>
      <c r="O5093" s="8">
        <v>174</v>
      </c>
      <c r="P5093" s="14">
        <v>0.24610000000000001</v>
      </c>
      <c r="Q5093" s="8">
        <v>42.82</v>
      </c>
      <c r="R5093" s="8">
        <v>131.18</v>
      </c>
      <c r="S5093" s="8">
        <v>121.8</v>
      </c>
      <c r="T5093" s="8">
        <v>9.3800000000000008</v>
      </c>
      <c r="U5093">
        <v>0</v>
      </c>
      <c r="V5093" s="8">
        <v>0</v>
      </c>
      <c r="W5093" s="8">
        <v>0</v>
      </c>
      <c r="X5093" s="8">
        <v>9.3800000000000008</v>
      </c>
    </row>
    <row r="5094" spans="1:24" x14ac:dyDescent="0.25">
      <c r="A5094" t="s">
        <v>5420</v>
      </c>
      <c r="B5094" s="1">
        <v>45821</v>
      </c>
      <c r="C5094" t="s">
        <v>171</v>
      </c>
      <c r="D5094" t="s">
        <v>172</v>
      </c>
      <c r="E5094" t="s">
        <v>27</v>
      </c>
      <c r="F5094" t="s">
        <v>46</v>
      </c>
      <c r="G5094" t="s">
        <v>38</v>
      </c>
      <c r="H5094" t="s">
        <v>39</v>
      </c>
      <c r="I5094" t="s">
        <v>104</v>
      </c>
      <c r="J5094" t="s">
        <v>105</v>
      </c>
      <c r="K5094" t="s">
        <v>49</v>
      </c>
      <c r="L5094" s="13">
        <v>4.2</v>
      </c>
      <c r="M5094" s="8">
        <v>2.8</v>
      </c>
      <c r="N5094">
        <v>2</v>
      </c>
      <c r="O5094" s="8">
        <v>8.4</v>
      </c>
      <c r="P5094" s="14">
        <v>0.15809999999999999</v>
      </c>
      <c r="Q5094" s="8">
        <v>1.33</v>
      </c>
      <c r="R5094" s="8">
        <v>7.07</v>
      </c>
      <c r="S5094" s="8">
        <v>5.6</v>
      </c>
      <c r="T5094" s="8">
        <v>1.47</v>
      </c>
      <c r="U5094">
        <v>0</v>
      </c>
      <c r="V5094" s="8">
        <v>0</v>
      </c>
      <c r="W5094" s="8">
        <v>0</v>
      </c>
      <c r="X5094" s="8">
        <v>1.47</v>
      </c>
    </row>
    <row r="5095" spans="1:24" x14ac:dyDescent="0.25">
      <c r="A5095" t="s">
        <v>5421</v>
      </c>
      <c r="B5095" s="1">
        <v>46093</v>
      </c>
      <c r="C5095" t="s">
        <v>262</v>
      </c>
      <c r="D5095" t="s">
        <v>263</v>
      </c>
      <c r="E5095" t="s">
        <v>63</v>
      </c>
      <c r="F5095" t="s">
        <v>54</v>
      </c>
      <c r="G5095" t="s">
        <v>64</v>
      </c>
      <c r="H5095" t="s">
        <v>65</v>
      </c>
      <c r="I5095" t="s">
        <v>185</v>
      </c>
      <c r="J5095" t="s">
        <v>186</v>
      </c>
      <c r="K5095" t="s">
        <v>59</v>
      </c>
      <c r="L5095" s="13">
        <v>4.9000000000000004</v>
      </c>
      <c r="M5095" s="8">
        <v>3.1</v>
      </c>
      <c r="N5095">
        <v>29</v>
      </c>
      <c r="O5095" s="8">
        <v>142.1</v>
      </c>
      <c r="P5095" s="14">
        <v>1.1000000000000001E-3</v>
      </c>
      <c r="Q5095" s="8">
        <v>0.16</v>
      </c>
      <c r="R5095" s="8">
        <v>141.94</v>
      </c>
      <c r="S5095" s="8">
        <v>89.9</v>
      </c>
      <c r="T5095" s="8">
        <v>52.04</v>
      </c>
      <c r="U5095">
        <v>0</v>
      </c>
      <c r="V5095" s="8">
        <v>0</v>
      </c>
      <c r="W5095" s="8">
        <v>0</v>
      </c>
      <c r="X5095" s="8">
        <v>52.04</v>
      </c>
    </row>
    <row r="5096" spans="1:24" x14ac:dyDescent="0.25">
      <c r="A5096" t="s">
        <v>5422</v>
      </c>
      <c r="B5096" s="1">
        <v>46134</v>
      </c>
      <c r="C5096" t="s">
        <v>440</v>
      </c>
      <c r="D5096" t="s">
        <v>441</v>
      </c>
      <c r="E5096" t="s">
        <v>71</v>
      </c>
      <c r="F5096" t="s">
        <v>54</v>
      </c>
      <c r="G5096" t="s">
        <v>72</v>
      </c>
      <c r="H5096" t="s">
        <v>73</v>
      </c>
      <c r="I5096" t="s">
        <v>117</v>
      </c>
      <c r="J5096" t="s">
        <v>118</v>
      </c>
      <c r="K5096" t="s">
        <v>59</v>
      </c>
      <c r="L5096" s="13">
        <v>6</v>
      </c>
      <c r="M5096" s="8">
        <v>4.2</v>
      </c>
      <c r="N5096">
        <v>54</v>
      </c>
      <c r="O5096" s="8">
        <v>324</v>
      </c>
      <c r="P5096" s="14">
        <v>4.1000000000000002E-2</v>
      </c>
      <c r="Q5096" s="8">
        <v>13.28</v>
      </c>
      <c r="R5096" s="8">
        <v>310.72000000000003</v>
      </c>
      <c r="S5096" s="8">
        <v>226.8</v>
      </c>
      <c r="T5096" s="8">
        <v>83.92</v>
      </c>
      <c r="U5096">
        <v>0</v>
      </c>
      <c r="V5096" s="8">
        <v>0</v>
      </c>
      <c r="W5096" s="8">
        <v>0</v>
      </c>
      <c r="X5096" s="8">
        <v>83.92</v>
      </c>
    </row>
    <row r="5097" spans="1:24" x14ac:dyDescent="0.25">
      <c r="A5097" t="s">
        <v>5423</v>
      </c>
      <c r="B5097" s="1">
        <v>46030</v>
      </c>
      <c r="C5097" t="s">
        <v>361</v>
      </c>
      <c r="D5097" t="s">
        <v>362</v>
      </c>
      <c r="E5097" t="s">
        <v>27</v>
      </c>
      <c r="F5097" t="s">
        <v>28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 s="13">
        <v>5.8</v>
      </c>
      <c r="M5097" s="8">
        <v>2.7</v>
      </c>
      <c r="N5097">
        <v>169</v>
      </c>
      <c r="O5097" s="8">
        <v>980.2</v>
      </c>
      <c r="P5097" s="14">
        <v>9.8400000000000001E-2</v>
      </c>
      <c r="Q5097" s="8">
        <v>96.45</v>
      </c>
      <c r="R5097" s="8">
        <v>883.75</v>
      </c>
      <c r="S5097" s="8">
        <v>456.3</v>
      </c>
      <c r="T5097" s="8">
        <v>427.45</v>
      </c>
      <c r="U5097">
        <v>0</v>
      </c>
      <c r="V5097" s="8">
        <v>0</v>
      </c>
      <c r="W5097" s="8">
        <v>0</v>
      </c>
      <c r="X5097" s="8">
        <v>427.45</v>
      </c>
    </row>
    <row r="5098" spans="1:24" x14ac:dyDescent="0.25">
      <c r="A5098" t="s">
        <v>5424</v>
      </c>
      <c r="B5098" s="1">
        <v>45557</v>
      </c>
      <c r="C5098" t="s">
        <v>288</v>
      </c>
      <c r="D5098" t="s">
        <v>289</v>
      </c>
      <c r="E5098" t="s">
        <v>27</v>
      </c>
      <c r="F5098" t="s">
        <v>46</v>
      </c>
      <c r="G5098" t="s">
        <v>38</v>
      </c>
      <c r="H5098" t="s">
        <v>39</v>
      </c>
      <c r="I5098" t="s">
        <v>156</v>
      </c>
      <c r="J5098" t="s">
        <v>157</v>
      </c>
      <c r="K5098" t="s">
        <v>42</v>
      </c>
      <c r="L5098" s="13">
        <v>6.2</v>
      </c>
      <c r="M5098" s="8">
        <v>1.9</v>
      </c>
      <c r="N5098">
        <v>38</v>
      </c>
      <c r="O5098" s="8">
        <v>235.6</v>
      </c>
      <c r="P5098" s="14">
        <v>4.82E-2</v>
      </c>
      <c r="Q5098" s="8">
        <v>11.36</v>
      </c>
      <c r="R5098" s="8">
        <v>224.24</v>
      </c>
      <c r="S5098" s="8">
        <v>72.2</v>
      </c>
      <c r="T5098" s="8">
        <v>152.04</v>
      </c>
      <c r="U5098">
        <v>0</v>
      </c>
      <c r="V5098" s="8">
        <v>0</v>
      </c>
      <c r="W5098" s="8">
        <v>0</v>
      </c>
      <c r="X5098" s="8">
        <v>152.04</v>
      </c>
    </row>
    <row r="5099" spans="1:24" x14ac:dyDescent="0.25">
      <c r="A5099" t="s">
        <v>5425</v>
      </c>
      <c r="B5099" s="1">
        <v>45462</v>
      </c>
      <c r="C5099" t="s">
        <v>337</v>
      </c>
      <c r="D5099" t="s">
        <v>338</v>
      </c>
      <c r="E5099" t="s">
        <v>27</v>
      </c>
      <c r="F5099" t="s">
        <v>54</v>
      </c>
      <c r="G5099" t="s">
        <v>29</v>
      </c>
      <c r="H5099" t="s">
        <v>30</v>
      </c>
      <c r="I5099" t="s">
        <v>122</v>
      </c>
      <c r="J5099" t="s">
        <v>123</v>
      </c>
      <c r="K5099" t="s">
        <v>59</v>
      </c>
      <c r="L5099" s="13">
        <v>5.5</v>
      </c>
      <c r="M5099" s="8">
        <v>3.8</v>
      </c>
      <c r="N5099">
        <v>347</v>
      </c>
      <c r="O5099" s="8">
        <v>1908.5</v>
      </c>
      <c r="P5099" s="14">
        <v>6.9999999999999999E-4</v>
      </c>
      <c r="Q5099" s="8">
        <v>1.34</v>
      </c>
      <c r="R5099" s="8">
        <v>1907.16</v>
      </c>
      <c r="S5099" s="8">
        <v>1318.6</v>
      </c>
      <c r="T5099" s="8">
        <v>588.55999999999995</v>
      </c>
      <c r="U5099">
        <v>0</v>
      </c>
      <c r="V5099" s="8">
        <v>0</v>
      </c>
      <c r="W5099" s="8">
        <v>0</v>
      </c>
      <c r="X5099" s="8">
        <v>588.55999999999995</v>
      </c>
    </row>
    <row r="5100" spans="1:24" x14ac:dyDescent="0.25">
      <c r="A5100" t="s">
        <v>5426</v>
      </c>
      <c r="B5100" s="1">
        <v>45672</v>
      </c>
      <c r="C5100" t="s">
        <v>139</v>
      </c>
      <c r="D5100" t="s">
        <v>140</v>
      </c>
      <c r="E5100" t="s">
        <v>63</v>
      </c>
      <c r="F5100" t="s">
        <v>54</v>
      </c>
      <c r="G5100" t="s">
        <v>64</v>
      </c>
      <c r="H5100" t="s">
        <v>65</v>
      </c>
      <c r="I5100" t="s">
        <v>156</v>
      </c>
      <c r="J5100" t="s">
        <v>157</v>
      </c>
      <c r="K5100" t="s">
        <v>42</v>
      </c>
      <c r="L5100" s="13">
        <v>6.2</v>
      </c>
      <c r="M5100" s="8">
        <v>1.9</v>
      </c>
      <c r="N5100">
        <v>126</v>
      </c>
      <c r="O5100" s="8">
        <v>781.2</v>
      </c>
      <c r="P5100" s="14">
        <v>3.3999999999999998E-3</v>
      </c>
      <c r="Q5100" s="8">
        <v>2.66</v>
      </c>
      <c r="R5100" s="8">
        <v>778.54</v>
      </c>
      <c r="S5100" s="8">
        <v>239.4</v>
      </c>
      <c r="T5100" s="8">
        <v>539.14</v>
      </c>
      <c r="U5100">
        <v>0</v>
      </c>
      <c r="V5100" s="8">
        <v>0</v>
      </c>
      <c r="W5100" s="8">
        <v>0</v>
      </c>
      <c r="X5100" s="8">
        <v>539.14</v>
      </c>
    </row>
    <row r="5101" spans="1:24" x14ac:dyDescent="0.25">
      <c r="A5101" t="s">
        <v>5427</v>
      </c>
      <c r="B5101" s="1">
        <v>45421</v>
      </c>
      <c r="C5101" t="s">
        <v>238</v>
      </c>
      <c r="D5101" t="s">
        <v>239</v>
      </c>
      <c r="E5101" t="s">
        <v>27</v>
      </c>
      <c r="F5101" t="s">
        <v>37</v>
      </c>
      <c r="G5101" t="s">
        <v>29</v>
      </c>
      <c r="H5101" t="s">
        <v>30</v>
      </c>
      <c r="I5101" t="s">
        <v>144</v>
      </c>
      <c r="J5101" t="s">
        <v>145</v>
      </c>
      <c r="K5101" t="s">
        <v>33</v>
      </c>
      <c r="L5101" s="13">
        <v>12</v>
      </c>
      <c r="M5101" s="8">
        <v>6.5</v>
      </c>
      <c r="N5101">
        <v>80</v>
      </c>
      <c r="O5101" s="8">
        <v>960</v>
      </c>
      <c r="P5101" s="14">
        <v>8.3999999999999995E-3</v>
      </c>
      <c r="Q5101" s="8">
        <v>8.06</v>
      </c>
      <c r="R5101" s="8">
        <v>951.94</v>
      </c>
      <c r="S5101" s="8">
        <v>520</v>
      </c>
      <c r="T5101" s="8">
        <v>431.94</v>
      </c>
      <c r="U5101">
        <v>0</v>
      </c>
      <c r="V5101" s="8">
        <v>0</v>
      </c>
      <c r="W5101" s="8">
        <v>0</v>
      </c>
      <c r="X5101" s="8">
        <v>431.94</v>
      </c>
    </row>
    <row r="5102" spans="1:24" x14ac:dyDescent="0.25">
      <c r="A5102" t="s">
        <v>5428</v>
      </c>
      <c r="B5102" s="1">
        <v>46059</v>
      </c>
      <c r="C5102" t="s">
        <v>97</v>
      </c>
      <c r="D5102" t="s">
        <v>98</v>
      </c>
      <c r="E5102" t="s">
        <v>63</v>
      </c>
      <c r="F5102" t="s">
        <v>54</v>
      </c>
      <c r="G5102" t="s">
        <v>64</v>
      </c>
      <c r="H5102" t="s">
        <v>65</v>
      </c>
      <c r="I5102" t="s">
        <v>130</v>
      </c>
      <c r="J5102" t="s">
        <v>131</v>
      </c>
      <c r="K5102" t="s">
        <v>42</v>
      </c>
      <c r="L5102" s="13">
        <v>4.8</v>
      </c>
      <c r="M5102" s="8">
        <v>1.4</v>
      </c>
      <c r="N5102">
        <v>80</v>
      </c>
      <c r="O5102" s="8">
        <v>384</v>
      </c>
      <c r="P5102" s="14">
        <v>4.3E-3</v>
      </c>
      <c r="Q5102" s="8">
        <v>1.65</v>
      </c>
      <c r="R5102" s="8">
        <v>382.35</v>
      </c>
      <c r="S5102" s="8">
        <v>112</v>
      </c>
      <c r="T5102" s="8">
        <v>270.35000000000002</v>
      </c>
      <c r="U5102">
        <v>48</v>
      </c>
      <c r="V5102" s="8">
        <v>229.41</v>
      </c>
      <c r="W5102" s="8">
        <v>91.2</v>
      </c>
      <c r="X5102" s="8">
        <v>179.15</v>
      </c>
    </row>
    <row r="5103" spans="1:24" x14ac:dyDescent="0.25">
      <c r="A5103" t="s">
        <v>5429</v>
      </c>
      <c r="B5103" s="1">
        <v>46091</v>
      </c>
      <c r="C5103" t="s">
        <v>291</v>
      </c>
      <c r="D5103" t="s">
        <v>292</v>
      </c>
      <c r="E5103" t="s">
        <v>150</v>
      </c>
      <c r="F5103" t="s">
        <v>54</v>
      </c>
      <c r="G5103" t="s">
        <v>151</v>
      </c>
      <c r="H5103" t="s">
        <v>152</v>
      </c>
      <c r="I5103" t="s">
        <v>117</v>
      </c>
      <c r="J5103" t="s">
        <v>118</v>
      </c>
      <c r="K5103" t="s">
        <v>59</v>
      </c>
      <c r="L5103" s="13">
        <v>6</v>
      </c>
      <c r="M5103" s="8">
        <v>4.2</v>
      </c>
      <c r="N5103">
        <v>112</v>
      </c>
      <c r="O5103" s="8">
        <v>672</v>
      </c>
      <c r="P5103" s="14">
        <v>1.0999999999999999E-2</v>
      </c>
      <c r="Q5103" s="8">
        <v>7.39</v>
      </c>
      <c r="R5103" s="8">
        <v>664.61</v>
      </c>
      <c r="S5103" s="8">
        <v>470.4</v>
      </c>
      <c r="T5103" s="8">
        <v>194.21</v>
      </c>
      <c r="U5103">
        <v>0</v>
      </c>
      <c r="V5103" s="8">
        <v>0</v>
      </c>
      <c r="W5103" s="8">
        <v>0</v>
      </c>
      <c r="X5103" s="8">
        <v>194.21</v>
      </c>
    </row>
    <row r="5104" spans="1:24" x14ac:dyDescent="0.25">
      <c r="A5104" t="s">
        <v>5430</v>
      </c>
      <c r="B5104" s="1">
        <v>46186</v>
      </c>
      <c r="C5104" t="s">
        <v>258</v>
      </c>
      <c r="D5104" t="s">
        <v>259</v>
      </c>
      <c r="E5104" t="s">
        <v>71</v>
      </c>
      <c r="F5104" t="s">
        <v>28</v>
      </c>
      <c r="G5104" t="s">
        <v>165</v>
      </c>
      <c r="H5104" t="s">
        <v>166</v>
      </c>
      <c r="I5104" t="s">
        <v>99</v>
      </c>
      <c r="J5104" t="s">
        <v>100</v>
      </c>
      <c r="K5104" t="s">
        <v>49</v>
      </c>
      <c r="L5104" s="13">
        <v>3.8</v>
      </c>
      <c r="M5104" s="8">
        <v>2.6</v>
      </c>
      <c r="N5104">
        <v>27</v>
      </c>
      <c r="O5104" s="8">
        <v>102.6</v>
      </c>
      <c r="P5104" s="14">
        <v>6.5100000000000005E-2</v>
      </c>
      <c r="Q5104" s="8">
        <v>6.68</v>
      </c>
      <c r="R5104" s="8">
        <v>95.92</v>
      </c>
      <c r="S5104" s="8">
        <v>70.2</v>
      </c>
      <c r="T5104" s="8">
        <v>25.72</v>
      </c>
      <c r="U5104">
        <v>0</v>
      </c>
      <c r="V5104" s="8">
        <v>0</v>
      </c>
      <c r="W5104" s="8">
        <v>0</v>
      </c>
      <c r="X5104" s="8">
        <v>25.72</v>
      </c>
    </row>
    <row r="5105" spans="1:24" x14ac:dyDescent="0.25">
      <c r="A5105" t="s">
        <v>5431</v>
      </c>
      <c r="B5105" s="1">
        <v>45567</v>
      </c>
      <c r="C5105" t="s">
        <v>667</v>
      </c>
      <c r="D5105" t="s">
        <v>668</v>
      </c>
      <c r="E5105" t="s">
        <v>63</v>
      </c>
      <c r="F5105" t="s">
        <v>54</v>
      </c>
      <c r="G5105" t="s">
        <v>79</v>
      </c>
      <c r="H5105" t="s">
        <v>80</v>
      </c>
      <c r="I5105" t="s">
        <v>31</v>
      </c>
      <c r="J5105" t="s">
        <v>32</v>
      </c>
      <c r="K5105" t="s">
        <v>33</v>
      </c>
      <c r="L5105" s="13">
        <v>5.8</v>
      </c>
      <c r="M5105" s="8">
        <v>2.7</v>
      </c>
      <c r="N5105">
        <v>32</v>
      </c>
      <c r="O5105" s="8">
        <v>185.6</v>
      </c>
      <c r="P5105" s="14">
        <v>2.0500000000000001E-2</v>
      </c>
      <c r="Q5105" s="8">
        <v>3.8</v>
      </c>
      <c r="R5105" s="8">
        <v>181.8</v>
      </c>
      <c r="S5105" s="8">
        <v>86.4</v>
      </c>
      <c r="T5105" s="8">
        <v>95.4</v>
      </c>
      <c r="U5105">
        <v>0</v>
      </c>
      <c r="V5105" s="8">
        <v>0</v>
      </c>
      <c r="W5105" s="8">
        <v>0</v>
      </c>
      <c r="X5105" s="8">
        <v>95.4</v>
      </c>
    </row>
    <row r="5106" spans="1:24" x14ac:dyDescent="0.25">
      <c r="A5106" t="s">
        <v>5432</v>
      </c>
      <c r="B5106" s="1">
        <v>46042</v>
      </c>
      <c r="C5106" t="s">
        <v>238</v>
      </c>
      <c r="D5106" t="s">
        <v>239</v>
      </c>
      <c r="E5106" t="s">
        <v>27</v>
      </c>
      <c r="F5106" t="s">
        <v>37</v>
      </c>
      <c r="G5106" t="s">
        <v>38</v>
      </c>
      <c r="H5106" t="s">
        <v>39</v>
      </c>
      <c r="I5106" t="s">
        <v>40</v>
      </c>
      <c r="J5106" t="s">
        <v>41</v>
      </c>
      <c r="K5106" t="s">
        <v>42</v>
      </c>
      <c r="L5106" s="13">
        <v>14.5</v>
      </c>
      <c r="M5106" s="8">
        <v>4.2</v>
      </c>
      <c r="N5106">
        <v>14</v>
      </c>
      <c r="O5106" s="8">
        <v>203</v>
      </c>
      <c r="P5106" s="14">
        <v>1.7999999999999999E-2</v>
      </c>
      <c r="Q5106" s="8">
        <v>3.65</v>
      </c>
      <c r="R5106" s="8">
        <v>199.35</v>
      </c>
      <c r="S5106" s="8">
        <v>58.8</v>
      </c>
      <c r="T5106" s="8">
        <v>140.55000000000001</v>
      </c>
      <c r="U5106">
        <v>0</v>
      </c>
      <c r="V5106" s="8">
        <v>0</v>
      </c>
      <c r="W5106" s="8">
        <v>0</v>
      </c>
      <c r="X5106" s="8">
        <v>140.55000000000001</v>
      </c>
    </row>
    <row r="5107" spans="1:24" x14ac:dyDescent="0.25">
      <c r="A5107" t="s">
        <v>5433</v>
      </c>
      <c r="B5107" s="1">
        <v>46199</v>
      </c>
      <c r="C5107" t="s">
        <v>220</v>
      </c>
      <c r="D5107" t="s">
        <v>221</v>
      </c>
      <c r="E5107" t="s">
        <v>71</v>
      </c>
      <c r="F5107" t="s">
        <v>28</v>
      </c>
      <c r="G5107" t="s">
        <v>72</v>
      </c>
      <c r="H5107" t="s">
        <v>73</v>
      </c>
      <c r="I5107" t="s">
        <v>117</v>
      </c>
      <c r="J5107" t="s">
        <v>118</v>
      </c>
      <c r="K5107" t="s">
        <v>59</v>
      </c>
      <c r="L5107" s="13">
        <v>6</v>
      </c>
      <c r="M5107" s="8">
        <v>4.2</v>
      </c>
      <c r="N5107">
        <v>213</v>
      </c>
      <c r="O5107" s="8">
        <v>1278</v>
      </c>
      <c r="P5107" s="14">
        <v>0.124</v>
      </c>
      <c r="Q5107" s="8">
        <v>158.47</v>
      </c>
      <c r="R5107" s="8">
        <v>1119.53</v>
      </c>
      <c r="S5107" s="8">
        <v>894.6</v>
      </c>
      <c r="T5107" s="8">
        <v>224.93</v>
      </c>
      <c r="U5107">
        <v>0</v>
      </c>
      <c r="V5107" s="8">
        <v>0</v>
      </c>
      <c r="W5107" s="8">
        <v>0</v>
      </c>
      <c r="X5107" s="8">
        <v>224.93</v>
      </c>
    </row>
    <row r="5108" spans="1:24" x14ac:dyDescent="0.25">
      <c r="A5108" t="s">
        <v>5434</v>
      </c>
      <c r="B5108" s="1">
        <v>45412</v>
      </c>
      <c r="C5108" t="s">
        <v>334</v>
      </c>
      <c r="D5108" t="s">
        <v>335</v>
      </c>
      <c r="E5108" t="s">
        <v>53</v>
      </c>
      <c r="F5108" t="s">
        <v>37</v>
      </c>
      <c r="G5108" t="s">
        <v>55</v>
      </c>
      <c r="H5108" t="s">
        <v>56</v>
      </c>
      <c r="I5108" t="s">
        <v>31</v>
      </c>
      <c r="J5108" t="s">
        <v>32</v>
      </c>
      <c r="K5108" t="s">
        <v>33</v>
      </c>
      <c r="L5108" s="13">
        <v>5.8</v>
      </c>
      <c r="M5108" s="8">
        <v>2.7</v>
      </c>
      <c r="N5108">
        <v>51</v>
      </c>
      <c r="O5108" s="8">
        <v>295.8</v>
      </c>
      <c r="P5108" s="14">
        <v>2.7099999999999999E-2</v>
      </c>
      <c r="Q5108" s="8">
        <v>8.02</v>
      </c>
      <c r="R5108" s="8">
        <v>287.77999999999997</v>
      </c>
      <c r="S5108" s="8">
        <v>137.69999999999999</v>
      </c>
      <c r="T5108" s="8">
        <v>150.08000000000001</v>
      </c>
      <c r="U5108">
        <v>0</v>
      </c>
      <c r="V5108" s="8">
        <v>0</v>
      </c>
      <c r="W5108" s="8">
        <v>0</v>
      </c>
      <c r="X5108" s="8">
        <v>150.08000000000001</v>
      </c>
    </row>
    <row r="5109" spans="1:24" x14ac:dyDescent="0.25">
      <c r="A5109" t="s">
        <v>5435</v>
      </c>
      <c r="B5109" s="1">
        <v>46081</v>
      </c>
      <c r="C5109" t="s">
        <v>205</v>
      </c>
      <c r="D5109" t="s">
        <v>206</v>
      </c>
      <c r="E5109" t="s">
        <v>71</v>
      </c>
      <c r="F5109" t="s">
        <v>54</v>
      </c>
      <c r="G5109" t="s">
        <v>72</v>
      </c>
      <c r="H5109" t="s">
        <v>73</v>
      </c>
      <c r="I5109" t="s">
        <v>47</v>
      </c>
      <c r="J5109" t="s">
        <v>48</v>
      </c>
      <c r="K5109" t="s">
        <v>49</v>
      </c>
      <c r="L5109" s="13">
        <v>5</v>
      </c>
      <c r="M5109" s="8">
        <v>3.2</v>
      </c>
      <c r="N5109">
        <v>176</v>
      </c>
      <c r="O5109" s="8">
        <v>880</v>
      </c>
      <c r="P5109" s="14">
        <v>8.3000000000000001E-3</v>
      </c>
      <c r="Q5109" s="8">
        <v>7.3</v>
      </c>
      <c r="R5109" s="8">
        <v>872.7</v>
      </c>
      <c r="S5109" s="8">
        <v>563.20000000000005</v>
      </c>
      <c r="T5109" s="8">
        <v>309.5</v>
      </c>
      <c r="U5109">
        <v>0</v>
      </c>
      <c r="V5109" s="8">
        <v>0</v>
      </c>
      <c r="W5109" s="8">
        <v>0</v>
      </c>
      <c r="X5109" s="8">
        <v>309.5</v>
      </c>
    </row>
    <row r="5110" spans="1:24" x14ac:dyDescent="0.25">
      <c r="A5110" t="s">
        <v>5436</v>
      </c>
      <c r="B5110" s="1">
        <v>46213</v>
      </c>
      <c r="C5110" t="s">
        <v>180</v>
      </c>
      <c r="D5110" t="s">
        <v>181</v>
      </c>
      <c r="E5110" t="s">
        <v>63</v>
      </c>
      <c r="F5110" t="s">
        <v>46</v>
      </c>
      <c r="G5110" t="s">
        <v>79</v>
      </c>
      <c r="H5110" t="s">
        <v>80</v>
      </c>
      <c r="I5110" t="s">
        <v>57</v>
      </c>
      <c r="J5110" t="s">
        <v>58</v>
      </c>
      <c r="K5110" t="s">
        <v>59</v>
      </c>
      <c r="L5110" s="13">
        <v>10.5</v>
      </c>
      <c r="M5110" s="8">
        <v>7.5</v>
      </c>
      <c r="N5110">
        <v>22</v>
      </c>
      <c r="O5110" s="8">
        <v>231</v>
      </c>
      <c r="P5110" s="14">
        <v>0.2243</v>
      </c>
      <c r="Q5110" s="8">
        <v>51.81</v>
      </c>
      <c r="R5110" s="8">
        <v>179.19</v>
      </c>
      <c r="S5110" s="8">
        <v>165</v>
      </c>
      <c r="T5110" s="8">
        <v>14.19</v>
      </c>
      <c r="U5110">
        <v>0</v>
      </c>
      <c r="V5110" s="8">
        <v>0</v>
      </c>
      <c r="W5110" s="8">
        <v>0</v>
      </c>
      <c r="X5110" s="8">
        <v>14.19</v>
      </c>
    </row>
    <row r="5111" spans="1:24" x14ac:dyDescent="0.25">
      <c r="A5111" t="s">
        <v>5437</v>
      </c>
      <c r="B5111" s="1">
        <v>45322</v>
      </c>
      <c r="C5111" t="s">
        <v>61</v>
      </c>
      <c r="D5111" t="s">
        <v>62</v>
      </c>
      <c r="E5111" t="s">
        <v>63</v>
      </c>
      <c r="F5111" t="s">
        <v>46</v>
      </c>
      <c r="G5111" t="s">
        <v>64</v>
      </c>
      <c r="H5111" t="s">
        <v>65</v>
      </c>
      <c r="I5111" t="s">
        <v>84</v>
      </c>
      <c r="J5111" t="s">
        <v>85</v>
      </c>
      <c r="K5111" t="s">
        <v>42</v>
      </c>
      <c r="L5111" s="13">
        <v>9.9</v>
      </c>
      <c r="M5111" s="8">
        <v>3.1</v>
      </c>
      <c r="N5111">
        <v>31</v>
      </c>
      <c r="O5111" s="8">
        <v>306.89999999999998</v>
      </c>
      <c r="P5111" s="14">
        <v>0.13800000000000001</v>
      </c>
      <c r="Q5111" s="8">
        <v>42.35</v>
      </c>
      <c r="R5111" s="8">
        <v>264.55</v>
      </c>
      <c r="S5111" s="8">
        <v>96.1</v>
      </c>
      <c r="T5111" s="8">
        <v>168.45</v>
      </c>
      <c r="U5111">
        <v>0</v>
      </c>
      <c r="V5111" s="8">
        <v>0</v>
      </c>
      <c r="W5111" s="8">
        <v>0</v>
      </c>
      <c r="X5111" s="8">
        <v>168.45</v>
      </c>
    </row>
    <row r="5112" spans="1:24" x14ac:dyDescent="0.25">
      <c r="A5112" t="s">
        <v>5438</v>
      </c>
      <c r="B5112" s="1">
        <v>45635</v>
      </c>
      <c r="C5112" t="s">
        <v>136</v>
      </c>
      <c r="D5112" t="s">
        <v>137</v>
      </c>
      <c r="E5112" t="s">
        <v>71</v>
      </c>
      <c r="F5112" t="s">
        <v>54</v>
      </c>
      <c r="G5112" t="s">
        <v>165</v>
      </c>
      <c r="H5112" t="s">
        <v>166</v>
      </c>
      <c r="I5112" t="s">
        <v>47</v>
      </c>
      <c r="J5112" t="s">
        <v>48</v>
      </c>
      <c r="K5112" t="s">
        <v>49</v>
      </c>
      <c r="L5112" s="13">
        <v>5</v>
      </c>
      <c r="M5112" s="8">
        <v>3.2</v>
      </c>
      <c r="N5112">
        <v>74</v>
      </c>
      <c r="O5112" s="8">
        <v>370</v>
      </c>
      <c r="P5112" s="14">
        <v>4.0000000000000001E-3</v>
      </c>
      <c r="Q5112" s="8">
        <v>1.48</v>
      </c>
      <c r="R5112" s="8">
        <v>368.52</v>
      </c>
      <c r="S5112" s="8">
        <v>236.8</v>
      </c>
      <c r="T5112" s="8">
        <v>131.72</v>
      </c>
      <c r="U5112">
        <v>0</v>
      </c>
      <c r="V5112" s="8">
        <v>0</v>
      </c>
      <c r="W5112" s="8">
        <v>0</v>
      </c>
      <c r="X5112" s="8">
        <v>131.72</v>
      </c>
    </row>
    <row r="5113" spans="1:24" x14ac:dyDescent="0.25">
      <c r="A5113" t="s">
        <v>5439</v>
      </c>
      <c r="B5113" s="1">
        <v>46118</v>
      </c>
      <c r="C5113" t="s">
        <v>276</v>
      </c>
      <c r="D5113" t="s">
        <v>277</v>
      </c>
      <c r="E5113" t="s">
        <v>150</v>
      </c>
      <c r="F5113" t="s">
        <v>37</v>
      </c>
      <c r="G5113" t="s">
        <v>151</v>
      </c>
      <c r="H5113" t="s">
        <v>152</v>
      </c>
      <c r="I5113" t="s">
        <v>185</v>
      </c>
      <c r="J5113" t="s">
        <v>186</v>
      </c>
      <c r="K5113" t="s">
        <v>59</v>
      </c>
      <c r="L5113" s="13">
        <v>4.9000000000000004</v>
      </c>
      <c r="M5113" s="8">
        <v>3.1</v>
      </c>
      <c r="N5113">
        <v>24</v>
      </c>
      <c r="O5113" s="8">
        <v>117.6</v>
      </c>
      <c r="P5113" s="14">
        <v>5.4000000000000003E-3</v>
      </c>
      <c r="Q5113" s="8">
        <v>0.64</v>
      </c>
      <c r="R5113" s="8">
        <v>116.96</v>
      </c>
      <c r="S5113" s="8">
        <v>74.400000000000006</v>
      </c>
      <c r="T5113" s="8">
        <v>42.56</v>
      </c>
      <c r="U5113">
        <v>0</v>
      </c>
      <c r="V5113" s="8">
        <v>0</v>
      </c>
      <c r="W5113" s="8">
        <v>0</v>
      </c>
      <c r="X5113" s="8">
        <v>42.56</v>
      </c>
    </row>
    <row r="5114" spans="1:24" x14ac:dyDescent="0.25">
      <c r="A5114" t="s">
        <v>5440</v>
      </c>
      <c r="B5114" s="1">
        <v>45731</v>
      </c>
      <c r="C5114" t="s">
        <v>201</v>
      </c>
      <c r="D5114" t="s">
        <v>202</v>
      </c>
      <c r="E5114" t="s">
        <v>53</v>
      </c>
      <c r="F5114" t="s">
        <v>46</v>
      </c>
      <c r="G5114" t="s">
        <v>55</v>
      </c>
      <c r="H5114" t="s">
        <v>56</v>
      </c>
      <c r="I5114" t="s">
        <v>40</v>
      </c>
      <c r="J5114" t="s">
        <v>41</v>
      </c>
      <c r="K5114" t="s">
        <v>42</v>
      </c>
      <c r="L5114" s="13">
        <v>14.5</v>
      </c>
      <c r="M5114" s="8">
        <v>4.2</v>
      </c>
      <c r="N5114">
        <v>17</v>
      </c>
      <c r="O5114" s="8">
        <v>246.5</v>
      </c>
      <c r="P5114" s="14">
        <v>0.13100000000000001</v>
      </c>
      <c r="Q5114" s="8">
        <v>32.29</v>
      </c>
      <c r="R5114" s="8">
        <v>214.21</v>
      </c>
      <c r="S5114" s="8">
        <v>71.400000000000006</v>
      </c>
      <c r="T5114" s="8">
        <v>142.81</v>
      </c>
      <c r="U5114">
        <v>0</v>
      </c>
      <c r="V5114" s="8">
        <v>0</v>
      </c>
      <c r="W5114" s="8">
        <v>0</v>
      </c>
      <c r="X5114" s="8">
        <v>142.81</v>
      </c>
    </row>
    <row r="5115" spans="1:24" x14ac:dyDescent="0.25">
      <c r="A5115" t="s">
        <v>5441</v>
      </c>
      <c r="B5115" s="1">
        <v>45570</v>
      </c>
      <c r="C5115" t="s">
        <v>458</v>
      </c>
      <c r="D5115" t="s">
        <v>459</v>
      </c>
      <c r="E5115" t="s">
        <v>27</v>
      </c>
      <c r="F5115" t="s">
        <v>89</v>
      </c>
      <c r="G5115" t="s">
        <v>29</v>
      </c>
      <c r="H5115" t="s">
        <v>30</v>
      </c>
      <c r="I5115" t="s">
        <v>104</v>
      </c>
      <c r="J5115" t="s">
        <v>105</v>
      </c>
      <c r="K5115" t="s">
        <v>49</v>
      </c>
      <c r="L5115" s="13">
        <v>4.2</v>
      </c>
      <c r="M5115" s="8">
        <v>2.8</v>
      </c>
      <c r="N5115">
        <v>181</v>
      </c>
      <c r="O5115" s="8">
        <v>760.2</v>
      </c>
      <c r="P5115" s="14">
        <v>5.7700000000000001E-2</v>
      </c>
      <c r="Q5115" s="8">
        <v>43.86</v>
      </c>
      <c r="R5115" s="8">
        <v>716.34</v>
      </c>
      <c r="S5115" s="8">
        <v>506.8</v>
      </c>
      <c r="T5115" s="8">
        <v>209.54</v>
      </c>
      <c r="U5115">
        <v>0</v>
      </c>
      <c r="V5115" s="8">
        <v>0</v>
      </c>
      <c r="W5115" s="8">
        <v>0</v>
      </c>
      <c r="X5115" s="8">
        <v>209.54</v>
      </c>
    </row>
    <row r="5116" spans="1:24" x14ac:dyDescent="0.25">
      <c r="A5116" t="s">
        <v>5442</v>
      </c>
      <c r="B5116" s="1">
        <v>45828</v>
      </c>
      <c r="C5116" t="s">
        <v>238</v>
      </c>
      <c r="D5116" t="s">
        <v>239</v>
      </c>
      <c r="E5116" t="s">
        <v>27</v>
      </c>
      <c r="F5116" t="s">
        <v>37</v>
      </c>
      <c r="G5116" t="s">
        <v>29</v>
      </c>
      <c r="H5116" t="s">
        <v>30</v>
      </c>
      <c r="I5116" t="s">
        <v>84</v>
      </c>
      <c r="J5116" t="s">
        <v>85</v>
      </c>
      <c r="K5116" t="s">
        <v>42</v>
      </c>
      <c r="L5116" s="13">
        <v>9.9</v>
      </c>
      <c r="M5116" s="8">
        <v>3.1</v>
      </c>
      <c r="N5116">
        <v>21</v>
      </c>
      <c r="O5116" s="8">
        <v>207.9</v>
      </c>
      <c r="P5116" s="14">
        <v>1.8599999999999998E-2</v>
      </c>
      <c r="Q5116" s="8">
        <v>3.87</v>
      </c>
      <c r="R5116" s="8">
        <v>204.03</v>
      </c>
      <c r="S5116" s="8">
        <v>65.099999999999994</v>
      </c>
      <c r="T5116" s="8">
        <v>138.93</v>
      </c>
      <c r="U5116">
        <v>0</v>
      </c>
      <c r="V5116" s="8">
        <v>0</v>
      </c>
      <c r="W5116" s="8">
        <v>0</v>
      </c>
      <c r="X5116" s="8">
        <v>138.93</v>
      </c>
    </row>
    <row r="5117" spans="1:24" x14ac:dyDescent="0.25">
      <c r="A5117" t="s">
        <v>5443</v>
      </c>
      <c r="B5117" s="1">
        <v>45357</v>
      </c>
      <c r="C5117" t="s">
        <v>671</v>
      </c>
      <c r="D5117" t="s">
        <v>672</v>
      </c>
      <c r="E5117" t="s">
        <v>27</v>
      </c>
      <c r="F5117" t="s">
        <v>89</v>
      </c>
      <c r="G5117" t="s">
        <v>29</v>
      </c>
      <c r="H5117" t="s">
        <v>30</v>
      </c>
      <c r="I5117" t="s">
        <v>99</v>
      </c>
      <c r="J5117" t="s">
        <v>100</v>
      </c>
      <c r="K5117" t="s">
        <v>49</v>
      </c>
      <c r="L5117" s="13">
        <v>3.8</v>
      </c>
      <c r="M5117" s="8">
        <v>2.6</v>
      </c>
      <c r="N5117">
        <v>47</v>
      </c>
      <c r="O5117" s="8">
        <v>178.6</v>
      </c>
      <c r="P5117" s="14">
        <v>0.1152</v>
      </c>
      <c r="Q5117" s="8">
        <v>20.57</v>
      </c>
      <c r="R5117" s="8">
        <v>158.03</v>
      </c>
      <c r="S5117" s="8">
        <v>122.2</v>
      </c>
      <c r="T5117" s="8">
        <v>35.83</v>
      </c>
      <c r="U5117">
        <v>0</v>
      </c>
      <c r="V5117" s="8">
        <v>0</v>
      </c>
      <c r="W5117" s="8">
        <v>0</v>
      </c>
      <c r="X5117" s="8">
        <v>35.83</v>
      </c>
    </row>
    <row r="5118" spans="1:24" x14ac:dyDescent="0.25">
      <c r="A5118" t="s">
        <v>5444</v>
      </c>
      <c r="B5118" s="1">
        <v>45561</v>
      </c>
      <c r="C5118" t="s">
        <v>615</v>
      </c>
      <c r="D5118" t="s">
        <v>616</v>
      </c>
      <c r="E5118" t="s">
        <v>150</v>
      </c>
      <c r="F5118" t="s">
        <v>89</v>
      </c>
      <c r="G5118" t="s">
        <v>151</v>
      </c>
      <c r="H5118" t="s">
        <v>152</v>
      </c>
      <c r="I5118" t="s">
        <v>112</v>
      </c>
      <c r="J5118" t="s">
        <v>113</v>
      </c>
      <c r="K5118" t="s">
        <v>42</v>
      </c>
      <c r="L5118" s="13">
        <v>8.5</v>
      </c>
      <c r="M5118" s="8">
        <v>2.8</v>
      </c>
      <c r="N5118">
        <v>547</v>
      </c>
      <c r="O5118" s="8">
        <v>4649.5</v>
      </c>
      <c r="P5118" s="14">
        <v>9.4700000000000006E-2</v>
      </c>
      <c r="Q5118" s="8">
        <v>440.31</v>
      </c>
      <c r="R5118" s="8">
        <v>4209.1899999999996</v>
      </c>
      <c r="S5118" s="8">
        <v>1531.6</v>
      </c>
      <c r="T5118" s="8">
        <v>2677.59</v>
      </c>
      <c r="U5118">
        <v>0</v>
      </c>
      <c r="V5118" s="8">
        <v>0</v>
      </c>
      <c r="W5118" s="8">
        <v>0</v>
      </c>
      <c r="X5118" s="8">
        <v>2677.59</v>
      </c>
    </row>
    <row r="5119" spans="1:24" x14ac:dyDescent="0.25">
      <c r="A5119" t="s">
        <v>5445</v>
      </c>
      <c r="B5119" s="1">
        <v>46021</v>
      </c>
      <c r="C5119" t="s">
        <v>205</v>
      </c>
      <c r="D5119" t="s">
        <v>206</v>
      </c>
      <c r="E5119" t="s">
        <v>71</v>
      </c>
      <c r="F5119" t="s">
        <v>54</v>
      </c>
      <c r="G5119" t="s">
        <v>72</v>
      </c>
      <c r="H5119" t="s">
        <v>73</v>
      </c>
      <c r="I5119" t="s">
        <v>144</v>
      </c>
      <c r="J5119" t="s">
        <v>145</v>
      </c>
      <c r="K5119" t="s">
        <v>33</v>
      </c>
      <c r="L5119" s="13">
        <v>12</v>
      </c>
      <c r="M5119" s="8">
        <v>6.5</v>
      </c>
      <c r="N5119">
        <v>37</v>
      </c>
      <c r="O5119" s="8">
        <v>444</v>
      </c>
      <c r="P5119" s="14">
        <v>4.4999999999999997E-3</v>
      </c>
      <c r="Q5119" s="8">
        <v>2</v>
      </c>
      <c r="R5119" s="8">
        <v>442</v>
      </c>
      <c r="S5119" s="8">
        <v>240.5</v>
      </c>
      <c r="T5119" s="8">
        <v>201.5</v>
      </c>
      <c r="U5119">
        <v>0</v>
      </c>
      <c r="V5119" s="8">
        <v>0</v>
      </c>
      <c r="W5119" s="8">
        <v>0</v>
      </c>
      <c r="X5119" s="8">
        <v>201.5</v>
      </c>
    </row>
    <row r="5120" spans="1:24" x14ac:dyDescent="0.25">
      <c r="A5120" t="s">
        <v>5446</v>
      </c>
      <c r="B5120" s="1">
        <v>45882</v>
      </c>
      <c r="C5120" t="s">
        <v>208</v>
      </c>
      <c r="D5120" t="s">
        <v>209</v>
      </c>
      <c r="E5120" t="s">
        <v>27</v>
      </c>
      <c r="F5120" t="s">
        <v>54</v>
      </c>
      <c r="G5120" t="s">
        <v>38</v>
      </c>
      <c r="H5120" t="s">
        <v>39</v>
      </c>
      <c r="I5120" t="s">
        <v>156</v>
      </c>
      <c r="J5120" t="s">
        <v>157</v>
      </c>
      <c r="K5120" t="s">
        <v>42</v>
      </c>
      <c r="L5120" s="13">
        <v>6.2</v>
      </c>
      <c r="M5120" s="8">
        <v>1.9</v>
      </c>
      <c r="N5120">
        <v>44</v>
      </c>
      <c r="O5120" s="8">
        <v>272.8</v>
      </c>
      <c r="P5120" s="14">
        <v>9.4999999999999998E-3</v>
      </c>
      <c r="Q5120" s="8">
        <v>2.59</v>
      </c>
      <c r="R5120" s="8">
        <v>270.20999999999998</v>
      </c>
      <c r="S5120" s="8">
        <v>83.6</v>
      </c>
      <c r="T5120" s="8">
        <v>186.61</v>
      </c>
      <c r="U5120">
        <v>0</v>
      </c>
      <c r="V5120" s="8">
        <v>0</v>
      </c>
      <c r="W5120" s="8">
        <v>0</v>
      </c>
      <c r="X5120" s="8">
        <v>186.61</v>
      </c>
    </row>
    <row r="5121" spans="1:24" x14ac:dyDescent="0.25">
      <c r="A5121" t="s">
        <v>5447</v>
      </c>
      <c r="B5121" s="1">
        <v>45934</v>
      </c>
      <c r="C5121" t="s">
        <v>171</v>
      </c>
      <c r="D5121" t="s">
        <v>172</v>
      </c>
      <c r="E5121" t="s">
        <v>27</v>
      </c>
      <c r="F5121" t="s">
        <v>46</v>
      </c>
      <c r="G5121" t="s">
        <v>29</v>
      </c>
      <c r="H5121" t="s">
        <v>30</v>
      </c>
      <c r="I5121" t="s">
        <v>31</v>
      </c>
      <c r="J5121" t="s">
        <v>32</v>
      </c>
      <c r="K5121" t="s">
        <v>33</v>
      </c>
      <c r="L5121" s="13">
        <v>5.8</v>
      </c>
      <c r="M5121" s="8">
        <v>2.7</v>
      </c>
      <c r="N5121">
        <v>28</v>
      </c>
      <c r="O5121" s="8">
        <v>162.4</v>
      </c>
      <c r="P5121" s="14">
        <v>0.10929999999999999</v>
      </c>
      <c r="Q5121" s="8">
        <v>17.75</v>
      </c>
      <c r="R5121" s="8">
        <v>144.65</v>
      </c>
      <c r="S5121" s="8">
        <v>75.599999999999994</v>
      </c>
      <c r="T5121" s="8">
        <v>69.05</v>
      </c>
      <c r="U5121">
        <v>0</v>
      </c>
      <c r="V5121" s="8">
        <v>0</v>
      </c>
      <c r="W5121" s="8">
        <v>0</v>
      </c>
      <c r="X5121" s="8">
        <v>69.05</v>
      </c>
    </row>
    <row r="5122" spans="1:24" x14ac:dyDescent="0.25">
      <c r="A5122" t="s">
        <v>5448</v>
      </c>
      <c r="B5122" s="1">
        <v>45370</v>
      </c>
      <c r="C5122" t="s">
        <v>35</v>
      </c>
      <c r="D5122" t="s">
        <v>36</v>
      </c>
      <c r="E5122" t="s">
        <v>27</v>
      </c>
      <c r="F5122" t="s">
        <v>37</v>
      </c>
      <c r="G5122" t="s">
        <v>29</v>
      </c>
      <c r="H5122" t="s">
        <v>30</v>
      </c>
      <c r="I5122" t="s">
        <v>127</v>
      </c>
      <c r="J5122" t="s">
        <v>128</v>
      </c>
      <c r="K5122" t="s">
        <v>33</v>
      </c>
      <c r="L5122" s="13">
        <v>7.2</v>
      </c>
      <c r="M5122" s="8">
        <v>3.6</v>
      </c>
      <c r="N5122">
        <v>1</v>
      </c>
      <c r="O5122" s="8">
        <v>7.2</v>
      </c>
      <c r="P5122" s="14">
        <v>1.49E-2</v>
      </c>
      <c r="Q5122" s="8">
        <v>0.11</v>
      </c>
      <c r="R5122" s="8">
        <v>7.09</v>
      </c>
      <c r="S5122" s="8">
        <v>3.6</v>
      </c>
      <c r="T5122" s="8">
        <v>3.49</v>
      </c>
      <c r="U5122">
        <v>0</v>
      </c>
      <c r="V5122" s="8">
        <v>0</v>
      </c>
      <c r="W5122" s="8">
        <v>0</v>
      </c>
      <c r="X5122" s="8">
        <v>3.49</v>
      </c>
    </row>
    <row r="5123" spans="1:24" x14ac:dyDescent="0.25">
      <c r="A5123" t="s">
        <v>5449</v>
      </c>
      <c r="B5123" s="1">
        <v>45800</v>
      </c>
      <c r="C5123" t="s">
        <v>315</v>
      </c>
      <c r="D5123" t="s">
        <v>316</v>
      </c>
      <c r="E5123" t="s">
        <v>27</v>
      </c>
      <c r="F5123" t="s">
        <v>46</v>
      </c>
      <c r="G5123" t="s">
        <v>29</v>
      </c>
      <c r="H5123" t="s">
        <v>30</v>
      </c>
      <c r="I5123" t="s">
        <v>99</v>
      </c>
      <c r="J5123" t="s">
        <v>100</v>
      </c>
      <c r="K5123" t="s">
        <v>49</v>
      </c>
      <c r="L5123" s="13">
        <v>3.8</v>
      </c>
      <c r="M5123" s="8">
        <v>2.6</v>
      </c>
      <c r="N5123">
        <v>45</v>
      </c>
      <c r="O5123" s="8">
        <v>171</v>
      </c>
      <c r="P5123" s="14">
        <v>0.1497</v>
      </c>
      <c r="Q5123" s="8">
        <v>25.6</v>
      </c>
      <c r="R5123" s="8">
        <v>145.4</v>
      </c>
      <c r="S5123" s="8">
        <v>117</v>
      </c>
      <c r="T5123" s="8">
        <v>28.4</v>
      </c>
      <c r="U5123">
        <v>0</v>
      </c>
      <c r="V5123" s="8">
        <v>0</v>
      </c>
      <c r="W5123" s="8">
        <v>0</v>
      </c>
      <c r="X5123" s="8">
        <v>28.4</v>
      </c>
    </row>
    <row r="5124" spans="1:24" x14ac:dyDescent="0.25">
      <c r="A5124" t="s">
        <v>5450</v>
      </c>
      <c r="B5124" s="1">
        <v>45758</v>
      </c>
      <c r="C5124" t="s">
        <v>154</v>
      </c>
      <c r="D5124" t="s">
        <v>155</v>
      </c>
      <c r="E5124" t="s">
        <v>150</v>
      </c>
      <c r="F5124" t="s">
        <v>46</v>
      </c>
      <c r="G5124" t="s">
        <v>151</v>
      </c>
      <c r="H5124" t="s">
        <v>152</v>
      </c>
      <c r="I5124" t="s">
        <v>117</v>
      </c>
      <c r="J5124" t="s">
        <v>118</v>
      </c>
      <c r="K5124" t="s">
        <v>59</v>
      </c>
      <c r="L5124" s="13">
        <v>6</v>
      </c>
      <c r="M5124" s="8">
        <v>4.2</v>
      </c>
      <c r="N5124">
        <v>36</v>
      </c>
      <c r="O5124" s="8">
        <v>216</v>
      </c>
      <c r="P5124" s="14">
        <v>0.1244</v>
      </c>
      <c r="Q5124" s="8">
        <v>26.87</v>
      </c>
      <c r="R5124" s="8">
        <v>189.13</v>
      </c>
      <c r="S5124" s="8">
        <v>151.19999999999999</v>
      </c>
      <c r="T5124" s="8">
        <v>37.93</v>
      </c>
      <c r="U5124">
        <v>0</v>
      </c>
      <c r="V5124" s="8">
        <v>0</v>
      </c>
      <c r="W5124" s="8">
        <v>0</v>
      </c>
      <c r="X5124" s="8">
        <v>37.93</v>
      </c>
    </row>
    <row r="5125" spans="1:24" x14ac:dyDescent="0.25">
      <c r="A5125" t="s">
        <v>5451</v>
      </c>
      <c r="B5125" s="1">
        <v>45815</v>
      </c>
      <c r="C5125" t="s">
        <v>354</v>
      </c>
      <c r="D5125" t="s">
        <v>355</v>
      </c>
      <c r="E5125" t="s">
        <v>71</v>
      </c>
      <c r="F5125" t="s">
        <v>54</v>
      </c>
      <c r="G5125" t="s">
        <v>165</v>
      </c>
      <c r="H5125" t="s">
        <v>166</v>
      </c>
      <c r="I5125" t="s">
        <v>122</v>
      </c>
      <c r="J5125" t="s">
        <v>123</v>
      </c>
      <c r="K5125" t="s">
        <v>59</v>
      </c>
      <c r="L5125" s="13">
        <v>5.5</v>
      </c>
      <c r="M5125" s="8">
        <v>3.8</v>
      </c>
      <c r="N5125">
        <v>17</v>
      </c>
      <c r="O5125" s="8">
        <v>93.5</v>
      </c>
      <c r="P5125" s="14">
        <v>3.0700000000000002E-2</v>
      </c>
      <c r="Q5125" s="8">
        <v>2.87</v>
      </c>
      <c r="R5125" s="8">
        <v>90.63</v>
      </c>
      <c r="S5125" s="8">
        <v>64.599999999999994</v>
      </c>
      <c r="T5125" s="8">
        <v>26.03</v>
      </c>
      <c r="U5125">
        <v>0</v>
      </c>
      <c r="V5125" s="8">
        <v>0</v>
      </c>
      <c r="W5125" s="8">
        <v>0</v>
      </c>
      <c r="X5125" s="8">
        <v>26.03</v>
      </c>
    </row>
    <row r="5126" spans="1:24" x14ac:dyDescent="0.25">
      <c r="A5126" t="s">
        <v>5452</v>
      </c>
      <c r="B5126" s="1">
        <v>45660</v>
      </c>
      <c r="C5126" t="s">
        <v>235</v>
      </c>
      <c r="D5126" t="s">
        <v>236</v>
      </c>
      <c r="E5126" t="s">
        <v>27</v>
      </c>
      <c r="F5126" t="s">
        <v>54</v>
      </c>
      <c r="G5126" t="s">
        <v>38</v>
      </c>
      <c r="H5126" t="s">
        <v>39</v>
      </c>
      <c r="I5126" t="s">
        <v>117</v>
      </c>
      <c r="J5126" t="s">
        <v>118</v>
      </c>
      <c r="K5126" t="s">
        <v>59</v>
      </c>
      <c r="L5126" s="13">
        <v>6</v>
      </c>
      <c r="M5126" s="8">
        <v>4.2</v>
      </c>
      <c r="N5126">
        <v>47</v>
      </c>
      <c r="O5126" s="8">
        <v>282</v>
      </c>
      <c r="P5126" s="14">
        <v>4.3200000000000002E-2</v>
      </c>
      <c r="Q5126" s="8">
        <v>12.18</v>
      </c>
      <c r="R5126" s="8">
        <v>269.82</v>
      </c>
      <c r="S5126" s="8">
        <v>197.4</v>
      </c>
      <c r="T5126" s="8">
        <v>72.42</v>
      </c>
      <c r="U5126">
        <v>0</v>
      </c>
      <c r="V5126" s="8">
        <v>0</v>
      </c>
      <c r="W5126" s="8">
        <v>0</v>
      </c>
      <c r="X5126" s="8">
        <v>72.42</v>
      </c>
    </row>
    <row r="5127" spans="1:24" x14ac:dyDescent="0.25">
      <c r="A5127" t="s">
        <v>5453</v>
      </c>
      <c r="B5127" s="1">
        <v>45348</v>
      </c>
      <c r="C5127" t="s">
        <v>378</v>
      </c>
      <c r="D5127" t="s">
        <v>379</v>
      </c>
      <c r="E5127" t="s">
        <v>71</v>
      </c>
      <c r="F5127" t="s">
        <v>54</v>
      </c>
      <c r="G5127" t="s">
        <v>165</v>
      </c>
      <c r="H5127" t="s">
        <v>166</v>
      </c>
      <c r="I5127" t="s">
        <v>185</v>
      </c>
      <c r="J5127" t="s">
        <v>186</v>
      </c>
      <c r="K5127" t="s">
        <v>59</v>
      </c>
      <c r="L5127" s="13">
        <v>4.9000000000000004</v>
      </c>
      <c r="M5127" s="8">
        <v>3.1</v>
      </c>
      <c r="N5127">
        <v>116</v>
      </c>
      <c r="O5127" s="8">
        <v>568.4</v>
      </c>
      <c r="P5127" s="14">
        <v>8.0000000000000004E-4</v>
      </c>
      <c r="Q5127" s="8">
        <v>0.45</v>
      </c>
      <c r="R5127" s="8">
        <v>567.95000000000005</v>
      </c>
      <c r="S5127" s="8">
        <v>359.6</v>
      </c>
      <c r="T5127" s="8">
        <v>208.35</v>
      </c>
      <c r="U5127">
        <v>0</v>
      </c>
      <c r="V5127" s="8">
        <v>0</v>
      </c>
      <c r="W5127" s="8">
        <v>0</v>
      </c>
      <c r="X5127" s="8">
        <v>208.35</v>
      </c>
    </row>
    <row r="5128" spans="1:24" x14ac:dyDescent="0.25">
      <c r="A5128" t="s">
        <v>5454</v>
      </c>
      <c r="B5128" s="1">
        <v>45803</v>
      </c>
      <c r="C5128" t="s">
        <v>115</v>
      </c>
      <c r="D5128" t="s">
        <v>116</v>
      </c>
      <c r="E5128" t="s">
        <v>27</v>
      </c>
      <c r="F5128" t="s">
        <v>54</v>
      </c>
      <c r="G5128" t="s">
        <v>29</v>
      </c>
      <c r="H5128" t="s">
        <v>30</v>
      </c>
      <c r="I5128" t="s">
        <v>117</v>
      </c>
      <c r="J5128" t="s">
        <v>118</v>
      </c>
      <c r="K5128" t="s">
        <v>59</v>
      </c>
      <c r="L5128" s="13">
        <v>6</v>
      </c>
      <c r="M5128" s="8">
        <v>4.2</v>
      </c>
      <c r="N5128">
        <v>40</v>
      </c>
      <c r="O5128" s="8">
        <v>240</v>
      </c>
      <c r="P5128" s="14">
        <v>5.4999999999999997E-3</v>
      </c>
      <c r="Q5128" s="8">
        <v>1.32</v>
      </c>
      <c r="R5128" s="8">
        <v>238.68</v>
      </c>
      <c r="S5128" s="8">
        <v>168</v>
      </c>
      <c r="T5128" s="8">
        <v>70.680000000000007</v>
      </c>
      <c r="U5128">
        <v>0</v>
      </c>
      <c r="V5128" s="8">
        <v>0</v>
      </c>
      <c r="W5128" s="8">
        <v>0</v>
      </c>
      <c r="X5128" s="8">
        <v>70.680000000000007</v>
      </c>
    </row>
    <row r="5129" spans="1:24" x14ac:dyDescent="0.25">
      <c r="A5129" t="s">
        <v>5455</v>
      </c>
      <c r="B5129" s="1">
        <v>46171</v>
      </c>
      <c r="C5129" t="s">
        <v>321</v>
      </c>
      <c r="D5129" t="s">
        <v>322</v>
      </c>
      <c r="E5129" t="s">
        <v>63</v>
      </c>
      <c r="F5129" t="s">
        <v>46</v>
      </c>
      <c r="G5129" t="s">
        <v>64</v>
      </c>
      <c r="H5129" t="s">
        <v>65</v>
      </c>
      <c r="I5129" t="s">
        <v>74</v>
      </c>
      <c r="J5129" t="s">
        <v>75</v>
      </c>
      <c r="K5129" t="s">
        <v>49</v>
      </c>
      <c r="L5129" s="13">
        <v>11</v>
      </c>
      <c r="M5129" s="8">
        <v>6.8</v>
      </c>
      <c r="N5129">
        <v>47</v>
      </c>
      <c r="O5129" s="8">
        <v>517</v>
      </c>
      <c r="P5129" s="14">
        <v>0.14269999999999999</v>
      </c>
      <c r="Q5129" s="8">
        <v>73.78</v>
      </c>
      <c r="R5129" s="8">
        <v>443.22</v>
      </c>
      <c r="S5129" s="8">
        <v>319.60000000000002</v>
      </c>
      <c r="T5129" s="8">
        <v>123.62</v>
      </c>
      <c r="U5129">
        <v>0</v>
      </c>
      <c r="V5129" s="8">
        <v>0</v>
      </c>
      <c r="W5129" s="8">
        <v>0</v>
      </c>
      <c r="X5129" s="8">
        <v>123.62</v>
      </c>
    </row>
    <row r="5130" spans="1:24" x14ac:dyDescent="0.25">
      <c r="A5130" t="s">
        <v>5456</v>
      </c>
      <c r="B5130" s="1">
        <v>45872</v>
      </c>
      <c r="C5130" t="s">
        <v>205</v>
      </c>
      <c r="D5130" t="s">
        <v>206</v>
      </c>
      <c r="E5130" t="s">
        <v>71</v>
      </c>
      <c r="F5130" t="s">
        <v>54</v>
      </c>
      <c r="G5130" t="s">
        <v>165</v>
      </c>
      <c r="H5130" t="s">
        <v>166</v>
      </c>
      <c r="I5130" t="s">
        <v>74</v>
      </c>
      <c r="J5130" t="s">
        <v>75</v>
      </c>
      <c r="K5130" t="s">
        <v>49</v>
      </c>
      <c r="L5130" s="13">
        <v>11</v>
      </c>
      <c r="M5130" s="8">
        <v>6.8</v>
      </c>
      <c r="N5130">
        <v>59</v>
      </c>
      <c r="O5130" s="8">
        <v>649</v>
      </c>
      <c r="P5130" s="14">
        <v>1.3100000000000001E-2</v>
      </c>
      <c r="Q5130" s="8">
        <v>8.5</v>
      </c>
      <c r="R5130" s="8">
        <v>640.5</v>
      </c>
      <c r="S5130" s="8">
        <v>401.2</v>
      </c>
      <c r="T5130" s="8">
        <v>239.3</v>
      </c>
      <c r="U5130">
        <v>0</v>
      </c>
      <c r="V5130" s="8">
        <v>0</v>
      </c>
      <c r="W5130" s="8">
        <v>0</v>
      </c>
      <c r="X5130" s="8">
        <v>239.3</v>
      </c>
    </row>
    <row r="5131" spans="1:24" x14ac:dyDescent="0.25">
      <c r="A5131" t="s">
        <v>5457</v>
      </c>
      <c r="B5131" s="1">
        <v>45462</v>
      </c>
      <c r="C5131" t="s">
        <v>391</v>
      </c>
      <c r="D5131" t="s">
        <v>392</v>
      </c>
      <c r="E5131" t="s">
        <v>63</v>
      </c>
      <c r="F5131" t="s">
        <v>54</v>
      </c>
      <c r="G5131" t="s">
        <v>79</v>
      </c>
      <c r="H5131" t="s">
        <v>80</v>
      </c>
      <c r="I5131" t="s">
        <v>99</v>
      </c>
      <c r="J5131" t="s">
        <v>100</v>
      </c>
      <c r="K5131" t="s">
        <v>49</v>
      </c>
      <c r="L5131" s="13">
        <v>3.8</v>
      </c>
      <c r="M5131" s="8">
        <v>2.6</v>
      </c>
      <c r="N5131">
        <v>27</v>
      </c>
      <c r="O5131" s="8">
        <v>102.6</v>
      </c>
      <c r="P5131" s="14">
        <v>2.5999999999999999E-3</v>
      </c>
      <c r="Q5131" s="8">
        <v>0.27</v>
      </c>
      <c r="R5131" s="8">
        <v>102.33</v>
      </c>
      <c r="S5131" s="8">
        <v>70.2</v>
      </c>
      <c r="T5131" s="8">
        <v>32.130000000000003</v>
      </c>
      <c r="U5131">
        <v>0</v>
      </c>
      <c r="V5131" s="8">
        <v>0</v>
      </c>
      <c r="W5131" s="8">
        <v>0</v>
      </c>
      <c r="X5131" s="8">
        <v>32.130000000000003</v>
      </c>
    </row>
    <row r="5132" spans="1:24" x14ac:dyDescent="0.25">
      <c r="A5132" t="s">
        <v>5458</v>
      </c>
      <c r="B5132" s="1">
        <v>45668</v>
      </c>
      <c r="C5132" t="s">
        <v>567</v>
      </c>
      <c r="D5132" t="s">
        <v>568</v>
      </c>
      <c r="E5132" t="s">
        <v>27</v>
      </c>
      <c r="F5132" t="s">
        <v>37</v>
      </c>
      <c r="G5132" t="s">
        <v>29</v>
      </c>
      <c r="H5132" t="s">
        <v>30</v>
      </c>
      <c r="I5132" t="s">
        <v>127</v>
      </c>
      <c r="J5132" t="s">
        <v>128</v>
      </c>
      <c r="K5132" t="s">
        <v>33</v>
      </c>
      <c r="L5132" s="13">
        <v>7.2</v>
      </c>
      <c r="M5132" s="8">
        <v>3.6</v>
      </c>
      <c r="N5132">
        <v>28</v>
      </c>
      <c r="O5132" s="8">
        <v>201.6</v>
      </c>
      <c r="P5132" s="14">
        <v>1.2999999999999999E-2</v>
      </c>
      <c r="Q5132" s="8">
        <v>2.62</v>
      </c>
      <c r="R5132" s="8">
        <v>198.98</v>
      </c>
      <c r="S5132" s="8">
        <v>100.8</v>
      </c>
      <c r="T5132" s="8">
        <v>98.18</v>
      </c>
      <c r="U5132">
        <v>0</v>
      </c>
      <c r="V5132" s="8">
        <v>0</v>
      </c>
      <c r="W5132" s="8">
        <v>0</v>
      </c>
      <c r="X5132" s="8">
        <v>98.18</v>
      </c>
    </row>
    <row r="5133" spans="1:24" x14ac:dyDescent="0.25">
      <c r="A5133" t="s">
        <v>5459</v>
      </c>
      <c r="B5133" s="1">
        <v>45453</v>
      </c>
      <c r="C5133" t="s">
        <v>523</v>
      </c>
      <c r="D5133" t="s">
        <v>524</v>
      </c>
      <c r="E5133" t="s">
        <v>27</v>
      </c>
      <c r="F5133" t="s">
        <v>89</v>
      </c>
      <c r="G5133" t="s">
        <v>29</v>
      </c>
      <c r="H5133" t="s">
        <v>30</v>
      </c>
      <c r="I5133" t="s">
        <v>99</v>
      </c>
      <c r="J5133" t="s">
        <v>100</v>
      </c>
      <c r="K5133" t="s">
        <v>49</v>
      </c>
      <c r="L5133" s="13">
        <v>3.8</v>
      </c>
      <c r="M5133" s="8">
        <v>2.6</v>
      </c>
      <c r="N5133">
        <v>303</v>
      </c>
      <c r="O5133" s="8">
        <v>1151.4000000000001</v>
      </c>
      <c r="P5133" s="14">
        <v>1.4200000000000001E-2</v>
      </c>
      <c r="Q5133" s="8">
        <v>16.350000000000001</v>
      </c>
      <c r="R5133" s="8">
        <v>1135.05</v>
      </c>
      <c r="S5133" s="8">
        <v>787.8</v>
      </c>
      <c r="T5133" s="8">
        <v>347.25</v>
      </c>
      <c r="U5133">
        <v>0</v>
      </c>
      <c r="V5133" s="8">
        <v>0</v>
      </c>
      <c r="W5133" s="8">
        <v>0</v>
      </c>
      <c r="X5133" s="8">
        <v>347.25</v>
      </c>
    </row>
    <row r="5134" spans="1:24" x14ac:dyDescent="0.25">
      <c r="A5134" t="s">
        <v>5460</v>
      </c>
      <c r="B5134" s="1">
        <v>45553</v>
      </c>
      <c r="C5134" t="s">
        <v>125</v>
      </c>
      <c r="D5134" t="s">
        <v>126</v>
      </c>
      <c r="E5134" t="s">
        <v>27</v>
      </c>
      <c r="F5134" t="s">
        <v>89</v>
      </c>
      <c r="G5134" t="s">
        <v>29</v>
      </c>
      <c r="H5134" t="s">
        <v>30</v>
      </c>
      <c r="I5134" t="s">
        <v>84</v>
      </c>
      <c r="J5134" t="s">
        <v>85</v>
      </c>
      <c r="K5134" t="s">
        <v>42</v>
      </c>
      <c r="L5134" s="13">
        <v>9.9</v>
      </c>
      <c r="M5134" s="8">
        <v>3.1</v>
      </c>
      <c r="N5134">
        <v>75</v>
      </c>
      <c r="O5134" s="8">
        <v>742.5</v>
      </c>
      <c r="P5134" s="14">
        <v>3.5200000000000002E-2</v>
      </c>
      <c r="Q5134" s="8">
        <v>26.14</v>
      </c>
      <c r="R5134" s="8">
        <v>716.36</v>
      </c>
      <c r="S5134" s="8">
        <v>232.5</v>
      </c>
      <c r="T5134" s="8">
        <v>483.86</v>
      </c>
      <c r="U5134">
        <v>0</v>
      </c>
      <c r="V5134" s="8">
        <v>0</v>
      </c>
      <c r="W5134" s="8">
        <v>0</v>
      </c>
      <c r="X5134" s="8">
        <v>483.86</v>
      </c>
    </row>
    <row r="5135" spans="1:24" x14ac:dyDescent="0.25">
      <c r="A5135" t="s">
        <v>5461</v>
      </c>
      <c r="B5135" s="1">
        <v>46083</v>
      </c>
      <c r="C5135" t="s">
        <v>318</v>
      </c>
      <c r="D5135" t="s">
        <v>319</v>
      </c>
      <c r="E5135" t="s">
        <v>27</v>
      </c>
      <c r="F5135" t="s">
        <v>37</v>
      </c>
      <c r="G5135" t="s">
        <v>29</v>
      </c>
      <c r="H5135" t="s">
        <v>30</v>
      </c>
      <c r="I5135" t="s">
        <v>127</v>
      </c>
      <c r="J5135" t="s">
        <v>128</v>
      </c>
      <c r="K5135" t="s">
        <v>33</v>
      </c>
      <c r="L5135" s="13">
        <v>7.2</v>
      </c>
      <c r="M5135" s="8">
        <v>3.6</v>
      </c>
      <c r="N5135">
        <v>2</v>
      </c>
      <c r="O5135" s="8">
        <v>14.4</v>
      </c>
      <c r="P5135" s="14">
        <v>2.5899999999999999E-2</v>
      </c>
      <c r="Q5135" s="8">
        <v>0.37</v>
      </c>
      <c r="R5135" s="8">
        <v>14.03</v>
      </c>
      <c r="S5135" s="8">
        <v>7.2</v>
      </c>
      <c r="T5135" s="8">
        <v>6.83</v>
      </c>
      <c r="U5135">
        <v>0</v>
      </c>
      <c r="V5135" s="8">
        <v>0</v>
      </c>
      <c r="W5135" s="8">
        <v>0</v>
      </c>
      <c r="X5135" s="8">
        <v>6.83</v>
      </c>
    </row>
    <row r="5136" spans="1:24" x14ac:dyDescent="0.25">
      <c r="A5136" t="s">
        <v>5462</v>
      </c>
      <c r="B5136" s="1">
        <v>45397</v>
      </c>
      <c r="C5136" t="s">
        <v>383</v>
      </c>
      <c r="D5136" t="s">
        <v>384</v>
      </c>
      <c r="E5136" t="s">
        <v>63</v>
      </c>
      <c r="F5136" t="s">
        <v>54</v>
      </c>
      <c r="G5136" t="s">
        <v>79</v>
      </c>
      <c r="H5136" t="s">
        <v>80</v>
      </c>
      <c r="I5136" t="s">
        <v>122</v>
      </c>
      <c r="J5136" t="s">
        <v>123</v>
      </c>
      <c r="K5136" t="s">
        <v>59</v>
      </c>
      <c r="L5136" s="13">
        <v>5.5</v>
      </c>
      <c r="M5136" s="8">
        <v>3.8</v>
      </c>
      <c r="N5136">
        <v>38</v>
      </c>
      <c r="O5136" s="8">
        <v>209</v>
      </c>
      <c r="P5136" s="14">
        <v>1.0200000000000001E-2</v>
      </c>
      <c r="Q5136" s="8">
        <v>2.13</v>
      </c>
      <c r="R5136" s="8">
        <v>206.87</v>
      </c>
      <c r="S5136" s="8">
        <v>144.4</v>
      </c>
      <c r="T5136" s="8">
        <v>62.47</v>
      </c>
      <c r="U5136">
        <v>0</v>
      </c>
      <c r="V5136" s="8">
        <v>0</v>
      </c>
      <c r="W5136" s="8">
        <v>0</v>
      </c>
      <c r="X5136" s="8">
        <v>62.47</v>
      </c>
    </row>
    <row r="5137" spans="1:24" x14ac:dyDescent="0.25">
      <c r="A5137" t="s">
        <v>5463</v>
      </c>
      <c r="B5137" s="1">
        <v>46207</v>
      </c>
      <c r="C5137" t="s">
        <v>567</v>
      </c>
      <c r="D5137" t="s">
        <v>568</v>
      </c>
      <c r="E5137" t="s">
        <v>27</v>
      </c>
      <c r="F5137" t="s">
        <v>37</v>
      </c>
      <c r="G5137" t="s">
        <v>38</v>
      </c>
      <c r="H5137" t="s">
        <v>39</v>
      </c>
      <c r="I5137" t="s">
        <v>112</v>
      </c>
      <c r="J5137" t="s">
        <v>113</v>
      </c>
      <c r="K5137" t="s">
        <v>42</v>
      </c>
      <c r="L5137" s="13">
        <v>8.5</v>
      </c>
      <c r="M5137" s="8">
        <v>2.8</v>
      </c>
      <c r="N5137">
        <v>17</v>
      </c>
      <c r="O5137" s="8">
        <v>144.5</v>
      </c>
      <c r="P5137" s="14">
        <v>4.4000000000000003E-3</v>
      </c>
      <c r="Q5137" s="8">
        <v>0.64</v>
      </c>
      <c r="R5137" s="8">
        <v>143.86000000000001</v>
      </c>
      <c r="S5137" s="8">
        <v>47.6</v>
      </c>
      <c r="T5137" s="8">
        <v>96.26</v>
      </c>
      <c r="U5137">
        <v>0</v>
      </c>
      <c r="V5137" s="8">
        <v>0</v>
      </c>
      <c r="W5137" s="8">
        <v>0</v>
      </c>
      <c r="X5137" s="8">
        <v>96.26</v>
      </c>
    </row>
    <row r="5138" spans="1:24" x14ac:dyDescent="0.25">
      <c r="A5138" t="s">
        <v>5464</v>
      </c>
      <c r="B5138" s="1">
        <v>45879</v>
      </c>
      <c r="C5138" t="s">
        <v>391</v>
      </c>
      <c r="D5138" t="s">
        <v>392</v>
      </c>
      <c r="E5138" t="s">
        <v>63</v>
      </c>
      <c r="F5138" t="s">
        <v>54</v>
      </c>
      <c r="G5138" t="s">
        <v>64</v>
      </c>
      <c r="H5138" t="s">
        <v>65</v>
      </c>
      <c r="I5138" t="s">
        <v>117</v>
      </c>
      <c r="J5138" t="s">
        <v>118</v>
      </c>
      <c r="K5138" t="s">
        <v>59</v>
      </c>
      <c r="L5138" s="13">
        <v>6</v>
      </c>
      <c r="M5138" s="8">
        <v>4.2</v>
      </c>
      <c r="N5138">
        <v>334</v>
      </c>
      <c r="O5138" s="8">
        <v>2004</v>
      </c>
      <c r="P5138" s="14">
        <v>4.5999999999999999E-2</v>
      </c>
      <c r="Q5138" s="8">
        <v>92.18</v>
      </c>
      <c r="R5138" s="8">
        <v>1911.82</v>
      </c>
      <c r="S5138" s="8">
        <v>1402.8</v>
      </c>
      <c r="T5138" s="8">
        <v>509.02</v>
      </c>
      <c r="U5138">
        <v>0</v>
      </c>
      <c r="V5138" s="8">
        <v>0</v>
      </c>
      <c r="W5138" s="8">
        <v>0</v>
      </c>
      <c r="X5138" s="8">
        <v>509.02</v>
      </c>
    </row>
    <row r="5139" spans="1:24" x14ac:dyDescent="0.25">
      <c r="A5139" t="s">
        <v>5465</v>
      </c>
      <c r="B5139" s="1">
        <v>45982</v>
      </c>
      <c r="C5139" t="s">
        <v>354</v>
      </c>
      <c r="D5139" t="s">
        <v>355</v>
      </c>
      <c r="E5139" t="s">
        <v>71</v>
      </c>
      <c r="F5139" t="s">
        <v>54</v>
      </c>
      <c r="G5139" t="s">
        <v>165</v>
      </c>
      <c r="H5139" t="s">
        <v>166</v>
      </c>
      <c r="I5139" t="s">
        <v>74</v>
      </c>
      <c r="J5139" t="s">
        <v>75</v>
      </c>
      <c r="K5139" t="s">
        <v>49</v>
      </c>
      <c r="L5139" s="13">
        <v>11</v>
      </c>
      <c r="M5139" s="8">
        <v>6.8</v>
      </c>
      <c r="N5139">
        <v>170</v>
      </c>
      <c r="O5139" s="8">
        <v>1870</v>
      </c>
      <c r="P5139" s="14">
        <v>9.4999999999999998E-3</v>
      </c>
      <c r="Q5139" s="8">
        <v>17.760000000000002</v>
      </c>
      <c r="R5139" s="8">
        <v>1852.24</v>
      </c>
      <c r="S5139" s="8">
        <v>1156</v>
      </c>
      <c r="T5139" s="8">
        <v>696.24</v>
      </c>
      <c r="U5139">
        <v>0</v>
      </c>
      <c r="V5139" s="8">
        <v>0</v>
      </c>
      <c r="W5139" s="8">
        <v>0</v>
      </c>
      <c r="X5139" s="8">
        <v>696.24</v>
      </c>
    </row>
    <row r="5140" spans="1:24" x14ac:dyDescent="0.25">
      <c r="A5140" t="s">
        <v>5466</v>
      </c>
      <c r="B5140" s="1">
        <v>46032</v>
      </c>
      <c r="C5140" t="s">
        <v>35</v>
      </c>
      <c r="D5140" t="s">
        <v>36</v>
      </c>
      <c r="E5140" t="s">
        <v>27</v>
      </c>
      <c r="F5140" t="s">
        <v>37</v>
      </c>
      <c r="G5140" t="s">
        <v>29</v>
      </c>
      <c r="H5140" t="s">
        <v>30</v>
      </c>
      <c r="I5140" t="s">
        <v>74</v>
      </c>
      <c r="J5140" t="s">
        <v>75</v>
      </c>
      <c r="K5140" t="s">
        <v>49</v>
      </c>
      <c r="L5140" s="13">
        <v>11</v>
      </c>
      <c r="M5140" s="8">
        <v>6.8</v>
      </c>
      <c r="N5140">
        <v>22</v>
      </c>
      <c r="O5140" s="8">
        <v>242</v>
      </c>
      <c r="P5140" s="14">
        <v>1.35E-2</v>
      </c>
      <c r="Q5140" s="8">
        <v>3.27</v>
      </c>
      <c r="R5140" s="8">
        <v>238.73</v>
      </c>
      <c r="S5140" s="8">
        <v>149.6</v>
      </c>
      <c r="T5140" s="8">
        <v>89.13</v>
      </c>
      <c r="U5140">
        <v>0</v>
      </c>
      <c r="V5140" s="8">
        <v>0</v>
      </c>
      <c r="W5140" s="8">
        <v>0</v>
      </c>
      <c r="X5140" s="8">
        <v>89.13</v>
      </c>
    </row>
    <row r="5141" spans="1:24" x14ac:dyDescent="0.25">
      <c r="A5141" t="s">
        <v>5467</v>
      </c>
      <c r="B5141" s="1">
        <v>45410</v>
      </c>
      <c r="C5141" t="s">
        <v>136</v>
      </c>
      <c r="D5141" t="s">
        <v>137</v>
      </c>
      <c r="E5141" t="s">
        <v>71</v>
      </c>
      <c r="F5141" t="s">
        <v>54</v>
      </c>
      <c r="G5141" t="s">
        <v>72</v>
      </c>
      <c r="H5141" t="s">
        <v>73</v>
      </c>
      <c r="I5141" t="s">
        <v>117</v>
      </c>
      <c r="J5141" t="s">
        <v>118</v>
      </c>
      <c r="K5141" t="s">
        <v>59</v>
      </c>
      <c r="L5141" s="13">
        <v>6</v>
      </c>
      <c r="M5141" s="8">
        <v>4.2</v>
      </c>
      <c r="N5141">
        <v>261</v>
      </c>
      <c r="O5141" s="8">
        <v>1566</v>
      </c>
      <c r="P5141" s="14">
        <v>8.0999999999999996E-3</v>
      </c>
      <c r="Q5141" s="8">
        <v>12.68</v>
      </c>
      <c r="R5141" s="8">
        <v>1553.32</v>
      </c>
      <c r="S5141" s="8">
        <v>1096.2</v>
      </c>
      <c r="T5141" s="8">
        <v>457.12</v>
      </c>
      <c r="U5141">
        <v>0</v>
      </c>
      <c r="V5141" s="8">
        <v>0</v>
      </c>
      <c r="W5141" s="8">
        <v>0</v>
      </c>
      <c r="X5141" s="8">
        <v>457.12</v>
      </c>
    </row>
    <row r="5142" spans="1:24" x14ac:dyDescent="0.25">
      <c r="A5142" t="s">
        <v>5468</v>
      </c>
      <c r="B5142" s="1">
        <v>45525</v>
      </c>
      <c r="C5142" t="s">
        <v>285</v>
      </c>
      <c r="D5142" t="s">
        <v>286</v>
      </c>
      <c r="E5142" t="s">
        <v>27</v>
      </c>
      <c r="F5142" t="s">
        <v>89</v>
      </c>
      <c r="G5142" t="s">
        <v>38</v>
      </c>
      <c r="H5142" t="s">
        <v>39</v>
      </c>
      <c r="I5142" t="s">
        <v>57</v>
      </c>
      <c r="J5142" t="s">
        <v>58</v>
      </c>
      <c r="K5142" t="s">
        <v>59</v>
      </c>
      <c r="L5142" s="13">
        <v>10.5</v>
      </c>
      <c r="M5142" s="8">
        <v>7.5</v>
      </c>
      <c r="N5142">
        <v>354</v>
      </c>
      <c r="O5142" s="8">
        <v>3717</v>
      </c>
      <c r="P5142" s="14">
        <v>2.4899999999999999E-2</v>
      </c>
      <c r="Q5142" s="8">
        <v>92.55</v>
      </c>
      <c r="R5142" s="8">
        <v>3624.45</v>
      </c>
      <c r="S5142" s="8">
        <v>2655</v>
      </c>
      <c r="T5142" s="8">
        <v>969.45</v>
      </c>
      <c r="U5142">
        <v>0</v>
      </c>
      <c r="V5142" s="8">
        <v>0</v>
      </c>
      <c r="W5142" s="8">
        <v>0</v>
      </c>
      <c r="X5142" s="8">
        <v>969.45</v>
      </c>
    </row>
    <row r="5143" spans="1:24" x14ac:dyDescent="0.25">
      <c r="A5143" t="s">
        <v>5469</v>
      </c>
      <c r="B5143" s="1">
        <v>46050</v>
      </c>
      <c r="C5143" t="s">
        <v>125</v>
      </c>
      <c r="D5143" t="s">
        <v>126</v>
      </c>
      <c r="E5143" t="s">
        <v>27</v>
      </c>
      <c r="F5143" t="s">
        <v>89</v>
      </c>
      <c r="G5143" t="s">
        <v>38</v>
      </c>
      <c r="H5143" t="s">
        <v>39</v>
      </c>
      <c r="I5143" t="s">
        <v>40</v>
      </c>
      <c r="J5143" t="s">
        <v>41</v>
      </c>
      <c r="K5143" t="s">
        <v>42</v>
      </c>
      <c r="L5143" s="13">
        <v>14.5</v>
      </c>
      <c r="M5143" s="8">
        <v>4.2</v>
      </c>
      <c r="N5143">
        <v>48</v>
      </c>
      <c r="O5143" s="8">
        <v>696</v>
      </c>
      <c r="P5143" s="14">
        <v>5.7599999999999998E-2</v>
      </c>
      <c r="Q5143" s="8">
        <v>40.090000000000003</v>
      </c>
      <c r="R5143" s="8">
        <v>655.91</v>
      </c>
      <c r="S5143" s="8">
        <v>201.6</v>
      </c>
      <c r="T5143" s="8">
        <v>454.31</v>
      </c>
      <c r="U5143">
        <v>0</v>
      </c>
      <c r="V5143" s="8">
        <v>0</v>
      </c>
      <c r="W5143" s="8">
        <v>0</v>
      </c>
      <c r="X5143" s="8">
        <v>454.31</v>
      </c>
    </row>
    <row r="5144" spans="1:24" x14ac:dyDescent="0.25">
      <c r="A5144" t="s">
        <v>5470</v>
      </c>
      <c r="B5144" s="1">
        <v>45813</v>
      </c>
      <c r="C5144" t="s">
        <v>371</v>
      </c>
      <c r="D5144" t="s">
        <v>372</v>
      </c>
      <c r="E5144" t="s">
        <v>63</v>
      </c>
      <c r="F5144" t="s">
        <v>54</v>
      </c>
      <c r="G5144" t="s">
        <v>64</v>
      </c>
      <c r="H5144" t="s">
        <v>65</v>
      </c>
      <c r="I5144" t="s">
        <v>31</v>
      </c>
      <c r="J5144" t="s">
        <v>32</v>
      </c>
      <c r="K5144" t="s">
        <v>33</v>
      </c>
      <c r="L5144" s="13">
        <v>5.8</v>
      </c>
      <c r="M5144" s="8">
        <v>2.7</v>
      </c>
      <c r="N5144">
        <v>62</v>
      </c>
      <c r="O5144" s="8">
        <v>359.6</v>
      </c>
      <c r="P5144" s="14">
        <v>3.4599999999999999E-2</v>
      </c>
      <c r="Q5144" s="8">
        <v>12.44</v>
      </c>
      <c r="R5144" s="8">
        <v>347.16</v>
      </c>
      <c r="S5144" s="8">
        <v>167.4</v>
      </c>
      <c r="T5144" s="8">
        <v>179.76</v>
      </c>
      <c r="U5144">
        <v>0</v>
      </c>
      <c r="V5144" s="8">
        <v>0</v>
      </c>
      <c r="W5144" s="8">
        <v>0</v>
      </c>
      <c r="X5144" s="8">
        <v>179.76</v>
      </c>
    </row>
    <row r="5145" spans="1:24" x14ac:dyDescent="0.25">
      <c r="A5145" t="s">
        <v>5471</v>
      </c>
      <c r="B5145" s="1">
        <v>45294</v>
      </c>
      <c r="C5145" t="s">
        <v>220</v>
      </c>
      <c r="D5145" t="s">
        <v>221</v>
      </c>
      <c r="E5145" t="s">
        <v>71</v>
      </c>
      <c r="F5145" t="s">
        <v>28</v>
      </c>
      <c r="G5145" t="s">
        <v>165</v>
      </c>
      <c r="H5145" t="s">
        <v>166</v>
      </c>
      <c r="I5145" t="s">
        <v>117</v>
      </c>
      <c r="J5145" t="s">
        <v>118</v>
      </c>
      <c r="K5145" t="s">
        <v>59</v>
      </c>
      <c r="L5145" s="13">
        <v>6</v>
      </c>
      <c r="M5145" s="8">
        <v>4.2</v>
      </c>
      <c r="N5145">
        <v>171</v>
      </c>
      <c r="O5145" s="8">
        <v>1026</v>
      </c>
      <c r="P5145" s="14">
        <v>6.7599999999999993E-2</v>
      </c>
      <c r="Q5145" s="8">
        <v>69.36</v>
      </c>
      <c r="R5145" s="8">
        <v>956.64</v>
      </c>
      <c r="S5145" s="8">
        <v>718.2</v>
      </c>
      <c r="T5145" s="8">
        <v>238.44</v>
      </c>
      <c r="U5145">
        <v>0</v>
      </c>
      <c r="V5145" s="8">
        <v>0</v>
      </c>
      <c r="W5145" s="8">
        <v>0</v>
      </c>
      <c r="X5145" s="8">
        <v>238.44</v>
      </c>
    </row>
    <row r="5146" spans="1:24" x14ac:dyDescent="0.25">
      <c r="A5146" t="s">
        <v>5472</v>
      </c>
      <c r="B5146" s="1">
        <v>45337</v>
      </c>
      <c r="C5146" t="s">
        <v>177</v>
      </c>
      <c r="D5146" t="s">
        <v>178</v>
      </c>
      <c r="E5146" t="s">
        <v>27</v>
      </c>
      <c r="F5146" t="s">
        <v>37</v>
      </c>
      <c r="G5146" t="s">
        <v>29</v>
      </c>
      <c r="H5146" t="s">
        <v>30</v>
      </c>
      <c r="I5146" t="s">
        <v>130</v>
      </c>
      <c r="J5146" t="s">
        <v>131</v>
      </c>
      <c r="K5146" t="s">
        <v>42</v>
      </c>
      <c r="L5146" s="13">
        <v>4.8</v>
      </c>
      <c r="M5146" s="8">
        <v>1.4</v>
      </c>
      <c r="N5146">
        <v>15</v>
      </c>
      <c r="O5146" s="8">
        <v>72</v>
      </c>
      <c r="P5146" s="14">
        <v>4.0000000000000001E-3</v>
      </c>
      <c r="Q5146" s="8">
        <v>0.28999999999999998</v>
      </c>
      <c r="R5146" s="8">
        <v>71.709999999999994</v>
      </c>
      <c r="S5146" s="8">
        <v>21</v>
      </c>
      <c r="T5146" s="8">
        <v>50.71</v>
      </c>
      <c r="U5146">
        <v>0</v>
      </c>
      <c r="V5146" s="8">
        <v>0</v>
      </c>
      <c r="W5146" s="8">
        <v>0</v>
      </c>
      <c r="X5146" s="8">
        <v>50.71</v>
      </c>
    </row>
    <row r="5147" spans="1:24" x14ac:dyDescent="0.25">
      <c r="A5147" t="s">
        <v>5473</v>
      </c>
      <c r="B5147" s="1">
        <v>46171</v>
      </c>
      <c r="C5147" t="s">
        <v>232</v>
      </c>
      <c r="D5147" t="s">
        <v>233</v>
      </c>
      <c r="E5147" t="s">
        <v>27</v>
      </c>
      <c r="F5147" t="s">
        <v>89</v>
      </c>
      <c r="G5147" t="s">
        <v>29</v>
      </c>
      <c r="H5147" t="s">
        <v>30</v>
      </c>
      <c r="I5147" t="s">
        <v>144</v>
      </c>
      <c r="J5147" t="s">
        <v>145</v>
      </c>
      <c r="K5147" t="s">
        <v>33</v>
      </c>
      <c r="L5147" s="13">
        <v>12</v>
      </c>
      <c r="M5147" s="8">
        <v>6.5</v>
      </c>
      <c r="N5147">
        <v>76</v>
      </c>
      <c r="O5147" s="8">
        <v>912</v>
      </c>
      <c r="P5147" s="14">
        <v>0.16589999999999999</v>
      </c>
      <c r="Q5147" s="8">
        <v>151.30000000000001</v>
      </c>
      <c r="R5147" s="8">
        <v>760.7</v>
      </c>
      <c r="S5147" s="8">
        <v>494</v>
      </c>
      <c r="T5147" s="8">
        <v>266.7</v>
      </c>
      <c r="U5147">
        <v>0</v>
      </c>
      <c r="V5147" s="8">
        <v>0</v>
      </c>
      <c r="W5147" s="8">
        <v>0</v>
      </c>
      <c r="X5147" s="8">
        <v>266.7</v>
      </c>
    </row>
    <row r="5148" spans="1:24" x14ac:dyDescent="0.25">
      <c r="A5148" t="s">
        <v>5474</v>
      </c>
      <c r="B5148" s="1">
        <v>46175</v>
      </c>
      <c r="C5148" t="s">
        <v>371</v>
      </c>
      <c r="D5148" t="s">
        <v>372</v>
      </c>
      <c r="E5148" t="s">
        <v>63</v>
      </c>
      <c r="F5148" t="s">
        <v>54</v>
      </c>
      <c r="G5148" t="s">
        <v>79</v>
      </c>
      <c r="H5148" t="s">
        <v>80</v>
      </c>
      <c r="I5148" t="s">
        <v>185</v>
      </c>
      <c r="J5148" t="s">
        <v>186</v>
      </c>
      <c r="K5148" t="s">
        <v>59</v>
      </c>
      <c r="L5148" s="13">
        <v>4.9000000000000004</v>
      </c>
      <c r="M5148" s="8">
        <v>3.1</v>
      </c>
      <c r="N5148">
        <v>80</v>
      </c>
      <c r="O5148" s="8">
        <v>392</v>
      </c>
      <c r="P5148" s="14">
        <v>2.3E-3</v>
      </c>
      <c r="Q5148" s="8">
        <v>0.9</v>
      </c>
      <c r="R5148" s="8">
        <v>391.1</v>
      </c>
      <c r="S5148" s="8">
        <v>248</v>
      </c>
      <c r="T5148" s="8">
        <v>143.1</v>
      </c>
      <c r="U5148">
        <v>0</v>
      </c>
      <c r="V5148" s="8">
        <v>0</v>
      </c>
      <c r="W5148" s="8">
        <v>0</v>
      </c>
      <c r="X5148" s="8">
        <v>143.1</v>
      </c>
    </row>
    <row r="5149" spans="1:24" x14ac:dyDescent="0.25">
      <c r="A5149" t="s">
        <v>5475</v>
      </c>
      <c r="B5149" s="1">
        <v>45304</v>
      </c>
      <c r="C5149" t="s">
        <v>44</v>
      </c>
      <c r="D5149" t="s">
        <v>45</v>
      </c>
      <c r="E5149" t="s">
        <v>27</v>
      </c>
      <c r="F5149" t="s">
        <v>46</v>
      </c>
      <c r="G5149" t="s">
        <v>29</v>
      </c>
      <c r="H5149" t="s">
        <v>30</v>
      </c>
      <c r="I5149" t="s">
        <v>40</v>
      </c>
      <c r="J5149" t="s">
        <v>41</v>
      </c>
      <c r="K5149" t="s">
        <v>42</v>
      </c>
      <c r="L5149" s="13">
        <v>14.5</v>
      </c>
      <c r="M5149" s="8">
        <v>4.2</v>
      </c>
      <c r="N5149">
        <v>60</v>
      </c>
      <c r="O5149" s="8">
        <v>870</v>
      </c>
      <c r="P5149" s="14">
        <v>0.1113</v>
      </c>
      <c r="Q5149" s="8">
        <v>96.83</v>
      </c>
      <c r="R5149" s="8">
        <v>773.17</v>
      </c>
      <c r="S5149" s="8">
        <v>252</v>
      </c>
      <c r="T5149" s="8">
        <v>521.16999999999996</v>
      </c>
      <c r="U5149">
        <v>46</v>
      </c>
      <c r="V5149" s="8">
        <v>592.76</v>
      </c>
      <c r="W5149" s="8">
        <v>216.2</v>
      </c>
      <c r="X5149" s="8">
        <v>304.97000000000003</v>
      </c>
    </row>
    <row r="5150" spans="1:24" x14ac:dyDescent="0.25">
      <c r="A5150" t="s">
        <v>5476</v>
      </c>
      <c r="B5150" s="1">
        <v>45542</v>
      </c>
      <c r="C5150" t="s">
        <v>183</v>
      </c>
      <c r="D5150" t="s">
        <v>184</v>
      </c>
      <c r="E5150" t="s">
        <v>63</v>
      </c>
      <c r="F5150" t="s">
        <v>89</v>
      </c>
      <c r="G5150" t="s">
        <v>64</v>
      </c>
      <c r="H5150" t="s">
        <v>65</v>
      </c>
      <c r="I5150" t="s">
        <v>99</v>
      </c>
      <c r="J5150" t="s">
        <v>100</v>
      </c>
      <c r="K5150" t="s">
        <v>49</v>
      </c>
      <c r="L5150" s="13">
        <v>3.8</v>
      </c>
      <c r="M5150" s="8">
        <v>2.6</v>
      </c>
      <c r="N5150">
        <v>103</v>
      </c>
      <c r="O5150" s="8">
        <v>391.4</v>
      </c>
      <c r="P5150" s="14">
        <v>1.2800000000000001E-2</v>
      </c>
      <c r="Q5150" s="8">
        <v>5.01</v>
      </c>
      <c r="R5150" s="8">
        <v>386.39</v>
      </c>
      <c r="S5150" s="8">
        <v>267.8</v>
      </c>
      <c r="T5150" s="8">
        <v>118.59</v>
      </c>
      <c r="U5150">
        <v>0</v>
      </c>
      <c r="V5150" s="8">
        <v>0</v>
      </c>
      <c r="W5150" s="8">
        <v>0</v>
      </c>
      <c r="X5150" s="8">
        <v>118.59</v>
      </c>
    </row>
    <row r="5151" spans="1:24" x14ac:dyDescent="0.25">
      <c r="A5151" t="s">
        <v>5477</v>
      </c>
      <c r="B5151" s="1">
        <v>45339</v>
      </c>
      <c r="C5151" t="s">
        <v>318</v>
      </c>
      <c r="D5151" t="s">
        <v>319</v>
      </c>
      <c r="E5151" t="s">
        <v>27</v>
      </c>
      <c r="F5151" t="s">
        <v>37</v>
      </c>
      <c r="G5151" t="s">
        <v>38</v>
      </c>
      <c r="H5151" t="s">
        <v>39</v>
      </c>
      <c r="I5151" t="s">
        <v>40</v>
      </c>
      <c r="J5151" t="s">
        <v>41</v>
      </c>
      <c r="K5151" t="s">
        <v>42</v>
      </c>
      <c r="L5151" s="13">
        <v>14.5</v>
      </c>
      <c r="M5151" s="8">
        <v>4.2</v>
      </c>
      <c r="N5151">
        <v>1</v>
      </c>
      <c r="O5151" s="8">
        <v>14.5</v>
      </c>
      <c r="P5151" s="14">
        <v>1.9900000000000001E-2</v>
      </c>
      <c r="Q5151" s="8">
        <v>0.28999999999999998</v>
      </c>
      <c r="R5151" s="8">
        <v>14.21</v>
      </c>
      <c r="S5151" s="8">
        <v>4.2</v>
      </c>
      <c r="T5151" s="8">
        <v>10.01</v>
      </c>
      <c r="U5151">
        <v>1</v>
      </c>
      <c r="V5151" s="8">
        <v>14.21</v>
      </c>
      <c r="W5151" s="8">
        <v>4.7</v>
      </c>
      <c r="X5151" s="8">
        <v>5.31</v>
      </c>
    </row>
    <row r="5152" spans="1:24" x14ac:dyDescent="0.25">
      <c r="A5152" t="s">
        <v>5478</v>
      </c>
      <c r="B5152" s="1">
        <v>45775</v>
      </c>
      <c r="C5152" t="s">
        <v>315</v>
      </c>
      <c r="D5152" t="s">
        <v>316</v>
      </c>
      <c r="E5152" t="s">
        <v>27</v>
      </c>
      <c r="F5152" t="s">
        <v>46</v>
      </c>
      <c r="G5152" t="s">
        <v>38</v>
      </c>
      <c r="H5152" t="s">
        <v>39</v>
      </c>
      <c r="I5152" t="s">
        <v>31</v>
      </c>
      <c r="J5152" t="s">
        <v>32</v>
      </c>
      <c r="K5152" t="s">
        <v>33</v>
      </c>
      <c r="L5152" s="13">
        <v>5.8</v>
      </c>
      <c r="M5152" s="8">
        <v>2.7</v>
      </c>
      <c r="N5152">
        <v>28</v>
      </c>
      <c r="O5152" s="8">
        <v>162.4</v>
      </c>
      <c r="P5152" s="14">
        <v>0.1963</v>
      </c>
      <c r="Q5152" s="8">
        <v>31.88</v>
      </c>
      <c r="R5152" s="8">
        <v>130.52000000000001</v>
      </c>
      <c r="S5152" s="8">
        <v>75.599999999999994</v>
      </c>
      <c r="T5152" s="8">
        <v>54.92</v>
      </c>
      <c r="U5152">
        <v>0</v>
      </c>
      <c r="V5152" s="8">
        <v>0</v>
      </c>
      <c r="W5152" s="8">
        <v>0</v>
      </c>
      <c r="X5152" s="8">
        <v>54.92</v>
      </c>
    </row>
    <row r="5153" spans="1:24" x14ac:dyDescent="0.25">
      <c r="A5153" t="s">
        <v>5479</v>
      </c>
      <c r="B5153" s="1">
        <v>45664</v>
      </c>
      <c r="C5153" t="s">
        <v>125</v>
      </c>
      <c r="D5153" t="s">
        <v>126</v>
      </c>
      <c r="E5153" t="s">
        <v>27</v>
      </c>
      <c r="F5153" t="s">
        <v>89</v>
      </c>
      <c r="G5153" t="s">
        <v>29</v>
      </c>
      <c r="H5153" t="s">
        <v>30</v>
      </c>
      <c r="I5153" t="s">
        <v>40</v>
      </c>
      <c r="J5153" t="s">
        <v>41</v>
      </c>
      <c r="K5153" t="s">
        <v>42</v>
      </c>
      <c r="L5153" s="13">
        <v>14.5</v>
      </c>
      <c r="M5153" s="8">
        <v>4.2</v>
      </c>
      <c r="N5153">
        <v>38</v>
      </c>
      <c r="O5153" s="8">
        <v>551</v>
      </c>
      <c r="P5153" s="14">
        <v>3.5700000000000003E-2</v>
      </c>
      <c r="Q5153" s="8">
        <v>19.670000000000002</v>
      </c>
      <c r="R5153" s="8">
        <v>531.33000000000004</v>
      </c>
      <c r="S5153" s="8">
        <v>159.6</v>
      </c>
      <c r="T5153" s="8">
        <v>371.73</v>
      </c>
      <c r="U5153">
        <v>0</v>
      </c>
      <c r="V5153" s="8">
        <v>0</v>
      </c>
      <c r="W5153" s="8">
        <v>0</v>
      </c>
      <c r="X5153" s="8">
        <v>371.73</v>
      </c>
    </row>
    <row r="5154" spans="1:24" x14ac:dyDescent="0.25">
      <c r="A5154" t="s">
        <v>5480</v>
      </c>
      <c r="B5154" s="1">
        <v>45684</v>
      </c>
      <c r="C5154" t="s">
        <v>391</v>
      </c>
      <c r="D5154" t="s">
        <v>392</v>
      </c>
      <c r="E5154" t="s">
        <v>63</v>
      </c>
      <c r="F5154" t="s">
        <v>54</v>
      </c>
      <c r="G5154" t="s">
        <v>64</v>
      </c>
      <c r="H5154" t="s">
        <v>65</v>
      </c>
      <c r="I5154" t="s">
        <v>74</v>
      </c>
      <c r="J5154" t="s">
        <v>75</v>
      </c>
      <c r="K5154" t="s">
        <v>49</v>
      </c>
      <c r="L5154" s="13">
        <v>11</v>
      </c>
      <c r="M5154" s="8">
        <v>6.8</v>
      </c>
      <c r="N5154">
        <v>62</v>
      </c>
      <c r="O5154" s="8">
        <v>682</v>
      </c>
      <c r="P5154" s="14">
        <v>6.7000000000000002E-3</v>
      </c>
      <c r="Q5154" s="8">
        <v>4.57</v>
      </c>
      <c r="R5154" s="8">
        <v>677.43</v>
      </c>
      <c r="S5154" s="8">
        <v>421.6</v>
      </c>
      <c r="T5154" s="8">
        <v>255.83</v>
      </c>
      <c r="U5154">
        <v>0</v>
      </c>
      <c r="V5154" s="8">
        <v>0</v>
      </c>
      <c r="W5154" s="8">
        <v>0</v>
      </c>
      <c r="X5154" s="8">
        <v>255.83</v>
      </c>
    </row>
    <row r="5155" spans="1:24" x14ac:dyDescent="0.25">
      <c r="A5155" t="s">
        <v>5481</v>
      </c>
      <c r="B5155" s="1">
        <v>46234</v>
      </c>
      <c r="C5155" t="s">
        <v>334</v>
      </c>
      <c r="D5155" t="s">
        <v>335</v>
      </c>
      <c r="E5155" t="s">
        <v>53</v>
      </c>
      <c r="F5155" t="s">
        <v>37</v>
      </c>
      <c r="G5155" t="s">
        <v>55</v>
      </c>
      <c r="H5155" t="s">
        <v>56</v>
      </c>
      <c r="I5155" t="s">
        <v>112</v>
      </c>
      <c r="J5155" t="s">
        <v>113</v>
      </c>
      <c r="K5155" t="s">
        <v>42</v>
      </c>
      <c r="L5155" s="13">
        <v>8.5</v>
      </c>
      <c r="M5155" s="8">
        <v>2.8</v>
      </c>
      <c r="N5155">
        <v>14</v>
      </c>
      <c r="O5155" s="8">
        <v>119</v>
      </c>
      <c r="P5155" s="14">
        <v>1.2500000000000001E-2</v>
      </c>
      <c r="Q5155" s="8">
        <v>1.49</v>
      </c>
      <c r="R5155" s="8">
        <v>117.51</v>
      </c>
      <c r="S5155" s="8">
        <v>39.200000000000003</v>
      </c>
      <c r="T5155" s="8">
        <v>78.31</v>
      </c>
      <c r="U5155">
        <v>2</v>
      </c>
      <c r="V5155" s="8">
        <v>16.79</v>
      </c>
      <c r="W5155" s="8">
        <v>6.6</v>
      </c>
      <c r="X5155" s="8">
        <v>71.709999999999994</v>
      </c>
    </row>
    <row r="5156" spans="1:24" x14ac:dyDescent="0.25">
      <c r="A5156" t="s">
        <v>5482</v>
      </c>
      <c r="B5156" s="1">
        <v>45445</v>
      </c>
      <c r="C5156" t="s">
        <v>386</v>
      </c>
      <c r="D5156" t="s">
        <v>387</v>
      </c>
      <c r="E5156" t="s">
        <v>27</v>
      </c>
      <c r="F5156" t="s">
        <v>54</v>
      </c>
      <c r="G5156" t="s">
        <v>29</v>
      </c>
      <c r="H5156" t="s">
        <v>30</v>
      </c>
      <c r="I5156" t="s">
        <v>117</v>
      </c>
      <c r="J5156" t="s">
        <v>118</v>
      </c>
      <c r="K5156" t="s">
        <v>59</v>
      </c>
      <c r="L5156" s="13">
        <v>6</v>
      </c>
      <c r="M5156" s="8">
        <v>4.2</v>
      </c>
      <c r="N5156">
        <v>56</v>
      </c>
      <c r="O5156" s="8">
        <v>336</v>
      </c>
      <c r="P5156" s="14">
        <v>1.1299999999999999E-2</v>
      </c>
      <c r="Q5156" s="8">
        <v>3.8</v>
      </c>
      <c r="R5156" s="8">
        <v>332.2</v>
      </c>
      <c r="S5156" s="8">
        <v>235.2</v>
      </c>
      <c r="T5156" s="8">
        <v>97</v>
      </c>
      <c r="U5156">
        <v>0</v>
      </c>
      <c r="V5156" s="8">
        <v>0</v>
      </c>
      <c r="W5156" s="8">
        <v>0</v>
      </c>
      <c r="X5156" s="8">
        <v>97</v>
      </c>
    </row>
    <row r="5157" spans="1:24" x14ac:dyDescent="0.25">
      <c r="A5157" t="s">
        <v>5483</v>
      </c>
      <c r="B5157" s="1">
        <v>45475</v>
      </c>
      <c r="C5157" t="s">
        <v>671</v>
      </c>
      <c r="D5157" t="s">
        <v>672</v>
      </c>
      <c r="E5157" t="s">
        <v>27</v>
      </c>
      <c r="F5157" t="s">
        <v>89</v>
      </c>
      <c r="G5157" t="s">
        <v>29</v>
      </c>
      <c r="H5157" t="s">
        <v>30</v>
      </c>
      <c r="I5157" t="s">
        <v>99</v>
      </c>
      <c r="J5157" t="s">
        <v>100</v>
      </c>
      <c r="K5157" t="s">
        <v>49</v>
      </c>
      <c r="L5157" s="13">
        <v>3.8</v>
      </c>
      <c r="M5157" s="8">
        <v>2.6</v>
      </c>
      <c r="N5157">
        <v>206</v>
      </c>
      <c r="O5157" s="8">
        <v>782.8</v>
      </c>
      <c r="P5157" s="14">
        <v>0.111</v>
      </c>
      <c r="Q5157" s="8">
        <v>86.89</v>
      </c>
      <c r="R5157" s="8">
        <v>695.91</v>
      </c>
      <c r="S5157" s="8">
        <v>535.6</v>
      </c>
      <c r="T5157" s="8">
        <v>160.31</v>
      </c>
      <c r="U5157">
        <v>0</v>
      </c>
      <c r="V5157" s="8">
        <v>0</v>
      </c>
      <c r="W5157" s="8">
        <v>0</v>
      </c>
      <c r="X5157" s="8">
        <v>160.31</v>
      </c>
    </row>
    <row r="5158" spans="1:24" x14ac:dyDescent="0.25">
      <c r="A5158" t="s">
        <v>5484</v>
      </c>
      <c r="B5158" s="1">
        <v>46245</v>
      </c>
      <c r="C5158" t="s">
        <v>136</v>
      </c>
      <c r="D5158" t="s">
        <v>137</v>
      </c>
      <c r="E5158" t="s">
        <v>71</v>
      </c>
      <c r="F5158" t="s">
        <v>54</v>
      </c>
      <c r="G5158" t="s">
        <v>165</v>
      </c>
      <c r="H5158" t="s">
        <v>166</v>
      </c>
      <c r="I5158" t="s">
        <v>122</v>
      </c>
      <c r="J5158" t="s">
        <v>123</v>
      </c>
      <c r="K5158" t="s">
        <v>59</v>
      </c>
      <c r="L5158" s="13">
        <v>5.5</v>
      </c>
      <c r="M5158" s="8">
        <v>3.8</v>
      </c>
      <c r="N5158">
        <v>188</v>
      </c>
      <c r="O5158" s="8">
        <v>1034</v>
      </c>
      <c r="P5158" s="14">
        <v>4.3299999999999998E-2</v>
      </c>
      <c r="Q5158" s="8">
        <v>44.77</v>
      </c>
      <c r="R5158" s="8">
        <v>989.23</v>
      </c>
      <c r="S5158" s="8">
        <v>714.4</v>
      </c>
      <c r="T5158" s="8">
        <v>274.83</v>
      </c>
      <c r="U5158">
        <v>0</v>
      </c>
      <c r="V5158" s="8">
        <v>0</v>
      </c>
      <c r="W5158" s="8">
        <v>0</v>
      </c>
      <c r="X5158" s="8">
        <v>274.83</v>
      </c>
    </row>
    <row r="5159" spans="1:24" x14ac:dyDescent="0.25">
      <c r="A5159" t="s">
        <v>5485</v>
      </c>
      <c r="B5159" s="1">
        <v>46170</v>
      </c>
      <c r="C5159" t="s">
        <v>318</v>
      </c>
      <c r="D5159" t="s">
        <v>319</v>
      </c>
      <c r="E5159" t="s">
        <v>27</v>
      </c>
      <c r="F5159" t="s">
        <v>37</v>
      </c>
      <c r="G5159" t="s">
        <v>29</v>
      </c>
      <c r="H5159" t="s">
        <v>30</v>
      </c>
      <c r="I5159" t="s">
        <v>117</v>
      </c>
      <c r="J5159" t="s">
        <v>118</v>
      </c>
      <c r="K5159" t="s">
        <v>59</v>
      </c>
      <c r="L5159" s="13">
        <v>6</v>
      </c>
      <c r="M5159" s="8">
        <v>4.2</v>
      </c>
      <c r="N5159">
        <v>7</v>
      </c>
      <c r="O5159" s="8">
        <v>42</v>
      </c>
      <c r="P5159" s="14">
        <v>2.5000000000000001E-2</v>
      </c>
      <c r="Q5159" s="8">
        <v>1.05</v>
      </c>
      <c r="R5159" s="8">
        <v>40.950000000000003</v>
      </c>
      <c r="S5159" s="8">
        <v>29.4</v>
      </c>
      <c r="T5159" s="8">
        <v>11.55</v>
      </c>
      <c r="U5159">
        <v>0</v>
      </c>
      <c r="V5159" s="8">
        <v>0</v>
      </c>
      <c r="W5159" s="8">
        <v>0</v>
      </c>
      <c r="X5159" s="8">
        <v>11.55</v>
      </c>
    </row>
    <row r="5160" spans="1:24" x14ac:dyDescent="0.25">
      <c r="A5160" t="s">
        <v>5486</v>
      </c>
      <c r="B5160" s="1">
        <v>45328</v>
      </c>
      <c r="C5160" t="s">
        <v>590</v>
      </c>
      <c r="D5160" t="s">
        <v>591</v>
      </c>
      <c r="E5160" t="s">
        <v>27</v>
      </c>
      <c r="F5160" t="s">
        <v>46</v>
      </c>
      <c r="G5160" t="s">
        <v>38</v>
      </c>
      <c r="H5160" t="s">
        <v>39</v>
      </c>
      <c r="I5160" t="s">
        <v>57</v>
      </c>
      <c r="J5160" t="s">
        <v>58</v>
      </c>
      <c r="K5160" t="s">
        <v>59</v>
      </c>
      <c r="L5160" s="13">
        <v>10.5</v>
      </c>
      <c r="M5160" s="8">
        <v>7.5</v>
      </c>
      <c r="N5160">
        <v>14</v>
      </c>
      <c r="O5160" s="8">
        <v>147</v>
      </c>
      <c r="P5160" s="14">
        <v>2.9100000000000001E-2</v>
      </c>
      <c r="Q5160" s="8">
        <v>4.28</v>
      </c>
      <c r="R5160" s="8">
        <v>142.72</v>
      </c>
      <c r="S5160" s="8">
        <v>105</v>
      </c>
      <c r="T5160" s="8">
        <v>37.72</v>
      </c>
      <c r="U5160">
        <v>0</v>
      </c>
      <c r="V5160" s="8">
        <v>0</v>
      </c>
      <c r="W5160" s="8">
        <v>0</v>
      </c>
      <c r="X5160" s="8">
        <v>37.72</v>
      </c>
    </row>
    <row r="5161" spans="1:24" x14ac:dyDescent="0.25">
      <c r="A5161" t="s">
        <v>5487</v>
      </c>
      <c r="B5161" s="1">
        <v>45858</v>
      </c>
      <c r="C5161" t="s">
        <v>110</v>
      </c>
      <c r="D5161" t="s">
        <v>111</v>
      </c>
      <c r="E5161" t="s">
        <v>27</v>
      </c>
      <c r="F5161" t="s">
        <v>37</v>
      </c>
      <c r="G5161" t="s">
        <v>38</v>
      </c>
      <c r="H5161" t="s">
        <v>39</v>
      </c>
      <c r="I5161" t="s">
        <v>31</v>
      </c>
      <c r="J5161" t="s">
        <v>32</v>
      </c>
      <c r="K5161" t="s">
        <v>33</v>
      </c>
      <c r="L5161" s="13">
        <v>5.8</v>
      </c>
      <c r="M5161" s="8">
        <v>2.7</v>
      </c>
      <c r="N5161">
        <v>17</v>
      </c>
      <c r="O5161" s="8">
        <v>98.6</v>
      </c>
      <c r="P5161" s="14">
        <v>3.9E-2</v>
      </c>
      <c r="Q5161" s="8">
        <v>3.85</v>
      </c>
      <c r="R5161" s="8">
        <v>94.75</v>
      </c>
      <c r="S5161" s="8">
        <v>45.9</v>
      </c>
      <c r="T5161" s="8">
        <v>48.85</v>
      </c>
      <c r="U5161">
        <v>0</v>
      </c>
      <c r="V5161" s="8">
        <v>0</v>
      </c>
      <c r="W5161" s="8">
        <v>0</v>
      </c>
      <c r="X5161" s="8">
        <v>48.85</v>
      </c>
    </row>
    <row r="5162" spans="1:24" x14ac:dyDescent="0.25">
      <c r="A5162" t="s">
        <v>5488</v>
      </c>
      <c r="B5162" s="1">
        <v>46114</v>
      </c>
      <c r="C5162" t="s">
        <v>258</v>
      </c>
      <c r="D5162" t="s">
        <v>259</v>
      </c>
      <c r="E5162" t="s">
        <v>71</v>
      </c>
      <c r="F5162" t="s">
        <v>28</v>
      </c>
      <c r="G5162" t="s">
        <v>72</v>
      </c>
      <c r="H5162" t="s">
        <v>73</v>
      </c>
      <c r="I5162" t="s">
        <v>185</v>
      </c>
      <c r="J5162" t="s">
        <v>186</v>
      </c>
      <c r="K5162" t="s">
        <v>59</v>
      </c>
      <c r="L5162" s="13">
        <v>4.9000000000000004</v>
      </c>
      <c r="M5162" s="8">
        <v>3.1</v>
      </c>
      <c r="N5162">
        <v>473</v>
      </c>
      <c r="O5162" s="8">
        <v>2317.6999999999998</v>
      </c>
      <c r="P5162" s="14">
        <v>8.2799999999999999E-2</v>
      </c>
      <c r="Q5162" s="8">
        <v>191.91</v>
      </c>
      <c r="R5162" s="8">
        <v>2125.79</v>
      </c>
      <c r="S5162" s="8">
        <v>1466.3</v>
      </c>
      <c r="T5162" s="8">
        <v>659.49</v>
      </c>
      <c r="U5162">
        <v>0</v>
      </c>
      <c r="V5162" s="8">
        <v>0</v>
      </c>
      <c r="W5162" s="8">
        <v>0</v>
      </c>
      <c r="X5162" s="8">
        <v>659.49</v>
      </c>
    </row>
    <row r="5163" spans="1:24" x14ac:dyDescent="0.25">
      <c r="A5163" t="s">
        <v>5489</v>
      </c>
      <c r="B5163" s="1">
        <v>46227</v>
      </c>
      <c r="C5163" t="s">
        <v>520</v>
      </c>
      <c r="D5163" t="s">
        <v>521</v>
      </c>
      <c r="E5163" t="s">
        <v>63</v>
      </c>
      <c r="F5163" t="s">
        <v>37</v>
      </c>
      <c r="G5163" t="s">
        <v>79</v>
      </c>
      <c r="H5163" t="s">
        <v>80</v>
      </c>
      <c r="I5163" t="s">
        <v>74</v>
      </c>
      <c r="J5163" t="s">
        <v>75</v>
      </c>
      <c r="K5163" t="s">
        <v>49</v>
      </c>
      <c r="L5163" s="13">
        <v>11</v>
      </c>
      <c r="M5163" s="8">
        <v>6.8</v>
      </c>
      <c r="N5163">
        <v>97</v>
      </c>
      <c r="O5163" s="8">
        <v>1067</v>
      </c>
      <c r="P5163" s="14">
        <v>2.87E-2</v>
      </c>
      <c r="Q5163" s="8">
        <v>30.62</v>
      </c>
      <c r="R5163" s="8">
        <v>1036.3800000000001</v>
      </c>
      <c r="S5163" s="8">
        <v>659.6</v>
      </c>
      <c r="T5163" s="8">
        <v>376.78</v>
      </c>
      <c r="U5163">
        <v>0</v>
      </c>
      <c r="V5163" s="8">
        <v>0</v>
      </c>
      <c r="W5163" s="8">
        <v>0</v>
      </c>
      <c r="X5163" s="8">
        <v>376.78</v>
      </c>
    </row>
    <row r="5164" spans="1:24" x14ac:dyDescent="0.25">
      <c r="A5164" t="s">
        <v>5490</v>
      </c>
      <c r="B5164" s="1">
        <v>46023</v>
      </c>
      <c r="C5164" t="s">
        <v>567</v>
      </c>
      <c r="D5164" t="s">
        <v>568</v>
      </c>
      <c r="E5164" t="s">
        <v>27</v>
      </c>
      <c r="F5164" t="s">
        <v>37</v>
      </c>
      <c r="G5164" t="s">
        <v>38</v>
      </c>
      <c r="H5164" t="s">
        <v>39</v>
      </c>
      <c r="I5164" t="s">
        <v>84</v>
      </c>
      <c r="J5164" t="s">
        <v>85</v>
      </c>
      <c r="K5164" t="s">
        <v>42</v>
      </c>
      <c r="L5164" s="13">
        <v>9.9</v>
      </c>
      <c r="M5164" s="8">
        <v>3.1</v>
      </c>
      <c r="N5164">
        <v>20</v>
      </c>
      <c r="O5164" s="8">
        <v>198</v>
      </c>
      <c r="P5164" s="14">
        <v>5.5500000000000001E-2</v>
      </c>
      <c r="Q5164" s="8">
        <v>10.99</v>
      </c>
      <c r="R5164" s="8">
        <v>187.01</v>
      </c>
      <c r="S5164" s="8">
        <v>62</v>
      </c>
      <c r="T5164" s="8">
        <v>125.01</v>
      </c>
      <c r="U5164">
        <v>0</v>
      </c>
      <c r="V5164" s="8">
        <v>0</v>
      </c>
      <c r="W5164" s="8">
        <v>0</v>
      </c>
      <c r="X5164" s="8">
        <v>125.01</v>
      </c>
    </row>
    <row r="5165" spans="1:24" x14ac:dyDescent="0.25">
      <c r="A5165" t="s">
        <v>5491</v>
      </c>
      <c r="B5165" s="1">
        <v>46050</v>
      </c>
      <c r="C5165" t="s">
        <v>440</v>
      </c>
      <c r="D5165" t="s">
        <v>441</v>
      </c>
      <c r="E5165" t="s">
        <v>71</v>
      </c>
      <c r="F5165" t="s">
        <v>54</v>
      </c>
      <c r="G5165" t="s">
        <v>165</v>
      </c>
      <c r="H5165" t="s">
        <v>166</v>
      </c>
      <c r="I5165" t="s">
        <v>127</v>
      </c>
      <c r="J5165" t="s">
        <v>128</v>
      </c>
      <c r="K5165" t="s">
        <v>33</v>
      </c>
      <c r="L5165" s="13">
        <v>7.2</v>
      </c>
      <c r="M5165" s="8">
        <v>3.6</v>
      </c>
      <c r="N5165">
        <v>35</v>
      </c>
      <c r="O5165" s="8">
        <v>252</v>
      </c>
      <c r="P5165" s="14">
        <v>9.2999999999999992E-3</v>
      </c>
      <c r="Q5165" s="8">
        <v>2.34</v>
      </c>
      <c r="R5165" s="8">
        <v>249.66</v>
      </c>
      <c r="S5165" s="8">
        <v>126</v>
      </c>
      <c r="T5165" s="8">
        <v>123.66</v>
      </c>
      <c r="U5165">
        <v>0</v>
      </c>
      <c r="V5165" s="8">
        <v>0</v>
      </c>
      <c r="W5165" s="8">
        <v>0</v>
      </c>
      <c r="X5165" s="8">
        <v>123.66</v>
      </c>
    </row>
    <row r="5166" spans="1:24" x14ac:dyDescent="0.25">
      <c r="A5166" t="s">
        <v>5492</v>
      </c>
      <c r="B5166" s="1">
        <v>45963</v>
      </c>
      <c r="C5166" t="s">
        <v>171</v>
      </c>
      <c r="D5166" t="s">
        <v>172</v>
      </c>
      <c r="E5166" t="s">
        <v>27</v>
      </c>
      <c r="F5166" t="s">
        <v>46</v>
      </c>
      <c r="G5166" t="s">
        <v>38</v>
      </c>
      <c r="H5166" t="s">
        <v>39</v>
      </c>
      <c r="I5166" t="s">
        <v>74</v>
      </c>
      <c r="J5166" t="s">
        <v>75</v>
      </c>
      <c r="K5166" t="s">
        <v>49</v>
      </c>
      <c r="L5166" s="13">
        <v>11</v>
      </c>
      <c r="M5166" s="8">
        <v>6.8</v>
      </c>
      <c r="N5166">
        <v>54</v>
      </c>
      <c r="O5166" s="8">
        <v>594</v>
      </c>
      <c r="P5166" s="14">
        <v>0.2782</v>
      </c>
      <c r="Q5166" s="8">
        <v>165.25</v>
      </c>
      <c r="R5166" s="8">
        <v>428.75</v>
      </c>
      <c r="S5166" s="8">
        <v>367.2</v>
      </c>
      <c r="T5166" s="8">
        <v>61.55</v>
      </c>
      <c r="U5166">
        <v>0</v>
      </c>
      <c r="V5166" s="8">
        <v>0</v>
      </c>
      <c r="W5166" s="8">
        <v>0</v>
      </c>
      <c r="X5166" s="8">
        <v>61.55</v>
      </c>
    </row>
    <row r="5167" spans="1:24" x14ac:dyDescent="0.25">
      <c r="A5167" t="s">
        <v>5493</v>
      </c>
      <c r="B5167" s="1">
        <v>45721</v>
      </c>
      <c r="C5167" t="s">
        <v>475</v>
      </c>
      <c r="D5167" t="s">
        <v>476</v>
      </c>
      <c r="E5167" t="s">
        <v>63</v>
      </c>
      <c r="F5167" t="s">
        <v>37</v>
      </c>
      <c r="G5167" t="s">
        <v>64</v>
      </c>
      <c r="H5167" t="s">
        <v>65</v>
      </c>
      <c r="I5167" t="s">
        <v>66</v>
      </c>
      <c r="J5167" t="s">
        <v>67</v>
      </c>
      <c r="K5167" t="s">
        <v>33</v>
      </c>
      <c r="L5167" s="13">
        <v>4.5</v>
      </c>
      <c r="M5167" s="8">
        <v>2.1</v>
      </c>
      <c r="N5167">
        <v>3</v>
      </c>
      <c r="O5167" s="8">
        <v>13.5</v>
      </c>
      <c r="P5167" s="14">
        <v>6.9999999999999999E-4</v>
      </c>
      <c r="Q5167" s="8">
        <v>0.01</v>
      </c>
      <c r="R5167" s="8">
        <v>13.49</v>
      </c>
      <c r="S5167" s="8">
        <v>6.3</v>
      </c>
      <c r="T5167" s="8">
        <v>7.19</v>
      </c>
      <c r="U5167">
        <v>0</v>
      </c>
      <c r="V5167" s="8">
        <v>0</v>
      </c>
      <c r="W5167" s="8">
        <v>0</v>
      </c>
      <c r="X5167" s="8">
        <v>7.19</v>
      </c>
    </row>
    <row r="5168" spans="1:24" x14ac:dyDescent="0.25">
      <c r="A5168" t="s">
        <v>5494</v>
      </c>
      <c r="B5168" s="1">
        <v>45521</v>
      </c>
      <c r="C5168" t="s">
        <v>171</v>
      </c>
      <c r="D5168" t="s">
        <v>172</v>
      </c>
      <c r="E5168" t="s">
        <v>27</v>
      </c>
      <c r="F5168" t="s">
        <v>46</v>
      </c>
      <c r="G5168" t="s">
        <v>38</v>
      </c>
      <c r="H5168" t="s">
        <v>39</v>
      </c>
      <c r="I5168" t="s">
        <v>122</v>
      </c>
      <c r="J5168" t="s">
        <v>123</v>
      </c>
      <c r="K5168" t="s">
        <v>59</v>
      </c>
      <c r="L5168" s="13">
        <v>5.5</v>
      </c>
      <c r="M5168" s="8">
        <v>3.8</v>
      </c>
      <c r="N5168">
        <v>77</v>
      </c>
      <c r="O5168" s="8">
        <v>423.5</v>
      </c>
      <c r="P5168" s="14">
        <v>0.13350000000000001</v>
      </c>
      <c r="Q5168" s="8">
        <v>56.54</v>
      </c>
      <c r="R5168" s="8">
        <v>366.96</v>
      </c>
      <c r="S5168" s="8">
        <v>292.60000000000002</v>
      </c>
      <c r="T5168" s="8">
        <v>74.36</v>
      </c>
      <c r="U5168">
        <v>0</v>
      </c>
      <c r="V5168" s="8">
        <v>0</v>
      </c>
      <c r="W5168" s="8">
        <v>0</v>
      </c>
      <c r="X5168" s="8">
        <v>74.36</v>
      </c>
    </row>
    <row r="5169" spans="1:24" x14ac:dyDescent="0.25">
      <c r="A5169" t="s">
        <v>5495</v>
      </c>
      <c r="B5169" s="1">
        <v>45621</v>
      </c>
      <c r="C5169" t="s">
        <v>357</v>
      </c>
      <c r="D5169" t="s">
        <v>358</v>
      </c>
      <c r="E5169" t="s">
        <v>27</v>
      </c>
      <c r="F5169" t="s">
        <v>46</v>
      </c>
      <c r="G5169" t="s">
        <v>38</v>
      </c>
      <c r="H5169" t="s">
        <v>39</v>
      </c>
      <c r="I5169" t="s">
        <v>144</v>
      </c>
      <c r="J5169" t="s">
        <v>145</v>
      </c>
      <c r="K5169" t="s">
        <v>33</v>
      </c>
      <c r="L5169" s="13">
        <v>12</v>
      </c>
      <c r="M5169" s="8">
        <v>6.5</v>
      </c>
      <c r="N5169">
        <v>7</v>
      </c>
      <c r="O5169" s="8">
        <v>84</v>
      </c>
      <c r="P5169" s="14">
        <v>9.2899999999999996E-2</v>
      </c>
      <c r="Q5169" s="8">
        <v>7.8</v>
      </c>
      <c r="R5169" s="8">
        <v>76.2</v>
      </c>
      <c r="S5169" s="8">
        <v>45.5</v>
      </c>
      <c r="T5169" s="8">
        <v>30.7</v>
      </c>
      <c r="U5169">
        <v>0</v>
      </c>
      <c r="V5169" s="8">
        <v>0</v>
      </c>
      <c r="W5169" s="8">
        <v>0</v>
      </c>
      <c r="X5169" s="8">
        <v>30.7</v>
      </c>
    </row>
    <row r="5170" spans="1:24" x14ac:dyDescent="0.25">
      <c r="A5170" t="s">
        <v>5496</v>
      </c>
      <c r="B5170" s="1">
        <v>45546</v>
      </c>
      <c r="C5170" t="s">
        <v>318</v>
      </c>
      <c r="D5170" t="s">
        <v>319</v>
      </c>
      <c r="E5170" t="s">
        <v>27</v>
      </c>
      <c r="F5170" t="s">
        <v>37</v>
      </c>
      <c r="G5170" t="s">
        <v>38</v>
      </c>
      <c r="H5170" t="s">
        <v>39</v>
      </c>
      <c r="I5170" t="s">
        <v>130</v>
      </c>
      <c r="J5170" t="s">
        <v>131</v>
      </c>
      <c r="K5170" t="s">
        <v>42</v>
      </c>
      <c r="L5170" s="13">
        <v>4.8</v>
      </c>
      <c r="M5170" s="8">
        <v>1.4</v>
      </c>
      <c r="N5170">
        <v>16</v>
      </c>
      <c r="O5170" s="8">
        <v>76.8</v>
      </c>
      <c r="P5170" s="14">
        <v>3.2000000000000002E-3</v>
      </c>
      <c r="Q5170" s="8">
        <v>0.25</v>
      </c>
      <c r="R5170" s="8">
        <v>76.55</v>
      </c>
      <c r="S5170" s="8">
        <v>22.4</v>
      </c>
      <c r="T5170" s="8">
        <v>54.15</v>
      </c>
      <c r="U5170">
        <v>0</v>
      </c>
      <c r="V5170" s="8">
        <v>0</v>
      </c>
      <c r="W5170" s="8">
        <v>0</v>
      </c>
      <c r="X5170" s="8">
        <v>54.15</v>
      </c>
    </row>
    <row r="5171" spans="1:24" x14ac:dyDescent="0.25">
      <c r="A5171" t="s">
        <v>5497</v>
      </c>
      <c r="B5171" s="1">
        <v>45718</v>
      </c>
      <c r="C5171" t="s">
        <v>472</v>
      </c>
      <c r="D5171" t="s">
        <v>473</v>
      </c>
      <c r="E5171" t="s">
        <v>71</v>
      </c>
      <c r="F5171" t="s">
        <v>54</v>
      </c>
      <c r="G5171" t="s">
        <v>72</v>
      </c>
      <c r="H5171" t="s">
        <v>73</v>
      </c>
      <c r="I5171" t="s">
        <v>40</v>
      </c>
      <c r="J5171" t="s">
        <v>41</v>
      </c>
      <c r="K5171" t="s">
        <v>42</v>
      </c>
      <c r="L5171" s="13">
        <v>14.5</v>
      </c>
      <c r="M5171" s="8">
        <v>4.2</v>
      </c>
      <c r="N5171">
        <v>99</v>
      </c>
      <c r="O5171" s="8">
        <v>1435.5</v>
      </c>
      <c r="P5171" s="14">
        <v>2.3E-3</v>
      </c>
      <c r="Q5171" s="8">
        <v>3.3</v>
      </c>
      <c r="R5171" s="8">
        <v>1432.2</v>
      </c>
      <c r="S5171" s="8">
        <v>415.8</v>
      </c>
      <c r="T5171" s="8">
        <v>1016.4</v>
      </c>
      <c r="U5171">
        <v>0</v>
      </c>
      <c r="V5171" s="8">
        <v>0</v>
      </c>
      <c r="W5171" s="8">
        <v>0</v>
      </c>
      <c r="X5171" s="8">
        <v>1016.4</v>
      </c>
    </row>
    <row r="5172" spans="1:24" x14ac:dyDescent="0.25">
      <c r="A5172" t="s">
        <v>5498</v>
      </c>
      <c r="B5172" s="1">
        <v>46229</v>
      </c>
      <c r="C5172" t="s">
        <v>285</v>
      </c>
      <c r="D5172" t="s">
        <v>286</v>
      </c>
      <c r="E5172" t="s">
        <v>27</v>
      </c>
      <c r="F5172" t="s">
        <v>89</v>
      </c>
      <c r="G5172" t="s">
        <v>38</v>
      </c>
      <c r="H5172" t="s">
        <v>39</v>
      </c>
      <c r="I5172" t="s">
        <v>57</v>
      </c>
      <c r="J5172" t="s">
        <v>58</v>
      </c>
      <c r="K5172" t="s">
        <v>59</v>
      </c>
      <c r="L5172" s="13">
        <v>10.5</v>
      </c>
      <c r="M5172" s="8">
        <v>7.5</v>
      </c>
      <c r="N5172">
        <v>182</v>
      </c>
      <c r="O5172" s="8">
        <v>1911</v>
      </c>
      <c r="P5172" s="14">
        <v>8.3799999999999999E-2</v>
      </c>
      <c r="Q5172" s="8">
        <v>160.13999999999999</v>
      </c>
      <c r="R5172" s="8">
        <v>1750.86</v>
      </c>
      <c r="S5172" s="8">
        <v>1365</v>
      </c>
      <c r="T5172" s="8">
        <v>385.86</v>
      </c>
      <c r="U5172">
        <v>0</v>
      </c>
      <c r="V5172" s="8">
        <v>0</v>
      </c>
      <c r="W5172" s="8">
        <v>0</v>
      </c>
      <c r="X5172" s="8">
        <v>385.86</v>
      </c>
    </row>
    <row r="5173" spans="1:24" x14ac:dyDescent="0.25">
      <c r="A5173" t="s">
        <v>5499</v>
      </c>
      <c r="B5173" s="1">
        <v>46029</v>
      </c>
      <c r="C5173" t="s">
        <v>386</v>
      </c>
      <c r="D5173" t="s">
        <v>387</v>
      </c>
      <c r="E5173" t="s">
        <v>27</v>
      </c>
      <c r="F5173" t="s">
        <v>54</v>
      </c>
      <c r="G5173" t="s">
        <v>38</v>
      </c>
      <c r="H5173" t="s">
        <v>39</v>
      </c>
      <c r="I5173" t="s">
        <v>99</v>
      </c>
      <c r="J5173" t="s">
        <v>100</v>
      </c>
      <c r="K5173" t="s">
        <v>49</v>
      </c>
      <c r="L5173" s="13">
        <v>3.8</v>
      </c>
      <c r="M5173" s="8">
        <v>2.6</v>
      </c>
      <c r="N5173">
        <v>50</v>
      </c>
      <c r="O5173" s="8">
        <v>190</v>
      </c>
      <c r="P5173" s="14">
        <v>1.15E-2</v>
      </c>
      <c r="Q5173" s="8">
        <v>2.1800000000000002</v>
      </c>
      <c r="R5173" s="8">
        <v>187.82</v>
      </c>
      <c r="S5173" s="8">
        <v>130</v>
      </c>
      <c r="T5173" s="8">
        <v>57.82</v>
      </c>
      <c r="U5173">
        <v>0</v>
      </c>
      <c r="V5173" s="8">
        <v>0</v>
      </c>
      <c r="W5173" s="8">
        <v>0</v>
      </c>
      <c r="X5173" s="8">
        <v>57.82</v>
      </c>
    </row>
    <row r="5174" spans="1:24" x14ac:dyDescent="0.25">
      <c r="A5174" t="s">
        <v>5500</v>
      </c>
      <c r="B5174" s="1">
        <v>45619</v>
      </c>
      <c r="C5174" t="s">
        <v>266</v>
      </c>
      <c r="D5174" t="s">
        <v>267</v>
      </c>
      <c r="E5174" t="s">
        <v>53</v>
      </c>
      <c r="F5174" t="s">
        <v>54</v>
      </c>
      <c r="G5174" t="s">
        <v>55</v>
      </c>
      <c r="H5174" t="s">
        <v>56</v>
      </c>
      <c r="I5174" t="s">
        <v>130</v>
      </c>
      <c r="J5174" t="s">
        <v>131</v>
      </c>
      <c r="K5174" t="s">
        <v>42</v>
      </c>
      <c r="L5174" s="13">
        <v>4.8</v>
      </c>
      <c r="M5174" s="8">
        <v>1.4</v>
      </c>
      <c r="N5174">
        <v>30</v>
      </c>
      <c r="O5174" s="8">
        <v>144</v>
      </c>
      <c r="P5174" s="14">
        <v>1.4500000000000001E-2</v>
      </c>
      <c r="Q5174" s="8">
        <v>2.09</v>
      </c>
      <c r="R5174" s="8">
        <v>141.91</v>
      </c>
      <c r="S5174" s="8">
        <v>42</v>
      </c>
      <c r="T5174" s="8">
        <v>99.91</v>
      </c>
      <c r="U5174">
        <v>0</v>
      </c>
      <c r="V5174" s="8">
        <v>0</v>
      </c>
      <c r="W5174" s="8">
        <v>0</v>
      </c>
      <c r="X5174" s="8">
        <v>99.91</v>
      </c>
    </row>
    <row r="5175" spans="1:24" x14ac:dyDescent="0.25">
      <c r="A5175" t="s">
        <v>5501</v>
      </c>
      <c r="B5175" s="1">
        <v>45569</v>
      </c>
      <c r="C5175" t="s">
        <v>523</v>
      </c>
      <c r="D5175" t="s">
        <v>524</v>
      </c>
      <c r="E5175" t="s">
        <v>27</v>
      </c>
      <c r="F5175" t="s">
        <v>89</v>
      </c>
      <c r="G5175" t="s">
        <v>29</v>
      </c>
      <c r="H5175" t="s">
        <v>30</v>
      </c>
      <c r="I5175" t="s">
        <v>66</v>
      </c>
      <c r="J5175" t="s">
        <v>67</v>
      </c>
      <c r="K5175" t="s">
        <v>33</v>
      </c>
      <c r="L5175" s="13">
        <v>4.5</v>
      </c>
      <c r="M5175" s="8">
        <v>2.1</v>
      </c>
      <c r="N5175">
        <v>52</v>
      </c>
      <c r="O5175" s="8">
        <v>234</v>
      </c>
      <c r="P5175" s="14">
        <v>5.4300000000000001E-2</v>
      </c>
      <c r="Q5175" s="8">
        <v>12.71</v>
      </c>
      <c r="R5175" s="8">
        <v>221.29</v>
      </c>
      <c r="S5175" s="8">
        <v>109.2</v>
      </c>
      <c r="T5175" s="8">
        <v>112.09</v>
      </c>
      <c r="U5175">
        <v>0</v>
      </c>
      <c r="V5175" s="8">
        <v>0</v>
      </c>
      <c r="W5175" s="8">
        <v>0</v>
      </c>
      <c r="X5175" s="8">
        <v>112.09</v>
      </c>
    </row>
    <row r="5176" spans="1:24" x14ac:dyDescent="0.25">
      <c r="A5176" t="s">
        <v>5502</v>
      </c>
      <c r="B5176" s="1">
        <v>46137</v>
      </c>
      <c r="C5176" t="s">
        <v>94</v>
      </c>
      <c r="D5176" t="s">
        <v>95</v>
      </c>
      <c r="E5176" t="s">
        <v>53</v>
      </c>
      <c r="F5176" t="s">
        <v>46</v>
      </c>
      <c r="G5176" t="s">
        <v>55</v>
      </c>
      <c r="H5176" t="s">
        <v>56</v>
      </c>
      <c r="I5176" t="s">
        <v>127</v>
      </c>
      <c r="J5176" t="s">
        <v>128</v>
      </c>
      <c r="K5176" t="s">
        <v>33</v>
      </c>
      <c r="L5176" s="13">
        <v>7.2</v>
      </c>
      <c r="M5176" s="8">
        <v>3.6</v>
      </c>
      <c r="N5176">
        <v>16</v>
      </c>
      <c r="O5176" s="8">
        <v>115.2</v>
      </c>
      <c r="P5176" s="14">
        <v>0.2059</v>
      </c>
      <c r="Q5176" s="8">
        <v>23.72</v>
      </c>
      <c r="R5176" s="8">
        <v>91.48</v>
      </c>
      <c r="S5176" s="8">
        <v>57.6</v>
      </c>
      <c r="T5176" s="8">
        <v>33.880000000000003</v>
      </c>
      <c r="U5176">
        <v>0</v>
      </c>
      <c r="V5176" s="8">
        <v>0</v>
      </c>
      <c r="W5176" s="8">
        <v>0</v>
      </c>
      <c r="X5176" s="8">
        <v>33.880000000000003</v>
      </c>
    </row>
    <row r="5177" spans="1:24" x14ac:dyDescent="0.25">
      <c r="A5177" t="s">
        <v>5503</v>
      </c>
      <c r="B5177" s="1">
        <v>45371</v>
      </c>
      <c r="C5177" t="s">
        <v>345</v>
      </c>
      <c r="D5177" t="s">
        <v>346</v>
      </c>
      <c r="E5177" t="s">
        <v>71</v>
      </c>
      <c r="F5177" t="s">
        <v>28</v>
      </c>
      <c r="G5177" t="s">
        <v>72</v>
      </c>
      <c r="H5177" t="s">
        <v>73</v>
      </c>
      <c r="I5177" t="s">
        <v>112</v>
      </c>
      <c r="J5177" t="s">
        <v>113</v>
      </c>
      <c r="K5177" t="s">
        <v>42</v>
      </c>
      <c r="L5177" s="13">
        <v>8.5</v>
      </c>
      <c r="M5177" s="8">
        <v>2.8</v>
      </c>
      <c r="N5177">
        <v>55</v>
      </c>
      <c r="O5177" s="8">
        <v>467.5</v>
      </c>
      <c r="P5177" s="14">
        <v>7.3099999999999998E-2</v>
      </c>
      <c r="Q5177" s="8">
        <v>34.17</v>
      </c>
      <c r="R5177" s="8">
        <v>433.33</v>
      </c>
      <c r="S5177" s="8">
        <v>154</v>
      </c>
      <c r="T5177" s="8">
        <v>279.33</v>
      </c>
      <c r="U5177">
        <v>0</v>
      </c>
      <c r="V5177" s="8">
        <v>0</v>
      </c>
      <c r="W5177" s="8">
        <v>0</v>
      </c>
      <c r="X5177" s="8">
        <v>279.33</v>
      </c>
    </row>
    <row r="5178" spans="1:24" x14ac:dyDescent="0.25">
      <c r="A5178" t="s">
        <v>5504</v>
      </c>
      <c r="B5178" s="1">
        <v>45877</v>
      </c>
      <c r="C5178" t="s">
        <v>120</v>
      </c>
      <c r="D5178" t="s">
        <v>121</v>
      </c>
      <c r="E5178" t="s">
        <v>63</v>
      </c>
      <c r="F5178" t="s">
        <v>89</v>
      </c>
      <c r="G5178" t="s">
        <v>79</v>
      </c>
      <c r="H5178" t="s">
        <v>80</v>
      </c>
      <c r="I5178" t="s">
        <v>104</v>
      </c>
      <c r="J5178" t="s">
        <v>105</v>
      </c>
      <c r="K5178" t="s">
        <v>49</v>
      </c>
      <c r="L5178" s="13">
        <v>4.2</v>
      </c>
      <c r="M5178" s="8">
        <v>2.8</v>
      </c>
      <c r="N5178">
        <v>354</v>
      </c>
      <c r="O5178" s="8">
        <v>1486.8</v>
      </c>
      <c r="P5178" s="14">
        <v>8.9200000000000002E-2</v>
      </c>
      <c r="Q5178" s="8">
        <v>132.62</v>
      </c>
      <c r="R5178" s="8">
        <v>1354.18</v>
      </c>
      <c r="S5178" s="8">
        <v>991.2</v>
      </c>
      <c r="T5178" s="8">
        <v>362.98</v>
      </c>
      <c r="U5178">
        <v>0</v>
      </c>
      <c r="V5178" s="8">
        <v>0</v>
      </c>
      <c r="W5178" s="8">
        <v>0</v>
      </c>
      <c r="X5178" s="8">
        <v>362.98</v>
      </c>
    </row>
    <row r="5179" spans="1:24" x14ac:dyDescent="0.25">
      <c r="A5179" t="s">
        <v>5505</v>
      </c>
      <c r="B5179" s="1">
        <v>45673</v>
      </c>
      <c r="C5179" t="s">
        <v>136</v>
      </c>
      <c r="D5179" t="s">
        <v>137</v>
      </c>
      <c r="E5179" t="s">
        <v>71</v>
      </c>
      <c r="F5179" t="s">
        <v>54</v>
      </c>
      <c r="G5179" t="s">
        <v>165</v>
      </c>
      <c r="H5179" t="s">
        <v>166</v>
      </c>
      <c r="I5179" t="s">
        <v>127</v>
      </c>
      <c r="J5179" t="s">
        <v>128</v>
      </c>
      <c r="K5179" t="s">
        <v>33</v>
      </c>
      <c r="L5179" s="13">
        <v>7.2</v>
      </c>
      <c r="M5179" s="8">
        <v>3.6</v>
      </c>
      <c r="N5179">
        <v>118</v>
      </c>
      <c r="O5179" s="8">
        <v>849.6</v>
      </c>
      <c r="P5179" s="14">
        <v>4.1000000000000003E-3</v>
      </c>
      <c r="Q5179" s="8">
        <v>3.48</v>
      </c>
      <c r="R5179" s="8">
        <v>846.12</v>
      </c>
      <c r="S5179" s="8">
        <v>424.8</v>
      </c>
      <c r="T5179" s="8">
        <v>421.32</v>
      </c>
      <c r="U5179">
        <v>0</v>
      </c>
      <c r="V5179" s="8">
        <v>0</v>
      </c>
      <c r="W5179" s="8">
        <v>0</v>
      </c>
      <c r="X5179" s="8">
        <v>421.32</v>
      </c>
    </row>
    <row r="5180" spans="1:24" x14ac:dyDescent="0.25">
      <c r="A5180" t="s">
        <v>5506</v>
      </c>
      <c r="B5180" s="1">
        <v>45414</v>
      </c>
      <c r="C5180" t="s">
        <v>427</v>
      </c>
      <c r="D5180" t="s">
        <v>428</v>
      </c>
      <c r="E5180" t="s">
        <v>150</v>
      </c>
      <c r="F5180" t="s">
        <v>46</v>
      </c>
      <c r="G5180" t="s">
        <v>151</v>
      </c>
      <c r="H5180" t="s">
        <v>152</v>
      </c>
      <c r="I5180" t="s">
        <v>112</v>
      </c>
      <c r="J5180" t="s">
        <v>113</v>
      </c>
      <c r="K5180" t="s">
        <v>42</v>
      </c>
      <c r="L5180" s="13">
        <v>8.5</v>
      </c>
      <c r="M5180" s="8">
        <v>2.8</v>
      </c>
      <c r="N5180">
        <v>1</v>
      </c>
      <c r="O5180" s="8">
        <v>8.5</v>
      </c>
      <c r="P5180" s="14">
        <v>0.13800000000000001</v>
      </c>
      <c r="Q5180" s="8">
        <v>1.17</v>
      </c>
      <c r="R5180" s="8">
        <v>7.33</v>
      </c>
      <c r="S5180" s="8">
        <v>2.8</v>
      </c>
      <c r="T5180" s="8">
        <v>4.53</v>
      </c>
      <c r="U5180">
        <v>0</v>
      </c>
      <c r="V5180" s="8">
        <v>0</v>
      </c>
      <c r="W5180" s="8">
        <v>0</v>
      </c>
      <c r="X5180" s="8">
        <v>4.53</v>
      </c>
    </row>
    <row r="5181" spans="1:24" x14ac:dyDescent="0.25">
      <c r="A5181" t="s">
        <v>5507</v>
      </c>
      <c r="B5181" s="1">
        <v>45806</v>
      </c>
      <c r="C5181" t="s">
        <v>223</v>
      </c>
      <c r="D5181" t="s">
        <v>224</v>
      </c>
      <c r="E5181" t="s">
        <v>27</v>
      </c>
      <c r="F5181" t="s">
        <v>28</v>
      </c>
      <c r="G5181" t="s">
        <v>38</v>
      </c>
      <c r="H5181" t="s">
        <v>39</v>
      </c>
      <c r="I5181" t="s">
        <v>66</v>
      </c>
      <c r="J5181" t="s">
        <v>67</v>
      </c>
      <c r="K5181" t="s">
        <v>33</v>
      </c>
      <c r="L5181" s="13">
        <v>4.5</v>
      </c>
      <c r="M5181" s="8">
        <v>2.1</v>
      </c>
      <c r="N5181">
        <v>253</v>
      </c>
      <c r="O5181" s="8">
        <v>1138.5</v>
      </c>
      <c r="P5181" s="14">
        <v>8.9300000000000004E-2</v>
      </c>
      <c r="Q5181" s="8">
        <v>101.67</v>
      </c>
      <c r="R5181" s="8">
        <v>1036.83</v>
      </c>
      <c r="S5181" s="8">
        <v>531.29999999999995</v>
      </c>
      <c r="T5181" s="8">
        <v>505.53</v>
      </c>
      <c r="U5181">
        <v>0</v>
      </c>
      <c r="V5181" s="8">
        <v>0</v>
      </c>
      <c r="W5181" s="8">
        <v>0</v>
      </c>
      <c r="X5181" s="8">
        <v>505.53</v>
      </c>
    </row>
    <row r="5182" spans="1:24" x14ac:dyDescent="0.25">
      <c r="A5182" t="s">
        <v>5508</v>
      </c>
      <c r="B5182" s="1">
        <v>45981</v>
      </c>
      <c r="C5182" t="s">
        <v>523</v>
      </c>
      <c r="D5182" t="s">
        <v>524</v>
      </c>
      <c r="E5182" t="s">
        <v>27</v>
      </c>
      <c r="F5182" t="s">
        <v>89</v>
      </c>
      <c r="G5182" t="s">
        <v>38</v>
      </c>
      <c r="H5182" t="s">
        <v>39</v>
      </c>
      <c r="I5182" t="s">
        <v>74</v>
      </c>
      <c r="J5182" t="s">
        <v>75</v>
      </c>
      <c r="K5182" t="s">
        <v>49</v>
      </c>
      <c r="L5182" s="13">
        <v>11</v>
      </c>
      <c r="M5182" s="8">
        <v>6.8</v>
      </c>
      <c r="N5182">
        <v>41</v>
      </c>
      <c r="O5182" s="8">
        <v>451</v>
      </c>
      <c r="P5182" s="14">
        <v>0.1479</v>
      </c>
      <c r="Q5182" s="8">
        <v>66.7</v>
      </c>
      <c r="R5182" s="8">
        <v>384.3</v>
      </c>
      <c r="S5182" s="8">
        <v>278.8</v>
      </c>
      <c r="T5182" s="8">
        <v>105.5</v>
      </c>
      <c r="U5182">
        <v>0</v>
      </c>
      <c r="V5182" s="8">
        <v>0</v>
      </c>
      <c r="W5182" s="8">
        <v>0</v>
      </c>
      <c r="X5182" s="8">
        <v>105.5</v>
      </c>
    </row>
    <row r="5183" spans="1:24" x14ac:dyDescent="0.25">
      <c r="A5183" t="s">
        <v>5509</v>
      </c>
      <c r="B5183" s="1">
        <v>46215</v>
      </c>
      <c r="C5183" t="s">
        <v>77</v>
      </c>
      <c r="D5183" t="s">
        <v>78</v>
      </c>
      <c r="E5183" t="s">
        <v>63</v>
      </c>
      <c r="F5183" t="s">
        <v>37</v>
      </c>
      <c r="G5183" t="s">
        <v>64</v>
      </c>
      <c r="H5183" t="s">
        <v>65</v>
      </c>
      <c r="I5183" t="s">
        <v>112</v>
      </c>
      <c r="J5183" t="s">
        <v>113</v>
      </c>
      <c r="K5183" t="s">
        <v>42</v>
      </c>
      <c r="L5183" s="13">
        <v>8.5</v>
      </c>
      <c r="M5183" s="8">
        <v>2.8</v>
      </c>
      <c r="N5183">
        <v>43</v>
      </c>
      <c r="O5183" s="8">
        <v>365.5</v>
      </c>
      <c r="P5183" s="14">
        <v>1.2200000000000001E-2</v>
      </c>
      <c r="Q5183" s="8">
        <v>4.46</v>
      </c>
      <c r="R5183" s="8">
        <v>361.04</v>
      </c>
      <c r="S5183" s="8">
        <v>120.4</v>
      </c>
      <c r="T5183" s="8">
        <v>240.64</v>
      </c>
      <c r="U5183">
        <v>0</v>
      </c>
      <c r="V5183" s="8">
        <v>0</v>
      </c>
      <c r="W5183" s="8">
        <v>0</v>
      </c>
      <c r="X5183" s="8">
        <v>240.64</v>
      </c>
    </row>
    <row r="5184" spans="1:24" x14ac:dyDescent="0.25">
      <c r="A5184" t="s">
        <v>5510</v>
      </c>
      <c r="B5184" s="1">
        <v>45345</v>
      </c>
      <c r="C5184" t="s">
        <v>361</v>
      </c>
      <c r="D5184" t="s">
        <v>362</v>
      </c>
      <c r="E5184" t="s">
        <v>27</v>
      </c>
      <c r="F5184" t="s">
        <v>28</v>
      </c>
      <c r="G5184" t="s">
        <v>29</v>
      </c>
      <c r="H5184" t="s">
        <v>30</v>
      </c>
      <c r="I5184" t="s">
        <v>66</v>
      </c>
      <c r="J5184" t="s">
        <v>67</v>
      </c>
      <c r="K5184" t="s">
        <v>33</v>
      </c>
      <c r="L5184" s="13">
        <v>4.5</v>
      </c>
      <c r="M5184" s="8">
        <v>2.1</v>
      </c>
      <c r="N5184">
        <v>487</v>
      </c>
      <c r="O5184" s="8">
        <v>2191.5</v>
      </c>
      <c r="P5184" s="14">
        <v>0.1105</v>
      </c>
      <c r="Q5184" s="8">
        <v>242.16</v>
      </c>
      <c r="R5184" s="8">
        <v>1949.34</v>
      </c>
      <c r="S5184" s="8">
        <v>1022.7</v>
      </c>
      <c r="T5184" s="8">
        <v>926.64</v>
      </c>
      <c r="U5184">
        <v>0</v>
      </c>
      <c r="V5184" s="8">
        <v>0</v>
      </c>
      <c r="W5184" s="8">
        <v>0</v>
      </c>
      <c r="X5184" s="8">
        <v>926.64</v>
      </c>
    </row>
    <row r="5185" spans="1:24" x14ac:dyDescent="0.25">
      <c r="A5185" t="s">
        <v>5511</v>
      </c>
      <c r="B5185" s="1">
        <v>45475</v>
      </c>
      <c r="C5185" t="s">
        <v>201</v>
      </c>
      <c r="D5185" t="s">
        <v>202</v>
      </c>
      <c r="E5185" t="s">
        <v>53</v>
      </c>
      <c r="F5185" t="s">
        <v>46</v>
      </c>
      <c r="G5185" t="s">
        <v>55</v>
      </c>
      <c r="H5185" t="s">
        <v>56</v>
      </c>
      <c r="I5185" t="s">
        <v>104</v>
      </c>
      <c r="J5185" t="s">
        <v>105</v>
      </c>
      <c r="K5185" t="s">
        <v>49</v>
      </c>
      <c r="L5185" s="13">
        <v>4.2</v>
      </c>
      <c r="M5185" s="8">
        <v>2.8</v>
      </c>
      <c r="N5185">
        <v>20</v>
      </c>
      <c r="O5185" s="8">
        <v>84</v>
      </c>
      <c r="P5185" s="14">
        <v>0.15709999999999999</v>
      </c>
      <c r="Q5185" s="8">
        <v>13.2</v>
      </c>
      <c r="R5185" s="8">
        <v>70.8</v>
      </c>
      <c r="S5185" s="8">
        <v>56</v>
      </c>
      <c r="T5185" s="8">
        <v>14.8</v>
      </c>
      <c r="U5185">
        <v>0</v>
      </c>
      <c r="V5185" s="8">
        <v>0</v>
      </c>
      <c r="W5185" s="8">
        <v>0</v>
      </c>
      <c r="X5185" s="8">
        <v>14.8</v>
      </c>
    </row>
    <row r="5186" spans="1:24" x14ac:dyDescent="0.25">
      <c r="A5186" t="s">
        <v>5512</v>
      </c>
      <c r="B5186" s="1">
        <v>45520</v>
      </c>
      <c r="C5186" t="s">
        <v>272</v>
      </c>
      <c r="D5186" t="s">
        <v>273</v>
      </c>
      <c r="E5186" t="s">
        <v>27</v>
      </c>
      <c r="F5186" t="s">
        <v>54</v>
      </c>
      <c r="G5186" t="s">
        <v>38</v>
      </c>
      <c r="H5186" t="s">
        <v>39</v>
      </c>
      <c r="I5186" t="s">
        <v>84</v>
      </c>
      <c r="J5186" t="s">
        <v>85</v>
      </c>
      <c r="K5186" t="s">
        <v>42</v>
      </c>
      <c r="L5186" s="13">
        <v>9.9</v>
      </c>
      <c r="M5186" s="8">
        <v>3.1</v>
      </c>
      <c r="N5186">
        <v>55</v>
      </c>
      <c r="O5186" s="8">
        <v>544.5</v>
      </c>
      <c r="P5186" s="14">
        <v>1.43E-2</v>
      </c>
      <c r="Q5186" s="8">
        <v>7.79</v>
      </c>
      <c r="R5186" s="8">
        <v>536.71</v>
      </c>
      <c r="S5186" s="8">
        <v>170.5</v>
      </c>
      <c r="T5186" s="8">
        <v>366.21</v>
      </c>
      <c r="U5186">
        <v>0</v>
      </c>
      <c r="V5186" s="8">
        <v>0</v>
      </c>
      <c r="W5186" s="8">
        <v>0</v>
      </c>
      <c r="X5186" s="8">
        <v>366.21</v>
      </c>
    </row>
    <row r="5187" spans="1:24" x14ac:dyDescent="0.25">
      <c r="A5187" t="s">
        <v>5513</v>
      </c>
      <c r="B5187" s="1">
        <v>46115</v>
      </c>
      <c r="C5187" t="s">
        <v>177</v>
      </c>
      <c r="D5187" t="s">
        <v>178</v>
      </c>
      <c r="E5187" t="s">
        <v>27</v>
      </c>
      <c r="F5187" t="s">
        <v>37</v>
      </c>
      <c r="G5187" t="s">
        <v>38</v>
      </c>
      <c r="H5187" t="s">
        <v>39</v>
      </c>
      <c r="I5187" t="s">
        <v>31</v>
      </c>
      <c r="J5187" t="s">
        <v>32</v>
      </c>
      <c r="K5187" t="s">
        <v>33</v>
      </c>
      <c r="L5187" s="13">
        <v>5.8</v>
      </c>
      <c r="M5187" s="8">
        <v>2.7</v>
      </c>
      <c r="N5187">
        <v>10</v>
      </c>
      <c r="O5187" s="8">
        <v>58</v>
      </c>
      <c r="P5187" s="14">
        <v>1.35E-2</v>
      </c>
      <c r="Q5187" s="8">
        <v>0.78</v>
      </c>
      <c r="R5187" s="8">
        <v>57.22</v>
      </c>
      <c r="S5187" s="8">
        <v>27</v>
      </c>
      <c r="T5187" s="8">
        <v>30.22</v>
      </c>
      <c r="U5187">
        <v>0</v>
      </c>
      <c r="V5187" s="8">
        <v>0</v>
      </c>
      <c r="W5187" s="8">
        <v>0</v>
      </c>
      <c r="X5187" s="8">
        <v>30.22</v>
      </c>
    </row>
    <row r="5188" spans="1:24" x14ac:dyDescent="0.25">
      <c r="A5188" t="s">
        <v>5514</v>
      </c>
      <c r="B5188" s="1">
        <v>45820</v>
      </c>
      <c r="C5188" t="s">
        <v>208</v>
      </c>
      <c r="D5188" t="s">
        <v>209</v>
      </c>
      <c r="E5188" t="s">
        <v>27</v>
      </c>
      <c r="F5188" t="s">
        <v>54</v>
      </c>
      <c r="G5188" t="s">
        <v>29</v>
      </c>
      <c r="H5188" t="s">
        <v>30</v>
      </c>
      <c r="I5188" t="s">
        <v>74</v>
      </c>
      <c r="J5188" t="s">
        <v>75</v>
      </c>
      <c r="K5188" t="s">
        <v>49</v>
      </c>
      <c r="L5188" s="13">
        <v>11</v>
      </c>
      <c r="M5188" s="8">
        <v>6.8</v>
      </c>
      <c r="N5188">
        <v>51</v>
      </c>
      <c r="O5188" s="8">
        <v>561</v>
      </c>
      <c r="P5188" s="14">
        <v>1.8E-3</v>
      </c>
      <c r="Q5188" s="8">
        <v>1.01</v>
      </c>
      <c r="R5188" s="8">
        <v>559.99</v>
      </c>
      <c r="S5188" s="8">
        <v>346.8</v>
      </c>
      <c r="T5188" s="8">
        <v>213.19</v>
      </c>
      <c r="U5188">
        <v>0</v>
      </c>
      <c r="V5188" s="8">
        <v>0</v>
      </c>
      <c r="W5188" s="8">
        <v>0</v>
      </c>
      <c r="X5188" s="8">
        <v>213.19</v>
      </c>
    </row>
    <row r="5189" spans="1:24" x14ac:dyDescent="0.25">
      <c r="A5189" t="s">
        <v>5515</v>
      </c>
      <c r="B5189" s="1">
        <v>45339</v>
      </c>
      <c r="C5189" t="s">
        <v>77</v>
      </c>
      <c r="D5189" t="s">
        <v>78</v>
      </c>
      <c r="E5189" t="s">
        <v>63</v>
      </c>
      <c r="F5189" t="s">
        <v>37</v>
      </c>
      <c r="G5189" t="s">
        <v>64</v>
      </c>
      <c r="H5189" t="s">
        <v>65</v>
      </c>
      <c r="I5189" t="s">
        <v>66</v>
      </c>
      <c r="J5189" t="s">
        <v>67</v>
      </c>
      <c r="K5189" t="s">
        <v>33</v>
      </c>
      <c r="L5189" s="13">
        <v>4.5</v>
      </c>
      <c r="M5189" s="8">
        <v>2.1</v>
      </c>
      <c r="N5189">
        <v>16</v>
      </c>
      <c r="O5189" s="8">
        <v>72</v>
      </c>
      <c r="P5189" s="14">
        <v>2.0899999999999998E-2</v>
      </c>
      <c r="Q5189" s="8">
        <v>1.5</v>
      </c>
      <c r="R5189" s="8">
        <v>70.5</v>
      </c>
      <c r="S5189" s="8">
        <v>33.6</v>
      </c>
      <c r="T5189" s="8">
        <v>36.9</v>
      </c>
      <c r="U5189">
        <v>0</v>
      </c>
      <c r="V5189" s="8">
        <v>0</v>
      </c>
      <c r="W5189" s="8">
        <v>0</v>
      </c>
      <c r="X5189" s="8">
        <v>36.9</v>
      </c>
    </row>
    <row r="5190" spans="1:24" x14ac:dyDescent="0.25">
      <c r="A5190" t="s">
        <v>5516</v>
      </c>
      <c r="B5190" s="1">
        <v>45702</v>
      </c>
      <c r="C5190" t="s">
        <v>238</v>
      </c>
      <c r="D5190" t="s">
        <v>239</v>
      </c>
      <c r="E5190" t="s">
        <v>27</v>
      </c>
      <c r="F5190" t="s">
        <v>37</v>
      </c>
      <c r="G5190" t="s">
        <v>29</v>
      </c>
      <c r="H5190" t="s">
        <v>30</v>
      </c>
      <c r="I5190" t="s">
        <v>31</v>
      </c>
      <c r="J5190" t="s">
        <v>32</v>
      </c>
      <c r="K5190" t="s">
        <v>33</v>
      </c>
      <c r="L5190" s="13">
        <v>5.8</v>
      </c>
      <c r="M5190" s="8">
        <v>2.7</v>
      </c>
      <c r="N5190">
        <v>15</v>
      </c>
      <c r="O5190" s="8">
        <v>87</v>
      </c>
      <c r="P5190" s="14">
        <v>2.5000000000000001E-3</v>
      </c>
      <c r="Q5190" s="8">
        <v>0.22</v>
      </c>
      <c r="R5190" s="8">
        <v>86.78</v>
      </c>
      <c r="S5190" s="8">
        <v>40.5</v>
      </c>
      <c r="T5190" s="8">
        <v>46.28</v>
      </c>
      <c r="U5190">
        <v>0</v>
      </c>
      <c r="V5190" s="8">
        <v>0</v>
      </c>
      <c r="W5190" s="8">
        <v>0</v>
      </c>
      <c r="X5190" s="8">
        <v>46.28</v>
      </c>
    </row>
    <row r="5191" spans="1:24" x14ac:dyDescent="0.25">
      <c r="A5191" t="s">
        <v>5517</v>
      </c>
      <c r="B5191" s="1">
        <v>45362</v>
      </c>
      <c r="C5191" t="s">
        <v>191</v>
      </c>
      <c r="D5191" t="s">
        <v>192</v>
      </c>
      <c r="E5191" t="s">
        <v>150</v>
      </c>
      <c r="F5191" t="s">
        <v>54</v>
      </c>
      <c r="G5191" t="s">
        <v>151</v>
      </c>
      <c r="H5191" t="s">
        <v>152</v>
      </c>
      <c r="I5191" t="s">
        <v>31</v>
      </c>
      <c r="J5191" t="s">
        <v>32</v>
      </c>
      <c r="K5191" t="s">
        <v>33</v>
      </c>
      <c r="L5191" s="13">
        <v>5.8</v>
      </c>
      <c r="M5191" s="8">
        <v>2.7</v>
      </c>
      <c r="N5191">
        <v>267</v>
      </c>
      <c r="O5191" s="8">
        <v>1548.6</v>
      </c>
      <c r="P5191" s="14">
        <v>1.66E-2</v>
      </c>
      <c r="Q5191" s="8">
        <v>25.71</v>
      </c>
      <c r="R5191" s="8">
        <v>1522.89</v>
      </c>
      <c r="S5191" s="8">
        <v>720.9</v>
      </c>
      <c r="T5191" s="8">
        <v>801.99</v>
      </c>
      <c r="U5191">
        <v>0</v>
      </c>
      <c r="V5191" s="8">
        <v>0</v>
      </c>
      <c r="W5191" s="8">
        <v>0</v>
      </c>
      <c r="X5191" s="8">
        <v>801.99</v>
      </c>
    </row>
    <row r="5192" spans="1:24" x14ac:dyDescent="0.25">
      <c r="A5192" t="s">
        <v>5518</v>
      </c>
      <c r="B5192" s="1">
        <v>46190</v>
      </c>
      <c r="C5192" t="s">
        <v>285</v>
      </c>
      <c r="D5192" t="s">
        <v>286</v>
      </c>
      <c r="E5192" t="s">
        <v>27</v>
      </c>
      <c r="F5192" t="s">
        <v>89</v>
      </c>
      <c r="G5192" t="s">
        <v>38</v>
      </c>
      <c r="H5192" t="s">
        <v>39</v>
      </c>
      <c r="I5192" t="s">
        <v>130</v>
      </c>
      <c r="J5192" t="s">
        <v>131</v>
      </c>
      <c r="K5192" t="s">
        <v>42</v>
      </c>
      <c r="L5192" s="13">
        <v>4.8</v>
      </c>
      <c r="M5192" s="8">
        <v>1.4</v>
      </c>
      <c r="N5192">
        <v>254</v>
      </c>
      <c r="O5192" s="8">
        <v>1219.2</v>
      </c>
      <c r="P5192" s="14">
        <v>0.23280000000000001</v>
      </c>
      <c r="Q5192" s="8">
        <v>283.83</v>
      </c>
      <c r="R5192" s="8">
        <v>935.37</v>
      </c>
      <c r="S5192" s="8">
        <v>355.6</v>
      </c>
      <c r="T5192" s="8">
        <v>579.77</v>
      </c>
      <c r="U5192">
        <v>0</v>
      </c>
      <c r="V5192" s="8">
        <v>0</v>
      </c>
      <c r="W5192" s="8">
        <v>0</v>
      </c>
      <c r="X5192" s="8">
        <v>579.77</v>
      </c>
    </row>
    <row r="5193" spans="1:24" x14ac:dyDescent="0.25">
      <c r="A5193" t="s">
        <v>5519</v>
      </c>
      <c r="B5193" s="1">
        <v>45768</v>
      </c>
      <c r="C5193" t="s">
        <v>136</v>
      </c>
      <c r="D5193" t="s">
        <v>137</v>
      </c>
      <c r="E5193" t="s">
        <v>71</v>
      </c>
      <c r="F5193" t="s">
        <v>54</v>
      </c>
      <c r="G5193" t="s">
        <v>72</v>
      </c>
      <c r="H5193" t="s">
        <v>73</v>
      </c>
      <c r="I5193" t="s">
        <v>185</v>
      </c>
      <c r="J5193" t="s">
        <v>186</v>
      </c>
      <c r="K5193" t="s">
        <v>59</v>
      </c>
      <c r="L5193" s="13">
        <v>4.9000000000000004</v>
      </c>
      <c r="M5193" s="8">
        <v>3.1</v>
      </c>
      <c r="N5193">
        <v>34</v>
      </c>
      <c r="O5193" s="8">
        <v>166.6</v>
      </c>
      <c r="P5193" s="14">
        <v>2.53E-2</v>
      </c>
      <c r="Q5193" s="8">
        <v>4.21</v>
      </c>
      <c r="R5193" s="8">
        <v>162.38999999999999</v>
      </c>
      <c r="S5193" s="8">
        <v>105.4</v>
      </c>
      <c r="T5193" s="8">
        <v>56.99</v>
      </c>
      <c r="U5193">
        <v>0</v>
      </c>
      <c r="V5193" s="8">
        <v>0</v>
      </c>
      <c r="W5193" s="8">
        <v>0</v>
      </c>
      <c r="X5193" s="8">
        <v>56.99</v>
      </c>
    </row>
    <row r="5194" spans="1:24" x14ac:dyDescent="0.25">
      <c r="A5194" t="s">
        <v>5520</v>
      </c>
      <c r="B5194" s="1">
        <v>46178</v>
      </c>
      <c r="C5194" t="s">
        <v>285</v>
      </c>
      <c r="D5194" t="s">
        <v>286</v>
      </c>
      <c r="E5194" t="s">
        <v>27</v>
      </c>
      <c r="F5194" t="s">
        <v>89</v>
      </c>
      <c r="G5194" t="s">
        <v>29</v>
      </c>
      <c r="H5194" t="s">
        <v>30</v>
      </c>
      <c r="I5194" t="s">
        <v>57</v>
      </c>
      <c r="J5194" t="s">
        <v>58</v>
      </c>
      <c r="K5194" t="s">
        <v>59</v>
      </c>
      <c r="L5194" s="13">
        <v>10.5</v>
      </c>
      <c r="M5194" s="8">
        <v>7.5</v>
      </c>
      <c r="N5194">
        <v>20</v>
      </c>
      <c r="O5194" s="8">
        <v>210</v>
      </c>
      <c r="P5194" s="14">
        <v>0.1104</v>
      </c>
      <c r="Q5194" s="8">
        <v>23.18</v>
      </c>
      <c r="R5194" s="8">
        <v>186.82</v>
      </c>
      <c r="S5194" s="8">
        <v>150</v>
      </c>
      <c r="T5194" s="8">
        <v>36.82</v>
      </c>
      <c r="U5194">
        <v>0</v>
      </c>
      <c r="V5194" s="8">
        <v>0</v>
      </c>
      <c r="W5194" s="8">
        <v>0</v>
      </c>
      <c r="X5194" s="8">
        <v>36.82</v>
      </c>
    </row>
    <row r="5195" spans="1:24" x14ac:dyDescent="0.25">
      <c r="A5195" t="s">
        <v>5521</v>
      </c>
      <c r="B5195" s="1">
        <v>45581</v>
      </c>
      <c r="C5195" t="s">
        <v>142</v>
      </c>
      <c r="D5195" t="s">
        <v>143</v>
      </c>
      <c r="E5195" t="s">
        <v>71</v>
      </c>
      <c r="F5195" t="s">
        <v>37</v>
      </c>
      <c r="G5195" t="s">
        <v>72</v>
      </c>
      <c r="H5195" t="s">
        <v>73</v>
      </c>
      <c r="I5195" t="s">
        <v>156</v>
      </c>
      <c r="J5195" t="s">
        <v>157</v>
      </c>
      <c r="K5195" t="s">
        <v>42</v>
      </c>
      <c r="L5195" s="13">
        <v>6.2</v>
      </c>
      <c r="M5195" s="8">
        <v>1.9</v>
      </c>
      <c r="N5195">
        <v>4</v>
      </c>
      <c r="O5195" s="8">
        <v>24.8</v>
      </c>
      <c r="P5195" s="14">
        <v>1.3100000000000001E-2</v>
      </c>
      <c r="Q5195" s="8">
        <v>0.32</v>
      </c>
      <c r="R5195" s="8">
        <v>24.48</v>
      </c>
      <c r="S5195" s="8">
        <v>7.6</v>
      </c>
      <c r="T5195" s="8">
        <v>16.88</v>
      </c>
      <c r="U5195">
        <v>0</v>
      </c>
      <c r="V5195" s="8">
        <v>0</v>
      </c>
      <c r="W5195" s="8">
        <v>0</v>
      </c>
      <c r="X5195" s="8">
        <v>16.88</v>
      </c>
    </row>
    <row r="5196" spans="1:24" x14ac:dyDescent="0.25">
      <c r="A5196" t="s">
        <v>5522</v>
      </c>
      <c r="B5196" s="1">
        <v>46084</v>
      </c>
      <c r="C5196" t="s">
        <v>440</v>
      </c>
      <c r="D5196" t="s">
        <v>441</v>
      </c>
      <c r="E5196" t="s">
        <v>71</v>
      </c>
      <c r="F5196" t="s">
        <v>54</v>
      </c>
      <c r="G5196" t="s">
        <v>72</v>
      </c>
      <c r="H5196" t="s">
        <v>73</v>
      </c>
      <c r="I5196" t="s">
        <v>84</v>
      </c>
      <c r="J5196" t="s">
        <v>85</v>
      </c>
      <c r="K5196" t="s">
        <v>42</v>
      </c>
      <c r="L5196" s="13">
        <v>9.9</v>
      </c>
      <c r="M5196" s="8">
        <v>3.1</v>
      </c>
      <c r="N5196">
        <v>140</v>
      </c>
      <c r="O5196" s="8">
        <v>1386</v>
      </c>
      <c r="P5196" s="14">
        <v>3.0000000000000001E-3</v>
      </c>
      <c r="Q5196" s="8">
        <v>4.16</v>
      </c>
      <c r="R5196" s="8">
        <v>1381.84</v>
      </c>
      <c r="S5196" s="8">
        <v>434</v>
      </c>
      <c r="T5196" s="8">
        <v>947.84</v>
      </c>
      <c r="U5196">
        <v>0</v>
      </c>
      <c r="V5196" s="8">
        <v>0</v>
      </c>
      <c r="W5196" s="8">
        <v>0</v>
      </c>
      <c r="X5196" s="8">
        <v>947.84</v>
      </c>
    </row>
    <row r="5197" spans="1:24" x14ac:dyDescent="0.25">
      <c r="A5197" t="s">
        <v>5523</v>
      </c>
      <c r="B5197" s="1">
        <v>46157</v>
      </c>
      <c r="C5197" t="s">
        <v>383</v>
      </c>
      <c r="D5197" t="s">
        <v>384</v>
      </c>
      <c r="E5197" t="s">
        <v>63</v>
      </c>
      <c r="F5197" t="s">
        <v>54</v>
      </c>
      <c r="G5197" t="s">
        <v>79</v>
      </c>
      <c r="H5197" t="s">
        <v>80</v>
      </c>
      <c r="I5197" t="s">
        <v>99</v>
      </c>
      <c r="J5197" t="s">
        <v>100</v>
      </c>
      <c r="K5197" t="s">
        <v>49</v>
      </c>
      <c r="L5197" s="13">
        <v>3.8</v>
      </c>
      <c r="M5197" s="8">
        <v>2.6</v>
      </c>
      <c r="N5197">
        <v>41</v>
      </c>
      <c r="O5197" s="8">
        <v>155.80000000000001</v>
      </c>
      <c r="P5197" s="14">
        <v>5.8999999999999999E-3</v>
      </c>
      <c r="Q5197" s="8">
        <v>0.92</v>
      </c>
      <c r="R5197" s="8">
        <v>154.88</v>
      </c>
      <c r="S5197" s="8">
        <v>106.6</v>
      </c>
      <c r="T5197" s="8">
        <v>48.28</v>
      </c>
      <c r="U5197">
        <v>0</v>
      </c>
      <c r="V5197" s="8">
        <v>0</v>
      </c>
      <c r="W5197" s="8">
        <v>0</v>
      </c>
      <c r="X5197" s="8">
        <v>48.28</v>
      </c>
    </row>
    <row r="5198" spans="1:24" x14ac:dyDescent="0.25">
      <c r="A5198" t="s">
        <v>5524</v>
      </c>
      <c r="B5198" s="1">
        <v>45610</v>
      </c>
      <c r="C5198" t="s">
        <v>51</v>
      </c>
      <c r="D5198" t="s">
        <v>52</v>
      </c>
      <c r="E5198" t="s">
        <v>53</v>
      </c>
      <c r="F5198" t="s">
        <v>54</v>
      </c>
      <c r="G5198" t="s">
        <v>55</v>
      </c>
      <c r="H5198" t="s">
        <v>56</v>
      </c>
      <c r="I5198" t="s">
        <v>99</v>
      </c>
      <c r="J5198" t="s">
        <v>100</v>
      </c>
      <c r="K5198" t="s">
        <v>49</v>
      </c>
      <c r="L5198" s="13">
        <v>3.8</v>
      </c>
      <c r="M5198" s="8">
        <v>2.6</v>
      </c>
      <c r="N5198">
        <v>36</v>
      </c>
      <c r="O5198" s="8">
        <v>136.80000000000001</v>
      </c>
      <c r="P5198" s="14">
        <v>8.3000000000000001E-3</v>
      </c>
      <c r="Q5198" s="8">
        <v>1.1399999999999999</v>
      </c>
      <c r="R5198" s="8">
        <v>135.66</v>
      </c>
      <c r="S5198" s="8">
        <v>93.6</v>
      </c>
      <c r="T5198" s="8">
        <v>42.06</v>
      </c>
      <c r="U5198">
        <v>0</v>
      </c>
      <c r="V5198" s="8">
        <v>0</v>
      </c>
      <c r="W5198" s="8">
        <v>0</v>
      </c>
      <c r="X5198" s="8">
        <v>42.06</v>
      </c>
    </row>
    <row r="5199" spans="1:24" x14ac:dyDescent="0.25">
      <c r="A5199" t="s">
        <v>5525</v>
      </c>
      <c r="B5199" s="1">
        <v>45627</v>
      </c>
      <c r="C5199" t="s">
        <v>244</v>
      </c>
      <c r="D5199" t="s">
        <v>245</v>
      </c>
      <c r="E5199" t="s">
        <v>53</v>
      </c>
      <c r="F5199" t="s">
        <v>46</v>
      </c>
      <c r="G5199" t="s">
        <v>55</v>
      </c>
      <c r="H5199" t="s">
        <v>56</v>
      </c>
      <c r="I5199" t="s">
        <v>47</v>
      </c>
      <c r="J5199" t="s">
        <v>48</v>
      </c>
      <c r="K5199" t="s">
        <v>49</v>
      </c>
      <c r="L5199" s="13">
        <v>5</v>
      </c>
      <c r="M5199" s="8">
        <v>3.2</v>
      </c>
      <c r="N5199">
        <v>2</v>
      </c>
      <c r="O5199" s="8">
        <v>10</v>
      </c>
      <c r="P5199" s="14">
        <v>0.23680000000000001</v>
      </c>
      <c r="Q5199" s="8">
        <v>2.37</v>
      </c>
      <c r="R5199" s="8">
        <v>7.63</v>
      </c>
      <c r="S5199" s="8">
        <v>6.4</v>
      </c>
      <c r="T5199" s="8">
        <v>1.23</v>
      </c>
      <c r="U5199">
        <v>0</v>
      </c>
      <c r="V5199" s="8">
        <v>0</v>
      </c>
      <c r="W5199" s="8">
        <v>0</v>
      </c>
      <c r="X5199" s="8">
        <v>1.23</v>
      </c>
    </row>
    <row r="5200" spans="1:24" x14ac:dyDescent="0.25">
      <c r="A5200" t="s">
        <v>5526</v>
      </c>
      <c r="B5200" s="1">
        <v>45380</v>
      </c>
      <c r="C5200" t="s">
        <v>378</v>
      </c>
      <c r="D5200" t="s">
        <v>379</v>
      </c>
      <c r="E5200" t="s">
        <v>71</v>
      </c>
      <c r="F5200" t="s">
        <v>54</v>
      </c>
      <c r="G5200" t="s">
        <v>165</v>
      </c>
      <c r="H5200" t="s">
        <v>166</v>
      </c>
      <c r="I5200" t="s">
        <v>144</v>
      </c>
      <c r="J5200" t="s">
        <v>145</v>
      </c>
      <c r="K5200" t="s">
        <v>33</v>
      </c>
      <c r="L5200" s="13">
        <v>12</v>
      </c>
      <c r="M5200" s="8">
        <v>6.5</v>
      </c>
      <c r="N5200">
        <v>11</v>
      </c>
      <c r="O5200" s="8">
        <v>132</v>
      </c>
      <c r="P5200" s="14">
        <v>3.5299999999999998E-2</v>
      </c>
      <c r="Q5200" s="8">
        <v>4.66</v>
      </c>
      <c r="R5200" s="8">
        <v>127.34</v>
      </c>
      <c r="S5200" s="8">
        <v>71.5</v>
      </c>
      <c r="T5200" s="8">
        <v>55.84</v>
      </c>
      <c r="U5200">
        <v>0</v>
      </c>
      <c r="V5200" s="8">
        <v>0</v>
      </c>
      <c r="W5200" s="8">
        <v>0</v>
      </c>
      <c r="X5200" s="8">
        <v>55.84</v>
      </c>
    </row>
    <row r="5201" spans="1:24" x14ac:dyDescent="0.25">
      <c r="A5201" t="s">
        <v>5527</v>
      </c>
      <c r="B5201" s="1">
        <v>45858</v>
      </c>
      <c r="C5201" t="s">
        <v>371</v>
      </c>
      <c r="D5201" t="s">
        <v>372</v>
      </c>
      <c r="E5201" t="s">
        <v>63</v>
      </c>
      <c r="F5201" t="s">
        <v>54</v>
      </c>
      <c r="G5201" t="s">
        <v>79</v>
      </c>
      <c r="H5201" t="s">
        <v>80</v>
      </c>
      <c r="I5201" t="s">
        <v>40</v>
      </c>
      <c r="J5201" t="s">
        <v>41</v>
      </c>
      <c r="K5201" t="s">
        <v>42</v>
      </c>
      <c r="L5201" s="13">
        <v>14.5</v>
      </c>
      <c r="M5201" s="8">
        <v>4.2</v>
      </c>
      <c r="N5201">
        <v>24</v>
      </c>
      <c r="O5201" s="8">
        <v>348</v>
      </c>
      <c r="P5201" s="14">
        <v>1.9599999999999999E-2</v>
      </c>
      <c r="Q5201" s="8">
        <v>6.82</v>
      </c>
      <c r="R5201" s="8">
        <v>341.18</v>
      </c>
      <c r="S5201" s="8">
        <v>100.8</v>
      </c>
      <c r="T5201" s="8">
        <v>240.38</v>
      </c>
      <c r="U5201">
        <v>0</v>
      </c>
      <c r="V5201" s="8">
        <v>0</v>
      </c>
      <c r="W5201" s="8">
        <v>0</v>
      </c>
      <c r="X5201" s="8">
        <v>240.38</v>
      </c>
    </row>
    <row r="5202" spans="1:24" x14ac:dyDescent="0.25">
      <c r="A5202" t="s">
        <v>5528</v>
      </c>
      <c r="B5202" s="1">
        <v>45759</v>
      </c>
      <c r="C5202" t="s">
        <v>247</v>
      </c>
      <c r="D5202" t="s">
        <v>248</v>
      </c>
      <c r="E5202" t="s">
        <v>53</v>
      </c>
      <c r="F5202" t="s">
        <v>46</v>
      </c>
      <c r="G5202" t="s">
        <v>55</v>
      </c>
      <c r="H5202" t="s">
        <v>56</v>
      </c>
      <c r="I5202" t="s">
        <v>57</v>
      </c>
      <c r="J5202" t="s">
        <v>58</v>
      </c>
      <c r="K5202" t="s">
        <v>59</v>
      </c>
      <c r="L5202" s="13">
        <v>10.5</v>
      </c>
      <c r="M5202" s="8">
        <v>7.5</v>
      </c>
      <c r="N5202">
        <v>8</v>
      </c>
      <c r="O5202" s="8">
        <v>84</v>
      </c>
      <c r="P5202" s="14">
        <v>0.15340000000000001</v>
      </c>
      <c r="Q5202" s="8">
        <v>12.89</v>
      </c>
      <c r="R5202" s="8">
        <v>71.11</v>
      </c>
      <c r="S5202" s="8">
        <v>60</v>
      </c>
      <c r="T5202" s="8">
        <v>11.11</v>
      </c>
      <c r="U5202">
        <v>0</v>
      </c>
      <c r="V5202" s="8">
        <v>0</v>
      </c>
      <c r="W5202" s="8">
        <v>0</v>
      </c>
      <c r="X5202" s="8">
        <v>11.11</v>
      </c>
    </row>
    <row r="5203" spans="1:24" x14ac:dyDescent="0.25">
      <c r="A5203" t="s">
        <v>5529</v>
      </c>
      <c r="B5203" s="1">
        <v>45300</v>
      </c>
      <c r="C5203" t="s">
        <v>235</v>
      </c>
      <c r="D5203" t="s">
        <v>236</v>
      </c>
      <c r="E5203" t="s">
        <v>27</v>
      </c>
      <c r="F5203" t="s">
        <v>54</v>
      </c>
      <c r="G5203" t="s">
        <v>38</v>
      </c>
      <c r="H5203" t="s">
        <v>39</v>
      </c>
      <c r="I5203" t="s">
        <v>74</v>
      </c>
      <c r="J5203" t="s">
        <v>75</v>
      </c>
      <c r="K5203" t="s">
        <v>49</v>
      </c>
      <c r="L5203" s="13">
        <v>11</v>
      </c>
      <c r="M5203" s="8">
        <v>6.8</v>
      </c>
      <c r="N5203">
        <v>185</v>
      </c>
      <c r="O5203" s="8">
        <v>2035</v>
      </c>
      <c r="P5203" s="14">
        <v>1.9800000000000002E-2</v>
      </c>
      <c r="Q5203" s="8">
        <v>40.29</v>
      </c>
      <c r="R5203" s="8">
        <v>1994.71</v>
      </c>
      <c r="S5203" s="8">
        <v>1258</v>
      </c>
      <c r="T5203" s="8">
        <v>736.71</v>
      </c>
      <c r="U5203">
        <v>0</v>
      </c>
      <c r="V5203" s="8">
        <v>0</v>
      </c>
      <c r="W5203" s="8">
        <v>0</v>
      </c>
      <c r="X5203" s="8">
        <v>736.71</v>
      </c>
    </row>
    <row r="5204" spans="1:24" x14ac:dyDescent="0.25">
      <c r="A5204" t="s">
        <v>5530</v>
      </c>
      <c r="B5204" s="1">
        <v>45669</v>
      </c>
      <c r="C5204" t="s">
        <v>325</v>
      </c>
      <c r="D5204" t="s">
        <v>326</v>
      </c>
      <c r="E5204" t="s">
        <v>27</v>
      </c>
      <c r="F5204" t="s">
        <v>37</v>
      </c>
      <c r="G5204" t="s">
        <v>29</v>
      </c>
      <c r="H5204" t="s">
        <v>30</v>
      </c>
      <c r="I5204" t="s">
        <v>156</v>
      </c>
      <c r="J5204" t="s">
        <v>157</v>
      </c>
      <c r="K5204" t="s">
        <v>42</v>
      </c>
      <c r="L5204" s="13">
        <v>6.2</v>
      </c>
      <c r="M5204" s="8">
        <v>1.9</v>
      </c>
      <c r="N5204">
        <v>52</v>
      </c>
      <c r="O5204" s="8">
        <v>322.39999999999998</v>
      </c>
      <c r="P5204" s="14">
        <v>3.0000000000000001E-3</v>
      </c>
      <c r="Q5204" s="8">
        <v>0.97</v>
      </c>
      <c r="R5204" s="8">
        <v>321.43</v>
      </c>
      <c r="S5204" s="8">
        <v>98.8</v>
      </c>
      <c r="T5204" s="8">
        <v>222.63</v>
      </c>
      <c r="U5204">
        <v>0</v>
      </c>
      <c r="V5204" s="8">
        <v>0</v>
      </c>
      <c r="W5204" s="8">
        <v>0</v>
      </c>
      <c r="X5204" s="8">
        <v>222.63</v>
      </c>
    </row>
    <row r="5205" spans="1:24" x14ac:dyDescent="0.25">
      <c r="A5205" t="s">
        <v>5531</v>
      </c>
      <c r="B5205" s="1">
        <v>45497</v>
      </c>
      <c r="C5205" t="s">
        <v>279</v>
      </c>
      <c r="D5205" t="s">
        <v>280</v>
      </c>
      <c r="E5205" t="s">
        <v>53</v>
      </c>
      <c r="F5205" t="s">
        <v>54</v>
      </c>
      <c r="G5205" t="s">
        <v>55</v>
      </c>
      <c r="H5205" t="s">
        <v>56</v>
      </c>
      <c r="I5205" t="s">
        <v>57</v>
      </c>
      <c r="J5205" t="s">
        <v>58</v>
      </c>
      <c r="K5205" t="s">
        <v>59</v>
      </c>
      <c r="L5205" s="13">
        <v>10.5</v>
      </c>
      <c r="M5205" s="8">
        <v>7.5</v>
      </c>
      <c r="N5205">
        <v>57</v>
      </c>
      <c r="O5205" s="8">
        <v>598.5</v>
      </c>
      <c r="P5205" s="14">
        <v>2.5700000000000001E-2</v>
      </c>
      <c r="Q5205" s="8">
        <v>15.38</v>
      </c>
      <c r="R5205" s="8">
        <v>583.12</v>
      </c>
      <c r="S5205" s="8">
        <v>427.5</v>
      </c>
      <c r="T5205" s="8">
        <v>155.62</v>
      </c>
      <c r="U5205">
        <v>0</v>
      </c>
      <c r="V5205" s="8">
        <v>0</v>
      </c>
      <c r="W5205" s="8">
        <v>0</v>
      </c>
      <c r="X5205" s="8">
        <v>155.62</v>
      </c>
    </row>
    <row r="5206" spans="1:24" x14ac:dyDescent="0.25">
      <c r="A5206" t="s">
        <v>5532</v>
      </c>
      <c r="B5206" s="1">
        <v>45590</v>
      </c>
      <c r="C5206" t="s">
        <v>110</v>
      </c>
      <c r="D5206" t="s">
        <v>111</v>
      </c>
      <c r="E5206" t="s">
        <v>27</v>
      </c>
      <c r="F5206" t="s">
        <v>37</v>
      </c>
      <c r="G5206" t="s">
        <v>38</v>
      </c>
      <c r="H5206" t="s">
        <v>39</v>
      </c>
      <c r="I5206" t="s">
        <v>57</v>
      </c>
      <c r="J5206" t="s">
        <v>58</v>
      </c>
      <c r="K5206" t="s">
        <v>59</v>
      </c>
      <c r="L5206" s="13">
        <v>10.5</v>
      </c>
      <c r="M5206" s="8">
        <v>7.5</v>
      </c>
      <c r="N5206">
        <v>42</v>
      </c>
      <c r="O5206" s="8">
        <v>441</v>
      </c>
      <c r="P5206" s="14">
        <v>6.9000000000000006E-2</v>
      </c>
      <c r="Q5206" s="8">
        <v>30.43</v>
      </c>
      <c r="R5206" s="8">
        <v>410.57</v>
      </c>
      <c r="S5206" s="8">
        <v>315</v>
      </c>
      <c r="T5206" s="8">
        <v>95.57</v>
      </c>
      <c r="U5206">
        <v>0</v>
      </c>
      <c r="V5206" s="8">
        <v>0</v>
      </c>
      <c r="W5206" s="8">
        <v>0</v>
      </c>
      <c r="X5206" s="8">
        <v>95.57</v>
      </c>
    </row>
    <row r="5207" spans="1:24" x14ac:dyDescent="0.25">
      <c r="A5207" t="s">
        <v>5533</v>
      </c>
      <c r="B5207" s="1">
        <v>45869</v>
      </c>
      <c r="C5207" t="s">
        <v>334</v>
      </c>
      <c r="D5207" t="s">
        <v>335</v>
      </c>
      <c r="E5207" t="s">
        <v>53</v>
      </c>
      <c r="F5207" t="s">
        <v>37</v>
      </c>
      <c r="G5207" t="s">
        <v>55</v>
      </c>
      <c r="H5207" t="s">
        <v>56</v>
      </c>
      <c r="I5207" t="s">
        <v>144</v>
      </c>
      <c r="J5207" t="s">
        <v>145</v>
      </c>
      <c r="K5207" t="s">
        <v>33</v>
      </c>
      <c r="L5207" s="13">
        <v>12</v>
      </c>
      <c r="M5207" s="8">
        <v>6.5</v>
      </c>
      <c r="N5207">
        <v>28</v>
      </c>
      <c r="O5207" s="8">
        <v>336</v>
      </c>
      <c r="P5207" s="14">
        <v>0.01</v>
      </c>
      <c r="Q5207" s="8">
        <v>3.36</v>
      </c>
      <c r="R5207" s="8">
        <v>332.64</v>
      </c>
      <c r="S5207" s="8">
        <v>182</v>
      </c>
      <c r="T5207" s="8">
        <v>150.63999999999999</v>
      </c>
      <c r="U5207">
        <v>0</v>
      </c>
      <c r="V5207" s="8">
        <v>0</v>
      </c>
      <c r="W5207" s="8">
        <v>0</v>
      </c>
      <c r="X5207" s="8">
        <v>150.63999999999999</v>
      </c>
    </row>
    <row r="5208" spans="1:24" x14ac:dyDescent="0.25">
      <c r="A5208" t="s">
        <v>5534</v>
      </c>
      <c r="B5208" s="1">
        <v>46095</v>
      </c>
      <c r="C5208" t="s">
        <v>125</v>
      </c>
      <c r="D5208" t="s">
        <v>126</v>
      </c>
      <c r="E5208" t="s">
        <v>27</v>
      </c>
      <c r="F5208" t="s">
        <v>89</v>
      </c>
      <c r="G5208" t="s">
        <v>29</v>
      </c>
      <c r="H5208" t="s">
        <v>30</v>
      </c>
      <c r="I5208" t="s">
        <v>185</v>
      </c>
      <c r="J5208" t="s">
        <v>186</v>
      </c>
      <c r="K5208" t="s">
        <v>59</v>
      </c>
      <c r="L5208" s="13">
        <v>4.9000000000000004</v>
      </c>
      <c r="M5208" s="8">
        <v>3.1</v>
      </c>
      <c r="N5208">
        <v>60</v>
      </c>
      <c r="O5208" s="8">
        <v>294</v>
      </c>
      <c r="P5208" s="14">
        <v>9.2999999999999999E-2</v>
      </c>
      <c r="Q5208" s="8">
        <v>27.34</v>
      </c>
      <c r="R5208" s="8">
        <v>266.66000000000003</v>
      </c>
      <c r="S5208" s="8">
        <v>186</v>
      </c>
      <c r="T5208" s="8">
        <v>80.66</v>
      </c>
      <c r="U5208">
        <v>0</v>
      </c>
      <c r="V5208" s="8">
        <v>0</v>
      </c>
      <c r="W5208" s="8">
        <v>0</v>
      </c>
      <c r="X5208" s="8">
        <v>80.66</v>
      </c>
    </row>
    <row r="5209" spans="1:24" x14ac:dyDescent="0.25">
      <c r="A5209" t="s">
        <v>5535</v>
      </c>
      <c r="B5209" s="1">
        <v>45603</v>
      </c>
      <c r="C5209" t="s">
        <v>276</v>
      </c>
      <c r="D5209" t="s">
        <v>277</v>
      </c>
      <c r="E5209" t="s">
        <v>150</v>
      </c>
      <c r="F5209" t="s">
        <v>37</v>
      </c>
      <c r="G5209" t="s">
        <v>151</v>
      </c>
      <c r="H5209" t="s">
        <v>152</v>
      </c>
      <c r="I5209" t="s">
        <v>47</v>
      </c>
      <c r="J5209" t="s">
        <v>48</v>
      </c>
      <c r="K5209" t="s">
        <v>49</v>
      </c>
      <c r="L5209" s="13">
        <v>5</v>
      </c>
      <c r="M5209" s="8">
        <v>3.2</v>
      </c>
      <c r="N5209">
        <v>23</v>
      </c>
      <c r="O5209" s="8">
        <v>115</v>
      </c>
      <c r="P5209" s="14">
        <v>5.8999999999999999E-3</v>
      </c>
      <c r="Q5209" s="8">
        <v>0.68</v>
      </c>
      <c r="R5209" s="8">
        <v>114.32</v>
      </c>
      <c r="S5209" s="8">
        <v>73.599999999999994</v>
      </c>
      <c r="T5209" s="8">
        <v>40.72</v>
      </c>
      <c r="U5209">
        <v>0</v>
      </c>
      <c r="V5209" s="8">
        <v>0</v>
      </c>
      <c r="W5209" s="8">
        <v>0</v>
      </c>
      <c r="X5209" s="8">
        <v>40.72</v>
      </c>
    </row>
    <row r="5210" spans="1:24" x14ac:dyDescent="0.25">
      <c r="A5210" t="s">
        <v>5536</v>
      </c>
      <c r="B5210" s="1">
        <v>46049</v>
      </c>
      <c r="C5210" t="s">
        <v>25</v>
      </c>
      <c r="D5210" t="s">
        <v>26</v>
      </c>
      <c r="E5210" t="s">
        <v>27</v>
      </c>
      <c r="F5210" t="s">
        <v>28</v>
      </c>
      <c r="G5210" t="s">
        <v>29</v>
      </c>
      <c r="H5210" t="s">
        <v>30</v>
      </c>
      <c r="I5210" t="s">
        <v>144</v>
      </c>
      <c r="J5210" t="s">
        <v>145</v>
      </c>
      <c r="K5210" t="s">
        <v>33</v>
      </c>
      <c r="L5210" s="13">
        <v>12</v>
      </c>
      <c r="M5210" s="8">
        <v>6.5</v>
      </c>
      <c r="N5210">
        <v>307</v>
      </c>
      <c r="O5210" s="8">
        <v>3684</v>
      </c>
      <c r="P5210" s="14">
        <v>5.3499999999999999E-2</v>
      </c>
      <c r="Q5210" s="8">
        <v>197.09</v>
      </c>
      <c r="R5210" s="8">
        <v>3486.91</v>
      </c>
      <c r="S5210" s="8">
        <v>1995.5</v>
      </c>
      <c r="T5210" s="8">
        <v>1491.41</v>
      </c>
      <c r="U5210">
        <v>0</v>
      </c>
      <c r="V5210" s="8">
        <v>0</v>
      </c>
      <c r="W5210" s="8">
        <v>0</v>
      </c>
      <c r="X5210" s="8">
        <v>1491.41</v>
      </c>
    </row>
    <row r="5211" spans="1:24" x14ac:dyDescent="0.25">
      <c r="A5211" t="s">
        <v>5537</v>
      </c>
      <c r="B5211" s="1">
        <v>45929</v>
      </c>
      <c r="C5211" t="s">
        <v>244</v>
      </c>
      <c r="D5211" t="s">
        <v>245</v>
      </c>
      <c r="E5211" t="s">
        <v>53</v>
      </c>
      <c r="F5211" t="s">
        <v>46</v>
      </c>
      <c r="G5211" t="s">
        <v>55</v>
      </c>
      <c r="H5211" t="s">
        <v>56</v>
      </c>
      <c r="I5211" t="s">
        <v>117</v>
      </c>
      <c r="J5211" t="s">
        <v>118</v>
      </c>
      <c r="K5211" t="s">
        <v>59</v>
      </c>
      <c r="L5211" s="13">
        <v>6</v>
      </c>
      <c r="M5211" s="8">
        <v>4.2</v>
      </c>
      <c r="N5211">
        <v>18</v>
      </c>
      <c r="O5211" s="8">
        <v>108</v>
      </c>
      <c r="P5211" s="14">
        <v>0.37240000000000001</v>
      </c>
      <c r="Q5211" s="8">
        <v>40.22</v>
      </c>
      <c r="R5211" s="8">
        <v>67.78</v>
      </c>
      <c r="S5211" s="8">
        <v>75.599999999999994</v>
      </c>
      <c r="T5211" s="8">
        <v>-7.82</v>
      </c>
      <c r="U5211">
        <v>0</v>
      </c>
      <c r="V5211" s="8">
        <v>0</v>
      </c>
      <c r="W5211" s="8">
        <v>0</v>
      </c>
      <c r="X5211" s="8">
        <v>-7.82</v>
      </c>
    </row>
    <row r="5212" spans="1:24" x14ac:dyDescent="0.25">
      <c r="A5212" t="s">
        <v>5538</v>
      </c>
      <c r="B5212" s="1">
        <v>45540</v>
      </c>
      <c r="C5212" t="s">
        <v>262</v>
      </c>
      <c r="D5212" t="s">
        <v>263</v>
      </c>
      <c r="E5212" t="s">
        <v>63</v>
      </c>
      <c r="F5212" t="s">
        <v>54</v>
      </c>
      <c r="G5212" t="s">
        <v>79</v>
      </c>
      <c r="H5212" t="s">
        <v>80</v>
      </c>
      <c r="I5212" t="s">
        <v>57</v>
      </c>
      <c r="J5212" t="s">
        <v>58</v>
      </c>
      <c r="K5212" t="s">
        <v>59</v>
      </c>
      <c r="L5212" s="13">
        <v>10.5</v>
      </c>
      <c r="M5212" s="8">
        <v>7.5</v>
      </c>
      <c r="N5212">
        <v>190</v>
      </c>
      <c r="O5212" s="8">
        <v>1995</v>
      </c>
      <c r="P5212" s="14">
        <v>6.4000000000000003E-3</v>
      </c>
      <c r="Q5212" s="8">
        <v>12.77</v>
      </c>
      <c r="R5212" s="8">
        <v>1982.23</v>
      </c>
      <c r="S5212" s="8">
        <v>1425</v>
      </c>
      <c r="T5212" s="8">
        <v>557.23</v>
      </c>
      <c r="U5212">
        <v>0</v>
      </c>
      <c r="V5212" s="8">
        <v>0</v>
      </c>
      <c r="W5212" s="8">
        <v>0</v>
      </c>
      <c r="X5212" s="8">
        <v>557.23</v>
      </c>
    </row>
    <row r="5213" spans="1:24" x14ac:dyDescent="0.25">
      <c r="A5213" t="s">
        <v>5539</v>
      </c>
      <c r="B5213" s="1">
        <v>45767</v>
      </c>
      <c r="C5213" t="s">
        <v>229</v>
      </c>
      <c r="D5213" t="s">
        <v>230</v>
      </c>
      <c r="E5213" t="s">
        <v>27</v>
      </c>
      <c r="F5213" t="s">
        <v>54</v>
      </c>
      <c r="G5213" t="s">
        <v>29</v>
      </c>
      <c r="H5213" t="s">
        <v>30</v>
      </c>
      <c r="I5213" t="s">
        <v>122</v>
      </c>
      <c r="J5213" t="s">
        <v>123</v>
      </c>
      <c r="K5213" t="s">
        <v>59</v>
      </c>
      <c r="L5213" s="13">
        <v>5.5</v>
      </c>
      <c r="M5213" s="8">
        <v>3.8</v>
      </c>
      <c r="N5213">
        <v>304</v>
      </c>
      <c r="O5213" s="8">
        <v>1672</v>
      </c>
      <c r="P5213" s="14">
        <v>2.3099999999999999E-2</v>
      </c>
      <c r="Q5213" s="8">
        <v>38.619999999999997</v>
      </c>
      <c r="R5213" s="8">
        <v>1633.38</v>
      </c>
      <c r="S5213" s="8">
        <v>1155.2</v>
      </c>
      <c r="T5213" s="8">
        <v>478.18</v>
      </c>
      <c r="U5213">
        <v>0</v>
      </c>
      <c r="V5213" s="8">
        <v>0</v>
      </c>
      <c r="W5213" s="8">
        <v>0</v>
      </c>
      <c r="X5213" s="8">
        <v>478.18</v>
      </c>
    </row>
    <row r="5214" spans="1:24" x14ac:dyDescent="0.25">
      <c r="A5214" t="s">
        <v>5540</v>
      </c>
      <c r="B5214" s="1">
        <v>45669</v>
      </c>
      <c r="C5214" t="s">
        <v>244</v>
      </c>
      <c r="D5214" t="s">
        <v>245</v>
      </c>
      <c r="E5214" t="s">
        <v>53</v>
      </c>
      <c r="F5214" t="s">
        <v>46</v>
      </c>
      <c r="G5214" t="s">
        <v>55</v>
      </c>
      <c r="H5214" t="s">
        <v>56</v>
      </c>
      <c r="I5214" t="s">
        <v>130</v>
      </c>
      <c r="J5214" t="s">
        <v>131</v>
      </c>
      <c r="K5214" t="s">
        <v>42</v>
      </c>
      <c r="L5214" s="13">
        <v>4.8</v>
      </c>
      <c r="M5214" s="8">
        <v>1.4</v>
      </c>
      <c r="N5214">
        <v>53</v>
      </c>
      <c r="O5214" s="8">
        <v>254.4</v>
      </c>
      <c r="P5214" s="14">
        <v>0.39539999999999997</v>
      </c>
      <c r="Q5214" s="8">
        <v>100.59</v>
      </c>
      <c r="R5214" s="8">
        <v>153.81</v>
      </c>
      <c r="S5214" s="8">
        <v>74.2</v>
      </c>
      <c r="T5214" s="8">
        <v>79.61</v>
      </c>
      <c r="U5214">
        <v>0</v>
      </c>
      <c r="V5214" s="8">
        <v>0</v>
      </c>
      <c r="W5214" s="8">
        <v>0</v>
      </c>
      <c r="X5214" s="8">
        <v>79.61</v>
      </c>
    </row>
    <row r="5215" spans="1:24" x14ac:dyDescent="0.25">
      <c r="A5215" t="s">
        <v>5541</v>
      </c>
      <c r="B5215" s="1">
        <v>45897</v>
      </c>
      <c r="C5215" t="s">
        <v>220</v>
      </c>
      <c r="D5215" t="s">
        <v>221</v>
      </c>
      <c r="E5215" t="s">
        <v>71</v>
      </c>
      <c r="F5215" t="s">
        <v>28</v>
      </c>
      <c r="G5215" t="s">
        <v>72</v>
      </c>
      <c r="H5215" t="s">
        <v>73</v>
      </c>
      <c r="I5215" t="s">
        <v>31</v>
      </c>
      <c r="J5215" t="s">
        <v>32</v>
      </c>
      <c r="K5215" t="s">
        <v>33</v>
      </c>
      <c r="L5215" s="13">
        <v>5.8</v>
      </c>
      <c r="M5215" s="8">
        <v>2.7</v>
      </c>
      <c r="N5215">
        <v>524</v>
      </c>
      <c r="O5215" s="8">
        <v>3039.2</v>
      </c>
      <c r="P5215" s="14">
        <v>5.9299999999999999E-2</v>
      </c>
      <c r="Q5215" s="8">
        <v>180.22</v>
      </c>
      <c r="R5215" s="8">
        <v>2858.98</v>
      </c>
      <c r="S5215" s="8">
        <v>1414.8</v>
      </c>
      <c r="T5215" s="8">
        <v>1444.18</v>
      </c>
      <c r="U5215">
        <v>0</v>
      </c>
      <c r="V5215" s="8">
        <v>0</v>
      </c>
      <c r="W5215" s="8">
        <v>0</v>
      </c>
      <c r="X5215" s="8">
        <v>1444.18</v>
      </c>
    </row>
    <row r="5216" spans="1:24" x14ac:dyDescent="0.25">
      <c r="A5216" t="s">
        <v>5542</v>
      </c>
      <c r="B5216" s="1">
        <v>45797</v>
      </c>
      <c r="C5216" t="s">
        <v>391</v>
      </c>
      <c r="D5216" t="s">
        <v>392</v>
      </c>
      <c r="E5216" t="s">
        <v>63</v>
      </c>
      <c r="F5216" t="s">
        <v>54</v>
      </c>
      <c r="G5216" t="s">
        <v>64</v>
      </c>
      <c r="H5216" t="s">
        <v>65</v>
      </c>
      <c r="I5216" t="s">
        <v>122</v>
      </c>
      <c r="J5216" t="s">
        <v>123</v>
      </c>
      <c r="K5216" t="s">
        <v>59</v>
      </c>
      <c r="L5216" s="13">
        <v>5.5</v>
      </c>
      <c r="M5216" s="8">
        <v>3.8</v>
      </c>
      <c r="N5216">
        <v>10</v>
      </c>
      <c r="O5216" s="8">
        <v>55</v>
      </c>
      <c r="P5216" s="14">
        <v>5.5899999999999998E-2</v>
      </c>
      <c r="Q5216" s="8">
        <v>3.07</v>
      </c>
      <c r="R5216" s="8">
        <v>51.93</v>
      </c>
      <c r="S5216" s="8">
        <v>38</v>
      </c>
      <c r="T5216" s="8">
        <v>13.93</v>
      </c>
      <c r="U5216">
        <v>0</v>
      </c>
      <c r="V5216" s="8">
        <v>0</v>
      </c>
      <c r="W5216" s="8">
        <v>0</v>
      </c>
      <c r="X5216" s="8">
        <v>13.93</v>
      </c>
    </row>
    <row r="5217" spans="1:24" x14ac:dyDescent="0.25">
      <c r="A5217" t="s">
        <v>5543</v>
      </c>
      <c r="B5217" s="1">
        <v>46083</v>
      </c>
      <c r="C5217" t="s">
        <v>584</v>
      </c>
      <c r="D5217" t="s">
        <v>585</v>
      </c>
      <c r="E5217" t="s">
        <v>27</v>
      </c>
      <c r="F5217" t="s">
        <v>37</v>
      </c>
      <c r="G5217" t="s">
        <v>38</v>
      </c>
      <c r="H5217" t="s">
        <v>39</v>
      </c>
      <c r="I5217" t="s">
        <v>156</v>
      </c>
      <c r="J5217" t="s">
        <v>157</v>
      </c>
      <c r="K5217" t="s">
        <v>42</v>
      </c>
      <c r="L5217" s="13">
        <v>6.2</v>
      </c>
      <c r="M5217" s="8">
        <v>1.9</v>
      </c>
      <c r="N5217">
        <v>16</v>
      </c>
      <c r="O5217" s="8">
        <v>99.2</v>
      </c>
      <c r="P5217" s="14">
        <v>3.7400000000000003E-2</v>
      </c>
      <c r="Q5217" s="8">
        <v>3.71</v>
      </c>
      <c r="R5217" s="8">
        <v>95.49</v>
      </c>
      <c r="S5217" s="8">
        <v>30.4</v>
      </c>
      <c r="T5217" s="8">
        <v>65.09</v>
      </c>
      <c r="U5217">
        <v>8</v>
      </c>
      <c r="V5217" s="8">
        <v>47.74</v>
      </c>
      <c r="W5217" s="8">
        <v>19.2</v>
      </c>
      <c r="X5217" s="8">
        <v>45.89</v>
      </c>
    </row>
    <row r="5218" spans="1:24" x14ac:dyDescent="0.25">
      <c r="A5218" t="s">
        <v>5544</v>
      </c>
      <c r="B5218" s="1">
        <v>46086</v>
      </c>
      <c r="C5218" t="s">
        <v>461</v>
      </c>
      <c r="D5218" t="s">
        <v>462</v>
      </c>
      <c r="E5218" t="s">
        <v>27</v>
      </c>
      <c r="F5218" t="s">
        <v>37</v>
      </c>
      <c r="G5218" t="s">
        <v>29</v>
      </c>
      <c r="H5218" t="s">
        <v>30</v>
      </c>
      <c r="I5218" t="s">
        <v>130</v>
      </c>
      <c r="J5218" t="s">
        <v>131</v>
      </c>
      <c r="K5218" t="s">
        <v>42</v>
      </c>
      <c r="L5218" s="13">
        <v>4.8</v>
      </c>
      <c r="M5218" s="8">
        <v>1.4</v>
      </c>
      <c r="N5218">
        <v>13</v>
      </c>
      <c r="O5218" s="8">
        <v>62.4</v>
      </c>
      <c r="P5218" s="14">
        <v>8.3999999999999995E-3</v>
      </c>
      <c r="Q5218" s="8">
        <v>0.52</v>
      </c>
      <c r="R5218" s="8">
        <v>61.88</v>
      </c>
      <c r="S5218" s="8">
        <v>18.2</v>
      </c>
      <c r="T5218" s="8">
        <v>43.68</v>
      </c>
      <c r="U5218">
        <v>0</v>
      </c>
      <c r="V5218" s="8">
        <v>0</v>
      </c>
      <c r="W5218" s="8">
        <v>0</v>
      </c>
      <c r="X5218" s="8">
        <v>43.68</v>
      </c>
    </row>
    <row r="5219" spans="1:24" x14ac:dyDescent="0.25">
      <c r="A5219" t="s">
        <v>5545</v>
      </c>
      <c r="B5219" s="1">
        <v>45492</v>
      </c>
      <c r="C5219" t="s">
        <v>520</v>
      </c>
      <c r="D5219" t="s">
        <v>521</v>
      </c>
      <c r="E5219" t="s">
        <v>63</v>
      </c>
      <c r="F5219" t="s">
        <v>37</v>
      </c>
      <c r="G5219" t="s">
        <v>64</v>
      </c>
      <c r="H5219" t="s">
        <v>65</v>
      </c>
      <c r="I5219" t="s">
        <v>74</v>
      </c>
      <c r="J5219" t="s">
        <v>75</v>
      </c>
      <c r="K5219" t="s">
        <v>49</v>
      </c>
      <c r="L5219" s="13">
        <v>11</v>
      </c>
      <c r="M5219" s="8">
        <v>6.8</v>
      </c>
      <c r="N5219">
        <v>10</v>
      </c>
      <c r="O5219" s="8">
        <v>110</v>
      </c>
      <c r="P5219" s="14">
        <v>1.61E-2</v>
      </c>
      <c r="Q5219" s="8">
        <v>1.77</v>
      </c>
      <c r="R5219" s="8">
        <v>108.23</v>
      </c>
      <c r="S5219" s="8">
        <v>68</v>
      </c>
      <c r="T5219" s="8">
        <v>40.229999999999997</v>
      </c>
      <c r="U5219">
        <v>0</v>
      </c>
      <c r="V5219" s="8">
        <v>0</v>
      </c>
      <c r="W5219" s="8">
        <v>0</v>
      </c>
      <c r="X5219" s="8">
        <v>40.229999999999997</v>
      </c>
    </row>
    <row r="5220" spans="1:24" x14ac:dyDescent="0.25">
      <c r="A5220" t="s">
        <v>5546</v>
      </c>
      <c r="B5220" s="1">
        <v>46042</v>
      </c>
      <c r="C5220" t="s">
        <v>291</v>
      </c>
      <c r="D5220" t="s">
        <v>292</v>
      </c>
      <c r="E5220" t="s">
        <v>150</v>
      </c>
      <c r="F5220" t="s">
        <v>54</v>
      </c>
      <c r="G5220" t="s">
        <v>151</v>
      </c>
      <c r="H5220" t="s">
        <v>152</v>
      </c>
      <c r="I5220" t="s">
        <v>104</v>
      </c>
      <c r="J5220" t="s">
        <v>105</v>
      </c>
      <c r="K5220" t="s">
        <v>49</v>
      </c>
      <c r="L5220" s="13">
        <v>4.2</v>
      </c>
      <c r="M5220" s="8">
        <v>2.8</v>
      </c>
      <c r="N5220">
        <v>21</v>
      </c>
      <c r="O5220" s="8">
        <v>88.2</v>
      </c>
      <c r="P5220" s="14">
        <v>3.2000000000000002E-3</v>
      </c>
      <c r="Q5220" s="8">
        <v>0.28000000000000003</v>
      </c>
      <c r="R5220" s="8">
        <v>87.92</v>
      </c>
      <c r="S5220" s="8">
        <v>58.8</v>
      </c>
      <c r="T5220" s="8">
        <v>29.12</v>
      </c>
      <c r="U5220">
        <v>0</v>
      </c>
      <c r="V5220" s="8">
        <v>0</v>
      </c>
      <c r="W5220" s="8">
        <v>0</v>
      </c>
      <c r="X5220" s="8">
        <v>29.12</v>
      </c>
    </row>
    <row r="5221" spans="1:24" x14ac:dyDescent="0.25">
      <c r="A5221" t="s">
        <v>5547</v>
      </c>
      <c r="B5221" s="1">
        <v>46214</v>
      </c>
      <c r="C5221" t="s">
        <v>191</v>
      </c>
      <c r="D5221" t="s">
        <v>192</v>
      </c>
      <c r="E5221" t="s">
        <v>150</v>
      </c>
      <c r="F5221" t="s">
        <v>54</v>
      </c>
      <c r="G5221" t="s">
        <v>151</v>
      </c>
      <c r="H5221" t="s">
        <v>152</v>
      </c>
      <c r="I5221" t="s">
        <v>130</v>
      </c>
      <c r="J5221" t="s">
        <v>131</v>
      </c>
      <c r="K5221" t="s">
        <v>42</v>
      </c>
      <c r="L5221" s="13">
        <v>4.8</v>
      </c>
      <c r="M5221" s="8">
        <v>1.4</v>
      </c>
      <c r="N5221">
        <v>58</v>
      </c>
      <c r="O5221" s="8">
        <v>278.39999999999998</v>
      </c>
      <c r="P5221" s="14">
        <v>2E-3</v>
      </c>
      <c r="Q5221" s="8">
        <v>0.56000000000000005</v>
      </c>
      <c r="R5221" s="8">
        <v>277.83999999999997</v>
      </c>
      <c r="S5221" s="8">
        <v>81.2</v>
      </c>
      <c r="T5221" s="8">
        <v>196.64</v>
      </c>
      <c r="U5221">
        <v>0</v>
      </c>
      <c r="V5221" s="8">
        <v>0</v>
      </c>
      <c r="W5221" s="8">
        <v>0</v>
      </c>
      <c r="X5221" s="8">
        <v>196.64</v>
      </c>
    </row>
    <row r="5222" spans="1:24" x14ac:dyDescent="0.25">
      <c r="A5222" t="s">
        <v>5548</v>
      </c>
      <c r="B5222" s="1">
        <v>45851</v>
      </c>
      <c r="C5222" t="s">
        <v>354</v>
      </c>
      <c r="D5222" t="s">
        <v>355</v>
      </c>
      <c r="E5222" t="s">
        <v>71</v>
      </c>
      <c r="F5222" t="s">
        <v>54</v>
      </c>
      <c r="G5222" t="s">
        <v>72</v>
      </c>
      <c r="H5222" t="s">
        <v>73</v>
      </c>
      <c r="I5222" t="s">
        <v>112</v>
      </c>
      <c r="J5222" t="s">
        <v>113</v>
      </c>
      <c r="K5222" t="s">
        <v>42</v>
      </c>
      <c r="L5222" s="13">
        <v>8.5</v>
      </c>
      <c r="M5222" s="8">
        <v>2.8</v>
      </c>
      <c r="N5222">
        <v>42</v>
      </c>
      <c r="O5222" s="8">
        <v>357</v>
      </c>
      <c r="P5222" s="14">
        <v>5.4999999999999997E-3</v>
      </c>
      <c r="Q5222" s="8">
        <v>1.96</v>
      </c>
      <c r="R5222" s="8">
        <v>355.04</v>
      </c>
      <c r="S5222" s="8">
        <v>117.6</v>
      </c>
      <c r="T5222" s="8">
        <v>237.44</v>
      </c>
      <c r="U5222">
        <v>0</v>
      </c>
      <c r="V5222" s="8">
        <v>0</v>
      </c>
      <c r="W5222" s="8">
        <v>0</v>
      </c>
      <c r="X5222" s="8">
        <v>237.44</v>
      </c>
    </row>
    <row r="5223" spans="1:24" x14ac:dyDescent="0.25">
      <c r="A5223" t="s">
        <v>5549</v>
      </c>
      <c r="B5223" s="1">
        <v>46070</v>
      </c>
      <c r="C5223" t="s">
        <v>168</v>
      </c>
      <c r="D5223" t="s">
        <v>169</v>
      </c>
      <c r="E5223" t="s">
        <v>63</v>
      </c>
      <c r="F5223" t="s">
        <v>46</v>
      </c>
      <c r="G5223" t="s">
        <v>64</v>
      </c>
      <c r="H5223" t="s">
        <v>65</v>
      </c>
      <c r="I5223" t="s">
        <v>112</v>
      </c>
      <c r="J5223" t="s">
        <v>113</v>
      </c>
      <c r="K5223" t="s">
        <v>42</v>
      </c>
      <c r="L5223" s="13">
        <v>8.5</v>
      </c>
      <c r="M5223" s="8">
        <v>2.8</v>
      </c>
      <c r="N5223">
        <v>3</v>
      </c>
      <c r="O5223" s="8">
        <v>25.5</v>
      </c>
      <c r="P5223" s="14">
        <v>0.23749999999999999</v>
      </c>
      <c r="Q5223" s="8">
        <v>6.06</v>
      </c>
      <c r="R5223" s="8">
        <v>19.440000000000001</v>
      </c>
      <c r="S5223" s="8">
        <v>8.4</v>
      </c>
      <c r="T5223" s="8">
        <v>11.04</v>
      </c>
      <c r="U5223">
        <v>0</v>
      </c>
      <c r="V5223" s="8">
        <v>0</v>
      </c>
      <c r="W5223" s="8">
        <v>0</v>
      </c>
      <c r="X5223" s="8">
        <v>11.04</v>
      </c>
    </row>
    <row r="5224" spans="1:24" x14ac:dyDescent="0.25">
      <c r="A5224" t="s">
        <v>5550</v>
      </c>
      <c r="B5224" s="1">
        <v>46107</v>
      </c>
      <c r="C5224" t="s">
        <v>546</v>
      </c>
      <c r="D5224" t="s">
        <v>547</v>
      </c>
      <c r="E5224" t="s">
        <v>27</v>
      </c>
      <c r="F5224" t="s">
        <v>89</v>
      </c>
      <c r="G5224" t="s">
        <v>29</v>
      </c>
      <c r="H5224" t="s">
        <v>30</v>
      </c>
      <c r="I5224" t="s">
        <v>84</v>
      </c>
      <c r="J5224" t="s">
        <v>85</v>
      </c>
      <c r="K5224" t="s">
        <v>42</v>
      </c>
      <c r="L5224" s="13">
        <v>9.9</v>
      </c>
      <c r="M5224" s="8">
        <v>3.1</v>
      </c>
      <c r="N5224">
        <v>216</v>
      </c>
      <c r="O5224" s="8">
        <v>2138.4</v>
      </c>
      <c r="P5224" s="14">
        <v>7.4899999999999994E-2</v>
      </c>
      <c r="Q5224" s="8">
        <v>160.16999999999999</v>
      </c>
      <c r="R5224" s="8">
        <v>1978.23</v>
      </c>
      <c r="S5224" s="8">
        <v>669.6</v>
      </c>
      <c r="T5224" s="8">
        <v>1308.6300000000001</v>
      </c>
      <c r="U5224">
        <v>0</v>
      </c>
      <c r="V5224" s="8">
        <v>0</v>
      </c>
      <c r="W5224" s="8">
        <v>0</v>
      </c>
      <c r="X5224" s="8">
        <v>1308.6300000000001</v>
      </c>
    </row>
    <row r="5225" spans="1:24" x14ac:dyDescent="0.25">
      <c r="A5225" t="s">
        <v>5551</v>
      </c>
      <c r="B5225" s="1">
        <v>45543</v>
      </c>
      <c r="C5225" t="s">
        <v>318</v>
      </c>
      <c r="D5225" t="s">
        <v>319</v>
      </c>
      <c r="E5225" t="s">
        <v>27</v>
      </c>
      <c r="F5225" t="s">
        <v>37</v>
      </c>
      <c r="G5225" t="s">
        <v>29</v>
      </c>
      <c r="H5225" t="s">
        <v>30</v>
      </c>
      <c r="I5225" t="s">
        <v>185</v>
      </c>
      <c r="J5225" t="s">
        <v>186</v>
      </c>
      <c r="K5225" t="s">
        <v>59</v>
      </c>
      <c r="L5225" s="13">
        <v>4.9000000000000004</v>
      </c>
      <c r="M5225" s="8">
        <v>3.1</v>
      </c>
      <c r="N5225">
        <v>15</v>
      </c>
      <c r="O5225" s="8">
        <v>73.5</v>
      </c>
      <c r="P5225" s="14">
        <v>1.7399999999999999E-2</v>
      </c>
      <c r="Q5225" s="8">
        <v>1.28</v>
      </c>
      <c r="R5225" s="8">
        <v>72.22</v>
      </c>
      <c r="S5225" s="8">
        <v>46.5</v>
      </c>
      <c r="T5225" s="8">
        <v>25.72</v>
      </c>
      <c r="U5225">
        <v>0</v>
      </c>
      <c r="V5225" s="8">
        <v>0</v>
      </c>
      <c r="W5225" s="8">
        <v>0</v>
      </c>
      <c r="X5225" s="8">
        <v>25.72</v>
      </c>
    </row>
    <row r="5226" spans="1:24" x14ac:dyDescent="0.25">
      <c r="A5226" t="s">
        <v>5552</v>
      </c>
      <c r="B5226" s="1">
        <v>45446</v>
      </c>
      <c r="C5226" t="s">
        <v>328</v>
      </c>
      <c r="D5226" t="s">
        <v>329</v>
      </c>
      <c r="E5226" t="s">
        <v>71</v>
      </c>
      <c r="F5226" t="s">
        <v>54</v>
      </c>
      <c r="G5226" t="s">
        <v>72</v>
      </c>
      <c r="H5226" t="s">
        <v>73</v>
      </c>
      <c r="I5226" t="s">
        <v>117</v>
      </c>
      <c r="J5226" t="s">
        <v>118</v>
      </c>
      <c r="K5226" t="s">
        <v>59</v>
      </c>
      <c r="L5226" s="13">
        <v>6</v>
      </c>
      <c r="M5226" s="8">
        <v>4.2</v>
      </c>
      <c r="N5226">
        <v>235</v>
      </c>
      <c r="O5226" s="8">
        <v>1410</v>
      </c>
      <c r="P5226" s="14">
        <v>8.6999999999999994E-3</v>
      </c>
      <c r="Q5226" s="8">
        <v>12.27</v>
      </c>
      <c r="R5226" s="8">
        <v>1397.73</v>
      </c>
      <c r="S5226" s="8">
        <v>987</v>
      </c>
      <c r="T5226" s="8">
        <v>410.73</v>
      </c>
      <c r="U5226">
        <v>0</v>
      </c>
      <c r="V5226" s="8">
        <v>0</v>
      </c>
      <c r="W5226" s="8">
        <v>0</v>
      </c>
      <c r="X5226" s="8">
        <v>410.73</v>
      </c>
    </row>
    <row r="5227" spans="1:24" x14ac:dyDescent="0.25">
      <c r="A5227" t="s">
        <v>5553</v>
      </c>
      <c r="B5227" s="1">
        <v>45298</v>
      </c>
      <c r="C5227" t="s">
        <v>378</v>
      </c>
      <c r="D5227" t="s">
        <v>379</v>
      </c>
      <c r="E5227" t="s">
        <v>71</v>
      </c>
      <c r="F5227" t="s">
        <v>54</v>
      </c>
      <c r="G5227" t="s">
        <v>165</v>
      </c>
      <c r="H5227" t="s">
        <v>166</v>
      </c>
      <c r="I5227" t="s">
        <v>144</v>
      </c>
      <c r="J5227" t="s">
        <v>145</v>
      </c>
      <c r="K5227" t="s">
        <v>33</v>
      </c>
      <c r="L5227" s="13">
        <v>12</v>
      </c>
      <c r="M5227" s="8">
        <v>6.5</v>
      </c>
      <c r="N5227">
        <v>50</v>
      </c>
      <c r="O5227" s="8">
        <v>600</v>
      </c>
      <c r="P5227" s="14">
        <v>2.41E-2</v>
      </c>
      <c r="Q5227" s="8">
        <v>14.46</v>
      </c>
      <c r="R5227" s="8">
        <v>585.54</v>
      </c>
      <c r="S5227" s="8">
        <v>325</v>
      </c>
      <c r="T5227" s="8">
        <v>260.54000000000002</v>
      </c>
      <c r="U5227">
        <v>0</v>
      </c>
      <c r="V5227" s="8">
        <v>0</v>
      </c>
      <c r="W5227" s="8">
        <v>0</v>
      </c>
      <c r="X5227" s="8">
        <v>260.54000000000002</v>
      </c>
    </row>
    <row r="5228" spans="1:24" x14ac:dyDescent="0.25">
      <c r="A5228" t="s">
        <v>5554</v>
      </c>
      <c r="B5228" s="1">
        <v>46246</v>
      </c>
      <c r="C5228" t="s">
        <v>232</v>
      </c>
      <c r="D5228" t="s">
        <v>233</v>
      </c>
      <c r="E5228" t="s">
        <v>27</v>
      </c>
      <c r="F5228" t="s">
        <v>89</v>
      </c>
      <c r="G5228" t="s">
        <v>38</v>
      </c>
      <c r="H5228" t="s">
        <v>39</v>
      </c>
      <c r="I5228" t="s">
        <v>117</v>
      </c>
      <c r="J5228" t="s">
        <v>118</v>
      </c>
      <c r="K5228" t="s">
        <v>59</v>
      </c>
      <c r="L5228" s="13">
        <v>6</v>
      </c>
      <c r="M5228" s="8">
        <v>4.2</v>
      </c>
      <c r="N5228">
        <v>293</v>
      </c>
      <c r="O5228" s="8">
        <v>1758</v>
      </c>
      <c r="P5228" s="14">
        <v>0.10249999999999999</v>
      </c>
      <c r="Q5228" s="8">
        <v>180.2</v>
      </c>
      <c r="R5228" s="8">
        <v>1577.8</v>
      </c>
      <c r="S5228" s="8">
        <v>1230.5999999999999</v>
      </c>
      <c r="T5228" s="8">
        <v>347.2</v>
      </c>
      <c r="U5228">
        <v>0</v>
      </c>
      <c r="V5228" s="8">
        <v>0</v>
      </c>
      <c r="W5228" s="8">
        <v>0</v>
      </c>
      <c r="X5228" s="8">
        <v>347.2</v>
      </c>
    </row>
    <row r="5229" spans="1:24" x14ac:dyDescent="0.25">
      <c r="A5229" t="s">
        <v>5555</v>
      </c>
      <c r="B5229" s="1">
        <v>45711</v>
      </c>
      <c r="C5229" t="s">
        <v>69</v>
      </c>
      <c r="D5229" t="s">
        <v>70</v>
      </c>
      <c r="E5229" t="s">
        <v>71</v>
      </c>
      <c r="F5229" t="s">
        <v>37</v>
      </c>
      <c r="G5229" t="s">
        <v>72</v>
      </c>
      <c r="H5229" t="s">
        <v>73</v>
      </c>
      <c r="I5229" t="s">
        <v>66</v>
      </c>
      <c r="J5229" t="s">
        <v>67</v>
      </c>
      <c r="K5229" t="s">
        <v>33</v>
      </c>
      <c r="L5229" s="13">
        <v>4.5</v>
      </c>
      <c r="M5229" s="8">
        <v>2.1</v>
      </c>
      <c r="N5229">
        <v>7</v>
      </c>
      <c r="O5229" s="8">
        <v>31.5</v>
      </c>
      <c r="P5229" s="14">
        <v>2.6100000000000002E-2</v>
      </c>
      <c r="Q5229" s="8">
        <v>0.82</v>
      </c>
      <c r="R5229" s="8">
        <v>30.68</v>
      </c>
      <c r="S5229" s="8">
        <v>14.7</v>
      </c>
      <c r="T5229" s="8">
        <v>15.98</v>
      </c>
      <c r="U5229">
        <v>0</v>
      </c>
      <c r="V5229" s="8">
        <v>0</v>
      </c>
      <c r="W5229" s="8">
        <v>0</v>
      </c>
      <c r="X5229" s="8">
        <v>15.98</v>
      </c>
    </row>
    <row r="5230" spans="1:24" x14ac:dyDescent="0.25">
      <c r="A5230" t="s">
        <v>5556</v>
      </c>
      <c r="B5230" s="1">
        <v>45316</v>
      </c>
      <c r="C5230" t="s">
        <v>371</v>
      </c>
      <c r="D5230" t="s">
        <v>372</v>
      </c>
      <c r="E5230" t="s">
        <v>63</v>
      </c>
      <c r="F5230" t="s">
        <v>54</v>
      </c>
      <c r="G5230" t="s">
        <v>64</v>
      </c>
      <c r="H5230" t="s">
        <v>65</v>
      </c>
      <c r="I5230" t="s">
        <v>117</v>
      </c>
      <c r="J5230" t="s">
        <v>118</v>
      </c>
      <c r="K5230" t="s">
        <v>59</v>
      </c>
      <c r="L5230" s="13">
        <v>6</v>
      </c>
      <c r="M5230" s="8">
        <v>4.2</v>
      </c>
      <c r="N5230">
        <v>125</v>
      </c>
      <c r="O5230" s="8">
        <v>750</v>
      </c>
      <c r="P5230" s="14">
        <v>3.8899999999999997E-2</v>
      </c>
      <c r="Q5230" s="8">
        <v>29.17</v>
      </c>
      <c r="R5230" s="8">
        <v>720.83</v>
      </c>
      <c r="S5230" s="8">
        <v>525</v>
      </c>
      <c r="T5230" s="8">
        <v>195.83</v>
      </c>
      <c r="U5230">
        <v>22</v>
      </c>
      <c r="V5230" s="8">
        <v>126.87</v>
      </c>
      <c r="W5230" s="8">
        <v>103.4</v>
      </c>
      <c r="X5230" s="8">
        <v>92.43</v>
      </c>
    </row>
    <row r="5231" spans="1:24" x14ac:dyDescent="0.25">
      <c r="A5231" t="s">
        <v>5557</v>
      </c>
      <c r="B5231" s="1">
        <v>45530</v>
      </c>
      <c r="C5231" t="s">
        <v>136</v>
      </c>
      <c r="D5231" t="s">
        <v>137</v>
      </c>
      <c r="E5231" t="s">
        <v>71</v>
      </c>
      <c r="F5231" t="s">
        <v>54</v>
      </c>
      <c r="G5231" t="s">
        <v>72</v>
      </c>
      <c r="H5231" t="s">
        <v>73</v>
      </c>
      <c r="I5231" t="s">
        <v>74</v>
      </c>
      <c r="J5231" t="s">
        <v>75</v>
      </c>
      <c r="K5231" t="s">
        <v>49</v>
      </c>
      <c r="L5231" s="13">
        <v>11</v>
      </c>
      <c r="M5231" s="8">
        <v>6.8</v>
      </c>
      <c r="N5231">
        <v>262</v>
      </c>
      <c r="O5231" s="8">
        <v>2882</v>
      </c>
      <c r="P5231" s="14">
        <v>1.23E-2</v>
      </c>
      <c r="Q5231" s="8">
        <v>35.450000000000003</v>
      </c>
      <c r="R5231" s="8">
        <v>2846.55</v>
      </c>
      <c r="S5231" s="8">
        <v>1781.6</v>
      </c>
      <c r="T5231" s="8">
        <v>1064.95</v>
      </c>
      <c r="U5231">
        <v>0</v>
      </c>
      <c r="V5231" s="8">
        <v>0</v>
      </c>
      <c r="W5231" s="8">
        <v>0</v>
      </c>
      <c r="X5231" s="8">
        <v>1064.95</v>
      </c>
    </row>
    <row r="5232" spans="1:24" x14ac:dyDescent="0.25">
      <c r="A5232" t="s">
        <v>5558</v>
      </c>
      <c r="B5232" s="1">
        <v>45846</v>
      </c>
      <c r="C5232" t="s">
        <v>567</v>
      </c>
      <c r="D5232" t="s">
        <v>568</v>
      </c>
      <c r="E5232" t="s">
        <v>27</v>
      </c>
      <c r="F5232" t="s">
        <v>37</v>
      </c>
      <c r="G5232" t="s">
        <v>29</v>
      </c>
      <c r="H5232" t="s">
        <v>30</v>
      </c>
      <c r="I5232" t="s">
        <v>84</v>
      </c>
      <c r="J5232" t="s">
        <v>85</v>
      </c>
      <c r="K5232" t="s">
        <v>42</v>
      </c>
      <c r="L5232" s="13">
        <v>9.9</v>
      </c>
      <c r="M5232" s="8">
        <v>3.1</v>
      </c>
      <c r="N5232">
        <v>15</v>
      </c>
      <c r="O5232" s="8">
        <v>148.5</v>
      </c>
      <c r="P5232" s="14">
        <v>2.18E-2</v>
      </c>
      <c r="Q5232" s="8">
        <v>3.24</v>
      </c>
      <c r="R5232" s="8">
        <v>145.26</v>
      </c>
      <c r="S5232" s="8">
        <v>46.5</v>
      </c>
      <c r="T5232" s="8">
        <v>98.76</v>
      </c>
      <c r="U5232">
        <v>0</v>
      </c>
      <c r="V5232" s="8">
        <v>0</v>
      </c>
      <c r="W5232" s="8">
        <v>0</v>
      </c>
      <c r="X5232" s="8">
        <v>98.76</v>
      </c>
    </row>
    <row r="5233" spans="1:24" x14ac:dyDescent="0.25">
      <c r="A5233" t="s">
        <v>5559</v>
      </c>
      <c r="B5233" s="1">
        <v>45646</v>
      </c>
      <c r="C5233" t="s">
        <v>279</v>
      </c>
      <c r="D5233" t="s">
        <v>280</v>
      </c>
      <c r="E5233" t="s">
        <v>53</v>
      </c>
      <c r="F5233" t="s">
        <v>54</v>
      </c>
      <c r="G5233" t="s">
        <v>55</v>
      </c>
      <c r="H5233" t="s">
        <v>56</v>
      </c>
      <c r="I5233" t="s">
        <v>104</v>
      </c>
      <c r="J5233" t="s">
        <v>105</v>
      </c>
      <c r="K5233" t="s">
        <v>49</v>
      </c>
      <c r="L5233" s="13">
        <v>4.2</v>
      </c>
      <c r="M5233" s="8">
        <v>2.8</v>
      </c>
      <c r="N5233">
        <v>142</v>
      </c>
      <c r="O5233" s="8">
        <v>596.4</v>
      </c>
      <c r="P5233" s="14">
        <v>6.8999999999999999E-3</v>
      </c>
      <c r="Q5233" s="8">
        <v>4.12</v>
      </c>
      <c r="R5233" s="8">
        <v>592.28</v>
      </c>
      <c r="S5233" s="8">
        <v>397.6</v>
      </c>
      <c r="T5233" s="8">
        <v>194.68</v>
      </c>
      <c r="U5233">
        <v>0</v>
      </c>
      <c r="V5233" s="8">
        <v>0</v>
      </c>
      <c r="W5233" s="8">
        <v>0</v>
      </c>
      <c r="X5233" s="8">
        <v>194.68</v>
      </c>
    </row>
    <row r="5234" spans="1:24" x14ac:dyDescent="0.25">
      <c r="A5234" t="s">
        <v>5560</v>
      </c>
      <c r="B5234" s="1">
        <v>45943</v>
      </c>
      <c r="C5234" t="s">
        <v>309</v>
      </c>
      <c r="D5234" t="s">
        <v>310</v>
      </c>
      <c r="E5234" t="s">
        <v>63</v>
      </c>
      <c r="F5234" t="s">
        <v>54</v>
      </c>
      <c r="G5234" t="s">
        <v>64</v>
      </c>
      <c r="H5234" t="s">
        <v>65</v>
      </c>
      <c r="I5234" t="s">
        <v>40</v>
      </c>
      <c r="J5234" t="s">
        <v>41</v>
      </c>
      <c r="K5234" t="s">
        <v>42</v>
      </c>
      <c r="L5234" s="13">
        <v>14.5</v>
      </c>
      <c r="M5234" s="8">
        <v>4.2</v>
      </c>
      <c r="N5234">
        <v>47</v>
      </c>
      <c r="O5234" s="8">
        <v>681.5</v>
      </c>
      <c r="P5234" s="14">
        <v>1.3899999999999999E-2</v>
      </c>
      <c r="Q5234" s="8">
        <v>9.4700000000000006</v>
      </c>
      <c r="R5234" s="8">
        <v>672.03</v>
      </c>
      <c r="S5234" s="8">
        <v>197.4</v>
      </c>
      <c r="T5234" s="8">
        <v>474.63</v>
      </c>
      <c r="U5234">
        <v>14</v>
      </c>
      <c r="V5234" s="8">
        <v>200.18</v>
      </c>
      <c r="W5234" s="8">
        <v>65.8</v>
      </c>
      <c r="X5234" s="8">
        <v>408.83</v>
      </c>
    </row>
    <row r="5235" spans="1:24" x14ac:dyDescent="0.25">
      <c r="A5235" t="s">
        <v>5561</v>
      </c>
      <c r="B5235" s="1">
        <v>46151</v>
      </c>
      <c r="C5235" t="s">
        <v>590</v>
      </c>
      <c r="D5235" t="s">
        <v>591</v>
      </c>
      <c r="E5235" t="s">
        <v>27</v>
      </c>
      <c r="F5235" t="s">
        <v>46</v>
      </c>
      <c r="G5235" t="s">
        <v>38</v>
      </c>
      <c r="H5235" t="s">
        <v>39</v>
      </c>
      <c r="I5235" t="s">
        <v>130</v>
      </c>
      <c r="J5235" t="s">
        <v>131</v>
      </c>
      <c r="K5235" t="s">
        <v>42</v>
      </c>
      <c r="L5235" s="13">
        <v>4.8</v>
      </c>
      <c r="M5235" s="8">
        <v>1.4</v>
      </c>
      <c r="N5235">
        <v>24</v>
      </c>
      <c r="O5235" s="8">
        <v>115.2</v>
      </c>
      <c r="P5235" s="14">
        <v>9.8799999999999999E-2</v>
      </c>
      <c r="Q5235" s="8">
        <v>11.38</v>
      </c>
      <c r="R5235" s="8">
        <v>103.82</v>
      </c>
      <c r="S5235" s="8">
        <v>33.6</v>
      </c>
      <c r="T5235" s="8">
        <v>70.22</v>
      </c>
      <c r="U5235">
        <v>0</v>
      </c>
      <c r="V5235" s="8">
        <v>0</v>
      </c>
      <c r="W5235" s="8">
        <v>0</v>
      </c>
      <c r="X5235" s="8">
        <v>70.22</v>
      </c>
    </row>
    <row r="5236" spans="1:24" x14ac:dyDescent="0.25">
      <c r="A5236" t="s">
        <v>5562</v>
      </c>
      <c r="B5236" s="1">
        <v>46002</v>
      </c>
      <c r="C5236" t="s">
        <v>584</v>
      </c>
      <c r="D5236" t="s">
        <v>585</v>
      </c>
      <c r="E5236" t="s">
        <v>27</v>
      </c>
      <c r="F5236" t="s">
        <v>37</v>
      </c>
      <c r="G5236" t="s">
        <v>38</v>
      </c>
      <c r="H5236" t="s">
        <v>39</v>
      </c>
      <c r="I5236" t="s">
        <v>112</v>
      </c>
      <c r="J5236" t="s">
        <v>113</v>
      </c>
      <c r="K5236" t="s">
        <v>42</v>
      </c>
      <c r="L5236" s="13">
        <v>8.5</v>
      </c>
      <c r="M5236" s="8">
        <v>2.8</v>
      </c>
      <c r="N5236">
        <v>47</v>
      </c>
      <c r="O5236" s="8">
        <v>399.5</v>
      </c>
      <c r="P5236" s="14">
        <v>0.37680000000000002</v>
      </c>
      <c r="Q5236" s="8">
        <v>150.53</v>
      </c>
      <c r="R5236" s="8">
        <v>248.97</v>
      </c>
      <c r="S5236" s="8">
        <v>131.6</v>
      </c>
      <c r="T5236" s="8">
        <v>117.37</v>
      </c>
      <c r="U5236">
        <v>0</v>
      </c>
      <c r="V5236" s="8">
        <v>0</v>
      </c>
      <c r="W5236" s="8">
        <v>0</v>
      </c>
      <c r="X5236" s="8">
        <v>117.37</v>
      </c>
    </row>
    <row r="5237" spans="1:24" x14ac:dyDescent="0.25">
      <c r="A5237" t="s">
        <v>5563</v>
      </c>
      <c r="B5237" s="1">
        <v>46190</v>
      </c>
      <c r="C5237" t="s">
        <v>615</v>
      </c>
      <c r="D5237" t="s">
        <v>616</v>
      </c>
      <c r="E5237" t="s">
        <v>150</v>
      </c>
      <c r="F5237" t="s">
        <v>89</v>
      </c>
      <c r="G5237" t="s">
        <v>151</v>
      </c>
      <c r="H5237" t="s">
        <v>152</v>
      </c>
      <c r="I5237" t="s">
        <v>40</v>
      </c>
      <c r="J5237" t="s">
        <v>41</v>
      </c>
      <c r="K5237" t="s">
        <v>42</v>
      </c>
      <c r="L5237" s="13">
        <v>14.5</v>
      </c>
      <c r="M5237" s="8">
        <v>4.2</v>
      </c>
      <c r="N5237">
        <v>408</v>
      </c>
      <c r="O5237" s="8">
        <v>5916</v>
      </c>
      <c r="P5237" s="14">
        <v>0.13819999999999999</v>
      </c>
      <c r="Q5237" s="8">
        <v>817.59</v>
      </c>
      <c r="R5237" s="8">
        <v>5098.41</v>
      </c>
      <c r="S5237" s="8">
        <v>1713.6</v>
      </c>
      <c r="T5237" s="8">
        <v>3384.81</v>
      </c>
      <c r="U5237">
        <v>0</v>
      </c>
      <c r="V5237" s="8">
        <v>0</v>
      </c>
      <c r="W5237" s="8">
        <v>0</v>
      </c>
      <c r="X5237" s="8">
        <v>3384.81</v>
      </c>
    </row>
    <row r="5238" spans="1:24" x14ac:dyDescent="0.25">
      <c r="A5238" t="s">
        <v>5564</v>
      </c>
      <c r="B5238" s="1">
        <v>45301</v>
      </c>
      <c r="C5238" t="s">
        <v>321</v>
      </c>
      <c r="D5238" t="s">
        <v>322</v>
      </c>
      <c r="E5238" t="s">
        <v>63</v>
      </c>
      <c r="F5238" t="s">
        <v>46</v>
      </c>
      <c r="G5238" t="s">
        <v>64</v>
      </c>
      <c r="H5238" t="s">
        <v>65</v>
      </c>
      <c r="I5238" t="s">
        <v>117</v>
      </c>
      <c r="J5238" t="s">
        <v>118</v>
      </c>
      <c r="K5238" t="s">
        <v>59</v>
      </c>
      <c r="L5238" s="13">
        <v>6</v>
      </c>
      <c r="M5238" s="8">
        <v>4.2</v>
      </c>
      <c r="N5238">
        <v>62</v>
      </c>
      <c r="O5238" s="8">
        <v>372</v>
      </c>
      <c r="P5238" s="14">
        <v>0.13469999999999999</v>
      </c>
      <c r="Q5238" s="8">
        <v>50.11</v>
      </c>
      <c r="R5238" s="8">
        <v>321.89</v>
      </c>
      <c r="S5238" s="8">
        <v>260.39999999999998</v>
      </c>
      <c r="T5238" s="8">
        <v>61.49</v>
      </c>
      <c r="U5238">
        <v>12</v>
      </c>
      <c r="V5238" s="8">
        <v>62.3</v>
      </c>
      <c r="W5238" s="8">
        <v>56.4</v>
      </c>
      <c r="X5238" s="8">
        <v>5.09</v>
      </c>
    </row>
    <row r="5239" spans="1:24" x14ac:dyDescent="0.25">
      <c r="A5239" t="s">
        <v>5565</v>
      </c>
      <c r="B5239" s="1">
        <v>46265</v>
      </c>
      <c r="C5239" t="s">
        <v>69</v>
      </c>
      <c r="D5239" t="s">
        <v>70</v>
      </c>
      <c r="E5239" t="s">
        <v>71</v>
      </c>
      <c r="F5239" t="s">
        <v>37</v>
      </c>
      <c r="G5239" t="s">
        <v>165</v>
      </c>
      <c r="H5239" t="s">
        <v>166</v>
      </c>
      <c r="I5239" t="s">
        <v>104</v>
      </c>
      <c r="J5239" t="s">
        <v>105</v>
      </c>
      <c r="K5239" t="s">
        <v>49</v>
      </c>
      <c r="L5239" s="13">
        <v>4.2</v>
      </c>
      <c r="M5239" s="8">
        <v>2.8</v>
      </c>
      <c r="N5239">
        <v>21</v>
      </c>
      <c r="O5239" s="8">
        <v>88.2</v>
      </c>
      <c r="P5239" s="14">
        <v>5.1999999999999998E-3</v>
      </c>
      <c r="Q5239" s="8">
        <v>0.46</v>
      </c>
      <c r="R5239" s="8">
        <v>87.74</v>
      </c>
      <c r="S5239" s="8">
        <v>58.8</v>
      </c>
      <c r="T5239" s="8">
        <v>28.94</v>
      </c>
      <c r="U5239">
        <v>0</v>
      </c>
      <c r="V5239" s="8">
        <v>0</v>
      </c>
      <c r="W5239" s="8">
        <v>0</v>
      </c>
      <c r="X5239" s="8">
        <v>28.94</v>
      </c>
    </row>
    <row r="5240" spans="1:24" x14ac:dyDescent="0.25">
      <c r="A5240" t="s">
        <v>5566</v>
      </c>
      <c r="B5240" s="1">
        <v>45635</v>
      </c>
      <c r="C5240" t="s">
        <v>331</v>
      </c>
      <c r="D5240" t="s">
        <v>332</v>
      </c>
      <c r="E5240" t="s">
        <v>150</v>
      </c>
      <c r="F5240" t="s">
        <v>37</v>
      </c>
      <c r="G5240" t="s">
        <v>151</v>
      </c>
      <c r="H5240" t="s">
        <v>152</v>
      </c>
      <c r="I5240" t="s">
        <v>47</v>
      </c>
      <c r="J5240" t="s">
        <v>48</v>
      </c>
      <c r="K5240" t="s">
        <v>49</v>
      </c>
      <c r="L5240" s="13">
        <v>5</v>
      </c>
      <c r="M5240" s="8">
        <v>3.2</v>
      </c>
      <c r="N5240">
        <v>14</v>
      </c>
      <c r="O5240" s="8">
        <v>70</v>
      </c>
      <c r="P5240" s="14">
        <v>1.29E-2</v>
      </c>
      <c r="Q5240" s="8">
        <v>0.9</v>
      </c>
      <c r="R5240" s="8">
        <v>69.099999999999994</v>
      </c>
      <c r="S5240" s="8">
        <v>44.8</v>
      </c>
      <c r="T5240" s="8">
        <v>24.3</v>
      </c>
      <c r="U5240">
        <v>0</v>
      </c>
      <c r="V5240" s="8">
        <v>0</v>
      </c>
      <c r="W5240" s="8">
        <v>0</v>
      </c>
      <c r="X5240" s="8">
        <v>24.3</v>
      </c>
    </row>
    <row r="5241" spans="1:24" x14ac:dyDescent="0.25">
      <c r="A5241" t="s">
        <v>5567</v>
      </c>
      <c r="B5241" s="1">
        <v>45293</v>
      </c>
      <c r="C5241" t="s">
        <v>334</v>
      </c>
      <c r="D5241" t="s">
        <v>335</v>
      </c>
      <c r="E5241" t="s">
        <v>53</v>
      </c>
      <c r="F5241" t="s">
        <v>37</v>
      </c>
      <c r="G5241" t="s">
        <v>55</v>
      </c>
      <c r="H5241" t="s">
        <v>56</v>
      </c>
      <c r="I5241" t="s">
        <v>156</v>
      </c>
      <c r="J5241" t="s">
        <v>157</v>
      </c>
      <c r="K5241" t="s">
        <v>42</v>
      </c>
      <c r="L5241" s="13">
        <v>6.2</v>
      </c>
      <c r="M5241" s="8">
        <v>1.9</v>
      </c>
      <c r="N5241">
        <v>22</v>
      </c>
      <c r="O5241" s="8">
        <v>136.4</v>
      </c>
      <c r="P5241" s="14">
        <v>2.0799999999999999E-2</v>
      </c>
      <c r="Q5241" s="8">
        <v>2.84</v>
      </c>
      <c r="R5241" s="8">
        <v>133.56</v>
      </c>
      <c r="S5241" s="8">
        <v>41.8</v>
      </c>
      <c r="T5241" s="8">
        <v>91.76</v>
      </c>
      <c r="U5241">
        <v>0</v>
      </c>
      <c r="V5241" s="8">
        <v>0</v>
      </c>
      <c r="W5241" s="8">
        <v>0</v>
      </c>
      <c r="X5241" s="8">
        <v>91.76</v>
      </c>
    </row>
    <row r="5242" spans="1:24" x14ac:dyDescent="0.25">
      <c r="A5242" t="s">
        <v>5568</v>
      </c>
      <c r="B5242" s="1">
        <v>46069</v>
      </c>
      <c r="C5242" t="s">
        <v>191</v>
      </c>
      <c r="D5242" t="s">
        <v>192</v>
      </c>
      <c r="E5242" t="s">
        <v>150</v>
      </c>
      <c r="F5242" t="s">
        <v>54</v>
      </c>
      <c r="G5242" t="s">
        <v>151</v>
      </c>
      <c r="H5242" t="s">
        <v>152</v>
      </c>
      <c r="I5242" t="s">
        <v>130</v>
      </c>
      <c r="J5242" t="s">
        <v>131</v>
      </c>
      <c r="K5242" t="s">
        <v>42</v>
      </c>
      <c r="L5242" s="13">
        <v>4.8</v>
      </c>
      <c r="M5242" s="8">
        <v>1.4</v>
      </c>
      <c r="N5242">
        <v>100</v>
      </c>
      <c r="O5242" s="8">
        <v>480</v>
      </c>
      <c r="P5242" s="14">
        <v>7.4000000000000003E-3</v>
      </c>
      <c r="Q5242" s="8">
        <v>3.55</v>
      </c>
      <c r="R5242" s="8">
        <v>476.45</v>
      </c>
      <c r="S5242" s="8">
        <v>140</v>
      </c>
      <c r="T5242" s="8">
        <v>336.45</v>
      </c>
      <c r="U5242">
        <v>18</v>
      </c>
      <c r="V5242" s="8">
        <v>85.76</v>
      </c>
      <c r="W5242" s="8">
        <v>34.200000000000003</v>
      </c>
      <c r="X5242" s="8">
        <v>302.25</v>
      </c>
    </row>
    <row r="5243" spans="1:24" x14ac:dyDescent="0.25">
      <c r="A5243" t="s">
        <v>5569</v>
      </c>
      <c r="B5243" s="1">
        <v>45965</v>
      </c>
      <c r="C5243" t="s">
        <v>125</v>
      </c>
      <c r="D5243" t="s">
        <v>126</v>
      </c>
      <c r="E5243" t="s">
        <v>27</v>
      </c>
      <c r="F5243" t="s">
        <v>89</v>
      </c>
      <c r="G5243" t="s">
        <v>29</v>
      </c>
      <c r="H5243" t="s">
        <v>30</v>
      </c>
      <c r="I5243" t="s">
        <v>156</v>
      </c>
      <c r="J5243" t="s">
        <v>157</v>
      </c>
      <c r="K5243" t="s">
        <v>42</v>
      </c>
      <c r="L5243" s="13">
        <v>6.2</v>
      </c>
      <c r="M5243" s="8">
        <v>1.9</v>
      </c>
      <c r="N5243">
        <v>121</v>
      </c>
      <c r="O5243" s="8">
        <v>750.2</v>
      </c>
      <c r="P5243" s="14">
        <v>0.1268</v>
      </c>
      <c r="Q5243" s="8">
        <v>95.13</v>
      </c>
      <c r="R5243" s="8">
        <v>655.07000000000005</v>
      </c>
      <c r="S5243" s="8">
        <v>229.9</v>
      </c>
      <c r="T5243" s="8">
        <v>425.17</v>
      </c>
      <c r="U5243">
        <v>0</v>
      </c>
      <c r="V5243" s="8">
        <v>0</v>
      </c>
      <c r="W5243" s="8">
        <v>0</v>
      </c>
      <c r="X5243" s="8">
        <v>425.17</v>
      </c>
    </row>
    <row r="5244" spans="1:24" x14ac:dyDescent="0.25">
      <c r="A5244" t="s">
        <v>5570</v>
      </c>
      <c r="B5244" s="1">
        <v>45677</v>
      </c>
      <c r="C5244" t="s">
        <v>334</v>
      </c>
      <c r="D5244" t="s">
        <v>335</v>
      </c>
      <c r="E5244" t="s">
        <v>53</v>
      </c>
      <c r="F5244" t="s">
        <v>37</v>
      </c>
      <c r="G5244" t="s">
        <v>55</v>
      </c>
      <c r="H5244" t="s">
        <v>56</v>
      </c>
      <c r="I5244" t="s">
        <v>47</v>
      </c>
      <c r="J5244" t="s">
        <v>48</v>
      </c>
      <c r="K5244" t="s">
        <v>49</v>
      </c>
      <c r="L5244" s="13">
        <v>5</v>
      </c>
      <c r="M5244" s="8">
        <v>3.2</v>
      </c>
      <c r="N5244">
        <v>38</v>
      </c>
      <c r="O5244" s="8">
        <v>190</v>
      </c>
      <c r="P5244" s="14">
        <v>1E-4</v>
      </c>
      <c r="Q5244" s="8">
        <v>0.02</v>
      </c>
      <c r="R5244" s="8">
        <v>189.98</v>
      </c>
      <c r="S5244" s="8">
        <v>121.6</v>
      </c>
      <c r="T5244" s="8">
        <v>68.38</v>
      </c>
      <c r="U5244">
        <v>0</v>
      </c>
      <c r="V5244" s="8">
        <v>0</v>
      </c>
      <c r="W5244" s="8">
        <v>0</v>
      </c>
      <c r="X5244" s="8">
        <v>68.38</v>
      </c>
    </row>
    <row r="5245" spans="1:24" x14ac:dyDescent="0.25">
      <c r="A5245" t="s">
        <v>5571</v>
      </c>
      <c r="B5245" s="1">
        <v>46161</v>
      </c>
      <c r="C5245" t="s">
        <v>420</v>
      </c>
      <c r="D5245" t="s">
        <v>421</v>
      </c>
      <c r="E5245" t="s">
        <v>150</v>
      </c>
      <c r="F5245" t="s">
        <v>89</v>
      </c>
      <c r="G5245" t="s">
        <v>151</v>
      </c>
      <c r="H5245" t="s">
        <v>152</v>
      </c>
      <c r="I5245" t="s">
        <v>117</v>
      </c>
      <c r="J5245" t="s">
        <v>118</v>
      </c>
      <c r="K5245" t="s">
        <v>59</v>
      </c>
      <c r="L5245" s="13">
        <v>6</v>
      </c>
      <c r="M5245" s="8">
        <v>4.2</v>
      </c>
      <c r="N5245">
        <v>618</v>
      </c>
      <c r="O5245" s="8">
        <v>3708</v>
      </c>
      <c r="P5245" s="14">
        <v>8.3099999999999993E-2</v>
      </c>
      <c r="Q5245" s="8">
        <v>308.13</v>
      </c>
      <c r="R5245" s="8">
        <v>3399.87</v>
      </c>
      <c r="S5245" s="8">
        <v>2595.6</v>
      </c>
      <c r="T5245" s="8">
        <v>804.27</v>
      </c>
      <c r="U5245">
        <v>0</v>
      </c>
      <c r="V5245" s="8">
        <v>0</v>
      </c>
      <c r="W5245" s="8">
        <v>0</v>
      </c>
      <c r="X5245" s="8">
        <v>804.27</v>
      </c>
    </row>
    <row r="5246" spans="1:24" x14ac:dyDescent="0.25">
      <c r="A5246" t="s">
        <v>5572</v>
      </c>
      <c r="B5246" s="1">
        <v>46047</v>
      </c>
      <c r="C5246" t="s">
        <v>120</v>
      </c>
      <c r="D5246" t="s">
        <v>121</v>
      </c>
      <c r="E5246" t="s">
        <v>63</v>
      </c>
      <c r="F5246" t="s">
        <v>89</v>
      </c>
      <c r="G5246" t="s">
        <v>79</v>
      </c>
      <c r="H5246" t="s">
        <v>80</v>
      </c>
      <c r="I5246" t="s">
        <v>144</v>
      </c>
      <c r="J5246" t="s">
        <v>145</v>
      </c>
      <c r="K5246" t="s">
        <v>33</v>
      </c>
      <c r="L5246" s="13">
        <v>12</v>
      </c>
      <c r="M5246" s="8">
        <v>6.5</v>
      </c>
      <c r="N5246">
        <v>328</v>
      </c>
      <c r="O5246" s="8">
        <v>3936</v>
      </c>
      <c r="P5246" s="14">
        <v>2.9100000000000001E-2</v>
      </c>
      <c r="Q5246" s="8">
        <v>114.54</v>
      </c>
      <c r="R5246" s="8">
        <v>3821.46</v>
      </c>
      <c r="S5246" s="8">
        <v>2132</v>
      </c>
      <c r="T5246" s="8">
        <v>1689.46</v>
      </c>
      <c r="U5246">
        <v>0</v>
      </c>
      <c r="V5246" s="8">
        <v>0</v>
      </c>
      <c r="W5246" s="8">
        <v>0</v>
      </c>
      <c r="X5246" s="8">
        <v>1689.46</v>
      </c>
    </row>
    <row r="5247" spans="1:24" x14ac:dyDescent="0.25">
      <c r="A5247" t="s">
        <v>5573</v>
      </c>
      <c r="B5247" s="1">
        <v>46036</v>
      </c>
      <c r="C5247" t="s">
        <v>501</v>
      </c>
      <c r="D5247" t="s">
        <v>502</v>
      </c>
      <c r="E5247" t="s">
        <v>27</v>
      </c>
      <c r="F5247" t="s">
        <v>37</v>
      </c>
      <c r="G5247" t="s">
        <v>38</v>
      </c>
      <c r="H5247" t="s">
        <v>39</v>
      </c>
      <c r="I5247" t="s">
        <v>104</v>
      </c>
      <c r="J5247" t="s">
        <v>105</v>
      </c>
      <c r="K5247" t="s">
        <v>49</v>
      </c>
      <c r="L5247" s="13">
        <v>4.2</v>
      </c>
      <c r="M5247" s="8">
        <v>2.8</v>
      </c>
      <c r="N5247">
        <v>30</v>
      </c>
      <c r="O5247" s="8">
        <v>126</v>
      </c>
      <c r="P5247" s="14">
        <v>1.9199999999999998E-2</v>
      </c>
      <c r="Q5247" s="8">
        <v>2.42</v>
      </c>
      <c r="R5247" s="8">
        <v>123.58</v>
      </c>
      <c r="S5247" s="8">
        <v>84</v>
      </c>
      <c r="T5247" s="8">
        <v>39.58</v>
      </c>
      <c r="U5247">
        <v>0</v>
      </c>
      <c r="V5247" s="8">
        <v>0</v>
      </c>
      <c r="W5247" s="8">
        <v>0</v>
      </c>
      <c r="X5247" s="8">
        <v>39.58</v>
      </c>
    </row>
    <row r="5248" spans="1:24" x14ac:dyDescent="0.25">
      <c r="A5248" t="s">
        <v>5574</v>
      </c>
      <c r="B5248" s="1">
        <v>45606</v>
      </c>
      <c r="C5248" t="s">
        <v>590</v>
      </c>
      <c r="D5248" t="s">
        <v>591</v>
      </c>
      <c r="E5248" t="s">
        <v>27</v>
      </c>
      <c r="F5248" t="s">
        <v>46</v>
      </c>
      <c r="G5248" t="s">
        <v>38</v>
      </c>
      <c r="H5248" t="s">
        <v>39</v>
      </c>
      <c r="I5248" t="s">
        <v>144</v>
      </c>
      <c r="J5248" t="s">
        <v>145</v>
      </c>
      <c r="K5248" t="s">
        <v>33</v>
      </c>
      <c r="L5248" s="13">
        <v>12</v>
      </c>
      <c r="M5248" s="8">
        <v>6.5</v>
      </c>
      <c r="N5248">
        <v>26</v>
      </c>
      <c r="O5248" s="8">
        <v>312</v>
      </c>
      <c r="P5248" s="14">
        <v>8.2100000000000006E-2</v>
      </c>
      <c r="Q5248" s="8">
        <v>25.62</v>
      </c>
      <c r="R5248" s="8">
        <v>286.38</v>
      </c>
      <c r="S5248" s="8">
        <v>169</v>
      </c>
      <c r="T5248" s="8">
        <v>117.38</v>
      </c>
      <c r="U5248">
        <v>0</v>
      </c>
      <c r="V5248" s="8">
        <v>0</v>
      </c>
      <c r="W5248" s="8">
        <v>0</v>
      </c>
      <c r="X5248" s="8">
        <v>117.38</v>
      </c>
    </row>
    <row r="5249" spans="1:24" x14ac:dyDescent="0.25">
      <c r="A5249" t="s">
        <v>5575</v>
      </c>
      <c r="B5249" s="1">
        <v>45398</v>
      </c>
      <c r="C5249" t="s">
        <v>528</v>
      </c>
      <c r="D5249" t="s">
        <v>529</v>
      </c>
      <c r="E5249" t="s">
        <v>27</v>
      </c>
      <c r="F5249" t="s">
        <v>54</v>
      </c>
      <c r="G5249" t="s">
        <v>29</v>
      </c>
      <c r="H5249" t="s">
        <v>30</v>
      </c>
      <c r="I5249" t="s">
        <v>84</v>
      </c>
      <c r="J5249" t="s">
        <v>85</v>
      </c>
      <c r="K5249" t="s">
        <v>42</v>
      </c>
      <c r="L5249" s="13">
        <v>9.9</v>
      </c>
      <c r="M5249" s="8">
        <v>3.1</v>
      </c>
      <c r="N5249">
        <v>104</v>
      </c>
      <c r="O5249" s="8">
        <v>1029.5999999999999</v>
      </c>
      <c r="P5249" s="14">
        <v>1.15E-2</v>
      </c>
      <c r="Q5249" s="8">
        <v>11.84</v>
      </c>
      <c r="R5249" s="8">
        <v>1017.76</v>
      </c>
      <c r="S5249" s="8">
        <v>322.39999999999998</v>
      </c>
      <c r="T5249" s="8">
        <v>695.36</v>
      </c>
      <c r="U5249">
        <v>0</v>
      </c>
      <c r="V5249" s="8">
        <v>0</v>
      </c>
      <c r="W5249" s="8">
        <v>0</v>
      </c>
      <c r="X5249" s="8">
        <v>695.36</v>
      </c>
    </row>
    <row r="5250" spans="1:24" x14ac:dyDescent="0.25">
      <c r="A5250" t="s">
        <v>5576</v>
      </c>
      <c r="B5250" s="1">
        <v>45502</v>
      </c>
      <c r="C5250" t="s">
        <v>455</v>
      </c>
      <c r="D5250" t="s">
        <v>456</v>
      </c>
      <c r="E5250" t="s">
        <v>71</v>
      </c>
      <c r="F5250" t="s">
        <v>89</v>
      </c>
      <c r="G5250" t="s">
        <v>72</v>
      </c>
      <c r="H5250" t="s">
        <v>73</v>
      </c>
      <c r="I5250" t="s">
        <v>156</v>
      </c>
      <c r="J5250" t="s">
        <v>157</v>
      </c>
      <c r="K5250" t="s">
        <v>42</v>
      </c>
      <c r="L5250" s="13">
        <v>6.2</v>
      </c>
      <c r="M5250" s="8">
        <v>1.9</v>
      </c>
      <c r="N5250">
        <v>38</v>
      </c>
      <c r="O5250" s="8">
        <v>235.6</v>
      </c>
      <c r="P5250" s="14">
        <v>4.6199999999999998E-2</v>
      </c>
      <c r="Q5250" s="8">
        <v>10.88</v>
      </c>
      <c r="R5250" s="8">
        <v>224.72</v>
      </c>
      <c r="S5250" s="8">
        <v>72.2</v>
      </c>
      <c r="T5250" s="8">
        <v>152.52000000000001</v>
      </c>
      <c r="U5250">
        <v>0</v>
      </c>
      <c r="V5250" s="8">
        <v>0</v>
      </c>
      <c r="W5250" s="8">
        <v>0</v>
      </c>
      <c r="X5250" s="8">
        <v>152.52000000000001</v>
      </c>
    </row>
    <row r="5251" spans="1:24" x14ac:dyDescent="0.25">
      <c r="A5251" t="s">
        <v>5577</v>
      </c>
      <c r="B5251" s="1">
        <v>45834</v>
      </c>
      <c r="C5251" t="s">
        <v>315</v>
      </c>
      <c r="D5251" t="s">
        <v>316</v>
      </c>
      <c r="E5251" t="s">
        <v>27</v>
      </c>
      <c r="F5251" t="s">
        <v>46</v>
      </c>
      <c r="G5251" t="s">
        <v>38</v>
      </c>
      <c r="H5251" t="s">
        <v>39</v>
      </c>
      <c r="I5251" t="s">
        <v>127</v>
      </c>
      <c r="J5251" t="s">
        <v>128</v>
      </c>
      <c r="K5251" t="s">
        <v>33</v>
      </c>
      <c r="L5251" s="13">
        <v>7.2</v>
      </c>
      <c r="M5251" s="8">
        <v>3.6</v>
      </c>
      <c r="N5251">
        <v>10</v>
      </c>
      <c r="O5251" s="8">
        <v>72</v>
      </c>
      <c r="P5251" s="14">
        <v>2.01E-2</v>
      </c>
      <c r="Q5251" s="8">
        <v>1.45</v>
      </c>
      <c r="R5251" s="8">
        <v>70.55</v>
      </c>
      <c r="S5251" s="8">
        <v>36</v>
      </c>
      <c r="T5251" s="8">
        <v>34.549999999999997</v>
      </c>
      <c r="U5251">
        <v>0</v>
      </c>
      <c r="V5251" s="8">
        <v>0</v>
      </c>
      <c r="W5251" s="8">
        <v>0</v>
      </c>
      <c r="X5251" s="8">
        <v>34.549999999999997</v>
      </c>
    </row>
    <row r="5252" spans="1:24" x14ac:dyDescent="0.25">
      <c r="A5252" t="s">
        <v>5578</v>
      </c>
      <c r="B5252" s="1">
        <v>45535</v>
      </c>
      <c r="C5252" t="s">
        <v>276</v>
      </c>
      <c r="D5252" t="s">
        <v>277</v>
      </c>
      <c r="E5252" t="s">
        <v>150</v>
      </c>
      <c r="F5252" t="s">
        <v>37</v>
      </c>
      <c r="G5252" t="s">
        <v>151</v>
      </c>
      <c r="H5252" t="s">
        <v>152</v>
      </c>
      <c r="I5252" t="s">
        <v>40</v>
      </c>
      <c r="J5252" t="s">
        <v>41</v>
      </c>
      <c r="K5252" t="s">
        <v>42</v>
      </c>
      <c r="L5252" s="13">
        <v>14.5</v>
      </c>
      <c r="M5252" s="8">
        <v>4.2</v>
      </c>
      <c r="N5252">
        <v>30</v>
      </c>
      <c r="O5252" s="8">
        <v>435</v>
      </c>
      <c r="P5252" s="14">
        <v>1.2500000000000001E-2</v>
      </c>
      <c r="Q5252" s="8">
        <v>5.44</v>
      </c>
      <c r="R5252" s="8">
        <v>429.56</v>
      </c>
      <c r="S5252" s="8">
        <v>126</v>
      </c>
      <c r="T5252" s="8">
        <v>303.56</v>
      </c>
      <c r="U5252">
        <v>0</v>
      </c>
      <c r="V5252" s="8">
        <v>0</v>
      </c>
      <c r="W5252" s="8">
        <v>0</v>
      </c>
      <c r="X5252" s="8">
        <v>303.56</v>
      </c>
    </row>
    <row r="5253" spans="1:24" x14ac:dyDescent="0.25">
      <c r="A5253" t="s">
        <v>5579</v>
      </c>
      <c r="B5253" s="1">
        <v>45721</v>
      </c>
      <c r="C5253" t="s">
        <v>288</v>
      </c>
      <c r="D5253" t="s">
        <v>289</v>
      </c>
      <c r="E5253" t="s">
        <v>27</v>
      </c>
      <c r="F5253" t="s">
        <v>46</v>
      </c>
      <c r="G5253" t="s">
        <v>38</v>
      </c>
      <c r="H5253" t="s">
        <v>39</v>
      </c>
      <c r="I5253" t="s">
        <v>112</v>
      </c>
      <c r="J5253" t="s">
        <v>113</v>
      </c>
      <c r="K5253" t="s">
        <v>42</v>
      </c>
      <c r="L5253" s="13">
        <v>8.5</v>
      </c>
      <c r="M5253" s="8">
        <v>2.8</v>
      </c>
      <c r="N5253">
        <v>37</v>
      </c>
      <c r="O5253" s="8">
        <v>314.5</v>
      </c>
      <c r="P5253" s="14">
        <v>0.36459999999999998</v>
      </c>
      <c r="Q5253" s="8">
        <v>114.67</v>
      </c>
      <c r="R5253" s="8">
        <v>199.83</v>
      </c>
      <c r="S5253" s="8">
        <v>103.6</v>
      </c>
      <c r="T5253" s="8">
        <v>96.23</v>
      </c>
      <c r="U5253">
        <v>0</v>
      </c>
      <c r="V5253" s="8">
        <v>0</v>
      </c>
      <c r="W5253" s="8">
        <v>0</v>
      </c>
      <c r="X5253" s="8">
        <v>96.23</v>
      </c>
    </row>
    <row r="5254" spans="1:24" x14ac:dyDescent="0.25">
      <c r="A5254" t="s">
        <v>5580</v>
      </c>
      <c r="B5254" s="1">
        <v>45795</v>
      </c>
      <c r="C5254" t="s">
        <v>107</v>
      </c>
      <c r="D5254" t="s">
        <v>108</v>
      </c>
      <c r="E5254" t="s">
        <v>53</v>
      </c>
      <c r="F5254" t="s">
        <v>46</v>
      </c>
      <c r="G5254" t="s">
        <v>55</v>
      </c>
      <c r="H5254" t="s">
        <v>56</v>
      </c>
      <c r="I5254" t="s">
        <v>99</v>
      </c>
      <c r="J5254" t="s">
        <v>100</v>
      </c>
      <c r="K5254" t="s">
        <v>49</v>
      </c>
      <c r="L5254" s="13">
        <v>3.8</v>
      </c>
      <c r="M5254" s="8">
        <v>2.6</v>
      </c>
      <c r="N5254">
        <v>1</v>
      </c>
      <c r="O5254" s="8">
        <v>3.8</v>
      </c>
      <c r="P5254" s="14">
        <v>9.0999999999999998E-2</v>
      </c>
      <c r="Q5254" s="8">
        <v>0.35</v>
      </c>
      <c r="R5254" s="8">
        <v>3.45</v>
      </c>
      <c r="S5254" s="8">
        <v>2.6</v>
      </c>
      <c r="T5254" s="8">
        <v>0.85</v>
      </c>
      <c r="U5254">
        <v>0</v>
      </c>
      <c r="V5254" s="8">
        <v>0</v>
      </c>
      <c r="W5254" s="8">
        <v>0</v>
      </c>
      <c r="X5254" s="8">
        <v>0.85</v>
      </c>
    </row>
    <row r="5255" spans="1:24" x14ac:dyDescent="0.25">
      <c r="A5255" t="s">
        <v>5581</v>
      </c>
      <c r="B5255" s="1">
        <v>45353</v>
      </c>
      <c r="C5255" t="s">
        <v>168</v>
      </c>
      <c r="D5255" t="s">
        <v>169</v>
      </c>
      <c r="E5255" t="s">
        <v>63</v>
      </c>
      <c r="F5255" t="s">
        <v>46</v>
      </c>
      <c r="G5255" t="s">
        <v>79</v>
      </c>
      <c r="H5255" t="s">
        <v>80</v>
      </c>
      <c r="I5255" t="s">
        <v>122</v>
      </c>
      <c r="J5255" t="s">
        <v>123</v>
      </c>
      <c r="K5255" t="s">
        <v>59</v>
      </c>
      <c r="L5255" s="13">
        <v>5.5</v>
      </c>
      <c r="M5255" s="8">
        <v>3.8</v>
      </c>
      <c r="N5255">
        <v>17</v>
      </c>
      <c r="O5255" s="8">
        <v>93.5</v>
      </c>
      <c r="P5255" s="14">
        <v>9.0800000000000006E-2</v>
      </c>
      <c r="Q5255" s="8">
        <v>8.49</v>
      </c>
      <c r="R5255" s="8">
        <v>85.01</v>
      </c>
      <c r="S5255" s="8">
        <v>64.599999999999994</v>
      </c>
      <c r="T5255" s="8">
        <v>20.41</v>
      </c>
      <c r="U5255">
        <v>0</v>
      </c>
      <c r="V5255" s="8">
        <v>0</v>
      </c>
      <c r="W5255" s="8">
        <v>0</v>
      </c>
      <c r="X5255" s="8">
        <v>20.41</v>
      </c>
    </row>
    <row r="5256" spans="1:24" x14ac:dyDescent="0.25">
      <c r="A5256" t="s">
        <v>5582</v>
      </c>
      <c r="B5256" s="1">
        <v>45437</v>
      </c>
      <c r="C5256" t="s">
        <v>168</v>
      </c>
      <c r="D5256" t="s">
        <v>169</v>
      </c>
      <c r="E5256" t="s">
        <v>63</v>
      </c>
      <c r="F5256" t="s">
        <v>46</v>
      </c>
      <c r="G5256" t="s">
        <v>79</v>
      </c>
      <c r="H5256" t="s">
        <v>80</v>
      </c>
      <c r="I5256" t="s">
        <v>185</v>
      </c>
      <c r="J5256" t="s">
        <v>186</v>
      </c>
      <c r="K5256" t="s">
        <v>59</v>
      </c>
      <c r="L5256" s="13">
        <v>4.9000000000000004</v>
      </c>
      <c r="M5256" s="8">
        <v>3.1</v>
      </c>
      <c r="N5256">
        <v>4</v>
      </c>
      <c r="O5256" s="8">
        <v>19.600000000000001</v>
      </c>
      <c r="P5256" s="14">
        <v>4.5999999999999999E-2</v>
      </c>
      <c r="Q5256" s="8">
        <v>0.9</v>
      </c>
      <c r="R5256" s="8">
        <v>18.7</v>
      </c>
      <c r="S5256" s="8">
        <v>12.4</v>
      </c>
      <c r="T5256" s="8">
        <v>6.3</v>
      </c>
      <c r="U5256">
        <v>0</v>
      </c>
      <c r="V5256" s="8">
        <v>0</v>
      </c>
      <c r="W5256" s="8">
        <v>0</v>
      </c>
      <c r="X5256" s="8">
        <v>6.3</v>
      </c>
    </row>
    <row r="5257" spans="1:24" x14ac:dyDescent="0.25">
      <c r="A5257" t="s">
        <v>5583</v>
      </c>
      <c r="B5257" s="1">
        <v>46020</v>
      </c>
      <c r="C5257" t="s">
        <v>198</v>
      </c>
      <c r="D5257" t="s">
        <v>199</v>
      </c>
      <c r="E5257" t="s">
        <v>150</v>
      </c>
      <c r="F5257" t="s">
        <v>54</v>
      </c>
      <c r="G5257" t="s">
        <v>151</v>
      </c>
      <c r="H5257" t="s">
        <v>152</v>
      </c>
      <c r="I5257" t="s">
        <v>74</v>
      </c>
      <c r="J5257" t="s">
        <v>75</v>
      </c>
      <c r="K5257" t="s">
        <v>49</v>
      </c>
      <c r="L5257" s="13">
        <v>11</v>
      </c>
      <c r="M5257" s="8">
        <v>6.8</v>
      </c>
      <c r="N5257">
        <v>38</v>
      </c>
      <c r="O5257" s="8">
        <v>418</v>
      </c>
      <c r="P5257" s="14">
        <v>1.9E-3</v>
      </c>
      <c r="Q5257" s="8">
        <v>0.79</v>
      </c>
      <c r="R5257" s="8">
        <v>417.21</v>
      </c>
      <c r="S5257" s="8">
        <v>258.39999999999998</v>
      </c>
      <c r="T5257" s="8">
        <v>158.81</v>
      </c>
      <c r="U5257">
        <v>0</v>
      </c>
      <c r="V5257" s="8">
        <v>0</v>
      </c>
      <c r="W5257" s="8">
        <v>0</v>
      </c>
      <c r="X5257" s="8">
        <v>158.81</v>
      </c>
    </row>
    <row r="5258" spans="1:24" x14ac:dyDescent="0.25">
      <c r="A5258" t="s">
        <v>5584</v>
      </c>
      <c r="B5258" s="1">
        <v>45578</v>
      </c>
      <c r="C5258" t="s">
        <v>383</v>
      </c>
      <c r="D5258" t="s">
        <v>384</v>
      </c>
      <c r="E5258" t="s">
        <v>63</v>
      </c>
      <c r="F5258" t="s">
        <v>54</v>
      </c>
      <c r="G5258" t="s">
        <v>79</v>
      </c>
      <c r="H5258" t="s">
        <v>80</v>
      </c>
      <c r="I5258" t="s">
        <v>99</v>
      </c>
      <c r="J5258" t="s">
        <v>100</v>
      </c>
      <c r="K5258" t="s">
        <v>49</v>
      </c>
      <c r="L5258" s="13">
        <v>3.8</v>
      </c>
      <c r="M5258" s="8">
        <v>2.6</v>
      </c>
      <c r="N5258">
        <v>143</v>
      </c>
      <c r="O5258" s="8">
        <v>543.4</v>
      </c>
      <c r="P5258" s="14">
        <v>2.7000000000000001E-3</v>
      </c>
      <c r="Q5258" s="8">
        <v>1.47</v>
      </c>
      <c r="R5258" s="8">
        <v>541.92999999999995</v>
      </c>
      <c r="S5258" s="8">
        <v>371.8</v>
      </c>
      <c r="T5258" s="8">
        <v>170.13</v>
      </c>
      <c r="U5258">
        <v>40</v>
      </c>
      <c r="V5258" s="8">
        <v>151.59</v>
      </c>
      <c r="W5258" s="8">
        <v>124</v>
      </c>
      <c r="X5258" s="8">
        <v>46.13</v>
      </c>
    </row>
    <row r="5259" spans="1:24" x14ac:dyDescent="0.25">
      <c r="A5259" t="s">
        <v>5585</v>
      </c>
      <c r="B5259" s="1">
        <v>45387</v>
      </c>
      <c r="C5259" t="s">
        <v>136</v>
      </c>
      <c r="D5259" t="s">
        <v>137</v>
      </c>
      <c r="E5259" t="s">
        <v>71</v>
      </c>
      <c r="F5259" t="s">
        <v>54</v>
      </c>
      <c r="G5259" t="s">
        <v>72</v>
      </c>
      <c r="H5259" t="s">
        <v>73</v>
      </c>
      <c r="I5259" t="s">
        <v>57</v>
      </c>
      <c r="J5259" t="s">
        <v>58</v>
      </c>
      <c r="K5259" t="s">
        <v>59</v>
      </c>
      <c r="L5259" s="13">
        <v>10.5</v>
      </c>
      <c r="M5259" s="8">
        <v>7.5</v>
      </c>
      <c r="N5259">
        <v>154</v>
      </c>
      <c r="O5259" s="8">
        <v>1617</v>
      </c>
      <c r="P5259" s="14">
        <v>0.4985</v>
      </c>
      <c r="Q5259" s="8">
        <v>806.07</v>
      </c>
      <c r="R5259" s="8">
        <v>810.93</v>
      </c>
      <c r="S5259" s="8">
        <v>1155</v>
      </c>
      <c r="T5259" s="8">
        <v>-344.07</v>
      </c>
      <c r="U5259">
        <v>0</v>
      </c>
      <c r="V5259" s="8">
        <v>0</v>
      </c>
      <c r="W5259" s="8">
        <v>0</v>
      </c>
      <c r="X5259" s="8">
        <v>-344.07</v>
      </c>
    </row>
    <row r="5260" spans="1:24" x14ac:dyDescent="0.25">
      <c r="A5260" t="s">
        <v>5586</v>
      </c>
      <c r="B5260" s="1">
        <v>45336</v>
      </c>
      <c r="C5260" t="s">
        <v>334</v>
      </c>
      <c r="D5260" t="s">
        <v>335</v>
      </c>
      <c r="E5260" t="s">
        <v>53</v>
      </c>
      <c r="F5260" t="s">
        <v>37</v>
      </c>
      <c r="G5260" t="s">
        <v>55</v>
      </c>
      <c r="H5260" t="s">
        <v>56</v>
      </c>
      <c r="I5260" t="s">
        <v>130</v>
      </c>
      <c r="J5260" t="s">
        <v>131</v>
      </c>
      <c r="K5260" t="s">
        <v>42</v>
      </c>
      <c r="L5260" s="13">
        <v>4.8</v>
      </c>
      <c r="M5260" s="8">
        <v>1.4</v>
      </c>
      <c r="N5260">
        <v>35</v>
      </c>
      <c r="O5260" s="8">
        <v>168</v>
      </c>
      <c r="P5260" s="14">
        <v>2.7000000000000001E-3</v>
      </c>
      <c r="Q5260" s="8">
        <v>0.45</v>
      </c>
      <c r="R5260" s="8">
        <v>167.55</v>
      </c>
      <c r="S5260" s="8">
        <v>49</v>
      </c>
      <c r="T5260" s="8">
        <v>118.55</v>
      </c>
      <c r="U5260">
        <v>0</v>
      </c>
      <c r="V5260" s="8">
        <v>0</v>
      </c>
      <c r="W5260" s="8">
        <v>0</v>
      </c>
      <c r="X5260" s="8">
        <v>118.55</v>
      </c>
    </row>
    <row r="5261" spans="1:24" x14ac:dyDescent="0.25">
      <c r="A5261" t="s">
        <v>5587</v>
      </c>
      <c r="B5261" s="1">
        <v>46235</v>
      </c>
      <c r="C5261" t="s">
        <v>671</v>
      </c>
      <c r="D5261" t="s">
        <v>672</v>
      </c>
      <c r="E5261" t="s">
        <v>27</v>
      </c>
      <c r="F5261" t="s">
        <v>89</v>
      </c>
      <c r="G5261" t="s">
        <v>38</v>
      </c>
      <c r="H5261" t="s">
        <v>39</v>
      </c>
      <c r="I5261" t="s">
        <v>40</v>
      </c>
      <c r="J5261" t="s">
        <v>41</v>
      </c>
      <c r="K5261" t="s">
        <v>42</v>
      </c>
      <c r="L5261" s="13">
        <v>14.5</v>
      </c>
      <c r="M5261" s="8">
        <v>4.2</v>
      </c>
      <c r="N5261">
        <v>223</v>
      </c>
      <c r="O5261" s="8">
        <v>3233.5</v>
      </c>
      <c r="P5261" s="14">
        <v>0.12859999999999999</v>
      </c>
      <c r="Q5261" s="8">
        <v>415.83</v>
      </c>
      <c r="R5261" s="8">
        <v>2817.67</v>
      </c>
      <c r="S5261" s="8">
        <v>936.6</v>
      </c>
      <c r="T5261" s="8">
        <v>1881.07</v>
      </c>
      <c r="U5261">
        <v>0</v>
      </c>
      <c r="V5261" s="8">
        <v>0</v>
      </c>
      <c r="W5261" s="8">
        <v>0</v>
      </c>
      <c r="X5261" s="8">
        <v>1881.07</v>
      </c>
    </row>
    <row r="5262" spans="1:24" x14ac:dyDescent="0.25">
      <c r="A5262" t="s">
        <v>5588</v>
      </c>
      <c r="B5262" s="1">
        <v>45529</v>
      </c>
      <c r="C5262" t="s">
        <v>403</v>
      </c>
      <c r="D5262" t="s">
        <v>404</v>
      </c>
      <c r="E5262" t="s">
        <v>53</v>
      </c>
      <c r="F5262" t="s">
        <v>37</v>
      </c>
      <c r="G5262" t="s">
        <v>55</v>
      </c>
      <c r="H5262" t="s">
        <v>56</v>
      </c>
      <c r="I5262" t="s">
        <v>112</v>
      </c>
      <c r="J5262" t="s">
        <v>113</v>
      </c>
      <c r="K5262" t="s">
        <v>42</v>
      </c>
      <c r="L5262" s="13">
        <v>8.5</v>
      </c>
      <c r="M5262" s="8">
        <v>2.8</v>
      </c>
      <c r="N5262">
        <v>33</v>
      </c>
      <c r="O5262" s="8">
        <v>280.5</v>
      </c>
      <c r="P5262" s="14">
        <v>1.7399999999999999E-2</v>
      </c>
      <c r="Q5262" s="8">
        <v>4.88</v>
      </c>
      <c r="R5262" s="8">
        <v>275.62</v>
      </c>
      <c r="S5262" s="8">
        <v>92.4</v>
      </c>
      <c r="T5262" s="8">
        <v>183.22</v>
      </c>
      <c r="U5262">
        <v>2</v>
      </c>
      <c r="V5262" s="8">
        <v>16.7</v>
      </c>
      <c r="W5262" s="8">
        <v>6.6</v>
      </c>
      <c r="X5262" s="8">
        <v>176.62</v>
      </c>
    </row>
    <row r="5263" spans="1:24" x14ac:dyDescent="0.25">
      <c r="A5263" t="s">
        <v>5589</v>
      </c>
      <c r="B5263" s="1">
        <v>46210</v>
      </c>
      <c r="C5263" t="s">
        <v>188</v>
      </c>
      <c r="D5263" t="s">
        <v>189</v>
      </c>
      <c r="E5263" t="s">
        <v>27</v>
      </c>
      <c r="F5263" t="s">
        <v>54</v>
      </c>
      <c r="G5263" t="s">
        <v>38</v>
      </c>
      <c r="H5263" t="s">
        <v>39</v>
      </c>
      <c r="I5263" t="s">
        <v>117</v>
      </c>
      <c r="J5263" t="s">
        <v>118</v>
      </c>
      <c r="K5263" t="s">
        <v>59</v>
      </c>
      <c r="L5263" s="13">
        <v>6</v>
      </c>
      <c r="M5263" s="8">
        <v>4.2</v>
      </c>
      <c r="N5263">
        <v>132</v>
      </c>
      <c r="O5263" s="8">
        <v>792</v>
      </c>
      <c r="P5263" s="14">
        <v>7.1000000000000004E-3</v>
      </c>
      <c r="Q5263" s="8">
        <v>5.62</v>
      </c>
      <c r="R5263" s="8">
        <v>786.38</v>
      </c>
      <c r="S5263" s="8">
        <v>554.4</v>
      </c>
      <c r="T5263" s="8">
        <v>231.98</v>
      </c>
      <c r="U5263">
        <v>0</v>
      </c>
      <c r="V5263" s="8">
        <v>0</v>
      </c>
      <c r="W5263" s="8">
        <v>0</v>
      </c>
      <c r="X5263" s="8">
        <v>231.98</v>
      </c>
    </row>
    <row r="5264" spans="1:24" x14ac:dyDescent="0.25">
      <c r="A5264" t="s">
        <v>5590</v>
      </c>
      <c r="B5264" s="1">
        <v>46157</v>
      </c>
      <c r="C5264" t="s">
        <v>142</v>
      </c>
      <c r="D5264" t="s">
        <v>143</v>
      </c>
      <c r="E5264" t="s">
        <v>71</v>
      </c>
      <c r="F5264" t="s">
        <v>37</v>
      </c>
      <c r="G5264" t="s">
        <v>72</v>
      </c>
      <c r="H5264" t="s">
        <v>73</v>
      </c>
      <c r="I5264" t="s">
        <v>74</v>
      </c>
      <c r="J5264" t="s">
        <v>75</v>
      </c>
      <c r="K5264" t="s">
        <v>49</v>
      </c>
      <c r="L5264" s="13">
        <v>11</v>
      </c>
      <c r="M5264" s="8">
        <v>6.8</v>
      </c>
      <c r="N5264">
        <v>10</v>
      </c>
      <c r="O5264" s="8">
        <v>110</v>
      </c>
      <c r="P5264" s="14">
        <v>3.4099999999999998E-2</v>
      </c>
      <c r="Q5264" s="8">
        <v>3.75</v>
      </c>
      <c r="R5264" s="8">
        <v>106.25</v>
      </c>
      <c r="S5264" s="8">
        <v>68</v>
      </c>
      <c r="T5264" s="8">
        <v>38.25</v>
      </c>
      <c r="U5264">
        <v>0</v>
      </c>
      <c r="V5264" s="8">
        <v>0</v>
      </c>
      <c r="W5264" s="8">
        <v>0</v>
      </c>
      <c r="X5264" s="8">
        <v>38.25</v>
      </c>
    </row>
    <row r="5265" spans="1:24" x14ac:dyDescent="0.25">
      <c r="A5265" t="s">
        <v>5591</v>
      </c>
      <c r="B5265" s="1">
        <v>45824</v>
      </c>
      <c r="C5265" t="s">
        <v>328</v>
      </c>
      <c r="D5265" t="s">
        <v>329</v>
      </c>
      <c r="E5265" t="s">
        <v>71</v>
      </c>
      <c r="F5265" t="s">
        <v>54</v>
      </c>
      <c r="G5265" t="s">
        <v>72</v>
      </c>
      <c r="H5265" t="s">
        <v>73</v>
      </c>
      <c r="I5265" t="s">
        <v>122</v>
      </c>
      <c r="J5265" t="s">
        <v>123</v>
      </c>
      <c r="K5265" t="s">
        <v>59</v>
      </c>
      <c r="L5265" s="13">
        <v>5.5</v>
      </c>
      <c r="M5265" s="8">
        <v>3.8</v>
      </c>
      <c r="N5265">
        <v>13</v>
      </c>
      <c r="O5265" s="8">
        <v>71.5</v>
      </c>
      <c r="P5265" s="14">
        <v>9.1000000000000004E-3</v>
      </c>
      <c r="Q5265" s="8">
        <v>0.65</v>
      </c>
      <c r="R5265" s="8">
        <v>70.849999999999994</v>
      </c>
      <c r="S5265" s="8">
        <v>49.4</v>
      </c>
      <c r="T5265" s="8">
        <v>21.45</v>
      </c>
      <c r="U5265">
        <v>0</v>
      </c>
      <c r="V5265" s="8">
        <v>0</v>
      </c>
      <c r="W5265" s="8">
        <v>0</v>
      </c>
      <c r="X5265" s="8">
        <v>21.45</v>
      </c>
    </row>
    <row r="5266" spans="1:24" x14ac:dyDescent="0.25">
      <c r="A5266" t="s">
        <v>5592</v>
      </c>
      <c r="B5266" s="1">
        <v>45714</v>
      </c>
      <c r="C5266" t="s">
        <v>642</v>
      </c>
      <c r="D5266" t="s">
        <v>643</v>
      </c>
      <c r="E5266" t="s">
        <v>71</v>
      </c>
      <c r="F5266" t="s">
        <v>54</v>
      </c>
      <c r="G5266" t="s">
        <v>165</v>
      </c>
      <c r="H5266" t="s">
        <v>166</v>
      </c>
      <c r="I5266" t="s">
        <v>47</v>
      </c>
      <c r="J5266" t="s">
        <v>48</v>
      </c>
      <c r="K5266" t="s">
        <v>49</v>
      </c>
      <c r="L5266" s="13">
        <v>5</v>
      </c>
      <c r="M5266" s="8">
        <v>3.2</v>
      </c>
      <c r="N5266">
        <v>12</v>
      </c>
      <c r="O5266" s="8">
        <v>60</v>
      </c>
      <c r="P5266" s="14">
        <v>1.47E-2</v>
      </c>
      <c r="Q5266" s="8">
        <v>0.88</v>
      </c>
      <c r="R5266" s="8">
        <v>59.12</v>
      </c>
      <c r="S5266" s="8">
        <v>38.4</v>
      </c>
      <c r="T5266" s="8">
        <v>20.72</v>
      </c>
      <c r="U5266">
        <v>0</v>
      </c>
      <c r="V5266" s="8">
        <v>0</v>
      </c>
      <c r="W5266" s="8">
        <v>0</v>
      </c>
      <c r="X5266" s="8">
        <v>20.72</v>
      </c>
    </row>
    <row r="5267" spans="1:24" x14ac:dyDescent="0.25">
      <c r="A5267" t="s">
        <v>5593</v>
      </c>
      <c r="B5267" s="1">
        <v>46009</v>
      </c>
      <c r="C5267" t="s">
        <v>107</v>
      </c>
      <c r="D5267" t="s">
        <v>108</v>
      </c>
      <c r="E5267" t="s">
        <v>53</v>
      </c>
      <c r="F5267" t="s">
        <v>46</v>
      </c>
      <c r="G5267" t="s">
        <v>55</v>
      </c>
      <c r="H5267" t="s">
        <v>56</v>
      </c>
      <c r="I5267" t="s">
        <v>127</v>
      </c>
      <c r="J5267" t="s">
        <v>128</v>
      </c>
      <c r="K5267" t="s">
        <v>33</v>
      </c>
      <c r="L5267" s="13">
        <v>7.2</v>
      </c>
      <c r="M5267" s="8">
        <v>3.6</v>
      </c>
      <c r="N5267">
        <v>31</v>
      </c>
      <c r="O5267" s="8">
        <v>223.2</v>
      </c>
      <c r="P5267" s="14">
        <v>0.12959999999999999</v>
      </c>
      <c r="Q5267" s="8">
        <v>28.93</v>
      </c>
      <c r="R5267" s="8">
        <v>194.27</v>
      </c>
      <c r="S5267" s="8">
        <v>111.6</v>
      </c>
      <c r="T5267" s="8">
        <v>82.67</v>
      </c>
      <c r="U5267">
        <v>0</v>
      </c>
      <c r="V5267" s="8">
        <v>0</v>
      </c>
      <c r="W5267" s="8">
        <v>0</v>
      </c>
      <c r="X5267" s="8">
        <v>82.67</v>
      </c>
    </row>
    <row r="5268" spans="1:24" x14ac:dyDescent="0.25">
      <c r="A5268" t="s">
        <v>5594</v>
      </c>
      <c r="B5268" s="1">
        <v>46209</v>
      </c>
      <c r="C5268" t="s">
        <v>91</v>
      </c>
      <c r="D5268" t="s">
        <v>92</v>
      </c>
      <c r="E5268" t="s">
        <v>27</v>
      </c>
      <c r="F5268" t="s">
        <v>37</v>
      </c>
      <c r="G5268" t="s">
        <v>38</v>
      </c>
      <c r="H5268" t="s">
        <v>39</v>
      </c>
      <c r="I5268" t="s">
        <v>130</v>
      </c>
      <c r="J5268" t="s">
        <v>131</v>
      </c>
      <c r="K5268" t="s">
        <v>42</v>
      </c>
      <c r="L5268" s="13">
        <v>4.8</v>
      </c>
      <c r="M5268" s="8">
        <v>1.4</v>
      </c>
      <c r="N5268">
        <v>14</v>
      </c>
      <c r="O5268" s="8">
        <v>67.2</v>
      </c>
      <c r="P5268" s="14">
        <v>8.0000000000000004E-4</v>
      </c>
      <c r="Q5268" s="8">
        <v>0.05</v>
      </c>
      <c r="R5268" s="8">
        <v>67.150000000000006</v>
      </c>
      <c r="S5268" s="8">
        <v>19.600000000000001</v>
      </c>
      <c r="T5268" s="8">
        <v>47.55</v>
      </c>
      <c r="U5268">
        <v>0</v>
      </c>
      <c r="V5268" s="8">
        <v>0</v>
      </c>
      <c r="W5268" s="8">
        <v>0</v>
      </c>
      <c r="X5268" s="8">
        <v>47.55</v>
      </c>
    </row>
    <row r="5269" spans="1:24" x14ac:dyDescent="0.25">
      <c r="A5269" t="s">
        <v>5595</v>
      </c>
      <c r="B5269" s="1">
        <v>45673</v>
      </c>
      <c r="C5269" t="s">
        <v>427</v>
      </c>
      <c r="D5269" t="s">
        <v>428</v>
      </c>
      <c r="E5269" t="s">
        <v>150</v>
      </c>
      <c r="F5269" t="s">
        <v>46</v>
      </c>
      <c r="G5269" t="s">
        <v>151</v>
      </c>
      <c r="H5269" t="s">
        <v>152</v>
      </c>
      <c r="I5269" t="s">
        <v>144</v>
      </c>
      <c r="J5269" t="s">
        <v>145</v>
      </c>
      <c r="K5269" t="s">
        <v>33</v>
      </c>
      <c r="L5269" s="13">
        <v>12</v>
      </c>
      <c r="M5269" s="8">
        <v>6.5</v>
      </c>
      <c r="N5269">
        <v>15</v>
      </c>
      <c r="O5269" s="8">
        <v>180</v>
      </c>
      <c r="P5269" s="14">
        <v>0.2452</v>
      </c>
      <c r="Q5269" s="8">
        <v>44.14</v>
      </c>
      <c r="R5269" s="8">
        <v>135.86000000000001</v>
      </c>
      <c r="S5269" s="8">
        <v>97.5</v>
      </c>
      <c r="T5269" s="8">
        <v>38.36</v>
      </c>
      <c r="U5269">
        <v>0</v>
      </c>
      <c r="V5269" s="8">
        <v>0</v>
      </c>
      <c r="W5269" s="8">
        <v>0</v>
      </c>
      <c r="X5269" s="8">
        <v>38.36</v>
      </c>
    </row>
    <row r="5270" spans="1:24" x14ac:dyDescent="0.25">
      <c r="A5270" t="s">
        <v>5596</v>
      </c>
      <c r="B5270" s="1">
        <v>45761</v>
      </c>
      <c r="C5270" t="s">
        <v>345</v>
      </c>
      <c r="D5270" t="s">
        <v>346</v>
      </c>
      <c r="E5270" t="s">
        <v>71</v>
      </c>
      <c r="F5270" t="s">
        <v>28</v>
      </c>
      <c r="G5270" t="s">
        <v>72</v>
      </c>
      <c r="H5270" t="s">
        <v>73</v>
      </c>
      <c r="I5270" t="s">
        <v>130</v>
      </c>
      <c r="J5270" t="s">
        <v>131</v>
      </c>
      <c r="K5270" t="s">
        <v>42</v>
      </c>
      <c r="L5270" s="13">
        <v>4.8</v>
      </c>
      <c r="M5270" s="8">
        <v>1.4</v>
      </c>
      <c r="N5270">
        <v>141</v>
      </c>
      <c r="O5270" s="8">
        <v>676.8</v>
      </c>
      <c r="P5270" s="14">
        <v>2.7300000000000001E-2</v>
      </c>
      <c r="Q5270" s="8">
        <v>18.48</v>
      </c>
      <c r="R5270" s="8">
        <v>658.32</v>
      </c>
      <c r="S5270" s="8">
        <v>197.4</v>
      </c>
      <c r="T5270" s="8">
        <v>460.92</v>
      </c>
      <c r="U5270">
        <v>0</v>
      </c>
      <c r="V5270" s="8">
        <v>0</v>
      </c>
      <c r="W5270" s="8">
        <v>0</v>
      </c>
      <c r="X5270" s="8">
        <v>460.92</v>
      </c>
    </row>
    <row r="5271" spans="1:24" x14ac:dyDescent="0.25">
      <c r="A5271" t="s">
        <v>5597</v>
      </c>
      <c r="B5271" s="1">
        <v>46057</v>
      </c>
      <c r="C5271" t="s">
        <v>301</v>
      </c>
      <c r="D5271" t="s">
        <v>302</v>
      </c>
      <c r="E5271" t="s">
        <v>63</v>
      </c>
      <c r="F5271" t="s">
        <v>37</v>
      </c>
      <c r="G5271" t="s">
        <v>79</v>
      </c>
      <c r="H5271" t="s">
        <v>80</v>
      </c>
      <c r="I5271" t="s">
        <v>84</v>
      </c>
      <c r="J5271" t="s">
        <v>85</v>
      </c>
      <c r="K5271" t="s">
        <v>42</v>
      </c>
      <c r="L5271" s="13">
        <v>9.9</v>
      </c>
      <c r="M5271" s="8">
        <v>3.1</v>
      </c>
      <c r="N5271">
        <v>20</v>
      </c>
      <c r="O5271" s="8">
        <v>198</v>
      </c>
      <c r="P5271" s="14">
        <v>0.45519999999999999</v>
      </c>
      <c r="Q5271" s="8">
        <v>90.13</v>
      </c>
      <c r="R5271" s="8">
        <v>107.87</v>
      </c>
      <c r="S5271" s="8">
        <v>62</v>
      </c>
      <c r="T5271" s="8">
        <v>45.87</v>
      </c>
      <c r="U5271">
        <v>0</v>
      </c>
      <c r="V5271" s="8">
        <v>0</v>
      </c>
      <c r="W5271" s="8">
        <v>0</v>
      </c>
      <c r="X5271" s="8">
        <v>45.87</v>
      </c>
    </row>
    <row r="5272" spans="1:24" x14ac:dyDescent="0.25">
      <c r="A5272" t="s">
        <v>5598</v>
      </c>
      <c r="B5272" s="1">
        <v>45378</v>
      </c>
      <c r="C5272" t="s">
        <v>391</v>
      </c>
      <c r="D5272" t="s">
        <v>392</v>
      </c>
      <c r="E5272" t="s">
        <v>63</v>
      </c>
      <c r="F5272" t="s">
        <v>54</v>
      </c>
      <c r="G5272" t="s">
        <v>64</v>
      </c>
      <c r="H5272" t="s">
        <v>65</v>
      </c>
      <c r="I5272" t="s">
        <v>144</v>
      </c>
      <c r="J5272" t="s">
        <v>145</v>
      </c>
      <c r="K5272" t="s">
        <v>33</v>
      </c>
      <c r="L5272" s="13">
        <v>12</v>
      </c>
      <c r="M5272" s="8">
        <v>6.5</v>
      </c>
      <c r="N5272">
        <v>90</v>
      </c>
      <c r="O5272" s="8">
        <v>1080</v>
      </c>
      <c r="P5272" s="14">
        <v>0.35880000000000001</v>
      </c>
      <c r="Q5272" s="8">
        <v>387.5</v>
      </c>
      <c r="R5272" s="8">
        <v>692.5</v>
      </c>
      <c r="S5272" s="8">
        <v>585</v>
      </c>
      <c r="T5272" s="8">
        <v>107.5</v>
      </c>
      <c r="U5272">
        <v>26</v>
      </c>
      <c r="V5272" s="8">
        <v>200.05</v>
      </c>
      <c r="W5272" s="8">
        <v>182</v>
      </c>
      <c r="X5272" s="8">
        <v>-74.5</v>
      </c>
    </row>
    <row r="5273" spans="1:24" x14ac:dyDescent="0.25">
      <c r="A5273" t="s">
        <v>5599</v>
      </c>
      <c r="B5273" s="1">
        <v>45886</v>
      </c>
      <c r="C5273" t="s">
        <v>383</v>
      </c>
      <c r="D5273" t="s">
        <v>384</v>
      </c>
      <c r="E5273" t="s">
        <v>63</v>
      </c>
      <c r="F5273" t="s">
        <v>54</v>
      </c>
      <c r="G5273" t="s">
        <v>79</v>
      </c>
      <c r="H5273" t="s">
        <v>80</v>
      </c>
      <c r="I5273" t="s">
        <v>47</v>
      </c>
      <c r="J5273" t="s">
        <v>48</v>
      </c>
      <c r="K5273" t="s">
        <v>49</v>
      </c>
      <c r="L5273" s="13">
        <v>5</v>
      </c>
      <c r="M5273" s="8">
        <v>3.2</v>
      </c>
      <c r="N5273">
        <v>50</v>
      </c>
      <c r="O5273" s="8">
        <v>250</v>
      </c>
      <c r="P5273" s="14">
        <v>3.8999999999999998E-3</v>
      </c>
      <c r="Q5273" s="8">
        <v>0.98</v>
      </c>
      <c r="R5273" s="8">
        <v>249.02</v>
      </c>
      <c r="S5273" s="8">
        <v>160</v>
      </c>
      <c r="T5273" s="8">
        <v>89.02</v>
      </c>
      <c r="U5273">
        <v>0</v>
      </c>
      <c r="V5273" s="8">
        <v>0</v>
      </c>
      <c r="W5273" s="8">
        <v>0</v>
      </c>
      <c r="X5273" s="8">
        <v>89.02</v>
      </c>
    </row>
    <row r="5274" spans="1:24" x14ac:dyDescent="0.25">
      <c r="A5274" t="s">
        <v>5600</v>
      </c>
      <c r="B5274" s="1">
        <v>45389</v>
      </c>
      <c r="C5274" t="s">
        <v>215</v>
      </c>
      <c r="D5274" t="s">
        <v>216</v>
      </c>
      <c r="E5274" t="s">
        <v>27</v>
      </c>
      <c r="F5274" t="s">
        <v>54</v>
      </c>
      <c r="G5274" t="s">
        <v>29</v>
      </c>
      <c r="H5274" t="s">
        <v>30</v>
      </c>
      <c r="I5274" t="s">
        <v>185</v>
      </c>
      <c r="J5274" t="s">
        <v>186</v>
      </c>
      <c r="K5274" t="s">
        <v>59</v>
      </c>
      <c r="L5274" s="13">
        <v>4.9000000000000004</v>
      </c>
      <c r="M5274" s="8">
        <v>3.1</v>
      </c>
      <c r="N5274">
        <v>79</v>
      </c>
      <c r="O5274" s="8">
        <v>387.1</v>
      </c>
      <c r="P5274" s="14">
        <v>1.2999999999999999E-3</v>
      </c>
      <c r="Q5274" s="8">
        <v>0.5</v>
      </c>
      <c r="R5274" s="8">
        <v>386.6</v>
      </c>
      <c r="S5274" s="8">
        <v>244.9</v>
      </c>
      <c r="T5274" s="8">
        <v>141.69999999999999</v>
      </c>
      <c r="U5274">
        <v>0</v>
      </c>
      <c r="V5274" s="8">
        <v>0</v>
      </c>
      <c r="W5274" s="8">
        <v>0</v>
      </c>
      <c r="X5274" s="8">
        <v>141.69999999999999</v>
      </c>
    </row>
    <row r="5275" spans="1:24" x14ac:dyDescent="0.25">
      <c r="A5275" t="s">
        <v>5601</v>
      </c>
      <c r="B5275" s="1">
        <v>45809</v>
      </c>
      <c r="C5275" t="s">
        <v>331</v>
      </c>
      <c r="D5275" t="s">
        <v>332</v>
      </c>
      <c r="E5275" t="s">
        <v>150</v>
      </c>
      <c r="F5275" t="s">
        <v>37</v>
      </c>
      <c r="G5275" t="s">
        <v>151</v>
      </c>
      <c r="H5275" t="s">
        <v>152</v>
      </c>
      <c r="I5275" t="s">
        <v>66</v>
      </c>
      <c r="J5275" t="s">
        <v>67</v>
      </c>
      <c r="K5275" t="s">
        <v>33</v>
      </c>
      <c r="L5275" s="13">
        <v>4.5</v>
      </c>
      <c r="M5275" s="8">
        <v>2.1</v>
      </c>
      <c r="N5275">
        <v>14</v>
      </c>
      <c r="O5275" s="8">
        <v>63</v>
      </c>
      <c r="P5275" s="14">
        <v>3.1300000000000001E-2</v>
      </c>
      <c r="Q5275" s="8">
        <v>1.97</v>
      </c>
      <c r="R5275" s="8">
        <v>61.03</v>
      </c>
      <c r="S5275" s="8">
        <v>29.4</v>
      </c>
      <c r="T5275" s="8">
        <v>31.63</v>
      </c>
      <c r="U5275">
        <v>0</v>
      </c>
      <c r="V5275" s="8">
        <v>0</v>
      </c>
      <c r="W5275" s="8">
        <v>0</v>
      </c>
      <c r="X5275" s="8">
        <v>31.63</v>
      </c>
    </row>
    <row r="5276" spans="1:24" x14ac:dyDescent="0.25">
      <c r="A5276" t="s">
        <v>5602</v>
      </c>
      <c r="B5276" s="1">
        <v>45428</v>
      </c>
      <c r="C5276" t="s">
        <v>642</v>
      </c>
      <c r="D5276" t="s">
        <v>643</v>
      </c>
      <c r="E5276" t="s">
        <v>71</v>
      </c>
      <c r="F5276" t="s">
        <v>54</v>
      </c>
      <c r="G5276" t="s">
        <v>72</v>
      </c>
      <c r="H5276" t="s">
        <v>73</v>
      </c>
      <c r="I5276" t="s">
        <v>40</v>
      </c>
      <c r="J5276" t="s">
        <v>41</v>
      </c>
      <c r="K5276" t="s">
        <v>42</v>
      </c>
      <c r="L5276" s="13">
        <v>14.5</v>
      </c>
      <c r="M5276" s="8">
        <v>4.2</v>
      </c>
      <c r="N5276">
        <v>25</v>
      </c>
      <c r="O5276" s="8">
        <v>362.5</v>
      </c>
      <c r="P5276" s="14">
        <v>1.9900000000000001E-2</v>
      </c>
      <c r="Q5276" s="8">
        <v>7.21</v>
      </c>
      <c r="R5276" s="8">
        <v>355.29</v>
      </c>
      <c r="S5276" s="8">
        <v>105</v>
      </c>
      <c r="T5276" s="8">
        <v>250.29</v>
      </c>
      <c r="U5276">
        <v>0</v>
      </c>
      <c r="V5276" s="8">
        <v>0</v>
      </c>
      <c r="W5276" s="8">
        <v>0</v>
      </c>
      <c r="X5276" s="8">
        <v>250.29</v>
      </c>
    </row>
    <row r="5277" spans="1:24" x14ac:dyDescent="0.25">
      <c r="A5277" t="s">
        <v>5603</v>
      </c>
      <c r="B5277" s="1">
        <v>45944</v>
      </c>
      <c r="C5277" t="s">
        <v>391</v>
      </c>
      <c r="D5277" t="s">
        <v>392</v>
      </c>
      <c r="E5277" t="s">
        <v>63</v>
      </c>
      <c r="F5277" t="s">
        <v>54</v>
      </c>
      <c r="G5277" t="s">
        <v>64</v>
      </c>
      <c r="H5277" t="s">
        <v>65</v>
      </c>
      <c r="I5277" t="s">
        <v>40</v>
      </c>
      <c r="J5277" t="s">
        <v>41</v>
      </c>
      <c r="K5277" t="s">
        <v>42</v>
      </c>
      <c r="L5277" s="13">
        <v>14.5</v>
      </c>
      <c r="M5277" s="8">
        <v>4.2</v>
      </c>
      <c r="N5277">
        <v>36</v>
      </c>
      <c r="O5277" s="8">
        <v>522</v>
      </c>
      <c r="P5277" s="14">
        <v>1.2699999999999999E-2</v>
      </c>
      <c r="Q5277" s="8">
        <v>6.63</v>
      </c>
      <c r="R5277" s="8">
        <v>515.37</v>
      </c>
      <c r="S5277" s="8">
        <v>151.19999999999999</v>
      </c>
      <c r="T5277" s="8">
        <v>364.17</v>
      </c>
      <c r="U5277">
        <v>0</v>
      </c>
      <c r="V5277" s="8">
        <v>0</v>
      </c>
      <c r="W5277" s="8">
        <v>0</v>
      </c>
      <c r="X5277" s="8">
        <v>364.17</v>
      </c>
    </row>
    <row r="5278" spans="1:24" x14ac:dyDescent="0.25">
      <c r="A5278" t="s">
        <v>5604</v>
      </c>
      <c r="B5278" s="1">
        <v>46131</v>
      </c>
      <c r="C5278" t="s">
        <v>386</v>
      </c>
      <c r="D5278" t="s">
        <v>387</v>
      </c>
      <c r="E5278" t="s">
        <v>27</v>
      </c>
      <c r="F5278" t="s">
        <v>54</v>
      </c>
      <c r="G5278" t="s">
        <v>29</v>
      </c>
      <c r="H5278" t="s">
        <v>30</v>
      </c>
      <c r="I5278" t="s">
        <v>130</v>
      </c>
      <c r="J5278" t="s">
        <v>131</v>
      </c>
      <c r="K5278" t="s">
        <v>42</v>
      </c>
      <c r="L5278" s="13">
        <v>4.8</v>
      </c>
      <c r="M5278" s="8">
        <v>1.4</v>
      </c>
      <c r="N5278">
        <v>29</v>
      </c>
      <c r="O5278" s="8">
        <v>139.19999999999999</v>
      </c>
      <c r="P5278" s="14">
        <v>5.5999999999999999E-3</v>
      </c>
      <c r="Q5278" s="8">
        <v>0.78</v>
      </c>
      <c r="R5278" s="8">
        <v>138.41999999999999</v>
      </c>
      <c r="S5278" s="8">
        <v>40.6</v>
      </c>
      <c r="T5278" s="8">
        <v>97.82</v>
      </c>
      <c r="U5278">
        <v>0</v>
      </c>
      <c r="V5278" s="8">
        <v>0</v>
      </c>
      <c r="W5278" s="8">
        <v>0</v>
      </c>
      <c r="X5278" s="8">
        <v>97.82</v>
      </c>
    </row>
    <row r="5279" spans="1:24" x14ac:dyDescent="0.25">
      <c r="A5279" t="s">
        <v>5605</v>
      </c>
      <c r="B5279" s="1">
        <v>45695</v>
      </c>
      <c r="C5279" t="s">
        <v>354</v>
      </c>
      <c r="D5279" t="s">
        <v>355</v>
      </c>
      <c r="E5279" t="s">
        <v>71</v>
      </c>
      <c r="F5279" t="s">
        <v>54</v>
      </c>
      <c r="G5279" t="s">
        <v>165</v>
      </c>
      <c r="H5279" t="s">
        <v>166</v>
      </c>
      <c r="I5279" t="s">
        <v>117</v>
      </c>
      <c r="J5279" t="s">
        <v>118</v>
      </c>
      <c r="K5279" t="s">
        <v>59</v>
      </c>
      <c r="L5279" s="13">
        <v>6</v>
      </c>
      <c r="M5279" s="8">
        <v>4.2</v>
      </c>
      <c r="N5279">
        <v>143</v>
      </c>
      <c r="O5279" s="8">
        <v>858</v>
      </c>
      <c r="P5279" s="14">
        <v>4.1999999999999997E-3</v>
      </c>
      <c r="Q5279" s="8">
        <v>3.6</v>
      </c>
      <c r="R5279" s="8">
        <v>854.4</v>
      </c>
      <c r="S5279" s="8">
        <v>600.6</v>
      </c>
      <c r="T5279" s="8">
        <v>253.8</v>
      </c>
      <c r="U5279">
        <v>0</v>
      </c>
      <c r="V5279" s="8">
        <v>0</v>
      </c>
      <c r="W5279" s="8">
        <v>0</v>
      </c>
      <c r="X5279" s="8">
        <v>253.8</v>
      </c>
    </row>
    <row r="5280" spans="1:24" x14ac:dyDescent="0.25">
      <c r="A5280" t="s">
        <v>5606</v>
      </c>
      <c r="B5280" s="1">
        <v>45368</v>
      </c>
      <c r="C5280" t="s">
        <v>590</v>
      </c>
      <c r="D5280" t="s">
        <v>591</v>
      </c>
      <c r="E5280" t="s">
        <v>27</v>
      </c>
      <c r="F5280" t="s">
        <v>46</v>
      </c>
      <c r="G5280" t="s">
        <v>29</v>
      </c>
      <c r="H5280" t="s">
        <v>30</v>
      </c>
      <c r="I5280" t="s">
        <v>31</v>
      </c>
      <c r="J5280" t="s">
        <v>32</v>
      </c>
      <c r="K5280" t="s">
        <v>33</v>
      </c>
      <c r="L5280" s="13">
        <v>5.8</v>
      </c>
      <c r="M5280" s="8">
        <v>2.7</v>
      </c>
      <c r="N5280">
        <v>18</v>
      </c>
      <c r="O5280" s="8">
        <v>104.4</v>
      </c>
      <c r="P5280" s="14">
        <v>1.9599999999999999E-2</v>
      </c>
      <c r="Q5280" s="8">
        <v>2.0499999999999998</v>
      </c>
      <c r="R5280" s="8">
        <v>102.35</v>
      </c>
      <c r="S5280" s="8">
        <v>48.6</v>
      </c>
      <c r="T5280" s="8">
        <v>53.75</v>
      </c>
      <c r="U5280">
        <v>0</v>
      </c>
      <c r="V5280" s="8">
        <v>0</v>
      </c>
      <c r="W5280" s="8">
        <v>0</v>
      </c>
      <c r="X5280" s="8">
        <v>53.75</v>
      </c>
    </row>
    <row r="5281" spans="1:24" x14ac:dyDescent="0.25">
      <c r="A5281" t="s">
        <v>5607</v>
      </c>
      <c r="B5281" s="1">
        <v>45898</v>
      </c>
      <c r="C5281" t="s">
        <v>318</v>
      </c>
      <c r="D5281" t="s">
        <v>319</v>
      </c>
      <c r="E5281" t="s">
        <v>27</v>
      </c>
      <c r="F5281" t="s">
        <v>37</v>
      </c>
      <c r="G5281" t="s">
        <v>29</v>
      </c>
      <c r="H5281" t="s">
        <v>30</v>
      </c>
      <c r="I5281" t="s">
        <v>84</v>
      </c>
      <c r="J5281" t="s">
        <v>85</v>
      </c>
      <c r="K5281" t="s">
        <v>42</v>
      </c>
      <c r="L5281" s="13">
        <v>9.9</v>
      </c>
      <c r="M5281" s="8">
        <v>3.1</v>
      </c>
      <c r="N5281">
        <v>7</v>
      </c>
      <c r="O5281" s="8">
        <v>69.3</v>
      </c>
      <c r="P5281" s="14">
        <v>9.7999999999999997E-3</v>
      </c>
      <c r="Q5281" s="8">
        <v>0.68</v>
      </c>
      <c r="R5281" s="8">
        <v>68.62</v>
      </c>
      <c r="S5281" s="8">
        <v>21.7</v>
      </c>
      <c r="T5281" s="8">
        <v>46.92</v>
      </c>
      <c r="U5281">
        <v>0</v>
      </c>
      <c r="V5281" s="8">
        <v>0</v>
      </c>
      <c r="W5281" s="8">
        <v>0</v>
      </c>
      <c r="X5281" s="8">
        <v>46.92</v>
      </c>
    </row>
    <row r="5282" spans="1:24" x14ac:dyDescent="0.25">
      <c r="A5282" t="s">
        <v>5608</v>
      </c>
      <c r="B5282" s="1">
        <v>45873</v>
      </c>
      <c r="C5282" t="s">
        <v>25</v>
      </c>
      <c r="D5282" t="s">
        <v>26</v>
      </c>
      <c r="E5282" t="s">
        <v>27</v>
      </c>
      <c r="F5282" t="s">
        <v>28</v>
      </c>
      <c r="G5282" t="s">
        <v>29</v>
      </c>
      <c r="H5282" t="s">
        <v>30</v>
      </c>
      <c r="I5282" t="s">
        <v>40</v>
      </c>
      <c r="J5282" t="s">
        <v>41</v>
      </c>
      <c r="K5282" t="s">
        <v>42</v>
      </c>
      <c r="L5282" s="13">
        <v>14.5</v>
      </c>
      <c r="M5282" s="8">
        <v>4.2</v>
      </c>
      <c r="N5282">
        <v>80</v>
      </c>
      <c r="O5282" s="8">
        <v>1160</v>
      </c>
      <c r="P5282" s="14">
        <v>0.1338</v>
      </c>
      <c r="Q5282" s="8">
        <v>155.21</v>
      </c>
      <c r="R5282" s="8">
        <v>1004.79</v>
      </c>
      <c r="S5282" s="8">
        <v>336</v>
      </c>
      <c r="T5282" s="8">
        <v>668.79</v>
      </c>
      <c r="U5282">
        <v>2</v>
      </c>
      <c r="V5282" s="8">
        <v>25.12</v>
      </c>
      <c r="W5282" s="8">
        <v>9.4</v>
      </c>
      <c r="X5282" s="8">
        <v>659.39</v>
      </c>
    </row>
    <row r="5283" spans="1:24" x14ac:dyDescent="0.25">
      <c r="A5283" t="s">
        <v>5609</v>
      </c>
      <c r="B5283" s="1">
        <v>45355</v>
      </c>
      <c r="C5283" t="s">
        <v>223</v>
      </c>
      <c r="D5283" t="s">
        <v>224</v>
      </c>
      <c r="E5283" t="s">
        <v>27</v>
      </c>
      <c r="F5283" t="s">
        <v>28</v>
      </c>
      <c r="G5283" t="s">
        <v>29</v>
      </c>
      <c r="H5283" t="s">
        <v>30</v>
      </c>
      <c r="I5283" t="s">
        <v>127</v>
      </c>
      <c r="J5283" t="s">
        <v>128</v>
      </c>
      <c r="K5283" t="s">
        <v>33</v>
      </c>
      <c r="L5283" s="13">
        <v>7.2</v>
      </c>
      <c r="M5283" s="8">
        <v>3.6</v>
      </c>
      <c r="N5283">
        <v>86</v>
      </c>
      <c r="O5283" s="8">
        <v>619.20000000000005</v>
      </c>
      <c r="P5283" s="14">
        <v>1.5100000000000001E-2</v>
      </c>
      <c r="Q5283" s="8">
        <v>9.35</v>
      </c>
      <c r="R5283" s="8">
        <v>609.85</v>
      </c>
      <c r="S5283" s="8">
        <v>309.60000000000002</v>
      </c>
      <c r="T5283" s="8">
        <v>300.25</v>
      </c>
      <c r="U5283">
        <v>0</v>
      </c>
      <c r="V5283" s="8">
        <v>0</v>
      </c>
      <c r="W5283" s="8">
        <v>0</v>
      </c>
      <c r="X5283" s="8">
        <v>300.25</v>
      </c>
    </row>
    <row r="5284" spans="1:24" x14ac:dyDescent="0.25">
      <c r="A5284" t="s">
        <v>5610</v>
      </c>
      <c r="B5284" s="1">
        <v>45737</v>
      </c>
      <c r="C5284" t="s">
        <v>410</v>
      </c>
      <c r="D5284" t="s">
        <v>411</v>
      </c>
      <c r="E5284" t="s">
        <v>150</v>
      </c>
      <c r="F5284" t="s">
        <v>46</v>
      </c>
      <c r="G5284" t="s">
        <v>151</v>
      </c>
      <c r="H5284" t="s">
        <v>152</v>
      </c>
      <c r="I5284" t="s">
        <v>185</v>
      </c>
      <c r="J5284" t="s">
        <v>186</v>
      </c>
      <c r="K5284" t="s">
        <v>59</v>
      </c>
      <c r="L5284" s="13">
        <v>4.9000000000000004</v>
      </c>
      <c r="M5284" s="8">
        <v>3.1</v>
      </c>
      <c r="N5284">
        <v>29</v>
      </c>
      <c r="O5284" s="8">
        <v>142.1</v>
      </c>
      <c r="P5284" s="14">
        <v>4.2599999999999999E-2</v>
      </c>
      <c r="Q5284" s="8">
        <v>6.05</v>
      </c>
      <c r="R5284" s="8">
        <v>136.05000000000001</v>
      </c>
      <c r="S5284" s="8">
        <v>89.9</v>
      </c>
      <c r="T5284" s="8">
        <v>46.15</v>
      </c>
      <c r="U5284">
        <v>6</v>
      </c>
      <c r="V5284" s="8">
        <v>28.15</v>
      </c>
      <c r="W5284" s="8">
        <v>21.6</v>
      </c>
      <c r="X5284" s="8">
        <v>24.55</v>
      </c>
    </row>
    <row r="5285" spans="1:24" x14ac:dyDescent="0.25">
      <c r="A5285" t="s">
        <v>5611</v>
      </c>
      <c r="B5285" s="1">
        <v>45970</v>
      </c>
      <c r="C5285" t="s">
        <v>102</v>
      </c>
      <c r="D5285" t="s">
        <v>103</v>
      </c>
      <c r="E5285" t="s">
        <v>27</v>
      </c>
      <c r="F5285" t="s">
        <v>54</v>
      </c>
      <c r="G5285" t="s">
        <v>29</v>
      </c>
      <c r="H5285" t="s">
        <v>30</v>
      </c>
      <c r="I5285" t="s">
        <v>40</v>
      </c>
      <c r="J5285" t="s">
        <v>41</v>
      </c>
      <c r="K5285" t="s">
        <v>42</v>
      </c>
      <c r="L5285" s="13">
        <v>14.5</v>
      </c>
      <c r="M5285" s="8">
        <v>4.2</v>
      </c>
      <c r="N5285">
        <v>40</v>
      </c>
      <c r="O5285" s="8">
        <v>580</v>
      </c>
      <c r="P5285" s="14">
        <v>1.5699999999999999E-2</v>
      </c>
      <c r="Q5285" s="8">
        <v>9.11</v>
      </c>
      <c r="R5285" s="8">
        <v>570.89</v>
      </c>
      <c r="S5285" s="8">
        <v>168</v>
      </c>
      <c r="T5285" s="8">
        <v>402.89</v>
      </c>
      <c r="U5285">
        <v>0</v>
      </c>
      <c r="V5285" s="8">
        <v>0</v>
      </c>
      <c r="W5285" s="8">
        <v>0</v>
      </c>
      <c r="X5285" s="8">
        <v>402.89</v>
      </c>
    </row>
    <row r="5286" spans="1:24" x14ac:dyDescent="0.25">
      <c r="A5286" t="s">
        <v>5612</v>
      </c>
      <c r="B5286" s="1">
        <v>45425</v>
      </c>
      <c r="C5286" t="s">
        <v>378</v>
      </c>
      <c r="D5286" t="s">
        <v>379</v>
      </c>
      <c r="E5286" t="s">
        <v>71</v>
      </c>
      <c r="F5286" t="s">
        <v>54</v>
      </c>
      <c r="G5286" t="s">
        <v>72</v>
      </c>
      <c r="H5286" t="s">
        <v>73</v>
      </c>
      <c r="I5286" t="s">
        <v>57</v>
      </c>
      <c r="J5286" t="s">
        <v>58</v>
      </c>
      <c r="K5286" t="s">
        <v>59</v>
      </c>
      <c r="L5286" s="13">
        <v>10.5</v>
      </c>
      <c r="M5286" s="8">
        <v>7.5</v>
      </c>
      <c r="N5286">
        <v>85</v>
      </c>
      <c r="O5286" s="8">
        <v>892.5</v>
      </c>
      <c r="P5286" s="14">
        <v>2.6100000000000002E-2</v>
      </c>
      <c r="Q5286" s="8">
        <v>23.29</v>
      </c>
      <c r="R5286" s="8">
        <v>869.21</v>
      </c>
      <c r="S5286" s="8">
        <v>637.5</v>
      </c>
      <c r="T5286" s="8">
        <v>231.71</v>
      </c>
      <c r="U5286">
        <v>0</v>
      </c>
      <c r="V5286" s="8">
        <v>0</v>
      </c>
      <c r="W5286" s="8">
        <v>0</v>
      </c>
      <c r="X5286" s="8">
        <v>231.71</v>
      </c>
    </row>
    <row r="5287" spans="1:24" x14ac:dyDescent="0.25">
      <c r="A5287" t="s">
        <v>5613</v>
      </c>
      <c r="B5287" s="1">
        <v>45534</v>
      </c>
      <c r="C5287" t="s">
        <v>205</v>
      </c>
      <c r="D5287" t="s">
        <v>206</v>
      </c>
      <c r="E5287" t="s">
        <v>71</v>
      </c>
      <c r="F5287" t="s">
        <v>54</v>
      </c>
      <c r="G5287" t="s">
        <v>165</v>
      </c>
      <c r="H5287" t="s">
        <v>166</v>
      </c>
      <c r="I5287" t="s">
        <v>130</v>
      </c>
      <c r="J5287" t="s">
        <v>131</v>
      </c>
      <c r="K5287" t="s">
        <v>42</v>
      </c>
      <c r="L5287" s="13">
        <v>4.8</v>
      </c>
      <c r="M5287" s="8">
        <v>1.4</v>
      </c>
      <c r="N5287">
        <v>105</v>
      </c>
      <c r="O5287" s="8">
        <v>504</v>
      </c>
      <c r="P5287" s="14">
        <v>9.1999999999999998E-3</v>
      </c>
      <c r="Q5287" s="8">
        <v>4.6399999999999997</v>
      </c>
      <c r="R5287" s="8">
        <v>499.36</v>
      </c>
      <c r="S5287" s="8">
        <v>147</v>
      </c>
      <c r="T5287" s="8">
        <v>352.36</v>
      </c>
      <c r="U5287">
        <v>0</v>
      </c>
      <c r="V5287" s="8">
        <v>0</v>
      </c>
      <c r="W5287" s="8">
        <v>0</v>
      </c>
      <c r="X5287" s="8">
        <v>352.36</v>
      </c>
    </row>
    <row r="5288" spans="1:24" x14ac:dyDescent="0.25">
      <c r="A5288" t="s">
        <v>5614</v>
      </c>
      <c r="B5288" s="1">
        <v>45590</v>
      </c>
      <c r="C5288" t="s">
        <v>410</v>
      </c>
      <c r="D5288" t="s">
        <v>411</v>
      </c>
      <c r="E5288" t="s">
        <v>150</v>
      </c>
      <c r="F5288" t="s">
        <v>46</v>
      </c>
      <c r="G5288" t="s">
        <v>151</v>
      </c>
      <c r="H5288" t="s">
        <v>152</v>
      </c>
      <c r="I5288" t="s">
        <v>185</v>
      </c>
      <c r="J5288" t="s">
        <v>186</v>
      </c>
      <c r="K5288" t="s">
        <v>59</v>
      </c>
      <c r="L5288" s="13">
        <v>4.9000000000000004</v>
      </c>
      <c r="M5288" s="8">
        <v>3.1</v>
      </c>
      <c r="N5288">
        <v>65</v>
      </c>
      <c r="O5288" s="8">
        <v>318.5</v>
      </c>
      <c r="P5288" s="14">
        <v>7.22E-2</v>
      </c>
      <c r="Q5288" s="8">
        <v>23</v>
      </c>
      <c r="R5288" s="8">
        <v>295.5</v>
      </c>
      <c r="S5288" s="8">
        <v>201.5</v>
      </c>
      <c r="T5288" s="8">
        <v>94</v>
      </c>
      <c r="U5288">
        <v>0</v>
      </c>
      <c r="V5288" s="8">
        <v>0</v>
      </c>
      <c r="W5288" s="8">
        <v>0</v>
      </c>
      <c r="X5288" s="8">
        <v>94</v>
      </c>
    </row>
    <row r="5289" spans="1:24" x14ac:dyDescent="0.25">
      <c r="A5289" t="s">
        <v>5615</v>
      </c>
      <c r="B5289" s="1">
        <v>45559</v>
      </c>
      <c r="C5289" t="s">
        <v>340</v>
      </c>
      <c r="D5289" t="s">
        <v>341</v>
      </c>
      <c r="E5289" t="s">
        <v>27</v>
      </c>
      <c r="F5289" t="s">
        <v>54</v>
      </c>
      <c r="G5289" t="s">
        <v>29</v>
      </c>
      <c r="H5289" t="s">
        <v>30</v>
      </c>
      <c r="I5289" t="s">
        <v>40</v>
      </c>
      <c r="J5289" t="s">
        <v>41</v>
      </c>
      <c r="K5289" t="s">
        <v>42</v>
      </c>
      <c r="L5289" s="13">
        <v>14.5</v>
      </c>
      <c r="M5289" s="8">
        <v>4.2</v>
      </c>
      <c r="N5289">
        <v>164</v>
      </c>
      <c r="O5289" s="8">
        <v>2378</v>
      </c>
      <c r="P5289" s="14">
        <v>4.0300000000000002E-2</v>
      </c>
      <c r="Q5289" s="8">
        <v>95.83</v>
      </c>
      <c r="R5289" s="8">
        <v>2282.17</v>
      </c>
      <c r="S5289" s="8">
        <v>688.8</v>
      </c>
      <c r="T5289" s="8">
        <v>1593.37</v>
      </c>
      <c r="U5289">
        <v>0</v>
      </c>
      <c r="V5289" s="8">
        <v>0</v>
      </c>
      <c r="W5289" s="8">
        <v>0</v>
      </c>
      <c r="X5289" s="8">
        <v>1593.37</v>
      </c>
    </row>
    <row r="5290" spans="1:24" x14ac:dyDescent="0.25">
      <c r="A5290" t="s">
        <v>5616</v>
      </c>
      <c r="B5290" s="1">
        <v>46163</v>
      </c>
      <c r="C5290" t="s">
        <v>480</v>
      </c>
      <c r="D5290" t="s">
        <v>481</v>
      </c>
      <c r="E5290" t="s">
        <v>63</v>
      </c>
      <c r="F5290" t="s">
        <v>54</v>
      </c>
      <c r="G5290" t="s">
        <v>64</v>
      </c>
      <c r="H5290" t="s">
        <v>65</v>
      </c>
      <c r="I5290" t="s">
        <v>112</v>
      </c>
      <c r="J5290" t="s">
        <v>113</v>
      </c>
      <c r="K5290" t="s">
        <v>42</v>
      </c>
      <c r="L5290" s="13">
        <v>8.5</v>
      </c>
      <c r="M5290" s="8">
        <v>2.8</v>
      </c>
      <c r="N5290">
        <v>74</v>
      </c>
      <c r="O5290" s="8">
        <v>629</v>
      </c>
      <c r="P5290" s="14">
        <v>1.0999999999999999E-2</v>
      </c>
      <c r="Q5290" s="8">
        <v>6.92</v>
      </c>
      <c r="R5290" s="8">
        <v>622.08000000000004</v>
      </c>
      <c r="S5290" s="8">
        <v>207.2</v>
      </c>
      <c r="T5290" s="8">
        <v>414.88</v>
      </c>
      <c r="U5290">
        <v>0</v>
      </c>
      <c r="V5290" s="8">
        <v>0</v>
      </c>
      <c r="W5290" s="8">
        <v>0</v>
      </c>
      <c r="X5290" s="8">
        <v>414.88</v>
      </c>
    </row>
    <row r="5291" spans="1:24" x14ac:dyDescent="0.25">
      <c r="A5291" t="s">
        <v>5617</v>
      </c>
      <c r="B5291" s="1">
        <v>45614</v>
      </c>
      <c r="C5291" t="s">
        <v>508</v>
      </c>
      <c r="D5291" t="s">
        <v>509</v>
      </c>
      <c r="E5291" t="s">
        <v>27</v>
      </c>
      <c r="F5291" t="s">
        <v>89</v>
      </c>
      <c r="G5291" t="s">
        <v>38</v>
      </c>
      <c r="H5291" t="s">
        <v>39</v>
      </c>
      <c r="I5291" t="s">
        <v>66</v>
      </c>
      <c r="J5291" t="s">
        <v>67</v>
      </c>
      <c r="K5291" t="s">
        <v>33</v>
      </c>
      <c r="L5291" s="13">
        <v>4.5</v>
      </c>
      <c r="M5291" s="8">
        <v>2.1</v>
      </c>
      <c r="N5291">
        <v>26</v>
      </c>
      <c r="O5291" s="8">
        <v>117</v>
      </c>
      <c r="P5291" s="14">
        <v>7.6100000000000001E-2</v>
      </c>
      <c r="Q5291" s="8">
        <v>8.9</v>
      </c>
      <c r="R5291" s="8">
        <v>108.1</v>
      </c>
      <c r="S5291" s="8">
        <v>54.6</v>
      </c>
      <c r="T5291" s="8">
        <v>53.5</v>
      </c>
      <c r="U5291">
        <v>0</v>
      </c>
      <c r="V5291" s="8">
        <v>0</v>
      </c>
      <c r="W5291" s="8">
        <v>0</v>
      </c>
      <c r="X5291" s="8">
        <v>53.5</v>
      </c>
    </row>
    <row r="5292" spans="1:24" x14ac:dyDescent="0.25">
      <c r="A5292" t="s">
        <v>5618</v>
      </c>
      <c r="B5292" s="1">
        <v>46240</v>
      </c>
      <c r="C5292" t="s">
        <v>223</v>
      </c>
      <c r="D5292" t="s">
        <v>224</v>
      </c>
      <c r="E5292" t="s">
        <v>27</v>
      </c>
      <c r="F5292" t="s">
        <v>28</v>
      </c>
      <c r="G5292" t="s">
        <v>38</v>
      </c>
      <c r="H5292" t="s">
        <v>39</v>
      </c>
      <c r="I5292" t="s">
        <v>84</v>
      </c>
      <c r="J5292" t="s">
        <v>85</v>
      </c>
      <c r="K5292" t="s">
        <v>42</v>
      </c>
      <c r="L5292" s="13">
        <v>9.9</v>
      </c>
      <c r="M5292" s="8">
        <v>3.1</v>
      </c>
      <c r="N5292">
        <v>246</v>
      </c>
      <c r="O5292" s="8">
        <v>2435.4</v>
      </c>
      <c r="P5292" s="14">
        <v>0.45800000000000002</v>
      </c>
      <c r="Q5292" s="8">
        <v>1115.4100000000001</v>
      </c>
      <c r="R5292" s="8">
        <v>1319.99</v>
      </c>
      <c r="S5292" s="8">
        <v>762.6</v>
      </c>
      <c r="T5292" s="8">
        <v>557.39</v>
      </c>
      <c r="U5292">
        <v>0</v>
      </c>
      <c r="V5292" s="8">
        <v>0</v>
      </c>
      <c r="W5292" s="8">
        <v>0</v>
      </c>
      <c r="X5292" s="8">
        <v>557.39</v>
      </c>
    </row>
    <row r="5293" spans="1:24" x14ac:dyDescent="0.25">
      <c r="A5293" t="s">
        <v>5619</v>
      </c>
      <c r="B5293" s="1">
        <v>46112</v>
      </c>
      <c r="C5293" t="s">
        <v>528</v>
      </c>
      <c r="D5293" t="s">
        <v>529</v>
      </c>
      <c r="E5293" t="s">
        <v>27</v>
      </c>
      <c r="F5293" t="s">
        <v>54</v>
      </c>
      <c r="G5293" t="s">
        <v>38</v>
      </c>
      <c r="H5293" t="s">
        <v>39</v>
      </c>
      <c r="I5293" t="s">
        <v>185</v>
      </c>
      <c r="J5293" t="s">
        <v>186</v>
      </c>
      <c r="K5293" t="s">
        <v>59</v>
      </c>
      <c r="L5293" s="13">
        <v>4.9000000000000004</v>
      </c>
      <c r="M5293" s="8">
        <v>3.1</v>
      </c>
      <c r="N5293">
        <v>34</v>
      </c>
      <c r="O5293" s="8">
        <v>166.6</v>
      </c>
      <c r="P5293" s="14">
        <v>6.6E-3</v>
      </c>
      <c r="Q5293" s="8">
        <v>1.1000000000000001</v>
      </c>
      <c r="R5293" s="8">
        <v>165.5</v>
      </c>
      <c r="S5293" s="8">
        <v>105.4</v>
      </c>
      <c r="T5293" s="8">
        <v>60.1</v>
      </c>
      <c r="U5293">
        <v>0</v>
      </c>
      <c r="V5293" s="8">
        <v>0</v>
      </c>
      <c r="W5293" s="8">
        <v>0</v>
      </c>
      <c r="X5293" s="8">
        <v>60.1</v>
      </c>
    </row>
    <row r="5294" spans="1:24" x14ac:dyDescent="0.25">
      <c r="A5294" t="s">
        <v>5620</v>
      </c>
      <c r="B5294" s="1">
        <v>45694</v>
      </c>
      <c r="C5294" t="s">
        <v>340</v>
      </c>
      <c r="D5294" t="s">
        <v>341</v>
      </c>
      <c r="E5294" t="s">
        <v>27</v>
      </c>
      <c r="F5294" t="s">
        <v>54</v>
      </c>
      <c r="G5294" t="s">
        <v>38</v>
      </c>
      <c r="H5294" t="s">
        <v>39</v>
      </c>
      <c r="I5294" t="s">
        <v>40</v>
      </c>
      <c r="J5294" t="s">
        <v>41</v>
      </c>
      <c r="K5294" t="s">
        <v>42</v>
      </c>
      <c r="L5294" s="13">
        <v>14.5</v>
      </c>
      <c r="M5294" s="8">
        <v>4.2</v>
      </c>
      <c r="N5294">
        <v>18</v>
      </c>
      <c r="O5294" s="8">
        <v>261</v>
      </c>
      <c r="P5294" s="14">
        <v>2.1899999999999999E-2</v>
      </c>
      <c r="Q5294" s="8">
        <v>5.72</v>
      </c>
      <c r="R5294" s="8">
        <v>255.28</v>
      </c>
      <c r="S5294" s="8">
        <v>75.599999999999994</v>
      </c>
      <c r="T5294" s="8">
        <v>179.68</v>
      </c>
      <c r="U5294">
        <v>4</v>
      </c>
      <c r="V5294" s="8">
        <v>56.73</v>
      </c>
      <c r="W5294" s="8">
        <v>18.8</v>
      </c>
      <c r="X5294" s="8">
        <v>160.88</v>
      </c>
    </row>
    <row r="5295" spans="1:24" x14ac:dyDescent="0.25">
      <c r="A5295" t="s">
        <v>5621</v>
      </c>
      <c r="B5295" s="1">
        <v>46009</v>
      </c>
      <c r="C5295" t="s">
        <v>171</v>
      </c>
      <c r="D5295" t="s">
        <v>172</v>
      </c>
      <c r="E5295" t="s">
        <v>27</v>
      </c>
      <c r="F5295" t="s">
        <v>46</v>
      </c>
      <c r="G5295" t="s">
        <v>38</v>
      </c>
      <c r="H5295" t="s">
        <v>39</v>
      </c>
      <c r="I5295" t="s">
        <v>122</v>
      </c>
      <c r="J5295" t="s">
        <v>123</v>
      </c>
      <c r="K5295" t="s">
        <v>59</v>
      </c>
      <c r="L5295" s="13">
        <v>5.5</v>
      </c>
      <c r="M5295" s="8">
        <v>3.8</v>
      </c>
      <c r="N5295">
        <v>58</v>
      </c>
      <c r="O5295" s="8">
        <v>319</v>
      </c>
      <c r="P5295" s="14">
        <v>0.15240000000000001</v>
      </c>
      <c r="Q5295" s="8">
        <v>48.62</v>
      </c>
      <c r="R5295" s="8">
        <v>270.38</v>
      </c>
      <c r="S5295" s="8">
        <v>220.4</v>
      </c>
      <c r="T5295" s="8">
        <v>49.98</v>
      </c>
      <c r="U5295">
        <v>0</v>
      </c>
      <c r="V5295" s="8">
        <v>0</v>
      </c>
      <c r="W5295" s="8">
        <v>0</v>
      </c>
      <c r="X5295" s="8">
        <v>49.98</v>
      </c>
    </row>
    <row r="5296" spans="1:24" x14ac:dyDescent="0.25">
      <c r="A5296" t="s">
        <v>5622</v>
      </c>
      <c r="B5296" s="1">
        <v>46143</v>
      </c>
      <c r="C5296" t="s">
        <v>584</v>
      </c>
      <c r="D5296" t="s">
        <v>585</v>
      </c>
      <c r="E5296" t="s">
        <v>27</v>
      </c>
      <c r="F5296" t="s">
        <v>37</v>
      </c>
      <c r="G5296" t="s">
        <v>29</v>
      </c>
      <c r="H5296" t="s">
        <v>30</v>
      </c>
      <c r="I5296" t="s">
        <v>66</v>
      </c>
      <c r="J5296" t="s">
        <v>67</v>
      </c>
      <c r="K5296" t="s">
        <v>33</v>
      </c>
      <c r="L5296" s="13">
        <v>4.5</v>
      </c>
      <c r="M5296" s="8">
        <v>2.1</v>
      </c>
      <c r="N5296">
        <v>63</v>
      </c>
      <c r="O5296" s="8">
        <v>283.5</v>
      </c>
      <c r="P5296" s="14">
        <v>9.9000000000000008E-3</v>
      </c>
      <c r="Q5296" s="8">
        <v>2.81</v>
      </c>
      <c r="R5296" s="8">
        <v>280.69</v>
      </c>
      <c r="S5296" s="8">
        <v>132.30000000000001</v>
      </c>
      <c r="T5296" s="8">
        <v>148.38999999999999</v>
      </c>
      <c r="U5296">
        <v>0</v>
      </c>
      <c r="V5296" s="8">
        <v>0</v>
      </c>
      <c r="W5296" s="8">
        <v>0</v>
      </c>
      <c r="X5296" s="8">
        <v>148.38999999999999</v>
      </c>
    </row>
    <row r="5297" spans="1:24" x14ac:dyDescent="0.25">
      <c r="A5297" t="s">
        <v>5623</v>
      </c>
      <c r="B5297" s="1">
        <v>46045</v>
      </c>
      <c r="C5297" t="s">
        <v>291</v>
      </c>
      <c r="D5297" t="s">
        <v>292</v>
      </c>
      <c r="E5297" t="s">
        <v>150</v>
      </c>
      <c r="F5297" t="s">
        <v>54</v>
      </c>
      <c r="G5297" t="s">
        <v>151</v>
      </c>
      <c r="H5297" t="s">
        <v>152</v>
      </c>
      <c r="I5297" t="s">
        <v>112</v>
      </c>
      <c r="J5297" t="s">
        <v>113</v>
      </c>
      <c r="K5297" t="s">
        <v>42</v>
      </c>
      <c r="L5297" s="13">
        <v>8.5</v>
      </c>
      <c r="M5297" s="8">
        <v>2.8</v>
      </c>
      <c r="N5297">
        <v>63</v>
      </c>
      <c r="O5297" s="8">
        <v>535.5</v>
      </c>
      <c r="P5297" s="14">
        <v>2.2000000000000001E-3</v>
      </c>
      <c r="Q5297" s="8">
        <v>1.18</v>
      </c>
      <c r="R5297" s="8">
        <v>534.32000000000005</v>
      </c>
      <c r="S5297" s="8">
        <v>176.4</v>
      </c>
      <c r="T5297" s="8">
        <v>357.92</v>
      </c>
      <c r="U5297">
        <v>0</v>
      </c>
      <c r="V5297" s="8">
        <v>0</v>
      </c>
      <c r="W5297" s="8">
        <v>0</v>
      </c>
      <c r="X5297" s="8">
        <v>357.92</v>
      </c>
    </row>
    <row r="5298" spans="1:24" x14ac:dyDescent="0.25">
      <c r="A5298" t="s">
        <v>5624</v>
      </c>
      <c r="B5298" s="1">
        <v>45626</v>
      </c>
      <c r="C5298" t="s">
        <v>325</v>
      </c>
      <c r="D5298" t="s">
        <v>326</v>
      </c>
      <c r="E5298" t="s">
        <v>27</v>
      </c>
      <c r="F5298" t="s">
        <v>37</v>
      </c>
      <c r="G5298" t="s">
        <v>29</v>
      </c>
      <c r="H5298" t="s">
        <v>30</v>
      </c>
      <c r="I5298" t="s">
        <v>47</v>
      </c>
      <c r="J5298" t="s">
        <v>48</v>
      </c>
      <c r="K5298" t="s">
        <v>49</v>
      </c>
      <c r="L5298" s="13">
        <v>5</v>
      </c>
      <c r="M5298" s="8">
        <v>3.2</v>
      </c>
      <c r="N5298">
        <v>40</v>
      </c>
      <c r="O5298" s="8">
        <v>200</v>
      </c>
      <c r="P5298" s="14">
        <v>5.1000000000000004E-3</v>
      </c>
      <c r="Q5298" s="8">
        <v>1.02</v>
      </c>
      <c r="R5298" s="8">
        <v>198.98</v>
      </c>
      <c r="S5298" s="8">
        <v>128</v>
      </c>
      <c r="T5298" s="8">
        <v>70.98</v>
      </c>
      <c r="U5298">
        <v>0</v>
      </c>
      <c r="V5298" s="8">
        <v>0</v>
      </c>
      <c r="W5298" s="8">
        <v>0</v>
      </c>
      <c r="X5298" s="8">
        <v>70.98</v>
      </c>
    </row>
    <row r="5299" spans="1:24" x14ac:dyDescent="0.25">
      <c r="A5299" t="s">
        <v>5625</v>
      </c>
      <c r="B5299" s="1">
        <v>45617</v>
      </c>
      <c r="C5299" t="s">
        <v>180</v>
      </c>
      <c r="D5299" t="s">
        <v>181</v>
      </c>
      <c r="E5299" t="s">
        <v>63</v>
      </c>
      <c r="F5299" t="s">
        <v>46</v>
      </c>
      <c r="G5299" t="s">
        <v>64</v>
      </c>
      <c r="H5299" t="s">
        <v>65</v>
      </c>
      <c r="I5299" t="s">
        <v>122</v>
      </c>
      <c r="J5299" t="s">
        <v>123</v>
      </c>
      <c r="K5299" t="s">
        <v>59</v>
      </c>
      <c r="L5299" s="13">
        <v>5.5</v>
      </c>
      <c r="M5299" s="8">
        <v>3.8</v>
      </c>
      <c r="N5299">
        <v>13</v>
      </c>
      <c r="O5299" s="8">
        <v>71.5</v>
      </c>
      <c r="P5299" s="14">
        <v>0.13550000000000001</v>
      </c>
      <c r="Q5299" s="8">
        <v>9.69</v>
      </c>
      <c r="R5299" s="8">
        <v>61.81</v>
      </c>
      <c r="S5299" s="8">
        <v>49.4</v>
      </c>
      <c r="T5299" s="8">
        <v>12.41</v>
      </c>
      <c r="U5299">
        <v>0</v>
      </c>
      <c r="V5299" s="8">
        <v>0</v>
      </c>
      <c r="W5299" s="8">
        <v>0</v>
      </c>
      <c r="X5299" s="8">
        <v>12.41</v>
      </c>
    </row>
    <row r="5300" spans="1:24" x14ac:dyDescent="0.25">
      <c r="A5300" t="s">
        <v>5626</v>
      </c>
      <c r="B5300" s="1">
        <v>45755</v>
      </c>
      <c r="C5300" t="s">
        <v>266</v>
      </c>
      <c r="D5300" t="s">
        <v>267</v>
      </c>
      <c r="E5300" t="s">
        <v>53</v>
      </c>
      <c r="F5300" t="s">
        <v>54</v>
      </c>
      <c r="G5300" t="s">
        <v>55</v>
      </c>
      <c r="H5300" t="s">
        <v>56</v>
      </c>
      <c r="I5300" t="s">
        <v>74</v>
      </c>
      <c r="J5300" t="s">
        <v>75</v>
      </c>
      <c r="K5300" t="s">
        <v>49</v>
      </c>
      <c r="L5300" s="13">
        <v>11</v>
      </c>
      <c r="M5300" s="8">
        <v>6.8</v>
      </c>
      <c r="N5300">
        <v>85</v>
      </c>
      <c r="O5300" s="8">
        <v>935</v>
      </c>
      <c r="P5300" s="14">
        <v>9.7999999999999997E-3</v>
      </c>
      <c r="Q5300" s="8">
        <v>9.16</v>
      </c>
      <c r="R5300" s="8">
        <v>925.84</v>
      </c>
      <c r="S5300" s="8">
        <v>578</v>
      </c>
      <c r="T5300" s="8">
        <v>347.84</v>
      </c>
      <c r="U5300">
        <v>0</v>
      </c>
      <c r="V5300" s="8">
        <v>0</v>
      </c>
      <c r="W5300" s="8">
        <v>0</v>
      </c>
      <c r="X5300" s="8">
        <v>347.84</v>
      </c>
    </row>
    <row r="5301" spans="1:24" x14ac:dyDescent="0.25">
      <c r="A5301" t="s">
        <v>5627</v>
      </c>
      <c r="B5301" s="1">
        <v>45570</v>
      </c>
      <c r="C5301" t="s">
        <v>615</v>
      </c>
      <c r="D5301" t="s">
        <v>616</v>
      </c>
      <c r="E5301" t="s">
        <v>150</v>
      </c>
      <c r="F5301" t="s">
        <v>89</v>
      </c>
      <c r="G5301" t="s">
        <v>151</v>
      </c>
      <c r="H5301" t="s">
        <v>152</v>
      </c>
      <c r="I5301" t="s">
        <v>156</v>
      </c>
      <c r="J5301" t="s">
        <v>157</v>
      </c>
      <c r="K5301" t="s">
        <v>42</v>
      </c>
      <c r="L5301" s="13">
        <v>6.2</v>
      </c>
      <c r="M5301" s="8">
        <v>1.9</v>
      </c>
      <c r="N5301">
        <v>58</v>
      </c>
      <c r="O5301" s="8">
        <v>359.6</v>
      </c>
      <c r="P5301" s="14">
        <v>4.7500000000000001E-2</v>
      </c>
      <c r="Q5301" s="8">
        <v>17.079999999999998</v>
      </c>
      <c r="R5301" s="8">
        <v>342.52</v>
      </c>
      <c r="S5301" s="8">
        <v>110.2</v>
      </c>
      <c r="T5301" s="8">
        <v>232.32</v>
      </c>
      <c r="U5301">
        <v>12</v>
      </c>
      <c r="V5301" s="8">
        <v>70.87</v>
      </c>
      <c r="W5301" s="8">
        <v>28.8</v>
      </c>
      <c r="X5301" s="8">
        <v>203.52</v>
      </c>
    </row>
    <row r="5302" spans="1:24" x14ac:dyDescent="0.25">
      <c r="A5302" t="s">
        <v>5628</v>
      </c>
      <c r="B5302" s="1">
        <v>45531</v>
      </c>
      <c r="C5302" t="s">
        <v>148</v>
      </c>
      <c r="D5302" t="s">
        <v>149</v>
      </c>
      <c r="E5302" t="s">
        <v>150</v>
      </c>
      <c r="F5302" t="s">
        <v>37</v>
      </c>
      <c r="G5302" t="s">
        <v>151</v>
      </c>
      <c r="H5302" t="s">
        <v>152</v>
      </c>
      <c r="I5302" t="s">
        <v>31</v>
      </c>
      <c r="J5302" t="s">
        <v>32</v>
      </c>
      <c r="K5302" t="s">
        <v>33</v>
      </c>
      <c r="L5302" s="13">
        <v>5.8</v>
      </c>
      <c r="M5302" s="8">
        <v>2.7</v>
      </c>
      <c r="N5302">
        <v>31</v>
      </c>
      <c r="O5302" s="8">
        <v>179.8</v>
      </c>
      <c r="P5302" s="14">
        <v>1.7600000000000001E-2</v>
      </c>
      <c r="Q5302" s="8">
        <v>3.16</v>
      </c>
      <c r="R5302" s="8">
        <v>176.64</v>
      </c>
      <c r="S5302" s="8">
        <v>83.7</v>
      </c>
      <c r="T5302" s="8">
        <v>92.94</v>
      </c>
      <c r="U5302">
        <v>0</v>
      </c>
      <c r="V5302" s="8">
        <v>0</v>
      </c>
      <c r="W5302" s="8">
        <v>0</v>
      </c>
      <c r="X5302" s="8">
        <v>92.94</v>
      </c>
    </row>
    <row r="5303" spans="1:24" x14ac:dyDescent="0.25">
      <c r="A5303" t="s">
        <v>5629</v>
      </c>
      <c r="B5303" s="1">
        <v>45368</v>
      </c>
      <c r="C5303" t="s">
        <v>337</v>
      </c>
      <c r="D5303" t="s">
        <v>338</v>
      </c>
      <c r="E5303" t="s">
        <v>27</v>
      </c>
      <c r="F5303" t="s">
        <v>54</v>
      </c>
      <c r="G5303" t="s">
        <v>29</v>
      </c>
      <c r="H5303" t="s">
        <v>30</v>
      </c>
      <c r="I5303" t="s">
        <v>74</v>
      </c>
      <c r="J5303" t="s">
        <v>75</v>
      </c>
      <c r="K5303" t="s">
        <v>49</v>
      </c>
      <c r="L5303" s="13">
        <v>11</v>
      </c>
      <c r="M5303" s="8">
        <v>6.8</v>
      </c>
      <c r="N5303">
        <v>77</v>
      </c>
      <c r="O5303" s="8">
        <v>847</v>
      </c>
      <c r="P5303" s="14">
        <v>3.5999999999999999E-3</v>
      </c>
      <c r="Q5303" s="8">
        <v>3.05</v>
      </c>
      <c r="R5303" s="8">
        <v>843.95</v>
      </c>
      <c r="S5303" s="8">
        <v>523.6</v>
      </c>
      <c r="T5303" s="8">
        <v>320.35000000000002</v>
      </c>
      <c r="U5303">
        <v>0</v>
      </c>
      <c r="V5303" s="8">
        <v>0</v>
      </c>
      <c r="W5303" s="8">
        <v>0</v>
      </c>
      <c r="X5303" s="8">
        <v>320.35000000000002</v>
      </c>
    </row>
    <row r="5304" spans="1:24" x14ac:dyDescent="0.25">
      <c r="A5304" t="s">
        <v>5630</v>
      </c>
      <c r="B5304" s="1">
        <v>46258</v>
      </c>
      <c r="C5304" t="s">
        <v>82</v>
      </c>
      <c r="D5304" t="s">
        <v>83</v>
      </c>
      <c r="E5304" t="s">
        <v>71</v>
      </c>
      <c r="F5304" t="s">
        <v>46</v>
      </c>
      <c r="G5304" t="s">
        <v>72</v>
      </c>
      <c r="H5304" t="s">
        <v>73</v>
      </c>
      <c r="I5304" t="s">
        <v>130</v>
      </c>
      <c r="J5304" t="s">
        <v>131</v>
      </c>
      <c r="K5304" t="s">
        <v>42</v>
      </c>
      <c r="L5304" s="13">
        <v>4.8</v>
      </c>
      <c r="M5304" s="8">
        <v>1.4</v>
      </c>
      <c r="N5304">
        <v>52</v>
      </c>
      <c r="O5304" s="8">
        <v>249.6</v>
      </c>
      <c r="P5304" s="14">
        <v>0.19819999999999999</v>
      </c>
      <c r="Q5304" s="8">
        <v>49.47</v>
      </c>
      <c r="R5304" s="8">
        <v>200.13</v>
      </c>
      <c r="S5304" s="8">
        <v>72.8</v>
      </c>
      <c r="T5304" s="8">
        <v>127.33</v>
      </c>
      <c r="U5304">
        <v>0</v>
      </c>
      <c r="V5304" s="8">
        <v>0</v>
      </c>
      <c r="W5304" s="8">
        <v>0</v>
      </c>
      <c r="X5304" s="8">
        <v>127.33</v>
      </c>
    </row>
    <row r="5305" spans="1:24" x14ac:dyDescent="0.25">
      <c r="A5305" t="s">
        <v>5631</v>
      </c>
      <c r="B5305" s="1">
        <v>45499</v>
      </c>
      <c r="C5305" t="s">
        <v>226</v>
      </c>
      <c r="D5305" t="s">
        <v>227</v>
      </c>
      <c r="E5305" t="s">
        <v>27</v>
      </c>
      <c r="F5305" t="s">
        <v>54</v>
      </c>
      <c r="G5305" t="s">
        <v>38</v>
      </c>
      <c r="H5305" t="s">
        <v>39</v>
      </c>
      <c r="I5305" t="s">
        <v>185</v>
      </c>
      <c r="J5305" t="s">
        <v>186</v>
      </c>
      <c r="K5305" t="s">
        <v>59</v>
      </c>
      <c r="L5305" s="13">
        <v>4.9000000000000004</v>
      </c>
      <c r="M5305" s="8">
        <v>3.1</v>
      </c>
      <c r="N5305">
        <v>57</v>
      </c>
      <c r="O5305" s="8">
        <v>279.3</v>
      </c>
      <c r="P5305" s="14">
        <v>0.36809999999999998</v>
      </c>
      <c r="Q5305" s="8">
        <v>102.81</v>
      </c>
      <c r="R5305" s="8">
        <v>176.49</v>
      </c>
      <c r="S5305" s="8">
        <v>176.7</v>
      </c>
      <c r="T5305" s="8">
        <v>-0.21</v>
      </c>
      <c r="U5305">
        <v>7</v>
      </c>
      <c r="V5305" s="8">
        <v>21.67</v>
      </c>
      <c r="W5305" s="8">
        <v>25.2</v>
      </c>
      <c r="X5305" s="8">
        <v>-25.41</v>
      </c>
    </row>
    <row r="5306" spans="1:24" x14ac:dyDescent="0.25">
      <c r="A5306" t="s">
        <v>5632</v>
      </c>
      <c r="B5306" s="1">
        <v>45431</v>
      </c>
      <c r="C5306" t="s">
        <v>325</v>
      </c>
      <c r="D5306" t="s">
        <v>326</v>
      </c>
      <c r="E5306" t="s">
        <v>27</v>
      </c>
      <c r="F5306" t="s">
        <v>37</v>
      </c>
      <c r="G5306" t="s">
        <v>29</v>
      </c>
      <c r="H5306" t="s">
        <v>30</v>
      </c>
      <c r="I5306" t="s">
        <v>117</v>
      </c>
      <c r="J5306" t="s">
        <v>118</v>
      </c>
      <c r="K5306" t="s">
        <v>59</v>
      </c>
      <c r="L5306" s="13">
        <v>6</v>
      </c>
      <c r="M5306" s="8">
        <v>4.2</v>
      </c>
      <c r="N5306">
        <v>26</v>
      </c>
      <c r="O5306" s="8">
        <v>156</v>
      </c>
      <c r="P5306" s="14">
        <v>1.2E-2</v>
      </c>
      <c r="Q5306" s="8">
        <v>1.87</v>
      </c>
      <c r="R5306" s="8">
        <v>154.13</v>
      </c>
      <c r="S5306" s="8">
        <v>109.2</v>
      </c>
      <c r="T5306" s="8">
        <v>44.93</v>
      </c>
      <c r="U5306">
        <v>0</v>
      </c>
      <c r="V5306" s="8">
        <v>0</v>
      </c>
      <c r="W5306" s="8">
        <v>0</v>
      </c>
      <c r="X5306" s="8">
        <v>44.93</v>
      </c>
    </row>
    <row r="5307" spans="1:24" x14ac:dyDescent="0.25">
      <c r="A5307" t="s">
        <v>5633</v>
      </c>
      <c r="B5307" s="1">
        <v>46090</v>
      </c>
      <c r="C5307" t="s">
        <v>102</v>
      </c>
      <c r="D5307" t="s">
        <v>103</v>
      </c>
      <c r="E5307" t="s">
        <v>27</v>
      </c>
      <c r="F5307" t="s">
        <v>54</v>
      </c>
      <c r="G5307" t="s">
        <v>29</v>
      </c>
      <c r="H5307" t="s">
        <v>30</v>
      </c>
      <c r="I5307" t="s">
        <v>40</v>
      </c>
      <c r="J5307" t="s">
        <v>41</v>
      </c>
      <c r="K5307" t="s">
        <v>42</v>
      </c>
      <c r="L5307" s="13">
        <v>14.5</v>
      </c>
      <c r="M5307" s="8">
        <v>4.2</v>
      </c>
      <c r="N5307">
        <v>432</v>
      </c>
      <c r="O5307" s="8">
        <v>6264</v>
      </c>
      <c r="P5307" s="14">
        <v>2.24E-2</v>
      </c>
      <c r="Q5307" s="8">
        <v>140.31</v>
      </c>
      <c r="R5307" s="8">
        <v>6123.69</v>
      </c>
      <c r="S5307" s="8">
        <v>1814.4</v>
      </c>
      <c r="T5307" s="8">
        <v>4309.29</v>
      </c>
      <c r="U5307">
        <v>0</v>
      </c>
      <c r="V5307" s="8">
        <v>0</v>
      </c>
      <c r="W5307" s="8">
        <v>0</v>
      </c>
      <c r="X5307" s="8">
        <v>4309.29</v>
      </c>
    </row>
    <row r="5308" spans="1:24" x14ac:dyDescent="0.25">
      <c r="A5308" t="s">
        <v>5634</v>
      </c>
      <c r="B5308" s="1">
        <v>46080</v>
      </c>
      <c r="C5308" t="s">
        <v>136</v>
      </c>
      <c r="D5308" t="s">
        <v>137</v>
      </c>
      <c r="E5308" t="s">
        <v>71</v>
      </c>
      <c r="F5308" t="s">
        <v>54</v>
      </c>
      <c r="G5308" t="s">
        <v>72</v>
      </c>
      <c r="H5308" t="s">
        <v>73</v>
      </c>
      <c r="I5308" t="s">
        <v>40</v>
      </c>
      <c r="J5308" t="s">
        <v>41</v>
      </c>
      <c r="K5308" t="s">
        <v>42</v>
      </c>
      <c r="L5308" s="13">
        <v>14.5</v>
      </c>
      <c r="M5308" s="8">
        <v>4.2</v>
      </c>
      <c r="N5308">
        <v>135</v>
      </c>
      <c r="O5308" s="8">
        <v>1957.5</v>
      </c>
      <c r="P5308" s="14">
        <v>8.0000000000000004E-4</v>
      </c>
      <c r="Q5308" s="8">
        <v>1.57</v>
      </c>
      <c r="R5308" s="8">
        <v>1955.93</v>
      </c>
      <c r="S5308" s="8">
        <v>567</v>
      </c>
      <c r="T5308" s="8">
        <v>1388.93</v>
      </c>
      <c r="U5308">
        <v>0</v>
      </c>
      <c r="V5308" s="8">
        <v>0</v>
      </c>
      <c r="W5308" s="8">
        <v>0</v>
      </c>
      <c r="X5308" s="8">
        <v>1388.93</v>
      </c>
    </row>
    <row r="5309" spans="1:24" x14ac:dyDescent="0.25">
      <c r="A5309" t="s">
        <v>5635</v>
      </c>
      <c r="B5309" s="1">
        <v>45890</v>
      </c>
      <c r="C5309" t="s">
        <v>148</v>
      </c>
      <c r="D5309" t="s">
        <v>149</v>
      </c>
      <c r="E5309" t="s">
        <v>150</v>
      </c>
      <c r="F5309" t="s">
        <v>37</v>
      </c>
      <c r="G5309" t="s">
        <v>151</v>
      </c>
      <c r="H5309" t="s">
        <v>152</v>
      </c>
      <c r="I5309" t="s">
        <v>31</v>
      </c>
      <c r="J5309" t="s">
        <v>32</v>
      </c>
      <c r="K5309" t="s">
        <v>33</v>
      </c>
      <c r="L5309" s="13">
        <v>5.8</v>
      </c>
      <c r="M5309" s="8">
        <v>2.7</v>
      </c>
      <c r="N5309">
        <v>13</v>
      </c>
      <c r="O5309" s="8">
        <v>75.400000000000006</v>
      </c>
      <c r="P5309" s="14">
        <v>2.0000000000000001E-4</v>
      </c>
      <c r="Q5309" s="8">
        <v>0.02</v>
      </c>
      <c r="R5309" s="8">
        <v>75.38</v>
      </c>
      <c r="S5309" s="8">
        <v>35.1</v>
      </c>
      <c r="T5309" s="8">
        <v>40.28</v>
      </c>
      <c r="U5309">
        <v>0</v>
      </c>
      <c r="V5309" s="8">
        <v>0</v>
      </c>
      <c r="W5309" s="8">
        <v>0</v>
      </c>
      <c r="X5309" s="8">
        <v>40.28</v>
      </c>
    </row>
    <row r="5310" spans="1:24" x14ac:dyDescent="0.25">
      <c r="A5310" t="s">
        <v>5636</v>
      </c>
      <c r="B5310" s="1">
        <v>45403</v>
      </c>
      <c r="C5310" t="s">
        <v>195</v>
      </c>
      <c r="D5310" t="s">
        <v>196</v>
      </c>
      <c r="E5310" t="s">
        <v>150</v>
      </c>
      <c r="F5310" t="s">
        <v>89</v>
      </c>
      <c r="G5310" t="s">
        <v>151</v>
      </c>
      <c r="H5310" t="s">
        <v>152</v>
      </c>
      <c r="I5310" t="s">
        <v>31</v>
      </c>
      <c r="J5310" t="s">
        <v>32</v>
      </c>
      <c r="K5310" t="s">
        <v>33</v>
      </c>
      <c r="L5310" s="13">
        <v>5.8</v>
      </c>
      <c r="M5310" s="8">
        <v>2.7</v>
      </c>
      <c r="N5310">
        <v>133</v>
      </c>
      <c r="O5310" s="8">
        <v>771.4</v>
      </c>
      <c r="P5310" s="14">
        <v>4.0899999999999999E-2</v>
      </c>
      <c r="Q5310" s="8">
        <v>31.55</v>
      </c>
      <c r="R5310" s="8">
        <v>739.85</v>
      </c>
      <c r="S5310" s="8">
        <v>359.1</v>
      </c>
      <c r="T5310" s="8">
        <v>380.75</v>
      </c>
      <c r="U5310">
        <v>0</v>
      </c>
      <c r="V5310" s="8">
        <v>0</v>
      </c>
      <c r="W5310" s="8">
        <v>0</v>
      </c>
      <c r="X5310" s="8">
        <v>380.75</v>
      </c>
    </row>
    <row r="5311" spans="1:24" x14ac:dyDescent="0.25">
      <c r="A5311" t="s">
        <v>5637</v>
      </c>
      <c r="B5311" s="1">
        <v>45451</v>
      </c>
      <c r="C5311" t="s">
        <v>211</v>
      </c>
      <c r="D5311" t="s">
        <v>212</v>
      </c>
      <c r="E5311" t="s">
        <v>27</v>
      </c>
      <c r="F5311" t="s">
        <v>37</v>
      </c>
      <c r="G5311" t="s">
        <v>38</v>
      </c>
      <c r="H5311" t="s">
        <v>39</v>
      </c>
      <c r="I5311" t="s">
        <v>185</v>
      </c>
      <c r="J5311" t="s">
        <v>186</v>
      </c>
      <c r="K5311" t="s">
        <v>59</v>
      </c>
      <c r="L5311" s="13">
        <v>4.9000000000000004</v>
      </c>
      <c r="M5311" s="8">
        <v>3.1</v>
      </c>
      <c r="N5311">
        <v>3</v>
      </c>
      <c r="O5311" s="8">
        <v>14.7</v>
      </c>
      <c r="P5311" s="14">
        <v>8.3999999999999995E-3</v>
      </c>
      <c r="Q5311" s="8">
        <v>0.12</v>
      </c>
      <c r="R5311" s="8">
        <v>14.58</v>
      </c>
      <c r="S5311" s="8">
        <v>9.3000000000000007</v>
      </c>
      <c r="T5311" s="8">
        <v>5.28</v>
      </c>
      <c r="U5311">
        <v>0</v>
      </c>
      <c r="V5311" s="8">
        <v>0</v>
      </c>
      <c r="W5311" s="8">
        <v>0</v>
      </c>
      <c r="X5311" s="8">
        <v>5.28</v>
      </c>
    </row>
    <row r="5312" spans="1:24" x14ac:dyDescent="0.25">
      <c r="A5312" t="s">
        <v>5638</v>
      </c>
      <c r="B5312" s="1">
        <v>45400</v>
      </c>
      <c r="C5312" t="s">
        <v>345</v>
      </c>
      <c r="D5312" t="s">
        <v>346</v>
      </c>
      <c r="E5312" t="s">
        <v>71</v>
      </c>
      <c r="F5312" t="s">
        <v>28</v>
      </c>
      <c r="G5312" t="s">
        <v>72</v>
      </c>
      <c r="H5312" t="s">
        <v>73</v>
      </c>
      <c r="I5312" t="s">
        <v>156</v>
      </c>
      <c r="J5312" t="s">
        <v>157</v>
      </c>
      <c r="K5312" t="s">
        <v>42</v>
      </c>
      <c r="L5312" s="13">
        <v>6.2</v>
      </c>
      <c r="M5312" s="8">
        <v>1.9</v>
      </c>
      <c r="N5312">
        <v>22</v>
      </c>
      <c r="O5312" s="8">
        <v>136.4</v>
      </c>
      <c r="P5312" s="14">
        <v>6.1600000000000002E-2</v>
      </c>
      <c r="Q5312" s="8">
        <v>8.4</v>
      </c>
      <c r="R5312" s="8">
        <v>128</v>
      </c>
      <c r="S5312" s="8">
        <v>41.8</v>
      </c>
      <c r="T5312" s="8">
        <v>86.2</v>
      </c>
      <c r="U5312">
        <v>0</v>
      </c>
      <c r="V5312" s="8">
        <v>0</v>
      </c>
      <c r="W5312" s="8">
        <v>0</v>
      </c>
      <c r="X5312" s="8">
        <v>86.2</v>
      </c>
    </row>
    <row r="5313" spans="1:24" x14ac:dyDescent="0.25">
      <c r="A5313" t="s">
        <v>5639</v>
      </c>
      <c r="B5313" s="1">
        <v>45460</v>
      </c>
      <c r="C5313" t="s">
        <v>406</v>
      </c>
      <c r="D5313" t="s">
        <v>407</v>
      </c>
      <c r="E5313" t="s">
        <v>63</v>
      </c>
      <c r="F5313" t="s">
        <v>37</v>
      </c>
      <c r="G5313" t="s">
        <v>64</v>
      </c>
      <c r="H5313" t="s">
        <v>65</v>
      </c>
      <c r="I5313" t="s">
        <v>84</v>
      </c>
      <c r="J5313" t="s">
        <v>85</v>
      </c>
      <c r="K5313" t="s">
        <v>42</v>
      </c>
      <c r="L5313" s="13">
        <v>9.9</v>
      </c>
      <c r="M5313" s="8">
        <v>3.1</v>
      </c>
      <c r="N5313">
        <v>22</v>
      </c>
      <c r="O5313" s="8">
        <v>217.8</v>
      </c>
      <c r="P5313" s="14">
        <v>0.35859999999999997</v>
      </c>
      <c r="Q5313" s="8">
        <v>78.099999999999994</v>
      </c>
      <c r="R5313" s="8">
        <v>139.69999999999999</v>
      </c>
      <c r="S5313" s="8">
        <v>68.2</v>
      </c>
      <c r="T5313" s="8">
        <v>71.5</v>
      </c>
      <c r="U5313">
        <v>0</v>
      </c>
      <c r="V5313" s="8">
        <v>0</v>
      </c>
      <c r="W5313" s="8">
        <v>0</v>
      </c>
      <c r="X5313" s="8">
        <v>71.5</v>
      </c>
    </row>
    <row r="5314" spans="1:24" x14ac:dyDescent="0.25">
      <c r="A5314" t="s">
        <v>5640</v>
      </c>
      <c r="B5314" s="1">
        <v>45752</v>
      </c>
      <c r="C5314" t="s">
        <v>235</v>
      </c>
      <c r="D5314" t="s">
        <v>236</v>
      </c>
      <c r="E5314" t="s">
        <v>27</v>
      </c>
      <c r="F5314" t="s">
        <v>54</v>
      </c>
      <c r="G5314" t="s">
        <v>38</v>
      </c>
      <c r="H5314" t="s">
        <v>39</v>
      </c>
      <c r="I5314" t="s">
        <v>127</v>
      </c>
      <c r="J5314" t="s">
        <v>128</v>
      </c>
      <c r="K5314" t="s">
        <v>33</v>
      </c>
      <c r="L5314" s="13">
        <v>7.2</v>
      </c>
      <c r="M5314" s="8">
        <v>3.6</v>
      </c>
      <c r="N5314">
        <v>99</v>
      </c>
      <c r="O5314" s="8">
        <v>712.8</v>
      </c>
      <c r="P5314" s="14">
        <v>7.1000000000000004E-3</v>
      </c>
      <c r="Q5314" s="8">
        <v>5.0599999999999996</v>
      </c>
      <c r="R5314" s="8">
        <v>707.74</v>
      </c>
      <c r="S5314" s="8">
        <v>356.4</v>
      </c>
      <c r="T5314" s="8">
        <v>351.34</v>
      </c>
      <c r="U5314">
        <v>0</v>
      </c>
      <c r="V5314" s="8">
        <v>0</v>
      </c>
      <c r="W5314" s="8">
        <v>0</v>
      </c>
      <c r="X5314" s="8">
        <v>351.34</v>
      </c>
    </row>
    <row r="5315" spans="1:24" x14ac:dyDescent="0.25">
      <c r="A5315" t="s">
        <v>5641</v>
      </c>
      <c r="B5315" s="1">
        <v>45769</v>
      </c>
      <c r="C5315" t="s">
        <v>461</v>
      </c>
      <c r="D5315" t="s">
        <v>462</v>
      </c>
      <c r="E5315" t="s">
        <v>27</v>
      </c>
      <c r="F5315" t="s">
        <v>37</v>
      </c>
      <c r="G5315" t="s">
        <v>38</v>
      </c>
      <c r="H5315" t="s">
        <v>39</v>
      </c>
      <c r="I5315" t="s">
        <v>47</v>
      </c>
      <c r="J5315" t="s">
        <v>48</v>
      </c>
      <c r="K5315" t="s">
        <v>49</v>
      </c>
      <c r="L5315" s="13">
        <v>5</v>
      </c>
      <c r="M5315" s="8">
        <v>3.2</v>
      </c>
      <c r="N5315">
        <v>4</v>
      </c>
      <c r="O5315" s="8">
        <v>20</v>
      </c>
      <c r="P5315" s="14">
        <v>1.7299999999999999E-2</v>
      </c>
      <c r="Q5315" s="8">
        <v>0.35</v>
      </c>
      <c r="R5315" s="8">
        <v>19.649999999999999</v>
      </c>
      <c r="S5315" s="8">
        <v>12.8</v>
      </c>
      <c r="T5315" s="8">
        <v>6.85</v>
      </c>
      <c r="U5315">
        <v>0</v>
      </c>
      <c r="V5315" s="8">
        <v>0</v>
      </c>
      <c r="W5315" s="8">
        <v>0</v>
      </c>
      <c r="X5315" s="8">
        <v>6.85</v>
      </c>
    </row>
    <row r="5316" spans="1:24" x14ac:dyDescent="0.25">
      <c r="A5316" t="s">
        <v>5642</v>
      </c>
      <c r="B5316" s="1">
        <v>45613</v>
      </c>
      <c r="C5316" t="s">
        <v>642</v>
      </c>
      <c r="D5316" t="s">
        <v>643</v>
      </c>
      <c r="E5316" t="s">
        <v>71</v>
      </c>
      <c r="F5316" t="s">
        <v>54</v>
      </c>
      <c r="G5316" t="s">
        <v>165</v>
      </c>
      <c r="H5316" t="s">
        <v>166</v>
      </c>
      <c r="I5316" t="s">
        <v>57</v>
      </c>
      <c r="J5316" t="s">
        <v>58</v>
      </c>
      <c r="K5316" t="s">
        <v>59</v>
      </c>
      <c r="L5316" s="13">
        <v>10.5</v>
      </c>
      <c r="M5316" s="8">
        <v>7.5</v>
      </c>
      <c r="N5316">
        <v>37</v>
      </c>
      <c r="O5316" s="8">
        <v>388.5</v>
      </c>
      <c r="P5316" s="14">
        <v>0.36020000000000002</v>
      </c>
      <c r="Q5316" s="8">
        <v>139.94</v>
      </c>
      <c r="R5316" s="8">
        <v>248.56</v>
      </c>
      <c r="S5316" s="8">
        <v>277.5</v>
      </c>
      <c r="T5316" s="8">
        <v>-28.94</v>
      </c>
      <c r="U5316">
        <v>0</v>
      </c>
      <c r="V5316" s="8">
        <v>0</v>
      </c>
      <c r="W5316" s="8">
        <v>0</v>
      </c>
      <c r="X5316" s="8">
        <v>-28.94</v>
      </c>
    </row>
    <row r="5317" spans="1:24" x14ac:dyDescent="0.25">
      <c r="A5317" t="s">
        <v>5643</v>
      </c>
      <c r="B5317" s="1">
        <v>45708</v>
      </c>
      <c r="C5317" t="s">
        <v>501</v>
      </c>
      <c r="D5317" t="s">
        <v>502</v>
      </c>
      <c r="E5317" t="s">
        <v>27</v>
      </c>
      <c r="F5317" t="s">
        <v>37</v>
      </c>
      <c r="G5317" t="s">
        <v>38</v>
      </c>
      <c r="H5317" t="s">
        <v>39</v>
      </c>
      <c r="I5317" t="s">
        <v>40</v>
      </c>
      <c r="J5317" t="s">
        <v>41</v>
      </c>
      <c r="K5317" t="s">
        <v>42</v>
      </c>
      <c r="L5317" s="13">
        <v>14.5</v>
      </c>
      <c r="M5317" s="8">
        <v>4.2</v>
      </c>
      <c r="N5317">
        <v>8</v>
      </c>
      <c r="O5317" s="8">
        <v>116</v>
      </c>
      <c r="P5317" s="14">
        <v>6.9999999999999999E-4</v>
      </c>
      <c r="Q5317" s="8">
        <v>0.08</v>
      </c>
      <c r="R5317" s="8">
        <v>115.92</v>
      </c>
      <c r="S5317" s="8">
        <v>33.6</v>
      </c>
      <c r="T5317" s="8">
        <v>82.32</v>
      </c>
      <c r="U5317">
        <v>0</v>
      </c>
      <c r="V5317" s="8">
        <v>0</v>
      </c>
      <c r="W5317" s="8">
        <v>0</v>
      </c>
      <c r="X5317" s="8">
        <v>82.32</v>
      </c>
    </row>
    <row r="5318" spans="1:24" x14ac:dyDescent="0.25">
      <c r="A5318" t="s">
        <v>5644</v>
      </c>
      <c r="B5318" s="1">
        <v>45415</v>
      </c>
      <c r="C5318" t="s">
        <v>183</v>
      </c>
      <c r="D5318" t="s">
        <v>184</v>
      </c>
      <c r="E5318" t="s">
        <v>63</v>
      </c>
      <c r="F5318" t="s">
        <v>89</v>
      </c>
      <c r="G5318" t="s">
        <v>64</v>
      </c>
      <c r="H5318" t="s">
        <v>65</v>
      </c>
      <c r="I5318" t="s">
        <v>117</v>
      </c>
      <c r="J5318" t="s">
        <v>118</v>
      </c>
      <c r="K5318" t="s">
        <v>59</v>
      </c>
      <c r="L5318" s="13">
        <v>6</v>
      </c>
      <c r="M5318" s="8">
        <v>4.2</v>
      </c>
      <c r="N5318">
        <v>258</v>
      </c>
      <c r="O5318" s="8">
        <v>1548</v>
      </c>
      <c r="P5318" s="14">
        <v>7.0599999999999996E-2</v>
      </c>
      <c r="Q5318" s="8">
        <v>109.29</v>
      </c>
      <c r="R5318" s="8">
        <v>1438.71</v>
      </c>
      <c r="S5318" s="8">
        <v>1083.5999999999999</v>
      </c>
      <c r="T5318" s="8">
        <v>355.11</v>
      </c>
      <c r="U5318">
        <v>0</v>
      </c>
      <c r="V5318" s="8">
        <v>0</v>
      </c>
      <c r="W5318" s="8">
        <v>0</v>
      </c>
      <c r="X5318" s="8">
        <v>355.11</v>
      </c>
    </row>
    <row r="5319" spans="1:24" x14ac:dyDescent="0.25">
      <c r="A5319" t="s">
        <v>5645</v>
      </c>
      <c r="B5319" s="1">
        <v>45840</v>
      </c>
      <c r="C5319" t="s">
        <v>345</v>
      </c>
      <c r="D5319" t="s">
        <v>346</v>
      </c>
      <c r="E5319" t="s">
        <v>71</v>
      </c>
      <c r="F5319" t="s">
        <v>28</v>
      </c>
      <c r="G5319" t="s">
        <v>165</v>
      </c>
      <c r="H5319" t="s">
        <v>166</v>
      </c>
      <c r="I5319" t="s">
        <v>117</v>
      </c>
      <c r="J5319" t="s">
        <v>118</v>
      </c>
      <c r="K5319" t="s">
        <v>59</v>
      </c>
      <c r="L5319" s="13">
        <v>6</v>
      </c>
      <c r="M5319" s="8">
        <v>4.2</v>
      </c>
      <c r="N5319">
        <v>277</v>
      </c>
      <c r="O5319" s="8">
        <v>1662</v>
      </c>
      <c r="P5319" s="14">
        <v>0.46239999999999998</v>
      </c>
      <c r="Q5319" s="8">
        <v>768.51</v>
      </c>
      <c r="R5319" s="8">
        <v>893.49</v>
      </c>
      <c r="S5319" s="8">
        <v>1163.4000000000001</v>
      </c>
      <c r="T5319" s="8">
        <v>-269.91000000000003</v>
      </c>
      <c r="U5319">
        <v>0</v>
      </c>
      <c r="V5319" s="8">
        <v>0</v>
      </c>
      <c r="W5319" s="8">
        <v>0</v>
      </c>
      <c r="X5319" s="8">
        <v>-269.91000000000003</v>
      </c>
    </row>
    <row r="5320" spans="1:24" x14ac:dyDescent="0.25">
      <c r="A5320" t="s">
        <v>5646</v>
      </c>
      <c r="B5320" s="1">
        <v>45658</v>
      </c>
      <c r="C5320" t="s">
        <v>394</v>
      </c>
      <c r="D5320" t="s">
        <v>395</v>
      </c>
      <c r="E5320" t="s">
        <v>71</v>
      </c>
      <c r="F5320" t="s">
        <v>37</v>
      </c>
      <c r="G5320" t="s">
        <v>165</v>
      </c>
      <c r="H5320" t="s">
        <v>166</v>
      </c>
      <c r="I5320" t="s">
        <v>47</v>
      </c>
      <c r="J5320" t="s">
        <v>48</v>
      </c>
      <c r="K5320" t="s">
        <v>49</v>
      </c>
      <c r="L5320" s="13">
        <v>5</v>
      </c>
      <c r="M5320" s="8">
        <v>3.2</v>
      </c>
      <c r="N5320">
        <v>4</v>
      </c>
      <c r="O5320" s="8">
        <v>20</v>
      </c>
      <c r="P5320" s="14">
        <v>1E-4</v>
      </c>
      <c r="Q5320" s="8">
        <v>0</v>
      </c>
      <c r="R5320" s="8">
        <v>20</v>
      </c>
      <c r="S5320" s="8">
        <v>12.8</v>
      </c>
      <c r="T5320" s="8">
        <v>7.2</v>
      </c>
      <c r="U5320">
        <v>0</v>
      </c>
      <c r="V5320" s="8">
        <v>0</v>
      </c>
      <c r="W5320" s="8">
        <v>0</v>
      </c>
      <c r="X5320" s="8">
        <v>7.2</v>
      </c>
    </row>
    <row r="5321" spans="1:24" x14ac:dyDescent="0.25">
      <c r="A5321" t="s">
        <v>5647</v>
      </c>
      <c r="B5321" s="1">
        <v>46080</v>
      </c>
      <c r="C5321" t="s">
        <v>195</v>
      </c>
      <c r="D5321" t="s">
        <v>196</v>
      </c>
      <c r="E5321" t="s">
        <v>150</v>
      </c>
      <c r="F5321" t="s">
        <v>89</v>
      </c>
      <c r="G5321" t="s">
        <v>151</v>
      </c>
      <c r="H5321" t="s">
        <v>152</v>
      </c>
      <c r="I5321" t="s">
        <v>185</v>
      </c>
      <c r="J5321" t="s">
        <v>186</v>
      </c>
      <c r="K5321" t="s">
        <v>59</v>
      </c>
      <c r="L5321" s="13">
        <v>4.9000000000000004</v>
      </c>
      <c r="M5321" s="8">
        <v>3.1</v>
      </c>
      <c r="N5321">
        <v>398</v>
      </c>
      <c r="O5321" s="8">
        <v>1950.2</v>
      </c>
      <c r="P5321" s="14">
        <v>2.8500000000000001E-2</v>
      </c>
      <c r="Q5321" s="8">
        <v>55.58</v>
      </c>
      <c r="R5321" s="8">
        <v>1894.62</v>
      </c>
      <c r="S5321" s="8">
        <v>1233.8</v>
      </c>
      <c r="T5321" s="8">
        <v>660.82</v>
      </c>
      <c r="U5321">
        <v>0</v>
      </c>
      <c r="V5321" s="8">
        <v>0</v>
      </c>
      <c r="W5321" s="8">
        <v>0</v>
      </c>
      <c r="X5321" s="8">
        <v>660.82</v>
      </c>
    </row>
    <row r="5322" spans="1:24" x14ac:dyDescent="0.25">
      <c r="A5322" t="s">
        <v>5648</v>
      </c>
      <c r="B5322" s="1">
        <v>45504</v>
      </c>
      <c r="C5322" t="s">
        <v>154</v>
      </c>
      <c r="D5322" t="s">
        <v>155</v>
      </c>
      <c r="E5322" t="s">
        <v>150</v>
      </c>
      <c r="F5322" t="s">
        <v>46</v>
      </c>
      <c r="G5322" t="s">
        <v>151</v>
      </c>
      <c r="H5322" t="s">
        <v>152</v>
      </c>
      <c r="I5322" t="s">
        <v>127</v>
      </c>
      <c r="J5322" t="s">
        <v>128</v>
      </c>
      <c r="K5322" t="s">
        <v>33</v>
      </c>
      <c r="L5322" s="13">
        <v>7.2</v>
      </c>
      <c r="M5322" s="8">
        <v>3.6</v>
      </c>
      <c r="N5322">
        <v>12</v>
      </c>
      <c r="O5322" s="8">
        <v>86.4</v>
      </c>
      <c r="P5322" s="14">
        <v>0.29210000000000003</v>
      </c>
      <c r="Q5322" s="8">
        <v>25.24</v>
      </c>
      <c r="R5322" s="8">
        <v>61.16</v>
      </c>
      <c r="S5322" s="8">
        <v>43.2</v>
      </c>
      <c r="T5322" s="8">
        <v>17.96</v>
      </c>
      <c r="U5322">
        <v>0</v>
      </c>
      <c r="V5322" s="8">
        <v>0</v>
      </c>
      <c r="W5322" s="8">
        <v>0</v>
      </c>
      <c r="X5322" s="8">
        <v>17.96</v>
      </c>
    </row>
    <row r="5323" spans="1:24" x14ac:dyDescent="0.25">
      <c r="A5323" t="s">
        <v>5649</v>
      </c>
      <c r="B5323" s="1">
        <v>45754</v>
      </c>
      <c r="C5323" t="s">
        <v>445</v>
      </c>
      <c r="D5323" t="s">
        <v>446</v>
      </c>
      <c r="E5323" t="s">
        <v>71</v>
      </c>
      <c r="F5323" t="s">
        <v>89</v>
      </c>
      <c r="G5323" t="s">
        <v>165</v>
      </c>
      <c r="H5323" t="s">
        <v>166</v>
      </c>
      <c r="I5323" t="s">
        <v>104</v>
      </c>
      <c r="J5323" t="s">
        <v>105</v>
      </c>
      <c r="K5323" t="s">
        <v>49</v>
      </c>
      <c r="L5323" s="13">
        <v>4.2</v>
      </c>
      <c r="M5323" s="8">
        <v>2.8</v>
      </c>
      <c r="N5323">
        <v>96</v>
      </c>
      <c r="O5323" s="8">
        <v>403.2</v>
      </c>
      <c r="P5323" s="14">
        <v>3.8800000000000001E-2</v>
      </c>
      <c r="Q5323" s="8">
        <v>15.64</v>
      </c>
      <c r="R5323" s="8">
        <v>387.56</v>
      </c>
      <c r="S5323" s="8">
        <v>268.8</v>
      </c>
      <c r="T5323" s="8">
        <v>118.76</v>
      </c>
      <c r="U5323">
        <v>0</v>
      </c>
      <c r="V5323" s="8">
        <v>0</v>
      </c>
      <c r="W5323" s="8">
        <v>0</v>
      </c>
      <c r="X5323" s="8">
        <v>118.76</v>
      </c>
    </row>
    <row r="5324" spans="1:24" x14ac:dyDescent="0.25">
      <c r="A5324" t="s">
        <v>5650</v>
      </c>
      <c r="B5324" s="1">
        <v>45607</v>
      </c>
      <c r="C5324" t="s">
        <v>148</v>
      </c>
      <c r="D5324" t="s">
        <v>149</v>
      </c>
      <c r="E5324" t="s">
        <v>150</v>
      </c>
      <c r="F5324" t="s">
        <v>37</v>
      </c>
      <c r="G5324" t="s">
        <v>151</v>
      </c>
      <c r="H5324" t="s">
        <v>152</v>
      </c>
      <c r="I5324" t="s">
        <v>112</v>
      </c>
      <c r="J5324" t="s">
        <v>113</v>
      </c>
      <c r="K5324" t="s">
        <v>42</v>
      </c>
      <c r="L5324" s="13">
        <v>8.5</v>
      </c>
      <c r="M5324" s="8">
        <v>2.8</v>
      </c>
      <c r="N5324">
        <v>2</v>
      </c>
      <c r="O5324" s="8">
        <v>17</v>
      </c>
      <c r="P5324" s="14">
        <v>1.9E-3</v>
      </c>
      <c r="Q5324" s="8">
        <v>0.03</v>
      </c>
      <c r="R5324" s="8">
        <v>16.97</v>
      </c>
      <c r="S5324" s="8">
        <v>5.6</v>
      </c>
      <c r="T5324" s="8">
        <v>11.37</v>
      </c>
      <c r="U5324">
        <v>0</v>
      </c>
      <c r="V5324" s="8">
        <v>0</v>
      </c>
      <c r="W5324" s="8">
        <v>0</v>
      </c>
      <c r="X5324" s="8">
        <v>11.37</v>
      </c>
    </row>
    <row r="5325" spans="1:24" x14ac:dyDescent="0.25">
      <c r="A5325" t="s">
        <v>5651</v>
      </c>
      <c r="B5325" s="1">
        <v>45766</v>
      </c>
      <c r="C5325" t="s">
        <v>325</v>
      </c>
      <c r="D5325" t="s">
        <v>326</v>
      </c>
      <c r="E5325" t="s">
        <v>27</v>
      </c>
      <c r="F5325" t="s">
        <v>37</v>
      </c>
      <c r="G5325" t="s">
        <v>38</v>
      </c>
      <c r="H5325" t="s">
        <v>39</v>
      </c>
      <c r="I5325" t="s">
        <v>130</v>
      </c>
      <c r="J5325" t="s">
        <v>131</v>
      </c>
      <c r="K5325" t="s">
        <v>42</v>
      </c>
      <c r="L5325" s="13">
        <v>4.8</v>
      </c>
      <c r="M5325" s="8">
        <v>1.4</v>
      </c>
      <c r="N5325">
        <v>11</v>
      </c>
      <c r="O5325" s="8">
        <v>52.8</v>
      </c>
      <c r="P5325" s="14">
        <v>3.4500000000000003E-2</v>
      </c>
      <c r="Q5325" s="8">
        <v>1.82</v>
      </c>
      <c r="R5325" s="8">
        <v>50.98</v>
      </c>
      <c r="S5325" s="8">
        <v>15.4</v>
      </c>
      <c r="T5325" s="8">
        <v>35.58</v>
      </c>
      <c r="U5325">
        <v>0</v>
      </c>
      <c r="V5325" s="8">
        <v>0</v>
      </c>
      <c r="W5325" s="8">
        <v>0</v>
      </c>
      <c r="X5325" s="8">
        <v>35.58</v>
      </c>
    </row>
    <row r="5326" spans="1:24" x14ac:dyDescent="0.25">
      <c r="A5326" t="s">
        <v>5652</v>
      </c>
      <c r="B5326" s="1">
        <v>45563</v>
      </c>
      <c r="C5326" t="s">
        <v>427</v>
      </c>
      <c r="D5326" t="s">
        <v>428</v>
      </c>
      <c r="E5326" t="s">
        <v>150</v>
      </c>
      <c r="F5326" t="s">
        <v>46</v>
      </c>
      <c r="G5326" t="s">
        <v>151</v>
      </c>
      <c r="H5326" t="s">
        <v>152</v>
      </c>
      <c r="I5326" t="s">
        <v>99</v>
      </c>
      <c r="J5326" t="s">
        <v>100</v>
      </c>
      <c r="K5326" t="s">
        <v>49</v>
      </c>
      <c r="L5326" s="13">
        <v>3.8</v>
      </c>
      <c r="M5326" s="8">
        <v>2.6</v>
      </c>
      <c r="N5326">
        <v>2</v>
      </c>
      <c r="O5326" s="8">
        <v>7.6</v>
      </c>
      <c r="P5326" s="14">
        <v>9.7100000000000006E-2</v>
      </c>
      <c r="Q5326" s="8">
        <v>0.74</v>
      </c>
      <c r="R5326" s="8">
        <v>6.86</v>
      </c>
      <c r="S5326" s="8">
        <v>5.2</v>
      </c>
      <c r="T5326" s="8">
        <v>1.66</v>
      </c>
      <c r="U5326">
        <v>0</v>
      </c>
      <c r="V5326" s="8">
        <v>0</v>
      </c>
      <c r="W5326" s="8">
        <v>0</v>
      </c>
      <c r="X5326" s="8">
        <v>1.66</v>
      </c>
    </row>
    <row r="5327" spans="1:24" x14ac:dyDescent="0.25">
      <c r="A5327" t="s">
        <v>5653</v>
      </c>
      <c r="B5327" s="1">
        <v>46164</v>
      </c>
      <c r="C5327" t="s">
        <v>142</v>
      </c>
      <c r="D5327" t="s">
        <v>143</v>
      </c>
      <c r="E5327" t="s">
        <v>71</v>
      </c>
      <c r="F5327" t="s">
        <v>37</v>
      </c>
      <c r="G5327" t="s">
        <v>72</v>
      </c>
      <c r="H5327" t="s">
        <v>73</v>
      </c>
      <c r="I5327" t="s">
        <v>57</v>
      </c>
      <c r="J5327" t="s">
        <v>58</v>
      </c>
      <c r="K5327" t="s">
        <v>59</v>
      </c>
      <c r="L5327" s="13">
        <v>10.5</v>
      </c>
      <c r="M5327" s="8">
        <v>7.5</v>
      </c>
      <c r="N5327">
        <v>89</v>
      </c>
      <c r="O5327" s="8">
        <v>934.5</v>
      </c>
      <c r="P5327" s="14">
        <v>3.6600000000000001E-2</v>
      </c>
      <c r="Q5327" s="8">
        <v>34.200000000000003</v>
      </c>
      <c r="R5327" s="8">
        <v>900.3</v>
      </c>
      <c r="S5327" s="8">
        <v>667.5</v>
      </c>
      <c r="T5327" s="8">
        <v>232.8</v>
      </c>
      <c r="U5327">
        <v>0</v>
      </c>
      <c r="V5327" s="8">
        <v>0</v>
      </c>
      <c r="W5327" s="8">
        <v>0</v>
      </c>
      <c r="X5327" s="8">
        <v>232.8</v>
      </c>
    </row>
    <row r="5328" spans="1:24" x14ac:dyDescent="0.25">
      <c r="A5328" t="s">
        <v>5654</v>
      </c>
      <c r="B5328" s="1">
        <v>45414</v>
      </c>
      <c r="C5328" t="s">
        <v>371</v>
      </c>
      <c r="D5328" t="s">
        <v>372</v>
      </c>
      <c r="E5328" t="s">
        <v>63</v>
      </c>
      <c r="F5328" t="s">
        <v>54</v>
      </c>
      <c r="G5328" t="s">
        <v>64</v>
      </c>
      <c r="H5328" t="s">
        <v>65</v>
      </c>
      <c r="I5328" t="s">
        <v>104</v>
      </c>
      <c r="J5328" t="s">
        <v>105</v>
      </c>
      <c r="K5328" t="s">
        <v>49</v>
      </c>
      <c r="L5328" s="13">
        <v>4.2</v>
      </c>
      <c r="M5328" s="8">
        <v>2.8</v>
      </c>
      <c r="N5328">
        <v>85</v>
      </c>
      <c r="O5328" s="8">
        <v>357</v>
      </c>
      <c r="P5328" s="14">
        <v>0.43840000000000001</v>
      </c>
      <c r="Q5328" s="8">
        <v>156.51</v>
      </c>
      <c r="R5328" s="8">
        <v>200.49</v>
      </c>
      <c r="S5328" s="8">
        <v>238</v>
      </c>
      <c r="T5328" s="8">
        <v>-37.51</v>
      </c>
      <c r="U5328">
        <v>0</v>
      </c>
      <c r="V5328" s="8">
        <v>0</v>
      </c>
      <c r="W5328" s="8">
        <v>0</v>
      </c>
      <c r="X5328" s="8">
        <v>-37.51</v>
      </c>
    </row>
    <row r="5329" spans="1:24" x14ac:dyDescent="0.25">
      <c r="A5329" t="s">
        <v>5655</v>
      </c>
      <c r="B5329" s="1">
        <v>45384</v>
      </c>
      <c r="C5329" t="s">
        <v>520</v>
      </c>
      <c r="D5329" t="s">
        <v>521</v>
      </c>
      <c r="E5329" t="s">
        <v>63</v>
      </c>
      <c r="F5329" t="s">
        <v>37</v>
      </c>
      <c r="G5329" t="s">
        <v>79</v>
      </c>
      <c r="H5329" t="s">
        <v>80</v>
      </c>
      <c r="I5329" t="s">
        <v>84</v>
      </c>
      <c r="J5329" t="s">
        <v>85</v>
      </c>
      <c r="K5329" t="s">
        <v>42</v>
      </c>
      <c r="L5329" s="13">
        <v>9.9</v>
      </c>
      <c r="M5329" s="8">
        <v>3.1</v>
      </c>
      <c r="N5329">
        <v>9</v>
      </c>
      <c r="O5329" s="8">
        <v>89.1</v>
      </c>
      <c r="P5329" s="14">
        <v>7.7000000000000002E-3</v>
      </c>
      <c r="Q5329" s="8">
        <v>0.69</v>
      </c>
      <c r="R5329" s="8">
        <v>88.41</v>
      </c>
      <c r="S5329" s="8">
        <v>27.9</v>
      </c>
      <c r="T5329" s="8">
        <v>60.51</v>
      </c>
      <c r="U5329">
        <v>0</v>
      </c>
      <c r="V5329" s="8">
        <v>0</v>
      </c>
      <c r="W5329" s="8">
        <v>0</v>
      </c>
      <c r="X5329" s="8">
        <v>60.51</v>
      </c>
    </row>
    <row r="5330" spans="1:24" x14ac:dyDescent="0.25">
      <c r="A5330" t="s">
        <v>5656</v>
      </c>
      <c r="B5330" s="1">
        <v>45453</v>
      </c>
      <c r="C5330" t="s">
        <v>461</v>
      </c>
      <c r="D5330" t="s">
        <v>462</v>
      </c>
      <c r="E5330" t="s">
        <v>27</v>
      </c>
      <c r="F5330" t="s">
        <v>37</v>
      </c>
      <c r="G5330" t="s">
        <v>29</v>
      </c>
      <c r="H5330" t="s">
        <v>30</v>
      </c>
      <c r="I5330" t="s">
        <v>144</v>
      </c>
      <c r="J5330" t="s">
        <v>145</v>
      </c>
      <c r="K5330" t="s">
        <v>33</v>
      </c>
      <c r="L5330" s="13">
        <v>12</v>
      </c>
      <c r="M5330" s="8">
        <v>6.5</v>
      </c>
      <c r="N5330">
        <v>7</v>
      </c>
      <c r="O5330" s="8">
        <v>84</v>
      </c>
      <c r="P5330" s="14">
        <v>3.6499999999999998E-2</v>
      </c>
      <c r="Q5330" s="8">
        <v>3.07</v>
      </c>
      <c r="R5330" s="8">
        <v>80.930000000000007</v>
      </c>
      <c r="S5330" s="8">
        <v>45.5</v>
      </c>
      <c r="T5330" s="8">
        <v>35.43</v>
      </c>
      <c r="U5330">
        <v>0</v>
      </c>
      <c r="V5330" s="8">
        <v>0</v>
      </c>
      <c r="W5330" s="8">
        <v>0</v>
      </c>
      <c r="X5330" s="8">
        <v>35.43</v>
      </c>
    </row>
    <row r="5331" spans="1:24" x14ac:dyDescent="0.25">
      <c r="A5331" t="s">
        <v>5657</v>
      </c>
      <c r="B5331" s="1">
        <v>46118</v>
      </c>
      <c r="C5331" t="s">
        <v>97</v>
      </c>
      <c r="D5331" t="s">
        <v>98</v>
      </c>
      <c r="E5331" t="s">
        <v>63</v>
      </c>
      <c r="F5331" t="s">
        <v>54</v>
      </c>
      <c r="G5331" t="s">
        <v>79</v>
      </c>
      <c r="H5331" t="s">
        <v>80</v>
      </c>
      <c r="I5331" t="s">
        <v>122</v>
      </c>
      <c r="J5331" t="s">
        <v>123</v>
      </c>
      <c r="K5331" t="s">
        <v>59</v>
      </c>
      <c r="L5331" s="13">
        <v>5.5</v>
      </c>
      <c r="M5331" s="8">
        <v>3.8</v>
      </c>
      <c r="N5331">
        <v>21</v>
      </c>
      <c r="O5331" s="8">
        <v>115.5</v>
      </c>
      <c r="P5331" s="14">
        <v>6.3E-3</v>
      </c>
      <c r="Q5331" s="8">
        <v>0.73</v>
      </c>
      <c r="R5331" s="8">
        <v>114.77</v>
      </c>
      <c r="S5331" s="8">
        <v>79.8</v>
      </c>
      <c r="T5331" s="8">
        <v>34.97</v>
      </c>
      <c r="U5331">
        <v>0</v>
      </c>
      <c r="V5331" s="8">
        <v>0</v>
      </c>
      <c r="W5331" s="8">
        <v>0</v>
      </c>
      <c r="X5331" s="8">
        <v>34.97</v>
      </c>
    </row>
    <row r="5332" spans="1:24" x14ac:dyDescent="0.25">
      <c r="A5332" t="s">
        <v>5658</v>
      </c>
      <c r="B5332" s="1">
        <v>45994</v>
      </c>
      <c r="C5332" t="s">
        <v>276</v>
      </c>
      <c r="D5332" t="s">
        <v>277</v>
      </c>
      <c r="E5332" t="s">
        <v>150</v>
      </c>
      <c r="F5332" t="s">
        <v>37</v>
      </c>
      <c r="G5332" t="s">
        <v>151</v>
      </c>
      <c r="H5332" t="s">
        <v>152</v>
      </c>
      <c r="I5332" t="s">
        <v>144</v>
      </c>
      <c r="J5332" t="s">
        <v>145</v>
      </c>
      <c r="K5332" t="s">
        <v>33</v>
      </c>
      <c r="L5332" s="13">
        <v>12</v>
      </c>
      <c r="M5332" s="8">
        <v>6.5</v>
      </c>
      <c r="N5332">
        <v>16</v>
      </c>
      <c r="O5332" s="8">
        <v>192</v>
      </c>
      <c r="P5332" s="14">
        <v>1.55E-2</v>
      </c>
      <c r="Q5332" s="8">
        <v>2.98</v>
      </c>
      <c r="R5332" s="8">
        <v>189.02</v>
      </c>
      <c r="S5332" s="8">
        <v>104</v>
      </c>
      <c r="T5332" s="8">
        <v>85.02</v>
      </c>
      <c r="U5332">
        <v>0</v>
      </c>
      <c r="V5332" s="8">
        <v>0</v>
      </c>
      <c r="W5332" s="8">
        <v>0</v>
      </c>
      <c r="X5332" s="8">
        <v>85.02</v>
      </c>
    </row>
    <row r="5333" spans="1:24" x14ac:dyDescent="0.25">
      <c r="A5333" t="s">
        <v>5659</v>
      </c>
      <c r="B5333" s="1">
        <v>45603</v>
      </c>
      <c r="C5333" t="s">
        <v>440</v>
      </c>
      <c r="D5333" t="s">
        <v>441</v>
      </c>
      <c r="E5333" t="s">
        <v>71</v>
      </c>
      <c r="F5333" t="s">
        <v>54</v>
      </c>
      <c r="G5333" t="s">
        <v>72</v>
      </c>
      <c r="H5333" t="s">
        <v>73</v>
      </c>
      <c r="I5333" t="s">
        <v>40</v>
      </c>
      <c r="J5333" t="s">
        <v>41</v>
      </c>
      <c r="K5333" t="s">
        <v>42</v>
      </c>
      <c r="L5333" s="13">
        <v>14.5</v>
      </c>
      <c r="M5333" s="8">
        <v>4.2</v>
      </c>
      <c r="N5333">
        <v>23</v>
      </c>
      <c r="O5333" s="8">
        <v>333.5</v>
      </c>
      <c r="P5333" s="14">
        <v>6.6900000000000001E-2</v>
      </c>
      <c r="Q5333" s="8">
        <v>22.31</v>
      </c>
      <c r="R5333" s="8">
        <v>311.19</v>
      </c>
      <c r="S5333" s="8">
        <v>96.6</v>
      </c>
      <c r="T5333" s="8">
        <v>214.59</v>
      </c>
      <c r="U5333">
        <v>0</v>
      </c>
      <c r="V5333" s="8">
        <v>0</v>
      </c>
      <c r="W5333" s="8">
        <v>0</v>
      </c>
      <c r="X5333" s="8">
        <v>214.59</v>
      </c>
    </row>
    <row r="5334" spans="1:24" x14ac:dyDescent="0.25">
      <c r="A5334" t="s">
        <v>5660</v>
      </c>
      <c r="B5334" s="1">
        <v>46138</v>
      </c>
      <c r="C5334" t="s">
        <v>337</v>
      </c>
      <c r="D5334" t="s">
        <v>338</v>
      </c>
      <c r="E5334" t="s">
        <v>27</v>
      </c>
      <c r="F5334" t="s">
        <v>54</v>
      </c>
      <c r="G5334" t="s">
        <v>38</v>
      </c>
      <c r="H5334" t="s">
        <v>39</v>
      </c>
      <c r="I5334" t="s">
        <v>47</v>
      </c>
      <c r="J5334" t="s">
        <v>48</v>
      </c>
      <c r="K5334" t="s">
        <v>49</v>
      </c>
      <c r="L5334" s="13">
        <v>5</v>
      </c>
      <c r="M5334" s="8">
        <v>3.2</v>
      </c>
      <c r="N5334">
        <v>109</v>
      </c>
      <c r="O5334" s="8">
        <v>545</v>
      </c>
      <c r="P5334" s="14">
        <v>1.4E-3</v>
      </c>
      <c r="Q5334" s="8">
        <v>0.76</v>
      </c>
      <c r="R5334" s="8">
        <v>544.24</v>
      </c>
      <c r="S5334" s="8">
        <v>348.8</v>
      </c>
      <c r="T5334" s="8">
        <v>195.44</v>
      </c>
      <c r="U5334">
        <v>0</v>
      </c>
      <c r="V5334" s="8">
        <v>0</v>
      </c>
      <c r="W5334" s="8">
        <v>0</v>
      </c>
      <c r="X5334" s="8">
        <v>195.44</v>
      </c>
    </row>
    <row r="5335" spans="1:24" x14ac:dyDescent="0.25">
      <c r="A5335" t="s">
        <v>5661</v>
      </c>
      <c r="B5335" s="1">
        <v>46013</v>
      </c>
      <c r="C5335" t="s">
        <v>551</v>
      </c>
      <c r="D5335" t="s">
        <v>552</v>
      </c>
      <c r="E5335" t="s">
        <v>27</v>
      </c>
      <c r="F5335" t="s">
        <v>54</v>
      </c>
      <c r="G5335" t="s">
        <v>38</v>
      </c>
      <c r="H5335" t="s">
        <v>39</v>
      </c>
      <c r="I5335" t="s">
        <v>144</v>
      </c>
      <c r="J5335" t="s">
        <v>145</v>
      </c>
      <c r="K5335" t="s">
        <v>33</v>
      </c>
      <c r="L5335" s="13">
        <v>12</v>
      </c>
      <c r="M5335" s="8">
        <v>6.5</v>
      </c>
      <c r="N5335">
        <v>92</v>
      </c>
      <c r="O5335" s="8">
        <v>1104</v>
      </c>
      <c r="P5335" s="14">
        <v>3.3099999999999997E-2</v>
      </c>
      <c r="Q5335" s="8">
        <v>36.54</v>
      </c>
      <c r="R5335" s="8">
        <v>1067.46</v>
      </c>
      <c r="S5335" s="8">
        <v>598</v>
      </c>
      <c r="T5335" s="8">
        <v>469.46</v>
      </c>
      <c r="U5335">
        <v>0</v>
      </c>
      <c r="V5335" s="8">
        <v>0</v>
      </c>
      <c r="W5335" s="8">
        <v>0</v>
      </c>
      <c r="X5335" s="8">
        <v>469.46</v>
      </c>
    </row>
    <row r="5336" spans="1:24" x14ac:dyDescent="0.25">
      <c r="A5336" t="s">
        <v>5662</v>
      </c>
      <c r="B5336" s="1">
        <v>46005</v>
      </c>
      <c r="C5336" t="s">
        <v>244</v>
      </c>
      <c r="D5336" t="s">
        <v>245</v>
      </c>
      <c r="E5336" t="s">
        <v>53</v>
      </c>
      <c r="F5336" t="s">
        <v>46</v>
      </c>
      <c r="G5336" t="s">
        <v>55</v>
      </c>
      <c r="H5336" t="s">
        <v>56</v>
      </c>
      <c r="I5336" t="s">
        <v>104</v>
      </c>
      <c r="J5336" t="s">
        <v>105</v>
      </c>
      <c r="K5336" t="s">
        <v>49</v>
      </c>
      <c r="L5336" s="13">
        <v>4.2</v>
      </c>
      <c r="M5336" s="8">
        <v>2.8</v>
      </c>
      <c r="N5336">
        <v>6</v>
      </c>
      <c r="O5336" s="8">
        <v>25.2</v>
      </c>
      <c r="P5336" s="14">
        <v>5.0700000000000002E-2</v>
      </c>
      <c r="Q5336" s="8">
        <v>1.28</v>
      </c>
      <c r="R5336" s="8">
        <v>23.92</v>
      </c>
      <c r="S5336" s="8">
        <v>16.8</v>
      </c>
      <c r="T5336" s="8">
        <v>7.12</v>
      </c>
      <c r="U5336">
        <v>0</v>
      </c>
      <c r="V5336" s="8">
        <v>0</v>
      </c>
      <c r="W5336" s="8">
        <v>0</v>
      </c>
      <c r="X5336" s="8">
        <v>7.12</v>
      </c>
    </row>
    <row r="5337" spans="1:24" x14ac:dyDescent="0.25">
      <c r="A5337" t="s">
        <v>5663</v>
      </c>
      <c r="B5337" s="1">
        <v>45909</v>
      </c>
      <c r="C5337" t="s">
        <v>94</v>
      </c>
      <c r="D5337" t="s">
        <v>95</v>
      </c>
      <c r="E5337" t="s">
        <v>53</v>
      </c>
      <c r="F5337" t="s">
        <v>46</v>
      </c>
      <c r="G5337" t="s">
        <v>55</v>
      </c>
      <c r="H5337" t="s">
        <v>56</v>
      </c>
      <c r="I5337" t="s">
        <v>31</v>
      </c>
      <c r="J5337" t="s">
        <v>32</v>
      </c>
      <c r="K5337" t="s">
        <v>33</v>
      </c>
      <c r="L5337" s="13">
        <v>5.8</v>
      </c>
      <c r="M5337" s="8">
        <v>2.7</v>
      </c>
      <c r="N5337">
        <v>31</v>
      </c>
      <c r="O5337" s="8">
        <v>179.8</v>
      </c>
      <c r="P5337" s="14">
        <v>0.2515</v>
      </c>
      <c r="Q5337" s="8">
        <v>45.22</v>
      </c>
      <c r="R5337" s="8">
        <v>134.58000000000001</v>
      </c>
      <c r="S5337" s="8">
        <v>83.7</v>
      </c>
      <c r="T5337" s="8">
        <v>50.88</v>
      </c>
      <c r="U5337">
        <v>0</v>
      </c>
      <c r="V5337" s="8">
        <v>0</v>
      </c>
      <c r="W5337" s="8">
        <v>0</v>
      </c>
      <c r="X5337" s="8">
        <v>50.88</v>
      </c>
    </row>
    <row r="5338" spans="1:24" x14ac:dyDescent="0.25">
      <c r="A5338" t="s">
        <v>5664</v>
      </c>
      <c r="B5338" s="1">
        <v>45333</v>
      </c>
      <c r="C5338" t="s">
        <v>501</v>
      </c>
      <c r="D5338" t="s">
        <v>502</v>
      </c>
      <c r="E5338" t="s">
        <v>27</v>
      </c>
      <c r="F5338" t="s">
        <v>37</v>
      </c>
      <c r="G5338" t="s">
        <v>29</v>
      </c>
      <c r="H5338" t="s">
        <v>30</v>
      </c>
      <c r="I5338" t="s">
        <v>156</v>
      </c>
      <c r="J5338" t="s">
        <v>157</v>
      </c>
      <c r="K5338" t="s">
        <v>42</v>
      </c>
      <c r="L5338" s="13">
        <v>6.2</v>
      </c>
      <c r="M5338" s="8">
        <v>1.9</v>
      </c>
      <c r="N5338">
        <v>22</v>
      </c>
      <c r="O5338" s="8">
        <v>136.4</v>
      </c>
      <c r="P5338" s="14">
        <v>3.5700000000000003E-2</v>
      </c>
      <c r="Q5338" s="8">
        <v>4.87</v>
      </c>
      <c r="R5338" s="8">
        <v>131.53</v>
      </c>
      <c r="S5338" s="8">
        <v>41.8</v>
      </c>
      <c r="T5338" s="8">
        <v>89.73</v>
      </c>
      <c r="U5338">
        <v>0</v>
      </c>
      <c r="V5338" s="8">
        <v>0</v>
      </c>
      <c r="W5338" s="8">
        <v>0</v>
      </c>
      <c r="X5338" s="8">
        <v>89.73</v>
      </c>
    </row>
    <row r="5339" spans="1:24" x14ac:dyDescent="0.25">
      <c r="A5339" t="s">
        <v>5665</v>
      </c>
      <c r="B5339" s="1">
        <v>45512</v>
      </c>
      <c r="C5339" t="s">
        <v>69</v>
      </c>
      <c r="D5339" t="s">
        <v>70</v>
      </c>
      <c r="E5339" t="s">
        <v>71</v>
      </c>
      <c r="F5339" t="s">
        <v>37</v>
      </c>
      <c r="G5339" t="s">
        <v>165</v>
      </c>
      <c r="H5339" t="s">
        <v>166</v>
      </c>
      <c r="I5339" t="s">
        <v>104</v>
      </c>
      <c r="J5339" t="s">
        <v>105</v>
      </c>
      <c r="K5339" t="s">
        <v>49</v>
      </c>
      <c r="L5339" s="13">
        <v>4.2</v>
      </c>
      <c r="M5339" s="8">
        <v>2.8</v>
      </c>
      <c r="N5339">
        <v>3</v>
      </c>
      <c r="O5339" s="8">
        <v>12.6</v>
      </c>
      <c r="P5339" s="14">
        <v>4.1500000000000002E-2</v>
      </c>
      <c r="Q5339" s="8">
        <v>0.52</v>
      </c>
      <c r="R5339" s="8">
        <v>12.08</v>
      </c>
      <c r="S5339" s="8">
        <v>8.4</v>
      </c>
      <c r="T5339" s="8">
        <v>3.68</v>
      </c>
      <c r="U5339">
        <v>0</v>
      </c>
      <c r="V5339" s="8">
        <v>0</v>
      </c>
      <c r="W5339" s="8">
        <v>0</v>
      </c>
      <c r="X5339" s="8">
        <v>3.68</v>
      </c>
    </row>
    <row r="5340" spans="1:24" x14ac:dyDescent="0.25">
      <c r="A5340" t="s">
        <v>5666</v>
      </c>
      <c r="B5340" s="1">
        <v>46147</v>
      </c>
      <c r="C5340" t="s">
        <v>244</v>
      </c>
      <c r="D5340" t="s">
        <v>245</v>
      </c>
      <c r="E5340" t="s">
        <v>53</v>
      </c>
      <c r="F5340" t="s">
        <v>46</v>
      </c>
      <c r="G5340" t="s">
        <v>55</v>
      </c>
      <c r="H5340" t="s">
        <v>56</v>
      </c>
      <c r="I5340" t="s">
        <v>144</v>
      </c>
      <c r="J5340" t="s">
        <v>145</v>
      </c>
      <c r="K5340" t="s">
        <v>33</v>
      </c>
      <c r="L5340" s="13">
        <v>12</v>
      </c>
      <c r="M5340" s="8">
        <v>6.5</v>
      </c>
      <c r="N5340">
        <v>25</v>
      </c>
      <c r="O5340" s="8">
        <v>300</v>
      </c>
      <c r="P5340" s="14">
        <v>0.23200000000000001</v>
      </c>
      <c r="Q5340" s="8">
        <v>69.599999999999994</v>
      </c>
      <c r="R5340" s="8">
        <v>230.4</v>
      </c>
      <c r="S5340" s="8">
        <v>162.5</v>
      </c>
      <c r="T5340" s="8">
        <v>67.900000000000006</v>
      </c>
      <c r="U5340">
        <v>0</v>
      </c>
      <c r="V5340" s="8">
        <v>0</v>
      </c>
      <c r="W5340" s="8">
        <v>0</v>
      </c>
      <c r="X5340" s="8">
        <v>67.900000000000006</v>
      </c>
    </row>
    <row r="5341" spans="1:24" x14ac:dyDescent="0.25">
      <c r="A5341" t="s">
        <v>5667</v>
      </c>
      <c r="B5341" s="1">
        <v>46169</v>
      </c>
      <c r="C5341" t="s">
        <v>51</v>
      </c>
      <c r="D5341" t="s">
        <v>52</v>
      </c>
      <c r="E5341" t="s">
        <v>53</v>
      </c>
      <c r="F5341" t="s">
        <v>54</v>
      </c>
      <c r="G5341" t="s">
        <v>55</v>
      </c>
      <c r="H5341" t="s">
        <v>56</v>
      </c>
      <c r="I5341" t="s">
        <v>40</v>
      </c>
      <c r="J5341" t="s">
        <v>41</v>
      </c>
      <c r="K5341" t="s">
        <v>42</v>
      </c>
      <c r="L5341" s="13">
        <v>14.5</v>
      </c>
      <c r="M5341" s="8">
        <v>4.2</v>
      </c>
      <c r="N5341">
        <v>57</v>
      </c>
      <c r="O5341" s="8">
        <v>826.5</v>
      </c>
      <c r="P5341" s="14">
        <v>1.44E-2</v>
      </c>
      <c r="Q5341" s="8">
        <v>11.9</v>
      </c>
      <c r="R5341" s="8">
        <v>814.6</v>
      </c>
      <c r="S5341" s="8">
        <v>239.4</v>
      </c>
      <c r="T5341" s="8">
        <v>575.20000000000005</v>
      </c>
      <c r="U5341">
        <v>0</v>
      </c>
      <c r="V5341" s="8">
        <v>0</v>
      </c>
      <c r="W5341" s="8">
        <v>0</v>
      </c>
      <c r="X5341" s="8">
        <v>575.20000000000005</v>
      </c>
    </row>
    <row r="5342" spans="1:24" x14ac:dyDescent="0.25">
      <c r="A5342" t="s">
        <v>5668</v>
      </c>
      <c r="B5342" s="1">
        <v>45627</v>
      </c>
      <c r="C5342" t="s">
        <v>35</v>
      </c>
      <c r="D5342" t="s">
        <v>36</v>
      </c>
      <c r="E5342" t="s">
        <v>27</v>
      </c>
      <c r="F5342" t="s">
        <v>37</v>
      </c>
      <c r="G5342" t="s">
        <v>38</v>
      </c>
      <c r="H5342" t="s">
        <v>39</v>
      </c>
      <c r="I5342" t="s">
        <v>185</v>
      </c>
      <c r="J5342" t="s">
        <v>186</v>
      </c>
      <c r="K5342" t="s">
        <v>59</v>
      </c>
      <c r="L5342" s="13">
        <v>4.9000000000000004</v>
      </c>
      <c r="M5342" s="8">
        <v>3.1</v>
      </c>
      <c r="N5342">
        <v>4</v>
      </c>
      <c r="O5342" s="8">
        <v>19.600000000000001</v>
      </c>
      <c r="P5342" s="14">
        <v>6.4100000000000004E-2</v>
      </c>
      <c r="Q5342" s="8">
        <v>1.26</v>
      </c>
      <c r="R5342" s="8">
        <v>18.34</v>
      </c>
      <c r="S5342" s="8">
        <v>12.4</v>
      </c>
      <c r="T5342" s="8">
        <v>5.94</v>
      </c>
      <c r="U5342">
        <v>0</v>
      </c>
      <c r="V5342" s="8">
        <v>0</v>
      </c>
      <c r="W5342" s="8">
        <v>0</v>
      </c>
      <c r="X5342" s="8">
        <v>5.94</v>
      </c>
    </row>
    <row r="5343" spans="1:24" x14ac:dyDescent="0.25">
      <c r="A5343" t="s">
        <v>5669</v>
      </c>
      <c r="B5343" s="1">
        <v>45443</v>
      </c>
      <c r="C5343" t="s">
        <v>51</v>
      </c>
      <c r="D5343" t="s">
        <v>52</v>
      </c>
      <c r="E5343" t="s">
        <v>53</v>
      </c>
      <c r="F5343" t="s">
        <v>54</v>
      </c>
      <c r="G5343" t="s">
        <v>55</v>
      </c>
      <c r="H5343" t="s">
        <v>56</v>
      </c>
      <c r="I5343" t="s">
        <v>99</v>
      </c>
      <c r="J5343" t="s">
        <v>100</v>
      </c>
      <c r="K5343" t="s">
        <v>49</v>
      </c>
      <c r="L5343" s="13">
        <v>3.8</v>
      </c>
      <c r="M5343" s="8">
        <v>2.6</v>
      </c>
      <c r="N5343">
        <v>160</v>
      </c>
      <c r="O5343" s="8">
        <v>608</v>
      </c>
      <c r="P5343" s="14">
        <v>3.5000000000000001E-3</v>
      </c>
      <c r="Q5343" s="8">
        <v>2.13</v>
      </c>
      <c r="R5343" s="8">
        <v>605.87</v>
      </c>
      <c r="S5343" s="8">
        <v>416</v>
      </c>
      <c r="T5343" s="8">
        <v>189.87</v>
      </c>
      <c r="U5343">
        <v>0</v>
      </c>
      <c r="V5343" s="8">
        <v>0</v>
      </c>
      <c r="W5343" s="8">
        <v>0</v>
      </c>
      <c r="X5343" s="8">
        <v>189.87</v>
      </c>
    </row>
    <row r="5344" spans="1:24" x14ac:dyDescent="0.25">
      <c r="A5344" t="s">
        <v>5670</v>
      </c>
      <c r="B5344" s="1">
        <v>45385</v>
      </c>
      <c r="C5344" t="s">
        <v>328</v>
      </c>
      <c r="D5344" t="s">
        <v>329</v>
      </c>
      <c r="E5344" t="s">
        <v>71</v>
      </c>
      <c r="F5344" t="s">
        <v>54</v>
      </c>
      <c r="G5344" t="s">
        <v>165</v>
      </c>
      <c r="H5344" t="s">
        <v>166</v>
      </c>
      <c r="I5344" t="s">
        <v>31</v>
      </c>
      <c r="J5344" t="s">
        <v>32</v>
      </c>
      <c r="K5344" t="s">
        <v>33</v>
      </c>
      <c r="L5344" s="13">
        <v>5.8</v>
      </c>
      <c r="M5344" s="8">
        <v>2.7</v>
      </c>
      <c r="N5344">
        <v>118</v>
      </c>
      <c r="O5344" s="8">
        <v>684.4</v>
      </c>
      <c r="P5344" s="14">
        <v>0.01</v>
      </c>
      <c r="Q5344" s="8">
        <v>6.84</v>
      </c>
      <c r="R5344" s="8">
        <v>677.56</v>
      </c>
      <c r="S5344" s="8">
        <v>318.60000000000002</v>
      </c>
      <c r="T5344" s="8">
        <v>358.96</v>
      </c>
      <c r="U5344">
        <v>0</v>
      </c>
      <c r="V5344" s="8">
        <v>0</v>
      </c>
      <c r="W5344" s="8">
        <v>0</v>
      </c>
      <c r="X5344" s="8">
        <v>358.96</v>
      </c>
    </row>
    <row r="5345" spans="1:24" x14ac:dyDescent="0.25">
      <c r="A5345" t="s">
        <v>5671</v>
      </c>
      <c r="B5345" s="1">
        <v>46020</v>
      </c>
      <c r="C5345" t="s">
        <v>125</v>
      </c>
      <c r="D5345" t="s">
        <v>126</v>
      </c>
      <c r="E5345" t="s">
        <v>27</v>
      </c>
      <c r="F5345" t="s">
        <v>89</v>
      </c>
      <c r="G5345" t="s">
        <v>38</v>
      </c>
      <c r="H5345" t="s">
        <v>39</v>
      </c>
      <c r="I5345" t="s">
        <v>57</v>
      </c>
      <c r="J5345" t="s">
        <v>58</v>
      </c>
      <c r="K5345" t="s">
        <v>59</v>
      </c>
      <c r="L5345" s="13">
        <v>10.5</v>
      </c>
      <c r="M5345" s="8">
        <v>7.5</v>
      </c>
      <c r="N5345">
        <v>67</v>
      </c>
      <c r="O5345" s="8">
        <v>703.5</v>
      </c>
      <c r="P5345" s="14">
        <v>0.1724</v>
      </c>
      <c r="Q5345" s="8">
        <v>121.28</v>
      </c>
      <c r="R5345" s="8">
        <v>582.22</v>
      </c>
      <c r="S5345" s="8">
        <v>502.5</v>
      </c>
      <c r="T5345" s="8">
        <v>79.72</v>
      </c>
      <c r="U5345">
        <v>0</v>
      </c>
      <c r="V5345" s="8">
        <v>0</v>
      </c>
      <c r="W5345" s="8">
        <v>0</v>
      </c>
      <c r="X5345" s="8">
        <v>79.72</v>
      </c>
    </row>
    <row r="5346" spans="1:24" x14ac:dyDescent="0.25">
      <c r="A5346" t="s">
        <v>5672</v>
      </c>
      <c r="B5346" s="1">
        <v>45546</v>
      </c>
      <c r="C5346" t="s">
        <v>139</v>
      </c>
      <c r="D5346" t="s">
        <v>140</v>
      </c>
      <c r="E5346" t="s">
        <v>63</v>
      </c>
      <c r="F5346" t="s">
        <v>54</v>
      </c>
      <c r="G5346" t="s">
        <v>64</v>
      </c>
      <c r="H5346" t="s">
        <v>65</v>
      </c>
      <c r="I5346" t="s">
        <v>104</v>
      </c>
      <c r="J5346" t="s">
        <v>105</v>
      </c>
      <c r="K5346" t="s">
        <v>49</v>
      </c>
      <c r="L5346" s="13">
        <v>4.2</v>
      </c>
      <c r="M5346" s="8">
        <v>2.8</v>
      </c>
      <c r="N5346">
        <v>62</v>
      </c>
      <c r="O5346" s="8">
        <v>260.39999999999998</v>
      </c>
      <c r="P5346" s="14">
        <v>8.9999999999999998E-4</v>
      </c>
      <c r="Q5346" s="8">
        <v>0.23</v>
      </c>
      <c r="R5346" s="8">
        <v>260.17</v>
      </c>
      <c r="S5346" s="8">
        <v>173.6</v>
      </c>
      <c r="T5346" s="8">
        <v>86.57</v>
      </c>
      <c r="U5346">
        <v>0</v>
      </c>
      <c r="V5346" s="8">
        <v>0</v>
      </c>
      <c r="W5346" s="8">
        <v>0</v>
      </c>
      <c r="X5346" s="8">
        <v>86.57</v>
      </c>
    </row>
    <row r="5347" spans="1:24" x14ac:dyDescent="0.25">
      <c r="A5347" t="s">
        <v>5673</v>
      </c>
      <c r="B5347" s="1">
        <v>45656</v>
      </c>
      <c r="C5347" t="s">
        <v>763</v>
      </c>
      <c r="D5347" t="s">
        <v>764</v>
      </c>
      <c r="E5347" t="s">
        <v>71</v>
      </c>
      <c r="F5347" t="s">
        <v>46</v>
      </c>
      <c r="G5347" t="s">
        <v>165</v>
      </c>
      <c r="H5347" t="s">
        <v>166</v>
      </c>
      <c r="I5347" t="s">
        <v>127</v>
      </c>
      <c r="J5347" t="s">
        <v>128</v>
      </c>
      <c r="K5347" t="s">
        <v>33</v>
      </c>
      <c r="L5347" s="13">
        <v>7.2</v>
      </c>
      <c r="M5347" s="8">
        <v>3.6</v>
      </c>
      <c r="N5347">
        <v>18</v>
      </c>
      <c r="O5347" s="8">
        <v>129.6</v>
      </c>
      <c r="P5347" s="14">
        <v>0.11459999999999999</v>
      </c>
      <c r="Q5347" s="8">
        <v>14.85</v>
      </c>
      <c r="R5347" s="8">
        <v>114.75</v>
      </c>
      <c r="S5347" s="8">
        <v>64.8</v>
      </c>
      <c r="T5347" s="8">
        <v>49.95</v>
      </c>
      <c r="U5347">
        <v>0</v>
      </c>
      <c r="V5347" s="8">
        <v>0</v>
      </c>
      <c r="W5347" s="8">
        <v>0</v>
      </c>
      <c r="X5347" s="8">
        <v>49.95</v>
      </c>
    </row>
    <row r="5348" spans="1:24" x14ac:dyDescent="0.25">
      <c r="A5348" t="s">
        <v>5674</v>
      </c>
      <c r="B5348" s="1">
        <v>45697</v>
      </c>
      <c r="C5348" t="s">
        <v>403</v>
      </c>
      <c r="D5348" t="s">
        <v>404</v>
      </c>
      <c r="E5348" t="s">
        <v>53</v>
      </c>
      <c r="F5348" t="s">
        <v>37</v>
      </c>
      <c r="G5348" t="s">
        <v>55</v>
      </c>
      <c r="H5348" t="s">
        <v>56</v>
      </c>
      <c r="I5348" t="s">
        <v>156</v>
      </c>
      <c r="J5348" t="s">
        <v>157</v>
      </c>
      <c r="K5348" t="s">
        <v>42</v>
      </c>
      <c r="L5348" s="13">
        <v>6.2</v>
      </c>
      <c r="M5348" s="8">
        <v>1.9</v>
      </c>
      <c r="N5348">
        <v>22</v>
      </c>
      <c r="O5348" s="8">
        <v>136.4</v>
      </c>
      <c r="P5348" s="14">
        <v>3.56E-2</v>
      </c>
      <c r="Q5348" s="8">
        <v>4.8600000000000003</v>
      </c>
      <c r="R5348" s="8">
        <v>131.54</v>
      </c>
      <c r="S5348" s="8">
        <v>41.8</v>
      </c>
      <c r="T5348" s="8">
        <v>89.74</v>
      </c>
      <c r="U5348">
        <v>0</v>
      </c>
      <c r="V5348" s="8">
        <v>0</v>
      </c>
      <c r="W5348" s="8">
        <v>0</v>
      </c>
      <c r="X5348" s="8">
        <v>89.74</v>
      </c>
    </row>
    <row r="5349" spans="1:24" x14ac:dyDescent="0.25">
      <c r="A5349" t="s">
        <v>5675</v>
      </c>
      <c r="B5349" s="1">
        <v>45817</v>
      </c>
      <c r="C5349" t="s">
        <v>410</v>
      </c>
      <c r="D5349" t="s">
        <v>411</v>
      </c>
      <c r="E5349" t="s">
        <v>150</v>
      </c>
      <c r="F5349" t="s">
        <v>46</v>
      </c>
      <c r="G5349" t="s">
        <v>151</v>
      </c>
      <c r="H5349" t="s">
        <v>152</v>
      </c>
      <c r="I5349" t="s">
        <v>130</v>
      </c>
      <c r="J5349" t="s">
        <v>131</v>
      </c>
      <c r="K5349" t="s">
        <v>42</v>
      </c>
      <c r="L5349" s="13">
        <v>4.8</v>
      </c>
      <c r="M5349" s="8">
        <v>1.4</v>
      </c>
      <c r="N5349">
        <v>45</v>
      </c>
      <c r="O5349" s="8">
        <v>216</v>
      </c>
      <c r="P5349" s="14">
        <v>7.3700000000000002E-2</v>
      </c>
      <c r="Q5349" s="8">
        <v>15.92</v>
      </c>
      <c r="R5349" s="8">
        <v>200.08</v>
      </c>
      <c r="S5349" s="8">
        <v>63</v>
      </c>
      <c r="T5349" s="8">
        <v>137.08000000000001</v>
      </c>
      <c r="U5349">
        <v>2</v>
      </c>
      <c r="V5349" s="8">
        <v>8.89</v>
      </c>
      <c r="W5349" s="8">
        <v>3.8</v>
      </c>
      <c r="X5349" s="8">
        <v>133.28</v>
      </c>
    </row>
    <row r="5350" spans="1:24" x14ac:dyDescent="0.25">
      <c r="A5350" t="s">
        <v>5676</v>
      </c>
      <c r="B5350" s="1">
        <v>45342</v>
      </c>
      <c r="C5350" t="s">
        <v>590</v>
      </c>
      <c r="D5350" t="s">
        <v>591</v>
      </c>
      <c r="E5350" t="s">
        <v>27</v>
      </c>
      <c r="F5350" t="s">
        <v>46</v>
      </c>
      <c r="G5350" t="s">
        <v>29</v>
      </c>
      <c r="H5350" t="s">
        <v>30</v>
      </c>
      <c r="I5350" t="s">
        <v>99</v>
      </c>
      <c r="J5350" t="s">
        <v>100</v>
      </c>
      <c r="K5350" t="s">
        <v>49</v>
      </c>
      <c r="L5350" s="13">
        <v>3.8</v>
      </c>
      <c r="M5350" s="8">
        <v>2.6</v>
      </c>
      <c r="N5350">
        <v>11</v>
      </c>
      <c r="O5350" s="8">
        <v>41.8</v>
      </c>
      <c r="P5350" s="14">
        <v>0.19489999999999999</v>
      </c>
      <c r="Q5350" s="8">
        <v>8.15</v>
      </c>
      <c r="R5350" s="8">
        <v>33.65</v>
      </c>
      <c r="S5350" s="8">
        <v>28.6</v>
      </c>
      <c r="T5350" s="8">
        <v>5.05</v>
      </c>
      <c r="U5350">
        <v>0</v>
      </c>
      <c r="V5350" s="8">
        <v>0</v>
      </c>
      <c r="W5350" s="8">
        <v>0</v>
      </c>
      <c r="X5350" s="8">
        <v>5.05</v>
      </c>
    </row>
    <row r="5351" spans="1:24" x14ac:dyDescent="0.25">
      <c r="A5351" t="s">
        <v>5677</v>
      </c>
      <c r="B5351" s="1">
        <v>45985</v>
      </c>
      <c r="C5351" t="s">
        <v>567</v>
      </c>
      <c r="D5351" t="s">
        <v>568</v>
      </c>
      <c r="E5351" t="s">
        <v>27</v>
      </c>
      <c r="F5351" t="s">
        <v>37</v>
      </c>
      <c r="G5351" t="s">
        <v>29</v>
      </c>
      <c r="H5351" t="s">
        <v>30</v>
      </c>
      <c r="I5351" t="s">
        <v>122</v>
      </c>
      <c r="J5351" t="s">
        <v>123</v>
      </c>
      <c r="K5351" t="s">
        <v>59</v>
      </c>
      <c r="L5351" s="13">
        <v>5.5</v>
      </c>
      <c r="M5351" s="8">
        <v>3.8</v>
      </c>
      <c r="N5351">
        <v>27</v>
      </c>
      <c r="O5351" s="8">
        <v>148.5</v>
      </c>
      <c r="P5351" s="14">
        <v>1.2800000000000001E-2</v>
      </c>
      <c r="Q5351" s="8">
        <v>1.9</v>
      </c>
      <c r="R5351" s="8">
        <v>146.6</v>
      </c>
      <c r="S5351" s="8">
        <v>102.6</v>
      </c>
      <c r="T5351" s="8">
        <v>44</v>
      </c>
      <c r="U5351">
        <v>0</v>
      </c>
      <c r="V5351" s="8">
        <v>0</v>
      </c>
      <c r="W5351" s="8">
        <v>0</v>
      </c>
      <c r="X5351" s="8">
        <v>44</v>
      </c>
    </row>
    <row r="5352" spans="1:24" x14ac:dyDescent="0.25">
      <c r="A5352" t="s">
        <v>5678</v>
      </c>
      <c r="B5352" s="1">
        <v>45598</v>
      </c>
      <c r="C5352" t="s">
        <v>671</v>
      </c>
      <c r="D5352" t="s">
        <v>672</v>
      </c>
      <c r="E5352" t="s">
        <v>27</v>
      </c>
      <c r="F5352" t="s">
        <v>89</v>
      </c>
      <c r="G5352" t="s">
        <v>29</v>
      </c>
      <c r="H5352" t="s">
        <v>30</v>
      </c>
      <c r="I5352" t="s">
        <v>40</v>
      </c>
      <c r="J5352" t="s">
        <v>41</v>
      </c>
      <c r="K5352" t="s">
        <v>42</v>
      </c>
      <c r="L5352" s="13">
        <v>14.5</v>
      </c>
      <c r="M5352" s="8">
        <v>4.2</v>
      </c>
      <c r="N5352">
        <v>48</v>
      </c>
      <c r="O5352" s="8">
        <v>696</v>
      </c>
      <c r="P5352" s="14">
        <v>8.9200000000000002E-2</v>
      </c>
      <c r="Q5352" s="8">
        <v>62.08</v>
      </c>
      <c r="R5352" s="8">
        <v>633.91999999999996</v>
      </c>
      <c r="S5352" s="8">
        <v>201.6</v>
      </c>
      <c r="T5352" s="8">
        <v>432.32</v>
      </c>
      <c r="U5352">
        <v>11</v>
      </c>
      <c r="V5352" s="8">
        <v>145.27000000000001</v>
      </c>
      <c r="W5352" s="8">
        <v>51.7</v>
      </c>
      <c r="X5352" s="8">
        <v>380.62</v>
      </c>
    </row>
    <row r="5353" spans="1:24" x14ac:dyDescent="0.25">
      <c r="A5353" t="s">
        <v>5679</v>
      </c>
      <c r="B5353" s="1">
        <v>45558</v>
      </c>
      <c r="C5353" t="s">
        <v>567</v>
      </c>
      <c r="D5353" t="s">
        <v>568</v>
      </c>
      <c r="E5353" t="s">
        <v>27</v>
      </c>
      <c r="F5353" t="s">
        <v>37</v>
      </c>
      <c r="G5353" t="s">
        <v>29</v>
      </c>
      <c r="H5353" t="s">
        <v>30</v>
      </c>
      <c r="I5353" t="s">
        <v>31</v>
      </c>
      <c r="J5353" t="s">
        <v>32</v>
      </c>
      <c r="K5353" t="s">
        <v>33</v>
      </c>
      <c r="L5353" s="13">
        <v>5.8</v>
      </c>
      <c r="M5353" s="8">
        <v>2.7</v>
      </c>
      <c r="N5353">
        <v>25</v>
      </c>
      <c r="O5353" s="8">
        <v>145</v>
      </c>
      <c r="P5353" s="14">
        <v>2.0199999999999999E-2</v>
      </c>
      <c r="Q5353" s="8">
        <v>2.93</v>
      </c>
      <c r="R5353" s="8">
        <v>142.07</v>
      </c>
      <c r="S5353" s="8">
        <v>67.5</v>
      </c>
      <c r="T5353" s="8">
        <v>74.569999999999993</v>
      </c>
      <c r="U5353">
        <v>0</v>
      </c>
      <c r="V5353" s="8">
        <v>0</v>
      </c>
      <c r="W5353" s="8">
        <v>0</v>
      </c>
      <c r="X5353" s="8">
        <v>74.569999999999993</v>
      </c>
    </row>
    <row r="5354" spans="1:24" x14ac:dyDescent="0.25">
      <c r="A5354" t="s">
        <v>5680</v>
      </c>
      <c r="B5354" s="1">
        <v>46131</v>
      </c>
      <c r="C5354" t="s">
        <v>120</v>
      </c>
      <c r="D5354" t="s">
        <v>121</v>
      </c>
      <c r="E5354" t="s">
        <v>63</v>
      </c>
      <c r="F5354" t="s">
        <v>89</v>
      </c>
      <c r="G5354" t="s">
        <v>79</v>
      </c>
      <c r="H5354" t="s">
        <v>80</v>
      </c>
      <c r="I5354" t="s">
        <v>104</v>
      </c>
      <c r="J5354" t="s">
        <v>105</v>
      </c>
      <c r="K5354" t="s">
        <v>49</v>
      </c>
      <c r="L5354" s="13">
        <v>4.2</v>
      </c>
      <c r="M5354" s="8">
        <v>2.8</v>
      </c>
      <c r="N5354">
        <v>172</v>
      </c>
      <c r="O5354" s="8">
        <v>722.4</v>
      </c>
      <c r="P5354" s="14">
        <v>0.1431</v>
      </c>
      <c r="Q5354" s="8">
        <v>103.38</v>
      </c>
      <c r="R5354" s="8">
        <v>619.02</v>
      </c>
      <c r="S5354" s="8">
        <v>481.6</v>
      </c>
      <c r="T5354" s="8">
        <v>137.41999999999999</v>
      </c>
      <c r="U5354">
        <v>0</v>
      </c>
      <c r="V5354" s="8">
        <v>0</v>
      </c>
      <c r="W5354" s="8">
        <v>0</v>
      </c>
      <c r="X5354" s="8">
        <v>137.41999999999999</v>
      </c>
    </row>
    <row r="5355" spans="1:24" x14ac:dyDescent="0.25">
      <c r="A5355" t="s">
        <v>5681</v>
      </c>
      <c r="B5355" s="1">
        <v>45470</v>
      </c>
      <c r="C5355" t="s">
        <v>258</v>
      </c>
      <c r="D5355" t="s">
        <v>259</v>
      </c>
      <c r="E5355" t="s">
        <v>71</v>
      </c>
      <c r="F5355" t="s">
        <v>28</v>
      </c>
      <c r="G5355" t="s">
        <v>72</v>
      </c>
      <c r="H5355" t="s">
        <v>73</v>
      </c>
      <c r="I5355" t="s">
        <v>185</v>
      </c>
      <c r="J5355" t="s">
        <v>186</v>
      </c>
      <c r="K5355" t="s">
        <v>59</v>
      </c>
      <c r="L5355" s="13">
        <v>4.9000000000000004</v>
      </c>
      <c r="M5355" s="8">
        <v>3.1</v>
      </c>
      <c r="N5355">
        <v>141</v>
      </c>
      <c r="O5355" s="8">
        <v>690.9</v>
      </c>
      <c r="P5355" s="14">
        <v>4.9099999999999998E-2</v>
      </c>
      <c r="Q5355" s="8">
        <v>33.92</v>
      </c>
      <c r="R5355" s="8">
        <v>656.98</v>
      </c>
      <c r="S5355" s="8">
        <v>437.1</v>
      </c>
      <c r="T5355" s="8">
        <v>219.88</v>
      </c>
      <c r="U5355">
        <v>0</v>
      </c>
      <c r="V5355" s="8">
        <v>0</v>
      </c>
      <c r="W5355" s="8">
        <v>0</v>
      </c>
      <c r="X5355" s="8">
        <v>219.88</v>
      </c>
    </row>
    <row r="5356" spans="1:24" x14ac:dyDescent="0.25">
      <c r="A5356" t="s">
        <v>5682</v>
      </c>
      <c r="B5356" s="1">
        <v>45323</v>
      </c>
      <c r="C5356" t="s">
        <v>195</v>
      </c>
      <c r="D5356" t="s">
        <v>196</v>
      </c>
      <c r="E5356" t="s">
        <v>150</v>
      </c>
      <c r="F5356" t="s">
        <v>89</v>
      </c>
      <c r="G5356" t="s">
        <v>151</v>
      </c>
      <c r="H5356" t="s">
        <v>152</v>
      </c>
      <c r="I5356" t="s">
        <v>112</v>
      </c>
      <c r="J5356" t="s">
        <v>113</v>
      </c>
      <c r="K5356" t="s">
        <v>42</v>
      </c>
      <c r="L5356" s="13">
        <v>8.5</v>
      </c>
      <c r="M5356" s="8">
        <v>2.8</v>
      </c>
      <c r="N5356">
        <v>289</v>
      </c>
      <c r="O5356" s="8">
        <v>2456.5</v>
      </c>
      <c r="P5356" s="14">
        <v>0.123</v>
      </c>
      <c r="Q5356" s="8">
        <v>302.14999999999998</v>
      </c>
      <c r="R5356" s="8">
        <v>2154.35</v>
      </c>
      <c r="S5356" s="8">
        <v>809.2</v>
      </c>
      <c r="T5356" s="8">
        <v>1345.15</v>
      </c>
      <c r="U5356">
        <v>0</v>
      </c>
      <c r="V5356" s="8">
        <v>0</v>
      </c>
      <c r="W5356" s="8">
        <v>0</v>
      </c>
      <c r="X5356" s="8">
        <v>1345.15</v>
      </c>
    </row>
    <row r="5357" spans="1:24" x14ac:dyDescent="0.25">
      <c r="A5357" t="s">
        <v>5683</v>
      </c>
      <c r="B5357" s="1">
        <v>45706</v>
      </c>
      <c r="C5357" t="s">
        <v>220</v>
      </c>
      <c r="D5357" t="s">
        <v>221</v>
      </c>
      <c r="E5357" t="s">
        <v>71</v>
      </c>
      <c r="F5357" t="s">
        <v>28</v>
      </c>
      <c r="G5357" t="s">
        <v>72</v>
      </c>
      <c r="H5357" t="s">
        <v>73</v>
      </c>
      <c r="I5357" t="s">
        <v>84</v>
      </c>
      <c r="J5357" t="s">
        <v>85</v>
      </c>
      <c r="K5357" t="s">
        <v>42</v>
      </c>
      <c r="L5357" s="13">
        <v>9.9</v>
      </c>
      <c r="M5357" s="8">
        <v>3.1</v>
      </c>
      <c r="N5357">
        <v>221</v>
      </c>
      <c r="O5357" s="8">
        <v>2187.9</v>
      </c>
      <c r="P5357" s="14">
        <v>0.127</v>
      </c>
      <c r="Q5357" s="8">
        <v>277.86</v>
      </c>
      <c r="R5357" s="8">
        <v>1910.04</v>
      </c>
      <c r="S5357" s="8">
        <v>685.1</v>
      </c>
      <c r="T5357" s="8">
        <v>1224.94</v>
      </c>
      <c r="U5357">
        <v>0</v>
      </c>
      <c r="V5357" s="8">
        <v>0</v>
      </c>
      <c r="W5357" s="8">
        <v>0</v>
      </c>
      <c r="X5357" s="8">
        <v>1224.94</v>
      </c>
    </row>
    <row r="5358" spans="1:24" x14ac:dyDescent="0.25">
      <c r="A5358" t="s">
        <v>5684</v>
      </c>
      <c r="B5358" s="1">
        <v>46167</v>
      </c>
      <c r="C5358" t="s">
        <v>258</v>
      </c>
      <c r="D5358" t="s">
        <v>259</v>
      </c>
      <c r="E5358" t="s">
        <v>71</v>
      </c>
      <c r="F5358" t="s">
        <v>28</v>
      </c>
      <c r="G5358" t="s">
        <v>72</v>
      </c>
      <c r="H5358" t="s">
        <v>73</v>
      </c>
      <c r="I5358" t="s">
        <v>99</v>
      </c>
      <c r="J5358" t="s">
        <v>100</v>
      </c>
      <c r="K5358" t="s">
        <v>49</v>
      </c>
      <c r="L5358" s="13">
        <v>3.8</v>
      </c>
      <c r="M5358" s="8">
        <v>2.6</v>
      </c>
      <c r="N5358">
        <v>196</v>
      </c>
      <c r="O5358" s="8">
        <v>744.8</v>
      </c>
      <c r="P5358" s="14">
        <v>0.1482</v>
      </c>
      <c r="Q5358" s="8">
        <v>110.38</v>
      </c>
      <c r="R5358" s="8">
        <v>634.41999999999996</v>
      </c>
      <c r="S5358" s="8">
        <v>509.6</v>
      </c>
      <c r="T5358" s="8">
        <v>124.82</v>
      </c>
      <c r="U5358">
        <v>0</v>
      </c>
      <c r="V5358" s="8">
        <v>0</v>
      </c>
      <c r="W5358" s="8">
        <v>0</v>
      </c>
      <c r="X5358" s="8">
        <v>124.82</v>
      </c>
    </row>
    <row r="5359" spans="1:24" x14ac:dyDescent="0.25">
      <c r="A5359" t="s">
        <v>5685</v>
      </c>
      <c r="B5359" s="1">
        <v>45755</v>
      </c>
      <c r="C5359" t="s">
        <v>667</v>
      </c>
      <c r="D5359" t="s">
        <v>668</v>
      </c>
      <c r="E5359" t="s">
        <v>63</v>
      </c>
      <c r="F5359" t="s">
        <v>54</v>
      </c>
      <c r="G5359" t="s">
        <v>64</v>
      </c>
      <c r="H5359" t="s">
        <v>65</v>
      </c>
      <c r="I5359" t="s">
        <v>185</v>
      </c>
      <c r="J5359" t="s">
        <v>186</v>
      </c>
      <c r="K5359" t="s">
        <v>59</v>
      </c>
      <c r="L5359" s="13">
        <v>4.9000000000000004</v>
      </c>
      <c r="M5359" s="8">
        <v>3.1</v>
      </c>
      <c r="N5359">
        <v>29</v>
      </c>
      <c r="O5359" s="8">
        <v>142.1</v>
      </c>
      <c r="P5359" s="14">
        <v>1.1299999999999999E-2</v>
      </c>
      <c r="Q5359" s="8">
        <v>1.61</v>
      </c>
      <c r="R5359" s="8">
        <v>140.49</v>
      </c>
      <c r="S5359" s="8">
        <v>89.9</v>
      </c>
      <c r="T5359" s="8">
        <v>50.59</v>
      </c>
      <c r="U5359">
        <v>0</v>
      </c>
      <c r="V5359" s="8">
        <v>0</v>
      </c>
      <c r="W5359" s="8">
        <v>0</v>
      </c>
      <c r="X5359" s="8">
        <v>50.59</v>
      </c>
    </row>
    <row r="5360" spans="1:24" x14ac:dyDescent="0.25">
      <c r="A5360" t="s">
        <v>5686</v>
      </c>
      <c r="B5360" s="1">
        <v>45861</v>
      </c>
      <c r="C5360" t="s">
        <v>301</v>
      </c>
      <c r="D5360" t="s">
        <v>302</v>
      </c>
      <c r="E5360" t="s">
        <v>63</v>
      </c>
      <c r="F5360" t="s">
        <v>37</v>
      </c>
      <c r="G5360" t="s">
        <v>79</v>
      </c>
      <c r="H5360" t="s">
        <v>80</v>
      </c>
      <c r="I5360" t="s">
        <v>74</v>
      </c>
      <c r="J5360" t="s">
        <v>75</v>
      </c>
      <c r="K5360" t="s">
        <v>49</v>
      </c>
      <c r="L5360" s="13">
        <v>11</v>
      </c>
      <c r="M5360" s="8">
        <v>6.8</v>
      </c>
      <c r="N5360">
        <v>10</v>
      </c>
      <c r="O5360" s="8">
        <v>110</v>
      </c>
      <c r="P5360" s="14">
        <v>2.4799999999999999E-2</v>
      </c>
      <c r="Q5360" s="8">
        <v>2.73</v>
      </c>
      <c r="R5360" s="8">
        <v>107.27</v>
      </c>
      <c r="S5360" s="8">
        <v>68</v>
      </c>
      <c r="T5360" s="8">
        <v>39.270000000000003</v>
      </c>
      <c r="U5360">
        <v>0</v>
      </c>
      <c r="V5360" s="8">
        <v>0</v>
      </c>
      <c r="W5360" s="8">
        <v>0</v>
      </c>
      <c r="X5360" s="8">
        <v>39.270000000000003</v>
      </c>
    </row>
    <row r="5361" spans="1:24" x14ac:dyDescent="0.25">
      <c r="A5361" t="s">
        <v>5687</v>
      </c>
      <c r="B5361" s="1">
        <v>46058</v>
      </c>
      <c r="C5361" t="s">
        <v>758</v>
      </c>
      <c r="D5361" t="s">
        <v>759</v>
      </c>
      <c r="E5361" t="s">
        <v>27</v>
      </c>
      <c r="F5361" t="s">
        <v>37</v>
      </c>
      <c r="G5361" t="s">
        <v>29</v>
      </c>
      <c r="H5361" t="s">
        <v>30</v>
      </c>
      <c r="I5361" t="s">
        <v>122</v>
      </c>
      <c r="J5361" t="s">
        <v>123</v>
      </c>
      <c r="K5361" t="s">
        <v>59</v>
      </c>
      <c r="L5361" s="13">
        <v>5.5</v>
      </c>
      <c r="M5361" s="8">
        <v>3.8</v>
      </c>
      <c r="N5361">
        <v>7</v>
      </c>
      <c r="O5361" s="8">
        <v>38.5</v>
      </c>
      <c r="P5361" s="14">
        <v>1.24E-2</v>
      </c>
      <c r="Q5361" s="8">
        <v>0.48</v>
      </c>
      <c r="R5361" s="8">
        <v>38.020000000000003</v>
      </c>
      <c r="S5361" s="8">
        <v>26.6</v>
      </c>
      <c r="T5361" s="8">
        <v>11.42</v>
      </c>
      <c r="U5361">
        <v>0</v>
      </c>
      <c r="V5361" s="8">
        <v>0</v>
      </c>
      <c r="W5361" s="8">
        <v>0</v>
      </c>
      <c r="X5361" s="8">
        <v>11.42</v>
      </c>
    </row>
    <row r="5362" spans="1:24" x14ac:dyDescent="0.25">
      <c r="A5362" t="s">
        <v>5688</v>
      </c>
      <c r="B5362" s="1">
        <v>45855</v>
      </c>
      <c r="C5362" t="s">
        <v>195</v>
      </c>
      <c r="D5362" t="s">
        <v>196</v>
      </c>
      <c r="E5362" t="s">
        <v>150</v>
      </c>
      <c r="F5362" t="s">
        <v>89</v>
      </c>
      <c r="G5362" t="s">
        <v>151</v>
      </c>
      <c r="H5362" t="s">
        <v>152</v>
      </c>
      <c r="I5362" t="s">
        <v>130</v>
      </c>
      <c r="J5362" t="s">
        <v>131</v>
      </c>
      <c r="K5362" t="s">
        <v>42</v>
      </c>
      <c r="L5362" s="13">
        <v>4.8</v>
      </c>
      <c r="M5362" s="8">
        <v>1.4</v>
      </c>
      <c r="N5362">
        <v>315</v>
      </c>
      <c r="O5362" s="8">
        <v>1512</v>
      </c>
      <c r="P5362" s="14">
        <v>0.20480000000000001</v>
      </c>
      <c r="Q5362" s="8">
        <v>309.66000000000003</v>
      </c>
      <c r="R5362" s="8">
        <v>1202.3399999999999</v>
      </c>
      <c r="S5362" s="8">
        <v>441</v>
      </c>
      <c r="T5362" s="8">
        <v>761.34</v>
      </c>
      <c r="U5362">
        <v>0</v>
      </c>
      <c r="V5362" s="8">
        <v>0</v>
      </c>
      <c r="W5362" s="8">
        <v>0</v>
      </c>
      <c r="X5362" s="8">
        <v>761.34</v>
      </c>
    </row>
    <row r="5363" spans="1:24" x14ac:dyDescent="0.25">
      <c r="A5363" t="s">
        <v>5689</v>
      </c>
      <c r="B5363" s="1">
        <v>45547</v>
      </c>
      <c r="C5363" t="s">
        <v>247</v>
      </c>
      <c r="D5363" t="s">
        <v>248</v>
      </c>
      <c r="E5363" t="s">
        <v>53</v>
      </c>
      <c r="F5363" t="s">
        <v>46</v>
      </c>
      <c r="G5363" t="s">
        <v>55</v>
      </c>
      <c r="H5363" t="s">
        <v>56</v>
      </c>
      <c r="I5363" t="s">
        <v>127</v>
      </c>
      <c r="J5363" t="s">
        <v>128</v>
      </c>
      <c r="K5363" t="s">
        <v>33</v>
      </c>
      <c r="L5363" s="13">
        <v>7.2</v>
      </c>
      <c r="M5363" s="8">
        <v>3.6</v>
      </c>
      <c r="N5363">
        <v>35</v>
      </c>
      <c r="O5363" s="8">
        <v>252</v>
      </c>
      <c r="P5363" s="14">
        <v>0.47539999999999999</v>
      </c>
      <c r="Q5363" s="8">
        <v>119.8</v>
      </c>
      <c r="R5363" s="8">
        <v>132.19999999999999</v>
      </c>
      <c r="S5363" s="8">
        <v>126</v>
      </c>
      <c r="T5363" s="8">
        <v>6.2</v>
      </c>
      <c r="U5363">
        <v>0</v>
      </c>
      <c r="V5363" s="8">
        <v>0</v>
      </c>
      <c r="W5363" s="8">
        <v>0</v>
      </c>
      <c r="X5363" s="8">
        <v>6.2</v>
      </c>
    </row>
    <row r="5364" spans="1:24" x14ac:dyDescent="0.25">
      <c r="A5364" t="s">
        <v>5690</v>
      </c>
      <c r="B5364" s="1">
        <v>45388</v>
      </c>
      <c r="C5364" t="s">
        <v>420</v>
      </c>
      <c r="D5364" t="s">
        <v>421</v>
      </c>
      <c r="E5364" t="s">
        <v>150</v>
      </c>
      <c r="F5364" t="s">
        <v>89</v>
      </c>
      <c r="G5364" t="s">
        <v>151</v>
      </c>
      <c r="H5364" t="s">
        <v>152</v>
      </c>
      <c r="I5364" t="s">
        <v>117</v>
      </c>
      <c r="J5364" t="s">
        <v>118</v>
      </c>
      <c r="K5364" t="s">
        <v>59</v>
      </c>
      <c r="L5364" s="13">
        <v>6</v>
      </c>
      <c r="M5364" s="8">
        <v>4.2</v>
      </c>
      <c r="N5364">
        <v>28</v>
      </c>
      <c r="O5364" s="8">
        <v>168</v>
      </c>
      <c r="P5364" s="14">
        <v>0.1588</v>
      </c>
      <c r="Q5364" s="8">
        <v>26.68</v>
      </c>
      <c r="R5364" s="8">
        <v>141.32</v>
      </c>
      <c r="S5364" s="8">
        <v>117.6</v>
      </c>
      <c r="T5364" s="8">
        <v>23.72</v>
      </c>
      <c r="U5364">
        <v>0</v>
      </c>
      <c r="V5364" s="8">
        <v>0</v>
      </c>
      <c r="W5364" s="8">
        <v>0</v>
      </c>
      <c r="X5364" s="8">
        <v>23.72</v>
      </c>
    </row>
    <row r="5365" spans="1:24" x14ac:dyDescent="0.25">
      <c r="A5365" t="s">
        <v>5691</v>
      </c>
      <c r="B5365" s="1">
        <v>45765</v>
      </c>
      <c r="C5365" t="s">
        <v>120</v>
      </c>
      <c r="D5365" t="s">
        <v>121</v>
      </c>
      <c r="E5365" t="s">
        <v>63</v>
      </c>
      <c r="F5365" t="s">
        <v>89</v>
      </c>
      <c r="G5365" t="s">
        <v>79</v>
      </c>
      <c r="H5365" t="s">
        <v>80</v>
      </c>
      <c r="I5365" t="s">
        <v>40</v>
      </c>
      <c r="J5365" t="s">
        <v>41</v>
      </c>
      <c r="K5365" t="s">
        <v>42</v>
      </c>
      <c r="L5365" s="13">
        <v>14.5</v>
      </c>
      <c r="M5365" s="8">
        <v>4.2</v>
      </c>
      <c r="N5365">
        <v>162</v>
      </c>
      <c r="O5365" s="8">
        <v>2349</v>
      </c>
      <c r="P5365" s="14">
        <v>3.2199999999999999E-2</v>
      </c>
      <c r="Q5365" s="8">
        <v>75.64</v>
      </c>
      <c r="R5365" s="8">
        <v>2273.36</v>
      </c>
      <c r="S5365" s="8">
        <v>680.4</v>
      </c>
      <c r="T5365" s="8">
        <v>1592.96</v>
      </c>
      <c r="U5365">
        <v>19</v>
      </c>
      <c r="V5365" s="8">
        <v>266.63</v>
      </c>
      <c r="W5365" s="8">
        <v>89.3</v>
      </c>
      <c r="X5365" s="8">
        <v>1503.66</v>
      </c>
    </row>
    <row r="5366" spans="1:24" x14ac:dyDescent="0.25">
      <c r="A5366" t="s">
        <v>5692</v>
      </c>
      <c r="B5366" s="1">
        <v>45396</v>
      </c>
      <c r="C5366" t="s">
        <v>139</v>
      </c>
      <c r="D5366" t="s">
        <v>140</v>
      </c>
      <c r="E5366" t="s">
        <v>63</v>
      </c>
      <c r="F5366" t="s">
        <v>54</v>
      </c>
      <c r="G5366" t="s">
        <v>64</v>
      </c>
      <c r="H5366" t="s">
        <v>65</v>
      </c>
      <c r="I5366" t="s">
        <v>47</v>
      </c>
      <c r="J5366" t="s">
        <v>48</v>
      </c>
      <c r="K5366" t="s">
        <v>49</v>
      </c>
      <c r="L5366" s="13">
        <v>5</v>
      </c>
      <c r="M5366" s="8">
        <v>3.2</v>
      </c>
      <c r="N5366">
        <v>64</v>
      </c>
      <c r="O5366" s="8">
        <v>320</v>
      </c>
      <c r="P5366" s="14">
        <v>2.2100000000000002E-2</v>
      </c>
      <c r="Q5366" s="8">
        <v>7.07</v>
      </c>
      <c r="R5366" s="8">
        <v>312.93</v>
      </c>
      <c r="S5366" s="8">
        <v>204.8</v>
      </c>
      <c r="T5366" s="8">
        <v>108.13</v>
      </c>
      <c r="U5366">
        <v>0</v>
      </c>
      <c r="V5366" s="8">
        <v>0</v>
      </c>
      <c r="W5366" s="8">
        <v>0</v>
      </c>
      <c r="X5366" s="8">
        <v>108.13</v>
      </c>
    </row>
    <row r="5367" spans="1:24" x14ac:dyDescent="0.25">
      <c r="A5367" t="s">
        <v>5693</v>
      </c>
      <c r="B5367" s="1">
        <v>46115</v>
      </c>
      <c r="C5367" t="s">
        <v>386</v>
      </c>
      <c r="D5367" t="s">
        <v>387</v>
      </c>
      <c r="E5367" t="s">
        <v>27</v>
      </c>
      <c r="F5367" t="s">
        <v>54</v>
      </c>
      <c r="G5367" t="s">
        <v>38</v>
      </c>
      <c r="H5367" t="s">
        <v>39</v>
      </c>
      <c r="I5367" t="s">
        <v>99</v>
      </c>
      <c r="J5367" t="s">
        <v>100</v>
      </c>
      <c r="K5367" t="s">
        <v>49</v>
      </c>
      <c r="L5367" s="13">
        <v>3.8</v>
      </c>
      <c r="M5367" s="8">
        <v>2.6</v>
      </c>
      <c r="N5367">
        <v>141</v>
      </c>
      <c r="O5367" s="8">
        <v>535.79999999999995</v>
      </c>
      <c r="P5367" s="14">
        <v>3.8E-3</v>
      </c>
      <c r="Q5367" s="8">
        <v>2.04</v>
      </c>
      <c r="R5367" s="8">
        <v>533.76</v>
      </c>
      <c r="S5367" s="8">
        <v>366.6</v>
      </c>
      <c r="T5367" s="8">
        <v>167.16</v>
      </c>
      <c r="U5367">
        <v>0</v>
      </c>
      <c r="V5367" s="8">
        <v>0</v>
      </c>
      <c r="W5367" s="8">
        <v>0</v>
      </c>
      <c r="X5367" s="8">
        <v>167.16</v>
      </c>
    </row>
    <row r="5368" spans="1:24" x14ac:dyDescent="0.25">
      <c r="A5368" t="s">
        <v>5694</v>
      </c>
      <c r="B5368" s="1">
        <v>46104</v>
      </c>
      <c r="C5368" t="s">
        <v>94</v>
      </c>
      <c r="D5368" t="s">
        <v>95</v>
      </c>
      <c r="E5368" t="s">
        <v>53</v>
      </c>
      <c r="F5368" t="s">
        <v>46</v>
      </c>
      <c r="G5368" t="s">
        <v>55</v>
      </c>
      <c r="H5368" t="s">
        <v>56</v>
      </c>
      <c r="I5368" t="s">
        <v>185</v>
      </c>
      <c r="J5368" t="s">
        <v>186</v>
      </c>
      <c r="K5368" t="s">
        <v>59</v>
      </c>
      <c r="L5368" s="13">
        <v>4.9000000000000004</v>
      </c>
      <c r="M5368" s="8">
        <v>3.1</v>
      </c>
      <c r="N5368">
        <v>28</v>
      </c>
      <c r="O5368" s="8">
        <v>137.19999999999999</v>
      </c>
      <c r="P5368" s="14">
        <v>5.7099999999999998E-2</v>
      </c>
      <c r="Q5368" s="8">
        <v>7.83</v>
      </c>
      <c r="R5368" s="8">
        <v>129.37</v>
      </c>
      <c r="S5368" s="8">
        <v>86.8</v>
      </c>
      <c r="T5368" s="8">
        <v>42.57</v>
      </c>
      <c r="U5368">
        <v>0</v>
      </c>
      <c r="V5368" s="8">
        <v>0</v>
      </c>
      <c r="W5368" s="8">
        <v>0</v>
      </c>
      <c r="X5368" s="8">
        <v>42.57</v>
      </c>
    </row>
    <row r="5369" spans="1:24" x14ac:dyDescent="0.25">
      <c r="A5369" t="s">
        <v>5695</v>
      </c>
      <c r="B5369" s="1">
        <v>45435</v>
      </c>
      <c r="C5369" t="s">
        <v>403</v>
      </c>
      <c r="D5369" t="s">
        <v>404</v>
      </c>
      <c r="E5369" t="s">
        <v>53</v>
      </c>
      <c r="F5369" t="s">
        <v>37</v>
      </c>
      <c r="G5369" t="s">
        <v>55</v>
      </c>
      <c r="H5369" t="s">
        <v>56</v>
      </c>
      <c r="I5369" t="s">
        <v>117</v>
      </c>
      <c r="J5369" t="s">
        <v>118</v>
      </c>
      <c r="K5369" t="s">
        <v>59</v>
      </c>
      <c r="L5369" s="13">
        <v>6</v>
      </c>
      <c r="M5369" s="8">
        <v>4.2</v>
      </c>
      <c r="N5369">
        <v>1</v>
      </c>
      <c r="O5369" s="8">
        <v>6</v>
      </c>
      <c r="P5369" s="14">
        <v>9.1999999999999998E-3</v>
      </c>
      <c r="Q5369" s="8">
        <v>0.06</v>
      </c>
      <c r="R5369" s="8">
        <v>5.94</v>
      </c>
      <c r="S5369" s="8">
        <v>4.2</v>
      </c>
      <c r="T5369" s="8">
        <v>1.74</v>
      </c>
      <c r="U5369">
        <v>0</v>
      </c>
      <c r="V5369" s="8">
        <v>0</v>
      </c>
      <c r="W5369" s="8">
        <v>0</v>
      </c>
      <c r="X5369" s="8">
        <v>1.74</v>
      </c>
    </row>
    <row r="5370" spans="1:24" x14ac:dyDescent="0.25">
      <c r="A5370" t="s">
        <v>5696</v>
      </c>
      <c r="B5370" s="1">
        <v>45416</v>
      </c>
      <c r="C5370" t="s">
        <v>615</v>
      </c>
      <c r="D5370" t="s">
        <v>616</v>
      </c>
      <c r="E5370" t="s">
        <v>150</v>
      </c>
      <c r="F5370" t="s">
        <v>89</v>
      </c>
      <c r="G5370" t="s">
        <v>151</v>
      </c>
      <c r="H5370" t="s">
        <v>152</v>
      </c>
      <c r="I5370" t="s">
        <v>122</v>
      </c>
      <c r="J5370" t="s">
        <v>123</v>
      </c>
      <c r="K5370" t="s">
        <v>59</v>
      </c>
      <c r="L5370" s="13">
        <v>5.5</v>
      </c>
      <c r="M5370" s="8">
        <v>3.8</v>
      </c>
      <c r="N5370">
        <v>174</v>
      </c>
      <c r="O5370" s="8">
        <v>957</v>
      </c>
      <c r="P5370" s="14">
        <v>9.0999999999999998E-2</v>
      </c>
      <c r="Q5370" s="8">
        <v>87.09</v>
      </c>
      <c r="R5370" s="8">
        <v>869.91</v>
      </c>
      <c r="S5370" s="8">
        <v>661.2</v>
      </c>
      <c r="T5370" s="8">
        <v>208.71</v>
      </c>
      <c r="U5370">
        <v>0</v>
      </c>
      <c r="V5370" s="8">
        <v>0</v>
      </c>
      <c r="W5370" s="8">
        <v>0</v>
      </c>
      <c r="X5370" s="8">
        <v>208.71</v>
      </c>
    </row>
    <row r="5371" spans="1:24" x14ac:dyDescent="0.25">
      <c r="A5371" t="s">
        <v>5697</v>
      </c>
      <c r="B5371" s="1">
        <v>45304</v>
      </c>
      <c r="C5371" t="s">
        <v>255</v>
      </c>
      <c r="D5371" t="s">
        <v>256</v>
      </c>
      <c r="E5371" t="s">
        <v>27</v>
      </c>
      <c r="F5371" t="s">
        <v>89</v>
      </c>
      <c r="G5371" t="s">
        <v>38</v>
      </c>
      <c r="H5371" t="s">
        <v>39</v>
      </c>
      <c r="I5371" t="s">
        <v>57</v>
      </c>
      <c r="J5371" t="s">
        <v>58</v>
      </c>
      <c r="K5371" t="s">
        <v>59</v>
      </c>
      <c r="L5371" s="13">
        <v>10.5</v>
      </c>
      <c r="M5371" s="8">
        <v>7.5</v>
      </c>
      <c r="N5371">
        <v>649</v>
      </c>
      <c r="O5371" s="8">
        <v>6814.5</v>
      </c>
      <c r="P5371" s="14">
        <v>5.7999999999999996E-3</v>
      </c>
      <c r="Q5371" s="8">
        <v>39.520000000000003</v>
      </c>
      <c r="R5371" s="8">
        <v>6774.98</v>
      </c>
      <c r="S5371" s="8">
        <v>4867.5</v>
      </c>
      <c r="T5371" s="8">
        <v>1907.48</v>
      </c>
      <c r="U5371">
        <v>0</v>
      </c>
      <c r="V5371" s="8">
        <v>0</v>
      </c>
      <c r="W5371" s="8">
        <v>0</v>
      </c>
      <c r="X5371" s="8">
        <v>1907.48</v>
      </c>
    </row>
    <row r="5372" spans="1:24" x14ac:dyDescent="0.25">
      <c r="A5372" t="s">
        <v>5698</v>
      </c>
      <c r="B5372" s="1">
        <v>45355</v>
      </c>
      <c r="C5372" t="s">
        <v>255</v>
      </c>
      <c r="D5372" t="s">
        <v>256</v>
      </c>
      <c r="E5372" t="s">
        <v>27</v>
      </c>
      <c r="F5372" t="s">
        <v>89</v>
      </c>
      <c r="G5372" t="s">
        <v>29</v>
      </c>
      <c r="H5372" t="s">
        <v>30</v>
      </c>
      <c r="I5372" t="s">
        <v>185</v>
      </c>
      <c r="J5372" t="s">
        <v>186</v>
      </c>
      <c r="K5372" t="s">
        <v>59</v>
      </c>
      <c r="L5372" s="13">
        <v>4.9000000000000004</v>
      </c>
      <c r="M5372" s="8">
        <v>3.1</v>
      </c>
      <c r="N5372">
        <v>124</v>
      </c>
      <c r="O5372" s="8">
        <v>607.6</v>
      </c>
      <c r="P5372" s="14">
        <v>9.7299999999999998E-2</v>
      </c>
      <c r="Q5372" s="8">
        <v>59.12</v>
      </c>
      <c r="R5372" s="8">
        <v>548.48</v>
      </c>
      <c r="S5372" s="8">
        <v>384.4</v>
      </c>
      <c r="T5372" s="8">
        <v>164.08</v>
      </c>
      <c r="U5372">
        <v>0</v>
      </c>
      <c r="V5372" s="8">
        <v>0</v>
      </c>
      <c r="W5372" s="8">
        <v>0</v>
      </c>
      <c r="X5372" s="8">
        <v>164.08</v>
      </c>
    </row>
    <row r="5373" spans="1:24" x14ac:dyDescent="0.25">
      <c r="A5373" t="s">
        <v>5699</v>
      </c>
      <c r="B5373" s="1">
        <v>46142</v>
      </c>
      <c r="C5373" t="s">
        <v>159</v>
      </c>
      <c r="D5373" t="s">
        <v>160</v>
      </c>
      <c r="E5373" t="s">
        <v>27</v>
      </c>
      <c r="F5373" t="s">
        <v>37</v>
      </c>
      <c r="G5373" t="s">
        <v>29</v>
      </c>
      <c r="H5373" t="s">
        <v>30</v>
      </c>
      <c r="I5373" t="s">
        <v>84</v>
      </c>
      <c r="J5373" t="s">
        <v>85</v>
      </c>
      <c r="K5373" t="s">
        <v>42</v>
      </c>
      <c r="L5373" s="13">
        <v>9.9</v>
      </c>
      <c r="M5373" s="8">
        <v>3.1</v>
      </c>
      <c r="N5373">
        <v>23</v>
      </c>
      <c r="O5373" s="8">
        <v>227.7</v>
      </c>
      <c r="P5373" s="14">
        <v>4.4999999999999998E-2</v>
      </c>
      <c r="Q5373" s="8">
        <v>10.25</v>
      </c>
      <c r="R5373" s="8">
        <v>217.45</v>
      </c>
      <c r="S5373" s="8">
        <v>71.3</v>
      </c>
      <c r="T5373" s="8">
        <v>146.15</v>
      </c>
      <c r="U5373">
        <v>7</v>
      </c>
      <c r="V5373" s="8">
        <v>66.180000000000007</v>
      </c>
      <c r="W5373" s="8">
        <v>25.2</v>
      </c>
      <c r="X5373" s="8">
        <v>120.95</v>
      </c>
    </row>
    <row r="5374" spans="1:24" x14ac:dyDescent="0.25">
      <c r="A5374" t="s">
        <v>5700</v>
      </c>
      <c r="B5374" s="1">
        <v>46091</v>
      </c>
      <c r="C5374" t="s">
        <v>546</v>
      </c>
      <c r="D5374" t="s">
        <v>547</v>
      </c>
      <c r="E5374" t="s">
        <v>27</v>
      </c>
      <c r="F5374" t="s">
        <v>89</v>
      </c>
      <c r="G5374" t="s">
        <v>38</v>
      </c>
      <c r="H5374" t="s">
        <v>39</v>
      </c>
      <c r="I5374" t="s">
        <v>112</v>
      </c>
      <c r="J5374" t="s">
        <v>113</v>
      </c>
      <c r="K5374" t="s">
        <v>42</v>
      </c>
      <c r="L5374" s="13">
        <v>8.5</v>
      </c>
      <c r="M5374" s="8">
        <v>2.8</v>
      </c>
      <c r="N5374">
        <v>37</v>
      </c>
      <c r="O5374" s="8">
        <v>314.5</v>
      </c>
      <c r="P5374" s="14">
        <v>0.43099999999999999</v>
      </c>
      <c r="Q5374" s="8">
        <v>135.55000000000001</v>
      </c>
      <c r="R5374" s="8">
        <v>178.95</v>
      </c>
      <c r="S5374" s="8">
        <v>103.6</v>
      </c>
      <c r="T5374" s="8">
        <v>75.349999999999994</v>
      </c>
      <c r="U5374">
        <v>0</v>
      </c>
      <c r="V5374" s="8">
        <v>0</v>
      </c>
      <c r="W5374" s="8">
        <v>0</v>
      </c>
      <c r="X5374" s="8">
        <v>75.349999999999994</v>
      </c>
    </row>
    <row r="5375" spans="1:24" x14ac:dyDescent="0.25">
      <c r="A5375" t="s">
        <v>5701</v>
      </c>
      <c r="B5375" s="1">
        <v>45519</v>
      </c>
      <c r="C5375" t="s">
        <v>455</v>
      </c>
      <c r="D5375" t="s">
        <v>456</v>
      </c>
      <c r="E5375" t="s">
        <v>71</v>
      </c>
      <c r="F5375" t="s">
        <v>89</v>
      </c>
      <c r="G5375" t="s">
        <v>72</v>
      </c>
      <c r="H5375" t="s">
        <v>73</v>
      </c>
      <c r="I5375" t="s">
        <v>130</v>
      </c>
      <c r="J5375" t="s">
        <v>131</v>
      </c>
      <c r="K5375" t="s">
        <v>42</v>
      </c>
      <c r="L5375" s="13">
        <v>4.8</v>
      </c>
      <c r="M5375" s="8">
        <v>1.4</v>
      </c>
      <c r="N5375">
        <v>166</v>
      </c>
      <c r="O5375" s="8">
        <v>796.8</v>
      </c>
      <c r="P5375" s="14">
        <v>0.16289999999999999</v>
      </c>
      <c r="Q5375" s="8">
        <v>129.80000000000001</v>
      </c>
      <c r="R5375" s="8">
        <v>667</v>
      </c>
      <c r="S5375" s="8">
        <v>232.4</v>
      </c>
      <c r="T5375" s="8">
        <v>434.6</v>
      </c>
      <c r="U5375">
        <v>0</v>
      </c>
      <c r="V5375" s="8">
        <v>0</v>
      </c>
      <c r="W5375" s="8">
        <v>0</v>
      </c>
      <c r="X5375" s="8">
        <v>434.6</v>
      </c>
    </row>
    <row r="5376" spans="1:24" x14ac:dyDescent="0.25">
      <c r="A5376" t="s">
        <v>5702</v>
      </c>
      <c r="B5376" s="1">
        <v>45425</v>
      </c>
      <c r="C5376" t="s">
        <v>383</v>
      </c>
      <c r="D5376" t="s">
        <v>384</v>
      </c>
      <c r="E5376" t="s">
        <v>63</v>
      </c>
      <c r="F5376" t="s">
        <v>54</v>
      </c>
      <c r="G5376" t="s">
        <v>64</v>
      </c>
      <c r="H5376" t="s">
        <v>65</v>
      </c>
      <c r="I5376" t="s">
        <v>47</v>
      </c>
      <c r="J5376" t="s">
        <v>48</v>
      </c>
      <c r="K5376" t="s">
        <v>49</v>
      </c>
      <c r="L5376" s="13">
        <v>5</v>
      </c>
      <c r="M5376" s="8">
        <v>3.2</v>
      </c>
      <c r="N5376">
        <v>116</v>
      </c>
      <c r="O5376" s="8">
        <v>580</v>
      </c>
      <c r="P5376" s="14">
        <v>2.46E-2</v>
      </c>
      <c r="Q5376" s="8">
        <v>14.27</v>
      </c>
      <c r="R5376" s="8">
        <v>565.73</v>
      </c>
      <c r="S5376" s="8">
        <v>371.2</v>
      </c>
      <c r="T5376" s="8">
        <v>194.53</v>
      </c>
      <c r="U5376">
        <v>0</v>
      </c>
      <c r="V5376" s="8">
        <v>0</v>
      </c>
      <c r="W5376" s="8">
        <v>0</v>
      </c>
      <c r="X5376" s="8">
        <v>194.53</v>
      </c>
    </row>
    <row r="5377" spans="1:24" x14ac:dyDescent="0.25">
      <c r="A5377" t="s">
        <v>5703</v>
      </c>
      <c r="B5377" s="1">
        <v>45494</v>
      </c>
      <c r="C5377" t="s">
        <v>171</v>
      </c>
      <c r="D5377" t="s">
        <v>172</v>
      </c>
      <c r="E5377" t="s">
        <v>27</v>
      </c>
      <c r="F5377" t="s">
        <v>46</v>
      </c>
      <c r="G5377" t="s">
        <v>29</v>
      </c>
      <c r="H5377" t="s">
        <v>30</v>
      </c>
      <c r="I5377" t="s">
        <v>185</v>
      </c>
      <c r="J5377" t="s">
        <v>186</v>
      </c>
      <c r="K5377" t="s">
        <v>59</v>
      </c>
      <c r="L5377" s="13">
        <v>4.9000000000000004</v>
      </c>
      <c r="M5377" s="8">
        <v>3.1</v>
      </c>
      <c r="N5377">
        <v>18</v>
      </c>
      <c r="O5377" s="8">
        <v>88.2</v>
      </c>
      <c r="P5377" s="14">
        <v>0.18640000000000001</v>
      </c>
      <c r="Q5377" s="8">
        <v>16.440000000000001</v>
      </c>
      <c r="R5377" s="8">
        <v>71.760000000000005</v>
      </c>
      <c r="S5377" s="8">
        <v>55.8</v>
      </c>
      <c r="T5377" s="8">
        <v>15.96</v>
      </c>
      <c r="U5377">
        <v>0</v>
      </c>
      <c r="V5377" s="8">
        <v>0</v>
      </c>
      <c r="W5377" s="8">
        <v>0</v>
      </c>
      <c r="X5377" s="8">
        <v>15.96</v>
      </c>
    </row>
    <row r="5378" spans="1:24" x14ac:dyDescent="0.25">
      <c r="A5378" t="s">
        <v>5704</v>
      </c>
      <c r="B5378" s="1">
        <v>46135</v>
      </c>
      <c r="C5378" t="s">
        <v>215</v>
      </c>
      <c r="D5378" t="s">
        <v>216</v>
      </c>
      <c r="E5378" t="s">
        <v>27</v>
      </c>
      <c r="F5378" t="s">
        <v>54</v>
      </c>
      <c r="G5378" t="s">
        <v>29</v>
      </c>
      <c r="H5378" t="s">
        <v>30</v>
      </c>
      <c r="I5378" t="s">
        <v>66</v>
      </c>
      <c r="J5378" t="s">
        <v>67</v>
      </c>
      <c r="K5378" t="s">
        <v>33</v>
      </c>
      <c r="L5378" s="13">
        <v>4.5</v>
      </c>
      <c r="M5378" s="8">
        <v>2.1</v>
      </c>
      <c r="N5378">
        <v>23</v>
      </c>
      <c r="O5378" s="8">
        <v>103.5</v>
      </c>
      <c r="P5378" s="14">
        <v>1.5800000000000002E-2</v>
      </c>
      <c r="Q5378" s="8">
        <v>1.64</v>
      </c>
      <c r="R5378" s="8">
        <v>101.86</v>
      </c>
      <c r="S5378" s="8">
        <v>48.3</v>
      </c>
      <c r="T5378" s="8">
        <v>53.56</v>
      </c>
      <c r="U5378">
        <v>0</v>
      </c>
      <c r="V5378" s="8">
        <v>0</v>
      </c>
      <c r="W5378" s="8">
        <v>0</v>
      </c>
      <c r="X5378" s="8">
        <v>53.56</v>
      </c>
    </row>
    <row r="5379" spans="1:24" x14ac:dyDescent="0.25">
      <c r="A5379" t="s">
        <v>5705</v>
      </c>
      <c r="B5379" s="1">
        <v>45702</v>
      </c>
      <c r="C5379" t="s">
        <v>238</v>
      </c>
      <c r="D5379" t="s">
        <v>239</v>
      </c>
      <c r="E5379" t="s">
        <v>27</v>
      </c>
      <c r="F5379" t="s">
        <v>37</v>
      </c>
      <c r="G5379" t="s">
        <v>38</v>
      </c>
      <c r="H5379" t="s">
        <v>39</v>
      </c>
      <c r="I5379" t="s">
        <v>122</v>
      </c>
      <c r="J5379" t="s">
        <v>123</v>
      </c>
      <c r="K5379" t="s">
        <v>59</v>
      </c>
      <c r="L5379" s="13">
        <v>5.5</v>
      </c>
      <c r="M5379" s="8">
        <v>3.8</v>
      </c>
      <c r="N5379">
        <v>47</v>
      </c>
      <c r="O5379" s="8">
        <v>258.5</v>
      </c>
      <c r="P5379" s="14">
        <v>2.5000000000000001E-3</v>
      </c>
      <c r="Q5379" s="8">
        <v>0.65</v>
      </c>
      <c r="R5379" s="8">
        <v>257.85000000000002</v>
      </c>
      <c r="S5379" s="8">
        <v>178.6</v>
      </c>
      <c r="T5379" s="8">
        <v>79.25</v>
      </c>
      <c r="U5379">
        <v>0</v>
      </c>
      <c r="V5379" s="8">
        <v>0</v>
      </c>
      <c r="W5379" s="8">
        <v>0</v>
      </c>
      <c r="X5379" s="8">
        <v>79.25</v>
      </c>
    </row>
    <row r="5380" spans="1:24" x14ac:dyDescent="0.25">
      <c r="A5380" t="s">
        <v>5706</v>
      </c>
      <c r="B5380" s="1">
        <v>45673</v>
      </c>
      <c r="C5380" t="s">
        <v>107</v>
      </c>
      <c r="D5380" t="s">
        <v>108</v>
      </c>
      <c r="E5380" t="s">
        <v>53</v>
      </c>
      <c r="F5380" t="s">
        <v>46</v>
      </c>
      <c r="G5380" t="s">
        <v>55</v>
      </c>
      <c r="H5380" t="s">
        <v>56</v>
      </c>
      <c r="I5380" t="s">
        <v>66</v>
      </c>
      <c r="J5380" t="s">
        <v>67</v>
      </c>
      <c r="K5380" t="s">
        <v>33</v>
      </c>
      <c r="L5380" s="13">
        <v>4.5</v>
      </c>
      <c r="M5380" s="8">
        <v>2.1</v>
      </c>
      <c r="N5380">
        <v>19</v>
      </c>
      <c r="O5380" s="8">
        <v>85.5</v>
      </c>
      <c r="P5380" s="14">
        <v>9.4700000000000006E-2</v>
      </c>
      <c r="Q5380" s="8">
        <v>8.1</v>
      </c>
      <c r="R5380" s="8">
        <v>77.400000000000006</v>
      </c>
      <c r="S5380" s="8">
        <v>39.9</v>
      </c>
      <c r="T5380" s="8">
        <v>37.5</v>
      </c>
      <c r="U5380">
        <v>0</v>
      </c>
      <c r="V5380" s="8">
        <v>0</v>
      </c>
      <c r="W5380" s="8">
        <v>0</v>
      </c>
      <c r="X5380" s="8">
        <v>37.5</v>
      </c>
    </row>
    <row r="5381" spans="1:24" x14ac:dyDescent="0.25">
      <c r="A5381" t="s">
        <v>5707</v>
      </c>
      <c r="B5381" s="1">
        <v>45994</v>
      </c>
      <c r="C5381" t="s">
        <v>51</v>
      </c>
      <c r="D5381" t="s">
        <v>52</v>
      </c>
      <c r="E5381" t="s">
        <v>53</v>
      </c>
      <c r="F5381" t="s">
        <v>54</v>
      </c>
      <c r="G5381" t="s">
        <v>55</v>
      </c>
      <c r="H5381" t="s">
        <v>56</v>
      </c>
      <c r="I5381" t="s">
        <v>144</v>
      </c>
      <c r="J5381" t="s">
        <v>145</v>
      </c>
      <c r="K5381" t="s">
        <v>33</v>
      </c>
      <c r="L5381" s="13">
        <v>12</v>
      </c>
      <c r="M5381" s="8">
        <v>6.5</v>
      </c>
      <c r="N5381">
        <v>70</v>
      </c>
      <c r="O5381" s="8">
        <v>840</v>
      </c>
      <c r="P5381" s="14">
        <v>2.7699999999999999E-2</v>
      </c>
      <c r="Q5381" s="8">
        <v>23.27</v>
      </c>
      <c r="R5381" s="8">
        <v>816.73</v>
      </c>
      <c r="S5381" s="8">
        <v>455</v>
      </c>
      <c r="T5381" s="8">
        <v>361.73</v>
      </c>
      <c r="U5381">
        <v>0</v>
      </c>
      <c r="V5381" s="8">
        <v>0</v>
      </c>
      <c r="W5381" s="8">
        <v>0</v>
      </c>
      <c r="X5381" s="8">
        <v>361.73</v>
      </c>
    </row>
    <row r="5382" spans="1:24" x14ac:dyDescent="0.25">
      <c r="A5382" t="s">
        <v>5708</v>
      </c>
      <c r="B5382" s="1">
        <v>45937</v>
      </c>
      <c r="C5382" t="s">
        <v>133</v>
      </c>
      <c r="D5382" t="s">
        <v>134</v>
      </c>
      <c r="E5382" t="s">
        <v>27</v>
      </c>
      <c r="F5382" t="s">
        <v>54</v>
      </c>
      <c r="G5382" t="s">
        <v>38</v>
      </c>
      <c r="H5382" t="s">
        <v>39</v>
      </c>
      <c r="I5382" t="s">
        <v>156</v>
      </c>
      <c r="J5382" t="s">
        <v>157</v>
      </c>
      <c r="K5382" t="s">
        <v>42</v>
      </c>
      <c r="L5382" s="13">
        <v>6.2</v>
      </c>
      <c r="M5382" s="8">
        <v>1.9</v>
      </c>
      <c r="N5382">
        <v>78</v>
      </c>
      <c r="O5382" s="8">
        <v>483.6</v>
      </c>
      <c r="P5382" s="14">
        <v>5.0500000000000003E-2</v>
      </c>
      <c r="Q5382" s="8">
        <v>24.42</v>
      </c>
      <c r="R5382" s="8">
        <v>459.18</v>
      </c>
      <c r="S5382" s="8">
        <v>148.19999999999999</v>
      </c>
      <c r="T5382" s="8">
        <v>310.98</v>
      </c>
      <c r="U5382">
        <v>0</v>
      </c>
      <c r="V5382" s="8">
        <v>0</v>
      </c>
      <c r="W5382" s="8">
        <v>0</v>
      </c>
      <c r="X5382" s="8">
        <v>310.98</v>
      </c>
    </row>
    <row r="5383" spans="1:24" x14ac:dyDescent="0.25">
      <c r="A5383" t="s">
        <v>5709</v>
      </c>
      <c r="B5383" s="1">
        <v>46252</v>
      </c>
      <c r="C5383" t="s">
        <v>367</v>
      </c>
      <c r="D5383" t="s">
        <v>368</v>
      </c>
      <c r="E5383" t="s">
        <v>63</v>
      </c>
      <c r="F5383" t="s">
        <v>54</v>
      </c>
      <c r="G5383" t="s">
        <v>79</v>
      </c>
      <c r="H5383" t="s">
        <v>80</v>
      </c>
      <c r="I5383" t="s">
        <v>112</v>
      </c>
      <c r="J5383" t="s">
        <v>113</v>
      </c>
      <c r="K5383" t="s">
        <v>42</v>
      </c>
      <c r="L5383" s="13">
        <v>8.5</v>
      </c>
      <c r="M5383" s="8">
        <v>2.8</v>
      </c>
      <c r="N5383">
        <v>74</v>
      </c>
      <c r="O5383" s="8">
        <v>629</v>
      </c>
      <c r="P5383" s="14">
        <v>3.0099999999999998E-2</v>
      </c>
      <c r="Q5383" s="8">
        <v>18.93</v>
      </c>
      <c r="R5383" s="8">
        <v>610.07000000000005</v>
      </c>
      <c r="S5383" s="8">
        <v>207.2</v>
      </c>
      <c r="T5383" s="8">
        <v>402.87</v>
      </c>
      <c r="U5383">
        <v>0</v>
      </c>
      <c r="V5383" s="8">
        <v>0</v>
      </c>
      <c r="W5383" s="8">
        <v>0</v>
      </c>
      <c r="X5383" s="8">
        <v>402.87</v>
      </c>
    </row>
    <row r="5384" spans="1:24" x14ac:dyDescent="0.25">
      <c r="A5384" t="s">
        <v>5710</v>
      </c>
      <c r="B5384" s="1">
        <v>45952</v>
      </c>
      <c r="C5384" t="s">
        <v>205</v>
      </c>
      <c r="D5384" t="s">
        <v>206</v>
      </c>
      <c r="E5384" t="s">
        <v>71</v>
      </c>
      <c r="F5384" t="s">
        <v>54</v>
      </c>
      <c r="G5384" t="s">
        <v>165</v>
      </c>
      <c r="H5384" t="s">
        <v>166</v>
      </c>
      <c r="I5384" t="s">
        <v>127</v>
      </c>
      <c r="J5384" t="s">
        <v>128</v>
      </c>
      <c r="K5384" t="s">
        <v>33</v>
      </c>
      <c r="L5384" s="13">
        <v>7.2</v>
      </c>
      <c r="M5384" s="8">
        <v>3.6</v>
      </c>
      <c r="N5384">
        <v>69</v>
      </c>
      <c r="O5384" s="8">
        <v>496.8</v>
      </c>
      <c r="P5384" s="14">
        <v>1.1000000000000001E-3</v>
      </c>
      <c r="Q5384" s="8">
        <v>0.55000000000000004</v>
      </c>
      <c r="R5384" s="8">
        <v>496.25</v>
      </c>
      <c r="S5384" s="8">
        <v>248.4</v>
      </c>
      <c r="T5384" s="8">
        <v>247.85</v>
      </c>
      <c r="U5384">
        <v>0</v>
      </c>
      <c r="V5384" s="8">
        <v>0</v>
      </c>
      <c r="W5384" s="8">
        <v>0</v>
      </c>
      <c r="X5384" s="8">
        <v>247.85</v>
      </c>
    </row>
    <row r="5385" spans="1:24" x14ac:dyDescent="0.25">
      <c r="A5385" t="s">
        <v>5711</v>
      </c>
      <c r="B5385" s="1">
        <v>45378</v>
      </c>
      <c r="C5385" t="s">
        <v>285</v>
      </c>
      <c r="D5385" t="s">
        <v>286</v>
      </c>
      <c r="E5385" t="s">
        <v>27</v>
      </c>
      <c r="F5385" t="s">
        <v>89</v>
      </c>
      <c r="G5385" t="s">
        <v>38</v>
      </c>
      <c r="H5385" t="s">
        <v>39</v>
      </c>
      <c r="I5385" t="s">
        <v>144</v>
      </c>
      <c r="J5385" t="s">
        <v>145</v>
      </c>
      <c r="K5385" t="s">
        <v>33</v>
      </c>
      <c r="L5385" s="13">
        <v>12</v>
      </c>
      <c r="M5385" s="8">
        <v>6.5</v>
      </c>
      <c r="N5385">
        <v>40</v>
      </c>
      <c r="O5385" s="8">
        <v>480</v>
      </c>
      <c r="P5385" s="14">
        <v>0.18160000000000001</v>
      </c>
      <c r="Q5385" s="8">
        <v>87.17</v>
      </c>
      <c r="R5385" s="8">
        <v>392.83</v>
      </c>
      <c r="S5385" s="8">
        <v>260</v>
      </c>
      <c r="T5385" s="8">
        <v>132.83000000000001</v>
      </c>
      <c r="U5385">
        <v>0</v>
      </c>
      <c r="V5385" s="8">
        <v>0</v>
      </c>
      <c r="W5385" s="8">
        <v>0</v>
      </c>
      <c r="X5385" s="8">
        <v>132.83000000000001</v>
      </c>
    </row>
    <row r="5386" spans="1:24" x14ac:dyDescent="0.25">
      <c r="A5386" t="s">
        <v>5712</v>
      </c>
      <c r="B5386" s="1">
        <v>45888</v>
      </c>
      <c r="C5386" t="s">
        <v>400</v>
      </c>
      <c r="D5386" t="s">
        <v>401</v>
      </c>
      <c r="E5386" t="s">
        <v>27</v>
      </c>
      <c r="F5386" t="s">
        <v>28</v>
      </c>
      <c r="G5386" t="s">
        <v>38</v>
      </c>
      <c r="H5386" t="s">
        <v>39</v>
      </c>
      <c r="I5386" t="s">
        <v>84</v>
      </c>
      <c r="J5386" t="s">
        <v>85</v>
      </c>
      <c r="K5386" t="s">
        <v>42</v>
      </c>
      <c r="L5386" s="13">
        <v>9.9</v>
      </c>
      <c r="M5386" s="8">
        <v>3.1</v>
      </c>
      <c r="N5386">
        <v>543</v>
      </c>
      <c r="O5386" s="8">
        <v>5375.7</v>
      </c>
      <c r="P5386" s="14">
        <v>6.2700000000000006E-2</v>
      </c>
      <c r="Q5386" s="8">
        <v>337.06</v>
      </c>
      <c r="R5386" s="8">
        <v>5038.6400000000003</v>
      </c>
      <c r="S5386" s="8">
        <v>1683.3</v>
      </c>
      <c r="T5386" s="8">
        <v>3355.34</v>
      </c>
      <c r="U5386">
        <v>0</v>
      </c>
      <c r="V5386" s="8">
        <v>0</v>
      </c>
      <c r="W5386" s="8">
        <v>0</v>
      </c>
      <c r="X5386" s="8">
        <v>3355.34</v>
      </c>
    </row>
    <row r="5387" spans="1:24" x14ac:dyDescent="0.25">
      <c r="A5387" t="s">
        <v>5713</v>
      </c>
      <c r="B5387" s="1">
        <v>45892</v>
      </c>
      <c r="C5387" t="s">
        <v>139</v>
      </c>
      <c r="D5387" t="s">
        <v>140</v>
      </c>
      <c r="E5387" t="s">
        <v>63</v>
      </c>
      <c r="F5387" t="s">
        <v>54</v>
      </c>
      <c r="G5387" t="s">
        <v>79</v>
      </c>
      <c r="H5387" t="s">
        <v>80</v>
      </c>
      <c r="I5387" t="s">
        <v>117</v>
      </c>
      <c r="J5387" t="s">
        <v>118</v>
      </c>
      <c r="K5387" t="s">
        <v>59</v>
      </c>
      <c r="L5387" s="13">
        <v>6</v>
      </c>
      <c r="M5387" s="8">
        <v>4.2</v>
      </c>
      <c r="N5387">
        <v>33</v>
      </c>
      <c r="O5387" s="8">
        <v>198</v>
      </c>
      <c r="P5387" s="14">
        <v>1.6299999999999999E-2</v>
      </c>
      <c r="Q5387" s="8">
        <v>3.23</v>
      </c>
      <c r="R5387" s="8">
        <v>194.77</v>
      </c>
      <c r="S5387" s="8">
        <v>138.6</v>
      </c>
      <c r="T5387" s="8">
        <v>56.17</v>
      </c>
      <c r="U5387">
        <v>0</v>
      </c>
      <c r="V5387" s="8">
        <v>0</v>
      </c>
      <c r="W5387" s="8">
        <v>0</v>
      </c>
      <c r="X5387" s="8">
        <v>56.17</v>
      </c>
    </row>
    <row r="5388" spans="1:24" x14ac:dyDescent="0.25">
      <c r="A5388" t="s">
        <v>5714</v>
      </c>
      <c r="B5388" s="1">
        <v>45557</v>
      </c>
      <c r="C5388" t="s">
        <v>252</v>
      </c>
      <c r="D5388" t="s">
        <v>253</v>
      </c>
      <c r="E5388" t="s">
        <v>63</v>
      </c>
      <c r="F5388" t="s">
        <v>54</v>
      </c>
      <c r="G5388" t="s">
        <v>79</v>
      </c>
      <c r="H5388" t="s">
        <v>80</v>
      </c>
      <c r="I5388" t="s">
        <v>144</v>
      </c>
      <c r="J5388" t="s">
        <v>145</v>
      </c>
      <c r="K5388" t="s">
        <v>33</v>
      </c>
      <c r="L5388" s="13">
        <v>12</v>
      </c>
      <c r="M5388" s="8">
        <v>6.5</v>
      </c>
      <c r="N5388">
        <v>375</v>
      </c>
      <c r="O5388" s="8">
        <v>4500</v>
      </c>
      <c r="P5388" s="14">
        <v>1.67E-2</v>
      </c>
      <c r="Q5388" s="8">
        <v>75.150000000000006</v>
      </c>
      <c r="R5388" s="8">
        <v>4424.8500000000004</v>
      </c>
      <c r="S5388" s="8">
        <v>2437.5</v>
      </c>
      <c r="T5388" s="8">
        <v>1987.35</v>
      </c>
      <c r="U5388">
        <v>0</v>
      </c>
      <c r="V5388" s="8">
        <v>0</v>
      </c>
      <c r="W5388" s="8">
        <v>0</v>
      </c>
      <c r="X5388" s="8">
        <v>1987.35</v>
      </c>
    </row>
    <row r="5389" spans="1:24" x14ac:dyDescent="0.25">
      <c r="A5389" t="s">
        <v>5715</v>
      </c>
      <c r="B5389" s="1">
        <v>46231</v>
      </c>
      <c r="C5389" t="s">
        <v>671</v>
      </c>
      <c r="D5389" t="s">
        <v>672</v>
      </c>
      <c r="E5389" t="s">
        <v>27</v>
      </c>
      <c r="F5389" t="s">
        <v>89</v>
      </c>
      <c r="G5389" t="s">
        <v>38</v>
      </c>
      <c r="H5389" t="s">
        <v>39</v>
      </c>
      <c r="I5389" t="s">
        <v>99</v>
      </c>
      <c r="J5389" t="s">
        <v>100</v>
      </c>
      <c r="K5389" t="s">
        <v>49</v>
      </c>
      <c r="L5389" s="13">
        <v>3.8</v>
      </c>
      <c r="M5389" s="8">
        <v>2.6</v>
      </c>
      <c r="N5389">
        <v>108</v>
      </c>
      <c r="O5389" s="8">
        <v>410.4</v>
      </c>
      <c r="P5389" s="14">
        <v>2.64E-2</v>
      </c>
      <c r="Q5389" s="8">
        <v>10.83</v>
      </c>
      <c r="R5389" s="8">
        <v>399.57</v>
      </c>
      <c r="S5389" s="8">
        <v>280.8</v>
      </c>
      <c r="T5389" s="8">
        <v>118.77</v>
      </c>
      <c r="U5389">
        <v>0</v>
      </c>
      <c r="V5389" s="8">
        <v>0</v>
      </c>
      <c r="W5389" s="8">
        <v>0</v>
      </c>
      <c r="X5389" s="8">
        <v>118.77</v>
      </c>
    </row>
    <row r="5390" spans="1:24" x14ac:dyDescent="0.25">
      <c r="A5390" t="s">
        <v>5716</v>
      </c>
      <c r="B5390" s="1">
        <v>46124</v>
      </c>
      <c r="C5390" t="s">
        <v>139</v>
      </c>
      <c r="D5390" t="s">
        <v>140</v>
      </c>
      <c r="E5390" t="s">
        <v>63</v>
      </c>
      <c r="F5390" t="s">
        <v>54</v>
      </c>
      <c r="G5390" t="s">
        <v>64</v>
      </c>
      <c r="H5390" t="s">
        <v>65</v>
      </c>
      <c r="I5390" t="s">
        <v>57</v>
      </c>
      <c r="J5390" t="s">
        <v>58</v>
      </c>
      <c r="K5390" t="s">
        <v>59</v>
      </c>
      <c r="L5390" s="13">
        <v>10.5</v>
      </c>
      <c r="M5390" s="8">
        <v>7.5</v>
      </c>
      <c r="N5390">
        <v>100</v>
      </c>
      <c r="O5390" s="8">
        <v>1050</v>
      </c>
      <c r="P5390" s="14">
        <v>5.0700000000000002E-2</v>
      </c>
      <c r="Q5390" s="8">
        <v>53.24</v>
      </c>
      <c r="R5390" s="8">
        <v>996.76</v>
      </c>
      <c r="S5390" s="8">
        <v>750</v>
      </c>
      <c r="T5390" s="8">
        <v>246.76</v>
      </c>
      <c r="U5390">
        <v>0</v>
      </c>
      <c r="V5390" s="8">
        <v>0</v>
      </c>
      <c r="W5390" s="8">
        <v>0</v>
      </c>
      <c r="X5390" s="8">
        <v>246.76</v>
      </c>
    </row>
    <row r="5391" spans="1:24" x14ac:dyDescent="0.25">
      <c r="A5391" t="s">
        <v>5717</v>
      </c>
      <c r="B5391" s="1">
        <v>45368</v>
      </c>
      <c r="C5391" t="s">
        <v>258</v>
      </c>
      <c r="D5391" t="s">
        <v>259</v>
      </c>
      <c r="E5391" t="s">
        <v>71</v>
      </c>
      <c r="F5391" t="s">
        <v>28</v>
      </c>
      <c r="G5391" t="s">
        <v>72</v>
      </c>
      <c r="H5391" t="s">
        <v>73</v>
      </c>
      <c r="I5391" t="s">
        <v>104</v>
      </c>
      <c r="J5391" t="s">
        <v>105</v>
      </c>
      <c r="K5391" t="s">
        <v>49</v>
      </c>
      <c r="L5391" s="13">
        <v>4.2</v>
      </c>
      <c r="M5391" s="8">
        <v>2.8</v>
      </c>
      <c r="N5391">
        <v>214</v>
      </c>
      <c r="O5391" s="8">
        <v>898.8</v>
      </c>
      <c r="P5391" s="14">
        <v>0.1065</v>
      </c>
      <c r="Q5391" s="8">
        <v>95.72</v>
      </c>
      <c r="R5391" s="8">
        <v>803.08</v>
      </c>
      <c r="S5391" s="8">
        <v>599.20000000000005</v>
      </c>
      <c r="T5391" s="8">
        <v>203.88</v>
      </c>
      <c r="U5391">
        <v>0</v>
      </c>
      <c r="V5391" s="8">
        <v>0</v>
      </c>
      <c r="W5391" s="8">
        <v>0</v>
      </c>
      <c r="X5391" s="8">
        <v>203.88</v>
      </c>
    </row>
    <row r="5392" spans="1:24" x14ac:dyDescent="0.25">
      <c r="A5392" t="s">
        <v>5718</v>
      </c>
      <c r="B5392" s="1">
        <v>45314</v>
      </c>
      <c r="C5392" t="s">
        <v>763</v>
      </c>
      <c r="D5392" t="s">
        <v>764</v>
      </c>
      <c r="E5392" t="s">
        <v>71</v>
      </c>
      <c r="F5392" t="s">
        <v>46</v>
      </c>
      <c r="G5392" t="s">
        <v>72</v>
      </c>
      <c r="H5392" t="s">
        <v>73</v>
      </c>
      <c r="I5392" t="s">
        <v>84</v>
      </c>
      <c r="J5392" t="s">
        <v>85</v>
      </c>
      <c r="K5392" t="s">
        <v>42</v>
      </c>
      <c r="L5392" s="13">
        <v>9.9</v>
      </c>
      <c r="M5392" s="8">
        <v>3.1</v>
      </c>
      <c r="N5392">
        <v>62</v>
      </c>
      <c r="O5392" s="8">
        <v>613.79999999999995</v>
      </c>
      <c r="P5392" s="14">
        <v>0.1008</v>
      </c>
      <c r="Q5392" s="8">
        <v>61.87</v>
      </c>
      <c r="R5392" s="8">
        <v>551.92999999999995</v>
      </c>
      <c r="S5392" s="8">
        <v>192.2</v>
      </c>
      <c r="T5392" s="8">
        <v>359.73</v>
      </c>
      <c r="U5392">
        <v>0</v>
      </c>
      <c r="V5392" s="8">
        <v>0</v>
      </c>
      <c r="W5392" s="8">
        <v>0</v>
      </c>
      <c r="X5392" s="8">
        <v>359.73</v>
      </c>
    </row>
    <row r="5393" spans="1:24" x14ac:dyDescent="0.25">
      <c r="A5393" t="s">
        <v>5719</v>
      </c>
      <c r="B5393" s="1">
        <v>45358</v>
      </c>
      <c r="C5393" t="s">
        <v>609</v>
      </c>
      <c r="D5393" t="s">
        <v>610</v>
      </c>
      <c r="E5393" t="s">
        <v>63</v>
      </c>
      <c r="F5393" t="s">
        <v>37</v>
      </c>
      <c r="G5393" t="s">
        <v>64</v>
      </c>
      <c r="H5393" t="s">
        <v>65</v>
      </c>
      <c r="I5393" t="s">
        <v>74</v>
      </c>
      <c r="J5393" t="s">
        <v>75</v>
      </c>
      <c r="K5393" t="s">
        <v>49</v>
      </c>
      <c r="L5393" s="13">
        <v>11</v>
      </c>
      <c r="M5393" s="8">
        <v>6.8</v>
      </c>
      <c r="N5393">
        <v>35</v>
      </c>
      <c r="O5393" s="8">
        <v>385</v>
      </c>
      <c r="P5393" s="14">
        <v>5.1000000000000004E-3</v>
      </c>
      <c r="Q5393" s="8">
        <v>1.96</v>
      </c>
      <c r="R5393" s="8">
        <v>383.04</v>
      </c>
      <c r="S5393" s="8">
        <v>238</v>
      </c>
      <c r="T5393" s="8">
        <v>145.04</v>
      </c>
      <c r="U5393">
        <v>0</v>
      </c>
      <c r="V5393" s="8">
        <v>0</v>
      </c>
      <c r="W5393" s="8">
        <v>0</v>
      </c>
      <c r="X5393" s="8">
        <v>145.04</v>
      </c>
    </row>
    <row r="5394" spans="1:24" x14ac:dyDescent="0.25">
      <c r="A5394" t="s">
        <v>5720</v>
      </c>
      <c r="B5394" s="1">
        <v>45494</v>
      </c>
      <c r="C5394" t="s">
        <v>340</v>
      </c>
      <c r="D5394" t="s">
        <v>341</v>
      </c>
      <c r="E5394" t="s">
        <v>27</v>
      </c>
      <c r="F5394" t="s">
        <v>54</v>
      </c>
      <c r="G5394" t="s">
        <v>38</v>
      </c>
      <c r="H5394" t="s">
        <v>39</v>
      </c>
      <c r="I5394" t="s">
        <v>57</v>
      </c>
      <c r="J5394" t="s">
        <v>58</v>
      </c>
      <c r="K5394" t="s">
        <v>59</v>
      </c>
      <c r="L5394" s="13">
        <v>10.5</v>
      </c>
      <c r="M5394" s="8">
        <v>7.5</v>
      </c>
      <c r="N5394">
        <v>181</v>
      </c>
      <c r="O5394" s="8">
        <v>1900.5</v>
      </c>
      <c r="P5394" s="14">
        <v>3.3999999999999998E-3</v>
      </c>
      <c r="Q5394" s="8">
        <v>6.46</v>
      </c>
      <c r="R5394" s="8">
        <v>1894.04</v>
      </c>
      <c r="S5394" s="8">
        <v>1357.5</v>
      </c>
      <c r="T5394" s="8">
        <v>536.54</v>
      </c>
      <c r="U5394">
        <v>0</v>
      </c>
      <c r="V5394" s="8">
        <v>0</v>
      </c>
      <c r="W5394" s="8">
        <v>0</v>
      </c>
      <c r="X5394" s="8">
        <v>536.54</v>
      </c>
    </row>
    <row r="5395" spans="1:24" x14ac:dyDescent="0.25">
      <c r="A5395" t="s">
        <v>5721</v>
      </c>
      <c r="B5395" s="1">
        <v>46216</v>
      </c>
      <c r="C5395" t="s">
        <v>102</v>
      </c>
      <c r="D5395" t="s">
        <v>103</v>
      </c>
      <c r="E5395" t="s">
        <v>27</v>
      </c>
      <c r="F5395" t="s">
        <v>54</v>
      </c>
      <c r="G5395" t="s">
        <v>38</v>
      </c>
      <c r="H5395" t="s">
        <v>39</v>
      </c>
      <c r="I5395" t="s">
        <v>156</v>
      </c>
      <c r="J5395" t="s">
        <v>157</v>
      </c>
      <c r="K5395" t="s">
        <v>42</v>
      </c>
      <c r="L5395" s="13">
        <v>6.2</v>
      </c>
      <c r="M5395" s="8">
        <v>1.9</v>
      </c>
      <c r="N5395">
        <v>160</v>
      </c>
      <c r="O5395" s="8">
        <v>992</v>
      </c>
      <c r="P5395" s="14">
        <v>2.9399999999999999E-2</v>
      </c>
      <c r="Q5395" s="8">
        <v>29.16</v>
      </c>
      <c r="R5395" s="8">
        <v>962.84</v>
      </c>
      <c r="S5395" s="8">
        <v>304</v>
      </c>
      <c r="T5395" s="8">
        <v>658.84</v>
      </c>
      <c r="U5395">
        <v>0</v>
      </c>
      <c r="V5395" s="8">
        <v>0</v>
      </c>
      <c r="W5395" s="8">
        <v>0</v>
      </c>
      <c r="X5395" s="8">
        <v>658.84</v>
      </c>
    </row>
    <row r="5396" spans="1:24" x14ac:dyDescent="0.25">
      <c r="A5396" t="s">
        <v>5722</v>
      </c>
      <c r="B5396" s="1">
        <v>45953</v>
      </c>
      <c r="C5396" t="s">
        <v>480</v>
      </c>
      <c r="D5396" t="s">
        <v>481</v>
      </c>
      <c r="E5396" t="s">
        <v>63</v>
      </c>
      <c r="F5396" t="s">
        <v>54</v>
      </c>
      <c r="G5396" t="s">
        <v>79</v>
      </c>
      <c r="H5396" t="s">
        <v>80</v>
      </c>
      <c r="I5396" t="s">
        <v>40</v>
      </c>
      <c r="J5396" t="s">
        <v>41</v>
      </c>
      <c r="K5396" t="s">
        <v>42</v>
      </c>
      <c r="L5396" s="13">
        <v>14.5</v>
      </c>
      <c r="M5396" s="8">
        <v>4.2</v>
      </c>
      <c r="N5396">
        <v>63</v>
      </c>
      <c r="O5396" s="8">
        <v>913.5</v>
      </c>
      <c r="P5396" s="14">
        <v>8.5000000000000006E-3</v>
      </c>
      <c r="Q5396" s="8">
        <v>7.76</v>
      </c>
      <c r="R5396" s="8">
        <v>905.74</v>
      </c>
      <c r="S5396" s="8">
        <v>264.60000000000002</v>
      </c>
      <c r="T5396" s="8">
        <v>641.14</v>
      </c>
      <c r="U5396">
        <v>0</v>
      </c>
      <c r="V5396" s="8">
        <v>0</v>
      </c>
      <c r="W5396" s="8">
        <v>0</v>
      </c>
      <c r="X5396" s="8">
        <v>641.14</v>
      </c>
    </row>
    <row r="5397" spans="1:24" x14ac:dyDescent="0.25">
      <c r="A5397" t="s">
        <v>5723</v>
      </c>
      <c r="B5397" s="1">
        <v>45746</v>
      </c>
      <c r="C5397" t="s">
        <v>174</v>
      </c>
      <c r="D5397" t="s">
        <v>175</v>
      </c>
      <c r="E5397" t="s">
        <v>150</v>
      </c>
      <c r="F5397" t="s">
        <v>54</v>
      </c>
      <c r="G5397" t="s">
        <v>151</v>
      </c>
      <c r="H5397" t="s">
        <v>152</v>
      </c>
      <c r="I5397" t="s">
        <v>84</v>
      </c>
      <c r="J5397" t="s">
        <v>85</v>
      </c>
      <c r="K5397" t="s">
        <v>42</v>
      </c>
      <c r="L5397" s="13">
        <v>9.9</v>
      </c>
      <c r="M5397" s="8">
        <v>3.1</v>
      </c>
      <c r="N5397">
        <v>47</v>
      </c>
      <c r="O5397" s="8">
        <v>465.3</v>
      </c>
      <c r="P5397" s="14">
        <v>2.8299999999999999E-2</v>
      </c>
      <c r="Q5397" s="8">
        <v>13.17</v>
      </c>
      <c r="R5397" s="8">
        <v>452.13</v>
      </c>
      <c r="S5397" s="8">
        <v>145.69999999999999</v>
      </c>
      <c r="T5397" s="8">
        <v>306.43</v>
      </c>
      <c r="U5397">
        <v>0</v>
      </c>
      <c r="V5397" s="8">
        <v>0</v>
      </c>
      <c r="W5397" s="8">
        <v>0</v>
      </c>
      <c r="X5397" s="8">
        <v>306.43</v>
      </c>
    </row>
    <row r="5398" spans="1:24" x14ac:dyDescent="0.25">
      <c r="A5398" t="s">
        <v>5724</v>
      </c>
      <c r="B5398" s="1">
        <v>46120</v>
      </c>
      <c r="C5398" t="s">
        <v>386</v>
      </c>
      <c r="D5398" t="s">
        <v>387</v>
      </c>
      <c r="E5398" t="s">
        <v>27</v>
      </c>
      <c r="F5398" t="s">
        <v>54</v>
      </c>
      <c r="G5398" t="s">
        <v>29</v>
      </c>
      <c r="H5398" t="s">
        <v>30</v>
      </c>
      <c r="I5398" t="s">
        <v>156</v>
      </c>
      <c r="J5398" t="s">
        <v>157</v>
      </c>
      <c r="K5398" t="s">
        <v>42</v>
      </c>
      <c r="L5398" s="13">
        <v>6.2</v>
      </c>
      <c r="M5398" s="8">
        <v>1.9</v>
      </c>
      <c r="N5398">
        <v>62</v>
      </c>
      <c r="O5398" s="8">
        <v>384.4</v>
      </c>
      <c r="P5398" s="14">
        <v>7.3000000000000001E-3</v>
      </c>
      <c r="Q5398" s="8">
        <v>2.81</v>
      </c>
      <c r="R5398" s="8">
        <v>381.59</v>
      </c>
      <c r="S5398" s="8">
        <v>117.8</v>
      </c>
      <c r="T5398" s="8">
        <v>263.79000000000002</v>
      </c>
      <c r="U5398">
        <v>0</v>
      </c>
      <c r="V5398" s="8">
        <v>0</v>
      </c>
      <c r="W5398" s="8">
        <v>0</v>
      </c>
      <c r="X5398" s="8">
        <v>263.79000000000002</v>
      </c>
    </row>
    <row r="5399" spans="1:24" x14ac:dyDescent="0.25">
      <c r="A5399" t="s">
        <v>5725</v>
      </c>
      <c r="B5399" s="1">
        <v>45423</v>
      </c>
      <c r="C5399" t="s">
        <v>61</v>
      </c>
      <c r="D5399" t="s">
        <v>62</v>
      </c>
      <c r="E5399" t="s">
        <v>63</v>
      </c>
      <c r="F5399" t="s">
        <v>46</v>
      </c>
      <c r="G5399" t="s">
        <v>64</v>
      </c>
      <c r="H5399" t="s">
        <v>65</v>
      </c>
      <c r="I5399" t="s">
        <v>127</v>
      </c>
      <c r="J5399" t="s">
        <v>128</v>
      </c>
      <c r="K5399" t="s">
        <v>33</v>
      </c>
      <c r="L5399" s="13">
        <v>7.2</v>
      </c>
      <c r="M5399" s="8">
        <v>3.6</v>
      </c>
      <c r="N5399">
        <v>1</v>
      </c>
      <c r="O5399" s="8">
        <v>7.2</v>
      </c>
      <c r="P5399" s="14">
        <v>0.1163</v>
      </c>
      <c r="Q5399" s="8">
        <v>0.84</v>
      </c>
      <c r="R5399" s="8">
        <v>6.36</v>
      </c>
      <c r="S5399" s="8">
        <v>3.6</v>
      </c>
      <c r="T5399" s="8">
        <v>2.76</v>
      </c>
      <c r="U5399">
        <v>0</v>
      </c>
      <c r="V5399" s="8">
        <v>0</v>
      </c>
      <c r="W5399" s="8">
        <v>0</v>
      </c>
      <c r="X5399" s="8">
        <v>2.76</v>
      </c>
    </row>
    <row r="5400" spans="1:24" x14ac:dyDescent="0.25">
      <c r="A5400" t="s">
        <v>5726</v>
      </c>
      <c r="B5400" s="1">
        <v>45386</v>
      </c>
      <c r="C5400" t="s">
        <v>87</v>
      </c>
      <c r="D5400" t="s">
        <v>88</v>
      </c>
      <c r="E5400" t="s">
        <v>63</v>
      </c>
      <c r="F5400" t="s">
        <v>89</v>
      </c>
      <c r="G5400" t="s">
        <v>79</v>
      </c>
      <c r="H5400" t="s">
        <v>80</v>
      </c>
      <c r="I5400" t="s">
        <v>47</v>
      </c>
      <c r="J5400" t="s">
        <v>48</v>
      </c>
      <c r="K5400" t="s">
        <v>49</v>
      </c>
      <c r="L5400" s="13">
        <v>5</v>
      </c>
      <c r="M5400" s="8">
        <v>3.2</v>
      </c>
      <c r="N5400">
        <v>90</v>
      </c>
      <c r="O5400" s="8">
        <v>450</v>
      </c>
      <c r="P5400" s="14">
        <v>4.1399999999999999E-2</v>
      </c>
      <c r="Q5400" s="8">
        <v>18.63</v>
      </c>
      <c r="R5400" s="8">
        <v>431.37</v>
      </c>
      <c r="S5400" s="8">
        <v>288</v>
      </c>
      <c r="T5400" s="8">
        <v>143.37</v>
      </c>
      <c r="U5400">
        <v>0</v>
      </c>
      <c r="V5400" s="8">
        <v>0</v>
      </c>
      <c r="W5400" s="8">
        <v>0</v>
      </c>
      <c r="X5400" s="8">
        <v>143.37</v>
      </c>
    </row>
    <row r="5401" spans="1:24" x14ac:dyDescent="0.25">
      <c r="A5401" t="s">
        <v>5727</v>
      </c>
      <c r="B5401" s="1">
        <v>46218</v>
      </c>
      <c r="C5401" t="s">
        <v>445</v>
      </c>
      <c r="D5401" t="s">
        <v>446</v>
      </c>
      <c r="E5401" t="s">
        <v>71</v>
      </c>
      <c r="F5401" t="s">
        <v>89</v>
      </c>
      <c r="G5401" t="s">
        <v>72</v>
      </c>
      <c r="H5401" t="s">
        <v>73</v>
      </c>
      <c r="I5401" t="s">
        <v>144</v>
      </c>
      <c r="J5401" t="s">
        <v>145</v>
      </c>
      <c r="K5401" t="s">
        <v>33</v>
      </c>
      <c r="L5401" s="13">
        <v>12</v>
      </c>
      <c r="M5401" s="8">
        <v>6.5</v>
      </c>
      <c r="N5401">
        <v>175</v>
      </c>
      <c r="O5401" s="8">
        <v>2100</v>
      </c>
      <c r="P5401" s="14">
        <v>0.44069999999999998</v>
      </c>
      <c r="Q5401" s="8">
        <v>925.47</v>
      </c>
      <c r="R5401" s="8">
        <v>1174.53</v>
      </c>
      <c r="S5401" s="8">
        <v>1137.5</v>
      </c>
      <c r="T5401" s="8">
        <v>37.03</v>
      </c>
      <c r="U5401">
        <v>0</v>
      </c>
      <c r="V5401" s="8">
        <v>0</v>
      </c>
      <c r="W5401" s="8">
        <v>0</v>
      </c>
      <c r="X5401" s="8">
        <v>37.03</v>
      </c>
    </row>
    <row r="5402" spans="1:24" x14ac:dyDescent="0.25">
      <c r="A5402" t="s">
        <v>5728</v>
      </c>
      <c r="B5402" s="1">
        <v>46159</v>
      </c>
      <c r="C5402" t="s">
        <v>69</v>
      </c>
      <c r="D5402" t="s">
        <v>70</v>
      </c>
      <c r="E5402" t="s">
        <v>71</v>
      </c>
      <c r="F5402" t="s">
        <v>37</v>
      </c>
      <c r="G5402" t="s">
        <v>165</v>
      </c>
      <c r="H5402" t="s">
        <v>166</v>
      </c>
      <c r="I5402" t="s">
        <v>40</v>
      </c>
      <c r="J5402" t="s">
        <v>41</v>
      </c>
      <c r="K5402" t="s">
        <v>42</v>
      </c>
      <c r="L5402" s="13">
        <v>14.5</v>
      </c>
      <c r="M5402" s="8">
        <v>4.2</v>
      </c>
      <c r="N5402">
        <v>15</v>
      </c>
      <c r="O5402" s="8">
        <v>217.5</v>
      </c>
      <c r="P5402" s="14">
        <v>6.1999999999999998E-3</v>
      </c>
      <c r="Q5402" s="8">
        <v>1.35</v>
      </c>
      <c r="R5402" s="8">
        <v>216.15</v>
      </c>
      <c r="S5402" s="8">
        <v>63</v>
      </c>
      <c r="T5402" s="8">
        <v>153.15</v>
      </c>
      <c r="U5402">
        <v>0</v>
      </c>
      <c r="V5402" s="8">
        <v>0</v>
      </c>
      <c r="W5402" s="8">
        <v>0</v>
      </c>
      <c r="X5402" s="8">
        <v>153.15</v>
      </c>
    </row>
    <row r="5403" spans="1:24" x14ac:dyDescent="0.25">
      <c r="A5403" t="s">
        <v>5729</v>
      </c>
      <c r="B5403" s="1">
        <v>46141</v>
      </c>
      <c r="C5403" t="s">
        <v>667</v>
      </c>
      <c r="D5403" t="s">
        <v>668</v>
      </c>
      <c r="E5403" t="s">
        <v>63</v>
      </c>
      <c r="F5403" t="s">
        <v>54</v>
      </c>
      <c r="G5403" t="s">
        <v>64</v>
      </c>
      <c r="H5403" t="s">
        <v>65</v>
      </c>
      <c r="I5403" t="s">
        <v>185</v>
      </c>
      <c r="J5403" t="s">
        <v>186</v>
      </c>
      <c r="K5403" t="s">
        <v>59</v>
      </c>
      <c r="L5403" s="13">
        <v>4.9000000000000004</v>
      </c>
      <c r="M5403" s="8">
        <v>3.1</v>
      </c>
      <c r="N5403">
        <v>21</v>
      </c>
      <c r="O5403" s="8">
        <v>102.9</v>
      </c>
      <c r="P5403" s="14">
        <v>3.6900000000000002E-2</v>
      </c>
      <c r="Q5403" s="8">
        <v>3.8</v>
      </c>
      <c r="R5403" s="8">
        <v>99.1</v>
      </c>
      <c r="S5403" s="8">
        <v>65.099999999999994</v>
      </c>
      <c r="T5403" s="8">
        <v>34</v>
      </c>
      <c r="U5403">
        <v>0</v>
      </c>
      <c r="V5403" s="8">
        <v>0</v>
      </c>
      <c r="W5403" s="8">
        <v>0</v>
      </c>
      <c r="X5403" s="8">
        <v>34</v>
      </c>
    </row>
    <row r="5404" spans="1:24" x14ac:dyDescent="0.25">
      <c r="A5404" t="s">
        <v>5730</v>
      </c>
      <c r="B5404" s="1">
        <v>46120</v>
      </c>
      <c r="C5404" t="s">
        <v>678</v>
      </c>
      <c r="D5404" t="s">
        <v>679</v>
      </c>
      <c r="E5404" t="s">
        <v>63</v>
      </c>
      <c r="F5404" t="s">
        <v>89</v>
      </c>
      <c r="G5404" t="s">
        <v>79</v>
      </c>
      <c r="H5404" t="s">
        <v>80</v>
      </c>
      <c r="I5404" t="s">
        <v>66</v>
      </c>
      <c r="J5404" t="s">
        <v>67</v>
      </c>
      <c r="K5404" t="s">
        <v>33</v>
      </c>
      <c r="L5404" s="13">
        <v>4.5</v>
      </c>
      <c r="M5404" s="8">
        <v>2.1</v>
      </c>
      <c r="N5404">
        <v>48</v>
      </c>
      <c r="O5404" s="8">
        <v>216</v>
      </c>
      <c r="P5404" s="14">
        <v>0.21240000000000001</v>
      </c>
      <c r="Q5404" s="8">
        <v>45.88</v>
      </c>
      <c r="R5404" s="8">
        <v>170.12</v>
      </c>
      <c r="S5404" s="8">
        <v>100.8</v>
      </c>
      <c r="T5404" s="8">
        <v>69.319999999999993</v>
      </c>
      <c r="U5404">
        <v>0</v>
      </c>
      <c r="V5404" s="8">
        <v>0</v>
      </c>
      <c r="W5404" s="8">
        <v>0</v>
      </c>
      <c r="X5404" s="8">
        <v>69.319999999999993</v>
      </c>
    </row>
    <row r="5405" spans="1:24" x14ac:dyDescent="0.25">
      <c r="A5405" t="s">
        <v>5731</v>
      </c>
      <c r="B5405" s="1">
        <v>45631</v>
      </c>
      <c r="C5405" t="s">
        <v>321</v>
      </c>
      <c r="D5405" t="s">
        <v>322</v>
      </c>
      <c r="E5405" t="s">
        <v>63</v>
      </c>
      <c r="F5405" t="s">
        <v>46</v>
      </c>
      <c r="G5405" t="s">
        <v>64</v>
      </c>
      <c r="H5405" t="s">
        <v>65</v>
      </c>
      <c r="I5405" t="s">
        <v>74</v>
      </c>
      <c r="J5405" t="s">
        <v>75</v>
      </c>
      <c r="K5405" t="s">
        <v>49</v>
      </c>
      <c r="L5405" s="13">
        <v>11</v>
      </c>
      <c r="M5405" s="8">
        <v>6.8</v>
      </c>
      <c r="N5405">
        <v>29</v>
      </c>
      <c r="O5405" s="8">
        <v>319</v>
      </c>
      <c r="P5405" s="14">
        <v>0.11990000000000001</v>
      </c>
      <c r="Q5405" s="8">
        <v>38.25</v>
      </c>
      <c r="R5405" s="8">
        <v>280.75</v>
      </c>
      <c r="S5405" s="8">
        <v>197.2</v>
      </c>
      <c r="T5405" s="8">
        <v>83.55</v>
      </c>
      <c r="U5405">
        <v>0</v>
      </c>
      <c r="V5405" s="8">
        <v>0</v>
      </c>
      <c r="W5405" s="8">
        <v>0</v>
      </c>
      <c r="X5405" s="8">
        <v>83.55</v>
      </c>
    </row>
    <row r="5406" spans="1:24" x14ac:dyDescent="0.25">
      <c r="A5406" t="s">
        <v>5732</v>
      </c>
      <c r="B5406" s="1">
        <v>45417</v>
      </c>
      <c r="C5406" t="s">
        <v>400</v>
      </c>
      <c r="D5406" t="s">
        <v>401</v>
      </c>
      <c r="E5406" t="s">
        <v>27</v>
      </c>
      <c r="F5406" t="s">
        <v>28</v>
      </c>
      <c r="G5406" t="s">
        <v>29</v>
      </c>
      <c r="H5406" t="s">
        <v>30</v>
      </c>
      <c r="I5406" t="s">
        <v>74</v>
      </c>
      <c r="J5406" t="s">
        <v>75</v>
      </c>
      <c r="K5406" t="s">
        <v>49</v>
      </c>
      <c r="L5406" s="13">
        <v>11</v>
      </c>
      <c r="M5406" s="8">
        <v>6.8</v>
      </c>
      <c r="N5406">
        <v>497</v>
      </c>
      <c r="O5406" s="8">
        <v>5467</v>
      </c>
      <c r="P5406" s="14">
        <v>7.9600000000000004E-2</v>
      </c>
      <c r="Q5406" s="8">
        <v>435.17</v>
      </c>
      <c r="R5406" s="8">
        <v>5031.83</v>
      </c>
      <c r="S5406" s="8">
        <v>3379.6</v>
      </c>
      <c r="T5406" s="8">
        <v>1652.23</v>
      </c>
      <c r="U5406">
        <v>0</v>
      </c>
      <c r="V5406" s="8">
        <v>0</v>
      </c>
      <c r="W5406" s="8">
        <v>0</v>
      </c>
      <c r="X5406" s="8">
        <v>1652.23</v>
      </c>
    </row>
    <row r="5407" spans="1:24" x14ac:dyDescent="0.25">
      <c r="A5407" t="s">
        <v>5733</v>
      </c>
      <c r="B5407" s="1">
        <v>45335</v>
      </c>
      <c r="C5407" t="s">
        <v>94</v>
      </c>
      <c r="D5407" t="s">
        <v>95</v>
      </c>
      <c r="E5407" t="s">
        <v>53</v>
      </c>
      <c r="F5407" t="s">
        <v>46</v>
      </c>
      <c r="G5407" t="s">
        <v>55</v>
      </c>
      <c r="H5407" t="s">
        <v>56</v>
      </c>
      <c r="I5407" t="s">
        <v>144</v>
      </c>
      <c r="J5407" t="s">
        <v>145</v>
      </c>
      <c r="K5407" t="s">
        <v>33</v>
      </c>
      <c r="L5407" s="13">
        <v>12</v>
      </c>
      <c r="M5407" s="8">
        <v>6.5</v>
      </c>
      <c r="N5407">
        <v>12</v>
      </c>
      <c r="O5407" s="8">
        <v>144</v>
      </c>
      <c r="P5407" s="14">
        <v>5.5399999999999998E-2</v>
      </c>
      <c r="Q5407" s="8">
        <v>7.98</v>
      </c>
      <c r="R5407" s="8">
        <v>136.02000000000001</v>
      </c>
      <c r="S5407" s="8">
        <v>78</v>
      </c>
      <c r="T5407" s="8">
        <v>58.02</v>
      </c>
      <c r="U5407">
        <v>0</v>
      </c>
      <c r="V5407" s="8">
        <v>0</v>
      </c>
      <c r="W5407" s="8">
        <v>0</v>
      </c>
      <c r="X5407" s="8">
        <v>58.02</v>
      </c>
    </row>
    <row r="5408" spans="1:24" x14ac:dyDescent="0.25">
      <c r="A5408" t="s">
        <v>5734</v>
      </c>
      <c r="B5408" s="1">
        <v>46256</v>
      </c>
      <c r="C5408" t="s">
        <v>115</v>
      </c>
      <c r="D5408" t="s">
        <v>116</v>
      </c>
      <c r="E5408" t="s">
        <v>27</v>
      </c>
      <c r="F5408" t="s">
        <v>54</v>
      </c>
      <c r="G5408" t="s">
        <v>29</v>
      </c>
      <c r="H5408" t="s">
        <v>30</v>
      </c>
      <c r="I5408" t="s">
        <v>57</v>
      </c>
      <c r="J5408" t="s">
        <v>58</v>
      </c>
      <c r="K5408" t="s">
        <v>59</v>
      </c>
      <c r="L5408" s="13">
        <v>10.5</v>
      </c>
      <c r="M5408" s="8">
        <v>7.5</v>
      </c>
      <c r="N5408">
        <v>90</v>
      </c>
      <c r="O5408" s="8">
        <v>945</v>
      </c>
      <c r="P5408" s="14">
        <v>5.0000000000000001E-3</v>
      </c>
      <c r="Q5408" s="8">
        <v>4.7300000000000004</v>
      </c>
      <c r="R5408" s="8">
        <v>940.27</v>
      </c>
      <c r="S5408" s="8">
        <v>675</v>
      </c>
      <c r="T5408" s="8">
        <v>265.27</v>
      </c>
      <c r="U5408">
        <v>0</v>
      </c>
      <c r="V5408" s="8">
        <v>0</v>
      </c>
      <c r="W5408" s="8">
        <v>0</v>
      </c>
      <c r="X5408" s="8">
        <v>265.27</v>
      </c>
    </row>
    <row r="5409" spans="1:24" x14ac:dyDescent="0.25">
      <c r="A5409" t="s">
        <v>5735</v>
      </c>
      <c r="B5409" s="1">
        <v>45764</v>
      </c>
      <c r="C5409" t="s">
        <v>567</v>
      </c>
      <c r="D5409" t="s">
        <v>568</v>
      </c>
      <c r="E5409" t="s">
        <v>27</v>
      </c>
      <c r="F5409" t="s">
        <v>37</v>
      </c>
      <c r="G5409" t="s">
        <v>29</v>
      </c>
      <c r="H5409" t="s">
        <v>30</v>
      </c>
      <c r="I5409" t="s">
        <v>127</v>
      </c>
      <c r="J5409" t="s">
        <v>128</v>
      </c>
      <c r="K5409" t="s">
        <v>33</v>
      </c>
      <c r="L5409" s="13">
        <v>7.2</v>
      </c>
      <c r="M5409" s="8">
        <v>3.6</v>
      </c>
      <c r="N5409">
        <v>35</v>
      </c>
      <c r="O5409" s="8">
        <v>252</v>
      </c>
      <c r="P5409" s="14">
        <v>4.5999999999999999E-3</v>
      </c>
      <c r="Q5409" s="8">
        <v>1.1599999999999999</v>
      </c>
      <c r="R5409" s="8">
        <v>250.84</v>
      </c>
      <c r="S5409" s="8">
        <v>126</v>
      </c>
      <c r="T5409" s="8">
        <v>124.84</v>
      </c>
      <c r="U5409">
        <v>0</v>
      </c>
      <c r="V5409" s="8">
        <v>0</v>
      </c>
      <c r="W5409" s="8">
        <v>0</v>
      </c>
      <c r="X5409" s="8">
        <v>124.84</v>
      </c>
    </row>
    <row r="5410" spans="1:24" x14ac:dyDescent="0.25">
      <c r="A5410" t="s">
        <v>5736</v>
      </c>
      <c r="B5410" s="1">
        <v>45343</v>
      </c>
      <c r="C5410" t="s">
        <v>125</v>
      </c>
      <c r="D5410" t="s">
        <v>126</v>
      </c>
      <c r="E5410" t="s">
        <v>27</v>
      </c>
      <c r="F5410" t="s">
        <v>89</v>
      </c>
      <c r="G5410" t="s">
        <v>38</v>
      </c>
      <c r="H5410" t="s">
        <v>39</v>
      </c>
      <c r="I5410" t="s">
        <v>117</v>
      </c>
      <c r="J5410" t="s">
        <v>118</v>
      </c>
      <c r="K5410" t="s">
        <v>59</v>
      </c>
      <c r="L5410" s="13">
        <v>6</v>
      </c>
      <c r="M5410" s="8">
        <v>4.2</v>
      </c>
      <c r="N5410">
        <v>190</v>
      </c>
      <c r="O5410" s="8">
        <v>1140</v>
      </c>
      <c r="P5410" s="14">
        <v>6.8099999999999994E-2</v>
      </c>
      <c r="Q5410" s="8">
        <v>77.63</v>
      </c>
      <c r="R5410" s="8">
        <v>1062.3699999999999</v>
      </c>
      <c r="S5410" s="8">
        <v>798</v>
      </c>
      <c r="T5410" s="8">
        <v>264.37</v>
      </c>
      <c r="U5410">
        <v>0</v>
      </c>
      <c r="V5410" s="8">
        <v>0</v>
      </c>
      <c r="W5410" s="8">
        <v>0</v>
      </c>
      <c r="X5410" s="8">
        <v>264.37</v>
      </c>
    </row>
    <row r="5411" spans="1:24" x14ac:dyDescent="0.25">
      <c r="A5411" t="s">
        <v>5737</v>
      </c>
      <c r="B5411" s="1">
        <v>45464</v>
      </c>
      <c r="C5411" t="s">
        <v>162</v>
      </c>
      <c r="D5411" t="s">
        <v>163</v>
      </c>
      <c r="E5411" t="s">
        <v>150</v>
      </c>
      <c r="F5411" t="s">
        <v>89</v>
      </c>
      <c r="G5411" t="s">
        <v>151</v>
      </c>
      <c r="H5411" t="s">
        <v>152</v>
      </c>
      <c r="I5411" t="s">
        <v>47</v>
      </c>
      <c r="J5411" t="s">
        <v>48</v>
      </c>
      <c r="K5411" t="s">
        <v>49</v>
      </c>
      <c r="L5411" s="13">
        <v>5</v>
      </c>
      <c r="M5411" s="8">
        <v>3.2</v>
      </c>
      <c r="N5411">
        <v>81</v>
      </c>
      <c r="O5411" s="8">
        <v>405</v>
      </c>
      <c r="P5411" s="14">
        <v>0.1152</v>
      </c>
      <c r="Q5411" s="8">
        <v>46.66</v>
      </c>
      <c r="R5411" s="8">
        <v>358.34</v>
      </c>
      <c r="S5411" s="8">
        <v>259.2</v>
      </c>
      <c r="T5411" s="8">
        <v>99.14</v>
      </c>
      <c r="U5411">
        <v>0</v>
      </c>
      <c r="V5411" s="8">
        <v>0</v>
      </c>
      <c r="W5411" s="8">
        <v>0</v>
      </c>
      <c r="X5411" s="8">
        <v>99.14</v>
      </c>
    </row>
    <row r="5412" spans="1:24" x14ac:dyDescent="0.25">
      <c r="A5412" t="s">
        <v>5738</v>
      </c>
      <c r="B5412" s="1">
        <v>46238</v>
      </c>
      <c r="C5412" t="s">
        <v>805</v>
      </c>
      <c r="D5412" t="s">
        <v>806</v>
      </c>
      <c r="E5412" t="s">
        <v>63</v>
      </c>
      <c r="F5412" t="s">
        <v>89</v>
      </c>
      <c r="G5412" t="s">
        <v>79</v>
      </c>
      <c r="H5412" t="s">
        <v>80</v>
      </c>
      <c r="I5412" t="s">
        <v>66</v>
      </c>
      <c r="J5412" t="s">
        <v>67</v>
      </c>
      <c r="K5412" t="s">
        <v>33</v>
      </c>
      <c r="L5412" s="13">
        <v>4.5</v>
      </c>
      <c r="M5412" s="8">
        <v>2.1</v>
      </c>
      <c r="N5412">
        <v>33</v>
      </c>
      <c r="O5412" s="8">
        <v>148.5</v>
      </c>
      <c r="P5412" s="14">
        <v>0.21179999999999999</v>
      </c>
      <c r="Q5412" s="8">
        <v>31.45</v>
      </c>
      <c r="R5412" s="8">
        <v>117.05</v>
      </c>
      <c r="S5412" s="8">
        <v>69.3</v>
      </c>
      <c r="T5412" s="8">
        <v>47.75</v>
      </c>
      <c r="U5412">
        <v>15</v>
      </c>
      <c r="V5412" s="8">
        <v>53.2</v>
      </c>
      <c r="W5412" s="8">
        <v>39</v>
      </c>
      <c r="X5412" s="8">
        <v>8.75</v>
      </c>
    </row>
    <row r="5413" spans="1:24" x14ac:dyDescent="0.25">
      <c r="A5413" t="s">
        <v>5739</v>
      </c>
      <c r="B5413" s="1">
        <v>45879</v>
      </c>
      <c r="C5413" t="s">
        <v>551</v>
      </c>
      <c r="D5413" t="s">
        <v>552</v>
      </c>
      <c r="E5413" t="s">
        <v>27</v>
      </c>
      <c r="F5413" t="s">
        <v>54</v>
      </c>
      <c r="G5413" t="s">
        <v>29</v>
      </c>
      <c r="H5413" t="s">
        <v>30</v>
      </c>
      <c r="I5413" t="s">
        <v>122</v>
      </c>
      <c r="J5413" t="s">
        <v>123</v>
      </c>
      <c r="K5413" t="s">
        <v>59</v>
      </c>
      <c r="L5413" s="13">
        <v>5.5</v>
      </c>
      <c r="M5413" s="8">
        <v>3.8</v>
      </c>
      <c r="N5413">
        <v>84</v>
      </c>
      <c r="O5413" s="8">
        <v>462</v>
      </c>
      <c r="P5413" s="14">
        <v>1.14E-2</v>
      </c>
      <c r="Q5413" s="8">
        <v>5.27</v>
      </c>
      <c r="R5413" s="8">
        <v>456.73</v>
      </c>
      <c r="S5413" s="8">
        <v>319.2</v>
      </c>
      <c r="T5413" s="8">
        <v>137.53</v>
      </c>
      <c r="U5413">
        <v>0</v>
      </c>
      <c r="V5413" s="8">
        <v>0</v>
      </c>
      <c r="W5413" s="8">
        <v>0</v>
      </c>
      <c r="X5413" s="8">
        <v>137.53</v>
      </c>
    </row>
    <row r="5414" spans="1:24" x14ac:dyDescent="0.25">
      <c r="A5414" t="s">
        <v>5740</v>
      </c>
      <c r="B5414" s="1">
        <v>45735</v>
      </c>
      <c r="C5414" t="s">
        <v>183</v>
      </c>
      <c r="D5414" t="s">
        <v>184</v>
      </c>
      <c r="E5414" t="s">
        <v>63</v>
      </c>
      <c r="F5414" t="s">
        <v>89</v>
      </c>
      <c r="G5414" t="s">
        <v>79</v>
      </c>
      <c r="H5414" t="s">
        <v>80</v>
      </c>
      <c r="I5414" t="s">
        <v>112</v>
      </c>
      <c r="J5414" t="s">
        <v>113</v>
      </c>
      <c r="K5414" t="s">
        <v>42</v>
      </c>
      <c r="L5414" s="13">
        <v>8.5</v>
      </c>
      <c r="M5414" s="8">
        <v>2.8</v>
      </c>
      <c r="N5414">
        <v>253</v>
      </c>
      <c r="O5414" s="8">
        <v>2150.5</v>
      </c>
      <c r="P5414" s="14">
        <v>7.1800000000000003E-2</v>
      </c>
      <c r="Q5414" s="8">
        <v>154.41</v>
      </c>
      <c r="R5414" s="8">
        <v>1996.09</v>
      </c>
      <c r="S5414" s="8">
        <v>708.4</v>
      </c>
      <c r="T5414" s="8">
        <v>1287.69</v>
      </c>
      <c r="U5414">
        <v>0</v>
      </c>
      <c r="V5414" s="8">
        <v>0</v>
      </c>
      <c r="W5414" s="8">
        <v>0</v>
      </c>
      <c r="X5414" s="8">
        <v>1287.69</v>
      </c>
    </row>
    <row r="5415" spans="1:24" x14ac:dyDescent="0.25">
      <c r="A5415" t="s">
        <v>5741</v>
      </c>
      <c r="B5415" s="1">
        <v>46133</v>
      </c>
      <c r="C5415" t="s">
        <v>91</v>
      </c>
      <c r="D5415" t="s">
        <v>92</v>
      </c>
      <c r="E5415" t="s">
        <v>27</v>
      </c>
      <c r="F5415" t="s">
        <v>37</v>
      </c>
      <c r="G5415" t="s">
        <v>38</v>
      </c>
      <c r="H5415" t="s">
        <v>39</v>
      </c>
      <c r="I5415" t="s">
        <v>57</v>
      </c>
      <c r="J5415" t="s">
        <v>58</v>
      </c>
      <c r="K5415" t="s">
        <v>59</v>
      </c>
      <c r="L5415" s="13">
        <v>10.5</v>
      </c>
      <c r="M5415" s="8">
        <v>7.5</v>
      </c>
      <c r="N5415">
        <v>2</v>
      </c>
      <c r="O5415" s="8">
        <v>21</v>
      </c>
      <c r="P5415" s="14">
        <v>0.41539999999999999</v>
      </c>
      <c r="Q5415" s="8">
        <v>8.7200000000000006</v>
      </c>
      <c r="R5415" s="8">
        <v>12.28</v>
      </c>
      <c r="S5415" s="8">
        <v>15</v>
      </c>
      <c r="T5415" s="8">
        <v>-2.72</v>
      </c>
      <c r="U5415">
        <v>0</v>
      </c>
      <c r="V5415" s="8">
        <v>0</v>
      </c>
      <c r="W5415" s="8">
        <v>0</v>
      </c>
      <c r="X5415" s="8">
        <v>-2.72</v>
      </c>
    </row>
    <row r="5416" spans="1:24" x14ac:dyDescent="0.25">
      <c r="A5416" t="s">
        <v>5742</v>
      </c>
      <c r="B5416" s="1">
        <v>46033</v>
      </c>
      <c r="C5416" t="s">
        <v>110</v>
      </c>
      <c r="D5416" t="s">
        <v>111</v>
      </c>
      <c r="E5416" t="s">
        <v>27</v>
      </c>
      <c r="F5416" t="s">
        <v>37</v>
      </c>
      <c r="G5416" t="s">
        <v>29</v>
      </c>
      <c r="H5416" t="s">
        <v>30</v>
      </c>
      <c r="I5416" t="s">
        <v>144</v>
      </c>
      <c r="J5416" t="s">
        <v>145</v>
      </c>
      <c r="K5416" t="s">
        <v>33</v>
      </c>
      <c r="L5416" s="13">
        <v>12</v>
      </c>
      <c r="M5416" s="8">
        <v>6.5</v>
      </c>
      <c r="N5416">
        <v>9</v>
      </c>
      <c r="O5416" s="8">
        <v>108</v>
      </c>
      <c r="P5416" s="14">
        <v>3.7600000000000001E-2</v>
      </c>
      <c r="Q5416" s="8">
        <v>4.0599999999999996</v>
      </c>
      <c r="R5416" s="8">
        <v>103.94</v>
      </c>
      <c r="S5416" s="8">
        <v>58.5</v>
      </c>
      <c r="T5416" s="8">
        <v>45.44</v>
      </c>
      <c r="U5416">
        <v>0</v>
      </c>
      <c r="V5416" s="8">
        <v>0</v>
      </c>
      <c r="W5416" s="8">
        <v>0</v>
      </c>
      <c r="X5416" s="8">
        <v>45.44</v>
      </c>
    </row>
    <row r="5417" spans="1:24" x14ac:dyDescent="0.25">
      <c r="A5417" t="s">
        <v>5743</v>
      </c>
      <c r="B5417" s="1">
        <v>45696</v>
      </c>
      <c r="C5417" t="s">
        <v>400</v>
      </c>
      <c r="D5417" t="s">
        <v>401</v>
      </c>
      <c r="E5417" t="s">
        <v>27</v>
      </c>
      <c r="F5417" t="s">
        <v>28</v>
      </c>
      <c r="G5417" t="s">
        <v>29</v>
      </c>
      <c r="H5417" t="s">
        <v>30</v>
      </c>
      <c r="I5417" t="s">
        <v>122</v>
      </c>
      <c r="J5417" t="s">
        <v>123</v>
      </c>
      <c r="K5417" t="s">
        <v>59</v>
      </c>
      <c r="L5417" s="13">
        <v>5.5</v>
      </c>
      <c r="M5417" s="8">
        <v>3.8</v>
      </c>
      <c r="N5417">
        <v>23</v>
      </c>
      <c r="O5417" s="8">
        <v>126.5</v>
      </c>
      <c r="P5417" s="14">
        <v>0.1178</v>
      </c>
      <c r="Q5417" s="8">
        <v>14.9</v>
      </c>
      <c r="R5417" s="8">
        <v>111.6</v>
      </c>
      <c r="S5417" s="8">
        <v>87.4</v>
      </c>
      <c r="T5417" s="8">
        <v>24.2</v>
      </c>
      <c r="U5417">
        <v>0</v>
      </c>
      <c r="V5417" s="8">
        <v>0</v>
      </c>
      <c r="W5417" s="8">
        <v>0</v>
      </c>
      <c r="X5417" s="8">
        <v>24.2</v>
      </c>
    </row>
    <row r="5418" spans="1:24" x14ac:dyDescent="0.25">
      <c r="A5418" t="s">
        <v>5744</v>
      </c>
      <c r="B5418" s="1">
        <v>45800</v>
      </c>
      <c r="C5418" t="s">
        <v>272</v>
      </c>
      <c r="D5418" t="s">
        <v>273</v>
      </c>
      <c r="E5418" t="s">
        <v>27</v>
      </c>
      <c r="F5418" t="s">
        <v>54</v>
      </c>
      <c r="G5418" t="s">
        <v>38</v>
      </c>
      <c r="H5418" t="s">
        <v>39</v>
      </c>
      <c r="I5418" t="s">
        <v>127</v>
      </c>
      <c r="J5418" t="s">
        <v>128</v>
      </c>
      <c r="K5418" t="s">
        <v>33</v>
      </c>
      <c r="L5418" s="13">
        <v>7.2</v>
      </c>
      <c r="M5418" s="8">
        <v>3.6</v>
      </c>
      <c r="N5418">
        <v>29</v>
      </c>
      <c r="O5418" s="8">
        <v>208.8</v>
      </c>
      <c r="P5418" s="14">
        <v>3.3999999999999998E-3</v>
      </c>
      <c r="Q5418" s="8">
        <v>0.71</v>
      </c>
      <c r="R5418" s="8">
        <v>208.09</v>
      </c>
      <c r="S5418" s="8">
        <v>104.4</v>
      </c>
      <c r="T5418" s="8">
        <v>103.69</v>
      </c>
      <c r="U5418">
        <v>0</v>
      </c>
      <c r="V5418" s="8">
        <v>0</v>
      </c>
      <c r="W5418" s="8">
        <v>0</v>
      </c>
      <c r="X5418" s="8">
        <v>103.69</v>
      </c>
    </row>
    <row r="5419" spans="1:24" x14ac:dyDescent="0.25">
      <c r="A5419" t="s">
        <v>5745</v>
      </c>
      <c r="B5419" s="1">
        <v>45322</v>
      </c>
      <c r="C5419" t="s">
        <v>400</v>
      </c>
      <c r="D5419" t="s">
        <v>401</v>
      </c>
      <c r="E5419" t="s">
        <v>27</v>
      </c>
      <c r="F5419" t="s">
        <v>28</v>
      </c>
      <c r="G5419" t="s">
        <v>38</v>
      </c>
      <c r="H5419" t="s">
        <v>39</v>
      </c>
      <c r="I5419" t="s">
        <v>144</v>
      </c>
      <c r="J5419" t="s">
        <v>145</v>
      </c>
      <c r="K5419" t="s">
        <v>33</v>
      </c>
      <c r="L5419" s="13">
        <v>12</v>
      </c>
      <c r="M5419" s="8">
        <v>6.5</v>
      </c>
      <c r="N5419">
        <v>295</v>
      </c>
      <c r="O5419" s="8">
        <v>3540</v>
      </c>
      <c r="P5419" s="14">
        <v>0.47499999999999998</v>
      </c>
      <c r="Q5419" s="8">
        <v>1681.5</v>
      </c>
      <c r="R5419" s="8">
        <v>1858.5</v>
      </c>
      <c r="S5419" s="8">
        <v>1917.5</v>
      </c>
      <c r="T5419" s="8">
        <v>-59</v>
      </c>
      <c r="U5419">
        <v>0</v>
      </c>
      <c r="V5419" s="8">
        <v>0</v>
      </c>
      <c r="W5419" s="8">
        <v>0</v>
      </c>
      <c r="X5419" s="8">
        <v>-59</v>
      </c>
    </row>
    <row r="5420" spans="1:24" x14ac:dyDescent="0.25">
      <c r="A5420" t="s">
        <v>5746</v>
      </c>
      <c r="B5420" s="1">
        <v>45683</v>
      </c>
      <c r="C5420" t="s">
        <v>97</v>
      </c>
      <c r="D5420" t="s">
        <v>98</v>
      </c>
      <c r="E5420" t="s">
        <v>63</v>
      </c>
      <c r="F5420" t="s">
        <v>54</v>
      </c>
      <c r="G5420" t="s">
        <v>64</v>
      </c>
      <c r="H5420" t="s">
        <v>65</v>
      </c>
      <c r="I5420" t="s">
        <v>144</v>
      </c>
      <c r="J5420" t="s">
        <v>145</v>
      </c>
      <c r="K5420" t="s">
        <v>33</v>
      </c>
      <c r="L5420" s="13">
        <v>12</v>
      </c>
      <c r="M5420" s="8">
        <v>6.5</v>
      </c>
      <c r="N5420">
        <v>176</v>
      </c>
      <c r="O5420" s="8">
        <v>2112</v>
      </c>
      <c r="P5420" s="14">
        <v>2.23E-2</v>
      </c>
      <c r="Q5420" s="8">
        <v>47.1</v>
      </c>
      <c r="R5420" s="8">
        <v>2064.9</v>
      </c>
      <c r="S5420" s="8">
        <v>1144</v>
      </c>
      <c r="T5420" s="8">
        <v>920.9</v>
      </c>
      <c r="U5420">
        <v>0</v>
      </c>
      <c r="V5420" s="8">
        <v>0</v>
      </c>
      <c r="W5420" s="8">
        <v>0</v>
      </c>
      <c r="X5420" s="8">
        <v>920.9</v>
      </c>
    </row>
    <row r="5421" spans="1:24" x14ac:dyDescent="0.25">
      <c r="A5421" t="s">
        <v>5747</v>
      </c>
      <c r="B5421" s="1">
        <v>45991</v>
      </c>
      <c r="C5421" t="s">
        <v>232</v>
      </c>
      <c r="D5421" t="s">
        <v>233</v>
      </c>
      <c r="E5421" t="s">
        <v>27</v>
      </c>
      <c r="F5421" t="s">
        <v>89</v>
      </c>
      <c r="G5421" t="s">
        <v>38</v>
      </c>
      <c r="H5421" t="s">
        <v>39</v>
      </c>
      <c r="I5421" t="s">
        <v>117</v>
      </c>
      <c r="J5421" t="s">
        <v>118</v>
      </c>
      <c r="K5421" t="s">
        <v>59</v>
      </c>
      <c r="L5421" s="13">
        <v>6</v>
      </c>
      <c r="M5421" s="8">
        <v>4.2</v>
      </c>
      <c r="N5421">
        <v>77</v>
      </c>
      <c r="O5421" s="8">
        <v>462</v>
      </c>
      <c r="P5421" s="14">
        <v>3.5400000000000001E-2</v>
      </c>
      <c r="Q5421" s="8">
        <v>16.350000000000001</v>
      </c>
      <c r="R5421" s="8">
        <v>445.65</v>
      </c>
      <c r="S5421" s="8">
        <v>323.39999999999998</v>
      </c>
      <c r="T5421" s="8">
        <v>122.25</v>
      </c>
      <c r="U5421">
        <v>0</v>
      </c>
      <c r="V5421" s="8">
        <v>0</v>
      </c>
      <c r="W5421" s="8">
        <v>0</v>
      </c>
      <c r="X5421" s="8">
        <v>122.25</v>
      </c>
    </row>
    <row r="5422" spans="1:24" x14ac:dyDescent="0.25">
      <c r="A5422" t="s">
        <v>5748</v>
      </c>
      <c r="B5422" s="1">
        <v>45728</v>
      </c>
      <c r="C5422" t="s">
        <v>142</v>
      </c>
      <c r="D5422" t="s">
        <v>143</v>
      </c>
      <c r="E5422" t="s">
        <v>71</v>
      </c>
      <c r="F5422" t="s">
        <v>37</v>
      </c>
      <c r="G5422" t="s">
        <v>165</v>
      </c>
      <c r="H5422" t="s">
        <v>166</v>
      </c>
      <c r="I5422" t="s">
        <v>117</v>
      </c>
      <c r="J5422" t="s">
        <v>118</v>
      </c>
      <c r="K5422" t="s">
        <v>59</v>
      </c>
      <c r="L5422" s="13">
        <v>6</v>
      </c>
      <c r="M5422" s="8">
        <v>4.2</v>
      </c>
      <c r="N5422">
        <v>11</v>
      </c>
      <c r="O5422" s="8">
        <v>66</v>
      </c>
      <c r="P5422" s="14">
        <v>1.4E-3</v>
      </c>
      <c r="Q5422" s="8">
        <v>0.09</v>
      </c>
      <c r="R5422" s="8">
        <v>65.91</v>
      </c>
      <c r="S5422" s="8">
        <v>46.2</v>
      </c>
      <c r="T5422" s="8">
        <v>19.71</v>
      </c>
      <c r="U5422">
        <v>0</v>
      </c>
      <c r="V5422" s="8">
        <v>0</v>
      </c>
      <c r="W5422" s="8">
        <v>0</v>
      </c>
      <c r="X5422" s="8">
        <v>19.71</v>
      </c>
    </row>
    <row r="5423" spans="1:24" x14ac:dyDescent="0.25">
      <c r="A5423" t="s">
        <v>5749</v>
      </c>
      <c r="B5423" s="1">
        <v>45468</v>
      </c>
      <c r="C5423" t="s">
        <v>154</v>
      </c>
      <c r="D5423" t="s">
        <v>155</v>
      </c>
      <c r="E5423" t="s">
        <v>150</v>
      </c>
      <c r="F5423" t="s">
        <v>46</v>
      </c>
      <c r="G5423" t="s">
        <v>151</v>
      </c>
      <c r="H5423" t="s">
        <v>152</v>
      </c>
      <c r="I5423" t="s">
        <v>122</v>
      </c>
      <c r="J5423" t="s">
        <v>123</v>
      </c>
      <c r="K5423" t="s">
        <v>59</v>
      </c>
      <c r="L5423" s="13">
        <v>5.5</v>
      </c>
      <c r="M5423" s="8">
        <v>3.8</v>
      </c>
      <c r="N5423">
        <v>52</v>
      </c>
      <c r="O5423" s="8">
        <v>286</v>
      </c>
      <c r="P5423" s="14">
        <v>0.1308</v>
      </c>
      <c r="Q5423" s="8">
        <v>37.409999999999997</v>
      </c>
      <c r="R5423" s="8">
        <v>248.59</v>
      </c>
      <c r="S5423" s="8">
        <v>197.6</v>
      </c>
      <c r="T5423" s="8">
        <v>50.99</v>
      </c>
      <c r="U5423">
        <v>0</v>
      </c>
      <c r="V5423" s="8">
        <v>0</v>
      </c>
      <c r="W5423" s="8">
        <v>0</v>
      </c>
      <c r="X5423" s="8">
        <v>50.99</v>
      </c>
    </row>
    <row r="5424" spans="1:24" x14ac:dyDescent="0.25">
      <c r="A5424" t="s">
        <v>5750</v>
      </c>
      <c r="B5424" s="1">
        <v>45654</v>
      </c>
      <c r="C5424" t="s">
        <v>148</v>
      </c>
      <c r="D5424" t="s">
        <v>149</v>
      </c>
      <c r="E5424" t="s">
        <v>150</v>
      </c>
      <c r="F5424" t="s">
        <v>37</v>
      </c>
      <c r="G5424" t="s">
        <v>151</v>
      </c>
      <c r="H5424" t="s">
        <v>152</v>
      </c>
      <c r="I5424" t="s">
        <v>84</v>
      </c>
      <c r="J5424" t="s">
        <v>85</v>
      </c>
      <c r="K5424" t="s">
        <v>42</v>
      </c>
      <c r="L5424" s="13">
        <v>9.9</v>
      </c>
      <c r="M5424" s="8">
        <v>3.1</v>
      </c>
      <c r="N5424">
        <v>7</v>
      </c>
      <c r="O5424" s="8">
        <v>69.3</v>
      </c>
      <c r="P5424" s="14">
        <v>1.78E-2</v>
      </c>
      <c r="Q5424" s="8">
        <v>1.23</v>
      </c>
      <c r="R5424" s="8">
        <v>68.069999999999993</v>
      </c>
      <c r="S5424" s="8">
        <v>21.7</v>
      </c>
      <c r="T5424" s="8">
        <v>46.37</v>
      </c>
      <c r="U5424">
        <v>0</v>
      </c>
      <c r="V5424" s="8">
        <v>0</v>
      </c>
      <c r="W5424" s="8">
        <v>0</v>
      </c>
      <c r="X5424" s="8">
        <v>46.37</v>
      </c>
    </row>
    <row r="5425" spans="1:24" x14ac:dyDescent="0.25">
      <c r="A5425" t="s">
        <v>5751</v>
      </c>
      <c r="B5425" s="1">
        <v>45511</v>
      </c>
      <c r="C5425" t="s">
        <v>229</v>
      </c>
      <c r="D5425" t="s">
        <v>230</v>
      </c>
      <c r="E5425" t="s">
        <v>27</v>
      </c>
      <c r="F5425" t="s">
        <v>54</v>
      </c>
      <c r="G5425" t="s">
        <v>29</v>
      </c>
      <c r="H5425" t="s">
        <v>30</v>
      </c>
      <c r="I5425" t="s">
        <v>127</v>
      </c>
      <c r="J5425" t="s">
        <v>128</v>
      </c>
      <c r="K5425" t="s">
        <v>33</v>
      </c>
      <c r="L5425" s="13">
        <v>7.2</v>
      </c>
      <c r="M5425" s="8">
        <v>3.6</v>
      </c>
      <c r="N5425">
        <v>102</v>
      </c>
      <c r="O5425" s="8">
        <v>734.4</v>
      </c>
      <c r="P5425" s="14">
        <v>7.4399999999999994E-2</v>
      </c>
      <c r="Q5425" s="8">
        <v>54.64</v>
      </c>
      <c r="R5425" s="8">
        <v>679.76</v>
      </c>
      <c r="S5425" s="8">
        <v>367.2</v>
      </c>
      <c r="T5425" s="8">
        <v>312.56</v>
      </c>
      <c r="U5425">
        <v>0</v>
      </c>
      <c r="V5425" s="8">
        <v>0</v>
      </c>
      <c r="W5425" s="8">
        <v>0</v>
      </c>
      <c r="X5425" s="8">
        <v>312.56</v>
      </c>
    </row>
    <row r="5426" spans="1:24" x14ac:dyDescent="0.25">
      <c r="A5426" t="s">
        <v>5752</v>
      </c>
      <c r="B5426" s="1">
        <v>46222</v>
      </c>
      <c r="C5426" t="s">
        <v>403</v>
      </c>
      <c r="D5426" t="s">
        <v>404</v>
      </c>
      <c r="E5426" t="s">
        <v>53</v>
      </c>
      <c r="F5426" t="s">
        <v>37</v>
      </c>
      <c r="G5426" t="s">
        <v>55</v>
      </c>
      <c r="H5426" t="s">
        <v>56</v>
      </c>
      <c r="I5426" t="s">
        <v>99</v>
      </c>
      <c r="J5426" t="s">
        <v>100</v>
      </c>
      <c r="K5426" t="s">
        <v>49</v>
      </c>
      <c r="L5426" s="13">
        <v>3.8</v>
      </c>
      <c r="M5426" s="8">
        <v>2.6</v>
      </c>
      <c r="N5426">
        <v>9</v>
      </c>
      <c r="O5426" s="8">
        <v>34.200000000000003</v>
      </c>
      <c r="P5426" s="14">
        <v>3.0099999999999998E-2</v>
      </c>
      <c r="Q5426" s="8">
        <v>1.03</v>
      </c>
      <c r="R5426" s="8">
        <v>33.17</v>
      </c>
      <c r="S5426" s="8">
        <v>23.4</v>
      </c>
      <c r="T5426" s="8">
        <v>9.77</v>
      </c>
      <c r="U5426">
        <v>0</v>
      </c>
      <c r="V5426" s="8">
        <v>0</v>
      </c>
      <c r="W5426" s="8">
        <v>0</v>
      </c>
      <c r="X5426" s="8">
        <v>9.77</v>
      </c>
    </row>
    <row r="5427" spans="1:24" x14ac:dyDescent="0.25">
      <c r="A5427" t="s">
        <v>5753</v>
      </c>
      <c r="B5427" s="1">
        <v>45483</v>
      </c>
      <c r="C5427" t="s">
        <v>328</v>
      </c>
      <c r="D5427" t="s">
        <v>329</v>
      </c>
      <c r="E5427" t="s">
        <v>71</v>
      </c>
      <c r="F5427" t="s">
        <v>54</v>
      </c>
      <c r="G5427" t="s">
        <v>72</v>
      </c>
      <c r="H5427" t="s">
        <v>73</v>
      </c>
      <c r="I5427" t="s">
        <v>156</v>
      </c>
      <c r="J5427" t="s">
        <v>157</v>
      </c>
      <c r="K5427" t="s">
        <v>42</v>
      </c>
      <c r="L5427" s="13">
        <v>6.2</v>
      </c>
      <c r="M5427" s="8">
        <v>1.9</v>
      </c>
      <c r="N5427">
        <v>49</v>
      </c>
      <c r="O5427" s="8">
        <v>303.8</v>
      </c>
      <c r="P5427" s="14">
        <v>2.2700000000000001E-2</v>
      </c>
      <c r="Q5427" s="8">
        <v>6.9</v>
      </c>
      <c r="R5427" s="8">
        <v>296.89999999999998</v>
      </c>
      <c r="S5427" s="8">
        <v>93.1</v>
      </c>
      <c r="T5427" s="8">
        <v>203.8</v>
      </c>
      <c r="U5427">
        <v>0</v>
      </c>
      <c r="V5427" s="8">
        <v>0</v>
      </c>
      <c r="W5427" s="8">
        <v>0</v>
      </c>
      <c r="X5427" s="8">
        <v>203.8</v>
      </c>
    </row>
    <row r="5428" spans="1:24" x14ac:dyDescent="0.25">
      <c r="A5428" t="s">
        <v>5754</v>
      </c>
      <c r="B5428" s="1">
        <v>45573</v>
      </c>
      <c r="C5428" t="s">
        <v>198</v>
      </c>
      <c r="D5428" t="s">
        <v>199</v>
      </c>
      <c r="E5428" t="s">
        <v>150</v>
      </c>
      <c r="F5428" t="s">
        <v>54</v>
      </c>
      <c r="G5428" t="s">
        <v>151</v>
      </c>
      <c r="H5428" t="s">
        <v>152</v>
      </c>
      <c r="I5428" t="s">
        <v>117</v>
      </c>
      <c r="J5428" t="s">
        <v>118</v>
      </c>
      <c r="K5428" t="s">
        <v>59</v>
      </c>
      <c r="L5428" s="13">
        <v>6</v>
      </c>
      <c r="M5428" s="8">
        <v>4.2</v>
      </c>
      <c r="N5428">
        <v>90</v>
      </c>
      <c r="O5428" s="8">
        <v>540</v>
      </c>
      <c r="P5428" s="14">
        <v>0.378</v>
      </c>
      <c r="Q5428" s="8">
        <v>204.12</v>
      </c>
      <c r="R5428" s="8">
        <v>335.88</v>
      </c>
      <c r="S5428" s="8">
        <v>378</v>
      </c>
      <c r="T5428" s="8">
        <v>-42.12</v>
      </c>
      <c r="U5428">
        <v>0</v>
      </c>
      <c r="V5428" s="8">
        <v>0</v>
      </c>
      <c r="W5428" s="8">
        <v>0</v>
      </c>
      <c r="X5428" s="8">
        <v>-42.12</v>
      </c>
    </row>
    <row r="5429" spans="1:24" x14ac:dyDescent="0.25">
      <c r="A5429" t="s">
        <v>5755</v>
      </c>
      <c r="B5429" s="1">
        <v>45578</v>
      </c>
      <c r="C5429" t="s">
        <v>378</v>
      </c>
      <c r="D5429" t="s">
        <v>379</v>
      </c>
      <c r="E5429" t="s">
        <v>71</v>
      </c>
      <c r="F5429" t="s">
        <v>54</v>
      </c>
      <c r="G5429" t="s">
        <v>165</v>
      </c>
      <c r="H5429" t="s">
        <v>166</v>
      </c>
      <c r="I5429" t="s">
        <v>112</v>
      </c>
      <c r="J5429" t="s">
        <v>113</v>
      </c>
      <c r="K5429" t="s">
        <v>42</v>
      </c>
      <c r="L5429" s="13">
        <v>8.5</v>
      </c>
      <c r="M5429" s="8">
        <v>2.8</v>
      </c>
      <c r="N5429">
        <v>140</v>
      </c>
      <c r="O5429" s="8">
        <v>1190</v>
      </c>
      <c r="P5429" s="14">
        <v>1.7100000000000001E-2</v>
      </c>
      <c r="Q5429" s="8">
        <v>20.350000000000001</v>
      </c>
      <c r="R5429" s="8">
        <v>1169.6500000000001</v>
      </c>
      <c r="S5429" s="8">
        <v>392</v>
      </c>
      <c r="T5429" s="8">
        <v>777.65</v>
      </c>
      <c r="U5429">
        <v>0</v>
      </c>
      <c r="V5429" s="8">
        <v>0</v>
      </c>
      <c r="W5429" s="8">
        <v>0</v>
      </c>
      <c r="X5429" s="8">
        <v>777.65</v>
      </c>
    </row>
    <row r="5430" spans="1:24" x14ac:dyDescent="0.25">
      <c r="A5430" t="s">
        <v>5756</v>
      </c>
      <c r="B5430" s="1">
        <v>45748</v>
      </c>
      <c r="C5430" t="s">
        <v>148</v>
      </c>
      <c r="D5430" t="s">
        <v>149</v>
      </c>
      <c r="E5430" t="s">
        <v>150</v>
      </c>
      <c r="F5430" t="s">
        <v>37</v>
      </c>
      <c r="G5430" t="s">
        <v>151</v>
      </c>
      <c r="H5430" t="s">
        <v>152</v>
      </c>
      <c r="I5430" t="s">
        <v>99</v>
      </c>
      <c r="J5430" t="s">
        <v>100</v>
      </c>
      <c r="K5430" t="s">
        <v>49</v>
      </c>
      <c r="L5430" s="13">
        <v>3.8</v>
      </c>
      <c r="M5430" s="8">
        <v>2.6</v>
      </c>
      <c r="N5430">
        <v>69</v>
      </c>
      <c r="O5430" s="8">
        <v>262.2</v>
      </c>
      <c r="P5430" s="14">
        <v>6.7999999999999996E-3</v>
      </c>
      <c r="Q5430" s="8">
        <v>1.78</v>
      </c>
      <c r="R5430" s="8">
        <v>260.42</v>
      </c>
      <c r="S5430" s="8">
        <v>179.4</v>
      </c>
      <c r="T5430" s="8">
        <v>81.02</v>
      </c>
      <c r="U5430">
        <v>0</v>
      </c>
      <c r="V5430" s="8">
        <v>0</v>
      </c>
      <c r="W5430" s="8">
        <v>0</v>
      </c>
      <c r="X5430" s="8">
        <v>81.02</v>
      </c>
    </row>
    <row r="5431" spans="1:24" x14ac:dyDescent="0.25">
      <c r="A5431" t="s">
        <v>5757</v>
      </c>
      <c r="B5431" s="1">
        <v>46196</v>
      </c>
      <c r="C5431" t="s">
        <v>258</v>
      </c>
      <c r="D5431" t="s">
        <v>259</v>
      </c>
      <c r="E5431" t="s">
        <v>71</v>
      </c>
      <c r="F5431" t="s">
        <v>28</v>
      </c>
      <c r="G5431" t="s">
        <v>72</v>
      </c>
      <c r="H5431" t="s">
        <v>73</v>
      </c>
      <c r="I5431" t="s">
        <v>40</v>
      </c>
      <c r="J5431" t="s">
        <v>41</v>
      </c>
      <c r="K5431" t="s">
        <v>42</v>
      </c>
      <c r="L5431" s="13">
        <v>14.5</v>
      </c>
      <c r="M5431" s="8">
        <v>4.2</v>
      </c>
      <c r="N5431">
        <v>78</v>
      </c>
      <c r="O5431" s="8">
        <v>1131</v>
      </c>
      <c r="P5431" s="14">
        <v>0.1173</v>
      </c>
      <c r="Q5431" s="8">
        <v>132.66999999999999</v>
      </c>
      <c r="R5431" s="8">
        <v>998.33</v>
      </c>
      <c r="S5431" s="8">
        <v>327.60000000000002</v>
      </c>
      <c r="T5431" s="8">
        <v>670.73</v>
      </c>
      <c r="U5431">
        <v>0</v>
      </c>
      <c r="V5431" s="8">
        <v>0</v>
      </c>
      <c r="W5431" s="8">
        <v>0</v>
      </c>
      <c r="X5431" s="8">
        <v>670.73</v>
      </c>
    </row>
    <row r="5432" spans="1:24" x14ac:dyDescent="0.25">
      <c r="A5432" t="s">
        <v>5758</v>
      </c>
      <c r="B5432" s="1">
        <v>45444</v>
      </c>
      <c r="C5432" t="s">
        <v>276</v>
      </c>
      <c r="D5432" t="s">
        <v>277</v>
      </c>
      <c r="E5432" t="s">
        <v>150</v>
      </c>
      <c r="F5432" t="s">
        <v>37</v>
      </c>
      <c r="G5432" t="s">
        <v>151</v>
      </c>
      <c r="H5432" t="s">
        <v>152</v>
      </c>
      <c r="I5432" t="s">
        <v>104</v>
      </c>
      <c r="J5432" t="s">
        <v>105</v>
      </c>
      <c r="K5432" t="s">
        <v>49</v>
      </c>
      <c r="L5432" s="13">
        <v>4.2</v>
      </c>
      <c r="M5432" s="8">
        <v>2.8</v>
      </c>
      <c r="N5432">
        <v>1</v>
      </c>
      <c r="O5432" s="8">
        <v>4.2</v>
      </c>
      <c r="P5432" s="14">
        <v>2.0899999999999998E-2</v>
      </c>
      <c r="Q5432" s="8">
        <v>0.09</v>
      </c>
      <c r="R5432" s="8">
        <v>4.1100000000000003</v>
      </c>
      <c r="S5432" s="8">
        <v>2.8</v>
      </c>
      <c r="T5432" s="8">
        <v>1.31</v>
      </c>
      <c r="U5432">
        <v>0</v>
      </c>
      <c r="V5432" s="8">
        <v>0</v>
      </c>
      <c r="W5432" s="8">
        <v>0</v>
      </c>
      <c r="X5432" s="8">
        <v>1.31</v>
      </c>
    </row>
    <row r="5433" spans="1:24" x14ac:dyDescent="0.25">
      <c r="A5433" t="s">
        <v>5759</v>
      </c>
      <c r="B5433" s="1">
        <v>45327</v>
      </c>
      <c r="C5433" t="s">
        <v>325</v>
      </c>
      <c r="D5433" t="s">
        <v>326</v>
      </c>
      <c r="E5433" t="s">
        <v>27</v>
      </c>
      <c r="F5433" t="s">
        <v>37</v>
      </c>
      <c r="G5433" t="s">
        <v>29</v>
      </c>
      <c r="H5433" t="s">
        <v>30</v>
      </c>
      <c r="I5433" t="s">
        <v>156</v>
      </c>
      <c r="J5433" t="s">
        <v>157</v>
      </c>
      <c r="K5433" t="s">
        <v>42</v>
      </c>
      <c r="L5433" s="13">
        <v>6.2</v>
      </c>
      <c r="M5433" s="8">
        <v>1.9</v>
      </c>
      <c r="N5433">
        <v>29</v>
      </c>
      <c r="O5433" s="8">
        <v>179.8</v>
      </c>
      <c r="P5433" s="14">
        <v>1.0200000000000001E-2</v>
      </c>
      <c r="Q5433" s="8">
        <v>1.83</v>
      </c>
      <c r="R5433" s="8">
        <v>177.97</v>
      </c>
      <c r="S5433" s="8">
        <v>55.1</v>
      </c>
      <c r="T5433" s="8">
        <v>122.87</v>
      </c>
      <c r="U5433">
        <v>0</v>
      </c>
      <c r="V5433" s="8">
        <v>0</v>
      </c>
      <c r="W5433" s="8">
        <v>0</v>
      </c>
      <c r="X5433" s="8">
        <v>122.87</v>
      </c>
    </row>
    <row r="5434" spans="1:24" x14ac:dyDescent="0.25">
      <c r="A5434" t="s">
        <v>5760</v>
      </c>
      <c r="B5434" s="1">
        <v>45920</v>
      </c>
      <c r="C5434" t="s">
        <v>205</v>
      </c>
      <c r="D5434" t="s">
        <v>206</v>
      </c>
      <c r="E5434" t="s">
        <v>71</v>
      </c>
      <c r="F5434" t="s">
        <v>54</v>
      </c>
      <c r="G5434" t="s">
        <v>72</v>
      </c>
      <c r="H5434" t="s">
        <v>73</v>
      </c>
      <c r="I5434" t="s">
        <v>84</v>
      </c>
      <c r="J5434" t="s">
        <v>85</v>
      </c>
      <c r="K5434" t="s">
        <v>42</v>
      </c>
      <c r="L5434" s="13">
        <v>9.9</v>
      </c>
      <c r="M5434" s="8">
        <v>3.1</v>
      </c>
      <c r="N5434">
        <v>154</v>
      </c>
      <c r="O5434" s="8">
        <v>1524.6</v>
      </c>
      <c r="P5434" s="14">
        <v>5.4999999999999997E-3</v>
      </c>
      <c r="Q5434" s="8">
        <v>8.39</v>
      </c>
      <c r="R5434" s="8">
        <v>1516.21</v>
      </c>
      <c r="S5434" s="8">
        <v>477.4</v>
      </c>
      <c r="T5434" s="8">
        <v>1038.81</v>
      </c>
      <c r="U5434">
        <v>0</v>
      </c>
      <c r="V5434" s="8">
        <v>0</v>
      </c>
      <c r="W5434" s="8">
        <v>0</v>
      </c>
      <c r="X5434" s="8">
        <v>1038.81</v>
      </c>
    </row>
    <row r="5435" spans="1:24" x14ac:dyDescent="0.25">
      <c r="A5435" t="s">
        <v>5761</v>
      </c>
      <c r="B5435" s="1">
        <v>45926</v>
      </c>
      <c r="C5435" t="s">
        <v>325</v>
      </c>
      <c r="D5435" t="s">
        <v>326</v>
      </c>
      <c r="E5435" t="s">
        <v>27</v>
      </c>
      <c r="F5435" t="s">
        <v>37</v>
      </c>
      <c r="G5435" t="s">
        <v>29</v>
      </c>
      <c r="H5435" t="s">
        <v>30</v>
      </c>
      <c r="I5435" t="s">
        <v>47</v>
      </c>
      <c r="J5435" t="s">
        <v>48</v>
      </c>
      <c r="K5435" t="s">
        <v>49</v>
      </c>
      <c r="L5435" s="13">
        <v>5</v>
      </c>
      <c r="M5435" s="8">
        <v>3.2</v>
      </c>
      <c r="N5435">
        <v>6</v>
      </c>
      <c r="O5435" s="8">
        <v>30</v>
      </c>
      <c r="P5435" s="14">
        <v>3.2099999999999997E-2</v>
      </c>
      <c r="Q5435" s="8">
        <v>0.96</v>
      </c>
      <c r="R5435" s="8">
        <v>29.04</v>
      </c>
      <c r="S5435" s="8">
        <v>19.2</v>
      </c>
      <c r="T5435" s="8">
        <v>9.84</v>
      </c>
      <c r="U5435">
        <v>0</v>
      </c>
      <c r="V5435" s="8">
        <v>0</v>
      </c>
      <c r="W5435" s="8">
        <v>0</v>
      </c>
      <c r="X5435" s="8">
        <v>9.84</v>
      </c>
    </row>
    <row r="5436" spans="1:24" x14ac:dyDescent="0.25">
      <c r="A5436" t="s">
        <v>5762</v>
      </c>
      <c r="B5436" s="1">
        <v>45923</v>
      </c>
      <c r="C5436" t="s">
        <v>615</v>
      </c>
      <c r="D5436" t="s">
        <v>616</v>
      </c>
      <c r="E5436" t="s">
        <v>150</v>
      </c>
      <c r="F5436" t="s">
        <v>89</v>
      </c>
      <c r="G5436" t="s">
        <v>151</v>
      </c>
      <c r="H5436" t="s">
        <v>152</v>
      </c>
      <c r="I5436" t="s">
        <v>130</v>
      </c>
      <c r="J5436" t="s">
        <v>131</v>
      </c>
      <c r="K5436" t="s">
        <v>42</v>
      </c>
      <c r="L5436" s="13">
        <v>4.8</v>
      </c>
      <c r="M5436" s="8">
        <v>1.4</v>
      </c>
      <c r="N5436">
        <v>211</v>
      </c>
      <c r="O5436" s="8">
        <v>1012.8</v>
      </c>
      <c r="P5436" s="14">
        <v>0.1211</v>
      </c>
      <c r="Q5436" s="8">
        <v>122.65</v>
      </c>
      <c r="R5436" s="8">
        <v>890.15</v>
      </c>
      <c r="S5436" s="8">
        <v>295.39999999999998</v>
      </c>
      <c r="T5436" s="8">
        <v>594.75</v>
      </c>
      <c r="U5436">
        <v>0</v>
      </c>
      <c r="V5436" s="8">
        <v>0</v>
      </c>
      <c r="W5436" s="8">
        <v>0</v>
      </c>
      <c r="X5436" s="8">
        <v>594.75</v>
      </c>
    </row>
    <row r="5437" spans="1:24" x14ac:dyDescent="0.25">
      <c r="A5437" t="s">
        <v>5763</v>
      </c>
      <c r="B5437" s="1">
        <v>45543</v>
      </c>
      <c r="C5437" t="s">
        <v>285</v>
      </c>
      <c r="D5437" t="s">
        <v>286</v>
      </c>
      <c r="E5437" t="s">
        <v>27</v>
      </c>
      <c r="F5437" t="s">
        <v>89</v>
      </c>
      <c r="G5437" t="s">
        <v>38</v>
      </c>
      <c r="H5437" t="s">
        <v>39</v>
      </c>
      <c r="I5437" t="s">
        <v>130</v>
      </c>
      <c r="J5437" t="s">
        <v>131</v>
      </c>
      <c r="K5437" t="s">
        <v>42</v>
      </c>
      <c r="L5437" s="13">
        <v>4.8</v>
      </c>
      <c r="M5437" s="8">
        <v>1.4</v>
      </c>
      <c r="N5437">
        <v>599</v>
      </c>
      <c r="O5437" s="8">
        <v>2875.2</v>
      </c>
      <c r="P5437" s="14">
        <v>7.0999999999999994E-2</v>
      </c>
      <c r="Q5437" s="8">
        <v>204.14</v>
      </c>
      <c r="R5437" s="8">
        <v>2671.06</v>
      </c>
      <c r="S5437" s="8">
        <v>838.6</v>
      </c>
      <c r="T5437" s="8">
        <v>1832.46</v>
      </c>
      <c r="U5437">
        <v>0</v>
      </c>
      <c r="V5437" s="8">
        <v>0</v>
      </c>
      <c r="W5437" s="8">
        <v>0</v>
      </c>
      <c r="X5437" s="8">
        <v>1832.46</v>
      </c>
    </row>
    <row r="5438" spans="1:24" x14ac:dyDescent="0.25">
      <c r="A5438" t="s">
        <v>5764</v>
      </c>
      <c r="B5438" s="1">
        <v>45954</v>
      </c>
      <c r="C5438" t="s">
        <v>584</v>
      </c>
      <c r="D5438" t="s">
        <v>585</v>
      </c>
      <c r="E5438" t="s">
        <v>27</v>
      </c>
      <c r="F5438" t="s">
        <v>37</v>
      </c>
      <c r="G5438" t="s">
        <v>38</v>
      </c>
      <c r="H5438" t="s">
        <v>39</v>
      </c>
      <c r="I5438" t="s">
        <v>130</v>
      </c>
      <c r="J5438" t="s">
        <v>131</v>
      </c>
      <c r="K5438" t="s">
        <v>42</v>
      </c>
      <c r="L5438" s="13">
        <v>4.8</v>
      </c>
      <c r="M5438" s="8">
        <v>1.4</v>
      </c>
      <c r="N5438">
        <v>26</v>
      </c>
      <c r="O5438" s="8">
        <v>124.8</v>
      </c>
      <c r="P5438" s="14">
        <v>5.9999999999999995E-4</v>
      </c>
      <c r="Q5438" s="8">
        <v>7.0000000000000007E-2</v>
      </c>
      <c r="R5438" s="8">
        <v>124.73</v>
      </c>
      <c r="S5438" s="8">
        <v>36.4</v>
      </c>
      <c r="T5438" s="8">
        <v>88.33</v>
      </c>
      <c r="U5438">
        <v>0</v>
      </c>
      <c r="V5438" s="8">
        <v>0</v>
      </c>
      <c r="W5438" s="8">
        <v>0</v>
      </c>
      <c r="X5438" s="8">
        <v>88.33</v>
      </c>
    </row>
    <row r="5439" spans="1:24" x14ac:dyDescent="0.25">
      <c r="A5439" t="s">
        <v>5765</v>
      </c>
      <c r="B5439" s="1">
        <v>45594</v>
      </c>
      <c r="C5439" t="s">
        <v>279</v>
      </c>
      <c r="D5439" t="s">
        <v>280</v>
      </c>
      <c r="E5439" t="s">
        <v>53</v>
      </c>
      <c r="F5439" t="s">
        <v>54</v>
      </c>
      <c r="G5439" t="s">
        <v>55</v>
      </c>
      <c r="H5439" t="s">
        <v>56</v>
      </c>
      <c r="I5439" t="s">
        <v>117</v>
      </c>
      <c r="J5439" t="s">
        <v>118</v>
      </c>
      <c r="K5439" t="s">
        <v>59</v>
      </c>
      <c r="L5439" s="13">
        <v>6</v>
      </c>
      <c r="M5439" s="8">
        <v>4.2</v>
      </c>
      <c r="N5439">
        <v>12</v>
      </c>
      <c r="O5439" s="8">
        <v>72</v>
      </c>
      <c r="P5439" s="14">
        <v>5.5199999999999999E-2</v>
      </c>
      <c r="Q5439" s="8">
        <v>3.97</v>
      </c>
      <c r="R5439" s="8">
        <v>68.03</v>
      </c>
      <c r="S5439" s="8">
        <v>50.4</v>
      </c>
      <c r="T5439" s="8">
        <v>17.63</v>
      </c>
      <c r="U5439">
        <v>0</v>
      </c>
      <c r="V5439" s="8">
        <v>0</v>
      </c>
      <c r="W5439" s="8">
        <v>0</v>
      </c>
      <c r="X5439" s="8">
        <v>17.63</v>
      </c>
    </row>
    <row r="5440" spans="1:24" x14ac:dyDescent="0.25">
      <c r="A5440" t="s">
        <v>5766</v>
      </c>
      <c r="B5440" s="1">
        <v>45802</v>
      </c>
      <c r="C5440" t="s">
        <v>115</v>
      </c>
      <c r="D5440" t="s">
        <v>116</v>
      </c>
      <c r="E5440" t="s">
        <v>27</v>
      </c>
      <c r="F5440" t="s">
        <v>54</v>
      </c>
      <c r="G5440" t="s">
        <v>38</v>
      </c>
      <c r="H5440" t="s">
        <v>39</v>
      </c>
      <c r="I5440" t="s">
        <v>130</v>
      </c>
      <c r="J5440" t="s">
        <v>131</v>
      </c>
      <c r="K5440" t="s">
        <v>42</v>
      </c>
      <c r="L5440" s="13">
        <v>4.8</v>
      </c>
      <c r="M5440" s="8">
        <v>1.4</v>
      </c>
      <c r="N5440">
        <v>108</v>
      </c>
      <c r="O5440" s="8">
        <v>518.4</v>
      </c>
      <c r="P5440" s="14">
        <v>1.2E-2</v>
      </c>
      <c r="Q5440" s="8">
        <v>6.22</v>
      </c>
      <c r="R5440" s="8">
        <v>512.17999999999995</v>
      </c>
      <c r="S5440" s="8">
        <v>151.19999999999999</v>
      </c>
      <c r="T5440" s="8">
        <v>360.98</v>
      </c>
      <c r="U5440">
        <v>0</v>
      </c>
      <c r="V5440" s="8">
        <v>0</v>
      </c>
      <c r="W5440" s="8">
        <v>0</v>
      </c>
      <c r="X5440" s="8">
        <v>360.98</v>
      </c>
    </row>
    <row r="5441" spans="1:24" x14ac:dyDescent="0.25">
      <c r="A5441" t="s">
        <v>5767</v>
      </c>
      <c r="B5441" s="1">
        <v>45713</v>
      </c>
      <c r="C5441" t="s">
        <v>420</v>
      </c>
      <c r="D5441" t="s">
        <v>421</v>
      </c>
      <c r="E5441" t="s">
        <v>150</v>
      </c>
      <c r="F5441" t="s">
        <v>89</v>
      </c>
      <c r="G5441" t="s">
        <v>151</v>
      </c>
      <c r="H5441" t="s">
        <v>152</v>
      </c>
      <c r="I5441" t="s">
        <v>144</v>
      </c>
      <c r="J5441" t="s">
        <v>145</v>
      </c>
      <c r="K5441" t="s">
        <v>33</v>
      </c>
      <c r="L5441" s="13">
        <v>12</v>
      </c>
      <c r="M5441" s="8">
        <v>6.5</v>
      </c>
      <c r="N5441">
        <v>73</v>
      </c>
      <c r="O5441" s="8">
        <v>876</v>
      </c>
      <c r="P5441" s="14">
        <v>9.8100000000000007E-2</v>
      </c>
      <c r="Q5441" s="8">
        <v>85.94</v>
      </c>
      <c r="R5441" s="8">
        <v>790.06</v>
      </c>
      <c r="S5441" s="8">
        <v>474.5</v>
      </c>
      <c r="T5441" s="8">
        <v>315.56</v>
      </c>
      <c r="U5441">
        <v>0</v>
      </c>
      <c r="V5441" s="8">
        <v>0</v>
      </c>
      <c r="W5441" s="8">
        <v>0</v>
      </c>
      <c r="X5441" s="8">
        <v>315.56</v>
      </c>
    </row>
    <row r="5442" spans="1:24" x14ac:dyDescent="0.25">
      <c r="A5442" t="s">
        <v>5768</v>
      </c>
      <c r="B5442" s="1">
        <v>46195</v>
      </c>
      <c r="C5442" t="s">
        <v>667</v>
      </c>
      <c r="D5442" t="s">
        <v>668</v>
      </c>
      <c r="E5442" t="s">
        <v>63</v>
      </c>
      <c r="F5442" t="s">
        <v>54</v>
      </c>
      <c r="G5442" t="s">
        <v>64</v>
      </c>
      <c r="H5442" t="s">
        <v>65</v>
      </c>
      <c r="I5442" t="s">
        <v>117</v>
      </c>
      <c r="J5442" t="s">
        <v>118</v>
      </c>
      <c r="K5442" t="s">
        <v>59</v>
      </c>
      <c r="L5442" s="13">
        <v>6</v>
      </c>
      <c r="M5442" s="8">
        <v>4.2</v>
      </c>
      <c r="N5442">
        <v>64</v>
      </c>
      <c r="O5442" s="8">
        <v>384</v>
      </c>
      <c r="P5442" s="14">
        <v>2.8299999999999999E-2</v>
      </c>
      <c r="Q5442" s="8">
        <v>10.87</v>
      </c>
      <c r="R5442" s="8">
        <v>373.13</v>
      </c>
      <c r="S5442" s="8">
        <v>268.8</v>
      </c>
      <c r="T5442" s="8">
        <v>104.33</v>
      </c>
      <c r="U5442">
        <v>0</v>
      </c>
      <c r="V5442" s="8">
        <v>0</v>
      </c>
      <c r="W5442" s="8">
        <v>0</v>
      </c>
      <c r="X5442" s="8">
        <v>104.33</v>
      </c>
    </row>
    <row r="5443" spans="1:24" x14ac:dyDescent="0.25">
      <c r="A5443" t="s">
        <v>5769</v>
      </c>
      <c r="B5443" s="1">
        <v>45855</v>
      </c>
      <c r="C5443" t="s">
        <v>590</v>
      </c>
      <c r="D5443" t="s">
        <v>591</v>
      </c>
      <c r="E5443" t="s">
        <v>27</v>
      </c>
      <c r="F5443" t="s">
        <v>46</v>
      </c>
      <c r="G5443" t="s">
        <v>29</v>
      </c>
      <c r="H5443" t="s">
        <v>30</v>
      </c>
      <c r="I5443" t="s">
        <v>122</v>
      </c>
      <c r="J5443" t="s">
        <v>123</v>
      </c>
      <c r="K5443" t="s">
        <v>59</v>
      </c>
      <c r="L5443" s="13">
        <v>5.5</v>
      </c>
      <c r="M5443" s="8">
        <v>3.8</v>
      </c>
      <c r="N5443">
        <v>38</v>
      </c>
      <c r="O5443" s="8">
        <v>209</v>
      </c>
      <c r="P5443" s="14">
        <v>5.8400000000000001E-2</v>
      </c>
      <c r="Q5443" s="8">
        <v>12.21</v>
      </c>
      <c r="R5443" s="8">
        <v>196.79</v>
      </c>
      <c r="S5443" s="8">
        <v>144.4</v>
      </c>
      <c r="T5443" s="8">
        <v>52.39</v>
      </c>
      <c r="U5443">
        <v>0</v>
      </c>
      <c r="V5443" s="8">
        <v>0</v>
      </c>
      <c r="W5443" s="8">
        <v>0</v>
      </c>
      <c r="X5443" s="8">
        <v>52.39</v>
      </c>
    </row>
    <row r="5444" spans="1:24" x14ac:dyDescent="0.25">
      <c r="A5444" t="s">
        <v>5770</v>
      </c>
      <c r="B5444" s="1">
        <v>45782</v>
      </c>
      <c r="C5444" t="s">
        <v>258</v>
      </c>
      <c r="D5444" t="s">
        <v>259</v>
      </c>
      <c r="E5444" t="s">
        <v>71</v>
      </c>
      <c r="F5444" t="s">
        <v>28</v>
      </c>
      <c r="G5444" t="s">
        <v>165</v>
      </c>
      <c r="H5444" t="s">
        <v>166</v>
      </c>
      <c r="I5444" t="s">
        <v>66</v>
      </c>
      <c r="J5444" t="s">
        <v>67</v>
      </c>
      <c r="K5444" t="s">
        <v>33</v>
      </c>
      <c r="L5444" s="13">
        <v>4.5</v>
      </c>
      <c r="M5444" s="8">
        <v>2.1</v>
      </c>
      <c r="N5444">
        <v>198</v>
      </c>
      <c r="O5444" s="8">
        <v>891</v>
      </c>
      <c r="P5444" s="14">
        <v>5.0099999999999999E-2</v>
      </c>
      <c r="Q5444" s="8">
        <v>44.64</v>
      </c>
      <c r="R5444" s="8">
        <v>846.36</v>
      </c>
      <c r="S5444" s="8">
        <v>415.8</v>
      </c>
      <c r="T5444" s="8">
        <v>430.56</v>
      </c>
      <c r="U5444">
        <v>0</v>
      </c>
      <c r="V5444" s="8">
        <v>0</v>
      </c>
      <c r="W5444" s="8">
        <v>0</v>
      </c>
      <c r="X5444" s="8">
        <v>430.56</v>
      </c>
    </row>
    <row r="5445" spans="1:24" x14ac:dyDescent="0.25">
      <c r="A5445" t="s">
        <v>5771</v>
      </c>
      <c r="B5445" s="1">
        <v>45354</v>
      </c>
      <c r="C5445" t="s">
        <v>318</v>
      </c>
      <c r="D5445" t="s">
        <v>319</v>
      </c>
      <c r="E5445" t="s">
        <v>27</v>
      </c>
      <c r="F5445" t="s">
        <v>37</v>
      </c>
      <c r="G5445" t="s">
        <v>29</v>
      </c>
      <c r="H5445" t="s">
        <v>30</v>
      </c>
      <c r="I5445" t="s">
        <v>156</v>
      </c>
      <c r="J5445" t="s">
        <v>157</v>
      </c>
      <c r="K5445" t="s">
        <v>42</v>
      </c>
      <c r="L5445" s="13">
        <v>6.2</v>
      </c>
      <c r="M5445" s="8">
        <v>1.9</v>
      </c>
      <c r="N5445">
        <v>26</v>
      </c>
      <c r="O5445" s="8">
        <v>161.19999999999999</v>
      </c>
      <c r="P5445" s="14">
        <v>1.2E-2</v>
      </c>
      <c r="Q5445" s="8">
        <v>1.93</v>
      </c>
      <c r="R5445" s="8">
        <v>159.27000000000001</v>
      </c>
      <c r="S5445" s="8">
        <v>49.4</v>
      </c>
      <c r="T5445" s="8">
        <v>109.87</v>
      </c>
      <c r="U5445">
        <v>0</v>
      </c>
      <c r="V5445" s="8">
        <v>0</v>
      </c>
      <c r="W5445" s="8">
        <v>0</v>
      </c>
      <c r="X5445" s="8">
        <v>109.87</v>
      </c>
    </row>
    <row r="5446" spans="1:24" x14ac:dyDescent="0.25">
      <c r="A5446" t="s">
        <v>5772</v>
      </c>
      <c r="B5446" s="1">
        <v>45381</v>
      </c>
      <c r="C5446" t="s">
        <v>567</v>
      </c>
      <c r="D5446" t="s">
        <v>568</v>
      </c>
      <c r="E5446" t="s">
        <v>27</v>
      </c>
      <c r="F5446" t="s">
        <v>37</v>
      </c>
      <c r="G5446" t="s">
        <v>29</v>
      </c>
      <c r="H5446" t="s">
        <v>30</v>
      </c>
      <c r="I5446" t="s">
        <v>31</v>
      </c>
      <c r="J5446" t="s">
        <v>32</v>
      </c>
      <c r="K5446" t="s">
        <v>33</v>
      </c>
      <c r="L5446" s="13">
        <v>5.8</v>
      </c>
      <c r="M5446" s="8">
        <v>2.7</v>
      </c>
      <c r="N5446">
        <v>12</v>
      </c>
      <c r="O5446" s="8">
        <v>69.599999999999994</v>
      </c>
      <c r="P5446" s="14">
        <v>0.41010000000000002</v>
      </c>
      <c r="Q5446" s="8">
        <v>28.54</v>
      </c>
      <c r="R5446" s="8">
        <v>41.06</v>
      </c>
      <c r="S5446" s="8">
        <v>32.4</v>
      </c>
      <c r="T5446" s="8">
        <v>8.66</v>
      </c>
      <c r="U5446">
        <v>0</v>
      </c>
      <c r="V5446" s="8">
        <v>0</v>
      </c>
      <c r="W5446" s="8">
        <v>0</v>
      </c>
      <c r="X5446" s="8">
        <v>8.66</v>
      </c>
    </row>
    <row r="5447" spans="1:24" x14ac:dyDescent="0.25">
      <c r="A5447" t="s">
        <v>5773</v>
      </c>
      <c r="B5447" s="1">
        <v>45578</v>
      </c>
      <c r="C5447" t="s">
        <v>110</v>
      </c>
      <c r="D5447" t="s">
        <v>111</v>
      </c>
      <c r="E5447" t="s">
        <v>27</v>
      </c>
      <c r="F5447" t="s">
        <v>37</v>
      </c>
      <c r="G5447" t="s">
        <v>38</v>
      </c>
      <c r="H5447" t="s">
        <v>39</v>
      </c>
      <c r="I5447" t="s">
        <v>84</v>
      </c>
      <c r="J5447" t="s">
        <v>85</v>
      </c>
      <c r="K5447" t="s">
        <v>42</v>
      </c>
      <c r="L5447" s="13">
        <v>9.9</v>
      </c>
      <c r="M5447" s="8">
        <v>3.1</v>
      </c>
      <c r="N5447">
        <v>35</v>
      </c>
      <c r="O5447" s="8">
        <v>346.5</v>
      </c>
      <c r="P5447" s="14">
        <v>4.0000000000000002E-4</v>
      </c>
      <c r="Q5447" s="8">
        <v>0.14000000000000001</v>
      </c>
      <c r="R5447" s="8">
        <v>346.36</v>
      </c>
      <c r="S5447" s="8">
        <v>108.5</v>
      </c>
      <c r="T5447" s="8">
        <v>237.86</v>
      </c>
      <c r="U5447">
        <v>0</v>
      </c>
      <c r="V5447" s="8">
        <v>0</v>
      </c>
      <c r="W5447" s="8">
        <v>0</v>
      </c>
      <c r="X5447" s="8">
        <v>237.86</v>
      </c>
    </row>
    <row r="5448" spans="1:24" x14ac:dyDescent="0.25">
      <c r="A5448" t="s">
        <v>5774</v>
      </c>
      <c r="B5448" s="1">
        <v>45684</v>
      </c>
      <c r="C5448" t="s">
        <v>334</v>
      </c>
      <c r="D5448" t="s">
        <v>335</v>
      </c>
      <c r="E5448" t="s">
        <v>53</v>
      </c>
      <c r="F5448" t="s">
        <v>37</v>
      </c>
      <c r="G5448" t="s">
        <v>55</v>
      </c>
      <c r="H5448" t="s">
        <v>56</v>
      </c>
      <c r="I5448" t="s">
        <v>74</v>
      </c>
      <c r="J5448" t="s">
        <v>75</v>
      </c>
      <c r="K5448" t="s">
        <v>49</v>
      </c>
      <c r="L5448" s="13">
        <v>11</v>
      </c>
      <c r="M5448" s="8">
        <v>6.8</v>
      </c>
      <c r="N5448">
        <v>25</v>
      </c>
      <c r="O5448" s="8">
        <v>275</v>
      </c>
      <c r="P5448" s="14">
        <v>4.7800000000000002E-2</v>
      </c>
      <c r="Q5448" s="8">
        <v>13.15</v>
      </c>
      <c r="R5448" s="8">
        <v>261.85000000000002</v>
      </c>
      <c r="S5448" s="8">
        <v>170</v>
      </c>
      <c r="T5448" s="8">
        <v>91.85</v>
      </c>
      <c r="U5448">
        <v>0</v>
      </c>
      <c r="V5448" s="8">
        <v>0</v>
      </c>
      <c r="W5448" s="8">
        <v>0</v>
      </c>
      <c r="X5448" s="8">
        <v>91.85</v>
      </c>
    </row>
    <row r="5449" spans="1:24" x14ac:dyDescent="0.25">
      <c r="A5449" t="s">
        <v>5775</v>
      </c>
      <c r="B5449" s="1">
        <v>45432</v>
      </c>
      <c r="C5449" t="s">
        <v>102</v>
      </c>
      <c r="D5449" t="s">
        <v>103</v>
      </c>
      <c r="E5449" t="s">
        <v>27</v>
      </c>
      <c r="F5449" t="s">
        <v>54</v>
      </c>
      <c r="G5449" t="s">
        <v>29</v>
      </c>
      <c r="H5449" t="s">
        <v>30</v>
      </c>
      <c r="I5449" t="s">
        <v>156</v>
      </c>
      <c r="J5449" t="s">
        <v>157</v>
      </c>
      <c r="K5449" t="s">
        <v>42</v>
      </c>
      <c r="L5449" s="13">
        <v>6.2</v>
      </c>
      <c r="M5449" s="8">
        <v>1.9</v>
      </c>
      <c r="N5449">
        <v>35</v>
      </c>
      <c r="O5449" s="8">
        <v>217</v>
      </c>
      <c r="P5449" s="14">
        <v>9.7000000000000003E-3</v>
      </c>
      <c r="Q5449" s="8">
        <v>2.1</v>
      </c>
      <c r="R5449" s="8">
        <v>214.9</v>
      </c>
      <c r="S5449" s="8">
        <v>66.5</v>
      </c>
      <c r="T5449" s="8">
        <v>148.4</v>
      </c>
      <c r="U5449">
        <v>0</v>
      </c>
      <c r="V5449" s="8">
        <v>0</v>
      </c>
      <c r="W5449" s="8">
        <v>0</v>
      </c>
      <c r="X5449" s="8">
        <v>148.4</v>
      </c>
    </row>
    <row r="5450" spans="1:24" x14ac:dyDescent="0.25">
      <c r="A5450" t="s">
        <v>5776</v>
      </c>
      <c r="B5450" s="1">
        <v>45721</v>
      </c>
      <c r="C5450" t="s">
        <v>350</v>
      </c>
      <c r="D5450" t="s">
        <v>351</v>
      </c>
      <c r="E5450" t="s">
        <v>63</v>
      </c>
      <c r="F5450" t="s">
        <v>89</v>
      </c>
      <c r="G5450" t="s">
        <v>79</v>
      </c>
      <c r="H5450" t="s">
        <v>80</v>
      </c>
      <c r="I5450" t="s">
        <v>40</v>
      </c>
      <c r="J5450" t="s">
        <v>41</v>
      </c>
      <c r="K5450" t="s">
        <v>42</v>
      </c>
      <c r="L5450" s="13">
        <v>14.5</v>
      </c>
      <c r="M5450" s="8">
        <v>4.2</v>
      </c>
      <c r="N5450">
        <v>77</v>
      </c>
      <c r="O5450" s="8">
        <v>1116.5</v>
      </c>
      <c r="P5450" s="14">
        <v>0.1011</v>
      </c>
      <c r="Q5450" s="8">
        <v>112.88</v>
      </c>
      <c r="R5450" s="8">
        <v>1003.62</v>
      </c>
      <c r="S5450" s="8">
        <v>323.39999999999998</v>
      </c>
      <c r="T5450" s="8">
        <v>680.22</v>
      </c>
      <c r="U5450">
        <v>0</v>
      </c>
      <c r="V5450" s="8">
        <v>0</v>
      </c>
      <c r="W5450" s="8">
        <v>0</v>
      </c>
      <c r="X5450" s="8">
        <v>680.22</v>
      </c>
    </row>
    <row r="5451" spans="1:24" x14ac:dyDescent="0.25">
      <c r="A5451" t="s">
        <v>5777</v>
      </c>
      <c r="B5451" s="1">
        <v>45496</v>
      </c>
      <c r="C5451" t="s">
        <v>318</v>
      </c>
      <c r="D5451" t="s">
        <v>319</v>
      </c>
      <c r="E5451" t="s">
        <v>27</v>
      </c>
      <c r="F5451" t="s">
        <v>37</v>
      </c>
      <c r="G5451" t="s">
        <v>29</v>
      </c>
      <c r="H5451" t="s">
        <v>30</v>
      </c>
      <c r="I5451" t="s">
        <v>185</v>
      </c>
      <c r="J5451" t="s">
        <v>186</v>
      </c>
      <c r="K5451" t="s">
        <v>59</v>
      </c>
      <c r="L5451" s="13">
        <v>4.9000000000000004</v>
      </c>
      <c r="M5451" s="8">
        <v>3.1</v>
      </c>
      <c r="N5451">
        <v>30</v>
      </c>
      <c r="O5451" s="8">
        <v>147</v>
      </c>
      <c r="P5451" s="14">
        <v>3.1E-2</v>
      </c>
      <c r="Q5451" s="8">
        <v>4.5599999999999996</v>
      </c>
      <c r="R5451" s="8">
        <v>142.44</v>
      </c>
      <c r="S5451" s="8">
        <v>93</v>
      </c>
      <c r="T5451" s="8">
        <v>49.44</v>
      </c>
      <c r="U5451">
        <v>0</v>
      </c>
      <c r="V5451" s="8">
        <v>0</v>
      </c>
      <c r="W5451" s="8">
        <v>0</v>
      </c>
      <c r="X5451" s="8">
        <v>49.44</v>
      </c>
    </row>
    <row r="5452" spans="1:24" x14ac:dyDescent="0.25">
      <c r="A5452" t="s">
        <v>5778</v>
      </c>
      <c r="B5452" s="1">
        <v>45950</v>
      </c>
      <c r="C5452" t="s">
        <v>337</v>
      </c>
      <c r="D5452" t="s">
        <v>338</v>
      </c>
      <c r="E5452" t="s">
        <v>27</v>
      </c>
      <c r="F5452" t="s">
        <v>54</v>
      </c>
      <c r="G5452" t="s">
        <v>38</v>
      </c>
      <c r="H5452" t="s">
        <v>39</v>
      </c>
      <c r="I5452" t="s">
        <v>104</v>
      </c>
      <c r="J5452" t="s">
        <v>105</v>
      </c>
      <c r="K5452" t="s">
        <v>49</v>
      </c>
      <c r="L5452" s="13">
        <v>4.2</v>
      </c>
      <c r="M5452" s="8">
        <v>2.8</v>
      </c>
      <c r="N5452">
        <v>54</v>
      </c>
      <c r="O5452" s="8">
        <v>226.8</v>
      </c>
      <c r="P5452" s="14">
        <v>3.7000000000000002E-3</v>
      </c>
      <c r="Q5452" s="8">
        <v>0.84</v>
      </c>
      <c r="R5452" s="8">
        <v>225.96</v>
      </c>
      <c r="S5452" s="8">
        <v>151.19999999999999</v>
      </c>
      <c r="T5452" s="8">
        <v>74.760000000000005</v>
      </c>
      <c r="U5452">
        <v>0</v>
      </c>
      <c r="V5452" s="8">
        <v>0</v>
      </c>
      <c r="W5452" s="8">
        <v>0</v>
      </c>
      <c r="X5452" s="8">
        <v>74.760000000000005</v>
      </c>
    </row>
    <row r="5453" spans="1:24" x14ac:dyDescent="0.25">
      <c r="A5453" t="s">
        <v>5779</v>
      </c>
      <c r="B5453" s="1">
        <v>46197</v>
      </c>
      <c r="C5453" t="s">
        <v>350</v>
      </c>
      <c r="D5453" t="s">
        <v>351</v>
      </c>
      <c r="E5453" t="s">
        <v>63</v>
      </c>
      <c r="F5453" t="s">
        <v>89</v>
      </c>
      <c r="G5453" t="s">
        <v>79</v>
      </c>
      <c r="H5453" t="s">
        <v>80</v>
      </c>
      <c r="I5453" t="s">
        <v>47</v>
      </c>
      <c r="J5453" t="s">
        <v>48</v>
      </c>
      <c r="K5453" t="s">
        <v>49</v>
      </c>
      <c r="L5453" s="13">
        <v>5</v>
      </c>
      <c r="M5453" s="8">
        <v>3.2</v>
      </c>
      <c r="N5453">
        <v>28</v>
      </c>
      <c r="O5453" s="8">
        <v>140</v>
      </c>
      <c r="P5453" s="14">
        <v>0.11070000000000001</v>
      </c>
      <c r="Q5453" s="8">
        <v>15.5</v>
      </c>
      <c r="R5453" s="8">
        <v>124.5</v>
      </c>
      <c r="S5453" s="8">
        <v>89.6</v>
      </c>
      <c r="T5453" s="8">
        <v>34.9</v>
      </c>
      <c r="U5453">
        <v>0</v>
      </c>
      <c r="V5453" s="8">
        <v>0</v>
      </c>
      <c r="W5453" s="8">
        <v>0</v>
      </c>
      <c r="X5453" s="8">
        <v>34.9</v>
      </c>
    </row>
    <row r="5454" spans="1:24" x14ac:dyDescent="0.25">
      <c r="A5454" t="s">
        <v>5780</v>
      </c>
      <c r="B5454" s="1">
        <v>46108</v>
      </c>
      <c r="C5454" t="s">
        <v>205</v>
      </c>
      <c r="D5454" t="s">
        <v>206</v>
      </c>
      <c r="E5454" t="s">
        <v>71</v>
      </c>
      <c r="F5454" t="s">
        <v>54</v>
      </c>
      <c r="G5454" t="s">
        <v>72</v>
      </c>
      <c r="H5454" t="s">
        <v>73</v>
      </c>
      <c r="I5454" t="s">
        <v>57</v>
      </c>
      <c r="J5454" t="s">
        <v>58</v>
      </c>
      <c r="K5454" t="s">
        <v>59</v>
      </c>
      <c r="L5454" s="13">
        <v>10.5</v>
      </c>
      <c r="M5454" s="8">
        <v>7.5</v>
      </c>
      <c r="N5454">
        <v>19</v>
      </c>
      <c r="O5454" s="8">
        <v>199.5</v>
      </c>
      <c r="P5454" s="14">
        <v>3.04E-2</v>
      </c>
      <c r="Q5454" s="8">
        <v>6.06</v>
      </c>
      <c r="R5454" s="8">
        <v>193.44</v>
      </c>
      <c r="S5454" s="8">
        <v>142.5</v>
      </c>
      <c r="T5454" s="8">
        <v>50.94</v>
      </c>
      <c r="U5454">
        <v>0</v>
      </c>
      <c r="V5454" s="8">
        <v>0</v>
      </c>
      <c r="W5454" s="8">
        <v>0</v>
      </c>
      <c r="X5454" s="8">
        <v>50.94</v>
      </c>
    </row>
    <row r="5455" spans="1:24" x14ac:dyDescent="0.25">
      <c r="A5455" t="s">
        <v>5781</v>
      </c>
      <c r="B5455" s="1">
        <v>45830</v>
      </c>
      <c r="C5455" t="s">
        <v>805</v>
      </c>
      <c r="D5455" t="s">
        <v>806</v>
      </c>
      <c r="E5455" t="s">
        <v>63</v>
      </c>
      <c r="F5455" t="s">
        <v>89</v>
      </c>
      <c r="G5455" t="s">
        <v>64</v>
      </c>
      <c r="H5455" t="s">
        <v>65</v>
      </c>
      <c r="I5455" t="s">
        <v>117</v>
      </c>
      <c r="J5455" t="s">
        <v>118</v>
      </c>
      <c r="K5455" t="s">
        <v>59</v>
      </c>
      <c r="L5455" s="13">
        <v>6</v>
      </c>
      <c r="M5455" s="8">
        <v>4.2</v>
      </c>
      <c r="N5455">
        <v>255</v>
      </c>
      <c r="O5455" s="8">
        <v>1530</v>
      </c>
      <c r="P5455" s="14">
        <v>3.9199999999999999E-2</v>
      </c>
      <c r="Q5455" s="8">
        <v>59.98</v>
      </c>
      <c r="R5455" s="8">
        <v>1470.02</v>
      </c>
      <c r="S5455" s="8">
        <v>1071</v>
      </c>
      <c r="T5455" s="8">
        <v>399.02</v>
      </c>
      <c r="U5455">
        <v>0</v>
      </c>
      <c r="V5455" s="8">
        <v>0</v>
      </c>
      <c r="W5455" s="8">
        <v>0</v>
      </c>
      <c r="X5455" s="8">
        <v>399.02</v>
      </c>
    </row>
    <row r="5456" spans="1:24" x14ac:dyDescent="0.25">
      <c r="A5456" t="s">
        <v>5782</v>
      </c>
      <c r="B5456" s="1">
        <v>45547</v>
      </c>
      <c r="C5456" t="s">
        <v>763</v>
      </c>
      <c r="D5456" t="s">
        <v>764</v>
      </c>
      <c r="E5456" t="s">
        <v>71</v>
      </c>
      <c r="F5456" t="s">
        <v>46</v>
      </c>
      <c r="G5456" t="s">
        <v>72</v>
      </c>
      <c r="H5456" t="s">
        <v>73</v>
      </c>
      <c r="I5456" t="s">
        <v>112</v>
      </c>
      <c r="J5456" t="s">
        <v>113</v>
      </c>
      <c r="K5456" t="s">
        <v>42</v>
      </c>
      <c r="L5456" s="13">
        <v>8.5</v>
      </c>
      <c r="M5456" s="8">
        <v>2.8</v>
      </c>
      <c r="N5456">
        <v>7</v>
      </c>
      <c r="O5456" s="8">
        <v>59.5</v>
      </c>
      <c r="P5456" s="14">
        <v>0.1749</v>
      </c>
      <c r="Q5456" s="8">
        <v>10.41</v>
      </c>
      <c r="R5456" s="8">
        <v>49.09</v>
      </c>
      <c r="S5456" s="8">
        <v>19.600000000000001</v>
      </c>
      <c r="T5456" s="8">
        <v>29.49</v>
      </c>
      <c r="U5456">
        <v>0</v>
      </c>
      <c r="V5456" s="8">
        <v>0</v>
      </c>
      <c r="W5456" s="8">
        <v>0</v>
      </c>
      <c r="X5456" s="8">
        <v>29.49</v>
      </c>
    </row>
    <row r="5457" spans="1:24" x14ac:dyDescent="0.25">
      <c r="A5457" t="s">
        <v>5783</v>
      </c>
      <c r="B5457" s="1">
        <v>45937</v>
      </c>
      <c r="C5457" t="s">
        <v>82</v>
      </c>
      <c r="D5457" t="s">
        <v>83</v>
      </c>
      <c r="E5457" t="s">
        <v>71</v>
      </c>
      <c r="F5457" t="s">
        <v>46</v>
      </c>
      <c r="G5457" t="s">
        <v>165</v>
      </c>
      <c r="H5457" t="s">
        <v>166</v>
      </c>
      <c r="I5457" t="s">
        <v>104</v>
      </c>
      <c r="J5457" t="s">
        <v>105</v>
      </c>
      <c r="K5457" t="s">
        <v>49</v>
      </c>
      <c r="L5457" s="13">
        <v>4.2</v>
      </c>
      <c r="M5457" s="8">
        <v>2.8</v>
      </c>
      <c r="N5457">
        <v>16</v>
      </c>
      <c r="O5457" s="8">
        <v>67.2</v>
      </c>
      <c r="P5457" s="14">
        <v>0.29389999999999999</v>
      </c>
      <c r="Q5457" s="8">
        <v>19.75</v>
      </c>
      <c r="R5457" s="8">
        <v>47.45</v>
      </c>
      <c r="S5457" s="8">
        <v>44.8</v>
      </c>
      <c r="T5457" s="8">
        <v>2.65</v>
      </c>
      <c r="U5457">
        <v>0</v>
      </c>
      <c r="V5457" s="8">
        <v>0</v>
      </c>
      <c r="W5457" s="8">
        <v>0</v>
      </c>
      <c r="X5457" s="8">
        <v>2.65</v>
      </c>
    </row>
    <row r="5458" spans="1:24" x14ac:dyDescent="0.25">
      <c r="A5458" t="s">
        <v>5784</v>
      </c>
      <c r="B5458" s="1">
        <v>46113</v>
      </c>
      <c r="C5458" t="s">
        <v>252</v>
      </c>
      <c r="D5458" t="s">
        <v>253</v>
      </c>
      <c r="E5458" t="s">
        <v>63</v>
      </c>
      <c r="F5458" t="s">
        <v>54</v>
      </c>
      <c r="G5458" t="s">
        <v>79</v>
      </c>
      <c r="H5458" t="s">
        <v>80</v>
      </c>
      <c r="I5458" t="s">
        <v>84</v>
      </c>
      <c r="J5458" t="s">
        <v>85</v>
      </c>
      <c r="K5458" t="s">
        <v>42</v>
      </c>
      <c r="L5458" s="13">
        <v>9.9</v>
      </c>
      <c r="M5458" s="8">
        <v>3.1</v>
      </c>
      <c r="N5458">
        <v>188</v>
      </c>
      <c r="O5458" s="8">
        <v>1861.2</v>
      </c>
      <c r="P5458" s="14">
        <v>3.3999999999999998E-3</v>
      </c>
      <c r="Q5458" s="8">
        <v>6.33</v>
      </c>
      <c r="R5458" s="8">
        <v>1854.87</v>
      </c>
      <c r="S5458" s="8">
        <v>582.79999999999995</v>
      </c>
      <c r="T5458" s="8">
        <v>1272.07</v>
      </c>
      <c r="U5458">
        <v>0</v>
      </c>
      <c r="V5458" s="8">
        <v>0</v>
      </c>
      <c r="W5458" s="8">
        <v>0</v>
      </c>
      <c r="X5458" s="8">
        <v>1272.07</v>
      </c>
    </row>
    <row r="5459" spans="1:24" x14ac:dyDescent="0.25">
      <c r="A5459" t="s">
        <v>5785</v>
      </c>
      <c r="B5459" s="1">
        <v>45848</v>
      </c>
      <c r="C5459" t="s">
        <v>115</v>
      </c>
      <c r="D5459" t="s">
        <v>116</v>
      </c>
      <c r="E5459" t="s">
        <v>27</v>
      </c>
      <c r="F5459" t="s">
        <v>54</v>
      </c>
      <c r="G5459" t="s">
        <v>38</v>
      </c>
      <c r="H5459" t="s">
        <v>39</v>
      </c>
      <c r="I5459" t="s">
        <v>57</v>
      </c>
      <c r="J5459" t="s">
        <v>58</v>
      </c>
      <c r="K5459" t="s">
        <v>59</v>
      </c>
      <c r="L5459" s="13">
        <v>10.5</v>
      </c>
      <c r="M5459" s="8">
        <v>7.5</v>
      </c>
      <c r="N5459">
        <v>72</v>
      </c>
      <c r="O5459" s="8">
        <v>756</v>
      </c>
      <c r="P5459" s="14">
        <v>2.0999999999999999E-3</v>
      </c>
      <c r="Q5459" s="8">
        <v>1.59</v>
      </c>
      <c r="R5459" s="8">
        <v>754.41</v>
      </c>
      <c r="S5459" s="8">
        <v>540</v>
      </c>
      <c r="T5459" s="8">
        <v>214.41</v>
      </c>
      <c r="U5459">
        <v>0</v>
      </c>
      <c r="V5459" s="8">
        <v>0</v>
      </c>
      <c r="W5459" s="8">
        <v>0</v>
      </c>
      <c r="X5459" s="8">
        <v>214.41</v>
      </c>
    </row>
    <row r="5460" spans="1:24" x14ac:dyDescent="0.25">
      <c r="A5460" t="s">
        <v>5786</v>
      </c>
      <c r="B5460" s="1">
        <v>46105</v>
      </c>
      <c r="C5460" t="s">
        <v>198</v>
      </c>
      <c r="D5460" t="s">
        <v>199</v>
      </c>
      <c r="E5460" t="s">
        <v>150</v>
      </c>
      <c r="F5460" t="s">
        <v>54</v>
      </c>
      <c r="G5460" t="s">
        <v>151</v>
      </c>
      <c r="H5460" t="s">
        <v>152</v>
      </c>
      <c r="I5460" t="s">
        <v>84</v>
      </c>
      <c r="J5460" t="s">
        <v>85</v>
      </c>
      <c r="K5460" t="s">
        <v>42</v>
      </c>
      <c r="L5460" s="13">
        <v>9.9</v>
      </c>
      <c r="M5460" s="8">
        <v>3.1</v>
      </c>
      <c r="N5460">
        <v>258</v>
      </c>
      <c r="O5460" s="8">
        <v>2554.1999999999998</v>
      </c>
      <c r="P5460" s="14">
        <v>1.2E-2</v>
      </c>
      <c r="Q5460" s="8">
        <v>30.65</v>
      </c>
      <c r="R5460" s="8">
        <v>2523.5500000000002</v>
      </c>
      <c r="S5460" s="8">
        <v>799.8</v>
      </c>
      <c r="T5460" s="8">
        <v>1723.75</v>
      </c>
      <c r="U5460">
        <v>0</v>
      </c>
      <c r="V5460" s="8">
        <v>0</v>
      </c>
      <c r="W5460" s="8">
        <v>0</v>
      </c>
      <c r="X5460" s="8">
        <v>1723.75</v>
      </c>
    </row>
    <row r="5461" spans="1:24" x14ac:dyDescent="0.25">
      <c r="A5461" t="s">
        <v>5787</v>
      </c>
      <c r="B5461" s="1">
        <v>45311</v>
      </c>
      <c r="C5461" t="s">
        <v>667</v>
      </c>
      <c r="D5461" t="s">
        <v>668</v>
      </c>
      <c r="E5461" t="s">
        <v>63</v>
      </c>
      <c r="F5461" t="s">
        <v>54</v>
      </c>
      <c r="G5461" t="s">
        <v>64</v>
      </c>
      <c r="H5461" t="s">
        <v>65</v>
      </c>
      <c r="I5461" t="s">
        <v>31</v>
      </c>
      <c r="J5461" t="s">
        <v>32</v>
      </c>
      <c r="K5461" t="s">
        <v>33</v>
      </c>
      <c r="L5461" s="13">
        <v>5.8</v>
      </c>
      <c r="M5461" s="8">
        <v>2.7</v>
      </c>
      <c r="N5461">
        <v>287</v>
      </c>
      <c r="O5461" s="8">
        <v>1664.6</v>
      </c>
      <c r="P5461" s="14">
        <v>2.8999999999999998E-3</v>
      </c>
      <c r="Q5461" s="8">
        <v>4.83</v>
      </c>
      <c r="R5461" s="8">
        <v>1659.77</v>
      </c>
      <c r="S5461" s="8">
        <v>774.9</v>
      </c>
      <c r="T5461" s="8">
        <v>884.87</v>
      </c>
      <c r="U5461">
        <v>0</v>
      </c>
      <c r="V5461" s="8">
        <v>0</v>
      </c>
      <c r="W5461" s="8">
        <v>0</v>
      </c>
      <c r="X5461" s="8">
        <v>884.87</v>
      </c>
    </row>
    <row r="5462" spans="1:24" x14ac:dyDescent="0.25">
      <c r="A5462" t="s">
        <v>5788</v>
      </c>
      <c r="B5462" s="1">
        <v>45683</v>
      </c>
      <c r="C5462" t="s">
        <v>51</v>
      </c>
      <c r="D5462" t="s">
        <v>52</v>
      </c>
      <c r="E5462" t="s">
        <v>53</v>
      </c>
      <c r="F5462" t="s">
        <v>54</v>
      </c>
      <c r="G5462" t="s">
        <v>55</v>
      </c>
      <c r="H5462" t="s">
        <v>56</v>
      </c>
      <c r="I5462" t="s">
        <v>127</v>
      </c>
      <c r="J5462" t="s">
        <v>128</v>
      </c>
      <c r="K5462" t="s">
        <v>33</v>
      </c>
      <c r="L5462" s="13">
        <v>7.2</v>
      </c>
      <c r="M5462" s="8">
        <v>3.6</v>
      </c>
      <c r="N5462">
        <v>104</v>
      </c>
      <c r="O5462" s="8">
        <v>748.8</v>
      </c>
      <c r="P5462" s="14">
        <v>1.44E-2</v>
      </c>
      <c r="Q5462" s="8">
        <v>10.78</v>
      </c>
      <c r="R5462" s="8">
        <v>738.02</v>
      </c>
      <c r="S5462" s="8">
        <v>374.4</v>
      </c>
      <c r="T5462" s="8">
        <v>363.62</v>
      </c>
      <c r="U5462">
        <v>0</v>
      </c>
      <c r="V5462" s="8">
        <v>0</v>
      </c>
      <c r="W5462" s="8">
        <v>0</v>
      </c>
      <c r="X5462" s="8">
        <v>363.62</v>
      </c>
    </row>
    <row r="5463" spans="1:24" x14ac:dyDescent="0.25">
      <c r="A5463" t="s">
        <v>5789</v>
      </c>
      <c r="B5463" s="1">
        <v>46092</v>
      </c>
      <c r="C5463" t="s">
        <v>91</v>
      </c>
      <c r="D5463" t="s">
        <v>92</v>
      </c>
      <c r="E5463" t="s">
        <v>27</v>
      </c>
      <c r="F5463" t="s">
        <v>37</v>
      </c>
      <c r="G5463" t="s">
        <v>29</v>
      </c>
      <c r="H5463" t="s">
        <v>30</v>
      </c>
      <c r="I5463" t="s">
        <v>31</v>
      </c>
      <c r="J5463" t="s">
        <v>32</v>
      </c>
      <c r="K5463" t="s">
        <v>33</v>
      </c>
      <c r="L5463" s="13">
        <v>5.8</v>
      </c>
      <c r="M5463" s="8">
        <v>2.7</v>
      </c>
      <c r="N5463">
        <v>16</v>
      </c>
      <c r="O5463" s="8">
        <v>92.8</v>
      </c>
      <c r="P5463" s="14">
        <v>6.6100000000000006E-2</v>
      </c>
      <c r="Q5463" s="8">
        <v>6.13</v>
      </c>
      <c r="R5463" s="8">
        <v>86.67</v>
      </c>
      <c r="S5463" s="8">
        <v>43.2</v>
      </c>
      <c r="T5463" s="8">
        <v>43.47</v>
      </c>
      <c r="U5463">
        <v>0</v>
      </c>
      <c r="V5463" s="8">
        <v>0</v>
      </c>
      <c r="W5463" s="8">
        <v>0</v>
      </c>
      <c r="X5463" s="8">
        <v>43.47</v>
      </c>
    </row>
    <row r="5464" spans="1:24" x14ac:dyDescent="0.25">
      <c r="A5464" t="s">
        <v>5790</v>
      </c>
      <c r="B5464" s="1">
        <v>46022</v>
      </c>
      <c r="C5464" t="s">
        <v>183</v>
      </c>
      <c r="D5464" t="s">
        <v>184</v>
      </c>
      <c r="E5464" t="s">
        <v>63</v>
      </c>
      <c r="F5464" t="s">
        <v>89</v>
      </c>
      <c r="G5464" t="s">
        <v>79</v>
      </c>
      <c r="H5464" t="s">
        <v>80</v>
      </c>
      <c r="I5464" t="s">
        <v>156</v>
      </c>
      <c r="J5464" t="s">
        <v>157</v>
      </c>
      <c r="K5464" t="s">
        <v>42</v>
      </c>
      <c r="L5464" s="13">
        <v>6.2</v>
      </c>
      <c r="M5464" s="8">
        <v>1.9</v>
      </c>
      <c r="N5464">
        <v>44</v>
      </c>
      <c r="O5464" s="8">
        <v>272.8</v>
      </c>
      <c r="P5464" s="14">
        <v>0.18360000000000001</v>
      </c>
      <c r="Q5464" s="8">
        <v>50.09</v>
      </c>
      <c r="R5464" s="8">
        <v>222.71</v>
      </c>
      <c r="S5464" s="8">
        <v>83.6</v>
      </c>
      <c r="T5464" s="8">
        <v>139.11000000000001</v>
      </c>
      <c r="U5464">
        <v>0</v>
      </c>
      <c r="V5464" s="8">
        <v>0</v>
      </c>
      <c r="W5464" s="8">
        <v>0</v>
      </c>
      <c r="X5464" s="8">
        <v>139.11000000000001</v>
      </c>
    </row>
    <row r="5465" spans="1:24" x14ac:dyDescent="0.25">
      <c r="A5465" t="s">
        <v>5791</v>
      </c>
      <c r="B5465" s="1">
        <v>45659</v>
      </c>
      <c r="C5465" t="s">
        <v>567</v>
      </c>
      <c r="D5465" t="s">
        <v>568</v>
      </c>
      <c r="E5465" t="s">
        <v>27</v>
      </c>
      <c r="F5465" t="s">
        <v>37</v>
      </c>
      <c r="G5465" t="s">
        <v>29</v>
      </c>
      <c r="H5465" t="s">
        <v>30</v>
      </c>
      <c r="I5465" t="s">
        <v>117</v>
      </c>
      <c r="J5465" t="s">
        <v>118</v>
      </c>
      <c r="K5465" t="s">
        <v>59</v>
      </c>
      <c r="L5465" s="13">
        <v>6</v>
      </c>
      <c r="M5465" s="8">
        <v>4.2</v>
      </c>
      <c r="N5465">
        <v>11</v>
      </c>
      <c r="O5465" s="8">
        <v>66</v>
      </c>
      <c r="P5465" s="14">
        <v>1.5699999999999999E-2</v>
      </c>
      <c r="Q5465" s="8">
        <v>1.04</v>
      </c>
      <c r="R5465" s="8">
        <v>64.959999999999994</v>
      </c>
      <c r="S5465" s="8">
        <v>46.2</v>
      </c>
      <c r="T5465" s="8">
        <v>18.760000000000002</v>
      </c>
      <c r="U5465">
        <v>0</v>
      </c>
      <c r="V5465" s="8">
        <v>0</v>
      </c>
      <c r="W5465" s="8">
        <v>0</v>
      </c>
      <c r="X5465" s="8">
        <v>18.760000000000002</v>
      </c>
    </row>
    <row r="5466" spans="1:24" x14ac:dyDescent="0.25">
      <c r="A5466" t="s">
        <v>5792</v>
      </c>
      <c r="B5466" s="1">
        <v>45783</v>
      </c>
      <c r="C5466" t="s">
        <v>758</v>
      </c>
      <c r="D5466" t="s">
        <v>759</v>
      </c>
      <c r="E5466" t="s">
        <v>27</v>
      </c>
      <c r="F5466" t="s">
        <v>37</v>
      </c>
      <c r="G5466" t="s">
        <v>29</v>
      </c>
      <c r="H5466" t="s">
        <v>30</v>
      </c>
      <c r="I5466" t="s">
        <v>40</v>
      </c>
      <c r="J5466" t="s">
        <v>41</v>
      </c>
      <c r="K5466" t="s">
        <v>42</v>
      </c>
      <c r="L5466" s="13">
        <v>14.5</v>
      </c>
      <c r="M5466" s="8">
        <v>4.2</v>
      </c>
      <c r="N5466">
        <v>20</v>
      </c>
      <c r="O5466" s="8">
        <v>290</v>
      </c>
      <c r="P5466" s="14">
        <v>5.8999999999999999E-3</v>
      </c>
      <c r="Q5466" s="8">
        <v>1.71</v>
      </c>
      <c r="R5466" s="8">
        <v>288.29000000000002</v>
      </c>
      <c r="S5466" s="8">
        <v>84</v>
      </c>
      <c r="T5466" s="8">
        <v>204.29</v>
      </c>
      <c r="U5466">
        <v>0</v>
      </c>
      <c r="V5466" s="8">
        <v>0</v>
      </c>
      <c r="W5466" s="8">
        <v>0</v>
      </c>
      <c r="X5466" s="8">
        <v>204.29</v>
      </c>
    </row>
    <row r="5467" spans="1:24" x14ac:dyDescent="0.25">
      <c r="A5467" t="s">
        <v>5793</v>
      </c>
      <c r="B5467" s="1">
        <v>45849</v>
      </c>
      <c r="C5467" t="s">
        <v>315</v>
      </c>
      <c r="D5467" t="s">
        <v>316</v>
      </c>
      <c r="E5467" t="s">
        <v>27</v>
      </c>
      <c r="F5467" t="s">
        <v>46</v>
      </c>
      <c r="G5467" t="s">
        <v>29</v>
      </c>
      <c r="H5467" t="s">
        <v>30</v>
      </c>
      <c r="I5467" t="s">
        <v>104</v>
      </c>
      <c r="J5467" t="s">
        <v>105</v>
      </c>
      <c r="K5467" t="s">
        <v>49</v>
      </c>
      <c r="L5467" s="13">
        <v>4.2</v>
      </c>
      <c r="M5467" s="8">
        <v>2.8</v>
      </c>
      <c r="N5467">
        <v>16</v>
      </c>
      <c r="O5467" s="8">
        <v>67.2</v>
      </c>
      <c r="P5467" s="14">
        <v>0.36699999999999999</v>
      </c>
      <c r="Q5467" s="8">
        <v>24.66</v>
      </c>
      <c r="R5467" s="8">
        <v>42.54</v>
      </c>
      <c r="S5467" s="8">
        <v>44.8</v>
      </c>
      <c r="T5467" s="8">
        <v>-2.2599999999999998</v>
      </c>
      <c r="U5467">
        <v>0</v>
      </c>
      <c r="V5467" s="8">
        <v>0</v>
      </c>
      <c r="W5467" s="8">
        <v>0</v>
      </c>
      <c r="X5467" s="8">
        <v>-2.2599999999999998</v>
      </c>
    </row>
    <row r="5468" spans="1:24" x14ac:dyDescent="0.25">
      <c r="A5468" t="s">
        <v>5794</v>
      </c>
      <c r="B5468" s="1">
        <v>46092</v>
      </c>
      <c r="C5468" t="s">
        <v>391</v>
      </c>
      <c r="D5468" t="s">
        <v>392</v>
      </c>
      <c r="E5468" t="s">
        <v>63</v>
      </c>
      <c r="F5468" t="s">
        <v>54</v>
      </c>
      <c r="G5468" t="s">
        <v>64</v>
      </c>
      <c r="H5468" t="s">
        <v>65</v>
      </c>
      <c r="I5468" t="s">
        <v>74</v>
      </c>
      <c r="J5468" t="s">
        <v>75</v>
      </c>
      <c r="K5468" t="s">
        <v>49</v>
      </c>
      <c r="L5468" s="13">
        <v>11</v>
      </c>
      <c r="M5468" s="8">
        <v>6.8</v>
      </c>
      <c r="N5468">
        <v>27</v>
      </c>
      <c r="O5468" s="8">
        <v>297</v>
      </c>
      <c r="P5468" s="14">
        <v>1.6400000000000001E-2</v>
      </c>
      <c r="Q5468" s="8">
        <v>4.87</v>
      </c>
      <c r="R5468" s="8">
        <v>292.13</v>
      </c>
      <c r="S5468" s="8">
        <v>183.6</v>
      </c>
      <c r="T5468" s="8">
        <v>108.53</v>
      </c>
      <c r="U5468">
        <v>0</v>
      </c>
      <c r="V5468" s="8">
        <v>0</v>
      </c>
      <c r="W5468" s="8">
        <v>0</v>
      </c>
      <c r="X5468" s="8">
        <v>108.53</v>
      </c>
    </row>
    <row r="5469" spans="1:24" x14ac:dyDescent="0.25">
      <c r="A5469" t="s">
        <v>5795</v>
      </c>
      <c r="B5469" s="1">
        <v>45788</v>
      </c>
      <c r="C5469" t="s">
        <v>77</v>
      </c>
      <c r="D5469" t="s">
        <v>78</v>
      </c>
      <c r="E5469" t="s">
        <v>63</v>
      </c>
      <c r="F5469" t="s">
        <v>37</v>
      </c>
      <c r="G5469" t="s">
        <v>79</v>
      </c>
      <c r="H5469" t="s">
        <v>80</v>
      </c>
      <c r="I5469" t="s">
        <v>130</v>
      </c>
      <c r="J5469" t="s">
        <v>131</v>
      </c>
      <c r="K5469" t="s">
        <v>42</v>
      </c>
      <c r="L5469" s="13">
        <v>4.8</v>
      </c>
      <c r="M5469" s="8">
        <v>1.4</v>
      </c>
      <c r="N5469">
        <v>4</v>
      </c>
      <c r="O5469" s="8">
        <v>19.2</v>
      </c>
      <c r="P5469" s="14">
        <v>1.4999999999999999E-2</v>
      </c>
      <c r="Q5469" s="8">
        <v>0.28999999999999998</v>
      </c>
      <c r="R5469" s="8">
        <v>18.91</v>
      </c>
      <c r="S5469" s="8">
        <v>5.6</v>
      </c>
      <c r="T5469" s="8">
        <v>13.31</v>
      </c>
      <c r="U5469">
        <v>0</v>
      </c>
      <c r="V5469" s="8">
        <v>0</v>
      </c>
      <c r="W5469" s="8">
        <v>0</v>
      </c>
      <c r="X5469" s="8">
        <v>13.31</v>
      </c>
    </row>
    <row r="5470" spans="1:24" x14ac:dyDescent="0.25">
      <c r="A5470" t="s">
        <v>5796</v>
      </c>
      <c r="B5470" s="1">
        <v>45644</v>
      </c>
      <c r="C5470" t="s">
        <v>252</v>
      </c>
      <c r="D5470" t="s">
        <v>253</v>
      </c>
      <c r="E5470" t="s">
        <v>63</v>
      </c>
      <c r="F5470" t="s">
        <v>54</v>
      </c>
      <c r="G5470" t="s">
        <v>64</v>
      </c>
      <c r="H5470" t="s">
        <v>65</v>
      </c>
      <c r="I5470" t="s">
        <v>40</v>
      </c>
      <c r="J5470" t="s">
        <v>41</v>
      </c>
      <c r="K5470" t="s">
        <v>42</v>
      </c>
      <c r="L5470" s="13">
        <v>14.5</v>
      </c>
      <c r="M5470" s="8">
        <v>4.2</v>
      </c>
      <c r="N5470">
        <v>42</v>
      </c>
      <c r="O5470" s="8">
        <v>609</v>
      </c>
      <c r="P5470" s="14">
        <v>4.3299999999999998E-2</v>
      </c>
      <c r="Q5470" s="8">
        <v>26.37</v>
      </c>
      <c r="R5470" s="8">
        <v>582.63</v>
      </c>
      <c r="S5470" s="8">
        <v>176.4</v>
      </c>
      <c r="T5470" s="8">
        <v>406.23</v>
      </c>
      <c r="U5470">
        <v>0</v>
      </c>
      <c r="V5470" s="8">
        <v>0</v>
      </c>
      <c r="W5470" s="8">
        <v>0</v>
      </c>
      <c r="X5470" s="8">
        <v>406.23</v>
      </c>
    </row>
    <row r="5471" spans="1:24" x14ac:dyDescent="0.25">
      <c r="A5471" t="s">
        <v>5797</v>
      </c>
      <c r="B5471" s="1">
        <v>46226</v>
      </c>
      <c r="C5471" t="s">
        <v>139</v>
      </c>
      <c r="D5471" t="s">
        <v>140</v>
      </c>
      <c r="E5471" t="s">
        <v>63</v>
      </c>
      <c r="F5471" t="s">
        <v>54</v>
      </c>
      <c r="G5471" t="s">
        <v>64</v>
      </c>
      <c r="H5471" t="s">
        <v>65</v>
      </c>
      <c r="I5471" t="s">
        <v>112</v>
      </c>
      <c r="J5471" t="s">
        <v>113</v>
      </c>
      <c r="K5471" t="s">
        <v>42</v>
      </c>
      <c r="L5471" s="13">
        <v>8.5</v>
      </c>
      <c r="M5471" s="8">
        <v>2.8</v>
      </c>
      <c r="N5471">
        <v>148</v>
      </c>
      <c r="O5471" s="8">
        <v>1258</v>
      </c>
      <c r="P5471" s="14">
        <v>5.1999999999999998E-3</v>
      </c>
      <c r="Q5471" s="8">
        <v>6.54</v>
      </c>
      <c r="R5471" s="8">
        <v>1251.46</v>
      </c>
      <c r="S5471" s="8">
        <v>414.4</v>
      </c>
      <c r="T5471" s="8">
        <v>837.06</v>
      </c>
      <c r="U5471">
        <v>0</v>
      </c>
      <c r="V5471" s="8">
        <v>0</v>
      </c>
      <c r="W5471" s="8">
        <v>0</v>
      </c>
      <c r="X5471" s="8">
        <v>837.06</v>
      </c>
    </row>
    <row r="5472" spans="1:24" x14ac:dyDescent="0.25">
      <c r="A5472" t="s">
        <v>5798</v>
      </c>
      <c r="B5472" s="1">
        <v>45871</v>
      </c>
      <c r="C5472" t="s">
        <v>309</v>
      </c>
      <c r="D5472" t="s">
        <v>310</v>
      </c>
      <c r="E5472" t="s">
        <v>63</v>
      </c>
      <c r="F5472" t="s">
        <v>54</v>
      </c>
      <c r="G5472" t="s">
        <v>64</v>
      </c>
      <c r="H5472" t="s">
        <v>65</v>
      </c>
      <c r="I5472" t="s">
        <v>117</v>
      </c>
      <c r="J5472" t="s">
        <v>118</v>
      </c>
      <c r="K5472" t="s">
        <v>59</v>
      </c>
      <c r="L5472" s="13">
        <v>6</v>
      </c>
      <c r="M5472" s="8">
        <v>4.2</v>
      </c>
      <c r="N5472">
        <v>91</v>
      </c>
      <c r="O5472" s="8">
        <v>546</v>
      </c>
      <c r="P5472" s="14">
        <v>1E-3</v>
      </c>
      <c r="Q5472" s="8">
        <v>0.55000000000000004</v>
      </c>
      <c r="R5472" s="8">
        <v>545.45000000000005</v>
      </c>
      <c r="S5472" s="8">
        <v>382.2</v>
      </c>
      <c r="T5472" s="8">
        <v>163.25</v>
      </c>
      <c r="U5472">
        <v>0</v>
      </c>
      <c r="V5472" s="8">
        <v>0</v>
      </c>
      <c r="W5472" s="8">
        <v>0</v>
      </c>
      <c r="X5472" s="8">
        <v>163.25</v>
      </c>
    </row>
    <row r="5473" spans="1:24" x14ac:dyDescent="0.25">
      <c r="A5473" t="s">
        <v>5799</v>
      </c>
      <c r="B5473" s="1">
        <v>45806</v>
      </c>
      <c r="C5473" t="s">
        <v>195</v>
      </c>
      <c r="D5473" t="s">
        <v>196</v>
      </c>
      <c r="E5473" t="s">
        <v>150</v>
      </c>
      <c r="F5473" t="s">
        <v>89</v>
      </c>
      <c r="G5473" t="s">
        <v>151</v>
      </c>
      <c r="H5473" t="s">
        <v>152</v>
      </c>
      <c r="I5473" t="s">
        <v>117</v>
      </c>
      <c r="J5473" t="s">
        <v>118</v>
      </c>
      <c r="K5473" t="s">
        <v>59</v>
      </c>
      <c r="L5473" s="13">
        <v>6</v>
      </c>
      <c r="M5473" s="8">
        <v>4.2</v>
      </c>
      <c r="N5473">
        <v>228</v>
      </c>
      <c r="O5473" s="8">
        <v>1368</v>
      </c>
      <c r="P5473" s="14">
        <v>0.13869999999999999</v>
      </c>
      <c r="Q5473" s="8">
        <v>189.74</v>
      </c>
      <c r="R5473" s="8">
        <v>1178.26</v>
      </c>
      <c r="S5473" s="8">
        <v>957.6</v>
      </c>
      <c r="T5473" s="8">
        <v>220.66</v>
      </c>
      <c r="U5473">
        <v>0</v>
      </c>
      <c r="V5473" s="8">
        <v>0</v>
      </c>
      <c r="W5473" s="8">
        <v>0</v>
      </c>
      <c r="X5473" s="8">
        <v>220.66</v>
      </c>
    </row>
    <row r="5474" spans="1:24" x14ac:dyDescent="0.25">
      <c r="A5474" t="s">
        <v>5800</v>
      </c>
      <c r="B5474" s="1">
        <v>45621</v>
      </c>
      <c r="C5474" t="s">
        <v>142</v>
      </c>
      <c r="D5474" t="s">
        <v>143</v>
      </c>
      <c r="E5474" t="s">
        <v>71</v>
      </c>
      <c r="F5474" t="s">
        <v>37</v>
      </c>
      <c r="G5474" t="s">
        <v>165</v>
      </c>
      <c r="H5474" t="s">
        <v>166</v>
      </c>
      <c r="I5474" t="s">
        <v>104</v>
      </c>
      <c r="J5474" t="s">
        <v>105</v>
      </c>
      <c r="K5474" t="s">
        <v>49</v>
      </c>
      <c r="L5474" s="13">
        <v>4.2</v>
      </c>
      <c r="M5474" s="8">
        <v>2.8</v>
      </c>
      <c r="N5474">
        <v>101</v>
      </c>
      <c r="O5474" s="8">
        <v>424.2</v>
      </c>
      <c r="P5474" s="14">
        <v>2.1700000000000001E-2</v>
      </c>
      <c r="Q5474" s="8">
        <v>9.2100000000000009</v>
      </c>
      <c r="R5474" s="8">
        <v>414.99</v>
      </c>
      <c r="S5474" s="8">
        <v>282.8</v>
      </c>
      <c r="T5474" s="8">
        <v>132.19</v>
      </c>
      <c r="U5474">
        <v>0</v>
      </c>
      <c r="V5474" s="8">
        <v>0</v>
      </c>
      <c r="W5474" s="8">
        <v>0</v>
      </c>
      <c r="X5474" s="8">
        <v>132.19</v>
      </c>
    </row>
    <row r="5475" spans="1:24" x14ac:dyDescent="0.25">
      <c r="A5475" t="s">
        <v>5801</v>
      </c>
      <c r="B5475" s="1">
        <v>45689</v>
      </c>
      <c r="C5475" t="s">
        <v>220</v>
      </c>
      <c r="D5475" t="s">
        <v>221</v>
      </c>
      <c r="E5475" t="s">
        <v>71</v>
      </c>
      <c r="F5475" t="s">
        <v>28</v>
      </c>
      <c r="G5475" t="s">
        <v>72</v>
      </c>
      <c r="H5475" t="s">
        <v>73</v>
      </c>
      <c r="I5475" t="s">
        <v>112</v>
      </c>
      <c r="J5475" t="s">
        <v>113</v>
      </c>
      <c r="K5475" t="s">
        <v>42</v>
      </c>
      <c r="L5475" s="13">
        <v>8.5</v>
      </c>
      <c r="M5475" s="8">
        <v>2.8</v>
      </c>
      <c r="N5475">
        <v>155</v>
      </c>
      <c r="O5475" s="8">
        <v>1317.5</v>
      </c>
      <c r="P5475" s="14">
        <v>8.1299999999999997E-2</v>
      </c>
      <c r="Q5475" s="8">
        <v>107.11</v>
      </c>
      <c r="R5475" s="8">
        <v>1210.3900000000001</v>
      </c>
      <c r="S5475" s="8">
        <v>434</v>
      </c>
      <c r="T5475" s="8">
        <v>776.39</v>
      </c>
      <c r="U5475">
        <v>0</v>
      </c>
      <c r="V5475" s="8">
        <v>0</v>
      </c>
      <c r="W5475" s="8">
        <v>0</v>
      </c>
      <c r="X5475" s="8">
        <v>776.39</v>
      </c>
    </row>
    <row r="5476" spans="1:24" x14ac:dyDescent="0.25">
      <c r="A5476" t="s">
        <v>5802</v>
      </c>
      <c r="B5476" s="1">
        <v>45568</v>
      </c>
      <c r="C5476" t="s">
        <v>328</v>
      </c>
      <c r="D5476" t="s">
        <v>329</v>
      </c>
      <c r="E5476" t="s">
        <v>71</v>
      </c>
      <c r="F5476" t="s">
        <v>54</v>
      </c>
      <c r="G5476" t="s">
        <v>165</v>
      </c>
      <c r="H5476" t="s">
        <v>166</v>
      </c>
      <c r="I5476" t="s">
        <v>156</v>
      </c>
      <c r="J5476" t="s">
        <v>157</v>
      </c>
      <c r="K5476" t="s">
        <v>42</v>
      </c>
      <c r="L5476" s="13">
        <v>6.2</v>
      </c>
      <c r="M5476" s="8">
        <v>1.9</v>
      </c>
      <c r="N5476">
        <v>95</v>
      </c>
      <c r="O5476" s="8">
        <v>589</v>
      </c>
      <c r="P5476" s="14">
        <v>0.35370000000000001</v>
      </c>
      <c r="Q5476" s="8">
        <v>208.33</v>
      </c>
      <c r="R5476" s="8">
        <v>380.67</v>
      </c>
      <c r="S5476" s="8">
        <v>180.5</v>
      </c>
      <c r="T5476" s="8">
        <v>200.17</v>
      </c>
      <c r="U5476">
        <v>0</v>
      </c>
      <c r="V5476" s="8">
        <v>0</v>
      </c>
      <c r="W5476" s="8">
        <v>0</v>
      </c>
      <c r="X5476" s="8">
        <v>200.17</v>
      </c>
    </row>
    <row r="5477" spans="1:24" x14ac:dyDescent="0.25">
      <c r="A5477" t="s">
        <v>5803</v>
      </c>
      <c r="B5477" s="1">
        <v>45476</v>
      </c>
      <c r="C5477" t="s">
        <v>508</v>
      </c>
      <c r="D5477" t="s">
        <v>509</v>
      </c>
      <c r="E5477" t="s">
        <v>27</v>
      </c>
      <c r="F5477" t="s">
        <v>89</v>
      </c>
      <c r="G5477" t="s">
        <v>38</v>
      </c>
      <c r="H5477" t="s">
        <v>39</v>
      </c>
      <c r="I5477" t="s">
        <v>99</v>
      </c>
      <c r="J5477" t="s">
        <v>100</v>
      </c>
      <c r="K5477" t="s">
        <v>49</v>
      </c>
      <c r="L5477" s="13">
        <v>3.8</v>
      </c>
      <c r="M5477" s="8">
        <v>2.6</v>
      </c>
      <c r="N5477">
        <v>374</v>
      </c>
      <c r="O5477" s="8">
        <v>1421.2</v>
      </c>
      <c r="P5477" s="14">
        <v>7.8100000000000003E-2</v>
      </c>
      <c r="Q5477" s="8">
        <v>111</v>
      </c>
      <c r="R5477" s="8">
        <v>1310.2</v>
      </c>
      <c r="S5477" s="8">
        <v>972.4</v>
      </c>
      <c r="T5477" s="8">
        <v>337.8</v>
      </c>
      <c r="U5477">
        <v>0</v>
      </c>
      <c r="V5477" s="8">
        <v>0</v>
      </c>
      <c r="W5477" s="8">
        <v>0</v>
      </c>
      <c r="X5477" s="8">
        <v>337.8</v>
      </c>
    </row>
    <row r="5478" spans="1:24" x14ac:dyDescent="0.25">
      <c r="A5478" t="s">
        <v>5804</v>
      </c>
      <c r="B5478" s="1">
        <v>45318</v>
      </c>
      <c r="C5478" t="s">
        <v>642</v>
      </c>
      <c r="D5478" t="s">
        <v>643</v>
      </c>
      <c r="E5478" t="s">
        <v>71</v>
      </c>
      <c r="F5478" t="s">
        <v>54</v>
      </c>
      <c r="G5478" t="s">
        <v>72</v>
      </c>
      <c r="H5478" t="s">
        <v>73</v>
      </c>
      <c r="I5478" t="s">
        <v>130</v>
      </c>
      <c r="J5478" t="s">
        <v>131</v>
      </c>
      <c r="K5478" t="s">
        <v>42</v>
      </c>
      <c r="L5478" s="13">
        <v>4.8</v>
      </c>
      <c r="M5478" s="8">
        <v>1.4</v>
      </c>
      <c r="N5478">
        <v>10</v>
      </c>
      <c r="O5478" s="8">
        <v>48</v>
      </c>
      <c r="P5478" s="14">
        <v>1.8200000000000001E-2</v>
      </c>
      <c r="Q5478" s="8">
        <v>0.87</v>
      </c>
      <c r="R5478" s="8">
        <v>47.13</v>
      </c>
      <c r="S5478" s="8">
        <v>14</v>
      </c>
      <c r="T5478" s="8">
        <v>33.130000000000003</v>
      </c>
      <c r="U5478">
        <v>0</v>
      </c>
      <c r="V5478" s="8">
        <v>0</v>
      </c>
      <c r="W5478" s="8">
        <v>0</v>
      </c>
      <c r="X5478" s="8">
        <v>33.130000000000003</v>
      </c>
    </row>
    <row r="5479" spans="1:24" x14ac:dyDescent="0.25">
      <c r="A5479" t="s">
        <v>5805</v>
      </c>
      <c r="B5479" s="1">
        <v>45618</v>
      </c>
      <c r="C5479" t="s">
        <v>120</v>
      </c>
      <c r="D5479" t="s">
        <v>121</v>
      </c>
      <c r="E5479" t="s">
        <v>63</v>
      </c>
      <c r="F5479" t="s">
        <v>89</v>
      </c>
      <c r="G5479" t="s">
        <v>64</v>
      </c>
      <c r="H5479" t="s">
        <v>65</v>
      </c>
      <c r="I5479" t="s">
        <v>84</v>
      </c>
      <c r="J5479" t="s">
        <v>85</v>
      </c>
      <c r="K5479" t="s">
        <v>42</v>
      </c>
      <c r="L5479" s="13">
        <v>9.9</v>
      </c>
      <c r="M5479" s="8">
        <v>3.1</v>
      </c>
      <c r="N5479">
        <v>82</v>
      </c>
      <c r="O5479" s="8">
        <v>811.8</v>
      </c>
      <c r="P5479" s="14">
        <v>8.8800000000000004E-2</v>
      </c>
      <c r="Q5479" s="8">
        <v>72.09</v>
      </c>
      <c r="R5479" s="8">
        <v>739.71</v>
      </c>
      <c r="S5479" s="8">
        <v>254.2</v>
      </c>
      <c r="T5479" s="8">
        <v>485.51</v>
      </c>
      <c r="U5479">
        <v>49</v>
      </c>
      <c r="V5479" s="8">
        <v>442.02</v>
      </c>
      <c r="W5479" s="8">
        <v>176.4</v>
      </c>
      <c r="X5479" s="8">
        <v>309.11</v>
      </c>
    </row>
    <row r="5480" spans="1:24" x14ac:dyDescent="0.25">
      <c r="A5480" t="s">
        <v>5806</v>
      </c>
      <c r="B5480" s="1">
        <v>45903</v>
      </c>
      <c r="C5480" t="s">
        <v>115</v>
      </c>
      <c r="D5480" t="s">
        <v>116</v>
      </c>
      <c r="E5480" t="s">
        <v>27</v>
      </c>
      <c r="F5480" t="s">
        <v>54</v>
      </c>
      <c r="G5480" t="s">
        <v>29</v>
      </c>
      <c r="H5480" t="s">
        <v>30</v>
      </c>
      <c r="I5480" t="s">
        <v>122</v>
      </c>
      <c r="J5480" t="s">
        <v>123</v>
      </c>
      <c r="K5480" t="s">
        <v>59</v>
      </c>
      <c r="L5480" s="13">
        <v>5.5</v>
      </c>
      <c r="M5480" s="8">
        <v>3.8</v>
      </c>
      <c r="N5480">
        <v>173</v>
      </c>
      <c r="O5480" s="8">
        <v>951.5</v>
      </c>
      <c r="P5480" s="14">
        <v>2.1000000000000001E-2</v>
      </c>
      <c r="Q5480" s="8">
        <v>19.98</v>
      </c>
      <c r="R5480" s="8">
        <v>931.52</v>
      </c>
      <c r="S5480" s="8">
        <v>657.4</v>
      </c>
      <c r="T5480" s="8">
        <v>274.12</v>
      </c>
      <c r="U5480">
        <v>0</v>
      </c>
      <c r="V5480" s="8">
        <v>0</v>
      </c>
      <c r="W5480" s="8">
        <v>0</v>
      </c>
      <c r="X5480" s="8">
        <v>274.12</v>
      </c>
    </row>
    <row r="5481" spans="1:24" x14ac:dyDescent="0.25">
      <c r="A5481" t="s">
        <v>5807</v>
      </c>
      <c r="B5481" s="1">
        <v>45516</v>
      </c>
      <c r="C5481" t="s">
        <v>115</v>
      </c>
      <c r="D5481" t="s">
        <v>116</v>
      </c>
      <c r="E5481" t="s">
        <v>27</v>
      </c>
      <c r="F5481" t="s">
        <v>54</v>
      </c>
      <c r="G5481" t="s">
        <v>29</v>
      </c>
      <c r="H5481" t="s">
        <v>30</v>
      </c>
      <c r="I5481" t="s">
        <v>31</v>
      </c>
      <c r="J5481" t="s">
        <v>32</v>
      </c>
      <c r="K5481" t="s">
        <v>33</v>
      </c>
      <c r="L5481" s="13">
        <v>5.8</v>
      </c>
      <c r="M5481" s="8">
        <v>2.7</v>
      </c>
      <c r="N5481">
        <v>326</v>
      </c>
      <c r="O5481" s="8">
        <v>1890.8</v>
      </c>
      <c r="P5481" s="14">
        <v>1.2999999999999999E-3</v>
      </c>
      <c r="Q5481" s="8">
        <v>2.46</v>
      </c>
      <c r="R5481" s="8">
        <v>1888.34</v>
      </c>
      <c r="S5481" s="8">
        <v>880.2</v>
      </c>
      <c r="T5481" s="8">
        <v>1008.14</v>
      </c>
      <c r="U5481">
        <v>0</v>
      </c>
      <c r="V5481" s="8">
        <v>0</v>
      </c>
      <c r="W5481" s="8">
        <v>0</v>
      </c>
      <c r="X5481" s="8">
        <v>1008.14</v>
      </c>
    </row>
    <row r="5482" spans="1:24" x14ac:dyDescent="0.25">
      <c r="A5482" t="s">
        <v>5808</v>
      </c>
      <c r="B5482" s="1">
        <v>45322</v>
      </c>
      <c r="C5482" t="s">
        <v>410</v>
      </c>
      <c r="D5482" t="s">
        <v>411</v>
      </c>
      <c r="E5482" t="s">
        <v>150</v>
      </c>
      <c r="F5482" t="s">
        <v>46</v>
      </c>
      <c r="G5482" t="s">
        <v>151</v>
      </c>
      <c r="H5482" t="s">
        <v>152</v>
      </c>
      <c r="I5482" t="s">
        <v>74</v>
      </c>
      <c r="J5482" t="s">
        <v>75</v>
      </c>
      <c r="K5482" t="s">
        <v>49</v>
      </c>
      <c r="L5482" s="13">
        <v>11</v>
      </c>
      <c r="M5482" s="8">
        <v>6.8</v>
      </c>
      <c r="N5482">
        <v>54</v>
      </c>
      <c r="O5482" s="8">
        <v>594</v>
      </c>
      <c r="P5482" s="14">
        <v>0.1744</v>
      </c>
      <c r="Q5482" s="8">
        <v>103.59</v>
      </c>
      <c r="R5482" s="8">
        <v>490.41</v>
      </c>
      <c r="S5482" s="8">
        <v>367.2</v>
      </c>
      <c r="T5482" s="8">
        <v>123.21</v>
      </c>
      <c r="U5482">
        <v>0</v>
      </c>
      <c r="V5482" s="8">
        <v>0</v>
      </c>
      <c r="W5482" s="8">
        <v>0</v>
      </c>
      <c r="X5482" s="8">
        <v>123.21</v>
      </c>
    </row>
    <row r="5483" spans="1:24" x14ac:dyDescent="0.25">
      <c r="A5483" t="s">
        <v>5809</v>
      </c>
      <c r="B5483" s="1">
        <v>46209</v>
      </c>
      <c r="C5483" t="s">
        <v>174</v>
      </c>
      <c r="D5483" t="s">
        <v>175</v>
      </c>
      <c r="E5483" t="s">
        <v>150</v>
      </c>
      <c r="F5483" t="s">
        <v>54</v>
      </c>
      <c r="G5483" t="s">
        <v>151</v>
      </c>
      <c r="H5483" t="s">
        <v>152</v>
      </c>
      <c r="I5483" t="s">
        <v>31</v>
      </c>
      <c r="J5483" t="s">
        <v>32</v>
      </c>
      <c r="K5483" t="s">
        <v>33</v>
      </c>
      <c r="L5483" s="13">
        <v>5.8</v>
      </c>
      <c r="M5483" s="8">
        <v>2.7</v>
      </c>
      <c r="N5483">
        <v>174</v>
      </c>
      <c r="O5483" s="8">
        <v>1009.2</v>
      </c>
      <c r="P5483" s="14">
        <v>5.3E-3</v>
      </c>
      <c r="Q5483" s="8">
        <v>5.35</v>
      </c>
      <c r="R5483" s="8">
        <v>1003.85</v>
      </c>
      <c r="S5483" s="8">
        <v>469.8</v>
      </c>
      <c r="T5483" s="8">
        <v>534.04999999999995</v>
      </c>
      <c r="U5483">
        <v>0</v>
      </c>
      <c r="V5483" s="8">
        <v>0</v>
      </c>
      <c r="W5483" s="8">
        <v>0</v>
      </c>
      <c r="X5483" s="8">
        <v>534.04999999999995</v>
      </c>
    </row>
    <row r="5484" spans="1:24" x14ac:dyDescent="0.25">
      <c r="A5484" t="s">
        <v>5810</v>
      </c>
      <c r="B5484" s="1">
        <v>46122</v>
      </c>
      <c r="C5484" t="s">
        <v>328</v>
      </c>
      <c r="D5484" t="s">
        <v>329</v>
      </c>
      <c r="E5484" t="s">
        <v>71</v>
      </c>
      <c r="F5484" t="s">
        <v>54</v>
      </c>
      <c r="G5484" t="s">
        <v>165</v>
      </c>
      <c r="H5484" t="s">
        <v>166</v>
      </c>
      <c r="I5484" t="s">
        <v>144</v>
      </c>
      <c r="J5484" t="s">
        <v>145</v>
      </c>
      <c r="K5484" t="s">
        <v>33</v>
      </c>
      <c r="L5484" s="13">
        <v>12</v>
      </c>
      <c r="M5484" s="8">
        <v>6.5</v>
      </c>
      <c r="N5484">
        <v>75</v>
      </c>
      <c r="O5484" s="8">
        <v>900</v>
      </c>
      <c r="P5484" s="14">
        <v>3.3300000000000003E-2</v>
      </c>
      <c r="Q5484" s="8">
        <v>29.97</v>
      </c>
      <c r="R5484" s="8">
        <v>870.03</v>
      </c>
      <c r="S5484" s="8">
        <v>487.5</v>
      </c>
      <c r="T5484" s="8">
        <v>382.53</v>
      </c>
      <c r="U5484">
        <v>0</v>
      </c>
      <c r="V5484" s="8">
        <v>0</v>
      </c>
      <c r="W5484" s="8">
        <v>0</v>
      </c>
      <c r="X5484" s="8">
        <v>382.53</v>
      </c>
    </row>
    <row r="5485" spans="1:24" x14ac:dyDescent="0.25">
      <c r="A5485" t="s">
        <v>5811</v>
      </c>
      <c r="B5485" s="1">
        <v>46089</v>
      </c>
      <c r="C5485" t="s">
        <v>403</v>
      </c>
      <c r="D5485" t="s">
        <v>404</v>
      </c>
      <c r="E5485" t="s">
        <v>53</v>
      </c>
      <c r="F5485" t="s">
        <v>37</v>
      </c>
      <c r="G5485" t="s">
        <v>55</v>
      </c>
      <c r="H5485" t="s">
        <v>56</v>
      </c>
      <c r="I5485" t="s">
        <v>130</v>
      </c>
      <c r="J5485" t="s">
        <v>131</v>
      </c>
      <c r="K5485" t="s">
        <v>42</v>
      </c>
      <c r="L5485" s="13">
        <v>4.8</v>
      </c>
      <c r="M5485" s="8">
        <v>1.4</v>
      </c>
      <c r="N5485">
        <v>4</v>
      </c>
      <c r="O5485" s="8">
        <v>19.2</v>
      </c>
      <c r="P5485" s="14">
        <v>6.7500000000000004E-2</v>
      </c>
      <c r="Q5485" s="8">
        <v>1.3</v>
      </c>
      <c r="R5485" s="8">
        <v>17.899999999999999</v>
      </c>
      <c r="S5485" s="8">
        <v>5.6</v>
      </c>
      <c r="T5485" s="8">
        <v>12.3</v>
      </c>
      <c r="U5485">
        <v>0</v>
      </c>
      <c r="V5485" s="8">
        <v>0</v>
      </c>
      <c r="W5485" s="8">
        <v>0</v>
      </c>
      <c r="X5485" s="8">
        <v>12.3</v>
      </c>
    </row>
    <row r="5486" spans="1:24" x14ac:dyDescent="0.25">
      <c r="A5486" t="s">
        <v>5812</v>
      </c>
      <c r="B5486" s="1">
        <v>45579</v>
      </c>
      <c r="C5486" t="s">
        <v>77</v>
      </c>
      <c r="D5486" t="s">
        <v>78</v>
      </c>
      <c r="E5486" t="s">
        <v>63</v>
      </c>
      <c r="F5486" t="s">
        <v>37</v>
      </c>
      <c r="G5486" t="s">
        <v>64</v>
      </c>
      <c r="H5486" t="s">
        <v>65</v>
      </c>
      <c r="I5486" t="s">
        <v>66</v>
      </c>
      <c r="J5486" t="s">
        <v>67</v>
      </c>
      <c r="K5486" t="s">
        <v>33</v>
      </c>
      <c r="L5486" s="13">
        <v>4.5</v>
      </c>
      <c r="M5486" s="8">
        <v>2.1</v>
      </c>
      <c r="N5486">
        <v>17</v>
      </c>
      <c r="O5486" s="8">
        <v>76.5</v>
      </c>
      <c r="P5486" s="14">
        <v>1.26E-2</v>
      </c>
      <c r="Q5486" s="8">
        <v>0.96</v>
      </c>
      <c r="R5486" s="8">
        <v>75.540000000000006</v>
      </c>
      <c r="S5486" s="8">
        <v>35.700000000000003</v>
      </c>
      <c r="T5486" s="8">
        <v>39.840000000000003</v>
      </c>
      <c r="U5486">
        <v>0</v>
      </c>
      <c r="V5486" s="8">
        <v>0</v>
      </c>
      <c r="W5486" s="8">
        <v>0</v>
      </c>
      <c r="X5486" s="8">
        <v>39.840000000000003</v>
      </c>
    </row>
    <row r="5487" spans="1:24" x14ac:dyDescent="0.25">
      <c r="A5487" t="s">
        <v>5813</v>
      </c>
      <c r="B5487" s="1">
        <v>45351</v>
      </c>
      <c r="C5487" t="s">
        <v>315</v>
      </c>
      <c r="D5487" t="s">
        <v>316</v>
      </c>
      <c r="E5487" t="s">
        <v>27</v>
      </c>
      <c r="F5487" t="s">
        <v>46</v>
      </c>
      <c r="G5487" t="s">
        <v>38</v>
      </c>
      <c r="H5487" t="s">
        <v>39</v>
      </c>
      <c r="I5487" t="s">
        <v>66</v>
      </c>
      <c r="J5487" t="s">
        <v>67</v>
      </c>
      <c r="K5487" t="s">
        <v>33</v>
      </c>
      <c r="L5487" s="13">
        <v>4.5</v>
      </c>
      <c r="M5487" s="8">
        <v>2.1</v>
      </c>
      <c r="N5487">
        <v>3</v>
      </c>
      <c r="O5487" s="8">
        <v>13.5</v>
      </c>
      <c r="P5487" s="14">
        <v>0.23080000000000001</v>
      </c>
      <c r="Q5487" s="8">
        <v>3.12</v>
      </c>
      <c r="R5487" s="8">
        <v>10.38</v>
      </c>
      <c r="S5487" s="8">
        <v>6.3</v>
      </c>
      <c r="T5487" s="8">
        <v>4.08</v>
      </c>
      <c r="U5487">
        <v>0</v>
      </c>
      <c r="V5487" s="8">
        <v>0</v>
      </c>
      <c r="W5487" s="8">
        <v>0</v>
      </c>
      <c r="X5487" s="8">
        <v>4.08</v>
      </c>
    </row>
    <row r="5488" spans="1:24" x14ac:dyDescent="0.25">
      <c r="A5488" t="s">
        <v>5814</v>
      </c>
      <c r="B5488" s="1">
        <v>46120</v>
      </c>
      <c r="C5488" t="s">
        <v>584</v>
      </c>
      <c r="D5488" t="s">
        <v>585</v>
      </c>
      <c r="E5488" t="s">
        <v>27</v>
      </c>
      <c r="F5488" t="s">
        <v>37</v>
      </c>
      <c r="G5488" t="s">
        <v>38</v>
      </c>
      <c r="H5488" t="s">
        <v>39</v>
      </c>
      <c r="I5488" t="s">
        <v>99</v>
      </c>
      <c r="J5488" t="s">
        <v>100</v>
      </c>
      <c r="K5488" t="s">
        <v>49</v>
      </c>
      <c r="L5488" s="13">
        <v>3.8</v>
      </c>
      <c r="M5488" s="8">
        <v>2.6</v>
      </c>
      <c r="N5488">
        <v>20</v>
      </c>
      <c r="O5488" s="8">
        <v>76</v>
      </c>
      <c r="P5488" s="14">
        <v>7.1000000000000004E-3</v>
      </c>
      <c r="Q5488" s="8">
        <v>0.54</v>
      </c>
      <c r="R5488" s="8">
        <v>75.459999999999994</v>
      </c>
      <c r="S5488" s="8">
        <v>52</v>
      </c>
      <c r="T5488" s="8">
        <v>23.46</v>
      </c>
      <c r="U5488">
        <v>5</v>
      </c>
      <c r="V5488" s="8">
        <v>18.87</v>
      </c>
      <c r="W5488" s="8">
        <v>15.5</v>
      </c>
      <c r="X5488" s="8">
        <v>7.96</v>
      </c>
    </row>
    <row r="5489" spans="1:24" x14ac:dyDescent="0.25">
      <c r="A5489" t="s">
        <v>5815</v>
      </c>
      <c r="B5489" s="1">
        <v>45775</v>
      </c>
      <c r="C5489" t="s">
        <v>325</v>
      </c>
      <c r="D5489" t="s">
        <v>326</v>
      </c>
      <c r="E5489" t="s">
        <v>27</v>
      </c>
      <c r="F5489" t="s">
        <v>37</v>
      </c>
      <c r="G5489" t="s">
        <v>38</v>
      </c>
      <c r="H5489" t="s">
        <v>39</v>
      </c>
      <c r="I5489" t="s">
        <v>117</v>
      </c>
      <c r="J5489" t="s">
        <v>118</v>
      </c>
      <c r="K5489" t="s">
        <v>59</v>
      </c>
      <c r="L5489" s="13">
        <v>6</v>
      </c>
      <c r="M5489" s="8">
        <v>4.2</v>
      </c>
      <c r="N5489">
        <v>30</v>
      </c>
      <c r="O5489" s="8">
        <v>180</v>
      </c>
      <c r="P5489" s="14">
        <v>3.0700000000000002E-2</v>
      </c>
      <c r="Q5489" s="8">
        <v>5.53</v>
      </c>
      <c r="R5489" s="8">
        <v>174.47</v>
      </c>
      <c r="S5489" s="8">
        <v>126</v>
      </c>
      <c r="T5489" s="8">
        <v>48.47</v>
      </c>
      <c r="U5489">
        <v>0</v>
      </c>
      <c r="V5489" s="8">
        <v>0</v>
      </c>
      <c r="W5489" s="8">
        <v>0</v>
      </c>
      <c r="X5489" s="8">
        <v>48.47</v>
      </c>
    </row>
    <row r="5490" spans="1:24" x14ac:dyDescent="0.25">
      <c r="A5490" t="s">
        <v>5816</v>
      </c>
      <c r="B5490" s="1">
        <v>45834</v>
      </c>
      <c r="C5490" t="s">
        <v>410</v>
      </c>
      <c r="D5490" t="s">
        <v>411</v>
      </c>
      <c r="E5490" t="s">
        <v>150</v>
      </c>
      <c r="F5490" t="s">
        <v>46</v>
      </c>
      <c r="G5490" t="s">
        <v>151</v>
      </c>
      <c r="H5490" t="s">
        <v>152</v>
      </c>
      <c r="I5490" t="s">
        <v>104</v>
      </c>
      <c r="J5490" t="s">
        <v>105</v>
      </c>
      <c r="K5490" t="s">
        <v>49</v>
      </c>
      <c r="L5490" s="13">
        <v>4.2</v>
      </c>
      <c r="M5490" s="8">
        <v>2.8</v>
      </c>
      <c r="N5490">
        <v>26</v>
      </c>
      <c r="O5490" s="8">
        <v>109.2</v>
      </c>
      <c r="P5490" s="14">
        <v>0.13300000000000001</v>
      </c>
      <c r="Q5490" s="8">
        <v>14.52</v>
      </c>
      <c r="R5490" s="8">
        <v>94.68</v>
      </c>
      <c r="S5490" s="8">
        <v>72.8</v>
      </c>
      <c r="T5490" s="8">
        <v>21.88</v>
      </c>
      <c r="U5490">
        <v>0</v>
      </c>
      <c r="V5490" s="8">
        <v>0</v>
      </c>
      <c r="W5490" s="8">
        <v>0</v>
      </c>
      <c r="X5490" s="8">
        <v>21.88</v>
      </c>
    </row>
    <row r="5491" spans="1:24" x14ac:dyDescent="0.25">
      <c r="A5491" t="s">
        <v>5817</v>
      </c>
      <c r="B5491" s="1">
        <v>45658</v>
      </c>
      <c r="C5491" t="s">
        <v>91</v>
      </c>
      <c r="D5491" t="s">
        <v>92</v>
      </c>
      <c r="E5491" t="s">
        <v>27</v>
      </c>
      <c r="F5491" t="s">
        <v>37</v>
      </c>
      <c r="G5491" t="s">
        <v>29</v>
      </c>
      <c r="H5491" t="s">
        <v>30</v>
      </c>
      <c r="I5491" t="s">
        <v>40</v>
      </c>
      <c r="J5491" t="s">
        <v>41</v>
      </c>
      <c r="K5491" t="s">
        <v>42</v>
      </c>
      <c r="L5491" s="13">
        <v>14.5</v>
      </c>
      <c r="M5491" s="8">
        <v>4.2</v>
      </c>
      <c r="N5491">
        <v>12</v>
      </c>
      <c r="O5491" s="8">
        <v>174</v>
      </c>
      <c r="P5491" s="14">
        <v>1.4E-2</v>
      </c>
      <c r="Q5491" s="8">
        <v>2.44</v>
      </c>
      <c r="R5491" s="8">
        <v>171.56</v>
      </c>
      <c r="S5491" s="8">
        <v>50.4</v>
      </c>
      <c r="T5491" s="8">
        <v>121.16</v>
      </c>
      <c r="U5491">
        <v>0</v>
      </c>
      <c r="V5491" s="8">
        <v>0</v>
      </c>
      <c r="W5491" s="8">
        <v>0</v>
      </c>
      <c r="X5491" s="8">
        <v>121.16</v>
      </c>
    </row>
    <row r="5492" spans="1:24" x14ac:dyDescent="0.25">
      <c r="A5492" t="s">
        <v>5818</v>
      </c>
      <c r="B5492" s="1">
        <v>46077</v>
      </c>
      <c r="C5492" t="s">
        <v>520</v>
      </c>
      <c r="D5492" t="s">
        <v>521</v>
      </c>
      <c r="E5492" t="s">
        <v>63</v>
      </c>
      <c r="F5492" t="s">
        <v>37</v>
      </c>
      <c r="G5492" t="s">
        <v>64</v>
      </c>
      <c r="H5492" t="s">
        <v>65</v>
      </c>
      <c r="I5492" t="s">
        <v>122</v>
      </c>
      <c r="J5492" t="s">
        <v>123</v>
      </c>
      <c r="K5492" t="s">
        <v>59</v>
      </c>
      <c r="L5492" s="13">
        <v>5.5</v>
      </c>
      <c r="M5492" s="8">
        <v>3.8</v>
      </c>
      <c r="N5492">
        <v>28</v>
      </c>
      <c r="O5492" s="8">
        <v>154</v>
      </c>
      <c r="P5492" s="14">
        <v>1.1599999999999999E-2</v>
      </c>
      <c r="Q5492" s="8">
        <v>1.79</v>
      </c>
      <c r="R5492" s="8">
        <v>152.21</v>
      </c>
      <c r="S5492" s="8">
        <v>106.4</v>
      </c>
      <c r="T5492" s="8">
        <v>45.81</v>
      </c>
      <c r="U5492">
        <v>0</v>
      </c>
      <c r="V5492" s="8">
        <v>0</v>
      </c>
      <c r="W5492" s="8">
        <v>0</v>
      </c>
      <c r="X5492" s="8">
        <v>45.81</v>
      </c>
    </row>
    <row r="5493" spans="1:24" x14ac:dyDescent="0.25">
      <c r="A5493" t="s">
        <v>5819</v>
      </c>
      <c r="B5493" s="1">
        <v>45890</v>
      </c>
      <c r="C5493" t="s">
        <v>142</v>
      </c>
      <c r="D5493" t="s">
        <v>143</v>
      </c>
      <c r="E5493" t="s">
        <v>71</v>
      </c>
      <c r="F5493" t="s">
        <v>37</v>
      </c>
      <c r="G5493" t="s">
        <v>165</v>
      </c>
      <c r="H5493" t="s">
        <v>166</v>
      </c>
      <c r="I5493" t="s">
        <v>99</v>
      </c>
      <c r="J5493" t="s">
        <v>100</v>
      </c>
      <c r="K5493" t="s">
        <v>49</v>
      </c>
      <c r="L5493" s="13">
        <v>3.8</v>
      </c>
      <c r="M5493" s="8">
        <v>2.6</v>
      </c>
      <c r="N5493">
        <v>1</v>
      </c>
      <c r="O5493" s="8">
        <v>3.8</v>
      </c>
      <c r="P5493" s="14">
        <v>4.0000000000000001E-3</v>
      </c>
      <c r="Q5493" s="8">
        <v>0.02</v>
      </c>
      <c r="R5493" s="8">
        <v>3.78</v>
      </c>
      <c r="S5493" s="8">
        <v>2.6</v>
      </c>
      <c r="T5493" s="8">
        <v>1.18</v>
      </c>
      <c r="U5493">
        <v>0</v>
      </c>
      <c r="V5493" s="8">
        <v>0</v>
      </c>
      <c r="W5493" s="8">
        <v>0</v>
      </c>
      <c r="X5493" s="8">
        <v>1.18</v>
      </c>
    </row>
    <row r="5494" spans="1:24" x14ac:dyDescent="0.25">
      <c r="A5494" t="s">
        <v>5820</v>
      </c>
      <c r="B5494" s="1">
        <v>45530</v>
      </c>
      <c r="C5494" t="s">
        <v>235</v>
      </c>
      <c r="D5494" t="s">
        <v>236</v>
      </c>
      <c r="E5494" t="s">
        <v>27</v>
      </c>
      <c r="F5494" t="s">
        <v>54</v>
      </c>
      <c r="G5494" t="s">
        <v>38</v>
      </c>
      <c r="H5494" t="s">
        <v>39</v>
      </c>
      <c r="I5494" t="s">
        <v>47</v>
      </c>
      <c r="J5494" t="s">
        <v>48</v>
      </c>
      <c r="K5494" t="s">
        <v>49</v>
      </c>
      <c r="L5494" s="13">
        <v>5</v>
      </c>
      <c r="M5494" s="8">
        <v>3.2</v>
      </c>
      <c r="N5494">
        <v>31</v>
      </c>
      <c r="O5494" s="8">
        <v>155</v>
      </c>
      <c r="P5494" s="14">
        <v>3.3999999999999998E-3</v>
      </c>
      <c r="Q5494" s="8">
        <v>0.53</v>
      </c>
      <c r="R5494" s="8">
        <v>154.47</v>
      </c>
      <c r="S5494" s="8">
        <v>99.2</v>
      </c>
      <c r="T5494" s="8">
        <v>55.27</v>
      </c>
      <c r="U5494">
        <v>0</v>
      </c>
      <c r="V5494" s="8">
        <v>0</v>
      </c>
      <c r="W5494" s="8">
        <v>0</v>
      </c>
      <c r="X5494" s="8">
        <v>55.27</v>
      </c>
    </row>
    <row r="5495" spans="1:24" x14ac:dyDescent="0.25">
      <c r="A5495" t="s">
        <v>5821</v>
      </c>
      <c r="B5495" s="1">
        <v>45455</v>
      </c>
      <c r="C5495" t="s">
        <v>154</v>
      </c>
      <c r="D5495" t="s">
        <v>155</v>
      </c>
      <c r="E5495" t="s">
        <v>150</v>
      </c>
      <c r="F5495" t="s">
        <v>46</v>
      </c>
      <c r="G5495" t="s">
        <v>151</v>
      </c>
      <c r="H5495" t="s">
        <v>152</v>
      </c>
      <c r="I5495" t="s">
        <v>99</v>
      </c>
      <c r="J5495" t="s">
        <v>100</v>
      </c>
      <c r="K5495" t="s">
        <v>49</v>
      </c>
      <c r="L5495" s="13">
        <v>3.8</v>
      </c>
      <c r="M5495" s="8">
        <v>2.6</v>
      </c>
      <c r="N5495">
        <v>2</v>
      </c>
      <c r="O5495" s="8">
        <v>7.6</v>
      </c>
      <c r="P5495" s="14">
        <v>0.1241</v>
      </c>
      <c r="Q5495" s="8">
        <v>0.94</v>
      </c>
      <c r="R5495" s="8">
        <v>6.66</v>
      </c>
      <c r="S5495" s="8">
        <v>5.2</v>
      </c>
      <c r="T5495" s="8">
        <v>1.46</v>
      </c>
      <c r="U5495">
        <v>0</v>
      </c>
      <c r="V5495" s="8">
        <v>0</v>
      </c>
      <c r="W5495" s="8">
        <v>0</v>
      </c>
      <c r="X5495" s="8">
        <v>1.46</v>
      </c>
    </row>
    <row r="5496" spans="1:24" x14ac:dyDescent="0.25">
      <c r="A5496" t="s">
        <v>5822</v>
      </c>
      <c r="B5496" s="1">
        <v>45394</v>
      </c>
      <c r="C5496" t="s">
        <v>609</v>
      </c>
      <c r="D5496" t="s">
        <v>610</v>
      </c>
      <c r="E5496" t="s">
        <v>63</v>
      </c>
      <c r="F5496" t="s">
        <v>37</v>
      </c>
      <c r="G5496" t="s">
        <v>64</v>
      </c>
      <c r="H5496" t="s">
        <v>65</v>
      </c>
      <c r="I5496" t="s">
        <v>57</v>
      </c>
      <c r="J5496" t="s">
        <v>58</v>
      </c>
      <c r="K5496" t="s">
        <v>59</v>
      </c>
      <c r="L5496" s="13">
        <v>10.5</v>
      </c>
      <c r="M5496" s="8">
        <v>7.5</v>
      </c>
      <c r="N5496">
        <v>32</v>
      </c>
      <c r="O5496" s="8">
        <v>336</v>
      </c>
      <c r="P5496" s="14">
        <v>8.3000000000000001E-3</v>
      </c>
      <c r="Q5496" s="8">
        <v>2.79</v>
      </c>
      <c r="R5496" s="8">
        <v>333.21</v>
      </c>
      <c r="S5496" s="8">
        <v>240</v>
      </c>
      <c r="T5496" s="8">
        <v>93.21</v>
      </c>
      <c r="U5496">
        <v>0</v>
      </c>
      <c r="V5496" s="8">
        <v>0</v>
      </c>
      <c r="W5496" s="8">
        <v>0</v>
      </c>
      <c r="X5496" s="8">
        <v>93.21</v>
      </c>
    </row>
    <row r="5497" spans="1:24" x14ac:dyDescent="0.25">
      <c r="A5497" t="s">
        <v>5823</v>
      </c>
      <c r="B5497" s="1">
        <v>45545</v>
      </c>
      <c r="C5497" t="s">
        <v>458</v>
      </c>
      <c r="D5497" t="s">
        <v>459</v>
      </c>
      <c r="E5497" t="s">
        <v>27</v>
      </c>
      <c r="F5497" t="s">
        <v>89</v>
      </c>
      <c r="G5497" t="s">
        <v>38</v>
      </c>
      <c r="H5497" t="s">
        <v>39</v>
      </c>
      <c r="I5497" t="s">
        <v>127</v>
      </c>
      <c r="J5497" t="s">
        <v>128</v>
      </c>
      <c r="K5497" t="s">
        <v>33</v>
      </c>
      <c r="L5497" s="13">
        <v>7.2</v>
      </c>
      <c r="M5497" s="8">
        <v>3.6</v>
      </c>
      <c r="N5497">
        <v>111</v>
      </c>
      <c r="O5497" s="8">
        <v>799.2</v>
      </c>
      <c r="P5497" s="14">
        <v>9.6199999999999994E-2</v>
      </c>
      <c r="Q5497" s="8">
        <v>76.88</v>
      </c>
      <c r="R5497" s="8">
        <v>722.32</v>
      </c>
      <c r="S5497" s="8">
        <v>399.6</v>
      </c>
      <c r="T5497" s="8">
        <v>322.72000000000003</v>
      </c>
      <c r="U5497">
        <v>0</v>
      </c>
      <c r="V5497" s="8">
        <v>0</v>
      </c>
      <c r="W5497" s="8">
        <v>0</v>
      </c>
      <c r="X5497" s="8">
        <v>322.72000000000003</v>
      </c>
    </row>
    <row r="5498" spans="1:24" x14ac:dyDescent="0.25">
      <c r="A5498" t="s">
        <v>5824</v>
      </c>
      <c r="B5498" s="1">
        <v>45964</v>
      </c>
      <c r="C5498" t="s">
        <v>220</v>
      </c>
      <c r="D5498" t="s">
        <v>221</v>
      </c>
      <c r="E5498" t="s">
        <v>71</v>
      </c>
      <c r="F5498" t="s">
        <v>28</v>
      </c>
      <c r="G5498" t="s">
        <v>165</v>
      </c>
      <c r="H5498" t="s">
        <v>166</v>
      </c>
      <c r="I5498" t="s">
        <v>104</v>
      </c>
      <c r="J5498" t="s">
        <v>105</v>
      </c>
      <c r="K5498" t="s">
        <v>49</v>
      </c>
      <c r="L5498" s="13">
        <v>4.2</v>
      </c>
      <c r="M5498" s="8">
        <v>2.8</v>
      </c>
      <c r="N5498">
        <v>242</v>
      </c>
      <c r="O5498" s="8">
        <v>1016.4</v>
      </c>
      <c r="P5498" s="14">
        <v>2.9000000000000001E-2</v>
      </c>
      <c r="Q5498" s="8">
        <v>29.48</v>
      </c>
      <c r="R5498" s="8">
        <v>986.92</v>
      </c>
      <c r="S5498" s="8">
        <v>677.6</v>
      </c>
      <c r="T5498" s="8">
        <v>309.32</v>
      </c>
      <c r="U5498">
        <v>0</v>
      </c>
      <c r="V5498" s="8">
        <v>0</v>
      </c>
      <c r="W5498" s="8">
        <v>0</v>
      </c>
      <c r="X5498" s="8">
        <v>309.32</v>
      </c>
    </row>
    <row r="5499" spans="1:24" x14ac:dyDescent="0.25">
      <c r="A5499" t="s">
        <v>5825</v>
      </c>
      <c r="B5499" s="1">
        <v>45538</v>
      </c>
      <c r="C5499" t="s">
        <v>142</v>
      </c>
      <c r="D5499" t="s">
        <v>143</v>
      </c>
      <c r="E5499" t="s">
        <v>71</v>
      </c>
      <c r="F5499" t="s">
        <v>37</v>
      </c>
      <c r="G5499" t="s">
        <v>72</v>
      </c>
      <c r="H5499" t="s">
        <v>73</v>
      </c>
      <c r="I5499" t="s">
        <v>57</v>
      </c>
      <c r="J5499" t="s">
        <v>58</v>
      </c>
      <c r="K5499" t="s">
        <v>59</v>
      </c>
      <c r="L5499" s="13">
        <v>10.5</v>
      </c>
      <c r="M5499" s="8">
        <v>7.5</v>
      </c>
      <c r="N5499">
        <v>11</v>
      </c>
      <c r="O5499" s="8">
        <v>115.5</v>
      </c>
      <c r="P5499" s="14">
        <v>1.8499999999999999E-2</v>
      </c>
      <c r="Q5499" s="8">
        <v>2.14</v>
      </c>
      <c r="R5499" s="8">
        <v>113.36</v>
      </c>
      <c r="S5499" s="8">
        <v>82.5</v>
      </c>
      <c r="T5499" s="8">
        <v>30.86</v>
      </c>
      <c r="U5499">
        <v>7</v>
      </c>
      <c r="V5499" s="8">
        <v>72.14</v>
      </c>
      <c r="W5499" s="8">
        <v>56</v>
      </c>
      <c r="X5499" s="8">
        <v>-25.14</v>
      </c>
    </row>
    <row r="5500" spans="1:24" x14ac:dyDescent="0.25">
      <c r="A5500" t="s">
        <v>5826</v>
      </c>
      <c r="B5500" s="1">
        <v>45564</v>
      </c>
      <c r="C5500" t="s">
        <v>198</v>
      </c>
      <c r="D5500" t="s">
        <v>199</v>
      </c>
      <c r="E5500" t="s">
        <v>150</v>
      </c>
      <c r="F5500" t="s">
        <v>54</v>
      </c>
      <c r="G5500" t="s">
        <v>151</v>
      </c>
      <c r="H5500" t="s">
        <v>152</v>
      </c>
      <c r="I5500" t="s">
        <v>117</v>
      </c>
      <c r="J5500" t="s">
        <v>118</v>
      </c>
      <c r="K5500" t="s">
        <v>59</v>
      </c>
      <c r="L5500" s="13">
        <v>6</v>
      </c>
      <c r="M5500" s="8">
        <v>4.2</v>
      </c>
      <c r="N5500">
        <v>44</v>
      </c>
      <c r="O5500" s="8">
        <v>264</v>
      </c>
      <c r="P5500" s="14">
        <v>8.5000000000000006E-3</v>
      </c>
      <c r="Q5500" s="8">
        <v>2.2400000000000002</v>
      </c>
      <c r="R5500" s="8">
        <v>261.76</v>
      </c>
      <c r="S5500" s="8">
        <v>184.8</v>
      </c>
      <c r="T5500" s="8">
        <v>76.959999999999994</v>
      </c>
      <c r="U5500">
        <v>0</v>
      </c>
      <c r="V5500" s="8">
        <v>0</v>
      </c>
      <c r="W5500" s="8">
        <v>0</v>
      </c>
      <c r="X5500" s="8">
        <v>76.959999999999994</v>
      </c>
    </row>
    <row r="5501" spans="1:24" x14ac:dyDescent="0.25">
      <c r="A5501" t="s">
        <v>5827</v>
      </c>
      <c r="B5501" s="1">
        <v>45838</v>
      </c>
      <c r="C5501" t="s">
        <v>350</v>
      </c>
      <c r="D5501" t="s">
        <v>351</v>
      </c>
      <c r="E5501" t="s">
        <v>63</v>
      </c>
      <c r="F5501" t="s">
        <v>89</v>
      </c>
      <c r="G5501" t="s">
        <v>64</v>
      </c>
      <c r="H5501" t="s">
        <v>65</v>
      </c>
      <c r="I5501" t="s">
        <v>84</v>
      </c>
      <c r="J5501" t="s">
        <v>85</v>
      </c>
      <c r="K5501" t="s">
        <v>42</v>
      </c>
      <c r="L5501" s="13">
        <v>9.9</v>
      </c>
      <c r="M5501" s="8">
        <v>3.1</v>
      </c>
      <c r="N5501">
        <v>277</v>
      </c>
      <c r="O5501" s="8">
        <v>2742.3</v>
      </c>
      <c r="P5501" s="14">
        <v>0.1928</v>
      </c>
      <c r="Q5501" s="8">
        <v>528.72</v>
      </c>
      <c r="R5501" s="8">
        <v>2213.58</v>
      </c>
      <c r="S5501" s="8">
        <v>858.7</v>
      </c>
      <c r="T5501" s="8">
        <v>1354.88</v>
      </c>
      <c r="U5501">
        <v>0</v>
      </c>
      <c r="V5501" s="8">
        <v>0</v>
      </c>
      <c r="W5501" s="8">
        <v>0</v>
      </c>
      <c r="X5501" s="8">
        <v>1354.88</v>
      </c>
    </row>
    <row r="5502" spans="1:24" x14ac:dyDescent="0.25">
      <c r="A5502" t="s">
        <v>5828</v>
      </c>
      <c r="B5502" s="1">
        <v>46127</v>
      </c>
      <c r="C5502" t="s">
        <v>758</v>
      </c>
      <c r="D5502" t="s">
        <v>759</v>
      </c>
      <c r="E5502" t="s">
        <v>27</v>
      </c>
      <c r="F5502" t="s">
        <v>37</v>
      </c>
      <c r="G5502" t="s">
        <v>38</v>
      </c>
      <c r="H5502" t="s">
        <v>39</v>
      </c>
      <c r="I5502" t="s">
        <v>117</v>
      </c>
      <c r="J5502" t="s">
        <v>118</v>
      </c>
      <c r="K5502" t="s">
        <v>59</v>
      </c>
      <c r="L5502" s="13">
        <v>6</v>
      </c>
      <c r="M5502" s="8">
        <v>4.2</v>
      </c>
      <c r="N5502">
        <v>7</v>
      </c>
      <c r="O5502" s="8">
        <v>42</v>
      </c>
      <c r="P5502" s="14">
        <v>1.5800000000000002E-2</v>
      </c>
      <c r="Q5502" s="8">
        <v>0.66</v>
      </c>
      <c r="R5502" s="8">
        <v>41.34</v>
      </c>
      <c r="S5502" s="8">
        <v>29.4</v>
      </c>
      <c r="T5502" s="8">
        <v>11.94</v>
      </c>
      <c r="U5502">
        <v>0</v>
      </c>
      <c r="V5502" s="8">
        <v>0</v>
      </c>
      <c r="W5502" s="8">
        <v>0</v>
      </c>
      <c r="X5502" s="8">
        <v>11.94</v>
      </c>
    </row>
    <row r="5503" spans="1:24" x14ac:dyDescent="0.25">
      <c r="A5503" t="s">
        <v>5829</v>
      </c>
      <c r="B5503" s="1">
        <v>46102</v>
      </c>
      <c r="C5503" t="s">
        <v>91</v>
      </c>
      <c r="D5503" t="s">
        <v>92</v>
      </c>
      <c r="E5503" t="s">
        <v>27</v>
      </c>
      <c r="F5503" t="s">
        <v>37</v>
      </c>
      <c r="G5503" t="s">
        <v>38</v>
      </c>
      <c r="H5503" t="s">
        <v>39</v>
      </c>
      <c r="I5503" t="s">
        <v>117</v>
      </c>
      <c r="J5503" t="s">
        <v>118</v>
      </c>
      <c r="K5503" t="s">
        <v>59</v>
      </c>
      <c r="L5503" s="13">
        <v>6</v>
      </c>
      <c r="M5503" s="8">
        <v>4.2</v>
      </c>
      <c r="N5503">
        <v>38</v>
      </c>
      <c r="O5503" s="8">
        <v>228</v>
      </c>
      <c r="P5503" s="14">
        <v>1.6500000000000001E-2</v>
      </c>
      <c r="Q5503" s="8">
        <v>3.76</v>
      </c>
      <c r="R5503" s="8">
        <v>224.24</v>
      </c>
      <c r="S5503" s="8">
        <v>159.6</v>
      </c>
      <c r="T5503" s="8">
        <v>64.64</v>
      </c>
      <c r="U5503">
        <v>0</v>
      </c>
      <c r="V5503" s="8">
        <v>0</v>
      </c>
      <c r="W5503" s="8">
        <v>0</v>
      </c>
      <c r="X5503" s="8">
        <v>64.64</v>
      </c>
    </row>
    <row r="5504" spans="1:24" x14ac:dyDescent="0.25">
      <c r="A5504" t="s">
        <v>5830</v>
      </c>
      <c r="B5504" s="1">
        <v>46231</v>
      </c>
      <c r="C5504" t="s">
        <v>252</v>
      </c>
      <c r="D5504" t="s">
        <v>253</v>
      </c>
      <c r="E5504" t="s">
        <v>63</v>
      </c>
      <c r="F5504" t="s">
        <v>54</v>
      </c>
      <c r="G5504" t="s">
        <v>79</v>
      </c>
      <c r="H5504" t="s">
        <v>80</v>
      </c>
      <c r="I5504" t="s">
        <v>185</v>
      </c>
      <c r="J5504" t="s">
        <v>186</v>
      </c>
      <c r="K5504" t="s">
        <v>59</v>
      </c>
      <c r="L5504" s="13">
        <v>4.9000000000000004</v>
      </c>
      <c r="M5504" s="8">
        <v>3.1</v>
      </c>
      <c r="N5504">
        <v>34</v>
      </c>
      <c r="O5504" s="8">
        <v>166.6</v>
      </c>
      <c r="P5504" s="14">
        <v>1.35E-2</v>
      </c>
      <c r="Q5504" s="8">
        <v>2.25</v>
      </c>
      <c r="R5504" s="8">
        <v>164.35</v>
      </c>
      <c r="S5504" s="8">
        <v>105.4</v>
      </c>
      <c r="T5504" s="8">
        <v>58.95</v>
      </c>
      <c r="U5504">
        <v>0</v>
      </c>
      <c r="V5504" s="8">
        <v>0</v>
      </c>
      <c r="W5504" s="8">
        <v>0</v>
      </c>
      <c r="X5504" s="8">
        <v>58.95</v>
      </c>
    </row>
    <row r="5505" spans="1:24" x14ac:dyDescent="0.25">
      <c r="A5505" t="s">
        <v>5831</v>
      </c>
      <c r="B5505" s="1">
        <v>46046</v>
      </c>
      <c r="C5505" t="s">
        <v>291</v>
      </c>
      <c r="D5505" t="s">
        <v>292</v>
      </c>
      <c r="E5505" t="s">
        <v>150</v>
      </c>
      <c r="F5505" t="s">
        <v>54</v>
      </c>
      <c r="G5505" t="s">
        <v>151</v>
      </c>
      <c r="H5505" t="s">
        <v>152</v>
      </c>
      <c r="I5505" t="s">
        <v>57</v>
      </c>
      <c r="J5505" t="s">
        <v>58</v>
      </c>
      <c r="K5505" t="s">
        <v>59</v>
      </c>
      <c r="L5505" s="13">
        <v>10.5</v>
      </c>
      <c r="M5505" s="8">
        <v>7.5</v>
      </c>
      <c r="N5505">
        <v>193</v>
      </c>
      <c r="O5505" s="8">
        <v>2026.5</v>
      </c>
      <c r="P5505" s="14">
        <v>2.76E-2</v>
      </c>
      <c r="Q5505" s="8">
        <v>55.93</v>
      </c>
      <c r="R5505" s="8">
        <v>1970.57</v>
      </c>
      <c r="S5505" s="8">
        <v>1447.5</v>
      </c>
      <c r="T5505" s="8">
        <v>523.07000000000005</v>
      </c>
      <c r="U5505">
        <v>0</v>
      </c>
      <c r="V5505" s="8">
        <v>0</v>
      </c>
      <c r="W5505" s="8">
        <v>0</v>
      </c>
      <c r="X5505" s="8">
        <v>523.07000000000005</v>
      </c>
    </row>
    <row r="5506" spans="1:24" x14ac:dyDescent="0.25">
      <c r="A5506" t="s">
        <v>5832</v>
      </c>
      <c r="B5506" s="1">
        <v>45349</v>
      </c>
      <c r="C5506" t="s">
        <v>315</v>
      </c>
      <c r="D5506" t="s">
        <v>316</v>
      </c>
      <c r="E5506" t="s">
        <v>27</v>
      </c>
      <c r="F5506" t="s">
        <v>46</v>
      </c>
      <c r="G5506" t="s">
        <v>38</v>
      </c>
      <c r="H5506" t="s">
        <v>39</v>
      </c>
      <c r="I5506" t="s">
        <v>84</v>
      </c>
      <c r="J5506" t="s">
        <v>85</v>
      </c>
      <c r="K5506" t="s">
        <v>42</v>
      </c>
      <c r="L5506" s="13">
        <v>9.9</v>
      </c>
      <c r="M5506" s="8">
        <v>3.1</v>
      </c>
      <c r="N5506">
        <v>126</v>
      </c>
      <c r="O5506" s="8">
        <v>1247.4000000000001</v>
      </c>
      <c r="P5506" s="14">
        <v>0.16789999999999999</v>
      </c>
      <c r="Q5506" s="8">
        <v>209.44</v>
      </c>
      <c r="R5506" s="8">
        <v>1037.96</v>
      </c>
      <c r="S5506" s="8">
        <v>390.6</v>
      </c>
      <c r="T5506" s="8">
        <v>647.36</v>
      </c>
      <c r="U5506">
        <v>0</v>
      </c>
      <c r="V5506" s="8">
        <v>0</v>
      </c>
      <c r="W5506" s="8">
        <v>0</v>
      </c>
      <c r="X5506" s="8">
        <v>647.36</v>
      </c>
    </row>
    <row r="5507" spans="1:24" x14ac:dyDescent="0.25">
      <c r="A5507" t="s">
        <v>5833</v>
      </c>
      <c r="B5507" s="1">
        <v>46074</v>
      </c>
      <c r="C5507" t="s">
        <v>410</v>
      </c>
      <c r="D5507" t="s">
        <v>411</v>
      </c>
      <c r="E5507" t="s">
        <v>150</v>
      </c>
      <c r="F5507" t="s">
        <v>46</v>
      </c>
      <c r="G5507" t="s">
        <v>151</v>
      </c>
      <c r="H5507" t="s">
        <v>152</v>
      </c>
      <c r="I5507" t="s">
        <v>66</v>
      </c>
      <c r="J5507" t="s">
        <v>67</v>
      </c>
      <c r="K5507" t="s">
        <v>33</v>
      </c>
      <c r="L5507" s="13">
        <v>4.5</v>
      </c>
      <c r="M5507" s="8">
        <v>2.1</v>
      </c>
      <c r="N5507">
        <v>101</v>
      </c>
      <c r="O5507" s="8">
        <v>454.5</v>
      </c>
      <c r="P5507" s="14">
        <v>0.11749999999999999</v>
      </c>
      <c r="Q5507" s="8">
        <v>53.4</v>
      </c>
      <c r="R5507" s="8">
        <v>401.1</v>
      </c>
      <c r="S5507" s="8">
        <v>212.1</v>
      </c>
      <c r="T5507" s="8">
        <v>189</v>
      </c>
      <c r="U5507">
        <v>0</v>
      </c>
      <c r="V5507" s="8">
        <v>0</v>
      </c>
      <c r="W5507" s="8">
        <v>0</v>
      </c>
      <c r="X5507" s="8">
        <v>189</v>
      </c>
    </row>
    <row r="5508" spans="1:24" x14ac:dyDescent="0.25">
      <c r="A5508" t="s">
        <v>5834</v>
      </c>
      <c r="B5508" s="1">
        <v>46262</v>
      </c>
      <c r="C5508" t="s">
        <v>211</v>
      </c>
      <c r="D5508" t="s">
        <v>212</v>
      </c>
      <c r="E5508" t="s">
        <v>27</v>
      </c>
      <c r="F5508" t="s">
        <v>37</v>
      </c>
      <c r="G5508" t="s">
        <v>38</v>
      </c>
      <c r="H5508" t="s">
        <v>39</v>
      </c>
      <c r="I5508" t="s">
        <v>99</v>
      </c>
      <c r="J5508" t="s">
        <v>100</v>
      </c>
      <c r="K5508" t="s">
        <v>49</v>
      </c>
      <c r="L5508" s="13">
        <v>3.8</v>
      </c>
      <c r="M5508" s="8">
        <v>2.6</v>
      </c>
      <c r="N5508">
        <v>98</v>
      </c>
      <c r="O5508" s="8">
        <v>372.4</v>
      </c>
      <c r="P5508" s="14">
        <v>1.2E-2</v>
      </c>
      <c r="Q5508" s="8">
        <v>4.47</v>
      </c>
      <c r="R5508" s="8">
        <v>367.93</v>
      </c>
      <c r="S5508" s="8">
        <v>254.8</v>
      </c>
      <c r="T5508" s="8">
        <v>113.13</v>
      </c>
      <c r="U5508">
        <v>0</v>
      </c>
      <c r="V5508" s="8">
        <v>0</v>
      </c>
      <c r="W5508" s="8">
        <v>0</v>
      </c>
      <c r="X5508" s="8">
        <v>113.13</v>
      </c>
    </row>
    <row r="5509" spans="1:24" x14ac:dyDescent="0.25">
      <c r="A5509" t="s">
        <v>5835</v>
      </c>
      <c r="B5509" s="1">
        <v>45516</v>
      </c>
      <c r="C5509" t="s">
        <v>180</v>
      </c>
      <c r="D5509" t="s">
        <v>181</v>
      </c>
      <c r="E5509" t="s">
        <v>63</v>
      </c>
      <c r="F5509" t="s">
        <v>46</v>
      </c>
      <c r="G5509" t="s">
        <v>79</v>
      </c>
      <c r="H5509" t="s">
        <v>80</v>
      </c>
      <c r="I5509" t="s">
        <v>74</v>
      </c>
      <c r="J5509" t="s">
        <v>75</v>
      </c>
      <c r="K5509" t="s">
        <v>49</v>
      </c>
      <c r="L5509" s="13">
        <v>11</v>
      </c>
      <c r="M5509" s="8">
        <v>6.8</v>
      </c>
      <c r="N5509">
        <v>63</v>
      </c>
      <c r="O5509" s="8">
        <v>693</v>
      </c>
      <c r="P5509" s="14">
        <v>5.9499999999999997E-2</v>
      </c>
      <c r="Q5509" s="8">
        <v>41.23</v>
      </c>
      <c r="R5509" s="8">
        <v>651.77</v>
      </c>
      <c r="S5509" s="8">
        <v>428.4</v>
      </c>
      <c r="T5509" s="8">
        <v>223.37</v>
      </c>
      <c r="U5509">
        <v>0</v>
      </c>
      <c r="V5509" s="8">
        <v>0</v>
      </c>
      <c r="W5509" s="8">
        <v>0</v>
      </c>
      <c r="X5509" s="8">
        <v>223.37</v>
      </c>
    </row>
    <row r="5510" spans="1:24" x14ac:dyDescent="0.25">
      <c r="A5510" t="s">
        <v>5836</v>
      </c>
      <c r="B5510" s="1">
        <v>45881</v>
      </c>
      <c r="C5510" t="s">
        <v>805</v>
      </c>
      <c r="D5510" t="s">
        <v>806</v>
      </c>
      <c r="E5510" t="s">
        <v>63</v>
      </c>
      <c r="F5510" t="s">
        <v>89</v>
      </c>
      <c r="G5510" t="s">
        <v>79</v>
      </c>
      <c r="H5510" t="s">
        <v>80</v>
      </c>
      <c r="I5510" t="s">
        <v>31</v>
      </c>
      <c r="J5510" t="s">
        <v>32</v>
      </c>
      <c r="K5510" t="s">
        <v>33</v>
      </c>
      <c r="L5510" s="13">
        <v>5.8</v>
      </c>
      <c r="M5510" s="8">
        <v>2.7</v>
      </c>
      <c r="N5510">
        <v>26</v>
      </c>
      <c r="O5510" s="8">
        <v>150.80000000000001</v>
      </c>
      <c r="P5510" s="14">
        <v>0.17050000000000001</v>
      </c>
      <c r="Q5510" s="8">
        <v>25.71</v>
      </c>
      <c r="R5510" s="8">
        <v>125.09</v>
      </c>
      <c r="S5510" s="8">
        <v>70.2</v>
      </c>
      <c r="T5510" s="8">
        <v>54.89</v>
      </c>
      <c r="U5510">
        <v>0</v>
      </c>
      <c r="V5510" s="8">
        <v>0</v>
      </c>
      <c r="W5510" s="8">
        <v>0</v>
      </c>
      <c r="X5510" s="8">
        <v>54.89</v>
      </c>
    </row>
    <row r="5511" spans="1:24" x14ac:dyDescent="0.25">
      <c r="A5511" t="s">
        <v>5837</v>
      </c>
      <c r="B5511" s="1">
        <v>46158</v>
      </c>
      <c r="C5511" t="s">
        <v>87</v>
      </c>
      <c r="D5511" t="s">
        <v>88</v>
      </c>
      <c r="E5511" t="s">
        <v>63</v>
      </c>
      <c r="F5511" t="s">
        <v>89</v>
      </c>
      <c r="G5511" t="s">
        <v>64</v>
      </c>
      <c r="H5511" t="s">
        <v>65</v>
      </c>
      <c r="I5511" t="s">
        <v>122</v>
      </c>
      <c r="J5511" t="s">
        <v>123</v>
      </c>
      <c r="K5511" t="s">
        <v>59</v>
      </c>
      <c r="L5511" s="13">
        <v>5.5</v>
      </c>
      <c r="M5511" s="8">
        <v>3.8</v>
      </c>
      <c r="N5511">
        <v>94</v>
      </c>
      <c r="O5511" s="8">
        <v>517</v>
      </c>
      <c r="P5511" s="14">
        <v>0.24970000000000001</v>
      </c>
      <c r="Q5511" s="8">
        <v>129.09</v>
      </c>
      <c r="R5511" s="8">
        <v>387.91</v>
      </c>
      <c r="S5511" s="8">
        <v>357.2</v>
      </c>
      <c r="T5511" s="8">
        <v>30.71</v>
      </c>
      <c r="U5511">
        <v>0</v>
      </c>
      <c r="V5511" s="8">
        <v>0</v>
      </c>
      <c r="W5511" s="8">
        <v>0</v>
      </c>
      <c r="X5511" s="8">
        <v>30.71</v>
      </c>
    </row>
    <row r="5512" spans="1:24" x14ac:dyDescent="0.25">
      <c r="A5512" t="s">
        <v>5838</v>
      </c>
      <c r="B5512" s="1">
        <v>46108</v>
      </c>
      <c r="C5512" t="s">
        <v>609</v>
      </c>
      <c r="D5512" t="s">
        <v>610</v>
      </c>
      <c r="E5512" t="s">
        <v>63</v>
      </c>
      <c r="F5512" t="s">
        <v>37</v>
      </c>
      <c r="G5512" t="s">
        <v>79</v>
      </c>
      <c r="H5512" t="s">
        <v>80</v>
      </c>
      <c r="I5512" t="s">
        <v>122</v>
      </c>
      <c r="J5512" t="s">
        <v>123</v>
      </c>
      <c r="K5512" t="s">
        <v>59</v>
      </c>
      <c r="L5512" s="13">
        <v>5.5</v>
      </c>
      <c r="M5512" s="8">
        <v>3.8</v>
      </c>
      <c r="N5512">
        <v>11</v>
      </c>
      <c r="O5512" s="8">
        <v>60.5</v>
      </c>
      <c r="P5512" s="14">
        <v>2.9999999999999997E-4</v>
      </c>
      <c r="Q5512" s="8">
        <v>0.02</v>
      </c>
      <c r="R5512" s="8">
        <v>60.48</v>
      </c>
      <c r="S5512" s="8">
        <v>41.8</v>
      </c>
      <c r="T5512" s="8">
        <v>18.68</v>
      </c>
      <c r="U5512">
        <v>1</v>
      </c>
      <c r="V5512" s="8">
        <v>5.5</v>
      </c>
      <c r="W5512" s="8">
        <v>4.3</v>
      </c>
      <c r="X5512" s="8">
        <v>14.38</v>
      </c>
    </row>
    <row r="5513" spans="1:24" x14ac:dyDescent="0.25">
      <c r="A5513" t="s">
        <v>5839</v>
      </c>
      <c r="B5513" s="1">
        <v>45689</v>
      </c>
      <c r="C5513" t="s">
        <v>678</v>
      </c>
      <c r="D5513" t="s">
        <v>679</v>
      </c>
      <c r="E5513" t="s">
        <v>63</v>
      </c>
      <c r="F5513" t="s">
        <v>89</v>
      </c>
      <c r="G5513" t="s">
        <v>64</v>
      </c>
      <c r="H5513" t="s">
        <v>65</v>
      </c>
      <c r="I5513" t="s">
        <v>127</v>
      </c>
      <c r="J5513" t="s">
        <v>128</v>
      </c>
      <c r="K5513" t="s">
        <v>33</v>
      </c>
      <c r="L5513" s="13">
        <v>7.2</v>
      </c>
      <c r="M5513" s="8">
        <v>3.6</v>
      </c>
      <c r="N5513">
        <v>89</v>
      </c>
      <c r="O5513" s="8">
        <v>640.79999999999995</v>
      </c>
      <c r="P5513" s="14">
        <v>4.99E-2</v>
      </c>
      <c r="Q5513" s="8">
        <v>31.98</v>
      </c>
      <c r="R5513" s="8">
        <v>608.82000000000005</v>
      </c>
      <c r="S5513" s="8">
        <v>320.39999999999998</v>
      </c>
      <c r="T5513" s="8">
        <v>288.42</v>
      </c>
      <c r="U5513">
        <v>0</v>
      </c>
      <c r="V5513" s="8">
        <v>0</v>
      </c>
      <c r="W5513" s="8">
        <v>0</v>
      </c>
      <c r="X5513" s="8">
        <v>288.42</v>
      </c>
    </row>
    <row r="5514" spans="1:24" x14ac:dyDescent="0.25">
      <c r="A5514" t="s">
        <v>5840</v>
      </c>
      <c r="B5514" s="1">
        <v>45655</v>
      </c>
      <c r="C5514" t="s">
        <v>331</v>
      </c>
      <c r="D5514" t="s">
        <v>332</v>
      </c>
      <c r="E5514" t="s">
        <v>150</v>
      </c>
      <c r="F5514" t="s">
        <v>37</v>
      </c>
      <c r="G5514" t="s">
        <v>151</v>
      </c>
      <c r="H5514" t="s">
        <v>152</v>
      </c>
      <c r="I5514" t="s">
        <v>156</v>
      </c>
      <c r="J5514" t="s">
        <v>157</v>
      </c>
      <c r="K5514" t="s">
        <v>42</v>
      </c>
      <c r="L5514" s="13">
        <v>6.2</v>
      </c>
      <c r="M5514" s="8">
        <v>1.9</v>
      </c>
      <c r="N5514">
        <v>117</v>
      </c>
      <c r="O5514" s="8">
        <v>725.4</v>
      </c>
      <c r="P5514" s="14">
        <v>1.8E-3</v>
      </c>
      <c r="Q5514" s="8">
        <v>1.31</v>
      </c>
      <c r="R5514" s="8">
        <v>724.09</v>
      </c>
      <c r="S5514" s="8">
        <v>222.3</v>
      </c>
      <c r="T5514" s="8">
        <v>501.79</v>
      </c>
      <c r="U5514">
        <v>0</v>
      </c>
      <c r="V5514" s="8">
        <v>0</v>
      </c>
      <c r="W5514" s="8">
        <v>0</v>
      </c>
      <c r="X5514" s="8">
        <v>501.79</v>
      </c>
    </row>
    <row r="5515" spans="1:24" x14ac:dyDescent="0.25">
      <c r="A5515" t="s">
        <v>5841</v>
      </c>
      <c r="B5515" s="1">
        <v>46249</v>
      </c>
      <c r="C5515" t="s">
        <v>255</v>
      </c>
      <c r="D5515" t="s">
        <v>256</v>
      </c>
      <c r="E5515" t="s">
        <v>27</v>
      </c>
      <c r="F5515" t="s">
        <v>89</v>
      </c>
      <c r="G5515" t="s">
        <v>38</v>
      </c>
      <c r="H5515" t="s">
        <v>39</v>
      </c>
      <c r="I5515" t="s">
        <v>112</v>
      </c>
      <c r="J5515" t="s">
        <v>113</v>
      </c>
      <c r="K5515" t="s">
        <v>42</v>
      </c>
      <c r="L5515" s="13">
        <v>8.5</v>
      </c>
      <c r="M5515" s="8">
        <v>2.8</v>
      </c>
      <c r="N5515">
        <v>112</v>
      </c>
      <c r="O5515" s="8">
        <v>952</v>
      </c>
      <c r="P5515" s="14">
        <v>1.9400000000000001E-2</v>
      </c>
      <c r="Q5515" s="8">
        <v>18.47</v>
      </c>
      <c r="R5515" s="8">
        <v>933.53</v>
      </c>
      <c r="S5515" s="8">
        <v>313.60000000000002</v>
      </c>
      <c r="T5515" s="8">
        <v>619.92999999999995</v>
      </c>
      <c r="U5515">
        <v>0</v>
      </c>
      <c r="V5515" s="8">
        <v>0</v>
      </c>
      <c r="W5515" s="8">
        <v>0</v>
      </c>
      <c r="X5515" s="8">
        <v>619.92999999999995</v>
      </c>
    </row>
    <row r="5516" spans="1:24" x14ac:dyDescent="0.25">
      <c r="A5516" t="s">
        <v>5842</v>
      </c>
      <c r="B5516" s="1">
        <v>46151</v>
      </c>
      <c r="C5516" t="s">
        <v>244</v>
      </c>
      <c r="D5516" t="s">
        <v>245</v>
      </c>
      <c r="E5516" t="s">
        <v>53</v>
      </c>
      <c r="F5516" t="s">
        <v>46</v>
      </c>
      <c r="G5516" t="s">
        <v>55</v>
      </c>
      <c r="H5516" t="s">
        <v>56</v>
      </c>
      <c r="I5516" t="s">
        <v>117</v>
      </c>
      <c r="J5516" t="s">
        <v>118</v>
      </c>
      <c r="K5516" t="s">
        <v>59</v>
      </c>
      <c r="L5516" s="13">
        <v>6</v>
      </c>
      <c r="M5516" s="8">
        <v>4.2</v>
      </c>
      <c r="N5516">
        <v>76</v>
      </c>
      <c r="O5516" s="8">
        <v>456</v>
      </c>
      <c r="P5516" s="14">
        <v>0.1787</v>
      </c>
      <c r="Q5516" s="8">
        <v>81.489999999999995</v>
      </c>
      <c r="R5516" s="8">
        <v>374.51</v>
      </c>
      <c r="S5516" s="8">
        <v>319.2</v>
      </c>
      <c r="T5516" s="8">
        <v>55.31</v>
      </c>
      <c r="U5516">
        <v>23</v>
      </c>
      <c r="V5516" s="8">
        <v>113.34</v>
      </c>
      <c r="W5516" s="8">
        <v>108.1</v>
      </c>
      <c r="X5516" s="8">
        <v>-52.79</v>
      </c>
    </row>
    <row r="5517" spans="1:24" x14ac:dyDescent="0.25">
      <c r="A5517" t="s">
        <v>5843</v>
      </c>
      <c r="B5517" s="1">
        <v>46157</v>
      </c>
      <c r="C5517" t="s">
        <v>51</v>
      </c>
      <c r="D5517" t="s">
        <v>52</v>
      </c>
      <c r="E5517" t="s">
        <v>53</v>
      </c>
      <c r="F5517" t="s">
        <v>54</v>
      </c>
      <c r="G5517" t="s">
        <v>55</v>
      </c>
      <c r="H5517" t="s">
        <v>56</v>
      </c>
      <c r="I5517" t="s">
        <v>122</v>
      </c>
      <c r="J5517" t="s">
        <v>123</v>
      </c>
      <c r="K5517" t="s">
        <v>59</v>
      </c>
      <c r="L5517" s="13">
        <v>5.5</v>
      </c>
      <c r="M5517" s="8">
        <v>3.8</v>
      </c>
      <c r="N5517">
        <v>46</v>
      </c>
      <c r="O5517" s="8">
        <v>253</v>
      </c>
      <c r="P5517" s="14">
        <v>1.9E-3</v>
      </c>
      <c r="Q5517" s="8">
        <v>0.48</v>
      </c>
      <c r="R5517" s="8">
        <v>252.52</v>
      </c>
      <c r="S5517" s="8">
        <v>174.8</v>
      </c>
      <c r="T5517" s="8">
        <v>77.72</v>
      </c>
      <c r="U5517">
        <v>0</v>
      </c>
      <c r="V5517" s="8">
        <v>0</v>
      </c>
      <c r="W5517" s="8">
        <v>0</v>
      </c>
      <c r="X5517" s="8">
        <v>77.72</v>
      </c>
    </row>
    <row r="5518" spans="1:24" x14ac:dyDescent="0.25">
      <c r="A5518" t="s">
        <v>5844</v>
      </c>
      <c r="B5518" s="1">
        <v>45469</v>
      </c>
      <c r="C5518" t="s">
        <v>220</v>
      </c>
      <c r="D5518" t="s">
        <v>221</v>
      </c>
      <c r="E5518" t="s">
        <v>71</v>
      </c>
      <c r="F5518" t="s">
        <v>28</v>
      </c>
      <c r="G5518" t="s">
        <v>165</v>
      </c>
      <c r="H5518" t="s">
        <v>166</v>
      </c>
      <c r="I5518" t="s">
        <v>57</v>
      </c>
      <c r="J5518" t="s">
        <v>58</v>
      </c>
      <c r="K5518" t="s">
        <v>59</v>
      </c>
      <c r="L5518" s="13">
        <v>10.5</v>
      </c>
      <c r="M5518" s="8">
        <v>7.5</v>
      </c>
      <c r="N5518">
        <v>97</v>
      </c>
      <c r="O5518" s="8">
        <v>1018.5</v>
      </c>
      <c r="P5518" s="14">
        <v>0.4703</v>
      </c>
      <c r="Q5518" s="8">
        <v>479</v>
      </c>
      <c r="R5518" s="8">
        <v>539.5</v>
      </c>
      <c r="S5518" s="8">
        <v>727.5</v>
      </c>
      <c r="T5518" s="8">
        <v>-188</v>
      </c>
      <c r="U5518">
        <v>0</v>
      </c>
      <c r="V5518" s="8">
        <v>0</v>
      </c>
      <c r="W5518" s="8">
        <v>0</v>
      </c>
      <c r="X5518" s="8">
        <v>-188</v>
      </c>
    </row>
    <row r="5519" spans="1:24" x14ac:dyDescent="0.25">
      <c r="A5519" t="s">
        <v>5845</v>
      </c>
      <c r="B5519" s="1">
        <v>45472</v>
      </c>
      <c r="C5519" t="s">
        <v>94</v>
      </c>
      <c r="D5519" t="s">
        <v>95</v>
      </c>
      <c r="E5519" t="s">
        <v>53</v>
      </c>
      <c r="F5519" t="s">
        <v>46</v>
      </c>
      <c r="G5519" t="s">
        <v>55</v>
      </c>
      <c r="H5519" t="s">
        <v>56</v>
      </c>
      <c r="I5519" t="s">
        <v>185</v>
      </c>
      <c r="J5519" t="s">
        <v>186</v>
      </c>
      <c r="K5519" t="s">
        <v>59</v>
      </c>
      <c r="L5519" s="13">
        <v>4.9000000000000004</v>
      </c>
      <c r="M5519" s="8">
        <v>3.1</v>
      </c>
      <c r="N5519">
        <v>10</v>
      </c>
      <c r="O5519" s="8">
        <v>49</v>
      </c>
      <c r="P5519" s="14">
        <v>0.2787</v>
      </c>
      <c r="Q5519" s="8">
        <v>13.66</v>
      </c>
      <c r="R5519" s="8">
        <v>35.340000000000003</v>
      </c>
      <c r="S5519" s="8">
        <v>31</v>
      </c>
      <c r="T5519" s="8">
        <v>4.34</v>
      </c>
      <c r="U5519">
        <v>0</v>
      </c>
      <c r="V5519" s="8">
        <v>0</v>
      </c>
      <c r="W5519" s="8">
        <v>0</v>
      </c>
      <c r="X5519" s="8">
        <v>4.34</v>
      </c>
    </row>
    <row r="5520" spans="1:24" x14ac:dyDescent="0.25">
      <c r="A5520" t="s">
        <v>5846</v>
      </c>
      <c r="B5520" s="1">
        <v>45534</v>
      </c>
      <c r="C5520" t="s">
        <v>378</v>
      </c>
      <c r="D5520" t="s">
        <v>379</v>
      </c>
      <c r="E5520" t="s">
        <v>71</v>
      </c>
      <c r="F5520" t="s">
        <v>54</v>
      </c>
      <c r="G5520" t="s">
        <v>72</v>
      </c>
      <c r="H5520" t="s">
        <v>73</v>
      </c>
      <c r="I5520" t="s">
        <v>127</v>
      </c>
      <c r="J5520" t="s">
        <v>128</v>
      </c>
      <c r="K5520" t="s">
        <v>33</v>
      </c>
      <c r="L5520" s="13">
        <v>7.2</v>
      </c>
      <c r="M5520" s="8">
        <v>3.6</v>
      </c>
      <c r="N5520">
        <v>155</v>
      </c>
      <c r="O5520" s="8">
        <v>1116</v>
      </c>
      <c r="P5520" s="14">
        <v>4.3099999999999999E-2</v>
      </c>
      <c r="Q5520" s="8">
        <v>48.1</v>
      </c>
      <c r="R5520" s="8">
        <v>1067.9000000000001</v>
      </c>
      <c r="S5520" s="8">
        <v>558</v>
      </c>
      <c r="T5520" s="8">
        <v>509.9</v>
      </c>
      <c r="U5520">
        <v>0</v>
      </c>
      <c r="V5520" s="8">
        <v>0</v>
      </c>
      <c r="W5520" s="8">
        <v>0</v>
      </c>
      <c r="X5520" s="8">
        <v>509.9</v>
      </c>
    </row>
    <row r="5521" spans="1:24" x14ac:dyDescent="0.25">
      <c r="A5521" t="s">
        <v>5847</v>
      </c>
      <c r="B5521" s="1">
        <v>45898</v>
      </c>
      <c r="C5521" t="s">
        <v>403</v>
      </c>
      <c r="D5521" t="s">
        <v>404</v>
      </c>
      <c r="E5521" t="s">
        <v>53</v>
      </c>
      <c r="F5521" t="s">
        <v>37</v>
      </c>
      <c r="G5521" t="s">
        <v>55</v>
      </c>
      <c r="H5521" t="s">
        <v>56</v>
      </c>
      <c r="I5521" t="s">
        <v>47</v>
      </c>
      <c r="J5521" t="s">
        <v>48</v>
      </c>
      <c r="K5521" t="s">
        <v>49</v>
      </c>
      <c r="L5521" s="13">
        <v>5</v>
      </c>
      <c r="M5521" s="8">
        <v>3.2</v>
      </c>
      <c r="N5521">
        <v>40</v>
      </c>
      <c r="O5521" s="8">
        <v>200</v>
      </c>
      <c r="P5521" s="14">
        <v>1.6E-2</v>
      </c>
      <c r="Q5521" s="8">
        <v>3.2</v>
      </c>
      <c r="R5521" s="8">
        <v>196.8</v>
      </c>
      <c r="S5521" s="8">
        <v>128</v>
      </c>
      <c r="T5521" s="8">
        <v>68.8</v>
      </c>
      <c r="U5521">
        <v>0</v>
      </c>
      <c r="V5521" s="8">
        <v>0</v>
      </c>
      <c r="W5521" s="8">
        <v>0</v>
      </c>
      <c r="X5521" s="8">
        <v>68.8</v>
      </c>
    </row>
    <row r="5522" spans="1:24" x14ac:dyDescent="0.25">
      <c r="A5522" t="s">
        <v>5848</v>
      </c>
      <c r="B5522" s="1">
        <v>45617</v>
      </c>
      <c r="C5522" t="s">
        <v>309</v>
      </c>
      <c r="D5522" t="s">
        <v>310</v>
      </c>
      <c r="E5522" t="s">
        <v>63</v>
      </c>
      <c r="F5522" t="s">
        <v>54</v>
      </c>
      <c r="G5522" t="s">
        <v>64</v>
      </c>
      <c r="H5522" t="s">
        <v>65</v>
      </c>
      <c r="I5522" t="s">
        <v>130</v>
      </c>
      <c r="J5522" t="s">
        <v>131</v>
      </c>
      <c r="K5522" t="s">
        <v>42</v>
      </c>
      <c r="L5522" s="13">
        <v>4.8</v>
      </c>
      <c r="M5522" s="8">
        <v>1.4</v>
      </c>
      <c r="N5522">
        <v>67</v>
      </c>
      <c r="O5522" s="8">
        <v>321.60000000000002</v>
      </c>
      <c r="P5522" s="14">
        <v>1.1000000000000001E-3</v>
      </c>
      <c r="Q5522" s="8">
        <v>0.35</v>
      </c>
      <c r="R5522" s="8">
        <v>321.25</v>
      </c>
      <c r="S5522" s="8">
        <v>93.8</v>
      </c>
      <c r="T5522" s="8">
        <v>227.45</v>
      </c>
      <c r="U5522">
        <v>0</v>
      </c>
      <c r="V5522" s="8">
        <v>0</v>
      </c>
      <c r="W5522" s="8">
        <v>0</v>
      </c>
      <c r="X5522" s="8">
        <v>227.45</v>
      </c>
    </row>
    <row r="5523" spans="1:24" x14ac:dyDescent="0.25">
      <c r="A5523" t="s">
        <v>5849</v>
      </c>
      <c r="B5523" s="1">
        <v>46117</v>
      </c>
      <c r="C5523" t="s">
        <v>201</v>
      </c>
      <c r="D5523" t="s">
        <v>202</v>
      </c>
      <c r="E5523" t="s">
        <v>53</v>
      </c>
      <c r="F5523" t="s">
        <v>46</v>
      </c>
      <c r="G5523" t="s">
        <v>55</v>
      </c>
      <c r="H5523" t="s">
        <v>56</v>
      </c>
      <c r="I5523" t="s">
        <v>117</v>
      </c>
      <c r="J5523" t="s">
        <v>118</v>
      </c>
      <c r="K5523" t="s">
        <v>59</v>
      </c>
      <c r="L5523" s="13">
        <v>6</v>
      </c>
      <c r="M5523" s="8">
        <v>4.2</v>
      </c>
      <c r="N5523">
        <v>49</v>
      </c>
      <c r="O5523" s="8">
        <v>294</v>
      </c>
      <c r="P5523" s="14">
        <v>3.2399999999999998E-2</v>
      </c>
      <c r="Q5523" s="8">
        <v>9.5299999999999994</v>
      </c>
      <c r="R5523" s="8">
        <v>284.47000000000003</v>
      </c>
      <c r="S5523" s="8">
        <v>205.8</v>
      </c>
      <c r="T5523" s="8">
        <v>78.67</v>
      </c>
      <c r="U5523">
        <v>0</v>
      </c>
      <c r="V5523" s="8">
        <v>0</v>
      </c>
      <c r="W5523" s="8">
        <v>0</v>
      </c>
      <c r="X5523" s="8">
        <v>78.67</v>
      </c>
    </row>
    <row r="5524" spans="1:24" x14ac:dyDescent="0.25">
      <c r="A5524" t="s">
        <v>5850</v>
      </c>
      <c r="B5524" s="1">
        <v>46047</v>
      </c>
      <c r="C5524" t="s">
        <v>223</v>
      </c>
      <c r="D5524" t="s">
        <v>224</v>
      </c>
      <c r="E5524" t="s">
        <v>27</v>
      </c>
      <c r="F5524" t="s">
        <v>28</v>
      </c>
      <c r="G5524" t="s">
        <v>38</v>
      </c>
      <c r="H5524" t="s">
        <v>39</v>
      </c>
      <c r="I5524" t="s">
        <v>47</v>
      </c>
      <c r="J5524" t="s">
        <v>48</v>
      </c>
      <c r="K5524" t="s">
        <v>49</v>
      </c>
      <c r="L5524" s="13">
        <v>5</v>
      </c>
      <c r="M5524" s="8">
        <v>3.2</v>
      </c>
      <c r="N5524">
        <v>118</v>
      </c>
      <c r="O5524" s="8">
        <v>590</v>
      </c>
      <c r="P5524" s="14">
        <v>1.9E-2</v>
      </c>
      <c r="Q5524" s="8">
        <v>11.21</v>
      </c>
      <c r="R5524" s="8">
        <v>578.79</v>
      </c>
      <c r="S5524" s="8">
        <v>377.6</v>
      </c>
      <c r="T5524" s="8">
        <v>201.19</v>
      </c>
      <c r="U5524">
        <v>0</v>
      </c>
      <c r="V5524" s="8">
        <v>0</v>
      </c>
      <c r="W5524" s="8">
        <v>0</v>
      </c>
      <c r="X5524" s="8">
        <v>201.19</v>
      </c>
    </row>
    <row r="5525" spans="1:24" x14ac:dyDescent="0.25">
      <c r="A5525" t="s">
        <v>5851</v>
      </c>
      <c r="B5525" s="1">
        <v>46006</v>
      </c>
      <c r="C5525" t="s">
        <v>357</v>
      </c>
      <c r="D5525" t="s">
        <v>358</v>
      </c>
      <c r="E5525" t="s">
        <v>27</v>
      </c>
      <c r="F5525" t="s">
        <v>46</v>
      </c>
      <c r="G5525" t="s">
        <v>29</v>
      </c>
      <c r="H5525" t="s">
        <v>30</v>
      </c>
      <c r="I5525" t="s">
        <v>104</v>
      </c>
      <c r="J5525" t="s">
        <v>105</v>
      </c>
      <c r="K5525" t="s">
        <v>49</v>
      </c>
      <c r="L5525" s="13">
        <v>4.2</v>
      </c>
      <c r="M5525" s="8">
        <v>2.8</v>
      </c>
      <c r="N5525">
        <v>19</v>
      </c>
      <c r="O5525" s="8">
        <v>79.8</v>
      </c>
      <c r="P5525" s="14">
        <v>0.1168</v>
      </c>
      <c r="Q5525" s="8">
        <v>9.32</v>
      </c>
      <c r="R5525" s="8">
        <v>70.48</v>
      </c>
      <c r="S5525" s="8">
        <v>53.2</v>
      </c>
      <c r="T5525" s="8">
        <v>17.28</v>
      </c>
      <c r="U5525">
        <v>0</v>
      </c>
      <c r="V5525" s="8">
        <v>0</v>
      </c>
      <c r="W5525" s="8">
        <v>0</v>
      </c>
      <c r="X5525" s="8">
        <v>17.28</v>
      </c>
    </row>
    <row r="5526" spans="1:24" x14ac:dyDescent="0.25">
      <c r="A5526" t="s">
        <v>5852</v>
      </c>
      <c r="B5526" s="1">
        <v>45659</v>
      </c>
      <c r="C5526" t="s">
        <v>211</v>
      </c>
      <c r="D5526" t="s">
        <v>212</v>
      </c>
      <c r="E5526" t="s">
        <v>27</v>
      </c>
      <c r="F5526" t="s">
        <v>37</v>
      </c>
      <c r="G5526" t="s">
        <v>29</v>
      </c>
      <c r="H5526" t="s">
        <v>30</v>
      </c>
      <c r="I5526" t="s">
        <v>47</v>
      </c>
      <c r="J5526" t="s">
        <v>48</v>
      </c>
      <c r="K5526" t="s">
        <v>49</v>
      </c>
      <c r="L5526" s="13">
        <v>5</v>
      </c>
      <c r="M5526" s="8">
        <v>3.2</v>
      </c>
      <c r="N5526">
        <v>66</v>
      </c>
      <c r="O5526" s="8">
        <v>330</v>
      </c>
      <c r="P5526" s="14">
        <v>1.6500000000000001E-2</v>
      </c>
      <c r="Q5526" s="8">
        <v>5.44</v>
      </c>
      <c r="R5526" s="8">
        <v>324.56</v>
      </c>
      <c r="S5526" s="8">
        <v>211.2</v>
      </c>
      <c r="T5526" s="8">
        <v>113.36</v>
      </c>
      <c r="U5526">
        <v>0</v>
      </c>
      <c r="V5526" s="8">
        <v>0</v>
      </c>
      <c r="W5526" s="8">
        <v>0</v>
      </c>
      <c r="X5526" s="8">
        <v>113.36</v>
      </c>
    </row>
    <row r="5527" spans="1:24" x14ac:dyDescent="0.25">
      <c r="A5527" t="s">
        <v>5853</v>
      </c>
      <c r="B5527" s="1">
        <v>46227</v>
      </c>
      <c r="C5527" t="s">
        <v>609</v>
      </c>
      <c r="D5527" t="s">
        <v>610</v>
      </c>
      <c r="E5527" t="s">
        <v>63</v>
      </c>
      <c r="F5527" t="s">
        <v>37</v>
      </c>
      <c r="G5527" t="s">
        <v>79</v>
      </c>
      <c r="H5527" t="s">
        <v>80</v>
      </c>
      <c r="I5527" t="s">
        <v>112</v>
      </c>
      <c r="J5527" t="s">
        <v>113</v>
      </c>
      <c r="K5527" t="s">
        <v>42</v>
      </c>
      <c r="L5527" s="13">
        <v>8.5</v>
      </c>
      <c r="M5527" s="8">
        <v>2.8</v>
      </c>
      <c r="N5527">
        <v>22</v>
      </c>
      <c r="O5527" s="8">
        <v>187</v>
      </c>
      <c r="P5527" s="14">
        <v>6.4999999999999997E-3</v>
      </c>
      <c r="Q5527" s="8">
        <v>1.22</v>
      </c>
      <c r="R5527" s="8">
        <v>185.78</v>
      </c>
      <c r="S5527" s="8">
        <v>61.6</v>
      </c>
      <c r="T5527" s="8">
        <v>124.18</v>
      </c>
      <c r="U5527">
        <v>0</v>
      </c>
      <c r="V5527" s="8">
        <v>0</v>
      </c>
      <c r="W5527" s="8">
        <v>0</v>
      </c>
      <c r="X5527" s="8">
        <v>124.18</v>
      </c>
    </row>
    <row r="5528" spans="1:24" x14ac:dyDescent="0.25">
      <c r="A5528" t="s">
        <v>5854</v>
      </c>
      <c r="B5528" s="1">
        <v>45897</v>
      </c>
      <c r="C5528" t="s">
        <v>171</v>
      </c>
      <c r="D5528" t="s">
        <v>172</v>
      </c>
      <c r="E5528" t="s">
        <v>27</v>
      </c>
      <c r="F5528" t="s">
        <v>46</v>
      </c>
      <c r="G5528" t="s">
        <v>29</v>
      </c>
      <c r="H5528" t="s">
        <v>30</v>
      </c>
      <c r="I5528" t="s">
        <v>66</v>
      </c>
      <c r="J5528" t="s">
        <v>67</v>
      </c>
      <c r="K5528" t="s">
        <v>33</v>
      </c>
      <c r="L5528" s="13">
        <v>4.5</v>
      </c>
      <c r="M5528" s="8">
        <v>2.1</v>
      </c>
      <c r="N5528">
        <v>70</v>
      </c>
      <c r="O5528" s="8">
        <v>315</v>
      </c>
      <c r="P5528" s="14">
        <v>0.43309999999999998</v>
      </c>
      <c r="Q5528" s="8">
        <v>136.43</v>
      </c>
      <c r="R5528" s="8">
        <v>178.57</v>
      </c>
      <c r="S5528" s="8">
        <v>147</v>
      </c>
      <c r="T5528" s="8">
        <v>31.57</v>
      </c>
      <c r="U5528">
        <v>0</v>
      </c>
      <c r="V5528" s="8">
        <v>0</v>
      </c>
      <c r="W5528" s="8">
        <v>0</v>
      </c>
      <c r="X5528" s="8">
        <v>31.57</v>
      </c>
    </row>
    <row r="5529" spans="1:24" x14ac:dyDescent="0.25">
      <c r="A5529" t="s">
        <v>5855</v>
      </c>
      <c r="B5529" s="1">
        <v>45320</v>
      </c>
      <c r="C5529" t="s">
        <v>642</v>
      </c>
      <c r="D5529" t="s">
        <v>643</v>
      </c>
      <c r="E5529" t="s">
        <v>71</v>
      </c>
      <c r="F5529" t="s">
        <v>54</v>
      </c>
      <c r="G5529" t="s">
        <v>165</v>
      </c>
      <c r="H5529" t="s">
        <v>166</v>
      </c>
      <c r="I5529" t="s">
        <v>156</v>
      </c>
      <c r="J5529" t="s">
        <v>157</v>
      </c>
      <c r="K5529" t="s">
        <v>42</v>
      </c>
      <c r="L5529" s="13">
        <v>6.2</v>
      </c>
      <c r="M5529" s="8">
        <v>1.9</v>
      </c>
      <c r="N5529">
        <v>216</v>
      </c>
      <c r="O5529" s="8">
        <v>1339.2</v>
      </c>
      <c r="P5529" s="14">
        <v>4.6699999999999998E-2</v>
      </c>
      <c r="Q5529" s="8">
        <v>62.54</v>
      </c>
      <c r="R5529" s="8">
        <v>1276.6600000000001</v>
      </c>
      <c r="S5529" s="8">
        <v>410.4</v>
      </c>
      <c r="T5529" s="8">
        <v>866.26</v>
      </c>
      <c r="U5529">
        <v>0</v>
      </c>
      <c r="V5529" s="8">
        <v>0</v>
      </c>
      <c r="W5529" s="8">
        <v>0</v>
      </c>
      <c r="X5529" s="8">
        <v>866.26</v>
      </c>
    </row>
    <row r="5530" spans="1:24" x14ac:dyDescent="0.25">
      <c r="A5530" t="s">
        <v>5856</v>
      </c>
      <c r="B5530" s="1">
        <v>46012</v>
      </c>
      <c r="C5530" t="s">
        <v>331</v>
      </c>
      <c r="D5530" t="s">
        <v>332</v>
      </c>
      <c r="E5530" t="s">
        <v>150</v>
      </c>
      <c r="F5530" t="s">
        <v>37</v>
      </c>
      <c r="G5530" t="s">
        <v>151</v>
      </c>
      <c r="H5530" t="s">
        <v>152</v>
      </c>
      <c r="I5530" t="s">
        <v>99</v>
      </c>
      <c r="J5530" t="s">
        <v>100</v>
      </c>
      <c r="K5530" t="s">
        <v>49</v>
      </c>
      <c r="L5530" s="13">
        <v>3.8</v>
      </c>
      <c r="M5530" s="8">
        <v>2.6</v>
      </c>
      <c r="N5530">
        <v>28</v>
      </c>
      <c r="O5530" s="8">
        <v>106.4</v>
      </c>
      <c r="P5530" s="14">
        <v>1.9900000000000001E-2</v>
      </c>
      <c r="Q5530" s="8">
        <v>2.12</v>
      </c>
      <c r="R5530" s="8">
        <v>104.28</v>
      </c>
      <c r="S5530" s="8">
        <v>72.8</v>
      </c>
      <c r="T5530" s="8">
        <v>31.48</v>
      </c>
      <c r="U5530">
        <v>0</v>
      </c>
      <c r="V5530" s="8">
        <v>0</v>
      </c>
      <c r="W5530" s="8">
        <v>0</v>
      </c>
      <c r="X5530" s="8">
        <v>31.48</v>
      </c>
    </row>
    <row r="5531" spans="1:24" x14ac:dyDescent="0.25">
      <c r="A5531" t="s">
        <v>5857</v>
      </c>
      <c r="B5531" s="1">
        <v>46009</v>
      </c>
      <c r="C5531" t="s">
        <v>758</v>
      </c>
      <c r="D5531" t="s">
        <v>759</v>
      </c>
      <c r="E5531" t="s">
        <v>27</v>
      </c>
      <c r="F5531" t="s">
        <v>37</v>
      </c>
      <c r="G5531" t="s">
        <v>29</v>
      </c>
      <c r="H5531" t="s">
        <v>30</v>
      </c>
      <c r="I5531" t="s">
        <v>122</v>
      </c>
      <c r="J5531" t="s">
        <v>123</v>
      </c>
      <c r="K5531" t="s">
        <v>59</v>
      </c>
      <c r="L5531" s="13">
        <v>5.5</v>
      </c>
      <c r="M5531" s="8">
        <v>3.8</v>
      </c>
      <c r="N5531">
        <v>12</v>
      </c>
      <c r="O5531" s="8">
        <v>66</v>
      </c>
      <c r="P5531" s="14">
        <v>2.2000000000000001E-3</v>
      </c>
      <c r="Q5531" s="8">
        <v>0.15</v>
      </c>
      <c r="R5531" s="8">
        <v>65.849999999999994</v>
      </c>
      <c r="S5531" s="8">
        <v>45.6</v>
      </c>
      <c r="T5531" s="8">
        <v>20.25</v>
      </c>
      <c r="U5531">
        <v>0</v>
      </c>
      <c r="V5531" s="8">
        <v>0</v>
      </c>
      <c r="W5531" s="8">
        <v>0</v>
      </c>
      <c r="X5531" s="8">
        <v>20.25</v>
      </c>
    </row>
    <row r="5532" spans="1:24" x14ac:dyDescent="0.25">
      <c r="A5532" t="s">
        <v>5858</v>
      </c>
      <c r="B5532" s="1">
        <v>45652</v>
      </c>
      <c r="C5532" t="s">
        <v>291</v>
      </c>
      <c r="D5532" t="s">
        <v>292</v>
      </c>
      <c r="E5532" t="s">
        <v>150</v>
      </c>
      <c r="F5532" t="s">
        <v>54</v>
      </c>
      <c r="G5532" t="s">
        <v>151</v>
      </c>
      <c r="H5532" t="s">
        <v>152</v>
      </c>
      <c r="I5532" t="s">
        <v>122</v>
      </c>
      <c r="J5532" t="s">
        <v>123</v>
      </c>
      <c r="K5532" t="s">
        <v>59</v>
      </c>
      <c r="L5532" s="13">
        <v>5.5</v>
      </c>
      <c r="M5532" s="8">
        <v>3.8</v>
      </c>
      <c r="N5532">
        <v>104</v>
      </c>
      <c r="O5532" s="8">
        <v>572</v>
      </c>
      <c r="P5532" s="14">
        <v>4.87E-2</v>
      </c>
      <c r="Q5532" s="8">
        <v>27.86</v>
      </c>
      <c r="R5532" s="8">
        <v>544.14</v>
      </c>
      <c r="S5532" s="8">
        <v>395.2</v>
      </c>
      <c r="T5532" s="8">
        <v>148.94</v>
      </c>
      <c r="U5532">
        <v>0</v>
      </c>
      <c r="V5532" s="8">
        <v>0</v>
      </c>
      <c r="W5532" s="8">
        <v>0</v>
      </c>
      <c r="X5532" s="8">
        <v>148.94</v>
      </c>
    </row>
    <row r="5533" spans="1:24" x14ac:dyDescent="0.25">
      <c r="A5533" t="s">
        <v>5859</v>
      </c>
      <c r="B5533" s="1">
        <v>46262</v>
      </c>
      <c r="C5533" t="s">
        <v>61</v>
      </c>
      <c r="D5533" t="s">
        <v>62</v>
      </c>
      <c r="E5533" t="s">
        <v>63</v>
      </c>
      <c r="F5533" t="s">
        <v>46</v>
      </c>
      <c r="G5533" t="s">
        <v>79</v>
      </c>
      <c r="H5533" t="s">
        <v>80</v>
      </c>
      <c r="I5533" t="s">
        <v>122</v>
      </c>
      <c r="J5533" t="s">
        <v>123</v>
      </c>
      <c r="K5533" t="s">
        <v>59</v>
      </c>
      <c r="L5533" s="13">
        <v>5.5</v>
      </c>
      <c r="M5533" s="8">
        <v>3.8</v>
      </c>
      <c r="N5533">
        <v>3</v>
      </c>
      <c r="O5533" s="8">
        <v>16.5</v>
      </c>
      <c r="P5533" s="14">
        <v>8.1100000000000005E-2</v>
      </c>
      <c r="Q5533" s="8">
        <v>1.34</v>
      </c>
      <c r="R5533" s="8">
        <v>15.16</v>
      </c>
      <c r="S5533" s="8">
        <v>11.4</v>
      </c>
      <c r="T5533" s="8">
        <v>3.76</v>
      </c>
      <c r="U5533">
        <v>0</v>
      </c>
      <c r="V5533" s="8">
        <v>0</v>
      </c>
      <c r="W5533" s="8">
        <v>0</v>
      </c>
      <c r="X5533" s="8">
        <v>3.76</v>
      </c>
    </row>
    <row r="5534" spans="1:24" x14ac:dyDescent="0.25">
      <c r="A5534" t="s">
        <v>5860</v>
      </c>
      <c r="B5534" s="1">
        <v>45873</v>
      </c>
      <c r="C5534" t="s">
        <v>139</v>
      </c>
      <c r="D5534" t="s">
        <v>140</v>
      </c>
      <c r="E5534" t="s">
        <v>63</v>
      </c>
      <c r="F5534" t="s">
        <v>54</v>
      </c>
      <c r="G5534" t="s">
        <v>79</v>
      </c>
      <c r="H5534" t="s">
        <v>80</v>
      </c>
      <c r="I5534" t="s">
        <v>127</v>
      </c>
      <c r="J5534" t="s">
        <v>128</v>
      </c>
      <c r="K5534" t="s">
        <v>33</v>
      </c>
      <c r="L5534" s="13">
        <v>7.2</v>
      </c>
      <c r="M5534" s="8">
        <v>3.6</v>
      </c>
      <c r="N5534">
        <v>36</v>
      </c>
      <c r="O5534" s="8">
        <v>259.2</v>
      </c>
      <c r="P5534" s="14">
        <v>1.9E-2</v>
      </c>
      <c r="Q5534" s="8">
        <v>4.92</v>
      </c>
      <c r="R5534" s="8">
        <v>254.28</v>
      </c>
      <c r="S5534" s="8">
        <v>129.6</v>
      </c>
      <c r="T5534" s="8">
        <v>124.68</v>
      </c>
      <c r="U5534">
        <v>0</v>
      </c>
      <c r="V5534" s="8">
        <v>0</v>
      </c>
      <c r="W5534" s="8">
        <v>0</v>
      </c>
      <c r="X5534" s="8">
        <v>124.68</v>
      </c>
    </row>
    <row r="5535" spans="1:24" x14ac:dyDescent="0.25">
      <c r="A5535" t="s">
        <v>5861</v>
      </c>
      <c r="B5535" s="1">
        <v>45869</v>
      </c>
      <c r="C5535" t="s">
        <v>445</v>
      </c>
      <c r="D5535" t="s">
        <v>446</v>
      </c>
      <c r="E5535" t="s">
        <v>71</v>
      </c>
      <c r="F5535" t="s">
        <v>89</v>
      </c>
      <c r="G5535" t="s">
        <v>165</v>
      </c>
      <c r="H5535" t="s">
        <v>166</v>
      </c>
      <c r="I5535" t="s">
        <v>130</v>
      </c>
      <c r="J5535" t="s">
        <v>131</v>
      </c>
      <c r="K5535" t="s">
        <v>42</v>
      </c>
      <c r="L5535" s="13">
        <v>4.8</v>
      </c>
      <c r="M5535" s="8">
        <v>1.4</v>
      </c>
      <c r="N5535">
        <v>58</v>
      </c>
      <c r="O5535" s="8">
        <v>278.39999999999998</v>
      </c>
      <c r="P5535" s="14">
        <v>7.4399999999999994E-2</v>
      </c>
      <c r="Q5535" s="8">
        <v>20.71</v>
      </c>
      <c r="R5535" s="8">
        <v>257.69</v>
      </c>
      <c r="S5535" s="8">
        <v>81.2</v>
      </c>
      <c r="T5535" s="8">
        <v>176.49</v>
      </c>
      <c r="U5535">
        <v>28</v>
      </c>
      <c r="V5535" s="8">
        <v>124.4</v>
      </c>
      <c r="W5535" s="8">
        <v>53.2</v>
      </c>
      <c r="X5535" s="8">
        <v>123.29</v>
      </c>
    </row>
    <row r="5536" spans="1:24" x14ac:dyDescent="0.25">
      <c r="A5536" t="s">
        <v>5862</v>
      </c>
      <c r="B5536" s="1">
        <v>45437</v>
      </c>
      <c r="C5536" t="s">
        <v>255</v>
      </c>
      <c r="D5536" t="s">
        <v>256</v>
      </c>
      <c r="E5536" t="s">
        <v>27</v>
      </c>
      <c r="F5536" t="s">
        <v>89</v>
      </c>
      <c r="G5536" t="s">
        <v>38</v>
      </c>
      <c r="H5536" t="s">
        <v>39</v>
      </c>
      <c r="I5536" t="s">
        <v>104</v>
      </c>
      <c r="J5536" t="s">
        <v>105</v>
      </c>
      <c r="K5536" t="s">
        <v>49</v>
      </c>
      <c r="L5536" s="13">
        <v>4.2</v>
      </c>
      <c r="M5536" s="8">
        <v>2.8</v>
      </c>
      <c r="N5536">
        <v>202</v>
      </c>
      <c r="O5536" s="8">
        <v>848.4</v>
      </c>
      <c r="P5536" s="14">
        <v>0.12920000000000001</v>
      </c>
      <c r="Q5536" s="8">
        <v>109.61</v>
      </c>
      <c r="R5536" s="8">
        <v>738.79</v>
      </c>
      <c r="S5536" s="8">
        <v>565.6</v>
      </c>
      <c r="T5536" s="8">
        <v>173.19</v>
      </c>
      <c r="U5536">
        <v>0</v>
      </c>
      <c r="V5536" s="8">
        <v>0</v>
      </c>
      <c r="W5536" s="8">
        <v>0</v>
      </c>
      <c r="X5536" s="8">
        <v>173.19</v>
      </c>
    </row>
    <row r="5537" spans="1:24" x14ac:dyDescent="0.25">
      <c r="A5537" t="s">
        <v>5863</v>
      </c>
      <c r="B5537" s="1">
        <v>45868</v>
      </c>
      <c r="C5537" t="s">
        <v>394</v>
      </c>
      <c r="D5537" t="s">
        <v>395</v>
      </c>
      <c r="E5537" t="s">
        <v>71</v>
      </c>
      <c r="F5537" t="s">
        <v>37</v>
      </c>
      <c r="G5537" t="s">
        <v>72</v>
      </c>
      <c r="H5537" t="s">
        <v>73</v>
      </c>
      <c r="I5537" t="s">
        <v>31</v>
      </c>
      <c r="J5537" t="s">
        <v>32</v>
      </c>
      <c r="K5537" t="s">
        <v>33</v>
      </c>
      <c r="L5537" s="13">
        <v>5.8</v>
      </c>
      <c r="M5537" s="8">
        <v>2.7</v>
      </c>
      <c r="N5537">
        <v>9</v>
      </c>
      <c r="O5537" s="8">
        <v>52.2</v>
      </c>
      <c r="P5537" s="14">
        <v>1.9599999999999999E-2</v>
      </c>
      <c r="Q5537" s="8">
        <v>1.02</v>
      </c>
      <c r="R5537" s="8">
        <v>51.18</v>
      </c>
      <c r="S5537" s="8">
        <v>24.3</v>
      </c>
      <c r="T5537" s="8">
        <v>26.88</v>
      </c>
      <c r="U5537">
        <v>0</v>
      </c>
      <c r="V5537" s="8">
        <v>0</v>
      </c>
      <c r="W5537" s="8">
        <v>0</v>
      </c>
      <c r="X5537" s="8">
        <v>26.88</v>
      </c>
    </row>
    <row r="5538" spans="1:24" x14ac:dyDescent="0.25">
      <c r="A5538" t="s">
        <v>5864</v>
      </c>
      <c r="B5538" s="1">
        <v>46263</v>
      </c>
      <c r="C5538" t="s">
        <v>440</v>
      </c>
      <c r="D5538" t="s">
        <v>441</v>
      </c>
      <c r="E5538" t="s">
        <v>71</v>
      </c>
      <c r="F5538" t="s">
        <v>54</v>
      </c>
      <c r="G5538" t="s">
        <v>72</v>
      </c>
      <c r="H5538" t="s">
        <v>73</v>
      </c>
      <c r="I5538" t="s">
        <v>156</v>
      </c>
      <c r="J5538" t="s">
        <v>157</v>
      </c>
      <c r="K5538" t="s">
        <v>42</v>
      </c>
      <c r="L5538" s="13">
        <v>6.2</v>
      </c>
      <c r="M5538" s="8">
        <v>1.9</v>
      </c>
      <c r="N5538">
        <v>61</v>
      </c>
      <c r="O5538" s="8">
        <v>378.2</v>
      </c>
      <c r="P5538" s="14">
        <v>1.1999999999999999E-3</v>
      </c>
      <c r="Q5538" s="8">
        <v>0.45</v>
      </c>
      <c r="R5538" s="8">
        <v>377.75</v>
      </c>
      <c r="S5538" s="8">
        <v>115.9</v>
      </c>
      <c r="T5538" s="8">
        <v>261.85000000000002</v>
      </c>
      <c r="U5538">
        <v>0</v>
      </c>
      <c r="V5538" s="8">
        <v>0</v>
      </c>
      <c r="W5538" s="8">
        <v>0</v>
      </c>
      <c r="X5538" s="8">
        <v>261.85000000000002</v>
      </c>
    </row>
    <row r="5539" spans="1:24" x14ac:dyDescent="0.25">
      <c r="A5539" t="s">
        <v>5865</v>
      </c>
      <c r="B5539" s="1">
        <v>45484</v>
      </c>
      <c r="C5539" t="s">
        <v>678</v>
      </c>
      <c r="D5539" t="s">
        <v>679</v>
      </c>
      <c r="E5539" t="s">
        <v>63</v>
      </c>
      <c r="F5539" t="s">
        <v>89</v>
      </c>
      <c r="G5539" t="s">
        <v>79</v>
      </c>
      <c r="H5539" t="s">
        <v>80</v>
      </c>
      <c r="I5539" t="s">
        <v>104</v>
      </c>
      <c r="J5539" t="s">
        <v>105</v>
      </c>
      <c r="K5539" t="s">
        <v>49</v>
      </c>
      <c r="L5539" s="13">
        <v>4.2</v>
      </c>
      <c r="M5539" s="8">
        <v>2.8</v>
      </c>
      <c r="N5539">
        <v>86</v>
      </c>
      <c r="O5539" s="8">
        <v>361.2</v>
      </c>
      <c r="P5539" s="14">
        <v>5.2999999999999999E-2</v>
      </c>
      <c r="Q5539" s="8">
        <v>19.14</v>
      </c>
      <c r="R5539" s="8">
        <v>342.06</v>
      </c>
      <c r="S5539" s="8">
        <v>240.8</v>
      </c>
      <c r="T5539" s="8">
        <v>101.26</v>
      </c>
      <c r="U5539">
        <v>0</v>
      </c>
      <c r="V5539" s="8">
        <v>0</v>
      </c>
      <c r="W5539" s="8">
        <v>0</v>
      </c>
      <c r="X5539" s="8">
        <v>101.26</v>
      </c>
    </row>
    <row r="5540" spans="1:24" x14ac:dyDescent="0.25">
      <c r="A5540" t="s">
        <v>5866</v>
      </c>
      <c r="B5540" s="1">
        <v>46148</v>
      </c>
      <c r="C5540" t="s">
        <v>195</v>
      </c>
      <c r="D5540" t="s">
        <v>196</v>
      </c>
      <c r="E5540" t="s">
        <v>150</v>
      </c>
      <c r="F5540" t="s">
        <v>89</v>
      </c>
      <c r="G5540" t="s">
        <v>151</v>
      </c>
      <c r="H5540" t="s">
        <v>152</v>
      </c>
      <c r="I5540" t="s">
        <v>156</v>
      </c>
      <c r="J5540" t="s">
        <v>157</v>
      </c>
      <c r="K5540" t="s">
        <v>42</v>
      </c>
      <c r="L5540" s="13">
        <v>6.2</v>
      </c>
      <c r="M5540" s="8">
        <v>1.9</v>
      </c>
      <c r="N5540">
        <v>206</v>
      </c>
      <c r="O5540" s="8">
        <v>1277.2</v>
      </c>
      <c r="P5540" s="14">
        <v>9.3700000000000006E-2</v>
      </c>
      <c r="Q5540" s="8">
        <v>119.67</v>
      </c>
      <c r="R5540" s="8">
        <v>1157.53</v>
      </c>
      <c r="S5540" s="8">
        <v>391.4</v>
      </c>
      <c r="T5540" s="8">
        <v>766.13</v>
      </c>
      <c r="U5540">
        <v>0</v>
      </c>
      <c r="V5540" s="8">
        <v>0</v>
      </c>
      <c r="W5540" s="8">
        <v>0</v>
      </c>
      <c r="X5540" s="8">
        <v>766.13</v>
      </c>
    </row>
    <row r="5541" spans="1:24" x14ac:dyDescent="0.25">
      <c r="A5541" t="s">
        <v>5867</v>
      </c>
      <c r="B5541" s="1">
        <v>46121</v>
      </c>
      <c r="C5541" t="s">
        <v>235</v>
      </c>
      <c r="D5541" t="s">
        <v>236</v>
      </c>
      <c r="E5541" t="s">
        <v>27</v>
      </c>
      <c r="F5541" t="s">
        <v>54</v>
      </c>
      <c r="G5541" t="s">
        <v>38</v>
      </c>
      <c r="H5541" t="s">
        <v>39</v>
      </c>
      <c r="I5541" t="s">
        <v>99</v>
      </c>
      <c r="J5541" t="s">
        <v>100</v>
      </c>
      <c r="K5541" t="s">
        <v>49</v>
      </c>
      <c r="L5541" s="13">
        <v>3.8</v>
      </c>
      <c r="M5541" s="8">
        <v>2.6</v>
      </c>
      <c r="N5541">
        <v>96</v>
      </c>
      <c r="O5541" s="8">
        <v>364.8</v>
      </c>
      <c r="P5541" s="14">
        <v>2.7699999999999999E-2</v>
      </c>
      <c r="Q5541" s="8">
        <v>10.1</v>
      </c>
      <c r="R5541" s="8">
        <v>354.7</v>
      </c>
      <c r="S5541" s="8">
        <v>249.6</v>
      </c>
      <c r="T5541" s="8">
        <v>105.1</v>
      </c>
      <c r="U5541">
        <v>0</v>
      </c>
      <c r="V5541" s="8">
        <v>0</v>
      </c>
      <c r="W5541" s="8">
        <v>0</v>
      </c>
      <c r="X5541" s="8">
        <v>105.1</v>
      </c>
    </row>
    <row r="5542" spans="1:24" x14ac:dyDescent="0.25">
      <c r="A5542" t="s">
        <v>5868</v>
      </c>
      <c r="B5542" s="1">
        <v>46194</v>
      </c>
      <c r="C5542" t="s">
        <v>136</v>
      </c>
      <c r="D5542" t="s">
        <v>137</v>
      </c>
      <c r="E5542" t="s">
        <v>71</v>
      </c>
      <c r="F5542" t="s">
        <v>54</v>
      </c>
      <c r="G5542" t="s">
        <v>165</v>
      </c>
      <c r="H5542" t="s">
        <v>166</v>
      </c>
      <c r="I5542" t="s">
        <v>47</v>
      </c>
      <c r="J5542" t="s">
        <v>48</v>
      </c>
      <c r="K5542" t="s">
        <v>49</v>
      </c>
      <c r="L5542" s="13">
        <v>5</v>
      </c>
      <c r="M5542" s="8">
        <v>3.2</v>
      </c>
      <c r="N5542">
        <v>70</v>
      </c>
      <c r="O5542" s="8">
        <v>350</v>
      </c>
      <c r="P5542" s="14">
        <v>3.4299999999999997E-2</v>
      </c>
      <c r="Q5542" s="8">
        <v>12</v>
      </c>
      <c r="R5542" s="8">
        <v>338</v>
      </c>
      <c r="S5542" s="8">
        <v>224</v>
      </c>
      <c r="T5542" s="8">
        <v>114</v>
      </c>
      <c r="U5542">
        <v>0</v>
      </c>
      <c r="V5542" s="8">
        <v>0</v>
      </c>
      <c r="W5542" s="8">
        <v>0</v>
      </c>
      <c r="X5542" s="8">
        <v>114</v>
      </c>
    </row>
    <row r="5543" spans="1:24" x14ac:dyDescent="0.25">
      <c r="A5543" t="s">
        <v>5869</v>
      </c>
      <c r="B5543" s="1">
        <v>45796</v>
      </c>
      <c r="C5543" t="s">
        <v>340</v>
      </c>
      <c r="D5543" t="s">
        <v>341</v>
      </c>
      <c r="E5543" t="s">
        <v>27</v>
      </c>
      <c r="F5543" t="s">
        <v>54</v>
      </c>
      <c r="G5543" t="s">
        <v>38</v>
      </c>
      <c r="H5543" t="s">
        <v>39</v>
      </c>
      <c r="I5543" t="s">
        <v>185</v>
      </c>
      <c r="J5543" t="s">
        <v>186</v>
      </c>
      <c r="K5543" t="s">
        <v>59</v>
      </c>
      <c r="L5543" s="13">
        <v>4.9000000000000004</v>
      </c>
      <c r="M5543" s="8">
        <v>3.1</v>
      </c>
      <c r="N5543">
        <v>113</v>
      </c>
      <c r="O5543" s="8">
        <v>553.70000000000005</v>
      </c>
      <c r="P5543" s="14">
        <v>1.15E-2</v>
      </c>
      <c r="Q5543" s="8">
        <v>6.37</v>
      </c>
      <c r="R5543" s="8">
        <v>547.33000000000004</v>
      </c>
      <c r="S5543" s="8">
        <v>350.3</v>
      </c>
      <c r="T5543" s="8">
        <v>197.03</v>
      </c>
      <c r="U5543">
        <v>0</v>
      </c>
      <c r="V5543" s="8">
        <v>0</v>
      </c>
      <c r="W5543" s="8">
        <v>0</v>
      </c>
      <c r="X5543" s="8">
        <v>197.03</v>
      </c>
    </row>
    <row r="5544" spans="1:24" x14ac:dyDescent="0.25">
      <c r="A5544" t="s">
        <v>5870</v>
      </c>
      <c r="B5544" s="1">
        <v>45847</v>
      </c>
      <c r="C5544" t="s">
        <v>350</v>
      </c>
      <c r="D5544" t="s">
        <v>351</v>
      </c>
      <c r="E5544" t="s">
        <v>63</v>
      </c>
      <c r="F5544" t="s">
        <v>89</v>
      </c>
      <c r="G5544" t="s">
        <v>64</v>
      </c>
      <c r="H5544" t="s">
        <v>65</v>
      </c>
      <c r="I5544" t="s">
        <v>127</v>
      </c>
      <c r="J5544" t="s">
        <v>128</v>
      </c>
      <c r="K5544" t="s">
        <v>33</v>
      </c>
      <c r="L5544" s="13">
        <v>7.2</v>
      </c>
      <c r="M5544" s="8">
        <v>3.6</v>
      </c>
      <c r="N5544">
        <v>60</v>
      </c>
      <c r="O5544" s="8">
        <v>432</v>
      </c>
      <c r="P5544" s="14">
        <v>7.0400000000000004E-2</v>
      </c>
      <c r="Q5544" s="8">
        <v>30.41</v>
      </c>
      <c r="R5544" s="8">
        <v>401.59</v>
      </c>
      <c r="S5544" s="8">
        <v>216</v>
      </c>
      <c r="T5544" s="8">
        <v>185.59</v>
      </c>
      <c r="U5544">
        <v>0</v>
      </c>
      <c r="V5544" s="8">
        <v>0</v>
      </c>
      <c r="W5544" s="8">
        <v>0</v>
      </c>
      <c r="X5544" s="8">
        <v>185.59</v>
      </c>
    </row>
    <row r="5545" spans="1:24" x14ac:dyDescent="0.25">
      <c r="A5545" t="s">
        <v>5871</v>
      </c>
      <c r="B5545" s="1">
        <v>45608</v>
      </c>
      <c r="C5545" t="s">
        <v>671</v>
      </c>
      <c r="D5545" t="s">
        <v>672</v>
      </c>
      <c r="E5545" t="s">
        <v>27</v>
      </c>
      <c r="F5545" t="s">
        <v>89</v>
      </c>
      <c r="G5545" t="s">
        <v>38</v>
      </c>
      <c r="H5545" t="s">
        <v>39</v>
      </c>
      <c r="I5545" t="s">
        <v>127</v>
      </c>
      <c r="J5545" t="s">
        <v>128</v>
      </c>
      <c r="K5545" t="s">
        <v>33</v>
      </c>
      <c r="L5545" s="13">
        <v>7.2</v>
      </c>
      <c r="M5545" s="8">
        <v>3.6</v>
      </c>
      <c r="N5545">
        <v>31</v>
      </c>
      <c r="O5545" s="8">
        <v>223.2</v>
      </c>
      <c r="P5545" s="14">
        <v>3.8600000000000002E-2</v>
      </c>
      <c r="Q5545" s="8">
        <v>8.6199999999999992</v>
      </c>
      <c r="R5545" s="8">
        <v>214.58</v>
      </c>
      <c r="S5545" s="8">
        <v>111.6</v>
      </c>
      <c r="T5545" s="8">
        <v>102.98</v>
      </c>
      <c r="U5545">
        <v>0</v>
      </c>
      <c r="V5545" s="8">
        <v>0</v>
      </c>
      <c r="W5545" s="8">
        <v>0</v>
      </c>
      <c r="X5545" s="8">
        <v>102.98</v>
      </c>
    </row>
    <row r="5546" spans="1:24" x14ac:dyDescent="0.25">
      <c r="A5546" t="s">
        <v>5872</v>
      </c>
      <c r="B5546" s="1">
        <v>45471</v>
      </c>
      <c r="C5546" t="s">
        <v>315</v>
      </c>
      <c r="D5546" t="s">
        <v>316</v>
      </c>
      <c r="E5546" t="s">
        <v>27</v>
      </c>
      <c r="F5546" t="s">
        <v>46</v>
      </c>
      <c r="G5546" t="s">
        <v>38</v>
      </c>
      <c r="H5546" t="s">
        <v>39</v>
      </c>
      <c r="I5546" t="s">
        <v>84</v>
      </c>
      <c r="J5546" t="s">
        <v>85</v>
      </c>
      <c r="K5546" t="s">
        <v>42</v>
      </c>
      <c r="L5546" s="13">
        <v>9.9</v>
      </c>
      <c r="M5546" s="8">
        <v>3.1</v>
      </c>
      <c r="N5546">
        <v>12</v>
      </c>
      <c r="O5546" s="8">
        <v>118.8</v>
      </c>
      <c r="P5546" s="14">
        <v>0.22309999999999999</v>
      </c>
      <c r="Q5546" s="8">
        <v>26.5</v>
      </c>
      <c r="R5546" s="8">
        <v>92.3</v>
      </c>
      <c r="S5546" s="8">
        <v>37.200000000000003</v>
      </c>
      <c r="T5546" s="8">
        <v>55.1</v>
      </c>
      <c r="U5546">
        <v>0</v>
      </c>
      <c r="V5546" s="8">
        <v>0</v>
      </c>
      <c r="W5546" s="8">
        <v>0</v>
      </c>
      <c r="X5546" s="8">
        <v>55.1</v>
      </c>
    </row>
    <row r="5547" spans="1:24" x14ac:dyDescent="0.25">
      <c r="A5547" t="s">
        <v>5873</v>
      </c>
      <c r="B5547" s="1">
        <v>45794</v>
      </c>
      <c r="C5547" t="s">
        <v>386</v>
      </c>
      <c r="D5547" t="s">
        <v>387</v>
      </c>
      <c r="E5547" t="s">
        <v>27</v>
      </c>
      <c r="F5547" t="s">
        <v>54</v>
      </c>
      <c r="G5547" t="s">
        <v>38</v>
      </c>
      <c r="H5547" t="s">
        <v>39</v>
      </c>
      <c r="I5547" t="s">
        <v>104</v>
      </c>
      <c r="J5547" t="s">
        <v>105</v>
      </c>
      <c r="K5547" t="s">
        <v>49</v>
      </c>
      <c r="L5547" s="13">
        <v>4.2</v>
      </c>
      <c r="M5547" s="8">
        <v>2.8</v>
      </c>
      <c r="N5547">
        <v>206</v>
      </c>
      <c r="O5547" s="8">
        <v>865.2</v>
      </c>
      <c r="P5547" s="14">
        <v>5.28E-2</v>
      </c>
      <c r="Q5547" s="8">
        <v>45.68</v>
      </c>
      <c r="R5547" s="8">
        <v>819.52</v>
      </c>
      <c r="S5547" s="8">
        <v>576.79999999999995</v>
      </c>
      <c r="T5547" s="8">
        <v>242.72</v>
      </c>
      <c r="U5547">
        <v>0</v>
      </c>
      <c r="V5547" s="8">
        <v>0</v>
      </c>
      <c r="W5547" s="8">
        <v>0</v>
      </c>
      <c r="X5547" s="8">
        <v>242.72</v>
      </c>
    </row>
    <row r="5548" spans="1:24" x14ac:dyDescent="0.25">
      <c r="A5548" t="s">
        <v>5874</v>
      </c>
      <c r="B5548" s="1">
        <v>45330</v>
      </c>
      <c r="C5548" t="s">
        <v>87</v>
      </c>
      <c r="D5548" t="s">
        <v>88</v>
      </c>
      <c r="E5548" t="s">
        <v>63</v>
      </c>
      <c r="F5548" t="s">
        <v>89</v>
      </c>
      <c r="G5548" t="s">
        <v>79</v>
      </c>
      <c r="H5548" t="s">
        <v>80</v>
      </c>
      <c r="I5548" t="s">
        <v>127</v>
      </c>
      <c r="J5548" t="s">
        <v>128</v>
      </c>
      <c r="K5548" t="s">
        <v>33</v>
      </c>
      <c r="L5548" s="13">
        <v>7.2</v>
      </c>
      <c r="M5548" s="8">
        <v>3.6</v>
      </c>
      <c r="N5548">
        <v>131</v>
      </c>
      <c r="O5548" s="8">
        <v>943.2</v>
      </c>
      <c r="P5548" s="14">
        <v>0.11119999999999999</v>
      </c>
      <c r="Q5548" s="8">
        <v>104.88</v>
      </c>
      <c r="R5548" s="8">
        <v>838.32</v>
      </c>
      <c r="S5548" s="8">
        <v>471.6</v>
      </c>
      <c r="T5548" s="8">
        <v>366.72</v>
      </c>
      <c r="U5548">
        <v>0</v>
      </c>
      <c r="V5548" s="8">
        <v>0</v>
      </c>
      <c r="W5548" s="8">
        <v>0</v>
      </c>
      <c r="X5548" s="8">
        <v>366.72</v>
      </c>
    </row>
    <row r="5549" spans="1:24" x14ac:dyDescent="0.25">
      <c r="A5549" t="s">
        <v>5875</v>
      </c>
      <c r="B5549" s="1">
        <v>45384</v>
      </c>
      <c r="C5549" t="s">
        <v>427</v>
      </c>
      <c r="D5549" t="s">
        <v>428</v>
      </c>
      <c r="E5549" t="s">
        <v>150</v>
      </c>
      <c r="F5549" t="s">
        <v>46</v>
      </c>
      <c r="G5549" t="s">
        <v>151</v>
      </c>
      <c r="H5549" t="s">
        <v>152</v>
      </c>
      <c r="I5549" t="s">
        <v>74</v>
      </c>
      <c r="J5549" t="s">
        <v>75</v>
      </c>
      <c r="K5549" t="s">
        <v>49</v>
      </c>
      <c r="L5549" s="13">
        <v>11</v>
      </c>
      <c r="M5549" s="8">
        <v>6.8</v>
      </c>
      <c r="N5549">
        <v>6</v>
      </c>
      <c r="O5549" s="8">
        <v>66</v>
      </c>
      <c r="P5549" s="14">
        <v>0.1641</v>
      </c>
      <c r="Q5549" s="8">
        <v>10.83</v>
      </c>
      <c r="R5549" s="8">
        <v>55.17</v>
      </c>
      <c r="S5549" s="8">
        <v>40.799999999999997</v>
      </c>
      <c r="T5549" s="8">
        <v>14.37</v>
      </c>
      <c r="U5549">
        <v>0</v>
      </c>
      <c r="V5549" s="8">
        <v>0</v>
      </c>
      <c r="W5549" s="8">
        <v>0</v>
      </c>
      <c r="X5549" s="8">
        <v>14.37</v>
      </c>
    </row>
    <row r="5550" spans="1:24" x14ac:dyDescent="0.25">
      <c r="A5550" t="s">
        <v>5876</v>
      </c>
      <c r="B5550" s="1">
        <v>45349</v>
      </c>
      <c r="C5550" t="s">
        <v>226</v>
      </c>
      <c r="D5550" t="s">
        <v>227</v>
      </c>
      <c r="E5550" t="s">
        <v>27</v>
      </c>
      <c r="F5550" t="s">
        <v>54</v>
      </c>
      <c r="G5550" t="s">
        <v>38</v>
      </c>
      <c r="H5550" t="s">
        <v>39</v>
      </c>
      <c r="I5550" t="s">
        <v>31</v>
      </c>
      <c r="J5550" t="s">
        <v>32</v>
      </c>
      <c r="K5550" t="s">
        <v>33</v>
      </c>
      <c r="L5550" s="13">
        <v>5.8</v>
      </c>
      <c r="M5550" s="8">
        <v>2.7</v>
      </c>
      <c r="N5550">
        <v>35</v>
      </c>
      <c r="O5550" s="8">
        <v>203</v>
      </c>
      <c r="P5550" s="14">
        <v>5.9999999999999995E-4</v>
      </c>
      <c r="Q5550" s="8">
        <v>0.12</v>
      </c>
      <c r="R5550" s="8">
        <v>202.88</v>
      </c>
      <c r="S5550" s="8">
        <v>94.5</v>
      </c>
      <c r="T5550" s="8">
        <v>108.38</v>
      </c>
      <c r="U5550">
        <v>0</v>
      </c>
      <c r="V5550" s="8">
        <v>0</v>
      </c>
      <c r="W5550" s="8">
        <v>0</v>
      </c>
      <c r="X5550" s="8">
        <v>108.38</v>
      </c>
    </row>
    <row r="5551" spans="1:24" x14ac:dyDescent="0.25">
      <c r="A5551" t="s">
        <v>5877</v>
      </c>
      <c r="B5551" s="1">
        <v>45530</v>
      </c>
      <c r="C5551" t="s">
        <v>279</v>
      </c>
      <c r="D5551" t="s">
        <v>280</v>
      </c>
      <c r="E5551" t="s">
        <v>53</v>
      </c>
      <c r="F5551" t="s">
        <v>54</v>
      </c>
      <c r="G5551" t="s">
        <v>55</v>
      </c>
      <c r="H5551" t="s">
        <v>56</v>
      </c>
      <c r="I5551" t="s">
        <v>47</v>
      </c>
      <c r="J5551" t="s">
        <v>48</v>
      </c>
      <c r="K5551" t="s">
        <v>49</v>
      </c>
      <c r="L5551" s="13">
        <v>5</v>
      </c>
      <c r="M5551" s="8">
        <v>3.2</v>
      </c>
      <c r="N5551">
        <v>22</v>
      </c>
      <c r="O5551" s="8">
        <v>110</v>
      </c>
      <c r="P5551" s="14">
        <v>4.8999999999999998E-3</v>
      </c>
      <c r="Q5551" s="8">
        <v>0.54</v>
      </c>
      <c r="R5551" s="8">
        <v>109.46</v>
      </c>
      <c r="S5551" s="8">
        <v>70.400000000000006</v>
      </c>
      <c r="T5551" s="8">
        <v>39.06</v>
      </c>
      <c r="U5551">
        <v>0</v>
      </c>
      <c r="V5551" s="8">
        <v>0</v>
      </c>
      <c r="W5551" s="8">
        <v>0</v>
      </c>
      <c r="X5551" s="8">
        <v>39.06</v>
      </c>
    </row>
    <row r="5552" spans="1:24" x14ac:dyDescent="0.25">
      <c r="A5552" t="s">
        <v>5878</v>
      </c>
      <c r="B5552" s="1">
        <v>45908</v>
      </c>
      <c r="C5552" t="s">
        <v>590</v>
      </c>
      <c r="D5552" t="s">
        <v>591</v>
      </c>
      <c r="E5552" t="s">
        <v>27</v>
      </c>
      <c r="F5552" t="s">
        <v>46</v>
      </c>
      <c r="G5552" t="s">
        <v>38</v>
      </c>
      <c r="H5552" t="s">
        <v>39</v>
      </c>
      <c r="I5552" t="s">
        <v>130</v>
      </c>
      <c r="J5552" t="s">
        <v>131</v>
      </c>
      <c r="K5552" t="s">
        <v>42</v>
      </c>
      <c r="L5552" s="13">
        <v>4.8</v>
      </c>
      <c r="M5552" s="8">
        <v>1.4</v>
      </c>
      <c r="N5552">
        <v>12</v>
      </c>
      <c r="O5552" s="8">
        <v>57.6</v>
      </c>
      <c r="P5552" s="14">
        <v>6.6799999999999998E-2</v>
      </c>
      <c r="Q5552" s="8">
        <v>3.85</v>
      </c>
      <c r="R5552" s="8">
        <v>53.75</v>
      </c>
      <c r="S5552" s="8">
        <v>16.8</v>
      </c>
      <c r="T5552" s="8">
        <v>36.950000000000003</v>
      </c>
      <c r="U5552">
        <v>0</v>
      </c>
      <c r="V5552" s="8">
        <v>0</v>
      </c>
      <c r="W5552" s="8">
        <v>0</v>
      </c>
      <c r="X5552" s="8">
        <v>36.950000000000003</v>
      </c>
    </row>
    <row r="5553" spans="1:24" x14ac:dyDescent="0.25">
      <c r="A5553" t="s">
        <v>5879</v>
      </c>
      <c r="B5553" s="1">
        <v>45516</v>
      </c>
      <c r="C5553" t="s">
        <v>35</v>
      </c>
      <c r="D5553" t="s">
        <v>36</v>
      </c>
      <c r="E5553" t="s">
        <v>27</v>
      </c>
      <c r="F5553" t="s">
        <v>37</v>
      </c>
      <c r="G5553" t="s">
        <v>38</v>
      </c>
      <c r="H5553" t="s">
        <v>39</v>
      </c>
      <c r="I5553" t="s">
        <v>122</v>
      </c>
      <c r="J5553" t="s">
        <v>123</v>
      </c>
      <c r="K5553" t="s">
        <v>59</v>
      </c>
      <c r="L5553" s="13">
        <v>5.5</v>
      </c>
      <c r="M5553" s="8">
        <v>3.8</v>
      </c>
      <c r="N5553">
        <v>18</v>
      </c>
      <c r="O5553" s="8">
        <v>99</v>
      </c>
      <c r="P5553" s="14">
        <v>3.9800000000000002E-2</v>
      </c>
      <c r="Q5553" s="8">
        <v>3.94</v>
      </c>
      <c r="R5553" s="8">
        <v>95.06</v>
      </c>
      <c r="S5553" s="8">
        <v>68.400000000000006</v>
      </c>
      <c r="T5553" s="8">
        <v>26.66</v>
      </c>
      <c r="U5553">
        <v>0</v>
      </c>
      <c r="V5553" s="8">
        <v>0</v>
      </c>
      <c r="W5553" s="8">
        <v>0</v>
      </c>
      <c r="X5553" s="8">
        <v>26.66</v>
      </c>
    </row>
    <row r="5554" spans="1:24" x14ac:dyDescent="0.25">
      <c r="A5554" t="s">
        <v>5880</v>
      </c>
      <c r="B5554" s="1">
        <v>45312</v>
      </c>
      <c r="C5554" t="s">
        <v>159</v>
      </c>
      <c r="D5554" t="s">
        <v>160</v>
      </c>
      <c r="E5554" t="s">
        <v>27</v>
      </c>
      <c r="F5554" t="s">
        <v>37</v>
      </c>
      <c r="G5554" t="s">
        <v>29</v>
      </c>
      <c r="H5554" t="s">
        <v>30</v>
      </c>
      <c r="I5554" t="s">
        <v>57</v>
      </c>
      <c r="J5554" t="s">
        <v>58</v>
      </c>
      <c r="K5554" t="s">
        <v>59</v>
      </c>
      <c r="L5554" s="13">
        <v>10.5</v>
      </c>
      <c r="M5554" s="8">
        <v>7.5</v>
      </c>
      <c r="N5554">
        <v>33</v>
      </c>
      <c r="O5554" s="8">
        <v>346.5</v>
      </c>
      <c r="P5554" s="14">
        <v>0.43140000000000001</v>
      </c>
      <c r="Q5554" s="8">
        <v>149.47999999999999</v>
      </c>
      <c r="R5554" s="8">
        <v>197.02</v>
      </c>
      <c r="S5554" s="8">
        <v>247.5</v>
      </c>
      <c r="T5554" s="8">
        <v>-50.48</v>
      </c>
      <c r="U5554">
        <v>0</v>
      </c>
      <c r="V5554" s="8">
        <v>0</v>
      </c>
      <c r="W5554" s="8">
        <v>0</v>
      </c>
      <c r="X5554" s="8">
        <v>-50.48</v>
      </c>
    </row>
    <row r="5555" spans="1:24" x14ac:dyDescent="0.25">
      <c r="A5555" t="s">
        <v>5881</v>
      </c>
      <c r="B5555" s="1">
        <v>45831</v>
      </c>
      <c r="C5555" t="s">
        <v>406</v>
      </c>
      <c r="D5555" t="s">
        <v>407</v>
      </c>
      <c r="E5555" t="s">
        <v>63</v>
      </c>
      <c r="F5555" t="s">
        <v>37</v>
      </c>
      <c r="G5555" t="s">
        <v>79</v>
      </c>
      <c r="H5555" t="s">
        <v>80</v>
      </c>
      <c r="I5555" t="s">
        <v>74</v>
      </c>
      <c r="J5555" t="s">
        <v>75</v>
      </c>
      <c r="K5555" t="s">
        <v>49</v>
      </c>
      <c r="L5555" s="13">
        <v>11</v>
      </c>
      <c r="M5555" s="8">
        <v>6.8</v>
      </c>
      <c r="N5555">
        <v>3</v>
      </c>
      <c r="O5555" s="8">
        <v>33</v>
      </c>
      <c r="P5555" s="14">
        <v>1.6999999999999999E-3</v>
      </c>
      <c r="Q5555" s="8">
        <v>0.06</v>
      </c>
      <c r="R5555" s="8">
        <v>32.94</v>
      </c>
      <c r="S5555" s="8">
        <v>20.399999999999999</v>
      </c>
      <c r="T5555" s="8">
        <v>12.54</v>
      </c>
      <c r="U5555">
        <v>0</v>
      </c>
      <c r="V5555" s="8">
        <v>0</v>
      </c>
      <c r="W5555" s="8">
        <v>0</v>
      </c>
      <c r="X5555" s="8">
        <v>12.54</v>
      </c>
    </row>
    <row r="5556" spans="1:24" x14ac:dyDescent="0.25">
      <c r="A5556" t="s">
        <v>5882</v>
      </c>
      <c r="B5556" s="1">
        <v>45781</v>
      </c>
      <c r="C5556" t="s">
        <v>180</v>
      </c>
      <c r="D5556" t="s">
        <v>181</v>
      </c>
      <c r="E5556" t="s">
        <v>63</v>
      </c>
      <c r="F5556" t="s">
        <v>46</v>
      </c>
      <c r="G5556" t="s">
        <v>79</v>
      </c>
      <c r="H5556" t="s">
        <v>80</v>
      </c>
      <c r="I5556" t="s">
        <v>40</v>
      </c>
      <c r="J5556" t="s">
        <v>41</v>
      </c>
      <c r="K5556" t="s">
        <v>42</v>
      </c>
      <c r="L5556" s="13">
        <v>14.5</v>
      </c>
      <c r="M5556" s="8">
        <v>4.2</v>
      </c>
      <c r="N5556">
        <v>10</v>
      </c>
      <c r="O5556" s="8">
        <v>145</v>
      </c>
      <c r="P5556" s="14">
        <v>4.5199999999999997E-2</v>
      </c>
      <c r="Q5556" s="8">
        <v>6.55</v>
      </c>
      <c r="R5556" s="8">
        <v>138.44999999999999</v>
      </c>
      <c r="S5556" s="8">
        <v>42</v>
      </c>
      <c r="T5556" s="8">
        <v>96.45</v>
      </c>
      <c r="U5556">
        <v>0</v>
      </c>
      <c r="V5556" s="8">
        <v>0</v>
      </c>
      <c r="W5556" s="8">
        <v>0</v>
      </c>
      <c r="X5556" s="8">
        <v>96.45</v>
      </c>
    </row>
    <row r="5557" spans="1:24" x14ac:dyDescent="0.25">
      <c r="A5557" t="s">
        <v>5883</v>
      </c>
      <c r="B5557" s="1">
        <v>45292</v>
      </c>
      <c r="C5557" t="s">
        <v>551</v>
      </c>
      <c r="D5557" t="s">
        <v>552</v>
      </c>
      <c r="E5557" t="s">
        <v>27</v>
      </c>
      <c r="F5557" t="s">
        <v>54</v>
      </c>
      <c r="G5557" t="s">
        <v>29</v>
      </c>
      <c r="H5557" t="s">
        <v>30</v>
      </c>
      <c r="I5557" t="s">
        <v>144</v>
      </c>
      <c r="J5557" t="s">
        <v>145</v>
      </c>
      <c r="K5557" t="s">
        <v>33</v>
      </c>
      <c r="L5557" s="13">
        <v>12</v>
      </c>
      <c r="M5557" s="8">
        <v>6.5</v>
      </c>
      <c r="N5557">
        <v>35</v>
      </c>
      <c r="O5557" s="8">
        <v>420</v>
      </c>
      <c r="P5557" s="14">
        <v>4.0000000000000001E-3</v>
      </c>
      <c r="Q5557" s="8">
        <v>1.68</v>
      </c>
      <c r="R5557" s="8">
        <v>418.32</v>
      </c>
      <c r="S5557" s="8">
        <v>227.5</v>
      </c>
      <c r="T5557" s="8">
        <v>190.82</v>
      </c>
      <c r="U5557">
        <v>0</v>
      </c>
      <c r="V5557" s="8">
        <v>0</v>
      </c>
      <c r="W5557" s="8">
        <v>0</v>
      </c>
      <c r="X5557" s="8">
        <v>190.82</v>
      </c>
    </row>
    <row r="5558" spans="1:24" x14ac:dyDescent="0.25">
      <c r="A5558" t="s">
        <v>5884</v>
      </c>
      <c r="B5558" s="1">
        <v>45631</v>
      </c>
      <c r="C5558" t="s">
        <v>266</v>
      </c>
      <c r="D5558" t="s">
        <v>267</v>
      </c>
      <c r="E5558" t="s">
        <v>53</v>
      </c>
      <c r="F5558" t="s">
        <v>54</v>
      </c>
      <c r="G5558" t="s">
        <v>55</v>
      </c>
      <c r="H5558" t="s">
        <v>56</v>
      </c>
      <c r="I5558" t="s">
        <v>31</v>
      </c>
      <c r="J5558" t="s">
        <v>32</v>
      </c>
      <c r="K5558" t="s">
        <v>33</v>
      </c>
      <c r="L5558" s="13">
        <v>5.8</v>
      </c>
      <c r="M5558" s="8">
        <v>2.7</v>
      </c>
      <c r="N5558">
        <v>64</v>
      </c>
      <c r="O5558" s="8">
        <v>371.2</v>
      </c>
      <c r="P5558" s="14">
        <v>6.8999999999999999E-3</v>
      </c>
      <c r="Q5558" s="8">
        <v>2.56</v>
      </c>
      <c r="R5558" s="8">
        <v>368.64</v>
      </c>
      <c r="S5558" s="8">
        <v>172.8</v>
      </c>
      <c r="T5558" s="8">
        <v>195.84</v>
      </c>
      <c r="U5558">
        <v>0</v>
      </c>
      <c r="V5558" s="8">
        <v>0</v>
      </c>
      <c r="W5558" s="8">
        <v>0</v>
      </c>
      <c r="X5558" s="8">
        <v>195.84</v>
      </c>
    </row>
    <row r="5559" spans="1:24" x14ac:dyDescent="0.25">
      <c r="A5559" t="s">
        <v>5885</v>
      </c>
      <c r="B5559" s="1">
        <v>46231</v>
      </c>
      <c r="C5559" t="s">
        <v>97</v>
      </c>
      <c r="D5559" t="s">
        <v>98</v>
      </c>
      <c r="E5559" t="s">
        <v>63</v>
      </c>
      <c r="F5559" t="s">
        <v>54</v>
      </c>
      <c r="G5559" t="s">
        <v>79</v>
      </c>
      <c r="H5559" t="s">
        <v>80</v>
      </c>
      <c r="I5559" t="s">
        <v>47</v>
      </c>
      <c r="J5559" t="s">
        <v>48</v>
      </c>
      <c r="K5559" t="s">
        <v>49</v>
      </c>
      <c r="L5559" s="13">
        <v>5</v>
      </c>
      <c r="M5559" s="8">
        <v>3.2</v>
      </c>
      <c r="N5559">
        <v>289</v>
      </c>
      <c r="O5559" s="8">
        <v>1445</v>
      </c>
      <c r="P5559" s="14">
        <v>1.1599999999999999E-2</v>
      </c>
      <c r="Q5559" s="8">
        <v>16.760000000000002</v>
      </c>
      <c r="R5559" s="8">
        <v>1428.24</v>
      </c>
      <c r="S5559" s="8">
        <v>924.8</v>
      </c>
      <c r="T5559" s="8">
        <v>503.44</v>
      </c>
      <c r="U5559">
        <v>0</v>
      </c>
      <c r="V5559" s="8">
        <v>0</v>
      </c>
      <c r="W5559" s="8">
        <v>0</v>
      </c>
      <c r="X5559" s="8">
        <v>503.44</v>
      </c>
    </row>
    <row r="5560" spans="1:24" x14ac:dyDescent="0.25">
      <c r="A5560" t="s">
        <v>5886</v>
      </c>
      <c r="B5560" s="1">
        <v>45920</v>
      </c>
      <c r="C5560" t="s">
        <v>133</v>
      </c>
      <c r="D5560" t="s">
        <v>134</v>
      </c>
      <c r="E5560" t="s">
        <v>27</v>
      </c>
      <c r="F5560" t="s">
        <v>54</v>
      </c>
      <c r="G5560" t="s">
        <v>29</v>
      </c>
      <c r="H5560" t="s">
        <v>30</v>
      </c>
      <c r="I5560" t="s">
        <v>74</v>
      </c>
      <c r="J5560" t="s">
        <v>75</v>
      </c>
      <c r="K5560" t="s">
        <v>49</v>
      </c>
      <c r="L5560" s="13">
        <v>11</v>
      </c>
      <c r="M5560" s="8">
        <v>6.8</v>
      </c>
      <c r="N5560">
        <v>121</v>
      </c>
      <c r="O5560" s="8">
        <v>1331</v>
      </c>
      <c r="P5560" s="14">
        <v>1.2699999999999999E-2</v>
      </c>
      <c r="Q5560" s="8">
        <v>16.899999999999999</v>
      </c>
      <c r="R5560" s="8">
        <v>1314.1</v>
      </c>
      <c r="S5560" s="8">
        <v>822.8</v>
      </c>
      <c r="T5560" s="8">
        <v>491.3</v>
      </c>
      <c r="U5560">
        <v>0</v>
      </c>
      <c r="V5560" s="8">
        <v>0</v>
      </c>
      <c r="W5560" s="8">
        <v>0</v>
      </c>
      <c r="X5560" s="8">
        <v>491.3</v>
      </c>
    </row>
    <row r="5561" spans="1:24" x14ac:dyDescent="0.25">
      <c r="A5561" t="s">
        <v>5887</v>
      </c>
      <c r="B5561" s="1">
        <v>45498</v>
      </c>
      <c r="C5561" t="s">
        <v>232</v>
      </c>
      <c r="D5561" t="s">
        <v>233</v>
      </c>
      <c r="E5561" t="s">
        <v>27</v>
      </c>
      <c r="F5561" t="s">
        <v>89</v>
      </c>
      <c r="G5561" t="s">
        <v>29</v>
      </c>
      <c r="H5561" t="s">
        <v>30</v>
      </c>
      <c r="I5561" t="s">
        <v>66</v>
      </c>
      <c r="J5561" t="s">
        <v>67</v>
      </c>
      <c r="K5561" t="s">
        <v>33</v>
      </c>
      <c r="L5561" s="13">
        <v>4.5</v>
      </c>
      <c r="M5561" s="8">
        <v>2.1</v>
      </c>
      <c r="N5561">
        <v>95</v>
      </c>
      <c r="O5561" s="8">
        <v>427.5</v>
      </c>
      <c r="P5561" s="14">
        <v>0.13</v>
      </c>
      <c r="Q5561" s="8">
        <v>55.58</v>
      </c>
      <c r="R5561" s="8">
        <v>371.92</v>
      </c>
      <c r="S5561" s="8">
        <v>199.5</v>
      </c>
      <c r="T5561" s="8">
        <v>172.42</v>
      </c>
      <c r="U5561">
        <v>0</v>
      </c>
      <c r="V5561" s="8">
        <v>0</v>
      </c>
      <c r="W5561" s="8">
        <v>0</v>
      </c>
      <c r="X5561" s="8">
        <v>172.42</v>
      </c>
    </row>
    <row r="5562" spans="1:24" x14ac:dyDescent="0.25">
      <c r="A5562" t="s">
        <v>5888</v>
      </c>
      <c r="B5562" s="1">
        <v>46117</v>
      </c>
      <c r="C5562" t="s">
        <v>508</v>
      </c>
      <c r="D5562" t="s">
        <v>509</v>
      </c>
      <c r="E5562" t="s">
        <v>27</v>
      </c>
      <c r="F5562" t="s">
        <v>89</v>
      </c>
      <c r="G5562" t="s">
        <v>38</v>
      </c>
      <c r="H5562" t="s">
        <v>39</v>
      </c>
      <c r="I5562" t="s">
        <v>112</v>
      </c>
      <c r="J5562" t="s">
        <v>113</v>
      </c>
      <c r="K5562" t="s">
        <v>42</v>
      </c>
      <c r="L5562" s="13">
        <v>8.5</v>
      </c>
      <c r="M5562" s="8">
        <v>2.8</v>
      </c>
      <c r="N5562">
        <v>182</v>
      </c>
      <c r="O5562" s="8">
        <v>1547</v>
      </c>
      <c r="P5562" s="14">
        <v>6.5299999999999997E-2</v>
      </c>
      <c r="Q5562" s="8">
        <v>101.02</v>
      </c>
      <c r="R5562" s="8">
        <v>1445.98</v>
      </c>
      <c r="S5562" s="8">
        <v>509.6</v>
      </c>
      <c r="T5562" s="8">
        <v>936.38</v>
      </c>
      <c r="U5562">
        <v>0</v>
      </c>
      <c r="V5562" s="8">
        <v>0</v>
      </c>
      <c r="W5562" s="8">
        <v>0</v>
      </c>
      <c r="X5562" s="8">
        <v>936.38</v>
      </c>
    </row>
    <row r="5563" spans="1:24" x14ac:dyDescent="0.25">
      <c r="A5563" t="s">
        <v>5889</v>
      </c>
      <c r="B5563" s="1">
        <v>45425</v>
      </c>
      <c r="C5563" t="s">
        <v>357</v>
      </c>
      <c r="D5563" t="s">
        <v>358</v>
      </c>
      <c r="E5563" t="s">
        <v>27</v>
      </c>
      <c r="F5563" t="s">
        <v>46</v>
      </c>
      <c r="G5563" t="s">
        <v>38</v>
      </c>
      <c r="H5563" t="s">
        <v>39</v>
      </c>
      <c r="I5563" t="s">
        <v>117</v>
      </c>
      <c r="J5563" t="s">
        <v>118</v>
      </c>
      <c r="K5563" t="s">
        <v>59</v>
      </c>
      <c r="L5563" s="13">
        <v>6</v>
      </c>
      <c r="M5563" s="8">
        <v>4.2</v>
      </c>
      <c r="N5563">
        <v>40</v>
      </c>
      <c r="O5563" s="8">
        <v>240</v>
      </c>
      <c r="P5563" s="14">
        <v>6.0100000000000001E-2</v>
      </c>
      <c r="Q5563" s="8">
        <v>14.42</v>
      </c>
      <c r="R5563" s="8">
        <v>225.58</v>
      </c>
      <c r="S5563" s="8">
        <v>168</v>
      </c>
      <c r="T5563" s="8">
        <v>57.58</v>
      </c>
      <c r="U5563">
        <v>0</v>
      </c>
      <c r="V5563" s="8">
        <v>0</v>
      </c>
      <c r="W5563" s="8">
        <v>0</v>
      </c>
      <c r="X5563" s="8">
        <v>57.58</v>
      </c>
    </row>
    <row r="5564" spans="1:24" x14ac:dyDescent="0.25">
      <c r="A5564" t="s">
        <v>5890</v>
      </c>
      <c r="B5564" s="1">
        <v>45640</v>
      </c>
      <c r="C5564" t="s">
        <v>226</v>
      </c>
      <c r="D5564" t="s">
        <v>227</v>
      </c>
      <c r="E5564" t="s">
        <v>27</v>
      </c>
      <c r="F5564" t="s">
        <v>54</v>
      </c>
      <c r="G5564" t="s">
        <v>29</v>
      </c>
      <c r="H5564" t="s">
        <v>30</v>
      </c>
      <c r="I5564" t="s">
        <v>127</v>
      </c>
      <c r="J5564" t="s">
        <v>128</v>
      </c>
      <c r="K5564" t="s">
        <v>33</v>
      </c>
      <c r="L5564" s="13">
        <v>7.2</v>
      </c>
      <c r="M5564" s="8">
        <v>3.6</v>
      </c>
      <c r="N5564">
        <v>85</v>
      </c>
      <c r="O5564" s="8">
        <v>612</v>
      </c>
      <c r="P5564" s="14">
        <v>0.48809999999999998</v>
      </c>
      <c r="Q5564" s="8">
        <v>298.72000000000003</v>
      </c>
      <c r="R5564" s="8">
        <v>313.27999999999997</v>
      </c>
      <c r="S5564" s="8">
        <v>306</v>
      </c>
      <c r="T5564" s="8">
        <v>7.28</v>
      </c>
      <c r="U5564">
        <v>0</v>
      </c>
      <c r="V5564" s="8">
        <v>0</v>
      </c>
      <c r="W5564" s="8">
        <v>0</v>
      </c>
      <c r="X5564" s="8">
        <v>7.28</v>
      </c>
    </row>
    <row r="5565" spans="1:24" x14ac:dyDescent="0.25">
      <c r="A5565" t="s">
        <v>5891</v>
      </c>
      <c r="B5565" s="1">
        <v>46026</v>
      </c>
      <c r="C5565" t="s">
        <v>198</v>
      </c>
      <c r="D5565" t="s">
        <v>199</v>
      </c>
      <c r="E5565" t="s">
        <v>150</v>
      </c>
      <c r="F5565" t="s">
        <v>54</v>
      </c>
      <c r="G5565" t="s">
        <v>151</v>
      </c>
      <c r="H5565" t="s">
        <v>152</v>
      </c>
      <c r="I5565" t="s">
        <v>40</v>
      </c>
      <c r="J5565" t="s">
        <v>41</v>
      </c>
      <c r="K5565" t="s">
        <v>42</v>
      </c>
      <c r="L5565" s="13">
        <v>14.5</v>
      </c>
      <c r="M5565" s="8">
        <v>4.2</v>
      </c>
      <c r="N5565">
        <v>25</v>
      </c>
      <c r="O5565" s="8">
        <v>362.5</v>
      </c>
      <c r="P5565" s="14">
        <v>1.2999999999999999E-3</v>
      </c>
      <c r="Q5565" s="8">
        <v>0.47</v>
      </c>
      <c r="R5565" s="8">
        <v>362.03</v>
      </c>
      <c r="S5565" s="8">
        <v>105</v>
      </c>
      <c r="T5565" s="8">
        <v>257.02999999999997</v>
      </c>
      <c r="U5565">
        <v>0</v>
      </c>
      <c r="V5565" s="8">
        <v>0</v>
      </c>
      <c r="W5565" s="8">
        <v>0</v>
      </c>
      <c r="X5565" s="8">
        <v>257.02999999999997</v>
      </c>
    </row>
    <row r="5566" spans="1:24" x14ac:dyDescent="0.25">
      <c r="A5566" t="s">
        <v>5892</v>
      </c>
      <c r="B5566" s="1">
        <v>45473</v>
      </c>
      <c r="C5566" t="s">
        <v>403</v>
      </c>
      <c r="D5566" t="s">
        <v>404</v>
      </c>
      <c r="E5566" t="s">
        <v>53</v>
      </c>
      <c r="F5566" t="s">
        <v>37</v>
      </c>
      <c r="G5566" t="s">
        <v>55</v>
      </c>
      <c r="H5566" t="s">
        <v>56</v>
      </c>
      <c r="I5566" t="s">
        <v>74</v>
      </c>
      <c r="J5566" t="s">
        <v>75</v>
      </c>
      <c r="K5566" t="s">
        <v>49</v>
      </c>
      <c r="L5566" s="13">
        <v>11</v>
      </c>
      <c r="M5566" s="8">
        <v>6.8</v>
      </c>
      <c r="N5566">
        <v>2</v>
      </c>
      <c r="O5566" s="8">
        <v>22</v>
      </c>
      <c r="P5566" s="14">
        <v>2.9399999999999999E-2</v>
      </c>
      <c r="Q5566" s="8">
        <v>0.65</v>
      </c>
      <c r="R5566" s="8">
        <v>21.35</v>
      </c>
      <c r="S5566" s="8">
        <v>13.6</v>
      </c>
      <c r="T5566" s="8">
        <v>7.75</v>
      </c>
      <c r="U5566">
        <v>0</v>
      </c>
      <c r="V5566" s="8">
        <v>0</v>
      </c>
      <c r="W5566" s="8">
        <v>0</v>
      </c>
      <c r="X5566" s="8">
        <v>7.75</v>
      </c>
    </row>
    <row r="5567" spans="1:24" x14ac:dyDescent="0.25">
      <c r="A5567" t="s">
        <v>5893</v>
      </c>
      <c r="B5567" s="1">
        <v>46232</v>
      </c>
      <c r="C5567" t="s">
        <v>318</v>
      </c>
      <c r="D5567" t="s">
        <v>319</v>
      </c>
      <c r="E5567" t="s">
        <v>27</v>
      </c>
      <c r="F5567" t="s">
        <v>37</v>
      </c>
      <c r="G5567" t="s">
        <v>38</v>
      </c>
      <c r="H5567" t="s">
        <v>39</v>
      </c>
      <c r="I5567" t="s">
        <v>74</v>
      </c>
      <c r="J5567" t="s">
        <v>75</v>
      </c>
      <c r="K5567" t="s">
        <v>49</v>
      </c>
      <c r="L5567" s="13">
        <v>11</v>
      </c>
      <c r="M5567" s="8">
        <v>6.8</v>
      </c>
      <c r="N5567">
        <v>3</v>
      </c>
      <c r="O5567" s="8">
        <v>33</v>
      </c>
      <c r="P5567" s="14">
        <v>2.7000000000000001E-3</v>
      </c>
      <c r="Q5567" s="8">
        <v>0.09</v>
      </c>
      <c r="R5567" s="8">
        <v>32.909999999999997</v>
      </c>
      <c r="S5567" s="8">
        <v>20.399999999999999</v>
      </c>
      <c r="T5567" s="8">
        <v>12.51</v>
      </c>
      <c r="U5567">
        <v>0</v>
      </c>
      <c r="V5567" s="8">
        <v>0</v>
      </c>
      <c r="W5567" s="8">
        <v>0</v>
      </c>
      <c r="X5567" s="8">
        <v>12.51</v>
      </c>
    </row>
    <row r="5568" spans="1:24" x14ac:dyDescent="0.25">
      <c r="A5568" t="s">
        <v>5894</v>
      </c>
      <c r="B5568" s="1">
        <v>46113</v>
      </c>
      <c r="C5568" t="s">
        <v>354</v>
      </c>
      <c r="D5568" t="s">
        <v>355</v>
      </c>
      <c r="E5568" t="s">
        <v>71</v>
      </c>
      <c r="F5568" t="s">
        <v>54</v>
      </c>
      <c r="G5568" t="s">
        <v>72</v>
      </c>
      <c r="H5568" t="s">
        <v>73</v>
      </c>
      <c r="I5568" t="s">
        <v>185</v>
      </c>
      <c r="J5568" t="s">
        <v>186</v>
      </c>
      <c r="K5568" t="s">
        <v>59</v>
      </c>
      <c r="L5568" s="13">
        <v>4.9000000000000004</v>
      </c>
      <c r="M5568" s="8">
        <v>3.1</v>
      </c>
      <c r="N5568">
        <v>193</v>
      </c>
      <c r="O5568" s="8">
        <v>945.7</v>
      </c>
      <c r="P5568" s="14">
        <v>4.2599999999999999E-2</v>
      </c>
      <c r="Q5568" s="8">
        <v>40.29</v>
      </c>
      <c r="R5568" s="8">
        <v>905.41</v>
      </c>
      <c r="S5568" s="8">
        <v>598.29999999999995</v>
      </c>
      <c r="T5568" s="8">
        <v>307.11</v>
      </c>
      <c r="U5568">
        <v>23</v>
      </c>
      <c r="V5568" s="8">
        <v>107.9</v>
      </c>
      <c r="W5568" s="8">
        <v>82.8</v>
      </c>
      <c r="X5568" s="8">
        <v>224.31</v>
      </c>
    </row>
    <row r="5569" spans="1:24" x14ac:dyDescent="0.25">
      <c r="A5569" t="s">
        <v>5895</v>
      </c>
      <c r="B5569" s="1">
        <v>46156</v>
      </c>
      <c r="C5569" t="s">
        <v>546</v>
      </c>
      <c r="D5569" t="s">
        <v>547</v>
      </c>
      <c r="E5569" t="s">
        <v>27</v>
      </c>
      <c r="F5569" t="s">
        <v>89</v>
      </c>
      <c r="G5569" t="s">
        <v>38</v>
      </c>
      <c r="H5569" t="s">
        <v>39</v>
      </c>
      <c r="I5569" t="s">
        <v>144</v>
      </c>
      <c r="J5569" t="s">
        <v>145</v>
      </c>
      <c r="K5569" t="s">
        <v>33</v>
      </c>
      <c r="L5569" s="13">
        <v>12</v>
      </c>
      <c r="M5569" s="8">
        <v>6.5</v>
      </c>
      <c r="N5569">
        <v>85</v>
      </c>
      <c r="O5569" s="8">
        <v>1020</v>
      </c>
      <c r="P5569" s="14">
        <v>2.9399999999999999E-2</v>
      </c>
      <c r="Q5569" s="8">
        <v>29.99</v>
      </c>
      <c r="R5569" s="8">
        <v>990.01</v>
      </c>
      <c r="S5569" s="8">
        <v>552.5</v>
      </c>
      <c r="T5569" s="8">
        <v>437.51</v>
      </c>
      <c r="U5569">
        <v>0</v>
      </c>
      <c r="V5569" s="8">
        <v>0</v>
      </c>
      <c r="W5569" s="8">
        <v>0</v>
      </c>
      <c r="X5569" s="8">
        <v>437.51</v>
      </c>
    </row>
    <row r="5570" spans="1:24" x14ac:dyDescent="0.25">
      <c r="A5570" t="s">
        <v>5896</v>
      </c>
      <c r="B5570" s="1">
        <v>46181</v>
      </c>
      <c r="C5570" t="s">
        <v>247</v>
      </c>
      <c r="D5570" t="s">
        <v>248</v>
      </c>
      <c r="E5570" t="s">
        <v>53</v>
      </c>
      <c r="F5570" t="s">
        <v>46</v>
      </c>
      <c r="G5570" t="s">
        <v>55</v>
      </c>
      <c r="H5570" t="s">
        <v>56</v>
      </c>
      <c r="I5570" t="s">
        <v>57</v>
      </c>
      <c r="J5570" t="s">
        <v>58</v>
      </c>
      <c r="K5570" t="s">
        <v>59</v>
      </c>
      <c r="L5570" s="13">
        <v>10.5</v>
      </c>
      <c r="M5570" s="8">
        <v>7.5</v>
      </c>
      <c r="N5570">
        <v>15</v>
      </c>
      <c r="O5570" s="8">
        <v>157.5</v>
      </c>
      <c r="P5570" s="14">
        <v>0.1191</v>
      </c>
      <c r="Q5570" s="8">
        <v>18.760000000000002</v>
      </c>
      <c r="R5570" s="8">
        <v>138.74</v>
      </c>
      <c r="S5570" s="8">
        <v>112.5</v>
      </c>
      <c r="T5570" s="8">
        <v>26.24</v>
      </c>
      <c r="U5570">
        <v>0</v>
      </c>
      <c r="V5570" s="8">
        <v>0</v>
      </c>
      <c r="W5570" s="8">
        <v>0</v>
      </c>
      <c r="X5570" s="8">
        <v>26.24</v>
      </c>
    </row>
    <row r="5571" spans="1:24" x14ac:dyDescent="0.25">
      <c r="A5571" t="s">
        <v>5897</v>
      </c>
      <c r="B5571" s="1">
        <v>45623</v>
      </c>
      <c r="C5571" t="s">
        <v>378</v>
      </c>
      <c r="D5571" t="s">
        <v>379</v>
      </c>
      <c r="E5571" t="s">
        <v>71</v>
      </c>
      <c r="F5571" t="s">
        <v>54</v>
      </c>
      <c r="G5571" t="s">
        <v>72</v>
      </c>
      <c r="H5571" t="s">
        <v>73</v>
      </c>
      <c r="I5571" t="s">
        <v>104</v>
      </c>
      <c r="J5571" t="s">
        <v>105</v>
      </c>
      <c r="K5571" t="s">
        <v>49</v>
      </c>
      <c r="L5571" s="13">
        <v>4.2</v>
      </c>
      <c r="M5571" s="8">
        <v>2.8</v>
      </c>
      <c r="N5571">
        <v>55</v>
      </c>
      <c r="O5571" s="8">
        <v>231</v>
      </c>
      <c r="P5571" s="14">
        <v>5.3699999999999998E-2</v>
      </c>
      <c r="Q5571" s="8">
        <v>12.4</v>
      </c>
      <c r="R5571" s="8">
        <v>218.6</v>
      </c>
      <c r="S5571" s="8">
        <v>154</v>
      </c>
      <c r="T5571" s="8">
        <v>64.599999999999994</v>
      </c>
      <c r="U5571">
        <v>0</v>
      </c>
      <c r="V5571" s="8">
        <v>0</v>
      </c>
      <c r="W5571" s="8">
        <v>0</v>
      </c>
      <c r="X5571" s="8">
        <v>64.599999999999994</v>
      </c>
    </row>
    <row r="5572" spans="1:24" x14ac:dyDescent="0.25">
      <c r="A5572" t="s">
        <v>5898</v>
      </c>
      <c r="B5572" s="1">
        <v>45352</v>
      </c>
      <c r="C5572" t="s">
        <v>177</v>
      </c>
      <c r="D5572" t="s">
        <v>178</v>
      </c>
      <c r="E5572" t="s">
        <v>27</v>
      </c>
      <c r="F5572" t="s">
        <v>37</v>
      </c>
      <c r="G5572" t="s">
        <v>29</v>
      </c>
      <c r="H5572" t="s">
        <v>30</v>
      </c>
      <c r="I5572" t="s">
        <v>144</v>
      </c>
      <c r="J5572" t="s">
        <v>145</v>
      </c>
      <c r="K5572" t="s">
        <v>33</v>
      </c>
      <c r="L5572" s="13">
        <v>12</v>
      </c>
      <c r="M5572" s="8">
        <v>6.5</v>
      </c>
      <c r="N5572">
        <v>3</v>
      </c>
      <c r="O5572" s="8">
        <v>36</v>
      </c>
      <c r="P5572" s="14">
        <v>2.6100000000000002E-2</v>
      </c>
      <c r="Q5572" s="8">
        <v>0.94</v>
      </c>
      <c r="R5572" s="8">
        <v>35.06</v>
      </c>
      <c r="S5572" s="8">
        <v>19.5</v>
      </c>
      <c r="T5572" s="8">
        <v>15.56</v>
      </c>
      <c r="U5572">
        <v>0</v>
      </c>
      <c r="V5572" s="8">
        <v>0</v>
      </c>
      <c r="W5572" s="8">
        <v>0</v>
      </c>
      <c r="X5572" s="8">
        <v>15.56</v>
      </c>
    </row>
    <row r="5573" spans="1:24" x14ac:dyDescent="0.25">
      <c r="A5573" t="s">
        <v>5899</v>
      </c>
      <c r="B5573" s="1">
        <v>45314</v>
      </c>
      <c r="C5573" t="s">
        <v>136</v>
      </c>
      <c r="D5573" t="s">
        <v>137</v>
      </c>
      <c r="E5573" t="s">
        <v>71</v>
      </c>
      <c r="F5573" t="s">
        <v>54</v>
      </c>
      <c r="G5573" t="s">
        <v>72</v>
      </c>
      <c r="H5573" t="s">
        <v>73</v>
      </c>
      <c r="I5573" t="s">
        <v>117</v>
      </c>
      <c r="J5573" t="s">
        <v>118</v>
      </c>
      <c r="K5573" t="s">
        <v>59</v>
      </c>
      <c r="L5573" s="13">
        <v>6</v>
      </c>
      <c r="M5573" s="8">
        <v>4.2</v>
      </c>
      <c r="N5573">
        <v>108</v>
      </c>
      <c r="O5573" s="8">
        <v>648</v>
      </c>
      <c r="P5573" s="14">
        <v>5.4000000000000003E-3</v>
      </c>
      <c r="Q5573" s="8">
        <v>3.5</v>
      </c>
      <c r="R5573" s="8">
        <v>644.5</v>
      </c>
      <c r="S5573" s="8">
        <v>453.6</v>
      </c>
      <c r="T5573" s="8">
        <v>190.9</v>
      </c>
      <c r="U5573">
        <v>0</v>
      </c>
      <c r="V5573" s="8">
        <v>0</v>
      </c>
      <c r="W5573" s="8">
        <v>0</v>
      </c>
      <c r="X5573" s="8">
        <v>190.9</v>
      </c>
    </row>
    <row r="5574" spans="1:24" x14ac:dyDescent="0.25">
      <c r="A5574" t="s">
        <v>5900</v>
      </c>
      <c r="B5574" s="1">
        <v>45443</v>
      </c>
      <c r="C5574" t="s">
        <v>61</v>
      </c>
      <c r="D5574" t="s">
        <v>62</v>
      </c>
      <c r="E5574" t="s">
        <v>63</v>
      </c>
      <c r="F5574" t="s">
        <v>46</v>
      </c>
      <c r="G5574" t="s">
        <v>64</v>
      </c>
      <c r="H5574" t="s">
        <v>65</v>
      </c>
      <c r="I5574" t="s">
        <v>144</v>
      </c>
      <c r="J5574" t="s">
        <v>145</v>
      </c>
      <c r="K5574" t="s">
        <v>33</v>
      </c>
      <c r="L5574" s="13">
        <v>12</v>
      </c>
      <c r="M5574" s="8">
        <v>6.5</v>
      </c>
      <c r="N5574">
        <v>9</v>
      </c>
      <c r="O5574" s="8">
        <v>108</v>
      </c>
      <c r="P5574" s="14">
        <v>0.1305</v>
      </c>
      <c r="Q5574" s="8">
        <v>14.09</v>
      </c>
      <c r="R5574" s="8">
        <v>93.91</v>
      </c>
      <c r="S5574" s="8">
        <v>58.5</v>
      </c>
      <c r="T5574" s="8">
        <v>35.409999999999997</v>
      </c>
      <c r="U5574">
        <v>0</v>
      </c>
      <c r="V5574" s="8">
        <v>0</v>
      </c>
      <c r="W5574" s="8">
        <v>0</v>
      </c>
      <c r="X5574" s="8">
        <v>35.409999999999997</v>
      </c>
    </row>
    <row r="5575" spans="1:24" x14ac:dyDescent="0.25">
      <c r="A5575" t="s">
        <v>5901</v>
      </c>
      <c r="B5575" s="1">
        <v>45892</v>
      </c>
      <c r="C5575" t="s">
        <v>168</v>
      </c>
      <c r="D5575" t="s">
        <v>169</v>
      </c>
      <c r="E5575" t="s">
        <v>63</v>
      </c>
      <c r="F5575" t="s">
        <v>46</v>
      </c>
      <c r="G5575" t="s">
        <v>79</v>
      </c>
      <c r="H5575" t="s">
        <v>80</v>
      </c>
      <c r="I5575" t="s">
        <v>57</v>
      </c>
      <c r="J5575" t="s">
        <v>58</v>
      </c>
      <c r="K5575" t="s">
        <v>59</v>
      </c>
      <c r="L5575" s="13">
        <v>10.5</v>
      </c>
      <c r="M5575" s="8">
        <v>7.5</v>
      </c>
      <c r="N5575">
        <v>110</v>
      </c>
      <c r="O5575" s="8">
        <v>1155</v>
      </c>
      <c r="P5575" s="14">
        <v>0.13020000000000001</v>
      </c>
      <c r="Q5575" s="8">
        <v>150.38</v>
      </c>
      <c r="R5575" s="8">
        <v>1004.62</v>
      </c>
      <c r="S5575" s="8">
        <v>825</v>
      </c>
      <c r="T5575" s="8">
        <v>179.62</v>
      </c>
      <c r="U5575">
        <v>0</v>
      </c>
      <c r="V5575" s="8">
        <v>0</v>
      </c>
      <c r="W5575" s="8">
        <v>0</v>
      </c>
      <c r="X5575" s="8">
        <v>179.62</v>
      </c>
    </row>
    <row r="5576" spans="1:24" x14ac:dyDescent="0.25">
      <c r="A5576" t="s">
        <v>5902</v>
      </c>
      <c r="B5576" s="1">
        <v>46013</v>
      </c>
      <c r="C5576" t="s">
        <v>480</v>
      </c>
      <c r="D5576" t="s">
        <v>481</v>
      </c>
      <c r="E5576" t="s">
        <v>63</v>
      </c>
      <c r="F5576" t="s">
        <v>54</v>
      </c>
      <c r="G5576" t="s">
        <v>64</v>
      </c>
      <c r="H5576" t="s">
        <v>65</v>
      </c>
      <c r="I5576" t="s">
        <v>57</v>
      </c>
      <c r="J5576" t="s">
        <v>58</v>
      </c>
      <c r="K5576" t="s">
        <v>59</v>
      </c>
      <c r="L5576" s="13">
        <v>10.5</v>
      </c>
      <c r="M5576" s="8">
        <v>7.5</v>
      </c>
      <c r="N5576">
        <v>92</v>
      </c>
      <c r="O5576" s="8">
        <v>966</v>
      </c>
      <c r="P5576" s="14">
        <v>5.1000000000000004E-3</v>
      </c>
      <c r="Q5576" s="8">
        <v>4.93</v>
      </c>
      <c r="R5576" s="8">
        <v>961.07</v>
      </c>
      <c r="S5576" s="8">
        <v>690</v>
      </c>
      <c r="T5576" s="8">
        <v>271.07</v>
      </c>
      <c r="U5576">
        <v>0</v>
      </c>
      <c r="V5576" s="8">
        <v>0</v>
      </c>
      <c r="W5576" s="8">
        <v>0</v>
      </c>
      <c r="X5576" s="8">
        <v>271.07</v>
      </c>
    </row>
    <row r="5577" spans="1:24" x14ac:dyDescent="0.25">
      <c r="A5577" t="s">
        <v>5903</v>
      </c>
      <c r="B5577" s="1">
        <v>46231</v>
      </c>
      <c r="C5577" t="s">
        <v>205</v>
      </c>
      <c r="D5577" t="s">
        <v>206</v>
      </c>
      <c r="E5577" t="s">
        <v>71</v>
      </c>
      <c r="F5577" t="s">
        <v>54</v>
      </c>
      <c r="G5577" t="s">
        <v>165</v>
      </c>
      <c r="H5577" t="s">
        <v>166</v>
      </c>
      <c r="I5577" t="s">
        <v>130</v>
      </c>
      <c r="J5577" t="s">
        <v>131</v>
      </c>
      <c r="K5577" t="s">
        <v>42</v>
      </c>
      <c r="L5577" s="13">
        <v>4.8</v>
      </c>
      <c r="M5577" s="8">
        <v>1.4</v>
      </c>
      <c r="N5577">
        <v>50</v>
      </c>
      <c r="O5577" s="8">
        <v>240</v>
      </c>
      <c r="P5577" s="14">
        <v>1.09E-2</v>
      </c>
      <c r="Q5577" s="8">
        <v>2.62</v>
      </c>
      <c r="R5577" s="8">
        <v>237.38</v>
      </c>
      <c r="S5577" s="8">
        <v>70</v>
      </c>
      <c r="T5577" s="8">
        <v>167.38</v>
      </c>
      <c r="U5577">
        <v>0</v>
      </c>
      <c r="V5577" s="8">
        <v>0</v>
      </c>
      <c r="W5577" s="8">
        <v>0</v>
      </c>
      <c r="X5577" s="8">
        <v>167.38</v>
      </c>
    </row>
    <row r="5578" spans="1:24" x14ac:dyDescent="0.25">
      <c r="A5578" t="s">
        <v>5904</v>
      </c>
      <c r="B5578" s="1">
        <v>45437</v>
      </c>
      <c r="C5578" t="s">
        <v>223</v>
      </c>
      <c r="D5578" t="s">
        <v>224</v>
      </c>
      <c r="E5578" t="s">
        <v>27</v>
      </c>
      <c r="F5578" t="s">
        <v>28</v>
      </c>
      <c r="G5578" t="s">
        <v>29</v>
      </c>
      <c r="H5578" t="s">
        <v>30</v>
      </c>
      <c r="I5578" t="s">
        <v>57</v>
      </c>
      <c r="J5578" t="s">
        <v>58</v>
      </c>
      <c r="K5578" t="s">
        <v>59</v>
      </c>
      <c r="L5578" s="13">
        <v>10.5</v>
      </c>
      <c r="M5578" s="8">
        <v>7.5</v>
      </c>
      <c r="N5578">
        <v>225</v>
      </c>
      <c r="O5578" s="8">
        <v>2362.5</v>
      </c>
      <c r="P5578" s="14">
        <v>4.1200000000000001E-2</v>
      </c>
      <c r="Q5578" s="8">
        <v>97.34</v>
      </c>
      <c r="R5578" s="8">
        <v>2265.16</v>
      </c>
      <c r="S5578" s="8">
        <v>1687.5</v>
      </c>
      <c r="T5578" s="8">
        <v>577.66</v>
      </c>
      <c r="U5578">
        <v>0</v>
      </c>
      <c r="V5578" s="8">
        <v>0</v>
      </c>
      <c r="W5578" s="8">
        <v>0</v>
      </c>
      <c r="X5578" s="8">
        <v>577.66</v>
      </c>
    </row>
    <row r="5579" spans="1:24" x14ac:dyDescent="0.25">
      <c r="A5579" t="s">
        <v>5905</v>
      </c>
      <c r="B5579" s="1">
        <v>46084</v>
      </c>
      <c r="C5579" t="s">
        <v>357</v>
      </c>
      <c r="D5579" t="s">
        <v>358</v>
      </c>
      <c r="E5579" t="s">
        <v>27</v>
      </c>
      <c r="F5579" t="s">
        <v>46</v>
      </c>
      <c r="G5579" t="s">
        <v>29</v>
      </c>
      <c r="H5579" t="s">
        <v>30</v>
      </c>
      <c r="I5579" t="s">
        <v>74</v>
      </c>
      <c r="J5579" t="s">
        <v>75</v>
      </c>
      <c r="K5579" t="s">
        <v>49</v>
      </c>
      <c r="L5579" s="13">
        <v>11</v>
      </c>
      <c r="M5579" s="8">
        <v>6.8</v>
      </c>
      <c r="N5579">
        <v>5</v>
      </c>
      <c r="O5579" s="8">
        <v>55</v>
      </c>
      <c r="P5579" s="14">
        <v>0.16589999999999999</v>
      </c>
      <c r="Q5579" s="8">
        <v>9.1199999999999992</v>
      </c>
      <c r="R5579" s="8">
        <v>45.88</v>
      </c>
      <c r="S5579" s="8">
        <v>34</v>
      </c>
      <c r="T5579" s="8">
        <v>11.88</v>
      </c>
      <c r="U5579">
        <v>0</v>
      </c>
      <c r="V5579" s="8">
        <v>0</v>
      </c>
      <c r="W5579" s="8">
        <v>0</v>
      </c>
      <c r="X5579" s="8">
        <v>11.88</v>
      </c>
    </row>
    <row r="5580" spans="1:24" x14ac:dyDescent="0.25">
      <c r="A5580" t="s">
        <v>5906</v>
      </c>
      <c r="B5580" s="1">
        <v>45405</v>
      </c>
      <c r="C5580" t="s">
        <v>223</v>
      </c>
      <c r="D5580" t="s">
        <v>224</v>
      </c>
      <c r="E5580" t="s">
        <v>27</v>
      </c>
      <c r="F5580" t="s">
        <v>28</v>
      </c>
      <c r="G5580" t="s">
        <v>38</v>
      </c>
      <c r="H5580" t="s">
        <v>39</v>
      </c>
      <c r="I5580" t="s">
        <v>112</v>
      </c>
      <c r="J5580" t="s">
        <v>113</v>
      </c>
      <c r="K5580" t="s">
        <v>42</v>
      </c>
      <c r="L5580" s="13">
        <v>8.5</v>
      </c>
      <c r="M5580" s="8">
        <v>2.8</v>
      </c>
      <c r="N5580">
        <v>378</v>
      </c>
      <c r="O5580" s="8">
        <v>3213</v>
      </c>
      <c r="P5580" s="14">
        <v>7.8100000000000003E-2</v>
      </c>
      <c r="Q5580" s="8">
        <v>250.94</v>
      </c>
      <c r="R5580" s="8">
        <v>2962.06</v>
      </c>
      <c r="S5580" s="8">
        <v>1058.4000000000001</v>
      </c>
      <c r="T5580" s="8">
        <v>1903.66</v>
      </c>
      <c r="U5580">
        <v>0</v>
      </c>
      <c r="V5580" s="8">
        <v>0</v>
      </c>
      <c r="W5580" s="8">
        <v>0</v>
      </c>
      <c r="X5580" s="8">
        <v>1903.66</v>
      </c>
    </row>
    <row r="5581" spans="1:24" x14ac:dyDescent="0.25">
      <c r="A5581" t="s">
        <v>5907</v>
      </c>
      <c r="B5581" s="1">
        <v>46158</v>
      </c>
      <c r="C5581" t="s">
        <v>177</v>
      </c>
      <c r="D5581" t="s">
        <v>178</v>
      </c>
      <c r="E5581" t="s">
        <v>27</v>
      </c>
      <c r="F5581" t="s">
        <v>37</v>
      </c>
      <c r="G5581" t="s">
        <v>29</v>
      </c>
      <c r="H5581" t="s">
        <v>30</v>
      </c>
      <c r="I5581" t="s">
        <v>144</v>
      </c>
      <c r="J5581" t="s">
        <v>145</v>
      </c>
      <c r="K5581" t="s">
        <v>33</v>
      </c>
      <c r="L5581" s="13">
        <v>12</v>
      </c>
      <c r="M5581" s="8">
        <v>6.5</v>
      </c>
      <c r="N5581">
        <v>10</v>
      </c>
      <c r="O5581" s="8">
        <v>120</v>
      </c>
      <c r="P5581" s="14">
        <v>3.3799999999999997E-2</v>
      </c>
      <c r="Q5581" s="8">
        <v>4.0599999999999996</v>
      </c>
      <c r="R5581" s="8">
        <v>115.94</v>
      </c>
      <c r="S5581" s="8">
        <v>65</v>
      </c>
      <c r="T5581" s="8">
        <v>50.94</v>
      </c>
      <c r="U5581">
        <v>0</v>
      </c>
      <c r="V5581" s="8">
        <v>0</v>
      </c>
      <c r="W5581" s="8">
        <v>0</v>
      </c>
      <c r="X5581" s="8">
        <v>50.94</v>
      </c>
    </row>
    <row r="5582" spans="1:24" x14ac:dyDescent="0.25">
      <c r="A5582" t="s">
        <v>5908</v>
      </c>
      <c r="B5582" s="1">
        <v>45830</v>
      </c>
      <c r="C5582" t="s">
        <v>247</v>
      </c>
      <c r="D5582" t="s">
        <v>248</v>
      </c>
      <c r="E5582" t="s">
        <v>53</v>
      </c>
      <c r="F5582" t="s">
        <v>46</v>
      </c>
      <c r="G5582" t="s">
        <v>55</v>
      </c>
      <c r="H5582" t="s">
        <v>56</v>
      </c>
      <c r="I5582" t="s">
        <v>122</v>
      </c>
      <c r="J5582" t="s">
        <v>123</v>
      </c>
      <c r="K5582" t="s">
        <v>59</v>
      </c>
      <c r="L5582" s="13">
        <v>5.5</v>
      </c>
      <c r="M5582" s="8">
        <v>3.8</v>
      </c>
      <c r="N5582">
        <v>77</v>
      </c>
      <c r="O5582" s="8">
        <v>423.5</v>
      </c>
      <c r="P5582" s="14">
        <v>0.24909999999999999</v>
      </c>
      <c r="Q5582" s="8">
        <v>105.49</v>
      </c>
      <c r="R5582" s="8">
        <v>318.01</v>
      </c>
      <c r="S5582" s="8">
        <v>292.60000000000002</v>
      </c>
      <c r="T5582" s="8">
        <v>25.41</v>
      </c>
      <c r="U5582">
        <v>0</v>
      </c>
      <c r="V5582" s="8">
        <v>0</v>
      </c>
      <c r="W5582" s="8">
        <v>0</v>
      </c>
      <c r="X5582" s="8">
        <v>25.41</v>
      </c>
    </row>
    <row r="5583" spans="1:24" x14ac:dyDescent="0.25">
      <c r="A5583" t="s">
        <v>5909</v>
      </c>
      <c r="B5583" s="1">
        <v>46173</v>
      </c>
      <c r="C5583" t="s">
        <v>133</v>
      </c>
      <c r="D5583" t="s">
        <v>134</v>
      </c>
      <c r="E5583" t="s">
        <v>27</v>
      </c>
      <c r="F5583" t="s">
        <v>54</v>
      </c>
      <c r="G5583" t="s">
        <v>29</v>
      </c>
      <c r="H5583" t="s">
        <v>30</v>
      </c>
      <c r="I5583" t="s">
        <v>84</v>
      </c>
      <c r="J5583" t="s">
        <v>85</v>
      </c>
      <c r="K5583" t="s">
        <v>42</v>
      </c>
      <c r="L5583" s="13">
        <v>9.9</v>
      </c>
      <c r="M5583" s="8">
        <v>3.1</v>
      </c>
      <c r="N5583">
        <v>44</v>
      </c>
      <c r="O5583" s="8">
        <v>435.6</v>
      </c>
      <c r="P5583" s="14">
        <v>3.8100000000000002E-2</v>
      </c>
      <c r="Q5583" s="8">
        <v>16.600000000000001</v>
      </c>
      <c r="R5583" s="8">
        <v>419</v>
      </c>
      <c r="S5583" s="8">
        <v>136.4</v>
      </c>
      <c r="T5583" s="8">
        <v>282.60000000000002</v>
      </c>
      <c r="U5583">
        <v>0</v>
      </c>
      <c r="V5583" s="8">
        <v>0</v>
      </c>
      <c r="W5583" s="8">
        <v>0</v>
      </c>
      <c r="X5583" s="8">
        <v>282.60000000000002</v>
      </c>
    </row>
    <row r="5584" spans="1:24" x14ac:dyDescent="0.25">
      <c r="A5584" t="s">
        <v>5910</v>
      </c>
      <c r="B5584" s="1">
        <v>45665</v>
      </c>
      <c r="C5584" t="s">
        <v>440</v>
      </c>
      <c r="D5584" t="s">
        <v>441</v>
      </c>
      <c r="E5584" t="s">
        <v>71</v>
      </c>
      <c r="F5584" t="s">
        <v>54</v>
      </c>
      <c r="G5584" t="s">
        <v>165</v>
      </c>
      <c r="H5584" t="s">
        <v>166</v>
      </c>
      <c r="I5584" t="s">
        <v>185</v>
      </c>
      <c r="J5584" t="s">
        <v>186</v>
      </c>
      <c r="K5584" t="s">
        <v>59</v>
      </c>
      <c r="L5584" s="13">
        <v>4.9000000000000004</v>
      </c>
      <c r="M5584" s="8">
        <v>3.1</v>
      </c>
      <c r="N5584">
        <v>29</v>
      </c>
      <c r="O5584" s="8">
        <v>142.1</v>
      </c>
      <c r="P5584" s="14">
        <v>9.1999999999999998E-3</v>
      </c>
      <c r="Q5584" s="8">
        <v>1.31</v>
      </c>
      <c r="R5584" s="8">
        <v>140.79</v>
      </c>
      <c r="S5584" s="8">
        <v>89.9</v>
      </c>
      <c r="T5584" s="8">
        <v>50.89</v>
      </c>
      <c r="U5584">
        <v>0</v>
      </c>
      <c r="V5584" s="8">
        <v>0</v>
      </c>
      <c r="W5584" s="8">
        <v>0</v>
      </c>
      <c r="X5584" s="8">
        <v>50.89</v>
      </c>
    </row>
    <row r="5585" spans="1:24" x14ac:dyDescent="0.25">
      <c r="A5585" t="s">
        <v>5911</v>
      </c>
      <c r="B5585" s="1">
        <v>45366</v>
      </c>
      <c r="C5585" t="s">
        <v>94</v>
      </c>
      <c r="D5585" t="s">
        <v>95</v>
      </c>
      <c r="E5585" t="s">
        <v>53</v>
      </c>
      <c r="F5585" t="s">
        <v>46</v>
      </c>
      <c r="G5585" t="s">
        <v>55</v>
      </c>
      <c r="H5585" t="s">
        <v>56</v>
      </c>
      <c r="I5585" t="s">
        <v>84</v>
      </c>
      <c r="J5585" t="s">
        <v>85</v>
      </c>
      <c r="K5585" t="s">
        <v>42</v>
      </c>
      <c r="L5585" s="13">
        <v>9.9</v>
      </c>
      <c r="M5585" s="8">
        <v>3.1</v>
      </c>
      <c r="N5585">
        <v>8</v>
      </c>
      <c r="O5585" s="8">
        <v>79.2</v>
      </c>
      <c r="P5585" s="14">
        <v>0.2029</v>
      </c>
      <c r="Q5585" s="8">
        <v>16.07</v>
      </c>
      <c r="R5585" s="8">
        <v>63.13</v>
      </c>
      <c r="S5585" s="8">
        <v>24.8</v>
      </c>
      <c r="T5585" s="8">
        <v>38.33</v>
      </c>
      <c r="U5585">
        <v>0</v>
      </c>
      <c r="V5585" s="8">
        <v>0</v>
      </c>
      <c r="W5585" s="8">
        <v>0</v>
      </c>
      <c r="X5585" s="8">
        <v>38.33</v>
      </c>
    </row>
    <row r="5586" spans="1:24" x14ac:dyDescent="0.25">
      <c r="A5586" t="s">
        <v>5912</v>
      </c>
      <c r="B5586" s="1">
        <v>45674</v>
      </c>
      <c r="C5586" t="s">
        <v>174</v>
      </c>
      <c r="D5586" t="s">
        <v>175</v>
      </c>
      <c r="E5586" t="s">
        <v>150</v>
      </c>
      <c r="F5586" t="s">
        <v>54</v>
      </c>
      <c r="G5586" t="s">
        <v>151</v>
      </c>
      <c r="H5586" t="s">
        <v>152</v>
      </c>
      <c r="I5586" t="s">
        <v>156</v>
      </c>
      <c r="J5586" t="s">
        <v>157</v>
      </c>
      <c r="K5586" t="s">
        <v>42</v>
      </c>
      <c r="L5586" s="13">
        <v>6.2</v>
      </c>
      <c r="M5586" s="8">
        <v>1.9</v>
      </c>
      <c r="N5586">
        <v>61</v>
      </c>
      <c r="O5586" s="8">
        <v>378.2</v>
      </c>
      <c r="P5586" s="14">
        <v>3.3999999999999998E-3</v>
      </c>
      <c r="Q5586" s="8">
        <v>1.29</v>
      </c>
      <c r="R5586" s="8">
        <v>376.91</v>
      </c>
      <c r="S5586" s="8">
        <v>115.9</v>
      </c>
      <c r="T5586" s="8">
        <v>261.01</v>
      </c>
      <c r="U5586">
        <v>0</v>
      </c>
      <c r="V5586" s="8">
        <v>0</v>
      </c>
      <c r="W5586" s="8">
        <v>0</v>
      </c>
      <c r="X5586" s="8">
        <v>261.01</v>
      </c>
    </row>
    <row r="5587" spans="1:24" x14ac:dyDescent="0.25">
      <c r="A5587" t="s">
        <v>5913</v>
      </c>
      <c r="B5587" s="1">
        <v>46013</v>
      </c>
      <c r="C5587" t="s">
        <v>51</v>
      </c>
      <c r="D5587" t="s">
        <v>52</v>
      </c>
      <c r="E5587" t="s">
        <v>53</v>
      </c>
      <c r="F5587" t="s">
        <v>54</v>
      </c>
      <c r="G5587" t="s">
        <v>55</v>
      </c>
      <c r="H5587" t="s">
        <v>56</v>
      </c>
      <c r="I5587" t="s">
        <v>57</v>
      </c>
      <c r="J5587" t="s">
        <v>58</v>
      </c>
      <c r="K5587" t="s">
        <v>59</v>
      </c>
      <c r="L5587" s="13">
        <v>10.5</v>
      </c>
      <c r="M5587" s="8">
        <v>7.5</v>
      </c>
      <c r="N5587">
        <v>28</v>
      </c>
      <c r="O5587" s="8">
        <v>294</v>
      </c>
      <c r="P5587" s="14">
        <v>3.0999999999999999E-3</v>
      </c>
      <c r="Q5587" s="8">
        <v>0.91</v>
      </c>
      <c r="R5587" s="8">
        <v>293.08999999999997</v>
      </c>
      <c r="S5587" s="8">
        <v>210</v>
      </c>
      <c r="T5587" s="8">
        <v>83.09</v>
      </c>
      <c r="U5587">
        <v>0</v>
      </c>
      <c r="V5587" s="8">
        <v>0</v>
      </c>
      <c r="W5587" s="8">
        <v>0</v>
      </c>
      <c r="X5587" s="8">
        <v>83.09</v>
      </c>
    </row>
    <row r="5588" spans="1:24" x14ac:dyDescent="0.25">
      <c r="A5588" t="s">
        <v>5914</v>
      </c>
      <c r="B5588" s="1">
        <v>46256</v>
      </c>
      <c r="C5588" t="s">
        <v>223</v>
      </c>
      <c r="D5588" t="s">
        <v>224</v>
      </c>
      <c r="E5588" t="s">
        <v>27</v>
      </c>
      <c r="F5588" t="s">
        <v>28</v>
      </c>
      <c r="G5588" t="s">
        <v>29</v>
      </c>
      <c r="H5588" t="s">
        <v>30</v>
      </c>
      <c r="I5588" t="s">
        <v>117</v>
      </c>
      <c r="J5588" t="s">
        <v>118</v>
      </c>
      <c r="K5588" t="s">
        <v>59</v>
      </c>
      <c r="L5588" s="13">
        <v>6</v>
      </c>
      <c r="M5588" s="8">
        <v>4.2</v>
      </c>
      <c r="N5588">
        <v>267</v>
      </c>
      <c r="O5588" s="8">
        <v>1602</v>
      </c>
      <c r="P5588" s="14">
        <v>3.2199999999999999E-2</v>
      </c>
      <c r="Q5588" s="8">
        <v>51.58</v>
      </c>
      <c r="R5588" s="8">
        <v>1550.42</v>
      </c>
      <c r="S5588" s="8">
        <v>1121.4000000000001</v>
      </c>
      <c r="T5588" s="8">
        <v>429.02</v>
      </c>
      <c r="U5588">
        <v>0</v>
      </c>
      <c r="V5588" s="8">
        <v>0</v>
      </c>
      <c r="W5588" s="8">
        <v>0</v>
      </c>
      <c r="X5588" s="8">
        <v>429.02</v>
      </c>
    </row>
    <row r="5589" spans="1:24" x14ac:dyDescent="0.25">
      <c r="A5589" t="s">
        <v>5915</v>
      </c>
      <c r="B5589" s="1">
        <v>45970</v>
      </c>
      <c r="C5589" t="s">
        <v>590</v>
      </c>
      <c r="D5589" t="s">
        <v>591</v>
      </c>
      <c r="E5589" t="s">
        <v>27</v>
      </c>
      <c r="F5589" t="s">
        <v>46</v>
      </c>
      <c r="G5589" t="s">
        <v>29</v>
      </c>
      <c r="H5589" t="s">
        <v>30</v>
      </c>
      <c r="I5589" t="s">
        <v>40</v>
      </c>
      <c r="J5589" t="s">
        <v>41</v>
      </c>
      <c r="K5589" t="s">
        <v>42</v>
      </c>
      <c r="L5589" s="13">
        <v>14.5</v>
      </c>
      <c r="M5589" s="8">
        <v>4.2</v>
      </c>
      <c r="N5589">
        <v>4</v>
      </c>
      <c r="O5589" s="8">
        <v>58</v>
      </c>
      <c r="P5589" s="14">
        <v>0.30880000000000002</v>
      </c>
      <c r="Q5589" s="8">
        <v>17.91</v>
      </c>
      <c r="R5589" s="8">
        <v>40.090000000000003</v>
      </c>
      <c r="S5589" s="8">
        <v>16.8</v>
      </c>
      <c r="T5589" s="8">
        <v>23.29</v>
      </c>
      <c r="U5589">
        <v>3</v>
      </c>
      <c r="V5589" s="8">
        <v>30.07</v>
      </c>
      <c r="W5589" s="8">
        <v>14.1</v>
      </c>
      <c r="X5589" s="8">
        <v>9.19</v>
      </c>
    </row>
    <row r="5590" spans="1:24" x14ac:dyDescent="0.25">
      <c r="A5590" t="s">
        <v>5916</v>
      </c>
      <c r="B5590" s="1">
        <v>45697</v>
      </c>
      <c r="C5590" t="s">
        <v>427</v>
      </c>
      <c r="D5590" t="s">
        <v>428</v>
      </c>
      <c r="E5590" t="s">
        <v>150</v>
      </c>
      <c r="F5590" t="s">
        <v>46</v>
      </c>
      <c r="G5590" t="s">
        <v>151</v>
      </c>
      <c r="H5590" t="s">
        <v>152</v>
      </c>
      <c r="I5590" t="s">
        <v>185</v>
      </c>
      <c r="J5590" t="s">
        <v>186</v>
      </c>
      <c r="K5590" t="s">
        <v>59</v>
      </c>
      <c r="L5590" s="13">
        <v>4.9000000000000004</v>
      </c>
      <c r="M5590" s="8">
        <v>3.1</v>
      </c>
      <c r="N5590">
        <v>60</v>
      </c>
      <c r="O5590" s="8">
        <v>294</v>
      </c>
      <c r="P5590" s="14">
        <v>5.6500000000000002E-2</v>
      </c>
      <c r="Q5590" s="8">
        <v>16.61</v>
      </c>
      <c r="R5590" s="8">
        <v>277.39</v>
      </c>
      <c r="S5590" s="8">
        <v>186</v>
      </c>
      <c r="T5590" s="8">
        <v>91.39</v>
      </c>
      <c r="U5590">
        <v>0</v>
      </c>
      <c r="V5590" s="8">
        <v>0</v>
      </c>
      <c r="W5590" s="8">
        <v>0</v>
      </c>
      <c r="X5590" s="8">
        <v>91.39</v>
      </c>
    </row>
    <row r="5591" spans="1:24" x14ac:dyDescent="0.25">
      <c r="A5591" t="s">
        <v>5917</v>
      </c>
      <c r="B5591" s="1">
        <v>45892</v>
      </c>
      <c r="C5591" t="s">
        <v>61</v>
      </c>
      <c r="D5591" t="s">
        <v>62</v>
      </c>
      <c r="E5591" t="s">
        <v>63</v>
      </c>
      <c r="F5591" t="s">
        <v>46</v>
      </c>
      <c r="G5591" t="s">
        <v>79</v>
      </c>
      <c r="H5591" t="s">
        <v>80</v>
      </c>
      <c r="I5591" t="s">
        <v>122</v>
      </c>
      <c r="J5591" t="s">
        <v>123</v>
      </c>
      <c r="K5591" t="s">
        <v>59</v>
      </c>
      <c r="L5591" s="13">
        <v>5.5</v>
      </c>
      <c r="M5591" s="8">
        <v>3.8</v>
      </c>
      <c r="N5591">
        <v>5</v>
      </c>
      <c r="O5591" s="8">
        <v>27.5</v>
      </c>
      <c r="P5591" s="14">
        <v>0.3634</v>
      </c>
      <c r="Q5591" s="8">
        <v>9.99</v>
      </c>
      <c r="R5591" s="8">
        <v>17.510000000000002</v>
      </c>
      <c r="S5591" s="8">
        <v>19</v>
      </c>
      <c r="T5591" s="8">
        <v>-1.49</v>
      </c>
      <c r="U5591">
        <v>0</v>
      </c>
      <c r="V5591" s="8">
        <v>0</v>
      </c>
      <c r="W5591" s="8">
        <v>0</v>
      </c>
      <c r="X5591" s="8">
        <v>-1.49</v>
      </c>
    </row>
    <row r="5592" spans="1:24" x14ac:dyDescent="0.25">
      <c r="A5592" t="s">
        <v>5918</v>
      </c>
      <c r="B5592" s="1">
        <v>45395</v>
      </c>
      <c r="C5592" t="s">
        <v>420</v>
      </c>
      <c r="D5592" t="s">
        <v>421</v>
      </c>
      <c r="E5592" t="s">
        <v>150</v>
      </c>
      <c r="F5592" t="s">
        <v>89</v>
      </c>
      <c r="G5592" t="s">
        <v>151</v>
      </c>
      <c r="H5592" t="s">
        <v>152</v>
      </c>
      <c r="I5592" t="s">
        <v>31</v>
      </c>
      <c r="J5592" t="s">
        <v>32</v>
      </c>
      <c r="K5592" t="s">
        <v>33</v>
      </c>
      <c r="L5592" s="13">
        <v>5.8</v>
      </c>
      <c r="M5592" s="8">
        <v>2.7</v>
      </c>
      <c r="N5592">
        <v>133</v>
      </c>
      <c r="O5592" s="8">
        <v>771.4</v>
      </c>
      <c r="P5592" s="14">
        <v>8.5900000000000004E-2</v>
      </c>
      <c r="Q5592" s="8">
        <v>66.260000000000005</v>
      </c>
      <c r="R5592" s="8">
        <v>705.14</v>
      </c>
      <c r="S5592" s="8">
        <v>359.1</v>
      </c>
      <c r="T5592" s="8">
        <v>346.04</v>
      </c>
      <c r="U5592">
        <v>0</v>
      </c>
      <c r="V5592" s="8">
        <v>0</v>
      </c>
      <c r="W5592" s="8">
        <v>0</v>
      </c>
      <c r="X5592" s="8">
        <v>346.04</v>
      </c>
    </row>
    <row r="5593" spans="1:24" x14ac:dyDescent="0.25">
      <c r="A5593" t="s">
        <v>5919</v>
      </c>
      <c r="B5593" s="1">
        <v>45636</v>
      </c>
      <c r="C5593" t="s">
        <v>345</v>
      </c>
      <c r="D5593" t="s">
        <v>346</v>
      </c>
      <c r="E5593" t="s">
        <v>71</v>
      </c>
      <c r="F5593" t="s">
        <v>28</v>
      </c>
      <c r="G5593" t="s">
        <v>72</v>
      </c>
      <c r="H5593" t="s">
        <v>73</v>
      </c>
      <c r="I5593" t="s">
        <v>144</v>
      </c>
      <c r="J5593" t="s">
        <v>145</v>
      </c>
      <c r="K5593" t="s">
        <v>33</v>
      </c>
      <c r="L5593" s="13">
        <v>12</v>
      </c>
      <c r="M5593" s="8">
        <v>6.5</v>
      </c>
      <c r="N5593">
        <v>161</v>
      </c>
      <c r="O5593" s="8">
        <v>1932</v>
      </c>
      <c r="P5593" s="14">
        <v>2.4299999999999999E-2</v>
      </c>
      <c r="Q5593" s="8">
        <v>46.95</v>
      </c>
      <c r="R5593" s="8">
        <v>1885.05</v>
      </c>
      <c r="S5593" s="8">
        <v>1046.5</v>
      </c>
      <c r="T5593" s="8">
        <v>838.55</v>
      </c>
      <c r="U5593">
        <v>0</v>
      </c>
      <c r="V5593" s="8">
        <v>0</v>
      </c>
      <c r="W5593" s="8">
        <v>0</v>
      </c>
      <c r="X5593" s="8">
        <v>838.55</v>
      </c>
    </row>
    <row r="5594" spans="1:24" x14ac:dyDescent="0.25">
      <c r="A5594" t="s">
        <v>5920</v>
      </c>
      <c r="B5594" s="1">
        <v>45601</v>
      </c>
      <c r="C5594" t="s">
        <v>208</v>
      </c>
      <c r="D5594" t="s">
        <v>209</v>
      </c>
      <c r="E5594" t="s">
        <v>27</v>
      </c>
      <c r="F5594" t="s">
        <v>54</v>
      </c>
      <c r="G5594" t="s">
        <v>29</v>
      </c>
      <c r="H5594" t="s">
        <v>30</v>
      </c>
      <c r="I5594" t="s">
        <v>144</v>
      </c>
      <c r="J5594" t="s">
        <v>145</v>
      </c>
      <c r="K5594" t="s">
        <v>33</v>
      </c>
      <c r="L5594" s="13">
        <v>12</v>
      </c>
      <c r="M5594" s="8">
        <v>6.5</v>
      </c>
      <c r="N5594">
        <v>27</v>
      </c>
      <c r="O5594" s="8">
        <v>324</v>
      </c>
      <c r="P5594" s="14">
        <v>1.7000000000000001E-2</v>
      </c>
      <c r="Q5594" s="8">
        <v>5.51</v>
      </c>
      <c r="R5594" s="8">
        <v>318.49</v>
      </c>
      <c r="S5594" s="8">
        <v>175.5</v>
      </c>
      <c r="T5594" s="8">
        <v>142.99</v>
      </c>
      <c r="U5594">
        <v>0</v>
      </c>
      <c r="V5594" s="8">
        <v>0</v>
      </c>
      <c r="W5594" s="8">
        <v>0</v>
      </c>
      <c r="X5594" s="8">
        <v>142.99</v>
      </c>
    </row>
    <row r="5595" spans="1:24" x14ac:dyDescent="0.25">
      <c r="A5595" t="s">
        <v>5921</v>
      </c>
      <c r="B5595" s="1">
        <v>45622</v>
      </c>
      <c r="C5595" t="s">
        <v>229</v>
      </c>
      <c r="D5595" t="s">
        <v>230</v>
      </c>
      <c r="E5595" t="s">
        <v>27</v>
      </c>
      <c r="F5595" t="s">
        <v>54</v>
      </c>
      <c r="G5595" t="s">
        <v>38</v>
      </c>
      <c r="H5595" t="s">
        <v>39</v>
      </c>
      <c r="I5595" t="s">
        <v>40</v>
      </c>
      <c r="J5595" t="s">
        <v>41</v>
      </c>
      <c r="K5595" t="s">
        <v>42</v>
      </c>
      <c r="L5595" s="13">
        <v>14.5</v>
      </c>
      <c r="M5595" s="8">
        <v>4.2</v>
      </c>
      <c r="N5595">
        <v>55</v>
      </c>
      <c r="O5595" s="8">
        <v>797.5</v>
      </c>
      <c r="P5595" s="14">
        <v>1.21E-2</v>
      </c>
      <c r="Q5595" s="8">
        <v>9.65</v>
      </c>
      <c r="R5595" s="8">
        <v>787.85</v>
      </c>
      <c r="S5595" s="8">
        <v>231</v>
      </c>
      <c r="T5595" s="8">
        <v>556.85</v>
      </c>
      <c r="U5595">
        <v>0</v>
      </c>
      <c r="V5595" s="8">
        <v>0</v>
      </c>
      <c r="W5595" s="8">
        <v>0</v>
      </c>
      <c r="X5595" s="8">
        <v>556.85</v>
      </c>
    </row>
    <row r="5596" spans="1:24" x14ac:dyDescent="0.25">
      <c r="A5596" t="s">
        <v>5922</v>
      </c>
      <c r="B5596" s="1">
        <v>45431</v>
      </c>
      <c r="C5596" t="s">
        <v>279</v>
      </c>
      <c r="D5596" t="s">
        <v>280</v>
      </c>
      <c r="E5596" t="s">
        <v>53</v>
      </c>
      <c r="F5596" t="s">
        <v>54</v>
      </c>
      <c r="G5596" t="s">
        <v>55</v>
      </c>
      <c r="H5596" t="s">
        <v>56</v>
      </c>
      <c r="I5596" t="s">
        <v>156</v>
      </c>
      <c r="J5596" t="s">
        <v>157</v>
      </c>
      <c r="K5596" t="s">
        <v>42</v>
      </c>
      <c r="L5596" s="13">
        <v>6.2</v>
      </c>
      <c r="M5596" s="8">
        <v>1.9</v>
      </c>
      <c r="N5596">
        <v>127</v>
      </c>
      <c r="O5596" s="8">
        <v>787.4</v>
      </c>
      <c r="P5596" s="14">
        <v>1.2999999999999999E-3</v>
      </c>
      <c r="Q5596" s="8">
        <v>1.02</v>
      </c>
      <c r="R5596" s="8">
        <v>786.38</v>
      </c>
      <c r="S5596" s="8">
        <v>241.3</v>
      </c>
      <c r="T5596" s="8">
        <v>545.08000000000004</v>
      </c>
      <c r="U5596">
        <v>0</v>
      </c>
      <c r="V5596" s="8">
        <v>0</v>
      </c>
      <c r="W5596" s="8">
        <v>0</v>
      </c>
      <c r="X5596" s="8">
        <v>545.08000000000004</v>
      </c>
    </row>
    <row r="5597" spans="1:24" x14ac:dyDescent="0.25">
      <c r="A5597" t="s">
        <v>5923</v>
      </c>
      <c r="B5597" s="1">
        <v>45453</v>
      </c>
      <c r="C5597" t="s">
        <v>272</v>
      </c>
      <c r="D5597" t="s">
        <v>273</v>
      </c>
      <c r="E5597" t="s">
        <v>27</v>
      </c>
      <c r="F5597" t="s">
        <v>54</v>
      </c>
      <c r="G5597" t="s">
        <v>29</v>
      </c>
      <c r="H5597" t="s">
        <v>30</v>
      </c>
      <c r="I5597" t="s">
        <v>144</v>
      </c>
      <c r="J5597" t="s">
        <v>145</v>
      </c>
      <c r="K5597" t="s">
        <v>33</v>
      </c>
      <c r="L5597" s="13">
        <v>12</v>
      </c>
      <c r="M5597" s="8">
        <v>6.5</v>
      </c>
      <c r="N5597">
        <v>52</v>
      </c>
      <c r="O5597" s="8">
        <v>624</v>
      </c>
      <c r="P5597" s="14">
        <v>6.1800000000000001E-2</v>
      </c>
      <c r="Q5597" s="8">
        <v>38.56</v>
      </c>
      <c r="R5597" s="8">
        <v>585.44000000000005</v>
      </c>
      <c r="S5597" s="8">
        <v>338</v>
      </c>
      <c r="T5597" s="8">
        <v>247.44</v>
      </c>
      <c r="U5597">
        <v>0</v>
      </c>
      <c r="V5597" s="8">
        <v>0</v>
      </c>
      <c r="W5597" s="8">
        <v>0</v>
      </c>
      <c r="X5597" s="8">
        <v>247.44</v>
      </c>
    </row>
    <row r="5598" spans="1:24" x14ac:dyDescent="0.25">
      <c r="A5598" t="s">
        <v>5924</v>
      </c>
      <c r="B5598" s="1">
        <v>46041</v>
      </c>
      <c r="C5598" t="s">
        <v>198</v>
      </c>
      <c r="D5598" t="s">
        <v>199</v>
      </c>
      <c r="E5598" t="s">
        <v>150</v>
      </c>
      <c r="F5598" t="s">
        <v>54</v>
      </c>
      <c r="G5598" t="s">
        <v>151</v>
      </c>
      <c r="H5598" t="s">
        <v>152</v>
      </c>
      <c r="I5598" t="s">
        <v>99</v>
      </c>
      <c r="J5598" t="s">
        <v>100</v>
      </c>
      <c r="K5598" t="s">
        <v>49</v>
      </c>
      <c r="L5598" s="13">
        <v>3.8</v>
      </c>
      <c r="M5598" s="8">
        <v>2.6</v>
      </c>
      <c r="N5598">
        <v>90</v>
      </c>
      <c r="O5598" s="8">
        <v>342</v>
      </c>
      <c r="P5598" s="14">
        <v>1.9199999999999998E-2</v>
      </c>
      <c r="Q5598" s="8">
        <v>6.57</v>
      </c>
      <c r="R5598" s="8">
        <v>335.43</v>
      </c>
      <c r="S5598" s="8">
        <v>234</v>
      </c>
      <c r="T5598" s="8">
        <v>101.43</v>
      </c>
      <c r="U5598">
        <v>0</v>
      </c>
      <c r="V5598" s="8">
        <v>0</v>
      </c>
      <c r="W5598" s="8">
        <v>0</v>
      </c>
      <c r="X5598" s="8">
        <v>101.43</v>
      </c>
    </row>
    <row r="5599" spans="1:24" x14ac:dyDescent="0.25">
      <c r="A5599" t="s">
        <v>5925</v>
      </c>
      <c r="B5599" s="1">
        <v>46263</v>
      </c>
      <c r="C5599" t="s">
        <v>125</v>
      </c>
      <c r="D5599" t="s">
        <v>126</v>
      </c>
      <c r="E5599" t="s">
        <v>27</v>
      </c>
      <c r="F5599" t="s">
        <v>89</v>
      </c>
      <c r="G5599" t="s">
        <v>29</v>
      </c>
      <c r="H5599" t="s">
        <v>30</v>
      </c>
      <c r="I5599" t="s">
        <v>144</v>
      </c>
      <c r="J5599" t="s">
        <v>145</v>
      </c>
      <c r="K5599" t="s">
        <v>33</v>
      </c>
      <c r="L5599" s="13">
        <v>12</v>
      </c>
      <c r="M5599" s="8">
        <v>6.5</v>
      </c>
      <c r="N5599">
        <v>169</v>
      </c>
      <c r="O5599" s="8">
        <v>2028</v>
      </c>
      <c r="P5599" s="14">
        <v>3.7400000000000003E-2</v>
      </c>
      <c r="Q5599" s="8">
        <v>75.849999999999994</v>
      </c>
      <c r="R5599" s="8">
        <v>1952.15</v>
      </c>
      <c r="S5599" s="8">
        <v>1098.5</v>
      </c>
      <c r="T5599" s="8">
        <v>853.65</v>
      </c>
      <c r="U5599">
        <v>0</v>
      </c>
      <c r="V5599" s="8">
        <v>0</v>
      </c>
      <c r="W5599" s="8">
        <v>0</v>
      </c>
      <c r="X5599" s="8">
        <v>853.65</v>
      </c>
    </row>
    <row r="5600" spans="1:24" x14ac:dyDescent="0.25">
      <c r="A5600" t="s">
        <v>5926</v>
      </c>
      <c r="B5600" s="1">
        <v>45739</v>
      </c>
      <c r="C5600" t="s">
        <v>69</v>
      </c>
      <c r="D5600" t="s">
        <v>70</v>
      </c>
      <c r="E5600" t="s">
        <v>71</v>
      </c>
      <c r="F5600" t="s">
        <v>37</v>
      </c>
      <c r="G5600" t="s">
        <v>72</v>
      </c>
      <c r="H5600" t="s">
        <v>73</v>
      </c>
      <c r="I5600" t="s">
        <v>47</v>
      </c>
      <c r="J5600" t="s">
        <v>48</v>
      </c>
      <c r="K5600" t="s">
        <v>49</v>
      </c>
      <c r="L5600" s="13">
        <v>5</v>
      </c>
      <c r="M5600" s="8">
        <v>3.2</v>
      </c>
      <c r="N5600">
        <v>14</v>
      </c>
      <c r="O5600" s="8">
        <v>70</v>
      </c>
      <c r="P5600" s="14">
        <v>2.9100000000000001E-2</v>
      </c>
      <c r="Q5600" s="8">
        <v>2.04</v>
      </c>
      <c r="R5600" s="8">
        <v>67.959999999999994</v>
      </c>
      <c r="S5600" s="8">
        <v>44.8</v>
      </c>
      <c r="T5600" s="8">
        <v>23.16</v>
      </c>
      <c r="U5600">
        <v>0</v>
      </c>
      <c r="V5600" s="8">
        <v>0</v>
      </c>
      <c r="W5600" s="8">
        <v>0</v>
      </c>
      <c r="X5600" s="8">
        <v>23.16</v>
      </c>
    </row>
    <row r="5601" spans="1:24" x14ac:dyDescent="0.25">
      <c r="A5601" t="s">
        <v>5927</v>
      </c>
      <c r="B5601" s="1">
        <v>46102</v>
      </c>
      <c r="C5601" t="s">
        <v>272</v>
      </c>
      <c r="D5601" t="s">
        <v>273</v>
      </c>
      <c r="E5601" t="s">
        <v>27</v>
      </c>
      <c r="F5601" t="s">
        <v>54</v>
      </c>
      <c r="G5601" t="s">
        <v>38</v>
      </c>
      <c r="H5601" t="s">
        <v>39</v>
      </c>
      <c r="I5601" t="s">
        <v>144</v>
      </c>
      <c r="J5601" t="s">
        <v>145</v>
      </c>
      <c r="K5601" t="s">
        <v>33</v>
      </c>
      <c r="L5601" s="13">
        <v>12</v>
      </c>
      <c r="M5601" s="8">
        <v>6.5</v>
      </c>
      <c r="N5601">
        <v>38</v>
      </c>
      <c r="O5601" s="8">
        <v>456</v>
      </c>
      <c r="P5601" s="14">
        <v>4.3499999999999997E-2</v>
      </c>
      <c r="Q5601" s="8">
        <v>19.84</v>
      </c>
      <c r="R5601" s="8">
        <v>436.16</v>
      </c>
      <c r="S5601" s="8">
        <v>247</v>
      </c>
      <c r="T5601" s="8">
        <v>189.16</v>
      </c>
      <c r="U5601">
        <v>0</v>
      </c>
      <c r="V5601" s="8">
        <v>0</v>
      </c>
      <c r="W5601" s="8">
        <v>0</v>
      </c>
      <c r="X5601" s="8">
        <v>189.16</v>
      </c>
    </row>
    <row r="5602" spans="1:24" x14ac:dyDescent="0.25">
      <c r="A5602" t="s">
        <v>5928</v>
      </c>
      <c r="B5602" s="1">
        <v>45946</v>
      </c>
      <c r="C5602" t="s">
        <v>133</v>
      </c>
      <c r="D5602" t="s">
        <v>134</v>
      </c>
      <c r="E5602" t="s">
        <v>27</v>
      </c>
      <c r="F5602" t="s">
        <v>54</v>
      </c>
      <c r="G5602" t="s">
        <v>29</v>
      </c>
      <c r="H5602" t="s">
        <v>30</v>
      </c>
      <c r="I5602" t="s">
        <v>117</v>
      </c>
      <c r="J5602" t="s">
        <v>118</v>
      </c>
      <c r="K5602" t="s">
        <v>59</v>
      </c>
      <c r="L5602" s="13">
        <v>6</v>
      </c>
      <c r="M5602" s="8">
        <v>4.2</v>
      </c>
      <c r="N5602">
        <v>64</v>
      </c>
      <c r="O5602" s="8">
        <v>384</v>
      </c>
      <c r="P5602" s="14">
        <v>2.5399999999999999E-2</v>
      </c>
      <c r="Q5602" s="8">
        <v>9.75</v>
      </c>
      <c r="R5602" s="8">
        <v>374.25</v>
      </c>
      <c r="S5602" s="8">
        <v>268.8</v>
      </c>
      <c r="T5602" s="8">
        <v>105.45</v>
      </c>
      <c r="U5602">
        <v>0</v>
      </c>
      <c r="V5602" s="8">
        <v>0</v>
      </c>
      <c r="W5602" s="8">
        <v>0</v>
      </c>
      <c r="X5602" s="8">
        <v>105.45</v>
      </c>
    </row>
    <row r="5603" spans="1:24" x14ac:dyDescent="0.25">
      <c r="A5603" t="s">
        <v>5929</v>
      </c>
      <c r="B5603" s="1">
        <v>45790</v>
      </c>
      <c r="C5603" t="s">
        <v>269</v>
      </c>
      <c r="D5603" t="s">
        <v>270</v>
      </c>
      <c r="E5603" t="s">
        <v>27</v>
      </c>
      <c r="F5603" t="s">
        <v>37</v>
      </c>
      <c r="G5603" t="s">
        <v>38</v>
      </c>
      <c r="H5603" t="s">
        <v>39</v>
      </c>
      <c r="I5603" t="s">
        <v>31</v>
      </c>
      <c r="J5603" t="s">
        <v>32</v>
      </c>
      <c r="K5603" t="s">
        <v>33</v>
      </c>
      <c r="L5603" s="13">
        <v>5.8</v>
      </c>
      <c r="M5603" s="8">
        <v>2.7</v>
      </c>
      <c r="N5603">
        <v>11</v>
      </c>
      <c r="O5603" s="8">
        <v>63.8</v>
      </c>
      <c r="P5603" s="14">
        <v>5.4000000000000003E-3</v>
      </c>
      <c r="Q5603" s="8">
        <v>0.34</v>
      </c>
      <c r="R5603" s="8">
        <v>63.46</v>
      </c>
      <c r="S5603" s="8">
        <v>29.7</v>
      </c>
      <c r="T5603" s="8">
        <v>33.76</v>
      </c>
      <c r="U5603">
        <v>0</v>
      </c>
      <c r="V5603" s="8">
        <v>0</v>
      </c>
      <c r="W5603" s="8">
        <v>0</v>
      </c>
      <c r="X5603" s="8">
        <v>33.76</v>
      </c>
    </row>
    <row r="5604" spans="1:24" x14ac:dyDescent="0.25">
      <c r="A5604" t="s">
        <v>5930</v>
      </c>
      <c r="B5604" s="1">
        <v>45956</v>
      </c>
      <c r="C5604" t="s">
        <v>546</v>
      </c>
      <c r="D5604" t="s">
        <v>547</v>
      </c>
      <c r="E5604" t="s">
        <v>27</v>
      </c>
      <c r="F5604" t="s">
        <v>89</v>
      </c>
      <c r="G5604" t="s">
        <v>38</v>
      </c>
      <c r="H5604" t="s">
        <v>39</v>
      </c>
      <c r="I5604" t="s">
        <v>84</v>
      </c>
      <c r="J5604" t="s">
        <v>85</v>
      </c>
      <c r="K5604" t="s">
        <v>42</v>
      </c>
      <c r="L5604" s="13">
        <v>9.9</v>
      </c>
      <c r="M5604" s="8">
        <v>3.1</v>
      </c>
      <c r="N5604">
        <v>149</v>
      </c>
      <c r="O5604" s="8">
        <v>1475.1</v>
      </c>
      <c r="P5604" s="14">
        <v>0.43669999999999998</v>
      </c>
      <c r="Q5604" s="8">
        <v>644.17999999999995</v>
      </c>
      <c r="R5604" s="8">
        <v>830.92</v>
      </c>
      <c r="S5604" s="8">
        <v>461.9</v>
      </c>
      <c r="T5604" s="8">
        <v>369.02</v>
      </c>
      <c r="U5604">
        <v>0</v>
      </c>
      <c r="V5604" s="8">
        <v>0</v>
      </c>
      <c r="W5604" s="8">
        <v>0</v>
      </c>
      <c r="X5604" s="8">
        <v>369.02</v>
      </c>
    </row>
    <row r="5605" spans="1:24" x14ac:dyDescent="0.25">
      <c r="A5605" t="s">
        <v>5931</v>
      </c>
      <c r="B5605" s="1">
        <v>45616</v>
      </c>
      <c r="C5605" t="s">
        <v>115</v>
      </c>
      <c r="D5605" t="s">
        <v>116</v>
      </c>
      <c r="E5605" t="s">
        <v>27</v>
      </c>
      <c r="F5605" t="s">
        <v>54</v>
      </c>
      <c r="G5605" t="s">
        <v>38</v>
      </c>
      <c r="H5605" t="s">
        <v>39</v>
      </c>
      <c r="I5605" t="s">
        <v>31</v>
      </c>
      <c r="J5605" t="s">
        <v>32</v>
      </c>
      <c r="K5605" t="s">
        <v>33</v>
      </c>
      <c r="L5605" s="13">
        <v>5.8</v>
      </c>
      <c r="M5605" s="8">
        <v>2.7</v>
      </c>
      <c r="N5605">
        <v>30</v>
      </c>
      <c r="O5605" s="8">
        <v>174</v>
      </c>
      <c r="P5605" s="14">
        <v>2.3300000000000001E-2</v>
      </c>
      <c r="Q5605" s="8">
        <v>4.05</v>
      </c>
      <c r="R5605" s="8">
        <v>169.95</v>
      </c>
      <c r="S5605" s="8">
        <v>81</v>
      </c>
      <c r="T5605" s="8">
        <v>88.95</v>
      </c>
      <c r="U5605">
        <v>0</v>
      </c>
      <c r="V5605" s="8">
        <v>0</v>
      </c>
      <c r="W5605" s="8">
        <v>0</v>
      </c>
      <c r="X5605" s="8">
        <v>88.95</v>
      </c>
    </row>
    <row r="5606" spans="1:24" x14ac:dyDescent="0.25">
      <c r="A5606" t="s">
        <v>5932</v>
      </c>
      <c r="B5606" s="1">
        <v>45470</v>
      </c>
      <c r="C5606" t="s">
        <v>220</v>
      </c>
      <c r="D5606" t="s">
        <v>221</v>
      </c>
      <c r="E5606" t="s">
        <v>71</v>
      </c>
      <c r="F5606" t="s">
        <v>28</v>
      </c>
      <c r="G5606" t="s">
        <v>165</v>
      </c>
      <c r="H5606" t="s">
        <v>166</v>
      </c>
      <c r="I5606" t="s">
        <v>47</v>
      </c>
      <c r="J5606" t="s">
        <v>48</v>
      </c>
      <c r="K5606" t="s">
        <v>49</v>
      </c>
      <c r="L5606" s="13">
        <v>5</v>
      </c>
      <c r="M5606" s="8">
        <v>3.2</v>
      </c>
      <c r="N5606">
        <v>86</v>
      </c>
      <c r="O5606" s="8">
        <v>430</v>
      </c>
      <c r="P5606" s="14">
        <v>6.9699999999999998E-2</v>
      </c>
      <c r="Q5606" s="8">
        <v>29.97</v>
      </c>
      <c r="R5606" s="8">
        <v>400.03</v>
      </c>
      <c r="S5606" s="8">
        <v>275.2</v>
      </c>
      <c r="T5606" s="8">
        <v>124.83</v>
      </c>
      <c r="U5606">
        <v>1</v>
      </c>
      <c r="V5606" s="8">
        <v>4.6500000000000004</v>
      </c>
      <c r="W5606" s="8">
        <v>3.7</v>
      </c>
      <c r="X5606" s="8">
        <v>121.13</v>
      </c>
    </row>
    <row r="5607" spans="1:24" x14ac:dyDescent="0.25">
      <c r="A5607" t="s">
        <v>5933</v>
      </c>
      <c r="B5607" s="1">
        <v>46016</v>
      </c>
      <c r="C5607" t="s">
        <v>523</v>
      </c>
      <c r="D5607" t="s">
        <v>524</v>
      </c>
      <c r="E5607" t="s">
        <v>27</v>
      </c>
      <c r="F5607" t="s">
        <v>89</v>
      </c>
      <c r="G5607" t="s">
        <v>38</v>
      </c>
      <c r="H5607" t="s">
        <v>39</v>
      </c>
      <c r="I5607" t="s">
        <v>130</v>
      </c>
      <c r="J5607" t="s">
        <v>131</v>
      </c>
      <c r="K5607" t="s">
        <v>42</v>
      </c>
      <c r="L5607" s="13">
        <v>4.8</v>
      </c>
      <c r="M5607" s="8">
        <v>1.4</v>
      </c>
      <c r="N5607">
        <v>26</v>
      </c>
      <c r="O5607" s="8">
        <v>124.8</v>
      </c>
      <c r="P5607" s="14">
        <v>0.45369999999999999</v>
      </c>
      <c r="Q5607" s="8">
        <v>56.62</v>
      </c>
      <c r="R5607" s="8">
        <v>68.180000000000007</v>
      </c>
      <c r="S5607" s="8">
        <v>36.4</v>
      </c>
      <c r="T5607" s="8">
        <v>31.78</v>
      </c>
      <c r="U5607">
        <v>0</v>
      </c>
      <c r="V5607" s="8">
        <v>0</v>
      </c>
      <c r="W5607" s="8">
        <v>0</v>
      </c>
      <c r="X5607" s="8">
        <v>31.78</v>
      </c>
    </row>
    <row r="5608" spans="1:24" x14ac:dyDescent="0.25">
      <c r="A5608" t="s">
        <v>5934</v>
      </c>
      <c r="B5608" s="1">
        <v>45867</v>
      </c>
      <c r="C5608" t="s">
        <v>325</v>
      </c>
      <c r="D5608" t="s">
        <v>326</v>
      </c>
      <c r="E5608" t="s">
        <v>27</v>
      </c>
      <c r="F5608" t="s">
        <v>37</v>
      </c>
      <c r="G5608" t="s">
        <v>38</v>
      </c>
      <c r="H5608" t="s">
        <v>39</v>
      </c>
      <c r="I5608" t="s">
        <v>144</v>
      </c>
      <c r="J5608" t="s">
        <v>145</v>
      </c>
      <c r="K5608" t="s">
        <v>33</v>
      </c>
      <c r="L5608" s="13">
        <v>12</v>
      </c>
      <c r="M5608" s="8">
        <v>6.5</v>
      </c>
      <c r="N5608">
        <v>113</v>
      </c>
      <c r="O5608" s="8">
        <v>1356</v>
      </c>
      <c r="P5608" s="14">
        <v>8.3999999999999995E-3</v>
      </c>
      <c r="Q5608" s="8">
        <v>11.39</v>
      </c>
      <c r="R5608" s="8">
        <v>1344.61</v>
      </c>
      <c r="S5608" s="8">
        <v>734.5</v>
      </c>
      <c r="T5608" s="8">
        <v>610.11</v>
      </c>
      <c r="U5608">
        <v>0</v>
      </c>
      <c r="V5608" s="8">
        <v>0</v>
      </c>
      <c r="W5608" s="8">
        <v>0</v>
      </c>
      <c r="X5608" s="8">
        <v>610.11</v>
      </c>
    </row>
    <row r="5609" spans="1:24" x14ac:dyDescent="0.25">
      <c r="A5609" t="s">
        <v>5935</v>
      </c>
      <c r="B5609" s="1">
        <v>46002</v>
      </c>
      <c r="C5609" t="s">
        <v>642</v>
      </c>
      <c r="D5609" t="s">
        <v>643</v>
      </c>
      <c r="E5609" t="s">
        <v>71</v>
      </c>
      <c r="F5609" t="s">
        <v>54</v>
      </c>
      <c r="G5609" t="s">
        <v>165</v>
      </c>
      <c r="H5609" t="s">
        <v>166</v>
      </c>
      <c r="I5609" t="s">
        <v>66</v>
      </c>
      <c r="J5609" t="s">
        <v>67</v>
      </c>
      <c r="K5609" t="s">
        <v>33</v>
      </c>
      <c r="L5609" s="13">
        <v>4.5</v>
      </c>
      <c r="M5609" s="8">
        <v>2.1</v>
      </c>
      <c r="N5609">
        <v>45</v>
      </c>
      <c r="O5609" s="8">
        <v>202.5</v>
      </c>
      <c r="P5609" s="14">
        <v>2.0199999999999999E-2</v>
      </c>
      <c r="Q5609" s="8">
        <v>4.09</v>
      </c>
      <c r="R5609" s="8">
        <v>198.41</v>
      </c>
      <c r="S5609" s="8">
        <v>94.5</v>
      </c>
      <c r="T5609" s="8">
        <v>103.91</v>
      </c>
      <c r="U5609">
        <v>0</v>
      </c>
      <c r="V5609" s="8">
        <v>0</v>
      </c>
      <c r="W5609" s="8">
        <v>0</v>
      </c>
      <c r="X5609" s="8">
        <v>103.91</v>
      </c>
    </row>
    <row r="5610" spans="1:24" x14ac:dyDescent="0.25">
      <c r="A5610" t="s">
        <v>5936</v>
      </c>
      <c r="B5610" s="1">
        <v>46202</v>
      </c>
      <c r="C5610" t="s">
        <v>337</v>
      </c>
      <c r="D5610" t="s">
        <v>338</v>
      </c>
      <c r="E5610" t="s">
        <v>27</v>
      </c>
      <c r="F5610" t="s">
        <v>54</v>
      </c>
      <c r="G5610" t="s">
        <v>38</v>
      </c>
      <c r="H5610" t="s">
        <v>39</v>
      </c>
      <c r="I5610" t="s">
        <v>74</v>
      </c>
      <c r="J5610" t="s">
        <v>75</v>
      </c>
      <c r="K5610" t="s">
        <v>49</v>
      </c>
      <c r="L5610" s="13">
        <v>11</v>
      </c>
      <c r="M5610" s="8">
        <v>6.8</v>
      </c>
      <c r="N5610">
        <v>86</v>
      </c>
      <c r="O5610" s="8">
        <v>946</v>
      </c>
      <c r="P5610" s="14">
        <v>4.0000000000000002E-4</v>
      </c>
      <c r="Q5610" s="8">
        <v>0.38</v>
      </c>
      <c r="R5610" s="8">
        <v>945.62</v>
      </c>
      <c r="S5610" s="8">
        <v>584.79999999999995</v>
      </c>
      <c r="T5610" s="8">
        <v>360.82</v>
      </c>
      <c r="U5610">
        <v>0</v>
      </c>
      <c r="V5610" s="8">
        <v>0</v>
      </c>
      <c r="W5610" s="8">
        <v>0</v>
      </c>
      <c r="X5610" s="8">
        <v>360.82</v>
      </c>
    </row>
    <row r="5611" spans="1:24" x14ac:dyDescent="0.25">
      <c r="A5611" t="s">
        <v>5937</v>
      </c>
      <c r="B5611" s="1">
        <v>46243</v>
      </c>
      <c r="C5611" t="s">
        <v>174</v>
      </c>
      <c r="D5611" t="s">
        <v>175</v>
      </c>
      <c r="E5611" t="s">
        <v>150</v>
      </c>
      <c r="F5611" t="s">
        <v>54</v>
      </c>
      <c r="G5611" t="s">
        <v>151</v>
      </c>
      <c r="H5611" t="s">
        <v>152</v>
      </c>
      <c r="I5611" t="s">
        <v>122</v>
      </c>
      <c r="J5611" t="s">
        <v>123</v>
      </c>
      <c r="K5611" t="s">
        <v>59</v>
      </c>
      <c r="L5611" s="13">
        <v>5.5</v>
      </c>
      <c r="M5611" s="8">
        <v>3.8</v>
      </c>
      <c r="N5611">
        <v>107</v>
      </c>
      <c r="O5611" s="8">
        <v>588.5</v>
      </c>
      <c r="P5611" s="14">
        <v>1.0500000000000001E-2</v>
      </c>
      <c r="Q5611" s="8">
        <v>6.18</v>
      </c>
      <c r="R5611" s="8">
        <v>582.32000000000005</v>
      </c>
      <c r="S5611" s="8">
        <v>406.6</v>
      </c>
      <c r="T5611" s="8">
        <v>175.72</v>
      </c>
      <c r="U5611">
        <v>0</v>
      </c>
      <c r="V5611" s="8">
        <v>0</v>
      </c>
      <c r="W5611" s="8">
        <v>0</v>
      </c>
      <c r="X5611" s="8">
        <v>175.72</v>
      </c>
    </row>
    <row r="5612" spans="1:24" x14ac:dyDescent="0.25">
      <c r="A5612" t="s">
        <v>5938</v>
      </c>
      <c r="B5612" s="1">
        <v>45920</v>
      </c>
      <c r="C5612" t="s">
        <v>551</v>
      </c>
      <c r="D5612" t="s">
        <v>552</v>
      </c>
      <c r="E5612" t="s">
        <v>27</v>
      </c>
      <c r="F5612" t="s">
        <v>54</v>
      </c>
      <c r="G5612" t="s">
        <v>38</v>
      </c>
      <c r="H5612" t="s">
        <v>39</v>
      </c>
      <c r="I5612" t="s">
        <v>66</v>
      </c>
      <c r="J5612" t="s">
        <v>67</v>
      </c>
      <c r="K5612" t="s">
        <v>33</v>
      </c>
      <c r="L5612" s="13">
        <v>4.5</v>
      </c>
      <c r="M5612" s="8">
        <v>2.1</v>
      </c>
      <c r="N5612">
        <v>46</v>
      </c>
      <c r="O5612" s="8">
        <v>207</v>
      </c>
      <c r="P5612" s="14">
        <v>3.8600000000000002E-2</v>
      </c>
      <c r="Q5612" s="8">
        <v>7.99</v>
      </c>
      <c r="R5612" s="8">
        <v>199.01</v>
      </c>
      <c r="S5612" s="8">
        <v>96.6</v>
      </c>
      <c r="T5612" s="8">
        <v>102.41</v>
      </c>
      <c r="U5612">
        <v>0</v>
      </c>
      <c r="V5612" s="8">
        <v>0</v>
      </c>
      <c r="W5612" s="8">
        <v>0</v>
      </c>
      <c r="X5612" s="8">
        <v>102.41</v>
      </c>
    </row>
    <row r="5613" spans="1:24" x14ac:dyDescent="0.25">
      <c r="A5613" t="s">
        <v>5939</v>
      </c>
      <c r="B5613" s="1">
        <v>46097</v>
      </c>
      <c r="C5613" t="s">
        <v>361</v>
      </c>
      <c r="D5613" t="s">
        <v>362</v>
      </c>
      <c r="E5613" t="s">
        <v>27</v>
      </c>
      <c r="F5613" t="s">
        <v>28</v>
      </c>
      <c r="G5613" t="s">
        <v>29</v>
      </c>
      <c r="H5613" t="s">
        <v>30</v>
      </c>
      <c r="I5613" t="s">
        <v>57</v>
      </c>
      <c r="J5613" t="s">
        <v>58</v>
      </c>
      <c r="K5613" t="s">
        <v>59</v>
      </c>
      <c r="L5613" s="13">
        <v>10.5</v>
      </c>
      <c r="M5613" s="8">
        <v>7.5</v>
      </c>
      <c r="N5613">
        <v>20</v>
      </c>
      <c r="O5613" s="8">
        <v>210</v>
      </c>
      <c r="P5613" s="14">
        <v>0.36249999999999999</v>
      </c>
      <c r="Q5613" s="8">
        <v>76.12</v>
      </c>
      <c r="R5613" s="8">
        <v>133.88</v>
      </c>
      <c r="S5613" s="8">
        <v>150</v>
      </c>
      <c r="T5613" s="8">
        <v>-16.12</v>
      </c>
      <c r="U5613">
        <v>0</v>
      </c>
      <c r="V5613" s="8">
        <v>0</v>
      </c>
      <c r="W5613" s="8">
        <v>0</v>
      </c>
      <c r="X5613" s="8">
        <v>-16.12</v>
      </c>
    </row>
    <row r="5614" spans="1:24" x14ac:dyDescent="0.25">
      <c r="A5614" t="s">
        <v>5940</v>
      </c>
      <c r="B5614" s="1">
        <v>45657</v>
      </c>
      <c r="C5614" t="s">
        <v>508</v>
      </c>
      <c r="D5614" t="s">
        <v>509</v>
      </c>
      <c r="E5614" t="s">
        <v>27</v>
      </c>
      <c r="F5614" t="s">
        <v>89</v>
      </c>
      <c r="G5614" t="s">
        <v>38</v>
      </c>
      <c r="H5614" t="s">
        <v>39</v>
      </c>
      <c r="I5614" t="s">
        <v>40</v>
      </c>
      <c r="J5614" t="s">
        <v>41</v>
      </c>
      <c r="K5614" t="s">
        <v>42</v>
      </c>
      <c r="L5614" s="13">
        <v>14.5</v>
      </c>
      <c r="M5614" s="8">
        <v>4.2</v>
      </c>
      <c r="N5614">
        <v>46</v>
      </c>
      <c r="O5614" s="8">
        <v>667</v>
      </c>
      <c r="P5614" s="14">
        <v>4.19E-2</v>
      </c>
      <c r="Q5614" s="8">
        <v>27.95</v>
      </c>
      <c r="R5614" s="8">
        <v>639.04999999999995</v>
      </c>
      <c r="S5614" s="8">
        <v>193.2</v>
      </c>
      <c r="T5614" s="8">
        <v>445.85</v>
      </c>
      <c r="U5614">
        <v>0</v>
      </c>
      <c r="V5614" s="8">
        <v>0</v>
      </c>
      <c r="W5614" s="8">
        <v>0</v>
      </c>
      <c r="X5614" s="8">
        <v>445.85</v>
      </c>
    </row>
    <row r="5615" spans="1:24" x14ac:dyDescent="0.25">
      <c r="A5615" t="s">
        <v>5941</v>
      </c>
      <c r="B5615" s="1">
        <v>45520</v>
      </c>
      <c r="C5615" t="s">
        <v>361</v>
      </c>
      <c r="D5615" t="s">
        <v>362</v>
      </c>
      <c r="E5615" t="s">
        <v>27</v>
      </c>
      <c r="F5615" t="s">
        <v>28</v>
      </c>
      <c r="G5615" t="s">
        <v>29</v>
      </c>
      <c r="H5615" t="s">
        <v>30</v>
      </c>
      <c r="I5615" t="s">
        <v>31</v>
      </c>
      <c r="J5615" t="s">
        <v>32</v>
      </c>
      <c r="K5615" t="s">
        <v>33</v>
      </c>
      <c r="L5615" s="13">
        <v>5.8</v>
      </c>
      <c r="M5615" s="8">
        <v>2.7</v>
      </c>
      <c r="N5615">
        <v>226</v>
      </c>
      <c r="O5615" s="8">
        <v>1310.8</v>
      </c>
      <c r="P5615" s="14">
        <v>5.4999999999999997E-3</v>
      </c>
      <c r="Q5615" s="8">
        <v>7.21</v>
      </c>
      <c r="R5615" s="8">
        <v>1303.5899999999999</v>
      </c>
      <c r="S5615" s="8">
        <v>610.20000000000005</v>
      </c>
      <c r="T5615" s="8">
        <v>693.39</v>
      </c>
      <c r="U5615">
        <v>0</v>
      </c>
      <c r="V5615" s="8">
        <v>0</v>
      </c>
      <c r="W5615" s="8">
        <v>0</v>
      </c>
      <c r="X5615" s="8">
        <v>693.39</v>
      </c>
    </row>
    <row r="5616" spans="1:24" x14ac:dyDescent="0.25">
      <c r="A5616" t="s">
        <v>5942</v>
      </c>
      <c r="B5616" s="1">
        <v>45973</v>
      </c>
      <c r="C5616" t="s">
        <v>177</v>
      </c>
      <c r="D5616" t="s">
        <v>178</v>
      </c>
      <c r="E5616" t="s">
        <v>27</v>
      </c>
      <c r="F5616" t="s">
        <v>37</v>
      </c>
      <c r="G5616" t="s">
        <v>38</v>
      </c>
      <c r="H5616" t="s">
        <v>39</v>
      </c>
      <c r="I5616" t="s">
        <v>144</v>
      </c>
      <c r="J5616" t="s">
        <v>145</v>
      </c>
      <c r="K5616" t="s">
        <v>33</v>
      </c>
      <c r="L5616" s="13">
        <v>12</v>
      </c>
      <c r="M5616" s="8">
        <v>6.5</v>
      </c>
      <c r="N5616">
        <v>15</v>
      </c>
      <c r="O5616" s="8">
        <v>180</v>
      </c>
      <c r="P5616" s="14">
        <v>2.4299999999999999E-2</v>
      </c>
      <c r="Q5616" s="8">
        <v>4.37</v>
      </c>
      <c r="R5616" s="8">
        <v>175.63</v>
      </c>
      <c r="S5616" s="8">
        <v>97.5</v>
      </c>
      <c r="T5616" s="8">
        <v>78.13</v>
      </c>
      <c r="U5616">
        <v>0</v>
      </c>
      <c r="V5616" s="8">
        <v>0</v>
      </c>
      <c r="W5616" s="8">
        <v>0</v>
      </c>
      <c r="X5616" s="8">
        <v>78.13</v>
      </c>
    </row>
    <row r="5617" spans="1:24" x14ac:dyDescent="0.25">
      <c r="A5617" t="s">
        <v>5943</v>
      </c>
      <c r="B5617" s="1">
        <v>45895</v>
      </c>
      <c r="C5617" t="s">
        <v>235</v>
      </c>
      <c r="D5617" t="s">
        <v>236</v>
      </c>
      <c r="E5617" t="s">
        <v>27</v>
      </c>
      <c r="F5617" t="s">
        <v>54</v>
      </c>
      <c r="G5617" t="s">
        <v>38</v>
      </c>
      <c r="H5617" t="s">
        <v>39</v>
      </c>
      <c r="I5617" t="s">
        <v>31</v>
      </c>
      <c r="J5617" t="s">
        <v>32</v>
      </c>
      <c r="K5617" t="s">
        <v>33</v>
      </c>
      <c r="L5617" s="13">
        <v>5.8</v>
      </c>
      <c r="M5617" s="8">
        <v>2.7</v>
      </c>
      <c r="N5617">
        <v>15</v>
      </c>
      <c r="O5617" s="8">
        <v>87</v>
      </c>
      <c r="P5617" s="14">
        <v>1.61E-2</v>
      </c>
      <c r="Q5617" s="8">
        <v>1.4</v>
      </c>
      <c r="R5617" s="8">
        <v>85.6</v>
      </c>
      <c r="S5617" s="8">
        <v>40.5</v>
      </c>
      <c r="T5617" s="8">
        <v>45.1</v>
      </c>
      <c r="U5617">
        <v>0</v>
      </c>
      <c r="V5617" s="8">
        <v>0</v>
      </c>
      <c r="W5617" s="8">
        <v>0</v>
      </c>
      <c r="X5617" s="8">
        <v>45.1</v>
      </c>
    </row>
    <row r="5618" spans="1:24" x14ac:dyDescent="0.25">
      <c r="A5618" t="s">
        <v>5944</v>
      </c>
      <c r="B5618" s="1">
        <v>46126</v>
      </c>
      <c r="C5618" t="s">
        <v>69</v>
      </c>
      <c r="D5618" t="s">
        <v>70</v>
      </c>
      <c r="E5618" t="s">
        <v>71</v>
      </c>
      <c r="F5618" t="s">
        <v>37</v>
      </c>
      <c r="G5618" t="s">
        <v>72</v>
      </c>
      <c r="H5618" t="s">
        <v>73</v>
      </c>
      <c r="I5618" t="s">
        <v>122</v>
      </c>
      <c r="J5618" t="s">
        <v>123</v>
      </c>
      <c r="K5618" t="s">
        <v>59</v>
      </c>
      <c r="L5618" s="13">
        <v>5.5</v>
      </c>
      <c r="M5618" s="8">
        <v>3.8</v>
      </c>
      <c r="N5618">
        <v>32</v>
      </c>
      <c r="O5618" s="8">
        <v>176</v>
      </c>
      <c r="P5618" s="14">
        <v>8.6999999999999994E-3</v>
      </c>
      <c r="Q5618" s="8">
        <v>1.53</v>
      </c>
      <c r="R5618" s="8">
        <v>174.47</v>
      </c>
      <c r="S5618" s="8">
        <v>121.6</v>
      </c>
      <c r="T5618" s="8">
        <v>52.87</v>
      </c>
      <c r="U5618">
        <v>0</v>
      </c>
      <c r="V5618" s="8">
        <v>0</v>
      </c>
      <c r="W5618" s="8">
        <v>0</v>
      </c>
      <c r="X5618" s="8">
        <v>52.87</v>
      </c>
    </row>
    <row r="5619" spans="1:24" x14ac:dyDescent="0.25">
      <c r="A5619" t="s">
        <v>5945</v>
      </c>
      <c r="B5619" s="1">
        <v>45471</v>
      </c>
      <c r="C5619" t="s">
        <v>195</v>
      </c>
      <c r="D5619" t="s">
        <v>196</v>
      </c>
      <c r="E5619" t="s">
        <v>150</v>
      </c>
      <c r="F5619" t="s">
        <v>89</v>
      </c>
      <c r="G5619" t="s">
        <v>151</v>
      </c>
      <c r="H5619" t="s">
        <v>152</v>
      </c>
      <c r="I5619" t="s">
        <v>57</v>
      </c>
      <c r="J5619" t="s">
        <v>58</v>
      </c>
      <c r="K5619" t="s">
        <v>59</v>
      </c>
      <c r="L5619" s="13">
        <v>10.5</v>
      </c>
      <c r="M5619" s="8">
        <v>7.5</v>
      </c>
      <c r="N5619">
        <v>306</v>
      </c>
      <c r="O5619" s="8">
        <v>3213</v>
      </c>
      <c r="P5619" s="14">
        <v>7.5399999999999995E-2</v>
      </c>
      <c r="Q5619" s="8">
        <v>242.26</v>
      </c>
      <c r="R5619" s="8">
        <v>2970.74</v>
      </c>
      <c r="S5619" s="8">
        <v>2295</v>
      </c>
      <c r="T5619" s="8">
        <v>675.74</v>
      </c>
      <c r="U5619">
        <v>108</v>
      </c>
      <c r="V5619" s="8">
        <v>1048.5</v>
      </c>
      <c r="W5619" s="8">
        <v>864</v>
      </c>
      <c r="X5619" s="8">
        <v>-188.26</v>
      </c>
    </row>
    <row r="5620" spans="1:24" x14ac:dyDescent="0.25">
      <c r="A5620" t="s">
        <v>5946</v>
      </c>
      <c r="B5620" s="1">
        <v>45679</v>
      </c>
      <c r="C5620" t="s">
        <v>805</v>
      </c>
      <c r="D5620" t="s">
        <v>806</v>
      </c>
      <c r="E5620" t="s">
        <v>63</v>
      </c>
      <c r="F5620" t="s">
        <v>89</v>
      </c>
      <c r="G5620" t="s">
        <v>64</v>
      </c>
      <c r="H5620" t="s">
        <v>65</v>
      </c>
      <c r="I5620" t="s">
        <v>144</v>
      </c>
      <c r="J5620" t="s">
        <v>145</v>
      </c>
      <c r="K5620" t="s">
        <v>33</v>
      </c>
      <c r="L5620" s="13">
        <v>12</v>
      </c>
      <c r="M5620" s="8">
        <v>6.5</v>
      </c>
      <c r="N5620">
        <v>376</v>
      </c>
      <c r="O5620" s="8">
        <v>4512</v>
      </c>
      <c r="P5620" s="14">
        <v>7.5700000000000003E-2</v>
      </c>
      <c r="Q5620" s="8">
        <v>341.56</v>
      </c>
      <c r="R5620" s="8">
        <v>4170.4399999999996</v>
      </c>
      <c r="S5620" s="8">
        <v>2444</v>
      </c>
      <c r="T5620" s="8">
        <v>1726.44</v>
      </c>
      <c r="U5620">
        <v>0</v>
      </c>
      <c r="V5620" s="8">
        <v>0</v>
      </c>
      <c r="W5620" s="8">
        <v>0</v>
      </c>
      <c r="X5620" s="8">
        <v>1726.44</v>
      </c>
    </row>
    <row r="5621" spans="1:24" x14ac:dyDescent="0.25">
      <c r="A5621" t="s">
        <v>5947</v>
      </c>
      <c r="B5621" s="1">
        <v>45606</v>
      </c>
      <c r="C5621" t="s">
        <v>472</v>
      </c>
      <c r="D5621" t="s">
        <v>473</v>
      </c>
      <c r="E5621" t="s">
        <v>71</v>
      </c>
      <c r="F5621" t="s">
        <v>54</v>
      </c>
      <c r="G5621" t="s">
        <v>72</v>
      </c>
      <c r="H5621" t="s">
        <v>73</v>
      </c>
      <c r="I5621" t="s">
        <v>144</v>
      </c>
      <c r="J5621" t="s">
        <v>145</v>
      </c>
      <c r="K5621" t="s">
        <v>33</v>
      </c>
      <c r="L5621" s="13">
        <v>12</v>
      </c>
      <c r="M5621" s="8">
        <v>6.5</v>
      </c>
      <c r="N5621">
        <v>88</v>
      </c>
      <c r="O5621" s="8">
        <v>1056</v>
      </c>
      <c r="P5621" s="14">
        <v>1.3899999999999999E-2</v>
      </c>
      <c r="Q5621" s="8">
        <v>14.68</v>
      </c>
      <c r="R5621" s="8">
        <v>1041.32</v>
      </c>
      <c r="S5621" s="8">
        <v>572</v>
      </c>
      <c r="T5621" s="8">
        <v>469.32</v>
      </c>
      <c r="U5621">
        <v>0</v>
      </c>
      <c r="V5621" s="8">
        <v>0</v>
      </c>
      <c r="W5621" s="8">
        <v>0</v>
      </c>
      <c r="X5621" s="8">
        <v>469.32</v>
      </c>
    </row>
    <row r="5622" spans="1:24" x14ac:dyDescent="0.25">
      <c r="A5622" t="s">
        <v>5948</v>
      </c>
      <c r="B5622" s="1">
        <v>46043</v>
      </c>
      <c r="C5622" t="s">
        <v>168</v>
      </c>
      <c r="D5622" t="s">
        <v>169</v>
      </c>
      <c r="E5622" t="s">
        <v>63</v>
      </c>
      <c r="F5622" t="s">
        <v>46</v>
      </c>
      <c r="G5622" t="s">
        <v>64</v>
      </c>
      <c r="H5622" t="s">
        <v>65</v>
      </c>
      <c r="I5622" t="s">
        <v>99</v>
      </c>
      <c r="J5622" t="s">
        <v>100</v>
      </c>
      <c r="K5622" t="s">
        <v>49</v>
      </c>
      <c r="L5622" s="13">
        <v>3.8</v>
      </c>
      <c r="M5622" s="8">
        <v>2.6</v>
      </c>
      <c r="N5622">
        <v>14</v>
      </c>
      <c r="O5622" s="8">
        <v>53.2</v>
      </c>
      <c r="P5622" s="14">
        <v>2.2200000000000001E-2</v>
      </c>
      <c r="Q5622" s="8">
        <v>1.18</v>
      </c>
      <c r="R5622" s="8">
        <v>52.02</v>
      </c>
      <c r="S5622" s="8">
        <v>36.4</v>
      </c>
      <c r="T5622" s="8">
        <v>15.62</v>
      </c>
      <c r="U5622">
        <v>0</v>
      </c>
      <c r="V5622" s="8">
        <v>0</v>
      </c>
      <c r="W5622" s="8">
        <v>0</v>
      </c>
      <c r="X5622" s="8">
        <v>15.62</v>
      </c>
    </row>
    <row r="5623" spans="1:24" x14ac:dyDescent="0.25">
      <c r="A5623" t="s">
        <v>5949</v>
      </c>
      <c r="B5623" s="1">
        <v>45997</v>
      </c>
      <c r="C5623" t="s">
        <v>321</v>
      </c>
      <c r="D5623" t="s">
        <v>322</v>
      </c>
      <c r="E5623" t="s">
        <v>63</v>
      </c>
      <c r="F5623" t="s">
        <v>46</v>
      </c>
      <c r="G5623" t="s">
        <v>64</v>
      </c>
      <c r="H5623" t="s">
        <v>65</v>
      </c>
      <c r="I5623" t="s">
        <v>185</v>
      </c>
      <c r="J5623" t="s">
        <v>186</v>
      </c>
      <c r="K5623" t="s">
        <v>59</v>
      </c>
      <c r="L5623" s="13">
        <v>4.9000000000000004</v>
      </c>
      <c r="M5623" s="8">
        <v>3.1</v>
      </c>
      <c r="N5623">
        <v>8</v>
      </c>
      <c r="O5623" s="8">
        <v>39.200000000000003</v>
      </c>
      <c r="P5623" s="14">
        <v>8.8300000000000003E-2</v>
      </c>
      <c r="Q5623" s="8">
        <v>3.46</v>
      </c>
      <c r="R5623" s="8">
        <v>35.74</v>
      </c>
      <c r="S5623" s="8">
        <v>24.8</v>
      </c>
      <c r="T5623" s="8">
        <v>10.94</v>
      </c>
      <c r="U5623">
        <v>0</v>
      </c>
      <c r="V5623" s="8">
        <v>0</v>
      </c>
      <c r="W5623" s="8">
        <v>0</v>
      </c>
      <c r="X5623" s="8">
        <v>10.94</v>
      </c>
    </row>
    <row r="5624" spans="1:24" x14ac:dyDescent="0.25">
      <c r="A5624" t="s">
        <v>5950</v>
      </c>
      <c r="B5624" s="1">
        <v>45593</v>
      </c>
      <c r="C5624" t="s">
        <v>291</v>
      </c>
      <c r="D5624" t="s">
        <v>292</v>
      </c>
      <c r="E5624" t="s">
        <v>150</v>
      </c>
      <c r="F5624" t="s">
        <v>54</v>
      </c>
      <c r="G5624" t="s">
        <v>151</v>
      </c>
      <c r="H5624" t="s">
        <v>152</v>
      </c>
      <c r="I5624" t="s">
        <v>66</v>
      </c>
      <c r="J5624" t="s">
        <v>67</v>
      </c>
      <c r="K5624" t="s">
        <v>33</v>
      </c>
      <c r="L5624" s="13">
        <v>4.5</v>
      </c>
      <c r="M5624" s="8">
        <v>2.1</v>
      </c>
      <c r="N5624">
        <v>30</v>
      </c>
      <c r="O5624" s="8">
        <v>135</v>
      </c>
      <c r="P5624" s="14">
        <v>1.1900000000000001E-2</v>
      </c>
      <c r="Q5624" s="8">
        <v>1.61</v>
      </c>
      <c r="R5624" s="8">
        <v>133.38999999999999</v>
      </c>
      <c r="S5624" s="8">
        <v>63</v>
      </c>
      <c r="T5624" s="8">
        <v>70.39</v>
      </c>
      <c r="U5624">
        <v>0</v>
      </c>
      <c r="V5624" s="8">
        <v>0</v>
      </c>
      <c r="W5624" s="8">
        <v>0</v>
      </c>
      <c r="X5624" s="8">
        <v>70.39</v>
      </c>
    </row>
    <row r="5625" spans="1:24" x14ac:dyDescent="0.25">
      <c r="A5625" t="s">
        <v>5951</v>
      </c>
      <c r="B5625" s="1">
        <v>45422</v>
      </c>
      <c r="C5625" t="s">
        <v>315</v>
      </c>
      <c r="D5625" t="s">
        <v>316</v>
      </c>
      <c r="E5625" t="s">
        <v>27</v>
      </c>
      <c r="F5625" t="s">
        <v>46</v>
      </c>
      <c r="G5625" t="s">
        <v>38</v>
      </c>
      <c r="H5625" t="s">
        <v>39</v>
      </c>
      <c r="I5625" t="s">
        <v>117</v>
      </c>
      <c r="J5625" t="s">
        <v>118</v>
      </c>
      <c r="K5625" t="s">
        <v>59</v>
      </c>
      <c r="L5625" s="13">
        <v>6</v>
      </c>
      <c r="M5625" s="8">
        <v>4.2</v>
      </c>
      <c r="N5625">
        <v>3</v>
      </c>
      <c r="O5625" s="8">
        <v>18</v>
      </c>
      <c r="P5625" s="14">
        <v>0.46</v>
      </c>
      <c r="Q5625" s="8">
        <v>8.2799999999999994</v>
      </c>
      <c r="R5625" s="8">
        <v>9.7200000000000006</v>
      </c>
      <c r="S5625" s="8">
        <v>12.6</v>
      </c>
      <c r="T5625" s="8">
        <v>-2.88</v>
      </c>
      <c r="U5625">
        <v>0</v>
      </c>
      <c r="V5625" s="8">
        <v>0</v>
      </c>
      <c r="W5625" s="8">
        <v>0</v>
      </c>
      <c r="X5625" s="8">
        <v>-2.88</v>
      </c>
    </row>
    <row r="5626" spans="1:24" x14ac:dyDescent="0.25">
      <c r="A5626" t="s">
        <v>5952</v>
      </c>
      <c r="B5626" s="1">
        <v>45473</v>
      </c>
      <c r="C5626" t="s">
        <v>325</v>
      </c>
      <c r="D5626" t="s">
        <v>326</v>
      </c>
      <c r="E5626" t="s">
        <v>27</v>
      </c>
      <c r="F5626" t="s">
        <v>37</v>
      </c>
      <c r="G5626" t="s">
        <v>29</v>
      </c>
      <c r="H5626" t="s">
        <v>30</v>
      </c>
      <c r="I5626" t="s">
        <v>31</v>
      </c>
      <c r="J5626" t="s">
        <v>32</v>
      </c>
      <c r="K5626" t="s">
        <v>33</v>
      </c>
      <c r="L5626" s="13">
        <v>5.8</v>
      </c>
      <c r="M5626" s="8">
        <v>2.7</v>
      </c>
      <c r="N5626">
        <v>19</v>
      </c>
      <c r="O5626" s="8">
        <v>110.2</v>
      </c>
      <c r="P5626" s="14">
        <v>4.0000000000000001E-3</v>
      </c>
      <c r="Q5626" s="8">
        <v>0.44</v>
      </c>
      <c r="R5626" s="8">
        <v>109.76</v>
      </c>
      <c r="S5626" s="8">
        <v>51.3</v>
      </c>
      <c r="T5626" s="8">
        <v>58.46</v>
      </c>
      <c r="U5626">
        <v>0</v>
      </c>
      <c r="V5626" s="8">
        <v>0</v>
      </c>
      <c r="W5626" s="8">
        <v>0</v>
      </c>
      <c r="X5626" s="8">
        <v>58.46</v>
      </c>
    </row>
    <row r="5627" spans="1:24" x14ac:dyDescent="0.25">
      <c r="A5627" t="s">
        <v>5953</v>
      </c>
      <c r="B5627" s="1">
        <v>46038</v>
      </c>
      <c r="C5627" t="s">
        <v>255</v>
      </c>
      <c r="D5627" t="s">
        <v>256</v>
      </c>
      <c r="E5627" t="s">
        <v>27</v>
      </c>
      <c r="F5627" t="s">
        <v>89</v>
      </c>
      <c r="G5627" t="s">
        <v>38</v>
      </c>
      <c r="H5627" t="s">
        <v>39</v>
      </c>
      <c r="I5627" t="s">
        <v>185</v>
      </c>
      <c r="J5627" t="s">
        <v>186</v>
      </c>
      <c r="K5627" t="s">
        <v>59</v>
      </c>
      <c r="L5627" s="13">
        <v>4.9000000000000004</v>
      </c>
      <c r="M5627" s="8">
        <v>3.1</v>
      </c>
      <c r="N5627">
        <v>512</v>
      </c>
      <c r="O5627" s="8">
        <v>2508.8000000000002</v>
      </c>
      <c r="P5627" s="14">
        <v>5.6000000000000001E-2</v>
      </c>
      <c r="Q5627" s="8">
        <v>140.49</v>
      </c>
      <c r="R5627" s="8">
        <v>2368.31</v>
      </c>
      <c r="S5627" s="8">
        <v>1587.2</v>
      </c>
      <c r="T5627" s="8">
        <v>781.11</v>
      </c>
      <c r="U5627">
        <v>143</v>
      </c>
      <c r="V5627" s="8">
        <v>661.46</v>
      </c>
      <c r="W5627" s="8">
        <v>514.79999999999995</v>
      </c>
      <c r="X5627" s="8">
        <v>266.31</v>
      </c>
    </row>
    <row r="5628" spans="1:24" x14ac:dyDescent="0.25">
      <c r="A5628" t="s">
        <v>5954</v>
      </c>
      <c r="B5628" s="1">
        <v>45293</v>
      </c>
      <c r="C5628" t="s">
        <v>107</v>
      </c>
      <c r="D5628" t="s">
        <v>108</v>
      </c>
      <c r="E5628" t="s">
        <v>53</v>
      </c>
      <c r="F5628" t="s">
        <v>46</v>
      </c>
      <c r="G5628" t="s">
        <v>55</v>
      </c>
      <c r="H5628" t="s">
        <v>56</v>
      </c>
      <c r="I5628" t="s">
        <v>57</v>
      </c>
      <c r="J5628" t="s">
        <v>58</v>
      </c>
      <c r="K5628" t="s">
        <v>59</v>
      </c>
      <c r="L5628" s="13">
        <v>10.5</v>
      </c>
      <c r="M5628" s="8">
        <v>7.5</v>
      </c>
      <c r="N5628">
        <v>38</v>
      </c>
      <c r="O5628" s="8">
        <v>399</v>
      </c>
      <c r="P5628" s="14">
        <v>0.16039999999999999</v>
      </c>
      <c r="Q5628" s="8">
        <v>64</v>
      </c>
      <c r="R5628" s="8">
        <v>335</v>
      </c>
      <c r="S5628" s="8">
        <v>285</v>
      </c>
      <c r="T5628" s="8">
        <v>50</v>
      </c>
      <c r="U5628">
        <v>0</v>
      </c>
      <c r="V5628" s="8">
        <v>0</v>
      </c>
      <c r="W5628" s="8">
        <v>0</v>
      </c>
      <c r="X5628" s="8">
        <v>50</v>
      </c>
    </row>
    <row r="5629" spans="1:24" x14ac:dyDescent="0.25">
      <c r="A5629" t="s">
        <v>5955</v>
      </c>
      <c r="B5629" s="1">
        <v>46263</v>
      </c>
      <c r="C5629" t="s">
        <v>386</v>
      </c>
      <c r="D5629" t="s">
        <v>387</v>
      </c>
      <c r="E5629" t="s">
        <v>27</v>
      </c>
      <c r="F5629" t="s">
        <v>54</v>
      </c>
      <c r="G5629" t="s">
        <v>29</v>
      </c>
      <c r="H5629" t="s">
        <v>30</v>
      </c>
      <c r="I5629" t="s">
        <v>74</v>
      </c>
      <c r="J5629" t="s">
        <v>75</v>
      </c>
      <c r="K5629" t="s">
        <v>49</v>
      </c>
      <c r="L5629" s="13">
        <v>11</v>
      </c>
      <c r="M5629" s="8">
        <v>6.8</v>
      </c>
      <c r="N5629">
        <v>81</v>
      </c>
      <c r="O5629" s="8">
        <v>891</v>
      </c>
      <c r="P5629" s="14">
        <v>3.6700000000000003E-2</v>
      </c>
      <c r="Q5629" s="8">
        <v>32.700000000000003</v>
      </c>
      <c r="R5629" s="8">
        <v>858.3</v>
      </c>
      <c r="S5629" s="8">
        <v>550.79999999999995</v>
      </c>
      <c r="T5629" s="8">
        <v>307.5</v>
      </c>
      <c r="U5629">
        <v>0</v>
      </c>
      <c r="V5629" s="8">
        <v>0</v>
      </c>
      <c r="W5629" s="8">
        <v>0</v>
      </c>
      <c r="X5629" s="8">
        <v>307.5</v>
      </c>
    </row>
    <row r="5630" spans="1:24" x14ac:dyDescent="0.25">
      <c r="A5630" t="s">
        <v>5956</v>
      </c>
      <c r="B5630" s="1">
        <v>46010</v>
      </c>
      <c r="C5630" t="s">
        <v>102</v>
      </c>
      <c r="D5630" t="s">
        <v>103</v>
      </c>
      <c r="E5630" t="s">
        <v>27</v>
      </c>
      <c r="F5630" t="s">
        <v>54</v>
      </c>
      <c r="G5630" t="s">
        <v>38</v>
      </c>
      <c r="H5630" t="s">
        <v>39</v>
      </c>
      <c r="I5630" t="s">
        <v>117</v>
      </c>
      <c r="J5630" t="s">
        <v>118</v>
      </c>
      <c r="K5630" t="s">
        <v>59</v>
      </c>
      <c r="L5630" s="13">
        <v>6</v>
      </c>
      <c r="M5630" s="8">
        <v>4.2</v>
      </c>
      <c r="N5630">
        <v>74</v>
      </c>
      <c r="O5630" s="8">
        <v>444</v>
      </c>
      <c r="P5630" s="14">
        <v>1.5900000000000001E-2</v>
      </c>
      <c r="Q5630" s="8">
        <v>7.06</v>
      </c>
      <c r="R5630" s="8">
        <v>436.94</v>
      </c>
      <c r="S5630" s="8">
        <v>310.8</v>
      </c>
      <c r="T5630" s="8">
        <v>126.14</v>
      </c>
      <c r="U5630">
        <v>28</v>
      </c>
      <c r="V5630" s="8">
        <v>165.33</v>
      </c>
      <c r="W5630" s="8">
        <v>131.6</v>
      </c>
      <c r="X5630" s="8">
        <v>-5.46</v>
      </c>
    </row>
    <row r="5631" spans="1:24" x14ac:dyDescent="0.25">
      <c r="A5631" t="s">
        <v>5957</v>
      </c>
      <c r="B5631" s="1">
        <v>46263</v>
      </c>
      <c r="C5631" t="s">
        <v>102</v>
      </c>
      <c r="D5631" t="s">
        <v>103</v>
      </c>
      <c r="E5631" t="s">
        <v>27</v>
      </c>
      <c r="F5631" t="s">
        <v>54</v>
      </c>
      <c r="G5631" t="s">
        <v>29</v>
      </c>
      <c r="H5631" t="s">
        <v>30</v>
      </c>
      <c r="I5631" t="s">
        <v>156</v>
      </c>
      <c r="J5631" t="s">
        <v>157</v>
      </c>
      <c r="K5631" t="s">
        <v>42</v>
      </c>
      <c r="L5631" s="13">
        <v>6.2</v>
      </c>
      <c r="M5631" s="8">
        <v>1.9</v>
      </c>
      <c r="N5631">
        <v>51</v>
      </c>
      <c r="O5631" s="8">
        <v>316.2</v>
      </c>
      <c r="P5631" s="14">
        <v>7.7999999999999996E-3</v>
      </c>
      <c r="Q5631" s="8">
        <v>2.4700000000000002</v>
      </c>
      <c r="R5631" s="8">
        <v>313.73</v>
      </c>
      <c r="S5631" s="8">
        <v>96.9</v>
      </c>
      <c r="T5631" s="8">
        <v>216.83</v>
      </c>
      <c r="U5631">
        <v>0</v>
      </c>
      <c r="V5631" s="8">
        <v>0</v>
      </c>
      <c r="W5631" s="8">
        <v>0</v>
      </c>
      <c r="X5631" s="8">
        <v>216.83</v>
      </c>
    </row>
    <row r="5632" spans="1:24" x14ac:dyDescent="0.25">
      <c r="A5632" t="s">
        <v>5958</v>
      </c>
      <c r="B5632" s="1">
        <v>45878</v>
      </c>
      <c r="C5632" t="s">
        <v>445</v>
      </c>
      <c r="D5632" t="s">
        <v>446</v>
      </c>
      <c r="E5632" t="s">
        <v>71</v>
      </c>
      <c r="F5632" t="s">
        <v>89</v>
      </c>
      <c r="G5632" t="s">
        <v>165</v>
      </c>
      <c r="H5632" t="s">
        <v>166</v>
      </c>
      <c r="I5632" t="s">
        <v>99</v>
      </c>
      <c r="J5632" t="s">
        <v>100</v>
      </c>
      <c r="K5632" t="s">
        <v>49</v>
      </c>
      <c r="L5632" s="13">
        <v>3.8</v>
      </c>
      <c r="M5632" s="8">
        <v>2.6</v>
      </c>
      <c r="N5632">
        <v>36</v>
      </c>
      <c r="O5632" s="8">
        <v>136.80000000000001</v>
      </c>
      <c r="P5632" s="14">
        <v>0.10979999999999999</v>
      </c>
      <c r="Q5632" s="8">
        <v>15.02</v>
      </c>
      <c r="R5632" s="8">
        <v>121.78</v>
      </c>
      <c r="S5632" s="8">
        <v>93.6</v>
      </c>
      <c r="T5632" s="8">
        <v>28.18</v>
      </c>
      <c r="U5632">
        <v>0</v>
      </c>
      <c r="V5632" s="8">
        <v>0</v>
      </c>
      <c r="W5632" s="8">
        <v>0</v>
      </c>
      <c r="X5632" s="8">
        <v>28.18</v>
      </c>
    </row>
    <row r="5633" spans="1:24" x14ac:dyDescent="0.25">
      <c r="A5633" t="s">
        <v>5959</v>
      </c>
      <c r="B5633" s="1">
        <v>45692</v>
      </c>
      <c r="C5633" t="s">
        <v>215</v>
      </c>
      <c r="D5633" t="s">
        <v>216</v>
      </c>
      <c r="E5633" t="s">
        <v>27</v>
      </c>
      <c r="F5633" t="s">
        <v>54</v>
      </c>
      <c r="G5633" t="s">
        <v>38</v>
      </c>
      <c r="H5633" t="s">
        <v>39</v>
      </c>
      <c r="I5633" t="s">
        <v>31</v>
      </c>
      <c r="J5633" t="s">
        <v>32</v>
      </c>
      <c r="K5633" t="s">
        <v>33</v>
      </c>
      <c r="L5633" s="13">
        <v>5.8</v>
      </c>
      <c r="M5633" s="8">
        <v>2.7</v>
      </c>
      <c r="N5633">
        <v>25</v>
      </c>
      <c r="O5633" s="8">
        <v>145</v>
      </c>
      <c r="P5633" s="14">
        <v>4.82E-2</v>
      </c>
      <c r="Q5633" s="8">
        <v>6.99</v>
      </c>
      <c r="R5633" s="8">
        <v>138.01</v>
      </c>
      <c r="S5633" s="8">
        <v>67.5</v>
      </c>
      <c r="T5633" s="8">
        <v>70.510000000000005</v>
      </c>
      <c r="U5633">
        <v>0</v>
      </c>
      <c r="V5633" s="8">
        <v>0</v>
      </c>
      <c r="W5633" s="8">
        <v>0</v>
      </c>
      <c r="X5633" s="8">
        <v>70.510000000000005</v>
      </c>
    </row>
    <row r="5634" spans="1:24" x14ac:dyDescent="0.25">
      <c r="A5634" t="s">
        <v>5960</v>
      </c>
      <c r="B5634" s="1">
        <v>46163</v>
      </c>
      <c r="C5634" t="s">
        <v>61</v>
      </c>
      <c r="D5634" t="s">
        <v>62</v>
      </c>
      <c r="E5634" t="s">
        <v>63</v>
      </c>
      <c r="F5634" t="s">
        <v>46</v>
      </c>
      <c r="G5634" t="s">
        <v>79</v>
      </c>
      <c r="H5634" t="s">
        <v>80</v>
      </c>
      <c r="I5634" t="s">
        <v>117</v>
      </c>
      <c r="J5634" t="s">
        <v>118</v>
      </c>
      <c r="K5634" t="s">
        <v>59</v>
      </c>
      <c r="L5634" s="13">
        <v>6</v>
      </c>
      <c r="M5634" s="8">
        <v>4.2</v>
      </c>
      <c r="N5634">
        <v>113</v>
      </c>
      <c r="O5634" s="8">
        <v>678</v>
      </c>
      <c r="P5634" s="14">
        <v>0.3604</v>
      </c>
      <c r="Q5634" s="8">
        <v>244.35</v>
      </c>
      <c r="R5634" s="8">
        <v>433.65</v>
      </c>
      <c r="S5634" s="8">
        <v>474.6</v>
      </c>
      <c r="T5634" s="8">
        <v>-40.950000000000003</v>
      </c>
      <c r="U5634">
        <v>0</v>
      </c>
      <c r="V5634" s="8">
        <v>0</v>
      </c>
      <c r="W5634" s="8">
        <v>0</v>
      </c>
      <c r="X5634" s="8">
        <v>-40.950000000000003</v>
      </c>
    </row>
    <row r="5635" spans="1:24" x14ac:dyDescent="0.25">
      <c r="A5635" t="s">
        <v>5961</v>
      </c>
      <c r="B5635" s="1">
        <v>46081</v>
      </c>
      <c r="C5635" t="s">
        <v>394</v>
      </c>
      <c r="D5635" t="s">
        <v>395</v>
      </c>
      <c r="E5635" t="s">
        <v>71</v>
      </c>
      <c r="F5635" t="s">
        <v>37</v>
      </c>
      <c r="G5635" t="s">
        <v>165</v>
      </c>
      <c r="H5635" t="s">
        <v>166</v>
      </c>
      <c r="I5635" t="s">
        <v>130</v>
      </c>
      <c r="J5635" t="s">
        <v>131</v>
      </c>
      <c r="K5635" t="s">
        <v>42</v>
      </c>
      <c r="L5635" s="13">
        <v>4.8</v>
      </c>
      <c r="M5635" s="8">
        <v>1.4</v>
      </c>
      <c r="N5635">
        <v>20</v>
      </c>
      <c r="O5635" s="8">
        <v>96</v>
      </c>
      <c r="P5635" s="14">
        <v>1.8100000000000002E-2</v>
      </c>
      <c r="Q5635" s="8">
        <v>1.74</v>
      </c>
      <c r="R5635" s="8">
        <v>94.26</v>
      </c>
      <c r="S5635" s="8">
        <v>28</v>
      </c>
      <c r="T5635" s="8">
        <v>66.260000000000005</v>
      </c>
      <c r="U5635">
        <v>0</v>
      </c>
      <c r="V5635" s="8">
        <v>0</v>
      </c>
      <c r="W5635" s="8">
        <v>0</v>
      </c>
      <c r="X5635" s="8">
        <v>66.260000000000005</v>
      </c>
    </row>
    <row r="5636" spans="1:24" x14ac:dyDescent="0.25">
      <c r="A5636" t="s">
        <v>5962</v>
      </c>
      <c r="B5636" s="1">
        <v>45873</v>
      </c>
      <c r="C5636" t="s">
        <v>229</v>
      </c>
      <c r="D5636" t="s">
        <v>230</v>
      </c>
      <c r="E5636" t="s">
        <v>27</v>
      </c>
      <c r="F5636" t="s">
        <v>54</v>
      </c>
      <c r="G5636" t="s">
        <v>29</v>
      </c>
      <c r="H5636" t="s">
        <v>30</v>
      </c>
      <c r="I5636" t="s">
        <v>99</v>
      </c>
      <c r="J5636" t="s">
        <v>100</v>
      </c>
      <c r="K5636" t="s">
        <v>49</v>
      </c>
      <c r="L5636" s="13">
        <v>3.8</v>
      </c>
      <c r="M5636" s="8">
        <v>2.6</v>
      </c>
      <c r="N5636">
        <v>15</v>
      </c>
      <c r="O5636" s="8">
        <v>57</v>
      </c>
      <c r="P5636" s="14">
        <v>2.2200000000000001E-2</v>
      </c>
      <c r="Q5636" s="8">
        <v>1.27</v>
      </c>
      <c r="R5636" s="8">
        <v>55.73</v>
      </c>
      <c r="S5636" s="8">
        <v>39</v>
      </c>
      <c r="T5636" s="8">
        <v>16.73</v>
      </c>
      <c r="U5636">
        <v>0</v>
      </c>
      <c r="V5636" s="8">
        <v>0</v>
      </c>
      <c r="W5636" s="8">
        <v>0</v>
      </c>
      <c r="X5636" s="8">
        <v>16.73</v>
      </c>
    </row>
    <row r="5637" spans="1:24" x14ac:dyDescent="0.25">
      <c r="A5637" t="s">
        <v>5963</v>
      </c>
      <c r="B5637" s="1">
        <v>45325</v>
      </c>
      <c r="C5637" t="s">
        <v>378</v>
      </c>
      <c r="D5637" t="s">
        <v>379</v>
      </c>
      <c r="E5637" t="s">
        <v>71</v>
      </c>
      <c r="F5637" t="s">
        <v>54</v>
      </c>
      <c r="G5637" t="s">
        <v>165</v>
      </c>
      <c r="H5637" t="s">
        <v>166</v>
      </c>
      <c r="I5637" t="s">
        <v>130</v>
      </c>
      <c r="J5637" t="s">
        <v>131</v>
      </c>
      <c r="K5637" t="s">
        <v>42</v>
      </c>
      <c r="L5637" s="13">
        <v>4.8</v>
      </c>
      <c r="M5637" s="8">
        <v>1.4</v>
      </c>
      <c r="N5637">
        <v>75</v>
      </c>
      <c r="O5637" s="8">
        <v>360</v>
      </c>
      <c r="P5637" s="14">
        <v>1.1999999999999999E-3</v>
      </c>
      <c r="Q5637" s="8">
        <v>0.43</v>
      </c>
      <c r="R5637" s="8">
        <v>359.57</v>
      </c>
      <c r="S5637" s="8">
        <v>105</v>
      </c>
      <c r="T5637" s="8">
        <v>254.57</v>
      </c>
      <c r="U5637">
        <v>0</v>
      </c>
      <c r="V5637" s="8">
        <v>0</v>
      </c>
      <c r="W5637" s="8">
        <v>0</v>
      </c>
      <c r="X5637" s="8">
        <v>254.57</v>
      </c>
    </row>
    <row r="5638" spans="1:24" x14ac:dyDescent="0.25">
      <c r="A5638" t="s">
        <v>5964</v>
      </c>
      <c r="B5638" s="1">
        <v>45478</v>
      </c>
      <c r="C5638" t="s">
        <v>97</v>
      </c>
      <c r="D5638" t="s">
        <v>98</v>
      </c>
      <c r="E5638" t="s">
        <v>63</v>
      </c>
      <c r="F5638" t="s">
        <v>54</v>
      </c>
      <c r="G5638" t="s">
        <v>79</v>
      </c>
      <c r="H5638" t="s">
        <v>80</v>
      </c>
      <c r="I5638" t="s">
        <v>185</v>
      </c>
      <c r="J5638" t="s">
        <v>186</v>
      </c>
      <c r="K5638" t="s">
        <v>59</v>
      </c>
      <c r="L5638" s="13">
        <v>4.9000000000000004</v>
      </c>
      <c r="M5638" s="8">
        <v>3.1</v>
      </c>
      <c r="N5638">
        <v>40</v>
      </c>
      <c r="O5638" s="8">
        <v>196</v>
      </c>
      <c r="P5638" s="14">
        <v>0.41710000000000003</v>
      </c>
      <c r="Q5638" s="8">
        <v>81.75</v>
      </c>
      <c r="R5638" s="8">
        <v>114.25</v>
      </c>
      <c r="S5638" s="8">
        <v>124</v>
      </c>
      <c r="T5638" s="8">
        <v>-9.75</v>
      </c>
      <c r="U5638">
        <v>0</v>
      </c>
      <c r="V5638" s="8">
        <v>0</v>
      </c>
      <c r="W5638" s="8">
        <v>0</v>
      </c>
      <c r="X5638" s="8">
        <v>-9.75</v>
      </c>
    </row>
    <row r="5639" spans="1:24" x14ac:dyDescent="0.25">
      <c r="A5639" t="s">
        <v>5965</v>
      </c>
      <c r="B5639" s="1">
        <v>45908</v>
      </c>
      <c r="C5639" t="s">
        <v>223</v>
      </c>
      <c r="D5639" t="s">
        <v>224</v>
      </c>
      <c r="E5639" t="s">
        <v>27</v>
      </c>
      <c r="F5639" t="s">
        <v>28</v>
      </c>
      <c r="G5639" t="s">
        <v>29</v>
      </c>
      <c r="H5639" t="s">
        <v>30</v>
      </c>
      <c r="I5639" t="s">
        <v>40</v>
      </c>
      <c r="J5639" t="s">
        <v>41</v>
      </c>
      <c r="K5639" t="s">
        <v>42</v>
      </c>
      <c r="L5639" s="13">
        <v>14.5</v>
      </c>
      <c r="M5639" s="8">
        <v>4.2</v>
      </c>
      <c r="N5639">
        <v>161</v>
      </c>
      <c r="O5639" s="8">
        <v>2334.5</v>
      </c>
      <c r="P5639" s="14">
        <v>1.7899999999999999E-2</v>
      </c>
      <c r="Q5639" s="8">
        <v>41.79</v>
      </c>
      <c r="R5639" s="8">
        <v>2292.71</v>
      </c>
      <c r="S5639" s="8">
        <v>676.2</v>
      </c>
      <c r="T5639" s="8">
        <v>1616.51</v>
      </c>
      <c r="U5639">
        <v>0</v>
      </c>
      <c r="V5639" s="8">
        <v>0</v>
      </c>
      <c r="W5639" s="8">
        <v>0</v>
      </c>
      <c r="X5639" s="8">
        <v>1616.51</v>
      </c>
    </row>
    <row r="5640" spans="1:24" x14ac:dyDescent="0.25">
      <c r="A5640" t="s">
        <v>5966</v>
      </c>
      <c r="B5640" s="1">
        <v>45617</v>
      </c>
      <c r="C5640" t="s">
        <v>87</v>
      </c>
      <c r="D5640" t="s">
        <v>88</v>
      </c>
      <c r="E5640" t="s">
        <v>63</v>
      </c>
      <c r="F5640" t="s">
        <v>89</v>
      </c>
      <c r="G5640" t="s">
        <v>64</v>
      </c>
      <c r="H5640" t="s">
        <v>65</v>
      </c>
      <c r="I5640" t="s">
        <v>122</v>
      </c>
      <c r="J5640" t="s">
        <v>123</v>
      </c>
      <c r="K5640" t="s">
        <v>59</v>
      </c>
      <c r="L5640" s="13">
        <v>5.5</v>
      </c>
      <c r="M5640" s="8">
        <v>3.8</v>
      </c>
      <c r="N5640">
        <v>39</v>
      </c>
      <c r="O5640" s="8">
        <v>214.5</v>
      </c>
      <c r="P5640" s="14">
        <v>0.16</v>
      </c>
      <c r="Q5640" s="8">
        <v>34.32</v>
      </c>
      <c r="R5640" s="8">
        <v>180.18</v>
      </c>
      <c r="S5640" s="8">
        <v>148.19999999999999</v>
      </c>
      <c r="T5640" s="8">
        <v>31.98</v>
      </c>
      <c r="U5640">
        <v>0</v>
      </c>
      <c r="V5640" s="8">
        <v>0</v>
      </c>
      <c r="W5640" s="8">
        <v>0</v>
      </c>
      <c r="X5640" s="8">
        <v>31.98</v>
      </c>
    </row>
    <row r="5641" spans="1:24" x14ac:dyDescent="0.25">
      <c r="A5641" t="s">
        <v>5967</v>
      </c>
      <c r="B5641" s="1">
        <v>46235</v>
      </c>
      <c r="C5641" t="s">
        <v>51</v>
      </c>
      <c r="D5641" t="s">
        <v>52</v>
      </c>
      <c r="E5641" t="s">
        <v>53</v>
      </c>
      <c r="F5641" t="s">
        <v>54</v>
      </c>
      <c r="G5641" t="s">
        <v>55</v>
      </c>
      <c r="H5641" t="s">
        <v>56</v>
      </c>
      <c r="I5641" t="s">
        <v>130</v>
      </c>
      <c r="J5641" t="s">
        <v>131</v>
      </c>
      <c r="K5641" t="s">
        <v>42</v>
      </c>
      <c r="L5641" s="13">
        <v>4.8</v>
      </c>
      <c r="M5641" s="8">
        <v>1.4</v>
      </c>
      <c r="N5641">
        <v>37</v>
      </c>
      <c r="O5641" s="8">
        <v>177.6</v>
      </c>
      <c r="P5641" s="14">
        <v>5.5599999999999997E-2</v>
      </c>
      <c r="Q5641" s="8">
        <v>9.8699999999999992</v>
      </c>
      <c r="R5641" s="8">
        <v>167.73</v>
      </c>
      <c r="S5641" s="8">
        <v>51.8</v>
      </c>
      <c r="T5641" s="8">
        <v>115.93</v>
      </c>
      <c r="U5641">
        <v>12</v>
      </c>
      <c r="V5641" s="8">
        <v>54.4</v>
      </c>
      <c r="W5641" s="8">
        <v>22.8</v>
      </c>
      <c r="X5641" s="8">
        <v>93.13</v>
      </c>
    </row>
    <row r="5642" spans="1:24" x14ac:dyDescent="0.25">
      <c r="A5642" t="s">
        <v>5968</v>
      </c>
      <c r="B5642" s="1">
        <v>46120</v>
      </c>
      <c r="C5642" t="s">
        <v>337</v>
      </c>
      <c r="D5642" t="s">
        <v>338</v>
      </c>
      <c r="E5642" t="s">
        <v>27</v>
      </c>
      <c r="F5642" t="s">
        <v>54</v>
      </c>
      <c r="G5642" t="s">
        <v>38</v>
      </c>
      <c r="H5642" t="s">
        <v>39</v>
      </c>
      <c r="I5642" t="s">
        <v>130</v>
      </c>
      <c r="J5642" t="s">
        <v>131</v>
      </c>
      <c r="K5642" t="s">
        <v>42</v>
      </c>
      <c r="L5642" s="13">
        <v>4.8</v>
      </c>
      <c r="M5642" s="8">
        <v>1.4</v>
      </c>
      <c r="N5642">
        <v>169</v>
      </c>
      <c r="O5642" s="8">
        <v>811.2</v>
      </c>
      <c r="P5642" s="14">
        <v>3.2000000000000002E-3</v>
      </c>
      <c r="Q5642" s="8">
        <v>2.6</v>
      </c>
      <c r="R5642" s="8">
        <v>808.6</v>
      </c>
      <c r="S5642" s="8">
        <v>236.6</v>
      </c>
      <c r="T5642" s="8">
        <v>572</v>
      </c>
      <c r="U5642">
        <v>0</v>
      </c>
      <c r="V5642" s="8">
        <v>0</v>
      </c>
      <c r="W5642" s="8">
        <v>0</v>
      </c>
      <c r="X5642" s="8">
        <v>572</v>
      </c>
    </row>
    <row r="5643" spans="1:24" x14ac:dyDescent="0.25">
      <c r="A5643" t="s">
        <v>5969</v>
      </c>
      <c r="B5643" s="1">
        <v>45918</v>
      </c>
      <c r="C5643" t="s">
        <v>220</v>
      </c>
      <c r="D5643" t="s">
        <v>221</v>
      </c>
      <c r="E5643" t="s">
        <v>71</v>
      </c>
      <c r="F5643" t="s">
        <v>28</v>
      </c>
      <c r="G5643" t="s">
        <v>72</v>
      </c>
      <c r="H5643" t="s">
        <v>73</v>
      </c>
      <c r="I5643" t="s">
        <v>112</v>
      </c>
      <c r="J5643" t="s">
        <v>113</v>
      </c>
      <c r="K5643" t="s">
        <v>42</v>
      </c>
      <c r="L5643" s="13">
        <v>8.5</v>
      </c>
      <c r="M5643" s="8">
        <v>2.8</v>
      </c>
      <c r="N5643">
        <v>455</v>
      </c>
      <c r="O5643" s="8">
        <v>3867.5</v>
      </c>
      <c r="P5643" s="14">
        <v>4.82E-2</v>
      </c>
      <c r="Q5643" s="8">
        <v>186.41</v>
      </c>
      <c r="R5643" s="8">
        <v>3681.09</v>
      </c>
      <c r="S5643" s="8">
        <v>1274</v>
      </c>
      <c r="T5643" s="8">
        <v>2407.09</v>
      </c>
      <c r="U5643">
        <v>0</v>
      </c>
      <c r="V5643" s="8">
        <v>0</v>
      </c>
      <c r="W5643" s="8">
        <v>0</v>
      </c>
      <c r="X5643" s="8">
        <v>2407.09</v>
      </c>
    </row>
    <row r="5644" spans="1:24" x14ac:dyDescent="0.25">
      <c r="A5644" t="s">
        <v>5970</v>
      </c>
      <c r="B5644" s="1">
        <v>45518</v>
      </c>
      <c r="C5644" t="s">
        <v>551</v>
      </c>
      <c r="D5644" t="s">
        <v>552</v>
      </c>
      <c r="E5644" t="s">
        <v>27</v>
      </c>
      <c r="F5644" t="s">
        <v>54</v>
      </c>
      <c r="G5644" t="s">
        <v>29</v>
      </c>
      <c r="H5644" t="s">
        <v>30</v>
      </c>
      <c r="I5644" t="s">
        <v>40</v>
      </c>
      <c r="J5644" t="s">
        <v>41</v>
      </c>
      <c r="K5644" t="s">
        <v>42</v>
      </c>
      <c r="L5644" s="13">
        <v>14.5</v>
      </c>
      <c r="M5644" s="8">
        <v>4.2</v>
      </c>
      <c r="N5644">
        <v>132</v>
      </c>
      <c r="O5644" s="8">
        <v>1914</v>
      </c>
      <c r="P5644" s="14">
        <v>6.1000000000000004E-3</v>
      </c>
      <c r="Q5644" s="8">
        <v>11.68</v>
      </c>
      <c r="R5644" s="8">
        <v>1902.32</v>
      </c>
      <c r="S5644" s="8">
        <v>554.4</v>
      </c>
      <c r="T5644" s="8">
        <v>1347.92</v>
      </c>
      <c r="U5644">
        <v>0</v>
      </c>
      <c r="V5644" s="8">
        <v>0</v>
      </c>
      <c r="W5644" s="8">
        <v>0</v>
      </c>
      <c r="X5644" s="8">
        <v>1347.92</v>
      </c>
    </row>
    <row r="5645" spans="1:24" x14ac:dyDescent="0.25">
      <c r="A5645" t="s">
        <v>5971</v>
      </c>
      <c r="B5645" s="1">
        <v>45946</v>
      </c>
      <c r="C5645" t="s">
        <v>220</v>
      </c>
      <c r="D5645" t="s">
        <v>221</v>
      </c>
      <c r="E5645" t="s">
        <v>71</v>
      </c>
      <c r="F5645" t="s">
        <v>28</v>
      </c>
      <c r="G5645" t="s">
        <v>165</v>
      </c>
      <c r="H5645" t="s">
        <v>166</v>
      </c>
      <c r="I5645" t="s">
        <v>99</v>
      </c>
      <c r="J5645" t="s">
        <v>100</v>
      </c>
      <c r="K5645" t="s">
        <v>49</v>
      </c>
      <c r="L5645" s="13">
        <v>3.8</v>
      </c>
      <c r="M5645" s="8">
        <v>2.6</v>
      </c>
      <c r="N5645">
        <v>38</v>
      </c>
      <c r="O5645" s="8">
        <v>144.4</v>
      </c>
      <c r="P5645" s="14">
        <v>3.1899999999999998E-2</v>
      </c>
      <c r="Q5645" s="8">
        <v>4.6100000000000003</v>
      </c>
      <c r="R5645" s="8">
        <v>139.79</v>
      </c>
      <c r="S5645" s="8">
        <v>98.8</v>
      </c>
      <c r="T5645" s="8">
        <v>40.99</v>
      </c>
      <c r="U5645">
        <v>0</v>
      </c>
      <c r="V5645" s="8">
        <v>0</v>
      </c>
      <c r="W5645" s="8">
        <v>0</v>
      </c>
      <c r="X5645" s="8">
        <v>40.99</v>
      </c>
    </row>
    <row r="5646" spans="1:24" x14ac:dyDescent="0.25">
      <c r="A5646" t="s">
        <v>5972</v>
      </c>
      <c r="B5646" s="1">
        <v>45871</v>
      </c>
      <c r="C5646" t="s">
        <v>667</v>
      </c>
      <c r="D5646" t="s">
        <v>668</v>
      </c>
      <c r="E5646" t="s">
        <v>63</v>
      </c>
      <c r="F5646" t="s">
        <v>54</v>
      </c>
      <c r="G5646" t="s">
        <v>64</v>
      </c>
      <c r="H5646" t="s">
        <v>65</v>
      </c>
      <c r="I5646" t="s">
        <v>66</v>
      </c>
      <c r="J5646" t="s">
        <v>67</v>
      </c>
      <c r="K5646" t="s">
        <v>33</v>
      </c>
      <c r="L5646" s="13">
        <v>4.5</v>
      </c>
      <c r="M5646" s="8">
        <v>2.1</v>
      </c>
      <c r="N5646">
        <v>25</v>
      </c>
      <c r="O5646" s="8">
        <v>112.5</v>
      </c>
      <c r="P5646" s="14">
        <v>7.4999999999999997E-3</v>
      </c>
      <c r="Q5646" s="8">
        <v>0.84</v>
      </c>
      <c r="R5646" s="8">
        <v>111.66</v>
      </c>
      <c r="S5646" s="8">
        <v>52.5</v>
      </c>
      <c r="T5646" s="8">
        <v>59.16</v>
      </c>
      <c r="U5646">
        <v>0</v>
      </c>
      <c r="V5646" s="8">
        <v>0</v>
      </c>
      <c r="W5646" s="8">
        <v>0</v>
      </c>
      <c r="X5646" s="8">
        <v>59.16</v>
      </c>
    </row>
    <row r="5647" spans="1:24" x14ac:dyDescent="0.25">
      <c r="A5647" t="s">
        <v>5973</v>
      </c>
      <c r="B5647" s="1">
        <v>45398</v>
      </c>
      <c r="C5647" t="s">
        <v>689</v>
      </c>
      <c r="D5647" t="s">
        <v>690</v>
      </c>
      <c r="E5647" t="s">
        <v>27</v>
      </c>
      <c r="F5647" t="s">
        <v>54</v>
      </c>
      <c r="G5647" t="s">
        <v>29</v>
      </c>
      <c r="H5647" t="s">
        <v>30</v>
      </c>
      <c r="I5647" t="s">
        <v>144</v>
      </c>
      <c r="J5647" t="s">
        <v>145</v>
      </c>
      <c r="K5647" t="s">
        <v>33</v>
      </c>
      <c r="L5647" s="13">
        <v>12</v>
      </c>
      <c r="M5647" s="8">
        <v>6.5</v>
      </c>
      <c r="N5647">
        <v>21</v>
      </c>
      <c r="O5647" s="8">
        <v>252</v>
      </c>
      <c r="P5647" s="14">
        <v>5.0000000000000001E-4</v>
      </c>
      <c r="Q5647" s="8">
        <v>0.13</v>
      </c>
      <c r="R5647" s="8">
        <v>251.87</v>
      </c>
      <c r="S5647" s="8">
        <v>136.5</v>
      </c>
      <c r="T5647" s="8">
        <v>115.37</v>
      </c>
      <c r="U5647">
        <v>0</v>
      </c>
      <c r="V5647" s="8">
        <v>0</v>
      </c>
      <c r="W5647" s="8">
        <v>0</v>
      </c>
      <c r="X5647" s="8">
        <v>115.37</v>
      </c>
    </row>
    <row r="5648" spans="1:24" x14ac:dyDescent="0.25">
      <c r="A5648" t="s">
        <v>5974</v>
      </c>
      <c r="B5648" s="1">
        <v>46251</v>
      </c>
      <c r="C5648" t="s">
        <v>400</v>
      </c>
      <c r="D5648" t="s">
        <v>401</v>
      </c>
      <c r="E5648" t="s">
        <v>27</v>
      </c>
      <c r="F5648" t="s">
        <v>28</v>
      </c>
      <c r="G5648" t="s">
        <v>38</v>
      </c>
      <c r="H5648" t="s">
        <v>39</v>
      </c>
      <c r="I5648" t="s">
        <v>74</v>
      </c>
      <c r="J5648" t="s">
        <v>75</v>
      </c>
      <c r="K5648" t="s">
        <v>49</v>
      </c>
      <c r="L5648" s="13">
        <v>11</v>
      </c>
      <c r="M5648" s="8">
        <v>6.8</v>
      </c>
      <c r="N5648">
        <v>253</v>
      </c>
      <c r="O5648" s="8">
        <v>2783</v>
      </c>
      <c r="P5648" s="14">
        <v>4.82E-2</v>
      </c>
      <c r="Q5648" s="8">
        <v>134.13999999999999</v>
      </c>
      <c r="R5648" s="8">
        <v>2648.86</v>
      </c>
      <c r="S5648" s="8">
        <v>1720.4</v>
      </c>
      <c r="T5648" s="8">
        <v>928.46</v>
      </c>
      <c r="U5648">
        <v>0</v>
      </c>
      <c r="V5648" s="8">
        <v>0</v>
      </c>
      <c r="W5648" s="8">
        <v>0</v>
      </c>
      <c r="X5648" s="8">
        <v>928.46</v>
      </c>
    </row>
    <row r="5649" spans="1:24" x14ac:dyDescent="0.25">
      <c r="A5649" t="s">
        <v>5975</v>
      </c>
      <c r="B5649" s="1">
        <v>45800</v>
      </c>
      <c r="C5649" t="s">
        <v>205</v>
      </c>
      <c r="D5649" t="s">
        <v>206</v>
      </c>
      <c r="E5649" t="s">
        <v>71</v>
      </c>
      <c r="F5649" t="s">
        <v>54</v>
      </c>
      <c r="G5649" t="s">
        <v>72</v>
      </c>
      <c r="H5649" t="s">
        <v>73</v>
      </c>
      <c r="I5649" t="s">
        <v>57</v>
      </c>
      <c r="J5649" t="s">
        <v>58</v>
      </c>
      <c r="K5649" t="s">
        <v>59</v>
      </c>
      <c r="L5649" s="13">
        <v>10.5</v>
      </c>
      <c r="M5649" s="8">
        <v>7.5</v>
      </c>
      <c r="N5649">
        <v>118</v>
      </c>
      <c r="O5649" s="8">
        <v>1239</v>
      </c>
      <c r="P5649" s="14">
        <v>2.0999999999999999E-3</v>
      </c>
      <c r="Q5649" s="8">
        <v>2.6</v>
      </c>
      <c r="R5649" s="8">
        <v>1236.4000000000001</v>
      </c>
      <c r="S5649" s="8">
        <v>885</v>
      </c>
      <c r="T5649" s="8">
        <v>351.4</v>
      </c>
      <c r="U5649">
        <v>0</v>
      </c>
      <c r="V5649" s="8">
        <v>0</v>
      </c>
      <c r="W5649" s="8">
        <v>0</v>
      </c>
      <c r="X5649" s="8">
        <v>351.4</v>
      </c>
    </row>
    <row r="5650" spans="1:24" x14ac:dyDescent="0.25">
      <c r="A5650" t="s">
        <v>5976</v>
      </c>
      <c r="B5650" s="1">
        <v>45436</v>
      </c>
      <c r="C5650" t="s">
        <v>215</v>
      </c>
      <c r="D5650" t="s">
        <v>216</v>
      </c>
      <c r="E5650" t="s">
        <v>27</v>
      </c>
      <c r="F5650" t="s">
        <v>54</v>
      </c>
      <c r="G5650" t="s">
        <v>38</v>
      </c>
      <c r="H5650" t="s">
        <v>39</v>
      </c>
      <c r="I5650" t="s">
        <v>122</v>
      </c>
      <c r="J5650" t="s">
        <v>123</v>
      </c>
      <c r="K5650" t="s">
        <v>59</v>
      </c>
      <c r="L5650" s="13">
        <v>5.5</v>
      </c>
      <c r="M5650" s="8">
        <v>3.8</v>
      </c>
      <c r="N5650">
        <v>143</v>
      </c>
      <c r="O5650" s="8">
        <v>786.5</v>
      </c>
      <c r="P5650" s="14">
        <v>0.01</v>
      </c>
      <c r="Q5650" s="8">
        <v>7.86</v>
      </c>
      <c r="R5650" s="8">
        <v>778.64</v>
      </c>
      <c r="S5650" s="8">
        <v>543.4</v>
      </c>
      <c r="T5650" s="8">
        <v>235.24</v>
      </c>
      <c r="U5650">
        <v>0</v>
      </c>
      <c r="V5650" s="8">
        <v>0</v>
      </c>
      <c r="W5650" s="8">
        <v>0</v>
      </c>
      <c r="X5650" s="8">
        <v>235.24</v>
      </c>
    </row>
    <row r="5651" spans="1:24" x14ac:dyDescent="0.25">
      <c r="A5651" t="s">
        <v>5977</v>
      </c>
      <c r="B5651" s="1">
        <v>45631</v>
      </c>
      <c r="C5651" t="s">
        <v>337</v>
      </c>
      <c r="D5651" t="s">
        <v>338</v>
      </c>
      <c r="E5651" t="s">
        <v>27</v>
      </c>
      <c r="F5651" t="s">
        <v>54</v>
      </c>
      <c r="G5651" t="s">
        <v>29</v>
      </c>
      <c r="H5651" t="s">
        <v>30</v>
      </c>
      <c r="I5651" t="s">
        <v>144</v>
      </c>
      <c r="J5651" t="s">
        <v>145</v>
      </c>
      <c r="K5651" t="s">
        <v>33</v>
      </c>
      <c r="L5651" s="13">
        <v>12</v>
      </c>
      <c r="M5651" s="8">
        <v>6.5</v>
      </c>
      <c r="N5651">
        <v>70</v>
      </c>
      <c r="O5651" s="8">
        <v>840</v>
      </c>
      <c r="P5651" s="14">
        <v>1.5900000000000001E-2</v>
      </c>
      <c r="Q5651" s="8">
        <v>13.36</v>
      </c>
      <c r="R5651" s="8">
        <v>826.64</v>
      </c>
      <c r="S5651" s="8">
        <v>455</v>
      </c>
      <c r="T5651" s="8">
        <v>371.64</v>
      </c>
      <c r="U5651">
        <v>0</v>
      </c>
      <c r="V5651" s="8">
        <v>0</v>
      </c>
      <c r="W5651" s="8">
        <v>0</v>
      </c>
      <c r="X5651" s="8">
        <v>371.64</v>
      </c>
    </row>
    <row r="5652" spans="1:24" x14ac:dyDescent="0.25">
      <c r="A5652" t="s">
        <v>5978</v>
      </c>
      <c r="B5652" s="1">
        <v>46055</v>
      </c>
      <c r="C5652" t="s">
        <v>44</v>
      </c>
      <c r="D5652" t="s">
        <v>45</v>
      </c>
      <c r="E5652" t="s">
        <v>27</v>
      </c>
      <c r="F5652" t="s">
        <v>46</v>
      </c>
      <c r="G5652" t="s">
        <v>38</v>
      </c>
      <c r="H5652" t="s">
        <v>39</v>
      </c>
      <c r="I5652" t="s">
        <v>112</v>
      </c>
      <c r="J5652" t="s">
        <v>113</v>
      </c>
      <c r="K5652" t="s">
        <v>42</v>
      </c>
      <c r="L5652" s="13">
        <v>8.5</v>
      </c>
      <c r="M5652" s="8">
        <v>2.8</v>
      </c>
      <c r="N5652">
        <v>22</v>
      </c>
      <c r="O5652" s="8">
        <v>187</v>
      </c>
      <c r="P5652" s="14">
        <v>8.5599999999999996E-2</v>
      </c>
      <c r="Q5652" s="8">
        <v>16.010000000000002</v>
      </c>
      <c r="R5652" s="8">
        <v>170.99</v>
      </c>
      <c r="S5652" s="8">
        <v>61.6</v>
      </c>
      <c r="T5652" s="8">
        <v>109.39</v>
      </c>
      <c r="U5652">
        <v>0</v>
      </c>
      <c r="V5652" s="8">
        <v>0</v>
      </c>
      <c r="W5652" s="8">
        <v>0</v>
      </c>
      <c r="X5652" s="8">
        <v>109.39</v>
      </c>
    </row>
    <row r="5653" spans="1:24" x14ac:dyDescent="0.25">
      <c r="A5653" t="s">
        <v>5979</v>
      </c>
      <c r="B5653" s="1">
        <v>45371</v>
      </c>
      <c r="C5653" t="s">
        <v>229</v>
      </c>
      <c r="D5653" t="s">
        <v>230</v>
      </c>
      <c r="E5653" t="s">
        <v>27</v>
      </c>
      <c r="F5653" t="s">
        <v>54</v>
      </c>
      <c r="G5653" t="s">
        <v>29</v>
      </c>
      <c r="H5653" t="s">
        <v>30</v>
      </c>
      <c r="I5653" t="s">
        <v>104</v>
      </c>
      <c r="J5653" t="s">
        <v>105</v>
      </c>
      <c r="K5653" t="s">
        <v>49</v>
      </c>
      <c r="L5653" s="13">
        <v>4.2</v>
      </c>
      <c r="M5653" s="8">
        <v>2.8</v>
      </c>
      <c r="N5653">
        <v>139</v>
      </c>
      <c r="O5653" s="8">
        <v>583.79999999999995</v>
      </c>
      <c r="P5653" s="14">
        <v>1.0699999999999999E-2</v>
      </c>
      <c r="Q5653" s="8">
        <v>6.25</v>
      </c>
      <c r="R5653" s="8">
        <v>577.54999999999995</v>
      </c>
      <c r="S5653" s="8">
        <v>389.2</v>
      </c>
      <c r="T5653" s="8">
        <v>188.35</v>
      </c>
      <c r="U5653">
        <v>0</v>
      </c>
      <c r="V5653" s="8">
        <v>0</v>
      </c>
      <c r="W5653" s="8">
        <v>0</v>
      </c>
      <c r="X5653" s="8">
        <v>188.35</v>
      </c>
    </row>
    <row r="5654" spans="1:24" x14ac:dyDescent="0.25">
      <c r="A5654" t="s">
        <v>5980</v>
      </c>
      <c r="B5654" s="1">
        <v>45535</v>
      </c>
      <c r="C5654" t="s">
        <v>205</v>
      </c>
      <c r="D5654" t="s">
        <v>206</v>
      </c>
      <c r="E5654" t="s">
        <v>71</v>
      </c>
      <c r="F5654" t="s">
        <v>54</v>
      </c>
      <c r="G5654" t="s">
        <v>72</v>
      </c>
      <c r="H5654" t="s">
        <v>73</v>
      </c>
      <c r="I5654" t="s">
        <v>185</v>
      </c>
      <c r="J5654" t="s">
        <v>186</v>
      </c>
      <c r="K5654" t="s">
        <v>59</v>
      </c>
      <c r="L5654" s="13">
        <v>4.9000000000000004</v>
      </c>
      <c r="M5654" s="8">
        <v>3.1</v>
      </c>
      <c r="N5654">
        <v>31</v>
      </c>
      <c r="O5654" s="8">
        <v>151.9</v>
      </c>
      <c r="P5654" s="14">
        <v>1.78E-2</v>
      </c>
      <c r="Q5654" s="8">
        <v>2.7</v>
      </c>
      <c r="R5654" s="8">
        <v>149.19999999999999</v>
      </c>
      <c r="S5654" s="8">
        <v>96.1</v>
      </c>
      <c r="T5654" s="8">
        <v>53.1</v>
      </c>
      <c r="U5654">
        <v>0</v>
      </c>
      <c r="V5654" s="8">
        <v>0</v>
      </c>
      <c r="W5654" s="8">
        <v>0</v>
      </c>
      <c r="X5654" s="8">
        <v>53.1</v>
      </c>
    </row>
    <row r="5655" spans="1:24" x14ac:dyDescent="0.25">
      <c r="A5655" t="s">
        <v>5981</v>
      </c>
      <c r="B5655" s="1">
        <v>45647</v>
      </c>
      <c r="C5655" t="s">
        <v>440</v>
      </c>
      <c r="D5655" t="s">
        <v>441</v>
      </c>
      <c r="E5655" t="s">
        <v>71</v>
      </c>
      <c r="F5655" t="s">
        <v>54</v>
      </c>
      <c r="G5655" t="s">
        <v>72</v>
      </c>
      <c r="H5655" t="s">
        <v>73</v>
      </c>
      <c r="I5655" t="s">
        <v>117</v>
      </c>
      <c r="J5655" t="s">
        <v>118</v>
      </c>
      <c r="K5655" t="s">
        <v>59</v>
      </c>
      <c r="L5655" s="13">
        <v>6</v>
      </c>
      <c r="M5655" s="8">
        <v>4.2</v>
      </c>
      <c r="N5655">
        <v>302</v>
      </c>
      <c r="O5655" s="8">
        <v>1812</v>
      </c>
      <c r="P5655" s="14">
        <v>1.7000000000000001E-2</v>
      </c>
      <c r="Q5655" s="8">
        <v>30.8</v>
      </c>
      <c r="R5655" s="8">
        <v>1781.2</v>
      </c>
      <c r="S5655" s="8">
        <v>1268.4000000000001</v>
      </c>
      <c r="T5655" s="8">
        <v>512.79999999999995</v>
      </c>
      <c r="U5655">
        <v>0</v>
      </c>
      <c r="V5655" s="8">
        <v>0</v>
      </c>
      <c r="W5655" s="8">
        <v>0</v>
      </c>
      <c r="X5655" s="8">
        <v>512.79999999999995</v>
      </c>
    </row>
    <row r="5656" spans="1:24" x14ac:dyDescent="0.25">
      <c r="A5656" t="s">
        <v>5982</v>
      </c>
      <c r="B5656" s="1">
        <v>45619</v>
      </c>
      <c r="C5656" t="s">
        <v>97</v>
      </c>
      <c r="D5656" t="s">
        <v>98</v>
      </c>
      <c r="E5656" t="s">
        <v>63</v>
      </c>
      <c r="F5656" t="s">
        <v>54</v>
      </c>
      <c r="G5656" t="s">
        <v>79</v>
      </c>
      <c r="H5656" t="s">
        <v>80</v>
      </c>
      <c r="I5656" t="s">
        <v>74</v>
      </c>
      <c r="J5656" t="s">
        <v>75</v>
      </c>
      <c r="K5656" t="s">
        <v>49</v>
      </c>
      <c r="L5656" s="13">
        <v>11</v>
      </c>
      <c r="M5656" s="8">
        <v>6.8</v>
      </c>
      <c r="N5656">
        <v>88</v>
      </c>
      <c r="O5656" s="8">
        <v>968</v>
      </c>
      <c r="P5656" s="14">
        <v>2.9999999999999997E-4</v>
      </c>
      <c r="Q5656" s="8">
        <v>0.28999999999999998</v>
      </c>
      <c r="R5656" s="8">
        <v>967.71</v>
      </c>
      <c r="S5656" s="8">
        <v>598.4</v>
      </c>
      <c r="T5656" s="8">
        <v>369.31</v>
      </c>
      <c r="U5656">
        <v>0</v>
      </c>
      <c r="V5656" s="8">
        <v>0</v>
      </c>
      <c r="W5656" s="8">
        <v>0</v>
      </c>
      <c r="X5656" s="8">
        <v>369.31</v>
      </c>
    </row>
    <row r="5657" spans="1:24" x14ac:dyDescent="0.25">
      <c r="A5657" t="s">
        <v>5983</v>
      </c>
      <c r="B5657" s="1">
        <v>45463</v>
      </c>
      <c r="C5657" t="s">
        <v>188</v>
      </c>
      <c r="D5657" t="s">
        <v>189</v>
      </c>
      <c r="E5657" t="s">
        <v>27</v>
      </c>
      <c r="F5657" t="s">
        <v>54</v>
      </c>
      <c r="G5657" t="s">
        <v>29</v>
      </c>
      <c r="H5657" t="s">
        <v>30</v>
      </c>
      <c r="I5657" t="s">
        <v>122</v>
      </c>
      <c r="J5657" t="s">
        <v>123</v>
      </c>
      <c r="K5657" t="s">
        <v>59</v>
      </c>
      <c r="L5657" s="13">
        <v>5.5</v>
      </c>
      <c r="M5657" s="8">
        <v>3.8</v>
      </c>
      <c r="N5657">
        <v>122</v>
      </c>
      <c r="O5657" s="8">
        <v>671</v>
      </c>
      <c r="P5657" s="14">
        <v>0.43919999999999998</v>
      </c>
      <c r="Q5657" s="8">
        <v>294.7</v>
      </c>
      <c r="R5657" s="8">
        <v>376.3</v>
      </c>
      <c r="S5657" s="8">
        <v>463.6</v>
      </c>
      <c r="T5657" s="8">
        <v>-87.3</v>
      </c>
      <c r="U5657">
        <v>0</v>
      </c>
      <c r="V5657" s="8">
        <v>0</v>
      </c>
      <c r="W5657" s="8">
        <v>0</v>
      </c>
      <c r="X5657" s="8">
        <v>-87.3</v>
      </c>
    </row>
    <row r="5658" spans="1:24" x14ac:dyDescent="0.25">
      <c r="A5658" t="s">
        <v>5984</v>
      </c>
      <c r="B5658" s="1">
        <v>45943</v>
      </c>
      <c r="C5658" t="s">
        <v>223</v>
      </c>
      <c r="D5658" t="s">
        <v>224</v>
      </c>
      <c r="E5658" t="s">
        <v>27</v>
      </c>
      <c r="F5658" t="s">
        <v>28</v>
      </c>
      <c r="G5658" t="s">
        <v>29</v>
      </c>
      <c r="H5658" t="s">
        <v>30</v>
      </c>
      <c r="I5658" t="s">
        <v>185</v>
      </c>
      <c r="J5658" t="s">
        <v>186</v>
      </c>
      <c r="K5658" t="s">
        <v>59</v>
      </c>
      <c r="L5658" s="13">
        <v>4.9000000000000004</v>
      </c>
      <c r="M5658" s="8">
        <v>3.1</v>
      </c>
      <c r="N5658">
        <v>77</v>
      </c>
      <c r="O5658" s="8">
        <v>377.3</v>
      </c>
      <c r="P5658" s="14">
        <v>3.5200000000000002E-2</v>
      </c>
      <c r="Q5658" s="8">
        <v>13.28</v>
      </c>
      <c r="R5658" s="8">
        <v>364.02</v>
      </c>
      <c r="S5658" s="8">
        <v>238.7</v>
      </c>
      <c r="T5658" s="8">
        <v>125.32</v>
      </c>
      <c r="U5658">
        <v>0</v>
      </c>
      <c r="V5658" s="8">
        <v>0</v>
      </c>
      <c r="W5658" s="8">
        <v>0</v>
      </c>
      <c r="X5658" s="8">
        <v>125.32</v>
      </c>
    </row>
    <row r="5659" spans="1:24" x14ac:dyDescent="0.25">
      <c r="A5659" t="s">
        <v>5985</v>
      </c>
      <c r="B5659" s="1">
        <v>46198</v>
      </c>
      <c r="C5659" t="s">
        <v>133</v>
      </c>
      <c r="D5659" t="s">
        <v>134</v>
      </c>
      <c r="E5659" t="s">
        <v>27</v>
      </c>
      <c r="F5659" t="s">
        <v>54</v>
      </c>
      <c r="G5659" t="s">
        <v>29</v>
      </c>
      <c r="H5659" t="s">
        <v>30</v>
      </c>
      <c r="I5659" t="s">
        <v>66</v>
      </c>
      <c r="J5659" t="s">
        <v>67</v>
      </c>
      <c r="K5659" t="s">
        <v>33</v>
      </c>
      <c r="L5659" s="13">
        <v>4.5</v>
      </c>
      <c r="M5659" s="8">
        <v>2.1</v>
      </c>
      <c r="N5659">
        <v>91</v>
      </c>
      <c r="O5659" s="8">
        <v>409.5</v>
      </c>
      <c r="P5659" s="14">
        <v>3.0999999999999999E-3</v>
      </c>
      <c r="Q5659" s="8">
        <v>1.27</v>
      </c>
      <c r="R5659" s="8">
        <v>408.23</v>
      </c>
      <c r="S5659" s="8">
        <v>191.1</v>
      </c>
      <c r="T5659" s="8">
        <v>217.13</v>
      </c>
      <c r="U5659">
        <v>0</v>
      </c>
      <c r="V5659" s="8">
        <v>0</v>
      </c>
      <c r="W5659" s="8">
        <v>0</v>
      </c>
      <c r="X5659" s="8">
        <v>217.13</v>
      </c>
    </row>
    <row r="5660" spans="1:24" x14ac:dyDescent="0.25">
      <c r="A5660" t="s">
        <v>5986</v>
      </c>
      <c r="B5660" s="1">
        <v>45382</v>
      </c>
      <c r="C5660" t="s">
        <v>472</v>
      </c>
      <c r="D5660" t="s">
        <v>473</v>
      </c>
      <c r="E5660" t="s">
        <v>71</v>
      </c>
      <c r="F5660" t="s">
        <v>54</v>
      </c>
      <c r="G5660" t="s">
        <v>72</v>
      </c>
      <c r="H5660" t="s">
        <v>73</v>
      </c>
      <c r="I5660" t="s">
        <v>117</v>
      </c>
      <c r="J5660" t="s">
        <v>118</v>
      </c>
      <c r="K5660" t="s">
        <v>59</v>
      </c>
      <c r="L5660" s="13">
        <v>6</v>
      </c>
      <c r="M5660" s="8">
        <v>4.2</v>
      </c>
      <c r="N5660">
        <v>261</v>
      </c>
      <c r="O5660" s="8">
        <v>1566</v>
      </c>
      <c r="P5660" s="14">
        <v>1.6500000000000001E-2</v>
      </c>
      <c r="Q5660" s="8">
        <v>25.84</v>
      </c>
      <c r="R5660" s="8">
        <v>1540.16</v>
      </c>
      <c r="S5660" s="8">
        <v>1096.2</v>
      </c>
      <c r="T5660" s="8">
        <v>443.96</v>
      </c>
      <c r="U5660">
        <v>0</v>
      </c>
      <c r="V5660" s="8">
        <v>0</v>
      </c>
      <c r="W5660" s="8">
        <v>0</v>
      </c>
      <c r="X5660" s="8">
        <v>443.96</v>
      </c>
    </row>
    <row r="5661" spans="1:24" x14ac:dyDescent="0.25">
      <c r="A5661" t="s">
        <v>5987</v>
      </c>
      <c r="B5661" s="1">
        <v>46133</v>
      </c>
      <c r="C5661" t="s">
        <v>191</v>
      </c>
      <c r="D5661" t="s">
        <v>192</v>
      </c>
      <c r="E5661" t="s">
        <v>150</v>
      </c>
      <c r="F5661" t="s">
        <v>54</v>
      </c>
      <c r="G5661" t="s">
        <v>151</v>
      </c>
      <c r="H5661" t="s">
        <v>152</v>
      </c>
      <c r="I5661" t="s">
        <v>74</v>
      </c>
      <c r="J5661" t="s">
        <v>75</v>
      </c>
      <c r="K5661" t="s">
        <v>49</v>
      </c>
      <c r="L5661" s="13">
        <v>11</v>
      </c>
      <c r="M5661" s="8">
        <v>6.8</v>
      </c>
      <c r="N5661">
        <v>73</v>
      </c>
      <c r="O5661" s="8">
        <v>803</v>
      </c>
      <c r="P5661" s="14">
        <v>2.2499999999999999E-2</v>
      </c>
      <c r="Q5661" s="8">
        <v>18.07</v>
      </c>
      <c r="R5661" s="8">
        <v>784.93</v>
      </c>
      <c r="S5661" s="8">
        <v>496.4</v>
      </c>
      <c r="T5661" s="8">
        <v>288.52999999999997</v>
      </c>
      <c r="U5661">
        <v>0</v>
      </c>
      <c r="V5661" s="8">
        <v>0</v>
      </c>
      <c r="W5661" s="8">
        <v>0</v>
      </c>
      <c r="X5661" s="8">
        <v>288.52999999999997</v>
      </c>
    </row>
    <row r="5662" spans="1:24" x14ac:dyDescent="0.25">
      <c r="A5662" t="s">
        <v>5988</v>
      </c>
      <c r="B5662" s="1">
        <v>46017</v>
      </c>
      <c r="C5662" t="s">
        <v>318</v>
      </c>
      <c r="D5662" t="s">
        <v>319</v>
      </c>
      <c r="E5662" t="s">
        <v>27</v>
      </c>
      <c r="F5662" t="s">
        <v>37</v>
      </c>
      <c r="G5662" t="s">
        <v>29</v>
      </c>
      <c r="H5662" t="s">
        <v>30</v>
      </c>
      <c r="I5662" t="s">
        <v>117</v>
      </c>
      <c r="J5662" t="s">
        <v>118</v>
      </c>
      <c r="K5662" t="s">
        <v>59</v>
      </c>
      <c r="L5662" s="13">
        <v>6</v>
      </c>
      <c r="M5662" s="8">
        <v>4.2</v>
      </c>
      <c r="N5662">
        <v>4</v>
      </c>
      <c r="O5662" s="8">
        <v>24</v>
      </c>
      <c r="P5662" s="14">
        <v>2.8999999999999998E-3</v>
      </c>
      <c r="Q5662" s="8">
        <v>7.0000000000000007E-2</v>
      </c>
      <c r="R5662" s="8">
        <v>23.93</v>
      </c>
      <c r="S5662" s="8">
        <v>16.8</v>
      </c>
      <c r="T5662" s="8">
        <v>7.13</v>
      </c>
      <c r="U5662">
        <v>0</v>
      </c>
      <c r="V5662" s="8">
        <v>0</v>
      </c>
      <c r="W5662" s="8">
        <v>0</v>
      </c>
      <c r="X5662" s="8">
        <v>7.13</v>
      </c>
    </row>
    <row r="5663" spans="1:24" x14ac:dyDescent="0.25">
      <c r="A5663" t="s">
        <v>5989</v>
      </c>
      <c r="B5663" s="1">
        <v>45978</v>
      </c>
      <c r="C5663" t="s">
        <v>584</v>
      </c>
      <c r="D5663" t="s">
        <v>585</v>
      </c>
      <c r="E5663" t="s">
        <v>27</v>
      </c>
      <c r="F5663" t="s">
        <v>37</v>
      </c>
      <c r="G5663" t="s">
        <v>38</v>
      </c>
      <c r="H5663" t="s">
        <v>39</v>
      </c>
      <c r="I5663" t="s">
        <v>112</v>
      </c>
      <c r="J5663" t="s">
        <v>113</v>
      </c>
      <c r="K5663" t="s">
        <v>42</v>
      </c>
      <c r="L5663" s="13">
        <v>8.5</v>
      </c>
      <c r="M5663" s="8">
        <v>2.8</v>
      </c>
      <c r="N5663">
        <v>7</v>
      </c>
      <c r="O5663" s="8">
        <v>59.5</v>
      </c>
      <c r="P5663" s="14">
        <v>0.49669999999999997</v>
      </c>
      <c r="Q5663" s="8">
        <v>29.55</v>
      </c>
      <c r="R5663" s="8">
        <v>29.95</v>
      </c>
      <c r="S5663" s="8">
        <v>19.600000000000001</v>
      </c>
      <c r="T5663" s="8">
        <v>10.35</v>
      </c>
      <c r="U5663">
        <v>0</v>
      </c>
      <c r="V5663" s="8">
        <v>0</v>
      </c>
      <c r="W5663" s="8">
        <v>0</v>
      </c>
      <c r="X5663" s="8">
        <v>10.35</v>
      </c>
    </row>
    <row r="5664" spans="1:24" x14ac:dyDescent="0.25">
      <c r="A5664" t="s">
        <v>5990</v>
      </c>
      <c r="B5664" s="1">
        <v>45946</v>
      </c>
      <c r="C5664" t="s">
        <v>805</v>
      </c>
      <c r="D5664" t="s">
        <v>806</v>
      </c>
      <c r="E5664" t="s">
        <v>63</v>
      </c>
      <c r="F5664" t="s">
        <v>89</v>
      </c>
      <c r="G5664" t="s">
        <v>64</v>
      </c>
      <c r="H5664" t="s">
        <v>65</v>
      </c>
      <c r="I5664" t="s">
        <v>185</v>
      </c>
      <c r="J5664" t="s">
        <v>186</v>
      </c>
      <c r="K5664" t="s">
        <v>59</v>
      </c>
      <c r="L5664" s="13">
        <v>4.9000000000000004</v>
      </c>
      <c r="M5664" s="8">
        <v>3.1</v>
      </c>
      <c r="N5664">
        <v>131</v>
      </c>
      <c r="O5664" s="8">
        <v>641.9</v>
      </c>
      <c r="P5664" s="14">
        <v>0.49149999999999999</v>
      </c>
      <c r="Q5664" s="8">
        <v>315.49</v>
      </c>
      <c r="R5664" s="8">
        <v>326.41000000000003</v>
      </c>
      <c r="S5664" s="8">
        <v>406.1</v>
      </c>
      <c r="T5664" s="8">
        <v>-79.69</v>
      </c>
      <c r="U5664">
        <v>0</v>
      </c>
      <c r="V5664" s="8">
        <v>0</v>
      </c>
      <c r="W5664" s="8">
        <v>0</v>
      </c>
      <c r="X5664" s="8">
        <v>-79.69</v>
      </c>
    </row>
    <row r="5665" spans="1:24" x14ac:dyDescent="0.25">
      <c r="A5665" t="s">
        <v>5991</v>
      </c>
      <c r="B5665" s="1">
        <v>46038</v>
      </c>
      <c r="C5665" t="s">
        <v>394</v>
      </c>
      <c r="D5665" t="s">
        <v>395</v>
      </c>
      <c r="E5665" t="s">
        <v>71</v>
      </c>
      <c r="F5665" t="s">
        <v>37</v>
      </c>
      <c r="G5665" t="s">
        <v>72</v>
      </c>
      <c r="H5665" t="s">
        <v>73</v>
      </c>
      <c r="I5665" t="s">
        <v>31</v>
      </c>
      <c r="J5665" t="s">
        <v>32</v>
      </c>
      <c r="K5665" t="s">
        <v>33</v>
      </c>
      <c r="L5665" s="13">
        <v>5.8</v>
      </c>
      <c r="M5665" s="8">
        <v>2.7</v>
      </c>
      <c r="N5665">
        <v>41</v>
      </c>
      <c r="O5665" s="8">
        <v>237.8</v>
      </c>
      <c r="P5665" s="14">
        <v>5.4999999999999997E-3</v>
      </c>
      <c r="Q5665" s="8">
        <v>1.31</v>
      </c>
      <c r="R5665" s="8">
        <v>236.49</v>
      </c>
      <c r="S5665" s="8">
        <v>110.7</v>
      </c>
      <c r="T5665" s="8">
        <v>125.79</v>
      </c>
      <c r="U5665">
        <v>0</v>
      </c>
      <c r="V5665" s="8">
        <v>0</v>
      </c>
      <c r="W5665" s="8">
        <v>0</v>
      </c>
      <c r="X5665" s="8">
        <v>125.79</v>
      </c>
    </row>
    <row r="5666" spans="1:24" x14ac:dyDescent="0.25">
      <c r="A5666" t="s">
        <v>5992</v>
      </c>
      <c r="B5666" s="1">
        <v>46199</v>
      </c>
      <c r="C5666" t="s">
        <v>371</v>
      </c>
      <c r="D5666" t="s">
        <v>372</v>
      </c>
      <c r="E5666" t="s">
        <v>63</v>
      </c>
      <c r="F5666" t="s">
        <v>54</v>
      </c>
      <c r="G5666" t="s">
        <v>64</v>
      </c>
      <c r="H5666" t="s">
        <v>65</v>
      </c>
      <c r="I5666" t="s">
        <v>144</v>
      </c>
      <c r="J5666" t="s">
        <v>145</v>
      </c>
      <c r="K5666" t="s">
        <v>33</v>
      </c>
      <c r="L5666" s="13">
        <v>12</v>
      </c>
      <c r="M5666" s="8">
        <v>6.5</v>
      </c>
      <c r="N5666">
        <v>24</v>
      </c>
      <c r="O5666" s="8">
        <v>288</v>
      </c>
      <c r="P5666" s="14">
        <v>4.1200000000000001E-2</v>
      </c>
      <c r="Q5666" s="8">
        <v>11.87</v>
      </c>
      <c r="R5666" s="8">
        <v>276.13</v>
      </c>
      <c r="S5666" s="8">
        <v>156</v>
      </c>
      <c r="T5666" s="8">
        <v>120.13</v>
      </c>
      <c r="U5666">
        <v>0</v>
      </c>
      <c r="V5666" s="8">
        <v>0</v>
      </c>
      <c r="W5666" s="8">
        <v>0</v>
      </c>
      <c r="X5666" s="8">
        <v>120.13</v>
      </c>
    </row>
    <row r="5667" spans="1:24" x14ac:dyDescent="0.25">
      <c r="A5667" t="s">
        <v>5993</v>
      </c>
      <c r="B5667" s="1">
        <v>45635</v>
      </c>
      <c r="C5667" t="s">
        <v>678</v>
      </c>
      <c r="D5667" t="s">
        <v>679</v>
      </c>
      <c r="E5667" t="s">
        <v>63</v>
      </c>
      <c r="F5667" t="s">
        <v>89</v>
      </c>
      <c r="G5667" t="s">
        <v>64</v>
      </c>
      <c r="H5667" t="s">
        <v>65</v>
      </c>
      <c r="I5667" t="s">
        <v>47</v>
      </c>
      <c r="J5667" t="s">
        <v>48</v>
      </c>
      <c r="K5667" t="s">
        <v>49</v>
      </c>
      <c r="L5667" s="13">
        <v>5</v>
      </c>
      <c r="M5667" s="8">
        <v>3.2</v>
      </c>
      <c r="N5667">
        <v>204</v>
      </c>
      <c r="O5667" s="8">
        <v>1020</v>
      </c>
      <c r="P5667" s="14">
        <v>0.14299999999999999</v>
      </c>
      <c r="Q5667" s="8">
        <v>145.86000000000001</v>
      </c>
      <c r="R5667" s="8">
        <v>874.14</v>
      </c>
      <c r="S5667" s="8">
        <v>652.79999999999995</v>
      </c>
      <c r="T5667" s="8">
        <v>221.34</v>
      </c>
      <c r="U5667">
        <v>0</v>
      </c>
      <c r="V5667" s="8">
        <v>0</v>
      </c>
      <c r="W5667" s="8">
        <v>0</v>
      </c>
      <c r="X5667" s="8">
        <v>221.34</v>
      </c>
    </row>
    <row r="5668" spans="1:24" x14ac:dyDescent="0.25">
      <c r="A5668" t="s">
        <v>5994</v>
      </c>
      <c r="B5668" s="1">
        <v>45749</v>
      </c>
      <c r="C5668" t="s">
        <v>269</v>
      </c>
      <c r="D5668" t="s">
        <v>270</v>
      </c>
      <c r="E5668" t="s">
        <v>27</v>
      </c>
      <c r="F5668" t="s">
        <v>37</v>
      </c>
      <c r="G5668" t="s">
        <v>29</v>
      </c>
      <c r="H5668" t="s">
        <v>30</v>
      </c>
      <c r="I5668" t="s">
        <v>74</v>
      </c>
      <c r="J5668" t="s">
        <v>75</v>
      </c>
      <c r="K5668" t="s">
        <v>49</v>
      </c>
      <c r="L5668" s="13">
        <v>11</v>
      </c>
      <c r="M5668" s="8">
        <v>6.8</v>
      </c>
      <c r="N5668">
        <v>1</v>
      </c>
      <c r="O5668" s="8">
        <v>11</v>
      </c>
      <c r="P5668" s="14">
        <v>7.7000000000000002E-3</v>
      </c>
      <c r="Q5668" s="8">
        <v>0.08</v>
      </c>
      <c r="R5668" s="8">
        <v>10.92</v>
      </c>
      <c r="S5668" s="8">
        <v>6.8</v>
      </c>
      <c r="T5668" s="8">
        <v>4.12</v>
      </c>
      <c r="U5668">
        <v>0</v>
      </c>
      <c r="V5668" s="8">
        <v>0</v>
      </c>
      <c r="W5668" s="8">
        <v>0</v>
      </c>
      <c r="X5668" s="8">
        <v>4.12</v>
      </c>
    </row>
    <row r="5669" spans="1:24" x14ac:dyDescent="0.25">
      <c r="A5669" t="s">
        <v>5995</v>
      </c>
      <c r="B5669" s="1">
        <v>45303</v>
      </c>
      <c r="C5669" t="s">
        <v>480</v>
      </c>
      <c r="D5669" t="s">
        <v>481</v>
      </c>
      <c r="E5669" t="s">
        <v>63</v>
      </c>
      <c r="F5669" t="s">
        <v>54</v>
      </c>
      <c r="G5669" t="s">
        <v>79</v>
      </c>
      <c r="H5669" t="s">
        <v>80</v>
      </c>
      <c r="I5669" t="s">
        <v>47</v>
      </c>
      <c r="J5669" t="s">
        <v>48</v>
      </c>
      <c r="K5669" t="s">
        <v>49</v>
      </c>
      <c r="L5669" s="13">
        <v>5</v>
      </c>
      <c r="M5669" s="8">
        <v>3.2</v>
      </c>
      <c r="N5669">
        <v>22</v>
      </c>
      <c r="O5669" s="8">
        <v>110</v>
      </c>
      <c r="P5669" s="14">
        <v>8.3999999999999995E-3</v>
      </c>
      <c r="Q5669" s="8">
        <v>0.92</v>
      </c>
      <c r="R5669" s="8">
        <v>109.08</v>
      </c>
      <c r="S5669" s="8">
        <v>70.400000000000006</v>
      </c>
      <c r="T5669" s="8">
        <v>38.68</v>
      </c>
      <c r="U5669">
        <v>0</v>
      </c>
      <c r="V5669" s="8">
        <v>0</v>
      </c>
      <c r="W5669" s="8">
        <v>0</v>
      </c>
      <c r="X5669" s="8">
        <v>38.68</v>
      </c>
    </row>
    <row r="5670" spans="1:24" x14ac:dyDescent="0.25">
      <c r="A5670" t="s">
        <v>5996</v>
      </c>
      <c r="B5670" s="1">
        <v>45563</v>
      </c>
      <c r="C5670" t="s">
        <v>51</v>
      </c>
      <c r="D5670" t="s">
        <v>52</v>
      </c>
      <c r="E5670" t="s">
        <v>53</v>
      </c>
      <c r="F5670" t="s">
        <v>54</v>
      </c>
      <c r="G5670" t="s">
        <v>55</v>
      </c>
      <c r="H5670" t="s">
        <v>56</v>
      </c>
      <c r="I5670" t="s">
        <v>185</v>
      </c>
      <c r="J5670" t="s">
        <v>186</v>
      </c>
      <c r="K5670" t="s">
        <v>59</v>
      </c>
      <c r="L5670" s="13">
        <v>4.9000000000000004</v>
      </c>
      <c r="M5670" s="8">
        <v>3.1</v>
      </c>
      <c r="N5670">
        <v>51</v>
      </c>
      <c r="O5670" s="8">
        <v>249.9</v>
      </c>
      <c r="P5670" s="14">
        <v>9.7999999999999997E-3</v>
      </c>
      <c r="Q5670" s="8">
        <v>2.4500000000000002</v>
      </c>
      <c r="R5670" s="8">
        <v>247.45</v>
      </c>
      <c r="S5670" s="8">
        <v>158.1</v>
      </c>
      <c r="T5670" s="8">
        <v>89.35</v>
      </c>
      <c r="U5670">
        <v>0</v>
      </c>
      <c r="V5670" s="8">
        <v>0</v>
      </c>
      <c r="W5670" s="8">
        <v>0</v>
      </c>
      <c r="X5670" s="8">
        <v>89.35</v>
      </c>
    </row>
    <row r="5671" spans="1:24" x14ac:dyDescent="0.25">
      <c r="A5671" t="s">
        <v>5997</v>
      </c>
      <c r="B5671" s="1">
        <v>45506</v>
      </c>
      <c r="C5671" t="s">
        <v>667</v>
      </c>
      <c r="D5671" t="s">
        <v>668</v>
      </c>
      <c r="E5671" t="s">
        <v>63</v>
      </c>
      <c r="F5671" t="s">
        <v>54</v>
      </c>
      <c r="G5671" t="s">
        <v>79</v>
      </c>
      <c r="H5671" t="s">
        <v>80</v>
      </c>
      <c r="I5671" t="s">
        <v>84</v>
      </c>
      <c r="J5671" t="s">
        <v>85</v>
      </c>
      <c r="K5671" t="s">
        <v>42</v>
      </c>
      <c r="L5671" s="13">
        <v>9.9</v>
      </c>
      <c r="M5671" s="8">
        <v>3.1</v>
      </c>
      <c r="N5671">
        <v>19</v>
      </c>
      <c r="O5671" s="8">
        <v>188.1</v>
      </c>
      <c r="P5671" s="14">
        <v>2.7699999999999999E-2</v>
      </c>
      <c r="Q5671" s="8">
        <v>5.21</v>
      </c>
      <c r="R5671" s="8">
        <v>182.89</v>
      </c>
      <c r="S5671" s="8">
        <v>58.9</v>
      </c>
      <c r="T5671" s="8">
        <v>123.99</v>
      </c>
      <c r="U5671">
        <v>0</v>
      </c>
      <c r="V5671" s="8">
        <v>0</v>
      </c>
      <c r="W5671" s="8">
        <v>0</v>
      </c>
      <c r="X5671" s="8">
        <v>123.99</v>
      </c>
    </row>
    <row r="5672" spans="1:24" x14ac:dyDescent="0.25">
      <c r="A5672" t="s">
        <v>5998</v>
      </c>
      <c r="B5672" s="1">
        <v>45547</v>
      </c>
      <c r="C5672" t="s">
        <v>567</v>
      </c>
      <c r="D5672" t="s">
        <v>568</v>
      </c>
      <c r="E5672" t="s">
        <v>27</v>
      </c>
      <c r="F5672" t="s">
        <v>37</v>
      </c>
      <c r="G5672" t="s">
        <v>38</v>
      </c>
      <c r="H5672" t="s">
        <v>39</v>
      </c>
      <c r="I5672" t="s">
        <v>127</v>
      </c>
      <c r="J5672" t="s">
        <v>128</v>
      </c>
      <c r="K5672" t="s">
        <v>33</v>
      </c>
      <c r="L5672" s="13">
        <v>7.2</v>
      </c>
      <c r="M5672" s="8">
        <v>3.6</v>
      </c>
      <c r="N5672">
        <v>6</v>
      </c>
      <c r="O5672" s="8">
        <v>43.2</v>
      </c>
      <c r="P5672" s="14">
        <v>1.66E-2</v>
      </c>
      <c r="Q5672" s="8">
        <v>0.72</v>
      </c>
      <c r="R5672" s="8">
        <v>42.48</v>
      </c>
      <c r="S5672" s="8">
        <v>21.6</v>
      </c>
      <c r="T5672" s="8">
        <v>20.88</v>
      </c>
      <c r="U5672">
        <v>0</v>
      </c>
      <c r="V5672" s="8">
        <v>0</v>
      </c>
      <c r="W5672" s="8">
        <v>0</v>
      </c>
      <c r="X5672" s="8">
        <v>20.88</v>
      </c>
    </row>
    <row r="5673" spans="1:24" x14ac:dyDescent="0.25">
      <c r="A5673" t="s">
        <v>5999</v>
      </c>
      <c r="B5673" s="1">
        <v>46001</v>
      </c>
      <c r="C5673" t="s">
        <v>232</v>
      </c>
      <c r="D5673" t="s">
        <v>233</v>
      </c>
      <c r="E5673" t="s">
        <v>27</v>
      </c>
      <c r="F5673" t="s">
        <v>89</v>
      </c>
      <c r="G5673" t="s">
        <v>29</v>
      </c>
      <c r="H5673" t="s">
        <v>30</v>
      </c>
      <c r="I5673" t="s">
        <v>130</v>
      </c>
      <c r="J5673" t="s">
        <v>131</v>
      </c>
      <c r="K5673" t="s">
        <v>42</v>
      </c>
      <c r="L5673" s="13">
        <v>4.8</v>
      </c>
      <c r="M5673" s="8">
        <v>1.4</v>
      </c>
      <c r="N5673">
        <v>408</v>
      </c>
      <c r="O5673" s="8">
        <v>1958.4</v>
      </c>
      <c r="P5673" s="14">
        <v>7.4899999999999994E-2</v>
      </c>
      <c r="Q5673" s="8">
        <v>146.68</v>
      </c>
      <c r="R5673" s="8">
        <v>1811.72</v>
      </c>
      <c r="S5673" s="8">
        <v>571.20000000000005</v>
      </c>
      <c r="T5673" s="8">
        <v>1240.52</v>
      </c>
      <c r="U5673">
        <v>0</v>
      </c>
      <c r="V5673" s="8">
        <v>0</v>
      </c>
      <c r="W5673" s="8">
        <v>0</v>
      </c>
      <c r="X5673" s="8">
        <v>1240.52</v>
      </c>
    </row>
    <row r="5674" spans="1:24" x14ac:dyDescent="0.25">
      <c r="A5674" t="s">
        <v>6000</v>
      </c>
      <c r="B5674" s="1">
        <v>45361</v>
      </c>
      <c r="C5674" t="s">
        <v>220</v>
      </c>
      <c r="D5674" t="s">
        <v>221</v>
      </c>
      <c r="E5674" t="s">
        <v>71</v>
      </c>
      <c r="F5674" t="s">
        <v>28</v>
      </c>
      <c r="G5674" t="s">
        <v>165</v>
      </c>
      <c r="H5674" t="s">
        <v>166</v>
      </c>
      <c r="I5674" t="s">
        <v>31</v>
      </c>
      <c r="J5674" t="s">
        <v>32</v>
      </c>
      <c r="K5674" t="s">
        <v>33</v>
      </c>
      <c r="L5674" s="13">
        <v>5.8</v>
      </c>
      <c r="M5674" s="8">
        <v>2.7</v>
      </c>
      <c r="N5674">
        <v>311</v>
      </c>
      <c r="O5674" s="8">
        <v>1803.8</v>
      </c>
      <c r="P5674" s="14">
        <v>5.8999999999999999E-3</v>
      </c>
      <c r="Q5674" s="8">
        <v>10.64</v>
      </c>
      <c r="R5674" s="8">
        <v>1793.16</v>
      </c>
      <c r="S5674" s="8">
        <v>839.7</v>
      </c>
      <c r="T5674" s="8">
        <v>953.46</v>
      </c>
      <c r="U5674">
        <v>0</v>
      </c>
      <c r="V5674" s="8">
        <v>0</v>
      </c>
      <c r="W5674" s="8">
        <v>0</v>
      </c>
      <c r="X5674" s="8">
        <v>953.46</v>
      </c>
    </row>
    <row r="5675" spans="1:24" x14ac:dyDescent="0.25">
      <c r="A5675" t="s">
        <v>6001</v>
      </c>
      <c r="B5675" s="1">
        <v>45650</v>
      </c>
      <c r="C5675" t="s">
        <v>394</v>
      </c>
      <c r="D5675" t="s">
        <v>395</v>
      </c>
      <c r="E5675" t="s">
        <v>71</v>
      </c>
      <c r="F5675" t="s">
        <v>37</v>
      </c>
      <c r="G5675" t="s">
        <v>72</v>
      </c>
      <c r="H5675" t="s">
        <v>73</v>
      </c>
      <c r="I5675" t="s">
        <v>144</v>
      </c>
      <c r="J5675" t="s">
        <v>145</v>
      </c>
      <c r="K5675" t="s">
        <v>33</v>
      </c>
      <c r="L5675" s="13">
        <v>12</v>
      </c>
      <c r="M5675" s="8">
        <v>6.5</v>
      </c>
      <c r="N5675">
        <v>86</v>
      </c>
      <c r="O5675" s="8">
        <v>1032</v>
      </c>
      <c r="P5675" s="14">
        <v>4.1300000000000003E-2</v>
      </c>
      <c r="Q5675" s="8">
        <v>42.62</v>
      </c>
      <c r="R5675" s="8">
        <v>989.38</v>
      </c>
      <c r="S5675" s="8">
        <v>559</v>
      </c>
      <c r="T5675" s="8">
        <v>430.38</v>
      </c>
      <c r="U5675">
        <v>0</v>
      </c>
      <c r="V5675" s="8">
        <v>0</v>
      </c>
      <c r="W5675" s="8">
        <v>0</v>
      </c>
      <c r="X5675" s="8">
        <v>430.38</v>
      </c>
    </row>
    <row r="5676" spans="1:24" x14ac:dyDescent="0.25">
      <c r="A5676" t="s">
        <v>6002</v>
      </c>
      <c r="B5676" s="1">
        <v>45554</v>
      </c>
      <c r="C5676" t="s">
        <v>154</v>
      </c>
      <c r="D5676" t="s">
        <v>155</v>
      </c>
      <c r="E5676" t="s">
        <v>150</v>
      </c>
      <c r="F5676" t="s">
        <v>46</v>
      </c>
      <c r="G5676" t="s">
        <v>151</v>
      </c>
      <c r="H5676" t="s">
        <v>152</v>
      </c>
      <c r="I5676" t="s">
        <v>104</v>
      </c>
      <c r="J5676" t="s">
        <v>105</v>
      </c>
      <c r="K5676" t="s">
        <v>49</v>
      </c>
      <c r="L5676" s="13">
        <v>4.2</v>
      </c>
      <c r="M5676" s="8">
        <v>2.8</v>
      </c>
      <c r="N5676">
        <v>15</v>
      </c>
      <c r="O5676" s="8">
        <v>63</v>
      </c>
      <c r="P5676" s="14">
        <v>7.1900000000000006E-2</v>
      </c>
      <c r="Q5676" s="8">
        <v>4.53</v>
      </c>
      <c r="R5676" s="8">
        <v>58.47</v>
      </c>
      <c r="S5676" s="8">
        <v>42</v>
      </c>
      <c r="T5676" s="8">
        <v>16.47</v>
      </c>
      <c r="U5676">
        <v>0</v>
      </c>
      <c r="V5676" s="8">
        <v>0</v>
      </c>
      <c r="W5676" s="8">
        <v>0</v>
      </c>
      <c r="X5676" s="8">
        <v>16.47</v>
      </c>
    </row>
    <row r="5677" spans="1:24" x14ac:dyDescent="0.25">
      <c r="A5677" t="s">
        <v>6003</v>
      </c>
      <c r="B5677" s="1">
        <v>46097</v>
      </c>
      <c r="C5677" t="s">
        <v>590</v>
      </c>
      <c r="D5677" t="s">
        <v>591</v>
      </c>
      <c r="E5677" t="s">
        <v>27</v>
      </c>
      <c r="F5677" t="s">
        <v>46</v>
      </c>
      <c r="G5677" t="s">
        <v>38</v>
      </c>
      <c r="H5677" t="s">
        <v>39</v>
      </c>
      <c r="I5677" t="s">
        <v>122</v>
      </c>
      <c r="J5677" t="s">
        <v>123</v>
      </c>
      <c r="K5677" t="s">
        <v>59</v>
      </c>
      <c r="L5677" s="13">
        <v>5.5</v>
      </c>
      <c r="M5677" s="8">
        <v>3.8</v>
      </c>
      <c r="N5677">
        <v>4</v>
      </c>
      <c r="O5677" s="8">
        <v>22</v>
      </c>
      <c r="P5677" s="14">
        <v>4.7100000000000003E-2</v>
      </c>
      <c r="Q5677" s="8">
        <v>1.04</v>
      </c>
      <c r="R5677" s="8">
        <v>20.96</v>
      </c>
      <c r="S5677" s="8">
        <v>15.2</v>
      </c>
      <c r="T5677" s="8">
        <v>5.76</v>
      </c>
      <c r="U5677">
        <v>2</v>
      </c>
      <c r="V5677" s="8">
        <v>10.48</v>
      </c>
      <c r="W5677" s="8">
        <v>8.6</v>
      </c>
      <c r="X5677" s="8">
        <v>-2.84</v>
      </c>
    </row>
    <row r="5678" spans="1:24" x14ac:dyDescent="0.25">
      <c r="A5678" t="s">
        <v>6004</v>
      </c>
      <c r="B5678" s="1">
        <v>45402</v>
      </c>
      <c r="C5678" t="s">
        <v>357</v>
      </c>
      <c r="D5678" t="s">
        <v>358</v>
      </c>
      <c r="E5678" t="s">
        <v>27</v>
      </c>
      <c r="F5678" t="s">
        <v>46</v>
      </c>
      <c r="G5678" t="s">
        <v>38</v>
      </c>
      <c r="H5678" t="s">
        <v>39</v>
      </c>
      <c r="I5678" t="s">
        <v>117</v>
      </c>
      <c r="J5678" t="s">
        <v>118</v>
      </c>
      <c r="K5678" t="s">
        <v>59</v>
      </c>
      <c r="L5678" s="13">
        <v>6</v>
      </c>
      <c r="M5678" s="8">
        <v>4.2</v>
      </c>
      <c r="N5678">
        <v>43</v>
      </c>
      <c r="O5678" s="8">
        <v>258</v>
      </c>
      <c r="P5678" s="14">
        <v>7.1800000000000003E-2</v>
      </c>
      <c r="Q5678" s="8">
        <v>18.52</v>
      </c>
      <c r="R5678" s="8">
        <v>239.48</v>
      </c>
      <c r="S5678" s="8">
        <v>180.6</v>
      </c>
      <c r="T5678" s="8">
        <v>58.88</v>
      </c>
      <c r="U5678">
        <v>5</v>
      </c>
      <c r="V5678" s="8">
        <v>27.85</v>
      </c>
      <c r="W5678" s="8">
        <v>23.5</v>
      </c>
      <c r="X5678" s="8">
        <v>35.380000000000003</v>
      </c>
    </row>
    <row r="5679" spans="1:24" x14ac:dyDescent="0.25">
      <c r="A5679" t="s">
        <v>6005</v>
      </c>
      <c r="B5679" s="1">
        <v>46029</v>
      </c>
      <c r="C5679" t="s">
        <v>420</v>
      </c>
      <c r="D5679" t="s">
        <v>421</v>
      </c>
      <c r="E5679" t="s">
        <v>150</v>
      </c>
      <c r="F5679" t="s">
        <v>89</v>
      </c>
      <c r="G5679" t="s">
        <v>151</v>
      </c>
      <c r="H5679" t="s">
        <v>152</v>
      </c>
      <c r="I5679" t="s">
        <v>99</v>
      </c>
      <c r="J5679" t="s">
        <v>100</v>
      </c>
      <c r="K5679" t="s">
        <v>49</v>
      </c>
      <c r="L5679" s="13">
        <v>3.8</v>
      </c>
      <c r="M5679" s="8">
        <v>2.6</v>
      </c>
      <c r="N5679">
        <v>149</v>
      </c>
      <c r="O5679" s="8">
        <v>566.20000000000005</v>
      </c>
      <c r="P5679" s="14">
        <v>8.8400000000000006E-2</v>
      </c>
      <c r="Q5679" s="8">
        <v>50.05</v>
      </c>
      <c r="R5679" s="8">
        <v>516.15</v>
      </c>
      <c r="S5679" s="8">
        <v>387.4</v>
      </c>
      <c r="T5679" s="8">
        <v>128.75</v>
      </c>
      <c r="U5679">
        <v>0</v>
      </c>
      <c r="V5679" s="8">
        <v>0</v>
      </c>
      <c r="W5679" s="8">
        <v>0</v>
      </c>
      <c r="X5679" s="8">
        <v>128.75</v>
      </c>
    </row>
    <row r="5680" spans="1:24" x14ac:dyDescent="0.25">
      <c r="A5680" t="s">
        <v>6006</v>
      </c>
      <c r="B5680" s="1">
        <v>45293</v>
      </c>
      <c r="C5680" t="s">
        <v>154</v>
      </c>
      <c r="D5680" t="s">
        <v>155</v>
      </c>
      <c r="E5680" t="s">
        <v>150</v>
      </c>
      <c r="F5680" t="s">
        <v>46</v>
      </c>
      <c r="G5680" t="s">
        <v>151</v>
      </c>
      <c r="H5680" t="s">
        <v>152</v>
      </c>
      <c r="I5680" t="s">
        <v>130</v>
      </c>
      <c r="J5680" t="s">
        <v>131</v>
      </c>
      <c r="K5680" t="s">
        <v>42</v>
      </c>
      <c r="L5680" s="13">
        <v>4.8</v>
      </c>
      <c r="M5680" s="8">
        <v>1.4</v>
      </c>
      <c r="N5680">
        <v>27</v>
      </c>
      <c r="O5680" s="8">
        <v>129.6</v>
      </c>
      <c r="P5680" s="14">
        <v>0.1123</v>
      </c>
      <c r="Q5680" s="8">
        <v>14.55</v>
      </c>
      <c r="R5680" s="8">
        <v>115.05</v>
      </c>
      <c r="S5680" s="8">
        <v>37.799999999999997</v>
      </c>
      <c r="T5680" s="8">
        <v>77.25</v>
      </c>
      <c r="U5680">
        <v>10</v>
      </c>
      <c r="V5680" s="8">
        <v>42.61</v>
      </c>
      <c r="W5680" s="8">
        <v>19</v>
      </c>
      <c r="X5680" s="8">
        <v>58.25</v>
      </c>
    </row>
    <row r="5681" spans="1:24" x14ac:dyDescent="0.25">
      <c r="A5681" t="s">
        <v>6007</v>
      </c>
      <c r="B5681" s="1">
        <v>45341</v>
      </c>
      <c r="C5681" t="s">
        <v>367</v>
      </c>
      <c r="D5681" t="s">
        <v>368</v>
      </c>
      <c r="E5681" t="s">
        <v>63</v>
      </c>
      <c r="F5681" t="s">
        <v>54</v>
      </c>
      <c r="G5681" t="s">
        <v>64</v>
      </c>
      <c r="H5681" t="s">
        <v>65</v>
      </c>
      <c r="I5681" t="s">
        <v>122</v>
      </c>
      <c r="J5681" t="s">
        <v>123</v>
      </c>
      <c r="K5681" t="s">
        <v>59</v>
      </c>
      <c r="L5681" s="13">
        <v>5.5</v>
      </c>
      <c r="M5681" s="8">
        <v>3.8</v>
      </c>
      <c r="N5681">
        <v>70</v>
      </c>
      <c r="O5681" s="8">
        <v>385</v>
      </c>
      <c r="P5681" s="14">
        <v>1.1000000000000001E-3</v>
      </c>
      <c r="Q5681" s="8">
        <v>0.42</v>
      </c>
      <c r="R5681" s="8">
        <v>384.58</v>
      </c>
      <c r="S5681" s="8">
        <v>266</v>
      </c>
      <c r="T5681" s="8">
        <v>118.58</v>
      </c>
      <c r="U5681">
        <v>0</v>
      </c>
      <c r="V5681" s="8">
        <v>0</v>
      </c>
      <c r="W5681" s="8">
        <v>0</v>
      </c>
      <c r="X5681" s="8">
        <v>118.58</v>
      </c>
    </row>
    <row r="5682" spans="1:24" x14ac:dyDescent="0.25">
      <c r="A5682" t="s">
        <v>6008</v>
      </c>
      <c r="B5682" s="1">
        <v>45687</v>
      </c>
      <c r="C5682" t="s">
        <v>383</v>
      </c>
      <c r="D5682" t="s">
        <v>384</v>
      </c>
      <c r="E5682" t="s">
        <v>63</v>
      </c>
      <c r="F5682" t="s">
        <v>54</v>
      </c>
      <c r="G5682" t="s">
        <v>64</v>
      </c>
      <c r="H5682" t="s">
        <v>65</v>
      </c>
      <c r="I5682" t="s">
        <v>57</v>
      </c>
      <c r="J5682" t="s">
        <v>58</v>
      </c>
      <c r="K5682" t="s">
        <v>59</v>
      </c>
      <c r="L5682" s="13">
        <v>10.5</v>
      </c>
      <c r="M5682" s="8">
        <v>7.5</v>
      </c>
      <c r="N5682">
        <v>43</v>
      </c>
      <c r="O5682" s="8">
        <v>451.5</v>
      </c>
      <c r="P5682" s="14">
        <v>0.4153</v>
      </c>
      <c r="Q5682" s="8">
        <v>187.51</v>
      </c>
      <c r="R5682" s="8">
        <v>263.99</v>
      </c>
      <c r="S5682" s="8">
        <v>322.5</v>
      </c>
      <c r="T5682" s="8">
        <v>-58.51</v>
      </c>
      <c r="U5682">
        <v>0</v>
      </c>
      <c r="V5682" s="8">
        <v>0</v>
      </c>
      <c r="W5682" s="8">
        <v>0</v>
      </c>
      <c r="X5682" s="8">
        <v>-58.51</v>
      </c>
    </row>
    <row r="5683" spans="1:24" x14ac:dyDescent="0.25">
      <c r="A5683" t="s">
        <v>6009</v>
      </c>
      <c r="B5683" s="1">
        <v>45740</v>
      </c>
      <c r="C5683" t="s">
        <v>546</v>
      </c>
      <c r="D5683" t="s">
        <v>547</v>
      </c>
      <c r="E5683" t="s">
        <v>27</v>
      </c>
      <c r="F5683" t="s">
        <v>89</v>
      </c>
      <c r="G5683" t="s">
        <v>29</v>
      </c>
      <c r="H5683" t="s">
        <v>30</v>
      </c>
      <c r="I5683" t="s">
        <v>47</v>
      </c>
      <c r="J5683" t="s">
        <v>48</v>
      </c>
      <c r="K5683" t="s">
        <v>49</v>
      </c>
      <c r="L5683" s="13">
        <v>5</v>
      </c>
      <c r="M5683" s="8">
        <v>3.2</v>
      </c>
      <c r="N5683">
        <v>75</v>
      </c>
      <c r="O5683" s="8">
        <v>375</v>
      </c>
      <c r="P5683" s="14">
        <v>0.43669999999999998</v>
      </c>
      <c r="Q5683" s="8">
        <v>163.76</v>
      </c>
      <c r="R5683" s="8">
        <v>211.24</v>
      </c>
      <c r="S5683" s="8">
        <v>240</v>
      </c>
      <c r="T5683" s="8">
        <v>-28.76</v>
      </c>
      <c r="U5683">
        <v>0</v>
      </c>
      <c r="V5683" s="8">
        <v>0</v>
      </c>
      <c r="W5683" s="8">
        <v>0</v>
      </c>
      <c r="X5683" s="8">
        <v>-28.76</v>
      </c>
    </row>
    <row r="5684" spans="1:24" x14ac:dyDescent="0.25">
      <c r="A5684" t="s">
        <v>6010</v>
      </c>
      <c r="B5684" s="1">
        <v>46042</v>
      </c>
      <c r="C5684" t="s">
        <v>383</v>
      </c>
      <c r="D5684" t="s">
        <v>384</v>
      </c>
      <c r="E5684" t="s">
        <v>63</v>
      </c>
      <c r="F5684" t="s">
        <v>54</v>
      </c>
      <c r="G5684" t="s">
        <v>79</v>
      </c>
      <c r="H5684" t="s">
        <v>80</v>
      </c>
      <c r="I5684" t="s">
        <v>112</v>
      </c>
      <c r="J5684" t="s">
        <v>113</v>
      </c>
      <c r="K5684" t="s">
        <v>42</v>
      </c>
      <c r="L5684" s="13">
        <v>8.5</v>
      </c>
      <c r="M5684" s="8">
        <v>2.8</v>
      </c>
      <c r="N5684">
        <v>28</v>
      </c>
      <c r="O5684" s="8">
        <v>238</v>
      </c>
      <c r="P5684" s="14">
        <v>1.11E-2</v>
      </c>
      <c r="Q5684" s="8">
        <v>2.64</v>
      </c>
      <c r="R5684" s="8">
        <v>235.36</v>
      </c>
      <c r="S5684" s="8">
        <v>78.400000000000006</v>
      </c>
      <c r="T5684" s="8">
        <v>156.96</v>
      </c>
      <c r="U5684">
        <v>0</v>
      </c>
      <c r="V5684" s="8">
        <v>0</v>
      </c>
      <c r="W5684" s="8">
        <v>0</v>
      </c>
      <c r="X5684" s="8">
        <v>156.96</v>
      </c>
    </row>
    <row r="5685" spans="1:24" x14ac:dyDescent="0.25">
      <c r="A5685" t="s">
        <v>6011</v>
      </c>
      <c r="B5685" s="1">
        <v>45721</v>
      </c>
      <c r="C5685" t="s">
        <v>461</v>
      </c>
      <c r="D5685" t="s">
        <v>462</v>
      </c>
      <c r="E5685" t="s">
        <v>27</v>
      </c>
      <c r="F5685" t="s">
        <v>37</v>
      </c>
      <c r="G5685" t="s">
        <v>38</v>
      </c>
      <c r="H5685" t="s">
        <v>39</v>
      </c>
      <c r="I5685" t="s">
        <v>130</v>
      </c>
      <c r="J5685" t="s">
        <v>131</v>
      </c>
      <c r="K5685" t="s">
        <v>42</v>
      </c>
      <c r="L5685" s="13">
        <v>4.8</v>
      </c>
      <c r="M5685" s="8">
        <v>1.4</v>
      </c>
      <c r="N5685">
        <v>12</v>
      </c>
      <c r="O5685" s="8">
        <v>57.6</v>
      </c>
      <c r="P5685" s="14">
        <v>0.43619999999999998</v>
      </c>
      <c r="Q5685" s="8">
        <v>25.13</v>
      </c>
      <c r="R5685" s="8">
        <v>32.47</v>
      </c>
      <c r="S5685" s="8">
        <v>16.8</v>
      </c>
      <c r="T5685" s="8">
        <v>15.67</v>
      </c>
      <c r="U5685">
        <v>0</v>
      </c>
      <c r="V5685" s="8">
        <v>0</v>
      </c>
      <c r="W5685" s="8">
        <v>0</v>
      </c>
      <c r="X5685" s="8">
        <v>15.67</v>
      </c>
    </row>
    <row r="5686" spans="1:24" x14ac:dyDescent="0.25">
      <c r="A5686" t="s">
        <v>6012</v>
      </c>
      <c r="B5686" s="1">
        <v>45462</v>
      </c>
      <c r="C5686" t="s">
        <v>255</v>
      </c>
      <c r="D5686" t="s">
        <v>256</v>
      </c>
      <c r="E5686" t="s">
        <v>27</v>
      </c>
      <c r="F5686" t="s">
        <v>89</v>
      </c>
      <c r="G5686" t="s">
        <v>38</v>
      </c>
      <c r="H5686" t="s">
        <v>39</v>
      </c>
      <c r="I5686" t="s">
        <v>112</v>
      </c>
      <c r="J5686" t="s">
        <v>113</v>
      </c>
      <c r="K5686" t="s">
        <v>42</v>
      </c>
      <c r="L5686" s="13">
        <v>8.5</v>
      </c>
      <c r="M5686" s="8">
        <v>2.8</v>
      </c>
      <c r="N5686">
        <v>270</v>
      </c>
      <c r="O5686" s="8">
        <v>2295</v>
      </c>
      <c r="P5686" s="14">
        <v>0.44479999999999997</v>
      </c>
      <c r="Q5686" s="8">
        <v>1020.82</v>
      </c>
      <c r="R5686" s="8">
        <v>1274.18</v>
      </c>
      <c r="S5686" s="8">
        <v>756</v>
      </c>
      <c r="T5686" s="8">
        <v>518.17999999999995</v>
      </c>
      <c r="U5686">
        <v>0</v>
      </c>
      <c r="V5686" s="8">
        <v>0</v>
      </c>
      <c r="W5686" s="8">
        <v>0</v>
      </c>
      <c r="X5686" s="8">
        <v>518.17999999999995</v>
      </c>
    </row>
    <row r="5687" spans="1:24" x14ac:dyDescent="0.25">
      <c r="A5687" t="s">
        <v>6013</v>
      </c>
      <c r="B5687" s="1">
        <v>46197</v>
      </c>
      <c r="C5687" t="s">
        <v>232</v>
      </c>
      <c r="D5687" t="s">
        <v>233</v>
      </c>
      <c r="E5687" t="s">
        <v>27</v>
      </c>
      <c r="F5687" t="s">
        <v>89</v>
      </c>
      <c r="G5687" t="s">
        <v>38</v>
      </c>
      <c r="H5687" t="s">
        <v>39</v>
      </c>
      <c r="I5687" t="s">
        <v>66</v>
      </c>
      <c r="J5687" t="s">
        <v>67</v>
      </c>
      <c r="K5687" t="s">
        <v>33</v>
      </c>
      <c r="L5687" s="13">
        <v>4.5</v>
      </c>
      <c r="M5687" s="8">
        <v>2.1</v>
      </c>
      <c r="N5687">
        <v>135</v>
      </c>
      <c r="O5687" s="8">
        <v>607.5</v>
      </c>
      <c r="P5687" s="14">
        <v>5.4600000000000003E-2</v>
      </c>
      <c r="Q5687" s="8">
        <v>33.17</v>
      </c>
      <c r="R5687" s="8">
        <v>574.33000000000004</v>
      </c>
      <c r="S5687" s="8">
        <v>283.5</v>
      </c>
      <c r="T5687" s="8">
        <v>290.83</v>
      </c>
      <c r="U5687">
        <v>0</v>
      </c>
      <c r="V5687" s="8">
        <v>0</v>
      </c>
      <c r="W5687" s="8">
        <v>0</v>
      </c>
      <c r="X5687" s="8">
        <v>290.83</v>
      </c>
    </row>
    <row r="5688" spans="1:24" x14ac:dyDescent="0.25">
      <c r="A5688" t="s">
        <v>6014</v>
      </c>
      <c r="B5688" s="1">
        <v>45715</v>
      </c>
      <c r="C5688" t="s">
        <v>642</v>
      </c>
      <c r="D5688" t="s">
        <v>643</v>
      </c>
      <c r="E5688" t="s">
        <v>71</v>
      </c>
      <c r="F5688" t="s">
        <v>54</v>
      </c>
      <c r="G5688" t="s">
        <v>72</v>
      </c>
      <c r="H5688" t="s">
        <v>73</v>
      </c>
      <c r="I5688" t="s">
        <v>112</v>
      </c>
      <c r="J5688" t="s">
        <v>113</v>
      </c>
      <c r="K5688" t="s">
        <v>42</v>
      </c>
      <c r="L5688" s="13">
        <v>8.5</v>
      </c>
      <c r="M5688" s="8">
        <v>2.8</v>
      </c>
      <c r="N5688">
        <v>87</v>
      </c>
      <c r="O5688" s="8">
        <v>739.5</v>
      </c>
      <c r="P5688" s="14">
        <v>2.0899999999999998E-2</v>
      </c>
      <c r="Q5688" s="8">
        <v>15.46</v>
      </c>
      <c r="R5688" s="8">
        <v>724.04</v>
      </c>
      <c r="S5688" s="8">
        <v>243.6</v>
      </c>
      <c r="T5688" s="8">
        <v>480.44</v>
      </c>
      <c r="U5688">
        <v>27</v>
      </c>
      <c r="V5688" s="8">
        <v>224.7</v>
      </c>
      <c r="W5688" s="8">
        <v>89.1</v>
      </c>
      <c r="X5688" s="8">
        <v>391.34</v>
      </c>
    </row>
    <row r="5689" spans="1:24" x14ac:dyDescent="0.25">
      <c r="A5689" t="s">
        <v>6015</v>
      </c>
      <c r="B5689" s="1">
        <v>45796</v>
      </c>
      <c r="C5689" t="s">
        <v>354</v>
      </c>
      <c r="D5689" t="s">
        <v>355</v>
      </c>
      <c r="E5689" t="s">
        <v>71</v>
      </c>
      <c r="F5689" t="s">
        <v>54</v>
      </c>
      <c r="G5689" t="s">
        <v>72</v>
      </c>
      <c r="H5689" t="s">
        <v>73</v>
      </c>
      <c r="I5689" t="s">
        <v>74</v>
      </c>
      <c r="J5689" t="s">
        <v>75</v>
      </c>
      <c r="K5689" t="s">
        <v>49</v>
      </c>
      <c r="L5689" s="13">
        <v>11</v>
      </c>
      <c r="M5689" s="8">
        <v>6.8</v>
      </c>
      <c r="N5689">
        <v>146</v>
      </c>
      <c r="O5689" s="8">
        <v>1606</v>
      </c>
      <c r="P5689" s="14">
        <v>6.4999999999999997E-3</v>
      </c>
      <c r="Q5689" s="8">
        <v>10.44</v>
      </c>
      <c r="R5689" s="8">
        <v>1595.56</v>
      </c>
      <c r="S5689" s="8">
        <v>992.8</v>
      </c>
      <c r="T5689" s="8">
        <v>602.76</v>
      </c>
      <c r="U5689">
        <v>0</v>
      </c>
      <c r="V5689" s="8">
        <v>0</v>
      </c>
      <c r="W5689" s="8">
        <v>0</v>
      </c>
      <c r="X5689" s="8">
        <v>602.76</v>
      </c>
    </row>
    <row r="5690" spans="1:24" x14ac:dyDescent="0.25">
      <c r="A5690" t="s">
        <v>6016</v>
      </c>
      <c r="B5690" s="1">
        <v>46194</v>
      </c>
      <c r="C5690" t="s">
        <v>480</v>
      </c>
      <c r="D5690" t="s">
        <v>481</v>
      </c>
      <c r="E5690" t="s">
        <v>63</v>
      </c>
      <c r="F5690" t="s">
        <v>54</v>
      </c>
      <c r="G5690" t="s">
        <v>79</v>
      </c>
      <c r="H5690" t="s">
        <v>80</v>
      </c>
      <c r="I5690" t="s">
        <v>47</v>
      </c>
      <c r="J5690" t="s">
        <v>48</v>
      </c>
      <c r="K5690" t="s">
        <v>49</v>
      </c>
      <c r="L5690" s="13">
        <v>5</v>
      </c>
      <c r="M5690" s="8">
        <v>3.2</v>
      </c>
      <c r="N5690">
        <v>16</v>
      </c>
      <c r="O5690" s="8">
        <v>80</v>
      </c>
      <c r="P5690" s="14">
        <v>9.4999999999999998E-3</v>
      </c>
      <c r="Q5690" s="8">
        <v>0.76</v>
      </c>
      <c r="R5690" s="8">
        <v>79.239999999999995</v>
      </c>
      <c r="S5690" s="8">
        <v>51.2</v>
      </c>
      <c r="T5690" s="8">
        <v>28.04</v>
      </c>
      <c r="U5690">
        <v>0</v>
      </c>
      <c r="V5690" s="8">
        <v>0</v>
      </c>
      <c r="W5690" s="8">
        <v>0</v>
      </c>
      <c r="X5690" s="8">
        <v>28.04</v>
      </c>
    </row>
    <row r="5691" spans="1:24" x14ac:dyDescent="0.25">
      <c r="A5691" t="s">
        <v>6017</v>
      </c>
      <c r="B5691" s="1">
        <v>45679</v>
      </c>
      <c r="C5691" t="s">
        <v>523</v>
      </c>
      <c r="D5691" t="s">
        <v>524</v>
      </c>
      <c r="E5691" t="s">
        <v>27</v>
      </c>
      <c r="F5691" t="s">
        <v>89</v>
      </c>
      <c r="G5691" t="s">
        <v>29</v>
      </c>
      <c r="H5691" t="s">
        <v>30</v>
      </c>
      <c r="I5691" t="s">
        <v>130</v>
      </c>
      <c r="J5691" t="s">
        <v>131</v>
      </c>
      <c r="K5691" t="s">
        <v>42</v>
      </c>
      <c r="L5691" s="13">
        <v>4.8</v>
      </c>
      <c r="M5691" s="8">
        <v>1.4</v>
      </c>
      <c r="N5691">
        <v>22</v>
      </c>
      <c r="O5691" s="8">
        <v>105.6</v>
      </c>
      <c r="P5691" s="14">
        <v>0.127</v>
      </c>
      <c r="Q5691" s="8">
        <v>13.41</v>
      </c>
      <c r="R5691" s="8">
        <v>92.19</v>
      </c>
      <c r="S5691" s="8">
        <v>30.8</v>
      </c>
      <c r="T5691" s="8">
        <v>61.39</v>
      </c>
      <c r="U5691">
        <v>0</v>
      </c>
      <c r="V5691" s="8">
        <v>0</v>
      </c>
      <c r="W5691" s="8">
        <v>0</v>
      </c>
      <c r="X5691" s="8">
        <v>61.39</v>
      </c>
    </row>
    <row r="5692" spans="1:24" x14ac:dyDescent="0.25">
      <c r="A5692" t="s">
        <v>6018</v>
      </c>
      <c r="B5692" s="1">
        <v>45651</v>
      </c>
      <c r="C5692" t="s">
        <v>183</v>
      </c>
      <c r="D5692" t="s">
        <v>184</v>
      </c>
      <c r="E5692" t="s">
        <v>63</v>
      </c>
      <c r="F5692" t="s">
        <v>89</v>
      </c>
      <c r="G5692" t="s">
        <v>79</v>
      </c>
      <c r="H5692" t="s">
        <v>80</v>
      </c>
      <c r="I5692" t="s">
        <v>40</v>
      </c>
      <c r="J5692" t="s">
        <v>41</v>
      </c>
      <c r="K5692" t="s">
        <v>42</v>
      </c>
      <c r="L5692" s="13">
        <v>14.5</v>
      </c>
      <c r="M5692" s="8">
        <v>4.2</v>
      </c>
      <c r="N5692">
        <v>201</v>
      </c>
      <c r="O5692" s="8">
        <v>2914.5</v>
      </c>
      <c r="P5692" s="14">
        <v>0.20449999999999999</v>
      </c>
      <c r="Q5692" s="8">
        <v>596.02</v>
      </c>
      <c r="R5692" s="8">
        <v>2318.48</v>
      </c>
      <c r="S5692" s="8">
        <v>844.2</v>
      </c>
      <c r="T5692" s="8">
        <v>1474.28</v>
      </c>
      <c r="U5692">
        <v>0</v>
      </c>
      <c r="V5692" s="8">
        <v>0</v>
      </c>
      <c r="W5692" s="8">
        <v>0</v>
      </c>
      <c r="X5692" s="8">
        <v>1474.28</v>
      </c>
    </row>
    <row r="5693" spans="1:24" x14ac:dyDescent="0.25">
      <c r="A5693" t="s">
        <v>6019</v>
      </c>
      <c r="B5693" s="1">
        <v>45851</v>
      </c>
      <c r="C5693" t="s">
        <v>567</v>
      </c>
      <c r="D5693" t="s">
        <v>568</v>
      </c>
      <c r="E5693" t="s">
        <v>27</v>
      </c>
      <c r="F5693" t="s">
        <v>37</v>
      </c>
      <c r="G5693" t="s">
        <v>38</v>
      </c>
      <c r="H5693" t="s">
        <v>39</v>
      </c>
      <c r="I5693" t="s">
        <v>99</v>
      </c>
      <c r="J5693" t="s">
        <v>100</v>
      </c>
      <c r="K5693" t="s">
        <v>49</v>
      </c>
      <c r="L5693" s="13">
        <v>3.8</v>
      </c>
      <c r="M5693" s="8">
        <v>2.6</v>
      </c>
      <c r="N5693">
        <v>27</v>
      </c>
      <c r="O5693" s="8">
        <v>102.6</v>
      </c>
      <c r="P5693" s="14">
        <v>8.6E-3</v>
      </c>
      <c r="Q5693" s="8">
        <v>0.88</v>
      </c>
      <c r="R5693" s="8">
        <v>101.72</v>
      </c>
      <c r="S5693" s="8">
        <v>70.2</v>
      </c>
      <c r="T5693" s="8">
        <v>31.52</v>
      </c>
      <c r="U5693">
        <v>5</v>
      </c>
      <c r="V5693" s="8">
        <v>18.84</v>
      </c>
      <c r="W5693" s="8">
        <v>15.5</v>
      </c>
      <c r="X5693" s="8">
        <v>16.02</v>
      </c>
    </row>
    <row r="5694" spans="1:24" x14ac:dyDescent="0.25">
      <c r="A5694" t="s">
        <v>6020</v>
      </c>
      <c r="B5694" s="1">
        <v>45676</v>
      </c>
      <c r="C5694" t="s">
        <v>480</v>
      </c>
      <c r="D5694" t="s">
        <v>481</v>
      </c>
      <c r="E5694" t="s">
        <v>63</v>
      </c>
      <c r="F5694" t="s">
        <v>54</v>
      </c>
      <c r="G5694" t="s">
        <v>79</v>
      </c>
      <c r="H5694" t="s">
        <v>80</v>
      </c>
      <c r="I5694" t="s">
        <v>185</v>
      </c>
      <c r="J5694" t="s">
        <v>186</v>
      </c>
      <c r="K5694" t="s">
        <v>59</v>
      </c>
      <c r="L5694" s="13">
        <v>4.9000000000000004</v>
      </c>
      <c r="M5694" s="8">
        <v>3.1</v>
      </c>
      <c r="N5694">
        <v>123</v>
      </c>
      <c r="O5694" s="8">
        <v>602.70000000000005</v>
      </c>
      <c r="P5694" s="14">
        <v>2.18E-2</v>
      </c>
      <c r="Q5694" s="8">
        <v>13.14</v>
      </c>
      <c r="R5694" s="8">
        <v>589.55999999999995</v>
      </c>
      <c r="S5694" s="8">
        <v>381.3</v>
      </c>
      <c r="T5694" s="8">
        <v>208.26</v>
      </c>
      <c r="U5694">
        <v>0</v>
      </c>
      <c r="V5694" s="8">
        <v>0</v>
      </c>
      <c r="W5694" s="8">
        <v>0</v>
      </c>
      <c r="X5694" s="8">
        <v>208.26</v>
      </c>
    </row>
    <row r="5695" spans="1:24" x14ac:dyDescent="0.25">
      <c r="A5695" t="s">
        <v>6021</v>
      </c>
      <c r="B5695" s="1">
        <v>45395</v>
      </c>
      <c r="C5695" t="s">
        <v>211</v>
      </c>
      <c r="D5695" t="s">
        <v>212</v>
      </c>
      <c r="E5695" t="s">
        <v>27</v>
      </c>
      <c r="F5695" t="s">
        <v>37</v>
      </c>
      <c r="G5695" t="s">
        <v>38</v>
      </c>
      <c r="H5695" t="s">
        <v>39</v>
      </c>
      <c r="I5695" t="s">
        <v>74</v>
      </c>
      <c r="J5695" t="s">
        <v>75</v>
      </c>
      <c r="K5695" t="s">
        <v>49</v>
      </c>
      <c r="L5695" s="13">
        <v>11</v>
      </c>
      <c r="M5695" s="8">
        <v>6.8</v>
      </c>
      <c r="N5695">
        <v>50</v>
      </c>
      <c r="O5695" s="8">
        <v>550</v>
      </c>
      <c r="P5695" s="14">
        <v>1.84E-2</v>
      </c>
      <c r="Q5695" s="8">
        <v>10.119999999999999</v>
      </c>
      <c r="R5695" s="8">
        <v>539.88</v>
      </c>
      <c r="S5695" s="8">
        <v>340</v>
      </c>
      <c r="T5695" s="8">
        <v>199.88</v>
      </c>
      <c r="U5695">
        <v>0</v>
      </c>
      <c r="V5695" s="8">
        <v>0</v>
      </c>
      <c r="W5695" s="8">
        <v>0</v>
      </c>
      <c r="X5695" s="8">
        <v>199.88</v>
      </c>
    </row>
    <row r="5696" spans="1:24" x14ac:dyDescent="0.25">
      <c r="A5696" t="s">
        <v>6022</v>
      </c>
      <c r="B5696" s="1">
        <v>46140</v>
      </c>
      <c r="C5696" t="s">
        <v>97</v>
      </c>
      <c r="D5696" t="s">
        <v>98</v>
      </c>
      <c r="E5696" t="s">
        <v>63</v>
      </c>
      <c r="F5696" t="s">
        <v>54</v>
      </c>
      <c r="G5696" t="s">
        <v>64</v>
      </c>
      <c r="H5696" t="s">
        <v>65</v>
      </c>
      <c r="I5696" t="s">
        <v>185</v>
      </c>
      <c r="J5696" t="s">
        <v>186</v>
      </c>
      <c r="K5696" t="s">
        <v>59</v>
      </c>
      <c r="L5696" s="13">
        <v>4.9000000000000004</v>
      </c>
      <c r="M5696" s="8">
        <v>3.1</v>
      </c>
      <c r="N5696">
        <v>52</v>
      </c>
      <c r="O5696" s="8">
        <v>254.8</v>
      </c>
      <c r="P5696" s="14">
        <v>1.01E-2</v>
      </c>
      <c r="Q5696" s="8">
        <v>2.57</v>
      </c>
      <c r="R5696" s="8">
        <v>252.23</v>
      </c>
      <c r="S5696" s="8">
        <v>161.19999999999999</v>
      </c>
      <c r="T5696" s="8">
        <v>91.03</v>
      </c>
      <c r="U5696">
        <v>0</v>
      </c>
      <c r="V5696" s="8">
        <v>0</v>
      </c>
      <c r="W5696" s="8">
        <v>0</v>
      </c>
      <c r="X5696" s="8">
        <v>91.03</v>
      </c>
    </row>
    <row r="5697" spans="1:24" x14ac:dyDescent="0.25">
      <c r="A5697" t="s">
        <v>6023</v>
      </c>
      <c r="B5697" s="1">
        <v>45782</v>
      </c>
      <c r="C5697" t="s">
        <v>667</v>
      </c>
      <c r="D5697" t="s">
        <v>668</v>
      </c>
      <c r="E5697" t="s">
        <v>63</v>
      </c>
      <c r="F5697" t="s">
        <v>54</v>
      </c>
      <c r="G5697" t="s">
        <v>64</v>
      </c>
      <c r="H5697" t="s">
        <v>65</v>
      </c>
      <c r="I5697" t="s">
        <v>47</v>
      </c>
      <c r="J5697" t="s">
        <v>48</v>
      </c>
      <c r="K5697" t="s">
        <v>49</v>
      </c>
      <c r="L5697" s="13">
        <v>5</v>
      </c>
      <c r="M5697" s="8">
        <v>3.2</v>
      </c>
      <c r="N5697">
        <v>21</v>
      </c>
      <c r="O5697" s="8">
        <v>105</v>
      </c>
      <c r="P5697" s="14">
        <v>8.0000000000000004E-4</v>
      </c>
      <c r="Q5697" s="8">
        <v>0.08</v>
      </c>
      <c r="R5697" s="8">
        <v>104.92</v>
      </c>
      <c r="S5697" s="8">
        <v>67.2</v>
      </c>
      <c r="T5697" s="8">
        <v>37.72</v>
      </c>
      <c r="U5697">
        <v>0</v>
      </c>
      <c r="V5697" s="8">
        <v>0</v>
      </c>
      <c r="W5697" s="8">
        <v>0</v>
      </c>
      <c r="X5697" s="8">
        <v>37.72</v>
      </c>
    </row>
    <row r="5698" spans="1:24" x14ac:dyDescent="0.25">
      <c r="A5698" t="s">
        <v>6024</v>
      </c>
      <c r="B5698" s="1">
        <v>46099</v>
      </c>
      <c r="C5698" t="s">
        <v>142</v>
      </c>
      <c r="D5698" t="s">
        <v>143</v>
      </c>
      <c r="E5698" t="s">
        <v>71</v>
      </c>
      <c r="F5698" t="s">
        <v>37</v>
      </c>
      <c r="G5698" t="s">
        <v>165</v>
      </c>
      <c r="H5698" t="s">
        <v>166</v>
      </c>
      <c r="I5698" t="s">
        <v>130</v>
      </c>
      <c r="J5698" t="s">
        <v>131</v>
      </c>
      <c r="K5698" t="s">
        <v>42</v>
      </c>
      <c r="L5698" s="13">
        <v>4.8</v>
      </c>
      <c r="M5698" s="8">
        <v>1.4</v>
      </c>
      <c r="N5698">
        <v>22</v>
      </c>
      <c r="O5698" s="8">
        <v>105.6</v>
      </c>
      <c r="P5698" s="14">
        <v>1.3299999999999999E-2</v>
      </c>
      <c r="Q5698" s="8">
        <v>1.4</v>
      </c>
      <c r="R5698" s="8">
        <v>104.2</v>
      </c>
      <c r="S5698" s="8">
        <v>30.8</v>
      </c>
      <c r="T5698" s="8">
        <v>73.400000000000006</v>
      </c>
      <c r="U5698">
        <v>0</v>
      </c>
      <c r="V5698" s="8">
        <v>0</v>
      </c>
      <c r="W5698" s="8">
        <v>0</v>
      </c>
      <c r="X5698" s="8">
        <v>73.400000000000006</v>
      </c>
    </row>
    <row r="5699" spans="1:24" x14ac:dyDescent="0.25">
      <c r="A5699" t="s">
        <v>6025</v>
      </c>
      <c r="B5699" s="1">
        <v>46176</v>
      </c>
      <c r="C5699" t="s">
        <v>318</v>
      </c>
      <c r="D5699" t="s">
        <v>319</v>
      </c>
      <c r="E5699" t="s">
        <v>27</v>
      </c>
      <c r="F5699" t="s">
        <v>37</v>
      </c>
      <c r="G5699" t="s">
        <v>29</v>
      </c>
      <c r="H5699" t="s">
        <v>30</v>
      </c>
      <c r="I5699" t="s">
        <v>40</v>
      </c>
      <c r="J5699" t="s">
        <v>41</v>
      </c>
      <c r="K5699" t="s">
        <v>42</v>
      </c>
      <c r="L5699" s="13">
        <v>14.5</v>
      </c>
      <c r="M5699" s="8">
        <v>4.2</v>
      </c>
      <c r="N5699">
        <v>4</v>
      </c>
      <c r="O5699" s="8">
        <v>58</v>
      </c>
      <c r="P5699" s="14">
        <v>1.4999999999999999E-2</v>
      </c>
      <c r="Q5699" s="8">
        <v>0.87</v>
      </c>
      <c r="R5699" s="8">
        <v>57.13</v>
      </c>
      <c r="S5699" s="8">
        <v>16.8</v>
      </c>
      <c r="T5699" s="8">
        <v>40.33</v>
      </c>
      <c r="U5699">
        <v>0</v>
      </c>
      <c r="V5699" s="8">
        <v>0</v>
      </c>
      <c r="W5699" s="8">
        <v>0</v>
      </c>
      <c r="X5699" s="8">
        <v>40.33</v>
      </c>
    </row>
    <row r="5700" spans="1:24" x14ac:dyDescent="0.25">
      <c r="A5700" t="s">
        <v>6026</v>
      </c>
      <c r="B5700" s="1">
        <v>45883</v>
      </c>
      <c r="C5700" t="s">
        <v>61</v>
      </c>
      <c r="D5700" t="s">
        <v>62</v>
      </c>
      <c r="E5700" t="s">
        <v>63</v>
      </c>
      <c r="F5700" t="s">
        <v>46</v>
      </c>
      <c r="G5700" t="s">
        <v>79</v>
      </c>
      <c r="H5700" t="s">
        <v>80</v>
      </c>
      <c r="I5700" t="s">
        <v>47</v>
      </c>
      <c r="J5700" t="s">
        <v>48</v>
      </c>
      <c r="K5700" t="s">
        <v>49</v>
      </c>
      <c r="L5700" s="13">
        <v>5</v>
      </c>
      <c r="M5700" s="8">
        <v>3.2</v>
      </c>
      <c r="N5700">
        <v>4</v>
      </c>
      <c r="O5700" s="8">
        <v>20</v>
      </c>
      <c r="P5700" s="14">
        <v>0.1231</v>
      </c>
      <c r="Q5700" s="8">
        <v>2.46</v>
      </c>
      <c r="R5700" s="8">
        <v>17.54</v>
      </c>
      <c r="S5700" s="8">
        <v>12.8</v>
      </c>
      <c r="T5700" s="8">
        <v>4.74</v>
      </c>
      <c r="U5700">
        <v>1</v>
      </c>
      <c r="V5700" s="8">
        <v>4.38</v>
      </c>
      <c r="W5700" s="8">
        <v>3.7</v>
      </c>
      <c r="X5700" s="8">
        <v>1.04</v>
      </c>
    </row>
    <row r="5701" spans="1:24" x14ac:dyDescent="0.25">
      <c r="A5701" t="s">
        <v>6027</v>
      </c>
      <c r="B5701" s="1">
        <v>45958</v>
      </c>
      <c r="C5701" t="s">
        <v>195</v>
      </c>
      <c r="D5701" t="s">
        <v>196</v>
      </c>
      <c r="E5701" t="s">
        <v>150</v>
      </c>
      <c r="F5701" t="s">
        <v>89</v>
      </c>
      <c r="G5701" t="s">
        <v>151</v>
      </c>
      <c r="H5701" t="s">
        <v>152</v>
      </c>
      <c r="I5701" t="s">
        <v>127</v>
      </c>
      <c r="J5701" t="s">
        <v>128</v>
      </c>
      <c r="K5701" t="s">
        <v>33</v>
      </c>
      <c r="L5701" s="13">
        <v>7.2</v>
      </c>
      <c r="M5701" s="8">
        <v>3.6</v>
      </c>
      <c r="N5701">
        <v>302</v>
      </c>
      <c r="O5701" s="8">
        <v>2174.4</v>
      </c>
      <c r="P5701" s="14">
        <v>0.1573</v>
      </c>
      <c r="Q5701" s="8">
        <v>342.03</v>
      </c>
      <c r="R5701" s="8">
        <v>1832.37</v>
      </c>
      <c r="S5701" s="8">
        <v>1087.2</v>
      </c>
      <c r="T5701" s="8">
        <v>745.17</v>
      </c>
      <c r="U5701">
        <v>0</v>
      </c>
      <c r="V5701" s="8">
        <v>0</v>
      </c>
      <c r="W5701" s="8">
        <v>0</v>
      </c>
      <c r="X5701" s="8">
        <v>745.17</v>
      </c>
    </row>
    <row r="5702" spans="1:24" x14ac:dyDescent="0.25">
      <c r="A5702" t="s">
        <v>6028</v>
      </c>
      <c r="B5702" s="1">
        <v>46068</v>
      </c>
      <c r="C5702" t="s">
        <v>427</v>
      </c>
      <c r="D5702" t="s">
        <v>428</v>
      </c>
      <c r="E5702" t="s">
        <v>150</v>
      </c>
      <c r="F5702" t="s">
        <v>46</v>
      </c>
      <c r="G5702" t="s">
        <v>151</v>
      </c>
      <c r="H5702" t="s">
        <v>152</v>
      </c>
      <c r="I5702" t="s">
        <v>144</v>
      </c>
      <c r="J5702" t="s">
        <v>145</v>
      </c>
      <c r="K5702" t="s">
        <v>33</v>
      </c>
      <c r="L5702" s="13">
        <v>12</v>
      </c>
      <c r="M5702" s="8">
        <v>6.5</v>
      </c>
      <c r="N5702">
        <v>12</v>
      </c>
      <c r="O5702" s="8">
        <v>144</v>
      </c>
      <c r="P5702" s="14">
        <v>2.18E-2</v>
      </c>
      <c r="Q5702" s="8">
        <v>3.14</v>
      </c>
      <c r="R5702" s="8">
        <v>140.86000000000001</v>
      </c>
      <c r="S5702" s="8">
        <v>78</v>
      </c>
      <c r="T5702" s="8">
        <v>62.86</v>
      </c>
      <c r="U5702">
        <v>2</v>
      </c>
      <c r="V5702" s="8">
        <v>23.48</v>
      </c>
      <c r="W5702" s="8">
        <v>14</v>
      </c>
      <c r="X5702" s="8">
        <v>48.86</v>
      </c>
    </row>
    <row r="5703" spans="1:24" x14ac:dyDescent="0.25">
      <c r="A5703" t="s">
        <v>6029</v>
      </c>
      <c r="B5703" s="1">
        <v>45995</v>
      </c>
      <c r="C5703" t="s">
        <v>142</v>
      </c>
      <c r="D5703" t="s">
        <v>143</v>
      </c>
      <c r="E5703" t="s">
        <v>71</v>
      </c>
      <c r="F5703" t="s">
        <v>37</v>
      </c>
      <c r="G5703" t="s">
        <v>165</v>
      </c>
      <c r="H5703" t="s">
        <v>166</v>
      </c>
      <c r="I5703" t="s">
        <v>66</v>
      </c>
      <c r="J5703" t="s">
        <v>67</v>
      </c>
      <c r="K5703" t="s">
        <v>33</v>
      </c>
      <c r="L5703" s="13">
        <v>4.5</v>
      </c>
      <c r="M5703" s="8">
        <v>2.1</v>
      </c>
      <c r="N5703">
        <v>107</v>
      </c>
      <c r="O5703" s="8">
        <v>481.5</v>
      </c>
      <c r="P5703" s="14">
        <v>1.3599999999999999E-2</v>
      </c>
      <c r="Q5703" s="8">
        <v>6.55</v>
      </c>
      <c r="R5703" s="8">
        <v>474.95</v>
      </c>
      <c r="S5703" s="8">
        <v>224.7</v>
      </c>
      <c r="T5703" s="8">
        <v>250.25</v>
      </c>
      <c r="U5703">
        <v>0</v>
      </c>
      <c r="V5703" s="8">
        <v>0</v>
      </c>
      <c r="W5703" s="8">
        <v>0</v>
      </c>
      <c r="X5703" s="8">
        <v>250.25</v>
      </c>
    </row>
    <row r="5704" spans="1:24" x14ac:dyDescent="0.25">
      <c r="A5704" t="s">
        <v>6030</v>
      </c>
      <c r="B5704" s="1">
        <v>45522</v>
      </c>
      <c r="C5704" t="s">
        <v>162</v>
      </c>
      <c r="D5704" t="s">
        <v>163</v>
      </c>
      <c r="E5704" t="s">
        <v>150</v>
      </c>
      <c r="F5704" t="s">
        <v>89</v>
      </c>
      <c r="G5704" t="s">
        <v>151</v>
      </c>
      <c r="H5704" t="s">
        <v>152</v>
      </c>
      <c r="I5704" t="s">
        <v>112</v>
      </c>
      <c r="J5704" t="s">
        <v>113</v>
      </c>
      <c r="K5704" t="s">
        <v>42</v>
      </c>
      <c r="L5704" s="13">
        <v>8.5</v>
      </c>
      <c r="M5704" s="8">
        <v>2.8</v>
      </c>
      <c r="N5704">
        <v>171</v>
      </c>
      <c r="O5704" s="8">
        <v>1453.5</v>
      </c>
      <c r="P5704" s="14">
        <v>0.1118</v>
      </c>
      <c r="Q5704" s="8">
        <v>162.5</v>
      </c>
      <c r="R5704" s="8">
        <v>1291</v>
      </c>
      <c r="S5704" s="8">
        <v>478.8</v>
      </c>
      <c r="T5704" s="8">
        <v>812.2</v>
      </c>
      <c r="U5704">
        <v>0</v>
      </c>
      <c r="V5704" s="8">
        <v>0</v>
      </c>
      <c r="W5704" s="8">
        <v>0</v>
      </c>
      <c r="X5704" s="8">
        <v>812.2</v>
      </c>
    </row>
    <row r="5705" spans="1:24" x14ac:dyDescent="0.25">
      <c r="A5705" t="s">
        <v>6031</v>
      </c>
      <c r="B5705" s="1">
        <v>45458</v>
      </c>
      <c r="C5705" t="s">
        <v>642</v>
      </c>
      <c r="D5705" t="s">
        <v>643</v>
      </c>
      <c r="E5705" t="s">
        <v>71</v>
      </c>
      <c r="F5705" t="s">
        <v>54</v>
      </c>
      <c r="G5705" t="s">
        <v>72</v>
      </c>
      <c r="H5705" t="s">
        <v>73</v>
      </c>
      <c r="I5705" t="s">
        <v>156</v>
      </c>
      <c r="J5705" t="s">
        <v>157</v>
      </c>
      <c r="K5705" t="s">
        <v>42</v>
      </c>
      <c r="L5705" s="13">
        <v>6.2</v>
      </c>
      <c r="M5705" s="8">
        <v>1.9</v>
      </c>
      <c r="N5705">
        <v>26</v>
      </c>
      <c r="O5705" s="8">
        <v>161.19999999999999</v>
      </c>
      <c r="P5705" s="14">
        <v>6.54E-2</v>
      </c>
      <c r="Q5705" s="8">
        <v>10.54</v>
      </c>
      <c r="R5705" s="8">
        <v>150.66</v>
      </c>
      <c r="S5705" s="8">
        <v>49.4</v>
      </c>
      <c r="T5705" s="8">
        <v>101.26</v>
      </c>
      <c r="U5705">
        <v>0</v>
      </c>
      <c r="V5705" s="8">
        <v>0</v>
      </c>
      <c r="W5705" s="8">
        <v>0</v>
      </c>
      <c r="X5705" s="8">
        <v>101.26</v>
      </c>
    </row>
    <row r="5706" spans="1:24" x14ac:dyDescent="0.25">
      <c r="A5706" t="s">
        <v>6032</v>
      </c>
      <c r="B5706" s="1">
        <v>45754</v>
      </c>
      <c r="C5706" t="s">
        <v>220</v>
      </c>
      <c r="D5706" t="s">
        <v>221</v>
      </c>
      <c r="E5706" t="s">
        <v>71</v>
      </c>
      <c r="F5706" t="s">
        <v>28</v>
      </c>
      <c r="G5706" t="s">
        <v>72</v>
      </c>
      <c r="H5706" t="s">
        <v>73</v>
      </c>
      <c r="I5706" t="s">
        <v>112</v>
      </c>
      <c r="J5706" t="s">
        <v>113</v>
      </c>
      <c r="K5706" t="s">
        <v>42</v>
      </c>
      <c r="L5706" s="13">
        <v>8.5</v>
      </c>
      <c r="M5706" s="8">
        <v>2.8</v>
      </c>
      <c r="N5706">
        <v>160</v>
      </c>
      <c r="O5706" s="8">
        <v>1360</v>
      </c>
      <c r="P5706" s="14">
        <v>5.7000000000000002E-2</v>
      </c>
      <c r="Q5706" s="8">
        <v>77.52</v>
      </c>
      <c r="R5706" s="8">
        <v>1282.48</v>
      </c>
      <c r="S5706" s="8">
        <v>448</v>
      </c>
      <c r="T5706" s="8">
        <v>834.48</v>
      </c>
      <c r="U5706">
        <v>0</v>
      </c>
      <c r="V5706" s="8">
        <v>0</v>
      </c>
      <c r="W5706" s="8">
        <v>0</v>
      </c>
      <c r="X5706" s="8">
        <v>834.48</v>
      </c>
    </row>
    <row r="5707" spans="1:24" x14ac:dyDescent="0.25">
      <c r="A5707" t="s">
        <v>6033</v>
      </c>
      <c r="B5707" s="1">
        <v>45367</v>
      </c>
      <c r="C5707" t="s">
        <v>142</v>
      </c>
      <c r="D5707" t="s">
        <v>143</v>
      </c>
      <c r="E5707" t="s">
        <v>71</v>
      </c>
      <c r="F5707" t="s">
        <v>37</v>
      </c>
      <c r="G5707" t="s">
        <v>72</v>
      </c>
      <c r="H5707" t="s">
        <v>73</v>
      </c>
      <c r="I5707" t="s">
        <v>156</v>
      </c>
      <c r="J5707" t="s">
        <v>157</v>
      </c>
      <c r="K5707" t="s">
        <v>42</v>
      </c>
      <c r="L5707" s="13">
        <v>6.2</v>
      </c>
      <c r="M5707" s="8">
        <v>1.9</v>
      </c>
      <c r="N5707">
        <v>1</v>
      </c>
      <c r="O5707" s="8">
        <v>6.2</v>
      </c>
      <c r="P5707" s="14">
        <v>3.4599999999999999E-2</v>
      </c>
      <c r="Q5707" s="8">
        <v>0.21</v>
      </c>
      <c r="R5707" s="8">
        <v>5.99</v>
      </c>
      <c r="S5707" s="8">
        <v>1.9</v>
      </c>
      <c r="T5707" s="8">
        <v>4.09</v>
      </c>
      <c r="U5707">
        <v>0</v>
      </c>
      <c r="V5707" s="8">
        <v>0</v>
      </c>
      <c r="W5707" s="8">
        <v>0</v>
      </c>
      <c r="X5707" s="8">
        <v>4.09</v>
      </c>
    </row>
    <row r="5708" spans="1:24" x14ac:dyDescent="0.25">
      <c r="A5708" t="s">
        <v>6034</v>
      </c>
      <c r="B5708" s="1">
        <v>46110</v>
      </c>
      <c r="C5708" t="s">
        <v>318</v>
      </c>
      <c r="D5708" t="s">
        <v>319</v>
      </c>
      <c r="E5708" t="s">
        <v>27</v>
      </c>
      <c r="F5708" t="s">
        <v>37</v>
      </c>
      <c r="G5708" t="s">
        <v>29</v>
      </c>
      <c r="H5708" t="s">
        <v>30</v>
      </c>
      <c r="I5708" t="s">
        <v>31</v>
      </c>
      <c r="J5708" t="s">
        <v>32</v>
      </c>
      <c r="K5708" t="s">
        <v>33</v>
      </c>
      <c r="L5708" s="13">
        <v>5.8</v>
      </c>
      <c r="M5708" s="8">
        <v>2.7</v>
      </c>
      <c r="N5708">
        <v>78</v>
      </c>
      <c r="O5708" s="8">
        <v>452.4</v>
      </c>
      <c r="P5708" s="14">
        <v>7.1999999999999998E-3</v>
      </c>
      <c r="Q5708" s="8">
        <v>3.26</v>
      </c>
      <c r="R5708" s="8">
        <v>449.14</v>
      </c>
      <c r="S5708" s="8">
        <v>210.6</v>
      </c>
      <c r="T5708" s="8">
        <v>238.54</v>
      </c>
      <c r="U5708">
        <v>0</v>
      </c>
      <c r="V5708" s="8">
        <v>0</v>
      </c>
      <c r="W5708" s="8">
        <v>0</v>
      </c>
      <c r="X5708" s="8">
        <v>238.54</v>
      </c>
    </row>
    <row r="5709" spans="1:24" x14ac:dyDescent="0.25">
      <c r="A5709" t="s">
        <v>6035</v>
      </c>
      <c r="B5709" s="1">
        <v>46158</v>
      </c>
      <c r="C5709" t="s">
        <v>279</v>
      </c>
      <c r="D5709" t="s">
        <v>280</v>
      </c>
      <c r="E5709" t="s">
        <v>53</v>
      </c>
      <c r="F5709" t="s">
        <v>54</v>
      </c>
      <c r="G5709" t="s">
        <v>55</v>
      </c>
      <c r="H5709" t="s">
        <v>56</v>
      </c>
      <c r="I5709" t="s">
        <v>40</v>
      </c>
      <c r="J5709" t="s">
        <v>41</v>
      </c>
      <c r="K5709" t="s">
        <v>42</v>
      </c>
      <c r="L5709" s="13">
        <v>14.5</v>
      </c>
      <c r="M5709" s="8">
        <v>4.2</v>
      </c>
      <c r="N5709">
        <v>160</v>
      </c>
      <c r="O5709" s="8">
        <v>2320</v>
      </c>
      <c r="P5709" s="14">
        <v>1.2200000000000001E-2</v>
      </c>
      <c r="Q5709" s="8">
        <v>28.3</v>
      </c>
      <c r="R5709" s="8">
        <v>2291.6999999999998</v>
      </c>
      <c r="S5709" s="8">
        <v>672</v>
      </c>
      <c r="T5709" s="8">
        <v>1619.7</v>
      </c>
      <c r="U5709">
        <v>0</v>
      </c>
      <c r="V5709" s="8">
        <v>0</v>
      </c>
      <c r="W5709" s="8">
        <v>0</v>
      </c>
      <c r="X5709" s="8">
        <v>1619.7</v>
      </c>
    </row>
    <row r="5710" spans="1:24" x14ac:dyDescent="0.25">
      <c r="A5710" t="s">
        <v>6036</v>
      </c>
      <c r="B5710" s="1">
        <v>45326</v>
      </c>
      <c r="C5710" t="s">
        <v>102</v>
      </c>
      <c r="D5710" t="s">
        <v>103</v>
      </c>
      <c r="E5710" t="s">
        <v>27</v>
      </c>
      <c r="F5710" t="s">
        <v>54</v>
      </c>
      <c r="G5710" t="s">
        <v>38</v>
      </c>
      <c r="H5710" t="s">
        <v>39</v>
      </c>
      <c r="I5710" t="s">
        <v>57</v>
      </c>
      <c r="J5710" t="s">
        <v>58</v>
      </c>
      <c r="K5710" t="s">
        <v>59</v>
      </c>
      <c r="L5710" s="13">
        <v>10.5</v>
      </c>
      <c r="M5710" s="8">
        <v>7.5</v>
      </c>
      <c r="N5710">
        <v>34</v>
      </c>
      <c r="O5710" s="8">
        <v>357</v>
      </c>
      <c r="P5710" s="14">
        <v>2.4799999999999999E-2</v>
      </c>
      <c r="Q5710" s="8">
        <v>8.85</v>
      </c>
      <c r="R5710" s="8">
        <v>348.15</v>
      </c>
      <c r="S5710" s="8">
        <v>255</v>
      </c>
      <c r="T5710" s="8">
        <v>93.15</v>
      </c>
      <c r="U5710">
        <v>0</v>
      </c>
      <c r="V5710" s="8">
        <v>0</v>
      </c>
      <c r="W5710" s="8">
        <v>0</v>
      </c>
      <c r="X5710" s="8">
        <v>93.15</v>
      </c>
    </row>
    <row r="5711" spans="1:24" x14ac:dyDescent="0.25">
      <c r="A5711" t="s">
        <v>6037</v>
      </c>
      <c r="B5711" s="1">
        <v>45593</v>
      </c>
      <c r="C5711" t="s">
        <v>195</v>
      </c>
      <c r="D5711" t="s">
        <v>196</v>
      </c>
      <c r="E5711" t="s">
        <v>150</v>
      </c>
      <c r="F5711" t="s">
        <v>89</v>
      </c>
      <c r="G5711" t="s">
        <v>151</v>
      </c>
      <c r="H5711" t="s">
        <v>152</v>
      </c>
      <c r="I5711" t="s">
        <v>57</v>
      </c>
      <c r="J5711" t="s">
        <v>58</v>
      </c>
      <c r="K5711" t="s">
        <v>59</v>
      </c>
      <c r="L5711" s="13">
        <v>10.5</v>
      </c>
      <c r="M5711" s="8">
        <v>7.5</v>
      </c>
      <c r="N5711">
        <v>44</v>
      </c>
      <c r="O5711" s="8">
        <v>462</v>
      </c>
      <c r="P5711" s="14">
        <v>3.9800000000000002E-2</v>
      </c>
      <c r="Q5711" s="8">
        <v>18.39</v>
      </c>
      <c r="R5711" s="8">
        <v>443.61</v>
      </c>
      <c r="S5711" s="8">
        <v>330</v>
      </c>
      <c r="T5711" s="8">
        <v>113.61</v>
      </c>
      <c r="U5711">
        <v>7</v>
      </c>
      <c r="V5711" s="8">
        <v>70.569999999999993</v>
      </c>
      <c r="W5711" s="8">
        <v>56</v>
      </c>
      <c r="X5711" s="8">
        <v>57.61</v>
      </c>
    </row>
    <row r="5712" spans="1:24" x14ac:dyDescent="0.25">
      <c r="A5712" t="s">
        <v>6038</v>
      </c>
      <c r="B5712" s="1">
        <v>45312</v>
      </c>
      <c r="C5712" t="s">
        <v>223</v>
      </c>
      <c r="D5712" t="s">
        <v>224</v>
      </c>
      <c r="E5712" t="s">
        <v>27</v>
      </c>
      <c r="F5712" t="s">
        <v>28</v>
      </c>
      <c r="G5712" t="s">
        <v>29</v>
      </c>
      <c r="H5712" t="s">
        <v>30</v>
      </c>
      <c r="I5712" t="s">
        <v>144</v>
      </c>
      <c r="J5712" t="s">
        <v>145</v>
      </c>
      <c r="K5712" t="s">
        <v>33</v>
      </c>
      <c r="L5712" s="13">
        <v>12</v>
      </c>
      <c r="M5712" s="8">
        <v>6.5</v>
      </c>
      <c r="N5712">
        <v>83</v>
      </c>
      <c r="O5712" s="8">
        <v>996</v>
      </c>
      <c r="P5712" s="14">
        <v>1.29E-2</v>
      </c>
      <c r="Q5712" s="8">
        <v>12.85</v>
      </c>
      <c r="R5712" s="8">
        <v>983.15</v>
      </c>
      <c r="S5712" s="8">
        <v>539.5</v>
      </c>
      <c r="T5712" s="8">
        <v>443.65</v>
      </c>
      <c r="U5712">
        <v>0</v>
      </c>
      <c r="V5712" s="8">
        <v>0</v>
      </c>
      <c r="W5712" s="8">
        <v>0</v>
      </c>
      <c r="X5712" s="8">
        <v>443.65</v>
      </c>
    </row>
    <row r="5713" spans="1:24" x14ac:dyDescent="0.25">
      <c r="A5713" t="s">
        <v>6039</v>
      </c>
      <c r="B5713" s="1">
        <v>45618</v>
      </c>
      <c r="C5713" t="s">
        <v>191</v>
      </c>
      <c r="D5713" t="s">
        <v>192</v>
      </c>
      <c r="E5713" t="s">
        <v>150</v>
      </c>
      <c r="F5713" t="s">
        <v>54</v>
      </c>
      <c r="G5713" t="s">
        <v>151</v>
      </c>
      <c r="H5713" t="s">
        <v>152</v>
      </c>
      <c r="I5713" t="s">
        <v>47</v>
      </c>
      <c r="J5713" t="s">
        <v>48</v>
      </c>
      <c r="K5713" t="s">
        <v>49</v>
      </c>
      <c r="L5713" s="13">
        <v>5</v>
      </c>
      <c r="M5713" s="8">
        <v>3.2</v>
      </c>
      <c r="N5713">
        <v>42</v>
      </c>
      <c r="O5713" s="8">
        <v>210</v>
      </c>
      <c r="P5713" s="14">
        <v>0.42259999999999998</v>
      </c>
      <c r="Q5713" s="8">
        <v>88.75</v>
      </c>
      <c r="R5713" s="8">
        <v>121.25</v>
      </c>
      <c r="S5713" s="8">
        <v>134.4</v>
      </c>
      <c r="T5713" s="8">
        <v>-13.15</v>
      </c>
      <c r="U5713">
        <v>0</v>
      </c>
      <c r="V5713" s="8">
        <v>0</v>
      </c>
      <c r="W5713" s="8">
        <v>0</v>
      </c>
      <c r="X5713" s="8">
        <v>-13.15</v>
      </c>
    </row>
    <row r="5714" spans="1:24" x14ac:dyDescent="0.25">
      <c r="A5714" t="s">
        <v>6040</v>
      </c>
      <c r="B5714" s="1">
        <v>45559</v>
      </c>
      <c r="C5714" t="s">
        <v>232</v>
      </c>
      <c r="D5714" t="s">
        <v>233</v>
      </c>
      <c r="E5714" t="s">
        <v>27</v>
      </c>
      <c r="F5714" t="s">
        <v>89</v>
      </c>
      <c r="G5714" t="s">
        <v>38</v>
      </c>
      <c r="H5714" t="s">
        <v>39</v>
      </c>
      <c r="I5714" t="s">
        <v>84</v>
      </c>
      <c r="J5714" t="s">
        <v>85</v>
      </c>
      <c r="K5714" t="s">
        <v>42</v>
      </c>
      <c r="L5714" s="13">
        <v>9.9</v>
      </c>
      <c r="M5714" s="8">
        <v>3.1</v>
      </c>
      <c r="N5714">
        <v>185</v>
      </c>
      <c r="O5714" s="8">
        <v>1831.5</v>
      </c>
      <c r="P5714" s="14">
        <v>9.1600000000000001E-2</v>
      </c>
      <c r="Q5714" s="8">
        <v>167.77</v>
      </c>
      <c r="R5714" s="8">
        <v>1663.73</v>
      </c>
      <c r="S5714" s="8">
        <v>573.5</v>
      </c>
      <c r="T5714" s="8">
        <v>1090.23</v>
      </c>
      <c r="U5714">
        <v>0</v>
      </c>
      <c r="V5714" s="8">
        <v>0</v>
      </c>
      <c r="W5714" s="8">
        <v>0</v>
      </c>
      <c r="X5714" s="8">
        <v>1090.23</v>
      </c>
    </row>
    <row r="5715" spans="1:24" x14ac:dyDescent="0.25">
      <c r="A5715" t="s">
        <v>6041</v>
      </c>
      <c r="B5715" s="1">
        <v>45399</v>
      </c>
      <c r="C5715" t="s">
        <v>154</v>
      </c>
      <c r="D5715" t="s">
        <v>155</v>
      </c>
      <c r="E5715" t="s">
        <v>150</v>
      </c>
      <c r="F5715" t="s">
        <v>46</v>
      </c>
      <c r="G5715" t="s">
        <v>151</v>
      </c>
      <c r="H5715" t="s">
        <v>152</v>
      </c>
      <c r="I5715" t="s">
        <v>57</v>
      </c>
      <c r="J5715" t="s">
        <v>58</v>
      </c>
      <c r="K5715" t="s">
        <v>59</v>
      </c>
      <c r="L5715" s="13">
        <v>10.5</v>
      </c>
      <c r="M5715" s="8">
        <v>7.5</v>
      </c>
      <c r="N5715">
        <v>15</v>
      </c>
      <c r="O5715" s="8">
        <v>157.5</v>
      </c>
      <c r="P5715" s="14">
        <v>9.5500000000000002E-2</v>
      </c>
      <c r="Q5715" s="8">
        <v>15.04</v>
      </c>
      <c r="R5715" s="8">
        <v>142.46</v>
      </c>
      <c r="S5715" s="8">
        <v>112.5</v>
      </c>
      <c r="T5715" s="8">
        <v>29.96</v>
      </c>
      <c r="U5715">
        <v>0</v>
      </c>
      <c r="V5715" s="8">
        <v>0</v>
      </c>
      <c r="W5715" s="8">
        <v>0</v>
      </c>
      <c r="X5715" s="8">
        <v>29.96</v>
      </c>
    </row>
    <row r="5716" spans="1:24" x14ac:dyDescent="0.25">
      <c r="A5716" t="s">
        <v>6042</v>
      </c>
      <c r="B5716" s="1">
        <v>45367</v>
      </c>
      <c r="C5716" t="s">
        <v>174</v>
      </c>
      <c r="D5716" t="s">
        <v>175</v>
      </c>
      <c r="E5716" t="s">
        <v>150</v>
      </c>
      <c r="F5716" t="s">
        <v>54</v>
      </c>
      <c r="G5716" t="s">
        <v>151</v>
      </c>
      <c r="H5716" t="s">
        <v>152</v>
      </c>
      <c r="I5716" t="s">
        <v>127</v>
      </c>
      <c r="J5716" t="s">
        <v>128</v>
      </c>
      <c r="K5716" t="s">
        <v>33</v>
      </c>
      <c r="L5716" s="13">
        <v>7.2</v>
      </c>
      <c r="M5716" s="8">
        <v>3.6</v>
      </c>
      <c r="N5716">
        <v>87</v>
      </c>
      <c r="O5716" s="8">
        <v>626.4</v>
      </c>
      <c r="P5716" s="14">
        <v>3.15E-2</v>
      </c>
      <c r="Q5716" s="8">
        <v>19.73</v>
      </c>
      <c r="R5716" s="8">
        <v>606.66999999999996</v>
      </c>
      <c r="S5716" s="8">
        <v>313.2</v>
      </c>
      <c r="T5716" s="8">
        <v>293.47000000000003</v>
      </c>
      <c r="U5716">
        <v>0</v>
      </c>
      <c r="V5716" s="8">
        <v>0</v>
      </c>
      <c r="W5716" s="8">
        <v>0</v>
      </c>
      <c r="X5716" s="8">
        <v>293.47000000000003</v>
      </c>
    </row>
    <row r="5717" spans="1:24" x14ac:dyDescent="0.25">
      <c r="A5717" t="s">
        <v>6043</v>
      </c>
      <c r="B5717" s="1">
        <v>45642</v>
      </c>
      <c r="C5717" t="s">
        <v>340</v>
      </c>
      <c r="D5717" t="s">
        <v>341</v>
      </c>
      <c r="E5717" t="s">
        <v>27</v>
      </c>
      <c r="F5717" t="s">
        <v>54</v>
      </c>
      <c r="G5717" t="s">
        <v>29</v>
      </c>
      <c r="H5717" t="s">
        <v>30</v>
      </c>
      <c r="I5717" t="s">
        <v>122</v>
      </c>
      <c r="J5717" t="s">
        <v>123</v>
      </c>
      <c r="K5717" t="s">
        <v>59</v>
      </c>
      <c r="L5717" s="13">
        <v>5.5</v>
      </c>
      <c r="M5717" s="8">
        <v>3.8</v>
      </c>
      <c r="N5717">
        <v>43</v>
      </c>
      <c r="O5717" s="8">
        <v>236.5</v>
      </c>
      <c r="P5717" s="14">
        <v>3.15E-2</v>
      </c>
      <c r="Q5717" s="8">
        <v>7.45</v>
      </c>
      <c r="R5717" s="8">
        <v>229.05</v>
      </c>
      <c r="S5717" s="8">
        <v>163.4</v>
      </c>
      <c r="T5717" s="8">
        <v>65.650000000000006</v>
      </c>
      <c r="U5717">
        <v>0</v>
      </c>
      <c r="V5717" s="8">
        <v>0</v>
      </c>
      <c r="W5717" s="8">
        <v>0</v>
      </c>
      <c r="X5717" s="8">
        <v>65.650000000000006</v>
      </c>
    </row>
    <row r="5718" spans="1:24" x14ac:dyDescent="0.25">
      <c r="A5718" t="s">
        <v>6044</v>
      </c>
      <c r="B5718" s="1">
        <v>45466</v>
      </c>
      <c r="C5718" t="s">
        <v>205</v>
      </c>
      <c r="D5718" t="s">
        <v>206</v>
      </c>
      <c r="E5718" t="s">
        <v>71</v>
      </c>
      <c r="F5718" t="s">
        <v>54</v>
      </c>
      <c r="G5718" t="s">
        <v>165</v>
      </c>
      <c r="H5718" t="s">
        <v>166</v>
      </c>
      <c r="I5718" t="s">
        <v>104</v>
      </c>
      <c r="J5718" t="s">
        <v>105</v>
      </c>
      <c r="K5718" t="s">
        <v>49</v>
      </c>
      <c r="L5718" s="13">
        <v>4.2</v>
      </c>
      <c r="M5718" s="8">
        <v>2.8</v>
      </c>
      <c r="N5718">
        <v>47</v>
      </c>
      <c r="O5718" s="8">
        <v>197.4</v>
      </c>
      <c r="P5718" s="14">
        <v>5.0000000000000001E-3</v>
      </c>
      <c r="Q5718" s="8">
        <v>0.99</v>
      </c>
      <c r="R5718" s="8">
        <v>196.41</v>
      </c>
      <c r="S5718" s="8">
        <v>131.6</v>
      </c>
      <c r="T5718" s="8">
        <v>64.81</v>
      </c>
      <c r="U5718">
        <v>0</v>
      </c>
      <c r="V5718" s="8">
        <v>0</v>
      </c>
      <c r="W5718" s="8">
        <v>0</v>
      </c>
      <c r="X5718" s="8">
        <v>64.81</v>
      </c>
    </row>
    <row r="5719" spans="1:24" x14ac:dyDescent="0.25">
      <c r="A5719" t="s">
        <v>6045</v>
      </c>
      <c r="B5719" s="1">
        <v>46201</v>
      </c>
      <c r="C5719" t="s">
        <v>420</v>
      </c>
      <c r="D5719" t="s">
        <v>421</v>
      </c>
      <c r="E5719" t="s">
        <v>150</v>
      </c>
      <c r="F5719" t="s">
        <v>89</v>
      </c>
      <c r="G5719" t="s">
        <v>151</v>
      </c>
      <c r="H5719" t="s">
        <v>152</v>
      </c>
      <c r="I5719" t="s">
        <v>47</v>
      </c>
      <c r="J5719" t="s">
        <v>48</v>
      </c>
      <c r="K5719" t="s">
        <v>49</v>
      </c>
      <c r="L5719" s="13">
        <v>5</v>
      </c>
      <c r="M5719" s="8">
        <v>3.2</v>
      </c>
      <c r="N5719">
        <v>307</v>
      </c>
      <c r="O5719" s="8">
        <v>1535</v>
      </c>
      <c r="P5719" s="14">
        <v>3.5499999999999997E-2</v>
      </c>
      <c r="Q5719" s="8">
        <v>54.49</v>
      </c>
      <c r="R5719" s="8">
        <v>1480.51</v>
      </c>
      <c r="S5719" s="8">
        <v>982.4</v>
      </c>
      <c r="T5719" s="8">
        <v>498.11</v>
      </c>
      <c r="U5719">
        <v>0</v>
      </c>
      <c r="V5719" s="8">
        <v>0</v>
      </c>
      <c r="W5719" s="8">
        <v>0</v>
      </c>
      <c r="X5719" s="8">
        <v>498.11</v>
      </c>
    </row>
    <row r="5720" spans="1:24" x14ac:dyDescent="0.25">
      <c r="A5720" t="s">
        <v>6046</v>
      </c>
      <c r="B5720" s="1">
        <v>45676</v>
      </c>
      <c r="C5720" t="s">
        <v>139</v>
      </c>
      <c r="D5720" t="s">
        <v>140</v>
      </c>
      <c r="E5720" t="s">
        <v>63</v>
      </c>
      <c r="F5720" t="s">
        <v>54</v>
      </c>
      <c r="G5720" t="s">
        <v>64</v>
      </c>
      <c r="H5720" t="s">
        <v>65</v>
      </c>
      <c r="I5720" t="s">
        <v>185</v>
      </c>
      <c r="J5720" t="s">
        <v>186</v>
      </c>
      <c r="K5720" t="s">
        <v>59</v>
      </c>
      <c r="L5720" s="13">
        <v>4.9000000000000004</v>
      </c>
      <c r="M5720" s="8">
        <v>3.1</v>
      </c>
      <c r="N5720">
        <v>92</v>
      </c>
      <c r="O5720" s="8">
        <v>450.8</v>
      </c>
      <c r="P5720" s="14">
        <v>1.0999999999999999E-2</v>
      </c>
      <c r="Q5720" s="8">
        <v>4.96</v>
      </c>
      <c r="R5720" s="8">
        <v>445.84</v>
      </c>
      <c r="S5720" s="8">
        <v>285.2</v>
      </c>
      <c r="T5720" s="8">
        <v>160.63999999999999</v>
      </c>
      <c r="U5720">
        <v>0</v>
      </c>
      <c r="V5720" s="8">
        <v>0</v>
      </c>
      <c r="W5720" s="8">
        <v>0</v>
      </c>
      <c r="X5720" s="8">
        <v>160.63999999999999</v>
      </c>
    </row>
    <row r="5721" spans="1:24" x14ac:dyDescent="0.25">
      <c r="A5721" t="s">
        <v>6047</v>
      </c>
      <c r="B5721" s="1">
        <v>45456</v>
      </c>
      <c r="C5721" t="s">
        <v>357</v>
      </c>
      <c r="D5721" t="s">
        <v>358</v>
      </c>
      <c r="E5721" t="s">
        <v>27</v>
      </c>
      <c r="F5721" t="s">
        <v>46</v>
      </c>
      <c r="G5721" t="s">
        <v>38</v>
      </c>
      <c r="H5721" t="s">
        <v>39</v>
      </c>
      <c r="I5721" t="s">
        <v>117</v>
      </c>
      <c r="J5721" t="s">
        <v>118</v>
      </c>
      <c r="K5721" t="s">
        <v>59</v>
      </c>
      <c r="L5721" s="13">
        <v>6</v>
      </c>
      <c r="M5721" s="8">
        <v>4.2</v>
      </c>
      <c r="N5721">
        <v>9</v>
      </c>
      <c r="O5721" s="8">
        <v>54</v>
      </c>
      <c r="P5721" s="14">
        <v>3.73E-2</v>
      </c>
      <c r="Q5721" s="8">
        <v>2.0099999999999998</v>
      </c>
      <c r="R5721" s="8">
        <v>51.99</v>
      </c>
      <c r="S5721" s="8">
        <v>37.799999999999997</v>
      </c>
      <c r="T5721" s="8">
        <v>14.19</v>
      </c>
      <c r="U5721">
        <v>0</v>
      </c>
      <c r="V5721" s="8">
        <v>0</v>
      </c>
      <c r="W5721" s="8">
        <v>0</v>
      </c>
      <c r="X5721" s="8">
        <v>14.19</v>
      </c>
    </row>
    <row r="5722" spans="1:24" x14ac:dyDescent="0.25">
      <c r="A5722" t="s">
        <v>6048</v>
      </c>
      <c r="B5722" s="1">
        <v>46041</v>
      </c>
      <c r="C5722" t="s">
        <v>195</v>
      </c>
      <c r="D5722" t="s">
        <v>196</v>
      </c>
      <c r="E5722" t="s">
        <v>150</v>
      </c>
      <c r="F5722" t="s">
        <v>89</v>
      </c>
      <c r="G5722" t="s">
        <v>151</v>
      </c>
      <c r="H5722" t="s">
        <v>152</v>
      </c>
      <c r="I5722" t="s">
        <v>144</v>
      </c>
      <c r="J5722" t="s">
        <v>145</v>
      </c>
      <c r="K5722" t="s">
        <v>33</v>
      </c>
      <c r="L5722" s="13">
        <v>12</v>
      </c>
      <c r="M5722" s="8">
        <v>6.5</v>
      </c>
      <c r="N5722">
        <v>48</v>
      </c>
      <c r="O5722" s="8">
        <v>576</v>
      </c>
      <c r="P5722" s="14">
        <v>9.1600000000000001E-2</v>
      </c>
      <c r="Q5722" s="8">
        <v>52.76</v>
      </c>
      <c r="R5722" s="8">
        <v>523.24</v>
      </c>
      <c r="S5722" s="8">
        <v>312</v>
      </c>
      <c r="T5722" s="8">
        <v>211.24</v>
      </c>
      <c r="U5722">
        <v>0</v>
      </c>
      <c r="V5722" s="8">
        <v>0</v>
      </c>
      <c r="W5722" s="8">
        <v>0</v>
      </c>
      <c r="X5722" s="8">
        <v>211.24</v>
      </c>
    </row>
    <row r="5723" spans="1:24" x14ac:dyDescent="0.25">
      <c r="A5723" t="s">
        <v>6049</v>
      </c>
      <c r="B5723" s="1">
        <v>45368</v>
      </c>
      <c r="C5723" t="s">
        <v>247</v>
      </c>
      <c r="D5723" t="s">
        <v>248</v>
      </c>
      <c r="E5723" t="s">
        <v>53</v>
      </c>
      <c r="F5723" t="s">
        <v>46</v>
      </c>
      <c r="G5723" t="s">
        <v>55</v>
      </c>
      <c r="H5723" t="s">
        <v>56</v>
      </c>
      <c r="I5723" t="s">
        <v>127</v>
      </c>
      <c r="J5723" t="s">
        <v>128</v>
      </c>
      <c r="K5723" t="s">
        <v>33</v>
      </c>
      <c r="L5723" s="13">
        <v>7.2</v>
      </c>
      <c r="M5723" s="8">
        <v>3.6</v>
      </c>
      <c r="N5723">
        <v>3</v>
      </c>
      <c r="O5723" s="8">
        <v>21.6</v>
      </c>
      <c r="P5723" s="14">
        <v>0.1603</v>
      </c>
      <c r="Q5723" s="8">
        <v>3.46</v>
      </c>
      <c r="R5723" s="8">
        <v>18.14</v>
      </c>
      <c r="S5723" s="8">
        <v>10.8</v>
      </c>
      <c r="T5723" s="8">
        <v>7.34</v>
      </c>
      <c r="U5723">
        <v>0</v>
      </c>
      <c r="V5723" s="8">
        <v>0</v>
      </c>
      <c r="W5723" s="8">
        <v>0</v>
      </c>
      <c r="X5723" s="8">
        <v>7.34</v>
      </c>
    </row>
    <row r="5724" spans="1:24" x14ac:dyDescent="0.25">
      <c r="A5724" t="s">
        <v>6050</v>
      </c>
      <c r="B5724" s="1">
        <v>45852</v>
      </c>
      <c r="C5724" t="s">
        <v>82</v>
      </c>
      <c r="D5724" t="s">
        <v>83</v>
      </c>
      <c r="E5724" t="s">
        <v>71</v>
      </c>
      <c r="F5724" t="s">
        <v>46</v>
      </c>
      <c r="G5724" t="s">
        <v>165</v>
      </c>
      <c r="H5724" t="s">
        <v>166</v>
      </c>
      <c r="I5724" t="s">
        <v>127</v>
      </c>
      <c r="J5724" t="s">
        <v>128</v>
      </c>
      <c r="K5724" t="s">
        <v>33</v>
      </c>
      <c r="L5724" s="13">
        <v>7.2</v>
      </c>
      <c r="M5724" s="8">
        <v>3.6</v>
      </c>
      <c r="N5724">
        <v>21</v>
      </c>
      <c r="O5724" s="8">
        <v>151.19999999999999</v>
      </c>
      <c r="P5724" s="14">
        <v>8.4500000000000006E-2</v>
      </c>
      <c r="Q5724" s="8">
        <v>12.78</v>
      </c>
      <c r="R5724" s="8">
        <v>138.41999999999999</v>
      </c>
      <c r="S5724" s="8">
        <v>75.599999999999994</v>
      </c>
      <c r="T5724" s="8">
        <v>62.82</v>
      </c>
      <c r="U5724">
        <v>12</v>
      </c>
      <c r="V5724" s="8">
        <v>79.099999999999994</v>
      </c>
      <c r="W5724" s="8">
        <v>49.2</v>
      </c>
      <c r="X5724" s="8">
        <v>13.62</v>
      </c>
    </row>
    <row r="5725" spans="1:24" x14ac:dyDescent="0.25">
      <c r="A5725" t="s">
        <v>6051</v>
      </c>
      <c r="B5725" s="1">
        <v>46256</v>
      </c>
      <c r="C5725" t="s">
        <v>528</v>
      </c>
      <c r="D5725" t="s">
        <v>529</v>
      </c>
      <c r="E5725" t="s">
        <v>27</v>
      </c>
      <c r="F5725" t="s">
        <v>54</v>
      </c>
      <c r="G5725" t="s">
        <v>38</v>
      </c>
      <c r="H5725" t="s">
        <v>39</v>
      </c>
      <c r="I5725" t="s">
        <v>84</v>
      </c>
      <c r="J5725" t="s">
        <v>85</v>
      </c>
      <c r="K5725" t="s">
        <v>42</v>
      </c>
      <c r="L5725" s="13">
        <v>9.9</v>
      </c>
      <c r="M5725" s="8">
        <v>3.1</v>
      </c>
      <c r="N5725">
        <v>71</v>
      </c>
      <c r="O5725" s="8">
        <v>702.9</v>
      </c>
      <c r="P5725" s="14">
        <v>1.2999999999999999E-3</v>
      </c>
      <c r="Q5725" s="8">
        <v>0.91</v>
      </c>
      <c r="R5725" s="8">
        <v>701.99</v>
      </c>
      <c r="S5725" s="8">
        <v>220.1</v>
      </c>
      <c r="T5725" s="8">
        <v>481.89</v>
      </c>
      <c r="U5725">
        <v>0</v>
      </c>
      <c r="V5725" s="8">
        <v>0</v>
      </c>
      <c r="W5725" s="8">
        <v>0</v>
      </c>
      <c r="X5725" s="8">
        <v>481.89</v>
      </c>
    </row>
    <row r="5726" spans="1:24" x14ac:dyDescent="0.25">
      <c r="A5726" t="s">
        <v>6052</v>
      </c>
      <c r="B5726" s="1">
        <v>46211</v>
      </c>
      <c r="C5726" t="s">
        <v>461</v>
      </c>
      <c r="D5726" t="s">
        <v>462</v>
      </c>
      <c r="E5726" t="s">
        <v>27</v>
      </c>
      <c r="F5726" t="s">
        <v>37</v>
      </c>
      <c r="G5726" t="s">
        <v>38</v>
      </c>
      <c r="H5726" t="s">
        <v>39</v>
      </c>
      <c r="I5726" t="s">
        <v>112</v>
      </c>
      <c r="J5726" t="s">
        <v>113</v>
      </c>
      <c r="K5726" t="s">
        <v>42</v>
      </c>
      <c r="L5726" s="13">
        <v>8.5</v>
      </c>
      <c r="M5726" s="8">
        <v>2.8</v>
      </c>
      <c r="N5726">
        <v>133</v>
      </c>
      <c r="O5726" s="8">
        <v>1130.5</v>
      </c>
      <c r="P5726" s="14">
        <v>5.9999999999999995E-4</v>
      </c>
      <c r="Q5726" s="8">
        <v>0.68</v>
      </c>
      <c r="R5726" s="8">
        <v>1129.82</v>
      </c>
      <c r="S5726" s="8">
        <v>372.4</v>
      </c>
      <c r="T5726" s="8">
        <v>757.42</v>
      </c>
      <c r="U5726">
        <v>0</v>
      </c>
      <c r="V5726" s="8">
        <v>0</v>
      </c>
      <c r="W5726" s="8">
        <v>0</v>
      </c>
      <c r="X5726" s="8">
        <v>757.42</v>
      </c>
    </row>
    <row r="5727" spans="1:24" x14ac:dyDescent="0.25">
      <c r="A5727" t="s">
        <v>6053</v>
      </c>
      <c r="B5727" s="1">
        <v>45387</v>
      </c>
      <c r="C5727" t="s">
        <v>220</v>
      </c>
      <c r="D5727" t="s">
        <v>221</v>
      </c>
      <c r="E5727" t="s">
        <v>71</v>
      </c>
      <c r="F5727" t="s">
        <v>28</v>
      </c>
      <c r="G5727" t="s">
        <v>72</v>
      </c>
      <c r="H5727" t="s">
        <v>73</v>
      </c>
      <c r="I5727" t="s">
        <v>185</v>
      </c>
      <c r="J5727" t="s">
        <v>186</v>
      </c>
      <c r="K5727" t="s">
        <v>59</v>
      </c>
      <c r="L5727" s="13">
        <v>4.9000000000000004</v>
      </c>
      <c r="M5727" s="8">
        <v>3.1</v>
      </c>
      <c r="N5727">
        <v>91</v>
      </c>
      <c r="O5727" s="8">
        <v>445.9</v>
      </c>
      <c r="P5727" s="14">
        <v>4.3900000000000002E-2</v>
      </c>
      <c r="Q5727" s="8">
        <v>19.579999999999998</v>
      </c>
      <c r="R5727" s="8">
        <v>426.32</v>
      </c>
      <c r="S5727" s="8">
        <v>282.10000000000002</v>
      </c>
      <c r="T5727" s="8">
        <v>144.22</v>
      </c>
      <c r="U5727">
        <v>0</v>
      </c>
      <c r="V5727" s="8">
        <v>0</v>
      </c>
      <c r="W5727" s="8">
        <v>0</v>
      </c>
      <c r="X5727" s="8">
        <v>144.22</v>
      </c>
    </row>
    <row r="5728" spans="1:24" x14ac:dyDescent="0.25">
      <c r="A5728" t="s">
        <v>6054</v>
      </c>
      <c r="B5728" s="1">
        <v>45638</v>
      </c>
      <c r="C5728" t="s">
        <v>455</v>
      </c>
      <c r="D5728" t="s">
        <v>456</v>
      </c>
      <c r="E5728" t="s">
        <v>71</v>
      </c>
      <c r="F5728" t="s">
        <v>89</v>
      </c>
      <c r="G5728" t="s">
        <v>165</v>
      </c>
      <c r="H5728" t="s">
        <v>166</v>
      </c>
      <c r="I5728" t="s">
        <v>99</v>
      </c>
      <c r="J5728" t="s">
        <v>100</v>
      </c>
      <c r="K5728" t="s">
        <v>49</v>
      </c>
      <c r="L5728" s="13">
        <v>3.8</v>
      </c>
      <c r="M5728" s="8">
        <v>2.6</v>
      </c>
      <c r="N5728">
        <v>97</v>
      </c>
      <c r="O5728" s="8">
        <v>368.6</v>
      </c>
      <c r="P5728" s="14">
        <v>0.16869999999999999</v>
      </c>
      <c r="Q5728" s="8">
        <v>62.18</v>
      </c>
      <c r="R5728" s="8">
        <v>306.42</v>
      </c>
      <c r="S5728" s="8">
        <v>252.2</v>
      </c>
      <c r="T5728" s="8">
        <v>54.22</v>
      </c>
      <c r="U5728">
        <v>0</v>
      </c>
      <c r="V5728" s="8">
        <v>0</v>
      </c>
      <c r="W5728" s="8">
        <v>0</v>
      </c>
      <c r="X5728" s="8">
        <v>54.22</v>
      </c>
    </row>
    <row r="5729" spans="1:24" x14ac:dyDescent="0.25">
      <c r="A5729" t="s">
        <v>6055</v>
      </c>
      <c r="B5729" s="1">
        <v>45900</v>
      </c>
      <c r="C5729" t="s">
        <v>120</v>
      </c>
      <c r="D5729" t="s">
        <v>121</v>
      </c>
      <c r="E5729" t="s">
        <v>63</v>
      </c>
      <c r="F5729" t="s">
        <v>89</v>
      </c>
      <c r="G5729" t="s">
        <v>79</v>
      </c>
      <c r="H5729" t="s">
        <v>80</v>
      </c>
      <c r="I5729" t="s">
        <v>185</v>
      </c>
      <c r="J5729" t="s">
        <v>186</v>
      </c>
      <c r="K5729" t="s">
        <v>59</v>
      </c>
      <c r="L5729" s="13">
        <v>4.9000000000000004</v>
      </c>
      <c r="M5729" s="8">
        <v>3.1</v>
      </c>
      <c r="N5729">
        <v>212</v>
      </c>
      <c r="O5729" s="8">
        <v>1038.8</v>
      </c>
      <c r="P5729" s="14">
        <v>0.13070000000000001</v>
      </c>
      <c r="Q5729" s="8">
        <v>135.77000000000001</v>
      </c>
      <c r="R5729" s="8">
        <v>903.03</v>
      </c>
      <c r="S5729" s="8">
        <v>657.2</v>
      </c>
      <c r="T5729" s="8">
        <v>245.83</v>
      </c>
      <c r="U5729">
        <v>0</v>
      </c>
      <c r="V5729" s="8">
        <v>0</v>
      </c>
      <c r="W5729" s="8">
        <v>0</v>
      </c>
      <c r="X5729" s="8">
        <v>245.83</v>
      </c>
    </row>
    <row r="5730" spans="1:24" x14ac:dyDescent="0.25">
      <c r="A5730" t="s">
        <v>6056</v>
      </c>
      <c r="B5730" s="1">
        <v>45920</v>
      </c>
      <c r="C5730" t="s">
        <v>262</v>
      </c>
      <c r="D5730" t="s">
        <v>263</v>
      </c>
      <c r="E5730" t="s">
        <v>63</v>
      </c>
      <c r="F5730" t="s">
        <v>54</v>
      </c>
      <c r="G5730" t="s">
        <v>64</v>
      </c>
      <c r="H5730" t="s">
        <v>65</v>
      </c>
      <c r="I5730" t="s">
        <v>66</v>
      </c>
      <c r="J5730" t="s">
        <v>67</v>
      </c>
      <c r="K5730" t="s">
        <v>33</v>
      </c>
      <c r="L5730" s="13">
        <v>4.5</v>
      </c>
      <c r="M5730" s="8">
        <v>2.1</v>
      </c>
      <c r="N5730">
        <v>36</v>
      </c>
      <c r="O5730" s="8">
        <v>162</v>
      </c>
      <c r="P5730" s="14">
        <v>0.40279999999999999</v>
      </c>
      <c r="Q5730" s="8">
        <v>65.25</v>
      </c>
      <c r="R5730" s="8">
        <v>96.75</v>
      </c>
      <c r="S5730" s="8">
        <v>75.599999999999994</v>
      </c>
      <c r="T5730" s="8">
        <v>21.15</v>
      </c>
      <c r="U5730">
        <v>0</v>
      </c>
      <c r="V5730" s="8">
        <v>0</v>
      </c>
      <c r="W5730" s="8">
        <v>0</v>
      </c>
      <c r="X5730" s="8">
        <v>21.15</v>
      </c>
    </row>
    <row r="5731" spans="1:24" x14ac:dyDescent="0.25">
      <c r="A5731" t="s">
        <v>6057</v>
      </c>
      <c r="B5731" s="1">
        <v>46206</v>
      </c>
      <c r="C5731" t="s">
        <v>35</v>
      </c>
      <c r="D5731" t="s">
        <v>36</v>
      </c>
      <c r="E5731" t="s">
        <v>27</v>
      </c>
      <c r="F5731" t="s">
        <v>37</v>
      </c>
      <c r="G5731" t="s">
        <v>29</v>
      </c>
      <c r="H5731" t="s">
        <v>30</v>
      </c>
      <c r="I5731" t="s">
        <v>156</v>
      </c>
      <c r="J5731" t="s">
        <v>157</v>
      </c>
      <c r="K5731" t="s">
        <v>42</v>
      </c>
      <c r="L5731" s="13">
        <v>6.2</v>
      </c>
      <c r="M5731" s="8">
        <v>1.9</v>
      </c>
      <c r="N5731">
        <v>90</v>
      </c>
      <c r="O5731" s="8">
        <v>558</v>
      </c>
      <c r="P5731" s="14">
        <v>3.0800000000000001E-2</v>
      </c>
      <c r="Q5731" s="8">
        <v>17.190000000000001</v>
      </c>
      <c r="R5731" s="8">
        <v>540.80999999999995</v>
      </c>
      <c r="S5731" s="8">
        <v>171</v>
      </c>
      <c r="T5731" s="8">
        <v>369.81</v>
      </c>
      <c r="U5731">
        <v>0</v>
      </c>
      <c r="V5731" s="8">
        <v>0</v>
      </c>
      <c r="W5731" s="8">
        <v>0</v>
      </c>
      <c r="X5731" s="8">
        <v>369.81</v>
      </c>
    </row>
    <row r="5732" spans="1:24" x14ac:dyDescent="0.25">
      <c r="A5732" t="s">
        <v>6058</v>
      </c>
      <c r="B5732" s="1">
        <v>45786</v>
      </c>
      <c r="C5732" t="s">
        <v>285</v>
      </c>
      <c r="D5732" t="s">
        <v>286</v>
      </c>
      <c r="E5732" t="s">
        <v>27</v>
      </c>
      <c r="F5732" t="s">
        <v>89</v>
      </c>
      <c r="G5732" t="s">
        <v>29</v>
      </c>
      <c r="H5732" t="s">
        <v>30</v>
      </c>
      <c r="I5732" t="s">
        <v>117</v>
      </c>
      <c r="J5732" t="s">
        <v>118</v>
      </c>
      <c r="K5732" t="s">
        <v>59</v>
      </c>
      <c r="L5732" s="13">
        <v>6</v>
      </c>
      <c r="M5732" s="8">
        <v>4.2</v>
      </c>
      <c r="N5732">
        <v>233</v>
      </c>
      <c r="O5732" s="8">
        <v>1398</v>
      </c>
      <c r="P5732" s="14">
        <v>0.18529999999999999</v>
      </c>
      <c r="Q5732" s="8">
        <v>259.05</v>
      </c>
      <c r="R5732" s="8">
        <v>1138.95</v>
      </c>
      <c r="S5732" s="8">
        <v>978.6</v>
      </c>
      <c r="T5732" s="8">
        <v>160.35</v>
      </c>
      <c r="U5732">
        <v>0</v>
      </c>
      <c r="V5732" s="8">
        <v>0</v>
      </c>
      <c r="W5732" s="8">
        <v>0</v>
      </c>
      <c r="X5732" s="8">
        <v>160.35</v>
      </c>
    </row>
    <row r="5733" spans="1:24" x14ac:dyDescent="0.25">
      <c r="A5733" t="s">
        <v>6059</v>
      </c>
      <c r="B5733" s="1">
        <v>46013</v>
      </c>
      <c r="C5733" t="s">
        <v>378</v>
      </c>
      <c r="D5733" t="s">
        <v>379</v>
      </c>
      <c r="E5733" t="s">
        <v>71</v>
      </c>
      <c r="F5733" t="s">
        <v>54</v>
      </c>
      <c r="G5733" t="s">
        <v>72</v>
      </c>
      <c r="H5733" t="s">
        <v>73</v>
      </c>
      <c r="I5733" t="s">
        <v>104</v>
      </c>
      <c r="J5733" t="s">
        <v>105</v>
      </c>
      <c r="K5733" t="s">
        <v>49</v>
      </c>
      <c r="L5733" s="13">
        <v>4.2</v>
      </c>
      <c r="M5733" s="8">
        <v>2.8</v>
      </c>
      <c r="N5733">
        <v>10</v>
      </c>
      <c r="O5733" s="8">
        <v>42</v>
      </c>
      <c r="P5733" s="14">
        <v>1.32E-2</v>
      </c>
      <c r="Q5733" s="8">
        <v>0.55000000000000004</v>
      </c>
      <c r="R5733" s="8">
        <v>41.45</v>
      </c>
      <c r="S5733" s="8">
        <v>28</v>
      </c>
      <c r="T5733" s="8">
        <v>13.45</v>
      </c>
      <c r="U5733">
        <v>0</v>
      </c>
      <c r="V5733" s="8">
        <v>0</v>
      </c>
      <c r="W5733" s="8">
        <v>0</v>
      </c>
      <c r="X5733" s="8">
        <v>13.45</v>
      </c>
    </row>
    <row r="5734" spans="1:24" x14ac:dyDescent="0.25">
      <c r="A5734" t="s">
        <v>6060</v>
      </c>
      <c r="B5734" s="1">
        <v>45323</v>
      </c>
      <c r="C5734" t="s">
        <v>235</v>
      </c>
      <c r="D5734" t="s">
        <v>236</v>
      </c>
      <c r="E5734" t="s">
        <v>27</v>
      </c>
      <c r="F5734" t="s">
        <v>54</v>
      </c>
      <c r="G5734" t="s">
        <v>38</v>
      </c>
      <c r="H5734" t="s">
        <v>39</v>
      </c>
      <c r="I5734" t="s">
        <v>122</v>
      </c>
      <c r="J5734" t="s">
        <v>123</v>
      </c>
      <c r="K5734" t="s">
        <v>59</v>
      </c>
      <c r="L5734" s="13">
        <v>5.5</v>
      </c>
      <c r="M5734" s="8">
        <v>3.8</v>
      </c>
      <c r="N5734">
        <v>110</v>
      </c>
      <c r="O5734" s="8">
        <v>605</v>
      </c>
      <c r="P5734" s="14">
        <v>5.04E-2</v>
      </c>
      <c r="Q5734" s="8">
        <v>30.49</v>
      </c>
      <c r="R5734" s="8">
        <v>574.51</v>
      </c>
      <c r="S5734" s="8">
        <v>418</v>
      </c>
      <c r="T5734" s="8">
        <v>156.51</v>
      </c>
      <c r="U5734">
        <v>0</v>
      </c>
      <c r="V5734" s="8">
        <v>0</v>
      </c>
      <c r="W5734" s="8">
        <v>0</v>
      </c>
      <c r="X5734" s="8">
        <v>156.51</v>
      </c>
    </row>
    <row r="5735" spans="1:24" x14ac:dyDescent="0.25">
      <c r="A5735" t="s">
        <v>6061</v>
      </c>
      <c r="B5735" s="1">
        <v>45733</v>
      </c>
      <c r="C5735" t="s">
        <v>508</v>
      </c>
      <c r="D5735" t="s">
        <v>509</v>
      </c>
      <c r="E5735" t="s">
        <v>27</v>
      </c>
      <c r="F5735" t="s">
        <v>89</v>
      </c>
      <c r="G5735" t="s">
        <v>29</v>
      </c>
      <c r="H5735" t="s">
        <v>30</v>
      </c>
      <c r="I5735" t="s">
        <v>127</v>
      </c>
      <c r="J5735" t="s">
        <v>128</v>
      </c>
      <c r="K5735" t="s">
        <v>33</v>
      </c>
      <c r="L5735" s="13">
        <v>7.2</v>
      </c>
      <c r="M5735" s="8">
        <v>3.6</v>
      </c>
      <c r="N5735">
        <v>162</v>
      </c>
      <c r="O5735" s="8">
        <v>1166.4000000000001</v>
      </c>
      <c r="P5735" s="14">
        <v>0.19900000000000001</v>
      </c>
      <c r="Q5735" s="8">
        <v>232.11</v>
      </c>
      <c r="R5735" s="8">
        <v>934.29</v>
      </c>
      <c r="S5735" s="8">
        <v>583.20000000000005</v>
      </c>
      <c r="T5735" s="8">
        <v>351.09</v>
      </c>
      <c r="U5735">
        <v>0</v>
      </c>
      <c r="V5735" s="8">
        <v>0</v>
      </c>
      <c r="W5735" s="8">
        <v>0</v>
      </c>
      <c r="X5735" s="8">
        <v>351.09</v>
      </c>
    </row>
    <row r="5736" spans="1:24" x14ac:dyDescent="0.25">
      <c r="A5736" t="s">
        <v>6062</v>
      </c>
      <c r="B5736" s="1">
        <v>46257</v>
      </c>
      <c r="C5736" t="s">
        <v>168</v>
      </c>
      <c r="D5736" t="s">
        <v>169</v>
      </c>
      <c r="E5736" t="s">
        <v>63</v>
      </c>
      <c r="F5736" t="s">
        <v>46</v>
      </c>
      <c r="G5736" t="s">
        <v>79</v>
      </c>
      <c r="H5736" t="s">
        <v>80</v>
      </c>
      <c r="I5736" t="s">
        <v>112</v>
      </c>
      <c r="J5736" t="s">
        <v>113</v>
      </c>
      <c r="K5736" t="s">
        <v>42</v>
      </c>
      <c r="L5736" s="13">
        <v>8.5</v>
      </c>
      <c r="M5736" s="8">
        <v>2.8</v>
      </c>
      <c r="N5736">
        <v>12</v>
      </c>
      <c r="O5736" s="8">
        <v>102</v>
      </c>
      <c r="P5736" s="14">
        <v>4.53E-2</v>
      </c>
      <c r="Q5736" s="8">
        <v>4.62</v>
      </c>
      <c r="R5736" s="8">
        <v>97.38</v>
      </c>
      <c r="S5736" s="8">
        <v>33.6</v>
      </c>
      <c r="T5736" s="8">
        <v>63.78</v>
      </c>
      <c r="U5736">
        <v>0</v>
      </c>
      <c r="V5736" s="8">
        <v>0</v>
      </c>
      <c r="W5736" s="8">
        <v>0</v>
      </c>
      <c r="X5736" s="8">
        <v>63.78</v>
      </c>
    </row>
    <row r="5737" spans="1:24" x14ac:dyDescent="0.25">
      <c r="A5737" t="s">
        <v>6063</v>
      </c>
      <c r="B5737" s="1">
        <v>45961</v>
      </c>
      <c r="C5737" t="s">
        <v>461</v>
      </c>
      <c r="D5737" t="s">
        <v>462</v>
      </c>
      <c r="E5737" t="s">
        <v>27</v>
      </c>
      <c r="F5737" t="s">
        <v>37</v>
      </c>
      <c r="G5737" t="s">
        <v>29</v>
      </c>
      <c r="H5737" t="s">
        <v>30</v>
      </c>
      <c r="I5737" t="s">
        <v>156</v>
      </c>
      <c r="J5737" t="s">
        <v>157</v>
      </c>
      <c r="K5737" t="s">
        <v>42</v>
      </c>
      <c r="L5737" s="13">
        <v>6.2</v>
      </c>
      <c r="M5737" s="8">
        <v>1.9</v>
      </c>
      <c r="N5737">
        <v>14</v>
      </c>
      <c r="O5737" s="8">
        <v>86.8</v>
      </c>
      <c r="P5737" s="14">
        <v>2.52E-2</v>
      </c>
      <c r="Q5737" s="8">
        <v>2.19</v>
      </c>
      <c r="R5737" s="8">
        <v>84.61</v>
      </c>
      <c r="S5737" s="8">
        <v>26.6</v>
      </c>
      <c r="T5737" s="8">
        <v>58.01</v>
      </c>
      <c r="U5737">
        <v>0</v>
      </c>
      <c r="V5737" s="8">
        <v>0</v>
      </c>
      <c r="W5737" s="8">
        <v>0</v>
      </c>
      <c r="X5737" s="8">
        <v>58.01</v>
      </c>
    </row>
    <row r="5738" spans="1:24" x14ac:dyDescent="0.25">
      <c r="A5738" t="s">
        <v>6064</v>
      </c>
      <c r="B5738" s="1">
        <v>45460</v>
      </c>
      <c r="C5738" t="s">
        <v>318</v>
      </c>
      <c r="D5738" t="s">
        <v>319</v>
      </c>
      <c r="E5738" t="s">
        <v>27</v>
      </c>
      <c r="F5738" t="s">
        <v>37</v>
      </c>
      <c r="G5738" t="s">
        <v>38</v>
      </c>
      <c r="H5738" t="s">
        <v>39</v>
      </c>
      <c r="I5738" t="s">
        <v>47</v>
      </c>
      <c r="J5738" t="s">
        <v>48</v>
      </c>
      <c r="K5738" t="s">
        <v>49</v>
      </c>
      <c r="L5738" s="13">
        <v>5</v>
      </c>
      <c r="M5738" s="8">
        <v>3.2</v>
      </c>
      <c r="N5738">
        <v>31</v>
      </c>
      <c r="O5738" s="8">
        <v>155</v>
      </c>
      <c r="P5738" s="14">
        <v>2.9000000000000001E-2</v>
      </c>
      <c r="Q5738" s="8">
        <v>4.5</v>
      </c>
      <c r="R5738" s="8">
        <v>150.5</v>
      </c>
      <c r="S5738" s="8">
        <v>99.2</v>
      </c>
      <c r="T5738" s="8">
        <v>51.3</v>
      </c>
      <c r="U5738">
        <v>0</v>
      </c>
      <c r="V5738" s="8">
        <v>0</v>
      </c>
      <c r="W5738" s="8">
        <v>0</v>
      </c>
      <c r="X5738" s="8">
        <v>51.3</v>
      </c>
    </row>
    <row r="5739" spans="1:24" x14ac:dyDescent="0.25">
      <c r="A5739" t="s">
        <v>6065</v>
      </c>
      <c r="B5739" s="1">
        <v>45913</v>
      </c>
      <c r="C5739" t="s">
        <v>82</v>
      </c>
      <c r="D5739" t="s">
        <v>83</v>
      </c>
      <c r="E5739" t="s">
        <v>71</v>
      </c>
      <c r="F5739" t="s">
        <v>46</v>
      </c>
      <c r="G5739" t="s">
        <v>72</v>
      </c>
      <c r="H5739" t="s">
        <v>73</v>
      </c>
      <c r="I5739" t="s">
        <v>185</v>
      </c>
      <c r="J5739" t="s">
        <v>186</v>
      </c>
      <c r="K5739" t="s">
        <v>59</v>
      </c>
      <c r="L5739" s="13">
        <v>4.9000000000000004</v>
      </c>
      <c r="M5739" s="8">
        <v>3.1</v>
      </c>
      <c r="N5739">
        <v>7</v>
      </c>
      <c r="O5739" s="8">
        <v>34.299999999999997</v>
      </c>
      <c r="P5739" s="14">
        <v>0.18240000000000001</v>
      </c>
      <c r="Q5739" s="8">
        <v>6.26</v>
      </c>
      <c r="R5739" s="8">
        <v>28.04</v>
      </c>
      <c r="S5739" s="8">
        <v>21.7</v>
      </c>
      <c r="T5739" s="8">
        <v>6.34</v>
      </c>
      <c r="U5739">
        <v>0</v>
      </c>
      <c r="V5739" s="8">
        <v>0</v>
      </c>
      <c r="W5739" s="8">
        <v>0</v>
      </c>
      <c r="X5739" s="8">
        <v>6.34</v>
      </c>
    </row>
    <row r="5740" spans="1:24" x14ac:dyDescent="0.25">
      <c r="A5740" t="s">
        <v>6066</v>
      </c>
      <c r="B5740" s="1">
        <v>46203</v>
      </c>
      <c r="C5740" t="s">
        <v>195</v>
      </c>
      <c r="D5740" t="s">
        <v>196</v>
      </c>
      <c r="E5740" t="s">
        <v>150</v>
      </c>
      <c r="F5740" t="s">
        <v>89</v>
      </c>
      <c r="G5740" t="s">
        <v>151</v>
      </c>
      <c r="H5740" t="s">
        <v>152</v>
      </c>
      <c r="I5740" t="s">
        <v>99</v>
      </c>
      <c r="J5740" t="s">
        <v>100</v>
      </c>
      <c r="K5740" t="s">
        <v>49</v>
      </c>
      <c r="L5740" s="13">
        <v>3.8</v>
      </c>
      <c r="M5740" s="8">
        <v>2.6</v>
      </c>
      <c r="N5740">
        <v>406</v>
      </c>
      <c r="O5740" s="8">
        <v>1542.8</v>
      </c>
      <c r="P5740" s="14">
        <v>0.41439999999999999</v>
      </c>
      <c r="Q5740" s="8">
        <v>639.34</v>
      </c>
      <c r="R5740" s="8">
        <v>903.46</v>
      </c>
      <c r="S5740" s="8">
        <v>1055.5999999999999</v>
      </c>
      <c r="T5740" s="8">
        <v>-152.13999999999999</v>
      </c>
      <c r="U5740">
        <v>0</v>
      </c>
      <c r="V5740" s="8">
        <v>0</v>
      </c>
      <c r="W5740" s="8">
        <v>0</v>
      </c>
      <c r="X5740" s="8">
        <v>-152.13999999999999</v>
      </c>
    </row>
    <row r="5741" spans="1:24" x14ac:dyDescent="0.25">
      <c r="A5741" t="s">
        <v>6067</v>
      </c>
      <c r="B5741" s="1">
        <v>45736</v>
      </c>
      <c r="C5741" t="s">
        <v>288</v>
      </c>
      <c r="D5741" t="s">
        <v>289</v>
      </c>
      <c r="E5741" t="s">
        <v>27</v>
      </c>
      <c r="F5741" t="s">
        <v>46</v>
      </c>
      <c r="G5741" t="s">
        <v>38</v>
      </c>
      <c r="H5741" t="s">
        <v>39</v>
      </c>
      <c r="I5741" t="s">
        <v>47</v>
      </c>
      <c r="J5741" t="s">
        <v>48</v>
      </c>
      <c r="K5741" t="s">
        <v>49</v>
      </c>
      <c r="L5741" s="13">
        <v>5</v>
      </c>
      <c r="M5741" s="8">
        <v>3.2</v>
      </c>
      <c r="N5741">
        <v>17</v>
      </c>
      <c r="O5741" s="8">
        <v>85</v>
      </c>
      <c r="P5741" s="14">
        <v>9.7799999999999998E-2</v>
      </c>
      <c r="Q5741" s="8">
        <v>8.31</v>
      </c>
      <c r="R5741" s="8">
        <v>76.69</v>
      </c>
      <c r="S5741" s="8">
        <v>54.4</v>
      </c>
      <c r="T5741" s="8">
        <v>22.29</v>
      </c>
      <c r="U5741">
        <v>0</v>
      </c>
      <c r="V5741" s="8">
        <v>0</v>
      </c>
      <c r="W5741" s="8">
        <v>0</v>
      </c>
      <c r="X5741" s="8">
        <v>22.29</v>
      </c>
    </row>
    <row r="5742" spans="1:24" x14ac:dyDescent="0.25">
      <c r="A5742" t="s">
        <v>6068</v>
      </c>
      <c r="B5742" s="1">
        <v>45452</v>
      </c>
      <c r="C5742" t="s">
        <v>508</v>
      </c>
      <c r="D5742" t="s">
        <v>509</v>
      </c>
      <c r="E5742" t="s">
        <v>27</v>
      </c>
      <c r="F5742" t="s">
        <v>89</v>
      </c>
      <c r="G5742" t="s">
        <v>38</v>
      </c>
      <c r="H5742" t="s">
        <v>39</v>
      </c>
      <c r="I5742" t="s">
        <v>57</v>
      </c>
      <c r="J5742" t="s">
        <v>58</v>
      </c>
      <c r="K5742" t="s">
        <v>59</v>
      </c>
      <c r="L5742" s="13">
        <v>10.5</v>
      </c>
      <c r="M5742" s="8">
        <v>7.5</v>
      </c>
      <c r="N5742">
        <v>139</v>
      </c>
      <c r="O5742" s="8">
        <v>1459.5</v>
      </c>
      <c r="P5742" s="14">
        <v>4.53E-2</v>
      </c>
      <c r="Q5742" s="8">
        <v>66.12</v>
      </c>
      <c r="R5742" s="8">
        <v>1393.38</v>
      </c>
      <c r="S5742" s="8">
        <v>1042.5</v>
      </c>
      <c r="T5742" s="8">
        <v>350.88</v>
      </c>
      <c r="U5742">
        <v>0</v>
      </c>
      <c r="V5742" s="8">
        <v>0</v>
      </c>
      <c r="W5742" s="8">
        <v>0</v>
      </c>
      <c r="X5742" s="8">
        <v>350.88</v>
      </c>
    </row>
    <row r="5743" spans="1:24" x14ac:dyDescent="0.25">
      <c r="A5743" t="s">
        <v>6069</v>
      </c>
      <c r="B5743" s="1">
        <v>45346</v>
      </c>
      <c r="C5743" t="s">
        <v>238</v>
      </c>
      <c r="D5743" t="s">
        <v>239</v>
      </c>
      <c r="E5743" t="s">
        <v>27</v>
      </c>
      <c r="F5743" t="s">
        <v>37</v>
      </c>
      <c r="G5743" t="s">
        <v>29</v>
      </c>
      <c r="H5743" t="s">
        <v>30</v>
      </c>
      <c r="I5743" t="s">
        <v>57</v>
      </c>
      <c r="J5743" t="s">
        <v>58</v>
      </c>
      <c r="K5743" t="s">
        <v>59</v>
      </c>
      <c r="L5743" s="13">
        <v>10.5</v>
      </c>
      <c r="M5743" s="8">
        <v>7.5</v>
      </c>
      <c r="N5743">
        <v>20</v>
      </c>
      <c r="O5743" s="8">
        <v>210</v>
      </c>
      <c r="P5743" s="14">
        <v>9.1000000000000004E-3</v>
      </c>
      <c r="Q5743" s="8">
        <v>1.91</v>
      </c>
      <c r="R5743" s="8">
        <v>208.09</v>
      </c>
      <c r="S5743" s="8">
        <v>150</v>
      </c>
      <c r="T5743" s="8">
        <v>58.09</v>
      </c>
      <c r="U5743">
        <v>0</v>
      </c>
      <c r="V5743" s="8">
        <v>0</v>
      </c>
      <c r="W5743" s="8">
        <v>0</v>
      </c>
      <c r="X5743" s="8">
        <v>58.09</v>
      </c>
    </row>
    <row r="5744" spans="1:24" x14ac:dyDescent="0.25">
      <c r="A5744" t="s">
        <v>6070</v>
      </c>
      <c r="B5744" s="1">
        <v>45395</v>
      </c>
      <c r="C5744" t="s">
        <v>238</v>
      </c>
      <c r="D5744" t="s">
        <v>239</v>
      </c>
      <c r="E5744" t="s">
        <v>27</v>
      </c>
      <c r="F5744" t="s">
        <v>37</v>
      </c>
      <c r="G5744" t="s">
        <v>38</v>
      </c>
      <c r="H5744" t="s">
        <v>39</v>
      </c>
      <c r="I5744" t="s">
        <v>122</v>
      </c>
      <c r="J5744" t="s">
        <v>123</v>
      </c>
      <c r="K5744" t="s">
        <v>59</v>
      </c>
      <c r="L5744" s="13">
        <v>5.5</v>
      </c>
      <c r="M5744" s="8">
        <v>3.8</v>
      </c>
      <c r="N5744">
        <v>25</v>
      </c>
      <c r="O5744" s="8">
        <v>137.5</v>
      </c>
      <c r="P5744" s="14">
        <v>1.21E-2</v>
      </c>
      <c r="Q5744" s="8">
        <v>1.66</v>
      </c>
      <c r="R5744" s="8">
        <v>135.84</v>
      </c>
      <c r="S5744" s="8">
        <v>95</v>
      </c>
      <c r="T5744" s="8">
        <v>40.840000000000003</v>
      </c>
      <c r="U5744">
        <v>0</v>
      </c>
      <c r="V5744" s="8">
        <v>0</v>
      </c>
      <c r="W5744" s="8">
        <v>0</v>
      </c>
      <c r="X5744" s="8">
        <v>40.840000000000003</v>
      </c>
    </row>
    <row r="5745" spans="1:24" x14ac:dyDescent="0.25">
      <c r="A5745" t="s">
        <v>6071</v>
      </c>
      <c r="B5745" s="1">
        <v>45631</v>
      </c>
      <c r="C5745" t="s">
        <v>35</v>
      </c>
      <c r="D5745" t="s">
        <v>36</v>
      </c>
      <c r="E5745" t="s">
        <v>27</v>
      </c>
      <c r="F5745" t="s">
        <v>37</v>
      </c>
      <c r="G5745" t="s">
        <v>29</v>
      </c>
      <c r="H5745" t="s">
        <v>30</v>
      </c>
      <c r="I5745" t="s">
        <v>66</v>
      </c>
      <c r="J5745" t="s">
        <v>67</v>
      </c>
      <c r="K5745" t="s">
        <v>33</v>
      </c>
      <c r="L5745" s="13">
        <v>4.5</v>
      </c>
      <c r="M5745" s="8">
        <v>2.1</v>
      </c>
      <c r="N5745">
        <v>11</v>
      </c>
      <c r="O5745" s="8">
        <v>49.5</v>
      </c>
      <c r="P5745" s="14">
        <v>7.3000000000000001E-3</v>
      </c>
      <c r="Q5745" s="8">
        <v>0.36</v>
      </c>
      <c r="R5745" s="8">
        <v>49.14</v>
      </c>
      <c r="S5745" s="8">
        <v>23.1</v>
      </c>
      <c r="T5745" s="8">
        <v>26.04</v>
      </c>
      <c r="U5745">
        <v>0</v>
      </c>
      <c r="V5745" s="8">
        <v>0</v>
      </c>
      <c r="W5745" s="8">
        <v>0</v>
      </c>
      <c r="X5745" s="8">
        <v>26.04</v>
      </c>
    </row>
    <row r="5746" spans="1:24" x14ac:dyDescent="0.25">
      <c r="A5746" t="s">
        <v>6072</v>
      </c>
      <c r="B5746" s="1">
        <v>45502</v>
      </c>
      <c r="C5746" t="s">
        <v>615</v>
      </c>
      <c r="D5746" t="s">
        <v>616</v>
      </c>
      <c r="E5746" t="s">
        <v>150</v>
      </c>
      <c r="F5746" t="s">
        <v>89</v>
      </c>
      <c r="G5746" t="s">
        <v>151</v>
      </c>
      <c r="H5746" t="s">
        <v>152</v>
      </c>
      <c r="I5746" t="s">
        <v>144</v>
      </c>
      <c r="J5746" t="s">
        <v>145</v>
      </c>
      <c r="K5746" t="s">
        <v>33</v>
      </c>
      <c r="L5746" s="13">
        <v>12</v>
      </c>
      <c r="M5746" s="8">
        <v>6.5</v>
      </c>
      <c r="N5746">
        <v>142</v>
      </c>
      <c r="O5746" s="8">
        <v>1704</v>
      </c>
      <c r="P5746" s="14">
        <v>0.14729999999999999</v>
      </c>
      <c r="Q5746" s="8">
        <v>251</v>
      </c>
      <c r="R5746" s="8">
        <v>1453</v>
      </c>
      <c r="S5746" s="8">
        <v>923</v>
      </c>
      <c r="T5746" s="8">
        <v>530</v>
      </c>
      <c r="U5746">
        <v>0</v>
      </c>
      <c r="V5746" s="8">
        <v>0</v>
      </c>
      <c r="W5746" s="8">
        <v>0</v>
      </c>
      <c r="X5746" s="8">
        <v>530</v>
      </c>
    </row>
    <row r="5747" spans="1:24" x14ac:dyDescent="0.25">
      <c r="A5747" t="s">
        <v>6073</v>
      </c>
      <c r="B5747" s="1">
        <v>45486</v>
      </c>
      <c r="C5747" t="s">
        <v>523</v>
      </c>
      <c r="D5747" t="s">
        <v>524</v>
      </c>
      <c r="E5747" t="s">
        <v>27</v>
      </c>
      <c r="F5747" t="s">
        <v>89</v>
      </c>
      <c r="G5747" t="s">
        <v>29</v>
      </c>
      <c r="H5747" t="s">
        <v>30</v>
      </c>
      <c r="I5747" t="s">
        <v>185</v>
      </c>
      <c r="J5747" t="s">
        <v>186</v>
      </c>
      <c r="K5747" t="s">
        <v>59</v>
      </c>
      <c r="L5747" s="13">
        <v>4.9000000000000004</v>
      </c>
      <c r="M5747" s="8">
        <v>3.1</v>
      </c>
      <c r="N5747">
        <v>347</v>
      </c>
      <c r="O5747" s="8">
        <v>1700.3</v>
      </c>
      <c r="P5747" s="14">
        <v>7.9799999999999996E-2</v>
      </c>
      <c r="Q5747" s="8">
        <v>135.68</v>
      </c>
      <c r="R5747" s="8">
        <v>1564.62</v>
      </c>
      <c r="S5747" s="8">
        <v>1075.7</v>
      </c>
      <c r="T5747" s="8">
        <v>488.92</v>
      </c>
      <c r="U5747">
        <v>0</v>
      </c>
      <c r="V5747" s="8">
        <v>0</v>
      </c>
      <c r="W5747" s="8">
        <v>0</v>
      </c>
      <c r="X5747" s="8">
        <v>488.92</v>
      </c>
    </row>
    <row r="5748" spans="1:24" x14ac:dyDescent="0.25">
      <c r="A5748" t="s">
        <v>6074</v>
      </c>
      <c r="B5748" s="1">
        <v>45711</v>
      </c>
      <c r="C5748" t="s">
        <v>609</v>
      </c>
      <c r="D5748" t="s">
        <v>610</v>
      </c>
      <c r="E5748" t="s">
        <v>63</v>
      </c>
      <c r="F5748" t="s">
        <v>37</v>
      </c>
      <c r="G5748" t="s">
        <v>79</v>
      </c>
      <c r="H5748" t="s">
        <v>80</v>
      </c>
      <c r="I5748" t="s">
        <v>40</v>
      </c>
      <c r="J5748" t="s">
        <v>41</v>
      </c>
      <c r="K5748" t="s">
        <v>42</v>
      </c>
      <c r="L5748" s="13">
        <v>14.5</v>
      </c>
      <c r="M5748" s="8">
        <v>4.2</v>
      </c>
      <c r="N5748">
        <v>42</v>
      </c>
      <c r="O5748" s="8">
        <v>609</v>
      </c>
      <c r="P5748" s="14">
        <v>1.84E-2</v>
      </c>
      <c r="Q5748" s="8">
        <v>11.21</v>
      </c>
      <c r="R5748" s="8">
        <v>597.79</v>
      </c>
      <c r="S5748" s="8">
        <v>176.4</v>
      </c>
      <c r="T5748" s="8">
        <v>421.39</v>
      </c>
      <c r="U5748">
        <v>0</v>
      </c>
      <c r="V5748" s="8">
        <v>0</v>
      </c>
      <c r="W5748" s="8">
        <v>0</v>
      </c>
      <c r="X5748" s="8">
        <v>421.39</v>
      </c>
    </row>
    <row r="5749" spans="1:24" x14ac:dyDescent="0.25">
      <c r="A5749" t="s">
        <v>6075</v>
      </c>
      <c r="B5749" s="1">
        <v>46005</v>
      </c>
      <c r="C5749" t="s">
        <v>25</v>
      </c>
      <c r="D5749" t="s">
        <v>26</v>
      </c>
      <c r="E5749" t="s">
        <v>27</v>
      </c>
      <c r="F5749" t="s">
        <v>28</v>
      </c>
      <c r="G5749" t="s">
        <v>29</v>
      </c>
      <c r="H5749" t="s">
        <v>30</v>
      </c>
      <c r="I5749" t="s">
        <v>156</v>
      </c>
      <c r="J5749" t="s">
        <v>157</v>
      </c>
      <c r="K5749" t="s">
        <v>42</v>
      </c>
      <c r="L5749" s="13">
        <v>6.2</v>
      </c>
      <c r="M5749" s="8">
        <v>1.9</v>
      </c>
      <c r="N5749">
        <v>51</v>
      </c>
      <c r="O5749" s="8">
        <v>316.2</v>
      </c>
      <c r="P5749" s="14">
        <v>0.40010000000000001</v>
      </c>
      <c r="Q5749" s="8">
        <v>126.51</v>
      </c>
      <c r="R5749" s="8">
        <v>189.69</v>
      </c>
      <c r="S5749" s="8">
        <v>96.9</v>
      </c>
      <c r="T5749" s="8">
        <v>92.79</v>
      </c>
      <c r="U5749">
        <v>0</v>
      </c>
      <c r="V5749" s="8">
        <v>0</v>
      </c>
      <c r="W5749" s="8">
        <v>0</v>
      </c>
      <c r="X5749" s="8">
        <v>92.79</v>
      </c>
    </row>
    <row r="5750" spans="1:24" x14ac:dyDescent="0.25">
      <c r="A5750" t="s">
        <v>6076</v>
      </c>
      <c r="B5750" s="1">
        <v>45859</v>
      </c>
      <c r="C5750" t="s">
        <v>77</v>
      </c>
      <c r="D5750" t="s">
        <v>78</v>
      </c>
      <c r="E5750" t="s">
        <v>63</v>
      </c>
      <c r="F5750" t="s">
        <v>37</v>
      </c>
      <c r="G5750" t="s">
        <v>79</v>
      </c>
      <c r="H5750" t="s">
        <v>80</v>
      </c>
      <c r="I5750" t="s">
        <v>127</v>
      </c>
      <c r="J5750" t="s">
        <v>128</v>
      </c>
      <c r="K5750" t="s">
        <v>33</v>
      </c>
      <c r="L5750" s="13">
        <v>7.2</v>
      </c>
      <c r="M5750" s="8">
        <v>3.6</v>
      </c>
      <c r="N5750">
        <v>34</v>
      </c>
      <c r="O5750" s="8">
        <v>244.8</v>
      </c>
      <c r="P5750" s="14">
        <v>1.9300000000000001E-2</v>
      </c>
      <c r="Q5750" s="8">
        <v>4.72</v>
      </c>
      <c r="R5750" s="8">
        <v>240.08</v>
      </c>
      <c r="S5750" s="8">
        <v>122.4</v>
      </c>
      <c r="T5750" s="8">
        <v>117.68</v>
      </c>
      <c r="U5750">
        <v>0</v>
      </c>
      <c r="V5750" s="8">
        <v>0</v>
      </c>
      <c r="W5750" s="8">
        <v>0</v>
      </c>
      <c r="X5750" s="8">
        <v>117.68</v>
      </c>
    </row>
    <row r="5751" spans="1:24" x14ac:dyDescent="0.25">
      <c r="A5751" t="s">
        <v>6077</v>
      </c>
      <c r="B5751" s="1">
        <v>46031</v>
      </c>
      <c r="C5751" t="s">
        <v>378</v>
      </c>
      <c r="D5751" t="s">
        <v>379</v>
      </c>
      <c r="E5751" t="s">
        <v>71</v>
      </c>
      <c r="F5751" t="s">
        <v>54</v>
      </c>
      <c r="G5751" t="s">
        <v>72</v>
      </c>
      <c r="H5751" t="s">
        <v>73</v>
      </c>
      <c r="I5751" t="s">
        <v>31</v>
      </c>
      <c r="J5751" t="s">
        <v>32</v>
      </c>
      <c r="K5751" t="s">
        <v>33</v>
      </c>
      <c r="L5751" s="13">
        <v>5.8</v>
      </c>
      <c r="M5751" s="8">
        <v>2.7</v>
      </c>
      <c r="N5751">
        <v>31</v>
      </c>
      <c r="O5751" s="8">
        <v>179.8</v>
      </c>
      <c r="P5751" s="14">
        <v>5.4000000000000003E-3</v>
      </c>
      <c r="Q5751" s="8">
        <v>0.97</v>
      </c>
      <c r="R5751" s="8">
        <v>178.83</v>
      </c>
      <c r="S5751" s="8">
        <v>83.7</v>
      </c>
      <c r="T5751" s="8">
        <v>95.13</v>
      </c>
      <c r="U5751">
        <v>0</v>
      </c>
      <c r="V5751" s="8">
        <v>0</v>
      </c>
      <c r="W5751" s="8">
        <v>0</v>
      </c>
      <c r="X5751" s="8">
        <v>95.13</v>
      </c>
    </row>
    <row r="5752" spans="1:24" x14ac:dyDescent="0.25">
      <c r="A5752" t="s">
        <v>6078</v>
      </c>
      <c r="B5752" s="1">
        <v>46239</v>
      </c>
      <c r="C5752" t="s">
        <v>191</v>
      </c>
      <c r="D5752" t="s">
        <v>192</v>
      </c>
      <c r="E5752" t="s">
        <v>150</v>
      </c>
      <c r="F5752" t="s">
        <v>54</v>
      </c>
      <c r="G5752" t="s">
        <v>151</v>
      </c>
      <c r="H5752" t="s">
        <v>152</v>
      </c>
      <c r="I5752" t="s">
        <v>130</v>
      </c>
      <c r="J5752" t="s">
        <v>131</v>
      </c>
      <c r="K5752" t="s">
        <v>42</v>
      </c>
      <c r="L5752" s="13">
        <v>4.8</v>
      </c>
      <c r="M5752" s="8">
        <v>1.4</v>
      </c>
      <c r="N5752">
        <v>172</v>
      </c>
      <c r="O5752" s="8">
        <v>825.6</v>
      </c>
      <c r="P5752" s="14">
        <v>1.2500000000000001E-2</v>
      </c>
      <c r="Q5752" s="8">
        <v>10.32</v>
      </c>
      <c r="R5752" s="8">
        <v>815.28</v>
      </c>
      <c r="S5752" s="8">
        <v>240.8</v>
      </c>
      <c r="T5752" s="8">
        <v>574.48</v>
      </c>
      <c r="U5752">
        <v>0</v>
      </c>
      <c r="V5752" s="8">
        <v>0</v>
      </c>
      <c r="W5752" s="8">
        <v>0</v>
      </c>
      <c r="X5752" s="8">
        <v>574.48</v>
      </c>
    </row>
    <row r="5753" spans="1:24" x14ac:dyDescent="0.25">
      <c r="A5753" t="s">
        <v>6079</v>
      </c>
      <c r="B5753" s="1">
        <v>46039</v>
      </c>
      <c r="C5753" t="s">
        <v>244</v>
      </c>
      <c r="D5753" t="s">
        <v>245</v>
      </c>
      <c r="E5753" t="s">
        <v>53</v>
      </c>
      <c r="F5753" t="s">
        <v>46</v>
      </c>
      <c r="G5753" t="s">
        <v>55</v>
      </c>
      <c r="H5753" t="s">
        <v>56</v>
      </c>
      <c r="I5753" t="s">
        <v>74</v>
      </c>
      <c r="J5753" t="s">
        <v>75</v>
      </c>
      <c r="K5753" t="s">
        <v>49</v>
      </c>
      <c r="L5753" s="13">
        <v>11</v>
      </c>
      <c r="M5753" s="8">
        <v>6.8</v>
      </c>
      <c r="N5753">
        <v>84</v>
      </c>
      <c r="O5753" s="8">
        <v>924</v>
      </c>
      <c r="P5753" s="14">
        <v>9.3200000000000005E-2</v>
      </c>
      <c r="Q5753" s="8">
        <v>86.12</v>
      </c>
      <c r="R5753" s="8">
        <v>837.88</v>
      </c>
      <c r="S5753" s="8">
        <v>571.20000000000005</v>
      </c>
      <c r="T5753" s="8">
        <v>266.68</v>
      </c>
      <c r="U5753">
        <v>0</v>
      </c>
      <c r="V5753" s="8">
        <v>0</v>
      </c>
      <c r="W5753" s="8">
        <v>0</v>
      </c>
      <c r="X5753" s="8">
        <v>266.68</v>
      </c>
    </row>
    <row r="5754" spans="1:24" x14ac:dyDescent="0.25">
      <c r="A5754" t="s">
        <v>6080</v>
      </c>
      <c r="B5754" s="1">
        <v>45845</v>
      </c>
      <c r="C5754" t="s">
        <v>288</v>
      </c>
      <c r="D5754" t="s">
        <v>289</v>
      </c>
      <c r="E5754" t="s">
        <v>27</v>
      </c>
      <c r="F5754" t="s">
        <v>46</v>
      </c>
      <c r="G5754" t="s">
        <v>29</v>
      </c>
      <c r="H5754" t="s">
        <v>30</v>
      </c>
      <c r="I5754" t="s">
        <v>66</v>
      </c>
      <c r="J5754" t="s">
        <v>67</v>
      </c>
      <c r="K5754" t="s">
        <v>33</v>
      </c>
      <c r="L5754" s="13">
        <v>4.5</v>
      </c>
      <c r="M5754" s="8">
        <v>2.1</v>
      </c>
      <c r="N5754">
        <v>46</v>
      </c>
      <c r="O5754" s="8">
        <v>207</v>
      </c>
      <c r="P5754" s="14">
        <v>0.17100000000000001</v>
      </c>
      <c r="Q5754" s="8">
        <v>35.4</v>
      </c>
      <c r="R5754" s="8">
        <v>171.6</v>
      </c>
      <c r="S5754" s="8">
        <v>96.6</v>
      </c>
      <c r="T5754" s="8">
        <v>75</v>
      </c>
      <c r="U5754">
        <v>0</v>
      </c>
      <c r="V5754" s="8">
        <v>0</v>
      </c>
      <c r="W5754" s="8">
        <v>0</v>
      </c>
      <c r="X5754" s="8">
        <v>75</v>
      </c>
    </row>
    <row r="5755" spans="1:24" x14ac:dyDescent="0.25">
      <c r="A5755" t="s">
        <v>6081</v>
      </c>
      <c r="B5755" s="1">
        <v>45563</v>
      </c>
      <c r="C5755" t="s">
        <v>528</v>
      </c>
      <c r="D5755" t="s">
        <v>529</v>
      </c>
      <c r="E5755" t="s">
        <v>27</v>
      </c>
      <c r="F5755" t="s">
        <v>54</v>
      </c>
      <c r="G5755" t="s">
        <v>29</v>
      </c>
      <c r="H5755" t="s">
        <v>30</v>
      </c>
      <c r="I5755" t="s">
        <v>40</v>
      </c>
      <c r="J5755" t="s">
        <v>41</v>
      </c>
      <c r="K5755" t="s">
        <v>42</v>
      </c>
      <c r="L5755" s="13">
        <v>14.5</v>
      </c>
      <c r="M5755" s="8">
        <v>4.2</v>
      </c>
      <c r="N5755">
        <v>113</v>
      </c>
      <c r="O5755" s="8">
        <v>1638.5</v>
      </c>
      <c r="P5755" s="14">
        <v>1.8700000000000001E-2</v>
      </c>
      <c r="Q5755" s="8">
        <v>30.64</v>
      </c>
      <c r="R5755" s="8">
        <v>1607.86</v>
      </c>
      <c r="S5755" s="8">
        <v>474.6</v>
      </c>
      <c r="T5755" s="8">
        <v>1133.26</v>
      </c>
      <c r="U5755">
        <v>0</v>
      </c>
      <c r="V5755" s="8">
        <v>0</v>
      </c>
      <c r="W5755" s="8">
        <v>0</v>
      </c>
      <c r="X5755" s="8">
        <v>1133.26</v>
      </c>
    </row>
    <row r="5756" spans="1:24" x14ac:dyDescent="0.25">
      <c r="A5756" t="s">
        <v>6082</v>
      </c>
      <c r="B5756" s="1">
        <v>45968</v>
      </c>
      <c r="C5756" t="s">
        <v>205</v>
      </c>
      <c r="D5756" t="s">
        <v>206</v>
      </c>
      <c r="E5756" t="s">
        <v>71</v>
      </c>
      <c r="F5756" t="s">
        <v>54</v>
      </c>
      <c r="G5756" t="s">
        <v>72</v>
      </c>
      <c r="H5756" t="s">
        <v>73</v>
      </c>
      <c r="I5756" t="s">
        <v>99</v>
      </c>
      <c r="J5756" t="s">
        <v>100</v>
      </c>
      <c r="K5756" t="s">
        <v>49</v>
      </c>
      <c r="L5756" s="13">
        <v>3.8</v>
      </c>
      <c r="M5756" s="8">
        <v>2.6</v>
      </c>
      <c r="N5756">
        <v>43</v>
      </c>
      <c r="O5756" s="8">
        <v>163.4</v>
      </c>
      <c r="P5756" s="14">
        <v>4.0000000000000002E-4</v>
      </c>
      <c r="Q5756" s="8">
        <v>7.0000000000000007E-2</v>
      </c>
      <c r="R5756" s="8">
        <v>163.33000000000001</v>
      </c>
      <c r="S5756" s="8">
        <v>111.8</v>
      </c>
      <c r="T5756" s="8">
        <v>51.53</v>
      </c>
      <c r="U5756">
        <v>0</v>
      </c>
      <c r="V5756" s="8">
        <v>0</v>
      </c>
      <c r="W5756" s="8">
        <v>0</v>
      </c>
      <c r="X5756" s="8">
        <v>51.53</v>
      </c>
    </row>
    <row r="5757" spans="1:24" x14ac:dyDescent="0.25">
      <c r="A5757" t="s">
        <v>6083</v>
      </c>
      <c r="B5757" s="1">
        <v>45580</v>
      </c>
      <c r="C5757" t="s">
        <v>235</v>
      </c>
      <c r="D5757" t="s">
        <v>236</v>
      </c>
      <c r="E5757" t="s">
        <v>27</v>
      </c>
      <c r="F5757" t="s">
        <v>54</v>
      </c>
      <c r="G5757" t="s">
        <v>38</v>
      </c>
      <c r="H5757" t="s">
        <v>39</v>
      </c>
      <c r="I5757" t="s">
        <v>144</v>
      </c>
      <c r="J5757" t="s">
        <v>145</v>
      </c>
      <c r="K5757" t="s">
        <v>33</v>
      </c>
      <c r="L5757" s="13">
        <v>12</v>
      </c>
      <c r="M5757" s="8">
        <v>6.5</v>
      </c>
      <c r="N5757">
        <v>27</v>
      </c>
      <c r="O5757" s="8">
        <v>324</v>
      </c>
      <c r="P5757" s="14">
        <v>2.86E-2</v>
      </c>
      <c r="Q5757" s="8">
        <v>9.27</v>
      </c>
      <c r="R5757" s="8">
        <v>314.73</v>
      </c>
      <c r="S5757" s="8">
        <v>175.5</v>
      </c>
      <c r="T5757" s="8">
        <v>139.22999999999999</v>
      </c>
      <c r="U5757">
        <v>0</v>
      </c>
      <c r="V5757" s="8">
        <v>0</v>
      </c>
      <c r="W5757" s="8">
        <v>0</v>
      </c>
      <c r="X5757" s="8">
        <v>139.22999999999999</v>
      </c>
    </row>
    <row r="5758" spans="1:24" x14ac:dyDescent="0.25">
      <c r="A5758" t="s">
        <v>6084</v>
      </c>
      <c r="B5758" s="1">
        <v>45596</v>
      </c>
      <c r="C5758" t="s">
        <v>523</v>
      </c>
      <c r="D5758" t="s">
        <v>524</v>
      </c>
      <c r="E5758" t="s">
        <v>27</v>
      </c>
      <c r="F5758" t="s">
        <v>89</v>
      </c>
      <c r="G5758" t="s">
        <v>38</v>
      </c>
      <c r="H5758" t="s">
        <v>39</v>
      </c>
      <c r="I5758" t="s">
        <v>144</v>
      </c>
      <c r="J5758" t="s">
        <v>145</v>
      </c>
      <c r="K5758" t="s">
        <v>33</v>
      </c>
      <c r="L5758" s="13">
        <v>12</v>
      </c>
      <c r="M5758" s="8">
        <v>6.5</v>
      </c>
      <c r="N5758">
        <v>213</v>
      </c>
      <c r="O5758" s="8">
        <v>2556</v>
      </c>
      <c r="P5758" s="14">
        <v>0.1143</v>
      </c>
      <c r="Q5758" s="8">
        <v>292.14999999999998</v>
      </c>
      <c r="R5758" s="8">
        <v>2263.85</v>
      </c>
      <c r="S5758" s="8">
        <v>1384.5</v>
      </c>
      <c r="T5758" s="8">
        <v>879.35</v>
      </c>
      <c r="U5758">
        <v>0</v>
      </c>
      <c r="V5758" s="8">
        <v>0</v>
      </c>
      <c r="W5758" s="8">
        <v>0</v>
      </c>
      <c r="X5758" s="8">
        <v>879.35</v>
      </c>
    </row>
    <row r="5759" spans="1:24" x14ac:dyDescent="0.25">
      <c r="A5759" t="s">
        <v>6085</v>
      </c>
      <c r="B5759" s="1">
        <v>45535</v>
      </c>
      <c r="C5759" t="s">
        <v>238</v>
      </c>
      <c r="D5759" t="s">
        <v>239</v>
      </c>
      <c r="E5759" t="s">
        <v>27</v>
      </c>
      <c r="F5759" t="s">
        <v>37</v>
      </c>
      <c r="G5759" t="s">
        <v>29</v>
      </c>
      <c r="H5759" t="s">
        <v>30</v>
      </c>
      <c r="I5759" t="s">
        <v>127</v>
      </c>
      <c r="J5759" t="s">
        <v>128</v>
      </c>
      <c r="K5759" t="s">
        <v>33</v>
      </c>
      <c r="L5759" s="13">
        <v>7.2</v>
      </c>
      <c r="M5759" s="8">
        <v>3.6</v>
      </c>
      <c r="N5759">
        <v>27</v>
      </c>
      <c r="O5759" s="8">
        <v>194.4</v>
      </c>
      <c r="P5759" s="14">
        <v>1.5599999999999999E-2</v>
      </c>
      <c r="Q5759" s="8">
        <v>3.03</v>
      </c>
      <c r="R5759" s="8">
        <v>191.37</v>
      </c>
      <c r="S5759" s="8">
        <v>97.2</v>
      </c>
      <c r="T5759" s="8">
        <v>94.17</v>
      </c>
      <c r="U5759">
        <v>0</v>
      </c>
      <c r="V5759" s="8">
        <v>0</v>
      </c>
      <c r="W5759" s="8">
        <v>0</v>
      </c>
      <c r="X5759" s="8">
        <v>94.17</v>
      </c>
    </row>
    <row r="5760" spans="1:24" x14ac:dyDescent="0.25">
      <c r="A5760" t="s">
        <v>6086</v>
      </c>
      <c r="B5760" s="1">
        <v>45390</v>
      </c>
      <c r="C5760" t="s">
        <v>205</v>
      </c>
      <c r="D5760" t="s">
        <v>206</v>
      </c>
      <c r="E5760" t="s">
        <v>71</v>
      </c>
      <c r="F5760" t="s">
        <v>54</v>
      </c>
      <c r="G5760" t="s">
        <v>72</v>
      </c>
      <c r="H5760" t="s">
        <v>73</v>
      </c>
      <c r="I5760" t="s">
        <v>122</v>
      </c>
      <c r="J5760" t="s">
        <v>123</v>
      </c>
      <c r="K5760" t="s">
        <v>59</v>
      </c>
      <c r="L5760" s="13">
        <v>5.5</v>
      </c>
      <c r="M5760" s="8">
        <v>3.8</v>
      </c>
      <c r="N5760">
        <v>105</v>
      </c>
      <c r="O5760" s="8">
        <v>577.5</v>
      </c>
      <c r="P5760" s="14">
        <v>3.8300000000000001E-2</v>
      </c>
      <c r="Q5760" s="8">
        <v>22.12</v>
      </c>
      <c r="R5760" s="8">
        <v>555.38</v>
      </c>
      <c r="S5760" s="8">
        <v>399</v>
      </c>
      <c r="T5760" s="8">
        <v>156.38</v>
      </c>
      <c r="U5760">
        <v>0</v>
      </c>
      <c r="V5760" s="8">
        <v>0</v>
      </c>
      <c r="W5760" s="8">
        <v>0</v>
      </c>
      <c r="X5760" s="8">
        <v>156.38</v>
      </c>
    </row>
    <row r="5761" spans="1:24" x14ac:dyDescent="0.25">
      <c r="A5761" t="s">
        <v>6087</v>
      </c>
      <c r="B5761" s="1">
        <v>45342</v>
      </c>
      <c r="C5761" t="s">
        <v>615</v>
      </c>
      <c r="D5761" t="s">
        <v>616</v>
      </c>
      <c r="E5761" t="s">
        <v>150</v>
      </c>
      <c r="F5761" t="s">
        <v>89</v>
      </c>
      <c r="G5761" t="s">
        <v>151</v>
      </c>
      <c r="H5761" t="s">
        <v>152</v>
      </c>
      <c r="I5761" t="s">
        <v>84</v>
      </c>
      <c r="J5761" t="s">
        <v>85</v>
      </c>
      <c r="K5761" t="s">
        <v>42</v>
      </c>
      <c r="L5761" s="13">
        <v>9.9</v>
      </c>
      <c r="M5761" s="8">
        <v>3.1</v>
      </c>
      <c r="N5761">
        <v>102</v>
      </c>
      <c r="O5761" s="8">
        <v>1009.8</v>
      </c>
      <c r="P5761" s="14">
        <v>7.2400000000000006E-2</v>
      </c>
      <c r="Q5761" s="8">
        <v>73.11</v>
      </c>
      <c r="R5761" s="8">
        <v>936.69</v>
      </c>
      <c r="S5761" s="8">
        <v>316.2</v>
      </c>
      <c r="T5761" s="8">
        <v>620.49</v>
      </c>
      <c r="U5761">
        <v>0</v>
      </c>
      <c r="V5761" s="8">
        <v>0</v>
      </c>
      <c r="W5761" s="8">
        <v>0</v>
      </c>
      <c r="X5761" s="8">
        <v>620.49</v>
      </c>
    </row>
    <row r="5762" spans="1:24" x14ac:dyDescent="0.25">
      <c r="A5762" t="s">
        <v>6088</v>
      </c>
      <c r="B5762" s="1">
        <v>45694</v>
      </c>
      <c r="C5762" t="s">
        <v>472</v>
      </c>
      <c r="D5762" t="s">
        <v>473</v>
      </c>
      <c r="E5762" t="s">
        <v>71</v>
      </c>
      <c r="F5762" t="s">
        <v>54</v>
      </c>
      <c r="G5762" t="s">
        <v>165</v>
      </c>
      <c r="H5762" t="s">
        <v>166</v>
      </c>
      <c r="I5762" t="s">
        <v>185</v>
      </c>
      <c r="J5762" t="s">
        <v>186</v>
      </c>
      <c r="K5762" t="s">
        <v>59</v>
      </c>
      <c r="L5762" s="13">
        <v>4.9000000000000004</v>
      </c>
      <c r="M5762" s="8">
        <v>3.1</v>
      </c>
      <c r="N5762">
        <v>185</v>
      </c>
      <c r="O5762" s="8">
        <v>906.5</v>
      </c>
      <c r="P5762" s="14">
        <v>5.0200000000000002E-2</v>
      </c>
      <c r="Q5762" s="8">
        <v>45.51</v>
      </c>
      <c r="R5762" s="8">
        <v>860.99</v>
      </c>
      <c r="S5762" s="8">
        <v>573.5</v>
      </c>
      <c r="T5762" s="8">
        <v>287.49</v>
      </c>
      <c r="U5762">
        <v>0</v>
      </c>
      <c r="V5762" s="8">
        <v>0</v>
      </c>
      <c r="W5762" s="8">
        <v>0</v>
      </c>
      <c r="X5762" s="8">
        <v>287.49</v>
      </c>
    </row>
    <row r="5763" spans="1:24" x14ac:dyDescent="0.25">
      <c r="A5763" t="s">
        <v>6089</v>
      </c>
      <c r="B5763" s="1">
        <v>45877</v>
      </c>
      <c r="C5763" t="s">
        <v>315</v>
      </c>
      <c r="D5763" t="s">
        <v>316</v>
      </c>
      <c r="E5763" t="s">
        <v>27</v>
      </c>
      <c r="F5763" t="s">
        <v>46</v>
      </c>
      <c r="G5763" t="s">
        <v>38</v>
      </c>
      <c r="H5763" t="s">
        <v>39</v>
      </c>
      <c r="I5763" t="s">
        <v>112</v>
      </c>
      <c r="J5763" t="s">
        <v>113</v>
      </c>
      <c r="K5763" t="s">
        <v>42</v>
      </c>
      <c r="L5763" s="13">
        <v>8.5</v>
      </c>
      <c r="M5763" s="8">
        <v>2.8</v>
      </c>
      <c r="N5763">
        <v>15</v>
      </c>
      <c r="O5763" s="8">
        <v>127.5</v>
      </c>
      <c r="P5763" s="14">
        <v>0.17630000000000001</v>
      </c>
      <c r="Q5763" s="8">
        <v>22.48</v>
      </c>
      <c r="R5763" s="8">
        <v>105.02</v>
      </c>
      <c r="S5763" s="8">
        <v>42</v>
      </c>
      <c r="T5763" s="8">
        <v>63.02</v>
      </c>
      <c r="U5763">
        <v>1</v>
      </c>
      <c r="V5763" s="8">
        <v>7</v>
      </c>
      <c r="W5763" s="8">
        <v>3.3</v>
      </c>
      <c r="X5763" s="8">
        <v>59.72</v>
      </c>
    </row>
    <row r="5764" spans="1:24" x14ac:dyDescent="0.25">
      <c r="A5764" t="s">
        <v>6090</v>
      </c>
      <c r="B5764" s="1">
        <v>45854</v>
      </c>
      <c r="C5764" t="s">
        <v>615</v>
      </c>
      <c r="D5764" t="s">
        <v>616</v>
      </c>
      <c r="E5764" t="s">
        <v>150</v>
      </c>
      <c r="F5764" t="s">
        <v>89</v>
      </c>
      <c r="G5764" t="s">
        <v>151</v>
      </c>
      <c r="H5764" t="s">
        <v>152</v>
      </c>
      <c r="I5764" t="s">
        <v>31</v>
      </c>
      <c r="J5764" t="s">
        <v>32</v>
      </c>
      <c r="K5764" t="s">
        <v>33</v>
      </c>
      <c r="L5764" s="13">
        <v>5.8</v>
      </c>
      <c r="M5764" s="8">
        <v>2.7</v>
      </c>
      <c r="N5764">
        <v>152</v>
      </c>
      <c r="O5764" s="8">
        <v>881.6</v>
      </c>
      <c r="P5764" s="14">
        <v>0.24529999999999999</v>
      </c>
      <c r="Q5764" s="8">
        <v>216.26</v>
      </c>
      <c r="R5764" s="8">
        <v>665.34</v>
      </c>
      <c r="S5764" s="8">
        <v>410.4</v>
      </c>
      <c r="T5764" s="8">
        <v>254.94</v>
      </c>
      <c r="U5764">
        <v>0</v>
      </c>
      <c r="V5764" s="8">
        <v>0</v>
      </c>
      <c r="W5764" s="8">
        <v>0</v>
      </c>
      <c r="X5764" s="8">
        <v>254.94</v>
      </c>
    </row>
    <row r="5765" spans="1:24" x14ac:dyDescent="0.25">
      <c r="A5765" t="s">
        <v>6091</v>
      </c>
      <c r="B5765" s="1">
        <v>46152</v>
      </c>
      <c r="C5765" t="s">
        <v>238</v>
      </c>
      <c r="D5765" t="s">
        <v>239</v>
      </c>
      <c r="E5765" t="s">
        <v>27</v>
      </c>
      <c r="F5765" t="s">
        <v>37</v>
      </c>
      <c r="G5765" t="s">
        <v>29</v>
      </c>
      <c r="H5765" t="s">
        <v>30</v>
      </c>
      <c r="I5765" t="s">
        <v>99</v>
      </c>
      <c r="J5765" t="s">
        <v>100</v>
      </c>
      <c r="K5765" t="s">
        <v>49</v>
      </c>
      <c r="L5765" s="13">
        <v>3.8</v>
      </c>
      <c r="M5765" s="8">
        <v>2.6</v>
      </c>
      <c r="N5765">
        <v>41</v>
      </c>
      <c r="O5765" s="8">
        <v>155.80000000000001</v>
      </c>
      <c r="P5765" s="14">
        <v>2.6499999999999999E-2</v>
      </c>
      <c r="Q5765" s="8">
        <v>4.13</v>
      </c>
      <c r="R5765" s="8">
        <v>151.66999999999999</v>
      </c>
      <c r="S5765" s="8">
        <v>106.6</v>
      </c>
      <c r="T5765" s="8">
        <v>45.07</v>
      </c>
      <c r="U5765">
        <v>0</v>
      </c>
      <c r="V5765" s="8">
        <v>0</v>
      </c>
      <c r="W5765" s="8">
        <v>0</v>
      </c>
      <c r="X5765" s="8">
        <v>45.07</v>
      </c>
    </row>
    <row r="5766" spans="1:24" x14ac:dyDescent="0.25">
      <c r="A5766" t="s">
        <v>6092</v>
      </c>
      <c r="B5766" s="1">
        <v>45794</v>
      </c>
      <c r="C5766" t="s">
        <v>291</v>
      </c>
      <c r="D5766" t="s">
        <v>292</v>
      </c>
      <c r="E5766" t="s">
        <v>150</v>
      </c>
      <c r="F5766" t="s">
        <v>54</v>
      </c>
      <c r="G5766" t="s">
        <v>151</v>
      </c>
      <c r="H5766" t="s">
        <v>152</v>
      </c>
      <c r="I5766" t="s">
        <v>66</v>
      </c>
      <c r="J5766" t="s">
        <v>67</v>
      </c>
      <c r="K5766" t="s">
        <v>33</v>
      </c>
      <c r="L5766" s="13">
        <v>4.5</v>
      </c>
      <c r="M5766" s="8">
        <v>2.1</v>
      </c>
      <c r="N5766">
        <v>40</v>
      </c>
      <c r="O5766" s="8">
        <v>180</v>
      </c>
      <c r="P5766" s="14">
        <v>2.5999999999999999E-3</v>
      </c>
      <c r="Q5766" s="8">
        <v>0.47</v>
      </c>
      <c r="R5766" s="8">
        <v>179.53</v>
      </c>
      <c r="S5766" s="8">
        <v>84</v>
      </c>
      <c r="T5766" s="8">
        <v>95.53</v>
      </c>
      <c r="U5766">
        <v>0</v>
      </c>
      <c r="V5766" s="8">
        <v>0</v>
      </c>
      <c r="W5766" s="8">
        <v>0</v>
      </c>
      <c r="X5766" s="8">
        <v>95.53</v>
      </c>
    </row>
    <row r="5767" spans="1:24" x14ac:dyDescent="0.25">
      <c r="A5767" t="s">
        <v>6093</v>
      </c>
      <c r="B5767" s="1">
        <v>45449</v>
      </c>
      <c r="C5767" t="s">
        <v>410</v>
      </c>
      <c r="D5767" t="s">
        <v>411</v>
      </c>
      <c r="E5767" t="s">
        <v>150</v>
      </c>
      <c r="F5767" t="s">
        <v>46</v>
      </c>
      <c r="G5767" t="s">
        <v>151</v>
      </c>
      <c r="H5767" t="s">
        <v>152</v>
      </c>
      <c r="I5767" t="s">
        <v>156</v>
      </c>
      <c r="J5767" t="s">
        <v>157</v>
      </c>
      <c r="K5767" t="s">
        <v>42</v>
      </c>
      <c r="L5767" s="13">
        <v>6.2</v>
      </c>
      <c r="M5767" s="8">
        <v>1.9</v>
      </c>
      <c r="N5767">
        <v>16</v>
      </c>
      <c r="O5767" s="8">
        <v>99.2</v>
      </c>
      <c r="P5767" s="14">
        <v>4.3700000000000003E-2</v>
      </c>
      <c r="Q5767" s="8">
        <v>4.34</v>
      </c>
      <c r="R5767" s="8">
        <v>94.86</v>
      </c>
      <c r="S5767" s="8">
        <v>30.4</v>
      </c>
      <c r="T5767" s="8">
        <v>64.459999999999994</v>
      </c>
      <c r="U5767">
        <v>0</v>
      </c>
      <c r="V5767" s="8">
        <v>0</v>
      </c>
      <c r="W5767" s="8">
        <v>0</v>
      </c>
      <c r="X5767" s="8">
        <v>64.459999999999994</v>
      </c>
    </row>
    <row r="5768" spans="1:24" x14ac:dyDescent="0.25">
      <c r="A5768" t="s">
        <v>6094</v>
      </c>
      <c r="B5768" s="1">
        <v>45347</v>
      </c>
      <c r="C5768" t="s">
        <v>183</v>
      </c>
      <c r="D5768" t="s">
        <v>184</v>
      </c>
      <c r="E5768" t="s">
        <v>63</v>
      </c>
      <c r="F5768" t="s">
        <v>89</v>
      </c>
      <c r="G5768" t="s">
        <v>64</v>
      </c>
      <c r="H5768" t="s">
        <v>65</v>
      </c>
      <c r="I5768" t="s">
        <v>74</v>
      </c>
      <c r="J5768" t="s">
        <v>75</v>
      </c>
      <c r="K5768" t="s">
        <v>49</v>
      </c>
      <c r="L5768" s="13">
        <v>11</v>
      </c>
      <c r="M5768" s="8">
        <v>6.8</v>
      </c>
      <c r="N5768">
        <v>126</v>
      </c>
      <c r="O5768" s="8">
        <v>1386</v>
      </c>
      <c r="P5768" s="14">
        <v>1.77E-2</v>
      </c>
      <c r="Q5768" s="8">
        <v>24.53</v>
      </c>
      <c r="R5768" s="8">
        <v>1361.47</v>
      </c>
      <c r="S5768" s="8">
        <v>856.8</v>
      </c>
      <c r="T5768" s="8">
        <v>504.67</v>
      </c>
      <c r="U5768">
        <v>0</v>
      </c>
      <c r="V5768" s="8">
        <v>0</v>
      </c>
      <c r="W5768" s="8">
        <v>0</v>
      </c>
      <c r="X5768" s="8">
        <v>504.67</v>
      </c>
    </row>
    <row r="5769" spans="1:24" x14ac:dyDescent="0.25">
      <c r="A5769" t="s">
        <v>6095</v>
      </c>
      <c r="B5769" s="1">
        <v>45661</v>
      </c>
      <c r="C5769" t="s">
        <v>475</v>
      </c>
      <c r="D5769" t="s">
        <v>476</v>
      </c>
      <c r="E5769" t="s">
        <v>63</v>
      </c>
      <c r="F5769" t="s">
        <v>37</v>
      </c>
      <c r="G5769" t="s">
        <v>64</v>
      </c>
      <c r="H5769" t="s">
        <v>65</v>
      </c>
      <c r="I5769" t="s">
        <v>47</v>
      </c>
      <c r="J5769" t="s">
        <v>48</v>
      </c>
      <c r="K5769" t="s">
        <v>49</v>
      </c>
      <c r="L5769" s="13">
        <v>5</v>
      </c>
      <c r="M5769" s="8">
        <v>3.2</v>
      </c>
      <c r="N5769">
        <v>1</v>
      </c>
      <c r="O5769" s="8">
        <v>5</v>
      </c>
      <c r="P5769" s="14">
        <v>2.3199999999999998E-2</v>
      </c>
      <c r="Q5769" s="8">
        <v>0.12</v>
      </c>
      <c r="R5769" s="8">
        <v>4.88</v>
      </c>
      <c r="S5769" s="8">
        <v>3.2</v>
      </c>
      <c r="T5769" s="8">
        <v>1.68</v>
      </c>
      <c r="U5769">
        <v>0</v>
      </c>
      <c r="V5769" s="8">
        <v>0</v>
      </c>
      <c r="W5769" s="8">
        <v>0</v>
      </c>
      <c r="X5769" s="8">
        <v>1.68</v>
      </c>
    </row>
    <row r="5770" spans="1:24" x14ac:dyDescent="0.25">
      <c r="A5770" t="s">
        <v>6096</v>
      </c>
      <c r="B5770" s="1">
        <v>45295</v>
      </c>
      <c r="C5770" t="s">
        <v>139</v>
      </c>
      <c r="D5770" t="s">
        <v>140</v>
      </c>
      <c r="E5770" t="s">
        <v>63</v>
      </c>
      <c r="F5770" t="s">
        <v>54</v>
      </c>
      <c r="G5770" t="s">
        <v>64</v>
      </c>
      <c r="H5770" t="s">
        <v>65</v>
      </c>
      <c r="I5770" t="s">
        <v>127</v>
      </c>
      <c r="J5770" t="s">
        <v>128</v>
      </c>
      <c r="K5770" t="s">
        <v>33</v>
      </c>
      <c r="L5770" s="13">
        <v>7.2</v>
      </c>
      <c r="M5770" s="8">
        <v>3.6</v>
      </c>
      <c r="N5770">
        <v>17</v>
      </c>
      <c r="O5770" s="8">
        <v>122.4</v>
      </c>
      <c r="P5770" s="14">
        <v>1.9800000000000002E-2</v>
      </c>
      <c r="Q5770" s="8">
        <v>2.42</v>
      </c>
      <c r="R5770" s="8">
        <v>119.98</v>
      </c>
      <c r="S5770" s="8">
        <v>61.2</v>
      </c>
      <c r="T5770" s="8">
        <v>58.78</v>
      </c>
      <c r="U5770">
        <v>0</v>
      </c>
      <c r="V5770" s="8">
        <v>0</v>
      </c>
      <c r="W5770" s="8">
        <v>0</v>
      </c>
      <c r="X5770" s="8">
        <v>58.78</v>
      </c>
    </row>
    <row r="5771" spans="1:24" x14ac:dyDescent="0.25">
      <c r="A5771" t="s">
        <v>6097</v>
      </c>
      <c r="B5771" s="1">
        <v>45729</v>
      </c>
      <c r="C5771" t="s">
        <v>615</v>
      </c>
      <c r="D5771" t="s">
        <v>616</v>
      </c>
      <c r="E5771" t="s">
        <v>150</v>
      </c>
      <c r="F5771" t="s">
        <v>89</v>
      </c>
      <c r="G5771" t="s">
        <v>151</v>
      </c>
      <c r="H5771" t="s">
        <v>152</v>
      </c>
      <c r="I5771" t="s">
        <v>47</v>
      </c>
      <c r="J5771" t="s">
        <v>48</v>
      </c>
      <c r="K5771" t="s">
        <v>49</v>
      </c>
      <c r="L5771" s="13">
        <v>5</v>
      </c>
      <c r="M5771" s="8">
        <v>3.2</v>
      </c>
      <c r="N5771">
        <v>92</v>
      </c>
      <c r="O5771" s="8">
        <v>460</v>
      </c>
      <c r="P5771" s="14">
        <v>0.21329999999999999</v>
      </c>
      <c r="Q5771" s="8">
        <v>98.12</v>
      </c>
      <c r="R5771" s="8">
        <v>361.88</v>
      </c>
      <c r="S5771" s="8">
        <v>294.39999999999998</v>
      </c>
      <c r="T5771" s="8">
        <v>67.48</v>
      </c>
      <c r="U5771">
        <v>0</v>
      </c>
      <c r="V5771" s="8">
        <v>0</v>
      </c>
      <c r="W5771" s="8">
        <v>0</v>
      </c>
      <c r="X5771" s="8">
        <v>67.48</v>
      </c>
    </row>
    <row r="5772" spans="1:24" x14ac:dyDescent="0.25">
      <c r="A5772" t="s">
        <v>6098</v>
      </c>
      <c r="B5772" s="1">
        <v>45381</v>
      </c>
      <c r="C5772" t="s">
        <v>315</v>
      </c>
      <c r="D5772" t="s">
        <v>316</v>
      </c>
      <c r="E5772" t="s">
        <v>27</v>
      </c>
      <c r="F5772" t="s">
        <v>46</v>
      </c>
      <c r="G5772" t="s">
        <v>29</v>
      </c>
      <c r="H5772" t="s">
        <v>30</v>
      </c>
      <c r="I5772" t="s">
        <v>84</v>
      </c>
      <c r="J5772" t="s">
        <v>85</v>
      </c>
      <c r="K5772" t="s">
        <v>42</v>
      </c>
      <c r="L5772" s="13">
        <v>9.9</v>
      </c>
      <c r="M5772" s="8">
        <v>3.1</v>
      </c>
      <c r="N5772">
        <v>46</v>
      </c>
      <c r="O5772" s="8">
        <v>455.4</v>
      </c>
      <c r="P5772" s="14">
        <v>0.16170000000000001</v>
      </c>
      <c r="Q5772" s="8">
        <v>73.64</v>
      </c>
      <c r="R5772" s="8">
        <v>381.76</v>
      </c>
      <c r="S5772" s="8">
        <v>142.6</v>
      </c>
      <c r="T5772" s="8">
        <v>239.16</v>
      </c>
      <c r="U5772">
        <v>0</v>
      </c>
      <c r="V5772" s="8">
        <v>0</v>
      </c>
      <c r="W5772" s="8">
        <v>0</v>
      </c>
      <c r="X5772" s="8">
        <v>239.16</v>
      </c>
    </row>
    <row r="5773" spans="1:24" x14ac:dyDescent="0.25">
      <c r="A5773" t="s">
        <v>6099</v>
      </c>
      <c r="B5773" s="1">
        <v>45593</v>
      </c>
      <c r="C5773" t="s">
        <v>546</v>
      </c>
      <c r="D5773" t="s">
        <v>547</v>
      </c>
      <c r="E5773" t="s">
        <v>27</v>
      </c>
      <c r="F5773" t="s">
        <v>89</v>
      </c>
      <c r="G5773" t="s">
        <v>29</v>
      </c>
      <c r="H5773" t="s">
        <v>30</v>
      </c>
      <c r="I5773" t="s">
        <v>117</v>
      </c>
      <c r="J5773" t="s">
        <v>118</v>
      </c>
      <c r="K5773" t="s">
        <v>59</v>
      </c>
      <c r="L5773" s="13">
        <v>6</v>
      </c>
      <c r="M5773" s="8">
        <v>4.2</v>
      </c>
      <c r="N5773">
        <v>654</v>
      </c>
      <c r="O5773" s="8">
        <v>3924</v>
      </c>
      <c r="P5773" s="14">
        <v>0.1046</v>
      </c>
      <c r="Q5773" s="8">
        <v>410.45</v>
      </c>
      <c r="R5773" s="8">
        <v>3513.55</v>
      </c>
      <c r="S5773" s="8">
        <v>2746.8</v>
      </c>
      <c r="T5773" s="8">
        <v>766.75</v>
      </c>
      <c r="U5773">
        <v>0</v>
      </c>
      <c r="V5773" s="8">
        <v>0</v>
      </c>
      <c r="W5773" s="8">
        <v>0</v>
      </c>
      <c r="X5773" s="8">
        <v>766.75</v>
      </c>
    </row>
    <row r="5774" spans="1:24" x14ac:dyDescent="0.25">
      <c r="A5774" t="s">
        <v>6100</v>
      </c>
      <c r="B5774" s="1">
        <v>46135</v>
      </c>
      <c r="C5774" t="s">
        <v>642</v>
      </c>
      <c r="D5774" t="s">
        <v>643</v>
      </c>
      <c r="E5774" t="s">
        <v>71</v>
      </c>
      <c r="F5774" t="s">
        <v>54</v>
      </c>
      <c r="G5774" t="s">
        <v>165</v>
      </c>
      <c r="H5774" t="s">
        <v>166</v>
      </c>
      <c r="I5774" t="s">
        <v>156</v>
      </c>
      <c r="J5774" t="s">
        <v>157</v>
      </c>
      <c r="K5774" t="s">
        <v>42</v>
      </c>
      <c r="L5774" s="13">
        <v>6.2</v>
      </c>
      <c r="M5774" s="8">
        <v>1.9</v>
      </c>
      <c r="N5774">
        <v>40</v>
      </c>
      <c r="O5774" s="8">
        <v>248</v>
      </c>
      <c r="P5774" s="14">
        <v>1.6999999999999999E-3</v>
      </c>
      <c r="Q5774" s="8">
        <v>0.42</v>
      </c>
      <c r="R5774" s="8">
        <v>247.58</v>
      </c>
      <c r="S5774" s="8">
        <v>76</v>
      </c>
      <c r="T5774" s="8">
        <v>171.58</v>
      </c>
      <c r="U5774">
        <v>0</v>
      </c>
      <c r="V5774" s="8">
        <v>0</v>
      </c>
      <c r="W5774" s="8">
        <v>0</v>
      </c>
      <c r="X5774" s="8">
        <v>171.58</v>
      </c>
    </row>
    <row r="5775" spans="1:24" x14ac:dyDescent="0.25">
      <c r="A5775" t="s">
        <v>6101</v>
      </c>
      <c r="B5775" s="1">
        <v>45969</v>
      </c>
      <c r="C5775" t="s">
        <v>361</v>
      </c>
      <c r="D5775" t="s">
        <v>362</v>
      </c>
      <c r="E5775" t="s">
        <v>27</v>
      </c>
      <c r="F5775" t="s">
        <v>28</v>
      </c>
      <c r="G5775" t="s">
        <v>38</v>
      </c>
      <c r="H5775" t="s">
        <v>39</v>
      </c>
      <c r="I5775" t="s">
        <v>40</v>
      </c>
      <c r="J5775" t="s">
        <v>41</v>
      </c>
      <c r="K5775" t="s">
        <v>42</v>
      </c>
      <c r="L5775" s="13">
        <v>14.5</v>
      </c>
      <c r="M5775" s="8">
        <v>4.2</v>
      </c>
      <c r="N5775">
        <v>53</v>
      </c>
      <c r="O5775" s="8">
        <v>768.5</v>
      </c>
      <c r="P5775" s="14">
        <v>8.5500000000000007E-2</v>
      </c>
      <c r="Q5775" s="8">
        <v>65.709999999999994</v>
      </c>
      <c r="R5775" s="8">
        <v>702.79</v>
      </c>
      <c r="S5775" s="8">
        <v>222.6</v>
      </c>
      <c r="T5775" s="8">
        <v>480.19</v>
      </c>
      <c r="U5775">
        <v>0</v>
      </c>
      <c r="V5775" s="8">
        <v>0</v>
      </c>
      <c r="W5775" s="8">
        <v>0</v>
      </c>
      <c r="X5775" s="8">
        <v>480.19</v>
      </c>
    </row>
    <row r="5776" spans="1:24" x14ac:dyDescent="0.25">
      <c r="A5776" t="s">
        <v>6102</v>
      </c>
      <c r="B5776" s="1">
        <v>45932</v>
      </c>
      <c r="C5776" t="s">
        <v>410</v>
      </c>
      <c r="D5776" t="s">
        <v>411</v>
      </c>
      <c r="E5776" t="s">
        <v>150</v>
      </c>
      <c r="F5776" t="s">
        <v>46</v>
      </c>
      <c r="G5776" t="s">
        <v>151</v>
      </c>
      <c r="H5776" t="s">
        <v>152</v>
      </c>
      <c r="I5776" t="s">
        <v>127</v>
      </c>
      <c r="J5776" t="s">
        <v>128</v>
      </c>
      <c r="K5776" t="s">
        <v>33</v>
      </c>
      <c r="L5776" s="13">
        <v>7.2</v>
      </c>
      <c r="M5776" s="8">
        <v>3.6</v>
      </c>
      <c r="N5776">
        <v>7</v>
      </c>
      <c r="O5776" s="8">
        <v>50.4</v>
      </c>
      <c r="P5776" s="14">
        <v>5.8599999999999999E-2</v>
      </c>
      <c r="Q5776" s="8">
        <v>2.95</v>
      </c>
      <c r="R5776" s="8">
        <v>47.45</v>
      </c>
      <c r="S5776" s="8">
        <v>25.2</v>
      </c>
      <c r="T5776" s="8">
        <v>22.25</v>
      </c>
      <c r="U5776">
        <v>6</v>
      </c>
      <c r="V5776" s="8">
        <v>40.67</v>
      </c>
      <c r="W5776" s="8">
        <v>24.6</v>
      </c>
      <c r="X5776" s="8">
        <v>-2.35</v>
      </c>
    </row>
    <row r="5777" spans="1:24" x14ac:dyDescent="0.25">
      <c r="A5777" t="s">
        <v>6103</v>
      </c>
      <c r="B5777" s="1">
        <v>45906</v>
      </c>
      <c r="C5777" t="s">
        <v>445</v>
      </c>
      <c r="D5777" t="s">
        <v>446</v>
      </c>
      <c r="E5777" t="s">
        <v>71</v>
      </c>
      <c r="F5777" t="s">
        <v>89</v>
      </c>
      <c r="G5777" t="s">
        <v>72</v>
      </c>
      <c r="H5777" t="s">
        <v>73</v>
      </c>
      <c r="I5777" t="s">
        <v>47</v>
      </c>
      <c r="J5777" t="s">
        <v>48</v>
      </c>
      <c r="K5777" t="s">
        <v>49</v>
      </c>
      <c r="L5777" s="13">
        <v>5</v>
      </c>
      <c r="M5777" s="8">
        <v>3.2</v>
      </c>
      <c r="N5777">
        <v>53</v>
      </c>
      <c r="O5777" s="8">
        <v>265</v>
      </c>
      <c r="P5777" s="14">
        <v>0.1168</v>
      </c>
      <c r="Q5777" s="8">
        <v>30.95</v>
      </c>
      <c r="R5777" s="8">
        <v>234.05</v>
      </c>
      <c r="S5777" s="8">
        <v>169.6</v>
      </c>
      <c r="T5777" s="8">
        <v>64.45</v>
      </c>
      <c r="U5777">
        <v>0</v>
      </c>
      <c r="V5777" s="8">
        <v>0</v>
      </c>
      <c r="W5777" s="8">
        <v>0</v>
      </c>
      <c r="X5777" s="8">
        <v>64.45</v>
      </c>
    </row>
    <row r="5778" spans="1:24" x14ac:dyDescent="0.25">
      <c r="A5778" t="s">
        <v>6104</v>
      </c>
      <c r="B5778" s="1">
        <v>45783</v>
      </c>
      <c r="C5778" t="s">
        <v>258</v>
      </c>
      <c r="D5778" t="s">
        <v>259</v>
      </c>
      <c r="E5778" t="s">
        <v>71</v>
      </c>
      <c r="F5778" t="s">
        <v>28</v>
      </c>
      <c r="G5778" t="s">
        <v>72</v>
      </c>
      <c r="H5778" t="s">
        <v>73</v>
      </c>
      <c r="I5778" t="s">
        <v>117</v>
      </c>
      <c r="J5778" t="s">
        <v>118</v>
      </c>
      <c r="K5778" t="s">
        <v>59</v>
      </c>
      <c r="L5778" s="13">
        <v>6</v>
      </c>
      <c r="M5778" s="8">
        <v>4.2</v>
      </c>
      <c r="N5778">
        <v>30</v>
      </c>
      <c r="O5778" s="8">
        <v>180</v>
      </c>
      <c r="P5778" s="14">
        <v>1.3599999999999999E-2</v>
      </c>
      <c r="Q5778" s="8">
        <v>2.4500000000000002</v>
      </c>
      <c r="R5778" s="8">
        <v>177.55</v>
      </c>
      <c r="S5778" s="8">
        <v>126</v>
      </c>
      <c r="T5778" s="8">
        <v>51.55</v>
      </c>
      <c r="U5778">
        <v>0</v>
      </c>
      <c r="V5778" s="8">
        <v>0</v>
      </c>
      <c r="W5778" s="8">
        <v>0</v>
      </c>
      <c r="X5778" s="8">
        <v>51.55</v>
      </c>
    </row>
    <row r="5779" spans="1:24" x14ac:dyDescent="0.25">
      <c r="A5779" t="s">
        <v>6105</v>
      </c>
      <c r="B5779" s="1">
        <v>45496</v>
      </c>
      <c r="C5779" t="s">
        <v>383</v>
      </c>
      <c r="D5779" t="s">
        <v>384</v>
      </c>
      <c r="E5779" t="s">
        <v>63</v>
      </c>
      <c r="F5779" t="s">
        <v>54</v>
      </c>
      <c r="G5779" t="s">
        <v>64</v>
      </c>
      <c r="H5779" t="s">
        <v>65</v>
      </c>
      <c r="I5779" t="s">
        <v>31</v>
      </c>
      <c r="J5779" t="s">
        <v>32</v>
      </c>
      <c r="K5779" t="s">
        <v>33</v>
      </c>
      <c r="L5779" s="13">
        <v>5.8</v>
      </c>
      <c r="M5779" s="8">
        <v>2.7</v>
      </c>
      <c r="N5779">
        <v>88</v>
      </c>
      <c r="O5779" s="8">
        <v>510.4</v>
      </c>
      <c r="P5779" s="14">
        <v>7.1999999999999998E-3</v>
      </c>
      <c r="Q5779" s="8">
        <v>3.67</v>
      </c>
      <c r="R5779" s="8">
        <v>506.73</v>
      </c>
      <c r="S5779" s="8">
        <v>237.6</v>
      </c>
      <c r="T5779" s="8">
        <v>269.13</v>
      </c>
      <c r="U5779">
        <v>0</v>
      </c>
      <c r="V5779" s="8">
        <v>0</v>
      </c>
      <c r="W5779" s="8">
        <v>0</v>
      </c>
      <c r="X5779" s="8">
        <v>269.13</v>
      </c>
    </row>
    <row r="5780" spans="1:24" x14ac:dyDescent="0.25">
      <c r="A5780" t="s">
        <v>6106</v>
      </c>
      <c r="B5780" s="1">
        <v>45391</v>
      </c>
      <c r="C5780" t="s">
        <v>472</v>
      </c>
      <c r="D5780" t="s">
        <v>473</v>
      </c>
      <c r="E5780" t="s">
        <v>71</v>
      </c>
      <c r="F5780" t="s">
        <v>54</v>
      </c>
      <c r="G5780" t="s">
        <v>165</v>
      </c>
      <c r="H5780" t="s">
        <v>166</v>
      </c>
      <c r="I5780" t="s">
        <v>117</v>
      </c>
      <c r="J5780" t="s">
        <v>118</v>
      </c>
      <c r="K5780" t="s">
        <v>59</v>
      </c>
      <c r="L5780" s="13">
        <v>6</v>
      </c>
      <c r="M5780" s="8">
        <v>4.2</v>
      </c>
      <c r="N5780">
        <v>49</v>
      </c>
      <c r="O5780" s="8">
        <v>294</v>
      </c>
      <c r="P5780" s="14">
        <v>5.2400000000000002E-2</v>
      </c>
      <c r="Q5780" s="8">
        <v>15.41</v>
      </c>
      <c r="R5780" s="8">
        <v>278.58999999999997</v>
      </c>
      <c r="S5780" s="8">
        <v>205.8</v>
      </c>
      <c r="T5780" s="8">
        <v>72.790000000000006</v>
      </c>
      <c r="U5780">
        <v>0</v>
      </c>
      <c r="V5780" s="8">
        <v>0</v>
      </c>
      <c r="W5780" s="8">
        <v>0</v>
      </c>
      <c r="X5780" s="8">
        <v>72.790000000000006</v>
      </c>
    </row>
    <row r="5781" spans="1:24" x14ac:dyDescent="0.25">
      <c r="A5781" t="s">
        <v>6107</v>
      </c>
      <c r="B5781" s="1">
        <v>45318</v>
      </c>
      <c r="C5781" t="s">
        <v>334</v>
      </c>
      <c r="D5781" t="s">
        <v>335</v>
      </c>
      <c r="E5781" t="s">
        <v>53</v>
      </c>
      <c r="F5781" t="s">
        <v>37</v>
      </c>
      <c r="G5781" t="s">
        <v>55</v>
      </c>
      <c r="H5781" t="s">
        <v>56</v>
      </c>
      <c r="I5781" t="s">
        <v>185</v>
      </c>
      <c r="J5781" t="s">
        <v>186</v>
      </c>
      <c r="K5781" t="s">
        <v>59</v>
      </c>
      <c r="L5781" s="13">
        <v>4.9000000000000004</v>
      </c>
      <c r="M5781" s="8">
        <v>3.1</v>
      </c>
      <c r="N5781">
        <v>52</v>
      </c>
      <c r="O5781" s="8">
        <v>254.8</v>
      </c>
      <c r="P5781" s="14">
        <v>5.4999999999999997E-3</v>
      </c>
      <c r="Q5781" s="8">
        <v>1.4</v>
      </c>
      <c r="R5781" s="8">
        <v>253.4</v>
      </c>
      <c r="S5781" s="8">
        <v>161.19999999999999</v>
      </c>
      <c r="T5781" s="8">
        <v>92.2</v>
      </c>
      <c r="U5781">
        <v>0</v>
      </c>
      <c r="V5781" s="8">
        <v>0</v>
      </c>
      <c r="W5781" s="8">
        <v>0</v>
      </c>
      <c r="X5781" s="8">
        <v>92.2</v>
      </c>
    </row>
    <row r="5782" spans="1:24" x14ac:dyDescent="0.25">
      <c r="A5782" t="s">
        <v>6108</v>
      </c>
      <c r="B5782" s="1">
        <v>45503</v>
      </c>
      <c r="C5782" t="s">
        <v>102</v>
      </c>
      <c r="D5782" t="s">
        <v>103</v>
      </c>
      <c r="E5782" t="s">
        <v>27</v>
      </c>
      <c r="F5782" t="s">
        <v>54</v>
      </c>
      <c r="G5782" t="s">
        <v>29</v>
      </c>
      <c r="H5782" t="s">
        <v>30</v>
      </c>
      <c r="I5782" t="s">
        <v>122</v>
      </c>
      <c r="J5782" t="s">
        <v>123</v>
      </c>
      <c r="K5782" t="s">
        <v>59</v>
      </c>
      <c r="L5782" s="13">
        <v>5.5</v>
      </c>
      <c r="M5782" s="8">
        <v>3.8</v>
      </c>
      <c r="N5782">
        <v>48</v>
      </c>
      <c r="O5782" s="8">
        <v>264</v>
      </c>
      <c r="P5782" s="14">
        <v>3.7000000000000002E-3</v>
      </c>
      <c r="Q5782" s="8">
        <v>0.98</v>
      </c>
      <c r="R5782" s="8">
        <v>263.02</v>
      </c>
      <c r="S5782" s="8">
        <v>182.4</v>
      </c>
      <c r="T5782" s="8">
        <v>80.62</v>
      </c>
      <c r="U5782">
        <v>0</v>
      </c>
      <c r="V5782" s="8">
        <v>0</v>
      </c>
      <c r="W5782" s="8">
        <v>0</v>
      </c>
      <c r="X5782" s="8">
        <v>80.62</v>
      </c>
    </row>
    <row r="5783" spans="1:24" x14ac:dyDescent="0.25">
      <c r="A5783" t="s">
        <v>6109</v>
      </c>
      <c r="B5783" s="1">
        <v>45466</v>
      </c>
      <c r="C5783" t="s">
        <v>183</v>
      </c>
      <c r="D5783" t="s">
        <v>184</v>
      </c>
      <c r="E5783" t="s">
        <v>63</v>
      </c>
      <c r="F5783" t="s">
        <v>89</v>
      </c>
      <c r="G5783" t="s">
        <v>79</v>
      </c>
      <c r="H5783" t="s">
        <v>80</v>
      </c>
      <c r="I5783" t="s">
        <v>84</v>
      </c>
      <c r="J5783" t="s">
        <v>85</v>
      </c>
      <c r="K5783" t="s">
        <v>42</v>
      </c>
      <c r="L5783" s="13">
        <v>9.9</v>
      </c>
      <c r="M5783" s="8">
        <v>3.1</v>
      </c>
      <c r="N5783">
        <v>158</v>
      </c>
      <c r="O5783" s="8">
        <v>1564.2</v>
      </c>
      <c r="P5783" s="14">
        <v>5.67E-2</v>
      </c>
      <c r="Q5783" s="8">
        <v>88.69</v>
      </c>
      <c r="R5783" s="8">
        <v>1475.51</v>
      </c>
      <c r="S5783" s="8">
        <v>489.8</v>
      </c>
      <c r="T5783" s="8">
        <v>985.71</v>
      </c>
      <c r="U5783">
        <v>64</v>
      </c>
      <c r="V5783" s="8">
        <v>597.66999999999996</v>
      </c>
      <c r="W5783" s="8">
        <v>230.4</v>
      </c>
      <c r="X5783" s="8">
        <v>755.31</v>
      </c>
    </row>
    <row r="5784" spans="1:24" x14ac:dyDescent="0.25">
      <c r="A5784" t="s">
        <v>6110</v>
      </c>
      <c r="B5784" s="1">
        <v>45945</v>
      </c>
      <c r="C5784" t="s">
        <v>279</v>
      </c>
      <c r="D5784" t="s">
        <v>280</v>
      </c>
      <c r="E5784" t="s">
        <v>53</v>
      </c>
      <c r="F5784" t="s">
        <v>54</v>
      </c>
      <c r="G5784" t="s">
        <v>55</v>
      </c>
      <c r="H5784" t="s">
        <v>56</v>
      </c>
      <c r="I5784" t="s">
        <v>185</v>
      </c>
      <c r="J5784" t="s">
        <v>186</v>
      </c>
      <c r="K5784" t="s">
        <v>59</v>
      </c>
      <c r="L5784" s="13">
        <v>4.9000000000000004</v>
      </c>
      <c r="M5784" s="8">
        <v>3.1</v>
      </c>
      <c r="N5784">
        <v>55</v>
      </c>
      <c r="O5784" s="8">
        <v>269.5</v>
      </c>
      <c r="P5784" s="14">
        <v>1.32E-2</v>
      </c>
      <c r="Q5784" s="8">
        <v>3.56</v>
      </c>
      <c r="R5784" s="8">
        <v>265.94</v>
      </c>
      <c r="S5784" s="8">
        <v>170.5</v>
      </c>
      <c r="T5784" s="8">
        <v>95.44</v>
      </c>
      <c r="U5784">
        <v>0</v>
      </c>
      <c r="V5784" s="8">
        <v>0</v>
      </c>
      <c r="W5784" s="8">
        <v>0</v>
      </c>
      <c r="X5784" s="8">
        <v>95.44</v>
      </c>
    </row>
    <row r="5785" spans="1:24" x14ac:dyDescent="0.25">
      <c r="A5785" t="s">
        <v>6111</v>
      </c>
      <c r="B5785" s="1">
        <v>45590</v>
      </c>
      <c r="C5785" t="s">
        <v>340</v>
      </c>
      <c r="D5785" t="s">
        <v>341</v>
      </c>
      <c r="E5785" t="s">
        <v>27</v>
      </c>
      <c r="F5785" t="s">
        <v>54</v>
      </c>
      <c r="G5785" t="s">
        <v>38</v>
      </c>
      <c r="H5785" t="s">
        <v>39</v>
      </c>
      <c r="I5785" t="s">
        <v>122</v>
      </c>
      <c r="J5785" t="s">
        <v>123</v>
      </c>
      <c r="K5785" t="s">
        <v>59</v>
      </c>
      <c r="L5785" s="13">
        <v>5.5</v>
      </c>
      <c r="M5785" s="8">
        <v>3.8</v>
      </c>
      <c r="N5785">
        <v>17</v>
      </c>
      <c r="O5785" s="8">
        <v>93.5</v>
      </c>
      <c r="P5785" s="14">
        <v>2.7400000000000001E-2</v>
      </c>
      <c r="Q5785" s="8">
        <v>2.56</v>
      </c>
      <c r="R5785" s="8">
        <v>90.94</v>
      </c>
      <c r="S5785" s="8">
        <v>64.599999999999994</v>
      </c>
      <c r="T5785" s="8">
        <v>26.34</v>
      </c>
      <c r="U5785">
        <v>0</v>
      </c>
      <c r="V5785" s="8">
        <v>0</v>
      </c>
      <c r="W5785" s="8">
        <v>0</v>
      </c>
      <c r="X5785" s="8">
        <v>26.34</v>
      </c>
    </row>
    <row r="5786" spans="1:24" x14ac:dyDescent="0.25">
      <c r="A5786" t="s">
        <v>6112</v>
      </c>
      <c r="B5786" s="1">
        <v>45375</v>
      </c>
      <c r="C5786" t="s">
        <v>420</v>
      </c>
      <c r="D5786" t="s">
        <v>421</v>
      </c>
      <c r="E5786" t="s">
        <v>150</v>
      </c>
      <c r="F5786" t="s">
        <v>89</v>
      </c>
      <c r="G5786" t="s">
        <v>151</v>
      </c>
      <c r="H5786" t="s">
        <v>152</v>
      </c>
      <c r="I5786" t="s">
        <v>185</v>
      </c>
      <c r="J5786" t="s">
        <v>186</v>
      </c>
      <c r="K5786" t="s">
        <v>59</v>
      </c>
      <c r="L5786" s="13">
        <v>4.9000000000000004</v>
      </c>
      <c r="M5786" s="8">
        <v>3.1</v>
      </c>
      <c r="N5786">
        <v>327</v>
      </c>
      <c r="O5786" s="8">
        <v>1602.3</v>
      </c>
      <c r="P5786" s="14">
        <v>0.26889999999999997</v>
      </c>
      <c r="Q5786" s="8">
        <v>430.86</v>
      </c>
      <c r="R5786" s="8">
        <v>1171.44</v>
      </c>
      <c r="S5786" s="8">
        <v>1013.7</v>
      </c>
      <c r="T5786" s="8">
        <v>157.74</v>
      </c>
      <c r="U5786">
        <v>152</v>
      </c>
      <c r="V5786" s="8">
        <v>544.52</v>
      </c>
      <c r="W5786" s="8">
        <v>547.20000000000005</v>
      </c>
      <c r="X5786" s="8">
        <v>-389.46</v>
      </c>
    </row>
    <row r="5787" spans="1:24" x14ac:dyDescent="0.25">
      <c r="A5787" t="s">
        <v>6113</v>
      </c>
      <c r="B5787" s="1">
        <v>45776</v>
      </c>
      <c r="C5787" t="s">
        <v>391</v>
      </c>
      <c r="D5787" t="s">
        <v>392</v>
      </c>
      <c r="E5787" t="s">
        <v>63</v>
      </c>
      <c r="F5787" t="s">
        <v>54</v>
      </c>
      <c r="G5787" t="s">
        <v>79</v>
      </c>
      <c r="H5787" t="s">
        <v>80</v>
      </c>
      <c r="I5787" t="s">
        <v>66</v>
      </c>
      <c r="J5787" t="s">
        <v>67</v>
      </c>
      <c r="K5787" t="s">
        <v>33</v>
      </c>
      <c r="L5787" s="13">
        <v>4.5</v>
      </c>
      <c r="M5787" s="8">
        <v>2.1</v>
      </c>
      <c r="N5787">
        <v>71</v>
      </c>
      <c r="O5787" s="8">
        <v>319.5</v>
      </c>
      <c r="P5787" s="14">
        <v>1.9699999999999999E-2</v>
      </c>
      <c r="Q5787" s="8">
        <v>6.29</v>
      </c>
      <c r="R5787" s="8">
        <v>313.20999999999998</v>
      </c>
      <c r="S5787" s="8">
        <v>149.1</v>
      </c>
      <c r="T5787" s="8">
        <v>164.11</v>
      </c>
      <c r="U5787">
        <v>0</v>
      </c>
      <c r="V5787" s="8">
        <v>0</v>
      </c>
      <c r="W5787" s="8">
        <v>0</v>
      </c>
      <c r="X5787" s="8">
        <v>164.11</v>
      </c>
    </row>
    <row r="5788" spans="1:24" x14ac:dyDescent="0.25">
      <c r="A5788" t="s">
        <v>6114</v>
      </c>
      <c r="B5788" s="1">
        <v>46156</v>
      </c>
      <c r="C5788" t="s">
        <v>357</v>
      </c>
      <c r="D5788" t="s">
        <v>358</v>
      </c>
      <c r="E5788" t="s">
        <v>27</v>
      </c>
      <c r="F5788" t="s">
        <v>46</v>
      </c>
      <c r="G5788" t="s">
        <v>29</v>
      </c>
      <c r="H5788" t="s">
        <v>30</v>
      </c>
      <c r="I5788" t="s">
        <v>104</v>
      </c>
      <c r="J5788" t="s">
        <v>105</v>
      </c>
      <c r="K5788" t="s">
        <v>49</v>
      </c>
      <c r="L5788" s="13">
        <v>4.2</v>
      </c>
      <c r="M5788" s="8">
        <v>2.8</v>
      </c>
      <c r="N5788">
        <v>94</v>
      </c>
      <c r="O5788" s="8">
        <v>394.8</v>
      </c>
      <c r="P5788" s="14">
        <v>0.1009</v>
      </c>
      <c r="Q5788" s="8">
        <v>39.840000000000003</v>
      </c>
      <c r="R5788" s="8">
        <v>354.96</v>
      </c>
      <c r="S5788" s="8">
        <v>263.2</v>
      </c>
      <c r="T5788" s="8">
        <v>91.76</v>
      </c>
      <c r="U5788">
        <v>0</v>
      </c>
      <c r="V5788" s="8">
        <v>0</v>
      </c>
      <c r="W5788" s="8">
        <v>0</v>
      </c>
      <c r="X5788" s="8">
        <v>91.76</v>
      </c>
    </row>
    <row r="5789" spans="1:24" x14ac:dyDescent="0.25">
      <c r="A5789" t="s">
        <v>6115</v>
      </c>
      <c r="B5789" s="1">
        <v>45410</v>
      </c>
      <c r="C5789" t="s">
        <v>331</v>
      </c>
      <c r="D5789" t="s">
        <v>332</v>
      </c>
      <c r="E5789" t="s">
        <v>150</v>
      </c>
      <c r="F5789" t="s">
        <v>37</v>
      </c>
      <c r="G5789" t="s">
        <v>151</v>
      </c>
      <c r="H5789" t="s">
        <v>152</v>
      </c>
      <c r="I5789" t="s">
        <v>40</v>
      </c>
      <c r="J5789" t="s">
        <v>41</v>
      </c>
      <c r="K5789" t="s">
        <v>42</v>
      </c>
      <c r="L5789" s="13">
        <v>14.5</v>
      </c>
      <c r="M5789" s="8">
        <v>4.2</v>
      </c>
      <c r="N5789">
        <v>99</v>
      </c>
      <c r="O5789" s="8">
        <v>1435.5</v>
      </c>
      <c r="P5789" s="14">
        <v>1.43E-2</v>
      </c>
      <c r="Q5789" s="8">
        <v>20.53</v>
      </c>
      <c r="R5789" s="8">
        <v>1414.97</v>
      </c>
      <c r="S5789" s="8">
        <v>415.8</v>
      </c>
      <c r="T5789" s="8">
        <v>999.17</v>
      </c>
      <c r="U5789">
        <v>37</v>
      </c>
      <c r="V5789" s="8">
        <v>528.83000000000004</v>
      </c>
      <c r="W5789" s="8">
        <v>173.9</v>
      </c>
      <c r="X5789" s="8">
        <v>825.27</v>
      </c>
    </row>
    <row r="5790" spans="1:24" x14ac:dyDescent="0.25">
      <c r="A5790" t="s">
        <v>6116</v>
      </c>
      <c r="B5790" s="1">
        <v>45607</v>
      </c>
      <c r="C5790" t="s">
        <v>501</v>
      </c>
      <c r="D5790" t="s">
        <v>502</v>
      </c>
      <c r="E5790" t="s">
        <v>27</v>
      </c>
      <c r="F5790" t="s">
        <v>37</v>
      </c>
      <c r="G5790" t="s">
        <v>38</v>
      </c>
      <c r="H5790" t="s">
        <v>39</v>
      </c>
      <c r="I5790" t="s">
        <v>112</v>
      </c>
      <c r="J5790" t="s">
        <v>113</v>
      </c>
      <c r="K5790" t="s">
        <v>42</v>
      </c>
      <c r="L5790" s="13">
        <v>8.5</v>
      </c>
      <c r="M5790" s="8">
        <v>2.8</v>
      </c>
      <c r="N5790">
        <v>5</v>
      </c>
      <c r="O5790" s="8">
        <v>42.5</v>
      </c>
      <c r="P5790" s="14">
        <v>2.3699999999999999E-2</v>
      </c>
      <c r="Q5790" s="8">
        <v>1.01</v>
      </c>
      <c r="R5790" s="8">
        <v>41.49</v>
      </c>
      <c r="S5790" s="8">
        <v>14</v>
      </c>
      <c r="T5790" s="8">
        <v>27.49</v>
      </c>
      <c r="U5790">
        <v>0</v>
      </c>
      <c r="V5790" s="8">
        <v>0</v>
      </c>
      <c r="W5790" s="8">
        <v>0</v>
      </c>
      <c r="X5790" s="8">
        <v>27.49</v>
      </c>
    </row>
    <row r="5791" spans="1:24" x14ac:dyDescent="0.25">
      <c r="A5791" t="s">
        <v>6117</v>
      </c>
      <c r="B5791" s="1">
        <v>46095</v>
      </c>
      <c r="C5791" t="s">
        <v>590</v>
      </c>
      <c r="D5791" t="s">
        <v>591</v>
      </c>
      <c r="E5791" t="s">
        <v>27</v>
      </c>
      <c r="F5791" t="s">
        <v>46</v>
      </c>
      <c r="G5791" t="s">
        <v>38</v>
      </c>
      <c r="H5791" t="s">
        <v>39</v>
      </c>
      <c r="I5791" t="s">
        <v>66</v>
      </c>
      <c r="J5791" t="s">
        <v>67</v>
      </c>
      <c r="K5791" t="s">
        <v>33</v>
      </c>
      <c r="L5791" s="13">
        <v>4.5</v>
      </c>
      <c r="M5791" s="8">
        <v>2.1</v>
      </c>
      <c r="N5791">
        <v>30</v>
      </c>
      <c r="O5791" s="8">
        <v>135</v>
      </c>
      <c r="P5791" s="14">
        <v>6.1199999999999997E-2</v>
      </c>
      <c r="Q5791" s="8">
        <v>8.26</v>
      </c>
      <c r="R5791" s="8">
        <v>126.74</v>
      </c>
      <c r="S5791" s="8">
        <v>63</v>
      </c>
      <c r="T5791" s="8">
        <v>63.74</v>
      </c>
      <c r="U5791">
        <v>0</v>
      </c>
      <c r="V5791" s="8">
        <v>0</v>
      </c>
      <c r="W5791" s="8">
        <v>0</v>
      </c>
      <c r="X5791" s="8">
        <v>63.74</v>
      </c>
    </row>
    <row r="5792" spans="1:24" x14ac:dyDescent="0.25">
      <c r="A5792" t="s">
        <v>6118</v>
      </c>
      <c r="B5792" s="1">
        <v>45699</v>
      </c>
      <c r="C5792" t="s">
        <v>102</v>
      </c>
      <c r="D5792" t="s">
        <v>103</v>
      </c>
      <c r="E5792" t="s">
        <v>27</v>
      </c>
      <c r="F5792" t="s">
        <v>54</v>
      </c>
      <c r="G5792" t="s">
        <v>38</v>
      </c>
      <c r="H5792" t="s">
        <v>39</v>
      </c>
      <c r="I5792" t="s">
        <v>156</v>
      </c>
      <c r="J5792" t="s">
        <v>157</v>
      </c>
      <c r="K5792" t="s">
        <v>42</v>
      </c>
      <c r="L5792" s="13">
        <v>6.2</v>
      </c>
      <c r="M5792" s="8">
        <v>1.9</v>
      </c>
      <c r="N5792">
        <v>24</v>
      </c>
      <c r="O5792" s="8">
        <v>148.80000000000001</v>
      </c>
      <c r="P5792" s="14">
        <v>0.45350000000000001</v>
      </c>
      <c r="Q5792" s="8">
        <v>67.48</v>
      </c>
      <c r="R5792" s="8">
        <v>81.319999999999993</v>
      </c>
      <c r="S5792" s="8">
        <v>45.6</v>
      </c>
      <c r="T5792" s="8">
        <v>35.72</v>
      </c>
      <c r="U5792">
        <v>0</v>
      </c>
      <c r="V5792" s="8">
        <v>0</v>
      </c>
      <c r="W5792" s="8">
        <v>0</v>
      </c>
      <c r="X5792" s="8">
        <v>35.72</v>
      </c>
    </row>
    <row r="5793" spans="1:24" x14ac:dyDescent="0.25">
      <c r="A5793" t="s">
        <v>6119</v>
      </c>
      <c r="B5793" s="1">
        <v>45774</v>
      </c>
      <c r="C5793" t="s">
        <v>331</v>
      </c>
      <c r="D5793" t="s">
        <v>332</v>
      </c>
      <c r="E5793" t="s">
        <v>150</v>
      </c>
      <c r="F5793" t="s">
        <v>37</v>
      </c>
      <c r="G5793" t="s">
        <v>151</v>
      </c>
      <c r="H5793" t="s">
        <v>152</v>
      </c>
      <c r="I5793" t="s">
        <v>66</v>
      </c>
      <c r="J5793" t="s">
        <v>67</v>
      </c>
      <c r="K5793" t="s">
        <v>33</v>
      </c>
      <c r="L5793" s="13">
        <v>4.5</v>
      </c>
      <c r="M5793" s="8">
        <v>2.1</v>
      </c>
      <c r="N5793">
        <v>24</v>
      </c>
      <c r="O5793" s="8">
        <v>108</v>
      </c>
      <c r="P5793" s="14">
        <v>0.4022</v>
      </c>
      <c r="Q5793" s="8">
        <v>43.44</v>
      </c>
      <c r="R5793" s="8">
        <v>64.56</v>
      </c>
      <c r="S5793" s="8">
        <v>50.4</v>
      </c>
      <c r="T5793" s="8">
        <v>14.16</v>
      </c>
      <c r="U5793">
        <v>0</v>
      </c>
      <c r="V5793" s="8">
        <v>0</v>
      </c>
      <c r="W5793" s="8">
        <v>0</v>
      </c>
      <c r="X5793" s="8">
        <v>14.16</v>
      </c>
    </row>
    <row r="5794" spans="1:24" x14ac:dyDescent="0.25">
      <c r="A5794" t="s">
        <v>6120</v>
      </c>
      <c r="B5794" s="1">
        <v>45792</v>
      </c>
      <c r="C5794" t="s">
        <v>340</v>
      </c>
      <c r="D5794" t="s">
        <v>341</v>
      </c>
      <c r="E5794" t="s">
        <v>27</v>
      </c>
      <c r="F5794" t="s">
        <v>54</v>
      </c>
      <c r="G5794" t="s">
        <v>29</v>
      </c>
      <c r="H5794" t="s">
        <v>30</v>
      </c>
      <c r="I5794" t="s">
        <v>127</v>
      </c>
      <c r="J5794" t="s">
        <v>128</v>
      </c>
      <c r="K5794" t="s">
        <v>33</v>
      </c>
      <c r="L5794" s="13">
        <v>7.2</v>
      </c>
      <c r="M5794" s="8">
        <v>3.6</v>
      </c>
      <c r="N5794">
        <v>20</v>
      </c>
      <c r="O5794" s="8">
        <v>144</v>
      </c>
      <c r="P5794" s="14">
        <v>4.7000000000000002E-3</v>
      </c>
      <c r="Q5794" s="8">
        <v>0.68</v>
      </c>
      <c r="R5794" s="8">
        <v>143.32</v>
      </c>
      <c r="S5794" s="8">
        <v>72</v>
      </c>
      <c r="T5794" s="8">
        <v>71.319999999999993</v>
      </c>
      <c r="U5794">
        <v>0</v>
      </c>
      <c r="V5794" s="8">
        <v>0</v>
      </c>
      <c r="W5794" s="8">
        <v>0</v>
      </c>
      <c r="X5794" s="8">
        <v>71.319999999999993</v>
      </c>
    </row>
    <row r="5795" spans="1:24" x14ac:dyDescent="0.25">
      <c r="A5795" t="s">
        <v>6121</v>
      </c>
      <c r="B5795" s="1">
        <v>46208</v>
      </c>
      <c r="C5795" t="s">
        <v>386</v>
      </c>
      <c r="D5795" t="s">
        <v>387</v>
      </c>
      <c r="E5795" t="s">
        <v>27</v>
      </c>
      <c r="F5795" t="s">
        <v>54</v>
      </c>
      <c r="G5795" t="s">
        <v>29</v>
      </c>
      <c r="H5795" t="s">
        <v>30</v>
      </c>
      <c r="I5795" t="s">
        <v>31</v>
      </c>
      <c r="J5795" t="s">
        <v>32</v>
      </c>
      <c r="K5795" t="s">
        <v>33</v>
      </c>
      <c r="L5795" s="13">
        <v>5.8</v>
      </c>
      <c r="M5795" s="8">
        <v>2.7</v>
      </c>
      <c r="N5795">
        <v>75</v>
      </c>
      <c r="O5795" s="8">
        <v>435</v>
      </c>
      <c r="P5795" s="14">
        <v>2.5999999999999999E-3</v>
      </c>
      <c r="Q5795" s="8">
        <v>1.1299999999999999</v>
      </c>
      <c r="R5795" s="8">
        <v>433.87</v>
      </c>
      <c r="S5795" s="8">
        <v>202.5</v>
      </c>
      <c r="T5795" s="8">
        <v>231.37</v>
      </c>
      <c r="U5795">
        <v>0</v>
      </c>
      <c r="V5795" s="8">
        <v>0</v>
      </c>
      <c r="W5795" s="8">
        <v>0</v>
      </c>
      <c r="X5795" s="8">
        <v>231.37</v>
      </c>
    </row>
    <row r="5796" spans="1:24" x14ac:dyDescent="0.25">
      <c r="A5796" t="s">
        <v>6122</v>
      </c>
      <c r="B5796" s="1">
        <v>45968</v>
      </c>
      <c r="C5796" t="s">
        <v>87</v>
      </c>
      <c r="D5796" t="s">
        <v>88</v>
      </c>
      <c r="E5796" t="s">
        <v>63</v>
      </c>
      <c r="F5796" t="s">
        <v>89</v>
      </c>
      <c r="G5796" t="s">
        <v>79</v>
      </c>
      <c r="H5796" t="s">
        <v>80</v>
      </c>
      <c r="I5796" t="s">
        <v>104</v>
      </c>
      <c r="J5796" t="s">
        <v>105</v>
      </c>
      <c r="K5796" t="s">
        <v>49</v>
      </c>
      <c r="L5796" s="13">
        <v>4.2</v>
      </c>
      <c r="M5796" s="8">
        <v>2.8</v>
      </c>
      <c r="N5796">
        <v>75</v>
      </c>
      <c r="O5796" s="8">
        <v>315</v>
      </c>
      <c r="P5796" s="14">
        <v>0.1085</v>
      </c>
      <c r="Q5796" s="8">
        <v>34.18</v>
      </c>
      <c r="R5796" s="8">
        <v>280.82</v>
      </c>
      <c r="S5796" s="8">
        <v>210</v>
      </c>
      <c r="T5796" s="8">
        <v>70.819999999999993</v>
      </c>
      <c r="U5796">
        <v>0</v>
      </c>
      <c r="V5796" s="8">
        <v>0</v>
      </c>
      <c r="W5796" s="8">
        <v>0</v>
      </c>
      <c r="X5796" s="8">
        <v>70.819999999999993</v>
      </c>
    </row>
    <row r="5797" spans="1:24" x14ac:dyDescent="0.25">
      <c r="A5797" t="s">
        <v>6123</v>
      </c>
      <c r="B5797" s="1">
        <v>45563</v>
      </c>
      <c r="C5797" t="s">
        <v>642</v>
      </c>
      <c r="D5797" t="s">
        <v>643</v>
      </c>
      <c r="E5797" t="s">
        <v>71</v>
      </c>
      <c r="F5797" t="s">
        <v>54</v>
      </c>
      <c r="G5797" t="s">
        <v>165</v>
      </c>
      <c r="H5797" t="s">
        <v>166</v>
      </c>
      <c r="I5797" t="s">
        <v>84</v>
      </c>
      <c r="J5797" t="s">
        <v>85</v>
      </c>
      <c r="K5797" t="s">
        <v>42</v>
      </c>
      <c r="L5797" s="13">
        <v>9.9</v>
      </c>
      <c r="M5797" s="8">
        <v>3.1</v>
      </c>
      <c r="N5797">
        <v>47</v>
      </c>
      <c r="O5797" s="8">
        <v>465.3</v>
      </c>
      <c r="P5797" s="14">
        <v>5.6899999999999999E-2</v>
      </c>
      <c r="Q5797" s="8">
        <v>26.48</v>
      </c>
      <c r="R5797" s="8">
        <v>438.82</v>
      </c>
      <c r="S5797" s="8">
        <v>145.69999999999999</v>
      </c>
      <c r="T5797" s="8">
        <v>293.12</v>
      </c>
      <c r="U5797">
        <v>0</v>
      </c>
      <c r="V5797" s="8">
        <v>0</v>
      </c>
      <c r="W5797" s="8">
        <v>0</v>
      </c>
      <c r="X5797" s="8">
        <v>293.12</v>
      </c>
    </row>
    <row r="5798" spans="1:24" x14ac:dyDescent="0.25">
      <c r="A5798" t="s">
        <v>6124</v>
      </c>
      <c r="B5798" s="1">
        <v>45385</v>
      </c>
      <c r="C5798" t="s">
        <v>235</v>
      </c>
      <c r="D5798" t="s">
        <v>236</v>
      </c>
      <c r="E5798" t="s">
        <v>27</v>
      </c>
      <c r="F5798" t="s">
        <v>54</v>
      </c>
      <c r="G5798" t="s">
        <v>29</v>
      </c>
      <c r="H5798" t="s">
        <v>30</v>
      </c>
      <c r="I5798" t="s">
        <v>66</v>
      </c>
      <c r="J5798" t="s">
        <v>67</v>
      </c>
      <c r="K5798" t="s">
        <v>33</v>
      </c>
      <c r="L5798" s="13">
        <v>4.5</v>
      </c>
      <c r="M5798" s="8">
        <v>2.1</v>
      </c>
      <c r="N5798">
        <v>242</v>
      </c>
      <c r="O5798" s="8">
        <v>1089</v>
      </c>
      <c r="P5798" s="14">
        <v>2.5000000000000001E-3</v>
      </c>
      <c r="Q5798" s="8">
        <v>2.72</v>
      </c>
      <c r="R5798" s="8">
        <v>1086.28</v>
      </c>
      <c r="S5798" s="8">
        <v>508.2</v>
      </c>
      <c r="T5798" s="8">
        <v>578.08000000000004</v>
      </c>
      <c r="U5798">
        <v>0</v>
      </c>
      <c r="V5798" s="8">
        <v>0</v>
      </c>
      <c r="W5798" s="8">
        <v>0</v>
      </c>
      <c r="X5798" s="8">
        <v>578.08000000000004</v>
      </c>
    </row>
    <row r="5799" spans="1:24" x14ac:dyDescent="0.25">
      <c r="A5799" t="s">
        <v>6125</v>
      </c>
      <c r="B5799" s="1">
        <v>45949</v>
      </c>
      <c r="C5799" t="s">
        <v>458</v>
      </c>
      <c r="D5799" t="s">
        <v>459</v>
      </c>
      <c r="E5799" t="s">
        <v>27</v>
      </c>
      <c r="F5799" t="s">
        <v>89</v>
      </c>
      <c r="G5799" t="s">
        <v>38</v>
      </c>
      <c r="H5799" t="s">
        <v>39</v>
      </c>
      <c r="I5799" t="s">
        <v>66</v>
      </c>
      <c r="J5799" t="s">
        <v>67</v>
      </c>
      <c r="K5799" t="s">
        <v>33</v>
      </c>
      <c r="L5799" s="13">
        <v>4.5</v>
      </c>
      <c r="M5799" s="8">
        <v>2.1</v>
      </c>
      <c r="N5799">
        <v>76</v>
      </c>
      <c r="O5799" s="8">
        <v>342</v>
      </c>
      <c r="P5799" s="14">
        <v>4.0500000000000001E-2</v>
      </c>
      <c r="Q5799" s="8">
        <v>13.85</v>
      </c>
      <c r="R5799" s="8">
        <v>328.15</v>
      </c>
      <c r="S5799" s="8">
        <v>159.6</v>
      </c>
      <c r="T5799" s="8">
        <v>168.55</v>
      </c>
      <c r="U5799">
        <v>0</v>
      </c>
      <c r="V5799" s="8">
        <v>0</v>
      </c>
      <c r="W5799" s="8">
        <v>0</v>
      </c>
      <c r="X5799" s="8">
        <v>168.55</v>
      </c>
    </row>
    <row r="5800" spans="1:24" x14ac:dyDescent="0.25">
      <c r="A5800" t="s">
        <v>6126</v>
      </c>
      <c r="B5800" s="1">
        <v>45849</v>
      </c>
      <c r="C5800" t="s">
        <v>266</v>
      </c>
      <c r="D5800" t="s">
        <v>267</v>
      </c>
      <c r="E5800" t="s">
        <v>53</v>
      </c>
      <c r="F5800" t="s">
        <v>54</v>
      </c>
      <c r="G5800" t="s">
        <v>55</v>
      </c>
      <c r="H5800" t="s">
        <v>56</v>
      </c>
      <c r="I5800" t="s">
        <v>57</v>
      </c>
      <c r="J5800" t="s">
        <v>58</v>
      </c>
      <c r="K5800" t="s">
        <v>59</v>
      </c>
      <c r="L5800" s="13">
        <v>10.5</v>
      </c>
      <c r="M5800" s="8">
        <v>7.5</v>
      </c>
      <c r="N5800">
        <v>80</v>
      </c>
      <c r="O5800" s="8">
        <v>840</v>
      </c>
      <c r="P5800" s="14">
        <v>1.83E-2</v>
      </c>
      <c r="Q5800" s="8">
        <v>15.37</v>
      </c>
      <c r="R5800" s="8">
        <v>824.63</v>
      </c>
      <c r="S5800" s="8">
        <v>600</v>
      </c>
      <c r="T5800" s="8">
        <v>224.63</v>
      </c>
      <c r="U5800">
        <v>0</v>
      </c>
      <c r="V5800" s="8">
        <v>0</v>
      </c>
      <c r="W5800" s="8">
        <v>0</v>
      </c>
      <c r="X5800" s="8">
        <v>224.63</v>
      </c>
    </row>
    <row r="5801" spans="1:24" x14ac:dyDescent="0.25">
      <c r="A5801" t="s">
        <v>6127</v>
      </c>
      <c r="B5801" s="1">
        <v>45688</v>
      </c>
      <c r="C5801" t="s">
        <v>337</v>
      </c>
      <c r="D5801" t="s">
        <v>338</v>
      </c>
      <c r="E5801" t="s">
        <v>27</v>
      </c>
      <c r="F5801" t="s">
        <v>54</v>
      </c>
      <c r="G5801" t="s">
        <v>38</v>
      </c>
      <c r="H5801" t="s">
        <v>39</v>
      </c>
      <c r="I5801" t="s">
        <v>127</v>
      </c>
      <c r="J5801" t="s">
        <v>128</v>
      </c>
      <c r="K5801" t="s">
        <v>33</v>
      </c>
      <c r="L5801" s="13">
        <v>7.2</v>
      </c>
      <c r="M5801" s="8">
        <v>3.6</v>
      </c>
      <c r="N5801">
        <v>83</v>
      </c>
      <c r="O5801" s="8">
        <v>597.6</v>
      </c>
      <c r="P5801" s="14">
        <v>6.4999999999999997E-3</v>
      </c>
      <c r="Q5801" s="8">
        <v>3.88</v>
      </c>
      <c r="R5801" s="8">
        <v>593.72</v>
      </c>
      <c r="S5801" s="8">
        <v>298.8</v>
      </c>
      <c r="T5801" s="8">
        <v>294.92</v>
      </c>
      <c r="U5801">
        <v>0</v>
      </c>
      <c r="V5801" s="8">
        <v>0</v>
      </c>
      <c r="W5801" s="8">
        <v>0</v>
      </c>
      <c r="X5801" s="8">
        <v>294.92</v>
      </c>
    </row>
    <row r="5802" spans="1:24" x14ac:dyDescent="0.25">
      <c r="A5802" t="s">
        <v>6128</v>
      </c>
      <c r="B5802" s="1">
        <v>45481</v>
      </c>
      <c r="C5802" t="s">
        <v>171</v>
      </c>
      <c r="D5802" t="s">
        <v>172</v>
      </c>
      <c r="E5802" t="s">
        <v>27</v>
      </c>
      <c r="F5802" t="s">
        <v>46</v>
      </c>
      <c r="G5802" t="s">
        <v>29</v>
      </c>
      <c r="H5802" t="s">
        <v>30</v>
      </c>
      <c r="I5802" t="s">
        <v>99</v>
      </c>
      <c r="J5802" t="s">
        <v>100</v>
      </c>
      <c r="K5802" t="s">
        <v>49</v>
      </c>
      <c r="L5802" s="13">
        <v>3.8</v>
      </c>
      <c r="M5802" s="8">
        <v>2.6</v>
      </c>
      <c r="N5802">
        <v>2</v>
      </c>
      <c r="O5802" s="8">
        <v>7.6</v>
      </c>
      <c r="P5802" s="14">
        <v>8.8200000000000001E-2</v>
      </c>
      <c r="Q5802" s="8">
        <v>0.67</v>
      </c>
      <c r="R5802" s="8">
        <v>6.93</v>
      </c>
      <c r="S5802" s="8">
        <v>5.2</v>
      </c>
      <c r="T5802" s="8">
        <v>1.73</v>
      </c>
      <c r="U5802">
        <v>0</v>
      </c>
      <c r="V5802" s="8">
        <v>0</v>
      </c>
      <c r="W5802" s="8">
        <v>0</v>
      </c>
      <c r="X5802" s="8">
        <v>1.73</v>
      </c>
    </row>
    <row r="5803" spans="1:24" x14ac:dyDescent="0.25">
      <c r="A5803" t="s">
        <v>6129</v>
      </c>
      <c r="B5803" s="1">
        <v>45671</v>
      </c>
      <c r="C5803" t="s">
        <v>805</v>
      </c>
      <c r="D5803" t="s">
        <v>806</v>
      </c>
      <c r="E5803" t="s">
        <v>63</v>
      </c>
      <c r="F5803" t="s">
        <v>89</v>
      </c>
      <c r="G5803" t="s">
        <v>64</v>
      </c>
      <c r="H5803" t="s">
        <v>65</v>
      </c>
      <c r="I5803" t="s">
        <v>156</v>
      </c>
      <c r="J5803" t="s">
        <v>157</v>
      </c>
      <c r="K5803" t="s">
        <v>42</v>
      </c>
      <c r="L5803" s="13">
        <v>6.2</v>
      </c>
      <c r="M5803" s="8">
        <v>1.9</v>
      </c>
      <c r="N5803">
        <v>130</v>
      </c>
      <c r="O5803" s="8">
        <v>806</v>
      </c>
      <c r="P5803" s="14">
        <v>0.13439999999999999</v>
      </c>
      <c r="Q5803" s="8">
        <v>108.33</v>
      </c>
      <c r="R5803" s="8">
        <v>697.67</v>
      </c>
      <c r="S5803" s="8">
        <v>247</v>
      </c>
      <c r="T5803" s="8">
        <v>450.67</v>
      </c>
      <c r="U5803">
        <v>0</v>
      </c>
      <c r="V5803" s="8">
        <v>0</v>
      </c>
      <c r="W5803" s="8">
        <v>0</v>
      </c>
      <c r="X5803" s="8">
        <v>450.67</v>
      </c>
    </row>
    <row r="5804" spans="1:24" x14ac:dyDescent="0.25">
      <c r="A5804" t="s">
        <v>6130</v>
      </c>
      <c r="B5804" s="1">
        <v>46198</v>
      </c>
      <c r="C5804" t="s">
        <v>107</v>
      </c>
      <c r="D5804" t="s">
        <v>108</v>
      </c>
      <c r="E5804" t="s">
        <v>53</v>
      </c>
      <c r="F5804" t="s">
        <v>46</v>
      </c>
      <c r="G5804" t="s">
        <v>55</v>
      </c>
      <c r="H5804" t="s">
        <v>56</v>
      </c>
      <c r="I5804" t="s">
        <v>74</v>
      </c>
      <c r="J5804" t="s">
        <v>75</v>
      </c>
      <c r="K5804" t="s">
        <v>49</v>
      </c>
      <c r="L5804" s="13">
        <v>11</v>
      </c>
      <c r="M5804" s="8">
        <v>6.8</v>
      </c>
      <c r="N5804">
        <v>6</v>
      </c>
      <c r="O5804" s="8">
        <v>66</v>
      </c>
      <c r="P5804" s="14">
        <v>0.24199999999999999</v>
      </c>
      <c r="Q5804" s="8">
        <v>15.97</v>
      </c>
      <c r="R5804" s="8">
        <v>50.03</v>
      </c>
      <c r="S5804" s="8">
        <v>40.799999999999997</v>
      </c>
      <c r="T5804" s="8">
        <v>9.23</v>
      </c>
      <c r="U5804">
        <v>0</v>
      </c>
      <c r="V5804" s="8">
        <v>0</v>
      </c>
      <c r="W5804" s="8">
        <v>0</v>
      </c>
      <c r="X5804" s="8">
        <v>9.23</v>
      </c>
    </row>
    <row r="5805" spans="1:24" x14ac:dyDescent="0.25">
      <c r="A5805" t="s">
        <v>6131</v>
      </c>
      <c r="B5805" s="1">
        <v>45682</v>
      </c>
      <c r="C5805" t="s">
        <v>154</v>
      </c>
      <c r="D5805" t="s">
        <v>155</v>
      </c>
      <c r="E5805" t="s">
        <v>150</v>
      </c>
      <c r="F5805" t="s">
        <v>46</v>
      </c>
      <c r="G5805" t="s">
        <v>151</v>
      </c>
      <c r="H5805" t="s">
        <v>152</v>
      </c>
      <c r="I5805" t="s">
        <v>66</v>
      </c>
      <c r="J5805" t="s">
        <v>67</v>
      </c>
      <c r="K5805" t="s">
        <v>33</v>
      </c>
      <c r="L5805" s="13">
        <v>4.5</v>
      </c>
      <c r="M5805" s="8">
        <v>2.1</v>
      </c>
      <c r="N5805">
        <v>69</v>
      </c>
      <c r="O5805" s="8">
        <v>310.5</v>
      </c>
      <c r="P5805" s="14">
        <v>0.1966</v>
      </c>
      <c r="Q5805" s="8">
        <v>61.04</v>
      </c>
      <c r="R5805" s="8">
        <v>249.46</v>
      </c>
      <c r="S5805" s="8">
        <v>144.9</v>
      </c>
      <c r="T5805" s="8">
        <v>104.56</v>
      </c>
      <c r="U5805">
        <v>2</v>
      </c>
      <c r="V5805" s="8">
        <v>7.23</v>
      </c>
      <c r="W5805" s="8">
        <v>5.2</v>
      </c>
      <c r="X5805" s="8">
        <v>99.36</v>
      </c>
    </row>
    <row r="5806" spans="1:24" x14ac:dyDescent="0.25">
      <c r="A5806" t="s">
        <v>6132</v>
      </c>
      <c r="B5806" s="1">
        <v>45670</v>
      </c>
      <c r="C5806" t="s">
        <v>318</v>
      </c>
      <c r="D5806" t="s">
        <v>319</v>
      </c>
      <c r="E5806" t="s">
        <v>27</v>
      </c>
      <c r="F5806" t="s">
        <v>37</v>
      </c>
      <c r="G5806" t="s">
        <v>38</v>
      </c>
      <c r="H5806" t="s">
        <v>39</v>
      </c>
      <c r="I5806" t="s">
        <v>144</v>
      </c>
      <c r="J5806" t="s">
        <v>145</v>
      </c>
      <c r="K5806" t="s">
        <v>33</v>
      </c>
      <c r="L5806" s="13">
        <v>12</v>
      </c>
      <c r="M5806" s="8">
        <v>6.5</v>
      </c>
      <c r="N5806">
        <v>9</v>
      </c>
      <c r="O5806" s="8">
        <v>108</v>
      </c>
      <c r="P5806" s="14">
        <v>4.0000000000000001E-3</v>
      </c>
      <c r="Q5806" s="8">
        <v>0.43</v>
      </c>
      <c r="R5806" s="8">
        <v>107.57</v>
      </c>
      <c r="S5806" s="8">
        <v>58.5</v>
      </c>
      <c r="T5806" s="8">
        <v>49.07</v>
      </c>
      <c r="U5806">
        <v>0</v>
      </c>
      <c r="V5806" s="8">
        <v>0</v>
      </c>
      <c r="W5806" s="8">
        <v>0</v>
      </c>
      <c r="X5806" s="8">
        <v>49.07</v>
      </c>
    </row>
    <row r="5807" spans="1:24" x14ac:dyDescent="0.25">
      <c r="A5807" t="s">
        <v>6133</v>
      </c>
      <c r="B5807" s="1">
        <v>45483</v>
      </c>
      <c r="C5807" t="s">
        <v>340</v>
      </c>
      <c r="D5807" t="s">
        <v>341</v>
      </c>
      <c r="E5807" t="s">
        <v>27</v>
      </c>
      <c r="F5807" t="s">
        <v>54</v>
      </c>
      <c r="G5807" t="s">
        <v>29</v>
      </c>
      <c r="H5807" t="s">
        <v>30</v>
      </c>
      <c r="I5807" t="s">
        <v>117</v>
      </c>
      <c r="J5807" t="s">
        <v>118</v>
      </c>
      <c r="K5807" t="s">
        <v>59</v>
      </c>
      <c r="L5807" s="13">
        <v>6</v>
      </c>
      <c r="M5807" s="8">
        <v>4.2</v>
      </c>
      <c r="N5807">
        <v>63</v>
      </c>
      <c r="O5807" s="8">
        <v>378</v>
      </c>
      <c r="P5807" s="14">
        <v>9.7999999999999997E-3</v>
      </c>
      <c r="Q5807" s="8">
        <v>3.7</v>
      </c>
      <c r="R5807" s="8">
        <v>374.3</v>
      </c>
      <c r="S5807" s="8">
        <v>264.60000000000002</v>
      </c>
      <c r="T5807" s="8">
        <v>109.7</v>
      </c>
      <c r="U5807">
        <v>0</v>
      </c>
      <c r="V5807" s="8">
        <v>0</v>
      </c>
      <c r="W5807" s="8">
        <v>0</v>
      </c>
      <c r="X5807" s="8">
        <v>109.7</v>
      </c>
    </row>
    <row r="5808" spans="1:24" x14ac:dyDescent="0.25">
      <c r="A5808" t="s">
        <v>6134</v>
      </c>
      <c r="B5808" s="1">
        <v>45748</v>
      </c>
      <c r="C5808" t="s">
        <v>420</v>
      </c>
      <c r="D5808" t="s">
        <v>421</v>
      </c>
      <c r="E5808" t="s">
        <v>150</v>
      </c>
      <c r="F5808" t="s">
        <v>89</v>
      </c>
      <c r="G5808" t="s">
        <v>151</v>
      </c>
      <c r="H5808" t="s">
        <v>152</v>
      </c>
      <c r="I5808" t="s">
        <v>127</v>
      </c>
      <c r="J5808" t="s">
        <v>128</v>
      </c>
      <c r="K5808" t="s">
        <v>33</v>
      </c>
      <c r="L5808" s="13">
        <v>7.2</v>
      </c>
      <c r="M5808" s="8">
        <v>3.6</v>
      </c>
      <c r="N5808">
        <v>148</v>
      </c>
      <c r="O5808" s="8">
        <v>1065.5999999999999</v>
      </c>
      <c r="P5808" s="14">
        <v>0.1171</v>
      </c>
      <c r="Q5808" s="8">
        <v>124.78</v>
      </c>
      <c r="R5808" s="8">
        <v>940.82</v>
      </c>
      <c r="S5808" s="8">
        <v>532.79999999999995</v>
      </c>
      <c r="T5808" s="8">
        <v>408.02</v>
      </c>
      <c r="U5808">
        <v>0</v>
      </c>
      <c r="V5808" s="8">
        <v>0</v>
      </c>
      <c r="W5808" s="8">
        <v>0</v>
      </c>
      <c r="X5808" s="8">
        <v>408.02</v>
      </c>
    </row>
    <row r="5809" spans="1:24" x14ac:dyDescent="0.25">
      <c r="A5809" t="s">
        <v>6135</v>
      </c>
      <c r="B5809" s="1">
        <v>45337</v>
      </c>
      <c r="C5809" t="s">
        <v>177</v>
      </c>
      <c r="D5809" t="s">
        <v>178</v>
      </c>
      <c r="E5809" t="s">
        <v>27</v>
      </c>
      <c r="F5809" t="s">
        <v>37</v>
      </c>
      <c r="G5809" t="s">
        <v>29</v>
      </c>
      <c r="H5809" t="s">
        <v>30</v>
      </c>
      <c r="I5809" t="s">
        <v>31</v>
      </c>
      <c r="J5809" t="s">
        <v>32</v>
      </c>
      <c r="K5809" t="s">
        <v>33</v>
      </c>
      <c r="L5809" s="13">
        <v>5.8</v>
      </c>
      <c r="M5809" s="8">
        <v>2.7</v>
      </c>
      <c r="N5809">
        <v>46</v>
      </c>
      <c r="O5809" s="8">
        <v>266.8</v>
      </c>
      <c r="P5809" s="14">
        <v>9.1999999999999998E-3</v>
      </c>
      <c r="Q5809" s="8">
        <v>2.4500000000000002</v>
      </c>
      <c r="R5809" s="8">
        <v>264.35000000000002</v>
      </c>
      <c r="S5809" s="8">
        <v>124.2</v>
      </c>
      <c r="T5809" s="8">
        <v>140.15</v>
      </c>
      <c r="U5809">
        <v>0</v>
      </c>
      <c r="V5809" s="8">
        <v>0</v>
      </c>
      <c r="W5809" s="8">
        <v>0</v>
      </c>
      <c r="X5809" s="8">
        <v>140.15</v>
      </c>
    </row>
    <row r="5810" spans="1:24" x14ac:dyDescent="0.25">
      <c r="A5810" t="s">
        <v>6136</v>
      </c>
      <c r="B5810" s="1">
        <v>45561</v>
      </c>
      <c r="C5810" t="s">
        <v>440</v>
      </c>
      <c r="D5810" t="s">
        <v>441</v>
      </c>
      <c r="E5810" t="s">
        <v>71</v>
      </c>
      <c r="F5810" t="s">
        <v>54</v>
      </c>
      <c r="G5810" t="s">
        <v>72</v>
      </c>
      <c r="H5810" t="s">
        <v>73</v>
      </c>
      <c r="I5810" t="s">
        <v>104</v>
      </c>
      <c r="J5810" t="s">
        <v>105</v>
      </c>
      <c r="K5810" t="s">
        <v>49</v>
      </c>
      <c r="L5810" s="13">
        <v>4.2</v>
      </c>
      <c r="M5810" s="8">
        <v>2.8</v>
      </c>
      <c r="N5810">
        <v>31</v>
      </c>
      <c r="O5810" s="8">
        <v>130.19999999999999</v>
      </c>
      <c r="P5810" s="14">
        <v>1.46E-2</v>
      </c>
      <c r="Q5810" s="8">
        <v>1.9</v>
      </c>
      <c r="R5810" s="8">
        <v>128.30000000000001</v>
      </c>
      <c r="S5810" s="8">
        <v>86.8</v>
      </c>
      <c r="T5810" s="8">
        <v>41.5</v>
      </c>
      <c r="U5810">
        <v>0</v>
      </c>
      <c r="V5810" s="8">
        <v>0</v>
      </c>
      <c r="W5810" s="8">
        <v>0</v>
      </c>
      <c r="X5810" s="8">
        <v>41.5</v>
      </c>
    </row>
    <row r="5811" spans="1:24" x14ac:dyDescent="0.25">
      <c r="A5811" t="s">
        <v>6137</v>
      </c>
      <c r="B5811" s="1">
        <v>45742</v>
      </c>
      <c r="C5811" t="s">
        <v>337</v>
      </c>
      <c r="D5811" t="s">
        <v>338</v>
      </c>
      <c r="E5811" t="s">
        <v>27</v>
      </c>
      <c r="F5811" t="s">
        <v>54</v>
      </c>
      <c r="G5811" t="s">
        <v>38</v>
      </c>
      <c r="H5811" t="s">
        <v>39</v>
      </c>
      <c r="I5811" t="s">
        <v>156</v>
      </c>
      <c r="J5811" t="s">
        <v>157</v>
      </c>
      <c r="K5811" t="s">
        <v>42</v>
      </c>
      <c r="L5811" s="13">
        <v>6.2</v>
      </c>
      <c r="M5811" s="8">
        <v>1.9</v>
      </c>
      <c r="N5811">
        <v>130</v>
      </c>
      <c r="O5811" s="8">
        <v>806</v>
      </c>
      <c r="P5811" s="14">
        <v>1.6899999999999998E-2</v>
      </c>
      <c r="Q5811" s="8">
        <v>13.62</v>
      </c>
      <c r="R5811" s="8">
        <v>792.38</v>
      </c>
      <c r="S5811" s="8">
        <v>247</v>
      </c>
      <c r="T5811" s="8">
        <v>545.38</v>
      </c>
      <c r="U5811">
        <v>0</v>
      </c>
      <c r="V5811" s="8">
        <v>0</v>
      </c>
      <c r="W5811" s="8">
        <v>0</v>
      </c>
      <c r="X5811" s="8">
        <v>545.38</v>
      </c>
    </row>
    <row r="5812" spans="1:24" x14ac:dyDescent="0.25">
      <c r="A5812" t="s">
        <v>6138</v>
      </c>
      <c r="B5812" s="1">
        <v>45768</v>
      </c>
      <c r="C5812" t="s">
        <v>195</v>
      </c>
      <c r="D5812" t="s">
        <v>196</v>
      </c>
      <c r="E5812" t="s">
        <v>150</v>
      </c>
      <c r="F5812" t="s">
        <v>89</v>
      </c>
      <c r="G5812" t="s">
        <v>151</v>
      </c>
      <c r="H5812" t="s">
        <v>152</v>
      </c>
      <c r="I5812" t="s">
        <v>156</v>
      </c>
      <c r="J5812" t="s">
        <v>157</v>
      </c>
      <c r="K5812" t="s">
        <v>42</v>
      </c>
      <c r="L5812" s="13">
        <v>6.2</v>
      </c>
      <c r="M5812" s="8">
        <v>1.9</v>
      </c>
      <c r="N5812">
        <v>176</v>
      </c>
      <c r="O5812" s="8">
        <v>1091.2</v>
      </c>
      <c r="P5812" s="14">
        <v>0.11169999999999999</v>
      </c>
      <c r="Q5812" s="8">
        <v>121.89</v>
      </c>
      <c r="R5812" s="8">
        <v>969.31</v>
      </c>
      <c r="S5812" s="8">
        <v>334.4</v>
      </c>
      <c r="T5812" s="8">
        <v>634.91</v>
      </c>
      <c r="U5812">
        <v>0</v>
      </c>
      <c r="V5812" s="8">
        <v>0</v>
      </c>
      <c r="W5812" s="8">
        <v>0</v>
      </c>
      <c r="X5812" s="8">
        <v>634.91</v>
      </c>
    </row>
    <row r="5813" spans="1:24" x14ac:dyDescent="0.25">
      <c r="A5813" t="s">
        <v>6139</v>
      </c>
      <c r="B5813" s="1">
        <v>45561</v>
      </c>
      <c r="C5813" t="s">
        <v>331</v>
      </c>
      <c r="D5813" t="s">
        <v>332</v>
      </c>
      <c r="E5813" t="s">
        <v>150</v>
      </c>
      <c r="F5813" t="s">
        <v>37</v>
      </c>
      <c r="G5813" t="s">
        <v>151</v>
      </c>
      <c r="H5813" t="s">
        <v>152</v>
      </c>
      <c r="I5813" t="s">
        <v>130</v>
      </c>
      <c r="J5813" t="s">
        <v>131</v>
      </c>
      <c r="K5813" t="s">
        <v>42</v>
      </c>
      <c r="L5813" s="13">
        <v>4.8</v>
      </c>
      <c r="M5813" s="8">
        <v>1.4</v>
      </c>
      <c r="N5813">
        <v>5</v>
      </c>
      <c r="O5813" s="8">
        <v>24</v>
      </c>
      <c r="P5813" s="14">
        <v>8.0000000000000002E-3</v>
      </c>
      <c r="Q5813" s="8">
        <v>0.19</v>
      </c>
      <c r="R5813" s="8">
        <v>23.81</v>
      </c>
      <c r="S5813" s="8">
        <v>7</v>
      </c>
      <c r="T5813" s="8">
        <v>16.809999999999999</v>
      </c>
      <c r="U5813">
        <v>0</v>
      </c>
      <c r="V5813" s="8">
        <v>0</v>
      </c>
      <c r="W5813" s="8">
        <v>0</v>
      </c>
      <c r="X5813" s="8">
        <v>16.809999999999999</v>
      </c>
    </row>
    <row r="5814" spans="1:24" x14ac:dyDescent="0.25">
      <c r="A5814" t="s">
        <v>6140</v>
      </c>
      <c r="B5814" s="1">
        <v>45523</v>
      </c>
      <c r="C5814" t="s">
        <v>133</v>
      </c>
      <c r="D5814" t="s">
        <v>134</v>
      </c>
      <c r="E5814" t="s">
        <v>27</v>
      </c>
      <c r="F5814" t="s">
        <v>54</v>
      </c>
      <c r="G5814" t="s">
        <v>38</v>
      </c>
      <c r="H5814" t="s">
        <v>39</v>
      </c>
      <c r="I5814" t="s">
        <v>40</v>
      </c>
      <c r="J5814" t="s">
        <v>41</v>
      </c>
      <c r="K5814" t="s">
        <v>42</v>
      </c>
      <c r="L5814" s="13">
        <v>14.5</v>
      </c>
      <c r="M5814" s="8">
        <v>4.2</v>
      </c>
      <c r="N5814">
        <v>174</v>
      </c>
      <c r="O5814" s="8">
        <v>2523</v>
      </c>
      <c r="P5814" s="14">
        <v>3.3599999999999998E-2</v>
      </c>
      <c r="Q5814" s="8">
        <v>84.77</v>
      </c>
      <c r="R5814" s="8">
        <v>2438.23</v>
      </c>
      <c r="S5814" s="8">
        <v>730.8</v>
      </c>
      <c r="T5814" s="8">
        <v>1707.43</v>
      </c>
      <c r="U5814">
        <v>0</v>
      </c>
      <c r="V5814" s="8">
        <v>0</v>
      </c>
      <c r="W5814" s="8">
        <v>0</v>
      </c>
      <c r="X5814" s="8">
        <v>1707.43</v>
      </c>
    </row>
    <row r="5815" spans="1:24" x14ac:dyDescent="0.25">
      <c r="A5815" t="s">
        <v>6141</v>
      </c>
      <c r="B5815" s="1">
        <v>46149</v>
      </c>
      <c r="C5815" t="s">
        <v>171</v>
      </c>
      <c r="D5815" t="s">
        <v>172</v>
      </c>
      <c r="E5815" t="s">
        <v>27</v>
      </c>
      <c r="F5815" t="s">
        <v>46</v>
      </c>
      <c r="G5815" t="s">
        <v>29</v>
      </c>
      <c r="H5815" t="s">
        <v>30</v>
      </c>
      <c r="I5815" t="s">
        <v>57</v>
      </c>
      <c r="J5815" t="s">
        <v>58</v>
      </c>
      <c r="K5815" t="s">
        <v>59</v>
      </c>
      <c r="L5815" s="13">
        <v>10.5</v>
      </c>
      <c r="M5815" s="8">
        <v>7.5</v>
      </c>
      <c r="N5815">
        <v>28</v>
      </c>
      <c r="O5815" s="8">
        <v>294</v>
      </c>
      <c r="P5815" s="14">
        <v>0.1166</v>
      </c>
      <c r="Q5815" s="8">
        <v>34.28</v>
      </c>
      <c r="R5815" s="8">
        <v>259.72000000000003</v>
      </c>
      <c r="S5815" s="8">
        <v>210</v>
      </c>
      <c r="T5815" s="8">
        <v>49.72</v>
      </c>
      <c r="U5815">
        <v>0</v>
      </c>
      <c r="V5815" s="8">
        <v>0</v>
      </c>
      <c r="W5815" s="8">
        <v>0</v>
      </c>
      <c r="X5815" s="8">
        <v>49.72</v>
      </c>
    </row>
    <row r="5816" spans="1:24" x14ac:dyDescent="0.25">
      <c r="A5816" t="s">
        <v>6142</v>
      </c>
      <c r="B5816" s="1">
        <v>45567</v>
      </c>
      <c r="C5816" t="s">
        <v>288</v>
      </c>
      <c r="D5816" t="s">
        <v>289</v>
      </c>
      <c r="E5816" t="s">
        <v>27</v>
      </c>
      <c r="F5816" t="s">
        <v>46</v>
      </c>
      <c r="G5816" t="s">
        <v>38</v>
      </c>
      <c r="H5816" t="s">
        <v>39</v>
      </c>
      <c r="I5816" t="s">
        <v>127</v>
      </c>
      <c r="J5816" t="s">
        <v>128</v>
      </c>
      <c r="K5816" t="s">
        <v>33</v>
      </c>
      <c r="L5816" s="13">
        <v>7.2</v>
      </c>
      <c r="M5816" s="8">
        <v>3.6</v>
      </c>
      <c r="N5816">
        <v>6</v>
      </c>
      <c r="O5816" s="8">
        <v>43.2</v>
      </c>
      <c r="P5816" s="14">
        <v>0.13289999999999999</v>
      </c>
      <c r="Q5816" s="8">
        <v>5.74</v>
      </c>
      <c r="R5816" s="8">
        <v>37.46</v>
      </c>
      <c r="S5816" s="8">
        <v>21.6</v>
      </c>
      <c r="T5816" s="8">
        <v>15.86</v>
      </c>
      <c r="U5816">
        <v>0</v>
      </c>
      <c r="V5816" s="8">
        <v>0</v>
      </c>
      <c r="W5816" s="8">
        <v>0</v>
      </c>
      <c r="X5816" s="8">
        <v>15.86</v>
      </c>
    </row>
    <row r="5817" spans="1:24" x14ac:dyDescent="0.25">
      <c r="A5817" t="s">
        <v>6143</v>
      </c>
      <c r="B5817" s="1">
        <v>45869</v>
      </c>
      <c r="C5817" t="s">
        <v>501</v>
      </c>
      <c r="D5817" t="s">
        <v>502</v>
      </c>
      <c r="E5817" t="s">
        <v>27</v>
      </c>
      <c r="F5817" t="s">
        <v>37</v>
      </c>
      <c r="G5817" t="s">
        <v>29</v>
      </c>
      <c r="H5817" t="s">
        <v>30</v>
      </c>
      <c r="I5817" t="s">
        <v>112</v>
      </c>
      <c r="J5817" t="s">
        <v>113</v>
      </c>
      <c r="K5817" t="s">
        <v>42</v>
      </c>
      <c r="L5817" s="13">
        <v>8.5</v>
      </c>
      <c r="M5817" s="8">
        <v>2.8</v>
      </c>
      <c r="N5817">
        <v>25</v>
      </c>
      <c r="O5817" s="8">
        <v>212.5</v>
      </c>
      <c r="P5817" s="14">
        <v>6.1000000000000004E-3</v>
      </c>
      <c r="Q5817" s="8">
        <v>1.3</v>
      </c>
      <c r="R5817" s="8">
        <v>211.2</v>
      </c>
      <c r="S5817" s="8">
        <v>70</v>
      </c>
      <c r="T5817" s="8">
        <v>141.19999999999999</v>
      </c>
      <c r="U5817">
        <v>0</v>
      </c>
      <c r="V5817" s="8">
        <v>0</v>
      </c>
      <c r="W5817" s="8">
        <v>0</v>
      </c>
      <c r="X5817" s="8">
        <v>141.19999999999999</v>
      </c>
    </row>
    <row r="5818" spans="1:24" x14ac:dyDescent="0.25">
      <c r="A5818" t="s">
        <v>6144</v>
      </c>
      <c r="B5818" s="1">
        <v>45355</v>
      </c>
      <c r="C5818" t="s">
        <v>244</v>
      </c>
      <c r="D5818" t="s">
        <v>245</v>
      </c>
      <c r="E5818" t="s">
        <v>53</v>
      </c>
      <c r="F5818" t="s">
        <v>46</v>
      </c>
      <c r="G5818" t="s">
        <v>55</v>
      </c>
      <c r="H5818" t="s">
        <v>56</v>
      </c>
      <c r="I5818" t="s">
        <v>84</v>
      </c>
      <c r="J5818" t="s">
        <v>85</v>
      </c>
      <c r="K5818" t="s">
        <v>42</v>
      </c>
      <c r="L5818" s="13">
        <v>9.9</v>
      </c>
      <c r="M5818" s="8">
        <v>3.1</v>
      </c>
      <c r="N5818">
        <v>39</v>
      </c>
      <c r="O5818" s="8">
        <v>386.1</v>
      </c>
      <c r="P5818" s="14">
        <v>0.42359999999999998</v>
      </c>
      <c r="Q5818" s="8">
        <v>163.55000000000001</v>
      </c>
      <c r="R5818" s="8">
        <v>222.55</v>
      </c>
      <c r="S5818" s="8">
        <v>120.9</v>
      </c>
      <c r="T5818" s="8">
        <v>101.65</v>
      </c>
      <c r="U5818">
        <v>0</v>
      </c>
      <c r="V5818" s="8">
        <v>0</v>
      </c>
      <c r="W5818" s="8">
        <v>0</v>
      </c>
      <c r="X5818" s="8">
        <v>101.65</v>
      </c>
    </row>
    <row r="5819" spans="1:24" x14ac:dyDescent="0.25">
      <c r="A5819" t="s">
        <v>6145</v>
      </c>
      <c r="B5819" s="1">
        <v>45446</v>
      </c>
      <c r="C5819" t="s">
        <v>148</v>
      </c>
      <c r="D5819" t="s">
        <v>149</v>
      </c>
      <c r="E5819" t="s">
        <v>150</v>
      </c>
      <c r="F5819" t="s">
        <v>37</v>
      </c>
      <c r="G5819" t="s">
        <v>151</v>
      </c>
      <c r="H5819" t="s">
        <v>152</v>
      </c>
      <c r="I5819" t="s">
        <v>40</v>
      </c>
      <c r="J5819" t="s">
        <v>41</v>
      </c>
      <c r="K5819" t="s">
        <v>42</v>
      </c>
      <c r="L5819" s="13">
        <v>14.5</v>
      </c>
      <c r="M5819" s="8">
        <v>4.2</v>
      </c>
      <c r="N5819">
        <v>32</v>
      </c>
      <c r="O5819" s="8">
        <v>464</v>
      </c>
      <c r="P5819" s="14">
        <v>2.29E-2</v>
      </c>
      <c r="Q5819" s="8">
        <v>10.63</v>
      </c>
      <c r="R5819" s="8">
        <v>453.37</v>
      </c>
      <c r="S5819" s="8">
        <v>134.4</v>
      </c>
      <c r="T5819" s="8">
        <v>318.97000000000003</v>
      </c>
      <c r="U5819">
        <v>0</v>
      </c>
      <c r="V5819" s="8">
        <v>0</v>
      </c>
      <c r="W5819" s="8">
        <v>0</v>
      </c>
      <c r="X5819" s="8">
        <v>318.97000000000003</v>
      </c>
    </row>
    <row r="5820" spans="1:24" x14ac:dyDescent="0.25">
      <c r="A5820" t="s">
        <v>6146</v>
      </c>
      <c r="B5820" s="1">
        <v>46062</v>
      </c>
      <c r="C5820" t="s">
        <v>220</v>
      </c>
      <c r="D5820" t="s">
        <v>221</v>
      </c>
      <c r="E5820" t="s">
        <v>71</v>
      </c>
      <c r="F5820" t="s">
        <v>28</v>
      </c>
      <c r="G5820" t="s">
        <v>165</v>
      </c>
      <c r="H5820" t="s">
        <v>166</v>
      </c>
      <c r="I5820" t="s">
        <v>144</v>
      </c>
      <c r="J5820" t="s">
        <v>145</v>
      </c>
      <c r="K5820" t="s">
        <v>33</v>
      </c>
      <c r="L5820" s="13">
        <v>12</v>
      </c>
      <c r="M5820" s="8">
        <v>6.5</v>
      </c>
      <c r="N5820">
        <v>25</v>
      </c>
      <c r="O5820" s="8">
        <v>300</v>
      </c>
      <c r="P5820" s="14">
        <v>3.61E-2</v>
      </c>
      <c r="Q5820" s="8">
        <v>10.83</v>
      </c>
      <c r="R5820" s="8">
        <v>289.17</v>
      </c>
      <c r="S5820" s="8">
        <v>162.5</v>
      </c>
      <c r="T5820" s="8">
        <v>126.67</v>
      </c>
      <c r="U5820">
        <v>0</v>
      </c>
      <c r="V5820" s="8">
        <v>0</v>
      </c>
      <c r="W5820" s="8">
        <v>0</v>
      </c>
      <c r="X5820" s="8">
        <v>126.67</v>
      </c>
    </row>
    <row r="5821" spans="1:24" x14ac:dyDescent="0.25">
      <c r="A5821" t="s">
        <v>6147</v>
      </c>
      <c r="B5821" s="1">
        <v>46005</v>
      </c>
      <c r="C5821" t="s">
        <v>107</v>
      </c>
      <c r="D5821" t="s">
        <v>108</v>
      </c>
      <c r="E5821" t="s">
        <v>53</v>
      </c>
      <c r="F5821" t="s">
        <v>46</v>
      </c>
      <c r="G5821" t="s">
        <v>55</v>
      </c>
      <c r="H5821" t="s">
        <v>56</v>
      </c>
      <c r="I5821" t="s">
        <v>66</v>
      </c>
      <c r="J5821" t="s">
        <v>67</v>
      </c>
      <c r="K5821" t="s">
        <v>33</v>
      </c>
      <c r="L5821" s="13">
        <v>4.5</v>
      </c>
      <c r="M5821" s="8">
        <v>2.1</v>
      </c>
      <c r="N5821">
        <v>10</v>
      </c>
      <c r="O5821" s="8">
        <v>45</v>
      </c>
      <c r="P5821" s="14">
        <v>0.14269999999999999</v>
      </c>
      <c r="Q5821" s="8">
        <v>6.42</v>
      </c>
      <c r="R5821" s="8">
        <v>38.58</v>
      </c>
      <c r="S5821" s="8">
        <v>21</v>
      </c>
      <c r="T5821" s="8">
        <v>17.579999999999998</v>
      </c>
      <c r="U5821">
        <v>0</v>
      </c>
      <c r="V5821" s="8">
        <v>0</v>
      </c>
      <c r="W5821" s="8">
        <v>0</v>
      </c>
      <c r="X5821" s="8">
        <v>17.579999999999998</v>
      </c>
    </row>
    <row r="5822" spans="1:24" x14ac:dyDescent="0.25">
      <c r="A5822" t="s">
        <v>6148</v>
      </c>
      <c r="B5822" s="1">
        <v>45975</v>
      </c>
      <c r="C5822" t="s">
        <v>584</v>
      </c>
      <c r="D5822" t="s">
        <v>585</v>
      </c>
      <c r="E5822" t="s">
        <v>27</v>
      </c>
      <c r="F5822" t="s">
        <v>37</v>
      </c>
      <c r="G5822" t="s">
        <v>29</v>
      </c>
      <c r="H5822" t="s">
        <v>30</v>
      </c>
      <c r="I5822" t="s">
        <v>99</v>
      </c>
      <c r="J5822" t="s">
        <v>100</v>
      </c>
      <c r="K5822" t="s">
        <v>49</v>
      </c>
      <c r="L5822" s="13">
        <v>3.8</v>
      </c>
      <c r="M5822" s="8">
        <v>2.6</v>
      </c>
      <c r="N5822">
        <v>6</v>
      </c>
      <c r="O5822" s="8">
        <v>22.8</v>
      </c>
      <c r="P5822" s="14">
        <v>9.1999999999999998E-3</v>
      </c>
      <c r="Q5822" s="8">
        <v>0.21</v>
      </c>
      <c r="R5822" s="8">
        <v>22.59</v>
      </c>
      <c r="S5822" s="8">
        <v>15.6</v>
      </c>
      <c r="T5822" s="8">
        <v>6.99</v>
      </c>
      <c r="U5822">
        <v>0</v>
      </c>
      <c r="V5822" s="8">
        <v>0</v>
      </c>
      <c r="W5822" s="8">
        <v>0</v>
      </c>
      <c r="X5822" s="8">
        <v>6.99</v>
      </c>
    </row>
    <row r="5823" spans="1:24" x14ac:dyDescent="0.25">
      <c r="A5823" t="s">
        <v>6149</v>
      </c>
      <c r="B5823" s="1">
        <v>45391</v>
      </c>
      <c r="C5823" t="s">
        <v>461</v>
      </c>
      <c r="D5823" t="s">
        <v>462</v>
      </c>
      <c r="E5823" t="s">
        <v>27</v>
      </c>
      <c r="F5823" t="s">
        <v>37</v>
      </c>
      <c r="G5823" t="s">
        <v>29</v>
      </c>
      <c r="H5823" t="s">
        <v>30</v>
      </c>
      <c r="I5823" t="s">
        <v>122</v>
      </c>
      <c r="J5823" t="s">
        <v>123</v>
      </c>
      <c r="K5823" t="s">
        <v>59</v>
      </c>
      <c r="L5823" s="13">
        <v>5.5</v>
      </c>
      <c r="M5823" s="8">
        <v>3.8</v>
      </c>
      <c r="N5823">
        <v>8</v>
      </c>
      <c r="O5823" s="8">
        <v>44</v>
      </c>
      <c r="P5823" s="14">
        <v>4.3900000000000002E-2</v>
      </c>
      <c r="Q5823" s="8">
        <v>1.93</v>
      </c>
      <c r="R5823" s="8">
        <v>42.07</v>
      </c>
      <c r="S5823" s="8">
        <v>30.4</v>
      </c>
      <c r="T5823" s="8">
        <v>11.67</v>
      </c>
      <c r="U5823">
        <v>0</v>
      </c>
      <c r="V5823" s="8">
        <v>0</v>
      </c>
      <c r="W5823" s="8">
        <v>0</v>
      </c>
      <c r="X5823" s="8">
        <v>11.67</v>
      </c>
    </row>
    <row r="5824" spans="1:24" x14ac:dyDescent="0.25">
      <c r="A5824" t="s">
        <v>6150</v>
      </c>
      <c r="B5824" s="1">
        <v>45379</v>
      </c>
      <c r="C5824" t="s">
        <v>400</v>
      </c>
      <c r="D5824" t="s">
        <v>401</v>
      </c>
      <c r="E5824" t="s">
        <v>27</v>
      </c>
      <c r="F5824" t="s">
        <v>28</v>
      </c>
      <c r="G5824" t="s">
        <v>38</v>
      </c>
      <c r="H5824" t="s">
        <v>39</v>
      </c>
      <c r="I5824" t="s">
        <v>84</v>
      </c>
      <c r="J5824" t="s">
        <v>85</v>
      </c>
      <c r="K5824" t="s">
        <v>42</v>
      </c>
      <c r="L5824" s="13">
        <v>9.9</v>
      </c>
      <c r="M5824" s="8">
        <v>3.1</v>
      </c>
      <c r="N5824">
        <v>540</v>
      </c>
      <c r="O5824" s="8">
        <v>5346</v>
      </c>
      <c r="P5824" s="14">
        <v>6.5600000000000006E-2</v>
      </c>
      <c r="Q5824" s="8">
        <v>350.7</v>
      </c>
      <c r="R5824" s="8">
        <v>4995.3</v>
      </c>
      <c r="S5824" s="8">
        <v>1674</v>
      </c>
      <c r="T5824" s="8">
        <v>3321.3</v>
      </c>
      <c r="U5824">
        <v>0</v>
      </c>
      <c r="V5824" s="8">
        <v>0</v>
      </c>
      <c r="W5824" s="8">
        <v>0</v>
      </c>
      <c r="X5824" s="8">
        <v>3321.3</v>
      </c>
    </row>
    <row r="5825" spans="1:24" x14ac:dyDescent="0.25">
      <c r="A5825" t="s">
        <v>6151</v>
      </c>
      <c r="B5825" s="1">
        <v>45976</v>
      </c>
      <c r="C5825" t="s">
        <v>291</v>
      </c>
      <c r="D5825" t="s">
        <v>292</v>
      </c>
      <c r="E5825" t="s">
        <v>150</v>
      </c>
      <c r="F5825" t="s">
        <v>54</v>
      </c>
      <c r="G5825" t="s">
        <v>151</v>
      </c>
      <c r="H5825" t="s">
        <v>152</v>
      </c>
      <c r="I5825" t="s">
        <v>185</v>
      </c>
      <c r="J5825" t="s">
        <v>186</v>
      </c>
      <c r="K5825" t="s">
        <v>59</v>
      </c>
      <c r="L5825" s="13">
        <v>4.9000000000000004</v>
      </c>
      <c r="M5825" s="8">
        <v>3.1</v>
      </c>
      <c r="N5825">
        <v>85</v>
      </c>
      <c r="O5825" s="8">
        <v>416.5</v>
      </c>
      <c r="P5825" s="14">
        <v>2.5600000000000001E-2</v>
      </c>
      <c r="Q5825" s="8">
        <v>10.66</v>
      </c>
      <c r="R5825" s="8">
        <v>405.84</v>
      </c>
      <c r="S5825" s="8">
        <v>263.5</v>
      </c>
      <c r="T5825" s="8">
        <v>142.34</v>
      </c>
      <c r="U5825">
        <v>0</v>
      </c>
      <c r="V5825" s="8">
        <v>0</v>
      </c>
      <c r="W5825" s="8">
        <v>0</v>
      </c>
      <c r="X5825" s="8">
        <v>142.34</v>
      </c>
    </row>
    <row r="5826" spans="1:24" x14ac:dyDescent="0.25">
      <c r="A5826" t="s">
        <v>6152</v>
      </c>
      <c r="B5826" s="1">
        <v>45644</v>
      </c>
      <c r="C5826" t="s">
        <v>269</v>
      </c>
      <c r="D5826" t="s">
        <v>270</v>
      </c>
      <c r="E5826" t="s">
        <v>27</v>
      </c>
      <c r="F5826" t="s">
        <v>37</v>
      </c>
      <c r="G5826" t="s">
        <v>38</v>
      </c>
      <c r="H5826" t="s">
        <v>39</v>
      </c>
      <c r="I5826" t="s">
        <v>84</v>
      </c>
      <c r="J5826" t="s">
        <v>85</v>
      </c>
      <c r="K5826" t="s">
        <v>42</v>
      </c>
      <c r="L5826" s="13">
        <v>9.9</v>
      </c>
      <c r="M5826" s="8">
        <v>3.1</v>
      </c>
      <c r="N5826">
        <v>1</v>
      </c>
      <c r="O5826" s="8">
        <v>9.9</v>
      </c>
      <c r="P5826" s="14">
        <v>1.8800000000000001E-2</v>
      </c>
      <c r="Q5826" s="8">
        <v>0.19</v>
      </c>
      <c r="R5826" s="8">
        <v>9.7100000000000009</v>
      </c>
      <c r="S5826" s="8">
        <v>3.1</v>
      </c>
      <c r="T5826" s="8">
        <v>6.61</v>
      </c>
      <c r="U5826">
        <v>1</v>
      </c>
      <c r="V5826" s="8">
        <v>9.7100000000000009</v>
      </c>
      <c r="W5826" s="8">
        <v>3.6</v>
      </c>
      <c r="X5826" s="8">
        <v>3.01</v>
      </c>
    </row>
    <row r="5827" spans="1:24" x14ac:dyDescent="0.25">
      <c r="A5827" t="s">
        <v>6153</v>
      </c>
      <c r="B5827" s="1">
        <v>46119</v>
      </c>
      <c r="C5827" t="s">
        <v>584</v>
      </c>
      <c r="D5827" t="s">
        <v>585</v>
      </c>
      <c r="E5827" t="s">
        <v>27</v>
      </c>
      <c r="F5827" t="s">
        <v>37</v>
      </c>
      <c r="G5827" t="s">
        <v>38</v>
      </c>
      <c r="H5827" t="s">
        <v>39</v>
      </c>
      <c r="I5827" t="s">
        <v>104</v>
      </c>
      <c r="J5827" t="s">
        <v>105</v>
      </c>
      <c r="K5827" t="s">
        <v>49</v>
      </c>
      <c r="L5827" s="13">
        <v>4.2</v>
      </c>
      <c r="M5827" s="8">
        <v>2.8</v>
      </c>
      <c r="N5827">
        <v>6</v>
      </c>
      <c r="O5827" s="8">
        <v>25.2</v>
      </c>
      <c r="P5827" s="14">
        <v>8.8000000000000005E-3</v>
      </c>
      <c r="Q5827" s="8">
        <v>0.22</v>
      </c>
      <c r="R5827" s="8">
        <v>24.98</v>
      </c>
      <c r="S5827" s="8">
        <v>16.8</v>
      </c>
      <c r="T5827" s="8">
        <v>8.18</v>
      </c>
      <c r="U5827">
        <v>0</v>
      </c>
      <c r="V5827" s="8">
        <v>0</v>
      </c>
      <c r="W5827" s="8">
        <v>0</v>
      </c>
      <c r="X5827" s="8">
        <v>8.18</v>
      </c>
    </row>
    <row r="5828" spans="1:24" x14ac:dyDescent="0.25">
      <c r="A5828" t="s">
        <v>6154</v>
      </c>
      <c r="B5828" s="1">
        <v>45846</v>
      </c>
      <c r="C5828" t="s">
        <v>520</v>
      </c>
      <c r="D5828" t="s">
        <v>521</v>
      </c>
      <c r="E5828" t="s">
        <v>63</v>
      </c>
      <c r="F5828" t="s">
        <v>37</v>
      </c>
      <c r="G5828" t="s">
        <v>64</v>
      </c>
      <c r="H5828" t="s">
        <v>65</v>
      </c>
      <c r="I5828" t="s">
        <v>74</v>
      </c>
      <c r="J5828" t="s">
        <v>75</v>
      </c>
      <c r="K5828" t="s">
        <v>49</v>
      </c>
      <c r="L5828" s="13">
        <v>11</v>
      </c>
      <c r="M5828" s="8">
        <v>6.8</v>
      </c>
      <c r="N5828">
        <v>21</v>
      </c>
      <c r="O5828" s="8">
        <v>231</v>
      </c>
      <c r="P5828" s="14">
        <v>5.5999999999999999E-3</v>
      </c>
      <c r="Q5828" s="8">
        <v>1.29</v>
      </c>
      <c r="R5828" s="8">
        <v>229.71</v>
      </c>
      <c r="S5828" s="8">
        <v>142.80000000000001</v>
      </c>
      <c r="T5828" s="8">
        <v>86.91</v>
      </c>
      <c r="U5828">
        <v>0</v>
      </c>
      <c r="V5828" s="8">
        <v>0</v>
      </c>
      <c r="W5828" s="8">
        <v>0</v>
      </c>
      <c r="X5828" s="8">
        <v>86.91</v>
      </c>
    </row>
    <row r="5829" spans="1:24" x14ac:dyDescent="0.25">
      <c r="A5829" t="s">
        <v>6155</v>
      </c>
      <c r="B5829" s="1">
        <v>45715</v>
      </c>
      <c r="C5829" t="s">
        <v>523</v>
      </c>
      <c r="D5829" t="s">
        <v>524</v>
      </c>
      <c r="E5829" t="s">
        <v>27</v>
      </c>
      <c r="F5829" t="s">
        <v>89</v>
      </c>
      <c r="G5829" t="s">
        <v>38</v>
      </c>
      <c r="H5829" t="s">
        <v>39</v>
      </c>
      <c r="I5829" t="s">
        <v>31</v>
      </c>
      <c r="J5829" t="s">
        <v>32</v>
      </c>
      <c r="K5829" t="s">
        <v>33</v>
      </c>
      <c r="L5829" s="13">
        <v>5.8</v>
      </c>
      <c r="M5829" s="8">
        <v>2.7</v>
      </c>
      <c r="N5829">
        <v>119</v>
      </c>
      <c r="O5829" s="8">
        <v>690.2</v>
      </c>
      <c r="P5829" s="14">
        <v>0.46810000000000002</v>
      </c>
      <c r="Q5829" s="8">
        <v>323.08</v>
      </c>
      <c r="R5829" s="8">
        <v>367.12</v>
      </c>
      <c r="S5829" s="8">
        <v>321.3</v>
      </c>
      <c r="T5829" s="8">
        <v>45.82</v>
      </c>
      <c r="U5829">
        <v>0</v>
      </c>
      <c r="V5829" s="8">
        <v>0</v>
      </c>
      <c r="W5829" s="8">
        <v>0</v>
      </c>
      <c r="X5829" s="8">
        <v>45.82</v>
      </c>
    </row>
    <row r="5830" spans="1:24" x14ac:dyDescent="0.25">
      <c r="A5830" t="s">
        <v>6156</v>
      </c>
      <c r="B5830" s="1">
        <v>46066</v>
      </c>
      <c r="C5830" t="s">
        <v>337</v>
      </c>
      <c r="D5830" t="s">
        <v>338</v>
      </c>
      <c r="E5830" t="s">
        <v>27</v>
      </c>
      <c r="F5830" t="s">
        <v>54</v>
      </c>
      <c r="G5830" t="s">
        <v>29</v>
      </c>
      <c r="H5830" t="s">
        <v>30</v>
      </c>
      <c r="I5830" t="s">
        <v>40</v>
      </c>
      <c r="J5830" t="s">
        <v>41</v>
      </c>
      <c r="K5830" t="s">
        <v>42</v>
      </c>
      <c r="L5830" s="13">
        <v>14.5</v>
      </c>
      <c r="M5830" s="8">
        <v>4.2</v>
      </c>
      <c r="N5830">
        <v>137</v>
      </c>
      <c r="O5830" s="8">
        <v>1986.5</v>
      </c>
      <c r="P5830" s="14">
        <v>2.1399999999999999E-2</v>
      </c>
      <c r="Q5830" s="8">
        <v>42.51</v>
      </c>
      <c r="R5830" s="8">
        <v>1943.99</v>
      </c>
      <c r="S5830" s="8">
        <v>575.4</v>
      </c>
      <c r="T5830" s="8">
        <v>1368.59</v>
      </c>
      <c r="U5830">
        <v>0</v>
      </c>
      <c r="V5830" s="8">
        <v>0</v>
      </c>
      <c r="W5830" s="8">
        <v>0</v>
      </c>
      <c r="X5830" s="8">
        <v>1368.59</v>
      </c>
    </row>
    <row r="5831" spans="1:24" x14ac:dyDescent="0.25">
      <c r="A5831" t="s">
        <v>6157</v>
      </c>
      <c r="B5831" s="1">
        <v>45895</v>
      </c>
      <c r="C5831" t="s">
        <v>528</v>
      </c>
      <c r="D5831" t="s">
        <v>529</v>
      </c>
      <c r="E5831" t="s">
        <v>27</v>
      </c>
      <c r="F5831" t="s">
        <v>54</v>
      </c>
      <c r="G5831" t="s">
        <v>38</v>
      </c>
      <c r="H5831" t="s">
        <v>39</v>
      </c>
      <c r="I5831" t="s">
        <v>117</v>
      </c>
      <c r="J5831" t="s">
        <v>118</v>
      </c>
      <c r="K5831" t="s">
        <v>59</v>
      </c>
      <c r="L5831" s="13">
        <v>6</v>
      </c>
      <c r="M5831" s="8">
        <v>4.2</v>
      </c>
      <c r="N5831">
        <v>75</v>
      </c>
      <c r="O5831" s="8">
        <v>450</v>
      </c>
      <c r="P5831" s="14">
        <v>8.0000000000000002E-3</v>
      </c>
      <c r="Q5831" s="8">
        <v>3.6</v>
      </c>
      <c r="R5831" s="8">
        <v>446.4</v>
      </c>
      <c r="S5831" s="8">
        <v>315</v>
      </c>
      <c r="T5831" s="8">
        <v>131.4</v>
      </c>
      <c r="U5831">
        <v>21</v>
      </c>
      <c r="V5831" s="8">
        <v>124.99</v>
      </c>
      <c r="W5831" s="8">
        <v>98.7</v>
      </c>
      <c r="X5831" s="8">
        <v>32.700000000000003</v>
      </c>
    </row>
    <row r="5832" spans="1:24" x14ac:dyDescent="0.25">
      <c r="A5832" t="s">
        <v>6158</v>
      </c>
      <c r="B5832" s="1">
        <v>45524</v>
      </c>
      <c r="C5832" t="s">
        <v>180</v>
      </c>
      <c r="D5832" t="s">
        <v>181</v>
      </c>
      <c r="E5832" t="s">
        <v>63</v>
      </c>
      <c r="F5832" t="s">
        <v>46</v>
      </c>
      <c r="G5832" t="s">
        <v>79</v>
      </c>
      <c r="H5832" t="s">
        <v>80</v>
      </c>
      <c r="I5832" t="s">
        <v>84</v>
      </c>
      <c r="J5832" t="s">
        <v>85</v>
      </c>
      <c r="K5832" t="s">
        <v>42</v>
      </c>
      <c r="L5832" s="13">
        <v>9.9</v>
      </c>
      <c r="M5832" s="8">
        <v>3.1</v>
      </c>
      <c r="N5832">
        <v>43</v>
      </c>
      <c r="O5832" s="8">
        <v>425.7</v>
      </c>
      <c r="P5832" s="14">
        <v>7.1199999999999999E-2</v>
      </c>
      <c r="Q5832" s="8">
        <v>30.31</v>
      </c>
      <c r="R5832" s="8">
        <v>395.39</v>
      </c>
      <c r="S5832" s="8">
        <v>133.30000000000001</v>
      </c>
      <c r="T5832" s="8">
        <v>262.08999999999997</v>
      </c>
      <c r="U5832">
        <v>0</v>
      </c>
      <c r="V5832" s="8">
        <v>0</v>
      </c>
      <c r="W5832" s="8">
        <v>0</v>
      </c>
      <c r="X5832" s="8">
        <v>262.08999999999997</v>
      </c>
    </row>
    <row r="5833" spans="1:24" x14ac:dyDescent="0.25">
      <c r="A5833" t="s">
        <v>6159</v>
      </c>
      <c r="B5833" s="1">
        <v>45858</v>
      </c>
      <c r="C5833" t="s">
        <v>77</v>
      </c>
      <c r="D5833" t="s">
        <v>78</v>
      </c>
      <c r="E5833" t="s">
        <v>63</v>
      </c>
      <c r="F5833" t="s">
        <v>37</v>
      </c>
      <c r="G5833" t="s">
        <v>64</v>
      </c>
      <c r="H5833" t="s">
        <v>65</v>
      </c>
      <c r="I5833" t="s">
        <v>66</v>
      </c>
      <c r="J5833" t="s">
        <v>67</v>
      </c>
      <c r="K5833" t="s">
        <v>33</v>
      </c>
      <c r="L5833" s="13">
        <v>4.5</v>
      </c>
      <c r="M5833" s="8">
        <v>2.1</v>
      </c>
      <c r="N5833">
        <v>42</v>
      </c>
      <c r="O5833" s="8">
        <v>189</v>
      </c>
      <c r="P5833" s="14">
        <v>6.7000000000000002E-3</v>
      </c>
      <c r="Q5833" s="8">
        <v>1.27</v>
      </c>
      <c r="R5833" s="8">
        <v>187.73</v>
      </c>
      <c r="S5833" s="8">
        <v>88.2</v>
      </c>
      <c r="T5833" s="8">
        <v>99.53</v>
      </c>
      <c r="U5833">
        <v>0</v>
      </c>
      <c r="V5833" s="8">
        <v>0</v>
      </c>
      <c r="W5833" s="8">
        <v>0</v>
      </c>
      <c r="X5833" s="8">
        <v>99.53</v>
      </c>
    </row>
    <row r="5834" spans="1:24" x14ac:dyDescent="0.25">
      <c r="A5834" t="s">
        <v>6160</v>
      </c>
      <c r="B5834" s="1">
        <v>45354</v>
      </c>
      <c r="C5834" t="s">
        <v>350</v>
      </c>
      <c r="D5834" t="s">
        <v>351</v>
      </c>
      <c r="E5834" t="s">
        <v>63</v>
      </c>
      <c r="F5834" t="s">
        <v>89</v>
      </c>
      <c r="G5834" t="s">
        <v>64</v>
      </c>
      <c r="H5834" t="s">
        <v>65</v>
      </c>
      <c r="I5834" t="s">
        <v>74</v>
      </c>
      <c r="J5834" t="s">
        <v>75</v>
      </c>
      <c r="K5834" t="s">
        <v>49</v>
      </c>
      <c r="L5834" s="13">
        <v>11</v>
      </c>
      <c r="M5834" s="8">
        <v>6.8</v>
      </c>
      <c r="N5834">
        <v>444</v>
      </c>
      <c r="O5834" s="8">
        <v>4884</v>
      </c>
      <c r="P5834" s="14">
        <v>0.15720000000000001</v>
      </c>
      <c r="Q5834" s="8">
        <v>767.76</v>
      </c>
      <c r="R5834" s="8">
        <v>4116.24</v>
      </c>
      <c r="S5834" s="8">
        <v>3019.2</v>
      </c>
      <c r="T5834" s="8">
        <v>1097.04</v>
      </c>
      <c r="U5834">
        <v>0</v>
      </c>
      <c r="V5834" s="8">
        <v>0</v>
      </c>
      <c r="W5834" s="8">
        <v>0</v>
      </c>
      <c r="X5834" s="8">
        <v>1097.04</v>
      </c>
    </row>
    <row r="5835" spans="1:24" x14ac:dyDescent="0.25">
      <c r="A5835" t="s">
        <v>6161</v>
      </c>
      <c r="B5835" s="1">
        <v>46152</v>
      </c>
      <c r="C5835" t="s">
        <v>125</v>
      </c>
      <c r="D5835" t="s">
        <v>126</v>
      </c>
      <c r="E5835" t="s">
        <v>27</v>
      </c>
      <c r="F5835" t="s">
        <v>89</v>
      </c>
      <c r="G5835" t="s">
        <v>29</v>
      </c>
      <c r="H5835" t="s">
        <v>30</v>
      </c>
      <c r="I5835" t="s">
        <v>112</v>
      </c>
      <c r="J5835" t="s">
        <v>113</v>
      </c>
      <c r="K5835" t="s">
        <v>42</v>
      </c>
      <c r="L5835" s="13">
        <v>8.5</v>
      </c>
      <c r="M5835" s="8">
        <v>2.8</v>
      </c>
      <c r="N5835">
        <v>213</v>
      </c>
      <c r="O5835" s="8">
        <v>1810.5</v>
      </c>
      <c r="P5835" s="14">
        <v>0.16819999999999999</v>
      </c>
      <c r="Q5835" s="8">
        <v>304.52999999999997</v>
      </c>
      <c r="R5835" s="8">
        <v>1505.97</v>
      </c>
      <c r="S5835" s="8">
        <v>596.4</v>
      </c>
      <c r="T5835" s="8">
        <v>909.57</v>
      </c>
      <c r="U5835">
        <v>0</v>
      </c>
      <c r="V5835" s="8">
        <v>0</v>
      </c>
      <c r="W5835" s="8">
        <v>0</v>
      </c>
      <c r="X5835" s="8">
        <v>909.57</v>
      </c>
    </row>
    <row r="5836" spans="1:24" x14ac:dyDescent="0.25">
      <c r="A5836" t="s">
        <v>6162</v>
      </c>
      <c r="B5836" s="1">
        <v>45688</v>
      </c>
      <c r="C5836" t="s">
        <v>279</v>
      </c>
      <c r="D5836" t="s">
        <v>280</v>
      </c>
      <c r="E5836" t="s">
        <v>53</v>
      </c>
      <c r="F5836" t="s">
        <v>54</v>
      </c>
      <c r="G5836" t="s">
        <v>55</v>
      </c>
      <c r="H5836" t="s">
        <v>56</v>
      </c>
      <c r="I5836" t="s">
        <v>40</v>
      </c>
      <c r="J5836" t="s">
        <v>41</v>
      </c>
      <c r="K5836" t="s">
        <v>42</v>
      </c>
      <c r="L5836" s="13">
        <v>14.5</v>
      </c>
      <c r="M5836" s="8">
        <v>4.2</v>
      </c>
      <c r="N5836">
        <v>59</v>
      </c>
      <c r="O5836" s="8">
        <v>855.5</v>
      </c>
      <c r="P5836" s="14">
        <v>5.1799999999999999E-2</v>
      </c>
      <c r="Q5836" s="8">
        <v>44.31</v>
      </c>
      <c r="R5836" s="8">
        <v>811.19</v>
      </c>
      <c r="S5836" s="8">
        <v>247.8</v>
      </c>
      <c r="T5836" s="8">
        <v>563.39</v>
      </c>
      <c r="U5836">
        <v>0</v>
      </c>
      <c r="V5836" s="8">
        <v>0</v>
      </c>
      <c r="W5836" s="8">
        <v>0</v>
      </c>
      <c r="X5836" s="8">
        <v>563.39</v>
      </c>
    </row>
    <row r="5837" spans="1:24" x14ac:dyDescent="0.25">
      <c r="A5837" t="s">
        <v>6163</v>
      </c>
      <c r="B5837" s="1">
        <v>46130</v>
      </c>
      <c r="C5837" t="s">
        <v>288</v>
      </c>
      <c r="D5837" t="s">
        <v>289</v>
      </c>
      <c r="E5837" t="s">
        <v>27</v>
      </c>
      <c r="F5837" t="s">
        <v>46</v>
      </c>
      <c r="G5837" t="s">
        <v>29</v>
      </c>
      <c r="H5837" t="s">
        <v>30</v>
      </c>
      <c r="I5837" t="s">
        <v>66</v>
      </c>
      <c r="J5837" t="s">
        <v>67</v>
      </c>
      <c r="K5837" t="s">
        <v>33</v>
      </c>
      <c r="L5837" s="13">
        <v>4.5</v>
      </c>
      <c r="M5837" s="8">
        <v>2.1</v>
      </c>
      <c r="N5837">
        <v>39</v>
      </c>
      <c r="O5837" s="8">
        <v>175.5</v>
      </c>
      <c r="P5837" s="14">
        <v>0.2235</v>
      </c>
      <c r="Q5837" s="8">
        <v>39.22</v>
      </c>
      <c r="R5837" s="8">
        <v>136.28</v>
      </c>
      <c r="S5837" s="8">
        <v>81.900000000000006</v>
      </c>
      <c r="T5837" s="8">
        <v>54.38</v>
      </c>
      <c r="U5837">
        <v>0</v>
      </c>
      <c r="V5837" s="8">
        <v>0</v>
      </c>
      <c r="W5837" s="8">
        <v>0</v>
      </c>
      <c r="X5837" s="8">
        <v>54.38</v>
      </c>
    </row>
    <row r="5838" spans="1:24" x14ac:dyDescent="0.25">
      <c r="A5838" t="s">
        <v>6164</v>
      </c>
      <c r="B5838" s="1">
        <v>45827</v>
      </c>
      <c r="C5838" t="s">
        <v>208</v>
      </c>
      <c r="D5838" t="s">
        <v>209</v>
      </c>
      <c r="E5838" t="s">
        <v>27</v>
      </c>
      <c r="F5838" t="s">
        <v>54</v>
      </c>
      <c r="G5838" t="s">
        <v>38</v>
      </c>
      <c r="H5838" t="s">
        <v>39</v>
      </c>
      <c r="I5838" t="s">
        <v>104</v>
      </c>
      <c r="J5838" t="s">
        <v>105</v>
      </c>
      <c r="K5838" t="s">
        <v>49</v>
      </c>
      <c r="L5838" s="13">
        <v>4.2</v>
      </c>
      <c r="M5838" s="8">
        <v>2.8</v>
      </c>
      <c r="N5838">
        <v>42</v>
      </c>
      <c r="O5838" s="8">
        <v>176.4</v>
      </c>
      <c r="P5838" s="14">
        <v>1.6999999999999999E-3</v>
      </c>
      <c r="Q5838" s="8">
        <v>0.3</v>
      </c>
      <c r="R5838" s="8">
        <v>176.1</v>
      </c>
      <c r="S5838" s="8">
        <v>117.6</v>
      </c>
      <c r="T5838" s="8">
        <v>58.5</v>
      </c>
      <c r="U5838">
        <v>0</v>
      </c>
      <c r="V5838" s="8">
        <v>0</v>
      </c>
      <c r="W5838" s="8">
        <v>0</v>
      </c>
      <c r="X5838" s="8">
        <v>58.5</v>
      </c>
    </row>
    <row r="5839" spans="1:24" x14ac:dyDescent="0.25">
      <c r="A5839" t="s">
        <v>6165</v>
      </c>
      <c r="B5839" s="1">
        <v>45720</v>
      </c>
      <c r="C5839" t="s">
        <v>139</v>
      </c>
      <c r="D5839" t="s">
        <v>140</v>
      </c>
      <c r="E5839" t="s">
        <v>63</v>
      </c>
      <c r="F5839" t="s">
        <v>54</v>
      </c>
      <c r="G5839" t="s">
        <v>79</v>
      </c>
      <c r="H5839" t="s">
        <v>80</v>
      </c>
      <c r="I5839" t="s">
        <v>31</v>
      </c>
      <c r="J5839" t="s">
        <v>32</v>
      </c>
      <c r="K5839" t="s">
        <v>33</v>
      </c>
      <c r="L5839" s="13">
        <v>5.8</v>
      </c>
      <c r="M5839" s="8">
        <v>2.7</v>
      </c>
      <c r="N5839">
        <v>26</v>
      </c>
      <c r="O5839" s="8">
        <v>150.80000000000001</v>
      </c>
      <c r="P5839" s="14">
        <v>1.1299999999999999E-2</v>
      </c>
      <c r="Q5839" s="8">
        <v>1.7</v>
      </c>
      <c r="R5839" s="8">
        <v>149.1</v>
      </c>
      <c r="S5839" s="8">
        <v>70.2</v>
      </c>
      <c r="T5839" s="8">
        <v>78.900000000000006</v>
      </c>
      <c r="U5839">
        <v>0</v>
      </c>
      <c r="V5839" s="8">
        <v>0</v>
      </c>
      <c r="W5839" s="8">
        <v>0</v>
      </c>
      <c r="X5839" s="8">
        <v>78.900000000000006</v>
      </c>
    </row>
    <row r="5840" spans="1:24" x14ac:dyDescent="0.25">
      <c r="A5840" t="s">
        <v>6166</v>
      </c>
      <c r="B5840" s="1">
        <v>45840</v>
      </c>
      <c r="C5840" t="s">
        <v>334</v>
      </c>
      <c r="D5840" t="s">
        <v>335</v>
      </c>
      <c r="E5840" t="s">
        <v>53</v>
      </c>
      <c r="F5840" t="s">
        <v>37</v>
      </c>
      <c r="G5840" t="s">
        <v>55</v>
      </c>
      <c r="H5840" t="s">
        <v>56</v>
      </c>
      <c r="I5840" t="s">
        <v>144</v>
      </c>
      <c r="J5840" t="s">
        <v>145</v>
      </c>
      <c r="K5840" t="s">
        <v>33</v>
      </c>
      <c r="L5840" s="13">
        <v>12</v>
      </c>
      <c r="M5840" s="8">
        <v>6.5</v>
      </c>
      <c r="N5840">
        <v>220</v>
      </c>
      <c r="O5840" s="8">
        <v>2640</v>
      </c>
      <c r="P5840" s="14">
        <v>2.0799999999999999E-2</v>
      </c>
      <c r="Q5840" s="8">
        <v>54.91</v>
      </c>
      <c r="R5840" s="8">
        <v>2585.09</v>
      </c>
      <c r="S5840" s="8">
        <v>1430</v>
      </c>
      <c r="T5840" s="8">
        <v>1155.0899999999999</v>
      </c>
      <c r="U5840">
        <v>0</v>
      </c>
      <c r="V5840" s="8">
        <v>0</v>
      </c>
      <c r="W5840" s="8">
        <v>0</v>
      </c>
      <c r="X5840" s="8">
        <v>1155.0899999999999</v>
      </c>
    </row>
    <row r="5841" spans="1:24" x14ac:dyDescent="0.25">
      <c r="A5841" t="s">
        <v>6167</v>
      </c>
      <c r="B5841" s="1">
        <v>45995</v>
      </c>
      <c r="C5841" t="s">
        <v>87</v>
      </c>
      <c r="D5841" t="s">
        <v>88</v>
      </c>
      <c r="E5841" t="s">
        <v>63</v>
      </c>
      <c r="F5841" t="s">
        <v>89</v>
      </c>
      <c r="G5841" t="s">
        <v>79</v>
      </c>
      <c r="H5841" t="s">
        <v>80</v>
      </c>
      <c r="I5841" t="s">
        <v>156</v>
      </c>
      <c r="J5841" t="s">
        <v>157</v>
      </c>
      <c r="K5841" t="s">
        <v>42</v>
      </c>
      <c r="L5841" s="13">
        <v>6.2</v>
      </c>
      <c r="M5841" s="8">
        <v>1.9</v>
      </c>
      <c r="N5841">
        <v>335</v>
      </c>
      <c r="O5841" s="8">
        <v>2077</v>
      </c>
      <c r="P5841" s="14">
        <v>9.3200000000000005E-2</v>
      </c>
      <c r="Q5841" s="8">
        <v>193.58</v>
      </c>
      <c r="R5841" s="8">
        <v>1883.42</v>
      </c>
      <c r="S5841" s="8">
        <v>636.5</v>
      </c>
      <c r="T5841" s="8">
        <v>1246.92</v>
      </c>
      <c r="U5841">
        <v>0</v>
      </c>
      <c r="V5841" s="8">
        <v>0</v>
      </c>
      <c r="W5841" s="8">
        <v>0</v>
      </c>
      <c r="X5841" s="8">
        <v>1246.92</v>
      </c>
    </row>
    <row r="5842" spans="1:24" x14ac:dyDescent="0.25">
      <c r="A5842" t="s">
        <v>6168</v>
      </c>
      <c r="B5842" s="1">
        <v>46179</v>
      </c>
      <c r="C5842" t="s">
        <v>584</v>
      </c>
      <c r="D5842" t="s">
        <v>585</v>
      </c>
      <c r="E5842" t="s">
        <v>27</v>
      </c>
      <c r="F5842" t="s">
        <v>37</v>
      </c>
      <c r="G5842" t="s">
        <v>29</v>
      </c>
      <c r="H5842" t="s">
        <v>30</v>
      </c>
      <c r="I5842" t="s">
        <v>84</v>
      </c>
      <c r="J5842" t="s">
        <v>85</v>
      </c>
      <c r="K5842" t="s">
        <v>42</v>
      </c>
      <c r="L5842" s="13">
        <v>9.9</v>
      </c>
      <c r="M5842" s="8">
        <v>3.1</v>
      </c>
      <c r="N5842">
        <v>30</v>
      </c>
      <c r="O5842" s="8">
        <v>297</v>
      </c>
      <c r="P5842" s="14">
        <v>1.7100000000000001E-2</v>
      </c>
      <c r="Q5842" s="8">
        <v>5.08</v>
      </c>
      <c r="R5842" s="8">
        <v>291.92</v>
      </c>
      <c r="S5842" s="8">
        <v>93</v>
      </c>
      <c r="T5842" s="8">
        <v>198.92</v>
      </c>
      <c r="U5842">
        <v>0</v>
      </c>
      <c r="V5842" s="8">
        <v>0</v>
      </c>
      <c r="W5842" s="8">
        <v>0</v>
      </c>
      <c r="X5842" s="8">
        <v>198.92</v>
      </c>
    </row>
    <row r="5843" spans="1:24" x14ac:dyDescent="0.25">
      <c r="A5843" t="s">
        <v>6169</v>
      </c>
      <c r="B5843" s="1">
        <v>46250</v>
      </c>
      <c r="C5843" t="s">
        <v>461</v>
      </c>
      <c r="D5843" t="s">
        <v>462</v>
      </c>
      <c r="E5843" t="s">
        <v>27</v>
      </c>
      <c r="F5843" t="s">
        <v>37</v>
      </c>
      <c r="G5843" t="s">
        <v>38</v>
      </c>
      <c r="H5843" t="s">
        <v>39</v>
      </c>
      <c r="I5843" t="s">
        <v>74</v>
      </c>
      <c r="J5843" t="s">
        <v>75</v>
      </c>
      <c r="K5843" t="s">
        <v>49</v>
      </c>
      <c r="L5843" s="13">
        <v>11</v>
      </c>
      <c r="M5843" s="8">
        <v>6.8</v>
      </c>
      <c r="N5843">
        <v>19</v>
      </c>
      <c r="O5843" s="8">
        <v>209</v>
      </c>
      <c r="P5843" s="14">
        <v>2.3999999999999998E-3</v>
      </c>
      <c r="Q5843" s="8">
        <v>0.5</v>
      </c>
      <c r="R5843" s="8">
        <v>208.5</v>
      </c>
      <c r="S5843" s="8">
        <v>129.19999999999999</v>
      </c>
      <c r="T5843" s="8">
        <v>79.3</v>
      </c>
      <c r="U5843">
        <v>0</v>
      </c>
      <c r="V5843" s="8">
        <v>0</v>
      </c>
      <c r="W5843" s="8">
        <v>0</v>
      </c>
      <c r="X5843" s="8">
        <v>79.3</v>
      </c>
    </row>
    <row r="5844" spans="1:24" x14ac:dyDescent="0.25">
      <c r="A5844" t="s">
        <v>6170</v>
      </c>
      <c r="B5844" s="1">
        <v>45778</v>
      </c>
      <c r="C5844" t="s">
        <v>361</v>
      </c>
      <c r="D5844" t="s">
        <v>362</v>
      </c>
      <c r="E5844" t="s">
        <v>27</v>
      </c>
      <c r="F5844" t="s">
        <v>28</v>
      </c>
      <c r="G5844" t="s">
        <v>29</v>
      </c>
      <c r="H5844" t="s">
        <v>30</v>
      </c>
      <c r="I5844" t="s">
        <v>47</v>
      </c>
      <c r="J5844" t="s">
        <v>48</v>
      </c>
      <c r="K5844" t="s">
        <v>49</v>
      </c>
      <c r="L5844" s="13">
        <v>5</v>
      </c>
      <c r="M5844" s="8">
        <v>3.2</v>
      </c>
      <c r="N5844">
        <v>75</v>
      </c>
      <c r="O5844" s="8">
        <v>375</v>
      </c>
      <c r="P5844" s="14">
        <v>1.1299999999999999E-2</v>
      </c>
      <c r="Q5844" s="8">
        <v>4.24</v>
      </c>
      <c r="R5844" s="8">
        <v>370.76</v>
      </c>
      <c r="S5844" s="8">
        <v>240</v>
      </c>
      <c r="T5844" s="8">
        <v>130.76</v>
      </c>
      <c r="U5844">
        <v>0</v>
      </c>
      <c r="V5844" s="8">
        <v>0</v>
      </c>
      <c r="W5844" s="8">
        <v>0</v>
      </c>
      <c r="X5844" s="8">
        <v>130.76</v>
      </c>
    </row>
    <row r="5845" spans="1:24" x14ac:dyDescent="0.25">
      <c r="A5845" t="s">
        <v>6171</v>
      </c>
      <c r="B5845" s="1">
        <v>45878</v>
      </c>
      <c r="C5845" t="s">
        <v>205</v>
      </c>
      <c r="D5845" t="s">
        <v>206</v>
      </c>
      <c r="E5845" t="s">
        <v>71</v>
      </c>
      <c r="F5845" t="s">
        <v>54</v>
      </c>
      <c r="G5845" t="s">
        <v>165</v>
      </c>
      <c r="H5845" t="s">
        <v>166</v>
      </c>
      <c r="I5845" t="s">
        <v>130</v>
      </c>
      <c r="J5845" t="s">
        <v>131</v>
      </c>
      <c r="K5845" t="s">
        <v>42</v>
      </c>
      <c r="L5845" s="13">
        <v>4.8</v>
      </c>
      <c r="M5845" s="8">
        <v>1.4</v>
      </c>
      <c r="N5845">
        <v>238</v>
      </c>
      <c r="O5845" s="8">
        <v>1142.4000000000001</v>
      </c>
      <c r="P5845" s="14">
        <v>1.09E-2</v>
      </c>
      <c r="Q5845" s="8">
        <v>12.45</v>
      </c>
      <c r="R5845" s="8">
        <v>1129.95</v>
      </c>
      <c r="S5845" s="8">
        <v>333.2</v>
      </c>
      <c r="T5845" s="8">
        <v>796.75</v>
      </c>
      <c r="U5845">
        <v>0</v>
      </c>
      <c r="V5845" s="8">
        <v>0</v>
      </c>
      <c r="W5845" s="8">
        <v>0</v>
      </c>
      <c r="X5845" s="8">
        <v>796.75</v>
      </c>
    </row>
    <row r="5846" spans="1:24" x14ac:dyDescent="0.25">
      <c r="A5846" t="s">
        <v>6172</v>
      </c>
      <c r="B5846" s="1">
        <v>46194</v>
      </c>
      <c r="C5846" t="s">
        <v>211</v>
      </c>
      <c r="D5846" t="s">
        <v>212</v>
      </c>
      <c r="E5846" t="s">
        <v>27</v>
      </c>
      <c r="F5846" t="s">
        <v>37</v>
      </c>
      <c r="G5846" t="s">
        <v>38</v>
      </c>
      <c r="H5846" t="s">
        <v>39</v>
      </c>
      <c r="I5846" t="s">
        <v>99</v>
      </c>
      <c r="J5846" t="s">
        <v>100</v>
      </c>
      <c r="K5846" t="s">
        <v>49</v>
      </c>
      <c r="L5846" s="13">
        <v>3.8</v>
      </c>
      <c r="M5846" s="8">
        <v>2.6</v>
      </c>
      <c r="N5846">
        <v>2</v>
      </c>
      <c r="O5846" s="8">
        <v>7.6</v>
      </c>
      <c r="P5846" s="14">
        <v>1.0999999999999999E-2</v>
      </c>
      <c r="Q5846" s="8">
        <v>0.08</v>
      </c>
      <c r="R5846" s="8">
        <v>7.52</v>
      </c>
      <c r="S5846" s="8">
        <v>5.2</v>
      </c>
      <c r="T5846" s="8">
        <v>2.3199999999999998</v>
      </c>
      <c r="U5846">
        <v>0</v>
      </c>
      <c r="V5846" s="8">
        <v>0</v>
      </c>
      <c r="W5846" s="8">
        <v>0</v>
      </c>
      <c r="X5846" s="8">
        <v>2.3199999999999998</v>
      </c>
    </row>
    <row r="5847" spans="1:24" x14ac:dyDescent="0.25">
      <c r="A5847" t="s">
        <v>6173</v>
      </c>
      <c r="B5847" s="1">
        <v>45533</v>
      </c>
      <c r="C5847" t="s">
        <v>232</v>
      </c>
      <c r="D5847" t="s">
        <v>233</v>
      </c>
      <c r="E5847" t="s">
        <v>27</v>
      </c>
      <c r="F5847" t="s">
        <v>89</v>
      </c>
      <c r="G5847" t="s">
        <v>29</v>
      </c>
      <c r="H5847" t="s">
        <v>30</v>
      </c>
      <c r="I5847" t="s">
        <v>99</v>
      </c>
      <c r="J5847" t="s">
        <v>100</v>
      </c>
      <c r="K5847" t="s">
        <v>49</v>
      </c>
      <c r="L5847" s="13">
        <v>3.8</v>
      </c>
      <c r="M5847" s="8">
        <v>2.6</v>
      </c>
      <c r="N5847">
        <v>357</v>
      </c>
      <c r="O5847" s="8">
        <v>1356.6</v>
      </c>
      <c r="P5847" s="14">
        <v>2.75E-2</v>
      </c>
      <c r="Q5847" s="8">
        <v>37.31</v>
      </c>
      <c r="R5847" s="8">
        <v>1319.29</v>
      </c>
      <c r="S5847" s="8">
        <v>928.2</v>
      </c>
      <c r="T5847" s="8">
        <v>391.09</v>
      </c>
      <c r="U5847">
        <v>0</v>
      </c>
      <c r="V5847" s="8">
        <v>0</v>
      </c>
      <c r="W5847" s="8">
        <v>0</v>
      </c>
      <c r="X5847" s="8">
        <v>391.09</v>
      </c>
    </row>
    <row r="5848" spans="1:24" x14ac:dyDescent="0.25">
      <c r="A5848" t="s">
        <v>6174</v>
      </c>
      <c r="B5848" s="1">
        <v>45779</v>
      </c>
      <c r="C5848" t="s">
        <v>367</v>
      </c>
      <c r="D5848" t="s">
        <v>368</v>
      </c>
      <c r="E5848" t="s">
        <v>63</v>
      </c>
      <c r="F5848" t="s">
        <v>54</v>
      </c>
      <c r="G5848" t="s">
        <v>79</v>
      </c>
      <c r="H5848" t="s">
        <v>80</v>
      </c>
      <c r="I5848" t="s">
        <v>47</v>
      </c>
      <c r="J5848" t="s">
        <v>48</v>
      </c>
      <c r="K5848" t="s">
        <v>49</v>
      </c>
      <c r="L5848" s="13">
        <v>5</v>
      </c>
      <c r="M5848" s="8">
        <v>3.2</v>
      </c>
      <c r="N5848">
        <v>66</v>
      </c>
      <c r="O5848" s="8">
        <v>330</v>
      </c>
      <c r="P5848" s="14">
        <v>3.6900000000000002E-2</v>
      </c>
      <c r="Q5848" s="8">
        <v>12.18</v>
      </c>
      <c r="R5848" s="8">
        <v>317.82</v>
      </c>
      <c r="S5848" s="8">
        <v>211.2</v>
      </c>
      <c r="T5848" s="8">
        <v>106.62</v>
      </c>
      <c r="U5848">
        <v>0</v>
      </c>
      <c r="V5848" s="8">
        <v>0</v>
      </c>
      <c r="W5848" s="8">
        <v>0</v>
      </c>
      <c r="X5848" s="8">
        <v>106.62</v>
      </c>
    </row>
    <row r="5849" spans="1:24" x14ac:dyDescent="0.25">
      <c r="A5849" t="s">
        <v>6175</v>
      </c>
      <c r="B5849" s="1">
        <v>45598</v>
      </c>
      <c r="C5849" t="s">
        <v>420</v>
      </c>
      <c r="D5849" t="s">
        <v>421</v>
      </c>
      <c r="E5849" t="s">
        <v>150</v>
      </c>
      <c r="F5849" t="s">
        <v>89</v>
      </c>
      <c r="G5849" t="s">
        <v>151</v>
      </c>
      <c r="H5849" t="s">
        <v>152</v>
      </c>
      <c r="I5849" t="s">
        <v>84</v>
      </c>
      <c r="J5849" t="s">
        <v>85</v>
      </c>
      <c r="K5849" t="s">
        <v>42</v>
      </c>
      <c r="L5849" s="13">
        <v>9.9</v>
      </c>
      <c r="M5849" s="8">
        <v>3.1</v>
      </c>
      <c r="N5849">
        <v>60</v>
      </c>
      <c r="O5849" s="8">
        <v>594</v>
      </c>
      <c r="P5849" s="14">
        <v>3.7199999999999997E-2</v>
      </c>
      <c r="Q5849" s="8">
        <v>22.1</v>
      </c>
      <c r="R5849" s="8">
        <v>571.9</v>
      </c>
      <c r="S5849" s="8">
        <v>186</v>
      </c>
      <c r="T5849" s="8">
        <v>385.9</v>
      </c>
      <c r="U5849">
        <v>0</v>
      </c>
      <c r="V5849" s="8">
        <v>0</v>
      </c>
      <c r="W5849" s="8">
        <v>0</v>
      </c>
      <c r="X5849" s="8">
        <v>385.9</v>
      </c>
    </row>
    <row r="5850" spans="1:24" x14ac:dyDescent="0.25">
      <c r="A5850" t="s">
        <v>6176</v>
      </c>
      <c r="B5850" s="1">
        <v>45372</v>
      </c>
      <c r="C5850" t="s">
        <v>461</v>
      </c>
      <c r="D5850" t="s">
        <v>462</v>
      </c>
      <c r="E5850" t="s">
        <v>27</v>
      </c>
      <c r="F5850" t="s">
        <v>37</v>
      </c>
      <c r="G5850" t="s">
        <v>29</v>
      </c>
      <c r="H5850" t="s">
        <v>30</v>
      </c>
      <c r="I5850" t="s">
        <v>104</v>
      </c>
      <c r="J5850" t="s">
        <v>105</v>
      </c>
      <c r="K5850" t="s">
        <v>49</v>
      </c>
      <c r="L5850" s="13">
        <v>4.2</v>
      </c>
      <c r="M5850" s="8">
        <v>2.8</v>
      </c>
      <c r="N5850">
        <v>4</v>
      </c>
      <c r="O5850" s="8">
        <v>16.8</v>
      </c>
      <c r="P5850" s="14">
        <v>2.3E-3</v>
      </c>
      <c r="Q5850" s="8">
        <v>0.04</v>
      </c>
      <c r="R5850" s="8">
        <v>16.760000000000002</v>
      </c>
      <c r="S5850" s="8">
        <v>11.2</v>
      </c>
      <c r="T5850" s="8">
        <v>5.56</v>
      </c>
      <c r="U5850">
        <v>0</v>
      </c>
      <c r="V5850" s="8">
        <v>0</v>
      </c>
      <c r="W5850" s="8">
        <v>0</v>
      </c>
      <c r="X5850" s="8">
        <v>5.56</v>
      </c>
    </row>
    <row r="5851" spans="1:24" x14ac:dyDescent="0.25">
      <c r="A5851" t="s">
        <v>6177</v>
      </c>
      <c r="B5851" s="1">
        <v>45696</v>
      </c>
      <c r="C5851" t="s">
        <v>403</v>
      </c>
      <c r="D5851" t="s">
        <v>404</v>
      </c>
      <c r="E5851" t="s">
        <v>53</v>
      </c>
      <c r="F5851" t="s">
        <v>37</v>
      </c>
      <c r="G5851" t="s">
        <v>55</v>
      </c>
      <c r="H5851" t="s">
        <v>56</v>
      </c>
      <c r="I5851" t="s">
        <v>47</v>
      </c>
      <c r="J5851" t="s">
        <v>48</v>
      </c>
      <c r="K5851" t="s">
        <v>49</v>
      </c>
      <c r="L5851" s="13">
        <v>5</v>
      </c>
      <c r="M5851" s="8">
        <v>3.2</v>
      </c>
      <c r="N5851">
        <v>23</v>
      </c>
      <c r="O5851" s="8">
        <v>115</v>
      </c>
      <c r="P5851" s="14">
        <v>8.6999999999999994E-3</v>
      </c>
      <c r="Q5851" s="8">
        <v>1</v>
      </c>
      <c r="R5851" s="8">
        <v>114</v>
      </c>
      <c r="S5851" s="8">
        <v>73.599999999999994</v>
      </c>
      <c r="T5851" s="8">
        <v>40.4</v>
      </c>
      <c r="U5851">
        <v>0</v>
      </c>
      <c r="V5851" s="8">
        <v>0</v>
      </c>
      <c r="W5851" s="8">
        <v>0</v>
      </c>
      <c r="X5851" s="8">
        <v>40.4</v>
      </c>
    </row>
    <row r="5852" spans="1:24" x14ac:dyDescent="0.25">
      <c r="A5852" t="s">
        <v>6178</v>
      </c>
      <c r="B5852" s="1">
        <v>46216</v>
      </c>
      <c r="C5852" t="s">
        <v>406</v>
      </c>
      <c r="D5852" t="s">
        <v>407</v>
      </c>
      <c r="E5852" t="s">
        <v>63</v>
      </c>
      <c r="F5852" t="s">
        <v>37</v>
      </c>
      <c r="G5852" t="s">
        <v>64</v>
      </c>
      <c r="H5852" t="s">
        <v>65</v>
      </c>
      <c r="I5852" t="s">
        <v>47</v>
      </c>
      <c r="J5852" t="s">
        <v>48</v>
      </c>
      <c r="K5852" t="s">
        <v>49</v>
      </c>
      <c r="L5852" s="13">
        <v>5</v>
      </c>
      <c r="M5852" s="8">
        <v>3.2</v>
      </c>
      <c r="N5852">
        <v>25</v>
      </c>
      <c r="O5852" s="8">
        <v>125</v>
      </c>
      <c r="P5852" s="14">
        <v>1.5699999999999999E-2</v>
      </c>
      <c r="Q5852" s="8">
        <v>1.96</v>
      </c>
      <c r="R5852" s="8">
        <v>123.04</v>
      </c>
      <c r="S5852" s="8">
        <v>80</v>
      </c>
      <c r="T5852" s="8">
        <v>43.04</v>
      </c>
      <c r="U5852">
        <v>0</v>
      </c>
      <c r="V5852" s="8">
        <v>0</v>
      </c>
      <c r="W5852" s="8">
        <v>0</v>
      </c>
      <c r="X5852" s="8">
        <v>43.04</v>
      </c>
    </row>
    <row r="5853" spans="1:24" x14ac:dyDescent="0.25">
      <c r="A5853" t="s">
        <v>6179</v>
      </c>
      <c r="B5853" s="1">
        <v>46166</v>
      </c>
      <c r="C5853" t="s">
        <v>410</v>
      </c>
      <c r="D5853" t="s">
        <v>411</v>
      </c>
      <c r="E5853" t="s">
        <v>150</v>
      </c>
      <c r="F5853" t="s">
        <v>46</v>
      </c>
      <c r="G5853" t="s">
        <v>151</v>
      </c>
      <c r="H5853" t="s">
        <v>152</v>
      </c>
      <c r="I5853" t="s">
        <v>122</v>
      </c>
      <c r="J5853" t="s">
        <v>123</v>
      </c>
      <c r="K5853" t="s">
        <v>59</v>
      </c>
      <c r="L5853" s="13">
        <v>5.5</v>
      </c>
      <c r="M5853" s="8">
        <v>3.8</v>
      </c>
      <c r="N5853">
        <v>8</v>
      </c>
      <c r="O5853" s="8">
        <v>44</v>
      </c>
      <c r="P5853" s="14">
        <v>0.43940000000000001</v>
      </c>
      <c r="Q5853" s="8">
        <v>19.329999999999998</v>
      </c>
      <c r="R5853" s="8">
        <v>24.67</v>
      </c>
      <c r="S5853" s="8">
        <v>30.4</v>
      </c>
      <c r="T5853" s="8">
        <v>-5.73</v>
      </c>
      <c r="U5853">
        <v>1</v>
      </c>
      <c r="V5853" s="8">
        <v>3.08</v>
      </c>
      <c r="W5853" s="8">
        <v>4.3</v>
      </c>
      <c r="X5853" s="8">
        <v>-10.029999999999999</v>
      </c>
    </row>
    <row r="5854" spans="1:24" x14ac:dyDescent="0.25">
      <c r="A5854" t="s">
        <v>6180</v>
      </c>
      <c r="B5854" s="1">
        <v>46023</v>
      </c>
      <c r="C5854" t="s">
        <v>403</v>
      </c>
      <c r="D5854" t="s">
        <v>404</v>
      </c>
      <c r="E5854" t="s">
        <v>53</v>
      </c>
      <c r="F5854" t="s">
        <v>37</v>
      </c>
      <c r="G5854" t="s">
        <v>55</v>
      </c>
      <c r="H5854" t="s">
        <v>56</v>
      </c>
      <c r="I5854" t="s">
        <v>117</v>
      </c>
      <c r="J5854" t="s">
        <v>118</v>
      </c>
      <c r="K5854" t="s">
        <v>59</v>
      </c>
      <c r="L5854" s="13">
        <v>6</v>
      </c>
      <c r="M5854" s="8">
        <v>4.2</v>
      </c>
      <c r="N5854">
        <v>10</v>
      </c>
      <c r="O5854" s="8">
        <v>60</v>
      </c>
      <c r="P5854" s="14">
        <v>9.1999999999999998E-3</v>
      </c>
      <c r="Q5854" s="8">
        <v>0.55000000000000004</v>
      </c>
      <c r="R5854" s="8">
        <v>59.45</v>
      </c>
      <c r="S5854" s="8">
        <v>42</v>
      </c>
      <c r="T5854" s="8">
        <v>17.45</v>
      </c>
      <c r="U5854">
        <v>0</v>
      </c>
      <c r="V5854" s="8">
        <v>0</v>
      </c>
      <c r="W5854" s="8">
        <v>0</v>
      </c>
      <c r="X5854" s="8">
        <v>17.45</v>
      </c>
    </row>
    <row r="5855" spans="1:24" x14ac:dyDescent="0.25">
      <c r="A5855" t="s">
        <v>6181</v>
      </c>
      <c r="B5855" s="1">
        <v>45327</v>
      </c>
      <c r="C5855" t="s">
        <v>340</v>
      </c>
      <c r="D5855" t="s">
        <v>341</v>
      </c>
      <c r="E5855" t="s">
        <v>27</v>
      </c>
      <c r="F5855" t="s">
        <v>54</v>
      </c>
      <c r="G5855" t="s">
        <v>38</v>
      </c>
      <c r="H5855" t="s">
        <v>39</v>
      </c>
      <c r="I5855" t="s">
        <v>185</v>
      </c>
      <c r="J5855" t="s">
        <v>186</v>
      </c>
      <c r="K5855" t="s">
        <v>59</v>
      </c>
      <c r="L5855" s="13">
        <v>4.9000000000000004</v>
      </c>
      <c r="M5855" s="8">
        <v>3.1</v>
      </c>
      <c r="N5855">
        <v>36</v>
      </c>
      <c r="O5855" s="8">
        <v>176.4</v>
      </c>
      <c r="P5855" s="14">
        <v>9.7999999999999997E-3</v>
      </c>
      <c r="Q5855" s="8">
        <v>1.73</v>
      </c>
      <c r="R5855" s="8">
        <v>174.67</v>
      </c>
      <c r="S5855" s="8">
        <v>111.6</v>
      </c>
      <c r="T5855" s="8">
        <v>63.07</v>
      </c>
      <c r="U5855">
        <v>0</v>
      </c>
      <c r="V5855" s="8">
        <v>0</v>
      </c>
      <c r="W5855" s="8">
        <v>0</v>
      </c>
      <c r="X5855" s="8">
        <v>63.07</v>
      </c>
    </row>
    <row r="5856" spans="1:24" x14ac:dyDescent="0.25">
      <c r="A5856" t="s">
        <v>6182</v>
      </c>
      <c r="B5856" s="1">
        <v>45806</v>
      </c>
      <c r="C5856" t="s">
        <v>142</v>
      </c>
      <c r="D5856" t="s">
        <v>143</v>
      </c>
      <c r="E5856" t="s">
        <v>71</v>
      </c>
      <c r="F5856" t="s">
        <v>37</v>
      </c>
      <c r="G5856" t="s">
        <v>165</v>
      </c>
      <c r="H5856" t="s">
        <v>166</v>
      </c>
      <c r="I5856" t="s">
        <v>130</v>
      </c>
      <c r="J5856" t="s">
        <v>131</v>
      </c>
      <c r="K5856" t="s">
        <v>42</v>
      </c>
      <c r="L5856" s="13">
        <v>4.8</v>
      </c>
      <c r="M5856" s="8">
        <v>1.4</v>
      </c>
      <c r="N5856">
        <v>14</v>
      </c>
      <c r="O5856" s="8">
        <v>67.2</v>
      </c>
      <c r="P5856" s="14">
        <v>0.37840000000000001</v>
      </c>
      <c r="Q5856" s="8">
        <v>25.43</v>
      </c>
      <c r="R5856" s="8">
        <v>41.77</v>
      </c>
      <c r="S5856" s="8">
        <v>19.600000000000001</v>
      </c>
      <c r="T5856" s="8">
        <v>22.17</v>
      </c>
      <c r="U5856">
        <v>0</v>
      </c>
      <c r="V5856" s="8">
        <v>0</v>
      </c>
      <c r="W5856" s="8">
        <v>0</v>
      </c>
      <c r="X5856" s="8">
        <v>22.17</v>
      </c>
    </row>
    <row r="5857" spans="1:24" x14ac:dyDescent="0.25">
      <c r="A5857" t="s">
        <v>6183</v>
      </c>
      <c r="B5857" s="1">
        <v>45876</v>
      </c>
      <c r="C5857" t="s">
        <v>102</v>
      </c>
      <c r="D5857" t="s">
        <v>103</v>
      </c>
      <c r="E5857" t="s">
        <v>27</v>
      </c>
      <c r="F5857" t="s">
        <v>54</v>
      </c>
      <c r="G5857" t="s">
        <v>38</v>
      </c>
      <c r="H5857" t="s">
        <v>39</v>
      </c>
      <c r="I5857" t="s">
        <v>156</v>
      </c>
      <c r="J5857" t="s">
        <v>157</v>
      </c>
      <c r="K5857" t="s">
        <v>42</v>
      </c>
      <c r="L5857" s="13">
        <v>6.2</v>
      </c>
      <c r="M5857" s="8">
        <v>1.9</v>
      </c>
      <c r="N5857">
        <v>44</v>
      </c>
      <c r="O5857" s="8">
        <v>272.8</v>
      </c>
      <c r="P5857" s="14">
        <v>1.8499999999999999E-2</v>
      </c>
      <c r="Q5857" s="8">
        <v>5.05</v>
      </c>
      <c r="R5857" s="8">
        <v>267.75</v>
      </c>
      <c r="S5857" s="8">
        <v>83.6</v>
      </c>
      <c r="T5857" s="8">
        <v>184.15</v>
      </c>
      <c r="U5857">
        <v>0</v>
      </c>
      <c r="V5857" s="8">
        <v>0</v>
      </c>
      <c r="W5857" s="8">
        <v>0</v>
      </c>
      <c r="X5857" s="8">
        <v>184.15</v>
      </c>
    </row>
    <row r="5858" spans="1:24" x14ac:dyDescent="0.25">
      <c r="A5858" t="s">
        <v>6184</v>
      </c>
      <c r="B5858" s="1">
        <v>46214</v>
      </c>
      <c r="C5858" t="s">
        <v>615</v>
      </c>
      <c r="D5858" t="s">
        <v>616</v>
      </c>
      <c r="E5858" t="s">
        <v>150</v>
      </c>
      <c r="F5858" t="s">
        <v>89</v>
      </c>
      <c r="G5858" t="s">
        <v>151</v>
      </c>
      <c r="H5858" t="s">
        <v>152</v>
      </c>
      <c r="I5858" t="s">
        <v>156</v>
      </c>
      <c r="J5858" t="s">
        <v>157</v>
      </c>
      <c r="K5858" t="s">
        <v>42</v>
      </c>
      <c r="L5858" s="13">
        <v>6.2</v>
      </c>
      <c r="M5858" s="8">
        <v>1.9</v>
      </c>
      <c r="N5858">
        <v>213</v>
      </c>
      <c r="O5858" s="8">
        <v>1320.6</v>
      </c>
      <c r="P5858" s="14">
        <v>9.1800000000000007E-2</v>
      </c>
      <c r="Q5858" s="8">
        <v>121.23</v>
      </c>
      <c r="R5858" s="8">
        <v>1199.3699999999999</v>
      </c>
      <c r="S5858" s="8">
        <v>404.7</v>
      </c>
      <c r="T5858" s="8">
        <v>794.67</v>
      </c>
      <c r="U5858">
        <v>0</v>
      </c>
      <c r="V5858" s="8">
        <v>0</v>
      </c>
      <c r="W5858" s="8">
        <v>0</v>
      </c>
      <c r="X5858" s="8">
        <v>794.67</v>
      </c>
    </row>
    <row r="5859" spans="1:24" x14ac:dyDescent="0.25">
      <c r="A5859" t="s">
        <v>6185</v>
      </c>
      <c r="B5859" s="1">
        <v>45821</v>
      </c>
      <c r="C5859" t="s">
        <v>25</v>
      </c>
      <c r="D5859" t="s">
        <v>26</v>
      </c>
      <c r="E5859" t="s">
        <v>27</v>
      </c>
      <c r="F5859" t="s">
        <v>28</v>
      </c>
      <c r="G5859" t="s">
        <v>29</v>
      </c>
      <c r="H5859" t="s">
        <v>30</v>
      </c>
      <c r="I5859" t="s">
        <v>185</v>
      </c>
      <c r="J5859" t="s">
        <v>186</v>
      </c>
      <c r="K5859" t="s">
        <v>59</v>
      </c>
      <c r="L5859" s="13">
        <v>4.9000000000000004</v>
      </c>
      <c r="M5859" s="8">
        <v>3.1</v>
      </c>
      <c r="N5859">
        <v>27</v>
      </c>
      <c r="O5859" s="8">
        <v>132.30000000000001</v>
      </c>
      <c r="P5859" s="14">
        <v>7.6499999999999999E-2</v>
      </c>
      <c r="Q5859" s="8">
        <v>10.119999999999999</v>
      </c>
      <c r="R5859" s="8">
        <v>122.18</v>
      </c>
      <c r="S5859" s="8">
        <v>83.7</v>
      </c>
      <c r="T5859" s="8">
        <v>38.479999999999997</v>
      </c>
      <c r="U5859">
        <v>0</v>
      </c>
      <c r="V5859" s="8">
        <v>0</v>
      </c>
      <c r="W5859" s="8">
        <v>0</v>
      </c>
      <c r="X5859" s="8">
        <v>38.479999999999997</v>
      </c>
    </row>
    <row r="5860" spans="1:24" x14ac:dyDescent="0.25">
      <c r="A5860" t="s">
        <v>6186</v>
      </c>
      <c r="B5860" s="1">
        <v>46111</v>
      </c>
      <c r="C5860" t="s">
        <v>61</v>
      </c>
      <c r="D5860" t="s">
        <v>62</v>
      </c>
      <c r="E5860" t="s">
        <v>63</v>
      </c>
      <c r="F5860" t="s">
        <v>46</v>
      </c>
      <c r="G5860" t="s">
        <v>64</v>
      </c>
      <c r="H5860" t="s">
        <v>65</v>
      </c>
      <c r="I5860" t="s">
        <v>104</v>
      </c>
      <c r="J5860" t="s">
        <v>105</v>
      </c>
      <c r="K5860" t="s">
        <v>49</v>
      </c>
      <c r="L5860" s="13">
        <v>4.2</v>
      </c>
      <c r="M5860" s="8">
        <v>2.8</v>
      </c>
      <c r="N5860">
        <v>93</v>
      </c>
      <c r="O5860" s="8">
        <v>390.6</v>
      </c>
      <c r="P5860" s="14">
        <v>0.28110000000000002</v>
      </c>
      <c r="Q5860" s="8">
        <v>109.8</v>
      </c>
      <c r="R5860" s="8">
        <v>280.8</v>
      </c>
      <c r="S5860" s="8">
        <v>260.39999999999998</v>
      </c>
      <c r="T5860" s="8">
        <v>20.399999999999999</v>
      </c>
      <c r="U5860">
        <v>0</v>
      </c>
      <c r="V5860" s="8">
        <v>0</v>
      </c>
      <c r="W5860" s="8">
        <v>0</v>
      </c>
      <c r="X5860" s="8">
        <v>20.399999999999999</v>
      </c>
    </row>
    <row r="5861" spans="1:24" x14ac:dyDescent="0.25">
      <c r="A5861" t="s">
        <v>6187</v>
      </c>
      <c r="B5861" s="1">
        <v>45877</v>
      </c>
      <c r="C5861" t="s">
        <v>394</v>
      </c>
      <c r="D5861" t="s">
        <v>395</v>
      </c>
      <c r="E5861" t="s">
        <v>71</v>
      </c>
      <c r="F5861" t="s">
        <v>37</v>
      </c>
      <c r="G5861" t="s">
        <v>165</v>
      </c>
      <c r="H5861" t="s">
        <v>166</v>
      </c>
      <c r="I5861" t="s">
        <v>144</v>
      </c>
      <c r="J5861" t="s">
        <v>145</v>
      </c>
      <c r="K5861" t="s">
        <v>33</v>
      </c>
      <c r="L5861" s="13">
        <v>12</v>
      </c>
      <c r="M5861" s="8">
        <v>6.5</v>
      </c>
      <c r="N5861">
        <v>65</v>
      </c>
      <c r="O5861" s="8">
        <v>780</v>
      </c>
      <c r="P5861" s="14">
        <v>4.19E-2</v>
      </c>
      <c r="Q5861" s="8">
        <v>32.68</v>
      </c>
      <c r="R5861" s="8">
        <v>747.32</v>
      </c>
      <c r="S5861" s="8">
        <v>422.5</v>
      </c>
      <c r="T5861" s="8">
        <v>324.82</v>
      </c>
      <c r="U5861">
        <v>0</v>
      </c>
      <c r="V5861" s="8">
        <v>0</v>
      </c>
      <c r="W5861" s="8">
        <v>0</v>
      </c>
      <c r="X5861" s="8">
        <v>324.82</v>
      </c>
    </row>
    <row r="5862" spans="1:24" x14ac:dyDescent="0.25">
      <c r="A5862" t="s">
        <v>6188</v>
      </c>
      <c r="B5862" s="1">
        <v>45985</v>
      </c>
      <c r="C5862" t="s">
        <v>394</v>
      </c>
      <c r="D5862" t="s">
        <v>395</v>
      </c>
      <c r="E5862" t="s">
        <v>71</v>
      </c>
      <c r="F5862" t="s">
        <v>37</v>
      </c>
      <c r="G5862" t="s">
        <v>165</v>
      </c>
      <c r="H5862" t="s">
        <v>166</v>
      </c>
      <c r="I5862" t="s">
        <v>40</v>
      </c>
      <c r="J5862" t="s">
        <v>41</v>
      </c>
      <c r="K5862" t="s">
        <v>42</v>
      </c>
      <c r="L5862" s="13">
        <v>14.5</v>
      </c>
      <c r="M5862" s="8">
        <v>4.2</v>
      </c>
      <c r="N5862">
        <v>2</v>
      </c>
      <c r="O5862" s="8">
        <v>29</v>
      </c>
      <c r="P5862" s="14">
        <v>0.40489999999999998</v>
      </c>
      <c r="Q5862" s="8">
        <v>11.74</v>
      </c>
      <c r="R5862" s="8">
        <v>17.260000000000002</v>
      </c>
      <c r="S5862" s="8">
        <v>8.4</v>
      </c>
      <c r="T5862" s="8">
        <v>8.86</v>
      </c>
      <c r="U5862">
        <v>0</v>
      </c>
      <c r="V5862" s="8">
        <v>0</v>
      </c>
      <c r="W5862" s="8">
        <v>0</v>
      </c>
      <c r="X5862" s="8">
        <v>8.86</v>
      </c>
    </row>
    <row r="5863" spans="1:24" x14ac:dyDescent="0.25">
      <c r="A5863" t="s">
        <v>6189</v>
      </c>
      <c r="B5863" s="1">
        <v>45927</v>
      </c>
      <c r="C5863" t="s">
        <v>77</v>
      </c>
      <c r="D5863" t="s">
        <v>78</v>
      </c>
      <c r="E5863" t="s">
        <v>63</v>
      </c>
      <c r="F5863" t="s">
        <v>37</v>
      </c>
      <c r="G5863" t="s">
        <v>64</v>
      </c>
      <c r="H5863" t="s">
        <v>65</v>
      </c>
      <c r="I5863" t="s">
        <v>66</v>
      </c>
      <c r="J5863" t="s">
        <v>67</v>
      </c>
      <c r="K5863" t="s">
        <v>33</v>
      </c>
      <c r="L5863" s="13">
        <v>4.5</v>
      </c>
      <c r="M5863" s="8">
        <v>2.1</v>
      </c>
      <c r="N5863">
        <v>18</v>
      </c>
      <c r="O5863" s="8">
        <v>81</v>
      </c>
      <c r="P5863" s="14">
        <v>7.1999999999999998E-3</v>
      </c>
      <c r="Q5863" s="8">
        <v>0.57999999999999996</v>
      </c>
      <c r="R5863" s="8">
        <v>80.42</v>
      </c>
      <c r="S5863" s="8">
        <v>37.799999999999997</v>
      </c>
      <c r="T5863" s="8">
        <v>42.62</v>
      </c>
      <c r="U5863">
        <v>0</v>
      </c>
      <c r="V5863" s="8">
        <v>0</v>
      </c>
      <c r="W5863" s="8">
        <v>0</v>
      </c>
      <c r="X5863" s="8">
        <v>42.62</v>
      </c>
    </row>
    <row r="5864" spans="1:24" x14ac:dyDescent="0.25">
      <c r="A5864" t="s">
        <v>6190</v>
      </c>
      <c r="B5864" s="1">
        <v>45442</v>
      </c>
      <c r="C5864" t="s">
        <v>472</v>
      </c>
      <c r="D5864" t="s">
        <v>473</v>
      </c>
      <c r="E5864" t="s">
        <v>71</v>
      </c>
      <c r="F5864" t="s">
        <v>54</v>
      </c>
      <c r="G5864" t="s">
        <v>165</v>
      </c>
      <c r="H5864" t="s">
        <v>166</v>
      </c>
      <c r="I5864" t="s">
        <v>47</v>
      </c>
      <c r="J5864" t="s">
        <v>48</v>
      </c>
      <c r="K5864" t="s">
        <v>49</v>
      </c>
      <c r="L5864" s="13">
        <v>5</v>
      </c>
      <c r="M5864" s="8">
        <v>3.2</v>
      </c>
      <c r="N5864">
        <v>71</v>
      </c>
      <c r="O5864" s="8">
        <v>355</v>
      </c>
      <c r="P5864" s="14">
        <v>1.17E-2</v>
      </c>
      <c r="Q5864" s="8">
        <v>4.1500000000000004</v>
      </c>
      <c r="R5864" s="8">
        <v>350.85</v>
      </c>
      <c r="S5864" s="8">
        <v>227.2</v>
      </c>
      <c r="T5864" s="8">
        <v>123.65</v>
      </c>
      <c r="U5864">
        <v>0</v>
      </c>
      <c r="V5864" s="8">
        <v>0</v>
      </c>
      <c r="W5864" s="8">
        <v>0</v>
      </c>
      <c r="X5864" s="8">
        <v>123.65</v>
      </c>
    </row>
    <row r="5865" spans="1:24" x14ac:dyDescent="0.25">
      <c r="A5865" t="s">
        <v>6191</v>
      </c>
      <c r="B5865" s="1">
        <v>45415</v>
      </c>
      <c r="C5865" t="s">
        <v>410</v>
      </c>
      <c r="D5865" t="s">
        <v>411</v>
      </c>
      <c r="E5865" t="s">
        <v>150</v>
      </c>
      <c r="F5865" t="s">
        <v>46</v>
      </c>
      <c r="G5865" t="s">
        <v>151</v>
      </c>
      <c r="H5865" t="s">
        <v>152</v>
      </c>
      <c r="I5865" t="s">
        <v>57</v>
      </c>
      <c r="J5865" t="s">
        <v>58</v>
      </c>
      <c r="K5865" t="s">
        <v>59</v>
      </c>
      <c r="L5865" s="13">
        <v>10.5</v>
      </c>
      <c r="M5865" s="8">
        <v>7.5</v>
      </c>
      <c r="N5865">
        <v>15</v>
      </c>
      <c r="O5865" s="8">
        <v>157.5</v>
      </c>
      <c r="P5865" s="14">
        <v>0.1288</v>
      </c>
      <c r="Q5865" s="8">
        <v>20.29</v>
      </c>
      <c r="R5865" s="8">
        <v>137.21</v>
      </c>
      <c r="S5865" s="8">
        <v>112.5</v>
      </c>
      <c r="T5865" s="8">
        <v>24.71</v>
      </c>
      <c r="U5865">
        <v>0</v>
      </c>
      <c r="V5865" s="8">
        <v>0</v>
      </c>
      <c r="W5865" s="8">
        <v>0</v>
      </c>
      <c r="X5865" s="8">
        <v>24.71</v>
      </c>
    </row>
    <row r="5866" spans="1:24" x14ac:dyDescent="0.25">
      <c r="A5866" t="s">
        <v>6192</v>
      </c>
      <c r="B5866" s="1">
        <v>46264</v>
      </c>
      <c r="C5866" t="s">
        <v>325</v>
      </c>
      <c r="D5866" t="s">
        <v>326</v>
      </c>
      <c r="E5866" t="s">
        <v>27</v>
      </c>
      <c r="F5866" t="s">
        <v>37</v>
      </c>
      <c r="G5866" t="s">
        <v>38</v>
      </c>
      <c r="H5866" t="s">
        <v>39</v>
      </c>
      <c r="I5866" t="s">
        <v>57</v>
      </c>
      <c r="J5866" t="s">
        <v>58</v>
      </c>
      <c r="K5866" t="s">
        <v>59</v>
      </c>
      <c r="L5866" s="13">
        <v>10.5</v>
      </c>
      <c r="M5866" s="8">
        <v>7.5</v>
      </c>
      <c r="N5866">
        <v>1</v>
      </c>
      <c r="O5866" s="8">
        <v>10.5</v>
      </c>
      <c r="P5866" s="14">
        <v>5.7000000000000002E-3</v>
      </c>
      <c r="Q5866" s="8">
        <v>0.06</v>
      </c>
      <c r="R5866" s="8">
        <v>10.44</v>
      </c>
      <c r="S5866" s="8">
        <v>7.5</v>
      </c>
      <c r="T5866" s="8">
        <v>2.94</v>
      </c>
      <c r="U5866">
        <v>0</v>
      </c>
      <c r="V5866" s="8">
        <v>0</v>
      </c>
      <c r="W5866" s="8">
        <v>0</v>
      </c>
      <c r="X5866" s="8">
        <v>2.94</v>
      </c>
    </row>
    <row r="5867" spans="1:24" x14ac:dyDescent="0.25">
      <c r="A5867" t="s">
        <v>6193</v>
      </c>
      <c r="B5867" s="1">
        <v>46067</v>
      </c>
      <c r="C5867" t="s">
        <v>148</v>
      </c>
      <c r="D5867" t="s">
        <v>149</v>
      </c>
      <c r="E5867" t="s">
        <v>150</v>
      </c>
      <c r="F5867" t="s">
        <v>37</v>
      </c>
      <c r="G5867" t="s">
        <v>151</v>
      </c>
      <c r="H5867" t="s">
        <v>152</v>
      </c>
      <c r="I5867" t="s">
        <v>47</v>
      </c>
      <c r="J5867" t="s">
        <v>48</v>
      </c>
      <c r="K5867" t="s">
        <v>49</v>
      </c>
      <c r="L5867" s="13">
        <v>5</v>
      </c>
      <c r="M5867" s="8">
        <v>3.2</v>
      </c>
      <c r="N5867">
        <v>5</v>
      </c>
      <c r="O5867" s="8">
        <v>25</v>
      </c>
      <c r="P5867" s="14">
        <v>2.0000000000000001E-4</v>
      </c>
      <c r="Q5867" s="8">
        <v>0</v>
      </c>
      <c r="R5867" s="8">
        <v>25</v>
      </c>
      <c r="S5867" s="8">
        <v>16</v>
      </c>
      <c r="T5867" s="8">
        <v>9</v>
      </c>
      <c r="U5867">
        <v>0</v>
      </c>
      <c r="V5867" s="8">
        <v>0</v>
      </c>
      <c r="W5867" s="8">
        <v>0</v>
      </c>
      <c r="X5867" s="8">
        <v>9</v>
      </c>
    </row>
    <row r="5868" spans="1:24" x14ac:dyDescent="0.25">
      <c r="A5868" t="s">
        <v>6194</v>
      </c>
      <c r="B5868" s="1">
        <v>45751</v>
      </c>
      <c r="C5868" t="s">
        <v>285</v>
      </c>
      <c r="D5868" t="s">
        <v>286</v>
      </c>
      <c r="E5868" t="s">
        <v>27</v>
      </c>
      <c r="F5868" t="s">
        <v>89</v>
      </c>
      <c r="G5868" t="s">
        <v>38</v>
      </c>
      <c r="H5868" t="s">
        <v>39</v>
      </c>
      <c r="I5868" t="s">
        <v>127</v>
      </c>
      <c r="J5868" t="s">
        <v>128</v>
      </c>
      <c r="K5868" t="s">
        <v>33</v>
      </c>
      <c r="L5868" s="13">
        <v>7.2</v>
      </c>
      <c r="M5868" s="8">
        <v>3.6</v>
      </c>
      <c r="N5868">
        <v>151</v>
      </c>
      <c r="O5868" s="8">
        <v>1087.2</v>
      </c>
      <c r="P5868" s="14">
        <v>0.1144</v>
      </c>
      <c r="Q5868" s="8">
        <v>124.38</v>
      </c>
      <c r="R5868" s="8">
        <v>962.82</v>
      </c>
      <c r="S5868" s="8">
        <v>543.6</v>
      </c>
      <c r="T5868" s="8">
        <v>419.22</v>
      </c>
      <c r="U5868">
        <v>0</v>
      </c>
      <c r="V5868" s="8">
        <v>0</v>
      </c>
      <c r="W5868" s="8">
        <v>0</v>
      </c>
      <c r="X5868" s="8">
        <v>419.22</v>
      </c>
    </row>
    <row r="5869" spans="1:24" x14ac:dyDescent="0.25">
      <c r="A5869" t="s">
        <v>6195</v>
      </c>
      <c r="B5869" s="1">
        <v>45469</v>
      </c>
      <c r="C5869" t="s">
        <v>367</v>
      </c>
      <c r="D5869" t="s">
        <v>368</v>
      </c>
      <c r="E5869" t="s">
        <v>63</v>
      </c>
      <c r="F5869" t="s">
        <v>54</v>
      </c>
      <c r="G5869" t="s">
        <v>79</v>
      </c>
      <c r="H5869" t="s">
        <v>80</v>
      </c>
      <c r="I5869" t="s">
        <v>112</v>
      </c>
      <c r="J5869" t="s">
        <v>113</v>
      </c>
      <c r="K5869" t="s">
        <v>42</v>
      </c>
      <c r="L5869" s="13">
        <v>8.5</v>
      </c>
      <c r="M5869" s="8">
        <v>2.8</v>
      </c>
      <c r="N5869">
        <v>69</v>
      </c>
      <c r="O5869" s="8">
        <v>586.5</v>
      </c>
      <c r="P5869" s="14">
        <v>1.1999999999999999E-3</v>
      </c>
      <c r="Q5869" s="8">
        <v>0.7</v>
      </c>
      <c r="R5869" s="8">
        <v>585.79999999999995</v>
      </c>
      <c r="S5869" s="8">
        <v>193.2</v>
      </c>
      <c r="T5869" s="8">
        <v>392.6</v>
      </c>
      <c r="U5869">
        <v>0</v>
      </c>
      <c r="V5869" s="8">
        <v>0</v>
      </c>
      <c r="W5869" s="8">
        <v>0</v>
      </c>
      <c r="X5869" s="8">
        <v>392.6</v>
      </c>
    </row>
    <row r="5870" spans="1:24" x14ac:dyDescent="0.25">
      <c r="A5870" t="s">
        <v>6196</v>
      </c>
      <c r="B5870" s="1">
        <v>46263</v>
      </c>
      <c r="C5870" t="s">
        <v>291</v>
      </c>
      <c r="D5870" t="s">
        <v>292</v>
      </c>
      <c r="E5870" t="s">
        <v>150</v>
      </c>
      <c r="F5870" t="s">
        <v>54</v>
      </c>
      <c r="G5870" t="s">
        <v>151</v>
      </c>
      <c r="H5870" t="s">
        <v>152</v>
      </c>
      <c r="I5870" t="s">
        <v>74</v>
      </c>
      <c r="J5870" t="s">
        <v>75</v>
      </c>
      <c r="K5870" t="s">
        <v>49</v>
      </c>
      <c r="L5870" s="13">
        <v>11</v>
      </c>
      <c r="M5870" s="8">
        <v>6.8</v>
      </c>
      <c r="N5870">
        <v>217</v>
      </c>
      <c r="O5870" s="8">
        <v>2387</v>
      </c>
      <c r="P5870" s="14">
        <v>1.7600000000000001E-2</v>
      </c>
      <c r="Q5870" s="8">
        <v>42.01</v>
      </c>
      <c r="R5870" s="8">
        <v>2344.9899999999998</v>
      </c>
      <c r="S5870" s="8">
        <v>1475.6</v>
      </c>
      <c r="T5870" s="8">
        <v>869.39</v>
      </c>
      <c r="U5870">
        <v>0</v>
      </c>
      <c r="V5870" s="8">
        <v>0</v>
      </c>
      <c r="W5870" s="8">
        <v>0</v>
      </c>
      <c r="X5870" s="8">
        <v>869.39</v>
      </c>
    </row>
    <row r="5871" spans="1:24" x14ac:dyDescent="0.25">
      <c r="A5871" t="s">
        <v>6197</v>
      </c>
      <c r="B5871" s="1">
        <v>45463</v>
      </c>
      <c r="C5871" t="s">
        <v>44</v>
      </c>
      <c r="D5871" t="s">
        <v>45</v>
      </c>
      <c r="E5871" t="s">
        <v>27</v>
      </c>
      <c r="F5871" t="s">
        <v>46</v>
      </c>
      <c r="G5871" t="s">
        <v>29</v>
      </c>
      <c r="H5871" t="s">
        <v>30</v>
      </c>
      <c r="I5871" t="s">
        <v>130</v>
      </c>
      <c r="J5871" t="s">
        <v>131</v>
      </c>
      <c r="K5871" t="s">
        <v>42</v>
      </c>
      <c r="L5871" s="13">
        <v>4.8</v>
      </c>
      <c r="M5871" s="8">
        <v>1.4</v>
      </c>
      <c r="N5871">
        <v>8</v>
      </c>
      <c r="O5871" s="8">
        <v>38.4</v>
      </c>
      <c r="P5871" s="14">
        <v>0.25</v>
      </c>
      <c r="Q5871" s="8">
        <v>9.6</v>
      </c>
      <c r="R5871" s="8">
        <v>28.8</v>
      </c>
      <c r="S5871" s="8">
        <v>11.2</v>
      </c>
      <c r="T5871" s="8">
        <v>17.600000000000001</v>
      </c>
      <c r="U5871">
        <v>0</v>
      </c>
      <c r="V5871" s="8">
        <v>0</v>
      </c>
      <c r="W5871" s="8">
        <v>0</v>
      </c>
      <c r="X5871" s="8">
        <v>17.600000000000001</v>
      </c>
    </row>
    <row r="5872" spans="1:24" x14ac:dyDescent="0.25">
      <c r="A5872" t="s">
        <v>6198</v>
      </c>
      <c r="B5872" s="1">
        <v>45508</v>
      </c>
      <c r="C5872" t="s">
        <v>337</v>
      </c>
      <c r="D5872" t="s">
        <v>338</v>
      </c>
      <c r="E5872" t="s">
        <v>27</v>
      </c>
      <c r="F5872" t="s">
        <v>54</v>
      </c>
      <c r="G5872" t="s">
        <v>29</v>
      </c>
      <c r="H5872" t="s">
        <v>30</v>
      </c>
      <c r="I5872" t="s">
        <v>40</v>
      </c>
      <c r="J5872" t="s">
        <v>41</v>
      </c>
      <c r="K5872" t="s">
        <v>42</v>
      </c>
      <c r="L5872" s="13">
        <v>14.5</v>
      </c>
      <c r="M5872" s="8">
        <v>4.2</v>
      </c>
      <c r="N5872">
        <v>27</v>
      </c>
      <c r="O5872" s="8">
        <v>391.5</v>
      </c>
      <c r="P5872" s="14">
        <v>3.3399999999999999E-2</v>
      </c>
      <c r="Q5872" s="8">
        <v>13.08</v>
      </c>
      <c r="R5872" s="8">
        <v>378.42</v>
      </c>
      <c r="S5872" s="8">
        <v>113.4</v>
      </c>
      <c r="T5872" s="8">
        <v>265.02</v>
      </c>
      <c r="U5872">
        <v>0</v>
      </c>
      <c r="V5872" s="8">
        <v>0</v>
      </c>
      <c r="W5872" s="8">
        <v>0</v>
      </c>
      <c r="X5872" s="8">
        <v>265.02</v>
      </c>
    </row>
    <row r="5873" spans="1:24" x14ac:dyDescent="0.25">
      <c r="A5873" t="s">
        <v>6199</v>
      </c>
      <c r="B5873" s="1">
        <v>46119</v>
      </c>
      <c r="C5873" t="s">
        <v>361</v>
      </c>
      <c r="D5873" t="s">
        <v>362</v>
      </c>
      <c r="E5873" t="s">
        <v>27</v>
      </c>
      <c r="F5873" t="s">
        <v>28</v>
      </c>
      <c r="G5873" t="s">
        <v>38</v>
      </c>
      <c r="H5873" t="s">
        <v>39</v>
      </c>
      <c r="I5873" t="s">
        <v>31</v>
      </c>
      <c r="J5873" t="s">
        <v>32</v>
      </c>
      <c r="K5873" t="s">
        <v>33</v>
      </c>
      <c r="L5873" s="13">
        <v>5.8</v>
      </c>
      <c r="M5873" s="8">
        <v>2.7</v>
      </c>
      <c r="N5873">
        <v>139</v>
      </c>
      <c r="O5873" s="8">
        <v>806.2</v>
      </c>
      <c r="P5873" s="14">
        <v>1.34E-2</v>
      </c>
      <c r="Q5873" s="8">
        <v>10.8</v>
      </c>
      <c r="R5873" s="8">
        <v>795.4</v>
      </c>
      <c r="S5873" s="8">
        <v>375.3</v>
      </c>
      <c r="T5873" s="8">
        <v>420.1</v>
      </c>
      <c r="U5873">
        <v>0</v>
      </c>
      <c r="V5873" s="8">
        <v>0</v>
      </c>
      <c r="W5873" s="8">
        <v>0</v>
      </c>
      <c r="X5873" s="8">
        <v>420.1</v>
      </c>
    </row>
    <row r="5874" spans="1:24" x14ac:dyDescent="0.25">
      <c r="A5874" t="s">
        <v>6200</v>
      </c>
      <c r="B5874" s="1">
        <v>45489</v>
      </c>
      <c r="C5874" t="s">
        <v>357</v>
      </c>
      <c r="D5874" t="s">
        <v>358</v>
      </c>
      <c r="E5874" t="s">
        <v>27</v>
      </c>
      <c r="F5874" t="s">
        <v>46</v>
      </c>
      <c r="G5874" t="s">
        <v>38</v>
      </c>
      <c r="H5874" t="s">
        <v>39</v>
      </c>
      <c r="I5874" t="s">
        <v>185</v>
      </c>
      <c r="J5874" t="s">
        <v>186</v>
      </c>
      <c r="K5874" t="s">
        <v>59</v>
      </c>
      <c r="L5874" s="13">
        <v>4.9000000000000004</v>
      </c>
      <c r="M5874" s="8">
        <v>3.1</v>
      </c>
      <c r="N5874">
        <v>26</v>
      </c>
      <c r="O5874" s="8">
        <v>127.4</v>
      </c>
      <c r="P5874" s="14">
        <v>0.18720000000000001</v>
      </c>
      <c r="Q5874" s="8">
        <v>23.85</v>
      </c>
      <c r="R5874" s="8">
        <v>103.55</v>
      </c>
      <c r="S5874" s="8">
        <v>80.599999999999994</v>
      </c>
      <c r="T5874" s="8">
        <v>22.95</v>
      </c>
      <c r="U5874">
        <v>20</v>
      </c>
      <c r="V5874" s="8">
        <v>79.650000000000006</v>
      </c>
      <c r="W5874" s="8">
        <v>72</v>
      </c>
      <c r="X5874" s="8">
        <v>-49.05</v>
      </c>
    </row>
    <row r="5875" spans="1:24" x14ac:dyDescent="0.25">
      <c r="A5875" t="s">
        <v>6201</v>
      </c>
      <c r="B5875" s="1">
        <v>45421</v>
      </c>
      <c r="C5875" t="s">
        <v>584</v>
      </c>
      <c r="D5875" t="s">
        <v>585</v>
      </c>
      <c r="E5875" t="s">
        <v>27</v>
      </c>
      <c r="F5875" t="s">
        <v>37</v>
      </c>
      <c r="G5875" t="s">
        <v>29</v>
      </c>
      <c r="H5875" t="s">
        <v>30</v>
      </c>
      <c r="I5875" t="s">
        <v>117</v>
      </c>
      <c r="J5875" t="s">
        <v>118</v>
      </c>
      <c r="K5875" t="s">
        <v>59</v>
      </c>
      <c r="L5875" s="13">
        <v>6</v>
      </c>
      <c r="M5875" s="8">
        <v>4.2</v>
      </c>
      <c r="N5875">
        <v>23</v>
      </c>
      <c r="O5875" s="8">
        <v>138</v>
      </c>
      <c r="P5875" s="14">
        <v>3.5000000000000001E-3</v>
      </c>
      <c r="Q5875" s="8">
        <v>0.48</v>
      </c>
      <c r="R5875" s="8">
        <v>137.52000000000001</v>
      </c>
      <c r="S5875" s="8">
        <v>96.6</v>
      </c>
      <c r="T5875" s="8">
        <v>40.92</v>
      </c>
      <c r="U5875">
        <v>0</v>
      </c>
      <c r="V5875" s="8">
        <v>0</v>
      </c>
      <c r="W5875" s="8">
        <v>0</v>
      </c>
      <c r="X5875" s="8">
        <v>40.92</v>
      </c>
    </row>
    <row r="5876" spans="1:24" x14ac:dyDescent="0.25">
      <c r="A5876" t="s">
        <v>6202</v>
      </c>
      <c r="B5876" s="1">
        <v>45335</v>
      </c>
      <c r="C5876" t="s">
        <v>195</v>
      </c>
      <c r="D5876" t="s">
        <v>196</v>
      </c>
      <c r="E5876" t="s">
        <v>150</v>
      </c>
      <c r="F5876" t="s">
        <v>89</v>
      </c>
      <c r="G5876" t="s">
        <v>151</v>
      </c>
      <c r="H5876" t="s">
        <v>152</v>
      </c>
      <c r="I5876" t="s">
        <v>156</v>
      </c>
      <c r="J5876" t="s">
        <v>157</v>
      </c>
      <c r="K5876" t="s">
        <v>42</v>
      </c>
      <c r="L5876" s="13">
        <v>6.2</v>
      </c>
      <c r="M5876" s="8">
        <v>1.9</v>
      </c>
      <c r="N5876">
        <v>133</v>
      </c>
      <c r="O5876" s="8">
        <v>824.6</v>
      </c>
      <c r="P5876" s="14">
        <v>1.38E-2</v>
      </c>
      <c r="Q5876" s="8">
        <v>11.38</v>
      </c>
      <c r="R5876" s="8">
        <v>813.22</v>
      </c>
      <c r="S5876" s="8">
        <v>252.7</v>
      </c>
      <c r="T5876" s="8">
        <v>560.52</v>
      </c>
      <c r="U5876">
        <v>0</v>
      </c>
      <c r="V5876" s="8">
        <v>0</v>
      </c>
      <c r="W5876" s="8">
        <v>0</v>
      </c>
      <c r="X5876" s="8">
        <v>560.52</v>
      </c>
    </row>
    <row r="5877" spans="1:24" x14ac:dyDescent="0.25">
      <c r="A5877" t="s">
        <v>6203</v>
      </c>
      <c r="B5877" s="1">
        <v>45725</v>
      </c>
      <c r="C5877" t="s">
        <v>391</v>
      </c>
      <c r="D5877" t="s">
        <v>392</v>
      </c>
      <c r="E5877" t="s">
        <v>63</v>
      </c>
      <c r="F5877" t="s">
        <v>54</v>
      </c>
      <c r="G5877" t="s">
        <v>64</v>
      </c>
      <c r="H5877" t="s">
        <v>65</v>
      </c>
      <c r="I5877" t="s">
        <v>185</v>
      </c>
      <c r="J5877" t="s">
        <v>186</v>
      </c>
      <c r="K5877" t="s">
        <v>59</v>
      </c>
      <c r="L5877" s="13">
        <v>4.9000000000000004</v>
      </c>
      <c r="M5877" s="8">
        <v>3.1</v>
      </c>
      <c r="N5877">
        <v>58</v>
      </c>
      <c r="O5877" s="8">
        <v>284.2</v>
      </c>
      <c r="P5877" s="14">
        <v>1E-3</v>
      </c>
      <c r="Q5877" s="8">
        <v>0.28000000000000003</v>
      </c>
      <c r="R5877" s="8">
        <v>283.92</v>
      </c>
      <c r="S5877" s="8">
        <v>179.8</v>
      </c>
      <c r="T5877" s="8">
        <v>104.12</v>
      </c>
      <c r="U5877">
        <v>0</v>
      </c>
      <c r="V5877" s="8">
        <v>0</v>
      </c>
      <c r="W5877" s="8">
        <v>0</v>
      </c>
      <c r="X5877" s="8">
        <v>104.12</v>
      </c>
    </row>
    <row r="5878" spans="1:24" x14ac:dyDescent="0.25">
      <c r="A5878" t="s">
        <v>6204</v>
      </c>
      <c r="B5878" s="1">
        <v>45372</v>
      </c>
      <c r="C5878" t="s">
        <v>455</v>
      </c>
      <c r="D5878" t="s">
        <v>456</v>
      </c>
      <c r="E5878" t="s">
        <v>71</v>
      </c>
      <c r="F5878" t="s">
        <v>89</v>
      </c>
      <c r="G5878" t="s">
        <v>165</v>
      </c>
      <c r="H5878" t="s">
        <v>166</v>
      </c>
      <c r="I5878" t="s">
        <v>74</v>
      </c>
      <c r="J5878" t="s">
        <v>75</v>
      </c>
      <c r="K5878" t="s">
        <v>49</v>
      </c>
      <c r="L5878" s="13">
        <v>11</v>
      </c>
      <c r="M5878" s="8">
        <v>6.8</v>
      </c>
      <c r="N5878">
        <v>139</v>
      </c>
      <c r="O5878" s="8">
        <v>1529</v>
      </c>
      <c r="P5878" s="14">
        <v>0.20580000000000001</v>
      </c>
      <c r="Q5878" s="8">
        <v>314.67</v>
      </c>
      <c r="R5878" s="8">
        <v>1214.33</v>
      </c>
      <c r="S5878" s="8">
        <v>945.2</v>
      </c>
      <c r="T5878" s="8">
        <v>269.13</v>
      </c>
      <c r="U5878">
        <v>0</v>
      </c>
      <c r="V5878" s="8">
        <v>0</v>
      </c>
      <c r="W5878" s="8">
        <v>0</v>
      </c>
      <c r="X5878" s="8">
        <v>269.13</v>
      </c>
    </row>
    <row r="5879" spans="1:24" x14ac:dyDescent="0.25">
      <c r="A5879" t="s">
        <v>6205</v>
      </c>
      <c r="B5879" s="1">
        <v>45991</v>
      </c>
      <c r="C5879" t="s">
        <v>94</v>
      </c>
      <c r="D5879" t="s">
        <v>95</v>
      </c>
      <c r="E5879" t="s">
        <v>53</v>
      </c>
      <c r="F5879" t="s">
        <v>46</v>
      </c>
      <c r="G5879" t="s">
        <v>55</v>
      </c>
      <c r="H5879" t="s">
        <v>56</v>
      </c>
      <c r="I5879" t="s">
        <v>144</v>
      </c>
      <c r="J5879" t="s">
        <v>145</v>
      </c>
      <c r="K5879" t="s">
        <v>33</v>
      </c>
      <c r="L5879" s="13">
        <v>12</v>
      </c>
      <c r="M5879" s="8">
        <v>6.5</v>
      </c>
      <c r="N5879">
        <v>69</v>
      </c>
      <c r="O5879" s="8">
        <v>828</v>
      </c>
      <c r="P5879" s="14">
        <v>0.23480000000000001</v>
      </c>
      <c r="Q5879" s="8">
        <v>194.41</v>
      </c>
      <c r="R5879" s="8">
        <v>633.59</v>
      </c>
      <c r="S5879" s="8">
        <v>448.5</v>
      </c>
      <c r="T5879" s="8">
        <v>185.09</v>
      </c>
      <c r="U5879">
        <v>11</v>
      </c>
      <c r="V5879" s="8">
        <v>101.01</v>
      </c>
      <c r="W5879" s="8">
        <v>77</v>
      </c>
      <c r="X5879" s="8">
        <v>108.09</v>
      </c>
    </row>
    <row r="5880" spans="1:24" x14ac:dyDescent="0.25">
      <c r="A5880" t="s">
        <v>6206</v>
      </c>
      <c r="B5880" s="1">
        <v>45737</v>
      </c>
      <c r="C5880" t="s">
        <v>340</v>
      </c>
      <c r="D5880" t="s">
        <v>341</v>
      </c>
      <c r="E5880" t="s">
        <v>27</v>
      </c>
      <c r="F5880" t="s">
        <v>54</v>
      </c>
      <c r="G5880" t="s">
        <v>38</v>
      </c>
      <c r="H5880" t="s">
        <v>39</v>
      </c>
      <c r="I5880" t="s">
        <v>66</v>
      </c>
      <c r="J5880" t="s">
        <v>67</v>
      </c>
      <c r="K5880" t="s">
        <v>33</v>
      </c>
      <c r="L5880" s="13">
        <v>4.5</v>
      </c>
      <c r="M5880" s="8">
        <v>2.1</v>
      </c>
      <c r="N5880">
        <v>71</v>
      </c>
      <c r="O5880" s="8">
        <v>319.5</v>
      </c>
      <c r="P5880" s="14">
        <v>2.2700000000000001E-2</v>
      </c>
      <c r="Q5880" s="8">
        <v>7.25</v>
      </c>
      <c r="R5880" s="8">
        <v>312.25</v>
      </c>
      <c r="S5880" s="8">
        <v>149.1</v>
      </c>
      <c r="T5880" s="8">
        <v>163.15</v>
      </c>
      <c r="U5880">
        <v>0</v>
      </c>
      <c r="V5880" s="8">
        <v>0</v>
      </c>
      <c r="W5880" s="8">
        <v>0</v>
      </c>
      <c r="X5880" s="8">
        <v>163.15</v>
      </c>
    </row>
    <row r="5881" spans="1:24" x14ac:dyDescent="0.25">
      <c r="A5881" t="s">
        <v>6207</v>
      </c>
      <c r="B5881" s="1">
        <v>45498</v>
      </c>
      <c r="C5881" t="s">
        <v>689</v>
      </c>
      <c r="D5881" t="s">
        <v>690</v>
      </c>
      <c r="E5881" t="s">
        <v>27</v>
      </c>
      <c r="F5881" t="s">
        <v>54</v>
      </c>
      <c r="G5881" t="s">
        <v>29</v>
      </c>
      <c r="H5881" t="s">
        <v>30</v>
      </c>
      <c r="I5881" t="s">
        <v>99</v>
      </c>
      <c r="J5881" t="s">
        <v>100</v>
      </c>
      <c r="K5881" t="s">
        <v>49</v>
      </c>
      <c r="L5881" s="13">
        <v>3.8</v>
      </c>
      <c r="M5881" s="8">
        <v>2.6</v>
      </c>
      <c r="N5881">
        <v>14</v>
      </c>
      <c r="O5881" s="8">
        <v>53.2</v>
      </c>
      <c r="P5881" s="14">
        <v>0.37659999999999999</v>
      </c>
      <c r="Q5881" s="8">
        <v>20.04</v>
      </c>
      <c r="R5881" s="8">
        <v>33.159999999999997</v>
      </c>
      <c r="S5881" s="8">
        <v>36.4</v>
      </c>
      <c r="T5881" s="8">
        <v>-3.24</v>
      </c>
      <c r="U5881">
        <v>0</v>
      </c>
      <c r="V5881" s="8">
        <v>0</v>
      </c>
      <c r="W5881" s="8">
        <v>0</v>
      </c>
      <c r="X5881" s="8">
        <v>-3.24</v>
      </c>
    </row>
    <row r="5882" spans="1:24" x14ac:dyDescent="0.25">
      <c r="A5882" t="s">
        <v>6208</v>
      </c>
      <c r="B5882" s="1">
        <v>46134</v>
      </c>
      <c r="C5882" t="s">
        <v>201</v>
      </c>
      <c r="D5882" t="s">
        <v>202</v>
      </c>
      <c r="E5882" t="s">
        <v>53</v>
      </c>
      <c r="F5882" t="s">
        <v>46</v>
      </c>
      <c r="G5882" t="s">
        <v>55</v>
      </c>
      <c r="H5882" t="s">
        <v>56</v>
      </c>
      <c r="I5882" t="s">
        <v>47</v>
      </c>
      <c r="J5882" t="s">
        <v>48</v>
      </c>
      <c r="K5882" t="s">
        <v>49</v>
      </c>
      <c r="L5882" s="13">
        <v>5</v>
      </c>
      <c r="M5882" s="8">
        <v>3.2</v>
      </c>
      <c r="N5882">
        <v>43</v>
      </c>
      <c r="O5882" s="8">
        <v>215</v>
      </c>
      <c r="P5882" s="14">
        <v>6.4299999999999996E-2</v>
      </c>
      <c r="Q5882" s="8">
        <v>13.82</v>
      </c>
      <c r="R5882" s="8">
        <v>201.18</v>
      </c>
      <c r="S5882" s="8">
        <v>137.6</v>
      </c>
      <c r="T5882" s="8">
        <v>63.58</v>
      </c>
      <c r="U5882">
        <v>0</v>
      </c>
      <c r="V5882" s="8">
        <v>0</v>
      </c>
      <c r="W5882" s="8">
        <v>0</v>
      </c>
      <c r="X5882" s="8">
        <v>63.58</v>
      </c>
    </row>
    <row r="5883" spans="1:24" x14ac:dyDescent="0.25">
      <c r="A5883" t="s">
        <v>6209</v>
      </c>
      <c r="B5883" s="1">
        <v>45934</v>
      </c>
      <c r="C5883" t="s">
        <v>340</v>
      </c>
      <c r="D5883" t="s">
        <v>341</v>
      </c>
      <c r="E5883" t="s">
        <v>27</v>
      </c>
      <c r="F5883" t="s">
        <v>54</v>
      </c>
      <c r="G5883" t="s">
        <v>29</v>
      </c>
      <c r="H5883" t="s">
        <v>30</v>
      </c>
      <c r="I5883" t="s">
        <v>40</v>
      </c>
      <c r="J5883" t="s">
        <v>41</v>
      </c>
      <c r="K5883" t="s">
        <v>42</v>
      </c>
      <c r="L5883" s="13">
        <v>14.5</v>
      </c>
      <c r="M5883" s="8">
        <v>4.2</v>
      </c>
      <c r="N5883">
        <v>136</v>
      </c>
      <c r="O5883" s="8">
        <v>1972</v>
      </c>
      <c r="P5883" s="14">
        <v>1.7999999999999999E-2</v>
      </c>
      <c r="Q5883" s="8">
        <v>35.5</v>
      </c>
      <c r="R5883" s="8">
        <v>1936.5</v>
      </c>
      <c r="S5883" s="8">
        <v>571.20000000000005</v>
      </c>
      <c r="T5883" s="8">
        <v>1365.3</v>
      </c>
      <c r="U5883">
        <v>0</v>
      </c>
      <c r="V5883" s="8">
        <v>0</v>
      </c>
      <c r="W5883" s="8">
        <v>0</v>
      </c>
      <c r="X5883" s="8">
        <v>1365.3</v>
      </c>
    </row>
    <row r="5884" spans="1:24" x14ac:dyDescent="0.25">
      <c r="A5884" t="s">
        <v>6210</v>
      </c>
      <c r="B5884" s="1">
        <v>45443</v>
      </c>
      <c r="C5884" t="s">
        <v>567</v>
      </c>
      <c r="D5884" t="s">
        <v>568</v>
      </c>
      <c r="E5884" t="s">
        <v>27</v>
      </c>
      <c r="F5884" t="s">
        <v>37</v>
      </c>
      <c r="G5884" t="s">
        <v>29</v>
      </c>
      <c r="H5884" t="s">
        <v>30</v>
      </c>
      <c r="I5884" t="s">
        <v>66</v>
      </c>
      <c r="J5884" t="s">
        <v>67</v>
      </c>
      <c r="K5884" t="s">
        <v>33</v>
      </c>
      <c r="L5884" s="13">
        <v>4.5</v>
      </c>
      <c r="M5884" s="8">
        <v>2.1</v>
      </c>
      <c r="N5884">
        <v>21</v>
      </c>
      <c r="O5884" s="8">
        <v>94.5</v>
      </c>
      <c r="P5884" s="14">
        <v>1.2500000000000001E-2</v>
      </c>
      <c r="Q5884" s="8">
        <v>1.18</v>
      </c>
      <c r="R5884" s="8">
        <v>93.32</v>
      </c>
      <c r="S5884" s="8">
        <v>44.1</v>
      </c>
      <c r="T5884" s="8">
        <v>49.22</v>
      </c>
      <c r="U5884">
        <v>0</v>
      </c>
      <c r="V5884" s="8">
        <v>0</v>
      </c>
      <c r="W5884" s="8">
        <v>0</v>
      </c>
      <c r="X5884" s="8">
        <v>49.22</v>
      </c>
    </row>
    <row r="5885" spans="1:24" x14ac:dyDescent="0.25">
      <c r="A5885" t="s">
        <v>6211</v>
      </c>
      <c r="B5885" s="1">
        <v>46146</v>
      </c>
      <c r="C5885" t="s">
        <v>262</v>
      </c>
      <c r="D5885" t="s">
        <v>263</v>
      </c>
      <c r="E5885" t="s">
        <v>63</v>
      </c>
      <c r="F5885" t="s">
        <v>54</v>
      </c>
      <c r="G5885" t="s">
        <v>79</v>
      </c>
      <c r="H5885" t="s">
        <v>80</v>
      </c>
      <c r="I5885" t="s">
        <v>185</v>
      </c>
      <c r="J5885" t="s">
        <v>186</v>
      </c>
      <c r="K5885" t="s">
        <v>59</v>
      </c>
      <c r="L5885" s="13">
        <v>4.9000000000000004</v>
      </c>
      <c r="M5885" s="8">
        <v>3.1</v>
      </c>
      <c r="N5885">
        <v>198</v>
      </c>
      <c r="O5885" s="8">
        <v>970.2</v>
      </c>
      <c r="P5885" s="14">
        <v>7.1000000000000004E-3</v>
      </c>
      <c r="Q5885" s="8">
        <v>6.89</v>
      </c>
      <c r="R5885" s="8">
        <v>963.31</v>
      </c>
      <c r="S5885" s="8">
        <v>613.79999999999995</v>
      </c>
      <c r="T5885" s="8">
        <v>349.51</v>
      </c>
      <c r="U5885">
        <v>0</v>
      </c>
      <c r="V5885" s="8">
        <v>0</v>
      </c>
      <c r="W5885" s="8">
        <v>0</v>
      </c>
      <c r="X5885" s="8">
        <v>349.51</v>
      </c>
    </row>
    <row r="5886" spans="1:24" x14ac:dyDescent="0.25">
      <c r="A5886" t="s">
        <v>6212</v>
      </c>
      <c r="B5886" s="1">
        <v>45901</v>
      </c>
      <c r="C5886" t="s">
        <v>223</v>
      </c>
      <c r="D5886" t="s">
        <v>224</v>
      </c>
      <c r="E5886" t="s">
        <v>27</v>
      </c>
      <c r="F5886" t="s">
        <v>28</v>
      </c>
      <c r="G5886" t="s">
        <v>29</v>
      </c>
      <c r="H5886" t="s">
        <v>30</v>
      </c>
      <c r="I5886" t="s">
        <v>40</v>
      </c>
      <c r="J5886" t="s">
        <v>41</v>
      </c>
      <c r="K5886" t="s">
        <v>42</v>
      </c>
      <c r="L5886" s="13">
        <v>14.5</v>
      </c>
      <c r="M5886" s="8">
        <v>4.2</v>
      </c>
      <c r="N5886">
        <v>105</v>
      </c>
      <c r="O5886" s="8">
        <v>1522.5</v>
      </c>
      <c r="P5886" s="14">
        <v>6.8599999999999994E-2</v>
      </c>
      <c r="Q5886" s="8">
        <v>104.44</v>
      </c>
      <c r="R5886" s="8">
        <v>1418.06</v>
      </c>
      <c r="S5886" s="8">
        <v>441</v>
      </c>
      <c r="T5886" s="8">
        <v>977.06</v>
      </c>
      <c r="U5886">
        <v>0</v>
      </c>
      <c r="V5886" s="8">
        <v>0</v>
      </c>
      <c r="W5886" s="8">
        <v>0</v>
      </c>
      <c r="X5886" s="8">
        <v>977.06</v>
      </c>
    </row>
    <row r="5887" spans="1:24" x14ac:dyDescent="0.25">
      <c r="A5887" t="s">
        <v>6213</v>
      </c>
      <c r="B5887" s="1">
        <v>45556</v>
      </c>
      <c r="C5887" t="s">
        <v>208</v>
      </c>
      <c r="D5887" t="s">
        <v>209</v>
      </c>
      <c r="E5887" t="s">
        <v>27</v>
      </c>
      <c r="F5887" t="s">
        <v>54</v>
      </c>
      <c r="G5887" t="s">
        <v>29</v>
      </c>
      <c r="H5887" t="s">
        <v>30</v>
      </c>
      <c r="I5887" t="s">
        <v>57</v>
      </c>
      <c r="J5887" t="s">
        <v>58</v>
      </c>
      <c r="K5887" t="s">
        <v>59</v>
      </c>
      <c r="L5887" s="13">
        <v>10.5</v>
      </c>
      <c r="M5887" s="8">
        <v>7.5</v>
      </c>
      <c r="N5887">
        <v>67</v>
      </c>
      <c r="O5887" s="8">
        <v>703.5</v>
      </c>
      <c r="P5887" s="14">
        <v>2.76E-2</v>
      </c>
      <c r="Q5887" s="8">
        <v>19.420000000000002</v>
      </c>
      <c r="R5887" s="8">
        <v>684.08</v>
      </c>
      <c r="S5887" s="8">
        <v>502.5</v>
      </c>
      <c r="T5887" s="8">
        <v>181.58</v>
      </c>
      <c r="U5887">
        <v>0</v>
      </c>
      <c r="V5887" s="8">
        <v>0</v>
      </c>
      <c r="W5887" s="8">
        <v>0</v>
      </c>
      <c r="X5887" s="8">
        <v>181.58</v>
      </c>
    </row>
    <row r="5888" spans="1:24" x14ac:dyDescent="0.25">
      <c r="A5888" t="s">
        <v>6214</v>
      </c>
      <c r="B5888" s="1">
        <v>45619</v>
      </c>
      <c r="C5888" t="s">
        <v>110</v>
      </c>
      <c r="D5888" t="s">
        <v>111</v>
      </c>
      <c r="E5888" t="s">
        <v>27</v>
      </c>
      <c r="F5888" t="s">
        <v>37</v>
      </c>
      <c r="G5888" t="s">
        <v>38</v>
      </c>
      <c r="H5888" t="s">
        <v>39</v>
      </c>
      <c r="I5888" t="s">
        <v>66</v>
      </c>
      <c r="J5888" t="s">
        <v>67</v>
      </c>
      <c r="K5888" t="s">
        <v>33</v>
      </c>
      <c r="L5888" s="13">
        <v>4.5</v>
      </c>
      <c r="M5888" s="8">
        <v>2.1</v>
      </c>
      <c r="N5888">
        <v>3</v>
      </c>
      <c r="O5888" s="8">
        <v>13.5</v>
      </c>
      <c r="P5888" s="14">
        <v>0.02</v>
      </c>
      <c r="Q5888" s="8">
        <v>0.27</v>
      </c>
      <c r="R5888" s="8">
        <v>13.23</v>
      </c>
      <c r="S5888" s="8">
        <v>6.3</v>
      </c>
      <c r="T5888" s="8">
        <v>6.93</v>
      </c>
      <c r="U5888">
        <v>0</v>
      </c>
      <c r="V5888" s="8">
        <v>0</v>
      </c>
      <c r="W5888" s="8">
        <v>0</v>
      </c>
      <c r="X5888" s="8">
        <v>6.93</v>
      </c>
    </row>
    <row r="5889" spans="1:24" x14ac:dyDescent="0.25">
      <c r="A5889" t="s">
        <v>6215</v>
      </c>
      <c r="B5889" s="1">
        <v>46224</v>
      </c>
      <c r="C5889" t="s">
        <v>615</v>
      </c>
      <c r="D5889" t="s">
        <v>616</v>
      </c>
      <c r="E5889" t="s">
        <v>150</v>
      </c>
      <c r="F5889" t="s">
        <v>89</v>
      </c>
      <c r="G5889" t="s">
        <v>151</v>
      </c>
      <c r="H5889" t="s">
        <v>152</v>
      </c>
      <c r="I5889" t="s">
        <v>84</v>
      </c>
      <c r="J5889" t="s">
        <v>85</v>
      </c>
      <c r="K5889" t="s">
        <v>42</v>
      </c>
      <c r="L5889" s="13">
        <v>9.9</v>
      </c>
      <c r="M5889" s="8">
        <v>3.1</v>
      </c>
      <c r="N5889">
        <v>228</v>
      </c>
      <c r="O5889" s="8">
        <v>2257.1999999999998</v>
      </c>
      <c r="P5889" s="14">
        <v>0.1875</v>
      </c>
      <c r="Q5889" s="8">
        <v>423.22</v>
      </c>
      <c r="R5889" s="8">
        <v>1833.98</v>
      </c>
      <c r="S5889" s="8">
        <v>706.8</v>
      </c>
      <c r="T5889" s="8">
        <v>1127.18</v>
      </c>
      <c r="U5889">
        <v>93</v>
      </c>
      <c r="V5889" s="8">
        <v>748.07</v>
      </c>
      <c r="W5889" s="8">
        <v>334.8</v>
      </c>
      <c r="X5889" s="8">
        <v>792.38</v>
      </c>
    </row>
    <row r="5890" spans="1:24" x14ac:dyDescent="0.25">
      <c r="A5890" t="s">
        <v>6216</v>
      </c>
      <c r="B5890" s="1">
        <v>46036</v>
      </c>
      <c r="C5890" t="s">
        <v>211</v>
      </c>
      <c r="D5890" t="s">
        <v>212</v>
      </c>
      <c r="E5890" t="s">
        <v>27</v>
      </c>
      <c r="F5890" t="s">
        <v>37</v>
      </c>
      <c r="G5890" t="s">
        <v>29</v>
      </c>
      <c r="H5890" t="s">
        <v>30</v>
      </c>
      <c r="I5890" t="s">
        <v>117</v>
      </c>
      <c r="J5890" t="s">
        <v>118</v>
      </c>
      <c r="K5890" t="s">
        <v>59</v>
      </c>
      <c r="L5890" s="13">
        <v>6</v>
      </c>
      <c r="M5890" s="8">
        <v>4.2</v>
      </c>
      <c r="N5890">
        <v>6</v>
      </c>
      <c r="O5890" s="8">
        <v>36</v>
      </c>
      <c r="P5890" s="14">
        <v>1.6999999999999999E-3</v>
      </c>
      <c r="Q5890" s="8">
        <v>0.06</v>
      </c>
      <c r="R5890" s="8">
        <v>35.94</v>
      </c>
      <c r="S5890" s="8">
        <v>25.2</v>
      </c>
      <c r="T5890" s="8">
        <v>10.74</v>
      </c>
      <c r="U5890">
        <v>0</v>
      </c>
      <c r="V5890" s="8">
        <v>0</v>
      </c>
      <c r="W5890" s="8">
        <v>0</v>
      </c>
      <c r="X5890" s="8">
        <v>10.74</v>
      </c>
    </row>
    <row r="5891" spans="1:24" x14ac:dyDescent="0.25">
      <c r="A5891" t="s">
        <v>6217</v>
      </c>
      <c r="B5891" s="1">
        <v>46228</v>
      </c>
      <c r="C5891" t="s">
        <v>315</v>
      </c>
      <c r="D5891" t="s">
        <v>316</v>
      </c>
      <c r="E5891" t="s">
        <v>27</v>
      </c>
      <c r="F5891" t="s">
        <v>46</v>
      </c>
      <c r="G5891" t="s">
        <v>38</v>
      </c>
      <c r="H5891" t="s">
        <v>39</v>
      </c>
      <c r="I5891" t="s">
        <v>156</v>
      </c>
      <c r="J5891" t="s">
        <v>157</v>
      </c>
      <c r="K5891" t="s">
        <v>42</v>
      </c>
      <c r="L5891" s="13">
        <v>6.2</v>
      </c>
      <c r="M5891" s="8">
        <v>1.9</v>
      </c>
      <c r="N5891">
        <v>6</v>
      </c>
      <c r="O5891" s="8">
        <v>37.200000000000003</v>
      </c>
      <c r="P5891" s="14">
        <v>1.06E-2</v>
      </c>
      <c r="Q5891" s="8">
        <v>0.39</v>
      </c>
      <c r="R5891" s="8">
        <v>36.81</v>
      </c>
      <c r="S5891" s="8">
        <v>11.4</v>
      </c>
      <c r="T5891" s="8">
        <v>25.41</v>
      </c>
      <c r="U5891">
        <v>0</v>
      </c>
      <c r="V5891" s="8">
        <v>0</v>
      </c>
      <c r="W5891" s="8">
        <v>0</v>
      </c>
      <c r="X5891" s="8">
        <v>25.41</v>
      </c>
    </row>
    <row r="5892" spans="1:24" x14ac:dyDescent="0.25">
      <c r="A5892" t="s">
        <v>6218</v>
      </c>
      <c r="B5892" s="1">
        <v>46118</v>
      </c>
      <c r="C5892" t="s">
        <v>584</v>
      </c>
      <c r="D5892" t="s">
        <v>585</v>
      </c>
      <c r="E5892" t="s">
        <v>27</v>
      </c>
      <c r="F5892" t="s">
        <v>37</v>
      </c>
      <c r="G5892" t="s">
        <v>29</v>
      </c>
      <c r="H5892" t="s">
        <v>30</v>
      </c>
      <c r="I5892" t="s">
        <v>112</v>
      </c>
      <c r="J5892" t="s">
        <v>113</v>
      </c>
      <c r="K5892" t="s">
        <v>42</v>
      </c>
      <c r="L5892" s="13">
        <v>8.5</v>
      </c>
      <c r="M5892" s="8">
        <v>2.8</v>
      </c>
      <c r="N5892">
        <v>19</v>
      </c>
      <c r="O5892" s="8">
        <v>161.5</v>
      </c>
      <c r="P5892" s="14">
        <v>4.1000000000000003E-3</v>
      </c>
      <c r="Q5892" s="8">
        <v>0.66</v>
      </c>
      <c r="R5892" s="8">
        <v>160.84</v>
      </c>
      <c r="S5892" s="8">
        <v>53.2</v>
      </c>
      <c r="T5892" s="8">
        <v>107.64</v>
      </c>
      <c r="U5892">
        <v>0</v>
      </c>
      <c r="V5892" s="8">
        <v>0</v>
      </c>
      <c r="W5892" s="8">
        <v>0</v>
      </c>
      <c r="X5892" s="8">
        <v>107.64</v>
      </c>
    </row>
    <row r="5893" spans="1:24" x14ac:dyDescent="0.25">
      <c r="A5893" t="s">
        <v>6219</v>
      </c>
      <c r="B5893" s="1">
        <v>45360</v>
      </c>
      <c r="C5893" t="s">
        <v>667</v>
      </c>
      <c r="D5893" t="s">
        <v>668</v>
      </c>
      <c r="E5893" t="s">
        <v>63</v>
      </c>
      <c r="F5893" t="s">
        <v>54</v>
      </c>
      <c r="G5893" t="s">
        <v>79</v>
      </c>
      <c r="H5893" t="s">
        <v>80</v>
      </c>
      <c r="I5893" t="s">
        <v>130</v>
      </c>
      <c r="J5893" t="s">
        <v>131</v>
      </c>
      <c r="K5893" t="s">
        <v>42</v>
      </c>
      <c r="L5893" s="13">
        <v>4.8</v>
      </c>
      <c r="M5893" s="8">
        <v>1.4</v>
      </c>
      <c r="N5893">
        <v>99</v>
      </c>
      <c r="O5893" s="8">
        <v>475.2</v>
      </c>
      <c r="P5893" s="14">
        <v>3.2000000000000001E-2</v>
      </c>
      <c r="Q5893" s="8">
        <v>15.21</v>
      </c>
      <c r="R5893" s="8">
        <v>459.99</v>
      </c>
      <c r="S5893" s="8">
        <v>138.6</v>
      </c>
      <c r="T5893" s="8">
        <v>321.39</v>
      </c>
      <c r="U5893">
        <v>0</v>
      </c>
      <c r="V5893" s="8">
        <v>0</v>
      </c>
      <c r="W5893" s="8">
        <v>0</v>
      </c>
      <c r="X5893" s="8">
        <v>321.39</v>
      </c>
    </row>
    <row r="5894" spans="1:24" x14ac:dyDescent="0.25">
      <c r="A5894" t="s">
        <v>6220</v>
      </c>
      <c r="B5894" s="1">
        <v>45381</v>
      </c>
      <c r="C5894" t="s">
        <v>309</v>
      </c>
      <c r="D5894" t="s">
        <v>310</v>
      </c>
      <c r="E5894" t="s">
        <v>63</v>
      </c>
      <c r="F5894" t="s">
        <v>54</v>
      </c>
      <c r="G5894" t="s">
        <v>64</v>
      </c>
      <c r="H5894" t="s">
        <v>65</v>
      </c>
      <c r="I5894" t="s">
        <v>74</v>
      </c>
      <c r="J5894" t="s">
        <v>75</v>
      </c>
      <c r="K5894" t="s">
        <v>49</v>
      </c>
      <c r="L5894" s="13">
        <v>11</v>
      </c>
      <c r="M5894" s="8">
        <v>6.8</v>
      </c>
      <c r="N5894">
        <v>10</v>
      </c>
      <c r="O5894" s="8">
        <v>110</v>
      </c>
      <c r="P5894" s="14">
        <v>4.2799999999999998E-2</v>
      </c>
      <c r="Q5894" s="8">
        <v>4.71</v>
      </c>
      <c r="R5894" s="8">
        <v>105.29</v>
      </c>
      <c r="S5894" s="8">
        <v>68</v>
      </c>
      <c r="T5894" s="8">
        <v>37.29</v>
      </c>
      <c r="U5894">
        <v>0</v>
      </c>
      <c r="V5894" s="8">
        <v>0</v>
      </c>
      <c r="W5894" s="8">
        <v>0</v>
      </c>
      <c r="X5894" s="8">
        <v>37.29</v>
      </c>
    </row>
    <row r="5895" spans="1:24" x14ac:dyDescent="0.25">
      <c r="A5895" t="s">
        <v>6221</v>
      </c>
      <c r="B5895" s="1">
        <v>45689</v>
      </c>
      <c r="C5895" t="s">
        <v>551</v>
      </c>
      <c r="D5895" t="s">
        <v>552</v>
      </c>
      <c r="E5895" t="s">
        <v>27</v>
      </c>
      <c r="F5895" t="s">
        <v>54</v>
      </c>
      <c r="G5895" t="s">
        <v>38</v>
      </c>
      <c r="H5895" t="s">
        <v>39</v>
      </c>
      <c r="I5895" t="s">
        <v>40</v>
      </c>
      <c r="J5895" t="s">
        <v>41</v>
      </c>
      <c r="K5895" t="s">
        <v>42</v>
      </c>
      <c r="L5895" s="13">
        <v>14.5</v>
      </c>
      <c r="M5895" s="8">
        <v>4.2</v>
      </c>
      <c r="N5895">
        <v>16</v>
      </c>
      <c r="O5895" s="8">
        <v>232</v>
      </c>
      <c r="P5895" s="14">
        <v>2.3400000000000001E-2</v>
      </c>
      <c r="Q5895" s="8">
        <v>5.43</v>
      </c>
      <c r="R5895" s="8">
        <v>226.57</v>
      </c>
      <c r="S5895" s="8">
        <v>67.2</v>
      </c>
      <c r="T5895" s="8">
        <v>159.37</v>
      </c>
      <c r="U5895">
        <v>0</v>
      </c>
      <c r="V5895" s="8">
        <v>0</v>
      </c>
      <c r="W5895" s="8">
        <v>0</v>
      </c>
      <c r="X5895" s="8">
        <v>159.37</v>
      </c>
    </row>
    <row r="5896" spans="1:24" x14ac:dyDescent="0.25">
      <c r="A5896" t="s">
        <v>6222</v>
      </c>
      <c r="B5896" s="1">
        <v>45861</v>
      </c>
      <c r="C5896" t="s">
        <v>458</v>
      </c>
      <c r="D5896" t="s">
        <v>459</v>
      </c>
      <c r="E5896" t="s">
        <v>27</v>
      </c>
      <c r="F5896" t="s">
        <v>89</v>
      </c>
      <c r="G5896" t="s">
        <v>29</v>
      </c>
      <c r="H5896" t="s">
        <v>30</v>
      </c>
      <c r="I5896" t="s">
        <v>156</v>
      </c>
      <c r="J5896" t="s">
        <v>157</v>
      </c>
      <c r="K5896" t="s">
        <v>42</v>
      </c>
      <c r="L5896" s="13">
        <v>6.2</v>
      </c>
      <c r="M5896" s="8">
        <v>1.9</v>
      </c>
      <c r="N5896">
        <v>176</v>
      </c>
      <c r="O5896" s="8">
        <v>1091.2</v>
      </c>
      <c r="P5896" s="14">
        <v>0.12870000000000001</v>
      </c>
      <c r="Q5896" s="8">
        <v>140.44</v>
      </c>
      <c r="R5896" s="8">
        <v>950.76</v>
      </c>
      <c r="S5896" s="8">
        <v>334.4</v>
      </c>
      <c r="T5896" s="8">
        <v>616.36</v>
      </c>
      <c r="U5896">
        <v>0</v>
      </c>
      <c r="V5896" s="8">
        <v>0</v>
      </c>
      <c r="W5896" s="8">
        <v>0</v>
      </c>
      <c r="X5896" s="8">
        <v>616.36</v>
      </c>
    </row>
    <row r="5897" spans="1:24" x14ac:dyDescent="0.25">
      <c r="A5897" t="s">
        <v>6223</v>
      </c>
      <c r="B5897" s="1">
        <v>45698</v>
      </c>
      <c r="C5897" t="s">
        <v>584</v>
      </c>
      <c r="D5897" t="s">
        <v>585</v>
      </c>
      <c r="E5897" t="s">
        <v>27</v>
      </c>
      <c r="F5897" t="s">
        <v>37</v>
      </c>
      <c r="G5897" t="s">
        <v>29</v>
      </c>
      <c r="H5897" t="s">
        <v>30</v>
      </c>
      <c r="I5897" t="s">
        <v>144</v>
      </c>
      <c r="J5897" t="s">
        <v>145</v>
      </c>
      <c r="K5897" t="s">
        <v>33</v>
      </c>
      <c r="L5897" s="13">
        <v>12</v>
      </c>
      <c r="M5897" s="8">
        <v>6.5</v>
      </c>
      <c r="N5897">
        <v>33</v>
      </c>
      <c r="O5897" s="8">
        <v>396</v>
      </c>
      <c r="P5897" s="14">
        <v>2.7799999999999998E-2</v>
      </c>
      <c r="Q5897" s="8">
        <v>11.01</v>
      </c>
      <c r="R5897" s="8">
        <v>384.99</v>
      </c>
      <c r="S5897" s="8">
        <v>214.5</v>
      </c>
      <c r="T5897" s="8">
        <v>170.49</v>
      </c>
      <c r="U5897">
        <v>0</v>
      </c>
      <c r="V5897" s="8">
        <v>0</v>
      </c>
      <c r="W5897" s="8">
        <v>0</v>
      </c>
      <c r="X5897" s="8">
        <v>170.49</v>
      </c>
    </row>
    <row r="5898" spans="1:24" x14ac:dyDescent="0.25">
      <c r="A5898" t="s">
        <v>6224</v>
      </c>
      <c r="B5898" s="1">
        <v>45857</v>
      </c>
      <c r="C5898" t="s">
        <v>148</v>
      </c>
      <c r="D5898" t="s">
        <v>149</v>
      </c>
      <c r="E5898" t="s">
        <v>150</v>
      </c>
      <c r="F5898" t="s">
        <v>37</v>
      </c>
      <c r="G5898" t="s">
        <v>151</v>
      </c>
      <c r="H5898" t="s">
        <v>152</v>
      </c>
      <c r="I5898" t="s">
        <v>99</v>
      </c>
      <c r="J5898" t="s">
        <v>100</v>
      </c>
      <c r="K5898" t="s">
        <v>49</v>
      </c>
      <c r="L5898" s="13">
        <v>3.8</v>
      </c>
      <c r="M5898" s="8">
        <v>2.6</v>
      </c>
      <c r="N5898">
        <v>14</v>
      </c>
      <c r="O5898" s="8">
        <v>53.2</v>
      </c>
      <c r="P5898" s="14">
        <v>5.3E-3</v>
      </c>
      <c r="Q5898" s="8">
        <v>0.28000000000000003</v>
      </c>
      <c r="R5898" s="8">
        <v>52.92</v>
      </c>
      <c r="S5898" s="8">
        <v>36.4</v>
      </c>
      <c r="T5898" s="8">
        <v>16.52</v>
      </c>
      <c r="U5898">
        <v>0</v>
      </c>
      <c r="V5898" s="8">
        <v>0</v>
      </c>
      <c r="W5898" s="8">
        <v>0</v>
      </c>
      <c r="X5898" s="8">
        <v>16.52</v>
      </c>
    </row>
    <row r="5899" spans="1:24" x14ac:dyDescent="0.25">
      <c r="A5899" t="s">
        <v>6225</v>
      </c>
      <c r="B5899" s="1">
        <v>45625</v>
      </c>
      <c r="C5899" t="s">
        <v>615</v>
      </c>
      <c r="D5899" t="s">
        <v>616</v>
      </c>
      <c r="E5899" t="s">
        <v>150</v>
      </c>
      <c r="F5899" t="s">
        <v>89</v>
      </c>
      <c r="G5899" t="s">
        <v>151</v>
      </c>
      <c r="H5899" t="s">
        <v>152</v>
      </c>
      <c r="I5899" t="s">
        <v>47</v>
      </c>
      <c r="J5899" t="s">
        <v>48</v>
      </c>
      <c r="K5899" t="s">
        <v>49</v>
      </c>
      <c r="L5899" s="13">
        <v>5</v>
      </c>
      <c r="M5899" s="8">
        <v>3.2</v>
      </c>
      <c r="N5899">
        <v>48</v>
      </c>
      <c r="O5899" s="8">
        <v>240</v>
      </c>
      <c r="P5899" s="14">
        <v>9.3200000000000005E-2</v>
      </c>
      <c r="Q5899" s="8">
        <v>22.37</v>
      </c>
      <c r="R5899" s="8">
        <v>217.63</v>
      </c>
      <c r="S5899" s="8">
        <v>153.6</v>
      </c>
      <c r="T5899" s="8">
        <v>64.03</v>
      </c>
      <c r="U5899">
        <v>0</v>
      </c>
      <c r="V5899" s="8">
        <v>0</v>
      </c>
      <c r="W5899" s="8">
        <v>0</v>
      </c>
      <c r="X5899" s="8">
        <v>64.03</v>
      </c>
    </row>
    <row r="5900" spans="1:24" x14ac:dyDescent="0.25">
      <c r="A5900" t="s">
        <v>6226</v>
      </c>
      <c r="B5900" s="1">
        <v>46169</v>
      </c>
      <c r="C5900" t="s">
        <v>371</v>
      </c>
      <c r="D5900" t="s">
        <v>372</v>
      </c>
      <c r="E5900" t="s">
        <v>63</v>
      </c>
      <c r="F5900" t="s">
        <v>54</v>
      </c>
      <c r="G5900" t="s">
        <v>79</v>
      </c>
      <c r="H5900" t="s">
        <v>80</v>
      </c>
      <c r="I5900" t="s">
        <v>40</v>
      </c>
      <c r="J5900" t="s">
        <v>41</v>
      </c>
      <c r="K5900" t="s">
        <v>42</v>
      </c>
      <c r="L5900" s="13">
        <v>14.5</v>
      </c>
      <c r="M5900" s="8">
        <v>4.2</v>
      </c>
      <c r="N5900">
        <v>27</v>
      </c>
      <c r="O5900" s="8">
        <v>391.5</v>
      </c>
      <c r="P5900" s="14">
        <v>4.0000000000000002E-4</v>
      </c>
      <c r="Q5900" s="8">
        <v>0.16</v>
      </c>
      <c r="R5900" s="8">
        <v>391.34</v>
      </c>
      <c r="S5900" s="8">
        <v>113.4</v>
      </c>
      <c r="T5900" s="8">
        <v>277.94</v>
      </c>
      <c r="U5900">
        <v>0</v>
      </c>
      <c r="V5900" s="8">
        <v>0</v>
      </c>
      <c r="W5900" s="8">
        <v>0</v>
      </c>
      <c r="X5900" s="8">
        <v>277.94</v>
      </c>
    </row>
    <row r="5901" spans="1:24" x14ac:dyDescent="0.25">
      <c r="A5901" t="s">
        <v>6227</v>
      </c>
      <c r="B5901" s="1">
        <v>45574</v>
      </c>
      <c r="C5901" t="s">
        <v>168</v>
      </c>
      <c r="D5901" t="s">
        <v>169</v>
      </c>
      <c r="E5901" t="s">
        <v>63</v>
      </c>
      <c r="F5901" t="s">
        <v>46</v>
      </c>
      <c r="G5901" t="s">
        <v>64</v>
      </c>
      <c r="H5901" t="s">
        <v>65</v>
      </c>
      <c r="I5901" t="s">
        <v>127</v>
      </c>
      <c r="J5901" t="s">
        <v>128</v>
      </c>
      <c r="K5901" t="s">
        <v>33</v>
      </c>
      <c r="L5901" s="13">
        <v>7.2</v>
      </c>
      <c r="M5901" s="8">
        <v>3.6</v>
      </c>
      <c r="N5901">
        <v>5</v>
      </c>
      <c r="O5901" s="8">
        <v>36</v>
      </c>
      <c r="P5901" s="14">
        <v>0.22739999999999999</v>
      </c>
      <c r="Q5901" s="8">
        <v>8.19</v>
      </c>
      <c r="R5901" s="8">
        <v>27.81</v>
      </c>
      <c r="S5901" s="8">
        <v>18</v>
      </c>
      <c r="T5901" s="8">
        <v>9.81</v>
      </c>
      <c r="U5901">
        <v>0</v>
      </c>
      <c r="V5901" s="8">
        <v>0</v>
      </c>
      <c r="W5901" s="8">
        <v>0</v>
      </c>
      <c r="X5901" s="8">
        <v>9.81</v>
      </c>
    </row>
    <row r="5902" spans="1:24" x14ac:dyDescent="0.25">
      <c r="A5902" t="s">
        <v>6228</v>
      </c>
      <c r="B5902" s="1">
        <v>45824</v>
      </c>
      <c r="C5902" t="s">
        <v>25</v>
      </c>
      <c r="D5902" t="s">
        <v>26</v>
      </c>
      <c r="E5902" t="s">
        <v>27</v>
      </c>
      <c r="F5902" t="s">
        <v>28</v>
      </c>
      <c r="G5902" t="s">
        <v>29</v>
      </c>
      <c r="H5902" t="s">
        <v>30</v>
      </c>
      <c r="I5902" t="s">
        <v>127</v>
      </c>
      <c r="J5902" t="s">
        <v>128</v>
      </c>
      <c r="K5902" t="s">
        <v>33</v>
      </c>
      <c r="L5902" s="13">
        <v>7.2</v>
      </c>
      <c r="M5902" s="8">
        <v>3.6</v>
      </c>
      <c r="N5902">
        <v>156</v>
      </c>
      <c r="O5902" s="8">
        <v>1123.2</v>
      </c>
      <c r="P5902" s="14">
        <v>0.14560000000000001</v>
      </c>
      <c r="Q5902" s="8">
        <v>163.54</v>
      </c>
      <c r="R5902" s="8">
        <v>959.66</v>
      </c>
      <c r="S5902" s="8">
        <v>561.6</v>
      </c>
      <c r="T5902" s="8">
        <v>398.06</v>
      </c>
      <c r="U5902">
        <v>0</v>
      </c>
      <c r="V5902" s="8">
        <v>0</v>
      </c>
      <c r="W5902" s="8">
        <v>0</v>
      </c>
      <c r="X5902" s="8">
        <v>398.06</v>
      </c>
    </row>
    <row r="5903" spans="1:24" x14ac:dyDescent="0.25">
      <c r="A5903" t="s">
        <v>6229</v>
      </c>
      <c r="B5903" s="1">
        <v>45761</v>
      </c>
      <c r="C5903" t="s">
        <v>315</v>
      </c>
      <c r="D5903" t="s">
        <v>316</v>
      </c>
      <c r="E5903" t="s">
        <v>27</v>
      </c>
      <c r="F5903" t="s">
        <v>46</v>
      </c>
      <c r="G5903" t="s">
        <v>29</v>
      </c>
      <c r="H5903" t="s">
        <v>30</v>
      </c>
      <c r="I5903" t="s">
        <v>112</v>
      </c>
      <c r="J5903" t="s">
        <v>113</v>
      </c>
      <c r="K5903" t="s">
        <v>42</v>
      </c>
      <c r="L5903" s="13">
        <v>8.5</v>
      </c>
      <c r="M5903" s="8">
        <v>2.8</v>
      </c>
      <c r="N5903">
        <v>38</v>
      </c>
      <c r="O5903" s="8">
        <v>323</v>
      </c>
      <c r="P5903" s="14">
        <v>0.1193</v>
      </c>
      <c r="Q5903" s="8">
        <v>38.53</v>
      </c>
      <c r="R5903" s="8">
        <v>284.47000000000003</v>
      </c>
      <c r="S5903" s="8">
        <v>106.4</v>
      </c>
      <c r="T5903" s="8">
        <v>178.07</v>
      </c>
      <c r="U5903">
        <v>0</v>
      </c>
      <c r="V5903" s="8">
        <v>0</v>
      </c>
      <c r="W5903" s="8">
        <v>0</v>
      </c>
      <c r="X5903" s="8">
        <v>178.07</v>
      </c>
    </row>
    <row r="5904" spans="1:24" x14ac:dyDescent="0.25">
      <c r="A5904" t="s">
        <v>6230</v>
      </c>
      <c r="B5904" s="1">
        <v>46231</v>
      </c>
      <c r="C5904" t="s">
        <v>523</v>
      </c>
      <c r="D5904" t="s">
        <v>524</v>
      </c>
      <c r="E5904" t="s">
        <v>27</v>
      </c>
      <c r="F5904" t="s">
        <v>89</v>
      </c>
      <c r="G5904" t="s">
        <v>38</v>
      </c>
      <c r="H5904" t="s">
        <v>39</v>
      </c>
      <c r="I5904" t="s">
        <v>47</v>
      </c>
      <c r="J5904" t="s">
        <v>48</v>
      </c>
      <c r="K5904" t="s">
        <v>49</v>
      </c>
      <c r="L5904" s="13">
        <v>5</v>
      </c>
      <c r="M5904" s="8">
        <v>3.2</v>
      </c>
      <c r="N5904">
        <v>136</v>
      </c>
      <c r="O5904" s="8">
        <v>680</v>
      </c>
      <c r="P5904" s="14">
        <v>0.49769999999999998</v>
      </c>
      <c r="Q5904" s="8">
        <v>338.44</v>
      </c>
      <c r="R5904" s="8">
        <v>341.56</v>
      </c>
      <c r="S5904" s="8">
        <v>435.2</v>
      </c>
      <c r="T5904" s="8">
        <v>-93.64</v>
      </c>
      <c r="U5904">
        <v>0</v>
      </c>
      <c r="V5904" s="8">
        <v>0</v>
      </c>
      <c r="W5904" s="8">
        <v>0</v>
      </c>
      <c r="X5904" s="8">
        <v>-93.64</v>
      </c>
    </row>
    <row r="5905" spans="1:24" x14ac:dyDescent="0.25">
      <c r="A5905" t="s">
        <v>6231</v>
      </c>
      <c r="B5905" s="1">
        <v>46186</v>
      </c>
      <c r="C5905" t="s">
        <v>174</v>
      </c>
      <c r="D5905" t="s">
        <v>175</v>
      </c>
      <c r="E5905" t="s">
        <v>150</v>
      </c>
      <c r="F5905" t="s">
        <v>54</v>
      </c>
      <c r="G5905" t="s">
        <v>151</v>
      </c>
      <c r="H5905" t="s">
        <v>152</v>
      </c>
      <c r="I5905" t="s">
        <v>104</v>
      </c>
      <c r="J5905" t="s">
        <v>105</v>
      </c>
      <c r="K5905" t="s">
        <v>49</v>
      </c>
      <c r="L5905" s="13">
        <v>4.2</v>
      </c>
      <c r="M5905" s="8">
        <v>2.8</v>
      </c>
      <c r="N5905">
        <v>10</v>
      </c>
      <c r="O5905" s="8">
        <v>42</v>
      </c>
      <c r="P5905" s="14">
        <v>1.49E-2</v>
      </c>
      <c r="Q5905" s="8">
        <v>0.63</v>
      </c>
      <c r="R5905" s="8">
        <v>41.37</v>
      </c>
      <c r="S5905" s="8">
        <v>28</v>
      </c>
      <c r="T5905" s="8">
        <v>13.37</v>
      </c>
      <c r="U5905">
        <v>0</v>
      </c>
      <c r="V5905" s="8">
        <v>0</v>
      </c>
      <c r="W5905" s="8">
        <v>0</v>
      </c>
      <c r="X5905" s="8">
        <v>13.37</v>
      </c>
    </row>
    <row r="5906" spans="1:24" x14ac:dyDescent="0.25">
      <c r="A5906" t="s">
        <v>6232</v>
      </c>
      <c r="B5906" s="1">
        <v>45304</v>
      </c>
      <c r="C5906" t="s">
        <v>371</v>
      </c>
      <c r="D5906" t="s">
        <v>372</v>
      </c>
      <c r="E5906" t="s">
        <v>63</v>
      </c>
      <c r="F5906" t="s">
        <v>54</v>
      </c>
      <c r="G5906" t="s">
        <v>64</v>
      </c>
      <c r="H5906" t="s">
        <v>65</v>
      </c>
      <c r="I5906" t="s">
        <v>66</v>
      </c>
      <c r="J5906" t="s">
        <v>67</v>
      </c>
      <c r="K5906" t="s">
        <v>33</v>
      </c>
      <c r="L5906" s="13">
        <v>4.5</v>
      </c>
      <c r="M5906" s="8">
        <v>2.1</v>
      </c>
      <c r="N5906">
        <v>63</v>
      </c>
      <c r="O5906" s="8">
        <v>283.5</v>
      </c>
      <c r="P5906" s="14">
        <v>4.8599999999999997E-2</v>
      </c>
      <c r="Q5906" s="8">
        <v>13.78</v>
      </c>
      <c r="R5906" s="8">
        <v>269.72000000000003</v>
      </c>
      <c r="S5906" s="8">
        <v>132.30000000000001</v>
      </c>
      <c r="T5906" s="8">
        <v>137.41999999999999</v>
      </c>
      <c r="U5906">
        <v>0</v>
      </c>
      <c r="V5906" s="8">
        <v>0</v>
      </c>
      <c r="W5906" s="8">
        <v>0</v>
      </c>
      <c r="X5906" s="8">
        <v>137.41999999999999</v>
      </c>
    </row>
    <row r="5907" spans="1:24" x14ac:dyDescent="0.25">
      <c r="A5907" t="s">
        <v>6233</v>
      </c>
      <c r="B5907" s="1">
        <v>46097</v>
      </c>
      <c r="C5907" t="s">
        <v>340</v>
      </c>
      <c r="D5907" t="s">
        <v>341</v>
      </c>
      <c r="E5907" t="s">
        <v>27</v>
      </c>
      <c r="F5907" t="s">
        <v>54</v>
      </c>
      <c r="G5907" t="s">
        <v>29</v>
      </c>
      <c r="H5907" t="s">
        <v>30</v>
      </c>
      <c r="I5907" t="s">
        <v>31</v>
      </c>
      <c r="J5907" t="s">
        <v>32</v>
      </c>
      <c r="K5907" t="s">
        <v>33</v>
      </c>
      <c r="L5907" s="13">
        <v>5.8</v>
      </c>
      <c r="M5907" s="8">
        <v>2.7</v>
      </c>
      <c r="N5907">
        <v>99</v>
      </c>
      <c r="O5907" s="8">
        <v>574.20000000000005</v>
      </c>
      <c r="P5907" s="14">
        <v>4.9000000000000002E-2</v>
      </c>
      <c r="Q5907" s="8">
        <v>28.14</v>
      </c>
      <c r="R5907" s="8">
        <v>546.05999999999995</v>
      </c>
      <c r="S5907" s="8">
        <v>267.3</v>
      </c>
      <c r="T5907" s="8">
        <v>278.76</v>
      </c>
      <c r="U5907">
        <v>0</v>
      </c>
      <c r="V5907" s="8">
        <v>0</v>
      </c>
      <c r="W5907" s="8">
        <v>0</v>
      </c>
      <c r="X5907" s="8">
        <v>278.76</v>
      </c>
    </row>
    <row r="5908" spans="1:24" x14ac:dyDescent="0.25">
      <c r="A5908" t="s">
        <v>6234</v>
      </c>
      <c r="B5908" s="1">
        <v>46009</v>
      </c>
      <c r="C5908" t="s">
        <v>35</v>
      </c>
      <c r="D5908" t="s">
        <v>36</v>
      </c>
      <c r="E5908" t="s">
        <v>27</v>
      </c>
      <c r="F5908" t="s">
        <v>37</v>
      </c>
      <c r="G5908" t="s">
        <v>38</v>
      </c>
      <c r="H5908" t="s">
        <v>39</v>
      </c>
      <c r="I5908" t="s">
        <v>117</v>
      </c>
      <c r="J5908" t="s">
        <v>118</v>
      </c>
      <c r="K5908" t="s">
        <v>59</v>
      </c>
      <c r="L5908" s="13">
        <v>6</v>
      </c>
      <c r="M5908" s="8">
        <v>4.2</v>
      </c>
      <c r="N5908">
        <v>12</v>
      </c>
      <c r="O5908" s="8">
        <v>72</v>
      </c>
      <c r="P5908" s="14">
        <v>5.0500000000000003E-2</v>
      </c>
      <c r="Q5908" s="8">
        <v>3.64</v>
      </c>
      <c r="R5908" s="8">
        <v>68.36</v>
      </c>
      <c r="S5908" s="8">
        <v>50.4</v>
      </c>
      <c r="T5908" s="8">
        <v>17.96</v>
      </c>
      <c r="U5908">
        <v>0</v>
      </c>
      <c r="V5908" s="8">
        <v>0</v>
      </c>
      <c r="W5908" s="8">
        <v>0</v>
      </c>
      <c r="X5908" s="8">
        <v>17.96</v>
      </c>
    </row>
    <row r="5909" spans="1:24" x14ac:dyDescent="0.25">
      <c r="A5909" t="s">
        <v>6235</v>
      </c>
      <c r="B5909" s="1">
        <v>45930</v>
      </c>
      <c r="C5909" t="s">
        <v>321</v>
      </c>
      <c r="D5909" t="s">
        <v>322</v>
      </c>
      <c r="E5909" t="s">
        <v>63</v>
      </c>
      <c r="F5909" t="s">
        <v>46</v>
      </c>
      <c r="G5909" t="s">
        <v>64</v>
      </c>
      <c r="H5909" t="s">
        <v>65</v>
      </c>
      <c r="I5909" t="s">
        <v>127</v>
      </c>
      <c r="J5909" t="s">
        <v>128</v>
      </c>
      <c r="K5909" t="s">
        <v>33</v>
      </c>
      <c r="L5909" s="13">
        <v>7.2</v>
      </c>
      <c r="M5909" s="8">
        <v>3.6</v>
      </c>
      <c r="N5909">
        <v>9</v>
      </c>
      <c r="O5909" s="8">
        <v>64.8</v>
      </c>
      <c r="P5909" s="14">
        <v>0.1694</v>
      </c>
      <c r="Q5909" s="8">
        <v>10.98</v>
      </c>
      <c r="R5909" s="8">
        <v>53.82</v>
      </c>
      <c r="S5909" s="8">
        <v>32.4</v>
      </c>
      <c r="T5909" s="8">
        <v>21.42</v>
      </c>
      <c r="U5909">
        <v>0</v>
      </c>
      <c r="V5909" s="8">
        <v>0</v>
      </c>
      <c r="W5909" s="8">
        <v>0</v>
      </c>
      <c r="X5909" s="8">
        <v>21.42</v>
      </c>
    </row>
    <row r="5910" spans="1:24" x14ac:dyDescent="0.25">
      <c r="A5910" t="s">
        <v>6236</v>
      </c>
      <c r="B5910" s="1">
        <v>45893</v>
      </c>
      <c r="C5910" t="s">
        <v>361</v>
      </c>
      <c r="D5910" t="s">
        <v>362</v>
      </c>
      <c r="E5910" t="s">
        <v>27</v>
      </c>
      <c r="F5910" t="s">
        <v>28</v>
      </c>
      <c r="G5910" t="s">
        <v>38</v>
      </c>
      <c r="H5910" t="s">
        <v>39</v>
      </c>
      <c r="I5910" t="s">
        <v>74</v>
      </c>
      <c r="J5910" t="s">
        <v>75</v>
      </c>
      <c r="K5910" t="s">
        <v>49</v>
      </c>
      <c r="L5910" s="13">
        <v>11</v>
      </c>
      <c r="M5910" s="8">
        <v>6.8</v>
      </c>
      <c r="N5910">
        <v>77</v>
      </c>
      <c r="O5910" s="8">
        <v>847</v>
      </c>
      <c r="P5910" s="14">
        <v>8.9099999999999999E-2</v>
      </c>
      <c r="Q5910" s="8">
        <v>75.47</v>
      </c>
      <c r="R5910" s="8">
        <v>771.53</v>
      </c>
      <c r="S5910" s="8">
        <v>523.6</v>
      </c>
      <c r="T5910" s="8">
        <v>247.93</v>
      </c>
      <c r="U5910">
        <v>0</v>
      </c>
      <c r="V5910" s="8">
        <v>0</v>
      </c>
      <c r="W5910" s="8">
        <v>0</v>
      </c>
      <c r="X5910" s="8">
        <v>247.93</v>
      </c>
    </row>
    <row r="5911" spans="1:24" x14ac:dyDescent="0.25">
      <c r="A5911" t="s">
        <v>6237</v>
      </c>
      <c r="B5911" s="1">
        <v>45827</v>
      </c>
      <c r="C5911" t="s">
        <v>350</v>
      </c>
      <c r="D5911" t="s">
        <v>351</v>
      </c>
      <c r="E5911" t="s">
        <v>63</v>
      </c>
      <c r="F5911" t="s">
        <v>89</v>
      </c>
      <c r="G5911" t="s">
        <v>79</v>
      </c>
      <c r="H5911" t="s">
        <v>80</v>
      </c>
      <c r="I5911" t="s">
        <v>185</v>
      </c>
      <c r="J5911" t="s">
        <v>186</v>
      </c>
      <c r="K5911" t="s">
        <v>59</v>
      </c>
      <c r="L5911" s="13">
        <v>4.9000000000000004</v>
      </c>
      <c r="M5911" s="8">
        <v>3.1</v>
      </c>
      <c r="N5911">
        <v>27</v>
      </c>
      <c r="O5911" s="8">
        <v>132.30000000000001</v>
      </c>
      <c r="P5911" s="14">
        <v>0.15310000000000001</v>
      </c>
      <c r="Q5911" s="8">
        <v>20.260000000000002</v>
      </c>
      <c r="R5911" s="8">
        <v>112.04</v>
      </c>
      <c r="S5911" s="8">
        <v>83.7</v>
      </c>
      <c r="T5911" s="8">
        <v>28.34</v>
      </c>
      <c r="U5911">
        <v>0</v>
      </c>
      <c r="V5911" s="8">
        <v>0</v>
      </c>
      <c r="W5911" s="8">
        <v>0</v>
      </c>
      <c r="X5911" s="8">
        <v>28.34</v>
      </c>
    </row>
    <row r="5912" spans="1:24" x14ac:dyDescent="0.25">
      <c r="A5912" t="s">
        <v>6238</v>
      </c>
      <c r="B5912" s="1">
        <v>46092</v>
      </c>
      <c r="C5912" t="s">
        <v>180</v>
      </c>
      <c r="D5912" t="s">
        <v>181</v>
      </c>
      <c r="E5912" t="s">
        <v>63</v>
      </c>
      <c r="F5912" t="s">
        <v>46</v>
      </c>
      <c r="G5912" t="s">
        <v>64</v>
      </c>
      <c r="H5912" t="s">
        <v>65</v>
      </c>
      <c r="I5912" t="s">
        <v>122</v>
      </c>
      <c r="J5912" t="s">
        <v>123</v>
      </c>
      <c r="K5912" t="s">
        <v>59</v>
      </c>
      <c r="L5912" s="13">
        <v>5.5</v>
      </c>
      <c r="M5912" s="8">
        <v>3.8</v>
      </c>
      <c r="N5912">
        <v>3</v>
      </c>
      <c r="O5912" s="8">
        <v>16.5</v>
      </c>
      <c r="P5912" s="14">
        <v>4.5699999999999998E-2</v>
      </c>
      <c r="Q5912" s="8">
        <v>0.75</v>
      </c>
      <c r="R5912" s="8">
        <v>15.75</v>
      </c>
      <c r="S5912" s="8">
        <v>11.4</v>
      </c>
      <c r="T5912" s="8">
        <v>4.3499999999999996</v>
      </c>
      <c r="U5912">
        <v>0</v>
      </c>
      <c r="V5912" s="8">
        <v>0</v>
      </c>
      <c r="W5912" s="8">
        <v>0</v>
      </c>
      <c r="X5912" s="8">
        <v>4.3499999999999996</v>
      </c>
    </row>
    <row r="5913" spans="1:24" x14ac:dyDescent="0.25">
      <c r="A5913" t="s">
        <v>6239</v>
      </c>
      <c r="B5913" s="1">
        <v>45721</v>
      </c>
      <c r="C5913" t="s">
        <v>758</v>
      </c>
      <c r="D5913" t="s">
        <v>759</v>
      </c>
      <c r="E5913" t="s">
        <v>27</v>
      </c>
      <c r="F5913" t="s">
        <v>37</v>
      </c>
      <c r="G5913" t="s">
        <v>29</v>
      </c>
      <c r="H5913" t="s">
        <v>30</v>
      </c>
      <c r="I5913" t="s">
        <v>117</v>
      </c>
      <c r="J5913" t="s">
        <v>118</v>
      </c>
      <c r="K5913" t="s">
        <v>59</v>
      </c>
      <c r="L5913" s="13">
        <v>6</v>
      </c>
      <c r="M5913" s="8">
        <v>4.2</v>
      </c>
      <c r="N5913">
        <v>18</v>
      </c>
      <c r="O5913" s="8">
        <v>108</v>
      </c>
      <c r="P5913" s="14">
        <v>6.8699999999999997E-2</v>
      </c>
      <c r="Q5913" s="8">
        <v>7.42</v>
      </c>
      <c r="R5913" s="8">
        <v>100.58</v>
      </c>
      <c r="S5913" s="8">
        <v>75.599999999999994</v>
      </c>
      <c r="T5913" s="8">
        <v>24.98</v>
      </c>
      <c r="U5913">
        <v>0</v>
      </c>
      <c r="V5913" s="8">
        <v>0</v>
      </c>
      <c r="W5913" s="8">
        <v>0</v>
      </c>
      <c r="X5913" s="8">
        <v>24.98</v>
      </c>
    </row>
    <row r="5914" spans="1:24" x14ac:dyDescent="0.25">
      <c r="A5914" t="s">
        <v>6240</v>
      </c>
      <c r="B5914" s="1">
        <v>45407</v>
      </c>
      <c r="C5914" t="s">
        <v>215</v>
      </c>
      <c r="D5914" t="s">
        <v>216</v>
      </c>
      <c r="E5914" t="s">
        <v>27</v>
      </c>
      <c r="F5914" t="s">
        <v>54</v>
      </c>
      <c r="G5914" t="s">
        <v>38</v>
      </c>
      <c r="H5914" t="s">
        <v>39</v>
      </c>
      <c r="I5914" t="s">
        <v>122</v>
      </c>
      <c r="J5914" t="s">
        <v>123</v>
      </c>
      <c r="K5914" t="s">
        <v>59</v>
      </c>
      <c r="L5914" s="13">
        <v>5.5</v>
      </c>
      <c r="M5914" s="8">
        <v>3.8</v>
      </c>
      <c r="N5914">
        <v>59</v>
      </c>
      <c r="O5914" s="8">
        <v>324.5</v>
      </c>
      <c r="P5914" s="14">
        <v>7.0099999999999996E-2</v>
      </c>
      <c r="Q5914" s="8">
        <v>22.75</v>
      </c>
      <c r="R5914" s="8">
        <v>301.75</v>
      </c>
      <c r="S5914" s="8">
        <v>224.2</v>
      </c>
      <c r="T5914" s="8">
        <v>77.55</v>
      </c>
      <c r="U5914">
        <v>0</v>
      </c>
      <c r="V5914" s="8">
        <v>0</v>
      </c>
      <c r="W5914" s="8">
        <v>0</v>
      </c>
      <c r="X5914" s="8">
        <v>77.55</v>
      </c>
    </row>
    <row r="5915" spans="1:24" x14ac:dyDescent="0.25">
      <c r="A5915" t="s">
        <v>6241</v>
      </c>
      <c r="B5915" s="1">
        <v>45716</v>
      </c>
      <c r="C5915" t="s">
        <v>590</v>
      </c>
      <c r="D5915" t="s">
        <v>591</v>
      </c>
      <c r="E5915" t="s">
        <v>27</v>
      </c>
      <c r="F5915" t="s">
        <v>46</v>
      </c>
      <c r="G5915" t="s">
        <v>29</v>
      </c>
      <c r="H5915" t="s">
        <v>30</v>
      </c>
      <c r="I5915" t="s">
        <v>57</v>
      </c>
      <c r="J5915" t="s">
        <v>58</v>
      </c>
      <c r="K5915" t="s">
        <v>59</v>
      </c>
      <c r="L5915" s="13">
        <v>10.5</v>
      </c>
      <c r="M5915" s="8">
        <v>7.5</v>
      </c>
      <c r="N5915">
        <v>27</v>
      </c>
      <c r="O5915" s="8">
        <v>283.5</v>
      </c>
      <c r="P5915" s="14">
        <v>0.49170000000000003</v>
      </c>
      <c r="Q5915" s="8">
        <v>139.4</v>
      </c>
      <c r="R5915" s="8">
        <v>144.1</v>
      </c>
      <c r="S5915" s="8">
        <v>202.5</v>
      </c>
      <c r="T5915" s="8">
        <v>-58.4</v>
      </c>
      <c r="U5915">
        <v>0</v>
      </c>
      <c r="V5915" s="8">
        <v>0</v>
      </c>
      <c r="W5915" s="8">
        <v>0</v>
      </c>
      <c r="X5915" s="8">
        <v>-58.4</v>
      </c>
    </row>
    <row r="5916" spans="1:24" x14ac:dyDescent="0.25">
      <c r="A5916" t="s">
        <v>6242</v>
      </c>
      <c r="B5916" s="1">
        <v>45445</v>
      </c>
      <c r="C5916" t="s">
        <v>125</v>
      </c>
      <c r="D5916" t="s">
        <v>126</v>
      </c>
      <c r="E5916" t="s">
        <v>27</v>
      </c>
      <c r="F5916" t="s">
        <v>89</v>
      </c>
      <c r="G5916" t="s">
        <v>38</v>
      </c>
      <c r="H5916" t="s">
        <v>39</v>
      </c>
      <c r="I5916" t="s">
        <v>74</v>
      </c>
      <c r="J5916" t="s">
        <v>75</v>
      </c>
      <c r="K5916" t="s">
        <v>49</v>
      </c>
      <c r="L5916" s="13">
        <v>11</v>
      </c>
      <c r="M5916" s="8">
        <v>6.8</v>
      </c>
      <c r="N5916">
        <v>313</v>
      </c>
      <c r="O5916" s="8">
        <v>3443</v>
      </c>
      <c r="P5916" s="14">
        <v>6.9599999999999995E-2</v>
      </c>
      <c r="Q5916" s="8">
        <v>239.63</v>
      </c>
      <c r="R5916" s="8">
        <v>3203.37</v>
      </c>
      <c r="S5916" s="8">
        <v>2128.4</v>
      </c>
      <c r="T5916" s="8">
        <v>1074.97</v>
      </c>
      <c r="U5916">
        <v>0</v>
      </c>
      <c r="V5916" s="8">
        <v>0</v>
      </c>
      <c r="W5916" s="8">
        <v>0</v>
      </c>
      <c r="X5916" s="8">
        <v>1074.97</v>
      </c>
    </row>
    <row r="5917" spans="1:24" x14ac:dyDescent="0.25">
      <c r="A5917" t="s">
        <v>6243</v>
      </c>
      <c r="B5917" s="1">
        <v>45443</v>
      </c>
      <c r="C5917" t="s">
        <v>77</v>
      </c>
      <c r="D5917" t="s">
        <v>78</v>
      </c>
      <c r="E5917" t="s">
        <v>63</v>
      </c>
      <c r="F5917" t="s">
        <v>37</v>
      </c>
      <c r="G5917" t="s">
        <v>79</v>
      </c>
      <c r="H5917" t="s">
        <v>80</v>
      </c>
      <c r="I5917" t="s">
        <v>130</v>
      </c>
      <c r="J5917" t="s">
        <v>131</v>
      </c>
      <c r="K5917" t="s">
        <v>42</v>
      </c>
      <c r="L5917" s="13">
        <v>4.8</v>
      </c>
      <c r="M5917" s="8">
        <v>1.4</v>
      </c>
      <c r="N5917">
        <v>8</v>
      </c>
      <c r="O5917" s="8">
        <v>38.4</v>
      </c>
      <c r="P5917" s="14">
        <v>4.7000000000000002E-3</v>
      </c>
      <c r="Q5917" s="8">
        <v>0.18</v>
      </c>
      <c r="R5917" s="8">
        <v>38.22</v>
      </c>
      <c r="S5917" s="8">
        <v>11.2</v>
      </c>
      <c r="T5917" s="8">
        <v>27.02</v>
      </c>
      <c r="U5917">
        <v>3</v>
      </c>
      <c r="V5917" s="8">
        <v>14.33</v>
      </c>
      <c r="W5917" s="8">
        <v>5.7</v>
      </c>
      <c r="X5917" s="8">
        <v>21.32</v>
      </c>
    </row>
    <row r="5918" spans="1:24" x14ac:dyDescent="0.25">
      <c r="A5918" t="s">
        <v>6244</v>
      </c>
      <c r="B5918" s="1">
        <v>45872</v>
      </c>
      <c r="C5918" t="s">
        <v>337</v>
      </c>
      <c r="D5918" t="s">
        <v>338</v>
      </c>
      <c r="E5918" t="s">
        <v>27</v>
      </c>
      <c r="F5918" t="s">
        <v>54</v>
      </c>
      <c r="G5918" t="s">
        <v>38</v>
      </c>
      <c r="H5918" t="s">
        <v>39</v>
      </c>
      <c r="I5918" t="s">
        <v>117</v>
      </c>
      <c r="J5918" t="s">
        <v>118</v>
      </c>
      <c r="K5918" t="s">
        <v>59</v>
      </c>
      <c r="L5918" s="13">
        <v>6</v>
      </c>
      <c r="M5918" s="8">
        <v>4.2</v>
      </c>
      <c r="N5918">
        <v>60</v>
      </c>
      <c r="O5918" s="8">
        <v>360</v>
      </c>
      <c r="P5918" s="14">
        <v>8.2000000000000007E-3</v>
      </c>
      <c r="Q5918" s="8">
        <v>2.95</v>
      </c>
      <c r="R5918" s="8">
        <v>357.05</v>
      </c>
      <c r="S5918" s="8">
        <v>252</v>
      </c>
      <c r="T5918" s="8">
        <v>105.05</v>
      </c>
      <c r="U5918">
        <v>0</v>
      </c>
      <c r="V5918" s="8">
        <v>0</v>
      </c>
      <c r="W5918" s="8">
        <v>0</v>
      </c>
      <c r="X5918" s="8">
        <v>105.05</v>
      </c>
    </row>
    <row r="5919" spans="1:24" x14ac:dyDescent="0.25">
      <c r="A5919" t="s">
        <v>6245</v>
      </c>
      <c r="B5919" s="1">
        <v>45894</v>
      </c>
      <c r="C5919" t="s">
        <v>51</v>
      </c>
      <c r="D5919" t="s">
        <v>52</v>
      </c>
      <c r="E5919" t="s">
        <v>53</v>
      </c>
      <c r="F5919" t="s">
        <v>54</v>
      </c>
      <c r="G5919" t="s">
        <v>55</v>
      </c>
      <c r="H5919" t="s">
        <v>56</v>
      </c>
      <c r="I5919" t="s">
        <v>144</v>
      </c>
      <c r="J5919" t="s">
        <v>145</v>
      </c>
      <c r="K5919" t="s">
        <v>33</v>
      </c>
      <c r="L5919" s="13">
        <v>12</v>
      </c>
      <c r="M5919" s="8">
        <v>6.5</v>
      </c>
      <c r="N5919">
        <v>125</v>
      </c>
      <c r="O5919" s="8">
        <v>1500</v>
      </c>
      <c r="P5919" s="14">
        <v>1.14E-2</v>
      </c>
      <c r="Q5919" s="8">
        <v>17.100000000000001</v>
      </c>
      <c r="R5919" s="8">
        <v>1482.9</v>
      </c>
      <c r="S5919" s="8">
        <v>812.5</v>
      </c>
      <c r="T5919" s="8">
        <v>670.4</v>
      </c>
      <c r="U5919">
        <v>0</v>
      </c>
      <c r="V5919" s="8">
        <v>0</v>
      </c>
      <c r="W5919" s="8">
        <v>0</v>
      </c>
      <c r="X5919" s="8">
        <v>670.4</v>
      </c>
    </row>
    <row r="5920" spans="1:24" x14ac:dyDescent="0.25">
      <c r="A5920" t="s">
        <v>6246</v>
      </c>
      <c r="B5920" s="1">
        <v>45888</v>
      </c>
      <c r="C5920" t="s">
        <v>420</v>
      </c>
      <c r="D5920" t="s">
        <v>421</v>
      </c>
      <c r="E5920" t="s">
        <v>150</v>
      </c>
      <c r="F5920" t="s">
        <v>89</v>
      </c>
      <c r="G5920" t="s">
        <v>151</v>
      </c>
      <c r="H5920" t="s">
        <v>152</v>
      </c>
      <c r="I5920" t="s">
        <v>31</v>
      </c>
      <c r="J5920" t="s">
        <v>32</v>
      </c>
      <c r="K5920" t="s">
        <v>33</v>
      </c>
      <c r="L5920" s="13">
        <v>5.8</v>
      </c>
      <c r="M5920" s="8">
        <v>2.7</v>
      </c>
      <c r="N5920">
        <v>161</v>
      </c>
      <c r="O5920" s="8">
        <v>933.8</v>
      </c>
      <c r="P5920" s="14">
        <v>9.9500000000000005E-2</v>
      </c>
      <c r="Q5920" s="8">
        <v>92.91</v>
      </c>
      <c r="R5920" s="8">
        <v>840.89</v>
      </c>
      <c r="S5920" s="8">
        <v>434.7</v>
      </c>
      <c r="T5920" s="8">
        <v>406.19</v>
      </c>
      <c r="U5920">
        <v>0</v>
      </c>
      <c r="V5920" s="8">
        <v>0</v>
      </c>
      <c r="W5920" s="8">
        <v>0</v>
      </c>
      <c r="X5920" s="8">
        <v>406.19</v>
      </c>
    </row>
    <row r="5921" spans="1:24" x14ac:dyDescent="0.25">
      <c r="A5921" t="s">
        <v>6247</v>
      </c>
      <c r="B5921" s="1">
        <v>46068</v>
      </c>
      <c r="C5921" t="s">
        <v>584</v>
      </c>
      <c r="D5921" t="s">
        <v>585</v>
      </c>
      <c r="E5921" t="s">
        <v>27</v>
      </c>
      <c r="F5921" t="s">
        <v>37</v>
      </c>
      <c r="G5921" t="s">
        <v>29</v>
      </c>
      <c r="H5921" t="s">
        <v>30</v>
      </c>
      <c r="I5921" t="s">
        <v>57</v>
      </c>
      <c r="J5921" t="s">
        <v>58</v>
      </c>
      <c r="K5921" t="s">
        <v>59</v>
      </c>
      <c r="L5921" s="13">
        <v>10.5</v>
      </c>
      <c r="M5921" s="8">
        <v>7.5</v>
      </c>
      <c r="N5921">
        <v>5</v>
      </c>
      <c r="O5921" s="8">
        <v>52.5</v>
      </c>
      <c r="P5921" s="14">
        <v>2.6100000000000002E-2</v>
      </c>
      <c r="Q5921" s="8">
        <v>1.37</v>
      </c>
      <c r="R5921" s="8">
        <v>51.13</v>
      </c>
      <c r="S5921" s="8">
        <v>37.5</v>
      </c>
      <c r="T5921" s="8">
        <v>13.63</v>
      </c>
      <c r="U5921">
        <v>0</v>
      </c>
      <c r="V5921" s="8">
        <v>0</v>
      </c>
      <c r="W5921" s="8">
        <v>0</v>
      </c>
      <c r="X5921" s="8">
        <v>13.63</v>
      </c>
    </row>
    <row r="5922" spans="1:24" x14ac:dyDescent="0.25">
      <c r="A5922" t="s">
        <v>6248</v>
      </c>
      <c r="B5922" s="1">
        <v>46254</v>
      </c>
      <c r="C5922" t="s">
        <v>77</v>
      </c>
      <c r="D5922" t="s">
        <v>78</v>
      </c>
      <c r="E5922" t="s">
        <v>63</v>
      </c>
      <c r="F5922" t="s">
        <v>37</v>
      </c>
      <c r="G5922" t="s">
        <v>79</v>
      </c>
      <c r="H5922" t="s">
        <v>80</v>
      </c>
      <c r="I5922" t="s">
        <v>144</v>
      </c>
      <c r="J5922" t="s">
        <v>145</v>
      </c>
      <c r="K5922" t="s">
        <v>33</v>
      </c>
      <c r="L5922" s="13">
        <v>12</v>
      </c>
      <c r="M5922" s="8">
        <v>6.5</v>
      </c>
      <c r="N5922">
        <v>12</v>
      </c>
      <c r="O5922" s="8">
        <v>144</v>
      </c>
      <c r="P5922" s="14">
        <v>1.9199999999999998E-2</v>
      </c>
      <c r="Q5922" s="8">
        <v>2.76</v>
      </c>
      <c r="R5922" s="8">
        <v>141.24</v>
      </c>
      <c r="S5922" s="8">
        <v>78</v>
      </c>
      <c r="T5922" s="8">
        <v>63.24</v>
      </c>
      <c r="U5922">
        <v>2</v>
      </c>
      <c r="V5922" s="8">
        <v>23.54</v>
      </c>
      <c r="W5922" s="8">
        <v>14</v>
      </c>
      <c r="X5922" s="8">
        <v>49.24</v>
      </c>
    </row>
    <row r="5923" spans="1:24" x14ac:dyDescent="0.25">
      <c r="A5923" t="s">
        <v>6249</v>
      </c>
      <c r="B5923" s="1">
        <v>45394</v>
      </c>
      <c r="C5923" t="s">
        <v>244</v>
      </c>
      <c r="D5923" t="s">
        <v>245</v>
      </c>
      <c r="E5923" t="s">
        <v>53</v>
      </c>
      <c r="F5923" t="s">
        <v>46</v>
      </c>
      <c r="G5923" t="s">
        <v>55</v>
      </c>
      <c r="H5923" t="s">
        <v>56</v>
      </c>
      <c r="I5923" t="s">
        <v>144</v>
      </c>
      <c r="J5923" t="s">
        <v>145</v>
      </c>
      <c r="K5923" t="s">
        <v>33</v>
      </c>
      <c r="L5923" s="13">
        <v>12</v>
      </c>
      <c r="M5923" s="8">
        <v>6.5</v>
      </c>
      <c r="N5923">
        <v>41</v>
      </c>
      <c r="O5923" s="8">
        <v>492</v>
      </c>
      <c r="P5923" s="14">
        <v>2.5899999999999999E-2</v>
      </c>
      <c r="Q5923" s="8">
        <v>12.74</v>
      </c>
      <c r="R5923" s="8">
        <v>479.26</v>
      </c>
      <c r="S5923" s="8">
        <v>266.5</v>
      </c>
      <c r="T5923" s="8">
        <v>212.76</v>
      </c>
      <c r="U5923">
        <v>0</v>
      </c>
      <c r="V5923" s="8">
        <v>0</v>
      </c>
      <c r="W5923" s="8">
        <v>0</v>
      </c>
      <c r="X5923" s="8">
        <v>212.76</v>
      </c>
    </row>
    <row r="5924" spans="1:24" x14ac:dyDescent="0.25">
      <c r="A5924" t="s">
        <v>6250</v>
      </c>
      <c r="B5924" s="1">
        <v>46239</v>
      </c>
      <c r="C5924" t="s">
        <v>445</v>
      </c>
      <c r="D5924" t="s">
        <v>446</v>
      </c>
      <c r="E5924" t="s">
        <v>71</v>
      </c>
      <c r="F5924" t="s">
        <v>89</v>
      </c>
      <c r="G5924" t="s">
        <v>165</v>
      </c>
      <c r="H5924" t="s">
        <v>166</v>
      </c>
      <c r="I5924" t="s">
        <v>144</v>
      </c>
      <c r="J5924" t="s">
        <v>145</v>
      </c>
      <c r="K5924" t="s">
        <v>33</v>
      </c>
      <c r="L5924" s="13">
        <v>12</v>
      </c>
      <c r="M5924" s="8">
        <v>6.5</v>
      </c>
      <c r="N5924">
        <v>84</v>
      </c>
      <c r="O5924" s="8">
        <v>1008</v>
      </c>
      <c r="P5924" s="14">
        <v>8.48E-2</v>
      </c>
      <c r="Q5924" s="8">
        <v>85.48</v>
      </c>
      <c r="R5924" s="8">
        <v>922.52</v>
      </c>
      <c r="S5924" s="8">
        <v>546</v>
      </c>
      <c r="T5924" s="8">
        <v>376.52</v>
      </c>
      <c r="U5924">
        <v>0</v>
      </c>
      <c r="V5924" s="8">
        <v>0</v>
      </c>
      <c r="W5924" s="8">
        <v>0</v>
      </c>
      <c r="X5924" s="8">
        <v>376.52</v>
      </c>
    </row>
    <row r="5925" spans="1:24" x14ac:dyDescent="0.25">
      <c r="A5925" t="s">
        <v>6251</v>
      </c>
      <c r="B5925" s="1">
        <v>45400</v>
      </c>
      <c r="C5925" t="s">
        <v>361</v>
      </c>
      <c r="D5925" t="s">
        <v>362</v>
      </c>
      <c r="E5925" t="s">
        <v>27</v>
      </c>
      <c r="F5925" t="s">
        <v>28</v>
      </c>
      <c r="G5925" t="s">
        <v>38</v>
      </c>
      <c r="H5925" t="s">
        <v>39</v>
      </c>
      <c r="I5925" t="s">
        <v>66</v>
      </c>
      <c r="J5925" t="s">
        <v>67</v>
      </c>
      <c r="K5925" t="s">
        <v>33</v>
      </c>
      <c r="L5925" s="13">
        <v>4.5</v>
      </c>
      <c r="M5925" s="8">
        <v>2.1</v>
      </c>
      <c r="N5925">
        <v>30</v>
      </c>
      <c r="O5925" s="8">
        <v>135</v>
      </c>
      <c r="P5925" s="14">
        <v>7.2800000000000004E-2</v>
      </c>
      <c r="Q5925" s="8">
        <v>9.83</v>
      </c>
      <c r="R5925" s="8">
        <v>125.17</v>
      </c>
      <c r="S5925" s="8">
        <v>63</v>
      </c>
      <c r="T5925" s="8">
        <v>62.17</v>
      </c>
      <c r="U5925">
        <v>0</v>
      </c>
      <c r="V5925" s="8">
        <v>0</v>
      </c>
      <c r="W5925" s="8">
        <v>0</v>
      </c>
      <c r="X5925" s="8">
        <v>62.17</v>
      </c>
    </row>
    <row r="5926" spans="1:24" x14ac:dyDescent="0.25">
      <c r="A5926" t="s">
        <v>6252</v>
      </c>
      <c r="B5926" s="1">
        <v>45868</v>
      </c>
      <c r="C5926" t="s">
        <v>475</v>
      </c>
      <c r="D5926" t="s">
        <v>476</v>
      </c>
      <c r="E5926" t="s">
        <v>63</v>
      </c>
      <c r="F5926" t="s">
        <v>37</v>
      </c>
      <c r="G5926" t="s">
        <v>64</v>
      </c>
      <c r="H5926" t="s">
        <v>65</v>
      </c>
      <c r="I5926" t="s">
        <v>117</v>
      </c>
      <c r="J5926" t="s">
        <v>118</v>
      </c>
      <c r="K5926" t="s">
        <v>59</v>
      </c>
      <c r="L5926" s="13">
        <v>6</v>
      </c>
      <c r="M5926" s="8">
        <v>4.2</v>
      </c>
      <c r="N5926">
        <v>36</v>
      </c>
      <c r="O5926" s="8">
        <v>216</v>
      </c>
      <c r="P5926" s="14">
        <v>5.8999999999999999E-3</v>
      </c>
      <c r="Q5926" s="8">
        <v>1.27</v>
      </c>
      <c r="R5926" s="8">
        <v>214.73</v>
      </c>
      <c r="S5926" s="8">
        <v>151.19999999999999</v>
      </c>
      <c r="T5926" s="8">
        <v>63.53</v>
      </c>
      <c r="U5926">
        <v>0</v>
      </c>
      <c r="V5926" s="8">
        <v>0</v>
      </c>
      <c r="W5926" s="8">
        <v>0</v>
      </c>
      <c r="X5926" s="8">
        <v>63.53</v>
      </c>
    </row>
    <row r="5927" spans="1:24" x14ac:dyDescent="0.25">
      <c r="A5927" t="s">
        <v>6253</v>
      </c>
      <c r="B5927" s="1">
        <v>46090</v>
      </c>
      <c r="C5927" t="s">
        <v>266</v>
      </c>
      <c r="D5927" t="s">
        <v>267</v>
      </c>
      <c r="E5927" t="s">
        <v>53</v>
      </c>
      <c r="F5927" t="s">
        <v>54</v>
      </c>
      <c r="G5927" t="s">
        <v>55</v>
      </c>
      <c r="H5927" t="s">
        <v>56</v>
      </c>
      <c r="I5927" t="s">
        <v>112</v>
      </c>
      <c r="J5927" t="s">
        <v>113</v>
      </c>
      <c r="K5927" t="s">
        <v>42</v>
      </c>
      <c r="L5927" s="13">
        <v>8.5</v>
      </c>
      <c r="M5927" s="8">
        <v>2.8</v>
      </c>
      <c r="N5927">
        <v>111</v>
      </c>
      <c r="O5927" s="8">
        <v>943.5</v>
      </c>
      <c r="P5927" s="14">
        <v>3.0499999999999999E-2</v>
      </c>
      <c r="Q5927" s="8">
        <v>28.78</v>
      </c>
      <c r="R5927" s="8">
        <v>914.72</v>
      </c>
      <c r="S5927" s="8">
        <v>310.8</v>
      </c>
      <c r="T5927" s="8">
        <v>603.91999999999996</v>
      </c>
      <c r="U5927">
        <v>0</v>
      </c>
      <c r="V5927" s="8">
        <v>0</v>
      </c>
      <c r="W5927" s="8">
        <v>0</v>
      </c>
      <c r="X5927" s="8">
        <v>603.91999999999996</v>
      </c>
    </row>
    <row r="5928" spans="1:24" x14ac:dyDescent="0.25">
      <c r="A5928" t="s">
        <v>6254</v>
      </c>
      <c r="B5928" s="1">
        <v>45395</v>
      </c>
      <c r="C5928" t="s">
        <v>44</v>
      </c>
      <c r="D5928" t="s">
        <v>45</v>
      </c>
      <c r="E5928" t="s">
        <v>27</v>
      </c>
      <c r="F5928" t="s">
        <v>46</v>
      </c>
      <c r="G5928" t="s">
        <v>38</v>
      </c>
      <c r="H5928" t="s">
        <v>39</v>
      </c>
      <c r="I5928" t="s">
        <v>144</v>
      </c>
      <c r="J5928" t="s">
        <v>145</v>
      </c>
      <c r="K5928" t="s">
        <v>33</v>
      </c>
      <c r="L5928" s="13">
        <v>12</v>
      </c>
      <c r="M5928" s="8">
        <v>6.5</v>
      </c>
      <c r="N5928">
        <v>26</v>
      </c>
      <c r="O5928" s="8">
        <v>312</v>
      </c>
      <c r="P5928" s="14">
        <v>5.7299999999999997E-2</v>
      </c>
      <c r="Q5928" s="8">
        <v>17.88</v>
      </c>
      <c r="R5928" s="8">
        <v>294.12</v>
      </c>
      <c r="S5928" s="8">
        <v>169</v>
      </c>
      <c r="T5928" s="8">
        <v>125.12</v>
      </c>
      <c r="U5928">
        <v>7</v>
      </c>
      <c r="V5928" s="8">
        <v>79.19</v>
      </c>
      <c r="W5928" s="8">
        <v>49</v>
      </c>
      <c r="X5928" s="8">
        <v>76.12</v>
      </c>
    </row>
    <row r="5929" spans="1:24" x14ac:dyDescent="0.25">
      <c r="A5929" t="s">
        <v>6255</v>
      </c>
      <c r="B5929" s="1">
        <v>46096</v>
      </c>
      <c r="C5929" t="s">
        <v>174</v>
      </c>
      <c r="D5929" t="s">
        <v>175</v>
      </c>
      <c r="E5929" t="s">
        <v>150</v>
      </c>
      <c r="F5929" t="s">
        <v>54</v>
      </c>
      <c r="G5929" t="s">
        <v>151</v>
      </c>
      <c r="H5929" t="s">
        <v>152</v>
      </c>
      <c r="I5929" t="s">
        <v>104</v>
      </c>
      <c r="J5929" t="s">
        <v>105</v>
      </c>
      <c r="K5929" t="s">
        <v>49</v>
      </c>
      <c r="L5929" s="13">
        <v>4.2</v>
      </c>
      <c r="M5929" s="8">
        <v>2.8</v>
      </c>
      <c r="N5929">
        <v>16</v>
      </c>
      <c r="O5929" s="8">
        <v>67.2</v>
      </c>
      <c r="P5929" s="14">
        <v>6.6299999999999998E-2</v>
      </c>
      <c r="Q5929" s="8">
        <v>4.46</v>
      </c>
      <c r="R5929" s="8">
        <v>62.74</v>
      </c>
      <c r="S5929" s="8">
        <v>44.8</v>
      </c>
      <c r="T5929" s="8">
        <v>17.940000000000001</v>
      </c>
      <c r="U5929">
        <v>0</v>
      </c>
      <c r="V5929" s="8">
        <v>0</v>
      </c>
      <c r="W5929" s="8">
        <v>0</v>
      </c>
      <c r="X5929" s="8">
        <v>17.940000000000001</v>
      </c>
    </row>
    <row r="5930" spans="1:24" x14ac:dyDescent="0.25">
      <c r="A5930" t="s">
        <v>6256</v>
      </c>
      <c r="B5930" s="1">
        <v>45584</v>
      </c>
      <c r="C5930" t="s">
        <v>171</v>
      </c>
      <c r="D5930" t="s">
        <v>172</v>
      </c>
      <c r="E5930" t="s">
        <v>27</v>
      </c>
      <c r="F5930" t="s">
        <v>46</v>
      </c>
      <c r="G5930" t="s">
        <v>38</v>
      </c>
      <c r="H5930" t="s">
        <v>39</v>
      </c>
      <c r="I5930" t="s">
        <v>112</v>
      </c>
      <c r="J5930" t="s">
        <v>113</v>
      </c>
      <c r="K5930" t="s">
        <v>42</v>
      </c>
      <c r="L5930" s="13">
        <v>8.5</v>
      </c>
      <c r="M5930" s="8">
        <v>2.8</v>
      </c>
      <c r="N5930">
        <v>28</v>
      </c>
      <c r="O5930" s="8">
        <v>238</v>
      </c>
      <c r="P5930" s="14">
        <v>4.6800000000000001E-2</v>
      </c>
      <c r="Q5930" s="8">
        <v>11.14</v>
      </c>
      <c r="R5930" s="8">
        <v>226.86</v>
      </c>
      <c r="S5930" s="8">
        <v>78.400000000000006</v>
      </c>
      <c r="T5930" s="8">
        <v>148.46</v>
      </c>
      <c r="U5930">
        <v>0</v>
      </c>
      <c r="V5930" s="8">
        <v>0</v>
      </c>
      <c r="W5930" s="8">
        <v>0</v>
      </c>
      <c r="X5930" s="8">
        <v>148.46</v>
      </c>
    </row>
    <row r="5931" spans="1:24" x14ac:dyDescent="0.25">
      <c r="A5931" t="s">
        <v>6257</v>
      </c>
      <c r="B5931" s="1">
        <v>46180</v>
      </c>
      <c r="C5931" t="s">
        <v>615</v>
      </c>
      <c r="D5931" t="s">
        <v>616</v>
      </c>
      <c r="E5931" t="s">
        <v>150</v>
      </c>
      <c r="F5931" t="s">
        <v>89</v>
      </c>
      <c r="G5931" t="s">
        <v>151</v>
      </c>
      <c r="H5931" t="s">
        <v>152</v>
      </c>
      <c r="I5931" t="s">
        <v>144</v>
      </c>
      <c r="J5931" t="s">
        <v>145</v>
      </c>
      <c r="K5931" t="s">
        <v>33</v>
      </c>
      <c r="L5931" s="13">
        <v>12</v>
      </c>
      <c r="M5931" s="8">
        <v>6.5</v>
      </c>
      <c r="N5931">
        <v>32</v>
      </c>
      <c r="O5931" s="8">
        <v>384</v>
      </c>
      <c r="P5931" s="14">
        <v>7.7399999999999997E-2</v>
      </c>
      <c r="Q5931" s="8">
        <v>29.72</v>
      </c>
      <c r="R5931" s="8">
        <v>354.28</v>
      </c>
      <c r="S5931" s="8">
        <v>208</v>
      </c>
      <c r="T5931" s="8">
        <v>146.28</v>
      </c>
      <c r="U5931">
        <v>0</v>
      </c>
      <c r="V5931" s="8">
        <v>0</v>
      </c>
      <c r="W5931" s="8">
        <v>0</v>
      </c>
      <c r="X5931" s="8">
        <v>146.28</v>
      </c>
    </row>
    <row r="5932" spans="1:24" x14ac:dyDescent="0.25">
      <c r="A5932" t="s">
        <v>6258</v>
      </c>
      <c r="B5932" s="1">
        <v>45840</v>
      </c>
      <c r="C5932" t="s">
        <v>763</v>
      </c>
      <c r="D5932" t="s">
        <v>764</v>
      </c>
      <c r="E5932" t="s">
        <v>71</v>
      </c>
      <c r="F5932" t="s">
        <v>46</v>
      </c>
      <c r="G5932" t="s">
        <v>165</v>
      </c>
      <c r="H5932" t="s">
        <v>166</v>
      </c>
      <c r="I5932" t="s">
        <v>99</v>
      </c>
      <c r="J5932" t="s">
        <v>100</v>
      </c>
      <c r="K5932" t="s">
        <v>49</v>
      </c>
      <c r="L5932" s="13">
        <v>3.8</v>
      </c>
      <c r="M5932" s="8">
        <v>2.6</v>
      </c>
      <c r="N5932">
        <v>5</v>
      </c>
      <c r="O5932" s="8">
        <v>19</v>
      </c>
      <c r="P5932" s="14">
        <v>0.49480000000000002</v>
      </c>
      <c r="Q5932" s="8">
        <v>9.4</v>
      </c>
      <c r="R5932" s="8">
        <v>9.6</v>
      </c>
      <c r="S5932" s="8">
        <v>13</v>
      </c>
      <c r="T5932" s="8">
        <v>-3.4</v>
      </c>
      <c r="U5932">
        <v>0</v>
      </c>
      <c r="V5932" s="8">
        <v>0</v>
      </c>
      <c r="W5932" s="8">
        <v>0</v>
      </c>
      <c r="X5932" s="8">
        <v>-3.4</v>
      </c>
    </row>
    <row r="5933" spans="1:24" x14ac:dyDescent="0.25">
      <c r="A5933" t="s">
        <v>6259</v>
      </c>
      <c r="B5933" s="1">
        <v>46193</v>
      </c>
      <c r="C5933" t="s">
        <v>301</v>
      </c>
      <c r="D5933" t="s">
        <v>302</v>
      </c>
      <c r="E5933" t="s">
        <v>63</v>
      </c>
      <c r="F5933" t="s">
        <v>37</v>
      </c>
      <c r="G5933" t="s">
        <v>79</v>
      </c>
      <c r="H5933" t="s">
        <v>80</v>
      </c>
      <c r="I5933" t="s">
        <v>66</v>
      </c>
      <c r="J5933" t="s">
        <v>67</v>
      </c>
      <c r="K5933" t="s">
        <v>33</v>
      </c>
      <c r="L5933" s="13">
        <v>4.5</v>
      </c>
      <c r="M5933" s="8">
        <v>2.1</v>
      </c>
      <c r="N5933">
        <v>10</v>
      </c>
      <c r="O5933" s="8">
        <v>45</v>
      </c>
      <c r="P5933" s="14">
        <v>7.1000000000000004E-3</v>
      </c>
      <c r="Q5933" s="8">
        <v>0.32</v>
      </c>
      <c r="R5933" s="8">
        <v>44.68</v>
      </c>
      <c r="S5933" s="8">
        <v>21</v>
      </c>
      <c r="T5933" s="8">
        <v>23.68</v>
      </c>
      <c r="U5933">
        <v>0</v>
      </c>
      <c r="V5933" s="8">
        <v>0</v>
      </c>
      <c r="W5933" s="8">
        <v>0</v>
      </c>
      <c r="X5933" s="8">
        <v>23.68</v>
      </c>
    </row>
    <row r="5934" spans="1:24" x14ac:dyDescent="0.25">
      <c r="A5934" t="s">
        <v>6260</v>
      </c>
      <c r="B5934" s="1">
        <v>45644</v>
      </c>
      <c r="C5934" t="s">
        <v>133</v>
      </c>
      <c r="D5934" t="s">
        <v>134</v>
      </c>
      <c r="E5934" t="s">
        <v>27</v>
      </c>
      <c r="F5934" t="s">
        <v>54</v>
      </c>
      <c r="G5934" t="s">
        <v>38</v>
      </c>
      <c r="H5934" t="s">
        <v>39</v>
      </c>
      <c r="I5934" t="s">
        <v>112</v>
      </c>
      <c r="J5934" t="s">
        <v>113</v>
      </c>
      <c r="K5934" t="s">
        <v>42</v>
      </c>
      <c r="L5934" s="13">
        <v>8.5</v>
      </c>
      <c r="M5934" s="8">
        <v>2.8</v>
      </c>
      <c r="N5934">
        <v>15</v>
      </c>
      <c r="O5934" s="8">
        <v>127.5</v>
      </c>
      <c r="P5934" s="14">
        <v>8.3999999999999995E-3</v>
      </c>
      <c r="Q5934" s="8">
        <v>1.07</v>
      </c>
      <c r="R5934" s="8">
        <v>126.43</v>
      </c>
      <c r="S5934" s="8">
        <v>42</v>
      </c>
      <c r="T5934" s="8">
        <v>84.43</v>
      </c>
      <c r="U5934">
        <v>0</v>
      </c>
      <c r="V5934" s="8">
        <v>0</v>
      </c>
      <c r="W5934" s="8">
        <v>0</v>
      </c>
      <c r="X5934" s="8">
        <v>84.43</v>
      </c>
    </row>
    <row r="5935" spans="1:24" x14ac:dyDescent="0.25">
      <c r="A5935" t="s">
        <v>6261</v>
      </c>
      <c r="B5935" s="1">
        <v>46190</v>
      </c>
      <c r="C5935" t="s">
        <v>69</v>
      </c>
      <c r="D5935" t="s">
        <v>70</v>
      </c>
      <c r="E5935" t="s">
        <v>71</v>
      </c>
      <c r="F5935" t="s">
        <v>37</v>
      </c>
      <c r="G5935" t="s">
        <v>165</v>
      </c>
      <c r="H5935" t="s">
        <v>166</v>
      </c>
      <c r="I5935" t="s">
        <v>144</v>
      </c>
      <c r="J5935" t="s">
        <v>145</v>
      </c>
      <c r="K5935" t="s">
        <v>33</v>
      </c>
      <c r="L5935" s="13">
        <v>12</v>
      </c>
      <c r="M5935" s="8">
        <v>6.5</v>
      </c>
      <c r="N5935">
        <v>16</v>
      </c>
      <c r="O5935" s="8">
        <v>192</v>
      </c>
      <c r="P5935" s="14">
        <v>1.15E-2</v>
      </c>
      <c r="Q5935" s="8">
        <v>2.21</v>
      </c>
      <c r="R5935" s="8">
        <v>189.79</v>
      </c>
      <c r="S5935" s="8">
        <v>104</v>
      </c>
      <c r="T5935" s="8">
        <v>85.79</v>
      </c>
      <c r="U5935">
        <v>0</v>
      </c>
      <c r="V5935" s="8">
        <v>0</v>
      </c>
      <c r="W5935" s="8">
        <v>0</v>
      </c>
      <c r="X5935" s="8">
        <v>85.79</v>
      </c>
    </row>
    <row r="5936" spans="1:24" x14ac:dyDescent="0.25">
      <c r="A5936" t="s">
        <v>6262</v>
      </c>
      <c r="B5936" s="1">
        <v>45712</v>
      </c>
      <c r="C5936" t="s">
        <v>337</v>
      </c>
      <c r="D5936" t="s">
        <v>338</v>
      </c>
      <c r="E5936" t="s">
        <v>27</v>
      </c>
      <c r="F5936" t="s">
        <v>54</v>
      </c>
      <c r="G5936" t="s">
        <v>29</v>
      </c>
      <c r="H5936" t="s">
        <v>30</v>
      </c>
      <c r="I5936" t="s">
        <v>99</v>
      </c>
      <c r="J5936" t="s">
        <v>100</v>
      </c>
      <c r="K5936" t="s">
        <v>49</v>
      </c>
      <c r="L5936" s="13">
        <v>3.8</v>
      </c>
      <c r="M5936" s="8">
        <v>2.6</v>
      </c>
      <c r="N5936">
        <v>145</v>
      </c>
      <c r="O5936" s="8">
        <v>551</v>
      </c>
      <c r="P5936" s="14">
        <v>1.8599999999999998E-2</v>
      </c>
      <c r="Q5936" s="8">
        <v>10.25</v>
      </c>
      <c r="R5936" s="8">
        <v>540.75</v>
      </c>
      <c r="S5936" s="8">
        <v>377</v>
      </c>
      <c r="T5936" s="8">
        <v>163.75</v>
      </c>
      <c r="U5936">
        <v>0</v>
      </c>
      <c r="V5936" s="8">
        <v>0</v>
      </c>
      <c r="W5936" s="8">
        <v>0</v>
      </c>
      <c r="X5936" s="8">
        <v>163.75</v>
      </c>
    </row>
    <row r="5937" spans="1:24" x14ac:dyDescent="0.25">
      <c r="A5937" t="s">
        <v>6263</v>
      </c>
      <c r="B5937" s="1">
        <v>45562</v>
      </c>
      <c r="C5937" t="s">
        <v>255</v>
      </c>
      <c r="D5937" t="s">
        <v>256</v>
      </c>
      <c r="E5937" t="s">
        <v>27</v>
      </c>
      <c r="F5937" t="s">
        <v>89</v>
      </c>
      <c r="G5937" t="s">
        <v>38</v>
      </c>
      <c r="H5937" t="s">
        <v>39</v>
      </c>
      <c r="I5937" t="s">
        <v>74</v>
      </c>
      <c r="J5937" t="s">
        <v>75</v>
      </c>
      <c r="K5937" t="s">
        <v>49</v>
      </c>
      <c r="L5937" s="13">
        <v>11</v>
      </c>
      <c r="M5937" s="8">
        <v>6.8</v>
      </c>
      <c r="N5937">
        <v>209</v>
      </c>
      <c r="O5937" s="8">
        <v>2299</v>
      </c>
      <c r="P5937" s="14">
        <v>2.7099999999999999E-2</v>
      </c>
      <c r="Q5937" s="8">
        <v>62.3</v>
      </c>
      <c r="R5937" s="8">
        <v>2236.6999999999998</v>
      </c>
      <c r="S5937" s="8">
        <v>1421.2</v>
      </c>
      <c r="T5937" s="8">
        <v>815.5</v>
      </c>
      <c r="U5937">
        <v>0</v>
      </c>
      <c r="V5937" s="8">
        <v>0</v>
      </c>
      <c r="W5937" s="8">
        <v>0</v>
      </c>
      <c r="X5937" s="8">
        <v>815.5</v>
      </c>
    </row>
    <row r="5938" spans="1:24" x14ac:dyDescent="0.25">
      <c r="A5938" t="s">
        <v>6264</v>
      </c>
      <c r="B5938" s="1">
        <v>45684</v>
      </c>
      <c r="C5938" t="s">
        <v>120</v>
      </c>
      <c r="D5938" t="s">
        <v>121</v>
      </c>
      <c r="E5938" t="s">
        <v>63</v>
      </c>
      <c r="F5938" t="s">
        <v>89</v>
      </c>
      <c r="G5938" t="s">
        <v>64</v>
      </c>
      <c r="H5938" t="s">
        <v>65</v>
      </c>
      <c r="I5938" t="s">
        <v>112</v>
      </c>
      <c r="J5938" t="s">
        <v>113</v>
      </c>
      <c r="K5938" t="s">
        <v>42</v>
      </c>
      <c r="L5938" s="13">
        <v>8.5</v>
      </c>
      <c r="M5938" s="8">
        <v>2.8</v>
      </c>
      <c r="N5938">
        <v>32</v>
      </c>
      <c r="O5938" s="8">
        <v>272</v>
      </c>
      <c r="P5938" s="14">
        <v>7.8299999999999995E-2</v>
      </c>
      <c r="Q5938" s="8">
        <v>21.3</v>
      </c>
      <c r="R5938" s="8">
        <v>250.7</v>
      </c>
      <c r="S5938" s="8">
        <v>89.6</v>
      </c>
      <c r="T5938" s="8">
        <v>161.1</v>
      </c>
      <c r="U5938">
        <v>0</v>
      </c>
      <c r="V5938" s="8">
        <v>0</v>
      </c>
      <c r="W5938" s="8">
        <v>0</v>
      </c>
      <c r="X5938" s="8">
        <v>161.1</v>
      </c>
    </row>
    <row r="5939" spans="1:24" x14ac:dyDescent="0.25">
      <c r="A5939" t="s">
        <v>6265</v>
      </c>
      <c r="B5939" s="1">
        <v>45962</v>
      </c>
      <c r="C5939" t="s">
        <v>174</v>
      </c>
      <c r="D5939" t="s">
        <v>175</v>
      </c>
      <c r="E5939" t="s">
        <v>150</v>
      </c>
      <c r="F5939" t="s">
        <v>54</v>
      </c>
      <c r="G5939" t="s">
        <v>151</v>
      </c>
      <c r="H5939" t="s">
        <v>152</v>
      </c>
      <c r="I5939" t="s">
        <v>99</v>
      </c>
      <c r="J5939" t="s">
        <v>100</v>
      </c>
      <c r="K5939" t="s">
        <v>49</v>
      </c>
      <c r="L5939" s="13">
        <v>3.8</v>
      </c>
      <c r="M5939" s="8">
        <v>2.6</v>
      </c>
      <c r="N5939">
        <v>209</v>
      </c>
      <c r="O5939" s="8">
        <v>794.2</v>
      </c>
      <c r="P5939" s="14">
        <v>6.4999999999999997E-3</v>
      </c>
      <c r="Q5939" s="8">
        <v>5.16</v>
      </c>
      <c r="R5939" s="8">
        <v>789.04</v>
      </c>
      <c r="S5939" s="8">
        <v>543.4</v>
      </c>
      <c r="T5939" s="8">
        <v>245.64</v>
      </c>
      <c r="U5939">
        <v>0</v>
      </c>
      <c r="V5939" s="8">
        <v>0</v>
      </c>
      <c r="W5939" s="8">
        <v>0</v>
      </c>
      <c r="X5939" s="8">
        <v>245.64</v>
      </c>
    </row>
    <row r="5940" spans="1:24" x14ac:dyDescent="0.25">
      <c r="A5940" t="s">
        <v>6266</v>
      </c>
      <c r="B5940" s="1">
        <v>45789</v>
      </c>
      <c r="C5940" t="s">
        <v>69</v>
      </c>
      <c r="D5940" t="s">
        <v>70</v>
      </c>
      <c r="E5940" t="s">
        <v>71</v>
      </c>
      <c r="F5940" t="s">
        <v>37</v>
      </c>
      <c r="G5940" t="s">
        <v>165</v>
      </c>
      <c r="H5940" t="s">
        <v>166</v>
      </c>
      <c r="I5940" t="s">
        <v>185</v>
      </c>
      <c r="J5940" t="s">
        <v>186</v>
      </c>
      <c r="K5940" t="s">
        <v>59</v>
      </c>
      <c r="L5940" s="13">
        <v>4.9000000000000004</v>
      </c>
      <c r="M5940" s="8">
        <v>3.1</v>
      </c>
      <c r="N5940">
        <v>53</v>
      </c>
      <c r="O5940" s="8">
        <v>259.7</v>
      </c>
      <c r="P5940" s="14">
        <v>2.8000000000000001E-2</v>
      </c>
      <c r="Q5940" s="8">
        <v>7.27</v>
      </c>
      <c r="R5940" s="8">
        <v>252.43</v>
      </c>
      <c r="S5940" s="8">
        <v>164.3</v>
      </c>
      <c r="T5940" s="8">
        <v>88.13</v>
      </c>
      <c r="U5940">
        <v>0</v>
      </c>
      <c r="V5940" s="8">
        <v>0</v>
      </c>
      <c r="W5940" s="8">
        <v>0</v>
      </c>
      <c r="X5940" s="8">
        <v>88.13</v>
      </c>
    </row>
    <row r="5941" spans="1:24" x14ac:dyDescent="0.25">
      <c r="A5941" t="s">
        <v>6267</v>
      </c>
      <c r="B5941" s="1">
        <v>45877</v>
      </c>
      <c r="C5941" t="s">
        <v>195</v>
      </c>
      <c r="D5941" t="s">
        <v>196</v>
      </c>
      <c r="E5941" t="s">
        <v>150</v>
      </c>
      <c r="F5941" t="s">
        <v>89</v>
      </c>
      <c r="G5941" t="s">
        <v>151</v>
      </c>
      <c r="H5941" t="s">
        <v>152</v>
      </c>
      <c r="I5941" t="s">
        <v>74</v>
      </c>
      <c r="J5941" t="s">
        <v>75</v>
      </c>
      <c r="K5941" t="s">
        <v>49</v>
      </c>
      <c r="L5941" s="13">
        <v>11</v>
      </c>
      <c r="M5941" s="8">
        <v>6.8</v>
      </c>
      <c r="N5941">
        <v>151</v>
      </c>
      <c r="O5941" s="8">
        <v>1661</v>
      </c>
      <c r="P5941" s="14">
        <v>4.0899999999999999E-2</v>
      </c>
      <c r="Q5941" s="8">
        <v>67.930000000000007</v>
      </c>
      <c r="R5941" s="8">
        <v>1593.07</v>
      </c>
      <c r="S5941" s="8">
        <v>1026.8</v>
      </c>
      <c r="T5941" s="8">
        <v>566.27</v>
      </c>
      <c r="U5941">
        <v>0</v>
      </c>
      <c r="V5941" s="8">
        <v>0</v>
      </c>
      <c r="W5941" s="8">
        <v>0</v>
      </c>
      <c r="X5941" s="8">
        <v>566.27</v>
      </c>
    </row>
    <row r="5942" spans="1:24" x14ac:dyDescent="0.25">
      <c r="A5942" t="s">
        <v>6268</v>
      </c>
      <c r="B5942" s="1">
        <v>45915</v>
      </c>
      <c r="C5942" t="s">
        <v>244</v>
      </c>
      <c r="D5942" t="s">
        <v>245</v>
      </c>
      <c r="E5942" t="s">
        <v>53</v>
      </c>
      <c r="F5942" t="s">
        <v>46</v>
      </c>
      <c r="G5942" t="s">
        <v>55</v>
      </c>
      <c r="H5942" t="s">
        <v>56</v>
      </c>
      <c r="I5942" t="s">
        <v>84</v>
      </c>
      <c r="J5942" t="s">
        <v>85</v>
      </c>
      <c r="K5942" t="s">
        <v>42</v>
      </c>
      <c r="L5942" s="13">
        <v>9.9</v>
      </c>
      <c r="M5942" s="8">
        <v>3.1</v>
      </c>
      <c r="N5942">
        <v>16</v>
      </c>
      <c r="O5942" s="8">
        <v>158.4</v>
      </c>
      <c r="P5942" s="14">
        <v>0.20130000000000001</v>
      </c>
      <c r="Q5942" s="8">
        <v>31.89</v>
      </c>
      <c r="R5942" s="8">
        <v>126.51</v>
      </c>
      <c r="S5942" s="8">
        <v>49.6</v>
      </c>
      <c r="T5942" s="8">
        <v>76.91</v>
      </c>
      <c r="U5942">
        <v>0</v>
      </c>
      <c r="V5942" s="8">
        <v>0</v>
      </c>
      <c r="W5942" s="8">
        <v>0</v>
      </c>
      <c r="X5942" s="8">
        <v>76.91</v>
      </c>
    </row>
    <row r="5943" spans="1:24" x14ac:dyDescent="0.25">
      <c r="A5943" t="s">
        <v>6269</v>
      </c>
      <c r="B5943" s="1">
        <v>45776</v>
      </c>
      <c r="C5943" t="s">
        <v>168</v>
      </c>
      <c r="D5943" t="s">
        <v>169</v>
      </c>
      <c r="E5943" t="s">
        <v>63</v>
      </c>
      <c r="F5943" t="s">
        <v>46</v>
      </c>
      <c r="G5943" t="s">
        <v>64</v>
      </c>
      <c r="H5943" t="s">
        <v>65</v>
      </c>
      <c r="I5943" t="s">
        <v>84</v>
      </c>
      <c r="J5943" t="s">
        <v>85</v>
      </c>
      <c r="K5943" t="s">
        <v>42</v>
      </c>
      <c r="L5943" s="13">
        <v>9.9</v>
      </c>
      <c r="M5943" s="8">
        <v>3.1</v>
      </c>
      <c r="N5943">
        <v>9</v>
      </c>
      <c r="O5943" s="8">
        <v>89.1</v>
      </c>
      <c r="P5943" s="14">
        <v>0.13789999999999999</v>
      </c>
      <c r="Q5943" s="8">
        <v>12.29</v>
      </c>
      <c r="R5943" s="8">
        <v>76.81</v>
      </c>
      <c r="S5943" s="8">
        <v>27.9</v>
      </c>
      <c r="T5943" s="8">
        <v>48.91</v>
      </c>
      <c r="U5943">
        <v>0</v>
      </c>
      <c r="V5943" s="8">
        <v>0</v>
      </c>
      <c r="W5943" s="8">
        <v>0</v>
      </c>
      <c r="X5943" s="8">
        <v>48.91</v>
      </c>
    </row>
    <row r="5944" spans="1:24" x14ac:dyDescent="0.25">
      <c r="A5944" t="s">
        <v>6270</v>
      </c>
      <c r="B5944" s="1">
        <v>45330</v>
      </c>
      <c r="C5944" t="s">
        <v>461</v>
      </c>
      <c r="D5944" t="s">
        <v>462</v>
      </c>
      <c r="E5944" t="s">
        <v>27</v>
      </c>
      <c r="F5944" t="s">
        <v>37</v>
      </c>
      <c r="G5944" t="s">
        <v>29</v>
      </c>
      <c r="H5944" t="s">
        <v>30</v>
      </c>
      <c r="I5944" t="s">
        <v>127</v>
      </c>
      <c r="J5944" t="s">
        <v>128</v>
      </c>
      <c r="K5944" t="s">
        <v>33</v>
      </c>
      <c r="L5944" s="13">
        <v>7.2</v>
      </c>
      <c r="M5944" s="8">
        <v>3.6</v>
      </c>
      <c r="N5944">
        <v>33</v>
      </c>
      <c r="O5944" s="8">
        <v>237.6</v>
      </c>
      <c r="P5944" s="14">
        <v>2.6800000000000001E-2</v>
      </c>
      <c r="Q5944" s="8">
        <v>6.37</v>
      </c>
      <c r="R5944" s="8">
        <v>231.23</v>
      </c>
      <c r="S5944" s="8">
        <v>118.8</v>
      </c>
      <c r="T5944" s="8">
        <v>112.43</v>
      </c>
      <c r="U5944">
        <v>0</v>
      </c>
      <c r="V5944" s="8">
        <v>0</v>
      </c>
      <c r="W5944" s="8">
        <v>0</v>
      </c>
      <c r="X5944" s="8">
        <v>112.43</v>
      </c>
    </row>
    <row r="5945" spans="1:24" x14ac:dyDescent="0.25">
      <c r="A5945" t="s">
        <v>6271</v>
      </c>
      <c r="B5945" s="1">
        <v>45468</v>
      </c>
      <c r="C5945" t="s">
        <v>345</v>
      </c>
      <c r="D5945" t="s">
        <v>346</v>
      </c>
      <c r="E5945" t="s">
        <v>71</v>
      </c>
      <c r="F5945" t="s">
        <v>28</v>
      </c>
      <c r="G5945" t="s">
        <v>72</v>
      </c>
      <c r="H5945" t="s">
        <v>73</v>
      </c>
      <c r="I5945" t="s">
        <v>47</v>
      </c>
      <c r="J5945" t="s">
        <v>48</v>
      </c>
      <c r="K5945" t="s">
        <v>49</v>
      </c>
      <c r="L5945" s="13">
        <v>5</v>
      </c>
      <c r="M5945" s="8">
        <v>3.2</v>
      </c>
      <c r="N5945">
        <v>32</v>
      </c>
      <c r="O5945" s="8">
        <v>160</v>
      </c>
      <c r="P5945" s="14">
        <v>0.157</v>
      </c>
      <c r="Q5945" s="8">
        <v>25.12</v>
      </c>
      <c r="R5945" s="8">
        <v>134.88</v>
      </c>
      <c r="S5945" s="8">
        <v>102.4</v>
      </c>
      <c r="T5945" s="8">
        <v>32.479999999999997</v>
      </c>
      <c r="U5945">
        <v>0</v>
      </c>
      <c r="V5945" s="8">
        <v>0</v>
      </c>
      <c r="W5945" s="8">
        <v>0</v>
      </c>
      <c r="X5945" s="8">
        <v>32.479999999999997</v>
      </c>
    </row>
    <row r="5946" spans="1:24" x14ac:dyDescent="0.25">
      <c r="A5946" t="s">
        <v>6272</v>
      </c>
      <c r="B5946" s="1">
        <v>45574</v>
      </c>
      <c r="C5946" t="s">
        <v>177</v>
      </c>
      <c r="D5946" t="s">
        <v>178</v>
      </c>
      <c r="E5946" t="s">
        <v>27</v>
      </c>
      <c r="F5946" t="s">
        <v>37</v>
      </c>
      <c r="G5946" t="s">
        <v>38</v>
      </c>
      <c r="H5946" t="s">
        <v>39</v>
      </c>
      <c r="I5946" t="s">
        <v>57</v>
      </c>
      <c r="J5946" t="s">
        <v>58</v>
      </c>
      <c r="K5946" t="s">
        <v>59</v>
      </c>
      <c r="L5946" s="13">
        <v>10.5</v>
      </c>
      <c r="M5946" s="8">
        <v>7.5</v>
      </c>
      <c r="N5946">
        <v>14</v>
      </c>
      <c r="O5946" s="8">
        <v>147</v>
      </c>
      <c r="P5946" s="14">
        <v>8.8999999999999999E-3</v>
      </c>
      <c r="Q5946" s="8">
        <v>1.31</v>
      </c>
      <c r="R5946" s="8">
        <v>145.69</v>
      </c>
      <c r="S5946" s="8">
        <v>105</v>
      </c>
      <c r="T5946" s="8">
        <v>40.69</v>
      </c>
      <c r="U5946">
        <v>0</v>
      </c>
      <c r="V5946" s="8">
        <v>0</v>
      </c>
      <c r="W5946" s="8">
        <v>0</v>
      </c>
      <c r="X5946" s="8">
        <v>40.69</v>
      </c>
    </row>
    <row r="5947" spans="1:24" x14ac:dyDescent="0.25">
      <c r="A5947" t="s">
        <v>6273</v>
      </c>
      <c r="B5947" s="1">
        <v>45704</v>
      </c>
      <c r="C5947" t="s">
        <v>223</v>
      </c>
      <c r="D5947" t="s">
        <v>224</v>
      </c>
      <c r="E5947" t="s">
        <v>27</v>
      </c>
      <c r="F5947" t="s">
        <v>28</v>
      </c>
      <c r="G5947" t="s">
        <v>29</v>
      </c>
      <c r="H5947" t="s">
        <v>30</v>
      </c>
      <c r="I5947" t="s">
        <v>57</v>
      </c>
      <c r="J5947" t="s">
        <v>58</v>
      </c>
      <c r="K5947" t="s">
        <v>59</v>
      </c>
      <c r="L5947" s="13">
        <v>10.5</v>
      </c>
      <c r="M5947" s="8">
        <v>7.5</v>
      </c>
      <c r="N5947">
        <v>188</v>
      </c>
      <c r="O5947" s="8">
        <v>1974</v>
      </c>
      <c r="P5947" s="14">
        <v>1.9E-3</v>
      </c>
      <c r="Q5947" s="8">
        <v>3.75</v>
      </c>
      <c r="R5947" s="8">
        <v>1970.25</v>
      </c>
      <c r="S5947" s="8">
        <v>1410</v>
      </c>
      <c r="T5947" s="8">
        <v>560.25</v>
      </c>
      <c r="U5947">
        <v>26</v>
      </c>
      <c r="V5947" s="8">
        <v>272.48</v>
      </c>
      <c r="W5947" s="8">
        <v>208</v>
      </c>
      <c r="X5947" s="8">
        <v>352.25</v>
      </c>
    </row>
    <row r="5948" spans="1:24" x14ac:dyDescent="0.25">
      <c r="A5948" t="s">
        <v>6274</v>
      </c>
      <c r="B5948" s="1">
        <v>45439</v>
      </c>
      <c r="C5948" t="s">
        <v>383</v>
      </c>
      <c r="D5948" t="s">
        <v>384</v>
      </c>
      <c r="E5948" t="s">
        <v>63</v>
      </c>
      <c r="F5948" t="s">
        <v>54</v>
      </c>
      <c r="G5948" t="s">
        <v>79</v>
      </c>
      <c r="H5948" t="s">
        <v>80</v>
      </c>
      <c r="I5948" t="s">
        <v>84</v>
      </c>
      <c r="J5948" t="s">
        <v>85</v>
      </c>
      <c r="K5948" t="s">
        <v>42</v>
      </c>
      <c r="L5948" s="13">
        <v>9.9</v>
      </c>
      <c r="M5948" s="8">
        <v>3.1</v>
      </c>
      <c r="N5948">
        <v>91</v>
      </c>
      <c r="O5948" s="8">
        <v>900.9</v>
      </c>
      <c r="P5948" s="14">
        <v>3.1699999999999999E-2</v>
      </c>
      <c r="Q5948" s="8">
        <v>28.56</v>
      </c>
      <c r="R5948" s="8">
        <v>872.34</v>
      </c>
      <c r="S5948" s="8">
        <v>282.10000000000002</v>
      </c>
      <c r="T5948" s="8">
        <v>590.24</v>
      </c>
      <c r="U5948">
        <v>0</v>
      </c>
      <c r="V5948" s="8">
        <v>0</v>
      </c>
      <c r="W5948" s="8">
        <v>0</v>
      </c>
      <c r="X5948" s="8">
        <v>590.24</v>
      </c>
    </row>
    <row r="5949" spans="1:24" x14ac:dyDescent="0.25">
      <c r="A5949" t="s">
        <v>6275</v>
      </c>
      <c r="B5949" s="1">
        <v>45925</v>
      </c>
      <c r="C5949" t="s">
        <v>805</v>
      </c>
      <c r="D5949" t="s">
        <v>806</v>
      </c>
      <c r="E5949" t="s">
        <v>63</v>
      </c>
      <c r="F5949" t="s">
        <v>89</v>
      </c>
      <c r="G5949" t="s">
        <v>79</v>
      </c>
      <c r="H5949" t="s">
        <v>80</v>
      </c>
      <c r="I5949" t="s">
        <v>104</v>
      </c>
      <c r="J5949" t="s">
        <v>105</v>
      </c>
      <c r="K5949" t="s">
        <v>49</v>
      </c>
      <c r="L5949" s="13">
        <v>4.2</v>
      </c>
      <c r="M5949" s="8">
        <v>2.8</v>
      </c>
      <c r="N5949">
        <v>227</v>
      </c>
      <c r="O5949" s="8">
        <v>953.4</v>
      </c>
      <c r="P5949" s="14">
        <v>0.1143</v>
      </c>
      <c r="Q5949" s="8">
        <v>108.97</v>
      </c>
      <c r="R5949" s="8">
        <v>844.43</v>
      </c>
      <c r="S5949" s="8">
        <v>635.6</v>
      </c>
      <c r="T5949" s="8">
        <v>208.83</v>
      </c>
      <c r="U5949">
        <v>0</v>
      </c>
      <c r="V5949" s="8">
        <v>0</v>
      </c>
      <c r="W5949" s="8">
        <v>0</v>
      </c>
      <c r="X5949" s="8">
        <v>208.83</v>
      </c>
    </row>
    <row r="5950" spans="1:24" x14ac:dyDescent="0.25">
      <c r="A5950" t="s">
        <v>6276</v>
      </c>
      <c r="B5950" s="1">
        <v>45915</v>
      </c>
      <c r="C5950" t="s">
        <v>154</v>
      </c>
      <c r="D5950" t="s">
        <v>155</v>
      </c>
      <c r="E5950" t="s">
        <v>150</v>
      </c>
      <c r="F5950" t="s">
        <v>46</v>
      </c>
      <c r="G5950" t="s">
        <v>151</v>
      </c>
      <c r="H5950" t="s">
        <v>152</v>
      </c>
      <c r="I5950" t="s">
        <v>57</v>
      </c>
      <c r="J5950" t="s">
        <v>58</v>
      </c>
      <c r="K5950" t="s">
        <v>59</v>
      </c>
      <c r="L5950" s="13">
        <v>10.5</v>
      </c>
      <c r="M5950" s="8">
        <v>7.5</v>
      </c>
      <c r="N5950">
        <v>30</v>
      </c>
      <c r="O5950" s="8">
        <v>315</v>
      </c>
      <c r="P5950" s="14">
        <v>0.35720000000000002</v>
      </c>
      <c r="Q5950" s="8">
        <v>112.52</v>
      </c>
      <c r="R5950" s="8">
        <v>202.48</v>
      </c>
      <c r="S5950" s="8">
        <v>225</v>
      </c>
      <c r="T5950" s="8">
        <v>-22.52</v>
      </c>
      <c r="U5950">
        <v>0</v>
      </c>
      <c r="V5950" s="8">
        <v>0</v>
      </c>
      <c r="W5950" s="8">
        <v>0</v>
      </c>
      <c r="X5950" s="8">
        <v>-22.52</v>
      </c>
    </row>
    <row r="5951" spans="1:24" x14ac:dyDescent="0.25">
      <c r="A5951" t="s">
        <v>6277</v>
      </c>
      <c r="B5951" s="1">
        <v>45989</v>
      </c>
      <c r="C5951" t="s">
        <v>276</v>
      </c>
      <c r="D5951" t="s">
        <v>277</v>
      </c>
      <c r="E5951" t="s">
        <v>150</v>
      </c>
      <c r="F5951" t="s">
        <v>37</v>
      </c>
      <c r="G5951" t="s">
        <v>151</v>
      </c>
      <c r="H5951" t="s">
        <v>152</v>
      </c>
      <c r="I5951" t="s">
        <v>185</v>
      </c>
      <c r="J5951" t="s">
        <v>186</v>
      </c>
      <c r="K5951" t="s">
        <v>59</v>
      </c>
      <c r="L5951" s="13">
        <v>4.9000000000000004</v>
      </c>
      <c r="M5951" s="8">
        <v>3.1</v>
      </c>
      <c r="N5951">
        <v>1</v>
      </c>
      <c r="O5951" s="8">
        <v>4.9000000000000004</v>
      </c>
      <c r="P5951" s="14">
        <v>1.52E-2</v>
      </c>
      <c r="Q5951" s="8">
        <v>7.0000000000000007E-2</v>
      </c>
      <c r="R5951" s="8">
        <v>4.83</v>
      </c>
      <c r="S5951" s="8">
        <v>3.1</v>
      </c>
      <c r="T5951" s="8">
        <v>1.73</v>
      </c>
      <c r="U5951">
        <v>0</v>
      </c>
      <c r="V5951" s="8">
        <v>0</v>
      </c>
      <c r="W5951" s="8">
        <v>0</v>
      </c>
      <c r="X5951" s="8">
        <v>1.73</v>
      </c>
    </row>
    <row r="5952" spans="1:24" x14ac:dyDescent="0.25">
      <c r="A5952" t="s">
        <v>6278</v>
      </c>
      <c r="B5952" s="1">
        <v>46002</v>
      </c>
      <c r="C5952" t="s">
        <v>195</v>
      </c>
      <c r="D5952" t="s">
        <v>196</v>
      </c>
      <c r="E5952" t="s">
        <v>150</v>
      </c>
      <c r="F5952" t="s">
        <v>89</v>
      </c>
      <c r="G5952" t="s">
        <v>151</v>
      </c>
      <c r="H5952" t="s">
        <v>152</v>
      </c>
      <c r="I5952" t="s">
        <v>127</v>
      </c>
      <c r="J5952" t="s">
        <v>128</v>
      </c>
      <c r="K5952" t="s">
        <v>33</v>
      </c>
      <c r="L5952" s="13">
        <v>7.2</v>
      </c>
      <c r="M5952" s="8">
        <v>3.6</v>
      </c>
      <c r="N5952">
        <v>65</v>
      </c>
      <c r="O5952" s="8">
        <v>468</v>
      </c>
      <c r="P5952" s="14">
        <v>0.12130000000000001</v>
      </c>
      <c r="Q5952" s="8">
        <v>56.77</v>
      </c>
      <c r="R5952" s="8">
        <v>411.23</v>
      </c>
      <c r="S5952" s="8">
        <v>234</v>
      </c>
      <c r="T5952" s="8">
        <v>177.23</v>
      </c>
      <c r="U5952">
        <v>0</v>
      </c>
      <c r="V5952" s="8">
        <v>0</v>
      </c>
      <c r="W5952" s="8">
        <v>0</v>
      </c>
      <c r="X5952" s="8">
        <v>177.23</v>
      </c>
    </row>
    <row r="5953" spans="1:24" x14ac:dyDescent="0.25">
      <c r="A5953" t="s">
        <v>6279</v>
      </c>
      <c r="B5953" s="1">
        <v>45703</v>
      </c>
      <c r="C5953" t="s">
        <v>171</v>
      </c>
      <c r="D5953" t="s">
        <v>172</v>
      </c>
      <c r="E5953" t="s">
        <v>27</v>
      </c>
      <c r="F5953" t="s">
        <v>46</v>
      </c>
      <c r="G5953" t="s">
        <v>38</v>
      </c>
      <c r="H5953" t="s">
        <v>39</v>
      </c>
      <c r="I5953" t="s">
        <v>47</v>
      </c>
      <c r="J5953" t="s">
        <v>48</v>
      </c>
      <c r="K5953" t="s">
        <v>49</v>
      </c>
      <c r="L5953" s="13">
        <v>5</v>
      </c>
      <c r="M5953" s="8">
        <v>3.2</v>
      </c>
      <c r="N5953">
        <v>50</v>
      </c>
      <c r="O5953" s="8">
        <v>250</v>
      </c>
      <c r="P5953" s="14">
        <v>0.1973</v>
      </c>
      <c r="Q5953" s="8">
        <v>49.32</v>
      </c>
      <c r="R5953" s="8">
        <v>200.68</v>
      </c>
      <c r="S5953" s="8">
        <v>160</v>
      </c>
      <c r="T5953" s="8">
        <v>40.68</v>
      </c>
      <c r="U5953">
        <v>0</v>
      </c>
      <c r="V5953" s="8">
        <v>0</v>
      </c>
      <c r="W5953" s="8">
        <v>0</v>
      </c>
      <c r="X5953" s="8">
        <v>40.68</v>
      </c>
    </row>
    <row r="5954" spans="1:24" x14ac:dyDescent="0.25">
      <c r="A5954" t="s">
        <v>6280</v>
      </c>
      <c r="B5954" s="1">
        <v>45331</v>
      </c>
      <c r="C5954" t="s">
        <v>461</v>
      </c>
      <c r="D5954" t="s">
        <v>462</v>
      </c>
      <c r="E5954" t="s">
        <v>27</v>
      </c>
      <c r="F5954" t="s">
        <v>37</v>
      </c>
      <c r="G5954" t="s">
        <v>38</v>
      </c>
      <c r="H5954" t="s">
        <v>39</v>
      </c>
      <c r="I5954" t="s">
        <v>57</v>
      </c>
      <c r="J5954" t="s">
        <v>58</v>
      </c>
      <c r="K5954" t="s">
        <v>59</v>
      </c>
      <c r="L5954" s="13">
        <v>10.5</v>
      </c>
      <c r="M5954" s="8">
        <v>7.5</v>
      </c>
      <c r="N5954">
        <v>4</v>
      </c>
      <c r="O5954" s="8">
        <v>42</v>
      </c>
      <c r="P5954" s="14">
        <v>1.9E-3</v>
      </c>
      <c r="Q5954" s="8">
        <v>0.08</v>
      </c>
      <c r="R5954" s="8">
        <v>41.92</v>
      </c>
      <c r="S5954" s="8">
        <v>30</v>
      </c>
      <c r="T5954" s="8">
        <v>11.92</v>
      </c>
      <c r="U5954">
        <v>0</v>
      </c>
      <c r="V5954" s="8">
        <v>0</v>
      </c>
      <c r="W5954" s="8">
        <v>0</v>
      </c>
      <c r="X5954" s="8">
        <v>11.92</v>
      </c>
    </row>
    <row r="5955" spans="1:24" x14ac:dyDescent="0.25">
      <c r="A5955" t="s">
        <v>6281</v>
      </c>
      <c r="B5955" s="1">
        <v>45697</v>
      </c>
      <c r="C5955" t="s">
        <v>35</v>
      </c>
      <c r="D5955" t="s">
        <v>36</v>
      </c>
      <c r="E5955" t="s">
        <v>27</v>
      </c>
      <c r="F5955" t="s">
        <v>37</v>
      </c>
      <c r="G5955" t="s">
        <v>38</v>
      </c>
      <c r="H5955" t="s">
        <v>39</v>
      </c>
      <c r="I5955" t="s">
        <v>185</v>
      </c>
      <c r="J5955" t="s">
        <v>186</v>
      </c>
      <c r="K5955" t="s">
        <v>59</v>
      </c>
      <c r="L5955" s="13">
        <v>4.9000000000000004</v>
      </c>
      <c r="M5955" s="8">
        <v>3.1</v>
      </c>
      <c r="N5955">
        <v>7</v>
      </c>
      <c r="O5955" s="8">
        <v>34.299999999999997</v>
      </c>
      <c r="P5955" s="14">
        <v>4.1000000000000003E-3</v>
      </c>
      <c r="Q5955" s="8">
        <v>0.14000000000000001</v>
      </c>
      <c r="R5955" s="8">
        <v>34.159999999999997</v>
      </c>
      <c r="S5955" s="8">
        <v>21.7</v>
      </c>
      <c r="T5955" s="8">
        <v>12.46</v>
      </c>
      <c r="U5955">
        <v>0</v>
      </c>
      <c r="V5955" s="8">
        <v>0</v>
      </c>
      <c r="W5955" s="8">
        <v>0</v>
      </c>
      <c r="X5955" s="8">
        <v>12.46</v>
      </c>
    </row>
    <row r="5956" spans="1:24" x14ac:dyDescent="0.25">
      <c r="A5956" t="s">
        <v>6282</v>
      </c>
      <c r="B5956" s="1">
        <v>46202</v>
      </c>
      <c r="C5956" t="s">
        <v>279</v>
      </c>
      <c r="D5956" t="s">
        <v>280</v>
      </c>
      <c r="E5956" t="s">
        <v>53</v>
      </c>
      <c r="F5956" t="s">
        <v>54</v>
      </c>
      <c r="G5956" t="s">
        <v>55</v>
      </c>
      <c r="H5956" t="s">
        <v>56</v>
      </c>
      <c r="I5956" t="s">
        <v>99</v>
      </c>
      <c r="J5956" t="s">
        <v>100</v>
      </c>
      <c r="K5956" t="s">
        <v>49</v>
      </c>
      <c r="L5956" s="13">
        <v>3.8</v>
      </c>
      <c r="M5956" s="8">
        <v>2.6</v>
      </c>
      <c r="N5956">
        <v>42</v>
      </c>
      <c r="O5956" s="8">
        <v>159.6</v>
      </c>
      <c r="P5956" s="14">
        <v>8.8999999999999999E-3</v>
      </c>
      <c r="Q5956" s="8">
        <v>1.42</v>
      </c>
      <c r="R5956" s="8">
        <v>158.18</v>
      </c>
      <c r="S5956" s="8">
        <v>109.2</v>
      </c>
      <c r="T5956" s="8">
        <v>48.98</v>
      </c>
      <c r="U5956">
        <v>0</v>
      </c>
      <c r="V5956" s="8">
        <v>0</v>
      </c>
      <c r="W5956" s="8">
        <v>0</v>
      </c>
      <c r="X5956" s="8">
        <v>48.98</v>
      </c>
    </row>
    <row r="5957" spans="1:24" x14ac:dyDescent="0.25">
      <c r="A5957" t="s">
        <v>6283</v>
      </c>
      <c r="B5957" s="1">
        <v>46192</v>
      </c>
      <c r="C5957" t="s">
        <v>252</v>
      </c>
      <c r="D5957" t="s">
        <v>253</v>
      </c>
      <c r="E5957" t="s">
        <v>63</v>
      </c>
      <c r="F5957" t="s">
        <v>54</v>
      </c>
      <c r="G5957" t="s">
        <v>79</v>
      </c>
      <c r="H5957" t="s">
        <v>80</v>
      </c>
      <c r="I5957" t="s">
        <v>74</v>
      </c>
      <c r="J5957" t="s">
        <v>75</v>
      </c>
      <c r="K5957" t="s">
        <v>49</v>
      </c>
      <c r="L5957" s="13">
        <v>11</v>
      </c>
      <c r="M5957" s="8">
        <v>6.8</v>
      </c>
      <c r="N5957">
        <v>45</v>
      </c>
      <c r="O5957" s="8">
        <v>495</v>
      </c>
      <c r="P5957" s="14">
        <v>7.9000000000000008E-3</v>
      </c>
      <c r="Q5957" s="8">
        <v>3.91</v>
      </c>
      <c r="R5957" s="8">
        <v>491.09</v>
      </c>
      <c r="S5957" s="8">
        <v>306</v>
      </c>
      <c r="T5957" s="8">
        <v>185.09</v>
      </c>
      <c r="U5957">
        <v>0</v>
      </c>
      <c r="V5957" s="8">
        <v>0</v>
      </c>
      <c r="W5957" s="8">
        <v>0</v>
      </c>
      <c r="X5957" s="8">
        <v>185.09</v>
      </c>
    </row>
    <row r="5958" spans="1:24" x14ac:dyDescent="0.25">
      <c r="A5958" t="s">
        <v>6284</v>
      </c>
      <c r="B5958" s="1">
        <v>45631</v>
      </c>
      <c r="C5958" t="s">
        <v>805</v>
      </c>
      <c r="D5958" t="s">
        <v>806</v>
      </c>
      <c r="E5958" t="s">
        <v>63</v>
      </c>
      <c r="F5958" t="s">
        <v>89</v>
      </c>
      <c r="G5958" t="s">
        <v>79</v>
      </c>
      <c r="H5958" t="s">
        <v>80</v>
      </c>
      <c r="I5958" t="s">
        <v>122</v>
      </c>
      <c r="J5958" t="s">
        <v>123</v>
      </c>
      <c r="K5958" t="s">
        <v>59</v>
      </c>
      <c r="L5958" s="13">
        <v>5.5</v>
      </c>
      <c r="M5958" s="8">
        <v>3.8</v>
      </c>
      <c r="N5958">
        <v>218</v>
      </c>
      <c r="O5958" s="8">
        <v>1199</v>
      </c>
      <c r="P5958" s="14">
        <v>0.1211</v>
      </c>
      <c r="Q5958" s="8">
        <v>145.19999999999999</v>
      </c>
      <c r="R5958" s="8">
        <v>1053.8</v>
      </c>
      <c r="S5958" s="8">
        <v>828.4</v>
      </c>
      <c r="T5958" s="8">
        <v>225.4</v>
      </c>
      <c r="U5958">
        <v>0</v>
      </c>
      <c r="V5958" s="8">
        <v>0</v>
      </c>
      <c r="W5958" s="8">
        <v>0</v>
      </c>
      <c r="X5958" s="8">
        <v>225.4</v>
      </c>
    </row>
    <row r="5959" spans="1:24" x14ac:dyDescent="0.25">
      <c r="A5959" t="s">
        <v>6285</v>
      </c>
      <c r="B5959" s="1">
        <v>45999</v>
      </c>
      <c r="C5959" t="s">
        <v>331</v>
      </c>
      <c r="D5959" t="s">
        <v>332</v>
      </c>
      <c r="E5959" t="s">
        <v>150</v>
      </c>
      <c r="F5959" t="s">
        <v>37</v>
      </c>
      <c r="G5959" t="s">
        <v>151</v>
      </c>
      <c r="H5959" t="s">
        <v>152</v>
      </c>
      <c r="I5959" t="s">
        <v>144</v>
      </c>
      <c r="J5959" t="s">
        <v>145</v>
      </c>
      <c r="K5959" t="s">
        <v>33</v>
      </c>
      <c r="L5959" s="13">
        <v>12</v>
      </c>
      <c r="M5959" s="8">
        <v>6.5</v>
      </c>
      <c r="N5959">
        <v>38</v>
      </c>
      <c r="O5959" s="8">
        <v>456</v>
      </c>
      <c r="P5959" s="14">
        <v>4.3700000000000003E-2</v>
      </c>
      <c r="Q5959" s="8">
        <v>19.93</v>
      </c>
      <c r="R5959" s="8">
        <v>436.07</v>
      </c>
      <c r="S5959" s="8">
        <v>247</v>
      </c>
      <c r="T5959" s="8">
        <v>189.07</v>
      </c>
      <c r="U5959">
        <v>0</v>
      </c>
      <c r="V5959" s="8">
        <v>0</v>
      </c>
      <c r="W5959" s="8">
        <v>0</v>
      </c>
      <c r="X5959" s="8">
        <v>189.07</v>
      </c>
    </row>
    <row r="5960" spans="1:24" x14ac:dyDescent="0.25">
      <c r="A5960" t="s">
        <v>6286</v>
      </c>
      <c r="B5960" s="1">
        <v>45535</v>
      </c>
      <c r="C5960" t="s">
        <v>269</v>
      </c>
      <c r="D5960" t="s">
        <v>270</v>
      </c>
      <c r="E5960" t="s">
        <v>27</v>
      </c>
      <c r="F5960" t="s">
        <v>37</v>
      </c>
      <c r="G5960" t="s">
        <v>38</v>
      </c>
      <c r="H5960" t="s">
        <v>39</v>
      </c>
      <c r="I5960" t="s">
        <v>99</v>
      </c>
      <c r="J5960" t="s">
        <v>100</v>
      </c>
      <c r="K5960" t="s">
        <v>49</v>
      </c>
      <c r="L5960" s="13">
        <v>3.8</v>
      </c>
      <c r="M5960" s="8">
        <v>2.6</v>
      </c>
      <c r="N5960">
        <v>28</v>
      </c>
      <c r="O5960" s="8">
        <v>106.4</v>
      </c>
      <c r="P5960" s="14">
        <v>2.8000000000000001E-2</v>
      </c>
      <c r="Q5960" s="8">
        <v>2.98</v>
      </c>
      <c r="R5960" s="8">
        <v>103.42</v>
      </c>
      <c r="S5960" s="8">
        <v>72.8</v>
      </c>
      <c r="T5960" s="8">
        <v>30.62</v>
      </c>
      <c r="U5960">
        <v>0</v>
      </c>
      <c r="V5960" s="8">
        <v>0</v>
      </c>
      <c r="W5960" s="8">
        <v>0</v>
      </c>
      <c r="X5960" s="8">
        <v>30.62</v>
      </c>
    </row>
    <row r="5961" spans="1:24" x14ac:dyDescent="0.25">
      <c r="A5961" t="s">
        <v>6287</v>
      </c>
      <c r="B5961" s="1">
        <v>45342</v>
      </c>
      <c r="C5961" t="s">
        <v>91</v>
      </c>
      <c r="D5961" t="s">
        <v>92</v>
      </c>
      <c r="E5961" t="s">
        <v>27</v>
      </c>
      <c r="F5961" t="s">
        <v>37</v>
      </c>
      <c r="G5961" t="s">
        <v>29</v>
      </c>
      <c r="H5961" t="s">
        <v>30</v>
      </c>
      <c r="I5961" t="s">
        <v>122</v>
      </c>
      <c r="J5961" t="s">
        <v>123</v>
      </c>
      <c r="K5961" t="s">
        <v>59</v>
      </c>
      <c r="L5961" s="13">
        <v>5.5</v>
      </c>
      <c r="M5961" s="8">
        <v>3.8</v>
      </c>
      <c r="N5961">
        <v>8</v>
      </c>
      <c r="O5961" s="8">
        <v>44</v>
      </c>
      <c r="P5961" s="14">
        <v>2.5000000000000001E-3</v>
      </c>
      <c r="Q5961" s="8">
        <v>0.11</v>
      </c>
      <c r="R5961" s="8">
        <v>43.89</v>
      </c>
      <c r="S5961" s="8">
        <v>30.4</v>
      </c>
      <c r="T5961" s="8">
        <v>13.49</v>
      </c>
      <c r="U5961">
        <v>0</v>
      </c>
      <c r="V5961" s="8">
        <v>0</v>
      </c>
      <c r="W5961" s="8">
        <v>0</v>
      </c>
      <c r="X5961" s="8">
        <v>13.49</v>
      </c>
    </row>
    <row r="5962" spans="1:24" x14ac:dyDescent="0.25">
      <c r="A5962" t="s">
        <v>6288</v>
      </c>
      <c r="B5962" s="1">
        <v>46055</v>
      </c>
      <c r="C5962" t="s">
        <v>455</v>
      </c>
      <c r="D5962" t="s">
        <v>456</v>
      </c>
      <c r="E5962" t="s">
        <v>71</v>
      </c>
      <c r="F5962" t="s">
        <v>89</v>
      </c>
      <c r="G5962" t="s">
        <v>72</v>
      </c>
      <c r="H5962" t="s">
        <v>73</v>
      </c>
      <c r="I5962" t="s">
        <v>104</v>
      </c>
      <c r="J5962" t="s">
        <v>105</v>
      </c>
      <c r="K5962" t="s">
        <v>49</v>
      </c>
      <c r="L5962" s="13">
        <v>4.2</v>
      </c>
      <c r="M5962" s="8">
        <v>2.8</v>
      </c>
      <c r="N5962">
        <v>514</v>
      </c>
      <c r="O5962" s="8">
        <v>2158.8000000000002</v>
      </c>
      <c r="P5962" s="14">
        <v>0.1857</v>
      </c>
      <c r="Q5962" s="8">
        <v>400.89</v>
      </c>
      <c r="R5962" s="8">
        <v>1757.91</v>
      </c>
      <c r="S5962" s="8">
        <v>1439.2</v>
      </c>
      <c r="T5962" s="8">
        <v>318.70999999999998</v>
      </c>
      <c r="U5962">
        <v>0</v>
      </c>
      <c r="V5962" s="8">
        <v>0</v>
      </c>
      <c r="W5962" s="8">
        <v>0</v>
      </c>
      <c r="X5962" s="8">
        <v>318.70999999999998</v>
      </c>
    </row>
    <row r="5963" spans="1:24" x14ac:dyDescent="0.25">
      <c r="A5963" t="s">
        <v>6289</v>
      </c>
      <c r="B5963" s="1">
        <v>45778</v>
      </c>
      <c r="C5963" t="s">
        <v>255</v>
      </c>
      <c r="D5963" t="s">
        <v>256</v>
      </c>
      <c r="E5963" t="s">
        <v>27</v>
      </c>
      <c r="F5963" t="s">
        <v>89</v>
      </c>
      <c r="G5963" t="s">
        <v>38</v>
      </c>
      <c r="H5963" t="s">
        <v>39</v>
      </c>
      <c r="I5963" t="s">
        <v>104</v>
      </c>
      <c r="J5963" t="s">
        <v>105</v>
      </c>
      <c r="K5963" t="s">
        <v>49</v>
      </c>
      <c r="L5963" s="13">
        <v>4.2</v>
      </c>
      <c r="M5963" s="8">
        <v>2.8</v>
      </c>
      <c r="N5963">
        <v>117</v>
      </c>
      <c r="O5963" s="8">
        <v>491.4</v>
      </c>
      <c r="P5963" s="14">
        <v>0.1535</v>
      </c>
      <c r="Q5963" s="8">
        <v>75.430000000000007</v>
      </c>
      <c r="R5963" s="8">
        <v>415.97</v>
      </c>
      <c r="S5963" s="8">
        <v>327.60000000000002</v>
      </c>
      <c r="T5963" s="8">
        <v>88.37</v>
      </c>
      <c r="U5963">
        <v>0</v>
      </c>
      <c r="V5963" s="8">
        <v>0</v>
      </c>
      <c r="W5963" s="8">
        <v>0</v>
      </c>
      <c r="X5963" s="8">
        <v>88.37</v>
      </c>
    </row>
    <row r="5964" spans="1:24" x14ac:dyDescent="0.25">
      <c r="A5964" t="s">
        <v>6290</v>
      </c>
      <c r="B5964" s="1">
        <v>46234</v>
      </c>
      <c r="C5964" t="s">
        <v>472</v>
      </c>
      <c r="D5964" t="s">
        <v>473</v>
      </c>
      <c r="E5964" t="s">
        <v>71</v>
      </c>
      <c r="F5964" t="s">
        <v>54</v>
      </c>
      <c r="G5964" t="s">
        <v>72</v>
      </c>
      <c r="H5964" t="s">
        <v>73</v>
      </c>
      <c r="I5964" t="s">
        <v>104</v>
      </c>
      <c r="J5964" t="s">
        <v>105</v>
      </c>
      <c r="K5964" t="s">
        <v>49</v>
      </c>
      <c r="L5964" s="13">
        <v>4.2</v>
      </c>
      <c r="M5964" s="8">
        <v>2.8</v>
      </c>
      <c r="N5964">
        <v>335</v>
      </c>
      <c r="O5964" s="8">
        <v>1407</v>
      </c>
      <c r="P5964" s="14">
        <v>2.5899999999999999E-2</v>
      </c>
      <c r="Q5964" s="8">
        <v>36.44</v>
      </c>
      <c r="R5964" s="8">
        <v>1370.56</v>
      </c>
      <c r="S5964" s="8">
        <v>938</v>
      </c>
      <c r="T5964" s="8">
        <v>432.56</v>
      </c>
      <c r="U5964">
        <v>0</v>
      </c>
      <c r="V5964" s="8">
        <v>0</v>
      </c>
      <c r="W5964" s="8">
        <v>0</v>
      </c>
      <c r="X5964" s="8">
        <v>432.56</v>
      </c>
    </row>
    <row r="5965" spans="1:24" x14ac:dyDescent="0.25">
      <c r="A5965" t="s">
        <v>6291</v>
      </c>
      <c r="B5965" s="1">
        <v>45567</v>
      </c>
      <c r="C5965" t="s">
        <v>689</v>
      </c>
      <c r="D5965" t="s">
        <v>690</v>
      </c>
      <c r="E5965" t="s">
        <v>27</v>
      </c>
      <c r="F5965" t="s">
        <v>54</v>
      </c>
      <c r="G5965" t="s">
        <v>29</v>
      </c>
      <c r="H5965" t="s">
        <v>30</v>
      </c>
      <c r="I5965" t="s">
        <v>156</v>
      </c>
      <c r="J5965" t="s">
        <v>157</v>
      </c>
      <c r="K5965" t="s">
        <v>42</v>
      </c>
      <c r="L5965" s="13">
        <v>6.2</v>
      </c>
      <c r="M5965" s="8">
        <v>1.9</v>
      </c>
      <c r="N5965">
        <v>158</v>
      </c>
      <c r="O5965" s="8">
        <v>979.6</v>
      </c>
      <c r="P5965" s="14">
        <v>3.5499999999999997E-2</v>
      </c>
      <c r="Q5965" s="8">
        <v>34.78</v>
      </c>
      <c r="R5965" s="8">
        <v>944.82</v>
      </c>
      <c r="S5965" s="8">
        <v>300.2</v>
      </c>
      <c r="T5965" s="8">
        <v>644.62</v>
      </c>
      <c r="U5965">
        <v>0</v>
      </c>
      <c r="V5965" s="8">
        <v>0</v>
      </c>
      <c r="W5965" s="8">
        <v>0</v>
      </c>
      <c r="X5965" s="8">
        <v>644.62</v>
      </c>
    </row>
    <row r="5966" spans="1:24" x14ac:dyDescent="0.25">
      <c r="A5966" t="s">
        <v>6292</v>
      </c>
      <c r="B5966" s="1">
        <v>46210</v>
      </c>
      <c r="C5966" t="s">
        <v>458</v>
      </c>
      <c r="D5966" t="s">
        <v>459</v>
      </c>
      <c r="E5966" t="s">
        <v>27</v>
      </c>
      <c r="F5966" t="s">
        <v>89</v>
      </c>
      <c r="G5966" t="s">
        <v>29</v>
      </c>
      <c r="H5966" t="s">
        <v>30</v>
      </c>
      <c r="I5966" t="s">
        <v>127</v>
      </c>
      <c r="J5966" t="s">
        <v>128</v>
      </c>
      <c r="K5966" t="s">
        <v>33</v>
      </c>
      <c r="L5966" s="13">
        <v>7.2</v>
      </c>
      <c r="M5966" s="8">
        <v>3.6</v>
      </c>
      <c r="N5966">
        <v>375</v>
      </c>
      <c r="O5966" s="8">
        <v>2700</v>
      </c>
      <c r="P5966" s="14">
        <v>5.6399999999999999E-2</v>
      </c>
      <c r="Q5966" s="8">
        <v>152.28</v>
      </c>
      <c r="R5966" s="8">
        <v>2547.7199999999998</v>
      </c>
      <c r="S5966" s="8">
        <v>1350</v>
      </c>
      <c r="T5966" s="8">
        <v>1197.72</v>
      </c>
      <c r="U5966">
        <v>0</v>
      </c>
      <c r="V5966" s="8">
        <v>0</v>
      </c>
      <c r="W5966" s="8">
        <v>0</v>
      </c>
      <c r="X5966" s="8">
        <v>1197.72</v>
      </c>
    </row>
    <row r="5967" spans="1:24" x14ac:dyDescent="0.25">
      <c r="A5967" t="s">
        <v>6293</v>
      </c>
      <c r="B5967" s="1">
        <v>45673</v>
      </c>
      <c r="C5967" t="s">
        <v>805</v>
      </c>
      <c r="D5967" t="s">
        <v>806</v>
      </c>
      <c r="E5967" t="s">
        <v>63</v>
      </c>
      <c r="F5967" t="s">
        <v>89</v>
      </c>
      <c r="G5967" t="s">
        <v>79</v>
      </c>
      <c r="H5967" t="s">
        <v>80</v>
      </c>
      <c r="I5967" t="s">
        <v>31</v>
      </c>
      <c r="J5967" t="s">
        <v>32</v>
      </c>
      <c r="K5967" t="s">
        <v>33</v>
      </c>
      <c r="L5967" s="13">
        <v>5.8</v>
      </c>
      <c r="M5967" s="8">
        <v>2.7</v>
      </c>
      <c r="N5967">
        <v>42</v>
      </c>
      <c r="O5967" s="8">
        <v>243.6</v>
      </c>
      <c r="P5967" s="14">
        <v>0.10780000000000001</v>
      </c>
      <c r="Q5967" s="8">
        <v>26.26</v>
      </c>
      <c r="R5967" s="8">
        <v>217.34</v>
      </c>
      <c r="S5967" s="8">
        <v>113.4</v>
      </c>
      <c r="T5967" s="8">
        <v>103.94</v>
      </c>
      <c r="U5967">
        <v>0</v>
      </c>
      <c r="V5967" s="8">
        <v>0</v>
      </c>
      <c r="W5967" s="8">
        <v>0</v>
      </c>
      <c r="X5967" s="8">
        <v>103.94</v>
      </c>
    </row>
    <row r="5968" spans="1:24" x14ac:dyDescent="0.25">
      <c r="A5968" t="s">
        <v>6294</v>
      </c>
      <c r="B5968" s="1">
        <v>45312</v>
      </c>
      <c r="C5968" t="s">
        <v>195</v>
      </c>
      <c r="D5968" t="s">
        <v>196</v>
      </c>
      <c r="E5968" t="s">
        <v>150</v>
      </c>
      <c r="F5968" t="s">
        <v>89</v>
      </c>
      <c r="G5968" t="s">
        <v>151</v>
      </c>
      <c r="H5968" t="s">
        <v>152</v>
      </c>
      <c r="I5968" t="s">
        <v>185</v>
      </c>
      <c r="J5968" t="s">
        <v>186</v>
      </c>
      <c r="K5968" t="s">
        <v>59</v>
      </c>
      <c r="L5968" s="13">
        <v>4.9000000000000004</v>
      </c>
      <c r="M5968" s="8">
        <v>3.1</v>
      </c>
      <c r="N5968">
        <v>82</v>
      </c>
      <c r="O5968" s="8">
        <v>401.8</v>
      </c>
      <c r="P5968" s="14">
        <v>6.8599999999999994E-2</v>
      </c>
      <c r="Q5968" s="8">
        <v>27.56</v>
      </c>
      <c r="R5968" s="8">
        <v>374.24</v>
      </c>
      <c r="S5968" s="8">
        <v>254.2</v>
      </c>
      <c r="T5968" s="8">
        <v>120.04</v>
      </c>
      <c r="U5968">
        <v>0</v>
      </c>
      <c r="V5968" s="8">
        <v>0</v>
      </c>
      <c r="W5968" s="8">
        <v>0</v>
      </c>
      <c r="X5968" s="8">
        <v>120.04</v>
      </c>
    </row>
    <row r="5969" spans="1:24" x14ac:dyDescent="0.25">
      <c r="A5969" t="s">
        <v>6295</v>
      </c>
      <c r="B5969" s="1">
        <v>45637</v>
      </c>
      <c r="C5969" t="s">
        <v>394</v>
      </c>
      <c r="D5969" t="s">
        <v>395</v>
      </c>
      <c r="E5969" t="s">
        <v>71</v>
      </c>
      <c r="F5969" t="s">
        <v>37</v>
      </c>
      <c r="G5969" t="s">
        <v>72</v>
      </c>
      <c r="H5969" t="s">
        <v>73</v>
      </c>
      <c r="I5969" t="s">
        <v>185</v>
      </c>
      <c r="J5969" t="s">
        <v>186</v>
      </c>
      <c r="K5969" t="s">
        <v>59</v>
      </c>
      <c r="L5969" s="13">
        <v>4.9000000000000004</v>
      </c>
      <c r="M5969" s="8">
        <v>3.1</v>
      </c>
      <c r="N5969">
        <v>1</v>
      </c>
      <c r="O5969" s="8">
        <v>4.9000000000000004</v>
      </c>
      <c r="P5969" s="14">
        <v>6.4999999999999997E-3</v>
      </c>
      <c r="Q5969" s="8">
        <v>0.03</v>
      </c>
      <c r="R5969" s="8">
        <v>4.87</v>
      </c>
      <c r="S5969" s="8">
        <v>3.1</v>
      </c>
      <c r="T5969" s="8">
        <v>1.77</v>
      </c>
      <c r="U5969">
        <v>0</v>
      </c>
      <c r="V5969" s="8">
        <v>0</v>
      </c>
      <c r="W5969" s="8">
        <v>0</v>
      </c>
      <c r="X5969" s="8">
        <v>1.77</v>
      </c>
    </row>
    <row r="5970" spans="1:24" x14ac:dyDescent="0.25">
      <c r="A5970" t="s">
        <v>6296</v>
      </c>
      <c r="B5970" s="1">
        <v>46129</v>
      </c>
      <c r="C5970" t="s">
        <v>262</v>
      </c>
      <c r="D5970" t="s">
        <v>263</v>
      </c>
      <c r="E5970" t="s">
        <v>63</v>
      </c>
      <c r="F5970" t="s">
        <v>54</v>
      </c>
      <c r="G5970" t="s">
        <v>64</v>
      </c>
      <c r="H5970" t="s">
        <v>65</v>
      </c>
      <c r="I5970" t="s">
        <v>47</v>
      </c>
      <c r="J5970" t="s">
        <v>48</v>
      </c>
      <c r="K5970" t="s">
        <v>49</v>
      </c>
      <c r="L5970" s="13">
        <v>5</v>
      </c>
      <c r="M5970" s="8">
        <v>3.2</v>
      </c>
      <c r="N5970">
        <v>68</v>
      </c>
      <c r="O5970" s="8">
        <v>340</v>
      </c>
      <c r="P5970" s="14">
        <v>3.4299999999999997E-2</v>
      </c>
      <c r="Q5970" s="8">
        <v>11.66</v>
      </c>
      <c r="R5970" s="8">
        <v>328.34</v>
      </c>
      <c r="S5970" s="8">
        <v>217.6</v>
      </c>
      <c r="T5970" s="8">
        <v>110.74</v>
      </c>
      <c r="U5970">
        <v>0</v>
      </c>
      <c r="V5970" s="8">
        <v>0</v>
      </c>
      <c r="W5970" s="8">
        <v>0</v>
      </c>
      <c r="X5970" s="8">
        <v>110.74</v>
      </c>
    </row>
    <row r="5971" spans="1:24" x14ac:dyDescent="0.25">
      <c r="A5971" t="s">
        <v>6297</v>
      </c>
      <c r="B5971" s="1">
        <v>46104</v>
      </c>
      <c r="C5971" t="s">
        <v>102</v>
      </c>
      <c r="D5971" t="s">
        <v>103</v>
      </c>
      <c r="E5971" t="s">
        <v>27</v>
      </c>
      <c r="F5971" t="s">
        <v>54</v>
      </c>
      <c r="G5971" t="s">
        <v>29</v>
      </c>
      <c r="H5971" t="s">
        <v>30</v>
      </c>
      <c r="I5971" t="s">
        <v>156</v>
      </c>
      <c r="J5971" t="s">
        <v>157</v>
      </c>
      <c r="K5971" t="s">
        <v>42</v>
      </c>
      <c r="L5971" s="13">
        <v>6.2</v>
      </c>
      <c r="M5971" s="8">
        <v>1.9</v>
      </c>
      <c r="N5971">
        <v>17</v>
      </c>
      <c r="O5971" s="8">
        <v>105.4</v>
      </c>
      <c r="P5971" s="14">
        <v>5.4000000000000003E-3</v>
      </c>
      <c r="Q5971" s="8">
        <v>0.56999999999999995</v>
      </c>
      <c r="R5971" s="8">
        <v>104.83</v>
      </c>
      <c r="S5971" s="8">
        <v>32.299999999999997</v>
      </c>
      <c r="T5971" s="8">
        <v>72.53</v>
      </c>
      <c r="U5971">
        <v>0</v>
      </c>
      <c r="V5971" s="8">
        <v>0</v>
      </c>
      <c r="W5971" s="8">
        <v>0</v>
      </c>
      <c r="X5971" s="8">
        <v>72.53</v>
      </c>
    </row>
    <row r="5972" spans="1:24" x14ac:dyDescent="0.25">
      <c r="A5972" t="s">
        <v>6298</v>
      </c>
      <c r="B5972" s="1">
        <v>45602</v>
      </c>
      <c r="C5972" t="s">
        <v>198</v>
      </c>
      <c r="D5972" t="s">
        <v>199</v>
      </c>
      <c r="E5972" t="s">
        <v>150</v>
      </c>
      <c r="F5972" t="s">
        <v>54</v>
      </c>
      <c r="G5972" t="s">
        <v>151</v>
      </c>
      <c r="H5972" t="s">
        <v>152</v>
      </c>
      <c r="I5972" t="s">
        <v>122</v>
      </c>
      <c r="J5972" t="s">
        <v>123</v>
      </c>
      <c r="K5972" t="s">
        <v>59</v>
      </c>
      <c r="L5972" s="13">
        <v>5.5</v>
      </c>
      <c r="M5972" s="8">
        <v>3.8</v>
      </c>
      <c r="N5972">
        <v>26</v>
      </c>
      <c r="O5972" s="8">
        <v>143</v>
      </c>
      <c r="P5972" s="14">
        <v>1.17E-2</v>
      </c>
      <c r="Q5972" s="8">
        <v>1.67</v>
      </c>
      <c r="R5972" s="8">
        <v>141.33000000000001</v>
      </c>
      <c r="S5972" s="8">
        <v>98.8</v>
      </c>
      <c r="T5972" s="8">
        <v>42.53</v>
      </c>
      <c r="U5972">
        <v>0</v>
      </c>
      <c r="V5972" s="8">
        <v>0</v>
      </c>
      <c r="W5972" s="8">
        <v>0</v>
      </c>
      <c r="X5972" s="8">
        <v>42.53</v>
      </c>
    </row>
    <row r="5973" spans="1:24" x14ac:dyDescent="0.25">
      <c r="A5973" t="s">
        <v>6299</v>
      </c>
      <c r="B5973" s="1">
        <v>45610</v>
      </c>
      <c r="C5973" t="s">
        <v>350</v>
      </c>
      <c r="D5973" t="s">
        <v>351</v>
      </c>
      <c r="E5973" t="s">
        <v>63</v>
      </c>
      <c r="F5973" t="s">
        <v>89</v>
      </c>
      <c r="G5973" t="s">
        <v>64</v>
      </c>
      <c r="H5973" t="s">
        <v>65</v>
      </c>
      <c r="I5973" t="s">
        <v>122</v>
      </c>
      <c r="J5973" t="s">
        <v>123</v>
      </c>
      <c r="K5973" t="s">
        <v>59</v>
      </c>
      <c r="L5973" s="13">
        <v>5.5</v>
      </c>
      <c r="M5973" s="8">
        <v>3.8</v>
      </c>
      <c r="N5973">
        <v>142</v>
      </c>
      <c r="O5973" s="8">
        <v>781</v>
      </c>
      <c r="P5973" s="14">
        <v>0.13980000000000001</v>
      </c>
      <c r="Q5973" s="8">
        <v>109.18</v>
      </c>
      <c r="R5973" s="8">
        <v>671.82</v>
      </c>
      <c r="S5973" s="8">
        <v>539.6</v>
      </c>
      <c r="T5973" s="8">
        <v>132.22</v>
      </c>
      <c r="U5973">
        <v>0</v>
      </c>
      <c r="V5973" s="8">
        <v>0</v>
      </c>
      <c r="W5973" s="8">
        <v>0</v>
      </c>
      <c r="X5973" s="8">
        <v>132.22</v>
      </c>
    </row>
    <row r="5974" spans="1:24" x14ac:dyDescent="0.25">
      <c r="A5974" t="s">
        <v>6300</v>
      </c>
      <c r="B5974" s="1">
        <v>45579</v>
      </c>
      <c r="C5974" t="s">
        <v>291</v>
      </c>
      <c r="D5974" t="s">
        <v>292</v>
      </c>
      <c r="E5974" t="s">
        <v>150</v>
      </c>
      <c r="F5974" t="s">
        <v>54</v>
      </c>
      <c r="G5974" t="s">
        <v>151</v>
      </c>
      <c r="H5974" t="s">
        <v>152</v>
      </c>
      <c r="I5974" t="s">
        <v>104</v>
      </c>
      <c r="J5974" t="s">
        <v>105</v>
      </c>
      <c r="K5974" t="s">
        <v>49</v>
      </c>
      <c r="L5974" s="13">
        <v>4.2</v>
      </c>
      <c r="M5974" s="8">
        <v>2.8</v>
      </c>
      <c r="N5974">
        <v>60</v>
      </c>
      <c r="O5974" s="8">
        <v>252</v>
      </c>
      <c r="P5974" s="14">
        <v>1.3299999999999999E-2</v>
      </c>
      <c r="Q5974" s="8">
        <v>3.35</v>
      </c>
      <c r="R5974" s="8">
        <v>248.65</v>
      </c>
      <c r="S5974" s="8">
        <v>168</v>
      </c>
      <c r="T5974" s="8">
        <v>80.650000000000006</v>
      </c>
      <c r="U5974">
        <v>0</v>
      </c>
      <c r="V5974" s="8">
        <v>0</v>
      </c>
      <c r="W5974" s="8">
        <v>0</v>
      </c>
      <c r="X5974" s="8">
        <v>80.650000000000006</v>
      </c>
    </row>
    <row r="5975" spans="1:24" x14ac:dyDescent="0.25">
      <c r="A5975" t="s">
        <v>6301</v>
      </c>
      <c r="B5975" s="1">
        <v>46155</v>
      </c>
      <c r="C5975" t="s">
        <v>87</v>
      </c>
      <c r="D5975" t="s">
        <v>88</v>
      </c>
      <c r="E5975" t="s">
        <v>63</v>
      </c>
      <c r="F5975" t="s">
        <v>89</v>
      </c>
      <c r="G5975" t="s">
        <v>79</v>
      </c>
      <c r="H5975" t="s">
        <v>80</v>
      </c>
      <c r="I5975" t="s">
        <v>40</v>
      </c>
      <c r="J5975" t="s">
        <v>41</v>
      </c>
      <c r="K5975" t="s">
        <v>42</v>
      </c>
      <c r="L5975" s="13">
        <v>14.5</v>
      </c>
      <c r="M5975" s="8">
        <v>4.2</v>
      </c>
      <c r="N5975">
        <v>48</v>
      </c>
      <c r="O5975" s="8">
        <v>696</v>
      </c>
      <c r="P5975" s="14">
        <v>0.1052</v>
      </c>
      <c r="Q5975" s="8">
        <v>73.22</v>
      </c>
      <c r="R5975" s="8">
        <v>622.78</v>
      </c>
      <c r="S5975" s="8">
        <v>201.6</v>
      </c>
      <c r="T5975" s="8">
        <v>421.18</v>
      </c>
      <c r="U5975">
        <v>0</v>
      </c>
      <c r="V5975" s="8">
        <v>0</v>
      </c>
      <c r="W5975" s="8">
        <v>0</v>
      </c>
      <c r="X5975" s="8">
        <v>421.18</v>
      </c>
    </row>
    <row r="5976" spans="1:24" x14ac:dyDescent="0.25">
      <c r="A5976" t="s">
        <v>6302</v>
      </c>
      <c r="B5976" s="1">
        <v>45795</v>
      </c>
      <c r="C5976" t="s">
        <v>420</v>
      </c>
      <c r="D5976" t="s">
        <v>421</v>
      </c>
      <c r="E5976" t="s">
        <v>150</v>
      </c>
      <c r="F5976" t="s">
        <v>89</v>
      </c>
      <c r="G5976" t="s">
        <v>151</v>
      </c>
      <c r="H5976" t="s">
        <v>152</v>
      </c>
      <c r="I5976" t="s">
        <v>122</v>
      </c>
      <c r="J5976" t="s">
        <v>123</v>
      </c>
      <c r="K5976" t="s">
        <v>59</v>
      </c>
      <c r="L5976" s="13">
        <v>5.5</v>
      </c>
      <c r="M5976" s="8">
        <v>3.8</v>
      </c>
      <c r="N5976">
        <v>113</v>
      </c>
      <c r="O5976" s="8">
        <v>621.5</v>
      </c>
      <c r="P5976" s="14">
        <v>9.7100000000000006E-2</v>
      </c>
      <c r="Q5976" s="8">
        <v>60.35</v>
      </c>
      <c r="R5976" s="8">
        <v>561.15</v>
      </c>
      <c r="S5976" s="8">
        <v>429.4</v>
      </c>
      <c r="T5976" s="8">
        <v>131.75</v>
      </c>
      <c r="U5976">
        <v>0</v>
      </c>
      <c r="V5976" s="8">
        <v>0</v>
      </c>
      <c r="W5976" s="8">
        <v>0</v>
      </c>
      <c r="X5976" s="8">
        <v>131.75</v>
      </c>
    </row>
    <row r="5977" spans="1:24" x14ac:dyDescent="0.25">
      <c r="A5977" t="s">
        <v>6303</v>
      </c>
      <c r="B5977" s="1">
        <v>46170</v>
      </c>
      <c r="C5977" t="s">
        <v>472</v>
      </c>
      <c r="D5977" t="s">
        <v>473</v>
      </c>
      <c r="E5977" t="s">
        <v>71</v>
      </c>
      <c r="F5977" t="s">
        <v>54</v>
      </c>
      <c r="G5977" t="s">
        <v>72</v>
      </c>
      <c r="H5977" t="s">
        <v>73</v>
      </c>
      <c r="I5977" t="s">
        <v>185</v>
      </c>
      <c r="J5977" t="s">
        <v>186</v>
      </c>
      <c r="K5977" t="s">
        <v>59</v>
      </c>
      <c r="L5977" s="13">
        <v>4.9000000000000004</v>
      </c>
      <c r="M5977" s="8">
        <v>3.1</v>
      </c>
      <c r="N5977">
        <v>29</v>
      </c>
      <c r="O5977" s="8">
        <v>142.1</v>
      </c>
      <c r="P5977" s="14">
        <v>2.9700000000000001E-2</v>
      </c>
      <c r="Q5977" s="8">
        <v>4.22</v>
      </c>
      <c r="R5977" s="8">
        <v>137.88</v>
      </c>
      <c r="S5977" s="8">
        <v>89.9</v>
      </c>
      <c r="T5977" s="8">
        <v>47.98</v>
      </c>
      <c r="U5977">
        <v>0</v>
      </c>
      <c r="V5977" s="8">
        <v>0</v>
      </c>
      <c r="W5977" s="8">
        <v>0</v>
      </c>
      <c r="X5977" s="8">
        <v>47.98</v>
      </c>
    </row>
    <row r="5978" spans="1:24" x14ac:dyDescent="0.25">
      <c r="A5978" t="s">
        <v>6304</v>
      </c>
      <c r="B5978" s="1">
        <v>46004</v>
      </c>
      <c r="C5978" t="s">
        <v>403</v>
      </c>
      <c r="D5978" t="s">
        <v>404</v>
      </c>
      <c r="E5978" t="s">
        <v>53</v>
      </c>
      <c r="F5978" t="s">
        <v>37</v>
      </c>
      <c r="G5978" t="s">
        <v>55</v>
      </c>
      <c r="H5978" t="s">
        <v>56</v>
      </c>
      <c r="I5978" t="s">
        <v>122</v>
      </c>
      <c r="J5978" t="s">
        <v>123</v>
      </c>
      <c r="K5978" t="s">
        <v>59</v>
      </c>
      <c r="L5978" s="13">
        <v>5.5</v>
      </c>
      <c r="M5978" s="8">
        <v>3.8</v>
      </c>
      <c r="N5978">
        <v>1</v>
      </c>
      <c r="O5978" s="8">
        <v>5.5</v>
      </c>
      <c r="P5978" s="14">
        <v>1.6799999999999999E-2</v>
      </c>
      <c r="Q5978" s="8">
        <v>0.09</v>
      </c>
      <c r="R5978" s="8">
        <v>5.41</v>
      </c>
      <c r="S5978" s="8">
        <v>3.8</v>
      </c>
      <c r="T5978" s="8">
        <v>1.61</v>
      </c>
      <c r="U5978">
        <v>1</v>
      </c>
      <c r="V5978" s="8">
        <v>5.41</v>
      </c>
      <c r="W5978" s="8">
        <v>4.3</v>
      </c>
      <c r="X5978" s="8">
        <v>-2.69</v>
      </c>
    </row>
    <row r="5979" spans="1:24" x14ac:dyDescent="0.25">
      <c r="A5979" t="s">
        <v>6305</v>
      </c>
      <c r="B5979" s="1">
        <v>45993</v>
      </c>
      <c r="C5979" t="s">
        <v>325</v>
      </c>
      <c r="D5979" t="s">
        <v>326</v>
      </c>
      <c r="E5979" t="s">
        <v>27</v>
      </c>
      <c r="F5979" t="s">
        <v>37</v>
      </c>
      <c r="G5979" t="s">
        <v>38</v>
      </c>
      <c r="H5979" t="s">
        <v>39</v>
      </c>
      <c r="I5979" t="s">
        <v>74</v>
      </c>
      <c r="J5979" t="s">
        <v>75</v>
      </c>
      <c r="K5979" t="s">
        <v>49</v>
      </c>
      <c r="L5979" s="13">
        <v>11</v>
      </c>
      <c r="M5979" s="8">
        <v>6.8</v>
      </c>
      <c r="N5979">
        <v>10</v>
      </c>
      <c r="O5979" s="8">
        <v>110</v>
      </c>
      <c r="P5979" s="14">
        <v>1.5E-3</v>
      </c>
      <c r="Q5979" s="8">
        <v>0.16</v>
      </c>
      <c r="R5979" s="8">
        <v>109.84</v>
      </c>
      <c r="S5979" s="8">
        <v>68</v>
      </c>
      <c r="T5979" s="8">
        <v>41.84</v>
      </c>
      <c r="U5979">
        <v>0</v>
      </c>
      <c r="V5979" s="8">
        <v>0</v>
      </c>
      <c r="W5979" s="8">
        <v>0</v>
      </c>
      <c r="X5979" s="8">
        <v>41.84</v>
      </c>
    </row>
    <row r="5980" spans="1:24" x14ac:dyDescent="0.25">
      <c r="A5980" t="s">
        <v>6306</v>
      </c>
      <c r="B5980" s="1">
        <v>45392</v>
      </c>
      <c r="C5980" t="s">
        <v>180</v>
      </c>
      <c r="D5980" t="s">
        <v>181</v>
      </c>
      <c r="E5980" t="s">
        <v>63</v>
      </c>
      <c r="F5980" t="s">
        <v>46</v>
      </c>
      <c r="G5980" t="s">
        <v>64</v>
      </c>
      <c r="H5980" t="s">
        <v>65</v>
      </c>
      <c r="I5980" t="s">
        <v>117</v>
      </c>
      <c r="J5980" t="s">
        <v>118</v>
      </c>
      <c r="K5980" t="s">
        <v>59</v>
      </c>
      <c r="L5980" s="13">
        <v>6</v>
      </c>
      <c r="M5980" s="8">
        <v>4.2</v>
      </c>
      <c r="N5980">
        <v>15</v>
      </c>
      <c r="O5980" s="8">
        <v>90</v>
      </c>
      <c r="P5980" s="14">
        <v>9.7199999999999995E-2</v>
      </c>
      <c r="Q5980" s="8">
        <v>8.75</v>
      </c>
      <c r="R5980" s="8">
        <v>81.25</v>
      </c>
      <c r="S5980" s="8">
        <v>63</v>
      </c>
      <c r="T5980" s="8">
        <v>18.25</v>
      </c>
      <c r="U5980">
        <v>1</v>
      </c>
      <c r="V5980" s="8">
        <v>5.42</v>
      </c>
      <c r="W5980" s="8">
        <v>4.7</v>
      </c>
      <c r="X5980" s="8">
        <v>13.55</v>
      </c>
    </row>
    <row r="5981" spans="1:24" x14ac:dyDescent="0.25">
      <c r="A5981" t="s">
        <v>6307</v>
      </c>
      <c r="B5981" s="1">
        <v>46181</v>
      </c>
      <c r="C5981" t="s">
        <v>208</v>
      </c>
      <c r="D5981" t="s">
        <v>209</v>
      </c>
      <c r="E5981" t="s">
        <v>27</v>
      </c>
      <c r="F5981" t="s">
        <v>54</v>
      </c>
      <c r="G5981" t="s">
        <v>29</v>
      </c>
      <c r="H5981" t="s">
        <v>30</v>
      </c>
      <c r="I5981" t="s">
        <v>31</v>
      </c>
      <c r="J5981" t="s">
        <v>32</v>
      </c>
      <c r="K5981" t="s">
        <v>33</v>
      </c>
      <c r="L5981" s="13">
        <v>5.8</v>
      </c>
      <c r="M5981" s="8">
        <v>2.7</v>
      </c>
      <c r="N5981">
        <v>96</v>
      </c>
      <c r="O5981" s="8">
        <v>556.79999999999995</v>
      </c>
      <c r="P5981" s="14">
        <v>4.6600000000000003E-2</v>
      </c>
      <c r="Q5981" s="8">
        <v>25.95</v>
      </c>
      <c r="R5981" s="8">
        <v>530.85</v>
      </c>
      <c r="S5981" s="8">
        <v>259.2</v>
      </c>
      <c r="T5981" s="8">
        <v>271.64999999999998</v>
      </c>
      <c r="U5981">
        <v>0</v>
      </c>
      <c r="V5981" s="8">
        <v>0</v>
      </c>
      <c r="W5981" s="8">
        <v>0</v>
      </c>
      <c r="X5981" s="8">
        <v>271.64999999999998</v>
      </c>
    </row>
    <row r="5982" spans="1:24" x14ac:dyDescent="0.25">
      <c r="A5982" t="s">
        <v>6308</v>
      </c>
      <c r="B5982" s="1">
        <v>45525</v>
      </c>
      <c r="C5982" t="s">
        <v>458</v>
      </c>
      <c r="D5982" t="s">
        <v>459</v>
      </c>
      <c r="E5982" t="s">
        <v>27</v>
      </c>
      <c r="F5982" t="s">
        <v>89</v>
      </c>
      <c r="G5982" t="s">
        <v>29</v>
      </c>
      <c r="H5982" t="s">
        <v>30</v>
      </c>
      <c r="I5982" t="s">
        <v>156</v>
      </c>
      <c r="J5982" t="s">
        <v>157</v>
      </c>
      <c r="K5982" t="s">
        <v>42</v>
      </c>
      <c r="L5982" s="13">
        <v>6.2</v>
      </c>
      <c r="M5982" s="8">
        <v>1.9</v>
      </c>
      <c r="N5982">
        <v>541</v>
      </c>
      <c r="O5982" s="8">
        <v>3354.2</v>
      </c>
      <c r="P5982" s="14">
        <v>8.8300000000000003E-2</v>
      </c>
      <c r="Q5982" s="8">
        <v>296.18</v>
      </c>
      <c r="R5982" s="8">
        <v>3058.02</v>
      </c>
      <c r="S5982" s="8">
        <v>1027.9000000000001</v>
      </c>
      <c r="T5982" s="8">
        <v>2030.12</v>
      </c>
      <c r="U5982">
        <v>0</v>
      </c>
      <c r="V5982" s="8">
        <v>0</v>
      </c>
      <c r="W5982" s="8">
        <v>0</v>
      </c>
      <c r="X5982" s="8">
        <v>2030.12</v>
      </c>
    </row>
    <row r="5983" spans="1:24" x14ac:dyDescent="0.25">
      <c r="A5983" t="s">
        <v>6309</v>
      </c>
      <c r="B5983" s="1">
        <v>45429</v>
      </c>
      <c r="C5983" t="s">
        <v>340</v>
      </c>
      <c r="D5983" t="s">
        <v>341</v>
      </c>
      <c r="E5983" t="s">
        <v>27</v>
      </c>
      <c r="F5983" t="s">
        <v>54</v>
      </c>
      <c r="G5983" t="s">
        <v>38</v>
      </c>
      <c r="H5983" t="s">
        <v>39</v>
      </c>
      <c r="I5983" t="s">
        <v>84</v>
      </c>
      <c r="J5983" t="s">
        <v>85</v>
      </c>
      <c r="K5983" t="s">
        <v>42</v>
      </c>
      <c r="L5983" s="13">
        <v>9.9</v>
      </c>
      <c r="M5983" s="8">
        <v>3.1</v>
      </c>
      <c r="N5983">
        <v>81</v>
      </c>
      <c r="O5983" s="8">
        <v>801.9</v>
      </c>
      <c r="P5983" s="14">
        <v>1.4500000000000001E-2</v>
      </c>
      <c r="Q5983" s="8">
        <v>11.63</v>
      </c>
      <c r="R5983" s="8">
        <v>790.27</v>
      </c>
      <c r="S5983" s="8">
        <v>251.1</v>
      </c>
      <c r="T5983" s="8">
        <v>539.16999999999996</v>
      </c>
      <c r="U5983">
        <v>0</v>
      </c>
      <c r="V5983" s="8">
        <v>0</v>
      </c>
      <c r="W5983" s="8">
        <v>0</v>
      </c>
      <c r="X5983" s="8">
        <v>539.16999999999996</v>
      </c>
    </row>
    <row r="5984" spans="1:24" x14ac:dyDescent="0.25">
      <c r="A5984" t="s">
        <v>6310</v>
      </c>
      <c r="B5984" s="1">
        <v>45599</v>
      </c>
      <c r="C5984" t="s">
        <v>615</v>
      </c>
      <c r="D5984" t="s">
        <v>616</v>
      </c>
      <c r="E5984" t="s">
        <v>150</v>
      </c>
      <c r="F5984" t="s">
        <v>89</v>
      </c>
      <c r="G5984" t="s">
        <v>151</v>
      </c>
      <c r="H5984" t="s">
        <v>152</v>
      </c>
      <c r="I5984" t="s">
        <v>104</v>
      </c>
      <c r="J5984" t="s">
        <v>105</v>
      </c>
      <c r="K5984" t="s">
        <v>49</v>
      </c>
      <c r="L5984" s="13">
        <v>4.2</v>
      </c>
      <c r="M5984" s="8">
        <v>2.8</v>
      </c>
      <c r="N5984">
        <v>25</v>
      </c>
      <c r="O5984" s="8">
        <v>105</v>
      </c>
      <c r="P5984" s="14">
        <v>8.3500000000000005E-2</v>
      </c>
      <c r="Q5984" s="8">
        <v>8.77</v>
      </c>
      <c r="R5984" s="8">
        <v>96.23</v>
      </c>
      <c r="S5984" s="8">
        <v>70</v>
      </c>
      <c r="T5984" s="8">
        <v>26.23</v>
      </c>
      <c r="U5984">
        <v>0</v>
      </c>
      <c r="V5984" s="8">
        <v>0</v>
      </c>
      <c r="W5984" s="8">
        <v>0</v>
      </c>
      <c r="X5984" s="8">
        <v>26.23</v>
      </c>
    </row>
    <row r="5985" spans="1:24" x14ac:dyDescent="0.25">
      <c r="A5985" t="s">
        <v>6311</v>
      </c>
      <c r="B5985" s="1">
        <v>46053</v>
      </c>
      <c r="C5985" t="s">
        <v>125</v>
      </c>
      <c r="D5985" t="s">
        <v>126</v>
      </c>
      <c r="E5985" t="s">
        <v>27</v>
      </c>
      <c r="F5985" t="s">
        <v>89</v>
      </c>
      <c r="G5985" t="s">
        <v>38</v>
      </c>
      <c r="H5985" t="s">
        <v>39</v>
      </c>
      <c r="I5985" t="s">
        <v>185</v>
      </c>
      <c r="J5985" t="s">
        <v>186</v>
      </c>
      <c r="K5985" t="s">
        <v>59</v>
      </c>
      <c r="L5985" s="13">
        <v>4.9000000000000004</v>
      </c>
      <c r="M5985" s="8">
        <v>3.1</v>
      </c>
      <c r="N5985">
        <v>189</v>
      </c>
      <c r="O5985" s="8">
        <v>926.1</v>
      </c>
      <c r="P5985" s="14">
        <v>4.3400000000000001E-2</v>
      </c>
      <c r="Q5985" s="8">
        <v>40.19</v>
      </c>
      <c r="R5985" s="8">
        <v>885.91</v>
      </c>
      <c r="S5985" s="8">
        <v>585.9</v>
      </c>
      <c r="T5985" s="8">
        <v>300.01</v>
      </c>
      <c r="U5985">
        <v>0</v>
      </c>
      <c r="V5985" s="8">
        <v>0</v>
      </c>
      <c r="W5985" s="8">
        <v>0</v>
      </c>
      <c r="X5985" s="8">
        <v>300.01</v>
      </c>
    </row>
    <row r="5986" spans="1:24" x14ac:dyDescent="0.25">
      <c r="A5986" t="s">
        <v>6312</v>
      </c>
      <c r="B5986" s="1">
        <v>45745</v>
      </c>
      <c r="C5986" t="s">
        <v>35</v>
      </c>
      <c r="D5986" t="s">
        <v>36</v>
      </c>
      <c r="E5986" t="s">
        <v>27</v>
      </c>
      <c r="F5986" t="s">
        <v>37</v>
      </c>
      <c r="G5986" t="s">
        <v>29</v>
      </c>
      <c r="H5986" t="s">
        <v>30</v>
      </c>
      <c r="I5986" t="s">
        <v>122</v>
      </c>
      <c r="J5986" t="s">
        <v>123</v>
      </c>
      <c r="K5986" t="s">
        <v>59</v>
      </c>
      <c r="L5986" s="13">
        <v>5.5</v>
      </c>
      <c r="M5986" s="8">
        <v>3.8</v>
      </c>
      <c r="N5986">
        <v>22</v>
      </c>
      <c r="O5986" s="8">
        <v>121</v>
      </c>
      <c r="P5986" s="14">
        <v>1.1900000000000001E-2</v>
      </c>
      <c r="Q5986" s="8">
        <v>1.44</v>
      </c>
      <c r="R5986" s="8">
        <v>119.56</v>
      </c>
      <c r="S5986" s="8">
        <v>83.6</v>
      </c>
      <c r="T5986" s="8">
        <v>35.96</v>
      </c>
      <c r="U5986">
        <v>0</v>
      </c>
      <c r="V5986" s="8">
        <v>0</v>
      </c>
      <c r="W5986" s="8">
        <v>0</v>
      </c>
      <c r="X5986" s="8">
        <v>35.96</v>
      </c>
    </row>
    <row r="5987" spans="1:24" x14ac:dyDescent="0.25">
      <c r="A5987" t="s">
        <v>6313</v>
      </c>
      <c r="B5987" s="1">
        <v>46084</v>
      </c>
      <c r="C5987" t="s">
        <v>180</v>
      </c>
      <c r="D5987" t="s">
        <v>181</v>
      </c>
      <c r="E5987" t="s">
        <v>63</v>
      </c>
      <c r="F5987" t="s">
        <v>46</v>
      </c>
      <c r="G5987" t="s">
        <v>79</v>
      </c>
      <c r="H5987" t="s">
        <v>80</v>
      </c>
      <c r="I5987" t="s">
        <v>31</v>
      </c>
      <c r="J5987" t="s">
        <v>32</v>
      </c>
      <c r="K5987" t="s">
        <v>33</v>
      </c>
      <c r="L5987" s="13">
        <v>5.8</v>
      </c>
      <c r="M5987" s="8">
        <v>2.7</v>
      </c>
      <c r="N5987">
        <v>6</v>
      </c>
      <c r="O5987" s="8">
        <v>34.799999999999997</v>
      </c>
      <c r="P5987" s="14">
        <v>0.20180000000000001</v>
      </c>
      <c r="Q5987" s="8">
        <v>7.02</v>
      </c>
      <c r="R5987" s="8">
        <v>27.78</v>
      </c>
      <c r="S5987" s="8">
        <v>16.2</v>
      </c>
      <c r="T5987" s="8">
        <v>11.58</v>
      </c>
      <c r="U5987">
        <v>0</v>
      </c>
      <c r="V5987" s="8">
        <v>0</v>
      </c>
      <c r="W5987" s="8">
        <v>0</v>
      </c>
      <c r="X5987" s="8">
        <v>11.58</v>
      </c>
    </row>
    <row r="5988" spans="1:24" x14ac:dyDescent="0.25">
      <c r="A5988" t="s">
        <v>6314</v>
      </c>
      <c r="B5988" s="1">
        <v>46137</v>
      </c>
      <c r="C5988" t="s">
        <v>458</v>
      </c>
      <c r="D5988" t="s">
        <v>459</v>
      </c>
      <c r="E5988" t="s">
        <v>27</v>
      </c>
      <c r="F5988" t="s">
        <v>89</v>
      </c>
      <c r="G5988" t="s">
        <v>38</v>
      </c>
      <c r="H5988" t="s">
        <v>39</v>
      </c>
      <c r="I5988" t="s">
        <v>127</v>
      </c>
      <c r="J5988" t="s">
        <v>128</v>
      </c>
      <c r="K5988" t="s">
        <v>33</v>
      </c>
      <c r="L5988" s="13">
        <v>7.2</v>
      </c>
      <c r="M5988" s="8">
        <v>3.6</v>
      </c>
      <c r="N5988">
        <v>21</v>
      </c>
      <c r="O5988" s="8">
        <v>151.19999999999999</v>
      </c>
      <c r="P5988" s="14">
        <v>0.15060000000000001</v>
      </c>
      <c r="Q5988" s="8">
        <v>22.77</v>
      </c>
      <c r="R5988" s="8">
        <v>128.43</v>
      </c>
      <c r="S5988" s="8">
        <v>75.599999999999994</v>
      </c>
      <c r="T5988" s="8">
        <v>52.83</v>
      </c>
      <c r="U5988">
        <v>0</v>
      </c>
      <c r="V5988" s="8">
        <v>0</v>
      </c>
      <c r="W5988" s="8">
        <v>0</v>
      </c>
      <c r="X5988" s="8">
        <v>52.83</v>
      </c>
    </row>
    <row r="5989" spans="1:24" x14ac:dyDescent="0.25">
      <c r="A5989" t="s">
        <v>6315</v>
      </c>
      <c r="B5989" s="1">
        <v>45620</v>
      </c>
      <c r="C5989" t="s">
        <v>301</v>
      </c>
      <c r="D5989" t="s">
        <v>302</v>
      </c>
      <c r="E5989" t="s">
        <v>63</v>
      </c>
      <c r="F5989" t="s">
        <v>37</v>
      </c>
      <c r="G5989" t="s">
        <v>64</v>
      </c>
      <c r="H5989" t="s">
        <v>65</v>
      </c>
      <c r="I5989" t="s">
        <v>144</v>
      </c>
      <c r="J5989" t="s">
        <v>145</v>
      </c>
      <c r="K5989" t="s">
        <v>33</v>
      </c>
      <c r="L5989" s="13">
        <v>12</v>
      </c>
      <c r="M5989" s="8">
        <v>6.5</v>
      </c>
      <c r="N5989">
        <v>51</v>
      </c>
      <c r="O5989" s="8">
        <v>612</v>
      </c>
      <c r="P5989" s="14">
        <v>4.7000000000000002E-3</v>
      </c>
      <c r="Q5989" s="8">
        <v>2.88</v>
      </c>
      <c r="R5989" s="8">
        <v>609.12</v>
      </c>
      <c r="S5989" s="8">
        <v>331.5</v>
      </c>
      <c r="T5989" s="8">
        <v>277.62</v>
      </c>
      <c r="U5989">
        <v>0</v>
      </c>
      <c r="V5989" s="8">
        <v>0</v>
      </c>
      <c r="W5989" s="8">
        <v>0</v>
      </c>
      <c r="X5989" s="8">
        <v>277.62</v>
      </c>
    </row>
    <row r="5990" spans="1:24" x14ac:dyDescent="0.25">
      <c r="A5990" t="s">
        <v>6316</v>
      </c>
      <c r="B5990" s="1">
        <v>45567</v>
      </c>
      <c r="C5990" t="s">
        <v>340</v>
      </c>
      <c r="D5990" t="s">
        <v>341</v>
      </c>
      <c r="E5990" t="s">
        <v>27</v>
      </c>
      <c r="F5990" t="s">
        <v>54</v>
      </c>
      <c r="G5990" t="s">
        <v>38</v>
      </c>
      <c r="H5990" t="s">
        <v>39</v>
      </c>
      <c r="I5990" t="s">
        <v>40</v>
      </c>
      <c r="J5990" t="s">
        <v>41</v>
      </c>
      <c r="K5990" t="s">
        <v>42</v>
      </c>
      <c r="L5990" s="13">
        <v>14.5</v>
      </c>
      <c r="M5990" s="8">
        <v>4.2</v>
      </c>
      <c r="N5990">
        <v>274</v>
      </c>
      <c r="O5990" s="8">
        <v>3973</v>
      </c>
      <c r="P5990" s="14">
        <v>9.9000000000000008E-3</v>
      </c>
      <c r="Q5990" s="8">
        <v>39.33</v>
      </c>
      <c r="R5990" s="8">
        <v>3933.67</v>
      </c>
      <c r="S5990" s="8">
        <v>1150.8</v>
      </c>
      <c r="T5990" s="8">
        <v>2782.87</v>
      </c>
      <c r="U5990">
        <v>0</v>
      </c>
      <c r="V5990" s="8">
        <v>0</v>
      </c>
      <c r="W5990" s="8">
        <v>0</v>
      </c>
      <c r="X5990" s="8">
        <v>2782.87</v>
      </c>
    </row>
    <row r="5991" spans="1:24" x14ac:dyDescent="0.25">
      <c r="A5991" t="s">
        <v>6317</v>
      </c>
      <c r="B5991" s="1">
        <v>46038</v>
      </c>
      <c r="C5991" t="s">
        <v>309</v>
      </c>
      <c r="D5991" t="s">
        <v>310</v>
      </c>
      <c r="E5991" t="s">
        <v>63</v>
      </c>
      <c r="F5991" t="s">
        <v>54</v>
      </c>
      <c r="G5991" t="s">
        <v>79</v>
      </c>
      <c r="H5991" t="s">
        <v>80</v>
      </c>
      <c r="I5991" t="s">
        <v>156</v>
      </c>
      <c r="J5991" t="s">
        <v>157</v>
      </c>
      <c r="K5991" t="s">
        <v>42</v>
      </c>
      <c r="L5991" s="13">
        <v>6.2</v>
      </c>
      <c r="M5991" s="8">
        <v>1.9</v>
      </c>
      <c r="N5991">
        <v>34</v>
      </c>
      <c r="O5991" s="8">
        <v>210.8</v>
      </c>
      <c r="P5991" s="14">
        <v>5.0299999999999997E-2</v>
      </c>
      <c r="Q5991" s="8">
        <v>10.6</v>
      </c>
      <c r="R5991" s="8">
        <v>200.2</v>
      </c>
      <c r="S5991" s="8">
        <v>64.599999999999994</v>
      </c>
      <c r="T5991" s="8">
        <v>135.6</v>
      </c>
      <c r="U5991">
        <v>0</v>
      </c>
      <c r="V5991" s="8">
        <v>0</v>
      </c>
      <c r="W5991" s="8">
        <v>0</v>
      </c>
      <c r="X5991" s="8">
        <v>135.6</v>
      </c>
    </row>
    <row r="5992" spans="1:24" x14ac:dyDescent="0.25">
      <c r="A5992" t="s">
        <v>6318</v>
      </c>
      <c r="B5992" s="1">
        <v>45718</v>
      </c>
      <c r="C5992" t="s">
        <v>520</v>
      </c>
      <c r="D5992" t="s">
        <v>521</v>
      </c>
      <c r="E5992" t="s">
        <v>63</v>
      </c>
      <c r="F5992" t="s">
        <v>37</v>
      </c>
      <c r="G5992" t="s">
        <v>79</v>
      </c>
      <c r="H5992" t="s">
        <v>80</v>
      </c>
      <c r="I5992" t="s">
        <v>31</v>
      </c>
      <c r="J5992" t="s">
        <v>32</v>
      </c>
      <c r="K5992" t="s">
        <v>33</v>
      </c>
      <c r="L5992" s="13">
        <v>5.8</v>
      </c>
      <c r="M5992" s="8">
        <v>2.7</v>
      </c>
      <c r="N5992">
        <v>3</v>
      </c>
      <c r="O5992" s="8">
        <v>17.399999999999999</v>
      </c>
      <c r="P5992" s="14">
        <v>4.4900000000000002E-2</v>
      </c>
      <c r="Q5992" s="8">
        <v>0.78</v>
      </c>
      <c r="R5992" s="8">
        <v>16.62</v>
      </c>
      <c r="S5992" s="8">
        <v>8.1</v>
      </c>
      <c r="T5992" s="8">
        <v>8.52</v>
      </c>
      <c r="U5992">
        <v>0</v>
      </c>
      <c r="V5992" s="8">
        <v>0</v>
      </c>
      <c r="W5992" s="8">
        <v>0</v>
      </c>
      <c r="X5992" s="8">
        <v>8.52</v>
      </c>
    </row>
    <row r="5993" spans="1:24" x14ac:dyDescent="0.25">
      <c r="A5993" t="s">
        <v>6319</v>
      </c>
      <c r="B5993" s="1">
        <v>45911</v>
      </c>
      <c r="C5993" t="s">
        <v>391</v>
      </c>
      <c r="D5993" t="s">
        <v>392</v>
      </c>
      <c r="E5993" t="s">
        <v>63</v>
      </c>
      <c r="F5993" t="s">
        <v>54</v>
      </c>
      <c r="G5993" t="s">
        <v>64</v>
      </c>
      <c r="H5993" t="s">
        <v>65</v>
      </c>
      <c r="I5993" t="s">
        <v>185</v>
      </c>
      <c r="J5993" t="s">
        <v>186</v>
      </c>
      <c r="K5993" t="s">
        <v>59</v>
      </c>
      <c r="L5993" s="13">
        <v>4.9000000000000004</v>
      </c>
      <c r="M5993" s="8">
        <v>3.1</v>
      </c>
      <c r="N5993">
        <v>89</v>
      </c>
      <c r="O5993" s="8">
        <v>436.1</v>
      </c>
      <c r="P5993" s="14">
        <v>3.8999999999999998E-3</v>
      </c>
      <c r="Q5993" s="8">
        <v>1.7</v>
      </c>
      <c r="R5993" s="8">
        <v>434.4</v>
      </c>
      <c r="S5993" s="8">
        <v>275.89999999999998</v>
      </c>
      <c r="T5993" s="8">
        <v>158.5</v>
      </c>
      <c r="U5993">
        <v>0</v>
      </c>
      <c r="V5993" s="8">
        <v>0</v>
      </c>
      <c r="W5993" s="8">
        <v>0</v>
      </c>
      <c r="X5993" s="8">
        <v>158.5</v>
      </c>
    </row>
    <row r="5994" spans="1:24" x14ac:dyDescent="0.25">
      <c r="A5994" t="s">
        <v>6320</v>
      </c>
      <c r="B5994" s="1">
        <v>45953</v>
      </c>
      <c r="C5994" t="s">
        <v>340</v>
      </c>
      <c r="D5994" t="s">
        <v>341</v>
      </c>
      <c r="E5994" t="s">
        <v>27</v>
      </c>
      <c r="F5994" t="s">
        <v>54</v>
      </c>
      <c r="G5994" t="s">
        <v>29</v>
      </c>
      <c r="H5994" t="s">
        <v>30</v>
      </c>
      <c r="I5994" t="s">
        <v>31</v>
      </c>
      <c r="J5994" t="s">
        <v>32</v>
      </c>
      <c r="K5994" t="s">
        <v>33</v>
      </c>
      <c r="L5994" s="13">
        <v>5.8</v>
      </c>
      <c r="M5994" s="8">
        <v>2.7</v>
      </c>
      <c r="N5994">
        <v>32</v>
      </c>
      <c r="O5994" s="8">
        <v>185.6</v>
      </c>
      <c r="P5994" s="14">
        <v>2.5999999999999999E-3</v>
      </c>
      <c r="Q5994" s="8">
        <v>0.48</v>
      </c>
      <c r="R5994" s="8">
        <v>185.12</v>
      </c>
      <c r="S5994" s="8">
        <v>86.4</v>
      </c>
      <c r="T5994" s="8">
        <v>98.72</v>
      </c>
      <c r="U5994">
        <v>0</v>
      </c>
      <c r="V5994" s="8">
        <v>0</v>
      </c>
      <c r="W5994" s="8">
        <v>0</v>
      </c>
      <c r="X5994" s="8">
        <v>98.72</v>
      </c>
    </row>
    <row r="5995" spans="1:24" x14ac:dyDescent="0.25">
      <c r="A5995" t="s">
        <v>6321</v>
      </c>
      <c r="B5995" s="1">
        <v>45383</v>
      </c>
      <c r="C5995" t="s">
        <v>77</v>
      </c>
      <c r="D5995" t="s">
        <v>78</v>
      </c>
      <c r="E5995" t="s">
        <v>63</v>
      </c>
      <c r="F5995" t="s">
        <v>37</v>
      </c>
      <c r="G5995" t="s">
        <v>64</v>
      </c>
      <c r="H5995" t="s">
        <v>65</v>
      </c>
      <c r="I5995" t="s">
        <v>130</v>
      </c>
      <c r="J5995" t="s">
        <v>131</v>
      </c>
      <c r="K5995" t="s">
        <v>42</v>
      </c>
      <c r="L5995" s="13">
        <v>4.8</v>
      </c>
      <c r="M5995" s="8">
        <v>1.4</v>
      </c>
      <c r="N5995">
        <v>24</v>
      </c>
      <c r="O5995" s="8">
        <v>115.2</v>
      </c>
      <c r="P5995" s="14">
        <v>1.84E-2</v>
      </c>
      <c r="Q5995" s="8">
        <v>2.12</v>
      </c>
      <c r="R5995" s="8">
        <v>113.08</v>
      </c>
      <c r="S5995" s="8">
        <v>33.6</v>
      </c>
      <c r="T5995" s="8">
        <v>79.48</v>
      </c>
      <c r="U5995">
        <v>0</v>
      </c>
      <c r="V5995" s="8">
        <v>0</v>
      </c>
      <c r="W5995" s="8">
        <v>0</v>
      </c>
      <c r="X5995" s="8">
        <v>79.48</v>
      </c>
    </row>
    <row r="5996" spans="1:24" x14ac:dyDescent="0.25">
      <c r="A5996" t="s">
        <v>6322</v>
      </c>
      <c r="B5996" s="1">
        <v>45484</v>
      </c>
      <c r="C5996" t="s">
        <v>337</v>
      </c>
      <c r="D5996" t="s">
        <v>338</v>
      </c>
      <c r="E5996" t="s">
        <v>27</v>
      </c>
      <c r="F5996" t="s">
        <v>54</v>
      </c>
      <c r="G5996" t="s">
        <v>38</v>
      </c>
      <c r="H5996" t="s">
        <v>39</v>
      </c>
      <c r="I5996" t="s">
        <v>122</v>
      </c>
      <c r="J5996" t="s">
        <v>123</v>
      </c>
      <c r="K5996" t="s">
        <v>59</v>
      </c>
      <c r="L5996" s="13">
        <v>5.5</v>
      </c>
      <c r="M5996" s="8">
        <v>3.8</v>
      </c>
      <c r="N5996">
        <v>104</v>
      </c>
      <c r="O5996" s="8">
        <v>572</v>
      </c>
      <c r="P5996" s="14">
        <v>5.1700000000000003E-2</v>
      </c>
      <c r="Q5996" s="8">
        <v>29.57</v>
      </c>
      <c r="R5996" s="8">
        <v>542.42999999999995</v>
      </c>
      <c r="S5996" s="8">
        <v>395.2</v>
      </c>
      <c r="T5996" s="8">
        <v>147.22999999999999</v>
      </c>
      <c r="U5996">
        <v>0</v>
      </c>
      <c r="V5996" s="8">
        <v>0</v>
      </c>
      <c r="W5996" s="8">
        <v>0</v>
      </c>
      <c r="X5996" s="8">
        <v>147.22999999999999</v>
      </c>
    </row>
    <row r="5997" spans="1:24" x14ac:dyDescent="0.25">
      <c r="A5997" t="s">
        <v>6323</v>
      </c>
      <c r="B5997" s="1">
        <v>45744</v>
      </c>
      <c r="C5997" t="s">
        <v>501</v>
      </c>
      <c r="D5997" t="s">
        <v>502</v>
      </c>
      <c r="E5997" t="s">
        <v>27</v>
      </c>
      <c r="F5997" t="s">
        <v>37</v>
      </c>
      <c r="G5997" t="s">
        <v>38</v>
      </c>
      <c r="H5997" t="s">
        <v>39</v>
      </c>
      <c r="I5997" t="s">
        <v>130</v>
      </c>
      <c r="J5997" t="s">
        <v>131</v>
      </c>
      <c r="K5997" t="s">
        <v>42</v>
      </c>
      <c r="L5997" s="13">
        <v>4.8</v>
      </c>
      <c r="M5997" s="8">
        <v>1.4</v>
      </c>
      <c r="N5997">
        <v>13</v>
      </c>
      <c r="O5997" s="8">
        <v>62.4</v>
      </c>
      <c r="P5997" s="14">
        <v>1.0200000000000001E-2</v>
      </c>
      <c r="Q5997" s="8">
        <v>0.64</v>
      </c>
      <c r="R5997" s="8">
        <v>61.76</v>
      </c>
      <c r="S5997" s="8">
        <v>18.2</v>
      </c>
      <c r="T5997" s="8">
        <v>43.56</v>
      </c>
      <c r="U5997">
        <v>0</v>
      </c>
      <c r="V5997" s="8">
        <v>0</v>
      </c>
      <c r="W5997" s="8">
        <v>0</v>
      </c>
      <c r="X5997" s="8">
        <v>43.56</v>
      </c>
    </row>
    <row r="5998" spans="1:24" x14ac:dyDescent="0.25">
      <c r="A5998" t="s">
        <v>6324</v>
      </c>
      <c r="B5998" s="1">
        <v>45508</v>
      </c>
      <c r="C5998" t="s">
        <v>51</v>
      </c>
      <c r="D5998" t="s">
        <v>52</v>
      </c>
      <c r="E5998" t="s">
        <v>53</v>
      </c>
      <c r="F5998" t="s">
        <v>54</v>
      </c>
      <c r="G5998" t="s">
        <v>55</v>
      </c>
      <c r="H5998" t="s">
        <v>56</v>
      </c>
      <c r="I5998" t="s">
        <v>185</v>
      </c>
      <c r="J5998" t="s">
        <v>186</v>
      </c>
      <c r="K5998" t="s">
        <v>59</v>
      </c>
      <c r="L5998" s="13">
        <v>4.9000000000000004</v>
      </c>
      <c r="M5998" s="8">
        <v>3.1</v>
      </c>
      <c r="N5998">
        <v>46</v>
      </c>
      <c r="O5998" s="8">
        <v>225.4</v>
      </c>
      <c r="P5998" s="14">
        <v>4.4000000000000003E-3</v>
      </c>
      <c r="Q5998" s="8">
        <v>0.99</v>
      </c>
      <c r="R5998" s="8">
        <v>224.41</v>
      </c>
      <c r="S5998" s="8">
        <v>142.6</v>
      </c>
      <c r="T5998" s="8">
        <v>81.81</v>
      </c>
      <c r="U5998">
        <v>0</v>
      </c>
      <c r="V5998" s="8">
        <v>0</v>
      </c>
      <c r="W5998" s="8">
        <v>0</v>
      </c>
      <c r="X5998" s="8">
        <v>81.81</v>
      </c>
    </row>
    <row r="5999" spans="1:24" x14ac:dyDescent="0.25">
      <c r="A5999" t="s">
        <v>6325</v>
      </c>
      <c r="B5999" s="1">
        <v>46227</v>
      </c>
      <c r="C5999" t="s">
        <v>44</v>
      </c>
      <c r="D5999" t="s">
        <v>45</v>
      </c>
      <c r="E5999" t="s">
        <v>27</v>
      </c>
      <c r="F5999" t="s">
        <v>46</v>
      </c>
      <c r="G5999" t="s">
        <v>38</v>
      </c>
      <c r="H5999" t="s">
        <v>39</v>
      </c>
      <c r="I5999" t="s">
        <v>127</v>
      </c>
      <c r="J5999" t="s">
        <v>128</v>
      </c>
      <c r="K5999" t="s">
        <v>33</v>
      </c>
      <c r="L5999" s="13">
        <v>7.2</v>
      </c>
      <c r="M5999" s="8">
        <v>3.6</v>
      </c>
      <c r="N5999">
        <v>5</v>
      </c>
      <c r="O5999" s="8">
        <v>36</v>
      </c>
      <c r="P5999" s="14">
        <v>0.2505</v>
      </c>
      <c r="Q5999" s="8">
        <v>9.02</v>
      </c>
      <c r="R5999" s="8">
        <v>26.98</v>
      </c>
      <c r="S5999" s="8">
        <v>18</v>
      </c>
      <c r="T5999" s="8">
        <v>8.98</v>
      </c>
      <c r="U5999">
        <v>0</v>
      </c>
      <c r="V5999" s="8">
        <v>0</v>
      </c>
      <c r="W5999" s="8">
        <v>0</v>
      </c>
      <c r="X5999" s="8">
        <v>8.98</v>
      </c>
    </row>
    <row r="6000" spans="1:24" x14ac:dyDescent="0.25">
      <c r="A6000" t="s">
        <v>6326</v>
      </c>
      <c r="B6000" s="1">
        <v>46135</v>
      </c>
      <c r="C6000" t="s">
        <v>94</v>
      </c>
      <c r="D6000" t="s">
        <v>95</v>
      </c>
      <c r="E6000" t="s">
        <v>53</v>
      </c>
      <c r="F6000" t="s">
        <v>46</v>
      </c>
      <c r="G6000" t="s">
        <v>55</v>
      </c>
      <c r="H6000" t="s">
        <v>56</v>
      </c>
      <c r="I6000" t="s">
        <v>57</v>
      </c>
      <c r="J6000" t="s">
        <v>58</v>
      </c>
      <c r="K6000" t="s">
        <v>59</v>
      </c>
      <c r="L6000" s="13">
        <v>10.5</v>
      </c>
      <c r="M6000" s="8">
        <v>7.5</v>
      </c>
      <c r="N6000">
        <v>31</v>
      </c>
      <c r="O6000" s="8">
        <v>325.5</v>
      </c>
      <c r="P6000" s="14">
        <v>0.17319999999999999</v>
      </c>
      <c r="Q6000" s="8">
        <v>56.38</v>
      </c>
      <c r="R6000" s="8">
        <v>269.12</v>
      </c>
      <c r="S6000" s="8">
        <v>232.5</v>
      </c>
      <c r="T6000" s="8">
        <v>36.619999999999997</v>
      </c>
      <c r="U6000">
        <v>8</v>
      </c>
      <c r="V6000" s="8">
        <v>69.45</v>
      </c>
      <c r="W6000" s="8">
        <v>64</v>
      </c>
      <c r="X6000" s="8">
        <v>-27.38</v>
      </c>
    </row>
    <row r="6001" spans="1:24" x14ac:dyDescent="0.25">
      <c r="A6001" t="s">
        <v>6327</v>
      </c>
      <c r="B6001" s="1">
        <v>45708</v>
      </c>
      <c r="C6001" t="s">
        <v>440</v>
      </c>
      <c r="D6001" t="s">
        <v>441</v>
      </c>
      <c r="E6001" t="s">
        <v>71</v>
      </c>
      <c r="F6001" t="s">
        <v>54</v>
      </c>
      <c r="G6001" t="s">
        <v>72</v>
      </c>
      <c r="H6001" t="s">
        <v>73</v>
      </c>
      <c r="I6001" t="s">
        <v>74</v>
      </c>
      <c r="J6001" t="s">
        <v>75</v>
      </c>
      <c r="K6001" t="s">
        <v>49</v>
      </c>
      <c r="L6001" s="13">
        <v>11</v>
      </c>
      <c r="M6001" s="8">
        <v>6.8</v>
      </c>
      <c r="N6001">
        <v>24</v>
      </c>
      <c r="O6001" s="8">
        <v>264</v>
      </c>
      <c r="P6001" s="14">
        <v>1.7399999999999999E-2</v>
      </c>
      <c r="Q6001" s="8">
        <v>4.59</v>
      </c>
      <c r="R6001" s="8">
        <v>259.41000000000003</v>
      </c>
      <c r="S6001" s="8">
        <v>163.19999999999999</v>
      </c>
      <c r="T6001" s="8">
        <v>96.21</v>
      </c>
      <c r="U6001">
        <v>0</v>
      </c>
      <c r="V6001" s="8">
        <v>0</v>
      </c>
      <c r="W6001" s="8">
        <v>0</v>
      </c>
      <c r="X6001" s="8">
        <v>96.21</v>
      </c>
    </row>
    <row r="6002" spans="1:24" x14ac:dyDescent="0.25">
      <c r="A6002" t="s">
        <v>6328</v>
      </c>
      <c r="B6002" s="1">
        <v>46050</v>
      </c>
      <c r="C6002" t="s">
        <v>77</v>
      </c>
      <c r="D6002" t="s">
        <v>78</v>
      </c>
      <c r="E6002" t="s">
        <v>63</v>
      </c>
      <c r="F6002" t="s">
        <v>37</v>
      </c>
      <c r="G6002" t="s">
        <v>64</v>
      </c>
      <c r="H6002" t="s">
        <v>65</v>
      </c>
      <c r="I6002" t="s">
        <v>127</v>
      </c>
      <c r="J6002" t="s">
        <v>128</v>
      </c>
      <c r="K6002" t="s">
        <v>33</v>
      </c>
      <c r="L6002" s="13">
        <v>7.2</v>
      </c>
      <c r="M6002" s="8">
        <v>3.6</v>
      </c>
      <c r="N6002">
        <v>63</v>
      </c>
      <c r="O6002" s="8">
        <v>453.6</v>
      </c>
      <c r="P6002" s="14">
        <v>2.9899999999999999E-2</v>
      </c>
      <c r="Q6002" s="8">
        <v>13.56</v>
      </c>
      <c r="R6002" s="8">
        <v>440.04</v>
      </c>
      <c r="S6002" s="8">
        <v>226.8</v>
      </c>
      <c r="T6002" s="8">
        <v>213.24</v>
      </c>
      <c r="U6002">
        <v>0</v>
      </c>
      <c r="V6002" s="8">
        <v>0</v>
      </c>
      <c r="W6002" s="8">
        <v>0</v>
      </c>
      <c r="X6002" s="8">
        <v>213.24</v>
      </c>
    </row>
    <row r="6003" spans="1:24" x14ac:dyDescent="0.25">
      <c r="A6003" t="s">
        <v>6329</v>
      </c>
      <c r="B6003" s="1">
        <v>45788</v>
      </c>
      <c r="C6003" t="s">
        <v>763</v>
      </c>
      <c r="D6003" t="s">
        <v>764</v>
      </c>
      <c r="E6003" t="s">
        <v>71</v>
      </c>
      <c r="F6003" t="s">
        <v>46</v>
      </c>
      <c r="G6003" t="s">
        <v>165</v>
      </c>
      <c r="H6003" t="s">
        <v>166</v>
      </c>
      <c r="I6003" t="s">
        <v>104</v>
      </c>
      <c r="J6003" t="s">
        <v>105</v>
      </c>
      <c r="K6003" t="s">
        <v>49</v>
      </c>
      <c r="L6003" s="13">
        <v>4.2</v>
      </c>
      <c r="M6003" s="8">
        <v>2.8</v>
      </c>
      <c r="N6003">
        <v>59</v>
      </c>
      <c r="O6003" s="8">
        <v>247.8</v>
      </c>
      <c r="P6003" s="14">
        <v>0.12130000000000001</v>
      </c>
      <c r="Q6003" s="8">
        <v>30.06</v>
      </c>
      <c r="R6003" s="8">
        <v>217.74</v>
      </c>
      <c r="S6003" s="8">
        <v>165.2</v>
      </c>
      <c r="T6003" s="8">
        <v>52.54</v>
      </c>
      <c r="U6003">
        <v>8</v>
      </c>
      <c r="V6003" s="8">
        <v>29.52</v>
      </c>
      <c r="W6003" s="8">
        <v>26.4</v>
      </c>
      <c r="X6003" s="8">
        <v>26.14</v>
      </c>
    </row>
    <row r="6004" spans="1:24" x14ac:dyDescent="0.25">
      <c r="A6004" t="s">
        <v>6330</v>
      </c>
      <c r="B6004" s="1">
        <v>46069</v>
      </c>
      <c r="C6004" t="s">
        <v>272</v>
      </c>
      <c r="D6004" t="s">
        <v>273</v>
      </c>
      <c r="E6004" t="s">
        <v>27</v>
      </c>
      <c r="F6004" t="s">
        <v>54</v>
      </c>
      <c r="G6004" t="s">
        <v>29</v>
      </c>
      <c r="H6004" t="s">
        <v>30</v>
      </c>
      <c r="I6004" t="s">
        <v>122</v>
      </c>
      <c r="J6004" t="s">
        <v>123</v>
      </c>
      <c r="K6004" t="s">
        <v>59</v>
      </c>
      <c r="L6004" s="13">
        <v>5.5</v>
      </c>
      <c r="M6004" s="8">
        <v>3.8</v>
      </c>
      <c r="N6004">
        <v>14</v>
      </c>
      <c r="O6004" s="8">
        <v>77</v>
      </c>
      <c r="P6004" s="14">
        <v>8.9999999999999998E-4</v>
      </c>
      <c r="Q6004" s="8">
        <v>7.0000000000000007E-2</v>
      </c>
      <c r="R6004" s="8">
        <v>76.930000000000007</v>
      </c>
      <c r="S6004" s="8">
        <v>53.2</v>
      </c>
      <c r="T6004" s="8">
        <v>23.73</v>
      </c>
      <c r="U6004">
        <v>0</v>
      </c>
      <c r="V6004" s="8">
        <v>0</v>
      </c>
      <c r="W6004" s="8">
        <v>0</v>
      </c>
      <c r="X6004" s="8">
        <v>23.73</v>
      </c>
    </row>
    <row r="6005" spans="1:24" x14ac:dyDescent="0.25">
      <c r="A6005" t="s">
        <v>6331</v>
      </c>
      <c r="B6005" s="1">
        <v>45820</v>
      </c>
      <c r="C6005" t="s">
        <v>226</v>
      </c>
      <c r="D6005" t="s">
        <v>227</v>
      </c>
      <c r="E6005" t="s">
        <v>27</v>
      </c>
      <c r="F6005" t="s">
        <v>54</v>
      </c>
      <c r="G6005" t="s">
        <v>38</v>
      </c>
      <c r="H6005" t="s">
        <v>39</v>
      </c>
      <c r="I6005" t="s">
        <v>66</v>
      </c>
      <c r="J6005" t="s">
        <v>67</v>
      </c>
      <c r="K6005" t="s">
        <v>33</v>
      </c>
      <c r="L6005" s="13">
        <v>4.5</v>
      </c>
      <c r="M6005" s="8">
        <v>2.1</v>
      </c>
      <c r="N6005">
        <v>66</v>
      </c>
      <c r="O6005" s="8">
        <v>297</v>
      </c>
      <c r="P6005" s="14">
        <v>1.8E-3</v>
      </c>
      <c r="Q6005" s="8">
        <v>0.53</v>
      </c>
      <c r="R6005" s="8">
        <v>296.47000000000003</v>
      </c>
      <c r="S6005" s="8">
        <v>138.6</v>
      </c>
      <c r="T6005" s="8">
        <v>157.87</v>
      </c>
      <c r="U6005">
        <v>0</v>
      </c>
      <c r="V6005" s="8">
        <v>0</v>
      </c>
      <c r="W6005" s="8">
        <v>0</v>
      </c>
      <c r="X6005" s="8">
        <v>157.87</v>
      </c>
    </row>
    <row r="6006" spans="1:24" x14ac:dyDescent="0.25">
      <c r="A6006" t="s">
        <v>6332</v>
      </c>
      <c r="B6006" s="1">
        <v>46180</v>
      </c>
      <c r="C6006" t="s">
        <v>91</v>
      </c>
      <c r="D6006" t="s">
        <v>92</v>
      </c>
      <c r="E6006" t="s">
        <v>27</v>
      </c>
      <c r="F6006" t="s">
        <v>37</v>
      </c>
      <c r="G6006" t="s">
        <v>29</v>
      </c>
      <c r="H6006" t="s">
        <v>30</v>
      </c>
      <c r="I6006" t="s">
        <v>156</v>
      </c>
      <c r="J6006" t="s">
        <v>157</v>
      </c>
      <c r="K6006" t="s">
        <v>42</v>
      </c>
      <c r="L6006" s="13">
        <v>6.2</v>
      </c>
      <c r="M6006" s="8">
        <v>1.9</v>
      </c>
      <c r="N6006">
        <v>5</v>
      </c>
      <c r="O6006" s="8">
        <v>31</v>
      </c>
      <c r="P6006" s="14">
        <v>2.46E-2</v>
      </c>
      <c r="Q6006" s="8">
        <v>0.76</v>
      </c>
      <c r="R6006" s="8">
        <v>30.24</v>
      </c>
      <c r="S6006" s="8">
        <v>9.5</v>
      </c>
      <c r="T6006" s="8">
        <v>20.74</v>
      </c>
      <c r="U6006">
        <v>0</v>
      </c>
      <c r="V6006" s="8">
        <v>0</v>
      </c>
      <c r="W6006" s="8">
        <v>0</v>
      </c>
      <c r="X6006" s="8">
        <v>20.74</v>
      </c>
    </row>
    <row r="6007" spans="1:24" x14ac:dyDescent="0.25">
      <c r="A6007" t="s">
        <v>6333</v>
      </c>
      <c r="B6007" s="1">
        <v>45674</v>
      </c>
      <c r="C6007" t="s">
        <v>301</v>
      </c>
      <c r="D6007" t="s">
        <v>302</v>
      </c>
      <c r="E6007" t="s">
        <v>63</v>
      </c>
      <c r="F6007" t="s">
        <v>37</v>
      </c>
      <c r="G6007" t="s">
        <v>64</v>
      </c>
      <c r="H6007" t="s">
        <v>65</v>
      </c>
      <c r="I6007" t="s">
        <v>112</v>
      </c>
      <c r="J6007" t="s">
        <v>113</v>
      </c>
      <c r="K6007" t="s">
        <v>42</v>
      </c>
      <c r="L6007" s="13">
        <v>8.5</v>
      </c>
      <c r="M6007" s="8">
        <v>2.8</v>
      </c>
      <c r="N6007">
        <v>97</v>
      </c>
      <c r="O6007" s="8">
        <v>824.5</v>
      </c>
      <c r="P6007" s="14">
        <v>0.05</v>
      </c>
      <c r="Q6007" s="8">
        <v>41.22</v>
      </c>
      <c r="R6007" s="8">
        <v>783.28</v>
      </c>
      <c r="S6007" s="8">
        <v>271.60000000000002</v>
      </c>
      <c r="T6007" s="8">
        <v>511.68</v>
      </c>
      <c r="U6007">
        <v>0</v>
      </c>
      <c r="V6007" s="8">
        <v>0</v>
      </c>
      <c r="W6007" s="8">
        <v>0</v>
      </c>
      <c r="X6007" s="8">
        <v>511.68</v>
      </c>
    </row>
    <row r="6008" spans="1:24" x14ac:dyDescent="0.25">
      <c r="A6008" t="s">
        <v>6334</v>
      </c>
      <c r="B6008" s="1">
        <v>46132</v>
      </c>
      <c r="C6008" t="s">
        <v>551</v>
      </c>
      <c r="D6008" t="s">
        <v>552</v>
      </c>
      <c r="E6008" t="s">
        <v>27</v>
      </c>
      <c r="F6008" t="s">
        <v>54</v>
      </c>
      <c r="G6008" t="s">
        <v>29</v>
      </c>
      <c r="H6008" t="s">
        <v>30</v>
      </c>
      <c r="I6008" t="s">
        <v>99</v>
      </c>
      <c r="J6008" t="s">
        <v>100</v>
      </c>
      <c r="K6008" t="s">
        <v>49</v>
      </c>
      <c r="L6008" s="13">
        <v>3.8</v>
      </c>
      <c r="M6008" s="8">
        <v>2.6</v>
      </c>
      <c r="N6008">
        <v>38</v>
      </c>
      <c r="O6008" s="8">
        <v>144.4</v>
      </c>
      <c r="P6008" s="14">
        <v>1.47E-2</v>
      </c>
      <c r="Q6008" s="8">
        <v>2.12</v>
      </c>
      <c r="R6008" s="8">
        <v>142.28</v>
      </c>
      <c r="S6008" s="8">
        <v>98.8</v>
      </c>
      <c r="T6008" s="8">
        <v>43.48</v>
      </c>
      <c r="U6008">
        <v>0</v>
      </c>
      <c r="V6008" s="8">
        <v>0</v>
      </c>
      <c r="W6008" s="8">
        <v>0</v>
      </c>
      <c r="X6008" s="8">
        <v>43.48</v>
      </c>
    </row>
    <row r="6009" spans="1:24" x14ac:dyDescent="0.25">
      <c r="A6009" t="s">
        <v>6335</v>
      </c>
      <c r="B6009" s="1">
        <v>45349</v>
      </c>
      <c r="C6009" t="s">
        <v>223</v>
      </c>
      <c r="D6009" t="s">
        <v>224</v>
      </c>
      <c r="E6009" t="s">
        <v>27</v>
      </c>
      <c r="F6009" t="s">
        <v>28</v>
      </c>
      <c r="G6009" t="s">
        <v>29</v>
      </c>
      <c r="H6009" t="s">
        <v>30</v>
      </c>
      <c r="I6009" t="s">
        <v>57</v>
      </c>
      <c r="J6009" t="s">
        <v>58</v>
      </c>
      <c r="K6009" t="s">
        <v>59</v>
      </c>
      <c r="L6009" s="13">
        <v>10.5</v>
      </c>
      <c r="M6009" s="8">
        <v>7.5</v>
      </c>
      <c r="N6009">
        <v>24</v>
      </c>
      <c r="O6009" s="8">
        <v>252</v>
      </c>
      <c r="P6009" s="14">
        <v>1.1299999999999999E-2</v>
      </c>
      <c r="Q6009" s="8">
        <v>2.85</v>
      </c>
      <c r="R6009" s="8">
        <v>249.15</v>
      </c>
      <c r="S6009" s="8">
        <v>180</v>
      </c>
      <c r="T6009" s="8">
        <v>69.150000000000006</v>
      </c>
      <c r="U6009">
        <v>0</v>
      </c>
      <c r="V6009" s="8">
        <v>0</v>
      </c>
      <c r="W6009" s="8">
        <v>0</v>
      </c>
      <c r="X6009" s="8">
        <v>69.150000000000006</v>
      </c>
    </row>
    <row r="6010" spans="1:24" x14ac:dyDescent="0.25">
      <c r="A6010" t="s">
        <v>6336</v>
      </c>
      <c r="B6010" s="1">
        <v>45819</v>
      </c>
      <c r="C6010" t="s">
        <v>205</v>
      </c>
      <c r="D6010" t="s">
        <v>206</v>
      </c>
      <c r="E6010" t="s">
        <v>71</v>
      </c>
      <c r="F6010" t="s">
        <v>54</v>
      </c>
      <c r="G6010" t="s">
        <v>72</v>
      </c>
      <c r="H6010" t="s">
        <v>73</v>
      </c>
      <c r="I6010" t="s">
        <v>122</v>
      </c>
      <c r="J6010" t="s">
        <v>123</v>
      </c>
      <c r="K6010" t="s">
        <v>59</v>
      </c>
      <c r="L6010" s="13">
        <v>5.5</v>
      </c>
      <c r="M6010" s="8">
        <v>3.8</v>
      </c>
      <c r="N6010">
        <v>61</v>
      </c>
      <c r="O6010" s="8">
        <v>335.5</v>
      </c>
      <c r="P6010" s="14">
        <v>1.38E-2</v>
      </c>
      <c r="Q6010" s="8">
        <v>4.63</v>
      </c>
      <c r="R6010" s="8">
        <v>330.87</v>
      </c>
      <c r="S6010" s="8">
        <v>231.8</v>
      </c>
      <c r="T6010" s="8">
        <v>99.07</v>
      </c>
      <c r="U6010">
        <v>0</v>
      </c>
      <c r="V6010" s="8">
        <v>0</v>
      </c>
      <c r="W6010" s="8">
        <v>0</v>
      </c>
      <c r="X6010" s="8">
        <v>99.07</v>
      </c>
    </row>
    <row r="6011" spans="1:24" x14ac:dyDescent="0.25">
      <c r="A6011" t="s">
        <v>6337</v>
      </c>
      <c r="B6011" s="1">
        <v>46102</v>
      </c>
      <c r="C6011" t="s">
        <v>386</v>
      </c>
      <c r="D6011" t="s">
        <v>387</v>
      </c>
      <c r="E6011" t="s">
        <v>27</v>
      </c>
      <c r="F6011" t="s">
        <v>54</v>
      </c>
      <c r="G6011" t="s">
        <v>38</v>
      </c>
      <c r="H6011" t="s">
        <v>39</v>
      </c>
      <c r="I6011" t="s">
        <v>57</v>
      </c>
      <c r="J6011" t="s">
        <v>58</v>
      </c>
      <c r="K6011" t="s">
        <v>59</v>
      </c>
      <c r="L6011" s="13">
        <v>10.5</v>
      </c>
      <c r="M6011" s="8">
        <v>7.5</v>
      </c>
      <c r="N6011">
        <v>131</v>
      </c>
      <c r="O6011" s="8">
        <v>1375.5</v>
      </c>
      <c r="P6011" s="14">
        <v>1.1999999999999999E-3</v>
      </c>
      <c r="Q6011" s="8">
        <v>1.65</v>
      </c>
      <c r="R6011" s="8">
        <v>1373.85</v>
      </c>
      <c r="S6011" s="8">
        <v>982.5</v>
      </c>
      <c r="T6011" s="8">
        <v>391.35</v>
      </c>
      <c r="U6011">
        <v>0</v>
      </c>
      <c r="V6011" s="8">
        <v>0</v>
      </c>
      <c r="W6011" s="8">
        <v>0</v>
      </c>
      <c r="X6011" s="8">
        <v>391.35</v>
      </c>
    </row>
    <row r="6012" spans="1:24" x14ac:dyDescent="0.25">
      <c r="A6012" t="s">
        <v>6338</v>
      </c>
      <c r="B6012" s="1">
        <v>45454</v>
      </c>
      <c r="C6012" t="s">
        <v>148</v>
      </c>
      <c r="D6012" t="s">
        <v>149</v>
      </c>
      <c r="E6012" t="s">
        <v>150</v>
      </c>
      <c r="F6012" t="s">
        <v>37</v>
      </c>
      <c r="G6012" t="s">
        <v>151</v>
      </c>
      <c r="H6012" t="s">
        <v>152</v>
      </c>
      <c r="I6012" t="s">
        <v>57</v>
      </c>
      <c r="J6012" t="s">
        <v>58</v>
      </c>
      <c r="K6012" t="s">
        <v>59</v>
      </c>
      <c r="L6012" s="13">
        <v>10.5</v>
      </c>
      <c r="M6012" s="8">
        <v>7.5</v>
      </c>
      <c r="N6012">
        <v>7</v>
      </c>
      <c r="O6012" s="8">
        <v>73.5</v>
      </c>
      <c r="P6012" s="14">
        <v>1.18E-2</v>
      </c>
      <c r="Q6012" s="8">
        <v>0.87</v>
      </c>
      <c r="R6012" s="8">
        <v>72.63</v>
      </c>
      <c r="S6012" s="8">
        <v>52.5</v>
      </c>
      <c r="T6012" s="8">
        <v>20.13</v>
      </c>
      <c r="U6012">
        <v>0</v>
      </c>
      <c r="V6012" s="8">
        <v>0</v>
      </c>
      <c r="W6012" s="8">
        <v>0</v>
      </c>
      <c r="X6012" s="8">
        <v>20.13</v>
      </c>
    </row>
    <row r="6013" spans="1:24" x14ac:dyDescent="0.25">
      <c r="A6013" t="s">
        <v>6339</v>
      </c>
      <c r="B6013" s="1">
        <v>45359</v>
      </c>
      <c r="C6013" t="s">
        <v>25</v>
      </c>
      <c r="D6013" t="s">
        <v>26</v>
      </c>
      <c r="E6013" t="s">
        <v>27</v>
      </c>
      <c r="F6013" t="s">
        <v>28</v>
      </c>
      <c r="G6013" t="s">
        <v>29</v>
      </c>
      <c r="H6013" t="s">
        <v>30</v>
      </c>
      <c r="I6013" t="s">
        <v>66</v>
      </c>
      <c r="J6013" t="s">
        <v>67</v>
      </c>
      <c r="K6013" t="s">
        <v>33</v>
      </c>
      <c r="L6013" s="13">
        <v>4.5</v>
      </c>
      <c r="M6013" s="8">
        <v>2.1</v>
      </c>
      <c r="N6013">
        <v>147</v>
      </c>
      <c r="O6013" s="8">
        <v>661.5</v>
      </c>
      <c r="P6013" s="14">
        <v>6.3799999999999996E-2</v>
      </c>
      <c r="Q6013" s="8">
        <v>42.2</v>
      </c>
      <c r="R6013" s="8">
        <v>619.29999999999995</v>
      </c>
      <c r="S6013" s="8">
        <v>308.7</v>
      </c>
      <c r="T6013" s="8">
        <v>310.60000000000002</v>
      </c>
      <c r="U6013">
        <v>0</v>
      </c>
      <c r="V6013" s="8">
        <v>0</v>
      </c>
      <c r="W6013" s="8">
        <v>0</v>
      </c>
      <c r="X6013" s="8">
        <v>310.60000000000002</v>
      </c>
    </row>
    <row r="6014" spans="1:24" x14ac:dyDescent="0.25">
      <c r="A6014" t="s">
        <v>6340</v>
      </c>
      <c r="B6014" s="1">
        <v>45610</v>
      </c>
      <c r="C6014" t="s">
        <v>133</v>
      </c>
      <c r="D6014" t="s">
        <v>134</v>
      </c>
      <c r="E6014" t="s">
        <v>27</v>
      </c>
      <c r="F6014" t="s">
        <v>54</v>
      </c>
      <c r="G6014" t="s">
        <v>38</v>
      </c>
      <c r="H6014" t="s">
        <v>39</v>
      </c>
      <c r="I6014" t="s">
        <v>117</v>
      </c>
      <c r="J6014" t="s">
        <v>118</v>
      </c>
      <c r="K6014" t="s">
        <v>59</v>
      </c>
      <c r="L6014" s="13">
        <v>6</v>
      </c>
      <c r="M6014" s="8">
        <v>4.2</v>
      </c>
      <c r="N6014">
        <v>11</v>
      </c>
      <c r="O6014" s="8">
        <v>66</v>
      </c>
      <c r="P6014" s="14">
        <v>2.07E-2</v>
      </c>
      <c r="Q6014" s="8">
        <v>1.37</v>
      </c>
      <c r="R6014" s="8">
        <v>64.63</v>
      </c>
      <c r="S6014" s="8">
        <v>46.2</v>
      </c>
      <c r="T6014" s="8">
        <v>18.43</v>
      </c>
      <c r="U6014">
        <v>0</v>
      </c>
      <c r="V6014" s="8">
        <v>0</v>
      </c>
      <c r="W6014" s="8">
        <v>0</v>
      </c>
      <c r="X6014" s="8">
        <v>18.43</v>
      </c>
    </row>
    <row r="6015" spans="1:24" x14ac:dyDescent="0.25">
      <c r="A6015" t="s">
        <v>6341</v>
      </c>
      <c r="B6015" s="1">
        <v>46018</v>
      </c>
      <c r="C6015" t="s">
        <v>171</v>
      </c>
      <c r="D6015" t="s">
        <v>172</v>
      </c>
      <c r="E6015" t="s">
        <v>27</v>
      </c>
      <c r="F6015" t="s">
        <v>46</v>
      </c>
      <c r="G6015" t="s">
        <v>29</v>
      </c>
      <c r="H6015" t="s">
        <v>30</v>
      </c>
      <c r="I6015" t="s">
        <v>185</v>
      </c>
      <c r="J6015" t="s">
        <v>186</v>
      </c>
      <c r="K6015" t="s">
        <v>59</v>
      </c>
      <c r="L6015" s="13">
        <v>4.9000000000000004</v>
      </c>
      <c r="M6015" s="8">
        <v>3.1</v>
      </c>
      <c r="N6015">
        <v>27</v>
      </c>
      <c r="O6015" s="8">
        <v>132.30000000000001</v>
      </c>
      <c r="P6015" s="14">
        <v>0.13519999999999999</v>
      </c>
      <c r="Q6015" s="8">
        <v>17.89</v>
      </c>
      <c r="R6015" s="8">
        <v>114.41</v>
      </c>
      <c r="S6015" s="8">
        <v>83.7</v>
      </c>
      <c r="T6015" s="8">
        <v>30.71</v>
      </c>
      <c r="U6015">
        <v>3</v>
      </c>
      <c r="V6015" s="8">
        <v>12.71</v>
      </c>
      <c r="W6015" s="8">
        <v>10.8</v>
      </c>
      <c r="X6015" s="8">
        <v>19.91</v>
      </c>
    </row>
    <row r="6016" spans="1:24" x14ac:dyDescent="0.25">
      <c r="A6016" t="s">
        <v>6342</v>
      </c>
      <c r="B6016" s="1">
        <v>45810</v>
      </c>
      <c r="C6016" t="s">
        <v>642</v>
      </c>
      <c r="D6016" t="s">
        <v>643</v>
      </c>
      <c r="E6016" t="s">
        <v>71</v>
      </c>
      <c r="F6016" t="s">
        <v>54</v>
      </c>
      <c r="G6016" t="s">
        <v>165</v>
      </c>
      <c r="H6016" t="s">
        <v>166</v>
      </c>
      <c r="I6016" t="s">
        <v>47</v>
      </c>
      <c r="J6016" t="s">
        <v>48</v>
      </c>
      <c r="K6016" t="s">
        <v>49</v>
      </c>
      <c r="L6016" s="13">
        <v>5</v>
      </c>
      <c r="M6016" s="8">
        <v>3.2</v>
      </c>
      <c r="N6016">
        <v>12</v>
      </c>
      <c r="O6016" s="8">
        <v>60</v>
      </c>
      <c r="P6016" s="14">
        <v>1.61E-2</v>
      </c>
      <c r="Q6016" s="8">
        <v>0.97</v>
      </c>
      <c r="R6016" s="8">
        <v>59.03</v>
      </c>
      <c r="S6016" s="8">
        <v>38.4</v>
      </c>
      <c r="T6016" s="8">
        <v>20.63</v>
      </c>
      <c r="U6016">
        <v>0</v>
      </c>
      <c r="V6016" s="8">
        <v>0</v>
      </c>
      <c r="W6016" s="8">
        <v>0</v>
      </c>
      <c r="X6016" s="8">
        <v>20.63</v>
      </c>
    </row>
    <row r="6017" spans="1:24" x14ac:dyDescent="0.25">
      <c r="A6017" t="s">
        <v>6343</v>
      </c>
      <c r="B6017" s="1">
        <v>45705</v>
      </c>
      <c r="C6017" t="s">
        <v>279</v>
      </c>
      <c r="D6017" t="s">
        <v>280</v>
      </c>
      <c r="E6017" t="s">
        <v>53</v>
      </c>
      <c r="F6017" t="s">
        <v>54</v>
      </c>
      <c r="G6017" t="s">
        <v>55</v>
      </c>
      <c r="H6017" t="s">
        <v>56</v>
      </c>
      <c r="I6017" t="s">
        <v>99</v>
      </c>
      <c r="J6017" t="s">
        <v>100</v>
      </c>
      <c r="K6017" t="s">
        <v>49</v>
      </c>
      <c r="L6017" s="13">
        <v>3.8</v>
      </c>
      <c r="M6017" s="8">
        <v>2.6</v>
      </c>
      <c r="N6017">
        <v>158</v>
      </c>
      <c r="O6017" s="8">
        <v>600.4</v>
      </c>
      <c r="P6017" s="14">
        <v>1.7399999999999999E-2</v>
      </c>
      <c r="Q6017" s="8">
        <v>10.45</v>
      </c>
      <c r="R6017" s="8">
        <v>589.95000000000005</v>
      </c>
      <c r="S6017" s="8">
        <v>410.8</v>
      </c>
      <c r="T6017" s="8">
        <v>179.15</v>
      </c>
      <c r="U6017">
        <v>0</v>
      </c>
      <c r="V6017" s="8">
        <v>0</v>
      </c>
      <c r="W6017" s="8">
        <v>0</v>
      </c>
      <c r="X6017" s="8">
        <v>179.15</v>
      </c>
    </row>
    <row r="6018" spans="1:24" x14ac:dyDescent="0.25">
      <c r="A6018" t="s">
        <v>6344</v>
      </c>
      <c r="B6018" s="1">
        <v>45430</v>
      </c>
      <c r="C6018" t="s">
        <v>171</v>
      </c>
      <c r="D6018" t="s">
        <v>172</v>
      </c>
      <c r="E6018" t="s">
        <v>27</v>
      </c>
      <c r="F6018" t="s">
        <v>46</v>
      </c>
      <c r="G6018" t="s">
        <v>29</v>
      </c>
      <c r="H6018" t="s">
        <v>30</v>
      </c>
      <c r="I6018" t="s">
        <v>117</v>
      </c>
      <c r="J6018" t="s">
        <v>118</v>
      </c>
      <c r="K6018" t="s">
        <v>59</v>
      </c>
      <c r="L6018" s="13">
        <v>6</v>
      </c>
      <c r="M6018" s="8">
        <v>4.2</v>
      </c>
      <c r="N6018">
        <v>1</v>
      </c>
      <c r="O6018" s="8">
        <v>6</v>
      </c>
      <c r="P6018" s="14">
        <v>0.19009999999999999</v>
      </c>
      <c r="Q6018" s="8">
        <v>1.1399999999999999</v>
      </c>
      <c r="R6018" s="8">
        <v>4.8600000000000003</v>
      </c>
      <c r="S6018" s="8">
        <v>4.2</v>
      </c>
      <c r="T6018" s="8">
        <v>0.66</v>
      </c>
      <c r="U6018">
        <v>0</v>
      </c>
      <c r="V6018" s="8">
        <v>0</v>
      </c>
      <c r="W6018" s="8">
        <v>0</v>
      </c>
      <c r="X6018" s="8">
        <v>0.66</v>
      </c>
    </row>
    <row r="6019" spans="1:24" x14ac:dyDescent="0.25">
      <c r="A6019" t="s">
        <v>6345</v>
      </c>
      <c r="B6019" s="1">
        <v>46091</v>
      </c>
      <c r="C6019" t="s">
        <v>501</v>
      </c>
      <c r="D6019" t="s">
        <v>502</v>
      </c>
      <c r="E6019" t="s">
        <v>27</v>
      </c>
      <c r="F6019" t="s">
        <v>37</v>
      </c>
      <c r="G6019" t="s">
        <v>29</v>
      </c>
      <c r="H6019" t="s">
        <v>30</v>
      </c>
      <c r="I6019" t="s">
        <v>144</v>
      </c>
      <c r="J6019" t="s">
        <v>145</v>
      </c>
      <c r="K6019" t="s">
        <v>33</v>
      </c>
      <c r="L6019" s="13">
        <v>12</v>
      </c>
      <c r="M6019" s="8">
        <v>6.5</v>
      </c>
      <c r="N6019">
        <v>1</v>
      </c>
      <c r="O6019" s="8">
        <v>12</v>
      </c>
      <c r="P6019" s="14">
        <v>4.1999999999999997E-3</v>
      </c>
      <c r="Q6019" s="8">
        <v>0.05</v>
      </c>
      <c r="R6019" s="8">
        <v>11.95</v>
      </c>
      <c r="S6019" s="8">
        <v>6.5</v>
      </c>
      <c r="T6019" s="8">
        <v>5.45</v>
      </c>
      <c r="U6019">
        <v>0</v>
      </c>
      <c r="V6019" s="8">
        <v>0</v>
      </c>
      <c r="W6019" s="8">
        <v>0</v>
      </c>
      <c r="X6019" s="8">
        <v>5.45</v>
      </c>
    </row>
    <row r="6020" spans="1:24" x14ac:dyDescent="0.25">
      <c r="A6020" t="s">
        <v>6346</v>
      </c>
      <c r="B6020" s="1">
        <v>46163</v>
      </c>
      <c r="C6020" t="s">
        <v>520</v>
      </c>
      <c r="D6020" t="s">
        <v>521</v>
      </c>
      <c r="E6020" t="s">
        <v>63</v>
      </c>
      <c r="F6020" t="s">
        <v>37</v>
      </c>
      <c r="G6020" t="s">
        <v>64</v>
      </c>
      <c r="H6020" t="s">
        <v>65</v>
      </c>
      <c r="I6020" t="s">
        <v>74</v>
      </c>
      <c r="J6020" t="s">
        <v>75</v>
      </c>
      <c r="K6020" t="s">
        <v>49</v>
      </c>
      <c r="L6020" s="13">
        <v>11</v>
      </c>
      <c r="M6020" s="8">
        <v>6.8</v>
      </c>
      <c r="N6020">
        <v>36</v>
      </c>
      <c r="O6020" s="8">
        <v>396</v>
      </c>
      <c r="P6020" s="14">
        <v>1.01E-2</v>
      </c>
      <c r="Q6020" s="8">
        <v>4</v>
      </c>
      <c r="R6020" s="8">
        <v>392</v>
      </c>
      <c r="S6020" s="8">
        <v>244.8</v>
      </c>
      <c r="T6020" s="8">
        <v>147.19999999999999</v>
      </c>
      <c r="U6020">
        <v>0</v>
      </c>
      <c r="V6020" s="8">
        <v>0</v>
      </c>
      <c r="W6020" s="8">
        <v>0</v>
      </c>
      <c r="X6020" s="8">
        <v>147.19999999999999</v>
      </c>
    </row>
    <row r="6021" spans="1:24" x14ac:dyDescent="0.25">
      <c r="A6021" t="s">
        <v>6347</v>
      </c>
      <c r="B6021" s="1">
        <v>45828</v>
      </c>
      <c r="C6021" t="s">
        <v>266</v>
      </c>
      <c r="D6021" t="s">
        <v>267</v>
      </c>
      <c r="E6021" t="s">
        <v>53</v>
      </c>
      <c r="F6021" t="s">
        <v>54</v>
      </c>
      <c r="G6021" t="s">
        <v>55</v>
      </c>
      <c r="H6021" t="s">
        <v>56</v>
      </c>
      <c r="I6021" t="s">
        <v>104</v>
      </c>
      <c r="J6021" t="s">
        <v>105</v>
      </c>
      <c r="K6021" t="s">
        <v>49</v>
      </c>
      <c r="L6021" s="13">
        <v>4.2</v>
      </c>
      <c r="M6021" s="8">
        <v>2.8</v>
      </c>
      <c r="N6021">
        <v>39</v>
      </c>
      <c r="O6021" s="8">
        <v>163.80000000000001</v>
      </c>
      <c r="P6021" s="14">
        <v>3.5499999999999997E-2</v>
      </c>
      <c r="Q6021" s="8">
        <v>5.81</v>
      </c>
      <c r="R6021" s="8">
        <v>157.99</v>
      </c>
      <c r="S6021" s="8">
        <v>109.2</v>
      </c>
      <c r="T6021" s="8">
        <v>48.79</v>
      </c>
      <c r="U6021">
        <v>0</v>
      </c>
      <c r="V6021" s="8">
        <v>0</v>
      </c>
      <c r="W6021" s="8">
        <v>0</v>
      </c>
      <c r="X6021" s="8">
        <v>48.79</v>
      </c>
    </row>
    <row r="6022" spans="1:24" x14ac:dyDescent="0.25">
      <c r="A6022" t="s">
        <v>6348</v>
      </c>
      <c r="B6022" s="1">
        <v>46192</v>
      </c>
      <c r="C6022" t="s">
        <v>410</v>
      </c>
      <c r="D6022" t="s">
        <v>411</v>
      </c>
      <c r="E6022" t="s">
        <v>150</v>
      </c>
      <c r="F6022" t="s">
        <v>46</v>
      </c>
      <c r="G6022" t="s">
        <v>151</v>
      </c>
      <c r="H6022" t="s">
        <v>152</v>
      </c>
      <c r="I6022" t="s">
        <v>99</v>
      </c>
      <c r="J6022" t="s">
        <v>100</v>
      </c>
      <c r="K6022" t="s">
        <v>49</v>
      </c>
      <c r="L6022" s="13">
        <v>3.8</v>
      </c>
      <c r="M6022" s="8">
        <v>2.6</v>
      </c>
      <c r="N6022">
        <v>7</v>
      </c>
      <c r="O6022" s="8">
        <v>26.6</v>
      </c>
      <c r="P6022" s="14">
        <v>0.1807</v>
      </c>
      <c r="Q6022" s="8">
        <v>4.8099999999999996</v>
      </c>
      <c r="R6022" s="8">
        <v>21.79</v>
      </c>
      <c r="S6022" s="8">
        <v>18.2</v>
      </c>
      <c r="T6022" s="8">
        <v>3.59</v>
      </c>
      <c r="U6022">
        <v>0</v>
      </c>
      <c r="V6022" s="8">
        <v>0</v>
      </c>
      <c r="W6022" s="8">
        <v>0</v>
      </c>
      <c r="X6022" s="8">
        <v>3.59</v>
      </c>
    </row>
    <row r="6023" spans="1:24" x14ac:dyDescent="0.25">
      <c r="A6023" t="s">
        <v>6349</v>
      </c>
      <c r="B6023" s="1">
        <v>45874</v>
      </c>
      <c r="C6023" t="s">
        <v>354</v>
      </c>
      <c r="D6023" t="s">
        <v>355</v>
      </c>
      <c r="E6023" t="s">
        <v>71</v>
      </c>
      <c r="F6023" t="s">
        <v>54</v>
      </c>
      <c r="G6023" t="s">
        <v>165</v>
      </c>
      <c r="H6023" t="s">
        <v>166</v>
      </c>
      <c r="I6023" t="s">
        <v>40</v>
      </c>
      <c r="J6023" t="s">
        <v>41</v>
      </c>
      <c r="K6023" t="s">
        <v>42</v>
      </c>
      <c r="L6023" s="13">
        <v>14.5</v>
      </c>
      <c r="M6023" s="8">
        <v>4.2</v>
      </c>
      <c r="N6023">
        <v>119</v>
      </c>
      <c r="O6023" s="8">
        <v>1725.5</v>
      </c>
      <c r="P6023" s="14">
        <v>5.0000000000000001E-4</v>
      </c>
      <c r="Q6023" s="8">
        <v>0.86</v>
      </c>
      <c r="R6023" s="8">
        <v>1724.64</v>
      </c>
      <c r="S6023" s="8">
        <v>499.8</v>
      </c>
      <c r="T6023" s="8">
        <v>1224.8399999999999</v>
      </c>
      <c r="U6023">
        <v>4</v>
      </c>
      <c r="V6023" s="8">
        <v>57.97</v>
      </c>
      <c r="W6023" s="8">
        <v>18.8</v>
      </c>
      <c r="X6023" s="8">
        <v>1206.04</v>
      </c>
    </row>
    <row r="6024" spans="1:24" x14ac:dyDescent="0.25">
      <c r="A6024" t="s">
        <v>6350</v>
      </c>
      <c r="B6024" s="1">
        <v>45321</v>
      </c>
      <c r="C6024" t="s">
        <v>288</v>
      </c>
      <c r="D6024" t="s">
        <v>289</v>
      </c>
      <c r="E6024" t="s">
        <v>27</v>
      </c>
      <c r="F6024" t="s">
        <v>46</v>
      </c>
      <c r="G6024" t="s">
        <v>38</v>
      </c>
      <c r="H6024" t="s">
        <v>39</v>
      </c>
      <c r="I6024" t="s">
        <v>112</v>
      </c>
      <c r="J6024" t="s">
        <v>113</v>
      </c>
      <c r="K6024" t="s">
        <v>42</v>
      </c>
      <c r="L6024" s="13">
        <v>8.5</v>
      </c>
      <c r="M6024" s="8">
        <v>2.8</v>
      </c>
      <c r="N6024">
        <v>24</v>
      </c>
      <c r="O6024" s="8">
        <v>204</v>
      </c>
      <c r="P6024" s="14">
        <v>0.1101</v>
      </c>
      <c r="Q6024" s="8">
        <v>22.46</v>
      </c>
      <c r="R6024" s="8">
        <v>181.54</v>
      </c>
      <c r="S6024" s="8">
        <v>67.2</v>
      </c>
      <c r="T6024" s="8">
        <v>114.34</v>
      </c>
      <c r="U6024">
        <v>12</v>
      </c>
      <c r="V6024" s="8">
        <v>90.77</v>
      </c>
      <c r="W6024" s="8">
        <v>39.6</v>
      </c>
      <c r="X6024" s="8">
        <v>74.739999999999995</v>
      </c>
    </row>
    <row r="6025" spans="1:24" x14ac:dyDescent="0.25">
      <c r="A6025" t="s">
        <v>6351</v>
      </c>
      <c r="B6025" s="1">
        <v>45469</v>
      </c>
      <c r="C6025" t="s">
        <v>367</v>
      </c>
      <c r="D6025" t="s">
        <v>368</v>
      </c>
      <c r="E6025" t="s">
        <v>63</v>
      </c>
      <c r="F6025" t="s">
        <v>54</v>
      </c>
      <c r="G6025" t="s">
        <v>79</v>
      </c>
      <c r="H6025" t="s">
        <v>80</v>
      </c>
      <c r="I6025" t="s">
        <v>47</v>
      </c>
      <c r="J6025" t="s">
        <v>48</v>
      </c>
      <c r="K6025" t="s">
        <v>49</v>
      </c>
      <c r="L6025" s="13">
        <v>5</v>
      </c>
      <c r="M6025" s="8">
        <v>3.2</v>
      </c>
      <c r="N6025">
        <v>105</v>
      </c>
      <c r="O6025" s="8">
        <v>525</v>
      </c>
      <c r="P6025" s="14">
        <v>4.19E-2</v>
      </c>
      <c r="Q6025" s="8">
        <v>22</v>
      </c>
      <c r="R6025" s="8">
        <v>503</v>
      </c>
      <c r="S6025" s="8">
        <v>336</v>
      </c>
      <c r="T6025" s="8">
        <v>167</v>
      </c>
      <c r="U6025">
        <v>0</v>
      </c>
      <c r="V6025" s="8">
        <v>0</v>
      </c>
      <c r="W6025" s="8">
        <v>0</v>
      </c>
      <c r="X6025" s="8">
        <v>167</v>
      </c>
    </row>
    <row r="6026" spans="1:24" x14ac:dyDescent="0.25">
      <c r="A6026" t="s">
        <v>6352</v>
      </c>
      <c r="B6026" s="1">
        <v>45489</v>
      </c>
      <c r="C6026" t="s">
        <v>220</v>
      </c>
      <c r="D6026" t="s">
        <v>221</v>
      </c>
      <c r="E6026" t="s">
        <v>71</v>
      </c>
      <c r="F6026" t="s">
        <v>28</v>
      </c>
      <c r="G6026" t="s">
        <v>72</v>
      </c>
      <c r="H6026" t="s">
        <v>73</v>
      </c>
      <c r="I6026" t="s">
        <v>156</v>
      </c>
      <c r="J6026" t="s">
        <v>157</v>
      </c>
      <c r="K6026" t="s">
        <v>42</v>
      </c>
      <c r="L6026" s="13">
        <v>6.2</v>
      </c>
      <c r="M6026" s="8">
        <v>1.9</v>
      </c>
      <c r="N6026">
        <v>74</v>
      </c>
      <c r="O6026" s="8">
        <v>458.8</v>
      </c>
      <c r="P6026" s="14">
        <v>5.3400000000000003E-2</v>
      </c>
      <c r="Q6026" s="8">
        <v>24.5</v>
      </c>
      <c r="R6026" s="8">
        <v>434.3</v>
      </c>
      <c r="S6026" s="8">
        <v>140.6</v>
      </c>
      <c r="T6026" s="8">
        <v>293.7</v>
      </c>
      <c r="U6026">
        <v>48</v>
      </c>
      <c r="V6026" s="8">
        <v>281.70999999999998</v>
      </c>
      <c r="W6026" s="8">
        <v>115.2</v>
      </c>
      <c r="X6026" s="8">
        <v>178.5</v>
      </c>
    </row>
    <row r="6027" spans="1:24" x14ac:dyDescent="0.25">
      <c r="A6027" t="s">
        <v>6353</v>
      </c>
      <c r="B6027" s="1">
        <v>46188</v>
      </c>
      <c r="C6027" t="s">
        <v>223</v>
      </c>
      <c r="D6027" t="s">
        <v>224</v>
      </c>
      <c r="E6027" t="s">
        <v>27</v>
      </c>
      <c r="F6027" t="s">
        <v>28</v>
      </c>
      <c r="G6027" t="s">
        <v>38</v>
      </c>
      <c r="H6027" t="s">
        <v>39</v>
      </c>
      <c r="I6027" t="s">
        <v>112</v>
      </c>
      <c r="J6027" t="s">
        <v>113</v>
      </c>
      <c r="K6027" t="s">
        <v>42</v>
      </c>
      <c r="L6027" s="13">
        <v>8.5</v>
      </c>
      <c r="M6027" s="8">
        <v>2.8</v>
      </c>
      <c r="N6027">
        <v>166</v>
      </c>
      <c r="O6027" s="8">
        <v>1411</v>
      </c>
      <c r="P6027" s="14">
        <v>9.7999999999999997E-3</v>
      </c>
      <c r="Q6027" s="8">
        <v>13.83</v>
      </c>
      <c r="R6027" s="8">
        <v>1397.17</v>
      </c>
      <c r="S6027" s="8">
        <v>464.8</v>
      </c>
      <c r="T6027" s="8">
        <v>932.37</v>
      </c>
      <c r="U6027">
        <v>0</v>
      </c>
      <c r="V6027" s="8">
        <v>0</v>
      </c>
      <c r="W6027" s="8">
        <v>0</v>
      </c>
      <c r="X6027" s="8">
        <v>932.37</v>
      </c>
    </row>
    <row r="6028" spans="1:24" x14ac:dyDescent="0.25">
      <c r="A6028" t="s">
        <v>6354</v>
      </c>
      <c r="B6028" s="1">
        <v>46144</v>
      </c>
      <c r="C6028" t="s">
        <v>367</v>
      </c>
      <c r="D6028" t="s">
        <v>368</v>
      </c>
      <c r="E6028" t="s">
        <v>63</v>
      </c>
      <c r="F6028" t="s">
        <v>54</v>
      </c>
      <c r="G6028" t="s">
        <v>79</v>
      </c>
      <c r="H6028" t="s">
        <v>80</v>
      </c>
      <c r="I6028" t="s">
        <v>104</v>
      </c>
      <c r="J6028" t="s">
        <v>105</v>
      </c>
      <c r="K6028" t="s">
        <v>49</v>
      </c>
      <c r="L6028" s="13">
        <v>4.2</v>
      </c>
      <c r="M6028" s="8">
        <v>2.8</v>
      </c>
      <c r="N6028">
        <v>80</v>
      </c>
      <c r="O6028" s="8">
        <v>336</v>
      </c>
      <c r="P6028" s="14">
        <v>2.07E-2</v>
      </c>
      <c r="Q6028" s="8">
        <v>6.96</v>
      </c>
      <c r="R6028" s="8">
        <v>329.04</v>
      </c>
      <c r="S6028" s="8">
        <v>224</v>
      </c>
      <c r="T6028" s="8">
        <v>105.04</v>
      </c>
      <c r="U6028">
        <v>0</v>
      </c>
      <c r="V6028" s="8">
        <v>0</v>
      </c>
      <c r="W6028" s="8">
        <v>0</v>
      </c>
      <c r="X6028" s="8">
        <v>105.04</v>
      </c>
    </row>
    <row r="6029" spans="1:24" x14ac:dyDescent="0.25">
      <c r="A6029" t="s">
        <v>6355</v>
      </c>
      <c r="B6029" s="1">
        <v>45497</v>
      </c>
      <c r="C6029" t="s">
        <v>77</v>
      </c>
      <c r="D6029" t="s">
        <v>78</v>
      </c>
      <c r="E6029" t="s">
        <v>63</v>
      </c>
      <c r="F6029" t="s">
        <v>37</v>
      </c>
      <c r="G6029" t="s">
        <v>64</v>
      </c>
      <c r="H6029" t="s">
        <v>65</v>
      </c>
      <c r="I6029" t="s">
        <v>127</v>
      </c>
      <c r="J6029" t="s">
        <v>128</v>
      </c>
      <c r="K6029" t="s">
        <v>33</v>
      </c>
      <c r="L6029" s="13">
        <v>7.2</v>
      </c>
      <c r="M6029" s="8">
        <v>3.6</v>
      </c>
      <c r="N6029">
        <v>12</v>
      </c>
      <c r="O6029" s="8">
        <v>86.4</v>
      </c>
      <c r="P6029" s="14">
        <v>1.6899999999999998E-2</v>
      </c>
      <c r="Q6029" s="8">
        <v>1.46</v>
      </c>
      <c r="R6029" s="8">
        <v>84.94</v>
      </c>
      <c r="S6029" s="8">
        <v>43.2</v>
      </c>
      <c r="T6029" s="8">
        <v>41.74</v>
      </c>
      <c r="U6029">
        <v>0</v>
      </c>
      <c r="V6029" s="8">
        <v>0</v>
      </c>
      <c r="W6029" s="8">
        <v>0</v>
      </c>
      <c r="X6029" s="8">
        <v>41.74</v>
      </c>
    </row>
    <row r="6030" spans="1:24" x14ac:dyDescent="0.25">
      <c r="A6030" t="s">
        <v>6356</v>
      </c>
      <c r="B6030" s="1">
        <v>46149</v>
      </c>
      <c r="C6030" t="s">
        <v>758</v>
      </c>
      <c r="D6030" t="s">
        <v>759</v>
      </c>
      <c r="E6030" t="s">
        <v>27</v>
      </c>
      <c r="F6030" t="s">
        <v>37</v>
      </c>
      <c r="G6030" t="s">
        <v>29</v>
      </c>
      <c r="H6030" t="s">
        <v>30</v>
      </c>
      <c r="I6030" t="s">
        <v>84</v>
      </c>
      <c r="J6030" t="s">
        <v>85</v>
      </c>
      <c r="K6030" t="s">
        <v>42</v>
      </c>
      <c r="L6030" s="13">
        <v>9.9</v>
      </c>
      <c r="M6030" s="8">
        <v>3.1</v>
      </c>
      <c r="N6030">
        <v>29</v>
      </c>
      <c r="O6030" s="8">
        <v>287.10000000000002</v>
      </c>
      <c r="P6030" s="14">
        <v>1.6000000000000001E-3</v>
      </c>
      <c r="Q6030" s="8">
        <v>0.46</v>
      </c>
      <c r="R6030" s="8">
        <v>286.64</v>
      </c>
      <c r="S6030" s="8">
        <v>89.9</v>
      </c>
      <c r="T6030" s="8">
        <v>196.74</v>
      </c>
      <c r="U6030">
        <v>0</v>
      </c>
      <c r="V6030" s="8">
        <v>0</v>
      </c>
      <c r="W6030" s="8">
        <v>0</v>
      </c>
      <c r="X6030" s="8">
        <v>196.74</v>
      </c>
    </row>
    <row r="6031" spans="1:24" x14ac:dyDescent="0.25">
      <c r="A6031" t="s">
        <v>6357</v>
      </c>
      <c r="B6031" s="1">
        <v>45351</v>
      </c>
      <c r="C6031" t="s">
        <v>520</v>
      </c>
      <c r="D6031" t="s">
        <v>521</v>
      </c>
      <c r="E6031" t="s">
        <v>63</v>
      </c>
      <c r="F6031" t="s">
        <v>37</v>
      </c>
      <c r="G6031" t="s">
        <v>64</v>
      </c>
      <c r="H6031" t="s">
        <v>65</v>
      </c>
      <c r="I6031" t="s">
        <v>66</v>
      </c>
      <c r="J6031" t="s">
        <v>67</v>
      </c>
      <c r="K6031" t="s">
        <v>33</v>
      </c>
      <c r="L6031" s="13">
        <v>4.5</v>
      </c>
      <c r="M6031" s="8">
        <v>2.1</v>
      </c>
      <c r="N6031">
        <v>30</v>
      </c>
      <c r="O6031" s="8">
        <v>135</v>
      </c>
      <c r="P6031" s="14">
        <v>1.46E-2</v>
      </c>
      <c r="Q6031" s="8">
        <v>1.97</v>
      </c>
      <c r="R6031" s="8">
        <v>133.03</v>
      </c>
      <c r="S6031" s="8">
        <v>63</v>
      </c>
      <c r="T6031" s="8">
        <v>70.03</v>
      </c>
      <c r="U6031">
        <v>0</v>
      </c>
      <c r="V6031" s="8">
        <v>0</v>
      </c>
      <c r="W6031" s="8">
        <v>0</v>
      </c>
      <c r="X6031" s="8">
        <v>70.03</v>
      </c>
    </row>
    <row r="6032" spans="1:24" x14ac:dyDescent="0.25">
      <c r="A6032" t="s">
        <v>6358</v>
      </c>
      <c r="B6032" s="1">
        <v>45547</v>
      </c>
      <c r="C6032" t="s">
        <v>288</v>
      </c>
      <c r="D6032" t="s">
        <v>289</v>
      </c>
      <c r="E6032" t="s">
        <v>27</v>
      </c>
      <c r="F6032" t="s">
        <v>46</v>
      </c>
      <c r="G6032" t="s">
        <v>38</v>
      </c>
      <c r="H6032" t="s">
        <v>39</v>
      </c>
      <c r="I6032" t="s">
        <v>130</v>
      </c>
      <c r="J6032" t="s">
        <v>131</v>
      </c>
      <c r="K6032" t="s">
        <v>42</v>
      </c>
      <c r="L6032" s="13">
        <v>4.8</v>
      </c>
      <c r="M6032" s="8">
        <v>1.4</v>
      </c>
      <c r="N6032">
        <v>13</v>
      </c>
      <c r="O6032" s="8">
        <v>62.4</v>
      </c>
      <c r="P6032" s="14">
        <v>0.18770000000000001</v>
      </c>
      <c r="Q6032" s="8">
        <v>11.71</v>
      </c>
      <c r="R6032" s="8">
        <v>50.69</v>
      </c>
      <c r="S6032" s="8">
        <v>18.2</v>
      </c>
      <c r="T6032" s="8">
        <v>32.49</v>
      </c>
      <c r="U6032">
        <v>0</v>
      </c>
      <c r="V6032" s="8">
        <v>0</v>
      </c>
      <c r="W6032" s="8">
        <v>0</v>
      </c>
      <c r="X6032" s="8">
        <v>32.49</v>
      </c>
    </row>
    <row r="6033" spans="1:24" x14ac:dyDescent="0.25">
      <c r="A6033" t="s">
        <v>6359</v>
      </c>
      <c r="B6033" s="1">
        <v>45325</v>
      </c>
      <c r="C6033" t="s">
        <v>475</v>
      </c>
      <c r="D6033" t="s">
        <v>476</v>
      </c>
      <c r="E6033" t="s">
        <v>63</v>
      </c>
      <c r="F6033" t="s">
        <v>37</v>
      </c>
      <c r="G6033" t="s">
        <v>64</v>
      </c>
      <c r="H6033" t="s">
        <v>65</v>
      </c>
      <c r="I6033" t="s">
        <v>31</v>
      </c>
      <c r="J6033" t="s">
        <v>32</v>
      </c>
      <c r="K6033" t="s">
        <v>33</v>
      </c>
      <c r="L6033" s="13">
        <v>5.8</v>
      </c>
      <c r="M6033" s="8">
        <v>2.7</v>
      </c>
      <c r="N6033">
        <v>5</v>
      </c>
      <c r="O6033" s="8">
        <v>29</v>
      </c>
      <c r="P6033" s="14">
        <v>5.3800000000000001E-2</v>
      </c>
      <c r="Q6033" s="8">
        <v>1.56</v>
      </c>
      <c r="R6033" s="8">
        <v>27.44</v>
      </c>
      <c r="S6033" s="8">
        <v>13.5</v>
      </c>
      <c r="T6033" s="8">
        <v>13.94</v>
      </c>
      <c r="U6033">
        <v>0</v>
      </c>
      <c r="V6033" s="8">
        <v>0</v>
      </c>
      <c r="W6033" s="8">
        <v>0</v>
      </c>
      <c r="X6033" s="8">
        <v>13.94</v>
      </c>
    </row>
    <row r="6034" spans="1:24" x14ac:dyDescent="0.25">
      <c r="A6034" t="s">
        <v>6360</v>
      </c>
      <c r="B6034" s="1">
        <v>45759</v>
      </c>
      <c r="C6034" t="s">
        <v>154</v>
      </c>
      <c r="D6034" t="s">
        <v>155</v>
      </c>
      <c r="E6034" t="s">
        <v>150</v>
      </c>
      <c r="F6034" t="s">
        <v>46</v>
      </c>
      <c r="G6034" t="s">
        <v>151</v>
      </c>
      <c r="H6034" t="s">
        <v>152</v>
      </c>
      <c r="I6034" t="s">
        <v>112</v>
      </c>
      <c r="J6034" t="s">
        <v>113</v>
      </c>
      <c r="K6034" t="s">
        <v>42</v>
      </c>
      <c r="L6034" s="13">
        <v>8.5</v>
      </c>
      <c r="M6034" s="8">
        <v>2.8</v>
      </c>
      <c r="N6034">
        <v>5</v>
      </c>
      <c r="O6034" s="8">
        <v>42.5</v>
      </c>
      <c r="P6034" s="14">
        <v>0.10340000000000001</v>
      </c>
      <c r="Q6034" s="8">
        <v>4.3899999999999997</v>
      </c>
      <c r="R6034" s="8">
        <v>38.11</v>
      </c>
      <c r="S6034" s="8">
        <v>14</v>
      </c>
      <c r="T6034" s="8">
        <v>24.11</v>
      </c>
      <c r="U6034">
        <v>0</v>
      </c>
      <c r="V6034" s="8">
        <v>0</v>
      </c>
      <c r="W6034" s="8">
        <v>0</v>
      </c>
      <c r="X6034" s="8">
        <v>24.11</v>
      </c>
    </row>
    <row r="6035" spans="1:24" x14ac:dyDescent="0.25">
      <c r="A6035" t="s">
        <v>6361</v>
      </c>
      <c r="B6035" s="1">
        <v>45343</v>
      </c>
      <c r="C6035" t="s">
        <v>420</v>
      </c>
      <c r="D6035" t="s">
        <v>421</v>
      </c>
      <c r="E6035" t="s">
        <v>150</v>
      </c>
      <c r="F6035" t="s">
        <v>89</v>
      </c>
      <c r="G6035" t="s">
        <v>151</v>
      </c>
      <c r="H6035" t="s">
        <v>152</v>
      </c>
      <c r="I6035" t="s">
        <v>66</v>
      </c>
      <c r="J6035" t="s">
        <v>67</v>
      </c>
      <c r="K6035" t="s">
        <v>33</v>
      </c>
      <c r="L6035" s="13">
        <v>4.5</v>
      </c>
      <c r="M6035" s="8">
        <v>2.1</v>
      </c>
      <c r="N6035">
        <v>248</v>
      </c>
      <c r="O6035" s="8">
        <v>1116</v>
      </c>
      <c r="P6035" s="14">
        <v>0.1235</v>
      </c>
      <c r="Q6035" s="8">
        <v>137.83000000000001</v>
      </c>
      <c r="R6035" s="8">
        <v>978.17</v>
      </c>
      <c r="S6035" s="8">
        <v>520.79999999999995</v>
      </c>
      <c r="T6035" s="8">
        <v>457.37</v>
      </c>
      <c r="U6035">
        <v>0</v>
      </c>
      <c r="V6035" s="8">
        <v>0</v>
      </c>
      <c r="W6035" s="8">
        <v>0</v>
      </c>
      <c r="X6035" s="8">
        <v>457.37</v>
      </c>
    </row>
    <row r="6036" spans="1:24" x14ac:dyDescent="0.25">
      <c r="A6036" t="s">
        <v>6362</v>
      </c>
      <c r="B6036" s="1">
        <v>46232</v>
      </c>
      <c r="C6036" t="s">
        <v>288</v>
      </c>
      <c r="D6036" t="s">
        <v>289</v>
      </c>
      <c r="E6036" t="s">
        <v>27</v>
      </c>
      <c r="F6036" t="s">
        <v>46</v>
      </c>
      <c r="G6036" t="s">
        <v>38</v>
      </c>
      <c r="H6036" t="s">
        <v>39</v>
      </c>
      <c r="I6036" t="s">
        <v>104</v>
      </c>
      <c r="J6036" t="s">
        <v>105</v>
      </c>
      <c r="K6036" t="s">
        <v>49</v>
      </c>
      <c r="L6036" s="13">
        <v>4.2</v>
      </c>
      <c r="M6036" s="8">
        <v>2.8</v>
      </c>
      <c r="N6036">
        <v>108</v>
      </c>
      <c r="O6036" s="8">
        <v>453.6</v>
      </c>
      <c r="P6036" s="14">
        <v>5.5399999999999998E-2</v>
      </c>
      <c r="Q6036" s="8">
        <v>25.13</v>
      </c>
      <c r="R6036" s="8">
        <v>428.47</v>
      </c>
      <c r="S6036" s="8">
        <v>302.39999999999998</v>
      </c>
      <c r="T6036" s="8">
        <v>126.07</v>
      </c>
      <c r="U6036">
        <v>0</v>
      </c>
      <c r="V6036" s="8">
        <v>0</v>
      </c>
      <c r="W6036" s="8">
        <v>0</v>
      </c>
      <c r="X6036" s="8">
        <v>126.07</v>
      </c>
    </row>
    <row r="6037" spans="1:24" x14ac:dyDescent="0.25">
      <c r="A6037" t="s">
        <v>6363</v>
      </c>
      <c r="B6037" s="1">
        <v>45661</v>
      </c>
      <c r="C6037" t="s">
        <v>391</v>
      </c>
      <c r="D6037" t="s">
        <v>392</v>
      </c>
      <c r="E6037" t="s">
        <v>63</v>
      </c>
      <c r="F6037" t="s">
        <v>54</v>
      </c>
      <c r="G6037" t="s">
        <v>79</v>
      </c>
      <c r="H6037" t="s">
        <v>80</v>
      </c>
      <c r="I6037" t="s">
        <v>40</v>
      </c>
      <c r="J6037" t="s">
        <v>41</v>
      </c>
      <c r="K6037" t="s">
        <v>42</v>
      </c>
      <c r="L6037" s="13">
        <v>14.5</v>
      </c>
      <c r="M6037" s="8">
        <v>4.2</v>
      </c>
      <c r="N6037">
        <v>11</v>
      </c>
      <c r="O6037" s="8">
        <v>159.5</v>
      </c>
      <c r="P6037" s="14">
        <v>2.2200000000000001E-2</v>
      </c>
      <c r="Q6037" s="8">
        <v>3.54</v>
      </c>
      <c r="R6037" s="8">
        <v>155.96</v>
      </c>
      <c r="S6037" s="8">
        <v>46.2</v>
      </c>
      <c r="T6037" s="8">
        <v>109.76</v>
      </c>
      <c r="U6037">
        <v>0</v>
      </c>
      <c r="V6037" s="8">
        <v>0</v>
      </c>
      <c r="W6037" s="8">
        <v>0</v>
      </c>
      <c r="X6037" s="8">
        <v>109.76</v>
      </c>
    </row>
    <row r="6038" spans="1:24" x14ac:dyDescent="0.25">
      <c r="A6038" t="s">
        <v>6364</v>
      </c>
      <c r="B6038" s="1">
        <v>46013</v>
      </c>
      <c r="C6038" t="s">
        <v>386</v>
      </c>
      <c r="D6038" t="s">
        <v>387</v>
      </c>
      <c r="E6038" t="s">
        <v>27</v>
      </c>
      <c r="F6038" t="s">
        <v>54</v>
      </c>
      <c r="G6038" t="s">
        <v>38</v>
      </c>
      <c r="H6038" t="s">
        <v>39</v>
      </c>
      <c r="I6038" t="s">
        <v>31</v>
      </c>
      <c r="J6038" t="s">
        <v>32</v>
      </c>
      <c r="K6038" t="s">
        <v>33</v>
      </c>
      <c r="L6038" s="13">
        <v>5.8</v>
      </c>
      <c r="M6038" s="8">
        <v>2.7</v>
      </c>
      <c r="N6038">
        <v>377</v>
      </c>
      <c r="O6038" s="8">
        <v>2186.6</v>
      </c>
      <c r="P6038" s="14">
        <v>4.7000000000000002E-3</v>
      </c>
      <c r="Q6038" s="8">
        <v>10.28</v>
      </c>
      <c r="R6038" s="8">
        <v>2176.3200000000002</v>
      </c>
      <c r="S6038" s="8">
        <v>1017.9</v>
      </c>
      <c r="T6038" s="8">
        <v>1158.42</v>
      </c>
      <c r="U6038">
        <v>0</v>
      </c>
      <c r="V6038" s="8">
        <v>0</v>
      </c>
      <c r="W6038" s="8">
        <v>0</v>
      </c>
      <c r="X6038" s="8">
        <v>1158.42</v>
      </c>
    </row>
    <row r="6039" spans="1:24" x14ac:dyDescent="0.25">
      <c r="A6039" t="s">
        <v>6365</v>
      </c>
      <c r="B6039" s="1">
        <v>45495</v>
      </c>
      <c r="C6039" t="s">
        <v>440</v>
      </c>
      <c r="D6039" t="s">
        <v>441</v>
      </c>
      <c r="E6039" t="s">
        <v>71</v>
      </c>
      <c r="F6039" t="s">
        <v>54</v>
      </c>
      <c r="G6039" t="s">
        <v>72</v>
      </c>
      <c r="H6039" t="s">
        <v>73</v>
      </c>
      <c r="I6039" t="s">
        <v>144</v>
      </c>
      <c r="J6039" t="s">
        <v>145</v>
      </c>
      <c r="K6039" t="s">
        <v>33</v>
      </c>
      <c r="L6039" s="13">
        <v>12</v>
      </c>
      <c r="M6039" s="8">
        <v>6.5</v>
      </c>
      <c r="N6039">
        <v>345</v>
      </c>
      <c r="O6039" s="8">
        <v>4140</v>
      </c>
      <c r="P6039" s="14">
        <v>1.89E-2</v>
      </c>
      <c r="Q6039" s="8">
        <v>78.25</v>
      </c>
      <c r="R6039" s="8">
        <v>4061.75</v>
      </c>
      <c r="S6039" s="8">
        <v>2242.5</v>
      </c>
      <c r="T6039" s="8">
        <v>1819.25</v>
      </c>
      <c r="U6039">
        <v>0</v>
      </c>
      <c r="V6039" s="8">
        <v>0</v>
      </c>
      <c r="W6039" s="8">
        <v>0</v>
      </c>
      <c r="X6039" s="8">
        <v>1819.25</v>
      </c>
    </row>
    <row r="6040" spans="1:24" x14ac:dyDescent="0.25">
      <c r="A6040" t="s">
        <v>6366</v>
      </c>
      <c r="B6040" s="1">
        <v>45572</v>
      </c>
      <c r="C6040" t="s">
        <v>584</v>
      </c>
      <c r="D6040" t="s">
        <v>585</v>
      </c>
      <c r="E6040" t="s">
        <v>27</v>
      </c>
      <c r="F6040" t="s">
        <v>37</v>
      </c>
      <c r="G6040" t="s">
        <v>29</v>
      </c>
      <c r="H6040" t="s">
        <v>30</v>
      </c>
      <c r="I6040" t="s">
        <v>156</v>
      </c>
      <c r="J6040" t="s">
        <v>157</v>
      </c>
      <c r="K6040" t="s">
        <v>42</v>
      </c>
      <c r="L6040" s="13">
        <v>6.2</v>
      </c>
      <c r="M6040" s="8">
        <v>1.9</v>
      </c>
      <c r="N6040">
        <v>4</v>
      </c>
      <c r="O6040" s="8">
        <v>24.8</v>
      </c>
      <c r="P6040" s="14">
        <v>2.3300000000000001E-2</v>
      </c>
      <c r="Q6040" s="8">
        <v>0.57999999999999996</v>
      </c>
      <c r="R6040" s="8">
        <v>24.22</v>
      </c>
      <c r="S6040" s="8">
        <v>7.6</v>
      </c>
      <c r="T6040" s="8">
        <v>16.62</v>
      </c>
      <c r="U6040">
        <v>0</v>
      </c>
      <c r="V6040" s="8">
        <v>0</v>
      </c>
      <c r="W6040" s="8">
        <v>0</v>
      </c>
      <c r="X6040" s="8">
        <v>16.62</v>
      </c>
    </row>
    <row r="6041" spans="1:24" x14ac:dyDescent="0.25">
      <c r="A6041" t="s">
        <v>6367</v>
      </c>
      <c r="B6041" s="1">
        <v>45669</v>
      </c>
      <c r="C6041" t="s">
        <v>232</v>
      </c>
      <c r="D6041" t="s">
        <v>233</v>
      </c>
      <c r="E6041" t="s">
        <v>27</v>
      </c>
      <c r="F6041" t="s">
        <v>89</v>
      </c>
      <c r="G6041" t="s">
        <v>29</v>
      </c>
      <c r="H6041" t="s">
        <v>30</v>
      </c>
      <c r="I6041" t="s">
        <v>117</v>
      </c>
      <c r="J6041" t="s">
        <v>118</v>
      </c>
      <c r="K6041" t="s">
        <v>59</v>
      </c>
      <c r="L6041" s="13">
        <v>6</v>
      </c>
      <c r="M6041" s="8">
        <v>4.2</v>
      </c>
      <c r="N6041">
        <v>160</v>
      </c>
      <c r="O6041" s="8">
        <v>960</v>
      </c>
      <c r="P6041" s="14">
        <v>4.8099999999999997E-2</v>
      </c>
      <c r="Q6041" s="8">
        <v>46.18</v>
      </c>
      <c r="R6041" s="8">
        <v>913.82</v>
      </c>
      <c r="S6041" s="8">
        <v>672</v>
      </c>
      <c r="T6041" s="8">
        <v>241.82</v>
      </c>
      <c r="U6041">
        <v>0</v>
      </c>
      <c r="V6041" s="8">
        <v>0</v>
      </c>
      <c r="W6041" s="8">
        <v>0</v>
      </c>
      <c r="X6041" s="8">
        <v>241.82</v>
      </c>
    </row>
    <row r="6042" spans="1:24" x14ac:dyDescent="0.25">
      <c r="A6042" t="s">
        <v>6368</v>
      </c>
      <c r="B6042" s="1">
        <v>46135</v>
      </c>
      <c r="C6042" t="s">
        <v>758</v>
      </c>
      <c r="D6042" t="s">
        <v>759</v>
      </c>
      <c r="E6042" t="s">
        <v>27</v>
      </c>
      <c r="F6042" t="s">
        <v>37</v>
      </c>
      <c r="G6042" t="s">
        <v>38</v>
      </c>
      <c r="H6042" t="s">
        <v>39</v>
      </c>
      <c r="I6042" t="s">
        <v>156</v>
      </c>
      <c r="J6042" t="s">
        <v>157</v>
      </c>
      <c r="K6042" t="s">
        <v>42</v>
      </c>
      <c r="L6042" s="13">
        <v>6.2</v>
      </c>
      <c r="M6042" s="8">
        <v>1.9</v>
      </c>
      <c r="N6042">
        <v>78</v>
      </c>
      <c r="O6042" s="8">
        <v>483.6</v>
      </c>
      <c r="P6042" s="14">
        <v>8.8000000000000005E-3</v>
      </c>
      <c r="Q6042" s="8">
        <v>4.26</v>
      </c>
      <c r="R6042" s="8">
        <v>479.34</v>
      </c>
      <c r="S6042" s="8">
        <v>148.19999999999999</v>
      </c>
      <c r="T6042" s="8">
        <v>331.14</v>
      </c>
      <c r="U6042">
        <v>0</v>
      </c>
      <c r="V6042" s="8">
        <v>0</v>
      </c>
      <c r="W6042" s="8">
        <v>0</v>
      </c>
      <c r="X6042" s="8">
        <v>331.14</v>
      </c>
    </row>
    <row r="6043" spans="1:24" x14ac:dyDescent="0.25">
      <c r="A6043" t="s">
        <v>6369</v>
      </c>
      <c r="B6043" s="1">
        <v>45767</v>
      </c>
      <c r="C6043" t="s">
        <v>354</v>
      </c>
      <c r="D6043" t="s">
        <v>355</v>
      </c>
      <c r="E6043" t="s">
        <v>71</v>
      </c>
      <c r="F6043" t="s">
        <v>54</v>
      </c>
      <c r="G6043" t="s">
        <v>72</v>
      </c>
      <c r="H6043" t="s">
        <v>73</v>
      </c>
      <c r="I6043" t="s">
        <v>57</v>
      </c>
      <c r="J6043" t="s">
        <v>58</v>
      </c>
      <c r="K6043" t="s">
        <v>59</v>
      </c>
      <c r="L6043" s="13">
        <v>10.5</v>
      </c>
      <c r="M6043" s="8">
        <v>7.5</v>
      </c>
      <c r="N6043">
        <v>14</v>
      </c>
      <c r="O6043" s="8">
        <v>147</v>
      </c>
      <c r="P6043" s="14">
        <v>7.3000000000000001E-3</v>
      </c>
      <c r="Q6043" s="8">
        <v>1.07</v>
      </c>
      <c r="R6043" s="8">
        <v>145.93</v>
      </c>
      <c r="S6043" s="8">
        <v>105</v>
      </c>
      <c r="T6043" s="8">
        <v>40.93</v>
      </c>
      <c r="U6043">
        <v>10</v>
      </c>
      <c r="V6043" s="8">
        <v>104.23</v>
      </c>
      <c r="W6043" s="8">
        <v>80</v>
      </c>
      <c r="X6043" s="8">
        <v>-39.07</v>
      </c>
    </row>
    <row r="6044" spans="1:24" x14ac:dyDescent="0.25">
      <c r="A6044" t="s">
        <v>6370</v>
      </c>
      <c r="B6044" s="1">
        <v>45809</v>
      </c>
      <c r="C6044" t="s">
        <v>403</v>
      </c>
      <c r="D6044" t="s">
        <v>404</v>
      </c>
      <c r="E6044" t="s">
        <v>53</v>
      </c>
      <c r="F6044" t="s">
        <v>37</v>
      </c>
      <c r="G6044" t="s">
        <v>55</v>
      </c>
      <c r="H6044" t="s">
        <v>56</v>
      </c>
      <c r="I6044" t="s">
        <v>31</v>
      </c>
      <c r="J6044" t="s">
        <v>32</v>
      </c>
      <c r="K6044" t="s">
        <v>33</v>
      </c>
      <c r="L6044" s="13">
        <v>5.8</v>
      </c>
      <c r="M6044" s="8">
        <v>2.7</v>
      </c>
      <c r="N6044">
        <v>41</v>
      </c>
      <c r="O6044" s="8">
        <v>237.8</v>
      </c>
      <c r="P6044" s="14">
        <v>1.29E-2</v>
      </c>
      <c r="Q6044" s="8">
        <v>3.07</v>
      </c>
      <c r="R6044" s="8">
        <v>234.73</v>
      </c>
      <c r="S6044" s="8">
        <v>110.7</v>
      </c>
      <c r="T6044" s="8">
        <v>124.03</v>
      </c>
      <c r="U6044">
        <v>0</v>
      </c>
      <c r="V6044" s="8">
        <v>0</v>
      </c>
      <c r="W6044" s="8">
        <v>0</v>
      </c>
      <c r="X6044" s="8">
        <v>124.03</v>
      </c>
    </row>
    <row r="6045" spans="1:24" x14ac:dyDescent="0.25">
      <c r="A6045" t="s">
        <v>6371</v>
      </c>
      <c r="B6045" s="1">
        <v>45698</v>
      </c>
      <c r="C6045" t="s">
        <v>410</v>
      </c>
      <c r="D6045" t="s">
        <v>411</v>
      </c>
      <c r="E6045" t="s">
        <v>150</v>
      </c>
      <c r="F6045" t="s">
        <v>46</v>
      </c>
      <c r="G6045" t="s">
        <v>151</v>
      </c>
      <c r="H6045" t="s">
        <v>152</v>
      </c>
      <c r="I6045" t="s">
        <v>40</v>
      </c>
      <c r="J6045" t="s">
        <v>41</v>
      </c>
      <c r="K6045" t="s">
        <v>42</v>
      </c>
      <c r="L6045" s="13">
        <v>14.5</v>
      </c>
      <c r="M6045" s="8">
        <v>4.2</v>
      </c>
      <c r="N6045">
        <v>18</v>
      </c>
      <c r="O6045" s="8">
        <v>261</v>
      </c>
      <c r="P6045" s="14">
        <v>0.2535</v>
      </c>
      <c r="Q6045" s="8">
        <v>66.16</v>
      </c>
      <c r="R6045" s="8">
        <v>194.84</v>
      </c>
      <c r="S6045" s="8">
        <v>75.599999999999994</v>
      </c>
      <c r="T6045" s="8">
        <v>119.24</v>
      </c>
      <c r="U6045">
        <v>0</v>
      </c>
      <c r="V6045" s="8">
        <v>0</v>
      </c>
      <c r="W6045" s="8">
        <v>0</v>
      </c>
      <c r="X6045" s="8">
        <v>119.24</v>
      </c>
    </row>
    <row r="6046" spans="1:24" x14ac:dyDescent="0.25">
      <c r="A6046" t="s">
        <v>6372</v>
      </c>
      <c r="B6046" s="1">
        <v>45942</v>
      </c>
      <c r="C6046" t="s">
        <v>188</v>
      </c>
      <c r="D6046" t="s">
        <v>189</v>
      </c>
      <c r="E6046" t="s">
        <v>27</v>
      </c>
      <c r="F6046" t="s">
        <v>54</v>
      </c>
      <c r="G6046" t="s">
        <v>38</v>
      </c>
      <c r="H6046" t="s">
        <v>39</v>
      </c>
      <c r="I6046" t="s">
        <v>40</v>
      </c>
      <c r="J6046" t="s">
        <v>41</v>
      </c>
      <c r="K6046" t="s">
        <v>42</v>
      </c>
      <c r="L6046" s="13">
        <v>14.5</v>
      </c>
      <c r="M6046" s="8">
        <v>4.2</v>
      </c>
      <c r="N6046">
        <v>150</v>
      </c>
      <c r="O6046" s="8">
        <v>2175</v>
      </c>
      <c r="P6046" s="14">
        <v>1.5900000000000001E-2</v>
      </c>
      <c r="Q6046" s="8">
        <v>34.58</v>
      </c>
      <c r="R6046" s="8">
        <v>2140.42</v>
      </c>
      <c r="S6046" s="8">
        <v>630</v>
      </c>
      <c r="T6046" s="8">
        <v>1510.42</v>
      </c>
      <c r="U6046">
        <v>0</v>
      </c>
      <c r="V6046" s="8">
        <v>0</v>
      </c>
      <c r="W6046" s="8">
        <v>0</v>
      </c>
      <c r="X6046" s="8">
        <v>1510.42</v>
      </c>
    </row>
    <row r="6047" spans="1:24" x14ac:dyDescent="0.25">
      <c r="A6047" t="s">
        <v>6373</v>
      </c>
      <c r="B6047" s="1">
        <v>46237</v>
      </c>
      <c r="C6047" t="s">
        <v>215</v>
      </c>
      <c r="D6047" t="s">
        <v>216</v>
      </c>
      <c r="E6047" t="s">
        <v>27</v>
      </c>
      <c r="F6047" t="s">
        <v>54</v>
      </c>
      <c r="G6047" t="s">
        <v>38</v>
      </c>
      <c r="H6047" t="s">
        <v>39</v>
      </c>
      <c r="I6047" t="s">
        <v>84</v>
      </c>
      <c r="J6047" t="s">
        <v>85</v>
      </c>
      <c r="K6047" t="s">
        <v>42</v>
      </c>
      <c r="L6047" s="13">
        <v>9.9</v>
      </c>
      <c r="M6047" s="8">
        <v>3.1</v>
      </c>
      <c r="N6047">
        <v>24</v>
      </c>
      <c r="O6047" s="8">
        <v>237.6</v>
      </c>
      <c r="P6047" s="14">
        <v>5.0099999999999999E-2</v>
      </c>
      <c r="Q6047" s="8">
        <v>11.9</v>
      </c>
      <c r="R6047" s="8">
        <v>225.7</v>
      </c>
      <c r="S6047" s="8">
        <v>74.400000000000006</v>
      </c>
      <c r="T6047" s="8">
        <v>151.30000000000001</v>
      </c>
      <c r="U6047">
        <v>0</v>
      </c>
      <c r="V6047" s="8">
        <v>0</v>
      </c>
      <c r="W6047" s="8">
        <v>0</v>
      </c>
      <c r="X6047" s="8">
        <v>151.30000000000001</v>
      </c>
    </row>
    <row r="6048" spans="1:24" x14ac:dyDescent="0.25">
      <c r="A6048" t="s">
        <v>6374</v>
      </c>
      <c r="B6048" s="1">
        <v>45418</v>
      </c>
      <c r="C6048" t="s">
        <v>211</v>
      </c>
      <c r="D6048" t="s">
        <v>212</v>
      </c>
      <c r="E6048" t="s">
        <v>27</v>
      </c>
      <c r="F6048" t="s">
        <v>37</v>
      </c>
      <c r="G6048" t="s">
        <v>38</v>
      </c>
      <c r="H6048" t="s">
        <v>39</v>
      </c>
      <c r="I6048" t="s">
        <v>66</v>
      </c>
      <c r="J6048" t="s">
        <v>67</v>
      </c>
      <c r="K6048" t="s">
        <v>33</v>
      </c>
      <c r="L6048" s="13">
        <v>4.5</v>
      </c>
      <c r="M6048" s="8">
        <v>2.1</v>
      </c>
      <c r="N6048">
        <v>91</v>
      </c>
      <c r="O6048" s="8">
        <v>409.5</v>
      </c>
      <c r="P6048" s="14">
        <v>1.15E-2</v>
      </c>
      <c r="Q6048" s="8">
        <v>4.71</v>
      </c>
      <c r="R6048" s="8">
        <v>404.79</v>
      </c>
      <c r="S6048" s="8">
        <v>191.1</v>
      </c>
      <c r="T6048" s="8">
        <v>213.69</v>
      </c>
      <c r="U6048">
        <v>0</v>
      </c>
      <c r="V6048" s="8">
        <v>0</v>
      </c>
      <c r="W6048" s="8">
        <v>0</v>
      </c>
      <c r="X6048" s="8">
        <v>213.69</v>
      </c>
    </row>
    <row r="6049" spans="1:24" x14ac:dyDescent="0.25">
      <c r="A6049" t="s">
        <v>6375</v>
      </c>
      <c r="B6049" s="1">
        <v>45989</v>
      </c>
      <c r="C6049" t="s">
        <v>272</v>
      </c>
      <c r="D6049" t="s">
        <v>273</v>
      </c>
      <c r="E6049" t="s">
        <v>27</v>
      </c>
      <c r="F6049" t="s">
        <v>54</v>
      </c>
      <c r="G6049" t="s">
        <v>38</v>
      </c>
      <c r="H6049" t="s">
        <v>39</v>
      </c>
      <c r="I6049" t="s">
        <v>104</v>
      </c>
      <c r="J6049" t="s">
        <v>105</v>
      </c>
      <c r="K6049" t="s">
        <v>49</v>
      </c>
      <c r="L6049" s="13">
        <v>4.2</v>
      </c>
      <c r="M6049" s="8">
        <v>2.8</v>
      </c>
      <c r="N6049">
        <v>41</v>
      </c>
      <c r="O6049" s="8">
        <v>172.2</v>
      </c>
      <c r="P6049" s="14">
        <v>3.0099999999999998E-2</v>
      </c>
      <c r="Q6049" s="8">
        <v>5.18</v>
      </c>
      <c r="R6049" s="8">
        <v>167.02</v>
      </c>
      <c r="S6049" s="8">
        <v>114.8</v>
      </c>
      <c r="T6049" s="8">
        <v>52.22</v>
      </c>
      <c r="U6049">
        <v>0</v>
      </c>
      <c r="V6049" s="8">
        <v>0</v>
      </c>
      <c r="W6049" s="8">
        <v>0</v>
      </c>
      <c r="X6049" s="8">
        <v>52.22</v>
      </c>
    </row>
    <row r="6050" spans="1:24" x14ac:dyDescent="0.25">
      <c r="A6050" t="s">
        <v>6376</v>
      </c>
      <c r="B6050" s="1">
        <v>45323</v>
      </c>
      <c r="C6050" t="s">
        <v>350</v>
      </c>
      <c r="D6050" t="s">
        <v>351</v>
      </c>
      <c r="E6050" t="s">
        <v>63</v>
      </c>
      <c r="F6050" t="s">
        <v>89</v>
      </c>
      <c r="G6050" t="s">
        <v>64</v>
      </c>
      <c r="H6050" t="s">
        <v>65</v>
      </c>
      <c r="I6050" t="s">
        <v>156</v>
      </c>
      <c r="J6050" t="s">
        <v>157</v>
      </c>
      <c r="K6050" t="s">
        <v>42</v>
      </c>
      <c r="L6050" s="13">
        <v>6.2</v>
      </c>
      <c r="M6050" s="8">
        <v>1.9</v>
      </c>
      <c r="N6050">
        <v>169</v>
      </c>
      <c r="O6050" s="8">
        <v>1047.8</v>
      </c>
      <c r="P6050" s="14">
        <v>0.1082</v>
      </c>
      <c r="Q6050" s="8">
        <v>113.37</v>
      </c>
      <c r="R6050" s="8">
        <v>934.43</v>
      </c>
      <c r="S6050" s="8">
        <v>321.10000000000002</v>
      </c>
      <c r="T6050" s="8">
        <v>613.33000000000004</v>
      </c>
      <c r="U6050">
        <v>0</v>
      </c>
      <c r="V6050" s="8">
        <v>0</v>
      </c>
      <c r="W6050" s="8">
        <v>0</v>
      </c>
      <c r="X6050" s="8">
        <v>613.33000000000004</v>
      </c>
    </row>
    <row r="6051" spans="1:24" x14ac:dyDescent="0.25">
      <c r="A6051" t="s">
        <v>6377</v>
      </c>
      <c r="B6051" s="1">
        <v>45539</v>
      </c>
      <c r="C6051" t="s">
        <v>523</v>
      </c>
      <c r="D6051" t="s">
        <v>524</v>
      </c>
      <c r="E6051" t="s">
        <v>27</v>
      </c>
      <c r="F6051" t="s">
        <v>89</v>
      </c>
      <c r="G6051" t="s">
        <v>29</v>
      </c>
      <c r="H6051" t="s">
        <v>30</v>
      </c>
      <c r="I6051" t="s">
        <v>47</v>
      </c>
      <c r="J6051" t="s">
        <v>48</v>
      </c>
      <c r="K6051" t="s">
        <v>49</v>
      </c>
      <c r="L6051" s="13">
        <v>5</v>
      </c>
      <c r="M6051" s="8">
        <v>3.2</v>
      </c>
      <c r="N6051">
        <v>121</v>
      </c>
      <c r="O6051" s="8">
        <v>605</v>
      </c>
      <c r="P6051" s="14">
        <v>0.1285</v>
      </c>
      <c r="Q6051" s="8">
        <v>77.739999999999995</v>
      </c>
      <c r="R6051" s="8">
        <v>527.26</v>
      </c>
      <c r="S6051" s="8">
        <v>387.2</v>
      </c>
      <c r="T6051" s="8">
        <v>140.06</v>
      </c>
      <c r="U6051">
        <v>0</v>
      </c>
      <c r="V6051" s="8">
        <v>0</v>
      </c>
      <c r="W6051" s="8">
        <v>0</v>
      </c>
      <c r="X6051" s="8">
        <v>140.06</v>
      </c>
    </row>
    <row r="6052" spans="1:24" x14ac:dyDescent="0.25">
      <c r="A6052" t="s">
        <v>6378</v>
      </c>
      <c r="B6052" s="1">
        <v>45673</v>
      </c>
      <c r="C6052" t="s">
        <v>61</v>
      </c>
      <c r="D6052" t="s">
        <v>62</v>
      </c>
      <c r="E6052" t="s">
        <v>63</v>
      </c>
      <c r="F6052" t="s">
        <v>46</v>
      </c>
      <c r="G6052" t="s">
        <v>64</v>
      </c>
      <c r="H6052" t="s">
        <v>65</v>
      </c>
      <c r="I6052" t="s">
        <v>117</v>
      </c>
      <c r="J6052" t="s">
        <v>118</v>
      </c>
      <c r="K6052" t="s">
        <v>59</v>
      </c>
      <c r="L6052" s="13">
        <v>6</v>
      </c>
      <c r="M6052" s="8">
        <v>4.2</v>
      </c>
      <c r="N6052">
        <v>5</v>
      </c>
      <c r="O6052" s="8">
        <v>30</v>
      </c>
      <c r="P6052" s="14">
        <v>0.11849999999999999</v>
      </c>
      <c r="Q6052" s="8">
        <v>3.56</v>
      </c>
      <c r="R6052" s="8">
        <v>26.44</v>
      </c>
      <c r="S6052" s="8">
        <v>21</v>
      </c>
      <c r="T6052" s="8">
        <v>5.44</v>
      </c>
      <c r="U6052">
        <v>0</v>
      </c>
      <c r="V6052" s="8">
        <v>0</v>
      </c>
      <c r="W6052" s="8">
        <v>0</v>
      </c>
      <c r="X6052" s="8">
        <v>5.44</v>
      </c>
    </row>
    <row r="6053" spans="1:24" x14ac:dyDescent="0.25">
      <c r="A6053" t="s">
        <v>6379</v>
      </c>
      <c r="B6053" s="1">
        <v>45792</v>
      </c>
      <c r="C6053" t="s">
        <v>191</v>
      </c>
      <c r="D6053" t="s">
        <v>192</v>
      </c>
      <c r="E6053" t="s">
        <v>150</v>
      </c>
      <c r="F6053" t="s">
        <v>54</v>
      </c>
      <c r="G6053" t="s">
        <v>151</v>
      </c>
      <c r="H6053" t="s">
        <v>152</v>
      </c>
      <c r="I6053" t="s">
        <v>144</v>
      </c>
      <c r="J6053" t="s">
        <v>145</v>
      </c>
      <c r="K6053" t="s">
        <v>33</v>
      </c>
      <c r="L6053" s="13">
        <v>12</v>
      </c>
      <c r="M6053" s="8">
        <v>6.5</v>
      </c>
      <c r="N6053">
        <v>121</v>
      </c>
      <c r="O6053" s="8">
        <v>1452</v>
      </c>
      <c r="P6053" s="14">
        <v>3.3E-3</v>
      </c>
      <c r="Q6053" s="8">
        <v>4.79</v>
      </c>
      <c r="R6053" s="8">
        <v>1447.21</v>
      </c>
      <c r="S6053" s="8">
        <v>786.5</v>
      </c>
      <c r="T6053" s="8">
        <v>660.71</v>
      </c>
      <c r="U6053">
        <v>31</v>
      </c>
      <c r="V6053" s="8">
        <v>370.77</v>
      </c>
      <c r="W6053" s="8">
        <v>217</v>
      </c>
      <c r="X6053" s="8">
        <v>443.71</v>
      </c>
    </row>
    <row r="6054" spans="1:24" x14ac:dyDescent="0.25">
      <c r="A6054" t="s">
        <v>6380</v>
      </c>
      <c r="B6054" s="1">
        <v>45900</v>
      </c>
      <c r="C6054" t="s">
        <v>229</v>
      </c>
      <c r="D6054" t="s">
        <v>230</v>
      </c>
      <c r="E6054" t="s">
        <v>27</v>
      </c>
      <c r="F6054" t="s">
        <v>54</v>
      </c>
      <c r="G6054" t="s">
        <v>29</v>
      </c>
      <c r="H6054" t="s">
        <v>30</v>
      </c>
      <c r="I6054" t="s">
        <v>185</v>
      </c>
      <c r="J6054" t="s">
        <v>186</v>
      </c>
      <c r="K6054" t="s">
        <v>59</v>
      </c>
      <c r="L6054" s="13">
        <v>4.9000000000000004</v>
      </c>
      <c r="M6054" s="8">
        <v>3.1</v>
      </c>
      <c r="N6054">
        <v>97</v>
      </c>
      <c r="O6054" s="8">
        <v>475.3</v>
      </c>
      <c r="P6054" s="14">
        <v>2.01E-2</v>
      </c>
      <c r="Q6054" s="8">
        <v>9.5500000000000007</v>
      </c>
      <c r="R6054" s="8">
        <v>465.75</v>
      </c>
      <c r="S6054" s="8">
        <v>300.7</v>
      </c>
      <c r="T6054" s="8">
        <v>165.05</v>
      </c>
      <c r="U6054">
        <v>0</v>
      </c>
      <c r="V6054" s="8">
        <v>0</v>
      </c>
      <c r="W6054" s="8">
        <v>0</v>
      </c>
      <c r="X6054" s="8">
        <v>165.05</v>
      </c>
    </row>
    <row r="6055" spans="1:24" x14ac:dyDescent="0.25">
      <c r="A6055" t="s">
        <v>6381</v>
      </c>
      <c r="B6055" s="1">
        <v>45748</v>
      </c>
      <c r="C6055" t="s">
        <v>168</v>
      </c>
      <c r="D6055" t="s">
        <v>169</v>
      </c>
      <c r="E6055" t="s">
        <v>63</v>
      </c>
      <c r="F6055" t="s">
        <v>46</v>
      </c>
      <c r="G6055" t="s">
        <v>64</v>
      </c>
      <c r="H6055" t="s">
        <v>65</v>
      </c>
      <c r="I6055" t="s">
        <v>74</v>
      </c>
      <c r="J6055" t="s">
        <v>75</v>
      </c>
      <c r="K6055" t="s">
        <v>49</v>
      </c>
      <c r="L6055" s="13">
        <v>11</v>
      </c>
      <c r="M6055" s="8">
        <v>6.8</v>
      </c>
      <c r="N6055">
        <v>6</v>
      </c>
      <c r="O6055" s="8">
        <v>66</v>
      </c>
      <c r="P6055" s="14">
        <v>7.1499999999999994E-2</v>
      </c>
      <c r="Q6055" s="8">
        <v>4.72</v>
      </c>
      <c r="R6055" s="8">
        <v>61.28</v>
      </c>
      <c r="S6055" s="8">
        <v>40.799999999999997</v>
      </c>
      <c r="T6055" s="8">
        <v>20.48</v>
      </c>
      <c r="U6055">
        <v>0</v>
      </c>
      <c r="V6055" s="8">
        <v>0</v>
      </c>
      <c r="W6055" s="8">
        <v>0</v>
      </c>
      <c r="X6055" s="8">
        <v>20.48</v>
      </c>
    </row>
    <row r="6056" spans="1:24" x14ac:dyDescent="0.25">
      <c r="A6056" t="s">
        <v>6382</v>
      </c>
      <c r="B6056" s="1">
        <v>45473</v>
      </c>
      <c r="C6056" t="s">
        <v>191</v>
      </c>
      <c r="D6056" t="s">
        <v>192</v>
      </c>
      <c r="E6056" t="s">
        <v>150</v>
      </c>
      <c r="F6056" t="s">
        <v>54</v>
      </c>
      <c r="G6056" t="s">
        <v>151</v>
      </c>
      <c r="H6056" t="s">
        <v>152</v>
      </c>
      <c r="I6056" t="s">
        <v>99</v>
      </c>
      <c r="J6056" t="s">
        <v>100</v>
      </c>
      <c r="K6056" t="s">
        <v>49</v>
      </c>
      <c r="L6056" s="13">
        <v>3.8</v>
      </c>
      <c r="M6056" s="8">
        <v>2.6</v>
      </c>
      <c r="N6056">
        <v>139</v>
      </c>
      <c r="O6056" s="8">
        <v>528.20000000000005</v>
      </c>
      <c r="P6056" s="14">
        <v>1.29E-2</v>
      </c>
      <c r="Q6056" s="8">
        <v>6.81</v>
      </c>
      <c r="R6056" s="8">
        <v>521.39</v>
      </c>
      <c r="S6056" s="8">
        <v>361.4</v>
      </c>
      <c r="T6056" s="8">
        <v>159.99</v>
      </c>
      <c r="U6056">
        <v>0</v>
      </c>
      <c r="V6056" s="8">
        <v>0</v>
      </c>
      <c r="W6056" s="8">
        <v>0</v>
      </c>
      <c r="X6056" s="8">
        <v>159.99</v>
      </c>
    </row>
    <row r="6057" spans="1:24" x14ac:dyDescent="0.25">
      <c r="A6057" t="s">
        <v>6383</v>
      </c>
      <c r="B6057" s="1">
        <v>46183</v>
      </c>
      <c r="C6057" t="s">
        <v>208</v>
      </c>
      <c r="D6057" t="s">
        <v>209</v>
      </c>
      <c r="E6057" t="s">
        <v>27</v>
      </c>
      <c r="F6057" t="s">
        <v>54</v>
      </c>
      <c r="G6057" t="s">
        <v>38</v>
      </c>
      <c r="H6057" t="s">
        <v>39</v>
      </c>
      <c r="I6057" t="s">
        <v>127</v>
      </c>
      <c r="J6057" t="s">
        <v>128</v>
      </c>
      <c r="K6057" t="s">
        <v>33</v>
      </c>
      <c r="L6057" s="13">
        <v>7.2</v>
      </c>
      <c r="M6057" s="8">
        <v>3.6</v>
      </c>
      <c r="N6057">
        <v>70</v>
      </c>
      <c r="O6057" s="8">
        <v>504</v>
      </c>
      <c r="P6057" s="14">
        <v>2.4500000000000001E-2</v>
      </c>
      <c r="Q6057" s="8">
        <v>12.35</v>
      </c>
      <c r="R6057" s="8">
        <v>491.65</v>
      </c>
      <c r="S6057" s="8">
        <v>252</v>
      </c>
      <c r="T6057" s="8">
        <v>239.65</v>
      </c>
      <c r="U6057">
        <v>0</v>
      </c>
      <c r="V6057" s="8">
        <v>0</v>
      </c>
      <c r="W6057" s="8">
        <v>0</v>
      </c>
      <c r="X6057" s="8">
        <v>239.65</v>
      </c>
    </row>
    <row r="6058" spans="1:24" x14ac:dyDescent="0.25">
      <c r="A6058" t="s">
        <v>6384</v>
      </c>
      <c r="B6058" s="1">
        <v>45777</v>
      </c>
      <c r="C6058" t="s">
        <v>168</v>
      </c>
      <c r="D6058" t="s">
        <v>169</v>
      </c>
      <c r="E6058" t="s">
        <v>63</v>
      </c>
      <c r="F6058" t="s">
        <v>46</v>
      </c>
      <c r="G6058" t="s">
        <v>79</v>
      </c>
      <c r="H6058" t="s">
        <v>80</v>
      </c>
      <c r="I6058" t="s">
        <v>130</v>
      </c>
      <c r="J6058" t="s">
        <v>131</v>
      </c>
      <c r="K6058" t="s">
        <v>42</v>
      </c>
      <c r="L6058" s="13">
        <v>4.8</v>
      </c>
      <c r="M6058" s="8">
        <v>1.4</v>
      </c>
      <c r="N6058">
        <v>17</v>
      </c>
      <c r="O6058" s="8">
        <v>81.599999999999994</v>
      </c>
      <c r="P6058" s="14">
        <v>0.28760000000000002</v>
      </c>
      <c r="Q6058" s="8">
        <v>23.47</v>
      </c>
      <c r="R6058" s="8">
        <v>58.13</v>
      </c>
      <c r="S6058" s="8">
        <v>23.8</v>
      </c>
      <c r="T6058" s="8">
        <v>34.33</v>
      </c>
      <c r="U6058">
        <v>1</v>
      </c>
      <c r="V6058" s="8">
        <v>3.42</v>
      </c>
      <c r="W6058" s="8">
        <v>1.9</v>
      </c>
      <c r="X6058" s="8">
        <v>32.43</v>
      </c>
    </row>
    <row r="6059" spans="1:24" x14ac:dyDescent="0.25">
      <c r="A6059" t="s">
        <v>6385</v>
      </c>
      <c r="B6059" s="1">
        <v>45892</v>
      </c>
      <c r="C6059" t="s">
        <v>318</v>
      </c>
      <c r="D6059" t="s">
        <v>319</v>
      </c>
      <c r="E6059" t="s">
        <v>27</v>
      </c>
      <c r="F6059" t="s">
        <v>37</v>
      </c>
      <c r="G6059" t="s">
        <v>29</v>
      </c>
      <c r="H6059" t="s">
        <v>30</v>
      </c>
      <c r="I6059" t="s">
        <v>74</v>
      </c>
      <c r="J6059" t="s">
        <v>75</v>
      </c>
      <c r="K6059" t="s">
        <v>49</v>
      </c>
      <c r="L6059" s="13">
        <v>11</v>
      </c>
      <c r="M6059" s="8">
        <v>6.8</v>
      </c>
      <c r="N6059">
        <v>16</v>
      </c>
      <c r="O6059" s="8">
        <v>176</v>
      </c>
      <c r="P6059" s="14">
        <v>5.7999999999999996E-3</v>
      </c>
      <c r="Q6059" s="8">
        <v>1.02</v>
      </c>
      <c r="R6059" s="8">
        <v>174.98</v>
      </c>
      <c r="S6059" s="8">
        <v>108.8</v>
      </c>
      <c r="T6059" s="8">
        <v>66.180000000000007</v>
      </c>
      <c r="U6059">
        <v>0</v>
      </c>
      <c r="V6059" s="8">
        <v>0</v>
      </c>
      <c r="W6059" s="8">
        <v>0</v>
      </c>
      <c r="X6059" s="8">
        <v>66.180000000000007</v>
      </c>
    </row>
    <row r="6060" spans="1:24" x14ac:dyDescent="0.25">
      <c r="A6060" t="s">
        <v>6386</v>
      </c>
      <c r="B6060" s="1">
        <v>45856</v>
      </c>
      <c r="C6060" t="s">
        <v>328</v>
      </c>
      <c r="D6060" t="s">
        <v>329</v>
      </c>
      <c r="E6060" t="s">
        <v>71</v>
      </c>
      <c r="F6060" t="s">
        <v>54</v>
      </c>
      <c r="G6060" t="s">
        <v>165</v>
      </c>
      <c r="H6060" t="s">
        <v>166</v>
      </c>
      <c r="I6060" t="s">
        <v>185</v>
      </c>
      <c r="J6060" t="s">
        <v>186</v>
      </c>
      <c r="K6060" t="s">
        <v>59</v>
      </c>
      <c r="L6060" s="13">
        <v>4.9000000000000004</v>
      </c>
      <c r="M6060" s="8">
        <v>3.1</v>
      </c>
      <c r="N6060">
        <v>149</v>
      </c>
      <c r="O6060" s="8">
        <v>730.1</v>
      </c>
      <c r="P6060" s="14">
        <v>1.01E-2</v>
      </c>
      <c r="Q6060" s="8">
        <v>7.37</v>
      </c>
      <c r="R6060" s="8">
        <v>722.73</v>
      </c>
      <c r="S6060" s="8">
        <v>461.9</v>
      </c>
      <c r="T6060" s="8">
        <v>260.83</v>
      </c>
      <c r="U6060">
        <v>0</v>
      </c>
      <c r="V6060" s="8">
        <v>0</v>
      </c>
      <c r="W6060" s="8">
        <v>0</v>
      </c>
      <c r="X6060" s="8">
        <v>260.83</v>
      </c>
    </row>
    <row r="6061" spans="1:24" x14ac:dyDescent="0.25">
      <c r="A6061" t="s">
        <v>6387</v>
      </c>
      <c r="B6061" s="1">
        <v>45650</v>
      </c>
      <c r="C6061" t="s">
        <v>180</v>
      </c>
      <c r="D6061" t="s">
        <v>181</v>
      </c>
      <c r="E6061" t="s">
        <v>63</v>
      </c>
      <c r="F6061" t="s">
        <v>46</v>
      </c>
      <c r="G6061" t="s">
        <v>64</v>
      </c>
      <c r="H6061" t="s">
        <v>65</v>
      </c>
      <c r="I6061" t="s">
        <v>104</v>
      </c>
      <c r="J6061" t="s">
        <v>105</v>
      </c>
      <c r="K6061" t="s">
        <v>49</v>
      </c>
      <c r="L6061" s="13">
        <v>4.2</v>
      </c>
      <c r="M6061" s="8">
        <v>2.8</v>
      </c>
      <c r="N6061">
        <v>25</v>
      </c>
      <c r="O6061" s="8">
        <v>105</v>
      </c>
      <c r="P6061" s="14">
        <v>1.06E-2</v>
      </c>
      <c r="Q6061" s="8">
        <v>1.1100000000000001</v>
      </c>
      <c r="R6061" s="8">
        <v>103.89</v>
      </c>
      <c r="S6061" s="8">
        <v>70</v>
      </c>
      <c r="T6061" s="8">
        <v>33.89</v>
      </c>
      <c r="U6061">
        <v>0</v>
      </c>
      <c r="V6061" s="8">
        <v>0</v>
      </c>
      <c r="W6061" s="8">
        <v>0</v>
      </c>
      <c r="X6061" s="8">
        <v>33.89</v>
      </c>
    </row>
    <row r="6062" spans="1:24" x14ac:dyDescent="0.25">
      <c r="A6062" t="s">
        <v>6388</v>
      </c>
      <c r="B6062" s="1">
        <v>45644</v>
      </c>
      <c r="C6062" t="s">
        <v>162</v>
      </c>
      <c r="D6062" t="s">
        <v>163</v>
      </c>
      <c r="E6062" t="s">
        <v>150</v>
      </c>
      <c r="F6062" t="s">
        <v>89</v>
      </c>
      <c r="G6062" t="s">
        <v>151</v>
      </c>
      <c r="H6062" t="s">
        <v>152</v>
      </c>
      <c r="I6062" t="s">
        <v>104</v>
      </c>
      <c r="J6062" t="s">
        <v>105</v>
      </c>
      <c r="K6062" t="s">
        <v>49</v>
      </c>
      <c r="L6062" s="13">
        <v>4.2</v>
      </c>
      <c r="M6062" s="8">
        <v>2.8</v>
      </c>
      <c r="N6062">
        <v>182</v>
      </c>
      <c r="O6062" s="8">
        <v>764.4</v>
      </c>
      <c r="P6062" s="14">
        <v>0.1358</v>
      </c>
      <c r="Q6062" s="8">
        <v>103.81</v>
      </c>
      <c r="R6062" s="8">
        <v>660.59</v>
      </c>
      <c r="S6062" s="8">
        <v>509.6</v>
      </c>
      <c r="T6062" s="8">
        <v>150.99</v>
      </c>
      <c r="U6062">
        <v>0</v>
      </c>
      <c r="V6062" s="8">
        <v>0</v>
      </c>
      <c r="W6062" s="8">
        <v>0</v>
      </c>
      <c r="X6062" s="8">
        <v>150.99</v>
      </c>
    </row>
    <row r="6063" spans="1:24" x14ac:dyDescent="0.25">
      <c r="A6063" t="s">
        <v>6389</v>
      </c>
      <c r="B6063" s="1">
        <v>45459</v>
      </c>
      <c r="C6063" t="s">
        <v>427</v>
      </c>
      <c r="D6063" t="s">
        <v>428</v>
      </c>
      <c r="E6063" t="s">
        <v>150</v>
      </c>
      <c r="F6063" t="s">
        <v>46</v>
      </c>
      <c r="G6063" t="s">
        <v>151</v>
      </c>
      <c r="H6063" t="s">
        <v>152</v>
      </c>
      <c r="I6063" t="s">
        <v>104</v>
      </c>
      <c r="J6063" t="s">
        <v>105</v>
      </c>
      <c r="K6063" t="s">
        <v>49</v>
      </c>
      <c r="L6063" s="13">
        <v>4.2</v>
      </c>
      <c r="M6063" s="8">
        <v>2.8</v>
      </c>
      <c r="N6063">
        <v>68</v>
      </c>
      <c r="O6063" s="8">
        <v>285.60000000000002</v>
      </c>
      <c r="P6063" s="14">
        <v>0.22059999999999999</v>
      </c>
      <c r="Q6063" s="8">
        <v>63</v>
      </c>
      <c r="R6063" s="8">
        <v>222.6</v>
      </c>
      <c r="S6063" s="8">
        <v>190.4</v>
      </c>
      <c r="T6063" s="8">
        <v>32.200000000000003</v>
      </c>
      <c r="U6063">
        <v>0</v>
      </c>
      <c r="V6063" s="8">
        <v>0</v>
      </c>
      <c r="W6063" s="8">
        <v>0</v>
      </c>
      <c r="X6063" s="8">
        <v>32.200000000000003</v>
      </c>
    </row>
    <row r="6064" spans="1:24" x14ac:dyDescent="0.25">
      <c r="A6064" t="s">
        <v>6390</v>
      </c>
      <c r="B6064" s="1">
        <v>46149</v>
      </c>
      <c r="C6064" t="s">
        <v>262</v>
      </c>
      <c r="D6064" t="s">
        <v>263</v>
      </c>
      <c r="E6064" t="s">
        <v>63</v>
      </c>
      <c r="F6064" t="s">
        <v>54</v>
      </c>
      <c r="G6064" t="s">
        <v>64</v>
      </c>
      <c r="H6064" t="s">
        <v>65</v>
      </c>
      <c r="I6064" t="s">
        <v>156</v>
      </c>
      <c r="J6064" t="s">
        <v>157</v>
      </c>
      <c r="K6064" t="s">
        <v>42</v>
      </c>
      <c r="L6064" s="13">
        <v>6.2</v>
      </c>
      <c r="M6064" s="8">
        <v>1.9</v>
      </c>
      <c r="N6064">
        <v>48</v>
      </c>
      <c r="O6064" s="8">
        <v>297.60000000000002</v>
      </c>
      <c r="P6064" s="14">
        <v>0.35210000000000002</v>
      </c>
      <c r="Q6064" s="8">
        <v>104.78</v>
      </c>
      <c r="R6064" s="8">
        <v>192.82</v>
      </c>
      <c r="S6064" s="8">
        <v>91.2</v>
      </c>
      <c r="T6064" s="8">
        <v>101.62</v>
      </c>
      <c r="U6064">
        <v>0</v>
      </c>
      <c r="V6064" s="8">
        <v>0</v>
      </c>
      <c r="W6064" s="8">
        <v>0</v>
      </c>
      <c r="X6064" s="8">
        <v>101.62</v>
      </c>
    </row>
    <row r="6065" spans="1:24" x14ac:dyDescent="0.25">
      <c r="A6065" t="s">
        <v>6391</v>
      </c>
      <c r="B6065" s="1">
        <v>46207</v>
      </c>
      <c r="C6065" t="s">
        <v>244</v>
      </c>
      <c r="D6065" t="s">
        <v>245</v>
      </c>
      <c r="E6065" t="s">
        <v>53</v>
      </c>
      <c r="F6065" t="s">
        <v>46</v>
      </c>
      <c r="G6065" t="s">
        <v>55</v>
      </c>
      <c r="H6065" t="s">
        <v>56</v>
      </c>
      <c r="I6065" t="s">
        <v>117</v>
      </c>
      <c r="J6065" t="s">
        <v>118</v>
      </c>
      <c r="K6065" t="s">
        <v>59</v>
      </c>
      <c r="L6065" s="13">
        <v>6</v>
      </c>
      <c r="M6065" s="8">
        <v>4.2</v>
      </c>
      <c r="N6065">
        <v>19</v>
      </c>
      <c r="O6065" s="8">
        <v>114</v>
      </c>
      <c r="P6065" s="14">
        <v>6.4600000000000005E-2</v>
      </c>
      <c r="Q6065" s="8">
        <v>7.36</v>
      </c>
      <c r="R6065" s="8">
        <v>106.64</v>
      </c>
      <c r="S6065" s="8">
        <v>79.8</v>
      </c>
      <c r="T6065" s="8">
        <v>26.84</v>
      </c>
      <c r="U6065">
        <v>0</v>
      </c>
      <c r="V6065" s="8">
        <v>0</v>
      </c>
      <c r="W6065" s="8">
        <v>0</v>
      </c>
      <c r="X6065" s="8">
        <v>26.84</v>
      </c>
    </row>
    <row r="6066" spans="1:24" x14ac:dyDescent="0.25">
      <c r="A6066" t="s">
        <v>6392</v>
      </c>
      <c r="B6066" s="1">
        <v>45556</v>
      </c>
      <c r="C6066" t="s">
        <v>177</v>
      </c>
      <c r="D6066" t="s">
        <v>178</v>
      </c>
      <c r="E6066" t="s">
        <v>27</v>
      </c>
      <c r="F6066" t="s">
        <v>37</v>
      </c>
      <c r="G6066" t="s">
        <v>38</v>
      </c>
      <c r="H6066" t="s">
        <v>39</v>
      </c>
      <c r="I6066" t="s">
        <v>122</v>
      </c>
      <c r="J6066" t="s">
        <v>123</v>
      </c>
      <c r="K6066" t="s">
        <v>59</v>
      </c>
      <c r="L6066" s="13">
        <v>5.5</v>
      </c>
      <c r="M6066" s="8">
        <v>3.8</v>
      </c>
      <c r="N6066">
        <v>20</v>
      </c>
      <c r="O6066" s="8">
        <v>110</v>
      </c>
      <c r="P6066" s="14">
        <v>4.3E-3</v>
      </c>
      <c r="Q6066" s="8">
        <v>0.47</v>
      </c>
      <c r="R6066" s="8">
        <v>109.53</v>
      </c>
      <c r="S6066" s="8">
        <v>76</v>
      </c>
      <c r="T6066" s="8">
        <v>33.53</v>
      </c>
      <c r="U6066">
        <v>0</v>
      </c>
      <c r="V6066" s="8">
        <v>0</v>
      </c>
      <c r="W6066" s="8">
        <v>0</v>
      </c>
      <c r="X6066" s="8">
        <v>33.53</v>
      </c>
    </row>
    <row r="6067" spans="1:24" x14ac:dyDescent="0.25">
      <c r="A6067" t="s">
        <v>6393</v>
      </c>
      <c r="B6067" s="1">
        <v>46058</v>
      </c>
      <c r="C6067" t="s">
        <v>201</v>
      </c>
      <c r="D6067" t="s">
        <v>202</v>
      </c>
      <c r="E6067" t="s">
        <v>53</v>
      </c>
      <c r="F6067" t="s">
        <v>46</v>
      </c>
      <c r="G6067" t="s">
        <v>55</v>
      </c>
      <c r="H6067" t="s">
        <v>56</v>
      </c>
      <c r="I6067" t="s">
        <v>66</v>
      </c>
      <c r="J6067" t="s">
        <v>67</v>
      </c>
      <c r="K6067" t="s">
        <v>33</v>
      </c>
      <c r="L6067" s="13">
        <v>4.5</v>
      </c>
      <c r="M6067" s="8">
        <v>2.1</v>
      </c>
      <c r="N6067">
        <v>4</v>
      </c>
      <c r="O6067" s="8">
        <v>18</v>
      </c>
      <c r="P6067" s="14">
        <v>0.1719</v>
      </c>
      <c r="Q6067" s="8">
        <v>3.09</v>
      </c>
      <c r="R6067" s="8">
        <v>14.91</v>
      </c>
      <c r="S6067" s="8">
        <v>8.4</v>
      </c>
      <c r="T6067" s="8">
        <v>6.51</v>
      </c>
      <c r="U6067">
        <v>0</v>
      </c>
      <c r="V6067" s="8">
        <v>0</v>
      </c>
      <c r="W6067" s="8">
        <v>0</v>
      </c>
      <c r="X6067" s="8">
        <v>6.51</v>
      </c>
    </row>
    <row r="6068" spans="1:24" x14ac:dyDescent="0.25">
      <c r="A6068" t="s">
        <v>6394</v>
      </c>
      <c r="B6068" s="1">
        <v>46142</v>
      </c>
      <c r="C6068" t="s">
        <v>244</v>
      </c>
      <c r="D6068" t="s">
        <v>245</v>
      </c>
      <c r="E6068" t="s">
        <v>53</v>
      </c>
      <c r="F6068" t="s">
        <v>46</v>
      </c>
      <c r="G6068" t="s">
        <v>55</v>
      </c>
      <c r="H6068" t="s">
        <v>56</v>
      </c>
      <c r="I6068" t="s">
        <v>112</v>
      </c>
      <c r="J6068" t="s">
        <v>113</v>
      </c>
      <c r="K6068" t="s">
        <v>42</v>
      </c>
      <c r="L6068" s="13">
        <v>8.5</v>
      </c>
      <c r="M6068" s="8">
        <v>2.8</v>
      </c>
      <c r="N6068">
        <v>49</v>
      </c>
      <c r="O6068" s="8">
        <v>416.5</v>
      </c>
      <c r="P6068" s="14">
        <v>0.16789999999999999</v>
      </c>
      <c r="Q6068" s="8">
        <v>69.930000000000007</v>
      </c>
      <c r="R6068" s="8">
        <v>346.57</v>
      </c>
      <c r="S6068" s="8">
        <v>137.19999999999999</v>
      </c>
      <c r="T6068" s="8">
        <v>209.37</v>
      </c>
      <c r="U6068">
        <v>0</v>
      </c>
      <c r="V6068" s="8">
        <v>0</v>
      </c>
      <c r="W6068" s="8">
        <v>0</v>
      </c>
      <c r="X6068" s="8">
        <v>209.37</v>
      </c>
    </row>
    <row r="6069" spans="1:24" x14ac:dyDescent="0.25">
      <c r="A6069" t="s">
        <v>6395</v>
      </c>
      <c r="B6069" s="1">
        <v>45997</v>
      </c>
      <c r="C6069" t="s">
        <v>508</v>
      </c>
      <c r="D6069" t="s">
        <v>509</v>
      </c>
      <c r="E6069" t="s">
        <v>27</v>
      </c>
      <c r="F6069" t="s">
        <v>89</v>
      </c>
      <c r="G6069" t="s">
        <v>38</v>
      </c>
      <c r="H6069" t="s">
        <v>39</v>
      </c>
      <c r="I6069" t="s">
        <v>130</v>
      </c>
      <c r="J6069" t="s">
        <v>131</v>
      </c>
      <c r="K6069" t="s">
        <v>42</v>
      </c>
      <c r="L6069" s="13">
        <v>4.8</v>
      </c>
      <c r="M6069" s="8">
        <v>1.4</v>
      </c>
      <c r="N6069">
        <v>242</v>
      </c>
      <c r="O6069" s="8">
        <v>1161.5999999999999</v>
      </c>
      <c r="P6069" s="14">
        <v>8.8099999999999998E-2</v>
      </c>
      <c r="Q6069" s="8">
        <v>102.34</v>
      </c>
      <c r="R6069" s="8">
        <v>1059.26</v>
      </c>
      <c r="S6069" s="8">
        <v>338.8</v>
      </c>
      <c r="T6069" s="8">
        <v>720.46</v>
      </c>
      <c r="U6069">
        <v>0</v>
      </c>
      <c r="V6069" s="8">
        <v>0</v>
      </c>
      <c r="W6069" s="8">
        <v>0</v>
      </c>
      <c r="X6069" s="8">
        <v>720.46</v>
      </c>
    </row>
    <row r="6070" spans="1:24" x14ac:dyDescent="0.25">
      <c r="A6070" t="s">
        <v>6396</v>
      </c>
      <c r="B6070" s="1">
        <v>45384</v>
      </c>
      <c r="C6070" t="s">
        <v>590</v>
      </c>
      <c r="D6070" t="s">
        <v>591</v>
      </c>
      <c r="E6070" t="s">
        <v>27</v>
      </c>
      <c r="F6070" t="s">
        <v>46</v>
      </c>
      <c r="G6070" t="s">
        <v>38</v>
      </c>
      <c r="H6070" t="s">
        <v>39</v>
      </c>
      <c r="I6070" t="s">
        <v>185</v>
      </c>
      <c r="J6070" t="s">
        <v>186</v>
      </c>
      <c r="K6070" t="s">
        <v>59</v>
      </c>
      <c r="L6070" s="13">
        <v>4.9000000000000004</v>
      </c>
      <c r="M6070" s="8">
        <v>3.1</v>
      </c>
      <c r="N6070">
        <v>14</v>
      </c>
      <c r="O6070" s="8">
        <v>68.599999999999994</v>
      </c>
      <c r="P6070" s="14">
        <v>0.16619999999999999</v>
      </c>
      <c r="Q6070" s="8">
        <v>11.4</v>
      </c>
      <c r="R6070" s="8">
        <v>57.2</v>
      </c>
      <c r="S6070" s="8">
        <v>43.4</v>
      </c>
      <c r="T6070" s="8">
        <v>13.8</v>
      </c>
      <c r="U6070">
        <v>0</v>
      </c>
      <c r="V6070" s="8">
        <v>0</v>
      </c>
      <c r="W6070" s="8">
        <v>0</v>
      </c>
      <c r="X6070" s="8">
        <v>13.8</v>
      </c>
    </row>
    <row r="6071" spans="1:24" x14ac:dyDescent="0.25">
      <c r="A6071" t="s">
        <v>6397</v>
      </c>
      <c r="B6071" s="1">
        <v>45583</v>
      </c>
      <c r="C6071" t="s">
        <v>232</v>
      </c>
      <c r="D6071" t="s">
        <v>233</v>
      </c>
      <c r="E6071" t="s">
        <v>27</v>
      </c>
      <c r="F6071" t="s">
        <v>89</v>
      </c>
      <c r="G6071" t="s">
        <v>38</v>
      </c>
      <c r="H6071" t="s">
        <v>39</v>
      </c>
      <c r="I6071" t="s">
        <v>99</v>
      </c>
      <c r="J6071" t="s">
        <v>100</v>
      </c>
      <c r="K6071" t="s">
        <v>49</v>
      </c>
      <c r="L6071" s="13">
        <v>3.8</v>
      </c>
      <c r="M6071" s="8">
        <v>2.6</v>
      </c>
      <c r="N6071">
        <v>23</v>
      </c>
      <c r="O6071" s="8">
        <v>87.4</v>
      </c>
      <c r="P6071" s="14">
        <v>8.3400000000000002E-2</v>
      </c>
      <c r="Q6071" s="8">
        <v>7.29</v>
      </c>
      <c r="R6071" s="8">
        <v>80.11</v>
      </c>
      <c r="S6071" s="8">
        <v>59.8</v>
      </c>
      <c r="T6071" s="8">
        <v>20.309999999999999</v>
      </c>
      <c r="U6071">
        <v>0</v>
      </c>
      <c r="V6071" s="8">
        <v>0</v>
      </c>
      <c r="W6071" s="8">
        <v>0</v>
      </c>
      <c r="X6071" s="8">
        <v>20.309999999999999</v>
      </c>
    </row>
    <row r="6072" spans="1:24" x14ac:dyDescent="0.25">
      <c r="A6072" t="s">
        <v>6398</v>
      </c>
      <c r="B6072" s="1">
        <v>45320</v>
      </c>
      <c r="C6072" t="s">
        <v>334</v>
      </c>
      <c r="D6072" t="s">
        <v>335</v>
      </c>
      <c r="E6072" t="s">
        <v>53</v>
      </c>
      <c r="F6072" t="s">
        <v>37</v>
      </c>
      <c r="G6072" t="s">
        <v>55</v>
      </c>
      <c r="H6072" t="s">
        <v>56</v>
      </c>
      <c r="I6072" t="s">
        <v>185</v>
      </c>
      <c r="J6072" t="s">
        <v>186</v>
      </c>
      <c r="K6072" t="s">
        <v>59</v>
      </c>
      <c r="L6072" s="13">
        <v>4.9000000000000004</v>
      </c>
      <c r="M6072" s="8">
        <v>3.1</v>
      </c>
      <c r="N6072">
        <v>16</v>
      </c>
      <c r="O6072" s="8">
        <v>78.400000000000006</v>
      </c>
      <c r="P6072" s="14">
        <v>1.5299999999999999E-2</v>
      </c>
      <c r="Q6072" s="8">
        <v>1.2</v>
      </c>
      <c r="R6072" s="8">
        <v>77.2</v>
      </c>
      <c r="S6072" s="8">
        <v>49.6</v>
      </c>
      <c r="T6072" s="8">
        <v>27.6</v>
      </c>
      <c r="U6072">
        <v>0</v>
      </c>
      <c r="V6072" s="8">
        <v>0</v>
      </c>
      <c r="W6072" s="8">
        <v>0</v>
      </c>
      <c r="X6072" s="8">
        <v>27.6</v>
      </c>
    </row>
    <row r="6073" spans="1:24" x14ac:dyDescent="0.25">
      <c r="A6073" t="s">
        <v>6399</v>
      </c>
      <c r="B6073" s="1">
        <v>45687</v>
      </c>
      <c r="C6073" t="s">
        <v>321</v>
      </c>
      <c r="D6073" t="s">
        <v>322</v>
      </c>
      <c r="E6073" t="s">
        <v>63</v>
      </c>
      <c r="F6073" t="s">
        <v>46</v>
      </c>
      <c r="G6073" t="s">
        <v>79</v>
      </c>
      <c r="H6073" t="s">
        <v>80</v>
      </c>
      <c r="I6073" t="s">
        <v>117</v>
      </c>
      <c r="J6073" t="s">
        <v>118</v>
      </c>
      <c r="K6073" t="s">
        <v>59</v>
      </c>
      <c r="L6073" s="13">
        <v>6</v>
      </c>
      <c r="M6073" s="8">
        <v>4.2</v>
      </c>
      <c r="N6073">
        <v>35</v>
      </c>
      <c r="O6073" s="8">
        <v>210</v>
      </c>
      <c r="P6073" s="14">
        <v>5.8799999999999998E-2</v>
      </c>
      <c r="Q6073" s="8">
        <v>12.35</v>
      </c>
      <c r="R6073" s="8">
        <v>197.65</v>
      </c>
      <c r="S6073" s="8">
        <v>147</v>
      </c>
      <c r="T6073" s="8">
        <v>50.65</v>
      </c>
      <c r="U6073">
        <v>0</v>
      </c>
      <c r="V6073" s="8">
        <v>0</v>
      </c>
      <c r="W6073" s="8">
        <v>0</v>
      </c>
      <c r="X6073" s="8">
        <v>50.65</v>
      </c>
    </row>
    <row r="6074" spans="1:24" x14ac:dyDescent="0.25">
      <c r="A6074" t="s">
        <v>6400</v>
      </c>
      <c r="B6074" s="1">
        <v>45342</v>
      </c>
      <c r="C6074" t="s">
        <v>590</v>
      </c>
      <c r="D6074" t="s">
        <v>591</v>
      </c>
      <c r="E6074" t="s">
        <v>27</v>
      </c>
      <c r="F6074" t="s">
        <v>46</v>
      </c>
      <c r="G6074" t="s">
        <v>38</v>
      </c>
      <c r="H6074" t="s">
        <v>39</v>
      </c>
      <c r="I6074" t="s">
        <v>74</v>
      </c>
      <c r="J6074" t="s">
        <v>75</v>
      </c>
      <c r="K6074" t="s">
        <v>49</v>
      </c>
      <c r="L6074" s="13">
        <v>11</v>
      </c>
      <c r="M6074" s="8">
        <v>6.8</v>
      </c>
      <c r="N6074">
        <v>46</v>
      </c>
      <c r="O6074" s="8">
        <v>506</v>
      </c>
      <c r="P6074" s="14">
        <v>0.13769999999999999</v>
      </c>
      <c r="Q6074" s="8">
        <v>69.680000000000007</v>
      </c>
      <c r="R6074" s="8">
        <v>436.32</v>
      </c>
      <c r="S6074" s="8">
        <v>312.8</v>
      </c>
      <c r="T6074" s="8">
        <v>123.52</v>
      </c>
      <c r="U6074">
        <v>0</v>
      </c>
      <c r="V6074" s="8">
        <v>0</v>
      </c>
      <c r="W6074" s="8">
        <v>0</v>
      </c>
      <c r="X6074" s="8">
        <v>123.52</v>
      </c>
    </row>
    <row r="6075" spans="1:24" x14ac:dyDescent="0.25">
      <c r="A6075" t="s">
        <v>6401</v>
      </c>
      <c r="B6075" s="1">
        <v>45458</v>
      </c>
      <c r="C6075" t="s">
        <v>125</v>
      </c>
      <c r="D6075" t="s">
        <v>126</v>
      </c>
      <c r="E6075" t="s">
        <v>27</v>
      </c>
      <c r="F6075" t="s">
        <v>89</v>
      </c>
      <c r="G6075" t="s">
        <v>38</v>
      </c>
      <c r="H6075" t="s">
        <v>39</v>
      </c>
      <c r="I6075" t="s">
        <v>130</v>
      </c>
      <c r="J6075" t="s">
        <v>131</v>
      </c>
      <c r="K6075" t="s">
        <v>42</v>
      </c>
      <c r="L6075" s="13">
        <v>4.8</v>
      </c>
      <c r="M6075" s="8">
        <v>1.4</v>
      </c>
      <c r="N6075">
        <v>74</v>
      </c>
      <c r="O6075" s="8">
        <v>355.2</v>
      </c>
      <c r="P6075" s="14">
        <v>7.5700000000000003E-2</v>
      </c>
      <c r="Q6075" s="8">
        <v>26.89</v>
      </c>
      <c r="R6075" s="8">
        <v>328.31</v>
      </c>
      <c r="S6075" s="8">
        <v>103.6</v>
      </c>
      <c r="T6075" s="8">
        <v>224.71</v>
      </c>
      <c r="U6075">
        <v>0</v>
      </c>
      <c r="V6075" s="8">
        <v>0</v>
      </c>
      <c r="W6075" s="8">
        <v>0</v>
      </c>
      <c r="X6075" s="8">
        <v>224.71</v>
      </c>
    </row>
    <row r="6076" spans="1:24" x14ac:dyDescent="0.25">
      <c r="A6076" t="s">
        <v>6402</v>
      </c>
      <c r="B6076" s="1">
        <v>46166</v>
      </c>
      <c r="C6076" t="s">
        <v>667</v>
      </c>
      <c r="D6076" t="s">
        <v>668</v>
      </c>
      <c r="E6076" t="s">
        <v>63</v>
      </c>
      <c r="F6076" t="s">
        <v>54</v>
      </c>
      <c r="G6076" t="s">
        <v>79</v>
      </c>
      <c r="H6076" t="s">
        <v>80</v>
      </c>
      <c r="I6076" t="s">
        <v>117</v>
      </c>
      <c r="J6076" t="s">
        <v>118</v>
      </c>
      <c r="K6076" t="s">
        <v>59</v>
      </c>
      <c r="L6076" s="13">
        <v>6</v>
      </c>
      <c r="M6076" s="8">
        <v>4.2</v>
      </c>
      <c r="N6076">
        <v>364</v>
      </c>
      <c r="O6076" s="8">
        <v>2184</v>
      </c>
      <c r="P6076" s="14">
        <v>8.5300000000000001E-2</v>
      </c>
      <c r="Q6076" s="8">
        <v>186.3</v>
      </c>
      <c r="R6076" s="8">
        <v>1997.7</v>
      </c>
      <c r="S6076" s="8">
        <v>1528.8</v>
      </c>
      <c r="T6076" s="8">
        <v>468.9</v>
      </c>
      <c r="U6076">
        <v>0</v>
      </c>
      <c r="V6076" s="8">
        <v>0</v>
      </c>
      <c r="W6076" s="8">
        <v>0</v>
      </c>
      <c r="X6076" s="8">
        <v>468.9</v>
      </c>
    </row>
    <row r="6077" spans="1:24" x14ac:dyDescent="0.25">
      <c r="A6077" t="s">
        <v>6403</v>
      </c>
      <c r="B6077" s="1">
        <v>45877</v>
      </c>
      <c r="C6077" t="s">
        <v>501</v>
      </c>
      <c r="D6077" t="s">
        <v>502</v>
      </c>
      <c r="E6077" t="s">
        <v>27</v>
      </c>
      <c r="F6077" t="s">
        <v>37</v>
      </c>
      <c r="G6077" t="s">
        <v>38</v>
      </c>
      <c r="H6077" t="s">
        <v>39</v>
      </c>
      <c r="I6077" t="s">
        <v>66</v>
      </c>
      <c r="J6077" t="s">
        <v>67</v>
      </c>
      <c r="K6077" t="s">
        <v>33</v>
      </c>
      <c r="L6077" s="13">
        <v>4.5</v>
      </c>
      <c r="M6077" s="8">
        <v>2.1</v>
      </c>
      <c r="N6077">
        <v>1</v>
      </c>
      <c r="O6077" s="8">
        <v>4.5</v>
      </c>
      <c r="P6077" s="14">
        <v>1.6E-2</v>
      </c>
      <c r="Q6077" s="8">
        <v>7.0000000000000007E-2</v>
      </c>
      <c r="R6077" s="8">
        <v>4.43</v>
      </c>
      <c r="S6077" s="8">
        <v>2.1</v>
      </c>
      <c r="T6077" s="8">
        <v>2.33</v>
      </c>
      <c r="U6077">
        <v>0</v>
      </c>
      <c r="V6077" s="8">
        <v>0</v>
      </c>
      <c r="W6077" s="8">
        <v>0</v>
      </c>
      <c r="X6077" s="8">
        <v>2.33</v>
      </c>
    </row>
    <row r="6078" spans="1:24" x14ac:dyDescent="0.25">
      <c r="A6078" t="s">
        <v>6404</v>
      </c>
      <c r="B6078" s="1">
        <v>46090</v>
      </c>
      <c r="C6078" t="s">
        <v>523</v>
      </c>
      <c r="D6078" t="s">
        <v>524</v>
      </c>
      <c r="E6078" t="s">
        <v>27</v>
      </c>
      <c r="F6078" t="s">
        <v>89</v>
      </c>
      <c r="G6078" t="s">
        <v>29</v>
      </c>
      <c r="H6078" t="s">
        <v>30</v>
      </c>
      <c r="I6078" t="s">
        <v>185</v>
      </c>
      <c r="J6078" t="s">
        <v>186</v>
      </c>
      <c r="K6078" t="s">
        <v>59</v>
      </c>
      <c r="L6078" s="13">
        <v>4.9000000000000004</v>
      </c>
      <c r="M6078" s="8">
        <v>3.1</v>
      </c>
      <c r="N6078">
        <v>246</v>
      </c>
      <c r="O6078" s="8">
        <v>1205.4000000000001</v>
      </c>
      <c r="P6078" s="14">
        <v>0.10150000000000001</v>
      </c>
      <c r="Q6078" s="8">
        <v>122.35</v>
      </c>
      <c r="R6078" s="8">
        <v>1083.05</v>
      </c>
      <c r="S6078" s="8">
        <v>762.6</v>
      </c>
      <c r="T6078" s="8">
        <v>320.45</v>
      </c>
      <c r="U6078">
        <v>0</v>
      </c>
      <c r="V6078" s="8">
        <v>0</v>
      </c>
      <c r="W6078" s="8">
        <v>0</v>
      </c>
      <c r="X6078" s="8">
        <v>320.45</v>
      </c>
    </row>
    <row r="6079" spans="1:24" x14ac:dyDescent="0.25">
      <c r="A6079" t="s">
        <v>6405</v>
      </c>
      <c r="B6079" s="1">
        <v>45511</v>
      </c>
      <c r="C6079" t="s">
        <v>301</v>
      </c>
      <c r="D6079" t="s">
        <v>302</v>
      </c>
      <c r="E6079" t="s">
        <v>63</v>
      </c>
      <c r="F6079" t="s">
        <v>37</v>
      </c>
      <c r="G6079" t="s">
        <v>79</v>
      </c>
      <c r="H6079" t="s">
        <v>80</v>
      </c>
      <c r="I6079" t="s">
        <v>40</v>
      </c>
      <c r="J6079" t="s">
        <v>41</v>
      </c>
      <c r="K6079" t="s">
        <v>42</v>
      </c>
      <c r="L6079" s="13">
        <v>14.5</v>
      </c>
      <c r="M6079" s="8">
        <v>4.2</v>
      </c>
      <c r="N6079">
        <v>75</v>
      </c>
      <c r="O6079" s="8">
        <v>1087.5</v>
      </c>
      <c r="P6079" s="14">
        <v>1.4E-2</v>
      </c>
      <c r="Q6079" s="8">
        <v>15.22</v>
      </c>
      <c r="R6079" s="8">
        <v>1072.28</v>
      </c>
      <c r="S6079" s="8">
        <v>315</v>
      </c>
      <c r="T6079" s="8">
        <v>757.28</v>
      </c>
      <c r="U6079">
        <v>0</v>
      </c>
      <c r="V6079" s="8">
        <v>0</v>
      </c>
      <c r="W6079" s="8">
        <v>0</v>
      </c>
      <c r="X6079" s="8">
        <v>757.28</v>
      </c>
    </row>
    <row r="6080" spans="1:24" x14ac:dyDescent="0.25">
      <c r="A6080" t="s">
        <v>6406</v>
      </c>
      <c r="B6080" s="1">
        <v>46169</v>
      </c>
      <c r="C6080" t="s">
        <v>689</v>
      </c>
      <c r="D6080" t="s">
        <v>690</v>
      </c>
      <c r="E6080" t="s">
        <v>27</v>
      </c>
      <c r="F6080" t="s">
        <v>54</v>
      </c>
      <c r="G6080" t="s">
        <v>38</v>
      </c>
      <c r="H6080" t="s">
        <v>39</v>
      </c>
      <c r="I6080" t="s">
        <v>47</v>
      </c>
      <c r="J6080" t="s">
        <v>48</v>
      </c>
      <c r="K6080" t="s">
        <v>49</v>
      </c>
      <c r="L6080" s="13">
        <v>5</v>
      </c>
      <c r="M6080" s="8">
        <v>3.2</v>
      </c>
      <c r="N6080">
        <v>53</v>
      </c>
      <c r="O6080" s="8">
        <v>265</v>
      </c>
      <c r="P6080" s="14">
        <v>0.3659</v>
      </c>
      <c r="Q6080" s="8">
        <v>96.96</v>
      </c>
      <c r="R6080" s="8">
        <v>168.04</v>
      </c>
      <c r="S6080" s="8">
        <v>169.6</v>
      </c>
      <c r="T6080" s="8">
        <v>-1.56</v>
      </c>
      <c r="U6080">
        <v>0</v>
      </c>
      <c r="V6080" s="8">
        <v>0</v>
      </c>
      <c r="W6080" s="8">
        <v>0</v>
      </c>
      <c r="X6080" s="8">
        <v>-1.56</v>
      </c>
    </row>
    <row r="6081" spans="1:24" x14ac:dyDescent="0.25">
      <c r="A6081" t="s">
        <v>6407</v>
      </c>
      <c r="B6081" s="1">
        <v>45518</v>
      </c>
      <c r="C6081" t="s">
        <v>226</v>
      </c>
      <c r="D6081" t="s">
        <v>227</v>
      </c>
      <c r="E6081" t="s">
        <v>27</v>
      </c>
      <c r="F6081" t="s">
        <v>54</v>
      </c>
      <c r="G6081" t="s">
        <v>29</v>
      </c>
      <c r="H6081" t="s">
        <v>30</v>
      </c>
      <c r="I6081" t="s">
        <v>40</v>
      </c>
      <c r="J6081" t="s">
        <v>41</v>
      </c>
      <c r="K6081" t="s">
        <v>42</v>
      </c>
      <c r="L6081" s="13">
        <v>14.5</v>
      </c>
      <c r="M6081" s="8">
        <v>4.2</v>
      </c>
      <c r="N6081">
        <v>245</v>
      </c>
      <c r="O6081" s="8">
        <v>3552.5</v>
      </c>
      <c r="P6081" s="14">
        <v>3.5000000000000001E-3</v>
      </c>
      <c r="Q6081" s="8">
        <v>12.43</v>
      </c>
      <c r="R6081" s="8">
        <v>3540.07</v>
      </c>
      <c r="S6081" s="8">
        <v>1029</v>
      </c>
      <c r="T6081" s="8">
        <v>2511.0700000000002</v>
      </c>
      <c r="U6081">
        <v>0</v>
      </c>
      <c r="V6081" s="8">
        <v>0</v>
      </c>
      <c r="W6081" s="8">
        <v>0</v>
      </c>
      <c r="X6081" s="8">
        <v>2511.0700000000002</v>
      </c>
    </row>
    <row r="6082" spans="1:24" x14ac:dyDescent="0.25">
      <c r="A6082" t="s">
        <v>6408</v>
      </c>
      <c r="B6082" s="1">
        <v>45954</v>
      </c>
      <c r="C6082" t="s">
        <v>301</v>
      </c>
      <c r="D6082" t="s">
        <v>302</v>
      </c>
      <c r="E6082" t="s">
        <v>63</v>
      </c>
      <c r="F6082" t="s">
        <v>37</v>
      </c>
      <c r="G6082" t="s">
        <v>64</v>
      </c>
      <c r="H6082" t="s">
        <v>65</v>
      </c>
      <c r="I6082" t="s">
        <v>104</v>
      </c>
      <c r="J6082" t="s">
        <v>105</v>
      </c>
      <c r="K6082" t="s">
        <v>49</v>
      </c>
      <c r="L6082" s="13">
        <v>4.2</v>
      </c>
      <c r="M6082" s="8">
        <v>2.8</v>
      </c>
      <c r="N6082">
        <v>4</v>
      </c>
      <c r="O6082" s="8">
        <v>16.8</v>
      </c>
      <c r="P6082" s="14">
        <v>2.3999999999999998E-3</v>
      </c>
      <c r="Q6082" s="8">
        <v>0.04</v>
      </c>
      <c r="R6082" s="8">
        <v>16.760000000000002</v>
      </c>
      <c r="S6082" s="8">
        <v>11.2</v>
      </c>
      <c r="T6082" s="8">
        <v>5.56</v>
      </c>
      <c r="U6082">
        <v>0</v>
      </c>
      <c r="V6082" s="8">
        <v>0</v>
      </c>
      <c r="W6082" s="8">
        <v>0</v>
      </c>
      <c r="X6082" s="8">
        <v>5.56</v>
      </c>
    </row>
    <row r="6083" spans="1:24" x14ac:dyDescent="0.25">
      <c r="A6083" t="s">
        <v>6409</v>
      </c>
      <c r="B6083" s="1">
        <v>45522</v>
      </c>
      <c r="C6083" t="s">
        <v>328</v>
      </c>
      <c r="D6083" t="s">
        <v>329</v>
      </c>
      <c r="E6083" t="s">
        <v>71</v>
      </c>
      <c r="F6083" t="s">
        <v>54</v>
      </c>
      <c r="G6083" t="s">
        <v>72</v>
      </c>
      <c r="H6083" t="s">
        <v>73</v>
      </c>
      <c r="I6083" t="s">
        <v>47</v>
      </c>
      <c r="J6083" t="s">
        <v>48</v>
      </c>
      <c r="K6083" t="s">
        <v>49</v>
      </c>
      <c r="L6083" s="13">
        <v>5</v>
      </c>
      <c r="M6083" s="8">
        <v>3.2</v>
      </c>
      <c r="N6083">
        <v>129</v>
      </c>
      <c r="O6083" s="8">
        <v>645</v>
      </c>
      <c r="P6083" s="14">
        <v>2.8199999999999999E-2</v>
      </c>
      <c r="Q6083" s="8">
        <v>18.190000000000001</v>
      </c>
      <c r="R6083" s="8">
        <v>626.80999999999995</v>
      </c>
      <c r="S6083" s="8">
        <v>412.8</v>
      </c>
      <c r="T6083" s="8">
        <v>214.01</v>
      </c>
      <c r="U6083">
        <v>0</v>
      </c>
      <c r="V6083" s="8">
        <v>0</v>
      </c>
      <c r="W6083" s="8">
        <v>0</v>
      </c>
      <c r="X6083" s="8">
        <v>214.01</v>
      </c>
    </row>
    <row r="6084" spans="1:24" x14ac:dyDescent="0.25">
      <c r="A6084" t="s">
        <v>6410</v>
      </c>
      <c r="B6084" s="1">
        <v>45985</v>
      </c>
      <c r="C6084" t="s">
        <v>805</v>
      </c>
      <c r="D6084" t="s">
        <v>806</v>
      </c>
      <c r="E6084" t="s">
        <v>63</v>
      </c>
      <c r="F6084" t="s">
        <v>89</v>
      </c>
      <c r="G6084" t="s">
        <v>64</v>
      </c>
      <c r="H6084" t="s">
        <v>65</v>
      </c>
      <c r="I6084" t="s">
        <v>117</v>
      </c>
      <c r="J6084" t="s">
        <v>118</v>
      </c>
      <c r="K6084" t="s">
        <v>59</v>
      </c>
      <c r="L6084" s="13">
        <v>6</v>
      </c>
      <c r="M6084" s="8">
        <v>4.2</v>
      </c>
      <c r="N6084">
        <v>101</v>
      </c>
      <c r="O6084" s="8">
        <v>606</v>
      </c>
      <c r="P6084" s="14">
        <v>4.2200000000000001E-2</v>
      </c>
      <c r="Q6084" s="8">
        <v>25.57</v>
      </c>
      <c r="R6084" s="8">
        <v>580.42999999999995</v>
      </c>
      <c r="S6084" s="8">
        <v>424.2</v>
      </c>
      <c r="T6084" s="8">
        <v>156.22999999999999</v>
      </c>
      <c r="U6084">
        <v>0</v>
      </c>
      <c r="V6084" s="8">
        <v>0</v>
      </c>
      <c r="W6084" s="8">
        <v>0</v>
      </c>
      <c r="X6084" s="8">
        <v>156.22999999999999</v>
      </c>
    </row>
    <row r="6085" spans="1:24" x14ac:dyDescent="0.25">
      <c r="A6085" t="s">
        <v>6411</v>
      </c>
      <c r="B6085" s="1">
        <v>45503</v>
      </c>
      <c r="C6085" t="s">
        <v>445</v>
      </c>
      <c r="D6085" t="s">
        <v>446</v>
      </c>
      <c r="E6085" t="s">
        <v>71</v>
      </c>
      <c r="F6085" t="s">
        <v>89</v>
      </c>
      <c r="G6085" t="s">
        <v>165</v>
      </c>
      <c r="H6085" t="s">
        <v>166</v>
      </c>
      <c r="I6085" t="s">
        <v>74</v>
      </c>
      <c r="J6085" t="s">
        <v>75</v>
      </c>
      <c r="K6085" t="s">
        <v>49</v>
      </c>
      <c r="L6085" s="13">
        <v>11</v>
      </c>
      <c r="M6085" s="8">
        <v>6.8</v>
      </c>
      <c r="N6085">
        <v>33</v>
      </c>
      <c r="O6085" s="8">
        <v>363</v>
      </c>
      <c r="P6085" s="14">
        <v>0.1749</v>
      </c>
      <c r="Q6085" s="8">
        <v>63.49</v>
      </c>
      <c r="R6085" s="8">
        <v>299.51</v>
      </c>
      <c r="S6085" s="8">
        <v>224.4</v>
      </c>
      <c r="T6085" s="8">
        <v>75.11</v>
      </c>
      <c r="U6085">
        <v>0</v>
      </c>
      <c r="V6085" s="8">
        <v>0</v>
      </c>
      <c r="W6085" s="8">
        <v>0</v>
      </c>
      <c r="X6085" s="8">
        <v>75.11</v>
      </c>
    </row>
    <row r="6086" spans="1:24" x14ac:dyDescent="0.25">
      <c r="A6086" t="s">
        <v>6412</v>
      </c>
      <c r="B6086" s="1">
        <v>45567</v>
      </c>
      <c r="C6086" t="s">
        <v>262</v>
      </c>
      <c r="D6086" t="s">
        <v>263</v>
      </c>
      <c r="E6086" t="s">
        <v>63</v>
      </c>
      <c r="F6086" t="s">
        <v>54</v>
      </c>
      <c r="G6086" t="s">
        <v>79</v>
      </c>
      <c r="H6086" t="s">
        <v>80</v>
      </c>
      <c r="I6086" t="s">
        <v>47</v>
      </c>
      <c r="J6086" t="s">
        <v>48</v>
      </c>
      <c r="K6086" t="s">
        <v>49</v>
      </c>
      <c r="L6086" s="13">
        <v>5</v>
      </c>
      <c r="M6086" s="8">
        <v>3.2</v>
      </c>
      <c r="N6086">
        <v>34</v>
      </c>
      <c r="O6086" s="8">
        <v>170</v>
      </c>
      <c r="P6086" s="14">
        <v>3.0999999999999999E-3</v>
      </c>
      <c r="Q6086" s="8">
        <v>0.53</v>
      </c>
      <c r="R6086" s="8">
        <v>169.47</v>
      </c>
      <c r="S6086" s="8">
        <v>108.8</v>
      </c>
      <c r="T6086" s="8">
        <v>60.67</v>
      </c>
      <c r="U6086">
        <v>0</v>
      </c>
      <c r="V6086" s="8">
        <v>0</v>
      </c>
      <c r="W6086" s="8">
        <v>0</v>
      </c>
      <c r="X6086" s="8">
        <v>60.67</v>
      </c>
    </row>
    <row r="6087" spans="1:24" x14ac:dyDescent="0.25">
      <c r="A6087" t="s">
        <v>6413</v>
      </c>
      <c r="B6087" s="1">
        <v>45959</v>
      </c>
      <c r="C6087" t="s">
        <v>350</v>
      </c>
      <c r="D6087" t="s">
        <v>351</v>
      </c>
      <c r="E6087" t="s">
        <v>63</v>
      </c>
      <c r="F6087" t="s">
        <v>89</v>
      </c>
      <c r="G6087" t="s">
        <v>64</v>
      </c>
      <c r="H6087" t="s">
        <v>65</v>
      </c>
      <c r="I6087" t="s">
        <v>57</v>
      </c>
      <c r="J6087" t="s">
        <v>58</v>
      </c>
      <c r="K6087" t="s">
        <v>59</v>
      </c>
      <c r="L6087" s="13">
        <v>10.5</v>
      </c>
      <c r="M6087" s="8">
        <v>7.5</v>
      </c>
      <c r="N6087">
        <v>68</v>
      </c>
      <c r="O6087" s="8">
        <v>714</v>
      </c>
      <c r="P6087" s="14">
        <v>6.6100000000000006E-2</v>
      </c>
      <c r="Q6087" s="8">
        <v>47.2</v>
      </c>
      <c r="R6087" s="8">
        <v>666.8</v>
      </c>
      <c r="S6087" s="8">
        <v>510</v>
      </c>
      <c r="T6087" s="8">
        <v>156.80000000000001</v>
      </c>
      <c r="U6087">
        <v>0</v>
      </c>
      <c r="V6087" s="8">
        <v>0</v>
      </c>
      <c r="W6087" s="8">
        <v>0</v>
      </c>
      <c r="X6087" s="8">
        <v>156.80000000000001</v>
      </c>
    </row>
    <row r="6088" spans="1:24" x14ac:dyDescent="0.25">
      <c r="A6088" t="s">
        <v>6414</v>
      </c>
      <c r="B6088" s="1">
        <v>45711</v>
      </c>
      <c r="C6088" t="s">
        <v>148</v>
      </c>
      <c r="D6088" t="s">
        <v>149</v>
      </c>
      <c r="E6088" t="s">
        <v>150</v>
      </c>
      <c r="F6088" t="s">
        <v>37</v>
      </c>
      <c r="G6088" t="s">
        <v>151</v>
      </c>
      <c r="H6088" t="s">
        <v>152</v>
      </c>
      <c r="I6088" t="s">
        <v>130</v>
      </c>
      <c r="J6088" t="s">
        <v>131</v>
      </c>
      <c r="K6088" t="s">
        <v>42</v>
      </c>
      <c r="L6088" s="13">
        <v>4.8</v>
      </c>
      <c r="M6088" s="8">
        <v>1.4</v>
      </c>
      <c r="N6088">
        <v>15</v>
      </c>
      <c r="O6088" s="8">
        <v>72</v>
      </c>
      <c r="P6088" s="14">
        <v>2.1600000000000001E-2</v>
      </c>
      <c r="Q6088" s="8">
        <v>1.56</v>
      </c>
      <c r="R6088" s="8">
        <v>70.44</v>
      </c>
      <c r="S6088" s="8">
        <v>21</v>
      </c>
      <c r="T6088" s="8">
        <v>49.44</v>
      </c>
      <c r="U6088">
        <v>0</v>
      </c>
      <c r="V6088" s="8">
        <v>0</v>
      </c>
      <c r="W6088" s="8">
        <v>0</v>
      </c>
      <c r="X6088" s="8">
        <v>49.44</v>
      </c>
    </row>
    <row r="6089" spans="1:24" x14ac:dyDescent="0.25">
      <c r="A6089" t="s">
        <v>6415</v>
      </c>
      <c r="B6089" s="1">
        <v>45817</v>
      </c>
      <c r="C6089" t="s">
        <v>159</v>
      </c>
      <c r="D6089" t="s">
        <v>160</v>
      </c>
      <c r="E6089" t="s">
        <v>27</v>
      </c>
      <c r="F6089" t="s">
        <v>37</v>
      </c>
      <c r="G6089" t="s">
        <v>38</v>
      </c>
      <c r="H6089" t="s">
        <v>39</v>
      </c>
      <c r="I6089" t="s">
        <v>74</v>
      </c>
      <c r="J6089" t="s">
        <v>75</v>
      </c>
      <c r="K6089" t="s">
        <v>49</v>
      </c>
      <c r="L6089" s="13">
        <v>11</v>
      </c>
      <c r="M6089" s="8">
        <v>6.8</v>
      </c>
      <c r="N6089">
        <v>29</v>
      </c>
      <c r="O6089" s="8">
        <v>319</v>
      </c>
      <c r="P6089" s="14">
        <v>4.6100000000000002E-2</v>
      </c>
      <c r="Q6089" s="8">
        <v>14.71</v>
      </c>
      <c r="R6089" s="8">
        <v>304.29000000000002</v>
      </c>
      <c r="S6089" s="8">
        <v>197.2</v>
      </c>
      <c r="T6089" s="8">
        <v>107.09</v>
      </c>
      <c r="U6089">
        <v>0</v>
      </c>
      <c r="V6089" s="8">
        <v>0</v>
      </c>
      <c r="W6089" s="8">
        <v>0</v>
      </c>
      <c r="X6089" s="8">
        <v>107.09</v>
      </c>
    </row>
    <row r="6090" spans="1:24" x14ac:dyDescent="0.25">
      <c r="A6090" t="s">
        <v>6416</v>
      </c>
      <c r="B6090" s="1">
        <v>45312</v>
      </c>
      <c r="C6090" t="s">
        <v>445</v>
      </c>
      <c r="D6090" t="s">
        <v>446</v>
      </c>
      <c r="E6090" t="s">
        <v>71</v>
      </c>
      <c r="F6090" t="s">
        <v>89</v>
      </c>
      <c r="G6090" t="s">
        <v>72</v>
      </c>
      <c r="H6090" t="s">
        <v>73</v>
      </c>
      <c r="I6090" t="s">
        <v>104</v>
      </c>
      <c r="J6090" t="s">
        <v>105</v>
      </c>
      <c r="K6090" t="s">
        <v>49</v>
      </c>
      <c r="L6090" s="13">
        <v>4.2</v>
      </c>
      <c r="M6090" s="8">
        <v>2.8</v>
      </c>
      <c r="N6090">
        <v>101</v>
      </c>
      <c r="O6090" s="8">
        <v>424.2</v>
      </c>
      <c r="P6090" s="14">
        <v>0.40839999999999999</v>
      </c>
      <c r="Q6090" s="8">
        <v>173.24</v>
      </c>
      <c r="R6090" s="8">
        <v>250.96</v>
      </c>
      <c r="S6090" s="8">
        <v>282.8</v>
      </c>
      <c r="T6090" s="8">
        <v>-31.84</v>
      </c>
      <c r="U6090">
        <v>0</v>
      </c>
      <c r="V6090" s="8">
        <v>0</v>
      </c>
      <c r="W6090" s="8">
        <v>0</v>
      </c>
      <c r="X6090" s="8">
        <v>-31.84</v>
      </c>
    </row>
    <row r="6091" spans="1:24" x14ac:dyDescent="0.25">
      <c r="A6091" t="s">
        <v>6417</v>
      </c>
      <c r="B6091" s="1">
        <v>46177</v>
      </c>
      <c r="C6091" t="s">
        <v>201</v>
      </c>
      <c r="D6091" t="s">
        <v>202</v>
      </c>
      <c r="E6091" t="s">
        <v>53</v>
      </c>
      <c r="F6091" t="s">
        <v>46</v>
      </c>
      <c r="G6091" t="s">
        <v>55</v>
      </c>
      <c r="H6091" t="s">
        <v>56</v>
      </c>
      <c r="I6091" t="s">
        <v>74</v>
      </c>
      <c r="J6091" t="s">
        <v>75</v>
      </c>
      <c r="K6091" t="s">
        <v>49</v>
      </c>
      <c r="L6091" s="13">
        <v>11</v>
      </c>
      <c r="M6091" s="8">
        <v>6.8</v>
      </c>
      <c r="N6091">
        <v>5</v>
      </c>
      <c r="O6091" s="8">
        <v>55</v>
      </c>
      <c r="P6091" s="14">
        <v>0.17330000000000001</v>
      </c>
      <c r="Q6091" s="8">
        <v>9.5299999999999994</v>
      </c>
      <c r="R6091" s="8">
        <v>45.47</v>
      </c>
      <c r="S6091" s="8">
        <v>34</v>
      </c>
      <c r="T6091" s="8">
        <v>11.47</v>
      </c>
      <c r="U6091">
        <v>0</v>
      </c>
      <c r="V6091" s="8">
        <v>0</v>
      </c>
      <c r="W6091" s="8">
        <v>0</v>
      </c>
      <c r="X6091" s="8">
        <v>11.47</v>
      </c>
    </row>
    <row r="6092" spans="1:24" x14ac:dyDescent="0.25">
      <c r="A6092" t="s">
        <v>6418</v>
      </c>
      <c r="B6092" s="1">
        <v>46091</v>
      </c>
      <c r="C6092" t="s">
        <v>35</v>
      </c>
      <c r="D6092" t="s">
        <v>36</v>
      </c>
      <c r="E6092" t="s">
        <v>27</v>
      </c>
      <c r="F6092" t="s">
        <v>37</v>
      </c>
      <c r="G6092" t="s">
        <v>38</v>
      </c>
      <c r="H6092" t="s">
        <v>39</v>
      </c>
      <c r="I6092" t="s">
        <v>74</v>
      </c>
      <c r="J6092" t="s">
        <v>75</v>
      </c>
      <c r="K6092" t="s">
        <v>49</v>
      </c>
      <c r="L6092" s="13">
        <v>11</v>
      </c>
      <c r="M6092" s="8">
        <v>6.8</v>
      </c>
      <c r="N6092">
        <v>58</v>
      </c>
      <c r="O6092" s="8">
        <v>638</v>
      </c>
      <c r="P6092" s="14">
        <v>2.1700000000000001E-2</v>
      </c>
      <c r="Q6092" s="8">
        <v>13.84</v>
      </c>
      <c r="R6092" s="8">
        <v>624.16</v>
      </c>
      <c r="S6092" s="8">
        <v>394.4</v>
      </c>
      <c r="T6092" s="8">
        <v>229.76</v>
      </c>
      <c r="U6092">
        <v>0</v>
      </c>
      <c r="V6092" s="8">
        <v>0</v>
      </c>
      <c r="W6092" s="8">
        <v>0</v>
      </c>
      <c r="X6092" s="8">
        <v>229.76</v>
      </c>
    </row>
    <row r="6093" spans="1:24" x14ac:dyDescent="0.25">
      <c r="A6093" t="s">
        <v>6419</v>
      </c>
      <c r="B6093" s="1">
        <v>46077</v>
      </c>
      <c r="C6093" t="s">
        <v>180</v>
      </c>
      <c r="D6093" t="s">
        <v>181</v>
      </c>
      <c r="E6093" t="s">
        <v>63</v>
      </c>
      <c r="F6093" t="s">
        <v>46</v>
      </c>
      <c r="G6093" t="s">
        <v>64</v>
      </c>
      <c r="H6093" t="s">
        <v>65</v>
      </c>
      <c r="I6093" t="s">
        <v>104</v>
      </c>
      <c r="J6093" t="s">
        <v>105</v>
      </c>
      <c r="K6093" t="s">
        <v>49</v>
      </c>
      <c r="L6093" s="13">
        <v>4.2</v>
      </c>
      <c r="M6093" s="8">
        <v>2.8</v>
      </c>
      <c r="N6093">
        <v>17</v>
      </c>
      <c r="O6093" s="8">
        <v>71.400000000000006</v>
      </c>
      <c r="P6093" s="14">
        <v>0.1145</v>
      </c>
      <c r="Q6093" s="8">
        <v>8.18</v>
      </c>
      <c r="R6093" s="8">
        <v>63.22</v>
      </c>
      <c r="S6093" s="8">
        <v>47.6</v>
      </c>
      <c r="T6093" s="8">
        <v>15.62</v>
      </c>
      <c r="U6093">
        <v>0</v>
      </c>
      <c r="V6093" s="8">
        <v>0</v>
      </c>
      <c r="W6093" s="8">
        <v>0</v>
      </c>
      <c r="X6093" s="8">
        <v>15.62</v>
      </c>
    </row>
    <row r="6094" spans="1:24" x14ac:dyDescent="0.25">
      <c r="A6094" t="s">
        <v>6420</v>
      </c>
      <c r="B6094" s="1">
        <v>45990</v>
      </c>
      <c r="C6094" t="s">
        <v>159</v>
      </c>
      <c r="D6094" t="s">
        <v>160</v>
      </c>
      <c r="E6094" t="s">
        <v>27</v>
      </c>
      <c r="F6094" t="s">
        <v>37</v>
      </c>
      <c r="G6094" t="s">
        <v>38</v>
      </c>
      <c r="H6094" t="s">
        <v>39</v>
      </c>
      <c r="I6094" t="s">
        <v>185</v>
      </c>
      <c r="J6094" t="s">
        <v>186</v>
      </c>
      <c r="K6094" t="s">
        <v>59</v>
      </c>
      <c r="L6094" s="13">
        <v>4.9000000000000004</v>
      </c>
      <c r="M6094" s="8">
        <v>3.1</v>
      </c>
      <c r="N6094">
        <v>64</v>
      </c>
      <c r="O6094" s="8">
        <v>313.60000000000002</v>
      </c>
      <c r="P6094" s="14">
        <v>1.5100000000000001E-2</v>
      </c>
      <c r="Q6094" s="8">
        <v>4.74</v>
      </c>
      <c r="R6094" s="8">
        <v>308.86</v>
      </c>
      <c r="S6094" s="8">
        <v>198.4</v>
      </c>
      <c r="T6094" s="8">
        <v>110.46</v>
      </c>
      <c r="U6094">
        <v>0</v>
      </c>
      <c r="V6094" s="8">
        <v>0</v>
      </c>
      <c r="W6094" s="8">
        <v>0</v>
      </c>
      <c r="X6094" s="8">
        <v>110.46</v>
      </c>
    </row>
    <row r="6095" spans="1:24" x14ac:dyDescent="0.25">
      <c r="A6095" t="s">
        <v>6421</v>
      </c>
      <c r="B6095" s="1">
        <v>45301</v>
      </c>
      <c r="C6095" t="s">
        <v>445</v>
      </c>
      <c r="D6095" t="s">
        <v>446</v>
      </c>
      <c r="E6095" t="s">
        <v>71</v>
      </c>
      <c r="F6095" t="s">
        <v>89</v>
      </c>
      <c r="G6095" t="s">
        <v>165</v>
      </c>
      <c r="H6095" t="s">
        <v>166</v>
      </c>
      <c r="I6095" t="s">
        <v>84</v>
      </c>
      <c r="J6095" t="s">
        <v>85</v>
      </c>
      <c r="K6095" t="s">
        <v>42</v>
      </c>
      <c r="L6095" s="13">
        <v>9.9</v>
      </c>
      <c r="M6095" s="8">
        <v>3.1</v>
      </c>
      <c r="N6095">
        <v>29</v>
      </c>
      <c r="O6095" s="8">
        <v>287.10000000000002</v>
      </c>
      <c r="P6095" s="14">
        <v>7.0800000000000002E-2</v>
      </c>
      <c r="Q6095" s="8">
        <v>20.329999999999998</v>
      </c>
      <c r="R6095" s="8">
        <v>266.77</v>
      </c>
      <c r="S6095" s="8">
        <v>89.9</v>
      </c>
      <c r="T6095" s="8">
        <v>176.87</v>
      </c>
      <c r="U6095">
        <v>0</v>
      </c>
      <c r="V6095" s="8">
        <v>0</v>
      </c>
      <c r="W6095" s="8">
        <v>0</v>
      </c>
      <c r="X6095" s="8">
        <v>176.87</v>
      </c>
    </row>
    <row r="6096" spans="1:24" x14ac:dyDescent="0.25">
      <c r="A6096" t="s">
        <v>6422</v>
      </c>
      <c r="B6096" s="1">
        <v>45777</v>
      </c>
      <c r="C6096" t="s">
        <v>458</v>
      </c>
      <c r="D6096" t="s">
        <v>459</v>
      </c>
      <c r="E6096" t="s">
        <v>27</v>
      </c>
      <c r="F6096" t="s">
        <v>89</v>
      </c>
      <c r="G6096" t="s">
        <v>38</v>
      </c>
      <c r="H6096" t="s">
        <v>39</v>
      </c>
      <c r="I6096" t="s">
        <v>31</v>
      </c>
      <c r="J6096" t="s">
        <v>32</v>
      </c>
      <c r="K6096" t="s">
        <v>33</v>
      </c>
      <c r="L6096" s="13">
        <v>5.8</v>
      </c>
      <c r="M6096" s="8">
        <v>2.7</v>
      </c>
      <c r="N6096">
        <v>169</v>
      </c>
      <c r="O6096" s="8">
        <v>980.2</v>
      </c>
      <c r="P6096" s="14">
        <v>0.05</v>
      </c>
      <c r="Q6096" s="8">
        <v>49.01</v>
      </c>
      <c r="R6096" s="8">
        <v>931.19</v>
      </c>
      <c r="S6096" s="8">
        <v>456.3</v>
      </c>
      <c r="T6096" s="8">
        <v>474.89</v>
      </c>
      <c r="U6096">
        <v>30</v>
      </c>
      <c r="V6096" s="8">
        <v>165.3</v>
      </c>
      <c r="W6096" s="8">
        <v>96</v>
      </c>
      <c r="X6096" s="8">
        <v>378.89</v>
      </c>
    </row>
    <row r="6097" spans="1:24" x14ac:dyDescent="0.25">
      <c r="A6097" t="s">
        <v>6423</v>
      </c>
      <c r="B6097" s="1">
        <v>46225</v>
      </c>
      <c r="C6097" t="s">
        <v>262</v>
      </c>
      <c r="D6097" t="s">
        <v>263</v>
      </c>
      <c r="E6097" t="s">
        <v>63</v>
      </c>
      <c r="F6097" t="s">
        <v>54</v>
      </c>
      <c r="G6097" t="s">
        <v>64</v>
      </c>
      <c r="H6097" t="s">
        <v>65</v>
      </c>
      <c r="I6097" t="s">
        <v>84</v>
      </c>
      <c r="J6097" t="s">
        <v>85</v>
      </c>
      <c r="K6097" t="s">
        <v>42</v>
      </c>
      <c r="L6097" s="13">
        <v>9.9</v>
      </c>
      <c r="M6097" s="8">
        <v>3.1</v>
      </c>
      <c r="N6097">
        <v>248</v>
      </c>
      <c r="O6097" s="8">
        <v>2455.1999999999998</v>
      </c>
      <c r="P6097" s="14">
        <v>1.6199999999999999E-2</v>
      </c>
      <c r="Q6097" s="8">
        <v>39.770000000000003</v>
      </c>
      <c r="R6097" s="8">
        <v>2415.4299999999998</v>
      </c>
      <c r="S6097" s="8">
        <v>768.8</v>
      </c>
      <c r="T6097" s="8">
        <v>1646.63</v>
      </c>
      <c r="U6097">
        <v>0</v>
      </c>
      <c r="V6097" s="8">
        <v>0</v>
      </c>
      <c r="W6097" s="8">
        <v>0</v>
      </c>
      <c r="X6097" s="8">
        <v>1646.63</v>
      </c>
    </row>
    <row r="6098" spans="1:24" x14ac:dyDescent="0.25">
      <c r="A6098" t="s">
        <v>6424</v>
      </c>
      <c r="B6098" s="1">
        <v>45427</v>
      </c>
      <c r="C6098" t="s">
        <v>177</v>
      </c>
      <c r="D6098" t="s">
        <v>178</v>
      </c>
      <c r="E6098" t="s">
        <v>27</v>
      </c>
      <c r="F6098" t="s">
        <v>37</v>
      </c>
      <c r="G6098" t="s">
        <v>38</v>
      </c>
      <c r="H6098" t="s">
        <v>39</v>
      </c>
      <c r="I6098" t="s">
        <v>185</v>
      </c>
      <c r="J6098" t="s">
        <v>186</v>
      </c>
      <c r="K6098" t="s">
        <v>59</v>
      </c>
      <c r="L6098" s="13">
        <v>4.9000000000000004</v>
      </c>
      <c r="M6098" s="8">
        <v>3.1</v>
      </c>
      <c r="N6098">
        <v>48</v>
      </c>
      <c r="O6098" s="8">
        <v>235.2</v>
      </c>
      <c r="P6098" s="14">
        <v>0.01</v>
      </c>
      <c r="Q6098" s="8">
        <v>2.35</v>
      </c>
      <c r="R6098" s="8">
        <v>232.85</v>
      </c>
      <c r="S6098" s="8">
        <v>148.80000000000001</v>
      </c>
      <c r="T6098" s="8">
        <v>84.05</v>
      </c>
      <c r="U6098">
        <v>0</v>
      </c>
      <c r="V6098" s="8">
        <v>0</v>
      </c>
      <c r="W6098" s="8">
        <v>0</v>
      </c>
      <c r="X6098" s="8">
        <v>84.05</v>
      </c>
    </row>
    <row r="6099" spans="1:24" x14ac:dyDescent="0.25">
      <c r="A6099" t="s">
        <v>6425</v>
      </c>
      <c r="B6099" s="1">
        <v>45954</v>
      </c>
      <c r="C6099" t="s">
        <v>238</v>
      </c>
      <c r="D6099" t="s">
        <v>239</v>
      </c>
      <c r="E6099" t="s">
        <v>27</v>
      </c>
      <c r="F6099" t="s">
        <v>37</v>
      </c>
      <c r="G6099" t="s">
        <v>29</v>
      </c>
      <c r="H6099" t="s">
        <v>30</v>
      </c>
      <c r="I6099" t="s">
        <v>127</v>
      </c>
      <c r="J6099" t="s">
        <v>128</v>
      </c>
      <c r="K6099" t="s">
        <v>33</v>
      </c>
      <c r="L6099" s="13">
        <v>7.2</v>
      </c>
      <c r="M6099" s="8">
        <v>3.6</v>
      </c>
      <c r="N6099">
        <v>12</v>
      </c>
      <c r="O6099" s="8">
        <v>86.4</v>
      </c>
      <c r="P6099" s="14">
        <v>2.75E-2</v>
      </c>
      <c r="Q6099" s="8">
        <v>2.38</v>
      </c>
      <c r="R6099" s="8">
        <v>84.02</v>
      </c>
      <c r="S6099" s="8">
        <v>43.2</v>
      </c>
      <c r="T6099" s="8">
        <v>40.82</v>
      </c>
      <c r="U6099">
        <v>4</v>
      </c>
      <c r="V6099" s="8">
        <v>28.01</v>
      </c>
      <c r="W6099" s="8">
        <v>16.399999999999999</v>
      </c>
      <c r="X6099" s="8">
        <v>24.42</v>
      </c>
    </row>
    <row r="6100" spans="1:24" x14ac:dyDescent="0.25">
      <c r="A6100" t="s">
        <v>6426</v>
      </c>
      <c r="B6100" s="1">
        <v>45469</v>
      </c>
      <c r="C6100" t="s">
        <v>455</v>
      </c>
      <c r="D6100" t="s">
        <v>456</v>
      </c>
      <c r="E6100" t="s">
        <v>71</v>
      </c>
      <c r="F6100" t="s">
        <v>89</v>
      </c>
      <c r="G6100" t="s">
        <v>165</v>
      </c>
      <c r="H6100" t="s">
        <v>166</v>
      </c>
      <c r="I6100" t="s">
        <v>127</v>
      </c>
      <c r="J6100" t="s">
        <v>128</v>
      </c>
      <c r="K6100" t="s">
        <v>33</v>
      </c>
      <c r="L6100" s="13">
        <v>7.2</v>
      </c>
      <c r="M6100" s="8">
        <v>3.6</v>
      </c>
      <c r="N6100">
        <v>69</v>
      </c>
      <c r="O6100" s="8">
        <v>496.8</v>
      </c>
      <c r="P6100" s="14">
        <v>3.5200000000000002E-2</v>
      </c>
      <c r="Q6100" s="8">
        <v>17.489999999999998</v>
      </c>
      <c r="R6100" s="8">
        <v>479.31</v>
      </c>
      <c r="S6100" s="8">
        <v>248.4</v>
      </c>
      <c r="T6100" s="8">
        <v>230.91</v>
      </c>
      <c r="U6100">
        <v>0</v>
      </c>
      <c r="V6100" s="8">
        <v>0</v>
      </c>
      <c r="W6100" s="8">
        <v>0</v>
      </c>
      <c r="X6100" s="8">
        <v>230.91</v>
      </c>
    </row>
    <row r="6101" spans="1:24" x14ac:dyDescent="0.25">
      <c r="A6101" t="s">
        <v>6427</v>
      </c>
      <c r="B6101" s="1">
        <v>45907</v>
      </c>
      <c r="C6101" t="s">
        <v>220</v>
      </c>
      <c r="D6101" t="s">
        <v>221</v>
      </c>
      <c r="E6101" t="s">
        <v>71</v>
      </c>
      <c r="F6101" t="s">
        <v>28</v>
      </c>
      <c r="G6101" t="s">
        <v>72</v>
      </c>
      <c r="H6101" t="s">
        <v>73</v>
      </c>
      <c r="I6101" t="s">
        <v>99</v>
      </c>
      <c r="J6101" t="s">
        <v>100</v>
      </c>
      <c r="K6101" t="s">
        <v>49</v>
      </c>
      <c r="L6101" s="13">
        <v>3.8</v>
      </c>
      <c r="M6101" s="8">
        <v>2.6</v>
      </c>
      <c r="N6101">
        <v>100</v>
      </c>
      <c r="O6101" s="8">
        <v>380</v>
      </c>
      <c r="P6101" s="14">
        <v>3.7699999999999997E-2</v>
      </c>
      <c r="Q6101" s="8">
        <v>14.33</v>
      </c>
      <c r="R6101" s="8">
        <v>365.67</v>
      </c>
      <c r="S6101" s="8">
        <v>260</v>
      </c>
      <c r="T6101" s="8">
        <v>105.67</v>
      </c>
      <c r="U6101">
        <v>0</v>
      </c>
      <c r="V6101" s="8">
        <v>0</v>
      </c>
      <c r="W6101" s="8">
        <v>0</v>
      </c>
      <c r="X6101" s="8">
        <v>105.67</v>
      </c>
    </row>
    <row r="6102" spans="1:24" x14ac:dyDescent="0.25">
      <c r="A6102" t="s">
        <v>6428</v>
      </c>
      <c r="B6102" s="1">
        <v>46112</v>
      </c>
      <c r="C6102" t="s">
        <v>328</v>
      </c>
      <c r="D6102" t="s">
        <v>329</v>
      </c>
      <c r="E6102" t="s">
        <v>71</v>
      </c>
      <c r="F6102" t="s">
        <v>54</v>
      </c>
      <c r="G6102" t="s">
        <v>72</v>
      </c>
      <c r="H6102" t="s">
        <v>73</v>
      </c>
      <c r="I6102" t="s">
        <v>31</v>
      </c>
      <c r="J6102" t="s">
        <v>32</v>
      </c>
      <c r="K6102" t="s">
        <v>33</v>
      </c>
      <c r="L6102" s="13">
        <v>5.8</v>
      </c>
      <c r="M6102" s="8">
        <v>2.7</v>
      </c>
      <c r="N6102">
        <v>55</v>
      </c>
      <c r="O6102" s="8">
        <v>319</v>
      </c>
      <c r="P6102" s="14">
        <v>8.0000000000000004E-4</v>
      </c>
      <c r="Q6102" s="8">
        <v>0.26</v>
      </c>
      <c r="R6102" s="8">
        <v>318.74</v>
      </c>
      <c r="S6102" s="8">
        <v>148.5</v>
      </c>
      <c r="T6102" s="8">
        <v>170.24</v>
      </c>
      <c r="U6102">
        <v>0</v>
      </c>
      <c r="V6102" s="8">
        <v>0</v>
      </c>
      <c r="W6102" s="8">
        <v>0</v>
      </c>
      <c r="X6102" s="8">
        <v>170.24</v>
      </c>
    </row>
    <row r="6103" spans="1:24" x14ac:dyDescent="0.25">
      <c r="A6103" t="s">
        <v>6429</v>
      </c>
      <c r="B6103" s="1">
        <v>45300</v>
      </c>
      <c r="C6103" t="s">
        <v>91</v>
      </c>
      <c r="D6103" t="s">
        <v>92</v>
      </c>
      <c r="E6103" t="s">
        <v>27</v>
      </c>
      <c r="F6103" t="s">
        <v>37</v>
      </c>
      <c r="G6103" t="s">
        <v>38</v>
      </c>
      <c r="H6103" t="s">
        <v>39</v>
      </c>
      <c r="I6103" t="s">
        <v>104</v>
      </c>
      <c r="J6103" t="s">
        <v>105</v>
      </c>
      <c r="K6103" t="s">
        <v>49</v>
      </c>
      <c r="L6103" s="13">
        <v>4.2</v>
      </c>
      <c r="M6103" s="8">
        <v>2.8</v>
      </c>
      <c r="N6103">
        <v>10</v>
      </c>
      <c r="O6103" s="8">
        <v>42</v>
      </c>
      <c r="P6103" s="14">
        <v>1.0200000000000001E-2</v>
      </c>
      <c r="Q6103" s="8">
        <v>0.43</v>
      </c>
      <c r="R6103" s="8">
        <v>41.57</v>
      </c>
      <c r="S6103" s="8">
        <v>28</v>
      </c>
      <c r="T6103" s="8">
        <v>13.57</v>
      </c>
      <c r="U6103">
        <v>0</v>
      </c>
      <c r="V6103" s="8">
        <v>0</v>
      </c>
      <c r="W6103" s="8">
        <v>0</v>
      </c>
      <c r="X6103" s="8">
        <v>13.57</v>
      </c>
    </row>
    <row r="6104" spans="1:24" x14ac:dyDescent="0.25">
      <c r="A6104" t="s">
        <v>6430</v>
      </c>
      <c r="B6104" s="1">
        <v>45521</v>
      </c>
      <c r="C6104" t="s">
        <v>367</v>
      </c>
      <c r="D6104" t="s">
        <v>368</v>
      </c>
      <c r="E6104" t="s">
        <v>63</v>
      </c>
      <c r="F6104" t="s">
        <v>54</v>
      </c>
      <c r="G6104" t="s">
        <v>64</v>
      </c>
      <c r="H6104" t="s">
        <v>65</v>
      </c>
      <c r="I6104" t="s">
        <v>40</v>
      </c>
      <c r="J6104" t="s">
        <v>41</v>
      </c>
      <c r="K6104" t="s">
        <v>42</v>
      </c>
      <c r="L6104" s="13">
        <v>14.5</v>
      </c>
      <c r="M6104" s="8">
        <v>4.2</v>
      </c>
      <c r="N6104">
        <v>83</v>
      </c>
      <c r="O6104" s="8">
        <v>1203.5</v>
      </c>
      <c r="P6104" s="14">
        <v>2.52E-2</v>
      </c>
      <c r="Q6104" s="8">
        <v>30.33</v>
      </c>
      <c r="R6104" s="8">
        <v>1173.17</v>
      </c>
      <c r="S6104" s="8">
        <v>348.6</v>
      </c>
      <c r="T6104" s="8">
        <v>824.57</v>
      </c>
      <c r="U6104">
        <v>0</v>
      </c>
      <c r="V6104" s="8">
        <v>0</v>
      </c>
      <c r="W6104" s="8">
        <v>0</v>
      </c>
      <c r="X6104" s="8">
        <v>824.57</v>
      </c>
    </row>
    <row r="6105" spans="1:24" x14ac:dyDescent="0.25">
      <c r="A6105" t="s">
        <v>6431</v>
      </c>
      <c r="B6105" s="1">
        <v>45550</v>
      </c>
      <c r="C6105" t="s">
        <v>211</v>
      </c>
      <c r="D6105" t="s">
        <v>212</v>
      </c>
      <c r="E6105" t="s">
        <v>27</v>
      </c>
      <c r="F6105" t="s">
        <v>37</v>
      </c>
      <c r="G6105" t="s">
        <v>29</v>
      </c>
      <c r="H6105" t="s">
        <v>30</v>
      </c>
      <c r="I6105" t="s">
        <v>127</v>
      </c>
      <c r="J6105" t="s">
        <v>128</v>
      </c>
      <c r="K6105" t="s">
        <v>33</v>
      </c>
      <c r="L6105" s="13">
        <v>7.2</v>
      </c>
      <c r="M6105" s="8">
        <v>3.6</v>
      </c>
      <c r="N6105">
        <v>16</v>
      </c>
      <c r="O6105" s="8">
        <v>115.2</v>
      </c>
      <c r="P6105" s="14">
        <v>2.2599999999999999E-2</v>
      </c>
      <c r="Q6105" s="8">
        <v>2.6</v>
      </c>
      <c r="R6105" s="8">
        <v>112.6</v>
      </c>
      <c r="S6105" s="8">
        <v>57.6</v>
      </c>
      <c r="T6105" s="8">
        <v>55</v>
      </c>
      <c r="U6105">
        <v>0</v>
      </c>
      <c r="V6105" s="8">
        <v>0</v>
      </c>
      <c r="W6105" s="8">
        <v>0</v>
      </c>
      <c r="X6105" s="8">
        <v>55</v>
      </c>
    </row>
    <row r="6106" spans="1:24" x14ac:dyDescent="0.25">
      <c r="A6106" t="s">
        <v>6432</v>
      </c>
      <c r="B6106" s="1">
        <v>45914</v>
      </c>
      <c r="C6106" t="s">
        <v>318</v>
      </c>
      <c r="D6106" t="s">
        <v>319</v>
      </c>
      <c r="E6106" t="s">
        <v>27</v>
      </c>
      <c r="F6106" t="s">
        <v>37</v>
      </c>
      <c r="G6106" t="s">
        <v>38</v>
      </c>
      <c r="H6106" t="s">
        <v>39</v>
      </c>
      <c r="I6106" t="s">
        <v>185</v>
      </c>
      <c r="J6106" t="s">
        <v>186</v>
      </c>
      <c r="K6106" t="s">
        <v>59</v>
      </c>
      <c r="L6106" s="13">
        <v>4.9000000000000004</v>
      </c>
      <c r="M6106" s="8">
        <v>3.1</v>
      </c>
      <c r="N6106">
        <v>56</v>
      </c>
      <c r="O6106" s="8">
        <v>274.39999999999998</v>
      </c>
      <c r="P6106" s="14">
        <v>6.6E-3</v>
      </c>
      <c r="Q6106" s="8">
        <v>1.81</v>
      </c>
      <c r="R6106" s="8">
        <v>272.58999999999997</v>
      </c>
      <c r="S6106" s="8">
        <v>173.6</v>
      </c>
      <c r="T6106" s="8">
        <v>98.99</v>
      </c>
      <c r="U6106">
        <v>0</v>
      </c>
      <c r="V6106" s="8">
        <v>0</v>
      </c>
      <c r="W6106" s="8">
        <v>0</v>
      </c>
      <c r="X6106" s="8">
        <v>98.99</v>
      </c>
    </row>
    <row r="6107" spans="1:24" x14ac:dyDescent="0.25">
      <c r="A6107" t="s">
        <v>6433</v>
      </c>
      <c r="B6107" s="1">
        <v>46116</v>
      </c>
      <c r="C6107" t="s">
        <v>758</v>
      </c>
      <c r="D6107" t="s">
        <v>759</v>
      </c>
      <c r="E6107" t="s">
        <v>27</v>
      </c>
      <c r="F6107" t="s">
        <v>37</v>
      </c>
      <c r="G6107" t="s">
        <v>29</v>
      </c>
      <c r="H6107" t="s">
        <v>30</v>
      </c>
      <c r="I6107" t="s">
        <v>84</v>
      </c>
      <c r="J6107" t="s">
        <v>85</v>
      </c>
      <c r="K6107" t="s">
        <v>42</v>
      </c>
      <c r="L6107" s="13">
        <v>9.9</v>
      </c>
      <c r="M6107" s="8">
        <v>3.1</v>
      </c>
      <c r="N6107">
        <v>67</v>
      </c>
      <c r="O6107" s="8">
        <v>663.3</v>
      </c>
      <c r="P6107" s="14">
        <v>2.0999999999999999E-3</v>
      </c>
      <c r="Q6107" s="8">
        <v>1.39</v>
      </c>
      <c r="R6107" s="8">
        <v>661.91</v>
      </c>
      <c r="S6107" s="8">
        <v>207.7</v>
      </c>
      <c r="T6107" s="8">
        <v>454.21</v>
      </c>
      <c r="U6107">
        <v>0</v>
      </c>
      <c r="V6107" s="8">
        <v>0</v>
      </c>
      <c r="W6107" s="8">
        <v>0</v>
      </c>
      <c r="X6107" s="8">
        <v>454.21</v>
      </c>
    </row>
    <row r="6108" spans="1:24" x14ac:dyDescent="0.25">
      <c r="A6108" t="s">
        <v>6434</v>
      </c>
      <c r="B6108" s="1">
        <v>46257</v>
      </c>
      <c r="C6108" t="s">
        <v>51</v>
      </c>
      <c r="D6108" t="s">
        <v>52</v>
      </c>
      <c r="E6108" t="s">
        <v>53</v>
      </c>
      <c r="F6108" t="s">
        <v>54</v>
      </c>
      <c r="G6108" t="s">
        <v>55</v>
      </c>
      <c r="H6108" t="s">
        <v>56</v>
      </c>
      <c r="I6108" t="s">
        <v>104</v>
      </c>
      <c r="J6108" t="s">
        <v>105</v>
      </c>
      <c r="K6108" t="s">
        <v>49</v>
      </c>
      <c r="L6108" s="13">
        <v>4.2</v>
      </c>
      <c r="M6108" s="8">
        <v>2.8</v>
      </c>
      <c r="N6108">
        <v>34</v>
      </c>
      <c r="O6108" s="8">
        <v>142.80000000000001</v>
      </c>
      <c r="P6108" s="14">
        <v>2.0899999999999998E-2</v>
      </c>
      <c r="Q6108" s="8">
        <v>2.98</v>
      </c>
      <c r="R6108" s="8">
        <v>139.82</v>
      </c>
      <c r="S6108" s="8">
        <v>95.2</v>
      </c>
      <c r="T6108" s="8">
        <v>44.62</v>
      </c>
      <c r="U6108">
        <v>0</v>
      </c>
      <c r="V6108" s="8">
        <v>0</v>
      </c>
      <c r="W6108" s="8">
        <v>0</v>
      </c>
      <c r="X6108" s="8">
        <v>44.62</v>
      </c>
    </row>
    <row r="6109" spans="1:24" x14ac:dyDescent="0.25">
      <c r="A6109" t="s">
        <v>6435</v>
      </c>
      <c r="B6109" s="1">
        <v>45604</v>
      </c>
      <c r="C6109" t="s">
        <v>171</v>
      </c>
      <c r="D6109" t="s">
        <v>172</v>
      </c>
      <c r="E6109" t="s">
        <v>27</v>
      </c>
      <c r="F6109" t="s">
        <v>46</v>
      </c>
      <c r="G6109" t="s">
        <v>29</v>
      </c>
      <c r="H6109" t="s">
        <v>30</v>
      </c>
      <c r="I6109" t="s">
        <v>104</v>
      </c>
      <c r="J6109" t="s">
        <v>105</v>
      </c>
      <c r="K6109" t="s">
        <v>49</v>
      </c>
      <c r="L6109" s="13">
        <v>4.2</v>
      </c>
      <c r="M6109" s="8">
        <v>2.8</v>
      </c>
      <c r="N6109">
        <v>9</v>
      </c>
      <c r="O6109" s="8">
        <v>37.799999999999997</v>
      </c>
      <c r="P6109" s="14">
        <v>0.1022</v>
      </c>
      <c r="Q6109" s="8">
        <v>3.86</v>
      </c>
      <c r="R6109" s="8">
        <v>33.94</v>
      </c>
      <c r="S6109" s="8">
        <v>25.2</v>
      </c>
      <c r="T6109" s="8">
        <v>8.74</v>
      </c>
      <c r="U6109">
        <v>5</v>
      </c>
      <c r="V6109" s="8">
        <v>18.850000000000001</v>
      </c>
      <c r="W6109" s="8">
        <v>16.5</v>
      </c>
      <c r="X6109" s="8">
        <v>-7.76</v>
      </c>
    </row>
    <row r="6110" spans="1:24" x14ac:dyDescent="0.25">
      <c r="A6110" t="s">
        <v>6436</v>
      </c>
      <c r="B6110" s="1">
        <v>46021</v>
      </c>
      <c r="C6110" t="s">
        <v>391</v>
      </c>
      <c r="D6110" t="s">
        <v>392</v>
      </c>
      <c r="E6110" t="s">
        <v>63</v>
      </c>
      <c r="F6110" t="s">
        <v>54</v>
      </c>
      <c r="G6110" t="s">
        <v>64</v>
      </c>
      <c r="H6110" t="s">
        <v>65</v>
      </c>
      <c r="I6110" t="s">
        <v>47</v>
      </c>
      <c r="J6110" t="s">
        <v>48</v>
      </c>
      <c r="K6110" t="s">
        <v>49</v>
      </c>
      <c r="L6110" s="13">
        <v>5</v>
      </c>
      <c r="M6110" s="8">
        <v>3.2</v>
      </c>
      <c r="N6110">
        <v>41</v>
      </c>
      <c r="O6110" s="8">
        <v>205</v>
      </c>
      <c r="P6110" s="14">
        <v>4.07E-2</v>
      </c>
      <c r="Q6110" s="8">
        <v>8.34</v>
      </c>
      <c r="R6110" s="8">
        <v>196.66</v>
      </c>
      <c r="S6110" s="8">
        <v>131.19999999999999</v>
      </c>
      <c r="T6110" s="8">
        <v>65.459999999999994</v>
      </c>
      <c r="U6110">
        <v>0</v>
      </c>
      <c r="V6110" s="8">
        <v>0</v>
      </c>
      <c r="W6110" s="8">
        <v>0</v>
      </c>
      <c r="X6110" s="8">
        <v>65.459999999999994</v>
      </c>
    </row>
    <row r="6111" spans="1:24" x14ac:dyDescent="0.25">
      <c r="A6111" t="s">
        <v>6437</v>
      </c>
      <c r="B6111" s="1">
        <v>46018</v>
      </c>
      <c r="C6111" t="s">
        <v>91</v>
      </c>
      <c r="D6111" t="s">
        <v>92</v>
      </c>
      <c r="E6111" t="s">
        <v>27</v>
      </c>
      <c r="F6111" t="s">
        <v>37</v>
      </c>
      <c r="G6111" t="s">
        <v>38</v>
      </c>
      <c r="H6111" t="s">
        <v>39</v>
      </c>
      <c r="I6111" t="s">
        <v>127</v>
      </c>
      <c r="J6111" t="s">
        <v>128</v>
      </c>
      <c r="K6111" t="s">
        <v>33</v>
      </c>
      <c r="L6111" s="13">
        <v>7.2</v>
      </c>
      <c r="M6111" s="8">
        <v>3.6</v>
      </c>
      <c r="N6111">
        <v>24</v>
      </c>
      <c r="O6111" s="8">
        <v>172.8</v>
      </c>
      <c r="P6111" s="14">
        <v>3.3000000000000002E-2</v>
      </c>
      <c r="Q6111" s="8">
        <v>5.7</v>
      </c>
      <c r="R6111" s="8">
        <v>167.1</v>
      </c>
      <c r="S6111" s="8">
        <v>86.4</v>
      </c>
      <c r="T6111" s="8">
        <v>80.7</v>
      </c>
      <c r="U6111">
        <v>0</v>
      </c>
      <c r="V6111" s="8">
        <v>0</v>
      </c>
      <c r="W6111" s="8">
        <v>0</v>
      </c>
      <c r="X6111" s="8">
        <v>80.7</v>
      </c>
    </row>
    <row r="6112" spans="1:24" x14ac:dyDescent="0.25">
      <c r="A6112" t="s">
        <v>6438</v>
      </c>
      <c r="B6112" s="1">
        <v>45950</v>
      </c>
      <c r="C6112" t="s">
        <v>325</v>
      </c>
      <c r="D6112" t="s">
        <v>326</v>
      </c>
      <c r="E6112" t="s">
        <v>27</v>
      </c>
      <c r="F6112" t="s">
        <v>37</v>
      </c>
      <c r="G6112" t="s">
        <v>29</v>
      </c>
      <c r="H6112" t="s">
        <v>30</v>
      </c>
      <c r="I6112" t="s">
        <v>127</v>
      </c>
      <c r="J6112" t="s">
        <v>128</v>
      </c>
      <c r="K6112" t="s">
        <v>33</v>
      </c>
      <c r="L6112" s="13">
        <v>7.2</v>
      </c>
      <c r="M6112" s="8">
        <v>3.6</v>
      </c>
      <c r="N6112">
        <v>20</v>
      </c>
      <c r="O6112" s="8">
        <v>144</v>
      </c>
      <c r="P6112" s="14">
        <v>2.7799999999999998E-2</v>
      </c>
      <c r="Q6112" s="8">
        <v>4</v>
      </c>
      <c r="R6112" s="8">
        <v>140</v>
      </c>
      <c r="S6112" s="8">
        <v>72</v>
      </c>
      <c r="T6112" s="8">
        <v>68</v>
      </c>
      <c r="U6112">
        <v>3</v>
      </c>
      <c r="V6112" s="8">
        <v>21</v>
      </c>
      <c r="W6112" s="8">
        <v>12.3</v>
      </c>
      <c r="X6112" s="8">
        <v>55.7</v>
      </c>
    </row>
    <row r="6113" spans="1:24" x14ac:dyDescent="0.25">
      <c r="A6113" t="s">
        <v>6439</v>
      </c>
      <c r="B6113" s="1">
        <v>45573</v>
      </c>
      <c r="C6113" t="s">
        <v>107</v>
      </c>
      <c r="D6113" t="s">
        <v>108</v>
      </c>
      <c r="E6113" t="s">
        <v>53</v>
      </c>
      <c r="F6113" t="s">
        <v>46</v>
      </c>
      <c r="G6113" t="s">
        <v>55</v>
      </c>
      <c r="H6113" t="s">
        <v>56</v>
      </c>
      <c r="I6113" t="s">
        <v>66</v>
      </c>
      <c r="J6113" t="s">
        <v>67</v>
      </c>
      <c r="K6113" t="s">
        <v>33</v>
      </c>
      <c r="L6113" s="13">
        <v>4.5</v>
      </c>
      <c r="M6113" s="8">
        <v>2.1</v>
      </c>
      <c r="N6113">
        <v>38</v>
      </c>
      <c r="O6113" s="8">
        <v>171</v>
      </c>
      <c r="P6113" s="14">
        <v>0.15440000000000001</v>
      </c>
      <c r="Q6113" s="8">
        <v>26.4</v>
      </c>
      <c r="R6113" s="8">
        <v>144.6</v>
      </c>
      <c r="S6113" s="8">
        <v>79.8</v>
      </c>
      <c r="T6113" s="8">
        <v>64.8</v>
      </c>
      <c r="U6113">
        <v>0</v>
      </c>
      <c r="V6113" s="8">
        <v>0</v>
      </c>
      <c r="W6113" s="8">
        <v>0</v>
      </c>
      <c r="X6113" s="8">
        <v>64.8</v>
      </c>
    </row>
    <row r="6114" spans="1:24" x14ac:dyDescent="0.25">
      <c r="A6114" t="s">
        <v>6440</v>
      </c>
      <c r="B6114" s="1">
        <v>45725</v>
      </c>
      <c r="C6114" t="s">
        <v>226</v>
      </c>
      <c r="D6114" t="s">
        <v>227</v>
      </c>
      <c r="E6114" t="s">
        <v>27</v>
      </c>
      <c r="F6114" t="s">
        <v>54</v>
      </c>
      <c r="G6114" t="s">
        <v>38</v>
      </c>
      <c r="H6114" t="s">
        <v>39</v>
      </c>
      <c r="I6114" t="s">
        <v>31</v>
      </c>
      <c r="J6114" t="s">
        <v>32</v>
      </c>
      <c r="K6114" t="s">
        <v>33</v>
      </c>
      <c r="L6114" s="13">
        <v>5.8</v>
      </c>
      <c r="M6114" s="8">
        <v>2.7</v>
      </c>
      <c r="N6114">
        <v>70</v>
      </c>
      <c r="O6114" s="8">
        <v>406</v>
      </c>
      <c r="P6114" s="14">
        <v>2.3999999999999998E-3</v>
      </c>
      <c r="Q6114" s="8">
        <v>0.97</v>
      </c>
      <c r="R6114" s="8">
        <v>405.03</v>
      </c>
      <c r="S6114" s="8">
        <v>189</v>
      </c>
      <c r="T6114" s="8">
        <v>216.03</v>
      </c>
      <c r="U6114">
        <v>0</v>
      </c>
      <c r="V6114" s="8">
        <v>0</v>
      </c>
      <c r="W6114" s="8">
        <v>0</v>
      </c>
      <c r="X6114" s="8">
        <v>216.03</v>
      </c>
    </row>
    <row r="6115" spans="1:24" x14ac:dyDescent="0.25">
      <c r="A6115" t="s">
        <v>6441</v>
      </c>
      <c r="B6115" s="1">
        <v>46208</v>
      </c>
      <c r="C6115" t="s">
        <v>340</v>
      </c>
      <c r="D6115" t="s">
        <v>341</v>
      </c>
      <c r="E6115" t="s">
        <v>27</v>
      </c>
      <c r="F6115" t="s">
        <v>54</v>
      </c>
      <c r="G6115" t="s">
        <v>38</v>
      </c>
      <c r="H6115" t="s">
        <v>39</v>
      </c>
      <c r="I6115" t="s">
        <v>57</v>
      </c>
      <c r="J6115" t="s">
        <v>58</v>
      </c>
      <c r="K6115" t="s">
        <v>59</v>
      </c>
      <c r="L6115" s="13">
        <v>10.5</v>
      </c>
      <c r="M6115" s="8">
        <v>7.5</v>
      </c>
      <c r="N6115">
        <v>18</v>
      </c>
      <c r="O6115" s="8">
        <v>189</v>
      </c>
      <c r="P6115" s="14">
        <v>2.76E-2</v>
      </c>
      <c r="Q6115" s="8">
        <v>5.22</v>
      </c>
      <c r="R6115" s="8">
        <v>183.78</v>
      </c>
      <c r="S6115" s="8">
        <v>135</v>
      </c>
      <c r="T6115" s="8">
        <v>48.78</v>
      </c>
      <c r="U6115">
        <v>0</v>
      </c>
      <c r="V6115" s="8">
        <v>0</v>
      </c>
      <c r="W6115" s="8">
        <v>0</v>
      </c>
      <c r="X6115" s="8">
        <v>48.78</v>
      </c>
    </row>
    <row r="6116" spans="1:24" x14ac:dyDescent="0.25">
      <c r="A6116" t="s">
        <v>6442</v>
      </c>
      <c r="B6116" s="1">
        <v>45677</v>
      </c>
      <c r="C6116" t="s">
        <v>223</v>
      </c>
      <c r="D6116" t="s">
        <v>224</v>
      </c>
      <c r="E6116" t="s">
        <v>27</v>
      </c>
      <c r="F6116" t="s">
        <v>28</v>
      </c>
      <c r="G6116" t="s">
        <v>29</v>
      </c>
      <c r="H6116" t="s">
        <v>30</v>
      </c>
      <c r="I6116" t="s">
        <v>130</v>
      </c>
      <c r="J6116" t="s">
        <v>131</v>
      </c>
      <c r="K6116" t="s">
        <v>42</v>
      </c>
      <c r="L6116" s="13">
        <v>4.8</v>
      </c>
      <c r="M6116" s="8">
        <v>1.4</v>
      </c>
      <c r="N6116">
        <v>156</v>
      </c>
      <c r="O6116" s="8">
        <v>748.8</v>
      </c>
      <c r="P6116" s="14">
        <v>3.6400000000000002E-2</v>
      </c>
      <c r="Q6116" s="8">
        <v>27.26</v>
      </c>
      <c r="R6116" s="8">
        <v>721.54</v>
      </c>
      <c r="S6116" s="8">
        <v>218.4</v>
      </c>
      <c r="T6116" s="8">
        <v>503.14</v>
      </c>
      <c r="U6116">
        <v>36</v>
      </c>
      <c r="V6116" s="8">
        <v>166.51</v>
      </c>
      <c r="W6116" s="8">
        <v>68.400000000000006</v>
      </c>
      <c r="X6116" s="8">
        <v>434.74</v>
      </c>
    </row>
    <row r="6117" spans="1:24" x14ac:dyDescent="0.25">
      <c r="A6117" t="s">
        <v>6443</v>
      </c>
      <c r="B6117" s="1">
        <v>46164</v>
      </c>
      <c r="C6117" t="s">
        <v>201</v>
      </c>
      <c r="D6117" t="s">
        <v>202</v>
      </c>
      <c r="E6117" t="s">
        <v>53</v>
      </c>
      <c r="F6117" t="s">
        <v>46</v>
      </c>
      <c r="G6117" t="s">
        <v>55</v>
      </c>
      <c r="H6117" t="s">
        <v>56</v>
      </c>
      <c r="I6117" t="s">
        <v>31</v>
      </c>
      <c r="J6117" t="s">
        <v>32</v>
      </c>
      <c r="K6117" t="s">
        <v>33</v>
      </c>
      <c r="L6117" s="13">
        <v>5.8</v>
      </c>
      <c r="M6117" s="8">
        <v>2.7</v>
      </c>
      <c r="N6117">
        <v>4</v>
      </c>
      <c r="O6117" s="8">
        <v>23.2</v>
      </c>
      <c r="P6117" s="14">
        <v>0.37530000000000002</v>
      </c>
      <c r="Q6117" s="8">
        <v>8.7100000000000009</v>
      </c>
      <c r="R6117" s="8">
        <v>14.49</v>
      </c>
      <c r="S6117" s="8">
        <v>10.8</v>
      </c>
      <c r="T6117" s="8">
        <v>3.69</v>
      </c>
      <c r="U6117">
        <v>0</v>
      </c>
      <c r="V6117" s="8">
        <v>0</v>
      </c>
      <c r="W6117" s="8">
        <v>0</v>
      </c>
      <c r="X6117" s="8">
        <v>3.69</v>
      </c>
    </row>
    <row r="6118" spans="1:24" x14ac:dyDescent="0.25">
      <c r="A6118" t="s">
        <v>6444</v>
      </c>
      <c r="B6118" s="1">
        <v>45649</v>
      </c>
      <c r="C6118" t="s">
        <v>208</v>
      </c>
      <c r="D6118" t="s">
        <v>209</v>
      </c>
      <c r="E6118" t="s">
        <v>27</v>
      </c>
      <c r="F6118" t="s">
        <v>54</v>
      </c>
      <c r="G6118" t="s">
        <v>38</v>
      </c>
      <c r="H6118" t="s">
        <v>39</v>
      </c>
      <c r="I6118" t="s">
        <v>84</v>
      </c>
      <c r="J6118" t="s">
        <v>85</v>
      </c>
      <c r="K6118" t="s">
        <v>42</v>
      </c>
      <c r="L6118" s="13">
        <v>9.9</v>
      </c>
      <c r="M6118" s="8">
        <v>3.1</v>
      </c>
      <c r="N6118">
        <v>137</v>
      </c>
      <c r="O6118" s="8">
        <v>1356.3</v>
      </c>
      <c r="P6118" s="14">
        <v>2.87E-2</v>
      </c>
      <c r="Q6118" s="8">
        <v>38.93</v>
      </c>
      <c r="R6118" s="8">
        <v>1317.37</v>
      </c>
      <c r="S6118" s="8">
        <v>424.7</v>
      </c>
      <c r="T6118" s="8">
        <v>892.67</v>
      </c>
      <c r="U6118">
        <v>0</v>
      </c>
      <c r="V6118" s="8">
        <v>0</v>
      </c>
      <c r="W6118" s="8">
        <v>0</v>
      </c>
      <c r="X6118" s="8">
        <v>892.67</v>
      </c>
    </row>
    <row r="6119" spans="1:24" x14ac:dyDescent="0.25">
      <c r="A6119" t="s">
        <v>6445</v>
      </c>
      <c r="B6119" s="1">
        <v>45762</v>
      </c>
      <c r="C6119" t="s">
        <v>288</v>
      </c>
      <c r="D6119" t="s">
        <v>289</v>
      </c>
      <c r="E6119" t="s">
        <v>27</v>
      </c>
      <c r="F6119" t="s">
        <v>46</v>
      </c>
      <c r="G6119" t="s">
        <v>38</v>
      </c>
      <c r="H6119" t="s">
        <v>39</v>
      </c>
      <c r="I6119" t="s">
        <v>47</v>
      </c>
      <c r="J6119" t="s">
        <v>48</v>
      </c>
      <c r="K6119" t="s">
        <v>49</v>
      </c>
      <c r="L6119" s="13">
        <v>5</v>
      </c>
      <c r="M6119" s="8">
        <v>3.2</v>
      </c>
      <c r="N6119">
        <v>76</v>
      </c>
      <c r="O6119" s="8">
        <v>380</v>
      </c>
      <c r="P6119" s="14">
        <v>8.0199999999999994E-2</v>
      </c>
      <c r="Q6119" s="8">
        <v>30.48</v>
      </c>
      <c r="R6119" s="8">
        <v>349.52</v>
      </c>
      <c r="S6119" s="8">
        <v>243.2</v>
      </c>
      <c r="T6119" s="8">
        <v>106.32</v>
      </c>
      <c r="U6119">
        <v>0</v>
      </c>
      <c r="V6119" s="8">
        <v>0</v>
      </c>
      <c r="W6119" s="8">
        <v>0</v>
      </c>
      <c r="X6119" s="8">
        <v>106.32</v>
      </c>
    </row>
    <row r="6120" spans="1:24" x14ac:dyDescent="0.25">
      <c r="A6120" t="s">
        <v>6446</v>
      </c>
      <c r="B6120" s="1">
        <v>45550</v>
      </c>
      <c r="C6120" t="s">
        <v>523</v>
      </c>
      <c r="D6120" t="s">
        <v>524</v>
      </c>
      <c r="E6120" t="s">
        <v>27</v>
      </c>
      <c r="F6120" t="s">
        <v>89</v>
      </c>
      <c r="G6120" t="s">
        <v>38</v>
      </c>
      <c r="H6120" t="s">
        <v>39</v>
      </c>
      <c r="I6120" t="s">
        <v>74</v>
      </c>
      <c r="J6120" t="s">
        <v>75</v>
      </c>
      <c r="K6120" t="s">
        <v>49</v>
      </c>
      <c r="L6120" s="13">
        <v>11</v>
      </c>
      <c r="M6120" s="8">
        <v>6.8</v>
      </c>
      <c r="N6120">
        <v>620</v>
      </c>
      <c r="O6120" s="8">
        <v>6820</v>
      </c>
      <c r="P6120" s="14">
        <v>0.11020000000000001</v>
      </c>
      <c r="Q6120" s="8">
        <v>751.56</v>
      </c>
      <c r="R6120" s="8">
        <v>6068.44</v>
      </c>
      <c r="S6120" s="8">
        <v>4216</v>
      </c>
      <c r="T6120" s="8">
        <v>1852.44</v>
      </c>
      <c r="U6120">
        <v>0</v>
      </c>
      <c r="V6120" s="8">
        <v>0</v>
      </c>
      <c r="W6120" s="8">
        <v>0</v>
      </c>
      <c r="X6120" s="8">
        <v>1852.44</v>
      </c>
    </row>
    <row r="6121" spans="1:24" x14ac:dyDescent="0.25">
      <c r="A6121" t="s">
        <v>6447</v>
      </c>
      <c r="B6121" s="1">
        <v>45515</v>
      </c>
      <c r="C6121" t="s">
        <v>508</v>
      </c>
      <c r="D6121" t="s">
        <v>509</v>
      </c>
      <c r="E6121" t="s">
        <v>27</v>
      </c>
      <c r="F6121" t="s">
        <v>89</v>
      </c>
      <c r="G6121" t="s">
        <v>38</v>
      </c>
      <c r="H6121" t="s">
        <v>39</v>
      </c>
      <c r="I6121" t="s">
        <v>66</v>
      </c>
      <c r="J6121" t="s">
        <v>67</v>
      </c>
      <c r="K6121" t="s">
        <v>33</v>
      </c>
      <c r="L6121" s="13">
        <v>4.5</v>
      </c>
      <c r="M6121" s="8">
        <v>2.1</v>
      </c>
      <c r="N6121">
        <v>281</v>
      </c>
      <c r="O6121" s="8">
        <v>1264.5</v>
      </c>
      <c r="P6121" s="14">
        <v>0.1062</v>
      </c>
      <c r="Q6121" s="8">
        <v>134.29</v>
      </c>
      <c r="R6121" s="8">
        <v>1130.21</v>
      </c>
      <c r="S6121" s="8">
        <v>590.1</v>
      </c>
      <c r="T6121" s="8">
        <v>540.11</v>
      </c>
      <c r="U6121">
        <v>0</v>
      </c>
      <c r="V6121" s="8">
        <v>0</v>
      </c>
      <c r="W6121" s="8">
        <v>0</v>
      </c>
      <c r="X6121" s="8">
        <v>540.11</v>
      </c>
    </row>
    <row r="6122" spans="1:24" x14ac:dyDescent="0.25">
      <c r="A6122" t="s">
        <v>6448</v>
      </c>
      <c r="B6122" s="1">
        <v>45769</v>
      </c>
      <c r="C6122" t="s">
        <v>301</v>
      </c>
      <c r="D6122" t="s">
        <v>302</v>
      </c>
      <c r="E6122" t="s">
        <v>63</v>
      </c>
      <c r="F6122" t="s">
        <v>37</v>
      </c>
      <c r="G6122" t="s">
        <v>79</v>
      </c>
      <c r="H6122" t="s">
        <v>80</v>
      </c>
      <c r="I6122" t="s">
        <v>130</v>
      </c>
      <c r="J6122" t="s">
        <v>131</v>
      </c>
      <c r="K6122" t="s">
        <v>42</v>
      </c>
      <c r="L6122" s="13">
        <v>4.8</v>
      </c>
      <c r="M6122" s="8">
        <v>1.4</v>
      </c>
      <c r="N6122">
        <v>36</v>
      </c>
      <c r="O6122" s="8">
        <v>172.8</v>
      </c>
      <c r="P6122" s="14">
        <v>3.4099999999999998E-2</v>
      </c>
      <c r="Q6122" s="8">
        <v>5.89</v>
      </c>
      <c r="R6122" s="8">
        <v>166.91</v>
      </c>
      <c r="S6122" s="8">
        <v>50.4</v>
      </c>
      <c r="T6122" s="8">
        <v>116.51</v>
      </c>
      <c r="U6122">
        <v>0</v>
      </c>
      <c r="V6122" s="8">
        <v>0</v>
      </c>
      <c r="W6122" s="8">
        <v>0</v>
      </c>
      <c r="X6122" s="8">
        <v>116.51</v>
      </c>
    </row>
    <row r="6123" spans="1:24" x14ac:dyDescent="0.25">
      <c r="A6123" t="s">
        <v>6449</v>
      </c>
      <c r="B6123" s="1">
        <v>45601</v>
      </c>
      <c r="C6123" t="s">
        <v>378</v>
      </c>
      <c r="D6123" t="s">
        <v>379</v>
      </c>
      <c r="E6123" t="s">
        <v>71</v>
      </c>
      <c r="F6123" t="s">
        <v>54</v>
      </c>
      <c r="G6123" t="s">
        <v>165</v>
      </c>
      <c r="H6123" t="s">
        <v>166</v>
      </c>
      <c r="I6123" t="s">
        <v>104</v>
      </c>
      <c r="J6123" t="s">
        <v>105</v>
      </c>
      <c r="K6123" t="s">
        <v>49</v>
      </c>
      <c r="L6123" s="13">
        <v>4.2</v>
      </c>
      <c r="M6123" s="8">
        <v>2.8</v>
      </c>
      <c r="N6123">
        <v>18</v>
      </c>
      <c r="O6123" s="8">
        <v>75.599999999999994</v>
      </c>
      <c r="P6123" s="14">
        <v>5.45E-2</v>
      </c>
      <c r="Q6123" s="8">
        <v>4.12</v>
      </c>
      <c r="R6123" s="8">
        <v>71.48</v>
      </c>
      <c r="S6123" s="8">
        <v>50.4</v>
      </c>
      <c r="T6123" s="8">
        <v>21.08</v>
      </c>
      <c r="U6123">
        <v>0</v>
      </c>
      <c r="V6123" s="8">
        <v>0</v>
      </c>
      <c r="W6123" s="8">
        <v>0</v>
      </c>
      <c r="X6123" s="8">
        <v>21.08</v>
      </c>
    </row>
    <row r="6124" spans="1:24" x14ac:dyDescent="0.25">
      <c r="A6124" t="s">
        <v>6450</v>
      </c>
      <c r="B6124" s="1">
        <v>45985</v>
      </c>
      <c r="C6124" t="s">
        <v>328</v>
      </c>
      <c r="D6124" t="s">
        <v>329</v>
      </c>
      <c r="E6124" t="s">
        <v>71</v>
      </c>
      <c r="F6124" t="s">
        <v>54</v>
      </c>
      <c r="G6124" t="s">
        <v>72</v>
      </c>
      <c r="H6124" t="s">
        <v>73</v>
      </c>
      <c r="I6124" t="s">
        <v>47</v>
      </c>
      <c r="J6124" t="s">
        <v>48</v>
      </c>
      <c r="K6124" t="s">
        <v>49</v>
      </c>
      <c r="L6124" s="13">
        <v>5</v>
      </c>
      <c r="M6124" s="8">
        <v>3.2</v>
      </c>
      <c r="N6124">
        <v>128</v>
      </c>
      <c r="O6124" s="8">
        <v>640</v>
      </c>
      <c r="P6124" s="14">
        <v>4.7399999999999998E-2</v>
      </c>
      <c r="Q6124" s="8">
        <v>30.34</v>
      </c>
      <c r="R6124" s="8">
        <v>609.66</v>
      </c>
      <c r="S6124" s="8">
        <v>409.6</v>
      </c>
      <c r="T6124" s="8">
        <v>200.06</v>
      </c>
      <c r="U6124">
        <v>0</v>
      </c>
      <c r="V6124" s="8">
        <v>0</v>
      </c>
      <c r="W6124" s="8">
        <v>0</v>
      </c>
      <c r="X6124" s="8">
        <v>200.06</v>
      </c>
    </row>
    <row r="6125" spans="1:24" x14ac:dyDescent="0.25">
      <c r="A6125" t="s">
        <v>6451</v>
      </c>
      <c r="B6125" s="1">
        <v>45825</v>
      </c>
      <c r="C6125" t="s">
        <v>162</v>
      </c>
      <c r="D6125" t="s">
        <v>163</v>
      </c>
      <c r="E6125" t="s">
        <v>150</v>
      </c>
      <c r="F6125" t="s">
        <v>89</v>
      </c>
      <c r="G6125" t="s">
        <v>151</v>
      </c>
      <c r="H6125" t="s">
        <v>152</v>
      </c>
      <c r="I6125" t="s">
        <v>156</v>
      </c>
      <c r="J6125" t="s">
        <v>157</v>
      </c>
      <c r="K6125" t="s">
        <v>42</v>
      </c>
      <c r="L6125" s="13">
        <v>6.2</v>
      </c>
      <c r="M6125" s="8">
        <v>1.9</v>
      </c>
      <c r="N6125">
        <v>43</v>
      </c>
      <c r="O6125" s="8">
        <v>266.60000000000002</v>
      </c>
      <c r="P6125" s="14">
        <v>7.4200000000000002E-2</v>
      </c>
      <c r="Q6125" s="8">
        <v>19.78</v>
      </c>
      <c r="R6125" s="8">
        <v>246.82</v>
      </c>
      <c r="S6125" s="8">
        <v>81.7</v>
      </c>
      <c r="T6125" s="8">
        <v>165.12</v>
      </c>
      <c r="U6125">
        <v>0</v>
      </c>
      <c r="V6125" s="8">
        <v>0</v>
      </c>
      <c r="W6125" s="8">
        <v>0</v>
      </c>
      <c r="X6125" s="8">
        <v>165.12</v>
      </c>
    </row>
    <row r="6126" spans="1:24" x14ac:dyDescent="0.25">
      <c r="A6126" t="s">
        <v>6452</v>
      </c>
      <c r="B6126" s="1">
        <v>46136</v>
      </c>
      <c r="C6126" t="s">
        <v>77</v>
      </c>
      <c r="D6126" t="s">
        <v>78</v>
      </c>
      <c r="E6126" t="s">
        <v>63</v>
      </c>
      <c r="F6126" t="s">
        <v>37</v>
      </c>
      <c r="G6126" t="s">
        <v>79</v>
      </c>
      <c r="H6126" t="s">
        <v>80</v>
      </c>
      <c r="I6126" t="s">
        <v>117</v>
      </c>
      <c r="J6126" t="s">
        <v>118</v>
      </c>
      <c r="K6126" t="s">
        <v>59</v>
      </c>
      <c r="L6126" s="13">
        <v>6</v>
      </c>
      <c r="M6126" s="8">
        <v>4.2</v>
      </c>
      <c r="N6126">
        <v>7</v>
      </c>
      <c r="O6126" s="8">
        <v>42</v>
      </c>
      <c r="P6126" s="14">
        <v>0.49320000000000003</v>
      </c>
      <c r="Q6126" s="8">
        <v>20.71</v>
      </c>
      <c r="R6126" s="8">
        <v>21.29</v>
      </c>
      <c r="S6126" s="8">
        <v>29.4</v>
      </c>
      <c r="T6126" s="8">
        <v>-8.11</v>
      </c>
      <c r="U6126">
        <v>0</v>
      </c>
      <c r="V6126" s="8">
        <v>0</v>
      </c>
      <c r="W6126" s="8">
        <v>0</v>
      </c>
      <c r="X6126" s="8">
        <v>-8.11</v>
      </c>
    </row>
    <row r="6127" spans="1:24" x14ac:dyDescent="0.25">
      <c r="A6127" t="s">
        <v>6453</v>
      </c>
      <c r="B6127" s="1">
        <v>45930</v>
      </c>
      <c r="C6127" t="s">
        <v>445</v>
      </c>
      <c r="D6127" t="s">
        <v>446</v>
      </c>
      <c r="E6127" t="s">
        <v>71</v>
      </c>
      <c r="F6127" t="s">
        <v>89</v>
      </c>
      <c r="G6127" t="s">
        <v>72</v>
      </c>
      <c r="H6127" t="s">
        <v>73</v>
      </c>
      <c r="I6127" t="s">
        <v>130</v>
      </c>
      <c r="J6127" t="s">
        <v>131</v>
      </c>
      <c r="K6127" t="s">
        <v>42</v>
      </c>
      <c r="L6127" s="13">
        <v>4.8</v>
      </c>
      <c r="M6127" s="8">
        <v>1.4</v>
      </c>
      <c r="N6127">
        <v>120</v>
      </c>
      <c r="O6127" s="8">
        <v>576</v>
      </c>
      <c r="P6127" s="14">
        <v>2.52E-2</v>
      </c>
      <c r="Q6127" s="8">
        <v>14.52</v>
      </c>
      <c r="R6127" s="8">
        <v>561.48</v>
      </c>
      <c r="S6127" s="8">
        <v>168</v>
      </c>
      <c r="T6127" s="8">
        <v>393.48</v>
      </c>
      <c r="U6127">
        <v>0</v>
      </c>
      <c r="V6127" s="8">
        <v>0</v>
      </c>
      <c r="W6127" s="8">
        <v>0</v>
      </c>
      <c r="X6127" s="8">
        <v>393.48</v>
      </c>
    </row>
    <row r="6128" spans="1:24" x14ac:dyDescent="0.25">
      <c r="A6128" t="s">
        <v>6454</v>
      </c>
      <c r="B6128" s="1">
        <v>45698</v>
      </c>
      <c r="C6128" t="s">
        <v>528</v>
      </c>
      <c r="D6128" t="s">
        <v>529</v>
      </c>
      <c r="E6128" t="s">
        <v>27</v>
      </c>
      <c r="F6128" t="s">
        <v>54</v>
      </c>
      <c r="G6128" t="s">
        <v>38</v>
      </c>
      <c r="H6128" t="s">
        <v>39</v>
      </c>
      <c r="I6128" t="s">
        <v>122</v>
      </c>
      <c r="J6128" t="s">
        <v>123</v>
      </c>
      <c r="K6128" t="s">
        <v>59</v>
      </c>
      <c r="L6128" s="13">
        <v>5.5</v>
      </c>
      <c r="M6128" s="8">
        <v>3.8</v>
      </c>
      <c r="N6128">
        <v>44</v>
      </c>
      <c r="O6128" s="8">
        <v>242</v>
      </c>
      <c r="P6128" s="14">
        <v>1.6199999999999999E-2</v>
      </c>
      <c r="Q6128" s="8">
        <v>3.92</v>
      </c>
      <c r="R6128" s="8">
        <v>238.08</v>
      </c>
      <c r="S6128" s="8">
        <v>167.2</v>
      </c>
      <c r="T6128" s="8">
        <v>70.88</v>
      </c>
      <c r="U6128">
        <v>0</v>
      </c>
      <c r="V6128" s="8">
        <v>0</v>
      </c>
      <c r="W6128" s="8">
        <v>0</v>
      </c>
      <c r="X6128" s="8">
        <v>70.88</v>
      </c>
    </row>
    <row r="6129" spans="1:24" x14ac:dyDescent="0.25">
      <c r="A6129" t="s">
        <v>6455</v>
      </c>
      <c r="B6129" s="1">
        <v>45890</v>
      </c>
      <c r="C6129" t="s">
        <v>269</v>
      </c>
      <c r="D6129" t="s">
        <v>270</v>
      </c>
      <c r="E6129" t="s">
        <v>27</v>
      </c>
      <c r="F6129" t="s">
        <v>37</v>
      </c>
      <c r="G6129" t="s">
        <v>38</v>
      </c>
      <c r="H6129" t="s">
        <v>39</v>
      </c>
      <c r="I6129" t="s">
        <v>112</v>
      </c>
      <c r="J6129" t="s">
        <v>113</v>
      </c>
      <c r="K6129" t="s">
        <v>42</v>
      </c>
      <c r="L6129" s="13">
        <v>8.5</v>
      </c>
      <c r="M6129" s="8">
        <v>2.8</v>
      </c>
      <c r="N6129">
        <v>22</v>
      </c>
      <c r="O6129" s="8">
        <v>187</v>
      </c>
      <c r="P6129" s="14">
        <v>2.3999999999999998E-3</v>
      </c>
      <c r="Q6129" s="8">
        <v>0.45</v>
      </c>
      <c r="R6129" s="8">
        <v>186.55</v>
      </c>
      <c r="S6129" s="8">
        <v>61.6</v>
      </c>
      <c r="T6129" s="8">
        <v>124.95</v>
      </c>
      <c r="U6129">
        <v>0</v>
      </c>
      <c r="V6129" s="8">
        <v>0</v>
      </c>
      <c r="W6129" s="8">
        <v>0</v>
      </c>
      <c r="X6129" s="8">
        <v>124.95</v>
      </c>
    </row>
    <row r="6130" spans="1:24" x14ac:dyDescent="0.25">
      <c r="A6130" t="s">
        <v>6456</v>
      </c>
      <c r="B6130" s="1">
        <v>45396</v>
      </c>
      <c r="C6130" t="s">
        <v>406</v>
      </c>
      <c r="D6130" t="s">
        <v>407</v>
      </c>
      <c r="E6130" t="s">
        <v>63</v>
      </c>
      <c r="F6130" t="s">
        <v>37</v>
      </c>
      <c r="G6130" t="s">
        <v>64</v>
      </c>
      <c r="H6130" t="s">
        <v>65</v>
      </c>
      <c r="I6130" t="s">
        <v>117</v>
      </c>
      <c r="J6130" t="s">
        <v>118</v>
      </c>
      <c r="K6130" t="s">
        <v>59</v>
      </c>
      <c r="L6130" s="13">
        <v>6</v>
      </c>
      <c r="M6130" s="8">
        <v>4.2</v>
      </c>
      <c r="N6130">
        <v>23</v>
      </c>
      <c r="O6130" s="8">
        <v>138</v>
      </c>
      <c r="P6130" s="14">
        <v>1.18E-2</v>
      </c>
      <c r="Q6130" s="8">
        <v>1.63</v>
      </c>
      <c r="R6130" s="8">
        <v>136.37</v>
      </c>
      <c r="S6130" s="8">
        <v>96.6</v>
      </c>
      <c r="T6130" s="8">
        <v>39.770000000000003</v>
      </c>
      <c r="U6130">
        <v>0</v>
      </c>
      <c r="V6130" s="8">
        <v>0</v>
      </c>
      <c r="W6130" s="8">
        <v>0</v>
      </c>
      <c r="X6130" s="8">
        <v>39.770000000000003</v>
      </c>
    </row>
    <row r="6131" spans="1:24" x14ac:dyDescent="0.25">
      <c r="A6131" t="s">
        <v>6457</v>
      </c>
      <c r="B6131" s="1">
        <v>45299</v>
      </c>
      <c r="C6131" t="s">
        <v>340</v>
      </c>
      <c r="D6131" t="s">
        <v>341</v>
      </c>
      <c r="E6131" t="s">
        <v>27</v>
      </c>
      <c r="F6131" t="s">
        <v>54</v>
      </c>
      <c r="G6131" t="s">
        <v>29</v>
      </c>
      <c r="H6131" t="s">
        <v>30</v>
      </c>
      <c r="I6131" t="s">
        <v>156</v>
      </c>
      <c r="J6131" t="s">
        <v>157</v>
      </c>
      <c r="K6131" t="s">
        <v>42</v>
      </c>
      <c r="L6131" s="13">
        <v>6.2</v>
      </c>
      <c r="M6131" s="8">
        <v>1.9</v>
      </c>
      <c r="N6131">
        <v>36</v>
      </c>
      <c r="O6131" s="8">
        <v>223.2</v>
      </c>
      <c r="P6131" s="14">
        <v>1.52E-2</v>
      </c>
      <c r="Q6131" s="8">
        <v>3.39</v>
      </c>
      <c r="R6131" s="8">
        <v>219.81</v>
      </c>
      <c r="S6131" s="8">
        <v>68.400000000000006</v>
      </c>
      <c r="T6131" s="8">
        <v>151.41</v>
      </c>
      <c r="U6131">
        <v>0</v>
      </c>
      <c r="V6131" s="8">
        <v>0</v>
      </c>
      <c r="W6131" s="8">
        <v>0</v>
      </c>
      <c r="X6131" s="8">
        <v>151.41</v>
      </c>
    </row>
    <row r="6132" spans="1:24" x14ac:dyDescent="0.25">
      <c r="A6132" t="s">
        <v>6458</v>
      </c>
      <c r="B6132" s="1">
        <v>45815</v>
      </c>
      <c r="C6132" t="s">
        <v>551</v>
      </c>
      <c r="D6132" t="s">
        <v>552</v>
      </c>
      <c r="E6132" t="s">
        <v>27</v>
      </c>
      <c r="F6132" t="s">
        <v>54</v>
      </c>
      <c r="G6132" t="s">
        <v>29</v>
      </c>
      <c r="H6132" t="s">
        <v>30</v>
      </c>
      <c r="I6132" t="s">
        <v>47</v>
      </c>
      <c r="J6132" t="s">
        <v>48</v>
      </c>
      <c r="K6132" t="s">
        <v>49</v>
      </c>
      <c r="L6132" s="13">
        <v>5</v>
      </c>
      <c r="M6132" s="8">
        <v>3.2</v>
      </c>
      <c r="N6132">
        <v>93</v>
      </c>
      <c r="O6132" s="8">
        <v>465</v>
      </c>
      <c r="P6132" s="14">
        <v>5.7299999999999997E-2</v>
      </c>
      <c r="Q6132" s="8">
        <v>26.64</v>
      </c>
      <c r="R6132" s="8">
        <v>438.36</v>
      </c>
      <c r="S6132" s="8">
        <v>297.60000000000002</v>
      </c>
      <c r="T6132" s="8">
        <v>140.76</v>
      </c>
      <c r="U6132">
        <v>0</v>
      </c>
      <c r="V6132" s="8">
        <v>0</v>
      </c>
      <c r="W6132" s="8">
        <v>0</v>
      </c>
      <c r="X6132" s="8">
        <v>140.76</v>
      </c>
    </row>
    <row r="6133" spans="1:24" x14ac:dyDescent="0.25">
      <c r="A6133" t="s">
        <v>6459</v>
      </c>
      <c r="B6133" s="1">
        <v>45970</v>
      </c>
      <c r="C6133" t="s">
        <v>763</v>
      </c>
      <c r="D6133" t="s">
        <v>764</v>
      </c>
      <c r="E6133" t="s">
        <v>71</v>
      </c>
      <c r="F6133" t="s">
        <v>46</v>
      </c>
      <c r="G6133" t="s">
        <v>72</v>
      </c>
      <c r="H6133" t="s">
        <v>73</v>
      </c>
      <c r="I6133" t="s">
        <v>104</v>
      </c>
      <c r="J6133" t="s">
        <v>105</v>
      </c>
      <c r="K6133" t="s">
        <v>49</v>
      </c>
      <c r="L6133" s="13">
        <v>4.2</v>
      </c>
      <c r="M6133" s="8">
        <v>2.8</v>
      </c>
      <c r="N6133">
        <v>23</v>
      </c>
      <c r="O6133" s="8">
        <v>96.6</v>
      </c>
      <c r="P6133" s="14">
        <v>0.20580000000000001</v>
      </c>
      <c r="Q6133" s="8">
        <v>19.88</v>
      </c>
      <c r="R6133" s="8">
        <v>76.72</v>
      </c>
      <c r="S6133" s="8">
        <v>64.400000000000006</v>
      </c>
      <c r="T6133" s="8">
        <v>12.32</v>
      </c>
      <c r="U6133">
        <v>0</v>
      </c>
      <c r="V6133" s="8">
        <v>0</v>
      </c>
      <c r="W6133" s="8">
        <v>0</v>
      </c>
      <c r="X6133" s="8">
        <v>12.32</v>
      </c>
    </row>
    <row r="6134" spans="1:24" x14ac:dyDescent="0.25">
      <c r="A6134" t="s">
        <v>6460</v>
      </c>
      <c r="B6134" s="1">
        <v>46155</v>
      </c>
      <c r="C6134" t="s">
        <v>758</v>
      </c>
      <c r="D6134" t="s">
        <v>759</v>
      </c>
      <c r="E6134" t="s">
        <v>27</v>
      </c>
      <c r="F6134" t="s">
        <v>37</v>
      </c>
      <c r="G6134" t="s">
        <v>38</v>
      </c>
      <c r="H6134" t="s">
        <v>39</v>
      </c>
      <c r="I6134" t="s">
        <v>47</v>
      </c>
      <c r="J6134" t="s">
        <v>48</v>
      </c>
      <c r="K6134" t="s">
        <v>49</v>
      </c>
      <c r="L6134" s="13">
        <v>5</v>
      </c>
      <c r="M6134" s="8">
        <v>3.2</v>
      </c>
      <c r="N6134">
        <v>11</v>
      </c>
      <c r="O6134" s="8">
        <v>55</v>
      </c>
      <c r="P6134" s="14">
        <v>1.32E-2</v>
      </c>
      <c r="Q6134" s="8">
        <v>0.73</v>
      </c>
      <c r="R6134" s="8">
        <v>54.27</v>
      </c>
      <c r="S6134" s="8">
        <v>35.200000000000003</v>
      </c>
      <c r="T6134" s="8">
        <v>19.07</v>
      </c>
      <c r="U6134">
        <v>0</v>
      </c>
      <c r="V6134" s="8">
        <v>0</v>
      </c>
      <c r="W6134" s="8">
        <v>0</v>
      </c>
      <c r="X6134" s="8">
        <v>19.07</v>
      </c>
    </row>
    <row r="6135" spans="1:24" x14ac:dyDescent="0.25">
      <c r="A6135" t="s">
        <v>6461</v>
      </c>
      <c r="B6135" s="1">
        <v>46151</v>
      </c>
      <c r="C6135" t="s">
        <v>609</v>
      </c>
      <c r="D6135" t="s">
        <v>610</v>
      </c>
      <c r="E6135" t="s">
        <v>63</v>
      </c>
      <c r="F6135" t="s">
        <v>37</v>
      </c>
      <c r="G6135" t="s">
        <v>64</v>
      </c>
      <c r="H6135" t="s">
        <v>65</v>
      </c>
      <c r="I6135" t="s">
        <v>144</v>
      </c>
      <c r="J6135" t="s">
        <v>145</v>
      </c>
      <c r="K6135" t="s">
        <v>33</v>
      </c>
      <c r="L6135" s="13">
        <v>12</v>
      </c>
      <c r="M6135" s="8">
        <v>6.5</v>
      </c>
      <c r="N6135">
        <v>51</v>
      </c>
      <c r="O6135" s="8">
        <v>612</v>
      </c>
      <c r="P6135" s="14">
        <v>3.39E-2</v>
      </c>
      <c r="Q6135" s="8">
        <v>20.75</v>
      </c>
      <c r="R6135" s="8">
        <v>591.25</v>
      </c>
      <c r="S6135" s="8">
        <v>331.5</v>
      </c>
      <c r="T6135" s="8">
        <v>259.75</v>
      </c>
      <c r="U6135">
        <v>0</v>
      </c>
      <c r="V6135" s="8">
        <v>0</v>
      </c>
      <c r="W6135" s="8">
        <v>0</v>
      </c>
      <c r="X6135" s="8">
        <v>259.75</v>
      </c>
    </row>
    <row r="6136" spans="1:24" x14ac:dyDescent="0.25">
      <c r="A6136" t="s">
        <v>6462</v>
      </c>
      <c r="B6136" s="1">
        <v>45675</v>
      </c>
      <c r="C6136" t="s">
        <v>480</v>
      </c>
      <c r="D6136" t="s">
        <v>481</v>
      </c>
      <c r="E6136" t="s">
        <v>63</v>
      </c>
      <c r="F6136" t="s">
        <v>54</v>
      </c>
      <c r="G6136" t="s">
        <v>79</v>
      </c>
      <c r="H6136" t="s">
        <v>80</v>
      </c>
      <c r="I6136" t="s">
        <v>127</v>
      </c>
      <c r="J6136" t="s">
        <v>128</v>
      </c>
      <c r="K6136" t="s">
        <v>33</v>
      </c>
      <c r="L6136" s="13">
        <v>7.2</v>
      </c>
      <c r="M6136" s="8">
        <v>3.6</v>
      </c>
      <c r="N6136">
        <v>95</v>
      </c>
      <c r="O6136" s="8">
        <v>684</v>
      </c>
      <c r="P6136" s="14">
        <v>2.3099999999999999E-2</v>
      </c>
      <c r="Q6136" s="8">
        <v>15.8</v>
      </c>
      <c r="R6136" s="8">
        <v>668.2</v>
      </c>
      <c r="S6136" s="8">
        <v>342</v>
      </c>
      <c r="T6136" s="8">
        <v>326.2</v>
      </c>
      <c r="U6136">
        <v>0</v>
      </c>
      <c r="V6136" s="8">
        <v>0</v>
      </c>
      <c r="W6136" s="8">
        <v>0</v>
      </c>
      <c r="X6136" s="8">
        <v>326.2</v>
      </c>
    </row>
    <row r="6137" spans="1:24" x14ac:dyDescent="0.25">
      <c r="A6137" t="s">
        <v>6463</v>
      </c>
      <c r="B6137" s="1">
        <v>45866</v>
      </c>
      <c r="C6137" t="s">
        <v>475</v>
      </c>
      <c r="D6137" t="s">
        <v>476</v>
      </c>
      <c r="E6137" t="s">
        <v>63</v>
      </c>
      <c r="F6137" t="s">
        <v>37</v>
      </c>
      <c r="G6137" t="s">
        <v>64</v>
      </c>
      <c r="H6137" t="s">
        <v>65</v>
      </c>
      <c r="I6137" t="s">
        <v>122</v>
      </c>
      <c r="J6137" t="s">
        <v>123</v>
      </c>
      <c r="K6137" t="s">
        <v>59</v>
      </c>
      <c r="L6137" s="13">
        <v>5.5</v>
      </c>
      <c r="M6137" s="8">
        <v>3.8</v>
      </c>
      <c r="N6137">
        <v>3</v>
      </c>
      <c r="O6137" s="8">
        <v>16.5</v>
      </c>
      <c r="P6137" s="14">
        <v>3.0000000000000001E-3</v>
      </c>
      <c r="Q6137" s="8">
        <v>0.05</v>
      </c>
      <c r="R6137" s="8">
        <v>16.45</v>
      </c>
      <c r="S6137" s="8">
        <v>11.4</v>
      </c>
      <c r="T6137" s="8">
        <v>5.05</v>
      </c>
      <c r="U6137">
        <v>0</v>
      </c>
      <c r="V6137" s="8">
        <v>0</v>
      </c>
      <c r="W6137" s="8">
        <v>0</v>
      </c>
      <c r="X6137" s="8">
        <v>5.05</v>
      </c>
    </row>
    <row r="6138" spans="1:24" x14ac:dyDescent="0.25">
      <c r="A6138" t="s">
        <v>6464</v>
      </c>
      <c r="B6138" s="1">
        <v>45954</v>
      </c>
      <c r="C6138" t="s">
        <v>334</v>
      </c>
      <c r="D6138" t="s">
        <v>335</v>
      </c>
      <c r="E6138" t="s">
        <v>53</v>
      </c>
      <c r="F6138" t="s">
        <v>37</v>
      </c>
      <c r="G6138" t="s">
        <v>55</v>
      </c>
      <c r="H6138" t="s">
        <v>56</v>
      </c>
      <c r="I6138" t="s">
        <v>66</v>
      </c>
      <c r="J6138" t="s">
        <v>67</v>
      </c>
      <c r="K6138" t="s">
        <v>33</v>
      </c>
      <c r="L6138" s="13">
        <v>4.5</v>
      </c>
      <c r="M6138" s="8">
        <v>2.1</v>
      </c>
      <c r="N6138">
        <v>9</v>
      </c>
      <c r="O6138" s="8">
        <v>40.5</v>
      </c>
      <c r="P6138" s="14">
        <v>1.1599999999999999E-2</v>
      </c>
      <c r="Q6138" s="8">
        <v>0.47</v>
      </c>
      <c r="R6138" s="8">
        <v>40.03</v>
      </c>
      <c r="S6138" s="8">
        <v>18.899999999999999</v>
      </c>
      <c r="T6138" s="8">
        <v>21.13</v>
      </c>
      <c r="U6138">
        <v>0</v>
      </c>
      <c r="V6138" s="8">
        <v>0</v>
      </c>
      <c r="W6138" s="8">
        <v>0</v>
      </c>
      <c r="X6138" s="8">
        <v>21.13</v>
      </c>
    </row>
    <row r="6139" spans="1:24" x14ac:dyDescent="0.25">
      <c r="A6139" t="s">
        <v>6465</v>
      </c>
      <c r="B6139" s="1">
        <v>45900</v>
      </c>
      <c r="C6139" t="s">
        <v>354</v>
      </c>
      <c r="D6139" t="s">
        <v>355</v>
      </c>
      <c r="E6139" t="s">
        <v>71</v>
      </c>
      <c r="F6139" t="s">
        <v>54</v>
      </c>
      <c r="G6139" t="s">
        <v>72</v>
      </c>
      <c r="H6139" t="s">
        <v>73</v>
      </c>
      <c r="I6139" t="s">
        <v>40</v>
      </c>
      <c r="J6139" t="s">
        <v>41</v>
      </c>
      <c r="K6139" t="s">
        <v>42</v>
      </c>
      <c r="L6139" s="13">
        <v>14.5</v>
      </c>
      <c r="M6139" s="8">
        <v>4.2</v>
      </c>
      <c r="N6139">
        <v>299</v>
      </c>
      <c r="O6139" s="8">
        <v>4335.5</v>
      </c>
      <c r="P6139" s="14">
        <v>3.3999999999999998E-3</v>
      </c>
      <c r="Q6139" s="8">
        <v>14.74</v>
      </c>
      <c r="R6139" s="8">
        <v>4320.76</v>
      </c>
      <c r="S6139" s="8">
        <v>1255.8</v>
      </c>
      <c r="T6139" s="8">
        <v>3064.96</v>
      </c>
      <c r="U6139">
        <v>0</v>
      </c>
      <c r="V6139" s="8">
        <v>0</v>
      </c>
      <c r="W6139" s="8">
        <v>0</v>
      </c>
      <c r="X6139" s="8">
        <v>3064.96</v>
      </c>
    </row>
    <row r="6140" spans="1:24" x14ac:dyDescent="0.25">
      <c r="A6140" t="s">
        <v>6466</v>
      </c>
      <c r="B6140" s="1">
        <v>45915</v>
      </c>
      <c r="C6140" t="s">
        <v>472</v>
      </c>
      <c r="D6140" t="s">
        <v>473</v>
      </c>
      <c r="E6140" t="s">
        <v>71</v>
      </c>
      <c r="F6140" t="s">
        <v>54</v>
      </c>
      <c r="G6140" t="s">
        <v>165</v>
      </c>
      <c r="H6140" t="s">
        <v>166</v>
      </c>
      <c r="I6140" t="s">
        <v>156</v>
      </c>
      <c r="J6140" t="s">
        <v>157</v>
      </c>
      <c r="K6140" t="s">
        <v>42</v>
      </c>
      <c r="L6140" s="13">
        <v>6.2</v>
      </c>
      <c r="M6140" s="8">
        <v>1.9</v>
      </c>
      <c r="N6140">
        <v>21</v>
      </c>
      <c r="O6140" s="8">
        <v>130.19999999999999</v>
      </c>
      <c r="P6140" s="14">
        <v>5.4000000000000003E-3</v>
      </c>
      <c r="Q6140" s="8">
        <v>0.7</v>
      </c>
      <c r="R6140" s="8">
        <v>129.5</v>
      </c>
      <c r="S6140" s="8">
        <v>39.9</v>
      </c>
      <c r="T6140" s="8">
        <v>89.6</v>
      </c>
      <c r="U6140">
        <v>0</v>
      </c>
      <c r="V6140" s="8">
        <v>0</v>
      </c>
      <c r="W6140" s="8">
        <v>0</v>
      </c>
      <c r="X6140" s="8">
        <v>89.6</v>
      </c>
    </row>
    <row r="6141" spans="1:24" x14ac:dyDescent="0.25">
      <c r="A6141" t="s">
        <v>6467</v>
      </c>
      <c r="B6141" s="1">
        <v>45581</v>
      </c>
      <c r="C6141" t="s">
        <v>133</v>
      </c>
      <c r="D6141" t="s">
        <v>134</v>
      </c>
      <c r="E6141" t="s">
        <v>27</v>
      </c>
      <c r="F6141" t="s">
        <v>54</v>
      </c>
      <c r="G6141" t="s">
        <v>38</v>
      </c>
      <c r="H6141" t="s">
        <v>39</v>
      </c>
      <c r="I6141" t="s">
        <v>57</v>
      </c>
      <c r="J6141" t="s">
        <v>58</v>
      </c>
      <c r="K6141" t="s">
        <v>59</v>
      </c>
      <c r="L6141" s="13">
        <v>10.5</v>
      </c>
      <c r="M6141" s="8">
        <v>7.5</v>
      </c>
      <c r="N6141">
        <v>131</v>
      </c>
      <c r="O6141" s="8">
        <v>1375.5</v>
      </c>
      <c r="P6141" s="14">
        <v>1.4E-3</v>
      </c>
      <c r="Q6141" s="8">
        <v>1.93</v>
      </c>
      <c r="R6141" s="8">
        <v>1373.57</v>
      </c>
      <c r="S6141" s="8">
        <v>982.5</v>
      </c>
      <c r="T6141" s="8">
        <v>391.07</v>
      </c>
      <c r="U6141">
        <v>75</v>
      </c>
      <c r="V6141" s="8">
        <v>786.4</v>
      </c>
      <c r="W6141" s="8">
        <v>600</v>
      </c>
      <c r="X6141" s="8">
        <v>-208.93</v>
      </c>
    </row>
    <row r="6142" spans="1:24" x14ac:dyDescent="0.25">
      <c r="A6142" t="s">
        <v>6468</v>
      </c>
      <c r="B6142" s="1">
        <v>45597</v>
      </c>
      <c r="C6142" t="s">
        <v>523</v>
      </c>
      <c r="D6142" t="s">
        <v>524</v>
      </c>
      <c r="E6142" t="s">
        <v>27</v>
      </c>
      <c r="F6142" t="s">
        <v>89</v>
      </c>
      <c r="G6142" t="s">
        <v>29</v>
      </c>
      <c r="H6142" t="s">
        <v>30</v>
      </c>
      <c r="I6142" t="s">
        <v>185</v>
      </c>
      <c r="J6142" t="s">
        <v>186</v>
      </c>
      <c r="K6142" t="s">
        <v>59</v>
      </c>
      <c r="L6142" s="13">
        <v>4.9000000000000004</v>
      </c>
      <c r="M6142" s="8">
        <v>3.1</v>
      </c>
      <c r="N6142">
        <v>37</v>
      </c>
      <c r="O6142" s="8">
        <v>181.3</v>
      </c>
      <c r="P6142" s="14">
        <v>1.18E-2</v>
      </c>
      <c r="Q6142" s="8">
        <v>2.14</v>
      </c>
      <c r="R6142" s="8">
        <v>179.16</v>
      </c>
      <c r="S6142" s="8">
        <v>114.7</v>
      </c>
      <c r="T6142" s="8">
        <v>64.459999999999994</v>
      </c>
      <c r="U6142">
        <v>0</v>
      </c>
      <c r="V6142" s="8">
        <v>0</v>
      </c>
      <c r="W6142" s="8">
        <v>0</v>
      </c>
      <c r="X6142" s="8">
        <v>64.459999999999994</v>
      </c>
    </row>
    <row r="6143" spans="1:24" x14ac:dyDescent="0.25">
      <c r="A6143" t="s">
        <v>6469</v>
      </c>
      <c r="B6143" s="1">
        <v>45992</v>
      </c>
      <c r="C6143" t="s">
        <v>472</v>
      </c>
      <c r="D6143" t="s">
        <v>473</v>
      </c>
      <c r="E6143" t="s">
        <v>71</v>
      </c>
      <c r="F6143" t="s">
        <v>54</v>
      </c>
      <c r="G6143" t="s">
        <v>165</v>
      </c>
      <c r="H6143" t="s">
        <v>166</v>
      </c>
      <c r="I6143" t="s">
        <v>144</v>
      </c>
      <c r="J6143" t="s">
        <v>145</v>
      </c>
      <c r="K6143" t="s">
        <v>33</v>
      </c>
      <c r="L6143" s="13">
        <v>12</v>
      </c>
      <c r="M6143" s="8">
        <v>6.5</v>
      </c>
      <c r="N6143">
        <v>159</v>
      </c>
      <c r="O6143" s="8">
        <v>1908</v>
      </c>
      <c r="P6143" s="14">
        <v>1.55E-2</v>
      </c>
      <c r="Q6143" s="8">
        <v>29.57</v>
      </c>
      <c r="R6143" s="8">
        <v>1878.43</v>
      </c>
      <c r="S6143" s="8">
        <v>1033.5</v>
      </c>
      <c r="T6143" s="8">
        <v>844.93</v>
      </c>
      <c r="U6143">
        <v>0</v>
      </c>
      <c r="V6143" s="8">
        <v>0</v>
      </c>
      <c r="W6143" s="8">
        <v>0</v>
      </c>
      <c r="X6143" s="8">
        <v>844.93</v>
      </c>
    </row>
    <row r="6144" spans="1:24" x14ac:dyDescent="0.25">
      <c r="A6144" t="s">
        <v>6470</v>
      </c>
      <c r="B6144" s="1">
        <v>45402</v>
      </c>
      <c r="C6144" t="s">
        <v>142</v>
      </c>
      <c r="D6144" t="s">
        <v>143</v>
      </c>
      <c r="E6144" t="s">
        <v>71</v>
      </c>
      <c r="F6144" t="s">
        <v>37</v>
      </c>
      <c r="G6144" t="s">
        <v>72</v>
      </c>
      <c r="H6144" t="s">
        <v>73</v>
      </c>
      <c r="I6144" t="s">
        <v>47</v>
      </c>
      <c r="J6144" t="s">
        <v>48</v>
      </c>
      <c r="K6144" t="s">
        <v>49</v>
      </c>
      <c r="L6144" s="13">
        <v>5</v>
      </c>
      <c r="M6144" s="8">
        <v>3.2</v>
      </c>
      <c r="N6144">
        <v>32</v>
      </c>
      <c r="O6144" s="8">
        <v>160</v>
      </c>
      <c r="P6144" s="14">
        <v>1.6000000000000001E-3</v>
      </c>
      <c r="Q6144" s="8">
        <v>0.26</v>
      </c>
      <c r="R6144" s="8">
        <v>159.74</v>
      </c>
      <c r="S6144" s="8">
        <v>102.4</v>
      </c>
      <c r="T6144" s="8">
        <v>57.34</v>
      </c>
      <c r="U6144">
        <v>0</v>
      </c>
      <c r="V6144" s="8">
        <v>0</v>
      </c>
      <c r="W6144" s="8">
        <v>0</v>
      </c>
      <c r="X6144" s="8">
        <v>57.34</v>
      </c>
    </row>
    <row r="6145" spans="1:24" x14ac:dyDescent="0.25">
      <c r="A6145" t="s">
        <v>6471</v>
      </c>
      <c r="B6145" s="1">
        <v>45785</v>
      </c>
      <c r="C6145" t="s">
        <v>391</v>
      </c>
      <c r="D6145" t="s">
        <v>392</v>
      </c>
      <c r="E6145" t="s">
        <v>63</v>
      </c>
      <c r="F6145" t="s">
        <v>54</v>
      </c>
      <c r="G6145" t="s">
        <v>64</v>
      </c>
      <c r="H6145" t="s">
        <v>65</v>
      </c>
      <c r="I6145" t="s">
        <v>104</v>
      </c>
      <c r="J6145" t="s">
        <v>105</v>
      </c>
      <c r="K6145" t="s">
        <v>49</v>
      </c>
      <c r="L6145" s="13">
        <v>4.2</v>
      </c>
      <c r="M6145" s="8">
        <v>2.8</v>
      </c>
      <c r="N6145">
        <v>18</v>
      </c>
      <c r="O6145" s="8">
        <v>75.599999999999994</v>
      </c>
      <c r="P6145" s="14">
        <v>8.3999999999999995E-3</v>
      </c>
      <c r="Q6145" s="8">
        <v>0.64</v>
      </c>
      <c r="R6145" s="8">
        <v>74.959999999999994</v>
      </c>
      <c r="S6145" s="8">
        <v>50.4</v>
      </c>
      <c r="T6145" s="8">
        <v>24.56</v>
      </c>
      <c r="U6145">
        <v>0</v>
      </c>
      <c r="V6145" s="8">
        <v>0</v>
      </c>
      <c r="W6145" s="8">
        <v>0</v>
      </c>
      <c r="X6145" s="8">
        <v>24.56</v>
      </c>
    </row>
    <row r="6146" spans="1:24" x14ac:dyDescent="0.25">
      <c r="A6146" t="s">
        <v>6472</v>
      </c>
      <c r="B6146" s="1">
        <v>45357</v>
      </c>
      <c r="C6146" t="s">
        <v>337</v>
      </c>
      <c r="D6146" t="s">
        <v>338</v>
      </c>
      <c r="E6146" t="s">
        <v>27</v>
      </c>
      <c r="F6146" t="s">
        <v>54</v>
      </c>
      <c r="G6146" t="s">
        <v>38</v>
      </c>
      <c r="H6146" t="s">
        <v>39</v>
      </c>
      <c r="I6146" t="s">
        <v>40</v>
      </c>
      <c r="J6146" t="s">
        <v>41</v>
      </c>
      <c r="K6146" t="s">
        <v>42</v>
      </c>
      <c r="L6146" s="13">
        <v>14.5</v>
      </c>
      <c r="M6146" s="8">
        <v>4.2</v>
      </c>
      <c r="N6146">
        <v>56</v>
      </c>
      <c r="O6146" s="8">
        <v>812</v>
      </c>
      <c r="P6146" s="14">
        <v>5.7999999999999996E-3</v>
      </c>
      <c r="Q6146" s="8">
        <v>4.71</v>
      </c>
      <c r="R6146" s="8">
        <v>807.29</v>
      </c>
      <c r="S6146" s="8">
        <v>235.2</v>
      </c>
      <c r="T6146" s="8">
        <v>572.09</v>
      </c>
      <c r="U6146">
        <v>0</v>
      </c>
      <c r="V6146" s="8">
        <v>0</v>
      </c>
      <c r="W6146" s="8">
        <v>0</v>
      </c>
      <c r="X6146" s="8">
        <v>572.09</v>
      </c>
    </row>
    <row r="6147" spans="1:24" x14ac:dyDescent="0.25">
      <c r="A6147" t="s">
        <v>6473</v>
      </c>
      <c r="B6147" s="1">
        <v>45636</v>
      </c>
      <c r="C6147" t="s">
        <v>139</v>
      </c>
      <c r="D6147" t="s">
        <v>140</v>
      </c>
      <c r="E6147" t="s">
        <v>63</v>
      </c>
      <c r="F6147" t="s">
        <v>54</v>
      </c>
      <c r="G6147" t="s">
        <v>79</v>
      </c>
      <c r="H6147" t="s">
        <v>80</v>
      </c>
      <c r="I6147" t="s">
        <v>31</v>
      </c>
      <c r="J6147" t="s">
        <v>32</v>
      </c>
      <c r="K6147" t="s">
        <v>33</v>
      </c>
      <c r="L6147" s="13">
        <v>5.8</v>
      </c>
      <c r="M6147" s="8">
        <v>2.7</v>
      </c>
      <c r="N6147">
        <v>22</v>
      </c>
      <c r="O6147" s="8">
        <v>127.6</v>
      </c>
      <c r="P6147" s="14">
        <v>1.24E-2</v>
      </c>
      <c r="Q6147" s="8">
        <v>1.58</v>
      </c>
      <c r="R6147" s="8">
        <v>126.02</v>
      </c>
      <c r="S6147" s="8">
        <v>59.4</v>
      </c>
      <c r="T6147" s="8">
        <v>66.62</v>
      </c>
      <c r="U6147">
        <v>0</v>
      </c>
      <c r="V6147" s="8">
        <v>0</v>
      </c>
      <c r="W6147" s="8">
        <v>0</v>
      </c>
      <c r="X6147" s="8">
        <v>66.62</v>
      </c>
    </row>
    <row r="6148" spans="1:24" x14ac:dyDescent="0.25">
      <c r="A6148" t="s">
        <v>6474</v>
      </c>
      <c r="B6148" s="1">
        <v>45575</v>
      </c>
      <c r="C6148" t="s">
        <v>232</v>
      </c>
      <c r="D6148" t="s">
        <v>233</v>
      </c>
      <c r="E6148" t="s">
        <v>27</v>
      </c>
      <c r="F6148" t="s">
        <v>89</v>
      </c>
      <c r="G6148" t="s">
        <v>38</v>
      </c>
      <c r="H6148" t="s">
        <v>39</v>
      </c>
      <c r="I6148" t="s">
        <v>57</v>
      </c>
      <c r="J6148" t="s">
        <v>58</v>
      </c>
      <c r="K6148" t="s">
        <v>59</v>
      </c>
      <c r="L6148" s="13">
        <v>10.5</v>
      </c>
      <c r="M6148" s="8">
        <v>7.5</v>
      </c>
      <c r="N6148">
        <v>51</v>
      </c>
      <c r="O6148" s="8">
        <v>535.5</v>
      </c>
      <c r="P6148" s="14">
        <v>0.1328</v>
      </c>
      <c r="Q6148" s="8">
        <v>71.11</v>
      </c>
      <c r="R6148" s="8">
        <v>464.39</v>
      </c>
      <c r="S6148" s="8">
        <v>382.5</v>
      </c>
      <c r="T6148" s="8">
        <v>81.89</v>
      </c>
      <c r="U6148">
        <v>0</v>
      </c>
      <c r="V6148" s="8">
        <v>0</v>
      </c>
      <c r="W6148" s="8">
        <v>0</v>
      </c>
      <c r="X6148" s="8">
        <v>81.89</v>
      </c>
    </row>
    <row r="6149" spans="1:24" x14ac:dyDescent="0.25">
      <c r="A6149" t="s">
        <v>6475</v>
      </c>
      <c r="B6149" s="1">
        <v>45947</v>
      </c>
      <c r="C6149" t="s">
        <v>400</v>
      </c>
      <c r="D6149" t="s">
        <v>401</v>
      </c>
      <c r="E6149" t="s">
        <v>27</v>
      </c>
      <c r="F6149" t="s">
        <v>28</v>
      </c>
      <c r="G6149" t="s">
        <v>29</v>
      </c>
      <c r="H6149" t="s">
        <v>30</v>
      </c>
      <c r="I6149" t="s">
        <v>40</v>
      </c>
      <c r="J6149" t="s">
        <v>41</v>
      </c>
      <c r="K6149" t="s">
        <v>42</v>
      </c>
      <c r="L6149" s="13">
        <v>14.5</v>
      </c>
      <c r="M6149" s="8">
        <v>4.2</v>
      </c>
      <c r="N6149">
        <v>41</v>
      </c>
      <c r="O6149" s="8">
        <v>594.5</v>
      </c>
      <c r="P6149" s="14">
        <v>7.1999999999999998E-3</v>
      </c>
      <c r="Q6149" s="8">
        <v>4.28</v>
      </c>
      <c r="R6149" s="8">
        <v>590.22</v>
      </c>
      <c r="S6149" s="8">
        <v>172.2</v>
      </c>
      <c r="T6149" s="8">
        <v>418.02</v>
      </c>
      <c r="U6149">
        <v>0</v>
      </c>
      <c r="V6149" s="8">
        <v>0</v>
      </c>
      <c r="W6149" s="8">
        <v>0</v>
      </c>
      <c r="X6149" s="8">
        <v>418.02</v>
      </c>
    </row>
    <row r="6150" spans="1:24" x14ac:dyDescent="0.25">
      <c r="A6150" t="s">
        <v>6476</v>
      </c>
      <c r="B6150" s="1">
        <v>45624</v>
      </c>
      <c r="C6150" t="s">
        <v>107</v>
      </c>
      <c r="D6150" t="s">
        <v>108</v>
      </c>
      <c r="E6150" t="s">
        <v>53</v>
      </c>
      <c r="F6150" t="s">
        <v>46</v>
      </c>
      <c r="G6150" t="s">
        <v>55</v>
      </c>
      <c r="H6150" t="s">
        <v>56</v>
      </c>
      <c r="I6150" t="s">
        <v>47</v>
      </c>
      <c r="J6150" t="s">
        <v>48</v>
      </c>
      <c r="K6150" t="s">
        <v>49</v>
      </c>
      <c r="L6150" s="13">
        <v>5</v>
      </c>
      <c r="M6150" s="8">
        <v>3.2</v>
      </c>
      <c r="N6150">
        <v>46</v>
      </c>
      <c r="O6150" s="8">
        <v>230</v>
      </c>
      <c r="P6150" s="14">
        <v>0.41310000000000002</v>
      </c>
      <c r="Q6150" s="8">
        <v>95.01</v>
      </c>
      <c r="R6150" s="8">
        <v>134.99</v>
      </c>
      <c r="S6150" s="8">
        <v>147.19999999999999</v>
      </c>
      <c r="T6150" s="8">
        <v>-12.21</v>
      </c>
      <c r="U6150">
        <v>0</v>
      </c>
      <c r="V6150" s="8">
        <v>0</v>
      </c>
      <c r="W6150" s="8">
        <v>0</v>
      </c>
      <c r="X6150" s="8">
        <v>-12.21</v>
      </c>
    </row>
    <row r="6151" spans="1:24" x14ac:dyDescent="0.25">
      <c r="A6151" t="s">
        <v>6477</v>
      </c>
      <c r="B6151" s="1">
        <v>46174</v>
      </c>
      <c r="C6151" t="s">
        <v>288</v>
      </c>
      <c r="D6151" t="s">
        <v>289</v>
      </c>
      <c r="E6151" t="s">
        <v>27</v>
      </c>
      <c r="F6151" t="s">
        <v>46</v>
      </c>
      <c r="G6151" t="s">
        <v>29</v>
      </c>
      <c r="H6151" t="s">
        <v>30</v>
      </c>
      <c r="I6151" t="s">
        <v>47</v>
      </c>
      <c r="J6151" t="s">
        <v>48</v>
      </c>
      <c r="K6151" t="s">
        <v>49</v>
      </c>
      <c r="L6151" s="13">
        <v>5</v>
      </c>
      <c r="M6151" s="8">
        <v>3.2</v>
      </c>
      <c r="N6151">
        <v>56</v>
      </c>
      <c r="O6151" s="8">
        <v>280</v>
      </c>
      <c r="P6151" s="14">
        <v>0.17910000000000001</v>
      </c>
      <c r="Q6151" s="8">
        <v>50.15</v>
      </c>
      <c r="R6151" s="8">
        <v>229.85</v>
      </c>
      <c r="S6151" s="8">
        <v>179.2</v>
      </c>
      <c r="T6151" s="8">
        <v>50.65</v>
      </c>
      <c r="U6151">
        <v>0</v>
      </c>
      <c r="V6151" s="8">
        <v>0</v>
      </c>
      <c r="W6151" s="8">
        <v>0</v>
      </c>
      <c r="X6151" s="8">
        <v>50.65</v>
      </c>
    </row>
    <row r="6152" spans="1:24" x14ac:dyDescent="0.25">
      <c r="A6152" t="s">
        <v>6478</v>
      </c>
      <c r="B6152" s="1">
        <v>45575</v>
      </c>
      <c r="C6152" t="s">
        <v>334</v>
      </c>
      <c r="D6152" t="s">
        <v>335</v>
      </c>
      <c r="E6152" t="s">
        <v>53</v>
      </c>
      <c r="F6152" t="s">
        <v>37</v>
      </c>
      <c r="G6152" t="s">
        <v>55</v>
      </c>
      <c r="H6152" t="s">
        <v>56</v>
      </c>
      <c r="I6152" t="s">
        <v>74</v>
      </c>
      <c r="J6152" t="s">
        <v>75</v>
      </c>
      <c r="K6152" t="s">
        <v>49</v>
      </c>
      <c r="L6152" s="13">
        <v>11</v>
      </c>
      <c r="M6152" s="8">
        <v>6.8</v>
      </c>
      <c r="N6152">
        <v>10</v>
      </c>
      <c r="O6152" s="8">
        <v>110</v>
      </c>
      <c r="P6152" s="14">
        <v>2.5000000000000001E-3</v>
      </c>
      <c r="Q6152" s="8">
        <v>0.28000000000000003</v>
      </c>
      <c r="R6152" s="8">
        <v>109.72</v>
      </c>
      <c r="S6152" s="8">
        <v>68</v>
      </c>
      <c r="T6152" s="8">
        <v>41.72</v>
      </c>
      <c r="U6152">
        <v>0</v>
      </c>
      <c r="V6152" s="8">
        <v>0</v>
      </c>
      <c r="W6152" s="8">
        <v>0</v>
      </c>
      <c r="X6152" s="8">
        <v>41.72</v>
      </c>
    </row>
    <row r="6153" spans="1:24" x14ac:dyDescent="0.25">
      <c r="A6153" t="s">
        <v>6479</v>
      </c>
      <c r="B6153" s="1">
        <v>45559</v>
      </c>
      <c r="C6153" t="s">
        <v>321</v>
      </c>
      <c r="D6153" t="s">
        <v>322</v>
      </c>
      <c r="E6153" t="s">
        <v>63</v>
      </c>
      <c r="F6153" t="s">
        <v>46</v>
      </c>
      <c r="G6153" t="s">
        <v>79</v>
      </c>
      <c r="H6153" t="s">
        <v>80</v>
      </c>
      <c r="I6153" t="s">
        <v>117</v>
      </c>
      <c r="J6153" t="s">
        <v>118</v>
      </c>
      <c r="K6153" t="s">
        <v>59</v>
      </c>
      <c r="L6153" s="13">
        <v>6</v>
      </c>
      <c r="M6153" s="8">
        <v>4.2</v>
      </c>
      <c r="N6153">
        <v>31</v>
      </c>
      <c r="O6153" s="8">
        <v>186</v>
      </c>
      <c r="P6153" s="14">
        <v>0.2117</v>
      </c>
      <c r="Q6153" s="8">
        <v>39.380000000000003</v>
      </c>
      <c r="R6153" s="8">
        <v>146.62</v>
      </c>
      <c r="S6153" s="8">
        <v>130.19999999999999</v>
      </c>
      <c r="T6153" s="8">
        <v>16.420000000000002</v>
      </c>
      <c r="U6153">
        <v>0</v>
      </c>
      <c r="V6153" s="8">
        <v>0</v>
      </c>
      <c r="W6153" s="8">
        <v>0</v>
      </c>
      <c r="X6153" s="8">
        <v>16.420000000000002</v>
      </c>
    </row>
    <row r="6154" spans="1:24" x14ac:dyDescent="0.25">
      <c r="A6154" t="s">
        <v>6480</v>
      </c>
      <c r="B6154" s="1">
        <v>45963</v>
      </c>
      <c r="C6154" t="s">
        <v>455</v>
      </c>
      <c r="D6154" t="s">
        <v>456</v>
      </c>
      <c r="E6154" t="s">
        <v>71</v>
      </c>
      <c r="F6154" t="s">
        <v>89</v>
      </c>
      <c r="G6154" t="s">
        <v>165</v>
      </c>
      <c r="H6154" t="s">
        <v>166</v>
      </c>
      <c r="I6154" t="s">
        <v>66</v>
      </c>
      <c r="J6154" t="s">
        <v>67</v>
      </c>
      <c r="K6154" t="s">
        <v>33</v>
      </c>
      <c r="L6154" s="13">
        <v>4.5</v>
      </c>
      <c r="M6154" s="8">
        <v>2.1</v>
      </c>
      <c r="N6154">
        <v>143</v>
      </c>
      <c r="O6154" s="8">
        <v>643.5</v>
      </c>
      <c r="P6154" s="14">
        <v>0.12479999999999999</v>
      </c>
      <c r="Q6154" s="8">
        <v>80.31</v>
      </c>
      <c r="R6154" s="8">
        <v>563.19000000000005</v>
      </c>
      <c r="S6154" s="8">
        <v>300.3</v>
      </c>
      <c r="T6154" s="8">
        <v>262.89</v>
      </c>
      <c r="U6154">
        <v>0</v>
      </c>
      <c r="V6154" s="8">
        <v>0</v>
      </c>
      <c r="W6154" s="8">
        <v>0</v>
      </c>
      <c r="X6154" s="8">
        <v>262.89</v>
      </c>
    </row>
    <row r="6155" spans="1:24" x14ac:dyDescent="0.25">
      <c r="A6155" t="s">
        <v>6481</v>
      </c>
      <c r="B6155" s="1">
        <v>46020</v>
      </c>
      <c r="C6155" t="s">
        <v>285</v>
      </c>
      <c r="D6155" t="s">
        <v>286</v>
      </c>
      <c r="E6155" t="s">
        <v>27</v>
      </c>
      <c r="F6155" t="s">
        <v>89</v>
      </c>
      <c r="G6155" t="s">
        <v>38</v>
      </c>
      <c r="H6155" t="s">
        <v>39</v>
      </c>
      <c r="I6155" t="s">
        <v>40</v>
      </c>
      <c r="J6155" t="s">
        <v>41</v>
      </c>
      <c r="K6155" t="s">
        <v>42</v>
      </c>
      <c r="L6155" s="13">
        <v>14.5</v>
      </c>
      <c r="M6155" s="8">
        <v>4.2</v>
      </c>
      <c r="N6155">
        <v>46</v>
      </c>
      <c r="O6155" s="8">
        <v>667</v>
      </c>
      <c r="P6155" s="14">
        <v>0.1391</v>
      </c>
      <c r="Q6155" s="8">
        <v>92.78</v>
      </c>
      <c r="R6155" s="8">
        <v>574.22</v>
      </c>
      <c r="S6155" s="8">
        <v>193.2</v>
      </c>
      <c r="T6155" s="8">
        <v>381.02</v>
      </c>
      <c r="U6155">
        <v>0</v>
      </c>
      <c r="V6155" s="8">
        <v>0</v>
      </c>
      <c r="W6155" s="8">
        <v>0</v>
      </c>
      <c r="X6155" s="8">
        <v>381.02</v>
      </c>
    </row>
    <row r="6156" spans="1:24" x14ac:dyDescent="0.25">
      <c r="A6156" t="s">
        <v>6482</v>
      </c>
      <c r="B6156" s="1">
        <v>46205</v>
      </c>
      <c r="C6156" t="s">
        <v>367</v>
      </c>
      <c r="D6156" t="s">
        <v>368</v>
      </c>
      <c r="E6156" t="s">
        <v>63</v>
      </c>
      <c r="F6156" t="s">
        <v>54</v>
      </c>
      <c r="G6156" t="s">
        <v>64</v>
      </c>
      <c r="H6156" t="s">
        <v>65</v>
      </c>
      <c r="I6156" t="s">
        <v>122</v>
      </c>
      <c r="J6156" t="s">
        <v>123</v>
      </c>
      <c r="K6156" t="s">
        <v>59</v>
      </c>
      <c r="L6156" s="13">
        <v>5.5</v>
      </c>
      <c r="M6156" s="8">
        <v>3.8</v>
      </c>
      <c r="N6156">
        <v>18</v>
      </c>
      <c r="O6156" s="8">
        <v>99</v>
      </c>
      <c r="P6156" s="14">
        <v>4.2000000000000003E-2</v>
      </c>
      <c r="Q6156" s="8">
        <v>4.16</v>
      </c>
      <c r="R6156" s="8">
        <v>94.84</v>
      </c>
      <c r="S6156" s="8">
        <v>68.400000000000006</v>
      </c>
      <c r="T6156" s="8">
        <v>26.44</v>
      </c>
      <c r="U6156">
        <v>0</v>
      </c>
      <c r="V6156" s="8">
        <v>0</v>
      </c>
      <c r="W6156" s="8">
        <v>0</v>
      </c>
      <c r="X6156" s="8">
        <v>26.44</v>
      </c>
    </row>
    <row r="6157" spans="1:24" x14ac:dyDescent="0.25">
      <c r="A6157" t="s">
        <v>6483</v>
      </c>
      <c r="B6157" s="1">
        <v>45959</v>
      </c>
      <c r="C6157" t="s">
        <v>35</v>
      </c>
      <c r="D6157" t="s">
        <v>36</v>
      </c>
      <c r="E6157" t="s">
        <v>27</v>
      </c>
      <c r="F6157" t="s">
        <v>37</v>
      </c>
      <c r="G6157" t="s">
        <v>38</v>
      </c>
      <c r="H6157" t="s">
        <v>39</v>
      </c>
      <c r="I6157" t="s">
        <v>122</v>
      </c>
      <c r="J6157" t="s">
        <v>123</v>
      </c>
      <c r="K6157" t="s">
        <v>59</v>
      </c>
      <c r="L6157" s="13">
        <v>5.5</v>
      </c>
      <c r="M6157" s="8">
        <v>3.8</v>
      </c>
      <c r="N6157">
        <v>3</v>
      </c>
      <c r="O6157" s="8">
        <v>16.5</v>
      </c>
      <c r="P6157" s="14">
        <v>4.1000000000000003E-3</v>
      </c>
      <c r="Q6157" s="8">
        <v>7.0000000000000007E-2</v>
      </c>
      <c r="R6157" s="8">
        <v>16.43</v>
      </c>
      <c r="S6157" s="8">
        <v>11.4</v>
      </c>
      <c r="T6157" s="8">
        <v>5.03</v>
      </c>
      <c r="U6157">
        <v>0</v>
      </c>
      <c r="V6157" s="8">
        <v>0</v>
      </c>
      <c r="W6157" s="8">
        <v>0</v>
      </c>
      <c r="X6157" s="8">
        <v>5.03</v>
      </c>
    </row>
    <row r="6158" spans="1:24" x14ac:dyDescent="0.25">
      <c r="A6158" t="s">
        <v>6484</v>
      </c>
      <c r="B6158" s="1">
        <v>45597</v>
      </c>
      <c r="C6158" t="s">
        <v>188</v>
      </c>
      <c r="D6158" t="s">
        <v>189</v>
      </c>
      <c r="E6158" t="s">
        <v>27</v>
      </c>
      <c r="F6158" t="s">
        <v>54</v>
      </c>
      <c r="G6158" t="s">
        <v>38</v>
      </c>
      <c r="H6158" t="s">
        <v>39</v>
      </c>
      <c r="I6158" t="s">
        <v>117</v>
      </c>
      <c r="J6158" t="s">
        <v>118</v>
      </c>
      <c r="K6158" t="s">
        <v>59</v>
      </c>
      <c r="L6158" s="13">
        <v>6</v>
      </c>
      <c r="M6158" s="8">
        <v>4.2</v>
      </c>
      <c r="N6158">
        <v>16</v>
      </c>
      <c r="O6158" s="8">
        <v>96</v>
      </c>
      <c r="P6158" s="14">
        <v>0.47870000000000001</v>
      </c>
      <c r="Q6158" s="8">
        <v>45.96</v>
      </c>
      <c r="R6158" s="8">
        <v>50.04</v>
      </c>
      <c r="S6158" s="8">
        <v>67.2</v>
      </c>
      <c r="T6158" s="8">
        <v>-17.16</v>
      </c>
      <c r="U6158">
        <v>6</v>
      </c>
      <c r="V6158" s="8">
        <v>18.77</v>
      </c>
      <c r="W6158" s="8">
        <v>28.2</v>
      </c>
      <c r="X6158" s="8">
        <v>-45.36</v>
      </c>
    </row>
    <row r="6159" spans="1:24" x14ac:dyDescent="0.25">
      <c r="A6159" t="s">
        <v>6485</v>
      </c>
      <c r="B6159" s="1">
        <v>45484</v>
      </c>
      <c r="C6159" t="s">
        <v>567</v>
      </c>
      <c r="D6159" t="s">
        <v>568</v>
      </c>
      <c r="E6159" t="s">
        <v>27</v>
      </c>
      <c r="F6159" t="s">
        <v>37</v>
      </c>
      <c r="G6159" t="s">
        <v>38</v>
      </c>
      <c r="H6159" t="s">
        <v>39</v>
      </c>
      <c r="I6159" t="s">
        <v>185</v>
      </c>
      <c r="J6159" t="s">
        <v>186</v>
      </c>
      <c r="K6159" t="s">
        <v>59</v>
      </c>
      <c r="L6159" s="13">
        <v>4.9000000000000004</v>
      </c>
      <c r="M6159" s="8">
        <v>3.1</v>
      </c>
      <c r="N6159">
        <v>13</v>
      </c>
      <c r="O6159" s="8">
        <v>63.7</v>
      </c>
      <c r="P6159" s="14">
        <v>4.7000000000000002E-3</v>
      </c>
      <c r="Q6159" s="8">
        <v>0.3</v>
      </c>
      <c r="R6159" s="8">
        <v>63.4</v>
      </c>
      <c r="S6159" s="8">
        <v>40.299999999999997</v>
      </c>
      <c r="T6159" s="8">
        <v>23.1</v>
      </c>
      <c r="U6159">
        <v>0</v>
      </c>
      <c r="V6159" s="8">
        <v>0</v>
      </c>
      <c r="W6159" s="8">
        <v>0</v>
      </c>
      <c r="X6159" s="8">
        <v>23.1</v>
      </c>
    </row>
    <row r="6160" spans="1:24" x14ac:dyDescent="0.25">
      <c r="A6160" t="s">
        <v>6486</v>
      </c>
      <c r="B6160" s="1">
        <v>45445</v>
      </c>
      <c r="C6160" t="s">
        <v>255</v>
      </c>
      <c r="D6160" t="s">
        <v>256</v>
      </c>
      <c r="E6160" t="s">
        <v>27</v>
      </c>
      <c r="F6160" t="s">
        <v>89</v>
      </c>
      <c r="G6160" t="s">
        <v>38</v>
      </c>
      <c r="H6160" t="s">
        <v>39</v>
      </c>
      <c r="I6160" t="s">
        <v>84</v>
      </c>
      <c r="J6160" t="s">
        <v>85</v>
      </c>
      <c r="K6160" t="s">
        <v>42</v>
      </c>
      <c r="L6160" s="13">
        <v>9.9</v>
      </c>
      <c r="M6160" s="8">
        <v>3.1</v>
      </c>
      <c r="N6160">
        <v>124</v>
      </c>
      <c r="O6160" s="8">
        <v>1227.5999999999999</v>
      </c>
      <c r="P6160" s="14">
        <v>7.5800000000000006E-2</v>
      </c>
      <c r="Q6160" s="8">
        <v>93.05</v>
      </c>
      <c r="R6160" s="8">
        <v>1134.55</v>
      </c>
      <c r="S6160" s="8">
        <v>384.4</v>
      </c>
      <c r="T6160" s="8">
        <v>750.15</v>
      </c>
      <c r="U6160">
        <v>0</v>
      </c>
      <c r="V6160" s="8">
        <v>0</v>
      </c>
      <c r="W6160" s="8">
        <v>0</v>
      </c>
      <c r="X6160" s="8">
        <v>750.15</v>
      </c>
    </row>
    <row r="6161" spans="1:24" x14ac:dyDescent="0.25">
      <c r="A6161" t="s">
        <v>6487</v>
      </c>
      <c r="B6161" s="1">
        <v>45821</v>
      </c>
      <c r="C6161" t="s">
        <v>406</v>
      </c>
      <c r="D6161" t="s">
        <v>407</v>
      </c>
      <c r="E6161" t="s">
        <v>63</v>
      </c>
      <c r="F6161" t="s">
        <v>37</v>
      </c>
      <c r="G6161" t="s">
        <v>79</v>
      </c>
      <c r="H6161" t="s">
        <v>80</v>
      </c>
      <c r="I6161" t="s">
        <v>66</v>
      </c>
      <c r="J6161" t="s">
        <v>67</v>
      </c>
      <c r="K6161" t="s">
        <v>33</v>
      </c>
      <c r="L6161" s="13">
        <v>4.5</v>
      </c>
      <c r="M6161" s="8">
        <v>2.1</v>
      </c>
      <c r="N6161">
        <v>2</v>
      </c>
      <c r="O6161" s="8">
        <v>9</v>
      </c>
      <c r="P6161" s="14">
        <v>1.5599999999999999E-2</v>
      </c>
      <c r="Q6161" s="8">
        <v>0.14000000000000001</v>
      </c>
      <c r="R6161" s="8">
        <v>8.86</v>
      </c>
      <c r="S6161" s="8">
        <v>4.2</v>
      </c>
      <c r="T6161" s="8">
        <v>4.66</v>
      </c>
      <c r="U6161">
        <v>0</v>
      </c>
      <c r="V6161" s="8">
        <v>0</v>
      </c>
      <c r="W6161" s="8">
        <v>0</v>
      </c>
      <c r="X6161" s="8">
        <v>4.66</v>
      </c>
    </row>
    <row r="6162" spans="1:24" x14ac:dyDescent="0.25">
      <c r="A6162" t="s">
        <v>6488</v>
      </c>
      <c r="B6162" s="1">
        <v>46075</v>
      </c>
      <c r="C6162" t="s">
        <v>162</v>
      </c>
      <c r="D6162" t="s">
        <v>163</v>
      </c>
      <c r="E6162" t="s">
        <v>150</v>
      </c>
      <c r="F6162" t="s">
        <v>89</v>
      </c>
      <c r="G6162" t="s">
        <v>151</v>
      </c>
      <c r="H6162" t="s">
        <v>152</v>
      </c>
      <c r="I6162" t="s">
        <v>156</v>
      </c>
      <c r="J6162" t="s">
        <v>157</v>
      </c>
      <c r="K6162" t="s">
        <v>42</v>
      </c>
      <c r="L6162" s="13">
        <v>6.2</v>
      </c>
      <c r="M6162" s="8">
        <v>1.9</v>
      </c>
      <c r="N6162">
        <v>88</v>
      </c>
      <c r="O6162" s="8">
        <v>545.6</v>
      </c>
      <c r="P6162" s="14">
        <v>2.8899999999999999E-2</v>
      </c>
      <c r="Q6162" s="8">
        <v>15.77</v>
      </c>
      <c r="R6162" s="8">
        <v>529.83000000000004</v>
      </c>
      <c r="S6162" s="8">
        <v>167.2</v>
      </c>
      <c r="T6162" s="8">
        <v>362.63</v>
      </c>
      <c r="U6162">
        <v>0</v>
      </c>
      <c r="V6162" s="8">
        <v>0</v>
      </c>
      <c r="W6162" s="8">
        <v>0</v>
      </c>
      <c r="X6162" s="8">
        <v>362.63</v>
      </c>
    </row>
    <row r="6163" spans="1:24" x14ac:dyDescent="0.25">
      <c r="A6163" t="s">
        <v>6489</v>
      </c>
      <c r="B6163" s="1">
        <v>45538</v>
      </c>
      <c r="C6163" t="s">
        <v>671</v>
      </c>
      <c r="D6163" t="s">
        <v>672</v>
      </c>
      <c r="E6163" t="s">
        <v>27</v>
      </c>
      <c r="F6163" t="s">
        <v>89</v>
      </c>
      <c r="G6163" t="s">
        <v>38</v>
      </c>
      <c r="H6163" t="s">
        <v>39</v>
      </c>
      <c r="I6163" t="s">
        <v>99</v>
      </c>
      <c r="J6163" t="s">
        <v>100</v>
      </c>
      <c r="K6163" t="s">
        <v>49</v>
      </c>
      <c r="L6163" s="13">
        <v>3.8</v>
      </c>
      <c r="M6163" s="8">
        <v>2.6</v>
      </c>
      <c r="N6163">
        <v>466</v>
      </c>
      <c r="O6163" s="8">
        <v>1770.8</v>
      </c>
      <c r="P6163" s="14">
        <v>0.1106</v>
      </c>
      <c r="Q6163" s="8">
        <v>195.85</v>
      </c>
      <c r="R6163" s="8">
        <v>1574.95</v>
      </c>
      <c r="S6163" s="8">
        <v>1211.5999999999999</v>
      </c>
      <c r="T6163" s="8">
        <v>363.35</v>
      </c>
      <c r="U6163">
        <v>0</v>
      </c>
      <c r="V6163" s="8">
        <v>0</v>
      </c>
      <c r="W6163" s="8">
        <v>0</v>
      </c>
      <c r="X6163" s="8">
        <v>363.35</v>
      </c>
    </row>
    <row r="6164" spans="1:24" x14ac:dyDescent="0.25">
      <c r="A6164" t="s">
        <v>6490</v>
      </c>
      <c r="B6164" s="1">
        <v>46213</v>
      </c>
      <c r="C6164" t="s">
        <v>115</v>
      </c>
      <c r="D6164" t="s">
        <v>116</v>
      </c>
      <c r="E6164" t="s">
        <v>27</v>
      </c>
      <c r="F6164" t="s">
        <v>54</v>
      </c>
      <c r="G6164" t="s">
        <v>29</v>
      </c>
      <c r="H6164" t="s">
        <v>30</v>
      </c>
      <c r="I6164" t="s">
        <v>31</v>
      </c>
      <c r="J6164" t="s">
        <v>32</v>
      </c>
      <c r="K6164" t="s">
        <v>33</v>
      </c>
      <c r="L6164" s="13">
        <v>5.8</v>
      </c>
      <c r="M6164" s="8">
        <v>2.7</v>
      </c>
      <c r="N6164">
        <v>147</v>
      </c>
      <c r="O6164" s="8">
        <v>852.6</v>
      </c>
      <c r="P6164" s="14">
        <v>2.3E-3</v>
      </c>
      <c r="Q6164" s="8">
        <v>1.96</v>
      </c>
      <c r="R6164" s="8">
        <v>850.64</v>
      </c>
      <c r="S6164" s="8">
        <v>396.9</v>
      </c>
      <c r="T6164" s="8">
        <v>453.74</v>
      </c>
      <c r="U6164">
        <v>0</v>
      </c>
      <c r="V6164" s="8">
        <v>0</v>
      </c>
      <c r="W6164" s="8">
        <v>0</v>
      </c>
      <c r="X6164" s="8">
        <v>453.74</v>
      </c>
    </row>
    <row r="6165" spans="1:24" x14ac:dyDescent="0.25">
      <c r="A6165" t="s">
        <v>6491</v>
      </c>
      <c r="B6165" s="1">
        <v>45350</v>
      </c>
      <c r="C6165" t="s">
        <v>120</v>
      </c>
      <c r="D6165" t="s">
        <v>121</v>
      </c>
      <c r="E6165" t="s">
        <v>63</v>
      </c>
      <c r="F6165" t="s">
        <v>89</v>
      </c>
      <c r="G6165" t="s">
        <v>79</v>
      </c>
      <c r="H6165" t="s">
        <v>80</v>
      </c>
      <c r="I6165" t="s">
        <v>99</v>
      </c>
      <c r="J6165" t="s">
        <v>100</v>
      </c>
      <c r="K6165" t="s">
        <v>49</v>
      </c>
      <c r="L6165" s="13">
        <v>3.8</v>
      </c>
      <c r="M6165" s="8">
        <v>2.6</v>
      </c>
      <c r="N6165">
        <v>73</v>
      </c>
      <c r="O6165" s="8">
        <v>277.39999999999998</v>
      </c>
      <c r="P6165" s="14">
        <v>0.1356</v>
      </c>
      <c r="Q6165" s="8">
        <v>37.619999999999997</v>
      </c>
      <c r="R6165" s="8">
        <v>239.78</v>
      </c>
      <c r="S6165" s="8">
        <v>189.8</v>
      </c>
      <c r="T6165" s="8">
        <v>49.98</v>
      </c>
      <c r="U6165">
        <v>0</v>
      </c>
      <c r="V6165" s="8">
        <v>0</v>
      </c>
      <c r="W6165" s="8">
        <v>0</v>
      </c>
      <c r="X6165" s="8">
        <v>49.98</v>
      </c>
    </row>
    <row r="6166" spans="1:24" x14ac:dyDescent="0.25">
      <c r="A6166" t="s">
        <v>6492</v>
      </c>
      <c r="B6166" s="1">
        <v>46116</v>
      </c>
      <c r="C6166" t="s">
        <v>211</v>
      </c>
      <c r="D6166" t="s">
        <v>212</v>
      </c>
      <c r="E6166" t="s">
        <v>27</v>
      </c>
      <c r="F6166" t="s">
        <v>37</v>
      </c>
      <c r="G6166" t="s">
        <v>38</v>
      </c>
      <c r="H6166" t="s">
        <v>39</v>
      </c>
      <c r="I6166" t="s">
        <v>112</v>
      </c>
      <c r="J6166" t="s">
        <v>113</v>
      </c>
      <c r="K6166" t="s">
        <v>42</v>
      </c>
      <c r="L6166" s="13">
        <v>8.5</v>
      </c>
      <c r="M6166" s="8">
        <v>2.8</v>
      </c>
      <c r="N6166">
        <v>160</v>
      </c>
      <c r="O6166" s="8">
        <v>1360</v>
      </c>
      <c r="P6166" s="14">
        <v>2.1299999999999999E-2</v>
      </c>
      <c r="Q6166" s="8">
        <v>28.97</v>
      </c>
      <c r="R6166" s="8">
        <v>1331.03</v>
      </c>
      <c r="S6166" s="8">
        <v>448</v>
      </c>
      <c r="T6166" s="8">
        <v>883.03</v>
      </c>
      <c r="U6166">
        <v>0</v>
      </c>
      <c r="V6166" s="8">
        <v>0</v>
      </c>
      <c r="W6166" s="8">
        <v>0</v>
      </c>
      <c r="X6166" s="8">
        <v>883.03</v>
      </c>
    </row>
    <row r="6167" spans="1:24" x14ac:dyDescent="0.25">
      <c r="A6167" t="s">
        <v>6493</v>
      </c>
      <c r="B6167" s="1">
        <v>46169</v>
      </c>
      <c r="C6167" t="s">
        <v>285</v>
      </c>
      <c r="D6167" t="s">
        <v>286</v>
      </c>
      <c r="E6167" t="s">
        <v>27</v>
      </c>
      <c r="F6167" t="s">
        <v>89</v>
      </c>
      <c r="G6167" t="s">
        <v>29</v>
      </c>
      <c r="H6167" t="s">
        <v>30</v>
      </c>
      <c r="I6167" t="s">
        <v>99</v>
      </c>
      <c r="J6167" t="s">
        <v>100</v>
      </c>
      <c r="K6167" t="s">
        <v>49</v>
      </c>
      <c r="L6167" s="13">
        <v>3.8</v>
      </c>
      <c r="M6167" s="8">
        <v>2.6</v>
      </c>
      <c r="N6167">
        <v>49</v>
      </c>
      <c r="O6167" s="8">
        <v>186.2</v>
      </c>
      <c r="P6167" s="14">
        <v>0.40560000000000002</v>
      </c>
      <c r="Q6167" s="8">
        <v>75.52</v>
      </c>
      <c r="R6167" s="8">
        <v>110.68</v>
      </c>
      <c r="S6167" s="8">
        <v>127.4</v>
      </c>
      <c r="T6167" s="8">
        <v>-16.72</v>
      </c>
      <c r="U6167">
        <v>0</v>
      </c>
      <c r="V6167" s="8">
        <v>0</v>
      </c>
      <c r="W6167" s="8">
        <v>0</v>
      </c>
      <c r="X6167" s="8">
        <v>-16.72</v>
      </c>
    </row>
    <row r="6168" spans="1:24" x14ac:dyDescent="0.25">
      <c r="A6168" t="s">
        <v>6494</v>
      </c>
      <c r="B6168" s="1">
        <v>46113</v>
      </c>
      <c r="C6168" t="s">
        <v>191</v>
      </c>
      <c r="D6168" t="s">
        <v>192</v>
      </c>
      <c r="E6168" t="s">
        <v>150</v>
      </c>
      <c r="F6168" t="s">
        <v>54</v>
      </c>
      <c r="G6168" t="s">
        <v>151</v>
      </c>
      <c r="H6168" t="s">
        <v>152</v>
      </c>
      <c r="I6168" t="s">
        <v>66</v>
      </c>
      <c r="J6168" t="s">
        <v>67</v>
      </c>
      <c r="K6168" t="s">
        <v>33</v>
      </c>
      <c r="L6168" s="13">
        <v>4.5</v>
      </c>
      <c r="M6168" s="8">
        <v>2.1</v>
      </c>
      <c r="N6168">
        <v>202</v>
      </c>
      <c r="O6168" s="8">
        <v>909</v>
      </c>
      <c r="P6168" s="14">
        <v>0.4052</v>
      </c>
      <c r="Q6168" s="8">
        <v>368.33</v>
      </c>
      <c r="R6168" s="8">
        <v>540.66999999999996</v>
      </c>
      <c r="S6168" s="8">
        <v>424.2</v>
      </c>
      <c r="T6168" s="8">
        <v>116.47</v>
      </c>
      <c r="U6168">
        <v>0</v>
      </c>
      <c r="V6168" s="8">
        <v>0</v>
      </c>
      <c r="W6168" s="8">
        <v>0</v>
      </c>
      <c r="X6168" s="8">
        <v>116.47</v>
      </c>
    </row>
    <row r="6169" spans="1:24" x14ac:dyDescent="0.25">
      <c r="A6169" t="s">
        <v>6495</v>
      </c>
      <c r="B6169" s="1">
        <v>46121</v>
      </c>
      <c r="C6169" t="s">
        <v>168</v>
      </c>
      <c r="D6169" t="s">
        <v>169</v>
      </c>
      <c r="E6169" t="s">
        <v>63</v>
      </c>
      <c r="F6169" t="s">
        <v>46</v>
      </c>
      <c r="G6169" t="s">
        <v>64</v>
      </c>
      <c r="H6169" t="s">
        <v>65</v>
      </c>
      <c r="I6169" t="s">
        <v>40</v>
      </c>
      <c r="J6169" t="s">
        <v>41</v>
      </c>
      <c r="K6169" t="s">
        <v>42</v>
      </c>
      <c r="L6169" s="13">
        <v>14.5</v>
      </c>
      <c r="M6169" s="8">
        <v>4.2</v>
      </c>
      <c r="N6169">
        <v>17</v>
      </c>
      <c r="O6169" s="8">
        <v>246.5</v>
      </c>
      <c r="P6169" s="14">
        <v>6.0600000000000001E-2</v>
      </c>
      <c r="Q6169" s="8">
        <v>14.94</v>
      </c>
      <c r="R6169" s="8">
        <v>231.56</v>
      </c>
      <c r="S6169" s="8">
        <v>71.400000000000006</v>
      </c>
      <c r="T6169" s="8">
        <v>160.16</v>
      </c>
      <c r="U6169">
        <v>0</v>
      </c>
      <c r="V6169" s="8">
        <v>0</v>
      </c>
      <c r="W6169" s="8">
        <v>0</v>
      </c>
      <c r="X6169" s="8">
        <v>160.16</v>
      </c>
    </row>
    <row r="6170" spans="1:24" x14ac:dyDescent="0.25">
      <c r="A6170" t="s">
        <v>6496</v>
      </c>
      <c r="B6170" s="1">
        <v>45906</v>
      </c>
      <c r="C6170" t="s">
        <v>584</v>
      </c>
      <c r="D6170" t="s">
        <v>585</v>
      </c>
      <c r="E6170" t="s">
        <v>27</v>
      </c>
      <c r="F6170" t="s">
        <v>37</v>
      </c>
      <c r="G6170" t="s">
        <v>38</v>
      </c>
      <c r="H6170" t="s">
        <v>39</v>
      </c>
      <c r="I6170" t="s">
        <v>40</v>
      </c>
      <c r="J6170" t="s">
        <v>41</v>
      </c>
      <c r="K6170" t="s">
        <v>42</v>
      </c>
      <c r="L6170" s="13">
        <v>14.5</v>
      </c>
      <c r="M6170" s="8">
        <v>4.2</v>
      </c>
      <c r="N6170">
        <v>113</v>
      </c>
      <c r="O6170" s="8">
        <v>1638.5</v>
      </c>
      <c r="P6170" s="14">
        <v>7.7999999999999996E-3</v>
      </c>
      <c r="Q6170" s="8">
        <v>12.78</v>
      </c>
      <c r="R6170" s="8">
        <v>1625.72</v>
      </c>
      <c r="S6170" s="8">
        <v>474.6</v>
      </c>
      <c r="T6170" s="8">
        <v>1151.1199999999999</v>
      </c>
      <c r="U6170">
        <v>0</v>
      </c>
      <c r="V6170" s="8">
        <v>0</v>
      </c>
      <c r="W6170" s="8">
        <v>0</v>
      </c>
      <c r="X6170" s="8">
        <v>1151.1199999999999</v>
      </c>
    </row>
    <row r="6171" spans="1:24" x14ac:dyDescent="0.25">
      <c r="A6171" t="s">
        <v>6497</v>
      </c>
      <c r="B6171" s="1">
        <v>45705</v>
      </c>
      <c r="C6171" t="s">
        <v>154</v>
      </c>
      <c r="D6171" t="s">
        <v>155</v>
      </c>
      <c r="E6171" t="s">
        <v>150</v>
      </c>
      <c r="F6171" t="s">
        <v>46</v>
      </c>
      <c r="G6171" t="s">
        <v>151</v>
      </c>
      <c r="H6171" t="s">
        <v>152</v>
      </c>
      <c r="I6171" t="s">
        <v>144</v>
      </c>
      <c r="J6171" t="s">
        <v>145</v>
      </c>
      <c r="K6171" t="s">
        <v>33</v>
      </c>
      <c r="L6171" s="13">
        <v>12</v>
      </c>
      <c r="M6171" s="8">
        <v>6.5</v>
      </c>
      <c r="N6171">
        <v>20</v>
      </c>
      <c r="O6171" s="8">
        <v>240</v>
      </c>
      <c r="P6171" s="14">
        <v>0.30459999999999998</v>
      </c>
      <c r="Q6171" s="8">
        <v>73.099999999999994</v>
      </c>
      <c r="R6171" s="8">
        <v>166.9</v>
      </c>
      <c r="S6171" s="8">
        <v>130</v>
      </c>
      <c r="T6171" s="8">
        <v>36.9</v>
      </c>
      <c r="U6171">
        <v>5</v>
      </c>
      <c r="V6171" s="8">
        <v>41.72</v>
      </c>
      <c r="W6171" s="8">
        <v>35</v>
      </c>
      <c r="X6171" s="8">
        <v>1.9</v>
      </c>
    </row>
    <row r="6172" spans="1:24" x14ac:dyDescent="0.25">
      <c r="A6172" t="s">
        <v>6498</v>
      </c>
      <c r="B6172" s="1">
        <v>45968</v>
      </c>
      <c r="C6172" t="s">
        <v>91</v>
      </c>
      <c r="D6172" t="s">
        <v>92</v>
      </c>
      <c r="E6172" t="s">
        <v>27</v>
      </c>
      <c r="F6172" t="s">
        <v>37</v>
      </c>
      <c r="G6172" t="s">
        <v>38</v>
      </c>
      <c r="H6172" t="s">
        <v>39</v>
      </c>
      <c r="I6172" t="s">
        <v>117</v>
      </c>
      <c r="J6172" t="s">
        <v>118</v>
      </c>
      <c r="K6172" t="s">
        <v>59</v>
      </c>
      <c r="L6172" s="13">
        <v>6</v>
      </c>
      <c r="M6172" s="8">
        <v>4.2</v>
      </c>
      <c r="N6172">
        <v>13</v>
      </c>
      <c r="O6172" s="8">
        <v>78</v>
      </c>
      <c r="P6172" s="14">
        <v>1.6E-2</v>
      </c>
      <c r="Q6172" s="8">
        <v>1.25</v>
      </c>
      <c r="R6172" s="8">
        <v>76.75</v>
      </c>
      <c r="S6172" s="8">
        <v>54.6</v>
      </c>
      <c r="T6172" s="8">
        <v>22.15</v>
      </c>
      <c r="U6172">
        <v>0</v>
      </c>
      <c r="V6172" s="8">
        <v>0</v>
      </c>
      <c r="W6172" s="8">
        <v>0</v>
      </c>
      <c r="X6172" s="8">
        <v>22.15</v>
      </c>
    </row>
    <row r="6173" spans="1:24" x14ac:dyDescent="0.25">
      <c r="A6173" t="s">
        <v>6499</v>
      </c>
      <c r="B6173" s="1">
        <v>45619</v>
      </c>
      <c r="C6173" t="s">
        <v>159</v>
      </c>
      <c r="D6173" t="s">
        <v>160</v>
      </c>
      <c r="E6173" t="s">
        <v>27</v>
      </c>
      <c r="F6173" t="s">
        <v>37</v>
      </c>
      <c r="G6173" t="s">
        <v>38</v>
      </c>
      <c r="H6173" t="s">
        <v>39</v>
      </c>
      <c r="I6173" t="s">
        <v>66</v>
      </c>
      <c r="J6173" t="s">
        <v>67</v>
      </c>
      <c r="K6173" t="s">
        <v>33</v>
      </c>
      <c r="L6173" s="13">
        <v>4.5</v>
      </c>
      <c r="M6173" s="8">
        <v>2.1</v>
      </c>
      <c r="N6173">
        <v>46</v>
      </c>
      <c r="O6173" s="8">
        <v>207</v>
      </c>
      <c r="P6173" s="14">
        <v>1.47E-2</v>
      </c>
      <c r="Q6173" s="8">
        <v>3.04</v>
      </c>
      <c r="R6173" s="8">
        <v>203.96</v>
      </c>
      <c r="S6173" s="8">
        <v>96.6</v>
      </c>
      <c r="T6173" s="8">
        <v>107.36</v>
      </c>
      <c r="U6173">
        <v>0</v>
      </c>
      <c r="V6173" s="8">
        <v>0</v>
      </c>
      <c r="W6173" s="8">
        <v>0</v>
      </c>
      <c r="X6173" s="8">
        <v>107.36</v>
      </c>
    </row>
    <row r="6174" spans="1:24" x14ac:dyDescent="0.25">
      <c r="A6174" t="s">
        <v>6500</v>
      </c>
      <c r="B6174" s="1">
        <v>45989</v>
      </c>
      <c r="C6174" t="s">
        <v>337</v>
      </c>
      <c r="D6174" t="s">
        <v>338</v>
      </c>
      <c r="E6174" t="s">
        <v>27</v>
      </c>
      <c r="F6174" t="s">
        <v>54</v>
      </c>
      <c r="G6174" t="s">
        <v>38</v>
      </c>
      <c r="H6174" t="s">
        <v>39</v>
      </c>
      <c r="I6174" t="s">
        <v>74</v>
      </c>
      <c r="J6174" t="s">
        <v>75</v>
      </c>
      <c r="K6174" t="s">
        <v>49</v>
      </c>
      <c r="L6174" s="13">
        <v>11</v>
      </c>
      <c r="M6174" s="8">
        <v>6.8</v>
      </c>
      <c r="N6174">
        <v>16</v>
      </c>
      <c r="O6174" s="8">
        <v>176</v>
      </c>
      <c r="P6174" s="14">
        <v>1.01E-2</v>
      </c>
      <c r="Q6174" s="8">
        <v>1.78</v>
      </c>
      <c r="R6174" s="8">
        <v>174.22</v>
      </c>
      <c r="S6174" s="8">
        <v>108.8</v>
      </c>
      <c r="T6174" s="8">
        <v>65.42</v>
      </c>
      <c r="U6174">
        <v>0</v>
      </c>
      <c r="V6174" s="8">
        <v>0</v>
      </c>
      <c r="W6174" s="8">
        <v>0</v>
      </c>
      <c r="X6174" s="8">
        <v>65.42</v>
      </c>
    </row>
    <row r="6175" spans="1:24" x14ac:dyDescent="0.25">
      <c r="A6175" t="s">
        <v>6501</v>
      </c>
      <c r="B6175" s="1">
        <v>45435</v>
      </c>
      <c r="C6175" t="s">
        <v>403</v>
      </c>
      <c r="D6175" t="s">
        <v>404</v>
      </c>
      <c r="E6175" t="s">
        <v>53</v>
      </c>
      <c r="F6175" t="s">
        <v>37</v>
      </c>
      <c r="G6175" t="s">
        <v>55</v>
      </c>
      <c r="H6175" t="s">
        <v>56</v>
      </c>
      <c r="I6175" t="s">
        <v>144</v>
      </c>
      <c r="J6175" t="s">
        <v>145</v>
      </c>
      <c r="K6175" t="s">
        <v>33</v>
      </c>
      <c r="L6175" s="13">
        <v>12</v>
      </c>
      <c r="M6175" s="8">
        <v>6.5</v>
      </c>
      <c r="N6175">
        <v>9</v>
      </c>
      <c r="O6175" s="8">
        <v>108</v>
      </c>
      <c r="P6175" s="14">
        <v>3.2000000000000002E-3</v>
      </c>
      <c r="Q6175" s="8">
        <v>0.35</v>
      </c>
      <c r="R6175" s="8">
        <v>107.65</v>
      </c>
      <c r="S6175" s="8">
        <v>58.5</v>
      </c>
      <c r="T6175" s="8">
        <v>49.15</v>
      </c>
      <c r="U6175">
        <v>0</v>
      </c>
      <c r="V6175" s="8">
        <v>0</v>
      </c>
      <c r="W6175" s="8">
        <v>0</v>
      </c>
      <c r="X6175" s="8">
        <v>49.15</v>
      </c>
    </row>
    <row r="6176" spans="1:24" x14ac:dyDescent="0.25">
      <c r="A6176" t="s">
        <v>6502</v>
      </c>
      <c r="B6176" s="1">
        <v>46030</v>
      </c>
      <c r="C6176" t="s">
        <v>285</v>
      </c>
      <c r="D6176" t="s">
        <v>286</v>
      </c>
      <c r="E6176" t="s">
        <v>27</v>
      </c>
      <c r="F6176" t="s">
        <v>89</v>
      </c>
      <c r="G6176" t="s">
        <v>38</v>
      </c>
      <c r="H6176" t="s">
        <v>39</v>
      </c>
      <c r="I6176" t="s">
        <v>31</v>
      </c>
      <c r="J6176" t="s">
        <v>32</v>
      </c>
      <c r="K6176" t="s">
        <v>33</v>
      </c>
      <c r="L6176" s="13">
        <v>5.8</v>
      </c>
      <c r="M6176" s="8">
        <v>2.7</v>
      </c>
      <c r="N6176">
        <v>178</v>
      </c>
      <c r="O6176" s="8">
        <v>1032.4000000000001</v>
      </c>
      <c r="P6176" s="14">
        <v>2.06E-2</v>
      </c>
      <c r="Q6176" s="8">
        <v>21.27</v>
      </c>
      <c r="R6176" s="8">
        <v>1011.13</v>
      </c>
      <c r="S6176" s="8">
        <v>480.6</v>
      </c>
      <c r="T6176" s="8">
        <v>530.53</v>
      </c>
      <c r="U6176">
        <v>0</v>
      </c>
      <c r="V6176" s="8">
        <v>0</v>
      </c>
      <c r="W6176" s="8">
        <v>0</v>
      </c>
      <c r="X6176" s="8">
        <v>530.53</v>
      </c>
    </row>
    <row r="6177" spans="1:24" x14ac:dyDescent="0.25">
      <c r="A6177" t="s">
        <v>6503</v>
      </c>
      <c r="B6177" s="1">
        <v>45318</v>
      </c>
      <c r="C6177" t="s">
        <v>615</v>
      </c>
      <c r="D6177" t="s">
        <v>616</v>
      </c>
      <c r="E6177" t="s">
        <v>150</v>
      </c>
      <c r="F6177" t="s">
        <v>89</v>
      </c>
      <c r="G6177" t="s">
        <v>151</v>
      </c>
      <c r="H6177" t="s">
        <v>152</v>
      </c>
      <c r="I6177" t="s">
        <v>185</v>
      </c>
      <c r="J6177" t="s">
        <v>186</v>
      </c>
      <c r="K6177" t="s">
        <v>59</v>
      </c>
      <c r="L6177" s="13">
        <v>4.9000000000000004</v>
      </c>
      <c r="M6177" s="8">
        <v>3.1</v>
      </c>
      <c r="N6177">
        <v>22</v>
      </c>
      <c r="O6177" s="8">
        <v>107.8</v>
      </c>
      <c r="P6177" s="14">
        <v>7.2300000000000003E-2</v>
      </c>
      <c r="Q6177" s="8">
        <v>7.79</v>
      </c>
      <c r="R6177" s="8">
        <v>100.01</v>
      </c>
      <c r="S6177" s="8">
        <v>68.2</v>
      </c>
      <c r="T6177" s="8">
        <v>31.81</v>
      </c>
      <c r="U6177">
        <v>0</v>
      </c>
      <c r="V6177" s="8">
        <v>0</v>
      </c>
      <c r="W6177" s="8">
        <v>0</v>
      </c>
      <c r="X6177" s="8">
        <v>31.81</v>
      </c>
    </row>
    <row r="6178" spans="1:24" x14ac:dyDescent="0.25">
      <c r="A6178" t="s">
        <v>6504</v>
      </c>
      <c r="B6178" s="1">
        <v>45963</v>
      </c>
      <c r="C6178" t="s">
        <v>44</v>
      </c>
      <c r="D6178" t="s">
        <v>45</v>
      </c>
      <c r="E6178" t="s">
        <v>27</v>
      </c>
      <c r="F6178" t="s">
        <v>46</v>
      </c>
      <c r="G6178" t="s">
        <v>29</v>
      </c>
      <c r="H6178" t="s">
        <v>30</v>
      </c>
      <c r="I6178" t="s">
        <v>104</v>
      </c>
      <c r="J6178" t="s">
        <v>105</v>
      </c>
      <c r="K6178" t="s">
        <v>49</v>
      </c>
      <c r="L6178" s="13">
        <v>4.2</v>
      </c>
      <c r="M6178" s="8">
        <v>2.8</v>
      </c>
      <c r="N6178">
        <v>14</v>
      </c>
      <c r="O6178" s="8">
        <v>58.8</v>
      </c>
      <c r="P6178" s="14">
        <v>7.2599999999999998E-2</v>
      </c>
      <c r="Q6178" s="8">
        <v>4.2699999999999996</v>
      </c>
      <c r="R6178" s="8">
        <v>54.53</v>
      </c>
      <c r="S6178" s="8">
        <v>39.200000000000003</v>
      </c>
      <c r="T6178" s="8">
        <v>15.33</v>
      </c>
      <c r="U6178">
        <v>0</v>
      </c>
      <c r="V6178" s="8">
        <v>0</v>
      </c>
      <c r="W6178" s="8">
        <v>0</v>
      </c>
      <c r="X6178" s="8">
        <v>15.33</v>
      </c>
    </row>
    <row r="6179" spans="1:24" x14ac:dyDescent="0.25">
      <c r="A6179" t="s">
        <v>6505</v>
      </c>
      <c r="B6179" s="1">
        <v>45801</v>
      </c>
      <c r="C6179" t="s">
        <v>115</v>
      </c>
      <c r="D6179" t="s">
        <v>116</v>
      </c>
      <c r="E6179" t="s">
        <v>27</v>
      </c>
      <c r="F6179" t="s">
        <v>54</v>
      </c>
      <c r="G6179" t="s">
        <v>29</v>
      </c>
      <c r="H6179" t="s">
        <v>30</v>
      </c>
      <c r="I6179" t="s">
        <v>74</v>
      </c>
      <c r="J6179" t="s">
        <v>75</v>
      </c>
      <c r="K6179" t="s">
        <v>49</v>
      </c>
      <c r="L6179" s="13">
        <v>11</v>
      </c>
      <c r="M6179" s="8">
        <v>6.8</v>
      </c>
      <c r="N6179">
        <v>26</v>
      </c>
      <c r="O6179" s="8">
        <v>286</v>
      </c>
      <c r="P6179" s="14">
        <v>5.0000000000000001E-4</v>
      </c>
      <c r="Q6179" s="8">
        <v>0.14000000000000001</v>
      </c>
      <c r="R6179" s="8">
        <v>285.86</v>
      </c>
      <c r="S6179" s="8">
        <v>176.8</v>
      </c>
      <c r="T6179" s="8">
        <v>109.06</v>
      </c>
      <c r="U6179">
        <v>0</v>
      </c>
      <c r="V6179" s="8">
        <v>0</v>
      </c>
      <c r="W6179" s="8">
        <v>0</v>
      </c>
      <c r="X6179" s="8">
        <v>109.06</v>
      </c>
    </row>
    <row r="6180" spans="1:24" x14ac:dyDescent="0.25">
      <c r="A6180" t="s">
        <v>6506</v>
      </c>
      <c r="B6180" s="1">
        <v>45594</v>
      </c>
      <c r="C6180" t="s">
        <v>427</v>
      </c>
      <c r="D6180" t="s">
        <v>428</v>
      </c>
      <c r="E6180" t="s">
        <v>150</v>
      </c>
      <c r="F6180" t="s">
        <v>46</v>
      </c>
      <c r="G6180" t="s">
        <v>151</v>
      </c>
      <c r="H6180" t="s">
        <v>152</v>
      </c>
      <c r="I6180" t="s">
        <v>104</v>
      </c>
      <c r="J6180" t="s">
        <v>105</v>
      </c>
      <c r="K6180" t="s">
        <v>49</v>
      </c>
      <c r="L6180" s="13">
        <v>4.2</v>
      </c>
      <c r="M6180" s="8">
        <v>2.8</v>
      </c>
      <c r="N6180">
        <v>15</v>
      </c>
      <c r="O6180" s="8">
        <v>63</v>
      </c>
      <c r="P6180" s="14">
        <v>0.1462</v>
      </c>
      <c r="Q6180" s="8">
        <v>9.2100000000000009</v>
      </c>
      <c r="R6180" s="8">
        <v>53.79</v>
      </c>
      <c r="S6180" s="8">
        <v>42</v>
      </c>
      <c r="T6180" s="8">
        <v>11.79</v>
      </c>
      <c r="U6180">
        <v>10</v>
      </c>
      <c r="V6180" s="8">
        <v>35.86</v>
      </c>
      <c r="W6180" s="8">
        <v>33</v>
      </c>
      <c r="X6180" s="8">
        <v>-21.21</v>
      </c>
    </row>
    <row r="6181" spans="1:24" x14ac:dyDescent="0.25">
      <c r="A6181" t="s">
        <v>6507</v>
      </c>
      <c r="B6181" s="1">
        <v>45557</v>
      </c>
      <c r="C6181" t="s">
        <v>244</v>
      </c>
      <c r="D6181" t="s">
        <v>245</v>
      </c>
      <c r="E6181" t="s">
        <v>53</v>
      </c>
      <c r="F6181" t="s">
        <v>46</v>
      </c>
      <c r="G6181" t="s">
        <v>55</v>
      </c>
      <c r="H6181" t="s">
        <v>56</v>
      </c>
      <c r="I6181" t="s">
        <v>185</v>
      </c>
      <c r="J6181" t="s">
        <v>186</v>
      </c>
      <c r="K6181" t="s">
        <v>59</v>
      </c>
      <c r="L6181" s="13">
        <v>4.9000000000000004</v>
      </c>
      <c r="M6181" s="8">
        <v>3.1</v>
      </c>
      <c r="N6181">
        <v>18</v>
      </c>
      <c r="O6181" s="8">
        <v>88.2</v>
      </c>
      <c r="P6181" s="14">
        <v>9.7000000000000003E-2</v>
      </c>
      <c r="Q6181" s="8">
        <v>8.56</v>
      </c>
      <c r="R6181" s="8">
        <v>79.64</v>
      </c>
      <c r="S6181" s="8">
        <v>55.8</v>
      </c>
      <c r="T6181" s="8">
        <v>23.84</v>
      </c>
      <c r="U6181">
        <v>0</v>
      </c>
      <c r="V6181" s="8">
        <v>0</v>
      </c>
      <c r="W6181" s="8">
        <v>0</v>
      </c>
      <c r="X6181" s="8">
        <v>23.84</v>
      </c>
    </row>
    <row r="6182" spans="1:24" x14ac:dyDescent="0.25">
      <c r="A6182" t="s">
        <v>6508</v>
      </c>
      <c r="B6182" s="1">
        <v>46220</v>
      </c>
      <c r="C6182" t="s">
        <v>171</v>
      </c>
      <c r="D6182" t="s">
        <v>172</v>
      </c>
      <c r="E6182" t="s">
        <v>27</v>
      </c>
      <c r="F6182" t="s">
        <v>46</v>
      </c>
      <c r="G6182" t="s">
        <v>29</v>
      </c>
      <c r="H6182" t="s">
        <v>30</v>
      </c>
      <c r="I6182" t="s">
        <v>47</v>
      </c>
      <c r="J6182" t="s">
        <v>48</v>
      </c>
      <c r="K6182" t="s">
        <v>49</v>
      </c>
      <c r="L6182" s="13">
        <v>5</v>
      </c>
      <c r="M6182" s="8">
        <v>3.2</v>
      </c>
      <c r="N6182">
        <v>14</v>
      </c>
      <c r="O6182" s="8">
        <v>70</v>
      </c>
      <c r="P6182" s="14">
        <v>4.6600000000000003E-2</v>
      </c>
      <c r="Q6182" s="8">
        <v>3.26</v>
      </c>
      <c r="R6182" s="8">
        <v>66.739999999999995</v>
      </c>
      <c r="S6182" s="8">
        <v>44.8</v>
      </c>
      <c r="T6182" s="8">
        <v>21.94</v>
      </c>
      <c r="U6182">
        <v>0</v>
      </c>
      <c r="V6182" s="8">
        <v>0</v>
      </c>
      <c r="W6182" s="8">
        <v>0</v>
      </c>
      <c r="X6182" s="8">
        <v>21.94</v>
      </c>
    </row>
    <row r="6183" spans="1:24" x14ac:dyDescent="0.25">
      <c r="A6183" t="s">
        <v>6509</v>
      </c>
      <c r="B6183" s="1">
        <v>45720</v>
      </c>
      <c r="C6183" t="s">
        <v>361</v>
      </c>
      <c r="D6183" t="s">
        <v>362</v>
      </c>
      <c r="E6183" t="s">
        <v>27</v>
      </c>
      <c r="F6183" t="s">
        <v>28</v>
      </c>
      <c r="G6183" t="s">
        <v>29</v>
      </c>
      <c r="H6183" t="s">
        <v>30</v>
      </c>
      <c r="I6183" t="s">
        <v>40</v>
      </c>
      <c r="J6183" t="s">
        <v>41</v>
      </c>
      <c r="K6183" t="s">
        <v>42</v>
      </c>
      <c r="L6183" s="13">
        <v>14.5</v>
      </c>
      <c r="M6183" s="8">
        <v>4.2</v>
      </c>
      <c r="N6183">
        <v>130</v>
      </c>
      <c r="O6183" s="8">
        <v>1885</v>
      </c>
      <c r="P6183" s="14">
        <v>5.0999999999999997E-2</v>
      </c>
      <c r="Q6183" s="8">
        <v>96.14</v>
      </c>
      <c r="R6183" s="8">
        <v>1788.86</v>
      </c>
      <c r="S6183" s="8">
        <v>546</v>
      </c>
      <c r="T6183" s="8">
        <v>1242.8599999999999</v>
      </c>
      <c r="U6183">
        <v>0</v>
      </c>
      <c r="V6183" s="8">
        <v>0</v>
      </c>
      <c r="W6183" s="8">
        <v>0</v>
      </c>
      <c r="X6183" s="8">
        <v>1242.8599999999999</v>
      </c>
    </row>
    <row r="6184" spans="1:24" x14ac:dyDescent="0.25">
      <c r="A6184" t="s">
        <v>6510</v>
      </c>
      <c r="B6184" s="1">
        <v>45706</v>
      </c>
      <c r="C6184" t="s">
        <v>480</v>
      </c>
      <c r="D6184" t="s">
        <v>481</v>
      </c>
      <c r="E6184" t="s">
        <v>63</v>
      </c>
      <c r="F6184" t="s">
        <v>54</v>
      </c>
      <c r="G6184" t="s">
        <v>64</v>
      </c>
      <c r="H6184" t="s">
        <v>65</v>
      </c>
      <c r="I6184" t="s">
        <v>127</v>
      </c>
      <c r="J6184" t="s">
        <v>128</v>
      </c>
      <c r="K6184" t="s">
        <v>33</v>
      </c>
      <c r="L6184" s="13">
        <v>7.2</v>
      </c>
      <c r="M6184" s="8">
        <v>3.6</v>
      </c>
      <c r="N6184">
        <v>28</v>
      </c>
      <c r="O6184" s="8">
        <v>201.6</v>
      </c>
      <c r="P6184" s="14">
        <v>1.15E-2</v>
      </c>
      <c r="Q6184" s="8">
        <v>2.3199999999999998</v>
      </c>
      <c r="R6184" s="8">
        <v>199.28</v>
      </c>
      <c r="S6184" s="8">
        <v>100.8</v>
      </c>
      <c r="T6184" s="8">
        <v>98.48</v>
      </c>
      <c r="U6184">
        <v>0</v>
      </c>
      <c r="V6184" s="8">
        <v>0</v>
      </c>
      <c r="W6184" s="8">
        <v>0</v>
      </c>
      <c r="X6184" s="8">
        <v>98.48</v>
      </c>
    </row>
    <row r="6185" spans="1:24" x14ac:dyDescent="0.25">
      <c r="A6185" t="s">
        <v>6511</v>
      </c>
      <c r="B6185" s="1">
        <v>45689</v>
      </c>
      <c r="C6185" t="s">
        <v>195</v>
      </c>
      <c r="D6185" t="s">
        <v>196</v>
      </c>
      <c r="E6185" t="s">
        <v>150</v>
      </c>
      <c r="F6185" t="s">
        <v>89</v>
      </c>
      <c r="G6185" t="s">
        <v>151</v>
      </c>
      <c r="H6185" t="s">
        <v>152</v>
      </c>
      <c r="I6185" t="s">
        <v>122</v>
      </c>
      <c r="J6185" t="s">
        <v>123</v>
      </c>
      <c r="K6185" t="s">
        <v>59</v>
      </c>
      <c r="L6185" s="13">
        <v>5.5</v>
      </c>
      <c r="M6185" s="8">
        <v>3.8</v>
      </c>
      <c r="N6185">
        <v>26</v>
      </c>
      <c r="O6185" s="8">
        <v>143</v>
      </c>
      <c r="P6185" s="14">
        <v>9.0700000000000003E-2</v>
      </c>
      <c r="Q6185" s="8">
        <v>12.97</v>
      </c>
      <c r="R6185" s="8">
        <v>130.03</v>
      </c>
      <c r="S6185" s="8">
        <v>98.8</v>
      </c>
      <c r="T6185" s="8">
        <v>31.23</v>
      </c>
      <c r="U6185">
        <v>0</v>
      </c>
      <c r="V6185" s="8">
        <v>0</v>
      </c>
      <c r="W6185" s="8">
        <v>0</v>
      </c>
      <c r="X6185" s="8">
        <v>31.23</v>
      </c>
    </row>
    <row r="6186" spans="1:24" x14ac:dyDescent="0.25">
      <c r="A6186" t="s">
        <v>6512</v>
      </c>
      <c r="B6186" s="1">
        <v>46046</v>
      </c>
      <c r="C6186" t="s">
        <v>520</v>
      </c>
      <c r="D6186" t="s">
        <v>521</v>
      </c>
      <c r="E6186" t="s">
        <v>63</v>
      </c>
      <c r="F6186" t="s">
        <v>37</v>
      </c>
      <c r="G6186" t="s">
        <v>79</v>
      </c>
      <c r="H6186" t="s">
        <v>80</v>
      </c>
      <c r="I6186" t="s">
        <v>66</v>
      </c>
      <c r="J6186" t="s">
        <v>67</v>
      </c>
      <c r="K6186" t="s">
        <v>33</v>
      </c>
      <c r="L6186" s="13">
        <v>4.5</v>
      </c>
      <c r="M6186" s="8">
        <v>2.1</v>
      </c>
      <c r="N6186">
        <v>28</v>
      </c>
      <c r="O6186" s="8">
        <v>126</v>
      </c>
      <c r="P6186" s="14">
        <v>2.5999999999999999E-3</v>
      </c>
      <c r="Q6186" s="8">
        <v>0.33</v>
      </c>
      <c r="R6186" s="8">
        <v>125.67</v>
      </c>
      <c r="S6186" s="8">
        <v>58.8</v>
      </c>
      <c r="T6186" s="8">
        <v>66.87</v>
      </c>
      <c r="U6186">
        <v>0</v>
      </c>
      <c r="V6186" s="8">
        <v>0</v>
      </c>
      <c r="W6186" s="8">
        <v>0</v>
      </c>
      <c r="X6186" s="8">
        <v>66.87</v>
      </c>
    </row>
    <row r="6187" spans="1:24" x14ac:dyDescent="0.25">
      <c r="A6187" t="s">
        <v>6513</v>
      </c>
      <c r="B6187" s="1">
        <v>45328</v>
      </c>
      <c r="C6187" t="s">
        <v>420</v>
      </c>
      <c r="D6187" t="s">
        <v>421</v>
      </c>
      <c r="E6187" t="s">
        <v>150</v>
      </c>
      <c r="F6187" t="s">
        <v>89</v>
      </c>
      <c r="G6187" t="s">
        <v>151</v>
      </c>
      <c r="H6187" t="s">
        <v>152</v>
      </c>
      <c r="I6187" t="s">
        <v>40</v>
      </c>
      <c r="J6187" t="s">
        <v>41</v>
      </c>
      <c r="K6187" t="s">
        <v>42</v>
      </c>
      <c r="L6187" s="13">
        <v>14.5</v>
      </c>
      <c r="M6187" s="8">
        <v>4.2</v>
      </c>
      <c r="N6187">
        <v>27</v>
      </c>
      <c r="O6187" s="8">
        <v>391.5</v>
      </c>
      <c r="P6187" s="14">
        <v>0.1774</v>
      </c>
      <c r="Q6187" s="8">
        <v>69.45</v>
      </c>
      <c r="R6187" s="8">
        <v>322.05</v>
      </c>
      <c r="S6187" s="8">
        <v>113.4</v>
      </c>
      <c r="T6187" s="8">
        <v>208.65</v>
      </c>
      <c r="U6187">
        <v>18</v>
      </c>
      <c r="V6187" s="8">
        <v>214.7</v>
      </c>
      <c r="W6187" s="8">
        <v>84.6</v>
      </c>
      <c r="X6187" s="8">
        <v>124.05</v>
      </c>
    </row>
    <row r="6188" spans="1:24" x14ac:dyDescent="0.25">
      <c r="A6188" t="s">
        <v>6514</v>
      </c>
      <c r="B6188" s="1">
        <v>45889</v>
      </c>
      <c r="C6188" t="s">
        <v>291</v>
      </c>
      <c r="D6188" t="s">
        <v>292</v>
      </c>
      <c r="E6188" t="s">
        <v>150</v>
      </c>
      <c r="F6188" t="s">
        <v>54</v>
      </c>
      <c r="G6188" t="s">
        <v>151</v>
      </c>
      <c r="H6188" t="s">
        <v>152</v>
      </c>
      <c r="I6188" t="s">
        <v>122</v>
      </c>
      <c r="J6188" t="s">
        <v>123</v>
      </c>
      <c r="K6188" t="s">
        <v>59</v>
      </c>
      <c r="L6188" s="13">
        <v>5.5</v>
      </c>
      <c r="M6188" s="8">
        <v>3.8</v>
      </c>
      <c r="N6188">
        <v>356</v>
      </c>
      <c r="O6188" s="8">
        <v>1958</v>
      </c>
      <c r="P6188" s="14">
        <v>3.6299999999999999E-2</v>
      </c>
      <c r="Q6188" s="8">
        <v>71.08</v>
      </c>
      <c r="R6188" s="8">
        <v>1886.92</v>
      </c>
      <c r="S6188" s="8">
        <v>1352.8</v>
      </c>
      <c r="T6188" s="8">
        <v>534.12</v>
      </c>
      <c r="U6188">
        <v>0</v>
      </c>
      <c r="V6188" s="8">
        <v>0</v>
      </c>
      <c r="W6188" s="8">
        <v>0</v>
      </c>
      <c r="X6188" s="8">
        <v>534.12</v>
      </c>
    </row>
    <row r="6189" spans="1:24" x14ac:dyDescent="0.25">
      <c r="A6189" t="s">
        <v>6515</v>
      </c>
      <c r="B6189" s="1">
        <v>46017</v>
      </c>
      <c r="C6189" t="s">
        <v>350</v>
      </c>
      <c r="D6189" t="s">
        <v>351</v>
      </c>
      <c r="E6189" t="s">
        <v>63</v>
      </c>
      <c r="F6189" t="s">
        <v>89</v>
      </c>
      <c r="G6189" t="s">
        <v>64</v>
      </c>
      <c r="H6189" t="s">
        <v>65</v>
      </c>
      <c r="I6189" t="s">
        <v>40</v>
      </c>
      <c r="J6189" t="s">
        <v>41</v>
      </c>
      <c r="K6189" t="s">
        <v>42</v>
      </c>
      <c r="L6189" s="13">
        <v>14.5</v>
      </c>
      <c r="M6189" s="8">
        <v>4.2</v>
      </c>
      <c r="N6189">
        <v>102</v>
      </c>
      <c r="O6189" s="8">
        <v>1479</v>
      </c>
      <c r="P6189" s="14">
        <v>0.1542</v>
      </c>
      <c r="Q6189" s="8">
        <v>228.06</v>
      </c>
      <c r="R6189" s="8">
        <v>1250.94</v>
      </c>
      <c r="S6189" s="8">
        <v>428.4</v>
      </c>
      <c r="T6189" s="8">
        <v>822.54</v>
      </c>
      <c r="U6189">
        <v>0</v>
      </c>
      <c r="V6189" s="8">
        <v>0</v>
      </c>
      <c r="W6189" s="8">
        <v>0</v>
      </c>
      <c r="X6189" s="8">
        <v>822.54</v>
      </c>
    </row>
    <row r="6190" spans="1:24" x14ac:dyDescent="0.25">
      <c r="A6190" t="s">
        <v>6516</v>
      </c>
      <c r="B6190" s="1">
        <v>45877</v>
      </c>
      <c r="C6190" t="s">
        <v>191</v>
      </c>
      <c r="D6190" t="s">
        <v>192</v>
      </c>
      <c r="E6190" t="s">
        <v>150</v>
      </c>
      <c r="F6190" t="s">
        <v>54</v>
      </c>
      <c r="G6190" t="s">
        <v>151</v>
      </c>
      <c r="H6190" t="s">
        <v>152</v>
      </c>
      <c r="I6190" t="s">
        <v>185</v>
      </c>
      <c r="J6190" t="s">
        <v>186</v>
      </c>
      <c r="K6190" t="s">
        <v>59</v>
      </c>
      <c r="L6190" s="13">
        <v>4.9000000000000004</v>
      </c>
      <c r="M6190" s="8">
        <v>3.1</v>
      </c>
      <c r="N6190">
        <v>90</v>
      </c>
      <c r="O6190" s="8">
        <v>441</v>
      </c>
      <c r="P6190" s="14">
        <v>3.1300000000000001E-2</v>
      </c>
      <c r="Q6190" s="8">
        <v>13.8</v>
      </c>
      <c r="R6190" s="8">
        <v>427.2</v>
      </c>
      <c r="S6190" s="8">
        <v>279</v>
      </c>
      <c r="T6190" s="8">
        <v>148.19999999999999</v>
      </c>
      <c r="U6190">
        <v>0</v>
      </c>
      <c r="V6190" s="8">
        <v>0</v>
      </c>
      <c r="W6190" s="8">
        <v>0</v>
      </c>
      <c r="X6190" s="8">
        <v>148.19999999999999</v>
      </c>
    </row>
    <row r="6191" spans="1:24" x14ac:dyDescent="0.25">
      <c r="A6191" t="s">
        <v>6517</v>
      </c>
      <c r="B6191" s="1">
        <v>46127</v>
      </c>
      <c r="C6191" t="s">
        <v>383</v>
      </c>
      <c r="D6191" t="s">
        <v>384</v>
      </c>
      <c r="E6191" t="s">
        <v>63</v>
      </c>
      <c r="F6191" t="s">
        <v>54</v>
      </c>
      <c r="G6191" t="s">
        <v>64</v>
      </c>
      <c r="H6191" t="s">
        <v>65</v>
      </c>
      <c r="I6191" t="s">
        <v>112</v>
      </c>
      <c r="J6191" t="s">
        <v>113</v>
      </c>
      <c r="K6191" t="s">
        <v>42</v>
      </c>
      <c r="L6191" s="13">
        <v>8.5</v>
      </c>
      <c r="M6191" s="8">
        <v>2.8</v>
      </c>
      <c r="N6191">
        <v>144</v>
      </c>
      <c r="O6191" s="8">
        <v>1224</v>
      </c>
      <c r="P6191" s="14">
        <v>3.1600000000000003E-2</v>
      </c>
      <c r="Q6191" s="8">
        <v>38.68</v>
      </c>
      <c r="R6191" s="8">
        <v>1185.32</v>
      </c>
      <c r="S6191" s="8">
        <v>403.2</v>
      </c>
      <c r="T6191" s="8">
        <v>782.12</v>
      </c>
      <c r="U6191">
        <v>0</v>
      </c>
      <c r="V6191" s="8">
        <v>0</v>
      </c>
      <c r="W6191" s="8">
        <v>0</v>
      </c>
      <c r="X6191" s="8">
        <v>782.12</v>
      </c>
    </row>
    <row r="6192" spans="1:24" x14ac:dyDescent="0.25">
      <c r="A6192" t="s">
        <v>6518</v>
      </c>
      <c r="B6192" s="1">
        <v>45486</v>
      </c>
      <c r="C6192" t="s">
        <v>345</v>
      </c>
      <c r="D6192" t="s">
        <v>346</v>
      </c>
      <c r="E6192" t="s">
        <v>71</v>
      </c>
      <c r="F6192" t="s">
        <v>28</v>
      </c>
      <c r="G6192" t="s">
        <v>72</v>
      </c>
      <c r="H6192" t="s">
        <v>73</v>
      </c>
      <c r="I6192" t="s">
        <v>144</v>
      </c>
      <c r="J6192" t="s">
        <v>145</v>
      </c>
      <c r="K6192" t="s">
        <v>33</v>
      </c>
      <c r="L6192" s="13">
        <v>12</v>
      </c>
      <c r="M6192" s="8">
        <v>6.5</v>
      </c>
      <c r="N6192">
        <v>52</v>
      </c>
      <c r="O6192" s="8">
        <v>624</v>
      </c>
      <c r="P6192" s="14">
        <v>6.3E-3</v>
      </c>
      <c r="Q6192" s="8">
        <v>3.93</v>
      </c>
      <c r="R6192" s="8">
        <v>620.07000000000005</v>
      </c>
      <c r="S6192" s="8">
        <v>338</v>
      </c>
      <c r="T6192" s="8">
        <v>282.07</v>
      </c>
      <c r="U6192">
        <v>0</v>
      </c>
      <c r="V6192" s="8">
        <v>0</v>
      </c>
      <c r="W6192" s="8">
        <v>0</v>
      </c>
      <c r="X6192" s="8">
        <v>282.07</v>
      </c>
    </row>
    <row r="6193" spans="1:24" x14ac:dyDescent="0.25">
      <c r="A6193" t="s">
        <v>6519</v>
      </c>
      <c r="B6193" s="1">
        <v>45643</v>
      </c>
      <c r="C6193" t="s">
        <v>115</v>
      </c>
      <c r="D6193" t="s">
        <v>116</v>
      </c>
      <c r="E6193" t="s">
        <v>27</v>
      </c>
      <c r="F6193" t="s">
        <v>54</v>
      </c>
      <c r="G6193" t="s">
        <v>29</v>
      </c>
      <c r="H6193" t="s">
        <v>30</v>
      </c>
      <c r="I6193" t="s">
        <v>31</v>
      </c>
      <c r="J6193" t="s">
        <v>32</v>
      </c>
      <c r="K6193" t="s">
        <v>33</v>
      </c>
      <c r="L6193" s="13">
        <v>5.8</v>
      </c>
      <c r="M6193" s="8">
        <v>2.7</v>
      </c>
      <c r="N6193">
        <v>323</v>
      </c>
      <c r="O6193" s="8">
        <v>1873.4</v>
      </c>
      <c r="P6193" s="14">
        <v>5.5100000000000003E-2</v>
      </c>
      <c r="Q6193" s="8">
        <v>103.22</v>
      </c>
      <c r="R6193" s="8">
        <v>1770.18</v>
      </c>
      <c r="S6193" s="8">
        <v>872.1</v>
      </c>
      <c r="T6193" s="8">
        <v>898.08</v>
      </c>
      <c r="U6193">
        <v>0</v>
      </c>
      <c r="V6193" s="8">
        <v>0</v>
      </c>
      <c r="W6193" s="8">
        <v>0</v>
      </c>
      <c r="X6193" s="8">
        <v>898.08</v>
      </c>
    </row>
    <row r="6194" spans="1:24" x14ac:dyDescent="0.25">
      <c r="A6194" t="s">
        <v>6520</v>
      </c>
      <c r="B6194" s="1">
        <v>46035</v>
      </c>
      <c r="C6194" t="s">
        <v>272</v>
      </c>
      <c r="D6194" t="s">
        <v>273</v>
      </c>
      <c r="E6194" t="s">
        <v>27</v>
      </c>
      <c r="F6194" t="s">
        <v>54</v>
      </c>
      <c r="G6194" t="s">
        <v>38</v>
      </c>
      <c r="H6194" t="s">
        <v>39</v>
      </c>
      <c r="I6194" t="s">
        <v>112</v>
      </c>
      <c r="J6194" t="s">
        <v>113</v>
      </c>
      <c r="K6194" t="s">
        <v>42</v>
      </c>
      <c r="L6194" s="13">
        <v>8.5</v>
      </c>
      <c r="M6194" s="8">
        <v>2.8</v>
      </c>
      <c r="N6194">
        <v>30</v>
      </c>
      <c r="O6194" s="8">
        <v>255</v>
      </c>
      <c r="P6194" s="14">
        <v>1.1999999999999999E-3</v>
      </c>
      <c r="Q6194" s="8">
        <v>0.31</v>
      </c>
      <c r="R6194" s="8">
        <v>254.69</v>
      </c>
      <c r="S6194" s="8">
        <v>84</v>
      </c>
      <c r="T6194" s="8">
        <v>170.69</v>
      </c>
      <c r="U6194">
        <v>0</v>
      </c>
      <c r="V6194" s="8">
        <v>0</v>
      </c>
      <c r="W6194" s="8">
        <v>0</v>
      </c>
      <c r="X6194" s="8">
        <v>170.69</v>
      </c>
    </row>
    <row r="6195" spans="1:24" x14ac:dyDescent="0.25">
      <c r="A6195" t="s">
        <v>6521</v>
      </c>
      <c r="B6195" s="1">
        <v>46022</v>
      </c>
      <c r="C6195" t="s">
        <v>241</v>
      </c>
      <c r="D6195" t="s">
        <v>242</v>
      </c>
      <c r="E6195" t="s">
        <v>71</v>
      </c>
      <c r="F6195" t="s">
        <v>89</v>
      </c>
      <c r="G6195" t="s">
        <v>165</v>
      </c>
      <c r="H6195" t="s">
        <v>166</v>
      </c>
      <c r="I6195" t="s">
        <v>40</v>
      </c>
      <c r="J6195" t="s">
        <v>41</v>
      </c>
      <c r="K6195" t="s">
        <v>42</v>
      </c>
      <c r="L6195" s="13">
        <v>14.5</v>
      </c>
      <c r="M6195" s="8">
        <v>4.2</v>
      </c>
      <c r="N6195">
        <v>112</v>
      </c>
      <c r="O6195" s="8">
        <v>1624</v>
      </c>
      <c r="P6195" s="14">
        <v>4.4200000000000003E-2</v>
      </c>
      <c r="Q6195" s="8">
        <v>71.78</v>
      </c>
      <c r="R6195" s="8">
        <v>1552.22</v>
      </c>
      <c r="S6195" s="8">
        <v>470.4</v>
      </c>
      <c r="T6195" s="8">
        <v>1081.82</v>
      </c>
      <c r="U6195">
        <v>0</v>
      </c>
      <c r="V6195" s="8">
        <v>0</v>
      </c>
      <c r="W6195" s="8">
        <v>0</v>
      </c>
      <c r="X6195" s="8">
        <v>1081.82</v>
      </c>
    </row>
    <row r="6196" spans="1:24" x14ac:dyDescent="0.25">
      <c r="A6196" t="s">
        <v>6522</v>
      </c>
      <c r="B6196" s="1">
        <v>45519</v>
      </c>
      <c r="C6196" t="s">
        <v>139</v>
      </c>
      <c r="D6196" t="s">
        <v>140</v>
      </c>
      <c r="E6196" t="s">
        <v>63</v>
      </c>
      <c r="F6196" t="s">
        <v>54</v>
      </c>
      <c r="G6196" t="s">
        <v>79</v>
      </c>
      <c r="H6196" t="s">
        <v>80</v>
      </c>
      <c r="I6196" t="s">
        <v>40</v>
      </c>
      <c r="J6196" t="s">
        <v>41</v>
      </c>
      <c r="K6196" t="s">
        <v>42</v>
      </c>
      <c r="L6196" s="13">
        <v>14.5</v>
      </c>
      <c r="M6196" s="8">
        <v>4.2</v>
      </c>
      <c r="N6196">
        <v>222</v>
      </c>
      <c r="O6196" s="8">
        <v>3219</v>
      </c>
      <c r="P6196" s="14">
        <v>4.1999999999999997E-3</v>
      </c>
      <c r="Q6196" s="8">
        <v>13.52</v>
      </c>
      <c r="R6196" s="8">
        <v>3205.48</v>
      </c>
      <c r="S6196" s="8">
        <v>932.4</v>
      </c>
      <c r="T6196" s="8">
        <v>2273.08</v>
      </c>
      <c r="U6196">
        <v>0</v>
      </c>
      <c r="V6196" s="8">
        <v>0</v>
      </c>
      <c r="W6196" s="8">
        <v>0</v>
      </c>
      <c r="X6196" s="8">
        <v>2273.08</v>
      </c>
    </row>
    <row r="6197" spans="1:24" x14ac:dyDescent="0.25">
      <c r="A6197" t="s">
        <v>6523</v>
      </c>
      <c r="B6197" s="1">
        <v>45994</v>
      </c>
      <c r="C6197" t="s">
        <v>35</v>
      </c>
      <c r="D6197" t="s">
        <v>36</v>
      </c>
      <c r="E6197" t="s">
        <v>27</v>
      </c>
      <c r="F6197" t="s">
        <v>37</v>
      </c>
      <c r="G6197" t="s">
        <v>29</v>
      </c>
      <c r="H6197" t="s">
        <v>30</v>
      </c>
      <c r="I6197" t="s">
        <v>127</v>
      </c>
      <c r="J6197" t="s">
        <v>128</v>
      </c>
      <c r="K6197" t="s">
        <v>33</v>
      </c>
      <c r="L6197" s="13">
        <v>7.2</v>
      </c>
      <c r="M6197" s="8">
        <v>3.6</v>
      </c>
      <c r="N6197">
        <v>6</v>
      </c>
      <c r="O6197" s="8">
        <v>43.2</v>
      </c>
      <c r="P6197" s="14">
        <v>5.4000000000000003E-3</v>
      </c>
      <c r="Q6197" s="8">
        <v>0.23</v>
      </c>
      <c r="R6197" s="8">
        <v>42.97</v>
      </c>
      <c r="S6197" s="8">
        <v>21.6</v>
      </c>
      <c r="T6197" s="8">
        <v>21.37</v>
      </c>
      <c r="U6197">
        <v>0</v>
      </c>
      <c r="V6197" s="8">
        <v>0</v>
      </c>
      <c r="W6197" s="8">
        <v>0</v>
      </c>
      <c r="X6197" s="8">
        <v>21.37</v>
      </c>
    </row>
    <row r="6198" spans="1:24" x14ac:dyDescent="0.25">
      <c r="A6198" t="s">
        <v>6524</v>
      </c>
      <c r="B6198" s="1">
        <v>45839</v>
      </c>
      <c r="C6198" t="s">
        <v>191</v>
      </c>
      <c r="D6198" t="s">
        <v>192</v>
      </c>
      <c r="E6198" t="s">
        <v>150</v>
      </c>
      <c r="F6198" t="s">
        <v>54</v>
      </c>
      <c r="G6198" t="s">
        <v>151</v>
      </c>
      <c r="H6198" t="s">
        <v>152</v>
      </c>
      <c r="I6198" t="s">
        <v>104</v>
      </c>
      <c r="J6198" t="s">
        <v>105</v>
      </c>
      <c r="K6198" t="s">
        <v>49</v>
      </c>
      <c r="L6198" s="13">
        <v>4.2</v>
      </c>
      <c r="M6198" s="8">
        <v>2.8</v>
      </c>
      <c r="N6198">
        <v>68</v>
      </c>
      <c r="O6198" s="8">
        <v>285.60000000000002</v>
      </c>
      <c r="P6198" s="14">
        <v>3.3999999999999998E-3</v>
      </c>
      <c r="Q6198" s="8">
        <v>0.97</v>
      </c>
      <c r="R6198" s="8">
        <v>284.63</v>
      </c>
      <c r="S6198" s="8">
        <v>190.4</v>
      </c>
      <c r="T6198" s="8">
        <v>94.23</v>
      </c>
      <c r="U6198">
        <v>0</v>
      </c>
      <c r="V6198" s="8">
        <v>0</v>
      </c>
      <c r="W6198" s="8">
        <v>0</v>
      </c>
      <c r="X6198" s="8">
        <v>94.23</v>
      </c>
    </row>
    <row r="6199" spans="1:24" x14ac:dyDescent="0.25">
      <c r="A6199" t="s">
        <v>6525</v>
      </c>
      <c r="B6199" s="1">
        <v>45945</v>
      </c>
      <c r="C6199" t="s">
        <v>255</v>
      </c>
      <c r="D6199" t="s">
        <v>256</v>
      </c>
      <c r="E6199" t="s">
        <v>27</v>
      </c>
      <c r="F6199" t="s">
        <v>89</v>
      </c>
      <c r="G6199" t="s">
        <v>29</v>
      </c>
      <c r="H6199" t="s">
        <v>30</v>
      </c>
      <c r="I6199" t="s">
        <v>112</v>
      </c>
      <c r="J6199" t="s">
        <v>113</v>
      </c>
      <c r="K6199" t="s">
        <v>42</v>
      </c>
      <c r="L6199" s="13">
        <v>8.5</v>
      </c>
      <c r="M6199" s="8">
        <v>2.8</v>
      </c>
      <c r="N6199">
        <v>304</v>
      </c>
      <c r="O6199" s="8">
        <v>2584</v>
      </c>
      <c r="P6199" s="14">
        <v>4.82E-2</v>
      </c>
      <c r="Q6199" s="8">
        <v>124.55</v>
      </c>
      <c r="R6199" s="8">
        <v>2459.4499999999998</v>
      </c>
      <c r="S6199" s="8">
        <v>851.2</v>
      </c>
      <c r="T6199" s="8">
        <v>1608.25</v>
      </c>
      <c r="U6199">
        <v>0</v>
      </c>
      <c r="V6199" s="8">
        <v>0</v>
      </c>
      <c r="W6199" s="8">
        <v>0</v>
      </c>
      <c r="X6199" s="8">
        <v>1608.25</v>
      </c>
    </row>
    <row r="6200" spans="1:24" x14ac:dyDescent="0.25">
      <c r="A6200" t="s">
        <v>6526</v>
      </c>
      <c r="B6200" s="1">
        <v>46095</v>
      </c>
      <c r="C6200" t="s">
        <v>235</v>
      </c>
      <c r="D6200" t="s">
        <v>236</v>
      </c>
      <c r="E6200" t="s">
        <v>27</v>
      </c>
      <c r="F6200" t="s">
        <v>54</v>
      </c>
      <c r="G6200" t="s">
        <v>29</v>
      </c>
      <c r="H6200" t="s">
        <v>30</v>
      </c>
      <c r="I6200" t="s">
        <v>66</v>
      </c>
      <c r="J6200" t="s">
        <v>67</v>
      </c>
      <c r="K6200" t="s">
        <v>33</v>
      </c>
      <c r="L6200" s="13">
        <v>4.5</v>
      </c>
      <c r="M6200" s="8">
        <v>2.1</v>
      </c>
      <c r="N6200">
        <v>11</v>
      </c>
      <c r="O6200" s="8">
        <v>49.5</v>
      </c>
      <c r="P6200" s="14">
        <v>2.5700000000000001E-2</v>
      </c>
      <c r="Q6200" s="8">
        <v>1.27</v>
      </c>
      <c r="R6200" s="8">
        <v>48.23</v>
      </c>
      <c r="S6200" s="8">
        <v>23.1</v>
      </c>
      <c r="T6200" s="8">
        <v>25.13</v>
      </c>
      <c r="U6200">
        <v>0</v>
      </c>
      <c r="V6200" s="8">
        <v>0</v>
      </c>
      <c r="W6200" s="8">
        <v>0</v>
      </c>
      <c r="X6200" s="8">
        <v>25.13</v>
      </c>
    </row>
    <row r="6201" spans="1:24" x14ac:dyDescent="0.25">
      <c r="A6201" t="s">
        <v>6527</v>
      </c>
      <c r="B6201" s="1">
        <v>45779</v>
      </c>
      <c r="C6201" t="s">
        <v>232</v>
      </c>
      <c r="D6201" t="s">
        <v>233</v>
      </c>
      <c r="E6201" t="s">
        <v>27</v>
      </c>
      <c r="F6201" t="s">
        <v>89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 s="13">
        <v>5.8</v>
      </c>
      <c r="M6201" s="8">
        <v>2.7</v>
      </c>
      <c r="N6201">
        <v>179</v>
      </c>
      <c r="O6201" s="8">
        <v>1038.2</v>
      </c>
      <c r="P6201" s="14">
        <v>0.1232</v>
      </c>
      <c r="Q6201" s="8">
        <v>127.91</v>
      </c>
      <c r="R6201" s="8">
        <v>910.29</v>
      </c>
      <c r="S6201" s="8">
        <v>483.3</v>
      </c>
      <c r="T6201" s="8">
        <v>426.99</v>
      </c>
      <c r="U6201">
        <v>0</v>
      </c>
      <c r="V6201" s="8">
        <v>0</v>
      </c>
      <c r="W6201" s="8">
        <v>0</v>
      </c>
      <c r="X6201" s="8">
        <v>426.99</v>
      </c>
    </row>
    <row r="6202" spans="1:24" x14ac:dyDescent="0.25">
      <c r="A6202" t="s">
        <v>6528</v>
      </c>
      <c r="B6202" s="1">
        <v>46220</v>
      </c>
      <c r="C6202" t="s">
        <v>291</v>
      </c>
      <c r="D6202" t="s">
        <v>292</v>
      </c>
      <c r="E6202" t="s">
        <v>150</v>
      </c>
      <c r="F6202" t="s">
        <v>54</v>
      </c>
      <c r="G6202" t="s">
        <v>151</v>
      </c>
      <c r="H6202" t="s">
        <v>152</v>
      </c>
      <c r="I6202" t="s">
        <v>84</v>
      </c>
      <c r="J6202" t="s">
        <v>85</v>
      </c>
      <c r="K6202" t="s">
        <v>42</v>
      </c>
      <c r="L6202" s="13">
        <v>9.9</v>
      </c>
      <c r="M6202" s="8">
        <v>3.1</v>
      </c>
      <c r="N6202">
        <v>37</v>
      </c>
      <c r="O6202" s="8">
        <v>366.3</v>
      </c>
      <c r="P6202" s="14">
        <v>8.9999999999999998E-4</v>
      </c>
      <c r="Q6202" s="8">
        <v>0.33</v>
      </c>
      <c r="R6202" s="8">
        <v>365.97</v>
      </c>
      <c r="S6202" s="8">
        <v>114.7</v>
      </c>
      <c r="T6202" s="8">
        <v>251.27</v>
      </c>
      <c r="U6202">
        <v>0</v>
      </c>
      <c r="V6202" s="8">
        <v>0</v>
      </c>
      <c r="W6202" s="8">
        <v>0</v>
      </c>
      <c r="X6202" s="8">
        <v>251.27</v>
      </c>
    </row>
    <row r="6203" spans="1:24" x14ac:dyDescent="0.25">
      <c r="A6203" t="s">
        <v>6529</v>
      </c>
      <c r="B6203" s="1">
        <v>46255</v>
      </c>
      <c r="C6203" t="s">
        <v>508</v>
      </c>
      <c r="D6203" t="s">
        <v>509</v>
      </c>
      <c r="E6203" t="s">
        <v>27</v>
      </c>
      <c r="F6203" t="s">
        <v>89</v>
      </c>
      <c r="G6203" t="s">
        <v>38</v>
      </c>
      <c r="H6203" t="s">
        <v>39</v>
      </c>
      <c r="I6203" t="s">
        <v>122</v>
      </c>
      <c r="J6203" t="s">
        <v>123</v>
      </c>
      <c r="K6203" t="s">
        <v>59</v>
      </c>
      <c r="L6203" s="13">
        <v>5.5</v>
      </c>
      <c r="M6203" s="8">
        <v>3.8</v>
      </c>
      <c r="N6203">
        <v>285</v>
      </c>
      <c r="O6203" s="8">
        <v>1567.5</v>
      </c>
      <c r="P6203" s="14">
        <v>1.12E-2</v>
      </c>
      <c r="Q6203" s="8">
        <v>17.559999999999999</v>
      </c>
      <c r="R6203" s="8">
        <v>1549.94</v>
      </c>
      <c r="S6203" s="8">
        <v>1083</v>
      </c>
      <c r="T6203" s="8">
        <v>466.94</v>
      </c>
      <c r="U6203">
        <v>0</v>
      </c>
      <c r="V6203" s="8">
        <v>0</v>
      </c>
      <c r="W6203" s="8">
        <v>0</v>
      </c>
      <c r="X6203" s="8">
        <v>466.94</v>
      </c>
    </row>
    <row r="6204" spans="1:24" x14ac:dyDescent="0.25">
      <c r="A6204" t="s">
        <v>6530</v>
      </c>
      <c r="B6204" s="1">
        <v>45979</v>
      </c>
      <c r="C6204" t="s">
        <v>171</v>
      </c>
      <c r="D6204" t="s">
        <v>172</v>
      </c>
      <c r="E6204" t="s">
        <v>27</v>
      </c>
      <c r="F6204" t="s">
        <v>46</v>
      </c>
      <c r="G6204" t="s">
        <v>38</v>
      </c>
      <c r="H6204" t="s">
        <v>39</v>
      </c>
      <c r="I6204" t="s">
        <v>130</v>
      </c>
      <c r="J6204" t="s">
        <v>131</v>
      </c>
      <c r="K6204" t="s">
        <v>42</v>
      </c>
      <c r="L6204" s="13">
        <v>4.8</v>
      </c>
      <c r="M6204" s="8">
        <v>1.4</v>
      </c>
      <c r="N6204">
        <v>28</v>
      </c>
      <c r="O6204" s="8">
        <v>134.4</v>
      </c>
      <c r="P6204" s="14">
        <v>0.15279999999999999</v>
      </c>
      <c r="Q6204" s="8">
        <v>20.54</v>
      </c>
      <c r="R6204" s="8">
        <v>113.86</v>
      </c>
      <c r="S6204" s="8">
        <v>39.200000000000003</v>
      </c>
      <c r="T6204" s="8">
        <v>74.66</v>
      </c>
      <c r="U6204">
        <v>2</v>
      </c>
      <c r="V6204" s="8">
        <v>8.1300000000000008</v>
      </c>
      <c r="W6204" s="8">
        <v>3.8</v>
      </c>
      <c r="X6204" s="8">
        <v>70.86</v>
      </c>
    </row>
    <row r="6205" spans="1:24" x14ac:dyDescent="0.25">
      <c r="A6205" t="s">
        <v>6531</v>
      </c>
      <c r="B6205" s="1">
        <v>45659</v>
      </c>
      <c r="C6205" t="s">
        <v>410</v>
      </c>
      <c r="D6205" t="s">
        <v>411</v>
      </c>
      <c r="E6205" t="s">
        <v>150</v>
      </c>
      <c r="F6205" t="s">
        <v>46</v>
      </c>
      <c r="G6205" t="s">
        <v>151</v>
      </c>
      <c r="H6205" t="s">
        <v>152</v>
      </c>
      <c r="I6205" t="s">
        <v>104</v>
      </c>
      <c r="J6205" t="s">
        <v>105</v>
      </c>
      <c r="K6205" t="s">
        <v>49</v>
      </c>
      <c r="L6205" s="13">
        <v>4.2</v>
      </c>
      <c r="M6205" s="8">
        <v>2.8</v>
      </c>
      <c r="N6205">
        <v>21</v>
      </c>
      <c r="O6205" s="8">
        <v>88.2</v>
      </c>
      <c r="P6205" s="14">
        <v>4.9599999999999998E-2</v>
      </c>
      <c r="Q6205" s="8">
        <v>4.37</v>
      </c>
      <c r="R6205" s="8">
        <v>83.83</v>
      </c>
      <c r="S6205" s="8">
        <v>58.8</v>
      </c>
      <c r="T6205" s="8">
        <v>25.03</v>
      </c>
      <c r="U6205">
        <v>7</v>
      </c>
      <c r="V6205" s="8">
        <v>27.94</v>
      </c>
      <c r="W6205" s="8">
        <v>23.1</v>
      </c>
      <c r="X6205" s="8">
        <v>1.93</v>
      </c>
    </row>
    <row r="6206" spans="1:24" x14ac:dyDescent="0.25">
      <c r="A6206" t="s">
        <v>6532</v>
      </c>
      <c r="B6206" s="1">
        <v>45811</v>
      </c>
      <c r="C6206" t="s">
        <v>220</v>
      </c>
      <c r="D6206" t="s">
        <v>221</v>
      </c>
      <c r="E6206" t="s">
        <v>71</v>
      </c>
      <c r="F6206" t="s">
        <v>28</v>
      </c>
      <c r="G6206" t="s">
        <v>72</v>
      </c>
      <c r="H6206" t="s">
        <v>73</v>
      </c>
      <c r="I6206" t="s">
        <v>144</v>
      </c>
      <c r="J6206" t="s">
        <v>145</v>
      </c>
      <c r="K6206" t="s">
        <v>33</v>
      </c>
      <c r="L6206" s="13">
        <v>12</v>
      </c>
      <c r="M6206" s="8">
        <v>6.5</v>
      </c>
      <c r="N6206">
        <v>145</v>
      </c>
      <c r="O6206" s="8">
        <v>1740</v>
      </c>
      <c r="P6206" s="14">
        <v>3.0800000000000001E-2</v>
      </c>
      <c r="Q6206" s="8">
        <v>53.59</v>
      </c>
      <c r="R6206" s="8">
        <v>1686.41</v>
      </c>
      <c r="S6206" s="8">
        <v>942.5</v>
      </c>
      <c r="T6206" s="8">
        <v>743.91</v>
      </c>
      <c r="U6206">
        <v>0</v>
      </c>
      <c r="V6206" s="8">
        <v>0</v>
      </c>
      <c r="W6206" s="8">
        <v>0</v>
      </c>
      <c r="X6206" s="8">
        <v>743.91</v>
      </c>
    </row>
    <row r="6207" spans="1:24" x14ac:dyDescent="0.25">
      <c r="A6207" t="s">
        <v>6533</v>
      </c>
      <c r="B6207" s="1">
        <v>45599</v>
      </c>
      <c r="C6207" t="s">
        <v>508</v>
      </c>
      <c r="D6207" t="s">
        <v>509</v>
      </c>
      <c r="E6207" t="s">
        <v>27</v>
      </c>
      <c r="F6207" t="s">
        <v>89</v>
      </c>
      <c r="G6207" t="s">
        <v>38</v>
      </c>
      <c r="H6207" t="s">
        <v>39</v>
      </c>
      <c r="I6207" t="s">
        <v>57</v>
      </c>
      <c r="J6207" t="s">
        <v>58</v>
      </c>
      <c r="K6207" t="s">
        <v>59</v>
      </c>
      <c r="L6207" s="13">
        <v>10.5</v>
      </c>
      <c r="M6207" s="8">
        <v>7.5</v>
      </c>
      <c r="N6207">
        <v>107</v>
      </c>
      <c r="O6207" s="8">
        <v>1123.5</v>
      </c>
      <c r="P6207" s="14">
        <v>0.12540000000000001</v>
      </c>
      <c r="Q6207" s="8">
        <v>140.88999999999999</v>
      </c>
      <c r="R6207" s="8">
        <v>982.61</v>
      </c>
      <c r="S6207" s="8">
        <v>802.5</v>
      </c>
      <c r="T6207" s="8">
        <v>180.11</v>
      </c>
      <c r="U6207">
        <v>0</v>
      </c>
      <c r="V6207" s="8">
        <v>0</v>
      </c>
      <c r="W6207" s="8">
        <v>0</v>
      </c>
      <c r="X6207" s="8">
        <v>180.11</v>
      </c>
    </row>
    <row r="6208" spans="1:24" x14ac:dyDescent="0.25">
      <c r="A6208" t="s">
        <v>6534</v>
      </c>
      <c r="B6208" s="1">
        <v>46157</v>
      </c>
      <c r="C6208" t="s">
        <v>136</v>
      </c>
      <c r="D6208" t="s">
        <v>137</v>
      </c>
      <c r="E6208" t="s">
        <v>71</v>
      </c>
      <c r="F6208" t="s">
        <v>54</v>
      </c>
      <c r="G6208" t="s">
        <v>72</v>
      </c>
      <c r="H6208" t="s">
        <v>73</v>
      </c>
      <c r="I6208" t="s">
        <v>40</v>
      </c>
      <c r="J6208" t="s">
        <v>41</v>
      </c>
      <c r="K6208" t="s">
        <v>42</v>
      </c>
      <c r="L6208" s="13">
        <v>14.5</v>
      </c>
      <c r="M6208" s="8">
        <v>4.2</v>
      </c>
      <c r="N6208">
        <v>20</v>
      </c>
      <c r="O6208" s="8">
        <v>290</v>
      </c>
      <c r="P6208" s="14">
        <v>6.1000000000000004E-3</v>
      </c>
      <c r="Q6208" s="8">
        <v>1.77</v>
      </c>
      <c r="R6208" s="8">
        <v>288.23</v>
      </c>
      <c r="S6208" s="8">
        <v>84</v>
      </c>
      <c r="T6208" s="8">
        <v>204.23</v>
      </c>
      <c r="U6208">
        <v>3</v>
      </c>
      <c r="V6208" s="8">
        <v>43.23</v>
      </c>
      <c r="W6208" s="8">
        <v>14.1</v>
      </c>
      <c r="X6208" s="8">
        <v>190.13</v>
      </c>
    </row>
    <row r="6209" spans="1:24" x14ac:dyDescent="0.25">
      <c r="A6209" t="s">
        <v>6535</v>
      </c>
      <c r="B6209" s="1">
        <v>45466</v>
      </c>
      <c r="C6209" t="s">
        <v>528</v>
      </c>
      <c r="D6209" t="s">
        <v>529</v>
      </c>
      <c r="E6209" t="s">
        <v>27</v>
      </c>
      <c r="F6209" t="s">
        <v>54</v>
      </c>
      <c r="G6209" t="s">
        <v>38</v>
      </c>
      <c r="H6209" t="s">
        <v>39</v>
      </c>
      <c r="I6209" t="s">
        <v>31</v>
      </c>
      <c r="J6209" t="s">
        <v>32</v>
      </c>
      <c r="K6209" t="s">
        <v>33</v>
      </c>
      <c r="L6209" s="13">
        <v>5.8</v>
      </c>
      <c r="M6209" s="8">
        <v>2.7</v>
      </c>
      <c r="N6209">
        <v>39</v>
      </c>
      <c r="O6209" s="8">
        <v>226.2</v>
      </c>
      <c r="P6209" s="14">
        <v>1.14E-2</v>
      </c>
      <c r="Q6209" s="8">
        <v>2.58</v>
      </c>
      <c r="R6209" s="8">
        <v>223.62</v>
      </c>
      <c r="S6209" s="8">
        <v>105.3</v>
      </c>
      <c r="T6209" s="8">
        <v>118.32</v>
      </c>
      <c r="U6209">
        <v>0</v>
      </c>
      <c r="V6209" s="8">
        <v>0</v>
      </c>
      <c r="W6209" s="8">
        <v>0</v>
      </c>
      <c r="X6209" s="8">
        <v>118.32</v>
      </c>
    </row>
    <row r="6210" spans="1:24" x14ac:dyDescent="0.25">
      <c r="A6210" t="s">
        <v>6536</v>
      </c>
      <c r="B6210" s="1">
        <v>46152</v>
      </c>
      <c r="C6210" t="s">
        <v>244</v>
      </c>
      <c r="D6210" t="s">
        <v>245</v>
      </c>
      <c r="E6210" t="s">
        <v>53</v>
      </c>
      <c r="F6210" t="s">
        <v>46</v>
      </c>
      <c r="G6210" t="s">
        <v>55</v>
      </c>
      <c r="H6210" t="s">
        <v>56</v>
      </c>
      <c r="I6210" t="s">
        <v>31</v>
      </c>
      <c r="J6210" t="s">
        <v>32</v>
      </c>
      <c r="K6210" t="s">
        <v>33</v>
      </c>
      <c r="L6210" s="13">
        <v>5.8</v>
      </c>
      <c r="M6210" s="8">
        <v>2.7</v>
      </c>
      <c r="N6210">
        <v>12</v>
      </c>
      <c r="O6210" s="8">
        <v>69.599999999999994</v>
      </c>
      <c r="P6210" s="14">
        <v>7.2900000000000006E-2</v>
      </c>
      <c r="Q6210" s="8">
        <v>5.07</v>
      </c>
      <c r="R6210" s="8">
        <v>64.53</v>
      </c>
      <c r="S6210" s="8">
        <v>32.4</v>
      </c>
      <c r="T6210" s="8">
        <v>32.130000000000003</v>
      </c>
      <c r="U6210">
        <v>0</v>
      </c>
      <c r="V6210" s="8">
        <v>0</v>
      </c>
      <c r="W6210" s="8">
        <v>0</v>
      </c>
      <c r="X6210" s="8">
        <v>32.130000000000003</v>
      </c>
    </row>
    <row r="6211" spans="1:24" x14ac:dyDescent="0.25">
      <c r="A6211" t="s">
        <v>6537</v>
      </c>
      <c r="B6211" s="1">
        <v>45965</v>
      </c>
      <c r="C6211" t="s">
        <v>102</v>
      </c>
      <c r="D6211" t="s">
        <v>103</v>
      </c>
      <c r="E6211" t="s">
        <v>27</v>
      </c>
      <c r="F6211" t="s">
        <v>54</v>
      </c>
      <c r="G6211" t="s">
        <v>38</v>
      </c>
      <c r="H6211" t="s">
        <v>39</v>
      </c>
      <c r="I6211" t="s">
        <v>112</v>
      </c>
      <c r="J6211" t="s">
        <v>113</v>
      </c>
      <c r="K6211" t="s">
        <v>42</v>
      </c>
      <c r="L6211" s="13">
        <v>8.5</v>
      </c>
      <c r="M6211" s="8">
        <v>2.8</v>
      </c>
      <c r="N6211">
        <v>143</v>
      </c>
      <c r="O6211" s="8">
        <v>1215.5</v>
      </c>
      <c r="P6211" s="14">
        <v>3.1899999999999998E-2</v>
      </c>
      <c r="Q6211" s="8">
        <v>38.770000000000003</v>
      </c>
      <c r="R6211" s="8">
        <v>1176.73</v>
      </c>
      <c r="S6211" s="8">
        <v>400.4</v>
      </c>
      <c r="T6211" s="8">
        <v>776.33</v>
      </c>
      <c r="U6211">
        <v>0</v>
      </c>
      <c r="V6211" s="8">
        <v>0</v>
      </c>
      <c r="W6211" s="8">
        <v>0</v>
      </c>
      <c r="X6211" s="8">
        <v>776.33</v>
      </c>
    </row>
    <row r="6212" spans="1:24" x14ac:dyDescent="0.25">
      <c r="A6212" t="s">
        <v>6538</v>
      </c>
      <c r="B6212" s="1">
        <v>46189</v>
      </c>
      <c r="C6212" t="s">
        <v>69</v>
      </c>
      <c r="D6212" t="s">
        <v>70</v>
      </c>
      <c r="E6212" t="s">
        <v>71</v>
      </c>
      <c r="F6212" t="s">
        <v>37</v>
      </c>
      <c r="G6212" t="s">
        <v>72</v>
      </c>
      <c r="H6212" t="s">
        <v>73</v>
      </c>
      <c r="I6212" t="s">
        <v>156</v>
      </c>
      <c r="J6212" t="s">
        <v>157</v>
      </c>
      <c r="K6212" t="s">
        <v>42</v>
      </c>
      <c r="L6212" s="13">
        <v>6.2</v>
      </c>
      <c r="M6212" s="8">
        <v>1.9</v>
      </c>
      <c r="N6212">
        <v>30</v>
      </c>
      <c r="O6212" s="8">
        <v>186</v>
      </c>
      <c r="P6212" s="14">
        <v>6.0000000000000001E-3</v>
      </c>
      <c r="Q6212" s="8">
        <v>1.1200000000000001</v>
      </c>
      <c r="R6212" s="8">
        <v>184.88</v>
      </c>
      <c r="S6212" s="8">
        <v>57</v>
      </c>
      <c r="T6212" s="8">
        <v>127.88</v>
      </c>
      <c r="U6212">
        <v>0</v>
      </c>
      <c r="V6212" s="8">
        <v>0</v>
      </c>
      <c r="W6212" s="8">
        <v>0</v>
      </c>
      <c r="X6212" s="8">
        <v>127.88</v>
      </c>
    </row>
    <row r="6213" spans="1:24" x14ac:dyDescent="0.25">
      <c r="A6213" t="s">
        <v>6539</v>
      </c>
      <c r="B6213" s="1">
        <v>45863</v>
      </c>
      <c r="C6213" t="s">
        <v>201</v>
      </c>
      <c r="D6213" t="s">
        <v>202</v>
      </c>
      <c r="E6213" t="s">
        <v>53</v>
      </c>
      <c r="F6213" t="s">
        <v>46</v>
      </c>
      <c r="G6213" t="s">
        <v>55</v>
      </c>
      <c r="H6213" t="s">
        <v>56</v>
      </c>
      <c r="I6213" t="s">
        <v>112</v>
      </c>
      <c r="J6213" t="s">
        <v>113</v>
      </c>
      <c r="K6213" t="s">
        <v>42</v>
      </c>
      <c r="L6213" s="13">
        <v>8.5</v>
      </c>
      <c r="M6213" s="8">
        <v>2.8</v>
      </c>
      <c r="N6213">
        <v>15</v>
      </c>
      <c r="O6213" s="8">
        <v>127.5</v>
      </c>
      <c r="P6213" s="14">
        <v>0.16209999999999999</v>
      </c>
      <c r="Q6213" s="8">
        <v>20.67</v>
      </c>
      <c r="R6213" s="8">
        <v>106.83</v>
      </c>
      <c r="S6213" s="8">
        <v>42</v>
      </c>
      <c r="T6213" s="8">
        <v>64.83</v>
      </c>
      <c r="U6213">
        <v>0</v>
      </c>
      <c r="V6213" s="8">
        <v>0</v>
      </c>
      <c r="W6213" s="8">
        <v>0</v>
      </c>
      <c r="X6213" s="8">
        <v>64.83</v>
      </c>
    </row>
    <row r="6214" spans="1:24" x14ac:dyDescent="0.25">
      <c r="A6214" t="s">
        <v>6540</v>
      </c>
      <c r="B6214" s="1">
        <v>45477</v>
      </c>
      <c r="C6214" t="s">
        <v>285</v>
      </c>
      <c r="D6214" t="s">
        <v>286</v>
      </c>
      <c r="E6214" t="s">
        <v>27</v>
      </c>
      <c r="F6214" t="s">
        <v>89</v>
      </c>
      <c r="G6214" t="s">
        <v>29</v>
      </c>
      <c r="H6214" t="s">
        <v>30</v>
      </c>
      <c r="I6214" t="s">
        <v>40</v>
      </c>
      <c r="J6214" t="s">
        <v>41</v>
      </c>
      <c r="K6214" t="s">
        <v>42</v>
      </c>
      <c r="L6214" s="13">
        <v>14.5</v>
      </c>
      <c r="M6214" s="8">
        <v>4.2</v>
      </c>
      <c r="N6214">
        <v>311</v>
      </c>
      <c r="O6214" s="8">
        <v>4509.5</v>
      </c>
      <c r="P6214" s="14">
        <v>2.9899999999999999E-2</v>
      </c>
      <c r="Q6214" s="8">
        <v>134.83000000000001</v>
      </c>
      <c r="R6214" s="8">
        <v>4374.67</v>
      </c>
      <c r="S6214" s="8">
        <v>1306.2</v>
      </c>
      <c r="T6214" s="8">
        <v>3068.47</v>
      </c>
      <c r="U6214">
        <v>0</v>
      </c>
      <c r="V6214" s="8">
        <v>0</v>
      </c>
      <c r="W6214" s="8">
        <v>0</v>
      </c>
      <c r="X6214" s="8">
        <v>3068.47</v>
      </c>
    </row>
    <row r="6215" spans="1:24" x14ac:dyDescent="0.25">
      <c r="A6215" t="s">
        <v>6541</v>
      </c>
      <c r="B6215" s="1">
        <v>45592</v>
      </c>
      <c r="C6215" t="s">
        <v>406</v>
      </c>
      <c r="D6215" t="s">
        <v>407</v>
      </c>
      <c r="E6215" t="s">
        <v>63</v>
      </c>
      <c r="F6215" t="s">
        <v>37</v>
      </c>
      <c r="G6215" t="s">
        <v>64</v>
      </c>
      <c r="H6215" t="s">
        <v>65</v>
      </c>
      <c r="I6215" t="s">
        <v>112</v>
      </c>
      <c r="J6215" t="s">
        <v>113</v>
      </c>
      <c r="K6215" t="s">
        <v>42</v>
      </c>
      <c r="L6215" s="13">
        <v>8.5</v>
      </c>
      <c r="M6215" s="8">
        <v>2.8</v>
      </c>
      <c r="N6215">
        <v>32</v>
      </c>
      <c r="O6215" s="8">
        <v>272</v>
      </c>
      <c r="P6215" s="14">
        <v>1.8800000000000001E-2</v>
      </c>
      <c r="Q6215" s="8">
        <v>5.1100000000000003</v>
      </c>
      <c r="R6215" s="8">
        <v>266.89</v>
      </c>
      <c r="S6215" s="8">
        <v>89.6</v>
      </c>
      <c r="T6215" s="8">
        <v>177.29</v>
      </c>
      <c r="U6215">
        <v>26</v>
      </c>
      <c r="V6215" s="8">
        <v>216.85</v>
      </c>
      <c r="W6215" s="8">
        <v>85.8</v>
      </c>
      <c r="X6215" s="8">
        <v>91.49</v>
      </c>
    </row>
    <row r="6216" spans="1:24" x14ac:dyDescent="0.25">
      <c r="A6216" t="s">
        <v>6542</v>
      </c>
      <c r="B6216" s="1">
        <v>45391</v>
      </c>
      <c r="C6216" t="s">
        <v>266</v>
      </c>
      <c r="D6216" t="s">
        <v>267</v>
      </c>
      <c r="E6216" t="s">
        <v>53</v>
      </c>
      <c r="F6216" t="s">
        <v>54</v>
      </c>
      <c r="G6216" t="s">
        <v>55</v>
      </c>
      <c r="H6216" t="s">
        <v>56</v>
      </c>
      <c r="I6216" t="s">
        <v>130</v>
      </c>
      <c r="J6216" t="s">
        <v>131</v>
      </c>
      <c r="K6216" t="s">
        <v>42</v>
      </c>
      <c r="L6216" s="13">
        <v>4.8</v>
      </c>
      <c r="M6216" s="8">
        <v>1.4</v>
      </c>
      <c r="N6216">
        <v>42</v>
      </c>
      <c r="O6216" s="8">
        <v>201.6</v>
      </c>
      <c r="P6216" s="14">
        <v>1.0200000000000001E-2</v>
      </c>
      <c r="Q6216" s="8">
        <v>2.06</v>
      </c>
      <c r="R6216" s="8">
        <v>199.54</v>
      </c>
      <c r="S6216" s="8">
        <v>58.8</v>
      </c>
      <c r="T6216" s="8">
        <v>140.74</v>
      </c>
      <c r="U6216">
        <v>0</v>
      </c>
      <c r="V6216" s="8">
        <v>0</v>
      </c>
      <c r="W6216" s="8">
        <v>0</v>
      </c>
      <c r="X6216" s="8">
        <v>140.74</v>
      </c>
    </row>
    <row r="6217" spans="1:24" x14ac:dyDescent="0.25">
      <c r="A6217" t="s">
        <v>6543</v>
      </c>
      <c r="B6217" s="1">
        <v>45774</v>
      </c>
      <c r="C6217" t="s">
        <v>291</v>
      </c>
      <c r="D6217" t="s">
        <v>292</v>
      </c>
      <c r="E6217" t="s">
        <v>150</v>
      </c>
      <c r="F6217" t="s">
        <v>54</v>
      </c>
      <c r="G6217" t="s">
        <v>151</v>
      </c>
      <c r="H6217" t="s">
        <v>152</v>
      </c>
      <c r="I6217" t="s">
        <v>31</v>
      </c>
      <c r="J6217" t="s">
        <v>32</v>
      </c>
      <c r="K6217" t="s">
        <v>33</v>
      </c>
      <c r="L6217" s="13">
        <v>5.8</v>
      </c>
      <c r="M6217" s="8">
        <v>2.7</v>
      </c>
      <c r="N6217">
        <v>92</v>
      </c>
      <c r="O6217" s="8">
        <v>533.6</v>
      </c>
      <c r="P6217" s="14">
        <v>2.4400000000000002E-2</v>
      </c>
      <c r="Q6217" s="8">
        <v>13.02</v>
      </c>
      <c r="R6217" s="8">
        <v>520.58000000000004</v>
      </c>
      <c r="S6217" s="8">
        <v>248.4</v>
      </c>
      <c r="T6217" s="8">
        <v>272.18</v>
      </c>
      <c r="U6217">
        <v>0</v>
      </c>
      <c r="V6217" s="8">
        <v>0</v>
      </c>
      <c r="W6217" s="8">
        <v>0</v>
      </c>
      <c r="X6217" s="8">
        <v>272.18</v>
      </c>
    </row>
    <row r="6218" spans="1:24" x14ac:dyDescent="0.25">
      <c r="A6218" t="s">
        <v>6544</v>
      </c>
      <c r="B6218" s="1">
        <v>45423</v>
      </c>
      <c r="C6218" t="s">
        <v>528</v>
      </c>
      <c r="D6218" t="s">
        <v>529</v>
      </c>
      <c r="E6218" t="s">
        <v>27</v>
      </c>
      <c r="F6218" t="s">
        <v>54</v>
      </c>
      <c r="G6218" t="s">
        <v>29</v>
      </c>
      <c r="H6218" t="s">
        <v>30</v>
      </c>
      <c r="I6218" t="s">
        <v>31</v>
      </c>
      <c r="J6218" t="s">
        <v>32</v>
      </c>
      <c r="K6218" t="s">
        <v>33</v>
      </c>
      <c r="L6218" s="13">
        <v>5.8</v>
      </c>
      <c r="M6218" s="8">
        <v>2.7</v>
      </c>
      <c r="N6218">
        <v>202</v>
      </c>
      <c r="O6218" s="8">
        <v>1171.5999999999999</v>
      </c>
      <c r="P6218" s="14">
        <v>2.2499999999999999E-2</v>
      </c>
      <c r="Q6218" s="8">
        <v>26.36</v>
      </c>
      <c r="R6218" s="8">
        <v>1145.24</v>
      </c>
      <c r="S6218" s="8">
        <v>545.4</v>
      </c>
      <c r="T6218" s="8">
        <v>599.84</v>
      </c>
      <c r="U6218">
        <v>0</v>
      </c>
      <c r="V6218" s="8">
        <v>0</v>
      </c>
      <c r="W6218" s="8">
        <v>0</v>
      </c>
      <c r="X6218" s="8">
        <v>599.84</v>
      </c>
    </row>
    <row r="6219" spans="1:24" x14ac:dyDescent="0.25">
      <c r="A6219" t="s">
        <v>6545</v>
      </c>
      <c r="B6219" s="1">
        <v>46050</v>
      </c>
      <c r="C6219" t="s">
        <v>258</v>
      </c>
      <c r="D6219" t="s">
        <v>259</v>
      </c>
      <c r="E6219" t="s">
        <v>71</v>
      </c>
      <c r="F6219" t="s">
        <v>28</v>
      </c>
      <c r="G6219" t="s">
        <v>165</v>
      </c>
      <c r="H6219" t="s">
        <v>166</v>
      </c>
      <c r="I6219" t="s">
        <v>117</v>
      </c>
      <c r="J6219" t="s">
        <v>118</v>
      </c>
      <c r="K6219" t="s">
        <v>59</v>
      </c>
      <c r="L6219" s="13">
        <v>6</v>
      </c>
      <c r="M6219" s="8">
        <v>4.2</v>
      </c>
      <c r="N6219">
        <v>157</v>
      </c>
      <c r="O6219" s="8">
        <v>942</v>
      </c>
      <c r="P6219" s="14">
        <v>8.14E-2</v>
      </c>
      <c r="Q6219" s="8">
        <v>76.680000000000007</v>
      </c>
      <c r="R6219" s="8">
        <v>865.32</v>
      </c>
      <c r="S6219" s="8">
        <v>659.4</v>
      </c>
      <c r="T6219" s="8">
        <v>205.92</v>
      </c>
      <c r="U6219">
        <v>0</v>
      </c>
      <c r="V6219" s="8">
        <v>0</v>
      </c>
      <c r="W6219" s="8">
        <v>0</v>
      </c>
      <c r="X6219" s="8">
        <v>205.92</v>
      </c>
    </row>
    <row r="6220" spans="1:24" x14ac:dyDescent="0.25">
      <c r="A6220" t="s">
        <v>6546</v>
      </c>
      <c r="B6220" s="1">
        <v>45556</v>
      </c>
      <c r="C6220" t="s">
        <v>523</v>
      </c>
      <c r="D6220" t="s">
        <v>524</v>
      </c>
      <c r="E6220" t="s">
        <v>27</v>
      </c>
      <c r="F6220" t="s">
        <v>89</v>
      </c>
      <c r="G6220" t="s">
        <v>29</v>
      </c>
      <c r="H6220" t="s">
        <v>30</v>
      </c>
      <c r="I6220" t="s">
        <v>40</v>
      </c>
      <c r="J6220" t="s">
        <v>41</v>
      </c>
      <c r="K6220" t="s">
        <v>42</v>
      </c>
      <c r="L6220" s="13">
        <v>14.5</v>
      </c>
      <c r="M6220" s="8">
        <v>4.2</v>
      </c>
      <c r="N6220">
        <v>472</v>
      </c>
      <c r="O6220" s="8">
        <v>6844</v>
      </c>
      <c r="P6220" s="14">
        <v>0.1205</v>
      </c>
      <c r="Q6220" s="8">
        <v>824.7</v>
      </c>
      <c r="R6220" s="8">
        <v>6019.3</v>
      </c>
      <c r="S6220" s="8">
        <v>1982.4</v>
      </c>
      <c r="T6220" s="8">
        <v>4036.9</v>
      </c>
      <c r="U6220">
        <v>0</v>
      </c>
      <c r="V6220" s="8">
        <v>0</v>
      </c>
      <c r="W6220" s="8">
        <v>0</v>
      </c>
      <c r="X6220" s="8">
        <v>4036.9</v>
      </c>
    </row>
    <row r="6221" spans="1:24" x14ac:dyDescent="0.25">
      <c r="A6221" t="s">
        <v>6547</v>
      </c>
      <c r="B6221" s="1">
        <v>46034</v>
      </c>
      <c r="C6221" t="s">
        <v>188</v>
      </c>
      <c r="D6221" t="s">
        <v>189</v>
      </c>
      <c r="E6221" t="s">
        <v>27</v>
      </c>
      <c r="F6221" t="s">
        <v>54</v>
      </c>
      <c r="G6221" t="s">
        <v>38</v>
      </c>
      <c r="H6221" t="s">
        <v>39</v>
      </c>
      <c r="I6221" t="s">
        <v>57</v>
      </c>
      <c r="J6221" t="s">
        <v>58</v>
      </c>
      <c r="K6221" t="s">
        <v>59</v>
      </c>
      <c r="L6221" s="13">
        <v>10.5</v>
      </c>
      <c r="M6221" s="8">
        <v>7.5</v>
      </c>
      <c r="N6221">
        <v>54</v>
      </c>
      <c r="O6221" s="8">
        <v>567</v>
      </c>
      <c r="P6221" s="14">
        <v>4.4000000000000003E-3</v>
      </c>
      <c r="Q6221" s="8">
        <v>2.4900000000000002</v>
      </c>
      <c r="R6221" s="8">
        <v>564.51</v>
      </c>
      <c r="S6221" s="8">
        <v>405</v>
      </c>
      <c r="T6221" s="8">
        <v>159.51</v>
      </c>
      <c r="U6221">
        <v>0</v>
      </c>
      <c r="V6221" s="8">
        <v>0</v>
      </c>
      <c r="W6221" s="8">
        <v>0</v>
      </c>
      <c r="X6221" s="8">
        <v>159.51</v>
      </c>
    </row>
    <row r="6222" spans="1:24" x14ac:dyDescent="0.25">
      <c r="A6222" t="s">
        <v>6548</v>
      </c>
      <c r="B6222" s="1">
        <v>46119</v>
      </c>
      <c r="C6222" t="s">
        <v>226</v>
      </c>
      <c r="D6222" t="s">
        <v>227</v>
      </c>
      <c r="E6222" t="s">
        <v>27</v>
      </c>
      <c r="F6222" t="s">
        <v>54</v>
      </c>
      <c r="G6222" t="s">
        <v>38</v>
      </c>
      <c r="H6222" t="s">
        <v>39</v>
      </c>
      <c r="I6222" t="s">
        <v>57</v>
      </c>
      <c r="J6222" t="s">
        <v>58</v>
      </c>
      <c r="K6222" t="s">
        <v>59</v>
      </c>
      <c r="L6222" s="13">
        <v>10.5</v>
      </c>
      <c r="M6222" s="8">
        <v>7.5</v>
      </c>
      <c r="N6222">
        <v>65</v>
      </c>
      <c r="O6222" s="8">
        <v>682.5</v>
      </c>
      <c r="P6222" s="14">
        <v>1.89E-2</v>
      </c>
      <c r="Q6222" s="8">
        <v>12.9</v>
      </c>
      <c r="R6222" s="8">
        <v>669.6</v>
      </c>
      <c r="S6222" s="8">
        <v>487.5</v>
      </c>
      <c r="T6222" s="8">
        <v>182.1</v>
      </c>
      <c r="U6222">
        <v>6</v>
      </c>
      <c r="V6222" s="8">
        <v>61.81</v>
      </c>
      <c r="W6222" s="8">
        <v>48</v>
      </c>
      <c r="X6222" s="8">
        <v>134.1</v>
      </c>
    </row>
    <row r="6223" spans="1:24" x14ac:dyDescent="0.25">
      <c r="A6223" t="s">
        <v>6549</v>
      </c>
      <c r="B6223" s="1">
        <v>45864</v>
      </c>
      <c r="C6223" t="s">
        <v>139</v>
      </c>
      <c r="D6223" t="s">
        <v>140</v>
      </c>
      <c r="E6223" t="s">
        <v>63</v>
      </c>
      <c r="F6223" t="s">
        <v>54</v>
      </c>
      <c r="G6223" t="s">
        <v>79</v>
      </c>
      <c r="H6223" t="s">
        <v>80</v>
      </c>
      <c r="I6223" t="s">
        <v>104</v>
      </c>
      <c r="J6223" t="s">
        <v>105</v>
      </c>
      <c r="K6223" t="s">
        <v>49</v>
      </c>
      <c r="L6223" s="13">
        <v>4.2</v>
      </c>
      <c r="M6223" s="8">
        <v>2.8</v>
      </c>
      <c r="N6223">
        <v>49</v>
      </c>
      <c r="O6223" s="8">
        <v>205.8</v>
      </c>
      <c r="P6223" s="14">
        <v>3.2800000000000003E-2</v>
      </c>
      <c r="Q6223" s="8">
        <v>6.75</v>
      </c>
      <c r="R6223" s="8">
        <v>199.05</v>
      </c>
      <c r="S6223" s="8">
        <v>137.19999999999999</v>
      </c>
      <c r="T6223" s="8">
        <v>61.85</v>
      </c>
      <c r="U6223">
        <v>0</v>
      </c>
      <c r="V6223" s="8">
        <v>0</v>
      </c>
      <c r="W6223" s="8">
        <v>0</v>
      </c>
      <c r="X6223" s="8">
        <v>61.85</v>
      </c>
    </row>
    <row r="6224" spans="1:24" x14ac:dyDescent="0.25">
      <c r="A6224" t="s">
        <v>6550</v>
      </c>
      <c r="B6224" s="1">
        <v>46073</v>
      </c>
      <c r="C6224" t="s">
        <v>615</v>
      </c>
      <c r="D6224" t="s">
        <v>616</v>
      </c>
      <c r="E6224" t="s">
        <v>150</v>
      </c>
      <c r="F6224" t="s">
        <v>89</v>
      </c>
      <c r="G6224" t="s">
        <v>151</v>
      </c>
      <c r="H6224" t="s">
        <v>152</v>
      </c>
      <c r="I6224" t="s">
        <v>74</v>
      </c>
      <c r="J6224" t="s">
        <v>75</v>
      </c>
      <c r="K6224" t="s">
        <v>49</v>
      </c>
      <c r="L6224" s="13">
        <v>11</v>
      </c>
      <c r="M6224" s="8">
        <v>6.8</v>
      </c>
      <c r="N6224">
        <v>65</v>
      </c>
      <c r="O6224" s="8">
        <v>715</v>
      </c>
      <c r="P6224" s="14">
        <v>6.3899999999999998E-2</v>
      </c>
      <c r="Q6224" s="8">
        <v>45.69</v>
      </c>
      <c r="R6224" s="8">
        <v>669.31</v>
      </c>
      <c r="S6224" s="8">
        <v>442</v>
      </c>
      <c r="T6224" s="8">
        <v>227.31</v>
      </c>
      <c r="U6224">
        <v>0</v>
      </c>
      <c r="V6224" s="8">
        <v>0</v>
      </c>
      <c r="W6224" s="8">
        <v>0</v>
      </c>
      <c r="X6224" s="8">
        <v>227.31</v>
      </c>
    </row>
    <row r="6225" spans="1:24" x14ac:dyDescent="0.25">
      <c r="A6225" t="s">
        <v>6551</v>
      </c>
      <c r="B6225" s="1">
        <v>46226</v>
      </c>
      <c r="C6225" t="s">
        <v>226</v>
      </c>
      <c r="D6225" t="s">
        <v>227</v>
      </c>
      <c r="E6225" t="s">
        <v>27</v>
      </c>
      <c r="F6225" t="s">
        <v>54</v>
      </c>
      <c r="G6225" t="s">
        <v>38</v>
      </c>
      <c r="H6225" t="s">
        <v>39</v>
      </c>
      <c r="I6225" t="s">
        <v>112</v>
      </c>
      <c r="J6225" t="s">
        <v>113</v>
      </c>
      <c r="K6225" t="s">
        <v>42</v>
      </c>
      <c r="L6225" s="13">
        <v>8.5</v>
      </c>
      <c r="M6225" s="8">
        <v>2.8</v>
      </c>
      <c r="N6225">
        <v>47</v>
      </c>
      <c r="O6225" s="8">
        <v>399.5</v>
      </c>
      <c r="P6225" s="14">
        <v>0.38729999999999998</v>
      </c>
      <c r="Q6225" s="8">
        <v>154.72999999999999</v>
      </c>
      <c r="R6225" s="8">
        <v>244.77</v>
      </c>
      <c r="S6225" s="8">
        <v>131.6</v>
      </c>
      <c r="T6225" s="8">
        <v>113.17</v>
      </c>
      <c r="U6225">
        <v>0</v>
      </c>
      <c r="V6225" s="8">
        <v>0</v>
      </c>
      <c r="W6225" s="8">
        <v>0</v>
      </c>
      <c r="X6225" s="8">
        <v>113.17</v>
      </c>
    </row>
    <row r="6226" spans="1:24" x14ac:dyDescent="0.25">
      <c r="A6226" t="s">
        <v>6552</v>
      </c>
      <c r="B6226" s="1">
        <v>45479</v>
      </c>
      <c r="C6226" t="s">
        <v>162</v>
      </c>
      <c r="D6226" t="s">
        <v>163</v>
      </c>
      <c r="E6226" t="s">
        <v>150</v>
      </c>
      <c r="F6226" t="s">
        <v>89</v>
      </c>
      <c r="G6226" t="s">
        <v>151</v>
      </c>
      <c r="H6226" t="s">
        <v>152</v>
      </c>
      <c r="I6226" t="s">
        <v>99</v>
      </c>
      <c r="J6226" t="s">
        <v>100</v>
      </c>
      <c r="K6226" t="s">
        <v>49</v>
      </c>
      <c r="L6226" s="13">
        <v>3.8</v>
      </c>
      <c r="M6226" s="8">
        <v>2.6</v>
      </c>
      <c r="N6226">
        <v>125</v>
      </c>
      <c r="O6226" s="8">
        <v>475</v>
      </c>
      <c r="P6226" s="14">
        <v>0.16120000000000001</v>
      </c>
      <c r="Q6226" s="8">
        <v>76.569999999999993</v>
      </c>
      <c r="R6226" s="8">
        <v>398.43</v>
      </c>
      <c r="S6226" s="8">
        <v>325</v>
      </c>
      <c r="T6226" s="8">
        <v>73.430000000000007</v>
      </c>
      <c r="U6226">
        <v>0</v>
      </c>
      <c r="V6226" s="8">
        <v>0</v>
      </c>
      <c r="W6226" s="8">
        <v>0</v>
      </c>
      <c r="X6226" s="8">
        <v>73.430000000000007</v>
      </c>
    </row>
    <row r="6227" spans="1:24" x14ac:dyDescent="0.25">
      <c r="A6227" t="s">
        <v>6553</v>
      </c>
      <c r="B6227" s="1">
        <v>46261</v>
      </c>
      <c r="C6227" t="s">
        <v>805</v>
      </c>
      <c r="D6227" t="s">
        <v>806</v>
      </c>
      <c r="E6227" t="s">
        <v>63</v>
      </c>
      <c r="F6227" t="s">
        <v>89</v>
      </c>
      <c r="G6227" t="s">
        <v>64</v>
      </c>
      <c r="H6227" t="s">
        <v>65</v>
      </c>
      <c r="I6227" t="s">
        <v>127</v>
      </c>
      <c r="J6227" t="s">
        <v>128</v>
      </c>
      <c r="K6227" t="s">
        <v>33</v>
      </c>
      <c r="L6227" s="13">
        <v>7.2</v>
      </c>
      <c r="M6227" s="8">
        <v>3.6</v>
      </c>
      <c r="N6227">
        <v>75</v>
      </c>
      <c r="O6227" s="8">
        <v>540</v>
      </c>
      <c r="P6227" s="14">
        <v>0.16420000000000001</v>
      </c>
      <c r="Q6227" s="8">
        <v>88.67</v>
      </c>
      <c r="R6227" s="8">
        <v>451.33</v>
      </c>
      <c r="S6227" s="8">
        <v>270</v>
      </c>
      <c r="T6227" s="8">
        <v>181.33</v>
      </c>
      <c r="U6227">
        <v>0</v>
      </c>
      <c r="V6227" s="8">
        <v>0</v>
      </c>
      <c r="W6227" s="8">
        <v>0</v>
      </c>
      <c r="X6227" s="8">
        <v>181.33</v>
      </c>
    </row>
    <row r="6228" spans="1:24" x14ac:dyDescent="0.25">
      <c r="A6228" t="s">
        <v>6554</v>
      </c>
      <c r="B6228" s="1">
        <v>45988</v>
      </c>
      <c r="C6228" t="s">
        <v>403</v>
      </c>
      <c r="D6228" t="s">
        <v>404</v>
      </c>
      <c r="E6228" t="s">
        <v>53</v>
      </c>
      <c r="F6228" t="s">
        <v>37</v>
      </c>
      <c r="G6228" t="s">
        <v>55</v>
      </c>
      <c r="H6228" t="s">
        <v>56</v>
      </c>
      <c r="I6228" t="s">
        <v>99</v>
      </c>
      <c r="J6228" t="s">
        <v>100</v>
      </c>
      <c r="K6228" t="s">
        <v>49</v>
      </c>
      <c r="L6228" s="13">
        <v>3.8</v>
      </c>
      <c r="M6228" s="8">
        <v>2.6</v>
      </c>
      <c r="N6228">
        <v>10</v>
      </c>
      <c r="O6228" s="8">
        <v>38</v>
      </c>
      <c r="P6228" s="14">
        <v>2.8400000000000002E-2</v>
      </c>
      <c r="Q6228" s="8">
        <v>1.08</v>
      </c>
      <c r="R6228" s="8">
        <v>36.92</v>
      </c>
      <c r="S6228" s="8">
        <v>26</v>
      </c>
      <c r="T6228" s="8">
        <v>10.92</v>
      </c>
      <c r="U6228">
        <v>0</v>
      </c>
      <c r="V6228" s="8">
        <v>0</v>
      </c>
      <c r="W6228" s="8">
        <v>0</v>
      </c>
      <c r="X6228" s="8">
        <v>10.92</v>
      </c>
    </row>
    <row r="6229" spans="1:24" x14ac:dyDescent="0.25">
      <c r="A6229" t="s">
        <v>6555</v>
      </c>
      <c r="B6229" s="1">
        <v>46213</v>
      </c>
      <c r="C6229" t="s">
        <v>318</v>
      </c>
      <c r="D6229" t="s">
        <v>319</v>
      </c>
      <c r="E6229" t="s">
        <v>27</v>
      </c>
      <c r="F6229" t="s">
        <v>37</v>
      </c>
      <c r="G6229" t="s">
        <v>29</v>
      </c>
      <c r="H6229" t="s">
        <v>30</v>
      </c>
      <c r="I6229" t="s">
        <v>127</v>
      </c>
      <c r="J6229" t="s">
        <v>128</v>
      </c>
      <c r="K6229" t="s">
        <v>33</v>
      </c>
      <c r="L6229" s="13">
        <v>7.2</v>
      </c>
      <c r="M6229" s="8">
        <v>3.6</v>
      </c>
      <c r="N6229">
        <v>5</v>
      </c>
      <c r="O6229" s="8">
        <v>36</v>
      </c>
      <c r="P6229" s="14">
        <v>3.2599999999999997E-2</v>
      </c>
      <c r="Q6229" s="8">
        <v>1.17</v>
      </c>
      <c r="R6229" s="8">
        <v>34.83</v>
      </c>
      <c r="S6229" s="8">
        <v>18</v>
      </c>
      <c r="T6229" s="8">
        <v>16.829999999999998</v>
      </c>
      <c r="U6229">
        <v>0</v>
      </c>
      <c r="V6229" s="8">
        <v>0</v>
      </c>
      <c r="W6229" s="8">
        <v>0</v>
      </c>
      <c r="X6229" s="8">
        <v>16.829999999999998</v>
      </c>
    </row>
    <row r="6230" spans="1:24" x14ac:dyDescent="0.25">
      <c r="A6230" t="s">
        <v>6556</v>
      </c>
      <c r="B6230" s="1">
        <v>45635</v>
      </c>
      <c r="C6230" t="s">
        <v>238</v>
      </c>
      <c r="D6230" t="s">
        <v>239</v>
      </c>
      <c r="E6230" t="s">
        <v>27</v>
      </c>
      <c r="F6230" t="s">
        <v>37</v>
      </c>
      <c r="G6230" t="s">
        <v>29</v>
      </c>
      <c r="H6230" t="s">
        <v>30</v>
      </c>
      <c r="I6230" t="s">
        <v>127</v>
      </c>
      <c r="J6230" t="s">
        <v>128</v>
      </c>
      <c r="K6230" t="s">
        <v>33</v>
      </c>
      <c r="L6230" s="13">
        <v>7.2</v>
      </c>
      <c r="M6230" s="8">
        <v>3.6</v>
      </c>
      <c r="N6230">
        <v>16</v>
      </c>
      <c r="O6230" s="8">
        <v>115.2</v>
      </c>
      <c r="P6230" s="14">
        <v>5.4000000000000003E-3</v>
      </c>
      <c r="Q6230" s="8">
        <v>0.62</v>
      </c>
      <c r="R6230" s="8">
        <v>114.58</v>
      </c>
      <c r="S6230" s="8">
        <v>57.6</v>
      </c>
      <c r="T6230" s="8">
        <v>56.98</v>
      </c>
      <c r="U6230">
        <v>0</v>
      </c>
      <c r="V6230" s="8">
        <v>0</v>
      </c>
      <c r="W6230" s="8">
        <v>0</v>
      </c>
      <c r="X6230" s="8">
        <v>56.98</v>
      </c>
    </row>
    <row r="6231" spans="1:24" x14ac:dyDescent="0.25">
      <c r="A6231" t="s">
        <v>6557</v>
      </c>
      <c r="B6231" s="1">
        <v>45962</v>
      </c>
      <c r="C6231" t="s">
        <v>584</v>
      </c>
      <c r="D6231" t="s">
        <v>585</v>
      </c>
      <c r="E6231" t="s">
        <v>27</v>
      </c>
      <c r="F6231" t="s">
        <v>37</v>
      </c>
      <c r="G6231" t="s">
        <v>29</v>
      </c>
      <c r="H6231" t="s">
        <v>30</v>
      </c>
      <c r="I6231" t="s">
        <v>127</v>
      </c>
      <c r="J6231" t="s">
        <v>128</v>
      </c>
      <c r="K6231" t="s">
        <v>33</v>
      </c>
      <c r="L6231" s="13">
        <v>7.2</v>
      </c>
      <c r="M6231" s="8">
        <v>3.6</v>
      </c>
      <c r="N6231">
        <v>41</v>
      </c>
      <c r="O6231" s="8">
        <v>295.2</v>
      </c>
      <c r="P6231" s="14">
        <v>1.52E-2</v>
      </c>
      <c r="Q6231" s="8">
        <v>4.49</v>
      </c>
      <c r="R6231" s="8">
        <v>290.70999999999998</v>
      </c>
      <c r="S6231" s="8">
        <v>147.6</v>
      </c>
      <c r="T6231" s="8">
        <v>143.11000000000001</v>
      </c>
      <c r="U6231">
        <v>0</v>
      </c>
      <c r="V6231" s="8">
        <v>0</v>
      </c>
      <c r="W6231" s="8">
        <v>0</v>
      </c>
      <c r="X6231" s="8">
        <v>143.11000000000001</v>
      </c>
    </row>
    <row r="6232" spans="1:24" x14ac:dyDescent="0.25">
      <c r="A6232" t="s">
        <v>6558</v>
      </c>
      <c r="B6232" s="1">
        <v>45383</v>
      </c>
      <c r="C6232" t="s">
        <v>440</v>
      </c>
      <c r="D6232" t="s">
        <v>441</v>
      </c>
      <c r="E6232" t="s">
        <v>71</v>
      </c>
      <c r="F6232" t="s">
        <v>54</v>
      </c>
      <c r="G6232" t="s">
        <v>72</v>
      </c>
      <c r="H6232" t="s">
        <v>73</v>
      </c>
      <c r="I6232" t="s">
        <v>57</v>
      </c>
      <c r="J6232" t="s">
        <v>58</v>
      </c>
      <c r="K6232" t="s">
        <v>59</v>
      </c>
      <c r="L6232" s="13">
        <v>10.5</v>
      </c>
      <c r="M6232" s="8">
        <v>7.5</v>
      </c>
      <c r="N6232">
        <v>46</v>
      </c>
      <c r="O6232" s="8">
        <v>483</v>
      </c>
      <c r="P6232" s="14">
        <v>1.6E-2</v>
      </c>
      <c r="Q6232" s="8">
        <v>7.73</v>
      </c>
      <c r="R6232" s="8">
        <v>475.27</v>
      </c>
      <c r="S6232" s="8">
        <v>345</v>
      </c>
      <c r="T6232" s="8">
        <v>130.27000000000001</v>
      </c>
      <c r="U6232">
        <v>29</v>
      </c>
      <c r="V6232" s="8">
        <v>299.63</v>
      </c>
      <c r="W6232" s="8">
        <v>232</v>
      </c>
      <c r="X6232" s="8">
        <v>-101.73</v>
      </c>
    </row>
    <row r="6233" spans="1:24" x14ac:dyDescent="0.25">
      <c r="A6233" t="s">
        <v>6559</v>
      </c>
      <c r="B6233" s="1">
        <v>45519</v>
      </c>
      <c r="C6233" t="s">
        <v>285</v>
      </c>
      <c r="D6233" t="s">
        <v>286</v>
      </c>
      <c r="E6233" t="s">
        <v>27</v>
      </c>
      <c r="F6233" t="s">
        <v>89</v>
      </c>
      <c r="G6233" t="s">
        <v>38</v>
      </c>
      <c r="H6233" t="s">
        <v>39</v>
      </c>
      <c r="I6233" t="s">
        <v>99</v>
      </c>
      <c r="J6233" t="s">
        <v>100</v>
      </c>
      <c r="K6233" t="s">
        <v>49</v>
      </c>
      <c r="L6233" s="13">
        <v>3.8</v>
      </c>
      <c r="M6233" s="8">
        <v>2.6</v>
      </c>
      <c r="N6233">
        <v>80</v>
      </c>
      <c r="O6233" s="8">
        <v>304</v>
      </c>
      <c r="P6233" s="14">
        <v>0.14030000000000001</v>
      </c>
      <c r="Q6233" s="8">
        <v>42.65</v>
      </c>
      <c r="R6233" s="8">
        <v>261.35000000000002</v>
      </c>
      <c r="S6233" s="8">
        <v>208</v>
      </c>
      <c r="T6233" s="8">
        <v>53.35</v>
      </c>
      <c r="U6233">
        <v>0</v>
      </c>
      <c r="V6233" s="8">
        <v>0</v>
      </c>
      <c r="W6233" s="8">
        <v>0</v>
      </c>
      <c r="X6233" s="8">
        <v>53.35</v>
      </c>
    </row>
    <row r="6234" spans="1:24" x14ac:dyDescent="0.25">
      <c r="A6234" t="s">
        <v>6560</v>
      </c>
      <c r="B6234" s="1">
        <v>45655</v>
      </c>
      <c r="C6234" t="s">
        <v>107</v>
      </c>
      <c r="D6234" t="s">
        <v>108</v>
      </c>
      <c r="E6234" t="s">
        <v>53</v>
      </c>
      <c r="F6234" t="s">
        <v>46</v>
      </c>
      <c r="G6234" t="s">
        <v>55</v>
      </c>
      <c r="H6234" t="s">
        <v>56</v>
      </c>
      <c r="I6234" t="s">
        <v>84</v>
      </c>
      <c r="J6234" t="s">
        <v>85</v>
      </c>
      <c r="K6234" t="s">
        <v>42</v>
      </c>
      <c r="L6234" s="13">
        <v>9.9</v>
      </c>
      <c r="M6234" s="8">
        <v>3.1</v>
      </c>
      <c r="N6234">
        <v>33</v>
      </c>
      <c r="O6234" s="8">
        <v>326.7</v>
      </c>
      <c r="P6234" s="14">
        <v>0.1031</v>
      </c>
      <c r="Q6234" s="8">
        <v>33.68</v>
      </c>
      <c r="R6234" s="8">
        <v>293.02</v>
      </c>
      <c r="S6234" s="8">
        <v>102.3</v>
      </c>
      <c r="T6234" s="8">
        <v>190.72</v>
      </c>
      <c r="U6234">
        <v>0</v>
      </c>
      <c r="V6234" s="8">
        <v>0</v>
      </c>
      <c r="W6234" s="8">
        <v>0</v>
      </c>
      <c r="X6234" s="8">
        <v>190.72</v>
      </c>
    </row>
    <row r="6235" spans="1:24" x14ac:dyDescent="0.25">
      <c r="A6235" t="s">
        <v>6561</v>
      </c>
      <c r="B6235" s="1">
        <v>45520</v>
      </c>
      <c r="C6235" t="s">
        <v>546</v>
      </c>
      <c r="D6235" t="s">
        <v>547</v>
      </c>
      <c r="E6235" t="s">
        <v>27</v>
      </c>
      <c r="F6235" t="s">
        <v>89</v>
      </c>
      <c r="G6235" t="s">
        <v>38</v>
      </c>
      <c r="H6235" t="s">
        <v>39</v>
      </c>
      <c r="I6235" t="s">
        <v>66</v>
      </c>
      <c r="J6235" t="s">
        <v>67</v>
      </c>
      <c r="K6235" t="s">
        <v>33</v>
      </c>
      <c r="L6235" s="13">
        <v>4.5</v>
      </c>
      <c r="M6235" s="8">
        <v>2.1</v>
      </c>
      <c r="N6235">
        <v>259</v>
      </c>
      <c r="O6235" s="8">
        <v>1165.5</v>
      </c>
      <c r="P6235" s="14">
        <v>0.1163</v>
      </c>
      <c r="Q6235" s="8">
        <v>135.55000000000001</v>
      </c>
      <c r="R6235" s="8">
        <v>1029.95</v>
      </c>
      <c r="S6235" s="8">
        <v>543.9</v>
      </c>
      <c r="T6235" s="8">
        <v>486.05</v>
      </c>
      <c r="U6235">
        <v>0</v>
      </c>
      <c r="V6235" s="8">
        <v>0</v>
      </c>
      <c r="W6235" s="8">
        <v>0</v>
      </c>
      <c r="X6235" s="8">
        <v>486.05</v>
      </c>
    </row>
    <row r="6236" spans="1:24" x14ac:dyDescent="0.25">
      <c r="A6236" t="s">
        <v>6562</v>
      </c>
      <c r="B6236" s="1">
        <v>46054</v>
      </c>
      <c r="C6236" t="s">
        <v>285</v>
      </c>
      <c r="D6236" t="s">
        <v>286</v>
      </c>
      <c r="E6236" t="s">
        <v>27</v>
      </c>
      <c r="F6236" t="s">
        <v>89</v>
      </c>
      <c r="G6236" t="s">
        <v>38</v>
      </c>
      <c r="H6236" t="s">
        <v>39</v>
      </c>
      <c r="I6236" t="s">
        <v>84</v>
      </c>
      <c r="J6236" t="s">
        <v>85</v>
      </c>
      <c r="K6236" t="s">
        <v>42</v>
      </c>
      <c r="L6236" s="13">
        <v>9.9</v>
      </c>
      <c r="M6236" s="8">
        <v>3.1</v>
      </c>
      <c r="N6236">
        <v>36</v>
      </c>
      <c r="O6236" s="8">
        <v>356.4</v>
      </c>
      <c r="P6236" s="14">
        <v>8.1000000000000003E-2</v>
      </c>
      <c r="Q6236" s="8">
        <v>28.87</v>
      </c>
      <c r="R6236" s="8">
        <v>327.52999999999997</v>
      </c>
      <c r="S6236" s="8">
        <v>111.6</v>
      </c>
      <c r="T6236" s="8">
        <v>215.93</v>
      </c>
      <c r="U6236">
        <v>0</v>
      </c>
      <c r="V6236" s="8">
        <v>0</v>
      </c>
      <c r="W6236" s="8">
        <v>0</v>
      </c>
      <c r="X6236" s="8">
        <v>215.93</v>
      </c>
    </row>
    <row r="6237" spans="1:24" x14ac:dyDescent="0.25">
      <c r="A6237" t="s">
        <v>6563</v>
      </c>
      <c r="B6237" s="1">
        <v>46184</v>
      </c>
      <c r="C6237" t="s">
        <v>262</v>
      </c>
      <c r="D6237" t="s">
        <v>263</v>
      </c>
      <c r="E6237" t="s">
        <v>63</v>
      </c>
      <c r="F6237" t="s">
        <v>54</v>
      </c>
      <c r="G6237" t="s">
        <v>64</v>
      </c>
      <c r="H6237" t="s">
        <v>65</v>
      </c>
      <c r="I6237" t="s">
        <v>156</v>
      </c>
      <c r="J6237" t="s">
        <v>157</v>
      </c>
      <c r="K6237" t="s">
        <v>42</v>
      </c>
      <c r="L6237" s="13">
        <v>6.2</v>
      </c>
      <c r="M6237" s="8">
        <v>1.9</v>
      </c>
      <c r="N6237">
        <v>54</v>
      </c>
      <c r="O6237" s="8">
        <v>334.8</v>
      </c>
      <c r="P6237" s="14">
        <v>1.7600000000000001E-2</v>
      </c>
      <c r="Q6237" s="8">
        <v>5.89</v>
      </c>
      <c r="R6237" s="8">
        <v>328.91</v>
      </c>
      <c r="S6237" s="8">
        <v>102.6</v>
      </c>
      <c r="T6237" s="8">
        <v>226.31</v>
      </c>
      <c r="U6237">
        <v>0</v>
      </c>
      <c r="V6237" s="8">
        <v>0</v>
      </c>
      <c r="W6237" s="8">
        <v>0</v>
      </c>
      <c r="X6237" s="8">
        <v>226.31</v>
      </c>
    </row>
    <row r="6238" spans="1:24" x14ac:dyDescent="0.25">
      <c r="A6238" t="s">
        <v>6564</v>
      </c>
      <c r="B6238" s="1">
        <v>45606</v>
      </c>
      <c r="C6238" t="s">
        <v>142</v>
      </c>
      <c r="D6238" t="s">
        <v>143</v>
      </c>
      <c r="E6238" t="s">
        <v>71</v>
      </c>
      <c r="F6238" t="s">
        <v>37</v>
      </c>
      <c r="G6238" t="s">
        <v>165</v>
      </c>
      <c r="H6238" t="s">
        <v>166</v>
      </c>
      <c r="I6238" t="s">
        <v>99</v>
      </c>
      <c r="J6238" t="s">
        <v>100</v>
      </c>
      <c r="K6238" t="s">
        <v>49</v>
      </c>
      <c r="L6238" s="13">
        <v>3.8</v>
      </c>
      <c r="M6238" s="8">
        <v>2.6</v>
      </c>
      <c r="N6238">
        <v>85</v>
      </c>
      <c r="O6238" s="8">
        <v>323</v>
      </c>
      <c r="P6238" s="14">
        <v>1.9900000000000001E-2</v>
      </c>
      <c r="Q6238" s="8">
        <v>6.43</v>
      </c>
      <c r="R6238" s="8">
        <v>316.57</v>
      </c>
      <c r="S6238" s="8">
        <v>221</v>
      </c>
      <c r="T6238" s="8">
        <v>95.57</v>
      </c>
      <c r="U6238">
        <v>0</v>
      </c>
      <c r="V6238" s="8">
        <v>0</v>
      </c>
      <c r="W6238" s="8">
        <v>0</v>
      </c>
      <c r="X6238" s="8">
        <v>95.57</v>
      </c>
    </row>
    <row r="6239" spans="1:24" x14ac:dyDescent="0.25">
      <c r="A6239" t="s">
        <v>6565</v>
      </c>
      <c r="B6239" s="1">
        <v>45722</v>
      </c>
      <c r="C6239" t="s">
        <v>354</v>
      </c>
      <c r="D6239" t="s">
        <v>355</v>
      </c>
      <c r="E6239" t="s">
        <v>71</v>
      </c>
      <c r="F6239" t="s">
        <v>54</v>
      </c>
      <c r="G6239" t="s">
        <v>72</v>
      </c>
      <c r="H6239" t="s">
        <v>73</v>
      </c>
      <c r="I6239" t="s">
        <v>31</v>
      </c>
      <c r="J6239" t="s">
        <v>32</v>
      </c>
      <c r="K6239" t="s">
        <v>33</v>
      </c>
      <c r="L6239" s="13">
        <v>5.8</v>
      </c>
      <c r="M6239" s="8">
        <v>2.7</v>
      </c>
      <c r="N6239">
        <v>90</v>
      </c>
      <c r="O6239" s="8">
        <v>522</v>
      </c>
      <c r="P6239" s="14">
        <v>9.2999999999999992E-3</v>
      </c>
      <c r="Q6239" s="8">
        <v>4.8499999999999996</v>
      </c>
      <c r="R6239" s="8">
        <v>517.15</v>
      </c>
      <c r="S6239" s="8">
        <v>243</v>
      </c>
      <c r="T6239" s="8">
        <v>274.14999999999998</v>
      </c>
      <c r="U6239">
        <v>0</v>
      </c>
      <c r="V6239" s="8">
        <v>0</v>
      </c>
      <c r="W6239" s="8">
        <v>0</v>
      </c>
      <c r="X6239" s="8">
        <v>274.14999999999998</v>
      </c>
    </row>
    <row r="6240" spans="1:24" x14ac:dyDescent="0.25">
      <c r="A6240" t="s">
        <v>6566</v>
      </c>
      <c r="B6240" s="1">
        <v>46099</v>
      </c>
      <c r="C6240" t="s">
        <v>288</v>
      </c>
      <c r="D6240" t="s">
        <v>289</v>
      </c>
      <c r="E6240" t="s">
        <v>27</v>
      </c>
      <c r="F6240" t="s">
        <v>46</v>
      </c>
      <c r="G6240" t="s">
        <v>38</v>
      </c>
      <c r="H6240" t="s">
        <v>39</v>
      </c>
      <c r="I6240" t="s">
        <v>185</v>
      </c>
      <c r="J6240" t="s">
        <v>186</v>
      </c>
      <c r="K6240" t="s">
        <v>59</v>
      </c>
      <c r="L6240" s="13">
        <v>4.9000000000000004</v>
      </c>
      <c r="M6240" s="8">
        <v>3.1</v>
      </c>
      <c r="N6240">
        <v>7</v>
      </c>
      <c r="O6240" s="8">
        <v>34.299999999999997</v>
      </c>
      <c r="P6240" s="14">
        <v>0.26600000000000001</v>
      </c>
      <c r="Q6240" s="8">
        <v>9.1199999999999992</v>
      </c>
      <c r="R6240" s="8">
        <v>25.18</v>
      </c>
      <c r="S6240" s="8">
        <v>21.7</v>
      </c>
      <c r="T6240" s="8">
        <v>3.48</v>
      </c>
      <c r="U6240">
        <v>0</v>
      </c>
      <c r="V6240" s="8">
        <v>0</v>
      </c>
      <c r="W6240" s="8">
        <v>0</v>
      </c>
      <c r="X6240" s="8">
        <v>3.48</v>
      </c>
    </row>
    <row r="6241" spans="1:24" x14ac:dyDescent="0.25">
      <c r="A6241" t="s">
        <v>6567</v>
      </c>
      <c r="B6241" s="1">
        <v>46200</v>
      </c>
      <c r="C6241" t="s">
        <v>315</v>
      </c>
      <c r="D6241" t="s">
        <v>316</v>
      </c>
      <c r="E6241" t="s">
        <v>27</v>
      </c>
      <c r="F6241" t="s">
        <v>46</v>
      </c>
      <c r="G6241" t="s">
        <v>38</v>
      </c>
      <c r="H6241" t="s">
        <v>39</v>
      </c>
      <c r="I6241" t="s">
        <v>31</v>
      </c>
      <c r="J6241" t="s">
        <v>32</v>
      </c>
      <c r="K6241" t="s">
        <v>33</v>
      </c>
      <c r="L6241" s="13">
        <v>5.8</v>
      </c>
      <c r="M6241" s="8">
        <v>2.7</v>
      </c>
      <c r="N6241">
        <v>10</v>
      </c>
      <c r="O6241" s="8">
        <v>58</v>
      </c>
      <c r="P6241" s="14">
        <v>0.1346</v>
      </c>
      <c r="Q6241" s="8">
        <v>7.81</v>
      </c>
      <c r="R6241" s="8">
        <v>50.19</v>
      </c>
      <c r="S6241" s="8">
        <v>27</v>
      </c>
      <c r="T6241" s="8">
        <v>23.19</v>
      </c>
      <c r="U6241">
        <v>0</v>
      </c>
      <c r="V6241" s="8">
        <v>0</v>
      </c>
      <c r="W6241" s="8">
        <v>0</v>
      </c>
      <c r="X6241" s="8">
        <v>23.19</v>
      </c>
    </row>
    <row r="6242" spans="1:24" x14ac:dyDescent="0.25">
      <c r="A6242" t="s">
        <v>6568</v>
      </c>
      <c r="B6242" s="1">
        <v>45631</v>
      </c>
      <c r="C6242" t="s">
        <v>238</v>
      </c>
      <c r="D6242" t="s">
        <v>239</v>
      </c>
      <c r="E6242" t="s">
        <v>27</v>
      </c>
      <c r="F6242" t="s">
        <v>37</v>
      </c>
      <c r="G6242" t="s">
        <v>29</v>
      </c>
      <c r="H6242" t="s">
        <v>30</v>
      </c>
      <c r="I6242" t="s">
        <v>185</v>
      </c>
      <c r="J6242" t="s">
        <v>186</v>
      </c>
      <c r="K6242" t="s">
        <v>59</v>
      </c>
      <c r="L6242" s="13">
        <v>4.9000000000000004</v>
      </c>
      <c r="M6242" s="8">
        <v>3.1</v>
      </c>
      <c r="N6242">
        <v>10</v>
      </c>
      <c r="O6242" s="8">
        <v>49</v>
      </c>
      <c r="P6242" s="14">
        <v>4.7999999999999996E-3</v>
      </c>
      <c r="Q6242" s="8">
        <v>0.24</v>
      </c>
      <c r="R6242" s="8">
        <v>48.76</v>
      </c>
      <c r="S6242" s="8">
        <v>31</v>
      </c>
      <c r="T6242" s="8">
        <v>17.760000000000002</v>
      </c>
      <c r="U6242">
        <v>2</v>
      </c>
      <c r="V6242" s="8">
        <v>9.75</v>
      </c>
      <c r="W6242" s="8">
        <v>7.2</v>
      </c>
      <c r="X6242" s="8">
        <v>10.56</v>
      </c>
    </row>
    <row r="6243" spans="1:24" x14ac:dyDescent="0.25">
      <c r="A6243" t="s">
        <v>6569</v>
      </c>
      <c r="B6243" s="1">
        <v>45672</v>
      </c>
      <c r="C6243" t="s">
        <v>87</v>
      </c>
      <c r="D6243" t="s">
        <v>88</v>
      </c>
      <c r="E6243" t="s">
        <v>63</v>
      </c>
      <c r="F6243" t="s">
        <v>89</v>
      </c>
      <c r="G6243" t="s">
        <v>64</v>
      </c>
      <c r="H6243" t="s">
        <v>65</v>
      </c>
      <c r="I6243" t="s">
        <v>122</v>
      </c>
      <c r="J6243" t="s">
        <v>123</v>
      </c>
      <c r="K6243" t="s">
        <v>59</v>
      </c>
      <c r="L6243" s="13">
        <v>5.5</v>
      </c>
      <c r="M6243" s="8">
        <v>3.8</v>
      </c>
      <c r="N6243">
        <v>221</v>
      </c>
      <c r="O6243" s="8">
        <v>1215.5</v>
      </c>
      <c r="P6243" s="14">
        <v>0.159</v>
      </c>
      <c r="Q6243" s="8">
        <v>193.26</v>
      </c>
      <c r="R6243" s="8">
        <v>1022.24</v>
      </c>
      <c r="S6243" s="8">
        <v>839.8</v>
      </c>
      <c r="T6243" s="8">
        <v>182.44</v>
      </c>
      <c r="U6243">
        <v>0</v>
      </c>
      <c r="V6243" s="8">
        <v>0</v>
      </c>
      <c r="W6243" s="8">
        <v>0</v>
      </c>
      <c r="X6243" s="8">
        <v>182.44</v>
      </c>
    </row>
    <row r="6244" spans="1:24" x14ac:dyDescent="0.25">
      <c r="A6244" t="s">
        <v>6570</v>
      </c>
      <c r="B6244" s="1">
        <v>45558</v>
      </c>
      <c r="C6244" t="s">
        <v>220</v>
      </c>
      <c r="D6244" t="s">
        <v>221</v>
      </c>
      <c r="E6244" t="s">
        <v>71</v>
      </c>
      <c r="F6244" t="s">
        <v>28</v>
      </c>
      <c r="G6244" t="s">
        <v>165</v>
      </c>
      <c r="H6244" t="s">
        <v>166</v>
      </c>
      <c r="I6244" t="s">
        <v>31</v>
      </c>
      <c r="J6244" t="s">
        <v>32</v>
      </c>
      <c r="K6244" t="s">
        <v>33</v>
      </c>
      <c r="L6244" s="13">
        <v>5.8</v>
      </c>
      <c r="M6244" s="8">
        <v>2.7</v>
      </c>
      <c r="N6244">
        <v>603</v>
      </c>
      <c r="O6244" s="8">
        <v>3497.4</v>
      </c>
      <c r="P6244" s="14">
        <v>4.7899999999999998E-2</v>
      </c>
      <c r="Q6244" s="8">
        <v>167.53</v>
      </c>
      <c r="R6244" s="8">
        <v>3329.87</v>
      </c>
      <c r="S6244" s="8">
        <v>1628.1</v>
      </c>
      <c r="T6244" s="8">
        <v>1701.77</v>
      </c>
      <c r="U6244">
        <v>0</v>
      </c>
      <c r="V6244" s="8">
        <v>0</v>
      </c>
      <c r="W6244" s="8">
        <v>0</v>
      </c>
      <c r="X6244" s="8">
        <v>1701.77</v>
      </c>
    </row>
    <row r="6245" spans="1:24" x14ac:dyDescent="0.25">
      <c r="A6245" t="s">
        <v>6571</v>
      </c>
      <c r="B6245" s="1">
        <v>45891</v>
      </c>
      <c r="C6245" t="s">
        <v>191</v>
      </c>
      <c r="D6245" t="s">
        <v>192</v>
      </c>
      <c r="E6245" t="s">
        <v>150</v>
      </c>
      <c r="F6245" t="s">
        <v>54</v>
      </c>
      <c r="G6245" t="s">
        <v>151</v>
      </c>
      <c r="H6245" t="s">
        <v>152</v>
      </c>
      <c r="I6245" t="s">
        <v>117</v>
      </c>
      <c r="J6245" t="s">
        <v>118</v>
      </c>
      <c r="K6245" t="s">
        <v>59</v>
      </c>
      <c r="L6245" s="13">
        <v>6</v>
      </c>
      <c r="M6245" s="8">
        <v>4.2</v>
      </c>
      <c r="N6245">
        <v>87</v>
      </c>
      <c r="O6245" s="8">
        <v>522</v>
      </c>
      <c r="P6245" s="14">
        <v>4.3499999999999997E-2</v>
      </c>
      <c r="Q6245" s="8">
        <v>22.71</v>
      </c>
      <c r="R6245" s="8">
        <v>499.29</v>
      </c>
      <c r="S6245" s="8">
        <v>365.4</v>
      </c>
      <c r="T6245" s="8">
        <v>133.88999999999999</v>
      </c>
      <c r="U6245">
        <v>0</v>
      </c>
      <c r="V6245" s="8">
        <v>0</v>
      </c>
      <c r="W6245" s="8">
        <v>0</v>
      </c>
      <c r="X6245" s="8">
        <v>133.88999999999999</v>
      </c>
    </row>
    <row r="6246" spans="1:24" x14ac:dyDescent="0.25">
      <c r="A6246" t="s">
        <v>6572</v>
      </c>
      <c r="B6246" s="1">
        <v>45593</v>
      </c>
      <c r="C6246" t="s">
        <v>427</v>
      </c>
      <c r="D6246" t="s">
        <v>428</v>
      </c>
      <c r="E6246" t="s">
        <v>150</v>
      </c>
      <c r="F6246" t="s">
        <v>46</v>
      </c>
      <c r="G6246" t="s">
        <v>151</v>
      </c>
      <c r="H6246" t="s">
        <v>152</v>
      </c>
      <c r="I6246" t="s">
        <v>112</v>
      </c>
      <c r="J6246" t="s">
        <v>113</v>
      </c>
      <c r="K6246" t="s">
        <v>42</v>
      </c>
      <c r="L6246" s="13">
        <v>8.5</v>
      </c>
      <c r="M6246" s="8">
        <v>2.8</v>
      </c>
      <c r="N6246">
        <v>48</v>
      </c>
      <c r="O6246" s="8">
        <v>408</v>
      </c>
      <c r="P6246" s="14">
        <v>0.22339999999999999</v>
      </c>
      <c r="Q6246" s="8">
        <v>91.15</v>
      </c>
      <c r="R6246" s="8">
        <v>316.85000000000002</v>
      </c>
      <c r="S6246" s="8">
        <v>134.4</v>
      </c>
      <c r="T6246" s="8">
        <v>182.45</v>
      </c>
      <c r="U6246">
        <v>0</v>
      </c>
      <c r="V6246" s="8">
        <v>0</v>
      </c>
      <c r="W6246" s="8">
        <v>0</v>
      </c>
      <c r="X6246" s="8">
        <v>182.45</v>
      </c>
    </row>
    <row r="6247" spans="1:24" x14ac:dyDescent="0.25">
      <c r="A6247" t="s">
        <v>6573</v>
      </c>
      <c r="B6247" s="1">
        <v>45766</v>
      </c>
      <c r="C6247" t="s">
        <v>410</v>
      </c>
      <c r="D6247" t="s">
        <v>411</v>
      </c>
      <c r="E6247" t="s">
        <v>150</v>
      </c>
      <c r="F6247" t="s">
        <v>46</v>
      </c>
      <c r="G6247" t="s">
        <v>151</v>
      </c>
      <c r="H6247" t="s">
        <v>152</v>
      </c>
      <c r="I6247" t="s">
        <v>31</v>
      </c>
      <c r="J6247" t="s">
        <v>32</v>
      </c>
      <c r="K6247" t="s">
        <v>33</v>
      </c>
      <c r="L6247" s="13">
        <v>5.8</v>
      </c>
      <c r="M6247" s="8">
        <v>2.7</v>
      </c>
      <c r="N6247">
        <v>9</v>
      </c>
      <c r="O6247" s="8">
        <v>52.2</v>
      </c>
      <c r="P6247" s="14">
        <v>5.6399999999999999E-2</v>
      </c>
      <c r="Q6247" s="8">
        <v>2.94</v>
      </c>
      <c r="R6247" s="8">
        <v>49.26</v>
      </c>
      <c r="S6247" s="8">
        <v>24.3</v>
      </c>
      <c r="T6247" s="8">
        <v>24.96</v>
      </c>
      <c r="U6247">
        <v>0</v>
      </c>
      <c r="V6247" s="8">
        <v>0</v>
      </c>
      <c r="W6247" s="8">
        <v>0</v>
      </c>
      <c r="X6247" s="8">
        <v>24.96</v>
      </c>
    </row>
    <row r="6248" spans="1:24" x14ac:dyDescent="0.25">
      <c r="A6248" t="s">
        <v>6574</v>
      </c>
      <c r="B6248" s="1">
        <v>46163</v>
      </c>
      <c r="C6248" t="s">
        <v>480</v>
      </c>
      <c r="D6248" t="s">
        <v>481</v>
      </c>
      <c r="E6248" t="s">
        <v>63</v>
      </c>
      <c r="F6248" t="s">
        <v>54</v>
      </c>
      <c r="G6248" t="s">
        <v>79</v>
      </c>
      <c r="H6248" t="s">
        <v>80</v>
      </c>
      <c r="I6248" t="s">
        <v>130</v>
      </c>
      <c r="J6248" t="s">
        <v>131</v>
      </c>
      <c r="K6248" t="s">
        <v>42</v>
      </c>
      <c r="L6248" s="13">
        <v>4.8</v>
      </c>
      <c r="M6248" s="8">
        <v>1.4</v>
      </c>
      <c r="N6248">
        <v>212</v>
      </c>
      <c r="O6248" s="8">
        <v>1017.6</v>
      </c>
      <c r="P6248" s="14">
        <v>8.0999999999999996E-3</v>
      </c>
      <c r="Q6248" s="8">
        <v>8.24</v>
      </c>
      <c r="R6248" s="8">
        <v>1009.36</v>
      </c>
      <c r="S6248" s="8">
        <v>296.8</v>
      </c>
      <c r="T6248" s="8">
        <v>712.56</v>
      </c>
      <c r="U6248">
        <v>0</v>
      </c>
      <c r="V6248" s="8">
        <v>0</v>
      </c>
      <c r="W6248" s="8">
        <v>0</v>
      </c>
      <c r="X6248" s="8">
        <v>712.56</v>
      </c>
    </row>
    <row r="6249" spans="1:24" x14ac:dyDescent="0.25">
      <c r="A6249" t="s">
        <v>6575</v>
      </c>
      <c r="B6249" s="1">
        <v>45412</v>
      </c>
      <c r="C6249" t="s">
        <v>328</v>
      </c>
      <c r="D6249" t="s">
        <v>329</v>
      </c>
      <c r="E6249" t="s">
        <v>71</v>
      </c>
      <c r="F6249" t="s">
        <v>54</v>
      </c>
      <c r="G6249" t="s">
        <v>165</v>
      </c>
      <c r="H6249" t="s">
        <v>166</v>
      </c>
      <c r="I6249" t="s">
        <v>185</v>
      </c>
      <c r="J6249" t="s">
        <v>186</v>
      </c>
      <c r="K6249" t="s">
        <v>59</v>
      </c>
      <c r="L6249" s="13">
        <v>4.9000000000000004</v>
      </c>
      <c r="M6249" s="8">
        <v>3.1</v>
      </c>
      <c r="N6249">
        <v>104</v>
      </c>
      <c r="O6249" s="8">
        <v>509.6</v>
      </c>
      <c r="P6249" s="14">
        <v>2.0500000000000001E-2</v>
      </c>
      <c r="Q6249" s="8">
        <v>10.45</v>
      </c>
      <c r="R6249" s="8">
        <v>499.15</v>
      </c>
      <c r="S6249" s="8">
        <v>322.39999999999998</v>
      </c>
      <c r="T6249" s="8">
        <v>176.75</v>
      </c>
      <c r="U6249">
        <v>0</v>
      </c>
      <c r="V6249" s="8">
        <v>0</v>
      </c>
      <c r="W6249" s="8">
        <v>0</v>
      </c>
      <c r="X6249" s="8">
        <v>176.75</v>
      </c>
    </row>
    <row r="6250" spans="1:24" x14ac:dyDescent="0.25">
      <c r="A6250" t="s">
        <v>6576</v>
      </c>
      <c r="B6250" s="1">
        <v>45773</v>
      </c>
      <c r="C6250" t="s">
        <v>400</v>
      </c>
      <c r="D6250" t="s">
        <v>401</v>
      </c>
      <c r="E6250" t="s">
        <v>27</v>
      </c>
      <c r="F6250" t="s">
        <v>28</v>
      </c>
      <c r="G6250" t="s">
        <v>29</v>
      </c>
      <c r="H6250" t="s">
        <v>30</v>
      </c>
      <c r="I6250" t="s">
        <v>144</v>
      </c>
      <c r="J6250" t="s">
        <v>145</v>
      </c>
      <c r="K6250" t="s">
        <v>33</v>
      </c>
      <c r="L6250" s="13">
        <v>12</v>
      </c>
      <c r="M6250" s="8">
        <v>6.5</v>
      </c>
      <c r="N6250">
        <v>54</v>
      </c>
      <c r="O6250" s="8">
        <v>648</v>
      </c>
      <c r="P6250" s="14">
        <v>0.12189999999999999</v>
      </c>
      <c r="Q6250" s="8">
        <v>78.989999999999995</v>
      </c>
      <c r="R6250" s="8">
        <v>569.01</v>
      </c>
      <c r="S6250" s="8">
        <v>351</v>
      </c>
      <c r="T6250" s="8">
        <v>218.01</v>
      </c>
      <c r="U6250">
        <v>0</v>
      </c>
      <c r="V6250" s="8">
        <v>0</v>
      </c>
      <c r="W6250" s="8">
        <v>0</v>
      </c>
      <c r="X6250" s="8">
        <v>218.01</v>
      </c>
    </row>
    <row r="6251" spans="1:24" x14ac:dyDescent="0.25">
      <c r="A6251" t="s">
        <v>6577</v>
      </c>
      <c r="B6251" s="1">
        <v>45346</v>
      </c>
      <c r="C6251" t="s">
        <v>410</v>
      </c>
      <c r="D6251" t="s">
        <v>411</v>
      </c>
      <c r="E6251" t="s">
        <v>150</v>
      </c>
      <c r="F6251" t="s">
        <v>46</v>
      </c>
      <c r="G6251" t="s">
        <v>151</v>
      </c>
      <c r="H6251" t="s">
        <v>152</v>
      </c>
      <c r="I6251" t="s">
        <v>57</v>
      </c>
      <c r="J6251" t="s">
        <v>58</v>
      </c>
      <c r="K6251" t="s">
        <v>59</v>
      </c>
      <c r="L6251" s="13">
        <v>10.5</v>
      </c>
      <c r="M6251" s="8">
        <v>7.5</v>
      </c>
      <c r="N6251">
        <v>23</v>
      </c>
      <c r="O6251" s="8">
        <v>241.5</v>
      </c>
      <c r="P6251" s="14">
        <v>0.10780000000000001</v>
      </c>
      <c r="Q6251" s="8">
        <v>26.03</v>
      </c>
      <c r="R6251" s="8">
        <v>215.47</v>
      </c>
      <c r="S6251" s="8">
        <v>172.5</v>
      </c>
      <c r="T6251" s="8">
        <v>42.97</v>
      </c>
      <c r="U6251">
        <v>2</v>
      </c>
      <c r="V6251" s="8">
        <v>18.739999999999998</v>
      </c>
      <c r="W6251" s="8">
        <v>16</v>
      </c>
      <c r="X6251" s="8">
        <v>26.97</v>
      </c>
    </row>
    <row r="6252" spans="1:24" x14ac:dyDescent="0.25">
      <c r="A6252" t="s">
        <v>6578</v>
      </c>
      <c r="B6252" s="1">
        <v>46179</v>
      </c>
      <c r="C6252" t="s">
        <v>367</v>
      </c>
      <c r="D6252" t="s">
        <v>368</v>
      </c>
      <c r="E6252" t="s">
        <v>63</v>
      </c>
      <c r="F6252" t="s">
        <v>54</v>
      </c>
      <c r="G6252" t="s">
        <v>79</v>
      </c>
      <c r="H6252" t="s">
        <v>80</v>
      </c>
      <c r="I6252" t="s">
        <v>84</v>
      </c>
      <c r="J6252" t="s">
        <v>85</v>
      </c>
      <c r="K6252" t="s">
        <v>42</v>
      </c>
      <c r="L6252" s="13">
        <v>9.9</v>
      </c>
      <c r="M6252" s="8">
        <v>3.1</v>
      </c>
      <c r="N6252">
        <v>12</v>
      </c>
      <c r="O6252" s="8">
        <v>118.8</v>
      </c>
      <c r="P6252" s="14">
        <v>5.8099999999999999E-2</v>
      </c>
      <c r="Q6252" s="8">
        <v>6.9</v>
      </c>
      <c r="R6252" s="8">
        <v>111.9</v>
      </c>
      <c r="S6252" s="8">
        <v>37.200000000000003</v>
      </c>
      <c r="T6252" s="8">
        <v>74.7</v>
      </c>
      <c r="U6252">
        <v>0</v>
      </c>
      <c r="V6252" s="8">
        <v>0</v>
      </c>
      <c r="W6252" s="8">
        <v>0</v>
      </c>
      <c r="X6252" s="8">
        <v>74.7</v>
      </c>
    </row>
    <row r="6253" spans="1:24" x14ac:dyDescent="0.25">
      <c r="A6253" t="s">
        <v>6579</v>
      </c>
      <c r="B6253" s="1">
        <v>45941</v>
      </c>
      <c r="C6253" t="s">
        <v>475</v>
      </c>
      <c r="D6253" t="s">
        <v>476</v>
      </c>
      <c r="E6253" t="s">
        <v>63</v>
      </c>
      <c r="F6253" t="s">
        <v>37</v>
      </c>
      <c r="G6253" t="s">
        <v>79</v>
      </c>
      <c r="H6253" t="s">
        <v>80</v>
      </c>
      <c r="I6253" t="s">
        <v>117</v>
      </c>
      <c r="J6253" t="s">
        <v>118</v>
      </c>
      <c r="K6253" t="s">
        <v>59</v>
      </c>
      <c r="L6253" s="13">
        <v>6</v>
      </c>
      <c r="M6253" s="8">
        <v>4.2</v>
      </c>
      <c r="N6253">
        <v>17</v>
      </c>
      <c r="O6253" s="8">
        <v>102</v>
      </c>
      <c r="P6253" s="14">
        <v>6.1999999999999998E-3</v>
      </c>
      <c r="Q6253" s="8">
        <v>0.63</v>
      </c>
      <c r="R6253" s="8">
        <v>101.37</v>
      </c>
      <c r="S6253" s="8">
        <v>71.400000000000006</v>
      </c>
      <c r="T6253" s="8">
        <v>29.97</v>
      </c>
      <c r="U6253">
        <v>0</v>
      </c>
      <c r="V6253" s="8">
        <v>0</v>
      </c>
      <c r="W6253" s="8">
        <v>0</v>
      </c>
      <c r="X6253" s="8">
        <v>29.97</v>
      </c>
    </row>
    <row r="6254" spans="1:24" x14ac:dyDescent="0.25">
      <c r="A6254" t="s">
        <v>6580</v>
      </c>
      <c r="B6254" s="1">
        <v>45889</v>
      </c>
      <c r="C6254" t="s">
        <v>315</v>
      </c>
      <c r="D6254" t="s">
        <v>316</v>
      </c>
      <c r="E6254" t="s">
        <v>27</v>
      </c>
      <c r="F6254" t="s">
        <v>46</v>
      </c>
      <c r="G6254" t="s">
        <v>29</v>
      </c>
      <c r="H6254" t="s">
        <v>30</v>
      </c>
      <c r="I6254" t="s">
        <v>185</v>
      </c>
      <c r="J6254" t="s">
        <v>186</v>
      </c>
      <c r="K6254" t="s">
        <v>59</v>
      </c>
      <c r="L6254" s="13">
        <v>4.9000000000000004</v>
      </c>
      <c r="M6254" s="8">
        <v>3.1</v>
      </c>
      <c r="N6254">
        <v>28</v>
      </c>
      <c r="O6254" s="8">
        <v>137.19999999999999</v>
      </c>
      <c r="P6254" s="14">
        <v>0.19819999999999999</v>
      </c>
      <c r="Q6254" s="8">
        <v>27.19</v>
      </c>
      <c r="R6254" s="8">
        <v>110.01</v>
      </c>
      <c r="S6254" s="8">
        <v>86.8</v>
      </c>
      <c r="T6254" s="8">
        <v>23.21</v>
      </c>
      <c r="U6254">
        <v>0</v>
      </c>
      <c r="V6254" s="8">
        <v>0</v>
      </c>
      <c r="W6254" s="8">
        <v>0</v>
      </c>
      <c r="X6254" s="8">
        <v>23.21</v>
      </c>
    </row>
    <row r="6255" spans="1:24" x14ac:dyDescent="0.25">
      <c r="A6255" t="s">
        <v>6581</v>
      </c>
      <c r="B6255" s="1">
        <v>45886</v>
      </c>
      <c r="C6255" t="s">
        <v>174</v>
      </c>
      <c r="D6255" t="s">
        <v>175</v>
      </c>
      <c r="E6255" t="s">
        <v>150</v>
      </c>
      <c r="F6255" t="s">
        <v>54</v>
      </c>
      <c r="G6255" t="s">
        <v>151</v>
      </c>
      <c r="H6255" t="s">
        <v>152</v>
      </c>
      <c r="I6255" t="s">
        <v>156</v>
      </c>
      <c r="J6255" t="s">
        <v>157</v>
      </c>
      <c r="K6255" t="s">
        <v>42</v>
      </c>
      <c r="L6255" s="13">
        <v>6.2</v>
      </c>
      <c r="M6255" s="8">
        <v>1.9</v>
      </c>
      <c r="N6255">
        <v>95</v>
      </c>
      <c r="O6255" s="8">
        <v>589</v>
      </c>
      <c r="P6255" s="14">
        <v>4.4699999999999997E-2</v>
      </c>
      <c r="Q6255" s="8">
        <v>26.33</v>
      </c>
      <c r="R6255" s="8">
        <v>562.66999999999996</v>
      </c>
      <c r="S6255" s="8">
        <v>180.5</v>
      </c>
      <c r="T6255" s="8">
        <v>382.17</v>
      </c>
      <c r="U6255">
        <v>0</v>
      </c>
      <c r="V6255" s="8">
        <v>0</v>
      </c>
      <c r="W6255" s="8">
        <v>0</v>
      </c>
      <c r="X6255" s="8">
        <v>382.17</v>
      </c>
    </row>
    <row r="6256" spans="1:24" x14ac:dyDescent="0.25">
      <c r="A6256" t="s">
        <v>6582</v>
      </c>
      <c r="B6256" s="1">
        <v>46258</v>
      </c>
      <c r="C6256" t="s">
        <v>235</v>
      </c>
      <c r="D6256" t="s">
        <v>236</v>
      </c>
      <c r="E6256" t="s">
        <v>27</v>
      </c>
      <c r="F6256" t="s">
        <v>54</v>
      </c>
      <c r="G6256" t="s">
        <v>38</v>
      </c>
      <c r="H6256" t="s">
        <v>39</v>
      </c>
      <c r="I6256" t="s">
        <v>130</v>
      </c>
      <c r="J6256" t="s">
        <v>131</v>
      </c>
      <c r="K6256" t="s">
        <v>42</v>
      </c>
      <c r="L6256" s="13">
        <v>4.8</v>
      </c>
      <c r="M6256" s="8">
        <v>1.4</v>
      </c>
      <c r="N6256">
        <v>83</v>
      </c>
      <c r="O6256" s="8">
        <v>398.4</v>
      </c>
      <c r="P6256" s="14">
        <v>2.3199999999999998E-2</v>
      </c>
      <c r="Q6256" s="8">
        <v>9.24</v>
      </c>
      <c r="R6256" s="8">
        <v>389.16</v>
      </c>
      <c r="S6256" s="8">
        <v>116.2</v>
      </c>
      <c r="T6256" s="8">
        <v>272.95999999999998</v>
      </c>
      <c r="U6256">
        <v>0</v>
      </c>
      <c r="V6256" s="8">
        <v>0</v>
      </c>
      <c r="W6256" s="8">
        <v>0</v>
      </c>
      <c r="X6256" s="8">
        <v>272.95999999999998</v>
      </c>
    </row>
    <row r="6257" spans="1:24" x14ac:dyDescent="0.25">
      <c r="A6257" t="s">
        <v>6583</v>
      </c>
      <c r="B6257" s="1">
        <v>45927</v>
      </c>
      <c r="C6257" t="s">
        <v>291</v>
      </c>
      <c r="D6257" t="s">
        <v>292</v>
      </c>
      <c r="E6257" t="s">
        <v>150</v>
      </c>
      <c r="F6257" t="s">
        <v>54</v>
      </c>
      <c r="G6257" t="s">
        <v>151</v>
      </c>
      <c r="H6257" t="s">
        <v>152</v>
      </c>
      <c r="I6257" t="s">
        <v>130</v>
      </c>
      <c r="J6257" t="s">
        <v>131</v>
      </c>
      <c r="K6257" t="s">
        <v>42</v>
      </c>
      <c r="L6257" s="13">
        <v>4.8</v>
      </c>
      <c r="M6257" s="8">
        <v>1.4</v>
      </c>
      <c r="N6257">
        <v>151</v>
      </c>
      <c r="O6257" s="8">
        <v>724.8</v>
      </c>
      <c r="P6257" s="14">
        <v>4.4999999999999997E-3</v>
      </c>
      <c r="Q6257" s="8">
        <v>3.26</v>
      </c>
      <c r="R6257" s="8">
        <v>721.54</v>
      </c>
      <c r="S6257" s="8">
        <v>211.4</v>
      </c>
      <c r="T6257" s="8">
        <v>510.14</v>
      </c>
      <c r="U6257">
        <v>0</v>
      </c>
      <c r="V6257" s="8">
        <v>0</v>
      </c>
      <c r="W6257" s="8">
        <v>0</v>
      </c>
      <c r="X6257" s="8">
        <v>510.14</v>
      </c>
    </row>
    <row r="6258" spans="1:24" x14ac:dyDescent="0.25">
      <c r="A6258" t="s">
        <v>6584</v>
      </c>
      <c r="B6258" s="1">
        <v>45364</v>
      </c>
      <c r="C6258" t="s">
        <v>279</v>
      </c>
      <c r="D6258" t="s">
        <v>280</v>
      </c>
      <c r="E6258" t="s">
        <v>53</v>
      </c>
      <c r="F6258" t="s">
        <v>54</v>
      </c>
      <c r="G6258" t="s">
        <v>55</v>
      </c>
      <c r="H6258" t="s">
        <v>56</v>
      </c>
      <c r="I6258" t="s">
        <v>112</v>
      </c>
      <c r="J6258" t="s">
        <v>113</v>
      </c>
      <c r="K6258" t="s">
        <v>42</v>
      </c>
      <c r="L6258" s="13">
        <v>8.5</v>
      </c>
      <c r="M6258" s="8">
        <v>2.8</v>
      </c>
      <c r="N6258">
        <v>50</v>
      </c>
      <c r="O6258" s="8">
        <v>425</v>
      </c>
      <c r="P6258" s="14">
        <v>0.47839999999999999</v>
      </c>
      <c r="Q6258" s="8">
        <v>203.32</v>
      </c>
      <c r="R6258" s="8">
        <v>221.68</v>
      </c>
      <c r="S6258" s="8">
        <v>140</v>
      </c>
      <c r="T6258" s="8">
        <v>81.680000000000007</v>
      </c>
      <c r="U6258">
        <v>0</v>
      </c>
      <c r="V6258" s="8">
        <v>0</v>
      </c>
      <c r="W6258" s="8">
        <v>0</v>
      </c>
      <c r="X6258" s="8">
        <v>81.680000000000007</v>
      </c>
    </row>
    <row r="6259" spans="1:24" x14ac:dyDescent="0.25">
      <c r="A6259" t="s">
        <v>6585</v>
      </c>
      <c r="B6259" s="1">
        <v>45775</v>
      </c>
      <c r="C6259" t="s">
        <v>383</v>
      </c>
      <c r="D6259" t="s">
        <v>384</v>
      </c>
      <c r="E6259" t="s">
        <v>63</v>
      </c>
      <c r="F6259" t="s">
        <v>54</v>
      </c>
      <c r="G6259" t="s">
        <v>79</v>
      </c>
      <c r="H6259" t="s">
        <v>80</v>
      </c>
      <c r="I6259" t="s">
        <v>130</v>
      </c>
      <c r="J6259" t="s">
        <v>131</v>
      </c>
      <c r="K6259" t="s">
        <v>42</v>
      </c>
      <c r="L6259" s="13">
        <v>4.8</v>
      </c>
      <c r="M6259" s="8">
        <v>1.4</v>
      </c>
      <c r="N6259">
        <v>122</v>
      </c>
      <c r="O6259" s="8">
        <v>585.6</v>
      </c>
      <c r="P6259" s="14">
        <v>2.0299999999999999E-2</v>
      </c>
      <c r="Q6259" s="8">
        <v>11.89</v>
      </c>
      <c r="R6259" s="8">
        <v>573.71</v>
      </c>
      <c r="S6259" s="8">
        <v>170.8</v>
      </c>
      <c r="T6259" s="8">
        <v>402.91</v>
      </c>
      <c r="U6259">
        <v>0</v>
      </c>
      <c r="V6259" s="8">
        <v>0</v>
      </c>
      <c r="W6259" s="8">
        <v>0</v>
      </c>
      <c r="X6259" s="8">
        <v>402.91</v>
      </c>
    </row>
    <row r="6260" spans="1:24" x14ac:dyDescent="0.25">
      <c r="A6260" t="s">
        <v>6586</v>
      </c>
      <c r="B6260" s="1">
        <v>46202</v>
      </c>
      <c r="C6260" t="s">
        <v>183</v>
      </c>
      <c r="D6260" t="s">
        <v>184</v>
      </c>
      <c r="E6260" t="s">
        <v>63</v>
      </c>
      <c r="F6260" t="s">
        <v>89</v>
      </c>
      <c r="G6260" t="s">
        <v>64</v>
      </c>
      <c r="H6260" t="s">
        <v>65</v>
      </c>
      <c r="I6260" t="s">
        <v>66</v>
      </c>
      <c r="J6260" t="s">
        <v>67</v>
      </c>
      <c r="K6260" t="s">
        <v>33</v>
      </c>
      <c r="L6260" s="13">
        <v>4.5</v>
      </c>
      <c r="M6260" s="8">
        <v>2.1</v>
      </c>
      <c r="N6260">
        <v>65</v>
      </c>
      <c r="O6260" s="8">
        <v>292.5</v>
      </c>
      <c r="P6260" s="14">
        <v>0.1075</v>
      </c>
      <c r="Q6260" s="8">
        <v>31.44</v>
      </c>
      <c r="R6260" s="8">
        <v>261.06</v>
      </c>
      <c r="S6260" s="8">
        <v>136.5</v>
      </c>
      <c r="T6260" s="8">
        <v>124.56</v>
      </c>
      <c r="U6260">
        <v>0</v>
      </c>
      <c r="V6260" s="8">
        <v>0</v>
      </c>
      <c r="W6260" s="8">
        <v>0</v>
      </c>
      <c r="X6260" s="8">
        <v>124.56</v>
      </c>
    </row>
    <row r="6261" spans="1:24" x14ac:dyDescent="0.25">
      <c r="A6261" t="s">
        <v>6587</v>
      </c>
      <c r="B6261" s="1">
        <v>45491</v>
      </c>
      <c r="C6261" t="s">
        <v>159</v>
      </c>
      <c r="D6261" t="s">
        <v>160</v>
      </c>
      <c r="E6261" t="s">
        <v>27</v>
      </c>
      <c r="F6261" t="s">
        <v>37</v>
      </c>
      <c r="G6261" t="s">
        <v>29</v>
      </c>
      <c r="H6261" t="s">
        <v>30</v>
      </c>
      <c r="I6261" t="s">
        <v>117</v>
      </c>
      <c r="J6261" t="s">
        <v>118</v>
      </c>
      <c r="K6261" t="s">
        <v>59</v>
      </c>
      <c r="L6261" s="13">
        <v>6</v>
      </c>
      <c r="M6261" s="8">
        <v>4.2</v>
      </c>
      <c r="N6261">
        <v>2</v>
      </c>
      <c r="O6261" s="8">
        <v>12</v>
      </c>
      <c r="P6261" s="14">
        <v>9.7999999999999997E-3</v>
      </c>
      <c r="Q6261" s="8">
        <v>0.12</v>
      </c>
      <c r="R6261" s="8">
        <v>11.88</v>
      </c>
      <c r="S6261" s="8">
        <v>8.4</v>
      </c>
      <c r="T6261" s="8">
        <v>3.48</v>
      </c>
      <c r="U6261">
        <v>1</v>
      </c>
      <c r="V6261" s="8">
        <v>5.94</v>
      </c>
      <c r="W6261" s="8">
        <v>4.7</v>
      </c>
      <c r="X6261" s="8">
        <v>-1.22</v>
      </c>
    </row>
    <row r="6262" spans="1:24" x14ac:dyDescent="0.25">
      <c r="A6262" t="s">
        <v>6588</v>
      </c>
      <c r="B6262" s="1">
        <v>45804</v>
      </c>
      <c r="C6262" t="s">
        <v>201</v>
      </c>
      <c r="D6262" t="s">
        <v>202</v>
      </c>
      <c r="E6262" t="s">
        <v>53</v>
      </c>
      <c r="F6262" t="s">
        <v>46</v>
      </c>
      <c r="G6262" t="s">
        <v>55</v>
      </c>
      <c r="H6262" t="s">
        <v>56</v>
      </c>
      <c r="I6262" t="s">
        <v>66</v>
      </c>
      <c r="J6262" t="s">
        <v>67</v>
      </c>
      <c r="K6262" t="s">
        <v>33</v>
      </c>
      <c r="L6262" s="13">
        <v>4.5</v>
      </c>
      <c r="M6262" s="8">
        <v>2.1</v>
      </c>
      <c r="N6262">
        <v>8</v>
      </c>
      <c r="O6262" s="8">
        <v>36</v>
      </c>
      <c r="P6262" s="14">
        <v>0.14069999999999999</v>
      </c>
      <c r="Q6262" s="8">
        <v>5.07</v>
      </c>
      <c r="R6262" s="8">
        <v>30.93</v>
      </c>
      <c r="S6262" s="8">
        <v>16.8</v>
      </c>
      <c r="T6262" s="8">
        <v>14.13</v>
      </c>
      <c r="U6262">
        <v>2</v>
      </c>
      <c r="V6262" s="8">
        <v>7.73</v>
      </c>
      <c r="W6262" s="8">
        <v>5.2</v>
      </c>
      <c r="X6262" s="8">
        <v>8.93</v>
      </c>
    </row>
    <row r="6263" spans="1:24" x14ac:dyDescent="0.25">
      <c r="A6263" t="s">
        <v>6589</v>
      </c>
      <c r="B6263" s="1">
        <v>45414</v>
      </c>
      <c r="C6263" t="s">
        <v>159</v>
      </c>
      <c r="D6263" t="s">
        <v>160</v>
      </c>
      <c r="E6263" t="s">
        <v>27</v>
      </c>
      <c r="F6263" t="s">
        <v>37</v>
      </c>
      <c r="G6263" t="s">
        <v>29</v>
      </c>
      <c r="H6263" t="s">
        <v>30</v>
      </c>
      <c r="I6263" t="s">
        <v>84</v>
      </c>
      <c r="J6263" t="s">
        <v>85</v>
      </c>
      <c r="K6263" t="s">
        <v>42</v>
      </c>
      <c r="L6263" s="13">
        <v>9.9</v>
      </c>
      <c r="M6263" s="8">
        <v>3.1</v>
      </c>
      <c r="N6263">
        <v>2</v>
      </c>
      <c r="O6263" s="8">
        <v>19.8</v>
      </c>
      <c r="P6263" s="14">
        <v>3.1099999999999999E-2</v>
      </c>
      <c r="Q6263" s="8">
        <v>0.62</v>
      </c>
      <c r="R6263" s="8">
        <v>19.18</v>
      </c>
      <c r="S6263" s="8">
        <v>6.2</v>
      </c>
      <c r="T6263" s="8">
        <v>12.98</v>
      </c>
      <c r="U6263">
        <v>0</v>
      </c>
      <c r="V6263" s="8">
        <v>0</v>
      </c>
      <c r="W6263" s="8">
        <v>0</v>
      </c>
      <c r="X6263" s="8">
        <v>12.98</v>
      </c>
    </row>
    <row r="6264" spans="1:24" x14ac:dyDescent="0.25">
      <c r="A6264" t="s">
        <v>6590</v>
      </c>
      <c r="B6264" s="1">
        <v>46180</v>
      </c>
      <c r="C6264" t="s">
        <v>584</v>
      </c>
      <c r="D6264" t="s">
        <v>585</v>
      </c>
      <c r="E6264" t="s">
        <v>27</v>
      </c>
      <c r="F6264" t="s">
        <v>37</v>
      </c>
      <c r="G6264" t="s">
        <v>29</v>
      </c>
      <c r="H6264" t="s">
        <v>30</v>
      </c>
      <c r="I6264" t="s">
        <v>57</v>
      </c>
      <c r="J6264" t="s">
        <v>58</v>
      </c>
      <c r="K6264" t="s">
        <v>59</v>
      </c>
      <c r="L6264" s="13">
        <v>10.5</v>
      </c>
      <c r="M6264" s="8">
        <v>7.5</v>
      </c>
      <c r="N6264">
        <v>1</v>
      </c>
      <c r="O6264" s="8">
        <v>10.5</v>
      </c>
      <c r="P6264" s="14">
        <v>5.5999999999999999E-3</v>
      </c>
      <c r="Q6264" s="8">
        <v>0.06</v>
      </c>
      <c r="R6264" s="8">
        <v>10.44</v>
      </c>
      <c r="S6264" s="8">
        <v>7.5</v>
      </c>
      <c r="T6264" s="8">
        <v>2.94</v>
      </c>
      <c r="U6264">
        <v>0</v>
      </c>
      <c r="V6264" s="8">
        <v>0</v>
      </c>
      <c r="W6264" s="8">
        <v>0</v>
      </c>
      <c r="X6264" s="8">
        <v>2.94</v>
      </c>
    </row>
    <row r="6265" spans="1:24" x14ac:dyDescent="0.25">
      <c r="A6265" t="s">
        <v>6591</v>
      </c>
      <c r="B6265" s="1">
        <v>45989</v>
      </c>
      <c r="C6265" t="s">
        <v>309</v>
      </c>
      <c r="D6265" t="s">
        <v>310</v>
      </c>
      <c r="E6265" t="s">
        <v>63</v>
      </c>
      <c r="F6265" t="s">
        <v>54</v>
      </c>
      <c r="G6265" t="s">
        <v>64</v>
      </c>
      <c r="H6265" t="s">
        <v>65</v>
      </c>
      <c r="I6265" t="s">
        <v>144</v>
      </c>
      <c r="J6265" t="s">
        <v>145</v>
      </c>
      <c r="K6265" t="s">
        <v>33</v>
      </c>
      <c r="L6265" s="13">
        <v>12</v>
      </c>
      <c r="M6265" s="8">
        <v>6.5</v>
      </c>
      <c r="N6265">
        <v>86</v>
      </c>
      <c r="O6265" s="8">
        <v>1032</v>
      </c>
      <c r="P6265" s="14">
        <v>5.2900000000000003E-2</v>
      </c>
      <c r="Q6265" s="8">
        <v>54.59</v>
      </c>
      <c r="R6265" s="8">
        <v>977.41</v>
      </c>
      <c r="S6265" s="8">
        <v>559</v>
      </c>
      <c r="T6265" s="8">
        <v>418.41</v>
      </c>
      <c r="U6265">
        <v>0</v>
      </c>
      <c r="V6265" s="8">
        <v>0</v>
      </c>
      <c r="W6265" s="8">
        <v>0</v>
      </c>
      <c r="X6265" s="8">
        <v>418.41</v>
      </c>
    </row>
    <row r="6266" spans="1:24" x14ac:dyDescent="0.25">
      <c r="A6266" t="s">
        <v>6592</v>
      </c>
      <c r="B6266" s="1">
        <v>45682</v>
      </c>
      <c r="C6266" t="s">
        <v>501</v>
      </c>
      <c r="D6266" t="s">
        <v>502</v>
      </c>
      <c r="E6266" t="s">
        <v>27</v>
      </c>
      <c r="F6266" t="s">
        <v>37</v>
      </c>
      <c r="G6266" t="s">
        <v>29</v>
      </c>
      <c r="H6266" t="s">
        <v>30</v>
      </c>
      <c r="I6266" t="s">
        <v>57</v>
      </c>
      <c r="J6266" t="s">
        <v>58</v>
      </c>
      <c r="K6266" t="s">
        <v>59</v>
      </c>
      <c r="L6266" s="13">
        <v>10.5</v>
      </c>
      <c r="M6266" s="8">
        <v>7.5</v>
      </c>
      <c r="N6266">
        <v>16</v>
      </c>
      <c r="O6266" s="8">
        <v>168</v>
      </c>
      <c r="P6266" s="14">
        <v>1.3100000000000001E-2</v>
      </c>
      <c r="Q6266" s="8">
        <v>2.2000000000000002</v>
      </c>
      <c r="R6266" s="8">
        <v>165.8</v>
      </c>
      <c r="S6266" s="8">
        <v>120</v>
      </c>
      <c r="T6266" s="8">
        <v>45.8</v>
      </c>
      <c r="U6266">
        <v>0</v>
      </c>
      <c r="V6266" s="8">
        <v>0</v>
      </c>
      <c r="W6266" s="8">
        <v>0</v>
      </c>
      <c r="X6266" s="8">
        <v>45.8</v>
      </c>
    </row>
    <row r="6267" spans="1:24" x14ac:dyDescent="0.25">
      <c r="A6267" t="s">
        <v>6593</v>
      </c>
      <c r="B6267" s="1">
        <v>45834</v>
      </c>
      <c r="C6267" t="s">
        <v>195</v>
      </c>
      <c r="D6267" t="s">
        <v>196</v>
      </c>
      <c r="E6267" t="s">
        <v>150</v>
      </c>
      <c r="F6267" t="s">
        <v>89</v>
      </c>
      <c r="G6267" t="s">
        <v>151</v>
      </c>
      <c r="H6267" t="s">
        <v>152</v>
      </c>
      <c r="I6267" t="s">
        <v>185</v>
      </c>
      <c r="J6267" t="s">
        <v>186</v>
      </c>
      <c r="K6267" t="s">
        <v>59</v>
      </c>
      <c r="L6267" s="13">
        <v>4.9000000000000004</v>
      </c>
      <c r="M6267" s="8">
        <v>3.1</v>
      </c>
      <c r="N6267">
        <v>274</v>
      </c>
      <c r="O6267" s="8">
        <v>1342.6</v>
      </c>
      <c r="P6267" s="14">
        <v>7.5200000000000003E-2</v>
      </c>
      <c r="Q6267" s="8">
        <v>100.96</v>
      </c>
      <c r="R6267" s="8">
        <v>1241.6400000000001</v>
      </c>
      <c r="S6267" s="8">
        <v>849.4</v>
      </c>
      <c r="T6267" s="8">
        <v>392.24</v>
      </c>
      <c r="U6267">
        <v>0</v>
      </c>
      <c r="V6267" s="8">
        <v>0</v>
      </c>
      <c r="W6267" s="8">
        <v>0</v>
      </c>
      <c r="X6267" s="8">
        <v>392.24</v>
      </c>
    </row>
    <row r="6268" spans="1:24" x14ac:dyDescent="0.25">
      <c r="A6268" t="s">
        <v>6594</v>
      </c>
      <c r="B6268" s="1">
        <v>45597</v>
      </c>
      <c r="C6268" t="s">
        <v>508</v>
      </c>
      <c r="D6268" t="s">
        <v>509</v>
      </c>
      <c r="E6268" t="s">
        <v>27</v>
      </c>
      <c r="F6268" t="s">
        <v>89</v>
      </c>
      <c r="G6268" t="s">
        <v>29</v>
      </c>
      <c r="H6268" t="s">
        <v>30</v>
      </c>
      <c r="I6268" t="s">
        <v>74</v>
      </c>
      <c r="J6268" t="s">
        <v>75</v>
      </c>
      <c r="K6268" t="s">
        <v>49</v>
      </c>
      <c r="L6268" s="13">
        <v>11</v>
      </c>
      <c r="M6268" s="8">
        <v>6.8</v>
      </c>
      <c r="N6268">
        <v>280</v>
      </c>
      <c r="O6268" s="8">
        <v>3080</v>
      </c>
      <c r="P6268" s="14">
        <v>0.14710000000000001</v>
      </c>
      <c r="Q6268" s="8">
        <v>453.07</v>
      </c>
      <c r="R6268" s="8">
        <v>2626.93</v>
      </c>
      <c r="S6268" s="8">
        <v>1904</v>
      </c>
      <c r="T6268" s="8">
        <v>722.93</v>
      </c>
      <c r="U6268">
        <v>0</v>
      </c>
      <c r="V6268" s="8">
        <v>0</v>
      </c>
      <c r="W6268" s="8">
        <v>0</v>
      </c>
      <c r="X6268" s="8">
        <v>722.93</v>
      </c>
    </row>
    <row r="6269" spans="1:24" x14ac:dyDescent="0.25">
      <c r="A6269" t="s">
        <v>6595</v>
      </c>
      <c r="B6269" s="1">
        <v>45715</v>
      </c>
      <c r="C6269" t="s">
        <v>427</v>
      </c>
      <c r="D6269" t="s">
        <v>428</v>
      </c>
      <c r="E6269" t="s">
        <v>150</v>
      </c>
      <c r="F6269" t="s">
        <v>46</v>
      </c>
      <c r="G6269" t="s">
        <v>151</v>
      </c>
      <c r="H6269" t="s">
        <v>152</v>
      </c>
      <c r="I6269" t="s">
        <v>47</v>
      </c>
      <c r="J6269" t="s">
        <v>48</v>
      </c>
      <c r="K6269" t="s">
        <v>49</v>
      </c>
      <c r="L6269" s="13">
        <v>5</v>
      </c>
      <c r="M6269" s="8">
        <v>3.2</v>
      </c>
      <c r="N6269">
        <v>9</v>
      </c>
      <c r="O6269" s="8">
        <v>45</v>
      </c>
      <c r="P6269" s="14">
        <v>0.1268</v>
      </c>
      <c r="Q6269" s="8">
        <v>5.71</v>
      </c>
      <c r="R6269" s="8">
        <v>39.29</v>
      </c>
      <c r="S6269" s="8">
        <v>28.8</v>
      </c>
      <c r="T6269" s="8">
        <v>10.49</v>
      </c>
      <c r="U6269">
        <v>0</v>
      </c>
      <c r="V6269" s="8">
        <v>0</v>
      </c>
      <c r="W6269" s="8">
        <v>0</v>
      </c>
      <c r="X6269" s="8">
        <v>10.49</v>
      </c>
    </row>
    <row r="6270" spans="1:24" x14ac:dyDescent="0.25">
      <c r="A6270" t="s">
        <v>6596</v>
      </c>
      <c r="B6270" s="1">
        <v>45347</v>
      </c>
      <c r="C6270" t="s">
        <v>235</v>
      </c>
      <c r="D6270" t="s">
        <v>236</v>
      </c>
      <c r="E6270" t="s">
        <v>27</v>
      </c>
      <c r="F6270" t="s">
        <v>54</v>
      </c>
      <c r="G6270" t="s">
        <v>38</v>
      </c>
      <c r="H6270" t="s">
        <v>39</v>
      </c>
      <c r="I6270" t="s">
        <v>47</v>
      </c>
      <c r="J6270" t="s">
        <v>48</v>
      </c>
      <c r="K6270" t="s">
        <v>49</v>
      </c>
      <c r="L6270" s="13">
        <v>5</v>
      </c>
      <c r="M6270" s="8">
        <v>3.2</v>
      </c>
      <c r="N6270">
        <v>278</v>
      </c>
      <c r="O6270" s="8">
        <v>1390</v>
      </c>
      <c r="P6270" s="14">
        <v>2.2000000000000001E-3</v>
      </c>
      <c r="Q6270" s="8">
        <v>3.06</v>
      </c>
      <c r="R6270" s="8">
        <v>1386.94</v>
      </c>
      <c r="S6270" s="8">
        <v>889.6</v>
      </c>
      <c r="T6270" s="8">
        <v>497.34</v>
      </c>
      <c r="U6270">
        <v>0</v>
      </c>
      <c r="V6270" s="8">
        <v>0</v>
      </c>
      <c r="W6270" s="8">
        <v>0</v>
      </c>
      <c r="X6270" s="8">
        <v>497.34</v>
      </c>
    </row>
    <row r="6271" spans="1:24" x14ac:dyDescent="0.25">
      <c r="A6271" t="s">
        <v>6597</v>
      </c>
      <c r="B6271" s="1">
        <v>46183</v>
      </c>
      <c r="C6271" t="s">
        <v>758</v>
      </c>
      <c r="D6271" t="s">
        <v>759</v>
      </c>
      <c r="E6271" t="s">
        <v>27</v>
      </c>
      <c r="F6271" t="s">
        <v>37</v>
      </c>
      <c r="G6271" t="s">
        <v>29</v>
      </c>
      <c r="H6271" t="s">
        <v>30</v>
      </c>
      <c r="I6271" t="s">
        <v>47</v>
      </c>
      <c r="J6271" t="s">
        <v>48</v>
      </c>
      <c r="K6271" t="s">
        <v>49</v>
      </c>
      <c r="L6271" s="13">
        <v>5</v>
      </c>
      <c r="M6271" s="8">
        <v>3.2</v>
      </c>
      <c r="N6271">
        <v>155</v>
      </c>
      <c r="O6271" s="8">
        <v>775</v>
      </c>
      <c r="P6271" s="14">
        <v>6.7199999999999996E-2</v>
      </c>
      <c r="Q6271" s="8">
        <v>52.08</v>
      </c>
      <c r="R6271" s="8">
        <v>722.92</v>
      </c>
      <c r="S6271" s="8">
        <v>496</v>
      </c>
      <c r="T6271" s="8">
        <v>226.92</v>
      </c>
      <c r="U6271">
        <v>0</v>
      </c>
      <c r="V6271" s="8">
        <v>0</v>
      </c>
      <c r="W6271" s="8">
        <v>0</v>
      </c>
      <c r="X6271" s="8">
        <v>226.92</v>
      </c>
    </row>
    <row r="6272" spans="1:24" x14ac:dyDescent="0.25">
      <c r="A6272" t="s">
        <v>6598</v>
      </c>
      <c r="B6272" s="1">
        <v>46166</v>
      </c>
      <c r="C6272" t="s">
        <v>102</v>
      </c>
      <c r="D6272" t="s">
        <v>103</v>
      </c>
      <c r="E6272" t="s">
        <v>27</v>
      </c>
      <c r="F6272" t="s">
        <v>54</v>
      </c>
      <c r="G6272" t="s">
        <v>38</v>
      </c>
      <c r="H6272" t="s">
        <v>39</v>
      </c>
      <c r="I6272" t="s">
        <v>31</v>
      </c>
      <c r="J6272" t="s">
        <v>32</v>
      </c>
      <c r="K6272" t="s">
        <v>33</v>
      </c>
      <c r="L6272" s="13">
        <v>5.8</v>
      </c>
      <c r="M6272" s="8">
        <v>2.7</v>
      </c>
      <c r="N6272">
        <v>12</v>
      </c>
      <c r="O6272" s="8">
        <v>69.599999999999994</v>
      </c>
      <c r="P6272" s="14">
        <v>9.7000000000000003E-3</v>
      </c>
      <c r="Q6272" s="8">
        <v>0.68</v>
      </c>
      <c r="R6272" s="8">
        <v>68.92</v>
      </c>
      <c r="S6272" s="8">
        <v>32.4</v>
      </c>
      <c r="T6272" s="8">
        <v>36.520000000000003</v>
      </c>
      <c r="U6272">
        <v>0</v>
      </c>
      <c r="V6272" s="8">
        <v>0</v>
      </c>
      <c r="W6272" s="8">
        <v>0</v>
      </c>
      <c r="X6272" s="8">
        <v>36.520000000000003</v>
      </c>
    </row>
    <row r="6273" spans="1:24" x14ac:dyDescent="0.25">
      <c r="A6273" t="s">
        <v>6599</v>
      </c>
      <c r="B6273" s="1">
        <v>45446</v>
      </c>
      <c r="C6273" t="s">
        <v>455</v>
      </c>
      <c r="D6273" t="s">
        <v>456</v>
      </c>
      <c r="E6273" t="s">
        <v>71</v>
      </c>
      <c r="F6273" t="s">
        <v>89</v>
      </c>
      <c r="G6273" t="s">
        <v>72</v>
      </c>
      <c r="H6273" t="s">
        <v>73</v>
      </c>
      <c r="I6273" t="s">
        <v>40</v>
      </c>
      <c r="J6273" t="s">
        <v>41</v>
      </c>
      <c r="K6273" t="s">
        <v>42</v>
      </c>
      <c r="L6273" s="13">
        <v>14.5</v>
      </c>
      <c r="M6273" s="8">
        <v>4.2</v>
      </c>
      <c r="N6273">
        <v>272</v>
      </c>
      <c r="O6273" s="8">
        <v>3944</v>
      </c>
      <c r="P6273" s="14">
        <v>0.14019999999999999</v>
      </c>
      <c r="Q6273" s="8">
        <v>552.95000000000005</v>
      </c>
      <c r="R6273" s="8">
        <v>3391.05</v>
      </c>
      <c r="S6273" s="8">
        <v>1142.4000000000001</v>
      </c>
      <c r="T6273" s="8">
        <v>2248.65</v>
      </c>
      <c r="U6273">
        <v>0</v>
      </c>
      <c r="V6273" s="8">
        <v>0</v>
      </c>
      <c r="W6273" s="8">
        <v>0</v>
      </c>
      <c r="X6273" s="8">
        <v>2248.65</v>
      </c>
    </row>
    <row r="6274" spans="1:24" x14ac:dyDescent="0.25">
      <c r="A6274" t="s">
        <v>6600</v>
      </c>
      <c r="B6274" s="1">
        <v>45432</v>
      </c>
      <c r="C6274" t="s">
        <v>315</v>
      </c>
      <c r="D6274" t="s">
        <v>316</v>
      </c>
      <c r="E6274" t="s">
        <v>27</v>
      </c>
      <c r="F6274" t="s">
        <v>46</v>
      </c>
      <c r="G6274" t="s">
        <v>38</v>
      </c>
      <c r="H6274" t="s">
        <v>39</v>
      </c>
      <c r="I6274" t="s">
        <v>66</v>
      </c>
      <c r="J6274" t="s">
        <v>67</v>
      </c>
      <c r="K6274" t="s">
        <v>33</v>
      </c>
      <c r="L6274" s="13">
        <v>4.5</v>
      </c>
      <c r="M6274" s="8">
        <v>2.1</v>
      </c>
      <c r="N6274">
        <v>10</v>
      </c>
      <c r="O6274" s="8">
        <v>45</v>
      </c>
      <c r="P6274" s="14">
        <v>0.1171</v>
      </c>
      <c r="Q6274" s="8">
        <v>5.27</v>
      </c>
      <c r="R6274" s="8">
        <v>39.729999999999997</v>
      </c>
      <c r="S6274" s="8">
        <v>21</v>
      </c>
      <c r="T6274" s="8">
        <v>18.73</v>
      </c>
      <c r="U6274">
        <v>0</v>
      </c>
      <c r="V6274" s="8">
        <v>0</v>
      </c>
      <c r="W6274" s="8">
        <v>0</v>
      </c>
      <c r="X6274" s="8">
        <v>18.73</v>
      </c>
    </row>
    <row r="6275" spans="1:24" x14ac:dyDescent="0.25">
      <c r="A6275" t="s">
        <v>6601</v>
      </c>
      <c r="B6275" s="1">
        <v>45497</v>
      </c>
      <c r="C6275" t="s">
        <v>337</v>
      </c>
      <c r="D6275" t="s">
        <v>338</v>
      </c>
      <c r="E6275" t="s">
        <v>27</v>
      </c>
      <c r="F6275" t="s">
        <v>54</v>
      </c>
      <c r="G6275" t="s">
        <v>38</v>
      </c>
      <c r="H6275" t="s">
        <v>39</v>
      </c>
      <c r="I6275" t="s">
        <v>84</v>
      </c>
      <c r="J6275" t="s">
        <v>85</v>
      </c>
      <c r="K6275" t="s">
        <v>42</v>
      </c>
      <c r="L6275" s="13">
        <v>9.9</v>
      </c>
      <c r="M6275" s="8">
        <v>3.1</v>
      </c>
      <c r="N6275">
        <v>57</v>
      </c>
      <c r="O6275" s="8">
        <v>564.29999999999995</v>
      </c>
      <c r="P6275" s="14">
        <v>1.4200000000000001E-2</v>
      </c>
      <c r="Q6275" s="8">
        <v>8.01</v>
      </c>
      <c r="R6275" s="8">
        <v>556.29</v>
      </c>
      <c r="S6275" s="8">
        <v>176.7</v>
      </c>
      <c r="T6275" s="8">
        <v>379.59</v>
      </c>
      <c r="U6275">
        <v>0</v>
      </c>
      <c r="V6275" s="8">
        <v>0</v>
      </c>
      <c r="W6275" s="8">
        <v>0</v>
      </c>
      <c r="X6275" s="8">
        <v>379.59</v>
      </c>
    </row>
    <row r="6276" spans="1:24" x14ac:dyDescent="0.25">
      <c r="A6276" t="s">
        <v>6602</v>
      </c>
      <c r="B6276" s="1">
        <v>45642</v>
      </c>
      <c r="C6276" t="s">
        <v>180</v>
      </c>
      <c r="D6276" t="s">
        <v>181</v>
      </c>
      <c r="E6276" t="s">
        <v>63</v>
      </c>
      <c r="F6276" t="s">
        <v>46</v>
      </c>
      <c r="G6276" t="s">
        <v>79</v>
      </c>
      <c r="H6276" t="s">
        <v>80</v>
      </c>
      <c r="I6276" t="s">
        <v>130</v>
      </c>
      <c r="J6276" t="s">
        <v>131</v>
      </c>
      <c r="K6276" t="s">
        <v>42</v>
      </c>
      <c r="L6276" s="13">
        <v>4.8</v>
      </c>
      <c r="M6276" s="8">
        <v>1.4</v>
      </c>
      <c r="N6276">
        <v>3</v>
      </c>
      <c r="O6276" s="8">
        <v>14.4</v>
      </c>
      <c r="P6276" s="14">
        <v>0.1042</v>
      </c>
      <c r="Q6276" s="8">
        <v>1.5</v>
      </c>
      <c r="R6276" s="8">
        <v>12.9</v>
      </c>
      <c r="S6276" s="8">
        <v>4.2</v>
      </c>
      <c r="T6276" s="8">
        <v>8.6999999999999993</v>
      </c>
      <c r="U6276">
        <v>0</v>
      </c>
      <c r="V6276" s="8">
        <v>0</v>
      </c>
      <c r="W6276" s="8">
        <v>0</v>
      </c>
      <c r="X6276" s="8">
        <v>8.6999999999999993</v>
      </c>
    </row>
    <row r="6277" spans="1:24" x14ac:dyDescent="0.25">
      <c r="A6277" t="s">
        <v>6603</v>
      </c>
      <c r="B6277" s="1">
        <v>45711</v>
      </c>
      <c r="C6277" t="s">
        <v>241</v>
      </c>
      <c r="D6277" t="s">
        <v>242</v>
      </c>
      <c r="E6277" t="s">
        <v>71</v>
      </c>
      <c r="F6277" t="s">
        <v>89</v>
      </c>
      <c r="G6277" t="s">
        <v>72</v>
      </c>
      <c r="H6277" t="s">
        <v>73</v>
      </c>
      <c r="I6277" t="s">
        <v>40</v>
      </c>
      <c r="J6277" t="s">
        <v>41</v>
      </c>
      <c r="K6277" t="s">
        <v>42</v>
      </c>
      <c r="L6277" s="13">
        <v>14.5</v>
      </c>
      <c r="M6277" s="8">
        <v>4.2</v>
      </c>
      <c r="N6277">
        <v>112</v>
      </c>
      <c r="O6277" s="8">
        <v>1624</v>
      </c>
      <c r="P6277" s="14">
        <v>0.16120000000000001</v>
      </c>
      <c r="Q6277" s="8">
        <v>261.79000000000002</v>
      </c>
      <c r="R6277" s="8">
        <v>1362.21</v>
      </c>
      <c r="S6277" s="8">
        <v>470.4</v>
      </c>
      <c r="T6277" s="8">
        <v>891.81</v>
      </c>
      <c r="U6277">
        <v>0</v>
      </c>
      <c r="V6277" s="8">
        <v>0</v>
      </c>
      <c r="W6277" s="8">
        <v>0</v>
      </c>
      <c r="X6277" s="8">
        <v>891.81</v>
      </c>
    </row>
    <row r="6278" spans="1:24" x14ac:dyDescent="0.25">
      <c r="A6278" t="s">
        <v>6604</v>
      </c>
      <c r="B6278" s="1">
        <v>45875</v>
      </c>
      <c r="C6278" t="s">
        <v>97</v>
      </c>
      <c r="D6278" t="s">
        <v>98</v>
      </c>
      <c r="E6278" t="s">
        <v>63</v>
      </c>
      <c r="F6278" t="s">
        <v>54</v>
      </c>
      <c r="G6278" t="s">
        <v>64</v>
      </c>
      <c r="H6278" t="s">
        <v>65</v>
      </c>
      <c r="I6278" t="s">
        <v>66</v>
      </c>
      <c r="J6278" t="s">
        <v>67</v>
      </c>
      <c r="K6278" t="s">
        <v>33</v>
      </c>
      <c r="L6278" s="13">
        <v>4.5</v>
      </c>
      <c r="M6278" s="8">
        <v>2.1</v>
      </c>
      <c r="N6278">
        <v>53</v>
      </c>
      <c r="O6278" s="8">
        <v>238.5</v>
      </c>
      <c r="P6278" s="14">
        <v>9.7999999999999997E-3</v>
      </c>
      <c r="Q6278" s="8">
        <v>2.34</v>
      </c>
      <c r="R6278" s="8">
        <v>236.16</v>
      </c>
      <c r="S6278" s="8">
        <v>111.3</v>
      </c>
      <c r="T6278" s="8">
        <v>124.86</v>
      </c>
      <c r="U6278">
        <v>0</v>
      </c>
      <c r="V6278" s="8">
        <v>0</v>
      </c>
      <c r="W6278" s="8">
        <v>0</v>
      </c>
      <c r="X6278" s="8">
        <v>124.86</v>
      </c>
    </row>
    <row r="6279" spans="1:24" x14ac:dyDescent="0.25">
      <c r="A6279" t="s">
        <v>6605</v>
      </c>
      <c r="B6279" s="1">
        <v>46206</v>
      </c>
      <c r="C6279" t="s">
        <v>689</v>
      </c>
      <c r="D6279" t="s">
        <v>690</v>
      </c>
      <c r="E6279" t="s">
        <v>27</v>
      </c>
      <c r="F6279" t="s">
        <v>54</v>
      </c>
      <c r="G6279" t="s">
        <v>29</v>
      </c>
      <c r="H6279" t="s">
        <v>30</v>
      </c>
      <c r="I6279" t="s">
        <v>74</v>
      </c>
      <c r="J6279" t="s">
        <v>75</v>
      </c>
      <c r="K6279" t="s">
        <v>49</v>
      </c>
      <c r="L6279" s="13">
        <v>11</v>
      </c>
      <c r="M6279" s="8">
        <v>6.8</v>
      </c>
      <c r="N6279">
        <v>124</v>
      </c>
      <c r="O6279" s="8">
        <v>1364</v>
      </c>
      <c r="P6279" s="14">
        <v>2.1999999999999999E-2</v>
      </c>
      <c r="Q6279" s="8">
        <v>30.01</v>
      </c>
      <c r="R6279" s="8">
        <v>1333.99</v>
      </c>
      <c r="S6279" s="8">
        <v>843.2</v>
      </c>
      <c r="T6279" s="8">
        <v>490.79</v>
      </c>
      <c r="U6279">
        <v>0</v>
      </c>
      <c r="V6279" s="8">
        <v>0</v>
      </c>
      <c r="W6279" s="8">
        <v>0</v>
      </c>
      <c r="X6279" s="8">
        <v>490.79</v>
      </c>
    </row>
    <row r="6280" spans="1:24" x14ac:dyDescent="0.25">
      <c r="A6280" t="s">
        <v>6606</v>
      </c>
      <c r="B6280" s="1">
        <v>46220</v>
      </c>
      <c r="C6280" t="s">
        <v>551</v>
      </c>
      <c r="D6280" t="s">
        <v>552</v>
      </c>
      <c r="E6280" t="s">
        <v>27</v>
      </c>
      <c r="F6280" t="s">
        <v>54</v>
      </c>
      <c r="G6280" t="s">
        <v>38</v>
      </c>
      <c r="H6280" t="s">
        <v>39</v>
      </c>
      <c r="I6280" t="s">
        <v>112</v>
      </c>
      <c r="J6280" t="s">
        <v>113</v>
      </c>
      <c r="K6280" t="s">
        <v>42</v>
      </c>
      <c r="L6280" s="13">
        <v>8.5</v>
      </c>
      <c r="M6280" s="8">
        <v>2.8</v>
      </c>
      <c r="N6280">
        <v>93</v>
      </c>
      <c r="O6280" s="8">
        <v>790.5</v>
      </c>
      <c r="P6280" s="14">
        <v>4.0500000000000001E-2</v>
      </c>
      <c r="Q6280" s="8">
        <v>32.020000000000003</v>
      </c>
      <c r="R6280" s="8">
        <v>758.48</v>
      </c>
      <c r="S6280" s="8">
        <v>260.39999999999998</v>
      </c>
      <c r="T6280" s="8">
        <v>498.08</v>
      </c>
      <c r="U6280">
        <v>0</v>
      </c>
      <c r="V6280" s="8">
        <v>0</v>
      </c>
      <c r="W6280" s="8">
        <v>0</v>
      </c>
      <c r="X6280" s="8">
        <v>498.08</v>
      </c>
    </row>
    <row r="6281" spans="1:24" x14ac:dyDescent="0.25">
      <c r="A6281" t="s">
        <v>6607</v>
      </c>
      <c r="B6281" s="1">
        <v>45760</v>
      </c>
      <c r="C6281" t="s">
        <v>763</v>
      </c>
      <c r="D6281" t="s">
        <v>764</v>
      </c>
      <c r="E6281" t="s">
        <v>71</v>
      </c>
      <c r="F6281" t="s">
        <v>46</v>
      </c>
      <c r="G6281" t="s">
        <v>72</v>
      </c>
      <c r="H6281" t="s">
        <v>73</v>
      </c>
      <c r="I6281" t="s">
        <v>74</v>
      </c>
      <c r="J6281" t="s">
        <v>75</v>
      </c>
      <c r="K6281" t="s">
        <v>49</v>
      </c>
      <c r="L6281" s="13">
        <v>11</v>
      </c>
      <c r="M6281" s="8">
        <v>6.8</v>
      </c>
      <c r="N6281">
        <v>7</v>
      </c>
      <c r="O6281" s="8">
        <v>77</v>
      </c>
      <c r="P6281" s="14">
        <v>0.18099999999999999</v>
      </c>
      <c r="Q6281" s="8">
        <v>13.94</v>
      </c>
      <c r="R6281" s="8">
        <v>63.06</v>
      </c>
      <c r="S6281" s="8">
        <v>47.6</v>
      </c>
      <c r="T6281" s="8">
        <v>15.46</v>
      </c>
      <c r="U6281">
        <v>0</v>
      </c>
      <c r="V6281" s="8">
        <v>0</v>
      </c>
      <c r="W6281" s="8">
        <v>0</v>
      </c>
      <c r="X6281" s="8">
        <v>15.46</v>
      </c>
    </row>
    <row r="6282" spans="1:24" x14ac:dyDescent="0.25">
      <c r="A6282" t="s">
        <v>6608</v>
      </c>
      <c r="B6282" s="1">
        <v>45438</v>
      </c>
      <c r="C6282" t="s">
        <v>371</v>
      </c>
      <c r="D6282" t="s">
        <v>372</v>
      </c>
      <c r="E6282" t="s">
        <v>63</v>
      </c>
      <c r="F6282" t="s">
        <v>54</v>
      </c>
      <c r="G6282" t="s">
        <v>79</v>
      </c>
      <c r="H6282" t="s">
        <v>80</v>
      </c>
      <c r="I6282" t="s">
        <v>122</v>
      </c>
      <c r="J6282" t="s">
        <v>123</v>
      </c>
      <c r="K6282" t="s">
        <v>59</v>
      </c>
      <c r="L6282" s="13">
        <v>5.5</v>
      </c>
      <c r="M6282" s="8">
        <v>3.8</v>
      </c>
      <c r="N6282">
        <v>70</v>
      </c>
      <c r="O6282" s="8">
        <v>385</v>
      </c>
      <c r="P6282" s="14">
        <v>1.8E-3</v>
      </c>
      <c r="Q6282" s="8">
        <v>0.69</v>
      </c>
      <c r="R6282" s="8">
        <v>384.31</v>
      </c>
      <c r="S6282" s="8">
        <v>266</v>
      </c>
      <c r="T6282" s="8">
        <v>118.31</v>
      </c>
      <c r="U6282">
        <v>0</v>
      </c>
      <c r="V6282" s="8">
        <v>0</v>
      </c>
      <c r="W6282" s="8">
        <v>0</v>
      </c>
      <c r="X6282" s="8">
        <v>118.31</v>
      </c>
    </row>
    <row r="6283" spans="1:24" x14ac:dyDescent="0.25">
      <c r="A6283" t="s">
        <v>6609</v>
      </c>
      <c r="B6283" s="1">
        <v>45615</v>
      </c>
      <c r="C6283" t="s">
        <v>133</v>
      </c>
      <c r="D6283" t="s">
        <v>134</v>
      </c>
      <c r="E6283" t="s">
        <v>27</v>
      </c>
      <c r="F6283" t="s">
        <v>54</v>
      </c>
      <c r="G6283" t="s">
        <v>38</v>
      </c>
      <c r="H6283" t="s">
        <v>39</v>
      </c>
      <c r="I6283" t="s">
        <v>185</v>
      </c>
      <c r="J6283" t="s">
        <v>186</v>
      </c>
      <c r="K6283" t="s">
        <v>59</v>
      </c>
      <c r="L6283" s="13">
        <v>4.9000000000000004</v>
      </c>
      <c r="M6283" s="8">
        <v>3.1</v>
      </c>
      <c r="N6283">
        <v>29</v>
      </c>
      <c r="O6283" s="8">
        <v>142.1</v>
      </c>
      <c r="P6283" s="14">
        <v>1.49E-2</v>
      </c>
      <c r="Q6283" s="8">
        <v>2.12</v>
      </c>
      <c r="R6283" s="8">
        <v>139.97999999999999</v>
      </c>
      <c r="S6283" s="8">
        <v>89.9</v>
      </c>
      <c r="T6283" s="8">
        <v>50.08</v>
      </c>
      <c r="U6283">
        <v>0</v>
      </c>
      <c r="V6283" s="8">
        <v>0</v>
      </c>
      <c r="W6283" s="8">
        <v>0</v>
      </c>
      <c r="X6283" s="8">
        <v>50.08</v>
      </c>
    </row>
    <row r="6284" spans="1:24" x14ac:dyDescent="0.25">
      <c r="A6284" t="s">
        <v>6610</v>
      </c>
      <c r="B6284" s="1">
        <v>46175</v>
      </c>
      <c r="C6284" t="s">
        <v>309</v>
      </c>
      <c r="D6284" t="s">
        <v>310</v>
      </c>
      <c r="E6284" t="s">
        <v>63</v>
      </c>
      <c r="F6284" t="s">
        <v>54</v>
      </c>
      <c r="G6284" t="s">
        <v>79</v>
      </c>
      <c r="H6284" t="s">
        <v>80</v>
      </c>
      <c r="I6284" t="s">
        <v>47</v>
      </c>
      <c r="J6284" t="s">
        <v>48</v>
      </c>
      <c r="K6284" t="s">
        <v>49</v>
      </c>
      <c r="L6284" s="13">
        <v>5</v>
      </c>
      <c r="M6284" s="8">
        <v>3.2</v>
      </c>
      <c r="N6284">
        <v>16</v>
      </c>
      <c r="O6284" s="8">
        <v>80</v>
      </c>
      <c r="P6284" s="14">
        <v>1.89E-2</v>
      </c>
      <c r="Q6284" s="8">
        <v>1.51</v>
      </c>
      <c r="R6284" s="8">
        <v>78.489999999999995</v>
      </c>
      <c r="S6284" s="8">
        <v>51.2</v>
      </c>
      <c r="T6284" s="8">
        <v>27.29</v>
      </c>
      <c r="U6284">
        <v>0</v>
      </c>
      <c r="V6284" s="8">
        <v>0</v>
      </c>
      <c r="W6284" s="8">
        <v>0</v>
      </c>
      <c r="X6284" s="8">
        <v>27.29</v>
      </c>
    </row>
    <row r="6285" spans="1:24" x14ac:dyDescent="0.25">
      <c r="A6285" t="s">
        <v>6611</v>
      </c>
      <c r="B6285" s="1">
        <v>46024</v>
      </c>
      <c r="C6285" t="s">
        <v>97</v>
      </c>
      <c r="D6285" t="s">
        <v>98</v>
      </c>
      <c r="E6285" t="s">
        <v>63</v>
      </c>
      <c r="F6285" t="s">
        <v>54</v>
      </c>
      <c r="G6285" t="s">
        <v>64</v>
      </c>
      <c r="H6285" t="s">
        <v>65</v>
      </c>
      <c r="I6285" t="s">
        <v>117</v>
      </c>
      <c r="J6285" t="s">
        <v>118</v>
      </c>
      <c r="K6285" t="s">
        <v>59</v>
      </c>
      <c r="L6285" s="13">
        <v>6</v>
      </c>
      <c r="M6285" s="8">
        <v>4.2</v>
      </c>
      <c r="N6285">
        <v>27</v>
      </c>
      <c r="O6285" s="8">
        <v>162</v>
      </c>
      <c r="P6285" s="14">
        <v>2.01E-2</v>
      </c>
      <c r="Q6285" s="8">
        <v>3.26</v>
      </c>
      <c r="R6285" s="8">
        <v>158.74</v>
      </c>
      <c r="S6285" s="8">
        <v>113.4</v>
      </c>
      <c r="T6285" s="8">
        <v>45.34</v>
      </c>
      <c r="U6285">
        <v>0</v>
      </c>
      <c r="V6285" s="8">
        <v>0</v>
      </c>
      <c r="W6285" s="8">
        <v>0</v>
      </c>
      <c r="X6285" s="8">
        <v>45.34</v>
      </c>
    </row>
    <row r="6286" spans="1:24" x14ac:dyDescent="0.25">
      <c r="A6286" t="s">
        <v>6612</v>
      </c>
      <c r="B6286" s="1">
        <v>45476</v>
      </c>
      <c r="C6286" t="s">
        <v>177</v>
      </c>
      <c r="D6286" t="s">
        <v>178</v>
      </c>
      <c r="E6286" t="s">
        <v>27</v>
      </c>
      <c r="F6286" t="s">
        <v>37</v>
      </c>
      <c r="G6286" t="s">
        <v>38</v>
      </c>
      <c r="H6286" t="s">
        <v>39</v>
      </c>
      <c r="I6286" t="s">
        <v>127</v>
      </c>
      <c r="J6286" t="s">
        <v>128</v>
      </c>
      <c r="K6286" t="s">
        <v>33</v>
      </c>
      <c r="L6286" s="13">
        <v>7.2</v>
      </c>
      <c r="M6286" s="8">
        <v>3.6</v>
      </c>
      <c r="N6286">
        <v>6</v>
      </c>
      <c r="O6286" s="8">
        <v>43.2</v>
      </c>
      <c r="P6286" s="14">
        <v>4.7999999999999996E-3</v>
      </c>
      <c r="Q6286" s="8">
        <v>0.21</v>
      </c>
      <c r="R6286" s="8">
        <v>42.99</v>
      </c>
      <c r="S6286" s="8">
        <v>21.6</v>
      </c>
      <c r="T6286" s="8">
        <v>21.39</v>
      </c>
      <c r="U6286">
        <v>0</v>
      </c>
      <c r="V6286" s="8">
        <v>0</v>
      </c>
      <c r="W6286" s="8">
        <v>0</v>
      </c>
      <c r="X6286" s="8">
        <v>21.39</v>
      </c>
    </row>
    <row r="6287" spans="1:24" x14ac:dyDescent="0.25">
      <c r="A6287" t="s">
        <v>6613</v>
      </c>
      <c r="B6287" s="1">
        <v>46089</v>
      </c>
      <c r="C6287" t="s">
        <v>546</v>
      </c>
      <c r="D6287" t="s">
        <v>547</v>
      </c>
      <c r="E6287" t="s">
        <v>27</v>
      </c>
      <c r="F6287" t="s">
        <v>89</v>
      </c>
      <c r="G6287" t="s">
        <v>29</v>
      </c>
      <c r="H6287" t="s">
        <v>30</v>
      </c>
      <c r="I6287" t="s">
        <v>31</v>
      </c>
      <c r="J6287" t="s">
        <v>32</v>
      </c>
      <c r="K6287" t="s">
        <v>33</v>
      </c>
      <c r="L6287" s="13">
        <v>5.8</v>
      </c>
      <c r="M6287" s="8">
        <v>2.7</v>
      </c>
      <c r="N6287">
        <v>95</v>
      </c>
      <c r="O6287" s="8">
        <v>551</v>
      </c>
      <c r="P6287" s="14">
        <v>0.16500000000000001</v>
      </c>
      <c r="Q6287" s="8">
        <v>90.92</v>
      </c>
      <c r="R6287" s="8">
        <v>460.08</v>
      </c>
      <c r="S6287" s="8">
        <v>256.5</v>
      </c>
      <c r="T6287" s="8">
        <v>203.58</v>
      </c>
      <c r="U6287">
        <v>0</v>
      </c>
      <c r="V6287" s="8">
        <v>0</v>
      </c>
      <c r="W6287" s="8">
        <v>0</v>
      </c>
      <c r="X6287" s="8">
        <v>203.58</v>
      </c>
    </row>
    <row r="6288" spans="1:24" x14ac:dyDescent="0.25">
      <c r="A6288" t="s">
        <v>6614</v>
      </c>
      <c r="B6288" s="1">
        <v>45374</v>
      </c>
      <c r="C6288" t="s">
        <v>345</v>
      </c>
      <c r="D6288" t="s">
        <v>346</v>
      </c>
      <c r="E6288" t="s">
        <v>71</v>
      </c>
      <c r="F6288" t="s">
        <v>28</v>
      </c>
      <c r="G6288" t="s">
        <v>72</v>
      </c>
      <c r="H6288" t="s">
        <v>73</v>
      </c>
      <c r="I6288" t="s">
        <v>185</v>
      </c>
      <c r="J6288" t="s">
        <v>186</v>
      </c>
      <c r="K6288" t="s">
        <v>59</v>
      </c>
      <c r="L6288" s="13">
        <v>4.9000000000000004</v>
      </c>
      <c r="M6288" s="8">
        <v>3.1</v>
      </c>
      <c r="N6288">
        <v>38</v>
      </c>
      <c r="O6288" s="8">
        <v>186.2</v>
      </c>
      <c r="P6288" s="14">
        <v>1.7399999999999999E-2</v>
      </c>
      <c r="Q6288" s="8">
        <v>3.24</v>
      </c>
      <c r="R6288" s="8">
        <v>182.96</v>
      </c>
      <c r="S6288" s="8">
        <v>117.8</v>
      </c>
      <c r="T6288" s="8">
        <v>65.16</v>
      </c>
      <c r="U6288">
        <v>0</v>
      </c>
      <c r="V6288" s="8">
        <v>0</v>
      </c>
      <c r="W6288" s="8">
        <v>0</v>
      </c>
      <c r="X6288" s="8">
        <v>65.16</v>
      </c>
    </row>
    <row r="6289" spans="1:24" x14ac:dyDescent="0.25">
      <c r="A6289" t="s">
        <v>6615</v>
      </c>
      <c r="B6289" s="1">
        <v>45791</v>
      </c>
      <c r="C6289" t="s">
        <v>309</v>
      </c>
      <c r="D6289" t="s">
        <v>310</v>
      </c>
      <c r="E6289" t="s">
        <v>63</v>
      </c>
      <c r="F6289" t="s">
        <v>54</v>
      </c>
      <c r="G6289" t="s">
        <v>79</v>
      </c>
      <c r="H6289" t="s">
        <v>80</v>
      </c>
      <c r="I6289" t="s">
        <v>130</v>
      </c>
      <c r="J6289" t="s">
        <v>131</v>
      </c>
      <c r="K6289" t="s">
        <v>42</v>
      </c>
      <c r="L6289" s="13">
        <v>4.8</v>
      </c>
      <c r="M6289" s="8">
        <v>1.4</v>
      </c>
      <c r="N6289">
        <v>47</v>
      </c>
      <c r="O6289" s="8">
        <v>225.6</v>
      </c>
      <c r="P6289" s="14">
        <v>3.2500000000000001E-2</v>
      </c>
      <c r="Q6289" s="8">
        <v>7.33</v>
      </c>
      <c r="R6289" s="8">
        <v>218.27</v>
      </c>
      <c r="S6289" s="8">
        <v>65.8</v>
      </c>
      <c r="T6289" s="8">
        <v>152.47</v>
      </c>
      <c r="U6289">
        <v>0</v>
      </c>
      <c r="V6289" s="8">
        <v>0</v>
      </c>
      <c r="W6289" s="8">
        <v>0</v>
      </c>
      <c r="X6289" s="8">
        <v>152.47</v>
      </c>
    </row>
    <row r="6290" spans="1:24" x14ac:dyDescent="0.25">
      <c r="A6290" t="s">
        <v>6616</v>
      </c>
      <c r="B6290" s="1">
        <v>45632</v>
      </c>
      <c r="C6290" t="s">
        <v>115</v>
      </c>
      <c r="D6290" t="s">
        <v>116</v>
      </c>
      <c r="E6290" t="s">
        <v>27</v>
      </c>
      <c r="F6290" t="s">
        <v>54</v>
      </c>
      <c r="G6290" t="s">
        <v>38</v>
      </c>
      <c r="H6290" t="s">
        <v>39</v>
      </c>
      <c r="I6290" t="s">
        <v>66</v>
      </c>
      <c r="J6290" t="s">
        <v>67</v>
      </c>
      <c r="K6290" t="s">
        <v>33</v>
      </c>
      <c r="L6290" s="13">
        <v>4.5</v>
      </c>
      <c r="M6290" s="8">
        <v>2.1</v>
      </c>
      <c r="N6290">
        <v>77</v>
      </c>
      <c r="O6290" s="8">
        <v>346.5</v>
      </c>
      <c r="P6290" s="14">
        <v>6.7999999999999996E-3</v>
      </c>
      <c r="Q6290" s="8">
        <v>2.36</v>
      </c>
      <c r="R6290" s="8">
        <v>344.14</v>
      </c>
      <c r="S6290" s="8">
        <v>161.69999999999999</v>
      </c>
      <c r="T6290" s="8">
        <v>182.44</v>
      </c>
      <c r="U6290">
        <v>0</v>
      </c>
      <c r="V6290" s="8">
        <v>0</v>
      </c>
      <c r="W6290" s="8">
        <v>0</v>
      </c>
      <c r="X6290" s="8">
        <v>182.44</v>
      </c>
    </row>
    <row r="6291" spans="1:24" x14ac:dyDescent="0.25">
      <c r="A6291" t="s">
        <v>6617</v>
      </c>
      <c r="B6291" s="1">
        <v>45938</v>
      </c>
      <c r="C6291" t="s">
        <v>220</v>
      </c>
      <c r="D6291" t="s">
        <v>221</v>
      </c>
      <c r="E6291" t="s">
        <v>71</v>
      </c>
      <c r="F6291" t="s">
        <v>28</v>
      </c>
      <c r="G6291" t="s">
        <v>165</v>
      </c>
      <c r="H6291" t="s">
        <v>166</v>
      </c>
      <c r="I6291" t="s">
        <v>117</v>
      </c>
      <c r="J6291" t="s">
        <v>118</v>
      </c>
      <c r="K6291" t="s">
        <v>59</v>
      </c>
      <c r="L6291" s="13">
        <v>6</v>
      </c>
      <c r="M6291" s="8">
        <v>4.2</v>
      </c>
      <c r="N6291">
        <v>43</v>
      </c>
      <c r="O6291" s="8">
        <v>258</v>
      </c>
      <c r="P6291" s="14">
        <v>1.6400000000000001E-2</v>
      </c>
      <c r="Q6291" s="8">
        <v>4.2300000000000004</v>
      </c>
      <c r="R6291" s="8">
        <v>253.77</v>
      </c>
      <c r="S6291" s="8">
        <v>180.6</v>
      </c>
      <c r="T6291" s="8">
        <v>73.17</v>
      </c>
      <c r="U6291">
        <v>0</v>
      </c>
      <c r="V6291" s="8">
        <v>0</v>
      </c>
      <c r="W6291" s="8">
        <v>0</v>
      </c>
      <c r="X6291" s="8">
        <v>73.17</v>
      </c>
    </row>
    <row r="6292" spans="1:24" x14ac:dyDescent="0.25">
      <c r="A6292" t="s">
        <v>6618</v>
      </c>
      <c r="B6292" s="1">
        <v>45473</v>
      </c>
      <c r="C6292" t="s">
        <v>472</v>
      </c>
      <c r="D6292" t="s">
        <v>473</v>
      </c>
      <c r="E6292" t="s">
        <v>71</v>
      </c>
      <c r="F6292" t="s">
        <v>54</v>
      </c>
      <c r="G6292" t="s">
        <v>72</v>
      </c>
      <c r="H6292" t="s">
        <v>73</v>
      </c>
      <c r="I6292" t="s">
        <v>112</v>
      </c>
      <c r="J6292" t="s">
        <v>113</v>
      </c>
      <c r="K6292" t="s">
        <v>42</v>
      </c>
      <c r="L6292" s="13">
        <v>8.5</v>
      </c>
      <c r="M6292" s="8">
        <v>2.8</v>
      </c>
      <c r="N6292">
        <v>197</v>
      </c>
      <c r="O6292" s="8">
        <v>1674.5</v>
      </c>
      <c r="P6292" s="14">
        <v>2.3400000000000001E-2</v>
      </c>
      <c r="Q6292" s="8">
        <v>39.18</v>
      </c>
      <c r="R6292" s="8">
        <v>1635.32</v>
      </c>
      <c r="S6292" s="8">
        <v>551.6</v>
      </c>
      <c r="T6292" s="8">
        <v>1083.72</v>
      </c>
      <c r="U6292">
        <v>0</v>
      </c>
      <c r="V6292" s="8">
        <v>0</v>
      </c>
      <c r="W6292" s="8">
        <v>0</v>
      </c>
      <c r="X6292" s="8">
        <v>1083.72</v>
      </c>
    </row>
    <row r="6293" spans="1:24" x14ac:dyDescent="0.25">
      <c r="A6293" t="s">
        <v>6619</v>
      </c>
      <c r="B6293" s="1">
        <v>45612</v>
      </c>
      <c r="C6293" t="s">
        <v>301</v>
      </c>
      <c r="D6293" t="s">
        <v>302</v>
      </c>
      <c r="E6293" t="s">
        <v>63</v>
      </c>
      <c r="F6293" t="s">
        <v>37</v>
      </c>
      <c r="G6293" t="s">
        <v>64</v>
      </c>
      <c r="H6293" t="s">
        <v>65</v>
      </c>
      <c r="I6293" t="s">
        <v>144</v>
      </c>
      <c r="J6293" t="s">
        <v>145</v>
      </c>
      <c r="K6293" t="s">
        <v>33</v>
      </c>
      <c r="L6293" s="13">
        <v>12</v>
      </c>
      <c r="M6293" s="8">
        <v>6.5</v>
      </c>
      <c r="N6293">
        <v>14</v>
      </c>
      <c r="O6293" s="8">
        <v>168</v>
      </c>
      <c r="P6293" s="14">
        <v>2.9399999999999999E-2</v>
      </c>
      <c r="Q6293" s="8">
        <v>4.9400000000000004</v>
      </c>
      <c r="R6293" s="8">
        <v>163.06</v>
      </c>
      <c r="S6293" s="8">
        <v>91</v>
      </c>
      <c r="T6293" s="8">
        <v>72.06</v>
      </c>
      <c r="U6293">
        <v>0</v>
      </c>
      <c r="V6293" s="8">
        <v>0</v>
      </c>
      <c r="W6293" s="8">
        <v>0</v>
      </c>
      <c r="X6293" s="8">
        <v>72.06</v>
      </c>
    </row>
    <row r="6294" spans="1:24" x14ac:dyDescent="0.25">
      <c r="A6294" t="s">
        <v>6620</v>
      </c>
      <c r="B6294" s="1">
        <v>45941</v>
      </c>
      <c r="C6294" t="s">
        <v>445</v>
      </c>
      <c r="D6294" t="s">
        <v>446</v>
      </c>
      <c r="E6294" t="s">
        <v>71</v>
      </c>
      <c r="F6294" t="s">
        <v>89</v>
      </c>
      <c r="G6294" t="s">
        <v>72</v>
      </c>
      <c r="H6294" t="s">
        <v>73</v>
      </c>
      <c r="I6294" t="s">
        <v>122</v>
      </c>
      <c r="J6294" t="s">
        <v>123</v>
      </c>
      <c r="K6294" t="s">
        <v>59</v>
      </c>
      <c r="L6294" s="13">
        <v>5.5</v>
      </c>
      <c r="M6294" s="8">
        <v>3.8</v>
      </c>
      <c r="N6294">
        <v>24</v>
      </c>
      <c r="O6294" s="8">
        <v>132</v>
      </c>
      <c r="P6294" s="14">
        <v>5.6800000000000003E-2</v>
      </c>
      <c r="Q6294" s="8">
        <v>7.5</v>
      </c>
      <c r="R6294" s="8">
        <v>124.5</v>
      </c>
      <c r="S6294" s="8">
        <v>91.2</v>
      </c>
      <c r="T6294" s="8">
        <v>33.299999999999997</v>
      </c>
      <c r="U6294">
        <v>0</v>
      </c>
      <c r="V6294" s="8">
        <v>0</v>
      </c>
      <c r="W6294" s="8">
        <v>0</v>
      </c>
      <c r="X6294" s="8">
        <v>33.299999999999997</v>
      </c>
    </row>
    <row r="6295" spans="1:24" x14ac:dyDescent="0.25">
      <c r="A6295" t="s">
        <v>6621</v>
      </c>
      <c r="B6295" s="1">
        <v>45351</v>
      </c>
      <c r="C6295" t="s">
        <v>191</v>
      </c>
      <c r="D6295" t="s">
        <v>192</v>
      </c>
      <c r="E6295" t="s">
        <v>150</v>
      </c>
      <c r="F6295" t="s">
        <v>54</v>
      </c>
      <c r="G6295" t="s">
        <v>151</v>
      </c>
      <c r="H6295" t="s">
        <v>152</v>
      </c>
      <c r="I6295" t="s">
        <v>47</v>
      </c>
      <c r="J6295" t="s">
        <v>48</v>
      </c>
      <c r="K6295" t="s">
        <v>49</v>
      </c>
      <c r="L6295" s="13">
        <v>5</v>
      </c>
      <c r="M6295" s="8">
        <v>3.2</v>
      </c>
      <c r="N6295">
        <v>15</v>
      </c>
      <c r="O6295" s="8">
        <v>75</v>
      </c>
      <c r="P6295" s="14">
        <v>1E-4</v>
      </c>
      <c r="Q6295" s="8">
        <v>0.01</v>
      </c>
      <c r="R6295" s="8">
        <v>74.989999999999995</v>
      </c>
      <c r="S6295" s="8">
        <v>48</v>
      </c>
      <c r="T6295" s="8">
        <v>26.99</v>
      </c>
      <c r="U6295">
        <v>0</v>
      </c>
      <c r="V6295" s="8">
        <v>0</v>
      </c>
      <c r="W6295" s="8">
        <v>0</v>
      </c>
      <c r="X6295" s="8">
        <v>26.99</v>
      </c>
    </row>
    <row r="6296" spans="1:24" x14ac:dyDescent="0.25">
      <c r="A6296" t="s">
        <v>6622</v>
      </c>
      <c r="B6296" s="1">
        <v>45296</v>
      </c>
      <c r="C6296" t="s">
        <v>615</v>
      </c>
      <c r="D6296" t="s">
        <v>616</v>
      </c>
      <c r="E6296" t="s">
        <v>150</v>
      </c>
      <c r="F6296" t="s">
        <v>89</v>
      </c>
      <c r="G6296" t="s">
        <v>151</v>
      </c>
      <c r="H6296" t="s">
        <v>152</v>
      </c>
      <c r="I6296" t="s">
        <v>117</v>
      </c>
      <c r="J6296" t="s">
        <v>118</v>
      </c>
      <c r="K6296" t="s">
        <v>59</v>
      </c>
      <c r="L6296" s="13">
        <v>6</v>
      </c>
      <c r="M6296" s="8">
        <v>4.2</v>
      </c>
      <c r="N6296">
        <v>156</v>
      </c>
      <c r="O6296" s="8">
        <v>936</v>
      </c>
      <c r="P6296" s="14">
        <v>0.18709999999999999</v>
      </c>
      <c r="Q6296" s="8">
        <v>175.13</v>
      </c>
      <c r="R6296" s="8">
        <v>760.87</v>
      </c>
      <c r="S6296" s="8">
        <v>655.20000000000005</v>
      </c>
      <c r="T6296" s="8">
        <v>105.67</v>
      </c>
      <c r="U6296">
        <v>0</v>
      </c>
      <c r="V6296" s="8">
        <v>0</v>
      </c>
      <c r="W6296" s="8">
        <v>0</v>
      </c>
      <c r="X6296" s="8">
        <v>105.67</v>
      </c>
    </row>
    <row r="6297" spans="1:24" x14ac:dyDescent="0.25">
      <c r="A6297" t="s">
        <v>6623</v>
      </c>
      <c r="B6297" s="1">
        <v>45754</v>
      </c>
      <c r="C6297" t="s">
        <v>44</v>
      </c>
      <c r="D6297" t="s">
        <v>45</v>
      </c>
      <c r="E6297" t="s">
        <v>27</v>
      </c>
      <c r="F6297" t="s">
        <v>46</v>
      </c>
      <c r="G6297" t="s">
        <v>29</v>
      </c>
      <c r="H6297" t="s">
        <v>30</v>
      </c>
      <c r="I6297" t="s">
        <v>144</v>
      </c>
      <c r="J6297" t="s">
        <v>145</v>
      </c>
      <c r="K6297" t="s">
        <v>33</v>
      </c>
      <c r="L6297" s="13">
        <v>12</v>
      </c>
      <c r="M6297" s="8">
        <v>6.5</v>
      </c>
      <c r="N6297">
        <v>19</v>
      </c>
      <c r="O6297" s="8">
        <v>228</v>
      </c>
      <c r="P6297" s="14">
        <v>8.6300000000000002E-2</v>
      </c>
      <c r="Q6297" s="8">
        <v>19.68</v>
      </c>
      <c r="R6297" s="8">
        <v>208.32</v>
      </c>
      <c r="S6297" s="8">
        <v>123.5</v>
      </c>
      <c r="T6297" s="8">
        <v>84.82</v>
      </c>
      <c r="U6297">
        <v>0</v>
      </c>
      <c r="V6297" s="8">
        <v>0</v>
      </c>
      <c r="W6297" s="8">
        <v>0</v>
      </c>
      <c r="X6297" s="8">
        <v>84.82</v>
      </c>
    </row>
    <row r="6298" spans="1:24" x14ac:dyDescent="0.25">
      <c r="A6298" t="s">
        <v>6624</v>
      </c>
      <c r="B6298" s="1">
        <v>45572</v>
      </c>
      <c r="C6298" t="s">
        <v>25</v>
      </c>
      <c r="D6298" t="s">
        <v>26</v>
      </c>
      <c r="E6298" t="s">
        <v>27</v>
      </c>
      <c r="F6298" t="s">
        <v>28</v>
      </c>
      <c r="G6298" t="s">
        <v>29</v>
      </c>
      <c r="H6298" t="s">
        <v>30</v>
      </c>
      <c r="I6298" t="s">
        <v>57</v>
      </c>
      <c r="J6298" t="s">
        <v>58</v>
      </c>
      <c r="K6298" t="s">
        <v>59</v>
      </c>
      <c r="L6298" s="13">
        <v>10.5</v>
      </c>
      <c r="M6298" s="8">
        <v>7.5</v>
      </c>
      <c r="N6298">
        <v>314</v>
      </c>
      <c r="O6298" s="8">
        <v>3297</v>
      </c>
      <c r="P6298" s="14">
        <v>5.3100000000000001E-2</v>
      </c>
      <c r="Q6298" s="8">
        <v>175.07</v>
      </c>
      <c r="R6298" s="8">
        <v>3121.93</v>
      </c>
      <c r="S6298" s="8">
        <v>2355</v>
      </c>
      <c r="T6298" s="8">
        <v>766.93</v>
      </c>
      <c r="U6298">
        <v>0</v>
      </c>
      <c r="V6298" s="8">
        <v>0</v>
      </c>
      <c r="W6298" s="8">
        <v>0</v>
      </c>
      <c r="X6298" s="8">
        <v>766.93</v>
      </c>
    </row>
    <row r="6299" spans="1:24" x14ac:dyDescent="0.25">
      <c r="A6299" t="s">
        <v>6625</v>
      </c>
      <c r="B6299" s="1">
        <v>45506</v>
      </c>
      <c r="C6299" t="s">
        <v>269</v>
      </c>
      <c r="D6299" t="s">
        <v>270</v>
      </c>
      <c r="E6299" t="s">
        <v>27</v>
      </c>
      <c r="F6299" t="s">
        <v>37</v>
      </c>
      <c r="G6299" t="s">
        <v>38</v>
      </c>
      <c r="H6299" t="s">
        <v>39</v>
      </c>
      <c r="I6299" t="s">
        <v>84</v>
      </c>
      <c r="J6299" t="s">
        <v>85</v>
      </c>
      <c r="K6299" t="s">
        <v>42</v>
      </c>
      <c r="L6299" s="13">
        <v>9.9</v>
      </c>
      <c r="M6299" s="8">
        <v>3.1</v>
      </c>
      <c r="N6299">
        <v>74</v>
      </c>
      <c r="O6299" s="8">
        <v>732.6</v>
      </c>
      <c r="P6299" s="14">
        <v>5.7000000000000002E-3</v>
      </c>
      <c r="Q6299" s="8">
        <v>4.18</v>
      </c>
      <c r="R6299" s="8">
        <v>728.42</v>
      </c>
      <c r="S6299" s="8">
        <v>229.4</v>
      </c>
      <c r="T6299" s="8">
        <v>499.02</v>
      </c>
      <c r="U6299">
        <v>0</v>
      </c>
      <c r="V6299" s="8">
        <v>0</v>
      </c>
      <c r="W6299" s="8">
        <v>0</v>
      </c>
      <c r="X6299" s="8">
        <v>499.02</v>
      </c>
    </row>
    <row r="6300" spans="1:24" x14ac:dyDescent="0.25">
      <c r="A6300" t="s">
        <v>6626</v>
      </c>
      <c r="B6300" s="1">
        <v>46071</v>
      </c>
      <c r="C6300" t="s">
        <v>584</v>
      </c>
      <c r="D6300" t="s">
        <v>585</v>
      </c>
      <c r="E6300" t="s">
        <v>27</v>
      </c>
      <c r="F6300" t="s">
        <v>37</v>
      </c>
      <c r="G6300" t="s">
        <v>29</v>
      </c>
      <c r="H6300" t="s">
        <v>30</v>
      </c>
      <c r="I6300" t="s">
        <v>127</v>
      </c>
      <c r="J6300" t="s">
        <v>128</v>
      </c>
      <c r="K6300" t="s">
        <v>33</v>
      </c>
      <c r="L6300" s="13">
        <v>7.2</v>
      </c>
      <c r="M6300" s="8">
        <v>3.6</v>
      </c>
      <c r="N6300">
        <v>82</v>
      </c>
      <c r="O6300" s="8">
        <v>590.4</v>
      </c>
      <c r="P6300" s="14">
        <v>1.52E-2</v>
      </c>
      <c r="Q6300" s="8">
        <v>8.9700000000000006</v>
      </c>
      <c r="R6300" s="8">
        <v>581.42999999999995</v>
      </c>
      <c r="S6300" s="8">
        <v>295.2</v>
      </c>
      <c r="T6300" s="8">
        <v>286.23</v>
      </c>
      <c r="U6300">
        <v>0</v>
      </c>
      <c r="V6300" s="8">
        <v>0</v>
      </c>
      <c r="W6300" s="8">
        <v>0</v>
      </c>
      <c r="X6300" s="8">
        <v>286.23</v>
      </c>
    </row>
    <row r="6301" spans="1:24" x14ac:dyDescent="0.25">
      <c r="A6301" t="s">
        <v>6627</v>
      </c>
      <c r="B6301" s="1">
        <v>46084</v>
      </c>
      <c r="C6301" t="s">
        <v>337</v>
      </c>
      <c r="D6301" t="s">
        <v>338</v>
      </c>
      <c r="E6301" t="s">
        <v>27</v>
      </c>
      <c r="F6301" t="s">
        <v>54</v>
      </c>
      <c r="G6301" t="s">
        <v>38</v>
      </c>
      <c r="H6301" t="s">
        <v>39</v>
      </c>
      <c r="I6301" t="s">
        <v>40</v>
      </c>
      <c r="J6301" t="s">
        <v>41</v>
      </c>
      <c r="K6301" t="s">
        <v>42</v>
      </c>
      <c r="L6301" s="13">
        <v>14.5</v>
      </c>
      <c r="M6301" s="8">
        <v>4.2</v>
      </c>
      <c r="N6301">
        <v>19</v>
      </c>
      <c r="O6301" s="8">
        <v>275.5</v>
      </c>
      <c r="P6301" s="14">
        <v>1.77E-2</v>
      </c>
      <c r="Q6301" s="8">
        <v>4.88</v>
      </c>
      <c r="R6301" s="8">
        <v>270.62</v>
      </c>
      <c r="S6301" s="8">
        <v>79.8</v>
      </c>
      <c r="T6301" s="8">
        <v>190.82</v>
      </c>
      <c r="U6301">
        <v>0</v>
      </c>
      <c r="V6301" s="8">
        <v>0</v>
      </c>
      <c r="W6301" s="8">
        <v>0</v>
      </c>
      <c r="X6301" s="8">
        <v>190.82</v>
      </c>
    </row>
    <row r="6302" spans="1:24" x14ac:dyDescent="0.25">
      <c r="A6302" t="s">
        <v>6628</v>
      </c>
      <c r="B6302" s="1">
        <v>45464</v>
      </c>
      <c r="C6302" t="s">
        <v>87</v>
      </c>
      <c r="D6302" t="s">
        <v>88</v>
      </c>
      <c r="E6302" t="s">
        <v>63</v>
      </c>
      <c r="F6302" t="s">
        <v>89</v>
      </c>
      <c r="G6302" t="s">
        <v>79</v>
      </c>
      <c r="H6302" t="s">
        <v>80</v>
      </c>
      <c r="I6302" t="s">
        <v>84</v>
      </c>
      <c r="J6302" t="s">
        <v>85</v>
      </c>
      <c r="K6302" t="s">
        <v>42</v>
      </c>
      <c r="L6302" s="13">
        <v>9.9</v>
      </c>
      <c r="M6302" s="8">
        <v>3.1</v>
      </c>
      <c r="N6302">
        <v>90</v>
      </c>
      <c r="O6302" s="8">
        <v>891</v>
      </c>
      <c r="P6302" s="14">
        <v>0.1235</v>
      </c>
      <c r="Q6302" s="8">
        <v>110.04</v>
      </c>
      <c r="R6302" s="8">
        <v>780.96</v>
      </c>
      <c r="S6302" s="8">
        <v>279</v>
      </c>
      <c r="T6302" s="8">
        <v>501.96</v>
      </c>
      <c r="U6302">
        <v>0</v>
      </c>
      <c r="V6302" s="8">
        <v>0</v>
      </c>
      <c r="W6302" s="8">
        <v>0</v>
      </c>
      <c r="X6302" s="8">
        <v>501.96</v>
      </c>
    </row>
    <row r="6303" spans="1:24" x14ac:dyDescent="0.25">
      <c r="A6303" t="s">
        <v>6629</v>
      </c>
      <c r="B6303" s="1">
        <v>45882</v>
      </c>
      <c r="C6303" t="s">
        <v>35</v>
      </c>
      <c r="D6303" t="s">
        <v>36</v>
      </c>
      <c r="E6303" t="s">
        <v>27</v>
      </c>
      <c r="F6303" t="s">
        <v>37</v>
      </c>
      <c r="G6303" t="s">
        <v>38</v>
      </c>
      <c r="H6303" t="s">
        <v>39</v>
      </c>
      <c r="I6303" t="s">
        <v>185</v>
      </c>
      <c r="J6303" t="s">
        <v>186</v>
      </c>
      <c r="K6303" t="s">
        <v>59</v>
      </c>
      <c r="L6303" s="13">
        <v>4.9000000000000004</v>
      </c>
      <c r="M6303" s="8">
        <v>3.1</v>
      </c>
      <c r="N6303">
        <v>3</v>
      </c>
      <c r="O6303" s="8">
        <v>14.7</v>
      </c>
      <c r="P6303" s="14">
        <v>6.1000000000000004E-3</v>
      </c>
      <c r="Q6303" s="8">
        <v>0.09</v>
      </c>
      <c r="R6303" s="8">
        <v>14.61</v>
      </c>
      <c r="S6303" s="8">
        <v>9.3000000000000007</v>
      </c>
      <c r="T6303" s="8">
        <v>5.31</v>
      </c>
      <c r="U6303">
        <v>0</v>
      </c>
      <c r="V6303" s="8">
        <v>0</v>
      </c>
      <c r="W6303" s="8">
        <v>0</v>
      </c>
      <c r="X6303" s="8">
        <v>5.31</v>
      </c>
    </row>
    <row r="6304" spans="1:24" x14ac:dyDescent="0.25">
      <c r="A6304" t="s">
        <v>6630</v>
      </c>
      <c r="B6304" s="1">
        <v>46074</v>
      </c>
      <c r="C6304" t="s">
        <v>763</v>
      </c>
      <c r="D6304" t="s">
        <v>764</v>
      </c>
      <c r="E6304" t="s">
        <v>71</v>
      </c>
      <c r="F6304" t="s">
        <v>46</v>
      </c>
      <c r="G6304" t="s">
        <v>72</v>
      </c>
      <c r="H6304" t="s">
        <v>73</v>
      </c>
      <c r="I6304" t="s">
        <v>99</v>
      </c>
      <c r="J6304" t="s">
        <v>100</v>
      </c>
      <c r="K6304" t="s">
        <v>49</v>
      </c>
      <c r="L6304" s="13">
        <v>3.8</v>
      </c>
      <c r="M6304" s="8">
        <v>2.6</v>
      </c>
      <c r="N6304">
        <v>6</v>
      </c>
      <c r="O6304" s="8">
        <v>22.8</v>
      </c>
      <c r="P6304" s="14">
        <v>0.1414</v>
      </c>
      <c r="Q6304" s="8">
        <v>3.22</v>
      </c>
      <c r="R6304" s="8">
        <v>19.579999999999998</v>
      </c>
      <c r="S6304" s="8">
        <v>15.6</v>
      </c>
      <c r="T6304" s="8">
        <v>3.98</v>
      </c>
      <c r="U6304">
        <v>0</v>
      </c>
      <c r="V6304" s="8">
        <v>0</v>
      </c>
      <c r="W6304" s="8">
        <v>0</v>
      </c>
      <c r="X6304" s="8">
        <v>3.98</v>
      </c>
    </row>
    <row r="6305" spans="1:24" x14ac:dyDescent="0.25">
      <c r="A6305" t="s">
        <v>6631</v>
      </c>
      <c r="B6305" s="1">
        <v>45454</v>
      </c>
      <c r="C6305" t="s">
        <v>400</v>
      </c>
      <c r="D6305" t="s">
        <v>401</v>
      </c>
      <c r="E6305" t="s">
        <v>27</v>
      </c>
      <c r="F6305" t="s">
        <v>28</v>
      </c>
      <c r="G6305" t="s">
        <v>29</v>
      </c>
      <c r="H6305" t="s">
        <v>30</v>
      </c>
      <c r="I6305" t="s">
        <v>130</v>
      </c>
      <c r="J6305" t="s">
        <v>131</v>
      </c>
      <c r="K6305" t="s">
        <v>42</v>
      </c>
      <c r="L6305" s="13">
        <v>4.8</v>
      </c>
      <c r="M6305" s="8">
        <v>1.4</v>
      </c>
      <c r="N6305">
        <v>560</v>
      </c>
      <c r="O6305" s="8">
        <v>2688</v>
      </c>
      <c r="P6305" s="14">
        <v>1.17E-2</v>
      </c>
      <c r="Q6305" s="8">
        <v>31.45</v>
      </c>
      <c r="R6305" s="8">
        <v>2656.55</v>
      </c>
      <c r="S6305" s="8">
        <v>784</v>
      </c>
      <c r="T6305" s="8">
        <v>1872.55</v>
      </c>
      <c r="U6305">
        <v>0</v>
      </c>
      <c r="V6305" s="8">
        <v>0</v>
      </c>
      <c r="W6305" s="8">
        <v>0</v>
      </c>
      <c r="X6305" s="8">
        <v>1872.55</v>
      </c>
    </row>
    <row r="6306" spans="1:24" x14ac:dyDescent="0.25">
      <c r="A6306" t="s">
        <v>6632</v>
      </c>
      <c r="B6306" s="1">
        <v>45793</v>
      </c>
      <c r="C6306" t="s">
        <v>35</v>
      </c>
      <c r="D6306" t="s">
        <v>36</v>
      </c>
      <c r="E6306" t="s">
        <v>27</v>
      </c>
      <c r="F6306" t="s">
        <v>37</v>
      </c>
      <c r="G6306" t="s">
        <v>38</v>
      </c>
      <c r="H6306" t="s">
        <v>39</v>
      </c>
      <c r="I6306" t="s">
        <v>66</v>
      </c>
      <c r="J6306" t="s">
        <v>67</v>
      </c>
      <c r="K6306" t="s">
        <v>33</v>
      </c>
      <c r="L6306" s="13">
        <v>4.5</v>
      </c>
      <c r="M6306" s="8">
        <v>2.1</v>
      </c>
      <c r="N6306">
        <v>32</v>
      </c>
      <c r="O6306" s="8">
        <v>144</v>
      </c>
      <c r="P6306" s="14">
        <v>2.3999999999999998E-3</v>
      </c>
      <c r="Q6306" s="8">
        <v>0.35</v>
      </c>
      <c r="R6306" s="8">
        <v>143.65</v>
      </c>
      <c r="S6306" s="8">
        <v>67.2</v>
      </c>
      <c r="T6306" s="8">
        <v>76.45</v>
      </c>
      <c r="U6306">
        <v>0</v>
      </c>
      <c r="V6306" s="8">
        <v>0</v>
      </c>
      <c r="W6306" s="8">
        <v>0</v>
      </c>
      <c r="X6306" s="8">
        <v>76.45</v>
      </c>
    </row>
    <row r="6307" spans="1:24" x14ac:dyDescent="0.25">
      <c r="A6307" t="s">
        <v>6633</v>
      </c>
      <c r="B6307" s="1">
        <v>46096</v>
      </c>
      <c r="C6307" t="s">
        <v>367</v>
      </c>
      <c r="D6307" t="s">
        <v>368</v>
      </c>
      <c r="E6307" t="s">
        <v>63</v>
      </c>
      <c r="F6307" t="s">
        <v>54</v>
      </c>
      <c r="G6307" t="s">
        <v>64</v>
      </c>
      <c r="H6307" t="s">
        <v>65</v>
      </c>
      <c r="I6307" t="s">
        <v>99</v>
      </c>
      <c r="J6307" t="s">
        <v>100</v>
      </c>
      <c r="K6307" t="s">
        <v>49</v>
      </c>
      <c r="L6307" s="13">
        <v>3.8</v>
      </c>
      <c r="M6307" s="8">
        <v>2.6</v>
      </c>
      <c r="N6307">
        <v>42</v>
      </c>
      <c r="O6307" s="8">
        <v>159.6</v>
      </c>
      <c r="P6307" s="14">
        <v>6.6E-3</v>
      </c>
      <c r="Q6307" s="8">
        <v>1.05</v>
      </c>
      <c r="R6307" s="8">
        <v>158.55000000000001</v>
      </c>
      <c r="S6307" s="8">
        <v>109.2</v>
      </c>
      <c r="T6307" s="8">
        <v>49.35</v>
      </c>
      <c r="U6307">
        <v>0</v>
      </c>
      <c r="V6307" s="8">
        <v>0</v>
      </c>
      <c r="W6307" s="8">
        <v>0</v>
      </c>
      <c r="X6307" s="8">
        <v>49.35</v>
      </c>
    </row>
    <row r="6308" spans="1:24" x14ac:dyDescent="0.25">
      <c r="A6308" t="s">
        <v>6634</v>
      </c>
      <c r="B6308" s="1">
        <v>46073</v>
      </c>
      <c r="C6308" t="s">
        <v>678</v>
      </c>
      <c r="D6308" t="s">
        <v>679</v>
      </c>
      <c r="E6308" t="s">
        <v>63</v>
      </c>
      <c r="F6308" t="s">
        <v>89</v>
      </c>
      <c r="G6308" t="s">
        <v>79</v>
      </c>
      <c r="H6308" t="s">
        <v>80</v>
      </c>
      <c r="I6308" t="s">
        <v>185</v>
      </c>
      <c r="J6308" t="s">
        <v>186</v>
      </c>
      <c r="K6308" t="s">
        <v>59</v>
      </c>
      <c r="L6308" s="13">
        <v>4.9000000000000004</v>
      </c>
      <c r="M6308" s="8">
        <v>3.1</v>
      </c>
      <c r="N6308">
        <v>161</v>
      </c>
      <c r="O6308" s="8">
        <v>788.9</v>
      </c>
      <c r="P6308" s="14">
        <v>0.44440000000000002</v>
      </c>
      <c r="Q6308" s="8">
        <v>350.59</v>
      </c>
      <c r="R6308" s="8">
        <v>438.31</v>
      </c>
      <c r="S6308" s="8">
        <v>499.1</v>
      </c>
      <c r="T6308" s="8">
        <v>-60.79</v>
      </c>
      <c r="U6308">
        <v>0</v>
      </c>
      <c r="V6308" s="8">
        <v>0</v>
      </c>
      <c r="W6308" s="8">
        <v>0</v>
      </c>
      <c r="X6308" s="8">
        <v>-60.79</v>
      </c>
    </row>
    <row r="6309" spans="1:24" x14ac:dyDescent="0.25">
      <c r="A6309" t="s">
        <v>6635</v>
      </c>
      <c r="B6309" s="1">
        <v>46090</v>
      </c>
      <c r="C6309" t="s">
        <v>551</v>
      </c>
      <c r="D6309" t="s">
        <v>552</v>
      </c>
      <c r="E6309" t="s">
        <v>27</v>
      </c>
      <c r="F6309" t="s">
        <v>54</v>
      </c>
      <c r="G6309" t="s">
        <v>29</v>
      </c>
      <c r="H6309" t="s">
        <v>30</v>
      </c>
      <c r="I6309" t="s">
        <v>104</v>
      </c>
      <c r="J6309" t="s">
        <v>105</v>
      </c>
      <c r="K6309" t="s">
        <v>49</v>
      </c>
      <c r="L6309" s="13">
        <v>4.2</v>
      </c>
      <c r="M6309" s="8">
        <v>2.8</v>
      </c>
      <c r="N6309">
        <v>58</v>
      </c>
      <c r="O6309" s="8">
        <v>243.6</v>
      </c>
      <c r="P6309" s="14">
        <v>1.29E-2</v>
      </c>
      <c r="Q6309" s="8">
        <v>3.14</v>
      </c>
      <c r="R6309" s="8">
        <v>240.46</v>
      </c>
      <c r="S6309" s="8">
        <v>162.4</v>
      </c>
      <c r="T6309" s="8">
        <v>78.06</v>
      </c>
      <c r="U6309">
        <v>0</v>
      </c>
      <c r="V6309" s="8">
        <v>0</v>
      </c>
      <c r="W6309" s="8">
        <v>0</v>
      </c>
      <c r="X6309" s="8">
        <v>78.06</v>
      </c>
    </row>
    <row r="6310" spans="1:24" x14ac:dyDescent="0.25">
      <c r="A6310" t="s">
        <v>6636</v>
      </c>
      <c r="B6310" s="1">
        <v>45382</v>
      </c>
      <c r="C6310" t="s">
        <v>162</v>
      </c>
      <c r="D6310" t="s">
        <v>163</v>
      </c>
      <c r="E6310" t="s">
        <v>150</v>
      </c>
      <c r="F6310" t="s">
        <v>89</v>
      </c>
      <c r="G6310" t="s">
        <v>151</v>
      </c>
      <c r="H6310" t="s">
        <v>152</v>
      </c>
      <c r="I6310" t="s">
        <v>47</v>
      </c>
      <c r="J6310" t="s">
        <v>48</v>
      </c>
      <c r="K6310" t="s">
        <v>49</v>
      </c>
      <c r="L6310" s="13">
        <v>5</v>
      </c>
      <c r="M6310" s="8">
        <v>3.2</v>
      </c>
      <c r="N6310">
        <v>363</v>
      </c>
      <c r="O6310" s="8">
        <v>1815</v>
      </c>
      <c r="P6310" s="14">
        <v>0.2127</v>
      </c>
      <c r="Q6310" s="8">
        <v>386.05</v>
      </c>
      <c r="R6310" s="8">
        <v>1428.95</v>
      </c>
      <c r="S6310" s="8">
        <v>1161.5999999999999</v>
      </c>
      <c r="T6310" s="8">
        <v>267.35000000000002</v>
      </c>
      <c r="U6310">
        <v>0</v>
      </c>
      <c r="V6310" s="8">
        <v>0</v>
      </c>
      <c r="W6310" s="8">
        <v>0</v>
      </c>
      <c r="X6310" s="8">
        <v>267.35000000000002</v>
      </c>
    </row>
    <row r="6311" spans="1:24" x14ac:dyDescent="0.25">
      <c r="A6311" t="s">
        <v>6637</v>
      </c>
      <c r="B6311" s="1">
        <v>45424</v>
      </c>
      <c r="C6311" t="s">
        <v>301</v>
      </c>
      <c r="D6311" t="s">
        <v>302</v>
      </c>
      <c r="E6311" t="s">
        <v>63</v>
      </c>
      <c r="F6311" t="s">
        <v>37</v>
      </c>
      <c r="G6311" t="s">
        <v>64</v>
      </c>
      <c r="H6311" t="s">
        <v>65</v>
      </c>
      <c r="I6311" t="s">
        <v>31</v>
      </c>
      <c r="J6311" t="s">
        <v>32</v>
      </c>
      <c r="K6311" t="s">
        <v>33</v>
      </c>
      <c r="L6311" s="13">
        <v>5.8</v>
      </c>
      <c r="M6311" s="8">
        <v>2.7</v>
      </c>
      <c r="N6311">
        <v>30</v>
      </c>
      <c r="O6311" s="8">
        <v>174</v>
      </c>
      <c r="P6311" s="14">
        <v>1.4E-3</v>
      </c>
      <c r="Q6311" s="8">
        <v>0.24</v>
      </c>
      <c r="R6311" s="8">
        <v>173.76</v>
      </c>
      <c r="S6311" s="8">
        <v>81</v>
      </c>
      <c r="T6311" s="8">
        <v>92.76</v>
      </c>
      <c r="U6311">
        <v>0</v>
      </c>
      <c r="V6311" s="8">
        <v>0</v>
      </c>
      <c r="W6311" s="8">
        <v>0</v>
      </c>
      <c r="X6311" s="8">
        <v>92.76</v>
      </c>
    </row>
    <row r="6312" spans="1:24" x14ac:dyDescent="0.25">
      <c r="A6312" t="s">
        <v>6638</v>
      </c>
      <c r="B6312" s="1">
        <v>45921</v>
      </c>
      <c r="C6312" t="s">
        <v>475</v>
      </c>
      <c r="D6312" t="s">
        <v>476</v>
      </c>
      <c r="E6312" t="s">
        <v>63</v>
      </c>
      <c r="F6312" t="s">
        <v>37</v>
      </c>
      <c r="G6312" t="s">
        <v>79</v>
      </c>
      <c r="H6312" t="s">
        <v>80</v>
      </c>
      <c r="I6312" t="s">
        <v>74</v>
      </c>
      <c r="J6312" t="s">
        <v>75</v>
      </c>
      <c r="K6312" t="s">
        <v>49</v>
      </c>
      <c r="L6312" s="13">
        <v>11</v>
      </c>
      <c r="M6312" s="8">
        <v>6.8</v>
      </c>
      <c r="N6312">
        <v>2</v>
      </c>
      <c r="O6312" s="8">
        <v>22</v>
      </c>
      <c r="P6312" s="14">
        <v>5.3199999999999997E-2</v>
      </c>
      <c r="Q6312" s="8">
        <v>1.17</v>
      </c>
      <c r="R6312" s="8">
        <v>20.83</v>
      </c>
      <c r="S6312" s="8">
        <v>13.6</v>
      </c>
      <c r="T6312" s="8">
        <v>7.23</v>
      </c>
      <c r="U6312">
        <v>0</v>
      </c>
      <c r="V6312" s="8">
        <v>0</v>
      </c>
      <c r="W6312" s="8">
        <v>0</v>
      </c>
      <c r="X6312" s="8">
        <v>7.23</v>
      </c>
    </row>
    <row r="6313" spans="1:24" x14ac:dyDescent="0.25">
      <c r="A6313" t="s">
        <v>6639</v>
      </c>
      <c r="B6313" s="1">
        <v>45736</v>
      </c>
      <c r="C6313" t="s">
        <v>371</v>
      </c>
      <c r="D6313" t="s">
        <v>372</v>
      </c>
      <c r="E6313" t="s">
        <v>63</v>
      </c>
      <c r="F6313" t="s">
        <v>54</v>
      </c>
      <c r="G6313" t="s">
        <v>79</v>
      </c>
      <c r="H6313" t="s">
        <v>80</v>
      </c>
      <c r="I6313" t="s">
        <v>66</v>
      </c>
      <c r="J6313" t="s">
        <v>67</v>
      </c>
      <c r="K6313" t="s">
        <v>33</v>
      </c>
      <c r="L6313" s="13">
        <v>4.5</v>
      </c>
      <c r="M6313" s="8">
        <v>2.1</v>
      </c>
      <c r="N6313">
        <v>62</v>
      </c>
      <c r="O6313" s="8">
        <v>279</v>
      </c>
      <c r="P6313" s="14">
        <v>2.3999999999999998E-3</v>
      </c>
      <c r="Q6313" s="8">
        <v>0.67</v>
      </c>
      <c r="R6313" s="8">
        <v>278.33</v>
      </c>
      <c r="S6313" s="8">
        <v>130.19999999999999</v>
      </c>
      <c r="T6313" s="8">
        <v>148.13</v>
      </c>
      <c r="U6313">
        <v>0</v>
      </c>
      <c r="V6313" s="8">
        <v>0</v>
      </c>
      <c r="W6313" s="8">
        <v>0</v>
      </c>
      <c r="X6313" s="8">
        <v>148.13</v>
      </c>
    </row>
    <row r="6314" spans="1:24" x14ac:dyDescent="0.25">
      <c r="A6314" t="s">
        <v>6640</v>
      </c>
      <c r="B6314" s="1">
        <v>45940</v>
      </c>
      <c r="C6314" t="s">
        <v>391</v>
      </c>
      <c r="D6314" t="s">
        <v>392</v>
      </c>
      <c r="E6314" t="s">
        <v>63</v>
      </c>
      <c r="F6314" t="s">
        <v>54</v>
      </c>
      <c r="G6314" t="s">
        <v>64</v>
      </c>
      <c r="H6314" t="s">
        <v>65</v>
      </c>
      <c r="I6314" t="s">
        <v>57</v>
      </c>
      <c r="J6314" t="s">
        <v>58</v>
      </c>
      <c r="K6314" t="s">
        <v>59</v>
      </c>
      <c r="L6314" s="13">
        <v>10.5</v>
      </c>
      <c r="M6314" s="8">
        <v>7.5</v>
      </c>
      <c r="N6314">
        <v>69</v>
      </c>
      <c r="O6314" s="8">
        <v>724.5</v>
      </c>
      <c r="P6314" s="14">
        <v>8.9999999999999993E-3</v>
      </c>
      <c r="Q6314" s="8">
        <v>6.52</v>
      </c>
      <c r="R6314" s="8">
        <v>717.98</v>
      </c>
      <c r="S6314" s="8">
        <v>517.5</v>
      </c>
      <c r="T6314" s="8">
        <v>200.48</v>
      </c>
      <c r="U6314">
        <v>0</v>
      </c>
      <c r="V6314" s="8">
        <v>0</v>
      </c>
      <c r="W6314" s="8">
        <v>0</v>
      </c>
      <c r="X6314" s="8">
        <v>200.48</v>
      </c>
    </row>
    <row r="6315" spans="1:24" x14ac:dyDescent="0.25">
      <c r="A6315" t="s">
        <v>6641</v>
      </c>
      <c r="B6315" s="1">
        <v>45731</v>
      </c>
      <c r="C6315" t="s">
        <v>400</v>
      </c>
      <c r="D6315" t="s">
        <v>401</v>
      </c>
      <c r="E6315" t="s">
        <v>27</v>
      </c>
      <c r="F6315" t="s">
        <v>28</v>
      </c>
      <c r="G6315" t="s">
        <v>29</v>
      </c>
      <c r="H6315" t="s">
        <v>30</v>
      </c>
      <c r="I6315" t="s">
        <v>127</v>
      </c>
      <c r="J6315" t="s">
        <v>128</v>
      </c>
      <c r="K6315" t="s">
        <v>33</v>
      </c>
      <c r="L6315" s="13">
        <v>7.2</v>
      </c>
      <c r="M6315" s="8">
        <v>3.6</v>
      </c>
      <c r="N6315">
        <v>123</v>
      </c>
      <c r="O6315" s="8">
        <v>885.6</v>
      </c>
      <c r="P6315" s="14">
        <v>7.9899999999999999E-2</v>
      </c>
      <c r="Q6315" s="8">
        <v>70.760000000000005</v>
      </c>
      <c r="R6315" s="8">
        <v>814.84</v>
      </c>
      <c r="S6315" s="8">
        <v>442.8</v>
      </c>
      <c r="T6315" s="8">
        <v>372.04</v>
      </c>
      <c r="U6315">
        <v>0</v>
      </c>
      <c r="V6315" s="8">
        <v>0</v>
      </c>
      <c r="W6315" s="8">
        <v>0</v>
      </c>
      <c r="X6315" s="8">
        <v>372.04</v>
      </c>
    </row>
    <row r="6316" spans="1:24" x14ac:dyDescent="0.25">
      <c r="A6316" t="s">
        <v>6642</v>
      </c>
      <c r="B6316" s="1">
        <v>45705</v>
      </c>
      <c r="C6316" t="s">
        <v>195</v>
      </c>
      <c r="D6316" t="s">
        <v>196</v>
      </c>
      <c r="E6316" t="s">
        <v>150</v>
      </c>
      <c r="F6316" t="s">
        <v>89</v>
      </c>
      <c r="G6316" t="s">
        <v>151</v>
      </c>
      <c r="H6316" t="s">
        <v>152</v>
      </c>
      <c r="I6316" t="s">
        <v>31</v>
      </c>
      <c r="J6316" t="s">
        <v>32</v>
      </c>
      <c r="K6316" t="s">
        <v>33</v>
      </c>
      <c r="L6316" s="13">
        <v>5.8</v>
      </c>
      <c r="M6316" s="8">
        <v>2.7</v>
      </c>
      <c r="N6316">
        <v>323</v>
      </c>
      <c r="O6316" s="8">
        <v>1873.4</v>
      </c>
      <c r="P6316" s="14">
        <v>0.1348</v>
      </c>
      <c r="Q6316" s="8">
        <v>252.53</v>
      </c>
      <c r="R6316" s="8">
        <v>1620.87</v>
      </c>
      <c r="S6316" s="8">
        <v>872.1</v>
      </c>
      <c r="T6316" s="8">
        <v>748.77</v>
      </c>
      <c r="U6316">
        <v>0</v>
      </c>
      <c r="V6316" s="8">
        <v>0</v>
      </c>
      <c r="W6316" s="8">
        <v>0</v>
      </c>
      <c r="X6316" s="8">
        <v>748.77</v>
      </c>
    </row>
    <row r="6317" spans="1:24" x14ac:dyDescent="0.25">
      <c r="A6317" t="s">
        <v>6643</v>
      </c>
      <c r="B6317" s="1">
        <v>45731</v>
      </c>
      <c r="C6317" t="s">
        <v>198</v>
      </c>
      <c r="D6317" t="s">
        <v>199</v>
      </c>
      <c r="E6317" t="s">
        <v>150</v>
      </c>
      <c r="F6317" t="s">
        <v>54</v>
      </c>
      <c r="G6317" t="s">
        <v>151</v>
      </c>
      <c r="H6317" t="s">
        <v>152</v>
      </c>
      <c r="I6317" t="s">
        <v>31</v>
      </c>
      <c r="J6317" t="s">
        <v>32</v>
      </c>
      <c r="K6317" t="s">
        <v>33</v>
      </c>
      <c r="L6317" s="13">
        <v>5.8</v>
      </c>
      <c r="M6317" s="8">
        <v>2.7</v>
      </c>
      <c r="N6317">
        <v>20</v>
      </c>
      <c r="O6317" s="8">
        <v>116</v>
      </c>
      <c r="P6317" s="14">
        <v>3.7900000000000003E-2</v>
      </c>
      <c r="Q6317" s="8">
        <v>4.4000000000000004</v>
      </c>
      <c r="R6317" s="8">
        <v>111.6</v>
      </c>
      <c r="S6317" s="8">
        <v>54</v>
      </c>
      <c r="T6317" s="8">
        <v>57.6</v>
      </c>
      <c r="U6317">
        <v>0</v>
      </c>
      <c r="V6317" s="8">
        <v>0</v>
      </c>
      <c r="W6317" s="8">
        <v>0</v>
      </c>
      <c r="X6317" s="8">
        <v>57.6</v>
      </c>
    </row>
    <row r="6318" spans="1:24" x14ac:dyDescent="0.25">
      <c r="A6318" t="s">
        <v>6644</v>
      </c>
      <c r="B6318" s="1">
        <v>45780</v>
      </c>
      <c r="C6318" t="s">
        <v>276</v>
      </c>
      <c r="D6318" t="s">
        <v>277</v>
      </c>
      <c r="E6318" t="s">
        <v>150</v>
      </c>
      <c r="F6318" t="s">
        <v>37</v>
      </c>
      <c r="G6318" t="s">
        <v>151</v>
      </c>
      <c r="H6318" t="s">
        <v>152</v>
      </c>
      <c r="I6318" t="s">
        <v>40</v>
      </c>
      <c r="J6318" t="s">
        <v>41</v>
      </c>
      <c r="K6318" t="s">
        <v>42</v>
      </c>
      <c r="L6318" s="13">
        <v>14.5</v>
      </c>
      <c r="M6318" s="8">
        <v>4.2</v>
      </c>
      <c r="N6318">
        <v>20</v>
      </c>
      <c r="O6318" s="8">
        <v>290</v>
      </c>
      <c r="P6318" s="14">
        <v>2.3999999999999998E-3</v>
      </c>
      <c r="Q6318" s="8">
        <v>0.7</v>
      </c>
      <c r="R6318" s="8">
        <v>289.3</v>
      </c>
      <c r="S6318" s="8">
        <v>84</v>
      </c>
      <c r="T6318" s="8">
        <v>205.3</v>
      </c>
      <c r="U6318">
        <v>0</v>
      </c>
      <c r="V6318" s="8">
        <v>0</v>
      </c>
      <c r="W6318" s="8">
        <v>0</v>
      </c>
      <c r="X6318" s="8">
        <v>205.3</v>
      </c>
    </row>
    <row r="6319" spans="1:24" x14ac:dyDescent="0.25">
      <c r="A6319" t="s">
        <v>6645</v>
      </c>
      <c r="B6319" s="1">
        <v>45684</v>
      </c>
      <c r="C6319" t="s">
        <v>285</v>
      </c>
      <c r="D6319" t="s">
        <v>286</v>
      </c>
      <c r="E6319" t="s">
        <v>27</v>
      </c>
      <c r="F6319" t="s">
        <v>89</v>
      </c>
      <c r="G6319" t="s">
        <v>29</v>
      </c>
      <c r="H6319" t="s">
        <v>30</v>
      </c>
      <c r="I6319" t="s">
        <v>31</v>
      </c>
      <c r="J6319" t="s">
        <v>32</v>
      </c>
      <c r="K6319" t="s">
        <v>33</v>
      </c>
      <c r="L6319" s="13">
        <v>5.8</v>
      </c>
      <c r="M6319" s="8">
        <v>2.7</v>
      </c>
      <c r="N6319">
        <v>115</v>
      </c>
      <c r="O6319" s="8">
        <v>667</v>
      </c>
      <c r="P6319" s="14">
        <v>0.14030000000000001</v>
      </c>
      <c r="Q6319" s="8">
        <v>93.58</v>
      </c>
      <c r="R6319" s="8">
        <v>573.41999999999996</v>
      </c>
      <c r="S6319" s="8">
        <v>310.5</v>
      </c>
      <c r="T6319" s="8">
        <v>262.92</v>
      </c>
      <c r="U6319">
        <v>0</v>
      </c>
      <c r="V6319" s="8">
        <v>0</v>
      </c>
      <c r="W6319" s="8">
        <v>0</v>
      </c>
      <c r="X6319" s="8">
        <v>262.92</v>
      </c>
    </row>
    <row r="6320" spans="1:24" x14ac:dyDescent="0.25">
      <c r="A6320" t="s">
        <v>6646</v>
      </c>
      <c r="B6320" s="1">
        <v>45296</v>
      </c>
      <c r="C6320" t="s">
        <v>276</v>
      </c>
      <c r="D6320" t="s">
        <v>277</v>
      </c>
      <c r="E6320" t="s">
        <v>150</v>
      </c>
      <c r="F6320" t="s">
        <v>37</v>
      </c>
      <c r="G6320" t="s">
        <v>151</v>
      </c>
      <c r="H6320" t="s">
        <v>152</v>
      </c>
      <c r="I6320" t="s">
        <v>156</v>
      </c>
      <c r="J6320" t="s">
        <v>157</v>
      </c>
      <c r="K6320" t="s">
        <v>42</v>
      </c>
      <c r="L6320" s="13">
        <v>6.2</v>
      </c>
      <c r="M6320" s="8">
        <v>1.9</v>
      </c>
      <c r="N6320">
        <v>34</v>
      </c>
      <c r="O6320" s="8">
        <v>210.8</v>
      </c>
      <c r="P6320" s="14">
        <v>1.9E-3</v>
      </c>
      <c r="Q6320" s="8">
        <v>0.4</v>
      </c>
      <c r="R6320" s="8">
        <v>210.4</v>
      </c>
      <c r="S6320" s="8">
        <v>64.599999999999994</v>
      </c>
      <c r="T6320" s="8">
        <v>145.80000000000001</v>
      </c>
      <c r="U6320">
        <v>0</v>
      </c>
      <c r="V6320" s="8">
        <v>0</v>
      </c>
      <c r="W6320" s="8">
        <v>0</v>
      </c>
      <c r="X6320" s="8">
        <v>145.80000000000001</v>
      </c>
    </row>
    <row r="6321" spans="1:24" x14ac:dyDescent="0.25">
      <c r="A6321" t="s">
        <v>6647</v>
      </c>
      <c r="B6321" s="1">
        <v>45330</v>
      </c>
      <c r="C6321" t="s">
        <v>315</v>
      </c>
      <c r="D6321" t="s">
        <v>316</v>
      </c>
      <c r="E6321" t="s">
        <v>27</v>
      </c>
      <c r="F6321" t="s">
        <v>46</v>
      </c>
      <c r="G6321" t="s">
        <v>38</v>
      </c>
      <c r="H6321" t="s">
        <v>39</v>
      </c>
      <c r="I6321" t="s">
        <v>99</v>
      </c>
      <c r="J6321" t="s">
        <v>100</v>
      </c>
      <c r="K6321" t="s">
        <v>49</v>
      </c>
      <c r="L6321" s="13">
        <v>3.8</v>
      </c>
      <c r="M6321" s="8">
        <v>2.6</v>
      </c>
      <c r="N6321">
        <v>11</v>
      </c>
      <c r="O6321" s="8">
        <v>41.8</v>
      </c>
      <c r="P6321" s="14">
        <v>1.4E-2</v>
      </c>
      <c r="Q6321" s="8">
        <v>0.59</v>
      </c>
      <c r="R6321" s="8">
        <v>41.21</v>
      </c>
      <c r="S6321" s="8">
        <v>28.6</v>
      </c>
      <c r="T6321" s="8">
        <v>12.61</v>
      </c>
      <c r="U6321">
        <v>0</v>
      </c>
      <c r="V6321" s="8">
        <v>0</v>
      </c>
      <c r="W6321" s="8">
        <v>0</v>
      </c>
      <c r="X6321" s="8">
        <v>12.61</v>
      </c>
    </row>
    <row r="6322" spans="1:24" x14ac:dyDescent="0.25">
      <c r="A6322" t="s">
        <v>6648</v>
      </c>
      <c r="B6322" s="1">
        <v>45838</v>
      </c>
      <c r="C6322" t="s">
        <v>291</v>
      </c>
      <c r="D6322" t="s">
        <v>292</v>
      </c>
      <c r="E6322" t="s">
        <v>150</v>
      </c>
      <c r="F6322" t="s">
        <v>54</v>
      </c>
      <c r="G6322" t="s">
        <v>151</v>
      </c>
      <c r="H6322" t="s">
        <v>152</v>
      </c>
      <c r="I6322" t="s">
        <v>66</v>
      </c>
      <c r="J6322" t="s">
        <v>67</v>
      </c>
      <c r="K6322" t="s">
        <v>33</v>
      </c>
      <c r="L6322" s="13">
        <v>4.5</v>
      </c>
      <c r="M6322" s="8">
        <v>2.1</v>
      </c>
      <c r="N6322">
        <v>15</v>
      </c>
      <c r="O6322" s="8">
        <v>67.5</v>
      </c>
      <c r="P6322" s="14">
        <v>2.7900000000000001E-2</v>
      </c>
      <c r="Q6322" s="8">
        <v>1.88</v>
      </c>
      <c r="R6322" s="8">
        <v>65.62</v>
      </c>
      <c r="S6322" s="8">
        <v>31.5</v>
      </c>
      <c r="T6322" s="8">
        <v>34.119999999999997</v>
      </c>
      <c r="U6322">
        <v>0</v>
      </c>
      <c r="V6322" s="8">
        <v>0</v>
      </c>
      <c r="W6322" s="8">
        <v>0</v>
      </c>
      <c r="X6322" s="8">
        <v>34.119999999999997</v>
      </c>
    </row>
    <row r="6323" spans="1:24" x14ac:dyDescent="0.25">
      <c r="A6323" t="s">
        <v>6649</v>
      </c>
      <c r="B6323" s="1">
        <v>45496</v>
      </c>
      <c r="C6323" t="s">
        <v>191</v>
      </c>
      <c r="D6323" t="s">
        <v>192</v>
      </c>
      <c r="E6323" t="s">
        <v>150</v>
      </c>
      <c r="F6323" t="s">
        <v>54</v>
      </c>
      <c r="G6323" t="s">
        <v>151</v>
      </c>
      <c r="H6323" t="s">
        <v>152</v>
      </c>
      <c r="I6323" t="s">
        <v>127</v>
      </c>
      <c r="J6323" t="s">
        <v>128</v>
      </c>
      <c r="K6323" t="s">
        <v>33</v>
      </c>
      <c r="L6323" s="13">
        <v>7.2</v>
      </c>
      <c r="M6323" s="8">
        <v>3.6</v>
      </c>
      <c r="N6323">
        <v>31</v>
      </c>
      <c r="O6323" s="8">
        <v>223.2</v>
      </c>
      <c r="P6323" s="14">
        <v>6.3E-3</v>
      </c>
      <c r="Q6323" s="8">
        <v>1.41</v>
      </c>
      <c r="R6323" s="8">
        <v>221.79</v>
      </c>
      <c r="S6323" s="8">
        <v>111.6</v>
      </c>
      <c r="T6323" s="8">
        <v>110.19</v>
      </c>
      <c r="U6323">
        <v>0</v>
      </c>
      <c r="V6323" s="8">
        <v>0</v>
      </c>
      <c r="W6323" s="8">
        <v>0</v>
      </c>
      <c r="X6323" s="8">
        <v>110.19</v>
      </c>
    </row>
    <row r="6324" spans="1:24" x14ac:dyDescent="0.25">
      <c r="A6324" t="s">
        <v>6650</v>
      </c>
      <c r="B6324" s="1">
        <v>46040</v>
      </c>
      <c r="C6324" t="s">
        <v>115</v>
      </c>
      <c r="D6324" t="s">
        <v>116</v>
      </c>
      <c r="E6324" t="s">
        <v>27</v>
      </c>
      <c r="F6324" t="s">
        <v>54</v>
      </c>
      <c r="G6324" t="s">
        <v>29</v>
      </c>
      <c r="H6324" t="s">
        <v>30</v>
      </c>
      <c r="I6324" t="s">
        <v>47</v>
      </c>
      <c r="J6324" t="s">
        <v>48</v>
      </c>
      <c r="K6324" t="s">
        <v>49</v>
      </c>
      <c r="L6324" s="13">
        <v>5</v>
      </c>
      <c r="M6324" s="8">
        <v>3.2</v>
      </c>
      <c r="N6324">
        <v>113</v>
      </c>
      <c r="O6324" s="8">
        <v>565</v>
      </c>
      <c r="P6324" s="14">
        <v>4.5999999999999999E-3</v>
      </c>
      <c r="Q6324" s="8">
        <v>2.6</v>
      </c>
      <c r="R6324" s="8">
        <v>562.4</v>
      </c>
      <c r="S6324" s="8">
        <v>361.6</v>
      </c>
      <c r="T6324" s="8">
        <v>200.8</v>
      </c>
      <c r="U6324">
        <v>0</v>
      </c>
      <c r="V6324" s="8">
        <v>0</v>
      </c>
      <c r="W6324" s="8">
        <v>0</v>
      </c>
      <c r="X6324" s="8">
        <v>200.8</v>
      </c>
    </row>
    <row r="6325" spans="1:24" x14ac:dyDescent="0.25">
      <c r="A6325" t="s">
        <v>6651</v>
      </c>
      <c r="B6325" s="1">
        <v>45674</v>
      </c>
      <c r="C6325" t="s">
        <v>678</v>
      </c>
      <c r="D6325" t="s">
        <v>679</v>
      </c>
      <c r="E6325" t="s">
        <v>63</v>
      </c>
      <c r="F6325" t="s">
        <v>89</v>
      </c>
      <c r="G6325" t="s">
        <v>64</v>
      </c>
      <c r="H6325" t="s">
        <v>65</v>
      </c>
      <c r="I6325" t="s">
        <v>31</v>
      </c>
      <c r="J6325" t="s">
        <v>32</v>
      </c>
      <c r="K6325" t="s">
        <v>33</v>
      </c>
      <c r="L6325" s="13">
        <v>5.8</v>
      </c>
      <c r="M6325" s="8">
        <v>2.7</v>
      </c>
      <c r="N6325">
        <v>90</v>
      </c>
      <c r="O6325" s="8">
        <v>522</v>
      </c>
      <c r="P6325" s="14">
        <v>0.121</v>
      </c>
      <c r="Q6325" s="8">
        <v>63.16</v>
      </c>
      <c r="R6325" s="8">
        <v>458.84</v>
      </c>
      <c r="S6325" s="8">
        <v>243</v>
      </c>
      <c r="T6325" s="8">
        <v>215.84</v>
      </c>
      <c r="U6325">
        <v>0</v>
      </c>
      <c r="V6325" s="8">
        <v>0</v>
      </c>
      <c r="W6325" s="8">
        <v>0</v>
      </c>
      <c r="X6325" s="8">
        <v>215.84</v>
      </c>
    </row>
    <row r="6326" spans="1:24" x14ac:dyDescent="0.25">
      <c r="A6326" t="s">
        <v>6652</v>
      </c>
      <c r="B6326" s="1">
        <v>46264</v>
      </c>
      <c r="C6326" t="s">
        <v>188</v>
      </c>
      <c r="D6326" t="s">
        <v>189</v>
      </c>
      <c r="E6326" t="s">
        <v>27</v>
      </c>
      <c r="F6326" t="s">
        <v>54</v>
      </c>
      <c r="G6326" t="s">
        <v>29</v>
      </c>
      <c r="H6326" t="s">
        <v>30</v>
      </c>
      <c r="I6326" t="s">
        <v>74</v>
      </c>
      <c r="J6326" t="s">
        <v>75</v>
      </c>
      <c r="K6326" t="s">
        <v>49</v>
      </c>
      <c r="L6326" s="13">
        <v>11</v>
      </c>
      <c r="M6326" s="8">
        <v>6.8</v>
      </c>
      <c r="N6326">
        <v>47</v>
      </c>
      <c r="O6326" s="8">
        <v>517</v>
      </c>
      <c r="P6326" s="14">
        <v>1.35E-2</v>
      </c>
      <c r="Q6326" s="8">
        <v>6.98</v>
      </c>
      <c r="R6326" s="8">
        <v>510.02</v>
      </c>
      <c r="S6326" s="8">
        <v>319.60000000000002</v>
      </c>
      <c r="T6326" s="8">
        <v>190.42</v>
      </c>
      <c r="U6326">
        <v>0</v>
      </c>
      <c r="V6326" s="8">
        <v>0</v>
      </c>
      <c r="W6326" s="8">
        <v>0</v>
      </c>
      <c r="X6326" s="8">
        <v>190.42</v>
      </c>
    </row>
    <row r="6327" spans="1:24" x14ac:dyDescent="0.25">
      <c r="A6327" t="s">
        <v>6653</v>
      </c>
      <c r="B6327" s="1">
        <v>45306</v>
      </c>
      <c r="C6327" t="s">
        <v>223</v>
      </c>
      <c r="D6327" t="s">
        <v>224</v>
      </c>
      <c r="E6327" t="s">
        <v>27</v>
      </c>
      <c r="F6327" t="s">
        <v>28</v>
      </c>
      <c r="G6327" t="s">
        <v>29</v>
      </c>
      <c r="H6327" t="s">
        <v>30</v>
      </c>
      <c r="I6327" t="s">
        <v>104</v>
      </c>
      <c r="J6327" t="s">
        <v>105</v>
      </c>
      <c r="K6327" t="s">
        <v>49</v>
      </c>
      <c r="L6327" s="13">
        <v>4.2</v>
      </c>
      <c r="M6327" s="8">
        <v>2.8</v>
      </c>
      <c r="N6327">
        <v>99</v>
      </c>
      <c r="O6327" s="8">
        <v>415.8</v>
      </c>
      <c r="P6327" s="14">
        <v>8.9499999999999996E-2</v>
      </c>
      <c r="Q6327" s="8">
        <v>37.21</v>
      </c>
      <c r="R6327" s="8">
        <v>378.59</v>
      </c>
      <c r="S6327" s="8">
        <v>277.2</v>
      </c>
      <c r="T6327" s="8">
        <v>101.39</v>
      </c>
      <c r="U6327">
        <v>0</v>
      </c>
      <c r="V6327" s="8">
        <v>0</v>
      </c>
      <c r="W6327" s="8">
        <v>0</v>
      </c>
      <c r="X6327" s="8">
        <v>101.39</v>
      </c>
    </row>
    <row r="6328" spans="1:24" x14ac:dyDescent="0.25">
      <c r="A6328" t="s">
        <v>6654</v>
      </c>
      <c r="B6328" s="1">
        <v>46205</v>
      </c>
      <c r="C6328" t="s">
        <v>171</v>
      </c>
      <c r="D6328" t="s">
        <v>172</v>
      </c>
      <c r="E6328" t="s">
        <v>27</v>
      </c>
      <c r="F6328" t="s">
        <v>46</v>
      </c>
      <c r="G6328" t="s">
        <v>38</v>
      </c>
      <c r="H6328" t="s">
        <v>39</v>
      </c>
      <c r="I6328" t="s">
        <v>40</v>
      </c>
      <c r="J6328" t="s">
        <v>41</v>
      </c>
      <c r="K6328" t="s">
        <v>42</v>
      </c>
      <c r="L6328" s="13">
        <v>14.5</v>
      </c>
      <c r="M6328" s="8">
        <v>4.2</v>
      </c>
      <c r="N6328">
        <v>25</v>
      </c>
      <c r="O6328" s="8">
        <v>362.5</v>
      </c>
      <c r="P6328" s="14">
        <v>8.3599999999999994E-2</v>
      </c>
      <c r="Q6328" s="8">
        <v>30.3</v>
      </c>
      <c r="R6328" s="8">
        <v>332.2</v>
      </c>
      <c r="S6328" s="8">
        <v>105</v>
      </c>
      <c r="T6328" s="8">
        <v>227.2</v>
      </c>
      <c r="U6328">
        <v>0</v>
      </c>
      <c r="V6328" s="8">
        <v>0</v>
      </c>
      <c r="W6328" s="8">
        <v>0</v>
      </c>
      <c r="X6328" s="8">
        <v>227.2</v>
      </c>
    </row>
    <row r="6329" spans="1:24" x14ac:dyDescent="0.25">
      <c r="A6329" t="s">
        <v>6655</v>
      </c>
      <c r="B6329" s="1">
        <v>45621</v>
      </c>
      <c r="C6329" t="s">
        <v>51</v>
      </c>
      <c r="D6329" t="s">
        <v>52</v>
      </c>
      <c r="E6329" t="s">
        <v>53</v>
      </c>
      <c r="F6329" t="s">
        <v>54</v>
      </c>
      <c r="G6329" t="s">
        <v>55</v>
      </c>
      <c r="H6329" t="s">
        <v>56</v>
      </c>
      <c r="I6329" t="s">
        <v>156</v>
      </c>
      <c r="J6329" t="s">
        <v>157</v>
      </c>
      <c r="K6329" t="s">
        <v>42</v>
      </c>
      <c r="L6329" s="13">
        <v>6.2</v>
      </c>
      <c r="M6329" s="8">
        <v>1.9</v>
      </c>
      <c r="N6329">
        <v>19</v>
      </c>
      <c r="O6329" s="8">
        <v>117.8</v>
      </c>
      <c r="P6329" s="14">
        <v>1.1000000000000001E-3</v>
      </c>
      <c r="Q6329" s="8">
        <v>0.13</v>
      </c>
      <c r="R6329" s="8">
        <v>117.67</v>
      </c>
      <c r="S6329" s="8">
        <v>36.1</v>
      </c>
      <c r="T6329" s="8">
        <v>81.569999999999993</v>
      </c>
      <c r="U6329">
        <v>0</v>
      </c>
      <c r="V6329" s="8">
        <v>0</v>
      </c>
      <c r="W6329" s="8">
        <v>0</v>
      </c>
      <c r="X6329" s="8">
        <v>81.569999999999993</v>
      </c>
    </row>
    <row r="6330" spans="1:24" x14ac:dyDescent="0.25">
      <c r="A6330" t="s">
        <v>6656</v>
      </c>
      <c r="B6330" s="1">
        <v>46067</v>
      </c>
      <c r="C6330" t="s">
        <v>455</v>
      </c>
      <c r="D6330" t="s">
        <v>456</v>
      </c>
      <c r="E6330" t="s">
        <v>71</v>
      </c>
      <c r="F6330" t="s">
        <v>89</v>
      </c>
      <c r="G6330" t="s">
        <v>72</v>
      </c>
      <c r="H6330" t="s">
        <v>73</v>
      </c>
      <c r="I6330" t="s">
        <v>156</v>
      </c>
      <c r="J6330" t="s">
        <v>157</v>
      </c>
      <c r="K6330" t="s">
        <v>42</v>
      </c>
      <c r="L6330" s="13">
        <v>6.2</v>
      </c>
      <c r="M6330" s="8">
        <v>1.9</v>
      </c>
      <c r="N6330">
        <v>45</v>
      </c>
      <c r="O6330" s="8">
        <v>279</v>
      </c>
      <c r="P6330" s="14">
        <v>0.1371</v>
      </c>
      <c r="Q6330" s="8">
        <v>38.25</v>
      </c>
      <c r="R6330" s="8">
        <v>240.75</v>
      </c>
      <c r="S6330" s="8">
        <v>85.5</v>
      </c>
      <c r="T6330" s="8">
        <v>155.25</v>
      </c>
      <c r="U6330">
        <v>6</v>
      </c>
      <c r="V6330" s="8">
        <v>32.1</v>
      </c>
      <c r="W6330" s="8">
        <v>14.4</v>
      </c>
      <c r="X6330" s="8">
        <v>140.85</v>
      </c>
    </row>
    <row r="6331" spans="1:24" x14ac:dyDescent="0.25">
      <c r="A6331" t="s">
        <v>6657</v>
      </c>
      <c r="B6331" s="1">
        <v>46145</v>
      </c>
      <c r="C6331" t="s">
        <v>301</v>
      </c>
      <c r="D6331" t="s">
        <v>302</v>
      </c>
      <c r="E6331" t="s">
        <v>63</v>
      </c>
      <c r="F6331" t="s">
        <v>37</v>
      </c>
      <c r="G6331" t="s">
        <v>79</v>
      </c>
      <c r="H6331" t="s">
        <v>80</v>
      </c>
      <c r="I6331" t="s">
        <v>99</v>
      </c>
      <c r="J6331" t="s">
        <v>100</v>
      </c>
      <c r="K6331" t="s">
        <v>49</v>
      </c>
      <c r="L6331" s="13">
        <v>3.8</v>
      </c>
      <c r="M6331" s="8">
        <v>2.6</v>
      </c>
      <c r="N6331">
        <v>2</v>
      </c>
      <c r="O6331" s="8">
        <v>7.6</v>
      </c>
      <c r="P6331" s="14">
        <v>0.40610000000000002</v>
      </c>
      <c r="Q6331" s="8">
        <v>3.09</v>
      </c>
      <c r="R6331" s="8">
        <v>4.51</v>
      </c>
      <c r="S6331" s="8">
        <v>5.2</v>
      </c>
      <c r="T6331" s="8">
        <v>-0.69</v>
      </c>
      <c r="U6331">
        <v>0</v>
      </c>
      <c r="V6331" s="8">
        <v>0</v>
      </c>
      <c r="W6331" s="8">
        <v>0</v>
      </c>
      <c r="X6331" s="8">
        <v>-0.69</v>
      </c>
    </row>
    <row r="6332" spans="1:24" x14ac:dyDescent="0.25">
      <c r="A6332" t="s">
        <v>6658</v>
      </c>
      <c r="B6332" s="1">
        <v>45835</v>
      </c>
      <c r="C6332" t="s">
        <v>162</v>
      </c>
      <c r="D6332" t="s">
        <v>163</v>
      </c>
      <c r="E6332" t="s">
        <v>150</v>
      </c>
      <c r="F6332" t="s">
        <v>89</v>
      </c>
      <c r="G6332" t="s">
        <v>151</v>
      </c>
      <c r="H6332" t="s">
        <v>152</v>
      </c>
      <c r="I6332" t="s">
        <v>185</v>
      </c>
      <c r="J6332" t="s">
        <v>186</v>
      </c>
      <c r="K6332" t="s">
        <v>59</v>
      </c>
      <c r="L6332" s="13">
        <v>4.9000000000000004</v>
      </c>
      <c r="M6332" s="8">
        <v>3.1</v>
      </c>
      <c r="N6332">
        <v>34</v>
      </c>
      <c r="O6332" s="8">
        <v>166.6</v>
      </c>
      <c r="P6332" s="14">
        <v>6.5000000000000002E-2</v>
      </c>
      <c r="Q6332" s="8">
        <v>10.83</v>
      </c>
      <c r="R6332" s="8">
        <v>155.77000000000001</v>
      </c>
      <c r="S6332" s="8">
        <v>105.4</v>
      </c>
      <c r="T6332" s="8">
        <v>50.37</v>
      </c>
      <c r="U6332">
        <v>0</v>
      </c>
      <c r="V6332" s="8">
        <v>0</v>
      </c>
      <c r="W6332" s="8">
        <v>0</v>
      </c>
      <c r="X6332" s="8">
        <v>50.37</v>
      </c>
    </row>
    <row r="6333" spans="1:24" x14ac:dyDescent="0.25">
      <c r="A6333" t="s">
        <v>6659</v>
      </c>
      <c r="B6333" s="1">
        <v>45487</v>
      </c>
      <c r="C6333" t="s">
        <v>115</v>
      </c>
      <c r="D6333" t="s">
        <v>116</v>
      </c>
      <c r="E6333" t="s">
        <v>27</v>
      </c>
      <c r="F6333" t="s">
        <v>54</v>
      </c>
      <c r="G6333" t="s">
        <v>38</v>
      </c>
      <c r="H6333" t="s">
        <v>39</v>
      </c>
      <c r="I6333" t="s">
        <v>117</v>
      </c>
      <c r="J6333" t="s">
        <v>118</v>
      </c>
      <c r="K6333" t="s">
        <v>59</v>
      </c>
      <c r="L6333" s="13">
        <v>6</v>
      </c>
      <c r="M6333" s="8">
        <v>4.2</v>
      </c>
      <c r="N6333">
        <v>105</v>
      </c>
      <c r="O6333" s="8">
        <v>630</v>
      </c>
      <c r="P6333" s="14">
        <v>9.1000000000000004E-3</v>
      </c>
      <c r="Q6333" s="8">
        <v>5.73</v>
      </c>
      <c r="R6333" s="8">
        <v>624.27</v>
      </c>
      <c r="S6333" s="8">
        <v>441</v>
      </c>
      <c r="T6333" s="8">
        <v>183.27</v>
      </c>
      <c r="U6333">
        <v>0</v>
      </c>
      <c r="V6333" s="8">
        <v>0</v>
      </c>
      <c r="W6333" s="8">
        <v>0</v>
      </c>
      <c r="X6333" s="8">
        <v>183.27</v>
      </c>
    </row>
    <row r="6334" spans="1:24" x14ac:dyDescent="0.25">
      <c r="A6334" t="s">
        <v>6660</v>
      </c>
      <c r="B6334" s="1">
        <v>45310</v>
      </c>
      <c r="C6334" t="s">
        <v>168</v>
      </c>
      <c r="D6334" t="s">
        <v>169</v>
      </c>
      <c r="E6334" t="s">
        <v>63</v>
      </c>
      <c r="F6334" t="s">
        <v>46</v>
      </c>
      <c r="G6334" t="s">
        <v>64</v>
      </c>
      <c r="H6334" t="s">
        <v>65</v>
      </c>
      <c r="I6334" t="s">
        <v>57</v>
      </c>
      <c r="J6334" t="s">
        <v>58</v>
      </c>
      <c r="K6334" t="s">
        <v>59</v>
      </c>
      <c r="L6334" s="13">
        <v>10.5</v>
      </c>
      <c r="M6334" s="8">
        <v>7.5</v>
      </c>
      <c r="N6334">
        <v>13</v>
      </c>
      <c r="O6334" s="8">
        <v>136.5</v>
      </c>
      <c r="P6334" s="14">
        <v>0.2006</v>
      </c>
      <c r="Q6334" s="8">
        <v>27.38</v>
      </c>
      <c r="R6334" s="8">
        <v>109.12</v>
      </c>
      <c r="S6334" s="8">
        <v>97.5</v>
      </c>
      <c r="T6334" s="8">
        <v>11.62</v>
      </c>
      <c r="U6334">
        <v>0</v>
      </c>
      <c r="V6334" s="8">
        <v>0</v>
      </c>
      <c r="W6334" s="8">
        <v>0</v>
      </c>
      <c r="X6334" s="8">
        <v>11.62</v>
      </c>
    </row>
    <row r="6335" spans="1:24" x14ac:dyDescent="0.25">
      <c r="A6335" t="s">
        <v>6661</v>
      </c>
      <c r="B6335" s="1">
        <v>45984</v>
      </c>
      <c r="C6335" t="s">
        <v>337</v>
      </c>
      <c r="D6335" t="s">
        <v>338</v>
      </c>
      <c r="E6335" t="s">
        <v>27</v>
      </c>
      <c r="F6335" t="s">
        <v>54</v>
      </c>
      <c r="G6335" t="s">
        <v>38</v>
      </c>
      <c r="H6335" t="s">
        <v>39</v>
      </c>
      <c r="I6335" t="s">
        <v>74</v>
      </c>
      <c r="J6335" t="s">
        <v>75</v>
      </c>
      <c r="K6335" t="s">
        <v>49</v>
      </c>
      <c r="L6335" s="13">
        <v>11</v>
      </c>
      <c r="M6335" s="8">
        <v>6.8</v>
      </c>
      <c r="N6335">
        <v>18</v>
      </c>
      <c r="O6335" s="8">
        <v>198</v>
      </c>
      <c r="P6335" s="14">
        <v>0.04</v>
      </c>
      <c r="Q6335" s="8">
        <v>7.92</v>
      </c>
      <c r="R6335" s="8">
        <v>190.08</v>
      </c>
      <c r="S6335" s="8">
        <v>122.4</v>
      </c>
      <c r="T6335" s="8">
        <v>67.680000000000007</v>
      </c>
      <c r="U6335">
        <v>0</v>
      </c>
      <c r="V6335" s="8">
        <v>0</v>
      </c>
      <c r="W6335" s="8">
        <v>0</v>
      </c>
      <c r="X6335" s="8">
        <v>67.680000000000007</v>
      </c>
    </row>
    <row r="6336" spans="1:24" x14ac:dyDescent="0.25">
      <c r="A6336" t="s">
        <v>6662</v>
      </c>
      <c r="B6336" s="1">
        <v>45296</v>
      </c>
      <c r="C6336" t="s">
        <v>142</v>
      </c>
      <c r="D6336" t="s">
        <v>143</v>
      </c>
      <c r="E6336" t="s">
        <v>71</v>
      </c>
      <c r="F6336" t="s">
        <v>37</v>
      </c>
      <c r="G6336" t="s">
        <v>72</v>
      </c>
      <c r="H6336" t="s">
        <v>73</v>
      </c>
      <c r="I6336" t="s">
        <v>47</v>
      </c>
      <c r="J6336" t="s">
        <v>48</v>
      </c>
      <c r="K6336" t="s">
        <v>49</v>
      </c>
      <c r="L6336" s="13">
        <v>5</v>
      </c>
      <c r="M6336" s="8">
        <v>3.2</v>
      </c>
      <c r="N6336">
        <v>26</v>
      </c>
      <c r="O6336" s="8">
        <v>130</v>
      </c>
      <c r="P6336" s="14">
        <v>1.0200000000000001E-2</v>
      </c>
      <c r="Q6336" s="8">
        <v>1.33</v>
      </c>
      <c r="R6336" s="8">
        <v>128.66999999999999</v>
      </c>
      <c r="S6336" s="8">
        <v>83.2</v>
      </c>
      <c r="T6336" s="8">
        <v>45.47</v>
      </c>
      <c r="U6336">
        <v>0</v>
      </c>
      <c r="V6336" s="8">
        <v>0</v>
      </c>
      <c r="W6336" s="8">
        <v>0</v>
      </c>
      <c r="X6336" s="8">
        <v>45.47</v>
      </c>
    </row>
    <row r="6337" spans="1:24" x14ac:dyDescent="0.25">
      <c r="A6337" t="s">
        <v>6663</v>
      </c>
      <c r="B6337" s="1">
        <v>45933</v>
      </c>
      <c r="C6337" t="s">
        <v>223</v>
      </c>
      <c r="D6337" t="s">
        <v>224</v>
      </c>
      <c r="E6337" t="s">
        <v>27</v>
      </c>
      <c r="F6337" t="s">
        <v>28</v>
      </c>
      <c r="G6337" t="s">
        <v>38</v>
      </c>
      <c r="H6337" t="s">
        <v>39</v>
      </c>
      <c r="I6337" t="s">
        <v>104</v>
      </c>
      <c r="J6337" t="s">
        <v>105</v>
      </c>
      <c r="K6337" t="s">
        <v>49</v>
      </c>
      <c r="L6337" s="13">
        <v>4.2</v>
      </c>
      <c r="M6337" s="8">
        <v>2.8</v>
      </c>
      <c r="N6337">
        <v>45</v>
      </c>
      <c r="O6337" s="8">
        <v>189</v>
      </c>
      <c r="P6337" s="14">
        <v>9.3299999999999994E-2</v>
      </c>
      <c r="Q6337" s="8">
        <v>17.63</v>
      </c>
      <c r="R6337" s="8">
        <v>171.37</v>
      </c>
      <c r="S6337" s="8">
        <v>126</v>
      </c>
      <c r="T6337" s="8">
        <v>45.37</v>
      </c>
      <c r="U6337">
        <v>0</v>
      </c>
      <c r="V6337" s="8">
        <v>0</v>
      </c>
      <c r="W6337" s="8">
        <v>0</v>
      </c>
      <c r="X6337" s="8">
        <v>45.37</v>
      </c>
    </row>
    <row r="6338" spans="1:24" x14ac:dyDescent="0.25">
      <c r="A6338" t="s">
        <v>6664</v>
      </c>
      <c r="B6338" s="1">
        <v>46043</v>
      </c>
      <c r="C6338" t="s">
        <v>480</v>
      </c>
      <c r="D6338" t="s">
        <v>481</v>
      </c>
      <c r="E6338" t="s">
        <v>63</v>
      </c>
      <c r="F6338" t="s">
        <v>54</v>
      </c>
      <c r="G6338" t="s">
        <v>79</v>
      </c>
      <c r="H6338" t="s">
        <v>80</v>
      </c>
      <c r="I6338" t="s">
        <v>66</v>
      </c>
      <c r="J6338" t="s">
        <v>67</v>
      </c>
      <c r="K6338" t="s">
        <v>33</v>
      </c>
      <c r="L6338" s="13">
        <v>4.5</v>
      </c>
      <c r="M6338" s="8">
        <v>2.1</v>
      </c>
      <c r="N6338">
        <v>15</v>
      </c>
      <c r="O6338" s="8">
        <v>67.5</v>
      </c>
      <c r="P6338" s="14">
        <v>3.5299999999999998E-2</v>
      </c>
      <c r="Q6338" s="8">
        <v>2.38</v>
      </c>
      <c r="R6338" s="8">
        <v>65.12</v>
      </c>
      <c r="S6338" s="8">
        <v>31.5</v>
      </c>
      <c r="T6338" s="8">
        <v>33.619999999999997</v>
      </c>
      <c r="U6338">
        <v>0</v>
      </c>
      <c r="V6338" s="8">
        <v>0</v>
      </c>
      <c r="W6338" s="8">
        <v>0</v>
      </c>
      <c r="X6338" s="8">
        <v>33.619999999999997</v>
      </c>
    </row>
    <row r="6339" spans="1:24" x14ac:dyDescent="0.25">
      <c r="A6339" t="s">
        <v>6665</v>
      </c>
      <c r="B6339" s="1">
        <v>45546</v>
      </c>
      <c r="C6339" t="s">
        <v>136</v>
      </c>
      <c r="D6339" t="s">
        <v>137</v>
      </c>
      <c r="E6339" t="s">
        <v>71</v>
      </c>
      <c r="F6339" t="s">
        <v>54</v>
      </c>
      <c r="G6339" t="s">
        <v>165</v>
      </c>
      <c r="H6339" t="s">
        <v>166</v>
      </c>
      <c r="I6339" t="s">
        <v>112</v>
      </c>
      <c r="J6339" t="s">
        <v>113</v>
      </c>
      <c r="K6339" t="s">
        <v>42</v>
      </c>
      <c r="L6339" s="13">
        <v>8.5</v>
      </c>
      <c r="M6339" s="8">
        <v>2.8</v>
      </c>
      <c r="N6339">
        <v>43</v>
      </c>
      <c r="O6339" s="8">
        <v>365.5</v>
      </c>
      <c r="P6339" s="14">
        <v>2.24E-2</v>
      </c>
      <c r="Q6339" s="8">
        <v>8.19</v>
      </c>
      <c r="R6339" s="8">
        <v>357.31</v>
      </c>
      <c r="S6339" s="8">
        <v>120.4</v>
      </c>
      <c r="T6339" s="8">
        <v>236.91</v>
      </c>
      <c r="U6339">
        <v>0</v>
      </c>
      <c r="V6339" s="8">
        <v>0</v>
      </c>
      <c r="W6339" s="8">
        <v>0</v>
      </c>
      <c r="X6339" s="8">
        <v>236.91</v>
      </c>
    </row>
    <row r="6340" spans="1:24" x14ac:dyDescent="0.25">
      <c r="A6340" t="s">
        <v>6666</v>
      </c>
      <c r="B6340" s="1">
        <v>45523</v>
      </c>
      <c r="C6340" t="s">
        <v>198</v>
      </c>
      <c r="D6340" t="s">
        <v>199</v>
      </c>
      <c r="E6340" t="s">
        <v>150</v>
      </c>
      <c r="F6340" t="s">
        <v>54</v>
      </c>
      <c r="G6340" t="s">
        <v>151</v>
      </c>
      <c r="H6340" t="s">
        <v>152</v>
      </c>
      <c r="I6340" t="s">
        <v>57</v>
      </c>
      <c r="J6340" t="s">
        <v>58</v>
      </c>
      <c r="K6340" t="s">
        <v>59</v>
      </c>
      <c r="L6340" s="13">
        <v>10.5</v>
      </c>
      <c r="M6340" s="8">
        <v>7.5</v>
      </c>
      <c r="N6340">
        <v>91</v>
      </c>
      <c r="O6340" s="8">
        <v>955.5</v>
      </c>
      <c r="P6340" s="14">
        <v>1.3899999999999999E-2</v>
      </c>
      <c r="Q6340" s="8">
        <v>13.28</v>
      </c>
      <c r="R6340" s="8">
        <v>942.22</v>
      </c>
      <c r="S6340" s="8">
        <v>682.5</v>
      </c>
      <c r="T6340" s="8">
        <v>259.72000000000003</v>
      </c>
      <c r="U6340">
        <v>0</v>
      </c>
      <c r="V6340" s="8">
        <v>0</v>
      </c>
      <c r="W6340" s="8">
        <v>0</v>
      </c>
      <c r="X6340" s="8">
        <v>259.72000000000003</v>
      </c>
    </row>
    <row r="6341" spans="1:24" x14ac:dyDescent="0.25">
      <c r="A6341" t="s">
        <v>6667</v>
      </c>
      <c r="B6341" s="1">
        <v>46002</v>
      </c>
      <c r="C6341" t="s">
        <v>91</v>
      </c>
      <c r="D6341" t="s">
        <v>92</v>
      </c>
      <c r="E6341" t="s">
        <v>27</v>
      </c>
      <c r="F6341" t="s">
        <v>37</v>
      </c>
      <c r="G6341" t="s">
        <v>38</v>
      </c>
      <c r="H6341" t="s">
        <v>39</v>
      </c>
      <c r="I6341" t="s">
        <v>117</v>
      </c>
      <c r="J6341" t="s">
        <v>118</v>
      </c>
      <c r="K6341" t="s">
        <v>59</v>
      </c>
      <c r="L6341" s="13">
        <v>6</v>
      </c>
      <c r="M6341" s="8">
        <v>4.2</v>
      </c>
      <c r="N6341">
        <v>20</v>
      </c>
      <c r="O6341" s="8">
        <v>120</v>
      </c>
      <c r="P6341" s="14">
        <v>1.3299999999999999E-2</v>
      </c>
      <c r="Q6341" s="8">
        <v>1.6</v>
      </c>
      <c r="R6341" s="8">
        <v>118.4</v>
      </c>
      <c r="S6341" s="8">
        <v>84</v>
      </c>
      <c r="T6341" s="8">
        <v>34.4</v>
      </c>
      <c r="U6341">
        <v>0</v>
      </c>
      <c r="V6341" s="8">
        <v>0</v>
      </c>
      <c r="W6341" s="8">
        <v>0</v>
      </c>
      <c r="X6341" s="8">
        <v>34.4</v>
      </c>
    </row>
    <row r="6342" spans="1:24" x14ac:dyDescent="0.25">
      <c r="A6342" t="s">
        <v>6668</v>
      </c>
      <c r="B6342" s="1">
        <v>46190</v>
      </c>
      <c r="C6342" t="s">
        <v>455</v>
      </c>
      <c r="D6342" t="s">
        <v>456</v>
      </c>
      <c r="E6342" t="s">
        <v>71</v>
      </c>
      <c r="F6342" t="s">
        <v>89</v>
      </c>
      <c r="G6342" t="s">
        <v>165</v>
      </c>
      <c r="H6342" t="s">
        <v>166</v>
      </c>
      <c r="I6342" t="s">
        <v>31</v>
      </c>
      <c r="J6342" t="s">
        <v>32</v>
      </c>
      <c r="K6342" t="s">
        <v>33</v>
      </c>
      <c r="L6342" s="13">
        <v>5.8</v>
      </c>
      <c r="M6342" s="8">
        <v>2.7</v>
      </c>
      <c r="N6342">
        <v>185</v>
      </c>
      <c r="O6342" s="8">
        <v>1073</v>
      </c>
      <c r="P6342" s="14">
        <v>4.9500000000000002E-2</v>
      </c>
      <c r="Q6342" s="8">
        <v>53.11</v>
      </c>
      <c r="R6342" s="8">
        <v>1019.89</v>
      </c>
      <c r="S6342" s="8">
        <v>499.5</v>
      </c>
      <c r="T6342" s="8">
        <v>520.39</v>
      </c>
      <c r="U6342">
        <v>0</v>
      </c>
      <c r="V6342" s="8">
        <v>0</v>
      </c>
      <c r="W6342" s="8">
        <v>0</v>
      </c>
      <c r="X6342" s="8">
        <v>520.39</v>
      </c>
    </row>
    <row r="6343" spans="1:24" x14ac:dyDescent="0.25">
      <c r="A6343" t="s">
        <v>6669</v>
      </c>
      <c r="B6343" s="1">
        <v>45644</v>
      </c>
      <c r="C6343" t="s">
        <v>201</v>
      </c>
      <c r="D6343" t="s">
        <v>202</v>
      </c>
      <c r="E6343" t="s">
        <v>53</v>
      </c>
      <c r="F6343" t="s">
        <v>46</v>
      </c>
      <c r="G6343" t="s">
        <v>55</v>
      </c>
      <c r="H6343" t="s">
        <v>56</v>
      </c>
      <c r="I6343" t="s">
        <v>144</v>
      </c>
      <c r="J6343" t="s">
        <v>145</v>
      </c>
      <c r="K6343" t="s">
        <v>33</v>
      </c>
      <c r="L6343" s="13">
        <v>12</v>
      </c>
      <c r="M6343" s="8">
        <v>6.5</v>
      </c>
      <c r="N6343">
        <v>38</v>
      </c>
      <c r="O6343" s="8">
        <v>456</v>
      </c>
      <c r="P6343" s="14">
        <v>9.2200000000000004E-2</v>
      </c>
      <c r="Q6343" s="8">
        <v>42.04</v>
      </c>
      <c r="R6343" s="8">
        <v>413.96</v>
      </c>
      <c r="S6343" s="8">
        <v>247</v>
      </c>
      <c r="T6343" s="8">
        <v>166.96</v>
      </c>
      <c r="U6343">
        <v>7</v>
      </c>
      <c r="V6343" s="8">
        <v>76.260000000000005</v>
      </c>
      <c r="W6343" s="8">
        <v>49</v>
      </c>
      <c r="X6343" s="8">
        <v>117.96</v>
      </c>
    </row>
    <row r="6344" spans="1:24" x14ac:dyDescent="0.25">
      <c r="A6344" t="s">
        <v>6670</v>
      </c>
      <c r="B6344" s="1">
        <v>45611</v>
      </c>
      <c r="C6344" t="s">
        <v>229</v>
      </c>
      <c r="D6344" t="s">
        <v>230</v>
      </c>
      <c r="E6344" t="s">
        <v>27</v>
      </c>
      <c r="F6344" t="s">
        <v>54</v>
      </c>
      <c r="G6344" t="s">
        <v>38</v>
      </c>
      <c r="H6344" t="s">
        <v>39</v>
      </c>
      <c r="I6344" t="s">
        <v>66</v>
      </c>
      <c r="J6344" t="s">
        <v>67</v>
      </c>
      <c r="K6344" t="s">
        <v>33</v>
      </c>
      <c r="L6344" s="13">
        <v>4.5</v>
      </c>
      <c r="M6344" s="8">
        <v>2.1</v>
      </c>
      <c r="N6344">
        <v>168</v>
      </c>
      <c r="O6344" s="8">
        <v>756</v>
      </c>
      <c r="P6344" s="14">
        <v>1.03E-2</v>
      </c>
      <c r="Q6344" s="8">
        <v>7.79</v>
      </c>
      <c r="R6344" s="8">
        <v>748.21</v>
      </c>
      <c r="S6344" s="8">
        <v>352.8</v>
      </c>
      <c r="T6344" s="8">
        <v>395.41</v>
      </c>
      <c r="U6344">
        <v>0</v>
      </c>
      <c r="V6344" s="8">
        <v>0</v>
      </c>
      <c r="W6344" s="8">
        <v>0</v>
      </c>
      <c r="X6344" s="8">
        <v>395.41</v>
      </c>
    </row>
    <row r="6345" spans="1:24" x14ac:dyDescent="0.25">
      <c r="A6345" t="s">
        <v>6671</v>
      </c>
      <c r="B6345" s="1">
        <v>45424</v>
      </c>
      <c r="C6345" t="s">
        <v>340</v>
      </c>
      <c r="D6345" t="s">
        <v>341</v>
      </c>
      <c r="E6345" t="s">
        <v>27</v>
      </c>
      <c r="F6345" t="s">
        <v>54</v>
      </c>
      <c r="G6345" t="s">
        <v>38</v>
      </c>
      <c r="H6345" t="s">
        <v>39</v>
      </c>
      <c r="I6345" t="s">
        <v>74</v>
      </c>
      <c r="J6345" t="s">
        <v>75</v>
      </c>
      <c r="K6345" t="s">
        <v>49</v>
      </c>
      <c r="L6345" s="13">
        <v>11</v>
      </c>
      <c r="M6345" s="8">
        <v>6.8</v>
      </c>
      <c r="N6345">
        <v>68</v>
      </c>
      <c r="O6345" s="8">
        <v>748</v>
      </c>
      <c r="P6345" s="14">
        <v>1.32E-2</v>
      </c>
      <c r="Q6345" s="8">
        <v>9.8699999999999992</v>
      </c>
      <c r="R6345" s="8">
        <v>738.13</v>
      </c>
      <c r="S6345" s="8">
        <v>462.4</v>
      </c>
      <c r="T6345" s="8">
        <v>275.73</v>
      </c>
      <c r="U6345">
        <v>0</v>
      </c>
      <c r="V6345" s="8">
        <v>0</v>
      </c>
      <c r="W6345" s="8">
        <v>0</v>
      </c>
      <c r="X6345" s="8">
        <v>275.73</v>
      </c>
    </row>
    <row r="6346" spans="1:24" x14ac:dyDescent="0.25">
      <c r="A6346" t="s">
        <v>6672</v>
      </c>
      <c r="B6346" s="1">
        <v>45397</v>
      </c>
      <c r="C6346" t="s">
        <v>252</v>
      </c>
      <c r="D6346" t="s">
        <v>253</v>
      </c>
      <c r="E6346" t="s">
        <v>63</v>
      </c>
      <c r="F6346" t="s">
        <v>54</v>
      </c>
      <c r="G6346" t="s">
        <v>64</v>
      </c>
      <c r="H6346" t="s">
        <v>65</v>
      </c>
      <c r="I6346" t="s">
        <v>84</v>
      </c>
      <c r="J6346" t="s">
        <v>85</v>
      </c>
      <c r="K6346" t="s">
        <v>42</v>
      </c>
      <c r="L6346" s="13">
        <v>9.9</v>
      </c>
      <c r="M6346" s="8">
        <v>3.1</v>
      </c>
      <c r="N6346">
        <v>97</v>
      </c>
      <c r="O6346" s="8">
        <v>960.3</v>
      </c>
      <c r="P6346" s="14">
        <v>2.3999999999999998E-3</v>
      </c>
      <c r="Q6346" s="8">
        <v>2.2999999999999998</v>
      </c>
      <c r="R6346" s="8">
        <v>958</v>
      </c>
      <c r="S6346" s="8">
        <v>300.7</v>
      </c>
      <c r="T6346" s="8">
        <v>657.3</v>
      </c>
      <c r="U6346">
        <v>0</v>
      </c>
      <c r="V6346" s="8">
        <v>0</v>
      </c>
      <c r="W6346" s="8">
        <v>0</v>
      </c>
      <c r="X6346" s="8">
        <v>657.3</v>
      </c>
    </row>
    <row r="6347" spans="1:24" x14ac:dyDescent="0.25">
      <c r="A6347" t="s">
        <v>6673</v>
      </c>
      <c r="B6347" s="1">
        <v>45684</v>
      </c>
      <c r="C6347" t="s">
        <v>61</v>
      </c>
      <c r="D6347" t="s">
        <v>62</v>
      </c>
      <c r="E6347" t="s">
        <v>63</v>
      </c>
      <c r="F6347" t="s">
        <v>46</v>
      </c>
      <c r="G6347" t="s">
        <v>64</v>
      </c>
      <c r="H6347" t="s">
        <v>65</v>
      </c>
      <c r="I6347" t="s">
        <v>31</v>
      </c>
      <c r="J6347" t="s">
        <v>32</v>
      </c>
      <c r="K6347" t="s">
        <v>33</v>
      </c>
      <c r="L6347" s="13">
        <v>5.8</v>
      </c>
      <c r="M6347" s="8">
        <v>2.7</v>
      </c>
      <c r="N6347">
        <v>32</v>
      </c>
      <c r="O6347" s="8">
        <v>185.6</v>
      </c>
      <c r="P6347" s="14">
        <v>0.11559999999999999</v>
      </c>
      <c r="Q6347" s="8">
        <v>21.46</v>
      </c>
      <c r="R6347" s="8">
        <v>164.14</v>
      </c>
      <c r="S6347" s="8">
        <v>86.4</v>
      </c>
      <c r="T6347" s="8">
        <v>77.739999999999995</v>
      </c>
      <c r="U6347">
        <v>0</v>
      </c>
      <c r="V6347" s="8">
        <v>0</v>
      </c>
      <c r="W6347" s="8">
        <v>0</v>
      </c>
      <c r="X6347" s="8">
        <v>77.739999999999995</v>
      </c>
    </row>
    <row r="6348" spans="1:24" x14ac:dyDescent="0.25">
      <c r="A6348" t="s">
        <v>6674</v>
      </c>
      <c r="B6348" s="1">
        <v>45807</v>
      </c>
      <c r="C6348" t="s">
        <v>337</v>
      </c>
      <c r="D6348" t="s">
        <v>338</v>
      </c>
      <c r="E6348" t="s">
        <v>27</v>
      </c>
      <c r="F6348" t="s">
        <v>54</v>
      </c>
      <c r="G6348" t="s">
        <v>29</v>
      </c>
      <c r="H6348" t="s">
        <v>30</v>
      </c>
      <c r="I6348" t="s">
        <v>66</v>
      </c>
      <c r="J6348" t="s">
        <v>67</v>
      </c>
      <c r="K6348" t="s">
        <v>33</v>
      </c>
      <c r="L6348" s="13">
        <v>4.5</v>
      </c>
      <c r="M6348" s="8">
        <v>2.1</v>
      </c>
      <c r="N6348">
        <v>103</v>
      </c>
      <c r="O6348" s="8">
        <v>463.5</v>
      </c>
      <c r="P6348" s="14">
        <v>5.3E-3</v>
      </c>
      <c r="Q6348" s="8">
        <v>2.46</v>
      </c>
      <c r="R6348" s="8">
        <v>461.04</v>
      </c>
      <c r="S6348" s="8">
        <v>216.3</v>
      </c>
      <c r="T6348" s="8">
        <v>244.74</v>
      </c>
      <c r="U6348">
        <v>0</v>
      </c>
      <c r="V6348" s="8">
        <v>0</v>
      </c>
      <c r="W6348" s="8">
        <v>0</v>
      </c>
      <c r="X6348" s="8">
        <v>244.74</v>
      </c>
    </row>
    <row r="6349" spans="1:24" x14ac:dyDescent="0.25">
      <c r="A6349" t="s">
        <v>6675</v>
      </c>
      <c r="B6349" s="1">
        <v>45894</v>
      </c>
      <c r="C6349" t="s">
        <v>445</v>
      </c>
      <c r="D6349" t="s">
        <v>446</v>
      </c>
      <c r="E6349" t="s">
        <v>71</v>
      </c>
      <c r="F6349" t="s">
        <v>89</v>
      </c>
      <c r="G6349" t="s">
        <v>72</v>
      </c>
      <c r="H6349" t="s">
        <v>73</v>
      </c>
      <c r="I6349" t="s">
        <v>31</v>
      </c>
      <c r="J6349" t="s">
        <v>32</v>
      </c>
      <c r="K6349" t="s">
        <v>33</v>
      </c>
      <c r="L6349" s="13">
        <v>5.8</v>
      </c>
      <c r="M6349" s="8">
        <v>2.7</v>
      </c>
      <c r="N6349">
        <v>792</v>
      </c>
      <c r="O6349" s="8">
        <v>4593.6000000000004</v>
      </c>
      <c r="P6349" s="14">
        <v>0.15939999999999999</v>
      </c>
      <c r="Q6349" s="8">
        <v>732.22</v>
      </c>
      <c r="R6349" s="8">
        <v>3861.38</v>
      </c>
      <c r="S6349" s="8">
        <v>2138.4</v>
      </c>
      <c r="T6349" s="8">
        <v>1722.98</v>
      </c>
      <c r="U6349">
        <v>0</v>
      </c>
      <c r="V6349" s="8">
        <v>0</v>
      </c>
      <c r="W6349" s="8">
        <v>0</v>
      </c>
      <c r="X6349" s="8">
        <v>1722.98</v>
      </c>
    </row>
    <row r="6350" spans="1:24" x14ac:dyDescent="0.25">
      <c r="A6350" t="s">
        <v>6676</v>
      </c>
      <c r="B6350" s="1">
        <v>45605</v>
      </c>
      <c r="C6350" t="s">
        <v>590</v>
      </c>
      <c r="D6350" t="s">
        <v>591</v>
      </c>
      <c r="E6350" t="s">
        <v>27</v>
      </c>
      <c r="F6350" t="s">
        <v>46</v>
      </c>
      <c r="G6350" t="s">
        <v>38</v>
      </c>
      <c r="H6350" t="s">
        <v>39</v>
      </c>
      <c r="I6350" t="s">
        <v>66</v>
      </c>
      <c r="J6350" t="s">
        <v>67</v>
      </c>
      <c r="K6350" t="s">
        <v>33</v>
      </c>
      <c r="L6350" s="13">
        <v>4.5</v>
      </c>
      <c r="M6350" s="8">
        <v>2.1</v>
      </c>
      <c r="N6350">
        <v>33</v>
      </c>
      <c r="O6350" s="8">
        <v>148.5</v>
      </c>
      <c r="P6350" s="14">
        <v>0.13120000000000001</v>
      </c>
      <c r="Q6350" s="8">
        <v>19.48</v>
      </c>
      <c r="R6350" s="8">
        <v>129.02000000000001</v>
      </c>
      <c r="S6350" s="8">
        <v>69.3</v>
      </c>
      <c r="T6350" s="8">
        <v>59.72</v>
      </c>
      <c r="U6350">
        <v>0</v>
      </c>
      <c r="V6350" s="8">
        <v>0</v>
      </c>
      <c r="W6350" s="8">
        <v>0</v>
      </c>
      <c r="X6350" s="8">
        <v>59.72</v>
      </c>
    </row>
    <row r="6351" spans="1:24" x14ac:dyDescent="0.25">
      <c r="A6351" t="s">
        <v>6677</v>
      </c>
      <c r="B6351" s="1">
        <v>45463</v>
      </c>
      <c r="C6351" t="s">
        <v>475</v>
      </c>
      <c r="D6351" t="s">
        <v>476</v>
      </c>
      <c r="E6351" t="s">
        <v>63</v>
      </c>
      <c r="F6351" t="s">
        <v>37</v>
      </c>
      <c r="G6351" t="s">
        <v>79</v>
      </c>
      <c r="H6351" t="s">
        <v>80</v>
      </c>
      <c r="I6351" t="s">
        <v>156</v>
      </c>
      <c r="J6351" t="s">
        <v>157</v>
      </c>
      <c r="K6351" t="s">
        <v>42</v>
      </c>
      <c r="L6351" s="13">
        <v>6.2</v>
      </c>
      <c r="M6351" s="8">
        <v>1.9</v>
      </c>
      <c r="N6351">
        <v>22</v>
      </c>
      <c r="O6351" s="8">
        <v>136.4</v>
      </c>
      <c r="P6351" s="14">
        <v>2.1600000000000001E-2</v>
      </c>
      <c r="Q6351" s="8">
        <v>2.95</v>
      </c>
      <c r="R6351" s="8">
        <v>133.44999999999999</v>
      </c>
      <c r="S6351" s="8">
        <v>41.8</v>
      </c>
      <c r="T6351" s="8">
        <v>91.65</v>
      </c>
      <c r="U6351">
        <v>0</v>
      </c>
      <c r="V6351" s="8">
        <v>0</v>
      </c>
      <c r="W6351" s="8">
        <v>0</v>
      </c>
      <c r="X6351" s="8">
        <v>91.65</v>
      </c>
    </row>
    <row r="6352" spans="1:24" x14ac:dyDescent="0.25">
      <c r="A6352" t="s">
        <v>6678</v>
      </c>
      <c r="B6352" s="1">
        <v>45358</v>
      </c>
      <c r="C6352" t="s">
        <v>406</v>
      </c>
      <c r="D6352" t="s">
        <v>407</v>
      </c>
      <c r="E6352" t="s">
        <v>63</v>
      </c>
      <c r="F6352" t="s">
        <v>37</v>
      </c>
      <c r="G6352" t="s">
        <v>64</v>
      </c>
      <c r="H6352" t="s">
        <v>65</v>
      </c>
      <c r="I6352" t="s">
        <v>112</v>
      </c>
      <c r="J6352" t="s">
        <v>113</v>
      </c>
      <c r="K6352" t="s">
        <v>42</v>
      </c>
      <c r="L6352" s="13">
        <v>8.5</v>
      </c>
      <c r="M6352" s="8">
        <v>2.8</v>
      </c>
      <c r="N6352">
        <v>2</v>
      </c>
      <c r="O6352" s="8">
        <v>17</v>
      </c>
      <c r="P6352" s="14">
        <v>3.3000000000000002E-2</v>
      </c>
      <c r="Q6352" s="8">
        <v>0.56000000000000005</v>
      </c>
      <c r="R6352" s="8">
        <v>16.440000000000001</v>
      </c>
      <c r="S6352" s="8">
        <v>5.6</v>
      </c>
      <c r="T6352" s="8">
        <v>10.84</v>
      </c>
      <c r="U6352">
        <v>0</v>
      </c>
      <c r="V6352" s="8">
        <v>0</v>
      </c>
      <c r="W6352" s="8">
        <v>0</v>
      </c>
      <c r="X6352" s="8">
        <v>10.84</v>
      </c>
    </row>
    <row r="6353" spans="1:24" x14ac:dyDescent="0.25">
      <c r="A6353" t="s">
        <v>6679</v>
      </c>
      <c r="B6353" s="1">
        <v>46135</v>
      </c>
      <c r="C6353" t="s">
        <v>805</v>
      </c>
      <c r="D6353" t="s">
        <v>806</v>
      </c>
      <c r="E6353" t="s">
        <v>63</v>
      </c>
      <c r="F6353" t="s">
        <v>89</v>
      </c>
      <c r="G6353" t="s">
        <v>79</v>
      </c>
      <c r="H6353" t="s">
        <v>80</v>
      </c>
      <c r="I6353" t="s">
        <v>57</v>
      </c>
      <c r="J6353" t="s">
        <v>58</v>
      </c>
      <c r="K6353" t="s">
        <v>59</v>
      </c>
      <c r="L6353" s="13">
        <v>10.5</v>
      </c>
      <c r="M6353" s="8">
        <v>7.5</v>
      </c>
      <c r="N6353">
        <v>236</v>
      </c>
      <c r="O6353" s="8">
        <v>2478</v>
      </c>
      <c r="P6353" s="14">
        <v>6.5699999999999995E-2</v>
      </c>
      <c r="Q6353" s="8">
        <v>162.80000000000001</v>
      </c>
      <c r="R6353" s="8">
        <v>2315.1999999999998</v>
      </c>
      <c r="S6353" s="8">
        <v>1770</v>
      </c>
      <c r="T6353" s="8">
        <v>545.20000000000005</v>
      </c>
      <c r="U6353">
        <v>0</v>
      </c>
      <c r="V6353" s="8">
        <v>0</v>
      </c>
      <c r="W6353" s="8">
        <v>0</v>
      </c>
      <c r="X6353" s="8">
        <v>545.20000000000005</v>
      </c>
    </row>
    <row r="6354" spans="1:24" x14ac:dyDescent="0.25">
      <c r="A6354" t="s">
        <v>6680</v>
      </c>
      <c r="B6354" s="1">
        <v>45338</v>
      </c>
      <c r="C6354" t="s">
        <v>642</v>
      </c>
      <c r="D6354" t="s">
        <v>643</v>
      </c>
      <c r="E6354" t="s">
        <v>71</v>
      </c>
      <c r="F6354" t="s">
        <v>54</v>
      </c>
      <c r="G6354" t="s">
        <v>72</v>
      </c>
      <c r="H6354" t="s">
        <v>73</v>
      </c>
      <c r="I6354" t="s">
        <v>130</v>
      </c>
      <c r="J6354" t="s">
        <v>131</v>
      </c>
      <c r="K6354" t="s">
        <v>42</v>
      </c>
      <c r="L6354" s="13">
        <v>4.8</v>
      </c>
      <c r="M6354" s="8">
        <v>1.4</v>
      </c>
      <c r="N6354">
        <v>23</v>
      </c>
      <c r="O6354" s="8">
        <v>110.4</v>
      </c>
      <c r="P6354" s="14">
        <v>2.06E-2</v>
      </c>
      <c r="Q6354" s="8">
        <v>2.27</v>
      </c>
      <c r="R6354" s="8">
        <v>108.13</v>
      </c>
      <c r="S6354" s="8">
        <v>32.200000000000003</v>
      </c>
      <c r="T6354" s="8">
        <v>75.930000000000007</v>
      </c>
      <c r="U6354">
        <v>0</v>
      </c>
      <c r="V6354" s="8">
        <v>0</v>
      </c>
      <c r="W6354" s="8">
        <v>0</v>
      </c>
      <c r="X6354" s="8">
        <v>75.930000000000007</v>
      </c>
    </row>
    <row r="6355" spans="1:24" x14ac:dyDescent="0.25">
      <c r="A6355" t="s">
        <v>6681</v>
      </c>
      <c r="B6355" s="1">
        <v>45597</v>
      </c>
      <c r="C6355" t="s">
        <v>805</v>
      </c>
      <c r="D6355" t="s">
        <v>806</v>
      </c>
      <c r="E6355" t="s">
        <v>63</v>
      </c>
      <c r="F6355" t="s">
        <v>89</v>
      </c>
      <c r="G6355" t="s">
        <v>64</v>
      </c>
      <c r="H6355" t="s">
        <v>65</v>
      </c>
      <c r="I6355" t="s">
        <v>122</v>
      </c>
      <c r="J6355" t="s">
        <v>123</v>
      </c>
      <c r="K6355" t="s">
        <v>59</v>
      </c>
      <c r="L6355" s="13">
        <v>5.5</v>
      </c>
      <c r="M6355" s="8">
        <v>3.8</v>
      </c>
      <c r="N6355">
        <v>348</v>
      </c>
      <c r="O6355" s="8">
        <v>1914</v>
      </c>
      <c r="P6355" s="14">
        <v>3.1600000000000003E-2</v>
      </c>
      <c r="Q6355" s="8">
        <v>60.48</v>
      </c>
      <c r="R6355" s="8">
        <v>1853.52</v>
      </c>
      <c r="S6355" s="8">
        <v>1322.4</v>
      </c>
      <c r="T6355" s="8">
        <v>531.12</v>
      </c>
      <c r="U6355">
        <v>0</v>
      </c>
      <c r="V6355" s="8">
        <v>0</v>
      </c>
      <c r="W6355" s="8">
        <v>0</v>
      </c>
      <c r="X6355" s="8">
        <v>531.12</v>
      </c>
    </row>
    <row r="6356" spans="1:24" x14ac:dyDescent="0.25">
      <c r="A6356" t="s">
        <v>6682</v>
      </c>
      <c r="B6356" s="1">
        <v>46263</v>
      </c>
      <c r="C6356" t="s">
        <v>328</v>
      </c>
      <c r="D6356" t="s">
        <v>329</v>
      </c>
      <c r="E6356" t="s">
        <v>71</v>
      </c>
      <c r="F6356" t="s">
        <v>54</v>
      </c>
      <c r="G6356" t="s">
        <v>72</v>
      </c>
      <c r="H6356" t="s">
        <v>73</v>
      </c>
      <c r="I6356" t="s">
        <v>40</v>
      </c>
      <c r="J6356" t="s">
        <v>41</v>
      </c>
      <c r="K6356" t="s">
        <v>42</v>
      </c>
      <c r="L6356" s="13">
        <v>14.5</v>
      </c>
      <c r="M6356" s="8">
        <v>4.2</v>
      </c>
      <c r="N6356">
        <v>24</v>
      </c>
      <c r="O6356" s="8">
        <v>348</v>
      </c>
      <c r="P6356" s="14">
        <v>1.6000000000000001E-3</v>
      </c>
      <c r="Q6356" s="8">
        <v>0.56000000000000005</v>
      </c>
      <c r="R6356" s="8">
        <v>347.44</v>
      </c>
      <c r="S6356" s="8">
        <v>100.8</v>
      </c>
      <c r="T6356" s="8">
        <v>246.64</v>
      </c>
      <c r="U6356">
        <v>0</v>
      </c>
      <c r="V6356" s="8">
        <v>0</v>
      </c>
      <c r="W6356" s="8">
        <v>0</v>
      </c>
      <c r="X6356" s="8">
        <v>246.64</v>
      </c>
    </row>
    <row r="6357" spans="1:24" x14ac:dyDescent="0.25">
      <c r="A6357" t="s">
        <v>6683</v>
      </c>
      <c r="B6357" s="1">
        <v>45589</v>
      </c>
      <c r="C6357" t="s">
        <v>272</v>
      </c>
      <c r="D6357" t="s">
        <v>273</v>
      </c>
      <c r="E6357" t="s">
        <v>27</v>
      </c>
      <c r="F6357" t="s">
        <v>54</v>
      </c>
      <c r="G6357" t="s">
        <v>38</v>
      </c>
      <c r="H6357" t="s">
        <v>39</v>
      </c>
      <c r="I6357" t="s">
        <v>99</v>
      </c>
      <c r="J6357" t="s">
        <v>100</v>
      </c>
      <c r="K6357" t="s">
        <v>49</v>
      </c>
      <c r="L6357" s="13">
        <v>3.8</v>
      </c>
      <c r="M6357" s="8">
        <v>2.6</v>
      </c>
      <c r="N6357">
        <v>31</v>
      </c>
      <c r="O6357" s="8">
        <v>117.8</v>
      </c>
      <c r="P6357" s="14">
        <v>2.46E-2</v>
      </c>
      <c r="Q6357" s="8">
        <v>2.9</v>
      </c>
      <c r="R6357" s="8">
        <v>114.9</v>
      </c>
      <c r="S6357" s="8">
        <v>80.599999999999994</v>
      </c>
      <c r="T6357" s="8">
        <v>34.299999999999997</v>
      </c>
      <c r="U6357">
        <v>0</v>
      </c>
      <c r="V6357" s="8">
        <v>0</v>
      </c>
      <c r="W6357" s="8">
        <v>0</v>
      </c>
      <c r="X6357" s="8">
        <v>34.299999999999997</v>
      </c>
    </row>
    <row r="6358" spans="1:24" x14ac:dyDescent="0.25">
      <c r="A6358" t="s">
        <v>6684</v>
      </c>
      <c r="B6358" s="1">
        <v>45758</v>
      </c>
      <c r="C6358" t="s">
        <v>309</v>
      </c>
      <c r="D6358" t="s">
        <v>310</v>
      </c>
      <c r="E6358" t="s">
        <v>63</v>
      </c>
      <c r="F6358" t="s">
        <v>54</v>
      </c>
      <c r="G6358" t="s">
        <v>64</v>
      </c>
      <c r="H6358" t="s">
        <v>65</v>
      </c>
      <c r="I6358" t="s">
        <v>31</v>
      </c>
      <c r="J6358" t="s">
        <v>32</v>
      </c>
      <c r="K6358" t="s">
        <v>33</v>
      </c>
      <c r="L6358" s="13">
        <v>5.8</v>
      </c>
      <c r="M6358" s="8">
        <v>2.7</v>
      </c>
      <c r="N6358">
        <v>15</v>
      </c>
      <c r="O6358" s="8">
        <v>87</v>
      </c>
      <c r="P6358" s="14">
        <v>0.40649999999999997</v>
      </c>
      <c r="Q6358" s="8">
        <v>35.369999999999997</v>
      </c>
      <c r="R6358" s="8">
        <v>51.63</v>
      </c>
      <c r="S6358" s="8">
        <v>40.5</v>
      </c>
      <c r="T6358" s="8">
        <v>11.13</v>
      </c>
      <c r="U6358">
        <v>0</v>
      </c>
      <c r="V6358" s="8">
        <v>0</v>
      </c>
      <c r="W6358" s="8">
        <v>0</v>
      </c>
      <c r="X6358" s="8">
        <v>11.13</v>
      </c>
    </row>
    <row r="6359" spans="1:24" x14ac:dyDescent="0.25">
      <c r="A6359" t="s">
        <v>6685</v>
      </c>
      <c r="B6359" s="1">
        <v>46037</v>
      </c>
      <c r="C6359" t="s">
        <v>180</v>
      </c>
      <c r="D6359" t="s">
        <v>181</v>
      </c>
      <c r="E6359" t="s">
        <v>63</v>
      </c>
      <c r="F6359" t="s">
        <v>46</v>
      </c>
      <c r="G6359" t="s">
        <v>79</v>
      </c>
      <c r="H6359" t="s">
        <v>80</v>
      </c>
      <c r="I6359" t="s">
        <v>31</v>
      </c>
      <c r="J6359" t="s">
        <v>32</v>
      </c>
      <c r="K6359" t="s">
        <v>33</v>
      </c>
      <c r="L6359" s="13">
        <v>5.8</v>
      </c>
      <c r="M6359" s="8">
        <v>2.7</v>
      </c>
      <c r="N6359">
        <v>4</v>
      </c>
      <c r="O6359" s="8">
        <v>23.2</v>
      </c>
      <c r="P6359" s="14">
        <v>0.1071</v>
      </c>
      <c r="Q6359" s="8">
        <v>2.48</v>
      </c>
      <c r="R6359" s="8">
        <v>20.72</v>
      </c>
      <c r="S6359" s="8">
        <v>10.8</v>
      </c>
      <c r="T6359" s="8">
        <v>9.92</v>
      </c>
      <c r="U6359">
        <v>0</v>
      </c>
      <c r="V6359" s="8">
        <v>0</v>
      </c>
      <c r="W6359" s="8">
        <v>0</v>
      </c>
      <c r="X6359" s="8">
        <v>9.92</v>
      </c>
    </row>
    <row r="6360" spans="1:24" x14ac:dyDescent="0.25">
      <c r="A6360" t="s">
        <v>6686</v>
      </c>
      <c r="B6360" s="1">
        <v>45824</v>
      </c>
      <c r="C6360" t="s">
        <v>584</v>
      </c>
      <c r="D6360" t="s">
        <v>585</v>
      </c>
      <c r="E6360" t="s">
        <v>27</v>
      </c>
      <c r="F6360" t="s">
        <v>37</v>
      </c>
      <c r="G6360" t="s">
        <v>38</v>
      </c>
      <c r="H6360" t="s">
        <v>39</v>
      </c>
      <c r="I6360" t="s">
        <v>130</v>
      </c>
      <c r="J6360" t="s">
        <v>131</v>
      </c>
      <c r="K6360" t="s">
        <v>42</v>
      </c>
      <c r="L6360" s="13">
        <v>4.8</v>
      </c>
      <c r="M6360" s="8">
        <v>1.4</v>
      </c>
      <c r="N6360">
        <v>18</v>
      </c>
      <c r="O6360" s="8">
        <v>86.4</v>
      </c>
      <c r="P6360" s="14">
        <v>2.06E-2</v>
      </c>
      <c r="Q6360" s="8">
        <v>1.78</v>
      </c>
      <c r="R6360" s="8">
        <v>84.62</v>
      </c>
      <c r="S6360" s="8">
        <v>25.2</v>
      </c>
      <c r="T6360" s="8">
        <v>59.42</v>
      </c>
      <c r="U6360">
        <v>0</v>
      </c>
      <c r="V6360" s="8">
        <v>0</v>
      </c>
      <c r="W6360" s="8">
        <v>0</v>
      </c>
      <c r="X6360" s="8">
        <v>59.42</v>
      </c>
    </row>
    <row r="6361" spans="1:24" x14ac:dyDescent="0.25">
      <c r="A6361" t="s">
        <v>6687</v>
      </c>
      <c r="B6361" s="1">
        <v>45902</v>
      </c>
      <c r="C6361" t="s">
        <v>371</v>
      </c>
      <c r="D6361" t="s">
        <v>372</v>
      </c>
      <c r="E6361" t="s">
        <v>63</v>
      </c>
      <c r="F6361" t="s">
        <v>54</v>
      </c>
      <c r="G6361" t="s">
        <v>79</v>
      </c>
      <c r="H6361" t="s">
        <v>80</v>
      </c>
      <c r="I6361" t="s">
        <v>57</v>
      </c>
      <c r="J6361" t="s">
        <v>58</v>
      </c>
      <c r="K6361" t="s">
        <v>59</v>
      </c>
      <c r="L6361" s="13">
        <v>10.5</v>
      </c>
      <c r="M6361" s="8">
        <v>7.5</v>
      </c>
      <c r="N6361">
        <v>163</v>
      </c>
      <c r="O6361" s="8">
        <v>1711.5</v>
      </c>
      <c r="P6361" s="14">
        <v>2.29E-2</v>
      </c>
      <c r="Q6361" s="8">
        <v>39.19</v>
      </c>
      <c r="R6361" s="8">
        <v>1672.31</v>
      </c>
      <c r="S6361" s="8">
        <v>1222.5</v>
      </c>
      <c r="T6361" s="8">
        <v>449.81</v>
      </c>
      <c r="U6361">
        <v>0</v>
      </c>
      <c r="V6361" s="8">
        <v>0</v>
      </c>
      <c r="W6361" s="8">
        <v>0</v>
      </c>
      <c r="X6361" s="8">
        <v>449.81</v>
      </c>
    </row>
    <row r="6362" spans="1:24" x14ac:dyDescent="0.25">
      <c r="A6362" t="s">
        <v>6688</v>
      </c>
      <c r="B6362" s="1">
        <v>45828</v>
      </c>
      <c r="C6362" t="s">
        <v>288</v>
      </c>
      <c r="D6362" t="s">
        <v>289</v>
      </c>
      <c r="E6362" t="s">
        <v>27</v>
      </c>
      <c r="F6362" t="s">
        <v>46</v>
      </c>
      <c r="G6362" t="s">
        <v>38</v>
      </c>
      <c r="H6362" t="s">
        <v>39</v>
      </c>
      <c r="I6362" t="s">
        <v>156</v>
      </c>
      <c r="J6362" t="s">
        <v>157</v>
      </c>
      <c r="K6362" t="s">
        <v>42</v>
      </c>
      <c r="L6362" s="13">
        <v>6.2</v>
      </c>
      <c r="M6362" s="8">
        <v>1.9</v>
      </c>
      <c r="N6362">
        <v>10</v>
      </c>
      <c r="O6362" s="8">
        <v>62</v>
      </c>
      <c r="P6362" s="14">
        <v>7.1800000000000003E-2</v>
      </c>
      <c r="Q6362" s="8">
        <v>4.45</v>
      </c>
      <c r="R6362" s="8">
        <v>57.55</v>
      </c>
      <c r="S6362" s="8">
        <v>19</v>
      </c>
      <c r="T6362" s="8">
        <v>38.549999999999997</v>
      </c>
      <c r="U6362">
        <v>0</v>
      </c>
      <c r="V6362" s="8">
        <v>0</v>
      </c>
      <c r="W6362" s="8">
        <v>0</v>
      </c>
      <c r="X6362" s="8">
        <v>38.549999999999997</v>
      </c>
    </row>
    <row r="6363" spans="1:24" x14ac:dyDescent="0.25">
      <c r="A6363" t="s">
        <v>6689</v>
      </c>
      <c r="B6363" s="1">
        <v>45637</v>
      </c>
      <c r="C6363" t="s">
        <v>403</v>
      </c>
      <c r="D6363" t="s">
        <v>404</v>
      </c>
      <c r="E6363" t="s">
        <v>53</v>
      </c>
      <c r="F6363" t="s">
        <v>37</v>
      </c>
      <c r="G6363" t="s">
        <v>55</v>
      </c>
      <c r="H6363" t="s">
        <v>56</v>
      </c>
      <c r="I6363" t="s">
        <v>66</v>
      </c>
      <c r="J6363" t="s">
        <v>67</v>
      </c>
      <c r="K6363" t="s">
        <v>33</v>
      </c>
      <c r="L6363" s="13">
        <v>4.5</v>
      </c>
      <c r="M6363" s="8">
        <v>2.1</v>
      </c>
      <c r="N6363">
        <v>36</v>
      </c>
      <c r="O6363" s="8">
        <v>162</v>
      </c>
      <c r="P6363" s="14">
        <v>4.0300000000000002E-2</v>
      </c>
      <c r="Q6363" s="8">
        <v>6.53</v>
      </c>
      <c r="R6363" s="8">
        <v>155.47</v>
      </c>
      <c r="S6363" s="8">
        <v>75.599999999999994</v>
      </c>
      <c r="T6363" s="8">
        <v>79.87</v>
      </c>
      <c r="U6363">
        <v>0</v>
      </c>
      <c r="V6363" s="8">
        <v>0</v>
      </c>
      <c r="W6363" s="8">
        <v>0</v>
      </c>
      <c r="X6363" s="8">
        <v>79.87</v>
      </c>
    </row>
    <row r="6364" spans="1:24" x14ac:dyDescent="0.25">
      <c r="A6364" t="s">
        <v>6690</v>
      </c>
      <c r="B6364" s="1">
        <v>45736</v>
      </c>
      <c r="C6364" t="s">
        <v>758</v>
      </c>
      <c r="D6364" t="s">
        <v>759</v>
      </c>
      <c r="E6364" t="s">
        <v>27</v>
      </c>
      <c r="F6364" t="s">
        <v>37</v>
      </c>
      <c r="G6364" t="s">
        <v>38</v>
      </c>
      <c r="H6364" t="s">
        <v>39</v>
      </c>
      <c r="I6364" t="s">
        <v>104</v>
      </c>
      <c r="J6364" t="s">
        <v>105</v>
      </c>
      <c r="K6364" t="s">
        <v>49</v>
      </c>
      <c r="L6364" s="13">
        <v>4.2</v>
      </c>
      <c r="M6364" s="8">
        <v>2.8</v>
      </c>
      <c r="N6364">
        <v>23</v>
      </c>
      <c r="O6364" s="8">
        <v>96.6</v>
      </c>
      <c r="P6364" s="14">
        <v>2.1999999999999999E-2</v>
      </c>
      <c r="Q6364" s="8">
        <v>2.13</v>
      </c>
      <c r="R6364" s="8">
        <v>94.47</v>
      </c>
      <c r="S6364" s="8">
        <v>64.400000000000006</v>
      </c>
      <c r="T6364" s="8">
        <v>30.07</v>
      </c>
      <c r="U6364">
        <v>0</v>
      </c>
      <c r="V6364" s="8">
        <v>0</v>
      </c>
      <c r="W6364" s="8">
        <v>0</v>
      </c>
      <c r="X6364" s="8">
        <v>30.07</v>
      </c>
    </row>
    <row r="6365" spans="1:24" x14ac:dyDescent="0.25">
      <c r="A6365" t="s">
        <v>6691</v>
      </c>
      <c r="B6365" s="1">
        <v>46201</v>
      </c>
      <c r="C6365" t="s">
        <v>142</v>
      </c>
      <c r="D6365" t="s">
        <v>143</v>
      </c>
      <c r="E6365" t="s">
        <v>71</v>
      </c>
      <c r="F6365" t="s">
        <v>37</v>
      </c>
      <c r="G6365" t="s">
        <v>72</v>
      </c>
      <c r="H6365" t="s">
        <v>73</v>
      </c>
      <c r="I6365" t="s">
        <v>84</v>
      </c>
      <c r="J6365" t="s">
        <v>85</v>
      </c>
      <c r="K6365" t="s">
        <v>42</v>
      </c>
      <c r="L6365" s="13">
        <v>9.9</v>
      </c>
      <c r="M6365" s="8">
        <v>3.1</v>
      </c>
      <c r="N6365">
        <v>12</v>
      </c>
      <c r="O6365" s="8">
        <v>118.8</v>
      </c>
      <c r="P6365" s="14">
        <v>1.2800000000000001E-2</v>
      </c>
      <c r="Q6365" s="8">
        <v>1.52</v>
      </c>
      <c r="R6365" s="8">
        <v>117.28</v>
      </c>
      <c r="S6365" s="8">
        <v>37.200000000000003</v>
      </c>
      <c r="T6365" s="8">
        <v>80.08</v>
      </c>
      <c r="U6365">
        <v>0</v>
      </c>
      <c r="V6365" s="8">
        <v>0</v>
      </c>
      <c r="W6365" s="8">
        <v>0</v>
      </c>
      <c r="X6365" s="8">
        <v>80.08</v>
      </c>
    </row>
    <row r="6366" spans="1:24" x14ac:dyDescent="0.25">
      <c r="A6366" t="s">
        <v>6692</v>
      </c>
      <c r="B6366" s="1">
        <v>45995</v>
      </c>
      <c r="C6366" t="s">
        <v>87</v>
      </c>
      <c r="D6366" t="s">
        <v>88</v>
      </c>
      <c r="E6366" t="s">
        <v>63</v>
      </c>
      <c r="F6366" t="s">
        <v>89</v>
      </c>
      <c r="G6366" t="s">
        <v>79</v>
      </c>
      <c r="H6366" t="s">
        <v>80</v>
      </c>
      <c r="I6366" t="s">
        <v>117</v>
      </c>
      <c r="J6366" t="s">
        <v>118</v>
      </c>
      <c r="K6366" t="s">
        <v>59</v>
      </c>
      <c r="L6366" s="13">
        <v>6</v>
      </c>
      <c r="M6366" s="8">
        <v>4.2</v>
      </c>
      <c r="N6366">
        <v>472</v>
      </c>
      <c r="O6366" s="8">
        <v>2832</v>
      </c>
      <c r="P6366" s="14">
        <v>8.6199999999999999E-2</v>
      </c>
      <c r="Q6366" s="8">
        <v>244.12</v>
      </c>
      <c r="R6366" s="8">
        <v>2587.88</v>
      </c>
      <c r="S6366" s="8">
        <v>1982.4</v>
      </c>
      <c r="T6366" s="8">
        <v>605.48</v>
      </c>
      <c r="U6366">
        <v>0</v>
      </c>
      <c r="V6366" s="8">
        <v>0</v>
      </c>
      <c r="W6366" s="8">
        <v>0</v>
      </c>
      <c r="X6366" s="8">
        <v>605.48</v>
      </c>
    </row>
    <row r="6367" spans="1:24" x14ac:dyDescent="0.25">
      <c r="A6367" t="s">
        <v>6693</v>
      </c>
      <c r="B6367" s="1">
        <v>45429</v>
      </c>
      <c r="C6367" t="s">
        <v>201</v>
      </c>
      <c r="D6367" t="s">
        <v>202</v>
      </c>
      <c r="E6367" t="s">
        <v>53</v>
      </c>
      <c r="F6367" t="s">
        <v>46</v>
      </c>
      <c r="G6367" t="s">
        <v>55</v>
      </c>
      <c r="H6367" t="s">
        <v>56</v>
      </c>
      <c r="I6367" t="s">
        <v>112</v>
      </c>
      <c r="J6367" t="s">
        <v>113</v>
      </c>
      <c r="K6367" t="s">
        <v>42</v>
      </c>
      <c r="L6367" s="13">
        <v>8.5</v>
      </c>
      <c r="M6367" s="8">
        <v>2.8</v>
      </c>
      <c r="N6367">
        <v>23</v>
      </c>
      <c r="O6367" s="8">
        <v>195.5</v>
      </c>
      <c r="P6367" s="14">
        <v>3.61E-2</v>
      </c>
      <c r="Q6367" s="8">
        <v>7.06</v>
      </c>
      <c r="R6367" s="8">
        <v>188.44</v>
      </c>
      <c r="S6367" s="8">
        <v>64.400000000000006</v>
      </c>
      <c r="T6367" s="8">
        <v>124.04</v>
      </c>
      <c r="U6367">
        <v>0</v>
      </c>
      <c r="V6367" s="8">
        <v>0</v>
      </c>
      <c r="W6367" s="8">
        <v>0</v>
      </c>
      <c r="X6367" s="8">
        <v>124.04</v>
      </c>
    </row>
    <row r="6368" spans="1:24" x14ac:dyDescent="0.25">
      <c r="A6368" t="s">
        <v>6694</v>
      </c>
      <c r="B6368" s="1">
        <v>45642</v>
      </c>
      <c r="C6368" t="s">
        <v>191</v>
      </c>
      <c r="D6368" t="s">
        <v>192</v>
      </c>
      <c r="E6368" t="s">
        <v>150</v>
      </c>
      <c r="F6368" t="s">
        <v>54</v>
      </c>
      <c r="G6368" t="s">
        <v>151</v>
      </c>
      <c r="H6368" t="s">
        <v>152</v>
      </c>
      <c r="I6368" t="s">
        <v>104</v>
      </c>
      <c r="J6368" t="s">
        <v>105</v>
      </c>
      <c r="K6368" t="s">
        <v>49</v>
      </c>
      <c r="L6368" s="13">
        <v>4.2</v>
      </c>
      <c r="M6368" s="8">
        <v>2.8</v>
      </c>
      <c r="N6368">
        <v>145</v>
      </c>
      <c r="O6368" s="8">
        <v>609</v>
      </c>
      <c r="P6368" s="14">
        <v>2.3699999999999999E-2</v>
      </c>
      <c r="Q6368" s="8">
        <v>14.43</v>
      </c>
      <c r="R6368" s="8">
        <v>594.57000000000005</v>
      </c>
      <c r="S6368" s="8">
        <v>406</v>
      </c>
      <c r="T6368" s="8">
        <v>188.57</v>
      </c>
      <c r="U6368">
        <v>0</v>
      </c>
      <c r="V6368" s="8">
        <v>0</v>
      </c>
      <c r="W6368" s="8">
        <v>0</v>
      </c>
      <c r="X6368" s="8">
        <v>188.57</v>
      </c>
    </row>
    <row r="6369" spans="1:24" x14ac:dyDescent="0.25">
      <c r="A6369" t="s">
        <v>6695</v>
      </c>
      <c r="B6369" s="1">
        <v>46215</v>
      </c>
      <c r="C6369" t="s">
        <v>211</v>
      </c>
      <c r="D6369" t="s">
        <v>212</v>
      </c>
      <c r="E6369" t="s">
        <v>27</v>
      </c>
      <c r="F6369" t="s">
        <v>37</v>
      </c>
      <c r="G6369" t="s">
        <v>29</v>
      </c>
      <c r="H6369" t="s">
        <v>30</v>
      </c>
      <c r="I6369" t="s">
        <v>104</v>
      </c>
      <c r="J6369" t="s">
        <v>105</v>
      </c>
      <c r="K6369" t="s">
        <v>49</v>
      </c>
      <c r="L6369" s="13">
        <v>4.2</v>
      </c>
      <c r="M6369" s="8">
        <v>2.8</v>
      </c>
      <c r="N6369">
        <v>1</v>
      </c>
      <c r="O6369" s="8">
        <v>4.2</v>
      </c>
      <c r="P6369" s="14">
        <v>1.8700000000000001E-2</v>
      </c>
      <c r="Q6369" s="8">
        <v>0.08</v>
      </c>
      <c r="R6369" s="8">
        <v>4.12</v>
      </c>
      <c r="S6369" s="8">
        <v>2.8</v>
      </c>
      <c r="T6369" s="8">
        <v>1.32</v>
      </c>
      <c r="U6369">
        <v>0</v>
      </c>
      <c r="V6369" s="8">
        <v>0</v>
      </c>
      <c r="W6369" s="8">
        <v>0</v>
      </c>
      <c r="X6369" s="8">
        <v>1.32</v>
      </c>
    </row>
    <row r="6370" spans="1:24" x14ac:dyDescent="0.25">
      <c r="A6370" t="s">
        <v>6696</v>
      </c>
      <c r="B6370" s="1">
        <v>45793</v>
      </c>
      <c r="C6370" t="s">
        <v>678</v>
      </c>
      <c r="D6370" t="s">
        <v>679</v>
      </c>
      <c r="E6370" t="s">
        <v>63</v>
      </c>
      <c r="F6370" t="s">
        <v>89</v>
      </c>
      <c r="G6370" t="s">
        <v>79</v>
      </c>
      <c r="H6370" t="s">
        <v>80</v>
      </c>
      <c r="I6370" t="s">
        <v>99</v>
      </c>
      <c r="J6370" t="s">
        <v>100</v>
      </c>
      <c r="K6370" t="s">
        <v>49</v>
      </c>
      <c r="L6370" s="13">
        <v>3.8</v>
      </c>
      <c r="M6370" s="8">
        <v>2.6</v>
      </c>
      <c r="N6370">
        <v>116</v>
      </c>
      <c r="O6370" s="8">
        <v>440.8</v>
      </c>
      <c r="P6370" s="14">
        <v>5.5599999999999997E-2</v>
      </c>
      <c r="Q6370" s="8">
        <v>24.51</v>
      </c>
      <c r="R6370" s="8">
        <v>416.29</v>
      </c>
      <c r="S6370" s="8">
        <v>301.60000000000002</v>
      </c>
      <c r="T6370" s="8">
        <v>114.69</v>
      </c>
      <c r="U6370">
        <v>0</v>
      </c>
      <c r="V6370" s="8">
        <v>0</v>
      </c>
      <c r="W6370" s="8">
        <v>0</v>
      </c>
      <c r="X6370" s="8">
        <v>114.69</v>
      </c>
    </row>
    <row r="6371" spans="1:24" x14ac:dyDescent="0.25">
      <c r="A6371" t="s">
        <v>6697</v>
      </c>
      <c r="B6371" s="1">
        <v>45659</v>
      </c>
      <c r="C6371" t="s">
        <v>94</v>
      </c>
      <c r="D6371" t="s">
        <v>95</v>
      </c>
      <c r="E6371" t="s">
        <v>53</v>
      </c>
      <c r="F6371" t="s">
        <v>46</v>
      </c>
      <c r="G6371" t="s">
        <v>55</v>
      </c>
      <c r="H6371" t="s">
        <v>56</v>
      </c>
      <c r="I6371" t="s">
        <v>74</v>
      </c>
      <c r="J6371" t="s">
        <v>75</v>
      </c>
      <c r="K6371" t="s">
        <v>49</v>
      </c>
      <c r="L6371" s="13">
        <v>11</v>
      </c>
      <c r="M6371" s="8">
        <v>6.8</v>
      </c>
      <c r="N6371">
        <v>41</v>
      </c>
      <c r="O6371" s="8">
        <v>451</v>
      </c>
      <c r="P6371" s="14">
        <v>8.7999999999999995E-2</v>
      </c>
      <c r="Q6371" s="8">
        <v>39.69</v>
      </c>
      <c r="R6371" s="8">
        <v>411.31</v>
      </c>
      <c r="S6371" s="8">
        <v>278.8</v>
      </c>
      <c r="T6371" s="8">
        <v>132.51</v>
      </c>
      <c r="U6371">
        <v>0</v>
      </c>
      <c r="V6371" s="8">
        <v>0</v>
      </c>
      <c r="W6371" s="8">
        <v>0</v>
      </c>
      <c r="X6371" s="8">
        <v>132.51</v>
      </c>
    </row>
    <row r="6372" spans="1:24" x14ac:dyDescent="0.25">
      <c r="A6372" t="s">
        <v>6698</v>
      </c>
      <c r="B6372" s="1">
        <v>46060</v>
      </c>
      <c r="C6372" t="s">
        <v>357</v>
      </c>
      <c r="D6372" t="s">
        <v>358</v>
      </c>
      <c r="E6372" t="s">
        <v>27</v>
      </c>
      <c r="F6372" t="s">
        <v>46</v>
      </c>
      <c r="G6372" t="s">
        <v>29</v>
      </c>
      <c r="H6372" t="s">
        <v>30</v>
      </c>
      <c r="I6372" t="s">
        <v>130</v>
      </c>
      <c r="J6372" t="s">
        <v>131</v>
      </c>
      <c r="K6372" t="s">
        <v>42</v>
      </c>
      <c r="L6372" s="13">
        <v>4.8</v>
      </c>
      <c r="M6372" s="8">
        <v>1.4</v>
      </c>
      <c r="N6372">
        <v>10</v>
      </c>
      <c r="O6372" s="8">
        <v>48</v>
      </c>
      <c r="P6372" s="14">
        <v>0.25130000000000002</v>
      </c>
      <c r="Q6372" s="8">
        <v>12.06</v>
      </c>
      <c r="R6372" s="8">
        <v>35.94</v>
      </c>
      <c r="S6372" s="8">
        <v>14</v>
      </c>
      <c r="T6372" s="8">
        <v>21.94</v>
      </c>
      <c r="U6372">
        <v>0</v>
      </c>
      <c r="V6372" s="8">
        <v>0</v>
      </c>
      <c r="W6372" s="8">
        <v>0</v>
      </c>
      <c r="X6372" s="8">
        <v>21.94</v>
      </c>
    </row>
    <row r="6373" spans="1:24" x14ac:dyDescent="0.25">
      <c r="A6373" t="s">
        <v>6699</v>
      </c>
      <c r="B6373" s="1">
        <v>45484</v>
      </c>
      <c r="C6373" t="s">
        <v>584</v>
      </c>
      <c r="D6373" t="s">
        <v>585</v>
      </c>
      <c r="E6373" t="s">
        <v>27</v>
      </c>
      <c r="F6373" t="s">
        <v>37</v>
      </c>
      <c r="G6373" t="s">
        <v>29</v>
      </c>
      <c r="H6373" t="s">
        <v>30</v>
      </c>
      <c r="I6373" t="s">
        <v>40</v>
      </c>
      <c r="J6373" t="s">
        <v>41</v>
      </c>
      <c r="K6373" t="s">
        <v>42</v>
      </c>
      <c r="L6373" s="13">
        <v>14.5</v>
      </c>
      <c r="M6373" s="8">
        <v>4.2</v>
      </c>
      <c r="N6373">
        <v>7</v>
      </c>
      <c r="O6373" s="8">
        <v>101.5</v>
      </c>
      <c r="P6373" s="14">
        <v>6.1000000000000004E-3</v>
      </c>
      <c r="Q6373" s="8">
        <v>0.62</v>
      </c>
      <c r="R6373" s="8">
        <v>100.88</v>
      </c>
      <c r="S6373" s="8">
        <v>29.4</v>
      </c>
      <c r="T6373" s="8">
        <v>71.48</v>
      </c>
      <c r="U6373">
        <v>0</v>
      </c>
      <c r="V6373" s="8">
        <v>0</v>
      </c>
      <c r="W6373" s="8">
        <v>0</v>
      </c>
      <c r="X6373" s="8">
        <v>71.48</v>
      </c>
    </row>
    <row r="6374" spans="1:24" x14ac:dyDescent="0.25">
      <c r="A6374" t="s">
        <v>6700</v>
      </c>
      <c r="B6374" s="1">
        <v>45460</v>
      </c>
      <c r="C6374" t="s">
        <v>689</v>
      </c>
      <c r="D6374" t="s">
        <v>690</v>
      </c>
      <c r="E6374" t="s">
        <v>27</v>
      </c>
      <c r="F6374" t="s">
        <v>54</v>
      </c>
      <c r="G6374" t="s">
        <v>29</v>
      </c>
      <c r="H6374" t="s">
        <v>30</v>
      </c>
      <c r="I6374" t="s">
        <v>156</v>
      </c>
      <c r="J6374" t="s">
        <v>157</v>
      </c>
      <c r="K6374" t="s">
        <v>42</v>
      </c>
      <c r="L6374" s="13">
        <v>6.2</v>
      </c>
      <c r="M6374" s="8">
        <v>1.9</v>
      </c>
      <c r="N6374">
        <v>68</v>
      </c>
      <c r="O6374" s="8">
        <v>421.6</v>
      </c>
      <c r="P6374" s="14">
        <v>1.8200000000000001E-2</v>
      </c>
      <c r="Q6374" s="8">
        <v>7.67</v>
      </c>
      <c r="R6374" s="8">
        <v>413.93</v>
      </c>
      <c r="S6374" s="8">
        <v>129.19999999999999</v>
      </c>
      <c r="T6374" s="8">
        <v>284.73</v>
      </c>
      <c r="U6374">
        <v>0</v>
      </c>
      <c r="V6374" s="8">
        <v>0</v>
      </c>
      <c r="W6374" s="8">
        <v>0</v>
      </c>
      <c r="X6374" s="8">
        <v>284.73</v>
      </c>
    </row>
    <row r="6375" spans="1:24" x14ac:dyDescent="0.25">
      <c r="A6375" t="s">
        <v>6701</v>
      </c>
      <c r="B6375" s="1">
        <v>46262</v>
      </c>
      <c r="C6375" t="s">
        <v>689</v>
      </c>
      <c r="D6375" t="s">
        <v>690</v>
      </c>
      <c r="E6375" t="s">
        <v>27</v>
      </c>
      <c r="F6375" t="s">
        <v>54</v>
      </c>
      <c r="G6375" t="s">
        <v>29</v>
      </c>
      <c r="H6375" t="s">
        <v>30</v>
      </c>
      <c r="I6375" t="s">
        <v>47</v>
      </c>
      <c r="J6375" t="s">
        <v>48</v>
      </c>
      <c r="K6375" t="s">
        <v>49</v>
      </c>
      <c r="L6375" s="13">
        <v>5</v>
      </c>
      <c r="M6375" s="8">
        <v>3.2</v>
      </c>
      <c r="N6375">
        <v>123</v>
      </c>
      <c r="O6375" s="8">
        <v>615</v>
      </c>
      <c r="P6375" s="14">
        <v>0.46450000000000002</v>
      </c>
      <c r="Q6375" s="8">
        <v>285.67</v>
      </c>
      <c r="R6375" s="8">
        <v>329.33</v>
      </c>
      <c r="S6375" s="8">
        <v>393.6</v>
      </c>
      <c r="T6375" s="8">
        <v>-64.27</v>
      </c>
      <c r="U6375">
        <v>0</v>
      </c>
      <c r="V6375" s="8">
        <v>0</v>
      </c>
      <c r="W6375" s="8">
        <v>0</v>
      </c>
      <c r="X6375" s="8">
        <v>-64.27</v>
      </c>
    </row>
    <row r="6376" spans="1:24" x14ac:dyDescent="0.25">
      <c r="A6376" t="s">
        <v>6702</v>
      </c>
      <c r="B6376" s="1">
        <v>46220</v>
      </c>
      <c r="C6376" t="s">
        <v>285</v>
      </c>
      <c r="D6376" t="s">
        <v>286</v>
      </c>
      <c r="E6376" t="s">
        <v>27</v>
      </c>
      <c r="F6376" t="s">
        <v>89</v>
      </c>
      <c r="G6376" t="s">
        <v>29</v>
      </c>
      <c r="H6376" t="s">
        <v>30</v>
      </c>
      <c r="I6376" t="s">
        <v>57</v>
      </c>
      <c r="J6376" t="s">
        <v>58</v>
      </c>
      <c r="K6376" t="s">
        <v>59</v>
      </c>
      <c r="L6376" s="13">
        <v>10.5</v>
      </c>
      <c r="M6376" s="8">
        <v>7.5</v>
      </c>
      <c r="N6376">
        <v>119</v>
      </c>
      <c r="O6376" s="8">
        <v>1249.5</v>
      </c>
      <c r="P6376" s="14">
        <v>6.2100000000000002E-2</v>
      </c>
      <c r="Q6376" s="8">
        <v>77.59</v>
      </c>
      <c r="R6376" s="8">
        <v>1171.9100000000001</v>
      </c>
      <c r="S6376" s="8">
        <v>892.5</v>
      </c>
      <c r="T6376" s="8">
        <v>279.41000000000003</v>
      </c>
      <c r="U6376">
        <v>0</v>
      </c>
      <c r="V6376" s="8">
        <v>0</v>
      </c>
      <c r="W6376" s="8">
        <v>0</v>
      </c>
      <c r="X6376" s="8">
        <v>279.41000000000003</v>
      </c>
    </row>
    <row r="6377" spans="1:24" x14ac:dyDescent="0.25">
      <c r="A6377" t="s">
        <v>6703</v>
      </c>
      <c r="B6377" s="1">
        <v>46232</v>
      </c>
      <c r="C6377" t="s">
        <v>142</v>
      </c>
      <c r="D6377" t="s">
        <v>143</v>
      </c>
      <c r="E6377" t="s">
        <v>71</v>
      </c>
      <c r="F6377" t="s">
        <v>37</v>
      </c>
      <c r="G6377" t="s">
        <v>72</v>
      </c>
      <c r="H6377" t="s">
        <v>73</v>
      </c>
      <c r="I6377" t="s">
        <v>122</v>
      </c>
      <c r="J6377" t="s">
        <v>123</v>
      </c>
      <c r="K6377" t="s">
        <v>59</v>
      </c>
      <c r="L6377" s="13">
        <v>5.5</v>
      </c>
      <c r="M6377" s="8">
        <v>3.8</v>
      </c>
      <c r="N6377">
        <v>7</v>
      </c>
      <c r="O6377" s="8">
        <v>38.5</v>
      </c>
      <c r="P6377" s="14">
        <v>3.8E-3</v>
      </c>
      <c r="Q6377" s="8">
        <v>0.15</v>
      </c>
      <c r="R6377" s="8">
        <v>38.35</v>
      </c>
      <c r="S6377" s="8">
        <v>26.6</v>
      </c>
      <c r="T6377" s="8">
        <v>11.75</v>
      </c>
      <c r="U6377">
        <v>0</v>
      </c>
      <c r="V6377" s="8">
        <v>0</v>
      </c>
      <c r="W6377" s="8">
        <v>0</v>
      </c>
      <c r="X6377" s="8">
        <v>11.75</v>
      </c>
    </row>
    <row r="6378" spans="1:24" x14ac:dyDescent="0.25">
      <c r="A6378" t="s">
        <v>6704</v>
      </c>
      <c r="B6378" s="1">
        <v>46123</v>
      </c>
      <c r="C6378" t="s">
        <v>671</v>
      </c>
      <c r="D6378" t="s">
        <v>672</v>
      </c>
      <c r="E6378" t="s">
        <v>27</v>
      </c>
      <c r="F6378" t="s">
        <v>89</v>
      </c>
      <c r="G6378" t="s">
        <v>38</v>
      </c>
      <c r="H6378" t="s">
        <v>39</v>
      </c>
      <c r="I6378" t="s">
        <v>112</v>
      </c>
      <c r="J6378" t="s">
        <v>113</v>
      </c>
      <c r="K6378" t="s">
        <v>42</v>
      </c>
      <c r="L6378" s="13">
        <v>8.5</v>
      </c>
      <c r="M6378" s="8">
        <v>2.8</v>
      </c>
      <c r="N6378">
        <v>105</v>
      </c>
      <c r="O6378" s="8">
        <v>892.5</v>
      </c>
      <c r="P6378" s="14">
        <v>2.6599999999999999E-2</v>
      </c>
      <c r="Q6378" s="8">
        <v>23.74</v>
      </c>
      <c r="R6378" s="8">
        <v>868.76</v>
      </c>
      <c r="S6378" s="8">
        <v>294</v>
      </c>
      <c r="T6378" s="8">
        <v>574.76</v>
      </c>
      <c r="U6378">
        <v>0</v>
      </c>
      <c r="V6378" s="8">
        <v>0</v>
      </c>
      <c r="W6378" s="8">
        <v>0</v>
      </c>
      <c r="X6378" s="8">
        <v>574.76</v>
      </c>
    </row>
    <row r="6379" spans="1:24" x14ac:dyDescent="0.25">
      <c r="A6379" t="s">
        <v>6705</v>
      </c>
      <c r="B6379" s="1">
        <v>45705</v>
      </c>
      <c r="C6379" t="s">
        <v>220</v>
      </c>
      <c r="D6379" t="s">
        <v>221</v>
      </c>
      <c r="E6379" t="s">
        <v>71</v>
      </c>
      <c r="F6379" t="s">
        <v>28</v>
      </c>
      <c r="G6379" t="s">
        <v>72</v>
      </c>
      <c r="H6379" t="s">
        <v>73</v>
      </c>
      <c r="I6379" t="s">
        <v>122</v>
      </c>
      <c r="J6379" t="s">
        <v>123</v>
      </c>
      <c r="K6379" t="s">
        <v>59</v>
      </c>
      <c r="L6379" s="13">
        <v>5.5</v>
      </c>
      <c r="M6379" s="8">
        <v>3.8</v>
      </c>
      <c r="N6379">
        <v>666</v>
      </c>
      <c r="O6379" s="8">
        <v>3663</v>
      </c>
      <c r="P6379" s="14">
        <v>2.06E-2</v>
      </c>
      <c r="Q6379" s="8">
        <v>75.459999999999994</v>
      </c>
      <c r="R6379" s="8">
        <v>3587.54</v>
      </c>
      <c r="S6379" s="8">
        <v>2530.8000000000002</v>
      </c>
      <c r="T6379" s="8">
        <v>1056.74</v>
      </c>
      <c r="U6379">
        <v>182</v>
      </c>
      <c r="V6379" s="8">
        <v>980.38</v>
      </c>
      <c r="W6379" s="8">
        <v>782.6</v>
      </c>
      <c r="X6379" s="8">
        <v>274.14</v>
      </c>
    </row>
    <row r="6380" spans="1:24" x14ac:dyDescent="0.25">
      <c r="A6380" t="s">
        <v>6706</v>
      </c>
      <c r="B6380" s="1">
        <v>45311</v>
      </c>
      <c r="C6380" t="s">
        <v>321</v>
      </c>
      <c r="D6380" t="s">
        <v>322</v>
      </c>
      <c r="E6380" t="s">
        <v>63</v>
      </c>
      <c r="F6380" t="s">
        <v>46</v>
      </c>
      <c r="G6380" t="s">
        <v>79</v>
      </c>
      <c r="H6380" t="s">
        <v>80</v>
      </c>
      <c r="I6380" t="s">
        <v>122</v>
      </c>
      <c r="J6380" t="s">
        <v>123</v>
      </c>
      <c r="K6380" t="s">
        <v>59</v>
      </c>
      <c r="L6380" s="13">
        <v>5.5</v>
      </c>
      <c r="M6380" s="8">
        <v>3.8</v>
      </c>
      <c r="N6380">
        <v>40</v>
      </c>
      <c r="O6380" s="8">
        <v>220</v>
      </c>
      <c r="P6380" s="14">
        <v>0.1396</v>
      </c>
      <c r="Q6380" s="8">
        <v>30.71</v>
      </c>
      <c r="R6380" s="8">
        <v>189.29</v>
      </c>
      <c r="S6380" s="8">
        <v>152</v>
      </c>
      <c r="T6380" s="8">
        <v>37.29</v>
      </c>
      <c r="U6380">
        <v>0</v>
      </c>
      <c r="V6380" s="8">
        <v>0</v>
      </c>
      <c r="W6380" s="8">
        <v>0</v>
      </c>
      <c r="X6380" s="8">
        <v>37.29</v>
      </c>
    </row>
    <row r="6381" spans="1:24" x14ac:dyDescent="0.25">
      <c r="A6381" t="s">
        <v>6707</v>
      </c>
      <c r="B6381" s="1">
        <v>45525</v>
      </c>
      <c r="C6381" t="s">
        <v>201</v>
      </c>
      <c r="D6381" t="s">
        <v>202</v>
      </c>
      <c r="E6381" t="s">
        <v>53</v>
      </c>
      <c r="F6381" t="s">
        <v>46</v>
      </c>
      <c r="G6381" t="s">
        <v>55</v>
      </c>
      <c r="H6381" t="s">
        <v>56</v>
      </c>
      <c r="I6381" t="s">
        <v>74</v>
      </c>
      <c r="J6381" t="s">
        <v>75</v>
      </c>
      <c r="K6381" t="s">
        <v>49</v>
      </c>
      <c r="L6381" s="13">
        <v>11</v>
      </c>
      <c r="M6381" s="8">
        <v>6.8</v>
      </c>
      <c r="N6381">
        <v>11</v>
      </c>
      <c r="O6381" s="8">
        <v>121</v>
      </c>
      <c r="P6381" s="14">
        <v>9.0800000000000006E-2</v>
      </c>
      <c r="Q6381" s="8">
        <v>10.99</v>
      </c>
      <c r="R6381" s="8">
        <v>110.01</v>
      </c>
      <c r="S6381" s="8">
        <v>74.8</v>
      </c>
      <c r="T6381" s="8">
        <v>35.21</v>
      </c>
      <c r="U6381">
        <v>0</v>
      </c>
      <c r="V6381" s="8">
        <v>0</v>
      </c>
      <c r="W6381" s="8">
        <v>0</v>
      </c>
      <c r="X6381" s="8">
        <v>35.21</v>
      </c>
    </row>
    <row r="6382" spans="1:24" x14ac:dyDescent="0.25">
      <c r="A6382" t="s">
        <v>6708</v>
      </c>
      <c r="B6382" s="1">
        <v>45521</v>
      </c>
      <c r="C6382" t="s">
        <v>25</v>
      </c>
      <c r="D6382" t="s">
        <v>26</v>
      </c>
      <c r="E6382" t="s">
        <v>27</v>
      </c>
      <c r="F6382" t="s">
        <v>28</v>
      </c>
      <c r="G6382" t="s">
        <v>38</v>
      </c>
      <c r="H6382" t="s">
        <v>39</v>
      </c>
      <c r="I6382" t="s">
        <v>104</v>
      </c>
      <c r="J6382" t="s">
        <v>105</v>
      </c>
      <c r="K6382" t="s">
        <v>49</v>
      </c>
      <c r="L6382" s="13">
        <v>4.2</v>
      </c>
      <c r="M6382" s="8">
        <v>2.8</v>
      </c>
      <c r="N6382">
        <v>93</v>
      </c>
      <c r="O6382" s="8">
        <v>390.6</v>
      </c>
      <c r="P6382" s="14">
        <v>2.98E-2</v>
      </c>
      <c r="Q6382" s="8">
        <v>11.64</v>
      </c>
      <c r="R6382" s="8">
        <v>378.96</v>
      </c>
      <c r="S6382" s="8">
        <v>260.39999999999998</v>
      </c>
      <c r="T6382" s="8">
        <v>118.56</v>
      </c>
      <c r="U6382">
        <v>0</v>
      </c>
      <c r="V6382" s="8">
        <v>0</v>
      </c>
      <c r="W6382" s="8">
        <v>0</v>
      </c>
      <c r="X6382" s="8">
        <v>118.56</v>
      </c>
    </row>
    <row r="6383" spans="1:24" x14ac:dyDescent="0.25">
      <c r="A6383" t="s">
        <v>6709</v>
      </c>
      <c r="B6383" s="1">
        <v>46036</v>
      </c>
      <c r="C6383" t="s">
        <v>272</v>
      </c>
      <c r="D6383" t="s">
        <v>273</v>
      </c>
      <c r="E6383" t="s">
        <v>27</v>
      </c>
      <c r="F6383" t="s">
        <v>54</v>
      </c>
      <c r="G6383" t="s">
        <v>29</v>
      </c>
      <c r="H6383" t="s">
        <v>30</v>
      </c>
      <c r="I6383" t="s">
        <v>31</v>
      </c>
      <c r="J6383" t="s">
        <v>32</v>
      </c>
      <c r="K6383" t="s">
        <v>33</v>
      </c>
      <c r="L6383" s="13">
        <v>5.8</v>
      </c>
      <c r="M6383" s="8">
        <v>2.7</v>
      </c>
      <c r="N6383">
        <v>40</v>
      </c>
      <c r="O6383" s="8">
        <v>232</v>
      </c>
      <c r="P6383" s="14">
        <v>1.9E-3</v>
      </c>
      <c r="Q6383" s="8">
        <v>0.44</v>
      </c>
      <c r="R6383" s="8">
        <v>231.56</v>
      </c>
      <c r="S6383" s="8">
        <v>108</v>
      </c>
      <c r="T6383" s="8">
        <v>123.56</v>
      </c>
      <c r="U6383">
        <v>0</v>
      </c>
      <c r="V6383" s="8">
        <v>0</v>
      </c>
      <c r="W6383" s="8">
        <v>0</v>
      </c>
      <c r="X6383" s="8">
        <v>123.56</v>
      </c>
    </row>
    <row r="6384" spans="1:24" x14ac:dyDescent="0.25">
      <c r="A6384" t="s">
        <v>6710</v>
      </c>
      <c r="B6384" s="1">
        <v>45426</v>
      </c>
      <c r="C6384" t="s">
        <v>102</v>
      </c>
      <c r="D6384" t="s">
        <v>103</v>
      </c>
      <c r="E6384" t="s">
        <v>27</v>
      </c>
      <c r="F6384" t="s">
        <v>54</v>
      </c>
      <c r="G6384" t="s">
        <v>29</v>
      </c>
      <c r="H6384" t="s">
        <v>30</v>
      </c>
      <c r="I6384" t="s">
        <v>84</v>
      </c>
      <c r="J6384" t="s">
        <v>85</v>
      </c>
      <c r="K6384" t="s">
        <v>42</v>
      </c>
      <c r="L6384" s="13">
        <v>9.9</v>
      </c>
      <c r="M6384" s="8">
        <v>3.1</v>
      </c>
      <c r="N6384">
        <v>42</v>
      </c>
      <c r="O6384" s="8">
        <v>415.8</v>
      </c>
      <c r="P6384" s="14">
        <v>1.09E-2</v>
      </c>
      <c r="Q6384" s="8">
        <v>4.53</v>
      </c>
      <c r="R6384" s="8">
        <v>411.27</v>
      </c>
      <c r="S6384" s="8">
        <v>130.19999999999999</v>
      </c>
      <c r="T6384" s="8">
        <v>281.07</v>
      </c>
      <c r="U6384">
        <v>0</v>
      </c>
      <c r="V6384" s="8">
        <v>0</v>
      </c>
      <c r="W6384" s="8">
        <v>0</v>
      </c>
      <c r="X6384" s="8">
        <v>281.07</v>
      </c>
    </row>
    <row r="6385" spans="1:24" x14ac:dyDescent="0.25">
      <c r="A6385" t="s">
        <v>6711</v>
      </c>
      <c r="B6385" s="1">
        <v>45508</v>
      </c>
      <c r="C6385" t="s">
        <v>87</v>
      </c>
      <c r="D6385" t="s">
        <v>88</v>
      </c>
      <c r="E6385" t="s">
        <v>63</v>
      </c>
      <c r="F6385" t="s">
        <v>89</v>
      </c>
      <c r="G6385" t="s">
        <v>64</v>
      </c>
      <c r="H6385" t="s">
        <v>65</v>
      </c>
      <c r="I6385" t="s">
        <v>185</v>
      </c>
      <c r="J6385" t="s">
        <v>186</v>
      </c>
      <c r="K6385" t="s">
        <v>59</v>
      </c>
      <c r="L6385" s="13">
        <v>4.9000000000000004</v>
      </c>
      <c r="M6385" s="8">
        <v>3.1</v>
      </c>
      <c r="N6385">
        <v>347</v>
      </c>
      <c r="O6385" s="8">
        <v>1700.3</v>
      </c>
      <c r="P6385" s="14">
        <v>6.1800000000000001E-2</v>
      </c>
      <c r="Q6385" s="8">
        <v>105.08</v>
      </c>
      <c r="R6385" s="8">
        <v>1595.22</v>
      </c>
      <c r="S6385" s="8">
        <v>1075.7</v>
      </c>
      <c r="T6385" s="8">
        <v>519.52</v>
      </c>
      <c r="U6385">
        <v>0</v>
      </c>
      <c r="V6385" s="8">
        <v>0</v>
      </c>
      <c r="W6385" s="8">
        <v>0</v>
      </c>
      <c r="X6385" s="8">
        <v>519.52</v>
      </c>
    </row>
    <row r="6386" spans="1:24" x14ac:dyDescent="0.25">
      <c r="A6386" t="s">
        <v>6712</v>
      </c>
      <c r="B6386" s="1">
        <v>46043</v>
      </c>
      <c r="C6386" t="s">
        <v>110</v>
      </c>
      <c r="D6386" t="s">
        <v>111</v>
      </c>
      <c r="E6386" t="s">
        <v>27</v>
      </c>
      <c r="F6386" t="s">
        <v>37</v>
      </c>
      <c r="G6386" t="s">
        <v>38</v>
      </c>
      <c r="H6386" t="s">
        <v>39</v>
      </c>
      <c r="I6386" t="s">
        <v>40</v>
      </c>
      <c r="J6386" t="s">
        <v>41</v>
      </c>
      <c r="K6386" t="s">
        <v>42</v>
      </c>
      <c r="L6386" s="13">
        <v>14.5</v>
      </c>
      <c r="M6386" s="8">
        <v>4.2</v>
      </c>
      <c r="N6386">
        <v>30</v>
      </c>
      <c r="O6386" s="8">
        <v>435</v>
      </c>
      <c r="P6386" s="14">
        <v>3.3E-3</v>
      </c>
      <c r="Q6386" s="8">
        <v>1.44</v>
      </c>
      <c r="R6386" s="8">
        <v>433.56</v>
      </c>
      <c r="S6386" s="8">
        <v>126</v>
      </c>
      <c r="T6386" s="8">
        <v>307.56</v>
      </c>
      <c r="U6386">
        <v>0</v>
      </c>
      <c r="V6386" s="8">
        <v>0</v>
      </c>
      <c r="W6386" s="8">
        <v>0</v>
      </c>
      <c r="X6386" s="8">
        <v>307.56</v>
      </c>
    </row>
    <row r="6387" spans="1:24" x14ac:dyDescent="0.25">
      <c r="A6387" t="s">
        <v>6713</v>
      </c>
      <c r="B6387" s="1">
        <v>45314</v>
      </c>
      <c r="C6387" t="s">
        <v>61</v>
      </c>
      <c r="D6387" t="s">
        <v>62</v>
      </c>
      <c r="E6387" t="s">
        <v>63</v>
      </c>
      <c r="F6387" t="s">
        <v>46</v>
      </c>
      <c r="G6387" t="s">
        <v>64</v>
      </c>
      <c r="H6387" t="s">
        <v>65</v>
      </c>
      <c r="I6387" t="s">
        <v>74</v>
      </c>
      <c r="J6387" t="s">
        <v>75</v>
      </c>
      <c r="K6387" t="s">
        <v>49</v>
      </c>
      <c r="L6387" s="13">
        <v>11</v>
      </c>
      <c r="M6387" s="8">
        <v>6.8</v>
      </c>
      <c r="N6387">
        <v>68</v>
      </c>
      <c r="O6387" s="8">
        <v>748</v>
      </c>
      <c r="P6387" s="14">
        <v>7.7600000000000002E-2</v>
      </c>
      <c r="Q6387" s="8">
        <v>58.04</v>
      </c>
      <c r="R6387" s="8">
        <v>689.96</v>
      </c>
      <c r="S6387" s="8">
        <v>462.4</v>
      </c>
      <c r="T6387" s="8">
        <v>227.56</v>
      </c>
      <c r="U6387">
        <v>0</v>
      </c>
      <c r="V6387" s="8">
        <v>0</v>
      </c>
      <c r="W6387" s="8">
        <v>0</v>
      </c>
      <c r="X6387" s="8">
        <v>227.56</v>
      </c>
    </row>
    <row r="6388" spans="1:24" x14ac:dyDescent="0.25">
      <c r="A6388" t="s">
        <v>6714</v>
      </c>
      <c r="B6388" s="1">
        <v>45895</v>
      </c>
      <c r="C6388" t="s">
        <v>350</v>
      </c>
      <c r="D6388" t="s">
        <v>351</v>
      </c>
      <c r="E6388" t="s">
        <v>63</v>
      </c>
      <c r="F6388" t="s">
        <v>89</v>
      </c>
      <c r="G6388" t="s">
        <v>79</v>
      </c>
      <c r="H6388" t="s">
        <v>80</v>
      </c>
      <c r="I6388" t="s">
        <v>66</v>
      </c>
      <c r="J6388" t="s">
        <v>67</v>
      </c>
      <c r="K6388" t="s">
        <v>33</v>
      </c>
      <c r="L6388" s="13">
        <v>4.5</v>
      </c>
      <c r="M6388" s="8">
        <v>2.1</v>
      </c>
      <c r="N6388">
        <v>271</v>
      </c>
      <c r="O6388" s="8">
        <v>1219.5</v>
      </c>
      <c r="P6388" s="14">
        <v>0.18559999999999999</v>
      </c>
      <c r="Q6388" s="8">
        <v>226.34</v>
      </c>
      <c r="R6388" s="8">
        <v>993.16</v>
      </c>
      <c r="S6388" s="8">
        <v>569.1</v>
      </c>
      <c r="T6388" s="8">
        <v>424.06</v>
      </c>
      <c r="U6388">
        <v>0</v>
      </c>
      <c r="V6388" s="8">
        <v>0</v>
      </c>
      <c r="W6388" s="8">
        <v>0</v>
      </c>
      <c r="X6388" s="8">
        <v>424.06</v>
      </c>
    </row>
    <row r="6389" spans="1:24" x14ac:dyDescent="0.25">
      <c r="A6389" t="s">
        <v>6715</v>
      </c>
      <c r="B6389" s="1">
        <v>45808</v>
      </c>
      <c r="C6389" t="s">
        <v>226</v>
      </c>
      <c r="D6389" t="s">
        <v>227</v>
      </c>
      <c r="E6389" t="s">
        <v>27</v>
      </c>
      <c r="F6389" t="s">
        <v>54</v>
      </c>
      <c r="G6389" t="s">
        <v>29</v>
      </c>
      <c r="H6389" t="s">
        <v>30</v>
      </c>
      <c r="I6389" t="s">
        <v>122</v>
      </c>
      <c r="J6389" t="s">
        <v>123</v>
      </c>
      <c r="K6389" t="s">
        <v>59</v>
      </c>
      <c r="L6389" s="13">
        <v>5.5</v>
      </c>
      <c r="M6389" s="8">
        <v>3.8</v>
      </c>
      <c r="N6389">
        <v>40</v>
      </c>
      <c r="O6389" s="8">
        <v>220</v>
      </c>
      <c r="P6389" s="14">
        <v>3.04E-2</v>
      </c>
      <c r="Q6389" s="8">
        <v>6.69</v>
      </c>
      <c r="R6389" s="8">
        <v>213.31</v>
      </c>
      <c r="S6389" s="8">
        <v>152</v>
      </c>
      <c r="T6389" s="8">
        <v>61.31</v>
      </c>
      <c r="U6389">
        <v>0</v>
      </c>
      <c r="V6389" s="8">
        <v>0</v>
      </c>
      <c r="W6389" s="8">
        <v>0</v>
      </c>
      <c r="X6389" s="8">
        <v>61.31</v>
      </c>
    </row>
    <row r="6390" spans="1:24" x14ac:dyDescent="0.25">
      <c r="A6390" t="s">
        <v>6716</v>
      </c>
      <c r="B6390" s="1">
        <v>45465</v>
      </c>
      <c r="C6390" t="s">
        <v>247</v>
      </c>
      <c r="D6390" t="s">
        <v>248</v>
      </c>
      <c r="E6390" t="s">
        <v>53</v>
      </c>
      <c r="F6390" t="s">
        <v>46</v>
      </c>
      <c r="G6390" t="s">
        <v>55</v>
      </c>
      <c r="H6390" t="s">
        <v>56</v>
      </c>
      <c r="I6390" t="s">
        <v>99</v>
      </c>
      <c r="J6390" t="s">
        <v>100</v>
      </c>
      <c r="K6390" t="s">
        <v>49</v>
      </c>
      <c r="L6390" s="13">
        <v>3.8</v>
      </c>
      <c r="M6390" s="8">
        <v>2.6</v>
      </c>
      <c r="N6390">
        <v>13</v>
      </c>
      <c r="O6390" s="8">
        <v>49.4</v>
      </c>
      <c r="P6390" s="14">
        <v>2.52E-2</v>
      </c>
      <c r="Q6390" s="8">
        <v>1.24</v>
      </c>
      <c r="R6390" s="8">
        <v>48.16</v>
      </c>
      <c r="S6390" s="8">
        <v>33.799999999999997</v>
      </c>
      <c r="T6390" s="8">
        <v>14.36</v>
      </c>
      <c r="U6390">
        <v>0</v>
      </c>
      <c r="V6390" s="8">
        <v>0</v>
      </c>
      <c r="W6390" s="8">
        <v>0</v>
      </c>
      <c r="X6390" s="8">
        <v>14.36</v>
      </c>
    </row>
    <row r="6391" spans="1:24" x14ac:dyDescent="0.25">
      <c r="A6391" t="s">
        <v>6717</v>
      </c>
      <c r="B6391" s="1">
        <v>45418</v>
      </c>
      <c r="C6391" t="s">
        <v>133</v>
      </c>
      <c r="D6391" t="s">
        <v>134</v>
      </c>
      <c r="E6391" t="s">
        <v>27</v>
      </c>
      <c r="F6391" t="s">
        <v>54</v>
      </c>
      <c r="G6391" t="s">
        <v>38</v>
      </c>
      <c r="H6391" t="s">
        <v>39</v>
      </c>
      <c r="I6391" t="s">
        <v>130</v>
      </c>
      <c r="J6391" t="s">
        <v>131</v>
      </c>
      <c r="K6391" t="s">
        <v>42</v>
      </c>
      <c r="L6391" s="13">
        <v>4.8</v>
      </c>
      <c r="M6391" s="8">
        <v>1.4</v>
      </c>
      <c r="N6391">
        <v>37</v>
      </c>
      <c r="O6391" s="8">
        <v>177.6</v>
      </c>
      <c r="P6391" s="14">
        <v>2.4799999999999999E-2</v>
      </c>
      <c r="Q6391" s="8">
        <v>4.4000000000000004</v>
      </c>
      <c r="R6391" s="8">
        <v>173.2</v>
      </c>
      <c r="S6391" s="8">
        <v>51.8</v>
      </c>
      <c r="T6391" s="8">
        <v>121.4</v>
      </c>
      <c r="U6391">
        <v>0</v>
      </c>
      <c r="V6391" s="8">
        <v>0</v>
      </c>
      <c r="W6391" s="8">
        <v>0</v>
      </c>
      <c r="X6391" s="8">
        <v>121.4</v>
      </c>
    </row>
    <row r="6392" spans="1:24" x14ac:dyDescent="0.25">
      <c r="A6392" t="s">
        <v>6718</v>
      </c>
      <c r="B6392" s="1">
        <v>45667</v>
      </c>
      <c r="C6392" t="s">
        <v>528</v>
      </c>
      <c r="D6392" t="s">
        <v>529</v>
      </c>
      <c r="E6392" t="s">
        <v>27</v>
      </c>
      <c r="F6392" t="s">
        <v>54</v>
      </c>
      <c r="G6392" t="s">
        <v>38</v>
      </c>
      <c r="H6392" t="s">
        <v>39</v>
      </c>
      <c r="I6392" t="s">
        <v>47</v>
      </c>
      <c r="J6392" t="s">
        <v>48</v>
      </c>
      <c r="K6392" t="s">
        <v>49</v>
      </c>
      <c r="L6392" s="13">
        <v>5</v>
      </c>
      <c r="M6392" s="8">
        <v>3.2</v>
      </c>
      <c r="N6392">
        <v>10</v>
      </c>
      <c r="O6392" s="8">
        <v>50</v>
      </c>
      <c r="P6392" s="14">
        <v>1.4E-3</v>
      </c>
      <c r="Q6392" s="8">
        <v>7.0000000000000007E-2</v>
      </c>
      <c r="R6392" s="8">
        <v>49.93</v>
      </c>
      <c r="S6392" s="8">
        <v>32</v>
      </c>
      <c r="T6392" s="8">
        <v>17.93</v>
      </c>
      <c r="U6392">
        <v>1</v>
      </c>
      <c r="V6392" s="8">
        <v>4.99</v>
      </c>
      <c r="W6392" s="8">
        <v>3.7</v>
      </c>
      <c r="X6392" s="8">
        <v>14.23</v>
      </c>
    </row>
    <row r="6393" spans="1:24" x14ac:dyDescent="0.25">
      <c r="A6393" t="s">
        <v>6719</v>
      </c>
      <c r="B6393" s="1">
        <v>46020</v>
      </c>
      <c r="C6393" t="s">
        <v>325</v>
      </c>
      <c r="D6393" t="s">
        <v>326</v>
      </c>
      <c r="E6393" t="s">
        <v>27</v>
      </c>
      <c r="F6393" t="s">
        <v>37</v>
      </c>
      <c r="G6393" t="s">
        <v>29</v>
      </c>
      <c r="H6393" t="s">
        <v>30</v>
      </c>
      <c r="I6393" t="s">
        <v>99</v>
      </c>
      <c r="J6393" t="s">
        <v>100</v>
      </c>
      <c r="K6393" t="s">
        <v>49</v>
      </c>
      <c r="L6393" s="13">
        <v>3.8</v>
      </c>
      <c r="M6393" s="8">
        <v>2.6</v>
      </c>
      <c r="N6393">
        <v>2</v>
      </c>
      <c r="O6393" s="8">
        <v>7.6</v>
      </c>
      <c r="P6393" s="14">
        <v>6.4999999999999997E-3</v>
      </c>
      <c r="Q6393" s="8">
        <v>0.05</v>
      </c>
      <c r="R6393" s="8">
        <v>7.55</v>
      </c>
      <c r="S6393" s="8">
        <v>5.2</v>
      </c>
      <c r="T6393" s="8">
        <v>2.35</v>
      </c>
      <c r="U6393">
        <v>0</v>
      </c>
      <c r="V6393" s="8">
        <v>0</v>
      </c>
      <c r="W6393" s="8">
        <v>0</v>
      </c>
      <c r="X6393" s="8">
        <v>2.35</v>
      </c>
    </row>
    <row r="6394" spans="1:24" x14ac:dyDescent="0.25">
      <c r="A6394" t="s">
        <v>6720</v>
      </c>
      <c r="B6394" s="1">
        <v>45958</v>
      </c>
      <c r="C6394" t="s">
        <v>403</v>
      </c>
      <c r="D6394" t="s">
        <v>404</v>
      </c>
      <c r="E6394" t="s">
        <v>53</v>
      </c>
      <c r="F6394" t="s">
        <v>37</v>
      </c>
      <c r="G6394" t="s">
        <v>55</v>
      </c>
      <c r="H6394" t="s">
        <v>56</v>
      </c>
      <c r="I6394" t="s">
        <v>156</v>
      </c>
      <c r="J6394" t="s">
        <v>157</v>
      </c>
      <c r="K6394" t="s">
        <v>42</v>
      </c>
      <c r="L6394" s="13">
        <v>6.2</v>
      </c>
      <c r="M6394" s="8">
        <v>1.9</v>
      </c>
      <c r="N6394">
        <v>6</v>
      </c>
      <c r="O6394" s="8">
        <v>37.200000000000003</v>
      </c>
      <c r="P6394" s="14">
        <v>3.8E-3</v>
      </c>
      <c r="Q6394" s="8">
        <v>0.14000000000000001</v>
      </c>
      <c r="R6394" s="8">
        <v>37.06</v>
      </c>
      <c r="S6394" s="8">
        <v>11.4</v>
      </c>
      <c r="T6394" s="8">
        <v>25.66</v>
      </c>
      <c r="U6394">
        <v>0</v>
      </c>
      <c r="V6394" s="8">
        <v>0</v>
      </c>
      <c r="W6394" s="8">
        <v>0</v>
      </c>
      <c r="X6394" s="8">
        <v>25.66</v>
      </c>
    </row>
    <row r="6395" spans="1:24" x14ac:dyDescent="0.25">
      <c r="A6395" t="s">
        <v>6721</v>
      </c>
      <c r="B6395" s="1">
        <v>46103</v>
      </c>
      <c r="C6395" t="s">
        <v>420</v>
      </c>
      <c r="D6395" t="s">
        <v>421</v>
      </c>
      <c r="E6395" t="s">
        <v>150</v>
      </c>
      <c r="F6395" t="s">
        <v>89</v>
      </c>
      <c r="G6395" t="s">
        <v>151</v>
      </c>
      <c r="H6395" t="s">
        <v>152</v>
      </c>
      <c r="I6395" t="s">
        <v>99</v>
      </c>
      <c r="J6395" t="s">
        <v>100</v>
      </c>
      <c r="K6395" t="s">
        <v>49</v>
      </c>
      <c r="L6395" s="13">
        <v>3.8</v>
      </c>
      <c r="M6395" s="8">
        <v>2.6</v>
      </c>
      <c r="N6395">
        <v>92</v>
      </c>
      <c r="O6395" s="8">
        <v>349.6</v>
      </c>
      <c r="P6395" s="14">
        <v>9.8100000000000007E-2</v>
      </c>
      <c r="Q6395" s="8">
        <v>34.299999999999997</v>
      </c>
      <c r="R6395" s="8">
        <v>315.3</v>
      </c>
      <c r="S6395" s="8">
        <v>239.2</v>
      </c>
      <c r="T6395" s="8">
        <v>76.099999999999994</v>
      </c>
      <c r="U6395">
        <v>0</v>
      </c>
      <c r="V6395" s="8">
        <v>0</v>
      </c>
      <c r="W6395" s="8">
        <v>0</v>
      </c>
      <c r="X6395" s="8">
        <v>76.099999999999994</v>
      </c>
    </row>
    <row r="6396" spans="1:24" x14ac:dyDescent="0.25">
      <c r="A6396" t="s">
        <v>6722</v>
      </c>
      <c r="B6396" s="1">
        <v>45330</v>
      </c>
      <c r="C6396" t="s">
        <v>520</v>
      </c>
      <c r="D6396" t="s">
        <v>521</v>
      </c>
      <c r="E6396" t="s">
        <v>63</v>
      </c>
      <c r="F6396" t="s">
        <v>37</v>
      </c>
      <c r="G6396" t="s">
        <v>64</v>
      </c>
      <c r="H6396" t="s">
        <v>65</v>
      </c>
      <c r="I6396" t="s">
        <v>185</v>
      </c>
      <c r="J6396" t="s">
        <v>186</v>
      </c>
      <c r="K6396" t="s">
        <v>59</v>
      </c>
      <c r="L6396" s="13">
        <v>4.9000000000000004</v>
      </c>
      <c r="M6396" s="8">
        <v>3.1</v>
      </c>
      <c r="N6396">
        <v>20</v>
      </c>
      <c r="O6396" s="8">
        <v>98</v>
      </c>
      <c r="P6396" s="14">
        <v>6.4000000000000003E-3</v>
      </c>
      <c r="Q6396" s="8">
        <v>0.63</v>
      </c>
      <c r="R6396" s="8">
        <v>97.37</v>
      </c>
      <c r="S6396" s="8">
        <v>62</v>
      </c>
      <c r="T6396" s="8">
        <v>35.369999999999997</v>
      </c>
      <c r="U6396">
        <v>0</v>
      </c>
      <c r="V6396" s="8">
        <v>0</v>
      </c>
      <c r="W6396" s="8">
        <v>0</v>
      </c>
      <c r="X6396" s="8">
        <v>35.369999999999997</v>
      </c>
    </row>
    <row r="6397" spans="1:24" x14ac:dyDescent="0.25">
      <c r="A6397" t="s">
        <v>6723</v>
      </c>
      <c r="B6397" s="1">
        <v>45676</v>
      </c>
      <c r="C6397" t="s">
        <v>247</v>
      </c>
      <c r="D6397" t="s">
        <v>248</v>
      </c>
      <c r="E6397" t="s">
        <v>53</v>
      </c>
      <c r="F6397" t="s">
        <v>46</v>
      </c>
      <c r="G6397" t="s">
        <v>55</v>
      </c>
      <c r="H6397" t="s">
        <v>56</v>
      </c>
      <c r="I6397" t="s">
        <v>185</v>
      </c>
      <c r="J6397" t="s">
        <v>186</v>
      </c>
      <c r="K6397" t="s">
        <v>59</v>
      </c>
      <c r="L6397" s="13">
        <v>4.9000000000000004</v>
      </c>
      <c r="M6397" s="8">
        <v>3.1</v>
      </c>
      <c r="N6397">
        <v>29</v>
      </c>
      <c r="O6397" s="8">
        <v>142.1</v>
      </c>
      <c r="P6397" s="14">
        <v>8.6099999999999996E-2</v>
      </c>
      <c r="Q6397" s="8">
        <v>12.23</v>
      </c>
      <c r="R6397" s="8">
        <v>129.87</v>
      </c>
      <c r="S6397" s="8">
        <v>89.9</v>
      </c>
      <c r="T6397" s="8">
        <v>39.97</v>
      </c>
      <c r="U6397">
        <v>0</v>
      </c>
      <c r="V6397" s="8">
        <v>0</v>
      </c>
      <c r="W6397" s="8">
        <v>0</v>
      </c>
      <c r="X6397" s="8">
        <v>39.97</v>
      </c>
    </row>
    <row r="6398" spans="1:24" x14ac:dyDescent="0.25">
      <c r="A6398" t="s">
        <v>6724</v>
      </c>
      <c r="B6398" s="1">
        <v>46189</v>
      </c>
      <c r="C6398" t="s">
        <v>403</v>
      </c>
      <c r="D6398" t="s">
        <v>404</v>
      </c>
      <c r="E6398" t="s">
        <v>53</v>
      </c>
      <c r="F6398" t="s">
        <v>37</v>
      </c>
      <c r="G6398" t="s">
        <v>55</v>
      </c>
      <c r="H6398" t="s">
        <v>56</v>
      </c>
      <c r="I6398" t="s">
        <v>57</v>
      </c>
      <c r="J6398" t="s">
        <v>58</v>
      </c>
      <c r="K6398" t="s">
        <v>59</v>
      </c>
      <c r="L6398" s="13">
        <v>10.5</v>
      </c>
      <c r="M6398" s="8">
        <v>7.5</v>
      </c>
      <c r="N6398">
        <v>2</v>
      </c>
      <c r="O6398" s="8">
        <v>21</v>
      </c>
      <c r="P6398" s="14">
        <v>1.18E-2</v>
      </c>
      <c r="Q6398" s="8">
        <v>0.25</v>
      </c>
      <c r="R6398" s="8">
        <v>20.75</v>
      </c>
      <c r="S6398" s="8">
        <v>15</v>
      </c>
      <c r="T6398" s="8">
        <v>5.75</v>
      </c>
      <c r="U6398">
        <v>0</v>
      </c>
      <c r="V6398" s="8">
        <v>0</v>
      </c>
      <c r="W6398" s="8">
        <v>0</v>
      </c>
      <c r="X6398" s="8">
        <v>5.75</v>
      </c>
    </row>
    <row r="6399" spans="1:24" x14ac:dyDescent="0.25">
      <c r="A6399" t="s">
        <v>6725</v>
      </c>
      <c r="B6399" s="1">
        <v>45947</v>
      </c>
      <c r="C6399" t="s">
        <v>188</v>
      </c>
      <c r="D6399" t="s">
        <v>189</v>
      </c>
      <c r="E6399" t="s">
        <v>27</v>
      </c>
      <c r="F6399" t="s">
        <v>54</v>
      </c>
      <c r="G6399" t="s">
        <v>38</v>
      </c>
      <c r="H6399" t="s">
        <v>39</v>
      </c>
      <c r="I6399" t="s">
        <v>104</v>
      </c>
      <c r="J6399" t="s">
        <v>105</v>
      </c>
      <c r="K6399" t="s">
        <v>49</v>
      </c>
      <c r="L6399" s="13">
        <v>4.2</v>
      </c>
      <c r="M6399" s="8">
        <v>2.8</v>
      </c>
      <c r="N6399">
        <v>20</v>
      </c>
      <c r="O6399" s="8">
        <v>84</v>
      </c>
      <c r="P6399" s="14">
        <v>7.0099999999999996E-2</v>
      </c>
      <c r="Q6399" s="8">
        <v>5.89</v>
      </c>
      <c r="R6399" s="8">
        <v>78.11</v>
      </c>
      <c r="S6399" s="8">
        <v>56</v>
      </c>
      <c r="T6399" s="8">
        <v>22.11</v>
      </c>
      <c r="U6399">
        <v>0</v>
      </c>
      <c r="V6399" s="8">
        <v>0</v>
      </c>
      <c r="W6399" s="8">
        <v>0</v>
      </c>
      <c r="X6399" s="8">
        <v>22.11</v>
      </c>
    </row>
    <row r="6400" spans="1:24" x14ac:dyDescent="0.25">
      <c r="A6400" t="s">
        <v>6726</v>
      </c>
      <c r="B6400" s="1">
        <v>45553</v>
      </c>
      <c r="C6400" t="s">
        <v>269</v>
      </c>
      <c r="D6400" t="s">
        <v>270</v>
      </c>
      <c r="E6400" t="s">
        <v>27</v>
      </c>
      <c r="F6400" t="s">
        <v>37</v>
      </c>
      <c r="G6400" t="s">
        <v>29</v>
      </c>
      <c r="H6400" t="s">
        <v>30</v>
      </c>
      <c r="I6400" t="s">
        <v>40</v>
      </c>
      <c r="J6400" t="s">
        <v>41</v>
      </c>
      <c r="K6400" t="s">
        <v>42</v>
      </c>
      <c r="L6400" s="13">
        <v>14.5</v>
      </c>
      <c r="M6400" s="8">
        <v>4.2</v>
      </c>
      <c r="N6400">
        <v>10</v>
      </c>
      <c r="O6400" s="8">
        <v>145</v>
      </c>
      <c r="P6400" s="14">
        <v>5.3199999999999997E-2</v>
      </c>
      <c r="Q6400" s="8">
        <v>7.71</v>
      </c>
      <c r="R6400" s="8">
        <v>137.29</v>
      </c>
      <c r="S6400" s="8">
        <v>42</v>
      </c>
      <c r="T6400" s="8">
        <v>95.29</v>
      </c>
      <c r="U6400">
        <v>0</v>
      </c>
      <c r="V6400" s="8">
        <v>0</v>
      </c>
      <c r="W6400" s="8">
        <v>0</v>
      </c>
      <c r="X6400" s="8">
        <v>95.29</v>
      </c>
    </row>
    <row r="6401" spans="1:24" x14ac:dyDescent="0.25">
      <c r="A6401" t="s">
        <v>6727</v>
      </c>
      <c r="B6401" s="1">
        <v>46081</v>
      </c>
      <c r="C6401" t="s">
        <v>301</v>
      </c>
      <c r="D6401" t="s">
        <v>302</v>
      </c>
      <c r="E6401" t="s">
        <v>63</v>
      </c>
      <c r="F6401" t="s">
        <v>37</v>
      </c>
      <c r="G6401" t="s">
        <v>64</v>
      </c>
      <c r="H6401" t="s">
        <v>65</v>
      </c>
      <c r="I6401" t="s">
        <v>156</v>
      </c>
      <c r="J6401" t="s">
        <v>157</v>
      </c>
      <c r="K6401" t="s">
        <v>42</v>
      </c>
      <c r="L6401" s="13">
        <v>6.2</v>
      </c>
      <c r="M6401" s="8">
        <v>1.9</v>
      </c>
      <c r="N6401">
        <v>12</v>
      </c>
      <c r="O6401" s="8">
        <v>74.400000000000006</v>
      </c>
      <c r="P6401" s="14">
        <v>2E-3</v>
      </c>
      <c r="Q6401" s="8">
        <v>0.15</v>
      </c>
      <c r="R6401" s="8">
        <v>74.25</v>
      </c>
      <c r="S6401" s="8">
        <v>22.8</v>
      </c>
      <c r="T6401" s="8">
        <v>51.45</v>
      </c>
      <c r="U6401">
        <v>0</v>
      </c>
      <c r="V6401" s="8">
        <v>0</v>
      </c>
      <c r="W6401" s="8">
        <v>0</v>
      </c>
      <c r="X6401" s="8">
        <v>51.45</v>
      </c>
    </row>
    <row r="6402" spans="1:24" x14ac:dyDescent="0.25">
      <c r="A6402" t="s">
        <v>6728</v>
      </c>
      <c r="B6402" s="1">
        <v>45839</v>
      </c>
      <c r="C6402" t="s">
        <v>350</v>
      </c>
      <c r="D6402" t="s">
        <v>351</v>
      </c>
      <c r="E6402" t="s">
        <v>63</v>
      </c>
      <c r="F6402" t="s">
        <v>89</v>
      </c>
      <c r="G6402" t="s">
        <v>79</v>
      </c>
      <c r="H6402" t="s">
        <v>80</v>
      </c>
      <c r="I6402" t="s">
        <v>31</v>
      </c>
      <c r="J6402" t="s">
        <v>32</v>
      </c>
      <c r="K6402" t="s">
        <v>33</v>
      </c>
      <c r="L6402" s="13">
        <v>5.8</v>
      </c>
      <c r="M6402" s="8">
        <v>2.7</v>
      </c>
      <c r="N6402">
        <v>206</v>
      </c>
      <c r="O6402" s="8">
        <v>1194.8</v>
      </c>
      <c r="P6402" s="14">
        <v>8.8000000000000005E-3</v>
      </c>
      <c r="Q6402" s="8">
        <v>10.51</v>
      </c>
      <c r="R6402" s="8">
        <v>1184.29</v>
      </c>
      <c r="S6402" s="8">
        <v>556.20000000000005</v>
      </c>
      <c r="T6402" s="8">
        <v>628.09</v>
      </c>
      <c r="U6402">
        <v>0</v>
      </c>
      <c r="V6402" s="8">
        <v>0</v>
      </c>
      <c r="W6402" s="8">
        <v>0</v>
      </c>
      <c r="X6402" s="8">
        <v>628.09</v>
      </c>
    </row>
    <row r="6403" spans="1:24" x14ac:dyDescent="0.25">
      <c r="A6403" t="s">
        <v>6729</v>
      </c>
      <c r="B6403" s="1">
        <v>45930</v>
      </c>
      <c r="C6403" t="s">
        <v>198</v>
      </c>
      <c r="D6403" t="s">
        <v>199</v>
      </c>
      <c r="E6403" t="s">
        <v>150</v>
      </c>
      <c r="F6403" t="s">
        <v>54</v>
      </c>
      <c r="G6403" t="s">
        <v>151</v>
      </c>
      <c r="H6403" t="s">
        <v>152</v>
      </c>
      <c r="I6403" t="s">
        <v>185</v>
      </c>
      <c r="J6403" t="s">
        <v>186</v>
      </c>
      <c r="K6403" t="s">
        <v>59</v>
      </c>
      <c r="L6403" s="13">
        <v>4.9000000000000004</v>
      </c>
      <c r="M6403" s="8">
        <v>3.1</v>
      </c>
      <c r="N6403">
        <v>83</v>
      </c>
      <c r="O6403" s="8">
        <v>406.7</v>
      </c>
      <c r="P6403" s="14">
        <v>8.8999999999999999E-3</v>
      </c>
      <c r="Q6403" s="8">
        <v>3.62</v>
      </c>
      <c r="R6403" s="8">
        <v>403.08</v>
      </c>
      <c r="S6403" s="8">
        <v>257.3</v>
      </c>
      <c r="T6403" s="8">
        <v>145.78</v>
      </c>
      <c r="U6403">
        <v>0</v>
      </c>
      <c r="V6403" s="8">
        <v>0</v>
      </c>
      <c r="W6403" s="8">
        <v>0</v>
      </c>
      <c r="X6403" s="8">
        <v>145.78</v>
      </c>
    </row>
    <row r="6404" spans="1:24" x14ac:dyDescent="0.25">
      <c r="A6404" t="s">
        <v>6730</v>
      </c>
      <c r="B6404" s="1">
        <v>45341</v>
      </c>
      <c r="C6404" t="s">
        <v>177</v>
      </c>
      <c r="D6404" t="s">
        <v>178</v>
      </c>
      <c r="E6404" t="s">
        <v>27</v>
      </c>
      <c r="F6404" t="s">
        <v>37</v>
      </c>
      <c r="G6404" t="s">
        <v>29</v>
      </c>
      <c r="H6404" t="s">
        <v>30</v>
      </c>
      <c r="I6404" t="s">
        <v>47</v>
      </c>
      <c r="J6404" t="s">
        <v>48</v>
      </c>
      <c r="K6404" t="s">
        <v>49</v>
      </c>
      <c r="L6404" s="13">
        <v>5</v>
      </c>
      <c r="M6404" s="8">
        <v>3.2</v>
      </c>
      <c r="N6404">
        <v>58</v>
      </c>
      <c r="O6404" s="8">
        <v>290</v>
      </c>
      <c r="P6404" s="14">
        <v>1E-3</v>
      </c>
      <c r="Q6404" s="8">
        <v>0.28999999999999998</v>
      </c>
      <c r="R6404" s="8">
        <v>289.70999999999998</v>
      </c>
      <c r="S6404" s="8">
        <v>185.6</v>
      </c>
      <c r="T6404" s="8">
        <v>104.11</v>
      </c>
      <c r="U6404">
        <v>0</v>
      </c>
      <c r="V6404" s="8">
        <v>0</v>
      </c>
      <c r="W6404" s="8">
        <v>0</v>
      </c>
      <c r="X6404" s="8">
        <v>104.11</v>
      </c>
    </row>
    <row r="6405" spans="1:24" x14ac:dyDescent="0.25">
      <c r="A6405" t="s">
        <v>6731</v>
      </c>
      <c r="B6405" s="1">
        <v>45900</v>
      </c>
      <c r="C6405" t="s">
        <v>667</v>
      </c>
      <c r="D6405" t="s">
        <v>668</v>
      </c>
      <c r="E6405" t="s">
        <v>63</v>
      </c>
      <c r="F6405" t="s">
        <v>54</v>
      </c>
      <c r="G6405" t="s">
        <v>64</v>
      </c>
      <c r="H6405" t="s">
        <v>65</v>
      </c>
      <c r="I6405" t="s">
        <v>156</v>
      </c>
      <c r="J6405" t="s">
        <v>157</v>
      </c>
      <c r="K6405" t="s">
        <v>42</v>
      </c>
      <c r="L6405" s="13">
        <v>6.2</v>
      </c>
      <c r="M6405" s="8">
        <v>1.9</v>
      </c>
      <c r="N6405">
        <v>76</v>
      </c>
      <c r="O6405" s="8">
        <v>471.2</v>
      </c>
      <c r="P6405" s="14">
        <v>4.3E-3</v>
      </c>
      <c r="Q6405" s="8">
        <v>2.0299999999999998</v>
      </c>
      <c r="R6405" s="8">
        <v>469.17</v>
      </c>
      <c r="S6405" s="8">
        <v>144.4</v>
      </c>
      <c r="T6405" s="8">
        <v>324.77</v>
      </c>
      <c r="U6405">
        <v>55</v>
      </c>
      <c r="V6405" s="8">
        <v>339.53</v>
      </c>
      <c r="W6405" s="8">
        <v>132</v>
      </c>
      <c r="X6405" s="8">
        <v>192.77</v>
      </c>
    </row>
    <row r="6406" spans="1:24" x14ac:dyDescent="0.25">
      <c r="A6406" t="s">
        <v>6732</v>
      </c>
      <c r="B6406" s="1">
        <v>45341</v>
      </c>
      <c r="C6406" t="s">
        <v>615</v>
      </c>
      <c r="D6406" t="s">
        <v>616</v>
      </c>
      <c r="E6406" t="s">
        <v>150</v>
      </c>
      <c r="F6406" t="s">
        <v>89</v>
      </c>
      <c r="G6406" t="s">
        <v>151</v>
      </c>
      <c r="H6406" t="s">
        <v>152</v>
      </c>
      <c r="I6406" t="s">
        <v>127</v>
      </c>
      <c r="J6406" t="s">
        <v>128</v>
      </c>
      <c r="K6406" t="s">
        <v>33</v>
      </c>
      <c r="L6406" s="13">
        <v>7.2</v>
      </c>
      <c r="M6406" s="8">
        <v>3.6</v>
      </c>
      <c r="N6406">
        <v>65</v>
      </c>
      <c r="O6406" s="8">
        <v>468</v>
      </c>
      <c r="P6406" s="14">
        <v>0.11070000000000001</v>
      </c>
      <c r="Q6406" s="8">
        <v>51.81</v>
      </c>
      <c r="R6406" s="8">
        <v>416.19</v>
      </c>
      <c r="S6406" s="8">
        <v>234</v>
      </c>
      <c r="T6406" s="8">
        <v>182.19</v>
      </c>
      <c r="U6406">
        <v>0</v>
      </c>
      <c r="V6406" s="8">
        <v>0</v>
      </c>
      <c r="W6406" s="8">
        <v>0</v>
      </c>
      <c r="X6406" s="8">
        <v>182.19</v>
      </c>
    </row>
    <row r="6407" spans="1:24" x14ac:dyDescent="0.25">
      <c r="A6407" t="s">
        <v>6733</v>
      </c>
      <c r="B6407" s="1">
        <v>45969</v>
      </c>
      <c r="C6407" t="s">
        <v>191</v>
      </c>
      <c r="D6407" t="s">
        <v>192</v>
      </c>
      <c r="E6407" t="s">
        <v>150</v>
      </c>
      <c r="F6407" t="s">
        <v>54</v>
      </c>
      <c r="G6407" t="s">
        <v>151</v>
      </c>
      <c r="H6407" t="s">
        <v>152</v>
      </c>
      <c r="I6407" t="s">
        <v>104</v>
      </c>
      <c r="J6407" t="s">
        <v>105</v>
      </c>
      <c r="K6407" t="s">
        <v>49</v>
      </c>
      <c r="L6407" s="13">
        <v>4.2</v>
      </c>
      <c r="M6407" s="8">
        <v>2.8</v>
      </c>
      <c r="N6407">
        <v>319</v>
      </c>
      <c r="O6407" s="8">
        <v>1339.8</v>
      </c>
      <c r="P6407" s="14">
        <v>5.5500000000000001E-2</v>
      </c>
      <c r="Q6407" s="8">
        <v>74.36</v>
      </c>
      <c r="R6407" s="8">
        <v>1265.44</v>
      </c>
      <c r="S6407" s="8">
        <v>893.2</v>
      </c>
      <c r="T6407" s="8">
        <v>372.24</v>
      </c>
      <c r="U6407">
        <v>0</v>
      </c>
      <c r="V6407" s="8">
        <v>0</v>
      </c>
      <c r="W6407" s="8">
        <v>0</v>
      </c>
      <c r="X6407" s="8">
        <v>372.24</v>
      </c>
    </row>
    <row r="6408" spans="1:24" x14ac:dyDescent="0.25">
      <c r="A6408" t="s">
        <v>6734</v>
      </c>
      <c r="B6408" s="1">
        <v>45402</v>
      </c>
      <c r="C6408" t="s">
        <v>133</v>
      </c>
      <c r="D6408" t="s">
        <v>134</v>
      </c>
      <c r="E6408" t="s">
        <v>27</v>
      </c>
      <c r="F6408" t="s">
        <v>54</v>
      </c>
      <c r="G6408" t="s">
        <v>29</v>
      </c>
      <c r="H6408" t="s">
        <v>30</v>
      </c>
      <c r="I6408" t="s">
        <v>185</v>
      </c>
      <c r="J6408" t="s">
        <v>186</v>
      </c>
      <c r="K6408" t="s">
        <v>59</v>
      </c>
      <c r="L6408" s="13">
        <v>4.9000000000000004</v>
      </c>
      <c r="M6408" s="8">
        <v>3.1</v>
      </c>
      <c r="N6408">
        <v>41</v>
      </c>
      <c r="O6408" s="8">
        <v>200.9</v>
      </c>
      <c r="P6408" s="14">
        <v>6.3E-3</v>
      </c>
      <c r="Q6408" s="8">
        <v>1.27</v>
      </c>
      <c r="R6408" s="8">
        <v>199.63</v>
      </c>
      <c r="S6408" s="8">
        <v>127.1</v>
      </c>
      <c r="T6408" s="8">
        <v>72.53</v>
      </c>
      <c r="U6408">
        <v>0</v>
      </c>
      <c r="V6408" s="8">
        <v>0</v>
      </c>
      <c r="W6408" s="8">
        <v>0</v>
      </c>
      <c r="X6408" s="8">
        <v>72.53</v>
      </c>
    </row>
    <row r="6409" spans="1:24" x14ac:dyDescent="0.25">
      <c r="A6409" t="s">
        <v>6735</v>
      </c>
      <c r="B6409" s="1">
        <v>45961</v>
      </c>
      <c r="C6409" t="s">
        <v>331</v>
      </c>
      <c r="D6409" t="s">
        <v>332</v>
      </c>
      <c r="E6409" t="s">
        <v>150</v>
      </c>
      <c r="F6409" t="s">
        <v>37</v>
      </c>
      <c r="G6409" t="s">
        <v>151</v>
      </c>
      <c r="H6409" t="s">
        <v>152</v>
      </c>
      <c r="I6409" t="s">
        <v>31</v>
      </c>
      <c r="J6409" t="s">
        <v>32</v>
      </c>
      <c r="K6409" t="s">
        <v>33</v>
      </c>
      <c r="L6409" s="13">
        <v>5.8</v>
      </c>
      <c r="M6409" s="8">
        <v>2.7</v>
      </c>
      <c r="N6409">
        <v>1</v>
      </c>
      <c r="O6409" s="8">
        <v>5.8</v>
      </c>
      <c r="P6409" s="14">
        <v>2.3599999999999999E-2</v>
      </c>
      <c r="Q6409" s="8">
        <v>0.14000000000000001</v>
      </c>
      <c r="R6409" s="8">
        <v>5.66</v>
      </c>
      <c r="S6409" s="8">
        <v>2.7</v>
      </c>
      <c r="T6409" s="8">
        <v>2.96</v>
      </c>
      <c r="U6409">
        <v>0</v>
      </c>
      <c r="V6409" s="8">
        <v>0</v>
      </c>
      <c r="W6409" s="8">
        <v>0</v>
      </c>
      <c r="X6409" s="8">
        <v>2.96</v>
      </c>
    </row>
    <row r="6410" spans="1:24" x14ac:dyDescent="0.25">
      <c r="A6410" t="s">
        <v>6736</v>
      </c>
      <c r="B6410" s="1">
        <v>46148</v>
      </c>
      <c r="C6410" t="s">
        <v>480</v>
      </c>
      <c r="D6410" t="s">
        <v>481</v>
      </c>
      <c r="E6410" t="s">
        <v>63</v>
      </c>
      <c r="F6410" t="s">
        <v>54</v>
      </c>
      <c r="G6410" t="s">
        <v>64</v>
      </c>
      <c r="H6410" t="s">
        <v>65</v>
      </c>
      <c r="I6410" t="s">
        <v>185</v>
      </c>
      <c r="J6410" t="s">
        <v>186</v>
      </c>
      <c r="K6410" t="s">
        <v>59</v>
      </c>
      <c r="L6410" s="13">
        <v>4.9000000000000004</v>
      </c>
      <c r="M6410" s="8">
        <v>3.1</v>
      </c>
      <c r="N6410">
        <v>123</v>
      </c>
      <c r="O6410" s="8">
        <v>602.70000000000005</v>
      </c>
      <c r="P6410" s="14">
        <v>2.3E-3</v>
      </c>
      <c r="Q6410" s="8">
        <v>1.39</v>
      </c>
      <c r="R6410" s="8">
        <v>601.30999999999995</v>
      </c>
      <c r="S6410" s="8">
        <v>381.3</v>
      </c>
      <c r="T6410" s="8">
        <v>220.01</v>
      </c>
      <c r="U6410">
        <v>0</v>
      </c>
      <c r="V6410" s="8">
        <v>0</v>
      </c>
      <c r="W6410" s="8">
        <v>0</v>
      </c>
      <c r="X6410" s="8">
        <v>220.01</v>
      </c>
    </row>
    <row r="6411" spans="1:24" x14ac:dyDescent="0.25">
      <c r="A6411" t="s">
        <v>6737</v>
      </c>
      <c r="B6411" s="1">
        <v>45312</v>
      </c>
      <c r="C6411" t="s">
        <v>420</v>
      </c>
      <c r="D6411" t="s">
        <v>421</v>
      </c>
      <c r="E6411" t="s">
        <v>150</v>
      </c>
      <c r="F6411" t="s">
        <v>89</v>
      </c>
      <c r="G6411" t="s">
        <v>151</v>
      </c>
      <c r="H6411" t="s">
        <v>152</v>
      </c>
      <c r="I6411" t="s">
        <v>74</v>
      </c>
      <c r="J6411" t="s">
        <v>75</v>
      </c>
      <c r="K6411" t="s">
        <v>49</v>
      </c>
      <c r="L6411" s="13">
        <v>11</v>
      </c>
      <c r="M6411" s="8">
        <v>6.8</v>
      </c>
      <c r="N6411">
        <v>129</v>
      </c>
      <c r="O6411" s="8">
        <v>1419</v>
      </c>
      <c r="P6411" s="14">
        <v>9.01E-2</v>
      </c>
      <c r="Q6411" s="8">
        <v>127.85</v>
      </c>
      <c r="R6411" s="8">
        <v>1291.1500000000001</v>
      </c>
      <c r="S6411" s="8">
        <v>877.2</v>
      </c>
      <c r="T6411" s="8">
        <v>413.95</v>
      </c>
      <c r="U6411">
        <v>0</v>
      </c>
      <c r="V6411" s="8">
        <v>0</v>
      </c>
      <c r="W6411" s="8">
        <v>0</v>
      </c>
      <c r="X6411" s="8">
        <v>413.95</v>
      </c>
    </row>
    <row r="6412" spans="1:24" x14ac:dyDescent="0.25">
      <c r="A6412" t="s">
        <v>6738</v>
      </c>
      <c r="B6412" s="1">
        <v>45341</v>
      </c>
      <c r="C6412" t="s">
        <v>215</v>
      </c>
      <c r="D6412" t="s">
        <v>216</v>
      </c>
      <c r="E6412" t="s">
        <v>27</v>
      </c>
      <c r="F6412" t="s">
        <v>54</v>
      </c>
      <c r="G6412" t="s">
        <v>29</v>
      </c>
      <c r="H6412" t="s">
        <v>30</v>
      </c>
      <c r="I6412" t="s">
        <v>127</v>
      </c>
      <c r="J6412" t="s">
        <v>128</v>
      </c>
      <c r="K6412" t="s">
        <v>33</v>
      </c>
      <c r="L6412" s="13">
        <v>7.2</v>
      </c>
      <c r="M6412" s="8">
        <v>3.6</v>
      </c>
      <c r="N6412">
        <v>63</v>
      </c>
      <c r="O6412" s="8">
        <v>453.6</v>
      </c>
      <c r="P6412" s="14">
        <v>1.1000000000000001E-3</v>
      </c>
      <c r="Q6412" s="8">
        <v>0.5</v>
      </c>
      <c r="R6412" s="8">
        <v>453.1</v>
      </c>
      <c r="S6412" s="8">
        <v>226.8</v>
      </c>
      <c r="T6412" s="8">
        <v>226.3</v>
      </c>
      <c r="U6412">
        <v>0</v>
      </c>
      <c r="V6412" s="8">
        <v>0</v>
      </c>
      <c r="W6412" s="8">
        <v>0</v>
      </c>
      <c r="X6412" s="8">
        <v>226.3</v>
      </c>
    </row>
    <row r="6413" spans="1:24" x14ac:dyDescent="0.25">
      <c r="A6413" t="s">
        <v>6739</v>
      </c>
      <c r="B6413" s="1">
        <v>45998</v>
      </c>
      <c r="C6413" t="s">
        <v>642</v>
      </c>
      <c r="D6413" t="s">
        <v>643</v>
      </c>
      <c r="E6413" t="s">
        <v>71</v>
      </c>
      <c r="F6413" t="s">
        <v>54</v>
      </c>
      <c r="G6413" t="s">
        <v>165</v>
      </c>
      <c r="H6413" t="s">
        <v>166</v>
      </c>
      <c r="I6413" t="s">
        <v>130</v>
      </c>
      <c r="J6413" t="s">
        <v>131</v>
      </c>
      <c r="K6413" t="s">
        <v>42</v>
      </c>
      <c r="L6413" s="13">
        <v>4.8</v>
      </c>
      <c r="M6413" s="8">
        <v>1.4</v>
      </c>
      <c r="N6413">
        <v>92</v>
      </c>
      <c r="O6413" s="8">
        <v>441.6</v>
      </c>
      <c r="P6413" s="14">
        <v>1.0999999999999999E-2</v>
      </c>
      <c r="Q6413" s="8">
        <v>4.8600000000000003</v>
      </c>
      <c r="R6413" s="8">
        <v>436.74</v>
      </c>
      <c r="S6413" s="8">
        <v>128.80000000000001</v>
      </c>
      <c r="T6413" s="8">
        <v>307.94</v>
      </c>
      <c r="U6413">
        <v>0</v>
      </c>
      <c r="V6413" s="8">
        <v>0</v>
      </c>
      <c r="W6413" s="8">
        <v>0</v>
      </c>
      <c r="X6413" s="8">
        <v>307.94</v>
      </c>
    </row>
    <row r="6414" spans="1:24" x14ac:dyDescent="0.25">
      <c r="A6414" t="s">
        <v>6740</v>
      </c>
      <c r="B6414" s="1">
        <v>45410</v>
      </c>
      <c r="C6414" t="s">
        <v>69</v>
      </c>
      <c r="D6414" t="s">
        <v>70</v>
      </c>
      <c r="E6414" t="s">
        <v>71</v>
      </c>
      <c r="F6414" t="s">
        <v>37</v>
      </c>
      <c r="G6414" t="s">
        <v>72</v>
      </c>
      <c r="H6414" t="s">
        <v>73</v>
      </c>
      <c r="I6414" t="s">
        <v>156</v>
      </c>
      <c r="J6414" t="s">
        <v>157</v>
      </c>
      <c r="K6414" t="s">
        <v>42</v>
      </c>
      <c r="L6414" s="13">
        <v>6.2</v>
      </c>
      <c r="M6414" s="8">
        <v>1.9</v>
      </c>
      <c r="N6414">
        <v>10</v>
      </c>
      <c r="O6414" s="8">
        <v>62</v>
      </c>
      <c r="P6414" s="14">
        <v>1.5E-3</v>
      </c>
      <c r="Q6414" s="8">
        <v>0.09</v>
      </c>
      <c r="R6414" s="8">
        <v>61.91</v>
      </c>
      <c r="S6414" s="8">
        <v>19</v>
      </c>
      <c r="T6414" s="8">
        <v>42.91</v>
      </c>
      <c r="U6414">
        <v>0</v>
      </c>
      <c r="V6414" s="8">
        <v>0</v>
      </c>
      <c r="W6414" s="8">
        <v>0</v>
      </c>
      <c r="X6414" s="8">
        <v>42.91</v>
      </c>
    </row>
    <row r="6415" spans="1:24" x14ac:dyDescent="0.25">
      <c r="A6415" t="s">
        <v>6741</v>
      </c>
      <c r="B6415" s="1">
        <v>45718</v>
      </c>
      <c r="C6415" t="s">
        <v>262</v>
      </c>
      <c r="D6415" t="s">
        <v>263</v>
      </c>
      <c r="E6415" t="s">
        <v>63</v>
      </c>
      <c r="F6415" t="s">
        <v>54</v>
      </c>
      <c r="G6415" t="s">
        <v>79</v>
      </c>
      <c r="H6415" t="s">
        <v>80</v>
      </c>
      <c r="I6415" t="s">
        <v>185</v>
      </c>
      <c r="J6415" t="s">
        <v>186</v>
      </c>
      <c r="K6415" t="s">
        <v>59</v>
      </c>
      <c r="L6415" s="13">
        <v>4.9000000000000004</v>
      </c>
      <c r="M6415" s="8">
        <v>3.1</v>
      </c>
      <c r="N6415">
        <v>57</v>
      </c>
      <c r="O6415" s="8">
        <v>279.3</v>
      </c>
      <c r="P6415" s="14">
        <v>4.4000000000000003E-3</v>
      </c>
      <c r="Q6415" s="8">
        <v>1.23</v>
      </c>
      <c r="R6415" s="8">
        <v>278.07</v>
      </c>
      <c r="S6415" s="8">
        <v>176.7</v>
      </c>
      <c r="T6415" s="8">
        <v>101.37</v>
      </c>
      <c r="U6415">
        <v>23</v>
      </c>
      <c r="V6415" s="8">
        <v>112.2</v>
      </c>
      <c r="W6415" s="8">
        <v>82.8</v>
      </c>
      <c r="X6415" s="8">
        <v>18.57</v>
      </c>
    </row>
    <row r="6416" spans="1:24" x14ac:dyDescent="0.25">
      <c r="A6416" t="s">
        <v>6742</v>
      </c>
      <c r="B6416" s="1">
        <v>45746</v>
      </c>
      <c r="C6416" t="s">
        <v>528</v>
      </c>
      <c r="D6416" t="s">
        <v>529</v>
      </c>
      <c r="E6416" t="s">
        <v>27</v>
      </c>
      <c r="F6416" t="s">
        <v>54</v>
      </c>
      <c r="G6416" t="s">
        <v>38</v>
      </c>
      <c r="H6416" t="s">
        <v>39</v>
      </c>
      <c r="I6416" t="s">
        <v>144</v>
      </c>
      <c r="J6416" t="s">
        <v>145</v>
      </c>
      <c r="K6416" t="s">
        <v>33</v>
      </c>
      <c r="L6416" s="13">
        <v>12</v>
      </c>
      <c r="M6416" s="8">
        <v>6.5</v>
      </c>
      <c r="N6416">
        <v>146</v>
      </c>
      <c r="O6416" s="8">
        <v>1752</v>
      </c>
      <c r="P6416" s="14">
        <v>4.5499999999999999E-2</v>
      </c>
      <c r="Q6416" s="8">
        <v>79.72</v>
      </c>
      <c r="R6416" s="8">
        <v>1672.28</v>
      </c>
      <c r="S6416" s="8">
        <v>949</v>
      </c>
      <c r="T6416" s="8">
        <v>723.28</v>
      </c>
      <c r="U6416">
        <v>0</v>
      </c>
      <c r="V6416" s="8">
        <v>0</v>
      </c>
      <c r="W6416" s="8">
        <v>0</v>
      </c>
      <c r="X6416" s="8">
        <v>723.28</v>
      </c>
    </row>
    <row r="6417" spans="1:24" x14ac:dyDescent="0.25">
      <c r="A6417" t="s">
        <v>6743</v>
      </c>
      <c r="B6417" s="1">
        <v>45681</v>
      </c>
      <c r="C6417" t="s">
        <v>51</v>
      </c>
      <c r="D6417" t="s">
        <v>52</v>
      </c>
      <c r="E6417" t="s">
        <v>53</v>
      </c>
      <c r="F6417" t="s">
        <v>54</v>
      </c>
      <c r="G6417" t="s">
        <v>55</v>
      </c>
      <c r="H6417" t="s">
        <v>56</v>
      </c>
      <c r="I6417" t="s">
        <v>112</v>
      </c>
      <c r="J6417" t="s">
        <v>113</v>
      </c>
      <c r="K6417" t="s">
        <v>42</v>
      </c>
      <c r="L6417" s="13">
        <v>8.5</v>
      </c>
      <c r="M6417" s="8">
        <v>2.8</v>
      </c>
      <c r="N6417">
        <v>168</v>
      </c>
      <c r="O6417" s="8">
        <v>1428</v>
      </c>
      <c r="P6417" s="14">
        <v>1.26E-2</v>
      </c>
      <c r="Q6417" s="8">
        <v>17.989999999999998</v>
      </c>
      <c r="R6417" s="8">
        <v>1410.01</v>
      </c>
      <c r="S6417" s="8">
        <v>470.4</v>
      </c>
      <c r="T6417" s="8">
        <v>939.61</v>
      </c>
      <c r="U6417">
        <v>0</v>
      </c>
      <c r="V6417" s="8">
        <v>0</v>
      </c>
      <c r="W6417" s="8">
        <v>0</v>
      </c>
      <c r="X6417" s="8">
        <v>939.61</v>
      </c>
    </row>
    <row r="6418" spans="1:24" x14ac:dyDescent="0.25">
      <c r="A6418" t="s">
        <v>6744</v>
      </c>
      <c r="B6418" s="1">
        <v>45418</v>
      </c>
      <c r="C6418" t="s">
        <v>528</v>
      </c>
      <c r="D6418" t="s">
        <v>529</v>
      </c>
      <c r="E6418" t="s">
        <v>27</v>
      </c>
      <c r="F6418" t="s">
        <v>54</v>
      </c>
      <c r="G6418" t="s">
        <v>38</v>
      </c>
      <c r="H6418" t="s">
        <v>39</v>
      </c>
      <c r="I6418" t="s">
        <v>47</v>
      </c>
      <c r="J6418" t="s">
        <v>48</v>
      </c>
      <c r="K6418" t="s">
        <v>49</v>
      </c>
      <c r="L6418" s="13">
        <v>5</v>
      </c>
      <c r="M6418" s="8">
        <v>3.2</v>
      </c>
      <c r="N6418">
        <v>294</v>
      </c>
      <c r="O6418" s="8">
        <v>1470</v>
      </c>
      <c r="P6418" s="14">
        <v>1.4E-3</v>
      </c>
      <c r="Q6418" s="8">
        <v>2.06</v>
      </c>
      <c r="R6418" s="8">
        <v>1467.94</v>
      </c>
      <c r="S6418" s="8">
        <v>940.8</v>
      </c>
      <c r="T6418" s="8">
        <v>527.14</v>
      </c>
      <c r="U6418">
        <v>0</v>
      </c>
      <c r="V6418" s="8">
        <v>0</v>
      </c>
      <c r="W6418" s="8">
        <v>0</v>
      </c>
      <c r="X6418" s="8">
        <v>527.14</v>
      </c>
    </row>
    <row r="6419" spans="1:24" x14ac:dyDescent="0.25">
      <c r="A6419" t="s">
        <v>6745</v>
      </c>
      <c r="B6419" s="1">
        <v>45852</v>
      </c>
      <c r="C6419" t="s">
        <v>427</v>
      </c>
      <c r="D6419" t="s">
        <v>428</v>
      </c>
      <c r="E6419" t="s">
        <v>150</v>
      </c>
      <c r="F6419" t="s">
        <v>46</v>
      </c>
      <c r="G6419" t="s">
        <v>151</v>
      </c>
      <c r="H6419" t="s">
        <v>152</v>
      </c>
      <c r="I6419" t="s">
        <v>40</v>
      </c>
      <c r="J6419" t="s">
        <v>41</v>
      </c>
      <c r="K6419" t="s">
        <v>42</v>
      </c>
      <c r="L6419" s="13">
        <v>14.5</v>
      </c>
      <c r="M6419" s="8">
        <v>4.2</v>
      </c>
      <c r="N6419">
        <v>31</v>
      </c>
      <c r="O6419" s="8">
        <v>449.5</v>
      </c>
      <c r="P6419" s="14">
        <v>0.19919999999999999</v>
      </c>
      <c r="Q6419" s="8">
        <v>89.54</v>
      </c>
      <c r="R6419" s="8">
        <v>359.96</v>
      </c>
      <c r="S6419" s="8">
        <v>130.19999999999999</v>
      </c>
      <c r="T6419" s="8">
        <v>229.76</v>
      </c>
      <c r="U6419">
        <v>0</v>
      </c>
      <c r="V6419" s="8">
        <v>0</v>
      </c>
      <c r="W6419" s="8">
        <v>0</v>
      </c>
      <c r="X6419" s="8">
        <v>229.76</v>
      </c>
    </row>
    <row r="6420" spans="1:24" x14ac:dyDescent="0.25">
      <c r="A6420" t="s">
        <v>6746</v>
      </c>
      <c r="B6420" s="1">
        <v>45550</v>
      </c>
      <c r="C6420" t="s">
        <v>276</v>
      </c>
      <c r="D6420" t="s">
        <v>277</v>
      </c>
      <c r="E6420" t="s">
        <v>150</v>
      </c>
      <c r="F6420" t="s">
        <v>37</v>
      </c>
      <c r="G6420" t="s">
        <v>151</v>
      </c>
      <c r="H6420" t="s">
        <v>152</v>
      </c>
      <c r="I6420" t="s">
        <v>185</v>
      </c>
      <c r="J6420" t="s">
        <v>186</v>
      </c>
      <c r="K6420" t="s">
        <v>59</v>
      </c>
      <c r="L6420" s="13">
        <v>4.9000000000000004</v>
      </c>
      <c r="M6420" s="8">
        <v>3.1</v>
      </c>
      <c r="N6420">
        <v>2</v>
      </c>
      <c r="O6420" s="8">
        <v>9.8000000000000007</v>
      </c>
      <c r="P6420" s="14">
        <v>4.7100000000000003E-2</v>
      </c>
      <c r="Q6420" s="8">
        <v>0.46</v>
      </c>
      <c r="R6420" s="8">
        <v>9.34</v>
      </c>
      <c r="S6420" s="8">
        <v>6.2</v>
      </c>
      <c r="T6420" s="8">
        <v>3.14</v>
      </c>
      <c r="U6420">
        <v>0</v>
      </c>
      <c r="V6420" s="8">
        <v>0</v>
      </c>
      <c r="W6420" s="8">
        <v>0</v>
      </c>
      <c r="X6420" s="8">
        <v>3.14</v>
      </c>
    </row>
    <row r="6421" spans="1:24" x14ac:dyDescent="0.25">
      <c r="A6421" t="s">
        <v>6747</v>
      </c>
      <c r="B6421" s="1">
        <v>45777</v>
      </c>
      <c r="C6421" t="s">
        <v>238</v>
      </c>
      <c r="D6421" t="s">
        <v>239</v>
      </c>
      <c r="E6421" t="s">
        <v>27</v>
      </c>
      <c r="F6421" t="s">
        <v>37</v>
      </c>
      <c r="G6421" t="s">
        <v>38</v>
      </c>
      <c r="H6421" t="s">
        <v>39</v>
      </c>
      <c r="I6421" t="s">
        <v>47</v>
      </c>
      <c r="J6421" t="s">
        <v>48</v>
      </c>
      <c r="K6421" t="s">
        <v>49</v>
      </c>
      <c r="L6421" s="13">
        <v>5</v>
      </c>
      <c r="M6421" s="8">
        <v>3.2</v>
      </c>
      <c r="N6421">
        <v>33</v>
      </c>
      <c r="O6421" s="8">
        <v>165</v>
      </c>
      <c r="P6421" s="14">
        <v>1.12E-2</v>
      </c>
      <c r="Q6421" s="8">
        <v>1.85</v>
      </c>
      <c r="R6421" s="8">
        <v>163.15</v>
      </c>
      <c r="S6421" s="8">
        <v>105.6</v>
      </c>
      <c r="T6421" s="8">
        <v>57.55</v>
      </c>
      <c r="U6421">
        <v>0</v>
      </c>
      <c r="V6421" s="8">
        <v>0</v>
      </c>
      <c r="W6421" s="8">
        <v>0</v>
      </c>
      <c r="X6421" s="8">
        <v>57.55</v>
      </c>
    </row>
    <row r="6422" spans="1:24" x14ac:dyDescent="0.25">
      <c r="A6422" t="s">
        <v>6748</v>
      </c>
      <c r="B6422" s="1">
        <v>46010</v>
      </c>
      <c r="C6422" t="s">
        <v>615</v>
      </c>
      <c r="D6422" t="s">
        <v>616</v>
      </c>
      <c r="E6422" t="s">
        <v>150</v>
      </c>
      <c r="F6422" t="s">
        <v>89</v>
      </c>
      <c r="G6422" t="s">
        <v>151</v>
      </c>
      <c r="H6422" t="s">
        <v>152</v>
      </c>
      <c r="I6422" t="s">
        <v>31</v>
      </c>
      <c r="J6422" t="s">
        <v>32</v>
      </c>
      <c r="K6422" t="s">
        <v>33</v>
      </c>
      <c r="L6422" s="13">
        <v>5.8</v>
      </c>
      <c r="M6422" s="8">
        <v>2.7</v>
      </c>
      <c r="N6422">
        <v>370</v>
      </c>
      <c r="O6422" s="8">
        <v>2146</v>
      </c>
      <c r="P6422" s="14">
        <v>3.2599999999999997E-2</v>
      </c>
      <c r="Q6422" s="8">
        <v>69.959999999999994</v>
      </c>
      <c r="R6422" s="8">
        <v>2076.04</v>
      </c>
      <c r="S6422" s="8">
        <v>999</v>
      </c>
      <c r="T6422" s="8">
        <v>1077.04</v>
      </c>
      <c r="U6422">
        <v>0</v>
      </c>
      <c r="V6422" s="8">
        <v>0</v>
      </c>
      <c r="W6422" s="8">
        <v>0</v>
      </c>
      <c r="X6422" s="8">
        <v>1077.04</v>
      </c>
    </row>
    <row r="6423" spans="1:24" x14ac:dyDescent="0.25">
      <c r="A6423" t="s">
        <v>6749</v>
      </c>
      <c r="B6423" s="1">
        <v>45448</v>
      </c>
      <c r="C6423" t="s">
        <v>472</v>
      </c>
      <c r="D6423" t="s">
        <v>473</v>
      </c>
      <c r="E6423" t="s">
        <v>71</v>
      </c>
      <c r="F6423" t="s">
        <v>54</v>
      </c>
      <c r="G6423" t="s">
        <v>165</v>
      </c>
      <c r="H6423" t="s">
        <v>166</v>
      </c>
      <c r="I6423" t="s">
        <v>84</v>
      </c>
      <c r="J6423" t="s">
        <v>85</v>
      </c>
      <c r="K6423" t="s">
        <v>42</v>
      </c>
      <c r="L6423" s="13">
        <v>9.9</v>
      </c>
      <c r="M6423" s="8">
        <v>3.1</v>
      </c>
      <c r="N6423">
        <v>203</v>
      </c>
      <c r="O6423" s="8">
        <v>2009.7</v>
      </c>
      <c r="P6423" s="14">
        <v>9.1999999999999998E-3</v>
      </c>
      <c r="Q6423" s="8">
        <v>18.489999999999998</v>
      </c>
      <c r="R6423" s="8">
        <v>1991.21</v>
      </c>
      <c r="S6423" s="8">
        <v>629.29999999999995</v>
      </c>
      <c r="T6423" s="8">
        <v>1361.91</v>
      </c>
      <c r="U6423">
        <v>0</v>
      </c>
      <c r="V6423" s="8">
        <v>0</v>
      </c>
      <c r="W6423" s="8">
        <v>0</v>
      </c>
      <c r="X6423" s="8">
        <v>1361.91</v>
      </c>
    </row>
    <row r="6424" spans="1:24" x14ac:dyDescent="0.25">
      <c r="A6424" t="s">
        <v>6750</v>
      </c>
      <c r="B6424" s="1">
        <v>45502</v>
      </c>
      <c r="C6424" t="s">
        <v>528</v>
      </c>
      <c r="D6424" t="s">
        <v>529</v>
      </c>
      <c r="E6424" t="s">
        <v>27</v>
      </c>
      <c r="F6424" t="s">
        <v>54</v>
      </c>
      <c r="G6424" t="s">
        <v>38</v>
      </c>
      <c r="H6424" t="s">
        <v>39</v>
      </c>
      <c r="I6424" t="s">
        <v>57</v>
      </c>
      <c r="J6424" t="s">
        <v>58</v>
      </c>
      <c r="K6424" t="s">
        <v>59</v>
      </c>
      <c r="L6424" s="13">
        <v>10.5</v>
      </c>
      <c r="M6424" s="8">
        <v>7.5</v>
      </c>
      <c r="N6424">
        <v>22</v>
      </c>
      <c r="O6424" s="8">
        <v>231</v>
      </c>
      <c r="P6424" s="14">
        <v>2.0799999999999999E-2</v>
      </c>
      <c r="Q6424" s="8">
        <v>4.8</v>
      </c>
      <c r="R6424" s="8">
        <v>226.2</v>
      </c>
      <c r="S6424" s="8">
        <v>165</v>
      </c>
      <c r="T6424" s="8">
        <v>61.2</v>
      </c>
      <c r="U6424">
        <v>0</v>
      </c>
      <c r="V6424" s="8">
        <v>0</v>
      </c>
      <c r="W6424" s="8">
        <v>0</v>
      </c>
      <c r="X6424" s="8">
        <v>61.2</v>
      </c>
    </row>
    <row r="6425" spans="1:24" x14ac:dyDescent="0.25">
      <c r="A6425" t="s">
        <v>6751</v>
      </c>
      <c r="B6425" s="1">
        <v>46003</v>
      </c>
      <c r="C6425" t="s">
        <v>301</v>
      </c>
      <c r="D6425" t="s">
        <v>302</v>
      </c>
      <c r="E6425" t="s">
        <v>63</v>
      </c>
      <c r="F6425" t="s">
        <v>37</v>
      </c>
      <c r="G6425" t="s">
        <v>79</v>
      </c>
      <c r="H6425" t="s">
        <v>80</v>
      </c>
      <c r="I6425" t="s">
        <v>185</v>
      </c>
      <c r="J6425" t="s">
        <v>186</v>
      </c>
      <c r="K6425" t="s">
        <v>59</v>
      </c>
      <c r="L6425" s="13">
        <v>4.9000000000000004</v>
      </c>
      <c r="M6425" s="8">
        <v>3.1</v>
      </c>
      <c r="N6425">
        <v>12</v>
      </c>
      <c r="O6425" s="8">
        <v>58.8</v>
      </c>
      <c r="P6425" s="14">
        <v>2.24E-2</v>
      </c>
      <c r="Q6425" s="8">
        <v>1.32</v>
      </c>
      <c r="R6425" s="8">
        <v>57.48</v>
      </c>
      <c r="S6425" s="8">
        <v>37.200000000000003</v>
      </c>
      <c r="T6425" s="8">
        <v>20.28</v>
      </c>
      <c r="U6425">
        <v>0</v>
      </c>
      <c r="V6425" s="8">
        <v>0</v>
      </c>
      <c r="W6425" s="8">
        <v>0</v>
      </c>
      <c r="X6425" s="8">
        <v>20.28</v>
      </c>
    </row>
    <row r="6426" spans="1:24" x14ac:dyDescent="0.25">
      <c r="A6426" t="s">
        <v>6752</v>
      </c>
      <c r="B6426" s="1">
        <v>45994</v>
      </c>
      <c r="C6426" t="s">
        <v>232</v>
      </c>
      <c r="D6426" t="s">
        <v>233</v>
      </c>
      <c r="E6426" t="s">
        <v>27</v>
      </c>
      <c r="F6426" t="s">
        <v>89</v>
      </c>
      <c r="G6426" t="s">
        <v>38</v>
      </c>
      <c r="H6426" t="s">
        <v>39</v>
      </c>
      <c r="I6426" t="s">
        <v>112</v>
      </c>
      <c r="J6426" t="s">
        <v>113</v>
      </c>
      <c r="K6426" t="s">
        <v>42</v>
      </c>
      <c r="L6426" s="13">
        <v>8.5</v>
      </c>
      <c r="M6426" s="8">
        <v>2.8</v>
      </c>
      <c r="N6426">
        <v>24</v>
      </c>
      <c r="O6426" s="8">
        <v>204</v>
      </c>
      <c r="P6426" s="14">
        <v>0.2329</v>
      </c>
      <c r="Q6426" s="8">
        <v>47.51</v>
      </c>
      <c r="R6426" s="8">
        <v>156.49</v>
      </c>
      <c r="S6426" s="8">
        <v>67.2</v>
      </c>
      <c r="T6426" s="8">
        <v>89.29</v>
      </c>
      <c r="U6426">
        <v>0</v>
      </c>
      <c r="V6426" s="8">
        <v>0</v>
      </c>
      <c r="W6426" s="8">
        <v>0</v>
      </c>
      <c r="X6426" s="8">
        <v>89.29</v>
      </c>
    </row>
    <row r="6427" spans="1:24" x14ac:dyDescent="0.25">
      <c r="A6427" t="s">
        <v>6753</v>
      </c>
      <c r="B6427" s="1">
        <v>45937</v>
      </c>
      <c r="C6427" t="s">
        <v>455</v>
      </c>
      <c r="D6427" t="s">
        <v>456</v>
      </c>
      <c r="E6427" t="s">
        <v>71</v>
      </c>
      <c r="F6427" t="s">
        <v>89</v>
      </c>
      <c r="G6427" t="s">
        <v>72</v>
      </c>
      <c r="H6427" t="s">
        <v>73</v>
      </c>
      <c r="I6427" t="s">
        <v>31</v>
      </c>
      <c r="J6427" t="s">
        <v>32</v>
      </c>
      <c r="K6427" t="s">
        <v>33</v>
      </c>
      <c r="L6427" s="13">
        <v>5.8</v>
      </c>
      <c r="M6427" s="8">
        <v>2.7</v>
      </c>
      <c r="N6427">
        <v>125</v>
      </c>
      <c r="O6427" s="8">
        <v>725</v>
      </c>
      <c r="P6427" s="14">
        <v>0.1484</v>
      </c>
      <c r="Q6427" s="8">
        <v>107.59</v>
      </c>
      <c r="R6427" s="8">
        <v>617.41</v>
      </c>
      <c r="S6427" s="8">
        <v>337.5</v>
      </c>
      <c r="T6427" s="8">
        <v>279.91000000000003</v>
      </c>
      <c r="U6427">
        <v>0</v>
      </c>
      <c r="V6427" s="8">
        <v>0</v>
      </c>
      <c r="W6427" s="8">
        <v>0</v>
      </c>
      <c r="X6427" s="8">
        <v>279.91000000000003</v>
      </c>
    </row>
    <row r="6428" spans="1:24" x14ac:dyDescent="0.25">
      <c r="A6428" t="s">
        <v>6754</v>
      </c>
      <c r="B6428" s="1">
        <v>45301</v>
      </c>
      <c r="C6428" t="s">
        <v>334</v>
      </c>
      <c r="D6428" t="s">
        <v>335</v>
      </c>
      <c r="E6428" t="s">
        <v>53</v>
      </c>
      <c r="F6428" t="s">
        <v>37</v>
      </c>
      <c r="G6428" t="s">
        <v>55</v>
      </c>
      <c r="H6428" t="s">
        <v>56</v>
      </c>
      <c r="I6428" t="s">
        <v>130</v>
      </c>
      <c r="J6428" t="s">
        <v>131</v>
      </c>
      <c r="K6428" t="s">
        <v>42</v>
      </c>
      <c r="L6428" s="13">
        <v>4.8</v>
      </c>
      <c r="M6428" s="8">
        <v>1.4</v>
      </c>
      <c r="N6428">
        <v>13</v>
      </c>
      <c r="O6428" s="8">
        <v>62.4</v>
      </c>
      <c r="P6428" s="14">
        <v>2.6599999999999999E-2</v>
      </c>
      <c r="Q6428" s="8">
        <v>1.66</v>
      </c>
      <c r="R6428" s="8">
        <v>60.74</v>
      </c>
      <c r="S6428" s="8">
        <v>18.2</v>
      </c>
      <c r="T6428" s="8">
        <v>42.54</v>
      </c>
      <c r="U6428">
        <v>0</v>
      </c>
      <c r="V6428" s="8">
        <v>0</v>
      </c>
      <c r="W6428" s="8">
        <v>0</v>
      </c>
      <c r="X6428" s="8">
        <v>42.54</v>
      </c>
    </row>
    <row r="6429" spans="1:24" x14ac:dyDescent="0.25">
      <c r="A6429" t="s">
        <v>6755</v>
      </c>
      <c r="B6429" s="1">
        <v>45600</v>
      </c>
      <c r="C6429" t="s">
        <v>183</v>
      </c>
      <c r="D6429" t="s">
        <v>184</v>
      </c>
      <c r="E6429" t="s">
        <v>63</v>
      </c>
      <c r="F6429" t="s">
        <v>89</v>
      </c>
      <c r="G6429" t="s">
        <v>79</v>
      </c>
      <c r="H6429" t="s">
        <v>80</v>
      </c>
      <c r="I6429" t="s">
        <v>185</v>
      </c>
      <c r="J6429" t="s">
        <v>186</v>
      </c>
      <c r="K6429" t="s">
        <v>59</v>
      </c>
      <c r="L6429" s="13">
        <v>4.9000000000000004</v>
      </c>
      <c r="M6429" s="8">
        <v>3.1</v>
      </c>
      <c r="N6429">
        <v>36</v>
      </c>
      <c r="O6429" s="8">
        <v>176.4</v>
      </c>
      <c r="P6429" s="14">
        <v>0.1042</v>
      </c>
      <c r="Q6429" s="8">
        <v>18.38</v>
      </c>
      <c r="R6429" s="8">
        <v>158.02000000000001</v>
      </c>
      <c r="S6429" s="8">
        <v>111.6</v>
      </c>
      <c r="T6429" s="8">
        <v>46.42</v>
      </c>
      <c r="U6429">
        <v>0</v>
      </c>
      <c r="V6429" s="8">
        <v>0</v>
      </c>
      <c r="W6429" s="8">
        <v>0</v>
      </c>
      <c r="X6429" s="8">
        <v>46.42</v>
      </c>
    </row>
    <row r="6430" spans="1:24" x14ac:dyDescent="0.25">
      <c r="A6430" t="s">
        <v>6756</v>
      </c>
      <c r="B6430" s="1">
        <v>45722</v>
      </c>
      <c r="C6430" t="s">
        <v>154</v>
      </c>
      <c r="D6430" t="s">
        <v>155</v>
      </c>
      <c r="E6430" t="s">
        <v>150</v>
      </c>
      <c r="F6430" t="s">
        <v>46</v>
      </c>
      <c r="G6430" t="s">
        <v>151</v>
      </c>
      <c r="H6430" t="s">
        <v>152</v>
      </c>
      <c r="I6430" t="s">
        <v>104</v>
      </c>
      <c r="J6430" t="s">
        <v>105</v>
      </c>
      <c r="K6430" t="s">
        <v>49</v>
      </c>
      <c r="L6430" s="13">
        <v>4.2</v>
      </c>
      <c r="M6430" s="8">
        <v>2.8</v>
      </c>
      <c r="N6430">
        <v>22</v>
      </c>
      <c r="O6430" s="8">
        <v>92.4</v>
      </c>
      <c r="P6430" s="14">
        <v>2.86E-2</v>
      </c>
      <c r="Q6430" s="8">
        <v>2.64</v>
      </c>
      <c r="R6430" s="8">
        <v>89.76</v>
      </c>
      <c r="S6430" s="8">
        <v>61.6</v>
      </c>
      <c r="T6430" s="8">
        <v>28.16</v>
      </c>
      <c r="U6430">
        <v>0</v>
      </c>
      <c r="V6430" s="8">
        <v>0</v>
      </c>
      <c r="W6430" s="8">
        <v>0</v>
      </c>
      <c r="X6430" s="8">
        <v>28.16</v>
      </c>
    </row>
    <row r="6431" spans="1:24" x14ac:dyDescent="0.25">
      <c r="A6431" t="s">
        <v>6757</v>
      </c>
      <c r="B6431" s="1">
        <v>45969</v>
      </c>
      <c r="C6431" t="s">
        <v>354</v>
      </c>
      <c r="D6431" t="s">
        <v>355</v>
      </c>
      <c r="E6431" t="s">
        <v>71</v>
      </c>
      <c r="F6431" t="s">
        <v>54</v>
      </c>
      <c r="G6431" t="s">
        <v>72</v>
      </c>
      <c r="H6431" t="s">
        <v>73</v>
      </c>
      <c r="I6431" t="s">
        <v>130</v>
      </c>
      <c r="J6431" t="s">
        <v>131</v>
      </c>
      <c r="K6431" t="s">
        <v>42</v>
      </c>
      <c r="L6431" s="13">
        <v>4.8</v>
      </c>
      <c r="M6431" s="8">
        <v>1.4</v>
      </c>
      <c r="N6431">
        <v>13</v>
      </c>
      <c r="O6431" s="8">
        <v>62.4</v>
      </c>
      <c r="P6431" s="14">
        <v>1.34E-2</v>
      </c>
      <c r="Q6431" s="8">
        <v>0.84</v>
      </c>
      <c r="R6431" s="8">
        <v>61.56</v>
      </c>
      <c r="S6431" s="8">
        <v>18.2</v>
      </c>
      <c r="T6431" s="8">
        <v>43.36</v>
      </c>
      <c r="U6431">
        <v>0</v>
      </c>
      <c r="V6431" s="8">
        <v>0</v>
      </c>
      <c r="W6431" s="8">
        <v>0</v>
      </c>
      <c r="X6431" s="8">
        <v>43.36</v>
      </c>
    </row>
    <row r="6432" spans="1:24" x14ac:dyDescent="0.25">
      <c r="A6432" t="s">
        <v>6758</v>
      </c>
      <c r="B6432" s="1">
        <v>45395</v>
      </c>
      <c r="C6432" t="s">
        <v>291</v>
      </c>
      <c r="D6432" t="s">
        <v>292</v>
      </c>
      <c r="E6432" t="s">
        <v>150</v>
      </c>
      <c r="F6432" t="s">
        <v>54</v>
      </c>
      <c r="G6432" t="s">
        <v>151</v>
      </c>
      <c r="H6432" t="s">
        <v>152</v>
      </c>
      <c r="I6432" t="s">
        <v>127</v>
      </c>
      <c r="J6432" t="s">
        <v>128</v>
      </c>
      <c r="K6432" t="s">
        <v>33</v>
      </c>
      <c r="L6432" s="13">
        <v>7.2</v>
      </c>
      <c r="M6432" s="8">
        <v>3.6</v>
      </c>
      <c r="N6432">
        <v>11</v>
      </c>
      <c r="O6432" s="8">
        <v>79.2</v>
      </c>
      <c r="P6432" s="14">
        <v>4.8999999999999998E-3</v>
      </c>
      <c r="Q6432" s="8">
        <v>0.39</v>
      </c>
      <c r="R6432" s="8">
        <v>78.81</v>
      </c>
      <c r="S6432" s="8">
        <v>39.6</v>
      </c>
      <c r="T6432" s="8">
        <v>39.21</v>
      </c>
      <c r="U6432">
        <v>0</v>
      </c>
      <c r="V6432" s="8">
        <v>0</v>
      </c>
      <c r="W6432" s="8">
        <v>0</v>
      </c>
      <c r="X6432" s="8">
        <v>39.21</v>
      </c>
    </row>
    <row r="6433" spans="1:24" x14ac:dyDescent="0.25">
      <c r="A6433" t="s">
        <v>6759</v>
      </c>
      <c r="B6433" s="1">
        <v>45970</v>
      </c>
      <c r="C6433" t="s">
        <v>235</v>
      </c>
      <c r="D6433" t="s">
        <v>236</v>
      </c>
      <c r="E6433" t="s">
        <v>27</v>
      </c>
      <c r="F6433" t="s">
        <v>54</v>
      </c>
      <c r="G6433" t="s">
        <v>29</v>
      </c>
      <c r="H6433" t="s">
        <v>30</v>
      </c>
      <c r="I6433" t="s">
        <v>156</v>
      </c>
      <c r="J6433" t="s">
        <v>157</v>
      </c>
      <c r="K6433" t="s">
        <v>42</v>
      </c>
      <c r="L6433" s="13">
        <v>6.2</v>
      </c>
      <c r="M6433" s="8">
        <v>1.9</v>
      </c>
      <c r="N6433">
        <v>95</v>
      </c>
      <c r="O6433" s="8">
        <v>589</v>
      </c>
      <c r="P6433" s="14">
        <v>1.77E-2</v>
      </c>
      <c r="Q6433" s="8">
        <v>10.43</v>
      </c>
      <c r="R6433" s="8">
        <v>578.57000000000005</v>
      </c>
      <c r="S6433" s="8">
        <v>180.5</v>
      </c>
      <c r="T6433" s="8">
        <v>398.07</v>
      </c>
      <c r="U6433">
        <v>0</v>
      </c>
      <c r="V6433" s="8">
        <v>0</v>
      </c>
      <c r="W6433" s="8">
        <v>0</v>
      </c>
      <c r="X6433" s="8">
        <v>398.07</v>
      </c>
    </row>
    <row r="6434" spans="1:24" x14ac:dyDescent="0.25">
      <c r="A6434" t="s">
        <v>6760</v>
      </c>
      <c r="B6434" s="1">
        <v>45824</v>
      </c>
      <c r="C6434" t="s">
        <v>340</v>
      </c>
      <c r="D6434" t="s">
        <v>341</v>
      </c>
      <c r="E6434" t="s">
        <v>27</v>
      </c>
      <c r="F6434" t="s">
        <v>54</v>
      </c>
      <c r="G6434" t="s">
        <v>29</v>
      </c>
      <c r="H6434" t="s">
        <v>30</v>
      </c>
      <c r="I6434" t="s">
        <v>130</v>
      </c>
      <c r="J6434" t="s">
        <v>131</v>
      </c>
      <c r="K6434" t="s">
        <v>42</v>
      </c>
      <c r="L6434" s="13">
        <v>4.8</v>
      </c>
      <c r="M6434" s="8">
        <v>1.4</v>
      </c>
      <c r="N6434">
        <v>186</v>
      </c>
      <c r="O6434" s="8">
        <v>892.8</v>
      </c>
      <c r="P6434" s="14">
        <v>8.0000000000000002E-3</v>
      </c>
      <c r="Q6434" s="8">
        <v>7.14</v>
      </c>
      <c r="R6434" s="8">
        <v>885.66</v>
      </c>
      <c r="S6434" s="8">
        <v>260.39999999999998</v>
      </c>
      <c r="T6434" s="8">
        <v>625.26</v>
      </c>
      <c r="U6434">
        <v>0</v>
      </c>
      <c r="V6434" s="8">
        <v>0</v>
      </c>
      <c r="W6434" s="8">
        <v>0</v>
      </c>
      <c r="X6434" s="8">
        <v>625.26</v>
      </c>
    </row>
    <row r="6435" spans="1:24" x14ac:dyDescent="0.25">
      <c r="A6435" t="s">
        <v>6761</v>
      </c>
      <c r="B6435" s="1">
        <v>45568</v>
      </c>
      <c r="C6435" t="s">
        <v>201</v>
      </c>
      <c r="D6435" t="s">
        <v>202</v>
      </c>
      <c r="E6435" t="s">
        <v>53</v>
      </c>
      <c r="F6435" t="s">
        <v>46</v>
      </c>
      <c r="G6435" t="s">
        <v>55</v>
      </c>
      <c r="H6435" t="s">
        <v>56</v>
      </c>
      <c r="I6435" t="s">
        <v>99</v>
      </c>
      <c r="J6435" t="s">
        <v>100</v>
      </c>
      <c r="K6435" t="s">
        <v>49</v>
      </c>
      <c r="L6435" s="13">
        <v>3.8</v>
      </c>
      <c r="M6435" s="8">
        <v>2.6</v>
      </c>
      <c r="N6435">
        <v>41</v>
      </c>
      <c r="O6435" s="8">
        <v>155.80000000000001</v>
      </c>
      <c r="P6435" s="14">
        <v>0.21640000000000001</v>
      </c>
      <c r="Q6435" s="8">
        <v>33.72</v>
      </c>
      <c r="R6435" s="8">
        <v>122.08</v>
      </c>
      <c r="S6435" s="8">
        <v>106.6</v>
      </c>
      <c r="T6435" s="8">
        <v>15.48</v>
      </c>
      <c r="U6435">
        <v>0</v>
      </c>
      <c r="V6435" s="8">
        <v>0</v>
      </c>
      <c r="W6435" s="8">
        <v>0</v>
      </c>
      <c r="X6435" s="8">
        <v>15.48</v>
      </c>
    </row>
    <row r="6436" spans="1:24" x14ac:dyDescent="0.25">
      <c r="A6436" t="s">
        <v>6762</v>
      </c>
      <c r="B6436" s="1">
        <v>45929</v>
      </c>
      <c r="C6436" t="s">
        <v>266</v>
      </c>
      <c r="D6436" t="s">
        <v>267</v>
      </c>
      <c r="E6436" t="s">
        <v>53</v>
      </c>
      <c r="F6436" t="s">
        <v>54</v>
      </c>
      <c r="G6436" t="s">
        <v>55</v>
      </c>
      <c r="H6436" t="s">
        <v>56</v>
      </c>
      <c r="I6436" t="s">
        <v>144</v>
      </c>
      <c r="J6436" t="s">
        <v>145</v>
      </c>
      <c r="K6436" t="s">
        <v>33</v>
      </c>
      <c r="L6436" s="13">
        <v>12</v>
      </c>
      <c r="M6436" s="8">
        <v>6.5</v>
      </c>
      <c r="N6436">
        <v>186</v>
      </c>
      <c r="O6436" s="8">
        <v>2232</v>
      </c>
      <c r="P6436" s="14">
        <v>2.5399999999999999E-2</v>
      </c>
      <c r="Q6436" s="8">
        <v>56.69</v>
      </c>
      <c r="R6436" s="8">
        <v>2175.31</v>
      </c>
      <c r="S6436" s="8">
        <v>1209</v>
      </c>
      <c r="T6436" s="8">
        <v>966.31</v>
      </c>
      <c r="U6436">
        <v>0</v>
      </c>
      <c r="V6436" s="8">
        <v>0</v>
      </c>
      <c r="W6436" s="8">
        <v>0</v>
      </c>
      <c r="X6436" s="8">
        <v>966.31</v>
      </c>
    </row>
    <row r="6437" spans="1:24" x14ac:dyDescent="0.25">
      <c r="A6437" t="s">
        <v>6763</v>
      </c>
      <c r="B6437" s="1">
        <v>45912</v>
      </c>
      <c r="C6437" t="s">
        <v>180</v>
      </c>
      <c r="D6437" t="s">
        <v>181</v>
      </c>
      <c r="E6437" t="s">
        <v>63</v>
      </c>
      <c r="F6437" t="s">
        <v>46</v>
      </c>
      <c r="G6437" t="s">
        <v>79</v>
      </c>
      <c r="H6437" t="s">
        <v>80</v>
      </c>
      <c r="I6437" t="s">
        <v>84</v>
      </c>
      <c r="J6437" t="s">
        <v>85</v>
      </c>
      <c r="K6437" t="s">
        <v>42</v>
      </c>
      <c r="L6437" s="13">
        <v>9.9</v>
      </c>
      <c r="M6437" s="8">
        <v>3.1</v>
      </c>
      <c r="N6437">
        <v>2</v>
      </c>
      <c r="O6437" s="8">
        <v>19.8</v>
      </c>
      <c r="P6437" s="14">
        <v>0.23300000000000001</v>
      </c>
      <c r="Q6437" s="8">
        <v>4.6100000000000003</v>
      </c>
      <c r="R6437" s="8">
        <v>15.19</v>
      </c>
      <c r="S6437" s="8">
        <v>6.2</v>
      </c>
      <c r="T6437" s="8">
        <v>8.99</v>
      </c>
      <c r="U6437">
        <v>0</v>
      </c>
      <c r="V6437" s="8">
        <v>0</v>
      </c>
      <c r="W6437" s="8">
        <v>0</v>
      </c>
      <c r="X6437" s="8">
        <v>8.99</v>
      </c>
    </row>
    <row r="6438" spans="1:24" x14ac:dyDescent="0.25">
      <c r="A6438" t="s">
        <v>6764</v>
      </c>
      <c r="B6438" s="1">
        <v>46009</v>
      </c>
      <c r="C6438" t="s">
        <v>195</v>
      </c>
      <c r="D6438" t="s">
        <v>196</v>
      </c>
      <c r="E6438" t="s">
        <v>150</v>
      </c>
      <c r="F6438" t="s">
        <v>89</v>
      </c>
      <c r="G6438" t="s">
        <v>151</v>
      </c>
      <c r="H6438" t="s">
        <v>152</v>
      </c>
      <c r="I6438" t="s">
        <v>156</v>
      </c>
      <c r="J6438" t="s">
        <v>157</v>
      </c>
      <c r="K6438" t="s">
        <v>42</v>
      </c>
      <c r="L6438" s="13">
        <v>6.2</v>
      </c>
      <c r="M6438" s="8">
        <v>1.9</v>
      </c>
      <c r="N6438">
        <v>37</v>
      </c>
      <c r="O6438" s="8">
        <v>229.4</v>
      </c>
      <c r="P6438" s="14">
        <v>0.186</v>
      </c>
      <c r="Q6438" s="8">
        <v>42.67</v>
      </c>
      <c r="R6438" s="8">
        <v>186.73</v>
      </c>
      <c r="S6438" s="8">
        <v>70.3</v>
      </c>
      <c r="T6438" s="8">
        <v>116.43</v>
      </c>
      <c r="U6438">
        <v>0</v>
      </c>
      <c r="V6438" s="8">
        <v>0</v>
      </c>
      <c r="W6438" s="8">
        <v>0</v>
      </c>
      <c r="X6438" s="8">
        <v>116.43</v>
      </c>
    </row>
    <row r="6439" spans="1:24" x14ac:dyDescent="0.25">
      <c r="A6439" t="s">
        <v>6765</v>
      </c>
      <c r="B6439" s="1">
        <v>45432</v>
      </c>
      <c r="C6439" t="s">
        <v>229</v>
      </c>
      <c r="D6439" t="s">
        <v>230</v>
      </c>
      <c r="E6439" t="s">
        <v>27</v>
      </c>
      <c r="F6439" t="s">
        <v>54</v>
      </c>
      <c r="G6439" t="s">
        <v>38</v>
      </c>
      <c r="H6439" t="s">
        <v>39</v>
      </c>
      <c r="I6439" t="s">
        <v>130</v>
      </c>
      <c r="J6439" t="s">
        <v>131</v>
      </c>
      <c r="K6439" t="s">
        <v>42</v>
      </c>
      <c r="L6439" s="13">
        <v>4.8</v>
      </c>
      <c r="M6439" s="8">
        <v>1.4</v>
      </c>
      <c r="N6439">
        <v>66</v>
      </c>
      <c r="O6439" s="8">
        <v>316.8</v>
      </c>
      <c r="P6439" s="14">
        <v>6.9900000000000004E-2</v>
      </c>
      <c r="Q6439" s="8">
        <v>22.14</v>
      </c>
      <c r="R6439" s="8">
        <v>294.66000000000003</v>
      </c>
      <c r="S6439" s="8">
        <v>92.4</v>
      </c>
      <c r="T6439" s="8">
        <v>202.26</v>
      </c>
      <c r="U6439">
        <v>0</v>
      </c>
      <c r="V6439" s="8">
        <v>0</v>
      </c>
      <c r="W6439" s="8">
        <v>0</v>
      </c>
      <c r="X6439" s="8">
        <v>202.26</v>
      </c>
    </row>
    <row r="6440" spans="1:24" x14ac:dyDescent="0.25">
      <c r="A6440" t="s">
        <v>6766</v>
      </c>
      <c r="B6440" s="1">
        <v>45720</v>
      </c>
      <c r="C6440" t="s">
        <v>211</v>
      </c>
      <c r="D6440" t="s">
        <v>212</v>
      </c>
      <c r="E6440" t="s">
        <v>27</v>
      </c>
      <c r="F6440" t="s">
        <v>37</v>
      </c>
      <c r="G6440" t="s">
        <v>38</v>
      </c>
      <c r="H6440" t="s">
        <v>39</v>
      </c>
      <c r="I6440" t="s">
        <v>104</v>
      </c>
      <c r="J6440" t="s">
        <v>105</v>
      </c>
      <c r="K6440" t="s">
        <v>49</v>
      </c>
      <c r="L6440" s="13">
        <v>4.2</v>
      </c>
      <c r="M6440" s="8">
        <v>2.8</v>
      </c>
      <c r="N6440">
        <v>29</v>
      </c>
      <c r="O6440" s="8">
        <v>121.8</v>
      </c>
      <c r="P6440" s="14">
        <v>8.0000000000000004E-4</v>
      </c>
      <c r="Q6440" s="8">
        <v>0.1</v>
      </c>
      <c r="R6440" s="8">
        <v>121.7</v>
      </c>
      <c r="S6440" s="8">
        <v>81.2</v>
      </c>
      <c r="T6440" s="8">
        <v>40.5</v>
      </c>
      <c r="U6440">
        <v>0</v>
      </c>
      <c r="V6440" s="8">
        <v>0</v>
      </c>
      <c r="W6440" s="8">
        <v>0</v>
      </c>
      <c r="X6440" s="8">
        <v>40.5</v>
      </c>
    </row>
    <row r="6441" spans="1:24" x14ac:dyDescent="0.25">
      <c r="A6441" t="s">
        <v>6767</v>
      </c>
      <c r="B6441" s="1">
        <v>46142</v>
      </c>
      <c r="C6441" t="s">
        <v>269</v>
      </c>
      <c r="D6441" t="s">
        <v>270</v>
      </c>
      <c r="E6441" t="s">
        <v>27</v>
      </c>
      <c r="F6441" t="s">
        <v>37</v>
      </c>
      <c r="G6441" t="s">
        <v>38</v>
      </c>
      <c r="H6441" t="s">
        <v>39</v>
      </c>
      <c r="I6441" t="s">
        <v>31</v>
      </c>
      <c r="J6441" t="s">
        <v>32</v>
      </c>
      <c r="K6441" t="s">
        <v>33</v>
      </c>
      <c r="L6441" s="13">
        <v>5.8</v>
      </c>
      <c r="M6441" s="8">
        <v>2.7</v>
      </c>
      <c r="N6441">
        <v>20</v>
      </c>
      <c r="O6441" s="8">
        <v>116</v>
      </c>
      <c r="P6441" s="14">
        <v>2.6800000000000001E-2</v>
      </c>
      <c r="Q6441" s="8">
        <v>3.11</v>
      </c>
      <c r="R6441" s="8">
        <v>112.89</v>
      </c>
      <c r="S6441" s="8">
        <v>54</v>
      </c>
      <c r="T6441" s="8">
        <v>58.89</v>
      </c>
      <c r="U6441">
        <v>0</v>
      </c>
      <c r="V6441" s="8">
        <v>0</v>
      </c>
      <c r="W6441" s="8">
        <v>0</v>
      </c>
      <c r="X6441" s="8">
        <v>58.89</v>
      </c>
    </row>
    <row r="6442" spans="1:24" x14ac:dyDescent="0.25">
      <c r="A6442" t="s">
        <v>6768</v>
      </c>
      <c r="B6442" s="1">
        <v>46212</v>
      </c>
      <c r="C6442" t="s">
        <v>139</v>
      </c>
      <c r="D6442" t="s">
        <v>140</v>
      </c>
      <c r="E6442" t="s">
        <v>63</v>
      </c>
      <c r="F6442" t="s">
        <v>54</v>
      </c>
      <c r="G6442" t="s">
        <v>64</v>
      </c>
      <c r="H6442" t="s">
        <v>65</v>
      </c>
      <c r="I6442" t="s">
        <v>66</v>
      </c>
      <c r="J6442" t="s">
        <v>67</v>
      </c>
      <c r="K6442" t="s">
        <v>33</v>
      </c>
      <c r="L6442" s="13">
        <v>4.5</v>
      </c>
      <c r="M6442" s="8">
        <v>2.1</v>
      </c>
      <c r="N6442">
        <v>257</v>
      </c>
      <c r="O6442" s="8">
        <v>1156.5</v>
      </c>
      <c r="P6442" s="14">
        <v>7.1000000000000004E-3</v>
      </c>
      <c r="Q6442" s="8">
        <v>8.2100000000000009</v>
      </c>
      <c r="R6442" s="8">
        <v>1148.29</v>
      </c>
      <c r="S6442" s="8">
        <v>539.70000000000005</v>
      </c>
      <c r="T6442" s="8">
        <v>608.59</v>
      </c>
      <c r="U6442">
        <v>0</v>
      </c>
      <c r="V6442" s="8">
        <v>0</v>
      </c>
      <c r="W6442" s="8">
        <v>0</v>
      </c>
      <c r="X6442" s="8">
        <v>608.59</v>
      </c>
    </row>
    <row r="6443" spans="1:24" x14ac:dyDescent="0.25">
      <c r="A6443" t="s">
        <v>6769</v>
      </c>
      <c r="B6443" s="1">
        <v>45399</v>
      </c>
      <c r="C6443" t="s">
        <v>235</v>
      </c>
      <c r="D6443" t="s">
        <v>236</v>
      </c>
      <c r="E6443" t="s">
        <v>27</v>
      </c>
      <c r="F6443" t="s">
        <v>54</v>
      </c>
      <c r="G6443" t="s">
        <v>29</v>
      </c>
      <c r="H6443" t="s">
        <v>30</v>
      </c>
      <c r="I6443" t="s">
        <v>130</v>
      </c>
      <c r="J6443" t="s">
        <v>131</v>
      </c>
      <c r="K6443" t="s">
        <v>42</v>
      </c>
      <c r="L6443" s="13">
        <v>4.8</v>
      </c>
      <c r="M6443" s="8">
        <v>1.4</v>
      </c>
      <c r="N6443">
        <v>67</v>
      </c>
      <c r="O6443" s="8">
        <v>321.60000000000002</v>
      </c>
      <c r="P6443" s="14">
        <v>5.4999999999999997E-3</v>
      </c>
      <c r="Q6443" s="8">
        <v>1.77</v>
      </c>
      <c r="R6443" s="8">
        <v>319.83</v>
      </c>
      <c r="S6443" s="8">
        <v>93.8</v>
      </c>
      <c r="T6443" s="8">
        <v>226.03</v>
      </c>
      <c r="U6443">
        <v>0</v>
      </c>
      <c r="V6443" s="8">
        <v>0</v>
      </c>
      <c r="W6443" s="8">
        <v>0</v>
      </c>
      <c r="X6443" s="8">
        <v>226.03</v>
      </c>
    </row>
    <row r="6444" spans="1:24" x14ac:dyDescent="0.25">
      <c r="A6444" t="s">
        <v>6770</v>
      </c>
      <c r="B6444" s="1">
        <v>45815</v>
      </c>
      <c r="C6444" t="s">
        <v>291</v>
      </c>
      <c r="D6444" t="s">
        <v>292</v>
      </c>
      <c r="E6444" t="s">
        <v>150</v>
      </c>
      <c r="F6444" t="s">
        <v>54</v>
      </c>
      <c r="G6444" t="s">
        <v>151</v>
      </c>
      <c r="H6444" t="s">
        <v>152</v>
      </c>
      <c r="I6444" t="s">
        <v>127</v>
      </c>
      <c r="J6444" t="s">
        <v>128</v>
      </c>
      <c r="K6444" t="s">
        <v>33</v>
      </c>
      <c r="L6444" s="13">
        <v>7.2</v>
      </c>
      <c r="M6444" s="8">
        <v>3.6</v>
      </c>
      <c r="N6444">
        <v>22</v>
      </c>
      <c r="O6444" s="8">
        <v>158.4</v>
      </c>
      <c r="P6444" s="14">
        <v>3.15E-2</v>
      </c>
      <c r="Q6444" s="8">
        <v>4.99</v>
      </c>
      <c r="R6444" s="8">
        <v>153.41</v>
      </c>
      <c r="S6444" s="8">
        <v>79.2</v>
      </c>
      <c r="T6444" s="8">
        <v>74.209999999999994</v>
      </c>
      <c r="U6444">
        <v>0</v>
      </c>
      <c r="V6444" s="8">
        <v>0</v>
      </c>
      <c r="W6444" s="8">
        <v>0</v>
      </c>
      <c r="X6444" s="8">
        <v>74.209999999999994</v>
      </c>
    </row>
    <row r="6445" spans="1:24" x14ac:dyDescent="0.25">
      <c r="A6445" t="s">
        <v>6771</v>
      </c>
      <c r="B6445" s="1">
        <v>46028</v>
      </c>
      <c r="C6445" t="s">
        <v>97</v>
      </c>
      <c r="D6445" t="s">
        <v>98</v>
      </c>
      <c r="E6445" t="s">
        <v>63</v>
      </c>
      <c r="F6445" t="s">
        <v>54</v>
      </c>
      <c r="G6445" t="s">
        <v>64</v>
      </c>
      <c r="H6445" t="s">
        <v>65</v>
      </c>
      <c r="I6445" t="s">
        <v>47</v>
      </c>
      <c r="J6445" t="s">
        <v>48</v>
      </c>
      <c r="K6445" t="s">
        <v>49</v>
      </c>
      <c r="L6445" s="13">
        <v>5</v>
      </c>
      <c r="M6445" s="8">
        <v>3.2</v>
      </c>
      <c r="N6445">
        <v>23</v>
      </c>
      <c r="O6445" s="8">
        <v>115</v>
      </c>
      <c r="P6445" s="14">
        <v>2.5999999999999999E-3</v>
      </c>
      <c r="Q6445" s="8">
        <v>0.3</v>
      </c>
      <c r="R6445" s="8">
        <v>114.7</v>
      </c>
      <c r="S6445" s="8">
        <v>73.599999999999994</v>
      </c>
      <c r="T6445" s="8">
        <v>41.1</v>
      </c>
      <c r="U6445">
        <v>16</v>
      </c>
      <c r="V6445" s="8">
        <v>79.790000000000006</v>
      </c>
      <c r="W6445" s="8">
        <v>59.2</v>
      </c>
      <c r="X6445" s="8">
        <v>-18.100000000000001</v>
      </c>
    </row>
    <row r="6446" spans="1:24" x14ac:dyDescent="0.25">
      <c r="A6446" t="s">
        <v>6772</v>
      </c>
      <c r="B6446" s="1">
        <v>45924</v>
      </c>
      <c r="C6446" t="s">
        <v>115</v>
      </c>
      <c r="D6446" t="s">
        <v>116</v>
      </c>
      <c r="E6446" t="s">
        <v>27</v>
      </c>
      <c r="F6446" t="s">
        <v>54</v>
      </c>
      <c r="G6446" t="s">
        <v>38</v>
      </c>
      <c r="H6446" t="s">
        <v>39</v>
      </c>
      <c r="I6446" t="s">
        <v>47</v>
      </c>
      <c r="J6446" t="s">
        <v>48</v>
      </c>
      <c r="K6446" t="s">
        <v>49</v>
      </c>
      <c r="L6446" s="13">
        <v>5</v>
      </c>
      <c r="M6446" s="8">
        <v>3.2</v>
      </c>
      <c r="N6446">
        <v>68</v>
      </c>
      <c r="O6446" s="8">
        <v>340</v>
      </c>
      <c r="P6446" s="14">
        <v>1.9800000000000002E-2</v>
      </c>
      <c r="Q6446" s="8">
        <v>6.73</v>
      </c>
      <c r="R6446" s="8">
        <v>333.27</v>
      </c>
      <c r="S6446" s="8">
        <v>217.6</v>
      </c>
      <c r="T6446" s="8">
        <v>115.67</v>
      </c>
      <c r="U6446">
        <v>0</v>
      </c>
      <c r="V6446" s="8">
        <v>0</v>
      </c>
      <c r="W6446" s="8">
        <v>0</v>
      </c>
      <c r="X6446" s="8">
        <v>115.67</v>
      </c>
    </row>
    <row r="6447" spans="1:24" x14ac:dyDescent="0.25">
      <c r="A6447" t="s">
        <v>6773</v>
      </c>
      <c r="B6447" s="1">
        <v>45412</v>
      </c>
      <c r="C6447" t="s">
        <v>758</v>
      </c>
      <c r="D6447" t="s">
        <v>759</v>
      </c>
      <c r="E6447" t="s">
        <v>27</v>
      </c>
      <c r="F6447" t="s">
        <v>37</v>
      </c>
      <c r="G6447" t="s">
        <v>38</v>
      </c>
      <c r="H6447" t="s">
        <v>39</v>
      </c>
      <c r="I6447" t="s">
        <v>122</v>
      </c>
      <c r="J6447" t="s">
        <v>123</v>
      </c>
      <c r="K6447" t="s">
        <v>59</v>
      </c>
      <c r="L6447" s="13">
        <v>5.5</v>
      </c>
      <c r="M6447" s="8">
        <v>3.8</v>
      </c>
      <c r="N6447">
        <v>87</v>
      </c>
      <c r="O6447" s="8">
        <v>478.5</v>
      </c>
      <c r="P6447" s="14">
        <v>0.46329999999999999</v>
      </c>
      <c r="Q6447" s="8">
        <v>221.69</v>
      </c>
      <c r="R6447" s="8">
        <v>256.81</v>
      </c>
      <c r="S6447" s="8">
        <v>330.6</v>
      </c>
      <c r="T6447" s="8">
        <v>-73.790000000000006</v>
      </c>
      <c r="U6447">
        <v>0</v>
      </c>
      <c r="V6447" s="8">
        <v>0</v>
      </c>
      <c r="W6447" s="8">
        <v>0</v>
      </c>
      <c r="X6447" s="8">
        <v>-73.790000000000006</v>
      </c>
    </row>
    <row r="6448" spans="1:24" x14ac:dyDescent="0.25">
      <c r="A6448" t="s">
        <v>6774</v>
      </c>
      <c r="B6448" s="1">
        <v>45581</v>
      </c>
      <c r="C6448" t="s">
        <v>25</v>
      </c>
      <c r="D6448" t="s">
        <v>26</v>
      </c>
      <c r="E6448" t="s">
        <v>27</v>
      </c>
      <c r="F6448" t="s">
        <v>28</v>
      </c>
      <c r="G6448" t="s">
        <v>29</v>
      </c>
      <c r="H6448" t="s">
        <v>30</v>
      </c>
      <c r="I6448" t="s">
        <v>74</v>
      </c>
      <c r="J6448" t="s">
        <v>75</v>
      </c>
      <c r="K6448" t="s">
        <v>49</v>
      </c>
      <c r="L6448" s="13">
        <v>11</v>
      </c>
      <c r="M6448" s="8">
        <v>6.8</v>
      </c>
      <c r="N6448">
        <v>612</v>
      </c>
      <c r="O6448" s="8">
        <v>6732</v>
      </c>
      <c r="P6448" s="14">
        <v>3.8899999999999997E-2</v>
      </c>
      <c r="Q6448" s="8">
        <v>261.87</v>
      </c>
      <c r="R6448" s="8">
        <v>6470.13</v>
      </c>
      <c r="S6448" s="8">
        <v>4161.6000000000004</v>
      </c>
      <c r="T6448" s="8">
        <v>2308.5300000000002</v>
      </c>
      <c r="U6448">
        <v>0</v>
      </c>
      <c r="V6448" s="8">
        <v>0</v>
      </c>
      <c r="W6448" s="8">
        <v>0</v>
      </c>
      <c r="X6448" s="8">
        <v>2308.5300000000002</v>
      </c>
    </row>
    <row r="6449" spans="1:24" x14ac:dyDescent="0.25">
      <c r="A6449" t="s">
        <v>6775</v>
      </c>
      <c r="B6449" s="1">
        <v>45408</v>
      </c>
      <c r="C6449" t="s">
        <v>406</v>
      </c>
      <c r="D6449" t="s">
        <v>407</v>
      </c>
      <c r="E6449" t="s">
        <v>63</v>
      </c>
      <c r="F6449" t="s">
        <v>37</v>
      </c>
      <c r="G6449" t="s">
        <v>79</v>
      </c>
      <c r="H6449" t="s">
        <v>80</v>
      </c>
      <c r="I6449" t="s">
        <v>104</v>
      </c>
      <c r="J6449" t="s">
        <v>105</v>
      </c>
      <c r="K6449" t="s">
        <v>49</v>
      </c>
      <c r="L6449" s="13">
        <v>4.2</v>
      </c>
      <c r="M6449" s="8">
        <v>2.8</v>
      </c>
      <c r="N6449">
        <v>19</v>
      </c>
      <c r="O6449" s="8">
        <v>79.8</v>
      </c>
      <c r="P6449" s="14">
        <v>3.9800000000000002E-2</v>
      </c>
      <c r="Q6449" s="8">
        <v>3.18</v>
      </c>
      <c r="R6449" s="8">
        <v>76.62</v>
      </c>
      <c r="S6449" s="8">
        <v>53.2</v>
      </c>
      <c r="T6449" s="8">
        <v>23.42</v>
      </c>
      <c r="U6449">
        <v>0</v>
      </c>
      <c r="V6449" s="8">
        <v>0</v>
      </c>
      <c r="W6449" s="8">
        <v>0</v>
      </c>
      <c r="X6449" s="8">
        <v>23.42</v>
      </c>
    </row>
    <row r="6450" spans="1:24" x14ac:dyDescent="0.25">
      <c r="A6450" t="s">
        <v>6776</v>
      </c>
      <c r="B6450" s="1">
        <v>46095</v>
      </c>
      <c r="C6450" t="s">
        <v>461</v>
      </c>
      <c r="D6450" t="s">
        <v>462</v>
      </c>
      <c r="E6450" t="s">
        <v>27</v>
      </c>
      <c r="F6450" t="s">
        <v>37</v>
      </c>
      <c r="G6450" t="s">
        <v>38</v>
      </c>
      <c r="H6450" t="s">
        <v>39</v>
      </c>
      <c r="I6450" t="s">
        <v>185</v>
      </c>
      <c r="J6450" t="s">
        <v>186</v>
      </c>
      <c r="K6450" t="s">
        <v>59</v>
      </c>
      <c r="L6450" s="13">
        <v>4.9000000000000004</v>
      </c>
      <c r="M6450" s="8">
        <v>3.1</v>
      </c>
      <c r="N6450">
        <v>3</v>
      </c>
      <c r="O6450" s="8">
        <v>14.7</v>
      </c>
      <c r="P6450" s="14">
        <v>1.4E-3</v>
      </c>
      <c r="Q6450" s="8">
        <v>0.02</v>
      </c>
      <c r="R6450" s="8">
        <v>14.68</v>
      </c>
      <c r="S6450" s="8">
        <v>9.3000000000000007</v>
      </c>
      <c r="T6450" s="8">
        <v>5.38</v>
      </c>
      <c r="U6450">
        <v>0</v>
      </c>
      <c r="V6450" s="8">
        <v>0</v>
      </c>
      <c r="W6450" s="8">
        <v>0</v>
      </c>
      <c r="X6450" s="8">
        <v>5.38</v>
      </c>
    </row>
    <row r="6451" spans="1:24" x14ac:dyDescent="0.25">
      <c r="A6451" t="s">
        <v>6777</v>
      </c>
      <c r="B6451" s="1">
        <v>45400</v>
      </c>
      <c r="C6451" t="s">
        <v>272</v>
      </c>
      <c r="D6451" t="s">
        <v>273</v>
      </c>
      <c r="E6451" t="s">
        <v>27</v>
      </c>
      <c r="F6451" t="s">
        <v>54</v>
      </c>
      <c r="G6451" t="s">
        <v>38</v>
      </c>
      <c r="H6451" t="s">
        <v>39</v>
      </c>
      <c r="I6451" t="s">
        <v>117</v>
      </c>
      <c r="J6451" t="s">
        <v>118</v>
      </c>
      <c r="K6451" t="s">
        <v>59</v>
      </c>
      <c r="L6451" s="13">
        <v>6</v>
      </c>
      <c r="M6451" s="8">
        <v>4.2</v>
      </c>
      <c r="N6451">
        <v>140</v>
      </c>
      <c r="O6451" s="8">
        <v>840</v>
      </c>
      <c r="P6451" s="14">
        <v>1.24E-2</v>
      </c>
      <c r="Q6451" s="8">
        <v>10.42</v>
      </c>
      <c r="R6451" s="8">
        <v>829.58</v>
      </c>
      <c r="S6451" s="8">
        <v>588</v>
      </c>
      <c r="T6451" s="8">
        <v>241.58</v>
      </c>
      <c r="U6451">
        <v>0</v>
      </c>
      <c r="V6451" s="8">
        <v>0</v>
      </c>
      <c r="W6451" s="8">
        <v>0</v>
      </c>
      <c r="X6451" s="8">
        <v>241.58</v>
      </c>
    </row>
    <row r="6452" spans="1:24" x14ac:dyDescent="0.25">
      <c r="A6452" t="s">
        <v>6778</v>
      </c>
      <c r="B6452" s="1">
        <v>45801</v>
      </c>
      <c r="C6452" t="s">
        <v>258</v>
      </c>
      <c r="D6452" t="s">
        <v>259</v>
      </c>
      <c r="E6452" t="s">
        <v>71</v>
      </c>
      <c r="F6452" t="s">
        <v>28</v>
      </c>
      <c r="G6452" t="s">
        <v>165</v>
      </c>
      <c r="H6452" t="s">
        <v>166</v>
      </c>
      <c r="I6452" t="s">
        <v>104</v>
      </c>
      <c r="J6452" t="s">
        <v>105</v>
      </c>
      <c r="K6452" t="s">
        <v>49</v>
      </c>
      <c r="L6452" s="13">
        <v>4.2</v>
      </c>
      <c r="M6452" s="8">
        <v>2.8</v>
      </c>
      <c r="N6452">
        <v>60</v>
      </c>
      <c r="O6452" s="8">
        <v>252</v>
      </c>
      <c r="P6452" s="14">
        <v>6.54E-2</v>
      </c>
      <c r="Q6452" s="8">
        <v>16.48</v>
      </c>
      <c r="R6452" s="8">
        <v>235.52</v>
      </c>
      <c r="S6452" s="8">
        <v>168</v>
      </c>
      <c r="T6452" s="8">
        <v>67.52</v>
      </c>
      <c r="U6452">
        <v>0</v>
      </c>
      <c r="V6452" s="8">
        <v>0</v>
      </c>
      <c r="W6452" s="8">
        <v>0</v>
      </c>
      <c r="X6452" s="8">
        <v>67.52</v>
      </c>
    </row>
    <row r="6453" spans="1:24" x14ac:dyDescent="0.25">
      <c r="A6453" t="s">
        <v>6779</v>
      </c>
      <c r="B6453" s="1">
        <v>45495</v>
      </c>
      <c r="C6453" t="s">
        <v>195</v>
      </c>
      <c r="D6453" t="s">
        <v>196</v>
      </c>
      <c r="E6453" t="s">
        <v>150</v>
      </c>
      <c r="F6453" t="s">
        <v>89</v>
      </c>
      <c r="G6453" t="s">
        <v>151</v>
      </c>
      <c r="H6453" t="s">
        <v>152</v>
      </c>
      <c r="I6453" t="s">
        <v>117</v>
      </c>
      <c r="J6453" t="s">
        <v>118</v>
      </c>
      <c r="K6453" t="s">
        <v>59</v>
      </c>
      <c r="L6453" s="13">
        <v>6</v>
      </c>
      <c r="M6453" s="8">
        <v>4.2</v>
      </c>
      <c r="N6453">
        <v>61</v>
      </c>
      <c r="O6453" s="8">
        <v>366</v>
      </c>
      <c r="P6453" s="14">
        <v>4.4900000000000002E-2</v>
      </c>
      <c r="Q6453" s="8">
        <v>16.43</v>
      </c>
      <c r="R6453" s="8">
        <v>349.57</v>
      </c>
      <c r="S6453" s="8">
        <v>256.2</v>
      </c>
      <c r="T6453" s="8">
        <v>93.37</v>
      </c>
      <c r="U6453">
        <v>0</v>
      </c>
      <c r="V6453" s="8">
        <v>0</v>
      </c>
      <c r="W6453" s="8">
        <v>0</v>
      </c>
      <c r="X6453" s="8">
        <v>93.37</v>
      </c>
    </row>
    <row r="6454" spans="1:24" x14ac:dyDescent="0.25">
      <c r="A6454" t="s">
        <v>6780</v>
      </c>
      <c r="B6454" s="1">
        <v>45915</v>
      </c>
      <c r="C6454" t="s">
        <v>174</v>
      </c>
      <c r="D6454" t="s">
        <v>175</v>
      </c>
      <c r="E6454" t="s">
        <v>150</v>
      </c>
      <c r="F6454" t="s">
        <v>54</v>
      </c>
      <c r="G6454" t="s">
        <v>151</v>
      </c>
      <c r="H6454" t="s">
        <v>152</v>
      </c>
      <c r="I6454" t="s">
        <v>47</v>
      </c>
      <c r="J6454" t="s">
        <v>48</v>
      </c>
      <c r="K6454" t="s">
        <v>49</v>
      </c>
      <c r="L6454" s="13">
        <v>5</v>
      </c>
      <c r="M6454" s="8">
        <v>3.2</v>
      </c>
      <c r="N6454">
        <v>20</v>
      </c>
      <c r="O6454" s="8">
        <v>100</v>
      </c>
      <c r="P6454" s="14">
        <v>1.0699999999999999E-2</v>
      </c>
      <c r="Q6454" s="8">
        <v>1.07</v>
      </c>
      <c r="R6454" s="8">
        <v>98.93</v>
      </c>
      <c r="S6454" s="8">
        <v>64</v>
      </c>
      <c r="T6454" s="8">
        <v>34.93</v>
      </c>
      <c r="U6454">
        <v>0</v>
      </c>
      <c r="V6454" s="8">
        <v>0</v>
      </c>
      <c r="W6454" s="8">
        <v>0</v>
      </c>
      <c r="X6454" s="8">
        <v>34.93</v>
      </c>
    </row>
    <row r="6455" spans="1:24" x14ac:dyDescent="0.25">
      <c r="A6455" t="s">
        <v>6781</v>
      </c>
      <c r="B6455" s="1">
        <v>45496</v>
      </c>
      <c r="C6455" t="s">
        <v>403</v>
      </c>
      <c r="D6455" t="s">
        <v>404</v>
      </c>
      <c r="E6455" t="s">
        <v>53</v>
      </c>
      <c r="F6455" t="s">
        <v>37</v>
      </c>
      <c r="G6455" t="s">
        <v>55</v>
      </c>
      <c r="H6455" t="s">
        <v>56</v>
      </c>
      <c r="I6455" t="s">
        <v>112</v>
      </c>
      <c r="J6455" t="s">
        <v>113</v>
      </c>
      <c r="K6455" t="s">
        <v>42</v>
      </c>
      <c r="L6455" s="13">
        <v>8.5</v>
      </c>
      <c r="M6455" s="8">
        <v>2.8</v>
      </c>
      <c r="N6455">
        <v>3</v>
      </c>
      <c r="O6455" s="8">
        <v>25.5</v>
      </c>
      <c r="P6455" s="14">
        <v>6.9999999999999999E-4</v>
      </c>
      <c r="Q6455" s="8">
        <v>0.02</v>
      </c>
      <c r="R6455" s="8">
        <v>25.48</v>
      </c>
      <c r="S6455" s="8">
        <v>8.4</v>
      </c>
      <c r="T6455" s="8">
        <v>17.079999999999998</v>
      </c>
      <c r="U6455">
        <v>0</v>
      </c>
      <c r="V6455" s="8">
        <v>0</v>
      </c>
      <c r="W6455" s="8">
        <v>0</v>
      </c>
      <c r="X6455" s="8">
        <v>17.079999999999998</v>
      </c>
    </row>
    <row r="6456" spans="1:24" x14ac:dyDescent="0.25">
      <c r="A6456" t="s">
        <v>6782</v>
      </c>
      <c r="B6456" s="1">
        <v>46088</v>
      </c>
      <c r="C6456" t="s">
        <v>345</v>
      </c>
      <c r="D6456" t="s">
        <v>346</v>
      </c>
      <c r="E6456" t="s">
        <v>71</v>
      </c>
      <c r="F6456" t="s">
        <v>28</v>
      </c>
      <c r="G6456" t="s">
        <v>72</v>
      </c>
      <c r="H6456" t="s">
        <v>73</v>
      </c>
      <c r="I6456" t="s">
        <v>66</v>
      </c>
      <c r="J6456" t="s">
        <v>67</v>
      </c>
      <c r="K6456" t="s">
        <v>33</v>
      </c>
      <c r="L6456" s="13">
        <v>4.5</v>
      </c>
      <c r="M6456" s="8">
        <v>2.1</v>
      </c>
      <c r="N6456">
        <v>164</v>
      </c>
      <c r="O6456" s="8">
        <v>738</v>
      </c>
      <c r="P6456" s="14">
        <v>5.4699999999999999E-2</v>
      </c>
      <c r="Q6456" s="8">
        <v>40.369999999999997</v>
      </c>
      <c r="R6456" s="8">
        <v>697.63</v>
      </c>
      <c r="S6456" s="8">
        <v>344.4</v>
      </c>
      <c r="T6456" s="8">
        <v>353.23</v>
      </c>
      <c r="U6456">
        <v>0</v>
      </c>
      <c r="V6456" s="8">
        <v>0</v>
      </c>
      <c r="W6456" s="8">
        <v>0</v>
      </c>
      <c r="X6456" s="8">
        <v>353.23</v>
      </c>
    </row>
    <row r="6457" spans="1:24" x14ac:dyDescent="0.25">
      <c r="A6457" t="s">
        <v>6783</v>
      </c>
      <c r="B6457" s="1">
        <v>45561</v>
      </c>
      <c r="C6457" t="s">
        <v>394</v>
      </c>
      <c r="D6457" t="s">
        <v>395</v>
      </c>
      <c r="E6457" t="s">
        <v>71</v>
      </c>
      <c r="F6457" t="s">
        <v>37</v>
      </c>
      <c r="G6457" t="s">
        <v>72</v>
      </c>
      <c r="H6457" t="s">
        <v>73</v>
      </c>
      <c r="I6457" t="s">
        <v>74</v>
      </c>
      <c r="J6457" t="s">
        <v>75</v>
      </c>
      <c r="K6457" t="s">
        <v>49</v>
      </c>
      <c r="L6457" s="13">
        <v>11</v>
      </c>
      <c r="M6457" s="8">
        <v>6.8</v>
      </c>
      <c r="N6457">
        <v>22</v>
      </c>
      <c r="O6457" s="8">
        <v>242</v>
      </c>
      <c r="P6457" s="14">
        <v>1.9699999999999999E-2</v>
      </c>
      <c r="Q6457" s="8">
        <v>4.7699999999999996</v>
      </c>
      <c r="R6457" s="8">
        <v>237.23</v>
      </c>
      <c r="S6457" s="8">
        <v>149.6</v>
      </c>
      <c r="T6457" s="8">
        <v>87.63</v>
      </c>
      <c r="U6457">
        <v>0</v>
      </c>
      <c r="V6457" s="8">
        <v>0</v>
      </c>
      <c r="W6457" s="8">
        <v>0</v>
      </c>
      <c r="X6457" s="8">
        <v>87.63</v>
      </c>
    </row>
    <row r="6458" spans="1:24" x14ac:dyDescent="0.25">
      <c r="A6458" t="s">
        <v>6784</v>
      </c>
      <c r="B6458" s="1">
        <v>46143</v>
      </c>
      <c r="C6458" t="s">
        <v>461</v>
      </c>
      <c r="D6458" t="s">
        <v>462</v>
      </c>
      <c r="E6458" t="s">
        <v>27</v>
      </c>
      <c r="F6458" t="s">
        <v>37</v>
      </c>
      <c r="G6458" t="s">
        <v>38</v>
      </c>
      <c r="H6458" t="s">
        <v>39</v>
      </c>
      <c r="I6458" t="s">
        <v>127</v>
      </c>
      <c r="J6458" t="s">
        <v>128</v>
      </c>
      <c r="K6458" t="s">
        <v>33</v>
      </c>
      <c r="L6458" s="13">
        <v>7.2</v>
      </c>
      <c r="M6458" s="8">
        <v>3.6</v>
      </c>
      <c r="N6458">
        <v>26</v>
      </c>
      <c r="O6458" s="8">
        <v>187.2</v>
      </c>
      <c r="P6458" s="14">
        <v>1.5800000000000002E-2</v>
      </c>
      <c r="Q6458" s="8">
        <v>2.96</v>
      </c>
      <c r="R6458" s="8">
        <v>184.24</v>
      </c>
      <c r="S6458" s="8">
        <v>93.6</v>
      </c>
      <c r="T6458" s="8">
        <v>90.64</v>
      </c>
      <c r="U6458">
        <v>0</v>
      </c>
      <c r="V6458" s="8">
        <v>0</v>
      </c>
      <c r="W6458" s="8">
        <v>0</v>
      </c>
      <c r="X6458" s="8">
        <v>90.64</v>
      </c>
    </row>
    <row r="6459" spans="1:24" x14ac:dyDescent="0.25">
      <c r="A6459" t="s">
        <v>6785</v>
      </c>
      <c r="B6459" s="1">
        <v>45827</v>
      </c>
      <c r="C6459" t="s">
        <v>91</v>
      </c>
      <c r="D6459" t="s">
        <v>92</v>
      </c>
      <c r="E6459" t="s">
        <v>27</v>
      </c>
      <c r="F6459" t="s">
        <v>37</v>
      </c>
      <c r="G6459" t="s">
        <v>38</v>
      </c>
      <c r="H6459" t="s">
        <v>39</v>
      </c>
      <c r="I6459" t="s">
        <v>40</v>
      </c>
      <c r="J6459" t="s">
        <v>41</v>
      </c>
      <c r="K6459" t="s">
        <v>42</v>
      </c>
      <c r="L6459" s="13">
        <v>14.5</v>
      </c>
      <c r="M6459" s="8">
        <v>4.2</v>
      </c>
      <c r="N6459">
        <v>4</v>
      </c>
      <c r="O6459" s="8">
        <v>58</v>
      </c>
      <c r="P6459" s="14">
        <v>3.2000000000000002E-3</v>
      </c>
      <c r="Q6459" s="8">
        <v>0.19</v>
      </c>
      <c r="R6459" s="8">
        <v>57.81</v>
      </c>
      <c r="S6459" s="8">
        <v>16.8</v>
      </c>
      <c r="T6459" s="8">
        <v>41.01</v>
      </c>
      <c r="U6459">
        <v>0</v>
      </c>
      <c r="V6459" s="8">
        <v>0</v>
      </c>
      <c r="W6459" s="8">
        <v>0</v>
      </c>
      <c r="X6459" s="8">
        <v>41.01</v>
      </c>
    </row>
    <row r="6460" spans="1:24" x14ac:dyDescent="0.25">
      <c r="A6460" t="s">
        <v>6786</v>
      </c>
      <c r="B6460" s="1">
        <v>45498</v>
      </c>
      <c r="C6460" t="s">
        <v>678</v>
      </c>
      <c r="D6460" t="s">
        <v>679</v>
      </c>
      <c r="E6460" t="s">
        <v>63</v>
      </c>
      <c r="F6460" t="s">
        <v>89</v>
      </c>
      <c r="G6460" t="s">
        <v>79</v>
      </c>
      <c r="H6460" t="s">
        <v>80</v>
      </c>
      <c r="I6460" t="s">
        <v>74</v>
      </c>
      <c r="J6460" t="s">
        <v>75</v>
      </c>
      <c r="K6460" t="s">
        <v>49</v>
      </c>
      <c r="L6460" s="13">
        <v>11</v>
      </c>
      <c r="M6460" s="8">
        <v>6.8</v>
      </c>
      <c r="N6460">
        <v>115</v>
      </c>
      <c r="O6460" s="8">
        <v>1265</v>
      </c>
      <c r="P6460" s="14">
        <v>0.45739999999999997</v>
      </c>
      <c r="Q6460" s="8">
        <v>578.61</v>
      </c>
      <c r="R6460" s="8">
        <v>686.39</v>
      </c>
      <c r="S6460" s="8">
        <v>782</v>
      </c>
      <c r="T6460" s="8">
        <v>-95.61</v>
      </c>
      <c r="U6460">
        <v>0</v>
      </c>
      <c r="V6460" s="8">
        <v>0</v>
      </c>
      <c r="W6460" s="8">
        <v>0</v>
      </c>
      <c r="X6460" s="8">
        <v>-95.61</v>
      </c>
    </row>
    <row r="6461" spans="1:24" x14ac:dyDescent="0.25">
      <c r="A6461" t="s">
        <v>6787</v>
      </c>
      <c r="B6461" s="1">
        <v>45658</v>
      </c>
      <c r="C6461" t="s">
        <v>367</v>
      </c>
      <c r="D6461" t="s">
        <v>368</v>
      </c>
      <c r="E6461" t="s">
        <v>63</v>
      </c>
      <c r="F6461" t="s">
        <v>54</v>
      </c>
      <c r="G6461" t="s">
        <v>79</v>
      </c>
      <c r="H6461" t="s">
        <v>80</v>
      </c>
      <c r="I6461" t="s">
        <v>130</v>
      </c>
      <c r="J6461" t="s">
        <v>131</v>
      </c>
      <c r="K6461" t="s">
        <v>42</v>
      </c>
      <c r="L6461" s="13">
        <v>4.8</v>
      </c>
      <c r="M6461" s="8">
        <v>1.4</v>
      </c>
      <c r="N6461">
        <v>125</v>
      </c>
      <c r="O6461" s="8">
        <v>600</v>
      </c>
      <c r="P6461" s="14">
        <v>7.9000000000000008E-3</v>
      </c>
      <c r="Q6461" s="8">
        <v>4.74</v>
      </c>
      <c r="R6461" s="8">
        <v>595.26</v>
      </c>
      <c r="S6461" s="8">
        <v>175</v>
      </c>
      <c r="T6461" s="8">
        <v>420.26</v>
      </c>
      <c r="U6461">
        <v>0</v>
      </c>
      <c r="V6461" s="8">
        <v>0</v>
      </c>
      <c r="W6461" s="8">
        <v>0</v>
      </c>
      <c r="X6461" s="8">
        <v>420.26</v>
      </c>
    </row>
    <row r="6462" spans="1:24" x14ac:dyDescent="0.25">
      <c r="A6462" t="s">
        <v>6788</v>
      </c>
      <c r="B6462" s="1">
        <v>46012</v>
      </c>
      <c r="C6462" t="s">
        <v>325</v>
      </c>
      <c r="D6462" t="s">
        <v>326</v>
      </c>
      <c r="E6462" t="s">
        <v>27</v>
      </c>
      <c r="F6462" t="s">
        <v>37</v>
      </c>
      <c r="G6462" t="s">
        <v>38</v>
      </c>
      <c r="H6462" t="s">
        <v>39</v>
      </c>
      <c r="I6462" t="s">
        <v>104</v>
      </c>
      <c r="J6462" t="s">
        <v>105</v>
      </c>
      <c r="K6462" t="s">
        <v>49</v>
      </c>
      <c r="L6462" s="13">
        <v>4.2</v>
      </c>
      <c r="M6462" s="8">
        <v>2.8</v>
      </c>
      <c r="N6462">
        <v>4</v>
      </c>
      <c r="O6462" s="8">
        <v>16.8</v>
      </c>
      <c r="P6462" s="14">
        <v>1.2E-2</v>
      </c>
      <c r="Q6462" s="8">
        <v>0.2</v>
      </c>
      <c r="R6462" s="8">
        <v>16.600000000000001</v>
      </c>
      <c r="S6462" s="8">
        <v>11.2</v>
      </c>
      <c r="T6462" s="8">
        <v>5.4</v>
      </c>
      <c r="U6462">
        <v>0</v>
      </c>
      <c r="V6462" s="8">
        <v>0</v>
      </c>
      <c r="W6462" s="8">
        <v>0</v>
      </c>
      <c r="X6462" s="8">
        <v>5.4</v>
      </c>
    </row>
    <row r="6463" spans="1:24" x14ac:dyDescent="0.25">
      <c r="A6463" t="s">
        <v>6789</v>
      </c>
      <c r="B6463" s="1">
        <v>45711</v>
      </c>
      <c r="C6463" t="s">
        <v>107</v>
      </c>
      <c r="D6463" t="s">
        <v>108</v>
      </c>
      <c r="E6463" t="s">
        <v>53</v>
      </c>
      <c r="F6463" t="s">
        <v>46</v>
      </c>
      <c r="G6463" t="s">
        <v>55</v>
      </c>
      <c r="H6463" t="s">
        <v>56</v>
      </c>
      <c r="I6463" t="s">
        <v>127</v>
      </c>
      <c r="J6463" t="s">
        <v>128</v>
      </c>
      <c r="K6463" t="s">
        <v>33</v>
      </c>
      <c r="L6463" s="13">
        <v>7.2</v>
      </c>
      <c r="M6463" s="8">
        <v>3.6</v>
      </c>
      <c r="N6463">
        <v>21</v>
      </c>
      <c r="O6463" s="8">
        <v>151.19999999999999</v>
      </c>
      <c r="P6463" s="14">
        <v>3.8899999999999997E-2</v>
      </c>
      <c r="Q6463" s="8">
        <v>5.88</v>
      </c>
      <c r="R6463" s="8">
        <v>145.32</v>
      </c>
      <c r="S6463" s="8">
        <v>75.599999999999994</v>
      </c>
      <c r="T6463" s="8">
        <v>69.72</v>
      </c>
      <c r="U6463">
        <v>0</v>
      </c>
      <c r="V6463" s="8">
        <v>0</v>
      </c>
      <c r="W6463" s="8">
        <v>0</v>
      </c>
      <c r="X6463" s="8">
        <v>69.72</v>
      </c>
    </row>
    <row r="6464" spans="1:24" x14ac:dyDescent="0.25">
      <c r="A6464" t="s">
        <v>6790</v>
      </c>
      <c r="B6464" s="1">
        <v>45594</v>
      </c>
      <c r="C6464" t="s">
        <v>107</v>
      </c>
      <c r="D6464" t="s">
        <v>108</v>
      </c>
      <c r="E6464" t="s">
        <v>53</v>
      </c>
      <c r="F6464" t="s">
        <v>46</v>
      </c>
      <c r="G6464" t="s">
        <v>55</v>
      </c>
      <c r="H6464" t="s">
        <v>56</v>
      </c>
      <c r="I6464" t="s">
        <v>99</v>
      </c>
      <c r="J6464" t="s">
        <v>100</v>
      </c>
      <c r="K6464" t="s">
        <v>49</v>
      </c>
      <c r="L6464" s="13">
        <v>3.8</v>
      </c>
      <c r="M6464" s="8">
        <v>2.6</v>
      </c>
      <c r="N6464">
        <v>14</v>
      </c>
      <c r="O6464" s="8">
        <v>53.2</v>
      </c>
      <c r="P6464" s="14">
        <v>9.9400000000000002E-2</v>
      </c>
      <c r="Q6464" s="8">
        <v>5.29</v>
      </c>
      <c r="R6464" s="8">
        <v>47.91</v>
      </c>
      <c r="S6464" s="8">
        <v>36.4</v>
      </c>
      <c r="T6464" s="8">
        <v>11.51</v>
      </c>
      <c r="U6464">
        <v>0</v>
      </c>
      <c r="V6464" s="8">
        <v>0</v>
      </c>
      <c r="W6464" s="8">
        <v>0</v>
      </c>
      <c r="X6464" s="8">
        <v>11.51</v>
      </c>
    </row>
    <row r="6465" spans="1:24" x14ac:dyDescent="0.25">
      <c r="A6465" t="s">
        <v>6791</v>
      </c>
      <c r="B6465" s="1">
        <v>45456</v>
      </c>
      <c r="C6465" t="s">
        <v>97</v>
      </c>
      <c r="D6465" t="s">
        <v>98</v>
      </c>
      <c r="E6465" t="s">
        <v>63</v>
      </c>
      <c r="F6465" t="s">
        <v>54</v>
      </c>
      <c r="G6465" t="s">
        <v>64</v>
      </c>
      <c r="H6465" t="s">
        <v>65</v>
      </c>
      <c r="I6465" t="s">
        <v>47</v>
      </c>
      <c r="J6465" t="s">
        <v>48</v>
      </c>
      <c r="K6465" t="s">
        <v>49</v>
      </c>
      <c r="L6465" s="13">
        <v>5</v>
      </c>
      <c r="M6465" s="8">
        <v>3.2</v>
      </c>
      <c r="N6465">
        <v>43</v>
      </c>
      <c r="O6465" s="8">
        <v>215</v>
      </c>
      <c r="P6465" s="14">
        <v>4.4000000000000003E-3</v>
      </c>
      <c r="Q6465" s="8">
        <v>0.95</v>
      </c>
      <c r="R6465" s="8">
        <v>214.05</v>
      </c>
      <c r="S6465" s="8">
        <v>137.6</v>
      </c>
      <c r="T6465" s="8">
        <v>76.45</v>
      </c>
      <c r="U6465">
        <v>0</v>
      </c>
      <c r="V6465" s="8">
        <v>0</v>
      </c>
      <c r="W6465" s="8">
        <v>0</v>
      </c>
      <c r="X6465" s="8">
        <v>76.45</v>
      </c>
    </row>
    <row r="6466" spans="1:24" x14ac:dyDescent="0.25">
      <c r="A6466" t="s">
        <v>6792</v>
      </c>
      <c r="B6466" s="1">
        <v>45332</v>
      </c>
      <c r="C6466" t="s">
        <v>523</v>
      </c>
      <c r="D6466" t="s">
        <v>524</v>
      </c>
      <c r="E6466" t="s">
        <v>27</v>
      </c>
      <c r="F6466" t="s">
        <v>89</v>
      </c>
      <c r="G6466" t="s">
        <v>38</v>
      </c>
      <c r="H6466" t="s">
        <v>39</v>
      </c>
      <c r="I6466" t="s">
        <v>99</v>
      </c>
      <c r="J6466" t="s">
        <v>100</v>
      </c>
      <c r="K6466" t="s">
        <v>49</v>
      </c>
      <c r="L6466" s="13">
        <v>3.8</v>
      </c>
      <c r="M6466" s="8">
        <v>2.6</v>
      </c>
      <c r="N6466">
        <v>48</v>
      </c>
      <c r="O6466" s="8">
        <v>182.4</v>
      </c>
      <c r="P6466" s="14">
        <v>8.2799999999999999E-2</v>
      </c>
      <c r="Q6466" s="8">
        <v>15.1</v>
      </c>
      <c r="R6466" s="8">
        <v>167.3</v>
      </c>
      <c r="S6466" s="8">
        <v>124.8</v>
      </c>
      <c r="T6466" s="8">
        <v>42.5</v>
      </c>
      <c r="U6466">
        <v>0</v>
      </c>
      <c r="V6466" s="8">
        <v>0</v>
      </c>
      <c r="W6466" s="8">
        <v>0</v>
      </c>
      <c r="X6466" s="8">
        <v>42.5</v>
      </c>
    </row>
    <row r="6467" spans="1:24" x14ac:dyDescent="0.25">
      <c r="A6467" t="s">
        <v>6793</v>
      </c>
      <c r="B6467" s="1">
        <v>45853</v>
      </c>
      <c r="C6467" t="s">
        <v>269</v>
      </c>
      <c r="D6467" t="s">
        <v>270</v>
      </c>
      <c r="E6467" t="s">
        <v>27</v>
      </c>
      <c r="F6467" t="s">
        <v>37</v>
      </c>
      <c r="G6467" t="s">
        <v>29</v>
      </c>
      <c r="H6467" t="s">
        <v>30</v>
      </c>
      <c r="I6467" t="s">
        <v>127</v>
      </c>
      <c r="J6467" t="s">
        <v>128</v>
      </c>
      <c r="K6467" t="s">
        <v>33</v>
      </c>
      <c r="L6467" s="13">
        <v>7.2</v>
      </c>
      <c r="M6467" s="8">
        <v>3.6</v>
      </c>
      <c r="N6467">
        <v>2</v>
      </c>
      <c r="O6467" s="8">
        <v>14.4</v>
      </c>
      <c r="P6467" s="14">
        <v>2.3E-2</v>
      </c>
      <c r="Q6467" s="8">
        <v>0.33</v>
      </c>
      <c r="R6467" s="8">
        <v>14.07</v>
      </c>
      <c r="S6467" s="8">
        <v>7.2</v>
      </c>
      <c r="T6467" s="8">
        <v>6.87</v>
      </c>
      <c r="U6467">
        <v>0</v>
      </c>
      <c r="V6467" s="8">
        <v>0</v>
      </c>
      <c r="W6467" s="8">
        <v>0</v>
      </c>
      <c r="X6467" s="8">
        <v>6.87</v>
      </c>
    </row>
    <row r="6468" spans="1:24" x14ac:dyDescent="0.25">
      <c r="A6468" t="s">
        <v>6794</v>
      </c>
      <c r="B6468" s="1">
        <v>45800</v>
      </c>
      <c r="C6468" t="s">
        <v>139</v>
      </c>
      <c r="D6468" t="s">
        <v>140</v>
      </c>
      <c r="E6468" t="s">
        <v>63</v>
      </c>
      <c r="F6468" t="s">
        <v>54</v>
      </c>
      <c r="G6468" t="s">
        <v>79</v>
      </c>
      <c r="H6468" t="s">
        <v>80</v>
      </c>
      <c r="I6468" t="s">
        <v>40</v>
      </c>
      <c r="J6468" t="s">
        <v>41</v>
      </c>
      <c r="K6468" t="s">
        <v>42</v>
      </c>
      <c r="L6468" s="13">
        <v>14.5</v>
      </c>
      <c r="M6468" s="8">
        <v>4.2</v>
      </c>
      <c r="N6468">
        <v>87</v>
      </c>
      <c r="O6468" s="8">
        <v>1261.5</v>
      </c>
      <c r="P6468" s="14">
        <v>2.58E-2</v>
      </c>
      <c r="Q6468" s="8">
        <v>32.549999999999997</v>
      </c>
      <c r="R6468" s="8">
        <v>1228.95</v>
      </c>
      <c r="S6468" s="8">
        <v>365.4</v>
      </c>
      <c r="T6468" s="8">
        <v>863.55</v>
      </c>
      <c r="U6468">
        <v>0</v>
      </c>
      <c r="V6468" s="8">
        <v>0</v>
      </c>
      <c r="W6468" s="8">
        <v>0</v>
      </c>
      <c r="X6468" s="8">
        <v>863.55</v>
      </c>
    </row>
    <row r="6469" spans="1:24" x14ac:dyDescent="0.25">
      <c r="A6469" t="s">
        <v>6795</v>
      </c>
      <c r="B6469" s="1">
        <v>46224</v>
      </c>
      <c r="C6469" t="s">
        <v>77</v>
      </c>
      <c r="D6469" t="s">
        <v>78</v>
      </c>
      <c r="E6469" t="s">
        <v>63</v>
      </c>
      <c r="F6469" t="s">
        <v>37</v>
      </c>
      <c r="G6469" t="s">
        <v>64</v>
      </c>
      <c r="H6469" t="s">
        <v>65</v>
      </c>
      <c r="I6469" t="s">
        <v>122</v>
      </c>
      <c r="J6469" t="s">
        <v>123</v>
      </c>
      <c r="K6469" t="s">
        <v>59</v>
      </c>
      <c r="L6469" s="13">
        <v>5.5</v>
      </c>
      <c r="M6469" s="8">
        <v>3.8</v>
      </c>
      <c r="N6469">
        <v>13</v>
      </c>
      <c r="O6469" s="8">
        <v>71.5</v>
      </c>
      <c r="P6469" s="14">
        <v>1.3599999999999999E-2</v>
      </c>
      <c r="Q6469" s="8">
        <v>0.97</v>
      </c>
      <c r="R6469" s="8">
        <v>70.53</v>
      </c>
      <c r="S6469" s="8">
        <v>49.4</v>
      </c>
      <c r="T6469" s="8">
        <v>21.13</v>
      </c>
      <c r="U6469">
        <v>0</v>
      </c>
      <c r="V6469" s="8">
        <v>0</v>
      </c>
      <c r="W6469" s="8">
        <v>0</v>
      </c>
      <c r="X6469" s="8">
        <v>21.13</v>
      </c>
    </row>
    <row r="6470" spans="1:24" x14ac:dyDescent="0.25">
      <c r="A6470" t="s">
        <v>6796</v>
      </c>
      <c r="B6470" s="1">
        <v>45504</v>
      </c>
      <c r="C6470" t="s">
        <v>354</v>
      </c>
      <c r="D6470" t="s">
        <v>355</v>
      </c>
      <c r="E6470" t="s">
        <v>71</v>
      </c>
      <c r="F6470" t="s">
        <v>54</v>
      </c>
      <c r="G6470" t="s">
        <v>72</v>
      </c>
      <c r="H6470" t="s">
        <v>73</v>
      </c>
      <c r="I6470" t="s">
        <v>104</v>
      </c>
      <c r="J6470" t="s">
        <v>105</v>
      </c>
      <c r="K6470" t="s">
        <v>49</v>
      </c>
      <c r="L6470" s="13">
        <v>4.2</v>
      </c>
      <c r="M6470" s="8">
        <v>2.8</v>
      </c>
      <c r="N6470">
        <v>57</v>
      </c>
      <c r="O6470" s="8">
        <v>239.4</v>
      </c>
      <c r="P6470" s="14">
        <v>5.5999999999999999E-3</v>
      </c>
      <c r="Q6470" s="8">
        <v>1.34</v>
      </c>
      <c r="R6470" s="8">
        <v>238.06</v>
      </c>
      <c r="S6470" s="8">
        <v>159.6</v>
      </c>
      <c r="T6470" s="8">
        <v>78.459999999999994</v>
      </c>
      <c r="U6470">
        <v>0</v>
      </c>
      <c r="V6470" s="8">
        <v>0</v>
      </c>
      <c r="W6470" s="8">
        <v>0</v>
      </c>
      <c r="X6470" s="8">
        <v>78.459999999999994</v>
      </c>
    </row>
    <row r="6471" spans="1:24" x14ac:dyDescent="0.25">
      <c r="A6471" t="s">
        <v>6797</v>
      </c>
      <c r="B6471" s="1">
        <v>45996</v>
      </c>
      <c r="C6471" t="s">
        <v>427</v>
      </c>
      <c r="D6471" t="s">
        <v>428</v>
      </c>
      <c r="E6471" t="s">
        <v>150</v>
      </c>
      <c r="F6471" t="s">
        <v>46</v>
      </c>
      <c r="G6471" t="s">
        <v>151</v>
      </c>
      <c r="H6471" t="s">
        <v>152</v>
      </c>
      <c r="I6471" t="s">
        <v>130</v>
      </c>
      <c r="J6471" t="s">
        <v>131</v>
      </c>
      <c r="K6471" t="s">
        <v>42</v>
      </c>
      <c r="L6471" s="13">
        <v>4.8</v>
      </c>
      <c r="M6471" s="8">
        <v>1.4</v>
      </c>
      <c r="N6471">
        <v>18</v>
      </c>
      <c r="O6471" s="8">
        <v>86.4</v>
      </c>
      <c r="P6471" s="14">
        <v>0.30199999999999999</v>
      </c>
      <c r="Q6471" s="8">
        <v>26.09</v>
      </c>
      <c r="R6471" s="8">
        <v>60.31</v>
      </c>
      <c r="S6471" s="8">
        <v>25.2</v>
      </c>
      <c r="T6471" s="8">
        <v>35.11</v>
      </c>
      <c r="U6471">
        <v>0</v>
      </c>
      <c r="V6471" s="8">
        <v>0</v>
      </c>
      <c r="W6471" s="8">
        <v>0</v>
      </c>
      <c r="X6471" s="8">
        <v>35.11</v>
      </c>
    </row>
    <row r="6472" spans="1:24" x14ac:dyDescent="0.25">
      <c r="A6472" t="s">
        <v>6798</v>
      </c>
      <c r="B6472" s="1">
        <v>46247</v>
      </c>
      <c r="C6472" t="s">
        <v>480</v>
      </c>
      <c r="D6472" t="s">
        <v>481</v>
      </c>
      <c r="E6472" t="s">
        <v>63</v>
      </c>
      <c r="F6472" t="s">
        <v>54</v>
      </c>
      <c r="G6472" t="s">
        <v>64</v>
      </c>
      <c r="H6472" t="s">
        <v>65</v>
      </c>
      <c r="I6472" t="s">
        <v>156</v>
      </c>
      <c r="J6472" t="s">
        <v>157</v>
      </c>
      <c r="K6472" t="s">
        <v>42</v>
      </c>
      <c r="L6472" s="13">
        <v>6.2</v>
      </c>
      <c r="M6472" s="8">
        <v>1.9</v>
      </c>
      <c r="N6472">
        <v>23</v>
      </c>
      <c r="O6472" s="8">
        <v>142.6</v>
      </c>
      <c r="P6472" s="14">
        <v>1.2999999999999999E-3</v>
      </c>
      <c r="Q6472" s="8">
        <v>0.19</v>
      </c>
      <c r="R6472" s="8">
        <v>142.41</v>
      </c>
      <c r="S6472" s="8">
        <v>43.7</v>
      </c>
      <c r="T6472" s="8">
        <v>98.71</v>
      </c>
      <c r="U6472">
        <v>0</v>
      </c>
      <c r="V6472" s="8">
        <v>0</v>
      </c>
      <c r="W6472" s="8">
        <v>0</v>
      </c>
      <c r="X6472" s="8">
        <v>98.71</v>
      </c>
    </row>
    <row r="6473" spans="1:24" x14ac:dyDescent="0.25">
      <c r="A6473" t="s">
        <v>6799</v>
      </c>
      <c r="B6473" s="1">
        <v>45784</v>
      </c>
      <c r="C6473" t="s">
        <v>61</v>
      </c>
      <c r="D6473" t="s">
        <v>62</v>
      </c>
      <c r="E6473" t="s">
        <v>63</v>
      </c>
      <c r="F6473" t="s">
        <v>46</v>
      </c>
      <c r="G6473" t="s">
        <v>79</v>
      </c>
      <c r="H6473" t="s">
        <v>80</v>
      </c>
      <c r="I6473" t="s">
        <v>127</v>
      </c>
      <c r="J6473" t="s">
        <v>128</v>
      </c>
      <c r="K6473" t="s">
        <v>33</v>
      </c>
      <c r="L6473" s="13">
        <v>7.2</v>
      </c>
      <c r="M6473" s="8">
        <v>3.6</v>
      </c>
      <c r="N6473">
        <v>30</v>
      </c>
      <c r="O6473" s="8">
        <v>216</v>
      </c>
      <c r="P6473" s="14">
        <v>0.21290000000000001</v>
      </c>
      <c r="Q6473" s="8">
        <v>45.99</v>
      </c>
      <c r="R6473" s="8">
        <v>170.01</v>
      </c>
      <c r="S6473" s="8">
        <v>108</v>
      </c>
      <c r="T6473" s="8">
        <v>62.01</v>
      </c>
      <c r="U6473">
        <v>0</v>
      </c>
      <c r="V6473" s="8">
        <v>0</v>
      </c>
      <c r="W6473" s="8">
        <v>0</v>
      </c>
      <c r="X6473" s="8">
        <v>62.01</v>
      </c>
    </row>
    <row r="6474" spans="1:24" x14ac:dyDescent="0.25">
      <c r="A6474" t="s">
        <v>6800</v>
      </c>
      <c r="B6474" s="1">
        <v>45630</v>
      </c>
      <c r="C6474" t="s">
        <v>174</v>
      </c>
      <c r="D6474" t="s">
        <v>175</v>
      </c>
      <c r="E6474" t="s">
        <v>150</v>
      </c>
      <c r="F6474" t="s">
        <v>54</v>
      </c>
      <c r="G6474" t="s">
        <v>151</v>
      </c>
      <c r="H6474" t="s">
        <v>152</v>
      </c>
      <c r="I6474" t="s">
        <v>99</v>
      </c>
      <c r="J6474" t="s">
        <v>100</v>
      </c>
      <c r="K6474" t="s">
        <v>49</v>
      </c>
      <c r="L6474" s="13">
        <v>3.8</v>
      </c>
      <c r="M6474" s="8">
        <v>2.6</v>
      </c>
      <c r="N6474">
        <v>284</v>
      </c>
      <c r="O6474" s="8">
        <v>1079.2</v>
      </c>
      <c r="P6474" s="14">
        <v>1.5100000000000001E-2</v>
      </c>
      <c r="Q6474" s="8">
        <v>16.3</v>
      </c>
      <c r="R6474" s="8">
        <v>1062.9000000000001</v>
      </c>
      <c r="S6474" s="8">
        <v>738.4</v>
      </c>
      <c r="T6474" s="8">
        <v>324.5</v>
      </c>
      <c r="U6474">
        <v>0</v>
      </c>
      <c r="V6474" s="8">
        <v>0</v>
      </c>
      <c r="W6474" s="8">
        <v>0</v>
      </c>
      <c r="X6474" s="8">
        <v>324.5</v>
      </c>
    </row>
    <row r="6475" spans="1:24" x14ac:dyDescent="0.25">
      <c r="A6475" t="s">
        <v>6801</v>
      </c>
      <c r="B6475" s="1">
        <v>45532</v>
      </c>
      <c r="C6475" t="s">
        <v>198</v>
      </c>
      <c r="D6475" t="s">
        <v>199</v>
      </c>
      <c r="E6475" t="s">
        <v>150</v>
      </c>
      <c r="F6475" t="s">
        <v>54</v>
      </c>
      <c r="G6475" t="s">
        <v>151</v>
      </c>
      <c r="H6475" t="s">
        <v>152</v>
      </c>
      <c r="I6475" t="s">
        <v>74</v>
      </c>
      <c r="J6475" t="s">
        <v>75</v>
      </c>
      <c r="K6475" t="s">
        <v>49</v>
      </c>
      <c r="L6475" s="13">
        <v>11</v>
      </c>
      <c r="M6475" s="8">
        <v>6.8</v>
      </c>
      <c r="N6475">
        <v>59</v>
      </c>
      <c r="O6475" s="8">
        <v>649</v>
      </c>
      <c r="P6475" s="14">
        <v>1.2E-2</v>
      </c>
      <c r="Q6475" s="8">
        <v>7.79</v>
      </c>
      <c r="R6475" s="8">
        <v>641.21</v>
      </c>
      <c r="S6475" s="8">
        <v>401.2</v>
      </c>
      <c r="T6475" s="8">
        <v>240.01</v>
      </c>
      <c r="U6475">
        <v>0</v>
      </c>
      <c r="V6475" s="8">
        <v>0</v>
      </c>
      <c r="W6475" s="8">
        <v>0</v>
      </c>
      <c r="X6475" s="8">
        <v>240.01</v>
      </c>
    </row>
    <row r="6476" spans="1:24" x14ac:dyDescent="0.25">
      <c r="A6476" t="s">
        <v>6802</v>
      </c>
      <c r="B6476" s="1">
        <v>45294</v>
      </c>
      <c r="C6476" t="s">
        <v>615</v>
      </c>
      <c r="D6476" t="s">
        <v>616</v>
      </c>
      <c r="E6476" t="s">
        <v>150</v>
      </c>
      <c r="F6476" t="s">
        <v>89</v>
      </c>
      <c r="G6476" t="s">
        <v>151</v>
      </c>
      <c r="H6476" t="s">
        <v>152</v>
      </c>
      <c r="I6476" t="s">
        <v>144</v>
      </c>
      <c r="J6476" t="s">
        <v>145</v>
      </c>
      <c r="K6476" t="s">
        <v>33</v>
      </c>
      <c r="L6476" s="13">
        <v>12</v>
      </c>
      <c r="M6476" s="8">
        <v>6.5</v>
      </c>
      <c r="N6476">
        <v>23</v>
      </c>
      <c r="O6476" s="8">
        <v>276</v>
      </c>
      <c r="P6476" s="14">
        <v>4.9700000000000001E-2</v>
      </c>
      <c r="Q6476" s="8">
        <v>13.72</v>
      </c>
      <c r="R6476" s="8">
        <v>262.27999999999997</v>
      </c>
      <c r="S6476" s="8">
        <v>149.5</v>
      </c>
      <c r="T6476" s="8">
        <v>112.78</v>
      </c>
      <c r="U6476">
        <v>0</v>
      </c>
      <c r="V6476" s="8">
        <v>0</v>
      </c>
      <c r="W6476" s="8">
        <v>0</v>
      </c>
      <c r="X6476" s="8">
        <v>112.78</v>
      </c>
    </row>
    <row r="6477" spans="1:24" x14ac:dyDescent="0.25">
      <c r="A6477" t="s">
        <v>6803</v>
      </c>
      <c r="B6477" s="1">
        <v>45305</v>
      </c>
      <c r="C6477" t="s">
        <v>615</v>
      </c>
      <c r="D6477" t="s">
        <v>616</v>
      </c>
      <c r="E6477" t="s">
        <v>150</v>
      </c>
      <c r="F6477" t="s">
        <v>89</v>
      </c>
      <c r="G6477" t="s">
        <v>151</v>
      </c>
      <c r="H6477" t="s">
        <v>152</v>
      </c>
      <c r="I6477" t="s">
        <v>104</v>
      </c>
      <c r="J6477" t="s">
        <v>105</v>
      </c>
      <c r="K6477" t="s">
        <v>49</v>
      </c>
      <c r="L6477" s="13">
        <v>4.2</v>
      </c>
      <c r="M6477" s="8">
        <v>2.8</v>
      </c>
      <c r="N6477">
        <v>28</v>
      </c>
      <c r="O6477" s="8">
        <v>117.6</v>
      </c>
      <c r="P6477" s="14">
        <v>4.2500000000000003E-2</v>
      </c>
      <c r="Q6477" s="8">
        <v>5</v>
      </c>
      <c r="R6477" s="8">
        <v>112.6</v>
      </c>
      <c r="S6477" s="8">
        <v>78.400000000000006</v>
      </c>
      <c r="T6477" s="8">
        <v>34.200000000000003</v>
      </c>
      <c r="U6477">
        <v>0</v>
      </c>
      <c r="V6477" s="8">
        <v>0</v>
      </c>
      <c r="W6477" s="8">
        <v>0</v>
      </c>
      <c r="X6477" s="8">
        <v>34.200000000000003</v>
      </c>
    </row>
    <row r="6478" spans="1:24" x14ac:dyDescent="0.25">
      <c r="A6478" t="s">
        <v>6804</v>
      </c>
      <c r="B6478" s="1">
        <v>45979</v>
      </c>
      <c r="C6478" t="s">
        <v>25</v>
      </c>
      <c r="D6478" t="s">
        <v>26</v>
      </c>
      <c r="E6478" t="s">
        <v>27</v>
      </c>
      <c r="F6478" t="s">
        <v>28</v>
      </c>
      <c r="G6478" t="s">
        <v>38</v>
      </c>
      <c r="H6478" t="s">
        <v>39</v>
      </c>
      <c r="I6478" t="s">
        <v>31</v>
      </c>
      <c r="J6478" t="s">
        <v>32</v>
      </c>
      <c r="K6478" t="s">
        <v>33</v>
      </c>
      <c r="L6478" s="13">
        <v>5.8</v>
      </c>
      <c r="M6478" s="8">
        <v>2.7</v>
      </c>
      <c r="N6478">
        <v>169</v>
      </c>
      <c r="O6478" s="8">
        <v>980.2</v>
      </c>
      <c r="P6478" s="14">
        <v>5.6599999999999998E-2</v>
      </c>
      <c r="Q6478" s="8">
        <v>55.48</v>
      </c>
      <c r="R6478" s="8">
        <v>924.72</v>
      </c>
      <c r="S6478" s="8">
        <v>456.3</v>
      </c>
      <c r="T6478" s="8">
        <v>468.42</v>
      </c>
      <c r="U6478">
        <v>30</v>
      </c>
      <c r="V6478" s="8">
        <v>164.15</v>
      </c>
      <c r="W6478" s="8">
        <v>96</v>
      </c>
      <c r="X6478" s="8">
        <v>372.42</v>
      </c>
    </row>
    <row r="6479" spans="1:24" x14ac:dyDescent="0.25">
      <c r="A6479" t="s">
        <v>6805</v>
      </c>
      <c r="B6479" s="1">
        <v>45383</v>
      </c>
      <c r="C6479" t="s">
        <v>445</v>
      </c>
      <c r="D6479" t="s">
        <v>446</v>
      </c>
      <c r="E6479" t="s">
        <v>71</v>
      </c>
      <c r="F6479" t="s">
        <v>89</v>
      </c>
      <c r="G6479" t="s">
        <v>72</v>
      </c>
      <c r="H6479" t="s">
        <v>73</v>
      </c>
      <c r="I6479" t="s">
        <v>144</v>
      </c>
      <c r="J6479" t="s">
        <v>145</v>
      </c>
      <c r="K6479" t="s">
        <v>33</v>
      </c>
      <c r="L6479" s="13">
        <v>12</v>
      </c>
      <c r="M6479" s="8">
        <v>6.5</v>
      </c>
      <c r="N6479">
        <v>111</v>
      </c>
      <c r="O6479" s="8">
        <v>1332</v>
      </c>
      <c r="P6479" s="14">
        <v>4.5400000000000003E-2</v>
      </c>
      <c r="Q6479" s="8">
        <v>60.47</v>
      </c>
      <c r="R6479" s="8">
        <v>1271.53</v>
      </c>
      <c r="S6479" s="8">
        <v>721.5</v>
      </c>
      <c r="T6479" s="8">
        <v>550.03</v>
      </c>
      <c r="U6479">
        <v>0</v>
      </c>
      <c r="V6479" s="8">
        <v>0</v>
      </c>
      <c r="W6479" s="8">
        <v>0</v>
      </c>
      <c r="X6479" s="8">
        <v>550.03</v>
      </c>
    </row>
    <row r="6480" spans="1:24" x14ac:dyDescent="0.25">
      <c r="A6480" t="s">
        <v>6806</v>
      </c>
      <c r="B6480" s="1">
        <v>46220</v>
      </c>
      <c r="C6480" t="s">
        <v>77</v>
      </c>
      <c r="D6480" t="s">
        <v>78</v>
      </c>
      <c r="E6480" t="s">
        <v>63</v>
      </c>
      <c r="F6480" t="s">
        <v>37</v>
      </c>
      <c r="G6480" t="s">
        <v>79</v>
      </c>
      <c r="H6480" t="s">
        <v>80</v>
      </c>
      <c r="I6480" t="s">
        <v>156</v>
      </c>
      <c r="J6480" t="s">
        <v>157</v>
      </c>
      <c r="K6480" t="s">
        <v>42</v>
      </c>
      <c r="L6480" s="13">
        <v>6.2</v>
      </c>
      <c r="M6480" s="8">
        <v>1.9</v>
      </c>
      <c r="N6480">
        <v>40</v>
      </c>
      <c r="O6480" s="8">
        <v>248</v>
      </c>
      <c r="P6480" s="14">
        <v>9.4000000000000004E-3</v>
      </c>
      <c r="Q6480" s="8">
        <v>2.33</v>
      </c>
      <c r="R6480" s="8">
        <v>245.67</v>
      </c>
      <c r="S6480" s="8">
        <v>76</v>
      </c>
      <c r="T6480" s="8">
        <v>169.67</v>
      </c>
      <c r="U6480">
        <v>0</v>
      </c>
      <c r="V6480" s="8">
        <v>0</v>
      </c>
      <c r="W6480" s="8">
        <v>0</v>
      </c>
      <c r="X6480" s="8">
        <v>169.67</v>
      </c>
    </row>
    <row r="6481" spans="1:24" x14ac:dyDescent="0.25">
      <c r="A6481" t="s">
        <v>6807</v>
      </c>
      <c r="B6481" s="1">
        <v>45405</v>
      </c>
      <c r="C6481" t="s">
        <v>584</v>
      </c>
      <c r="D6481" t="s">
        <v>585</v>
      </c>
      <c r="E6481" t="s">
        <v>27</v>
      </c>
      <c r="F6481" t="s">
        <v>37</v>
      </c>
      <c r="G6481" t="s">
        <v>38</v>
      </c>
      <c r="H6481" t="s">
        <v>39</v>
      </c>
      <c r="I6481" t="s">
        <v>40</v>
      </c>
      <c r="J6481" t="s">
        <v>41</v>
      </c>
      <c r="K6481" t="s">
        <v>42</v>
      </c>
      <c r="L6481" s="13">
        <v>14.5</v>
      </c>
      <c r="M6481" s="8">
        <v>4.2</v>
      </c>
      <c r="N6481">
        <v>5</v>
      </c>
      <c r="O6481" s="8">
        <v>72.5</v>
      </c>
      <c r="P6481" s="14">
        <v>6.3E-3</v>
      </c>
      <c r="Q6481" s="8">
        <v>0.46</v>
      </c>
      <c r="R6481" s="8">
        <v>72.040000000000006</v>
      </c>
      <c r="S6481" s="8">
        <v>21</v>
      </c>
      <c r="T6481" s="8">
        <v>51.04</v>
      </c>
      <c r="U6481">
        <v>0</v>
      </c>
      <c r="V6481" s="8">
        <v>0</v>
      </c>
      <c r="W6481" s="8">
        <v>0</v>
      </c>
      <c r="X6481" s="8">
        <v>51.04</v>
      </c>
    </row>
    <row r="6482" spans="1:24" x14ac:dyDescent="0.25">
      <c r="A6482" t="s">
        <v>6808</v>
      </c>
      <c r="B6482" s="1">
        <v>46147</v>
      </c>
      <c r="C6482" t="s">
        <v>334</v>
      </c>
      <c r="D6482" t="s">
        <v>335</v>
      </c>
      <c r="E6482" t="s">
        <v>53</v>
      </c>
      <c r="F6482" t="s">
        <v>37</v>
      </c>
      <c r="G6482" t="s">
        <v>55</v>
      </c>
      <c r="H6482" t="s">
        <v>56</v>
      </c>
      <c r="I6482" t="s">
        <v>144</v>
      </c>
      <c r="J6482" t="s">
        <v>145</v>
      </c>
      <c r="K6482" t="s">
        <v>33</v>
      </c>
      <c r="L6482" s="13">
        <v>12</v>
      </c>
      <c r="M6482" s="8">
        <v>6.5</v>
      </c>
      <c r="N6482">
        <v>3</v>
      </c>
      <c r="O6482" s="8">
        <v>36</v>
      </c>
      <c r="P6482" s="14">
        <v>1.1999999999999999E-3</v>
      </c>
      <c r="Q6482" s="8">
        <v>0.04</v>
      </c>
      <c r="R6482" s="8">
        <v>35.96</v>
      </c>
      <c r="S6482" s="8">
        <v>19.5</v>
      </c>
      <c r="T6482" s="8">
        <v>16.46</v>
      </c>
      <c r="U6482">
        <v>0</v>
      </c>
      <c r="V6482" s="8">
        <v>0</v>
      </c>
      <c r="W6482" s="8">
        <v>0</v>
      </c>
      <c r="X6482" s="8">
        <v>16.46</v>
      </c>
    </row>
    <row r="6483" spans="1:24" x14ac:dyDescent="0.25">
      <c r="A6483" t="s">
        <v>6809</v>
      </c>
      <c r="B6483" s="1">
        <v>45879</v>
      </c>
      <c r="C6483" t="s">
        <v>279</v>
      </c>
      <c r="D6483" t="s">
        <v>280</v>
      </c>
      <c r="E6483" t="s">
        <v>53</v>
      </c>
      <c r="F6483" t="s">
        <v>54</v>
      </c>
      <c r="G6483" t="s">
        <v>55</v>
      </c>
      <c r="H6483" t="s">
        <v>56</v>
      </c>
      <c r="I6483" t="s">
        <v>84</v>
      </c>
      <c r="J6483" t="s">
        <v>85</v>
      </c>
      <c r="K6483" t="s">
        <v>42</v>
      </c>
      <c r="L6483" s="13">
        <v>9.9</v>
      </c>
      <c r="M6483" s="8">
        <v>3.1</v>
      </c>
      <c r="N6483">
        <v>35</v>
      </c>
      <c r="O6483" s="8">
        <v>346.5</v>
      </c>
      <c r="P6483" s="14">
        <v>1.49E-2</v>
      </c>
      <c r="Q6483" s="8">
        <v>5.16</v>
      </c>
      <c r="R6483" s="8">
        <v>341.34</v>
      </c>
      <c r="S6483" s="8">
        <v>108.5</v>
      </c>
      <c r="T6483" s="8">
        <v>232.84</v>
      </c>
      <c r="U6483">
        <v>0</v>
      </c>
      <c r="V6483" s="8">
        <v>0</v>
      </c>
      <c r="W6483" s="8">
        <v>0</v>
      </c>
      <c r="X6483" s="8">
        <v>232.84</v>
      </c>
    </row>
    <row r="6484" spans="1:24" x14ac:dyDescent="0.25">
      <c r="A6484" t="s">
        <v>6810</v>
      </c>
      <c r="B6484" s="1">
        <v>45977</v>
      </c>
      <c r="C6484" t="s">
        <v>255</v>
      </c>
      <c r="D6484" t="s">
        <v>256</v>
      </c>
      <c r="E6484" t="s">
        <v>27</v>
      </c>
      <c r="F6484" t="s">
        <v>89</v>
      </c>
      <c r="G6484" t="s">
        <v>29</v>
      </c>
      <c r="H6484" t="s">
        <v>30</v>
      </c>
      <c r="I6484" t="s">
        <v>127</v>
      </c>
      <c r="J6484" t="s">
        <v>128</v>
      </c>
      <c r="K6484" t="s">
        <v>33</v>
      </c>
      <c r="L6484" s="13">
        <v>7.2</v>
      </c>
      <c r="M6484" s="8">
        <v>3.6</v>
      </c>
      <c r="N6484">
        <v>84</v>
      </c>
      <c r="O6484" s="8">
        <v>604.79999999999995</v>
      </c>
      <c r="P6484" s="14">
        <v>6.0499999999999998E-2</v>
      </c>
      <c r="Q6484" s="8">
        <v>36.590000000000003</v>
      </c>
      <c r="R6484" s="8">
        <v>568.21</v>
      </c>
      <c r="S6484" s="8">
        <v>302.39999999999998</v>
      </c>
      <c r="T6484" s="8">
        <v>265.81</v>
      </c>
      <c r="U6484">
        <v>0</v>
      </c>
      <c r="V6484" s="8">
        <v>0</v>
      </c>
      <c r="W6484" s="8">
        <v>0</v>
      </c>
      <c r="X6484" s="8">
        <v>265.81</v>
      </c>
    </row>
    <row r="6485" spans="1:24" x14ac:dyDescent="0.25">
      <c r="A6485" t="s">
        <v>6811</v>
      </c>
      <c r="B6485" s="1">
        <v>45797</v>
      </c>
      <c r="C6485" t="s">
        <v>410</v>
      </c>
      <c r="D6485" t="s">
        <v>411</v>
      </c>
      <c r="E6485" t="s">
        <v>150</v>
      </c>
      <c r="F6485" t="s">
        <v>46</v>
      </c>
      <c r="G6485" t="s">
        <v>151</v>
      </c>
      <c r="H6485" t="s">
        <v>152</v>
      </c>
      <c r="I6485" t="s">
        <v>74</v>
      </c>
      <c r="J6485" t="s">
        <v>75</v>
      </c>
      <c r="K6485" t="s">
        <v>49</v>
      </c>
      <c r="L6485" s="13">
        <v>11</v>
      </c>
      <c r="M6485" s="8">
        <v>6.8</v>
      </c>
      <c r="N6485">
        <v>108</v>
      </c>
      <c r="O6485" s="8">
        <v>1188</v>
      </c>
      <c r="P6485" s="14">
        <v>0.16259999999999999</v>
      </c>
      <c r="Q6485" s="8">
        <v>193.17</v>
      </c>
      <c r="R6485" s="8">
        <v>994.83</v>
      </c>
      <c r="S6485" s="8">
        <v>734.4</v>
      </c>
      <c r="T6485" s="8">
        <v>260.43</v>
      </c>
      <c r="U6485">
        <v>0</v>
      </c>
      <c r="V6485" s="8">
        <v>0</v>
      </c>
      <c r="W6485" s="8">
        <v>0</v>
      </c>
      <c r="X6485" s="8">
        <v>260.43</v>
      </c>
    </row>
    <row r="6486" spans="1:24" x14ac:dyDescent="0.25">
      <c r="A6486" t="s">
        <v>6812</v>
      </c>
      <c r="B6486" s="1">
        <v>45444</v>
      </c>
      <c r="C6486" t="s">
        <v>400</v>
      </c>
      <c r="D6486" t="s">
        <v>401</v>
      </c>
      <c r="E6486" t="s">
        <v>27</v>
      </c>
      <c r="F6486" t="s">
        <v>28</v>
      </c>
      <c r="G6486" t="s">
        <v>38</v>
      </c>
      <c r="H6486" t="s">
        <v>39</v>
      </c>
      <c r="I6486" t="s">
        <v>130</v>
      </c>
      <c r="J6486" t="s">
        <v>131</v>
      </c>
      <c r="K6486" t="s">
        <v>42</v>
      </c>
      <c r="L6486" s="13">
        <v>4.8</v>
      </c>
      <c r="M6486" s="8">
        <v>1.4</v>
      </c>
      <c r="N6486">
        <v>120</v>
      </c>
      <c r="O6486" s="8">
        <v>576</v>
      </c>
      <c r="P6486" s="14">
        <v>7.4300000000000005E-2</v>
      </c>
      <c r="Q6486" s="8">
        <v>42.8</v>
      </c>
      <c r="R6486" s="8">
        <v>533.20000000000005</v>
      </c>
      <c r="S6486" s="8">
        <v>168</v>
      </c>
      <c r="T6486" s="8">
        <v>365.2</v>
      </c>
      <c r="U6486">
        <v>0</v>
      </c>
      <c r="V6486" s="8">
        <v>0</v>
      </c>
      <c r="W6486" s="8">
        <v>0</v>
      </c>
      <c r="X6486" s="8">
        <v>365.2</v>
      </c>
    </row>
    <row r="6487" spans="1:24" x14ac:dyDescent="0.25">
      <c r="A6487" t="s">
        <v>6813</v>
      </c>
      <c r="B6487" s="1">
        <v>46264</v>
      </c>
      <c r="C6487" t="s">
        <v>615</v>
      </c>
      <c r="D6487" t="s">
        <v>616</v>
      </c>
      <c r="E6487" t="s">
        <v>150</v>
      </c>
      <c r="F6487" t="s">
        <v>89</v>
      </c>
      <c r="G6487" t="s">
        <v>151</v>
      </c>
      <c r="H6487" t="s">
        <v>152</v>
      </c>
      <c r="I6487" t="s">
        <v>66</v>
      </c>
      <c r="J6487" t="s">
        <v>67</v>
      </c>
      <c r="K6487" t="s">
        <v>33</v>
      </c>
      <c r="L6487" s="13">
        <v>4.5</v>
      </c>
      <c r="M6487" s="8">
        <v>2.1</v>
      </c>
      <c r="N6487">
        <v>342</v>
      </c>
      <c r="O6487" s="8">
        <v>1539</v>
      </c>
      <c r="P6487" s="14">
        <v>0.10539999999999999</v>
      </c>
      <c r="Q6487" s="8">
        <v>162.21</v>
      </c>
      <c r="R6487" s="8">
        <v>1376.79</v>
      </c>
      <c r="S6487" s="8">
        <v>718.2</v>
      </c>
      <c r="T6487" s="8">
        <v>658.59</v>
      </c>
      <c r="U6487">
        <v>0</v>
      </c>
      <c r="V6487" s="8">
        <v>0</v>
      </c>
      <c r="W6487" s="8">
        <v>0</v>
      </c>
      <c r="X6487" s="8">
        <v>658.59</v>
      </c>
    </row>
    <row r="6488" spans="1:24" x14ac:dyDescent="0.25">
      <c r="A6488" t="s">
        <v>6814</v>
      </c>
      <c r="B6488" s="1">
        <v>45384</v>
      </c>
      <c r="C6488" t="s">
        <v>391</v>
      </c>
      <c r="D6488" t="s">
        <v>392</v>
      </c>
      <c r="E6488" t="s">
        <v>63</v>
      </c>
      <c r="F6488" t="s">
        <v>54</v>
      </c>
      <c r="G6488" t="s">
        <v>79</v>
      </c>
      <c r="H6488" t="s">
        <v>80</v>
      </c>
      <c r="I6488" t="s">
        <v>117</v>
      </c>
      <c r="J6488" t="s">
        <v>118</v>
      </c>
      <c r="K6488" t="s">
        <v>59</v>
      </c>
      <c r="L6488" s="13">
        <v>6</v>
      </c>
      <c r="M6488" s="8">
        <v>4.2</v>
      </c>
      <c r="N6488">
        <v>300</v>
      </c>
      <c r="O6488" s="8">
        <v>1800</v>
      </c>
      <c r="P6488" s="14">
        <v>1.9300000000000001E-2</v>
      </c>
      <c r="Q6488" s="8">
        <v>34.74</v>
      </c>
      <c r="R6488" s="8">
        <v>1765.26</v>
      </c>
      <c r="S6488" s="8">
        <v>1260</v>
      </c>
      <c r="T6488" s="8">
        <v>505.26</v>
      </c>
      <c r="U6488">
        <v>0</v>
      </c>
      <c r="V6488" s="8">
        <v>0</v>
      </c>
      <c r="W6488" s="8">
        <v>0</v>
      </c>
      <c r="X6488" s="8">
        <v>505.26</v>
      </c>
    </row>
    <row r="6489" spans="1:24" x14ac:dyDescent="0.25">
      <c r="A6489" t="s">
        <v>6815</v>
      </c>
      <c r="B6489" s="1">
        <v>46090</v>
      </c>
      <c r="C6489" t="s">
        <v>247</v>
      </c>
      <c r="D6489" t="s">
        <v>248</v>
      </c>
      <c r="E6489" t="s">
        <v>53</v>
      </c>
      <c r="F6489" t="s">
        <v>46</v>
      </c>
      <c r="G6489" t="s">
        <v>55</v>
      </c>
      <c r="H6489" t="s">
        <v>56</v>
      </c>
      <c r="I6489" t="s">
        <v>74</v>
      </c>
      <c r="J6489" t="s">
        <v>75</v>
      </c>
      <c r="K6489" t="s">
        <v>49</v>
      </c>
      <c r="L6489" s="13">
        <v>11</v>
      </c>
      <c r="M6489" s="8">
        <v>6.8</v>
      </c>
      <c r="N6489">
        <v>18</v>
      </c>
      <c r="O6489" s="8">
        <v>198</v>
      </c>
      <c r="P6489" s="14">
        <v>5.3999999999999999E-2</v>
      </c>
      <c r="Q6489" s="8">
        <v>10.69</v>
      </c>
      <c r="R6489" s="8">
        <v>187.31</v>
      </c>
      <c r="S6489" s="8">
        <v>122.4</v>
      </c>
      <c r="T6489" s="8">
        <v>64.91</v>
      </c>
      <c r="U6489">
        <v>9</v>
      </c>
      <c r="V6489" s="8">
        <v>93.65</v>
      </c>
      <c r="W6489" s="8">
        <v>65.7</v>
      </c>
      <c r="X6489" s="8">
        <v>-0.79</v>
      </c>
    </row>
    <row r="6490" spans="1:24" x14ac:dyDescent="0.25">
      <c r="A6490" t="s">
        <v>6816</v>
      </c>
      <c r="B6490" s="1">
        <v>45815</v>
      </c>
      <c r="C6490" t="s">
        <v>241</v>
      </c>
      <c r="D6490" t="s">
        <v>242</v>
      </c>
      <c r="E6490" t="s">
        <v>71</v>
      </c>
      <c r="F6490" t="s">
        <v>89</v>
      </c>
      <c r="G6490" t="s">
        <v>72</v>
      </c>
      <c r="H6490" t="s">
        <v>73</v>
      </c>
      <c r="I6490" t="s">
        <v>104</v>
      </c>
      <c r="J6490" t="s">
        <v>105</v>
      </c>
      <c r="K6490" t="s">
        <v>49</v>
      </c>
      <c r="L6490" s="13">
        <v>4.2</v>
      </c>
      <c r="M6490" s="8">
        <v>2.8</v>
      </c>
      <c r="N6490">
        <v>155</v>
      </c>
      <c r="O6490" s="8">
        <v>651</v>
      </c>
      <c r="P6490" s="14">
        <v>0.39350000000000002</v>
      </c>
      <c r="Q6490" s="8">
        <v>256.17</v>
      </c>
      <c r="R6490" s="8">
        <v>394.83</v>
      </c>
      <c r="S6490" s="8">
        <v>434</v>
      </c>
      <c r="T6490" s="8">
        <v>-39.17</v>
      </c>
      <c r="U6490">
        <v>85</v>
      </c>
      <c r="V6490" s="8">
        <v>216.52</v>
      </c>
      <c r="W6490" s="8">
        <v>280.5</v>
      </c>
      <c r="X6490" s="8">
        <v>-319.67</v>
      </c>
    </row>
    <row r="6491" spans="1:24" x14ac:dyDescent="0.25">
      <c r="A6491" t="s">
        <v>6817</v>
      </c>
      <c r="B6491" s="1">
        <v>45368</v>
      </c>
      <c r="C6491" t="s">
        <v>154</v>
      </c>
      <c r="D6491" t="s">
        <v>155</v>
      </c>
      <c r="E6491" t="s">
        <v>150</v>
      </c>
      <c r="F6491" t="s">
        <v>46</v>
      </c>
      <c r="G6491" t="s">
        <v>151</v>
      </c>
      <c r="H6491" t="s">
        <v>152</v>
      </c>
      <c r="I6491" t="s">
        <v>104</v>
      </c>
      <c r="J6491" t="s">
        <v>105</v>
      </c>
      <c r="K6491" t="s">
        <v>49</v>
      </c>
      <c r="L6491" s="13">
        <v>4.2</v>
      </c>
      <c r="M6491" s="8">
        <v>2.8</v>
      </c>
      <c r="N6491">
        <v>89</v>
      </c>
      <c r="O6491" s="8">
        <v>373.8</v>
      </c>
      <c r="P6491" s="14">
        <v>0.25219999999999998</v>
      </c>
      <c r="Q6491" s="8">
        <v>94.27</v>
      </c>
      <c r="R6491" s="8">
        <v>279.52999999999997</v>
      </c>
      <c r="S6491" s="8">
        <v>249.2</v>
      </c>
      <c r="T6491" s="8">
        <v>30.33</v>
      </c>
      <c r="U6491">
        <v>0</v>
      </c>
      <c r="V6491" s="8">
        <v>0</v>
      </c>
      <c r="W6491" s="8">
        <v>0</v>
      </c>
      <c r="X6491" s="8">
        <v>30.33</v>
      </c>
    </row>
    <row r="6492" spans="1:24" x14ac:dyDescent="0.25">
      <c r="A6492" t="s">
        <v>6818</v>
      </c>
      <c r="B6492" s="1">
        <v>46032</v>
      </c>
      <c r="C6492" t="s">
        <v>615</v>
      </c>
      <c r="D6492" t="s">
        <v>616</v>
      </c>
      <c r="E6492" t="s">
        <v>150</v>
      </c>
      <c r="F6492" t="s">
        <v>89</v>
      </c>
      <c r="G6492" t="s">
        <v>151</v>
      </c>
      <c r="H6492" t="s">
        <v>152</v>
      </c>
      <c r="I6492" t="s">
        <v>84</v>
      </c>
      <c r="J6492" t="s">
        <v>85</v>
      </c>
      <c r="K6492" t="s">
        <v>42</v>
      </c>
      <c r="L6492" s="13">
        <v>9.9</v>
      </c>
      <c r="M6492" s="8">
        <v>3.1</v>
      </c>
      <c r="N6492">
        <v>123</v>
      </c>
      <c r="O6492" s="8">
        <v>1217.7</v>
      </c>
      <c r="P6492" s="14">
        <v>0.18709999999999999</v>
      </c>
      <c r="Q6492" s="8">
        <v>227.83</v>
      </c>
      <c r="R6492" s="8">
        <v>989.87</v>
      </c>
      <c r="S6492" s="8">
        <v>381.3</v>
      </c>
      <c r="T6492" s="8">
        <v>608.57000000000005</v>
      </c>
      <c r="U6492">
        <v>0</v>
      </c>
      <c r="V6492" s="8">
        <v>0</v>
      </c>
      <c r="W6492" s="8">
        <v>0</v>
      </c>
      <c r="X6492" s="8">
        <v>608.57000000000005</v>
      </c>
    </row>
    <row r="6493" spans="1:24" x14ac:dyDescent="0.25">
      <c r="A6493" t="s">
        <v>6819</v>
      </c>
      <c r="B6493" s="1">
        <v>46032</v>
      </c>
      <c r="C6493" t="s">
        <v>301</v>
      </c>
      <c r="D6493" t="s">
        <v>302</v>
      </c>
      <c r="E6493" t="s">
        <v>63</v>
      </c>
      <c r="F6493" t="s">
        <v>37</v>
      </c>
      <c r="G6493" t="s">
        <v>64</v>
      </c>
      <c r="H6493" t="s">
        <v>65</v>
      </c>
      <c r="I6493" t="s">
        <v>31</v>
      </c>
      <c r="J6493" t="s">
        <v>32</v>
      </c>
      <c r="K6493" t="s">
        <v>33</v>
      </c>
      <c r="L6493" s="13">
        <v>5.8</v>
      </c>
      <c r="M6493" s="8">
        <v>2.7</v>
      </c>
      <c r="N6493">
        <v>10</v>
      </c>
      <c r="O6493" s="8">
        <v>58</v>
      </c>
      <c r="P6493" s="14">
        <v>4.3E-3</v>
      </c>
      <c r="Q6493" s="8">
        <v>0.25</v>
      </c>
      <c r="R6493" s="8">
        <v>57.75</v>
      </c>
      <c r="S6493" s="8">
        <v>27</v>
      </c>
      <c r="T6493" s="8">
        <v>30.75</v>
      </c>
      <c r="U6493">
        <v>0</v>
      </c>
      <c r="V6493" s="8">
        <v>0</v>
      </c>
      <c r="W6493" s="8">
        <v>0</v>
      </c>
      <c r="X6493" s="8">
        <v>30.75</v>
      </c>
    </row>
    <row r="6494" spans="1:24" x14ac:dyDescent="0.25">
      <c r="A6494" t="s">
        <v>6820</v>
      </c>
      <c r="B6494" s="1">
        <v>45395</v>
      </c>
      <c r="C6494" t="s">
        <v>410</v>
      </c>
      <c r="D6494" t="s">
        <v>411</v>
      </c>
      <c r="E6494" t="s">
        <v>150</v>
      </c>
      <c r="F6494" t="s">
        <v>46</v>
      </c>
      <c r="G6494" t="s">
        <v>151</v>
      </c>
      <c r="H6494" t="s">
        <v>152</v>
      </c>
      <c r="I6494" t="s">
        <v>185</v>
      </c>
      <c r="J6494" t="s">
        <v>186</v>
      </c>
      <c r="K6494" t="s">
        <v>59</v>
      </c>
      <c r="L6494" s="13">
        <v>4.9000000000000004</v>
      </c>
      <c r="M6494" s="8">
        <v>3.1</v>
      </c>
      <c r="N6494">
        <v>9</v>
      </c>
      <c r="O6494" s="8">
        <v>44.1</v>
      </c>
      <c r="P6494" s="14">
        <v>0.13469999999999999</v>
      </c>
      <c r="Q6494" s="8">
        <v>5.94</v>
      </c>
      <c r="R6494" s="8">
        <v>38.159999999999997</v>
      </c>
      <c r="S6494" s="8">
        <v>27.9</v>
      </c>
      <c r="T6494" s="8">
        <v>10.26</v>
      </c>
      <c r="U6494">
        <v>0</v>
      </c>
      <c r="V6494" s="8">
        <v>0</v>
      </c>
      <c r="W6494" s="8">
        <v>0</v>
      </c>
      <c r="X6494" s="8">
        <v>10.26</v>
      </c>
    </row>
    <row r="6495" spans="1:24" x14ac:dyDescent="0.25">
      <c r="A6495" t="s">
        <v>6821</v>
      </c>
      <c r="B6495" s="1">
        <v>46218</v>
      </c>
      <c r="C6495" t="s">
        <v>232</v>
      </c>
      <c r="D6495" t="s">
        <v>233</v>
      </c>
      <c r="E6495" t="s">
        <v>27</v>
      </c>
      <c r="F6495" t="s">
        <v>89</v>
      </c>
      <c r="G6495" t="s">
        <v>38</v>
      </c>
      <c r="H6495" t="s">
        <v>39</v>
      </c>
      <c r="I6495" t="s">
        <v>185</v>
      </c>
      <c r="J6495" t="s">
        <v>186</v>
      </c>
      <c r="K6495" t="s">
        <v>59</v>
      </c>
      <c r="L6495" s="13">
        <v>4.9000000000000004</v>
      </c>
      <c r="M6495" s="8">
        <v>3.1</v>
      </c>
      <c r="N6495">
        <v>82</v>
      </c>
      <c r="O6495" s="8">
        <v>401.8</v>
      </c>
      <c r="P6495" s="14">
        <v>0.21429999999999999</v>
      </c>
      <c r="Q6495" s="8">
        <v>86.11</v>
      </c>
      <c r="R6495" s="8">
        <v>315.69</v>
      </c>
      <c r="S6495" s="8">
        <v>254.2</v>
      </c>
      <c r="T6495" s="8">
        <v>61.49</v>
      </c>
      <c r="U6495">
        <v>0</v>
      </c>
      <c r="V6495" s="8">
        <v>0</v>
      </c>
      <c r="W6495" s="8">
        <v>0</v>
      </c>
      <c r="X6495" s="8">
        <v>61.49</v>
      </c>
    </row>
    <row r="6496" spans="1:24" x14ac:dyDescent="0.25">
      <c r="A6496" t="s">
        <v>6822</v>
      </c>
      <c r="B6496" s="1">
        <v>45554</v>
      </c>
      <c r="C6496" t="s">
        <v>244</v>
      </c>
      <c r="D6496" t="s">
        <v>245</v>
      </c>
      <c r="E6496" t="s">
        <v>53</v>
      </c>
      <c r="F6496" t="s">
        <v>46</v>
      </c>
      <c r="G6496" t="s">
        <v>55</v>
      </c>
      <c r="H6496" t="s">
        <v>56</v>
      </c>
      <c r="I6496" t="s">
        <v>144</v>
      </c>
      <c r="J6496" t="s">
        <v>145</v>
      </c>
      <c r="K6496" t="s">
        <v>33</v>
      </c>
      <c r="L6496" s="13">
        <v>12</v>
      </c>
      <c r="M6496" s="8">
        <v>6.5</v>
      </c>
      <c r="N6496">
        <v>20</v>
      </c>
      <c r="O6496" s="8">
        <v>240</v>
      </c>
      <c r="P6496" s="14">
        <v>0.24560000000000001</v>
      </c>
      <c r="Q6496" s="8">
        <v>58.94</v>
      </c>
      <c r="R6496" s="8">
        <v>181.06</v>
      </c>
      <c r="S6496" s="8">
        <v>130</v>
      </c>
      <c r="T6496" s="8">
        <v>51.06</v>
      </c>
      <c r="U6496">
        <v>0</v>
      </c>
      <c r="V6496" s="8">
        <v>0</v>
      </c>
      <c r="W6496" s="8">
        <v>0</v>
      </c>
      <c r="X6496" s="8">
        <v>51.06</v>
      </c>
    </row>
    <row r="6497" spans="1:24" x14ac:dyDescent="0.25">
      <c r="A6497" t="s">
        <v>6823</v>
      </c>
      <c r="B6497" s="1">
        <v>45951</v>
      </c>
      <c r="C6497" t="s">
        <v>191</v>
      </c>
      <c r="D6497" t="s">
        <v>192</v>
      </c>
      <c r="E6497" t="s">
        <v>150</v>
      </c>
      <c r="F6497" t="s">
        <v>54</v>
      </c>
      <c r="G6497" t="s">
        <v>151</v>
      </c>
      <c r="H6497" t="s">
        <v>152</v>
      </c>
      <c r="I6497" t="s">
        <v>117</v>
      </c>
      <c r="J6497" t="s">
        <v>118</v>
      </c>
      <c r="K6497" t="s">
        <v>59</v>
      </c>
      <c r="L6497" s="13">
        <v>6</v>
      </c>
      <c r="M6497" s="8">
        <v>4.2</v>
      </c>
      <c r="N6497">
        <v>154</v>
      </c>
      <c r="O6497" s="8">
        <v>924</v>
      </c>
      <c r="P6497" s="14">
        <v>2.0999999999999999E-3</v>
      </c>
      <c r="Q6497" s="8">
        <v>1.94</v>
      </c>
      <c r="R6497" s="8">
        <v>922.06</v>
      </c>
      <c r="S6497" s="8">
        <v>646.79999999999995</v>
      </c>
      <c r="T6497" s="8">
        <v>275.26</v>
      </c>
      <c r="U6497">
        <v>46</v>
      </c>
      <c r="V6497" s="8">
        <v>275.42</v>
      </c>
      <c r="W6497" s="8">
        <v>216.2</v>
      </c>
      <c r="X6497" s="8">
        <v>59.06</v>
      </c>
    </row>
    <row r="6498" spans="1:24" x14ac:dyDescent="0.25">
      <c r="A6498" t="s">
        <v>6824</v>
      </c>
      <c r="B6498" s="1">
        <v>45528</v>
      </c>
      <c r="C6498" t="s">
        <v>276</v>
      </c>
      <c r="D6498" t="s">
        <v>277</v>
      </c>
      <c r="E6498" t="s">
        <v>150</v>
      </c>
      <c r="F6498" t="s">
        <v>37</v>
      </c>
      <c r="G6498" t="s">
        <v>151</v>
      </c>
      <c r="H6498" t="s">
        <v>152</v>
      </c>
      <c r="I6498" t="s">
        <v>122</v>
      </c>
      <c r="J6498" t="s">
        <v>123</v>
      </c>
      <c r="K6498" t="s">
        <v>59</v>
      </c>
      <c r="L6498" s="13">
        <v>5.5</v>
      </c>
      <c r="M6498" s="8">
        <v>3.8</v>
      </c>
      <c r="N6498">
        <v>25</v>
      </c>
      <c r="O6498" s="8">
        <v>137.5</v>
      </c>
      <c r="P6498" s="14">
        <v>1.8800000000000001E-2</v>
      </c>
      <c r="Q6498" s="8">
        <v>2.58</v>
      </c>
      <c r="R6498" s="8">
        <v>134.91999999999999</v>
      </c>
      <c r="S6498" s="8">
        <v>95</v>
      </c>
      <c r="T6498" s="8">
        <v>39.92</v>
      </c>
      <c r="U6498">
        <v>0</v>
      </c>
      <c r="V6498" s="8">
        <v>0</v>
      </c>
      <c r="W6498" s="8">
        <v>0</v>
      </c>
      <c r="X6498" s="8">
        <v>39.92</v>
      </c>
    </row>
    <row r="6499" spans="1:24" x14ac:dyDescent="0.25">
      <c r="A6499" t="s">
        <v>6825</v>
      </c>
      <c r="B6499" s="1">
        <v>45759</v>
      </c>
      <c r="C6499" t="s">
        <v>115</v>
      </c>
      <c r="D6499" t="s">
        <v>116</v>
      </c>
      <c r="E6499" t="s">
        <v>27</v>
      </c>
      <c r="F6499" t="s">
        <v>54</v>
      </c>
      <c r="G6499" t="s">
        <v>38</v>
      </c>
      <c r="H6499" t="s">
        <v>39</v>
      </c>
      <c r="I6499" t="s">
        <v>74</v>
      </c>
      <c r="J6499" t="s">
        <v>75</v>
      </c>
      <c r="K6499" t="s">
        <v>49</v>
      </c>
      <c r="L6499" s="13">
        <v>11</v>
      </c>
      <c r="M6499" s="8">
        <v>6.8</v>
      </c>
      <c r="N6499">
        <v>108</v>
      </c>
      <c r="O6499" s="8">
        <v>1188</v>
      </c>
      <c r="P6499" s="14">
        <v>2.1299999999999999E-2</v>
      </c>
      <c r="Q6499" s="8">
        <v>25.3</v>
      </c>
      <c r="R6499" s="8">
        <v>1162.7</v>
      </c>
      <c r="S6499" s="8">
        <v>734.4</v>
      </c>
      <c r="T6499" s="8">
        <v>428.3</v>
      </c>
      <c r="U6499">
        <v>0</v>
      </c>
      <c r="V6499" s="8">
        <v>0</v>
      </c>
      <c r="W6499" s="8">
        <v>0</v>
      </c>
      <c r="X6499" s="8">
        <v>428.3</v>
      </c>
    </row>
    <row r="6500" spans="1:24" x14ac:dyDescent="0.25">
      <c r="A6500" t="s">
        <v>6826</v>
      </c>
      <c r="B6500" s="1">
        <v>45595</v>
      </c>
      <c r="C6500" t="s">
        <v>215</v>
      </c>
      <c r="D6500" t="s">
        <v>216</v>
      </c>
      <c r="E6500" t="s">
        <v>27</v>
      </c>
      <c r="F6500" t="s">
        <v>54</v>
      </c>
      <c r="G6500" t="s">
        <v>38</v>
      </c>
      <c r="H6500" t="s">
        <v>39</v>
      </c>
      <c r="I6500" t="s">
        <v>66</v>
      </c>
      <c r="J6500" t="s">
        <v>67</v>
      </c>
      <c r="K6500" t="s">
        <v>33</v>
      </c>
      <c r="L6500" s="13">
        <v>4.5</v>
      </c>
      <c r="M6500" s="8">
        <v>2.1</v>
      </c>
      <c r="N6500">
        <v>20</v>
      </c>
      <c r="O6500" s="8">
        <v>90</v>
      </c>
      <c r="P6500" s="14">
        <v>1.41E-2</v>
      </c>
      <c r="Q6500" s="8">
        <v>1.27</v>
      </c>
      <c r="R6500" s="8">
        <v>88.73</v>
      </c>
      <c r="S6500" s="8">
        <v>42</v>
      </c>
      <c r="T6500" s="8">
        <v>46.73</v>
      </c>
      <c r="U6500">
        <v>0</v>
      </c>
      <c r="V6500" s="8">
        <v>0</v>
      </c>
      <c r="W6500" s="8">
        <v>0</v>
      </c>
      <c r="X6500" s="8">
        <v>46.73</v>
      </c>
    </row>
    <row r="6501" spans="1:24" x14ac:dyDescent="0.25">
      <c r="A6501" t="s">
        <v>6827</v>
      </c>
      <c r="B6501" s="1">
        <v>45562</v>
      </c>
      <c r="C6501" t="s">
        <v>501</v>
      </c>
      <c r="D6501" t="s">
        <v>502</v>
      </c>
      <c r="E6501" t="s">
        <v>27</v>
      </c>
      <c r="F6501" t="s">
        <v>37</v>
      </c>
      <c r="G6501" t="s">
        <v>38</v>
      </c>
      <c r="H6501" t="s">
        <v>39</v>
      </c>
      <c r="I6501" t="s">
        <v>99</v>
      </c>
      <c r="J6501" t="s">
        <v>100</v>
      </c>
      <c r="K6501" t="s">
        <v>49</v>
      </c>
      <c r="L6501" s="13">
        <v>3.8</v>
      </c>
      <c r="M6501" s="8">
        <v>2.6</v>
      </c>
      <c r="N6501">
        <v>6</v>
      </c>
      <c r="O6501" s="8">
        <v>22.8</v>
      </c>
      <c r="P6501" s="14">
        <v>2.5000000000000001E-2</v>
      </c>
      <c r="Q6501" s="8">
        <v>0.56999999999999995</v>
      </c>
      <c r="R6501" s="8">
        <v>22.23</v>
      </c>
      <c r="S6501" s="8">
        <v>15.6</v>
      </c>
      <c r="T6501" s="8">
        <v>6.63</v>
      </c>
      <c r="U6501">
        <v>0</v>
      </c>
      <c r="V6501" s="8">
        <v>0</v>
      </c>
      <c r="W6501" s="8">
        <v>0</v>
      </c>
      <c r="X6501" s="8">
        <v>6.63</v>
      </c>
    </row>
    <row r="6502" spans="1:24" x14ac:dyDescent="0.25">
      <c r="A6502" t="s">
        <v>6828</v>
      </c>
      <c r="B6502" s="1">
        <v>45767</v>
      </c>
      <c r="C6502" t="s">
        <v>188</v>
      </c>
      <c r="D6502" t="s">
        <v>189</v>
      </c>
      <c r="E6502" t="s">
        <v>27</v>
      </c>
      <c r="F6502" t="s">
        <v>54</v>
      </c>
      <c r="G6502" t="s">
        <v>38</v>
      </c>
      <c r="H6502" t="s">
        <v>39</v>
      </c>
      <c r="I6502" t="s">
        <v>156</v>
      </c>
      <c r="J6502" t="s">
        <v>157</v>
      </c>
      <c r="K6502" t="s">
        <v>42</v>
      </c>
      <c r="L6502" s="13">
        <v>6.2</v>
      </c>
      <c r="M6502" s="8">
        <v>1.9</v>
      </c>
      <c r="N6502">
        <v>22</v>
      </c>
      <c r="O6502" s="8">
        <v>136.4</v>
      </c>
      <c r="P6502" s="14">
        <v>5.4000000000000003E-3</v>
      </c>
      <c r="Q6502" s="8">
        <v>0.74</v>
      </c>
      <c r="R6502" s="8">
        <v>135.66</v>
      </c>
      <c r="S6502" s="8">
        <v>41.8</v>
      </c>
      <c r="T6502" s="8">
        <v>93.86</v>
      </c>
      <c r="U6502">
        <v>0</v>
      </c>
      <c r="V6502" s="8">
        <v>0</v>
      </c>
      <c r="W6502" s="8">
        <v>0</v>
      </c>
      <c r="X6502" s="8">
        <v>93.86</v>
      </c>
    </row>
    <row r="6503" spans="1:24" x14ac:dyDescent="0.25">
      <c r="A6503" t="s">
        <v>6829</v>
      </c>
      <c r="B6503" s="1">
        <v>45343</v>
      </c>
      <c r="C6503" t="s">
        <v>44</v>
      </c>
      <c r="D6503" t="s">
        <v>45</v>
      </c>
      <c r="E6503" t="s">
        <v>27</v>
      </c>
      <c r="F6503" t="s">
        <v>46</v>
      </c>
      <c r="G6503" t="s">
        <v>38</v>
      </c>
      <c r="H6503" t="s">
        <v>39</v>
      </c>
      <c r="I6503" t="s">
        <v>156</v>
      </c>
      <c r="J6503" t="s">
        <v>157</v>
      </c>
      <c r="K6503" t="s">
        <v>42</v>
      </c>
      <c r="L6503" s="13">
        <v>6.2</v>
      </c>
      <c r="M6503" s="8">
        <v>1.9</v>
      </c>
      <c r="N6503">
        <v>42</v>
      </c>
      <c r="O6503" s="8">
        <v>260.39999999999998</v>
      </c>
      <c r="P6503" s="14">
        <v>5.5899999999999998E-2</v>
      </c>
      <c r="Q6503" s="8">
        <v>14.56</v>
      </c>
      <c r="R6503" s="8">
        <v>245.84</v>
      </c>
      <c r="S6503" s="8">
        <v>79.8</v>
      </c>
      <c r="T6503" s="8">
        <v>166.04</v>
      </c>
      <c r="U6503">
        <v>0</v>
      </c>
      <c r="V6503" s="8">
        <v>0</v>
      </c>
      <c r="W6503" s="8">
        <v>0</v>
      </c>
      <c r="X6503" s="8">
        <v>166.04</v>
      </c>
    </row>
    <row r="6504" spans="1:24" x14ac:dyDescent="0.25">
      <c r="A6504" t="s">
        <v>6830</v>
      </c>
      <c r="B6504" s="1">
        <v>45394</v>
      </c>
      <c r="C6504" t="s">
        <v>325</v>
      </c>
      <c r="D6504" t="s">
        <v>326</v>
      </c>
      <c r="E6504" t="s">
        <v>27</v>
      </c>
      <c r="F6504" t="s">
        <v>37</v>
      </c>
      <c r="G6504" t="s">
        <v>38</v>
      </c>
      <c r="H6504" t="s">
        <v>39</v>
      </c>
      <c r="I6504" t="s">
        <v>84</v>
      </c>
      <c r="J6504" t="s">
        <v>85</v>
      </c>
      <c r="K6504" t="s">
        <v>42</v>
      </c>
      <c r="L6504" s="13">
        <v>9.9</v>
      </c>
      <c r="M6504" s="8">
        <v>3.1</v>
      </c>
      <c r="N6504">
        <v>2</v>
      </c>
      <c r="O6504" s="8">
        <v>19.8</v>
      </c>
      <c r="P6504" s="14">
        <v>2.98E-2</v>
      </c>
      <c r="Q6504" s="8">
        <v>0.59</v>
      </c>
      <c r="R6504" s="8">
        <v>19.21</v>
      </c>
      <c r="S6504" s="8">
        <v>6.2</v>
      </c>
      <c r="T6504" s="8">
        <v>13.01</v>
      </c>
      <c r="U6504">
        <v>0</v>
      </c>
      <c r="V6504" s="8">
        <v>0</v>
      </c>
      <c r="W6504" s="8">
        <v>0</v>
      </c>
      <c r="X6504" s="8">
        <v>13.01</v>
      </c>
    </row>
    <row r="6505" spans="1:24" x14ac:dyDescent="0.25">
      <c r="A6505" t="s">
        <v>6831</v>
      </c>
      <c r="B6505" s="1">
        <v>46124</v>
      </c>
      <c r="C6505" t="s">
        <v>107</v>
      </c>
      <c r="D6505" t="s">
        <v>108</v>
      </c>
      <c r="E6505" t="s">
        <v>53</v>
      </c>
      <c r="F6505" t="s">
        <v>46</v>
      </c>
      <c r="G6505" t="s">
        <v>55</v>
      </c>
      <c r="H6505" t="s">
        <v>56</v>
      </c>
      <c r="I6505" t="s">
        <v>66</v>
      </c>
      <c r="J6505" t="s">
        <v>67</v>
      </c>
      <c r="K6505" t="s">
        <v>33</v>
      </c>
      <c r="L6505" s="13">
        <v>4.5</v>
      </c>
      <c r="M6505" s="8">
        <v>2.1</v>
      </c>
      <c r="N6505">
        <v>22</v>
      </c>
      <c r="O6505" s="8">
        <v>99</v>
      </c>
      <c r="P6505" s="14">
        <v>0.17949999999999999</v>
      </c>
      <c r="Q6505" s="8">
        <v>17.77</v>
      </c>
      <c r="R6505" s="8">
        <v>81.23</v>
      </c>
      <c r="S6505" s="8">
        <v>46.2</v>
      </c>
      <c r="T6505" s="8">
        <v>35.03</v>
      </c>
      <c r="U6505">
        <v>0</v>
      </c>
      <c r="V6505" s="8">
        <v>0</v>
      </c>
      <c r="W6505" s="8">
        <v>0</v>
      </c>
      <c r="X6505" s="8">
        <v>35.03</v>
      </c>
    </row>
    <row r="6506" spans="1:24" x14ac:dyDescent="0.25">
      <c r="A6506" t="s">
        <v>6832</v>
      </c>
      <c r="B6506" s="1">
        <v>45470</v>
      </c>
      <c r="C6506" t="s">
        <v>211</v>
      </c>
      <c r="D6506" t="s">
        <v>212</v>
      </c>
      <c r="E6506" t="s">
        <v>27</v>
      </c>
      <c r="F6506" t="s">
        <v>37</v>
      </c>
      <c r="G6506" t="s">
        <v>29</v>
      </c>
      <c r="H6506" t="s">
        <v>30</v>
      </c>
      <c r="I6506" t="s">
        <v>122</v>
      </c>
      <c r="J6506" t="s">
        <v>123</v>
      </c>
      <c r="K6506" t="s">
        <v>59</v>
      </c>
      <c r="L6506" s="13">
        <v>5.5</v>
      </c>
      <c r="M6506" s="8">
        <v>3.8</v>
      </c>
      <c r="N6506">
        <v>55</v>
      </c>
      <c r="O6506" s="8">
        <v>302.5</v>
      </c>
      <c r="P6506" s="14">
        <v>1.8499999999999999E-2</v>
      </c>
      <c r="Q6506" s="8">
        <v>5.6</v>
      </c>
      <c r="R6506" s="8">
        <v>296.89999999999998</v>
      </c>
      <c r="S6506" s="8">
        <v>209</v>
      </c>
      <c r="T6506" s="8">
        <v>87.9</v>
      </c>
      <c r="U6506">
        <v>0</v>
      </c>
      <c r="V6506" s="8">
        <v>0</v>
      </c>
      <c r="W6506" s="8">
        <v>0</v>
      </c>
      <c r="X6506" s="8">
        <v>87.9</v>
      </c>
    </row>
    <row r="6507" spans="1:24" x14ac:dyDescent="0.25">
      <c r="A6507" t="s">
        <v>6833</v>
      </c>
      <c r="B6507" s="1">
        <v>46187</v>
      </c>
      <c r="C6507" t="s">
        <v>191</v>
      </c>
      <c r="D6507" t="s">
        <v>192</v>
      </c>
      <c r="E6507" t="s">
        <v>150</v>
      </c>
      <c r="F6507" t="s">
        <v>54</v>
      </c>
      <c r="G6507" t="s">
        <v>151</v>
      </c>
      <c r="H6507" t="s">
        <v>152</v>
      </c>
      <c r="I6507" t="s">
        <v>185</v>
      </c>
      <c r="J6507" t="s">
        <v>186</v>
      </c>
      <c r="K6507" t="s">
        <v>59</v>
      </c>
      <c r="L6507" s="13">
        <v>4.9000000000000004</v>
      </c>
      <c r="M6507" s="8">
        <v>3.1</v>
      </c>
      <c r="N6507">
        <v>32</v>
      </c>
      <c r="O6507" s="8">
        <v>156.80000000000001</v>
      </c>
      <c r="P6507" s="14">
        <v>2.8E-3</v>
      </c>
      <c r="Q6507" s="8">
        <v>0.44</v>
      </c>
      <c r="R6507" s="8">
        <v>156.36000000000001</v>
      </c>
      <c r="S6507" s="8">
        <v>99.2</v>
      </c>
      <c r="T6507" s="8">
        <v>57.16</v>
      </c>
      <c r="U6507">
        <v>0</v>
      </c>
      <c r="V6507" s="8">
        <v>0</v>
      </c>
      <c r="W6507" s="8">
        <v>0</v>
      </c>
      <c r="X6507" s="8">
        <v>57.16</v>
      </c>
    </row>
    <row r="6508" spans="1:24" x14ac:dyDescent="0.25">
      <c r="A6508" t="s">
        <v>6834</v>
      </c>
      <c r="B6508" s="1">
        <v>45332</v>
      </c>
      <c r="C6508" t="s">
        <v>285</v>
      </c>
      <c r="D6508" t="s">
        <v>286</v>
      </c>
      <c r="E6508" t="s">
        <v>27</v>
      </c>
      <c r="F6508" t="s">
        <v>89</v>
      </c>
      <c r="G6508" t="s">
        <v>38</v>
      </c>
      <c r="H6508" t="s">
        <v>39</v>
      </c>
      <c r="I6508" t="s">
        <v>112</v>
      </c>
      <c r="J6508" t="s">
        <v>113</v>
      </c>
      <c r="K6508" t="s">
        <v>42</v>
      </c>
      <c r="L6508" s="13">
        <v>8.5</v>
      </c>
      <c r="M6508" s="8">
        <v>2.8</v>
      </c>
      <c r="N6508">
        <v>81</v>
      </c>
      <c r="O6508" s="8">
        <v>688.5</v>
      </c>
      <c r="P6508" s="14">
        <v>6.4199999999999993E-2</v>
      </c>
      <c r="Q6508" s="8">
        <v>44.2</v>
      </c>
      <c r="R6508" s="8">
        <v>644.29999999999995</v>
      </c>
      <c r="S6508" s="8">
        <v>226.8</v>
      </c>
      <c r="T6508" s="8">
        <v>417.5</v>
      </c>
      <c r="U6508">
        <v>0</v>
      </c>
      <c r="V6508" s="8">
        <v>0</v>
      </c>
      <c r="W6508" s="8">
        <v>0</v>
      </c>
      <c r="X6508" s="8">
        <v>417.5</v>
      </c>
    </row>
    <row r="6509" spans="1:24" x14ac:dyDescent="0.25">
      <c r="A6509" t="s">
        <v>6835</v>
      </c>
      <c r="B6509" s="1">
        <v>46164</v>
      </c>
      <c r="C6509" t="s">
        <v>354</v>
      </c>
      <c r="D6509" t="s">
        <v>355</v>
      </c>
      <c r="E6509" t="s">
        <v>71</v>
      </c>
      <c r="F6509" t="s">
        <v>54</v>
      </c>
      <c r="G6509" t="s">
        <v>165</v>
      </c>
      <c r="H6509" t="s">
        <v>166</v>
      </c>
      <c r="I6509" t="s">
        <v>57</v>
      </c>
      <c r="J6509" t="s">
        <v>58</v>
      </c>
      <c r="K6509" t="s">
        <v>59</v>
      </c>
      <c r="L6509" s="13">
        <v>10.5</v>
      </c>
      <c r="M6509" s="8">
        <v>7.5</v>
      </c>
      <c r="N6509">
        <v>68</v>
      </c>
      <c r="O6509" s="8">
        <v>714</v>
      </c>
      <c r="P6509" s="14">
        <v>0.48880000000000001</v>
      </c>
      <c r="Q6509" s="8">
        <v>349</v>
      </c>
      <c r="R6509" s="8">
        <v>365</v>
      </c>
      <c r="S6509" s="8">
        <v>510</v>
      </c>
      <c r="T6509" s="8">
        <v>-145</v>
      </c>
      <c r="U6509">
        <v>0</v>
      </c>
      <c r="V6509" s="8">
        <v>0</v>
      </c>
      <c r="W6509" s="8">
        <v>0</v>
      </c>
      <c r="X6509" s="8">
        <v>-145</v>
      </c>
    </row>
    <row r="6510" spans="1:24" x14ac:dyDescent="0.25">
      <c r="A6510" t="s">
        <v>6836</v>
      </c>
      <c r="B6510" s="1">
        <v>45589</v>
      </c>
      <c r="C6510" t="s">
        <v>420</v>
      </c>
      <c r="D6510" t="s">
        <v>421</v>
      </c>
      <c r="E6510" t="s">
        <v>150</v>
      </c>
      <c r="F6510" t="s">
        <v>89</v>
      </c>
      <c r="G6510" t="s">
        <v>151</v>
      </c>
      <c r="H6510" t="s">
        <v>152</v>
      </c>
      <c r="I6510" t="s">
        <v>144</v>
      </c>
      <c r="J6510" t="s">
        <v>145</v>
      </c>
      <c r="K6510" t="s">
        <v>33</v>
      </c>
      <c r="L6510" s="13">
        <v>12</v>
      </c>
      <c r="M6510" s="8">
        <v>6.5</v>
      </c>
      <c r="N6510">
        <v>30</v>
      </c>
      <c r="O6510" s="8">
        <v>360</v>
      </c>
      <c r="P6510" s="14">
        <v>0.12130000000000001</v>
      </c>
      <c r="Q6510" s="8">
        <v>43.67</v>
      </c>
      <c r="R6510" s="8">
        <v>316.33</v>
      </c>
      <c r="S6510" s="8">
        <v>195</v>
      </c>
      <c r="T6510" s="8">
        <v>121.33</v>
      </c>
      <c r="U6510">
        <v>1</v>
      </c>
      <c r="V6510" s="8">
        <v>10.54</v>
      </c>
      <c r="W6510" s="8">
        <v>7</v>
      </c>
      <c r="X6510" s="8">
        <v>114.33</v>
      </c>
    </row>
    <row r="6511" spans="1:24" x14ac:dyDescent="0.25">
      <c r="A6511" t="s">
        <v>6837</v>
      </c>
      <c r="B6511" s="1">
        <v>45660</v>
      </c>
      <c r="C6511" t="s">
        <v>567</v>
      </c>
      <c r="D6511" t="s">
        <v>568</v>
      </c>
      <c r="E6511" t="s">
        <v>27</v>
      </c>
      <c r="F6511" t="s">
        <v>37</v>
      </c>
      <c r="G6511" t="s">
        <v>29</v>
      </c>
      <c r="H6511" t="s">
        <v>30</v>
      </c>
      <c r="I6511" t="s">
        <v>112</v>
      </c>
      <c r="J6511" t="s">
        <v>113</v>
      </c>
      <c r="K6511" t="s">
        <v>42</v>
      </c>
      <c r="L6511" s="13">
        <v>8.5</v>
      </c>
      <c r="M6511" s="8">
        <v>2.8</v>
      </c>
      <c r="N6511">
        <v>44</v>
      </c>
      <c r="O6511" s="8">
        <v>374</v>
      </c>
      <c r="P6511" s="14">
        <v>5.0700000000000002E-2</v>
      </c>
      <c r="Q6511" s="8">
        <v>18.96</v>
      </c>
      <c r="R6511" s="8">
        <v>355.04</v>
      </c>
      <c r="S6511" s="8">
        <v>123.2</v>
      </c>
      <c r="T6511" s="8">
        <v>231.84</v>
      </c>
      <c r="U6511">
        <v>0</v>
      </c>
      <c r="V6511" s="8">
        <v>0</v>
      </c>
      <c r="W6511" s="8">
        <v>0</v>
      </c>
      <c r="X6511" s="8">
        <v>231.84</v>
      </c>
    </row>
    <row r="6512" spans="1:24" x14ac:dyDescent="0.25">
      <c r="A6512" t="s">
        <v>6838</v>
      </c>
      <c r="B6512" s="1">
        <v>46112</v>
      </c>
      <c r="C6512" t="s">
        <v>386</v>
      </c>
      <c r="D6512" t="s">
        <v>387</v>
      </c>
      <c r="E6512" t="s">
        <v>27</v>
      </c>
      <c r="F6512" t="s">
        <v>54</v>
      </c>
      <c r="G6512" t="s">
        <v>38</v>
      </c>
      <c r="H6512" t="s">
        <v>39</v>
      </c>
      <c r="I6512" t="s">
        <v>117</v>
      </c>
      <c r="J6512" t="s">
        <v>118</v>
      </c>
      <c r="K6512" t="s">
        <v>59</v>
      </c>
      <c r="L6512" s="13">
        <v>6</v>
      </c>
      <c r="M6512" s="8">
        <v>4.2</v>
      </c>
      <c r="N6512">
        <v>33</v>
      </c>
      <c r="O6512" s="8">
        <v>198</v>
      </c>
      <c r="P6512" s="14">
        <v>2.8199999999999999E-2</v>
      </c>
      <c r="Q6512" s="8">
        <v>5.58</v>
      </c>
      <c r="R6512" s="8">
        <v>192.42</v>
      </c>
      <c r="S6512" s="8">
        <v>138.6</v>
      </c>
      <c r="T6512" s="8">
        <v>53.82</v>
      </c>
      <c r="U6512">
        <v>0</v>
      </c>
      <c r="V6512" s="8">
        <v>0</v>
      </c>
      <c r="W6512" s="8">
        <v>0</v>
      </c>
      <c r="X6512" s="8">
        <v>53.82</v>
      </c>
    </row>
    <row r="6513" spans="1:24" x14ac:dyDescent="0.25">
      <c r="A6513" t="s">
        <v>6839</v>
      </c>
      <c r="B6513" s="1">
        <v>45985</v>
      </c>
      <c r="C6513" t="s">
        <v>82</v>
      </c>
      <c r="D6513" t="s">
        <v>83</v>
      </c>
      <c r="E6513" t="s">
        <v>71</v>
      </c>
      <c r="F6513" t="s">
        <v>46</v>
      </c>
      <c r="G6513" t="s">
        <v>72</v>
      </c>
      <c r="H6513" t="s">
        <v>73</v>
      </c>
      <c r="I6513" t="s">
        <v>130</v>
      </c>
      <c r="J6513" t="s">
        <v>131</v>
      </c>
      <c r="K6513" t="s">
        <v>42</v>
      </c>
      <c r="L6513" s="13">
        <v>4.8</v>
      </c>
      <c r="M6513" s="8">
        <v>1.4</v>
      </c>
      <c r="N6513">
        <v>45</v>
      </c>
      <c r="O6513" s="8">
        <v>216</v>
      </c>
      <c r="P6513" s="14">
        <v>0.1867</v>
      </c>
      <c r="Q6513" s="8">
        <v>40.33</v>
      </c>
      <c r="R6513" s="8">
        <v>175.67</v>
      </c>
      <c r="S6513" s="8">
        <v>63</v>
      </c>
      <c r="T6513" s="8">
        <v>112.67</v>
      </c>
      <c r="U6513">
        <v>0</v>
      </c>
      <c r="V6513" s="8">
        <v>0</v>
      </c>
      <c r="W6513" s="8">
        <v>0</v>
      </c>
      <c r="X6513" s="8">
        <v>112.67</v>
      </c>
    </row>
    <row r="6514" spans="1:24" x14ac:dyDescent="0.25">
      <c r="A6514" t="s">
        <v>6840</v>
      </c>
      <c r="B6514" s="1">
        <v>45612</v>
      </c>
      <c r="C6514" t="s">
        <v>642</v>
      </c>
      <c r="D6514" t="s">
        <v>643</v>
      </c>
      <c r="E6514" t="s">
        <v>71</v>
      </c>
      <c r="F6514" t="s">
        <v>54</v>
      </c>
      <c r="G6514" t="s">
        <v>165</v>
      </c>
      <c r="H6514" t="s">
        <v>166</v>
      </c>
      <c r="I6514" t="s">
        <v>84</v>
      </c>
      <c r="J6514" t="s">
        <v>85</v>
      </c>
      <c r="K6514" t="s">
        <v>42</v>
      </c>
      <c r="L6514" s="13">
        <v>9.9</v>
      </c>
      <c r="M6514" s="8">
        <v>3.1</v>
      </c>
      <c r="N6514">
        <v>63</v>
      </c>
      <c r="O6514" s="8">
        <v>623.70000000000005</v>
      </c>
      <c r="P6514" s="14">
        <v>5.1000000000000004E-3</v>
      </c>
      <c r="Q6514" s="8">
        <v>3.18</v>
      </c>
      <c r="R6514" s="8">
        <v>620.52</v>
      </c>
      <c r="S6514" s="8">
        <v>195.3</v>
      </c>
      <c r="T6514" s="8">
        <v>425.22</v>
      </c>
      <c r="U6514">
        <v>0</v>
      </c>
      <c r="V6514" s="8">
        <v>0</v>
      </c>
      <c r="W6514" s="8">
        <v>0</v>
      </c>
      <c r="X6514" s="8">
        <v>425.22</v>
      </c>
    </row>
    <row r="6515" spans="1:24" x14ac:dyDescent="0.25">
      <c r="A6515" t="s">
        <v>6841</v>
      </c>
      <c r="B6515" s="1">
        <v>45728</v>
      </c>
      <c r="C6515" t="s">
        <v>763</v>
      </c>
      <c r="D6515" t="s">
        <v>764</v>
      </c>
      <c r="E6515" t="s">
        <v>71</v>
      </c>
      <c r="F6515" t="s">
        <v>46</v>
      </c>
      <c r="G6515" t="s">
        <v>165</v>
      </c>
      <c r="H6515" t="s">
        <v>166</v>
      </c>
      <c r="I6515" t="s">
        <v>40</v>
      </c>
      <c r="J6515" t="s">
        <v>41</v>
      </c>
      <c r="K6515" t="s">
        <v>42</v>
      </c>
      <c r="L6515" s="13">
        <v>14.5</v>
      </c>
      <c r="M6515" s="8">
        <v>4.2</v>
      </c>
      <c r="N6515">
        <v>10</v>
      </c>
      <c r="O6515" s="8">
        <v>145</v>
      </c>
      <c r="P6515" s="14">
        <v>0.49519999999999997</v>
      </c>
      <c r="Q6515" s="8">
        <v>71.8</v>
      </c>
      <c r="R6515" s="8">
        <v>73.2</v>
      </c>
      <c r="S6515" s="8">
        <v>42</v>
      </c>
      <c r="T6515" s="8">
        <v>31.2</v>
      </c>
      <c r="U6515">
        <v>0</v>
      </c>
      <c r="V6515" s="8">
        <v>0</v>
      </c>
      <c r="W6515" s="8">
        <v>0</v>
      </c>
      <c r="X6515" s="8">
        <v>31.2</v>
      </c>
    </row>
    <row r="6516" spans="1:24" x14ac:dyDescent="0.25">
      <c r="A6516" t="s">
        <v>6842</v>
      </c>
      <c r="B6516" s="1">
        <v>46048</v>
      </c>
      <c r="C6516" t="s">
        <v>51</v>
      </c>
      <c r="D6516" t="s">
        <v>52</v>
      </c>
      <c r="E6516" t="s">
        <v>53</v>
      </c>
      <c r="F6516" t="s">
        <v>54</v>
      </c>
      <c r="G6516" t="s">
        <v>55</v>
      </c>
      <c r="H6516" t="s">
        <v>56</v>
      </c>
      <c r="I6516" t="s">
        <v>112</v>
      </c>
      <c r="J6516" t="s">
        <v>113</v>
      </c>
      <c r="K6516" t="s">
        <v>42</v>
      </c>
      <c r="L6516" s="13">
        <v>8.5</v>
      </c>
      <c r="M6516" s="8">
        <v>2.8</v>
      </c>
      <c r="N6516">
        <v>145</v>
      </c>
      <c r="O6516" s="8">
        <v>1232.5</v>
      </c>
      <c r="P6516" s="14">
        <v>1.77E-2</v>
      </c>
      <c r="Q6516" s="8">
        <v>21.82</v>
      </c>
      <c r="R6516" s="8">
        <v>1210.68</v>
      </c>
      <c r="S6516" s="8">
        <v>406</v>
      </c>
      <c r="T6516" s="8">
        <v>804.68</v>
      </c>
      <c r="U6516">
        <v>0</v>
      </c>
      <c r="V6516" s="8">
        <v>0</v>
      </c>
      <c r="W6516" s="8">
        <v>0</v>
      </c>
      <c r="X6516" s="8">
        <v>804.68</v>
      </c>
    </row>
    <row r="6517" spans="1:24" x14ac:dyDescent="0.25">
      <c r="A6517" t="s">
        <v>6843</v>
      </c>
      <c r="B6517" s="1">
        <v>45410</v>
      </c>
      <c r="C6517" t="s">
        <v>255</v>
      </c>
      <c r="D6517" t="s">
        <v>256</v>
      </c>
      <c r="E6517" t="s">
        <v>27</v>
      </c>
      <c r="F6517" t="s">
        <v>89</v>
      </c>
      <c r="G6517" t="s">
        <v>38</v>
      </c>
      <c r="H6517" t="s">
        <v>39</v>
      </c>
      <c r="I6517" t="s">
        <v>122</v>
      </c>
      <c r="J6517" t="s">
        <v>123</v>
      </c>
      <c r="K6517" t="s">
        <v>59</v>
      </c>
      <c r="L6517" s="13">
        <v>5.5</v>
      </c>
      <c r="M6517" s="8">
        <v>3.8</v>
      </c>
      <c r="N6517">
        <v>89</v>
      </c>
      <c r="O6517" s="8">
        <v>489.5</v>
      </c>
      <c r="P6517" s="14">
        <v>6.83E-2</v>
      </c>
      <c r="Q6517" s="8">
        <v>33.43</v>
      </c>
      <c r="R6517" s="8">
        <v>456.07</v>
      </c>
      <c r="S6517" s="8">
        <v>338.2</v>
      </c>
      <c r="T6517" s="8">
        <v>117.87</v>
      </c>
      <c r="U6517">
        <v>0</v>
      </c>
      <c r="V6517" s="8">
        <v>0</v>
      </c>
      <c r="W6517" s="8">
        <v>0</v>
      </c>
      <c r="X6517" s="8">
        <v>117.87</v>
      </c>
    </row>
    <row r="6518" spans="1:24" x14ac:dyDescent="0.25">
      <c r="A6518" t="s">
        <v>6844</v>
      </c>
      <c r="B6518" s="1">
        <v>45389</v>
      </c>
      <c r="C6518" t="s">
        <v>528</v>
      </c>
      <c r="D6518" t="s">
        <v>529</v>
      </c>
      <c r="E6518" t="s">
        <v>27</v>
      </c>
      <c r="F6518" t="s">
        <v>54</v>
      </c>
      <c r="G6518" t="s">
        <v>38</v>
      </c>
      <c r="H6518" t="s">
        <v>39</v>
      </c>
      <c r="I6518" t="s">
        <v>104</v>
      </c>
      <c r="J6518" t="s">
        <v>105</v>
      </c>
      <c r="K6518" t="s">
        <v>49</v>
      </c>
      <c r="L6518" s="13">
        <v>4.2</v>
      </c>
      <c r="M6518" s="8">
        <v>2.8</v>
      </c>
      <c r="N6518">
        <v>217</v>
      </c>
      <c r="O6518" s="8">
        <v>911.4</v>
      </c>
      <c r="P6518" s="14">
        <v>1.2999999999999999E-3</v>
      </c>
      <c r="Q6518" s="8">
        <v>1.18</v>
      </c>
      <c r="R6518" s="8">
        <v>910.22</v>
      </c>
      <c r="S6518" s="8">
        <v>607.6</v>
      </c>
      <c r="T6518" s="8">
        <v>302.62</v>
      </c>
      <c r="U6518">
        <v>0</v>
      </c>
      <c r="V6518" s="8">
        <v>0</v>
      </c>
      <c r="W6518" s="8">
        <v>0</v>
      </c>
      <c r="X6518" s="8">
        <v>302.62</v>
      </c>
    </row>
    <row r="6519" spans="1:24" x14ac:dyDescent="0.25">
      <c r="A6519" t="s">
        <v>6845</v>
      </c>
      <c r="B6519" s="1">
        <v>46163</v>
      </c>
      <c r="C6519" t="s">
        <v>258</v>
      </c>
      <c r="D6519" t="s">
        <v>259</v>
      </c>
      <c r="E6519" t="s">
        <v>71</v>
      </c>
      <c r="F6519" t="s">
        <v>28</v>
      </c>
      <c r="G6519" t="s">
        <v>72</v>
      </c>
      <c r="H6519" t="s">
        <v>73</v>
      </c>
      <c r="I6519" t="s">
        <v>47</v>
      </c>
      <c r="J6519" t="s">
        <v>48</v>
      </c>
      <c r="K6519" t="s">
        <v>49</v>
      </c>
      <c r="L6519" s="13">
        <v>5</v>
      </c>
      <c r="M6519" s="8">
        <v>3.2</v>
      </c>
      <c r="N6519">
        <v>53</v>
      </c>
      <c r="O6519" s="8">
        <v>265</v>
      </c>
      <c r="P6519" s="14">
        <v>4.3400000000000001E-2</v>
      </c>
      <c r="Q6519" s="8">
        <v>11.5</v>
      </c>
      <c r="R6519" s="8">
        <v>253.5</v>
      </c>
      <c r="S6519" s="8">
        <v>169.6</v>
      </c>
      <c r="T6519" s="8">
        <v>83.9</v>
      </c>
      <c r="U6519">
        <v>0</v>
      </c>
      <c r="V6519" s="8">
        <v>0</v>
      </c>
      <c r="W6519" s="8">
        <v>0</v>
      </c>
      <c r="X6519" s="8">
        <v>83.9</v>
      </c>
    </row>
    <row r="6520" spans="1:24" x14ac:dyDescent="0.25">
      <c r="A6520" t="s">
        <v>6846</v>
      </c>
      <c r="B6520" s="1">
        <v>46068</v>
      </c>
      <c r="C6520" t="s">
        <v>115</v>
      </c>
      <c r="D6520" t="s">
        <v>116</v>
      </c>
      <c r="E6520" t="s">
        <v>27</v>
      </c>
      <c r="F6520" t="s">
        <v>54</v>
      </c>
      <c r="G6520" t="s">
        <v>29</v>
      </c>
      <c r="H6520" t="s">
        <v>30</v>
      </c>
      <c r="I6520" t="s">
        <v>144</v>
      </c>
      <c r="J6520" t="s">
        <v>145</v>
      </c>
      <c r="K6520" t="s">
        <v>33</v>
      </c>
      <c r="L6520" s="13">
        <v>12</v>
      </c>
      <c r="M6520" s="8">
        <v>6.5</v>
      </c>
      <c r="N6520">
        <v>24</v>
      </c>
      <c r="O6520" s="8">
        <v>288</v>
      </c>
      <c r="P6520" s="14">
        <v>4.7399999999999998E-2</v>
      </c>
      <c r="Q6520" s="8">
        <v>13.65</v>
      </c>
      <c r="R6520" s="8">
        <v>274.35000000000002</v>
      </c>
      <c r="S6520" s="8">
        <v>156</v>
      </c>
      <c r="T6520" s="8">
        <v>118.35</v>
      </c>
      <c r="U6520">
        <v>0</v>
      </c>
      <c r="V6520" s="8">
        <v>0</v>
      </c>
      <c r="W6520" s="8">
        <v>0</v>
      </c>
      <c r="X6520" s="8">
        <v>118.35</v>
      </c>
    </row>
    <row r="6521" spans="1:24" x14ac:dyDescent="0.25">
      <c r="A6521" t="s">
        <v>6847</v>
      </c>
      <c r="B6521" s="1">
        <v>46203</v>
      </c>
      <c r="C6521" t="s">
        <v>528</v>
      </c>
      <c r="D6521" t="s">
        <v>529</v>
      </c>
      <c r="E6521" t="s">
        <v>27</v>
      </c>
      <c r="F6521" t="s">
        <v>54</v>
      </c>
      <c r="G6521" t="s">
        <v>38</v>
      </c>
      <c r="H6521" t="s">
        <v>39</v>
      </c>
      <c r="I6521" t="s">
        <v>130</v>
      </c>
      <c r="J6521" t="s">
        <v>131</v>
      </c>
      <c r="K6521" t="s">
        <v>42</v>
      </c>
      <c r="L6521" s="13">
        <v>4.8</v>
      </c>
      <c r="M6521" s="8">
        <v>1.4</v>
      </c>
      <c r="N6521">
        <v>97</v>
      </c>
      <c r="O6521" s="8">
        <v>465.6</v>
      </c>
      <c r="P6521" s="14">
        <v>1.5E-3</v>
      </c>
      <c r="Q6521" s="8">
        <v>0.7</v>
      </c>
      <c r="R6521" s="8">
        <v>464.9</v>
      </c>
      <c r="S6521" s="8">
        <v>135.80000000000001</v>
      </c>
      <c r="T6521" s="8">
        <v>329.1</v>
      </c>
      <c r="U6521">
        <v>0</v>
      </c>
      <c r="V6521" s="8">
        <v>0</v>
      </c>
      <c r="W6521" s="8">
        <v>0</v>
      </c>
      <c r="X6521" s="8">
        <v>329.1</v>
      </c>
    </row>
    <row r="6522" spans="1:24" x14ac:dyDescent="0.25">
      <c r="A6522" t="s">
        <v>6848</v>
      </c>
      <c r="B6522" s="1">
        <v>45338</v>
      </c>
      <c r="C6522" t="s">
        <v>671</v>
      </c>
      <c r="D6522" t="s">
        <v>672</v>
      </c>
      <c r="E6522" t="s">
        <v>27</v>
      </c>
      <c r="F6522" t="s">
        <v>89</v>
      </c>
      <c r="G6522" t="s">
        <v>38</v>
      </c>
      <c r="H6522" t="s">
        <v>39</v>
      </c>
      <c r="I6522" t="s">
        <v>47</v>
      </c>
      <c r="J6522" t="s">
        <v>48</v>
      </c>
      <c r="K6522" t="s">
        <v>49</v>
      </c>
      <c r="L6522" s="13">
        <v>5</v>
      </c>
      <c r="M6522" s="8">
        <v>3.2</v>
      </c>
      <c r="N6522">
        <v>223</v>
      </c>
      <c r="O6522" s="8">
        <v>1115</v>
      </c>
      <c r="P6522" s="14">
        <v>6.8199999999999997E-2</v>
      </c>
      <c r="Q6522" s="8">
        <v>76.040000000000006</v>
      </c>
      <c r="R6522" s="8">
        <v>1038.96</v>
      </c>
      <c r="S6522" s="8">
        <v>713.6</v>
      </c>
      <c r="T6522" s="8">
        <v>325.36</v>
      </c>
      <c r="U6522">
        <v>61</v>
      </c>
      <c r="V6522" s="8">
        <v>284.2</v>
      </c>
      <c r="W6522" s="8">
        <v>225.7</v>
      </c>
      <c r="X6522" s="8">
        <v>99.66</v>
      </c>
    </row>
    <row r="6523" spans="1:24" x14ac:dyDescent="0.25">
      <c r="A6523" t="s">
        <v>6849</v>
      </c>
      <c r="B6523" s="1">
        <v>45301</v>
      </c>
      <c r="C6523" t="s">
        <v>171</v>
      </c>
      <c r="D6523" t="s">
        <v>172</v>
      </c>
      <c r="E6523" t="s">
        <v>27</v>
      </c>
      <c r="F6523" t="s">
        <v>46</v>
      </c>
      <c r="G6523" t="s">
        <v>38</v>
      </c>
      <c r="H6523" t="s">
        <v>39</v>
      </c>
      <c r="I6523" t="s">
        <v>122</v>
      </c>
      <c r="J6523" t="s">
        <v>123</v>
      </c>
      <c r="K6523" t="s">
        <v>59</v>
      </c>
      <c r="L6523" s="13">
        <v>5.5</v>
      </c>
      <c r="M6523" s="8">
        <v>3.8</v>
      </c>
      <c r="N6523">
        <v>38</v>
      </c>
      <c r="O6523" s="8">
        <v>209</v>
      </c>
      <c r="P6523" s="14">
        <v>0.29549999999999998</v>
      </c>
      <c r="Q6523" s="8">
        <v>61.76</v>
      </c>
      <c r="R6523" s="8">
        <v>147.24</v>
      </c>
      <c r="S6523" s="8">
        <v>144.4</v>
      </c>
      <c r="T6523" s="8">
        <v>2.84</v>
      </c>
      <c r="U6523">
        <v>0</v>
      </c>
      <c r="V6523" s="8">
        <v>0</v>
      </c>
      <c r="W6523" s="8">
        <v>0</v>
      </c>
      <c r="X6523" s="8">
        <v>2.84</v>
      </c>
    </row>
    <row r="6524" spans="1:24" x14ac:dyDescent="0.25">
      <c r="A6524" t="s">
        <v>6850</v>
      </c>
      <c r="B6524" s="1">
        <v>46164</v>
      </c>
      <c r="C6524" t="s">
        <v>455</v>
      </c>
      <c r="D6524" t="s">
        <v>456</v>
      </c>
      <c r="E6524" t="s">
        <v>71</v>
      </c>
      <c r="F6524" t="s">
        <v>89</v>
      </c>
      <c r="G6524" t="s">
        <v>72</v>
      </c>
      <c r="H6524" t="s">
        <v>73</v>
      </c>
      <c r="I6524" t="s">
        <v>57</v>
      </c>
      <c r="J6524" t="s">
        <v>58</v>
      </c>
      <c r="K6524" t="s">
        <v>59</v>
      </c>
      <c r="L6524" s="13">
        <v>10.5</v>
      </c>
      <c r="M6524" s="8">
        <v>7.5</v>
      </c>
      <c r="N6524">
        <v>64</v>
      </c>
      <c r="O6524" s="8">
        <v>672</v>
      </c>
      <c r="P6524" s="14">
        <v>8.2199999999999995E-2</v>
      </c>
      <c r="Q6524" s="8">
        <v>55.24</v>
      </c>
      <c r="R6524" s="8">
        <v>616.76</v>
      </c>
      <c r="S6524" s="8">
        <v>480</v>
      </c>
      <c r="T6524" s="8">
        <v>136.76</v>
      </c>
      <c r="U6524">
        <v>14</v>
      </c>
      <c r="V6524" s="8">
        <v>134.91999999999999</v>
      </c>
      <c r="W6524" s="8">
        <v>112</v>
      </c>
      <c r="X6524" s="8">
        <v>24.76</v>
      </c>
    </row>
    <row r="6525" spans="1:24" x14ac:dyDescent="0.25">
      <c r="A6525" t="s">
        <v>6851</v>
      </c>
      <c r="B6525" s="1">
        <v>45433</v>
      </c>
      <c r="C6525" t="s">
        <v>87</v>
      </c>
      <c r="D6525" t="s">
        <v>88</v>
      </c>
      <c r="E6525" t="s">
        <v>63</v>
      </c>
      <c r="F6525" t="s">
        <v>89</v>
      </c>
      <c r="G6525" t="s">
        <v>64</v>
      </c>
      <c r="H6525" t="s">
        <v>65</v>
      </c>
      <c r="I6525" t="s">
        <v>47</v>
      </c>
      <c r="J6525" t="s">
        <v>48</v>
      </c>
      <c r="K6525" t="s">
        <v>49</v>
      </c>
      <c r="L6525" s="13">
        <v>5</v>
      </c>
      <c r="M6525" s="8">
        <v>3.2</v>
      </c>
      <c r="N6525">
        <v>98</v>
      </c>
      <c r="O6525" s="8">
        <v>490</v>
      </c>
      <c r="P6525" s="14">
        <v>8.7300000000000003E-2</v>
      </c>
      <c r="Q6525" s="8">
        <v>42.78</v>
      </c>
      <c r="R6525" s="8">
        <v>447.22</v>
      </c>
      <c r="S6525" s="8">
        <v>313.60000000000002</v>
      </c>
      <c r="T6525" s="8">
        <v>133.62</v>
      </c>
      <c r="U6525">
        <v>0</v>
      </c>
      <c r="V6525" s="8">
        <v>0</v>
      </c>
      <c r="W6525" s="8">
        <v>0</v>
      </c>
      <c r="X6525" s="8">
        <v>133.62</v>
      </c>
    </row>
    <row r="6526" spans="1:24" x14ac:dyDescent="0.25">
      <c r="A6526" t="s">
        <v>6852</v>
      </c>
      <c r="B6526" s="1">
        <v>45971</v>
      </c>
      <c r="C6526" t="s">
        <v>667</v>
      </c>
      <c r="D6526" t="s">
        <v>668</v>
      </c>
      <c r="E6526" t="s">
        <v>63</v>
      </c>
      <c r="F6526" t="s">
        <v>54</v>
      </c>
      <c r="G6526" t="s">
        <v>79</v>
      </c>
      <c r="H6526" t="s">
        <v>80</v>
      </c>
      <c r="I6526" t="s">
        <v>185</v>
      </c>
      <c r="J6526" t="s">
        <v>186</v>
      </c>
      <c r="K6526" t="s">
        <v>59</v>
      </c>
      <c r="L6526" s="13">
        <v>4.9000000000000004</v>
      </c>
      <c r="M6526" s="8">
        <v>3.1</v>
      </c>
      <c r="N6526">
        <v>52</v>
      </c>
      <c r="O6526" s="8">
        <v>254.8</v>
      </c>
      <c r="P6526" s="14">
        <v>1.0999999999999999E-2</v>
      </c>
      <c r="Q6526" s="8">
        <v>2.8</v>
      </c>
      <c r="R6526" s="8">
        <v>252</v>
      </c>
      <c r="S6526" s="8">
        <v>161.19999999999999</v>
      </c>
      <c r="T6526" s="8">
        <v>90.8</v>
      </c>
      <c r="U6526">
        <v>0</v>
      </c>
      <c r="V6526" s="8">
        <v>0</v>
      </c>
      <c r="W6526" s="8">
        <v>0</v>
      </c>
      <c r="X6526" s="8">
        <v>90.8</v>
      </c>
    </row>
    <row r="6527" spans="1:24" x14ac:dyDescent="0.25">
      <c r="A6527" t="s">
        <v>6853</v>
      </c>
      <c r="B6527" s="1">
        <v>45954</v>
      </c>
      <c r="C6527" t="s">
        <v>309</v>
      </c>
      <c r="D6527" t="s">
        <v>310</v>
      </c>
      <c r="E6527" t="s">
        <v>63</v>
      </c>
      <c r="F6527" t="s">
        <v>54</v>
      </c>
      <c r="G6527" t="s">
        <v>64</v>
      </c>
      <c r="H6527" t="s">
        <v>65</v>
      </c>
      <c r="I6527" t="s">
        <v>99</v>
      </c>
      <c r="J6527" t="s">
        <v>100</v>
      </c>
      <c r="K6527" t="s">
        <v>49</v>
      </c>
      <c r="L6527" s="13">
        <v>3.8</v>
      </c>
      <c r="M6527" s="8">
        <v>2.6</v>
      </c>
      <c r="N6527">
        <v>129</v>
      </c>
      <c r="O6527" s="8">
        <v>490.2</v>
      </c>
      <c r="P6527" s="14">
        <v>1.2999999999999999E-2</v>
      </c>
      <c r="Q6527" s="8">
        <v>6.37</v>
      </c>
      <c r="R6527" s="8">
        <v>483.83</v>
      </c>
      <c r="S6527" s="8">
        <v>335.4</v>
      </c>
      <c r="T6527" s="8">
        <v>148.43</v>
      </c>
      <c r="U6527">
        <v>0</v>
      </c>
      <c r="V6527" s="8">
        <v>0</v>
      </c>
      <c r="W6527" s="8">
        <v>0</v>
      </c>
      <c r="X6527" s="8">
        <v>148.43</v>
      </c>
    </row>
    <row r="6528" spans="1:24" x14ac:dyDescent="0.25">
      <c r="A6528" t="s">
        <v>6854</v>
      </c>
      <c r="B6528" s="1">
        <v>45466</v>
      </c>
      <c r="C6528" t="s">
        <v>235</v>
      </c>
      <c r="D6528" t="s">
        <v>236</v>
      </c>
      <c r="E6528" t="s">
        <v>27</v>
      </c>
      <c r="F6528" t="s">
        <v>54</v>
      </c>
      <c r="G6528" t="s">
        <v>38</v>
      </c>
      <c r="H6528" t="s">
        <v>39</v>
      </c>
      <c r="I6528" t="s">
        <v>47</v>
      </c>
      <c r="J6528" t="s">
        <v>48</v>
      </c>
      <c r="K6528" t="s">
        <v>49</v>
      </c>
      <c r="L6528" s="13">
        <v>5</v>
      </c>
      <c r="M6528" s="8">
        <v>3.2</v>
      </c>
      <c r="N6528">
        <v>36</v>
      </c>
      <c r="O6528" s="8">
        <v>180</v>
      </c>
      <c r="P6528" s="14">
        <v>6.25E-2</v>
      </c>
      <c r="Q6528" s="8">
        <v>11.25</v>
      </c>
      <c r="R6528" s="8">
        <v>168.75</v>
      </c>
      <c r="S6528" s="8">
        <v>115.2</v>
      </c>
      <c r="T6528" s="8">
        <v>53.55</v>
      </c>
      <c r="U6528">
        <v>0</v>
      </c>
      <c r="V6528" s="8">
        <v>0</v>
      </c>
      <c r="W6528" s="8">
        <v>0</v>
      </c>
      <c r="X6528" s="8">
        <v>53.55</v>
      </c>
    </row>
    <row r="6529" spans="1:24" x14ac:dyDescent="0.25">
      <c r="A6529" t="s">
        <v>6855</v>
      </c>
      <c r="B6529" s="1">
        <v>45628</v>
      </c>
      <c r="C6529" t="s">
        <v>609</v>
      </c>
      <c r="D6529" t="s">
        <v>610</v>
      </c>
      <c r="E6529" t="s">
        <v>63</v>
      </c>
      <c r="F6529" t="s">
        <v>37</v>
      </c>
      <c r="G6529" t="s">
        <v>79</v>
      </c>
      <c r="H6529" t="s">
        <v>80</v>
      </c>
      <c r="I6529" t="s">
        <v>84</v>
      </c>
      <c r="J6529" t="s">
        <v>85</v>
      </c>
      <c r="K6529" t="s">
        <v>42</v>
      </c>
      <c r="L6529" s="13">
        <v>9.9</v>
      </c>
      <c r="M6529" s="8">
        <v>3.1</v>
      </c>
      <c r="N6529">
        <v>9</v>
      </c>
      <c r="O6529" s="8">
        <v>89.1</v>
      </c>
      <c r="P6529" s="14">
        <v>1.1900000000000001E-2</v>
      </c>
      <c r="Q6529" s="8">
        <v>1.06</v>
      </c>
      <c r="R6529" s="8">
        <v>88.04</v>
      </c>
      <c r="S6529" s="8">
        <v>27.9</v>
      </c>
      <c r="T6529" s="8">
        <v>60.14</v>
      </c>
      <c r="U6529">
        <v>3</v>
      </c>
      <c r="V6529" s="8">
        <v>29.35</v>
      </c>
      <c r="W6529" s="8">
        <v>10.8</v>
      </c>
      <c r="X6529" s="8">
        <v>49.34</v>
      </c>
    </row>
    <row r="6530" spans="1:24" x14ac:dyDescent="0.25">
      <c r="A6530" t="s">
        <v>6856</v>
      </c>
      <c r="B6530" s="1">
        <v>45658</v>
      </c>
      <c r="C6530" t="s">
        <v>229</v>
      </c>
      <c r="D6530" t="s">
        <v>230</v>
      </c>
      <c r="E6530" t="s">
        <v>27</v>
      </c>
      <c r="F6530" t="s">
        <v>54</v>
      </c>
      <c r="G6530" t="s">
        <v>29</v>
      </c>
      <c r="H6530" t="s">
        <v>30</v>
      </c>
      <c r="I6530" t="s">
        <v>84</v>
      </c>
      <c r="J6530" t="s">
        <v>85</v>
      </c>
      <c r="K6530" t="s">
        <v>42</v>
      </c>
      <c r="L6530" s="13">
        <v>9.9</v>
      </c>
      <c r="M6530" s="8">
        <v>3.1</v>
      </c>
      <c r="N6530">
        <v>119</v>
      </c>
      <c r="O6530" s="8">
        <v>1178.0999999999999</v>
      </c>
      <c r="P6530" s="14">
        <v>6.7000000000000002E-3</v>
      </c>
      <c r="Q6530" s="8">
        <v>7.89</v>
      </c>
      <c r="R6530" s="8">
        <v>1170.21</v>
      </c>
      <c r="S6530" s="8">
        <v>368.9</v>
      </c>
      <c r="T6530" s="8">
        <v>801.31</v>
      </c>
      <c r="U6530">
        <v>0</v>
      </c>
      <c r="V6530" s="8">
        <v>0</v>
      </c>
      <c r="W6530" s="8">
        <v>0</v>
      </c>
      <c r="X6530" s="8">
        <v>801.31</v>
      </c>
    </row>
    <row r="6531" spans="1:24" x14ac:dyDescent="0.25">
      <c r="A6531" t="s">
        <v>6857</v>
      </c>
      <c r="B6531" s="1">
        <v>46207</v>
      </c>
      <c r="C6531" t="s">
        <v>383</v>
      </c>
      <c r="D6531" t="s">
        <v>384</v>
      </c>
      <c r="E6531" t="s">
        <v>63</v>
      </c>
      <c r="F6531" t="s">
        <v>54</v>
      </c>
      <c r="G6531" t="s">
        <v>64</v>
      </c>
      <c r="H6531" t="s">
        <v>65</v>
      </c>
      <c r="I6531" t="s">
        <v>144</v>
      </c>
      <c r="J6531" t="s">
        <v>145</v>
      </c>
      <c r="K6531" t="s">
        <v>33</v>
      </c>
      <c r="L6531" s="13">
        <v>12</v>
      </c>
      <c r="M6531" s="8">
        <v>6.5</v>
      </c>
      <c r="N6531">
        <v>85</v>
      </c>
      <c r="O6531" s="8">
        <v>1020</v>
      </c>
      <c r="P6531" s="14">
        <v>2.1700000000000001E-2</v>
      </c>
      <c r="Q6531" s="8">
        <v>22.13</v>
      </c>
      <c r="R6531" s="8">
        <v>997.87</v>
      </c>
      <c r="S6531" s="8">
        <v>552.5</v>
      </c>
      <c r="T6531" s="8">
        <v>445.37</v>
      </c>
      <c r="U6531">
        <v>0</v>
      </c>
      <c r="V6531" s="8">
        <v>0</v>
      </c>
      <c r="W6531" s="8">
        <v>0</v>
      </c>
      <c r="X6531" s="8">
        <v>445.37</v>
      </c>
    </row>
    <row r="6532" spans="1:24" x14ac:dyDescent="0.25">
      <c r="A6532" t="s">
        <v>6858</v>
      </c>
      <c r="B6532" s="1">
        <v>45740</v>
      </c>
      <c r="C6532" t="s">
        <v>120</v>
      </c>
      <c r="D6532" t="s">
        <v>121</v>
      </c>
      <c r="E6532" t="s">
        <v>63</v>
      </c>
      <c r="F6532" t="s">
        <v>89</v>
      </c>
      <c r="G6532" t="s">
        <v>79</v>
      </c>
      <c r="H6532" t="s">
        <v>80</v>
      </c>
      <c r="I6532" t="s">
        <v>117</v>
      </c>
      <c r="J6532" t="s">
        <v>118</v>
      </c>
      <c r="K6532" t="s">
        <v>59</v>
      </c>
      <c r="L6532" s="13">
        <v>6</v>
      </c>
      <c r="M6532" s="8">
        <v>4.2</v>
      </c>
      <c r="N6532">
        <v>41</v>
      </c>
      <c r="O6532" s="8">
        <v>246</v>
      </c>
      <c r="P6532" s="14">
        <v>0.13220000000000001</v>
      </c>
      <c r="Q6532" s="8">
        <v>32.520000000000003</v>
      </c>
      <c r="R6532" s="8">
        <v>213.48</v>
      </c>
      <c r="S6532" s="8">
        <v>172.2</v>
      </c>
      <c r="T6532" s="8">
        <v>41.28</v>
      </c>
      <c r="U6532">
        <v>0</v>
      </c>
      <c r="V6532" s="8">
        <v>0</v>
      </c>
      <c r="W6532" s="8">
        <v>0</v>
      </c>
      <c r="X6532" s="8">
        <v>41.28</v>
      </c>
    </row>
    <row r="6533" spans="1:24" x14ac:dyDescent="0.25">
      <c r="A6533" t="s">
        <v>6859</v>
      </c>
      <c r="B6533" s="1">
        <v>45928</v>
      </c>
      <c r="C6533" t="s">
        <v>584</v>
      </c>
      <c r="D6533" t="s">
        <v>585</v>
      </c>
      <c r="E6533" t="s">
        <v>27</v>
      </c>
      <c r="F6533" t="s">
        <v>37</v>
      </c>
      <c r="G6533" t="s">
        <v>29</v>
      </c>
      <c r="H6533" t="s">
        <v>30</v>
      </c>
      <c r="I6533" t="s">
        <v>130</v>
      </c>
      <c r="J6533" t="s">
        <v>131</v>
      </c>
      <c r="K6533" t="s">
        <v>42</v>
      </c>
      <c r="L6533" s="13">
        <v>4.8</v>
      </c>
      <c r="M6533" s="8">
        <v>1.4</v>
      </c>
      <c r="N6533">
        <v>14</v>
      </c>
      <c r="O6533" s="8">
        <v>67.2</v>
      </c>
      <c r="P6533" s="14">
        <v>0.37130000000000002</v>
      </c>
      <c r="Q6533" s="8">
        <v>24.95</v>
      </c>
      <c r="R6533" s="8">
        <v>42.25</v>
      </c>
      <c r="S6533" s="8">
        <v>19.600000000000001</v>
      </c>
      <c r="T6533" s="8">
        <v>22.65</v>
      </c>
      <c r="U6533">
        <v>0</v>
      </c>
      <c r="V6533" s="8">
        <v>0</v>
      </c>
      <c r="W6533" s="8">
        <v>0</v>
      </c>
      <c r="X6533" s="8">
        <v>22.65</v>
      </c>
    </row>
    <row r="6534" spans="1:24" x14ac:dyDescent="0.25">
      <c r="A6534" t="s">
        <v>6860</v>
      </c>
      <c r="B6534" s="1">
        <v>45566</v>
      </c>
      <c r="C6534" t="s">
        <v>220</v>
      </c>
      <c r="D6534" t="s">
        <v>221</v>
      </c>
      <c r="E6534" t="s">
        <v>71</v>
      </c>
      <c r="F6534" t="s">
        <v>28</v>
      </c>
      <c r="G6534" t="s">
        <v>72</v>
      </c>
      <c r="H6534" t="s">
        <v>73</v>
      </c>
      <c r="I6534" t="s">
        <v>130</v>
      </c>
      <c r="J6534" t="s">
        <v>131</v>
      </c>
      <c r="K6534" t="s">
        <v>42</v>
      </c>
      <c r="L6534" s="13">
        <v>4.8</v>
      </c>
      <c r="M6534" s="8">
        <v>1.4</v>
      </c>
      <c r="N6534">
        <v>175</v>
      </c>
      <c r="O6534" s="8">
        <v>840</v>
      </c>
      <c r="P6534" s="14">
        <v>2.6800000000000001E-2</v>
      </c>
      <c r="Q6534" s="8">
        <v>22.51</v>
      </c>
      <c r="R6534" s="8">
        <v>817.49</v>
      </c>
      <c r="S6534" s="8">
        <v>245</v>
      </c>
      <c r="T6534" s="8">
        <v>572.49</v>
      </c>
      <c r="U6534">
        <v>0</v>
      </c>
      <c r="V6534" s="8">
        <v>0</v>
      </c>
      <c r="W6534" s="8">
        <v>0</v>
      </c>
      <c r="X6534" s="8">
        <v>572.49</v>
      </c>
    </row>
    <row r="6535" spans="1:24" x14ac:dyDescent="0.25">
      <c r="A6535" t="s">
        <v>6861</v>
      </c>
      <c r="B6535" s="1">
        <v>46191</v>
      </c>
      <c r="C6535" t="s">
        <v>102</v>
      </c>
      <c r="D6535" t="s">
        <v>103</v>
      </c>
      <c r="E6535" t="s">
        <v>27</v>
      </c>
      <c r="F6535" t="s">
        <v>54</v>
      </c>
      <c r="G6535" t="s">
        <v>29</v>
      </c>
      <c r="H6535" t="s">
        <v>30</v>
      </c>
      <c r="I6535" t="s">
        <v>40</v>
      </c>
      <c r="J6535" t="s">
        <v>41</v>
      </c>
      <c r="K6535" t="s">
        <v>42</v>
      </c>
      <c r="L6535" s="13">
        <v>14.5</v>
      </c>
      <c r="M6535" s="8">
        <v>4.2</v>
      </c>
      <c r="N6535">
        <v>149</v>
      </c>
      <c r="O6535" s="8">
        <v>2160.5</v>
      </c>
      <c r="P6535" s="14">
        <v>3.1399999999999997E-2</v>
      </c>
      <c r="Q6535" s="8">
        <v>67.84</v>
      </c>
      <c r="R6535" s="8">
        <v>2092.66</v>
      </c>
      <c r="S6535" s="8">
        <v>625.79999999999995</v>
      </c>
      <c r="T6535" s="8">
        <v>1466.86</v>
      </c>
      <c r="U6535">
        <v>0</v>
      </c>
      <c r="V6535" s="8">
        <v>0</v>
      </c>
      <c r="W6535" s="8">
        <v>0</v>
      </c>
      <c r="X6535" s="8">
        <v>1466.86</v>
      </c>
    </row>
    <row r="6536" spans="1:24" x14ac:dyDescent="0.25">
      <c r="A6536" t="s">
        <v>6862</v>
      </c>
      <c r="B6536" s="1">
        <v>46042</v>
      </c>
      <c r="C6536" t="s">
        <v>232</v>
      </c>
      <c r="D6536" t="s">
        <v>233</v>
      </c>
      <c r="E6536" t="s">
        <v>27</v>
      </c>
      <c r="F6536" t="s">
        <v>89</v>
      </c>
      <c r="G6536" t="s">
        <v>38</v>
      </c>
      <c r="H6536" t="s">
        <v>39</v>
      </c>
      <c r="I6536" t="s">
        <v>185</v>
      </c>
      <c r="J6536" t="s">
        <v>186</v>
      </c>
      <c r="K6536" t="s">
        <v>59</v>
      </c>
      <c r="L6536" s="13">
        <v>4.9000000000000004</v>
      </c>
      <c r="M6536" s="8">
        <v>3.1</v>
      </c>
      <c r="N6536">
        <v>193</v>
      </c>
      <c r="O6536" s="8">
        <v>945.7</v>
      </c>
      <c r="P6536" s="14">
        <v>2.3800000000000002E-2</v>
      </c>
      <c r="Q6536" s="8">
        <v>22.51</v>
      </c>
      <c r="R6536" s="8">
        <v>923.19</v>
      </c>
      <c r="S6536" s="8">
        <v>598.29999999999995</v>
      </c>
      <c r="T6536" s="8">
        <v>324.89</v>
      </c>
      <c r="U6536">
        <v>0</v>
      </c>
      <c r="V6536" s="8">
        <v>0</v>
      </c>
      <c r="W6536" s="8">
        <v>0</v>
      </c>
      <c r="X6536" s="8">
        <v>324.89</v>
      </c>
    </row>
    <row r="6537" spans="1:24" x14ac:dyDescent="0.25">
      <c r="A6537" t="s">
        <v>6863</v>
      </c>
      <c r="B6537" s="1">
        <v>45387</v>
      </c>
      <c r="C6537" t="s">
        <v>642</v>
      </c>
      <c r="D6537" t="s">
        <v>643</v>
      </c>
      <c r="E6537" t="s">
        <v>71</v>
      </c>
      <c r="F6537" t="s">
        <v>54</v>
      </c>
      <c r="G6537" t="s">
        <v>165</v>
      </c>
      <c r="H6537" t="s">
        <v>166</v>
      </c>
      <c r="I6537" t="s">
        <v>84</v>
      </c>
      <c r="J6537" t="s">
        <v>85</v>
      </c>
      <c r="K6537" t="s">
        <v>42</v>
      </c>
      <c r="L6537" s="13">
        <v>9.9</v>
      </c>
      <c r="M6537" s="8">
        <v>3.1</v>
      </c>
      <c r="N6537">
        <v>50</v>
      </c>
      <c r="O6537" s="8">
        <v>495</v>
      </c>
      <c r="P6537" s="14">
        <v>6.6E-3</v>
      </c>
      <c r="Q6537" s="8">
        <v>3.27</v>
      </c>
      <c r="R6537" s="8">
        <v>491.73</v>
      </c>
      <c r="S6537" s="8">
        <v>155</v>
      </c>
      <c r="T6537" s="8">
        <v>336.73</v>
      </c>
      <c r="U6537">
        <v>0</v>
      </c>
      <c r="V6537" s="8">
        <v>0</v>
      </c>
      <c r="W6537" s="8">
        <v>0</v>
      </c>
      <c r="X6537" s="8">
        <v>336.73</v>
      </c>
    </row>
    <row r="6538" spans="1:24" x14ac:dyDescent="0.25">
      <c r="A6538" t="s">
        <v>6864</v>
      </c>
      <c r="B6538" s="1">
        <v>45673</v>
      </c>
      <c r="C6538" t="s">
        <v>136</v>
      </c>
      <c r="D6538" t="s">
        <v>137</v>
      </c>
      <c r="E6538" t="s">
        <v>71</v>
      </c>
      <c r="F6538" t="s">
        <v>54</v>
      </c>
      <c r="G6538" t="s">
        <v>165</v>
      </c>
      <c r="H6538" t="s">
        <v>166</v>
      </c>
      <c r="I6538" t="s">
        <v>40</v>
      </c>
      <c r="J6538" t="s">
        <v>41</v>
      </c>
      <c r="K6538" t="s">
        <v>42</v>
      </c>
      <c r="L6538" s="13">
        <v>14.5</v>
      </c>
      <c r="M6538" s="8">
        <v>4.2</v>
      </c>
      <c r="N6538">
        <v>152</v>
      </c>
      <c r="O6538" s="8">
        <v>2204</v>
      </c>
      <c r="P6538" s="14">
        <v>6.7000000000000002E-3</v>
      </c>
      <c r="Q6538" s="8">
        <v>14.77</v>
      </c>
      <c r="R6538" s="8">
        <v>2189.23</v>
      </c>
      <c r="S6538" s="8">
        <v>638.4</v>
      </c>
      <c r="T6538" s="8">
        <v>1550.83</v>
      </c>
      <c r="U6538">
        <v>0</v>
      </c>
      <c r="V6538" s="8">
        <v>0</v>
      </c>
      <c r="W6538" s="8">
        <v>0</v>
      </c>
      <c r="X6538" s="8">
        <v>1550.83</v>
      </c>
    </row>
    <row r="6539" spans="1:24" x14ac:dyDescent="0.25">
      <c r="A6539" t="s">
        <v>6865</v>
      </c>
      <c r="B6539" s="1">
        <v>46126</v>
      </c>
      <c r="C6539" t="s">
        <v>191</v>
      </c>
      <c r="D6539" t="s">
        <v>192</v>
      </c>
      <c r="E6539" t="s">
        <v>150</v>
      </c>
      <c r="F6539" t="s">
        <v>54</v>
      </c>
      <c r="G6539" t="s">
        <v>151</v>
      </c>
      <c r="H6539" t="s">
        <v>152</v>
      </c>
      <c r="I6539" t="s">
        <v>127</v>
      </c>
      <c r="J6539" t="s">
        <v>128</v>
      </c>
      <c r="K6539" t="s">
        <v>33</v>
      </c>
      <c r="L6539" s="13">
        <v>7.2</v>
      </c>
      <c r="M6539" s="8">
        <v>3.6</v>
      </c>
      <c r="N6539">
        <v>56</v>
      </c>
      <c r="O6539" s="8">
        <v>403.2</v>
      </c>
      <c r="P6539" s="14">
        <v>4.0500000000000001E-2</v>
      </c>
      <c r="Q6539" s="8">
        <v>16.329999999999998</v>
      </c>
      <c r="R6539" s="8">
        <v>386.87</v>
      </c>
      <c r="S6539" s="8">
        <v>201.6</v>
      </c>
      <c r="T6539" s="8">
        <v>185.27</v>
      </c>
      <c r="U6539">
        <v>0</v>
      </c>
      <c r="V6539" s="8">
        <v>0</v>
      </c>
      <c r="W6539" s="8">
        <v>0</v>
      </c>
      <c r="X6539" s="8">
        <v>185.27</v>
      </c>
    </row>
    <row r="6540" spans="1:24" x14ac:dyDescent="0.25">
      <c r="A6540" t="s">
        <v>6866</v>
      </c>
      <c r="B6540" s="1">
        <v>45642</v>
      </c>
      <c r="C6540" t="s">
        <v>262</v>
      </c>
      <c r="D6540" t="s">
        <v>263</v>
      </c>
      <c r="E6540" t="s">
        <v>63</v>
      </c>
      <c r="F6540" t="s">
        <v>54</v>
      </c>
      <c r="G6540" t="s">
        <v>64</v>
      </c>
      <c r="H6540" t="s">
        <v>65</v>
      </c>
      <c r="I6540" t="s">
        <v>47</v>
      </c>
      <c r="J6540" t="s">
        <v>48</v>
      </c>
      <c r="K6540" t="s">
        <v>49</v>
      </c>
      <c r="L6540" s="13">
        <v>5</v>
      </c>
      <c r="M6540" s="8">
        <v>3.2</v>
      </c>
      <c r="N6540">
        <v>47</v>
      </c>
      <c r="O6540" s="8">
        <v>235</v>
      </c>
      <c r="P6540" s="14">
        <v>1.78E-2</v>
      </c>
      <c r="Q6540" s="8">
        <v>4.18</v>
      </c>
      <c r="R6540" s="8">
        <v>230.82</v>
      </c>
      <c r="S6540" s="8">
        <v>150.4</v>
      </c>
      <c r="T6540" s="8">
        <v>80.42</v>
      </c>
      <c r="U6540">
        <v>0</v>
      </c>
      <c r="V6540" s="8">
        <v>0</v>
      </c>
      <c r="W6540" s="8">
        <v>0</v>
      </c>
      <c r="X6540" s="8">
        <v>80.42</v>
      </c>
    </row>
    <row r="6541" spans="1:24" x14ac:dyDescent="0.25">
      <c r="A6541" t="s">
        <v>6867</v>
      </c>
      <c r="B6541" s="1">
        <v>45479</v>
      </c>
      <c r="C6541" t="s">
        <v>183</v>
      </c>
      <c r="D6541" t="s">
        <v>184</v>
      </c>
      <c r="E6541" t="s">
        <v>63</v>
      </c>
      <c r="F6541" t="s">
        <v>89</v>
      </c>
      <c r="G6541" t="s">
        <v>79</v>
      </c>
      <c r="H6541" t="s">
        <v>80</v>
      </c>
      <c r="I6541" t="s">
        <v>112</v>
      </c>
      <c r="J6541" t="s">
        <v>113</v>
      </c>
      <c r="K6541" t="s">
        <v>42</v>
      </c>
      <c r="L6541" s="13">
        <v>8.5</v>
      </c>
      <c r="M6541" s="8">
        <v>2.8</v>
      </c>
      <c r="N6541">
        <v>614</v>
      </c>
      <c r="O6541" s="8">
        <v>5219</v>
      </c>
      <c r="P6541" s="14">
        <v>4.99E-2</v>
      </c>
      <c r="Q6541" s="8">
        <v>260.43</v>
      </c>
      <c r="R6541" s="8">
        <v>4958.57</v>
      </c>
      <c r="S6541" s="8">
        <v>1719.2</v>
      </c>
      <c r="T6541" s="8">
        <v>3239.37</v>
      </c>
      <c r="U6541">
        <v>0</v>
      </c>
      <c r="V6541" s="8">
        <v>0</v>
      </c>
      <c r="W6541" s="8">
        <v>0</v>
      </c>
      <c r="X6541" s="8">
        <v>3239.37</v>
      </c>
    </row>
    <row r="6542" spans="1:24" x14ac:dyDescent="0.25">
      <c r="A6542" t="s">
        <v>6868</v>
      </c>
      <c r="B6542" s="1">
        <v>45408</v>
      </c>
      <c r="C6542" t="s">
        <v>91</v>
      </c>
      <c r="D6542" t="s">
        <v>92</v>
      </c>
      <c r="E6542" t="s">
        <v>27</v>
      </c>
      <c r="F6542" t="s">
        <v>37</v>
      </c>
      <c r="G6542" t="s">
        <v>29</v>
      </c>
      <c r="H6542" t="s">
        <v>30</v>
      </c>
      <c r="I6542" t="s">
        <v>144</v>
      </c>
      <c r="J6542" t="s">
        <v>145</v>
      </c>
      <c r="K6542" t="s">
        <v>33</v>
      </c>
      <c r="L6542" s="13">
        <v>12</v>
      </c>
      <c r="M6542" s="8">
        <v>6.5</v>
      </c>
      <c r="N6542">
        <v>2</v>
      </c>
      <c r="O6542" s="8">
        <v>24</v>
      </c>
      <c r="P6542" s="14">
        <v>0.42480000000000001</v>
      </c>
      <c r="Q6542" s="8">
        <v>10.199999999999999</v>
      </c>
      <c r="R6542" s="8">
        <v>13.8</v>
      </c>
      <c r="S6542" s="8">
        <v>13</v>
      </c>
      <c r="T6542" s="8">
        <v>0.8</v>
      </c>
      <c r="U6542">
        <v>0</v>
      </c>
      <c r="V6542" s="8">
        <v>0</v>
      </c>
      <c r="W6542" s="8">
        <v>0</v>
      </c>
      <c r="X6542" s="8">
        <v>0.8</v>
      </c>
    </row>
    <row r="6543" spans="1:24" x14ac:dyDescent="0.25">
      <c r="A6543" t="s">
        <v>6869</v>
      </c>
      <c r="B6543" s="1">
        <v>45702</v>
      </c>
      <c r="C6543" t="s">
        <v>247</v>
      </c>
      <c r="D6543" t="s">
        <v>248</v>
      </c>
      <c r="E6543" t="s">
        <v>53</v>
      </c>
      <c r="F6543" t="s">
        <v>46</v>
      </c>
      <c r="G6543" t="s">
        <v>55</v>
      </c>
      <c r="H6543" t="s">
        <v>56</v>
      </c>
      <c r="I6543" t="s">
        <v>31</v>
      </c>
      <c r="J6543" t="s">
        <v>32</v>
      </c>
      <c r="K6543" t="s">
        <v>33</v>
      </c>
      <c r="L6543" s="13">
        <v>5.8</v>
      </c>
      <c r="M6543" s="8">
        <v>2.7</v>
      </c>
      <c r="N6543">
        <v>15</v>
      </c>
      <c r="O6543" s="8">
        <v>87</v>
      </c>
      <c r="P6543" s="14">
        <v>0.14990000000000001</v>
      </c>
      <c r="Q6543" s="8">
        <v>13.04</v>
      </c>
      <c r="R6543" s="8">
        <v>73.959999999999994</v>
      </c>
      <c r="S6543" s="8">
        <v>40.5</v>
      </c>
      <c r="T6543" s="8">
        <v>33.46</v>
      </c>
      <c r="U6543">
        <v>0</v>
      </c>
      <c r="V6543" s="8">
        <v>0</v>
      </c>
      <c r="W6543" s="8">
        <v>0</v>
      </c>
      <c r="X6543" s="8">
        <v>33.46</v>
      </c>
    </row>
    <row r="6544" spans="1:24" x14ac:dyDescent="0.25">
      <c r="A6544" t="s">
        <v>6870</v>
      </c>
      <c r="B6544" s="1">
        <v>45701</v>
      </c>
      <c r="C6544" t="s">
        <v>94</v>
      </c>
      <c r="D6544" t="s">
        <v>95</v>
      </c>
      <c r="E6544" t="s">
        <v>53</v>
      </c>
      <c r="F6544" t="s">
        <v>46</v>
      </c>
      <c r="G6544" t="s">
        <v>55</v>
      </c>
      <c r="H6544" t="s">
        <v>56</v>
      </c>
      <c r="I6544" t="s">
        <v>99</v>
      </c>
      <c r="J6544" t="s">
        <v>100</v>
      </c>
      <c r="K6544" t="s">
        <v>49</v>
      </c>
      <c r="L6544" s="13">
        <v>3.8</v>
      </c>
      <c r="M6544" s="8">
        <v>2.6</v>
      </c>
      <c r="N6544">
        <v>80</v>
      </c>
      <c r="O6544" s="8">
        <v>304</v>
      </c>
      <c r="P6544" s="14">
        <v>4.82E-2</v>
      </c>
      <c r="Q6544" s="8">
        <v>14.65</v>
      </c>
      <c r="R6544" s="8">
        <v>289.35000000000002</v>
      </c>
      <c r="S6544" s="8">
        <v>208</v>
      </c>
      <c r="T6544" s="8">
        <v>81.349999999999994</v>
      </c>
      <c r="U6544">
        <v>0</v>
      </c>
      <c r="V6544" s="8">
        <v>0</v>
      </c>
      <c r="W6544" s="8">
        <v>0</v>
      </c>
      <c r="X6544" s="8">
        <v>81.349999999999994</v>
      </c>
    </row>
    <row r="6545" spans="1:24" x14ac:dyDescent="0.25">
      <c r="A6545" t="s">
        <v>6871</v>
      </c>
      <c r="B6545" s="1">
        <v>45759</v>
      </c>
      <c r="C6545" t="s">
        <v>551</v>
      </c>
      <c r="D6545" t="s">
        <v>552</v>
      </c>
      <c r="E6545" t="s">
        <v>27</v>
      </c>
      <c r="F6545" t="s">
        <v>54</v>
      </c>
      <c r="G6545" t="s">
        <v>38</v>
      </c>
      <c r="H6545" t="s">
        <v>39</v>
      </c>
      <c r="I6545" t="s">
        <v>84</v>
      </c>
      <c r="J6545" t="s">
        <v>85</v>
      </c>
      <c r="K6545" t="s">
        <v>42</v>
      </c>
      <c r="L6545" s="13">
        <v>9.9</v>
      </c>
      <c r="M6545" s="8">
        <v>3.1</v>
      </c>
      <c r="N6545">
        <v>41</v>
      </c>
      <c r="O6545" s="8">
        <v>405.9</v>
      </c>
      <c r="P6545" s="14">
        <v>2.7400000000000001E-2</v>
      </c>
      <c r="Q6545" s="8">
        <v>11.12</v>
      </c>
      <c r="R6545" s="8">
        <v>394.78</v>
      </c>
      <c r="S6545" s="8">
        <v>127.1</v>
      </c>
      <c r="T6545" s="8">
        <v>267.68</v>
      </c>
      <c r="U6545">
        <v>0</v>
      </c>
      <c r="V6545" s="8">
        <v>0</v>
      </c>
      <c r="W6545" s="8">
        <v>0</v>
      </c>
      <c r="X6545" s="8">
        <v>267.68</v>
      </c>
    </row>
    <row r="6546" spans="1:24" x14ac:dyDescent="0.25">
      <c r="A6546" t="s">
        <v>6872</v>
      </c>
      <c r="B6546" s="1">
        <v>45570</v>
      </c>
      <c r="C6546" t="s">
        <v>427</v>
      </c>
      <c r="D6546" t="s">
        <v>428</v>
      </c>
      <c r="E6546" t="s">
        <v>150</v>
      </c>
      <c r="F6546" t="s">
        <v>46</v>
      </c>
      <c r="G6546" t="s">
        <v>151</v>
      </c>
      <c r="H6546" t="s">
        <v>152</v>
      </c>
      <c r="I6546" t="s">
        <v>99</v>
      </c>
      <c r="J6546" t="s">
        <v>100</v>
      </c>
      <c r="K6546" t="s">
        <v>49</v>
      </c>
      <c r="L6546" s="13">
        <v>3.8</v>
      </c>
      <c r="M6546" s="8">
        <v>2.6</v>
      </c>
      <c r="N6546">
        <v>2</v>
      </c>
      <c r="O6546" s="8">
        <v>7.6</v>
      </c>
      <c r="P6546" s="14">
        <v>9.6699999999999994E-2</v>
      </c>
      <c r="Q6546" s="8">
        <v>0.73</v>
      </c>
      <c r="R6546" s="8">
        <v>6.87</v>
      </c>
      <c r="S6546" s="8">
        <v>5.2</v>
      </c>
      <c r="T6546" s="8">
        <v>1.67</v>
      </c>
      <c r="U6546">
        <v>1</v>
      </c>
      <c r="V6546" s="8">
        <v>3.43</v>
      </c>
      <c r="W6546" s="8">
        <v>3.1</v>
      </c>
      <c r="X6546" s="8">
        <v>-1.43</v>
      </c>
    </row>
    <row r="6547" spans="1:24" x14ac:dyDescent="0.25">
      <c r="A6547" t="s">
        <v>6873</v>
      </c>
      <c r="B6547" s="1">
        <v>46147</v>
      </c>
      <c r="C6547" t="s">
        <v>252</v>
      </c>
      <c r="D6547" t="s">
        <v>253</v>
      </c>
      <c r="E6547" t="s">
        <v>63</v>
      </c>
      <c r="F6547" t="s">
        <v>54</v>
      </c>
      <c r="G6547" t="s">
        <v>79</v>
      </c>
      <c r="H6547" t="s">
        <v>80</v>
      </c>
      <c r="I6547" t="s">
        <v>104</v>
      </c>
      <c r="J6547" t="s">
        <v>105</v>
      </c>
      <c r="K6547" t="s">
        <v>49</v>
      </c>
      <c r="L6547" s="13">
        <v>4.2</v>
      </c>
      <c r="M6547" s="8">
        <v>2.8</v>
      </c>
      <c r="N6547">
        <v>39</v>
      </c>
      <c r="O6547" s="8">
        <v>163.80000000000001</v>
      </c>
      <c r="P6547" s="14">
        <v>7.3000000000000001E-3</v>
      </c>
      <c r="Q6547" s="8">
        <v>1.2</v>
      </c>
      <c r="R6547" s="8">
        <v>162.6</v>
      </c>
      <c r="S6547" s="8">
        <v>109.2</v>
      </c>
      <c r="T6547" s="8">
        <v>53.4</v>
      </c>
      <c r="U6547">
        <v>0</v>
      </c>
      <c r="V6547" s="8">
        <v>0</v>
      </c>
      <c r="W6547" s="8">
        <v>0</v>
      </c>
      <c r="X6547" s="8">
        <v>53.4</v>
      </c>
    </row>
    <row r="6548" spans="1:24" x14ac:dyDescent="0.25">
      <c r="A6548" t="s">
        <v>6874</v>
      </c>
      <c r="B6548" s="1">
        <v>45686</v>
      </c>
      <c r="C6548" t="s">
        <v>394</v>
      </c>
      <c r="D6548" t="s">
        <v>395</v>
      </c>
      <c r="E6548" t="s">
        <v>71</v>
      </c>
      <c r="F6548" t="s">
        <v>37</v>
      </c>
      <c r="G6548" t="s">
        <v>72</v>
      </c>
      <c r="H6548" t="s">
        <v>73</v>
      </c>
      <c r="I6548" t="s">
        <v>130</v>
      </c>
      <c r="J6548" t="s">
        <v>131</v>
      </c>
      <c r="K6548" t="s">
        <v>42</v>
      </c>
      <c r="L6548" s="13">
        <v>4.8</v>
      </c>
      <c r="M6548" s="8">
        <v>1.4</v>
      </c>
      <c r="N6548">
        <v>13</v>
      </c>
      <c r="O6548" s="8">
        <v>62.4</v>
      </c>
      <c r="P6548" s="14">
        <v>3.73E-2</v>
      </c>
      <c r="Q6548" s="8">
        <v>2.33</v>
      </c>
      <c r="R6548" s="8">
        <v>60.07</v>
      </c>
      <c r="S6548" s="8">
        <v>18.2</v>
      </c>
      <c r="T6548" s="8">
        <v>41.87</v>
      </c>
      <c r="U6548">
        <v>0</v>
      </c>
      <c r="V6548" s="8">
        <v>0</v>
      </c>
      <c r="W6548" s="8">
        <v>0</v>
      </c>
      <c r="X6548" s="8">
        <v>41.87</v>
      </c>
    </row>
    <row r="6549" spans="1:24" x14ac:dyDescent="0.25">
      <c r="A6549" t="s">
        <v>6875</v>
      </c>
      <c r="B6549" s="1">
        <v>45998</v>
      </c>
      <c r="C6549" t="s">
        <v>391</v>
      </c>
      <c r="D6549" t="s">
        <v>392</v>
      </c>
      <c r="E6549" t="s">
        <v>63</v>
      </c>
      <c r="F6549" t="s">
        <v>54</v>
      </c>
      <c r="G6549" t="s">
        <v>79</v>
      </c>
      <c r="H6549" t="s">
        <v>80</v>
      </c>
      <c r="I6549" t="s">
        <v>31</v>
      </c>
      <c r="J6549" t="s">
        <v>32</v>
      </c>
      <c r="K6549" t="s">
        <v>33</v>
      </c>
      <c r="L6549" s="13">
        <v>5.8</v>
      </c>
      <c r="M6549" s="8">
        <v>2.7</v>
      </c>
      <c r="N6549">
        <v>231</v>
      </c>
      <c r="O6549" s="8">
        <v>1339.8</v>
      </c>
      <c r="P6549" s="14">
        <v>4.1000000000000003E-3</v>
      </c>
      <c r="Q6549" s="8">
        <v>5.49</v>
      </c>
      <c r="R6549" s="8">
        <v>1334.31</v>
      </c>
      <c r="S6549" s="8">
        <v>623.70000000000005</v>
      </c>
      <c r="T6549" s="8">
        <v>710.61</v>
      </c>
      <c r="U6549">
        <v>0</v>
      </c>
      <c r="V6549" s="8">
        <v>0</v>
      </c>
      <c r="W6549" s="8">
        <v>0</v>
      </c>
      <c r="X6549" s="8">
        <v>710.61</v>
      </c>
    </row>
    <row r="6550" spans="1:24" x14ac:dyDescent="0.25">
      <c r="A6550" t="s">
        <v>6876</v>
      </c>
      <c r="B6550" s="1">
        <v>46163</v>
      </c>
      <c r="C6550" t="s">
        <v>334</v>
      </c>
      <c r="D6550" t="s">
        <v>335</v>
      </c>
      <c r="E6550" t="s">
        <v>53</v>
      </c>
      <c r="F6550" t="s">
        <v>37</v>
      </c>
      <c r="G6550" t="s">
        <v>55</v>
      </c>
      <c r="H6550" t="s">
        <v>56</v>
      </c>
      <c r="I6550" t="s">
        <v>74</v>
      </c>
      <c r="J6550" t="s">
        <v>75</v>
      </c>
      <c r="K6550" t="s">
        <v>49</v>
      </c>
      <c r="L6550" s="13">
        <v>11</v>
      </c>
      <c r="M6550" s="8">
        <v>6.8</v>
      </c>
      <c r="N6550">
        <v>10</v>
      </c>
      <c r="O6550" s="8">
        <v>110</v>
      </c>
      <c r="P6550" s="14">
        <v>2.0999999999999999E-3</v>
      </c>
      <c r="Q6550" s="8">
        <v>0.23</v>
      </c>
      <c r="R6550" s="8">
        <v>109.77</v>
      </c>
      <c r="S6550" s="8">
        <v>68</v>
      </c>
      <c r="T6550" s="8">
        <v>41.77</v>
      </c>
      <c r="U6550">
        <v>0</v>
      </c>
      <c r="V6550" s="8">
        <v>0</v>
      </c>
      <c r="W6550" s="8">
        <v>0</v>
      </c>
      <c r="X6550" s="8">
        <v>41.77</v>
      </c>
    </row>
    <row r="6551" spans="1:24" x14ac:dyDescent="0.25">
      <c r="A6551" t="s">
        <v>6877</v>
      </c>
      <c r="B6551" s="1">
        <v>45781</v>
      </c>
      <c r="C6551" t="s">
        <v>758</v>
      </c>
      <c r="D6551" t="s">
        <v>759</v>
      </c>
      <c r="E6551" t="s">
        <v>27</v>
      </c>
      <c r="F6551" t="s">
        <v>37</v>
      </c>
      <c r="G6551" t="s">
        <v>29</v>
      </c>
      <c r="H6551" t="s">
        <v>30</v>
      </c>
      <c r="I6551" t="s">
        <v>40</v>
      </c>
      <c r="J6551" t="s">
        <v>41</v>
      </c>
      <c r="K6551" t="s">
        <v>42</v>
      </c>
      <c r="L6551" s="13">
        <v>14.5</v>
      </c>
      <c r="M6551" s="8">
        <v>4.2</v>
      </c>
      <c r="N6551">
        <v>12</v>
      </c>
      <c r="O6551" s="8">
        <v>174</v>
      </c>
      <c r="P6551" s="14">
        <v>4.2599999999999999E-2</v>
      </c>
      <c r="Q6551" s="8">
        <v>7.41</v>
      </c>
      <c r="R6551" s="8">
        <v>166.59</v>
      </c>
      <c r="S6551" s="8">
        <v>50.4</v>
      </c>
      <c r="T6551" s="8">
        <v>116.19</v>
      </c>
      <c r="U6551">
        <v>0</v>
      </c>
      <c r="V6551" s="8">
        <v>0</v>
      </c>
      <c r="W6551" s="8">
        <v>0</v>
      </c>
      <c r="X6551" s="8">
        <v>116.19</v>
      </c>
    </row>
    <row r="6552" spans="1:24" x14ac:dyDescent="0.25">
      <c r="A6552" t="s">
        <v>6878</v>
      </c>
      <c r="B6552" s="1">
        <v>46111</v>
      </c>
      <c r="C6552" t="s">
        <v>805</v>
      </c>
      <c r="D6552" t="s">
        <v>806</v>
      </c>
      <c r="E6552" t="s">
        <v>63</v>
      </c>
      <c r="F6552" t="s">
        <v>89</v>
      </c>
      <c r="G6552" t="s">
        <v>79</v>
      </c>
      <c r="H6552" t="s">
        <v>80</v>
      </c>
      <c r="I6552" t="s">
        <v>156</v>
      </c>
      <c r="J6552" t="s">
        <v>157</v>
      </c>
      <c r="K6552" t="s">
        <v>42</v>
      </c>
      <c r="L6552" s="13">
        <v>6.2</v>
      </c>
      <c r="M6552" s="8">
        <v>1.9</v>
      </c>
      <c r="N6552">
        <v>210</v>
      </c>
      <c r="O6552" s="8">
        <v>1302</v>
      </c>
      <c r="P6552" s="14">
        <v>0.1414</v>
      </c>
      <c r="Q6552" s="8">
        <v>184.1</v>
      </c>
      <c r="R6552" s="8">
        <v>1117.9000000000001</v>
      </c>
      <c r="S6552" s="8">
        <v>399</v>
      </c>
      <c r="T6552" s="8">
        <v>718.9</v>
      </c>
      <c r="U6552">
        <v>17</v>
      </c>
      <c r="V6552" s="8">
        <v>90.5</v>
      </c>
      <c r="W6552" s="8">
        <v>40.799999999999997</v>
      </c>
      <c r="X6552" s="8">
        <v>678.1</v>
      </c>
    </row>
    <row r="6553" spans="1:24" x14ac:dyDescent="0.25">
      <c r="A6553" t="s">
        <v>6879</v>
      </c>
      <c r="B6553" s="1">
        <v>45723</v>
      </c>
      <c r="C6553" t="s">
        <v>215</v>
      </c>
      <c r="D6553" t="s">
        <v>216</v>
      </c>
      <c r="E6553" t="s">
        <v>27</v>
      </c>
      <c r="F6553" t="s">
        <v>54</v>
      </c>
      <c r="G6553" t="s">
        <v>29</v>
      </c>
      <c r="H6553" t="s">
        <v>30</v>
      </c>
      <c r="I6553" t="s">
        <v>127</v>
      </c>
      <c r="J6553" t="s">
        <v>128</v>
      </c>
      <c r="K6553" t="s">
        <v>33</v>
      </c>
      <c r="L6553" s="13">
        <v>7.2</v>
      </c>
      <c r="M6553" s="8">
        <v>3.6</v>
      </c>
      <c r="N6553">
        <v>29</v>
      </c>
      <c r="O6553" s="8">
        <v>208.8</v>
      </c>
      <c r="P6553" s="14">
        <v>3.0999999999999999E-3</v>
      </c>
      <c r="Q6553" s="8">
        <v>0.65</v>
      </c>
      <c r="R6553" s="8">
        <v>208.15</v>
      </c>
      <c r="S6553" s="8">
        <v>104.4</v>
      </c>
      <c r="T6553" s="8">
        <v>103.75</v>
      </c>
      <c r="U6553">
        <v>0</v>
      </c>
      <c r="V6553" s="8">
        <v>0</v>
      </c>
      <c r="W6553" s="8">
        <v>0</v>
      </c>
      <c r="X6553" s="8">
        <v>103.75</v>
      </c>
    </row>
    <row r="6554" spans="1:24" x14ac:dyDescent="0.25">
      <c r="A6554" t="s">
        <v>6880</v>
      </c>
      <c r="B6554" s="1">
        <v>45956</v>
      </c>
      <c r="C6554" t="s">
        <v>361</v>
      </c>
      <c r="D6554" t="s">
        <v>362</v>
      </c>
      <c r="E6554" t="s">
        <v>27</v>
      </c>
      <c r="F6554" t="s">
        <v>28</v>
      </c>
      <c r="G6554" t="s">
        <v>29</v>
      </c>
      <c r="H6554" t="s">
        <v>30</v>
      </c>
      <c r="I6554" t="s">
        <v>127</v>
      </c>
      <c r="J6554" t="s">
        <v>128</v>
      </c>
      <c r="K6554" t="s">
        <v>33</v>
      </c>
      <c r="L6554" s="13">
        <v>7.2</v>
      </c>
      <c r="M6554" s="8">
        <v>3.6</v>
      </c>
      <c r="N6554">
        <v>35</v>
      </c>
      <c r="O6554" s="8">
        <v>252</v>
      </c>
      <c r="P6554" s="14">
        <v>1.8100000000000002E-2</v>
      </c>
      <c r="Q6554" s="8">
        <v>4.5599999999999996</v>
      </c>
      <c r="R6554" s="8">
        <v>247.44</v>
      </c>
      <c r="S6554" s="8">
        <v>126</v>
      </c>
      <c r="T6554" s="8">
        <v>121.44</v>
      </c>
      <c r="U6554">
        <v>0</v>
      </c>
      <c r="V6554" s="8">
        <v>0</v>
      </c>
      <c r="W6554" s="8">
        <v>0</v>
      </c>
      <c r="X6554" s="8">
        <v>121.44</v>
      </c>
    </row>
    <row r="6555" spans="1:24" x14ac:dyDescent="0.25">
      <c r="A6555" t="s">
        <v>6881</v>
      </c>
      <c r="B6555" s="1">
        <v>46199</v>
      </c>
      <c r="C6555" t="s">
        <v>315</v>
      </c>
      <c r="D6555" t="s">
        <v>316</v>
      </c>
      <c r="E6555" t="s">
        <v>27</v>
      </c>
      <c r="F6555" t="s">
        <v>46</v>
      </c>
      <c r="G6555" t="s">
        <v>38</v>
      </c>
      <c r="H6555" t="s">
        <v>39</v>
      </c>
      <c r="I6555" t="s">
        <v>104</v>
      </c>
      <c r="J6555" t="s">
        <v>105</v>
      </c>
      <c r="K6555" t="s">
        <v>49</v>
      </c>
      <c r="L6555" s="13">
        <v>4.2</v>
      </c>
      <c r="M6555" s="8">
        <v>2.8</v>
      </c>
      <c r="N6555">
        <v>41</v>
      </c>
      <c r="O6555" s="8">
        <v>172.2</v>
      </c>
      <c r="P6555" s="14">
        <v>0.2014</v>
      </c>
      <c r="Q6555" s="8">
        <v>34.68</v>
      </c>
      <c r="R6555" s="8">
        <v>137.52000000000001</v>
      </c>
      <c r="S6555" s="8">
        <v>114.8</v>
      </c>
      <c r="T6555" s="8">
        <v>22.72</v>
      </c>
      <c r="U6555">
        <v>0</v>
      </c>
      <c r="V6555" s="8">
        <v>0</v>
      </c>
      <c r="W6555" s="8">
        <v>0</v>
      </c>
      <c r="X6555" s="8">
        <v>22.72</v>
      </c>
    </row>
    <row r="6556" spans="1:24" x14ac:dyDescent="0.25">
      <c r="A6556" t="s">
        <v>6882</v>
      </c>
      <c r="B6556" s="1">
        <v>46108</v>
      </c>
      <c r="C6556" t="s">
        <v>340</v>
      </c>
      <c r="D6556" t="s">
        <v>341</v>
      </c>
      <c r="E6556" t="s">
        <v>27</v>
      </c>
      <c r="F6556" t="s">
        <v>54</v>
      </c>
      <c r="G6556" t="s">
        <v>38</v>
      </c>
      <c r="H6556" t="s">
        <v>39</v>
      </c>
      <c r="I6556" t="s">
        <v>130</v>
      </c>
      <c r="J6556" t="s">
        <v>131</v>
      </c>
      <c r="K6556" t="s">
        <v>42</v>
      </c>
      <c r="L6556" s="13">
        <v>4.8</v>
      </c>
      <c r="M6556" s="8">
        <v>1.4</v>
      </c>
      <c r="N6556">
        <v>43</v>
      </c>
      <c r="O6556" s="8">
        <v>206.4</v>
      </c>
      <c r="P6556" s="14">
        <v>2.1700000000000001E-2</v>
      </c>
      <c r="Q6556" s="8">
        <v>4.4800000000000004</v>
      </c>
      <c r="R6556" s="8">
        <v>201.92</v>
      </c>
      <c r="S6556" s="8">
        <v>60.2</v>
      </c>
      <c r="T6556" s="8">
        <v>141.72</v>
      </c>
      <c r="U6556">
        <v>0</v>
      </c>
      <c r="V6556" s="8">
        <v>0</v>
      </c>
      <c r="W6556" s="8">
        <v>0</v>
      </c>
      <c r="X6556" s="8">
        <v>141.72</v>
      </c>
    </row>
    <row r="6557" spans="1:24" x14ac:dyDescent="0.25">
      <c r="A6557" t="s">
        <v>6883</v>
      </c>
      <c r="B6557" s="1">
        <v>45462</v>
      </c>
      <c r="C6557" t="s">
        <v>567</v>
      </c>
      <c r="D6557" t="s">
        <v>568</v>
      </c>
      <c r="E6557" t="s">
        <v>27</v>
      </c>
      <c r="F6557" t="s">
        <v>37</v>
      </c>
      <c r="G6557" t="s">
        <v>38</v>
      </c>
      <c r="H6557" t="s">
        <v>39</v>
      </c>
      <c r="I6557" t="s">
        <v>104</v>
      </c>
      <c r="J6557" t="s">
        <v>105</v>
      </c>
      <c r="K6557" t="s">
        <v>49</v>
      </c>
      <c r="L6557" s="13">
        <v>4.2</v>
      </c>
      <c r="M6557" s="8">
        <v>2.8</v>
      </c>
      <c r="N6557">
        <v>28</v>
      </c>
      <c r="O6557" s="8">
        <v>117.6</v>
      </c>
      <c r="P6557" s="14">
        <v>6.9999999999999999E-4</v>
      </c>
      <c r="Q6557" s="8">
        <v>0.08</v>
      </c>
      <c r="R6557" s="8">
        <v>117.52</v>
      </c>
      <c r="S6557" s="8">
        <v>78.400000000000006</v>
      </c>
      <c r="T6557" s="8">
        <v>39.119999999999997</v>
      </c>
      <c r="U6557">
        <v>0</v>
      </c>
      <c r="V6557" s="8">
        <v>0</v>
      </c>
      <c r="W6557" s="8">
        <v>0</v>
      </c>
      <c r="X6557" s="8">
        <v>39.119999999999997</v>
      </c>
    </row>
    <row r="6558" spans="1:24" x14ac:dyDescent="0.25">
      <c r="A6558" t="s">
        <v>6884</v>
      </c>
      <c r="B6558" s="1">
        <v>45407</v>
      </c>
      <c r="C6558" t="s">
        <v>223</v>
      </c>
      <c r="D6558" t="s">
        <v>224</v>
      </c>
      <c r="E6558" t="s">
        <v>27</v>
      </c>
      <c r="F6558" t="s">
        <v>28</v>
      </c>
      <c r="G6558" t="s">
        <v>38</v>
      </c>
      <c r="H6558" t="s">
        <v>39</v>
      </c>
      <c r="I6558" t="s">
        <v>99</v>
      </c>
      <c r="J6558" t="s">
        <v>100</v>
      </c>
      <c r="K6558" t="s">
        <v>49</v>
      </c>
      <c r="L6558" s="13">
        <v>3.8</v>
      </c>
      <c r="M6558" s="8">
        <v>2.6</v>
      </c>
      <c r="N6558">
        <v>35</v>
      </c>
      <c r="O6558" s="8">
        <v>133</v>
      </c>
      <c r="P6558" s="14">
        <v>4.87E-2</v>
      </c>
      <c r="Q6558" s="8">
        <v>6.48</v>
      </c>
      <c r="R6558" s="8">
        <v>126.52</v>
      </c>
      <c r="S6558" s="8">
        <v>91</v>
      </c>
      <c r="T6558" s="8">
        <v>35.520000000000003</v>
      </c>
      <c r="U6558">
        <v>0</v>
      </c>
      <c r="V6558" s="8">
        <v>0</v>
      </c>
      <c r="W6558" s="8">
        <v>0</v>
      </c>
      <c r="X6558" s="8">
        <v>35.520000000000003</v>
      </c>
    </row>
    <row r="6559" spans="1:24" x14ac:dyDescent="0.25">
      <c r="A6559" t="s">
        <v>6885</v>
      </c>
      <c r="B6559" s="1">
        <v>45427</v>
      </c>
      <c r="C6559" t="s">
        <v>642</v>
      </c>
      <c r="D6559" t="s">
        <v>643</v>
      </c>
      <c r="E6559" t="s">
        <v>71</v>
      </c>
      <c r="F6559" t="s">
        <v>54</v>
      </c>
      <c r="G6559" t="s">
        <v>72</v>
      </c>
      <c r="H6559" t="s">
        <v>73</v>
      </c>
      <c r="I6559" t="s">
        <v>144</v>
      </c>
      <c r="J6559" t="s">
        <v>145</v>
      </c>
      <c r="K6559" t="s">
        <v>33</v>
      </c>
      <c r="L6559" s="13">
        <v>12</v>
      </c>
      <c r="M6559" s="8">
        <v>6.5</v>
      </c>
      <c r="N6559">
        <v>19</v>
      </c>
      <c r="O6559" s="8">
        <v>228</v>
      </c>
      <c r="P6559" s="14">
        <v>1.1599999999999999E-2</v>
      </c>
      <c r="Q6559" s="8">
        <v>2.64</v>
      </c>
      <c r="R6559" s="8">
        <v>225.36</v>
      </c>
      <c r="S6559" s="8">
        <v>123.5</v>
      </c>
      <c r="T6559" s="8">
        <v>101.86</v>
      </c>
      <c r="U6559">
        <v>0</v>
      </c>
      <c r="V6559" s="8">
        <v>0</v>
      </c>
      <c r="W6559" s="8">
        <v>0</v>
      </c>
      <c r="X6559" s="8">
        <v>101.86</v>
      </c>
    </row>
    <row r="6560" spans="1:24" x14ac:dyDescent="0.25">
      <c r="A6560" t="s">
        <v>6886</v>
      </c>
      <c r="B6560" s="1">
        <v>46004</v>
      </c>
      <c r="C6560" t="s">
        <v>211</v>
      </c>
      <c r="D6560" t="s">
        <v>212</v>
      </c>
      <c r="E6560" t="s">
        <v>27</v>
      </c>
      <c r="F6560" t="s">
        <v>37</v>
      </c>
      <c r="G6560" t="s">
        <v>38</v>
      </c>
      <c r="H6560" t="s">
        <v>39</v>
      </c>
      <c r="I6560" t="s">
        <v>104</v>
      </c>
      <c r="J6560" t="s">
        <v>105</v>
      </c>
      <c r="K6560" t="s">
        <v>49</v>
      </c>
      <c r="L6560" s="13">
        <v>4.2</v>
      </c>
      <c r="M6560" s="8">
        <v>2.8</v>
      </c>
      <c r="N6560">
        <v>17</v>
      </c>
      <c r="O6560" s="8">
        <v>71.400000000000006</v>
      </c>
      <c r="P6560" s="14">
        <v>3.3999999999999998E-3</v>
      </c>
      <c r="Q6560" s="8">
        <v>0.24</v>
      </c>
      <c r="R6560" s="8">
        <v>71.16</v>
      </c>
      <c r="S6560" s="8">
        <v>47.6</v>
      </c>
      <c r="T6560" s="8">
        <v>23.56</v>
      </c>
      <c r="U6560">
        <v>0</v>
      </c>
      <c r="V6560" s="8">
        <v>0</v>
      </c>
      <c r="W6560" s="8">
        <v>0</v>
      </c>
      <c r="X6560" s="8">
        <v>23.56</v>
      </c>
    </row>
    <row r="6561" spans="1:24" x14ac:dyDescent="0.25">
      <c r="A6561" t="s">
        <v>6887</v>
      </c>
      <c r="B6561" s="1">
        <v>46035</v>
      </c>
      <c r="C6561" t="s">
        <v>458</v>
      </c>
      <c r="D6561" t="s">
        <v>459</v>
      </c>
      <c r="E6561" t="s">
        <v>27</v>
      </c>
      <c r="F6561" t="s">
        <v>89</v>
      </c>
      <c r="G6561" t="s">
        <v>38</v>
      </c>
      <c r="H6561" t="s">
        <v>39</v>
      </c>
      <c r="I6561" t="s">
        <v>104</v>
      </c>
      <c r="J6561" t="s">
        <v>105</v>
      </c>
      <c r="K6561" t="s">
        <v>49</v>
      </c>
      <c r="L6561" s="13">
        <v>4.2</v>
      </c>
      <c r="M6561" s="8">
        <v>2.8</v>
      </c>
      <c r="N6561">
        <v>52</v>
      </c>
      <c r="O6561" s="8">
        <v>218.4</v>
      </c>
      <c r="P6561" s="14">
        <v>2.81E-2</v>
      </c>
      <c r="Q6561" s="8">
        <v>6.14</v>
      </c>
      <c r="R6561" s="8">
        <v>212.26</v>
      </c>
      <c r="S6561" s="8">
        <v>145.6</v>
      </c>
      <c r="T6561" s="8">
        <v>66.66</v>
      </c>
      <c r="U6561">
        <v>0</v>
      </c>
      <c r="V6561" s="8">
        <v>0</v>
      </c>
      <c r="W6561" s="8">
        <v>0</v>
      </c>
      <c r="X6561" s="8">
        <v>66.66</v>
      </c>
    </row>
    <row r="6562" spans="1:24" x14ac:dyDescent="0.25">
      <c r="A6562" t="s">
        <v>6888</v>
      </c>
      <c r="B6562" s="1">
        <v>45352</v>
      </c>
      <c r="C6562" t="s">
        <v>345</v>
      </c>
      <c r="D6562" t="s">
        <v>346</v>
      </c>
      <c r="E6562" t="s">
        <v>71</v>
      </c>
      <c r="F6562" t="s">
        <v>28</v>
      </c>
      <c r="G6562" t="s">
        <v>72</v>
      </c>
      <c r="H6562" t="s">
        <v>73</v>
      </c>
      <c r="I6562" t="s">
        <v>47</v>
      </c>
      <c r="J6562" t="s">
        <v>48</v>
      </c>
      <c r="K6562" t="s">
        <v>49</v>
      </c>
      <c r="L6562" s="13">
        <v>5</v>
      </c>
      <c r="M6562" s="8">
        <v>3.2</v>
      </c>
      <c r="N6562">
        <v>50</v>
      </c>
      <c r="O6562" s="8">
        <v>250</v>
      </c>
      <c r="P6562" s="14">
        <v>5.4600000000000003E-2</v>
      </c>
      <c r="Q6562" s="8">
        <v>13.65</v>
      </c>
      <c r="R6562" s="8">
        <v>236.35</v>
      </c>
      <c r="S6562" s="8">
        <v>160</v>
      </c>
      <c r="T6562" s="8">
        <v>76.349999999999994</v>
      </c>
      <c r="U6562">
        <v>0</v>
      </c>
      <c r="V6562" s="8">
        <v>0</v>
      </c>
      <c r="W6562" s="8">
        <v>0</v>
      </c>
      <c r="X6562" s="8">
        <v>76.349999999999994</v>
      </c>
    </row>
    <row r="6563" spans="1:24" x14ac:dyDescent="0.25">
      <c r="A6563" t="s">
        <v>6889</v>
      </c>
      <c r="B6563" s="1">
        <v>46257</v>
      </c>
      <c r="C6563" t="s">
        <v>551</v>
      </c>
      <c r="D6563" t="s">
        <v>552</v>
      </c>
      <c r="E6563" t="s">
        <v>27</v>
      </c>
      <c r="F6563" t="s">
        <v>54</v>
      </c>
      <c r="G6563" t="s">
        <v>38</v>
      </c>
      <c r="H6563" t="s">
        <v>39</v>
      </c>
      <c r="I6563" t="s">
        <v>66</v>
      </c>
      <c r="J6563" t="s">
        <v>67</v>
      </c>
      <c r="K6563" t="s">
        <v>33</v>
      </c>
      <c r="L6563" s="13">
        <v>4.5</v>
      </c>
      <c r="M6563" s="8">
        <v>2.1</v>
      </c>
      <c r="N6563">
        <v>63</v>
      </c>
      <c r="O6563" s="8">
        <v>283.5</v>
      </c>
      <c r="P6563" s="14">
        <v>0.02</v>
      </c>
      <c r="Q6563" s="8">
        <v>5.67</v>
      </c>
      <c r="R6563" s="8">
        <v>277.83</v>
      </c>
      <c r="S6563" s="8">
        <v>132.30000000000001</v>
      </c>
      <c r="T6563" s="8">
        <v>145.53</v>
      </c>
      <c r="U6563">
        <v>0</v>
      </c>
      <c r="V6563" s="8">
        <v>0</v>
      </c>
      <c r="W6563" s="8">
        <v>0</v>
      </c>
      <c r="X6563" s="8">
        <v>145.53</v>
      </c>
    </row>
    <row r="6564" spans="1:24" x14ac:dyDescent="0.25">
      <c r="A6564" t="s">
        <v>6890</v>
      </c>
      <c r="B6564" s="1">
        <v>46156</v>
      </c>
      <c r="C6564" t="s">
        <v>609</v>
      </c>
      <c r="D6564" t="s">
        <v>610</v>
      </c>
      <c r="E6564" t="s">
        <v>63</v>
      </c>
      <c r="F6564" t="s">
        <v>37</v>
      </c>
      <c r="G6564" t="s">
        <v>64</v>
      </c>
      <c r="H6564" t="s">
        <v>65</v>
      </c>
      <c r="I6564" t="s">
        <v>57</v>
      </c>
      <c r="J6564" t="s">
        <v>58</v>
      </c>
      <c r="K6564" t="s">
        <v>59</v>
      </c>
      <c r="L6564" s="13">
        <v>10.5</v>
      </c>
      <c r="M6564" s="8">
        <v>7.5</v>
      </c>
      <c r="N6564">
        <v>6</v>
      </c>
      <c r="O6564" s="8">
        <v>63</v>
      </c>
      <c r="P6564" s="14">
        <v>1.55E-2</v>
      </c>
      <c r="Q6564" s="8">
        <v>0.98</v>
      </c>
      <c r="R6564" s="8">
        <v>62.02</v>
      </c>
      <c r="S6564" s="8">
        <v>45</v>
      </c>
      <c r="T6564" s="8">
        <v>17.02</v>
      </c>
      <c r="U6564">
        <v>0</v>
      </c>
      <c r="V6564" s="8">
        <v>0</v>
      </c>
      <c r="W6564" s="8">
        <v>0</v>
      </c>
      <c r="X6564" s="8">
        <v>17.02</v>
      </c>
    </row>
    <row r="6565" spans="1:24" x14ac:dyDescent="0.25">
      <c r="A6565" t="s">
        <v>6891</v>
      </c>
      <c r="B6565" s="1">
        <v>45455</v>
      </c>
      <c r="C6565" t="s">
        <v>148</v>
      </c>
      <c r="D6565" t="s">
        <v>149</v>
      </c>
      <c r="E6565" t="s">
        <v>150</v>
      </c>
      <c r="F6565" t="s">
        <v>37</v>
      </c>
      <c r="G6565" t="s">
        <v>151</v>
      </c>
      <c r="H6565" t="s">
        <v>152</v>
      </c>
      <c r="I6565" t="s">
        <v>156</v>
      </c>
      <c r="J6565" t="s">
        <v>157</v>
      </c>
      <c r="K6565" t="s">
        <v>42</v>
      </c>
      <c r="L6565" s="13">
        <v>6.2</v>
      </c>
      <c r="M6565" s="8">
        <v>1.9</v>
      </c>
      <c r="N6565">
        <v>56</v>
      </c>
      <c r="O6565" s="8">
        <v>347.2</v>
      </c>
      <c r="P6565" s="14">
        <v>1.1000000000000001E-3</v>
      </c>
      <c r="Q6565" s="8">
        <v>0.38</v>
      </c>
      <c r="R6565" s="8">
        <v>346.82</v>
      </c>
      <c r="S6565" s="8">
        <v>106.4</v>
      </c>
      <c r="T6565" s="8">
        <v>240.42</v>
      </c>
      <c r="U6565">
        <v>0</v>
      </c>
      <c r="V6565" s="8">
        <v>0</v>
      </c>
      <c r="W6565" s="8">
        <v>0</v>
      </c>
      <c r="X6565" s="8">
        <v>240.42</v>
      </c>
    </row>
    <row r="6566" spans="1:24" x14ac:dyDescent="0.25">
      <c r="A6566" t="s">
        <v>6892</v>
      </c>
      <c r="B6566" s="1">
        <v>45398</v>
      </c>
      <c r="C6566" t="s">
        <v>291</v>
      </c>
      <c r="D6566" t="s">
        <v>292</v>
      </c>
      <c r="E6566" t="s">
        <v>150</v>
      </c>
      <c r="F6566" t="s">
        <v>54</v>
      </c>
      <c r="G6566" t="s">
        <v>151</v>
      </c>
      <c r="H6566" t="s">
        <v>152</v>
      </c>
      <c r="I6566" t="s">
        <v>122</v>
      </c>
      <c r="J6566" t="s">
        <v>123</v>
      </c>
      <c r="K6566" t="s">
        <v>59</v>
      </c>
      <c r="L6566" s="13">
        <v>5.5</v>
      </c>
      <c r="M6566" s="8">
        <v>3.8</v>
      </c>
      <c r="N6566">
        <v>49</v>
      </c>
      <c r="O6566" s="8">
        <v>269.5</v>
      </c>
      <c r="P6566" s="14">
        <v>1.8E-3</v>
      </c>
      <c r="Q6566" s="8">
        <v>0.49</v>
      </c>
      <c r="R6566" s="8">
        <v>269.01</v>
      </c>
      <c r="S6566" s="8">
        <v>186.2</v>
      </c>
      <c r="T6566" s="8">
        <v>82.81</v>
      </c>
      <c r="U6566">
        <v>0</v>
      </c>
      <c r="V6566" s="8">
        <v>0</v>
      </c>
      <c r="W6566" s="8">
        <v>0</v>
      </c>
      <c r="X6566" s="8">
        <v>82.81</v>
      </c>
    </row>
    <row r="6567" spans="1:24" x14ac:dyDescent="0.25">
      <c r="A6567" t="s">
        <v>6893</v>
      </c>
      <c r="B6567" s="1">
        <v>45718</v>
      </c>
      <c r="C6567" t="s">
        <v>383</v>
      </c>
      <c r="D6567" t="s">
        <v>384</v>
      </c>
      <c r="E6567" t="s">
        <v>63</v>
      </c>
      <c r="F6567" t="s">
        <v>54</v>
      </c>
      <c r="G6567" t="s">
        <v>79</v>
      </c>
      <c r="H6567" t="s">
        <v>80</v>
      </c>
      <c r="I6567" t="s">
        <v>144</v>
      </c>
      <c r="J6567" t="s">
        <v>145</v>
      </c>
      <c r="K6567" t="s">
        <v>33</v>
      </c>
      <c r="L6567" s="13">
        <v>12</v>
      </c>
      <c r="M6567" s="8">
        <v>6.5</v>
      </c>
      <c r="N6567">
        <v>210</v>
      </c>
      <c r="O6567" s="8">
        <v>2520</v>
      </c>
      <c r="P6567" s="14">
        <v>1E-4</v>
      </c>
      <c r="Q6567" s="8">
        <v>0.25</v>
      </c>
      <c r="R6567" s="8">
        <v>2519.75</v>
      </c>
      <c r="S6567" s="8">
        <v>1365</v>
      </c>
      <c r="T6567" s="8">
        <v>1154.75</v>
      </c>
      <c r="U6567">
        <v>0</v>
      </c>
      <c r="V6567" s="8">
        <v>0</v>
      </c>
      <c r="W6567" s="8">
        <v>0</v>
      </c>
      <c r="X6567" s="8">
        <v>1154.75</v>
      </c>
    </row>
    <row r="6568" spans="1:24" x14ac:dyDescent="0.25">
      <c r="A6568" t="s">
        <v>6894</v>
      </c>
      <c r="B6568" s="1">
        <v>46225</v>
      </c>
      <c r="C6568" t="s">
        <v>223</v>
      </c>
      <c r="D6568" t="s">
        <v>224</v>
      </c>
      <c r="E6568" t="s">
        <v>27</v>
      </c>
      <c r="F6568" t="s">
        <v>28</v>
      </c>
      <c r="G6568" t="s">
        <v>38</v>
      </c>
      <c r="H6568" t="s">
        <v>39</v>
      </c>
      <c r="I6568" t="s">
        <v>57</v>
      </c>
      <c r="J6568" t="s">
        <v>58</v>
      </c>
      <c r="K6568" t="s">
        <v>59</v>
      </c>
      <c r="L6568" s="13">
        <v>10.5</v>
      </c>
      <c r="M6568" s="8">
        <v>7.5</v>
      </c>
      <c r="N6568">
        <v>136</v>
      </c>
      <c r="O6568" s="8">
        <v>1428</v>
      </c>
      <c r="P6568" s="14">
        <v>4.6300000000000001E-2</v>
      </c>
      <c r="Q6568" s="8">
        <v>66.12</v>
      </c>
      <c r="R6568" s="8">
        <v>1361.88</v>
      </c>
      <c r="S6568" s="8">
        <v>1020</v>
      </c>
      <c r="T6568" s="8">
        <v>341.88</v>
      </c>
      <c r="U6568">
        <v>4</v>
      </c>
      <c r="V6568" s="8">
        <v>40.06</v>
      </c>
      <c r="W6568" s="8">
        <v>32</v>
      </c>
      <c r="X6568" s="8">
        <v>309.88</v>
      </c>
    </row>
    <row r="6569" spans="1:24" x14ac:dyDescent="0.25">
      <c r="A6569" t="s">
        <v>6895</v>
      </c>
      <c r="B6569" s="1">
        <v>45896</v>
      </c>
      <c r="C6569" t="s">
        <v>180</v>
      </c>
      <c r="D6569" t="s">
        <v>181</v>
      </c>
      <c r="E6569" t="s">
        <v>63</v>
      </c>
      <c r="F6569" t="s">
        <v>46</v>
      </c>
      <c r="G6569" t="s">
        <v>79</v>
      </c>
      <c r="H6569" t="s">
        <v>80</v>
      </c>
      <c r="I6569" t="s">
        <v>40</v>
      </c>
      <c r="J6569" t="s">
        <v>41</v>
      </c>
      <c r="K6569" t="s">
        <v>42</v>
      </c>
      <c r="L6569" s="13">
        <v>14.5</v>
      </c>
      <c r="M6569" s="8">
        <v>4.2</v>
      </c>
      <c r="N6569">
        <v>8</v>
      </c>
      <c r="O6569" s="8">
        <v>116</v>
      </c>
      <c r="P6569" s="14">
        <v>6.93E-2</v>
      </c>
      <c r="Q6569" s="8">
        <v>8.0399999999999991</v>
      </c>
      <c r="R6569" s="8">
        <v>107.96</v>
      </c>
      <c r="S6569" s="8">
        <v>33.6</v>
      </c>
      <c r="T6569" s="8">
        <v>74.36</v>
      </c>
      <c r="U6569">
        <v>0</v>
      </c>
      <c r="V6569" s="8">
        <v>0</v>
      </c>
      <c r="W6569" s="8">
        <v>0</v>
      </c>
      <c r="X6569" s="8">
        <v>74.36</v>
      </c>
    </row>
    <row r="6570" spans="1:24" x14ac:dyDescent="0.25">
      <c r="A6570" t="s">
        <v>6896</v>
      </c>
      <c r="B6570" s="1">
        <v>45786</v>
      </c>
      <c r="C6570" t="s">
        <v>272</v>
      </c>
      <c r="D6570" t="s">
        <v>273</v>
      </c>
      <c r="E6570" t="s">
        <v>27</v>
      </c>
      <c r="F6570" t="s">
        <v>54</v>
      </c>
      <c r="G6570" t="s">
        <v>38</v>
      </c>
      <c r="H6570" t="s">
        <v>39</v>
      </c>
      <c r="I6570" t="s">
        <v>47</v>
      </c>
      <c r="J6570" t="s">
        <v>48</v>
      </c>
      <c r="K6570" t="s">
        <v>49</v>
      </c>
      <c r="L6570" s="13">
        <v>5</v>
      </c>
      <c r="M6570" s="8">
        <v>3.2</v>
      </c>
      <c r="N6570">
        <v>30</v>
      </c>
      <c r="O6570" s="8">
        <v>150</v>
      </c>
      <c r="P6570" s="14">
        <v>1.72E-2</v>
      </c>
      <c r="Q6570" s="8">
        <v>2.58</v>
      </c>
      <c r="R6570" s="8">
        <v>147.41999999999999</v>
      </c>
      <c r="S6570" s="8">
        <v>96</v>
      </c>
      <c r="T6570" s="8">
        <v>51.42</v>
      </c>
      <c r="U6570">
        <v>0</v>
      </c>
      <c r="V6570" s="8">
        <v>0</v>
      </c>
      <c r="W6570" s="8">
        <v>0</v>
      </c>
      <c r="X6570" s="8">
        <v>51.42</v>
      </c>
    </row>
    <row r="6571" spans="1:24" x14ac:dyDescent="0.25">
      <c r="A6571" t="s">
        <v>6897</v>
      </c>
      <c r="B6571" s="1">
        <v>46113</v>
      </c>
      <c r="C6571" t="s">
        <v>272</v>
      </c>
      <c r="D6571" t="s">
        <v>273</v>
      </c>
      <c r="E6571" t="s">
        <v>27</v>
      </c>
      <c r="F6571" t="s">
        <v>54</v>
      </c>
      <c r="G6571" t="s">
        <v>38</v>
      </c>
      <c r="H6571" t="s">
        <v>39</v>
      </c>
      <c r="I6571" t="s">
        <v>112</v>
      </c>
      <c r="J6571" t="s">
        <v>113</v>
      </c>
      <c r="K6571" t="s">
        <v>42</v>
      </c>
      <c r="L6571" s="13">
        <v>8.5</v>
      </c>
      <c r="M6571" s="8">
        <v>2.8</v>
      </c>
      <c r="N6571">
        <v>38</v>
      </c>
      <c r="O6571" s="8">
        <v>323</v>
      </c>
      <c r="P6571" s="14">
        <v>1.3100000000000001E-2</v>
      </c>
      <c r="Q6571" s="8">
        <v>4.2300000000000004</v>
      </c>
      <c r="R6571" s="8">
        <v>318.77</v>
      </c>
      <c r="S6571" s="8">
        <v>106.4</v>
      </c>
      <c r="T6571" s="8">
        <v>212.37</v>
      </c>
      <c r="U6571">
        <v>0</v>
      </c>
      <c r="V6571" s="8">
        <v>0</v>
      </c>
      <c r="W6571" s="8">
        <v>0</v>
      </c>
      <c r="X6571" s="8">
        <v>212.37</v>
      </c>
    </row>
    <row r="6572" spans="1:24" x14ac:dyDescent="0.25">
      <c r="A6572" t="s">
        <v>6898</v>
      </c>
      <c r="B6572" s="1">
        <v>45874</v>
      </c>
      <c r="C6572" t="s">
        <v>94</v>
      </c>
      <c r="D6572" t="s">
        <v>95</v>
      </c>
      <c r="E6572" t="s">
        <v>53</v>
      </c>
      <c r="F6572" t="s">
        <v>46</v>
      </c>
      <c r="G6572" t="s">
        <v>55</v>
      </c>
      <c r="H6572" t="s">
        <v>56</v>
      </c>
      <c r="I6572" t="s">
        <v>144</v>
      </c>
      <c r="J6572" t="s">
        <v>145</v>
      </c>
      <c r="K6572" t="s">
        <v>33</v>
      </c>
      <c r="L6572" s="13">
        <v>12</v>
      </c>
      <c r="M6572" s="8">
        <v>6.5</v>
      </c>
      <c r="N6572">
        <v>12</v>
      </c>
      <c r="O6572" s="8">
        <v>144</v>
      </c>
      <c r="P6572" s="14">
        <v>6.1699999999999998E-2</v>
      </c>
      <c r="Q6572" s="8">
        <v>8.8800000000000008</v>
      </c>
      <c r="R6572" s="8">
        <v>135.12</v>
      </c>
      <c r="S6572" s="8">
        <v>78</v>
      </c>
      <c r="T6572" s="8">
        <v>57.12</v>
      </c>
      <c r="U6572">
        <v>0</v>
      </c>
      <c r="V6572" s="8">
        <v>0</v>
      </c>
      <c r="W6572" s="8">
        <v>0</v>
      </c>
      <c r="X6572" s="8">
        <v>57.12</v>
      </c>
    </row>
    <row r="6573" spans="1:24" x14ac:dyDescent="0.25">
      <c r="A6573" t="s">
        <v>6899</v>
      </c>
      <c r="B6573" s="1">
        <v>45986</v>
      </c>
      <c r="C6573" t="s">
        <v>162</v>
      </c>
      <c r="D6573" t="s">
        <v>163</v>
      </c>
      <c r="E6573" t="s">
        <v>150</v>
      </c>
      <c r="F6573" t="s">
        <v>89</v>
      </c>
      <c r="G6573" t="s">
        <v>151</v>
      </c>
      <c r="H6573" t="s">
        <v>152</v>
      </c>
      <c r="I6573" t="s">
        <v>74</v>
      </c>
      <c r="J6573" t="s">
        <v>75</v>
      </c>
      <c r="K6573" t="s">
        <v>49</v>
      </c>
      <c r="L6573" s="13">
        <v>11</v>
      </c>
      <c r="M6573" s="8">
        <v>6.8</v>
      </c>
      <c r="N6573">
        <v>39</v>
      </c>
      <c r="O6573" s="8">
        <v>429</v>
      </c>
      <c r="P6573" s="14">
        <v>0.10150000000000001</v>
      </c>
      <c r="Q6573" s="8">
        <v>43.54</v>
      </c>
      <c r="R6573" s="8">
        <v>385.46</v>
      </c>
      <c r="S6573" s="8">
        <v>265.2</v>
      </c>
      <c r="T6573" s="8">
        <v>120.26</v>
      </c>
      <c r="U6573">
        <v>0</v>
      </c>
      <c r="V6573" s="8">
        <v>0</v>
      </c>
      <c r="W6573" s="8">
        <v>0</v>
      </c>
      <c r="X6573" s="8">
        <v>120.26</v>
      </c>
    </row>
    <row r="6574" spans="1:24" x14ac:dyDescent="0.25">
      <c r="A6574" t="s">
        <v>6900</v>
      </c>
      <c r="B6574" s="1">
        <v>45740</v>
      </c>
      <c r="C6574" t="s">
        <v>238</v>
      </c>
      <c r="D6574" t="s">
        <v>239</v>
      </c>
      <c r="E6574" t="s">
        <v>27</v>
      </c>
      <c r="F6574" t="s">
        <v>37</v>
      </c>
      <c r="G6574" t="s">
        <v>38</v>
      </c>
      <c r="H6574" t="s">
        <v>39</v>
      </c>
      <c r="I6574" t="s">
        <v>156</v>
      </c>
      <c r="J6574" t="s">
        <v>157</v>
      </c>
      <c r="K6574" t="s">
        <v>42</v>
      </c>
      <c r="L6574" s="13">
        <v>6.2</v>
      </c>
      <c r="M6574" s="8">
        <v>1.9</v>
      </c>
      <c r="N6574">
        <v>1</v>
      </c>
      <c r="O6574" s="8">
        <v>6.2</v>
      </c>
      <c r="P6574" s="14">
        <v>3.5000000000000003E-2</v>
      </c>
      <c r="Q6574" s="8">
        <v>0.22</v>
      </c>
      <c r="R6574" s="8">
        <v>5.98</v>
      </c>
      <c r="S6574" s="8">
        <v>1.9</v>
      </c>
      <c r="T6574" s="8">
        <v>4.08</v>
      </c>
      <c r="U6574">
        <v>0</v>
      </c>
      <c r="V6574" s="8">
        <v>0</v>
      </c>
      <c r="W6574" s="8">
        <v>0</v>
      </c>
      <c r="X6574" s="8">
        <v>4.08</v>
      </c>
    </row>
    <row r="6575" spans="1:24" x14ac:dyDescent="0.25">
      <c r="A6575" t="s">
        <v>6901</v>
      </c>
      <c r="B6575" s="1">
        <v>45477</v>
      </c>
      <c r="C6575" t="s">
        <v>667</v>
      </c>
      <c r="D6575" t="s">
        <v>668</v>
      </c>
      <c r="E6575" t="s">
        <v>63</v>
      </c>
      <c r="F6575" t="s">
        <v>54</v>
      </c>
      <c r="G6575" t="s">
        <v>79</v>
      </c>
      <c r="H6575" t="s">
        <v>80</v>
      </c>
      <c r="I6575" t="s">
        <v>156</v>
      </c>
      <c r="J6575" t="s">
        <v>157</v>
      </c>
      <c r="K6575" t="s">
        <v>42</v>
      </c>
      <c r="L6575" s="13">
        <v>6.2</v>
      </c>
      <c r="M6575" s="8">
        <v>1.9</v>
      </c>
      <c r="N6575">
        <v>28</v>
      </c>
      <c r="O6575" s="8">
        <v>173.6</v>
      </c>
      <c r="P6575" s="14">
        <v>4.3E-3</v>
      </c>
      <c r="Q6575" s="8">
        <v>0.75</v>
      </c>
      <c r="R6575" s="8">
        <v>172.85</v>
      </c>
      <c r="S6575" s="8">
        <v>53.2</v>
      </c>
      <c r="T6575" s="8">
        <v>119.65</v>
      </c>
      <c r="U6575">
        <v>0</v>
      </c>
      <c r="V6575" s="8">
        <v>0</v>
      </c>
      <c r="W6575" s="8">
        <v>0</v>
      </c>
      <c r="X6575" s="8">
        <v>119.65</v>
      </c>
    </row>
    <row r="6576" spans="1:24" x14ac:dyDescent="0.25">
      <c r="A6576" t="s">
        <v>6902</v>
      </c>
      <c r="B6576" s="1">
        <v>45917</v>
      </c>
      <c r="C6576" t="s">
        <v>455</v>
      </c>
      <c r="D6576" t="s">
        <v>456</v>
      </c>
      <c r="E6576" t="s">
        <v>71</v>
      </c>
      <c r="F6576" t="s">
        <v>89</v>
      </c>
      <c r="G6576" t="s">
        <v>165</v>
      </c>
      <c r="H6576" t="s">
        <v>166</v>
      </c>
      <c r="I6576" t="s">
        <v>130</v>
      </c>
      <c r="J6576" t="s">
        <v>131</v>
      </c>
      <c r="K6576" t="s">
        <v>42</v>
      </c>
      <c r="L6576" s="13">
        <v>4.8</v>
      </c>
      <c r="M6576" s="8">
        <v>1.4</v>
      </c>
      <c r="N6576">
        <v>120</v>
      </c>
      <c r="O6576" s="8">
        <v>576</v>
      </c>
      <c r="P6576" s="14">
        <v>0.19639999999999999</v>
      </c>
      <c r="Q6576" s="8">
        <v>113.13</v>
      </c>
      <c r="R6576" s="8">
        <v>462.87</v>
      </c>
      <c r="S6576" s="8">
        <v>168</v>
      </c>
      <c r="T6576" s="8">
        <v>294.87</v>
      </c>
      <c r="U6576">
        <v>0</v>
      </c>
      <c r="V6576" s="8">
        <v>0</v>
      </c>
      <c r="W6576" s="8">
        <v>0</v>
      </c>
      <c r="X6576" s="8">
        <v>294.87</v>
      </c>
    </row>
    <row r="6577" spans="1:24" x14ac:dyDescent="0.25">
      <c r="A6577" t="s">
        <v>6903</v>
      </c>
      <c r="B6577" s="1">
        <v>45680</v>
      </c>
      <c r="C6577" t="s">
        <v>354</v>
      </c>
      <c r="D6577" t="s">
        <v>355</v>
      </c>
      <c r="E6577" t="s">
        <v>71</v>
      </c>
      <c r="F6577" t="s">
        <v>54</v>
      </c>
      <c r="G6577" t="s">
        <v>165</v>
      </c>
      <c r="H6577" t="s">
        <v>166</v>
      </c>
      <c r="I6577" t="s">
        <v>130</v>
      </c>
      <c r="J6577" t="s">
        <v>131</v>
      </c>
      <c r="K6577" t="s">
        <v>42</v>
      </c>
      <c r="L6577" s="13">
        <v>4.8</v>
      </c>
      <c r="M6577" s="8">
        <v>1.4</v>
      </c>
      <c r="N6577">
        <v>113</v>
      </c>
      <c r="O6577" s="8">
        <v>542.4</v>
      </c>
      <c r="P6577" s="14">
        <v>2.1700000000000001E-2</v>
      </c>
      <c r="Q6577" s="8">
        <v>11.77</v>
      </c>
      <c r="R6577" s="8">
        <v>530.63</v>
      </c>
      <c r="S6577" s="8">
        <v>158.19999999999999</v>
      </c>
      <c r="T6577" s="8">
        <v>372.43</v>
      </c>
      <c r="U6577">
        <v>0</v>
      </c>
      <c r="V6577" s="8">
        <v>0</v>
      </c>
      <c r="W6577" s="8">
        <v>0</v>
      </c>
      <c r="X6577" s="8">
        <v>372.43</v>
      </c>
    </row>
    <row r="6578" spans="1:24" x14ac:dyDescent="0.25">
      <c r="A6578" t="s">
        <v>6904</v>
      </c>
      <c r="B6578" s="1">
        <v>46089</v>
      </c>
      <c r="C6578" t="s">
        <v>223</v>
      </c>
      <c r="D6578" t="s">
        <v>224</v>
      </c>
      <c r="E6578" t="s">
        <v>27</v>
      </c>
      <c r="F6578" t="s">
        <v>28</v>
      </c>
      <c r="G6578" t="s">
        <v>38</v>
      </c>
      <c r="H6578" t="s">
        <v>39</v>
      </c>
      <c r="I6578" t="s">
        <v>122</v>
      </c>
      <c r="J6578" t="s">
        <v>123</v>
      </c>
      <c r="K6578" t="s">
        <v>59</v>
      </c>
      <c r="L6578" s="13">
        <v>5.5</v>
      </c>
      <c r="M6578" s="8">
        <v>3.8</v>
      </c>
      <c r="N6578">
        <v>204</v>
      </c>
      <c r="O6578" s="8">
        <v>1122</v>
      </c>
      <c r="P6578" s="14">
        <v>3.49E-2</v>
      </c>
      <c r="Q6578" s="8">
        <v>39.159999999999997</v>
      </c>
      <c r="R6578" s="8">
        <v>1082.8399999999999</v>
      </c>
      <c r="S6578" s="8">
        <v>775.2</v>
      </c>
      <c r="T6578" s="8">
        <v>307.64</v>
      </c>
      <c r="U6578">
        <v>0</v>
      </c>
      <c r="V6578" s="8">
        <v>0</v>
      </c>
      <c r="W6578" s="8">
        <v>0</v>
      </c>
      <c r="X6578" s="8">
        <v>307.64</v>
      </c>
    </row>
    <row r="6579" spans="1:24" x14ac:dyDescent="0.25">
      <c r="A6579" t="s">
        <v>6905</v>
      </c>
      <c r="B6579" s="1">
        <v>45659</v>
      </c>
      <c r="C6579" t="s">
        <v>285</v>
      </c>
      <c r="D6579" t="s">
        <v>286</v>
      </c>
      <c r="E6579" t="s">
        <v>27</v>
      </c>
      <c r="F6579" t="s">
        <v>89</v>
      </c>
      <c r="G6579" t="s">
        <v>29</v>
      </c>
      <c r="H6579" t="s">
        <v>30</v>
      </c>
      <c r="I6579" t="s">
        <v>66</v>
      </c>
      <c r="J6579" t="s">
        <v>67</v>
      </c>
      <c r="K6579" t="s">
        <v>33</v>
      </c>
      <c r="L6579" s="13">
        <v>4.5</v>
      </c>
      <c r="M6579" s="8">
        <v>2.1</v>
      </c>
      <c r="N6579">
        <v>143</v>
      </c>
      <c r="O6579" s="8">
        <v>643.5</v>
      </c>
      <c r="P6579" s="14">
        <v>0.2046</v>
      </c>
      <c r="Q6579" s="8">
        <v>131.66</v>
      </c>
      <c r="R6579" s="8">
        <v>511.84</v>
      </c>
      <c r="S6579" s="8">
        <v>300.3</v>
      </c>
      <c r="T6579" s="8">
        <v>211.54</v>
      </c>
      <c r="U6579">
        <v>0</v>
      </c>
      <c r="V6579" s="8">
        <v>0</v>
      </c>
      <c r="W6579" s="8">
        <v>0</v>
      </c>
      <c r="X6579" s="8">
        <v>211.54</v>
      </c>
    </row>
    <row r="6580" spans="1:24" x14ac:dyDescent="0.25">
      <c r="A6580" t="s">
        <v>6906</v>
      </c>
      <c r="B6580" s="1">
        <v>45918</v>
      </c>
      <c r="C6580" t="s">
        <v>472</v>
      </c>
      <c r="D6580" t="s">
        <v>473</v>
      </c>
      <c r="E6580" t="s">
        <v>71</v>
      </c>
      <c r="F6580" t="s">
        <v>54</v>
      </c>
      <c r="G6580" t="s">
        <v>165</v>
      </c>
      <c r="H6580" t="s">
        <v>166</v>
      </c>
      <c r="I6580" t="s">
        <v>99</v>
      </c>
      <c r="J6580" t="s">
        <v>100</v>
      </c>
      <c r="K6580" t="s">
        <v>49</v>
      </c>
      <c r="L6580" s="13">
        <v>3.8</v>
      </c>
      <c r="M6580" s="8">
        <v>2.6</v>
      </c>
      <c r="N6580">
        <v>140</v>
      </c>
      <c r="O6580" s="8">
        <v>532</v>
      </c>
      <c r="P6580" s="14">
        <v>1.26E-2</v>
      </c>
      <c r="Q6580" s="8">
        <v>6.7</v>
      </c>
      <c r="R6580" s="8">
        <v>525.29999999999995</v>
      </c>
      <c r="S6580" s="8">
        <v>364</v>
      </c>
      <c r="T6580" s="8">
        <v>161.30000000000001</v>
      </c>
      <c r="U6580">
        <v>0</v>
      </c>
      <c r="V6580" s="8">
        <v>0</v>
      </c>
      <c r="W6580" s="8">
        <v>0</v>
      </c>
      <c r="X6580" s="8">
        <v>161.30000000000001</v>
      </c>
    </row>
    <row r="6581" spans="1:24" x14ac:dyDescent="0.25">
      <c r="A6581" t="s">
        <v>6907</v>
      </c>
      <c r="B6581" s="1">
        <v>45321</v>
      </c>
      <c r="C6581" t="s">
        <v>609</v>
      </c>
      <c r="D6581" t="s">
        <v>610</v>
      </c>
      <c r="E6581" t="s">
        <v>63</v>
      </c>
      <c r="F6581" t="s">
        <v>37</v>
      </c>
      <c r="G6581" t="s">
        <v>79</v>
      </c>
      <c r="H6581" t="s">
        <v>80</v>
      </c>
      <c r="I6581" t="s">
        <v>31</v>
      </c>
      <c r="J6581" t="s">
        <v>32</v>
      </c>
      <c r="K6581" t="s">
        <v>33</v>
      </c>
      <c r="L6581" s="13">
        <v>5.8</v>
      </c>
      <c r="M6581" s="8">
        <v>2.7</v>
      </c>
      <c r="N6581">
        <v>47</v>
      </c>
      <c r="O6581" s="8">
        <v>272.60000000000002</v>
      </c>
      <c r="P6581" s="14">
        <v>5.9999999999999995E-4</v>
      </c>
      <c r="Q6581" s="8">
        <v>0.16</v>
      </c>
      <c r="R6581" s="8">
        <v>272.44</v>
      </c>
      <c r="S6581" s="8">
        <v>126.9</v>
      </c>
      <c r="T6581" s="8">
        <v>145.54</v>
      </c>
      <c r="U6581">
        <v>0</v>
      </c>
      <c r="V6581" s="8">
        <v>0</v>
      </c>
      <c r="W6581" s="8">
        <v>0</v>
      </c>
      <c r="X6581" s="8">
        <v>145.54</v>
      </c>
    </row>
    <row r="6582" spans="1:24" x14ac:dyDescent="0.25">
      <c r="A6582" t="s">
        <v>6908</v>
      </c>
      <c r="B6582" s="1">
        <v>46175</v>
      </c>
      <c r="C6582" t="s">
        <v>285</v>
      </c>
      <c r="D6582" t="s">
        <v>286</v>
      </c>
      <c r="E6582" t="s">
        <v>27</v>
      </c>
      <c r="F6582" t="s">
        <v>89</v>
      </c>
      <c r="G6582" t="s">
        <v>38</v>
      </c>
      <c r="H6582" t="s">
        <v>39</v>
      </c>
      <c r="I6582" t="s">
        <v>112</v>
      </c>
      <c r="J6582" t="s">
        <v>113</v>
      </c>
      <c r="K6582" t="s">
        <v>42</v>
      </c>
      <c r="L6582" s="13">
        <v>8.5</v>
      </c>
      <c r="M6582" s="8">
        <v>2.8</v>
      </c>
      <c r="N6582">
        <v>99</v>
      </c>
      <c r="O6582" s="8">
        <v>841.5</v>
      </c>
      <c r="P6582" s="14">
        <v>0.38469999999999999</v>
      </c>
      <c r="Q6582" s="8">
        <v>323.73</v>
      </c>
      <c r="R6582" s="8">
        <v>517.77</v>
      </c>
      <c r="S6582" s="8">
        <v>277.2</v>
      </c>
      <c r="T6582" s="8">
        <v>240.57</v>
      </c>
      <c r="U6582">
        <v>0</v>
      </c>
      <c r="V6582" s="8">
        <v>0</v>
      </c>
      <c r="W6582" s="8">
        <v>0</v>
      </c>
      <c r="X6582" s="8">
        <v>240.57</v>
      </c>
    </row>
    <row r="6583" spans="1:24" x14ac:dyDescent="0.25">
      <c r="A6583" t="s">
        <v>6909</v>
      </c>
      <c r="B6583" s="1">
        <v>45992</v>
      </c>
      <c r="C6583" t="s">
        <v>205</v>
      </c>
      <c r="D6583" t="s">
        <v>206</v>
      </c>
      <c r="E6583" t="s">
        <v>71</v>
      </c>
      <c r="F6583" t="s">
        <v>54</v>
      </c>
      <c r="G6583" t="s">
        <v>72</v>
      </c>
      <c r="H6583" t="s">
        <v>73</v>
      </c>
      <c r="I6583" t="s">
        <v>130</v>
      </c>
      <c r="J6583" t="s">
        <v>131</v>
      </c>
      <c r="K6583" t="s">
        <v>42</v>
      </c>
      <c r="L6583" s="13">
        <v>4.8</v>
      </c>
      <c r="M6583" s="8">
        <v>1.4</v>
      </c>
      <c r="N6583">
        <v>146</v>
      </c>
      <c r="O6583" s="8">
        <v>700.8</v>
      </c>
      <c r="P6583" s="14">
        <v>0.37930000000000003</v>
      </c>
      <c r="Q6583" s="8">
        <v>265.81</v>
      </c>
      <c r="R6583" s="8">
        <v>434.99</v>
      </c>
      <c r="S6583" s="8">
        <v>204.4</v>
      </c>
      <c r="T6583" s="8">
        <v>230.59</v>
      </c>
      <c r="U6583">
        <v>0</v>
      </c>
      <c r="V6583" s="8">
        <v>0</v>
      </c>
      <c r="W6583" s="8">
        <v>0</v>
      </c>
      <c r="X6583" s="8">
        <v>230.59</v>
      </c>
    </row>
    <row r="6584" spans="1:24" x14ac:dyDescent="0.25">
      <c r="A6584" t="s">
        <v>6910</v>
      </c>
      <c r="B6584" s="1">
        <v>46193</v>
      </c>
      <c r="C6584" t="s">
        <v>328</v>
      </c>
      <c r="D6584" t="s">
        <v>329</v>
      </c>
      <c r="E6584" t="s">
        <v>71</v>
      </c>
      <c r="F6584" t="s">
        <v>54</v>
      </c>
      <c r="G6584" t="s">
        <v>72</v>
      </c>
      <c r="H6584" t="s">
        <v>73</v>
      </c>
      <c r="I6584" t="s">
        <v>31</v>
      </c>
      <c r="J6584" t="s">
        <v>32</v>
      </c>
      <c r="K6584" t="s">
        <v>33</v>
      </c>
      <c r="L6584" s="13">
        <v>5.8</v>
      </c>
      <c r="M6584" s="8">
        <v>2.7</v>
      </c>
      <c r="N6584">
        <v>62</v>
      </c>
      <c r="O6584" s="8">
        <v>359.6</v>
      </c>
      <c r="P6584" s="14">
        <v>4.8999999999999998E-3</v>
      </c>
      <c r="Q6584" s="8">
        <v>1.76</v>
      </c>
      <c r="R6584" s="8">
        <v>357.84</v>
      </c>
      <c r="S6584" s="8">
        <v>167.4</v>
      </c>
      <c r="T6584" s="8">
        <v>190.44</v>
      </c>
      <c r="U6584">
        <v>0</v>
      </c>
      <c r="V6584" s="8">
        <v>0</v>
      </c>
      <c r="W6584" s="8">
        <v>0</v>
      </c>
      <c r="X6584" s="8">
        <v>190.44</v>
      </c>
    </row>
    <row r="6585" spans="1:24" x14ac:dyDescent="0.25">
      <c r="A6585" t="s">
        <v>6911</v>
      </c>
      <c r="B6585" s="1">
        <v>46150</v>
      </c>
      <c r="C6585" t="s">
        <v>406</v>
      </c>
      <c r="D6585" t="s">
        <v>407</v>
      </c>
      <c r="E6585" t="s">
        <v>63</v>
      </c>
      <c r="F6585" t="s">
        <v>37</v>
      </c>
      <c r="G6585" t="s">
        <v>64</v>
      </c>
      <c r="H6585" t="s">
        <v>65</v>
      </c>
      <c r="I6585" t="s">
        <v>156</v>
      </c>
      <c r="J6585" t="s">
        <v>157</v>
      </c>
      <c r="K6585" t="s">
        <v>42</v>
      </c>
      <c r="L6585" s="13">
        <v>6.2</v>
      </c>
      <c r="M6585" s="8">
        <v>1.9</v>
      </c>
      <c r="N6585">
        <v>4</v>
      </c>
      <c r="O6585" s="8">
        <v>24.8</v>
      </c>
      <c r="P6585" s="14">
        <v>1.23E-2</v>
      </c>
      <c r="Q6585" s="8">
        <v>0.31</v>
      </c>
      <c r="R6585" s="8">
        <v>24.49</v>
      </c>
      <c r="S6585" s="8">
        <v>7.6</v>
      </c>
      <c r="T6585" s="8">
        <v>16.89</v>
      </c>
      <c r="U6585">
        <v>0</v>
      </c>
      <c r="V6585" s="8">
        <v>0</v>
      </c>
      <c r="W6585" s="8">
        <v>0</v>
      </c>
      <c r="X6585" s="8">
        <v>16.89</v>
      </c>
    </row>
    <row r="6586" spans="1:24" x14ac:dyDescent="0.25">
      <c r="A6586" t="s">
        <v>6912</v>
      </c>
      <c r="B6586" s="1">
        <v>46036</v>
      </c>
      <c r="C6586" t="s">
        <v>148</v>
      </c>
      <c r="D6586" t="s">
        <v>149</v>
      </c>
      <c r="E6586" t="s">
        <v>150</v>
      </c>
      <c r="F6586" t="s">
        <v>37</v>
      </c>
      <c r="G6586" t="s">
        <v>151</v>
      </c>
      <c r="H6586" t="s">
        <v>152</v>
      </c>
      <c r="I6586" t="s">
        <v>156</v>
      </c>
      <c r="J6586" t="s">
        <v>157</v>
      </c>
      <c r="K6586" t="s">
        <v>42</v>
      </c>
      <c r="L6586" s="13">
        <v>6.2</v>
      </c>
      <c r="M6586" s="8">
        <v>1.9</v>
      </c>
      <c r="N6586">
        <v>32</v>
      </c>
      <c r="O6586" s="8">
        <v>198.4</v>
      </c>
      <c r="P6586" s="14">
        <v>1.49E-2</v>
      </c>
      <c r="Q6586" s="8">
        <v>2.96</v>
      </c>
      <c r="R6586" s="8">
        <v>195.44</v>
      </c>
      <c r="S6586" s="8">
        <v>60.8</v>
      </c>
      <c r="T6586" s="8">
        <v>134.63999999999999</v>
      </c>
      <c r="U6586">
        <v>0</v>
      </c>
      <c r="V6586" s="8">
        <v>0</v>
      </c>
      <c r="W6586" s="8">
        <v>0</v>
      </c>
      <c r="X6586" s="8">
        <v>134.63999999999999</v>
      </c>
    </row>
    <row r="6587" spans="1:24" x14ac:dyDescent="0.25">
      <c r="A6587" t="s">
        <v>6913</v>
      </c>
      <c r="B6587" s="1">
        <v>46205</v>
      </c>
      <c r="C6587" t="s">
        <v>136</v>
      </c>
      <c r="D6587" t="s">
        <v>137</v>
      </c>
      <c r="E6587" t="s">
        <v>71</v>
      </c>
      <c r="F6587" t="s">
        <v>54</v>
      </c>
      <c r="G6587" t="s">
        <v>165</v>
      </c>
      <c r="H6587" t="s">
        <v>166</v>
      </c>
      <c r="I6587" t="s">
        <v>66</v>
      </c>
      <c r="J6587" t="s">
        <v>67</v>
      </c>
      <c r="K6587" t="s">
        <v>33</v>
      </c>
      <c r="L6587" s="13">
        <v>4.5</v>
      </c>
      <c r="M6587" s="8">
        <v>2.1</v>
      </c>
      <c r="N6587">
        <v>193</v>
      </c>
      <c r="O6587" s="8">
        <v>868.5</v>
      </c>
      <c r="P6587" s="14">
        <v>6.6E-3</v>
      </c>
      <c r="Q6587" s="8">
        <v>5.73</v>
      </c>
      <c r="R6587" s="8">
        <v>862.77</v>
      </c>
      <c r="S6587" s="8">
        <v>405.3</v>
      </c>
      <c r="T6587" s="8">
        <v>457.47</v>
      </c>
      <c r="U6587">
        <v>0</v>
      </c>
      <c r="V6587" s="8">
        <v>0</v>
      </c>
      <c r="W6587" s="8">
        <v>0</v>
      </c>
      <c r="X6587" s="8">
        <v>457.47</v>
      </c>
    </row>
    <row r="6588" spans="1:24" x14ac:dyDescent="0.25">
      <c r="A6588" t="s">
        <v>6914</v>
      </c>
      <c r="B6588" s="1">
        <v>45425</v>
      </c>
      <c r="C6588" t="s">
        <v>334</v>
      </c>
      <c r="D6588" t="s">
        <v>335</v>
      </c>
      <c r="E6588" t="s">
        <v>53</v>
      </c>
      <c r="F6588" t="s">
        <v>37</v>
      </c>
      <c r="G6588" t="s">
        <v>55</v>
      </c>
      <c r="H6588" t="s">
        <v>56</v>
      </c>
      <c r="I6588" t="s">
        <v>57</v>
      </c>
      <c r="J6588" t="s">
        <v>58</v>
      </c>
      <c r="K6588" t="s">
        <v>59</v>
      </c>
      <c r="L6588" s="13">
        <v>10.5</v>
      </c>
      <c r="M6588" s="8">
        <v>7.5</v>
      </c>
      <c r="N6588">
        <v>36</v>
      </c>
      <c r="O6588" s="8">
        <v>378</v>
      </c>
      <c r="P6588" s="14">
        <v>1.32E-2</v>
      </c>
      <c r="Q6588" s="8">
        <v>4.99</v>
      </c>
      <c r="R6588" s="8">
        <v>373.01</v>
      </c>
      <c r="S6588" s="8">
        <v>270</v>
      </c>
      <c r="T6588" s="8">
        <v>103.01</v>
      </c>
      <c r="U6588">
        <v>0</v>
      </c>
      <c r="V6588" s="8">
        <v>0</v>
      </c>
      <c r="W6588" s="8">
        <v>0</v>
      </c>
      <c r="X6588" s="8">
        <v>103.01</v>
      </c>
    </row>
    <row r="6589" spans="1:24" x14ac:dyDescent="0.25">
      <c r="A6589" t="s">
        <v>6915</v>
      </c>
      <c r="B6589" s="1">
        <v>45786</v>
      </c>
      <c r="C6589" t="s">
        <v>188</v>
      </c>
      <c r="D6589" t="s">
        <v>189</v>
      </c>
      <c r="E6589" t="s">
        <v>27</v>
      </c>
      <c r="F6589" t="s">
        <v>54</v>
      </c>
      <c r="G6589" t="s">
        <v>29</v>
      </c>
      <c r="H6589" t="s">
        <v>30</v>
      </c>
      <c r="I6589" t="s">
        <v>74</v>
      </c>
      <c r="J6589" t="s">
        <v>75</v>
      </c>
      <c r="K6589" t="s">
        <v>49</v>
      </c>
      <c r="L6589" s="13">
        <v>11</v>
      </c>
      <c r="M6589" s="8">
        <v>6.8</v>
      </c>
      <c r="N6589">
        <v>118</v>
      </c>
      <c r="O6589" s="8">
        <v>1298</v>
      </c>
      <c r="P6589" s="14">
        <v>1.1999999999999999E-3</v>
      </c>
      <c r="Q6589" s="8">
        <v>1.56</v>
      </c>
      <c r="R6589" s="8">
        <v>1296.44</v>
      </c>
      <c r="S6589" s="8">
        <v>802.4</v>
      </c>
      <c r="T6589" s="8">
        <v>494.04</v>
      </c>
      <c r="U6589">
        <v>0</v>
      </c>
      <c r="V6589" s="8">
        <v>0</v>
      </c>
      <c r="W6589" s="8">
        <v>0</v>
      </c>
      <c r="X6589" s="8">
        <v>494.04</v>
      </c>
    </row>
    <row r="6590" spans="1:24" x14ac:dyDescent="0.25">
      <c r="A6590" t="s">
        <v>6916</v>
      </c>
      <c r="B6590" s="1">
        <v>46234</v>
      </c>
      <c r="C6590" t="s">
        <v>615</v>
      </c>
      <c r="D6590" t="s">
        <v>616</v>
      </c>
      <c r="E6590" t="s">
        <v>150</v>
      </c>
      <c r="F6590" t="s">
        <v>89</v>
      </c>
      <c r="G6590" t="s">
        <v>151</v>
      </c>
      <c r="H6590" t="s">
        <v>152</v>
      </c>
      <c r="I6590" t="s">
        <v>47</v>
      </c>
      <c r="J6590" t="s">
        <v>48</v>
      </c>
      <c r="K6590" t="s">
        <v>49</v>
      </c>
      <c r="L6590" s="13">
        <v>5</v>
      </c>
      <c r="M6590" s="8">
        <v>3.2</v>
      </c>
      <c r="N6590">
        <v>110</v>
      </c>
      <c r="O6590" s="8">
        <v>550</v>
      </c>
      <c r="P6590" s="14">
        <v>0.15329999999999999</v>
      </c>
      <c r="Q6590" s="8">
        <v>84.32</v>
      </c>
      <c r="R6590" s="8">
        <v>465.68</v>
      </c>
      <c r="S6590" s="8">
        <v>352</v>
      </c>
      <c r="T6590" s="8">
        <v>113.68</v>
      </c>
      <c r="U6590">
        <v>0</v>
      </c>
      <c r="V6590" s="8">
        <v>0</v>
      </c>
      <c r="W6590" s="8">
        <v>0</v>
      </c>
      <c r="X6590" s="8">
        <v>113.68</v>
      </c>
    </row>
    <row r="6591" spans="1:24" x14ac:dyDescent="0.25">
      <c r="A6591" t="s">
        <v>6917</v>
      </c>
      <c r="B6591" s="1">
        <v>45791</v>
      </c>
      <c r="C6591" t="s">
        <v>420</v>
      </c>
      <c r="D6591" t="s">
        <v>421</v>
      </c>
      <c r="E6591" t="s">
        <v>150</v>
      </c>
      <c r="F6591" t="s">
        <v>89</v>
      </c>
      <c r="G6591" t="s">
        <v>151</v>
      </c>
      <c r="H6591" t="s">
        <v>152</v>
      </c>
      <c r="I6591" t="s">
        <v>185</v>
      </c>
      <c r="J6591" t="s">
        <v>186</v>
      </c>
      <c r="K6591" t="s">
        <v>59</v>
      </c>
      <c r="L6591" s="13">
        <v>4.9000000000000004</v>
      </c>
      <c r="M6591" s="8">
        <v>3.1</v>
      </c>
      <c r="N6591">
        <v>125</v>
      </c>
      <c r="O6591" s="8">
        <v>612.5</v>
      </c>
      <c r="P6591" s="14">
        <v>5.21E-2</v>
      </c>
      <c r="Q6591" s="8">
        <v>31.91</v>
      </c>
      <c r="R6591" s="8">
        <v>580.59</v>
      </c>
      <c r="S6591" s="8">
        <v>387.5</v>
      </c>
      <c r="T6591" s="8">
        <v>193.09</v>
      </c>
      <c r="U6591">
        <v>0</v>
      </c>
      <c r="V6591" s="8">
        <v>0</v>
      </c>
      <c r="W6591" s="8">
        <v>0</v>
      </c>
      <c r="X6591" s="8">
        <v>193.09</v>
      </c>
    </row>
    <row r="6592" spans="1:24" x14ac:dyDescent="0.25">
      <c r="A6592" t="s">
        <v>6918</v>
      </c>
      <c r="B6592" s="1">
        <v>45407</v>
      </c>
      <c r="C6592" t="s">
        <v>266</v>
      </c>
      <c r="D6592" t="s">
        <v>267</v>
      </c>
      <c r="E6592" t="s">
        <v>53</v>
      </c>
      <c r="F6592" t="s">
        <v>54</v>
      </c>
      <c r="G6592" t="s">
        <v>55</v>
      </c>
      <c r="H6592" t="s">
        <v>56</v>
      </c>
      <c r="I6592" t="s">
        <v>31</v>
      </c>
      <c r="J6592" t="s">
        <v>32</v>
      </c>
      <c r="K6592" t="s">
        <v>33</v>
      </c>
      <c r="L6592" s="13">
        <v>5.8</v>
      </c>
      <c r="M6592" s="8">
        <v>2.7</v>
      </c>
      <c r="N6592">
        <v>45</v>
      </c>
      <c r="O6592" s="8">
        <v>261</v>
      </c>
      <c r="P6592" s="14">
        <v>6.8999999999999999E-3</v>
      </c>
      <c r="Q6592" s="8">
        <v>1.8</v>
      </c>
      <c r="R6592" s="8">
        <v>259.2</v>
      </c>
      <c r="S6592" s="8">
        <v>121.5</v>
      </c>
      <c r="T6592" s="8">
        <v>137.69999999999999</v>
      </c>
      <c r="U6592">
        <v>0</v>
      </c>
      <c r="V6592" s="8">
        <v>0</v>
      </c>
      <c r="W6592" s="8">
        <v>0</v>
      </c>
      <c r="X6592" s="8">
        <v>137.69999999999999</v>
      </c>
    </row>
    <row r="6593" spans="1:24" x14ac:dyDescent="0.25">
      <c r="A6593" t="s">
        <v>6919</v>
      </c>
      <c r="B6593" s="1">
        <v>46200</v>
      </c>
      <c r="C6593" t="s">
        <v>244</v>
      </c>
      <c r="D6593" t="s">
        <v>245</v>
      </c>
      <c r="E6593" t="s">
        <v>53</v>
      </c>
      <c r="F6593" t="s">
        <v>46</v>
      </c>
      <c r="G6593" t="s">
        <v>55</v>
      </c>
      <c r="H6593" t="s">
        <v>56</v>
      </c>
      <c r="I6593" t="s">
        <v>104</v>
      </c>
      <c r="J6593" t="s">
        <v>105</v>
      </c>
      <c r="K6593" t="s">
        <v>49</v>
      </c>
      <c r="L6593" s="13">
        <v>4.2</v>
      </c>
      <c r="M6593" s="8">
        <v>2.8</v>
      </c>
      <c r="N6593">
        <v>2</v>
      </c>
      <c r="O6593" s="8">
        <v>8.4</v>
      </c>
      <c r="P6593" s="14">
        <v>2.7699999999999999E-2</v>
      </c>
      <c r="Q6593" s="8">
        <v>0.23</v>
      </c>
      <c r="R6593" s="8">
        <v>8.17</v>
      </c>
      <c r="S6593" s="8">
        <v>5.6</v>
      </c>
      <c r="T6593" s="8">
        <v>2.57</v>
      </c>
      <c r="U6593">
        <v>0</v>
      </c>
      <c r="V6593" s="8">
        <v>0</v>
      </c>
      <c r="W6593" s="8">
        <v>0</v>
      </c>
      <c r="X6593" s="8">
        <v>2.57</v>
      </c>
    </row>
    <row r="6594" spans="1:24" x14ac:dyDescent="0.25">
      <c r="A6594" t="s">
        <v>6920</v>
      </c>
      <c r="B6594" s="1">
        <v>45713</v>
      </c>
      <c r="C6594" t="s">
        <v>198</v>
      </c>
      <c r="D6594" t="s">
        <v>199</v>
      </c>
      <c r="E6594" t="s">
        <v>150</v>
      </c>
      <c r="F6594" t="s">
        <v>54</v>
      </c>
      <c r="G6594" t="s">
        <v>151</v>
      </c>
      <c r="H6594" t="s">
        <v>152</v>
      </c>
      <c r="I6594" t="s">
        <v>84</v>
      </c>
      <c r="J6594" t="s">
        <v>85</v>
      </c>
      <c r="K6594" t="s">
        <v>42</v>
      </c>
      <c r="L6594" s="13">
        <v>9.9</v>
      </c>
      <c r="M6594" s="8">
        <v>3.1</v>
      </c>
      <c r="N6594">
        <v>95</v>
      </c>
      <c r="O6594" s="8">
        <v>940.5</v>
      </c>
      <c r="P6594" s="14">
        <v>6.7999999999999996E-3</v>
      </c>
      <c r="Q6594" s="8">
        <v>6.4</v>
      </c>
      <c r="R6594" s="8">
        <v>934.1</v>
      </c>
      <c r="S6594" s="8">
        <v>294.5</v>
      </c>
      <c r="T6594" s="8">
        <v>639.6</v>
      </c>
      <c r="U6594">
        <v>0</v>
      </c>
      <c r="V6594" s="8">
        <v>0</v>
      </c>
      <c r="W6594" s="8">
        <v>0</v>
      </c>
      <c r="X6594" s="8">
        <v>639.6</v>
      </c>
    </row>
    <row r="6595" spans="1:24" x14ac:dyDescent="0.25">
      <c r="A6595" t="s">
        <v>6921</v>
      </c>
      <c r="B6595" s="1">
        <v>45743</v>
      </c>
      <c r="C6595" t="s">
        <v>678</v>
      </c>
      <c r="D6595" t="s">
        <v>679</v>
      </c>
      <c r="E6595" t="s">
        <v>63</v>
      </c>
      <c r="F6595" t="s">
        <v>89</v>
      </c>
      <c r="G6595" t="s">
        <v>79</v>
      </c>
      <c r="H6595" t="s">
        <v>80</v>
      </c>
      <c r="I6595" t="s">
        <v>112</v>
      </c>
      <c r="J6595" t="s">
        <v>113</v>
      </c>
      <c r="K6595" t="s">
        <v>42</v>
      </c>
      <c r="L6595" s="13">
        <v>8.5</v>
      </c>
      <c r="M6595" s="8">
        <v>2.8</v>
      </c>
      <c r="N6595">
        <v>312</v>
      </c>
      <c r="O6595" s="8">
        <v>2652</v>
      </c>
      <c r="P6595" s="14">
        <v>9.4899999999999998E-2</v>
      </c>
      <c r="Q6595" s="8">
        <v>251.67</v>
      </c>
      <c r="R6595" s="8">
        <v>2400.33</v>
      </c>
      <c r="S6595" s="8">
        <v>873.6</v>
      </c>
      <c r="T6595" s="8">
        <v>1526.73</v>
      </c>
      <c r="U6595">
        <v>0</v>
      </c>
      <c r="V6595" s="8">
        <v>0</v>
      </c>
      <c r="W6595" s="8">
        <v>0</v>
      </c>
      <c r="X6595" s="8">
        <v>1526.73</v>
      </c>
    </row>
    <row r="6596" spans="1:24" x14ac:dyDescent="0.25">
      <c r="A6596" t="s">
        <v>6922</v>
      </c>
      <c r="B6596" s="1">
        <v>45339</v>
      </c>
      <c r="C6596" t="s">
        <v>198</v>
      </c>
      <c r="D6596" t="s">
        <v>199</v>
      </c>
      <c r="E6596" t="s">
        <v>150</v>
      </c>
      <c r="F6596" t="s">
        <v>54</v>
      </c>
      <c r="G6596" t="s">
        <v>151</v>
      </c>
      <c r="H6596" t="s">
        <v>152</v>
      </c>
      <c r="I6596" t="s">
        <v>40</v>
      </c>
      <c r="J6596" t="s">
        <v>41</v>
      </c>
      <c r="K6596" t="s">
        <v>42</v>
      </c>
      <c r="L6596" s="13">
        <v>14.5</v>
      </c>
      <c r="M6596" s="8">
        <v>4.2</v>
      </c>
      <c r="N6596">
        <v>24</v>
      </c>
      <c r="O6596" s="8">
        <v>348</v>
      </c>
      <c r="P6596" s="14">
        <v>1.43E-2</v>
      </c>
      <c r="Q6596" s="8">
        <v>4.9800000000000004</v>
      </c>
      <c r="R6596" s="8">
        <v>343.02</v>
      </c>
      <c r="S6596" s="8">
        <v>100.8</v>
      </c>
      <c r="T6596" s="8">
        <v>242.22</v>
      </c>
      <c r="U6596">
        <v>0</v>
      </c>
      <c r="V6596" s="8">
        <v>0</v>
      </c>
      <c r="W6596" s="8">
        <v>0</v>
      </c>
      <c r="X6596" s="8">
        <v>242.22</v>
      </c>
    </row>
    <row r="6597" spans="1:24" x14ac:dyDescent="0.25">
      <c r="A6597" t="s">
        <v>6923</v>
      </c>
      <c r="B6597" s="1">
        <v>45356</v>
      </c>
      <c r="C6597" t="s">
        <v>110</v>
      </c>
      <c r="D6597" t="s">
        <v>111</v>
      </c>
      <c r="E6597" t="s">
        <v>27</v>
      </c>
      <c r="F6597" t="s">
        <v>37</v>
      </c>
      <c r="G6597" t="s">
        <v>29</v>
      </c>
      <c r="H6597" t="s">
        <v>30</v>
      </c>
      <c r="I6597" t="s">
        <v>104</v>
      </c>
      <c r="J6597" t="s">
        <v>105</v>
      </c>
      <c r="K6597" t="s">
        <v>49</v>
      </c>
      <c r="L6597" s="13">
        <v>4.2</v>
      </c>
      <c r="M6597" s="8">
        <v>2.8</v>
      </c>
      <c r="N6597">
        <v>55</v>
      </c>
      <c r="O6597" s="8">
        <v>231</v>
      </c>
      <c r="P6597" s="14">
        <v>1.2500000000000001E-2</v>
      </c>
      <c r="Q6597" s="8">
        <v>2.89</v>
      </c>
      <c r="R6597" s="8">
        <v>228.11</v>
      </c>
      <c r="S6597" s="8">
        <v>154</v>
      </c>
      <c r="T6597" s="8">
        <v>74.11</v>
      </c>
      <c r="U6597">
        <v>0</v>
      </c>
      <c r="V6597" s="8">
        <v>0</v>
      </c>
      <c r="W6597" s="8">
        <v>0</v>
      </c>
      <c r="X6597" s="8">
        <v>74.11</v>
      </c>
    </row>
    <row r="6598" spans="1:24" x14ac:dyDescent="0.25">
      <c r="A6598" t="s">
        <v>6924</v>
      </c>
      <c r="B6598" s="1">
        <v>45559</v>
      </c>
      <c r="C6598" t="s">
        <v>689</v>
      </c>
      <c r="D6598" t="s">
        <v>690</v>
      </c>
      <c r="E6598" t="s">
        <v>27</v>
      </c>
      <c r="F6598" t="s">
        <v>54</v>
      </c>
      <c r="G6598" t="s">
        <v>38</v>
      </c>
      <c r="H6598" t="s">
        <v>39</v>
      </c>
      <c r="I6598" t="s">
        <v>31</v>
      </c>
      <c r="J6598" t="s">
        <v>32</v>
      </c>
      <c r="K6598" t="s">
        <v>33</v>
      </c>
      <c r="L6598" s="13">
        <v>5.8</v>
      </c>
      <c r="M6598" s="8">
        <v>2.7</v>
      </c>
      <c r="N6598">
        <v>192</v>
      </c>
      <c r="O6598" s="8">
        <v>1113.5999999999999</v>
      </c>
      <c r="P6598" s="14">
        <v>1.9800000000000002E-2</v>
      </c>
      <c r="Q6598" s="8">
        <v>22.05</v>
      </c>
      <c r="R6598" s="8">
        <v>1091.55</v>
      </c>
      <c r="S6598" s="8">
        <v>518.4</v>
      </c>
      <c r="T6598" s="8">
        <v>573.15</v>
      </c>
      <c r="U6598">
        <v>0</v>
      </c>
      <c r="V6598" s="8">
        <v>0</v>
      </c>
      <c r="W6598" s="8">
        <v>0</v>
      </c>
      <c r="X6598" s="8">
        <v>573.15</v>
      </c>
    </row>
    <row r="6599" spans="1:24" x14ac:dyDescent="0.25">
      <c r="A6599" t="s">
        <v>6925</v>
      </c>
      <c r="B6599" s="1">
        <v>45962</v>
      </c>
      <c r="C6599" t="s">
        <v>195</v>
      </c>
      <c r="D6599" t="s">
        <v>196</v>
      </c>
      <c r="E6599" t="s">
        <v>150</v>
      </c>
      <c r="F6599" t="s">
        <v>89</v>
      </c>
      <c r="G6599" t="s">
        <v>151</v>
      </c>
      <c r="H6599" t="s">
        <v>152</v>
      </c>
      <c r="I6599" t="s">
        <v>144</v>
      </c>
      <c r="J6599" t="s">
        <v>145</v>
      </c>
      <c r="K6599" t="s">
        <v>33</v>
      </c>
      <c r="L6599" s="13">
        <v>12</v>
      </c>
      <c r="M6599" s="8">
        <v>6.5</v>
      </c>
      <c r="N6599">
        <v>146</v>
      </c>
      <c r="O6599" s="8">
        <v>1752</v>
      </c>
      <c r="P6599" s="14">
        <v>2.5999999999999999E-2</v>
      </c>
      <c r="Q6599" s="8">
        <v>45.55</v>
      </c>
      <c r="R6599" s="8">
        <v>1706.45</v>
      </c>
      <c r="S6599" s="8">
        <v>949</v>
      </c>
      <c r="T6599" s="8">
        <v>757.45</v>
      </c>
      <c r="U6599">
        <v>0</v>
      </c>
      <c r="V6599" s="8">
        <v>0</v>
      </c>
      <c r="W6599" s="8">
        <v>0</v>
      </c>
      <c r="X6599" s="8">
        <v>757.45</v>
      </c>
    </row>
    <row r="6600" spans="1:24" x14ac:dyDescent="0.25">
      <c r="A6600" t="s">
        <v>6926</v>
      </c>
      <c r="B6600" s="1">
        <v>45613</v>
      </c>
      <c r="C6600" t="s">
        <v>266</v>
      </c>
      <c r="D6600" t="s">
        <v>267</v>
      </c>
      <c r="E6600" t="s">
        <v>53</v>
      </c>
      <c r="F6600" t="s">
        <v>54</v>
      </c>
      <c r="G6600" t="s">
        <v>55</v>
      </c>
      <c r="H6600" t="s">
        <v>56</v>
      </c>
      <c r="I6600" t="s">
        <v>40</v>
      </c>
      <c r="J6600" t="s">
        <v>41</v>
      </c>
      <c r="K6600" t="s">
        <v>42</v>
      </c>
      <c r="L6600" s="13">
        <v>14.5</v>
      </c>
      <c r="M6600" s="8">
        <v>4.2</v>
      </c>
      <c r="N6600">
        <v>20</v>
      </c>
      <c r="O6600" s="8">
        <v>290</v>
      </c>
      <c r="P6600" s="14">
        <v>9.4999999999999998E-3</v>
      </c>
      <c r="Q6600" s="8">
        <v>2.76</v>
      </c>
      <c r="R6600" s="8">
        <v>287.24</v>
      </c>
      <c r="S6600" s="8">
        <v>84</v>
      </c>
      <c r="T6600" s="8">
        <v>203.24</v>
      </c>
      <c r="U6600">
        <v>0</v>
      </c>
      <c r="V6600" s="8">
        <v>0</v>
      </c>
      <c r="W6600" s="8">
        <v>0</v>
      </c>
      <c r="X6600" s="8">
        <v>203.24</v>
      </c>
    </row>
    <row r="6601" spans="1:24" x14ac:dyDescent="0.25">
      <c r="A6601" t="s">
        <v>6927</v>
      </c>
      <c r="B6601" s="1">
        <v>45304</v>
      </c>
      <c r="C6601" t="s">
        <v>288</v>
      </c>
      <c r="D6601" t="s">
        <v>289</v>
      </c>
      <c r="E6601" t="s">
        <v>27</v>
      </c>
      <c r="F6601" t="s">
        <v>46</v>
      </c>
      <c r="G6601" t="s">
        <v>38</v>
      </c>
      <c r="H6601" t="s">
        <v>39</v>
      </c>
      <c r="I6601" t="s">
        <v>127</v>
      </c>
      <c r="J6601" t="s">
        <v>128</v>
      </c>
      <c r="K6601" t="s">
        <v>33</v>
      </c>
      <c r="L6601" s="13">
        <v>7.2</v>
      </c>
      <c r="M6601" s="8">
        <v>3.6</v>
      </c>
      <c r="N6601">
        <v>1</v>
      </c>
      <c r="O6601" s="8">
        <v>7.2</v>
      </c>
      <c r="P6601" s="14">
        <v>5.3600000000000002E-2</v>
      </c>
      <c r="Q6601" s="8">
        <v>0.39</v>
      </c>
      <c r="R6601" s="8">
        <v>6.81</v>
      </c>
      <c r="S6601" s="8">
        <v>3.6</v>
      </c>
      <c r="T6601" s="8">
        <v>3.21</v>
      </c>
      <c r="U6601">
        <v>0</v>
      </c>
      <c r="V6601" s="8">
        <v>0</v>
      </c>
      <c r="W6601" s="8">
        <v>0</v>
      </c>
      <c r="X6601" s="8">
        <v>3.21</v>
      </c>
    </row>
    <row r="6602" spans="1:24" x14ac:dyDescent="0.25">
      <c r="A6602" t="s">
        <v>6928</v>
      </c>
      <c r="B6602" s="1">
        <v>46013</v>
      </c>
      <c r="C6602" t="s">
        <v>25</v>
      </c>
      <c r="D6602" t="s">
        <v>26</v>
      </c>
      <c r="E6602" t="s">
        <v>27</v>
      </c>
      <c r="F6602" t="s">
        <v>28</v>
      </c>
      <c r="G6602" t="s">
        <v>29</v>
      </c>
      <c r="H6602" t="s">
        <v>30</v>
      </c>
      <c r="I6602" t="s">
        <v>40</v>
      </c>
      <c r="J6602" t="s">
        <v>41</v>
      </c>
      <c r="K6602" t="s">
        <v>42</v>
      </c>
      <c r="L6602" s="13">
        <v>14.5</v>
      </c>
      <c r="M6602" s="8">
        <v>4.2</v>
      </c>
      <c r="N6602">
        <v>78</v>
      </c>
      <c r="O6602" s="8">
        <v>1131</v>
      </c>
      <c r="P6602" s="14">
        <v>2.07E-2</v>
      </c>
      <c r="Q6602" s="8">
        <v>23.41</v>
      </c>
      <c r="R6602" s="8">
        <v>1107.5899999999999</v>
      </c>
      <c r="S6602" s="8">
        <v>327.60000000000002</v>
      </c>
      <c r="T6602" s="8">
        <v>779.99</v>
      </c>
      <c r="U6602">
        <v>0</v>
      </c>
      <c r="V6602" s="8">
        <v>0</v>
      </c>
      <c r="W6602" s="8">
        <v>0</v>
      </c>
      <c r="X6602" s="8">
        <v>779.99</v>
      </c>
    </row>
    <row r="6603" spans="1:24" x14ac:dyDescent="0.25">
      <c r="A6603" t="s">
        <v>6929</v>
      </c>
      <c r="B6603" s="1">
        <v>46181</v>
      </c>
      <c r="C6603" t="s">
        <v>523</v>
      </c>
      <c r="D6603" t="s">
        <v>524</v>
      </c>
      <c r="E6603" t="s">
        <v>27</v>
      </c>
      <c r="F6603" t="s">
        <v>89</v>
      </c>
      <c r="G6603" t="s">
        <v>29</v>
      </c>
      <c r="H6603" t="s">
        <v>30</v>
      </c>
      <c r="I6603" t="s">
        <v>47</v>
      </c>
      <c r="J6603" t="s">
        <v>48</v>
      </c>
      <c r="K6603" t="s">
        <v>49</v>
      </c>
      <c r="L6603" s="13">
        <v>5</v>
      </c>
      <c r="M6603" s="8">
        <v>3.2</v>
      </c>
      <c r="N6603">
        <v>52</v>
      </c>
      <c r="O6603" s="8">
        <v>260</v>
      </c>
      <c r="P6603" s="14">
        <v>9.7000000000000003E-3</v>
      </c>
      <c r="Q6603" s="8">
        <v>2.52</v>
      </c>
      <c r="R6603" s="8">
        <v>257.48</v>
      </c>
      <c r="S6603" s="8">
        <v>166.4</v>
      </c>
      <c r="T6603" s="8">
        <v>91.08</v>
      </c>
      <c r="U6603">
        <v>0</v>
      </c>
      <c r="V6603" s="8">
        <v>0</v>
      </c>
      <c r="W6603" s="8">
        <v>0</v>
      </c>
      <c r="X6603" s="8">
        <v>91.08</v>
      </c>
    </row>
    <row r="6604" spans="1:24" x14ac:dyDescent="0.25">
      <c r="A6604" t="s">
        <v>6930</v>
      </c>
      <c r="B6604" s="1">
        <v>45986</v>
      </c>
      <c r="C6604" t="s">
        <v>615</v>
      </c>
      <c r="D6604" t="s">
        <v>616</v>
      </c>
      <c r="E6604" t="s">
        <v>150</v>
      </c>
      <c r="F6604" t="s">
        <v>89</v>
      </c>
      <c r="G6604" t="s">
        <v>151</v>
      </c>
      <c r="H6604" t="s">
        <v>152</v>
      </c>
      <c r="I6604" t="s">
        <v>31</v>
      </c>
      <c r="J6604" t="s">
        <v>32</v>
      </c>
      <c r="K6604" t="s">
        <v>33</v>
      </c>
      <c r="L6604" s="13">
        <v>5.8</v>
      </c>
      <c r="M6604" s="8">
        <v>2.7</v>
      </c>
      <c r="N6604">
        <v>54</v>
      </c>
      <c r="O6604" s="8">
        <v>313.2</v>
      </c>
      <c r="P6604" s="14">
        <v>0.23469999999999999</v>
      </c>
      <c r="Q6604" s="8">
        <v>73.510000000000005</v>
      </c>
      <c r="R6604" s="8">
        <v>239.69</v>
      </c>
      <c r="S6604" s="8">
        <v>145.80000000000001</v>
      </c>
      <c r="T6604" s="8">
        <v>93.89</v>
      </c>
      <c r="U6604">
        <v>0</v>
      </c>
      <c r="V6604" s="8">
        <v>0</v>
      </c>
      <c r="W6604" s="8">
        <v>0</v>
      </c>
      <c r="X6604" s="8">
        <v>93.89</v>
      </c>
    </row>
    <row r="6605" spans="1:24" x14ac:dyDescent="0.25">
      <c r="A6605" t="s">
        <v>6931</v>
      </c>
      <c r="B6605" s="1">
        <v>45829</v>
      </c>
      <c r="C6605" t="s">
        <v>272</v>
      </c>
      <c r="D6605" t="s">
        <v>273</v>
      </c>
      <c r="E6605" t="s">
        <v>27</v>
      </c>
      <c r="F6605" t="s">
        <v>54</v>
      </c>
      <c r="G6605" t="s">
        <v>29</v>
      </c>
      <c r="H6605" t="s">
        <v>30</v>
      </c>
      <c r="I6605" t="s">
        <v>117</v>
      </c>
      <c r="J6605" t="s">
        <v>118</v>
      </c>
      <c r="K6605" t="s">
        <v>59</v>
      </c>
      <c r="L6605" s="13">
        <v>6</v>
      </c>
      <c r="M6605" s="8">
        <v>4.2</v>
      </c>
      <c r="N6605">
        <v>266</v>
      </c>
      <c r="O6605" s="8">
        <v>1596</v>
      </c>
      <c r="P6605" s="14">
        <v>4.4999999999999997E-3</v>
      </c>
      <c r="Q6605" s="8">
        <v>7.18</v>
      </c>
      <c r="R6605" s="8">
        <v>1588.82</v>
      </c>
      <c r="S6605" s="8">
        <v>1117.2</v>
      </c>
      <c r="T6605" s="8">
        <v>471.62</v>
      </c>
      <c r="U6605">
        <v>0</v>
      </c>
      <c r="V6605" s="8">
        <v>0</v>
      </c>
      <c r="W6605" s="8">
        <v>0</v>
      </c>
      <c r="X6605" s="8">
        <v>471.62</v>
      </c>
    </row>
    <row r="6606" spans="1:24" x14ac:dyDescent="0.25">
      <c r="A6606" t="s">
        <v>6932</v>
      </c>
      <c r="B6606" s="1">
        <v>46077</v>
      </c>
      <c r="C6606" t="s">
        <v>232</v>
      </c>
      <c r="D6606" t="s">
        <v>233</v>
      </c>
      <c r="E6606" t="s">
        <v>27</v>
      </c>
      <c r="F6606" t="s">
        <v>89</v>
      </c>
      <c r="G6606" t="s">
        <v>29</v>
      </c>
      <c r="H6606" t="s">
        <v>30</v>
      </c>
      <c r="I6606" t="s">
        <v>84</v>
      </c>
      <c r="J6606" t="s">
        <v>85</v>
      </c>
      <c r="K6606" t="s">
        <v>42</v>
      </c>
      <c r="L6606" s="13">
        <v>9.9</v>
      </c>
      <c r="M6606" s="8">
        <v>3.1</v>
      </c>
      <c r="N6606">
        <v>102</v>
      </c>
      <c r="O6606" s="8">
        <v>1009.8</v>
      </c>
      <c r="P6606" s="14">
        <v>4.5999999999999999E-2</v>
      </c>
      <c r="Q6606" s="8">
        <v>46.45</v>
      </c>
      <c r="R6606" s="8">
        <v>963.35</v>
      </c>
      <c r="S6606" s="8">
        <v>316.2</v>
      </c>
      <c r="T6606" s="8">
        <v>647.15</v>
      </c>
      <c r="U6606">
        <v>0</v>
      </c>
      <c r="V6606" s="8">
        <v>0</v>
      </c>
      <c r="W6606" s="8">
        <v>0</v>
      </c>
      <c r="X6606" s="8">
        <v>647.15</v>
      </c>
    </row>
    <row r="6607" spans="1:24" x14ac:dyDescent="0.25">
      <c r="A6607" t="s">
        <v>6933</v>
      </c>
      <c r="B6607" s="1">
        <v>46053</v>
      </c>
      <c r="C6607" t="s">
        <v>87</v>
      </c>
      <c r="D6607" t="s">
        <v>88</v>
      </c>
      <c r="E6607" t="s">
        <v>63</v>
      </c>
      <c r="F6607" t="s">
        <v>89</v>
      </c>
      <c r="G6607" t="s">
        <v>79</v>
      </c>
      <c r="H6607" t="s">
        <v>80</v>
      </c>
      <c r="I6607" t="s">
        <v>185</v>
      </c>
      <c r="J6607" t="s">
        <v>186</v>
      </c>
      <c r="K6607" t="s">
        <v>59</v>
      </c>
      <c r="L6607" s="13">
        <v>4.9000000000000004</v>
      </c>
      <c r="M6607" s="8">
        <v>3.1</v>
      </c>
      <c r="N6607">
        <v>67</v>
      </c>
      <c r="O6607" s="8">
        <v>328.3</v>
      </c>
      <c r="P6607" s="14">
        <v>9.1499999999999998E-2</v>
      </c>
      <c r="Q6607" s="8">
        <v>30.04</v>
      </c>
      <c r="R6607" s="8">
        <v>298.26</v>
      </c>
      <c r="S6607" s="8">
        <v>207.7</v>
      </c>
      <c r="T6607" s="8">
        <v>90.56</v>
      </c>
      <c r="U6607">
        <v>0</v>
      </c>
      <c r="V6607" s="8">
        <v>0</v>
      </c>
      <c r="W6607" s="8">
        <v>0</v>
      </c>
      <c r="X6607" s="8">
        <v>90.56</v>
      </c>
    </row>
    <row r="6608" spans="1:24" x14ac:dyDescent="0.25">
      <c r="A6608" t="s">
        <v>6934</v>
      </c>
      <c r="B6608" s="1">
        <v>45882</v>
      </c>
      <c r="C6608" t="s">
        <v>211</v>
      </c>
      <c r="D6608" t="s">
        <v>212</v>
      </c>
      <c r="E6608" t="s">
        <v>27</v>
      </c>
      <c r="F6608" t="s">
        <v>37</v>
      </c>
      <c r="G6608" t="s">
        <v>38</v>
      </c>
      <c r="H6608" t="s">
        <v>39</v>
      </c>
      <c r="I6608" t="s">
        <v>31</v>
      </c>
      <c r="J6608" t="s">
        <v>32</v>
      </c>
      <c r="K6608" t="s">
        <v>33</v>
      </c>
      <c r="L6608" s="13">
        <v>5.8</v>
      </c>
      <c r="M6608" s="8">
        <v>2.7</v>
      </c>
      <c r="N6608">
        <v>5</v>
      </c>
      <c r="O6608" s="8">
        <v>29</v>
      </c>
      <c r="P6608" s="14">
        <v>5.3E-3</v>
      </c>
      <c r="Q6608" s="8">
        <v>0.15</v>
      </c>
      <c r="R6608" s="8">
        <v>28.85</v>
      </c>
      <c r="S6608" s="8">
        <v>13.5</v>
      </c>
      <c r="T6608" s="8">
        <v>15.35</v>
      </c>
      <c r="U6608">
        <v>0</v>
      </c>
      <c r="V6608" s="8">
        <v>0</v>
      </c>
      <c r="W6608" s="8">
        <v>0</v>
      </c>
      <c r="X6608" s="8">
        <v>15.35</v>
      </c>
    </row>
    <row r="6609" spans="1:24" x14ac:dyDescent="0.25">
      <c r="A6609" t="s">
        <v>6935</v>
      </c>
      <c r="B6609" s="1">
        <v>46033</v>
      </c>
      <c r="C6609" t="s">
        <v>198</v>
      </c>
      <c r="D6609" t="s">
        <v>199</v>
      </c>
      <c r="E6609" t="s">
        <v>150</v>
      </c>
      <c r="F6609" t="s">
        <v>54</v>
      </c>
      <c r="G6609" t="s">
        <v>151</v>
      </c>
      <c r="H6609" t="s">
        <v>152</v>
      </c>
      <c r="I6609" t="s">
        <v>84</v>
      </c>
      <c r="J6609" t="s">
        <v>85</v>
      </c>
      <c r="K6609" t="s">
        <v>42</v>
      </c>
      <c r="L6609" s="13">
        <v>9.9</v>
      </c>
      <c r="M6609" s="8">
        <v>3.1</v>
      </c>
      <c r="N6609">
        <v>98</v>
      </c>
      <c r="O6609" s="8">
        <v>970.2</v>
      </c>
      <c r="P6609" s="14">
        <v>4.3499999999999997E-2</v>
      </c>
      <c r="Q6609" s="8">
        <v>42.2</v>
      </c>
      <c r="R6609" s="8">
        <v>928</v>
      </c>
      <c r="S6609" s="8">
        <v>303.8</v>
      </c>
      <c r="T6609" s="8">
        <v>624.20000000000005</v>
      </c>
      <c r="U6609">
        <v>0</v>
      </c>
      <c r="V6609" s="8">
        <v>0</v>
      </c>
      <c r="W6609" s="8">
        <v>0</v>
      </c>
      <c r="X6609" s="8">
        <v>624.20000000000005</v>
      </c>
    </row>
    <row r="6610" spans="1:24" x14ac:dyDescent="0.25">
      <c r="A6610" t="s">
        <v>6936</v>
      </c>
      <c r="B6610" s="1">
        <v>45870</v>
      </c>
      <c r="C6610" t="s">
        <v>508</v>
      </c>
      <c r="D6610" t="s">
        <v>509</v>
      </c>
      <c r="E6610" t="s">
        <v>27</v>
      </c>
      <c r="F6610" t="s">
        <v>89</v>
      </c>
      <c r="G6610" t="s">
        <v>29</v>
      </c>
      <c r="H6610" t="s">
        <v>30</v>
      </c>
      <c r="I6610" t="s">
        <v>117</v>
      </c>
      <c r="J6610" t="s">
        <v>118</v>
      </c>
      <c r="K6610" t="s">
        <v>59</v>
      </c>
      <c r="L6610" s="13">
        <v>6</v>
      </c>
      <c r="M6610" s="8">
        <v>4.2</v>
      </c>
      <c r="N6610">
        <v>131</v>
      </c>
      <c r="O6610" s="8">
        <v>786</v>
      </c>
      <c r="P6610" s="14">
        <v>2.98E-2</v>
      </c>
      <c r="Q6610" s="8">
        <v>23.42</v>
      </c>
      <c r="R6610" s="8">
        <v>762.58</v>
      </c>
      <c r="S6610" s="8">
        <v>550.20000000000005</v>
      </c>
      <c r="T6610" s="8">
        <v>212.38</v>
      </c>
      <c r="U6610">
        <v>0</v>
      </c>
      <c r="V6610" s="8">
        <v>0</v>
      </c>
      <c r="W6610" s="8">
        <v>0</v>
      </c>
      <c r="X6610" s="8">
        <v>212.38</v>
      </c>
    </row>
    <row r="6611" spans="1:24" x14ac:dyDescent="0.25">
      <c r="A6611" t="s">
        <v>6937</v>
      </c>
      <c r="B6611" s="1">
        <v>45521</v>
      </c>
      <c r="C6611" t="s">
        <v>191</v>
      </c>
      <c r="D6611" t="s">
        <v>192</v>
      </c>
      <c r="E6611" t="s">
        <v>150</v>
      </c>
      <c r="F6611" t="s">
        <v>54</v>
      </c>
      <c r="G6611" t="s">
        <v>151</v>
      </c>
      <c r="H6611" t="s">
        <v>152</v>
      </c>
      <c r="I6611" t="s">
        <v>84</v>
      </c>
      <c r="J6611" t="s">
        <v>85</v>
      </c>
      <c r="K6611" t="s">
        <v>42</v>
      </c>
      <c r="L6611" s="13">
        <v>9.9</v>
      </c>
      <c r="M6611" s="8">
        <v>3.1</v>
      </c>
      <c r="N6611">
        <v>61</v>
      </c>
      <c r="O6611" s="8">
        <v>603.9</v>
      </c>
      <c r="P6611" s="14">
        <v>2.2599999999999999E-2</v>
      </c>
      <c r="Q6611" s="8">
        <v>13.65</v>
      </c>
      <c r="R6611" s="8">
        <v>590.25</v>
      </c>
      <c r="S6611" s="8">
        <v>189.1</v>
      </c>
      <c r="T6611" s="8">
        <v>401.15</v>
      </c>
      <c r="U6611">
        <v>0</v>
      </c>
      <c r="V6611" s="8">
        <v>0</v>
      </c>
      <c r="W6611" s="8">
        <v>0</v>
      </c>
      <c r="X6611" s="8">
        <v>401.15</v>
      </c>
    </row>
    <row r="6612" spans="1:24" x14ac:dyDescent="0.25">
      <c r="A6612" t="s">
        <v>6938</v>
      </c>
      <c r="B6612" s="1">
        <v>45977</v>
      </c>
      <c r="C6612" t="s">
        <v>331</v>
      </c>
      <c r="D6612" t="s">
        <v>332</v>
      </c>
      <c r="E6612" t="s">
        <v>150</v>
      </c>
      <c r="F6612" t="s">
        <v>37</v>
      </c>
      <c r="G6612" t="s">
        <v>151</v>
      </c>
      <c r="H6612" t="s">
        <v>152</v>
      </c>
      <c r="I6612" t="s">
        <v>104</v>
      </c>
      <c r="J6612" t="s">
        <v>105</v>
      </c>
      <c r="K6612" t="s">
        <v>49</v>
      </c>
      <c r="L6612" s="13">
        <v>4.2</v>
      </c>
      <c r="M6612" s="8">
        <v>2.8</v>
      </c>
      <c r="N6612">
        <v>14</v>
      </c>
      <c r="O6612" s="8">
        <v>58.8</v>
      </c>
      <c r="P6612" s="14">
        <v>5.2400000000000002E-2</v>
      </c>
      <c r="Q6612" s="8">
        <v>3.08</v>
      </c>
      <c r="R6612" s="8">
        <v>55.72</v>
      </c>
      <c r="S6612" s="8">
        <v>39.200000000000003</v>
      </c>
      <c r="T6612" s="8">
        <v>16.52</v>
      </c>
      <c r="U6612">
        <v>0</v>
      </c>
      <c r="V6612" s="8">
        <v>0</v>
      </c>
      <c r="W6612" s="8">
        <v>0</v>
      </c>
      <c r="X6612" s="8">
        <v>16.52</v>
      </c>
    </row>
    <row r="6613" spans="1:24" x14ac:dyDescent="0.25">
      <c r="A6613" t="s">
        <v>6939</v>
      </c>
      <c r="B6613" s="1">
        <v>46186</v>
      </c>
      <c r="C6613" t="s">
        <v>258</v>
      </c>
      <c r="D6613" t="s">
        <v>259</v>
      </c>
      <c r="E6613" t="s">
        <v>71</v>
      </c>
      <c r="F6613" t="s">
        <v>28</v>
      </c>
      <c r="G6613" t="s">
        <v>72</v>
      </c>
      <c r="H6613" t="s">
        <v>73</v>
      </c>
      <c r="I6613" t="s">
        <v>130</v>
      </c>
      <c r="J6613" t="s">
        <v>131</v>
      </c>
      <c r="K6613" t="s">
        <v>42</v>
      </c>
      <c r="L6613" s="13">
        <v>4.8</v>
      </c>
      <c r="M6613" s="8">
        <v>1.4</v>
      </c>
      <c r="N6613">
        <v>495</v>
      </c>
      <c r="O6613" s="8">
        <v>2376</v>
      </c>
      <c r="P6613" s="14">
        <v>3.9100000000000003E-2</v>
      </c>
      <c r="Q6613" s="8">
        <v>92.9</v>
      </c>
      <c r="R6613" s="8">
        <v>2283.1</v>
      </c>
      <c r="S6613" s="8">
        <v>693</v>
      </c>
      <c r="T6613" s="8">
        <v>1590.1</v>
      </c>
      <c r="U6613">
        <v>0</v>
      </c>
      <c r="V6613" s="8">
        <v>0</v>
      </c>
      <c r="W6613" s="8">
        <v>0</v>
      </c>
      <c r="X6613" s="8">
        <v>1590.1</v>
      </c>
    </row>
    <row r="6614" spans="1:24" x14ac:dyDescent="0.25">
      <c r="A6614" t="s">
        <v>6940</v>
      </c>
      <c r="B6614" s="1">
        <v>45638</v>
      </c>
      <c r="C6614" t="s">
        <v>198</v>
      </c>
      <c r="D6614" t="s">
        <v>199</v>
      </c>
      <c r="E6614" t="s">
        <v>150</v>
      </c>
      <c r="F6614" t="s">
        <v>54</v>
      </c>
      <c r="G6614" t="s">
        <v>151</v>
      </c>
      <c r="H6614" t="s">
        <v>152</v>
      </c>
      <c r="I6614" t="s">
        <v>66</v>
      </c>
      <c r="J6614" t="s">
        <v>67</v>
      </c>
      <c r="K6614" t="s">
        <v>33</v>
      </c>
      <c r="L6614" s="13">
        <v>4.5</v>
      </c>
      <c r="M6614" s="8">
        <v>2.1</v>
      </c>
      <c r="N6614">
        <v>169</v>
      </c>
      <c r="O6614" s="8">
        <v>760.5</v>
      </c>
      <c r="P6614" s="14">
        <v>0.35549999999999998</v>
      </c>
      <c r="Q6614" s="8">
        <v>270.36</v>
      </c>
      <c r="R6614" s="8">
        <v>490.14</v>
      </c>
      <c r="S6614" s="8">
        <v>354.9</v>
      </c>
      <c r="T6614" s="8">
        <v>135.24</v>
      </c>
      <c r="U6614">
        <v>0</v>
      </c>
      <c r="V6614" s="8">
        <v>0</v>
      </c>
      <c r="W6614" s="8">
        <v>0</v>
      </c>
      <c r="X6614" s="8">
        <v>135.24</v>
      </c>
    </row>
    <row r="6615" spans="1:24" x14ac:dyDescent="0.25">
      <c r="A6615" t="s">
        <v>6941</v>
      </c>
      <c r="B6615" s="1">
        <v>45823</v>
      </c>
      <c r="C6615" t="s">
        <v>371</v>
      </c>
      <c r="D6615" t="s">
        <v>372</v>
      </c>
      <c r="E6615" t="s">
        <v>63</v>
      </c>
      <c r="F6615" t="s">
        <v>54</v>
      </c>
      <c r="G6615" t="s">
        <v>79</v>
      </c>
      <c r="H6615" t="s">
        <v>80</v>
      </c>
      <c r="I6615" t="s">
        <v>47</v>
      </c>
      <c r="J6615" t="s">
        <v>48</v>
      </c>
      <c r="K6615" t="s">
        <v>49</v>
      </c>
      <c r="L6615" s="13">
        <v>5</v>
      </c>
      <c r="M6615" s="8">
        <v>3.2</v>
      </c>
      <c r="N6615">
        <v>88</v>
      </c>
      <c r="O6615" s="8">
        <v>440</v>
      </c>
      <c r="P6615" s="14">
        <v>2.8E-3</v>
      </c>
      <c r="Q6615" s="8">
        <v>1.23</v>
      </c>
      <c r="R6615" s="8">
        <v>438.77</v>
      </c>
      <c r="S6615" s="8">
        <v>281.60000000000002</v>
      </c>
      <c r="T6615" s="8">
        <v>157.16999999999999</v>
      </c>
      <c r="U6615">
        <v>0</v>
      </c>
      <c r="V6615" s="8">
        <v>0</v>
      </c>
      <c r="W6615" s="8">
        <v>0</v>
      </c>
      <c r="X6615" s="8">
        <v>157.16999999999999</v>
      </c>
    </row>
    <row r="6616" spans="1:24" x14ac:dyDescent="0.25">
      <c r="A6616" t="s">
        <v>6942</v>
      </c>
      <c r="B6616" s="1">
        <v>45827</v>
      </c>
      <c r="C6616" t="s">
        <v>689</v>
      </c>
      <c r="D6616" t="s">
        <v>690</v>
      </c>
      <c r="E6616" t="s">
        <v>27</v>
      </c>
      <c r="F6616" t="s">
        <v>54</v>
      </c>
      <c r="G6616" t="s">
        <v>29</v>
      </c>
      <c r="H6616" t="s">
        <v>30</v>
      </c>
      <c r="I6616" t="s">
        <v>84</v>
      </c>
      <c r="J6616" t="s">
        <v>85</v>
      </c>
      <c r="K6616" t="s">
        <v>42</v>
      </c>
      <c r="L6616" s="13">
        <v>9.9</v>
      </c>
      <c r="M6616" s="8">
        <v>3.1</v>
      </c>
      <c r="N6616">
        <v>149</v>
      </c>
      <c r="O6616" s="8">
        <v>1475.1</v>
      </c>
      <c r="P6616" s="14">
        <v>3.7000000000000002E-3</v>
      </c>
      <c r="Q6616" s="8">
        <v>5.46</v>
      </c>
      <c r="R6616" s="8">
        <v>1469.64</v>
      </c>
      <c r="S6616" s="8">
        <v>461.9</v>
      </c>
      <c r="T6616" s="8">
        <v>1007.74</v>
      </c>
      <c r="U6616">
        <v>88</v>
      </c>
      <c r="V6616" s="8">
        <v>867.98</v>
      </c>
      <c r="W6616" s="8">
        <v>316.8</v>
      </c>
      <c r="X6616" s="8">
        <v>690.94</v>
      </c>
    </row>
    <row r="6617" spans="1:24" x14ac:dyDescent="0.25">
      <c r="A6617" t="s">
        <v>6943</v>
      </c>
      <c r="B6617" s="1">
        <v>45996</v>
      </c>
      <c r="C6617" t="s">
        <v>383</v>
      </c>
      <c r="D6617" t="s">
        <v>384</v>
      </c>
      <c r="E6617" t="s">
        <v>63</v>
      </c>
      <c r="F6617" t="s">
        <v>54</v>
      </c>
      <c r="G6617" t="s">
        <v>64</v>
      </c>
      <c r="H6617" t="s">
        <v>65</v>
      </c>
      <c r="I6617" t="s">
        <v>122</v>
      </c>
      <c r="J6617" t="s">
        <v>123</v>
      </c>
      <c r="K6617" t="s">
        <v>59</v>
      </c>
      <c r="L6617" s="13">
        <v>5.5</v>
      </c>
      <c r="M6617" s="8">
        <v>3.8</v>
      </c>
      <c r="N6617">
        <v>31</v>
      </c>
      <c r="O6617" s="8">
        <v>170.5</v>
      </c>
      <c r="P6617" s="14">
        <v>2.9999999999999997E-4</v>
      </c>
      <c r="Q6617" s="8">
        <v>0.05</v>
      </c>
      <c r="R6617" s="8">
        <v>170.45</v>
      </c>
      <c r="S6617" s="8">
        <v>117.8</v>
      </c>
      <c r="T6617" s="8">
        <v>52.65</v>
      </c>
      <c r="U6617">
        <v>0</v>
      </c>
      <c r="V6617" s="8">
        <v>0</v>
      </c>
      <c r="W6617" s="8">
        <v>0</v>
      </c>
      <c r="X6617" s="8">
        <v>52.65</v>
      </c>
    </row>
    <row r="6618" spans="1:24" x14ac:dyDescent="0.25">
      <c r="A6618" t="s">
        <v>6944</v>
      </c>
      <c r="B6618" s="1">
        <v>46009</v>
      </c>
      <c r="C6618" t="s">
        <v>361</v>
      </c>
      <c r="D6618" t="s">
        <v>362</v>
      </c>
      <c r="E6618" t="s">
        <v>27</v>
      </c>
      <c r="F6618" t="s">
        <v>28</v>
      </c>
      <c r="G6618" t="s">
        <v>29</v>
      </c>
      <c r="H6618" t="s">
        <v>30</v>
      </c>
      <c r="I6618" t="s">
        <v>84</v>
      </c>
      <c r="J6618" t="s">
        <v>85</v>
      </c>
      <c r="K6618" t="s">
        <v>42</v>
      </c>
      <c r="L6618" s="13">
        <v>9.9</v>
      </c>
      <c r="M6618" s="8">
        <v>3.1</v>
      </c>
      <c r="N6618">
        <v>285</v>
      </c>
      <c r="O6618" s="8">
        <v>2821.5</v>
      </c>
      <c r="P6618" s="14">
        <v>0.11559999999999999</v>
      </c>
      <c r="Q6618" s="8">
        <v>326.17</v>
      </c>
      <c r="R6618" s="8">
        <v>2495.33</v>
      </c>
      <c r="S6618" s="8">
        <v>883.5</v>
      </c>
      <c r="T6618" s="8">
        <v>1611.83</v>
      </c>
      <c r="U6618">
        <v>0</v>
      </c>
      <c r="V6618" s="8">
        <v>0</v>
      </c>
      <c r="W6618" s="8">
        <v>0</v>
      </c>
      <c r="X6618" s="8">
        <v>1611.83</v>
      </c>
    </row>
    <row r="6619" spans="1:24" x14ac:dyDescent="0.25">
      <c r="A6619" t="s">
        <v>6945</v>
      </c>
      <c r="B6619" s="1">
        <v>45925</v>
      </c>
      <c r="C6619" t="s">
        <v>758</v>
      </c>
      <c r="D6619" t="s">
        <v>759</v>
      </c>
      <c r="E6619" t="s">
        <v>27</v>
      </c>
      <c r="F6619" t="s">
        <v>37</v>
      </c>
      <c r="G6619" t="s">
        <v>38</v>
      </c>
      <c r="H6619" t="s">
        <v>39</v>
      </c>
      <c r="I6619" t="s">
        <v>40</v>
      </c>
      <c r="J6619" t="s">
        <v>41</v>
      </c>
      <c r="K6619" t="s">
        <v>42</v>
      </c>
      <c r="L6619" s="13">
        <v>14.5</v>
      </c>
      <c r="M6619" s="8">
        <v>4.2</v>
      </c>
      <c r="N6619">
        <v>4</v>
      </c>
      <c r="O6619" s="8">
        <v>58</v>
      </c>
      <c r="P6619" s="14">
        <v>7.4000000000000003E-3</v>
      </c>
      <c r="Q6619" s="8">
        <v>0.43</v>
      </c>
      <c r="R6619" s="8">
        <v>57.57</v>
      </c>
      <c r="S6619" s="8">
        <v>16.8</v>
      </c>
      <c r="T6619" s="8">
        <v>40.770000000000003</v>
      </c>
      <c r="U6619">
        <v>0</v>
      </c>
      <c r="V6619" s="8">
        <v>0</v>
      </c>
      <c r="W6619" s="8">
        <v>0</v>
      </c>
      <c r="X6619" s="8">
        <v>40.770000000000003</v>
      </c>
    </row>
    <row r="6620" spans="1:24" x14ac:dyDescent="0.25">
      <c r="A6620" t="s">
        <v>6946</v>
      </c>
      <c r="B6620" s="1">
        <v>45389</v>
      </c>
      <c r="C6620" t="s">
        <v>546</v>
      </c>
      <c r="D6620" t="s">
        <v>547</v>
      </c>
      <c r="E6620" t="s">
        <v>27</v>
      </c>
      <c r="F6620" t="s">
        <v>89</v>
      </c>
      <c r="G6620" t="s">
        <v>38</v>
      </c>
      <c r="H6620" t="s">
        <v>39</v>
      </c>
      <c r="I6620" t="s">
        <v>144</v>
      </c>
      <c r="J6620" t="s">
        <v>145</v>
      </c>
      <c r="K6620" t="s">
        <v>33</v>
      </c>
      <c r="L6620" s="13">
        <v>12</v>
      </c>
      <c r="M6620" s="8">
        <v>6.5</v>
      </c>
      <c r="N6620">
        <v>133</v>
      </c>
      <c r="O6620" s="8">
        <v>1596</v>
      </c>
      <c r="P6620" s="14">
        <v>2.7300000000000001E-2</v>
      </c>
      <c r="Q6620" s="8">
        <v>43.57</v>
      </c>
      <c r="R6620" s="8">
        <v>1552.43</v>
      </c>
      <c r="S6620" s="8">
        <v>864.5</v>
      </c>
      <c r="T6620" s="8">
        <v>687.93</v>
      </c>
      <c r="U6620">
        <v>0</v>
      </c>
      <c r="V6620" s="8">
        <v>0</v>
      </c>
      <c r="W6620" s="8">
        <v>0</v>
      </c>
      <c r="X6620" s="8">
        <v>687.93</v>
      </c>
    </row>
    <row r="6621" spans="1:24" x14ac:dyDescent="0.25">
      <c r="A6621" t="s">
        <v>6947</v>
      </c>
      <c r="B6621" s="1">
        <v>45735</v>
      </c>
      <c r="C6621" t="s">
        <v>195</v>
      </c>
      <c r="D6621" t="s">
        <v>196</v>
      </c>
      <c r="E6621" t="s">
        <v>150</v>
      </c>
      <c r="F6621" t="s">
        <v>89</v>
      </c>
      <c r="G6621" t="s">
        <v>151</v>
      </c>
      <c r="H6621" t="s">
        <v>152</v>
      </c>
      <c r="I6621" t="s">
        <v>74</v>
      </c>
      <c r="J6621" t="s">
        <v>75</v>
      </c>
      <c r="K6621" t="s">
        <v>49</v>
      </c>
      <c r="L6621" s="13">
        <v>11</v>
      </c>
      <c r="M6621" s="8">
        <v>6.8</v>
      </c>
      <c r="N6621">
        <v>55</v>
      </c>
      <c r="O6621" s="8">
        <v>605</v>
      </c>
      <c r="P6621" s="14">
        <v>6.1699999999999998E-2</v>
      </c>
      <c r="Q6621" s="8">
        <v>37.33</v>
      </c>
      <c r="R6621" s="8">
        <v>567.66999999999996</v>
      </c>
      <c r="S6621" s="8">
        <v>374</v>
      </c>
      <c r="T6621" s="8">
        <v>193.67</v>
      </c>
      <c r="U6621">
        <v>0</v>
      </c>
      <c r="V6621" s="8">
        <v>0</v>
      </c>
      <c r="W6621" s="8">
        <v>0</v>
      </c>
      <c r="X6621" s="8">
        <v>193.67</v>
      </c>
    </row>
    <row r="6622" spans="1:24" x14ac:dyDescent="0.25">
      <c r="A6622" t="s">
        <v>6948</v>
      </c>
      <c r="B6622" s="1">
        <v>45969</v>
      </c>
      <c r="C6622" t="s">
        <v>461</v>
      </c>
      <c r="D6622" t="s">
        <v>462</v>
      </c>
      <c r="E6622" t="s">
        <v>27</v>
      </c>
      <c r="F6622" t="s">
        <v>37</v>
      </c>
      <c r="G6622" t="s">
        <v>38</v>
      </c>
      <c r="H6622" t="s">
        <v>39</v>
      </c>
      <c r="I6622" t="s">
        <v>185</v>
      </c>
      <c r="J6622" t="s">
        <v>186</v>
      </c>
      <c r="K6622" t="s">
        <v>59</v>
      </c>
      <c r="L6622" s="13">
        <v>4.9000000000000004</v>
      </c>
      <c r="M6622" s="8">
        <v>3.1</v>
      </c>
      <c r="N6622">
        <v>12</v>
      </c>
      <c r="O6622" s="8">
        <v>58.8</v>
      </c>
      <c r="P6622" s="14">
        <v>5.1000000000000004E-3</v>
      </c>
      <c r="Q6622" s="8">
        <v>0.3</v>
      </c>
      <c r="R6622" s="8">
        <v>58.5</v>
      </c>
      <c r="S6622" s="8">
        <v>37.200000000000003</v>
      </c>
      <c r="T6622" s="8">
        <v>21.3</v>
      </c>
      <c r="U6622">
        <v>0</v>
      </c>
      <c r="V6622" s="8">
        <v>0</v>
      </c>
      <c r="W6622" s="8">
        <v>0</v>
      </c>
      <c r="X6622" s="8">
        <v>21.3</v>
      </c>
    </row>
    <row r="6623" spans="1:24" x14ac:dyDescent="0.25">
      <c r="A6623" t="s">
        <v>6949</v>
      </c>
      <c r="B6623" s="1">
        <v>46036</v>
      </c>
      <c r="C6623" t="s">
        <v>455</v>
      </c>
      <c r="D6623" t="s">
        <v>456</v>
      </c>
      <c r="E6623" t="s">
        <v>71</v>
      </c>
      <c r="F6623" t="s">
        <v>89</v>
      </c>
      <c r="G6623" t="s">
        <v>165</v>
      </c>
      <c r="H6623" t="s">
        <v>166</v>
      </c>
      <c r="I6623" t="s">
        <v>84</v>
      </c>
      <c r="J6623" t="s">
        <v>85</v>
      </c>
      <c r="K6623" t="s">
        <v>42</v>
      </c>
      <c r="L6623" s="13">
        <v>9.9</v>
      </c>
      <c r="M6623" s="8">
        <v>3.1</v>
      </c>
      <c r="N6623">
        <v>80</v>
      </c>
      <c r="O6623" s="8">
        <v>792</v>
      </c>
      <c r="P6623" s="14">
        <v>6.5500000000000003E-2</v>
      </c>
      <c r="Q6623" s="8">
        <v>51.88</v>
      </c>
      <c r="R6623" s="8">
        <v>740.12</v>
      </c>
      <c r="S6623" s="8">
        <v>248</v>
      </c>
      <c r="T6623" s="8">
        <v>492.12</v>
      </c>
      <c r="U6623">
        <v>0</v>
      </c>
      <c r="V6623" s="8">
        <v>0</v>
      </c>
      <c r="W6623" s="8">
        <v>0</v>
      </c>
      <c r="X6623" s="8">
        <v>492.12</v>
      </c>
    </row>
    <row r="6624" spans="1:24" x14ac:dyDescent="0.25">
      <c r="A6624" t="s">
        <v>6950</v>
      </c>
      <c r="B6624" s="1">
        <v>45546</v>
      </c>
      <c r="C6624" t="s">
        <v>61</v>
      </c>
      <c r="D6624" t="s">
        <v>62</v>
      </c>
      <c r="E6624" t="s">
        <v>63</v>
      </c>
      <c r="F6624" t="s">
        <v>46</v>
      </c>
      <c r="G6624" t="s">
        <v>79</v>
      </c>
      <c r="H6624" t="s">
        <v>80</v>
      </c>
      <c r="I6624" t="s">
        <v>74</v>
      </c>
      <c r="J6624" t="s">
        <v>75</v>
      </c>
      <c r="K6624" t="s">
        <v>49</v>
      </c>
      <c r="L6624" s="13">
        <v>11</v>
      </c>
      <c r="M6624" s="8">
        <v>6.8</v>
      </c>
      <c r="N6624">
        <v>6</v>
      </c>
      <c r="O6624" s="8">
        <v>66</v>
      </c>
      <c r="P6624" s="14">
        <v>8.5400000000000004E-2</v>
      </c>
      <c r="Q6624" s="8">
        <v>5.64</v>
      </c>
      <c r="R6624" s="8">
        <v>60.36</v>
      </c>
      <c r="S6624" s="8">
        <v>40.799999999999997</v>
      </c>
      <c r="T6624" s="8">
        <v>19.559999999999999</v>
      </c>
      <c r="U6624">
        <v>0</v>
      </c>
      <c r="V6624" s="8">
        <v>0</v>
      </c>
      <c r="W6624" s="8">
        <v>0</v>
      </c>
      <c r="X6624" s="8">
        <v>19.559999999999999</v>
      </c>
    </row>
    <row r="6625" spans="1:24" x14ac:dyDescent="0.25">
      <c r="A6625" t="s">
        <v>6951</v>
      </c>
      <c r="B6625" s="1">
        <v>45785</v>
      </c>
      <c r="C6625" t="s">
        <v>69</v>
      </c>
      <c r="D6625" t="s">
        <v>70</v>
      </c>
      <c r="E6625" t="s">
        <v>71</v>
      </c>
      <c r="F6625" t="s">
        <v>37</v>
      </c>
      <c r="G6625" t="s">
        <v>165</v>
      </c>
      <c r="H6625" t="s">
        <v>166</v>
      </c>
      <c r="I6625" t="s">
        <v>57</v>
      </c>
      <c r="J6625" t="s">
        <v>58</v>
      </c>
      <c r="K6625" t="s">
        <v>59</v>
      </c>
      <c r="L6625" s="13">
        <v>10.5</v>
      </c>
      <c r="M6625" s="8">
        <v>7.5</v>
      </c>
      <c r="N6625">
        <v>10</v>
      </c>
      <c r="O6625" s="8">
        <v>105</v>
      </c>
      <c r="P6625" s="14">
        <v>3.6799999999999999E-2</v>
      </c>
      <c r="Q6625" s="8">
        <v>3.86</v>
      </c>
      <c r="R6625" s="8">
        <v>101.14</v>
      </c>
      <c r="S6625" s="8">
        <v>75</v>
      </c>
      <c r="T6625" s="8">
        <v>26.14</v>
      </c>
      <c r="U6625">
        <v>0</v>
      </c>
      <c r="V6625" s="8">
        <v>0</v>
      </c>
      <c r="W6625" s="8">
        <v>0</v>
      </c>
      <c r="X6625" s="8">
        <v>26.14</v>
      </c>
    </row>
    <row r="6626" spans="1:24" x14ac:dyDescent="0.25">
      <c r="A6626" t="s">
        <v>6952</v>
      </c>
      <c r="B6626" s="1">
        <v>45646</v>
      </c>
      <c r="C6626" t="s">
        <v>475</v>
      </c>
      <c r="D6626" t="s">
        <v>476</v>
      </c>
      <c r="E6626" t="s">
        <v>63</v>
      </c>
      <c r="F6626" t="s">
        <v>37</v>
      </c>
      <c r="G6626" t="s">
        <v>79</v>
      </c>
      <c r="H6626" t="s">
        <v>80</v>
      </c>
      <c r="I6626" t="s">
        <v>144</v>
      </c>
      <c r="J6626" t="s">
        <v>145</v>
      </c>
      <c r="K6626" t="s">
        <v>33</v>
      </c>
      <c r="L6626" s="13">
        <v>12</v>
      </c>
      <c r="M6626" s="8">
        <v>6.5</v>
      </c>
      <c r="N6626">
        <v>19</v>
      </c>
      <c r="O6626" s="8">
        <v>228</v>
      </c>
      <c r="P6626" s="14">
        <v>1.9699999999999999E-2</v>
      </c>
      <c r="Q6626" s="8">
        <v>4.49</v>
      </c>
      <c r="R6626" s="8">
        <v>223.51</v>
      </c>
      <c r="S6626" s="8">
        <v>123.5</v>
      </c>
      <c r="T6626" s="8">
        <v>100.01</v>
      </c>
      <c r="U6626">
        <v>0</v>
      </c>
      <c r="V6626" s="8">
        <v>0</v>
      </c>
      <c r="W6626" s="8">
        <v>0</v>
      </c>
      <c r="X6626" s="8">
        <v>100.01</v>
      </c>
    </row>
    <row r="6627" spans="1:24" x14ac:dyDescent="0.25">
      <c r="A6627" t="s">
        <v>6953</v>
      </c>
      <c r="B6627" s="1">
        <v>45971</v>
      </c>
      <c r="C6627" t="s">
        <v>252</v>
      </c>
      <c r="D6627" t="s">
        <v>253</v>
      </c>
      <c r="E6627" t="s">
        <v>63</v>
      </c>
      <c r="F6627" t="s">
        <v>54</v>
      </c>
      <c r="G6627" t="s">
        <v>64</v>
      </c>
      <c r="H6627" t="s">
        <v>65</v>
      </c>
      <c r="I6627" t="s">
        <v>117</v>
      </c>
      <c r="J6627" t="s">
        <v>118</v>
      </c>
      <c r="K6627" t="s">
        <v>59</v>
      </c>
      <c r="L6627" s="13">
        <v>6</v>
      </c>
      <c r="M6627" s="8">
        <v>4.2</v>
      </c>
      <c r="N6627">
        <v>275</v>
      </c>
      <c r="O6627" s="8">
        <v>1650</v>
      </c>
      <c r="P6627" s="14">
        <v>1E-4</v>
      </c>
      <c r="Q6627" s="8">
        <v>0.16</v>
      </c>
      <c r="R6627" s="8">
        <v>1649.84</v>
      </c>
      <c r="S6627" s="8">
        <v>1155</v>
      </c>
      <c r="T6627" s="8">
        <v>494.84</v>
      </c>
      <c r="U6627">
        <v>0</v>
      </c>
      <c r="V6627" s="8">
        <v>0</v>
      </c>
      <c r="W6627" s="8">
        <v>0</v>
      </c>
      <c r="X6627" s="8">
        <v>494.84</v>
      </c>
    </row>
    <row r="6628" spans="1:24" x14ac:dyDescent="0.25">
      <c r="A6628" t="s">
        <v>6954</v>
      </c>
      <c r="B6628" s="1">
        <v>45984</v>
      </c>
      <c r="C6628" t="s">
        <v>279</v>
      </c>
      <c r="D6628" t="s">
        <v>280</v>
      </c>
      <c r="E6628" t="s">
        <v>53</v>
      </c>
      <c r="F6628" t="s">
        <v>54</v>
      </c>
      <c r="G6628" t="s">
        <v>55</v>
      </c>
      <c r="H6628" t="s">
        <v>56</v>
      </c>
      <c r="I6628" t="s">
        <v>84</v>
      </c>
      <c r="J6628" t="s">
        <v>85</v>
      </c>
      <c r="K6628" t="s">
        <v>42</v>
      </c>
      <c r="L6628" s="13">
        <v>9.9</v>
      </c>
      <c r="M6628" s="8">
        <v>3.1</v>
      </c>
      <c r="N6628">
        <v>18</v>
      </c>
      <c r="O6628" s="8">
        <v>178.2</v>
      </c>
      <c r="P6628" s="14">
        <v>1.4E-3</v>
      </c>
      <c r="Q6628" s="8">
        <v>0.25</v>
      </c>
      <c r="R6628" s="8">
        <v>177.95</v>
      </c>
      <c r="S6628" s="8">
        <v>55.8</v>
      </c>
      <c r="T6628" s="8">
        <v>122.15</v>
      </c>
      <c r="U6628">
        <v>0</v>
      </c>
      <c r="V6628" s="8">
        <v>0</v>
      </c>
      <c r="W6628" s="8">
        <v>0</v>
      </c>
      <c r="X6628" s="8">
        <v>122.15</v>
      </c>
    </row>
    <row r="6629" spans="1:24" x14ac:dyDescent="0.25">
      <c r="A6629" t="s">
        <v>6955</v>
      </c>
      <c r="B6629" s="1">
        <v>45948</v>
      </c>
      <c r="C6629" t="s">
        <v>758</v>
      </c>
      <c r="D6629" t="s">
        <v>759</v>
      </c>
      <c r="E6629" t="s">
        <v>27</v>
      </c>
      <c r="F6629" t="s">
        <v>37</v>
      </c>
      <c r="G6629" t="s">
        <v>38</v>
      </c>
      <c r="H6629" t="s">
        <v>39</v>
      </c>
      <c r="I6629" t="s">
        <v>84</v>
      </c>
      <c r="J6629" t="s">
        <v>85</v>
      </c>
      <c r="K6629" t="s">
        <v>42</v>
      </c>
      <c r="L6629" s="13">
        <v>9.9</v>
      </c>
      <c r="M6629" s="8">
        <v>3.1</v>
      </c>
      <c r="N6629">
        <v>51</v>
      </c>
      <c r="O6629" s="8">
        <v>504.9</v>
      </c>
      <c r="P6629" s="14">
        <v>3.7600000000000001E-2</v>
      </c>
      <c r="Q6629" s="8">
        <v>18.98</v>
      </c>
      <c r="R6629" s="8">
        <v>485.92</v>
      </c>
      <c r="S6629" s="8">
        <v>158.1</v>
      </c>
      <c r="T6629" s="8">
        <v>327.82</v>
      </c>
      <c r="U6629">
        <v>0</v>
      </c>
      <c r="V6629" s="8">
        <v>0</v>
      </c>
      <c r="W6629" s="8">
        <v>0</v>
      </c>
      <c r="X6629" s="8">
        <v>327.82</v>
      </c>
    </row>
    <row r="6630" spans="1:24" x14ac:dyDescent="0.25">
      <c r="A6630" t="s">
        <v>6956</v>
      </c>
      <c r="B6630" s="1">
        <v>45686</v>
      </c>
      <c r="C6630" t="s">
        <v>403</v>
      </c>
      <c r="D6630" t="s">
        <v>404</v>
      </c>
      <c r="E6630" t="s">
        <v>53</v>
      </c>
      <c r="F6630" t="s">
        <v>37</v>
      </c>
      <c r="G6630" t="s">
        <v>55</v>
      </c>
      <c r="H6630" t="s">
        <v>56</v>
      </c>
      <c r="I6630" t="s">
        <v>117</v>
      </c>
      <c r="J6630" t="s">
        <v>118</v>
      </c>
      <c r="K6630" t="s">
        <v>59</v>
      </c>
      <c r="L6630" s="13">
        <v>6</v>
      </c>
      <c r="M6630" s="8">
        <v>4.2</v>
      </c>
      <c r="N6630">
        <v>26</v>
      </c>
      <c r="O6630" s="8">
        <v>156</v>
      </c>
      <c r="P6630" s="14">
        <v>3.7000000000000002E-3</v>
      </c>
      <c r="Q6630" s="8">
        <v>0.57999999999999996</v>
      </c>
      <c r="R6630" s="8">
        <v>155.41999999999999</v>
      </c>
      <c r="S6630" s="8">
        <v>109.2</v>
      </c>
      <c r="T6630" s="8">
        <v>46.22</v>
      </c>
      <c r="U6630">
        <v>0</v>
      </c>
      <c r="V6630" s="8">
        <v>0</v>
      </c>
      <c r="W6630" s="8">
        <v>0</v>
      </c>
      <c r="X6630" s="8">
        <v>46.22</v>
      </c>
    </row>
    <row r="6631" spans="1:24" x14ac:dyDescent="0.25">
      <c r="A6631" t="s">
        <v>6957</v>
      </c>
      <c r="B6631" s="1">
        <v>45444</v>
      </c>
      <c r="C6631" t="s">
        <v>215</v>
      </c>
      <c r="D6631" t="s">
        <v>216</v>
      </c>
      <c r="E6631" t="s">
        <v>27</v>
      </c>
      <c r="F6631" t="s">
        <v>54</v>
      </c>
      <c r="G6631" t="s">
        <v>38</v>
      </c>
      <c r="H6631" t="s">
        <v>39</v>
      </c>
      <c r="I6631" t="s">
        <v>99</v>
      </c>
      <c r="J6631" t="s">
        <v>100</v>
      </c>
      <c r="K6631" t="s">
        <v>49</v>
      </c>
      <c r="L6631" s="13">
        <v>3.8</v>
      </c>
      <c r="M6631" s="8">
        <v>2.6</v>
      </c>
      <c r="N6631">
        <v>27</v>
      </c>
      <c r="O6631" s="8">
        <v>102.6</v>
      </c>
      <c r="P6631" s="14">
        <v>1.2E-2</v>
      </c>
      <c r="Q6631" s="8">
        <v>1.23</v>
      </c>
      <c r="R6631" s="8">
        <v>101.37</v>
      </c>
      <c r="S6631" s="8">
        <v>70.2</v>
      </c>
      <c r="T6631" s="8">
        <v>31.17</v>
      </c>
      <c r="U6631">
        <v>0</v>
      </c>
      <c r="V6631" s="8">
        <v>0</v>
      </c>
      <c r="W6631" s="8">
        <v>0</v>
      </c>
      <c r="X6631" s="8">
        <v>31.17</v>
      </c>
    </row>
    <row r="6632" spans="1:24" x14ac:dyDescent="0.25">
      <c r="A6632" t="s">
        <v>6958</v>
      </c>
      <c r="B6632" s="1">
        <v>46151</v>
      </c>
      <c r="C6632" t="s">
        <v>205</v>
      </c>
      <c r="D6632" t="s">
        <v>206</v>
      </c>
      <c r="E6632" t="s">
        <v>71</v>
      </c>
      <c r="F6632" t="s">
        <v>54</v>
      </c>
      <c r="G6632" t="s">
        <v>165</v>
      </c>
      <c r="H6632" t="s">
        <v>166</v>
      </c>
      <c r="I6632" t="s">
        <v>127</v>
      </c>
      <c r="J6632" t="s">
        <v>128</v>
      </c>
      <c r="K6632" t="s">
        <v>33</v>
      </c>
      <c r="L6632" s="13">
        <v>7.2</v>
      </c>
      <c r="M6632" s="8">
        <v>3.6</v>
      </c>
      <c r="N6632">
        <v>130</v>
      </c>
      <c r="O6632" s="8">
        <v>936</v>
      </c>
      <c r="P6632" s="14">
        <v>1.6000000000000001E-3</v>
      </c>
      <c r="Q6632" s="8">
        <v>1.5</v>
      </c>
      <c r="R6632" s="8">
        <v>934.5</v>
      </c>
      <c r="S6632" s="8">
        <v>468</v>
      </c>
      <c r="T6632" s="8">
        <v>466.5</v>
      </c>
      <c r="U6632">
        <v>0</v>
      </c>
      <c r="V6632" s="8">
        <v>0</v>
      </c>
      <c r="W6632" s="8">
        <v>0</v>
      </c>
      <c r="X6632" s="8">
        <v>466.5</v>
      </c>
    </row>
    <row r="6633" spans="1:24" x14ac:dyDescent="0.25">
      <c r="A6633" t="s">
        <v>6959</v>
      </c>
      <c r="B6633" s="1">
        <v>46138</v>
      </c>
      <c r="C6633" t="s">
        <v>142</v>
      </c>
      <c r="D6633" t="s">
        <v>143</v>
      </c>
      <c r="E6633" t="s">
        <v>71</v>
      </c>
      <c r="F6633" t="s">
        <v>37</v>
      </c>
      <c r="G6633" t="s">
        <v>165</v>
      </c>
      <c r="H6633" t="s">
        <v>166</v>
      </c>
      <c r="I6633" t="s">
        <v>130</v>
      </c>
      <c r="J6633" t="s">
        <v>131</v>
      </c>
      <c r="K6633" t="s">
        <v>42</v>
      </c>
      <c r="L6633" s="13">
        <v>4.8</v>
      </c>
      <c r="M6633" s="8">
        <v>1.4</v>
      </c>
      <c r="N6633">
        <v>8</v>
      </c>
      <c r="O6633" s="8">
        <v>38.4</v>
      </c>
      <c r="P6633" s="14">
        <v>1.8599999999999998E-2</v>
      </c>
      <c r="Q6633" s="8">
        <v>0.71</v>
      </c>
      <c r="R6633" s="8">
        <v>37.69</v>
      </c>
      <c r="S6633" s="8">
        <v>11.2</v>
      </c>
      <c r="T6633" s="8">
        <v>26.49</v>
      </c>
      <c r="U6633">
        <v>0</v>
      </c>
      <c r="V6633" s="8">
        <v>0</v>
      </c>
      <c r="W6633" s="8">
        <v>0</v>
      </c>
      <c r="X6633" s="8">
        <v>26.49</v>
      </c>
    </row>
    <row r="6634" spans="1:24" x14ac:dyDescent="0.25">
      <c r="A6634" t="s">
        <v>6960</v>
      </c>
      <c r="B6634" s="1">
        <v>45863</v>
      </c>
      <c r="C6634" t="s">
        <v>378</v>
      </c>
      <c r="D6634" t="s">
        <v>379</v>
      </c>
      <c r="E6634" t="s">
        <v>71</v>
      </c>
      <c r="F6634" t="s">
        <v>54</v>
      </c>
      <c r="G6634" t="s">
        <v>72</v>
      </c>
      <c r="H6634" t="s">
        <v>73</v>
      </c>
      <c r="I6634" t="s">
        <v>66</v>
      </c>
      <c r="J6634" t="s">
        <v>67</v>
      </c>
      <c r="K6634" t="s">
        <v>33</v>
      </c>
      <c r="L6634" s="13">
        <v>4.5</v>
      </c>
      <c r="M6634" s="8">
        <v>2.1</v>
      </c>
      <c r="N6634">
        <v>79</v>
      </c>
      <c r="O6634" s="8">
        <v>355.5</v>
      </c>
      <c r="P6634" s="14">
        <v>2.3999999999999998E-3</v>
      </c>
      <c r="Q6634" s="8">
        <v>0.85</v>
      </c>
      <c r="R6634" s="8">
        <v>354.65</v>
      </c>
      <c r="S6634" s="8">
        <v>165.9</v>
      </c>
      <c r="T6634" s="8">
        <v>188.75</v>
      </c>
      <c r="U6634">
        <v>0</v>
      </c>
      <c r="V6634" s="8">
        <v>0</v>
      </c>
      <c r="W6634" s="8">
        <v>0</v>
      </c>
      <c r="X6634" s="8">
        <v>188.75</v>
      </c>
    </row>
    <row r="6635" spans="1:24" x14ac:dyDescent="0.25">
      <c r="A6635" t="s">
        <v>6961</v>
      </c>
      <c r="B6635" s="1">
        <v>46205</v>
      </c>
      <c r="C6635" t="s">
        <v>229</v>
      </c>
      <c r="D6635" t="s">
        <v>230</v>
      </c>
      <c r="E6635" t="s">
        <v>27</v>
      </c>
      <c r="F6635" t="s">
        <v>54</v>
      </c>
      <c r="G6635" t="s">
        <v>29</v>
      </c>
      <c r="H6635" t="s">
        <v>30</v>
      </c>
      <c r="I6635" t="s">
        <v>99</v>
      </c>
      <c r="J6635" t="s">
        <v>100</v>
      </c>
      <c r="K6635" t="s">
        <v>49</v>
      </c>
      <c r="L6635" s="13">
        <v>3.8</v>
      </c>
      <c r="M6635" s="8">
        <v>2.6</v>
      </c>
      <c r="N6635">
        <v>85</v>
      </c>
      <c r="O6635" s="8">
        <v>323</v>
      </c>
      <c r="P6635" s="14">
        <v>1.0200000000000001E-2</v>
      </c>
      <c r="Q6635" s="8">
        <v>3.29</v>
      </c>
      <c r="R6635" s="8">
        <v>319.70999999999998</v>
      </c>
      <c r="S6635" s="8">
        <v>221</v>
      </c>
      <c r="T6635" s="8">
        <v>98.71</v>
      </c>
      <c r="U6635">
        <v>0</v>
      </c>
      <c r="V6635" s="8">
        <v>0</v>
      </c>
      <c r="W6635" s="8">
        <v>0</v>
      </c>
      <c r="X6635" s="8">
        <v>98.71</v>
      </c>
    </row>
    <row r="6636" spans="1:24" x14ac:dyDescent="0.25">
      <c r="A6636" t="s">
        <v>6962</v>
      </c>
      <c r="B6636" s="1">
        <v>45919</v>
      </c>
      <c r="C6636" t="s">
        <v>215</v>
      </c>
      <c r="D6636" t="s">
        <v>216</v>
      </c>
      <c r="E6636" t="s">
        <v>27</v>
      </c>
      <c r="F6636" t="s">
        <v>54</v>
      </c>
      <c r="G6636" t="s">
        <v>29</v>
      </c>
      <c r="H6636" t="s">
        <v>30</v>
      </c>
      <c r="I6636" t="s">
        <v>117</v>
      </c>
      <c r="J6636" t="s">
        <v>118</v>
      </c>
      <c r="K6636" t="s">
        <v>59</v>
      </c>
      <c r="L6636" s="13">
        <v>6</v>
      </c>
      <c r="M6636" s="8">
        <v>4.2</v>
      </c>
      <c r="N6636">
        <v>105</v>
      </c>
      <c r="O6636" s="8">
        <v>630</v>
      </c>
      <c r="P6636" s="14">
        <v>1.06E-2</v>
      </c>
      <c r="Q6636" s="8">
        <v>6.68</v>
      </c>
      <c r="R6636" s="8">
        <v>623.32000000000005</v>
      </c>
      <c r="S6636" s="8">
        <v>441</v>
      </c>
      <c r="T6636" s="8">
        <v>182.32</v>
      </c>
      <c r="U6636">
        <v>0</v>
      </c>
      <c r="V6636" s="8">
        <v>0</v>
      </c>
      <c r="W6636" s="8">
        <v>0</v>
      </c>
      <c r="X6636" s="8">
        <v>182.32</v>
      </c>
    </row>
    <row r="6637" spans="1:24" x14ac:dyDescent="0.25">
      <c r="A6637" t="s">
        <v>6963</v>
      </c>
      <c r="B6637" s="1">
        <v>45347</v>
      </c>
      <c r="C6637" t="s">
        <v>82</v>
      </c>
      <c r="D6637" t="s">
        <v>83</v>
      </c>
      <c r="E6637" t="s">
        <v>71</v>
      </c>
      <c r="F6637" t="s">
        <v>46</v>
      </c>
      <c r="G6637" t="s">
        <v>165</v>
      </c>
      <c r="H6637" t="s">
        <v>166</v>
      </c>
      <c r="I6637" t="s">
        <v>122</v>
      </c>
      <c r="J6637" t="s">
        <v>123</v>
      </c>
      <c r="K6637" t="s">
        <v>59</v>
      </c>
      <c r="L6637" s="13">
        <v>5.5</v>
      </c>
      <c r="M6637" s="8">
        <v>3.8</v>
      </c>
      <c r="N6637">
        <v>81</v>
      </c>
      <c r="O6637" s="8">
        <v>445.5</v>
      </c>
      <c r="P6637" s="14">
        <v>3.6299999999999999E-2</v>
      </c>
      <c r="Q6637" s="8">
        <v>16.170000000000002</v>
      </c>
      <c r="R6637" s="8">
        <v>429.33</v>
      </c>
      <c r="S6637" s="8">
        <v>307.8</v>
      </c>
      <c r="T6637" s="8">
        <v>121.53</v>
      </c>
      <c r="U6637">
        <v>0</v>
      </c>
      <c r="V6637" s="8">
        <v>0</v>
      </c>
      <c r="W6637" s="8">
        <v>0</v>
      </c>
      <c r="X6637" s="8">
        <v>121.53</v>
      </c>
    </row>
    <row r="6638" spans="1:24" x14ac:dyDescent="0.25">
      <c r="A6638" t="s">
        <v>6964</v>
      </c>
      <c r="B6638" s="1">
        <v>45303</v>
      </c>
      <c r="C6638" t="s">
        <v>609</v>
      </c>
      <c r="D6638" t="s">
        <v>610</v>
      </c>
      <c r="E6638" t="s">
        <v>63</v>
      </c>
      <c r="F6638" t="s">
        <v>37</v>
      </c>
      <c r="G6638" t="s">
        <v>79</v>
      </c>
      <c r="H6638" t="s">
        <v>80</v>
      </c>
      <c r="I6638" t="s">
        <v>31</v>
      </c>
      <c r="J6638" t="s">
        <v>32</v>
      </c>
      <c r="K6638" t="s">
        <v>33</v>
      </c>
      <c r="L6638" s="13">
        <v>5.8</v>
      </c>
      <c r="M6638" s="8">
        <v>2.7</v>
      </c>
      <c r="N6638">
        <v>23</v>
      </c>
      <c r="O6638" s="8">
        <v>133.4</v>
      </c>
      <c r="P6638" s="14">
        <v>2.0000000000000001E-4</v>
      </c>
      <c r="Q6638" s="8">
        <v>0.03</v>
      </c>
      <c r="R6638" s="8">
        <v>133.37</v>
      </c>
      <c r="S6638" s="8">
        <v>62.1</v>
      </c>
      <c r="T6638" s="8">
        <v>71.27</v>
      </c>
      <c r="U6638">
        <v>0</v>
      </c>
      <c r="V6638" s="8">
        <v>0</v>
      </c>
      <c r="W6638" s="8">
        <v>0</v>
      </c>
      <c r="X6638" s="8">
        <v>71.27</v>
      </c>
    </row>
    <row r="6639" spans="1:24" x14ac:dyDescent="0.25">
      <c r="A6639" t="s">
        <v>6965</v>
      </c>
      <c r="B6639" s="1">
        <v>45950</v>
      </c>
      <c r="C6639" t="s">
        <v>501</v>
      </c>
      <c r="D6639" t="s">
        <v>502</v>
      </c>
      <c r="E6639" t="s">
        <v>27</v>
      </c>
      <c r="F6639" t="s">
        <v>37</v>
      </c>
      <c r="G6639" t="s">
        <v>38</v>
      </c>
      <c r="H6639" t="s">
        <v>39</v>
      </c>
      <c r="I6639" t="s">
        <v>66</v>
      </c>
      <c r="J6639" t="s">
        <v>67</v>
      </c>
      <c r="K6639" t="s">
        <v>33</v>
      </c>
      <c r="L6639" s="13">
        <v>4.5</v>
      </c>
      <c r="M6639" s="8">
        <v>2.1</v>
      </c>
      <c r="N6639">
        <v>13</v>
      </c>
      <c r="O6639" s="8">
        <v>58.5</v>
      </c>
      <c r="P6639" s="14">
        <v>1.4800000000000001E-2</v>
      </c>
      <c r="Q6639" s="8">
        <v>0.87</v>
      </c>
      <c r="R6639" s="8">
        <v>57.63</v>
      </c>
      <c r="S6639" s="8">
        <v>27.3</v>
      </c>
      <c r="T6639" s="8">
        <v>30.33</v>
      </c>
      <c r="U6639">
        <v>5</v>
      </c>
      <c r="V6639" s="8">
        <v>22.17</v>
      </c>
      <c r="W6639" s="8">
        <v>13</v>
      </c>
      <c r="X6639" s="8">
        <v>17.329999999999998</v>
      </c>
    </row>
    <row r="6640" spans="1:24" x14ac:dyDescent="0.25">
      <c r="A6640" t="s">
        <v>6966</v>
      </c>
      <c r="B6640" s="1">
        <v>46248</v>
      </c>
      <c r="C6640" t="s">
        <v>590</v>
      </c>
      <c r="D6640" t="s">
        <v>591</v>
      </c>
      <c r="E6640" t="s">
        <v>27</v>
      </c>
      <c r="F6640" t="s">
        <v>46</v>
      </c>
      <c r="G6640" t="s">
        <v>38</v>
      </c>
      <c r="H6640" t="s">
        <v>39</v>
      </c>
      <c r="I6640" t="s">
        <v>127</v>
      </c>
      <c r="J6640" t="s">
        <v>128</v>
      </c>
      <c r="K6640" t="s">
        <v>33</v>
      </c>
      <c r="L6640" s="13">
        <v>7.2</v>
      </c>
      <c r="M6640" s="8">
        <v>3.6</v>
      </c>
      <c r="N6640">
        <v>70</v>
      </c>
      <c r="O6640" s="8">
        <v>504</v>
      </c>
      <c r="P6640" s="14">
        <v>5.1999999999999998E-2</v>
      </c>
      <c r="Q6640" s="8">
        <v>26.21</v>
      </c>
      <c r="R6640" s="8">
        <v>477.79</v>
      </c>
      <c r="S6640" s="8">
        <v>252</v>
      </c>
      <c r="T6640" s="8">
        <v>225.79</v>
      </c>
      <c r="U6640">
        <v>0</v>
      </c>
      <c r="V6640" s="8">
        <v>0</v>
      </c>
      <c r="W6640" s="8">
        <v>0</v>
      </c>
      <c r="X6640" s="8">
        <v>225.79</v>
      </c>
    </row>
    <row r="6641" spans="1:24" x14ac:dyDescent="0.25">
      <c r="A6641" t="s">
        <v>6967</v>
      </c>
      <c r="B6641" s="1">
        <v>45452</v>
      </c>
      <c r="C6641" t="s">
        <v>91</v>
      </c>
      <c r="D6641" t="s">
        <v>92</v>
      </c>
      <c r="E6641" t="s">
        <v>27</v>
      </c>
      <c r="F6641" t="s">
        <v>37</v>
      </c>
      <c r="G6641" t="s">
        <v>38</v>
      </c>
      <c r="H6641" t="s">
        <v>39</v>
      </c>
      <c r="I6641" t="s">
        <v>117</v>
      </c>
      <c r="J6641" t="s">
        <v>118</v>
      </c>
      <c r="K6641" t="s">
        <v>59</v>
      </c>
      <c r="L6641" s="13">
        <v>6</v>
      </c>
      <c r="M6641" s="8">
        <v>4.2</v>
      </c>
      <c r="N6641">
        <v>1</v>
      </c>
      <c r="O6641" s="8">
        <v>6</v>
      </c>
      <c r="P6641" s="14">
        <v>6.0699999999999997E-2</v>
      </c>
      <c r="Q6641" s="8">
        <v>0.36</v>
      </c>
      <c r="R6641" s="8">
        <v>5.64</v>
      </c>
      <c r="S6641" s="8">
        <v>4.2</v>
      </c>
      <c r="T6641" s="8">
        <v>1.44</v>
      </c>
      <c r="U6641">
        <v>0</v>
      </c>
      <c r="V6641" s="8">
        <v>0</v>
      </c>
      <c r="W6641" s="8">
        <v>0</v>
      </c>
      <c r="X6641" s="8">
        <v>1.44</v>
      </c>
    </row>
    <row r="6642" spans="1:24" x14ac:dyDescent="0.25">
      <c r="A6642" t="s">
        <v>6968</v>
      </c>
      <c r="B6642" s="1">
        <v>45809</v>
      </c>
      <c r="C6642" t="s">
        <v>427</v>
      </c>
      <c r="D6642" t="s">
        <v>428</v>
      </c>
      <c r="E6642" t="s">
        <v>150</v>
      </c>
      <c r="F6642" t="s">
        <v>46</v>
      </c>
      <c r="G6642" t="s">
        <v>151</v>
      </c>
      <c r="H6642" t="s">
        <v>152</v>
      </c>
      <c r="I6642" t="s">
        <v>66</v>
      </c>
      <c r="J6642" t="s">
        <v>67</v>
      </c>
      <c r="K6642" t="s">
        <v>33</v>
      </c>
      <c r="L6642" s="13">
        <v>4.5</v>
      </c>
      <c r="M6642" s="8">
        <v>2.1</v>
      </c>
      <c r="N6642">
        <v>6</v>
      </c>
      <c r="O6642" s="8">
        <v>27</v>
      </c>
      <c r="P6642" s="14">
        <v>0.12690000000000001</v>
      </c>
      <c r="Q6642" s="8">
        <v>3.43</v>
      </c>
      <c r="R6642" s="8">
        <v>23.57</v>
      </c>
      <c r="S6642" s="8">
        <v>12.6</v>
      </c>
      <c r="T6642" s="8">
        <v>10.97</v>
      </c>
      <c r="U6642">
        <v>0</v>
      </c>
      <c r="V6642" s="8">
        <v>0</v>
      </c>
      <c r="W6642" s="8">
        <v>0</v>
      </c>
      <c r="X6642" s="8">
        <v>10.97</v>
      </c>
    </row>
    <row r="6643" spans="1:24" x14ac:dyDescent="0.25">
      <c r="A6643" t="s">
        <v>6969</v>
      </c>
      <c r="B6643" s="1">
        <v>46161</v>
      </c>
      <c r="C6643" t="s">
        <v>201</v>
      </c>
      <c r="D6643" t="s">
        <v>202</v>
      </c>
      <c r="E6643" t="s">
        <v>53</v>
      </c>
      <c r="F6643" t="s">
        <v>46</v>
      </c>
      <c r="G6643" t="s">
        <v>55</v>
      </c>
      <c r="H6643" t="s">
        <v>56</v>
      </c>
      <c r="I6643" t="s">
        <v>104</v>
      </c>
      <c r="J6643" t="s">
        <v>105</v>
      </c>
      <c r="K6643" t="s">
        <v>49</v>
      </c>
      <c r="L6643" s="13">
        <v>4.2</v>
      </c>
      <c r="M6643" s="8">
        <v>2.8</v>
      </c>
      <c r="N6643">
        <v>39</v>
      </c>
      <c r="O6643" s="8">
        <v>163.80000000000001</v>
      </c>
      <c r="P6643" s="14">
        <v>9.1399999999999995E-2</v>
      </c>
      <c r="Q6643" s="8">
        <v>14.97</v>
      </c>
      <c r="R6643" s="8">
        <v>148.83000000000001</v>
      </c>
      <c r="S6643" s="8">
        <v>109.2</v>
      </c>
      <c r="T6643" s="8">
        <v>39.630000000000003</v>
      </c>
      <c r="U6643">
        <v>0</v>
      </c>
      <c r="V6643" s="8">
        <v>0</v>
      </c>
      <c r="W6643" s="8">
        <v>0</v>
      </c>
      <c r="X6643" s="8">
        <v>39.630000000000003</v>
      </c>
    </row>
    <row r="6644" spans="1:24" x14ac:dyDescent="0.25">
      <c r="A6644" t="s">
        <v>6970</v>
      </c>
      <c r="B6644" s="1">
        <v>45772</v>
      </c>
      <c r="C6644" t="s">
        <v>171</v>
      </c>
      <c r="D6644" t="s">
        <v>172</v>
      </c>
      <c r="E6644" t="s">
        <v>27</v>
      </c>
      <c r="F6644" t="s">
        <v>46</v>
      </c>
      <c r="G6644" t="s">
        <v>29</v>
      </c>
      <c r="H6644" t="s">
        <v>30</v>
      </c>
      <c r="I6644" t="s">
        <v>74</v>
      </c>
      <c r="J6644" t="s">
        <v>75</v>
      </c>
      <c r="K6644" t="s">
        <v>49</v>
      </c>
      <c r="L6644" s="13">
        <v>11</v>
      </c>
      <c r="M6644" s="8">
        <v>6.8</v>
      </c>
      <c r="N6644">
        <v>16</v>
      </c>
      <c r="O6644" s="8">
        <v>176</v>
      </c>
      <c r="P6644" s="14">
        <v>7.1400000000000005E-2</v>
      </c>
      <c r="Q6644" s="8">
        <v>12.57</v>
      </c>
      <c r="R6644" s="8">
        <v>163.43</v>
      </c>
      <c r="S6644" s="8">
        <v>108.8</v>
      </c>
      <c r="T6644" s="8">
        <v>54.63</v>
      </c>
      <c r="U6644">
        <v>0</v>
      </c>
      <c r="V6644" s="8">
        <v>0</v>
      </c>
      <c r="W6644" s="8">
        <v>0</v>
      </c>
      <c r="X6644" s="8">
        <v>54.63</v>
      </c>
    </row>
    <row r="6645" spans="1:24" x14ac:dyDescent="0.25">
      <c r="A6645" t="s">
        <v>6971</v>
      </c>
      <c r="B6645" s="1">
        <v>46164</v>
      </c>
      <c r="C6645" t="s">
        <v>195</v>
      </c>
      <c r="D6645" t="s">
        <v>196</v>
      </c>
      <c r="E6645" t="s">
        <v>150</v>
      </c>
      <c r="F6645" t="s">
        <v>89</v>
      </c>
      <c r="G6645" t="s">
        <v>151</v>
      </c>
      <c r="H6645" t="s">
        <v>152</v>
      </c>
      <c r="I6645" t="s">
        <v>31</v>
      </c>
      <c r="J6645" t="s">
        <v>32</v>
      </c>
      <c r="K6645" t="s">
        <v>33</v>
      </c>
      <c r="L6645" s="13">
        <v>5.8</v>
      </c>
      <c r="M6645" s="8">
        <v>2.7</v>
      </c>
      <c r="N6645">
        <v>164</v>
      </c>
      <c r="O6645" s="8">
        <v>951.2</v>
      </c>
      <c r="P6645" s="14">
        <v>0.1096</v>
      </c>
      <c r="Q6645" s="8">
        <v>104.25</v>
      </c>
      <c r="R6645" s="8">
        <v>846.95</v>
      </c>
      <c r="S6645" s="8">
        <v>442.8</v>
      </c>
      <c r="T6645" s="8">
        <v>404.15</v>
      </c>
      <c r="U6645">
        <v>0</v>
      </c>
      <c r="V6645" s="8">
        <v>0</v>
      </c>
      <c r="W6645" s="8">
        <v>0</v>
      </c>
      <c r="X6645" s="8">
        <v>404.15</v>
      </c>
    </row>
    <row r="6646" spans="1:24" x14ac:dyDescent="0.25">
      <c r="A6646" t="s">
        <v>6972</v>
      </c>
      <c r="B6646" s="1">
        <v>45799</v>
      </c>
      <c r="C6646" t="s">
        <v>285</v>
      </c>
      <c r="D6646" t="s">
        <v>286</v>
      </c>
      <c r="E6646" t="s">
        <v>27</v>
      </c>
      <c r="F6646" t="s">
        <v>89</v>
      </c>
      <c r="G6646" t="s">
        <v>29</v>
      </c>
      <c r="H6646" t="s">
        <v>30</v>
      </c>
      <c r="I6646" t="s">
        <v>31</v>
      </c>
      <c r="J6646" t="s">
        <v>32</v>
      </c>
      <c r="K6646" t="s">
        <v>33</v>
      </c>
      <c r="L6646" s="13">
        <v>5.8</v>
      </c>
      <c r="M6646" s="8">
        <v>2.7</v>
      </c>
      <c r="N6646">
        <v>224</v>
      </c>
      <c r="O6646" s="8">
        <v>1299.2</v>
      </c>
      <c r="P6646" s="14">
        <v>2.46E-2</v>
      </c>
      <c r="Q6646" s="8">
        <v>31.96</v>
      </c>
      <c r="R6646" s="8">
        <v>1267.24</v>
      </c>
      <c r="S6646" s="8">
        <v>604.79999999999995</v>
      </c>
      <c r="T6646" s="8">
        <v>662.44</v>
      </c>
      <c r="U6646">
        <v>0</v>
      </c>
      <c r="V6646" s="8">
        <v>0</v>
      </c>
      <c r="W6646" s="8">
        <v>0</v>
      </c>
      <c r="X6646" s="8">
        <v>662.44</v>
      </c>
    </row>
    <row r="6647" spans="1:24" x14ac:dyDescent="0.25">
      <c r="A6647" t="s">
        <v>6973</v>
      </c>
      <c r="B6647" s="1">
        <v>46182</v>
      </c>
      <c r="C6647" t="s">
        <v>69</v>
      </c>
      <c r="D6647" t="s">
        <v>70</v>
      </c>
      <c r="E6647" t="s">
        <v>71</v>
      </c>
      <c r="F6647" t="s">
        <v>37</v>
      </c>
      <c r="G6647" t="s">
        <v>165</v>
      </c>
      <c r="H6647" t="s">
        <v>166</v>
      </c>
      <c r="I6647" t="s">
        <v>40</v>
      </c>
      <c r="J6647" t="s">
        <v>41</v>
      </c>
      <c r="K6647" t="s">
        <v>42</v>
      </c>
      <c r="L6647" s="13">
        <v>14.5</v>
      </c>
      <c r="M6647" s="8">
        <v>4.2</v>
      </c>
      <c r="N6647">
        <v>83</v>
      </c>
      <c r="O6647" s="8">
        <v>1203.5</v>
      </c>
      <c r="P6647" s="14">
        <v>9.1999999999999998E-3</v>
      </c>
      <c r="Q6647" s="8">
        <v>11.07</v>
      </c>
      <c r="R6647" s="8">
        <v>1192.43</v>
      </c>
      <c r="S6647" s="8">
        <v>348.6</v>
      </c>
      <c r="T6647" s="8">
        <v>843.83</v>
      </c>
      <c r="U6647">
        <v>22</v>
      </c>
      <c r="V6647" s="8">
        <v>316.07</v>
      </c>
      <c r="W6647" s="8">
        <v>103.4</v>
      </c>
      <c r="X6647" s="8">
        <v>740.43</v>
      </c>
    </row>
    <row r="6648" spans="1:24" x14ac:dyDescent="0.25">
      <c r="A6648" t="s">
        <v>6974</v>
      </c>
      <c r="B6648" s="1">
        <v>45461</v>
      </c>
      <c r="C6648" t="s">
        <v>391</v>
      </c>
      <c r="D6648" t="s">
        <v>392</v>
      </c>
      <c r="E6648" t="s">
        <v>63</v>
      </c>
      <c r="F6648" t="s">
        <v>54</v>
      </c>
      <c r="G6648" t="s">
        <v>64</v>
      </c>
      <c r="H6648" t="s">
        <v>65</v>
      </c>
      <c r="I6648" t="s">
        <v>130</v>
      </c>
      <c r="J6648" t="s">
        <v>131</v>
      </c>
      <c r="K6648" t="s">
        <v>42</v>
      </c>
      <c r="L6648" s="13">
        <v>4.8</v>
      </c>
      <c r="M6648" s="8">
        <v>1.4</v>
      </c>
      <c r="N6648">
        <v>76</v>
      </c>
      <c r="O6648" s="8">
        <v>364.8</v>
      </c>
      <c r="P6648" s="14">
        <v>0.01</v>
      </c>
      <c r="Q6648" s="8">
        <v>3.65</v>
      </c>
      <c r="R6648" s="8">
        <v>361.15</v>
      </c>
      <c r="S6648" s="8">
        <v>106.4</v>
      </c>
      <c r="T6648" s="8">
        <v>254.75</v>
      </c>
      <c r="U6648">
        <v>0</v>
      </c>
      <c r="V6648" s="8">
        <v>0</v>
      </c>
      <c r="W6648" s="8">
        <v>0</v>
      </c>
      <c r="X6648" s="8">
        <v>254.75</v>
      </c>
    </row>
    <row r="6649" spans="1:24" x14ac:dyDescent="0.25">
      <c r="A6649" t="s">
        <v>6975</v>
      </c>
      <c r="B6649" s="1">
        <v>45368</v>
      </c>
      <c r="C6649" t="s">
        <v>110</v>
      </c>
      <c r="D6649" t="s">
        <v>111</v>
      </c>
      <c r="E6649" t="s">
        <v>27</v>
      </c>
      <c r="F6649" t="s">
        <v>37</v>
      </c>
      <c r="G6649" t="s">
        <v>38</v>
      </c>
      <c r="H6649" t="s">
        <v>39</v>
      </c>
      <c r="I6649" t="s">
        <v>130</v>
      </c>
      <c r="J6649" t="s">
        <v>131</v>
      </c>
      <c r="K6649" t="s">
        <v>42</v>
      </c>
      <c r="L6649" s="13">
        <v>4.8</v>
      </c>
      <c r="M6649" s="8">
        <v>1.4</v>
      </c>
      <c r="N6649">
        <v>95</v>
      </c>
      <c r="O6649" s="8">
        <v>456</v>
      </c>
      <c r="P6649" s="14">
        <v>2.52E-2</v>
      </c>
      <c r="Q6649" s="8">
        <v>11.49</v>
      </c>
      <c r="R6649" s="8">
        <v>444.51</v>
      </c>
      <c r="S6649" s="8">
        <v>133</v>
      </c>
      <c r="T6649" s="8">
        <v>311.51</v>
      </c>
      <c r="U6649">
        <v>0</v>
      </c>
      <c r="V6649" s="8">
        <v>0</v>
      </c>
      <c r="W6649" s="8">
        <v>0</v>
      </c>
      <c r="X6649" s="8">
        <v>311.51</v>
      </c>
    </row>
    <row r="6650" spans="1:24" x14ac:dyDescent="0.25">
      <c r="A6650" t="s">
        <v>6976</v>
      </c>
      <c r="B6650" s="1">
        <v>46061</v>
      </c>
      <c r="C6650" t="s">
        <v>328</v>
      </c>
      <c r="D6650" t="s">
        <v>329</v>
      </c>
      <c r="E6650" t="s">
        <v>71</v>
      </c>
      <c r="F6650" t="s">
        <v>54</v>
      </c>
      <c r="G6650" t="s">
        <v>165</v>
      </c>
      <c r="H6650" t="s">
        <v>166</v>
      </c>
      <c r="I6650" t="s">
        <v>130</v>
      </c>
      <c r="J6650" t="s">
        <v>131</v>
      </c>
      <c r="K6650" t="s">
        <v>42</v>
      </c>
      <c r="L6650" s="13">
        <v>4.8</v>
      </c>
      <c r="M6650" s="8">
        <v>1.4</v>
      </c>
      <c r="N6650">
        <v>29</v>
      </c>
      <c r="O6650" s="8">
        <v>139.19999999999999</v>
      </c>
      <c r="P6650" s="14">
        <v>2.8999999999999998E-3</v>
      </c>
      <c r="Q6650" s="8">
        <v>0.4</v>
      </c>
      <c r="R6650" s="8">
        <v>138.80000000000001</v>
      </c>
      <c r="S6650" s="8">
        <v>40.6</v>
      </c>
      <c r="T6650" s="8">
        <v>98.2</v>
      </c>
      <c r="U6650">
        <v>0</v>
      </c>
      <c r="V6650" s="8">
        <v>0</v>
      </c>
      <c r="W6650" s="8">
        <v>0</v>
      </c>
      <c r="X6650" s="8">
        <v>98.2</v>
      </c>
    </row>
    <row r="6651" spans="1:24" x14ac:dyDescent="0.25">
      <c r="A6651" t="s">
        <v>6977</v>
      </c>
      <c r="B6651" s="1">
        <v>45795</v>
      </c>
      <c r="C6651" t="s">
        <v>455</v>
      </c>
      <c r="D6651" t="s">
        <v>456</v>
      </c>
      <c r="E6651" t="s">
        <v>71</v>
      </c>
      <c r="F6651" t="s">
        <v>89</v>
      </c>
      <c r="G6651" t="s">
        <v>165</v>
      </c>
      <c r="H6651" t="s">
        <v>166</v>
      </c>
      <c r="I6651" t="s">
        <v>117</v>
      </c>
      <c r="J6651" t="s">
        <v>118</v>
      </c>
      <c r="K6651" t="s">
        <v>59</v>
      </c>
      <c r="L6651" s="13">
        <v>6</v>
      </c>
      <c r="M6651" s="8">
        <v>4.2</v>
      </c>
      <c r="N6651">
        <v>29</v>
      </c>
      <c r="O6651" s="8">
        <v>174</v>
      </c>
      <c r="P6651" s="14">
        <v>5.5300000000000002E-2</v>
      </c>
      <c r="Q6651" s="8">
        <v>9.6199999999999992</v>
      </c>
      <c r="R6651" s="8">
        <v>164.38</v>
      </c>
      <c r="S6651" s="8">
        <v>121.8</v>
      </c>
      <c r="T6651" s="8">
        <v>42.58</v>
      </c>
      <c r="U6651">
        <v>0</v>
      </c>
      <c r="V6651" s="8">
        <v>0</v>
      </c>
      <c r="W6651" s="8">
        <v>0</v>
      </c>
      <c r="X6651" s="8">
        <v>42.58</v>
      </c>
    </row>
    <row r="6652" spans="1:24" x14ac:dyDescent="0.25">
      <c r="A6652" t="s">
        <v>6978</v>
      </c>
      <c r="B6652" s="1">
        <v>45620</v>
      </c>
      <c r="C6652" t="s">
        <v>475</v>
      </c>
      <c r="D6652" t="s">
        <v>476</v>
      </c>
      <c r="E6652" t="s">
        <v>63</v>
      </c>
      <c r="F6652" t="s">
        <v>37</v>
      </c>
      <c r="G6652" t="s">
        <v>79</v>
      </c>
      <c r="H6652" t="s">
        <v>80</v>
      </c>
      <c r="I6652" t="s">
        <v>130</v>
      </c>
      <c r="J6652" t="s">
        <v>131</v>
      </c>
      <c r="K6652" t="s">
        <v>42</v>
      </c>
      <c r="L6652" s="13">
        <v>4.8</v>
      </c>
      <c r="M6652" s="8">
        <v>1.4</v>
      </c>
      <c r="N6652">
        <v>7</v>
      </c>
      <c r="O6652" s="8">
        <v>33.6</v>
      </c>
      <c r="P6652" s="14">
        <v>6.7000000000000002E-3</v>
      </c>
      <c r="Q6652" s="8">
        <v>0.23</v>
      </c>
      <c r="R6652" s="8">
        <v>33.369999999999997</v>
      </c>
      <c r="S6652" s="8">
        <v>9.8000000000000007</v>
      </c>
      <c r="T6652" s="8">
        <v>23.57</v>
      </c>
      <c r="U6652">
        <v>0</v>
      </c>
      <c r="V6652" s="8">
        <v>0</v>
      </c>
      <c r="W6652" s="8">
        <v>0</v>
      </c>
      <c r="X6652" s="8">
        <v>23.57</v>
      </c>
    </row>
    <row r="6653" spans="1:24" x14ac:dyDescent="0.25">
      <c r="A6653" t="s">
        <v>6979</v>
      </c>
      <c r="B6653" s="1">
        <v>45538</v>
      </c>
      <c r="C6653" t="s">
        <v>51</v>
      </c>
      <c r="D6653" t="s">
        <v>52</v>
      </c>
      <c r="E6653" t="s">
        <v>53</v>
      </c>
      <c r="F6653" t="s">
        <v>54</v>
      </c>
      <c r="G6653" t="s">
        <v>55</v>
      </c>
      <c r="H6653" t="s">
        <v>56</v>
      </c>
      <c r="I6653" t="s">
        <v>127</v>
      </c>
      <c r="J6653" t="s">
        <v>128</v>
      </c>
      <c r="K6653" t="s">
        <v>33</v>
      </c>
      <c r="L6653" s="13">
        <v>7.2</v>
      </c>
      <c r="M6653" s="8">
        <v>3.6</v>
      </c>
      <c r="N6653">
        <v>16</v>
      </c>
      <c r="O6653" s="8">
        <v>115.2</v>
      </c>
      <c r="P6653" s="14">
        <v>1.6199999999999999E-2</v>
      </c>
      <c r="Q6653" s="8">
        <v>1.87</v>
      </c>
      <c r="R6653" s="8">
        <v>113.33</v>
      </c>
      <c r="S6653" s="8">
        <v>57.6</v>
      </c>
      <c r="T6653" s="8">
        <v>55.73</v>
      </c>
      <c r="U6653">
        <v>0</v>
      </c>
      <c r="V6653" s="8">
        <v>0</v>
      </c>
      <c r="W6653" s="8">
        <v>0</v>
      </c>
      <c r="X6653" s="8">
        <v>55.73</v>
      </c>
    </row>
    <row r="6654" spans="1:24" x14ac:dyDescent="0.25">
      <c r="A6654" t="s">
        <v>6980</v>
      </c>
      <c r="B6654" s="1">
        <v>45630</v>
      </c>
      <c r="C6654" t="s">
        <v>269</v>
      </c>
      <c r="D6654" t="s">
        <v>270</v>
      </c>
      <c r="E6654" t="s">
        <v>27</v>
      </c>
      <c r="F6654" t="s">
        <v>37</v>
      </c>
      <c r="G6654" t="s">
        <v>29</v>
      </c>
      <c r="H6654" t="s">
        <v>30</v>
      </c>
      <c r="I6654" t="s">
        <v>185</v>
      </c>
      <c r="J6654" t="s">
        <v>186</v>
      </c>
      <c r="K6654" t="s">
        <v>59</v>
      </c>
      <c r="L6654" s="13">
        <v>4.9000000000000004</v>
      </c>
      <c r="M6654" s="8">
        <v>3.1</v>
      </c>
      <c r="N6654">
        <v>6</v>
      </c>
      <c r="O6654" s="8">
        <v>29.4</v>
      </c>
      <c r="P6654" s="14">
        <v>0.46920000000000001</v>
      </c>
      <c r="Q6654" s="8">
        <v>13.79</v>
      </c>
      <c r="R6654" s="8">
        <v>15.61</v>
      </c>
      <c r="S6654" s="8">
        <v>18.600000000000001</v>
      </c>
      <c r="T6654" s="8">
        <v>-2.99</v>
      </c>
      <c r="U6654">
        <v>0</v>
      </c>
      <c r="V6654" s="8">
        <v>0</v>
      </c>
      <c r="W6654" s="8">
        <v>0</v>
      </c>
      <c r="X6654" s="8">
        <v>-2.99</v>
      </c>
    </row>
    <row r="6655" spans="1:24" x14ac:dyDescent="0.25">
      <c r="A6655" t="s">
        <v>6981</v>
      </c>
      <c r="B6655" s="1">
        <v>45576</v>
      </c>
      <c r="C6655" t="s">
        <v>590</v>
      </c>
      <c r="D6655" t="s">
        <v>591</v>
      </c>
      <c r="E6655" t="s">
        <v>27</v>
      </c>
      <c r="F6655" t="s">
        <v>46</v>
      </c>
      <c r="G6655" t="s">
        <v>38</v>
      </c>
      <c r="H6655" t="s">
        <v>39</v>
      </c>
      <c r="I6655" t="s">
        <v>104</v>
      </c>
      <c r="J6655" t="s">
        <v>105</v>
      </c>
      <c r="K6655" t="s">
        <v>49</v>
      </c>
      <c r="L6655" s="13">
        <v>4.2</v>
      </c>
      <c r="M6655" s="8">
        <v>2.8</v>
      </c>
      <c r="N6655">
        <v>7</v>
      </c>
      <c r="O6655" s="8">
        <v>29.4</v>
      </c>
      <c r="P6655" s="14">
        <v>1.9300000000000001E-2</v>
      </c>
      <c r="Q6655" s="8">
        <v>0.56999999999999995</v>
      </c>
      <c r="R6655" s="8">
        <v>28.83</v>
      </c>
      <c r="S6655" s="8">
        <v>19.600000000000001</v>
      </c>
      <c r="T6655" s="8">
        <v>9.23</v>
      </c>
      <c r="U6655">
        <v>0</v>
      </c>
      <c r="V6655" s="8">
        <v>0</v>
      </c>
      <c r="W6655" s="8">
        <v>0</v>
      </c>
      <c r="X6655" s="8">
        <v>9.23</v>
      </c>
    </row>
    <row r="6656" spans="1:24" x14ac:dyDescent="0.25">
      <c r="A6656" t="s">
        <v>6982</v>
      </c>
      <c r="B6656" s="1">
        <v>45343</v>
      </c>
      <c r="C6656" t="s">
        <v>383</v>
      </c>
      <c r="D6656" t="s">
        <v>384</v>
      </c>
      <c r="E6656" t="s">
        <v>63</v>
      </c>
      <c r="F6656" t="s">
        <v>54</v>
      </c>
      <c r="G6656" t="s">
        <v>79</v>
      </c>
      <c r="H6656" t="s">
        <v>80</v>
      </c>
      <c r="I6656" t="s">
        <v>57</v>
      </c>
      <c r="J6656" t="s">
        <v>58</v>
      </c>
      <c r="K6656" t="s">
        <v>59</v>
      </c>
      <c r="L6656" s="13">
        <v>10.5</v>
      </c>
      <c r="M6656" s="8">
        <v>7.5</v>
      </c>
      <c r="N6656">
        <v>85</v>
      </c>
      <c r="O6656" s="8">
        <v>892.5</v>
      </c>
      <c r="P6656" s="14">
        <v>3.5799999999999998E-2</v>
      </c>
      <c r="Q6656" s="8">
        <v>31.95</v>
      </c>
      <c r="R6656" s="8">
        <v>860.55</v>
      </c>
      <c r="S6656" s="8">
        <v>637.5</v>
      </c>
      <c r="T6656" s="8">
        <v>223.05</v>
      </c>
      <c r="U6656">
        <v>0</v>
      </c>
      <c r="V6656" s="8">
        <v>0</v>
      </c>
      <c r="W6656" s="8">
        <v>0</v>
      </c>
      <c r="X6656" s="8">
        <v>223.05</v>
      </c>
    </row>
    <row r="6657" spans="1:24" x14ac:dyDescent="0.25">
      <c r="A6657" t="s">
        <v>6983</v>
      </c>
      <c r="B6657" s="1">
        <v>45811</v>
      </c>
      <c r="C6657" t="s">
        <v>551</v>
      </c>
      <c r="D6657" t="s">
        <v>552</v>
      </c>
      <c r="E6657" t="s">
        <v>27</v>
      </c>
      <c r="F6657" t="s">
        <v>54</v>
      </c>
      <c r="G6657" t="s">
        <v>29</v>
      </c>
      <c r="H6657" t="s">
        <v>30</v>
      </c>
      <c r="I6657" t="s">
        <v>40</v>
      </c>
      <c r="J6657" t="s">
        <v>41</v>
      </c>
      <c r="K6657" t="s">
        <v>42</v>
      </c>
      <c r="L6657" s="13">
        <v>14.5</v>
      </c>
      <c r="M6657" s="8">
        <v>4.2</v>
      </c>
      <c r="N6657">
        <v>50</v>
      </c>
      <c r="O6657" s="8">
        <v>725</v>
      </c>
      <c r="P6657" s="14">
        <v>2.7000000000000001E-3</v>
      </c>
      <c r="Q6657" s="8">
        <v>1.96</v>
      </c>
      <c r="R6657" s="8">
        <v>723.04</v>
      </c>
      <c r="S6657" s="8">
        <v>210</v>
      </c>
      <c r="T6657" s="8">
        <v>513.04</v>
      </c>
      <c r="U6657">
        <v>0</v>
      </c>
      <c r="V6657" s="8">
        <v>0</v>
      </c>
      <c r="W6657" s="8">
        <v>0</v>
      </c>
      <c r="X6657" s="8">
        <v>513.04</v>
      </c>
    </row>
    <row r="6658" spans="1:24" x14ac:dyDescent="0.25">
      <c r="A6658" t="s">
        <v>6984</v>
      </c>
      <c r="B6658" s="1">
        <v>45520</v>
      </c>
      <c r="C6658" t="s">
        <v>671</v>
      </c>
      <c r="D6658" t="s">
        <v>672</v>
      </c>
      <c r="E6658" t="s">
        <v>27</v>
      </c>
      <c r="F6658" t="s">
        <v>89</v>
      </c>
      <c r="G6658" t="s">
        <v>29</v>
      </c>
      <c r="H6658" t="s">
        <v>30</v>
      </c>
      <c r="I6658" t="s">
        <v>84</v>
      </c>
      <c r="J6658" t="s">
        <v>85</v>
      </c>
      <c r="K6658" t="s">
        <v>42</v>
      </c>
      <c r="L6658" s="13">
        <v>9.9</v>
      </c>
      <c r="M6658" s="8">
        <v>3.1</v>
      </c>
      <c r="N6658">
        <v>417</v>
      </c>
      <c r="O6658" s="8">
        <v>4128.3</v>
      </c>
      <c r="P6658" s="14">
        <v>6.1100000000000002E-2</v>
      </c>
      <c r="Q6658" s="8">
        <v>252.24</v>
      </c>
      <c r="R6658" s="8">
        <v>3876.06</v>
      </c>
      <c r="S6658" s="8">
        <v>1292.7</v>
      </c>
      <c r="T6658" s="8">
        <v>2583.36</v>
      </c>
      <c r="U6658">
        <v>0</v>
      </c>
      <c r="V6658" s="8">
        <v>0</v>
      </c>
      <c r="W6658" s="8">
        <v>0</v>
      </c>
      <c r="X6658" s="8">
        <v>2583.36</v>
      </c>
    </row>
    <row r="6659" spans="1:24" x14ac:dyDescent="0.25">
      <c r="A6659" t="s">
        <v>6985</v>
      </c>
      <c r="B6659" s="1">
        <v>45855</v>
      </c>
      <c r="C6659" t="s">
        <v>232</v>
      </c>
      <c r="D6659" t="s">
        <v>233</v>
      </c>
      <c r="E6659" t="s">
        <v>27</v>
      </c>
      <c r="F6659" t="s">
        <v>89</v>
      </c>
      <c r="G6659" t="s">
        <v>38</v>
      </c>
      <c r="H6659" t="s">
        <v>39</v>
      </c>
      <c r="I6659" t="s">
        <v>99</v>
      </c>
      <c r="J6659" t="s">
        <v>100</v>
      </c>
      <c r="K6659" t="s">
        <v>49</v>
      </c>
      <c r="L6659" s="13">
        <v>3.8</v>
      </c>
      <c r="M6659" s="8">
        <v>2.6</v>
      </c>
      <c r="N6659">
        <v>255</v>
      </c>
      <c r="O6659" s="8">
        <v>969</v>
      </c>
      <c r="P6659" s="14">
        <v>2.2800000000000001E-2</v>
      </c>
      <c r="Q6659" s="8">
        <v>22.09</v>
      </c>
      <c r="R6659" s="8">
        <v>946.91</v>
      </c>
      <c r="S6659" s="8">
        <v>663</v>
      </c>
      <c r="T6659" s="8">
        <v>283.91000000000003</v>
      </c>
      <c r="U6659">
        <v>0</v>
      </c>
      <c r="V6659" s="8">
        <v>0</v>
      </c>
      <c r="W6659" s="8">
        <v>0</v>
      </c>
      <c r="X6659" s="8">
        <v>283.91000000000003</v>
      </c>
    </row>
    <row r="6660" spans="1:24" x14ac:dyDescent="0.25">
      <c r="A6660" t="s">
        <v>6986</v>
      </c>
      <c r="B6660" s="1">
        <v>45950</v>
      </c>
      <c r="C6660" t="s">
        <v>420</v>
      </c>
      <c r="D6660" t="s">
        <v>421</v>
      </c>
      <c r="E6660" t="s">
        <v>150</v>
      </c>
      <c r="F6660" t="s">
        <v>89</v>
      </c>
      <c r="G6660" t="s">
        <v>151</v>
      </c>
      <c r="H6660" t="s">
        <v>152</v>
      </c>
      <c r="I6660" t="s">
        <v>156</v>
      </c>
      <c r="J6660" t="s">
        <v>157</v>
      </c>
      <c r="K6660" t="s">
        <v>42</v>
      </c>
      <c r="L6660" s="13">
        <v>6.2</v>
      </c>
      <c r="M6660" s="8">
        <v>1.9</v>
      </c>
      <c r="N6660">
        <v>105</v>
      </c>
      <c r="O6660" s="8">
        <v>651</v>
      </c>
      <c r="P6660" s="14">
        <v>0.1341</v>
      </c>
      <c r="Q6660" s="8">
        <v>87.3</v>
      </c>
      <c r="R6660" s="8">
        <v>563.70000000000005</v>
      </c>
      <c r="S6660" s="8">
        <v>199.5</v>
      </c>
      <c r="T6660" s="8">
        <v>364.2</v>
      </c>
      <c r="U6660">
        <v>0</v>
      </c>
      <c r="V6660" s="8">
        <v>0</v>
      </c>
      <c r="W6660" s="8">
        <v>0</v>
      </c>
      <c r="X6660" s="8">
        <v>364.2</v>
      </c>
    </row>
    <row r="6661" spans="1:24" x14ac:dyDescent="0.25">
      <c r="A6661" t="s">
        <v>6987</v>
      </c>
      <c r="B6661" s="1">
        <v>45679</v>
      </c>
      <c r="C6661" t="s">
        <v>383</v>
      </c>
      <c r="D6661" t="s">
        <v>384</v>
      </c>
      <c r="E6661" t="s">
        <v>63</v>
      </c>
      <c r="F6661" t="s">
        <v>54</v>
      </c>
      <c r="G6661" t="s">
        <v>79</v>
      </c>
      <c r="H6661" t="s">
        <v>80</v>
      </c>
      <c r="I6661" t="s">
        <v>57</v>
      </c>
      <c r="J6661" t="s">
        <v>58</v>
      </c>
      <c r="K6661" t="s">
        <v>59</v>
      </c>
      <c r="L6661" s="13">
        <v>10.5</v>
      </c>
      <c r="M6661" s="8">
        <v>7.5</v>
      </c>
      <c r="N6661">
        <v>86</v>
      </c>
      <c r="O6661" s="8">
        <v>903</v>
      </c>
      <c r="P6661" s="14">
        <v>9.1000000000000004E-3</v>
      </c>
      <c r="Q6661" s="8">
        <v>8.2200000000000006</v>
      </c>
      <c r="R6661" s="8">
        <v>894.78</v>
      </c>
      <c r="S6661" s="8">
        <v>645</v>
      </c>
      <c r="T6661" s="8">
        <v>249.78</v>
      </c>
      <c r="U6661">
        <v>0</v>
      </c>
      <c r="V6661" s="8">
        <v>0</v>
      </c>
      <c r="W6661" s="8">
        <v>0</v>
      </c>
      <c r="X6661" s="8">
        <v>249.78</v>
      </c>
    </row>
    <row r="6662" spans="1:24" x14ac:dyDescent="0.25">
      <c r="A6662" t="s">
        <v>6988</v>
      </c>
      <c r="B6662" s="1">
        <v>45704</v>
      </c>
      <c r="C6662" t="s">
        <v>321</v>
      </c>
      <c r="D6662" t="s">
        <v>322</v>
      </c>
      <c r="E6662" t="s">
        <v>63</v>
      </c>
      <c r="F6662" t="s">
        <v>46</v>
      </c>
      <c r="G6662" t="s">
        <v>64</v>
      </c>
      <c r="H6662" t="s">
        <v>65</v>
      </c>
      <c r="I6662" t="s">
        <v>57</v>
      </c>
      <c r="J6662" t="s">
        <v>58</v>
      </c>
      <c r="K6662" t="s">
        <v>59</v>
      </c>
      <c r="L6662" s="13">
        <v>10.5</v>
      </c>
      <c r="M6662" s="8">
        <v>7.5</v>
      </c>
      <c r="N6662">
        <v>32</v>
      </c>
      <c r="O6662" s="8">
        <v>336</v>
      </c>
      <c r="P6662" s="14">
        <v>0.2407</v>
      </c>
      <c r="Q6662" s="8">
        <v>80.88</v>
      </c>
      <c r="R6662" s="8">
        <v>255.12</v>
      </c>
      <c r="S6662" s="8">
        <v>240</v>
      </c>
      <c r="T6662" s="8">
        <v>15.12</v>
      </c>
      <c r="U6662">
        <v>0</v>
      </c>
      <c r="V6662" s="8">
        <v>0</v>
      </c>
      <c r="W6662" s="8">
        <v>0</v>
      </c>
      <c r="X6662" s="8">
        <v>15.12</v>
      </c>
    </row>
    <row r="6663" spans="1:24" x14ac:dyDescent="0.25">
      <c r="A6663" t="s">
        <v>6989</v>
      </c>
      <c r="B6663" s="1">
        <v>46128</v>
      </c>
      <c r="C6663" t="s">
        <v>188</v>
      </c>
      <c r="D6663" t="s">
        <v>189</v>
      </c>
      <c r="E6663" t="s">
        <v>27</v>
      </c>
      <c r="F6663" t="s">
        <v>54</v>
      </c>
      <c r="G6663" t="s">
        <v>29</v>
      </c>
      <c r="H6663" t="s">
        <v>30</v>
      </c>
      <c r="I6663" t="s">
        <v>57</v>
      </c>
      <c r="J6663" t="s">
        <v>58</v>
      </c>
      <c r="K6663" t="s">
        <v>59</v>
      </c>
      <c r="L6663" s="13">
        <v>10.5</v>
      </c>
      <c r="M6663" s="8">
        <v>7.5</v>
      </c>
      <c r="N6663">
        <v>60</v>
      </c>
      <c r="O6663" s="8">
        <v>630</v>
      </c>
      <c r="P6663" s="14">
        <v>4.3299999999999998E-2</v>
      </c>
      <c r="Q6663" s="8">
        <v>27.28</v>
      </c>
      <c r="R6663" s="8">
        <v>602.72</v>
      </c>
      <c r="S6663" s="8">
        <v>450</v>
      </c>
      <c r="T6663" s="8">
        <v>152.72</v>
      </c>
      <c r="U6663">
        <v>0</v>
      </c>
      <c r="V6663" s="8">
        <v>0</v>
      </c>
      <c r="W6663" s="8">
        <v>0</v>
      </c>
      <c r="X6663" s="8">
        <v>152.72</v>
      </c>
    </row>
    <row r="6664" spans="1:24" x14ac:dyDescent="0.25">
      <c r="A6664" t="s">
        <v>6990</v>
      </c>
      <c r="B6664" s="1">
        <v>45532</v>
      </c>
      <c r="C6664" t="s">
        <v>168</v>
      </c>
      <c r="D6664" t="s">
        <v>169</v>
      </c>
      <c r="E6664" t="s">
        <v>63</v>
      </c>
      <c r="F6664" t="s">
        <v>46</v>
      </c>
      <c r="G6664" t="s">
        <v>79</v>
      </c>
      <c r="H6664" t="s">
        <v>80</v>
      </c>
      <c r="I6664" t="s">
        <v>144</v>
      </c>
      <c r="J6664" t="s">
        <v>145</v>
      </c>
      <c r="K6664" t="s">
        <v>33</v>
      </c>
      <c r="L6664" s="13">
        <v>12</v>
      </c>
      <c r="M6664" s="8">
        <v>6.5</v>
      </c>
      <c r="N6664">
        <v>22</v>
      </c>
      <c r="O6664" s="8">
        <v>264</v>
      </c>
      <c r="P6664" s="14">
        <v>0.05</v>
      </c>
      <c r="Q6664" s="8">
        <v>13.2</v>
      </c>
      <c r="R6664" s="8">
        <v>250.8</v>
      </c>
      <c r="S6664" s="8">
        <v>143</v>
      </c>
      <c r="T6664" s="8">
        <v>107.8</v>
      </c>
      <c r="U6664">
        <v>0</v>
      </c>
      <c r="V6664" s="8">
        <v>0</v>
      </c>
      <c r="W6664" s="8">
        <v>0</v>
      </c>
      <c r="X6664" s="8">
        <v>107.8</v>
      </c>
    </row>
    <row r="6665" spans="1:24" x14ac:dyDescent="0.25">
      <c r="A6665" t="s">
        <v>6991</v>
      </c>
      <c r="B6665" s="1">
        <v>45372</v>
      </c>
      <c r="C6665" t="s">
        <v>406</v>
      </c>
      <c r="D6665" t="s">
        <v>407</v>
      </c>
      <c r="E6665" t="s">
        <v>63</v>
      </c>
      <c r="F6665" t="s">
        <v>37</v>
      </c>
      <c r="G6665" t="s">
        <v>79</v>
      </c>
      <c r="H6665" t="s">
        <v>80</v>
      </c>
      <c r="I6665" t="s">
        <v>99</v>
      </c>
      <c r="J6665" t="s">
        <v>100</v>
      </c>
      <c r="K6665" t="s">
        <v>49</v>
      </c>
      <c r="L6665" s="13">
        <v>3.8</v>
      </c>
      <c r="M6665" s="8">
        <v>2.6</v>
      </c>
      <c r="N6665">
        <v>18</v>
      </c>
      <c r="O6665" s="8">
        <v>68.400000000000006</v>
      </c>
      <c r="P6665" s="14">
        <v>1.4E-3</v>
      </c>
      <c r="Q6665" s="8">
        <v>0.1</v>
      </c>
      <c r="R6665" s="8">
        <v>68.3</v>
      </c>
      <c r="S6665" s="8">
        <v>46.8</v>
      </c>
      <c r="T6665" s="8">
        <v>21.5</v>
      </c>
      <c r="U6665">
        <v>0</v>
      </c>
      <c r="V6665" s="8">
        <v>0</v>
      </c>
      <c r="W6665" s="8">
        <v>0</v>
      </c>
      <c r="X6665" s="8">
        <v>21.5</v>
      </c>
    </row>
    <row r="6666" spans="1:24" x14ac:dyDescent="0.25">
      <c r="A6666" t="s">
        <v>6992</v>
      </c>
      <c r="B6666" s="1">
        <v>45762</v>
      </c>
      <c r="C6666" t="s">
        <v>406</v>
      </c>
      <c r="D6666" t="s">
        <v>407</v>
      </c>
      <c r="E6666" t="s">
        <v>63</v>
      </c>
      <c r="F6666" t="s">
        <v>37</v>
      </c>
      <c r="G6666" t="s">
        <v>79</v>
      </c>
      <c r="H6666" t="s">
        <v>80</v>
      </c>
      <c r="I6666" t="s">
        <v>156</v>
      </c>
      <c r="J6666" t="s">
        <v>157</v>
      </c>
      <c r="K6666" t="s">
        <v>42</v>
      </c>
      <c r="L6666" s="13">
        <v>6.2</v>
      </c>
      <c r="M6666" s="8">
        <v>1.9</v>
      </c>
      <c r="N6666">
        <v>43</v>
      </c>
      <c r="O6666" s="8">
        <v>266.60000000000002</v>
      </c>
      <c r="P6666" s="14">
        <v>2.2000000000000001E-3</v>
      </c>
      <c r="Q6666" s="8">
        <v>0.59</v>
      </c>
      <c r="R6666" s="8">
        <v>266.01</v>
      </c>
      <c r="S6666" s="8">
        <v>81.7</v>
      </c>
      <c r="T6666" s="8">
        <v>184.31</v>
      </c>
      <c r="U6666">
        <v>0</v>
      </c>
      <c r="V6666" s="8">
        <v>0</v>
      </c>
      <c r="W6666" s="8">
        <v>0</v>
      </c>
      <c r="X6666" s="8">
        <v>184.31</v>
      </c>
    </row>
    <row r="6667" spans="1:24" x14ac:dyDescent="0.25">
      <c r="A6667" t="s">
        <v>6993</v>
      </c>
      <c r="B6667" s="1">
        <v>45746</v>
      </c>
      <c r="C6667" t="s">
        <v>154</v>
      </c>
      <c r="D6667" t="s">
        <v>155</v>
      </c>
      <c r="E6667" t="s">
        <v>150</v>
      </c>
      <c r="F6667" t="s">
        <v>46</v>
      </c>
      <c r="G6667" t="s">
        <v>151</v>
      </c>
      <c r="H6667" t="s">
        <v>152</v>
      </c>
      <c r="I6667" t="s">
        <v>122</v>
      </c>
      <c r="J6667" t="s">
        <v>123</v>
      </c>
      <c r="K6667" t="s">
        <v>59</v>
      </c>
      <c r="L6667" s="13">
        <v>5.5</v>
      </c>
      <c r="M6667" s="8">
        <v>3.8</v>
      </c>
      <c r="N6667">
        <v>10</v>
      </c>
      <c r="O6667" s="8">
        <v>55</v>
      </c>
      <c r="P6667" s="14">
        <v>0.16600000000000001</v>
      </c>
      <c r="Q6667" s="8">
        <v>9.1300000000000008</v>
      </c>
      <c r="R6667" s="8">
        <v>45.87</v>
      </c>
      <c r="S6667" s="8">
        <v>38</v>
      </c>
      <c r="T6667" s="8">
        <v>7.87</v>
      </c>
      <c r="U6667">
        <v>0</v>
      </c>
      <c r="V6667" s="8">
        <v>0</v>
      </c>
      <c r="W6667" s="8">
        <v>0</v>
      </c>
      <c r="X6667" s="8">
        <v>7.87</v>
      </c>
    </row>
    <row r="6668" spans="1:24" x14ac:dyDescent="0.25">
      <c r="A6668" t="s">
        <v>6994</v>
      </c>
      <c r="B6668" s="1">
        <v>46112</v>
      </c>
      <c r="C6668" t="s">
        <v>91</v>
      </c>
      <c r="D6668" t="s">
        <v>92</v>
      </c>
      <c r="E6668" t="s">
        <v>27</v>
      </c>
      <c r="F6668" t="s">
        <v>37</v>
      </c>
      <c r="G6668" t="s">
        <v>29</v>
      </c>
      <c r="H6668" t="s">
        <v>30</v>
      </c>
      <c r="I6668" t="s">
        <v>130</v>
      </c>
      <c r="J6668" t="s">
        <v>131</v>
      </c>
      <c r="K6668" t="s">
        <v>42</v>
      </c>
      <c r="L6668" s="13">
        <v>4.8</v>
      </c>
      <c r="M6668" s="8">
        <v>1.4</v>
      </c>
      <c r="N6668">
        <v>8</v>
      </c>
      <c r="O6668" s="8">
        <v>38.4</v>
      </c>
      <c r="P6668" s="14">
        <v>0.4617</v>
      </c>
      <c r="Q6668" s="8">
        <v>17.73</v>
      </c>
      <c r="R6668" s="8">
        <v>20.67</v>
      </c>
      <c r="S6668" s="8">
        <v>11.2</v>
      </c>
      <c r="T6668" s="8">
        <v>9.4700000000000006</v>
      </c>
      <c r="U6668">
        <v>0</v>
      </c>
      <c r="V6668" s="8">
        <v>0</v>
      </c>
      <c r="W6668" s="8">
        <v>0</v>
      </c>
      <c r="X6668" s="8">
        <v>9.4700000000000006</v>
      </c>
    </row>
    <row r="6669" spans="1:24" x14ac:dyDescent="0.25">
      <c r="A6669" t="s">
        <v>6995</v>
      </c>
      <c r="B6669" s="1">
        <v>45878</v>
      </c>
      <c r="C6669" t="s">
        <v>318</v>
      </c>
      <c r="D6669" t="s">
        <v>319</v>
      </c>
      <c r="E6669" t="s">
        <v>27</v>
      </c>
      <c r="F6669" t="s">
        <v>37</v>
      </c>
      <c r="G6669" t="s">
        <v>29</v>
      </c>
      <c r="H6669" t="s">
        <v>30</v>
      </c>
      <c r="I6669" t="s">
        <v>122</v>
      </c>
      <c r="J6669" t="s">
        <v>123</v>
      </c>
      <c r="K6669" t="s">
        <v>59</v>
      </c>
      <c r="L6669" s="13">
        <v>5.5</v>
      </c>
      <c r="M6669" s="8">
        <v>3.8</v>
      </c>
      <c r="N6669">
        <v>21</v>
      </c>
      <c r="O6669" s="8">
        <v>115.5</v>
      </c>
      <c r="P6669" s="14">
        <v>1.46E-2</v>
      </c>
      <c r="Q6669" s="8">
        <v>1.69</v>
      </c>
      <c r="R6669" s="8">
        <v>113.81</v>
      </c>
      <c r="S6669" s="8">
        <v>79.8</v>
      </c>
      <c r="T6669" s="8">
        <v>34.01</v>
      </c>
      <c r="U6669">
        <v>0</v>
      </c>
      <c r="V6669" s="8">
        <v>0</v>
      </c>
      <c r="W6669" s="8">
        <v>0</v>
      </c>
      <c r="X6669" s="8">
        <v>34.01</v>
      </c>
    </row>
    <row r="6670" spans="1:24" x14ac:dyDescent="0.25">
      <c r="A6670" t="s">
        <v>6996</v>
      </c>
      <c r="B6670" s="1">
        <v>45750</v>
      </c>
      <c r="C6670" t="s">
        <v>162</v>
      </c>
      <c r="D6670" t="s">
        <v>163</v>
      </c>
      <c r="E6670" t="s">
        <v>150</v>
      </c>
      <c r="F6670" t="s">
        <v>89</v>
      </c>
      <c r="G6670" t="s">
        <v>151</v>
      </c>
      <c r="H6670" t="s">
        <v>152</v>
      </c>
      <c r="I6670" t="s">
        <v>156</v>
      </c>
      <c r="J6670" t="s">
        <v>157</v>
      </c>
      <c r="K6670" t="s">
        <v>42</v>
      </c>
      <c r="L6670" s="13">
        <v>6.2</v>
      </c>
      <c r="M6670" s="8">
        <v>1.9</v>
      </c>
      <c r="N6670">
        <v>335</v>
      </c>
      <c r="O6670" s="8">
        <v>2077</v>
      </c>
      <c r="P6670" s="14">
        <v>0.49380000000000002</v>
      </c>
      <c r="Q6670" s="8">
        <v>1025.6199999999999</v>
      </c>
      <c r="R6670" s="8">
        <v>1051.3800000000001</v>
      </c>
      <c r="S6670" s="8">
        <v>636.5</v>
      </c>
      <c r="T6670" s="8">
        <v>414.88</v>
      </c>
      <c r="U6670">
        <v>0</v>
      </c>
      <c r="V6670" s="8">
        <v>0</v>
      </c>
      <c r="W6670" s="8">
        <v>0</v>
      </c>
      <c r="X6670" s="8">
        <v>414.88</v>
      </c>
    </row>
    <row r="6671" spans="1:24" x14ac:dyDescent="0.25">
      <c r="A6671" t="s">
        <v>6997</v>
      </c>
      <c r="B6671" s="1">
        <v>45382</v>
      </c>
      <c r="C6671" t="s">
        <v>288</v>
      </c>
      <c r="D6671" t="s">
        <v>289</v>
      </c>
      <c r="E6671" t="s">
        <v>27</v>
      </c>
      <c r="F6671" t="s">
        <v>46</v>
      </c>
      <c r="G6671" t="s">
        <v>29</v>
      </c>
      <c r="H6671" t="s">
        <v>30</v>
      </c>
      <c r="I6671" t="s">
        <v>112</v>
      </c>
      <c r="J6671" t="s">
        <v>113</v>
      </c>
      <c r="K6671" t="s">
        <v>42</v>
      </c>
      <c r="L6671" s="13">
        <v>8.5</v>
      </c>
      <c r="M6671" s="8">
        <v>2.8</v>
      </c>
      <c r="N6671">
        <v>79</v>
      </c>
      <c r="O6671" s="8">
        <v>671.5</v>
      </c>
      <c r="P6671" s="14">
        <v>0.09</v>
      </c>
      <c r="Q6671" s="8">
        <v>60.43</v>
      </c>
      <c r="R6671" s="8">
        <v>611.07000000000005</v>
      </c>
      <c r="S6671" s="8">
        <v>221.2</v>
      </c>
      <c r="T6671" s="8">
        <v>389.87</v>
      </c>
      <c r="U6671">
        <v>0</v>
      </c>
      <c r="V6671" s="8">
        <v>0</v>
      </c>
      <c r="W6671" s="8">
        <v>0</v>
      </c>
      <c r="X6671" s="8">
        <v>389.87</v>
      </c>
    </row>
    <row r="6672" spans="1:24" x14ac:dyDescent="0.25">
      <c r="A6672" t="s">
        <v>6998</v>
      </c>
      <c r="B6672" s="1">
        <v>46169</v>
      </c>
      <c r="C6672" t="s">
        <v>328</v>
      </c>
      <c r="D6672" t="s">
        <v>329</v>
      </c>
      <c r="E6672" t="s">
        <v>71</v>
      </c>
      <c r="F6672" t="s">
        <v>54</v>
      </c>
      <c r="G6672" t="s">
        <v>72</v>
      </c>
      <c r="H6672" t="s">
        <v>73</v>
      </c>
      <c r="I6672" t="s">
        <v>47</v>
      </c>
      <c r="J6672" t="s">
        <v>48</v>
      </c>
      <c r="K6672" t="s">
        <v>49</v>
      </c>
      <c r="L6672" s="13">
        <v>5</v>
      </c>
      <c r="M6672" s="8">
        <v>3.2</v>
      </c>
      <c r="N6672">
        <v>14</v>
      </c>
      <c r="O6672" s="8">
        <v>70</v>
      </c>
      <c r="P6672" s="14">
        <v>1.32E-2</v>
      </c>
      <c r="Q6672" s="8">
        <v>0.92</v>
      </c>
      <c r="R6672" s="8">
        <v>69.08</v>
      </c>
      <c r="S6672" s="8">
        <v>44.8</v>
      </c>
      <c r="T6672" s="8">
        <v>24.28</v>
      </c>
      <c r="U6672">
        <v>0</v>
      </c>
      <c r="V6672" s="8">
        <v>0</v>
      </c>
      <c r="W6672" s="8">
        <v>0</v>
      </c>
      <c r="X6672" s="8">
        <v>24.28</v>
      </c>
    </row>
    <row r="6673" spans="1:24" x14ac:dyDescent="0.25">
      <c r="A6673" t="s">
        <v>6999</v>
      </c>
      <c r="B6673" s="1">
        <v>45802</v>
      </c>
      <c r="C6673" t="s">
        <v>97</v>
      </c>
      <c r="D6673" t="s">
        <v>98</v>
      </c>
      <c r="E6673" t="s">
        <v>63</v>
      </c>
      <c r="F6673" t="s">
        <v>54</v>
      </c>
      <c r="G6673" t="s">
        <v>64</v>
      </c>
      <c r="H6673" t="s">
        <v>65</v>
      </c>
      <c r="I6673" t="s">
        <v>127</v>
      </c>
      <c r="J6673" t="s">
        <v>128</v>
      </c>
      <c r="K6673" t="s">
        <v>33</v>
      </c>
      <c r="L6673" s="13">
        <v>7.2</v>
      </c>
      <c r="M6673" s="8">
        <v>3.6</v>
      </c>
      <c r="N6673">
        <v>14</v>
      </c>
      <c r="O6673" s="8">
        <v>100.8</v>
      </c>
      <c r="P6673" s="14">
        <v>1.4E-3</v>
      </c>
      <c r="Q6673" s="8">
        <v>0.14000000000000001</v>
      </c>
      <c r="R6673" s="8">
        <v>100.66</v>
      </c>
      <c r="S6673" s="8">
        <v>50.4</v>
      </c>
      <c r="T6673" s="8">
        <v>50.26</v>
      </c>
      <c r="U6673">
        <v>0</v>
      </c>
      <c r="V6673" s="8">
        <v>0</v>
      </c>
      <c r="W6673" s="8">
        <v>0</v>
      </c>
      <c r="X6673" s="8">
        <v>50.26</v>
      </c>
    </row>
    <row r="6674" spans="1:24" x14ac:dyDescent="0.25">
      <c r="A6674" t="s">
        <v>7000</v>
      </c>
      <c r="B6674" s="1">
        <v>45749</v>
      </c>
      <c r="C6674" t="s">
        <v>642</v>
      </c>
      <c r="D6674" t="s">
        <v>643</v>
      </c>
      <c r="E6674" t="s">
        <v>71</v>
      </c>
      <c r="F6674" t="s">
        <v>54</v>
      </c>
      <c r="G6674" t="s">
        <v>72</v>
      </c>
      <c r="H6674" t="s">
        <v>73</v>
      </c>
      <c r="I6674" t="s">
        <v>144</v>
      </c>
      <c r="J6674" t="s">
        <v>145</v>
      </c>
      <c r="K6674" t="s">
        <v>33</v>
      </c>
      <c r="L6674" s="13">
        <v>12</v>
      </c>
      <c r="M6674" s="8">
        <v>6.5</v>
      </c>
      <c r="N6674">
        <v>184</v>
      </c>
      <c r="O6674" s="8">
        <v>2208</v>
      </c>
      <c r="P6674" s="14">
        <v>2.9999999999999997E-4</v>
      </c>
      <c r="Q6674" s="8">
        <v>0.66</v>
      </c>
      <c r="R6674" s="8">
        <v>2207.34</v>
      </c>
      <c r="S6674" s="8">
        <v>1196</v>
      </c>
      <c r="T6674" s="8">
        <v>1011.34</v>
      </c>
      <c r="U6674">
        <v>0</v>
      </c>
      <c r="V6674" s="8">
        <v>0</v>
      </c>
      <c r="W6674" s="8">
        <v>0</v>
      </c>
      <c r="X6674" s="8">
        <v>1011.34</v>
      </c>
    </row>
    <row r="6675" spans="1:24" x14ac:dyDescent="0.25">
      <c r="A6675" t="s">
        <v>7001</v>
      </c>
      <c r="B6675" s="1">
        <v>45615</v>
      </c>
      <c r="C6675" t="s">
        <v>378</v>
      </c>
      <c r="D6675" t="s">
        <v>379</v>
      </c>
      <c r="E6675" t="s">
        <v>71</v>
      </c>
      <c r="F6675" t="s">
        <v>54</v>
      </c>
      <c r="G6675" t="s">
        <v>165</v>
      </c>
      <c r="H6675" t="s">
        <v>166</v>
      </c>
      <c r="I6675" t="s">
        <v>144</v>
      </c>
      <c r="J6675" t="s">
        <v>145</v>
      </c>
      <c r="K6675" t="s">
        <v>33</v>
      </c>
      <c r="L6675" s="13">
        <v>12</v>
      </c>
      <c r="M6675" s="8">
        <v>6.5</v>
      </c>
      <c r="N6675">
        <v>46</v>
      </c>
      <c r="O6675" s="8">
        <v>552</v>
      </c>
      <c r="P6675" s="14">
        <v>1.0800000000000001E-2</v>
      </c>
      <c r="Q6675" s="8">
        <v>5.96</v>
      </c>
      <c r="R6675" s="8">
        <v>546.04</v>
      </c>
      <c r="S6675" s="8">
        <v>299</v>
      </c>
      <c r="T6675" s="8">
        <v>247.04</v>
      </c>
      <c r="U6675">
        <v>0</v>
      </c>
      <c r="V6675" s="8">
        <v>0</v>
      </c>
      <c r="W6675" s="8">
        <v>0</v>
      </c>
      <c r="X6675" s="8">
        <v>247.04</v>
      </c>
    </row>
    <row r="6676" spans="1:24" x14ac:dyDescent="0.25">
      <c r="A6676" t="s">
        <v>7002</v>
      </c>
      <c r="B6676" s="1">
        <v>45413</v>
      </c>
      <c r="C6676" t="s">
        <v>501</v>
      </c>
      <c r="D6676" t="s">
        <v>502</v>
      </c>
      <c r="E6676" t="s">
        <v>27</v>
      </c>
      <c r="F6676" t="s">
        <v>37</v>
      </c>
      <c r="G6676" t="s">
        <v>29</v>
      </c>
      <c r="H6676" t="s">
        <v>30</v>
      </c>
      <c r="I6676" t="s">
        <v>185</v>
      </c>
      <c r="J6676" t="s">
        <v>186</v>
      </c>
      <c r="K6676" t="s">
        <v>59</v>
      </c>
      <c r="L6676" s="13">
        <v>4.9000000000000004</v>
      </c>
      <c r="M6676" s="8">
        <v>3.1</v>
      </c>
      <c r="N6676">
        <v>42</v>
      </c>
      <c r="O6676" s="8">
        <v>205.8</v>
      </c>
      <c r="P6676" s="14">
        <v>4.1000000000000003E-3</v>
      </c>
      <c r="Q6676" s="8">
        <v>0.84</v>
      </c>
      <c r="R6676" s="8">
        <v>204.96</v>
      </c>
      <c r="S6676" s="8">
        <v>130.19999999999999</v>
      </c>
      <c r="T6676" s="8">
        <v>74.760000000000005</v>
      </c>
      <c r="U6676">
        <v>0</v>
      </c>
      <c r="V6676" s="8">
        <v>0</v>
      </c>
      <c r="W6676" s="8">
        <v>0</v>
      </c>
      <c r="X6676" s="8">
        <v>74.760000000000005</v>
      </c>
    </row>
    <row r="6677" spans="1:24" x14ac:dyDescent="0.25">
      <c r="A6677" t="s">
        <v>7003</v>
      </c>
      <c r="B6677" s="1">
        <v>45801</v>
      </c>
      <c r="C6677" t="s">
        <v>410</v>
      </c>
      <c r="D6677" t="s">
        <v>411</v>
      </c>
      <c r="E6677" t="s">
        <v>150</v>
      </c>
      <c r="F6677" t="s">
        <v>46</v>
      </c>
      <c r="G6677" t="s">
        <v>151</v>
      </c>
      <c r="H6677" t="s">
        <v>152</v>
      </c>
      <c r="I6677" t="s">
        <v>122</v>
      </c>
      <c r="J6677" t="s">
        <v>123</v>
      </c>
      <c r="K6677" t="s">
        <v>59</v>
      </c>
      <c r="L6677" s="13">
        <v>5.5</v>
      </c>
      <c r="M6677" s="8">
        <v>3.8</v>
      </c>
      <c r="N6677">
        <v>2</v>
      </c>
      <c r="O6677" s="8">
        <v>11</v>
      </c>
      <c r="P6677" s="14">
        <v>0.16470000000000001</v>
      </c>
      <c r="Q6677" s="8">
        <v>1.81</v>
      </c>
      <c r="R6677" s="8">
        <v>9.19</v>
      </c>
      <c r="S6677" s="8">
        <v>7.6</v>
      </c>
      <c r="T6677" s="8">
        <v>1.59</v>
      </c>
      <c r="U6677">
        <v>0</v>
      </c>
      <c r="V6677" s="8">
        <v>0</v>
      </c>
      <c r="W6677" s="8">
        <v>0</v>
      </c>
      <c r="X6677" s="8">
        <v>1.59</v>
      </c>
    </row>
    <row r="6678" spans="1:24" x14ac:dyDescent="0.25">
      <c r="A6678" t="s">
        <v>7004</v>
      </c>
      <c r="B6678" s="1">
        <v>46055</v>
      </c>
      <c r="C6678" t="s">
        <v>357</v>
      </c>
      <c r="D6678" t="s">
        <v>358</v>
      </c>
      <c r="E6678" t="s">
        <v>27</v>
      </c>
      <c r="F6678" t="s">
        <v>46</v>
      </c>
      <c r="G6678" t="s">
        <v>29</v>
      </c>
      <c r="H6678" t="s">
        <v>30</v>
      </c>
      <c r="I6678" t="s">
        <v>84</v>
      </c>
      <c r="J6678" t="s">
        <v>85</v>
      </c>
      <c r="K6678" t="s">
        <v>42</v>
      </c>
      <c r="L6678" s="13">
        <v>9.9</v>
      </c>
      <c r="M6678" s="8">
        <v>3.1</v>
      </c>
      <c r="N6678">
        <v>37</v>
      </c>
      <c r="O6678" s="8">
        <v>366.3</v>
      </c>
      <c r="P6678" s="14">
        <v>0.3992</v>
      </c>
      <c r="Q6678" s="8">
        <v>146.22999999999999</v>
      </c>
      <c r="R6678" s="8">
        <v>220.07</v>
      </c>
      <c r="S6678" s="8">
        <v>114.7</v>
      </c>
      <c r="T6678" s="8">
        <v>105.37</v>
      </c>
      <c r="U6678">
        <v>0</v>
      </c>
      <c r="V6678" s="8">
        <v>0</v>
      </c>
      <c r="W6678" s="8">
        <v>0</v>
      </c>
      <c r="X6678" s="8">
        <v>105.37</v>
      </c>
    </row>
    <row r="6679" spans="1:24" x14ac:dyDescent="0.25">
      <c r="A6679" t="s">
        <v>7005</v>
      </c>
      <c r="B6679" s="1">
        <v>45961</v>
      </c>
      <c r="C6679" t="s">
        <v>279</v>
      </c>
      <c r="D6679" t="s">
        <v>280</v>
      </c>
      <c r="E6679" t="s">
        <v>53</v>
      </c>
      <c r="F6679" t="s">
        <v>54</v>
      </c>
      <c r="G6679" t="s">
        <v>55</v>
      </c>
      <c r="H6679" t="s">
        <v>56</v>
      </c>
      <c r="I6679" t="s">
        <v>122</v>
      </c>
      <c r="J6679" t="s">
        <v>123</v>
      </c>
      <c r="K6679" t="s">
        <v>59</v>
      </c>
      <c r="L6679" s="13">
        <v>5.5</v>
      </c>
      <c r="M6679" s="8">
        <v>3.8</v>
      </c>
      <c r="N6679">
        <v>61</v>
      </c>
      <c r="O6679" s="8">
        <v>335.5</v>
      </c>
      <c r="P6679" s="14">
        <v>2.3900000000000001E-2</v>
      </c>
      <c r="Q6679" s="8">
        <v>8.02</v>
      </c>
      <c r="R6679" s="8">
        <v>327.48</v>
      </c>
      <c r="S6679" s="8">
        <v>231.8</v>
      </c>
      <c r="T6679" s="8">
        <v>95.68</v>
      </c>
      <c r="U6679">
        <v>0</v>
      </c>
      <c r="V6679" s="8">
        <v>0</v>
      </c>
      <c r="W6679" s="8">
        <v>0</v>
      </c>
      <c r="X6679" s="8">
        <v>95.68</v>
      </c>
    </row>
    <row r="6680" spans="1:24" x14ac:dyDescent="0.25">
      <c r="A6680" t="s">
        <v>7006</v>
      </c>
      <c r="B6680" s="1">
        <v>45310</v>
      </c>
      <c r="C6680" t="s">
        <v>226</v>
      </c>
      <c r="D6680" t="s">
        <v>227</v>
      </c>
      <c r="E6680" t="s">
        <v>27</v>
      </c>
      <c r="F6680" t="s">
        <v>54</v>
      </c>
      <c r="G6680" t="s">
        <v>38</v>
      </c>
      <c r="H6680" t="s">
        <v>39</v>
      </c>
      <c r="I6680" t="s">
        <v>127</v>
      </c>
      <c r="J6680" t="s">
        <v>128</v>
      </c>
      <c r="K6680" t="s">
        <v>33</v>
      </c>
      <c r="L6680" s="13">
        <v>7.2</v>
      </c>
      <c r="M6680" s="8">
        <v>3.6</v>
      </c>
      <c r="N6680">
        <v>388</v>
      </c>
      <c r="O6680" s="8">
        <v>2793.6</v>
      </c>
      <c r="P6680" s="14">
        <v>7.9000000000000008E-3</v>
      </c>
      <c r="Q6680" s="8">
        <v>22.07</v>
      </c>
      <c r="R6680" s="8">
        <v>2771.53</v>
      </c>
      <c r="S6680" s="8">
        <v>1396.8</v>
      </c>
      <c r="T6680" s="8">
        <v>1374.73</v>
      </c>
      <c r="U6680">
        <v>0</v>
      </c>
      <c r="V6680" s="8">
        <v>0</v>
      </c>
      <c r="W6680" s="8">
        <v>0</v>
      </c>
      <c r="X6680" s="8">
        <v>1374.73</v>
      </c>
    </row>
    <row r="6681" spans="1:24" x14ac:dyDescent="0.25">
      <c r="A6681" t="s">
        <v>7007</v>
      </c>
      <c r="B6681" s="1">
        <v>45397</v>
      </c>
      <c r="C6681" t="s">
        <v>615</v>
      </c>
      <c r="D6681" t="s">
        <v>616</v>
      </c>
      <c r="E6681" t="s">
        <v>150</v>
      </c>
      <c r="F6681" t="s">
        <v>89</v>
      </c>
      <c r="G6681" t="s">
        <v>151</v>
      </c>
      <c r="H6681" t="s">
        <v>152</v>
      </c>
      <c r="I6681" t="s">
        <v>130</v>
      </c>
      <c r="J6681" t="s">
        <v>131</v>
      </c>
      <c r="K6681" t="s">
        <v>42</v>
      </c>
      <c r="L6681" s="13">
        <v>4.8</v>
      </c>
      <c r="M6681" s="8">
        <v>1.4</v>
      </c>
      <c r="N6681">
        <v>360</v>
      </c>
      <c r="O6681" s="8">
        <v>1728</v>
      </c>
      <c r="P6681" s="14">
        <v>0.19600000000000001</v>
      </c>
      <c r="Q6681" s="8">
        <v>338.69</v>
      </c>
      <c r="R6681" s="8">
        <v>1389.31</v>
      </c>
      <c r="S6681" s="8">
        <v>504</v>
      </c>
      <c r="T6681" s="8">
        <v>885.31</v>
      </c>
      <c r="U6681">
        <v>0</v>
      </c>
      <c r="V6681" s="8">
        <v>0</v>
      </c>
      <c r="W6681" s="8">
        <v>0</v>
      </c>
      <c r="X6681" s="8">
        <v>885.31</v>
      </c>
    </row>
    <row r="6682" spans="1:24" x14ac:dyDescent="0.25">
      <c r="A6682" t="s">
        <v>7008</v>
      </c>
      <c r="B6682" s="1">
        <v>45705</v>
      </c>
      <c r="C6682" t="s">
        <v>461</v>
      </c>
      <c r="D6682" t="s">
        <v>462</v>
      </c>
      <c r="E6682" t="s">
        <v>27</v>
      </c>
      <c r="F6682" t="s">
        <v>37</v>
      </c>
      <c r="G6682" t="s">
        <v>38</v>
      </c>
      <c r="H6682" t="s">
        <v>39</v>
      </c>
      <c r="I6682" t="s">
        <v>144</v>
      </c>
      <c r="J6682" t="s">
        <v>145</v>
      </c>
      <c r="K6682" t="s">
        <v>33</v>
      </c>
      <c r="L6682" s="13">
        <v>12</v>
      </c>
      <c r="M6682" s="8">
        <v>6.5</v>
      </c>
      <c r="N6682">
        <v>16</v>
      </c>
      <c r="O6682" s="8">
        <v>192</v>
      </c>
      <c r="P6682" s="14">
        <v>1E-4</v>
      </c>
      <c r="Q6682" s="8">
        <v>0.02</v>
      </c>
      <c r="R6682" s="8">
        <v>191.98</v>
      </c>
      <c r="S6682" s="8">
        <v>104</v>
      </c>
      <c r="T6682" s="8">
        <v>87.98</v>
      </c>
      <c r="U6682">
        <v>0</v>
      </c>
      <c r="V6682" s="8">
        <v>0</v>
      </c>
      <c r="W6682" s="8">
        <v>0</v>
      </c>
      <c r="X6682" s="8">
        <v>87.98</v>
      </c>
    </row>
    <row r="6683" spans="1:24" x14ac:dyDescent="0.25">
      <c r="A6683" t="s">
        <v>7009</v>
      </c>
      <c r="B6683" s="1">
        <v>45714</v>
      </c>
      <c r="C6683" t="s">
        <v>288</v>
      </c>
      <c r="D6683" t="s">
        <v>289</v>
      </c>
      <c r="E6683" t="s">
        <v>27</v>
      </c>
      <c r="F6683" t="s">
        <v>46</v>
      </c>
      <c r="G6683" t="s">
        <v>29</v>
      </c>
      <c r="H6683" t="s">
        <v>30</v>
      </c>
      <c r="I6683" t="s">
        <v>127</v>
      </c>
      <c r="J6683" t="s">
        <v>128</v>
      </c>
      <c r="K6683" t="s">
        <v>33</v>
      </c>
      <c r="L6683" s="13">
        <v>7.2</v>
      </c>
      <c r="M6683" s="8">
        <v>3.6</v>
      </c>
      <c r="N6683">
        <v>50</v>
      </c>
      <c r="O6683" s="8">
        <v>360</v>
      </c>
      <c r="P6683" s="14">
        <v>4.6300000000000001E-2</v>
      </c>
      <c r="Q6683" s="8">
        <v>16.670000000000002</v>
      </c>
      <c r="R6683" s="8">
        <v>343.33</v>
      </c>
      <c r="S6683" s="8">
        <v>180</v>
      </c>
      <c r="T6683" s="8">
        <v>163.33000000000001</v>
      </c>
      <c r="U6683">
        <v>0</v>
      </c>
      <c r="V6683" s="8">
        <v>0</v>
      </c>
      <c r="W6683" s="8">
        <v>0</v>
      </c>
      <c r="X6683" s="8">
        <v>163.33000000000001</v>
      </c>
    </row>
    <row r="6684" spans="1:24" x14ac:dyDescent="0.25">
      <c r="A6684" t="s">
        <v>7010</v>
      </c>
      <c r="B6684" s="1">
        <v>45328</v>
      </c>
      <c r="C6684" t="s">
        <v>427</v>
      </c>
      <c r="D6684" t="s">
        <v>428</v>
      </c>
      <c r="E6684" t="s">
        <v>150</v>
      </c>
      <c r="F6684" t="s">
        <v>46</v>
      </c>
      <c r="G6684" t="s">
        <v>151</v>
      </c>
      <c r="H6684" t="s">
        <v>152</v>
      </c>
      <c r="I6684" t="s">
        <v>185</v>
      </c>
      <c r="J6684" t="s">
        <v>186</v>
      </c>
      <c r="K6684" t="s">
        <v>59</v>
      </c>
      <c r="L6684" s="13">
        <v>4.9000000000000004</v>
      </c>
      <c r="M6684" s="8">
        <v>3.1</v>
      </c>
      <c r="N6684">
        <v>28</v>
      </c>
      <c r="O6684" s="8">
        <v>137.19999999999999</v>
      </c>
      <c r="P6684" s="14">
        <v>6.3700000000000007E-2</v>
      </c>
      <c r="Q6684" s="8">
        <v>8.74</v>
      </c>
      <c r="R6684" s="8">
        <v>128.46</v>
      </c>
      <c r="S6684" s="8">
        <v>86.8</v>
      </c>
      <c r="T6684" s="8">
        <v>41.66</v>
      </c>
      <c r="U6684">
        <v>17</v>
      </c>
      <c r="V6684" s="8">
        <v>77.989999999999995</v>
      </c>
      <c r="W6684" s="8">
        <v>61.2</v>
      </c>
      <c r="X6684" s="8">
        <v>-19.54</v>
      </c>
    </row>
    <row r="6685" spans="1:24" x14ac:dyDescent="0.25">
      <c r="A6685" t="s">
        <v>7011</v>
      </c>
      <c r="B6685" s="1">
        <v>45862</v>
      </c>
      <c r="C6685" t="s">
        <v>678</v>
      </c>
      <c r="D6685" t="s">
        <v>679</v>
      </c>
      <c r="E6685" t="s">
        <v>63</v>
      </c>
      <c r="F6685" t="s">
        <v>89</v>
      </c>
      <c r="G6685" t="s">
        <v>79</v>
      </c>
      <c r="H6685" t="s">
        <v>80</v>
      </c>
      <c r="I6685" t="s">
        <v>84</v>
      </c>
      <c r="J6685" t="s">
        <v>85</v>
      </c>
      <c r="K6685" t="s">
        <v>42</v>
      </c>
      <c r="L6685" s="13">
        <v>9.9</v>
      </c>
      <c r="M6685" s="8">
        <v>3.1</v>
      </c>
      <c r="N6685">
        <v>20</v>
      </c>
      <c r="O6685" s="8">
        <v>198</v>
      </c>
      <c r="P6685" s="14">
        <v>0.26319999999999999</v>
      </c>
      <c r="Q6685" s="8">
        <v>52.11</v>
      </c>
      <c r="R6685" s="8">
        <v>145.88999999999999</v>
      </c>
      <c r="S6685" s="8">
        <v>62</v>
      </c>
      <c r="T6685" s="8">
        <v>83.89</v>
      </c>
      <c r="U6685">
        <v>0</v>
      </c>
      <c r="V6685" s="8">
        <v>0</v>
      </c>
      <c r="W6685" s="8">
        <v>0</v>
      </c>
      <c r="X6685" s="8">
        <v>83.89</v>
      </c>
    </row>
    <row r="6686" spans="1:24" x14ac:dyDescent="0.25">
      <c r="A6686" t="s">
        <v>7012</v>
      </c>
      <c r="B6686" s="1">
        <v>45854</v>
      </c>
      <c r="C6686" t="s">
        <v>133</v>
      </c>
      <c r="D6686" t="s">
        <v>134</v>
      </c>
      <c r="E6686" t="s">
        <v>27</v>
      </c>
      <c r="F6686" t="s">
        <v>54</v>
      </c>
      <c r="G6686" t="s">
        <v>38</v>
      </c>
      <c r="H6686" t="s">
        <v>39</v>
      </c>
      <c r="I6686" t="s">
        <v>112</v>
      </c>
      <c r="J6686" t="s">
        <v>113</v>
      </c>
      <c r="K6686" t="s">
        <v>42</v>
      </c>
      <c r="L6686" s="13">
        <v>8.5</v>
      </c>
      <c r="M6686" s="8">
        <v>2.8</v>
      </c>
      <c r="N6686">
        <v>85</v>
      </c>
      <c r="O6686" s="8">
        <v>722.5</v>
      </c>
      <c r="P6686" s="14">
        <v>6.9999999999999999E-4</v>
      </c>
      <c r="Q6686" s="8">
        <v>0.51</v>
      </c>
      <c r="R6686" s="8">
        <v>721.99</v>
      </c>
      <c r="S6686" s="8">
        <v>238</v>
      </c>
      <c r="T6686" s="8">
        <v>483.99</v>
      </c>
      <c r="U6686">
        <v>0</v>
      </c>
      <c r="V6686" s="8">
        <v>0</v>
      </c>
      <c r="W6686" s="8">
        <v>0</v>
      </c>
      <c r="X6686" s="8">
        <v>483.99</v>
      </c>
    </row>
    <row r="6687" spans="1:24" x14ac:dyDescent="0.25">
      <c r="A6687" t="s">
        <v>7013</v>
      </c>
      <c r="B6687" s="1">
        <v>45292</v>
      </c>
      <c r="C6687" t="s">
        <v>334</v>
      </c>
      <c r="D6687" t="s">
        <v>335</v>
      </c>
      <c r="E6687" t="s">
        <v>53</v>
      </c>
      <c r="F6687" t="s">
        <v>37</v>
      </c>
      <c r="G6687" t="s">
        <v>55</v>
      </c>
      <c r="H6687" t="s">
        <v>56</v>
      </c>
      <c r="I6687" t="s">
        <v>47</v>
      </c>
      <c r="J6687" t="s">
        <v>48</v>
      </c>
      <c r="K6687" t="s">
        <v>49</v>
      </c>
      <c r="L6687" s="13">
        <v>5</v>
      </c>
      <c r="M6687" s="8">
        <v>3.2</v>
      </c>
      <c r="N6687">
        <v>4</v>
      </c>
      <c r="O6687" s="8">
        <v>20</v>
      </c>
      <c r="P6687" s="14">
        <v>1.3899999999999999E-2</v>
      </c>
      <c r="Q6687" s="8">
        <v>0.28000000000000003</v>
      </c>
      <c r="R6687" s="8">
        <v>19.72</v>
      </c>
      <c r="S6687" s="8">
        <v>12.8</v>
      </c>
      <c r="T6687" s="8">
        <v>6.92</v>
      </c>
      <c r="U6687">
        <v>0</v>
      </c>
      <c r="V6687" s="8">
        <v>0</v>
      </c>
      <c r="W6687" s="8">
        <v>0</v>
      </c>
      <c r="X6687" s="8">
        <v>6.92</v>
      </c>
    </row>
    <row r="6688" spans="1:24" x14ac:dyDescent="0.25">
      <c r="A6688" t="s">
        <v>7014</v>
      </c>
      <c r="B6688" s="1">
        <v>46137</v>
      </c>
      <c r="C6688" t="s">
        <v>420</v>
      </c>
      <c r="D6688" t="s">
        <v>421</v>
      </c>
      <c r="E6688" t="s">
        <v>150</v>
      </c>
      <c r="F6688" t="s">
        <v>89</v>
      </c>
      <c r="G6688" t="s">
        <v>151</v>
      </c>
      <c r="H6688" t="s">
        <v>152</v>
      </c>
      <c r="I6688" t="s">
        <v>112</v>
      </c>
      <c r="J6688" t="s">
        <v>113</v>
      </c>
      <c r="K6688" t="s">
        <v>42</v>
      </c>
      <c r="L6688" s="13">
        <v>8.5</v>
      </c>
      <c r="M6688" s="8">
        <v>2.8</v>
      </c>
      <c r="N6688">
        <v>44</v>
      </c>
      <c r="O6688" s="8">
        <v>374</v>
      </c>
      <c r="P6688" s="14">
        <v>0.40010000000000001</v>
      </c>
      <c r="Q6688" s="8">
        <v>149.63999999999999</v>
      </c>
      <c r="R6688" s="8">
        <v>224.36</v>
      </c>
      <c r="S6688" s="8">
        <v>123.2</v>
      </c>
      <c r="T6688" s="8">
        <v>101.16</v>
      </c>
      <c r="U6688">
        <v>0</v>
      </c>
      <c r="V6688" s="8">
        <v>0</v>
      </c>
      <c r="W6688" s="8">
        <v>0</v>
      </c>
      <c r="X6688" s="8">
        <v>101.16</v>
      </c>
    </row>
    <row r="6689" spans="1:24" x14ac:dyDescent="0.25">
      <c r="A6689" t="s">
        <v>7015</v>
      </c>
      <c r="B6689" s="1">
        <v>45385</v>
      </c>
      <c r="C6689" t="s">
        <v>391</v>
      </c>
      <c r="D6689" t="s">
        <v>392</v>
      </c>
      <c r="E6689" t="s">
        <v>63</v>
      </c>
      <c r="F6689" t="s">
        <v>54</v>
      </c>
      <c r="G6689" t="s">
        <v>64</v>
      </c>
      <c r="H6689" t="s">
        <v>65</v>
      </c>
      <c r="I6689" t="s">
        <v>40</v>
      </c>
      <c r="J6689" t="s">
        <v>41</v>
      </c>
      <c r="K6689" t="s">
        <v>42</v>
      </c>
      <c r="L6689" s="13">
        <v>14.5</v>
      </c>
      <c r="M6689" s="8">
        <v>4.2</v>
      </c>
      <c r="N6689">
        <v>61</v>
      </c>
      <c r="O6689" s="8">
        <v>884.5</v>
      </c>
      <c r="P6689" s="14">
        <v>5.3900000000000003E-2</v>
      </c>
      <c r="Q6689" s="8">
        <v>47.67</v>
      </c>
      <c r="R6689" s="8">
        <v>836.83</v>
      </c>
      <c r="S6689" s="8">
        <v>256.2</v>
      </c>
      <c r="T6689" s="8">
        <v>580.63</v>
      </c>
      <c r="U6689">
        <v>0</v>
      </c>
      <c r="V6689" s="8">
        <v>0</v>
      </c>
      <c r="W6689" s="8">
        <v>0</v>
      </c>
      <c r="X6689" s="8">
        <v>580.63</v>
      </c>
    </row>
    <row r="6690" spans="1:24" x14ac:dyDescent="0.25">
      <c r="A6690" t="s">
        <v>7016</v>
      </c>
      <c r="B6690" s="1">
        <v>46102</v>
      </c>
      <c r="C6690" t="s">
        <v>340</v>
      </c>
      <c r="D6690" t="s">
        <v>341</v>
      </c>
      <c r="E6690" t="s">
        <v>27</v>
      </c>
      <c r="F6690" t="s">
        <v>54</v>
      </c>
      <c r="G6690" t="s">
        <v>29</v>
      </c>
      <c r="H6690" t="s">
        <v>30</v>
      </c>
      <c r="I6690" t="s">
        <v>156</v>
      </c>
      <c r="J6690" t="s">
        <v>157</v>
      </c>
      <c r="K6690" t="s">
        <v>42</v>
      </c>
      <c r="L6690" s="13">
        <v>6.2</v>
      </c>
      <c r="M6690" s="8">
        <v>1.9</v>
      </c>
      <c r="N6690">
        <v>95</v>
      </c>
      <c r="O6690" s="8">
        <v>589</v>
      </c>
      <c r="P6690" s="14">
        <v>4.9599999999999998E-2</v>
      </c>
      <c r="Q6690" s="8">
        <v>29.21</v>
      </c>
      <c r="R6690" s="8">
        <v>559.79</v>
      </c>
      <c r="S6690" s="8">
        <v>180.5</v>
      </c>
      <c r="T6690" s="8">
        <v>379.29</v>
      </c>
      <c r="U6690">
        <v>0</v>
      </c>
      <c r="V6690" s="8">
        <v>0</v>
      </c>
      <c r="W6690" s="8">
        <v>0</v>
      </c>
      <c r="X6690" s="8">
        <v>379.29</v>
      </c>
    </row>
    <row r="6691" spans="1:24" x14ac:dyDescent="0.25">
      <c r="A6691" t="s">
        <v>7017</v>
      </c>
      <c r="B6691" s="1">
        <v>45910</v>
      </c>
      <c r="C6691" t="s">
        <v>266</v>
      </c>
      <c r="D6691" t="s">
        <v>267</v>
      </c>
      <c r="E6691" t="s">
        <v>53</v>
      </c>
      <c r="F6691" t="s">
        <v>54</v>
      </c>
      <c r="G6691" t="s">
        <v>55</v>
      </c>
      <c r="H6691" t="s">
        <v>56</v>
      </c>
      <c r="I6691" t="s">
        <v>127</v>
      </c>
      <c r="J6691" t="s">
        <v>128</v>
      </c>
      <c r="K6691" t="s">
        <v>33</v>
      </c>
      <c r="L6691" s="13">
        <v>7.2</v>
      </c>
      <c r="M6691" s="8">
        <v>3.6</v>
      </c>
      <c r="N6691">
        <v>88</v>
      </c>
      <c r="O6691" s="8">
        <v>633.6</v>
      </c>
      <c r="P6691" s="14">
        <v>5.0500000000000003E-2</v>
      </c>
      <c r="Q6691" s="8">
        <v>32</v>
      </c>
      <c r="R6691" s="8">
        <v>601.6</v>
      </c>
      <c r="S6691" s="8">
        <v>316.8</v>
      </c>
      <c r="T6691" s="8">
        <v>284.8</v>
      </c>
      <c r="U6691">
        <v>0</v>
      </c>
      <c r="V6691" s="8">
        <v>0</v>
      </c>
      <c r="W6691" s="8">
        <v>0</v>
      </c>
      <c r="X6691" s="8">
        <v>284.8</v>
      </c>
    </row>
    <row r="6692" spans="1:24" x14ac:dyDescent="0.25">
      <c r="A6692" t="s">
        <v>7018</v>
      </c>
      <c r="B6692" s="1">
        <v>45925</v>
      </c>
      <c r="C6692" t="s">
        <v>148</v>
      </c>
      <c r="D6692" t="s">
        <v>149</v>
      </c>
      <c r="E6692" t="s">
        <v>150</v>
      </c>
      <c r="F6692" t="s">
        <v>37</v>
      </c>
      <c r="G6692" t="s">
        <v>151</v>
      </c>
      <c r="H6692" t="s">
        <v>152</v>
      </c>
      <c r="I6692" t="s">
        <v>40</v>
      </c>
      <c r="J6692" t="s">
        <v>41</v>
      </c>
      <c r="K6692" t="s">
        <v>42</v>
      </c>
      <c r="L6692" s="13">
        <v>14.5</v>
      </c>
      <c r="M6692" s="8">
        <v>4.2</v>
      </c>
      <c r="N6692">
        <v>29</v>
      </c>
      <c r="O6692" s="8">
        <v>420.5</v>
      </c>
      <c r="P6692" s="14">
        <v>1.54E-2</v>
      </c>
      <c r="Q6692" s="8">
        <v>6.48</v>
      </c>
      <c r="R6692" s="8">
        <v>414.02</v>
      </c>
      <c r="S6692" s="8">
        <v>121.8</v>
      </c>
      <c r="T6692" s="8">
        <v>292.22000000000003</v>
      </c>
      <c r="U6692">
        <v>0</v>
      </c>
      <c r="V6692" s="8">
        <v>0</v>
      </c>
      <c r="W6692" s="8">
        <v>0</v>
      </c>
      <c r="X6692" s="8">
        <v>292.22000000000003</v>
      </c>
    </row>
    <row r="6693" spans="1:24" x14ac:dyDescent="0.25">
      <c r="A6693" t="s">
        <v>7019</v>
      </c>
      <c r="B6693" s="1">
        <v>45944</v>
      </c>
      <c r="C6693" t="s">
        <v>472</v>
      </c>
      <c r="D6693" t="s">
        <v>473</v>
      </c>
      <c r="E6693" t="s">
        <v>71</v>
      </c>
      <c r="F6693" t="s">
        <v>54</v>
      </c>
      <c r="G6693" t="s">
        <v>72</v>
      </c>
      <c r="H6693" t="s">
        <v>73</v>
      </c>
      <c r="I6693" t="s">
        <v>117</v>
      </c>
      <c r="J6693" t="s">
        <v>118</v>
      </c>
      <c r="K6693" t="s">
        <v>59</v>
      </c>
      <c r="L6693" s="13">
        <v>6</v>
      </c>
      <c r="M6693" s="8">
        <v>4.2</v>
      </c>
      <c r="N6693">
        <v>109</v>
      </c>
      <c r="O6693" s="8">
        <v>654</v>
      </c>
      <c r="P6693" s="14">
        <v>1.5299999999999999E-2</v>
      </c>
      <c r="Q6693" s="8">
        <v>10.01</v>
      </c>
      <c r="R6693" s="8">
        <v>643.99</v>
      </c>
      <c r="S6693" s="8">
        <v>457.8</v>
      </c>
      <c r="T6693" s="8">
        <v>186.19</v>
      </c>
      <c r="U6693">
        <v>0</v>
      </c>
      <c r="V6693" s="8">
        <v>0</v>
      </c>
      <c r="W6693" s="8">
        <v>0</v>
      </c>
      <c r="X6693" s="8">
        <v>186.19</v>
      </c>
    </row>
    <row r="6694" spans="1:24" x14ac:dyDescent="0.25">
      <c r="A6694" t="s">
        <v>7020</v>
      </c>
      <c r="B6694" s="1">
        <v>45603</v>
      </c>
      <c r="C6694" t="s">
        <v>325</v>
      </c>
      <c r="D6694" t="s">
        <v>326</v>
      </c>
      <c r="E6694" t="s">
        <v>27</v>
      </c>
      <c r="F6694" t="s">
        <v>37</v>
      </c>
      <c r="G6694" t="s">
        <v>29</v>
      </c>
      <c r="H6694" t="s">
        <v>30</v>
      </c>
      <c r="I6694" t="s">
        <v>185</v>
      </c>
      <c r="J6694" t="s">
        <v>186</v>
      </c>
      <c r="K6694" t="s">
        <v>59</v>
      </c>
      <c r="L6694" s="13">
        <v>4.9000000000000004</v>
      </c>
      <c r="M6694" s="8">
        <v>3.1</v>
      </c>
      <c r="N6694">
        <v>74</v>
      </c>
      <c r="O6694" s="8">
        <v>362.6</v>
      </c>
      <c r="P6694" s="14">
        <v>1.26E-2</v>
      </c>
      <c r="Q6694" s="8">
        <v>4.57</v>
      </c>
      <c r="R6694" s="8">
        <v>358.03</v>
      </c>
      <c r="S6694" s="8">
        <v>229.4</v>
      </c>
      <c r="T6694" s="8">
        <v>128.63</v>
      </c>
      <c r="U6694">
        <v>0</v>
      </c>
      <c r="V6694" s="8">
        <v>0</v>
      </c>
      <c r="W6694" s="8">
        <v>0</v>
      </c>
      <c r="X6694" s="8">
        <v>128.63</v>
      </c>
    </row>
    <row r="6695" spans="1:24" x14ac:dyDescent="0.25">
      <c r="A6695" t="s">
        <v>7021</v>
      </c>
      <c r="B6695" s="1">
        <v>46203</v>
      </c>
      <c r="C6695" t="s">
        <v>445</v>
      </c>
      <c r="D6695" t="s">
        <v>446</v>
      </c>
      <c r="E6695" t="s">
        <v>71</v>
      </c>
      <c r="F6695" t="s">
        <v>89</v>
      </c>
      <c r="G6695" t="s">
        <v>165</v>
      </c>
      <c r="H6695" t="s">
        <v>166</v>
      </c>
      <c r="I6695" t="s">
        <v>104</v>
      </c>
      <c r="J6695" t="s">
        <v>105</v>
      </c>
      <c r="K6695" t="s">
        <v>49</v>
      </c>
      <c r="L6695" s="13">
        <v>4.2</v>
      </c>
      <c r="M6695" s="8">
        <v>2.8</v>
      </c>
      <c r="N6695">
        <v>114</v>
      </c>
      <c r="O6695" s="8">
        <v>478.8</v>
      </c>
      <c r="P6695" s="14">
        <v>0.12809999999999999</v>
      </c>
      <c r="Q6695" s="8">
        <v>61.33</v>
      </c>
      <c r="R6695" s="8">
        <v>417.47</v>
      </c>
      <c r="S6695" s="8">
        <v>319.2</v>
      </c>
      <c r="T6695" s="8">
        <v>98.27</v>
      </c>
      <c r="U6695">
        <v>0</v>
      </c>
      <c r="V6695" s="8">
        <v>0</v>
      </c>
      <c r="W6695" s="8">
        <v>0</v>
      </c>
      <c r="X6695" s="8">
        <v>98.27</v>
      </c>
    </row>
    <row r="6696" spans="1:24" x14ac:dyDescent="0.25">
      <c r="A6696" t="s">
        <v>7022</v>
      </c>
      <c r="B6696" s="1">
        <v>45812</v>
      </c>
      <c r="C6696" t="s">
        <v>266</v>
      </c>
      <c r="D6696" t="s">
        <v>267</v>
      </c>
      <c r="E6696" t="s">
        <v>53</v>
      </c>
      <c r="F6696" t="s">
        <v>54</v>
      </c>
      <c r="G6696" t="s">
        <v>55</v>
      </c>
      <c r="H6696" t="s">
        <v>56</v>
      </c>
      <c r="I6696" t="s">
        <v>130</v>
      </c>
      <c r="J6696" t="s">
        <v>131</v>
      </c>
      <c r="K6696" t="s">
        <v>42</v>
      </c>
      <c r="L6696" s="13">
        <v>4.8</v>
      </c>
      <c r="M6696" s="8">
        <v>1.4</v>
      </c>
      <c r="N6696">
        <v>264</v>
      </c>
      <c r="O6696" s="8">
        <v>1267.2</v>
      </c>
      <c r="P6696" s="14">
        <v>1.1299999999999999E-2</v>
      </c>
      <c r="Q6696" s="8">
        <v>14.32</v>
      </c>
      <c r="R6696" s="8">
        <v>1252.8800000000001</v>
      </c>
      <c r="S6696" s="8">
        <v>369.6</v>
      </c>
      <c r="T6696" s="8">
        <v>883.28</v>
      </c>
      <c r="U6696">
        <v>0</v>
      </c>
      <c r="V6696" s="8">
        <v>0</v>
      </c>
      <c r="W6696" s="8">
        <v>0</v>
      </c>
      <c r="X6696" s="8">
        <v>883.28</v>
      </c>
    </row>
    <row r="6697" spans="1:24" x14ac:dyDescent="0.25">
      <c r="A6697" t="s">
        <v>7023</v>
      </c>
      <c r="B6697" s="1">
        <v>45867</v>
      </c>
      <c r="C6697" t="s">
        <v>528</v>
      </c>
      <c r="D6697" t="s">
        <v>529</v>
      </c>
      <c r="E6697" t="s">
        <v>27</v>
      </c>
      <c r="F6697" t="s">
        <v>54</v>
      </c>
      <c r="G6697" t="s">
        <v>29</v>
      </c>
      <c r="H6697" t="s">
        <v>30</v>
      </c>
      <c r="I6697" t="s">
        <v>130</v>
      </c>
      <c r="J6697" t="s">
        <v>131</v>
      </c>
      <c r="K6697" t="s">
        <v>42</v>
      </c>
      <c r="L6697" s="13">
        <v>4.8</v>
      </c>
      <c r="M6697" s="8">
        <v>1.4</v>
      </c>
      <c r="N6697">
        <v>14</v>
      </c>
      <c r="O6697" s="8">
        <v>67.2</v>
      </c>
      <c r="P6697" s="14">
        <v>1.2E-2</v>
      </c>
      <c r="Q6697" s="8">
        <v>0.81</v>
      </c>
      <c r="R6697" s="8">
        <v>66.39</v>
      </c>
      <c r="S6697" s="8">
        <v>19.600000000000001</v>
      </c>
      <c r="T6697" s="8">
        <v>46.79</v>
      </c>
      <c r="U6697">
        <v>0</v>
      </c>
      <c r="V6697" s="8">
        <v>0</v>
      </c>
      <c r="W6697" s="8">
        <v>0</v>
      </c>
      <c r="X6697" s="8">
        <v>46.79</v>
      </c>
    </row>
    <row r="6698" spans="1:24" x14ac:dyDescent="0.25">
      <c r="A6698" t="s">
        <v>7024</v>
      </c>
      <c r="B6698" s="1">
        <v>45503</v>
      </c>
      <c r="C6698" t="s">
        <v>235</v>
      </c>
      <c r="D6698" t="s">
        <v>236</v>
      </c>
      <c r="E6698" t="s">
        <v>27</v>
      </c>
      <c r="F6698" t="s">
        <v>54</v>
      </c>
      <c r="G6698" t="s">
        <v>29</v>
      </c>
      <c r="H6698" t="s">
        <v>30</v>
      </c>
      <c r="I6698" t="s">
        <v>112</v>
      </c>
      <c r="J6698" t="s">
        <v>113</v>
      </c>
      <c r="K6698" t="s">
        <v>42</v>
      </c>
      <c r="L6698" s="13">
        <v>8.5</v>
      </c>
      <c r="M6698" s="8">
        <v>2.8</v>
      </c>
      <c r="N6698">
        <v>383</v>
      </c>
      <c r="O6698" s="8">
        <v>3255.5</v>
      </c>
      <c r="P6698" s="14">
        <v>1.41E-2</v>
      </c>
      <c r="Q6698" s="8">
        <v>45.9</v>
      </c>
      <c r="R6698" s="8">
        <v>3209.6</v>
      </c>
      <c r="S6698" s="8">
        <v>1072.4000000000001</v>
      </c>
      <c r="T6698" s="8">
        <v>2137.1999999999998</v>
      </c>
      <c r="U6698">
        <v>0</v>
      </c>
      <c r="V6698" s="8">
        <v>0</v>
      </c>
      <c r="W6698" s="8">
        <v>0</v>
      </c>
      <c r="X6698" s="8">
        <v>2137.1999999999998</v>
      </c>
    </row>
    <row r="6699" spans="1:24" x14ac:dyDescent="0.25">
      <c r="A6699" t="s">
        <v>7025</v>
      </c>
      <c r="B6699" s="1">
        <v>45962</v>
      </c>
      <c r="C6699" t="s">
        <v>309</v>
      </c>
      <c r="D6699" t="s">
        <v>310</v>
      </c>
      <c r="E6699" t="s">
        <v>63</v>
      </c>
      <c r="F6699" t="s">
        <v>54</v>
      </c>
      <c r="G6699" t="s">
        <v>79</v>
      </c>
      <c r="H6699" t="s">
        <v>80</v>
      </c>
      <c r="I6699" t="s">
        <v>156</v>
      </c>
      <c r="J6699" t="s">
        <v>157</v>
      </c>
      <c r="K6699" t="s">
        <v>42</v>
      </c>
      <c r="L6699" s="13">
        <v>6.2</v>
      </c>
      <c r="M6699" s="8">
        <v>1.9</v>
      </c>
      <c r="N6699">
        <v>27</v>
      </c>
      <c r="O6699" s="8">
        <v>167.4</v>
      </c>
      <c r="P6699" s="14">
        <v>2E-3</v>
      </c>
      <c r="Q6699" s="8">
        <v>0.33</v>
      </c>
      <c r="R6699" s="8">
        <v>167.07</v>
      </c>
      <c r="S6699" s="8">
        <v>51.3</v>
      </c>
      <c r="T6699" s="8">
        <v>115.77</v>
      </c>
      <c r="U6699">
        <v>0</v>
      </c>
      <c r="V6699" s="8">
        <v>0</v>
      </c>
      <c r="W6699" s="8">
        <v>0</v>
      </c>
      <c r="X6699" s="8">
        <v>115.77</v>
      </c>
    </row>
    <row r="6700" spans="1:24" x14ac:dyDescent="0.25">
      <c r="A6700" t="s">
        <v>7026</v>
      </c>
      <c r="B6700" s="1">
        <v>45979</v>
      </c>
      <c r="C6700" t="s">
        <v>201</v>
      </c>
      <c r="D6700" t="s">
        <v>202</v>
      </c>
      <c r="E6700" t="s">
        <v>53</v>
      </c>
      <c r="F6700" t="s">
        <v>46</v>
      </c>
      <c r="G6700" t="s">
        <v>55</v>
      </c>
      <c r="H6700" t="s">
        <v>56</v>
      </c>
      <c r="I6700" t="s">
        <v>31</v>
      </c>
      <c r="J6700" t="s">
        <v>32</v>
      </c>
      <c r="K6700" t="s">
        <v>33</v>
      </c>
      <c r="L6700" s="13">
        <v>5.8</v>
      </c>
      <c r="M6700" s="8">
        <v>2.7</v>
      </c>
      <c r="N6700">
        <v>14</v>
      </c>
      <c r="O6700" s="8">
        <v>81.2</v>
      </c>
      <c r="P6700" s="14">
        <v>5.9200000000000003E-2</v>
      </c>
      <c r="Q6700" s="8">
        <v>4.8099999999999996</v>
      </c>
      <c r="R6700" s="8">
        <v>76.39</v>
      </c>
      <c r="S6700" s="8">
        <v>37.799999999999997</v>
      </c>
      <c r="T6700" s="8">
        <v>38.590000000000003</v>
      </c>
      <c r="U6700">
        <v>0</v>
      </c>
      <c r="V6700" s="8">
        <v>0</v>
      </c>
      <c r="W6700" s="8">
        <v>0</v>
      </c>
      <c r="X6700" s="8">
        <v>38.590000000000003</v>
      </c>
    </row>
    <row r="6701" spans="1:24" x14ac:dyDescent="0.25">
      <c r="A6701" t="s">
        <v>7027</v>
      </c>
      <c r="B6701" s="1">
        <v>45759</v>
      </c>
      <c r="C6701" t="s">
        <v>205</v>
      </c>
      <c r="D6701" t="s">
        <v>206</v>
      </c>
      <c r="E6701" t="s">
        <v>71</v>
      </c>
      <c r="F6701" t="s">
        <v>54</v>
      </c>
      <c r="G6701" t="s">
        <v>165</v>
      </c>
      <c r="H6701" t="s">
        <v>166</v>
      </c>
      <c r="I6701" t="s">
        <v>122</v>
      </c>
      <c r="J6701" t="s">
        <v>123</v>
      </c>
      <c r="K6701" t="s">
        <v>59</v>
      </c>
      <c r="L6701" s="13">
        <v>5.5</v>
      </c>
      <c r="M6701" s="8">
        <v>3.8</v>
      </c>
      <c r="N6701">
        <v>26</v>
      </c>
      <c r="O6701" s="8">
        <v>143</v>
      </c>
      <c r="P6701" s="14">
        <v>6.4000000000000003E-3</v>
      </c>
      <c r="Q6701" s="8">
        <v>0.92</v>
      </c>
      <c r="R6701" s="8">
        <v>142.08000000000001</v>
      </c>
      <c r="S6701" s="8">
        <v>98.8</v>
      </c>
      <c r="T6701" s="8">
        <v>43.28</v>
      </c>
      <c r="U6701">
        <v>7</v>
      </c>
      <c r="V6701" s="8">
        <v>38.25</v>
      </c>
      <c r="W6701" s="8">
        <v>30.1</v>
      </c>
      <c r="X6701" s="8">
        <v>13.18</v>
      </c>
    </row>
    <row r="6702" spans="1:24" x14ac:dyDescent="0.25">
      <c r="A6702" t="s">
        <v>7028</v>
      </c>
      <c r="B6702" s="1">
        <v>46265</v>
      </c>
      <c r="C6702" t="s">
        <v>177</v>
      </c>
      <c r="D6702" t="s">
        <v>178</v>
      </c>
      <c r="E6702" t="s">
        <v>27</v>
      </c>
      <c r="F6702" t="s">
        <v>37</v>
      </c>
      <c r="G6702" t="s">
        <v>38</v>
      </c>
      <c r="H6702" t="s">
        <v>39</v>
      </c>
      <c r="I6702" t="s">
        <v>185</v>
      </c>
      <c r="J6702" t="s">
        <v>186</v>
      </c>
      <c r="K6702" t="s">
        <v>59</v>
      </c>
      <c r="L6702" s="13">
        <v>4.9000000000000004</v>
      </c>
      <c r="M6702" s="8">
        <v>3.1</v>
      </c>
      <c r="N6702">
        <v>58</v>
      </c>
      <c r="O6702" s="8">
        <v>284.2</v>
      </c>
      <c r="P6702" s="14">
        <v>1.17E-2</v>
      </c>
      <c r="Q6702" s="8">
        <v>3.33</v>
      </c>
      <c r="R6702" s="8">
        <v>280.87</v>
      </c>
      <c r="S6702" s="8">
        <v>179.8</v>
      </c>
      <c r="T6702" s="8">
        <v>101.07</v>
      </c>
      <c r="U6702">
        <v>0</v>
      </c>
      <c r="V6702" s="8">
        <v>0</v>
      </c>
      <c r="W6702" s="8">
        <v>0</v>
      </c>
      <c r="X6702" s="8">
        <v>101.07</v>
      </c>
    </row>
    <row r="6703" spans="1:24" x14ac:dyDescent="0.25">
      <c r="A6703" t="s">
        <v>7029</v>
      </c>
      <c r="B6703" s="1">
        <v>45641</v>
      </c>
      <c r="C6703" t="s">
        <v>340</v>
      </c>
      <c r="D6703" t="s">
        <v>341</v>
      </c>
      <c r="E6703" t="s">
        <v>27</v>
      </c>
      <c r="F6703" t="s">
        <v>54</v>
      </c>
      <c r="G6703" t="s">
        <v>29</v>
      </c>
      <c r="H6703" t="s">
        <v>30</v>
      </c>
      <c r="I6703" t="s">
        <v>99</v>
      </c>
      <c r="J6703" t="s">
        <v>100</v>
      </c>
      <c r="K6703" t="s">
        <v>49</v>
      </c>
      <c r="L6703" s="13">
        <v>3.8</v>
      </c>
      <c r="M6703" s="8">
        <v>2.6</v>
      </c>
      <c r="N6703">
        <v>27</v>
      </c>
      <c r="O6703" s="8">
        <v>102.6</v>
      </c>
      <c r="P6703" s="14">
        <v>2.76E-2</v>
      </c>
      <c r="Q6703" s="8">
        <v>2.83</v>
      </c>
      <c r="R6703" s="8">
        <v>99.77</v>
      </c>
      <c r="S6703" s="8">
        <v>70.2</v>
      </c>
      <c r="T6703" s="8">
        <v>29.57</v>
      </c>
      <c r="U6703">
        <v>0</v>
      </c>
      <c r="V6703" s="8">
        <v>0</v>
      </c>
      <c r="W6703" s="8">
        <v>0</v>
      </c>
      <c r="X6703" s="8">
        <v>29.57</v>
      </c>
    </row>
    <row r="6704" spans="1:24" x14ac:dyDescent="0.25">
      <c r="A6704" t="s">
        <v>7030</v>
      </c>
      <c r="B6704" s="1">
        <v>45664</v>
      </c>
      <c r="C6704" t="s">
        <v>191</v>
      </c>
      <c r="D6704" t="s">
        <v>192</v>
      </c>
      <c r="E6704" t="s">
        <v>150</v>
      </c>
      <c r="F6704" t="s">
        <v>54</v>
      </c>
      <c r="G6704" t="s">
        <v>151</v>
      </c>
      <c r="H6704" t="s">
        <v>152</v>
      </c>
      <c r="I6704" t="s">
        <v>127</v>
      </c>
      <c r="J6704" t="s">
        <v>128</v>
      </c>
      <c r="K6704" t="s">
        <v>33</v>
      </c>
      <c r="L6704" s="13">
        <v>7.2</v>
      </c>
      <c r="M6704" s="8">
        <v>3.6</v>
      </c>
      <c r="N6704">
        <v>12</v>
      </c>
      <c r="O6704" s="8">
        <v>86.4</v>
      </c>
      <c r="P6704" s="14">
        <v>1.67E-2</v>
      </c>
      <c r="Q6704" s="8">
        <v>1.44</v>
      </c>
      <c r="R6704" s="8">
        <v>84.96</v>
      </c>
      <c r="S6704" s="8">
        <v>43.2</v>
      </c>
      <c r="T6704" s="8">
        <v>41.76</v>
      </c>
      <c r="U6704">
        <v>0</v>
      </c>
      <c r="V6704" s="8">
        <v>0</v>
      </c>
      <c r="W6704" s="8">
        <v>0</v>
      </c>
      <c r="X6704" s="8">
        <v>41.76</v>
      </c>
    </row>
    <row r="6705" spans="1:24" x14ac:dyDescent="0.25">
      <c r="A6705" t="s">
        <v>7031</v>
      </c>
      <c r="B6705" s="1">
        <v>46137</v>
      </c>
      <c r="C6705" t="s">
        <v>252</v>
      </c>
      <c r="D6705" t="s">
        <v>253</v>
      </c>
      <c r="E6705" t="s">
        <v>63</v>
      </c>
      <c r="F6705" t="s">
        <v>54</v>
      </c>
      <c r="G6705" t="s">
        <v>64</v>
      </c>
      <c r="H6705" t="s">
        <v>65</v>
      </c>
      <c r="I6705" t="s">
        <v>66</v>
      </c>
      <c r="J6705" t="s">
        <v>67</v>
      </c>
      <c r="K6705" t="s">
        <v>33</v>
      </c>
      <c r="L6705" s="13">
        <v>4.5</v>
      </c>
      <c r="M6705" s="8">
        <v>2.1</v>
      </c>
      <c r="N6705">
        <v>29</v>
      </c>
      <c r="O6705" s="8">
        <v>130.5</v>
      </c>
      <c r="P6705" s="14">
        <v>3.5900000000000001E-2</v>
      </c>
      <c r="Q6705" s="8">
        <v>4.68</v>
      </c>
      <c r="R6705" s="8">
        <v>125.82</v>
      </c>
      <c r="S6705" s="8">
        <v>60.9</v>
      </c>
      <c r="T6705" s="8">
        <v>64.92</v>
      </c>
      <c r="U6705">
        <v>0</v>
      </c>
      <c r="V6705" s="8">
        <v>0</v>
      </c>
      <c r="W6705" s="8">
        <v>0</v>
      </c>
      <c r="X6705" s="8">
        <v>64.92</v>
      </c>
    </row>
    <row r="6706" spans="1:24" x14ac:dyDescent="0.25">
      <c r="A6706" t="s">
        <v>7032</v>
      </c>
      <c r="B6706" s="1">
        <v>45347</v>
      </c>
      <c r="C6706" t="s">
        <v>440</v>
      </c>
      <c r="D6706" t="s">
        <v>441</v>
      </c>
      <c r="E6706" t="s">
        <v>71</v>
      </c>
      <c r="F6706" t="s">
        <v>54</v>
      </c>
      <c r="G6706" t="s">
        <v>165</v>
      </c>
      <c r="H6706" t="s">
        <v>166</v>
      </c>
      <c r="I6706" t="s">
        <v>112</v>
      </c>
      <c r="J6706" t="s">
        <v>113</v>
      </c>
      <c r="K6706" t="s">
        <v>42</v>
      </c>
      <c r="L6706" s="13">
        <v>8.5</v>
      </c>
      <c r="M6706" s="8">
        <v>2.8</v>
      </c>
      <c r="N6706">
        <v>10</v>
      </c>
      <c r="O6706" s="8">
        <v>85</v>
      </c>
      <c r="P6706" s="14">
        <v>2.8299999999999999E-2</v>
      </c>
      <c r="Q6706" s="8">
        <v>2.41</v>
      </c>
      <c r="R6706" s="8">
        <v>82.59</v>
      </c>
      <c r="S6706" s="8">
        <v>28</v>
      </c>
      <c r="T6706" s="8">
        <v>54.59</v>
      </c>
      <c r="U6706">
        <v>0</v>
      </c>
      <c r="V6706" s="8">
        <v>0</v>
      </c>
      <c r="W6706" s="8">
        <v>0</v>
      </c>
      <c r="X6706" s="8">
        <v>54.59</v>
      </c>
    </row>
    <row r="6707" spans="1:24" x14ac:dyDescent="0.25">
      <c r="A6707" t="s">
        <v>7033</v>
      </c>
      <c r="B6707" s="1">
        <v>46128</v>
      </c>
      <c r="C6707" t="s">
        <v>455</v>
      </c>
      <c r="D6707" t="s">
        <v>456</v>
      </c>
      <c r="E6707" t="s">
        <v>71</v>
      </c>
      <c r="F6707" t="s">
        <v>89</v>
      </c>
      <c r="G6707" t="s">
        <v>165</v>
      </c>
      <c r="H6707" t="s">
        <v>166</v>
      </c>
      <c r="I6707" t="s">
        <v>130</v>
      </c>
      <c r="J6707" t="s">
        <v>131</v>
      </c>
      <c r="K6707" t="s">
        <v>42</v>
      </c>
      <c r="L6707" s="13">
        <v>4.8</v>
      </c>
      <c r="M6707" s="8">
        <v>1.4</v>
      </c>
      <c r="N6707">
        <v>344</v>
      </c>
      <c r="O6707" s="8">
        <v>1651.2</v>
      </c>
      <c r="P6707" s="14">
        <v>0.2006</v>
      </c>
      <c r="Q6707" s="8">
        <v>331.23</v>
      </c>
      <c r="R6707" s="8">
        <v>1319.97</v>
      </c>
      <c r="S6707" s="8">
        <v>481.6</v>
      </c>
      <c r="T6707" s="8">
        <v>838.37</v>
      </c>
      <c r="U6707">
        <v>0</v>
      </c>
      <c r="V6707" s="8">
        <v>0</v>
      </c>
      <c r="W6707" s="8">
        <v>0</v>
      </c>
      <c r="X6707" s="8">
        <v>838.37</v>
      </c>
    </row>
    <row r="6708" spans="1:24" x14ac:dyDescent="0.25">
      <c r="A6708" t="s">
        <v>7034</v>
      </c>
      <c r="B6708" s="1">
        <v>45520</v>
      </c>
      <c r="C6708" t="s">
        <v>136</v>
      </c>
      <c r="D6708" t="s">
        <v>137</v>
      </c>
      <c r="E6708" t="s">
        <v>71</v>
      </c>
      <c r="F6708" t="s">
        <v>54</v>
      </c>
      <c r="G6708" t="s">
        <v>165</v>
      </c>
      <c r="H6708" t="s">
        <v>166</v>
      </c>
      <c r="I6708" t="s">
        <v>117</v>
      </c>
      <c r="J6708" t="s">
        <v>118</v>
      </c>
      <c r="K6708" t="s">
        <v>59</v>
      </c>
      <c r="L6708" s="13">
        <v>6</v>
      </c>
      <c r="M6708" s="8">
        <v>4.2</v>
      </c>
      <c r="N6708">
        <v>56</v>
      </c>
      <c r="O6708" s="8">
        <v>336</v>
      </c>
      <c r="P6708" s="14">
        <v>5.7000000000000002E-3</v>
      </c>
      <c r="Q6708" s="8">
        <v>1.92</v>
      </c>
      <c r="R6708" s="8">
        <v>334.08</v>
      </c>
      <c r="S6708" s="8">
        <v>235.2</v>
      </c>
      <c r="T6708" s="8">
        <v>98.88</v>
      </c>
      <c r="U6708">
        <v>0</v>
      </c>
      <c r="V6708" s="8">
        <v>0</v>
      </c>
      <c r="W6708" s="8">
        <v>0</v>
      </c>
      <c r="X6708" s="8">
        <v>98.88</v>
      </c>
    </row>
    <row r="6709" spans="1:24" x14ac:dyDescent="0.25">
      <c r="A6709" t="s">
        <v>7035</v>
      </c>
      <c r="B6709" s="1">
        <v>46156</v>
      </c>
      <c r="C6709" t="s">
        <v>220</v>
      </c>
      <c r="D6709" t="s">
        <v>221</v>
      </c>
      <c r="E6709" t="s">
        <v>71</v>
      </c>
      <c r="F6709" t="s">
        <v>28</v>
      </c>
      <c r="G6709" t="s">
        <v>72</v>
      </c>
      <c r="H6709" t="s">
        <v>73</v>
      </c>
      <c r="I6709" t="s">
        <v>84</v>
      </c>
      <c r="J6709" t="s">
        <v>85</v>
      </c>
      <c r="K6709" t="s">
        <v>42</v>
      </c>
      <c r="L6709" s="13">
        <v>9.9</v>
      </c>
      <c r="M6709" s="8">
        <v>3.1</v>
      </c>
      <c r="N6709">
        <v>24</v>
      </c>
      <c r="O6709" s="8">
        <v>237.6</v>
      </c>
      <c r="P6709" s="14">
        <v>1.95E-2</v>
      </c>
      <c r="Q6709" s="8">
        <v>4.63</v>
      </c>
      <c r="R6709" s="8">
        <v>232.97</v>
      </c>
      <c r="S6709" s="8">
        <v>74.400000000000006</v>
      </c>
      <c r="T6709" s="8">
        <v>158.57</v>
      </c>
      <c r="U6709">
        <v>0</v>
      </c>
      <c r="V6709" s="8">
        <v>0</v>
      </c>
      <c r="W6709" s="8">
        <v>0</v>
      </c>
      <c r="X6709" s="8">
        <v>158.57</v>
      </c>
    </row>
    <row r="6710" spans="1:24" x14ac:dyDescent="0.25">
      <c r="A6710" t="s">
        <v>7036</v>
      </c>
      <c r="B6710" s="1">
        <v>45757</v>
      </c>
      <c r="C6710" t="s">
        <v>378</v>
      </c>
      <c r="D6710" t="s">
        <v>379</v>
      </c>
      <c r="E6710" t="s">
        <v>71</v>
      </c>
      <c r="F6710" t="s">
        <v>54</v>
      </c>
      <c r="G6710" t="s">
        <v>72</v>
      </c>
      <c r="H6710" t="s">
        <v>73</v>
      </c>
      <c r="I6710" t="s">
        <v>99</v>
      </c>
      <c r="J6710" t="s">
        <v>100</v>
      </c>
      <c r="K6710" t="s">
        <v>49</v>
      </c>
      <c r="L6710" s="13">
        <v>3.8</v>
      </c>
      <c r="M6710" s="8">
        <v>2.6</v>
      </c>
      <c r="N6710">
        <v>13</v>
      </c>
      <c r="O6710" s="8">
        <v>49.4</v>
      </c>
      <c r="P6710" s="14">
        <v>1.9199999999999998E-2</v>
      </c>
      <c r="Q6710" s="8">
        <v>0.95</v>
      </c>
      <c r="R6710" s="8">
        <v>48.45</v>
      </c>
      <c r="S6710" s="8">
        <v>33.799999999999997</v>
      </c>
      <c r="T6710" s="8">
        <v>14.65</v>
      </c>
      <c r="U6710">
        <v>0</v>
      </c>
      <c r="V6710" s="8">
        <v>0</v>
      </c>
      <c r="W6710" s="8">
        <v>0</v>
      </c>
      <c r="X6710" s="8">
        <v>14.65</v>
      </c>
    </row>
    <row r="6711" spans="1:24" x14ac:dyDescent="0.25">
      <c r="A6711" t="s">
        <v>7037</v>
      </c>
      <c r="B6711" s="1">
        <v>45631</v>
      </c>
      <c r="C6711" t="s">
        <v>77</v>
      </c>
      <c r="D6711" t="s">
        <v>78</v>
      </c>
      <c r="E6711" t="s">
        <v>63</v>
      </c>
      <c r="F6711" t="s">
        <v>37</v>
      </c>
      <c r="G6711" t="s">
        <v>79</v>
      </c>
      <c r="H6711" t="s">
        <v>80</v>
      </c>
      <c r="I6711" t="s">
        <v>144</v>
      </c>
      <c r="J6711" t="s">
        <v>145</v>
      </c>
      <c r="K6711" t="s">
        <v>33</v>
      </c>
      <c r="L6711" s="13">
        <v>12</v>
      </c>
      <c r="M6711" s="8">
        <v>6.5</v>
      </c>
      <c r="N6711">
        <v>135</v>
      </c>
      <c r="O6711" s="8">
        <v>1620</v>
      </c>
      <c r="P6711" s="14">
        <v>2.7199999999999998E-2</v>
      </c>
      <c r="Q6711" s="8">
        <v>44.06</v>
      </c>
      <c r="R6711" s="8">
        <v>1575.94</v>
      </c>
      <c r="S6711" s="8">
        <v>877.5</v>
      </c>
      <c r="T6711" s="8">
        <v>698.44</v>
      </c>
      <c r="U6711">
        <v>0</v>
      </c>
      <c r="V6711" s="8">
        <v>0</v>
      </c>
      <c r="W6711" s="8">
        <v>0</v>
      </c>
      <c r="X6711" s="8">
        <v>698.44</v>
      </c>
    </row>
    <row r="6712" spans="1:24" x14ac:dyDescent="0.25">
      <c r="A6712" t="s">
        <v>7038</v>
      </c>
      <c r="B6712" s="1">
        <v>45865</v>
      </c>
      <c r="C6712" t="s">
        <v>252</v>
      </c>
      <c r="D6712" t="s">
        <v>253</v>
      </c>
      <c r="E6712" t="s">
        <v>63</v>
      </c>
      <c r="F6712" t="s">
        <v>54</v>
      </c>
      <c r="G6712" t="s">
        <v>79</v>
      </c>
      <c r="H6712" t="s">
        <v>80</v>
      </c>
      <c r="I6712" t="s">
        <v>104</v>
      </c>
      <c r="J6712" t="s">
        <v>105</v>
      </c>
      <c r="K6712" t="s">
        <v>49</v>
      </c>
      <c r="L6712" s="13">
        <v>4.2</v>
      </c>
      <c r="M6712" s="8">
        <v>2.8</v>
      </c>
      <c r="N6712">
        <v>181</v>
      </c>
      <c r="O6712" s="8">
        <v>760.2</v>
      </c>
      <c r="P6712" s="14">
        <v>1.9900000000000001E-2</v>
      </c>
      <c r="Q6712" s="8">
        <v>15.13</v>
      </c>
      <c r="R6712" s="8">
        <v>745.07</v>
      </c>
      <c r="S6712" s="8">
        <v>506.8</v>
      </c>
      <c r="T6712" s="8">
        <v>238.27</v>
      </c>
      <c r="U6712">
        <v>0</v>
      </c>
      <c r="V6712" s="8">
        <v>0</v>
      </c>
      <c r="W6712" s="8">
        <v>0</v>
      </c>
      <c r="X6712" s="8">
        <v>238.27</v>
      </c>
    </row>
    <row r="6713" spans="1:24" x14ac:dyDescent="0.25">
      <c r="A6713" t="s">
        <v>7039</v>
      </c>
      <c r="B6713" s="1">
        <v>46077</v>
      </c>
      <c r="C6713" t="s">
        <v>301</v>
      </c>
      <c r="D6713" t="s">
        <v>302</v>
      </c>
      <c r="E6713" t="s">
        <v>63</v>
      </c>
      <c r="F6713" t="s">
        <v>37</v>
      </c>
      <c r="G6713" t="s">
        <v>64</v>
      </c>
      <c r="H6713" t="s">
        <v>65</v>
      </c>
      <c r="I6713" t="s">
        <v>122</v>
      </c>
      <c r="J6713" t="s">
        <v>123</v>
      </c>
      <c r="K6713" t="s">
        <v>59</v>
      </c>
      <c r="L6713" s="13">
        <v>5.5</v>
      </c>
      <c r="M6713" s="8">
        <v>3.8</v>
      </c>
      <c r="N6713">
        <v>11</v>
      </c>
      <c r="O6713" s="8">
        <v>60.5</v>
      </c>
      <c r="P6713" s="14">
        <v>6.4000000000000003E-3</v>
      </c>
      <c r="Q6713" s="8">
        <v>0.39</v>
      </c>
      <c r="R6713" s="8">
        <v>60.11</v>
      </c>
      <c r="S6713" s="8">
        <v>41.8</v>
      </c>
      <c r="T6713" s="8">
        <v>18.309999999999999</v>
      </c>
      <c r="U6713">
        <v>1</v>
      </c>
      <c r="V6713" s="8">
        <v>5.46</v>
      </c>
      <c r="W6713" s="8">
        <v>4.3</v>
      </c>
      <c r="X6713" s="8">
        <v>14.01</v>
      </c>
    </row>
    <row r="6714" spans="1:24" x14ac:dyDescent="0.25">
      <c r="A6714" t="s">
        <v>7040</v>
      </c>
      <c r="B6714" s="1">
        <v>45926</v>
      </c>
      <c r="C6714" t="s">
        <v>229</v>
      </c>
      <c r="D6714" t="s">
        <v>230</v>
      </c>
      <c r="E6714" t="s">
        <v>27</v>
      </c>
      <c r="F6714" t="s">
        <v>54</v>
      </c>
      <c r="G6714" t="s">
        <v>38</v>
      </c>
      <c r="H6714" t="s">
        <v>39</v>
      </c>
      <c r="I6714" t="s">
        <v>31</v>
      </c>
      <c r="J6714" t="s">
        <v>32</v>
      </c>
      <c r="K6714" t="s">
        <v>33</v>
      </c>
      <c r="L6714" s="13">
        <v>5.8</v>
      </c>
      <c r="M6714" s="8">
        <v>2.7</v>
      </c>
      <c r="N6714">
        <v>134</v>
      </c>
      <c r="O6714" s="8">
        <v>777.2</v>
      </c>
      <c r="P6714" s="14">
        <v>0.45040000000000002</v>
      </c>
      <c r="Q6714" s="8">
        <v>350.05</v>
      </c>
      <c r="R6714" s="8">
        <v>427.15</v>
      </c>
      <c r="S6714" s="8">
        <v>361.8</v>
      </c>
      <c r="T6714" s="8">
        <v>65.349999999999994</v>
      </c>
      <c r="U6714">
        <v>0</v>
      </c>
      <c r="V6714" s="8">
        <v>0</v>
      </c>
      <c r="W6714" s="8">
        <v>0</v>
      </c>
      <c r="X6714" s="8">
        <v>65.349999999999994</v>
      </c>
    </row>
    <row r="6715" spans="1:24" x14ac:dyDescent="0.25">
      <c r="A6715" t="s">
        <v>7041</v>
      </c>
      <c r="B6715" s="1">
        <v>45906</v>
      </c>
      <c r="C6715" t="s">
        <v>546</v>
      </c>
      <c r="D6715" t="s">
        <v>547</v>
      </c>
      <c r="E6715" t="s">
        <v>27</v>
      </c>
      <c r="F6715" t="s">
        <v>89</v>
      </c>
      <c r="G6715" t="s">
        <v>38</v>
      </c>
      <c r="H6715" t="s">
        <v>39</v>
      </c>
      <c r="I6715" t="s">
        <v>74</v>
      </c>
      <c r="J6715" t="s">
        <v>75</v>
      </c>
      <c r="K6715" t="s">
        <v>49</v>
      </c>
      <c r="L6715" s="13">
        <v>11</v>
      </c>
      <c r="M6715" s="8">
        <v>6.8</v>
      </c>
      <c r="N6715">
        <v>183</v>
      </c>
      <c r="O6715" s="8">
        <v>2013</v>
      </c>
      <c r="P6715" s="14">
        <v>0.1447</v>
      </c>
      <c r="Q6715" s="8">
        <v>291.27999999999997</v>
      </c>
      <c r="R6715" s="8">
        <v>1721.72</v>
      </c>
      <c r="S6715" s="8">
        <v>1244.4000000000001</v>
      </c>
      <c r="T6715" s="8">
        <v>477.32</v>
      </c>
      <c r="U6715">
        <v>0</v>
      </c>
      <c r="V6715" s="8">
        <v>0</v>
      </c>
      <c r="W6715" s="8">
        <v>0</v>
      </c>
      <c r="X6715" s="8">
        <v>477.32</v>
      </c>
    </row>
    <row r="6716" spans="1:24" x14ac:dyDescent="0.25">
      <c r="A6716" t="s">
        <v>7042</v>
      </c>
      <c r="B6716" s="1">
        <v>45776</v>
      </c>
      <c r="C6716" t="s">
        <v>291</v>
      </c>
      <c r="D6716" t="s">
        <v>292</v>
      </c>
      <c r="E6716" t="s">
        <v>150</v>
      </c>
      <c r="F6716" t="s">
        <v>54</v>
      </c>
      <c r="G6716" t="s">
        <v>151</v>
      </c>
      <c r="H6716" t="s">
        <v>152</v>
      </c>
      <c r="I6716" t="s">
        <v>47</v>
      </c>
      <c r="J6716" t="s">
        <v>48</v>
      </c>
      <c r="K6716" t="s">
        <v>49</v>
      </c>
      <c r="L6716" s="13">
        <v>5</v>
      </c>
      <c r="M6716" s="8">
        <v>3.2</v>
      </c>
      <c r="N6716">
        <v>133</v>
      </c>
      <c r="O6716" s="8">
        <v>665</v>
      </c>
      <c r="P6716" s="14">
        <v>0.37140000000000001</v>
      </c>
      <c r="Q6716" s="8">
        <v>246.98</v>
      </c>
      <c r="R6716" s="8">
        <v>418.02</v>
      </c>
      <c r="S6716" s="8">
        <v>425.6</v>
      </c>
      <c r="T6716" s="8">
        <v>-7.58</v>
      </c>
      <c r="U6716">
        <v>0</v>
      </c>
      <c r="V6716" s="8">
        <v>0</v>
      </c>
      <c r="W6716" s="8">
        <v>0</v>
      </c>
      <c r="X6716" s="8">
        <v>-7.58</v>
      </c>
    </row>
    <row r="6717" spans="1:24" x14ac:dyDescent="0.25">
      <c r="A6717" t="s">
        <v>7043</v>
      </c>
      <c r="B6717" s="1">
        <v>46025</v>
      </c>
      <c r="C6717" t="s">
        <v>475</v>
      </c>
      <c r="D6717" t="s">
        <v>476</v>
      </c>
      <c r="E6717" t="s">
        <v>63</v>
      </c>
      <c r="F6717" t="s">
        <v>37</v>
      </c>
      <c r="G6717" t="s">
        <v>79</v>
      </c>
      <c r="H6717" t="s">
        <v>80</v>
      </c>
      <c r="I6717" t="s">
        <v>127</v>
      </c>
      <c r="J6717" t="s">
        <v>128</v>
      </c>
      <c r="K6717" t="s">
        <v>33</v>
      </c>
      <c r="L6717" s="13">
        <v>7.2</v>
      </c>
      <c r="M6717" s="8">
        <v>3.6</v>
      </c>
      <c r="N6717">
        <v>10</v>
      </c>
      <c r="O6717" s="8">
        <v>72</v>
      </c>
      <c r="P6717" s="14">
        <v>4.1999999999999997E-3</v>
      </c>
      <c r="Q6717" s="8">
        <v>0.3</v>
      </c>
      <c r="R6717" s="8">
        <v>71.7</v>
      </c>
      <c r="S6717" s="8">
        <v>36</v>
      </c>
      <c r="T6717" s="8">
        <v>35.700000000000003</v>
      </c>
      <c r="U6717">
        <v>0</v>
      </c>
      <c r="V6717" s="8">
        <v>0</v>
      </c>
      <c r="W6717" s="8">
        <v>0</v>
      </c>
      <c r="X6717" s="8">
        <v>35.700000000000003</v>
      </c>
    </row>
    <row r="6718" spans="1:24" x14ac:dyDescent="0.25">
      <c r="A6718" t="s">
        <v>7044</v>
      </c>
      <c r="B6718" s="1">
        <v>45964</v>
      </c>
      <c r="C6718" t="s">
        <v>107</v>
      </c>
      <c r="D6718" t="s">
        <v>108</v>
      </c>
      <c r="E6718" t="s">
        <v>53</v>
      </c>
      <c r="F6718" t="s">
        <v>46</v>
      </c>
      <c r="G6718" t="s">
        <v>55</v>
      </c>
      <c r="H6718" t="s">
        <v>56</v>
      </c>
      <c r="I6718" t="s">
        <v>122</v>
      </c>
      <c r="J6718" t="s">
        <v>123</v>
      </c>
      <c r="K6718" t="s">
        <v>59</v>
      </c>
      <c r="L6718" s="13">
        <v>5.5</v>
      </c>
      <c r="M6718" s="8">
        <v>3.8</v>
      </c>
      <c r="N6718">
        <v>52</v>
      </c>
      <c r="O6718" s="8">
        <v>286</v>
      </c>
      <c r="P6718" s="14">
        <v>0.25280000000000002</v>
      </c>
      <c r="Q6718" s="8">
        <v>72.3</v>
      </c>
      <c r="R6718" s="8">
        <v>213.7</v>
      </c>
      <c r="S6718" s="8">
        <v>197.6</v>
      </c>
      <c r="T6718" s="8">
        <v>16.100000000000001</v>
      </c>
      <c r="U6718">
        <v>18</v>
      </c>
      <c r="V6718" s="8">
        <v>73.97</v>
      </c>
      <c r="W6718" s="8">
        <v>77.400000000000006</v>
      </c>
      <c r="X6718" s="8">
        <v>-61.3</v>
      </c>
    </row>
    <row r="6719" spans="1:24" x14ac:dyDescent="0.25">
      <c r="A6719" t="s">
        <v>7045</v>
      </c>
      <c r="B6719" s="1">
        <v>45664</v>
      </c>
      <c r="C6719" t="s">
        <v>241</v>
      </c>
      <c r="D6719" t="s">
        <v>242</v>
      </c>
      <c r="E6719" t="s">
        <v>71</v>
      </c>
      <c r="F6719" t="s">
        <v>89</v>
      </c>
      <c r="G6719" t="s">
        <v>165</v>
      </c>
      <c r="H6719" t="s">
        <v>166</v>
      </c>
      <c r="I6719" t="s">
        <v>57</v>
      </c>
      <c r="J6719" t="s">
        <v>58</v>
      </c>
      <c r="K6719" t="s">
        <v>59</v>
      </c>
      <c r="L6719" s="13">
        <v>10.5</v>
      </c>
      <c r="M6719" s="8">
        <v>7.5</v>
      </c>
      <c r="N6719">
        <v>56</v>
      </c>
      <c r="O6719" s="8">
        <v>588</v>
      </c>
      <c r="P6719" s="14">
        <v>0.22639999999999999</v>
      </c>
      <c r="Q6719" s="8">
        <v>133.12</v>
      </c>
      <c r="R6719" s="8">
        <v>454.88</v>
      </c>
      <c r="S6719" s="8">
        <v>420</v>
      </c>
      <c r="T6719" s="8">
        <v>34.880000000000003</v>
      </c>
      <c r="U6719">
        <v>0</v>
      </c>
      <c r="V6719" s="8">
        <v>0</v>
      </c>
      <c r="W6719" s="8">
        <v>0</v>
      </c>
      <c r="X6719" s="8">
        <v>34.880000000000003</v>
      </c>
    </row>
    <row r="6720" spans="1:24" x14ac:dyDescent="0.25">
      <c r="A6720" t="s">
        <v>7046</v>
      </c>
      <c r="B6720" s="1">
        <v>46025</v>
      </c>
      <c r="C6720" t="s">
        <v>154</v>
      </c>
      <c r="D6720" t="s">
        <v>155</v>
      </c>
      <c r="E6720" t="s">
        <v>150</v>
      </c>
      <c r="F6720" t="s">
        <v>46</v>
      </c>
      <c r="G6720" t="s">
        <v>151</v>
      </c>
      <c r="H6720" t="s">
        <v>152</v>
      </c>
      <c r="I6720" t="s">
        <v>185</v>
      </c>
      <c r="J6720" t="s">
        <v>186</v>
      </c>
      <c r="K6720" t="s">
        <v>59</v>
      </c>
      <c r="L6720" s="13">
        <v>4.9000000000000004</v>
      </c>
      <c r="M6720" s="8">
        <v>3.1</v>
      </c>
      <c r="N6720">
        <v>34</v>
      </c>
      <c r="O6720" s="8">
        <v>166.6</v>
      </c>
      <c r="P6720" s="14">
        <v>0.1089</v>
      </c>
      <c r="Q6720" s="8">
        <v>18.14</v>
      </c>
      <c r="R6720" s="8">
        <v>148.46</v>
      </c>
      <c r="S6720" s="8">
        <v>105.4</v>
      </c>
      <c r="T6720" s="8">
        <v>43.06</v>
      </c>
      <c r="U6720">
        <v>0</v>
      </c>
      <c r="V6720" s="8">
        <v>0</v>
      </c>
      <c r="W6720" s="8">
        <v>0</v>
      </c>
      <c r="X6720" s="8">
        <v>43.06</v>
      </c>
    </row>
    <row r="6721" spans="1:24" x14ac:dyDescent="0.25">
      <c r="A6721" t="s">
        <v>7047</v>
      </c>
      <c r="B6721" s="1">
        <v>45755</v>
      </c>
      <c r="C6721" t="s">
        <v>232</v>
      </c>
      <c r="D6721" t="s">
        <v>233</v>
      </c>
      <c r="E6721" t="s">
        <v>27</v>
      </c>
      <c r="F6721" t="s">
        <v>89</v>
      </c>
      <c r="G6721" t="s">
        <v>29</v>
      </c>
      <c r="H6721" t="s">
        <v>30</v>
      </c>
      <c r="I6721" t="s">
        <v>74</v>
      </c>
      <c r="J6721" t="s">
        <v>75</v>
      </c>
      <c r="K6721" t="s">
        <v>49</v>
      </c>
      <c r="L6721" s="13">
        <v>11</v>
      </c>
      <c r="M6721" s="8">
        <v>6.8</v>
      </c>
      <c r="N6721">
        <v>157</v>
      </c>
      <c r="O6721" s="8">
        <v>1727</v>
      </c>
      <c r="P6721" s="14">
        <v>0.10630000000000001</v>
      </c>
      <c r="Q6721" s="8">
        <v>183.58</v>
      </c>
      <c r="R6721" s="8">
        <v>1543.42</v>
      </c>
      <c r="S6721" s="8">
        <v>1067.5999999999999</v>
      </c>
      <c r="T6721" s="8">
        <v>475.82</v>
      </c>
      <c r="U6721">
        <v>0</v>
      </c>
      <c r="V6721" s="8">
        <v>0</v>
      </c>
      <c r="W6721" s="8">
        <v>0</v>
      </c>
      <c r="X6721" s="8">
        <v>475.82</v>
      </c>
    </row>
    <row r="6722" spans="1:24" x14ac:dyDescent="0.25">
      <c r="A6722" t="s">
        <v>7048</v>
      </c>
      <c r="B6722" s="1">
        <v>45408</v>
      </c>
      <c r="C6722" t="s">
        <v>689</v>
      </c>
      <c r="D6722" t="s">
        <v>690</v>
      </c>
      <c r="E6722" t="s">
        <v>27</v>
      </c>
      <c r="F6722" t="s">
        <v>54</v>
      </c>
      <c r="G6722" t="s">
        <v>29</v>
      </c>
      <c r="H6722" t="s">
        <v>30</v>
      </c>
      <c r="I6722" t="s">
        <v>47</v>
      </c>
      <c r="J6722" t="s">
        <v>48</v>
      </c>
      <c r="K6722" t="s">
        <v>49</v>
      </c>
      <c r="L6722" s="13">
        <v>5</v>
      </c>
      <c r="M6722" s="8">
        <v>3.2</v>
      </c>
      <c r="N6722">
        <v>218</v>
      </c>
      <c r="O6722" s="8">
        <v>1090</v>
      </c>
      <c r="P6722" s="14">
        <v>3.3E-3</v>
      </c>
      <c r="Q6722" s="8">
        <v>3.6</v>
      </c>
      <c r="R6722" s="8">
        <v>1086.4000000000001</v>
      </c>
      <c r="S6722" s="8">
        <v>697.6</v>
      </c>
      <c r="T6722" s="8">
        <v>388.8</v>
      </c>
      <c r="U6722">
        <v>0</v>
      </c>
      <c r="V6722" s="8">
        <v>0</v>
      </c>
      <c r="W6722" s="8">
        <v>0</v>
      </c>
      <c r="X6722" s="8">
        <v>388.8</v>
      </c>
    </row>
    <row r="6723" spans="1:24" x14ac:dyDescent="0.25">
      <c r="A6723" t="s">
        <v>7049</v>
      </c>
      <c r="B6723" s="1">
        <v>45391</v>
      </c>
      <c r="C6723" t="s">
        <v>162</v>
      </c>
      <c r="D6723" t="s">
        <v>163</v>
      </c>
      <c r="E6723" t="s">
        <v>150</v>
      </c>
      <c r="F6723" t="s">
        <v>89</v>
      </c>
      <c r="G6723" t="s">
        <v>151</v>
      </c>
      <c r="H6723" t="s">
        <v>152</v>
      </c>
      <c r="I6723" t="s">
        <v>74</v>
      </c>
      <c r="J6723" t="s">
        <v>75</v>
      </c>
      <c r="K6723" t="s">
        <v>49</v>
      </c>
      <c r="L6723" s="13">
        <v>11</v>
      </c>
      <c r="M6723" s="8">
        <v>6.8</v>
      </c>
      <c r="N6723">
        <v>136</v>
      </c>
      <c r="O6723" s="8">
        <v>1496</v>
      </c>
      <c r="P6723" s="14">
        <v>0.42430000000000001</v>
      </c>
      <c r="Q6723" s="8">
        <v>634.75</v>
      </c>
      <c r="R6723" s="8">
        <v>861.25</v>
      </c>
      <c r="S6723" s="8">
        <v>924.8</v>
      </c>
      <c r="T6723" s="8">
        <v>-63.55</v>
      </c>
      <c r="U6723">
        <v>0</v>
      </c>
      <c r="V6723" s="8">
        <v>0</v>
      </c>
      <c r="W6723" s="8">
        <v>0</v>
      </c>
      <c r="X6723" s="8">
        <v>-63.55</v>
      </c>
    </row>
    <row r="6724" spans="1:24" x14ac:dyDescent="0.25">
      <c r="A6724" t="s">
        <v>7050</v>
      </c>
      <c r="B6724" s="1">
        <v>46069</v>
      </c>
      <c r="C6724" t="s">
        <v>97</v>
      </c>
      <c r="D6724" t="s">
        <v>98</v>
      </c>
      <c r="E6724" t="s">
        <v>63</v>
      </c>
      <c r="F6724" t="s">
        <v>54</v>
      </c>
      <c r="G6724" t="s">
        <v>64</v>
      </c>
      <c r="H6724" t="s">
        <v>65</v>
      </c>
      <c r="I6724" t="s">
        <v>127</v>
      </c>
      <c r="J6724" t="s">
        <v>128</v>
      </c>
      <c r="K6724" t="s">
        <v>33</v>
      </c>
      <c r="L6724" s="13">
        <v>7.2</v>
      </c>
      <c r="M6724" s="8">
        <v>3.6</v>
      </c>
      <c r="N6724">
        <v>80</v>
      </c>
      <c r="O6724" s="8">
        <v>576</v>
      </c>
      <c r="P6724" s="14">
        <v>4.3E-3</v>
      </c>
      <c r="Q6724" s="8">
        <v>2.48</v>
      </c>
      <c r="R6724" s="8">
        <v>573.52</v>
      </c>
      <c r="S6724" s="8">
        <v>288</v>
      </c>
      <c r="T6724" s="8">
        <v>285.52</v>
      </c>
      <c r="U6724">
        <v>0</v>
      </c>
      <c r="V6724" s="8">
        <v>0</v>
      </c>
      <c r="W6724" s="8">
        <v>0</v>
      </c>
      <c r="X6724" s="8">
        <v>285.52</v>
      </c>
    </row>
    <row r="6725" spans="1:24" x14ac:dyDescent="0.25">
      <c r="A6725" t="s">
        <v>7051</v>
      </c>
      <c r="B6725" s="1">
        <v>45966</v>
      </c>
      <c r="C6725" t="s">
        <v>354</v>
      </c>
      <c r="D6725" t="s">
        <v>355</v>
      </c>
      <c r="E6725" t="s">
        <v>71</v>
      </c>
      <c r="F6725" t="s">
        <v>54</v>
      </c>
      <c r="G6725" t="s">
        <v>165</v>
      </c>
      <c r="H6725" t="s">
        <v>166</v>
      </c>
      <c r="I6725" t="s">
        <v>84</v>
      </c>
      <c r="J6725" t="s">
        <v>85</v>
      </c>
      <c r="K6725" t="s">
        <v>42</v>
      </c>
      <c r="L6725" s="13">
        <v>9.9</v>
      </c>
      <c r="M6725" s="8">
        <v>3.1</v>
      </c>
      <c r="N6725">
        <v>217</v>
      </c>
      <c r="O6725" s="8">
        <v>2148.3000000000002</v>
      </c>
      <c r="P6725" s="14">
        <v>2.7300000000000001E-2</v>
      </c>
      <c r="Q6725" s="8">
        <v>58.65</v>
      </c>
      <c r="R6725" s="8">
        <v>2089.65</v>
      </c>
      <c r="S6725" s="8">
        <v>672.7</v>
      </c>
      <c r="T6725" s="8">
        <v>1416.95</v>
      </c>
      <c r="U6725">
        <v>0</v>
      </c>
      <c r="V6725" s="8">
        <v>0</v>
      </c>
      <c r="W6725" s="8">
        <v>0</v>
      </c>
      <c r="X6725" s="8">
        <v>1416.95</v>
      </c>
    </row>
    <row r="6726" spans="1:24" x14ac:dyDescent="0.25">
      <c r="A6726" t="s">
        <v>7052</v>
      </c>
      <c r="B6726" s="1">
        <v>45519</v>
      </c>
      <c r="C6726" t="s">
        <v>667</v>
      </c>
      <c r="D6726" t="s">
        <v>668</v>
      </c>
      <c r="E6726" t="s">
        <v>63</v>
      </c>
      <c r="F6726" t="s">
        <v>54</v>
      </c>
      <c r="G6726" t="s">
        <v>64</v>
      </c>
      <c r="H6726" t="s">
        <v>65</v>
      </c>
      <c r="I6726" t="s">
        <v>74</v>
      </c>
      <c r="J6726" t="s">
        <v>75</v>
      </c>
      <c r="K6726" t="s">
        <v>49</v>
      </c>
      <c r="L6726" s="13">
        <v>11</v>
      </c>
      <c r="M6726" s="8">
        <v>6.8</v>
      </c>
      <c r="N6726">
        <v>34</v>
      </c>
      <c r="O6726" s="8">
        <v>374</v>
      </c>
      <c r="P6726" s="14">
        <v>4.7100000000000003E-2</v>
      </c>
      <c r="Q6726" s="8">
        <v>17.62</v>
      </c>
      <c r="R6726" s="8">
        <v>356.38</v>
      </c>
      <c r="S6726" s="8">
        <v>231.2</v>
      </c>
      <c r="T6726" s="8">
        <v>125.18</v>
      </c>
      <c r="U6726">
        <v>9</v>
      </c>
      <c r="V6726" s="8">
        <v>94.34</v>
      </c>
      <c r="W6726" s="8">
        <v>65.7</v>
      </c>
      <c r="X6726" s="8">
        <v>59.48</v>
      </c>
    </row>
    <row r="6727" spans="1:24" x14ac:dyDescent="0.25">
      <c r="A6727" t="s">
        <v>7053</v>
      </c>
      <c r="B6727" s="1">
        <v>45294</v>
      </c>
      <c r="C6727" t="s">
        <v>238</v>
      </c>
      <c r="D6727" t="s">
        <v>239</v>
      </c>
      <c r="E6727" t="s">
        <v>27</v>
      </c>
      <c r="F6727" t="s">
        <v>37</v>
      </c>
      <c r="G6727" t="s">
        <v>29</v>
      </c>
      <c r="H6727" t="s">
        <v>30</v>
      </c>
      <c r="I6727" t="s">
        <v>127</v>
      </c>
      <c r="J6727" t="s">
        <v>128</v>
      </c>
      <c r="K6727" t="s">
        <v>33</v>
      </c>
      <c r="L6727" s="13">
        <v>7.2</v>
      </c>
      <c r="M6727" s="8">
        <v>3.6</v>
      </c>
      <c r="N6727">
        <v>55</v>
      </c>
      <c r="O6727" s="8">
        <v>396</v>
      </c>
      <c r="P6727" s="14">
        <v>8.0000000000000002E-3</v>
      </c>
      <c r="Q6727" s="8">
        <v>3.17</v>
      </c>
      <c r="R6727" s="8">
        <v>392.83</v>
      </c>
      <c r="S6727" s="8">
        <v>198</v>
      </c>
      <c r="T6727" s="8">
        <v>194.83</v>
      </c>
      <c r="U6727">
        <v>0</v>
      </c>
      <c r="V6727" s="8">
        <v>0</v>
      </c>
      <c r="W6727" s="8">
        <v>0</v>
      </c>
      <c r="X6727" s="8">
        <v>194.83</v>
      </c>
    </row>
    <row r="6728" spans="1:24" x14ac:dyDescent="0.25">
      <c r="A6728" t="s">
        <v>7054</v>
      </c>
      <c r="B6728" s="1">
        <v>45641</v>
      </c>
      <c r="C6728" t="s">
        <v>205</v>
      </c>
      <c r="D6728" t="s">
        <v>206</v>
      </c>
      <c r="E6728" t="s">
        <v>71</v>
      </c>
      <c r="F6728" t="s">
        <v>54</v>
      </c>
      <c r="G6728" t="s">
        <v>72</v>
      </c>
      <c r="H6728" t="s">
        <v>73</v>
      </c>
      <c r="I6728" t="s">
        <v>117</v>
      </c>
      <c r="J6728" t="s">
        <v>118</v>
      </c>
      <c r="K6728" t="s">
        <v>59</v>
      </c>
      <c r="L6728" s="13">
        <v>6</v>
      </c>
      <c r="M6728" s="8">
        <v>4.2</v>
      </c>
      <c r="N6728">
        <v>17</v>
      </c>
      <c r="O6728" s="8">
        <v>102</v>
      </c>
      <c r="P6728" s="14">
        <v>3.3399999999999999E-2</v>
      </c>
      <c r="Q6728" s="8">
        <v>3.41</v>
      </c>
      <c r="R6728" s="8">
        <v>98.59</v>
      </c>
      <c r="S6728" s="8">
        <v>71.400000000000006</v>
      </c>
      <c r="T6728" s="8">
        <v>27.19</v>
      </c>
      <c r="U6728">
        <v>0</v>
      </c>
      <c r="V6728" s="8">
        <v>0</v>
      </c>
      <c r="W6728" s="8">
        <v>0</v>
      </c>
      <c r="X6728" s="8">
        <v>27.19</v>
      </c>
    </row>
    <row r="6729" spans="1:24" x14ac:dyDescent="0.25">
      <c r="A6729" t="s">
        <v>7055</v>
      </c>
      <c r="B6729" s="1">
        <v>45655</v>
      </c>
      <c r="C6729" t="s">
        <v>44</v>
      </c>
      <c r="D6729" t="s">
        <v>45</v>
      </c>
      <c r="E6729" t="s">
        <v>27</v>
      </c>
      <c r="F6729" t="s">
        <v>46</v>
      </c>
      <c r="G6729" t="s">
        <v>29</v>
      </c>
      <c r="H6729" t="s">
        <v>30</v>
      </c>
      <c r="I6729" t="s">
        <v>112</v>
      </c>
      <c r="J6729" t="s">
        <v>113</v>
      </c>
      <c r="K6729" t="s">
        <v>42</v>
      </c>
      <c r="L6729" s="13">
        <v>8.5</v>
      </c>
      <c r="M6729" s="8">
        <v>2.8</v>
      </c>
      <c r="N6729">
        <v>8</v>
      </c>
      <c r="O6729" s="8">
        <v>68</v>
      </c>
      <c r="P6729" s="14">
        <v>0.18210000000000001</v>
      </c>
      <c r="Q6729" s="8">
        <v>12.38</v>
      </c>
      <c r="R6729" s="8">
        <v>55.62</v>
      </c>
      <c r="S6729" s="8">
        <v>22.4</v>
      </c>
      <c r="T6729" s="8">
        <v>33.22</v>
      </c>
      <c r="U6729">
        <v>0</v>
      </c>
      <c r="V6729" s="8">
        <v>0</v>
      </c>
      <c r="W6729" s="8">
        <v>0</v>
      </c>
      <c r="X6729" s="8">
        <v>33.22</v>
      </c>
    </row>
    <row r="6730" spans="1:24" x14ac:dyDescent="0.25">
      <c r="A6730" t="s">
        <v>7056</v>
      </c>
      <c r="B6730" s="1">
        <v>46141</v>
      </c>
      <c r="C6730" t="s">
        <v>458</v>
      </c>
      <c r="D6730" t="s">
        <v>459</v>
      </c>
      <c r="E6730" t="s">
        <v>27</v>
      </c>
      <c r="F6730" t="s">
        <v>89</v>
      </c>
      <c r="G6730" t="s">
        <v>38</v>
      </c>
      <c r="H6730" t="s">
        <v>39</v>
      </c>
      <c r="I6730" t="s">
        <v>84</v>
      </c>
      <c r="J6730" t="s">
        <v>85</v>
      </c>
      <c r="K6730" t="s">
        <v>42</v>
      </c>
      <c r="L6730" s="13">
        <v>9.9</v>
      </c>
      <c r="M6730" s="8">
        <v>3.1</v>
      </c>
      <c r="N6730">
        <v>461</v>
      </c>
      <c r="O6730" s="8">
        <v>4563.8999999999996</v>
      </c>
      <c r="P6730" s="14">
        <v>0.13619999999999999</v>
      </c>
      <c r="Q6730" s="8">
        <v>621.6</v>
      </c>
      <c r="R6730" s="8">
        <v>3942.3</v>
      </c>
      <c r="S6730" s="8">
        <v>1429.1</v>
      </c>
      <c r="T6730" s="8">
        <v>2513.1999999999998</v>
      </c>
      <c r="U6730">
        <v>0</v>
      </c>
      <c r="V6730" s="8">
        <v>0</v>
      </c>
      <c r="W6730" s="8">
        <v>0</v>
      </c>
      <c r="X6730" s="8">
        <v>2513.1999999999998</v>
      </c>
    </row>
    <row r="6731" spans="1:24" x14ac:dyDescent="0.25">
      <c r="A6731" t="s">
        <v>7057</v>
      </c>
      <c r="B6731" s="1">
        <v>45940</v>
      </c>
      <c r="C6731" t="s">
        <v>671</v>
      </c>
      <c r="D6731" t="s">
        <v>672</v>
      </c>
      <c r="E6731" t="s">
        <v>27</v>
      </c>
      <c r="F6731" t="s">
        <v>89</v>
      </c>
      <c r="G6731" t="s">
        <v>38</v>
      </c>
      <c r="H6731" t="s">
        <v>39</v>
      </c>
      <c r="I6731" t="s">
        <v>156</v>
      </c>
      <c r="J6731" t="s">
        <v>157</v>
      </c>
      <c r="K6731" t="s">
        <v>42</v>
      </c>
      <c r="L6731" s="13">
        <v>6.2</v>
      </c>
      <c r="M6731" s="8">
        <v>1.9</v>
      </c>
      <c r="N6731">
        <v>142</v>
      </c>
      <c r="O6731" s="8">
        <v>880.4</v>
      </c>
      <c r="P6731" s="14">
        <v>9.9500000000000005E-2</v>
      </c>
      <c r="Q6731" s="8">
        <v>87.6</v>
      </c>
      <c r="R6731" s="8">
        <v>792.8</v>
      </c>
      <c r="S6731" s="8">
        <v>269.8</v>
      </c>
      <c r="T6731" s="8">
        <v>523</v>
      </c>
      <c r="U6731">
        <v>0</v>
      </c>
      <c r="V6731" s="8">
        <v>0</v>
      </c>
      <c r="W6731" s="8">
        <v>0</v>
      </c>
      <c r="X6731" s="8">
        <v>523</v>
      </c>
    </row>
    <row r="6732" spans="1:24" x14ac:dyDescent="0.25">
      <c r="A6732" t="s">
        <v>7058</v>
      </c>
      <c r="B6732" s="1">
        <v>46111</v>
      </c>
      <c r="C6732" t="s">
        <v>168</v>
      </c>
      <c r="D6732" t="s">
        <v>169</v>
      </c>
      <c r="E6732" t="s">
        <v>63</v>
      </c>
      <c r="F6732" t="s">
        <v>46</v>
      </c>
      <c r="G6732" t="s">
        <v>64</v>
      </c>
      <c r="H6732" t="s">
        <v>65</v>
      </c>
      <c r="I6732" t="s">
        <v>117</v>
      </c>
      <c r="J6732" t="s">
        <v>118</v>
      </c>
      <c r="K6732" t="s">
        <v>59</v>
      </c>
      <c r="L6732" s="13">
        <v>6</v>
      </c>
      <c r="M6732" s="8">
        <v>4.2</v>
      </c>
      <c r="N6732">
        <v>6</v>
      </c>
      <c r="O6732" s="8">
        <v>36</v>
      </c>
      <c r="P6732" s="14">
        <v>0.10680000000000001</v>
      </c>
      <c r="Q6732" s="8">
        <v>3.84</v>
      </c>
      <c r="R6732" s="8">
        <v>32.159999999999997</v>
      </c>
      <c r="S6732" s="8">
        <v>25.2</v>
      </c>
      <c r="T6732" s="8">
        <v>6.96</v>
      </c>
      <c r="U6732">
        <v>0</v>
      </c>
      <c r="V6732" s="8">
        <v>0</v>
      </c>
      <c r="W6732" s="8">
        <v>0</v>
      </c>
      <c r="X6732" s="8">
        <v>6.96</v>
      </c>
    </row>
    <row r="6733" spans="1:24" x14ac:dyDescent="0.25">
      <c r="A6733" t="s">
        <v>7059</v>
      </c>
      <c r="B6733" s="1">
        <v>45590</v>
      </c>
      <c r="C6733" t="s">
        <v>763</v>
      </c>
      <c r="D6733" t="s">
        <v>764</v>
      </c>
      <c r="E6733" t="s">
        <v>71</v>
      </c>
      <c r="F6733" t="s">
        <v>46</v>
      </c>
      <c r="G6733" t="s">
        <v>72</v>
      </c>
      <c r="H6733" t="s">
        <v>73</v>
      </c>
      <c r="I6733" t="s">
        <v>117</v>
      </c>
      <c r="J6733" t="s">
        <v>118</v>
      </c>
      <c r="K6733" t="s">
        <v>59</v>
      </c>
      <c r="L6733" s="13">
        <v>6</v>
      </c>
      <c r="M6733" s="8">
        <v>4.2</v>
      </c>
      <c r="N6733">
        <v>3</v>
      </c>
      <c r="O6733" s="8">
        <v>18</v>
      </c>
      <c r="P6733" s="14">
        <v>9.8100000000000007E-2</v>
      </c>
      <c r="Q6733" s="8">
        <v>1.77</v>
      </c>
      <c r="R6733" s="8">
        <v>16.23</v>
      </c>
      <c r="S6733" s="8">
        <v>12.6</v>
      </c>
      <c r="T6733" s="8">
        <v>3.63</v>
      </c>
      <c r="U6733">
        <v>0</v>
      </c>
      <c r="V6733" s="8">
        <v>0</v>
      </c>
      <c r="W6733" s="8">
        <v>0</v>
      </c>
      <c r="X6733" s="8">
        <v>3.63</v>
      </c>
    </row>
    <row r="6734" spans="1:24" x14ac:dyDescent="0.25">
      <c r="A6734" t="s">
        <v>7060</v>
      </c>
      <c r="B6734" s="1">
        <v>45852</v>
      </c>
      <c r="C6734" t="s">
        <v>458</v>
      </c>
      <c r="D6734" t="s">
        <v>459</v>
      </c>
      <c r="E6734" t="s">
        <v>27</v>
      </c>
      <c r="F6734" t="s">
        <v>89</v>
      </c>
      <c r="G6734" t="s">
        <v>29</v>
      </c>
      <c r="H6734" t="s">
        <v>30</v>
      </c>
      <c r="I6734" t="s">
        <v>31</v>
      </c>
      <c r="J6734" t="s">
        <v>32</v>
      </c>
      <c r="K6734" t="s">
        <v>33</v>
      </c>
      <c r="L6734" s="13">
        <v>5.8</v>
      </c>
      <c r="M6734" s="8">
        <v>2.7</v>
      </c>
      <c r="N6734">
        <v>21</v>
      </c>
      <c r="O6734" s="8">
        <v>121.8</v>
      </c>
      <c r="P6734" s="14">
        <v>6.6100000000000006E-2</v>
      </c>
      <c r="Q6734" s="8">
        <v>8.0500000000000007</v>
      </c>
      <c r="R6734" s="8">
        <v>113.75</v>
      </c>
      <c r="S6734" s="8">
        <v>56.7</v>
      </c>
      <c r="T6734" s="8">
        <v>57.05</v>
      </c>
      <c r="U6734">
        <v>0</v>
      </c>
      <c r="V6734" s="8">
        <v>0</v>
      </c>
      <c r="W6734" s="8">
        <v>0</v>
      </c>
      <c r="X6734" s="8">
        <v>57.05</v>
      </c>
    </row>
    <row r="6735" spans="1:24" x14ac:dyDescent="0.25">
      <c r="A6735" t="s">
        <v>7061</v>
      </c>
      <c r="B6735" s="1">
        <v>45826</v>
      </c>
      <c r="C6735" t="s">
        <v>508</v>
      </c>
      <c r="D6735" t="s">
        <v>509</v>
      </c>
      <c r="E6735" t="s">
        <v>27</v>
      </c>
      <c r="F6735" t="s">
        <v>89</v>
      </c>
      <c r="G6735" t="s">
        <v>38</v>
      </c>
      <c r="H6735" t="s">
        <v>39</v>
      </c>
      <c r="I6735" t="s">
        <v>99</v>
      </c>
      <c r="J6735" t="s">
        <v>100</v>
      </c>
      <c r="K6735" t="s">
        <v>49</v>
      </c>
      <c r="L6735" s="13">
        <v>3.8</v>
      </c>
      <c r="M6735" s="8">
        <v>2.6</v>
      </c>
      <c r="N6735">
        <v>252</v>
      </c>
      <c r="O6735" s="8">
        <v>957.6</v>
      </c>
      <c r="P6735" s="14">
        <v>4.8899999999999999E-2</v>
      </c>
      <c r="Q6735" s="8">
        <v>46.83</v>
      </c>
      <c r="R6735" s="8">
        <v>910.77</v>
      </c>
      <c r="S6735" s="8">
        <v>655.20000000000005</v>
      </c>
      <c r="T6735" s="8">
        <v>255.57</v>
      </c>
      <c r="U6735">
        <v>0</v>
      </c>
      <c r="V6735" s="8">
        <v>0</v>
      </c>
      <c r="W6735" s="8">
        <v>0</v>
      </c>
      <c r="X6735" s="8">
        <v>255.57</v>
      </c>
    </row>
    <row r="6736" spans="1:24" x14ac:dyDescent="0.25">
      <c r="A6736" t="s">
        <v>7062</v>
      </c>
      <c r="B6736" s="1">
        <v>45674</v>
      </c>
      <c r="C6736" t="s">
        <v>455</v>
      </c>
      <c r="D6736" t="s">
        <v>456</v>
      </c>
      <c r="E6736" t="s">
        <v>71</v>
      </c>
      <c r="F6736" t="s">
        <v>89</v>
      </c>
      <c r="G6736" t="s">
        <v>72</v>
      </c>
      <c r="H6736" t="s">
        <v>73</v>
      </c>
      <c r="I6736" t="s">
        <v>144</v>
      </c>
      <c r="J6736" t="s">
        <v>145</v>
      </c>
      <c r="K6736" t="s">
        <v>33</v>
      </c>
      <c r="L6736" s="13">
        <v>12</v>
      </c>
      <c r="M6736" s="8">
        <v>6.5</v>
      </c>
      <c r="N6736">
        <v>118</v>
      </c>
      <c r="O6736" s="8">
        <v>1416</v>
      </c>
      <c r="P6736" s="14">
        <v>2.3E-2</v>
      </c>
      <c r="Q6736" s="8">
        <v>32.57</v>
      </c>
      <c r="R6736" s="8">
        <v>1383.43</v>
      </c>
      <c r="S6736" s="8">
        <v>767</v>
      </c>
      <c r="T6736" s="8">
        <v>616.42999999999995</v>
      </c>
      <c r="U6736">
        <v>0</v>
      </c>
      <c r="V6736" s="8">
        <v>0</v>
      </c>
      <c r="W6736" s="8">
        <v>0</v>
      </c>
      <c r="X6736" s="8">
        <v>616.42999999999995</v>
      </c>
    </row>
    <row r="6737" spans="1:24" x14ac:dyDescent="0.25">
      <c r="A6737" t="s">
        <v>7063</v>
      </c>
      <c r="B6737" s="1">
        <v>46010</v>
      </c>
      <c r="C6737" t="s">
        <v>403</v>
      </c>
      <c r="D6737" t="s">
        <v>404</v>
      </c>
      <c r="E6737" t="s">
        <v>53</v>
      </c>
      <c r="F6737" t="s">
        <v>37</v>
      </c>
      <c r="G6737" t="s">
        <v>55</v>
      </c>
      <c r="H6737" t="s">
        <v>56</v>
      </c>
      <c r="I6737" t="s">
        <v>104</v>
      </c>
      <c r="J6737" t="s">
        <v>105</v>
      </c>
      <c r="K6737" t="s">
        <v>49</v>
      </c>
      <c r="L6737" s="13">
        <v>4.2</v>
      </c>
      <c r="M6737" s="8">
        <v>2.8</v>
      </c>
      <c r="N6737">
        <v>56</v>
      </c>
      <c r="O6737" s="8">
        <v>235.2</v>
      </c>
      <c r="P6737" s="14">
        <v>1.6000000000000001E-3</v>
      </c>
      <c r="Q6737" s="8">
        <v>0.38</v>
      </c>
      <c r="R6737" s="8">
        <v>234.82</v>
      </c>
      <c r="S6737" s="8">
        <v>156.80000000000001</v>
      </c>
      <c r="T6737" s="8">
        <v>78.02</v>
      </c>
      <c r="U6737">
        <v>0</v>
      </c>
      <c r="V6737" s="8">
        <v>0</v>
      </c>
      <c r="W6737" s="8">
        <v>0</v>
      </c>
      <c r="X6737" s="8">
        <v>78.02</v>
      </c>
    </row>
    <row r="6738" spans="1:24" x14ac:dyDescent="0.25">
      <c r="A6738" t="s">
        <v>7064</v>
      </c>
      <c r="B6738" s="1">
        <v>45400</v>
      </c>
      <c r="C6738" t="s">
        <v>678</v>
      </c>
      <c r="D6738" t="s">
        <v>679</v>
      </c>
      <c r="E6738" t="s">
        <v>63</v>
      </c>
      <c r="F6738" t="s">
        <v>89</v>
      </c>
      <c r="G6738" t="s">
        <v>79</v>
      </c>
      <c r="H6738" t="s">
        <v>80</v>
      </c>
      <c r="I6738" t="s">
        <v>66</v>
      </c>
      <c r="J6738" t="s">
        <v>67</v>
      </c>
      <c r="K6738" t="s">
        <v>33</v>
      </c>
      <c r="L6738" s="13">
        <v>4.5</v>
      </c>
      <c r="M6738" s="8">
        <v>2.1</v>
      </c>
      <c r="N6738">
        <v>339</v>
      </c>
      <c r="O6738" s="8">
        <v>1525.5</v>
      </c>
      <c r="P6738" s="14">
        <v>5.0799999999999998E-2</v>
      </c>
      <c r="Q6738" s="8">
        <v>77.5</v>
      </c>
      <c r="R6738" s="8">
        <v>1448</v>
      </c>
      <c r="S6738" s="8">
        <v>711.9</v>
      </c>
      <c r="T6738" s="8">
        <v>736.1</v>
      </c>
      <c r="U6738">
        <v>0</v>
      </c>
      <c r="V6738" s="8">
        <v>0</v>
      </c>
      <c r="W6738" s="8">
        <v>0</v>
      </c>
      <c r="X6738" s="8">
        <v>736.1</v>
      </c>
    </row>
    <row r="6739" spans="1:24" x14ac:dyDescent="0.25">
      <c r="A6739" t="s">
        <v>7065</v>
      </c>
      <c r="B6739" s="1">
        <v>45338</v>
      </c>
      <c r="C6739" t="s">
        <v>91</v>
      </c>
      <c r="D6739" t="s">
        <v>92</v>
      </c>
      <c r="E6739" t="s">
        <v>27</v>
      </c>
      <c r="F6739" t="s">
        <v>37</v>
      </c>
      <c r="G6739" t="s">
        <v>29</v>
      </c>
      <c r="H6739" t="s">
        <v>30</v>
      </c>
      <c r="I6739" t="s">
        <v>112</v>
      </c>
      <c r="J6739" t="s">
        <v>113</v>
      </c>
      <c r="K6739" t="s">
        <v>42</v>
      </c>
      <c r="L6739" s="13">
        <v>8.5</v>
      </c>
      <c r="M6739" s="8">
        <v>2.8</v>
      </c>
      <c r="N6739">
        <v>5</v>
      </c>
      <c r="O6739" s="8">
        <v>42.5</v>
      </c>
      <c r="P6739" s="14">
        <v>1.8E-3</v>
      </c>
      <c r="Q6739" s="8">
        <v>0.08</v>
      </c>
      <c r="R6739" s="8">
        <v>42.42</v>
      </c>
      <c r="S6739" s="8">
        <v>14</v>
      </c>
      <c r="T6739" s="8">
        <v>28.42</v>
      </c>
      <c r="U6739">
        <v>0</v>
      </c>
      <c r="V6739" s="8">
        <v>0</v>
      </c>
      <c r="W6739" s="8">
        <v>0</v>
      </c>
      <c r="X6739" s="8">
        <v>28.42</v>
      </c>
    </row>
    <row r="6740" spans="1:24" x14ac:dyDescent="0.25">
      <c r="A6740" t="s">
        <v>7066</v>
      </c>
      <c r="B6740" s="1">
        <v>46210</v>
      </c>
      <c r="C6740" t="s">
        <v>262</v>
      </c>
      <c r="D6740" t="s">
        <v>263</v>
      </c>
      <c r="E6740" t="s">
        <v>63</v>
      </c>
      <c r="F6740" t="s">
        <v>54</v>
      </c>
      <c r="G6740" t="s">
        <v>64</v>
      </c>
      <c r="H6740" t="s">
        <v>65</v>
      </c>
      <c r="I6740" t="s">
        <v>185</v>
      </c>
      <c r="J6740" t="s">
        <v>186</v>
      </c>
      <c r="K6740" t="s">
        <v>59</v>
      </c>
      <c r="L6740" s="13">
        <v>4.9000000000000004</v>
      </c>
      <c r="M6740" s="8">
        <v>3.1</v>
      </c>
      <c r="N6740">
        <v>66</v>
      </c>
      <c r="O6740" s="8">
        <v>323.39999999999998</v>
      </c>
      <c r="P6740" s="14">
        <v>3.6200000000000003E-2</v>
      </c>
      <c r="Q6740" s="8">
        <v>11.71</v>
      </c>
      <c r="R6740" s="8">
        <v>311.69</v>
      </c>
      <c r="S6740" s="8">
        <v>204.6</v>
      </c>
      <c r="T6740" s="8">
        <v>107.09</v>
      </c>
      <c r="U6740">
        <v>0</v>
      </c>
      <c r="V6740" s="8">
        <v>0</v>
      </c>
      <c r="W6740" s="8">
        <v>0</v>
      </c>
      <c r="X6740" s="8">
        <v>107.09</v>
      </c>
    </row>
    <row r="6741" spans="1:24" x14ac:dyDescent="0.25">
      <c r="A6741" t="s">
        <v>7067</v>
      </c>
      <c r="B6741" s="1">
        <v>45460</v>
      </c>
      <c r="C6741" t="s">
        <v>241</v>
      </c>
      <c r="D6741" t="s">
        <v>242</v>
      </c>
      <c r="E6741" t="s">
        <v>71</v>
      </c>
      <c r="F6741" t="s">
        <v>89</v>
      </c>
      <c r="G6741" t="s">
        <v>72</v>
      </c>
      <c r="H6741" t="s">
        <v>73</v>
      </c>
      <c r="I6741" t="s">
        <v>57</v>
      </c>
      <c r="J6741" t="s">
        <v>58</v>
      </c>
      <c r="K6741" t="s">
        <v>59</v>
      </c>
      <c r="L6741" s="13">
        <v>10.5</v>
      </c>
      <c r="M6741" s="8">
        <v>7.5</v>
      </c>
      <c r="N6741">
        <v>47</v>
      </c>
      <c r="O6741" s="8">
        <v>493.5</v>
      </c>
      <c r="P6741" s="14">
        <v>4.3900000000000002E-2</v>
      </c>
      <c r="Q6741" s="8">
        <v>21.66</v>
      </c>
      <c r="R6741" s="8">
        <v>471.84</v>
      </c>
      <c r="S6741" s="8">
        <v>352.5</v>
      </c>
      <c r="T6741" s="8">
        <v>119.34</v>
      </c>
      <c r="U6741">
        <v>0</v>
      </c>
      <c r="V6741" s="8">
        <v>0</v>
      </c>
      <c r="W6741" s="8">
        <v>0</v>
      </c>
      <c r="X6741" s="8">
        <v>119.34</v>
      </c>
    </row>
    <row r="6742" spans="1:24" x14ac:dyDescent="0.25">
      <c r="A6742" t="s">
        <v>7068</v>
      </c>
      <c r="B6742" s="1">
        <v>45796</v>
      </c>
      <c r="C6742" t="s">
        <v>110</v>
      </c>
      <c r="D6742" t="s">
        <v>111</v>
      </c>
      <c r="E6742" t="s">
        <v>27</v>
      </c>
      <c r="F6742" t="s">
        <v>37</v>
      </c>
      <c r="G6742" t="s">
        <v>29</v>
      </c>
      <c r="H6742" t="s">
        <v>30</v>
      </c>
      <c r="I6742" t="s">
        <v>130</v>
      </c>
      <c r="J6742" t="s">
        <v>131</v>
      </c>
      <c r="K6742" t="s">
        <v>42</v>
      </c>
      <c r="L6742" s="13">
        <v>4.8</v>
      </c>
      <c r="M6742" s="8">
        <v>1.4</v>
      </c>
      <c r="N6742">
        <v>6</v>
      </c>
      <c r="O6742" s="8">
        <v>28.8</v>
      </c>
      <c r="P6742" s="14">
        <v>6.1999999999999998E-3</v>
      </c>
      <c r="Q6742" s="8">
        <v>0.18</v>
      </c>
      <c r="R6742" s="8">
        <v>28.62</v>
      </c>
      <c r="S6742" s="8">
        <v>8.4</v>
      </c>
      <c r="T6742" s="8">
        <v>20.22</v>
      </c>
      <c r="U6742">
        <v>0</v>
      </c>
      <c r="V6742" s="8">
        <v>0</v>
      </c>
      <c r="W6742" s="8">
        <v>0</v>
      </c>
      <c r="X6742" s="8">
        <v>20.22</v>
      </c>
    </row>
    <row r="6743" spans="1:24" x14ac:dyDescent="0.25">
      <c r="A6743" t="s">
        <v>7069</v>
      </c>
      <c r="B6743" s="1">
        <v>45435</v>
      </c>
      <c r="C6743" t="s">
        <v>321</v>
      </c>
      <c r="D6743" t="s">
        <v>322</v>
      </c>
      <c r="E6743" t="s">
        <v>63</v>
      </c>
      <c r="F6743" t="s">
        <v>46</v>
      </c>
      <c r="G6743" t="s">
        <v>79</v>
      </c>
      <c r="H6743" t="s">
        <v>80</v>
      </c>
      <c r="I6743" t="s">
        <v>117</v>
      </c>
      <c r="J6743" t="s">
        <v>118</v>
      </c>
      <c r="K6743" t="s">
        <v>59</v>
      </c>
      <c r="L6743" s="13">
        <v>6</v>
      </c>
      <c r="M6743" s="8">
        <v>4.2</v>
      </c>
      <c r="N6743">
        <v>9</v>
      </c>
      <c r="O6743" s="8">
        <v>54</v>
      </c>
      <c r="P6743" s="14">
        <v>0.14910000000000001</v>
      </c>
      <c r="Q6743" s="8">
        <v>8.0500000000000007</v>
      </c>
      <c r="R6743" s="8">
        <v>45.95</v>
      </c>
      <c r="S6743" s="8">
        <v>37.799999999999997</v>
      </c>
      <c r="T6743" s="8">
        <v>8.15</v>
      </c>
      <c r="U6743">
        <v>0</v>
      </c>
      <c r="V6743" s="8">
        <v>0</v>
      </c>
      <c r="W6743" s="8">
        <v>0</v>
      </c>
      <c r="X6743" s="8">
        <v>8.15</v>
      </c>
    </row>
    <row r="6744" spans="1:24" x14ac:dyDescent="0.25">
      <c r="A6744" t="s">
        <v>7070</v>
      </c>
      <c r="B6744" s="1">
        <v>46133</v>
      </c>
      <c r="C6744" t="s">
        <v>97</v>
      </c>
      <c r="D6744" t="s">
        <v>98</v>
      </c>
      <c r="E6744" t="s">
        <v>63</v>
      </c>
      <c r="F6744" t="s">
        <v>54</v>
      </c>
      <c r="G6744" t="s">
        <v>79</v>
      </c>
      <c r="H6744" t="s">
        <v>80</v>
      </c>
      <c r="I6744" t="s">
        <v>99</v>
      </c>
      <c r="J6744" t="s">
        <v>100</v>
      </c>
      <c r="K6744" t="s">
        <v>49</v>
      </c>
      <c r="L6744" s="13">
        <v>3.8</v>
      </c>
      <c r="M6744" s="8">
        <v>2.6</v>
      </c>
      <c r="N6744">
        <v>32</v>
      </c>
      <c r="O6744" s="8">
        <v>121.6</v>
      </c>
      <c r="P6744" s="14">
        <v>3.8800000000000001E-2</v>
      </c>
      <c r="Q6744" s="8">
        <v>4.72</v>
      </c>
      <c r="R6744" s="8">
        <v>116.88</v>
      </c>
      <c r="S6744" s="8">
        <v>83.2</v>
      </c>
      <c r="T6744" s="8">
        <v>33.68</v>
      </c>
      <c r="U6744">
        <v>0</v>
      </c>
      <c r="V6744" s="8">
        <v>0</v>
      </c>
      <c r="W6744" s="8">
        <v>0</v>
      </c>
      <c r="X6744" s="8">
        <v>33.68</v>
      </c>
    </row>
    <row r="6745" spans="1:24" x14ac:dyDescent="0.25">
      <c r="A6745" t="s">
        <v>7071</v>
      </c>
      <c r="B6745" s="1">
        <v>46026</v>
      </c>
      <c r="C6745" t="s">
        <v>133</v>
      </c>
      <c r="D6745" t="s">
        <v>134</v>
      </c>
      <c r="E6745" t="s">
        <v>27</v>
      </c>
      <c r="F6745" t="s">
        <v>54</v>
      </c>
      <c r="G6745" t="s">
        <v>29</v>
      </c>
      <c r="H6745" t="s">
        <v>30</v>
      </c>
      <c r="I6745" t="s">
        <v>74</v>
      </c>
      <c r="J6745" t="s">
        <v>75</v>
      </c>
      <c r="K6745" t="s">
        <v>49</v>
      </c>
      <c r="L6745" s="13">
        <v>11</v>
      </c>
      <c r="M6745" s="8">
        <v>6.8</v>
      </c>
      <c r="N6745">
        <v>65</v>
      </c>
      <c r="O6745" s="8">
        <v>715</v>
      </c>
      <c r="P6745" s="14">
        <v>1.1599999999999999E-2</v>
      </c>
      <c r="Q6745" s="8">
        <v>8.2899999999999991</v>
      </c>
      <c r="R6745" s="8">
        <v>706.71</v>
      </c>
      <c r="S6745" s="8">
        <v>442</v>
      </c>
      <c r="T6745" s="8">
        <v>264.70999999999998</v>
      </c>
      <c r="U6745">
        <v>0</v>
      </c>
      <c r="V6745" s="8">
        <v>0</v>
      </c>
      <c r="W6745" s="8">
        <v>0</v>
      </c>
      <c r="X6745" s="8">
        <v>264.70999999999998</v>
      </c>
    </row>
    <row r="6746" spans="1:24" x14ac:dyDescent="0.25">
      <c r="A6746" t="s">
        <v>7072</v>
      </c>
      <c r="B6746" s="1">
        <v>46052</v>
      </c>
      <c r="C6746" t="s">
        <v>201</v>
      </c>
      <c r="D6746" t="s">
        <v>202</v>
      </c>
      <c r="E6746" t="s">
        <v>53</v>
      </c>
      <c r="F6746" t="s">
        <v>46</v>
      </c>
      <c r="G6746" t="s">
        <v>55</v>
      </c>
      <c r="H6746" t="s">
        <v>56</v>
      </c>
      <c r="I6746" t="s">
        <v>130</v>
      </c>
      <c r="J6746" t="s">
        <v>131</v>
      </c>
      <c r="K6746" t="s">
        <v>42</v>
      </c>
      <c r="L6746" s="13">
        <v>4.8</v>
      </c>
      <c r="M6746" s="8">
        <v>1.4</v>
      </c>
      <c r="N6746">
        <v>21</v>
      </c>
      <c r="O6746" s="8">
        <v>100.8</v>
      </c>
      <c r="P6746" s="14">
        <v>0.1777</v>
      </c>
      <c r="Q6746" s="8">
        <v>17.91</v>
      </c>
      <c r="R6746" s="8">
        <v>82.89</v>
      </c>
      <c r="S6746" s="8">
        <v>29.4</v>
      </c>
      <c r="T6746" s="8">
        <v>53.49</v>
      </c>
      <c r="U6746">
        <v>0</v>
      </c>
      <c r="V6746" s="8">
        <v>0</v>
      </c>
      <c r="W6746" s="8">
        <v>0</v>
      </c>
      <c r="X6746" s="8">
        <v>53.49</v>
      </c>
    </row>
    <row r="6747" spans="1:24" x14ac:dyDescent="0.25">
      <c r="A6747" t="s">
        <v>7073</v>
      </c>
      <c r="B6747" s="1">
        <v>46030</v>
      </c>
      <c r="C6747" t="s">
        <v>125</v>
      </c>
      <c r="D6747" t="s">
        <v>126</v>
      </c>
      <c r="E6747" t="s">
        <v>27</v>
      </c>
      <c r="F6747" t="s">
        <v>89</v>
      </c>
      <c r="G6747" t="s">
        <v>38</v>
      </c>
      <c r="H6747" t="s">
        <v>39</v>
      </c>
      <c r="I6747" t="s">
        <v>47</v>
      </c>
      <c r="J6747" t="s">
        <v>48</v>
      </c>
      <c r="K6747" t="s">
        <v>49</v>
      </c>
      <c r="L6747" s="13">
        <v>5</v>
      </c>
      <c r="M6747" s="8">
        <v>3.2</v>
      </c>
      <c r="N6747">
        <v>58</v>
      </c>
      <c r="O6747" s="8">
        <v>290</v>
      </c>
      <c r="P6747" s="14">
        <v>7.4300000000000005E-2</v>
      </c>
      <c r="Q6747" s="8">
        <v>21.55</v>
      </c>
      <c r="R6747" s="8">
        <v>268.45</v>
      </c>
      <c r="S6747" s="8">
        <v>185.6</v>
      </c>
      <c r="T6747" s="8">
        <v>82.85</v>
      </c>
      <c r="U6747">
        <v>0</v>
      </c>
      <c r="V6747" s="8">
        <v>0</v>
      </c>
      <c r="W6747" s="8">
        <v>0</v>
      </c>
      <c r="X6747" s="8">
        <v>82.85</v>
      </c>
    </row>
    <row r="6748" spans="1:24" x14ac:dyDescent="0.25">
      <c r="A6748" t="s">
        <v>7074</v>
      </c>
      <c r="B6748" s="1">
        <v>45711</v>
      </c>
      <c r="C6748" t="s">
        <v>252</v>
      </c>
      <c r="D6748" t="s">
        <v>253</v>
      </c>
      <c r="E6748" t="s">
        <v>63</v>
      </c>
      <c r="F6748" t="s">
        <v>54</v>
      </c>
      <c r="G6748" t="s">
        <v>79</v>
      </c>
      <c r="H6748" t="s">
        <v>80</v>
      </c>
      <c r="I6748" t="s">
        <v>185</v>
      </c>
      <c r="J6748" t="s">
        <v>186</v>
      </c>
      <c r="K6748" t="s">
        <v>59</v>
      </c>
      <c r="L6748" s="13">
        <v>4.9000000000000004</v>
      </c>
      <c r="M6748" s="8">
        <v>3.1</v>
      </c>
      <c r="N6748">
        <v>30</v>
      </c>
      <c r="O6748" s="8">
        <v>147</v>
      </c>
      <c r="P6748" s="14">
        <v>2.47E-2</v>
      </c>
      <c r="Q6748" s="8">
        <v>3.63</v>
      </c>
      <c r="R6748" s="8">
        <v>143.37</v>
      </c>
      <c r="S6748" s="8">
        <v>93</v>
      </c>
      <c r="T6748" s="8">
        <v>50.37</v>
      </c>
      <c r="U6748">
        <v>0</v>
      </c>
      <c r="V6748" s="8">
        <v>0</v>
      </c>
      <c r="W6748" s="8">
        <v>0</v>
      </c>
      <c r="X6748" s="8">
        <v>50.37</v>
      </c>
    </row>
    <row r="6749" spans="1:24" x14ac:dyDescent="0.25">
      <c r="A6749" t="s">
        <v>7075</v>
      </c>
      <c r="B6749" s="1">
        <v>45401</v>
      </c>
      <c r="C6749" t="s">
        <v>61</v>
      </c>
      <c r="D6749" t="s">
        <v>62</v>
      </c>
      <c r="E6749" t="s">
        <v>63</v>
      </c>
      <c r="F6749" t="s">
        <v>46</v>
      </c>
      <c r="G6749" t="s">
        <v>79</v>
      </c>
      <c r="H6749" t="s">
        <v>80</v>
      </c>
      <c r="I6749" t="s">
        <v>57</v>
      </c>
      <c r="J6749" t="s">
        <v>58</v>
      </c>
      <c r="K6749" t="s">
        <v>59</v>
      </c>
      <c r="L6749" s="13">
        <v>10.5</v>
      </c>
      <c r="M6749" s="8">
        <v>7.5</v>
      </c>
      <c r="N6749">
        <v>8</v>
      </c>
      <c r="O6749" s="8">
        <v>84</v>
      </c>
      <c r="P6749" s="14">
        <v>0.38769999999999999</v>
      </c>
      <c r="Q6749" s="8">
        <v>32.57</v>
      </c>
      <c r="R6749" s="8">
        <v>51.43</v>
      </c>
      <c r="S6749" s="8">
        <v>60</v>
      </c>
      <c r="T6749" s="8">
        <v>-8.57</v>
      </c>
      <c r="U6749">
        <v>0</v>
      </c>
      <c r="V6749" s="8">
        <v>0</v>
      </c>
      <c r="W6749" s="8">
        <v>0</v>
      </c>
      <c r="X6749" s="8">
        <v>-8.57</v>
      </c>
    </row>
    <row r="6750" spans="1:24" x14ac:dyDescent="0.25">
      <c r="A6750" t="s">
        <v>7076</v>
      </c>
      <c r="B6750" s="1">
        <v>45552</v>
      </c>
      <c r="C6750" t="s">
        <v>427</v>
      </c>
      <c r="D6750" t="s">
        <v>428</v>
      </c>
      <c r="E6750" t="s">
        <v>150</v>
      </c>
      <c r="F6750" t="s">
        <v>46</v>
      </c>
      <c r="G6750" t="s">
        <v>151</v>
      </c>
      <c r="H6750" t="s">
        <v>152</v>
      </c>
      <c r="I6750" t="s">
        <v>66</v>
      </c>
      <c r="J6750" t="s">
        <v>67</v>
      </c>
      <c r="K6750" t="s">
        <v>33</v>
      </c>
      <c r="L6750" s="13">
        <v>4.5</v>
      </c>
      <c r="M6750" s="8">
        <v>2.1</v>
      </c>
      <c r="N6750">
        <v>4</v>
      </c>
      <c r="O6750" s="8">
        <v>18</v>
      </c>
      <c r="P6750" s="14">
        <v>0.35189999999999999</v>
      </c>
      <c r="Q6750" s="8">
        <v>6.33</v>
      </c>
      <c r="R6750" s="8">
        <v>11.67</v>
      </c>
      <c r="S6750" s="8">
        <v>8.4</v>
      </c>
      <c r="T6750" s="8">
        <v>3.27</v>
      </c>
      <c r="U6750">
        <v>0</v>
      </c>
      <c r="V6750" s="8">
        <v>0</v>
      </c>
      <c r="W6750" s="8">
        <v>0</v>
      </c>
      <c r="X6750" s="8">
        <v>3.27</v>
      </c>
    </row>
    <row r="6751" spans="1:24" x14ac:dyDescent="0.25">
      <c r="A6751" t="s">
        <v>7077</v>
      </c>
      <c r="B6751" s="1">
        <v>45917</v>
      </c>
      <c r="C6751" t="s">
        <v>609</v>
      </c>
      <c r="D6751" t="s">
        <v>610</v>
      </c>
      <c r="E6751" t="s">
        <v>63</v>
      </c>
      <c r="F6751" t="s">
        <v>37</v>
      </c>
      <c r="G6751" t="s">
        <v>64</v>
      </c>
      <c r="H6751" t="s">
        <v>65</v>
      </c>
      <c r="I6751" t="s">
        <v>112</v>
      </c>
      <c r="J6751" t="s">
        <v>113</v>
      </c>
      <c r="K6751" t="s">
        <v>42</v>
      </c>
      <c r="L6751" s="13">
        <v>8.5</v>
      </c>
      <c r="M6751" s="8">
        <v>2.8</v>
      </c>
      <c r="N6751">
        <v>19</v>
      </c>
      <c r="O6751" s="8">
        <v>161.5</v>
      </c>
      <c r="P6751" s="14">
        <v>9.5999999999999992E-3</v>
      </c>
      <c r="Q6751" s="8">
        <v>1.55</v>
      </c>
      <c r="R6751" s="8">
        <v>159.94999999999999</v>
      </c>
      <c r="S6751" s="8">
        <v>53.2</v>
      </c>
      <c r="T6751" s="8">
        <v>106.75</v>
      </c>
      <c r="U6751">
        <v>0</v>
      </c>
      <c r="V6751" s="8">
        <v>0</v>
      </c>
      <c r="W6751" s="8">
        <v>0</v>
      </c>
      <c r="X6751" s="8">
        <v>106.75</v>
      </c>
    </row>
    <row r="6752" spans="1:24" x14ac:dyDescent="0.25">
      <c r="A6752" t="s">
        <v>7078</v>
      </c>
      <c r="B6752" s="1">
        <v>45492</v>
      </c>
      <c r="C6752" t="s">
        <v>133</v>
      </c>
      <c r="D6752" t="s">
        <v>134</v>
      </c>
      <c r="E6752" t="s">
        <v>27</v>
      </c>
      <c r="F6752" t="s">
        <v>54</v>
      </c>
      <c r="G6752" t="s">
        <v>38</v>
      </c>
      <c r="H6752" t="s">
        <v>39</v>
      </c>
      <c r="I6752" t="s">
        <v>40</v>
      </c>
      <c r="J6752" t="s">
        <v>41</v>
      </c>
      <c r="K6752" t="s">
        <v>42</v>
      </c>
      <c r="L6752" s="13">
        <v>14.5</v>
      </c>
      <c r="M6752" s="8">
        <v>4.2</v>
      </c>
      <c r="N6752">
        <v>66</v>
      </c>
      <c r="O6752" s="8">
        <v>957</v>
      </c>
      <c r="P6752" s="14">
        <v>5.4000000000000003E-3</v>
      </c>
      <c r="Q6752" s="8">
        <v>5.17</v>
      </c>
      <c r="R6752" s="8">
        <v>951.83</v>
      </c>
      <c r="S6752" s="8">
        <v>277.2</v>
      </c>
      <c r="T6752" s="8">
        <v>674.63</v>
      </c>
      <c r="U6752">
        <v>0</v>
      </c>
      <c r="V6752" s="8">
        <v>0</v>
      </c>
      <c r="W6752" s="8">
        <v>0</v>
      </c>
      <c r="X6752" s="8">
        <v>674.63</v>
      </c>
    </row>
    <row r="6753" spans="1:24" x14ac:dyDescent="0.25">
      <c r="A6753" t="s">
        <v>7079</v>
      </c>
      <c r="B6753" s="1">
        <v>45484</v>
      </c>
      <c r="C6753" t="s">
        <v>345</v>
      </c>
      <c r="D6753" t="s">
        <v>346</v>
      </c>
      <c r="E6753" t="s">
        <v>71</v>
      </c>
      <c r="F6753" t="s">
        <v>28</v>
      </c>
      <c r="G6753" t="s">
        <v>165</v>
      </c>
      <c r="H6753" t="s">
        <v>166</v>
      </c>
      <c r="I6753" t="s">
        <v>66</v>
      </c>
      <c r="J6753" t="s">
        <v>67</v>
      </c>
      <c r="K6753" t="s">
        <v>33</v>
      </c>
      <c r="L6753" s="13">
        <v>4.5</v>
      </c>
      <c r="M6753" s="8">
        <v>2.1</v>
      </c>
      <c r="N6753">
        <v>58</v>
      </c>
      <c r="O6753" s="8">
        <v>261</v>
      </c>
      <c r="P6753" s="14">
        <v>2.76E-2</v>
      </c>
      <c r="Q6753" s="8">
        <v>7.2</v>
      </c>
      <c r="R6753" s="8">
        <v>253.8</v>
      </c>
      <c r="S6753" s="8">
        <v>121.8</v>
      </c>
      <c r="T6753" s="8">
        <v>132</v>
      </c>
      <c r="U6753">
        <v>26</v>
      </c>
      <c r="V6753" s="8">
        <v>113.77</v>
      </c>
      <c r="W6753" s="8">
        <v>67.599999999999994</v>
      </c>
      <c r="X6753" s="8">
        <v>64.400000000000006</v>
      </c>
    </row>
    <row r="6754" spans="1:24" x14ac:dyDescent="0.25">
      <c r="A6754" t="s">
        <v>7080</v>
      </c>
      <c r="B6754" s="1">
        <v>45415</v>
      </c>
      <c r="C6754" t="s">
        <v>458</v>
      </c>
      <c r="D6754" t="s">
        <v>459</v>
      </c>
      <c r="E6754" t="s">
        <v>27</v>
      </c>
      <c r="F6754" t="s">
        <v>89</v>
      </c>
      <c r="G6754" t="s">
        <v>38</v>
      </c>
      <c r="H6754" t="s">
        <v>39</v>
      </c>
      <c r="I6754" t="s">
        <v>66</v>
      </c>
      <c r="J6754" t="s">
        <v>67</v>
      </c>
      <c r="K6754" t="s">
        <v>33</v>
      </c>
      <c r="L6754" s="13">
        <v>4.5</v>
      </c>
      <c r="M6754" s="8">
        <v>2.1</v>
      </c>
      <c r="N6754">
        <v>57</v>
      </c>
      <c r="O6754" s="8">
        <v>256.5</v>
      </c>
      <c r="P6754" s="14">
        <v>6.6000000000000003E-2</v>
      </c>
      <c r="Q6754" s="8">
        <v>16.93</v>
      </c>
      <c r="R6754" s="8">
        <v>239.57</v>
      </c>
      <c r="S6754" s="8">
        <v>119.7</v>
      </c>
      <c r="T6754" s="8">
        <v>119.87</v>
      </c>
      <c r="U6754">
        <v>0</v>
      </c>
      <c r="V6754" s="8">
        <v>0</v>
      </c>
      <c r="W6754" s="8">
        <v>0</v>
      </c>
      <c r="X6754" s="8">
        <v>119.87</v>
      </c>
    </row>
    <row r="6755" spans="1:24" x14ac:dyDescent="0.25">
      <c r="A6755" t="s">
        <v>7081</v>
      </c>
      <c r="B6755" s="1">
        <v>46244</v>
      </c>
      <c r="C6755" t="s">
        <v>763</v>
      </c>
      <c r="D6755" t="s">
        <v>764</v>
      </c>
      <c r="E6755" t="s">
        <v>71</v>
      </c>
      <c r="F6755" t="s">
        <v>46</v>
      </c>
      <c r="G6755" t="s">
        <v>72</v>
      </c>
      <c r="H6755" t="s">
        <v>73</v>
      </c>
      <c r="I6755" t="s">
        <v>156</v>
      </c>
      <c r="J6755" t="s">
        <v>157</v>
      </c>
      <c r="K6755" t="s">
        <v>42</v>
      </c>
      <c r="L6755" s="13">
        <v>6.2</v>
      </c>
      <c r="M6755" s="8">
        <v>1.9</v>
      </c>
      <c r="N6755">
        <v>2</v>
      </c>
      <c r="O6755" s="8">
        <v>12.4</v>
      </c>
      <c r="P6755" s="14">
        <v>0.16550000000000001</v>
      </c>
      <c r="Q6755" s="8">
        <v>2.0499999999999998</v>
      </c>
      <c r="R6755" s="8">
        <v>10.35</v>
      </c>
      <c r="S6755" s="8">
        <v>3.8</v>
      </c>
      <c r="T6755" s="8">
        <v>6.55</v>
      </c>
      <c r="U6755">
        <v>1</v>
      </c>
      <c r="V6755" s="8">
        <v>5.17</v>
      </c>
      <c r="W6755" s="8">
        <v>2.4</v>
      </c>
      <c r="X6755" s="8">
        <v>4.1500000000000004</v>
      </c>
    </row>
    <row r="6756" spans="1:24" x14ac:dyDescent="0.25">
      <c r="A6756" t="s">
        <v>7082</v>
      </c>
      <c r="B6756" s="1">
        <v>46164</v>
      </c>
      <c r="C6756" t="s">
        <v>383</v>
      </c>
      <c r="D6756" t="s">
        <v>384</v>
      </c>
      <c r="E6756" t="s">
        <v>63</v>
      </c>
      <c r="F6756" t="s">
        <v>54</v>
      </c>
      <c r="G6756" t="s">
        <v>64</v>
      </c>
      <c r="H6756" t="s">
        <v>65</v>
      </c>
      <c r="I6756" t="s">
        <v>66</v>
      </c>
      <c r="J6756" t="s">
        <v>67</v>
      </c>
      <c r="K6756" t="s">
        <v>33</v>
      </c>
      <c r="L6756" s="13">
        <v>4.5</v>
      </c>
      <c r="M6756" s="8">
        <v>2.1</v>
      </c>
      <c r="N6756">
        <v>40</v>
      </c>
      <c r="O6756" s="8">
        <v>180</v>
      </c>
      <c r="P6756" s="14">
        <v>8.6999999999999994E-3</v>
      </c>
      <c r="Q6756" s="8">
        <v>1.57</v>
      </c>
      <c r="R6756" s="8">
        <v>178.43</v>
      </c>
      <c r="S6756" s="8">
        <v>84</v>
      </c>
      <c r="T6756" s="8">
        <v>94.43</v>
      </c>
      <c r="U6756">
        <v>0</v>
      </c>
      <c r="V6756" s="8">
        <v>0</v>
      </c>
      <c r="W6756" s="8">
        <v>0</v>
      </c>
      <c r="X6756" s="8">
        <v>94.43</v>
      </c>
    </row>
    <row r="6757" spans="1:24" x14ac:dyDescent="0.25">
      <c r="A6757" t="s">
        <v>7083</v>
      </c>
      <c r="B6757" s="1">
        <v>45694</v>
      </c>
      <c r="C6757" t="s">
        <v>191</v>
      </c>
      <c r="D6757" t="s">
        <v>192</v>
      </c>
      <c r="E6757" t="s">
        <v>150</v>
      </c>
      <c r="F6757" t="s">
        <v>54</v>
      </c>
      <c r="G6757" t="s">
        <v>151</v>
      </c>
      <c r="H6757" t="s">
        <v>152</v>
      </c>
      <c r="I6757" t="s">
        <v>144</v>
      </c>
      <c r="J6757" t="s">
        <v>145</v>
      </c>
      <c r="K6757" t="s">
        <v>33</v>
      </c>
      <c r="L6757" s="13">
        <v>12</v>
      </c>
      <c r="M6757" s="8">
        <v>6.5</v>
      </c>
      <c r="N6757">
        <v>37</v>
      </c>
      <c r="O6757" s="8">
        <v>444</v>
      </c>
      <c r="P6757" s="14">
        <v>6.1999999999999998E-3</v>
      </c>
      <c r="Q6757" s="8">
        <v>2.75</v>
      </c>
      <c r="R6757" s="8">
        <v>441.25</v>
      </c>
      <c r="S6757" s="8">
        <v>240.5</v>
      </c>
      <c r="T6757" s="8">
        <v>200.75</v>
      </c>
      <c r="U6757">
        <v>0</v>
      </c>
      <c r="V6757" s="8">
        <v>0</v>
      </c>
      <c r="W6757" s="8">
        <v>0</v>
      </c>
      <c r="X6757" s="8">
        <v>200.75</v>
      </c>
    </row>
    <row r="6758" spans="1:24" x14ac:dyDescent="0.25">
      <c r="A6758" t="s">
        <v>7084</v>
      </c>
      <c r="B6758" s="1">
        <v>45512</v>
      </c>
      <c r="C6758" t="s">
        <v>198</v>
      </c>
      <c r="D6758" t="s">
        <v>199</v>
      </c>
      <c r="E6758" t="s">
        <v>150</v>
      </c>
      <c r="F6758" t="s">
        <v>54</v>
      </c>
      <c r="G6758" t="s">
        <v>151</v>
      </c>
      <c r="H6758" t="s">
        <v>152</v>
      </c>
      <c r="I6758" t="s">
        <v>112</v>
      </c>
      <c r="J6758" t="s">
        <v>113</v>
      </c>
      <c r="K6758" t="s">
        <v>42</v>
      </c>
      <c r="L6758" s="13">
        <v>8.5</v>
      </c>
      <c r="M6758" s="8">
        <v>2.8</v>
      </c>
      <c r="N6758">
        <v>200</v>
      </c>
      <c r="O6758" s="8">
        <v>1700</v>
      </c>
      <c r="P6758" s="14">
        <v>1.1000000000000001E-3</v>
      </c>
      <c r="Q6758" s="8">
        <v>1.87</v>
      </c>
      <c r="R6758" s="8">
        <v>1698.13</v>
      </c>
      <c r="S6758" s="8">
        <v>560</v>
      </c>
      <c r="T6758" s="8">
        <v>1138.1300000000001</v>
      </c>
      <c r="U6758">
        <v>0</v>
      </c>
      <c r="V6758" s="8">
        <v>0</v>
      </c>
      <c r="W6758" s="8">
        <v>0</v>
      </c>
      <c r="X6758" s="8">
        <v>1138.1300000000001</v>
      </c>
    </row>
    <row r="6759" spans="1:24" x14ac:dyDescent="0.25">
      <c r="A6759" t="s">
        <v>7085</v>
      </c>
      <c r="B6759" s="1">
        <v>45760</v>
      </c>
      <c r="C6759" t="s">
        <v>269</v>
      </c>
      <c r="D6759" t="s">
        <v>270</v>
      </c>
      <c r="E6759" t="s">
        <v>27</v>
      </c>
      <c r="F6759" t="s">
        <v>37</v>
      </c>
      <c r="G6759" t="s">
        <v>38</v>
      </c>
      <c r="H6759" t="s">
        <v>39</v>
      </c>
      <c r="I6759" t="s">
        <v>130</v>
      </c>
      <c r="J6759" t="s">
        <v>131</v>
      </c>
      <c r="K6759" t="s">
        <v>42</v>
      </c>
      <c r="L6759" s="13">
        <v>4.8</v>
      </c>
      <c r="M6759" s="8">
        <v>1.4</v>
      </c>
      <c r="N6759">
        <v>28</v>
      </c>
      <c r="O6759" s="8">
        <v>134.4</v>
      </c>
      <c r="P6759" s="14">
        <v>2.4500000000000001E-2</v>
      </c>
      <c r="Q6759" s="8">
        <v>3.29</v>
      </c>
      <c r="R6759" s="8">
        <v>131.11000000000001</v>
      </c>
      <c r="S6759" s="8">
        <v>39.200000000000003</v>
      </c>
      <c r="T6759" s="8">
        <v>91.91</v>
      </c>
      <c r="U6759">
        <v>0</v>
      </c>
      <c r="V6759" s="8">
        <v>0</v>
      </c>
      <c r="W6759" s="8">
        <v>0</v>
      </c>
      <c r="X6759" s="8">
        <v>91.91</v>
      </c>
    </row>
    <row r="6760" spans="1:24" x14ac:dyDescent="0.25">
      <c r="A6760" t="s">
        <v>7086</v>
      </c>
      <c r="B6760" s="1">
        <v>46136</v>
      </c>
      <c r="C6760" t="s">
        <v>354</v>
      </c>
      <c r="D6760" t="s">
        <v>355</v>
      </c>
      <c r="E6760" t="s">
        <v>71</v>
      </c>
      <c r="F6760" t="s">
        <v>54</v>
      </c>
      <c r="G6760" t="s">
        <v>72</v>
      </c>
      <c r="H6760" t="s">
        <v>73</v>
      </c>
      <c r="I6760" t="s">
        <v>66</v>
      </c>
      <c r="J6760" t="s">
        <v>67</v>
      </c>
      <c r="K6760" t="s">
        <v>33</v>
      </c>
      <c r="L6760" s="13">
        <v>4.5</v>
      </c>
      <c r="M6760" s="8">
        <v>2.1</v>
      </c>
      <c r="N6760">
        <v>37</v>
      </c>
      <c r="O6760" s="8">
        <v>166.5</v>
      </c>
      <c r="P6760" s="14">
        <v>2.4E-2</v>
      </c>
      <c r="Q6760" s="8">
        <v>4</v>
      </c>
      <c r="R6760" s="8">
        <v>162.5</v>
      </c>
      <c r="S6760" s="8">
        <v>77.7</v>
      </c>
      <c r="T6760" s="8">
        <v>84.8</v>
      </c>
      <c r="U6760">
        <v>16</v>
      </c>
      <c r="V6760" s="8">
        <v>70.27</v>
      </c>
      <c r="W6760" s="8">
        <v>41.6</v>
      </c>
      <c r="X6760" s="8">
        <v>43.2</v>
      </c>
    </row>
    <row r="6761" spans="1:24" x14ac:dyDescent="0.25">
      <c r="A6761" t="s">
        <v>7087</v>
      </c>
      <c r="B6761" s="1">
        <v>46092</v>
      </c>
      <c r="C6761" t="s">
        <v>247</v>
      </c>
      <c r="D6761" t="s">
        <v>248</v>
      </c>
      <c r="E6761" t="s">
        <v>53</v>
      </c>
      <c r="F6761" t="s">
        <v>46</v>
      </c>
      <c r="G6761" t="s">
        <v>55</v>
      </c>
      <c r="H6761" t="s">
        <v>56</v>
      </c>
      <c r="I6761" t="s">
        <v>31</v>
      </c>
      <c r="J6761" t="s">
        <v>32</v>
      </c>
      <c r="K6761" t="s">
        <v>33</v>
      </c>
      <c r="L6761" s="13">
        <v>5.8</v>
      </c>
      <c r="M6761" s="8">
        <v>2.7</v>
      </c>
      <c r="N6761">
        <v>32</v>
      </c>
      <c r="O6761" s="8">
        <v>185.6</v>
      </c>
      <c r="P6761" s="14">
        <v>6.2199999999999998E-2</v>
      </c>
      <c r="Q6761" s="8">
        <v>11.54</v>
      </c>
      <c r="R6761" s="8">
        <v>174.06</v>
      </c>
      <c r="S6761" s="8">
        <v>86.4</v>
      </c>
      <c r="T6761" s="8">
        <v>87.66</v>
      </c>
      <c r="U6761">
        <v>0</v>
      </c>
      <c r="V6761" s="8">
        <v>0</v>
      </c>
      <c r="W6761" s="8">
        <v>0</v>
      </c>
      <c r="X6761" s="8">
        <v>87.66</v>
      </c>
    </row>
    <row r="6762" spans="1:24" x14ac:dyDescent="0.25">
      <c r="A6762" t="s">
        <v>7088</v>
      </c>
      <c r="B6762" s="1">
        <v>45487</v>
      </c>
      <c r="C6762" t="s">
        <v>315</v>
      </c>
      <c r="D6762" t="s">
        <v>316</v>
      </c>
      <c r="E6762" t="s">
        <v>27</v>
      </c>
      <c r="F6762" t="s">
        <v>46</v>
      </c>
      <c r="G6762" t="s">
        <v>29</v>
      </c>
      <c r="H6762" t="s">
        <v>30</v>
      </c>
      <c r="I6762" t="s">
        <v>99</v>
      </c>
      <c r="J6762" t="s">
        <v>100</v>
      </c>
      <c r="K6762" t="s">
        <v>49</v>
      </c>
      <c r="L6762" s="13">
        <v>3.8</v>
      </c>
      <c r="M6762" s="8">
        <v>2.6</v>
      </c>
      <c r="N6762">
        <v>24</v>
      </c>
      <c r="O6762" s="8">
        <v>91.2</v>
      </c>
      <c r="P6762" s="14">
        <v>0.12559999999999999</v>
      </c>
      <c r="Q6762" s="8">
        <v>11.45</v>
      </c>
      <c r="R6762" s="8">
        <v>79.75</v>
      </c>
      <c r="S6762" s="8">
        <v>62.4</v>
      </c>
      <c r="T6762" s="8">
        <v>17.350000000000001</v>
      </c>
      <c r="U6762">
        <v>0</v>
      </c>
      <c r="V6762" s="8">
        <v>0</v>
      </c>
      <c r="W6762" s="8">
        <v>0</v>
      </c>
      <c r="X6762" s="8">
        <v>17.350000000000001</v>
      </c>
    </row>
    <row r="6763" spans="1:24" x14ac:dyDescent="0.25">
      <c r="A6763" t="s">
        <v>7089</v>
      </c>
      <c r="B6763" s="1">
        <v>46025</v>
      </c>
      <c r="C6763" t="s">
        <v>309</v>
      </c>
      <c r="D6763" t="s">
        <v>310</v>
      </c>
      <c r="E6763" t="s">
        <v>63</v>
      </c>
      <c r="F6763" t="s">
        <v>54</v>
      </c>
      <c r="G6763" t="s">
        <v>64</v>
      </c>
      <c r="H6763" t="s">
        <v>65</v>
      </c>
      <c r="I6763" t="s">
        <v>104</v>
      </c>
      <c r="J6763" t="s">
        <v>105</v>
      </c>
      <c r="K6763" t="s">
        <v>49</v>
      </c>
      <c r="L6763" s="13">
        <v>4.2</v>
      </c>
      <c r="M6763" s="8">
        <v>2.8</v>
      </c>
      <c r="N6763">
        <v>80</v>
      </c>
      <c r="O6763" s="8">
        <v>336</v>
      </c>
      <c r="P6763" s="14">
        <v>1.24E-2</v>
      </c>
      <c r="Q6763" s="8">
        <v>4.17</v>
      </c>
      <c r="R6763" s="8">
        <v>331.83</v>
      </c>
      <c r="S6763" s="8">
        <v>224</v>
      </c>
      <c r="T6763" s="8">
        <v>107.83</v>
      </c>
      <c r="U6763">
        <v>0</v>
      </c>
      <c r="V6763" s="8">
        <v>0</v>
      </c>
      <c r="W6763" s="8">
        <v>0</v>
      </c>
      <c r="X6763" s="8">
        <v>107.83</v>
      </c>
    </row>
    <row r="6764" spans="1:24" x14ac:dyDescent="0.25">
      <c r="A6764" t="s">
        <v>7090</v>
      </c>
      <c r="B6764" s="1">
        <v>45638</v>
      </c>
      <c r="C6764" t="s">
        <v>567</v>
      </c>
      <c r="D6764" t="s">
        <v>568</v>
      </c>
      <c r="E6764" t="s">
        <v>27</v>
      </c>
      <c r="F6764" t="s">
        <v>37</v>
      </c>
      <c r="G6764" t="s">
        <v>38</v>
      </c>
      <c r="H6764" t="s">
        <v>39</v>
      </c>
      <c r="I6764" t="s">
        <v>156</v>
      </c>
      <c r="J6764" t="s">
        <v>157</v>
      </c>
      <c r="K6764" t="s">
        <v>42</v>
      </c>
      <c r="L6764" s="13">
        <v>6.2</v>
      </c>
      <c r="M6764" s="8">
        <v>1.9</v>
      </c>
      <c r="N6764">
        <v>14</v>
      </c>
      <c r="O6764" s="8">
        <v>86.8</v>
      </c>
      <c r="P6764" s="14">
        <v>1.4200000000000001E-2</v>
      </c>
      <c r="Q6764" s="8">
        <v>1.23</v>
      </c>
      <c r="R6764" s="8">
        <v>85.57</v>
      </c>
      <c r="S6764" s="8">
        <v>26.6</v>
      </c>
      <c r="T6764" s="8">
        <v>58.97</v>
      </c>
      <c r="U6764">
        <v>0</v>
      </c>
      <c r="V6764" s="8">
        <v>0</v>
      </c>
      <c r="W6764" s="8">
        <v>0</v>
      </c>
      <c r="X6764" s="8">
        <v>58.97</v>
      </c>
    </row>
    <row r="6765" spans="1:24" x14ac:dyDescent="0.25">
      <c r="A6765" t="s">
        <v>7091</v>
      </c>
      <c r="B6765" s="1">
        <v>45402</v>
      </c>
      <c r="C6765" t="s">
        <v>136</v>
      </c>
      <c r="D6765" t="s">
        <v>137</v>
      </c>
      <c r="E6765" t="s">
        <v>71</v>
      </c>
      <c r="F6765" t="s">
        <v>54</v>
      </c>
      <c r="G6765" t="s">
        <v>72</v>
      </c>
      <c r="H6765" t="s">
        <v>73</v>
      </c>
      <c r="I6765" t="s">
        <v>130</v>
      </c>
      <c r="J6765" t="s">
        <v>131</v>
      </c>
      <c r="K6765" t="s">
        <v>42</v>
      </c>
      <c r="L6765" s="13">
        <v>4.8</v>
      </c>
      <c r="M6765" s="8">
        <v>1.4</v>
      </c>
      <c r="N6765">
        <v>59</v>
      </c>
      <c r="O6765" s="8">
        <v>283.2</v>
      </c>
      <c r="P6765" s="14">
        <v>4.7999999999999996E-3</v>
      </c>
      <c r="Q6765" s="8">
        <v>1.36</v>
      </c>
      <c r="R6765" s="8">
        <v>281.83999999999997</v>
      </c>
      <c r="S6765" s="8">
        <v>82.6</v>
      </c>
      <c r="T6765" s="8">
        <v>199.24</v>
      </c>
      <c r="U6765">
        <v>20</v>
      </c>
      <c r="V6765" s="8">
        <v>95.54</v>
      </c>
      <c r="W6765" s="8">
        <v>38</v>
      </c>
      <c r="X6765" s="8">
        <v>161.24</v>
      </c>
    </row>
    <row r="6766" spans="1:24" x14ac:dyDescent="0.25">
      <c r="A6766" t="s">
        <v>7092</v>
      </c>
      <c r="B6766" s="1">
        <v>46067</v>
      </c>
      <c r="C6766" t="s">
        <v>174</v>
      </c>
      <c r="D6766" t="s">
        <v>175</v>
      </c>
      <c r="E6766" t="s">
        <v>150</v>
      </c>
      <c r="F6766" t="s">
        <v>54</v>
      </c>
      <c r="G6766" t="s">
        <v>151</v>
      </c>
      <c r="H6766" t="s">
        <v>152</v>
      </c>
      <c r="I6766" t="s">
        <v>156</v>
      </c>
      <c r="J6766" t="s">
        <v>157</v>
      </c>
      <c r="K6766" t="s">
        <v>42</v>
      </c>
      <c r="L6766" s="13">
        <v>6.2</v>
      </c>
      <c r="M6766" s="8">
        <v>1.9</v>
      </c>
      <c r="N6766">
        <v>100</v>
      </c>
      <c r="O6766" s="8">
        <v>620</v>
      </c>
      <c r="P6766" s="14">
        <v>2.3199999999999998E-2</v>
      </c>
      <c r="Q6766" s="8">
        <v>14.38</v>
      </c>
      <c r="R6766" s="8">
        <v>605.62</v>
      </c>
      <c r="S6766" s="8">
        <v>190</v>
      </c>
      <c r="T6766" s="8">
        <v>415.62</v>
      </c>
      <c r="U6766">
        <v>0</v>
      </c>
      <c r="V6766" s="8">
        <v>0</v>
      </c>
      <c r="W6766" s="8">
        <v>0</v>
      </c>
      <c r="X6766" s="8">
        <v>415.62</v>
      </c>
    </row>
    <row r="6767" spans="1:24" x14ac:dyDescent="0.25">
      <c r="A6767" t="s">
        <v>7093</v>
      </c>
      <c r="B6767" s="1">
        <v>45716</v>
      </c>
      <c r="C6767" t="s">
        <v>191</v>
      </c>
      <c r="D6767" t="s">
        <v>192</v>
      </c>
      <c r="E6767" t="s">
        <v>150</v>
      </c>
      <c r="F6767" t="s">
        <v>54</v>
      </c>
      <c r="G6767" t="s">
        <v>151</v>
      </c>
      <c r="H6767" t="s">
        <v>152</v>
      </c>
      <c r="I6767" t="s">
        <v>122</v>
      </c>
      <c r="J6767" t="s">
        <v>123</v>
      </c>
      <c r="K6767" t="s">
        <v>59</v>
      </c>
      <c r="L6767" s="13">
        <v>5.5</v>
      </c>
      <c r="M6767" s="8">
        <v>3.8</v>
      </c>
      <c r="N6767">
        <v>49</v>
      </c>
      <c r="O6767" s="8">
        <v>269.5</v>
      </c>
      <c r="P6767" s="14">
        <v>7.6E-3</v>
      </c>
      <c r="Q6767" s="8">
        <v>2.0499999999999998</v>
      </c>
      <c r="R6767" s="8">
        <v>267.45</v>
      </c>
      <c r="S6767" s="8">
        <v>186.2</v>
      </c>
      <c r="T6767" s="8">
        <v>81.25</v>
      </c>
      <c r="U6767">
        <v>0</v>
      </c>
      <c r="V6767" s="8">
        <v>0</v>
      </c>
      <c r="W6767" s="8">
        <v>0</v>
      </c>
      <c r="X6767" s="8">
        <v>81.25</v>
      </c>
    </row>
    <row r="6768" spans="1:24" x14ac:dyDescent="0.25">
      <c r="A6768" t="s">
        <v>7094</v>
      </c>
      <c r="B6768" s="1">
        <v>45339</v>
      </c>
      <c r="C6768" t="s">
        <v>394</v>
      </c>
      <c r="D6768" t="s">
        <v>395</v>
      </c>
      <c r="E6768" t="s">
        <v>71</v>
      </c>
      <c r="F6768" t="s">
        <v>37</v>
      </c>
      <c r="G6768" t="s">
        <v>72</v>
      </c>
      <c r="H6768" t="s">
        <v>73</v>
      </c>
      <c r="I6768" t="s">
        <v>104</v>
      </c>
      <c r="J6768" t="s">
        <v>105</v>
      </c>
      <c r="K6768" t="s">
        <v>49</v>
      </c>
      <c r="L6768" s="13">
        <v>4.2</v>
      </c>
      <c r="M6768" s="8">
        <v>2.8</v>
      </c>
      <c r="N6768">
        <v>24</v>
      </c>
      <c r="O6768" s="8">
        <v>100.8</v>
      </c>
      <c r="P6768" s="14">
        <v>2.1999999999999999E-2</v>
      </c>
      <c r="Q6768" s="8">
        <v>2.2200000000000002</v>
      </c>
      <c r="R6768" s="8">
        <v>98.58</v>
      </c>
      <c r="S6768" s="8">
        <v>67.2</v>
      </c>
      <c r="T6768" s="8">
        <v>31.38</v>
      </c>
      <c r="U6768">
        <v>0</v>
      </c>
      <c r="V6768" s="8">
        <v>0</v>
      </c>
      <c r="W6768" s="8">
        <v>0</v>
      </c>
      <c r="X6768" s="8">
        <v>31.38</v>
      </c>
    </row>
    <row r="6769" spans="1:24" x14ac:dyDescent="0.25">
      <c r="A6769" t="s">
        <v>7095</v>
      </c>
      <c r="B6769" s="1">
        <v>46240</v>
      </c>
      <c r="C6769" t="s">
        <v>223</v>
      </c>
      <c r="D6769" t="s">
        <v>224</v>
      </c>
      <c r="E6769" t="s">
        <v>27</v>
      </c>
      <c r="F6769" t="s">
        <v>28</v>
      </c>
      <c r="G6769" t="s">
        <v>29</v>
      </c>
      <c r="H6769" t="s">
        <v>30</v>
      </c>
      <c r="I6769" t="s">
        <v>57</v>
      </c>
      <c r="J6769" t="s">
        <v>58</v>
      </c>
      <c r="K6769" t="s">
        <v>59</v>
      </c>
      <c r="L6769" s="13">
        <v>10.5</v>
      </c>
      <c r="M6769" s="8">
        <v>7.5</v>
      </c>
      <c r="N6769">
        <v>139</v>
      </c>
      <c r="O6769" s="8">
        <v>1459.5</v>
      </c>
      <c r="P6769" s="14">
        <v>6.2E-2</v>
      </c>
      <c r="Q6769" s="8">
        <v>90.49</v>
      </c>
      <c r="R6769" s="8">
        <v>1369.01</v>
      </c>
      <c r="S6769" s="8">
        <v>1042.5</v>
      </c>
      <c r="T6769" s="8">
        <v>326.51</v>
      </c>
      <c r="U6769">
        <v>0</v>
      </c>
      <c r="V6769" s="8">
        <v>0</v>
      </c>
      <c r="W6769" s="8">
        <v>0</v>
      </c>
      <c r="X6769" s="8">
        <v>326.51</v>
      </c>
    </row>
    <row r="6770" spans="1:24" x14ac:dyDescent="0.25">
      <c r="A6770" t="s">
        <v>7096</v>
      </c>
      <c r="B6770" s="1">
        <v>45940</v>
      </c>
      <c r="C6770" t="s">
        <v>383</v>
      </c>
      <c r="D6770" t="s">
        <v>384</v>
      </c>
      <c r="E6770" t="s">
        <v>63</v>
      </c>
      <c r="F6770" t="s">
        <v>54</v>
      </c>
      <c r="G6770" t="s">
        <v>64</v>
      </c>
      <c r="H6770" t="s">
        <v>65</v>
      </c>
      <c r="I6770" t="s">
        <v>40</v>
      </c>
      <c r="J6770" t="s">
        <v>41</v>
      </c>
      <c r="K6770" t="s">
        <v>42</v>
      </c>
      <c r="L6770" s="13">
        <v>14.5</v>
      </c>
      <c r="M6770" s="8">
        <v>4.2</v>
      </c>
      <c r="N6770">
        <v>11</v>
      </c>
      <c r="O6770" s="8">
        <v>159.5</v>
      </c>
      <c r="P6770" s="14">
        <v>1.7000000000000001E-2</v>
      </c>
      <c r="Q6770" s="8">
        <v>2.71</v>
      </c>
      <c r="R6770" s="8">
        <v>156.79</v>
      </c>
      <c r="S6770" s="8">
        <v>46.2</v>
      </c>
      <c r="T6770" s="8">
        <v>110.59</v>
      </c>
      <c r="U6770">
        <v>0</v>
      </c>
      <c r="V6770" s="8">
        <v>0</v>
      </c>
      <c r="W6770" s="8">
        <v>0</v>
      </c>
      <c r="X6770" s="8">
        <v>110.59</v>
      </c>
    </row>
    <row r="6771" spans="1:24" x14ac:dyDescent="0.25">
      <c r="A6771" t="s">
        <v>7097</v>
      </c>
      <c r="B6771" s="1">
        <v>46149</v>
      </c>
      <c r="C6771" t="s">
        <v>258</v>
      </c>
      <c r="D6771" t="s">
        <v>259</v>
      </c>
      <c r="E6771" t="s">
        <v>71</v>
      </c>
      <c r="F6771" t="s">
        <v>28</v>
      </c>
      <c r="G6771" t="s">
        <v>165</v>
      </c>
      <c r="H6771" t="s">
        <v>166</v>
      </c>
      <c r="I6771" t="s">
        <v>144</v>
      </c>
      <c r="J6771" t="s">
        <v>145</v>
      </c>
      <c r="K6771" t="s">
        <v>33</v>
      </c>
      <c r="L6771" s="13">
        <v>12</v>
      </c>
      <c r="M6771" s="8">
        <v>6.5</v>
      </c>
      <c r="N6771">
        <v>96</v>
      </c>
      <c r="O6771" s="8">
        <v>1152</v>
      </c>
      <c r="P6771" s="14">
        <v>4.0000000000000001E-3</v>
      </c>
      <c r="Q6771" s="8">
        <v>4.6100000000000003</v>
      </c>
      <c r="R6771" s="8">
        <v>1147.3900000000001</v>
      </c>
      <c r="S6771" s="8">
        <v>624</v>
      </c>
      <c r="T6771" s="8">
        <v>523.39</v>
      </c>
      <c r="U6771">
        <v>0</v>
      </c>
      <c r="V6771" s="8">
        <v>0</v>
      </c>
      <c r="W6771" s="8">
        <v>0</v>
      </c>
      <c r="X6771" s="8">
        <v>523.39</v>
      </c>
    </row>
    <row r="6772" spans="1:24" x14ac:dyDescent="0.25">
      <c r="A6772" t="s">
        <v>7098</v>
      </c>
      <c r="B6772" s="1">
        <v>45980</v>
      </c>
      <c r="C6772" t="s">
        <v>328</v>
      </c>
      <c r="D6772" t="s">
        <v>329</v>
      </c>
      <c r="E6772" t="s">
        <v>71</v>
      </c>
      <c r="F6772" t="s">
        <v>54</v>
      </c>
      <c r="G6772" t="s">
        <v>72</v>
      </c>
      <c r="H6772" t="s">
        <v>73</v>
      </c>
      <c r="I6772" t="s">
        <v>74</v>
      </c>
      <c r="J6772" t="s">
        <v>75</v>
      </c>
      <c r="K6772" t="s">
        <v>49</v>
      </c>
      <c r="L6772" s="13">
        <v>11</v>
      </c>
      <c r="M6772" s="8">
        <v>6.8</v>
      </c>
      <c r="N6772">
        <v>104</v>
      </c>
      <c r="O6772" s="8">
        <v>1144</v>
      </c>
      <c r="P6772" s="14">
        <v>1.9E-3</v>
      </c>
      <c r="Q6772" s="8">
        <v>2.17</v>
      </c>
      <c r="R6772" s="8">
        <v>1141.83</v>
      </c>
      <c r="S6772" s="8">
        <v>707.2</v>
      </c>
      <c r="T6772" s="8">
        <v>434.63</v>
      </c>
      <c r="U6772">
        <v>0</v>
      </c>
      <c r="V6772" s="8">
        <v>0</v>
      </c>
      <c r="W6772" s="8">
        <v>0</v>
      </c>
      <c r="X6772" s="8">
        <v>434.63</v>
      </c>
    </row>
    <row r="6773" spans="1:24" x14ac:dyDescent="0.25">
      <c r="A6773" t="s">
        <v>7099</v>
      </c>
      <c r="B6773" s="1">
        <v>45894</v>
      </c>
      <c r="C6773" t="s">
        <v>139</v>
      </c>
      <c r="D6773" t="s">
        <v>140</v>
      </c>
      <c r="E6773" t="s">
        <v>63</v>
      </c>
      <c r="F6773" t="s">
        <v>54</v>
      </c>
      <c r="G6773" t="s">
        <v>79</v>
      </c>
      <c r="H6773" t="s">
        <v>80</v>
      </c>
      <c r="I6773" t="s">
        <v>47</v>
      </c>
      <c r="J6773" t="s">
        <v>48</v>
      </c>
      <c r="K6773" t="s">
        <v>49</v>
      </c>
      <c r="L6773" s="13">
        <v>5</v>
      </c>
      <c r="M6773" s="8">
        <v>3.2</v>
      </c>
      <c r="N6773">
        <v>21</v>
      </c>
      <c r="O6773" s="8">
        <v>105</v>
      </c>
      <c r="P6773" s="14">
        <v>1.06E-2</v>
      </c>
      <c r="Q6773" s="8">
        <v>1.1100000000000001</v>
      </c>
      <c r="R6773" s="8">
        <v>103.89</v>
      </c>
      <c r="S6773" s="8">
        <v>67.2</v>
      </c>
      <c r="T6773" s="8">
        <v>36.69</v>
      </c>
      <c r="U6773">
        <v>0</v>
      </c>
      <c r="V6773" s="8">
        <v>0</v>
      </c>
      <c r="W6773" s="8">
        <v>0</v>
      </c>
      <c r="X6773" s="8">
        <v>36.69</v>
      </c>
    </row>
    <row r="6774" spans="1:24" x14ac:dyDescent="0.25">
      <c r="A6774" t="s">
        <v>7100</v>
      </c>
      <c r="B6774" s="1">
        <v>45418</v>
      </c>
      <c r="C6774" t="s">
        <v>201</v>
      </c>
      <c r="D6774" t="s">
        <v>202</v>
      </c>
      <c r="E6774" t="s">
        <v>53</v>
      </c>
      <c r="F6774" t="s">
        <v>46</v>
      </c>
      <c r="G6774" t="s">
        <v>55</v>
      </c>
      <c r="H6774" t="s">
        <v>56</v>
      </c>
      <c r="I6774" t="s">
        <v>40</v>
      </c>
      <c r="J6774" t="s">
        <v>41</v>
      </c>
      <c r="K6774" t="s">
        <v>42</v>
      </c>
      <c r="L6774" s="13">
        <v>14.5</v>
      </c>
      <c r="M6774" s="8">
        <v>4.2</v>
      </c>
      <c r="N6774">
        <v>8</v>
      </c>
      <c r="O6774" s="8">
        <v>116</v>
      </c>
      <c r="P6774" s="14">
        <v>8.0199999999999994E-2</v>
      </c>
      <c r="Q6774" s="8">
        <v>9.3000000000000007</v>
      </c>
      <c r="R6774" s="8">
        <v>106.7</v>
      </c>
      <c r="S6774" s="8">
        <v>33.6</v>
      </c>
      <c r="T6774" s="8">
        <v>73.099999999999994</v>
      </c>
      <c r="U6774">
        <v>0</v>
      </c>
      <c r="V6774" s="8">
        <v>0</v>
      </c>
      <c r="W6774" s="8">
        <v>0</v>
      </c>
      <c r="X6774" s="8">
        <v>73.099999999999994</v>
      </c>
    </row>
    <row r="6775" spans="1:24" x14ac:dyDescent="0.25">
      <c r="A6775" t="s">
        <v>7101</v>
      </c>
      <c r="B6775" s="1">
        <v>46082</v>
      </c>
      <c r="C6775" t="s">
        <v>667</v>
      </c>
      <c r="D6775" t="s">
        <v>668</v>
      </c>
      <c r="E6775" t="s">
        <v>63</v>
      </c>
      <c r="F6775" t="s">
        <v>54</v>
      </c>
      <c r="G6775" t="s">
        <v>64</v>
      </c>
      <c r="H6775" t="s">
        <v>65</v>
      </c>
      <c r="I6775" t="s">
        <v>57</v>
      </c>
      <c r="J6775" t="s">
        <v>58</v>
      </c>
      <c r="K6775" t="s">
        <v>59</v>
      </c>
      <c r="L6775" s="13">
        <v>10.5</v>
      </c>
      <c r="M6775" s="8">
        <v>7.5</v>
      </c>
      <c r="N6775">
        <v>23</v>
      </c>
      <c r="O6775" s="8">
        <v>241.5</v>
      </c>
      <c r="P6775" s="14">
        <v>3.2599999999999997E-2</v>
      </c>
      <c r="Q6775" s="8">
        <v>7.87</v>
      </c>
      <c r="R6775" s="8">
        <v>233.63</v>
      </c>
      <c r="S6775" s="8">
        <v>172.5</v>
      </c>
      <c r="T6775" s="8">
        <v>61.13</v>
      </c>
      <c r="U6775">
        <v>0</v>
      </c>
      <c r="V6775" s="8">
        <v>0</v>
      </c>
      <c r="W6775" s="8">
        <v>0</v>
      </c>
      <c r="X6775" s="8">
        <v>61.13</v>
      </c>
    </row>
    <row r="6776" spans="1:24" x14ac:dyDescent="0.25">
      <c r="A6776" t="s">
        <v>7102</v>
      </c>
      <c r="B6776" s="1">
        <v>46205</v>
      </c>
      <c r="C6776" t="s">
        <v>458</v>
      </c>
      <c r="D6776" t="s">
        <v>459</v>
      </c>
      <c r="E6776" t="s">
        <v>27</v>
      </c>
      <c r="F6776" t="s">
        <v>89</v>
      </c>
      <c r="G6776" t="s">
        <v>29</v>
      </c>
      <c r="H6776" t="s">
        <v>30</v>
      </c>
      <c r="I6776" t="s">
        <v>47</v>
      </c>
      <c r="J6776" t="s">
        <v>48</v>
      </c>
      <c r="K6776" t="s">
        <v>49</v>
      </c>
      <c r="L6776" s="13">
        <v>5</v>
      </c>
      <c r="M6776" s="8">
        <v>3.2</v>
      </c>
      <c r="N6776">
        <v>42</v>
      </c>
      <c r="O6776" s="8">
        <v>210</v>
      </c>
      <c r="P6776" s="14">
        <v>6.5500000000000003E-2</v>
      </c>
      <c r="Q6776" s="8">
        <v>13.76</v>
      </c>
      <c r="R6776" s="8">
        <v>196.24</v>
      </c>
      <c r="S6776" s="8">
        <v>134.4</v>
      </c>
      <c r="T6776" s="8">
        <v>61.84</v>
      </c>
      <c r="U6776">
        <v>0</v>
      </c>
      <c r="V6776" s="8">
        <v>0</v>
      </c>
      <c r="W6776" s="8">
        <v>0</v>
      </c>
      <c r="X6776" s="8">
        <v>61.84</v>
      </c>
    </row>
    <row r="6777" spans="1:24" x14ac:dyDescent="0.25">
      <c r="A6777" t="s">
        <v>7103</v>
      </c>
      <c r="B6777" s="1">
        <v>45753</v>
      </c>
      <c r="C6777" t="s">
        <v>667</v>
      </c>
      <c r="D6777" t="s">
        <v>668</v>
      </c>
      <c r="E6777" t="s">
        <v>63</v>
      </c>
      <c r="F6777" t="s">
        <v>54</v>
      </c>
      <c r="G6777" t="s">
        <v>79</v>
      </c>
      <c r="H6777" t="s">
        <v>80</v>
      </c>
      <c r="I6777" t="s">
        <v>31</v>
      </c>
      <c r="J6777" t="s">
        <v>32</v>
      </c>
      <c r="K6777" t="s">
        <v>33</v>
      </c>
      <c r="L6777" s="13">
        <v>5.8</v>
      </c>
      <c r="M6777" s="8">
        <v>2.7</v>
      </c>
      <c r="N6777">
        <v>74</v>
      </c>
      <c r="O6777" s="8">
        <v>429.2</v>
      </c>
      <c r="P6777" s="14">
        <v>2.9700000000000001E-2</v>
      </c>
      <c r="Q6777" s="8">
        <v>12.75</v>
      </c>
      <c r="R6777" s="8">
        <v>416.45</v>
      </c>
      <c r="S6777" s="8">
        <v>199.8</v>
      </c>
      <c r="T6777" s="8">
        <v>216.65</v>
      </c>
      <c r="U6777">
        <v>0</v>
      </c>
      <c r="V6777" s="8">
        <v>0</v>
      </c>
      <c r="W6777" s="8">
        <v>0</v>
      </c>
      <c r="X6777" s="8">
        <v>216.65</v>
      </c>
    </row>
    <row r="6778" spans="1:24" x14ac:dyDescent="0.25">
      <c r="A6778" t="s">
        <v>7104</v>
      </c>
      <c r="B6778" s="1">
        <v>45760</v>
      </c>
      <c r="C6778" t="s">
        <v>584</v>
      </c>
      <c r="D6778" t="s">
        <v>585</v>
      </c>
      <c r="E6778" t="s">
        <v>27</v>
      </c>
      <c r="F6778" t="s">
        <v>37</v>
      </c>
      <c r="G6778" t="s">
        <v>38</v>
      </c>
      <c r="H6778" t="s">
        <v>39</v>
      </c>
      <c r="I6778" t="s">
        <v>112</v>
      </c>
      <c r="J6778" t="s">
        <v>113</v>
      </c>
      <c r="K6778" t="s">
        <v>42</v>
      </c>
      <c r="L6778" s="13">
        <v>8.5</v>
      </c>
      <c r="M6778" s="8">
        <v>2.8</v>
      </c>
      <c r="N6778">
        <v>49</v>
      </c>
      <c r="O6778" s="8">
        <v>416.5</v>
      </c>
      <c r="P6778" s="14">
        <v>2.3800000000000002E-2</v>
      </c>
      <c r="Q6778" s="8">
        <v>9.91</v>
      </c>
      <c r="R6778" s="8">
        <v>406.59</v>
      </c>
      <c r="S6778" s="8">
        <v>137.19999999999999</v>
      </c>
      <c r="T6778" s="8">
        <v>269.39</v>
      </c>
      <c r="U6778">
        <v>0</v>
      </c>
      <c r="V6778" s="8">
        <v>0</v>
      </c>
      <c r="W6778" s="8">
        <v>0</v>
      </c>
      <c r="X6778" s="8">
        <v>269.39</v>
      </c>
    </row>
    <row r="6779" spans="1:24" x14ac:dyDescent="0.25">
      <c r="A6779" t="s">
        <v>7105</v>
      </c>
      <c r="B6779" s="1">
        <v>45966</v>
      </c>
      <c r="C6779" t="s">
        <v>195</v>
      </c>
      <c r="D6779" t="s">
        <v>196</v>
      </c>
      <c r="E6779" t="s">
        <v>150</v>
      </c>
      <c r="F6779" t="s">
        <v>89</v>
      </c>
      <c r="G6779" t="s">
        <v>151</v>
      </c>
      <c r="H6779" t="s">
        <v>152</v>
      </c>
      <c r="I6779" t="s">
        <v>144</v>
      </c>
      <c r="J6779" t="s">
        <v>145</v>
      </c>
      <c r="K6779" t="s">
        <v>33</v>
      </c>
      <c r="L6779" s="13">
        <v>12</v>
      </c>
      <c r="M6779" s="8">
        <v>6.5</v>
      </c>
      <c r="N6779">
        <v>52</v>
      </c>
      <c r="O6779" s="8">
        <v>624</v>
      </c>
      <c r="P6779" s="14">
        <v>4.4600000000000001E-2</v>
      </c>
      <c r="Q6779" s="8">
        <v>27.83</v>
      </c>
      <c r="R6779" s="8">
        <v>596.16999999999996</v>
      </c>
      <c r="S6779" s="8">
        <v>338</v>
      </c>
      <c r="T6779" s="8">
        <v>258.17</v>
      </c>
      <c r="U6779">
        <v>0</v>
      </c>
      <c r="V6779" s="8">
        <v>0</v>
      </c>
      <c r="W6779" s="8">
        <v>0</v>
      </c>
      <c r="X6779" s="8">
        <v>258.17</v>
      </c>
    </row>
    <row r="6780" spans="1:24" x14ac:dyDescent="0.25">
      <c r="A6780" t="s">
        <v>7106</v>
      </c>
      <c r="B6780" s="1">
        <v>45895</v>
      </c>
      <c r="C6780" t="s">
        <v>301</v>
      </c>
      <c r="D6780" t="s">
        <v>302</v>
      </c>
      <c r="E6780" t="s">
        <v>63</v>
      </c>
      <c r="F6780" t="s">
        <v>37</v>
      </c>
      <c r="G6780" t="s">
        <v>79</v>
      </c>
      <c r="H6780" t="s">
        <v>80</v>
      </c>
      <c r="I6780" t="s">
        <v>74</v>
      </c>
      <c r="J6780" t="s">
        <v>75</v>
      </c>
      <c r="K6780" t="s">
        <v>49</v>
      </c>
      <c r="L6780" s="13">
        <v>11</v>
      </c>
      <c r="M6780" s="8">
        <v>6.8</v>
      </c>
      <c r="N6780">
        <v>46</v>
      </c>
      <c r="O6780" s="8">
        <v>506</v>
      </c>
      <c r="P6780" s="14">
        <v>3.8E-3</v>
      </c>
      <c r="Q6780" s="8">
        <v>1.92</v>
      </c>
      <c r="R6780" s="8">
        <v>504.08</v>
      </c>
      <c r="S6780" s="8">
        <v>312.8</v>
      </c>
      <c r="T6780" s="8">
        <v>191.28</v>
      </c>
      <c r="U6780">
        <v>0</v>
      </c>
      <c r="V6780" s="8">
        <v>0</v>
      </c>
      <c r="W6780" s="8">
        <v>0</v>
      </c>
      <c r="X6780" s="8">
        <v>191.28</v>
      </c>
    </row>
    <row r="6781" spans="1:24" x14ac:dyDescent="0.25">
      <c r="A6781" t="s">
        <v>7107</v>
      </c>
      <c r="B6781" s="1">
        <v>45808</v>
      </c>
      <c r="C6781" t="s">
        <v>191</v>
      </c>
      <c r="D6781" t="s">
        <v>192</v>
      </c>
      <c r="E6781" t="s">
        <v>150</v>
      </c>
      <c r="F6781" t="s">
        <v>54</v>
      </c>
      <c r="G6781" t="s">
        <v>151</v>
      </c>
      <c r="H6781" t="s">
        <v>152</v>
      </c>
      <c r="I6781" t="s">
        <v>156</v>
      </c>
      <c r="J6781" t="s">
        <v>157</v>
      </c>
      <c r="K6781" t="s">
        <v>42</v>
      </c>
      <c r="L6781" s="13">
        <v>6.2</v>
      </c>
      <c r="M6781" s="8">
        <v>1.9</v>
      </c>
      <c r="N6781">
        <v>140</v>
      </c>
      <c r="O6781" s="8">
        <v>868</v>
      </c>
      <c r="P6781" s="14">
        <v>2.0400000000000001E-2</v>
      </c>
      <c r="Q6781" s="8">
        <v>17.71</v>
      </c>
      <c r="R6781" s="8">
        <v>850.29</v>
      </c>
      <c r="S6781" s="8">
        <v>266</v>
      </c>
      <c r="T6781" s="8">
        <v>584.29</v>
      </c>
      <c r="U6781">
        <v>0</v>
      </c>
      <c r="V6781" s="8">
        <v>0</v>
      </c>
      <c r="W6781" s="8">
        <v>0</v>
      </c>
      <c r="X6781" s="8">
        <v>584.29</v>
      </c>
    </row>
    <row r="6782" spans="1:24" x14ac:dyDescent="0.25">
      <c r="A6782" t="s">
        <v>7108</v>
      </c>
      <c r="B6782" s="1">
        <v>45429</v>
      </c>
      <c r="C6782" t="s">
        <v>523</v>
      </c>
      <c r="D6782" t="s">
        <v>524</v>
      </c>
      <c r="E6782" t="s">
        <v>27</v>
      </c>
      <c r="F6782" t="s">
        <v>89</v>
      </c>
      <c r="G6782" t="s">
        <v>38</v>
      </c>
      <c r="H6782" t="s">
        <v>39</v>
      </c>
      <c r="I6782" t="s">
        <v>104</v>
      </c>
      <c r="J6782" t="s">
        <v>105</v>
      </c>
      <c r="K6782" t="s">
        <v>49</v>
      </c>
      <c r="L6782" s="13">
        <v>4.2</v>
      </c>
      <c r="M6782" s="8">
        <v>2.8</v>
      </c>
      <c r="N6782">
        <v>24</v>
      </c>
      <c r="O6782" s="8">
        <v>100.8</v>
      </c>
      <c r="P6782" s="14">
        <v>0.22919999999999999</v>
      </c>
      <c r="Q6782" s="8">
        <v>23.1</v>
      </c>
      <c r="R6782" s="8">
        <v>77.7</v>
      </c>
      <c r="S6782" s="8">
        <v>67.2</v>
      </c>
      <c r="T6782" s="8">
        <v>10.5</v>
      </c>
      <c r="U6782">
        <v>0</v>
      </c>
      <c r="V6782" s="8">
        <v>0</v>
      </c>
      <c r="W6782" s="8">
        <v>0</v>
      </c>
      <c r="X6782" s="8">
        <v>10.5</v>
      </c>
    </row>
    <row r="6783" spans="1:24" x14ac:dyDescent="0.25">
      <c r="A6783" t="s">
        <v>7109</v>
      </c>
      <c r="B6783" s="1">
        <v>45802</v>
      </c>
      <c r="C6783" t="s">
        <v>61</v>
      </c>
      <c r="D6783" t="s">
        <v>62</v>
      </c>
      <c r="E6783" t="s">
        <v>63</v>
      </c>
      <c r="F6783" t="s">
        <v>46</v>
      </c>
      <c r="G6783" t="s">
        <v>79</v>
      </c>
      <c r="H6783" t="s">
        <v>80</v>
      </c>
      <c r="I6783" t="s">
        <v>130</v>
      </c>
      <c r="J6783" t="s">
        <v>131</v>
      </c>
      <c r="K6783" t="s">
        <v>42</v>
      </c>
      <c r="L6783" s="13">
        <v>4.8</v>
      </c>
      <c r="M6783" s="8">
        <v>1.4</v>
      </c>
      <c r="N6783">
        <v>1</v>
      </c>
      <c r="O6783" s="8">
        <v>4.8</v>
      </c>
      <c r="P6783" s="14">
        <v>0.157</v>
      </c>
      <c r="Q6783" s="8">
        <v>0.75</v>
      </c>
      <c r="R6783" s="8">
        <v>4.05</v>
      </c>
      <c r="S6783" s="8">
        <v>1.4</v>
      </c>
      <c r="T6783" s="8">
        <v>2.65</v>
      </c>
      <c r="U6783">
        <v>0</v>
      </c>
      <c r="V6783" s="8">
        <v>0</v>
      </c>
      <c r="W6783" s="8">
        <v>0</v>
      </c>
      <c r="X6783" s="8">
        <v>2.65</v>
      </c>
    </row>
    <row r="6784" spans="1:24" x14ac:dyDescent="0.25">
      <c r="A6784" t="s">
        <v>7110</v>
      </c>
      <c r="B6784" s="1">
        <v>45296</v>
      </c>
      <c r="C6784" t="s">
        <v>391</v>
      </c>
      <c r="D6784" t="s">
        <v>392</v>
      </c>
      <c r="E6784" t="s">
        <v>63</v>
      </c>
      <c r="F6784" t="s">
        <v>54</v>
      </c>
      <c r="G6784" t="s">
        <v>79</v>
      </c>
      <c r="H6784" t="s">
        <v>80</v>
      </c>
      <c r="I6784" t="s">
        <v>99</v>
      </c>
      <c r="J6784" t="s">
        <v>100</v>
      </c>
      <c r="K6784" t="s">
        <v>49</v>
      </c>
      <c r="L6784" s="13">
        <v>3.8</v>
      </c>
      <c r="M6784" s="8">
        <v>2.6</v>
      </c>
      <c r="N6784">
        <v>215</v>
      </c>
      <c r="O6784" s="8">
        <v>817</v>
      </c>
      <c r="P6784" s="14">
        <v>3.49E-2</v>
      </c>
      <c r="Q6784" s="8">
        <v>28.51</v>
      </c>
      <c r="R6784" s="8">
        <v>788.49</v>
      </c>
      <c r="S6784" s="8">
        <v>559</v>
      </c>
      <c r="T6784" s="8">
        <v>229.49</v>
      </c>
      <c r="U6784">
        <v>0</v>
      </c>
      <c r="V6784" s="8">
        <v>0</v>
      </c>
      <c r="W6784" s="8">
        <v>0</v>
      </c>
      <c r="X6784" s="8">
        <v>229.49</v>
      </c>
    </row>
    <row r="6785" spans="1:24" x14ac:dyDescent="0.25">
      <c r="A6785" t="s">
        <v>7111</v>
      </c>
      <c r="B6785" s="1">
        <v>45835</v>
      </c>
      <c r="C6785" t="s">
        <v>51</v>
      </c>
      <c r="D6785" t="s">
        <v>52</v>
      </c>
      <c r="E6785" t="s">
        <v>53</v>
      </c>
      <c r="F6785" t="s">
        <v>54</v>
      </c>
      <c r="G6785" t="s">
        <v>55</v>
      </c>
      <c r="H6785" t="s">
        <v>56</v>
      </c>
      <c r="I6785" t="s">
        <v>74</v>
      </c>
      <c r="J6785" t="s">
        <v>75</v>
      </c>
      <c r="K6785" t="s">
        <v>49</v>
      </c>
      <c r="L6785" s="13">
        <v>11</v>
      </c>
      <c r="M6785" s="8">
        <v>6.8</v>
      </c>
      <c r="N6785">
        <v>15</v>
      </c>
      <c r="O6785" s="8">
        <v>165</v>
      </c>
      <c r="P6785" s="14">
        <v>1.2500000000000001E-2</v>
      </c>
      <c r="Q6785" s="8">
        <v>2.06</v>
      </c>
      <c r="R6785" s="8">
        <v>162.94</v>
      </c>
      <c r="S6785" s="8">
        <v>102</v>
      </c>
      <c r="T6785" s="8">
        <v>60.94</v>
      </c>
      <c r="U6785">
        <v>0</v>
      </c>
      <c r="V6785" s="8">
        <v>0</v>
      </c>
      <c r="W6785" s="8">
        <v>0</v>
      </c>
      <c r="X6785" s="8">
        <v>60.94</v>
      </c>
    </row>
    <row r="6786" spans="1:24" x14ac:dyDescent="0.25">
      <c r="A6786" t="s">
        <v>7112</v>
      </c>
      <c r="B6786" s="1">
        <v>46045</v>
      </c>
      <c r="C6786" t="s">
        <v>255</v>
      </c>
      <c r="D6786" t="s">
        <v>256</v>
      </c>
      <c r="E6786" t="s">
        <v>27</v>
      </c>
      <c r="F6786" t="s">
        <v>89</v>
      </c>
      <c r="G6786" t="s">
        <v>38</v>
      </c>
      <c r="H6786" t="s">
        <v>39</v>
      </c>
      <c r="I6786" t="s">
        <v>40</v>
      </c>
      <c r="J6786" t="s">
        <v>41</v>
      </c>
      <c r="K6786" t="s">
        <v>42</v>
      </c>
      <c r="L6786" s="13">
        <v>14.5</v>
      </c>
      <c r="M6786" s="8">
        <v>4.2</v>
      </c>
      <c r="N6786">
        <v>28</v>
      </c>
      <c r="O6786" s="8">
        <v>406</v>
      </c>
      <c r="P6786" s="14">
        <v>0.43919999999999998</v>
      </c>
      <c r="Q6786" s="8">
        <v>178.32</v>
      </c>
      <c r="R6786" s="8">
        <v>227.68</v>
      </c>
      <c r="S6786" s="8">
        <v>117.6</v>
      </c>
      <c r="T6786" s="8">
        <v>110.08</v>
      </c>
      <c r="U6786">
        <v>0</v>
      </c>
      <c r="V6786" s="8">
        <v>0</v>
      </c>
      <c r="W6786" s="8">
        <v>0</v>
      </c>
      <c r="X6786" s="8">
        <v>110.08</v>
      </c>
    </row>
    <row r="6787" spans="1:24" x14ac:dyDescent="0.25">
      <c r="A6787" t="s">
        <v>7113</v>
      </c>
      <c r="B6787" s="1">
        <v>45341</v>
      </c>
      <c r="C6787" t="s">
        <v>97</v>
      </c>
      <c r="D6787" t="s">
        <v>98</v>
      </c>
      <c r="E6787" t="s">
        <v>63</v>
      </c>
      <c r="F6787" t="s">
        <v>54</v>
      </c>
      <c r="G6787" t="s">
        <v>64</v>
      </c>
      <c r="H6787" t="s">
        <v>65</v>
      </c>
      <c r="I6787" t="s">
        <v>112</v>
      </c>
      <c r="J6787" t="s">
        <v>113</v>
      </c>
      <c r="K6787" t="s">
        <v>42</v>
      </c>
      <c r="L6787" s="13">
        <v>8.5</v>
      </c>
      <c r="M6787" s="8">
        <v>2.8</v>
      </c>
      <c r="N6787">
        <v>77</v>
      </c>
      <c r="O6787" s="8">
        <v>654.5</v>
      </c>
      <c r="P6787" s="14">
        <v>4.7000000000000002E-3</v>
      </c>
      <c r="Q6787" s="8">
        <v>3.08</v>
      </c>
      <c r="R6787" s="8">
        <v>651.41999999999996</v>
      </c>
      <c r="S6787" s="8">
        <v>215.6</v>
      </c>
      <c r="T6787" s="8">
        <v>435.82</v>
      </c>
      <c r="U6787">
        <v>0</v>
      </c>
      <c r="V6787" s="8">
        <v>0</v>
      </c>
      <c r="W6787" s="8">
        <v>0</v>
      </c>
      <c r="X6787" s="8">
        <v>435.82</v>
      </c>
    </row>
    <row r="6788" spans="1:24" x14ac:dyDescent="0.25">
      <c r="A6788" t="s">
        <v>7114</v>
      </c>
      <c r="B6788" s="1">
        <v>45858</v>
      </c>
      <c r="C6788" t="s">
        <v>615</v>
      </c>
      <c r="D6788" t="s">
        <v>616</v>
      </c>
      <c r="E6788" t="s">
        <v>150</v>
      </c>
      <c r="F6788" t="s">
        <v>89</v>
      </c>
      <c r="G6788" t="s">
        <v>151</v>
      </c>
      <c r="H6788" t="s">
        <v>152</v>
      </c>
      <c r="I6788" t="s">
        <v>66</v>
      </c>
      <c r="J6788" t="s">
        <v>67</v>
      </c>
      <c r="K6788" t="s">
        <v>33</v>
      </c>
      <c r="L6788" s="13">
        <v>4.5</v>
      </c>
      <c r="M6788" s="8">
        <v>2.1</v>
      </c>
      <c r="N6788">
        <v>117</v>
      </c>
      <c r="O6788" s="8">
        <v>526.5</v>
      </c>
      <c r="P6788" s="14">
        <v>9.4299999999999995E-2</v>
      </c>
      <c r="Q6788" s="8">
        <v>49.65</v>
      </c>
      <c r="R6788" s="8">
        <v>476.85</v>
      </c>
      <c r="S6788" s="8">
        <v>245.7</v>
      </c>
      <c r="T6788" s="8">
        <v>231.15</v>
      </c>
      <c r="U6788">
        <v>0</v>
      </c>
      <c r="V6788" s="8">
        <v>0</v>
      </c>
      <c r="W6788" s="8">
        <v>0</v>
      </c>
      <c r="X6788" s="8">
        <v>231.15</v>
      </c>
    </row>
    <row r="6789" spans="1:24" x14ac:dyDescent="0.25">
      <c r="A6789" t="s">
        <v>7115</v>
      </c>
      <c r="B6789" s="1">
        <v>46249</v>
      </c>
      <c r="C6789" t="s">
        <v>520</v>
      </c>
      <c r="D6789" t="s">
        <v>521</v>
      </c>
      <c r="E6789" t="s">
        <v>63</v>
      </c>
      <c r="F6789" t="s">
        <v>37</v>
      </c>
      <c r="G6789" t="s">
        <v>64</v>
      </c>
      <c r="H6789" t="s">
        <v>65</v>
      </c>
      <c r="I6789" t="s">
        <v>156</v>
      </c>
      <c r="J6789" t="s">
        <v>157</v>
      </c>
      <c r="K6789" t="s">
        <v>42</v>
      </c>
      <c r="L6789" s="13">
        <v>6.2</v>
      </c>
      <c r="M6789" s="8">
        <v>1.9</v>
      </c>
      <c r="N6789">
        <v>12</v>
      </c>
      <c r="O6789" s="8">
        <v>74.400000000000006</v>
      </c>
      <c r="P6789" s="14">
        <v>1.29E-2</v>
      </c>
      <c r="Q6789" s="8">
        <v>0.96</v>
      </c>
      <c r="R6789" s="8">
        <v>73.44</v>
      </c>
      <c r="S6789" s="8">
        <v>22.8</v>
      </c>
      <c r="T6789" s="8">
        <v>50.64</v>
      </c>
      <c r="U6789">
        <v>0</v>
      </c>
      <c r="V6789" s="8">
        <v>0</v>
      </c>
      <c r="W6789" s="8">
        <v>0</v>
      </c>
      <c r="X6789" s="8">
        <v>50.64</v>
      </c>
    </row>
    <row r="6790" spans="1:24" x14ac:dyDescent="0.25">
      <c r="A6790" t="s">
        <v>7116</v>
      </c>
      <c r="B6790" s="1">
        <v>45735</v>
      </c>
      <c r="C6790" t="s">
        <v>262</v>
      </c>
      <c r="D6790" t="s">
        <v>263</v>
      </c>
      <c r="E6790" t="s">
        <v>63</v>
      </c>
      <c r="F6790" t="s">
        <v>54</v>
      </c>
      <c r="G6790" t="s">
        <v>79</v>
      </c>
      <c r="H6790" t="s">
        <v>80</v>
      </c>
      <c r="I6790" t="s">
        <v>185</v>
      </c>
      <c r="J6790" t="s">
        <v>186</v>
      </c>
      <c r="K6790" t="s">
        <v>59</v>
      </c>
      <c r="L6790" s="13">
        <v>4.9000000000000004</v>
      </c>
      <c r="M6790" s="8">
        <v>3.1</v>
      </c>
      <c r="N6790">
        <v>35</v>
      </c>
      <c r="O6790" s="8">
        <v>171.5</v>
      </c>
      <c r="P6790" s="14">
        <v>6.7000000000000002E-3</v>
      </c>
      <c r="Q6790" s="8">
        <v>1.1499999999999999</v>
      </c>
      <c r="R6790" s="8">
        <v>170.35</v>
      </c>
      <c r="S6790" s="8">
        <v>108.5</v>
      </c>
      <c r="T6790" s="8">
        <v>61.85</v>
      </c>
      <c r="U6790">
        <v>0</v>
      </c>
      <c r="V6790" s="8">
        <v>0</v>
      </c>
      <c r="W6790" s="8">
        <v>0</v>
      </c>
      <c r="X6790" s="8">
        <v>61.85</v>
      </c>
    </row>
    <row r="6791" spans="1:24" x14ac:dyDescent="0.25">
      <c r="A6791" t="s">
        <v>7117</v>
      </c>
      <c r="B6791" s="1">
        <v>46150</v>
      </c>
      <c r="C6791" t="s">
        <v>180</v>
      </c>
      <c r="D6791" t="s">
        <v>181</v>
      </c>
      <c r="E6791" t="s">
        <v>63</v>
      </c>
      <c r="F6791" t="s">
        <v>46</v>
      </c>
      <c r="G6791" t="s">
        <v>64</v>
      </c>
      <c r="H6791" t="s">
        <v>65</v>
      </c>
      <c r="I6791" t="s">
        <v>112</v>
      </c>
      <c r="J6791" t="s">
        <v>113</v>
      </c>
      <c r="K6791" t="s">
        <v>42</v>
      </c>
      <c r="L6791" s="13">
        <v>8.5</v>
      </c>
      <c r="M6791" s="8">
        <v>2.8</v>
      </c>
      <c r="N6791">
        <v>6</v>
      </c>
      <c r="O6791" s="8">
        <v>51</v>
      </c>
      <c r="P6791" s="14">
        <v>0.41970000000000002</v>
      </c>
      <c r="Q6791" s="8">
        <v>21.4</v>
      </c>
      <c r="R6791" s="8">
        <v>29.6</v>
      </c>
      <c r="S6791" s="8">
        <v>16.8</v>
      </c>
      <c r="T6791" s="8">
        <v>12.8</v>
      </c>
      <c r="U6791">
        <v>0</v>
      </c>
      <c r="V6791" s="8">
        <v>0</v>
      </c>
      <c r="W6791" s="8">
        <v>0</v>
      </c>
      <c r="X6791" s="8">
        <v>12.8</v>
      </c>
    </row>
    <row r="6792" spans="1:24" x14ac:dyDescent="0.25">
      <c r="A6792" t="s">
        <v>7118</v>
      </c>
      <c r="B6792" s="1">
        <v>45891</v>
      </c>
      <c r="C6792" t="s">
        <v>386</v>
      </c>
      <c r="D6792" t="s">
        <v>387</v>
      </c>
      <c r="E6792" t="s">
        <v>27</v>
      </c>
      <c r="F6792" t="s">
        <v>54</v>
      </c>
      <c r="G6792" t="s">
        <v>29</v>
      </c>
      <c r="H6792" t="s">
        <v>30</v>
      </c>
      <c r="I6792" t="s">
        <v>130</v>
      </c>
      <c r="J6792" t="s">
        <v>131</v>
      </c>
      <c r="K6792" t="s">
        <v>42</v>
      </c>
      <c r="L6792" s="13">
        <v>4.8</v>
      </c>
      <c r="M6792" s="8">
        <v>1.4</v>
      </c>
      <c r="N6792">
        <v>32</v>
      </c>
      <c r="O6792" s="8">
        <v>153.6</v>
      </c>
      <c r="P6792" s="14">
        <v>0.3644</v>
      </c>
      <c r="Q6792" s="8">
        <v>55.97</v>
      </c>
      <c r="R6792" s="8">
        <v>97.63</v>
      </c>
      <c r="S6792" s="8">
        <v>44.8</v>
      </c>
      <c r="T6792" s="8">
        <v>52.83</v>
      </c>
      <c r="U6792">
        <v>0</v>
      </c>
      <c r="V6792" s="8">
        <v>0</v>
      </c>
      <c r="W6792" s="8">
        <v>0</v>
      </c>
      <c r="X6792" s="8">
        <v>52.83</v>
      </c>
    </row>
    <row r="6793" spans="1:24" x14ac:dyDescent="0.25">
      <c r="A6793" t="s">
        <v>7119</v>
      </c>
      <c r="B6793" s="1">
        <v>45786</v>
      </c>
      <c r="C6793" t="s">
        <v>345</v>
      </c>
      <c r="D6793" t="s">
        <v>346</v>
      </c>
      <c r="E6793" t="s">
        <v>71</v>
      </c>
      <c r="F6793" t="s">
        <v>28</v>
      </c>
      <c r="G6793" t="s">
        <v>72</v>
      </c>
      <c r="H6793" t="s">
        <v>73</v>
      </c>
      <c r="I6793" t="s">
        <v>66</v>
      </c>
      <c r="J6793" t="s">
        <v>67</v>
      </c>
      <c r="K6793" t="s">
        <v>33</v>
      </c>
      <c r="L6793" s="13">
        <v>4.5</v>
      </c>
      <c r="M6793" s="8">
        <v>2.1</v>
      </c>
      <c r="N6793">
        <v>551</v>
      </c>
      <c r="O6793" s="8">
        <v>2479.5</v>
      </c>
      <c r="P6793" s="14">
        <v>4.1799999999999997E-2</v>
      </c>
      <c r="Q6793" s="8">
        <v>103.64</v>
      </c>
      <c r="R6793" s="8">
        <v>2375.86</v>
      </c>
      <c r="S6793" s="8">
        <v>1157.0999999999999</v>
      </c>
      <c r="T6793" s="8">
        <v>1218.76</v>
      </c>
      <c r="U6793">
        <v>0</v>
      </c>
      <c r="V6793" s="8">
        <v>0</v>
      </c>
      <c r="W6793" s="8">
        <v>0</v>
      </c>
      <c r="X6793" s="8">
        <v>1218.76</v>
      </c>
    </row>
    <row r="6794" spans="1:24" x14ac:dyDescent="0.25">
      <c r="A6794" t="s">
        <v>7120</v>
      </c>
      <c r="B6794" s="1">
        <v>46238</v>
      </c>
      <c r="C6794" t="s">
        <v>94</v>
      </c>
      <c r="D6794" t="s">
        <v>95</v>
      </c>
      <c r="E6794" t="s">
        <v>53</v>
      </c>
      <c r="F6794" t="s">
        <v>46</v>
      </c>
      <c r="G6794" t="s">
        <v>55</v>
      </c>
      <c r="H6794" t="s">
        <v>56</v>
      </c>
      <c r="I6794" t="s">
        <v>40</v>
      </c>
      <c r="J6794" t="s">
        <v>41</v>
      </c>
      <c r="K6794" t="s">
        <v>42</v>
      </c>
      <c r="L6794" s="13">
        <v>14.5</v>
      </c>
      <c r="M6794" s="8">
        <v>4.2</v>
      </c>
      <c r="N6794">
        <v>25</v>
      </c>
      <c r="O6794" s="8">
        <v>362.5</v>
      </c>
      <c r="P6794" s="14">
        <v>6.5100000000000005E-2</v>
      </c>
      <c r="Q6794" s="8">
        <v>23.6</v>
      </c>
      <c r="R6794" s="8">
        <v>338.9</v>
      </c>
      <c r="S6794" s="8">
        <v>105</v>
      </c>
      <c r="T6794" s="8">
        <v>233.9</v>
      </c>
      <c r="U6794">
        <v>10</v>
      </c>
      <c r="V6794" s="8">
        <v>135.56</v>
      </c>
      <c r="W6794" s="8">
        <v>47</v>
      </c>
      <c r="X6794" s="8">
        <v>186.9</v>
      </c>
    </row>
    <row r="6795" spans="1:24" x14ac:dyDescent="0.25">
      <c r="A6795" t="s">
        <v>7121</v>
      </c>
      <c r="B6795" s="1">
        <v>45812</v>
      </c>
      <c r="C6795" t="s">
        <v>440</v>
      </c>
      <c r="D6795" t="s">
        <v>441</v>
      </c>
      <c r="E6795" t="s">
        <v>71</v>
      </c>
      <c r="F6795" t="s">
        <v>54</v>
      </c>
      <c r="G6795" t="s">
        <v>72</v>
      </c>
      <c r="H6795" t="s">
        <v>73</v>
      </c>
      <c r="I6795" t="s">
        <v>144</v>
      </c>
      <c r="J6795" t="s">
        <v>145</v>
      </c>
      <c r="K6795" t="s">
        <v>33</v>
      </c>
      <c r="L6795" s="13">
        <v>12</v>
      </c>
      <c r="M6795" s="8">
        <v>6.5</v>
      </c>
      <c r="N6795">
        <v>35</v>
      </c>
      <c r="O6795" s="8">
        <v>420</v>
      </c>
      <c r="P6795" s="14">
        <v>4.5400000000000003E-2</v>
      </c>
      <c r="Q6795" s="8">
        <v>19.07</v>
      </c>
      <c r="R6795" s="8">
        <v>400.93</v>
      </c>
      <c r="S6795" s="8">
        <v>227.5</v>
      </c>
      <c r="T6795" s="8">
        <v>173.43</v>
      </c>
      <c r="U6795">
        <v>0</v>
      </c>
      <c r="V6795" s="8">
        <v>0</v>
      </c>
      <c r="W6795" s="8">
        <v>0</v>
      </c>
      <c r="X6795" s="8">
        <v>173.43</v>
      </c>
    </row>
    <row r="6796" spans="1:24" x14ac:dyDescent="0.25">
      <c r="A6796" t="s">
        <v>7122</v>
      </c>
      <c r="B6796" s="1">
        <v>46091</v>
      </c>
      <c r="C6796" t="s">
        <v>331</v>
      </c>
      <c r="D6796" t="s">
        <v>332</v>
      </c>
      <c r="E6796" t="s">
        <v>150</v>
      </c>
      <c r="F6796" t="s">
        <v>37</v>
      </c>
      <c r="G6796" t="s">
        <v>151</v>
      </c>
      <c r="H6796" t="s">
        <v>152</v>
      </c>
      <c r="I6796" t="s">
        <v>40</v>
      </c>
      <c r="J6796" t="s">
        <v>41</v>
      </c>
      <c r="K6796" t="s">
        <v>42</v>
      </c>
      <c r="L6796" s="13">
        <v>14.5</v>
      </c>
      <c r="M6796" s="8">
        <v>4.2</v>
      </c>
      <c r="N6796">
        <v>44</v>
      </c>
      <c r="O6796" s="8">
        <v>638</v>
      </c>
      <c r="P6796" s="14">
        <v>4.1300000000000003E-2</v>
      </c>
      <c r="Q6796" s="8">
        <v>26.35</v>
      </c>
      <c r="R6796" s="8">
        <v>611.65</v>
      </c>
      <c r="S6796" s="8">
        <v>184.8</v>
      </c>
      <c r="T6796" s="8">
        <v>426.85</v>
      </c>
      <c r="U6796">
        <v>0</v>
      </c>
      <c r="V6796" s="8">
        <v>0</v>
      </c>
      <c r="W6796" s="8">
        <v>0</v>
      </c>
      <c r="X6796" s="8">
        <v>426.85</v>
      </c>
    </row>
    <row r="6797" spans="1:24" x14ac:dyDescent="0.25">
      <c r="A6797" t="s">
        <v>7123</v>
      </c>
      <c r="B6797" s="1">
        <v>46235</v>
      </c>
      <c r="C6797" t="s">
        <v>551</v>
      </c>
      <c r="D6797" t="s">
        <v>552</v>
      </c>
      <c r="E6797" t="s">
        <v>27</v>
      </c>
      <c r="F6797" t="s">
        <v>54</v>
      </c>
      <c r="G6797" t="s">
        <v>38</v>
      </c>
      <c r="H6797" t="s">
        <v>39</v>
      </c>
      <c r="I6797" t="s">
        <v>144</v>
      </c>
      <c r="J6797" t="s">
        <v>145</v>
      </c>
      <c r="K6797" t="s">
        <v>33</v>
      </c>
      <c r="L6797" s="13">
        <v>12</v>
      </c>
      <c r="M6797" s="8">
        <v>6.5</v>
      </c>
      <c r="N6797">
        <v>74</v>
      </c>
      <c r="O6797" s="8">
        <v>888</v>
      </c>
      <c r="P6797" s="14">
        <v>2.4400000000000002E-2</v>
      </c>
      <c r="Q6797" s="8">
        <v>21.67</v>
      </c>
      <c r="R6797" s="8">
        <v>866.33</v>
      </c>
      <c r="S6797" s="8">
        <v>481</v>
      </c>
      <c r="T6797" s="8">
        <v>385.33</v>
      </c>
      <c r="U6797">
        <v>0</v>
      </c>
      <c r="V6797" s="8">
        <v>0</v>
      </c>
      <c r="W6797" s="8">
        <v>0</v>
      </c>
      <c r="X6797" s="8">
        <v>385.33</v>
      </c>
    </row>
    <row r="6798" spans="1:24" x14ac:dyDescent="0.25">
      <c r="A6798" t="s">
        <v>7124</v>
      </c>
      <c r="B6798" s="1">
        <v>46224</v>
      </c>
      <c r="C6798" t="s">
        <v>208</v>
      </c>
      <c r="D6798" t="s">
        <v>209</v>
      </c>
      <c r="E6798" t="s">
        <v>27</v>
      </c>
      <c r="F6798" t="s">
        <v>54</v>
      </c>
      <c r="G6798" t="s">
        <v>29</v>
      </c>
      <c r="H6798" t="s">
        <v>30</v>
      </c>
      <c r="I6798" t="s">
        <v>57</v>
      </c>
      <c r="J6798" t="s">
        <v>58</v>
      </c>
      <c r="K6798" t="s">
        <v>59</v>
      </c>
      <c r="L6798" s="13">
        <v>10.5</v>
      </c>
      <c r="M6798" s="8">
        <v>7.5</v>
      </c>
      <c r="N6798">
        <v>10</v>
      </c>
      <c r="O6798" s="8">
        <v>105</v>
      </c>
      <c r="P6798" s="14">
        <v>3.7699999999999997E-2</v>
      </c>
      <c r="Q6798" s="8">
        <v>3.96</v>
      </c>
      <c r="R6798" s="8">
        <v>101.04</v>
      </c>
      <c r="S6798" s="8">
        <v>75</v>
      </c>
      <c r="T6798" s="8">
        <v>26.04</v>
      </c>
      <c r="U6798">
        <v>0</v>
      </c>
      <c r="V6798" s="8">
        <v>0</v>
      </c>
      <c r="W6798" s="8">
        <v>0</v>
      </c>
      <c r="X6798" s="8">
        <v>26.04</v>
      </c>
    </row>
    <row r="6799" spans="1:24" x14ac:dyDescent="0.25">
      <c r="A6799" t="s">
        <v>7125</v>
      </c>
      <c r="B6799" s="1">
        <v>45473</v>
      </c>
      <c r="C6799" t="s">
        <v>410</v>
      </c>
      <c r="D6799" t="s">
        <v>411</v>
      </c>
      <c r="E6799" t="s">
        <v>150</v>
      </c>
      <c r="F6799" t="s">
        <v>46</v>
      </c>
      <c r="G6799" t="s">
        <v>151</v>
      </c>
      <c r="H6799" t="s">
        <v>152</v>
      </c>
      <c r="I6799" t="s">
        <v>99</v>
      </c>
      <c r="J6799" t="s">
        <v>100</v>
      </c>
      <c r="K6799" t="s">
        <v>49</v>
      </c>
      <c r="L6799" s="13">
        <v>3.8</v>
      </c>
      <c r="M6799" s="8">
        <v>2.6</v>
      </c>
      <c r="N6799">
        <v>30</v>
      </c>
      <c r="O6799" s="8">
        <v>114</v>
      </c>
      <c r="P6799" s="14">
        <v>0.11260000000000001</v>
      </c>
      <c r="Q6799" s="8">
        <v>12.84</v>
      </c>
      <c r="R6799" s="8">
        <v>101.16</v>
      </c>
      <c r="S6799" s="8">
        <v>78</v>
      </c>
      <c r="T6799" s="8">
        <v>23.16</v>
      </c>
      <c r="U6799">
        <v>0</v>
      </c>
      <c r="V6799" s="8">
        <v>0</v>
      </c>
      <c r="W6799" s="8">
        <v>0</v>
      </c>
      <c r="X6799" s="8">
        <v>23.16</v>
      </c>
    </row>
    <row r="6800" spans="1:24" x14ac:dyDescent="0.25">
      <c r="A6800" t="s">
        <v>7126</v>
      </c>
      <c r="B6800" s="1">
        <v>46000</v>
      </c>
      <c r="C6800" t="s">
        <v>174</v>
      </c>
      <c r="D6800" t="s">
        <v>175</v>
      </c>
      <c r="E6800" t="s">
        <v>150</v>
      </c>
      <c r="F6800" t="s">
        <v>54</v>
      </c>
      <c r="G6800" t="s">
        <v>151</v>
      </c>
      <c r="H6800" t="s">
        <v>152</v>
      </c>
      <c r="I6800" t="s">
        <v>144</v>
      </c>
      <c r="J6800" t="s">
        <v>145</v>
      </c>
      <c r="K6800" t="s">
        <v>33</v>
      </c>
      <c r="L6800" s="13">
        <v>12</v>
      </c>
      <c r="M6800" s="8">
        <v>6.5</v>
      </c>
      <c r="N6800">
        <v>56</v>
      </c>
      <c r="O6800" s="8">
        <v>672</v>
      </c>
      <c r="P6800" s="14">
        <v>1.0999999999999999E-2</v>
      </c>
      <c r="Q6800" s="8">
        <v>7.39</v>
      </c>
      <c r="R6800" s="8">
        <v>664.61</v>
      </c>
      <c r="S6800" s="8">
        <v>364</v>
      </c>
      <c r="T6800" s="8">
        <v>300.61</v>
      </c>
      <c r="U6800">
        <v>0</v>
      </c>
      <c r="V6800" s="8">
        <v>0</v>
      </c>
      <c r="W6800" s="8">
        <v>0</v>
      </c>
      <c r="X6800" s="8">
        <v>300.61</v>
      </c>
    </row>
    <row r="6801" spans="1:24" x14ac:dyDescent="0.25">
      <c r="A6801" t="s">
        <v>7127</v>
      </c>
      <c r="B6801" s="1">
        <v>45884</v>
      </c>
      <c r="C6801" t="s">
        <v>205</v>
      </c>
      <c r="D6801" t="s">
        <v>206</v>
      </c>
      <c r="E6801" t="s">
        <v>71</v>
      </c>
      <c r="F6801" t="s">
        <v>54</v>
      </c>
      <c r="G6801" t="s">
        <v>165</v>
      </c>
      <c r="H6801" t="s">
        <v>166</v>
      </c>
      <c r="I6801" t="s">
        <v>112</v>
      </c>
      <c r="J6801" t="s">
        <v>113</v>
      </c>
      <c r="K6801" t="s">
        <v>42</v>
      </c>
      <c r="L6801" s="13">
        <v>8.5</v>
      </c>
      <c r="M6801" s="8">
        <v>2.8</v>
      </c>
      <c r="N6801">
        <v>59</v>
      </c>
      <c r="O6801" s="8">
        <v>501.5</v>
      </c>
      <c r="P6801" s="14">
        <v>1.38E-2</v>
      </c>
      <c r="Q6801" s="8">
        <v>6.92</v>
      </c>
      <c r="R6801" s="8">
        <v>494.58</v>
      </c>
      <c r="S6801" s="8">
        <v>165.2</v>
      </c>
      <c r="T6801" s="8">
        <v>329.38</v>
      </c>
      <c r="U6801">
        <v>0</v>
      </c>
      <c r="V6801" s="8">
        <v>0</v>
      </c>
      <c r="W6801" s="8">
        <v>0</v>
      </c>
      <c r="X6801" s="8">
        <v>329.38</v>
      </c>
    </row>
    <row r="6802" spans="1:24" x14ac:dyDescent="0.25">
      <c r="A6802" t="s">
        <v>7128</v>
      </c>
      <c r="B6802" s="1">
        <v>45469</v>
      </c>
      <c r="C6802" t="s">
        <v>148</v>
      </c>
      <c r="D6802" t="s">
        <v>149</v>
      </c>
      <c r="E6802" t="s">
        <v>150</v>
      </c>
      <c r="F6802" t="s">
        <v>37</v>
      </c>
      <c r="G6802" t="s">
        <v>151</v>
      </c>
      <c r="H6802" t="s">
        <v>152</v>
      </c>
      <c r="I6802" t="s">
        <v>127</v>
      </c>
      <c r="J6802" t="s">
        <v>128</v>
      </c>
      <c r="K6802" t="s">
        <v>33</v>
      </c>
      <c r="L6802" s="13">
        <v>7.2</v>
      </c>
      <c r="M6802" s="8">
        <v>3.6</v>
      </c>
      <c r="N6802">
        <v>40</v>
      </c>
      <c r="O6802" s="8">
        <v>288</v>
      </c>
      <c r="P6802" s="14">
        <v>8.0000000000000002E-3</v>
      </c>
      <c r="Q6802" s="8">
        <v>2.2999999999999998</v>
      </c>
      <c r="R6802" s="8">
        <v>285.7</v>
      </c>
      <c r="S6802" s="8">
        <v>144</v>
      </c>
      <c r="T6802" s="8">
        <v>141.69999999999999</v>
      </c>
      <c r="U6802">
        <v>0</v>
      </c>
      <c r="V6802" s="8">
        <v>0</v>
      </c>
      <c r="W6802" s="8">
        <v>0</v>
      </c>
      <c r="X6802" s="8">
        <v>141.69999999999999</v>
      </c>
    </row>
    <row r="6803" spans="1:24" x14ac:dyDescent="0.25">
      <c r="A6803" t="s">
        <v>7129</v>
      </c>
      <c r="B6803" s="1">
        <v>46040</v>
      </c>
      <c r="C6803" t="s">
        <v>325</v>
      </c>
      <c r="D6803" t="s">
        <v>326</v>
      </c>
      <c r="E6803" t="s">
        <v>27</v>
      </c>
      <c r="F6803" t="s">
        <v>37</v>
      </c>
      <c r="G6803" t="s">
        <v>38</v>
      </c>
      <c r="H6803" t="s">
        <v>39</v>
      </c>
      <c r="I6803" t="s">
        <v>127</v>
      </c>
      <c r="J6803" t="s">
        <v>128</v>
      </c>
      <c r="K6803" t="s">
        <v>33</v>
      </c>
      <c r="L6803" s="13">
        <v>7.2</v>
      </c>
      <c r="M6803" s="8">
        <v>3.6</v>
      </c>
      <c r="N6803">
        <v>47</v>
      </c>
      <c r="O6803" s="8">
        <v>338.4</v>
      </c>
      <c r="P6803" s="14">
        <v>1.0500000000000001E-2</v>
      </c>
      <c r="Q6803" s="8">
        <v>3.55</v>
      </c>
      <c r="R6803" s="8">
        <v>334.85</v>
      </c>
      <c r="S6803" s="8">
        <v>169.2</v>
      </c>
      <c r="T6803" s="8">
        <v>165.65</v>
      </c>
      <c r="U6803">
        <v>0</v>
      </c>
      <c r="V6803" s="8">
        <v>0</v>
      </c>
      <c r="W6803" s="8">
        <v>0</v>
      </c>
      <c r="X6803" s="8">
        <v>165.65</v>
      </c>
    </row>
    <row r="6804" spans="1:24" x14ac:dyDescent="0.25">
      <c r="A6804" t="s">
        <v>7130</v>
      </c>
      <c r="B6804" s="1">
        <v>46126</v>
      </c>
      <c r="C6804" t="s">
        <v>301</v>
      </c>
      <c r="D6804" t="s">
        <v>302</v>
      </c>
      <c r="E6804" t="s">
        <v>63</v>
      </c>
      <c r="F6804" t="s">
        <v>37</v>
      </c>
      <c r="G6804" t="s">
        <v>79</v>
      </c>
      <c r="H6804" t="s">
        <v>80</v>
      </c>
      <c r="I6804" t="s">
        <v>127</v>
      </c>
      <c r="J6804" t="s">
        <v>128</v>
      </c>
      <c r="K6804" t="s">
        <v>33</v>
      </c>
      <c r="L6804" s="13">
        <v>7.2</v>
      </c>
      <c r="M6804" s="8">
        <v>3.6</v>
      </c>
      <c r="N6804">
        <v>50</v>
      </c>
      <c r="O6804" s="8">
        <v>360</v>
      </c>
      <c r="P6804" s="14">
        <v>1.7500000000000002E-2</v>
      </c>
      <c r="Q6804" s="8">
        <v>6.3</v>
      </c>
      <c r="R6804" s="8">
        <v>353.7</v>
      </c>
      <c r="S6804" s="8">
        <v>180</v>
      </c>
      <c r="T6804" s="8">
        <v>173.7</v>
      </c>
      <c r="U6804">
        <v>0</v>
      </c>
      <c r="V6804" s="8">
        <v>0</v>
      </c>
      <c r="W6804" s="8">
        <v>0</v>
      </c>
      <c r="X6804" s="8">
        <v>173.7</v>
      </c>
    </row>
    <row r="6805" spans="1:24" x14ac:dyDescent="0.25">
      <c r="A6805" t="s">
        <v>7131</v>
      </c>
      <c r="B6805" s="1">
        <v>45423</v>
      </c>
      <c r="C6805" t="s">
        <v>279</v>
      </c>
      <c r="D6805" t="s">
        <v>280</v>
      </c>
      <c r="E6805" t="s">
        <v>53</v>
      </c>
      <c r="F6805" t="s">
        <v>54</v>
      </c>
      <c r="G6805" t="s">
        <v>55</v>
      </c>
      <c r="H6805" t="s">
        <v>56</v>
      </c>
      <c r="I6805" t="s">
        <v>99</v>
      </c>
      <c r="J6805" t="s">
        <v>100</v>
      </c>
      <c r="K6805" t="s">
        <v>49</v>
      </c>
      <c r="L6805" s="13">
        <v>3.8</v>
      </c>
      <c r="M6805" s="8">
        <v>2.6</v>
      </c>
      <c r="N6805">
        <v>118</v>
      </c>
      <c r="O6805" s="8">
        <v>448.4</v>
      </c>
      <c r="P6805" s="14">
        <v>2.2000000000000001E-3</v>
      </c>
      <c r="Q6805" s="8">
        <v>0.99</v>
      </c>
      <c r="R6805" s="8">
        <v>447.41</v>
      </c>
      <c r="S6805" s="8">
        <v>306.8</v>
      </c>
      <c r="T6805" s="8">
        <v>140.61000000000001</v>
      </c>
      <c r="U6805">
        <v>0</v>
      </c>
      <c r="V6805" s="8">
        <v>0</v>
      </c>
      <c r="W6805" s="8">
        <v>0</v>
      </c>
      <c r="X6805" s="8">
        <v>140.61000000000001</v>
      </c>
    </row>
    <row r="6806" spans="1:24" x14ac:dyDescent="0.25">
      <c r="A6806" t="s">
        <v>7132</v>
      </c>
      <c r="B6806" s="1">
        <v>45398</v>
      </c>
      <c r="C6806" t="s">
        <v>51</v>
      </c>
      <c r="D6806" t="s">
        <v>52</v>
      </c>
      <c r="E6806" t="s">
        <v>53</v>
      </c>
      <c r="F6806" t="s">
        <v>54</v>
      </c>
      <c r="G6806" t="s">
        <v>55</v>
      </c>
      <c r="H6806" t="s">
        <v>56</v>
      </c>
      <c r="I6806" t="s">
        <v>117</v>
      </c>
      <c r="J6806" t="s">
        <v>118</v>
      </c>
      <c r="K6806" t="s">
        <v>59</v>
      </c>
      <c r="L6806" s="13">
        <v>6</v>
      </c>
      <c r="M6806" s="8">
        <v>4.2</v>
      </c>
      <c r="N6806">
        <v>158</v>
      </c>
      <c r="O6806" s="8">
        <v>948</v>
      </c>
      <c r="P6806" s="14">
        <v>7.6E-3</v>
      </c>
      <c r="Q6806" s="8">
        <v>7.2</v>
      </c>
      <c r="R6806" s="8">
        <v>940.8</v>
      </c>
      <c r="S6806" s="8">
        <v>663.6</v>
      </c>
      <c r="T6806" s="8">
        <v>277.2</v>
      </c>
      <c r="U6806">
        <v>0</v>
      </c>
      <c r="V6806" s="8">
        <v>0</v>
      </c>
      <c r="W6806" s="8">
        <v>0</v>
      </c>
      <c r="X6806" s="8">
        <v>277.2</v>
      </c>
    </row>
    <row r="6807" spans="1:24" x14ac:dyDescent="0.25">
      <c r="A6807" t="s">
        <v>7133</v>
      </c>
      <c r="B6807" s="1">
        <v>45688</v>
      </c>
      <c r="C6807" t="s">
        <v>215</v>
      </c>
      <c r="D6807" t="s">
        <v>216</v>
      </c>
      <c r="E6807" t="s">
        <v>27</v>
      </c>
      <c r="F6807" t="s">
        <v>54</v>
      </c>
      <c r="G6807" t="s">
        <v>29</v>
      </c>
      <c r="H6807" t="s">
        <v>30</v>
      </c>
      <c r="I6807" t="s">
        <v>122</v>
      </c>
      <c r="J6807" t="s">
        <v>123</v>
      </c>
      <c r="K6807" t="s">
        <v>59</v>
      </c>
      <c r="L6807" s="13">
        <v>5.5</v>
      </c>
      <c r="M6807" s="8">
        <v>3.8</v>
      </c>
      <c r="N6807">
        <v>124</v>
      </c>
      <c r="O6807" s="8">
        <v>682</v>
      </c>
      <c r="P6807" s="14">
        <v>2.5100000000000001E-2</v>
      </c>
      <c r="Q6807" s="8">
        <v>17.12</v>
      </c>
      <c r="R6807" s="8">
        <v>664.88</v>
      </c>
      <c r="S6807" s="8">
        <v>471.2</v>
      </c>
      <c r="T6807" s="8">
        <v>193.68</v>
      </c>
      <c r="U6807">
        <v>0</v>
      </c>
      <c r="V6807" s="8">
        <v>0</v>
      </c>
      <c r="W6807" s="8">
        <v>0</v>
      </c>
      <c r="X6807" s="8">
        <v>193.68</v>
      </c>
    </row>
    <row r="6808" spans="1:24" x14ac:dyDescent="0.25">
      <c r="A6808" t="s">
        <v>7134</v>
      </c>
      <c r="B6808" s="1">
        <v>45965</v>
      </c>
      <c r="C6808" t="s">
        <v>357</v>
      </c>
      <c r="D6808" t="s">
        <v>358</v>
      </c>
      <c r="E6808" t="s">
        <v>27</v>
      </c>
      <c r="F6808" t="s">
        <v>46</v>
      </c>
      <c r="G6808" t="s">
        <v>29</v>
      </c>
      <c r="H6808" t="s">
        <v>30</v>
      </c>
      <c r="I6808" t="s">
        <v>117</v>
      </c>
      <c r="J6808" t="s">
        <v>118</v>
      </c>
      <c r="K6808" t="s">
        <v>59</v>
      </c>
      <c r="L6808" s="13">
        <v>6</v>
      </c>
      <c r="M6808" s="8">
        <v>4.2</v>
      </c>
      <c r="N6808">
        <v>37</v>
      </c>
      <c r="O6808" s="8">
        <v>222</v>
      </c>
      <c r="P6808" s="14">
        <v>0.2094</v>
      </c>
      <c r="Q6808" s="8">
        <v>46.49</v>
      </c>
      <c r="R6808" s="8">
        <v>175.51</v>
      </c>
      <c r="S6808" s="8">
        <v>155.4</v>
      </c>
      <c r="T6808" s="8">
        <v>20.11</v>
      </c>
      <c r="U6808">
        <v>0</v>
      </c>
      <c r="V6808" s="8">
        <v>0</v>
      </c>
      <c r="W6808" s="8">
        <v>0</v>
      </c>
      <c r="X6808" s="8">
        <v>20.11</v>
      </c>
    </row>
    <row r="6809" spans="1:24" x14ac:dyDescent="0.25">
      <c r="A6809" t="s">
        <v>7135</v>
      </c>
      <c r="B6809" s="1">
        <v>45906</v>
      </c>
      <c r="C6809" t="s">
        <v>35</v>
      </c>
      <c r="D6809" t="s">
        <v>36</v>
      </c>
      <c r="E6809" t="s">
        <v>27</v>
      </c>
      <c r="F6809" t="s">
        <v>37</v>
      </c>
      <c r="G6809" t="s">
        <v>29</v>
      </c>
      <c r="H6809" t="s">
        <v>30</v>
      </c>
      <c r="I6809" t="s">
        <v>66</v>
      </c>
      <c r="J6809" t="s">
        <v>67</v>
      </c>
      <c r="K6809" t="s">
        <v>33</v>
      </c>
      <c r="L6809" s="13">
        <v>4.5</v>
      </c>
      <c r="M6809" s="8">
        <v>2.1</v>
      </c>
      <c r="N6809">
        <v>11</v>
      </c>
      <c r="O6809" s="8">
        <v>49.5</v>
      </c>
      <c r="P6809" s="14">
        <v>6.4999999999999997E-3</v>
      </c>
      <c r="Q6809" s="8">
        <v>0.32</v>
      </c>
      <c r="R6809" s="8">
        <v>49.18</v>
      </c>
      <c r="S6809" s="8">
        <v>23.1</v>
      </c>
      <c r="T6809" s="8">
        <v>26.08</v>
      </c>
      <c r="U6809">
        <v>0</v>
      </c>
      <c r="V6809" s="8">
        <v>0</v>
      </c>
      <c r="W6809" s="8">
        <v>0</v>
      </c>
      <c r="X6809" s="8">
        <v>26.08</v>
      </c>
    </row>
    <row r="6810" spans="1:24" x14ac:dyDescent="0.25">
      <c r="A6810" t="s">
        <v>7136</v>
      </c>
      <c r="B6810" s="1">
        <v>45912</v>
      </c>
      <c r="C6810" t="s">
        <v>180</v>
      </c>
      <c r="D6810" t="s">
        <v>181</v>
      </c>
      <c r="E6810" t="s">
        <v>63</v>
      </c>
      <c r="F6810" t="s">
        <v>46</v>
      </c>
      <c r="G6810" t="s">
        <v>64</v>
      </c>
      <c r="H6810" t="s">
        <v>65</v>
      </c>
      <c r="I6810" t="s">
        <v>99</v>
      </c>
      <c r="J6810" t="s">
        <v>100</v>
      </c>
      <c r="K6810" t="s">
        <v>49</v>
      </c>
      <c r="L6810" s="13">
        <v>3.8</v>
      </c>
      <c r="M6810" s="8">
        <v>2.6</v>
      </c>
      <c r="N6810">
        <v>18</v>
      </c>
      <c r="O6810" s="8">
        <v>68.400000000000006</v>
      </c>
      <c r="P6810" s="14">
        <v>0.19159999999999999</v>
      </c>
      <c r="Q6810" s="8">
        <v>13.11</v>
      </c>
      <c r="R6810" s="8">
        <v>55.29</v>
      </c>
      <c r="S6810" s="8">
        <v>46.8</v>
      </c>
      <c r="T6810" s="8">
        <v>8.49</v>
      </c>
      <c r="U6810">
        <v>0</v>
      </c>
      <c r="V6810" s="8">
        <v>0</v>
      </c>
      <c r="W6810" s="8">
        <v>0</v>
      </c>
      <c r="X6810" s="8">
        <v>8.49</v>
      </c>
    </row>
    <row r="6811" spans="1:24" x14ac:dyDescent="0.25">
      <c r="A6811" t="s">
        <v>7137</v>
      </c>
      <c r="B6811" s="1">
        <v>46195</v>
      </c>
      <c r="C6811" t="s">
        <v>244</v>
      </c>
      <c r="D6811" t="s">
        <v>245</v>
      </c>
      <c r="E6811" t="s">
        <v>53</v>
      </c>
      <c r="F6811" t="s">
        <v>46</v>
      </c>
      <c r="G6811" t="s">
        <v>55</v>
      </c>
      <c r="H6811" t="s">
        <v>56</v>
      </c>
      <c r="I6811" t="s">
        <v>66</v>
      </c>
      <c r="J6811" t="s">
        <v>67</v>
      </c>
      <c r="K6811" t="s">
        <v>33</v>
      </c>
      <c r="L6811" s="13">
        <v>4.5</v>
      </c>
      <c r="M6811" s="8">
        <v>2.1</v>
      </c>
      <c r="N6811">
        <v>7</v>
      </c>
      <c r="O6811" s="8">
        <v>31.5</v>
      </c>
      <c r="P6811" s="14">
        <v>0.16009999999999999</v>
      </c>
      <c r="Q6811" s="8">
        <v>5.04</v>
      </c>
      <c r="R6811" s="8">
        <v>26.46</v>
      </c>
      <c r="S6811" s="8">
        <v>14.7</v>
      </c>
      <c r="T6811" s="8">
        <v>11.76</v>
      </c>
      <c r="U6811">
        <v>0</v>
      </c>
      <c r="V6811" s="8">
        <v>0</v>
      </c>
      <c r="W6811" s="8">
        <v>0</v>
      </c>
      <c r="X6811" s="8">
        <v>11.76</v>
      </c>
    </row>
    <row r="6812" spans="1:24" x14ac:dyDescent="0.25">
      <c r="A6812" t="s">
        <v>7138</v>
      </c>
      <c r="B6812" s="1">
        <v>45621</v>
      </c>
      <c r="C6812" t="s">
        <v>154</v>
      </c>
      <c r="D6812" t="s">
        <v>155</v>
      </c>
      <c r="E6812" t="s">
        <v>150</v>
      </c>
      <c r="F6812" t="s">
        <v>46</v>
      </c>
      <c r="G6812" t="s">
        <v>151</v>
      </c>
      <c r="H6812" t="s">
        <v>152</v>
      </c>
      <c r="I6812" t="s">
        <v>144</v>
      </c>
      <c r="J6812" t="s">
        <v>145</v>
      </c>
      <c r="K6812" t="s">
        <v>33</v>
      </c>
      <c r="L6812" s="13">
        <v>12</v>
      </c>
      <c r="M6812" s="8">
        <v>6.5</v>
      </c>
      <c r="N6812">
        <v>33</v>
      </c>
      <c r="O6812" s="8">
        <v>396</v>
      </c>
      <c r="P6812" s="14">
        <v>0.21809999999999999</v>
      </c>
      <c r="Q6812" s="8">
        <v>86.37</v>
      </c>
      <c r="R6812" s="8">
        <v>309.63</v>
      </c>
      <c r="S6812" s="8">
        <v>214.5</v>
      </c>
      <c r="T6812" s="8">
        <v>95.13</v>
      </c>
      <c r="U6812">
        <v>0</v>
      </c>
      <c r="V6812" s="8">
        <v>0</v>
      </c>
      <c r="W6812" s="8">
        <v>0</v>
      </c>
      <c r="X6812" s="8">
        <v>95.13</v>
      </c>
    </row>
    <row r="6813" spans="1:24" x14ac:dyDescent="0.25">
      <c r="A6813" t="s">
        <v>7139</v>
      </c>
      <c r="B6813" s="1">
        <v>45808</v>
      </c>
      <c r="C6813" t="s">
        <v>269</v>
      </c>
      <c r="D6813" t="s">
        <v>270</v>
      </c>
      <c r="E6813" t="s">
        <v>27</v>
      </c>
      <c r="F6813" t="s">
        <v>37</v>
      </c>
      <c r="G6813" t="s">
        <v>38</v>
      </c>
      <c r="H6813" t="s">
        <v>39</v>
      </c>
      <c r="I6813" t="s">
        <v>117</v>
      </c>
      <c r="J6813" t="s">
        <v>118</v>
      </c>
      <c r="K6813" t="s">
        <v>59</v>
      </c>
      <c r="L6813" s="13">
        <v>6</v>
      </c>
      <c r="M6813" s="8">
        <v>4.2</v>
      </c>
      <c r="N6813">
        <v>4</v>
      </c>
      <c r="O6813" s="8">
        <v>24</v>
      </c>
      <c r="P6813" s="14">
        <v>0.02</v>
      </c>
      <c r="Q6813" s="8">
        <v>0.48</v>
      </c>
      <c r="R6813" s="8">
        <v>23.52</v>
      </c>
      <c r="S6813" s="8">
        <v>16.8</v>
      </c>
      <c r="T6813" s="8">
        <v>6.72</v>
      </c>
      <c r="U6813">
        <v>0</v>
      </c>
      <c r="V6813" s="8">
        <v>0</v>
      </c>
      <c r="W6813" s="8">
        <v>0</v>
      </c>
      <c r="X6813" s="8">
        <v>6.72</v>
      </c>
    </row>
    <row r="6814" spans="1:24" x14ac:dyDescent="0.25">
      <c r="A6814" t="s">
        <v>7140</v>
      </c>
      <c r="B6814" s="1">
        <v>46194</v>
      </c>
      <c r="C6814" t="s">
        <v>180</v>
      </c>
      <c r="D6814" t="s">
        <v>181</v>
      </c>
      <c r="E6814" t="s">
        <v>63</v>
      </c>
      <c r="F6814" t="s">
        <v>46</v>
      </c>
      <c r="G6814" t="s">
        <v>64</v>
      </c>
      <c r="H6814" t="s">
        <v>65</v>
      </c>
      <c r="I6814" t="s">
        <v>40</v>
      </c>
      <c r="J6814" t="s">
        <v>41</v>
      </c>
      <c r="K6814" t="s">
        <v>42</v>
      </c>
      <c r="L6814" s="13">
        <v>14.5</v>
      </c>
      <c r="M6814" s="8">
        <v>4.2</v>
      </c>
      <c r="N6814">
        <v>6</v>
      </c>
      <c r="O6814" s="8">
        <v>87</v>
      </c>
      <c r="P6814" s="14">
        <v>7.3499999999999996E-2</v>
      </c>
      <c r="Q6814" s="8">
        <v>6.39</v>
      </c>
      <c r="R6814" s="8">
        <v>80.61</v>
      </c>
      <c r="S6814" s="8">
        <v>25.2</v>
      </c>
      <c r="T6814" s="8">
        <v>55.41</v>
      </c>
      <c r="U6814">
        <v>1</v>
      </c>
      <c r="V6814" s="8">
        <v>13.43</v>
      </c>
      <c r="W6814" s="8">
        <v>4.7</v>
      </c>
      <c r="X6814" s="8">
        <v>50.71</v>
      </c>
    </row>
    <row r="6815" spans="1:24" x14ac:dyDescent="0.25">
      <c r="A6815" t="s">
        <v>7141</v>
      </c>
      <c r="B6815" s="1">
        <v>45685</v>
      </c>
      <c r="C6815" t="s">
        <v>315</v>
      </c>
      <c r="D6815" t="s">
        <v>316</v>
      </c>
      <c r="E6815" t="s">
        <v>27</v>
      </c>
      <c r="F6815" t="s">
        <v>46</v>
      </c>
      <c r="G6815" t="s">
        <v>29</v>
      </c>
      <c r="H6815" t="s">
        <v>30</v>
      </c>
      <c r="I6815" t="s">
        <v>31</v>
      </c>
      <c r="J6815" t="s">
        <v>32</v>
      </c>
      <c r="K6815" t="s">
        <v>33</v>
      </c>
      <c r="L6815" s="13">
        <v>5.8</v>
      </c>
      <c r="M6815" s="8">
        <v>2.7</v>
      </c>
      <c r="N6815">
        <v>27</v>
      </c>
      <c r="O6815" s="8">
        <v>156.6</v>
      </c>
      <c r="P6815" s="14">
        <v>0.21709999999999999</v>
      </c>
      <c r="Q6815" s="8">
        <v>34</v>
      </c>
      <c r="R6815" s="8">
        <v>122.6</v>
      </c>
      <c r="S6815" s="8">
        <v>72.900000000000006</v>
      </c>
      <c r="T6815" s="8">
        <v>49.7</v>
      </c>
      <c r="U6815">
        <v>0</v>
      </c>
      <c r="V6815" s="8">
        <v>0</v>
      </c>
      <c r="W6815" s="8">
        <v>0</v>
      </c>
      <c r="X6815" s="8">
        <v>49.7</v>
      </c>
    </row>
    <row r="6816" spans="1:24" x14ac:dyDescent="0.25">
      <c r="A6816" t="s">
        <v>7142</v>
      </c>
      <c r="B6816" s="1">
        <v>45720</v>
      </c>
      <c r="C6816" t="s">
        <v>82</v>
      </c>
      <c r="D6816" t="s">
        <v>83</v>
      </c>
      <c r="E6816" t="s">
        <v>71</v>
      </c>
      <c r="F6816" t="s">
        <v>46</v>
      </c>
      <c r="G6816" t="s">
        <v>72</v>
      </c>
      <c r="H6816" t="s">
        <v>73</v>
      </c>
      <c r="I6816" t="s">
        <v>47</v>
      </c>
      <c r="J6816" t="s">
        <v>48</v>
      </c>
      <c r="K6816" t="s">
        <v>49</v>
      </c>
      <c r="L6816" s="13">
        <v>5</v>
      </c>
      <c r="M6816" s="8">
        <v>3.2</v>
      </c>
      <c r="N6816">
        <v>19</v>
      </c>
      <c r="O6816" s="8">
        <v>95</v>
      </c>
      <c r="P6816" s="14">
        <v>9.8599999999999993E-2</v>
      </c>
      <c r="Q6816" s="8">
        <v>9.3699999999999992</v>
      </c>
      <c r="R6816" s="8">
        <v>85.63</v>
      </c>
      <c r="S6816" s="8">
        <v>60.8</v>
      </c>
      <c r="T6816" s="8">
        <v>24.83</v>
      </c>
      <c r="U6816">
        <v>0</v>
      </c>
      <c r="V6816" s="8">
        <v>0</v>
      </c>
      <c r="W6816" s="8">
        <v>0</v>
      </c>
      <c r="X6816" s="8">
        <v>24.83</v>
      </c>
    </row>
    <row r="6817" spans="1:24" x14ac:dyDescent="0.25">
      <c r="A6817" t="s">
        <v>7143</v>
      </c>
      <c r="B6817" s="1">
        <v>45915</v>
      </c>
      <c r="C6817" t="s">
        <v>177</v>
      </c>
      <c r="D6817" t="s">
        <v>178</v>
      </c>
      <c r="E6817" t="s">
        <v>27</v>
      </c>
      <c r="F6817" t="s">
        <v>37</v>
      </c>
      <c r="G6817" t="s">
        <v>29</v>
      </c>
      <c r="H6817" t="s">
        <v>30</v>
      </c>
      <c r="I6817" t="s">
        <v>127</v>
      </c>
      <c r="J6817" t="s">
        <v>128</v>
      </c>
      <c r="K6817" t="s">
        <v>33</v>
      </c>
      <c r="L6817" s="13">
        <v>7.2</v>
      </c>
      <c r="M6817" s="8">
        <v>3.6</v>
      </c>
      <c r="N6817">
        <v>12</v>
      </c>
      <c r="O6817" s="8">
        <v>86.4</v>
      </c>
      <c r="P6817" s="14">
        <v>4.3499999999999997E-2</v>
      </c>
      <c r="Q6817" s="8">
        <v>3.76</v>
      </c>
      <c r="R6817" s="8">
        <v>82.64</v>
      </c>
      <c r="S6817" s="8">
        <v>43.2</v>
      </c>
      <c r="T6817" s="8">
        <v>39.44</v>
      </c>
      <c r="U6817">
        <v>0</v>
      </c>
      <c r="V6817" s="8">
        <v>0</v>
      </c>
      <c r="W6817" s="8">
        <v>0</v>
      </c>
      <c r="X6817" s="8">
        <v>39.44</v>
      </c>
    </row>
    <row r="6818" spans="1:24" x14ac:dyDescent="0.25">
      <c r="A6818" t="s">
        <v>7144</v>
      </c>
      <c r="B6818" s="1">
        <v>46229</v>
      </c>
      <c r="C6818" t="s">
        <v>337</v>
      </c>
      <c r="D6818" t="s">
        <v>338</v>
      </c>
      <c r="E6818" t="s">
        <v>27</v>
      </c>
      <c r="F6818" t="s">
        <v>54</v>
      </c>
      <c r="G6818" t="s">
        <v>38</v>
      </c>
      <c r="H6818" t="s">
        <v>39</v>
      </c>
      <c r="I6818" t="s">
        <v>112</v>
      </c>
      <c r="J6818" t="s">
        <v>113</v>
      </c>
      <c r="K6818" t="s">
        <v>42</v>
      </c>
      <c r="L6818" s="13">
        <v>8.5</v>
      </c>
      <c r="M6818" s="8">
        <v>2.8</v>
      </c>
      <c r="N6818">
        <v>64</v>
      </c>
      <c r="O6818" s="8">
        <v>544</v>
      </c>
      <c r="P6818" s="14">
        <v>1.6899999999999998E-2</v>
      </c>
      <c r="Q6818" s="8">
        <v>9.19</v>
      </c>
      <c r="R6818" s="8">
        <v>534.80999999999995</v>
      </c>
      <c r="S6818" s="8">
        <v>179.2</v>
      </c>
      <c r="T6818" s="8">
        <v>355.61</v>
      </c>
      <c r="U6818">
        <v>0</v>
      </c>
      <c r="V6818" s="8">
        <v>0</v>
      </c>
      <c r="W6818" s="8">
        <v>0</v>
      </c>
      <c r="X6818" s="8">
        <v>355.61</v>
      </c>
    </row>
    <row r="6819" spans="1:24" x14ac:dyDescent="0.25">
      <c r="A6819" t="s">
        <v>7145</v>
      </c>
      <c r="B6819" s="1">
        <v>46001</v>
      </c>
      <c r="C6819" t="s">
        <v>350</v>
      </c>
      <c r="D6819" t="s">
        <v>351</v>
      </c>
      <c r="E6819" t="s">
        <v>63</v>
      </c>
      <c r="F6819" t="s">
        <v>89</v>
      </c>
      <c r="G6819" t="s">
        <v>64</v>
      </c>
      <c r="H6819" t="s">
        <v>65</v>
      </c>
      <c r="I6819" t="s">
        <v>84</v>
      </c>
      <c r="J6819" t="s">
        <v>85</v>
      </c>
      <c r="K6819" t="s">
        <v>42</v>
      </c>
      <c r="L6819" s="13">
        <v>9.9</v>
      </c>
      <c r="M6819" s="8">
        <v>3.1</v>
      </c>
      <c r="N6819">
        <v>39</v>
      </c>
      <c r="O6819" s="8">
        <v>386.1</v>
      </c>
      <c r="P6819" s="14">
        <v>5.8099999999999999E-2</v>
      </c>
      <c r="Q6819" s="8">
        <v>22.43</v>
      </c>
      <c r="R6819" s="8">
        <v>363.67</v>
      </c>
      <c r="S6819" s="8">
        <v>120.9</v>
      </c>
      <c r="T6819" s="8">
        <v>242.77</v>
      </c>
      <c r="U6819">
        <v>0</v>
      </c>
      <c r="V6819" s="8">
        <v>0</v>
      </c>
      <c r="W6819" s="8">
        <v>0</v>
      </c>
      <c r="X6819" s="8">
        <v>242.77</v>
      </c>
    </row>
    <row r="6820" spans="1:24" x14ac:dyDescent="0.25">
      <c r="A6820" t="s">
        <v>7146</v>
      </c>
      <c r="B6820" s="1">
        <v>46072</v>
      </c>
      <c r="C6820" t="s">
        <v>208</v>
      </c>
      <c r="D6820" t="s">
        <v>209</v>
      </c>
      <c r="E6820" t="s">
        <v>27</v>
      </c>
      <c r="F6820" t="s">
        <v>54</v>
      </c>
      <c r="G6820" t="s">
        <v>38</v>
      </c>
      <c r="H6820" t="s">
        <v>39</v>
      </c>
      <c r="I6820" t="s">
        <v>122</v>
      </c>
      <c r="J6820" t="s">
        <v>123</v>
      </c>
      <c r="K6820" t="s">
        <v>59</v>
      </c>
      <c r="L6820" s="13">
        <v>5.5</v>
      </c>
      <c r="M6820" s="8">
        <v>3.8</v>
      </c>
      <c r="N6820">
        <v>12</v>
      </c>
      <c r="O6820" s="8">
        <v>66</v>
      </c>
      <c r="P6820" s="14">
        <v>4.0000000000000001E-3</v>
      </c>
      <c r="Q6820" s="8">
        <v>0.26</v>
      </c>
      <c r="R6820" s="8">
        <v>65.739999999999995</v>
      </c>
      <c r="S6820" s="8">
        <v>45.6</v>
      </c>
      <c r="T6820" s="8">
        <v>20.14</v>
      </c>
      <c r="U6820">
        <v>0</v>
      </c>
      <c r="V6820" s="8">
        <v>0</v>
      </c>
      <c r="W6820" s="8">
        <v>0</v>
      </c>
      <c r="X6820" s="8">
        <v>20.14</v>
      </c>
    </row>
    <row r="6821" spans="1:24" x14ac:dyDescent="0.25">
      <c r="A6821" t="s">
        <v>7147</v>
      </c>
      <c r="B6821" s="1">
        <v>45546</v>
      </c>
      <c r="C6821" t="s">
        <v>567</v>
      </c>
      <c r="D6821" t="s">
        <v>568</v>
      </c>
      <c r="E6821" t="s">
        <v>27</v>
      </c>
      <c r="F6821" t="s">
        <v>37</v>
      </c>
      <c r="G6821" t="s">
        <v>29</v>
      </c>
      <c r="H6821" t="s">
        <v>30</v>
      </c>
      <c r="I6821" t="s">
        <v>104</v>
      </c>
      <c r="J6821" t="s">
        <v>105</v>
      </c>
      <c r="K6821" t="s">
        <v>49</v>
      </c>
      <c r="L6821" s="13">
        <v>4.2</v>
      </c>
      <c r="M6821" s="8">
        <v>2.8</v>
      </c>
      <c r="N6821">
        <v>37</v>
      </c>
      <c r="O6821" s="8">
        <v>155.4</v>
      </c>
      <c r="P6821" s="14">
        <v>9.5999999999999992E-3</v>
      </c>
      <c r="Q6821" s="8">
        <v>1.49</v>
      </c>
      <c r="R6821" s="8">
        <v>153.91</v>
      </c>
      <c r="S6821" s="8">
        <v>103.6</v>
      </c>
      <c r="T6821" s="8">
        <v>50.31</v>
      </c>
      <c r="U6821">
        <v>0</v>
      </c>
      <c r="V6821" s="8">
        <v>0</v>
      </c>
      <c r="W6821" s="8">
        <v>0</v>
      </c>
      <c r="X6821" s="8">
        <v>50.31</v>
      </c>
    </row>
    <row r="6822" spans="1:24" x14ac:dyDescent="0.25">
      <c r="A6822" t="s">
        <v>7148</v>
      </c>
      <c r="B6822" s="1">
        <v>45572</v>
      </c>
      <c r="C6822" t="s">
        <v>321</v>
      </c>
      <c r="D6822" t="s">
        <v>322</v>
      </c>
      <c r="E6822" t="s">
        <v>63</v>
      </c>
      <c r="F6822" t="s">
        <v>46</v>
      </c>
      <c r="G6822" t="s">
        <v>64</v>
      </c>
      <c r="H6822" t="s">
        <v>65</v>
      </c>
      <c r="I6822" t="s">
        <v>127</v>
      </c>
      <c r="J6822" t="s">
        <v>128</v>
      </c>
      <c r="K6822" t="s">
        <v>33</v>
      </c>
      <c r="L6822" s="13">
        <v>7.2</v>
      </c>
      <c r="M6822" s="8">
        <v>3.6</v>
      </c>
      <c r="N6822">
        <v>20</v>
      </c>
      <c r="O6822" s="8">
        <v>144</v>
      </c>
      <c r="P6822" s="14">
        <v>0.12139999999999999</v>
      </c>
      <c r="Q6822" s="8">
        <v>17.48</v>
      </c>
      <c r="R6822" s="8">
        <v>126.52</v>
      </c>
      <c r="S6822" s="8">
        <v>72</v>
      </c>
      <c r="T6822" s="8">
        <v>54.52</v>
      </c>
      <c r="U6822">
        <v>0</v>
      </c>
      <c r="V6822" s="8">
        <v>0</v>
      </c>
      <c r="W6822" s="8">
        <v>0</v>
      </c>
      <c r="X6822" s="8">
        <v>54.52</v>
      </c>
    </row>
    <row r="6823" spans="1:24" x14ac:dyDescent="0.25">
      <c r="A6823" t="s">
        <v>7149</v>
      </c>
      <c r="B6823" s="1">
        <v>45699</v>
      </c>
      <c r="C6823" t="s">
        <v>472</v>
      </c>
      <c r="D6823" t="s">
        <v>473</v>
      </c>
      <c r="E6823" t="s">
        <v>71</v>
      </c>
      <c r="F6823" t="s">
        <v>54</v>
      </c>
      <c r="G6823" t="s">
        <v>165</v>
      </c>
      <c r="H6823" t="s">
        <v>166</v>
      </c>
      <c r="I6823" t="s">
        <v>84</v>
      </c>
      <c r="J6823" t="s">
        <v>85</v>
      </c>
      <c r="K6823" t="s">
        <v>42</v>
      </c>
      <c r="L6823" s="13">
        <v>9.9</v>
      </c>
      <c r="M6823" s="8">
        <v>3.1</v>
      </c>
      <c r="N6823">
        <v>14</v>
      </c>
      <c r="O6823" s="8">
        <v>138.6</v>
      </c>
      <c r="P6823" s="14">
        <v>6.0699999999999997E-2</v>
      </c>
      <c r="Q6823" s="8">
        <v>8.41</v>
      </c>
      <c r="R6823" s="8">
        <v>130.19</v>
      </c>
      <c r="S6823" s="8">
        <v>43.4</v>
      </c>
      <c r="T6823" s="8">
        <v>86.79</v>
      </c>
      <c r="U6823">
        <v>0</v>
      </c>
      <c r="V6823" s="8">
        <v>0</v>
      </c>
      <c r="W6823" s="8">
        <v>0</v>
      </c>
      <c r="X6823" s="8">
        <v>86.79</v>
      </c>
    </row>
    <row r="6824" spans="1:24" x14ac:dyDescent="0.25">
      <c r="A6824" t="s">
        <v>7150</v>
      </c>
      <c r="B6824" s="1">
        <v>45643</v>
      </c>
      <c r="C6824" t="s">
        <v>159</v>
      </c>
      <c r="D6824" t="s">
        <v>160</v>
      </c>
      <c r="E6824" t="s">
        <v>27</v>
      </c>
      <c r="F6824" t="s">
        <v>37</v>
      </c>
      <c r="G6824" t="s">
        <v>38</v>
      </c>
      <c r="H6824" t="s">
        <v>39</v>
      </c>
      <c r="I6824" t="s">
        <v>156</v>
      </c>
      <c r="J6824" t="s">
        <v>157</v>
      </c>
      <c r="K6824" t="s">
        <v>42</v>
      </c>
      <c r="L6824" s="13">
        <v>6.2</v>
      </c>
      <c r="M6824" s="8">
        <v>1.9</v>
      </c>
      <c r="N6824">
        <v>26</v>
      </c>
      <c r="O6824" s="8">
        <v>161.19999999999999</v>
      </c>
      <c r="P6824" s="14">
        <v>1.6999999999999999E-3</v>
      </c>
      <c r="Q6824" s="8">
        <v>0.27</v>
      </c>
      <c r="R6824" s="8">
        <v>160.93</v>
      </c>
      <c r="S6824" s="8">
        <v>49.4</v>
      </c>
      <c r="T6824" s="8">
        <v>111.53</v>
      </c>
      <c r="U6824">
        <v>0</v>
      </c>
      <c r="V6824" s="8">
        <v>0</v>
      </c>
      <c r="W6824" s="8">
        <v>0</v>
      </c>
      <c r="X6824" s="8">
        <v>111.53</v>
      </c>
    </row>
    <row r="6825" spans="1:24" x14ac:dyDescent="0.25">
      <c r="A6825" t="s">
        <v>7151</v>
      </c>
      <c r="B6825" s="1">
        <v>45593</v>
      </c>
      <c r="C6825" t="s">
        <v>678</v>
      </c>
      <c r="D6825" t="s">
        <v>679</v>
      </c>
      <c r="E6825" t="s">
        <v>63</v>
      </c>
      <c r="F6825" t="s">
        <v>89</v>
      </c>
      <c r="G6825" t="s">
        <v>79</v>
      </c>
      <c r="H6825" t="s">
        <v>80</v>
      </c>
      <c r="I6825" t="s">
        <v>40</v>
      </c>
      <c r="J6825" t="s">
        <v>41</v>
      </c>
      <c r="K6825" t="s">
        <v>42</v>
      </c>
      <c r="L6825" s="13">
        <v>14.5</v>
      </c>
      <c r="M6825" s="8">
        <v>4.2</v>
      </c>
      <c r="N6825">
        <v>308</v>
      </c>
      <c r="O6825" s="8">
        <v>4466</v>
      </c>
      <c r="P6825" s="14">
        <v>0.1424</v>
      </c>
      <c r="Q6825" s="8">
        <v>635.96</v>
      </c>
      <c r="R6825" s="8">
        <v>3830.04</v>
      </c>
      <c r="S6825" s="8">
        <v>1293.5999999999999</v>
      </c>
      <c r="T6825" s="8">
        <v>2536.44</v>
      </c>
      <c r="U6825">
        <v>0</v>
      </c>
      <c r="V6825" s="8">
        <v>0</v>
      </c>
      <c r="W6825" s="8">
        <v>0</v>
      </c>
      <c r="X6825" s="8">
        <v>2536.44</v>
      </c>
    </row>
    <row r="6826" spans="1:24" x14ac:dyDescent="0.25">
      <c r="A6826" t="s">
        <v>7152</v>
      </c>
      <c r="B6826" s="1">
        <v>45755</v>
      </c>
      <c r="C6826" t="s">
        <v>97</v>
      </c>
      <c r="D6826" t="s">
        <v>98</v>
      </c>
      <c r="E6826" t="s">
        <v>63</v>
      </c>
      <c r="F6826" t="s">
        <v>54</v>
      </c>
      <c r="G6826" t="s">
        <v>64</v>
      </c>
      <c r="H6826" t="s">
        <v>65</v>
      </c>
      <c r="I6826" t="s">
        <v>185</v>
      </c>
      <c r="J6826" t="s">
        <v>186</v>
      </c>
      <c r="K6826" t="s">
        <v>59</v>
      </c>
      <c r="L6826" s="13">
        <v>4.9000000000000004</v>
      </c>
      <c r="M6826" s="8">
        <v>3.1</v>
      </c>
      <c r="N6826">
        <v>25</v>
      </c>
      <c r="O6826" s="8">
        <v>122.5</v>
      </c>
      <c r="P6826" s="14">
        <v>9.7999999999999997E-3</v>
      </c>
      <c r="Q6826" s="8">
        <v>1.2</v>
      </c>
      <c r="R6826" s="8">
        <v>121.3</v>
      </c>
      <c r="S6826" s="8">
        <v>77.5</v>
      </c>
      <c r="T6826" s="8">
        <v>43.8</v>
      </c>
      <c r="U6826">
        <v>0</v>
      </c>
      <c r="V6826" s="8">
        <v>0</v>
      </c>
      <c r="W6826" s="8">
        <v>0</v>
      </c>
      <c r="X6826" s="8">
        <v>43.8</v>
      </c>
    </row>
    <row r="6827" spans="1:24" x14ac:dyDescent="0.25">
      <c r="A6827" t="s">
        <v>7153</v>
      </c>
      <c r="B6827" s="1">
        <v>46116</v>
      </c>
      <c r="C6827" t="s">
        <v>406</v>
      </c>
      <c r="D6827" t="s">
        <v>407</v>
      </c>
      <c r="E6827" t="s">
        <v>63</v>
      </c>
      <c r="F6827" t="s">
        <v>37</v>
      </c>
      <c r="G6827" t="s">
        <v>64</v>
      </c>
      <c r="H6827" t="s">
        <v>65</v>
      </c>
      <c r="I6827" t="s">
        <v>47</v>
      </c>
      <c r="J6827" t="s">
        <v>48</v>
      </c>
      <c r="K6827" t="s">
        <v>49</v>
      </c>
      <c r="L6827" s="13">
        <v>5</v>
      </c>
      <c r="M6827" s="8">
        <v>3.2</v>
      </c>
      <c r="N6827">
        <v>49</v>
      </c>
      <c r="O6827" s="8">
        <v>245</v>
      </c>
      <c r="P6827" s="14">
        <v>2.3800000000000002E-2</v>
      </c>
      <c r="Q6827" s="8">
        <v>5.83</v>
      </c>
      <c r="R6827" s="8">
        <v>239.17</v>
      </c>
      <c r="S6827" s="8">
        <v>156.80000000000001</v>
      </c>
      <c r="T6827" s="8">
        <v>82.37</v>
      </c>
      <c r="U6827">
        <v>0</v>
      </c>
      <c r="V6827" s="8">
        <v>0</v>
      </c>
      <c r="W6827" s="8">
        <v>0</v>
      </c>
      <c r="X6827" s="8">
        <v>82.37</v>
      </c>
    </row>
    <row r="6828" spans="1:24" x14ac:dyDescent="0.25">
      <c r="A6828" t="s">
        <v>7154</v>
      </c>
      <c r="B6828" s="1">
        <v>45428</v>
      </c>
      <c r="C6828" t="s">
        <v>162</v>
      </c>
      <c r="D6828" t="s">
        <v>163</v>
      </c>
      <c r="E6828" t="s">
        <v>150</v>
      </c>
      <c r="F6828" t="s">
        <v>89</v>
      </c>
      <c r="G6828" t="s">
        <v>151</v>
      </c>
      <c r="H6828" t="s">
        <v>152</v>
      </c>
      <c r="I6828" t="s">
        <v>112</v>
      </c>
      <c r="J6828" t="s">
        <v>113</v>
      </c>
      <c r="K6828" t="s">
        <v>42</v>
      </c>
      <c r="L6828" s="13">
        <v>8.5</v>
      </c>
      <c r="M6828" s="8">
        <v>2.8</v>
      </c>
      <c r="N6828">
        <v>235</v>
      </c>
      <c r="O6828" s="8">
        <v>1997.5</v>
      </c>
      <c r="P6828" s="14">
        <v>0.49559999999999998</v>
      </c>
      <c r="Q6828" s="8">
        <v>989.96</v>
      </c>
      <c r="R6828" s="8">
        <v>1007.54</v>
      </c>
      <c r="S6828" s="8">
        <v>658</v>
      </c>
      <c r="T6828" s="8">
        <v>349.54</v>
      </c>
      <c r="U6828">
        <v>0</v>
      </c>
      <c r="V6828" s="8">
        <v>0</v>
      </c>
      <c r="W6828" s="8">
        <v>0</v>
      </c>
      <c r="X6828" s="8">
        <v>349.54</v>
      </c>
    </row>
    <row r="6829" spans="1:24" x14ac:dyDescent="0.25">
      <c r="A6829" t="s">
        <v>7155</v>
      </c>
      <c r="B6829" s="1">
        <v>45433</v>
      </c>
      <c r="C6829" t="s">
        <v>241</v>
      </c>
      <c r="D6829" t="s">
        <v>242</v>
      </c>
      <c r="E6829" t="s">
        <v>71</v>
      </c>
      <c r="F6829" t="s">
        <v>89</v>
      </c>
      <c r="G6829" t="s">
        <v>72</v>
      </c>
      <c r="H6829" t="s">
        <v>73</v>
      </c>
      <c r="I6829" t="s">
        <v>74</v>
      </c>
      <c r="J6829" t="s">
        <v>75</v>
      </c>
      <c r="K6829" t="s">
        <v>49</v>
      </c>
      <c r="L6829" s="13">
        <v>11</v>
      </c>
      <c r="M6829" s="8">
        <v>6.8</v>
      </c>
      <c r="N6829">
        <v>213</v>
      </c>
      <c r="O6829" s="8">
        <v>2343</v>
      </c>
      <c r="P6829" s="14">
        <v>0.1721</v>
      </c>
      <c r="Q6829" s="8">
        <v>403.23</v>
      </c>
      <c r="R6829" s="8">
        <v>1939.77</v>
      </c>
      <c r="S6829" s="8">
        <v>1448.4</v>
      </c>
      <c r="T6829" s="8">
        <v>491.37</v>
      </c>
      <c r="U6829">
        <v>0</v>
      </c>
      <c r="V6829" s="8">
        <v>0</v>
      </c>
      <c r="W6829" s="8">
        <v>0</v>
      </c>
      <c r="X6829" s="8">
        <v>491.37</v>
      </c>
    </row>
    <row r="6830" spans="1:24" x14ac:dyDescent="0.25">
      <c r="A6830" t="s">
        <v>7156</v>
      </c>
      <c r="B6830" s="1">
        <v>45714</v>
      </c>
      <c r="C6830" t="s">
        <v>340</v>
      </c>
      <c r="D6830" t="s">
        <v>341</v>
      </c>
      <c r="E6830" t="s">
        <v>27</v>
      </c>
      <c r="F6830" t="s">
        <v>54</v>
      </c>
      <c r="G6830" t="s">
        <v>38</v>
      </c>
      <c r="H6830" t="s">
        <v>39</v>
      </c>
      <c r="I6830" t="s">
        <v>47</v>
      </c>
      <c r="J6830" t="s">
        <v>48</v>
      </c>
      <c r="K6830" t="s">
        <v>49</v>
      </c>
      <c r="L6830" s="13">
        <v>5</v>
      </c>
      <c r="M6830" s="8">
        <v>3.2</v>
      </c>
      <c r="N6830">
        <v>41</v>
      </c>
      <c r="O6830" s="8">
        <v>205</v>
      </c>
      <c r="P6830" s="14">
        <v>2.81E-2</v>
      </c>
      <c r="Q6830" s="8">
        <v>5.76</v>
      </c>
      <c r="R6830" s="8">
        <v>199.24</v>
      </c>
      <c r="S6830" s="8">
        <v>131.19999999999999</v>
      </c>
      <c r="T6830" s="8">
        <v>68.040000000000006</v>
      </c>
      <c r="U6830">
        <v>0</v>
      </c>
      <c r="V6830" s="8">
        <v>0</v>
      </c>
      <c r="W6830" s="8">
        <v>0</v>
      </c>
      <c r="X6830" s="8">
        <v>68.040000000000006</v>
      </c>
    </row>
    <row r="6831" spans="1:24" x14ac:dyDescent="0.25">
      <c r="A6831" t="s">
        <v>7157</v>
      </c>
      <c r="B6831" s="1">
        <v>45908</v>
      </c>
      <c r="C6831" t="s">
        <v>162</v>
      </c>
      <c r="D6831" t="s">
        <v>163</v>
      </c>
      <c r="E6831" t="s">
        <v>150</v>
      </c>
      <c r="F6831" t="s">
        <v>89</v>
      </c>
      <c r="G6831" t="s">
        <v>151</v>
      </c>
      <c r="H6831" t="s">
        <v>152</v>
      </c>
      <c r="I6831" t="s">
        <v>122</v>
      </c>
      <c r="J6831" t="s">
        <v>123</v>
      </c>
      <c r="K6831" t="s">
        <v>59</v>
      </c>
      <c r="L6831" s="13">
        <v>5.5</v>
      </c>
      <c r="M6831" s="8">
        <v>3.8</v>
      </c>
      <c r="N6831">
        <v>125</v>
      </c>
      <c r="O6831" s="8">
        <v>687.5</v>
      </c>
      <c r="P6831" s="14">
        <v>2.3599999999999999E-2</v>
      </c>
      <c r="Q6831" s="8">
        <v>16.22</v>
      </c>
      <c r="R6831" s="8">
        <v>671.28</v>
      </c>
      <c r="S6831" s="8">
        <v>475</v>
      </c>
      <c r="T6831" s="8">
        <v>196.28</v>
      </c>
      <c r="U6831">
        <v>8</v>
      </c>
      <c r="V6831" s="8">
        <v>42.96</v>
      </c>
      <c r="W6831" s="8">
        <v>34.4</v>
      </c>
      <c r="X6831" s="8">
        <v>161.88</v>
      </c>
    </row>
    <row r="6832" spans="1:24" x14ac:dyDescent="0.25">
      <c r="A6832" t="s">
        <v>7158</v>
      </c>
      <c r="B6832" s="1">
        <v>46008</v>
      </c>
      <c r="C6832" t="s">
        <v>345</v>
      </c>
      <c r="D6832" t="s">
        <v>346</v>
      </c>
      <c r="E6832" t="s">
        <v>71</v>
      </c>
      <c r="F6832" t="s">
        <v>28</v>
      </c>
      <c r="G6832" t="s">
        <v>72</v>
      </c>
      <c r="H6832" t="s">
        <v>73</v>
      </c>
      <c r="I6832" t="s">
        <v>127</v>
      </c>
      <c r="J6832" t="s">
        <v>128</v>
      </c>
      <c r="K6832" t="s">
        <v>33</v>
      </c>
      <c r="L6832" s="13">
        <v>7.2</v>
      </c>
      <c r="M6832" s="8">
        <v>3.6</v>
      </c>
      <c r="N6832">
        <v>135</v>
      </c>
      <c r="O6832" s="8">
        <v>972</v>
      </c>
      <c r="P6832" s="14">
        <v>5.1999999999999998E-3</v>
      </c>
      <c r="Q6832" s="8">
        <v>5.05</v>
      </c>
      <c r="R6832" s="8">
        <v>966.95</v>
      </c>
      <c r="S6832" s="8">
        <v>486</v>
      </c>
      <c r="T6832" s="8">
        <v>480.95</v>
      </c>
      <c r="U6832">
        <v>0</v>
      </c>
      <c r="V6832" s="8">
        <v>0</v>
      </c>
      <c r="W6832" s="8">
        <v>0</v>
      </c>
      <c r="X6832" s="8">
        <v>480.95</v>
      </c>
    </row>
    <row r="6833" spans="1:24" x14ac:dyDescent="0.25">
      <c r="A6833" t="s">
        <v>7159</v>
      </c>
      <c r="B6833" s="1">
        <v>46199</v>
      </c>
      <c r="C6833" t="s">
        <v>154</v>
      </c>
      <c r="D6833" t="s">
        <v>155</v>
      </c>
      <c r="E6833" t="s">
        <v>150</v>
      </c>
      <c r="F6833" t="s">
        <v>46</v>
      </c>
      <c r="G6833" t="s">
        <v>151</v>
      </c>
      <c r="H6833" t="s">
        <v>152</v>
      </c>
      <c r="I6833" t="s">
        <v>127</v>
      </c>
      <c r="J6833" t="s">
        <v>128</v>
      </c>
      <c r="K6833" t="s">
        <v>33</v>
      </c>
      <c r="L6833" s="13">
        <v>7.2</v>
      </c>
      <c r="M6833" s="8">
        <v>3.6</v>
      </c>
      <c r="N6833">
        <v>23</v>
      </c>
      <c r="O6833" s="8">
        <v>165.6</v>
      </c>
      <c r="P6833" s="14">
        <v>0.1333</v>
      </c>
      <c r="Q6833" s="8">
        <v>22.07</v>
      </c>
      <c r="R6833" s="8">
        <v>143.53</v>
      </c>
      <c r="S6833" s="8">
        <v>82.8</v>
      </c>
      <c r="T6833" s="8">
        <v>60.73</v>
      </c>
      <c r="U6833">
        <v>0</v>
      </c>
      <c r="V6833" s="8">
        <v>0</v>
      </c>
      <c r="W6833" s="8">
        <v>0</v>
      </c>
      <c r="X6833" s="8">
        <v>60.73</v>
      </c>
    </row>
    <row r="6834" spans="1:24" x14ac:dyDescent="0.25">
      <c r="A6834" t="s">
        <v>7160</v>
      </c>
      <c r="B6834" s="1">
        <v>46058</v>
      </c>
      <c r="C6834" t="s">
        <v>272</v>
      </c>
      <c r="D6834" t="s">
        <v>273</v>
      </c>
      <c r="E6834" t="s">
        <v>27</v>
      </c>
      <c r="F6834" t="s">
        <v>54</v>
      </c>
      <c r="G6834" t="s">
        <v>29</v>
      </c>
      <c r="H6834" t="s">
        <v>30</v>
      </c>
      <c r="I6834" t="s">
        <v>122</v>
      </c>
      <c r="J6834" t="s">
        <v>123</v>
      </c>
      <c r="K6834" t="s">
        <v>59</v>
      </c>
      <c r="L6834" s="13">
        <v>5.5</v>
      </c>
      <c r="M6834" s="8">
        <v>3.8</v>
      </c>
      <c r="N6834">
        <v>45</v>
      </c>
      <c r="O6834" s="8">
        <v>247.5</v>
      </c>
      <c r="P6834" s="14">
        <v>3.8E-3</v>
      </c>
      <c r="Q6834" s="8">
        <v>0.94</v>
      </c>
      <c r="R6834" s="8">
        <v>246.56</v>
      </c>
      <c r="S6834" s="8">
        <v>171</v>
      </c>
      <c r="T6834" s="8">
        <v>75.56</v>
      </c>
      <c r="U6834">
        <v>0</v>
      </c>
      <c r="V6834" s="8">
        <v>0</v>
      </c>
      <c r="W6834" s="8">
        <v>0</v>
      </c>
      <c r="X6834" s="8">
        <v>75.56</v>
      </c>
    </row>
    <row r="6835" spans="1:24" x14ac:dyDescent="0.25">
      <c r="A6835" t="s">
        <v>7161</v>
      </c>
      <c r="B6835" s="1">
        <v>45816</v>
      </c>
      <c r="C6835" t="s">
        <v>69</v>
      </c>
      <c r="D6835" t="s">
        <v>70</v>
      </c>
      <c r="E6835" t="s">
        <v>71</v>
      </c>
      <c r="F6835" t="s">
        <v>37</v>
      </c>
      <c r="G6835" t="s">
        <v>165</v>
      </c>
      <c r="H6835" t="s">
        <v>166</v>
      </c>
      <c r="I6835" t="s">
        <v>130</v>
      </c>
      <c r="J6835" t="s">
        <v>131</v>
      </c>
      <c r="K6835" t="s">
        <v>42</v>
      </c>
      <c r="L6835" s="13">
        <v>4.8</v>
      </c>
      <c r="M6835" s="8">
        <v>1.4</v>
      </c>
      <c r="N6835">
        <v>15</v>
      </c>
      <c r="O6835" s="8">
        <v>72</v>
      </c>
      <c r="P6835" s="14">
        <v>1.4E-3</v>
      </c>
      <c r="Q6835" s="8">
        <v>0.1</v>
      </c>
      <c r="R6835" s="8">
        <v>71.900000000000006</v>
      </c>
      <c r="S6835" s="8">
        <v>21</v>
      </c>
      <c r="T6835" s="8">
        <v>50.9</v>
      </c>
      <c r="U6835">
        <v>0</v>
      </c>
      <c r="V6835" s="8">
        <v>0</v>
      </c>
      <c r="W6835" s="8">
        <v>0</v>
      </c>
      <c r="X6835" s="8">
        <v>50.9</v>
      </c>
    </row>
    <row r="6836" spans="1:24" x14ac:dyDescent="0.25">
      <c r="A6836" t="s">
        <v>7162</v>
      </c>
      <c r="B6836" s="1">
        <v>45598</v>
      </c>
      <c r="C6836" t="s">
        <v>51</v>
      </c>
      <c r="D6836" t="s">
        <v>52</v>
      </c>
      <c r="E6836" t="s">
        <v>53</v>
      </c>
      <c r="F6836" t="s">
        <v>54</v>
      </c>
      <c r="G6836" t="s">
        <v>55</v>
      </c>
      <c r="H6836" t="s">
        <v>56</v>
      </c>
      <c r="I6836" t="s">
        <v>99</v>
      </c>
      <c r="J6836" t="s">
        <v>100</v>
      </c>
      <c r="K6836" t="s">
        <v>49</v>
      </c>
      <c r="L6836" s="13">
        <v>3.8</v>
      </c>
      <c r="M6836" s="8">
        <v>2.6</v>
      </c>
      <c r="N6836">
        <v>11</v>
      </c>
      <c r="O6836" s="8">
        <v>41.8</v>
      </c>
      <c r="P6836" s="14">
        <v>8.6E-3</v>
      </c>
      <c r="Q6836" s="8">
        <v>0.36</v>
      </c>
      <c r="R6836" s="8">
        <v>41.44</v>
      </c>
      <c r="S6836" s="8">
        <v>28.6</v>
      </c>
      <c r="T6836" s="8">
        <v>12.84</v>
      </c>
      <c r="U6836">
        <v>0</v>
      </c>
      <c r="V6836" s="8">
        <v>0</v>
      </c>
      <c r="W6836" s="8">
        <v>0</v>
      </c>
      <c r="X6836" s="8">
        <v>12.84</v>
      </c>
    </row>
    <row r="6837" spans="1:24" x14ac:dyDescent="0.25">
      <c r="A6837" t="s">
        <v>7163</v>
      </c>
      <c r="B6837" s="1">
        <v>46155</v>
      </c>
      <c r="C6837" t="s">
        <v>279</v>
      </c>
      <c r="D6837" t="s">
        <v>280</v>
      </c>
      <c r="E6837" t="s">
        <v>53</v>
      </c>
      <c r="F6837" t="s">
        <v>54</v>
      </c>
      <c r="G6837" t="s">
        <v>55</v>
      </c>
      <c r="H6837" t="s">
        <v>56</v>
      </c>
      <c r="I6837" t="s">
        <v>156</v>
      </c>
      <c r="J6837" t="s">
        <v>157</v>
      </c>
      <c r="K6837" t="s">
        <v>42</v>
      </c>
      <c r="L6837" s="13">
        <v>6.2</v>
      </c>
      <c r="M6837" s="8">
        <v>1.9</v>
      </c>
      <c r="N6837">
        <v>79</v>
      </c>
      <c r="O6837" s="8">
        <v>489.8</v>
      </c>
      <c r="P6837" s="14">
        <v>6.4000000000000003E-3</v>
      </c>
      <c r="Q6837" s="8">
        <v>3.13</v>
      </c>
      <c r="R6837" s="8">
        <v>486.67</v>
      </c>
      <c r="S6837" s="8">
        <v>150.1</v>
      </c>
      <c r="T6837" s="8">
        <v>336.57</v>
      </c>
      <c r="U6837">
        <v>0</v>
      </c>
      <c r="V6837" s="8">
        <v>0</v>
      </c>
      <c r="W6837" s="8">
        <v>0</v>
      </c>
      <c r="X6837" s="8">
        <v>336.57</v>
      </c>
    </row>
    <row r="6838" spans="1:24" x14ac:dyDescent="0.25">
      <c r="A6838" t="s">
        <v>7164</v>
      </c>
      <c r="B6838" s="1">
        <v>46010</v>
      </c>
      <c r="C6838" t="s">
        <v>244</v>
      </c>
      <c r="D6838" t="s">
        <v>245</v>
      </c>
      <c r="E6838" t="s">
        <v>53</v>
      </c>
      <c r="F6838" t="s">
        <v>46</v>
      </c>
      <c r="G6838" t="s">
        <v>55</v>
      </c>
      <c r="H6838" t="s">
        <v>56</v>
      </c>
      <c r="I6838" t="s">
        <v>40</v>
      </c>
      <c r="J6838" t="s">
        <v>41</v>
      </c>
      <c r="K6838" t="s">
        <v>42</v>
      </c>
      <c r="L6838" s="13">
        <v>14.5</v>
      </c>
      <c r="M6838" s="8">
        <v>4.2</v>
      </c>
      <c r="N6838">
        <v>19</v>
      </c>
      <c r="O6838" s="8">
        <v>275.5</v>
      </c>
      <c r="P6838" s="14">
        <v>0.1129</v>
      </c>
      <c r="Q6838" s="8">
        <v>31.1</v>
      </c>
      <c r="R6838" s="8">
        <v>244.4</v>
      </c>
      <c r="S6838" s="8">
        <v>79.8</v>
      </c>
      <c r="T6838" s="8">
        <v>164.6</v>
      </c>
      <c r="U6838">
        <v>0</v>
      </c>
      <c r="V6838" s="8">
        <v>0</v>
      </c>
      <c r="W6838" s="8">
        <v>0</v>
      </c>
      <c r="X6838" s="8">
        <v>164.6</v>
      </c>
    </row>
    <row r="6839" spans="1:24" x14ac:dyDescent="0.25">
      <c r="A6839" t="s">
        <v>7165</v>
      </c>
      <c r="B6839" s="1">
        <v>45852</v>
      </c>
      <c r="C6839" t="s">
        <v>77</v>
      </c>
      <c r="D6839" t="s">
        <v>78</v>
      </c>
      <c r="E6839" t="s">
        <v>63</v>
      </c>
      <c r="F6839" t="s">
        <v>37</v>
      </c>
      <c r="G6839" t="s">
        <v>79</v>
      </c>
      <c r="H6839" t="s">
        <v>80</v>
      </c>
      <c r="I6839" t="s">
        <v>84</v>
      </c>
      <c r="J6839" t="s">
        <v>85</v>
      </c>
      <c r="K6839" t="s">
        <v>42</v>
      </c>
      <c r="L6839" s="13">
        <v>9.9</v>
      </c>
      <c r="M6839" s="8">
        <v>3.1</v>
      </c>
      <c r="N6839">
        <v>12</v>
      </c>
      <c r="O6839" s="8">
        <v>118.8</v>
      </c>
      <c r="P6839" s="14">
        <v>3.7000000000000002E-3</v>
      </c>
      <c r="Q6839" s="8">
        <v>0.44</v>
      </c>
      <c r="R6839" s="8">
        <v>118.36</v>
      </c>
      <c r="S6839" s="8">
        <v>37.200000000000003</v>
      </c>
      <c r="T6839" s="8">
        <v>81.16</v>
      </c>
      <c r="U6839">
        <v>0</v>
      </c>
      <c r="V6839" s="8">
        <v>0</v>
      </c>
      <c r="W6839" s="8">
        <v>0</v>
      </c>
      <c r="X6839" s="8">
        <v>81.16</v>
      </c>
    </row>
    <row r="6840" spans="1:24" x14ac:dyDescent="0.25">
      <c r="A6840" t="s">
        <v>7166</v>
      </c>
      <c r="B6840" s="1">
        <v>46173</v>
      </c>
      <c r="C6840" t="s">
        <v>229</v>
      </c>
      <c r="D6840" t="s">
        <v>230</v>
      </c>
      <c r="E6840" t="s">
        <v>27</v>
      </c>
      <c r="F6840" t="s">
        <v>54</v>
      </c>
      <c r="G6840" t="s">
        <v>38</v>
      </c>
      <c r="H6840" t="s">
        <v>39</v>
      </c>
      <c r="I6840" t="s">
        <v>112</v>
      </c>
      <c r="J6840" t="s">
        <v>113</v>
      </c>
      <c r="K6840" t="s">
        <v>42</v>
      </c>
      <c r="L6840" s="13">
        <v>8.5</v>
      </c>
      <c r="M6840" s="8">
        <v>2.8</v>
      </c>
      <c r="N6840">
        <v>39</v>
      </c>
      <c r="O6840" s="8">
        <v>331.5</v>
      </c>
      <c r="P6840" s="14">
        <v>3.9E-2</v>
      </c>
      <c r="Q6840" s="8">
        <v>12.93</v>
      </c>
      <c r="R6840" s="8">
        <v>318.57</v>
      </c>
      <c r="S6840" s="8">
        <v>109.2</v>
      </c>
      <c r="T6840" s="8">
        <v>209.37</v>
      </c>
      <c r="U6840">
        <v>0</v>
      </c>
      <c r="V6840" s="8">
        <v>0</v>
      </c>
      <c r="W6840" s="8">
        <v>0</v>
      </c>
      <c r="X6840" s="8">
        <v>209.37</v>
      </c>
    </row>
    <row r="6841" spans="1:24" x14ac:dyDescent="0.25">
      <c r="A6841" t="s">
        <v>7167</v>
      </c>
      <c r="B6841" s="1">
        <v>45613</v>
      </c>
      <c r="C6841" t="s">
        <v>102</v>
      </c>
      <c r="D6841" t="s">
        <v>103</v>
      </c>
      <c r="E6841" t="s">
        <v>27</v>
      </c>
      <c r="F6841" t="s">
        <v>54</v>
      </c>
      <c r="G6841" t="s">
        <v>38</v>
      </c>
      <c r="H6841" t="s">
        <v>39</v>
      </c>
      <c r="I6841" t="s">
        <v>84</v>
      </c>
      <c r="J6841" t="s">
        <v>85</v>
      </c>
      <c r="K6841" t="s">
        <v>42</v>
      </c>
      <c r="L6841" s="13">
        <v>9.9</v>
      </c>
      <c r="M6841" s="8">
        <v>3.1</v>
      </c>
      <c r="N6841">
        <v>10</v>
      </c>
      <c r="O6841" s="8">
        <v>99</v>
      </c>
      <c r="P6841" s="14">
        <v>5.7000000000000002E-3</v>
      </c>
      <c r="Q6841" s="8">
        <v>0.56000000000000005</v>
      </c>
      <c r="R6841" s="8">
        <v>98.44</v>
      </c>
      <c r="S6841" s="8">
        <v>31</v>
      </c>
      <c r="T6841" s="8">
        <v>67.44</v>
      </c>
      <c r="U6841">
        <v>0</v>
      </c>
      <c r="V6841" s="8">
        <v>0</v>
      </c>
      <c r="W6841" s="8">
        <v>0</v>
      </c>
      <c r="X6841" s="8">
        <v>67.44</v>
      </c>
    </row>
    <row r="6842" spans="1:24" x14ac:dyDescent="0.25">
      <c r="A6842" t="s">
        <v>7168</v>
      </c>
      <c r="B6842" s="1">
        <v>46020</v>
      </c>
      <c r="C6842" t="s">
        <v>546</v>
      </c>
      <c r="D6842" t="s">
        <v>547</v>
      </c>
      <c r="E6842" t="s">
        <v>27</v>
      </c>
      <c r="F6842" t="s">
        <v>89</v>
      </c>
      <c r="G6842" t="s">
        <v>29</v>
      </c>
      <c r="H6842" t="s">
        <v>30</v>
      </c>
      <c r="I6842" t="s">
        <v>84</v>
      </c>
      <c r="J6842" t="s">
        <v>85</v>
      </c>
      <c r="K6842" t="s">
        <v>42</v>
      </c>
      <c r="L6842" s="13">
        <v>9.9</v>
      </c>
      <c r="M6842" s="8">
        <v>3.1</v>
      </c>
      <c r="N6842">
        <v>42</v>
      </c>
      <c r="O6842" s="8">
        <v>415.8</v>
      </c>
      <c r="P6842" s="14">
        <v>7.3899999999999993E-2</v>
      </c>
      <c r="Q6842" s="8">
        <v>30.73</v>
      </c>
      <c r="R6842" s="8">
        <v>385.07</v>
      </c>
      <c r="S6842" s="8">
        <v>130.19999999999999</v>
      </c>
      <c r="T6842" s="8">
        <v>254.87</v>
      </c>
      <c r="U6842">
        <v>10</v>
      </c>
      <c r="V6842" s="8">
        <v>91.68</v>
      </c>
      <c r="W6842" s="8">
        <v>36</v>
      </c>
      <c r="X6842" s="8">
        <v>218.87</v>
      </c>
    </row>
    <row r="6843" spans="1:24" x14ac:dyDescent="0.25">
      <c r="A6843" t="s">
        <v>7169</v>
      </c>
      <c r="B6843" s="1">
        <v>46046</v>
      </c>
      <c r="C6843" t="s">
        <v>171</v>
      </c>
      <c r="D6843" t="s">
        <v>172</v>
      </c>
      <c r="E6843" t="s">
        <v>27</v>
      </c>
      <c r="F6843" t="s">
        <v>46</v>
      </c>
      <c r="G6843" t="s">
        <v>29</v>
      </c>
      <c r="H6843" t="s">
        <v>30</v>
      </c>
      <c r="I6843" t="s">
        <v>104</v>
      </c>
      <c r="J6843" t="s">
        <v>105</v>
      </c>
      <c r="K6843" t="s">
        <v>49</v>
      </c>
      <c r="L6843" s="13">
        <v>4.2</v>
      </c>
      <c r="M6843" s="8">
        <v>2.8</v>
      </c>
      <c r="N6843">
        <v>17</v>
      </c>
      <c r="O6843" s="8">
        <v>71.400000000000006</v>
      </c>
      <c r="P6843" s="14">
        <v>0.1321</v>
      </c>
      <c r="Q6843" s="8">
        <v>9.43</v>
      </c>
      <c r="R6843" s="8">
        <v>61.97</v>
      </c>
      <c r="S6843" s="8">
        <v>47.6</v>
      </c>
      <c r="T6843" s="8">
        <v>14.37</v>
      </c>
      <c r="U6843">
        <v>8</v>
      </c>
      <c r="V6843" s="8">
        <v>29.16</v>
      </c>
      <c r="W6843" s="8">
        <v>26.4</v>
      </c>
      <c r="X6843" s="8">
        <v>-12.03</v>
      </c>
    </row>
    <row r="6844" spans="1:24" x14ac:dyDescent="0.25">
      <c r="A6844" t="s">
        <v>7170</v>
      </c>
      <c r="B6844" s="1">
        <v>46249</v>
      </c>
      <c r="C6844" t="s">
        <v>671</v>
      </c>
      <c r="D6844" t="s">
        <v>672</v>
      </c>
      <c r="E6844" t="s">
        <v>27</v>
      </c>
      <c r="F6844" t="s">
        <v>89</v>
      </c>
      <c r="G6844" t="s">
        <v>29</v>
      </c>
      <c r="H6844" t="s">
        <v>30</v>
      </c>
      <c r="I6844" t="s">
        <v>40</v>
      </c>
      <c r="J6844" t="s">
        <v>41</v>
      </c>
      <c r="K6844" t="s">
        <v>42</v>
      </c>
      <c r="L6844" s="13">
        <v>14.5</v>
      </c>
      <c r="M6844" s="8">
        <v>4.2</v>
      </c>
      <c r="N6844">
        <v>29</v>
      </c>
      <c r="O6844" s="8">
        <v>420.5</v>
      </c>
      <c r="P6844" s="14">
        <v>1.7600000000000001E-2</v>
      </c>
      <c r="Q6844" s="8">
        <v>7.4</v>
      </c>
      <c r="R6844" s="8">
        <v>413.1</v>
      </c>
      <c r="S6844" s="8">
        <v>121.8</v>
      </c>
      <c r="T6844" s="8">
        <v>291.3</v>
      </c>
      <c r="U6844">
        <v>0</v>
      </c>
      <c r="V6844" s="8">
        <v>0</v>
      </c>
      <c r="W6844" s="8">
        <v>0</v>
      </c>
      <c r="X6844" s="8">
        <v>291.3</v>
      </c>
    </row>
    <row r="6845" spans="1:24" x14ac:dyDescent="0.25">
      <c r="A6845" t="s">
        <v>7171</v>
      </c>
      <c r="B6845" s="1">
        <v>45858</v>
      </c>
      <c r="C6845" t="s">
        <v>590</v>
      </c>
      <c r="D6845" t="s">
        <v>591</v>
      </c>
      <c r="E6845" t="s">
        <v>27</v>
      </c>
      <c r="F6845" t="s">
        <v>46</v>
      </c>
      <c r="G6845" t="s">
        <v>38</v>
      </c>
      <c r="H6845" t="s">
        <v>39</v>
      </c>
      <c r="I6845" t="s">
        <v>122</v>
      </c>
      <c r="J6845" t="s">
        <v>123</v>
      </c>
      <c r="K6845" t="s">
        <v>59</v>
      </c>
      <c r="L6845" s="13">
        <v>5.5</v>
      </c>
      <c r="M6845" s="8">
        <v>3.8</v>
      </c>
      <c r="N6845">
        <v>6</v>
      </c>
      <c r="O6845" s="8">
        <v>33</v>
      </c>
      <c r="P6845" s="14">
        <v>0.17649999999999999</v>
      </c>
      <c r="Q6845" s="8">
        <v>5.82</v>
      </c>
      <c r="R6845" s="8">
        <v>27.18</v>
      </c>
      <c r="S6845" s="8">
        <v>22.8</v>
      </c>
      <c r="T6845" s="8">
        <v>4.38</v>
      </c>
      <c r="U6845">
        <v>0</v>
      </c>
      <c r="V6845" s="8">
        <v>0</v>
      </c>
      <c r="W6845" s="8">
        <v>0</v>
      </c>
      <c r="X6845" s="8">
        <v>4.38</v>
      </c>
    </row>
    <row r="6846" spans="1:24" x14ac:dyDescent="0.25">
      <c r="A6846" t="s">
        <v>7172</v>
      </c>
      <c r="B6846" s="1">
        <v>45939</v>
      </c>
      <c r="C6846" t="s">
        <v>394</v>
      </c>
      <c r="D6846" t="s">
        <v>395</v>
      </c>
      <c r="E6846" t="s">
        <v>71</v>
      </c>
      <c r="F6846" t="s">
        <v>37</v>
      </c>
      <c r="G6846" t="s">
        <v>72</v>
      </c>
      <c r="H6846" t="s">
        <v>73</v>
      </c>
      <c r="I6846" t="s">
        <v>104</v>
      </c>
      <c r="J6846" t="s">
        <v>105</v>
      </c>
      <c r="K6846" t="s">
        <v>49</v>
      </c>
      <c r="L6846" s="13">
        <v>4.2</v>
      </c>
      <c r="M6846" s="8">
        <v>2.8</v>
      </c>
      <c r="N6846">
        <v>70</v>
      </c>
      <c r="O6846" s="8">
        <v>294</v>
      </c>
      <c r="P6846" s="14">
        <v>1.0699999999999999E-2</v>
      </c>
      <c r="Q6846" s="8">
        <v>3.15</v>
      </c>
      <c r="R6846" s="8">
        <v>290.85000000000002</v>
      </c>
      <c r="S6846" s="8">
        <v>196</v>
      </c>
      <c r="T6846" s="8">
        <v>94.85</v>
      </c>
      <c r="U6846">
        <v>0</v>
      </c>
      <c r="V6846" s="8">
        <v>0</v>
      </c>
      <c r="W6846" s="8">
        <v>0</v>
      </c>
      <c r="X6846" s="8">
        <v>94.85</v>
      </c>
    </row>
    <row r="6847" spans="1:24" x14ac:dyDescent="0.25">
      <c r="A6847" t="s">
        <v>7173</v>
      </c>
      <c r="B6847" s="1">
        <v>45514</v>
      </c>
      <c r="C6847" t="s">
        <v>615</v>
      </c>
      <c r="D6847" t="s">
        <v>616</v>
      </c>
      <c r="E6847" t="s">
        <v>150</v>
      </c>
      <c r="F6847" t="s">
        <v>89</v>
      </c>
      <c r="G6847" t="s">
        <v>151</v>
      </c>
      <c r="H6847" t="s">
        <v>152</v>
      </c>
      <c r="I6847" t="s">
        <v>57</v>
      </c>
      <c r="J6847" t="s">
        <v>58</v>
      </c>
      <c r="K6847" t="s">
        <v>59</v>
      </c>
      <c r="L6847" s="13">
        <v>10.5</v>
      </c>
      <c r="M6847" s="8">
        <v>7.5</v>
      </c>
      <c r="N6847">
        <v>67</v>
      </c>
      <c r="O6847" s="8">
        <v>703.5</v>
      </c>
      <c r="P6847" s="14">
        <v>1.83E-2</v>
      </c>
      <c r="Q6847" s="8">
        <v>12.87</v>
      </c>
      <c r="R6847" s="8">
        <v>690.63</v>
      </c>
      <c r="S6847" s="8">
        <v>502.5</v>
      </c>
      <c r="T6847" s="8">
        <v>188.13</v>
      </c>
      <c r="U6847">
        <v>0</v>
      </c>
      <c r="V6847" s="8">
        <v>0</v>
      </c>
      <c r="W6847" s="8">
        <v>0</v>
      </c>
      <c r="X6847" s="8">
        <v>188.13</v>
      </c>
    </row>
    <row r="6848" spans="1:24" x14ac:dyDescent="0.25">
      <c r="A6848" t="s">
        <v>7174</v>
      </c>
      <c r="B6848" s="1">
        <v>45497</v>
      </c>
      <c r="C6848" t="s">
        <v>154</v>
      </c>
      <c r="D6848" t="s">
        <v>155</v>
      </c>
      <c r="E6848" t="s">
        <v>150</v>
      </c>
      <c r="F6848" t="s">
        <v>46</v>
      </c>
      <c r="G6848" t="s">
        <v>151</v>
      </c>
      <c r="H6848" t="s">
        <v>152</v>
      </c>
      <c r="I6848" t="s">
        <v>99</v>
      </c>
      <c r="J6848" t="s">
        <v>100</v>
      </c>
      <c r="K6848" t="s">
        <v>49</v>
      </c>
      <c r="L6848" s="13">
        <v>3.8</v>
      </c>
      <c r="M6848" s="8">
        <v>2.6</v>
      </c>
      <c r="N6848">
        <v>66</v>
      </c>
      <c r="O6848" s="8">
        <v>250.8</v>
      </c>
      <c r="P6848" s="14">
        <v>0.2366</v>
      </c>
      <c r="Q6848" s="8">
        <v>59.34</v>
      </c>
      <c r="R6848" s="8">
        <v>191.46</v>
      </c>
      <c r="S6848" s="8">
        <v>171.6</v>
      </c>
      <c r="T6848" s="8">
        <v>19.86</v>
      </c>
      <c r="U6848">
        <v>0</v>
      </c>
      <c r="V6848" s="8">
        <v>0</v>
      </c>
      <c r="W6848" s="8">
        <v>0</v>
      </c>
      <c r="X6848" s="8">
        <v>19.86</v>
      </c>
    </row>
    <row r="6849" spans="1:24" x14ac:dyDescent="0.25">
      <c r="A6849" t="s">
        <v>7175</v>
      </c>
      <c r="B6849" s="1">
        <v>45506</v>
      </c>
      <c r="C6849" t="s">
        <v>331</v>
      </c>
      <c r="D6849" t="s">
        <v>332</v>
      </c>
      <c r="E6849" t="s">
        <v>150</v>
      </c>
      <c r="F6849" t="s">
        <v>37</v>
      </c>
      <c r="G6849" t="s">
        <v>151</v>
      </c>
      <c r="H6849" t="s">
        <v>152</v>
      </c>
      <c r="I6849" t="s">
        <v>57</v>
      </c>
      <c r="J6849" t="s">
        <v>58</v>
      </c>
      <c r="K6849" t="s">
        <v>59</v>
      </c>
      <c r="L6849" s="13">
        <v>10.5</v>
      </c>
      <c r="M6849" s="8">
        <v>7.5</v>
      </c>
      <c r="N6849">
        <v>30</v>
      </c>
      <c r="O6849" s="8">
        <v>315</v>
      </c>
      <c r="P6849" s="14">
        <v>2.18E-2</v>
      </c>
      <c r="Q6849" s="8">
        <v>6.87</v>
      </c>
      <c r="R6849" s="8">
        <v>308.13</v>
      </c>
      <c r="S6849" s="8">
        <v>225</v>
      </c>
      <c r="T6849" s="8">
        <v>83.13</v>
      </c>
      <c r="U6849">
        <v>0</v>
      </c>
      <c r="V6849" s="8">
        <v>0</v>
      </c>
      <c r="W6849" s="8">
        <v>0</v>
      </c>
      <c r="X6849" s="8">
        <v>83.13</v>
      </c>
    </row>
    <row r="6850" spans="1:24" x14ac:dyDescent="0.25">
      <c r="A6850" t="s">
        <v>7176</v>
      </c>
      <c r="B6850" s="1">
        <v>45931</v>
      </c>
      <c r="C6850" t="s">
        <v>472</v>
      </c>
      <c r="D6850" t="s">
        <v>473</v>
      </c>
      <c r="E6850" t="s">
        <v>71</v>
      </c>
      <c r="F6850" t="s">
        <v>54</v>
      </c>
      <c r="G6850" t="s">
        <v>165</v>
      </c>
      <c r="H6850" t="s">
        <v>166</v>
      </c>
      <c r="I6850" t="s">
        <v>47</v>
      </c>
      <c r="J6850" t="s">
        <v>48</v>
      </c>
      <c r="K6850" t="s">
        <v>49</v>
      </c>
      <c r="L6850" s="13">
        <v>5</v>
      </c>
      <c r="M6850" s="8">
        <v>3.2</v>
      </c>
      <c r="N6850">
        <v>45</v>
      </c>
      <c r="O6850" s="8">
        <v>225</v>
      </c>
      <c r="P6850" s="14">
        <v>1.15E-2</v>
      </c>
      <c r="Q6850" s="8">
        <v>2.59</v>
      </c>
      <c r="R6850" s="8">
        <v>222.41</v>
      </c>
      <c r="S6850" s="8">
        <v>144</v>
      </c>
      <c r="T6850" s="8">
        <v>78.41</v>
      </c>
      <c r="U6850">
        <v>0</v>
      </c>
      <c r="V6850" s="8">
        <v>0</v>
      </c>
      <c r="W6850" s="8">
        <v>0</v>
      </c>
      <c r="X6850" s="8">
        <v>78.41</v>
      </c>
    </row>
    <row r="6851" spans="1:24" x14ac:dyDescent="0.25">
      <c r="A6851" t="s">
        <v>7177</v>
      </c>
      <c r="B6851" s="1">
        <v>46023</v>
      </c>
      <c r="C6851" t="s">
        <v>671</v>
      </c>
      <c r="D6851" t="s">
        <v>672</v>
      </c>
      <c r="E6851" t="s">
        <v>27</v>
      </c>
      <c r="F6851" t="s">
        <v>89</v>
      </c>
      <c r="G6851" t="s">
        <v>38</v>
      </c>
      <c r="H6851" t="s">
        <v>39</v>
      </c>
      <c r="I6851" t="s">
        <v>112</v>
      </c>
      <c r="J6851" t="s">
        <v>113</v>
      </c>
      <c r="K6851" t="s">
        <v>42</v>
      </c>
      <c r="L6851" s="13">
        <v>8.5</v>
      </c>
      <c r="M6851" s="8">
        <v>2.8</v>
      </c>
      <c r="N6851">
        <v>72</v>
      </c>
      <c r="O6851" s="8">
        <v>612</v>
      </c>
      <c r="P6851" s="14">
        <v>0.1366</v>
      </c>
      <c r="Q6851" s="8">
        <v>83.6</v>
      </c>
      <c r="R6851" s="8">
        <v>528.4</v>
      </c>
      <c r="S6851" s="8">
        <v>201.6</v>
      </c>
      <c r="T6851" s="8">
        <v>326.8</v>
      </c>
      <c r="U6851">
        <v>0</v>
      </c>
      <c r="V6851" s="8">
        <v>0</v>
      </c>
      <c r="W6851" s="8">
        <v>0</v>
      </c>
      <c r="X6851" s="8">
        <v>326.8</v>
      </c>
    </row>
    <row r="6852" spans="1:24" x14ac:dyDescent="0.25">
      <c r="A6852" t="s">
        <v>7178</v>
      </c>
      <c r="B6852" s="1">
        <v>45589</v>
      </c>
      <c r="C6852" t="s">
        <v>371</v>
      </c>
      <c r="D6852" t="s">
        <v>372</v>
      </c>
      <c r="E6852" t="s">
        <v>63</v>
      </c>
      <c r="F6852" t="s">
        <v>54</v>
      </c>
      <c r="G6852" t="s">
        <v>64</v>
      </c>
      <c r="H6852" t="s">
        <v>65</v>
      </c>
      <c r="I6852" t="s">
        <v>112</v>
      </c>
      <c r="J6852" t="s">
        <v>113</v>
      </c>
      <c r="K6852" t="s">
        <v>42</v>
      </c>
      <c r="L6852" s="13">
        <v>8.5</v>
      </c>
      <c r="M6852" s="8">
        <v>2.8</v>
      </c>
      <c r="N6852">
        <v>91</v>
      </c>
      <c r="O6852" s="8">
        <v>773.5</v>
      </c>
      <c r="P6852" s="14">
        <v>1.46E-2</v>
      </c>
      <c r="Q6852" s="8">
        <v>11.29</v>
      </c>
      <c r="R6852" s="8">
        <v>762.21</v>
      </c>
      <c r="S6852" s="8">
        <v>254.8</v>
      </c>
      <c r="T6852" s="8">
        <v>507.41</v>
      </c>
      <c r="U6852">
        <v>0</v>
      </c>
      <c r="V6852" s="8">
        <v>0</v>
      </c>
      <c r="W6852" s="8">
        <v>0</v>
      </c>
      <c r="X6852" s="8">
        <v>507.41</v>
      </c>
    </row>
    <row r="6853" spans="1:24" x14ac:dyDescent="0.25">
      <c r="A6853" t="s">
        <v>7179</v>
      </c>
      <c r="B6853" s="1">
        <v>45995</v>
      </c>
      <c r="C6853" t="s">
        <v>291</v>
      </c>
      <c r="D6853" t="s">
        <v>292</v>
      </c>
      <c r="E6853" t="s">
        <v>150</v>
      </c>
      <c r="F6853" t="s">
        <v>54</v>
      </c>
      <c r="G6853" t="s">
        <v>151</v>
      </c>
      <c r="H6853" t="s">
        <v>152</v>
      </c>
      <c r="I6853" t="s">
        <v>185</v>
      </c>
      <c r="J6853" t="s">
        <v>186</v>
      </c>
      <c r="K6853" t="s">
        <v>59</v>
      </c>
      <c r="L6853" s="13">
        <v>4.9000000000000004</v>
      </c>
      <c r="M6853" s="8">
        <v>3.1</v>
      </c>
      <c r="N6853">
        <v>26</v>
      </c>
      <c r="O6853" s="8">
        <v>127.4</v>
      </c>
      <c r="P6853" s="14">
        <v>3.4200000000000001E-2</v>
      </c>
      <c r="Q6853" s="8">
        <v>4.3600000000000003</v>
      </c>
      <c r="R6853" s="8">
        <v>123.04</v>
      </c>
      <c r="S6853" s="8">
        <v>80.599999999999994</v>
      </c>
      <c r="T6853" s="8">
        <v>42.44</v>
      </c>
      <c r="U6853">
        <v>0</v>
      </c>
      <c r="V6853" s="8">
        <v>0</v>
      </c>
      <c r="W6853" s="8">
        <v>0</v>
      </c>
      <c r="X6853" s="8">
        <v>42.44</v>
      </c>
    </row>
    <row r="6854" spans="1:24" x14ac:dyDescent="0.25">
      <c r="A6854" t="s">
        <v>7180</v>
      </c>
      <c r="B6854" s="1">
        <v>45645</v>
      </c>
      <c r="C6854" t="s">
        <v>205</v>
      </c>
      <c r="D6854" t="s">
        <v>206</v>
      </c>
      <c r="E6854" t="s">
        <v>71</v>
      </c>
      <c r="F6854" t="s">
        <v>54</v>
      </c>
      <c r="G6854" t="s">
        <v>72</v>
      </c>
      <c r="H6854" t="s">
        <v>73</v>
      </c>
      <c r="I6854" t="s">
        <v>66</v>
      </c>
      <c r="J6854" t="s">
        <v>67</v>
      </c>
      <c r="K6854" t="s">
        <v>33</v>
      </c>
      <c r="L6854" s="13">
        <v>4.5</v>
      </c>
      <c r="M6854" s="8">
        <v>2.1</v>
      </c>
      <c r="N6854">
        <v>35</v>
      </c>
      <c r="O6854" s="8">
        <v>157.5</v>
      </c>
      <c r="P6854" s="14">
        <v>9.7000000000000003E-3</v>
      </c>
      <c r="Q6854" s="8">
        <v>1.53</v>
      </c>
      <c r="R6854" s="8">
        <v>155.97</v>
      </c>
      <c r="S6854" s="8">
        <v>73.5</v>
      </c>
      <c r="T6854" s="8">
        <v>82.47</v>
      </c>
      <c r="U6854">
        <v>0</v>
      </c>
      <c r="V6854" s="8">
        <v>0</v>
      </c>
      <c r="W6854" s="8">
        <v>0</v>
      </c>
      <c r="X6854" s="8">
        <v>82.47</v>
      </c>
    </row>
    <row r="6855" spans="1:24" x14ac:dyDescent="0.25">
      <c r="A6855" t="s">
        <v>7181</v>
      </c>
      <c r="B6855" s="1">
        <v>46235</v>
      </c>
      <c r="C6855" t="s">
        <v>386</v>
      </c>
      <c r="D6855" t="s">
        <v>387</v>
      </c>
      <c r="E6855" t="s">
        <v>27</v>
      </c>
      <c r="F6855" t="s">
        <v>54</v>
      </c>
      <c r="G6855" t="s">
        <v>38</v>
      </c>
      <c r="H6855" t="s">
        <v>39</v>
      </c>
      <c r="I6855" t="s">
        <v>130</v>
      </c>
      <c r="J6855" t="s">
        <v>131</v>
      </c>
      <c r="K6855" t="s">
        <v>42</v>
      </c>
      <c r="L6855" s="13">
        <v>4.8</v>
      </c>
      <c r="M6855" s="8">
        <v>1.4</v>
      </c>
      <c r="N6855">
        <v>141</v>
      </c>
      <c r="O6855" s="8">
        <v>676.8</v>
      </c>
      <c r="P6855" s="14">
        <v>8.0000000000000002E-3</v>
      </c>
      <c r="Q6855" s="8">
        <v>5.41</v>
      </c>
      <c r="R6855" s="8">
        <v>671.39</v>
      </c>
      <c r="S6855" s="8">
        <v>197.4</v>
      </c>
      <c r="T6855" s="8">
        <v>473.99</v>
      </c>
      <c r="U6855">
        <v>0</v>
      </c>
      <c r="V6855" s="8">
        <v>0</v>
      </c>
      <c r="W6855" s="8">
        <v>0</v>
      </c>
      <c r="X6855" s="8">
        <v>473.99</v>
      </c>
    </row>
    <row r="6856" spans="1:24" x14ac:dyDescent="0.25">
      <c r="A6856" t="s">
        <v>7182</v>
      </c>
      <c r="B6856" s="1">
        <v>45980</v>
      </c>
      <c r="C6856" t="s">
        <v>551</v>
      </c>
      <c r="D6856" t="s">
        <v>552</v>
      </c>
      <c r="E6856" t="s">
        <v>27</v>
      </c>
      <c r="F6856" t="s">
        <v>54</v>
      </c>
      <c r="G6856" t="s">
        <v>29</v>
      </c>
      <c r="H6856" t="s">
        <v>30</v>
      </c>
      <c r="I6856" t="s">
        <v>57</v>
      </c>
      <c r="J6856" t="s">
        <v>58</v>
      </c>
      <c r="K6856" t="s">
        <v>59</v>
      </c>
      <c r="L6856" s="13">
        <v>10.5</v>
      </c>
      <c r="M6856" s="8">
        <v>7.5</v>
      </c>
      <c r="N6856">
        <v>42</v>
      </c>
      <c r="O6856" s="8">
        <v>441</v>
      </c>
      <c r="P6856" s="14">
        <v>2.3199999999999998E-2</v>
      </c>
      <c r="Q6856" s="8">
        <v>10.23</v>
      </c>
      <c r="R6856" s="8">
        <v>430.77</v>
      </c>
      <c r="S6856" s="8">
        <v>315</v>
      </c>
      <c r="T6856" s="8">
        <v>115.77</v>
      </c>
      <c r="U6856">
        <v>0</v>
      </c>
      <c r="V6856" s="8">
        <v>0</v>
      </c>
      <c r="W6856" s="8">
        <v>0</v>
      </c>
      <c r="X6856" s="8">
        <v>115.77</v>
      </c>
    </row>
    <row r="6857" spans="1:24" x14ac:dyDescent="0.25">
      <c r="A6857" t="s">
        <v>7183</v>
      </c>
      <c r="B6857" s="1">
        <v>45427</v>
      </c>
      <c r="C6857" t="s">
        <v>238</v>
      </c>
      <c r="D6857" t="s">
        <v>239</v>
      </c>
      <c r="E6857" t="s">
        <v>27</v>
      </c>
      <c r="F6857" t="s">
        <v>37</v>
      </c>
      <c r="G6857" t="s">
        <v>38</v>
      </c>
      <c r="H6857" t="s">
        <v>39</v>
      </c>
      <c r="I6857" t="s">
        <v>117</v>
      </c>
      <c r="J6857" t="s">
        <v>118</v>
      </c>
      <c r="K6857" t="s">
        <v>59</v>
      </c>
      <c r="L6857" s="13">
        <v>6</v>
      </c>
      <c r="M6857" s="8">
        <v>4.2</v>
      </c>
      <c r="N6857">
        <v>24</v>
      </c>
      <c r="O6857" s="8">
        <v>144</v>
      </c>
      <c r="P6857" s="14">
        <v>2.8999999999999998E-3</v>
      </c>
      <c r="Q6857" s="8">
        <v>0.42</v>
      </c>
      <c r="R6857" s="8">
        <v>143.58000000000001</v>
      </c>
      <c r="S6857" s="8">
        <v>100.8</v>
      </c>
      <c r="T6857" s="8">
        <v>42.78</v>
      </c>
      <c r="U6857">
        <v>0</v>
      </c>
      <c r="V6857" s="8">
        <v>0</v>
      </c>
      <c r="W6857" s="8">
        <v>0</v>
      </c>
      <c r="X6857" s="8">
        <v>42.78</v>
      </c>
    </row>
    <row r="6858" spans="1:24" x14ac:dyDescent="0.25">
      <c r="A6858" t="s">
        <v>7184</v>
      </c>
      <c r="B6858" s="1">
        <v>46019</v>
      </c>
      <c r="C6858" t="s">
        <v>406</v>
      </c>
      <c r="D6858" t="s">
        <v>407</v>
      </c>
      <c r="E6858" t="s">
        <v>63</v>
      </c>
      <c r="F6858" t="s">
        <v>37</v>
      </c>
      <c r="G6858" t="s">
        <v>64</v>
      </c>
      <c r="H6858" t="s">
        <v>65</v>
      </c>
      <c r="I6858" t="s">
        <v>57</v>
      </c>
      <c r="J6858" t="s">
        <v>58</v>
      </c>
      <c r="K6858" t="s">
        <v>59</v>
      </c>
      <c r="L6858" s="13">
        <v>10.5</v>
      </c>
      <c r="M6858" s="8">
        <v>7.5</v>
      </c>
      <c r="N6858">
        <v>4</v>
      </c>
      <c r="O6858" s="8">
        <v>42</v>
      </c>
      <c r="P6858" s="14">
        <v>3.2000000000000001E-2</v>
      </c>
      <c r="Q6858" s="8">
        <v>1.34</v>
      </c>
      <c r="R6858" s="8">
        <v>40.659999999999997</v>
      </c>
      <c r="S6858" s="8">
        <v>30</v>
      </c>
      <c r="T6858" s="8">
        <v>10.66</v>
      </c>
      <c r="U6858">
        <v>0</v>
      </c>
      <c r="V6858" s="8">
        <v>0</v>
      </c>
      <c r="W6858" s="8">
        <v>0</v>
      </c>
      <c r="X6858" s="8">
        <v>10.66</v>
      </c>
    </row>
    <row r="6859" spans="1:24" x14ac:dyDescent="0.25">
      <c r="A6859" t="s">
        <v>7185</v>
      </c>
      <c r="B6859" s="1">
        <v>45957</v>
      </c>
      <c r="C6859" t="s">
        <v>528</v>
      </c>
      <c r="D6859" t="s">
        <v>529</v>
      </c>
      <c r="E6859" t="s">
        <v>27</v>
      </c>
      <c r="F6859" t="s">
        <v>54</v>
      </c>
      <c r="G6859" t="s">
        <v>38</v>
      </c>
      <c r="H6859" t="s">
        <v>39</v>
      </c>
      <c r="I6859" t="s">
        <v>130</v>
      </c>
      <c r="J6859" t="s">
        <v>131</v>
      </c>
      <c r="K6859" t="s">
        <v>42</v>
      </c>
      <c r="L6859" s="13">
        <v>4.8</v>
      </c>
      <c r="M6859" s="8">
        <v>1.4</v>
      </c>
      <c r="N6859">
        <v>293</v>
      </c>
      <c r="O6859" s="8">
        <v>1406.4</v>
      </c>
      <c r="P6859" s="14">
        <v>7.7000000000000002E-3</v>
      </c>
      <c r="Q6859" s="8">
        <v>10.83</v>
      </c>
      <c r="R6859" s="8">
        <v>1395.57</v>
      </c>
      <c r="S6859" s="8">
        <v>410.2</v>
      </c>
      <c r="T6859" s="8">
        <v>985.37</v>
      </c>
      <c r="U6859">
        <v>0</v>
      </c>
      <c r="V6859" s="8">
        <v>0</v>
      </c>
      <c r="W6859" s="8">
        <v>0</v>
      </c>
      <c r="X6859" s="8">
        <v>985.37</v>
      </c>
    </row>
    <row r="6860" spans="1:24" x14ac:dyDescent="0.25">
      <c r="A6860" t="s">
        <v>7186</v>
      </c>
      <c r="B6860" s="1">
        <v>45474</v>
      </c>
      <c r="C6860" t="s">
        <v>301</v>
      </c>
      <c r="D6860" t="s">
        <v>302</v>
      </c>
      <c r="E6860" t="s">
        <v>63</v>
      </c>
      <c r="F6860" t="s">
        <v>37</v>
      </c>
      <c r="G6860" t="s">
        <v>64</v>
      </c>
      <c r="H6860" t="s">
        <v>65</v>
      </c>
      <c r="I6860" t="s">
        <v>84</v>
      </c>
      <c r="J6860" t="s">
        <v>85</v>
      </c>
      <c r="K6860" t="s">
        <v>42</v>
      </c>
      <c r="L6860" s="13">
        <v>9.9</v>
      </c>
      <c r="M6860" s="8">
        <v>3.1</v>
      </c>
      <c r="N6860">
        <v>4</v>
      </c>
      <c r="O6860" s="8">
        <v>39.6</v>
      </c>
      <c r="P6860" s="14">
        <v>3.3099999999999997E-2</v>
      </c>
      <c r="Q6860" s="8">
        <v>1.31</v>
      </c>
      <c r="R6860" s="8">
        <v>38.29</v>
      </c>
      <c r="S6860" s="8">
        <v>12.4</v>
      </c>
      <c r="T6860" s="8">
        <v>25.89</v>
      </c>
      <c r="U6860">
        <v>0</v>
      </c>
      <c r="V6860" s="8">
        <v>0</v>
      </c>
      <c r="W6860" s="8">
        <v>0</v>
      </c>
      <c r="X6860" s="8">
        <v>25.89</v>
      </c>
    </row>
    <row r="6861" spans="1:24" x14ac:dyDescent="0.25">
      <c r="A6861" t="s">
        <v>7187</v>
      </c>
      <c r="B6861" s="1">
        <v>45807</v>
      </c>
      <c r="C6861" t="s">
        <v>357</v>
      </c>
      <c r="D6861" t="s">
        <v>358</v>
      </c>
      <c r="E6861" t="s">
        <v>27</v>
      </c>
      <c r="F6861" t="s">
        <v>46</v>
      </c>
      <c r="G6861" t="s">
        <v>38</v>
      </c>
      <c r="H6861" t="s">
        <v>39</v>
      </c>
      <c r="I6861" t="s">
        <v>104</v>
      </c>
      <c r="J6861" t="s">
        <v>105</v>
      </c>
      <c r="K6861" t="s">
        <v>49</v>
      </c>
      <c r="L6861" s="13">
        <v>4.2</v>
      </c>
      <c r="M6861" s="8">
        <v>2.8</v>
      </c>
      <c r="N6861">
        <v>20</v>
      </c>
      <c r="O6861" s="8">
        <v>84</v>
      </c>
      <c r="P6861" s="14">
        <v>7.5700000000000003E-2</v>
      </c>
      <c r="Q6861" s="8">
        <v>6.36</v>
      </c>
      <c r="R6861" s="8">
        <v>77.64</v>
      </c>
      <c r="S6861" s="8">
        <v>56</v>
      </c>
      <c r="T6861" s="8">
        <v>21.64</v>
      </c>
      <c r="U6861">
        <v>0</v>
      </c>
      <c r="V6861" s="8">
        <v>0</v>
      </c>
      <c r="W6861" s="8">
        <v>0</v>
      </c>
      <c r="X6861" s="8">
        <v>21.64</v>
      </c>
    </row>
    <row r="6862" spans="1:24" x14ac:dyDescent="0.25">
      <c r="A6862" t="s">
        <v>7188</v>
      </c>
      <c r="B6862" s="1">
        <v>45847</v>
      </c>
      <c r="C6862" t="s">
        <v>315</v>
      </c>
      <c r="D6862" t="s">
        <v>316</v>
      </c>
      <c r="E6862" t="s">
        <v>27</v>
      </c>
      <c r="F6862" t="s">
        <v>46</v>
      </c>
      <c r="G6862" t="s">
        <v>29</v>
      </c>
      <c r="H6862" t="s">
        <v>30</v>
      </c>
      <c r="I6862" t="s">
        <v>84</v>
      </c>
      <c r="J6862" t="s">
        <v>85</v>
      </c>
      <c r="K6862" t="s">
        <v>42</v>
      </c>
      <c r="L6862" s="13">
        <v>9.9</v>
      </c>
      <c r="M6862" s="8">
        <v>3.1</v>
      </c>
      <c r="N6862">
        <v>14</v>
      </c>
      <c r="O6862" s="8">
        <v>138.6</v>
      </c>
      <c r="P6862" s="14">
        <v>0.1305</v>
      </c>
      <c r="Q6862" s="8">
        <v>18.09</v>
      </c>
      <c r="R6862" s="8">
        <v>120.51</v>
      </c>
      <c r="S6862" s="8">
        <v>43.4</v>
      </c>
      <c r="T6862" s="8">
        <v>77.11</v>
      </c>
      <c r="U6862">
        <v>0</v>
      </c>
      <c r="V6862" s="8">
        <v>0</v>
      </c>
      <c r="W6862" s="8">
        <v>0</v>
      </c>
      <c r="X6862" s="8">
        <v>77.11</v>
      </c>
    </row>
    <row r="6863" spans="1:24" x14ac:dyDescent="0.25">
      <c r="A6863" t="s">
        <v>7189</v>
      </c>
      <c r="B6863" s="1">
        <v>46002</v>
      </c>
      <c r="C6863" t="s">
        <v>177</v>
      </c>
      <c r="D6863" t="s">
        <v>178</v>
      </c>
      <c r="E6863" t="s">
        <v>27</v>
      </c>
      <c r="F6863" t="s">
        <v>37</v>
      </c>
      <c r="G6863" t="s">
        <v>38</v>
      </c>
      <c r="H6863" t="s">
        <v>39</v>
      </c>
      <c r="I6863" t="s">
        <v>130</v>
      </c>
      <c r="J6863" t="s">
        <v>131</v>
      </c>
      <c r="K6863" t="s">
        <v>42</v>
      </c>
      <c r="L6863" s="13">
        <v>4.8</v>
      </c>
      <c r="M6863" s="8">
        <v>1.4</v>
      </c>
      <c r="N6863">
        <v>21</v>
      </c>
      <c r="O6863" s="8">
        <v>100.8</v>
      </c>
      <c r="P6863" s="14">
        <v>5.4000000000000003E-3</v>
      </c>
      <c r="Q6863" s="8">
        <v>0.54</v>
      </c>
      <c r="R6863" s="8">
        <v>100.26</v>
      </c>
      <c r="S6863" s="8">
        <v>29.4</v>
      </c>
      <c r="T6863" s="8">
        <v>70.86</v>
      </c>
      <c r="U6863">
        <v>0</v>
      </c>
      <c r="V6863" s="8">
        <v>0</v>
      </c>
      <c r="W6863" s="8">
        <v>0</v>
      </c>
      <c r="X6863" s="8">
        <v>70.86</v>
      </c>
    </row>
    <row r="6864" spans="1:24" x14ac:dyDescent="0.25">
      <c r="A6864" t="s">
        <v>7190</v>
      </c>
      <c r="B6864" s="1">
        <v>45944</v>
      </c>
      <c r="C6864" t="s">
        <v>198</v>
      </c>
      <c r="D6864" t="s">
        <v>199</v>
      </c>
      <c r="E6864" t="s">
        <v>150</v>
      </c>
      <c r="F6864" t="s">
        <v>54</v>
      </c>
      <c r="G6864" t="s">
        <v>151</v>
      </c>
      <c r="H6864" t="s">
        <v>152</v>
      </c>
      <c r="I6864" t="s">
        <v>122</v>
      </c>
      <c r="J6864" t="s">
        <v>123</v>
      </c>
      <c r="K6864" t="s">
        <v>59</v>
      </c>
      <c r="L6864" s="13">
        <v>5.5</v>
      </c>
      <c r="M6864" s="8">
        <v>3.8</v>
      </c>
      <c r="N6864">
        <v>199</v>
      </c>
      <c r="O6864" s="8">
        <v>1094.5</v>
      </c>
      <c r="P6864" s="14">
        <v>1.9E-3</v>
      </c>
      <c r="Q6864" s="8">
        <v>2.08</v>
      </c>
      <c r="R6864" s="8">
        <v>1092.42</v>
      </c>
      <c r="S6864" s="8">
        <v>756.2</v>
      </c>
      <c r="T6864" s="8">
        <v>336.22</v>
      </c>
      <c r="U6864">
        <v>0</v>
      </c>
      <c r="V6864" s="8">
        <v>0</v>
      </c>
      <c r="W6864" s="8">
        <v>0</v>
      </c>
      <c r="X6864" s="8">
        <v>336.22</v>
      </c>
    </row>
    <row r="6865" spans="1:24" x14ac:dyDescent="0.25">
      <c r="A6865" t="s">
        <v>7191</v>
      </c>
      <c r="B6865" s="1">
        <v>45622</v>
      </c>
      <c r="C6865" t="s">
        <v>285</v>
      </c>
      <c r="D6865" t="s">
        <v>286</v>
      </c>
      <c r="E6865" t="s">
        <v>27</v>
      </c>
      <c r="F6865" t="s">
        <v>89</v>
      </c>
      <c r="G6865" t="s">
        <v>29</v>
      </c>
      <c r="H6865" t="s">
        <v>30</v>
      </c>
      <c r="I6865" t="s">
        <v>117</v>
      </c>
      <c r="J6865" t="s">
        <v>118</v>
      </c>
      <c r="K6865" t="s">
        <v>59</v>
      </c>
      <c r="L6865" s="13">
        <v>6</v>
      </c>
      <c r="M6865" s="8">
        <v>4.2</v>
      </c>
      <c r="N6865">
        <v>516</v>
      </c>
      <c r="O6865" s="8">
        <v>3096</v>
      </c>
      <c r="P6865" s="14">
        <v>0.10050000000000001</v>
      </c>
      <c r="Q6865" s="8">
        <v>311.14999999999998</v>
      </c>
      <c r="R6865" s="8">
        <v>2784.85</v>
      </c>
      <c r="S6865" s="8">
        <v>2167.1999999999998</v>
      </c>
      <c r="T6865" s="8">
        <v>617.65</v>
      </c>
      <c r="U6865">
        <v>0</v>
      </c>
      <c r="V6865" s="8">
        <v>0</v>
      </c>
      <c r="W6865" s="8">
        <v>0</v>
      </c>
      <c r="X6865" s="8">
        <v>617.65</v>
      </c>
    </row>
    <row r="6866" spans="1:24" x14ac:dyDescent="0.25">
      <c r="A6866" t="s">
        <v>7192</v>
      </c>
      <c r="B6866" s="1">
        <v>46019</v>
      </c>
      <c r="C6866" t="s">
        <v>461</v>
      </c>
      <c r="D6866" t="s">
        <v>462</v>
      </c>
      <c r="E6866" t="s">
        <v>27</v>
      </c>
      <c r="F6866" t="s">
        <v>37</v>
      </c>
      <c r="G6866" t="s">
        <v>38</v>
      </c>
      <c r="H6866" t="s">
        <v>39</v>
      </c>
      <c r="I6866" t="s">
        <v>130</v>
      </c>
      <c r="J6866" t="s">
        <v>131</v>
      </c>
      <c r="K6866" t="s">
        <v>42</v>
      </c>
      <c r="L6866" s="13">
        <v>4.8</v>
      </c>
      <c r="M6866" s="8">
        <v>1.4</v>
      </c>
      <c r="N6866">
        <v>43</v>
      </c>
      <c r="O6866" s="8">
        <v>206.4</v>
      </c>
      <c r="P6866" s="14">
        <v>2.2000000000000001E-3</v>
      </c>
      <c r="Q6866" s="8">
        <v>0.45</v>
      </c>
      <c r="R6866" s="8">
        <v>205.95</v>
      </c>
      <c r="S6866" s="8">
        <v>60.2</v>
      </c>
      <c r="T6866" s="8">
        <v>145.75</v>
      </c>
      <c r="U6866">
        <v>0</v>
      </c>
      <c r="V6866" s="8">
        <v>0</v>
      </c>
      <c r="W6866" s="8">
        <v>0</v>
      </c>
      <c r="X6866" s="8">
        <v>145.75</v>
      </c>
    </row>
    <row r="6867" spans="1:24" x14ac:dyDescent="0.25">
      <c r="A6867" t="s">
        <v>7193</v>
      </c>
      <c r="B6867" s="1">
        <v>45410</v>
      </c>
      <c r="C6867" t="s">
        <v>51</v>
      </c>
      <c r="D6867" t="s">
        <v>52</v>
      </c>
      <c r="E6867" t="s">
        <v>53</v>
      </c>
      <c r="F6867" t="s">
        <v>54</v>
      </c>
      <c r="G6867" t="s">
        <v>55</v>
      </c>
      <c r="H6867" t="s">
        <v>56</v>
      </c>
      <c r="I6867" t="s">
        <v>104</v>
      </c>
      <c r="J6867" t="s">
        <v>105</v>
      </c>
      <c r="K6867" t="s">
        <v>49</v>
      </c>
      <c r="L6867" s="13">
        <v>4.2</v>
      </c>
      <c r="M6867" s="8">
        <v>2.8</v>
      </c>
      <c r="N6867">
        <v>60</v>
      </c>
      <c r="O6867" s="8">
        <v>252</v>
      </c>
      <c r="P6867" s="14">
        <v>5.3E-3</v>
      </c>
      <c r="Q6867" s="8">
        <v>1.34</v>
      </c>
      <c r="R6867" s="8">
        <v>250.66</v>
      </c>
      <c r="S6867" s="8">
        <v>168</v>
      </c>
      <c r="T6867" s="8">
        <v>82.66</v>
      </c>
      <c r="U6867">
        <v>9</v>
      </c>
      <c r="V6867" s="8">
        <v>37.6</v>
      </c>
      <c r="W6867" s="8">
        <v>29.7</v>
      </c>
      <c r="X6867" s="8">
        <v>52.96</v>
      </c>
    </row>
    <row r="6868" spans="1:24" x14ac:dyDescent="0.25">
      <c r="A6868" t="s">
        <v>7194</v>
      </c>
      <c r="B6868" s="1">
        <v>46071</v>
      </c>
      <c r="C6868" t="s">
        <v>198</v>
      </c>
      <c r="D6868" t="s">
        <v>199</v>
      </c>
      <c r="E6868" t="s">
        <v>150</v>
      </c>
      <c r="F6868" t="s">
        <v>54</v>
      </c>
      <c r="G6868" t="s">
        <v>151</v>
      </c>
      <c r="H6868" t="s">
        <v>152</v>
      </c>
      <c r="I6868" t="s">
        <v>74</v>
      </c>
      <c r="J6868" t="s">
        <v>75</v>
      </c>
      <c r="K6868" t="s">
        <v>49</v>
      </c>
      <c r="L6868" s="13">
        <v>11</v>
      </c>
      <c r="M6868" s="8">
        <v>6.8</v>
      </c>
      <c r="N6868">
        <v>97</v>
      </c>
      <c r="O6868" s="8">
        <v>1067</v>
      </c>
      <c r="P6868" s="14">
        <v>1.1299999999999999E-2</v>
      </c>
      <c r="Q6868" s="8">
        <v>12.06</v>
      </c>
      <c r="R6868" s="8">
        <v>1054.94</v>
      </c>
      <c r="S6868" s="8">
        <v>659.6</v>
      </c>
      <c r="T6868" s="8">
        <v>395.34</v>
      </c>
      <c r="U6868">
        <v>0</v>
      </c>
      <c r="V6868" s="8">
        <v>0</v>
      </c>
      <c r="W6868" s="8">
        <v>0</v>
      </c>
      <c r="X6868" s="8">
        <v>395.34</v>
      </c>
    </row>
    <row r="6869" spans="1:24" x14ac:dyDescent="0.25">
      <c r="A6869" t="s">
        <v>7195</v>
      </c>
      <c r="B6869" s="1">
        <v>45652</v>
      </c>
      <c r="C6869" t="s">
        <v>266</v>
      </c>
      <c r="D6869" t="s">
        <v>267</v>
      </c>
      <c r="E6869" t="s">
        <v>53</v>
      </c>
      <c r="F6869" t="s">
        <v>54</v>
      </c>
      <c r="G6869" t="s">
        <v>55</v>
      </c>
      <c r="H6869" t="s">
        <v>56</v>
      </c>
      <c r="I6869" t="s">
        <v>156</v>
      </c>
      <c r="J6869" t="s">
        <v>157</v>
      </c>
      <c r="K6869" t="s">
        <v>42</v>
      </c>
      <c r="L6869" s="13">
        <v>6.2</v>
      </c>
      <c r="M6869" s="8">
        <v>1.9</v>
      </c>
      <c r="N6869">
        <v>327</v>
      </c>
      <c r="O6869" s="8">
        <v>2027.4</v>
      </c>
      <c r="P6869" s="14">
        <v>2.92E-2</v>
      </c>
      <c r="Q6869" s="8">
        <v>59.2</v>
      </c>
      <c r="R6869" s="8">
        <v>1968.2</v>
      </c>
      <c r="S6869" s="8">
        <v>621.29999999999995</v>
      </c>
      <c r="T6869" s="8">
        <v>1346.9</v>
      </c>
      <c r="U6869">
        <v>0</v>
      </c>
      <c r="V6869" s="8">
        <v>0</v>
      </c>
      <c r="W6869" s="8">
        <v>0</v>
      </c>
      <c r="X6869" s="8">
        <v>1346.9</v>
      </c>
    </row>
    <row r="6870" spans="1:24" x14ac:dyDescent="0.25">
      <c r="A6870" t="s">
        <v>7196</v>
      </c>
      <c r="B6870" s="1">
        <v>45867</v>
      </c>
      <c r="C6870" t="s">
        <v>226</v>
      </c>
      <c r="D6870" t="s">
        <v>227</v>
      </c>
      <c r="E6870" t="s">
        <v>27</v>
      </c>
      <c r="F6870" t="s">
        <v>54</v>
      </c>
      <c r="G6870" t="s">
        <v>38</v>
      </c>
      <c r="H6870" t="s">
        <v>39</v>
      </c>
      <c r="I6870" t="s">
        <v>74</v>
      </c>
      <c r="J6870" t="s">
        <v>75</v>
      </c>
      <c r="K6870" t="s">
        <v>49</v>
      </c>
      <c r="L6870" s="13">
        <v>11</v>
      </c>
      <c r="M6870" s="8">
        <v>6.8</v>
      </c>
      <c r="N6870">
        <v>34</v>
      </c>
      <c r="O6870" s="8">
        <v>374</v>
      </c>
      <c r="P6870" s="14">
        <v>2.1299999999999999E-2</v>
      </c>
      <c r="Q6870" s="8">
        <v>7.97</v>
      </c>
      <c r="R6870" s="8">
        <v>366.03</v>
      </c>
      <c r="S6870" s="8">
        <v>231.2</v>
      </c>
      <c r="T6870" s="8">
        <v>134.83000000000001</v>
      </c>
      <c r="U6870">
        <v>0</v>
      </c>
      <c r="V6870" s="8">
        <v>0</v>
      </c>
      <c r="W6870" s="8">
        <v>0</v>
      </c>
      <c r="X6870" s="8">
        <v>134.83000000000001</v>
      </c>
    </row>
    <row r="6871" spans="1:24" x14ac:dyDescent="0.25">
      <c r="A6871" t="s">
        <v>7197</v>
      </c>
      <c r="B6871" s="1">
        <v>45783</v>
      </c>
      <c r="C6871" t="s">
        <v>528</v>
      </c>
      <c r="D6871" t="s">
        <v>529</v>
      </c>
      <c r="E6871" t="s">
        <v>27</v>
      </c>
      <c r="F6871" t="s">
        <v>54</v>
      </c>
      <c r="G6871" t="s">
        <v>29</v>
      </c>
      <c r="H6871" t="s">
        <v>30</v>
      </c>
      <c r="I6871" t="s">
        <v>57</v>
      </c>
      <c r="J6871" t="s">
        <v>58</v>
      </c>
      <c r="K6871" t="s">
        <v>59</v>
      </c>
      <c r="L6871" s="13">
        <v>10.5</v>
      </c>
      <c r="M6871" s="8">
        <v>7.5</v>
      </c>
      <c r="N6871">
        <v>252</v>
      </c>
      <c r="O6871" s="8">
        <v>2646</v>
      </c>
      <c r="P6871" s="14">
        <v>3.8699999999999998E-2</v>
      </c>
      <c r="Q6871" s="8">
        <v>102.4</v>
      </c>
      <c r="R6871" s="8">
        <v>2543.6</v>
      </c>
      <c r="S6871" s="8">
        <v>1890</v>
      </c>
      <c r="T6871" s="8">
        <v>653.6</v>
      </c>
      <c r="U6871">
        <v>147</v>
      </c>
      <c r="V6871" s="8">
        <v>1483.77</v>
      </c>
      <c r="W6871" s="8">
        <v>1176</v>
      </c>
      <c r="X6871" s="8">
        <v>-522.4</v>
      </c>
    </row>
    <row r="6872" spans="1:24" x14ac:dyDescent="0.25">
      <c r="A6872" t="s">
        <v>7198</v>
      </c>
      <c r="B6872" s="1">
        <v>45888</v>
      </c>
      <c r="C6872" t="s">
        <v>671</v>
      </c>
      <c r="D6872" t="s">
        <v>672</v>
      </c>
      <c r="E6872" t="s">
        <v>27</v>
      </c>
      <c r="F6872" t="s">
        <v>89</v>
      </c>
      <c r="G6872" t="s">
        <v>38</v>
      </c>
      <c r="H6872" t="s">
        <v>39</v>
      </c>
      <c r="I6872" t="s">
        <v>112</v>
      </c>
      <c r="J6872" t="s">
        <v>113</v>
      </c>
      <c r="K6872" t="s">
        <v>42</v>
      </c>
      <c r="L6872" s="13">
        <v>8.5</v>
      </c>
      <c r="M6872" s="8">
        <v>2.8</v>
      </c>
      <c r="N6872">
        <v>242</v>
      </c>
      <c r="O6872" s="8">
        <v>2057</v>
      </c>
      <c r="P6872" s="14">
        <v>0.1132</v>
      </c>
      <c r="Q6872" s="8">
        <v>232.85</v>
      </c>
      <c r="R6872" s="8">
        <v>1824.15</v>
      </c>
      <c r="S6872" s="8">
        <v>677.6</v>
      </c>
      <c r="T6872" s="8">
        <v>1146.55</v>
      </c>
      <c r="U6872">
        <v>0</v>
      </c>
      <c r="V6872" s="8">
        <v>0</v>
      </c>
      <c r="W6872" s="8">
        <v>0</v>
      </c>
      <c r="X6872" s="8">
        <v>1146.55</v>
      </c>
    </row>
    <row r="6873" spans="1:24" x14ac:dyDescent="0.25">
      <c r="A6873" t="s">
        <v>7199</v>
      </c>
      <c r="B6873" s="1">
        <v>45876</v>
      </c>
      <c r="C6873" t="s">
        <v>110</v>
      </c>
      <c r="D6873" t="s">
        <v>111</v>
      </c>
      <c r="E6873" t="s">
        <v>27</v>
      </c>
      <c r="F6873" t="s">
        <v>37</v>
      </c>
      <c r="G6873" t="s">
        <v>38</v>
      </c>
      <c r="H6873" t="s">
        <v>39</v>
      </c>
      <c r="I6873" t="s">
        <v>156</v>
      </c>
      <c r="J6873" t="s">
        <v>157</v>
      </c>
      <c r="K6873" t="s">
        <v>42</v>
      </c>
      <c r="L6873" s="13">
        <v>6.2</v>
      </c>
      <c r="M6873" s="8">
        <v>1.9</v>
      </c>
      <c r="N6873">
        <v>19</v>
      </c>
      <c r="O6873" s="8">
        <v>117.8</v>
      </c>
      <c r="P6873" s="14">
        <v>1.7299999999999999E-2</v>
      </c>
      <c r="Q6873" s="8">
        <v>2.04</v>
      </c>
      <c r="R6873" s="8">
        <v>115.76</v>
      </c>
      <c r="S6873" s="8">
        <v>36.1</v>
      </c>
      <c r="T6873" s="8">
        <v>79.66</v>
      </c>
      <c r="U6873">
        <v>0</v>
      </c>
      <c r="V6873" s="8">
        <v>0</v>
      </c>
      <c r="W6873" s="8">
        <v>0</v>
      </c>
      <c r="X6873" s="8">
        <v>79.66</v>
      </c>
    </row>
    <row r="6874" spans="1:24" x14ac:dyDescent="0.25">
      <c r="A6874" t="s">
        <v>7200</v>
      </c>
      <c r="B6874" s="1">
        <v>46257</v>
      </c>
      <c r="C6874" t="s">
        <v>406</v>
      </c>
      <c r="D6874" t="s">
        <v>407</v>
      </c>
      <c r="E6874" t="s">
        <v>63</v>
      </c>
      <c r="F6874" t="s">
        <v>37</v>
      </c>
      <c r="G6874" t="s">
        <v>79</v>
      </c>
      <c r="H6874" t="s">
        <v>80</v>
      </c>
      <c r="I6874" t="s">
        <v>112</v>
      </c>
      <c r="J6874" t="s">
        <v>113</v>
      </c>
      <c r="K6874" t="s">
        <v>42</v>
      </c>
      <c r="L6874" s="13">
        <v>8.5</v>
      </c>
      <c r="M6874" s="8">
        <v>2.8</v>
      </c>
      <c r="N6874">
        <v>4</v>
      </c>
      <c r="O6874" s="8">
        <v>34</v>
      </c>
      <c r="P6874" s="14">
        <v>2.7000000000000001E-3</v>
      </c>
      <c r="Q6874" s="8">
        <v>0.09</v>
      </c>
      <c r="R6874" s="8">
        <v>33.909999999999997</v>
      </c>
      <c r="S6874" s="8">
        <v>11.2</v>
      </c>
      <c r="T6874" s="8">
        <v>22.71</v>
      </c>
      <c r="U6874">
        <v>1</v>
      </c>
      <c r="V6874" s="8">
        <v>8.48</v>
      </c>
      <c r="W6874" s="8">
        <v>3.3</v>
      </c>
      <c r="X6874" s="8">
        <v>19.41</v>
      </c>
    </row>
    <row r="6875" spans="1:24" x14ac:dyDescent="0.25">
      <c r="A6875" t="s">
        <v>7201</v>
      </c>
      <c r="B6875" s="1">
        <v>45975</v>
      </c>
      <c r="C6875" t="s">
        <v>235</v>
      </c>
      <c r="D6875" t="s">
        <v>236</v>
      </c>
      <c r="E6875" t="s">
        <v>27</v>
      </c>
      <c r="F6875" t="s">
        <v>54</v>
      </c>
      <c r="G6875" t="s">
        <v>38</v>
      </c>
      <c r="H6875" t="s">
        <v>39</v>
      </c>
      <c r="I6875" t="s">
        <v>144</v>
      </c>
      <c r="J6875" t="s">
        <v>145</v>
      </c>
      <c r="K6875" t="s">
        <v>33</v>
      </c>
      <c r="L6875" s="13">
        <v>12</v>
      </c>
      <c r="M6875" s="8">
        <v>6.5</v>
      </c>
      <c r="N6875">
        <v>15</v>
      </c>
      <c r="O6875" s="8">
        <v>180</v>
      </c>
      <c r="P6875" s="14">
        <v>1.09E-2</v>
      </c>
      <c r="Q6875" s="8">
        <v>1.96</v>
      </c>
      <c r="R6875" s="8">
        <v>178.04</v>
      </c>
      <c r="S6875" s="8">
        <v>97.5</v>
      </c>
      <c r="T6875" s="8">
        <v>80.540000000000006</v>
      </c>
      <c r="U6875">
        <v>0</v>
      </c>
      <c r="V6875" s="8">
        <v>0</v>
      </c>
      <c r="W6875" s="8">
        <v>0</v>
      </c>
      <c r="X6875" s="8">
        <v>80.540000000000006</v>
      </c>
    </row>
    <row r="6876" spans="1:24" x14ac:dyDescent="0.25">
      <c r="A6876" t="s">
        <v>7202</v>
      </c>
      <c r="B6876" s="1">
        <v>46019</v>
      </c>
      <c r="C6876" t="s">
        <v>91</v>
      </c>
      <c r="D6876" t="s">
        <v>92</v>
      </c>
      <c r="E6876" t="s">
        <v>27</v>
      </c>
      <c r="F6876" t="s">
        <v>37</v>
      </c>
      <c r="G6876" t="s">
        <v>38</v>
      </c>
      <c r="H6876" t="s">
        <v>39</v>
      </c>
      <c r="I6876" t="s">
        <v>99</v>
      </c>
      <c r="J6876" t="s">
        <v>100</v>
      </c>
      <c r="K6876" t="s">
        <v>49</v>
      </c>
      <c r="L6876" s="13">
        <v>3.8</v>
      </c>
      <c r="M6876" s="8">
        <v>2.6</v>
      </c>
      <c r="N6876">
        <v>67</v>
      </c>
      <c r="O6876" s="8">
        <v>254.6</v>
      </c>
      <c r="P6876" s="14">
        <v>2.9000000000000001E-2</v>
      </c>
      <c r="Q6876" s="8">
        <v>7.38</v>
      </c>
      <c r="R6876" s="8">
        <v>247.22</v>
      </c>
      <c r="S6876" s="8">
        <v>174.2</v>
      </c>
      <c r="T6876" s="8">
        <v>73.02</v>
      </c>
      <c r="U6876">
        <v>0</v>
      </c>
      <c r="V6876" s="8">
        <v>0</v>
      </c>
      <c r="W6876" s="8">
        <v>0</v>
      </c>
      <c r="X6876" s="8">
        <v>73.02</v>
      </c>
    </row>
    <row r="6877" spans="1:24" x14ac:dyDescent="0.25">
      <c r="A6877" t="s">
        <v>7203</v>
      </c>
      <c r="B6877" s="1">
        <v>45719</v>
      </c>
      <c r="C6877" t="s">
        <v>191</v>
      </c>
      <c r="D6877" t="s">
        <v>192</v>
      </c>
      <c r="E6877" t="s">
        <v>150</v>
      </c>
      <c r="F6877" t="s">
        <v>54</v>
      </c>
      <c r="G6877" t="s">
        <v>151</v>
      </c>
      <c r="H6877" t="s">
        <v>152</v>
      </c>
      <c r="I6877" t="s">
        <v>99</v>
      </c>
      <c r="J6877" t="s">
        <v>100</v>
      </c>
      <c r="K6877" t="s">
        <v>49</v>
      </c>
      <c r="L6877" s="13">
        <v>3.8</v>
      </c>
      <c r="M6877" s="8">
        <v>2.6</v>
      </c>
      <c r="N6877">
        <v>207</v>
      </c>
      <c r="O6877" s="8">
        <v>786.6</v>
      </c>
      <c r="P6877" s="14">
        <v>2.6200000000000001E-2</v>
      </c>
      <c r="Q6877" s="8">
        <v>20.61</v>
      </c>
      <c r="R6877" s="8">
        <v>765.99</v>
      </c>
      <c r="S6877" s="8">
        <v>538.20000000000005</v>
      </c>
      <c r="T6877" s="8">
        <v>227.79</v>
      </c>
      <c r="U6877">
        <v>0</v>
      </c>
      <c r="V6877" s="8">
        <v>0</v>
      </c>
      <c r="W6877" s="8">
        <v>0</v>
      </c>
      <c r="X6877" s="8">
        <v>227.79</v>
      </c>
    </row>
    <row r="6878" spans="1:24" x14ac:dyDescent="0.25">
      <c r="A6878" t="s">
        <v>7204</v>
      </c>
      <c r="B6878" s="1">
        <v>45982</v>
      </c>
      <c r="C6878" t="s">
        <v>472</v>
      </c>
      <c r="D6878" t="s">
        <v>473</v>
      </c>
      <c r="E6878" t="s">
        <v>71</v>
      </c>
      <c r="F6878" t="s">
        <v>54</v>
      </c>
      <c r="G6878" t="s">
        <v>165</v>
      </c>
      <c r="H6878" t="s">
        <v>166</v>
      </c>
      <c r="I6878" t="s">
        <v>74</v>
      </c>
      <c r="J6878" t="s">
        <v>75</v>
      </c>
      <c r="K6878" t="s">
        <v>49</v>
      </c>
      <c r="L6878" s="13">
        <v>11</v>
      </c>
      <c r="M6878" s="8">
        <v>6.8</v>
      </c>
      <c r="N6878">
        <v>48</v>
      </c>
      <c r="O6878" s="8">
        <v>528</v>
      </c>
      <c r="P6878" s="14">
        <v>2.35E-2</v>
      </c>
      <c r="Q6878" s="8">
        <v>12.41</v>
      </c>
      <c r="R6878" s="8">
        <v>515.59</v>
      </c>
      <c r="S6878" s="8">
        <v>326.39999999999998</v>
      </c>
      <c r="T6878" s="8">
        <v>189.19</v>
      </c>
      <c r="U6878">
        <v>0</v>
      </c>
      <c r="V6878" s="8">
        <v>0</v>
      </c>
      <c r="W6878" s="8">
        <v>0</v>
      </c>
      <c r="X6878" s="8">
        <v>189.19</v>
      </c>
    </row>
    <row r="6879" spans="1:24" x14ac:dyDescent="0.25">
      <c r="A6879" t="s">
        <v>7205</v>
      </c>
      <c r="B6879" s="1">
        <v>46057</v>
      </c>
      <c r="C6879" t="s">
        <v>279</v>
      </c>
      <c r="D6879" t="s">
        <v>280</v>
      </c>
      <c r="E6879" t="s">
        <v>53</v>
      </c>
      <c r="F6879" t="s">
        <v>54</v>
      </c>
      <c r="G6879" t="s">
        <v>55</v>
      </c>
      <c r="H6879" t="s">
        <v>56</v>
      </c>
      <c r="I6879" t="s">
        <v>99</v>
      </c>
      <c r="J6879" t="s">
        <v>100</v>
      </c>
      <c r="K6879" t="s">
        <v>49</v>
      </c>
      <c r="L6879" s="13">
        <v>3.8</v>
      </c>
      <c r="M6879" s="8">
        <v>2.6</v>
      </c>
      <c r="N6879">
        <v>13</v>
      </c>
      <c r="O6879" s="8">
        <v>49.4</v>
      </c>
      <c r="P6879" s="14">
        <v>2.7699999999999999E-2</v>
      </c>
      <c r="Q6879" s="8">
        <v>1.37</v>
      </c>
      <c r="R6879" s="8">
        <v>48.03</v>
      </c>
      <c r="S6879" s="8">
        <v>33.799999999999997</v>
      </c>
      <c r="T6879" s="8">
        <v>14.23</v>
      </c>
      <c r="U6879">
        <v>0</v>
      </c>
      <c r="V6879" s="8">
        <v>0</v>
      </c>
      <c r="W6879" s="8">
        <v>0</v>
      </c>
      <c r="X6879" s="8">
        <v>14.23</v>
      </c>
    </row>
    <row r="6880" spans="1:24" x14ac:dyDescent="0.25">
      <c r="A6880" t="s">
        <v>7206</v>
      </c>
      <c r="B6880" s="1">
        <v>46207</v>
      </c>
      <c r="C6880" t="s">
        <v>223</v>
      </c>
      <c r="D6880" t="s">
        <v>224</v>
      </c>
      <c r="E6880" t="s">
        <v>27</v>
      </c>
      <c r="F6880" t="s">
        <v>28</v>
      </c>
      <c r="G6880" t="s">
        <v>38</v>
      </c>
      <c r="H6880" t="s">
        <v>39</v>
      </c>
      <c r="I6880" t="s">
        <v>74</v>
      </c>
      <c r="J6880" t="s">
        <v>75</v>
      </c>
      <c r="K6880" t="s">
        <v>49</v>
      </c>
      <c r="L6880" s="13">
        <v>11</v>
      </c>
      <c r="M6880" s="8">
        <v>6.8</v>
      </c>
      <c r="N6880">
        <v>25</v>
      </c>
      <c r="O6880" s="8">
        <v>275</v>
      </c>
      <c r="P6880" s="14">
        <v>5.7799999999999997E-2</v>
      </c>
      <c r="Q6880" s="8">
        <v>15.9</v>
      </c>
      <c r="R6880" s="8">
        <v>259.10000000000002</v>
      </c>
      <c r="S6880" s="8">
        <v>170</v>
      </c>
      <c r="T6880" s="8">
        <v>89.1</v>
      </c>
      <c r="U6880">
        <v>0</v>
      </c>
      <c r="V6880" s="8">
        <v>0</v>
      </c>
      <c r="W6880" s="8">
        <v>0</v>
      </c>
      <c r="X6880" s="8">
        <v>89.1</v>
      </c>
    </row>
    <row r="6881" spans="1:24" x14ac:dyDescent="0.25">
      <c r="A6881" t="s">
        <v>7207</v>
      </c>
      <c r="B6881" s="1">
        <v>46153</v>
      </c>
      <c r="C6881" t="s">
        <v>69</v>
      </c>
      <c r="D6881" t="s">
        <v>70</v>
      </c>
      <c r="E6881" t="s">
        <v>71</v>
      </c>
      <c r="F6881" t="s">
        <v>37</v>
      </c>
      <c r="G6881" t="s">
        <v>72</v>
      </c>
      <c r="H6881" t="s">
        <v>73</v>
      </c>
      <c r="I6881" t="s">
        <v>122</v>
      </c>
      <c r="J6881" t="s">
        <v>123</v>
      </c>
      <c r="K6881" t="s">
        <v>59</v>
      </c>
      <c r="L6881" s="13">
        <v>5.5</v>
      </c>
      <c r="M6881" s="8">
        <v>3.8</v>
      </c>
      <c r="N6881">
        <v>61</v>
      </c>
      <c r="O6881" s="8">
        <v>335.5</v>
      </c>
      <c r="P6881" s="14">
        <v>1.04E-2</v>
      </c>
      <c r="Q6881" s="8">
        <v>3.49</v>
      </c>
      <c r="R6881" s="8">
        <v>332.01</v>
      </c>
      <c r="S6881" s="8">
        <v>231.8</v>
      </c>
      <c r="T6881" s="8">
        <v>100.21</v>
      </c>
      <c r="U6881">
        <v>0</v>
      </c>
      <c r="V6881" s="8">
        <v>0</v>
      </c>
      <c r="W6881" s="8">
        <v>0</v>
      </c>
      <c r="X6881" s="8">
        <v>100.21</v>
      </c>
    </row>
    <row r="6882" spans="1:24" x14ac:dyDescent="0.25">
      <c r="A6882" t="s">
        <v>7208</v>
      </c>
      <c r="B6882" s="1">
        <v>45838</v>
      </c>
      <c r="C6882" t="s">
        <v>171</v>
      </c>
      <c r="D6882" t="s">
        <v>172</v>
      </c>
      <c r="E6882" t="s">
        <v>27</v>
      </c>
      <c r="F6882" t="s">
        <v>46</v>
      </c>
      <c r="G6882" t="s">
        <v>38</v>
      </c>
      <c r="H6882" t="s">
        <v>39</v>
      </c>
      <c r="I6882" t="s">
        <v>185</v>
      </c>
      <c r="J6882" t="s">
        <v>186</v>
      </c>
      <c r="K6882" t="s">
        <v>59</v>
      </c>
      <c r="L6882" s="13">
        <v>4.9000000000000004</v>
      </c>
      <c r="M6882" s="8">
        <v>3.1</v>
      </c>
      <c r="N6882">
        <v>2</v>
      </c>
      <c r="O6882" s="8">
        <v>9.8000000000000007</v>
      </c>
      <c r="P6882" s="14">
        <v>6.0699999999999997E-2</v>
      </c>
      <c r="Q6882" s="8">
        <v>0.59</v>
      </c>
      <c r="R6882" s="8">
        <v>9.2100000000000009</v>
      </c>
      <c r="S6882" s="8">
        <v>6.2</v>
      </c>
      <c r="T6882" s="8">
        <v>3.01</v>
      </c>
      <c r="U6882">
        <v>0</v>
      </c>
      <c r="V6882" s="8">
        <v>0</v>
      </c>
      <c r="W6882" s="8">
        <v>0</v>
      </c>
      <c r="X6882" s="8">
        <v>3.01</v>
      </c>
    </row>
    <row r="6883" spans="1:24" x14ac:dyDescent="0.25">
      <c r="A6883" t="s">
        <v>7209</v>
      </c>
      <c r="B6883" s="1">
        <v>45584</v>
      </c>
      <c r="C6883" t="s">
        <v>211</v>
      </c>
      <c r="D6883" t="s">
        <v>212</v>
      </c>
      <c r="E6883" t="s">
        <v>27</v>
      </c>
      <c r="F6883" t="s">
        <v>37</v>
      </c>
      <c r="G6883" t="s">
        <v>38</v>
      </c>
      <c r="H6883" t="s">
        <v>39</v>
      </c>
      <c r="I6883" t="s">
        <v>31</v>
      </c>
      <c r="J6883" t="s">
        <v>32</v>
      </c>
      <c r="K6883" t="s">
        <v>33</v>
      </c>
      <c r="L6883" s="13">
        <v>5.8</v>
      </c>
      <c r="M6883" s="8">
        <v>2.7</v>
      </c>
      <c r="N6883">
        <v>12</v>
      </c>
      <c r="O6883" s="8">
        <v>69.599999999999994</v>
      </c>
      <c r="P6883" s="14">
        <v>2.75E-2</v>
      </c>
      <c r="Q6883" s="8">
        <v>1.91</v>
      </c>
      <c r="R6883" s="8">
        <v>67.69</v>
      </c>
      <c r="S6883" s="8">
        <v>32.4</v>
      </c>
      <c r="T6883" s="8">
        <v>35.29</v>
      </c>
      <c r="U6883">
        <v>0</v>
      </c>
      <c r="V6883" s="8">
        <v>0</v>
      </c>
      <c r="W6883" s="8">
        <v>0</v>
      </c>
      <c r="X6883" s="8">
        <v>35.29</v>
      </c>
    </row>
    <row r="6884" spans="1:24" x14ac:dyDescent="0.25">
      <c r="A6884" t="s">
        <v>7210</v>
      </c>
      <c r="B6884" s="1">
        <v>46190</v>
      </c>
      <c r="C6884" t="s">
        <v>107</v>
      </c>
      <c r="D6884" t="s">
        <v>108</v>
      </c>
      <c r="E6884" t="s">
        <v>53</v>
      </c>
      <c r="F6884" t="s">
        <v>46</v>
      </c>
      <c r="G6884" t="s">
        <v>55</v>
      </c>
      <c r="H6884" t="s">
        <v>56</v>
      </c>
      <c r="I6884" t="s">
        <v>74</v>
      </c>
      <c r="J6884" t="s">
        <v>75</v>
      </c>
      <c r="K6884" t="s">
        <v>49</v>
      </c>
      <c r="L6884" s="13">
        <v>11</v>
      </c>
      <c r="M6884" s="8">
        <v>6.8</v>
      </c>
      <c r="N6884">
        <v>38</v>
      </c>
      <c r="O6884" s="8">
        <v>418</v>
      </c>
      <c r="P6884" s="14">
        <v>6.6000000000000003E-2</v>
      </c>
      <c r="Q6884" s="8">
        <v>27.59</v>
      </c>
      <c r="R6884" s="8">
        <v>390.41</v>
      </c>
      <c r="S6884" s="8">
        <v>258.39999999999998</v>
      </c>
      <c r="T6884" s="8">
        <v>132.01</v>
      </c>
      <c r="U6884">
        <v>0</v>
      </c>
      <c r="V6884" s="8">
        <v>0</v>
      </c>
      <c r="W6884" s="8">
        <v>0</v>
      </c>
      <c r="X6884" s="8">
        <v>132.01</v>
      </c>
    </row>
    <row r="6885" spans="1:24" x14ac:dyDescent="0.25">
      <c r="A6885" t="s">
        <v>7211</v>
      </c>
      <c r="B6885" s="1">
        <v>46159</v>
      </c>
      <c r="C6885" t="s">
        <v>420</v>
      </c>
      <c r="D6885" t="s">
        <v>421</v>
      </c>
      <c r="E6885" t="s">
        <v>150</v>
      </c>
      <c r="F6885" t="s">
        <v>89</v>
      </c>
      <c r="G6885" t="s">
        <v>151</v>
      </c>
      <c r="H6885" t="s">
        <v>152</v>
      </c>
      <c r="I6885" t="s">
        <v>31</v>
      </c>
      <c r="J6885" t="s">
        <v>32</v>
      </c>
      <c r="K6885" t="s">
        <v>33</v>
      </c>
      <c r="L6885" s="13">
        <v>5.8</v>
      </c>
      <c r="M6885" s="8">
        <v>2.7</v>
      </c>
      <c r="N6885">
        <v>326</v>
      </c>
      <c r="O6885" s="8">
        <v>1890.8</v>
      </c>
      <c r="P6885" s="14">
        <v>6.7199999999999996E-2</v>
      </c>
      <c r="Q6885" s="8">
        <v>127.06</v>
      </c>
      <c r="R6885" s="8">
        <v>1763.74</v>
      </c>
      <c r="S6885" s="8">
        <v>880.2</v>
      </c>
      <c r="T6885" s="8">
        <v>883.54</v>
      </c>
      <c r="U6885">
        <v>0</v>
      </c>
      <c r="V6885" s="8">
        <v>0</v>
      </c>
      <c r="W6885" s="8">
        <v>0</v>
      </c>
      <c r="X6885" s="8">
        <v>883.54</v>
      </c>
    </row>
    <row r="6886" spans="1:24" x14ac:dyDescent="0.25">
      <c r="A6886" t="s">
        <v>7212</v>
      </c>
      <c r="B6886" s="1">
        <v>45724</v>
      </c>
      <c r="C6886" t="s">
        <v>247</v>
      </c>
      <c r="D6886" t="s">
        <v>248</v>
      </c>
      <c r="E6886" t="s">
        <v>53</v>
      </c>
      <c r="F6886" t="s">
        <v>46</v>
      </c>
      <c r="G6886" t="s">
        <v>55</v>
      </c>
      <c r="H6886" t="s">
        <v>56</v>
      </c>
      <c r="I6886" t="s">
        <v>185</v>
      </c>
      <c r="J6886" t="s">
        <v>186</v>
      </c>
      <c r="K6886" t="s">
        <v>59</v>
      </c>
      <c r="L6886" s="13">
        <v>4.9000000000000004</v>
      </c>
      <c r="M6886" s="8">
        <v>3.1</v>
      </c>
      <c r="N6886">
        <v>10</v>
      </c>
      <c r="O6886" s="8">
        <v>49</v>
      </c>
      <c r="P6886" s="14">
        <v>0.2077</v>
      </c>
      <c r="Q6886" s="8">
        <v>10.18</v>
      </c>
      <c r="R6886" s="8">
        <v>38.82</v>
      </c>
      <c r="S6886" s="8">
        <v>31</v>
      </c>
      <c r="T6886" s="8">
        <v>7.82</v>
      </c>
      <c r="U6886">
        <v>0</v>
      </c>
      <c r="V6886" s="8">
        <v>0</v>
      </c>
      <c r="W6886" s="8">
        <v>0</v>
      </c>
      <c r="X6886" s="8">
        <v>7.82</v>
      </c>
    </row>
    <row r="6887" spans="1:24" x14ac:dyDescent="0.25">
      <c r="A6887" t="s">
        <v>7213</v>
      </c>
      <c r="B6887" s="1">
        <v>46119</v>
      </c>
      <c r="C6887" t="s">
        <v>288</v>
      </c>
      <c r="D6887" t="s">
        <v>289</v>
      </c>
      <c r="E6887" t="s">
        <v>27</v>
      </c>
      <c r="F6887" t="s">
        <v>46</v>
      </c>
      <c r="G6887" t="s">
        <v>38</v>
      </c>
      <c r="H6887" t="s">
        <v>39</v>
      </c>
      <c r="I6887" t="s">
        <v>99</v>
      </c>
      <c r="J6887" t="s">
        <v>100</v>
      </c>
      <c r="K6887" t="s">
        <v>49</v>
      </c>
      <c r="L6887" s="13">
        <v>3.8</v>
      </c>
      <c r="M6887" s="8">
        <v>2.6</v>
      </c>
      <c r="N6887">
        <v>42</v>
      </c>
      <c r="O6887" s="8">
        <v>159.6</v>
      </c>
      <c r="P6887" s="14">
        <v>3.1399999999999997E-2</v>
      </c>
      <c r="Q6887" s="8">
        <v>5.01</v>
      </c>
      <c r="R6887" s="8">
        <v>154.59</v>
      </c>
      <c r="S6887" s="8">
        <v>109.2</v>
      </c>
      <c r="T6887" s="8">
        <v>45.39</v>
      </c>
      <c r="U6887">
        <v>0</v>
      </c>
      <c r="V6887" s="8">
        <v>0</v>
      </c>
      <c r="W6887" s="8">
        <v>0</v>
      </c>
      <c r="X6887" s="8">
        <v>45.39</v>
      </c>
    </row>
    <row r="6888" spans="1:24" x14ac:dyDescent="0.25">
      <c r="A6888" t="s">
        <v>7214</v>
      </c>
      <c r="B6888" s="1">
        <v>45305</v>
      </c>
      <c r="C6888" t="s">
        <v>136</v>
      </c>
      <c r="D6888" t="s">
        <v>137</v>
      </c>
      <c r="E6888" t="s">
        <v>71</v>
      </c>
      <c r="F6888" t="s">
        <v>54</v>
      </c>
      <c r="G6888" t="s">
        <v>165</v>
      </c>
      <c r="H6888" t="s">
        <v>166</v>
      </c>
      <c r="I6888" t="s">
        <v>112</v>
      </c>
      <c r="J6888" t="s">
        <v>113</v>
      </c>
      <c r="K6888" t="s">
        <v>42</v>
      </c>
      <c r="L6888" s="13">
        <v>8.5</v>
      </c>
      <c r="M6888" s="8">
        <v>2.8</v>
      </c>
      <c r="N6888">
        <v>32</v>
      </c>
      <c r="O6888" s="8">
        <v>272</v>
      </c>
      <c r="P6888" s="14">
        <v>8.0000000000000002E-3</v>
      </c>
      <c r="Q6888" s="8">
        <v>2.1800000000000002</v>
      </c>
      <c r="R6888" s="8">
        <v>269.82</v>
      </c>
      <c r="S6888" s="8">
        <v>89.6</v>
      </c>
      <c r="T6888" s="8">
        <v>180.22</v>
      </c>
      <c r="U6888">
        <v>0</v>
      </c>
      <c r="V6888" s="8">
        <v>0</v>
      </c>
      <c r="W6888" s="8">
        <v>0</v>
      </c>
      <c r="X6888" s="8">
        <v>180.22</v>
      </c>
    </row>
    <row r="6889" spans="1:24" x14ac:dyDescent="0.25">
      <c r="A6889" t="s">
        <v>7215</v>
      </c>
      <c r="B6889" s="1">
        <v>45827</v>
      </c>
      <c r="C6889" t="s">
        <v>174</v>
      </c>
      <c r="D6889" t="s">
        <v>175</v>
      </c>
      <c r="E6889" t="s">
        <v>150</v>
      </c>
      <c r="F6889" t="s">
        <v>54</v>
      </c>
      <c r="G6889" t="s">
        <v>151</v>
      </c>
      <c r="H6889" t="s">
        <v>152</v>
      </c>
      <c r="I6889" t="s">
        <v>130</v>
      </c>
      <c r="J6889" t="s">
        <v>131</v>
      </c>
      <c r="K6889" t="s">
        <v>42</v>
      </c>
      <c r="L6889" s="13">
        <v>4.8</v>
      </c>
      <c r="M6889" s="8">
        <v>1.4</v>
      </c>
      <c r="N6889">
        <v>206</v>
      </c>
      <c r="O6889" s="8">
        <v>988.8</v>
      </c>
      <c r="P6889" s="14">
        <v>1.6000000000000001E-3</v>
      </c>
      <c r="Q6889" s="8">
        <v>1.58</v>
      </c>
      <c r="R6889" s="8">
        <v>987.22</v>
      </c>
      <c r="S6889" s="8">
        <v>288.39999999999998</v>
      </c>
      <c r="T6889" s="8">
        <v>698.82</v>
      </c>
      <c r="U6889">
        <v>0</v>
      </c>
      <c r="V6889" s="8">
        <v>0</v>
      </c>
      <c r="W6889" s="8">
        <v>0</v>
      </c>
      <c r="X6889" s="8">
        <v>698.82</v>
      </c>
    </row>
    <row r="6890" spans="1:24" x14ac:dyDescent="0.25">
      <c r="A6890" t="s">
        <v>7216</v>
      </c>
      <c r="B6890" s="1">
        <v>45401</v>
      </c>
      <c r="C6890" t="s">
        <v>159</v>
      </c>
      <c r="D6890" t="s">
        <v>160</v>
      </c>
      <c r="E6890" t="s">
        <v>27</v>
      </c>
      <c r="F6890" t="s">
        <v>37</v>
      </c>
      <c r="G6890" t="s">
        <v>38</v>
      </c>
      <c r="H6890" t="s">
        <v>39</v>
      </c>
      <c r="I6890" t="s">
        <v>99</v>
      </c>
      <c r="J6890" t="s">
        <v>100</v>
      </c>
      <c r="K6890" t="s">
        <v>49</v>
      </c>
      <c r="L6890" s="13">
        <v>3.8</v>
      </c>
      <c r="M6890" s="8">
        <v>2.6</v>
      </c>
      <c r="N6890">
        <v>62</v>
      </c>
      <c r="O6890" s="8">
        <v>235.6</v>
      </c>
      <c r="P6890" s="14">
        <v>2.0999999999999999E-3</v>
      </c>
      <c r="Q6890" s="8">
        <v>0.49</v>
      </c>
      <c r="R6890" s="8">
        <v>235.11</v>
      </c>
      <c r="S6890" s="8">
        <v>161.19999999999999</v>
      </c>
      <c r="T6890" s="8">
        <v>73.91</v>
      </c>
      <c r="U6890">
        <v>0</v>
      </c>
      <c r="V6890" s="8">
        <v>0</v>
      </c>
      <c r="W6890" s="8">
        <v>0</v>
      </c>
      <c r="X6890" s="8">
        <v>73.91</v>
      </c>
    </row>
    <row r="6891" spans="1:24" x14ac:dyDescent="0.25">
      <c r="A6891" t="s">
        <v>7217</v>
      </c>
      <c r="B6891" s="1">
        <v>45317</v>
      </c>
      <c r="C6891" t="s">
        <v>247</v>
      </c>
      <c r="D6891" t="s">
        <v>248</v>
      </c>
      <c r="E6891" t="s">
        <v>53</v>
      </c>
      <c r="F6891" t="s">
        <v>46</v>
      </c>
      <c r="G6891" t="s">
        <v>55</v>
      </c>
      <c r="H6891" t="s">
        <v>56</v>
      </c>
      <c r="I6891" t="s">
        <v>74</v>
      </c>
      <c r="J6891" t="s">
        <v>75</v>
      </c>
      <c r="K6891" t="s">
        <v>49</v>
      </c>
      <c r="L6891" s="13">
        <v>11</v>
      </c>
      <c r="M6891" s="8">
        <v>6.8</v>
      </c>
      <c r="N6891">
        <v>42</v>
      </c>
      <c r="O6891" s="8">
        <v>462</v>
      </c>
      <c r="P6891" s="14">
        <v>7.6399999999999996E-2</v>
      </c>
      <c r="Q6891" s="8">
        <v>35.299999999999997</v>
      </c>
      <c r="R6891" s="8">
        <v>426.7</v>
      </c>
      <c r="S6891" s="8">
        <v>285.60000000000002</v>
      </c>
      <c r="T6891" s="8">
        <v>141.1</v>
      </c>
      <c r="U6891">
        <v>0</v>
      </c>
      <c r="V6891" s="8">
        <v>0</v>
      </c>
      <c r="W6891" s="8">
        <v>0</v>
      </c>
      <c r="X6891" s="8">
        <v>141.1</v>
      </c>
    </row>
    <row r="6892" spans="1:24" x14ac:dyDescent="0.25">
      <c r="A6892" t="s">
        <v>7218</v>
      </c>
      <c r="B6892" s="1">
        <v>45682</v>
      </c>
      <c r="C6892" t="s">
        <v>120</v>
      </c>
      <c r="D6892" t="s">
        <v>121</v>
      </c>
      <c r="E6892" t="s">
        <v>63</v>
      </c>
      <c r="F6892" t="s">
        <v>89</v>
      </c>
      <c r="G6892" t="s">
        <v>79</v>
      </c>
      <c r="H6892" t="s">
        <v>80</v>
      </c>
      <c r="I6892" t="s">
        <v>185</v>
      </c>
      <c r="J6892" t="s">
        <v>186</v>
      </c>
      <c r="K6892" t="s">
        <v>59</v>
      </c>
      <c r="L6892" s="13">
        <v>4.9000000000000004</v>
      </c>
      <c r="M6892" s="8">
        <v>3.1</v>
      </c>
      <c r="N6892">
        <v>67</v>
      </c>
      <c r="O6892" s="8">
        <v>328.3</v>
      </c>
      <c r="P6892" s="14">
        <v>0.1089</v>
      </c>
      <c r="Q6892" s="8">
        <v>35.75</v>
      </c>
      <c r="R6892" s="8">
        <v>292.55</v>
      </c>
      <c r="S6892" s="8">
        <v>207.7</v>
      </c>
      <c r="T6892" s="8">
        <v>84.85</v>
      </c>
      <c r="U6892">
        <v>0</v>
      </c>
      <c r="V6892" s="8">
        <v>0</v>
      </c>
      <c r="W6892" s="8">
        <v>0</v>
      </c>
      <c r="X6892" s="8">
        <v>84.85</v>
      </c>
    </row>
    <row r="6893" spans="1:24" x14ac:dyDescent="0.25">
      <c r="A6893" t="s">
        <v>7219</v>
      </c>
      <c r="B6893" s="1">
        <v>45440</v>
      </c>
      <c r="C6893" t="s">
        <v>51</v>
      </c>
      <c r="D6893" t="s">
        <v>52</v>
      </c>
      <c r="E6893" t="s">
        <v>53</v>
      </c>
      <c r="F6893" t="s">
        <v>54</v>
      </c>
      <c r="G6893" t="s">
        <v>55</v>
      </c>
      <c r="H6893" t="s">
        <v>56</v>
      </c>
      <c r="I6893" t="s">
        <v>31</v>
      </c>
      <c r="J6893" t="s">
        <v>32</v>
      </c>
      <c r="K6893" t="s">
        <v>33</v>
      </c>
      <c r="L6893" s="13">
        <v>5.8</v>
      </c>
      <c r="M6893" s="8">
        <v>2.7</v>
      </c>
      <c r="N6893">
        <v>251</v>
      </c>
      <c r="O6893" s="8">
        <v>1455.8</v>
      </c>
      <c r="P6893" s="14">
        <v>2.7000000000000001E-3</v>
      </c>
      <c r="Q6893" s="8">
        <v>3.93</v>
      </c>
      <c r="R6893" s="8">
        <v>1451.87</v>
      </c>
      <c r="S6893" s="8">
        <v>677.7</v>
      </c>
      <c r="T6893" s="8">
        <v>774.17</v>
      </c>
      <c r="U6893">
        <v>0</v>
      </c>
      <c r="V6893" s="8">
        <v>0</v>
      </c>
      <c r="W6893" s="8">
        <v>0</v>
      </c>
      <c r="X6893" s="8">
        <v>774.17</v>
      </c>
    </row>
    <row r="6894" spans="1:24" x14ac:dyDescent="0.25">
      <c r="A6894" t="s">
        <v>7220</v>
      </c>
      <c r="B6894" s="1">
        <v>45346</v>
      </c>
      <c r="C6894" t="s">
        <v>288</v>
      </c>
      <c r="D6894" t="s">
        <v>289</v>
      </c>
      <c r="E6894" t="s">
        <v>27</v>
      </c>
      <c r="F6894" t="s">
        <v>46</v>
      </c>
      <c r="G6894" t="s">
        <v>29</v>
      </c>
      <c r="H6894" t="s">
        <v>30</v>
      </c>
      <c r="I6894" t="s">
        <v>74</v>
      </c>
      <c r="J6894" t="s">
        <v>75</v>
      </c>
      <c r="K6894" t="s">
        <v>49</v>
      </c>
      <c r="L6894" s="13">
        <v>11</v>
      </c>
      <c r="M6894" s="8">
        <v>6.8</v>
      </c>
      <c r="N6894">
        <v>49</v>
      </c>
      <c r="O6894" s="8">
        <v>539</v>
      </c>
      <c r="P6894" s="14">
        <v>7.4200000000000002E-2</v>
      </c>
      <c r="Q6894" s="8">
        <v>39.99</v>
      </c>
      <c r="R6894" s="8">
        <v>499.01</v>
      </c>
      <c r="S6894" s="8">
        <v>333.2</v>
      </c>
      <c r="T6894" s="8">
        <v>165.81</v>
      </c>
      <c r="U6894">
        <v>0</v>
      </c>
      <c r="V6894" s="8">
        <v>0</v>
      </c>
      <c r="W6894" s="8">
        <v>0</v>
      </c>
      <c r="X6894" s="8">
        <v>165.81</v>
      </c>
    </row>
    <row r="6895" spans="1:24" x14ac:dyDescent="0.25">
      <c r="A6895" t="s">
        <v>7221</v>
      </c>
      <c r="B6895" s="1">
        <v>45978</v>
      </c>
      <c r="C6895" t="s">
        <v>94</v>
      </c>
      <c r="D6895" t="s">
        <v>95</v>
      </c>
      <c r="E6895" t="s">
        <v>53</v>
      </c>
      <c r="F6895" t="s">
        <v>46</v>
      </c>
      <c r="G6895" t="s">
        <v>55</v>
      </c>
      <c r="H6895" t="s">
        <v>56</v>
      </c>
      <c r="I6895" t="s">
        <v>185</v>
      </c>
      <c r="J6895" t="s">
        <v>186</v>
      </c>
      <c r="K6895" t="s">
        <v>59</v>
      </c>
      <c r="L6895" s="13">
        <v>4.9000000000000004</v>
      </c>
      <c r="M6895" s="8">
        <v>3.1</v>
      </c>
      <c r="N6895">
        <v>60</v>
      </c>
      <c r="O6895" s="8">
        <v>294</v>
      </c>
      <c r="P6895" s="14">
        <v>0.13220000000000001</v>
      </c>
      <c r="Q6895" s="8">
        <v>38.869999999999997</v>
      </c>
      <c r="R6895" s="8">
        <v>255.13</v>
      </c>
      <c r="S6895" s="8">
        <v>186</v>
      </c>
      <c r="T6895" s="8">
        <v>69.13</v>
      </c>
      <c r="U6895">
        <v>0</v>
      </c>
      <c r="V6895" s="8">
        <v>0</v>
      </c>
      <c r="W6895" s="8">
        <v>0</v>
      </c>
      <c r="X6895" s="8">
        <v>69.13</v>
      </c>
    </row>
    <row r="6896" spans="1:24" x14ac:dyDescent="0.25">
      <c r="A6896" t="s">
        <v>7222</v>
      </c>
      <c r="B6896" s="1">
        <v>45349</v>
      </c>
      <c r="C6896" t="s">
        <v>258</v>
      </c>
      <c r="D6896" t="s">
        <v>259</v>
      </c>
      <c r="E6896" t="s">
        <v>71</v>
      </c>
      <c r="F6896" t="s">
        <v>28</v>
      </c>
      <c r="G6896" t="s">
        <v>72</v>
      </c>
      <c r="H6896" t="s">
        <v>73</v>
      </c>
      <c r="I6896" t="s">
        <v>122</v>
      </c>
      <c r="J6896" t="s">
        <v>123</v>
      </c>
      <c r="K6896" t="s">
        <v>59</v>
      </c>
      <c r="L6896" s="13">
        <v>5.5</v>
      </c>
      <c r="M6896" s="8">
        <v>3.8</v>
      </c>
      <c r="N6896">
        <v>25</v>
      </c>
      <c r="O6896" s="8">
        <v>137.5</v>
      </c>
      <c r="P6896" s="14">
        <v>8.1000000000000003E-2</v>
      </c>
      <c r="Q6896" s="8">
        <v>11.14</v>
      </c>
      <c r="R6896" s="8">
        <v>126.36</v>
      </c>
      <c r="S6896" s="8">
        <v>95</v>
      </c>
      <c r="T6896" s="8">
        <v>31.36</v>
      </c>
      <c r="U6896">
        <v>0</v>
      </c>
      <c r="V6896" s="8">
        <v>0</v>
      </c>
      <c r="W6896" s="8">
        <v>0</v>
      </c>
      <c r="X6896" s="8">
        <v>31.36</v>
      </c>
    </row>
    <row r="6897" spans="1:24" x14ac:dyDescent="0.25">
      <c r="A6897" t="s">
        <v>7223</v>
      </c>
      <c r="B6897" s="1">
        <v>45496</v>
      </c>
      <c r="C6897" t="s">
        <v>247</v>
      </c>
      <c r="D6897" t="s">
        <v>248</v>
      </c>
      <c r="E6897" t="s">
        <v>53</v>
      </c>
      <c r="F6897" t="s">
        <v>46</v>
      </c>
      <c r="G6897" t="s">
        <v>55</v>
      </c>
      <c r="H6897" t="s">
        <v>56</v>
      </c>
      <c r="I6897" t="s">
        <v>112</v>
      </c>
      <c r="J6897" t="s">
        <v>113</v>
      </c>
      <c r="K6897" t="s">
        <v>42</v>
      </c>
      <c r="L6897" s="13">
        <v>8.5</v>
      </c>
      <c r="M6897" s="8">
        <v>2.8</v>
      </c>
      <c r="N6897">
        <v>33</v>
      </c>
      <c r="O6897" s="8">
        <v>280.5</v>
      </c>
      <c r="P6897" s="14">
        <v>0.14449999999999999</v>
      </c>
      <c r="Q6897" s="8">
        <v>40.53</v>
      </c>
      <c r="R6897" s="8">
        <v>239.97</v>
      </c>
      <c r="S6897" s="8">
        <v>92.4</v>
      </c>
      <c r="T6897" s="8">
        <v>147.57</v>
      </c>
      <c r="U6897">
        <v>0</v>
      </c>
      <c r="V6897" s="8">
        <v>0</v>
      </c>
      <c r="W6897" s="8">
        <v>0</v>
      </c>
      <c r="X6897" s="8">
        <v>147.57</v>
      </c>
    </row>
    <row r="6898" spans="1:24" x14ac:dyDescent="0.25">
      <c r="A6898" t="s">
        <v>7224</v>
      </c>
      <c r="B6898" s="1">
        <v>45565</v>
      </c>
      <c r="C6898" t="s">
        <v>177</v>
      </c>
      <c r="D6898" t="s">
        <v>178</v>
      </c>
      <c r="E6898" t="s">
        <v>27</v>
      </c>
      <c r="F6898" t="s">
        <v>37</v>
      </c>
      <c r="G6898" t="s">
        <v>38</v>
      </c>
      <c r="H6898" t="s">
        <v>39</v>
      </c>
      <c r="I6898" t="s">
        <v>47</v>
      </c>
      <c r="J6898" t="s">
        <v>48</v>
      </c>
      <c r="K6898" t="s">
        <v>49</v>
      </c>
      <c r="L6898" s="13">
        <v>5</v>
      </c>
      <c r="M6898" s="8">
        <v>3.2</v>
      </c>
      <c r="N6898">
        <v>6</v>
      </c>
      <c r="O6898" s="8">
        <v>30</v>
      </c>
      <c r="P6898" s="14">
        <v>1.47E-2</v>
      </c>
      <c r="Q6898" s="8">
        <v>0.44</v>
      </c>
      <c r="R6898" s="8">
        <v>29.56</v>
      </c>
      <c r="S6898" s="8">
        <v>19.2</v>
      </c>
      <c r="T6898" s="8">
        <v>10.36</v>
      </c>
      <c r="U6898">
        <v>0</v>
      </c>
      <c r="V6898" s="8">
        <v>0</v>
      </c>
      <c r="W6898" s="8">
        <v>0</v>
      </c>
      <c r="X6898" s="8">
        <v>10.36</v>
      </c>
    </row>
    <row r="6899" spans="1:24" x14ac:dyDescent="0.25">
      <c r="A6899" t="s">
        <v>7225</v>
      </c>
      <c r="B6899" s="1">
        <v>46060</v>
      </c>
      <c r="C6899" t="s">
        <v>301</v>
      </c>
      <c r="D6899" t="s">
        <v>302</v>
      </c>
      <c r="E6899" t="s">
        <v>63</v>
      </c>
      <c r="F6899" t="s">
        <v>37</v>
      </c>
      <c r="G6899" t="s">
        <v>79</v>
      </c>
      <c r="H6899" t="s">
        <v>80</v>
      </c>
      <c r="I6899" t="s">
        <v>74</v>
      </c>
      <c r="J6899" t="s">
        <v>75</v>
      </c>
      <c r="K6899" t="s">
        <v>49</v>
      </c>
      <c r="L6899" s="13">
        <v>11</v>
      </c>
      <c r="M6899" s="8">
        <v>6.8</v>
      </c>
      <c r="N6899">
        <v>59</v>
      </c>
      <c r="O6899" s="8">
        <v>649</v>
      </c>
      <c r="P6899" s="14">
        <v>2.0400000000000001E-2</v>
      </c>
      <c r="Q6899" s="8">
        <v>13.24</v>
      </c>
      <c r="R6899" s="8">
        <v>635.76</v>
      </c>
      <c r="S6899" s="8">
        <v>401.2</v>
      </c>
      <c r="T6899" s="8">
        <v>234.56</v>
      </c>
      <c r="U6899">
        <v>0</v>
      </c>
      <c r="V6899" s="8">
        <v>0</v>
      </c>
      <c r="W6899" s="8">
        <v>0</v>
      </c>
      <c r="X6899" s="8">
        <v>234.56</v>
      </c>
    </row>
    <row r="6900" spans="1:24" x14ac:dyDescent="0.25">
      <c r="A6900" t="s">
        <v>7226</v>
      </c>
      <c r="B6900" s="1">
        <v>46096</v>
      </c>
      <c r="C6900" t="s">
        <v>567</v>
      </c>
      <c r="D6900" t="s">
        <v>568</v>
      </c>
      <c r="E6900" t="s">
        <v>27</v>
      </c>
      <c r="F6900" t="s">
        <v>37</v>
      </c>
      <c r="G6900" t="s">
        <v>38</v>
      </c>
      <c r="H6900" t="s">
        <v>39</v>
      </c>
      <c r="I6900" t="s">
        <v>127</v>
      </c>
      <c r="J6900" t="s">
        <v>128</v>
      </c>
      <c r="K6900" t="s">
        <v>33</v>
      </c>
      <c r="L6900" s="13">
        <v>7.2</v>
      </c>
      <c r="M6900" s="8">
        <v>3.6</v>
      </c>
      <c r="N6900">
        <v>23</v>
      </c>
      <c r="O6900" s="8">
        <v>165.6</v>
      </c>
      <c r="P6900" s="14">
        <v>1.34E-2</v>
      </c>
      <c r="Q6900" s="8">
        <v>2.2200000000000002</v>
      </c>
      <c r="R6900" s="8">
        <v>163.38</v>
      </c>
      <c r="S6900" s="8">
        <v>82.8</v>
      </c>
      <c r="T6900" s="8">
        <v>80.58</v>
      </c>
      <c r="U6900">
        <v>0</v>
      </c>
      <c r="V6900" s="8">
        <v>0</v>
      </c>
      <c r="W6900" s="8">
        <v>0</v>
      </c>
      <c r="X6900" s="8">
        <v>80.58</v>
      </c>
    </row>
    <row r="6901" spans="1:24" x14ac:dyDescent="0.25">
      <c r="A6901" t="s">
        <v>7227</v>
      </c>
      <c r="B6901" s="1">
        <v>45456</v>
      </c>
      <c r="C6901" t="s">
        <v>247</v>
      </c>
      <c r="D6901" t="s">
        <v>248</v>
      </c>
      <c r="E6901" t="s">
        <v>53</v>
      </c>
      <c r="F6901" t="s">
        <v>46</v>
      </c>
      <c r="G6901" t="s">
        <v>55</v>
      </c>
      <c r="H6901" t="s">
        <v>56</v>
      </c>
      <c r="I6901" t="s">
        <v>47</v>
      </c>
      <c r="J6901" t="s">
        <v>48</v>
      </c>
      <c r="K6901" t="s">
        <v>49</v>
      </c>
      <c r="L6901" s="13">
        <v>5</v>
      </c>
      <c r="M6901" s="8">
        <v>3.2</v>
      </c>
      <c r="N6901">
        <v>44</v>
      </c>
      <c r="O6901" s="8">
        <v>220</v>
      </c>
      <c r="P6901" s="14">
        <v>9.0200000000000002E-2</v>
      </c>
      <c r="Q6901" s="8">
        <v>19.84</v>
      </c>
      <c r="R6901" s="8">
        <v>200.16</v>
      </c>
      <c r="S6901" s="8">
        <v>140.80000000000001</v>
      </c>
      <c r="T6901" s="8">
        <v>59.36</v>
      </c>
      <c r="U6901">
        <v>11</v>
      </c>
      <c r="V6901" s="8">
        <v>50.04</v>
      </c>
      <c r="W6901" s="8">
        <v>40.700000000000003</v>
      </c>
      <c r="X6901" s="8">
        <v>18.66</v>
      </c>
    </row>
    <row r="6902" spans="1:24" x14ac:dyDescent="0.25">
      <c r="A6902" t="s">
        <v>7228</v>
      </c>
      <c r="B6902" s="1">
        <v>45585</v>
      </c>
      <c r="C6902" t="s">
        <v>238</v>
      </c>
      <c r="D6902" t="s">
        <v>239</v>
      </c>
      <c r="E6902" t="s">
        <v>27</v>
      </c>
      <c r="F6902" t="s">
        <v>37</v>
      </c>
      <c r="G6902" t="s">
        <v>38</v>
      </c>
      <c r="H6902" t="s">
        <v>39</v>
      </c>
      <c r="I6902" t="s">
        <v>122</v>
      </c>
      <c r="J6902" t="s">
        <v>123</v>
      </c>
      <c r="K6902" t="s">
        <v>59</v>
      </c>
      <c r="L6902" s="13">
        <v>5.5</v>
      </c>
      <c r="M6902" s="8">
        <v>3.8</v>
      </c>
      <c r="N6902">
        <v>13</v>
      </c>
      <c r="O6902" s="8">
        <v>71.5</v>
      </c>
      <c r="P6902" s="14">
        <v>1.9599999999999999E-2</v>
      </c>
      <c r="Q6902" s="8">
        <v>1.4</v>
      </c>
      <c r="R6902" s="8">
        <v>70.099999999999994</v>
      </c>
      <c r="S6902" s="8">
        <v>49.4</v>
      </c>
      <c r="T6902" s="8">
        <v>20.7</v>
      </c>
      <c r="U6902">
        <v>0</v>
      </c>
      <c r="V6902" s="8">
        <v>0</v>
      </c>
      <c r="W6902" s="8">
        <v>0</v>
      </c>
      <c r="X6902" s="8">
        <v>20.7</v>
      </c>
    </row>
    <row r="6903" spans="1:24" x14ac:dyDescent="0.25">
      <c r="A6903" t="s">
        <v>7229</v>
      </c>
      <c r="B6903" s="1">
        <v>45991</v>
      </c>
      <c r="C6903" t="s">
        <v>420</v>
      </c>
      <c r="D6903" t="s">
        <v>421</v>
      </c>
      <c r="E6903" t="s">
        <v>150</v>
      </c>
      <c r="F6903" t="s">
        <v>89</v>
      </c>
      <c r="G6903" t="s">
        <v>151</v>
      </c>
      <c r="H6903" t="s">
        <v>152</v>
      </c>
      <c r="I6903" t="s">
        <v>122</v>
      </c>
      <c r="J6903" t="s">
        <v>123</v>
      </c>
      <c r="K6903" t="s">
        <v>59</v>
      </c>
      <c r="L6903" s="13">
        <v>5.5</v>
      </c>
      <c r="M6903" s="8">
        <v>3.8</v>
      </c>
      <c r="N6903">
        <v>37</v>
      </c>
      <c r="O6903" s="8">
        <v>203.5</v>
      </c>
      <c r="P6903" s="14">
        <v>0.2084</v>
      </c>
      <c r="Q6903" s="8">
        <v>42.41</v>
      </c>
      <c r="R6903" s="8">
        <v>161.09</v>
      </c>
      <c r="S6903" s="8">
        <v>140.6</v>
      </c>
      <c r="T6903" s="8">
        <v>20.49</v>
      </c>
      <c r="U6903">
        <v>0</v>
      </c>
      <c r="V6903" s="8">
        <v>0</v>
      </c>
      <c r="W6903" s="8">
        <v>0</v>
      </c>
      <c r="X6903" s="8">
        <v>20.49</v>
      </c>
    </row>
    <row r="6904" spans="1:24" x14ac:dyDescent="0.25">
      <c r="A6904" t="s">
        <v>7230</v>
      </c>
      <c r="B6904" s="1">
        <v>45548</v>
      </c>
      <c r="C6904" t="s">
        <v>162</v>
      </c>
      <c r="D6904" t="s">
        <v>163</v>
      </c>
      <c r="E6904" t="s">
        <v>150</v>
      </c>
      <c r="F6904" t="s">
        <v>89</v>
      </c>
      <c r="G6904" t="s">
        <v>151</v>
      </c>
      <c r="H6904" t="s">
        <v>152</v>
      </c>
      <c r="I6904" t="s">
        <v>84</v>
      </c>
      <c r="J6904" t="s">
        <v>85</v>
      </c>
      <c r="K6904" t="s">
        <v>42</v>
      </c>
      <c r="L6904" s="13">
        <v>9.9</v>
      </c>
      <c r="M6904" s="8">
        <v>3.1</v>
      </c>
      <c r="N6904">
        <v>45</v>
      </c>
      <c r="O6904" s="8">
        <v>445.5</v>
      </c>
      <c r="P6904" s="14">
        <v>6.9599999999999995E-2</v>
      </c>
      <c r="Q6904" s="8">
        <v>31.01</v>
      </c>
      <c r="R6904" s="8">
        <v>414.49</v>
      </c>
      <c r="S6904" s="8">
        <v>139.5</v>
      </c>
      <c r="T6904" s="8">
        <v>274.99</v>
      </c>
      <c r="U6904">
        <v>0</v>
      </c>
      <c r="V6904" s="8">
        <v>0</v>
      </c>
      <c r="W6904" s="8">
        <v>0</v>
      </c>
      <c r="X6904" s="8">
        <v>274.99</v>
      </c>
    </row>
    <row r="6905" spans="1:24" x14ac:dyDescent="0.25">
      <c r="A6905" t="s">
        <v>7231</v>
      </c>
      <c r="B6905" s="1">
        <v>45441</v>
      </c>
      <c r="C6905" t="s">
        <v>609</v>
      </c>
      <c r="D6905" t="s">
        <v>610</v>
      </c>
      <c r="E6905" t="s">
        <v>63</v>
      </c>
      <c r="F6905" t="s">
        <v>37</v>
      </c>
      <c r="G6905" t="s">
        <v>64</v>
      </c>
      <c r="H6905" t="s">
        <v>65</v>
      </c>
      <c r="I6905" t="s">
        <v>144</v>
      </c>
      <c r="J6905" t="s">
        <v>145</v>
      </c>
      <c r="K6905" t="s">
        <v>33</v>
      </c>
      <c r="L6905" s="13">
        <v>12</v>
      </c>
      <c r="M6905" s="8">
        <v>6.5</v>
      </c>
      <c r="N6905">
        <v>17</v>
      </c>
      <c r="O6905" s="8">
        <v>204</v>
      </c>
      <c r="P6905" s="14">
        <v>2.1700000000000001E-2</v>
      </c>
      <c r="Q6905" s="8">
        <v>4.43</v>
      </c>
      <c r="R6905" s="8">
        <v>199.57</v>
      </c>
      <c r="S6905" s="8">
        <v>110.5</v>
      </c>
      <c r="T6905" s="8">
        <v>89.07</v>
      </c>
      <c r="U6905">
        <v>0</v>
      </c>
      <c r="V6905" s="8">
        <v>0</v>
      </c>
      <c r="W6905" s="8">
        <v>0</v>
      </c>
      <c r="X6905" s="8">
        <v>89.07</v>
      </c>
    </row>
    <row r="6906" spans="1:24" x14ac:dyDescent="0.25">
      <c r="A6906" t="s">
        <v>7232</v>
      </c>
      <c r="B6906" s="1">
        <v>46151</v>
      </c>
      <c r="C6906" t="s">
        <v>334</v>
      </c>
      <c r="D6906" t="s">
        <v>335</v>
      </c>
      <c r="E6906" t="s">
        <v>53</v>
      </c>
      <c r="F6906" t="s">
        <v>37</v>
      </c>
      <c r="G6906" t="s">
        <v>55</v>
      </c>
      <c r="H6906" t="s">
        <v>56</v>
      </c>
      <c r="I6906" t="s">
        <v>99</v>
      </c>
      <c r="J6906" t="s">
        <v>100</v>
      </c>
      <c r="K6906" t="s">
        <v>49</v>
      </c>
      <c r="L6906" s="13">
        <v>3.8</v>
      </c>
      <c r="M6906" s="8">
        <v>2.6</v>
      </c>
      <c r="N6906">
        <v>77</v>
      </c>
      <c r="O6906" s="8">
        <v>292.60000000000002</v>
      </c>
      <c r="P6906" s="14">
        <v>6.6E-3</v>
      </c>
      <c r="Q6906" s="8">
        <v>1.93</v>
      </c>
      <c r="R6906" s="8">
        <v>290.67</v>
      </c>
      <c r="S6906" s="8">
        <v>200.2</v>
      </c>
      <c r="T6906" s="8">
        <v>90.47</v>
      </c>
      <c r="U6906">
        <v>0</v>
      </c>
      <c r="V6906" s="8">
        <v>0</v>
      </c>
      <c r="W6906" s="8">
        <v>0</v>
      </c>
      <c r="X6906" s="8">
        <v>90.47</v>
      </c>
    </row>
    <row r="6907" spans="1:24" x14ac:dyDescent="0.25">
      <c r="A6907" t="s">
        <v>7233</v>
      </c>
      <c r="B6907" s="1">
        <v>45355</v>
      </c>
      <c r="C6907" t="s">
        <v>615</v>
      </c>
      <c r="D6907" t="s">
        <v>616</v>
      </c>
      <c r="E6907" t="s">
        <v>150</v>
      </c>
      <c r="F6907" t="s">
        <v>89</v>
      </c>
      <c r="G6907" t="s">
        <v>151</v>
      </c>
      <c r="H6907" t="s">
        <v>152</v>
      </c>
      <c r="I6907" t="s">
        <v>31</v>
      </c>
      <c r="J6907" t="s">
        <v>32</v>
      </c>
      <c r="K6907" t="s">
        <v>33</v>
      </c>
      <c r="L6907" s="13">
        <v>5.8</v>
      </c>
      <c r="M6907" s="8">
        <v>2.7</v>
      </c>
      <c r="N6907">
        <v>322</v>
      </c>
      <c r="O6907" s="8">
        <v>1867.6</v>
      </c>
      <c r="P6907" s="14">
        <v>0.14560000000000001</v>
      </c>
      <c r="Q6907" s="8">
        <v>271.92</v>
      </c>
      <c r="R6907" s="8">
        <v>1595.68</v>
      </c>
      <c r="S6907" s="8">
        <v>869.4</v>
      </c>
      <c r="T6907" s="8">
        <v>726.28</v>
      </c>
      <c r="U6907">
        <v>0</v>
      </c>
      <c r="V6907" s="8">
        <v>0</v>
      </c>
      <c r="W6907" s="8">
        <v>0</v>
      </c>
      <c r="X6907" s="8">
        <v>726.28</v>
      </c>
    </row>
    <row r="6908" spans="1:24" x14ac:dyDescent="0.25">
      <c r="A6908" t="s">
        <v>7234</v>
      </c>
      <c r="B6908" s="1">
        <v>45999</v>
      </c>
      <c r="C6908" t="s">
        <v>309</v>
      </c>
      <c r="D6908" t="s">
        <v>310</v>
      </c>
      <c r="E6908" t="s">
        <v>63</v>
      </c>
      <c r="F6908" t="s">
        <v>54</v>
      </c>
      <c r="G6908" t="s">
        <v>64</v>
      </c>
      <c r="H6908" t="s">
        <v>65</v>
      </c>
      <c r="I6908" t="s">
        <v>66</v>
      </c>
      <c r="J6908" t="s">
        <v>67</v>
      </c>
      <c r="K6908" t="s">
        <v>33</v>
      </c>
      <c r="L6908" s="13">
        <v>4.5</v>
      </c>
      <c r="M6908" s="8">
        <v>2.1</v>
      </c>
      <c r="N6908">
        <v>392</v>
      </c>
      <c r="O6908" s="8">
        <v>1764</v>
      </c>
      <c r="P6908" s="14">
        <v>1.2999999999999999E-2</v>
      </c>
      <c r="Q6908" s="8">
        <v>22.93</v>
      </c>
      <c r="R6908" s="8">
        <v>1741.07</v>
      </c>
      <c r="S6908" s="8">
        <v>823.2</v>
      </c>
      <c r="T6908" s="8">
        <v>917.87</v>
      </c>
      <c r="U6908">
        <v>0</v>
      </c>
      <c r="V6908" s="8">
        <v>0</v>
      </c>
      <c r="W6908" s="8">
        <v>0</v>
      </c>
      <c r="X6908" s="8">
        <v>917.87</v>
      </c>
    </row>
    <row r="6909" spans="1:24" x14ac:dyDescent="0.25">
      <c r="A6909" t="s">
        <v>7235</v>
      </c>
      <c r="B6909" s="1">
        <v>46095</v>
      </c>
      <c r="C6909" t="s">
        <v>501</v>
      </c>
      <c r="D6909" t="s">
        <v>502</v>
      </c>
      <c r="E6909" t="s">
        <v>27</v>
      </c>
      <c r="F6909" t="s">
        <v>37</v>
      </c>
      <c r="G6909" t="s">
        <v>38</v>
      </c>
      <c r="H6909" t="s">
        <v>39</v>
      </c>
      <c r="I6909" t="s">
        <v>66</v>
      </c>
      <c r="J6909" t="s">
        <v>67</v>
      </c>
      <c r="K6909" t="s">
        <v>33</v>
      </c>
      <c r="L6909" s="13">
        <v>4.5</v>
      </c>
      <c r="M6909" s="8">
        <v>2.1</v>
      </c>
      <c r="N6909">
        <v>62</v>
      </c>
      <c r="O6909" s="8">
        <v>279</v>
      </c>
      <c r="P6909" s="14">
        <v>2.0000000000000001E-4</v>
      </c>
      <c r="Q6909" s="8">
        <v>0.06</v>
      </c>
      <c r="R6909" s="8">
        <v>278.94</v>
      </c>
      <c r="S6909" s="8">
        <v>130.19999999999999</v>
      </c>
      <c r="T6909" s="8">
        <v>148.74</v>
      </c>
      <c r="U6909">
        <v>0</v>
      </c>
      <c r="V6909" s="8">
        <v>0</v>
      </c>
      <c r="W6909" s="8">
        <v>0</v>
      </c>
      <c r="X6909" s="8">
        <v>148.74</v>
      </c>
    </row>
    <row r="6910" spans="1:24" x14ac:dyDescent="0.25">
      <c r="A6910" t="s">
        <v>7236</v>
      </c>
      <c r="B6910" s="1">
        <v>45594</v>
      </c>
      <c r="C6910" t="s">
        <v>110</v>
      </c>
      <c r="D6910" t="s">
        <v>111</v>
      </c>
      <c r="E6910" t="s">
        <v>27</v>
      </c>
      <c r="F6910" t="s">
        <v>37</v>
      </c>
      <c r="G6910" t="s">
        <v>38</v>
      </c>
      <c r="H6910" t="s">
        <v>39</v>
      </c>
      <c r="I6910" t="s">
        <v>47</v>
      </c>
      <c r="J6910" t="s">
        <v>48</v>
      </c>
      <c r="K6910" t="s">
        <v>49</v>
      </c>
      <c r="L6910" s="13">
        <v>5</v>
      </c>
      <c r="M6910" s="8">
        <v>3.2</v>
      </c>
      <c r="N6910">
        <v>7</v>
      </c>
      <c r="O6910" s="8">
        <v>35</v>
      </c>
      <c r="P6910" s="14">
        <v>3.5000000000000001E-3</v>
      </c>
      <c r="Q6910" s="8">
        <v>0.12</v>
      </c>
      <c r="R6910" s="8">
        <v>34.880000000000003</v>
      </c>
      <c r="S6910" s="8">
        <v>22.4</v>
      </c>
      <c r="T6910" s="8">
        <v>12.48</v>
      </c>
      <c r="U6910">
        <v>1</v>
      </c>
      <c r="V6910" s="8">
        <v>4.9800000000000004</v>
      </c>
      <c r="W6910" s="8">
        <v>3.7</v>
      </c>
      <c r="X6910" s="8">
        <v>8.7799999999999994</v>
      </c>
    </row>
    <row r="6911" spans="1:24" x14ac:dyDescent="0.25">
      <c r="A6911" t="s">
        <v>7237</v>
      </c>
      <c r="B6911" s="1">
        <v>45500</v>
      </c>
      <c r="C6911" t="s">
        <v>255</v>
      </c>
      <c r="D6911" t="s">
        <v>256</v>
      </c>
      <c r="E6911" t="s">
        <v>27</v>
      </c>
      <c r="F6911" t="s">
        <v>89</v>
      </c>
      <c r="G6911" t="s">
        <v>38</v>
      </c>
      <c r="H6911" t="s">
        <v>39</v>
      </c>
      <c r="I6911" t="s">
        <v>156</v>
      </c>
      <c r="J6911" t="s">
        <v>157</v>
      </c>
      <c r="K6911" t="s">
        <v>42</v>
      </c>
      <c r="L6911" s="13">
        <v>6.2</v>
      </c>
      <c r="M6911" s="8">
        <v>1.9</v>
      </c>
      <c r="N6911">
        <v>162</v>
      </c>
      <c r="O6911" s="8">
        <v>1004.4</v>
      </c>
      <c r="P6911" s="14">
        <v>6.3399999999999998E-2</v>
      </c>
      <c r="Q6911" s="8">
        <v>63.68</v>
      </c>
      <c r="R6911" s="8">
        <v>940.72</v>
      </c>
      <c r="S6911" s="8">
        <v>307.8</v>
      </c>
      <c r="T6911" s="8">
        <v>632.91999999999996</v>
      </c>
      <c r="U6911">
        <v>0</v>
      </c>
      <c r="V6911" s="8">
        <v>0</v>
      </c>
      <c r="W6911" s="8">
        <v>0</v>
      </c>
      <c r="X6911" s="8">
        <v>632.91999999999996</v>
      </c>
    </row>
    <row r="6912" spans="1:24" x14ac:dyDescent="0.25">
      <c r="A6912" t="s">
        <v>7238</v>
      </c>
      <c r="B6912" s="1">
        <v>46063</v>
      </c>
      <c r="C6912" t="s">
        <v>183</v>
      </c>
      <c r="D6912" t="s">
        <v>184</v>
      </c>
      <c r="E6912" t="s">
        <v>63</v>
      </c>
      <c r="F6912" t="s">
        <v>89</v>
      </c>
      <c r="G6912" t="s">
        <v>79</v>
      </c>
      <c r="H6912" t="s">
        <v>80</v>
      </c>
      <c r="I6912" t="s">
        <v>127</v>
      </c>
      <c r="J6912" t="s">
        <v>128</v>
      </c>
      <c r="K6912" t="s">
        <v>33</v>
      </c>
      <c r="L6912" s="13">
        <v>7.2</v>
      </c>
      <c r="M6912" s="8">
        <v>3.6</v>
      </c>
      <c r="N6912">
        <v>20</v>
      </c>
      <c r="O6912" s="8">
        <v>144</v>
      </c>
      <c r="P6912" s="14">
        <v>0.1716</v>
      </c>
      <c r="Q6912" s="8">
        <v>24.71</v>
      </c>
      <c r="R6912" s="8">
        <v>119.29</v>
      </c>
      <c r="S6912" s="8">
        <v>72</v>
      </c>
      <c r="T6912" s="8">
        <v>47.29</v>
      </c>
      <c r="U6912">
        <v>0</v>
      </c>
      <c r="V6912" s="8">
        <v>0</v>
      </c>
      <c r="W6912" s="8">
        <v>0</v>
      </c>
      <c r="X6912" s="8">
        <v>47.29</v>
      </c>
    </row>
    <row r="6913" spans="1:24" x14ac:dyDescent="0.25">
      <c r="A6913" t="s">
        <v>7239</v>
      </c>
      <c r="B6913" s="1">
        <v>45846</v>
      </c>
      <c r="C6913" t="s">
        <v>480</v>
      </c>
      <c r="D6913" t="s">
        <v>481</v>
      </c>
      <c r="E6913" t="s">
        <v>63</v>
      </c>
      <c r="F6913" t="s">
        <v>54</v>
      </c>
      <c r="G6913" t="s">
        <v>64</v>
      </c>
      <c r="H6913" t="s">
        <v>65</v>
      </c>
      <c r="I6913" t="s">
        <v>57</v>
      </c>
      <c r="J6913" t="s">
        <v>58</v>
      </c>
      <c r="K6913" t="s">
        <v>59</v>
      </c>
      <c r="L6913" s="13">
        <v>10.5</v>
      </c>
      <c r="M6913" s="8">
        <v>7.5</v>
      </c>
      <c r="N6913">
        <v>109</v>
      </c>
      <c r="O6913" s="8">
        <v>1144.5</v>
      </c>
      <c r="P6913" s="14">
        <v>7.9000000000000008E-3</v>
      </c>
      <c r="Q6913" s="8">
        <v>9.0399999999999991</v>
      </c>
      <c r="R6913" s="8">
        <v>1135.46</v>
      </c>
      <c r="S6913" s="8">
        <v>817.5</v>
      </c>
      <c r="T6913" s="8">
        <v>317.95999999999998</v>
      </c>
      <c r="U6913">
        <v>0</v>
      </c>
      <c r="V6913" s="8">
        <v>0</v>
      </c>
      <c r="W6913" s="8">
        <v>0</v>
      </c>
      <c r="X6913" s="8">
        <v>317.95999999999998</v>
      </c>
    </row>
    <row r="6914" spans="1:24" x14ac:dyDescent="0.25">
      <c r="A6914" t="s">
        <v>7240</v>
      </c>
      <c r="B6914" s="1">
        <v>45325</v>
      </c>
      <c r="C6914" t="s">
        <v>671</v>
      </c>
      <c r="D6914" t="s">
        <v>672</v>
      </c>
      <c r="E6914" t="s">
        <v>27</v>
      </c>
      <c r="F6914" t="s">
        <v>89</v>
      </c>
      <c r="G6914" t="s">
        <v>29</v>
      </c>
      <c r="H6914" t="s">
        <v>30</v>
      </c>
      <c r="I6914" t="s">
        <v>122</v>
      </c>
      <c r="J6914" t="s">
        <v>123</v>
      </c>
      <c r="K6914" t="s">
        <v>59</v>
      </c>
      <c r="L6914" s="13">
        <v>5.5</v>
      </c>
      <c r="M6914" s="8">
        <v>3.8</v>
      </c>
      <c r="N6914">
        <v>48</v>
      </c>
      <c r="O6914" s="8">
        <v>264</v>
      </c>
      <c r="P6914" s="14">
        <v>0.1139</v>
      </c>
      <c r="Q6914" s="8">
        <v>30.07</v>
      </c>
      <c r="R6914" s="8">
        <v>233.93</v>
      </c>
      <c r="S6914" s="8">
        <v>182.4</v>
      </c>
      <c r="T6914" s="8">
        <v>51.53</v>
      </c>
      <c r="U6914">
        <v>26</v>
      </c>
      <c r="V6914" s="8">
        <v>126.71</v>
      </c>
      <c r="W6914" s="8">
        <v>111.8</v>
      </c>
      <c r="X6914" s="8">
        <v>-60.27</v>
      </c>
    </row>
    <row r="6915" spans="1:24" x14ac:dyDescent="0.25">
      <c r="A6915" t="s">
        <v>7241</v>
      </c>
      <c r="B6915" s="1">
        <v>45659</v>
      </c>
      <c r="C6915" t="s">
        <v>461</v>
      </c>
      <c r="D6915" t="s">
        <v>462</v>
      </c>
      <c r="E6915" t="s">
        <v>27</v>
      </c>
      <c r="F6915" t="s">
        <v>37</v>
      </c>
      <c r="G6915" t="s">
        <v>38</v>
      </c>
      <c r="H6915" t="s">
        <v>39</v>
      </c>
      <c r="I6915" t="s">
        <v>130</v>
      </c>
      <c r="J6915" t="s">
        <v>131</v>
      </c>
      <c r="K6915" t="s">
        <v>42</v>
      </c>
      <c r="L6915" s="13">
        <v>4.8</v>
      </c>
      <c r="M6915" s="8">
        <v>1.4</v>
      </c>
      <c r="N6915">
        <v>75</v>
      </c>
      <c r="O6915" s="8">
        <v>360</v>
      </c>
      <c r="P6915" s="14">
        <v>2.9999999999999997E-4</v>
      </c>
      <c r="Q6915" s="8">
        <v>0.11</v>
      </c>
      <c r="R6915" s="8">
        <v>359.89</v>
      </c>
      <c r="S6915" s="8">
        <v>105</v>
      </c>
      <c r="T6915" s="8">
        <v>254.89</v>
      </c>
      <c r="U6915">
        <v>0</v>
      </c>
      <c r="V6915" s="8">
        <v>0</v>
      </c>
      <c r="W6915" s="8">
        <v>0</v>
      </c>
      <c r="X6915" s="8">
        <v>254.89</v>
      </c>
    </row>
    <row r="6916" spans="1:24" x14ac:dyDescent="0.25">
      <c r="A6916" t="s">
        <v>7242</v>
      </c>
      <c r="B6916" s="1">
        <v>46125</v>
      </c>
      <c r="C6916" t="s">
        <v>102</v>
      </c>
      <c r="D6916" t="s">
        <v>103</v>
      </c>
      <c r="E6916" t="s">
        <v>27</v>
      </c>
      <c r="F6916" t="s">
        <v>54</v>
      </c>
      <c r="G6916" t="s">
        <v>38</v>
      </c>
      <c r="H6916" t="s">
        <v>39</v>
      </c>
      <c r="I6916" t="s">
        <v>47</v>
      </c>
      <c r="J6916" t="s">
        <v>48</v>
      </c>
      <c r="K6916" t="s">
        <v>49</v>
      </c>
      <c r="L6916" s="13">
        <v>5</v>
      </c>
      <c r="M6916" s="8">
        <v>3.2</v>
      </c>
      <c r="N6916">
        <v>63</v>
      </c>
      <c r="O6916" s="8">
        <v>315</v>
      </c>
      <c r="P6916" s="14">
        <v>2.4899999999999999E-2</v>
      </c>
      <c r="Q6916" s="8">
        <v>7.84</v>
      </c>
      <c r="R6916" s="8">
        <v>307.16000000000003</v>
      </c>
      <c r="S6916" s="8">
        <v>201.6</v>
      </c>
      <c r="T6916" s="8">
        <v>105.56</v>
      </c>
      <c r="U6916">
        <v>0</v>
      </c>
      <c r="V6916" s="8">
        <v>0</v>
      </c>
      <c r="W6916" s="8">
        <v>0</v>
      </c>
      <c r="X6916" s="8">
        <v>105.56</v>
      </c>
    </row>
    <row r="6917" spans="1:24" x14ac:dyDescent="0.25">
      <c r="A6917" t="s">
        <v>7243</v>
      </c>
      <c r="B6917" s="1">
        <v>45755</v>
      </c>
      <c r="C6917" t="s">
        <v>678</v>
      </c>
      <c r="D6917" t="s">
        <v>679</v>
      </c>
      <c r="E6917" t="s">
        <v>63</v>
      </c>
      <c r="F6917" t="s">
        <v>89</v>
      </c>
      <c r="G6917" t="s">
        <v>79</v>
      </c>
      <c r="H6917" t="s">
        <v>80</v>
      </c>
      <c r="I6917" t="s">
        <v>57</v>
      </c>
      <c r="J6917" t="s">
        <v>58</v>
      </c>
      <c r="K6917" t="s">
        <v>59</v>
      </c>
      <c r="L6917" s="13">
        <v>10.5</v>
      </c>
      <c r="M6917" s="8">
        <v>7.5</v>
      </c>
      <c r="N6917">
        <v>39</v>
      </c>
      <c r="O6917" s="8">
        <v>409.5</v>
      </c>
      <c r="P6917" s="14">
        <v>0.13300000000000001</v>
      </c>
      <c r="Q6917" s="8">
        <v>54.46</v>
      </c>
      <c r="R6917" s="8">
        <v>355.04</v>
      </c>
      <c r="S6917" s="8">
        <v>292.5</v>
      </c>
      <c r="T6917" s="8">
        <v>62.54</v>
      </c>
      <c r="U6917">
        <v>0</v>
      </c>
      <c r="V6917" s="8">
        <v>0</v>
      </c>
      <c r="W6917" s="8">
        <v>0</v>
      </c>
      <c r="X6917" s="8">
        <v>62.54</v>
      </c>
    </row>
    <row r="6918" spans="1:24" x14ac:dyDescent="0.25">
      <c r="A6918" t="s">
        <v>7244</v>
      </c>
      <c r="B6918" s="1">
        <v>45396</v>
      </c>
      <c r="C6918" t="s">
        <v>357</v>
      </c>
      <c r="D6918" t="s">
        <v>358</v>
      </c>
      <c r="E6918" t="s">
        <v>27</v>
      </c>
      <c r="F6918" t="s">
        <v>46</v>
      </c>
      <c r="G6918" t="s">
        <v>38</v>
      </c>
      <c r="H6918" t="s">
        <v>39</v>
      </c>
      <c r="I6918" t="s">
        <v>31</v>
      </c>
      <c r="J6918" t="s">
        <v>32</v>
      </c>
      <c r="K6918" t="s">
        <v>33</v>
      </c>
      <c r="L6918" s="13">
        <v>5.8</v>
      </c>
      <c r="M6918" s="8">
        <v>2.7</v>
      </c>
      <c r="N6918">
        <v>40</v>
      </c>
      <c r="O6918" s="8">
        <v>232</v>
      </c>
      <c r="P6918" s="14">
        <v>8.6300000000000002E-2</v>
      </c>
      <c r="Q6918" s="8">
        <v>20.02</v>
      </c>
      <c r="R6918" s="8">
        <v>211.98</v>
      </c>
      <c r="S6918" s="8">
        <v>108</v>
      </c>
      <c r="T6918" s="8">
        <v>103.98</v>
      </c>
      <c r="U6918">
        <v>0</v>
      </c>
      <c r="V6918" s="8">
        <v>0</v>
      </c>
      <c r="W6918" s="8">
        <v>0</v>
      </c>
      <c r="X6918" s="8">
        <v>103.98</v>
      </c>
    </row>
    <row r="6919" spans="1:24" x14ac:dyDescent="0.25">
      <c r="A6919" t="s">
        <v>7245</v>
      </c>
      <c r="B6919" s="1">
        <v>45922</v>
      </c>
      <c r="C6919" t="s">
        <v>247</v>
      </c>
      <c r="D6919" t="s">
        <v>248</v>
      </c>
      <c r="E6919" t="s">
        <v>53</v>
      </c>
      <c r="F6919" t="s">
        <v>46</v>
      </c>
      <c r="G6919" t="s">
        <v>55</v>
      </c>
      <c r="H6919" t="s">
        <v>56</v>
      </c>
      <c r="I6919" t="s">
        <v>66</v>
      </c>
      <c r="J6919" t="s">
        <v>67</v>
      </c>
      <c r="K6919" t="s">
        <v>33</v>
      </c>
      <c r="L6919" s="13">
        <v>4.5</v>
      </c>
      <c r="M6919" s="8">
        <v>2.1</v>
      </c>
      <c r="N6919">
        <v>59</v>
      </c>
      <c r="O6919" s="8">
        <v>265.5</v>
      </c>
      <c r="P6919" s="14">
        <v>0.1022</v>
      </c>
      <c r="Q6919" s="8">
        <v>27.13</v>
      </c>
      <c r="R6919" s="8">
        <v>238.37</v>
      </c>
      <c r="S6919" s="8">
        <v>123.9</v>
      </c>
      <c r="T6919" s="8">
        <v>114.47</v>
      </c>
      <c r="U6919">
        <v>0</v>
      </c>
      <c r="V6919" s="8">
        <v>0</v>
      </c>
      <c r="W6919" s="8">
        <v>0</v>
      </c>
      <c r="X6919" s="8">
        <v>114.47</v>
      </c>
    </row>
    <row r="6920" spans="1:24" x14ac:dyDescent="0.25">
      <c r="A6920" t="s">
        <v>7246</v>
      </c>
      <c r="B6920" s="1">
        <v>46180</v>
      </c>
      <c r="C6920" t="s">
        <v>615</v>
      </c>
      <c r="D6920" t="s">
        <v>616</v>
      </c>
      <c r="E6920" t="s">
        <v>150</v>
      </c>
      <c r="F6920" t="s">
        <v>89</v>
      </c>
      <c r="G6920" t="s">
        <v>151</v>
      </c>
      <c r="H6920" t="s">
        <v>152</v>
      </c>
      <c r="I6920" t="s">
        <v>127</v>
      </c>
      <c r="J6920" t="s">
        <v>128</v>
      </c>
      <c r="K6920" t="s">
        <v>33</v>
      </c>
      <c r="L6920" s="13">
        <v>7.2</v>
      </c>
      <c r="M6920" s="8">
        <v>3.6</v>
      </c>
      <c r="N6920">
        <v>491</v>
      </c>
      <c r="O6920" s="8">
        <v>3535.2</v>
      </c>
      <c r="P6920" s="14">
        <v>6.3700000000000007E-2</v>
      </c>
      <c r="Q6920" s="8">
        <v>225.19</v>
      </c>
      <c r="R6920" s="8">
        <v>3310.01</v>
      </c>
      <c r="S6920" s="8">
        <v>1767.6</v>
      </c>
      <c r="T6920" s="8">
        <v>1542.41</v>
      </c>
      <c r="U6920">
        <v>0</v>
      </c>
      <c r="V6920" s="8">
        <v>0</v>
      </c>
      <c r="W6920" s="8">
        <v>0</v>
      </c>
      <c r="X6920" s="8">
        <v>1542.41</v>
      </c>
    </row>
    <row r="6921" spans="1:24" x14ac:dyDescent="0.25">
      <c r="A6921" t="s">
        <v>7247</v>
      </c>
      <c r="B6921" s="1">
        <v>45983</v>
      </c>
      <c r="C6921" t="s">
        <v>689</v>
      </c>
      <c r="D6921" t="s">
        <v>690</v>
      </c>
      <c r="E6921" t="s">
        <v>27</v>
      </c>
      <c r="F6921" t="s">
        <v>54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 s="13">
        <v>5.8</v>
      </c>
      <c r="M6921" s="8">
        <v>2.7</v>
      </c>
      <c r="N6921">
        <v>273</v>
      </c>
      <c r="O6921" s="8">
        <v>1583.4</v>
      </c>
      <c r="P6921" s="14">
        <v>1.8200000000000001E-2</v>
      </c>
      <c r="Q6921" s="8">
        <v>28.82</v>
      </c>
      <c r="R6921" s="8">
        <v>1554.58</v>
      </c>
      <c r="S6921" s="8">
        <v>737.1</v>
      </c>
      <c r="T6921" s="8">
        <v>817.48</v>
      </c>
      <c r="U6921">
        <v>0</v>
      </c>
      <c r="V6921" s="8">
        <v>0</v>
      </c>
      <c r="W6921" s="8">
        <v>0</v>
      </c>
      <c r="X6921" s="8">
        <v>817.48</v>
      </c>
    </row>
    <row r="6922" spans="1:24" x14ac:dyDescent="0.25">
      <c r="A6922" t="s">
        <v>7248</v>
      </c>
      <c r="B6922" s="1">
        <v>46049</v>
      </c>
      <c r="C6922" t="s">
        <v>91</v>
      </c>
      <c r="D6922" t="s">
        <v>92</v>
      </c>
      <c r="E6922" t="s">
        <v>27</v>
      </c>
      <c r="F6922" t="s">
        <v>37</v>
      </c>
      <c r="G6922" t="s">
        <v>38</v>
      </c>
      <c r="H6922" t="s">
        <v>39</v>
      </c>
      <c r="I6922" t="s">
        <v>156</v>
      </c>
      <c r="J6922" t="s">
        <v>157</v>
      </c>
      <c r="K6922" t="s">
        <v>42</v>
      </c>
      <c r="L6922" s="13">
        <v>6.2</v>
      </c>
      <c r="M6922" s="8">
        <v>1.9</v>
      </c>
      <c r="N6922">
        <v>47</v>
      </c>
      <c r="O6922" s="8">
        <v>291.39999999999998</v>
      </c>
      <c r="P6922" s="14">
        <v>1.46E-2</v>
      </c>
      <c r="Q6922" s="8">
        <v>4.25</v>
      </c>
      <c r="R6922" s="8">
        <v>287.14999999999998</v>
      </c>
      <c r="S6922" s="8">
        <v>89.3</v>
      </c>
      <c r="T6922" s="8">
        <v>197.85</v>
      </c>
      <c r="U6922">
        <v>6</v>
      </c>
      <c r="V6922" s="8">
        <v>36.659999999999997</v>
      </c>
      <c r="W6922" s="8">
        <v>14.4</v>
      </c>
      <c r="X6922" s="8">
        <v>183.45</v>
      </c>
    </row>
    <row r="6923" spans="1:24" x14ac:dyDescent="0.25">
      <c r="A6923" t="s">
        <v>7249</v>
      </c>
      <c r="B6923" s="1">
        <v>45867</v>
      </c>
      <c r="C6923" t="s">
        <v>82</v>
      </c>
      <c r="D6923" t="s">
        <v>83</v>
      </c>
      <c r="E6923" t="s">
        <v>71</v>
      </c>
      <c r="F6923" t="s">
        <v>46</v>
      </c>
      <c r="G6923" t="s">
        <v>72</v>
      </c>
      <c r="H6923" t="s">
        <v>73</v>
      </c>
      <c r="I6923" t="s">
        <v>127</v>
      </c>
      <c r="J6923" t="s">
        <v>128</v>
      </c>
      <c r="K6923" t="s">
        <v>33</v>
      </c>
      <c r="L6923" s="13">
        <v>7.2</v>
      </c>
      <c r="M6923" s="8">
        <v>3.6</v>
      </c>
      <c r="N6923">
        <v>40</v>
      </c>
      <c r="O6923" s="8">
        <v>288</v>
      </c>
      <c r="P6923" s="14">
        <v>3.7600000000000001E-2</v>
      </c>
      <c r="Q6923" s="8">
        <v>10.83</v>
      </c>
      <c r="R6923" s="8">
        <v>277.17</v>
      </c>
      <c r="S6923" s="8">
        <v>144</v>
      </c>
      <c r="T6923" s="8">
        <v>133.16999999999999</v>
      </c>
      <c r="U6923">
        <v>0</v>
      </c>
      <c r="V6923" s="8">
        <v>0</v>
      </c>
      <c r="W6923" s="8">
        <v>0</v>
      </c>
      <c r="X6923" s="8">
        <v>133.16999999999999</v>
      </c>
    </row>
    <row r="6924" spans="1:24" x14ac:dyDescent="0.25">
      <c r="A6924" t="s">
        <v>7250</v>
      </c>
      <c r="B6924" s="1">
        <v>46177</v>
      </c>
      <c r="C6924" t="s">
        <v>272</v>
      </c>
      <c r="D6924" t="s">
        <v>273</v>
      </c>
      <c r="E6924" t="s">
        <v>27</v>
      </c>
      <c r="F6924" t="s">
        <v>54</v>
      </c>
      <c r="G6924" t="s">
        <v>29</v>
      </c>
      <c r="H6924" t="s">
        <v>30</v>
      </c>
      <c r="I6924" t="s">
        <v>84</v>
      </c>
      <c r="J6924" t="s">
        <v>85</v>
      </c>
      <c r="K6924" t="s">
        <v>42</v>
      </c>
      <c r="L6924" s="13">
        <v>9.9</v>
      </c>
      <c r="M6924" s="8">
        <v>3.1</v>
      </c>
      <c r="N6924">
        <v>22</v>
      </c>
      <c r="O6924" s="8">
        <v>217.8</v>
      </c>
      <c r="P6924" s="14">
        <v>1.9E-3</v>
      </c>
      <c r="Q6924" s="8">
        <v>0.41</v>
      </c>
      <c r="R6924" s="8">
        <v>217.39</v>
      </c>
      <c r="S6924" s="8">
        <v>68.2</v>
      </c>
      <c r="T6924" s="8">
        <v>149.19</v>
      </c>
      <c r="U6924">
        <v>0</v>
      </c>
      <c r="V6924" s="8">
        <v>0</v>
      </c>
      <c r="W6924" s="8">
        <v>0</v>
      </c>
      <c r="X6924" s="8">
        <v>149.19</v>
      </c>
    </row>
    <row r="6925" spans="1:24" x14ac:dyDescent="0.25">
      <c r="A6925" t="s">
        <v>7251</v>
      </c>
      <c r="B6925" s="1">
        <v>45521</v>
      </c>
      <c r="C6925" t="s">
        <v>609</v>
      </c>
      <c r="D6925" t="s">
        <v>610</v>
      </c>
      <c r="E6925" t="s">
        <v>63</v>
      </c>
      <c r="F6925" t="s">
        <v>37</v>
      </c>
      <c r="G6925" t="s">
        <v>79</v>
      </c>
      <c r="H6925" t="s">
        <v>80</v>
      </c>
      <c r="I6925" t="s">
        <v>112</v>
      </c>
      <c r="J6925" t="s">
        <v>113</v>
      </c>
      <c r="K6925" t="s">
        <v>42</v>
      </c>
      <c r="L6925" s="13">
        <v>8.5</v>
      </c>
      <c r="M6925" s="8">
        <v>2.8</v>
      </c>
      <c r="N6925">
        <v>17</v>
      </c>
      <c r="O6925" s="8">
        <v>144.5</v>
      </c>
      <c r="P6925" s="14">
        <v>1.6E-2</v>
      </c>
      <c r="Q6925" s="8">
        <v>2.31</v>
      </c>
      <c r="R6925" s="8">
        <v>142.19</v>
      </c>
      <c r="S6925" s="8">
        <v>47.6</v>
      </c>
      <c r="T6925" s="8">
        <v>94.59</v>
      </c>
      <c r="U6925">
        <v>0</v>
      </c>
      <c r="V6925" s="8">
        <v>0</v>
      </c>
      <c r="W6925" s="8">
        <v>0</v>
      </c>
      <c r="X6925" s="8">
        <v>94.59</v>
      </c>
    </row>
    <row r="6926" spans="1:24" x14ac:dyDescent="0.25">
      <c r="A6926" t="s">
        <v>7252</v>
      </c>
      <c r="B6926" s="1">
        <v>46052</v>
      </c>
      <c r="C6926" t="s">
        <v>334</v>
      </c>
      <c r="D6926" t="s">
        <v>335</v>
      </c>
      <c r="E6926" t="s">
        <v>53</v>
      </c>
      <c r="F6926" t="s">
        <v>37</v>
      </c>
      <c r="G6926" t="s">
        <v>55</v>
      </c>
      <c r="H6926" t="s">
        <v>56</v>
      </c>
      <c r="I6926" t="s">
        <v>130</v>
      </c>
      <c r="J6926" t="s">
        <v>131</v>
      </c>
      <c r="K6926" t="s">
        <v>42</v>
      </c>
      <c r="L6926" s="13">
        <v>4.8</v>
      </c>
      <c r="M6926" s="8">
        <v>1.4</v>
      </c>
      <c r="N6926">
        <v>10</v>
      </c>
      <c r="O6926" s="8">
        <v>48</v>
      </c>
      <c r="P6926" s="14">
        <v>1.0800000000000001E-2</v>
      </c>
      <c r="Q6926" s="8">
        <v>0.52</v>
      </c>
      <c r="R6926" s="8">
        <v>47.48</v>
      </c>
      <c r="S6926" s="8">
        <v>14</v>
      </c>
      <c r="T6926" s="8">
        <v>33.479999999999997</v>
      </c>
      <c r="U6926">
        <v>0</v>
      </c>
      <c r="V6926" s="8">
        <v>0</v>
      </c>
      <c r="W6926" s="8">
        <v>0</v>
      </c>
      <c r="X6926" s="8">
        <v>33.479999999999997</v>
      </c>
    </row>
    <row r="6927" spans="1:24" x14ac:dyDescent="0.25">
      <c r="A6927" t="s">
        <v>7253</v>
      </c>
      <c r="B6927" s="1">
        <v>45954</v>
      </c>
      <c r="C6927" t="s">
        <v>142</v>
      </c>
      <c r="D6927" t="s">
        <v>143</v>
      </c>
      <c r="E6927" t="s">
        <v>71</v>
      </c>
      <c r="F6927" t="s">
        <v>37</v>
      </c>
      <c r="G6927" t="s">
        <v>72</v>
      </c>
      <c r="H6927" t="s">
        <v>73</v>
      </c>
      <c r="I6927" t="s">
        <v>57</v>
      </c>
      <c r="J6927" t="s">
        <v>58</v>
      </c>
      <c r="K6927" t="s">
        <v>59</v>
      </c>
      <c r="L6927" s="13">
        <v>10.5</v>
      </c>
      <c r="M6927" s="8">
        <v>7.5</v>
      </c>
      <c r="N6927">
        <v>21</v>
      </c>
      <c r="O6927" s="8">
        <v>220.5</v>
      </c>
      <c r="P6927" s="14">
        <v>1.17E-2</v>
      </c>
      <c r="Q6927" s="8">
        <v>2.58</v>
      </c>
      <c r="R6927" s="8">
        <v>217.92</v>
      </c>
      <c r="S6927" s="8">
        <v>157.5</v>
      </c>
      <c r="T6927" s="8">
        <v>60.42</v>
      </c>
      <c r="U6927">
        <v>0</v>
      </c>
      <c r="V6927" s="8">
        <v>0</v>
      </c>
      <c r="W6927" s="8">
        <v>0</v>
      </c>
      <c r="X6927" s="8">
        <v>60.42</v>
      </c>
    </row>
    <row r="6928" spans="1:24" x14ac:dyDescent="0.25">
      <c r="A6928" t="s">
        <v>7254</v>
      </c>
      <c r="B6928" s="1">
        <v>45866</v>
      </c>
      <c r="C6928" t="s">
        <v>440</v>
      </c>
      <c r="D6928" t="s">
        <v>441</v>
      </c>
      <c r="E6928" t="s">
        <v>71</v>
      </c>
      <c r="F6928" t="s">
        <v>54</v>
      </c>
      <c r="G6928" t="s">
        <v>165</v>
      </c>
      <c r="H6928" t="s">
        <v>166</v>
      </c>
      <c r="I6928" t="s">
        <v>127</v>
      </c>
      <c r="J6928" t="s">
        <v>128</v>
      </c>
      <c r="K6928" t="s">
        <v>33</v>
      </c>
      <c r="L6928" s="13">
        <v>7.2</v>
      </c>
      <c r="M6928" s="8">
        <v>3.6</v>
      </c>
      <c r="N6928">
        <v>81</v>
      </c>
      <c r="O6928" s="8">
        <v>583.20000000000005</v>
      </c>
      <c r="P6928" s="14">
        <v>1.2999999999999999E-2</v>
      </c>
      <c r="Q6928" s="8">
        <v>7.58</v>
      </c>
      <c r="R6928" s="8">
        <v>575.62</v>
      </c>
      <c r="S6928" s="8">
        <v>291.60000000000002</v>
      </c>
      <c r="T6928" s="8">
        <v>284.02</v>
      </c>
      <c r="U6928">
        <v>0</v>
      </c>
      <c r="V6928" s="8">
        <v>0</v>
      </c>
      <c r="W6928" s="8">
        <v>0</v>
      </c>
      <c r="X6928" s="8">
        <v>284.02</v>
      </c>
    </row>
    <row r="6929" spans="1:24" x14ac:dyDescent="0.25">
      <c r="A6929" t="s">
        <v>7255</v>
      </c>
      <c r="B6929" s="1">
        <v>45690</v>
      </c>
      <c r="C6929" t="s">
        <v>440</v>
      </c>
      <c r="D6929" t="s">
        <v>441</v>
      </c>
      <c r="E6929" t="s">
        <v>71</v>
      </c>
      <c r="F6929" t="s">
        <v>54</v>
      </c>
      <c r="G6929" t="s">
        <v>72</v>
      </c>
      <c r="H6929" t="s">
        <v>73</v>
      </c>
      <c r="I6929" t="s">
        <v>104</v>
      </c>
      <c r="J6929" t="s">
        <v>105</v>
      </c>
      <c r="K6929" t="s">
        <v>49</v>
      </c>
      <c r="L6929" s="13">
        <v>4.2</v>
      </c>
      <c r="M6929" s="8">
        <v>2.8</v>
      </c>
      <c r="N6929">
        <v>46</v>
      </c>
      <c r="O6929" s="8">
        <v>193.2</v>
      </c>
      <c r="P6929" s="14">
        <v>2.76E-2</v>
      </c>
      <c r="Q6929" s="8">
        <v>5.33</v>
      </c>
      <c r="R6929" s="8">
        <v>187.87</v>
      </c>
      <c r="S6929" s="8">
        <v>128.80000000000001</v>
      </c>
      <c r="T6929" s="8">
        <v>59.07</v>
      </c>
      <c r="U6929">
        <v>0</v>
      </c>
      <c r="V6929" s="8">
        <v>0</v>
      </c>
      <c r="W6929" s="8">
        <v>0</v>
      </c>
      <c r="X6929" s="8">
        <v>59.07</v>
      </c>
    </row>
    <row r="6930" spans="1:24" x14ac:dyDescent="0.25">
      <c r="A6930" t="s">
        <v>7256</v>
      </c>
      <c r="B6930" s="1">
        <v>45535</v>
      </c>
      <c r="C6930" t="s">
        <v>301</v>
      </c>
      <c r="D6930" t="s">
        <v>302</v>
      </c>
      <c r="E6930" t="s">
        <v>63</v>
      </c>
      <c r="F6930" t="s">
        <v>37</v>
      </c>
      <c r="G6930" t="s">
        <v>64</v>
      </c>
      <c r="H6930" t="s">
        <v>65</v>
      </c>
      <c r="I6930" t="s">
        <v>84</v>
      </c>
      <c r="J6930" t="s">
        <v>85</v>
      </c>
      <c r="K6930" t="s">
        <v>42</v>
      </c>
      <c r="L6930" s="13">
        <v>9.9</v>
      </c>
      <c r="M6930" s="8">
        <v>3.1</v>
      </c>
      <c r="N6930">
        <v>15</v>
      </c>
      <c r="O6930" s="8">
        <v>148.5</v>
      </c>
      <c r="P6930" s="14">
        <v>2.52E-2</v>
      </c>
      <c r="Q6930" s="8">
        <v>3.74</v>
      </c>
      <c r="R6930" s="8">
        <v>144.76</v>
      </c>
      <c r="S6930" s="8">
        <v>46.5</v>
      </c>
      <c r="T6930" s="8">
        <v>98.26</v>
      </c>
      <c r="U6930">
        <v>0</v>
      </c>
      <c r="V6930" s="8">
        <v>0</v>
      </c>
      <c r="W6930" s="8">
        <v>0</v>
      </c>
      <c r="X6930" s="8">
        <v>98.26</v>
      </c>
    </row>
    <row r="6931" spans="1:24" x14ac:dyDescent="0.25">
      <c r="A6931" t="s">
        <v>7257</v>
      </c>
      <c r="B6931" s="1">
        <v>45815</v>
      </c>
      <c r="C6931" t="s">
        <v>403</v>
      </c>
      <c r="D6931" t="s">
        <v>404</v>
      </c>
      <c r="E6931" t="s">
        <v>53</v>
      </c>
      <c r="F6931" t="s">
        <v>37</v>
      </c>
      <c r="G6931" t="s">
        <v>55</v>
      </c>
      <c r="H6931" t="s">
        <v>56</v>
      </c>
      <c r="I6931" t="s">
        <v>66</v>
      </c>
      <c r="J6931" t="s">
        <v>67</v>
      </c>
      <c r="K6931" t="s">
        <v>33</v>
      </c>
      <c r="L6931" s="13">
        <v>4.5</v>
      </c>
      <c r="M6931" s="8">
        <v>2.1</v>
      </c>
      <c r="N6931">
        <v>22</v>
      </c>
      <c r="O6931" s="8">
        <v>99</v>
      </c>
      <c r="P6931" s="14">
        <v>1.5800000000000002E-2</v>
      </c>
      <c r="Q6931" s="8">
        <v>1.56</v>
      </c>
      <c r="R6931" s="8">
        <v>97.44</v>
      </c>
      <c r="S6931" s="8">
        <v>46.2</v>
      </c>
      <c r="T6931" s="8">
        <v>51.24</v>
      </c>
      <c r="U6931">
        <v>0</v>
      </c>
      <c r="V6931" s="8">
        <v>0</v>
      </c>
      <c r="W6931" s="8">
        <v>0</v>
      </c>
      <c r="X6931" s="8">
        <v>51.24</v>
      </c>
    </row>
    <row r="6932" spans="1:24" x14ac:dyDescent="0.25">
      <c r="A6932" t="s">
        <v>7258</v>
      </c>
      <c r="B6932" s="1">
        <v>46095</v>
      </c>
      <c r="C6932" t="s">
        <v>357</v>
      </c>
      <c r="D6932" t="s">
        <v>358</v>
      </c>
      <c r="E6932" t="s">
        <v>27</v>
      </c>
      <c r="F6932" t="s">
        <v>46</v>
      </c>
      <c r="G6932" t="s">
        <v>38</v>
      </c>
      <c r="H6932" t="s">
        <v>39</v>
      </c>
      <c r="I6932" t="s">
        <v>66</v>
      </c>
      <c r="J6932" t="s">
        <v>67</v>
      </c>
      <c r="K6932" t="s">
        <v>33</v>
      </c>
      <c r="L6932" s="13">
        <v>4.5</v>
      </c>
      <c r="M6932" s="8">
        <v>2.1</v>
      </c>
      <c r="N6932">
        <v>7</v>
      </c>
      <c r="O6932" s="8">
        <v>31.5</v>
      </c>
      <c r="P6932" s="14">
        <v>7.3000000000000001E-3</v>
      </c>
      <c r="Q6932" s="8">
        <v>0.23</v>
      </c>
      <c r="R6932" s="8">
        <v>31.27</v>
      </c>
      <c r="S6932" s="8">
        <v>14.7</v>
      </c>
      <c r="T6932" s="8">
        <v>16.57</v>
      </c>
      <c r="U6932">
        <v>0</v>
      </c>
      <c r="V6932" s="8">
        <v>0</v>
      </c>
      <c r="W6932" s="8">
        <v>0</v>
      </c>
      <c r="X6932" s="8">
        <v>16.57</v>
      </c>
    </row>
    <row r="6933" spans="1:24" x14ac:dyDescent="0.25">
      <c r="A6933" t="s">
        <v>7259</v>
      </c>
      <c r="B6933" s="1">
        <v>46107</v>
      </c>
      <c r="C6933" t="s">
        <v>232</v>
      </c>
      <c r="D6933" t="s">
        <v>233</v>
      </c>
      <c r="E6933" t="s">
        <v>27</v>
      </c>
      <c r="F6933" t="s">
        <v>89</v>
      </c>
      <c r="G6933" t="s">
        <v>29</v>
      </c>
      <c r="H6933" t="s">
        <v>30</v>
      </c>
      <c r="I6933" t="s">
        <v>122</v>
      </c>
      <c r="J6933" t="s">
        <v>123</v>
      </c>
      <c r="K6933" t="s">
        <v>59</v>
      </c>
      <c r="L6933" s="13">
        <v>5.5</v>
      </c>
      <c r="M6933" s="8">
        <v>3.8</v>
      </c>
      <c r="N6933">
        <v>79</v>
      </c>
      <c r="O6933" s="8">
        <v>434.5</v>
      </c>
      <c r="P6933" s="14">
        <v>0.1356</v>
      </c>
      <c r="Q6933" s="8">
        <v>58.92</v>
      </c>
      <c r="R6933" s="8">
        <v>375.58</v>
      </c>
      <c r="S6933" s="8">
        <v>300.2</v>
      </c>
      <c r="T6933" s="8">
        <v>75.38</v>
      </c>
      <c r="U6933">
        <v>0</v>
      </c>
      <c r="V6933" s="8">
        <v>0</v>
      </c>
      <c r="W6933" s="8">
        <v>0</v>
      </c>
      <c r="X6933" s="8">
        <v>75.38</v>
      </c>
    </row>
    <row r="6934" spans="1:24" x14ac:dyDescent="0.25">
      <c r="A6934" t="s">
        <v>7260</v>
      </c>
      <c r="B6934" s="1">
        <v>46109</v>
      </c>
      <c r="C6934" t="s">
        <v>325</v>
      </c>
      <c r="D6934" t="s">
        <v>326</v>
      </c>
      <c r="E6934" t="s">
        <v>27</v>
      </c>
      <c r="F6934" t="s">
        <v>37</v>
      </c>
      <c r="G6934" t="s">
        <v>29</v>
      </c>
      <c r="H6934" t="s">
        <v>30</v>
      </c>
      <c r="I6934" t="s">
        <v>104</v>
      </c>
      <c r="J6934" t="s">
        <v>105</v>
      </c>
      <c r="K6934" t="s">
        <v>49</v>
      </c>
      <c r="L6934" s="13">
        <v>4.2</v>
      </c>
      <c r="M6934" s="8">
        <v>2.8</v>
      </c>
      <c r="N6934">
        <v>25</v>
      </c>
      <c r="O6934" s="8">
        <v>105</v>
      </c>
      <c r="P6934" s="14">
        <v>4.1000000000000002E-2</v>
      </c>
      <c r="Q6934" s="8">
        <v>4.3099999999999996</v>
      </c>
      <c r="R6934" s="8">
        <v>100.69</v>
      </c>
      <c r="S6934" s="8">
        <v>70</v>
      </c>
      <c r="T6934" s="8">
        <v>30.69</v>
      </c>
      <c r="U6934">
        <v>0</v>
      </c>
      <c r="V6934" s="8">
        <v>0</v>
      </c>
      <c r="W6934" s="8">
        <v>0</v>
      </c>
      <c r="X6934" s="8">
        <v>30.69</v>
      </c>
    </row>
    <row r="6935" spans="1:24" x14ac:dyDescent="0.25">
      <c r="A6935" t="s">
        <v>7261</v>
      </c>
      <c r="B6935" s="1">
        <v>46004</v>
      </c>
      <c r="C6935" t="s">
        <v>642</v>
      </c>
      <c r="D6935" t="s">
        <v>643</v>
      </c>
      <c r="E6935" t="s">
        <v>71</v>
      </c>
      <c r="F6935" t="s">
        <v>54</v>
      </c>
      <c r="G6935" t="s">
        <v>165</v>
      </c>
      <c r="H6935" t="s">
        <v>166</v>
      </c>
      <c r="I6935" t="s">
        <v>40</v>
      </c>
      <c r="J6935" t="s">
        <v>41</v>
      </c>
      <c r="K6935" t="s">
        <v>42</v>
      </c>
      <c r="L6935" s="13">
        <v>14.5</v>
      </c>
      <c r="M6935" s="8">
        <v>4.2</v>
      </c>
      <c r="N6935">
        <v>13</v>
      </c>
      <c r="O6935" s="8">
        <v>188.5</v>
      </c>
      <c r="P6935" s="14">
        <v>4.2200000000000001E-2</v>
      </c>
      <c r="Q6935" s="8">
        <v>7.95</v>
      </c>
      <c r="R6935" s="8">
        <v>180.55</v>
      </c>
      <c r="S6935" s="8">
        <v>54.6</v>
      </c>
      <c r="T6935" s="8">
        <v>125.95</v>
      </c>
      <c r="U6935">
        <v>0</v>
      </c>
      <c r="V6935" s="8">
        <v>0</v>
      </c>
      <c r="W6935" s="8">
        <v>0</v>
      </c>
      <c r="X6935" s="8">
        <v>125.95</v>
      </c>
    </row>
    <row r="6936" spans="1:24" x14ac:dyDescent="0.25">
      <c r="A6936" t="s">
        <v>7262</v>
      </c>
      <c r="B6936" s="1">
        <v>45586</v>
      </c>
      <c r="C6936" t="s">
        <v>410</v>
      </c>
      <c r="D6936" t="s">
        <v>411</v>
      </c>
      <c r="E6936" t="s">
        <v>150</v>
      </c>
      <c r="F6936" t="s">
        <v>46</v>
      </c>
      <c r="G6936" t="s">
        <v>151</v>
      </c>
      <c r="H6936" t="s">
        <v>152</v>
      </c>
      <c r="I6936" t="s">
        <v>185</v>
      </c>
      <c r="J6936" t="s">
        <v>186</v>
      </c>
      <c r="K6936" t="s">
        <v>59</v>
      </c>
      <c r="L6936" s="13">
        <v>4.9000000000000004</v>
      </c>
      <c r="M6936" s="8">
        <v>3.1</v>
      </c>
      <c r="N6936">
        <v>36</v>
      </c>
      <c r="O6936" s="8">
        <v>176.4</v>
      </c>
      <c r="P6936" s="14">
        <v>0.25440000000000002</v>
      </c>
      <c r="Q6936" s="8">
        <v>44.88</v>
      </c>
      <c r="R6936" s="8">
        <v>131.52000000000001</v>
      </c>
      <c r="S6936" s="8">
        <v>111.6</v>
      </c>
      <c r="T6936" s="8">
        <v>19.920000000000002</v>
      </c>
      <c r="U6936">
        <v>12</v>
      </c>
      <c r="V6936" s="8">
        <v>43.84</v>
      </c>
      <c r="W6936" s="8">
        <v>43.2</v>
      </c>
      <c r="X6936" s="8">
        <v>-23.28</v>
      </c>
    </row>
    <row r="6937" spans="1:24" x14ac:dyDescent="0.25">
      <c r="A6937" t="s">
        <v>7263</v>
      </c>
      <c r="B6937" s="1">
        <v>46001</v>
      </c>
      <c r="C6937" t="s">
        <v>215</v>
      </c>
      <c r="D6937" t="s">
        <v>216</v>
      </c>
      <c r="E6937" t="s">
        <v>27</v>
      </c>
      <c r="F6937" t="s">
        <v>54</v>
      </c>
      <c r="G6937" t="s">
        <v>29</v>
      </c>
      <c r="H6937" t="s">
        <v>30</v>
      </c>
      <c r="I6937" t="s">
        <v>99</v>
      </c>
      <c r="J6937" t="s">
        <v>100</v>
      </c>
      <c r="K6937" t="s">
        <v>49</v>
      </c>
      <c r="L6937" s="13">
        <v>3.8</v>
      </c>
      <c r="M6937" s="8">
        <v>2.6</v>
      </c>
      <c r="N6937">
        <v>12</v>
      </c>
      <c r="O6937" s="8">
        <v>45.6</v>
      </c>
      <c r="P6937" s="14">
        <v>6.1000000000000004E-3</v>
      </c>
      <c r="Q6937" s="8">
        <v>0.28000000000000003</v>
      </c>
      <c r="R6937" s="8">
        <v>45.32</v>
      </c>
      <c r="S6937" s="8">
        <v>31.2</v>
      </c>
      <c r="T6937" s="8">
        <v>14.12</v>
      </c>
      <c r="U6937">
        <v>0</v>
      </c>
      <c r="V6937" s="8">
        <v>0</v>
      </c>
      <c r="W6937" s="8">
        <v>0</v>
      </c>
      <c r="X6937" s="8">
        <v>14.12</v>
      </c>
    </row>
    <row r="6938" spans="1:24" x14ac:dyDescent="0.25">
      <c r="A6938" t="s">
        <v>7264</v>
      </c>
      <c r="B6938" s="1">
        <v>45972</v>
      </c>
      <c r="C6938" t="s">
        <v>309</v>
      </c>
      <c r="D6938" t="s">
        <v>310</v>
      </c>
      <c r="E6938" t="s">
        <v>63</v>
      </c>
      <c r="F6938" t="s">
        <v>54</v>
      </c>
      <c r="G6938" t="s">
        <v>79</v>
      </c>
      <c r="H6938" t="s">
        <v>80</v>
      </c>
      <c r="I6938" t="s">
        <v>127</v>
      </c>
      <c r="J6938" t="s">
        <v>128</v>
      </c>
      <c r="K6938" t="s">
        <v>33</v>
      </c>
      <c r="L6938" s="13">
        <v>7.2</v>
      </c>
      <c r="M6938" s="8">
        <v>3.6</v>
      </c>
      <c r="N6938">
        <v>12</v>
      </c>
      <c r="O6938" s="8">
        <v>86.4</v>
      </c>
      <c r="P6938" s="14">
        <v>3.5999999999999999E-3</v>
      </c>
      <c r="Q6938" s="8">
        <v>0.31</v>
      </c>
      <c r="R6938" s="8">
        <v>86.09</v>
      </c>
      <c r="S6938" s="8">
        <v>43.2</v>
      </c>
      <c r="T6938" s="8">
        <v>42.89</v>
      </c>
      <c r="U6938">
        <v>0</v>
      </c>
      <c r="V6938" s="8">
        <v>0</v>
      </c>
      <c r="W6938" s="8">
        <v>0</v>
      </c>
      <c r="X6938" s="8">
        <v>42.89</v>
      </c>
    </row>
    <row r="6939" spans="1:24" x14ac:dyDescent="0.25">
      <c r="A6939" t="s">
        <v>7265</v>
      </c>
      <c r="B6939" s="1">
        <v>45340</v>
      </c>
      <c r="C6939" t="s">
        <v>667</v>
      </c>
      <c r="D6939" t="s">
        <v>668</v>
      </c>
      <c r="E6939" t="s">
        <v>63</v>
      </c>
      <c r="F6939" t="s">
        <v>54</v>
      </c>
      <c r="G6939" t="s">
        <v>64</v>
      </c>
      <c r="H6939" t="s">
        <v>65</v>
      </c>
      <c r="I6939" t="s">
        <v>130</v>
      </c>
      <c r="J6939" t="s">
        <v>131</v>
      </c>
      <c r="K6939" t="s">
        <v>42</v>
      </c>
      <c r="L6939" s="13">
        <v>4.8</v>
      </c>
      <c r="M6939" s="8">
        <v>1.4</v>
      </c>
      <c r="N6939">
        <v>52</v>
      </c>
      <c r="O6939" s="8">
        <v>249.6</v>
      </c>
      <c r="P6939" s="14">
        <v>2.7000000000000001E-3</v>
      </c>
      <c r="Q6939" s="8">
        <v>0.67</v>
      </c>
      <c r="R6939" s="8">
        <v>248.93</v>
      </c>
      <c r="S6939" s="8">
        <v>72.8</v>
      </c>
      <c r="T6939" s="8">
        <v>176.13</v>
      </c>
      <c r="U6939">
        <v>1</v>
      </c>
      <c r="V6939" s="8">
        <v>4.79</v>
      </c>
      <c r="W6939" s="8">
        <v>1.9</v>
      </c>
      <c r="X6939" s="8">
        <v>174.23</v>
      </c>
    </row>
    <row r="6940" spans="1:24" x14ac:dyDescent="0.25">
      <c r="A6940" t="s">
        <v>7266</v>
      </c>
      <c r="B6940" s="1">
        <v>46240</v>
      </c>
      <c r="C6940" t="s">
        <v>315</v>
      </c>
      <c r="D6940" t="s">
        <v>316</v>
      </c>
      <c r="E6940" t="s">
        <v>27</v>
      </c>
      <c r="F6940" t="s">
        <v>46</v>
      </c>
      <c r="G6940" t="s">
        <v>29</v>
      </c>
      <c r="H6940" t="s">
        <v>30</v>
      </c>
      <c r="I6940" t="s">
        <v>74</v>
      </c>
      <c r="J6940" t="s">
        <v>75</v>
      </c>
      <c r="K6940" t="s">
        <v>49</v>
      </c>
      <c r="L6940" s="13">
        <v>11</v>
      </c>
      <c r="M6940" s="8">
        <v>6.8</v>
      </c>
      <c r="N6940">
        <v>25</v>
      </c>
      <c r="O6940" s="8">
        <v>275</v>
      </c>
      <c r="P6940" s="14">
        <v>0.1822</v>
      </c>
      <c r="Q6940" s="8">
        <v>50.1</v>
      </c>
      <c r="R6940" s="8">
        <v>224.9</v>
      </c>
      <c r="S6940" s="8">
        <v>170</v>
      </c>
      <c r="T6940" s="8">
        <v>54.9</v>
      </c>
      <c r="U6940">
        <v>0</v>
      </c>
      <c r="V6940" s="8">
        <v>0</v>
      </c>
      <c r="W6940" s="8">
        <v>0</v>
      </c>
      <c r="X6940" s="8">
        <v>54.9</v>
      </c>
    </row>
    <row r="6941" spans="1:24" x14ac:dyDescent="0.25">
      <c r="A6941" t="s">
        <v>7267</v>
      </c>
      <c r="B6941" s="1">
        <v>45682</v>
      </c>
      <c r="C6941" t="s">
        <v>328</v>
      </c>
      <c r="D6941" t="s">
        <v>329</v>
      </c>
      <c r="E6941" t="s">
        <v>71</v>
      </c>
      <c r="F6941" t="s">
        <v>54</v>
      </c>
      <c r="G6941" t="s">
        <v>165</v>
      </c>
      <c r="H6941" t="s">
        <v>166</v>
      </c>
      <c r="I6941" t="s">
        <v>117</v>
      </c>
      <c r="J6941" t="s">
        <v>118</v>
      </c>
      <c r="K6941" t="s">
        <v>59</v>
      </c>
      <c r="L6941" s="13">
        <v>6</v>
      </c>
      <c r="M6941" s="8">
        <v>4.2</v>
      </c>
      <c r="N6941">
        <v>109</v>
      </c>
      <c r="O6941" s="8">
        <v>654</v>
      </c>
      <c r="P6941" s="14">
        <v>5.4000000000000003E-3</v>
      </c>
      <c r="Q6941" s="8">
        <v>3.53</v>
      </c>
      <c r="R6941" s="8">
        <v>650.47</v>
      </c>
      <c r="S6941" s="8">
        <v>457.8</v>
      </c>
      <c r="T6941" s="8">
        <v>192.67</v>
      </c>
      <c r="U6941">
        <v>0</v>
      </c>
      <c r="V6941" s="8">
        <v>0</v>
      </c>
      <c r="W6941" s="8">
        <v>0</v>
      </c>
      <c r="X6941" s="8">
        <v>192.67</v>
      </c>
    </row>
    <row r="6942" spans="1:24" x14ac:dyDescent="0.25">
      <c r="A6942" t="s">
        <v>7268</v>
      </c>
      <c r="B6942" s="1">
        <v>45688</v>
      </c>
      <c r="C6942" t="s">
        <v>340</v>
      </c>
      <c r="D6942" t="s">
        <v>341</v>
      </c>
      <c r="E6942" t="s">
        <v>27</v>
      </c>
      <c r="F6942" t="s">
        <v>54</v>
      </c>
      <c r="G6942" t="s">
        <v>38</v>
      </c>
      <c r="H6942" t="s">
        <v>39</v>
      </c>
      <c r="I6942" t="s">
        <v>112</v>
      </c>
      <c r="J6942" t="s">
        <v>113</v>
      </c>
      <c r="K6942" t="s">
        <v>42</v>
      </c>
      <c r="L6942" s="13">
        <v>8.5</v>
      </c>
      <c r="M6942" s="8">
        <v>2.8</v>
      </c>
      <c r="N6942">
        <v>27</v>
      </c>
      <c r="O6942" s="8">
        <v>229.5</v>
      </c>
      <c r="P6942" s="14">
        <v>3.6900000000000002E-2</v>
      </c>
      <c r="Q6942" s="8">
        <v>8.4700000000000006</v>
      </c>
      <c r="R6942" s="8">
        <v>221.03</v>
      </c>
      <c r="S6942" s="8">
        <v>75.599999999999994</v>
      </c>
      <c r="T6942" s="8">
        <v>145.43</v>
      </c>
      <c r="U6942">
        <v>0</v>
      </c>
      <c r="V6942" s="8">
        <v>0</v>
      </c>
      <c r="W6942" s="8">
        <v>0</v>
      </c>
      <c r="X6942" s="8">
        <v>145.43</v>
      </c>
    </row>
    <row r="6943" spans="1:24" x14ac:dyDescent="0.25">
      <c r="A6943" t="s">
        <v>7269</v>
      </c>
      <c r="B6943" s="1">
        <v>45718</v>
      </c>
      <c r="C6943" t="s">
        <v>94</v>
      </c>
      <c r="D6943" t="s">
        <v>95</v>
      </c>
      <c r="E6943" t="s">
        <v>53</v>
      </c>
      <c r="F6943" t="s">
        <v>46</v>
      </c>
      <c r="G6943" t="s">
        <v>55</v>
      </c>
      <c r="H6943" t="s">
        <v>56</v>
      </c>
      <c r="I6943" t="s">
        <v>99</v>
      </c>
      <c r="J6943" t="s">
        <v>100</v>
      </c>
      <c r="K6943" t="s">
        <v>49</v>
      </c>
      <c r="L6943" s="13">
        <v>3.8</v>
      </c>
      <c r="M6943" s="8">
        <v>2.6</v>
      </c>
      <c r="N6943">
        <v>1</v>
      </c>
      <c r="O6943" s="8">
        <v>3.8</v>
      </c>
      <c r="P6943" s="14">
        <v>9.8500000000000004E-2</v>
      </c>
      <c r="Q6943" s="8">
        <v>0.37</v>
      </c>
      <c r="R6943" s="8">
        <v>3.43</v>
      </c>
      <c r="S6943" s="8">
        <v>2.6</v>
      </c>
      <c r="T6943" s="8">
        <v>0.83</v>
      </c>
      <c r="U6943">
        <v>0</v>
      </c>
      <c r="V6943" s="8">
        <v>0</v>
      </c>
      <c r="W6943" s="8">
        <v>0</v>
      </c>
      <c r="X6943" s="8">
        <v>0.83</v>
      </c>
    </row>
    <row r="6944" spans="1:24" x14ac:dyDescent="0.25">
      <c r="A6944" t="s">
        <v>7270</v>
      </c>
      <c r="B6944" s="1">
        <v>46099</v>
      </c>
      <c r="C6944" t="s">
        <v>269</v>
      </c>
      <c r="D6944" t="s">
        <v>270</v>
      </c>
      <c r="E6944" t="s">
        <v>27</v>
      </c>
      <c r="F6944" t="s">
        <v>37</v>
      </c>
      <c r="G6944" t="s">
        <v>38</v>
      </c>
      <c r="H6944" t="s">
        <v>39</v>
      </c>
      <c r="I6944" t="s">
        <v>40</v>
      </c>
      <c r="J6944" t="s">
        <v>41</v>
      </c>
      <c r="K6944" t="s">
        <v>42</v>
      </c>
      <c r="L6944" s="13">
        <v>14.5</v>
      </c>
      <c r="M6944" s="8">
        <v>4.2</v>
      </c>
      <c r="N6944">
        <v>14</v>
      </c>
      <c r="O6944" s="8">
        <v>203</v>
      </c>
      <c r="P6944" s="14">
        <v>4.0300000000000002E-2</v>
      </c>
      <c r="Q6944" s="8">
        <v>8.18</v>
      </c>
      <c r="R6944" s="8">
        <v>194.82</v>
      </c>
      <c r="S6944" s="8">
        <v>58.8</v>
      </c>
      <c r="T6944" s="8">
        <v>136.02000000000001</v>
      </c>
      <c r="U6944">
        <v>0</v>
      </c>
      <c r="V6944" s="8">
        <v>0</v>
      </c>
      <c r="W6944" s="8">
        <v>0</v>
      </c>
      <c r="X6944" s="8">
        <v>136.02000000000001</v>
      </c>
    </row>
    <row r="6945" spans="1:24" x14ac:dyDescent="0.25">
      <c r="A6945" t="s">
        <v>7271</v>
      </c>
      <c r="B6945" s="1">
        <v>45993</v>
      </c>
      <c r="C6945" t="s">
        <v>584</v>
      </c>
      <c r="D6945" t="s">
        <v>585</v>
      </c>
      <c r="E6945" t="s">
        <v>27</v>
      </c>
      <c r="F6945" t="s">
        <v>37</v>
      </c>
      <c r="G6945" t="s">
        <v>29</v>
      </c>
      <c r="H6945" t="s">
        <v>30</v>
      </c>
      <c r="I6945" t="s">
        <v>99</v>
      </c>
      <c r="J6945" t="s">
        <v>100</v>
      </c>
      <c r="K6945" t="s">
        <v>49</v>
      </c>
      <c r="L6945" s="13">
        <v>3.8</v>
      </c>
      <c r="M6945" s="8">
        <v>2.6</v>
      </c>
      <c r="N6945">
        <v>15</v>
      </c>
      <c r="O6945" s="8">
        <v>57</v>
      </c>
      <c r="P6945" s="14">
        <v>1.3599999999999999E-2</v>
      </c>
      <c r="Q6945" s="8">
        <v>0.78</v>
      </c>
      <c r="R6945" s="8">
        <v>56.22</v>
      </c>
      <c r="S6945" s="8">
        <v>39</v>
      </c>
      <c r="T6945" s="8">
        <v>17.22</v>
      </c>
      <c r="U6945">
        <v>0</v>
      </c>
      <c r="V6945" s="8">
        <v>0</v>
      </c>
      <c r="W6945" s="8">
        <v>0</v>
      </c>
      <c r="X6945" s="8">
        <v>17.22</v>
      </c>
    </row>
    <row r="6946" spans="1:24" x14ac:dyDescent="0.25">
      <c r="A6946" t="s">
        <v>7272</v>
      </c>
      <c r="B6946" s="1">
        <v>45612</v>
      </c>
      <c r="C6946" t="s">
        <v>501</v>
      </c>
      <c r="D6946" t="s">
        <v>502</v>
      </c>
      <c r="E6946" t="s">
        <v>27</v>
      </c>
      <c r="F6946" t="s">
        <v>37</v>
      </c>
      <c r="G6946" t="s">
        <v>29</v>
      </c>
      <c r="H6946" t="s">
        <v>30</v>
      </c>
      <c r="I6946" t="s">
        <v>40</v>
      </c>
      <c r="J6946" t="s">
        <v>41</v>
      </c>
      <c r="K6946" t="s">
        <v>42</v>
      </c>
      <c r="L6946" s="13">
        <v>14.5</v>
      </c>
      <c r="M6946" s="8">
        <v>4.2</v>
      </c>
      <c r="N6946">
        <v>22</v>
      </c>
      <c r="O6946" s="8">
        <v>319</v>
      </c>
      <c r="P6946" s="14">
        <v>5.4999999999999997E-3</v>
      </c>
      <c r="Q6946" s="8">
        <v>1.75</v>
      </c>
      <c r="R6946" s="8">
        <v>317.25</v>
      </c>
      <c r="S6946" s="8">
        <v>92.4</v>
      </c>
      <c r="T6946" s="8">
        <v>224.85</v>
      </c>
      <c r="U6946">
        <v>0</v>
      </c>
      <c r="V6946" s="8">
        <v>0</v>
      </c>
      <c r="W6946" s="8">
        <v>0</v>
      </c>
      <c r="X6946" s="8">
        <v>224.85</v>
      </c>
    </row>
    <row r="6947" spans="1:24" x14ac:dyDescent="0.25">
      <c r="A6947" t="s">
        <v>7273</v>
      </c>
      <c r="B6947" s="1">
        <v>45857</v>
      </c>
      <c r="C6947" t="s">
        <v>238</v>
      </c>
      <c r="D6947" t="s">
        <v>239</v>
      </c>
      <c r="E6947" t="s">
        <v>27</v>
      </c>
      <c r="F6947" t="s">
        <v>37</v>
      </c>
      <c r="G6947" t="s">
        <v>29</v>
      </c>
      <c r="H6947" t="s">
        <v>30</v>
      </c>
      <c r="I6947" t="s">
        <v>31</v>
      </c>
      <c r="J6947" t="s">
        <v>32</v>
      </c>
      <c r="K6947" t="s">
        <v>33</v>
      </c>
      <c r="L6947" s="13">
        <v>5.8</v>
      </c>
      <c r="M6947" s="8">
        <v>2.7</v>
      </c>
      <c r="N6947">
        <v>14</v>
      </c>
      <c r="O6947" s="8">
        <v>81.2</v>
      </c>
      <c r="P6947" s="14">
        <v>8.8000000000000005E-3</v>
      </c>
      <c r="Q6947" s="8">
        <v>0.71</v>
      </c>
      <c r="R6947" s="8">
        <v>80.489999999999995</v>
      </c>
      <c r="S6947" s="8">
        <v>37.799999999999997</v>
      </c>
      <c r="T6947" s="8">
        <v>42.69</v>
      </c>
      <c r="U6947">
        <v>0</v>
      </c>
      <c r="V6947" s="8">
        <v>0</v>
      </c>
      <c r="W6947" s="8">
        <v>0</v>
      </c>
      <c r="X6947" s="8">
        <v>42.69</v>
      </c>
    </row>
    <row r="6948" spans="1:24" x14ac:dyDescent="0.25">
      <c r="A6948" t="s">
        <v>7274</v>
      </c>
      <c r="B6948" s="1">
        <v>45347</v>
      </c>
      <c r="C6948" t="s">
        <v>501</v>
      </c>
      <c r="D6948" t="s">
        <v>502</v>
      </c>
      <c r="E6948" t="s">
        <v>27</v>
      </c>
      <c r="F6948" t="s">
        <v>37</v>
      </c>
      <c r="G6948" t="s">
        <v>29</v>
      </c>
      <c r="H6948" t="s">
        <v>30</v>
      </c>
      <c r="I6948" t="s">
        <v>99</v>
      </c>
      <c r="J6948" t="s">
        <v>100</v>
      </c>
      <c r="K6948" t="s">
        <v>49</v>
      </c>
      <c r="L6948" s="13">
        <v>3.8</v>
      </c>
      <c r="M6948" s="8">
        <v>2.6</v>
      </c>
      <c r="N6948">
        <v>27</v>
      </c>
      <c r="O6948" s="8">
        <v>102.6</v>
      </c>
      <c r="P6948" s="14">
        <v>1.44E-2</v>
      </c>
      <c r="Q6948" s="8">
        <v>1.48</v>
      </c>
      <c r="R6948" s="8">
        <v>101.12</v>
      </c>
      <c r="S6948" s="8">
        <v>70.2</v>
      </c>
      <c r="T6948" s="8">
        <v>30.92</v>
      </c>
      <c r="U6948">
        <v>0</v>
      </c>
      <c r="V6948" s="8">
        <v>0</v>
      </c>
      <c r="W6948" s="8">
        <v>0</v>
      </c>
      <c r="X6948" s="8">
        <v>30.92</v>
      </c>
    </row>
    <row r="6949" spans="1:24" x14ac:dyDescent="0.25">
      <c r="A6949" t="s">
        <v>7275</v>
      </c>
      <c r="B6949" s="1">
        <v>45305</v>
      </c>
      <c r="C6949" t="s">
        <v>371</v>
      </c>
      <c r="D6949" t="s">
        <v>372</v>
      </c>
      <c r="E6949" t="s">
        <v>63</v>
      </c>
      <c r="F6949" t="s">
        <v>54</v>
      </c>
      <c r="G6949" t="s">
        <v>64</v>
      </c>
      <c r="H6949" t="s">
        <v>65</v>
      </c>
      <c r="I6949" t="s">
        <v>99</v>
      </c>
      <c r="J6949" t="s">
        <v>100</v>
      </c>
      <c r="K6949" t="s">
        <v>49</v>
      </c>
      <c r="L6949" s="13">
        <v>3.8</v>
      </c>
      <c r="M6949" s="8">
        <v>2.6</v>
      </c>
      <c r="N6949">
        <v>105</v>
      </c>
      <c r="O6949" s="8">
        <v>399</v>
      </c>
      <c r="P6949" s="14">
        <v>1.34E-2</v>
      </c>
      <c r="Q6949" s="8">
        <v>5.35</v>
      </c>
      <c r="R6949" s="8">
        <v>393.65</v>
      </c>
      <c r="S6949" s="8">
        <v>273</v>
      </c>
      <c r="T6949" s="8">
        <v>120.65</v>
      </c>
      <c r="U6949">
        <v>0</v>
      </c>
      <c r="V6949" s="8">
        <v>0</v>
      </c>
      <c r="W6949" s="8">
        <v>0</v>
      </c>
      <c r="X6949" s="8">
        <v>120.65</v>
      </c>
    </row>
    <row r="6950" spans="1:24" x14ac:dyDescent="0.25">
      <c r="A6950" t="s">
        <v>7276</v>
      </c>
      <c r="B6950" s="1">
        <v>46053</v>
      </c>
      <c r="C6950" t="s">
        <v>159</v>
      </c>
      <c r="D6950" t="s">
        <v>160</v>
      </c>
      <c r="E6950" t="s">
        <v>27</v>
      </c>
      <c r="F6950" t="s">
        <v>37</v>
      </c>
      <c r="G6950" t="s">
        <v>38</v>
      </c>
      <c r="H6950" t="s">
        <v>39</v>
      </c>
      <c r="I6950" t="s">
        <v>84</v>
      </c>
      <c r="J6950" t="s">
        <v>85</v>
      </c>
      <c r="K6950" t="s">
        <v>42</v>
      </c>
      <c r="L6950" s="13">
        <v>9.9</v>
      </c>
      <c r="M6950" s="8">
        <v>3.1</v>
      </c>
      <c r="N6950">
        <v>119</v>
      </c>
      <c r="O6950" s="8">
        <v>1178.0999999999999</v>
      </c>
      <c r="P6950" s="14">
        <v>3.95E-2</v>
      </c>
      <c r="Q6950" s="8">
        <v>46.53</v>
      </c>
      <c r="R6950" s="8">
        <v>1131.57</v>
      </c>
      <c r="S6950" s="8">
        <v>368.9</v>
      </c>
      <c r="T6950" s="8">
        <v>762.67</v>
      </c>
      <c r="U6950">
        <v>0</v>
      </c>
      <c r="V6950" s="8">
        <v>0</v>
      </c>
      <c r="W6950" s="8">
        <v>0</v>
      </c>
      <c r="X6950" s="8">
        <v>762.67</v>
      </c>
    </row>
    <row r="6951" spans="1:24" x14ac:dyDescent="0.25">
      <c r="A6951" t="s">
        <v>7277</v>
      </c>
      <c r="B6951" s="1">
        <v>45549</v>
      </c>
      <c r="C6951" t="s">
        <v>315</v>
      </c>
      <c r="D6951" t="s">
        <v>316</v>
      </c>
      <c r="E6951" t="s">
        <v>27</v>
      </c>
      <c r="F6951" t="s">
        <v>46</v>
      </c>
      <c r="G6951" t="s">
        <v>29</v>
      </c>
      <c r="H6951" t="s">
        <v>30</v>
      </c>
      <c r="I6951" t="s">
        <v>104</v>
      </c>
      <c r="J6951" t="s">
        <v>105</v>
      </c>
      <c r="K6951" t="s">
        <v>49</v>
      </c>
      <c r="L6951" s="13">
        <v>4.2</v>
      </c>
      <c r="M6951" s="8">
        <v>2.8</v>
      </c>
      <c r="N6951">
        <v>133</v>
      </c>
      <c r="O6951" s="8">
        <v>558.6</v>
      </c>
      <c r="P6951" s="14">
        <v>0.13869999999999999</v>
      </c>
      <c r="Q6951" s="8">
        <v>77.48</v>
      </c>
      <c r="R6951" s="8">
        <v>481.12</v>
      </c>
      <c r="S6951" s="8">
        <v>372.4</v>
      </c>
      <c r="T6951" s="8">
        <v>108.72</v>
      </c>
      <c r="U6951">
        <v>43</v>
      </c>
      <c r="V6951" s="8">
        <v>155.55000000000001</v>
      </c>
      <c r="W6951" s="8">
        <v>141.9</v>
      </c>
      <c r="X6951" s="8">
        <v>-33.18</v>
      </c>
    </row>
    <row r="6952" spans="1:24" x14ac:dyDescent="0.25">
      <c r="A6952" t="s">
        <v>7278</v>
      </c>
      <c r="B6952" s="1">
        <v>45499</v>
      </c>
      <c r="C6952" t="s">
        <v>177</v>
      </c>
      <c r="D6952" t="s">
        <v>178</v>
      </c>
      <c r="E6952" t="s">
        <v>27</v>
      </c>
      <c r="F6952" t="s">
        <v>37</v>
      </c>
      <c r="G6952" t="s">
        <v>38</v>
      </c>
      <c r="H6952" t="s">
        <v>39</v>
      </c>
      <c r="I6952" t="s">
        <v>57</v>
      </c>
      <c r="J6952" t="s">
        <v>58</v>
      </c>
      <c r="K6952" t="s">
        <v>59</v>
      </c>
      <c r="L6952" s="13">
        <v>10.5</v>
      </c>
      <c r="M6952" s="8">
        <v>7.5</v>
      </c>
      <c r="N6952">
        <v>8</v>
      </c>
      <c r="O6952" s="8">
        <v>84</v>
      </c>
      <c r="P6952" s="14">
        <v>3.1E-2</v>
      </c>
      <c r="Q6952" s="8">
        <v>2.6</v>
      </c>
      <c r="R6952" s="8">
        <v>81.400000000000006</v>
      </c>
      <c r="S6952" s="8">
        <v>60</v>
      </c>
      <c r="T6952" s="8">
        <v>21.4</v>
      </c>
      <c r="U6952">
        <v>0</v>
      </c>
      <c r="V6952" s="8">
        <v>0</v>
      </c>
      <c r="W6952" s="8">
        <v>0</v>
      </c>
      <c r="X6952" s="8">
        <v>21.4</v>
      </c>
    </row>
    <row r="6953" spans="1:24" x14ac:dyDescent="0.25">
      <c r="A6953" t="s">
        <v>7279</v>
      </c>
      <c r="B6953" s="1">
        <v>45927</v>
      </c>
      <c r="C6953" t="s">
        <v>238</v>
      </c>
      <c r="D6953" t="s">
        <v>239</v>
      </c>
      <c r="E6953" t="s">
        <v>27</v>
      </c>
      <c r="F6953" t="s">
        <v>37</v>
      </c>
      <c r="G6953" t="s">
        <v>29</v>
      </c>
      <c r="H6953" t="s">
        <v>30</v>
      </c>
      <c r="I6953" t="s">
        <v>156</v>
      </c>
      <c r="J6953" t="s">
        <v>157</v>
      </c>
      <c r="K6953" t="s">
        <v>42</v>
      </c>
      <c r="L6953" s="13">
        <v>6.2</v>
      </c>
      <c r="M6953" s="8">
        <v>1.9</v>
      </c>
      <c r="N6953">
        <v>33</v>
      </c>
      <c r="O6953" s="8">
        <v>204.6</v>
      </c>
      <c r="P6953" s="14">
        <v>2.0899999999999998E-2</v>
      </c>
      <c r="Q6953" s="8">
        <v>4.28</v>
      </c>
      <c r="R6953" s="8">
        <v>200.32</v>
      </c>
      <c r="S6953" s="8">
        <v>62.7</v>
      </c>
      <c r="T6953" s="8">
        <v>137.62</v>
      </c>
      <c r="U6953">
        <v>0</v>
      </c>
      <c r="V6953" s="8">
        <v>0</v>
      </c>
      <c r="W6953" s="8">
        <v>0</v>
      </c>
      <c r="X6953" s="8">
        <v>137.62</v>
      </c>
    </row>
    <row r="6954" spans="1:24" x14ac:dyDescent="0.25">
      <c r="A6954" t="s">
        <v>7280</v>
      </c>
      <c r="B6954" s="1">
        <v>46181</v>
      </c>
      <c r="C6954" t="s">
        <v>241</v>
      </c>
      <c r="D6954" t="s">
        <v>242</v>
      </c>
      <c r="E6954" t="s">
        <v>71</v>
      </c>
      <c r="F6954" t="s">
        <v>89</v>
      </c>
      <c r="G6954" t="s">
        <v>72</v>
      </c>
      <c r="H6954" t="s">
        <v>73</v>
      </c>
      <c r="I6954" t="s">
        <v>156</v>
      </c>
      <c r="J6954" t="s">
        <v>157</v>
      </c>
      <c r="K6954" t="s">
        <v>42</v>
      </c>
      <c r="L6954" s="13">
        <v>6.2</v>
      </c>
      <c r="M6954" s="8">
        <v>1.9</v>
      </c>
      <c r="N6954">
        <v>34</v>
      </c>
      <c r="O6954" s="8">
        <v>210.8</v>
      </c>
      <c r="P6954" s="14">
        <v>0.15890000000000001</v>
      </c>
      <c r="Q6954" s="8">
        <v>33.5</v>
      </c>
      <c r="R6954" s="8">
        <v>177.3</v>
      </c>
      <c r="S6954" s="8">
        <v>64.599999999999994</v>
      </c>
      <c r="T6954" s="8">
        <v>112.7</v>
      </c>
      <c r="U6954">
        <v>0</v>
      </c>
      <c r="V6954" s="8">
        <v>0</v>
      </c>
      <c r="W6954" s="8">
        <v>0</v>
      </c>
      <c r="X6954" s="8">
        <v>112.7</v>
      </c>
    </row>
    <row r="6955" spans="1:24" x14ac:dyDescent="0.25">
      <c r="A6955" t="s">
        <v>7281</v>
      </c>
      <c r="B6955" s="1">
        <v>46091</v>
      </c>
      <c r="C6955" t="s">
        <v>354</v>
      </c>
      <c r="D6955" t="s">
        <v>355</v>
      </c>
      <c r="E6955" t="s">
        <v>71</v>
      </c>
      <c r="F6955" t="s">
        <v>54</v>
      </c>
      <c r="G6955" t="s">
        <v>72</v>
      </c>
      <c r="H6955" t="s">
        <v>73</v>
      </c>
      <c r="I6955" t="s">
        <v>112</v>
      </c>
      <c r="J6955" t="s">
        <v>113</v>
      </c>
      <c r="K6955" t="s">
        <v>42</v>
      </c>
      <c r="L6955" s="13">
        <v>8.5</v>
      </c>
      <c r="M6955" s="8">
        <v>2.8</v>
      </c>
      <c r="N6955">
        <v>43</v>
      </c>
      <c r="O6955" s="8">
        <v>365.5</v>
      </c>
      <c r="P6955" s="14">
        <v>6.1000000000000004E-3</v>
      </c>
      <c r="Q6955" s="8">
        <v>2.23</v>
      </c>
      <c r="R6955" s="8">
        <v>363.27</v>
      </c>
      <c r="S6955" s="8">
        <v>120.4</v>
      </c>
      <c r="T6955" s="8">
        <v>242.87</v>
      </c>
      <c r="U6955">
        <v>0</v>
      </c>
      <c r="V6955" s="8">
        <v>0</v>
      </c>
      <c r="W6955" s="8">
        <v>0</v>
      </c>
      <c r="X6955" s="8">
        <v>242.87</v>
      </c>
    </row>
    <row r="6956" spans="1:24" x14ac:dyDescent="0.25">
      <c r="A6956" t="s">
        <v>7282</v>
      </c>
      <c r="B6956" s="1">
        <v>46173</v>
      </c>
      <c r="C6956" t="s">
        <v>642</v>
      </c>
      <c r="D6956" t="s">
        <v>643</v>
      </c>
      <c r="E6956" t="s">
        <v>71</v>
      </c>
      <c r="F6956" t="s">
        <v>54</v>
      </c>
      <c r="G6956" t="s">
        <v>165</v>
      </c>
      <c r="H6956" t="s">
        <v>166</v>
      </c>
      <c r="I6956" t="s">
        <v>122</v>
      </c>
      <c r="J6956" t="s">
        <v>123</v>
      </c>
      <c r="K6956" t="s">
        <v>59</v>
      </c>
      <c r="L6956" s="13">
        <v>5.5</v>
      </c>
      <c r="M6956" s="8">
        <v>3.8</v>
      </c>
      <c r="N6956">
        <v>11</v>
      </c>
      <c r="O6956" s="8">
        <v>60.5</v>
      </c>
      <c r="P6956" s="14">
        <v>1.9E-3</v>
      </c>
      <c r="Q6956" s="8">
        <v>0.11</v>
      </c>
      <c r="R6956" s="8">
        <v>60.39</v>
      </c>
      <c r="S6956" s="8">
        <v>41.8</v>
      </c>
      <c r="T6956" s="8">
        <v>18.59</v>
      </c>
      <c r="U6956">
        <v>0</v>
      </c>
      <c r="V6956" s="8">
        <v>0</v>
      </c>
      <c r="W6956" s="8">
        <v>0</v>
      </c>
      <c r="X6956" s="8">
        <v>18.59</v>
      </c>
    </row>
    <row r="6957" spans="1:24" x14ac:dyDescent="0.25">
      <c r="A6957" t="s">
        <v>7283</v>
      </c>
      <c r="B6957" s="1">
        <v>46183</v>
      </c>
      <c r="C6957" t="s">
        <v>301</v>
      </c>
      <c r="D6957" t="s">
        <v>302</v>
      </c>
      <c r="E6957" t="s">
        <v>63</v>
      </c>
      <c r="F6957" t="s">
        <v>37</v>
      </c>
      <c r="G6957" t="s">
        <v>64</v>
      </c>
      <c r="H6957" t="s">
        <v>65</v>
      </c>
      <c r="I6957" t="s">
        <v>112</v>
      </c>
      <c r="J6957" t="s">
        <v>113</v>
      </c>
      <c r="K6957" t="s">
        <v>42</v>
      </c>
      <c r="L6957" s="13">
        <v>8.5</v>
      </c>
      <c r="M6957" s="8">
        <v>2.8</v>
      </c>
      <c r="N6957">
        <v>47</v>
      </c>
      <c r="O6957" s="8">
        <v>399.5</v>
      </c>
      <c r="P6957" s="14">
        <v>6.6E-3</v>
      </c>
      <c r="Q6957" s="8">
        <v>2.64</v>
      </c>
      <c r="R6957" s="8">
        <v>396.86</v>
      </c>
      <c r="S6957" s="8">
        <v>131.6</v>
      </c>
      <c r="T6957" s="8">
        <v>265.26</v>
      </c>
      <c r="U6957">
        <v>0</v>
      </c>
      <c r="V6957" s="8">
        <v>0</v>
      </c>
      <c r="W6957" s="8">
        <v>0</v>
      </c>
      <c r="X6957" s="8">
        <v>265.26</v>
      </c>
    </row>
    <row r="6958" spans="1:24" x14ac:dyDescent="0.25">
      <c r="A6958" t="s">
        <v>7284</v>
      </c>
      <c r="B6958" s="1">
        <v>45745</v>
      </c>
      <c r="C6958" t="s">
        <v>159</v>
      </c>
      <c r="D6958" t="s">
        <v>160</v>
      </c>
      <c r="E6958" t="s">
        <v>27</v>
      </c>
      <c r="F6958" t="s">
        <v>37</v>
      </c>
      <c r="G6958" t="s">
        <v>38</v>
      </c>
      <c r="H6958" t="s">
        <v>39</v>
      </c>
      <c r="I6958" t="s">
        <v>74</v>
      </c>
      <c r="J6958" t="s">
        <v>75</v>
      </c>
      <c r="K6958" t="s">
        <v>49</v>
      </c>
      <c r="L6958" s="13">
        <v>11</v>
      </c>
      <c r="M6958" s="8">
        <v>6.8</v>
      </c>
      <c r="N6958">
        <v>79</v>
      </c>
      <c r="O6958" s="8">
        <v>869</v>
      </c>
      <c r="P6958" s="14">
        <v>3.4500000000000003E-2</v>
      </c>
      <c r="Q6958" s="8">
        <v>29.98</v>
      </c>
      <c r="R6958" s="8">
        <v>839.02</v>
      </c>
      <c r="S6958" s="8">
        <v>537.20000000000005</v>
      </c>
      <c r="T6958" s="8">
        <v>301.82</v>
      </c>
      <c r="U6958">
        <v>0</v>
      </c>
      <c r="V6958" s="8">
        <v>0</v>
      </c>
      <c r="W6958" s="8">
        <v>0</v>
      </c>
      <c r="X6958" s="8">
        <v>301.82</v>
      </c>
    </row>
    <row r="6959" spans="1:24" x14ac:dyDescent="0.25">
      <c r="A6959" t="s">
        <v>7285</v>
      </c>
      <c r="B6959" s="1">
        <v>46141</v>
      </c>
      <c r="C6959" t="s">
        <v>201</v>
      </c>
      <c r="D6959" t="s">
        <v>202</v>
      </c>
      <c r="E6959" t="s">
        <v>53</v>
      </c>
      <c r="F6959" t="s">
        <v>46</v>
      </c>
      <c r="G6959" t="s">
        <v>55</v>
      </c>
      <c r="H6959" t="s">
        <v>56</v>
      </c>
      <c r="I6959" t="s">
        <v>130</v>
      </c>
      <c r="J6959" t="s">
        <v>131</v>
      </c>
      <c r="K6959" t="s">
        <v>42</v>
      </c>
      <c r="L6959" s="13">
        <v>4.8</v>
      </c>
      <c r="M6959" s="8">
        <v>1.4</v>
      </c>
      <c r="N6959">
        <v>3</v>
      </c>
      <c r="O6959" s="8">
        <v>14.4</v>
      </c>
      <c r="P6959" s="14">
        <v>2.6200000000000001E-2</v>
      </c>
      <c r="Q6959" s="8">
        <v>0.38</v>
      </c>
      <c r="R6959" s="8">
        <v>14.02</v>
      </c>
      <c r="S6959" s="8">
        <v>4.2</v>
      </c>
      <c r="T6959" s="8">
        <v>9.82</v>
      </c>
      <c r="U6959">
        <v>0</v>
      </c>
      <c r="V6959" s="8">
        <v>0</v>
      </c>
      <c r="W6959" s="8">
        <v>0</v>
      </c>
      <c r="X6959" s="8">
        <v>9.82</v>
      </c>
    </row>
    <row r="6960" spans="1:24" x14ac:dyDescent="0.25">
      <c r="A6960" t="s">
        <v>7286</v>
      </c>
      <c r="B6960" s="1">
        <v>45522</v>
      </c>
      <c r="C6960" t="s">
        <v>191</v>
      </c>
      <c r="D6960" t="s">
        <v>192</v>
      </c>
      <c r="E6960" t="s">
        <v>150</v>
      </c>
      <c r="F6960" t="s">
        <v>54</v>
      </c>
      <c r="G6960" t="s">
        <v>151</v>
      </c>
      <c r="H6960" t="s">
        <v>152</v>
      </c>
      <c r="I6960" t="s">
        <v>47</v>
      </c>
      <c r="J6960" t="s">
        <v>48</v>
      </c>
      <c r="K6960" t="s">
        <v>49</v>
      </c>
      <c r="L6960" s="13">
        <v>5</v>
      </c>
      <c r="M6960" s="8">
        <v>3.2</v>
      </c>
      <c r="N6960">
        <v>33</v>
      </c>
      <c r="O6960" s="8">
        <v>165</v>
      </c>
      <c r="P6960" s="14">
        <v>1.6199999999999999E-2</v>
      </c>
      <c r="Q6960" s="8">
        <v>2.67</v>
      </c>
      <c r="R6960" s="8">
        <v>162.33000000000001</v>
      </c>
      <c r="S6960" s="8">
        <v>105.6</v>
      </c>
      <c r="T6960" s="8">
        <v>56.73</v>
      </c>
      <c r="U6960">
        <v>0</v>
      </c>
      <c r="V6960" s="8">
        <v>0</v>
      </c>
      <c r="W6960" s="8">
        <v>0</v>
      </c>
      <c r="X6960" s="8">
        <v>56.73</v>
      </c>
    </row>
    <row r="6961" spans="1:24" x14ac:dyDescent="0.25">
      <c r="A6961" t="s">
        <v>7287</v>
      </c>
      <c r="B6961" s="1">
        <v>46225</v>
      </c>
      <c r="C6961" t="s">
        <v>328</v>
      </c>
      <c r="D6961" t="s">
        <v>329</v>
      </c>
      <c r="E6961" t="s">
        <v>71</v>
      </c>
      <c r="F6961" t="s">
        <v>54</v>
      </c>
      <c r="G6961" t="s">
        <v>165</v>
      </c>
      <c r="H6961" t="s">
        <v>166</v>
      </c>
      <c r="I6961" t="s">
        <v>104</v>
      </c>
      <c r="J6961" t="s">
        <v>105</v>
      </c>
      <c r="K6961" t="s">
        <v>49</v>
      </c>
      <c r="L6961" s="13">
        <v>4.2</v>
      </c>
      <c r="M6961" s="8">
        <v>2.8</v>
      </c>
      <c r="N6961">
        <v>153</v>
      </c>
      <c r="O6961" s="8">
        <v>642.6</v>
      </c>
      <c r="P6961" s="14">
        <v>5.8999999999999999E-3</v>
      </c>
      <c r="Q6961" s="8">
        <v>3.79</v>
      </c>
      <c r="R6961" s="8">
        <v>638.80999999999995</v>
      </c>
      <c r="S6961" s="8">
        <v>428.4</v>
      </c>
      <c r="T6961" s="8">
        <v>210.41</v>
      </c>
      <c r="U6961">
        <v>0</v>
      </c>
      <c r="V6961" s="8">
        <v>0</v>
      </c>
      <c r="W6961" s="8">
        <v>0</v>
      </c>
      <c r="X6961" s="8">
        <v>210.41</v>
      </c>
    </row>
    <row r="6962" spans="1:24" x14ac:dyDescent="0.25">
      <c r="A6962" t="s">
        <v>7288</v>
      </c>
      <c r="B6962" s="1">
        <v>45940</v>
      </c>
      <c r="C6962" t="s">
        <v>406</v>
      </c>
      <c r="D6962" t="s">
        <v>407</v>
      </c>
      <c r="E6962" t="s">
        <v>63</v>
      </c>
      <c r="F6962" t="s">
        <v>37</v>
      </c>
      <c r="G6962" t="s">
        <v>79</v>
      </c>
      <c r="H6962" t="s">
        <v>80</v>
      </c>
      <c r="I6962" t="s">
        <v>99</v>
      </c>
      <c r="J6962" t="s">
        <v>100</v>
      </c>
      <c r="K6962" t="s">
        <v>49</v>
      </c>
      <c r="L6962" s="13">
        <v>3.8</v>
      </c>
      <c r="M6962" s="8">
        <v>2.6</v>
      </c>
      <c r="N6962">
        <v>1</v>
      </c>
      <c r="O6962" s="8">
        <v>3.8</v>
      </c>
      <c r="P6962" s="14">
        <v>3.5000000000000001E-3</v>
      </c>
      <c r="Q6962" s="8">
        <v>0.01</v>
      </c>
      <c r="R6962" s="8">
        <v>3.79</v>
      </c>
      <c r="S6962" s="8">
        <v>2.6</v>
      </c>
      <c r="T6962" s="8">
        <v>1.19</v>
      </c>
      <c r="U6962">
        <v>0</v>
      </c>
      <c r="V6962" s="8">
        <v>0</v>
      </c>
      <c r="W6962" s="8">
        <v>0</v>
      </c>
      <c r="X6962" s="8">
        <v>1.19</v>
      </c>
    </row>
    <row r="6963" spans="1:24" x14ac:dyDescent="0.25">
      <c r="A6963" t="s">
        <v>7289</v>
      </c>
      <c r="B6963" s="1">
        <v>46013</v>
      </c>
      <c r="C6963" t="s">
        <v>480</v>
      </c>
      <c r="D6963" t="s">
        <v>481</v>
      </c>
      <c r="E6963" t="s">
        <v>63</v>
      </c>
      <c r="F6963" t="s">
        <v>54</v>
      </c>
      <c r="G6963" t="s">
        <v>64</v>
      </c>
      <c r="H6963" t="s">
        <v>65</v>
      </c>
      <c r="I6963" t="s">
        <v>66</v>
      </c>
      <c r="J6963" t="s">
        <v>67</v>
      </c>
      <c r="K6963" t="s">
        <v>33</v>
      </c>
      <c r="L6963" s="13">
        <v>4.5</v>
      </c>
      <c r="M6963" s="8">
        <v>2.1</v>
      </c>
      <c r="N6963">
        <v>50</v>
      </c>
      <c r="O6963" s="8">
        <v>225</v>
      </c>
      <c r="P6963" s="14">
        <v>0.4088</v>
      </c>
      <c r="Q6963" s="8">
        <v>91.98</v>
      </c>
      <c r="R6963" s="8">
        <v>133.02000000000001</v>
      </c>
      <c r="S6963" s="8">
        <v>105</v>
      </c>
      <c r="T6963" s="8">
        <v>28.02</v>
      </c>
      <c r="U6963">
        <v>0</v>
      </c>
      <c r="V6963" s="8">
        <v>0</v>
      </c>
      <c r="W6963" s="8">
        <v>0</v>
      </c>
      <c r="X6963" s="8">
        <v>28.02</v>
      </c>
    </row>
    <row r="6964" spans="1:24" x14ac:dyDescent="0.25">
      <c r="A6964" t="s">
        <v>7290</v>
      </c>
      <c r="B6964" s="1">
        <v>46018</v>
      </c>
      <c r="C6964" t="s">
        <v>394</v>
      </c>
      <c r="D6964" t="s">
        <v>395</v>
      </c>
      <c r="E6964" t="s">
        <v>71</v>
      </c>
      <c r="F6964" t="s">
        <v>37</v>
      </c>
      <c r="G6964" t="s">
        <v>72</v>
      </c>
      <c r="H6964" t="s">
        <v>73</v>
      </c>
      <c r="I6964" t="s">
        <v>104</v>
      </c>
      <c r="J6964" t="s">
        <v>105</v>
      </c>
      <c r="K6964" t="s">
        <v>49</v>
      </c>
      <c r="L6964" s="13">
        <v>4.2</v>
      </c>
      <c r="M6964" s="8">
        <v>2.8</v>
      </c>
      <c r="N6964">
        <v>16</v>
      </c>
      <c r="O6964" s="8">
        <v>67.2</v>
      </c>
      <c r="P6964" s="14">
        <v>1.4E-2</v>
      </c>
      <c r="Q6964" s="8">
        <v>0.94</v>
      </c>
      <c r="R6964" s="8">
        <v>66.260000000000005</v>
      </c>
      <c r="S6964" s="8">
        <v>44.8</v>
      </c>
      <c r="T6964" s="8">
        <v>21.46</v>
      </c>
      <c r="U6964">
        <v>0</v>
      </c>
      <c r="V6964" s="8">
        <v>0</v>
      </c>
      <c r="W6964" s="8">
        <v>0</v>
      </c>
      <c r="X6964" s="8">
        <v>21.46</v>
      </c>
    </row>
    <row r="6965" spans="1:24" x14ac:dyDescent="0.25">
      <c r="A6965" t="s">
        <v>7291</v>
      </c>
      <c r="B6965" s="1">
        <v>45955</v>
      </c>
      <c r="C6965" t="s">
        <v>403</v>
      </c>
      <c r="D6965" t="s">
        <v>404</v>
      </c>
      <c r="E6965" t="s">
        <v>53</v>
      </c>
      <c r="F6965" t="s">
        <v>37</v>
      </c>
      <c r="G6965" t="s">
        <v>55</v>
      </c>
      <c r="H6965" t="s">
        <v>56</v>
      </c>
      <c r="I6965" t="s">
        <v>40</v>
      </c>
      <c r="J6965" t="s">
        <v>41</v>
      </c>
      <c r="K6965" t="s">
        <v>42</v>
      </c>
      <c r="L6965" s="13">
        <v>14.5</v>
      </c>
      <c r="M6965" s="8">
        <v>4.2</v>
      </c>
      <c r="N6965">
        <v>31</v>
      </c>
      <c r="O6965" s="8">
        <v>449.5</v>
      </c>
      <c r="P6965" s="14">
        <v>6.4999999999999997E-3</v>
      </c>
      <c r="Q6965" s="8">
        <v>2.92</v>
      </c>
      <c r="R6965" s="8">
        <v>446.58</v>
      </c>
      <c r="S6965" s="8">
        <v>130.19999999999999</v>
      </c>
      <c r="T6965" s="8">
        <v>316.38</v>
      </c>
      <c r="U6965">
        <v>0</v>
      </c>
      <c r="V6965" s="8">
        <v>0</v>
      </c>
      <c r="W6965" s="8">
        <v>0</v>
      </c>
      <c r="X6965" s="8">
        <v>316.38</v>
      </c>
    </row>
    <row r="6966" spans="1:24" x14ac:dyDescent="0.25">
      <c r="A6966" t="s">
        <v>7292</v>
      </c>
      <c r="B6966" s="1">
        <v>45668</v>
      </c>
      <c r="C6966" t="s">
        <v>309</v>
      </c>
      <c r="D6966" t="s">
        <v>310</v>
      </c>
      <c r="E6966" t="s">
        <v>63</v>
      </c>
      <c r="F6966" t="s">
        <v>54</v>
      </c>
      <c r="G6966" t="s">
        <v>79</v>
      </c>
      <c r="H6966" t="s">
        <v>80</v>
      </c>
      <c r="I6966" t="s">
        <v>74</v>
      </c>
      <c r="J6966" t="s">
        <v>75</v>
      </c>
      <c r="K6966" t="s">
        <v>49</v>
      </c>
      <c r="L6966" s="13">
        <v>11</v>
      </c>
      <c r="M6966" s="8">
        <v>6.8</v>
      </c>
      <c r="N6966">
        <v>88</v>
      </c>
      <c r="O6966" s="8">
        <v>968</v>
      </c>
      <c r="P6966" s="14">
        <v>3.3000000000000002E-2</v>
      </c>
      <c r="Q6966" s="8">
        <v>31.94</v>
      </c>
      <c r="R6966" s="8">
        <v>936.06</v>
      </c>
      <c r="S6966" s="8">
        <v>598.4</v>
      </c>
      <c r="T6966" s="8">
        <v>337.66</v>
      </c>
      <c r="U6966">
        <v>0</v>
      </c>
      <c r="V6966" s="8">
        <v>0</v>
      </c>
      <c r="W6966" s="8">
        <v>0</v>
      </c>
      <c r="X6966" s="8">
        <v>337.66</v>
      </c>
    </row>
    <row r="6967" spans="1:24" x14ac:dyDescent="0.25">
      <c r="A6967" t="s">
        <v>7293</v>
      </c>
      <c r="B6967" s="1">
        <v>46065</v>
      </c>
      <c r="C6967" t="s">
        <v>528</v>
      </c>
      <c r="D6967" t="s">
        <v>529</v>
      </c>
      <c r="E6967" t="s">
        <v>27</v>
      </c>
      <c r="F6967" t="s">
        <v>54</v>
      </c>
      <c r="G6967" t="s">
        <v>29</v>
      </c>
      <c r="H6967" t="s">
        <v>30</v>
      </c>
      <c r="I6967" t="s">
        <v>74</v>
      </c>
      <c r="J6967" t="s">
        <v>75</v>
      </c>
      <c r="K6967" t="s">
        <v>49</v>
      </c>
      <c r="L6967" s="13">
        <v>11</v>
      </c>
      <c r="M6967" s="8">
        <v>6.8</v>
      </c>
      <c r="N6967">
        <v>47</v>
      </c>
      <c r="O6967" s="8">
        <v>517</v>
      </c>
      <c r="P6967" s="14">
        <v>2.1600000000000001E-2</v>
      </c>
      <c r="Q6967" s="8">
        <v>11.17</v>
      </c>
      <c r="R6967" s="8">
        <v>505.83</v>
      </c>
      <c r="S6967" s="8">
        <v>319.60000000000002</v>
      </c>
      <c r="T6967" s="8">
        <v>186.23</v>
      </c>
      <c r="U6967">
        <v>0</v>
      </c>
      <c r="V6967" s="8">
        <v>0</v>
      </c>
      <c r="W6967" s="8">
        <v>0</v>
      </c>
      <c r="X6967" s="8">
        <v>186.23</v>
      </c>
    </row>
    <row r="6968" spans="1:24" x14ac:dyDescent="0.25">
      <c r="A6968" t="s">
        <v>7294</v>
      </c>
      <c r="B6968" s="1">
        <v>45894</v>
      </c>
      <c r="C6968" t="s">
        <v>361</v>
      </c>
      <c r="D6968" t="s">
        <v>362</v>
      </c>
      <c r="E6968" t="s">
        <v>27</v>
      </c>
      <c r="F6968" t="s">
        <v>28</v>
      </c>
      <c r="G6968" t="s">
        <v>29</v>
      </c>
      <c r="H6968" t="s">
        <v>30</v>
      </c>
      <c r="I6968" t="s">
        <v>130</v>
      </c>
      <c r="J6968" t="s">
        <v>131</v>
      </c>
      <c r="K6968" t="s">
        <v>42</v>
      </c>
      <c r="L6968" s="13">
        <v>4.8</v>
      </c>
      <c r="M6968" s="8">
        <v>1.4</v>
      </c>
      <c r="N6968">
        <v>27</v>
      </c>
      <c r="O6968" s="8">
        <v>129.6</v>
      </c>
      <c r="P6968" s="14">
        <v>6.3700000000000007E-2</v>
      </c>
      <c r="Q6968" s="8">
        <v>8.26</v>
      </c>
      <c r="R6968" s="8">
        <v>121.34</v>
      </c>
      <c r="S6968" s="8">
        <v>37.799999999999997</v>
      </c>
      <c r="T6968" s="8">
        <v>83.54</v>
      </c>
      <c r="U6968">
        <v>0</v>
      </c>
      <c r="V6968" s="8">
        <v>0</v>
      </c>
      <c r="W6968" s="8">
        <v>0</v>
      </c>
      <c r="X6968" s="8">
        <v>83.54</v>
      </c>
    </row>
    <row r="6969" spans="1:24" x14ac:dyDescent="0.25">
      <c r="A6969" t="s">
        <v>7295</v>
      </c>
      <c r="B6969" s="1">
        <v>45851</v>
      </c>
      <c r="C6969" t="s">
        <v>394</v>
      </c>
      <c r="D6969" t="s">
        <v>395</v>
      </c>
      <c r="E6969" t="s">
        <v>71</v>
      </c>
      <c r="F6969" t="s">
        <v>37</v>
      </c>
      <c r="G6969" t="s">
        <v>72</v>
      </c>
      <c r="H6969" t="s">
        <v>73</v>
      </c>
      <c r="I6969" t="s">
        <v>144</v>
      </c>
      <c r="J6969" t="s">
        <v>145</v>
      </c>
      <c r="K6969" t="s">
        <v>33</v>
      </c>
      <c r="L6969" s="13">
        <v>12</v>
      </c>
      <c r="M6969" s="8">
        <v>6.5</v>
      </c>
      <c r="N6969">
        <v>61</v>
      </c>
      <c r="O6969" s="8">
        <v>732</v>
      </c>
      <c r="P6969" s="14">
        <v>1.4200000000000001E-2</v>
      </c>
      <c r="Q6969" s="8">
        <v>10.39</v>
      </c>
      <c r="R6969" s="8">
        <v>721.61</v>
      </c>
      <c r="S6969" s="8">
        <v>396.5</v>
      </c>
      <c r="T6969" s="8">
        <v>325.11</v>
      </c>
      <c r="U6969">
        <v>0</v>
      </c>
      <c r="V6969" s="8">
        <v>0</v>
      </c>
      <c r="W6969" s="8">
        <v>0</v>
      </c>
      <c r="X6969" s="8">
        <v>325.11</v>
      </c>
    </row>
    <row r="6970" spans="1:24" x14ac:dyDescent="0.25">
      <c r="A6970" t="s">
        <v>7296</v>
      </c>
      <c r="B6970" s="1">
        <v>46048</v>
      </c>
      <c r="C6970" t="s">
        <v>367</v>
      </c>
      <c r="D6970" t="s">
        <v>368</v>
      </c>
      <c r="E6970" t="s">
        <v>63</v>
      </c>
      <c r="F6970" t="s">
        <v>54</v>
      </c>
      <c r="G6970" t="s">
        <v>79</v>
      </c>
      <c r="H6970" t="s">
        <v>80</v>
      </c>
      <c r="I6970" t="s">
        <v>31</v>
      </c>
      <c r="J6970" t="s">
        <v>32</v>
      </c>
      <c r="K6970" t="s">
        <v>33</v>
      </c>
      <c r="L6970" s="13">
        <v>5.8</v>
      </c>
      <c r="M6970" s="8">
        <v>2.7</v>
      </c>
      <c r="N6970">
        <v>50</v>
      </c>
      <c r="O6970" s="8">
        <v>290</v>
      </c>
      <c r="P6970" s="14">
        <v>2.2599999999999999E-2</v>
      </c>
      <c r="Q6970" s="8">
        <v>6.55</v>
      </c>
      <c r="R6970" s="8">
        <v>283.45</v>
      </c>
      <c r="S6970" s="8">
        <v>135</v>
      </c>
      <c r="T6970" s="8">
        <v>148.44999999999999</v>
      </c>
      <c r="U6970">
        <v>0</v>
      </c>
      <c r="V6970" s="8">
        <v>0</v>
      </c>
      <c r="W6970" s="8">
        <v>0</v>
      </c>
      <c r="X6970" s="8">
        <v>148.44999999999999</v>
      </c>
    </row>
    <row r="6971" spans="1:24" x14ac:dyDescent="0.25">
      <c r="A6971" t="s">
        <v>7297</v>
      </c>
      <c r="B6971" s="1">
        <v>45909</v>
      </c>
      <c r="C6971" t="s">
        <v>180</v>
      </c>
      <c r="D6971" t="s">
        <v>181</v>
      </c>
      <c r="E6971" t="s">
        <v>63</v>
      </c>
      <c r="F6971" t="s">
        <v>46</v>
      </c>
      <c r="G6971" t="s">
        <v>79</v>
      </c>
      <c r="H6971" t="s">
        <v>80</v>
      </c>
      <c r="I6971" t="s">
        <v>130</v>
      </c>
      <c r="J6971" t="s">
        <v>131</v>
      </c>
      <c r="K6971" t="s">
        <v>42</v>
      </c>
      <c r="L6971" s="13">
        <v>4.8</v>
      </c>
      <c r="M6971" s="8">
        <v>1.4</v>
      </c>
      <c r="N6971">
        <v>1</v>
      </c>
      <c r="O6971" s="8">
        <v>4.8</v>
      </c>
      <c r="P6971" s="14">
        <v>0.2059</v>
      </c>
      <c r="Q6971" s="8">
        <v>0.99</v>
      </c>
      <c r="R6971" s="8">
        <v>3.81</v>
      </c>
      <c r="S6971" s="8">
        <v>1.4</v>
      </c>
      <c r="T6971" s="8">
        <v>2.41</v>
      </c>
      <c r="U6971">
        <v>0</v>
      </c>
      <c r="V6971" s="8">
        <v>0</v>
      </c>
      <c r="W6971" s="8">
        <v>0</v>
      </c>
      <c r="X6971" s="8">
        <v>2.41</v>
      </c>
    </row>
    <row r="6972" spans="1:24" x14ac:dyDescent="0.25">
      <c r="A6972" t="s">
        <v>7298</v>
      </c>
      <c r="B6972" s="1">
        <v>45493</v>
      </c>
      <c r="C6972" t="s">
        <v>252</v>
      </c>
      <c r="D6972" t="s">
        <v>253</v>
      </c>
      <c r="E6972" t="s">
        <v>63</v>
      </c>
      <c r="F6972" t="s">
        <v>54</v>
      </c>
      <c r="G6972" t="s">
        <v>64</v>
      </c>
      <c r="H6972" t="s">
        <v>65</v>
      </c>
      <c r="I6972" t="s">
        <v>130</v>
      </c>
      <c r="J6972" t="s">
        <v>131</v>
      </c>
      <c r="K6972" t="s">
        <v>42</v>
      </c>
      <c r="L6972" s="13">
        <v>4.8</v>
      </c>
      <c r="M6972" s="8">
        <v>1.4</v>
      </c>
      <c r="N6972">
        <v>178</v>
      </c>
      <c r="O6972" s="8">
        <v>854.4</v>
      </c>
      <c r="P6972" s="14">
        <v>4.7999999999999996E-3</v>
      </c>
      <c r="Q6972" s="8">
        <v>4.0999999999999996</v>
      </c>
      <c r="R6972" s="8">
        <v>850.3</v>
      </c>
      <c r="S6972" s="8">
        <v>249.2</v>
      </c>
      <c r="T6972" s="8">
        <v>601.1</v>
      </c>
      <c r="U6972">
        <v>0</v>
      </c>
      <c r="V6972" s="8">
        <v>0</v>
      </c>
      <c r="W6972" s="8">
        <v>0</v>
      </c>
      <c r="X6972" s="8">
        <v>601.1</v>
      </c>
    </row>
    <row r="6973" spans="1:24" x14ac:dyDescent="0.25">
      <c r="A6973" t="s">
        <v>7299</v>
      </c>
      <c r="B6973" s="1">
        <v>46086</v>
      </c>
      <c r="C6973" t="s">
        <v>400</v>
      </c>
      <c r="D6973" t="s">
        <v>401</v>
      </c>
      <c r="E6973" t="s">
        <v>27</v>
      </c>
      <c r="F6973" t="s">
        <v>28</v>
      </c>
      <c r="G6973" t="s">
        <v>38</v>
      </c>
      <c r="H6973" t="s">
        <v>39</v>
      </c>
      <c r="I6973" t="s">
        <v>104</v>
      </c>
      <c r="J6973" t="s">
        <v>105</v>
      </c>
      <c r="K6973" t="s">
        <v>49</v>
      </c>
      <c r="L6973" s="13">
        <v>4.2</v>
      </c>
      <c r="M6973" s="8">
        <v>2.8</v>
      </c>
      <c r="N6973">
        <v>21</v>
      </c>
      <c r="O6973" s="8">
        <v>88.2</v>
      </c>
      <c r="P6973" s="14">
        <v>0.1004</v>
      </c>
      <c r="Q6973" s="8">
        <v>8.86</v>
      </c>
      <c r="R6973" s="8">
        <v>79.34</v>
      </c>
      <c r="S6973" s="8">
        <v>58.8</v>
      </c>
      <c r="T6973" s="8">
        <v>20.54</v>
      </c>
      <c r="U6973">
        <v>0</v>
      </c>
      <c r="V6973" s="8">
        <v>0</v>
      </c>
      <c r="W6973" s="8">
        <v>0</v>
      </c>
      <c r="X6973" s="8">
        <v>20.54</v>
      </c>
    </row>
    <row r="6974" spans="1:24" x14ac:dyDescent="0.25">
      <c r="A6974" t="s">
        <v>7300</v>
      </c>
      <c r="B6974" s="1">
        <v>46034</v>
      </c>
      <c r="C6974" t="s">
        <v>215</v>
      </c>
      <c r="D6974" t="s">
        <v>216</v>
      </c>
      <c r="E6974" t="s">
        <v>27</v>
      </c>
      <c r="F6974" t="s">
        <v>54</v>
      </c>
      <c r="G6974" t="s">
        <v>38</v>
      </c>
      <c r="H6974" t="s">
        <v>39</v>
      </c>
      <c r="I6974" t="s">
        <v>117</v>
      </c>
      <c r="J6974" t="s">
        <v>118</v>
      </c>
      <c r="K6974" t="s">
        <v>59</v>
      </c>
      <c r="L6974" s="13">
        <v>6</v>
      </c>
      <c r="M6974" s="8">
        <v>4.2</v>
      </c>
      <c r="N6974">
        <v>75</v>
      </c>
      <c r="O6974" s="8">
        <v>450</v>
      </c>
      <c r="P6974" s="14">
        <v>8.8000000000000005E-3</v>
      </c>
      <c r="Q6974" s="8">
        <v>3.96</v>
      </c>
      <c r="R6974" s="8">
        <v>446.04</v>
      </c>
      <c r="S6974" s="8">
        <v>315</v>
      </c>
      <c r="T6974" s="8">
        <v>131.04</v>
      </c>
      <c r="U6974">
        <v>0</v>
      </c>
      <c r="V6974" s="8">
        <v>0</v>
      </c>
      <c r="W6974" s="8">
        <v>0</v>
      </c>
      <c r="X6974" s="8">
        <v>131.04</v>
      </c>
    </row>
    <row r="6975" spans="1:24" x14ac:dyDescent="0.25">
      <c r="A6975" t="s">
        <v>7301</v>
      </c>
      <c r="B6975" s="1">
        <v>45490</v>
      </c>
      <c r="C6975" t="s">
        <v>378</v>
      </c>
      <c r="D6975" t="s">
        <v>379</v>
      </c>
      <c r="E6975" t="s">
        <v>71</v>
      </c>
      <c r="F6975" t="s">
        <v>54</v>
      </c>
      <c r="G6975" t="s">
        <v>72</v>
      </c>
      <c r="H6975" t="s">
        <v>73</v>
      </c>
      <c r="I6975" t="s">
        <v>156</v>
      </c>
      <c r="J6975" t="s">
        <v>157</v>
      </c>
      <c r="K6975" t="s">
        <v>42</v>
      </c>
      <c r="L6975" s="13">
        <v>6.2</v>
      </c>
      <c r="M6975" s="8">
        <v>1.9</v>
      </c>
      <c r="N6975">
        <v>165</v>
      </c>
      <c r="O6975" s="8">
        <v>1023</v>
      </c>
      <c r="P6975" s="14">
        <v>0.41189999999999999</v>
      </c>
      <c r="Q6975" s="8">
        <v>421.37</v>
      </c>
      <c r="R6975" s="8">
        <v>601.63</v>
      </c>
      <c r="S6975" s="8">
        <v>313.5</v>
      </c>
      <c r="T6975" s="8">
        <v>288.13</v>
      </c>
      <c r="U6975">
        <v>0</v>
      </c>
      <c r="V6975" s="8">
        <v>0</v>
      </c>
      <c r="W6975" s="8">
        <v>0</v>
      </c>
      <c r="X6975" s="8">
        <v>288.13</v>
      </c>
    </row>
    <row r="6976" spans="1:24" x14ac:dyDescent="0.25">
      <c r="A6976" t="s">
        <v>7302</v>
      </c>
      <c r="B6976" s="1">
        <v>45593</v>
      </c>
      <c r="C6976" t="s">
        <v>258</v>
      </c>
      <c r="D6976" t="s">
        <v>259</v>
      </c>
      <c r="E6976" t="s">
        <v>71</v>
      </c>
      <c r="F6976" t="s">
        <v>28</v>
      </c>
      <c r="G6976" t="s">
        <v>72</v>
      </c>
      <c r="H6976" t="s">
        <v>73</v>
      </c>
      <c r="I6976" t="s">
        <v>31</v>
      </c>
      <c r="J6976" t="s">
        <v>32</v>
      </c>
      <c r="K6976" t="s">
        <v>33</v>
      </c>
      <c r="L6976" s="13">
        <v>5.8</v>
      </c>
      <c r="M6976" s="8">
        <v>2.7</v>
      </c>
      <c r="N6976">
        <v>63</v>
      </c>
      <c r="O6976" s="8">
        <v>365.4</v>
      </c>
      <c r="P6976" s="14">
        <v>9.4799999999999995E-2</v>
      </c>
      <c r="Q6976" s="8">
        <v>34.64</v>
      </c>
      <c r="R6976" s="8">
        <v>330.76</v>
      </c>
      <c r="S6976" s="8">
        <v>170.1</v>
      </c>
      <c r="T6976" s="8">
        <v>160.66</v>
      </c>
      <c r="U6976">
        <v>0</v>
      </c>
      <c r="V6976" s="8">
        <v>0</v>
      </c>
      <c r="W6976" s="8">
        <v>0</v>
      </c>
      <c r="X6976" s="8">
        <v>160.66</v>
      </c>
    </row>
    <row r="6977" spans="1:24" x14ac:dyDescent="0.25">
      <c r="A6977" t="s">
        <v>7303</v>
      </c>
      <c r="B6977" s="1">
        <v>45751</v>
      </c>
      <c r="C6977" t="s">
        <v>354</v>
      </c>
      <c r="D6977" t="s">
        <v>355</v>
      </c>
      <c r="E6977" t="s">
        <v>71</v>
      </c>
      <c r="F6977" t="s">
        <v>54</v>
      </c>
      <c r="G6977" t="s">
        <v>165</v>
      </c>
      <c r="H6977" t="s">
        <v>166</v>
      </c>
      <c r="I6977" t="s">
        <v>99</v>
      </c>
      <c r="J6977" t="s">
        <v>100</v>
      </c>
      <c r="K6977" t="s">
        <v>49</v>
      </c>
      <c r="L6977" s="13">
        <v>3.8</v>
      </c>
      <c r="M6977" s="8">
        <v>2.6</v>
      </c>
      <c r="N6977">
        <v>17</v>
      </c>
      <c r="O6977" s="8">
        <v>64.599999999999994</v>
      </c>
      <c r="P6977" s="14">
        <v>5.3E-3</v>
      </c>
      <c r="Q6977" s="8">
        <v>0.34</v>
      </c>
      <c r="R6977" s="8">
        <v>64.260000000000005</v>
      </c>
      <c r="S6977" s="8">
        <v>44.2</v>
      </c>
      <c r="T6977" s="8">
        <v>20.059999999999999</v>
      </c>
      <c r="U6977">
        <v>0</v>
      </c>
      <c r="V6977" s="8">
        <v>0</v>
      </c>
      <c r="W6977" s="8">
        <v>0</v>
      </c>
      <c r="X6977" s="8">
        <v>20.059999999999999</v>
      </c>
    </row>
    <row r="6978" spans="1:24" x14ac:dyDescent="0.25">
      <c r="A6978" t="s">
        <v>7304</v>
      </c>
      <c r="B6978" s="1">
        <v>45473</v>
      </c>
      <c r="C6978" t="s">
        <v>139</v>
      </c>
      <c r="D6978" t="s">
        <v>140</v>
      </c>
      <c r="E6978" t="s">
        <v>63</v>
      </c>
      <c r="F6978" t="s">
        <v>54</v>
      </c>
      <c r="G6978" t="s">
        <v>79</v>
      </c>
      <c r="H6978" t="s">
        <v>80</v>
      </c>
      <c r="I6978" t="s">
        <v>156</v>
      </c>
      <c r="J6978" t="s">
        <v>157</v>
      </c>
      <c r="K6978" t="s">
        <v>42</v>
      </c>
      <c r="L6978" s="13">
        <v>6.2</v>
      </c>
      <c r="M6978" s="8">
        <v>1.9</v>
      </c>
      <c r="N6978">
        <v>120</v>
      </c>
      <c r="O6978" s="8">
        <v>744</v>
      </c>
      <c r="P6978" s="14">
        <v>1.8200000000000001E-2</v>
      </c>
      <c r="Q6978" s="8">
        <v>13.54</v>
      </c>
      <c r="R6978" s="8">
        <v>730.46</v>
      </c>
      <c r="S6978" s="8">
        <v>228</v>
      </c>
      <c r="T6978" s="8">
        <v>502.46</v>
      </c>
      <c r="U6978">
        <v>0</v>
      </c>
      <c r="V6978" s="8">
        <v>0</v>
      </c>
      <c r="W6978" s="8">
        <v>0</v>
      </c>
      <c r="X6978" s="8">
        <v>502.46</v>
      </c>
    </row>
    <row r="6979" spans="1:24" x14ac:dyDescent="0.25">
      <c r="A6979" t="s">
        <v>7305</v>
      </c>
      <c r="B6979" s="1">
        <v>45991</v>
      </c>
      <c r="C6979" t="s">
        <v>87</v>
      </c>
      <c r="D6979" t="s">
        <v>88</v>
      </c>
      <c r="E6979" t="s">
        <v>63</v>
      </c>
      <c r="F6979" t="s">
        <v>89</v>
      </c>
      <c r="G6979" t="s">
        <v>79</v>
      </c>
      <c r="H6979" t="s">
        <v>80</v>
      </c>
      <c r="I6979" t="s">
        <v>74</v>
      </c>
      <c r="J6979" t="s">
        <v>75</v>
      </c>
      <c r="K6979" t="s">
        <v>49</v>
      </c>
      <c r="L6979" s="13">
        <v>11</v>
      </c>
      <c r="M6979" s="8">
        <v>6.8</v>
      </c>
      <c r="N6979">
        <v>36</v>
      </c>
      <c r="O6979" s="8">
        <v>396</v>
      </c>
      <c r="P6979" s="14">
        <v>0.23250000000000001</v>
      </c>
      <c r="Q6979" s="8">
        <v>92.07</v>
      </c>
      <c r="R6979" s="8">
        <v>303.93</v>
      </c>
      <c r="S6979" s="8">
        <v>244.8</v>
      </c>
      <c r="T6979" s="8">
        <v>59.13</v>
      </c>
      <c r="U6979">
        <v>0</v>
      </c>
      <c r="V6979" s="8">
        <v>0</v>
      </c>
      <c r="W6979" s="8">
        <v>0</v>
      </c>
      <c r="X6979" s="8">
        <v>59.13</v>
      </c>
    </row>
    <row r="6980" spans="1:24" x14ac:dyDescent="0.25">
      <c r="A6980" t="s">
        <v>7306</v>
      </c>
      <c r="B6980" s="1">
        <v>45368</v>
      </c>
      <c r="C6980" t="s">
        <v>198</v>
      </c>
      <c r="D6980" t="s">
        <v>199</v>
      </c>
      <c r="E6980" t="s">
        <v>150</v>
      </c>
      <c r="F6980" t="s">
        <v>54</v>
      </c>
      <c r="G6980" t="s">
        <v>151</v>
      </c>
      <c r="H6980" t="s">
        <v>152</v>
      </c>
      <c r="I6980" t="s">
        <v>47</v>
      </c>
      <c r="J6980" t="s">
        <v>48</v>
      </c>
      <c r="K6980" t="s">
        <v>49</v>
      </c>
      <c r="L6980" s="13">
        <v>5</v>
      </c>
      <c r="M6980" s="8">
        <v>3.2</v>
      </c>
      <c r="N6980">
        <v>75</v>
      </c>
      <c r="O6980" s="8">
        <v>375</v>
      </c>
      <c r="P6980" s="14">
        <v>3.2800000000000003E-2</v>
      </c>
      <c r="Q6980" s="8">
        <v>12.3</v>
      </c>
      <c r="R6980" s="8">
        <v>362.7</v>
      </c>
      <c r="S6980" s="8">
        <v>240</v>
      </c>
      <c r="T6980" s="8">
        <v>122.7</v>
      </c>
      <c r="U6980">
        <v>0</v>
      </c>
      <c r="V6980" s="8">
        <v>0</v>
      </c>
      <c r="W6980" s="8">
        <v>0</v>
      </c>
      <c r="X6980" s="8">
        <v>122.7</v>
      </c>
    </row>
    <row r="6981" spans="1:24" x14ac:dyDescent="0.25">
      <c r="A6981" t="s">
        <v>7307</v>
      </c>
      <c r="B6981" s="1">
        <v>45483</v>
      </c>
      <c r="C6981" t="s">
        <v>252</v>
      </c>
      <c r="D6981" t="s">
        <v>253</v>
      </c>
      <c r="E6981" t="s">
        <v>63</v>
      </c>
      <c r="F6981" t="s">
        <v>54</v>
      </c>
      <c r="G6981" t="s">
        <v>79</v>
      </c>
      <c r="H6981" t="s">
        <v>80</v>
      </c>
      <c r="I6981" t="s">
        <v>66</v>
      </c>
      <c r="J6981" t="s">
        <v>67</v>
      </c>
      <c r="K6981" t="s">
        <v>33</v>
      </c>
      <c r="L6981" s="13">
        <v>4.5</v>
      </c>
      <c r="M6981" s="8">
        <v>2.1</v>
      </c>
      <c r="N6981">
        <v>16</v>
      </c>
      <c r="O6981" s="8">
        <v>72</v>
      </c>
      <c r="P6981" s="14">
        <v>5.6399999999999999E-2</v>
      </c>
      <c r="Q6981" s="8">
        <v>4.0599999999999996</v>
      </c>
      <c r="R6981" s="8">
        <v>67.94</v>
      </c>
      <c r="S6981" s="8">
        <v>33.6</v>
      </c>
      <c r="T6981" s="8">
        <v>34.340000000000003</v>
      </c>
      <c r="U6981">
        <v>0</v>
      </c>
      <c r="V6981" s="8">
        <v>0</v>
      </c>
      <c r="W6981" s="8">
        <v>0</v>
      </c>
      <c r="X6981" s="8">
        <v>34.340000000000003</v>
      </c>
    </row>
    <row r="6982" spans="1:24" x14ac:dyDescent="0.25">
      <c r="A6982" t="s">
        <v>7308</v>
      </c>
      <c r="B6982" s="1">
        <v>45469</v>
      </c>
      <c r="C6982" t="s">
        <v>220</v>
      </c>
      <c r="D6982" t="s">
        <v>221</v>
      </c>
      <c r="E6982" t="s">
        <v>71</v>
      </c>
      <c r="F6982" t="s">
        <v>28</v>
      </c>
      <c r="G6982" t="s">
        <v>72</v>
      </c>
      <c r="H6982" t="s">
        <v>73</v>
      </c>
      <c r="I6982" t="s">
        <v>144</v>
      </c>
      <c r="J6982" t="s">
        <v>145</v>
      </c>
      <c r="K6982" t="s">
        <v>33</v>
      </c>
      <c r="L6982" s="13">
        <v>12</v>
      </c>
      <c r="M6982" s="8">
        <v>6.5</v>
      </c>
      <c r="N6982">
        <v>255</v>
      </c>
      <c r="O6982" s="8">
        <v>3060</v>
      </c>
      <c r="P6982" s="14">
        <v>3.1800000000000002E-2</v>
      </c>
      <c r="Q6982" s="8">
        <v>97.31</v>
      </c>
      <c r="R6982" s="8">
        <v>2962.69</v>
      </c>
      <c r="S6982" s="8">
        <v>1657.5</v>
      </c>
      <c r="T6982" s="8">
        <v>1305.19</v>
      </c>
      <c r="U6982">
        <v>0</v>
      </c>
      <c r="V6982" s="8">
        <v>0</v>
      </c>
      <c r="W6982" s="8">
        <v>0</v>
      </c>
      <c r="X6982" s="8">
        <v>1305.19</v>
      </c>
    </row>
    <row r="6983" spans="1:24" x14ac:dyDescent="0.25">
      <c r="A6983" t="s">
        <v>7309</v>
      </c>
      <c r="B6983" s="1">
        <v>46044</v>
      </c>
      <c r="C6983" t="s">
        <v>546</v>
      </c>
      <c r="D6983" t="s">
        <v>547</v>
      </c>
      <c r="E6983" t="s">
        <v>27</v>
      </c>
      <c r="F6983" t="s">
        <v>89</v>
      </c>
      <c r="G6983" t="s">
        <v>29</v>
      </c>
      <c r="H6983" t="s">
        <v>30</v>
      </c>
      <c r="I6983" t="s">
        <v>40</v>
      </c>
      <c r="J6983" t="s">
        <v>41</v>
      </c>
      <c r="K6983" t="s">
        <v>42</v>
      </c>
      <c r="L6983" s="13">
        <v>14.5</v>
      </c>
      <c r="M6983" s="8">
        <v>4.2</v>
      </c>
      <c r="N6983">
        <v>149</v>
      </c>
      <c r="O6983" s="8">
        <v>2160.5</v>
      </c>
      <c r="P6983" s="14">
        <v>0.1172</v>
      </c>
      <c r="Q6983" s="8">
        <v>253.21</v>
      </c>
      <c r="R6983" s="8">
        <v>1907.29</v>
      </c>
      <c r="S6983" s="8">
        <v>625.79999999999995</v>
      </c>
      <c r="T6983" s="8">
        <v>1281.49</v>
      </c>
      <c r="U6983">
        <v>0</v>
      </c>
      <c r="V6983" s="8">
        <v>0</v>
      </c>
      <c r="W6983" s="8">
        <v>0</v>
      </c>
      <c r="X6983" s="8">
        <v>1281.49</v>
      </c>
    </row>
    <row r="6984" spans="1:24" x14ac:dyDescent="0.25">
      <c r="A6984" t="s">
        <v>7310</v>
      </c>
      <c r="B6984" s="1">
        <v>45818</v>
      </c>
      <c r="C6984" t="s">
        <v>285</v>
      </c>
      <c r="D6984" t="s">
        <v>286</v>
      </c>
      <c r="E6984" t="s">
        <v>27</v>
      </c>
      <c r="F6984" t="s">
        <v>89</v>
      </c>
      <c r="G6984" t="s">
        <v>38</v>
      </c>
      <c r="H6984" t="s">
        <v>39</v>
      </c>
      <c r="I6984" t="s">
        <v>31</v>
      </c>
      <c r="J6984" t="s">
        <v>32</v>
      </c>
      <c r="K6984" t="s">
        <v>33</v>
      </c>
      <c r="L6984" s="13">
        <v>5.8</v>
      </c>
      <c r="M6984" s="8">
        <v>2.7</v>
      </c>
      <c r="N6984">
        <v>122</v>
      </c>
      <c r="O6984" s="8">
        <v>707.6</v>
      </c>
      <c r="P6984" s="14">
        <v>0.14419999999999999</v>
      </c>
      <c r="Q6984" s="8">
        <v>102.04</v>
      </c>
      <c r="R6984" s="8">
        <v>605.55999999999995</v>
      </c>
      <c r="S6984" s="8">
        <v>329.4</v>
      </c>
      <c r="T6984" s="8">
        <v>276.16000000000003</v>
      </c>
      <c r="U6984">
        <v>0</v>
      </c>
      <c r="V6984" s="8">
        <v>0</v>
      </c>
      <c r="W6984" s="8">
        <v>0</v>
      </c>
      <c r="X6984" s="8">
        <v>276.16000000000003</v>
      </c>
    </row>
    <row r="6985" spans="1:24" x14ac:dyDescent="0.25">
      <c r="A6985" t="s">
        <v>7311</v>
      </c>
      <c r="B6985" s="1">
        <v>45414</v>
      </c>
      <c r="C6985" t="s">
        <v>400</v>
      </c>
      <c r="D6985" t="s">
        <v>401</v>
      </c>
      <c r="E6985" t="s">
        <v>27</v>
      </c>
      <c r="F6985" t="s">
        <v>28</v>
      </c>
      <c r="G6985" t="s">
        <v>29</v>
      </c>
      <c r="H6985" t="s">
        <v>30</v>
      </c>
      <c r="I6985" t="s">
        <v>66</v>
      </c>
      <c r="J6985" t="s">
        <v>67</v>
      </c>
      <c r="K6985" t="s">
        <v>33</v>
      </c>
      <c r="L6985" s="13">
        <v>4.5</v>
      </c>
      <c r="M6985" s="8">
        <v>2.1</v>
      </c>
      <c r="N6985">
        <v>194</v>
      </c>
      <c r="O6985" s="8">
        <v>873</v>
      </c>
      <c r="P6985" s="14">
        <v>0.06</v>
      </c>
      <c r="Q6985" s="8">
        <v>52.38</v>
      </c>
      <c r="R6985" s="8">
        <v>820.62</v>
      </c>
      <c r="S6985" s="8">
        <v>407.4</v>
      </c>
      <c r="T6985" s="8">
        <v>413.22</v>
      </c>
      <c r="U6985">
        <v>0</v>
      </c>
      <c r="V6985" s="8">
        <v>0</v>
      </c>
      <c r="W6985" s="8">
        <v>0</v>
      </c>
      <c r="X6985" s="8">
        <v>413.22</v>
      </c>
    </row>
    <row r="6986" spans="1:24" x14ac:dyDescent="0.25">
      <c r="A6986" t="s">
        <v>7312</v>
      </c>
      <c r="B6986" s="1">
        <v>45678</v>
      </c>
      <c r="C6986" t="s">
        <v>142</v>
      </c>
      <c r="D6986" t="s">
        <v>143</v>
      </c>
      <c r="E6986" t="s">
        <v>71</v>
      </c>
      <c r="F6986" t="s">
        <v>37</v>
      </c>
      <c r="G6986" t="s">
        <v>165</v>
      </c>
      <c r="H6986" t="s">
        <v>166</v>
      </c>
      <c r="I6986" t="s">
        <v>84</v>
      </c>
      <c r="J6986" t="s">
        <v>85</v>
      </c>
      <c r="K6986" t="s">
        <v>42</v>
      </c>
      <c r="L6986" s="13">
        <v>9.9</v>
      </c>
      <c r="M6986" s="8">
        <v>3.1</v>
      </c>
      <c r="N6986">
        <v>21</v>
      </c>
      <c r="O6986" s="8">
        <v>207.9</v>
      </c>
      <c r="P6986" s="14">
        <v>6.0000000000000001E-3</v>
      </c>
      <c r="Q6986" s="8">
        <v>1.25</v>
      </c>
      <c r="R6986" s="8">
        <v>206.65</v>
      </c>
      <c r="S6986" s="8">
        <v>65.099999999999994</v>
      </c>
      <c r="T6986" s="8">
        <v>141.55000000000001</v>
      </c>
      <c r="U6986">
        <v>0</v>
      </c>
      <c r="V6986" s="8">
        <v>0</v>
      </c>
      <c r="W6986" s="8">
        <v>0</v>
      </c>
      <c r="X6986" s="8">
        <v>141.55000000000001</v>
      </c>
    </row>
    <row r="6987" spans="1:24" x14ac:dyDescent="0.25">
      <c r="A6987" t="s">
        <v>7313</v>
      </c>
      <c r="B6987" s="1">
        <v>45333</v>
      </c>
      <c r="C6987" t="s">
        <v>262</v>
      </c>
      <c r="D6987" t="s">
        <v>263</v>
      </c>
      <c r="E6987" t="s">
        <v>63</v>
      </c>
      <c r="F6987" t="s">
        <v>54</v>
      </c>
      <c r="G6987" t="s">
        <v>64</v>
      </c>
      <c r="H6987" t="s">
        <v>65</v>
      </c>
      <c r="I6987" t="s">
        <v>66</v>
      </c>
      <c r="J6987" t="s">
        <v>67</v>
      </c>
      <c r="K6987" t="s">
        <v>33</v>
      </c>
      <c r="L6987" s="13">
        <v>4.5</v>
      </c>
      <c r="M6987" s="8">
        <v>2.1</v>
      </c>
      <c r="N6987">
        <v>40</v>
      </c>
      <c r="O6987" s="8">
        <v>180</v>
      </c>
      <c r="P6987" s="14">
        <v>3.0099999999999998E-2</v>
      </c>
      <c r="Q6987" s="8">
        <v>5.42</v>
      </c>
      <c r="R6987" s="8">
        <v>174.58</v>
      </c>
      <c r="S6987" s="8">
        <v>84</v>
      </c>
      <c r="T6987" s="8">
        <v>90.58</v>
      </c>
      <c r="U6987">
        <v>0</v>
      </c>
      <c r="V6987" s="8">
        <v>0</v>
      </c>
      <c r="W6987" s="8">
        <v>0</v>
      </c>
      <c r="X6987" s="8">
        <v>90.58</v>
      </c>
    </row>
    <row r="6988" spans="1:24" x14ac:dyDescent="0.25">
      <c r="A6988" t="s">
        <v>7314</v>
      </c>
      <c r="B6988" s="1">
        <v>45730</v>
      </c>
      <c r="C6988" t="s">
        <v>110</v>
      </c>
      <c r="D6988" t="s">
        <v>111</v>
      </c>
      <c r="E6988" t="s">
        <v>27</v>
      </c>
      <c r="F6988" t="s">
        <v>37</v>
      </c>
      <c r="G6988" t="s">
        <v>38</v>
      </c>
      <c r="H6988" t="s">
        <v>39</v>
      </c>
      <c r="I6988" t="s">
        <v>156</v>
      </c>
      <c r="J6988" t="s">
        <v>157</v>
      </c>
      <c r="K6988" t="s">
        <v>42</v>
      </c>
      <c r="L6988" s="13">
        <v>6.2</v>
      </c>
      <c r="M6988" s="8">
        <v>1.9</v>
      </c>
      <c r="N6988">
        <v>8</v>
      </c>
      <c r="O6988" s="8">
        <v>49.6</v>
      </c>
      <c r="P6988" s="14">
        <v>0.41</v>
      </c>
      <c r="Q6988" s="8">
        <v>20.34</v>
      </c>
      <c r="R6988" s="8">
        <v>29.26</v>
      </c>
      <c r="S6988" s="8">
        <v>15.2</v>
      </c>
      <c r="T6988" s="8">
        <v>14.06</v>
      </c>
      <c r="U6988">
        <v>0</v>
      </c>
      <c r="V6988" s="8">
        <v>0</v>
      </c>
      <c r="W6988" s="8">
        <v>0</v>
      </c>
      <c r="X6988" s="8">
        <v>14.06</v>
      </c>
    </row>
    <row r="6989" spans="1:24" x14ac:dyDescent="0.25">
      <c r="A6989" t="s">
        <v>7315</v>
      </c>
      <c r="B6989" s="1">
        <v>45577</v>
      </c>
      <c r="C6989" t="s">
        <v>244</v>
      </c>
      <c r="D6989" t="s">
        <v>245</v>
      </c>
      <c r="E6989" t="s">
        <v>53</v>
      </c>
      <c r="F6989" t="s">
        <v>46</v>
      </c>
      <c r="G6989" t="s">
        <v>55</v>
      </c>
      <c r="H6989" t="s">
        <v>56</v>
      </c>
      <c r="I6989" t="s">
        <v>57</v>
      </c>
      <c r="J6989" t="s">
        <v>58</v>
      </c>
      <c r="K6989" t="s">
        <v>59</v>
      </c>
      <c r="L6989" s="13">
        <v>10.5</v>
      </c>
      <c r="M6989" s="8">
        <v>7.5</v>
      </c>
      <c r="N6989">
        <v>4</v>
      </c>
      <c r="O6989" s="8">
        <v>42</v>
      </c>
      <c r="P6989" s="14">
        <v>0.2392</v>
      </c>
      <c r="Q6989" s="8">
        <v>10.050000000000001</v>
      </c>
      <c r="R6989" s="8">
        <v>31.95</v>
      </c>
      <c r="S6989" s="8">
        <v>30</v>
      </c>
      <c r="T6989" s="8">
        <v>1.95</v>
      </c>
      <c r="U6989">
        <v>0</v>
      </c>
      <c r="V6989" s="8">
        <v>0</v>
      </c>
      <c r="W6989" s="8">
        <v>0</v>
      </c>
      <c r="X6989" s="8">
        <v>1.95</v>
      </c>
    </row>
    <row r="6990" spans="1:24" x14ac:dyDescent="0.25">
      <c r="A6990" t="s">
        <v>7316</v>
      </c>
      <c r="B6990" s="1">
        <v>45861</v>
      </c>
      <c r="C6990" t="s">
        <v>345</v>
      </c>
      <c r="D6990" t="s">
        <v>346</v>
      </c>
      <c r="E6990" t="s">
        <v>71</v>
      </c>
      <c r="F6990" t="s">
        <v>28</v>
      </c>
      <c r="G6990" t="s">
        <v>165</v>
      </c>
      <c r="H6990" t="s">
        <v>166</v>
      </c>
      <c r="I6990" t="s">
        <v>144</v>
      </c>
      <c r="J6990" t="s">
        <v>145</v>
      </c>
      <c r="K6990" t="s">
        <v>33</v>
      </c>
      <c r="L6990" s="13">
        <v>12</v>
      </c>
      <c r="M6990" s="8">
        <v>6.5</v>
      </c>
      <c r="N6990">
        <v>106</v>
      </c>
      <c r="O6990" s="8">
        <v>1272</v>
      </c>
      <c r="P6990" s="14">
        <v>7.3499999999999996E-2</v>
      </c>
      <c r="Q6990" s="8">
        <v>93.49</v>
      </c>
      <c r="R6990" s="8">
        <v>1178.51</v>
      </c>
      <c r="S6990" s="8">
        <v>689</v>
      </c>
      <c r="T6990" s="8">
        <v>489.51</v>
      </c>
      <c r="U6990">
        <v>0</v>
      </c>
      <c r="V6990" s="8">
        <v>0</v>
      </c>
      <c r="W6990" s="8">
        <v>0</v>
      </c>
      <c r="X6990" s="8">
        <v>489.51</v>
      </c>
    </row>
    <row r="6991" spans="1:24" x14ac:dyDescent="0.25">
      <c r="A6991" t="s">
        <v>7317</v>
      </c>
      <c r="B6991" s="1">
        <v>45562</v>
      </c>
      <c r="C6991" t="s">
        <v>758</v>
      </c>
      <c r="D6991" t="s">
        <v>759</v>
      </c>
      <c r="E6991" t="s">
        <v>27</v>
      </c>
      <c r="F6991" t="s">
        <v>37</v>
      </c>
      <c r="G6991" t="s">
        <v>29</v>
      </c>
      <c r="H6991" t="s">
        <v>30</v>
      </c>
      <c r="I6991" t="s">
        <v>130</v>
      </c>
      <c r="J6991" t="s">
        <v>131</v>
      </c>
      <c r="K6991" t="s">
        <v>42</v>
      </c>
      <c r="L6991" s="13">
        <v>4.8</v>
      </c>
      <c r="M6991" s="8">
        <v>1.4</v>
      </c>
      <c r="N6991">
        <v>46</v>
      </c>
      <c r="O6991" s="8">
        <v>220.8</v>
      </c>
      <c r="P6991" s="14">
        <v>1.8E-3</v>
      </c>
      <c r="Q6991" s="8">
        <v>0.4</v>
      </c>
      <c r="R6991" s="8">
        <v>220.4</v>
      </c>
      <c r="S6991" s="8">
        <v>64.400000000000006</v>
      </c>
      <c r="T6991" s="8">
        <v>156</v>
      </c>
      <c r="U6991">
        <v>0</v>
      </c>
      <c r="V6991" s="8">
        <v>0</v>
      </c>
      <c r="W6991" s="8">
        <v>0</v>
      </c>
      <c r="X6991" s="8">
        <v>156</v>
      </c>
    </row>
    <row r="6992" spans="1:24" x14ac:dyDescent="0.25">
      <c r="A6992" t="s">
        <v>7318</v>
      </c>
      <c r="B6992" s="1">
        <v>45425</v>
      </c>
      <c r="C6992" t="s">
        <v>174</v>
      </c>
      <c r="D6992" t="s">
        <v>175</v>
      </c>
      <c r="E6992" t="s">
        <v>150</v>
      </c>
      <c r="F6992" t="s">
        <v>54</v>
      </c>
      <c r="G6992" t="s">
        <v>151</v>
      </c>
      <c r="H6992" t="s">
        <v>152</v>
      </c>
      <c r="I6992" t="s">
        <v>31</v>
      </c>
      <c r="J6992" t="s">
        <v>32</v>
      </c>
      <c r="K6992" t="s">
        <v>33</v>
      </c>
      <c r="L6992" s="13">
        <v>5.8</v>
      </c>
      <c r="M6992" s="8">
        <v>2.7</v>
      </c>
      <c r="N6992">
        <v>75</v>
      </c>
      <c r="O6992" s="8">
        <v>435</v>
      </c>
      <c r="P6992" s="14">
        <v>4.4999999999999997E-3</v>
      </c>
      <c r="Q6992" s="8">
        <v>1.96</v>
      </c>
      <c r="R6992" s="8">
        <v>433.04</v>
      </c>
      <c r="S6992" s="8">
        <v>202.5</v>
      </c>
      <c r="T6992" s="8">
        <v>230.54</v>
      </c>
      <c r="U6992">
        <v>0</v>
      </c>
      <c r="V6992" s="8">
        <v>0</v>
      </c>
      <c r="W6992" s="8">
        <v>0</v>
      </c>
      <c r="X6992" s="8">
        <v>230.54</v>
      </c>
    </row>
    <row r="6993" spans="1:24" x14ac:dyDescent="0.25">
      <c r="A6993" t="s">
        <v>7319</v>
      </c>
      <c r="B6993" s="1">
        <v>45456</v>
      </c>
      <c r="C6993" t="s">
        <v>276</v>
      </c>
      <c r="D6993" t="s">
        <v>277</v>
      </c>
      <c r="E6993" t="s">
        <v>150</v>
      </c>
      <c r="F6993" t="s">
        <v>37</v>
      </c>
      <c r="G6993" t="s">
        <v>151</v>
      </c>
      <c r="H6993" t="s">
        <v>152</v>
      </c>
      <c r="I6993" t="s">
        <v>104</v>
      </c>
      <c r="J6993" t="s">
        <v>105</v>
      </c>
      <c r="K6993" t="s">
        <v>49</v>
      </c>
      <c r="L6993" s="13">
        <v>4.2</v>
      </c>
      <c r="M6993" s="8">
        <v>2.8</v>
      </c>
      <c r="N6993">
        <v>19</v>
      </c>
      <c r="O6993" s="8">
        <v>79.8</v>
      </c>
      <c r="P6993" s="14">
        <v>6.6900000000000001E-2</v>
      </c>
      <c r="Q6993" s="8">
        <v>5.34</v>
      </c>
      <c r="R6993" s="8">
        <v>74.459999999999994</v>
      </c>
      <c r="S6993" s="8">
        <v>53.2</v>
      </c>
      <c r="T6993" s="8">
        <v>21.26</v>
      </c>
      <c r="U6993">
        <v>0</v>
      </c>
      <c r="V6993" s="8">
        <v>0</v>
      </c>
      <c r="W6993" s="8">
        <v>0</v>
      </c>
      <c r="X6993" s="8">
        <v>21.26</v>
      </c>
    </row>
    <row r="6994" spans="1:24" x14ac:dyDescent="0.25">
      <c r="A6994" t="s">
        <v>7320</v>
      </c>
      <c r="B6994" s="1">
        <v>45890</v>
      </c>
      <c r="C6994" t="s">
        <v>252</v>
      </c>
      <c r="D6994" t="s">
        <v>253</v>
      </c>
      <c r="E6994" t="s">
        <v>63</v>
      </c>
      <c r="F6994" t="s">
        <v>54</v>
      </c>
      <c r="G6994" t="s">
        <v>79</v>
      </c>
      <c r="H6994" t="s">
        <v>80</v>
      </c>
      <c r="I6994" t="s">
        <v>104</v>
      </c>
      <c r="J6994" t="s">
        <v>105</v>
      </c>
      <c r="K6994" t="s">
        <v>49</v>
      </c>
      <c r="L6994" s="13">
        <v>4.2</v>
      </c>
      <c r="M6994" s="8">
        <v>2.8</v>
      </c>
      <c r="N6994">
        <v>109</v>
      </c>
      <c r="O6994" s="8">
        <v>457.8</v>
      </c>
      <c r="P6994" s="14">
        <v>2.0899999999999998E-2</v>
      </c>
      <c r="Q6994" s="8">
        <v>9.57</v>
      </c>
      <c r="R6994" s="8">
        <v>448.23</v>
      </c>
      <c r="S6994" s="8">
        <v>305.2</v>
      </c>
      <c r="T6994" s="8">
        <v>143.03</v>
      </c>
      <c r="U6994">
        <v>0</v>
      </c>
      <c r="V6994" s="8">
        <v>0</v>
      </c>
      <c r="W6994" s="8">
        <v>0</v>
      </c>
      <c r="X6994" s="8">
        <v>143.03</v>
      </c>
    </row>
    <row r="6995" spans="1:24" x14ac:dyDescent="0.25">
      <c r="A6995" t="s">
        <v>7321</v>
      </c>
      <c r="B6995" s="1">
        <v>46158</v>
      </c>
      <c r="C6995" t="s">
        <v>232</v>
      </c>
      <c r="D6995" t="s">
        <v>233</v>
      </c>
      <c r="E6995" t="s">
        <v>27</v>
      </c>
      <c r="F6995" t="s">
        <v>89</v>
      </c>
      <c r="G6995" t="s">
        <v>38</v>
      </c>
      <c r="H6995" t="s">
        <v>39</v>
      </c>
      <c r="I6995" t="s">
        <v>57</v>
      </c>
      <c r="J6995" t="s">
        <v>58</v>
      </c>
      <c r="K6995" t="s">
        <v>59</v>
      </c>
      <c r="L6995" s="13">
        <v>10.5</v>
      </c>
      <c r="M6995" s="8">
        <v>7.5</v>
      </c>
      <c r="N6995">
        <v>93</v>
      </c>
      <c r="O6995" s="8">
        <v>976.5</v>
      </c>
      <c r="P6995" s="14">
        <v>7.9799999999999996E-2</v>
      </c>
      <c r="Q6995" s="8">
        <v>77.92</v>
      </c>
      <c r="R6995" s="8">
        <v>898.58</v>
      </c>
      <c r="S6995" s="8">
        <v>697.5</v>
      </c>
      <c r="T6995" s="8">
        <v>201.08</v>
      </c>
      <c r="U6995">
        <v>0</v>
      </c>
      <c r="V6995" s="8">
        <v>0</v>
      </c>
      <c r="W6995" s="8">
        <v>0</v>
      </c>
      <c r="X6995" s="8">
        <v>201.08</v>
      </c>
    </row>
    <row r="6996" spans="1:24" x14ac:dyDescent="0.25">
      <c r="A6996" t="s">
        <v>7322</v>
      </c>
      <c r="B6996" s="1">
        <v>45553</v>
      </c>
      <c r="C6996" t="s">
        <v>195</v>
      </c>
      <c r="D6996" t="s">
        <v>196</v>
      </c>
      <c r="E6996" t="s">
        <v>150</v>
      </c>
      <c r="F6996" t="s">
        <v>89</v>
      </c>
      <c r="G6996" t="s">
        <v>151</v>
      </c>
      <c r="H6996" t="s">
        <v>152</v>
      </c>
      <c r="I6996" t="s">
        <v>74</v>
      </c>
      <c r="J6996" t="s">
        <v>75</v>
      </c>
      <c r="K6996" t="s">
        <v>49</v>
      </c>
      <c r="L6996" s="13">
        <v>11</v>
      </c>
      <c r="M6996" s="8">
        <v>6.8</v>
      </c>
      <c r="N6996">
        <v>248</v>
      </c>
      <c r="O6996" s="8">
        <v>2728</v>
      </c>
      <c r="P6996" s="14">
        <v>0.10970000000000001</v>
      </c>
      <c r="Q6996" s="8">
        <v>299.26</v>
      </c>
      <c r="R6996" s="8">
        <v>2428.7399999999998</v>
      </c>
      <c r="S6996" s="8">
        <v>1686.4</v>
      </c>
      <c r="T6996" s="8">
        <v>742.34</v>
      </c>
      <c r="U6996">
        <v>0</v>
      </c>
      <c r="V6996" s="8">
        <v>0</v>
      </c>
      <c r="W6996" s="8">
        <v>0</v>
      </c>
      <c r="X6996" s="8">
        <v>742.34</v>
      </c>
    </row>
    <row r="6997" spans="1:24" x14ac:dyDescent="0.25">
      <c r="A6997" t="s">
        <v>7323</v>
      </c>
      <c r="B6997" s="1">
        <v>45297</v>
      </c>
      <c r="C6997" t="s">
        <v>345</v>
      </c>
      <c r="D6997" t="s">
        <v>346</v>
      </c>
      <c r="E6997" t="s">
        <v>71</v>
      </c>
      <c r="F6997" t="s">
        <v>28</v>
      </c>
      <c r="G6997" t="s">
        <v>165</v>
      </c>
      <c r="H6997" t="s">
        <v>166</v>
      </c>
      <c r="I6997" t="s">
        <v>99</v>
      </c>
      <c r="J6997" t="s">
        <v>100</v>
      </c>
      <c r="K6997" t="s">
        <v>49</v>
      </c>
      <c r="L6997" s="13">
        <v>3.8</v>
      </c>
      <c r="M6997" s="8">
        <v>2.6</v>
      </c>
      <c r="N6997">
        <v>58</v>
      </c>
      <c r="O6997" s="8">
        <v>220.4</v>
      </c>
      <c r="P6997" s="14">
        <v>2.64E-2</v>
      </c>
      <c r="Q6997" s="8">
        <v>5.82</v>
      </c>
      <c r="R6997" s="8">
        <v>214.58</v>
      </c>
      <c r="S6997" s="8">
        <v>150.80000000000001</v>
      </c>
      <c r="T6997" s="8">
        <v>63.78</v>
      </c>
      <c r="U6997">
        <v>0</v>
      </c>
      <c r="V6997" s="8">
        <v>0</v>
      </c>
      <c r="W6997" s="8">
        <v>0</v>
      </c>
      <c r="X6997" s="8">
        <v>63.78</v>
      </c>
    </row>
    <row r="6998" spans="1:24" x14ac:dyDescent="0.25">
      <c r="A6998" t="s">
        <v>7324</v>
      </c>
      <c r="B6998" s="1">
        <v>45630</v>
      </c>
      <c r="C6998" t="s">
        <v>247</v>
      </c>
      <c r="D6998" t="s">
        <v>248</v>
      </c>
      <c r="E6998" t="s">
        <v>53</v>
      </c>
      <c r="F6998" t="s">
        <v>46</v>
      </c>
      <c r="G6998" t="s">
        <v>55</v>
      </c>
      <c r="H6998" t="s">
        <v>56</v>
      </c>
      <c r="I6998" t="s">
        <v>117</v>
      </c>
      <c r="J6998" t="s">
        <v>118</v>
      </c>
      <c r="K6998" t="s">
        <v>59</v>
      </c>
      <c r="L6998" s="13">
        <v>6</v>
      </c>
      <c r="M6998" s="8">
        <v>4.2</v>
      </c>
      <c r="N6998">
        <v>2</v>
      </c>
      <c r="O6998" s="8">
        <v>12</v>
      </c>
      <c r="P6998" s="14">
        <v>0.16259999999999999</v>
      </c>
      <c r="Q6998" s="8">
        <v>1.95</v>
      </c>
      <c r="R6998" s="8">
        <v>10.050000000000001</v>
      </c>
      <c r="S6998" s="8">
        <v>8.4</v>
      </c>
      <c r="T6998" s="8">
        <v>1.65</v>
      </c>
      <c r="U6998">
        <v>0</v>
      </c>
      <c r="V6998" s="8">
        <v>0</v>
      </c>
      <c r="W6998" s="8">
        <v>0</v>
      </c>
      <c r="X6998" s="8">
        <v>1.65</v>
      </c>
    </row>
    <row r="6999" spans="1:24" x14ac:dyDescent="0.25">
      <c r="A6999" t="s">
        <v>7325</v>
      </c>
      <c r="B6999" s="1">
        <v>45769</v>
      </c>
      <c r="C6999" t="s">
        <v>174</v>
      </c>
      <c r="D6999" t="s">
        <v>175</v>
      </c>
      <c r="E6999" t="s">
        <v>150</v>
      </c>
      <c r="F6999" t="s">
        <v>54</v>
      </c>
      <c r="G6999" t="s">
        <v>151</v>
      </c>
      <c r="H6999" t="s">
        <v>152</v>
      </c>
      <c r="I6999" t="s">
        <v>74</v>
      </c>
      <c r="J6999" t="s">
        <v>75</v>
      </c>
      <c r="K6999" t="s">
        <v>49</v>
      </c>
      <c r="L6999" s="13">
        <v>11</v>
      </c>
      <c r="M6999" s="8">
        <v>6.8</v>
      </c>
      <c r="N6999">
        <v>40</v>
      </c>
      <c r="O6999" s="8">
        <v>440</v>
      </c>
      <c r="P6999" s="14">
        <v>4.0000000000000001E-3</v>
      </c>
      <c r="Q6999" s="8">
        <v>1.76</v>
      </c>
      <c r="R6999" s="8">
        <v>438.24</v>
      </c>
      <c r="S6999" s="8">
        <v>272</v>
      </c>
      <c r="T6999" s="8">
        <v>166.24</v>
      </c>
      <c r="U6999">
        <v>0</v>
      </c>
      <c r="V6999" s="8">
        <v>0</v>
      </c>
      <c r="W6999" s="8">
        <v>0</v>
      </c>
      <c r="X6999" s="8">
        <v>166.24</v>
      </c>
    </row>
    <row r="7000" spans="1:24" x14ac:dyDescent="0.25">
      <c r="A7000" t="s">
        <v>7326</v>
      </c>
      <c r="B7000" s="1">
        <v>46018</v>
      </c>
      <c r="C7000" t="s">
        <v>223</v>
      </c>
      <c r="D7000" t="s">
        <v>224</v>
      </c>
      <c r="E7000" t="s">
        <v>27</v>
      </c>
      <c r="F7000" t="s">
        <v>28</v>
      </c>
      <c r="G7000" t="s">
        <v>29</v>
      </c>
      <c r="H7000" t="s">
        <v>30</v>
      </c>
      <c r="I7000" t="s">
        <v>130</v>
      </c>
      <c r="J7000" t="s">
        <v>131</v>
      </c>
      <c r="K7000" t="s">
        <v>42</v>
      </c>
      <c r="L7000" s="13">
        <v>4.8</v>
      </c>
      <c r="M7000" s="8">
        <v>1.4</v>
      </c>
      <c r="N7000">
        <v>130</v>
      </c>
      <c r="O7000" s="8">
        <v>624</v>
      </c>
      <c r="P7000" s="14">
        <v>2.6499999999999999E-2</v>
      </c>
      <c r="Q7000" s="8">
        <v>16.54</v>
      </c>
      <c r="R7000" s="8">
        <v>607.46</v>
      </c>
      <c r="S7000" s="8">
        <v>182</v>
      </c>
      <c r="T7000" s="8">
        <v>425.46</v>
      </c>
      <c r="U7000">
        <v>0</v>
      </c>
      <c r="V7000" s="8">
        <v>0</v>
      </c>
      <c r="W7000" s="8">
        <v>0</v>
      </c>
      <c r="X7000" s="8">
        <v>425.46</v>
      </c>
    </row>
    <row r="7001" spans="1:24" x14ac:dyDescent="0.25">
      <c r="A7001" t="s">
        <v>7327</v>
      </c>
      <c r="B7001" s="1">
        <v>46251</v>
      </c>
      <c r="C7001" t="s">
        <v>805</v>
      </c>
      <c r="D7001" t="s">
        <v>806</v>
      </c>
      <c r="E7001" t="s">
        <v>63</v>
      </c>
      <c r="F7001" t="s">
        <v>89</v>
      </c>
      <c r="G7001" t="s">
        <v>79</v>
      </c>
      <c r="H7001" t="s">
        <v>80</v>
      </c>
      <c r="I7001" t="s">
        <v>127</v>
      </c>
      <c r="J7001" t="s">
        <v>128</v>
      </c>
      <c r="K7001" t="s">
        <v>33</v>
      </c>
      <c r="L7001" s="13">
        <v>7.2</v>
      </c>
      <c r="M7001" s="8">
        <v>3.6</v>
      </c>
      <c r="N7001">
        <v>69</v>
      </c>
      <c r="O7001" s="8">
        <v>496.8</v>
      </c>
      <c r="P7001" s="14">
        <v>0.4108</v>
      </c>
      <c r="Q7001" s="8">
        <v>204.09</v>
      </c>
      <c r="R7001" s="8">
        <v>292.70999999999998</v>
      </c>
      <c r="S7001" s="8">
        <v>248.4</v>
      </c>
      <c r="T7001" s="8">
        <v>44.31</v>
      </c>
      <c r="U7001">
        <v>0</v>
      </c>
      <c r="V7001" s="8">
        <v>0</v>
      </c>
      <c r="W7001" s="8">
        <v>0</v>
      </c>
      <c r="X7001" s="8">
        <v>44.31</v>
      </c>
    </row>
    <row r="7002" spans="1:24" x14ac:dyDescent="0.25">
      <c r="A7002" t="s">
        <v>7328</v>
      </c>
      <c r="B7002" s="1">
        <v>45450</v>
      </c>
      <c r="C7002" t="s">
        <v>69</v>
      </c>
      <c r="D7002" t="s">
        <v>70</v>
      </c>
      <c r="E7002" t="s">
        <v>71</v>
      </c>
      <c r="F7002" t="s">
        <v>37</v>
      </c>
      <c r="G7002" t="s">
        <v>72</v>
      </c>
      <c r="H7002" t="s">
        <v>73</v>
      </c>
      <c r="I7002" t="s">
        <v>127</v>
      </c>
      <c r="J7002" t="s">
        <v>128</v>
      </c>
      <c r="K7002" t="s">
        <v>33</v>
      </c>
      <c r="L7002" s="13">
        <v>7.2</v>
      </c>
      <c r="M7002" s="8">
        <v>3.6</v>
      </c>
      <c r="N7002">
        <v>1</v>
      </c>
      <c r="O7002" s="8">
        <v>7.2</v>
      </c>
      <c r="P7002" s="14">
        <v>4.7000000000000002E-3</v>
      </c>
      <c r="Q7002" s="8">
        <v>0.03</v>
      </c>
      <c r="R7002" s="8">
        <v>7.17</v>
      </c>
      <c r="S7002" s="8">
        <v>3.6</v>
      </c>
      <c r="T7002" s="8">
        <v>3.57</v>
      </c>
      <c r="U7002">
        <v>0</v>
      </c>
      <c r="V7002" s="8">
        <v>0</v>
      </c>
      <c r="W7002" s="8">
        <v>0</v>
      </c>
      <c r="X7002" s="8">
        <v>3.57</v>
      </c>
    </row>
    <row r="7003" spans="1:24" x14ac:dyDescent="0.25">
      <c r="A7003" t="s">
        <v>7329</v>
      </c>
      <c r="B7003" s="1">
        <v>45332</v>
      </c>
      <c r="C7003" t="s">
        <v>410</v>
      </c>
      <c r="D7003" t="s">
        <v>411</v>
      </c>
      <c r="E7003" t="s">
        <v>150</v>
      </c>
      <c r="F7003" t="s">
        <v>46</v>
      </c>
      <c r="G7003" t="s">
        <v>151</v>
      </c>
      <c r="H7003" t="s">
        <v>152</v>
      </c>
      <c r="I7003" t="s">
        <v>112</v>
      </c>
      <c r="J7003" t="s">
        <v>113</v>
      </c>
      <c r="K7003" t="s">
        <v>42</v>
      </c>
      <c r="L7003" s="13">
        <v>8.5</v>
      </c>
      <c r="M7003" s="8">
        <v>2.8</v>
      </c>
      <c r="N7003">
        <v>136</v>
      </c>
      <c r="O7003" s="8">
        <v>1156</v>
      </c>
      <c r="P7003" s="14">
        <v>0.23419999999999999</v>
      </c>
      <c r="Q7003" s="8">
        <v>270.74</v>
      </c>
      <c r="R7003" s="8">
        <v>885.26</v>
      </c>
      <c r="S7003" s="8">
        <v>380.8</v>
      </c>
      <c r="T7003" s="8">
        <v>504.46</v>
      </c>
      <c r="U7003">
        <v>3</v>
      </c>
      <c r="V7003" s="8">
        <v>19.53</v>
      </c>
      <c r="W7003" s="8">
        <v>9.9</v>
      </c>
      <c r="X7003" s="8">
        <v>494.56</v>
      </c>
    </row>
    <row r="7004" spans="1:24" x14ac:dyDescent="0.25">
      <c r="A7004" t="s">
        <v>7330</v>
      </c>
      <c r="B7004" s="1">
        <v>45449</v>
      </c>
      <c r="C7004" t="s">
        <v>378</v>
      </c>
      <c r="D7004" t="s">
        <v>379</v>
      </c>
      <c r="E7004" t="s">
        <v>71</v>
      </c>
      <c r="F7004" t="s">
        <v>54</v>
      </c>
      <c r="G7004" t="s">
        <v>72</v>
      </c>
      <c r="H7004" t="s">
        <v>73</v>
      </c>
      <c r="I7004" t="s">
        <v>185</v>
      </c>
      <c r="J7004" t="s">
        <v>186</v>
      </c>
      <c r="K7004" t="s">
        <v>59</v>
      </c>
      <c r="L7004" s="13">
        <v>4.9000000000000004</v>
      </c>
      <c r="M7004" s="8">
        <v>3.1</v>
      </c>
      <c r="N7004">
        <v>32</v>
      </c>
      <c r="O7004" s="8">
        <v>156.80000000000001</v>
      </c>
      <c r="P7004" s="14">
        <v>2.3E-3</v>
      </c>
      <c r="Q7004" s="8">
        <v>0.36</v>
      </c>
      <c r="R7004" s="8">
        <v>156.44</v>
      </c>
      <c r="S7004" s="8">
        <v>99.2</v>
      </c>
      <c r="T7004" s="8">
        <v>57.24</v>
      </c>
      <c r="U7004">
        <v>0</v>
      </c>
      <c r="V7004" s="8">
        <v>0</v>
      </c>
      <c r="W7004" s="8">
        <v>0</v>
      </c>
      <c r="X7004" s="8">
        <v>57.24</v>
      </c>
    </row>
    <row r="7005" spans="1:24" x14ac:dyDescent="0.25">
      <c r="A7005" t="s">
        <v>7331</v>
      </c>
      <c r="B7005" s="1">
        <v>46242</v>
      </c>
      <c r="C7005" t="s">
        <v>247</v>
      </c>
      <c r="D7005" t="s">
        <v>248</v>
      </c>
      <c r="E7005" t="s">
        <v>53</v>
      </c>
      <c r="F7005" t="s">
        <v>46</v>
      </c>
      <c r="G7005" t="s">
        <v>55</v>
      </c>
      <c r="H7005" t="s">
        <v>56</v>
      </c>
      <c r="I7005" t="s">
        <v>66</v>
      </c>
      <c r="J7005" t="s">
        <v>67</v>
      </c>
      <c r="K7005" t="s">
        <v>33</v>
      </c>
      <c r="L7005" s="13">
        <v>4.5</v>
      </c>
      <c r="M7005" s="8">
        <v>2.1</v>
      </c>
      <c r="N7005">
        <v>39</v>
      </c>
      <c r="O7005" s="8">
        <v>175.5</v>
      </c>
      <c r="P7005" s="14">
        <v>0.24210000000000001</v>
      </c>
      <c r="Q7005" s="8">
        <v>42.49</v>
      </c>
      <c r="R7005" s="8">
        <v>133.01</v>
      </c>
      <c r="S7005" s="8">
        <v>81.900000000000006</v>
      </c>
      <c r="T7005" s="8">
        <v>51.11</v>
      </c>
      <c r="U7005">
        <v>0</v>
      </c>
      <c r="V7005" s="8">
        <v>0</v>
      </c>
      <c r="W7005" s="8">
        <v>0</v>
      </c>
      <c r="X7005" s="8">
        <v>51.11</v>
      </c>
    </row>
    <row r="7006" spans="1:24" x14ac:dyDescent="0.25">
      <c r="A7006" t="s">
        <v>7332</v>
      </c>
      <c r="B7006" s="1">
        <v>45622</v>
      </c>
      <c r="C7006" t="s">
        <v>195</v>
      </c>
      <c r="D7006" t="s">
        <v>196</v>
      </c>
      <c r="E7006" t="s">
        <v>150</v>
      </c>
      <c r="F7006" t="s">
        <v>89</v>
      </c>
      <c r="G7006" t="s">
        <v>151</v>
      </c>
      <c r="H7006" t="s">
        <v>152</v>
      </c>
      <c r="I7006" t="s">
        <v>156</v>
      </c>
      <c r="J7006" t="s">
        <v>157</v>
      </c>
      <c r="K7006" t="s">
        <v>42</v>
      </c>
      <c r="L7006" s="13">
        <v>6.2</v>
      </c>
      <c r="M7006" s="8">
        <v>1.9</v>
      </c>
      <c r="N7006">
        <v>440</v>
      </c>
      <c r="O7006" s="8">
        <v>2728</v>
      </c>
      <c r="P7006" s="14">
        <v>0.155</v>
      </c>
      <c r="Q7006" s="8">
        <v>422.84</v>
      </c>
      <c r="R7006" s="8">
        <v>2305.16</v>
      </c>
      <c r="S7006" s="8">
        <v>836</v>
      </c>
      <c r="T7006" s="8">
        <v>1469.16</v>
      </c>
      <c r="U7006">
        <v>0</v>
      </c>
      <c r="V7006" s="8">
        <v>0</v>
      </c>
      <c r="W7006" s="8">
        <v>0</v>
      </c>
      <c r="X7006" s="8">
        <v>1469.16</v>
      </c>
    </row>
    <row r="7007" spans="1:24" x14ac:dyDescent="0.25">
      <c r="A7007" t="s">
        <v>7333</v>
      </c>
      <c r="B7007" s="1">
        <v>45903</v>
      </c>
      <c r="C7007" t="s">
        <v>367</v>
      </c>
      <c r="D7007" t="s">
        <v>368</v>
      </c>
      <c r="E7007" t="s">
        <v>63</v>
      </c>
      <c r="F7007" t="s">
        <v>54</v>
      </c>
      <c r="G7007" t="s">
        <v>64</v>
      </c>
      <c r="H7007" t="s">
        <v>65</v>
      </c>
      <c r="I7007" t="s">
        <v>130</v>
      </c>
      <c r="J7007" t="s">
        <v>131</v>
      </c>
      <c r="K7007" t="s">
        <v>42</v>
      </c>
      <c r="L7007" s="13">
        <v>4.8</v>
      </c>
      <c r="M7007" s="8">
        <v>1.4</v>
      </c>
      <c r="N7007">
        <v>102</v>
      </c>
      <c r="O7007" s="8">
        <v>489.6</v>
      </c>
      <c r="P7007" s="14">
        <v>5.6599999999999998E-2</v>
      </c>
      <c r="Q7007" s="8">
        <v>27.71</v>
      </c>
      <c r="R7007" s="8">
        <v>461.89</v>
      </c>
      <c r="S7007" s="8">
        <v>142.80000000000001</v>
      </c>
      <c r="T7007" s="8">
        <v>319.08999999999997</v>
      </c>
      <c r="U7007">
        <v>0</v>
      </c>
      <c r="V7007" s="8">
        <v>0</v>
      </c>
      <c r="W7007" s="8">
        <v>0</v>
      </c>
      <c r="X7007" s="8">
        <v>319.08999999999997</v>
      </c>
    </row>
    <row r="7008" spans="1:24" x14ac:dyDescent="0.25">
      <c r="A7008" t="s">
        <v>7334</v>
      </c>
      <c r="B7008" s="1">
        <v>45344</v>
      </c>
      <c r="C7008" t="s">
        <v>142</v>
      </c>
      <c r="D7008" t="s">
        <v>143</v>
      </c>
      <c r="E7008" t="s">
        <v>71</v>
      </c>
      <c r="F7008" t="s">
        <v>37</v>
      </c>
      <c r="G7008" t="s">
        <v>72</v>
      </c>
      <c r="H7008" t="s">
        <v>73</v>
      </c>
      <c r="I7008" t="s">
        <v>127</v>
      </c>
      <c r="J7008" t="s">
        <v>128</v>
      </c>
      <c r="K7008" t="s">
        <v>33</v>
      </c>
      <c r="L7008" s="13">
        <v>7.2</v>
      </c>
      <c r="M7008" s="8">
        <v>3.6</v>
      </c>
      <c r="N7008">
        <v>4</v>
      </c>
      <c r="O7008" s="8">
        <v>28.8</v>
      </c>
      <c r="P7008" s="14">
        <v>3.3E-3</v>
      </c>
      <c r="Q7008" s="8">
        <v>0.1</v>
      </c>
      <c r="R7008" s="8">
        <v>28.7</v>
      </c>
      <c r="S7008" s="8">
        <v>14.4</v>
      </c>
      <c r="T7008" s="8">
        <v>14.3</v>
      </c>
      <c r="U7008">
        <v>0</v>
      </c>
      <c r="V7008" s="8">
        <v>0</v>
      </c>
      <c r="W7008" s="8">
        <v>0</v>
      </c>
      <c r="X7008" s="8">
        <v>14.3</v>
      </c>
    </row>
    <row r="7009" spans="1:24" x14ac:dyDescent="0.25">
      <c r="A7009" t="s">
        <v>7335</v>
      </c>
      <c r="B7009" s="1">
        <v>46084</v>
      </c>
      <c r="C7009" t="s">
        <v>262</v>
      </c>
      <c r="D7009" t="s">
        <v>263</v>
      </c>
      <c r="E7009" t="s">
        <v>63</v>
      </c>
      <c r="F7009" t="s">
        <v>54</v>
      </c>
      <c r="G7009" t="s">
        <v>64</v>
      </c>
      <c r="H7009" t="s">
        <v>65</v>
      </c>
      <c r="I7009" t="s">
        <v>57</v>
      </c>
      <c r="J7009" t="s">
        <v>58</v>
      </c>
      <c r="K7009" t="s">
        <v>59</v>
      </c>
      <c r="L7009" s="13">
        <v>10.5</v>
      </c>
      <c r="M7009" s="8">
        <v>7.5</v>
      </c>
      <c r="N7009">
        <v>17</v>
      </c>
      <c r="O7009" s="8">
        <v>178.5</v>
      </c>
      <c r="P7009" s="14">
        <v>1.4200000000000001E-2</v>
      </c>
      <c r="Q7009" s="8">
        <v>2.5299999999999998</v>
      </c>
      <c r="R7009" s="8">
        <v>175.97</v>
      </c>
      <c r="S7009" s="8">
        <v>127.5</v>
      </c>
      <c r="T7009" s="8">
        <v>48.47</v>
      </c>
      <c r="U7009">
        <v>0</v>
      </c>
      <c r="V7009" s="8">
        <v>0</v>
      </c>
      <c r="W7009" s="8">
        <v>0</v>
      </c>
      <c r="X7009" s="8">
        <v>48.47</v>
      </c>
    </row>
    <row r="7010" spans="1:24" x14ac:dyDescent="0.25">
      <c r="A7010" t="s">
        <v>7336</v>
      </c>
      <c r="B7010" s="1">
        <v>46246</v>
      </c>
      <c r="C7010" t="s">
        <v>689</v>
      </c>
      <c r="D7010" t="s">
        <v>690</v>
      </c>
      <c r="E7010" t="s">
        <v>27</v>
      </c>
      <c r="F7010" t="s">
        <v>54</v>
      </c>
      <c r="G7010" t="s">
        <v>29</v>
      </c>
      <c r="H7010" t="s">
        <v>30</v>
      </c>
      <c r="I7010" t="s">
        <v>40</v>
      </c>
      <c r="J7010" t="s">
        <v>41</v>
      </c>
      <c r="K7010" t="s">
        <v>42</v>
      </c>
      <c r="L7010" s="13">
        <v>14.5</v>
      </c>
      <c r="M7010" s="8">
        <v>4.2</v>
      </c>
      <c r="N7010">
        <v>76</v>
      </c>
      <c r="O7010" s="8">
        <v>1102</v>
      </c>
      <c r="P7010" s="14">
        <v>6.0000000000000001E-3</v>
      </c>
      <c r="Q7010" s="8">
        <v>6.61</v>
      </c>
      <c r="R7010" s="8">
        <v>1095.3900000000001</v>
      </c>
      <c r="S7010" s="8">
        <v>319.2</v>
      </c>
      <c r="T7010" s="8">
        <v>776.19</v>
      </c>
      <c r="U7010">
        <v>64</v>
      </c>
      <c r="V7010" s="8">
        <v>922.43</v>
      </c>
      <c r="W7010" s="8">
        <v>300.8</v>
      </c>
      <c r="X7010" s="8">
        <v>475.39</v>
      </c>
    </row>
    <row r="7011" spans="1:24" x14ac:dyDescent="0.25">
      <c r="A7011" t="s">
        <v>7337</v>
      </c>
      <c r="B7011" s="1">
        <v>45932</v>
      </c>
      <c r="C7011" t="s">
        <v>520</v>
      </c>
      <c r="D7011" t="s">
        <v>521</v>
      </c>
      <c r="E7011" t="s">
        <v>63</v>
      </c>
      <c r="F7011" t="s">
        <v>37</v>
      </c>
      <c r="G7011" t="s">
        <v>64</v>
      </c>
      <c r="H7011" t="s">
        <v>65</v>
      </c>
      <c r="I7011" t="s">
        <v>185</v>
      </c>
      <c r="J7011" t="s">
        <v>186</v>
      </c>
      <c r="K7011" t="s">
        <v>59</v>
      </c>
      <c r="L7011" s="13">
        <v>4.9000000000000004</v>
      </c>
      <c r="M7011" s="8">
        <v>3.1</v>
      </c>
      <c r="N7011">
        <v>15</v>
      </c>
      <c r="O7011" s="8">
        <v>73.5</v>
      </c>
      <c r="P7011" s="14">
        <v>2.7699999999999999E-2</v>
      </c>
      <c r="Q7011" s="8">
        <v>2.04</v>
      </c>
      <c r="R7011" s="8">
        <v>71.459999999999994</v>
      </c>
      <c r="S7011" s="8">
        <v>46.5</v>
      </c>
      <c r="T7011" s="8">
        <v>24.96</v>
      </c>
      <c r="U7011">
        <v>0</v>
      </c>
      <c r="V7011" s="8">
        <v>0</v>
      </c>
      <c r="W7011" s="8">
        <v>0</v>
      </c>
      <c r="X7011" s="8">
        <v>24.96</v>
      </c>
    </row>
    <row r="7012" spans="1:24" x14ac:dyDescent="0.25">
      <c r="A7012" t="s">
        <v>7338</v>
      </c>
      <c r="B7012" s="1">
        <v>45922</v>
      </c>
      <c r="C7012" t="s">
        <v>671</v>
      </c>
      <c r="D7012" t="s">
        <v>672</v>
      </c>
      <c r="E7012" t="s">
        <v>27</v>
      </c>
      <c r="F7012" t="s">
        <v>89</v>
      </c>
      <c r="G7012" t="s">
        <v>38</v>
      </c>
      <c r="H7012" t="s">
        <v>39</v>
      </c>
      <c r="I7012" t="s">
        <v>40</v>
      </c>
      <c r="J7012" t="s">
        <v>41</v>
      </c>
      <c r="K7012" t="s">
        <v>42</v>
      </c>
      <c r="L7012" s="13">
        <v>14.5</v>
      </c>
      <c r="M7012" s="8">
        <v>4.2</v>
      </c>
      <c r="N7012">
        <v>45</v>
      </c>
      <c r="O7012" s="8">
        <v>652.5</v>
      </c>
      <c r="P7012" s="14">
        <v>0.1069</v>
      </c>
      <c r="Q7012" s="8">
        <v>69.75</v>
      </c>
      <c r="R7012" s="8">
        <v>582.75</v>
      </c>
      <c r="S7012" s="8">
        <v>189</v>
      </c>
      <c r="T7012" s="8">
        <v>393.75</v>
      </c>
      <c r="U7012">
        <v>0</v>
      </c>
      <c r="V7012" s="8">
        <v>0</v>
      </c>
      <c r="W7012" s="8">
        <v>0</v>
      </c>
      <c r="X7012" s="8">
        <v>393.75</v>
      </c>
    </row>
    <row r="7013" spans="1:24" x14ac:dyDescent="0.25">
      <c r="A7013" t="s">
        <v>7339</v>
      </c>
      <c r="B7013" s="1">
        <v>46155</v>
      </c>
      <c r="C7013" t="s">
        <v>354</v>
      </c>
      <c r="D7013" t="s">
        <v>355</v>
      </c>
      <c r="E7013" t="s">
        <v>71</v>
      </c>
      <c r="F7013" t="s">
        <v>54</v>
      </c>
      <c r="G7013" t="s">
        <v>165</v>
      </c>
      <c r="H7013" t="s">
        <v>166</v>
      </c>
      <c r="I7013" t="s">
        <v>185</v>
      </c>
      <c r="J7013" t="s">
        <v>186</v>
      </c>
      <c r="K7013" t="s">
        <v>59</v>
      </c>
      <c r="L7013" s="13">
        <v>4.9000000000000004</v>
      </c>
      <c r="M7013" s="8">
        <v>3.1</v>
      </c>
      <c r="N7013">
        <v>187</v>
      </c>
      <c r="O7013" s="8">
        <v>916.3</v>
      </c>
      <c r="P7013" s="14">
        <v>1.7299999999999999E-2</v>
      </c>
      <c r="Q7013" s="8">
        <v>15.85</v>
      </c>
      <c r="R7013" s="8">
        <v>900.45</v>
      </c>
      <c r="S7013" s="8">
        <v>579.70000000000005</v>
      </c>
      <c r="T7013" s="8">
        <v>320.75</v>
      </c>
      <c r="U7013">
        <v>45</v>
      </c>
      <c r="V7013" s="8">
        <v>216.69</v>
      </c>
      <c r="W7013" s="8">
        <v>162</v>
      </c>
      <c r="X7013" s="8">
        <v>158.75</v>
      </c>
    </row>
    <row r="7014" spans="1:24" x14ac:dyDescent="0.25">
      <c r="A7014" t="s">
        <v>7340</v>
      </c>
      <c r="B7014" s="1">
        <v>45969</v>
      </c>
      <c r="C7014" t="s">
        <v>367</v>
      </c>
      <c r="D7014" t="s">
        <v>368</v>
      </c>
      <c r="E7014" t="s">
        <v>63</v>
      </c>
      <c r="F7014" t="s">
        <v>54</v>
      </c>
      <c r="G7014" t="s">
        <v>79</v>
      </c>
      <c r="H7014" t="s">
        <v>80</v>
      </c>
      <c r="I7014" t="s">
        <v>156</v>
      </c>
      <c r="J7014" t="s">
        <v>157</v>
      </c>
      <c r="K7014" t="s">
        <v>42</v>
      </c>
      <c r="L7014" s="13">
        <v>6.2</v>
      </c>
      <c r="M7014" s="8">
        <v>1.9</v>
      </c>
      <c r="N7014">
        <v>66</v>
      </c>
      <c r="O7014" s="8">
        <v>409.2</v>
      </c>
      <c r="P7014" s="14">
        <v>3.8E-3</v>
      </c>
      <c r="Q7014" s="8">
        <v>1.55</v>
      </c>
      <c r="R7014" s="8">
        <v>407.65</v>
      </c>
      <c r="S7014" s="8">
        <v>125.4</v>
      </c>
      <c r="T7014" s="8">
        <v>282.25</v>
      </c>
      <c r="U7014">
        <v>0</v>
      </c>
      <c r="V7014" s="8">
        <v>0</v>
      </c>
      <c r="W7014" s="8">
        <v>0</v>
      </c>
      <c r="X7014" s="8">
        <v>282.25</v>
      </c>
    </row>
    <row r="7015" spans="1:24" x14ac:dyDescent="0.25">
      <c r="A7015" t="s">
        <v>7341</v>
      </c>
      <c r="B7015" s="1">
        <v>45600</v>
      </c>
      <c r="C7015" t="s">
        <v>328</v>
      </c>
      <c r="D7015" t="s">
        <v>329</v>
      </c>
      <c r="E7015" t="s">
        <v>71</v>
      </c>
      <c r="F7015" t="s">
        <v>54</v>
      </c>
      <c r="G7015" t="s">
        <v>72</v>
      </c>
      <c r="H7015" t="s">
        <v>73</v>
      </c>
      <c r="I7015" t="s">
        <v>122</v>
      </c>
      <c r="J7015" t="s">
        <v>123</v>
      </c>
      <c r="K7015" t="s">
        <v>59</v>
      </c>
      <c r="L7015" s="13">
        <v>5.5</v>
      </c>
      <c r="M7015" s="8">
        <v>3.8</v>
      </c>
      <c r="N7015">
        <v>49</v>
      </c>
      <c r="O7015" s="8">
        <v>269.5</v>
      </c>
      <c r="P7015" s="14">
        <v>3.8E-3</v>
      </c>
      <c r="Q7015" s="8">
        <v>1.02</v>
      </c>
      <c r="R7015" s="8">
        <v>268.48</v>
      </c>
      <c r="S7015" s="8">
        <v>186.2</v>
      </c>
      <c r="T7015" s="8">
        <v>82.28</v>
      </c>
      <c r="U7015">
        <v>0</v>
      </c>
      <c r="V7015" s="8">
        <v>0</v>
      </c>
      <c r="W7015" s="8">
        <v>0</v>
      </c>
      <c r="X7015" s="8">
        <v>82.28</v>
      </c>
    </row>
    <row r="7016" spans="1:24" x14ac:dyDescent="0.25">
      <c r="A7016" t="s">
        <v>7342</v>
      </c>
      <c r="B7016" s="1">
        <v>45794</v>
      </c>
      <c r="C7016" t="s">
        <v>188</v>
      </c>
      <c r="D7016" t="s">
        <v>189</v>
      </c>
      <c r="E7016" t="s">
        <v>27</v>
      </c>
      <c r="F7016" t="s">
        <v>54</v>
      </c>
      <c r="G7016" t="s">
        <v>38</v>
      </c>
      <c r="H7016" t="s">
        <v>39</v>
      </c>
      <c r="I7016" t="s">
        <v>47</v>
      </c>
      <c r="J7016" t="s">
        <v>48</v>
      </c>
      <c r="K7016" t="s">
        <v>49</v>
      </c>
      <c r="L7016" s="13">
        <v>5</v>
      </c>
      <c r="M7016" s="8">
        <v>3.2</v>
      </c>
      <c r="N7016">
        <v>61</v>
      </c>
      <c r="O7016" s="8">
        <v>305</v>
      </c>
      <c r="P7016" s="14">
        <v>1.04E-2</v>
      </c>
      <c r="Q7016" s="8">
        <v>3.17</v>
      </c>
      <c r="R7016" s="8">
        <v>301.83</v>
      </c>
      <c r="S7016" s="8">
        <v>195.2</v>
      </c>
      <c r="T7016" s="8">
        <v>106.63</v>
      </c>
      <c r="U7016">
        <v>0</v>
      </c>
      <c r="V7016" s="8">
        <v>0</v>
      </c>
      <c r="W7016" s="8">
        <v>0</v>
      </c>
      <c r="X7016" s="8">
        <v>106.63</v>
      </c>
    </row>
    <row r="7017" spans="1:24" x14ac:dyDescent="0.25">
      <c r="A7017" t="s">
        <v>7343</v>
      </c>
      <c r="B7017" s="1">
        <v>46100</v>
      </c>
      <c r="C7017" t="s">
        <v>110</v>
      </c>
      <c r="D7017" t="s">
        <v>111</v>
      </c>
      <c r="E7017" t="s">
        <v>27</v>
      </c>
      <c r="F7017" t="s">
        <v>37</v>
      </c>
      <c r="G7017" t="s">
        <v>38</v>
      </c>
      <c r="H7017" t="s">
        <v>39</v>
      </c>
      <c r="I7017" t="s">
        <v>156</v>
      </c>
      <c r="J7017" t="s">
        <v>157</v>
      </c>
      <c r="K7017" t="s">
        <v>42</v>
      </c>
      <c r="L7017" s="13">
        <v>6.2</v>
      </c>
      <c r="M7017" s="8">
        <v>1.9</v>
      </c>
      <c r="N7017">
        <v>11</v>
      </c>
      <c r="O7017" s="8">
        <v>68.2</v>
      </c>
      <c r="P7017" s="14">
        <v>1.5100000000000001E-2</v>
      </c>
      <c r="Q7017" s="8">
        <v>1.03</v>
      </c>
      <c r="R7017" s="8">
        <v>67.17</v>
      </c>
      <c r="S7017" s="8">
        <v>20.9</v>
      </c>
      <c r="T7017" s="8">
        <v>46.27</v>
      </c>
      <c r="U7017">
        <v>0</v>
      </c>
      <c r="V7017" s="8">
        <v>0</v>
      </c>
      <c r="W7017" s="8">
        <v>0</v>
      </c>
      <c r="X7017" s="8">
        <v>46.27</v>
      </c>
    </row>
    <row r="7018" spans="1:24" x14ac:dyDescent="0.25">
      <c r="A7018" t="s">
        <v>7344</v>
      </c>
      <c r="B7018" s="1">
        <v>45878</v>
      </c>
      <c r="C7018" t="s">
        <v>115</v>
      </c>
      <c r="D7018" t="s">
        <v>116</v>
      </c>
      <c r="E7018" t="s">
        <v>27</v>
      </c>
      <c r="F7018" t="s">
        <v>54</v>
      </c>
      <c r="G7018" t="s">
        <v>29</v>
      </c>
      <c r="H7018" t="s">
        <v>30</v>
      </c>
      <c r="I7018" t="s">
        <v>57</v>
      </c>
      <c r="J7018" t="s">
        <v>58</v>
      </c>
      <c r="K7018" t="s">
        <v>59</v>
      </c>
      <c r="L7018" s="13">
        <v>10.5</v>
      </c>
      <c r="M7018" s="8">
        <v>7.5</v>
      </c>
      <c r="N7018">
        <v>133</v>
      </c>
      <c r="O7018" s="8">
        <v>1396.5</v>
      </c>
      <c r="P7018" s="14">
        <v>0.35199999999999998</v>
      </c>
      <c r="Q7018" s="8">
        <v>491.57</v>
      </c>
      <c r="R7018" s="8">
        <v>904.93</v>
      </c>
      <c r="S7018" s="8">
        <v>997.5</v>
      </c>
      <c r="T7018" s="8">
        <v>-92.57</v>
      </c>
      <c r="U7018">
        <v>0</v>
      </c>
      <c r="V7018" s="8">
        <v>0</v>
      </c>
      <c r="W7018" s="8">
        <v>0</v>
      </c>
      <c r="X7018" s="8">
        <v>-92.57</v>
      </c>
    </row>
    <row r="7019" spans="1:24" x14ac:dyDescent="0.25">
      <c r="A7019" t="s">
        <v>7345</v>
      </c>
      <c r="B7019" s="1">
        <v>45855</v>
      </c>
      <c r="C7019" t="s">
        <v>546</v>
      </c>
      <c r="D7019" t="s">
        <v>547</v>
      </c>
      <c r="E7019" t="s">
        <v>27</v>
      </c>
      <c r="F7019" t="s">
        <v>89</v>
      </c>
      <c r="G7019" t="s">
        <v>29</v>
      </c>
      <c r="H7019" t="s">
        <v>30</v>
      </c>
      <c r="I7019" t="s">
        <v>127</v>
      </c>
      <c r="J7019" t="s">
        <v>128</v>
      </c>
      <c r="K7019" t="s">
        <v>33</v>
      </c>
      <c r="L7019" s="13">
        <v>7.2</v>
      </c>
      <c r="M7019" s="8">
        <v>3.6</v>
      </c>
      <c r="N7019">
        <v>220</v>
      </c>
      <c r="O7019" s="8">
        <v>1584</v>
      </c>
      <c r="P7019" s="14">
        <v>1.2800000000000001E-2</v>
      </c>
      <c r="Q7019" s="8">
        <v>20.28</v>
      </c>
      <c r="R7019" s="8">
        <v>1563.72</v>
      </c>
      <c r="S7019" s="8">
        <v>792</v>
      </c>
      <c r="T7019" s="8">
        <v>771.72</v>
      </c>
      <c r="U7019">
        <v>0</v>
      </c>
      <c r="V7019" s="8">
        <v>0</v>
      </c>
      <c r="W7019" s="8">
        <v>0</v>
      </c>
      <c r="X7019" s="8">
        <v>771.72</v>
      </c>
    </row>
    <row r="7020" spans="1:24" x14ac:dyDescent="0.25">
      <c r="A7020" t="s">
        <v>7346</v>
      </c>
      <c r="B7020" s="1">
        <v>45658</v>
      </c>
      <c r="C7020" t="s">
        <v>226</v>
      </c>
      <c r="D7020" t="s">
        <v>227</v>
      </c>
      <c r="E7020" t="s">
        <v>27</v>
      </c>
      <c r="F7020" t="s">
        <v>54</v>
      </c>
      <c r="G7020" t="s">
        <v>29</v>
      </c>
      <c r="H7020" t="s">
        <v>30</v>
      </c>
      <c r="I7020" t="s">
        <v>57</v>
      </c>
      <c r="J7020" t="s">
        <v>58</v>
      </c>
      <c r="K7020" t="s">
        <v>59</v>
      </c>
      <c r="L7020" s="13">
        <v>10.5</v>
      </c>
      <c r="M7020" s="8">
        <v>7.5</v>
      </c>
      <c r="N7020">
        <v>18</v>
      </c>
      <c r="O7020" s="8">
        <v>189</v>
      </c>
      <c r="P7020" s="14">
        <v>5.0000000000000001E-3</v>
      </c>
      <c r="Q7020" s="8">
        <v>0.94</v>
      </c>
      <c r="R7020" s="8">
        <v>188.06</v>
      </c>
      <c r="S7020" s="8">
        <v>135</v>
      </c>
      <c r="T7020" s="8">
        <v>53.06</v>
      </c>
      <c r="U7020">
        <v>0</v>
      </c>
      <c r="V7020" s="8">
        <v>0</v>
      </c>
      <c r="W7020" s="8">
        <v>0</v>
      </c>
      <c r="X7020" s="8">
        <v>53.06</v>
      </c>
    </row>
    <row r="7021" spans="1:24" x14ac:dyDescent="0.25">
      <c r="A7021" t="s">
        <v>7347</v>
      </c>
      <c r="B7021" s="1">
        <v>45366</v>
      </c>
      <c r="C7021" t="s">
        <v>191</v>
      </c>
      <c r="D7021" t="s">
        <v>192</v>
      </c>
      <c r="E7021" t="s">
        <v>150</v>
      </c>
      <c r="F7021" t="s">
        <v>54</v>
      </c>
      <c r="G7021" t="s">
        <v>151</v>
      </c>
      <c r="H7021" t="s">
        <v>152</v>
      </c>
      <c r="I7021" t="s">
        <v>127</v>
      </c>
      <c r="J7021" t="s">
        <v>128</v>
      </c>
      <c r="K7021" t="s">
        <v>33</v>
      </c>
      <c r="L7021" s="13">
        <v>7.2</v>
      </c>
      <c r="M7021" s="8">
        <v>3.6</v>
      </c>
      <c r="N7021">
        <v>81</v>
      </c>
      <c r="O7021" s="8">
        <v>583.20000000000005</v>
      </c>
      <c r="P7021" s="14">
        <v>1.6199999999999999E-2</v>
      </c>
      <c r="Q7021" s="8">
        <v>9.4499999999999993</v>
      </c>
      <c r="R7021" s="8">
        <v>573.75</v>
      </c>
      <c r="S7021" s="8">
        <v>291.60000000000002</v>
      </c>
      <c r="T7021" s="8">
        <v>282.14999999999998</v>
      </c>
      <c r="U7021">
        <v>0</v>
      </c>
      <c r="V7021" s="8">
        <v>0</v>
      </c>
      <c r="W7021" s="8">
        <v>0</v>
      </c>
      <c r="X7021" s="8">
        <v>282.14999999999998</v>
      </c>
    </row>
    <row r="7022" spans="1:24" x14ac:dyDescent="0.25">
      <c r="A7022" t="s">
        <v>7348</v>
      </c>
      <c r="B7022" s="1">
        <v>46094</v>
      </c>
      <c r="C7022" t="s">
        <v>168</v>
      </c>
      <c r="D7022" t="s">
        <v>169</v>
      </c>
      <c r="E7022" t="s">
        <v>63</v>
      </c>
      <c r="F7022" t="s">
        <v>46</v>
      </c>
      <c r="G7022" t="s">
        <v>79</v>
      </c>
      <c r="H7022" t="s">
        <v>80</v>
      </c>
      <c r="I7022" t="s">
        <v>185</v>
      </c>
      <c r="J7022" t="s">
        <v>186</v>
      </c>
      <c r="K7022" t="s">
        <v>59</v>
      </c>
      <c r="L7022" s="13">
        <v>4.9000000000000004</v>
      </c>
      <c r="M7022" s="8">
        <v>3.1</v>
      </c>
      <c r="N7022">
        <v>19</v>
      </c>
      <c r="O7022" s="8">
        <v>93.1</v>
      </c>
      <c r="P7022" s="14">
        <v>0.2445</v>
      </c>
      <c r="Q7022" s="8">
        <v>22.76</v>
      </c>
      <c r="R7022" s="8">
        <v>70.34</v>
      </c>
      <c r="S7022" s="8">
        <v>58.9</v>
      </c>
      <c r="T7022" s="8">
        <v>11.44</v>
      </c>
      <c r="U7022">
        <v>0</v>
      </c>
      <c r="V7022" s="8">
        <v>0</v>
      </c>
      <c r="W7022" s="8">
        <v>0</v>
      </c>
      <c r="X7022" s="8">
        <v>11.44</v>
      </c>
    </row>
    <row r="7023" spans="1:24" x14ac:dyDescent="0.25">
      <c r="A7023" t="s">
        <v>7349</v>
      </c>
      <c r="B7023" s="1">
        <v>46016</v>
      </c>
      <c r="C7023" t="s">
        <v>279</v>
      </c>
      <c r="D7023" t="s">
        <v>280</v>
      </c>
      <c r="E7023" t="s">
        <v>53</v>
      </c>
      <c r="F7023" t="s">
        <v>54</v>
      </c>
      <c r="G7023" t="s">
        <v>55</v>
      </c>
      <c r="H7023" t="s">
        <v>56</v>
      </c>
      <c r="I7023" t="s">
        <v>104</v>
      </c>
      <c r="J7023" t="s">
        <v>105</v>
      </c>
      <c r="K7023" t="s">
        <v>49</v>
      </c>
      <c r="L7023" s="13">
        <v>4.2</v>
      </c>
      <c r="M7023" s="8">
        <v>2.8</v>
      </c>
      <c r="N7023">
        <v>94</v>
      </c>
      <c r="O7023" s="8">
        <v>394.8</v>
      </c>
      <c r="P7023" s="14">
        <v>2.3900000000000001E-2</v>
      </c>
      <c r="Q7023" s="8">
        <v>9.44</v>
      </c>
      <c r="R7023" s="8">
        <v>385.36</v>
      </c>
      <c r="S7023" s="8">
        <v>263.2</v>
      </c>
      <c r="T7023" s="8">
        <v>122.16</v>
      </c>
      <c r="U7023">
        <v>0</v>
      </c>
      <c r="V7023" s="8">
        <v>0</v>
      </c>
      <c r="W7023" s="8">
        <v>0</v>
      </c>
      <c r="X7023" s="8">
        <v>122.16</v>
      </c>
    </row>
    <row r="7024" spans="1:24" x14ac:dyDescent="0.25">
      <c r="A7024" t="s">
        <v>7350</v>
      </c>
      <c r="B7024" s="1">
        <v>45617</v>
      </c>
      <c r="C7024" t="s">
        <v>171</v>
      </c>
      <c r="D7024" t="s">
        <v>172</v>
      </c>
      <c r="E7024" t="s">
        <v>27</v>
      </c>
      <c r="F7024" t="s">
        <v>46</v>
      </c>
      <c r="G7024" t="s">
        <v>38</v>
      </c>
      <c r="H7024" t="s">
        <v>39</v>
      </c>
      <c r="I7024" t="s">
        <v>127</v>
      </c>
      <c r="J7024" t="s">
        <v>128</v>
      </c>
      <c r="K7024" t="s">
        <v>33</v>
      </c>
      <c r="L7024" s="13">
        <v>7.2</v>
      </c>
      <c r="M7024" s="8">
        <v>3.6</v>
      </c>
      <c r="N7024">
        <v>50</v>
      </c>
      <c r="O7024" s="8">
        <v>360</v>
      </c>
      <c r="P7024" s="14">
        <v>0.31830000000000003</v>
      </c>
      <c r="Q7024" s="8">
        <v>114.59</v>
      </c>
      <c r="R7024" s="8">
        <v>245.41</v>
      </c>
      <c r="S7024" s="8">
        <v>180</v>
      </c>
      <c r="T7024" s="8">
        <v>65.41</v>
      </c>
      <c r="U7024">
        <v>0</v>
      </c>
      <c r="V7024" s="8">
        <v>0</v>
      </c>
      <c r="W7024" s="8">
        <v>0</v>
      </c>
      <c r="X7024" s="8">
        <v>65.41</v>
      </c>
    </row>
    <row r="7025" spans="1:24" x14ac:dyDescent="0.25">
      <c r="A7025" t="s">
        <v>7351</v>
      </c>
      <c r="B7025" s="1">
        <v>45830</v>
      </c>
      <c r="C7025" t="s">
        <v>315</v>
      </c>
      <c r="D7025" t="s">
        <v>316</v>
      </c>
      <c r="E7025" t="s">
        <v>27</v>
      </c>
      <c r="F7025" t="s">
        <v>46</v>
      </c>
      <c r="G7025" t="s">
        <v>38</v>
      </c>
      <c r="H7025" t="s">
        <v>39</v>
      </c>
      <c r="I7025" t="s">
        <v>99</v>
      </c>
      <c r="J7025" t="s">
        <v>100</v>
      </c>
      <c r="K7025" t="s">
        <v>49</v>
      </c>
      <c r="L7025" s="13">
        <v>3.8</v>
      </c>
      <c r="M7025" s="8">
        <v>2.6</v>
      </c>
      <c r="N7025">
        <v>36</v>
      </c>
      <c r="O7025" s="8">
        <v>136.80000000000001</v>
      </c>
      <c r="P7025" s="14">
        <v>0.23569999999999999</v>
      </c>
      <c r="Q7025" s="8">
        <v>32.24</v>
      </c>
      <c r="R7025" s="8">
        <v>104.56</v>
      </c>
      <c r="S7025" s="8">
        <v>93.6</v>
      </c>
      <c r="T7025" s="8">
        <v>10.96</v>
      </c>
      <c r="U7025">
        <v>0</v>
      </c>
      <c r="V7025" s="8">
        <v>0</v>
      </c>
      <c r="W7025" s="8">
        <v>0</v>
      </c>
      <c r="X7025" s="8">
        <v>10.96</v>
      </c>
    </row>
    <row r="7026" spans="1:24" x14ac:dyDescent="0.25">
      <c r="A7026" t="s">
        <v>7352</v>
      </c>
      <c r="B7026" s="1">
        <v>45517</v>
      </c>
      <c r="C7026" t="s">
        <v>461</v>
      </c>
      <c r="D7026" t="s">
        <v>462</v>
      </c>
      <c r="E7026" t="s">
        <v>27</v>
      </c>
      <c r="F7026" t="s">
        <v>37</v>
      </c>
      <c r="G7026" t="s">
        <v>29</v>
      </c>
      <c r="H7026" t="s">
        <v>30</v>
      </c>
      <c r="I7026" t="s">
        <v>156</v>
      </c>
      <c r="J7026" t="s">
        <v>157</v>
      </c>
      <c r="K7026" t="s">
        <v>42</v>
      </c>
      <c r="L7026" s="13">
        <v>6.2</v>
      </c>
      <c r="M7026" s="8">
        <v>1.9</v>
      </c>
      <c r="N7026">
        <v>2</v>
      </c>
      <c r="O7026" s="8">
        <v>12.4</v>
      </c>
      <c r="P7026" s="14">
        <v>8.0000000000000004E-4</v>
      </c>
      <c r="Q7026" s="8">
        <v>0.01</v>
      </c>
      <c r="R7026" s="8">
        <v>12.39</v>
      </c>
      <c r="S7026" s="8">
        <v>3.8</v>
      </c>
      <c r="T7026" s="8">
        <v>8.59</v>
      </c>
      <c r="U7026">
        <v>0</v>
      </c>
      <c r="V7026" s="8">
        <v>0</v>
      </c>
      <c r="W7026" s="8">
        <v>0</v>
      </c>
      <c r="X7026" s="8">
        <v>8.59</v>
      </c>
    </row>
    <row r="7027" spans="1:24" x14ac:dyDescent="0.25">
      <c r="A7027" t="s">
        <v>7353</v>
      </c>
      <c r="B7027" s="1">
        <v>45480</v>
      </c>
      <c r="C7027" t="s">
        <v>551</v>
      </c>
      <c r="D7027" t="s">
        <v>552</v>
      </c>
      <c r="E7027" t="s">
        <v>27</v>
      </c>
      <c r="F7027" t="s">
        <v>54</v>
      </c>
      <c r="G7027" t="s">
        <v>29</v>
      </c>
      <c r="H7027" t="s">
        <v>30</v>
      </c>
      <c r="I7027" t="s">
        <v>74</v>
      </c>
      <c r="J7027" t="s">
        <v>75</v>
      </c>
      <c r="K7027" t="s">
        <v>49</v>
      </c>
      <c r="L7027" s="13">
        <v>11</v>
      </c>
      <c r="M7027" s="8">
        <v>6.8</v>
      </c>
      <c r="N7027">
        <v>20</v>
      </c>
      <c r="O7027" s="8">
        <v>220</v>
      </c>
      <c r="P7027" s="14">
        <v>7.9000000000000008E-3</v>
      </c>
      <c r="Q7027" s="8">
        <v>1.74</v>
      </c>
      <c r="R7027" s="8">
        <v>218.26</v>
      </c>
      <c r="S7027" s="8">
        <v>136</v>
      </c>
      <c r="T7027" s="8">
        <v>82.26</v>
      </c>
      <c r="U7027">
        <v>0</v>
      </c>
      <c r="V7027" s="8">
        <v>0</v>
      </c>
      <c r="W7027" s="8">
        <v>0</v>
      </c>
      <c r="X7027" s="8">
        <v>82.26</v>
      </c>
    </row>
    <row r="7028" spans="1:24" x14ac:dyDescent="0.25">
      <c r="A7028" t="s">
        <v>7354</v>
      </c>
      <c r="B7028" s="1">
        <v>45825</v>
      </c>
      <c r="C7028" t="s">
        <v>567</v>
      </c>
      <c r="D7028" t="s">
        <v>568</v>
      </c>
      <c r="E7028" t="s">
        <v>27</v>
      </c>
      <c r="F7028" t="s">
        <v>37</v>
      </c>
      <c r="G7028" t="s">
        <v>29</v>
      </c>
      <c r="H7028" t="s">
        <v>30</v>
      </c>
      <c r="I7028" t="s">
        <v>117</v>
      </c>
      <c r="J7028" t="s">
        <v>118</v>
      </c>
      <c r="K7028" t="s">
        <v>59</v>
      </c>
      <c r="L7028" s="13">
        <v>6</v>
      </c>
      <c r="M7028" s="8">
        <v>4.2</v>
      </c>
      <c r="N7028">
        <v>8</v>
      </c>
      <c r="O7028" s="8">
        <v>48</v>
      </c>
      <c r="P7028" s="14">
        <v>2.07E-2</v>
      </c>
      <c r="Q7028" s="8">
        <v>0.99</v>
      </c>
      <c r="R7028" s="8">
        <v>47.01</v>
      </c>
      <c r="S7028" s="8">
        <v>33.6</v>
      </c>
      <c r="T7028" s="8">
        <v>13.41</v>
      </c>
      <c r="U7028">
        <v>0</v>
      </c>
      <c r="V7028" s="8">
        <v>0</v>
      </c>
      <c r="W7028" s="8">
        <v>0</v>
      </c>
      <c r="X7028" s="8">
        <v>13.41</v>
      </c>
    </row>
    <row r="7029" spans="1:24" x14ac:dyDescent="0.25">
      <c r="A7029" t="s">
        <v>7355</v>
      </c>
      <c r="B7029" s="1">
        <v>45361</v>
      </c>
      <c r="C7029" t="s">
        <v>262</v>
      </c>
      <c r="D7029" t="s">
        <v>263</v>
      </c>
      <c r="E7029" t="s">
        <v>63</v>
      </c>
      <c r="F7029" t="s">
        <v>54</v>
      </c>
      <c r="G7029" t="s">
        <v>64</v>
      </c>
      <c r="H7029" t="s">
        <v>65</v>
      </c>
      <c r="I7029" t="s">
        <v>156</v>
      </c>
      <c r="J7029" t="s">
        <v>157</v>
      </c>
      <c r="K7029" t="s">
        <v>42</v>
      </c>
      <c r="L7029" s="13">
        <v>6.2</v>
      </c>
      <c r="M7029" s="8">
        <v>1.9</v>
      </c>
      <c r="N7029">
        <v>89</v>
      </c>
      <c r="O7029" s="8">
        <v>551.79999999999995</v>
      </c>
      <c r="P7029" s="14">
        <v>1.7600000000000001E-2</v>
      </c>
      <c r="Q7029" s="8">
        <v>9.7100000000000009</v>
      </c>
      <c r="R7029" s="8">
        <v>542.09</v>
      </c>
      <c r="S7029" s="8">
        <v>169.1</v>
      </c>
      <c r="T7029" s="8">
        <v>372.99</v>
      </c>
      <c r="U7029">
        <v>0</v>
      </c>
      <c r="V7029" s="8">
        <v>0</v>
      </c>
      <c r="W7029" s="8">
        <v>0</v>
      </c>
      <c r="X7029" s="8">
        <v>372.99</v>
      </c>
    </row>
    <row r="7030" spans="1:24" x14ac:dyDescent="0.25">
      <c r="A7030" t="s">
        <v>7356</v>
      </c>
      <c r="B7030" s="1">
        <v>46097</v>
      </c>
      <c r="C7030" t="s">
        <v>315</v>
      </c>
      <c r="D7030" t="s">
        <v>316</v>
      </c>
      <c r="E7030" t="s">
        <v>27</v>
      </c>
      <c r="F7030" t="s">
        <v>46</v>
      </c>
      <c r="G7030" t="s">
        <v>29</v>
      </c>
      <c r="H7030" t="s">
        <v>30</v>
      </c>
      <c r="I7030" t="s">
        <v>156</v>
      </c>
      <c r="J7030" t="s">
        <v>157</v>
      </c>
      <c r="K7030" t="s">
        <v>42</v>
      </c>
      <c r="L7030" s="13">
        <v>6.2</v>
      </c>
      <c r="M7030" s="8">
        <v>1.9</v>
      </c>
      <c r="N7030">
        <v>22</v>
      </c>
      <c r="O7030" s="8">
        <v>136.4</v>
      </c>
      <c r="P7030" s="14">
        <v>8.0500000000000002E-2</v>
      </c>
      <c r="Q7030" s="8">
        <v>10.98</v>
      </c>
      <c r="R7030" s="8">
        <v>125.42</v>
      </c>
      <c r="S7030" s="8">
        <v>41.8</v>
      </c>
      <c r="T7030" s="8">
        <v>83.62</v>
      </c>
      <c r="U7030">
        <v>0</v>
      </c>
      <c r="V7030" s="8">
        <v>0</v>
      </c>
      <c r="W7030" s="8">
        <v>0</v>
      </c>
      <c r="X7030" s="8">
        <v>83.62</v>
      </c>
    </row>
    <row r="7031" spans="1:24" x14ac:dyDescent="0.25">
      <c r="A7031" t="s">
        <v>7357</v>
      </c>
      <c r="B7031" s="1">
        <v>45809</v>
      </c>
      <c r="C7031" t="s">
        <v>272</v>
      </c>
      <c r="D7031" t="s">
        <v>273</v>
      </c>
      <c r="E7031" t="s">
        <v>27</v>
      </c>
      <c r="F7031" t="s">
        <v>54</v>
      </c>
      <c r="G7031" t="s">
        <v>38</v>
      </c>
      <c r="H7031" t="s">
        <v>39</v>
      </c>
      <c r="I7031" t="s">
        <v>144</v>
      </c>
      <c r="J7031" t="s">
        <v>145</v>
      </c>
      <c r="K7031" t="s">
        <v>33</v>
      </c>
      <c r="L7031" s="13">
        <v>12</v>
      </c>
      <c r="M7031" s="8">
        <v>6.5</v>
      </c>
      <c r="N7031">
        <v>39</v>
      </c>
      <c r="O7031" s="8">
        <v>468</v>
      </c>
      <c r="P7031" s="14">
        <v>1.8E-3</v>
      </c>
      <c r="Q7031" s="8">
        <v>0.84</v>
      </c>
      <c r="R7031" s="8">
        <v>467.16</v>
      </c>
      <c r="S7031" s="8">
        <v>253.5</v>
      </c>
      <c r="T7031" s="8">
        <v>213.66</v>
      </c>
      <c r="U7031">
        <v>0</v>
      </c>
      <c r="V7031" s="8">
        <v>0</v>
      </c>
      <c r="W7031" s="8">
        <v>0</v>
      </c>
      <c r="X7031" s="8">
        <v>213.66</v>
      </c>
    </row>
    <row r="7032" spans="1:24" x14ac:dyDescent="0.25">
      <c r="A7032" t="s">
        <v>7358</v>
      </c>
      <c r="B7032" s="1">
        <v>45455</v>
      </c>
      <c r="C7032" t="s">
        <v>642</v>
      </c>
      <c r="D7032" t="s">
        <v>643</v>
      </c>
      <c r="E7032" t="s">
        <v>71</v>
      </c>
      <c r="F7032" t="s">
        <v>54</v>
      </c>
      <c r="G7032" t="s">
        <v>165</v>
      </c>
      <c r="H7032" t="s">
        <v>166</v>
      </c>
      <c r="I7032" t="s">
        <v>31</v>
      </c>
      <c r="J7032" t="s">
        <v>32</v>
      </c>
      <c r="K7032" t="s">
        <v>33</v>
      </c>
      <c r="L7032" s="13">
        <v>5.8</v>
      </c>
      <c r="M7032" s="8">
        <v>2.7</v>
      </c>
      <c r="N7032">
        <v>154</v>
      </c>
      <c r="O7032" s="8">
        <v>893.2</v>
      </c>
      <c r="P7032" s="14">
        <v>1.6899999999999998E-2</v>
      </c>
      <c r="Q7032" s="8">
        <v>15.1</v>
      </c>
      <c r="R7032" s="8">
        <v>878.1</v>
      </c>
      <c r="S7032" s="8">
        <v>415.8</v>
      </c>
      <c r="T7032" s="8">
        <v>462.3</v>
      </c>
      <c r="U7032">
        <v>0</v>
      </c>
      <c r="V7032" s="8">
        <v>0</v>
      </c>
      <c r="W7032" s="8">
        <v>0</v>
      </c>
      <c r="X7032" s="8">
        <v>462.3</v>
      </c>
    </row>
    <row r="7033" spans="1:24" x14ac:dyDescent="0.25">
      <c r="A7033" t="s">
        <v>7359</v>
      </c>
      <c r="B7033" s="1">
        <v>45717</v>
      </c>
      <c r="C7033" t="s">
        <v>279</v>
      </c>
      <c r="D7033" t="s">
        <v>280</v>
      </c>
      <c r="E7033" t="s">
        <v>53</v>
      </c>
      <c r="F7033" t="s">
        <v>54</v>
      </c>
      <c r="G7033" t="s">
        <v>55</v>
      </c>
      <c r="H7033" t="s">
        <v>56</v>
      </c>
      <c r="I7033" t="s">
        <v>130</v>
      </c>
      <c r="J7033" t="s">
        <v>131</v>
      </c>
      <c r="K7033" t="s">
        <v>42</v>
      </c>
      <c r="L7033" s="13">
        <v>4.8</v>
      </c>
      <c r="M7033" s="8">
        <v>1.4</v>
      </c>
      <c r="N7033">
        <v>16</v>
      </c>
      <c r="O7033" s="8">
        <v>76.8</v>
      </c>
      <c r="P7033" s="14">
        <v>7.1199999999999999E-2</v>
      </c>
      <c r="Q7033" s="8">
        <v>5.47</v>
      </c>
      <c r="R7033" s="8">
        <v>71.33</v>
      </c>
      <c r="S7033" s="8">
        <v>22.4</v>
      </c>
      <c r="T7033" s="8">
        <v>48.93</v>
      </c>
      <c r="U7033">
        <v>0</v>
      </c>
      <c r="V7033" s="8">
        <v>0</v>
      </c>
      <c r="W7033" s="8">
        <v>0</v>
      </c>
      <c r="X7033" s="8">
        <v>48.93</v>
      </c>
    </row>
    <row r="7034" spans="1:24" x14ac:dyDescent="0.25">
      <c r="A7034" t="s">
        <v>7360</v>
      </c>
      <c r="B7034" s="1">
        <v>45848</v>
      </c>
      <c r="C7034" t="s">
        <v>133</v>
      </c>
      <c r="D7034" t="s">
        <v>134</v>
      </c>
      <c r="E7034" t="s">
        <v>27</v>
      </c>
      <c r="F7034" t="s">
        <v>54</v>
      </c>
      <c r="G7034" t="s">
        <v>38</v>
      </c>
      <c r="H7034" t="s">
        <v>39</v>
      </c>
      <c r="I7034" t="s">
        <v>185</v>
      </c>
      <c r="J7034" t="s">
        <v>186</v>
      </c>
      <c r="K7034" t="s">
        <v>59</v>
      </c>
      <c r="L7034" s="13">
        <v>4.9000000000000004</v>
      </c>
      <c r="M7034" s="8">
        <v>3.1</v>
      </c>
      <c r="N7034">
        <v>61</v>
      </c>
      <c r="O7034" s="8">
        <v>298.89999999999998</v>
      </c>
      <c r="P7034" s="14">
        <v>0.03</v>
      </c>
      <c r="Q7034" s="8">
        <v>8.9700000000000006</v>
      </c>
      <c r="R7034" s="8">
        <v>289.93</v>
      </c>
      <c r="S7034" s="8">
        <v>189.1</v>
      </c>
      <c r="T7034" s="8">
        <v>100.83</v>
      </c>
      <c r="U7034">
        <v>0</v>
      </c>
      <c r="V7034" s="8">
        <v>0</v>
      </c>
      <c r="W7034" s="8">
        <v>0</v>
      </c>
      <c r="X7034" s="8">
        <v>100.83</v>
      </c>
    </row>
    <row r="7035" spans="1:24" x14ac:dyDescent="0.25">
      <c r="A7035" t="s">
        <v>7361</v>
      </c>
      <c r="B7035" s="1">
        <v>45841</v>
      </c>
      <c r="C7035" t="s">
        <v>590</v>
      </c>
      <c r="D7035" t="s">
        <v>591</v>
      </c>
      <c r="E7035" t="s">
        <v>27</v>
      </c>
      <c r="F7035" t="s">
        <v>46</v>
      </c>
      <c r="G7035" t="s">
        <v>38</v>
      </c>
      <c r="H7035" t="s">
        <v>39</v>
      </c>
      <c r="I7035" t="s">
        <v>104</v>
      </c>
      <c r="J7035" t="s">
        <v>105</v>
      </c>
      <c r="K7035" t="s">
        <v>49</v>
      </c>
      <c r="L7035" s="13">
        <v>4.2</v>
      </c>
      <c r="M7035" s="8">
        <v>2.8</v>
      </c>
      <c r="N7035">
        <v>9</v>
      </c>
      <c r="O7035" s="8">
        <v>37.799999999999997</v>
      </c>
      <c r="P7035" s="14">
        <v>0.25600000000000001</v>
      </c>
      <c r="Q7035" s="8">
        <v>9.68</v>
      </c>
      <c r="R7035" s="8">
        <v>28.12</v>
      </c>
      <c r="S7035" s="8">
        <v>25.2</v>
      </c>
      <c r="T7035" s="8">
        <v>2.92</v>
      </c>
      <c r="U7035">
        <v>0</v>
      </c>
      <c r="V7035" s="8">
        <v>0</v>
      </c>
      <c r="W7035" s="8">
        <v>0</v>
      </c>
      <c r="X7035" s="8">
        <v>2.92</v>
      </c>
    </row>
    <row r="7036" spans="1:24" x14ac:dyDescent="0.25">
      <c r="A7036" t="s">
        <v>7362</v>
      </c>
      <c r="B7036" s="1">
        <v>45705</v>
      </c>
      <c r="C7036" t="s">
        <v>410</v>
      </c>
      <c r="D7036" t="s">
        <v>411</v>
      </c>
      <c r="E7036" t="s">
        <v>150</v>
      </c>
      <c r="F7036" t="s">
        <v>46</v>
      </c>
      <c r="G7036" t="s">
        <v>151</v>
      </c>
      <c r="H7036" t="s">
        <v>152</v>
      </c>
      <c r="I7036" t="s">
        <v>185</v>
      </c>
      <c r="J7036" t="s">
        <v>186</v>
      </c>
      <c r="K7036" t="s">
        <v>59</v>
      </c>
      <c r="L7036" s="13">
        <v>4.9000000000000004</v>
      </c>
      <c r="M7036" s="8">
        <v>3.1</v>
      </c>
      <c r="N7036">
        <v>115</v>
      </c>
      <c r="O7036" s="8">
        <v>563.5</v>
      </c>
      <c r="P7036" s="14">
        <v>0.13830000000000001</v>
      </c>
      <c r="Q7036" s="8">
        <v>77.930000000000007</v>
      </c>
      <c r="R7036" s="8">
        <v>485.57</v>
      </c>
      <c r="S7036" s="8">
        <v>356.5</v>
      </c>
      <c r="T7036" s="8">
        <v>129.07</v>
      </c>
      <c r="U7036">
        <v>22</v>
      </c>
      <c r="V7036" s="8">
        <v>92.89</v>
      </c>
      <c r="W7036" s="8">
        <v>79.2</v>
      </c>
      <c r="X7036" s="8">
        <v>49.87</v>
      </c>
    </row>
    <row r="7037" spans="1:24" x14ac:dyDescent="0.25">
      <c r="A7037" t="s">
        <v>7363</v>
      </c>
      <c r="B7037" s="1">
        <v>45386</v>
      </c>
      <c r="C7037" t="s">
        <v>238</v>
      </c>
      <c r="D7037" t="s">
        <v>239</v>
      </c>
      <c r="E7037" t="s">
        <v>27</v>
      </c>
      <c r="F7037" t="s">
        <v>37</v>
      </c>
      <c r="G7037" t="s">
        <v>38</v>
      </c>
      <c r="H7037" t="s">
        <v>39</v>
      </c>
      <c r="I7037" t="s">
        <v>66</v>
      </c>
      <c r="J7037" t="s">
        <v>67</v>
      </c>
      <c r="K7037" t="s">
        <v>33</v>
      </c>
      <c r="L7037" s="13">
        <v>4.5</v>
      </c>
      <c r="M7037" s="8">
        <v>2.1</v>
      </c>
      <c r="N7037">
        <v>10</v>
      </c>
      <c r="O7037" s="8">
        <v>45</v>
      </c>
      <c r="P7037" s="14">
        <v>2.07E-2</v>
      </c>
      <c r="Q7037" s="8">
        <v>0.93</v>
      </c>
      <c r="R7037" s="8">
        <v>44.07</v>
      </c>
      <c r="S7037" s="8">
        <v>21</v>
      </c>
      <c r="T7037" s="8">
        <v>23.07</v>
      </c>
      <c r="U7037">
        <v>0</v>
      </c>
      <c r="V7037" s="8">
        <v>0</v>
      </c>
      <c r="W7037" s="8">
        <v>0</v>
      </c>
      <c r="X7037" s="8">
        <v>23.07</v>
      </c>
    </row>
    <row r="7038" spans="1:24" x14ac:dyDescent="0.25">
      <c r="A7038" t="s">
        <v>7364</v>
      </c>
      <c r="B7038" s="1">
        <v>45649</v>
      </c>
      <c r="C7038" t="s">
        <v>318</v>
      </c>
      <c r="D7038" t="s">
        <v>319</v>
      </c>
      <c r="E7038" t="s">
        <v>27</v>
      </c>
      <c r="F7038" t="s">
        <v>37</v>
      </c>
      <c r="G7038" t="s">
        <v>29</v>
      </c>
      <c r="H7038" t="s">
        <v>30</v>
      </c>
      <c r="I7038" t="s">
        <v>117</v>
      </c>
      <c r="J7038" t="s">
        <v>118</v>
      </c>
      <c r="K7038" t="s">
        <v>59</v>
      </c>
      <c r="L7038" s="13">
        <v>6</v>
      </c>
      <c r="M7038" s="8">
        <v>4.2</v>
      </c>
      <c r="N7038">
        <v>39</v>
      </c>
      <c r="O7038" s="8">
        <v>234</v>
      </c>
      <c r="P7038" s="14">
        <v>1.5599999999999999E-2</v>
      </c>
      <c r="Q7038" s="8">
        <v>3.65</v>
      </c>
      <c r="R7038" s="8">
        <v>230.35</v>
      </c>
      <c r="S7038" s="8">
        <v>163.80000000000001</v>
      </c>
      <c r="T7038" s="8">
        <v>66.55</v>
      </c>
      <c r="U7038">
        <v>0</v>
      </c>
      <c r="V7038" s="8">
        <v>0</v>
      </c>
      <c r="W7038" s="8">
        <v>0</v>
      </c>
      <c r="X7038" s="8">
        <v>66.55</v>
      </c>
    </row>
    <row r="7039" spans="1:24" x14ac:dyDescent="0.25">
      <c r="A7039" t="s">
        <v>7365</v>
      </c>
      <c r="B7039" s="1">
        <v>45518</v>
      </c>
      <c r="C7039" t="s">
        <v>394</v>
      </c>
      <c r="D7039" t="s">
        <v>395</v>
      </c>
      <c r="E7039" t="s">
        <v>71</v>
      </c>
      <c r="F7039" t="s">
        <v>37</v>
      </c>
      <c r="G7039" t="s">
        <v>72</v>
      </c>
      <c r="H7039" t="s">
        <v>73</v>
      </c>
      <c r="I7039" t="s">
        <v>47</v>
      </c>
      <c r="J7039" t="s">
        <v>48</v>
      </c>
      <c r="K7039" t="s">
        <v>49</v>
      </c>
      <c r="L7039" s="13">
        <v>5</v>
      </c>
      <c r="M7039" s="8">
        <v>3.2</v>
      </c>
      <c r="N7039">
        <v>44</v>
      </c>
      <c r="O7039" s="8">
        <v>220</v>
      </c>
      <c r="P7039" s="14">
        <v>0.37059999999999998</v>
      </c>
      <c r="Q7039" s="8">
        <v>81.53</v>
      </c>
      <c r="R7039" s="8">
        <v>138.47</v>
      </c>
      <c r="S7039" s="8">
        <v>140.80000000000001</v>
      </c>
      <c r="T7039" s="8">
        <v>-2.33</v>
      </c>
      <c r="U7039">
        <v>0</v>
      </c>
      <c r="V7039" s="8">
        <v>0</v>
      </c>
      <c r="W7039" s="8">
        <v>0</v>
      </c>
      <c r="X7039" s="8">
        <v>-2.33</v>
      </c>
    </row>
    <row r="7040" spans="1:24" x14ac:dyDescent="0.25">
      <c r="A7040" t="s">
        <v>7366</v>
      </c>
      <c r="B7040" s="1">
        <v>46196</v>
      </c>
      <c r="C7040" t="s">
        <v>285</v>
      </c>
      <c r="D7040" t="s">
        <v>286</v>
      </c>
      <c r="E7040" t="s">
        <v>27</v>
      </c>
      <c r="F7040" t="s">
        <v>89</v>
      </c>
      <c r="G7040" t="s">
        <v>38</v>
      </c>
      <c r="H7040" t="s">
        <v>39</v>
      </c>
      <c r="I7040" t="s">
        <v>130</v>
      </c>
      <c r="J7040" t="s">
        <v>131</v>
      </c>
      <c r="K7040" t="s">
        <v>42</v>
      </c>
      <c r="L7040" s="13">
        <v>4.8</v>
      </c>
      <c r="M7040" s="8">
        <v>1.4</v>
      </c>
      <c r="N7040">
        <v>46</v>
      </c>
      <c r="O7040" s="8">
        <v>220.8</v>
      </c>
      <c r="P7040" s="14">
        <v>2.5999999999999999E-2</v>
      </c>
      <c r="Q7040" s="8">
        <v>5.74</v>
      </c>
      <c r="R7040" s="8">
        <v>215.06</v>
      </c>
      <c r="S7040" s="8">
        <v>64.400000000000006</v>
      </c>
      <c r="T7040" s="8">
        <v>150.66</v>
      </c>
      <c r="U7040">
        <v>0</v>
      </c>
      <c r="V7040" s="8">
        <v>0</v>
      </c>
      <c r="W7040" s="8">
        <v>0</v>
      </c>
      <c r="X7040" s="8">
        <v>150.66</v>
      </c>
    </row>
    <row r="7041" spans="1:24" x14ac:dyDescent="0.25">
      <c r="A7041" t="s">
        <v>7367</v>
      </c>
      <c r="B7041" s="1">
        <v>45510</v>
      </c>
      <c r="C7041" t="s">
        <v>328</v>
      </c>
      <c r="D7041" t="s">
        <v>329</v>
      </c>
      <c r="E7041" t="s">
        <v>71</v>
      </c>
      <c r="F7041" t="s">
        <v>54</v>
      </c>
      <c r="G7041" t="s">
        <v>165</v>
      </c>
      <c r="H7041" t="s">
        <v>166</v>
      </c>
      <c r="I7041" t="s">
        <v>47</v>
      </c>
      <c r="J7041" t="s">
        <v>48</v>
      </c>
      <c r="K7041" t="s">
        <v>49</v>
      </c>
      <c r="L7041" s="13">
        <v>5</v>
      </c>
      <c r="M7041" s="8">
        <v>3.2</v>
      </c>
      <c r="N7041">
        <v>181</v>
      </c>
      <c r="O7041" s="8">
        <v>905</v>
      </c>
      <c r="P7041" s="14">
        <v>1.29E-2</v>
      </c>
      <c r="Q7041" s="8">
        <v>11.67</v>
      </c>
      <c r="R7041" s="8">
        <v>893.33</v>
      </c>
      <c r="S7041" s="8">
        <v>579.20000000000005</v>
      </c>
      <c r="T7041" s="8">
        <v>314.13</v>
      </c>
      <c r="U7041">
        <v>0</v>
      </c>
      <c r="V7041" s="8">
        <v>0</v>
      </c>
      <c r="W7041" s="8">
        <v>0</v>
      </c>
      <c r="X7041" s="8">
        <v>314.13</v>
      </c>
    </row>
    <row r="7042" spans="1:24" x14ac:dyDescent="0.25">
      <c r="A7042" t="s">
        <v>7368</v>
      </c>
      <c r="B7042" s="1">
        <v>45971</v>
      </c>
      <c r="C7042" t="s">
        <v>340</v>
      </c>
      <c r="D7042" t="s">
        <v>341</v>
      </c>
      <c r="E7042" t="s">
        <v>27</v>
      </c>
      <c r="F7042" t="s">
        <v>54</v>
      </c>
      <c r="G7042" t="s">
        <v>29</v>
      </c>
      <c r="H7042" t="s">
        <v>30</v>
      </c>
      <c r="I7042" t="s">
        <v>47</v>
      </c>
      <c r="J7042" t="s">
        <v>48</v>
      </c>
      <c r="K7042" t="s">
        <v>49</v>
      </c>
      <c r="L7042" s="13">
        <v>5</v>
      </c>
      <c r="M7042" s="8">
        <v>3.2</v>
      </c>
      <c r="N7042">
        <v>20</v>
      </c>
      <c r="O7042" s="8">
        <v>100</v>
      </c>
      <c r="P7042" s="14">
        <v>3.0099999999999998E-2</v>
      </c>
      <c r="Q7042" s="8">
        <v>3.01</v>
      </c>
      <c r="R7042" s="8">
        <v>96.99</v>
      </c>
      <c r="S7042" s="8">
        <v>64</v>
      </c>
      <c r="T7042" s="8">
        <v>32.99</v>
      </c>
      <c r="U7042">
        <v>2</v>
      </c>
      <c r="V7042" s="8">
        <v>9.6999999999999993</v>
      </c>
      <c r="W7042" s="8">
        <v>7.4</v>
      </c>
      <c r="X7042" s="8">
        <v>25.59</v>
      </c>
    </row>
    <row r="7043" spans="1:24" x14ac:dyDescent="0.25">
      <c r="A7043" t="s">
        <v>7369</v>
      </c>
      <c r="B7043" s="1">
        <v>45631</v>
      </c>
      <c r="C7043" t="s">
        <v>354</v>
      </c>
      <c r="D7043" t="s">
        <v>355</v>
      </c>
      <c r="E7043" t="s">
        <v>71</v>
      </c>
      <c r="F7043" t="s">
        <v>54</v>
      </c>
      <c r="G7043" t="s">
        <v>72</v>
      </c>
      <c r="H7043" t="s">
        <v>73</v>
      </c>
      <c r="I7043" t="s">
        <v>156</v>
      </c>
      <c r="J7043" t="s">
        <v>157</v>
      </c>
      <c r="K7043" t="s">
        <v>42</v>
      </c>
      <c r="L7043" s="13">
        <v>6.2</v>
      </c>
      <c r="M7043" s="8">
        <v>1.9</v>
      </c>
      <c r="N7043">
        <v>23</v>
      </c>
      <c r="O7043" s="8">
        <v>142.6</v>
      </c>
      <c r="P7043" s="14">
        <v>1.2500000000000001E-2</v>
      </c>
      <c r="Q7043" s="8">
        <v>1.78</v>
      </c>
      <c r="R7043" s="8">
        <v>140.82</v>
      </c>
      <c r="S7043" s="8">
        <v>43.7</v>
      </c>
      <c r="T7043" s="8">
        <v>97.12</v>
      </c>
      <c r="U7043">
        <v>0</v>
      </c>
      <c r="V7043" s="8">
        <v>0</v>
      </c>
      <c r="W7043" s="8">
        <v>0</v>
      </c>
      <c r="X7043" s="8">
        <v>97.12</v>
      </c>
    </row>
    <row r="7044" spans="1:24" x14ac:dyDescent="0.25">
      <c r="A7044" t="s">
        <v>7370</v>
      </c>
      <c r="B7044" s="1">
        <v>45631</v>
      </c>
      <c r="C7044" t="s">
        <v>334</v>
      </c>
      <c r="D7044" t="s">
        <v>335</v>
      </c>
      <c r="E7044" t="s">
        <v>53</v>
      </c>
      <c r="F7044" t="s">
        <v>37</v>
      </c>
      <c r="G7044" t="s">
        <v>55</v>
      </c>
      <c r="H7044" t="s">
        <v>56</v>
      </c>
      <c r="I7044" t="s">
        <v>31</v>
      </c>
      <c r="J7044" t="s">
        <v>32</v>
      </c>
      <c r="K7044" t="s">
        <v>33</v>
      </c>
      <c r="L7044" s="13">
        <v>5.8</v>
      </c>
      <c r="M7044" s="8">
        <v>2.7</v>
      </c>
      <c r="N7044">
        <v>1</v>
      </c>
      <c r="O7044" s="8">
        <v>5.8</v>
      </c>
      <c r="P7044" s="14">
        <v>2.3800000000000002E-2</v>
      </c>
      <c r="Q7044" s="8">
        <v>0.14000000000000001</v>
      </c>
      <c r="R7044" s="8">
        <v>5.66</v>
      </c>
      <c r="S7044" s="8">
        <v>2.7</v>
      </c>
      <c r="T7044" s="8">
        <v>2.96</v>
      </c>
      <c r="U7044">
        <v>0</v>
      </c>
      <c r="V7044" s="8">
        <v>0</v>
      </c>
      <c r="W7044" s="8">
        <v>0</v>
      </c>
      <c r="X7044" s="8">
        <v>2.96</v>
      </c>
    </row>
    <row r="7045" spans="1:24" x14ac:dyDescent="0.25">
      <c r="A7045" t="s">
        <v>7371</v>
      </c>
      <c r="B7045" s="1">
        <v>45661</v>
      </c>
      <c r="C7045" t="s">
        <v>354</v>
      </c>
      <c r="D7045" t="s">
        <v>355</v>
      </c>
      <c r="E7045" t="s">
        <v>71</v>
      </c>
      <c r="F7045" t="s">
        <v>54</v>
      </c>
      <c r="G7045" t="s">
        <v>72</v>
      </c>
      <c r="H7045" t="s">
        <v>73</v>
      </c>
      <c r="I7045" t="s">
        <v>84</v>
      </c>
      <c r="J7045" t="s">
        <v>85</v>
      </c>
      <c r="K7045" t="s">
        <v>42</v>
      </c>
      <c r="L7045" s="13">
        <v>9.9</v>
      </c>
      <c r="M7045" s="8">
        <v>3.1</v>
      </c>
      <c r="N7045">
        <v>12</v>
      </c>
      <c r="O7045" s="8">
        <v>118.8</v>
      </c>
      <c r="P7045" s="14">
        <v>2.47E-2</v>
      </c>
      <c r="Q7045" s="8">
        <v>2.93</v>
      </c>
      <c r="R7045" s="8">
        <v>115.87</v>
      </c>
      <c r="S7045" s="8">
        <v>37.200000000000003</v>
      </c>
      <c r="T7045" s="8">
        <v>78.67</v>
      </c>
      <c r="U7045">
        <v>0</v>
      </c>
      <c r="V7045" s="8">
        <v>0</v>
      </c>
      <c r="W7045" s="8">
        <v>0</v>
      </c>
      <c r="X7045" s="8">
        <v>78.67</v>
      </c>
    </row>
    <row r="7046" spans="1:24" x14ac:dyDescent="0.25">
      <c r="A7046" t="s">
        <v>7372</v>
      </c>
      <c r="B7046" s="1">
        <v>45592</v>
      </c>
      <c r="C7046" t="s">
        <v>386</v>
      </c>
      <c r="D7046" t="s">
        <v>387</v>
      </c>
      <c r="E7046" t="s">
        <v>27</v>
      </c>
      <c r="F7046" t="s">
        <v>54</v>
      </c>
      <c r="G7046" t="s">
        <v>38</v>
      </c>
      <c r="H7046" t="s">
        <v>39</v>
      </c>
      <c r="I7046" t="s">
        <v>84</v>
      </c>
      <c r="J7046" t="s">
        <v>85</v>
      </c>
      <c r="K7046" t="s">
        <v>42</v>
      </c>
      <c r="L7046" s="13">
        <v>9.9</v>
      </c>
      <c r="M7046" s="8">
        <v>3.1</v>
      </c>
      <c r="N7046">
        <v>101</v>
      </c>
      <c r="O7046" s="8">
        <v>999.9</v>
      </c>
      <c r="P7046" s="14">
        <v>4.9299999999999997E-2</v>
      </c>
      <c r="Q7046" s="8">
        <v>49.3</v>
      </c>
      <c r="R7046" s="8">
        <v>950.6</v>
      </c>
      <c r="S7046" s="8">
        <v>313.10000000000002</v>
      </c>
      <c r="T7046" s="8">
        <v>637.5</v>
      </c>
      <c r="U7046">
        <v>0</v>
      </c>
      <c r="V7046" s="8">
        <v>0</v>
      </c>
      <c r="W7046" s="8">
        <v>0</v>
      </c>
      <c r="X7046" s="8">
        <v>637.5</v>
      </c>
    </row>
    <row r="7047" spans="1:24" x14ac:dyDescent="0.25">
      <c r="A7047" t="s">
        <v>7373</v>
      </c>
      <c r="B7047" s="1">
        <v>45515</v>
      </c>
      <c r="C7047" t="s">
        <v>331</v>
      </c>
      <c r="D7047" t="s">
        <v>332</v>
      </c>
      <c r="E7047" t="s">
        <v>150</v>
      </c>
      <c r="F7047" t="s">
        <v>37</v>
      </c>
      <c r="G7047" t="s">
        <v>151</v>
      </c>
      <c r="H7047" t="s">
        <v>152</v>
      </c>
      <c r="I7047" t="s">
        <v>127</v>
      </c>
      <c r="J7047" t="s">
        <v>128</v>
      </c>
      <c r="K7047" t="s">
        <v>33</v>
      </c>
      <c r="L7047" s="13">
        <v>7.2</v>
      </c>
      <c r="M7047" s="8">
        <v>3.6</v>
      </c>
      <c r="N7047">
        <v>47</v>
      </c>
      <c r="O7047" s="8">
        <v>338.4</v>
      </c>
      <c r="P7047" s="14">
        <v>1.32E-2</v>
      </c>
      <c r="Q7047" s="8">
        <v>4.47</v>
      </c>
      <c r="R7047" s="8">
        <v>333.93</v>
      </c>
      <c r="S7047" s="8">
        <v>169.2</v>
      </c>
      <c r="T7047" s="8">
        <v>164.73</v>
      </c>
      <c r="U7047">
        <v>0</v>
      </c>
      <c r="V7047" s="8">
        <v>0</v>
      </c>
      <c r="W7047" s="8">
        <v>0</v>
      </c>
      <c r="X7047" s="8">
        <v>164.73</v>
      </c>
    </row>
    <row r="7048" spans="1:24" x14ac:dyDescent="0.25">
      <c r="A7048" t="s">
        <v>7374</v>
      </c>
      <c r="B7048" s="1">
        <v>46265</v>
      </c>
      <c r="C7048" t="s">
        <v>383</v>
      </c>
      <c r="D7048" t="s">
        <v>384</v>
      </c>
      <c r="E7048" t="s">
        <v>63</v>
      </c>
      <c r="F7048" t="s">
        <v>54</v>
      </c>
      <c r="G7048" t="s">
        <v>79</v>
      </c>
      <c r="H7048" t="s">
        <v>80</v>
      </c>
      <c r="I7048" t="s">
        <v>144</v>
      </c>
      <c r="J7048" t="s">
        <v>145</v>
      </c>
      <c r="K7048" t="s">
        <v>33</v>
      </c>
      <c r="L7048" s="13">
        <v>12</v>
      </c>
      <c r="M7048" s="8">
        <v>6.5</v>
      </c>
      <c r="N7048">
        <v>72</v>
      </c>
      <c r="O7048" s="8">
        <v>864</v>
      </c>
      <c r="P7048" s="14">
        <v>2.7300000000000001E-2</v>
      </c>
      <c r="Q7048" s="8">
        <v>23.59</v>
      </c>
      <c r="R7048" s="8">
        <v>840.41</v>
      </c>
      <c r="S7048" s="8">
        <v>468</v>
      </c>
      <c r="T7048" s="8">
        <v>372.41</v>
      </c>
      <c r="U7048">
        <v>0</v>
      </c>
      <c r="V7048" s="8">
        <v>0</v>
      </c>
      <c r="W7048" s="8">
        <v>0</v>
      </c>
      <c r="X7048" s="8">
        <v>372.41</v>
      </c>
    </row>
    <row r="7049" spans="1:24" x14ac:dyDescent="0.25">
      <c r="A7049" t="s">
        <v>7375</v>
      </c>
      <c r="B7049" s="1">
        <v>46062</v>
      </c>
      <c r="C7049" t="s">
        <v>159</v>
      </c>
      <c r="D7049" t="s">
        <v>160</v>
      </c>
      <c r="E7049" t="s">
        <v>27</v>
      </c>
      <c r="F7049" t="s">
        <v>37</v>
      </c>
      <c r="G7049" t="s">
        <v>29</v>
      </c>
      <c r="H7049" t="s">
        <v>30</v>
      </c>
      <c r="I7049" t="s">
        <v>74</v>
      </c>
      <c r="J7049" t="s">
        <v>75</v>
      </c>
      <c r="K7049" t="s">
        <v>49</v>
      </c>
      <c r="L7049" s="13">
        <v>11</v>
      </c>
      <c r="M7049" s="8">
        <v>6.8</v>
      </c>
      <c r="N7049">
        <v>33</v>
      </c>
      <c r="O7049" s="8">
        <v>363</v>
      </c>
      <c r="P7049" s="14">
        <v>1.3899999999999999E-2</v>
      </c>
      <c r="Q7049" s="8">
        <v>5.05</v>
      </c>
      <c r="R7049" s="8">
        <v>357.95</v>
      </c>
      <c r="S7049" s="8">
        <v>224.4</v>
      </c>
      <c r="T7049" s="8">
        <v>133.55000000000001</v>
      </c>
      <c r="U7049">
        <v>0</v>
      </c>
      <c r="V7049" s="8">
        <v>0</v>
      </c>
      <c r="W7049" s="8">
        <v>0</v>
      </c>
      <c r="X7049" s="8">
        <v>133.55000000000001</v>
      </c>
    </row>
    <row r="7050" spans="1:24" x14ac:dyDescent="0.25">
      <c r="A7050" t="s">
        <v>7376</v>
      </c>
      <c r="B7050" s="1">
        <v>45925</v>
      </c>
      <c r="C7050" t="s">
        <v>391</v>
      </c>
      <c r="D7050" t="s">
        <v>392</v>
      </c>
      <c r="E7050" t="s">
        <v>63</v>
      </c>
      <c r="F7050" t="s">
        <v>54</v>
      </c>
      <c r="G7050" t="s">
        <v>79</v>
      </c>
      <c r="H7050" t="s">
        <v>80</v>
      </c>
      <c r="I7050" t="s">
        <v>31</v>
      </c>
      <c r="J7050" t="s">
        <v>32</v>
      </c>
      <c r="K7050" t="s">
        <v>33</v>
      </c>
      <c r="L7050" s="13">
        <v>5.8</v>
      </c>
      <c r="M7050" s="8">
        <v>2.7</v>
      </c>
      <c r="N7050">
        <v>33</v>
      </c>
      <c r="O7050" s="8">
        <v>191.4</v>
      </c>
      <c r="P7050" s="14">
        <v>0.48170000000000002</v>
      </c>
      <c r="Q7050" s="8">
        <v>92.2</v>
      </c>
      <c r="R7050" s="8">
        <v>99.2</v>
      </c>
      <c r="S7050" s="8">
        <v>89.1</v>
      </c>
      <c r="T7050" s="8">
        <v>10.1</v>
      </c>
      <c r="U7050">
        <v>0</v>
      </c>
      <c r="V7050" s="8">
        <v>0</v>
      </c>
      <c r="W7050" s="8">
        <v>0</v>
      </c>
      <c r="X7050" s="8">
        <v>10.1</v>
      </c>
    </row>
    <row r="7051" spans="1:24" x14ac:dyDescent="0.25">
      <c r="A7051" t="s">
        <v>7377</v>
      </c>
      <c r="B7051" s="1">
        <v>45835</v>
      </c>
      <c r="C7051" t="s">
        <v>91</v>
      </c>
      <c r="D7051" t="s">
        <v>92</v>
      </c>
      <c r="E7051" t="s">
        <v>27</v>
      </c>
      <c r="F7051" t="s">
        <v>37</v>
      </c>
      <c r="G7051" t="s">
        <v>29</v>
      </c>
      <c r="H7051" t="s">
        <v>30</v>
      </c>
      <c r="I7051" t="s">
        <v>31</v>
      </c>
      <c r="J7051" t="s">
        <v>32</v>
      </c>
      <c r="K7051" t="s">
        <v>33</v>
      </c>
      <c r="L7051" s="13">
        <v>5.8</v>
      </c>
      <c r="M7051" s="8">
        <v>2.7</v>
      </c>
      <c r="N7051">
        <v>80</v>
      </c>
      <c r="O7051" s="8">
        <v>464</v>
      </c>
      <c r="P7051" s="14">
        <v>4.3E-3</v>
      </c>
      <c r="Q7051" s="8">
        <v>2</v>
      </c>
      <c r="R7051" s="8">
        <v>462</v>
      </c>
      <c r="S7051" s="8">
        <v>216</v>
      </c>
      <c r="T7051" s="8">
        <v>246</v>
      </c>
      <c r="U7051">
        <v>0</v>
      </c>
      <c r="V7051" s="8">
        <v>0</v>
      </c>
      <c r="W7051" s="8">
        <v>0</v>
      </c>
      <c r="X7051" s="8">
        <v>246</v>
      </c>
    </row>
    <row r="7052" spans="1:24" x14ac:dyDescent="0.25">
      <c r="A7052" t="s">
        <v>7378</v>
      </c>
      <c r="B7052" s="1">
        <v>45778</v>
      </c>
      <c r="C7052" t="s">
        <v>325</v>
      </c>
      <c r="D7052" t="s">
        <v>326</v>
      </c>
      <c r="E7052" t="s">
        <v>27</v>
      </c>
      <c r="F7052" t="s">
        <v>37</v>
      </c>
      <c r="G7052" t="s">
        <v>29</v>
      </c>
      <c r="H7052" t="s">
        <v>30</v>
      </c>
      <c r="I7052" t="s">
        <v>74</v>
      </c>
      <c r="J7052" t="s">
        <v>75</v>
      </c>
      <c r="K7052" t="s">
        <v>49</v>
      </c>
      <c r="L7052" s="13">
        <v>11</v>
      </c>
      <c r="M7052" s="8">
        <v>6.8</v>
      </c>
      <c r="N7052">
        <v>16</v>
      </c>
      <c r="O7052" s="8">
        <v>176</v>
      </c>
      <c r="P7052" s="14">
        <v>2.4299999999999999E-2</v>
      </c>
      <c r="Q7052" s="8">
        <v>4.28</v>
      </c>
      <c r="R7052" s="8">
        <v>171.72</v>
      </c>
      <c r="S7052" s="8">
        <v>108.8</v>
      </c>
      <c r="T7052" s="8">
        <v>62.92</v>
      </c>
      <c r="U7052">
        <v>0</v>
      </c>
      <c r="V7052" s="8">
        <v>0</v>
      </c>
      <c r="W7052" s="8">
        <v>0</v>
      </c>
      <c r="X7052" s="8">
        <v>62.92</v>
      </c>
    </row>
    <row r="7053" spans="1:24" x14ac:dyDescent="0.25">
      <c r="A7053" t="s">
        <v>7379</v>
      </c>
      <c r="B7053" s="1">
        <v>45866</v>
      </c>
      <c r="C7053" t="s">
        <v>758</v>
      </c>
      <c r="D7053" t="s">
        <v>759</v>
      </c>
      <c r="E7053" t="s">
        <v>27</v>
      </c>
      <c r="F7053" t="s">
        <v>37</v>
      </c>
      <c r="G7053" t="s">
        <v>38</v>
      </c>
      <c r="H7053" t="s">
        <v>39</v>
      </c>
      <c r="I7053" t="s">
        <v>84</v>
      </c>
      <c r="J7053" t="s">
        <v>85</v>
      </c>
      <c r="K7053" t="s">
        <v>42</v>
      </c>
      <c r="L7053" s="13">
        <v>9.9</v>
      </c>
      <c r="M7053" s="8">
        <v>3.1</v>
      </c>
      <c r="N7053">
        <v>5</v>
      </c>
      <c r="O7053" s="8">
        <v>49.5</v>
      </c>
      <c r="P7053" s="14">
        <v>0.45839999999999997</v>
      </c>
      <c r="Q7053" s="8">
        <v>22.69</v>
      </c>
      <c r="R7053" s="8">
        <v>26.81</v>
      </c>
      <c r="S7053" s="8">
        <v>15.5</v>
      </c>
      <c r="T7053" s="8">
        <v>11.31</v>
      </c>
      <c r="U7053">
        <v>0</v>
      </c>
      <c r="V7053" s="8">
        <v>0</v>
      </c>
      <c r="W7053" s="8">
        <v>0</v>
      </c>
      <c r="X7053" s="8">
        <v>11.31</v>
      </c>
    </row>
    <row r="7054" spans="1:24" x14ac:dyDescent="0.25">
      <c r="A7054" t="s">
        <v>7380</v>
      </c>
      <c r="B7054" s="1">
        <v>46135</v>
      </c>
      <c r="C7054" t="s">
        <v>321</v>
      </c>
      <c r="D7054" t="s">
        <v>322</v>
      </c>
      <c r="E7054" t="s">
        <v>63</v>
      </c>
      <c r="F7054" t="s">
        <v>46</v>
      </c>
      <c r="G7054" t="s">
        <v>79</v>
      </c>
      <c r="H7054" t="s">
        <v>80</v>
      </c>
      <c r="I7054" t="s">
        <v>122</v>
      </c>
      <c r="J7054" t="s">
        <v>123</v>
      </c>
      <c r="K7054" t="s">
        <v>59</v>
      </c>
      <c r="L7054" s="13">
        <v>5.5</v>
      </c>
      <c r="M7054" s="8">
        <v>3.8</v>
      </c>
      <c r="N7054">
        <v>34</v>
      </c>
      <c r="O7054" s="8">
        <v>187</v>
      </c>
      <c r="P7054" s="14">
        <v>0.13200000000000001</v>
      </c>
      <c r="Q7054" s="8">
        <v>24.68</v>
      </c>
      <c r="R7054" s="8">
        <v>162.32</v>
      </c>
      <c r="S7054" s="8">
        <v>129.19999999999999</v>
      </c>
      <c r="T7054" s="8">
        <v>33.119999999999997</v>
      </c>
      <c r="U7054">
        <v>0</v>
      </c>
      <c r="V7054" s="8">
        <v>0</v>
      </c>
      <c r="W7054" s="8">
        <v>0</v>
      </c>
      <c r="X7054" s="8">
        <v>33.119999999999997</v>
      </c>
    </row>
    <row r="7055" spans="1:24" x14ac:dyDescent="0.25">
      <c r="A7055" t="s">
        <v>7381</v>
      </c>
      <c r="B7055" s="1">
        <v>46062</v>
      </c>
      <c r="C7055" t="s">
        <v>139</v>
      </c>
      <c r="D7055" t="s">
        <v>140</v>
      </c>
      <c r="E7055" t="s">
        <v>63</v>
      </c>
      <c r="F7055" t="s">
        <v>54</v>
      </c>
      <c r="G7055" t="s">
        <v>79</v>
      </c>
      <c r="H7055" t="s">
        <v>80</v>
      </c>
      <c r="I7055" t="s">
        <v>185</v>
      </c>
      <c r="J7055" t="s">
        <v>186</v>
      </c>
      <c r="K7055" t="s">
        <v>59</v>
      </c>
      <c r="L7055" s="13">
        <v>4.9000000000000004</v>
      </c>
      <c r="M7055" s="8">
        <v>3.1</v>
      </c>
      <c r="N7055">
        <v>91</v>
      </c>
      <c r="O7055" s="8">
        <v>445.9</v>
      </c>
      <c r="P7055" s="14">
        <v>1.2999999999999999E-3</v>
      </c>
      <c r="Q7055" s="8">
        <v>0.57999999999999996</v>
      </c>
      <c r="R7055" s="8">
        <v>445.32</v>
      </c>
      <c r="S7055" s="8">
        <v>282.10000000000002</v>
      </c>
      <c r="T7055" s="8">
        <v>163.22</v>
      </c>
      <c r="U7055">
        <v>9</v>
      </c>
      <c r="V7055" s="8">
        <v>44.04</v>
      </c>
      <c r="W7055" s="8">
        <v>32.4</v>
      </c>
      <c r="X7055" s="8">
        <v>130.82</v>
      </c>
    </row>
    <row r="7056" spans="1:24" x14ac:dyDescent="0.25">
      <c r="A7056" t="s">
        <v>7382</v>
      </c>
      <c r="B7056" s="1">
        <v>45956</v>
      </c>
      <c r="C7056" t="s">
        <v>61</v>
      </c>
      <c r="D7056" t="s">
        <v>62</v>
      </c>
      <c r="E7056" t="s">
        <v>63</v>
      </c>
      <c r="F7056" t="s">
        <v>46</v>
      </c>
      <c r="G7056" t="s">
        <v>79</v>
      </c>
      <c r="H7056" t="s">
        <v>80</v>
      </c>
      <c r="I7056" t="s">
        <v>31</v>
      </c>
      <c r="J7056" t="s">
        <v>32</v>
      </c>
      <c r="K7056" t="s">
        <v>33</v>
      </c>
      <c r="L7056" s="13">
        <v>5.8</v>
      </c>
      <c r="M7056" s="8">
        <v>2.7</v>
      </c>
      <c r="N7056">
        <v>9</v>
      </c>
      <c r="O7056" s="8">
        <v>52.2</v>
      </c>
      <c r="P7056" s="14">
        <v>0.1201</v>
      </c>
      <c r="Q7056" s="8">
        <v>6.27</v>
      </c>
      <c r="R7056" s="8">
        <v>45.93</v>
      </c>
      <c r="S7056" s="8">
        <v>24.3</v>
      </c>
      <c r="T7056" s="8">
        <v>21.63</v>
      </c>
      <c r="U7056">
        <v>0</v>
      </c>
      <c r="V7056" s="8">
        <v>0</v>
      </c>
      <c r="W7056" s="8">
        <v>0</v>
      </c>
      <c r="X7056" s="8">
        <v>21.63</v>
      </c>
    </row>
    <row r="7057" spans="1:24" x14ac:dyDescent="0.25">
      <c r="A7057" t="s">
        <v>7383</v>
      </c>
      <c r="B7057" s="1">
        <v>45301</v>
      </c>
      <c r="C7057" t="s">
        <v>420</v>
      </c>
      <c r="D7057" t="s">
        <v>421</v>
      </c>
      <c r="E7057" t="s">
        <v>150</v>
      </c>
      <c r="F7057" t="s">
        <v>89</v>
      </c>
      <c r="G7057" t="s">
        <v>151</v>
      </c>
      <c r="H7057" t="s">
        <v>152</v>
      </c>
      <c r="I7057" t="s">
        <v>117</v>
      </c>
      <c r="J7057" t="s">
        <v>118</v>
      </c>
      <c r="K7057" t="s">
        <v>59</v>
      </c>
      <c r="L7057" s="13">
        <v>6</v>
      </c>
      <c r="M7057" s="8">
        <v>4.2</v>
      </c>
      <c r="N7057">
        <v>341</v>
      </c>
      <c r="O7057" s="8">
        <v>2046</v>
      </c>
      <c r="P7057" s="14">
        <v>0.14269999999999999</v>
      </c>
      <c r="Q7057" s="8">
        <v>291.95999999999998</v>
      </c>
      <c r="R7057" s="8">
        <v>1754.04</v>
      </c>
      <c r="S7057" s="8">
        <v>1432.2</v>
      </c>
      <c r="T7057" s="8">
        <v>321.83999999999997</v>
      </c>
      <c r="U7057">
        <v>0</v>
      </c>
      <c r="V7057" s="8">
        <v>0</v>
      </c>
      <c r="W7057" s="8">
        <v>0</v>
      </c>
      <c r="X7057" s="8">
        <v>321.83999999999997</v>
      </c>
    </row>
    <row r="7058" spans="1:24" x14ac:dyDescent="0.25">
      <c r="A7058" t="s">
        <v>7384</v>
      </c>
      <c r="B7058" s="1">
        <v>45409</v>
      </c>
      <c r="C7058" t="s">
        <v>288</v>
      </c>
      <c r="D7058" t="s">
        <v>289</v>
      </c>
      <c r="E7058" t="s">
        <v>27</v>
      </c>
      <c r="F7058" t="s">
        <v>46</v>
      </c>
      <c r="G7058" t="s">
        <v>29</v>
      </c>
      <c r="H7058" t="s">
        <v>30</v>
      </c>
      <c r="I7058" t="s">
        <v>99</v>
      </c>
      <c r="J7058" t="s">
        <v>100</v>
      </c>
      <c r="K7058" t="s">
        <v>49</v>
      </c>
      <c r="L7058" s="13">
        <v>3.8</v>
      </c>
      <c r="M7058" s="8">
        <v>2.6</v>
      </c>
      <c r="N7058">
        <v>19</v>
      </c>
      <c r="O7058" s="8">
        <v>72.2</v>
      </c>
      <c r="P7058" s="14">
        <v>0.154</v>
      </c>
      <c r="Q7058" s="8">
        <v>11.12</v>
      </c>
      <c r="R7058" s="8">
        <v>61.08</v>
      </c>
      <c r="S7058" s="8">
        <v>49.4</v>
      </c>
      <c r="T7058" s="8">
        <v>11.68</v>
      </c>
      <c r="U7058">
        <v>0</v>
      </c>
      <c r="V7058" s="8">
        <v>0</v>
      </c>
      <c r="W7058" s="8">
        <v>0</v>
      </c>
      <c r="X7058" s="8">
        <v>11.68</v>
      </c>
    </row>
    <row r="7059" spans="1:24" x14ac:dyDescent="0.25">
      <c r="A7059" t="s">
        <v>7385</v>
      </c>
      <c r="B7059" s="1">
        <v>45976</v>
      </c>
      <c r="C7059" t="s">
        <v>394</v>
      </c>
      <c r="D7059" t="s">
        <v>395</v>
      </c>
      <c r="E7059" t="s">
        <v>71</v>
      </c>
      <c r="F7059" t="s">
        <v>37</v>
      </c>
      <c r="G7059" t="s">
        <v>165</v>
      </c>
      <c r="H7059" t="s">
        <v>166</v>
      </c>
      <c r="I7059" t="s">
        <v>112</v>
      </c>
      <c r="J7059" t="s">
        <v>113</v>
      </c>
      <c r="K7059" t="s">
        <v>42</v>
      </c>
      <c r="L7059" s="13">
        <v>8.5</v>
      </c>
      <c r="M7059" s="8">
        <v>2.8</v>
      </c>
      <c r="N7059">
        <v>8</v>
      </c>
      <c r="O7059" s="8">
        <v>68</v>
      </c>
      <c r="P7059" s="14">
        <v>1.4999999999999999E-2</v>
      </c>
      <c r="Q7059" s="8">
        <v>1.02</v>
      </c>
      <c r="R7059" s="8">
        <v>66.98</v>
      </c>
      <c r="S7059" s="8">
        <v>22.4</v>
      </c>
      <c r="T7059" s="8">
        <v>44.58</v>
      </c>
      <c r="U7059">
        <v>0</v>
      </c>
      <c r="V7059" s="8">
        <v>0</v>
      </c>
      <c r="W7059" s="8">
        <v>0</v>
      </c>
      <c r="X7059" s="8">
        <v>44.58</v>
      </c>
    </row>
    <row r="7060" spans="1:24" x14ac:dyDescent="0.25">
      <c r="A7060" t="s">
        <v>7386</v>
      </c>
      <c r="B7060" s="1">
        <v>45646</v>
      </c>
      <c r="C7060" t="s">
        <v>69</v>
      </c>
      <c r="D7060" t="s">
        <v>70</v>
      </c>
      <c r="E7060" t="s">
        <v>71</v>
      </c>
      <c r="F7060" t="s">
        <v>37</v>
      </c>
      <c r="G7060" t="s">
        <v>165</v>
      </c>
      <c r="H7060" t="s">
        <v>166</v>
      </c>
      <c r="I7060" t="s">
        <v>156</v>
      </c>
      <c r="J7060" t="s">
        <v>157</v>
      </c>
      <c r="K7060" t="s">
        <v>42</v>
      </c>
      <c r="L7060" s="13">
        <v>6.2</v>
      </c>
      <c r="M7060" s="8">
        <v>1.9</v>
      </c>
      <c r="N7060">
        <v>3</v>
      </c>
      <c r="O7060" s="8">
        <v>18.600000000000001</v>
      </c>
      <c r="P7060" s="14">
        <v>1.8700000000000001E-2</v>
      </c>
      <c r="Q7060" s="8">
        <v>0.35</v>
      </c>
      <c r="R7060" s="8">
        <v>18.25</v>
      </c>
      <c r="S7060" s="8">
        <v>5.7</v>
      </c>
      <c r="T7060" s="8">
        <v>12.55</v>
      </c>
      <c r="U7060">
        <v>2</v>
      </c>
      <c r="V7060" s="8">
        <v>12.17</v>
      </c>
      <c r="W7060" s="8">
        <v>4.8</v>
      </c>
      <c r="X7060" s="8">
        <v>7.75</v>
      </c>
    </row>
    <row r="7061" spans="1:24" x14ac:dyDescent="0.25">
      <c r="A7061" t="s">
        <v>7387</v>
      </c>
      <c r="B7061" s="1">
        <v>45748</v>
      </c>
      <c r="C7061" t="s">
        <v>345</v>
      </c>
      <c r="D7061" t="s">
        <v>346</v>
      </c>
      <c r="E7061" t="s">
        <v>71</v>
      </c>
      <c r="F7061" t="s">
        <v>28</v>
      </c>
      <c r="G7061" t="s">
        <v>165</v>
      </c>
      <c r="H7061" t="s">
        <v>166</v>
      </c>
      <c r="I7061" t="s">
        <v>156</v>
      </c>
      <c r="J7061" t="s">
        <v>157</v>
      </c>
      <c r="K7061" t="s">
        <v>42</v>
      </c>
      <c r="L7061" s="13">
        <v>6.2</v>
      </c>
      <c r="M7061" s="8">
        <v>1.9</v>
      </c>
      <c r="N7061">
        <v>189</v>
      </c>
      <c r="O7061" s="8">
        <v>1171.8</v>
      </c>
      <c r="P7061" s="14">
        <v>2.41E-2</v>
      </c>
      <c r="Q7061" s="8">
        <v>28.24</v>
      </c>
      <c r="R7061" s="8">
        <v>1143.56</v>
      </c>
      <c r="S7061" s="8">
        <v>359.1</v>
      </c>
      <c r="T7061" s="8">
        <v>784.46</v>
      </c>
      <c r="U7061">
        <v>0</v>
      </c>
      <c r="V7061" s="8">
        <v>0</v>
      </c>
      <c r="W7061" s="8">
        <v>0</v>
      </c>
      <c r="X7061" s="8">
        <v>784.46</v>
      </c>
    </row>
    <row r="7062" spans="1:24" x14ac:dyDescent="0.25">
      <c r="A7062" t="s">
        <v>7388</v>
      </c>
      <c r="B7062" s="1">
        <v>45538</v>
      </c>
      <c r="C7062" t="s">
        <v>258</v>
      </c>
      <c r="D7062" t="s">
        <v>259</v>
      </c>
      <c r="E7062" t="s">
        <v>71</v>
      </c>
      <c r="F7062" t="s">
        <v>28</v>
      </c>
      <c r="G7062" t="s">
        <v>72</v>
      </c>
      <c r="H7062" t="s">
        <v>73</v>
      </c>
      <c r="I7062" t="s">
        <v>112</v>
      </c>
      <c r="J7062" t="s">
        <v>113</v>
      </c>
      <c r="K7062" t="s">
        <v>42</v>
      </c>
      <c r="L7062" s="13">
        <v>8.5</v>
      </c>
      <c r="M7062" s="8">
        <v>2.8</v>
      </c>
      <c r="N7062">
        <v>163</v>
      </c>
      <c r="O7062" s="8">
        <v>1385.5</v>
      </c>
      <c r="P7062" s="14">
        <v>7.5999999999999998E-2</v>
      </c>
      <c r="Q7062" s="8">
        <v>105.3</v>
      </c>
      <c r="R7062" s="8">
        <v>1280.2</v>
      </c>
      <c r="S7062" s="8">
        <v>456.4</v>
      </c>
      <c r="T7062" s="8">
        <v>823.8</v>
      </c>
      <c r="U7062">
        <v>0</v>
      </c>
      <c r="V7062" s="8">
        <v>0</v>
      </c>
      <c r="W7062" s="8">
        <v>0</v>
      </c>
      <c r="X7062" s="8">
        <v>823.8</v>
      </c>
    </row>
    <row r="7063" spans="1:24" x14ac:dyDescent="0.25">
      <c r="A7063" t="s">
        <v>7389</v>
      </c>
      <c r="B7063" s="1">
        <v>46218</v>
      </c>
      <c r="C7063" t="s">
        <v>97</v>
      </c>
      <c r="D7063" t="s">
        <v>98</v>
      </c>
      <c r="E7063" t="s">
        <v>63</v>
      </c>
      <c r="F7063" t="s">
        <v>54</v>
      </c>
      <c r="G7063" t="s">
        <v>79</v>
      </c>
      <c r="H7063" t="s">
        <v>80</v>
      </c>
      <c r="I7063" t="s">
        <v>185</v>
      </c>
      <c r="J7063" t="s">
        <v>186</v>
      </c>
      <c r="K7063" t="s">
        <v>59</v>
      </c>
      <c r="L7063" s="13">
        <v>4.9000000000000004</v>
      </c>
      <c r="M7063" s="8">
        <v>3.1</v>
      </c>
      <c r="N7063">
        <v>46</v>
      </c>
      <c r="O7063" s="8">
        <v>225.4</v>
      </c>
      <c r="P7063" s="14">
        <v>0.47010000000000002</v>
      </c>
      <c r="Q7063" s="8">
        <v>105.96</v>
      </c>
      <c r="R7063" s="8">
        <v>119.44</v>
      </c>
      <c r="S7063" s="8">
        <v>142.6</v>
      </c>
      <c r="T7063" s="8">
        <v>-23.16</v>
      </c>
      <c r="U7063">
        <v>0</v>
      </c>
      <c r="V7063" s="8">
        <v>0</v>
      </c>
      <c r="W7063" s="8">
        <v>0</v>
      </c>
      <c r="X7063" s="8">
        <v>-23.16</v>
      </c>
    </row>
    <row r="7064" spans="1:24" x14ac:dyDescent="0.25">
      <c r="A7064" t="s">
        <v>7390</v>
      </c>
      <c r="B7064" s="1">
        <v>45949</v>
      </c>
      <c r="C7064" t="s">
        <v>689</v>
      </c>
      <c r="D7064" t="s">
        <v>690</v>
      </c>
      <c r="E7064" t="s">
        <v>27</v>
      </c>
      <c r="F7064" t="s">
        <v>54</v>
      </c>
      <c r="G7064" t="s">
        <v>38</v>
      </c>
      <c r="H7064" t="s">
        <v>39</v>
      </c>
      <c r="I7064" t="s">
        <v>122</v>
      </c>
      <c r="J7064" t="s">
        <v>123</v>
      </c>
      <c r="K7064" t="s">
        <v>59</v>
      </c>
      <c r="L7064" s="13">
        <v>5.5</v>
      </c>
      <c r="M7064" s="8">
        <v>3.8</v>
      </c>
      <c r="N7064">
        <v>127</v>
      </c>
      <c r="O7064" s="8">
        <v>698.5</v>
      </c>
      <c r="P7064" s="14">
        <v>1.1900000000000001E-2</v>
      </c>
      <c r="Q7064" s="8">
        <v>8.31</v>
      </c>
      <c r="R7064" s="8">
        <v>690.19</v>
      </c>
      <c r="S7064" s="8">
        <v>482.6</v>
      </c>
      <c r="T7064" s="8">
        <v>207.59</v>
      </c>
      <c r="U7064">
        <v>0</v>
      </c>
      <c r="V7064" s="8">
        <v>0</v>
      </c>
      <c r="W7064" s="8">
        <v>0</v>
      </c>
      <c r="X7064" s="8">
        <v>207.59</v>
      </c>
    </row>
    <row r="7065" spans="1:24" x14ac:dyDescent="0.25">
      <c r="A7065" t="s">
        <v>7391</v>
      </c>
      <c r="B7065" s="1">
        <v>45920</v>
      </c>
      <c r="C7065" t="s">
        <v>354</v>
      </c>
      <c r="D7065" t="s">
        <v>355</v>
      </c>
      <c r="E7065" t="s">
        <v>71</v>
      </c>
      <c r="F7065" t="s">
        <v>54</v>
      </c>
      <c r="G7065" t="s">
        <v>165</v>
      </c>
      <c r="H7065" t="s">
        <v>166</v>
      </c>
      <c r="I7065" t="s">
        <v>57</v>
      </c>
      <c r="J7065" t="s">
        <v>58</v>
      </c>
      <c r="K7065" t="s">
        <v>59</v>
      </c>
      <c r="L7065" s="13">
        <v>10.5</v>
      </c>
      <c r="M7065" s="8">
        <v>7.5</v>
      </c>
      <c r="N7065">
        <v>39</v>
      </c>
      <c r="O7065" s="8">
        <v>409.5</v>
      </c>
      <c r="P7065" s="14">
        <v>2.0000000000000001E-4</v>
      </c>
      <c r="Q7065" s="8">
        <v>0.08</v>
      </c>
      <c r="R7065" s="8">
        <v>409.42</v>
      </c>
      <c r="S7065" s="8">
        <v>292.5</v>
      </c>
      <c r="T7065" s="8">
        <v>116.92</v>
      </c>
      <c r="U7065">
        <v>0</v>
      </c>
      <c r="V7065" s="8">
        <v>0</v>
      </c>
      <c r="W7065" s="8">
        <v>0</v>
      </c>
      <c r="X7065" s="8">
        <v>116.92</v>
      </c>
    </row>
    <row r="7066" spans="1:24" x14ac:dyDescent="0.25">
      <c r="A7066" t="s">
        <v>7392</v>
      </c>
      <c r="B7066" s="1">
        <v>46232</v>
      </c>
      <c r="C7066" t="s">
        <v>229</v>
      </c>
      <c r="D7066" t="s">
        <v>230</v>
      </c>
      <c r="E7066" t="s">
        <v>27</v>
      </c>
      <c r="F7066" t="s">
        <v>54</v>
      </c>
      <c r="G7066" t="s">
        <v>38</v>
      </c>
      <c r="H7066" t="s">
        <v>39</v>
      </c>
      <c r="I7066" t="s">
        <v>130</v>
      </c>
      <c r="J7066" t="s">
        <v>131</v>
      </c>
      <c r="K7066" t="s">
        <v>42</v>
      </c>
      <c r="L7066" s="13">
        <v>4.8</v>
      </c>
      <c r="M7066" s="8">
        <v>1.4</v>
      </c>
      <c r="N7066">
        <v>28</v>
      </c>
      <c r="O7066" s="8">
        <v>134.4</v>
      </c>
      <c r="P7066" s="14">
        <v>1.0999999999999999E-2</v>
      </c>
      <c r="Q7066" s="8">
        <v>1.48</v>
      </c>
      <c r="R7066" s="8">
        <v>132.91999999999999</v>
      </c>
      <c r="S7066" s="8">
        <v>39.200000000000003</v>
      </c>
      <c r="T7066" s="8">
        <v>93.72</v>
      </c>
      <c r="U7066">
        <v>0</v>
      </c>
      <c r="V7066" s="8">
        <v>0</v>
      </c>
      <c r="W7066" s="8">
        <v>0</v>
      </c>
      <c r="X7066" s="8">
        <v>93.72</v>
      </c>
    </row>
    <row r="7067" spans="1:24" x14ac:dyDescent="0.25">
      <c r="A7067" t="s">
        <v>7393</v>
      </c>
      <c r="B7067" s="1">
        <v>45928</v>
      </c>
      <c r="C7067" t="s">
        <v>180</v>
      </c>
      <c r="D7067" t="s">
        <v>181</v>
      </c>
      <c r="E7067" t="s">
        <v>63</v>
      </c>
      <c r="F7067" t="s">
        <v>46</v>
      </c>
      <c r="G7067" t="s">
        <v>79</v>
      </c>
      <c r="H7067" t="s">
        <v>80</v>
      </c>
      <c r="I7067" t="s">
        <v>130</v>
      </c>
      <c r="J7067" t="s">
        <v>131</v>
      </c>
      <c r="K7067" t="s">
        <v>42</v>
      </c>
      <c r="L7067" s="13">
        <v>4.8</v>
      </c>
      <c r="M7067" s="8">
        <v>1.4</v>
      </c>
      <c r="N7067">
        <v>18</v>
      </c>
      <c r="O7067" s="8">
        <v>86.4</v>
      </c>
      <c r="P7067" s="14">
        <v>0.16739999999999999</v>
      </c>
      <c r="Q7067" s="8">
        <v>14.46</v>
      </c>
      <c r="R7067" s="8">
        <v>71.94</v>
      </c>
      <c r="S7067" s="8">
        <v>25.2</v>
      </c>
      <c r="T7067" s="8">
        <v>46.74</v>
      </c>
      <c r="U7067">
        <v>0</v>
      </c>
      <c r="V7067" s="8">
        <v>0</v>
      </c>
      <c r="W7067" s="8">
        <v>0</v>
      </c>
      <c r="X7067" s="8">
        <v>46.74</v>
      </c>
    </row>
    <row r="7068" spans="1:24" x14ac:dyDescent="0.25">
      <c r="A7068" t="s">
        <v>7394</v>
      </c>
      <c r="B7068" s="1">
        <v>45541</v>
      </c>
      <c r="C7068" t="s">
        <v>671</v>
      </c>
      <c r="D7068" t="s">
        <v>672</v>
      </c>
      <c r="E7068" t="s">
        <v>27</v>
      </c>
      <c r="F7068" t="s">
        <v>89</v>
      </c>
      <c r="G7068" t="s">
        <v>29</v>
      </c>
      <c r="H7068" t="s">
        <v>30</v>
      </c>
      <c r="I7068" t="s">
        <v>104</v>
      </c>
      <c r="J7068" t="s">
        <v>105</v>
      </c>
      <c r="K7068" t="s">
        <v>49</v>
      </c>
      <c r="L7068" s="13">
        <v>4.2</v>
      </c>
      <c r="M7068" s="8">
        <v>2.8</v>
      </c>
      <c r="N7068">
        <v>66</v>
      </c>
      <c r="O7068" s="8">
        <v>277.2</v>
      </c>
      <c r="P7068" s="14">
        <v>6.6100000000000006E-2</v>
      </c>
      <c r="Q7068" s="8">
        <v>18.32</v>
      </c>
      <c r="R7068" s="8">
        <v>258.88</v>
      </c>
      <c r="S7068" s="8">
        <v>184.8</v>
      </c>
      <c r="T7068" s="8">
        <v>74.08</v>
      </c>
      <c r="U7068">
        <v>0</v>
      </c>
      <c r="V7068" s="8">
        <v>0</v>
      </c>
      <c r="W7068" s="8">
        <v>0</v>
      </c>
      <c r="X7068" s="8">
        <v>74.08</v>
      </c>
    </row>
    <row r="7069" spans="1:24" x14ac:dyDescent="0.25">
      <c r="A7069" t="s">
        <v>7395</v>
      </c>
      <c r="B7069" s="1">
        <v>45332</v>
      </c>
      <c r="C7069" t="s">
        <v>285</v>
      </c>
      <c r="D7069" t="s">
        <v>286</v>
      </c>
      <c r="E7069" t="s">
        <v>27</v>
      </c>
      <c r="F7069" t="s">
        <v>89</v>
      </c>
      <c r="G7069" t="s">
        <v>38</v>
      </c>
      <c r="H7069" t="s">
        <v>39</v>
      </c>
      <c r="I7069" t="s">
        <v>156</v>
      </c>
      <c r="J7069" t="s">
        <v>157</v>
      </c>
      <c r="K7069" t="s">
        <v>42</v>
      </c>
      <c r="L7069" s="13">
        <v>6.2</v>
      </c>
      <c r="M7069" s="8">
        <v>1.9</v>
      </c>
      <c r="N7069">
        <v>210</v>
      </c>
      <c r="O7069" s="8">
        <v>1302</v>
      </c>
      <c r="P7069" s="14">
        <v>9.8299999999999998E-2</v>
      </c>
      <c r="Q7069" s="8">
        <v>127.99</v>
      </c>
      <c r="R7069" s="8">
        <v>1174.01</v>
      </c>
      <c r="S7069" s="8">
        <v>399</v>
      </c>
      <c r="T7069" s="8">
        <v>775.01</v>
      </c>
      <c r="U7069">
        <v>0</v>
      </c>
      <c r="V7069" s="8">
        <v>0</v>
      </c>
      <c r="W7069" s="8">
        <v>0</v>
      </c>
      <c r="X7069" s="8">
        <v>775.01</v>
      </c>
    </row>
    <row r="7070" spans="1:24" x14ac:dyDescent="0.25">
      <c r="A7070" t="s">
        <v>7396</v>
      </c>
      <c r="B7070" s="1">
        <v>45990</v>
      </c>
      <c r="C7070" t="s">
        <v>455</v>
      </c>
      <c r="D7070" t="s">
        <v>456</v>
      </c>
      <c r="E7070" t="s">
        <v>71</v>
      </c>
      <c r="F7070" t="s">
        <v>89</v>
      </c>
      <c r="G7070" t="s">
        <v>165</v>
      </c>
      <c r="H7070" t="s">
        <v>166</v>
      </c>
      <c r="I7070" t="s">
        <v>112</v>
      </c>
      <c r="J7070" t="s">
        <v>113</v>
      </c>
      <c r="K7070" t="s">
        <v>42</v>
      </c>
      <c r="L7070" s="13">
        <v>8.5</v>
      </c>
      <c r="M7070" s="8">
        <v>2.8</v>
      </c>
      <c r="N7070">
        <v>95</v>
      </c>
      <c r="O7070" s="8">
        <v>807.5</v>
      </c>
      <c r="P7070" s="14">
        <v>0.1484</v>
      </c>
      <c r="Q7070" s="8">
        <v>119.83</v>
      </c>
      <c r="R7070" s="8">
        <v>687.67</v>
      </c>
      <c r="S7070" s="8">
        <v>266</v>
      </c>
      <c r="T7070" s="8">
        <v>421.67</v>
      </c>
      <c r="U7070">
        <v>0</v>
      </c>
      <c r="V7070" s="8">
        <v>0</v>
      </c>
      <c r="W7070" s="8">
        <v>0</v>
      </c>
      <c r="X7070" s="8">
        <v>421.67</v>
      </c>
    </row>
    <row r="7071" spans="1:24" x14ac:dyDescent="0.25">
      <c r="A7071" t="s">
        <v>7397</v>
      </c>
      <c r="B7071" s="1">
        <v>46198</v>
      </c>
      <c r="C7071" t="s">
        <v>120</v>
      </c>
      <c r="D7071" t="s">
        <v>121</v>
      </c>
      <c r="E7071" t="s">
        <v>63</v>
      </c>
      <c r="F7071" t="s">
        <v>89</v>
      </c>
      <c r="G7071" t="s">
        <v>64</v>
      </c>
      <c r="H7071" t="s">
        <v>65</v>
      </c>
      <c r="I7071" t="s">
        <v>117</v>
      </c>
      <c r="J7071" t="s">
        <v>118</v>
      </c>
      <c r="K7071" t="s">
        <v>59</v>
      </c>
      <c r="L7071" s="13">
        <v>6</v>
      </c>
      <c r="M7071" s="8">
        <v>4.2</v>
      </c>
      <c r="N7071">
        <v>433</v>
      </c>
      <c r="O7071" s="8">
        <v>2598</v>
      </c>
      <c r="P7071" s="14">
        <v>0.12039999999999999</v>
      </c>
      <c r="Q7071" s="8">
        <v>312.8</v>
      </c>
      <c r="R7071" s="8">
        <v>2285.1999999999998</v>
      </c>
      <c r="S7071" s="8">
        <v>1818.6</v>
      </c>
      <c r="T7071" s="8">
        <v>466.6</v>
      </c>
      <c r="U7071">
        <v>0</v>
      </c>
      <c r="V7071" s="8">
        <v>0</v>
      </c>
      <c r="W7071" s="8">
        <v>0</v>
      </c>
      <c r="X7071" s="8">
        <v>466.6</v>
      </c>
    </row>
    <row r="7072" spans="1:24" x14ac:dyDescent="0.25">
      <c r="A7072" t="s">
        <v>7398</v>
      </c>
      <c r="B7072" s="1">
        <v>45620</v>
      </c>
      <c r="C7072" t="s">
        <v>188</v>
      </c>
      <c r="D7072" t="s">
        <v>189</v>
      </c>
      <c r="E7072" t="s">
        <v>27</v>
      </c>
      <c r="F7072" t="s">
        <v>54</v>
      </c>
      <c r="G7072" t="s">
        <v>38</v>
      </c>
      <c r="H7072" t="s">
        <v>39</v>
      </c>
      <c r="I7072" t="s">
        <v>117</v>
      </c>
      <c r="J7072" t="s">
        <v>118</v>
      </c>
      <c r="K7072" t="s">
        <v>59</v>
      </c>
      <c r="L7072" s="13">
        <v>6</v>
      </c>
      <c r="M7072" s="8">
        <v>4.2</v>
      </c>
      <c r="N7072">
        <v>36</v>
      </c>
      <c r="O7072" s="8">
        <v>216</v>
      </c>
      <c r="P7072" s="14">
        <v>0.48920000000000002</v>
      </c>
      <c r="Q7072" s="8">
        <v>105.67</v>
      </c>
      <c r="R7072" s="8">
        <v>110.33</v>
      </c>
      <c r="S7072" s="8">
        <v>151.19999999999999</v>
      </c>
      <c r="T7072" s="8">
        <v>-40.869999999999997</v>
      </c>
      <c r="U7072">
        <v>0</v>
      </c>
      <c r="V7072" s="8">
        <v>0</v>
      </c>
      <c r="W7072" s="8">
        <v>0</v>
      </c>
      <c r="X7072" s="8">
        <v>-40.869999999999997</v>
      </c>
    </row>
    <row r="7073" spans="1:24" x14ac:dyDescent="0.25">
      <c r="A7073" t="s">
        <v>7399</v>
      </c>
      <c r="B7073" s="1">
        <v>45682</v>
      </c>
      <c r="C7073" t="s">
        <v>337</v>
      </c>
      <c r="D7073" t="s">
        <v>338</v>
      </c>
      <c r="E7073" t="s">
        <v>27</v>
      </c>
      <c r="F7073" t="s">
        <v>54</v>
      </c>
      <c r="G7073" t="s">
        <v>38</v>
      </c>
      <c r="H7073" t="s">
        <v>39</v>
      </c>
      <c r="I7073" t="s">
        <v>144</v>
      </c>
      <c r="J7073" t="s">
        <v>145</v>
      </c>
      <c r="K7073" t="s">
        <v>33</v>
      </c>
      <c r="L7073" s="13">
        <v>12</v>
      </c>
      <c r="M7073" s="8">
        <v>6.5</v>
      </c>
      <c r="N7073">
        <v>81</v>
      </c>
      <c r="O7073" s="8">
        <v>972</v>
      </c>
      <c r="P7073" s="14">
        <v>7.1000000000000004E-3</v>
      </c>
      <c r="Q7073" s="8">
        <v>6.9</v>
      </c>
      <c r="R7073" s="8">
        <v>965.1</v>
      </c>
      <c r="S7073" s="8">
        <v>526.5</v>
      </c>
      <c r="T7073" s="8">
        <v>438.6</v>
      </c>
      <c r="U7073">
        <v>0</v>
      </c>
      <c r="V7073" s="8">
        <v>0</v>
      </c>
      <c r="W7073" s="8">
        <v>0</v>
      </c>
      <c r="X7073" s="8">
        <v>438.6</v>
      </c>
    </row>
    <row r="7074" spans="1:24" x14ac:dyDescent="0.25">
      <c r="A7074" t="s">
        <v>7400</v>
      </c>
      <c r="B7074" s="1">
        <v>46229</v>
      </c>
      <c r="C7074" t="s">
        <v>252</v>
      </c>
      <c r="D7074" t="s">
        <v>253</v>
      </c>
      <c r="E7074" t="s">
        <v>63</v>
      </c>
      <c r="F7074" t="s">
        <v>54</v>
      </c>
      <c r="G7074" t="s">
        <v>64</v>
      </c>
      <c r="H7074" t="s">
        <v>65</v>
      </c>
      <c r="I7074" t="s">
        <v>112</v>
      </c>
      <c r="J7074" t="s">
        <v>113</v>
      </c>
      <c r="K7074" t="s">
        <v>42</v>
      </c>
      <c r="L7074" s="13">
        <v>8.5</v>
      </c>
      <c r="M7074" s="8">
        <v>2.8</v>
      </c>
      <c r="N7074">
        <v>35</v>
      </c>
      <c r="O7074" s="8">
        <v>297.5</v>
      </c>
      <c r="P7074" s="14">
        <v>4.48E-2</v>
      </c>
      <c r="Q7074" s="8">
        <v>13.33</v>
      </c>
      <c r="R7074" s="8">
        <v>284.17</v>
      </c>
      <c r="S7074" s="8">
        <v>98</v>
      </c>
      <c r="T7074" s="8">
        <v>186.17</v>
      </c>
      <c r="U7074">
        <v>0</v>
      </c>
      <c r="V7074" s="8">
        <v>0</v>
      </c>
      <c r="W7074" s="8">
        <v>0</v>
      </c>
      <c r="X7074" s="8">
        <v>186.17</v>
      </c>
    </row>
    <row r="7075" spans="1:24" x14ac:dyDescent="0.25">
      <c r="A7075" t="s">
        <v>7401</v>
      </c>
      <c r="B7075" s="1">
        <v>46107</v>
      </c>
      <c r="C7075" t="s">
        <v>520</v>
      </c>
      <c r="D7075" t="s">
        <v>521</v>
      </c>
      <c r="E7075" t="s">
        <v>63</v>
      </c>
      <c r="F7075" t="s">
        <v>37</v>
      </c>
      <c r="G7075" t="s">
        <v>79</v>
      </c>
      <c r="H7075" t="s">
        <v>80</v>
      </c>
      <c r="I7075" t="s">
        <v>127</v>
      </c>
      <c r="J7075" t="s">
        <v>128</v>
      </c>
      <c r="K7075" t="s">
        <v>33</v>
      </c>
      <c r="L7075" s="13">
        <v>7.2</v>
      </c>
      <c r="M7075" s="8">
        <v>3.6</v>
      </c>
      <c r="N7075">
        <v>23</v>
      </c>
      <c r="O7075" s="8">
        <v>165.6</v>
      </c>
      <c r="P7075" s="14">
        <v>2.4E-2</v>
      </c>
      <c r="Q7075" s="8">
        <v>3.97</v>
      </c>
      <c r="R7075" s="8">
        <v>161.63</v>
      </c>
      <c r="S7075" s="8">
        <v>82.8</v>
      </c>
      <c r="T7075" s="8">
        <v>78.83</v>
      </c>
      <c r="U7075">
        <v>0</v>
      </c>
      <c r="V7075" s="8">
        <v>0</v>
      </c>
      <c r="W7075" s="8">
        <v>0</v>
      </c>
      <c r="X7075" s="8">
        <v>78.83</v>
      </c>
    </row>
    <row r="7076" spans="1:24" x14ac:dyDescent="0.25">
      <c r="A7076" t="s">
        <v>7402</v>
      </c>
      <c r="B7076" s="1">
        <v>46259</v>
      </c>
      <c r="C7076" t="s">
        <v>371</v>
      </c>
      <c r="D7076" t="s">
        <v>372</v>
      </c>
      <c r="E7076" t="s">
        <v>63</v>
      </c>
      <c r="F7076" t="s">
        <v>54</v>
      </c>
      <c r="G7076" t="s">
        <v>79</v>
      </c>
      <c r="H7076" t="s">
        <v>80</v>
      </c>
      <c r="I7076" t="s">
        <v>57</v>
      </c>
      <c r="J7076" t="s">
        <v>58</v>
      </c>
      <c r="K7076" t="s">
        <v>59</v>
      </c>
      <c r="L7076" s="13">
        <v>10.5</v>
      </c>
      <c r="M7076" s="8">
        <v>7.5</v>
      </c>
      <c r="N7076">
        <v>246</v>
      </c>
      <c r="O7076" s="8">
        <v>2583</v>
      </c>
      <c r="P7076" s="14">
        <v>1.6799999999999999E-2</v>
      </c>
      <c r="Q7076" s="8">
        <v>43.39</v>
      </c>
      <c r="R7076" s="8">
        <v>2539.61</v>
      </c>
      <c r="S7076" s="8">
        <v>1845</v>
      </c>
      <c r="T7076" s="8">
        <v>694.61</v>
      </c>
      <c r="U7076">
        <v>0</v>
      </c>
      <c r="V7076" s="8">
        <v>0</v>
      </c>
      <c r="W7076" s="8">
        <v>0</v>
      </c>
      <c r="X7076" s="8">
        <v>694.61</v>
      </c>
    </row>
    <row r="7077" spans="1:24" x14ac:dyDescent="0.25">
      <c r="A7077" t="s">
        <v>7403</v>
      </c>
      <c r="B7077" s="1">
        <v>45408</v>
      </c>
      <c r="C7077" t="s">
        <v>427</v>
      </c>
      <c r="D7077" t="s">
        <v>428</v>
      </c>
      <c r="E7077" t="s">
        <v>150</v>
      </c>
      <c r="F7077" t="s">
        <v>46</v>
      </c>
      <c r="G7077" t="s">
        <v>151</v>
      </c>
      <c r="H7077" t="s">
        <v>152</v>
      </c>
      <c r="I7077" t="s">
        <v>156</v>
      </c>
      <c r="J7077" t="s">
        <v>157</v>
      </c>
      <c r="K7077" t="s">
        <v>42</v>
      </c>
      <c r="L7077" s="13">
        <v>6.2</v>
      </c>
      <c r="M7077" s="8">
        <v>1.9</v>
      </c>
      <c r="N7077">
        <v>36</v>
      </c>
      <c r="O7077" s="8">
        <v>223.2</v>
      </c>
      <c r="P7077" s="14">
        <v>0.17330000000000001</v>
      </c>
      <c r="Q7077" s="8">
        <v>38.68</v>
      </c>
      <c r="R7077" s="8">
        <v>184.52</v>
      </c>
      <c r="S7077" s="8">
        <v>68.400000000000006</v>
      </c>
      <c r="T7077" s="8">
        <v>116.12</v>
      </c>
      <c r="U7077">
        <v>0</v>
      </c>
      <c r="V7077" s="8">
        <v>0</v>
      </c>
      <c r="W7077" s="8">
        <v>0</v>
      </c>
      <c r="X7077" s="8">
        <v>116.12</v>
      </c>
    </row>
    <row r="7078" spans="1:24" x14ac:dyDescent="0.25">
      <c r="A7078" t="s">
        <v>7404</v>
      </c>
      <c r="B7078" s="1">
        <v>45687</v>
      </c>
      <c r="C7078" t="s">
        <v>94</v>
      </c>
      <c r="D7078" t="s">
        <v>95</v>
      </c>
      <c r="E7078" t="s">
        <v>53</v>
      </c>
      <c r="F7078" t="s">
        <v>46</v>
      </c>
      <c r="G7078" t="s">
        <v>55</v>
      </c>
      <c r="H7078" t="s">
        <v>56</v>
      </c>
      <c r="I7078" t="s">
        <v>40</v>
      </c>
      <c r="J7078" t="s">
        <v>41</v>
      </c>
      <c r="K7078" t="s">
        <v>42</v>
      </c>
      <c r="L7078" s="13">
        <v>14.5</v>
      </c>
      <c r="M7078" s="8">
        <v>4.2</v>
      </c>
      <c r="N7078">
        <v>57</v>
      </c>
      <c r="O7078" s="8">
        <v>826.5</v>
      </c>
      <c r="P7078" s="14">
        <v>9.7100000000000006E-2</v>
      </c>
      <c r="Q7078" s="8">
        <v>80.25</v>
      </c>
      <c r="R7078" s="8">
        <v>746.25</v>
      </c>
      <c r="S7078" s="8">
        <v>239.4</v>
      </c>
      <c r="T7078" s="8">
        <v>506.85</v>
      </c>
      <c r="U7078">
        <v>0</v>
      </c>
      <c r="V7078" s="8">
        <v>0</v>
      </c>
      <c r="W7078" s="8">
        <v>0</v>
      </c>
      <c r="X7078" s="8">
        <v>506.85</v>
      </c>
    </row>
    <row r="7079" spans="1:24" x14ac:dyDescent="0.25">
      <c r="A7079" t="s">
        <v>7405</v>
      </c>
      <c r="B7079" s="1">
        <v>45554</v>
      </c>
      <c r="C7079" t="s">
        <v>458</v>
      </c>
      <c r="D7079" t="s">
        <v>459</v>
      </c>
      <c r="E7079" t="s">
        <v>27</v>
      </c>
      <c r="F7079" t="s">
        <v>89</v>
      </c>
      <c r="G7079" t="s">
        <v>29</v>
      </c>
      <c r="H7079" t="s">
        <v>30</v>
      </c>
      <c r="I7079" t="s">
        <v>57</v>
      </c>
      <c r="J7079" t="s">
        <v>58</v>
      </c>
      <c r="K7079" t="s">
        <v>59</v>
      </c>
      <c r="L7079" s="13">
        <v>10.5</v>
      </c>
      <c r="M7079" s="8">
        <v>7.5</v>
      </c>
      <c r="N7079">
        <v>46</v>
      </c>
      <c r="O7079" s="8">
        <v>483</v>
      </c>
      <c r="P7079" s="14">
        <v>7.2499999999999995E-2</v>
      </c>
      <c r="Q7079" s="8">
        <v>35.020000000000003</v>
      </c>
      <c r="R7079" s="8">
        <v>447.98</v>
      </c>
      <c r="S7079" s="8">
        <v>345</v>
      </c>
      <c r="T7079" s="8">
        <v>102.98</v>
      </c>
      <c r="U7079">
        <v>0</v>
      </c>
      <c r="V7079" s="8">
        <v>0</v>
      </c>
      <c r="W7079" s="8">
        <v>0</v>
      </c>
      <c r="X7079" s="8">
        <v>102.98</v>
      </c>
    </row>
    <row r="7080" spans="1:24" x14ac:dyDescent="0.25">
      <c r="A7080" t="s">
        <v>7406</v>
      </c>
      <c r="B7080" s="1">
        <v>45845</v>
      </c>
      <c r="C7080" t="s">
        <v>546</v>
      </c>
      <c r="D7080" t="s">
        <v>547</v>
      </c>
      <c r="E7080" t="s">
        <v>27</v>
      </c>
      <c r="F7080" t="s">
        <v>89</v>
      </c>
      <c r="G7080" t="s">
        <v>29</v>
      </c>
      <c r="H7080" t="s">
        <v>30</v>
      </c>
      <c r="I7080" t="s">
        <v>40</v>
      </c>
      <c r="J7080" t="s">
        <v>41</v>
      </c>
      <c r="K7080" t="s">
        <v>42</v>
      </c>
      <c r="L7080" s="13">
        <v>14.5</v>
      </c>
      <c r="M7080" s="8">
        <v>4.2</v>
      </c>
      <c r="N7080">
        <v>95</v>
      </c>
      <c r="O7080" s="8">
        <v>1377.5</v>
      </c>
      <c r="P7080" s="14">
        <v>0.24410000000000001</v>
      </c>
      <c r="Q7080" s="8">
        <v>336.25</v>
      </c>
      <c r="R7080" s="8">
        <v>1041.25</v>
      </c>
      <c r="S7080" s="8">
        <v>399</v>
      </c>
      <c r="T7080" s="8">
        <v>642.25</v>
      </c>
      <c r="U7080">
        <v>0</v>
      </c>
      <c r="V7080" s="8">
        <v>0</v>
      </c>
      <c r="W7080" s="8">
        <v>0</v>
      </c>
      <c r="X7080" s="8">
        <v>642.25</v>
      </c>
    </row>
    <row r="7081" spans="1:24" x14ac:dyDescent="0.25">
      <c r="A7081" t="s">
        <v>7407</v>
      </c>
      <c r="B7081" s="1">
        <v>46033</v>
      </c>
      <c r="C7081" t="s">
        <v>345</v>
      </c>
      <c r="D7081" t="s">
        <v>346</v>
      </c>
      <c r="E7081" t="s">
        <v>71</v>
      </c>
      <c r="F7081" t="s">
        <v>28</v>
      </c>
      <c r="G7081" t="s">
        <v>72</v>
      </c>
      <c r="H7081" t="s">
        <v>73</v>
      </c>
      <c r="I7081" t="s">
        <v>156</v>
      </c>
      <c r="J7081" t="s">
        <v>157</v>
      </c>
      <c r="K7081" t="s">
        <v>42</v>
      </c>
      <c r="L7081" s="13">
        <v>6.2</v>
      </c>
      <c r="M7081" s="8">
        <v>1.9</v>
      </c>
      <c r="N7081">
        <v>357</v>
      </c>
      <c r="O7081" s="8">
        <v>2213.4</v>
      </c>
      <c r="P7081" s="14">
        <v>2.1499999999999998E-2</v>
      </c>
      <c r="Q7081" s="8">
        <v>47.59</v>
      </c>
      <c r="R7081" s="8">
        <v>2165.81</v>
      </c>
      <c r="S7081" s="8">
        <v>678.3</v>
      </c>
      <c r="T7081" s="8">
        <v>1487.51</v>
      </c>
      <c r="U7081">
        <v>218</v>
      </c>
      <c r="V7081" s="8">
        <v>1322.54</v>
      </c>
      <c r="W7081" s="8">
        <v>523.20000000000005</v>
      </c>
      <c r="X7081" s="8">
        <v>964.31</v>
      </c>
    </row>
    <row r="7082" spans="1:24" x14ac:dyDescent="0.25">
      <c r="A7082" t="s">
        <v>7408</v>
      </c>
      <c r="B7082" s="1">
        <v>45581</v>
      </c>
      <c r="C7082" t="s">
        <v>44</v>
      </c>
      <c r="D7082" t="s">
        <v>45</v>
      </c>
      <c r="E7082" t="s">
        <v>27</v>
      </c>
      <c r="F7082" t="s">
        <v>46</v>
      </c>
      <c r="G7082" t="s">
        <v>29</v>
      </c>
      <c r="H7082" t="s">
        <v>30</v>
      </c>
      <c r="I7082" t="s">
        <v>57</v>
      </c>
      <c r="J7082" t="s">
        <v>58</v>
      </c>
      <c r="K7082" t="s">
        <v>59</v>
      </c>
      <c r="L7082" s="13">
        <v>10.5</v>
      </c>
      <c r="M7082" s="8">
        <v>7.5</v>
      </c>
      <c r="N7082">
        <v>6</v>
      </c>
      <c r="O7082" s="8">
        <v>63</v>
      </c>
      <c r="P7082" s="14">
        <v>0.10489999999999999</v>
      </c>
      <c r="Q7082" s="8">
        <v>6.61</v>
      </c>
      <c r="R7082" s="8">
        <v>56.39</v>
      </c>
      <c r="S7082" s="8">
        <v>45</v>
      </c>
      <c r="T7082" s="8">
        <v>11.39</v>
      </c>
      <c r="U7082">
        <v>0</v>
      </c>
      <c r="V7082" s="8">
        <v>0</v>
      </c>
      <c r="W7082" s="8">
        <v>0</v>
      </c>
      <c r="X7082" s="8">
        <v>11.39</v>
      </c>
    </row>
    <row r="7083" spans="1:24" x14ac:dyDescent="0.25">
      <c r="A7083" t="s">
        <v>7409</v>
      </c>
      <c r="B7083" s="1">
        <v>45317</v>
      </c>
      <c r="C7083" t="s">
        <v>386</v>
      </c>
      <c r="D7083" t="s">
        <v>387</v>
      </c>
      <c r="E7083" t="s">
        <v>27</v>
      </c>
      <c r="F7083" t="s">
        <v>54</v>
      </c>
      <c r="G7083" t="s">
        <v>29</v>
      </c>
      <c r="H7083" t="s">
        <v>30</v>
      </c>
      <c r="I7083" t="s">
        <v>104</v>
      </c>
      <c r="J7083" t="s">
        <v>105</v>
      </c>
      <c r="K7083" t="s">
        <v>49</v>
      </c>
      <c r="L7083" s="13">
        <v>4.2</v>
      </c>
      <c r="M7083" s="8">
        <v>2.8</v>
      </c>
      <c r="N7083">
        <v>225</v>
      </c>
      <c r="O7083" s="8">
        <v>945</v>
      </c>
      <c r="P7083" s="14">
        <v>2.8899999999999999E-2</v>
      </c>
      <c r="Q7083" s="8">
        <v>27.31</v>
      </c>
      <c r="R7083" s="8">
        <v>917.69</v>
      </c>
      <c r="S7083" s="8">
        <v>630</v>
      </c>
      <c r="T7083" s="8">
        <v>287.69</v>
      </c>
      <c r="U7083">
        <v>0</v>
      </c>
      <c r="V7083" s="8">
        <v>0</v>
      </c>
      <c r="W7083" s="8">
        <v>0</v>
      </c>
      <c r="X7083" s="8">
        <v>287.69</v>
      </c>
    </row>
    <row r="7084" spans="1:24" x14ac:dyDescent="0.25">
      <c r="A7084" t="s">
        <v>7410</v>
      </c>
      <c r="B7084" s="1">
        <v>46225</v>
      </c>
      <c r="C7084" t="s">
        <v>195</v>
      </c>
      <c r="D7084" t="s">
        <v>196</v>
      </c>
      <c r="E7084" t="s">
        <v>150</v>
      </c>
      <c r="F7084" t="s">
        <v>89</v>
      </c>
      <c r="G7084" t="s">
        <v>151</v>
      </c>
      <c r="H7084" t="s">
        <v>152</v>
      </c>
      <c r="I7084" t="s">
        <v>84</v>
      </c>
      <c r="J7084" t="s">
        <v>85</v>
      </c>
      <c r="K7084" t="s">
        <v>42</v>
      </c>
      <c r="L7084" s="13">
        <v>9.9</v>
      </c>
      <c r="M7084" s="8">
        <v>3.1</v>
      </c>
      <c r="N7084">
        <v>114</v>
      </c>
      <c r="O7084" s="8">
        <v>1128.5999999999999</v>
      </c>
      <c r="P7084" s="14">
        <v>0.22589999999999999</v>
      </c>
      <c r="Q7084" s="8">
        <v>254.95</v>
      </c>
      <c r="R7084" s="8">
        <v>873.65</v>
      </c>
      <c r="S7084" s="8">
        <v>353.4</v>
      </c>
      <c r="T7084" s="8">
        <v>520.25</v>
      </c>
      <c r="U7084">
        <v>0</v>
      </c>
      <c r="V7084" s="8">
        <v>0</v>
      </c>
      <c r="W7084" s="8">
        <v>0</v>
      </c>
      <c r="X7084" s="8">
        <v>520.25</v>
      </c>
    </row>
    <row r="7085" spans="1:24" x14ac:dyDescent="0.25">
      <c r="A7085" t="s">
        <v>7411</v>
      </c>
      <c r="B7085" s="1">
        <v>45821</v>
      </c>
      <c r="C7085" t="s">
        <v>325</v>
      </c>
      <c r="D7085" t="s">
        <v>326</v>
      </c>
      <c r="E7085" t="s">
        <v>27</v>
      </c>
      <c r="F7085" t="s">
        <v>37</v>
      </c>
      <c r="G7085" t="s">
        <v>38</v>
      </c>
      <c r="H7085" t="s">
        <v>39</v>
      </c>
      <c r="I7085" t="s">
        <v>185</v>
      </c>
      <c r="J7085" t="s">
        <v>186</v>
      </c>
      <c r="K7085" t="s">
        <v>59</v>
      </c>
      <c r="L7085" s="13">
        <v>4.9000000000000004</v>
      </c>
      <c r="M7085" s="8">
        <v>3.1</v>
      </c>
      <c r="N7085">
        <v>3</v>
      </c>
      <c r="O7085" s="8">
        <v>14.7</v>
      </c>
      <c r="P7085" s="14">
        <v>2.8799999999999999E-2</v>
      </c>
      <c r="Q7085" s="8">
        <v>0.42</v>
      </c>
      <c r="R7085" s="8">
        <v>14.28</v>
      </c>
      <c r="S7085" s="8">
        <v>9.3000000000000007</v>
      </c>
      <c r="T7085" s="8">
        <v>4.9800000000000004</v>
      </c>
      <c r="U7085">
        <v>0</v>
      </c>
      <c r="V7085" s="8">
        <v>0</v>
      </c>
      <c r="W7085" s="8">
        <v>0</v>
      </c>
      <c r="X7085" s="8">
        <v>4.9800000000000004</v>
      </c>
    </row>
    <row r="7086" spans="1:24" x14ac:dyDescent="0.25">
      <c r="A7086" t="s">
        <v>7412</v>
      </c>
      <c r="B7086" s="1">
        <v>46133</v>
      </c>
      <c r="C7086" t="s">
        <v>244</v>
      </c>
      <c r="D7086" t="s">
        <v>245</v>
      </c>
      <c r="E7086" t="s">
        <v>53</v>
      </c>
      <c r="F7086" t="s">
        <v>46</v>
      </c>
      <c r="G7086" t="s">
        <v>55</v>
      </c>
      <c r="H7086" t="s">
        <v>56</v>
      </c>
      <c r="I7086" t="s">
        <v>156</v>
      </c>
      <c r="J7086" t="s">
        <v>157</v>
      </c>
      <c r="K7086" t="s">
        <v>42</v>
      </c>
      <c r="L7086" s="13">
        <v>6.2</v>
      </c>
      <c r="M7086" s="8">
        <v>1.9</v>
      </c>
      <c r="N7086">
        <v>60</v>
      </c>
      <c r="O7086" s="8">
        <v>372</v>
      </c>
      <c r="P7086" s="14">
        <v>9.3100000000000002E-2</v>
      </c>
      <c r="Q7086" s="8">
        <v>34.630000000000003</v>
      </c>
      <c r="R7086" s="8">
        <v>337.37</v>
      </c>
      <c r="S7086" s="8">
        <v>114</v>
      </c>
      <c r="T7086" s="8">
        <v>223.37</v>
      </c>
      <c r="U7086">
        <v>0</v>
      </c>
      <c r="V7086" s="8">
        <v>0</v>
      </c>
      <c r="W7086" s="8">
        <v>0</v>
      </c>
      <c r="X7086" s="8">
        <v>223.37</v>
      </c>
    </row>
    <row r="7087" spans="1:24" x14ac:dyDescent="0.25">
      <c r="A7087" t="s">
        <v>7413</v>
      </c>
      <c r="B7087" s="1">
        <v>46080</v>
      </c>
      <c r="C7087" t="s">
        <v>551</v>
      </c>
      <c r="D7087" t="s">
        <v>552</v>
      </c>
      <c r="E7087" t="s">
        <v>27</v>
      </c>
      <c r="F7087" t="s">
        <v>54</v>
      </c>
      <c r="G7087" t="s">
        <v>29</v>
      </c>
      <c r="H7087" t="s">
        <v>30</v>
      </c>
      <c r="I7087" t="s">
        <v>122</v>
      </c>
      <c r="J7087" t="s">
        <v>123</v>
      </c>
      <c r="K7087" t="s">
        <v>59</v>
      </c>
      <c r="L7087" s="13">
        <v>5.5</v>
      </c>
      <c r="M7087" s="8">
        <v>3.8</v>
      </c>
      <c r="N7087">
        <v>80</v>
      </c>
      <c r="O7087" s="8">
        <v>440</v>
      </c>
      <c r="P7087" s="14">
        <v>5.0000000000000001E-3</v>
      </c>
      <c r="Q7087" s="8">
        <v>2.2000000000000002</v>
      </c>
      <c r="R7087" s="8">
        <v>437.8</v>
      </c>
      <c r="S7087" s="8">
        <v>304</v>
      </c>
      <c r="T7087" s="8">
        <v>133.80000000000001</v>
      </c>
      <c r="U7087">
        <v>0</v>
      </c>
      <c r="V7087" s="8">
        <v>0</v>
      </c>
      <c r="W7087" s="8">
        <v>0</v>
      </c>
      <c r="X7087" s="8">
        <v>133.80000000000001</v>
      </c>
    </row>
    <row r="7088" spans="1:24" x14ac:dyDescent="0.25">
      <c r="A7088" t="s">
        <v>7414</v>
      </c>
      <c r="B7088" s="1">
        <v>45675</v>
      </c>
      <c r="C7088" t="s">
        <v>427</v>
      </c>
      <c r="D7088" t="s">
        <v>428</v>
      </c>
      <c r="E7088" t="s">
        <v>150</v>
      </c>
      <c r="F7088" t="s">
        <v>46</v>
      </c>
      <c r="G7088" t="s">
        <v>151</v>
      </c>
      <c r="H7088" t="s">
        <v>152</v>
      </c>
      <c r="I7088" t="s">
        <v>130</v>
      </c>
      <c r="J7088" t="s">
        <v>131</v>
      </c>
      <c r="K7088" t="s">
        <v>42</v>
      </c>
      <c r="L7088" s="13">
        <v>4.8</v>
      </c>
      <c r="M7088" s="8">
        <v>1.4</v>
      </c>
      <c r="N7088">
        <v>14</v>
      </c>
      <c r="O7088" s="8">
        <v>67.2</v>
      </c>
      <c r="P7088" s="14">
        <v>3.8300000000000001E-2</v>
      </c>
      <c r="Q7088" s="8">
        <v>2.57</v>
      </c>
      <c r="R7088" s="8">
        <v>64.63</v>
      </c>
      <c r="S7088" s="8">
        <v>19.600000000000001</v>
      </c>
      <c r="T7088" s="8">
        <v>45.03</v>
      </c>
      <c r="U7088">
        <v>0</v>
      </c>
      <c r="V7088" s="8">
        <v>0</v>
      </c>
      <c r="W7088" s="8">
        <v>0</v>
      </c>
      <c r="X7088" s="8">
        <v>45.03</v>
      </c>
    </row>
    <row r="7089" spans="1:24" x14ac:dyDescent="0.25">
      <c r="A7089" t="s">
        <v>7415</v>
      </c>
      <c r="B7089" s="1">
        <v>45818</v>
      </c>
      <c r="C7089" t="s">
        <v>44</v>
      </c>
      <c r="D7089" t="s">
        <v>45</v>
      </c>
      <c r="E7089" t="s">
        <v>27</v>
      </c>
      <c r="F7089" t="s">
        <v>46</v>
      </c>
      <c r="G7089" t="s">
        <v>29</v>
      </c>
      <c r="H7089" t="s">
        <v>30</v>
      </c>
      <c r="I7089" t="s">
        <v>112</v>
      </c>
      <c r="J7089" t="s">
        <v>113</v>
      </c>
      <c r="K7089" t="s">
        <v>42</v>
      </c>
      <c r="L7089" s="13">
        <v>8.5</v>
      </c>
      <c r="M7089" s="8">
        <v>2.8</v>
      </c>
      <c r="N7089">
        <v>8</v>
      </c>
      <c r="O7089" s="8">
        <v>68</v>
      </c>
      <c r="P7089" s="14">
        <v>1.5599999999999999E-2</v>
      </c>
      <c r="Q7089" s="8">
        <v>1.06</v>
      </c>
      <c r="R7089" s="8">
        <v>66.94</v>
      </c>
      <c r="S7089" s="8">
        <v>22.4</v>
      </c>
      <c r="T7089" s="8">
        <v>44.54</v>
      </c>
      <c r="U7089">
        <v>0</v>
      </c>
      <c r="V7089" s="8">
        <v>0</v>
      </c>
      <c r="W7089" s="8">
        <v>0</v>
      </c>
      <c r="X7089" s="8">
        <v>44.54</v>
      </c>
    </row>
    <row r="7090" spans="1:24" x14ac:dyDescent="0.25">
      <c r="A7090" t="s">
        <v>7416</v>
      </c>
      <c r="B7090" s="1">
        <v>46114</v>
      </c>
      <c r="C7090" t="s">
        <v>309</v>
      </c>
      <c r="D7090" t="s">
        <v>310</v>
      </c>
      <c r="E7090" t="s">
        <v>63</v>
      </c>
      <c r="F7090" t="s">
        <v>54</v>
      </c>
      <c r="G7090" t="s">
        <v>79</v>
      </c>
      <c r="H7090" t="s">
        <v>80</v>
      </c>
      <c r="I7090" t="s">
        <v>66</v>
      </c>
      <c r="J7090" t="s">
        <v>67</v>
      </c>
      <c r="K7090" t="s">
        <v>33</v>
      </c>
      <c r="L7090" s="13">
        <v>4.5</v>
      </c>
      <c r="M7090" s="8">
        <v>2.1</v>
      </c>
      <c r="N7090">
        <v>190</v>
      </c>
      <c r="O7090" s="8">
        <v>855</v>
      </c>
      <c r="P7090" s="14">
        <v>1.5599999999999999E-2</v>
      </c>
      <c r="Q7090" s="8">
        <v>13.34</v>
      </c>
      <c r="R7090" s="8">
        <v>841.66</v>
      </c>
      <c r="S7090" s="8">
        <v>399</v>
      </c>
      <c r="T7090" s="8">
        <v>442.66</v>
      </c>
      <c r="U7090">
        <v>0</v>
      </c>
      <c r="V7090" s="8">
        <v>0</v>
      </c>
      <c r="W7090" s="8">
        <v>0</v>
      </c>
      <c r="X7090" s="8">
        <v>442.66</v>
      </c>
    </row>
    <row r="7091" spans="1:24" x14ac:dyDescent="0.25">
      <c r="A7091" t="s">
        <v>7417</v>
      </c>
      <c r="B7091" s="1">
        <v>45812</v>
      </c>
      <c r="C7091" t="s">
        <v>269</v>
      </c>
      <c r="D7091" t="s">
        <v>270</v>
      </c>
      <c r="E7091" t="s">
        <v>27</v>
      </c>
      <c r="F7091" t="s">
        <v>37</v>
      </c>
      <c r="G7091" t="s">
        <v>38</v>
      </c>
      <c r="H7091" t="s">
        <v>39</v>
      </c>
      <c r="I7091" t="s">
        <v>84</v>
      </c>
      <c r="J7091" t="s">
        <v>85</v>
      </c>
      <c r="K7091" t="s">
        <v>42</v>
      </c>
      <c r="L7091" s="13">
        <v>9.9</v>
      </c>
      <c r="M7091" s="8">
        <v>3.1</v>
      </c>
      <c r="N7091">
        <v>8</v>
      </c>
      <c r="O7091" s="8">
        <v>79.2</v>
      </c>
      <c r="P7091" s="14">
        <v>5.5999999999999999E-3</v>
      </c>
      <c r="Q7091" s="8">
        <v>0.44</v>
      </c>
      <c r="R7091" s="8">
        <v>78.760000000000005</v>
      </c>
      <c r="S7091" s="8">
        <v>24.8</v>
      </c>
      <c r="T7091" s="8">
        <v>53.96</v>
      </c>
      <c r="U7091">
        <v>0</v>
      </c>
      <c r="V7091" s="8">
        <v>0</v>
      </c>
      <c r="W7091" s="8">
        <v>0</v>
      </c>
      <c r="X7091" s="8">
        <v>53.96</v>
      </c>
    </row>
    <row r="7092" spans="1:24" x14ac:dyDescent="0.25">
      <c r="A7092" t="s">
        <v>7418</v>
      </c>
      <c r="B7092" s="1">
        <v>45748</v>
      </c>
      <c r="C7092" t="s">
        <v>371</v>
      </c>
      <c r="D7092" t="s">
        <v>372</v>
      </c>
      <c r="E7092" t="s">
        <v>63</v>
      </c>
      <c r="F7092" t="s">
        <v>54</v>
      </c>
      <c r="G7092" t="s">
        <v>79</v>
      </c>
      <c r="H7092" t="s">
        <v>80</v>
      </c>
      <c r="I7092" t="s">
        <v>57</v>
      </c>
      <c r="J7092" t="s">
        <v>58</v>
      </c>
      <c r="K7092" t="s">
        <v>59</v>
      </c>
      <c r="L7092" s="13">
        <v>10.5</v>
      </c>
      <c r="M7092" s="8">
        <v>7.5</v>
      </c>
      <c r="N7092">
        <v>82</v>
      </c>
      <c r="O7092" s="8">
        <v>861</v>
      </c>
      <c r="P7092" s="14">
        <v>1.0999999999999999E-2</v>
      </c>
      <c r="Q7092" s="8">
        <v>9.4700000000000006</v>
      </c>
      <c r="R7092" s="8">
        <v>851.53</v>
      </c>
      <c r="S7092" s="8">
        <v>615</v>
      </c>
      <c r="T7092" s="8">
        <v>236.53</v>
      </c>
      <c r="U7092">
        <v>0</v>
      </c>
      <c r="V7092" s="8">
        <v>0</v>
      </c>
      <c r="W7092" s="8">
        <v>0</v>
      </c>
      <c r="X7092" s="8">
        <v>236.53</v>
      </c>
    </row>
    <row r="7093" spans="1:24" x14ac:dyDescent="0.25">
      <c r="A7093" t="s">
        <v>7419</v>
      </c>
      <c r="B7093" s="1">
        <v>45790</v>
      </c>
      <c r="C7093" t="s">
        <v>211</v>
      </c>
      <c r="D7093" t="s">
        <v>212</v>
      </c>
      <c r="E7093" t="s">
        <v>27</v>
      </c>
      <c r="F7093" t="s">
        <v>37</v>
      </c>
      <c r="G7093" t="s">
        <v>38</v>
      </c>
      <c r="H7093" t="s">
        <v>39</v>
      </c>
      <c r="I7093" t="s">
        <v>185</v>
      </c>
      <c r="J7093" t="s">
        <v>186</v>
      </c>
      <c r="K7093" t="s">
        <v>59</v>
      </c>
      <c r="L7093" s="13">
        <v>4.9000000000000004</v>
      </c>
      <c r="M7093" s="8">
        <v>3.1</v>
      </c>
      <c r="N7093">
        <v>14</v>
      </c>
      <c r="O7093" s="8">
        <v>68.599999999999994</v>
      </c>
      <c r="P7093" s="14">
        <v>2.0500000000000001E-2</v>
      </c>
      <c r="Q7093" s="8">
        <v>1.41</v>
      </c>
      <c r="R7093" s="8">
        <v>67.19</v>
      </c>
      <c r="S7093" s="8">
        <v>43.4</v>
      </c>
      <c r="T7093" s="8">
        <v>23.79</v>
      </c>
      <c r="U7093">
        <v>0</v>
      </c>
      <c r="V7093" s="8">
        <v>0</v>
      </c>
      <c r="W7093" s="8">
        <v>0</v>
      </c>
      <c r="X7093" s="8">
        <v>23.79</v>
      </c>
    </row>
    <row r="7094" spans="1:24" x14ac:dyDescent="0.25">
      <c r="A7094" t="s">
        <v>7420</v>
      </c>
      <c r="B7094" s="1">
        <v>45336</v>
      </c>
      <c r="C7094" t="s">
        <v>758</v>
      </c>
      <c r="D7094" t="s">
        <v>759</v>
      </c>
      <c r="E7094" t="s">
        <v>27</v>
      </c>
      <c r="F7094" t="s">
        <v>37</v>
      </c>
      <c r="G7094" t="s">
        <v>29</v>
      </c>
      <c r="H7094" t="s">
        <v>30</v>
      </c>
      <c r="I7094" t="s">
        <v>127</v>
      </c>
      <c r="J7094" t="s">
        <v>128</v>
      </c>
      <c r="K7094" t="s">
        <v>33</v>
      </c>
      <c r="L7094" s="13">
        <v>7.2</v>
      </c>
      <c r="M7094" s="8">
        <v>3.6</v>
      </c>
      <c r="N7094">
        <v>26</v>
      </c>
      <c r="O7094" s="8">
        <v>187.2</v>
      </c>
      <c r="P7094" s="14">
        <v>1.6799999999999999E-2</v>
      </c>
      <c r="Q7094" s="8">
        <v>3.14</v>
      </c>
      <c r="R7094" s="8">
        <v>184.06</v>
      </c>
      <c r="S7094" s="8">
        <v>93.6</v>
      </c>
      <c r="T7094" s="8">
        <v>90.46</v>
      </c>
      <c r="U7094">
        <v>0</v>
      </c>
      <c r="V7094" s="8">
        <v>0</v>
      </c>
      <c r="W7094" s="8">
        <v>0</v>
      </c>
      <c r="X7094" s="8">
        <v>90.46</v>
      </c>
    </row>
    <row r="7095" spans="1:24" x14ac:dyDescent="0.25">
      <c r="A7095" t="s">
        <v>7421</v>
      </c>
      <c r="B7095" s="1">
        <v>45595</v>
      </c>
      <c r="C7095" t="s">
        <v>386</v>
      </c>
      <c r="D7095" t="s">
        <v>387</v>
      </c>
      <c r="E7095" t="s">
        <v>27</v>
      </c>
      <c r="F7095" t="s">
        <v>54</v>
      </c>
      <c r="G7095" t="s">
        <v>29</v>
      </c>
      <c r="H7095" t="s">
        <v>30</v>
      </c>
      <c r="I7095" t="s">
        <v>185</v>
      </c>
      <c r="J7095" t="s">
        <v>186</v>
      </c>
      <c r="K7095" t="s">
        <v>59</v>
      </c>
      <c r="L7095" s="13">
        <v>4.9000000000000004</v>
      </c>
      <c r="M7095" s="8">
        <v>3.1</v>
      </c>
      <c r="N7095">
        <v>93</v>
      </c>
      <c r="O7095" s="8">
        <v>455.7</v>
      </c>
      <c r="P7095" s="14">
        <v>5.1000000000000004E-3</v>
      </c>
      <c r="Q7095" s="8">
        <v>2.3199999999999998</v>
      </c>
      <c r="R7095" s="8">
        <v>453.38</v>
      </c>
      <c r="S7095" s="8">
        <v>288.3</v>
      </c>
      <c r="T7095" s="8">
        <v>165.08</v>
      </c>
      <c r="U7095">
        <v>0</v>
      </c>
      <c r="V7095" s="8">
        <v>0</v>
      </c>
      <c r="W7095" s="8">
        <v>0</v>
      </c>
      <c r="X7095" s="8">
        <v>165.08</v>
      </c>
    </row>
    <row r="7096" spans="1:24" x14ac:dyDescent="0.25">
      <c r="A7096" t="s">
        <v>7422</v>
      </c>
      <c r="B7096" s="1">
        <v>46211</v>
      </c>
      <c r="C7096" t="s">
        <v>87</v>
      </c>
      <c r="D7096" t="s">
        <v>88</v>
      </c>
      <c r="E7096" t="s">
        <v>63</v>
      </c>
      <c r="F7096" t="s">
        <v>89</v>
      </c>
      <c r="G7096" t="s">
        <v>79</v>
      </c>
      <c r="H7096" t="s">
        <v>80</v>
      </c>
      <c r="I7096" t="s">
        <v>127</v>
      </c>
      <c r="J7096" t="s">
        <v>128</v>
      </c>
      <c r="K7096" t="s">
        <v>33</v>
      </c>
      <c r="L7096" s="13">
        <v>7.2</v>
      </c>
      <c r="M7096" s="8">
        <v>3.6</v>
      </c>
      <c r="N7096">
        <v>129</v>
      </c>
      <c r="O7096" s="8">
        <v>928.8</v>
      </c>
      <c r="P7096" s="14">
        <v>9.3200000000000005E-2</v>
      </c>
      <c r="Q7096" s="8">
        <v>86.56</v>
      </c>
      <c r="R7096" s="8">
        <v>842.24</v>
      </c>
      <c r="S7096" s="8">
        <v>464.4</v>
      </c>
      <c r="T7096" s="8">
        <v>377.84</v>
      </c>
      <c r="U7096">
        <v>0</v>
      </c>
      <c r="V7096" s="8">
        <v>0</v>
      </c>
      <c r="W7096" s="8">
        <v>0</v>
      </c>
      <c r="X7096" s="8">
        <v>377.84</v>
      </c>
    </row>
    <row r="7097" spans="1:24" x14ac:dyDescent="0.25">
      <c r="A7097" t="s">
        <v>7423</v>
      </c>
      <c r="B7097" s="1">
        <v>45959</v>
      </c>
      <c r="C7097" t="s">
        <v>285</v>
      </c>
      <c r="D7097" t="s">
        <v>286</v>
      </c>
      <c r="E7097" t="s">
        <v>27</v>
      </c>
      <c r="F7097" t="s">
        <v>89</v>
      </c>
      <c r="G7097" t="s">
        <v>38</v>
      </c>
      <c r="H7097" t="s">
        <v>39</v>
      </c>
      <c r="I7097" t="s">
        <v>104</v>
      </c>
      <c r="J7097" t="s">
        <v>105</v>
      </c>
      <c r="K7097" t="s">
        <v>49</v>
      </c>
      <c r="L7097" s="13">
        <v>4.2</v>
      </c>
      <c r="M7097" s="8">
        <v>2.8</v>
      </c>
      <c r="N7097">
        <v>36</v>
      </c>
      <c r="O7097" s="8">
        <v>151.19999999999999</v>
      </c>
      <c r="P7097" s="14">
        <v>0.1996</v>
      </c>
      <c r="Q7097" s="8">
        <v>30.18</v>
      </c>
      <c r="R7097" s="8">
        <v>121.02</v>
      </c>
      <c r="S7097" s="8">
        <v>100.8</v>
      </c>
      <c r="T7097" s="8">
        <v>20.22</v>
      </c>
      <c r="U7097">
        <v>0</v>
      </c>
      <c r="V7097" s="8">
        <v>0</v>
      </c>
      <c r="W7097" s="8">
        <v>0</v>
      </c>
      <c r="X7097" s="8">
        <v>20.22</v>
      </c>
    </row>
    <row r="7098" spans="1:24" x14ac:dyDescent="0.25">
      <c r="A7098" t="s">
        <v>7424</v>
      </c>
      <c r="B7098" s="1">
        <v>45489</v>
      </c>
      <c r="C7098" t="s">
        <v>567</v>
      </c>
      <c r="D7098" t="s">
        <v>568</v>
      </c>
      <c r="E7098" t="s">
        <v>27</v>
      </c>
      <c r="F7098" t="s">
        <v>37</v>
      </c>
      <c r="G7098" t="s">
        <v>38</v>
      </c>
      <c r="H7098" t="s">
        <v>39</v>
      </c>
      <c r="I7098" t="s">
        <v>122</v>
      </c>
      <c r="J7098" t="s">
        <v>123</v>
      </c>
      <c r="K7098" t="s">
        <v>59</v>
      </c>
      <c r="L7098" s="13">
        <v>5.5</v>
      </c>
      <c r="M7098" s="8">
        <v>3.8</v>
      </c>
      <c r="N7098">
        <v>9</v>
      </c>
      <c r="O7098" s="8">
        <v>49.5</v>
      </c>
      <c r="P7098" s="14">
        <v>6.8999999999999999E-3</v>
      </c>
      <c r="Q7098" s="8">
        <v>0.34</v>
      </c>
      <c r="R7098" s="8">
        <v>49.16</v>
      </c>
      <c r="S7098" s="8">
        <v>34.200000000000003</v>
      </c>
      <c r="T7098" s="8">
        <v>14.96</v>
      </c>
      <c r="U7098">
        <v>0</v>
      </c>
      <c r="V7098" s="8">
        <v>0</v>
      </c>
      <c r="W7098" s="8">
        <v>0</v>
      </c>
      <c r="X7098" s="8">
        <v>14.96</v>
      </c>
    </row>
    <row r="7099" spans="1:24" x14ac:dyDescent="0.25">
      <c r="A7099" t="s">
        <v>7425</v>
      </c>
      <c r="B7099" s="1">
        <v>45620</v>
      </c>
      <c r="C7099" t="s">
        <v>318</v>
      </c>
      <c r="D7099" t="s">
        <v>319</v>
      </c>
      <c r="E7099" t="s">
        <v>27</v>
      </c>
      <c r="F7099" t="s">
        <v>37</v>
      </c>
      <c r="G7099" t="s">
        <v>29</v>
      </c>
      <c r="H7099" t="s">
        <v>30</v>
      </c>
      <c r="I7099" t="s">
        <v>31</v>
      </c>
      <c r="J7099" t="s">
        <v>32</v>
      </c>
      <c r="K7099" t="s">
        <v>33</v>
      </c>
      <c r="L7099" s="13">
        <v>5.8</v>
      </c>
      <c r="M7099" s="8">
        <v>2.7</v>
      </c>
      <c r="N7099">
        <v>16</v>
      </c>
      <c r="O7099" s="8">
        <v>92.8</v>
      </c>
      <c r="P7099" s="14">
        <v>1.2999999999999999E-3</v>
      </c>
      <c r="Q7099" s="8">
        <v>0.12</v>
      </c>
      <c r="R7099" s="8">
        <v>92.68</v>
      </c>
      <c r="S7099" s="8">
        <v>43.2</v>
      </c>
      <c r="T7099" s="8">
        <v>49.48</v>
      </c>
      <c r="U7099">
        <v>0</v>
      </c>
      <c r="V7099" s="8">
        <v>0</v>
      </c>
      <c r="W7099" s="8">
        <v>0</v>
      </c>
      <c r="X7099" s="8">
        <v>49.48</v>
      </c>
    </row>
    <row r="7100" spans="1:24" x14ac:dyDescent="0.25">
      <c r="A7100" t="s">
        <v>7426</v>
      </c>
      <c r="B7100" s="1">
        <v>45818</v>
      </c>
      <c r="C7100" t="s">
        <v>461</v>
      </c>
      <c r="D7100" t="s">
        <v>462</v>
      </c>
      <c r="E7100" t="s">
        <v>27</v>
      </c>
      <c r="F7100" t="s">
        <v>37</v>
      </c>
      <c r="G7100" t="s">
        <v>38</v>
      </c>
      <c r="H7100" t="s">
        <v>39</v>
      </c>
      <c r="I7100" t="s">
        <v>66</v>
      </c>
      <c r="J7100" t="s">
        <v>67</v>
      </c>
      <c r="K7100" t="s">
        <v>33</v>
      </c>
      <c r="L7100" s="13">
        <v>4.5</v>
      </c>
      <c r="M7100" s="8">
        <v>2.1</v>
      </c>
      <c r="N7100">
        <v>18</v>
      </c>
      <c r="O7100" s="8">
        <v>81</v>
      </c>
      <c r="P7100" s="14">
        <v>2.1700000000000001E-2</v>
      </c>
      <c r="Q7100" s="8">
        <v>1.76</v>
      </c>
      <c r="R7100" s="8">
        <v>79.239999999999995</v>
      </c>
      <c r="S7100" s="8">
        <v>37.799999999999997</v>
      </c>
      <c r="T7100" s="8">
        <v>41.44</v>
      </c>
      <c r="U7100">
        <v>0</v>
      </c>
      <c r="V7100" s="8">
        <v>0</v>
      </c>
      <c r="W7100" s="8">
        <v>0</v>
      </c>
      <c r="X7100" s="8">
        <v>41.44</v>
      </c>
    </row>
    <row r="7101" spans="1:24" x14ac:dyDescent="0.25">
      <c r="A7101" t="s">
        <v>7427</v>
      </c>
      <c r="B7101" s="1">
        <v>45376</v>
      </c>
      <c r="C7101" t="s">
        <v>102</v>
      </c>
      <c r="D7101" t="s">
        <v>103</v>
      </c>
      <c r="E7101" t="s">
        <v>27</v>
      </c>
      <c r="F7101" t="s">
        <v>54</v>
      </c>
      <c r="G7101" t="s">
        <v>29</v>
      </c>
      <c r="H7101" t="s">
        <v>30</v>
      </c>
      <c r="I7101" t="s">
        <v>185</v>
      </c>
      <c r="J7101" t="s">
        <v>186</v>
      </c>
      <c r="K7101" t="s">
        <v>59</v>
      </c>
      <c r="L7101" s="13">
        <v>4.9000000000000004</v>
      </c>
      <c r="M7101" s="8">
        <v>3.1</v>
      </c>
      <c r="N7101">
        <v>102</v>
      </c>
      <c r="O7101" s="8">
        <v>499.8</v>
      </c>
      <c r="P7101" s="14">
        <v>1.18E-2</v>
      </c>
      <c r="Q7101" s="8">
        <v>5.9</v>
      </c>
      <c r="R7101" s="8">
        <v>493.9</v>
      </c>
      <c r="S7101" s="8">
        <v>316.2</v>
      </c>
      <c r="T7101" s="8">
        <v>177.7</v>
      </c>
      <c r="U7101">
        <v>0</v>
      </c>
      <c r="V7101" s="8">
        <v>0</v>
      </c>
      <c r="W7101" s="8">
        <v>0</v>
      </c>
      <c r="X7101" s="8">
        <v>177.7</v>
      </c>
    </row>
    <row r="7102" spans="1:24" x14ac:dyDescent="0.25">
      <c r="A7102" t="s">
        <v>7428</v>
      </c>
      <c r="B7102" s="1">
        <v>46262</v>
      </c>
      <c r="C7102" t="s">
        <v>291</v>
      </c>
      <c r="D7102" t="s">
        <v>292</v>
      </c>
      <c r="E7102" t="s">
        <v>150</v>
      </c>
      <c r="F7102" t="s">
        <v>54</v>
      </c>
      <c r="G7102" t="s">
        <v>151</v>
      </c>
      <c r="H7102" t="s">
        <v>152</v>
      </c>
      <c r="I7102" t="s">
        <v>112</v>
      </c>
      <c r="J7102" t="s">
        <v>113</v>
      </c>
      <c r="K7102" t="s">
        <v>42</v>
      </c>
      <c r="L7102" s="13">
        <v>8.5</v>
      </c>
      <c r="M7102" s="8">
        <v>2.8</v>
      </c>
      <c r="N7102">
        <v>227</v>
      </c>
      <c r="O7102" s="8">
        <v>1929.5</v>
      </c>
      <c r="P7102" s="14">
        <v>2.5999999999999999E-3</v>
      </c>
      <c r="Q7102" s="8">
        <v>5.0199999999999996</v>
      </c>
      <c r="R7102" s="8">
        <v>1924.48</v>
      </c>
      <c r="S7102" s="8">
        <v>635.6</v>
      </c>
      <c r="T7102" s="8">
        <v>1288.8800000000001</v>
      </c>
      <c r="U7102">
        <v>0</v>
      </c>
      <c r="V7102" s="8">
        <v>0</v>
      </c>
      <c r="W7102" s="8">
        <v>0</v>
      </c>
      <c r="X7102" s="8">
        <v>1288.8800000000001</v>
      </c>
    </row>
    <row r="7103" spans="1:24" x14ac:dyDescent="0.25">
      <c r="A7103" t="s">
        <v>7429</v>
      </c>
      <c r="B7103" s="1">
        <v>45390</v>
      </c>
      <c r="C7103" t="s">
        <v>309</v>
      </c>
      <c r="D7103" t="s">
        <v>310</v>
      </c>
      <c r="E7103" t="s">
        <v>63</v>
      </c>
      <c r="F7103" t="s">
        <v>54</v>
      </c>
      <c r="G7103" t="s">
        <v>64</v>
      </c>
      <c r="H7103" t="s">
        <v>65</v>
      </c>
      <c r="I7103" t="s">
        <v>104</v>
      </c>
      <c r="J7103" t="s">
        <v>105</v>
      </c>
      <c r="K7103" t="s">
        <v>49</v>
      </c>
      <c r="L7103" s="13">
        <v>4.2</v>
      </c>
      <c r="M7103" s="8">
        <v>2.8</v>
      </c>
      <c r="N7103">
        <v>42</v>
      </c>
      <c r="O7103" s="8">
        <v>176.4</v>
      </c>
      <c r="P7103" s="14">
        <v>5.9700000000000003E-2</v>
      </c>
      <c r="Q7103" s="8">
        <v>10.53</v>
      </c>
      <c r="R7103" s="8">
        <v>165.87</v>
      </c>
      <c r="S7103" s="8">
        <v>117.6</v>
      </c>
      <c r="T7103" s="8">
        <v>48.27</v>
      </c>
      <c r="U7103">
        <v>0</v>
      </c>
      <c r="V7103" s="8">
        <v>0</v>
      </c>
      <c r="W7103" s="8">
        <v>0</v>
      </c>
      <c r="X7103" s="8">
        <v>48.27</v>
      </c>
    </row>
    <row r="7104" spans="1:24" x14ac:dyDescent="0.25">
      <c r="A7104" t="s">
        <v>7430</v>
      </c>
      <c r="B7104" s="1">
        <v>45463</v>
      </c>
      <c r="C7104" t="s">
        <v>546</v>
      </c>
      <c r="D7104" t="s">
        <v>547</v>
      </c>
      <c r="E7104" t="s">
        <v>27</v>
      </c>
      <c r="F7104" t="s">
        <v>89</v>
      </c>
      <c r="G7104" t="s">
        <v>38</v>
      </c>
      <c r="H7104" t="s">
        <v>39</v>
      </c>
      <c r="I7104" t="s">
        <v>127</v>
      </c>
      <c r="J7104" t="s">
        <v>128</v>
      </c>
      <c r="K7104" t="s">
        <v>33</v>
      </c>
      <c r="L7104" s="13">
        <v>7.2</v>
      </c>
      <c r="M7104" s="8">
        <v>3.6</v>
      </c>
      <c r="N7104">
        <v>40</v>
      </c>
      <c r="O7104" s="8">
        <v>288</v>
      </c>
      <c r="P7104" s="14">
        <v>5.9400000000000001E-2</v>
      </c>
      <c r="Q7104" s="8">
        <v>17.11</v>
      </c>
      <c r="R7104" s="8">
        <v>270.89</v>
      </c>
      <c r="S7104" s="8">
        <v>144</v>
      </c>
      <c r="T7104" s="8">
        <v>126.89</v>
      </c>
      <c r="U7104">
        <v>0</v>
      </c>
      <c r="V7104" s="8">
        <v>0</v>
      </c>
      <c r="W7104" s="8">
        <v>0</v>
      </c>
      <c r="X7104" s="8">
        <v>126.89</v>
      </c>
    </row>
    <row r="7105" spans="1:24" x14ac:dyDescent="0.25">
      <c r="A7105" t="s">
        <v>7431</v>
      </c>
      <c r="B7105" s="1">
        <v>46083</v>
      </c>
      <c r="C7105" t="s">
        <v>406</v>
      </c>
      <c r="D7105" t="s">
        <v>407</v>
      </c>
      <c r="E7105" t="s">
        <v>63</v>
      </c>
      <c r="F7105" t="s">
        <v>37</v>
      </c>
      <c r="G7105" t="s">
        <v>79</v>
      </c>
      <c r="H7105" t="s">
        <v>80</v>
      </c>
      <c r="I7105" t="s">
        <v>47</v>
      </c>
      <c r="J7105" t="s">
        <v>48</v>
      </c>
      <c r="K7105" t="s">
        <v>49</v>
      </c>
      <c r="L7105" s="13">
        <v>5</v>
      </c>
      <c r="M7105" s="8">
        <v>3.2</v>
      </c>
      <c r="N7105">
        <v>14</v>
      </c>
      <c r="O7105" s="8">
        <v>70</v>
      </c>
      <c r="P7105" s="14">
        <v>1.0999999999999999E-2</v>
      </c>
      <c r="Q7105" s="8">
        <v>0.77</v>
      </c>
      <c r="R7105" s="8">
        <v>69.23</v>
      </c>
      <c r="S7105" s="8">
        <v>44.8</v>
      </c>
      <c r="T7105" s="8">
        <v>24.43</v>
      </c>
      <c r="U7105">
        <v>0</v>
      </c>
      <c r="V7105" s="8">
        <v>0</v>
      </c>
      <c r="W7105" s="8">
        <v>0</v>
      </c>
      <c r="X7105" s="8">
        <v>24.43</v>
      </c>
    </row>
    <row r="7106" spans="1:24" x14ac:dyDescent="0.25">
      <c r="A7106" t="s">
        <v>7432</v>
      </c>
      <c r="B7106" s="1">
        <v>45842</v>
      </c>
      <c r="C7106" t="s">
        <v>361</v>
      </c>
      <c r="D7106" t="s">
        <v>362</v>
      </c>
      <c r="E7106" t="s">
        <v>27</v>
      </c>
      <c r="F7106" t="s">
        <v>28</v>
      </c>
      <c r="G7106" t="s">
        <v>29</v>
      </c>
      <c r="H7106" t="s">
        <v>30</v>
      </c>
      <c r="I7106" t="s">
        <v>127</v>
      </c>
      <c r="J7106" t="s">
        <v>128</v>
      </c>
      <c r="K7106" t="s">
        <v>33</v>
      </c>
      <c r="L7106" s="13">
        <v>7.2</v>
      </c>
      <c r="M7106" s="8">
        <v>3.6</v>
      </c>
      <c r="N7106">
        <v>23</v>
      </c>
      <c r="O7106" s="8">
        <v>165.6</v>
      </c>
      <c r="P7106" s="14">
        <v>0.1162</v>
      </c>
      <c r="Q7106" s="8">
        <v>19.239999999999998</v>
      </c>
      <c r="R7106" s="8">
        <v>146.36000000000001</v>
      </c>
      <c r="S7106" s="8">
        <v>82.8</v>
      </c>
      <c r="T7106" s="8">
        <v>63.56</v>
      </c>
      <c r="U7106">
        <v>0</v>
      </c>
      <c r="V7106" s="8">
        <v>0</v>
      </c>
      <c r="W7106" s="8">
        <v>0</v>
      </c>
      <c r="X7106" s="8">
        <v>63.56</v>
      </c>
    </row>
    <row r="7107" spans="1:24" x14ac:dyDescent="0.25">
      <c r="A7107" t="s">
        <v>7433</v>
      </c>
      <c r="B7107" s="1">
        <v>45838</v>
      </c>
      <c r="C7107" t="s">
        <v>266</v>
      </c>
      <c r="D7107" t="s">
        <v>267</v>
      </c>
      <c r="E7107" t="s">
        <v>53</v>
      </c>
      <c r="F7107" t="s">
        <v>54</v>
      </c>
      <c r="G7107" t="s">
        <v>55</v>
      </c>
      <c r="H7107" t="s">
        <v>56</v>
      </c>
      <c r="I7107" t="s">
        <v>112</v>
      </c>
      <c r="J7107" t="s">
        <v>113</v>
      </c>
      <c r="K7107" t="s">
        <v>42</v>
      </c>
      <c r="L7107" s="13">
        <v>8.5</v>
      </c>
      <c r="M7107" s="8">
        <v>2.8</v>
      </c>
      <c r="N7107">
        <v>72</v>
      </c>
      <c r="O7107" s="8">
        <v>612</v>
      </c>
      <c r="P7107" s="14">
        <v>3.2300000000000002E-2</v>
      </c>
      <c r="Q7107" s="8">
        <v>19.77</v>
      </c>
      <c r="R7107" s="8">
        <v>592.23</v>
      </c>
      <c r="S7107" s="8">
        <v>201.6</v>
      </c>
      <c r="T7107" s="8">
        <v>390.63</v>
      </c>
      <c r="U7107">
        <v>0</v>
      </c>
      <c r="V7107" s="8">
        <v>0</v>
      </c>
      <c r="W7107" s="8">
        <v>0</v>
      </c>
      <c r="X7107" s="8">
        <v>390.63</v>
      </c>
    </row>
    <row r="7108" spans="1:24" x14ac:dyDescent="0.25">
      <c r="A7108" t="s">
        <v>7434</v>
      </c>
      <c r="B7108" s="1">
        <v>45299</v>
      </c>
      <c r="C7108" t="s">
        <v>288</v>
      </c>
      <c r="D7108" t="s">
        <v>289</v>
      </c>
      <c r="E7108" t="s">
        <v>27</v>
      </c>
      <c r="F7108" t="s">
        <v>46</v>
      </c>
      <c r="G7108" t="s">
        <v>38</v>
      </c>
      <c r="H7108" t="s">
        <v>39</v>
      </c>
      <c r="I7108" t="s">
        <v>57</v>
      </c>
      <c r="J7108" t="s">
        <v>58</v>
      </c>
      <c r="K7108" t="s">
        <v>59</v>
      </c>
      <c r="L7108" s="13">
        <v>10.5</v>
      </c>
      <c r="M7108" s="8">
        <v>7.5</v>
      </c>
      <c r="N7108">
        <v>20</v>
      </c>
      <c r="O7108" s="8">
        <v>210</v>
      </c>
      <c r="P7108" s="14">
        <v>0.13669999999999999</v>
      </c>
      <c r="Q7108" s="8">
        <v>28.71</v>
      </c>
      <c r="R7108" s="8">
        <v>181.29</v>
      </c>
      <c r="S7108" s="8">
        <v>150</v>
      </c>
      <c r="T7108" s="8">
        <v>31.29</v>
      </c>
      <c r="U7108">
        <v>0</v>
      </c>
      <c r="V7108" s="8">
        <v>0</v>
      </c>
      <c r="W7108" s="8">
        <v>0</v>
      </c>
      <c r="X7108" s="8">
        <v>31.29</v>
      </c>
    </row>
    <row r="7109" spans="1:24" x14ac:dyDescent="0.25">
      <c r="A7109" t="s">
        <v>7435</v>
      </c>
      <c r="B7109" s="1">
        <v>45933</v>
      </c>
      <c r="C7109" t="s">
        <v>77</v>
      </c>
      <c r="D7109" t="s">
        <v>78</v>
      </c>
      <c r="E7109" t="s">
        <v>63</v>
      </c>
      <c r="F7109" t="s">
        <v>37</v>
      </c>
      <c r="G7109" t="s">
        <v>79</v>
      </c>
      <c r="H7109" t="s">
        <v>80</v>
      </c>
      <c r="I7109" t="s">
        <v>84</v>
      </c>
      <c r="J7109" t="s">
        <v>85</v>
      </c>
      <c r="K7109" t="s">
        <v>42</v>
      </c>
      <c r="L7109" s="13">
        <v>9.9</v>
      </c>
      <c r="M7109" s="8">
        <v>3.1</v>
      </c>
      <c r="N7109">
        <v>16</v>
      </c>
      <c r="O7109" s="8">
        <v>158.4</v>
      </c>
      <c r="P7109" s="14">
        <v>1.4E-3</v>
      </c>
      <c r="Q7109" s="8">
        <v>0.22</v>
      </c>
      <c r="R7109" s="8">
        <v>158.18</v>
      </c>
      <c r="S7109" s="8">
        <v>49.6</v>
      </c>
      <c r="T7109" s="8">
        <v>108.58</v>
      </c>
      <c r="U7109">
        <v>0</v>
      </c>
      <c r="V7109" s="8">
        <v>0</v>
      </c>
      <c r="W7109" s="8">
        <v>0</v>
      </c>
      <c r="X7109" s="8">
        <v>108.58</v>
      </c>
    </row>
    <row r="7110" spans="1:24" x14ac:dyDescent="0.25">
      <c r="A7110" t="s">
        <v>7436</v>
      </c>
      <c r="B7110" s="1">
        <v>45359</v>
      </c>
      <c r="C7110" t="s">
        <v>642</v>
      </c>
      <c r="D7110" t="s">
        <v>643</v>
      </c>
      <c r="E7110" t="s">
        <v>71</v>
      </c>
      <c r="F7110" t="s">
        <v>54</v>
      </c>
      <c r="G7110" t="s">
        <v>165</v>
      </c>
      <c r="H7110" t="s">
        <v>166</v>
      </c>
      <c r="I7110" t="s">
        <v>117</v>
      </c>
      <c r="J7110" t="s">
        <v>118</v>
      </c>
      <c r="K7110" t="s">
        <v>59</v>
      </c>
      <c r="L7110" s="13">
        <v>6</v>
      </c>
      <c r="M7110" s="8">
        <v>4.2</v>
      </c>
      <c r="N7110">
        <v>39</v>
      </c>
      <c r="O7110" s="8">
        <v>234</v>
      </c>
      <c r="P7110" s="14">
        <v>6.1600000000000002E-2</v>
      </c>
      <c r="Q7110" s="8">
        <v>14.41</v>
      </c>
      <c r="R7110" s="8">
        <v>219.59</v>
      </c>
      <c r="S7110" s="8">
        <v>163.80000000000001</v>
      </c>
      <c r="T7110" s="8">
        <v>55.79</v>
      </c>
      <c r="U7110">
        <v>0</v>
      </c>
      <c r="V7110" s="8">
        <v>0</v>
      </c>
      <c r="W7110" s="8">
        <v>0</v>
      </c>
      <c r="X7110" s="8">
        <v>55.79</v>
      </c>
    </row>
    <row r="7111" spans="1:24" x14ac:dyDescent="0.25">
      <c r="A7111" t="s">
        <v>7437</v>
      </c>
      <c r="B7111" s="1">
        <v>45507</v>
      </c>
      <c r="C7111" t="s">
        <v>162</v>
      </c>
      <c r="D7111" t="s">
        <v>163</v>
      </c>
      <c r="E7111" t="s">
        <v>150</v>
      </c>
      <c r="F7111" t="s">
        <v>89</v>
      </c>
      <c r="G7111" t="s">
        <v>151</v>
      </c>
      <c r="H7111" t="s">
        <v>152</v>
      </c>
      <c r="I7111" t="s">
        <v>185</v>
      </c>
      <c r="J7111" t="s">
        <v>186</v>
      </c>
      <c r="K7111" t="s">
        <v>59</v>
      </c>
      <c r="L7111" s="13">
        <v>4.9000000000000004</v>
      </c>
      <c r="M7111" s="8">
        <v>3.1</v>
      </c>
      <c r="N7111">
        <v>180</v>
      </c>
      <c r="O7111" s="8">
        <v>882</v>
      </c>
      <c r="P7111" s="14">
        <v>0.16589999999999999</v>
      </c>
      <c r="Q7111" s="8">
        <v>146.32</v>
      </c>
      <c r="R7111" s="8">
        <v>735.68</v>
      </c>
      <c r="S7111" s="8">
        <v>558</v>
      </c>
      <c r="T7111" s="8">
        <v>177.68</v>
      </c>
      <c r="U7111">
        <v>0</v>
      </c>
      <c r="V7111" s="8">
        <v>0</v>
      </c>
      <c r="W7111" s="8">
        <v>0</v>
      </c>
      <c r="X7111" s="8">
        <v>177.68</v>
      </c>
    </row>
    <row r="7112" spans="1:24" x14ac:dyDescent="0.25">
      <c r="A7112" t="s">
        <v>7438</v>
      </c>
      <c r="B7112" s="1">
        <v>45978</v>
      </c>
      <c r="C7112" t="s">
        <v>805</v>
      </c>
      <c r="D7112" t="s">
        <v>806</v>
      </c>
      <c r="E7112" t="s">
        <v>63</v>
      </c>
      <c r="F7112" t="s">
        <v>89</v>
      </c>
      <c r="G7112" t="s">
        <v>79</v>
      </c>
      <c r="H7112" t="s">
        <v>80</v>
      </c>
      <c r="I7112" t="s">
        <v>122</v>
      </c>
      <c r="J7112" t="s">
        <v>123</v>
      </c>
      <c r="K7112" t="s">
        <v>59</v>
      </c>
      <c r="L7112" s="13">
        <v>5.5</v>
      </c>
      <c r="M7112" s="8">
        <v>3.8</v>
      </c>
      <c r="N7112">
        <v>170</v>
      </c>
      <c r="O7112" s="8">
        <v>935</v>
      </c>
      <c r="P7112" s="14">
        <v>0.12540000000000001</v>
      </c>
      <c r="Q7112" s="8">
        <v>117.25</v>
      </c>
      <c r="R7112" s="8">
        <v>817.75</v>
      </c>
      <c r="S7112" s="8">
        <v>646</v>
      </c>
      <c r="T7112" s="8">
        <v>171.75</v>
      </c>
      <c r="U7112">
        <v>0</v>
      </c>
      <c r="V7112" s="8">
        <v>0</v>
      </c>
      <c r="W7112" s="8">
        <v>0</v>
      </c>
      <c r="X7112" s="8">
        <v>171.75</v>
      </c>
    </row>
    <row r="7113" spans="1:24" x14ac:dyDescent="0.25">
      <c r="A7113" t="s">
        <v>7439</v>
      </c>
      <c r="B7113" s="1">
        <v>45936</v>
      </c>
      <c r="C7113" t="s">
        <v>551</v>
      </c>
      <c r="D7113" t="s">
        <v>552</v>
      </c>
      <c r="E7113" t="s">
        <v>27</v>
      </c>
      <c r="F7113" t="s">
        <v>54</v>
      </c>
      <c r="G7113" t="s">
        <v>38</v>
      </c>
      <c r="H7113" t="s">
        <v>39</v>
      </c>
      <c r="I7113" t="s">
        <v>66</v>
      </c>
      <c r="J7113" t="s">
        <v>67</v>
      </c>
      <c r="K7113" t="s">
        <v>33</v>
      </c>
      <c r="L7113" s="13">
        <v>4.5</v>
      </c>
      <c r="M7113" s="8">
        <v>2.1</v>
      </c>
      <c r="N7113">
        <v>205</v>
      </c>
      <c r="O7113" s="8">
        <v>922.5</v>
      </c>
      <c r="P7113" s="14">
        <v>5.5999999999999999E-3</v>
      </c>
      <c r="Q7113" s="8">
        <v>5.17</v>
      </c>
      <c r="R7113" s="8">
        <v>917.33</v>
      </c>
      <c r="S7113" s="8">
        <v>430.5</v>
      </c>
      <c r="T7113" s="8">
        <v>486.83</v>
      </c>
      <c r="U7113">
        <v>0</v>
      </c>
      <c r="V7113" s="8">
        <v>0</v>
      </c>
      <c r="W7113" s="8">
        <v>0</v>
      </c>
      <c r="X7113" s="8">
        <v>486.83</v>
      </c>
    </row>
    <row r="7114" spans="1:24" x14ac:dyDescent="0.25">
      <c r="A7114" t="s">
        <v>7440</v>
      </c>
      <c r="B7114" s="1">
        <v>46084</v>
      </c>
      <c r="C7114" t="s">
        <v>77</v>
      </c>
      <c r="D7114" t="s">
        <v>78</v>
      </c>
      <c r="E7114" t="s">
        <v>63</v>
      </c>
      <c r="F7114" t="s">
        <v>37</v>
      </c>
      <c r="G7114" t="s">
        <v>79</v>
      </c>
      <c r="H7114" t="s">
        <v>80</v>
      </c>
      <c r="I7114" t="s">
        <v>117</v>
      </c>
      <c r="J7114" t="s">
        <v>118</v>
      </c>
      <c r="K7114" t="s">
        <v>59</v>
      </c>
      <c r="L7114" s="13">
        <v>6</v>
      </c>
      <c r="M7114" s="8">
        <v>4.2</v>
      </c>
      <c r="N7114">
        <v>11</v>
      </c>
      <c r="O7114" s="8">
        <v>66</v>
      </c>
      <c r="P7114" s="14">
        <v>1.8E-3</v>
      </c>
      <c r="Q7114" s="8">
        <v>0.12</v>
      </c>
      <c r="R7114" s="8">
        <v>65.88</v>
      </c>
      <c r="S7114" s="8">
        <v>46.2</v>
      </c>
      <c r="T7114" s="8">
        <v>19.68</v>
      </c>
      <c r="U7114">
        <v>0</v>
      </c>
      <c r="V7114" s="8">
        <v>0</v>
      </c>
      <c r="W7114" s="8">
        <v>0</v>
      </c>
      <c r="X7114" s="8">
        <v>19.68</v>
      </c>
    </row>
    <row r="7115" spans="1:24" x14ac:dyDescent="0.25">
      <c r="A7115" t="s">
        <v>7441</v>
      </c>
      <c r="B7115" s="1">
        <v>45510</v>
      </c>
      <c r="C7115" t="s">
        <v>291</v>
      </c>
      <c r="D7115" t="s">
        <v>292</v>
      </c>
      <c r="E7115" t="s">
        <v>150</v>
      </c>
      <c r="F7115" t="s">
        <v>54</v>
      </c>
      <c r="G7115" t="s">
        <v>151</v>
      </c>
      <c r="H7115" t="s">
        <v>152</v>
      </c>
      <c r="I7115" t="s">
        <v>104</v>
      </c>
      <c r="J7115" t="s">
        <v>105</v>
      </c>
      <c r="K7115" t="s">
        <v>49</v>
      </c>
      <c r="L7115" s="13">
        <v>4.2</v>
      </c>
      <c r="M7115" s="8">
        <v>2.8</v>
      </c>
      <c r="N7115">
        <v>14</v>
      </c>
      <c r="O7115" s="8">
        <v>58.8</v>
      </c>
      <c r="P7115" s="14">
        <v>2.87E-2</v>
      </c>
      <c r="Q7115" s="8">
        <v>1.69</v>
      </c>
      <c r="R7115" s="8">
        <v>57.11</v>
      </c>
      <c r="S7115" s="8">
        <v>39.200000000000003</v>
      </c>
      <c r="T7115" s="8">
        <v>17.91</v>
      </c>
      <c r="U7115">
        <v>0</v>
      </c>
      <c r="V7115" s="8">
        <v>0</v>
      </c>
      <c r="W7115" s="8">
        <v>0</v>
      </c>
      <c r="X7115" s="8">
        <v>17.91</v>
      </c>
    </row>
    <row r="7116" spans="1:24" x14ac:dyDescent="0.25">
      <c r="A7116" t="s">
        <v>7442</v>
      </c>
      <c r="B7116" s="1">
        <v>46177</v>
      </c>
      <c r="C7116" t="s">
        <v>276</v>
      </c>
      <c r="D7116" t="s">
        <v>277</v>
      </c>
      <c r="E7116" t="s">
        <v>150</v>
      </c>
      <c r="F7116" t="s">
        <v>37</v>
      </c>
      <c r="G7116" t="s">
        <v>151</v>
      </c>
      <c r="H7116" t="s">
        <v>152</v>
      </c>
      <c r="I7116" t="s">
        <v>99</v>
      </c>
      <c r="J7116" t="s">
        <v>100</v>
      </c>
      <c r="K7116" t="s">
        <v>49</v>
      </c>
      <c r="L7116" s="13">
        <v>3.8</v>
      </c>
      <c r="M7116" s="8">
        <v>2.6</v>
      </c>
      <c r="N7116">
        <v>35</v>
      </c>
      <c r="O7116" s="8">
        <v>133</v>
      </c>
      <c r="P7116" s="14">
        <v>3.8699999999999998E-2</v>
      </c>
      <c r="Q7116" s="8">
        <v>5.15</v>
      </c>
      <c r="R7116" s="8">
        <v>127.85</v>
      </c>
      <c r="S7116" s="8">
        <v>91</v>
      </c>
      <c r="T7116" s="8">
        <v>36.85</v>
      </c>
      <c r="U7116">
        <v>0</v>
      </c>
      <c r="V7116" s="8">
        <v>0</v>
      </c>
      <c r="W7116" s="8">
        <v>0</v>
      </c>
      <c r="X7116" s="8">
        <v>36.85</v>
      </c>
    </row>
    <row r="7117" spans="1:24" x14ac:dyDescent="0.25">
      <c r="A7117" t="s">
        <v>7443</v>
      </c>
      <c r="B7117" s="1">
        <v>45993</v>
      </c>
      <c r="C7117" t="s">
        <v>266</v>
      </c>
      <c r="D7117" t="s">
        <v>267</v>
      </c>
      <c r="E7117" t="s">
        <v>53</v>
      </c>
      <c r="F7117" t="s">
        <v>54</v>
      </c>
      <c r="G7117" t="s">
        <v>55</v>
      </c>
      <c r="H7117" t="s">
        <v>56</v>
      </c>
      <c r="I7117" t="s">
        <v>130</v>
      </c>
      <c r="J7117" t="s">
        <v>131</v>
      </c>
      <c r="K7117" t="s">
        <v>42</v>
      </c>
      <c r="L7117" s="13">
        <v>4.8</v>
      </c>
      <c r="M7117" s="8">
        <v>1.4</v>
      </c>
      <c r="N7117">
        <v>94</v>
      </c>
      <c r="O7117" s="8">
        <v>451.2</v>
      </c>
      <c r="P7117" s="14">
        <v>0.3805</v>
      </c>
      <c r="Q7117" s="8">
        <v>171.68</v>
      </c>
      <c r="R7117" s="8">
        <v>279.52</v>
      </c>
      <c r="S7117" s="8">
        <v>131.6</v>
      </c>
      <c r="T7117" s="8">
        <v>147.91999999999999</v>
      </c>
      <c r="U7117">
        <v>0</v>
      </c>
      <c r="V7117" s="8">
        <v>0</v>
      </c>
      <c r="W7117" s="8">
        <v>0</v>
      </c>
      <c r="X7117" s="8">
        <v>147.91999999999999</v>
      </c>
    </row>
    <row r="7118" spans="1:24" x14ac:dyDescent="0.25">
      <c r="A7118" t="s">
        <v>7444</v>
      </c>
      <c r="B7118" s="1">
        <v>45726</v>
      </c>
      <c r="C7118" t="s">
        <v>480</v>
      </c>
      <c r="D7118" t="s">
        <v>481</v>
      </c>
      <c r="E7118" t="s">
        <v>63</v>
      </c>
      <c r="F7118" t="s">
        <v>54</v>
      </c>
      <c r="G7118" t="s">
        <v>64</v>
      </c>
      <c r="H7118" t="s">
        <v>65</v>
      </c>
      <c r="I7118" t="s">
        <v>104</v>
      </c>
      <c r="J7118" t="s">
        <v>105</v>
      </c>
      <c r="K7118" t="s">
        <v>49</v>
      </c>
      <c r="L7118" s="13">
        <v>4.2</v>
      </c>
      <c r="M7118" s="8">
        <v>2.8</v>
      </c>
      <c r="N7118">
        <v>42</v>
      </c>
      <c r="O7118" s="8">
        <v>176.4</v>
      </c>
      <c r="P7118" s="14">
        <v>3.3999999999999998E-3</v>
      </c>
      <c r="Q7118" s="8">
        <v>0.6</v>
      </c>
      <c r="R7118" s="8">
        <v>175.8</v>
      </c>
      <c r="S7118" s="8">
        <v>117.6</v>
      </c>
      <c r="T7118" s="8">
        <v>58.2</v>
      </c>
      <c r="U7118">
        <v>0</v>
      </c>
      <c r="V7118" s="8">
        <v>0</v>
      </c>
      <c r="W7118" s="8">
        <v>0</v>
      </c>
      <c r="X7118" s="8">
        <v>58.2</v>
      </c>
    </row>
    <row r="7119" spans="1:24" x14ac:dyDescent="0.25">
      <c r="A7119" t="s">
        <v>7445</v>
      </c>
      <c r="B7119" s="1">
        <v>46147</v>
      </c>
      <c r="C7119" t="s">
        <v>226</v>
      </c>
      <c r="D7119" t="s">
        <v>227</v>
      </c>
      <c r="E7119" t="s">
        <v>27</v>
      </c>
      <c r="F7119" t="s">
        <v>54</v>
      </c>
      <c r="G7119" t="s">
        <v>29</v>
      </c>
      <c r="H7119" t="s">
        <v>30</v>
      </c>
      <c r="I7119" t="s">
        <v>57</v>
      </c>
      <c r="J7119" t="s">
        <v>58</v>
      </c>
      <c r="K7119" t="s">
        <v>59</v>
      </c>
      <c r="L7119" s="13">
        <v>10.5</v>
      </c>
      <c r="M7119" s="8">
        <v>7.5</v>
      </c>
      <c r="N7119">
        <v>67</v>
      </c>
      <c r="O7119" s="8">
        <v>703.5</v>
      </c>
      <c r="P7119" s="14">
        <v>2.7000000000000001E-3</v>
      </c>
      <c r="Q7119" s="8">
        <v>1.9</v>
      </c>
      <c r="R7119" s="8">
        <v>701.6</v>
      </c>
      <c r="S7119" s="8">
        <v>502.5</v>
      </c>
      <c r="T7119" s="8">
        <v>199.1</v>
      </c>
      <c r="U7119">
        <v>0</v>
      </c>
      <c r="V7119" s="8">
        <v>0</v>
      </c>
      <c r="W7119" s="8">
        <v>0</v>
      </c>
      <c r="X7119" s="8">
        <v>199.1</v>
      </c>
    </row>
    <row r="7120" spans="1:24" x14ac:dyDescent="0.25">
      <c r="A7120" t="s">
        <v>7446</v>
      </c>
      <c r="B7120" s="1">
        <v>45398</v>
      </c>
      <c r="C7120" t="s">
        <v>107</v>
      </c>
      <c r="D7120" t="s">
        <v>108</v>
      </c>
      <c r="E7120" t="s">
        <v>53</v>
      </c>
      <c r="F7120" t="s">
        <v>46</v>
      </c>
      <c r="G7120" t="s">
        <v>55</v>
      </c>
      <c r="H7120" t="s">
        <v>56</v>
      </c>
      <c r="I7120" t="s">
        <v>57</v>
      </c>
      <c r="J7120" t="s">
        <v>58</v>
      </c>
      <c r="K7120" t="s">
        <v>59</v>
      </c>
      <c r="L7120" s="13">
        <v>10.5</v>
      </c>
      <c r="M7120" s="8">
        <v>7.5</v>
      </c>
      <c r="N7120">
        <v>42</v>
      </c>
      <c r="O7120" s="8">
        <v>441</v>
      </c>
      <c r="P7120" s="14">
        <v>0.1953</v>
      </c>
      <c r="Q7120" s="8">
        <v>86.13</v>
      </c>
      <c r="R7120" s="8">
        <v>354.87</v>
      </c>
      <c r="S7120" s="8">
        <v>315</v>
      </c>
      <c r="T7120" s="8">
        <v>39.869999999999997</v>
      </c>
      <c r="U7120">
        <v>0</v>
      </c>
      <c r="V7120" s="8">
        <v>0</v>
      </c>
      <c r="W7120" s="8">
        <v>0</v>
      </c>
      <c r="X7120" s="8">
        <v>39.869999999999997</v>
      </c>
    </row>
    <row r="7121" spans="1:24" x14ac:dyDescent="0.25">
      <c r="A7121" t="s">
        <v>7447</v>
      </c>
      <c r="B7121" s="1">
        <v>45502</v>
      </c>
      <c r="C7121" t="s">
        <v>528</v>
      </c>
      <c r="D7121" t="s">
        <v>529</v>
      </c>
      <c r="E7121" t="s">
        <v>27</v>
      </c>
      <c r="F7121" t="s">
        <v>54</v>
      </c>
      <c r="G7121" t="s">
        <v>29</v>
      </c>
      <c r="H7121" t="s">
        <v>30</v>
      </c>
      <c r="I7121" t="s">
        <v>40</v>
      </c>
      <c r="J7121" t="s">
        <v>41</v>
      </c>
      <c r="K7121" t="s">
        <v>42</v>
      </c>
      <c r="L7121" s="13">
        <v>14.5</v>
      </c>
      <c r="M7121" s="8">
        <v>4.2</v>
      </c>
      <c r="N7121">
        <v>107</v>
      </c>
      <c r="O7121" s="8">
        <v>1551.5</v>
      </c>
      <c r="P7121" s="14">
        <v>5.4999999999999997E-3</v>
      </c>
      <c r="Q7121" s="8">
        <v>8.5299999999999994</v>
      </c>
      <c r="R7121" s="8">
        <v>1542.97</v>
      </c>
      <c r="S7121" s="8">
        <v>449.4</v>
      </c>
      <c r="T7121" s="8">
        <v>1093.57</v>
      </c>
      <c r="U7121">
        <v>0</v>
      </c>
      <c r="V7121" s="8">
        <v>0</v>
      </c>
      <c r="W7121" s="8">
        <v>0</v>
      </c>
      <c r="X7121" s="8">
        <v>1093.57</v>
      </c>
    </row>
    <row r="7122" spans="1:24" x14ac:dyDescent="0.25">
      <c r="A7122" t="s">
        <v>7448</v>
      </c>
      <c r="B7122" s="1">
        <v>45842</v>
      </c>
      <c r="C7122" t="s">
        <v>171</v>
      </c>
      <c r="D7122" t="s">
        <v>172</v>
      </c>
      <c r="E7122" t="s">
        <v>27</v>
      </c>
      <c r="F7122" t="s">
        <v>46</v>
      </c>
      <c r="G7122" t="s">
        <v>38</v>
      </c>
      <c r="H7122" t="s">
        <v>39</v>
      </c>
      <c r="I7122" t="s">
        <v>185</v>
      </c>
      <c r="J7122" t="s">
        <v>186</v>
      </c>
      <c r="K7122" t="s">
        <v>59</v>
      </c>
      <c r="L7122" s="13">
        <v>4.9000000000000004</v>
      </c>
      <c r="M7122" s="8">
        <v>3.1</v>
      </c>
      <c r="N7122">
        <v>17</v>
      </c>
      <c r="O7122" s="8">
        <v>83.3</v>
      </c>
      <c r="P7122" s="14">
        <v>9.5200000000000007E-2</v>
      </c>
      <c r="Q7122" s="8">
        <v>7.93</v>
      </c>
      <c r="R7122" s="8">
        <v>75.37</v>
      </c>
      <c r="S7122" s="8">
        <v>52.7</v>
      </c>
      <c r="T7122" s="8">
        <v>22.67</v>
      </c>
      <c r="U7122">
        <v>0</v>
      </c>
      <c r="V7122" s="8">
        <v>0</v>
      </c>
      <c r="W7122" s="8">
        <v>0</v>
      </c>
      <c r="X7122" s="8">
        <v>22.67</v>
      </c>
    </row>
    <row r="7123" spans="1:24" x14ac:dyDescent="0.25">
      <c r="A7123" t="s">
        <v>7449</v>
      </c>
      <c r="B7123" s="1">
        <v>46140</v>
      </c>
      <c r="C7123" t="s">
        <v>168</v>
      </c>
      <c r="D7123" t="s">
        <v>169</v>
      </c>
      <c r="E7123" t="s">
        <v>63</v>
      </c>
      <c r="F7123" t="s">
        <v>46</v>
      </c>
      <c r="G7123" t="s">
        <v>64</v>
      </c>
      <c r="H7123" t="s">
        <v>65</v>
      </c>
      <c r="I7123" t="s">
        <v>99</v>
      </c>
      <c r="J7123" t="s">
        <v>100</v>
      </c>
      <c r="K7123" t="s">
        <v>49</v>
      </c>
      <c r="L7123" s="13">
        <v>3.8</v>
      </c>
      <c r="M7123" s="8">
        <v>2.6</v>
      </c>
      <c r="N7123">
        <v>4</v>
      </c>
      <c r="O7123" s="8">
        <v>15.2</v>
      </c>
      <c r="P7123" s="14">
        <v>4.5499999999999999E-2</v>
      </c>
      <c r="Q7123" s="8">
        <v>0.69</v>
      </c>
      <c r="R7123" s="8">
        <v>14.51</v>
      </c>
      <c r="S7123" s="8">
        <v>10.4</v>
      </c>
      <c r="T7123" s="8">
        <v>4.1100000000000003</v>
      </c>
      <c r="U7123">
        <v>0</v>
      </c>
      <c r="V7123" s="8">
        <v>0</v>
      </c>
      <c r="W7123" s="8">
        <v>0</v>
      </c>
      <c r="X7123" s="8">
        <v>4.1100000000000003</v>
      </c>
    </row>
    <row r="7124" spans="1:24" x14ac:dyDescent="0.25">
      <c r="A7124" t="s">
        <v>7450</v>
      </c>
      <c r="B7124" s="1">
        <v>46011</v>
      </c>
      <c r="C7124" t="s">
        <v>291</v>
      </c>
      <c r="D7124" t="s">
        <v>292</v>
      </c>
      <c r="E7124" t="s">
        <v>150</v>
      </c>
      <c r="F7124" t="s">
        <v>54</v>
      </c>
      <c r="G7124" t="s">
        <v>151</v>
      </c>
      <c r="H7124" t="s">
        <v>152</v>
      </c>
      <c r="I7124" t="s">
        <v>144</v>
      </c>
      <c r="J7124" t="s">
        <v>145</v>
      </c>
      <c r="K7124" t="s">
        <v>33</v>
      </c>
      <c r="L7124" s="13">
        <v>12</v>
      </c>
      <c r="M7124" s="8">
        <v>6.5</v>
      </c>
      <c r="N7124">
        <v>20</v>
      </c>
      <c r="O7124" s="8">
        <v>240</v>
      </c>
      <c r="P7124" s="14">
        <v>4.9299999999999997E-2</v>
      </c>
      <c r="Q7124" s="8">
        <v>11.83</v>
      </c>
      <c r="R7124" s="8">
        <v>228.17</v>
      </c>
      <c r="S7124" s="8">
        <v>130</v>
      </c>
      <c r="T7124" s="8">
        <v>98.17</v>
      </c>
      <c r="U7124">
        <v>4</v>
      </c>
      <c r="V7124" s="8">
        <v>45.63</v>
      </c>
      <c r="W7124" s="8">
        <v>28</v>
      </c>
      <c r="X7124" s="8">
        <v>70.17</v>
      </c>
    </row>
    <row r="7125" spans="1:24" x14ac:dyDescent="0.25">
      <c r="A7125" t="s">
        <v>7451</v>
      </c>
      <c r="B7125" s="1">
        <v>46191</v>
      </c>
      <c r="C7125" t="s">
        <v>472</v>
      </c>
      <c r="D7125" t="s">
        <v>473</v>
      </c>
      <c r="E7125" t="s">
        <v>71</v>
      </c>
      <c r="F7125" t="s">
        <v>54</v>
      </c>
      <c r="G7125" t="s">
        <v>165</v>
      </c>
      <c r="H7125" t="s">
        <v>166</v>
      </c>
      <c r="I7125" t="s">
        <v>127</v>
      </c>
      <c r="J7125" t="s">
        <v>128</v>
      </c>
      <c r="K7125" t="s">
        <v>33</v>
      </c>
      <c r="L7125" s="13">
        <v>7.2</v>
      </c>
      <c r="M7125" s="8">
        <v>3.6</v>
      </c>
      <c r="N7125">
        <v>133</v>
      </c>
      <c r="O7125" s="8">
        <v>957.6</v>
      </c>
      <c r="P7125" s="14">
        <v>2.4799999999999999E-2</v>
      </c>
      <c r="Q7125" s="8">
        <v>23.75</v>
      </c>
      <c r="R7125" s="8">
        <v>933.85</v>
      </c>
      <c r="S7125" s="8">
        <v>478.8</v>
      </c>
      <c r="T7125" s="8">
        <v>455.05</v>
      </c>
      <c r="U7125">
        <v>0</v>
      </c>
      <c r="V7125" s="8">
        <v>0</v>
      </c>
      <c r="W7125" s="8">
        <v>0</v>
      </c>
      <c r="X7125" s="8">
        <v>455.05</v>
      </c>
    </row>
    <row r="7126" spans="1:24" x14ac:dyDescent="0.25">
      <c r="A7126" t="s">
        <v>7452</v>
      </c>
      <c r="B7126" s="1">
        <v>46051</v>
      </c>
      <c r="C7126" t="s">
        <v>315</v>
      </c>
      <c r="D7126" t="s">
        <v>316</v>
      </c>
      <c r="E7126" t="s">
        <v>27</v>
      </c>
      <c r="F7126" t="s">
        <v>46</v>
      </c>
      <c r="G7126" t="s">
        <v>38</v>
      </c>
      <c r="H7126" t="s">
        <v>39</v>
      </c>
      <c r="I7126" t="s">
        <v>156</v>
      </c>
      <c r="J7126" t="s">
        <v>157</v>
      </c>
      <c r="K7126" t="s">
        <v>42</v>
      </c>
      <c r="L7126" s="13">
        <v>6.2</v>
      </c>
      <c r="M7126" s="8">
        <v>1.9</v>
      </c>
      <c r="N7126">
        <v>91</v>
      </c>
      <c r="O7126" s="8">
        <v>564.20000000000005</v>
      </c>
      <c r="P7126" s="14">
        <v>0.223</v>
      </c>
      <c r="Q7126" s="8">
        <v>125.82</v>
      </c>
      <c r="R7126" s="8">
        <v>438.38</v>
      </c>
      <c r="S7126" s="8">
        <v>172.9</v>
      </c>
      <c r="T7126" s="8">
        <v>265.48</v>
      </c>
      <c r="U7126">
        <v>0</v>
      </c>
      <c r="V7126" s="8">
        <v>0</v>
      </c>
      <c r="W7126" s="8">
        <v>0</v>
      </c>
      <c r="X7126" s="8">
        <v>265.48</v>
      </c>
    </row>
    <row r="7127" spans="1:24" x14ac:dyDescent="0.25">
      <c r="A7127" t="s">
        <v>7453</v>
      </c>
      <c r="B7127" s="1">
        <v>46085</v>
      </c>
      <c r="C7127" t="s">
        <v>276</v>
      </c>
      <c r="D7127" t="s">
        <v>277</v>
      </c>
      <c r="E7127" t="s">
        <v>150</v>
      </c>
      <c r="F7127" t="s">
        <v>37</v>
      </c>
      <c r="G7127" t="s">
        <v>151</v>
      </c>
      <c r="H7127" t="s">
        <v>152</v>
      </c>
      <c r="I7127" t="s">
        <v>112</v>
      </c>
      <c r="J7127" t="s">
        <v>113</v>
      </c>
      <c r="K7127" t="s">
        <v>42</v>
      </c>
      <c r="L7127" s="13">
        <v>8.5</v>
      </c>
      <c r="M7127" s="8">
        <v>2.8</v>
      </c>
      <c r="N7127">
        <v>1</v>
      </c>
      <c r="O7127" s="8">
        <v>8.5</v>
      </c>
      <c r="P7127" s="14">
        <v>3.5999999999999999E-3</v>
      </c>
      <c r="Q7127" s="8">
        <v>0.03</v>
      </c>
      <c r="R7127" s="8">
        <v>8.4700000000000006</v>
      </c>
      <c r="S7127" s="8">
        <v>2.8</v>
      </c>
      <c r="T7127" s="8">
        <v>5.67</v>
      </c>
      <c r="U7127">
        <v>0</v>
      </c>
      <c r="V7127" s="8">
        <v>0</v>
      </c>
      <c r="W7127" s="8">
        <v>0</v>
      </c>
      <c r="X7127" s="8">
        <v>5.67</v>
      </c>
    </row>
    <row r="7128" spans="1:24" x14ac:dyDescent="0.25">
      <c r="A7128" t="s">
        <v>7454</v>
      </c>
      <c r="B7128" s="1">
        <v>45737</v>
      </c>
      <c r="C7128" t="s">
        <v>386</v>
      </c>
      <c r="D7128" t="s">
        <v>387</v>
      </c>
      <c r="E7128" t="s">
        <v>27</v>
      </c>
      <c r="F7128" t="s">
        <v>54</v>
      </c>
      <c r="G7128" t="s">
        <v>38</v>
      </c>
      <c r="H7128" t="s">
        <v>39</v>
      </c>
      <c r="I7128" t="s">
        <v>185</v>
      </c>
      <c r="J7128" t="s">
        <v>186</v>
      </c>
      <c r="K7128" t="s">
        <v>59</v>
      </c>
      <c r="L7128" s="13">
        <v>4.9000000000000004</v>
      </c>
      <c r="M7128" s="8">
        <v>3.1</v>
      </c>
      <c r="N7128">
        <v>95</v>
      </c>
      <c r="O7128" s="8">
        <v>465.5</v>
      </c>
      <c r="P7128" s="14">
        <v>2.4500000000000001E-2</v>
      </c>
      <c r="Q7128" s="8">
        <v>11.4</v>
      </c>
      <c r="R7128" s="8">
        <v>454.1</v>
      </c>
      <c r="S7128" s="8">
        <v>294.5</v>
      </c>
      <c r="T7128" s="8">
        <v>159.6</v>
      </c>
      <c r="U7128">
        <v>0</v>
      </c>
      <c r="V7128" s="8">
        <v>0</v>
      </c>
      <c r="W7128" s="8">
        <v>0</v>
      </c>
      <c r="X7128" s="8">
        <v>159.6</v>
      </c>
    </row>
    <row r="7129" spans="1:24" x14ac:dyDescent="0.25">
      <c r="A7129" t="s">
        <v>7455</v>
      </c>
      <c r="B7129" s="1">
        <v>45954</v>
      </c>
      <c r="C7129" t="s">
        <v>501</v>
      </c>
      <c r="D7129" t="s">
        <v>502</v>
      </c>
      <c r="E7129" t="s">
        <v>27</v>
      </c>
      <c r="F7129" t="s">
        <v>37</v>
      </c>
      <c r="G7129" t="s">
        <v>38</v>
      </c>
      <c r="H7129" t="s">
        <v>39</v>
      </c>
      <c r="I7129" t="s">
        <v>40</v>
      </c>
      <c r="J7129" t="s">
        <v>41</v>
      </c>
      <c r="K7129" t="s">
        <v>42</v>
      </c>
      <c r="L7129" s="13">
        <v>14.5</v>
      </c>
      <c r="M7129" s="8">
        <v>4.2</v>
      </c>
      <c r="N7129">
        <v>54</v>
      </c>
      <c r="O7129" s="8">
        <v>783</v>
      </c>
      <c r="P7129" s="14">
        <v>9.7000000000000003E-3</v>
      </c>
      <c r="Q7129" s="8">
        <v>7.6</v>
      </c>
      <c r="R7129" s="8">
        <v>775.4</v>
      </c>
      <c r="S7129" s="8">
        <v>226.8</v>
      </c>
      <c r="T7129" s="8">
        <v>548.6</v>
      </c>
      <c r="U7129">
        <v>0</v>
      </c>
      <c r="V7129" s="8">
        <v>0</v>
      </c>
      <c r="W7129" s="8">
        <v>0</v>
      </c>
      <c r="X7129" s="8">
        <v>548.6</v>
      </c>
    </row>
    <row r="7130" spans="1:24" x14ac:dyDescent="0.25">
      <c r="A7130" t="s">
        <v>7456</v>
      </c>
      <c r="B7130" s="1">
        <v>46128</v>
      </c>
      <c r="C7130" t="s">
        <v>309</v>
      </c>
      <c r="D7130" t="s">
        <v>310</v>
      </c>
      <c r="E7130" t="s">
        <v>63</v>
      </c>
      <c r="F7130" t="s">
        <v>54</v>
      </c>
      <c r="G7130" t="s">
        <v>64</v>
      </c>
      <c r="H7130" t="s">
        <v>65</v>
      </c>
      <c r="I7130" t="s">
        <v>40</v>
      </c>
      <c r="J7130" t="s">
        <v>41</v>
      </c>
      <c r="K7130" t="s">
        <v>42</v>
      </c>
      <c r="L7130" s="13">
        <v>14.5</v>
      </c>
      <c r="M7130" s="8">
        <v>4.2</v>
      </c>
      <c r="N7130">
        <v>16</v>
      </c>
      <c r="O7130" s="8">
        <v>232</v>
      </c>
      <c r="P7130" s="14">
        <v>2.35E-2</v>
      </c>
      <c r="Q7130" s="8">
        <v>5.45</v>
      </c>
      <c r="R7130" s="8">
        <v>226.55</v>
      </c>
      <c r="S7130" s="8">
        <v>67.2</v>
      </c>
      <c r="T7130" s="8">
        <v>159.35</v>
      </c>
      <c r="U7130">
        <v>0</v>
      </c>
      <c r="V7130" s="8">
        <v>0</v>
      </c>
      <c r="W7130" s="8">
        <v>0</v>
      </c>
      <c r="X7130" s="8">
        <v>159.35</v>
      </c>
    </row>
    <row r="7131" spans="1:24" x14ac:dyDescent="0.25">
      <c r="A7131" t="s">
        <v>7457</v>
      </c>
      <c r="B7131" s="1">
        <v>46254</v>
      </c>
      <c r="C7131" t="s">
        <v>276</v>
      </c>
      <c r="D7131" t="s">
        <v>277</v>
      </c>
      <c r="E7131" t="s">
        <v>150</v>
      </c>
      <c r="F7131" t="s">
        <v>37</v>
      </c>
      <c r="G7131" t="s">
        <v>151</v>
      </c>
      <c r="H7131" t="s">
        <v>152</v>
      </c>
      <c r="I7131" t="s">
        <v>156</v>
      </c>
      <c r="J7131" t="s">
        <v>157</v>
      </c>
      <c r="K7131" t="s">
        <v>42</v>
      </c>
      <c r="L7131" s="13">
        <v>6.2</v>
      </c>
      <c r="M7131" s="8">
        <v>1.9</v>
      </c>
      <c r="N7131">
        <v>26</v>
      </c>
      <c r="O7131" s="8">
        <v>161.19999999999999</v>
      </c>
      <c r="P7131" s="14">
        <v>3.4099999999999998E-2</v>
      </c>
      <c r="Q7131" s="8">
        <v>5.5</v>
      </c>
      <c r="R7131" s="8">
        <v>155.69999999999999</v>
      </c>
      <c r="S7131" s="8">
        <v>49.4</v>
      </c>
      <c r="T7131" s="8">
        <v>106.3</v>
      </c>
      <c r="U7131">
        <v>0</v>
      </c>
      <c r="V7131" s="8">
        <v>0</v>
      </c>
      <c r="W7131" s="8">
        <v>0</v>
      </c>
      <c r="X7131" s="8">
        <v>106.3</v>
      </c>
    </row>
    <row r="7132" spans="1:24" x14ac:dyDescent="0.25">
      <c r="A7132" t="s">
        <v>7458</v>
      </c>
      <c r="B7132" s="1">
        <v>45365</v>
      </c>
      <c r="C7132" t="s">
        <v>183</v>
      </c>
      <c r="D7132" t="s">
        <v>184</v>
      </c>
      <c r="E7132" t="s">
        <v>63</v>
      </c>
      <c r="F7132" t="s">
        <v>89</v>
      </c>
      <c r="G7132" t="s">
        <v>64</v>
      </c>
      <c r="H7132" t="s">
        <v>65</v>
      </c>
      <c r="I7132" t="s">
        <v>122</v>
      </c>
      <c r="J7132" t="s">
        <v>123</v>
      </c>
      <c r="K7132" t="s">
        <v>59</v>
      </c>
      <c r="L7132" s="13">
        <v>5.5</v>
      </c>
      <c r="M7132" s="8">
        <v>3.8</v>
      </c>
      <c r="N7132">
        <v>155</v>
      </c>
      <c r="O7132" s="8">
        <v>852.5</v>
      </c>
      <c r="P7132" s="14">
        <v>5.8099999999999999E-2</v>
      </c>
      <c r="Q7132" s="8">
        <v>49.53</v>
      </c>
      <c r="R7132" s="8">
        <v>802.97</v>
      </c>
      <c r="S7132" s="8">
        <v>589</v>
      </c>
      <c r="T7132" s="8">
        <v>213.97</v>
      </c>
      <c r="U7132">
        <v>0</v>
      </c>
      <c r="V7132" s="8">
        <v>0</v>
      </c>
      <c r="W7132" s="8">
        <v>0</v>
      </c>
      <c r="X7132" s="8">
        <v>213.97</v>
      </c>
    </row>
    <row r="7133" spans="1:24" x14ac:dyDescent="0.25">
      <c r="A7133" t="s">
        <v>7459</v>
      </c>
      <c r="B7133" s="1">
        <v>46056</v>
      </c>
      <c r="C7133" t="s">
        <v>232</v>
      </c>
      <c r="D7133" t="s">
        <v>233</v>
      </c>
      <c r="E7133" t="s">
        <v>27</v>
      </c>
      <c r="F7133" t="s">
        <v>89</v>
      </c>
      <c r="G7133" t="s">
        <v>38</v>
      </c>
      <c r="H7133" t="s">
        <v>39</v>
      </c>
      <c r="I7133" t="s">
        <v>104</v>
      </c>
      <c r="J7133" t="s">
        <v>105</v>
      </c>
      <c r="K7133" t="s">
        <v>49</v>
      </c>
      <c r="L7133" s="13">
        <v>4.2</v>
      </c>
      <c r="M7133" s="8">
        <v>2.8</v>
      </c>
      <c r="N7133">
        <v>329</v>
      </c>
      <c r="O7133" s="8">
        <v>1381.8</v>
      </c>
      <c r="P7133" s="14">
        <v>5.8700000000000002E-2</v>
      </c>
      <c r="Q7133" s="8">
        <v>81.11</v>
      </c>
      <c r="R7133" s="8">
        <v>1300.69</v>
      </c>
      <c r="S7133" s="8">
        <v>921.2</v>
      </c>
      <c r="T7133" s="8">
        <v>379.49</v>
      </c>
      <c r="U7133">
        <v>0</v>
      </c>
      <c r="V7133" s="8">
        <v>0</v>
      </c>
      <c r="W7133" s="8">
        <v>0</v>
      </c>
      <c r="X7133" s="8">
        <v>379.49</v>
      </c>
    </row>
    <row r="7134" spans="1:24" x14ac:dyDescent="0.25">
      <c r="A7134" t="s">
        <v>7460</v>
      </c>
      <c r="B7134" s="1">
        <v>45994</v>
      </c>
      <c r="C7134" t="s">
        <v>328</v>
      </c>
      <c r="D7134" t="s">
        <v>329</v>
      </c>
      <c r="E7134" t="s">
        <v>71</v>
      </c>
      <c r="F7134" t="s">
        <v>54</v>
      </c>
      <c r="G7134" t="s">
        <v>165</v>
      </c>
      <c r="H7134" t="s">
        <v>166</v>
      </c>
      <c r="I7134" t="s">
        <v>84</v>
      </c>
      <c r="J7134" t="s">
        <v>85</v>
      </c>
      <c r="K7134" t="s">
        <v>42</v>
      </c>
      <c r="L7134" s="13">
        <v>9.9</v>
      </c>
      <c r="M7134" s="8">
        <v>3.1</v>
      </c>
      <c r="N7134">
        <v>60</v>
      </c>
      <c r="O7134" s="8">
        <v>594</v>
      </c>
      <c r="P7134" s="14">
        <v>4.0000000000000002E-4</v>
      </c>
      <c r="Q7134" s="8">
        <v>0.24</v>
      </c>
      <c r="R7134" s="8">
        <v>593.76</v>
      </c>
      <c r="S7134" s="8">
        <v>186</v>
      </c>
      <c r="T7134" s="8">
        <v>407.76</v>
      </c>
      <c r="U7134">
        <v>0</v>
      </c>
      <c r="V7134" s="8">
        <v>0</v>
      </c>
      <c r="W7134" s="8">
        <v>0</v>
      </c>
      <c r="X7134" s="8">
        <v>407.76</v>
      </c>
    </row>
    <row r="7135" spans="1:24" x14ac:dyDescent="0.25">
      <c r="A7135" t="s">
        <v>7461</v>
      </c>
      <c r="B7135" s="1">
        <v>45449</v>
      </c>
      <c r="C7135" t="s">
        <v>337</v>
      </c>
      <c r="D7135" t="s">
        <v>338</v>
      </c>
      <c r="E7135" t="s">
        <v>27</v>
      </c>
      <c r="F7135" t="s">
        <v>54</v>
      </c>
      <c r="G7135" t="s">
        <v>38</v>
      </c>
      <c r="H7135" t="s">
        <v>39</v>
      </c>
      <c r="I7135" t="s">
        <v>104</v>
      </c>
      <c r="J7135" t="s">
        <v>105</v>
      </c>
      <c r="K7135" t="s">
        <v>49</v>
      </c>
      <c r="L7135" s="13">
        <v>4.2</v>
      </c>
      <c r="M7135" s="8">
        <v>2.8</v>
      </c>
      <c r="N7135">
        <v>31</v>
      </c>
      <c r="O7135" s="8">
        <v>130.19999999999999</v>
      </c>
      <c r="P7135" s="14">
        <v>7.7000000000000002E-3</v>
      </c>
      <c r="Q7135" s="8">
        <v>1</v>
      </c>
      <c r="R7135" s="8">
        <v>129.19999999999999</v>
      </c>
      <c r="S7135" s="8">
        <v>86.8</v>
      </c>
      <c r="T7135" s="8">
        <v>42.4</v>
      </c>
      <c r="U7135">
        <v>0</v>
      </c>
      <c r="V7135" s="8">
        <v>0</v>
      </c>
      <c r="W7135" s="8">
        <v>0</v>
      </c>
      <c r="X7135" s="8">
        <v>42.4</v>
      </c>
    </row>
    <row r="7136" spans="1:24" x14ac:dyDescent="0.25">
      <c r="A7136" t="s">
        <v>7462</v>
      </c>
      <c r="B7136" s="1">
        <v>45316</v>
      </c>
      <c r="C7136" t="s">
        <v>763</v>
      </c>
      <c r="D7136" t="s">
        <v>764</v>
      </c>
      <c r="E7136" t="s">
        <v>71</v>
      </c>
      <c r="F7136" t="s">
        <v>46</v>
      </c>
      <c r="G7136" t="s">
        <v>72</v>
      </c>
      <c r="H7136" t="s">
        <v>73</v>
      </c>
      <c r="I7136" t="s">
        <v>144</v>
      </c>
      <c r="J7136" t="s">
        <v>145</v>
      </c>
      <c r="K7136" t="s">
        <v>33</v>
      </c>
      <c r="L7136" s="13">
        <v>12</v>
      </c>
      <c r="M7136" s="8">
        <v>6.5</v>
      </c>
      <c r="N7136">
        <v>31</v>
      </c>
      <c r="O7136" s="8">
        <v>372</v>
      </c>
      <c r="P7136" s="14">
        <v>0.255</v>
      </c>
      <c r="Q7136" s="8">
        <v>94.86</v>
      </c>
      <c r="R7136" s="8">
        <v>277.14</v>
      </c>
      <c r="S7136" s="8">
        <v>201.5</v>
      </c>
      <c r="T7136" s="8">
        <v>75.64</v>
      </c>
      <c r="U7136">
        <v>0</v>
      </c>
      <c r="V7136" s="8">
        <v>0</v>
      </c>
      <c r="W7136" s="8">
        <v>0</v>
      </c>
      <c r="X7136" s="8">
        <v>75.64</v>
      </c>
    </row>
    <row r="7137" spans="1:24" x14ac:dyDescent="0.25">
      <c r="A7137" t="s">
        <v>7463</v>
      </c>
      <c r="B7137" s="1">
        <v>45762</v>
      </c>
      <c r="C7137" t="s">
        <v>427</v>
      </c>
      <c r="D7137" t="s">
        <v>428</v>
      </c>
      <c r="E7137" t="s">
        <v>150</v>
      </c>
      <c r="F7137" t="s">
        <v>46</v>
      </c>
      <c r="G7137" t="s">
        <v>151</v>
      </c>
      <c r="H7137" t="s">
        <v>152</v>
      </c>
      <c r="I7137" t="s">
        <v>74</v>
      </c>
      <c r="J7137" t="s">
        <v>75</v>
      </c>
      <c r="K7137" t="s">
        <v>49</v>
      </c>
      <c r="L7137" s="13">
        <v>11</v>
      </c>
      <c r="M7137" s="8">
        <v>6.8</v>
      </c>
      <c r="N7137">
        <v>28</v>
      </c>
      <c r="O7137" s="8">
        <v>308</v>
      </c>
      <c r="P7137" s="14">
        <v>0.13589999999999999</v>
      </c>
      <c r="Q7137" s="8">
        <v>41.86</v>
      </c>
      <c r="R7137" s="8">
        <v>266.14</v>
      </c>
      <c r="S7137" s="8">
        <v>190.4</v>
      </c>
      <c r="T7137" s="8">
        <v>75.739999999999995</v>
      </c>
      <c r="U7137">
        <v>0</v>
      </c>
      <c r="V7137" s="8">
        <v>0</v>
      </c>
      <c r="W7137" s="8">
        <v>0</v>
      </c>
      <c r="X7137" s="8">
        <v>75.739999999999995</v>
      </c>
    </row>
    <row r="7138" spans="1:24" x14ac:dyDescent="0.25">
      <c r="A7138" t="s">
        <v>7464</v>
      </c>
      <c r="B7138" s="1">
        <v>46026</v>
      </c>
      <c r="C7138" t="s">
        <v>154</v>
      </c>
      <c r="D7138" t="s">
        <v>155</v>
      </c>
      <c r="E7138" t="s">
        <v>150</v>
      </c>
      <c r="F7138" t="s">
        <v>46</v>
      </c>
      <c r="G7138" t="s">
        <v>151</v>
      </c>
      <c r="H7138" t="s">
        <v>152</v>
      </c>
      <c r="I7138" t="s">
        <v>84</v>
      </c>
      <c r="J7138" t="s">
        <v>85</v>
      </c>
      <c r="K7138" t="s">
        <v>42</v>
      </c>
      <c r="L7138" s="13">
        <v>9.9</v>
      </c>
      <c r="M7138" s="8">
        <v>3.1</v>
      </c>
      <c r="N7138">
        <v>9</v>
      </c>
      <c r="O7138" s="8">
        <v>89.1</v>
      </c>
      <c r="P7138" s="14">
        <v>9.5000000000000001E-2</v>
      </c>
      <c r="Q7138" s="8">
        <v>8.4600000000000009</v>
      </c>
      <c r="R7138" s="8">
        <v>80.64</v>
      </c>
      <c r="S7138" s="8">
        <v>27.9</v>
      </c>
      <c r="T7138" s="8">
        <v>52.74</v>
      </c>
      <c r="U7138">
        <v>0</v>
      </c>
      <c r="V7138" s="8">
        <v>0</v>
      </c>
      <c r="W7138" s="8">
        <v>0</v>
      </c>
      <c r="X7138" s="8">
        <v>52.74</v>
      </c>
    </row>
    <row r="7139" spans="1:24" x14ac:dyDescent="0.25">
      <c r="A7139" t="s">
        <v>7465</v>
      </c>
      <c r="B7139" s="1">
        <v>45631</v>
      </c>
      <c r="C7139" t="s">
        <v>334</v>
      </c>
      <c r="D7139" t="s">
        <v>335</v>
      </c>
      <c r="E7139" t="s">
        <v>53</v>
      </c>
      <c r="F7139" t="s">
        <v>37</v>
      </c>
      <c r="G7139" t="s">
        <v>55</v>
      </c>
      <c r="H7139" t="s">
        <v>56</v>
      </c>
      <c r="I7139" t="s">
        <v>144</v>
      </c>
      <c r="J7139" t="s">
        <v>145</v>
      </c>
      <c r="K7139" t="s">
        <v>33</v>
      </c>
      <c r="L7139" s="13">
        <v>12</v>
      </c>
      <c r="M7139" s="8">
        <v>6.5</v>
      </c>
      <c r="N7139">
        <v>66</v>
      </c>
      <c r="O7139" s="8">
        <v>792</v>
      </c>
      <c r="P7139" s="14">
        <v>2.5000000000000001E-2</v>
      </c>
      <c r="Q7139" s="8">
        <v>19.8</v>
      </c>
      <c r="R7139" s="8">
        <v>772.2</v>
      </c>
      <c r="S7139" s="8">
        <v>429</v>
      </c>
      <c r="T7139" s="8">
        <v>343.2</v>
      </c>
      <c r="U7139">
        <v>0</v>
      </c>
      <c r="V7139" s="8">
        <v>0</v>
      </c>
      <c r="W7139" s="8">
        <v>0</v>
      </c>
      <c r="X7139" s="8">
        <v>343.2</v>
      </c>
    </row>
    <row r="7140" spans="1:24" x14ac:dyDescent="0.25">
      <c r="A7140" t="s">
        <v>7466</v>
      </c>
      <c r="B7140" s="1">
        <v>45330</v>
      </c>
      <c r="C7140" t="s">
        <v>102</v>
      </c>
      <c r="D7140" t="s">
        <v>103</v>
      </c>
      <c r="E7140" t="s">
        <v>27</v>
      </c>
      <c r="F7140" t="s">
        <v>54</v>
      </c>
      <c r="G7140" t="s">
        <v>29</v>
      </c>
      <c r="H7140" t="s">
        <v>30</v>
      </c>
      <c r="I7140" t="s">
        <v>112</v>
      </c>
      <c r="J7140" t="s">
        <v>113</v>
      </c>
      <c r="K7140" t="s">
        <v>42</v>
      </c>
      <c r="L7140" s="13">
        <v>8.5</v>
      </c>
      <c r="M7140" s="8">
        <v>2.8</v>
      </c>
      <c r="N7140">
        <v>108</v>
      </c>
      <c r="O7140" s="8">
        <v>918</v>
      </c>
      <c r="P7140" s="14">
        <v>1.54E-2</v>
      </c>
      <c r="Q7140" s="8">
        <v>14.14</v>
      </c>
      <c r="R7140" s="8">
        <v>903.86</v>
      </c>
      <c r="S7140" s="8">
        <v>302.39999999999998</v>
      </c>
      <c r="T7140" s="8">
        <v>601.46</v>
      </c>
      <c r="U7140">
        <v>0</v>
      </c>
      <c r="V7140" s="8">
        <v>0</v>
      </c>
      <c r="W7140" s="8">
        <v>0</v>
      </c>
      <c r="X7140" s="8">
        <v>601.46</v>
      </c>
    </row>
    <row r="7141" spans="1:24" x14ac:dyDescent="0.25">
      <c r="A7141" t="s">
        <v>7467</v>
      </c>
      <c r="B7141" s="1">
        <v>45381</v>
      </c>
      <c r="C7141" t="s">
        <v>340</v>
      </c>
      <c r="D7141" t="s">
        <v>341</v>
      </c>
      <c r="E7141" t="s">
        <v>27</v>
      </c>
      <c r="F7141" t="s">
        <v>54</v>
      </c>
      <c r="G7141" t="s">
        <v>29</v>
      </c>
      <c r="H7141" t="s">
        <v>30</v>
      </c>
      <c r="I7141" t="s">
        <v>127</v>
      </c>
      <c r="J7141" t="s">
        <v>128</v>
      </c>
      <c r="K7141" t="s">
        <v>33</v>
      </c>
      <c r="L7141" s="13">
        <v>7.2</v>
      </c>
      <c r="M7141" s="8">
        <v>3.6</v>
      </c>
      <c r="N7141">
        <v>21</v>
      </c>
      <c r="O7141" s="8">
        <v>151.19999999999999</v>
      </c>
      <c r="P7141" s="14">
        <v>6.1999999999999998E-3</v>
      </c>
      <c r="Q7141" s="8">
        <v>0.94</v>
      </c>
      <c r="R7141" s="8">
        <v>150.26</v>
      </c>
      <c r="S7141" s="8">
        <v>75.599999999999994</v>
      </c>
      <c r="T7141" s="8">
        <v>74.66</v>
      </c>
      <c r="U7141">
        <v>0</v>
      </c>
      <c r="V7141" s="8">
        <v>0</v>
      </c>
      <c r="W7141" s="8">
        <v>0</v>
      </c>
      <c r="X7141" s="8">
        <v>74.66</v>
      </c>
    </row>
    <row r="7142" spans="1:24" x14ac:dyDescent="0.25">
      <c r="A7142" t="s">
        <v>7468</v>
      </c>
      <c r="B7142" s="1">
        <v>45367</v>
      </c>
      <c r="C7142" t="s">
        <v>102</v>
      </c>
      <c r="D7142" t="s">
        <v>103</v>
      </c>
      <c r="E7142" t="s">
        <v>27</v>
      </c>
      <c r="F7142" t="s">
        <v>54</v>
      </c>
      <c r="G7142" t="s">
        <v>38</v>
      </c>
      <c r="H7142" t="s">
        <v>39</v>
      </c>
      <c r="I7142" t="s">
        <v>112</v>
      </c>
      <c r="J7142" t="s">
        <v>113</v>
      </c>
      <c r="K7142" t="s">
        <v>42</v>
      </c>
      <c r="L7142" s="13">
        <v>8.5</v>
      </c>
      <c r="M7142" s="8">
        <v>2.8</v>
      </c>
      <c r="N7142">
        <v>40</v>
      </c>
      <c r="O7142" s="8">
        <v>340</v>
      </c>
      <c r="P7142" s="14">
        <v>3.2000000000000002E-3</v>
      </c>
      <c r="Q7142" s="8">
        <v>1.0900000000000001</v>
      </c>
      <c r="R7142" s="8">
        <v>338.91</v>
      </c>
      <c r="S7142" s="8">
        <v>112</v>
      </c>
      <c r="T7142" s="8">
        <v>226.91</v>
      </c>
      <c r="U7142">
        <v>0</v>
      </c>
      <c r="V7142" s="8">
        <v>0</v>
      </c>
      <c r="W7142" s="8">
        <v>0</v>
      </c>
      <c r="X7142" s="8">
        <v>226.91</v>
      </c>
    </row>
    <row r="7143" spans="1:24" x14ac:dyDescent="0.25">
      <c r="A7143" t="s">
        <v>7469</v>
      </c>
      <c r="B7143" s="1">
        <v>45347</v>
      </c>
      <c r="C7143" t="s">
        <v>528</v>
      </c>
      <c r="D7143" t="s">
        <v>529</v>
      </c>
      <c r="E7143" t="s">
        <v>27</v>
      </c>
      <c r="F7143" t="s">
        <v>54</v>
      </c>
      <c r="G7143" t="s">
        <v>38</v>
      </c>
      <c r="H7143" t="s">
        <v>39</v>
      </c>
      <c r="I7143" t="s">
        <v>156</v>
      </c>
      <c r="J7143" t="s">
        <v>157</v>
      </c>
      <c r="K7143" t="s">
        <v>42</v>
      </c>
      <c r="L7143" s="13">
        <v>6.2</v>
      </c>
      <c r="M7143" s="8">
        <v>1.9</v>
      </c>
      <c r="N7143">
        <v>72</v>
      </c>
      <c r="O7143" s="8">
        <v>446.4</v>
      </c>
      <c r="P7143" s="14">
        <v>3.8E-3</v>
      </c>
      <c r="Q7143" s="8">
        <v>1.7</v>
      </c>
      <c r="R7143" s="8">
        <v>444.7</v>
      </c>
      <c r="S7143" s="8">
        <v>136.80000000000001</v>
      </c>
      <c r="T7143" s="8">
        <v>307.89999999999998</v>
      </c>
      <c r="U7143">
        <v>0</v>
      </c>
      <c r="V7143" s="8">
        <v>0</v>
      </c>
      <c r="W7143" s="8">
        <v>0</v>
      </c>
      <c r="X7143" s="8">
        <v>307.89999999999998</v>
      </c>
    </row>
    <row r="7144" spans="1:24" x14ac:dyDescent="0.25">
      <c r="A7144" t="s">
        <v>7470</v>
      </c>
      <c r="B7144" s="1">
        <v>45474</v>
      </c>
      <c r="C7144" t="s">
        <v>291</v>
      </c>
      <c r="D7144" t="s">
        <v>292</v>
      </c>
      <c r="E7144" t="s">
        <v>150</v>
      </c>
      <c r="F7144" t="s">
        <v>54</v>
      </c>
      <c r="G7144" t="s">
        <v>151</v>
      </c>
      <c r="H7144" t="s">
        <v>152</v>
      </c>
      <c r="I7144" t="s">
        <v>74</v>
      </c>
      <c r="J7144" t="s">
        <v>75</v>
      </c>
      <c r="K7144" t="s">
        <v>49</v>
      </c>
      <c r="L7144" s="13">
        <v>11</v>
      </c>
      <c r="M7144" s="8">
        <v>6.8</v>
      </c>
      <c r="N7144">
        <v>54</v>
      </c>
      <c r="O7144" s="8">
        <v>594</v>
      </c>
      <c r="P7144" s="14">
        <v>1.83E-2</v>
      </c>
      <c r="Q7144" s="8">
        <v>10.87</v>
      </c>
      <c r="R7144" s="8">
        <v>583.13</v>
      </c>
      <c r="S7144" s="8">
        <v>367.2</v>
      </c>
      <c r="T7144" s="8">
        <v>215.93</v>
      </c>
      <c r="U7144">
        <v>0</v>
      </c>
      <c r="V7144" s="8">
        <v>0</v>
      </c>
      <c r="W7144" s="8">
        <v>0</v>
      </c>
      <c r="X7144" s="8">
        <v>215.93</v>
      </c>
    </row>
    <row r="7145" spans="1:24" x14ac:dyDescent="0.25">
      <c r="A7145" t="s">
        <v>7471</v>
      </c>
      <c r="B7145" s="1">
        <v>46105</v>
      </c>
      <c r="C7145" t="s">
        <v>667</v>
      </c>
      <c r="D7145" t="s">
        <v>668</v>
      </c>
      <c r="E7145" t="s">
        <v>63</v>
      </c>
      <c r="F7145" t="s">
        <v>54</v>
      </c>
      <c r="G7145" t="s">
        <v>64</v>
      </c>
      <c r="H7145" t="s">
        <v>65</v>
      </c>
      <c r="I7145" t="s">
        <v>31</v>
      </c>
      <c r="J7145" t="s">
        <v>32</v>
      </c>
      <c r="K7145" t="s">
        <v>33</v>
      </c>
      <c r="L7145" s="13">
        <v>5.8</v>
      </c>
      <c r="M7145" s="8">
        <v>2.7</v>
      </c>
      <c r="N7145">
        <v>31</v>
      </c>
      <c r="O7145" s="8">
        <v>179.8</v>
      </c>
      <c r="P7145" s="14">
        <v>1.1299999999999999E-2</v>
      </c>
      <c r="Q7145" s="8">
        <v>2.0299999999999998</v>
      </c>
      <c r="R7145" s="8">
        <v>177.77</v>
      </c>
      <c r="S7145" s="8">
        <v>83.7</v>
      </c>
      <c r="T7145" s="8">
        <v>94.07</v>
      </c>
      <c r="U7145">
        <v>0</v>
      </c>
      <c r="V7145" s="8">
        <v>0</v>
      </c>
      <c r="W7145" s="8">
        <v>0</v>
      </c>
      <c r="X7145" s="8">
        <v>94.07</v>
      </c>
    </row>
    <row r="7146" spans="1:24" x14ac:dyDescent="0.25">
      <c r="A7146" t="s">
        <v>7472</v>
      </c>
      <c r="B7146" s="1">
        <v>45549</v>
      </c>
      <c r="C7146" t="s">
        <v>229</v>
      </c>
      <c r="D7146" t="s">
        <v>230</v>
      </c>
      <c r="E7146" t="s">
        <v>27</v>
      </c>
      <c r="F7146" t="s">
        <v>54</v>
      </c>
      <c r="G7146" t="s">
        <v>38</v>
      </c>
      <c r="H7146" t="s">
        <v>39</v>
      </c>
      <c r="I7146" t="s">
        <v>31</v>
      </c>
      <c r="J7146" t="s">
        <v>32</v>
      </c>
      <c r="K7146" t="s">
        <v>33</v>
      </c>
      <c r="L7146" s="13">
        <v>5.8</v>
      </c>
      <c r="M7146" s="8">
        <v>2.7</v>
      </c>
      <c r="N7146">
        <v>171</v>
      </c>
      <c r="O7146" s="8">
        <v>991.8</v>
      </c>
      <c r="P7146" s="14">
        <v>1E-3</v>
      </c>
      <c r="Q7146" s="8">
        <v>0.99</v>
      </c>
      <c r="R7146" s="8">
        <v>990.81</v>
      </c>
      <c r="S7146" s="8">
        <v>461.7</v>
      </c>
      <c r="T7146" s="8">
        <v>529.11</v>
      </c>
      <c r="U7146">
        <v>0</v>
      </c>
      <c r="V7146" s="8">
        <v>0</v>
      </c>
      <c r="W7146" s="8">
        <v>0</v>
      </c>
      <c r="X7146" s="8">
        <v>529.11</v>
      </c>
    </row>
    <row r="7147" spans="1:24" x14ac:dyDescent="0.25">
      <c r="A7147" t="s">
        <v>7473</v>
      </c>
      <c r="B7147" s="1">
        <v>45863</v>
      </c>
      <c r="C7147" t="s">
        <v>276</v>
      </c>
      <c r="D7147" t="s">
        <v>277</v>
      </c>
      <c r="E7147" t="s">
        <v>150</v>
      </c>
      <c r="F7147" t="s">
        <v>37</v>
      </c>
      <c r="G7147" t="s">
        <v>151</v>
      </c>
      <c r="H7147" t="s">
        <v>152</v>
      </c>
      <c r="I7147" t="s">
        <v>127</v>
      </c>
      <c r="J7147" t="s">
        <v>128</v>
      </c>
      <c r="K7147" t="s">
        <v>33</v>
      </c>
      <c r="L7147" s="13">
        <v>7.2</v>
      </c>
      <c r="M7147" s="8">
        <v>3.6</v>
      </c>
      <c r="N7147">
        <v>23</v>
      </c>
      <c r="O7147" s="8">
        <v>165.6</v>
      </c>
      <c r="P7147" s="14">
        <v>3.6700000000000003E-2</v>
      </c>
      <c r="Q7147" s="8">
        <v>6.08</v>
      </c>
      <c r="R7147" s="8">
        <v>159.52000000000001</v>
      </c>
      <c r="S7147" s="8">
        <v>82.8</v>
      </c>
      <c r="T7147" s="8">
        <v>76.72</v>
      </c>
      <c r="U7147">
        <v>0</v>
      </c>
      <c r="V7147" s="8">
        <v>0</v>
      </c>
      <c r="W7147" s="8">
        <v>0</v>
      </c>
      <c r="X7147" s="8">
        <v>76.72</v>
      </c>
    </row>
    <row r="7148" spans="1:24" x14ac:dyDescent="0.25">
      <c r="A7148" t="s">
        <v>7474</v>
      </c>
      <c r="B7148" s="1">
        <v>45364</v>
      </c>
      <c r="C7148" t="s">
        <v>139</v>
      </c>
      <c r="D7148" t="s">
        <v>140</v>
      </c>
      <c r="E7148" t="s">
        <v>63</v>
      </c>
      <c r="F7148" t="s">
        <v>54</v>
      </c>
      <c r="G7148" t="s">
        <v>79</v>
      </c>
      <c r="H7148" t="s">
        <v>80</v>
      </c>
      <c r="I7148" t="s">
        <v>66</v>
      </c>
      <c r="J7148" t="s">
        <v>67</v>
      </c>
      <c r="K7148" t="s">
        <v>33</v>
      </c>
      <c r="L7148" s="13">
        <v>4.5</v>
      </c>
      <c r="M7148" s="8">
        <v>2.1</v>
      </c>
      <c r="N7148">
        <v>351</v>
      </c>
      <c r="O7148" s="8">
        <v>1579.5</v>
      </c>
      <c r="P7148" s="14">
        <v>2.5999999999999999E-3</v>
      </c>
      <c r="Q7148" s="8">
        <v>4.1100000000000003</v>
      </c>
      <c r="R7148" s="8">
        <v>1575.39</v>
      </c>
      <c r="S7148" s="8">
        <v>737.1</v>
      </c>
      <c r="T7148" s="8">
        <v>838.29</v>
      </c>
      <c r="U7148">
        <v>0</v>
      </c>
      <c r="V7148" s="8">
        <v>0</v>
      </c>
      <c r="W7148" s="8">
        <v>0</v>
      </c>
      <c r="X7148" s="8">
        <v>838.29</v>
      </c>
    </row>
    <row r="7149" spans="1:24" x14ac:dyDescent="0.25">
      <c r="A7149" t="s">
        <v>7475</v>
      </c>
      <c r="B7149" s="1">
        <v>45880</v>
      </c>
      <c r="C7149" t="s">
        <v>520</v>
      </c>
      <c r="D7149" t="s">
        <v>521</v>
      </c>
      <c r="E7149" t="s">
        <v>63</v>
      </c>
      <c r="F7149" t="s">
        <v>37</v>
      </c>
      <c r="G7149" t="s">
        <v>64</v>
      </c>
      <c r="H7149" t="s">
        <v>65</v>
      </c>
      <c r="I7149" t="s">
        <v>99</v>
      </c>
      <c r="J7149" t="s">
        <v>100</v>
      </c>
      <c r="K7149" t="s">
        <v>49</v>
      </c>
      <c r="L7149" s="13">
        <v>3.8</v>
      </c>
      <c r="M7149" s="8">
        <v>2.6</v>
      </c>
      <c r="N7149">
        <v>101</v>
      </c>
      <c r="O7149" s="8">
        <v>383.8</v>
      </c>
      <c r="P7149" s="14">
        <v>2.7699999999999999E-2</v>
      </c>
      <c r="Q7149" s="8">
        <v>10.63</v>
      </c>
      <c r="R7149" s="8">
        <v>373.17</v>
      </c>
      <c r="S7149" s="8">
        <v>262.60000000000002</v>
      </c>
      <c r="T7149" s="8">
        <v>110.57</v>
      </c>
      <c r="U7149">
        <v>0</v>
      </c>
      <c r="V7149" s="8">
        <v>0</v>
      </c>
      <c r="W7149" s="8">
        <v>0</v>
      </c>
      <c r="X7149" s="8">
        <v>110.57</v>
      </c>
    </row>
    <row r="7150" spans="1:24" x14ac:dyDescent="0.25">
      <c r="A7150" t="s">
        <v>7476</v>
      </c>
      <c r="B7150" s="1">
        <v>46133</v>
      </c>
      <c r="C7150" t="s">
        <v>345</v>
      </c>
      <c r="D7150" t="s">
        <v>346</v>
      </c>
      <c r="E7150" t="s">
        <v>71</v>
      </c>
      <c r="F7150" t="s">
        <v>28</v>
      </c>
      <c r="G7150" t="s">
        <v>165</v>
      </c>
      <c r="H7150" t="s">
        <v>166</v>
      </c>
      <c r="I7150" t="s">
        <v>40</v>
      </c>
      <c r="J7150" t="s">
        <v>41</v>
      </c>
      <c r="K7150" t="s">
        <v>42</v>
      </c>
      <c r="L7150" s="13">
        <v>14.5</v>
      </c>
      <c r="M7150" s="8">
        <v>4.2</v>
      </c>
      <c r="N7150">
        <v>38</v>
      </c>
      <c r="O7150" s="8">
        <v>551</v>
      </c>
      <c r="P7150" s="14">
        <v>5.74E-2</v>
      </c>
      <c r="Q7150" s="8">
        <v>31.63</v>
      </c>
      <c r="R7150" s="8">
        <v>519.37</v>
      </c>
      <c r="S7150" s="8">
        <v>159.6</v>
      </c>
      <c r="T7150" s="8">
        <v>359.77</v>
      </c>
      <c r="U7150">
        <v>0</v>
      </c>
      <c r="V7150" s="8">
        <v>0</v>
      </c>
      <c r="W7150" s="8">
        <v>0</v>
      </c>
      <c r="X7150" s="8">
        <v>359.77</v>
      </c>
    </row>
    <row r="7151" spans="1:24" x14ac:dyDescent="0.25">
      <c r="A7151" t="s">
        <v>7477</v>
      </c>
      <c r="B7151" s="1">
        <v>45525</v>
      </c>
      <c r="C7151" t="s">
        <v>315</v>
      </c>
      <c r="D7151" t="s">
        <v>316</v>
      </c>
      <c r="E7151" t="s">
        <v>27</v>
      </c>
      <c r="F7151" t="s">
        <v>46</v>
      </c>
      <c r="G7151" t="s">
        <v>29</v>
      </c>
      <c r="H7151" t="s">
        <v>30</v>
      </c>
      <c r="I7151" t="s">
        <v>66</v>
      </c>
      <c r="J7151" t="s">
        <v>67</v>
      </c>
      <c r="K7151" t="s">
        <v>33</v>
      </c>
      <c r="L7151" s="13">
        <v>4.5</v>
      </c>
      <c r="M7151" s="8">
        <v>2.1</v>
      </c>
      <c r="N7151">
        <v>21</v>
      </c>
      <c r="O7151" s="8">
        <v>94.5</v>
      </c>
      <c r="P7151" s="14">
        <v>0.1065</v>
      </c>
      <c r="Q7151" s="8">
        <v>10.06</v>
      </c>
      <c r="R7151" s="8">
        <v>84.44</v>
      </c>
      <c r="S7151" s="8">
        <v>44.1</v>
      </c>
      <c r="T7151" s="8">
        <v>40.340000000000003</v>
      </c>
      <c r="U7151">
        <v>17</v>
      </c>
      <c r="V7151" s="8">
        <v>68.349999999999994</v>
      </c>
      <c r="W7151" s="8">
        <v>44.2</v>
      </c>
      <c r="X7151" s="8">
        <v>-3.86</v>
      </c>
    </row>
    <row r="7152" spans="1:24" x14ac:dyDescent="0.25">
      <c r="A7152" t="s">
        <v>7478</v>
      </c>
      <c r="B7152" s="1">
        <v>46224</v>
      </c>
      <c r="C7152" t="s">
        <v>394</v>
      </c>
      <c r="D7152" t="s">
        <v>395</v>
      </c>
      <c r="E7152" t="s">
        <v>71</v>
      </c>
      <c r="F7152" t="s">
        <v>37</v>
      </c>
      <c r="G7152" t="s">
        <v>72</v>
      </c>
      <c r="H7152" t="s">
        <v>73</v>
      </c>
      <c r="I7152" t="s">
        <v>84</v>
      </c>
      <c r="J7152" t="s">
        <v>85</v>
      </c>
      <c r="K7152" t="s">
        <v>42</v>
      </c>
      <c r="L7152" s="13">
        <v>9.9</v>
      </c>
      <c r="M7152" s="8">
        <v>3.1</v>
      </c>
      <c r="N7152">
        <v>17</v>
      </c>
      <c r="O7152" s="8">
        <v>168.3</v>
      </c>
      <c r="P7152" s="14">
        <v>1.6999999999999999E-3</v>
      </c>
      <c r="Q7152" s="8">
        <v>0.28999999999999998</v>
      </c>
      <c r="R7152" s="8">
        <v>168.01</v>
      </c>
      <c r="S7152" s="8">
        <v>52.7</v>
      </c>
      <c r="T7152" s="8">
        <v>115.31</v>
      </c>
      <c r="U7152">
        <v>0</v>
      </c>
      <c r="V7152" s="8">
        <v>0</v>
      </c>
      <c r="W7152" s="8">
        <v>0</v>
      </c>
      <c r="X7152" s="8">
        <v>115.31</v>
      </c>
    </row>
    <row r="7153" spans="1:24" x14ac:dyDescent="0.25">
      <c r="A7153" t="s">
        <v>7479</v>
      </c>
      <c r="B7153" s="1">
        <v>45556</v>
      </c>
      <c r="C7153" t="s">
        <v>357</v>
      </c>
      <c r="D7153" t="s">
        <v>358</v>
      </c>
      <c r="E7153" t="s">
        <v>27</v>
      </c>
      <c r="F7153" t="s">
        <v>46</v>
      </c>
      <c r="G7153" t="s">
        <v>38</v>
      </c>
      <c r="H7153" t="s">
        <v>39</v>
      </c>
      <c r="I7153" t="s">
        <v>84</v>
      </c>
      <c r="J7153" t="s">
        <v>85</v>
      </c>
      <c r="K7153" t="s">
        <v>42</v>
      </c>
      <c r="L7153" s="13">
        <v>9.9</v>
      </c>
      <c r="M7153" s="8">
        <v>3.1</v>
      </c>
      <c r="N7153">
        <v>21</v>
      </c>
      <c r="O7153" s="8">
        <v>207.9</v>
      </c>
      <c r="P7153" s="14">
        <v>0.11799999999999999</v>
      </c>
      <c r="Q7153" s="8">
        <v>24.53</v>
      </c>
      <c r="R7153" s="8">
        <v>183.37</v>
      </c>
      <c r="S7153" s="8">
        <v>65.099999999999994</v>
      </c>
      <c r="T7153" s="8">
        <v>118.27</v>
      </c>
      <c r="U7153">
        <v>0</v>
      </c>
      <c r="V7153" s="8">
        <v>0</v>
      </c>
      <c r="W7153" s="8">
        <v>0</v>
      </c>
      <c r="X7153" s="8">
        <v>118.27</v>
      </c>
    </row>
    <row r="7154" spans="1:24" x14ac:dyDescent="0.25">
      <c r="A7154" t="s">
        <v>7480</v>
      </c>
      <c r="B7154" s="1">
        <v>45709</v>
      </c>
      <c r="C7154" t="s">
        <v>174</v>
      </c>
      <c r="D7154" t="s">
        <v>175</v>
      </c>
      <c r="E7154" t="s">
        <v>150</v>
      </c>
      <c r="F7154" t="s">
        <v>54</v>
      </c>
      <c r="G7154" t="s">
        <v>151</v>
      </c>
      <c r="H7154" t="s">
        <v>152</v>
      </c>
      <c r="I7154" t="s">
        <v>122</v>
      </c>
      <c r="J7154" t="s">
        <v>123</v>
      </c>
      <c r="K7154" t="s">
        <v>59</v>
      </c>
      <c r="L7154" s="13">
        <v>5.5</v>
      </c>
      <c r="M7154" s="8">
        <v>3.8</v>
      </c>
      <c r="N7154">
        <v>210</v>
      </c>
      <c r="O7154" s="8">
        <v>1155</v>
      </c>
      <c r="P7154" s="14">
        <v>3.39E-2</v>
      </c>
      <c r="Q7154" s="8">
        <v>39.15</v>
      </c>
      <c r="R7154" s="8">
        <v>1115.8499999999999</v>
      </c>
      <c r="S7154" s="8">
        <v>798</v>
      </c>
      <c r="T7154" s="8">
        <v>317.85000000000002</v>
      </c>
      <c r="U7154">
        <v>0</v>
      </c>
      <c r="V7154" s="8">
        <v>0</v>
      </c>
      <c r="W7154" s="8">
        <v>0</v>
      </c>
      <c r="X7154" s="8">
        <v>317.85000000000002</v>
      </c>
    </row>
    <row r="7155" spans="1:24" x14ac:dyDescent="0.25">
      <c r="A7155" t="s">
        <v>7481</v>
      </c>
      <c r="B7155" s="1">
        <v>45689</v>
      </c>
      <c r="C7155" t="s">
        <v>247</v>
      </c>
      <c r="D7155" t="s">
        <v>248</v>
      </c>
      <c r="E7155" t="s">
        <v>53</v>
      </c>
      <c r="F7155" t="s">
        <v>46</v>
      </c>
      <c r="G7155" t="s">
        <v>55</v>
      </c>
      <c r="H7155" t="s">
        <v>56</v>
      </c>
      <c r="I7155" t="s">
        <v>84</v>
      </c>
      <c r="J7155" t="s">
        <v>85</v>
      </c>
      <c r="K7155" t="s">
        <v>42</v>
      </c>
      <c r="L7155" s="13">
        <v>9.9</v>
      </c>
      <c r="M7155" s="8">
        <v>3.1</v>
      </c>
      <c r="N7155">
        <v>11</v>
      </c>
      <c r="O7155" s="8">
        <v>108.9</v>
      </c>
      <c r="P7155" s="14">
        <v>0.16489999999999999</v>
      </c>
      <c r="Q7155" s="8">
        <v>17.96</v>
      </c>
      <c r="R7155" s="8">
        <v>90.94</v>
      </c>
      <c r="S7155" s="8">
        <v>34.1</v>
      </c>
      <c r="T7155" s="8">
        <v>56.84</v>
      </c>
      <c r="U7155">
        <v>0</v>
      </c>
      <c r="V7155" s="8">
        <v>0</v>
      </c>
      <c r="W7155" s="8">
        <v>0</v>
      </c>
      <c r="X7155" s="8">
        <v>56.84</v>
      </c>
    </row>
    <row r="7156" spans="1:24" x14ac:dyDescent="0.25">
      <c r="A7156" t="s">
        <v>7482</v>
      </c>
      <c r="B7156" s="1">
        <v>45753</v>
      </c>
      <c r="C7156" t="s">
        <v>472</v>
      </c>
      <c r="D7156" t="s">
        <v>473</v>
      </c>
      <c r="E7156" t="s">
        <v>71</v>
      </c>
      <c r="F7156" t="s">
        <v>54</v>
      </c>
      <c r="G7156" t="s">
        <v>72</v>
      </c>
      <c r="H7156" t="s">
        <v>73</v>
      </c>
      <c r="I7156" t="s">
        <v>57</v>
      </c>
      <c r="J7156" t="s">
        <v>58</v>
      </c>
      <c r="K7156" t="s">
        <v>59</v>
      </c>
      <c r="L7156" s="13">
        <v>10.5</v>
      </c>
      <c r="M7156" s="8">
        <v>7.5</v>
      </c>
      <c r="N7156">
        <v>53</v>
      </c>
      <c r="O7156" s="8">
        <v>556.5</v>
      </c>
      <c r="P7156" s="14">
        <v>3.5999999999999999E-3</v>
      </c>
      <c r="Q7156" s="8">
        <v>2</v>
      </c>
      <c r="R7156" s="8">
        <v>554.5</v>
      </c>
      <c r="S7156" s="8">
        <v>397.5</v>
      </c>
      <c r="T7156" s="8">
        <v>157</v>
      </c>
      <c r="U7156">
        <v>0</v>
      </c>
      <c r="V7156" s="8">
        <v>0</v>
      </c>
      <c r="W7156" s="8">
        <v>0</v>
      </c>
      <c r="X7156" s="8">
        <v>157</v>
      </c>
    </row>
    <row r="7157" spans="1:24" x14ac:dyDescent="0.25">
      <c r="A7157" t="s">
        <v>7483</v>
      </c>
      <c r="B7157" s="1">
        <v>45937</v>
      </c>
      <c r="C7157" t="s">
        <v>440</v>
      </c>
      <c r="D7157" t="s">
        <v>441</v>
      </c>
      <c r="E7157" t="s">
        <v>71</v>
      </c>
      <c r="F7157" t="s">
        <v>54</v>
      </c>
      <c r="G7157" t="s">
        <v>72</v>
      </c>
      <c r="H7157" t="s">
        <v>73</v>
      </c>
      <c r="I7157" t="s">
        <v>84</v>
      </c>
      <c r="J7157" t="s">
        <v>85</v>
      </c>
      <c r="K7157" t="s">
        <v>42</v>
      </c>
      <c r="L7157" s="13">
        <v>9.9</v>
      </c>
      <c r="M7157" s="8">
        <v>3.1</v>
      </c>
      <c r="N7157">
        <v>42</v>
      </c>
      <c r="O7157" s="8">
        <v>415.8</v>
      </c>
      <c r="P7157" s="14">
        <v>5.3E-3</v>
      </c>
      <c r="Q7157" s="8">
        <v>2.2000000000000002</v>
      </c>
      <c r="R7157" s="8">
        <v>413.6</v>
      </c>
      <c r="S7157" s="8">
        <v>130.19999999999999</v>
      </c>
      <c r="T7157" s="8">
        <v>283.39999999999998</v>
      </c>
      <c r="U7157">
        <v>0</v>
      </c>
      <c r="V7157" s="8">
        <v>0</v>
      </c>
      <c r="W7157" s="8">
        <v>0</v>
      </c>
      <c r="X7157" s="8">
        <v>283.39999999999998</v>
      </c>
    </row>
    <row r="7158" spans="1:24" x14ac:dyDescent="0.25">
      <c r="A7158" t="s">
        <v>7484</v>
      </c>
      <c r="B7158" s="1">
        <v>45706</v>
      </c>
      <c r="C7158" t="s">
        <v>410</v>
      </c>
      <c r="D7158" t="s">
        <v>411</v>
      </c>
      <c r="E7158" t="s">
        <v>150</v>
      </c>
      <c r="F7158" t="s">
        <v>46</v>
      </c>
      <c r="G7158" t="s">
        <v>151</v>
      </c>
      <c r="H7158" t="s">
        <v>152</v>
      </c>
      <c r="I7158" t="s">
        <v>130</v>
      </c>
      <c r="J7158" t="s">
        <v>131</v>
      </c>
      <c r="K7158" t="s">
        <v>42</v>
      </c>
      <c r="L7158" s="13">
        <v>4.8</v>
      </c>
      <c r="M7158" s="8">
        <v>1.4</v>
      </c>
      <c r="N7158">
        <v>9</v>
      </c>
      <c r="O7158" s="8">
        <v>43.2</v>
      </c>
      <c r="P7158" s="14">
        <v>0.1822</v>
      </c>
      <c r="Q7158" s="8">
        <v>7.87</v>
      </c>
      <c r="R7158" s="8">
        <v>35.33</v>
      </c>
      <c r="S7158" s="8">
        <v>12.6</v>
      </c>
      <c r="T7158" s="8">
        <v>22.73</v>
      </c>
      <c r="U7158">
        <v>0</v>
      </c>
      <c r="V7158" s="8">
        <v>0</v>
      </c>
      <c r="W7158" s="8">
        <v>0</v>
      </c>
      <c r="X7158" s="8">
        <v>22.73</v>
      </c>
    </row>
    <row r="7159" spans="1:24" x14ac:dyDescent="0.25">
      <c r="A7159" t="s">
        <v>7485</v>
      </c>
      <c r="B7159" s="1">
        <v>45735</v>
      </c>
      <c r="C7159" t="s">
        <v>340</v>
      </c>
      <c r="D7159" t="s">
        <v>341</v>
      </c>
      <c r="E7159" t="s">
        <v>27</v>
      </c>
      <c r="F7159" t="s">
        <v>54</v>
      </c>
      <c r="G7159" t="s">
        <v>38</v>
      </c>
      <c r="H7159" t="s">
        <v>39</v>
      </c>
      <c r="I7159" t="s">
        <v>156</v>
      </c>
      <c r="J7159" t="s">
        <v>157</v>
      </c>
      <c r="K7159" t="s">
        <v>42</v>
      </c>
      <c r="L7159" s="13">
        <v>6.2</v>
      </c>
      <c r="M7159" s="8">
        <v>1.9</v>
      </c>
      <c r="N7159">
        <v>325</v>
      </c>
      <c r="O7159" s="8">
        <v>2015</v>
      </c>
      <c r="P7159" s="14">
        <v>8.9999999999999998E-4</v>
      </c>
      <c r="Q7159" s="8">
        <v>1.81</v>
      </c>
      <c r="R7159" s="8">
        <v>2013.19</v>
      </c>
      <c r="S7159" s="8">
        <v>617.5</v>
      </c>
      <c r="T7159" s="8">
        <v>1395.69</v>
      </c>
      <c r="U7159">
        <v>153</v>
      </c>
      <c r="V7159" s="8">
        <v>947.75</v>
      </c>
      <c r="W7159" s="8">
        <v>367.2</v>
      </c>
      <c r="X7159" s="8">
        <v>1028.49</v>
      </c>
    </row>
    <row r="7160" spans="1:24" x14ac:dyDescent="0.25">
      <c r="A7160" t="s">
        <v>7486</v>
      </c>
      <c r="B7160" s="1">
        <v>45615</v>
      </c>
      <c r="C7160" t="s">
        <v>91</v>
      </c>
      <c r="D7160" t="s">
        <v>92</v>
      </c>
      <c r="E7160" t="s">
        <v>27</v>
      </c>
      <c r="F7160" t="s">
        <v>37</v>
      </c>
      <c r="G7160" t="s">
        <v>29</v>
      </c>
      <c r="H7160" t="s">
        <v>30</v>
      </c>
      <c r="I7160" t="s">
        <v>104</v>
      </c>
      <c r="J7160" t="s">
        <v>105</v>
      </c>
      <c r="K7160" t="s">
        <v>49</v>
      </c>
      <c r="L7160" s="13">
        <v>4.2</v>
      </c>
      <c r="M7160" s="8">
        <v>2.8</v>
      </c>
      <c r="N7160">
        <v>49</v>
      </c>
      <c r="O7160" s="8">
        <v>205.8</v>
      </c>
      <c r="P7160" s="14">
        <v>4.6300000000000001E-2</v>
      </c>
      <c r="Q7160" s="8">
        <v>9.5299999999999994</v>
      </c>
      <c r="R7160" s="8">
        <v>196.27</v>
      </c>
      <c r="S7160" s="8">
        <v>137.19999999999999</v>
      </c>
      <c r="T7160" s="8">
        <v>59.07</v>
      </c>
      <c r="U7160">
        <v>0</v>
      </c>
      <c r="V7160" s="8">
        <v>0</v>
      </c>
      <c r="W7160" s="8">
        <v>0</v>
      </c>
      <c r="X7160" s="8">
        <v>59.07</v>
      </c>
    </row>
    <row r="7161" spans="1:24" x14ac:dyDescent="0.25">
      <c r="A7161" t="s">
        <v>7487</v>
      </c>
      <c r="B7161" s="1">
        <v>45309</v>
      </c>
      <c r="C7161" t="s">
        <v>354</v>
      </c>
      <c r="D7161" t="s">
        <v>355</v>
      </c>
      <c r="E7161" t="s">
        <v>71</v>
      </c>
      <c r="F7161" t="s">
        <v>54</v>
      </c>
      <c r="G7161" t="s">
        <v>165</v>
      </c>
      <c r="H7161" t="s">
        <v>166</v>
      </c>
      <c r="I7161" t="s">
        <v>66</v>
      </c>
      <c r="J7161" t="s">
        <v>67</v>
      </c>
      <c r="K7161" t="s">
        <v>33</v>
      </c>
      <c r="L7161" s="13">
        <v>4.5</v>
      </c>
      <c r="M7161" s="8">
        <v>2.1</v>
      </c>
      <c r="N7161">
        <v>80</v>
      </c>
      <c r="O7161" s="8">
        <v>360</v>
      </c>
      <c r="P7161" s="14">
        <v>3.5000000000000001E-3</v>
      </c>
      <c r="Q7161" s="8">
        <v>1.26</v>
      </c>
      <c r="R7161" s="8">
        <v>358.74</v>
      </c>
      <c r="S7161" s="8">
        <v>168</v>
      </c>
      <c r="T7161" s="8">
        <v>190.74</v>
      </c>
      <c r="U7161">
        <v>0</v>
      </c>
      <c r="V7161" s="8">
        <v>0</v>
      </c>
      <c r="W7161" s="8">
        <v>0</v>
      </c>
      <c r="X7161" s="8">
        <v>190.74</v>
      </c>
    </row>
    <row r="7162" spans="1:24" x14ac:dyDescent="0.25">
      <c r="A7162" t="s">
        <v>7488</v>
      </c>
      <c r="B7162" s="1">
        <v>45690</v>
      </c>
      <c r="C7162" t="s">
        <v>480</v>
      </c>
      <c r="D7162" t="s">
        <v>481</v>
      </c>
      <c r="E7162" t="s">
        <v>63</v>
      </c>
      <c r="F7162" t="s">
        <v>54</v>
      </c>
      <c r="G7162" t="s">
        <v>79</v>
      </c>
      <c r="H7162" t="s">
        <v>80</v>
      </c>
      <c r="I7162" t="s">
        <v>31</v>
      </c>
      <c r="J7162" t="s">
        <v>32</v>
      </c>
      <c r="K7162" t="s">
        <v>33</v>
      </c>
      <c r="L7162" s="13">
        <v>5.8</v>
      </c>
      <c r="M7162" s="8">
        <v>2.7</v>
      </c>
      <c r="N7162">
        <v>29</v>
      </c>
      <c r="O7162" s="8">
        <v>168.2</v>
      </c>
      <c r="P7162" s="14">
        <v>2.2200000000000001E-2</v>
      </c>
      <c r="Q7162" s="8">
        <v>3.73</v>
      </c>
      <c r="R7162" s="8">
        <v>164.47</v>
      </c>
      <c r="S7162" s="8">
        <v>78.3</v>
      </c>
      <c r="T7162" s="8">
        <v>86.17</v>
      </c>
      <c r="U7162">
        <v>0</v>
      </c>
      <c r="V7162" s="8">
        <v>0</v>
      </c>
      <c r="W7162" s="8">
        <v>0</v>
      </c>
      <c r="X7162" s="8">
        <v>86.17</v>
      </c>
    </row>
    <row r="7163" spans="1:24" x14ac:dyDescent="0.25">
      <c r="A7163" t="s">
        <v>7489</v>
      </c>
      <c r="B7163" s="1">
        <v>45981</v>
      </c>
      <c r="C7163" t="s">
        <v>354</v>
      </c>
      <c r="D7163" t="s">
        <v>355</v>
      </c>
      <c r="E7163" t="s">
        <v>71</v>
      </c>
      <c r="F7163" t="s">
        <v>54</v>
      </c>
      <c r="G7163" t="s">
        <v>165</v>
      </c>
      <c r="H7163" t="s">
        <v>166</v>
      </c>
      <c r="I7163" t="s">
        <v>40</v>
      </c>
      <c r="J7163" t="s">
        <v>41</v>
      </c>
      <c r="K7163" t="s">
        <v>42</v>
      </c>
      <c r="L7163" s="13">
        <v>14.5</v>
      </c>
      <c r="M7163" s="8">
        <v>4.2</v>
      </c>
      <c r="N7163">
        <v>67</v>
      </c>
      <c r="O7163" s="8">
        <v>971.5</v>
      </c>
      <c r="P7163" s="14">
        <v>4.0000000000000002E-4</v>
      </c>
      <c r="Q7163" s="8">
        <v>0.39</v>
      </c>
      <c r="R7163" s="8">
        <v>971.11</v>
      </c>
      <c r="S7163" s="8">
        <v>281.39999999999998</v>
      </c>
      <c r="T7163" s="8">
        <v>689.71</v>
      </c>
      <c r="U7163">
        <v>34</v>
      </c>
      <c r="V7163" s="8">
        <v>492.8</v>
      </c>
      <c r="W7163" s="8">
        <v>159.80000000000001</v>
      </c>
      <c r="X7163" s="8">
        <v>529.91</v>
      </c>
    </row>
    <row r="7164" spans="1:24" x14ac:dyDescent="0.25">
      <c r="A7164" t="s">
        <v>7490</v>
      </c>
      <c r="B7164" s="1">
        <v>45413</v>
      </c>
      <c r="C7164" t="s">
        <v>51</v>
      </c>
      <c r="D7164" t="s">
        <v>52</v>
      </c>
      <c r="E7164" t="s">
        <v>53</v>
      </c>
      <c r="F7164" t="s">
        <v>54</v>
      </c>
      <c r="G7164" t="s">
        <v>55</v>
      </c>
      <c r="H7164" t="s">
        <v>56</v>
      </c>
      <c r="I7164" t="s">
        <v>130</v>
      </c>
      <c r="J7164" t="s">
        <v>131</v>
      </c>
      <c r="K7164" t="s">
        <v>42</v>
      </c>
      <c r="L7164" s="13">
        <v>4.8</v>
      </c>
      <c r="M7164" s="8">
        <v>1.4</v>
      </c>
      <c r="N7164">
        <v>111</v>
      </c>
      <c r="O7164" s="8">
        <v>532.79999999999995</v>
      </c>
      <c r="P7164" s="14">
        <v>5.1200000000000002E-2</v>
      </c>
      <c r="Q7164" s="8">
        <v>27.28</v>
      </c>
      <c r="R7164" s="8">
        <v>505.52</v>
      </c>
      <c r="S7164" s="8">
        <v>155.4</v>
      </c>
      <c r="T7164" s="8">
        <v>350.12</v>
      </c>
      <c r="U7164">
        <v>0</v>
      </c>
      <c r="V7164" s="8">
        <v>0</v>
      </c>
      <c r="W7164" s="8">
        <v>0</v>
      </c>
      <c r="X7164" s="8">
        <v>350.12</v>
      </c>
    </row>
    <row r="7165" spans="1:24" x14ac:dyDescent="0.25">
      <c r="A7165" t="s">
        <v>7491</v>
      </c>
      <c r="B7165" s="1">
        <v>45839</v>
      </c>
      <c r="C7165" t="s">
        <v>391</v>
      </c>
      <c r="D7165" t="s">
        <v>392</v>
      </c>
      <c r="E7165" t="s">
        <v>63</v>
      </c>
      <c r="F7165" t="s">
        <v>54</v>
      </c>
      <c r="G7165" t="s">
        <v>64</v>
      </c>
      <c r="H7165" t="s">
        <v>65</v>
      </c>
      <c r="I7165" t="s">
        <v>117</v>
      </c>
      <c r="J7165" t="s">
        <v>118</v>
      </c>
      <c r="K7165" t="s">
        <v>59</v>
      </c>
      <c r="L7165" s="13">
        <v>6</v>
      </c>
      <c r="M7165" s="8">
        <v>4.2</v>
      </c>
      <c r="N7165">
        <v>23</v>
      </c>
      <c r="O7165" s="8">
        <v>138</v>
      </c>
      <c r="P7165" s="14">
        <v>2.8799999999999999E-2</v>
      </c>
      <c r="Q7165" s="8">
        <v>3.97</v>
      </c>
      <c r="R7165" s="8">
        <v>134.03</v>
      </c>
      <c r="S7165" s="8">
        <v>96.6</v>
      </c>
      <c r="T7165" s="8">
        <v>37.43</v>
      </c>
      <c r="U7165">
        <v>0</v>
      </c>
      <c r="V7165" s="8">
        <v>0</v>
      </c>
      <c r="W7165" s="8">
        <v>0</v>
      </c>
      <c r="X7165" s="8">
        <v>37.43</v>
      </c>
    </row>
    <row r="7166" spans="1:24" x14ac:dyDescent="0.25">
      <c r="A7166" t="s">
        <v>7492</v>
      </c>
      <c r="B7166" s="1">
        <v>45298</v>
      </c>
      <c r="C7166" t="s">
        <v>174</v>
      </c>
      <c r="D7166" t="s">
        <v>175</v>
      </c>
      <c r="E7166" t="s">
        <v>150</v>
      </c>
      <c r="F7166" t="s">
        <v>54</v>
      </c>
      <c r="G7166" t="s">
        <v>151</v>
      </c>
      <c r="H7166" t="s">
        <v>152</v>
      </c>
      <c r="I7166" t="s">
        <v>40</v>
      </c>
      <c r="J7166" t="s">
        <v>41</v>
      </c>
      <c r="K7166" t="s">
        <v>42</v>
      </c>
      <c r="L7166" s="13">
        <v>14.5</v>
      </c>
      <c r="M7166" s="8">
        <v>4.2</v>
      </c>
      <c r="N7166">
        <v>46</v>
      </c>
      <c r="O7166" s="8">
        <v>667</v>
      </c>
      <c r="P7166" s="14">
        <v>4.0000000000000001E-3</v>
      </c>
      <c r="Q7166" s="8">
        <v>2.67</v>
      </c>
      <c r="R7166" s="8">
        <v>664.33</v>
      </c>
      <c r="S7166" s="8">
        <v>193.2</v>
      </c>
      <c r="T7166" s="8">
        <v>471.13</v>
      </c>
      <c r="U7166">
        <v>0</v>
      </c>
      <c r="V7166" s="8">
        <v>0</v>
      </c>
      <c r="W7166" s="8">
        <v>0</v>
      </c>
      <c r="X7166" s="8">
        <v>471.13</v>
      </c>
    </row>
    <row r="7167" spans="1:24" x14ac:dyDescent="0.25">
      <c r="A7167" t="s">
        <v>7493</v>
      </c>
      <c r="B7167" s="1">
        <v>45948</v>
      </c>
      <c r="C7167" t="s">
        <v>91</v>
      </c>
      <c r="D7167" t="s">
        <v>92</v>
      </c>
      <c r="E7167" t="s">
        <v>27</v>
      </c>
      <c r="F7167" t="s">
        <v>37</v>
      </c>
      <c r="G7167" t="s">
        <v>29</v>
      </c>
      <c r="H7167" t="s">
        <v>30</v>
      </c>
      <c r="I7167" t="s">
        <v>57</v>
      </c>
      <c r="J7167" t="s">
        <v>58</v>
      </c>
      <c r="K7167" t="s">
        <v>59</v>
      </c>
      <c r="L7167" s="13">
        <v>10.5</v>
      </c>
      <c r="M7167" s="8">
        <v>7.5</v>
      </c>
      <c r="N7167">
        <v>16</v>
      </c>
      <c r="O7167" s="8">
        <v>168</v>
      </c>
      <c r="P7167" s="14">
        <v>2.2499999999999999E-2</v>
      </c>
      <c r="Q7167" s="8">
        <v>3.78</v>
      </c>
      <c r="R7167" s="8">
        <v>164.22</v>
      </c>
      <c r="S7167" s="8">
        <v>120</v>
      </c>
      <c r="T7167" s="8">
        <v>44.22</v>
      </c>
      <c r="U7167">
        <v>0</v>
      </c>
      <c r="V7167" s="8">
        <v>0</v>
      </c>
      <c r="W7167" s="8">
        <v>0</v>
      </c>
      <c r="X7167" s="8">
        <v>44.22</v>
      </c>
    </row>
    <row r="7168" spans="1:24" x14ac:dyDescent="0.25">
      <c r="A7168" t="s">
        <v>7494</v>
      </c>
      <c r="B7168" s="1">
        <v>46029</v>
      </c>
      <c r="C7168" t="s">
        <v>400</v>
      </c>
      <c r="D7168" t="s">
        <v>401</v>
      </c>
      <c r="E7168" t="s">
        <v>27</v>
      </c>
      <c r="F7168" t="s">
        <v>28</v>
      </c>
      <c r="G7168" t="s">
        <v>29</v>
      </c>
      <c r="H7168" t="s">
        <v>30</v>
      </c>
      <c r="I7168" t="s">
        <v>130</v>
      </c>
      <c r="J7168" t="s">
        <v>131</v>
      </c>
      <c r="K7168" t="s">
        <v>42</v>
      </c>
      <c r="L7168" s="13">
        <v>4.8</v>
      </c>
      <c r="M7168" s="8">
        <v>1.4</v>
      </c>
      <c r="N7168">
        <v>119</v>
      </c>
      <c r="O7168" s="8">
        <v>571.20000000000005</v>
      </c>
      <c r="P7168" s="14">
        <v>9.4700000000000006E-2</v>
      </c>
      <c r="Q7168" s="8">
        <v>54.09</v>
      </c>
      <c r="R7168" s="8">
        <v>517.11</v>
      </c>
      <c r="S7168" s="8">
        <v>166.6</v>
      </c>
      <c r="T7168" s="8">
        <v>350.51</v>
      </c>
      <c r="U7168">
        <v>0</v>
      </c>
      <c r="V7168" s="8">
        <v>0</v>
      </c>
      <c r="W7168" s="8">
        <v>0</v>
      </c>
      <c r="X7168" s="8">
        <v>350.51</v>
      </c>
    </row>
    <row r="7169" spans="1:24" x14ac:dyDescent="0.25">
      <c r="A7169" t="s">
        <v>7495</v>
      </c>
      <c r="B7169" s="1">
        <v>45925</v>
      </c>
      <c r="C7169" t="s">
        <v>590</v>
      </c>
      <c r="D7169" t="s">
        <v>591</v>
      </c>
      <c r="E7169" t="s">
        <v>27</v>
      </c>
      <c r="F7169" t="s">
        <v>46</v>
      </c>
      <c r="G7169" t="s">
        <v>29</v>
      </c>
      <c r="H7169" t="s">
        <v>30</v>
      </c>
      <c r="I7169" t="s">
        <v>127</v>
      </c>
      <c r="J7169" t="s">
        <v>128</v>
      </c>
      <c r="K7169" t="s">
        <v>33</v>
      </c>
      <c r="L7169" s="13">
        <v>7.2</v>
      </c>
      <c r="M7169" s="8">
        <v>3.6</v>
      </c>
      <c r="N7169">
        <v>23</v>
      </c>
      <c r="O7169" s="8">
        <v>165.6</v>
      </c>
      <c r="P7169" s="14">
        <v>5.2600000000000001E-2</v>
      </c>
      <c r="Q7169" s="8">
        <v>8.7100000000000009</v>
      </c>
      <c r="R7169" s="8">
        <v>156.88999999999999</v>
      </c>
      <c r="S7169" s="8">
        <v>82.8</v>
      </c>
      <c r="T7169" s="8">
        <v>74.09</v>
      </c>
      <c r="U7169">
        <v>0</v>
      </c>
      <c r="V7169" s="8">
        <v>0</v>
      </c>
      <c r="W7169" s="8">
        <v>0</v>
      </c>
      <c r="X7169" s="8">
        <v>74.09</v>
      </c>
    </row>
    <row r="7170" spans="1:24" x14ac:dyDescent="0.25">
      <c r="A7170" t="s">
        <v>7496</v>
      </c>
      <c r="B7170" s="1">
        <v>45356</v>
      </c>
      <c r="C7170" t="s">
        <v>318</v>
      </c>
      <c r="D7170" t="s">
        <v>319</v>
      </c>
      <c r="E7170" t="s">
        <v>27</v>
      </c>
      <c r="F7170" t="s">
        <v>37</v>
      </c>
      <c r="G7170" t="s">
        <v>29</v>
      </c>
      <c r="H7170" t="s">
        <v>30</v>
      </c>
      <c r="I7170" t="s">
        <v>74</v>
      </c>
      <c r="J7170" t="s">
        <v>75</v>
      </c>
      <c r="K7170" t="s">
        <v>49</v>
      </c>
      <c r="L7170" s="13">
        <v>11</v>
      </c>
      <c r="M7170" s="8">
        <v>6.8</v>
      </c>
      <c r="N7170">
        <v>33</v>
      </c>
      <c r="O7170" s="8">
        <v>363</v>
      </c>
      <c r="P7170" s="14">
        <v>8.2000000000000007E-3</v>
      </c>
      <c r="Q7170" s="8">
        <v>2.98</v>
      </c>
      <c r="R7170" s="8">
        <v>360.02</v>
      </c>
      <c r="S7170" s="8">
        <v>224.4</v>
      </c>
      <c r="T7170" s="8">
        <v>135.62</v>
      </c>
      <c r="U7170">
        <v>0</v>
      </c>
      <c r="V7170" s="8">
        <v>0</v>
      </c>
      <c r="W7170" s="8">
        <v>0</v>
      </c>
      <c r="X7170" s="8">
        <v>135.62</v>
      </c>
    </row>
    <row r="7171" spans="1:24" x14ac:dyDescent="0.25">
      <c r="A7171" t="s">
        <v>7497</v>
      </c>
      <c r="B7171" s="1">
        <v>46066</v>
      </c>
      <c r="C7171" t="s">
        <v>763</v>
      </c>
      <c r="D7171" t="s">
        <v>764</v>
      </c>
      <c r="E7171" t="s">
        <v>71</v>
      </c>
      <c r="F7171" t="s">
        <v>46</v>
      </c>
      <c r="G7171" t="s">
        <v>72</v>
      </c>
      <c r="H7171" t="s">
        <v>73</v>
      </c>
      <c r="I7171" t="s">
        <v>84</v>
      </c>
      <c r="J7171" t="s">
        <v>85</v>
      </c>
      <c r="K7171" t="s">
        <v>42</v>
      </c>
      <c r="L7171" s="13">
        <v>9.9</v>
      </c>
      <c r="M7171" s="8">
        <v>3.1</v>
      </c>
      <c r="N7171">
        <v>18</v>
      </c>
      <c r="O7171" s="8">
        <v>178.2</v>
      </c>
      <c r="P7171" s="14">
        <v>9.9500000000000005E-2</v>
      </c>
      <c r="Q7171" s="8">
        <v>17.73</v>
      </c>
      <c r="R7171" s="8">
        <v>160.47</v>
      </c>
      <c r="S7171" s="8">
        <v>55.8</v>
      </c>
      <c r="T7171" s="8">
        <v>104.67</v>
      </c>
      <c r="U7171">
        <v>0</v>
      </c>
      <c r="V7171" s="8">
        <v>0</v>
      </c>
      <c r="W7171" s="8">
        <v>0</v>
      </c>
      <c r="X7171" s="8">
        <v>104.67</v>
      </c>
    </row>
    <row r="7172" spans="1:24" x14ac:dyDescent="0.25">
      <c r="A7172" t="s">
        <v>7498</v>
      </c>
      <c r="B7172" s="1">
        <v>46055</v>
      </c>
      <c r="C7172" t="s">
        <v>229</v>
      </c>
      <c r="D7172" t="s">
        <v>230</v>
      </c>
      <c r="E7172" t="s">
        <v>27</v>
      </c>
      <c r="F7172" t="s">
        <v>54</v>
      </c>
      <c r="G7172" t="s">
        <v>29</v>
      </c>
      <c r="H7172" t="s">
        <v>30</v>
      </c>
      <c r="I7172" t="s">
        <v>112</v>
      </c>
      <c r="J7172" t="s">
        <v>113</v>
      </c>
      <c r="K7172" t="s">
        <v>42</v>
      </c>
      <c r="L7172" s="13">
        <v>8.5</v>
      </c>
      <c r="M7172" s="8">
        <v>2.8</v>
      </c>
      <c r="N7172">
        <v>137</v>
      </c>
      <c r="O7172" s="8">
        <v>1164.5</v>
      </c>
      <c r="P7172" s="14">
        <v>9.4999999999999998E-3</v>
      </c>
      <c r="Q7172" s="8">
        <v>11.06</v>
      </c>
      <c r="R7172" s="8">
        <v>1153.44</v>
      </c>
      <c r="S7172" s="8">
        <v>383.6</v>
      </c>
      <c r="T7172" s="8">
        <v>769.84</v>
      </c>
      <c r="U7172">
        <v>0</v>
      </c>
      <c r="V7172" s="8">
        <v>0</v>
      </c>
      <c r="W7172" s="8">
        <v>0</v>
      </c>
      <c r="X7172" s="8">
        <v>769.84</v>
      </c>
    </row>
    <row r="7173" spans="1:24" x14ac:dyDescent="0.25">
      <c r="A7173" t="s">
        <v>7499</v>
      </c>
      <c r="B7173" s="1">
        <v>45891</v>
      </c>
      <c r="C7173" t="s">
        <v>301</v>
      </c>
      <c r="D7173" t="s">
        <v>302</v>
      </c>
      <c r="E7173" t="s">
        <v>63</v>
      </c>
      <c r="F7173" t="s">
        <v>37</v>
      </c>
      <c r="G7173" t="s">
        <v>79</v>
      </c>
      <c r="H7173" t="s">
        <v>80</v>
      </c>
      <c r="I7173" t="s">
        <v>66</v>
      </c>
      <c r="J7173" t="s">
        <v>67</v>
      </c>
      <c r="K7173" t="s">
        <v>33</v>
      </c>
      <c r="L7173" s="13">
        <v>4.5</v>
      </c>
      <c r="M7173" s="8">
        <v>2.1</v>
      </c>
      <c r="N7173">
        <v>35</v>
      </c>
      <c r="O7173" s="8">
        <v>157.5</v>
      </c>
      <c r="P7173" s="14">
        <v>1.6500000000000001E-2</v>
      </c>
      <c r="Q7173" s="8">
        <v>2.6</v>
      </c>
      <c r="R7173" s="8">
        <v>154.9</v>
      </c>
      <c r="S7173" s="8">
        <v>73.5</v>
      </c>
      <c r="T7173" s="8">
        <v>81.400000000000006</v>
      </c>
      <c r="U7173">
        <v>0</v>
      </c>
      <c r="V7173" s="8">
        <v>0</v>
      </c>
      <c r="W7173" s="8">
        <v>0</v>
      </c>
      <c r="X7173" s="8">
        <v>81.400000000000006</v>
      </c>
    </row>
    <row r="7174" spans="1:24" x14ac:dyDescent="0.25">
      <c r="A7174" t="s">
        <v>7500</v>
      </c>
      <c r="B7174" s="1">
        <v>45338</v>
      </c>
      <c r="C7174" t="s">
        <v>520</v>
      </c>
      <c r="D7174" t="s">
        <v>521</v>
      </c>
      <c r="E7174" t="s">
        <v>63</v>
      </c>
      <c r="F7174" t="s">
        <v>37</v>
      </c>
      <c r="G7174" t="s">
        <v>79</v>
      </c>
      <c r="H7174" t="s">
        <v>80</v>
      </c>
      <c r="I7174" t="s">
        <v>185</v>
      </c>
      <c r="J7174" t="s">
        <v>186</v>
      </c>
      <c r="K7174" t="s">
        <v>59</v>
      </c>
      <c r="L7174" s="13">
        <v>4.9000000000000004</v>
      </c>
      <c r="M7174" s="8">
        <v>3.1</v>
      </c>
      <c r="N7174">
        <v>41</v>
      </c>
      <c r="O7174" s="8">
        <v>200.9</v>
      </c>
      <c r="P7174" s="14">
        <v>3.0999999999999999E-3</v>
      </c>
      <c r="Q7174" s="8">
        <v>0.62</v>
      </c>
      <c r="R7174" s="8">
        <v>200.28</v>
      </c>
      <c r="S7174" s="8">
        <v>127.1</v>
      </c>
      <c r="T7174" s="8">
        <v>73.180000000000007</v>
      </c>
      <c r="U7174">
        <v>12</v>
      </c>
      <c r="V7174" s="8">
        <v>58.62</v>
      </c>
      <c r="W7174" s="8">
        <v>43.2</v>
      </c>
      <c r="X7174" s="8">
        <v>29.98</v>
      </c>
    </row>
    <row r="7175" spans="1:24" x14ac:dyDescent="0.25">
      <c r="A7175" t="s">
        <v>7501</v>
      </c>
      <c r="B7175" s="1">
        <v>46009</v>
      </c>
      <c r="C7175" t="s">
        <v>269</v>
      </c>
      <c r="D7175" t="s">
        <v>270</v>
      </c>
      <c r="E7175" t="s">
        <v>27</v>
      </c>
      <c r="F7175" t="s">
        <v>37</v>
      </c>
      <c r="G7175" t="s">
        <v>38</v>
      </c>
      <c r="H7175" t="s">
        <v>39</v>
      </c>
      <c r="I7175" t="s">
        <v>144</v>
      </c>
      <c r="J7175" t="s">
        <v>145</v>
      </c>
      <c r="K7175" t="s">
        <v>33</v>
      </c>
      <c r="L7175" s="13">
        <v>12</v>
      </c>
      <c r="M7175" s="8">
        <v>6.5</v>
      </c>
      <c r="N7175">
        <v>69</v>
      </c>
      <c r="O7175" s="8">
        <v>828</v>
      </c>
      <c r="P7175" s="14">
        <v>7.4000000000000003E-3</v>
      </c>
      <c r="Q7175" s="8">
        <v>6.13</v>
      </c>
      <c r="R7175" s="8">
        <v>821.87</v>
      </c>
      <c r="S7175" s="8">
        <v>448.5</v>
      </c>
      <c r="T7175" s="8">
        <v>373.37</v>
      </c>
      <c r="U7175">
        <v>0</v>
      </c>
      <c r="V7175" s="8">
        <v>0</v>
      </c>
      <c r="W7175" s="8">
        <v>0</v>
      </c>
      <c r="X7175" s="8">
        <v>373.37</v>
      </c>
    </row>
    <row r="7176" spans="1:24" x14ac:dyDescent="0.25">
      <c r="A7176" t="s">
        <v>7502</v>
      </c>
      <c r="B7176" s="1">
        <v>46160</v>
      </c>
      <c r="C7176" t="s">
        <v>177</v>
      </c>
      <c r="D7176" t="s">
        <v>178</v>
      </c>
      <c r="E7176" t="s">
        <v>27</v>
      </c>
      <c r="F7176" t="s">
        <v>37</v>
      </c>
      <c r="G7176" t="s">
        <v>38</v>
      </c>
      <c r="H7176" t="s">
        <v>39</v>
      </c>
      <c r="I7176" t="s">
        <v>47</v>
      </c>
      <c r="J7176" t="s">
        <v>48</v>
      </c>
      <c r="K7176" t="s">
        <v>49</v>
      </c>
      <c r="L7176" s="13">
        <v>5</v>
      </c>
      <c r="M7176" s="8">
        <v>3.2</v>
      </c>
      <c r="N7176">
        <v>14</v>
      </c>
      <c r="O7176" s="8">
        <v>70</v>
      </c>
      <c r="P7176" s="14">
        <v>2.52E-2</v>
      </c>
      <c r="Q7176" s="8">
        <v>1.76</v>
      </c>
      <c r="R7176" s="8">
        <v>68.239999999999995</v>
      </c>
      <c r="S7176" s="8">
        <v>44.8</v>
      </c>
      <c r="T7176" s="8">
        <v>23.44</v>
      </c>
      <c r="U7176">
        <v>0</v>
      </c>
      <c r="V7176" s="8">
        <v>0</v>
      </c>
      <c r="W7176" s="8">
        <v>0</v>
      </c>
      <c r="X7176" s="8">
        <v>23.44</v>
      </c>
    </row>
    <row r="7177" spans="1:24" x14ac:dyDescent="0.25">
      <c r="A7177" t="s">
        <v>7503</v>
      </c>
      <c r="B7177" s="1">
        <v>45366</v>
      </c>
      <c r="C7177" t="s">
        <v>354</v>
      </c>
      <c r="D7177" t="s">
        <v>355</v>
      </c>
      <c r="E7177" t="s">
        <v>71</v>
      </c>
      <c r="F7177" t="s">
        <v>54</v>
      </c>
      <c r="G7177" t="s">
        <v>72</v>
      </c>
      <c r="H7177" t="s">
        <v>73</v>
      </c>
      <c r="I7177" t="s">
        <v>122</v>
      </c>
      <c r="J7177" t="s">
        <v>123</v>
      </c>
      <c r="K7177" t="s">
        <v>59</v>
      </c>
      <c r="L7177" s="13">
        <v>5.5</v>
      </c>
      <c r="M7177" s="8">
        <v>3.8</v>
      </c>
      <c r="N7177">
        <v>10</v>
      </c>
      <c r="O7177" s="8">
        <v>55</v>
      </c>
      <c r="P7177" s="14">
        <v>8.8000000000000005E-3</v>
      </c>
      <c r="Q7177" s="8">
        <v>0.48</v>
      </c>
      <c r="R7177" s="8">
        <v>54.52</v>
      </c>
      <c r="S7177" s="8">
        <v>38</v>
      </c>
      <c r="T7177" s="8">
        <v>16.52</v>
      </c>
      <c r="U7177">
        <v>0</v>
      </c>
      <c r="V7177" s="8">
        <v>0</v>
      </c>
      <c r="W7177" s="8">
        <v>0</v>
      </c>
      <c r="X7177" s="8">
        <v>16.52</v>
      </c>
    </row>
    <row r="7178" spans="1:24" x14ac:dyDescent="0.25">
      <c r="A7178" t="s">
        <v>7504</v>
      </c>
      <c r="B7178" s="1">
        <v>45658</v>
      </c>
      <c r="C7178" t="s">
        <v>400</v>
      </c>
      <c r="D7178" t="s">
        <v>401</v>
      </c>
      <c r="E7178" t="s">
        <v>27</v>
      </c>
      <c r="F7178" t="s">
        <v>28</v>
      </c>
      <c r="G7178" t="s">
        <v>38</v>
      </c>
      <c r="H7178" t="s">
        <v>39</v>
      </c>
      <c r="I7178" t="s">
        <v>117</v>
      </c>
      <c r="J7178" t="s">
        <v>118</v>
      </c>
      <c r="K7178" t="s">
        <v>59</v>
      </c>
      <c r="L7178" s="13">
        <v>6</v>
      </c>
      <c r="M7178" s="8">
        <v>4.2</v>
      </c>
      <c r="N7178">
        <v>37</v>
      </c>
      <c r="O7178" s="8">
        <v>222</v>
      </c>
      <c r="P7178" s="14">
        <v>1.12E-2</v>
      </c>
      <c r="Q7178" s="8">
        <v>2.4900000000000002</v>
      </c>
      <c r="R7178" s="8">
        <v>219.51</v>
      </c>
      <c r="S7178" s="8">
        <v>155.4</v>
      </c>
      <c r="T7178" s="8">
        <v>64.11</v>
      </c>
      <c r="U7178">
        <v>0</v>
      </c>
      <c r="V7178" s="8">
        <v>0</v>
      </c>
      <c r="W7178" s="8">
        <v>0</v>
      </c>
      <c r="X7178" s="8">
        <v>64.11</v>
      </c>
    </row>
    <row r="7179" spans="1:24" x14ac:dyDescent="0.25">
      <c r="A7179" t="s">
        <v>7505</v>
      </c>
      <c r="B7179" s="1">
        <v>46242</v>
      </c>
      <c r="C7179" t="s">
        <v>383</v>
      </c>
      <c r="D7179" t="s">
        <v>384</v>
      </c>
      <c r="E7179" t="s">
        <v>63</v>
      </c>
      <c r="F7179" t="s">
        <v>54</v>
      </c>
      <c r="G7179" t="s">
        <v>64</v>
      </c>
      <c r="H7179" t="s">
        <v>65</v>
      </c>
      <c r="I7179" t="s">
        <v>31</v>
      </c>
      <c r="J7179" t="s">
        <v>32</v>
      </c>
      <c r="K7179" t="s">
        <v>33</v>
      </c>
      <c r="L7179" s="13">
        <v>5.8</v>
      </c>
      <c r="M7179" s="8">
        <v>2.7</v>
      </c>
      <c r="N7179">
        <v>18</v>
      </c>
      <c r="O7179" s="8">
        <v>104.4</v>
      </c>
      <c r="P7179" s="14">
        <v>9.4000000000000004E-3</v>
      </c>
      <c r="Q7179" s="8">
        <v>0.98</v>
      </c>
      <c r="R7179" s="8">
        <v>103.42</v>
      </c>
      <c r="S7179" s="8">
        <v>48.6</v>
      </c>
      <c r="T7179" s="8">
        <v>54.82</v>
      </c>
      <c r="U7179">
        <v>3</v>
      </c>
      <c r="V7179" s="8">
        <v>17.239999999999998</v>
      </c>
      <c r="W7179" s="8">
        <v>9.6</v>
      </c>
      <c r="X7179" s="8">
        <v>45.22</v>
      </c>
    </row>
    <row r="7180" spans="1:24" x14ac:dyDescent="0.25">
      <c r="A7180" t="s">
        <v>7506</v>
      </c>
      <c r="B7180" s="1">
        <v>45806</v>
      </c>
      <c r="C7180" t="s">
        <v>758</v>
      </c>
      <c r="D7180" t="s">
        <v>759</v>
      </c>
      <c r="E7180" t="s">
        <v>27</v>
      </c>
      <c r="F7180" t="s">
        <v>37</v>
      </c>
      <c r="G7180" t="s">
        <v>29</v>
      </c>
      <c r="H7180" t="s">
        <v>30</v>
      </c>
      <c r="I7180" t="s">
        <v>74</v>
      </c>
      <c r="J7180" t="s">
        <v>75</v>
      </c>
      <c r="K7180" t="s">
        <v>49</v>
      </c>
      <c r="L7180" s="13">
        <v>11</v>
      </c>
      <c r="M7180" s="8">
        <v>6.8</v>
      </c>
      <c r="N7180">
        <v>40</v>
      </c>
      <c r="O7180" s="8">
        <v>440</v>
      </c>
      <c r="P7180" s="14">
        <v>2.2700000000000001E-2</v>
      </c>
      <c r="Q7180" s="8">
        <v>9.99</v>
      </c>
      <c r="R7180" s="8">
        <v>430.01</v>
      </c>
      <c r="S7180" s="8">
        <v>272</v>
      </c>
      <c r="T7180" s="8">
        <v>158.01</v>
      </c>
      <c r="U7180">
        <v>0</v>
      </c>
      <c r="V7180" s="8">
        <v>0</v>
      </c>
      <c r="W7180" s="8">
        <v>0</v>
      </c>
      <c r="X7180" s="8">
        <v>158.01</v>
      </c>
    </row>
    <row r="7181" spans="1:24" x14ac:dyDescent="0.25">
      <c r="A7181" t="s">
        <v>7507</v>
      </c>
      <c r="B7181" s="1">
        <v>45400</v>
      </c>
      <c r="C7181" t="s">
        <v>642</v>
      </c>
      <c r="D7181" t="s">
        <v>643</v>
      </c>
      <c r="E7181" t="s">
        <v>71</v>
      </c>
      <c r="F7181" t="s">
        <v>54</v>
      </c>
      <c r="G7181" t="s">
        <v>165</v>
      </c>
      <c r="H7181" t="s">
        <v>166</v>
      </c>
      <c r="I7181" t="s">
        <v>130</v>
      </c>
      <c r="J7181" t="s">
        <v>131</v>
      </c>
      <c r="K7181" t="s">
        <v>42</v>
      </c>
      <c r="L7181" s="13">
        <v>4.8</v>
      </c>
      <c r="M7181" s="8">
        <v>1.4</v>
      </c>
      <c r="N7181">
        <v>33</v>
      </c>
      <c r="O7181" s="8">
        <v>158.4</v>
      </c>
      <c r="P7181" s="14">
        <v>8.3000000000000001E-3</v>
      </c>
      <c r="Q7181" s="8">
        <v>1.31</v>
      </c>
      <c r="R7181" s="8">
        <v>157.09</v>
      </c>
      <c r="S7181" s="8">
        <v>46.2</v>
      </c>
      <c r="T7181" s="8">
        <v>110.89</v>
      </c>
      <c r="U7181">
        <v>0</v>
      </c>
      <c r="V7181" s="8">
        <v>0</v>
      </c>
      <c r="W7181" s="8">
        <v>0</v>
      </c>
      <c r="X7181" s="8">
        <v>110.89</v>
      </c>
    </row>
    <row r="7182" spans="1:24" x14ac:dyDescent="0.25">
      <c r="A7182" t="s">
        <v>7508</v>
      </c>
      <c r="B7182" s="1">
        <v>45588</v>
      </c>
      <c r="C7182" t="s">
        <v>386</v>
      </c>
      <c r="D7182" t="s">
        <v>387</v>
      </c>
      <c r="E7182" t="s">
        <v>27</v>
      </c>
      <c r="F7182" t="s">
        <v>54</v>
      </c>
      <c r="G7182" t="s">
        <v>38</v>
      </c>
      <c r="H7182" t="s">
        <v>39</v>
      </c>
      <c r="I7182" t="s">
        <v>117</v>
      </c>
      <c r="J7182" t="s">
        <v>118</v>
      </c>
      <c r="K7182" t="s">
        <v>59</v>
      </c>
      <c r="L7182" s="13">
        <v>6</v>
      </c>
      <c r="M7182" s="8">
        <v>4.2</v>
      </c>
      <c r="N7182">
        <v>165</v>
      </c>
      <c r="O7182" s="8">
        <v>990</v>
      </c>
      <c r="P7182" s="14">
        <v>5.0000000000000001E-4</v>
      </c>
      <c r="Q7182" s="8">
        <v>0.5</v>
      </c>
      <c r="R7182" s="8">
        <v>989.5</v>
      </c>
      <c r="S7182" s="8">
        <v>693</v>
      </c>
      <c r="T7182" s="8">
        <v>296.5</v>
      </c>
      <c r="U7182">
        <v>0</v>
      </c>
      <c r="V7182" s="8">
        <v>0</v>
      </c>
      <c r="W7182" s="8">
        <v>0</v>
      </c>
      <c r="X7182" s="8">
        <v>296.5</v>
      </c>
    </row>
    <row r="7183" spans="1:24" x14ac:dyDescent="0.25">
      <c r="A7183" t="s">
        <v>7509</v>
      </c>
      <c r="B7183" s="1">
        <v>46097</v>
      </c>
      <c r="C7183" t="s">
        <v>383</v>
      </c>
      <c r="D7183" t="s">
        <v>384</v>
      </c>
      <c r="E7183" t="s">
        <v>63</v>
      </c>
      <c r="F7183" t="s">
        <v>54</v>
      </c>
      <c r="G7183" t="s">
        <v>79</v>
      </c>
      <c r="H7183" t="s">
        <v>80</v>
      </c>
      <c r="I7183" t="s">
        <v>144</v>
      </c>
      <c r="J7183" t="s">
        <v>145</v>
      </c>
      <c r="K7183" t="s">
        <v>33</v>
      </c>
      <c r="L7183" s="13">
        <v>12</v>
      </c>
      <c r="M7183" s="8">
        <v>6.5</v>
      </c>
      <c r="N7183">
        <v>264</v>
      </c>
      <c r="O7183" s="8">
        <v>3168</v>
      </c>
      <c r="P7183" s="14">
        <v>0.4995</v>
      </c>
      <c r="Q7183" s="8">
        <v>1582.42</v>
      </c>
      <c r="R7183" s="8">
        <v>1585.58</v>
      </c>
      <c r="S7183" s="8">
        <v>1716</v>
      </c>
      <c r="T7183" s="8">
        <v>-130.41999999999999</v>
      </c>
      <c r="U7183">
        <v>0</v>
      </c>
      <c r="V7183" s="8">
        <v>0</v>
      </c>
      <c r="W7183" s="8">
        <v>0</v>
      </c>
      <c r="X7183" s="8">
        <v>-130.41999999999999</v>
      </c>
    </row>
    <row r="7184" spans="1:24" x14ac:dyDescent="0.25">
      <c r="A7184" t="s">
        <v>7510</v>
      </c>
      <c r="B7184" s="1">
        <v>45994</v>
      </c>
      <c r="C7184" t="s">
        <v>97</v>
      </c>
      <c r="D7184" t="s">
        <v>98</v>
      </c>
      <c r="E7184" t="s">
        <v>63</v>
      </c>
      <c r="F7184" t="s">
        <v>54</v>
      </c>
      <c r="G7184" t="s">
        <v>79</v>
      </c>
      <c r="H7184" t="s">
        <v>80</v>
      </c>
      <c r="I7184" t="s">
        <v>144</v>
      </c>
      <c r="J7184" t="s">
        <v>145</v>
      </c>
      <c r="K7184" t="s">
        <v>33</v>
      </c>
      <c r="L7184" s="13">
        <v>12</v>
      </c>
      <c r="M7184" s="8">
        <v>6.5</v>
      </c>
      <c r="N7184">
        <v>12</v>
      </c>
      <c r="O7184" s="8">
        <v>144</v>
      </c>
      <c r="P7184" s="14">
        <v>2.63E-2</v>
      </c>
      <c r="Q7184" s="8">
        <v>3.79</v>
      </c>
      <c r="R7184" s="8">
        <v>140.21</v>
      </c>
      <c r="S7184" s="8">
        <v>78</v>
      </c>
      <c r="T7184" s="8">
        <v>62.21</v>
      </c>
      <c r="U7184">
        <v>0</v>
      </c>
      <c r="V7184" s="8">
        <v>0</v>
      </c>
      <c r="W7184" s="8">
        <v>0</v>
      </c>
      <c r="X7184" s="8">
        <v>62.21</v>
      </c>
    </row>
    <row r="7185" spans="1:24" x14ac:dyDescent="0.25">
      <c r="A7185" t="s">
        <v>7511</v>
      </c>
      <c r="B7185" s="1">
        <v>45600</v>
      </c>
      <c r="C7185" t="s">
        <v>125</v>
      </c>
      <c r="D7185" t="s">
        <v>126</v>
      </c>
      <c r="E7185" t="s">
        <v>27</v>
      </c>
      <c r="F7185" t="s">
        <v>89</v>
      </c>
      <c r="G7185" t="s">
        <v>38</v>
      </c>
      <c r="H7185" t="s">
        <v>39</v>
      </c>
      <c r="I7185" t="s">
        <v>130</v>
      </c>
      <c r="J7185" t="s">
        <v>131</v>
      </c>
      <c r="K7185" t="s">
        <v>42</v>
      </c>
      <c r="L7185" s="13">
        <v>4.8</v>
      </c>
      <c r="M7185" s="8">
        <v>1.4</v>
      </c>
      <c r="N7185">
        <v>60</v>
      </c>
      <c r="O7185" s="8">
        <v>288</v>
      </c>
      <c r="P7185" s="14">
        <v>5.3E-3</v>
      </c>
      <c r="Q7185" s="8">
        <v>1.53</v>
      </c>
      <c r="R7185" s="8">
        <v>286.47000000000003</v>
      </c>
      <c r="S7185" s="8">
        <v>84</v>
      </c>
      <c r="T7185" s="8">
        <v>202.47</v>
      </c>
      <c r="U7185">
        <v>0</v>
      </c>
      <c r="V7185" s="8">
        <v>0</v>
      </c>
      <c r="W7185" s="8">
        <v>0</v>
      </c>
      <c r="X7185" s="8">
        <v>202.47</v>
      </c>
    </row>
    <row r="7186" spans="1:24" x14ac:dyDescent="0.25">
      <c r="A7186" t="s">
        <v>7512</v>
      </c>
      <c r="B7186" s="1">
        <v>45913</v>
      </c>
      <c r="C7186" t="s">
        <v>678</v>
      </c>
      <c r="D7186" t="s">
        <v>679</v>
      </c>
      <c r="E7186" t="s">
        <v>63</v>
      </c>
      <c r="F7186" t="s">
        <v>89</v>
      </c>
      <c r="G7186" t="s">
        <v>79</v>
      </c>
      <c r="H7186" t="s">
        <v>80</v>
      </c>
      <c r="I7186" t="s">
        <v>104</v>
      </c>
      <c r="J7186" t="s">
        <v>105</v>
      </c>
      <c r="K7186" t="s">
        <v>49</v>
      </c>
      <c r="L7186" s="13">
        <v>4.2</v>
      </c>
      <c r="M7186" s="8">
        <v>2.8</v>
      </c>
      <c r="N7186">
        <v>122</v>
      </c>
      <c r="O7186" s="8">
        <v>512.4</v>
      </c>
      <c r="P7186" s="14">
        <v>0.2621</v>
      </c>
      <c r="Q7186" s="8">
        <v>134.30000000000001</v>
      </c>
      <c r="R7186" s="8">
        <v>378.1</v>
      </c>
      <c r="S7186" s="8">
        <v>341.6</v>
      </c>
      <c r="T7186" s="8">
        <v>36.5</v>
      </c>
      <c r="U7186">
        <v>15</v>
      </c>
      <c r="V7186" s="8">
        <v>46.49</v>
      </c>
      <c r="W7186" s="8">
        <v>49.5</v>
      </c>
      <c r="X7186" s="8">
        <v>-13</v>
      </c>
    </row>
    <row r="7187" spans="1:24" x14ac:dyDescent="0.25">
      <c r="A7187" t="s">
        <v>7513</v>
      </c>
      <c r="B7187" s="1">
        <v>45380</v>
      </c>
      <c r="C7187" t="s">
        <v>689</v>
      </c>
      <c r="D7187" t="s">
        <v>690</v>
      </c>
      <c r="E7187" t="s">
        <v>27</v>
      </c>
      <c r="F7187" t="s">
        <v>54</v>
      </c>
      <c r="G7187" t="s">
        <v>38</v>
      </c>
      <c r="H7187" t="s">
        <v>39</v>
      </c>
      <c r="I7187" t="s">
        <v>66</v>
      </c>
      <c r="J7187" t="s">
        <v>67</v>
      </c>
      <c r="K7187" t="s">
        <v>33</v>
      </c>
      <c r="L7187" s="13">
        <v>4.5</v>
      </c>
      <c r="M7187" s="8">
        <v>2.1</v>
      </c>
      <c r="N7187">
        <v>215</v>
      </c>
      <c r="O7187" s="8">
        <v>967.5</v>
      </c>
      <c r="P7187" s="14">
        <v>1.03E-2</v>
      </c>
      <c r="Q7187" s="8">
        <v>9.9700000000000006</v>
      </c>
      <c r="R7187" s="8">
        <v>957.53</v>
      </c>
      <c r="S7187" s="8">
        <v>451.5</v>
      </c>
      <c r="T7187" s="8">
        <v>506.03</v>
      </c>
      <c r="U7187">
        <v>0</v>
      </c>
      <c r="V7187" s="8">
        <v>0</v>
      </c>
      <c r="W7187" s="8">
        <v>0</v>
      </c>
      <c r="X7187" s="8">
        <v>506.03</v>
      </c>
    </row>
    <row r="7188" spans="1:24" x14ac:dyDescent="0.25">
      <c r="A7188" t="s">
        <v>7514</v>
      </c>
      <c r="B7188" s="1">
        <v>45580</v>
      </c>
      <c r="C7188" t="s">
        <v>427</v>
      </c>
      <c r="D7188" t="s">
        <v>428</v>
      </c>
      <c r="E7188" t="s">
        <v>150</v>
      </c>
      <c r="F7188" t="s">
        <v>46</v>
      </c>
      <c r="G7188" t="s">
        <v>151</v>
      </c>
      <c r="H7188" t="s">
        <v>152</v>
      </c>
      <c r="I7188" t="s">
        <v>84</v>
      </c>
      <c r="J7188" t="s">
        <v>85</v>
      </c>
      <c r="K7188" t="s">
        <v>42</v>
      </c>
      <c r="L7188" s="13">
        <v>9.9</v>
      </c>
      <c r="M7188" s="8">
        <v>3.1</v>
      </c>
      <c r="N7188">
        <v>14</v>
      </c>
      <c r="O7188" s="8">
        <v>138.6</v>
      </c>
      <c r="P7188" s="14">
        <v>0.2122</v>
      </c>
      <c r="Q7188" s="8">
        <v>29.41</v>
      </c>
      <c r="R7188" s="8">
        <v>109.19</v>
      </c>
      <c r="S7188" s="8">
        <v>43.4</v>
      </c>
      <c r="T7188" s="8">
        <v>65.790000000000006</v>
      </c>
      <c r="U7188">
        <v>0</v>
      </c>
      <c r="V7188" s="8">
        <v>0</v>
      </c>
      <c r="W7188" s="8">
        <v>0</v>
      </c>
      <c r="X7188" s="8">
        <v>65.790000000000006</v>
      </c>
    </row>
    <row r="7189" spans="1:24" x14ac:dyDescent="0.25">
      <c r="A7189" t="s">
        <v>7515</v>
      </c>
      <c r="B7189" s="1">
        <v>46075</v>
      </c>
      <c r="C7189" t="s">
        <v>285</v>
      </c>
      <c r="D7189" t="s">
        <v>286</v>
      </c>
      <c r="E7189" t="s">
        <v>27</v>
      </c>
      <c r="F7189" t="s">
        <v>89</v>
      </c>
      <c r="G7189" t="s">
        <v>29</v>
      </c>
      <c r="H7189" t="s">
        <v>30</v>
      </c>
      <c r="I7189" t="s">
        <v>31</v>
      </c>
      <c r="J7189" t="s">
        <v>32</v>
      </c>
      <c r="K7189" t="s">
        <v>33</v>
      </c>
      <c r="L7189" s="13">
        <v>5.8</v>
      </c>
      <c r="M7189" s="8">
        <v>2.7</v>
      </c>
      <c r="N7189">
        <v>223</v>
      </c>
      <c r="O7189" s="8">
        <v>1293.4000000000001</v>
      </c>
      <c r="P7189" s="14">
        <v>3.2800000000000003E-2</v>
      </c>
      <c r="Q7189" s="8">
        <v>42.42</v>
      </c>
      <c r="R7189" s="8">
        <v>1250.98</v>
      </c>
      <c r="S7189" s="8">
        <v>602.1</v>
      </c>
      <c r="T7189" s="8">
        <v>648.88</v>
      </c>
      <c r="U7189">
        <v>0</v>
      </c>
      <c r="V7189" s="8">
        <v>0</v>
      </c>
      <c r="W7189" s="8">
        <v>0</v>
      </c>
      <c r="X7189" s="8">
        <v>648.88</v>
      </c>
    </row>
    <row r="7190" spans="1:24" x14ac:dyDescent="0.25">
      <c r="A7190" t="s">
        <v>7516</v>
      </c>
      <c r="B7190" s="1">
        <v>46240</v>
      </c>
      <c r="C7190" t="s">
        <v>345</v>
      </c>
      <c r="D7190" t="s">
        <v>346</v>
      </c>
      <c r="E7190" t="s">
        <v>71</v>
      </c>
      <c r="F7190" t="s">
        <v>28</v>
      </c>
      <c r="G7190" t="s">
        <v>72</v>
      </c>
      <c r="H7190" t="s">
        <v>73</v>
      </c>
      <c r="I7190" t="s">
        <v>122</v>
      </c>
      <c r="J7190" t="s">
        <v>123</v>
      </c>
      <c r="K7190" t="s">
        <v>59</v>
      </c>
      <c r="L7190" s="13">
        <v>5.5</v>
      </c>
      <c r="M7190" s="8">
        <v>3.8</v>
      </c>
      <c r="N7190">
        <v>192</v>
      </c>
      <c r="O7190" s="8">
        <v>1056</v>
      </c>
      <c r="P7190" s="14">
        <v>2.7199999999999998E-2</v>
      </c>
      <c r="Q7190" s="8">
        <v>28.72</v>
      </c>
      <c r="R7190" s="8">
        <v>1027.28</v>
      </c>
      <c r="S7190" s="8">
        <v>729.6</v>
      </c>
      <c r="T7190" s="8">
        <v>297.68</v>
      </c>
      <c r="U7190">
        <v>0</v>
      </c>
      <c r="V7190" s="8">
        <v>0</v>
      </c>
      <c r="W7190" s="8">
        <v>0</v>
      </c>
      <c r="X7190" s="8">
        <v>297.68</v>
      </c>
    </row>
    <row r="7191" spans="1:24" x14ac:dyDescent="0.25">
      <c r="A7191" t="s">
        <v>7517</v>
      </c>
      <c r="B7191" s="1">
        <v>45740</v>
      </c>
      <c r="C7191" t="s">
        <v>201</v>
      </c>
      <c r="D7191" t="s">
        <v>202</v>
      </c>
      <c r="E7191" t="s">
        <v>53</v>
      </c>
      <c r="F7191" t="s">
        <v>46</v>
      </c>
      <c r="G7191" t="s">
        <v>55</v>
      </c>
      <c r="H7191" t="s">
        <v>56</v>
      </c>
      <c r="I7191" t="s">
        <v>66</v>
      </c>
      <c r="J7191" t="s">
        <v>67</v>
      </c>
      <c r="K7191" t="s">
        <v>33</v>
      </c>
      <c r="L7191" s="13">
        <v>4.5</v>
      </c>
      <c r="M7191" s="8">
        <v>2.1</v>
      </c>
      <c r="N7191">
        <v>6</v>
      </c>
      <c r="O7191" s="8">
        <v>27</v>
      </c>
      <c r="P7191" s="14">
        <v>0.124</v>
      </c>
      <c r="Q7191" s="8">
        <v>3.35</v>
      </c>
      <c r="R7191" s="8">
        <v>23.65</v>
      </c>
      <c r="S7191" s="8">
        <v>12.6</v>
      </c>
      <c r="T7191" s="8">
        <v>11.05</v>
      </c>
      <c r="U7191">
        <v>0</v>
      </c>
      <c r="V7191" s="8">
        <v>0</v>
      </c>
      <c r="W7191" s="8">
        <v>0</v>
      </c>
      <c r="X7191" s="8">
        <v>11.05</v>
      </c>
    </row>
    <row r="7192" spans="1:24" x14ac:dyDescent="0.25">
      <c r="A7192" t="s">
        <v>7518</v>
      </c>
      <c r="B7192" s="1">
        <v>45682</v>
      </c>
      <c r="C7192" t="s">
        <v>315</v>
      </c>
      <c r="D7192" t="s">
        <v>316</v>
      </c>
      <c r="E7192" t="s">
        <v>27</v>
      </c>
      <c r="F7192" t="s">
        <v>46</v>
      </c>
      <c r="G7192" t="s">
        <v>38</v>
      </c>
      <c r="H7192" t="s">
        <v>39</v>
      </c>
      <c r="I7192" t="s">
        <v>130</v>
      </c>
      <c r="J7192" t="s">
        <v>131</v>
      </c>
      <c r="K7192" t="s">
        <v>42</v>
      </c>
      <c r="L7192" s="13">
        <v>4.8</v>
      </c>
      <c r="M7192" s="8">
        <v>1.4</v>
      </c>
      <c r="N7192">
        <v>23</v>
      </c>
      <c r="O7192" s="8">
        <v>110.4</v>
      </c>
      <c r="P7192" s="14">
        <v>0.1988</v>
      </c>
      <c r="Q7192" s="8">
        <v>21.95</v>
      </c>
      <c r="R7192" s="8">
        <v>88.45</v>
      </c>
      <c r="S7192" s="8">
        <v>32.200000000000003</v>
      </c>
      <c r="T7192" s="8">
        <v>56.25</v>
      </c>
      <c r="U7192">
        <v>0</v>
      </c>
      <c r="V7192" s="8">
        <v>0</v>
      </c>
      <c r="W7192" s="8">
        <v>0</v>
      </c>
      <c r="X7192" s="8">
        <v>56.25</v>
      </c>
    </row>
    <row r="7193" spans="1:24" x14ac:dyDescent="0.25">
      <c r="A7193" t="s">
        <v>7519</v>
      </c>
      <c r="B7193" s="1">
        <v>45696</v>
      </c>
      <c r="C7193" t="s">
        <v>107</v>
      </c>
      <c r="D7193" t="s">
        <v>108</v>
      </c>
      <c r="E7193" t="s">
        <v>53</v>
      </c>
      <c r="F7193" t="s">
        <v>46</v>
      </c>
      <c r="G7193" t="s">
        <v>55</v>
      </c>
      <c r="H7193" t="s">
        <v>56</v>
      </c>
      <c r="I7193" t="s">
        <v>40</v>
      </c>
      <c r="J7193" t="s">
        <v>41</v>
      </c>
      <c r="K7193" t="s">
        <v>42</v>
      </c>
      <c r="L7193" s="13">
        <v>14.5</v>
      </c>
      <c r="M7193" s="8">
        <v>4.2</v>
      </c>
      <c r="N7193">
        <v>42</v>
      </c>
      <c r="O7193" s="8">
        <v>609</v>
      </c>
      <c r="P7193" s="14">
        <v>0.16739999999999999</v>
      </c>
      <c r="Q7193" s="8">
        <v>101.95</v>
      </c>
      <c r="R7193" s="8">
        <v>507.05</v>
      </c>
      <c r="S7193" s="8">
        <v>176.4</v>
      </c>
      <c r="T7193" s="8">
        <v>330.65</v>
      </c>
      <c r="U7193">
        <v>0</v>
      </c>
      <c r="V7193" s="8">
        <v>0</v>
      </c>
      <c r="W7193" s="8">
        <v>0</v>
      </c>
      <c r="X7193" s="8">
        <v>330.65</v>
      </c>
    </row>
    <row r="7194" spans="1:24" x14ac:dyDescent="0.25">
      <c r="A7194" t="s">
        <v>7520</v>
      </c>
      <c r="B7194" s="1">
        <v>46133</v>
      </c>
      <c r="C7194" t="s">
        <v>247</v>
      </c>
      <c r="D7194" t="s">
        <v>248</v>
      </c>
      <c r="E7194" t="s">
        <v>53</v>
      </c>
      <c r="F7194" t="s">
        <v>46</v>
      </c>
      <c r="G7194" t="s">
        <v>55</v>
      </c>
      <c r="H7194" t="s">
        <v>56</v>
      </c>
      <c r="I7194" t="s">
        <v>57</v>
      </c>
      <c r="J7194" t="s">
        <v>58</v>
      </c>
      <c r="K7194" t="s">
        <v>59</v>
      </c>
      <c r="L7194" s="13">
        <v>10.5</v>
      </c>
      <c r="M7194" s="8">
        <v>7.5</v>
      </c>
      <c r="N7194">
        <v>64</v>
      </c>
      <c r="O7194" s="8">
        <v>672</v>
      </c>
      <c r="P7194" s="14">
        <v>0.22639999999999999</v>
      </c>
      <c r="Q7194" s="8">
        <v>152.13999999999999</v>
      </c>
      <c r="R7194" s="8">
        <v>519.86</v>
      </c>
      <c r="S7194" s="8">
        <v>480</v>
      </c>
      <c r="T7194" s="8">
        <v>39.86</v>
      </c>
      <c r="U7194">
        <v>0</v>
      </c>
      <c r="V7194" s="8">
        <v>0</v>
      </c>
      <c r="W7194" s="8">
        <v>0</v>
      </c>
      <c r="X7194" s="8">
        <v>39.86</v>
      </c>
    </row>
    <row r="7195" spans="1:24" x14ac:dyDescent="0.25">
      <c r="A7195" t="s">
        <v>7521</v>
      </c>
      <c r="B7195" s="1">
        <v>45968</v>
      </c>
      <c r="C7195" t="s">
        <v>44</v>
      </c>
      <c r="D7195" t="s">
        <v>45</v>
      </c>
      <c r="E7195" t="s">
        <v>27</v>
      </c>
      <c r="F7195" t="s">
        <v>46</v>
      </c>
      <c r="G7195" t="s">
        <v>38</v>
      </c>
      <c r="H7195" t="s">
        <v>39</v>
      </c>
      <c r="I7195" t="s">
        <v>99</v>
      </c>
      <c r="J7195" t="s">
        <v>100</v>
      </c>
      <c r="K7195" t="s">
        <v>49</v>
      </c>
      <c r="L7195" s="13">
        <v>3.8</v>
      </c>
      <c r="M7195" s="8">
        <v>2.6</v>
      </c>
      <c r="N7195">
        <v>26</v>
      </c>
      <c r="O7195" s="8">
        <v>98.8</v>
      </c>
      <c r="P7195" s="14">
        <v>0.1855</v>
      </c>
      <c r="Q7195" s="8">
        <v>18.329999999999998</v>
      </c>
      <c r="R7195" s="8">
        <v>80.47</v>
      </c>
      <c r="S7195" s="8">
        <v>67.599999999999994</v>
      </c>
      <c r="T7195" s="8">
        <v>12.87</v>
      </c>
      <c r="U7195">
        <v>0</v>
      </c>
      <c r="V7195" s="8">
        <v>0</v>
      </c>
      <c r="W7195" s="8">
        <v>0</v>
      </c>
      <c r="X7195" s="8">
        <v>12.87</v>
      </c>
    </row>
    <row r="7196" spans="1:24" x14ac:dyDescent="0.25">
      <c r="A7196" t="s">
        <v>7522</v>
      </c>
      <c r="B7196" s="1">
        <v>45323</v>
      </c>
      <c r="C7196" t="s">
        <v>325</v>
      </c>
      <c r="D7196" t="s">
        <v>326</v>
      </c>
      <c r="E7196" t="s">
        <v>27</v>
      </c>
      <c r="F7196" t="s">
        <v>37</v>
      </c>
      <c r="G7196" t="s">
        <v>29</v>
      </c>
      <c r="H7196" t="s">
        <v>30</v>
      </c>
      <c r="I7196" t="s">
        <v>31</v>
      </c>
      <c r="J7196" t="s">
        <v>32</v>
      </c>
      <c r="K7196" t="s">
        <v>33</v>
      </c>
      <c r="L7196" s="13">
        <v>5.8</v>
      </c>
      <c r="M7196" s="8">
        <v>2.7</v>
      </c>
      <c r="N7196">
        <v>11</v>
      </c>
      <c r="O7196" s="8">
        <v>63.8</v>
      </c>
      <c r="P7196" s="14">
        <v>5.1000000000000004E-3</v>
      </c>
      <c r="Q7196" s="8">
        <v>0.33</v>
      </c>
      <c r="R7196" s="8">
        <v>63.47</v>
      </c>
      <c r="S7196" s="8">
        <v>29.7</v>
      </c>
      <c r="T7196" s="8">
        <v>33.770000000000003</v>
      </c>
      <c r="U7196">
        <v>0</v>
      </c>
      <c r="V7196" s="8">
        <v>0</v>
      </c>
      <c r="W7196" s="8">
        <v>0</v>
      </c>
      <c r="X7196" s="8">
        <v>33.770000000000003</v>
      </c>
    </row>
    <row r="7197" spans="1:24" x14ac:dyDescent="0.25">
      <c r="A7197" t="s">
        <v>7523</v>
      </c>
      <c r="B7197" s="1">
        <v>45777</v>
      </c>
      <c r="C7197" t="s">
        <v>391</v>
      </c>
      <c r="D7197" t="s">
        <v>392</v>
      </c>
      <c r="E7197" t="s">
        <v>63</v>
      </c>
      <c r="F7197" t="s">
        <v>54</v>
      </c>
      <c r="G7197" t="s">
        <v>79</v>
      </c>
      <c r="H7197" t="s">
        <v>80</v>
      </c>
      <c r="I7197" t="s">
        <v>112</v>
      </c>
      <c r="J7197" t="s">
        <v>113</v>
      </c>
      <c r="K7197" t="s">
        <v>42</v>
      </c>
      <c r="L7197" s="13">
        <v>8.5</v>
      </c>
      <c r="M7197" s="8">
        <v>2.8</v>
      </c>
      <c r="N7197">
        <v>42</v>
      </c>
      <c r="O7197" s="8">
        <v>357</v>
      </c>
      <c r="P7197" s="14">
        <v>1.7600000000000001E-2</v>
      </c>
      <c r="Q7197" s="8">
        <v>6.28</v>
      </c>
      <c r="R7197" s="8">
        <v>350.72</v>
      </c>
      <c r="S7197" s="8">
        <v>117.6</v>
      </c>
      <c r="T7197" s="8">
        <v>233.12</v>
      </c>
      <c r="U7197">
        <v>0</v>
      </c>
      <c r="V7197" s="8">
        <v>0</v>
      </c>
      <c r="W7197" s="8">
        <v>0</v>
      </c>
      <c r="X7197" s="8">
        <v>233.12</v>
      </c>
    </row>
    <row r="7198" spans="1:24" x14ac:dyDescent="0.25">
      <c r="A7198" t="s">
        <v>7524</v>
      </c>
      <c r="B7198" s="1">
        <v>45452</v>
      </c>
      <c r="C7198" t="s">
        <v>461</v>
      </c>
      <c r="D7198" t="s">
        <v>462</v>
      </c>
      <c r="E7198" t="s">
        <v>27</v>
      </c>
      <c r="F7198" t="s">
        <v>37</v>
      </c>
      <c r="G7198" t="s">
        <v>29</v>
      </c>
      <c r="H7198" t="s">
        <v>30</v>
      </c>
      <c r="I7198" t="s">
        <v>156</v>
      </c>
      <c r="J7198" t="s">
        <v>157</v>
      </c>
      <c r="K7198" t="s">
        <v>42</v>
      </c>
      <c r="L7198" s="13">
        <v>6.2</v>
      </c>
      <c r="M7198" s="8">
        <v>1.9</v>
      </c>
      <c r="N7198">
        <v>4</v>
      </c>
      <c r="O7198" s="8">
        <v>24.8</v>
      </c>
      <c r="P7198" s="14">
        <v>3.9E-2</v>
      </c>
      <c r="Q7198" s="8">
        <v>0.97</v>
      </c>
      <c r="R7198" s="8">
        <v>23.83</v>
      </c>
      <c r="S7198" s="8">
        <v>7.6</v>
      </c>
      <c r="T7198" s="8">
        <v>16.23</v>
      </c>
      <c r="U7198">
        <v>0</v>
      </c>
      <c r="V7198" s="8">
        <v>0</v>
      </c>
      <c r="W7198" s="8">
        <v>0</v>
      </c>
      <c r="X7198" s="8">
        <v>16.23</v>
      </c>
    </row>
    <row r="7199" spans="1:24" x14ac:dyDescent="0.25">
      <c r="A7199" t="s">
        <v>7525</v>
      </c>
      <c r="B7199" s="1">
        <v>45838</v>
      </c>
      <c r="C7199" t="s">
        <v>162</v>
      </c>
      <c r="D7199" t="s">
        <v>163</v>
      </c>
      <c r="E7199" t="s">
        <v>150</v>
      </c>
      <c r="F7199" t="s">
        <v>89</v>
      </c>
      <c r="G7199" t="s">
        <v>151</v>
      </c>
      <c r="H7199" t="s">
        <v>152</v>
      </c>
      <c r="I7199" t="s">
        <v>57</v>
      </c>
      <c r="J7199" t="s">
        <v>58</v>
      </c>
      <c r="K7199" t="s">
        <v>59</v>
      </c>
      <c r="L7199" s="13">
        <v>10.5</v>
      </c>
      <c r="M7199" s="8">
        <v>7.5</v>
      </c>
      <c r="N7199">
        <v>28</v>
      </c>
      <c r="O7199" s="8">
        <v>294</v>
      </c>
      <c r="P7199" s="14">
        <v>2.9000000000000001E-2</v>
      </c>
      <c r="Q7199" s="8">
        <v>8.5299999999999994</v>
      </c>
      <c r="R7199" s="8">
        <v>285.47000000000003</v>
      </c>
      <c r="S7199" s="8">
        <v>210</v>
      </c>
      <c r="T7199" s="8">
        <v>75.47</v>
      </c>
      <c r="U7199">
        <v>0</v>
      </c>
      <c r="V7199" s="8">
        <v>0</v>
      </c>
      <c r="W7199" s="8">
        <v>0</v>
      </c>
      <c r="X7199" s="8">
        <v>75.47</v>
      </c>
    </row>
    <row r="7200" spans="1:24" x14ac:dyDescent="0.25">
      <c r="A7200" t="s">
        <v>7526</v>
      </c>
      <c r="B7200" s="1">
        <v>45517</v>
      </c>
      <c r="C7200" t="s">
        <v>229</v>
      </c>
      <c r="D7200" t="s">
        <v>230</v>
      </c>
      <c r="E7200" t="s">
        <v>27</v>
      </c>
      <c r="F7200" t="s">
        <v>54</v>
      </c>
      <c r="G7200" t="s">
        <v>29</v>
      </c>
      <c r="H7200" t="s">
        <v>30</v>
      </c>
      <c r="I7200" t="s">
        <v>104</v>
      </c>
      <c r="J7200" t="s">
        <v>105</v>
      </c>
      <c r="K7200" t="s">
        <v>49</v>
      </c>
      <c r="L7200" s="13">
        <v>4.2</v>
      </c>
      <c r="M7200" s="8">
        <v>2.8</v>
      </c>
      <c r="N7200">
        <v>48</v>
      </c>
      <c r="O7200" s="8">
        <v>201.6</v>
      </c>
      <c r="P7200" s="14">
        <v>0.38329999999999997</v>
      </c>
      <c r="Q7200" s="8">
        <v>77.27</v>
      </c>
      <c r="R7200" s="8">
        <v>124.33</v>
      </c>
      <c r="S7200" s="8">
        <v>134.4</v>
      </c>
      <c r="T7200" s="8">
        <v>-10.07</v>
      </c>
      <c r="U7200">
        <v>0</v>
      </c>
      <c r="V7200" s="8">
        <v>0</v>
      </c>
      <c r="W7200" s="8">
        <v>0</v>
      </c>
      <c r="X7200" s="8">
        <v>-10.07</v>
      </c>
    </row>
    <row r="7201" spans="1:24" x14ac:dyDescent="0.25">
      <c r="A7201" t="s">
        <v>7527</v>
      </c>
      <c r="B7201" s="1">
        <v>45431</v>
      </c>
      <c r="C7201" t="s">
        <v>309</v>
      </c>
      <c r="D7201" t="s">
        <v>310</v>
      </c>
      <c r="E7201" t="s">
        <v>63</v>
      </c>
      <c r="F7201" t="s">
        <v>54</v>
      </c>
      <c r="G7201" t="s">
        <v>64</v>
      </c>
      <c r="H7201" t="s">
        <v>65</v>
      </c>
      <c r="I7201" t="s">
        <v>156</v>
      </c>
      <c r="J7201" t="s">
        <v>157</v>
      </c>
      <c r="K7201" t="s">
        <v>42</v>
      </c>
      <c r="L7201" s="13">
        <v>6.2</v>
      </c>
      <c r="M7201" s="8">
        <v>1.9</v>
      </c>
      <c r="N7201">
        <v>113</v>
      </c>
      <c r="O7201" s="8">
        <v>700.6</v>
      </c>
      <c r="P7201" s="14">
        <v>2.3300000000000001E-2</v>
      </c>
      <c r="Q7201" s="8">
        <v>16.32</v>
      </c>
      <c r="R7201" s="8">
        <v>684.28</v>
      </c>
      <c r="S7201" s="8">
        <v>214.7</v>
      </c>
      <c r="T7201" s="8">
        <v>469.58</v>
      </c>
      <c r="U7201">
        <v>0</v>
      </c>
      <c r="V7201" s="8">
        <v>0</v>
      </c>
      <c r="W7201" s="8">
        <v>0</v>
      </c>
      <c r="X7201" s="8">
        <v>469.58</v>
      </c>
    </row>
    <row r="7202" spans="1:24" x14ac:dyDescent="0.25">
      <c r="A7202" t="s">
        <v>7528</v>
      </c>
      <c r="B7202" s="1">
        <v>46056</v>
      </c>
      <c r="C7202" t="s">
        <v>403</v>
      </c>
      <c r="D7202" t="s">
        <v>404</v>
      </c>
      <c r="E7202" t="s">
        <v>53</v>
      </c>
      <c r="F7202" t="s">
        <v>37</v>
      </c>
      <c r="G7202" t="s">
        <v>55</v>
      </c>
      <c r="H7202" t="s">
        <v>56</v>
      </c>
      <c r="I7202" t="s">
        <v>84</v>
      </c>
      <c r="J7202" t="s">
        <v>85</v>
      </c>
      <c r="K7202" t="s">
        <v>42</v>
      </c>
      <c r="L7202" s="13">
        <v>9.9</v>
      </c>
      <c r="M7202" s="8">
        <v>3.1</v>
      </c>
      <c r="N7202">
        <v>61</v>
      </c>
      <c r="O7202" s="8">
        <v>603.9</v>
      </c>
      <c r="P7202" s="14">
        <v>9.7999999999999997E-3</v>
      </c>
      <c r="Q7202" s="8">
        <v>5.92</v>
      </c>
      <c r="R7202" s="8">
        <v>597.98</v>
      </c>
      <c r="S7202" s="8">
        <v>189.1</v>
      </c>
      <c r="T7202" s="8">
        <v>408.88</v>
      </c>
      <c r="U7202">
        <v>40</v>
      </c>
      <c r="V7202" s="8">
        <v>392.12</v>
      </c>
      <c r="W7202" s="8">
        <v>144</v>
      </c>
      <c r="X7202" s="8">
        <v>264.88</v>
      </c>
    </row>
    <row r="7203" spans="1:24" x14ac:dyDescent="0.25">
      <c r="A7203" t="s">
        <v>7529</v>
      </c>
      <c r="B7203" s="1">
        <v>45692</v>
      </c>
      <c r="C7203" t="s">
        <v>458</v>
      </c>
      <c r="D7203" t="s">
        <v>459</v>
      </c>
      <c r="E7203" t="s">
        <v>27</v>
      </c>
      <c r="F7203" t="s">
        <v>89</v>
      </c>
      <c r="G7203" t="s">
        <v>38</v>
      </c>
      <c r="H7203" t="s">
        <v>39</v>
      </c>
      <c r="I7203" t="s">
        <v>130</v>
      </c>
      <c r="J7203" t="s">
        <v>131</v>
      </c>
      <c r="K7203" t="s">
        <v>42</v>
      </c>
      <c r="L7203" s="13">
        <v>4.8</v>
      </c>
      <c r="M7203" s="8">
        <v>1.4</v>
      </c>
      <c r="N7203">
        <v>29</v>
      </c>
      <c r="O7203" s="8">
        <v>139.19999999999999</v>
      </c>
      <c r="P7203" s="14">
        <v>0.1368</v>
      </c>
      <c r="Q7203" s="8">
        <v>19.04</v>
      </c>
      <c r="R7203" s="8">
        <v>120.16</v>
      </c>
      <c r="S7203" s="8">
        <v>40.6</v>
      </c>
      <c r="T7203" s="8">
        <v>79.56</v>
      </c>
      <c r="U7203">
        <v>0</v>
      </c>
      <c r="V7203" s="8">
        <v>0</v>
      </c>
      <c r="W7203" s="8">
        <v>0</v>
      </c>
      <c r="X7203" s="8">
        <v>79.56</v>
      </c>
    </row>
    <row r="7204" spans="1:24" x14ac:dyDescent="0.25">
      <c r="A7204" t="s">
        <v>7530</v>
      </c>
      <c r="B7204" s="1">
        <v>46107</v>
      </c>
      <c r="C7204" t="s">
        <v>609</v>
      </c>
      <c r="D7204" t="s">
        <v>610</v>
      </c>
      <c r="E7204" t="s">
        <v>63</v>
      </c>
      <c r="F7204" t="s">
        <v>37</v>
      </c>
      <c r="G7204" t="s">
        <v>79</v>
      </c>
      <c r="H7204" t="s">
        <v>80</v>
      </c>
      <c r="I7204" t="s">
        <v>66</v>
      </c>
      <c r="J7204" t="s">
        <v>67</v>
      </c>
      <c r="K7204" t="s">
        <v>33</v>
      </c>
      <c r="L7204" s="13">
        <v>4.5</v>
      </c>
      <c r="M7204" s="8">
        <v>2.1</v>
      </c>
      <c r="N7204">
        <v>83</v>
      </c>
      <c r="O7204" s="8">
        <v>373.5</v>
      </c>
      <c r="P7204" s="14">
        <v>2.0999999999999999E-3</v>
      </c>
      <c r="Q7204" s="8">
        <v>0.78</v>
      </c>
      <c r="R7204" s="8">
        <v>372.72</v>
      </c>
      <c r="S7204" s="8">
        <v>174.3</v>
      </c>
      <c r="T7204" s="8">
        <v>198.42</v>
      </c>
      <c r="U7204">
        <v>0</v>
      </c>
      <c r="V7204" s="8">
        <v>0</v>
      </c>
      <c r="W7204" s="8">
        <v>0</v>
      </c>
      <c r="X7204" s="8">
        <v>198.42</v>
      </c>
    </row>
    <row r="7205" spans="1:24" x14ac:dyDescent="0.25">
      <c r="A7205" t="s">
        <v>7531</v>
      </c>
      <c r="B7205" s="1">
        <v>46108</v>
      </c>
      <c r="C7205" t="s">
        <v>325</v>
      </c>
      <c r="D7205" t="s">
        <v>326</v>
      </c>
      <c r="E7205" t="s">
        <v>27</v>
      </c>
      <c r="F7205" t="s">
        <v>37</v>
      </c>
      <c r="G7205" t="s">
        <v>38</v>
      </c>
      <c r="H7205" t="s">
        <v>39</v>
      </c>
      <c r="I7205" t="s">
        <v>112</v>
      </c>
      <c r="J7205" t="s">
        <v>113</v>
      </c>
      <c r="K7205" t="s">
        <v>42</v>
      </c>
      <c r="L7205" s="13">
        <v>8.5</v>
      </c>
      <c r="M7205" s="8">
        <v>2.8</v>
      </c>
      <c r="N7205">
        <v>10</v>
      </c>
      <c r="O7205" s="8">
        <v>85</v>
      </c>
      <c r="P7205" s="14">
        <v>3.0499999999999999E-2</v>
      </c>
      <c r="Q7205" s="8">
        <v>2.59</v>
      </c>
      <c r="R7205" s="8">
        <v>82.41</v>
      </c>
      <c r="S7205" s="8">
        <v>28</v>
      </c>
      <c r="T7205" s="8">
        <v>54.41</v>
      </c>
      <c r="U7205">
        <v>0</v>
      </c>
      <c r="V7205" s="8">
        <v>0</v>
      </c>
      <c r="W7205" s="8">
        <v>0</v>
      </c>
      <c r="X7205" s="8">
        <v>54.41</v>
      </c>
    </row>
    <row r="7206" spans="1:24" x14ac:dyDescent="0.25">
      <c r="A7206" t="s">
        <v>7532</v>
      </c>
      <c r="B7206" s="1">
        <v>46161</v>
      </c>
      <c r="C7206" t="s">
        <v>318</v>
      </c>
      <c r="D7206" t="s">
        <v>319</v>
      </c>
      <c r="E7206" t="s">
        <v>27</v>
      </c>
      <c r="F7206" t="s">
        <v>37</v>
      </c>
      <c r="G7206" t="s">
        <v>38</v>
      </c>
      <c r="H7206" t="s">
        <v>39</v>
      </c>
      <c r="I7206" t="s">
        <v>40</v>
      </c>
      <c r="J7206" t="s">
        <v>41</v>
      </c>
      <c r="K7206" t="s">
        <v>42</v>
      </c>
      <c r="L7206" s="13">
        <v>14.5</v>
      </c>
      <c r="M7206" s="8">
        <v>4.2</v>
      </c>
      <c r="N7206">
        <v>3</v>
      </c>
      <c r="O7206" s="8">
        <v>43.5</v>
      </c>
      <c r="P7206" s="14">
        <v>7.6E-3</v>
      </c>
      <c r="Q7206" s="8">
        <v>0.33</v>
      </c>
      <c r="R7206" s="8">
        <v>43.17</v>
      </c>
      <c r="S7206" s="8">
        <v>12.6</v>
      </c>
      <c r="T7206" s="8">
        <v>30.57</v>
      </c>
      <c r="U7206">
        <v>0</v>
      </c>
      <c r="V7206" s="8">
        <v>0</v>
      </c>
      <c r="W7206" s="8">
        <v>0</v>
      </c>
      <c r="X7206" s="8">
        <v>30.57</v>
      </c>
    </row>
    <row r="7207" spans="1:24" x14ac:dyDescent="0.25">
      <c r="A7207" t="s">
        <v>7533</v>
      </c>
      <c r="B7207" s="1">
        <v>45850</v>
      </c>
      <c r="C7207" t="s">
        <v>671</v>
      </c>
      <c r="D7207" t="s">
        <v>672</v>
      </c>
      <c r="E7207" t="s">
        <v>27</v>
      </c>
      <c r="F7207" t="s">
        <v>89</v>
      </c>
      <c r="G7207" t="s">
        <v>38</v>
      </c>
      <c r="H7207" t="s">
        <v>39</v>
      </c>
      <c r="I7207" t="s">
        <v>185</v>
      </c>
      <c r="J7207" t="s">
        <v>186</v>
      </c>
      <c r="K7207" t="s">
        <v>59</v>
      </c>
      <c r="L7207" s="13">
        <v>4.9000000000000004</v>
      </c>
      <c r="M7207" s="8">
        <v>3.1</v>
      </c>
      <c r="N7207">
        <v>28</v>
      </c>
      <c r="O7207" s="8">
        <v>137.19999999999999</v>
      </c>
      <c r="P7207" s="14">
        <v>8.2100000000000006E-2</v>
      </c>
      <c r="Q7207" s="8">
        <v>11.26</v>
      </c>
      <c r="R7207" s="8">
        <v>125.94</v>
      </c>
      <c r="S7207" s="8">
        <v>86.8</v>
      </c>
      <c r="T7207" s="8">
        <v>39.14</v>
      </c>
      <c r="U7207">
        <v>0</v>
      </c>
      <c r="V7207" s="8">
        <v>0</v>
      </c>
      <c r="W7207" s="8">
        <v>0</v>
      </c>
      <c r="X7207" s="8">
        <v>39.14</v>
      </c>
    </row>
    <row r="7208" spans="1:24" x14ac:dyDescent="0.25">
      <c r="A7208" t="s">
        <v>7534</v>
      </c>
      <c r="B7208" s="1">
        <v>45594</v>
      </c>
      <c r="C7208" t="s">
        <v>61</v>
      </c>
      <c r="D7208" t="s">
        <v>62</v>
      </c>
      <c r="E7208" t="s">
        <v>63</v>
      </c>
      <c r="F7208" t="s">
        <v>46</v>
      </c>
      <c r="G7208" t="s">
        <v>79</v>
      </c>
      <c r="H7208" t="s">
        <v>80</v>
      </c>
      <c r="I7208" t="s">
        <v>156</v>
      </c>
      <c r="J7208" t="s">
        <v>157</v>
      </c>
      <c r="K7208" t="s">
        <v>42</v>
      </c>
      <c r="L7208" s="13">
        <v>6.2</v>
      </c>
      <c r="M7208" s="8">
        <v>1.9</v>
      </c>
      <c r="N7208">
        <v>40</v>
      </c>
      <c r="O7208" s="8">
        <v>248</v>
      </c>
      <c r="P7208" s="14">
        <v>0.13950000000000001</v>
      </c>
      <c r="Q7208" s="8">
        <v>34.6</v>
      </c>
      <c r="R7208" s="8">
        <v>213.4</v>
      </c>
      <c r="S7208" s="8">
        <v>76</v>
      </c>
      <c r="T7208" s="8">
        <v>137.4</v>
      </c>
      <c r="U7208">
        <v>0</v>
      </c>
      <c r="V7208" s="8">
        <v>0</v>
      </c>
      <c r="W7208" s="8">
        <v>0</v>
      </c>
      <c r="X7208" s="8">
        <v>137.4</v>
      </c>
    </row>
    <row r="7209" spans="1:24" x14ac:dyDescent="0.25">
      <c r="A7209" t="s">
        <v>7535</v>
      </c>
      <c r="B7209" s="1">
        <v>45941</v>
      </c>
      <c r="C7209" t="s">
        <v>180</v>
      </c>
      <c r="D7209" t="s">
        <v>181</v>
      </c>
      <c r="E7209" t="s">
        <v>63</v>
      </c>
      <c r="F7209" t="s">
        <v>46</v>
      </c>
      <c r="G7209" t="s">
        <v>79</v>
      </c>
      <c r="H7209" t="s">
        <v>80</v>
      </c>
      <c r="I7209" t="s">
        <v>130</v>
      </c>
      <c r="J7209" t="s">
        <v>131</v>
      </c>
      <c r="K7209" t="s">
        <v>42</v>
      </c>
      <c r="L7209" s="13">
        <v>4.8</v>
      </c>
      <c r="M7209" s="8">
        <v>1.4</v>
      </c>
      <c r="N7209">
        <v>18</v>
      </c>
      <c r="O7209" s="8">
        <v>86.4</v>
      </c>
      <c r="P7209" s="14">
        <v>9.0999999999999998E-2</v>
      </c>
      <c r="Q7209" s="8">
        <v>7.86</v>
      </c>
      <c r="R7209" s="8">
        <v>78.540000000000006</v>
      </c>
      <c r="S7209" s="8">
        <v>25.2</v>
      </c>
      <c r="T7209" s="8">
        <v>53.34</v>
      </c>
      <c r="U7209">
        <v>0</v>
      </c>
      <c r="V7209" s="8">
        <v>0</v>
      </c>
      <c r="W7209" s="8">
        <v>0</v>
      </c>
      <c r="X7209" s="8">
        <v>53.34</v>
      </c>
    </row>
    <row r="7210" spans="1:24" x14ac:dyDescent="0.25">
      <c r="A7210" t="s">
        <v>7536</v>
      </c>
      <c r="B7210" s="1">
        <v>45439</v>
      </c>
      <c r="C7210" t="s">
        <v>235</v>
      </c>
      <c r="D7210" t="s">
        <v>236</v>
      </c>
      <c r="E7210" t="s">
        <v>27</v>
      </c>
      <c r="F7210" t="s">
        <v>54</v>
      </c>
      <c r="G7210" t="s">
        <v>38</v>
      </c>
      <c r="H7210" t="s">
        <v>39</v>
      </c>
      <c r="I7210" t="s">
        <v>144</v>
      </c>
      <c r="J7210" t="s">
        <v>145</v>
      </c>
      <c r="K7210" t="s">
        <v>33</v>
      </c>
      <c r="L7210" s="13">
        <v>12</v>
      </c>
      <c r="M7210" s="8">
        <v>6.5</v>
      </c>
      <c r="N7210">
        <v>14</v>
      </c>
      <c r="O7210" s="8">
        <v>168</v>
      </c>
      <c r="P7210" s="14">
        <v>3.9600000000000003E-2</v>
      </c>
      <c r="Q7210" s="8">
        <v>6.65</v>
      </c>
      <c r="R7210" s="8">
        <v>161.35</v>
      </c>
      <c r="S7210" s="8">
        <v>91</v>
      </c>
      <c r="T7210" s="8">
        <v>70.349999999999994</v>
      </c>
      <c r="U7210">
        <v>0</v>
      </c>
      <c r="V7210" s="8">
        <v>0</v>
      </c>
      <c r="W7210" s="8">
        <v>0</v>
      </c>
      <c r="X7210" s="8">
        <v>70.349999999999994</v>
      </c>
    </row>
    <row r="7211" spans="1:24" x14ac:dyDescent="0.25">
      <c r="A7211" t="s">
        <v>7537</v>
      </c>
      <c r="B7211" s="1">
        <v>45597</v>
      </c>
      <c r="C7211" t="s">
        <v>309</v>
      </c>
      <c r="D7211" t="s">
        <v>310</v>
      </c>
      <c r="E7211" t="s">
        <v>63</v>
      </c>
      <c r="F7211" t="s">
        <v>54</v>
      </c>
      <c r="G7211" t="s">
        <v>79</v>
      </c>
      <c r="H7211" t="s">
        <v>80</v>
      </c>
      <c r="I7211" t="s">
        <v>31</v>
      </c>
      <c r="J7211" t="s">
        <v>32</v>
      </c>
      <c r="K7211" t="s">
        <v>33</v>
      </c>
      <c r="L7211" s="13">
        <v>5.8</v>
      </c>
      <c r="M7211" s="8">
        <v>2.7</v>
      </c>
      <c r="N7211">
        <v>84</v>
      </c>
      <c r="O7211" s="8">
        <v>487.2</v>
      </c>
      <c r="P7211" s="14">
        <v>2.1899999999999999E-2</v>
      </c>
      <c r="Q7211" s="8">
        <v>10.67</v>
      </c>
      <c r="R7211" s="8">
        <v>476.53</v>
      </c>
      <c r="S7211" s="8">
        <v>226.8</v>
      </c>
      <c r="T7211" s="8">
        <v>249.73</v>
      </c>
      <c r="U7211">
        <v>0</v>
      </c>
      <c r="V7211" s="8">
        <v>0</v>
      </c>
      <c r="W7211" s="8">
        <v>0</v>
      </c>
      <c r="X7211" s="8">
        <v>249.73</v>
      </c>
    </row>
    <row r="7212" spans="1:24" x14ac:dyDescent="0.25">
      <c r="A7212" t="s">
        <v>7538</v>
      </c>
      <c r="B7212" s="1">
        <v>45985</v>
      </c>
      <c r="C7212" t="s">
        <v>523</v>
      </c>
      <c r="D7212" t="s">
        <v>524</v>
      </c>
      <c r="E7212" t="s">
        <v>27</v>
      </c>
      <c r="F7212" t="s">
        <v>89</v>
      </c>
      <c r="G7212" t="s">
        <v>38</v>
      </c>
      <c r="H7212" t="s">
        <v>39</v>
      </c>
      <c r="I7212" t="s">
        <v>47</v>
      </c>
      <c r="J7212" t="s">
        <v>48</v>
      </c>
      <c r="K7212" t="s">
        <v>49</v>
      </c>
      <c r="L7212" s="13">
        <v>5</v>
      </c>
      <c r="M7212" s="8">
        <v>3.2</v>
      </c>
      <c r="N7212">
        <v>253</v>
      </c>
      <c r="O7212" s="8">
        <v>1265</v>
      </c>
      <c r="P7212" s="14">
        <v>8.4500000000000006E-2</v>
      </c>
      <c r="Q7212" s="8">
        <v>106.89</v>
      </c>
      <c r="R7212" s="8">
        <v>1158.1099999999999</v>
      </c>
      <c r="S7212" s="8">
        <v>809.6</v>
      </c>
      <c r="T7212" s="8">
        <v>348.51</v>
      </c>
      <c r="U7212">
        <v>0</v>
      </c>
      <c r="V7212" s="8">
        <v>0</v>
      </c>
      <c r="W7212" s="8">
        <v>0</v>
      </c>
      <c r="X7212" s="8">
        <v>348.51</v>
      </c>
    </row>
    <row r="7213" spans="1:24" x14ac:dyDescent="0.25">
      <c r="A7213" t="s">
        <v>7539</v>
      </c>
      <c r="B7213" s="1">
        <v>46200</v>
      </c>
      <c r="C7213" t="s">
        <v>609</v>
      </c>
      <c r="D7213" t="s">
        <v>610</v>
      </c>
      <c r="E7213" t="s">
        <v>63</v>
      </c>
      <c r="F7213" t="s">
        <v>37</v>
      </c>
      <c r="G7213" t="s">
        <v>79</v>
      </c>
      <c r="H7213" t="s">
        <v>80</v>
      </c>
      <c r="I7213" t="s">
        <v>40</v>
      </c>
      <c r="J7213" t="s">
        <v>41</v>
      </c>
      <c r="K7213" t="s">
        <v>42</v>
      </c>
      <c r="L7213" s="13">
        <v>14.5</v>
      </c>
      <c r="M7213" s="8">
        <v>4.2</v>
      </c>
      <c r="N7213">
        <v>21</v>
      </c>
      <c r="O7213" s="8">
        <v>304.5</v>
      </c>
      <c r="P7213" s="14">
        <v>6.1000000000000004E-3</v>
      </c>
      <c r="Q7213" s="8">
        <v>1.86</v>
      </c>
      <c r="R7213" s="8">
        <v>302.64</v>
      </c>
      <c r="S7213" s="8">
        <v>88.2</v>
      </c>
      <c r="T7213" s="8">
        <v>214.44</v>
      </c>
      <c r="U7213">
        <v>0</v>
      </c>
      <c r="V7213" s="8">
        <v>0</v>
      </c>
      <c r="W7213" s="8">
        <v>0</v>
      </c>
      <c r="X7213" s="8">
        <v>214.44</v>
      </c>
    </row>
    <row r="7214" spans="1:24" x14ac:dyDescent="0.25">
      <c r="A7214" t="s">
        <v>7540</v>
      </c>
      <c r="B7214" s="1">
        <v>46228</v>
      </c>
      <c r="C7214" t="s">
        <v>198</v>
      </c>
      <c r="D7214" t="s">
        <v>199</v>
      </c>
      <c r="E7214" t="s">
        <v>150</v>
      </c>
      <c r="F7214" t="s">
        <v>54</v>
      </c>
      <c r="G7214" t="s">
        <v>151</v>
      </c>
      <c r="H7214" t="s">
        <v>152</v>
      </c>
      <c r="I7214" t="s">
        <v>156</v>
      </c>
      <c r="J7214" t="s">
        <v>157</v>
      </c>
      <c r="K7214" t="s">
        <v>42</v>
      </c>
      <c r="L7214" s="13">
        <v>6.2</v>
      </c>
      <c r="M7214" s="8">
        <v>1.9</v>
      </c>
      <c r="N7214">
        <v>40</v>
      </c>
      <c r="O7214" s="8">
        <v>248</v>
      </c>
      <c r="P7214" s="14">
        <v>7.4999999999999997E-3</v>
      </c>
      <c r="Q7214" s="8">
        <v>1.86</v>
      </c>
      <c r="R7214" s="8">
        <v>246.14</v>
      </c>
      <c r="S7214" s="8">
        <v>76</v>
      </c>
      <c r="T7214" s="8">
        <v>170.14</v>
      </c>
      <c r="U7214">
        <v>0</v>
      </c>
      <c r="V7214" s="8">
        <v>0</v>
      </c>
      <c r="W7214" s="8">
        <v>0</v>
      </c>
      <c r="X7214" s="8">
        <v>170.14</v>
      </c>
    </row>
    <row r="7215" spans="1:24" x14ac:dyDescent="0.25">
      <c r="A7215" t="s">
        <v>7541</v>
      </c>
      <c r="B7215" s="1">
        <v>46106</v>
      </c>
      <c r="C7215" t="s">
        <v>667</v>
      </c>
      <c r="D7215" t="s">
        <v>668</v>
      </c>
      <c r="E7215" t="s">
        <v>63</v>
      </c>
      <c r="F7215" t="s">
        <v>54</v>
      </c>
      <c r="G7215" t="s">
        <v>64</v>
      </c>
      <c r="H7215" t="s">
        <v>65</v>
      </c>
      <c r="I7215" t="s">
        <v>104</v>
      </c>
      <c r="J7215" t="s">
        <v>105</v>
      </c>
      <c r="K7215" t="s">
        <v>49</v>
      </c>
      <c r="L7215" s="13">
        <v>4.2</v>
      </c>
      <c r="M7215" s="8">
        <v>2.8</v>
      </c>
      <c r="N7215">
        <v>113</v>
      </c>
      <c r="O7215" s="8">
        <v>474.6</v>
      </c>
      <c r="P7215" s="14">
        <v>4.0000000000000001E-3</v>
      </c>
      <c r="Q7215" s="8">
        <v>1.9</v>
      </c>
      <c r="R7215" s="8">
        <v>472.7</v>
      </c>
      <c r="S7215" s="8">
        <v>316.39999999999998</v>
      </c>
      <c r="T7215" s="8">
        <v>156.30000000000001</v>
      </c>
      <c r="U7215">
        <v>0</v>
      </c>
      <c r="V7215" s="8">
        <v>0</v>
      </c>
      <c r="W7215" s="8">
        <v>0</v>
      </c>
      <c r="X7215" s="8">
        <v>156.30000000000001</v>
      </c>
    </row>
    <row r="7216" spans="1:24" x14ac:dyDescent="0.25">
      <c r="A7216" t="s">
        <v>7542</v>
      </c>
      <c r="B7216" s="1">
        <v>46179</v>
      </c>
      <c r="C7216" t="s">
        <v>301</v>
      </c>
      <c r="D7216" t="s">
        <v>302</v>
      </c>
      <c r="E7216" t="s">
        <v>63</v>
      </c>
      <c r="F7216" t="s">
        <v>37</v>
      </c>
      <c r="G7216" t="s">
        <v>79</v>
      </c>
      <c r="H7216" t="s">
        <v>80</v>
      </c>
      <c r="I7216" t="s">
        <v>66</v>
      </c>
      <c r="J7216" t="s">
        <v>67</v>
      </c>
      <c r="K7216" t="s">
        <v>33</v>
      </c>
      <c r="L7216" s="13">
        <v>4.5</v>
      </c>
      <c r="M7216" s="8">
        <v>2.1</v>
      </c>
      <c r="N7216">
        <v>7</v>
      </c>
      <c r="O7216" s="8">
        <v>31.5</v>
      </c>
      <c r="P7216" s="14">
        <v>4.7000000000000002E-3</v>
      </c>
      <c r="Q7216" s="8">
        <v>0.15</v>
      </c>
      <c r="R7216" s="8">
        <v>31.35</v>
      </c>
      <c r="S7216" s="8">
        <v>14.7</v>
      </c>
      <c r="T7216" s="8">
        <v>16.649999999999999</v>
      </c>
      <c r="U7216">
        <v>0</v>
      </c>
      <c r="V7216" s="8">
        <v>0</v>
      </c>
      <c r="W7216" s="8">
        <v>0</v>
      </c>
      <c r="X7216" s="8">
        <v>16.649999999999999</v>
      </c>
    </row>
    <row r="7217" spans="1:24" x14ac:dyDescent="0.25">
      <c r="A7217" t="s">
        <v>7543</v>
      </c>
      <c r="B7217" s="1">
        <v>46038</v>
      </c>
      <c r="C7217" t="s">
        <v>584</v>
      </c>
      <c r="D7217" t="s">
        <v>585</v>
      </c>
      <c r="E7217" t="s">
        <v>27</v>
      </c>
      <c r="F7217" t="s">
        <v>37</v>
      </c>
      <c r="G7217" t="s">
        <v>29</v>
      </c>
      <c r="H7217" t="s">
        <v>30</v>
      </c>
      <c r="I7217" t="s">
        <v>31</v>
      </c>
      <c r="J7217" t="s">
        <v>32</v>
      </c>
      <c r="K7217" t="s">
        <v>33</v>
      </c>
      <c r="L7217" s="13">
        <v>5.8</v>
      </c>
      <c r="M7217" s="8">
        <v>2.7</v>
      </c>
      <c r="N7217">
        <v>1</v>
      </c>
      <c r="O7217" s="8">
        <v>5.8</v>
      </c>
      <c r="P7217" s="14">
        <v>1.7500000000000002E-2</v>
      </c>
      <c r="Q7217" s="8">
        <v>0.1</v>
      </c>
      <c r="R7217" s="8">
        <v>5.7</v>
      </c>
      <c r="S7217" s="8">
        <v>2.7</v>
      </c>
      <c r="T7217" s="8">
        <v>3</v>
      </c>
      <c r="U7217">
        <v>0</v>
      </c>
      <c r="V7217" s="8">
        <v>0</v>
      </c>
      <c r="W7217" s="8">
        <v>0</v>
      </c>
      <c r="X7217" s="8">
        <v>3</v>
      </c>
    </row>
    <row r="7218" spans="1:24" x14ac:dyDescent="0.25">
      <c r="A7218" t="s">
        <v>7544</v>
      </c>
      <c r="B7218" s="1">
        <v>45955</v>
      </c>
      <c r="C7218" t="s">
        <v>51</v>
      </c>
      <c r="D7218" t="s">
        <v>52</v>
      </c>
      <c r="E7218" t="s">
        <v>53</v>
      </c>
      <c r="F7218" t="s">
        <v>54</v>
      </c>
      <c r="G7218" t="s">
        <v>55</v>
      </c>
      <c r="H7218" t="s">
        <v>56</v>
      </c>
      <c r="I7218" t="s">
        <v>156</v>
      </c>
      <c r="J7218" t="s">
        <v>157</v>
      </c>
      <c r="K7218" t="s">
        <v>42</v>
      </c>
      <c r="L7218" s="13">
        <v>6.2</v>
      </c>
      <c r="M7218" s="8">
        <v>1.9</v>
      </c>
      <c r="N7218">
        <v>46</v>
      </c>
      <c r="O7218" s="8">
        <v>285.2</v>
      </c>
      <c r="P7218" s="14">
        <v>6.7999999999999996E-3</v>
      </c>
      <c r="Q7218" s="8">
        <v>1.94</v>
      </c>
      <c r="R7218" s="8">
        <v>283.26</v>
      </c>
      <c r="S7218" s="8">
        <v>87.4</v>
      </c>
      <c r="T7218" s="8">
        <v>195.86</v>
      </c>
      <c r="U7218">
        <v>0</v>
      </c>
      <c r="V7218" s="8">
        <v>0</v>
      </c>
      <c r="W7218" s="8">
        <v>0</v>
      </c>
      <c r="X7218" s="8">
        <v>195.86</v>
      </c>
    </row>
    <row r="7219" spans="1:24" x14ac:dyDescent="0.25">
      <c r="A7219" t="s">
        <v>7545</v>
      </c>
      <c r="B7219" s="1">
        <v>45674</v>
      </c>
      <c r="C7219" t="s">
        <v>255</v>
      </c>
      <c r="D7219" t="s">
        <v>256</v>
      </c>
      <c r="E7219" t="s">
        <v>27</v>
      </c>
      <c r="F7219" t="s">
        <v>89</v>
      </c>
      <c r="G7219" t="s">
        <v>38</v>
      </c>
      <c r="H7219" t="s">
        <v>39</v>
      </c>
      <c r="I7219" t="s">
        <v>130</v>
      </c>
      <c r="J7219" t="s">
        <v>131</v>
      </c>
      <c r="K7219" t="s">
        <v>42</v>
      </c>
      <c r="L7219" s="13">
        <v>4.8</v>
      </c>
      <c r="M7219" s="8">
        <v>1.4</v>
      </c>
      <c r="N7219">
        <v>493</v>
      </c>
      <c r="O7219" s="8">
        <v>2366.4</v>
      </c>
      <c r="P7219" s="14">
        <v>8.3900000000000002E-2</v>
      </c>
      <c r="Q7219" s="8">
        <v>198.54</v>
      </c>
      <c r="R7219" s="8">
        <v>2167.86</v>
      </c>
      <c r="S7219" s="8">
        <v>690.2</v>
      </c>
      <c r="T7219" s="8">
        <v>1477.66</v>
      </c>
      <c r="U7219">
        <v>0</v>
      </c>
      <c r="V7219" s="8">
        <v>0</v>
      </c>
      <c r="W7219" s="8">
        <v>0</v>
      </c>
      <c r="X7219" s="8">
        <v>1477.66</v>
      </c>
    </row>
    <row r="7220" spans="1:24" x14ac:dyDescent="0.25">
      <c r="A7220" t="s">
        <v>7546</v>
      </c>
      <c r="B7220" s="1">
        <v>46264</v>
      </c>
      <c r="C7220" t="s">
        <v>480</v>
      </c>
      <c r="D7220" t="s">
        <v>481</v>
      </c>
      <c r="E7220" t="s">
        <v>63</v>
      </c>
      <c r="F7220" t="s">
        <v>54</v>
      </c>
      <c r="G7220" t="s">
        <v>64</v>
      </c>
      <c r="H7220" t="s">
        <v>65</v>
      </c>
      <c r="I7220" t="s">
        <v>31</v>
      </c>
      <c r="J7220" t="s">
        <v>32</v>
      </c>
      <c r="K7220" t="s">
        <v>33</v>
      </c>
      <c r="L7220" s="13">
        <v>5.8</v>
      </c>
      <c r="M7220" s="8">
        <v>2.7</v>
      </c>
      <c r="N7220">
        <v>172</v>
      </c>
      <c r="O7220" s="8">
        <v>997.6</v>
      </c>
      <c r="P7220" s="14">
        <v>8.3999999999999995E-3</v>
      </c>
      <c r="Q7220" s="8">
        <v>8.3800000000000008</v>
      </c>
      <c r="R7220" s="8">
        <v>989.22</v>
      </c>
      <c r="S7220" s="8">
        <v>464.4</v>
      </c>
      <c r="T7220" s="8">
        <v>524.82000000000005</v>
      </c>
      <c r="U7220">
        <v>0</v>
      </c>
      <c r="V7220" s="8">
        <v>0</v>
      </c>
      <c r="W7220" s="8">
        <v>0</v>
      </c>
      <c r="X7220" s="8">
        <v>524.82000000000005</v>
      </c>
    </row>
    <row r="7221" spans="1:24" x14ac:dyDescent="0.25">
      <c r="A7221" t="s">
        <v>7547</v>
      </c>
      <c r="B7221" s="1">
        <v>45303</v>
      </c>
      <c r="C7221" t="s">
        <v>391</v>
      </c>
      <c r="D7221" t="s">
        <v>392</v>
      </c>
      <c r="E7221" t="s">
        <v>63</v>
      </c>
      <c r="F7221" t="s">
        <v>54</v>
      </c>
      <c r="G7221" t="s">
        <v>64</v>
      </c>
      <c r="H7221" t="s">
        <v>65</v>
      </c>
      <c r="I7221" t="s">
        <v>84</v>
      </c>
      <c r="J7221" t="s">
        <v>85</v>
      </c>
      <c r="K7221" t="s">
        <v>42</v>
      </c>
      <c r="L7221" s="13">
        <v>9.9</v>
      </c>
      <c r="M7221" s="8">
        <v>3.1</v>
      </c>
      <c r="N7221">
        <v>31</v>
      </c>
      <c r="O7221" s="8">
        <v>306.89999999999998</v>
      </c>
      <c r="P7221" s="14">
        <v>0.47889999999999999</v>
      </c>
      <c r="Q7221" s="8">
        <v>146.97</v>
      </c>
      <c r="R7221" s="8">
        <v>159.93</v>
      </c>
      <c r="S7221" s="8">
        <v>96.1</v>
      </c>
      <c r="T7221" s="8">
        <v>63.83</v>
      </c>
      <c r="U7221">
        <v>0</v>
      </c>
      <c r="V7221" s="8">
        <v>0</v>
      </c>
      <c r="W7221" s="8">
        <v>0</v>
      </c>
      <c r="X7221" s="8">
        <v>63.83</v>
      </c>
    </row>
    <row r="7222" spans="1:24" x14ac:dyDescent="0.25">
      <c r="A7222" t="s">
        <v>7548</v>
      </c>
      <c r="B7222" s="1">
        <v>45858</v>
      </c>
      <c r="C7222" t="s">
        <v>394</v>
      </c>
      <c r="D7222" t="s">
        <v>395</v>
      </c>
      <c r="E7222" t="s">
        <v>71</v>
      </c>
      <c r="F7222" t="s">
        <v>37</v>
      </c>
      <c r="G7222" t="s">
        <v>72</v>
      </c>
      <c r="H7222" t="s">
        <v>73</v>
      </c>
      <c r="I7222" t="s">
        <v>47</v>
      </c>
      <c r="J7222" t="s">
        <v>48</v>
      </c>
      <c r="K7222" t="s">
        <v>49</v>
      </c>
      <c r="L7222" s="13">
        <v>5</v>
      </c>
      <c r="M7222" s="8">
        <v>3.2</v>
      </c>
      <c r="N7222">
        <v>6</v>
      </c>
      <c r="O7222" s="8">
        <v>30</v>
      </c>
      <c r="P7222" s="14">
        <v>1.2E-2</v>
      </c>
      <c r="Q7222" s="8">
        <v>0.36</v>
      </c>
      <c r="R7222" s="8">
        <v>29.64</v>
      </c>
      <c r="S7222" s="8">
        <v>19.2</v>
      </c>
      <c r="T7222" s="8">
        <v>10.44</v>
      </c>
      <c r="U7222">
        <v>0</v>
      </c>
      <c r="V7222" s="8">
        <v>0</v>
      </c>
      <c r="W7222" s="8">
        <v>0</v>
      </c>
      <c r="X7222" s="8">
        <v>10.44</v>
      </c>
    </row>
    <row r="7223" spans="1:24" x14ac:dyDescent="0.25">
      <c r="A7223" t="s">
        <v>7549</v>
      </c>
      <c r="B7223" s="1">
        <v>46187</v>
      </c>
      <c r="C7223" t="s">
        <v>215</v>
      </c>
      <c r="D7223" t="s">
        <v>216</v>
      </c>
      <c r="E7223" t="s">
        <v>27</v>
      </c>
      <c r="F7223" t="s">
        <v>54</v>
      </c>
      <c r="G7223" t="s">
        <v>29</v>
      </c>
      <c r="H7223" t="s">
        <v>30</v>
      </c>
      <c r="I7223" t="s">
        <v>144</v>
      </c>
      <c r="J7223" t="s">
        <v>145</v>
      </c>
      <c r="K7223" t="s">
        <v>33</v>
      </c>
      <c r="L7223" s="13">
        <v>12</v>
      </c>
      <c r="M7223" s="8">
        <v>6.5</v>
      </c>
      <c r="N7223">
        <v>76</v>
      </c>
      <c r="O7223" s="8">
        <v>912</v>
      </c>
      <c r="P7223" s="14">
        <v>2.1600000000000001E-2</v>
      </c>
      <c r="Q7223" s="8">
        <v>19.7</v>
      </c>
      <c r="R7223" s="8">
        <v>892.3</v>
      </c>
      <c r="S7223" s="8">
        <v>494</v>
      </c>
      <c r="T7223" s="8">
        <v>398.3</v>
      </c>
      <c r="U7223">
        <v>0</v>
      </c>
      <c r="V7223" s="8">
        <v>0</v>
      </c>
      <c r="W7223" s="8">
        <v>0</v>
      </c>
      <c r="X7223" s="8">
        <v>398.3</v>
      </c>
    </row>
    <row r="7224" spans="1:24" x14ac:dyDescent="0.25">
      <c r="A7224" t="s">
        <v>7550</v>
      </c>
      <c r="B7224" s="1">
        <v>45860</v>
      </c>
      <c r="C7224" t="s">
        <v>168</v>
      </c>
      <c r="D7224" t="s">
        <v>169</v>
      </c>
      <c r="E7224" t="s">
        <v>63</v>
      </c>
      <c r="F7224" t="s">
        <v>46</v>
      </c>
      <c r="G7224" t="s">
        <v>79</v>
      </c>
      <c r="H7224" t="s">
        <v>80</v>
      </c>
      <c r="I7224" t="s">
        <v>99</v>
      </c>
      <c r="J7224" t="s">
        <v>100</v>
      </c>
      <c r="K7224" t="s">
        <v>49</v>
      </c>
      <c r="L7224" s="13">
        <v>3.8</v>
      </c>
      <c r="M7224" s="8">
        <v>2.6</v>
      </c>
      <c r="N7224">
        <v>1</v>
      </c>
      <c r="O7224" s="8">
        <v>3.8</v>
      </c>
      <c r="P7224" s="14">
        <v>0.24579999999999999</v>
      </c>
      <c r="Q7224" s="8">
        <v>0.93</v>
      </c>
      <c r="R7224" s="8">
        <v>2.87</v>
      </c>
      <c r="S7224" s="8">
        <v>2.6</v>
      </c>
      <c r="T7224" s="8">
        <v>0.27</v>
      </c>
      <c r="U7224">
        <v>0</v>
      </c>
      <c r="V7224" s="8">
        <v>0</v>
      </c>
      <c r="W7224" s="8">
        <v>0</v>
      </c>
      <c r="X7224" s="8">
        <v>0.27</v>
      </c>
    </row>
    <row r="7225" spans="1:24" x14ac:dyDescent="0.25">
      <c r="A7225" t="s">
        <v>7551</v>
      </c>
      <c r="B7225" s="1">
        <v>45436</v>
      </c>
      <c r="C7225" t="s">
        <v>201</v>
      </c>
      <c r="D7225" t="s">
        <v>202</v>
      </c>
      <c r="E7225" t="s">
        <v>53</v>
      </c>
      <c r="F7225" t="s">
        <v>46</v>
      </c>
      <c r="G7225" t="s">
        <v>55</v>
      </c>
      <c r="H7225" t="s">
        <v>56</v>
      </c>
      <c r="I7225" t="s">
        <v>99</v>
      </c>
      <c r="J7225" t="s">
        <v>100</v>
      </c>
      <c r="K7225" t="s">
        <v>49</v>
      </c>
      <c r="L7225" s="13">
        <v>3.8</v>
      </c>
      <c r="M7225" s="8">
        <v>2.6</v>
      </c>
      <c r="N7225">
        <v>18</v>
      </c>
      <c r="O7225" s="8">
        <v>68.400000000000006</v>
      </c>
      <c r="P7225" s="14">
        <v>9.5600000000000004E-2</v>
      </c>
      <c r="Q7225" s="8">
        <v>6.54</v>
      </c>
      <c r="R7225" s="8">
        <v>61.86</v>
      </c>
      <c r="S7225" s="8">
        <v>46.8</v>
      </c>
      <c r="T7225" s="8">
        <v>15.06</v>
      </c>
      <c r="U7225">
        <v>0</v>
      </c>
      <c r="V7225" s="8">
        <v>0</v>
      </c>
      <c r="W7225" s="8">
        <v>0</v>
      </c>
      <c r="X7225" s="8">
        <v>15.06</v>
      </c>
    </row>
    <row r="7226" spans="1:24" x14ac:dyDescent="0.25">
      <c r="A7226" t="s">
        <v>7552</v>
      </c>
      <c r="B7226" s="1">
        <v>45418</v>
      </c>
      <c r="C7226" t="s">
        <v>403</v>
      </c>
      <c r="D7226" t="s">
        <v>404</v>
      </c>
      <c r="E7226" t="s">
        <v>53</v>
      </c>
      <c r="F7226" t="s">
        <v>37</v>
      </c>
      <c r="G7226" t="s">
        <v>55</v>
      </c>
      <c r="H7226" t="s">
        <v>56</v>
      </c>
      <c r="I7226" t="s">
        <v>122</v>
      </c>
      <c r="J7226" t="s">
        <v>123</v>
      </c>
      <c r="K7226" t="s">
        <v>59</v>
      </c>
      <c r="L7226" s="13">
        <v>5.5</v>
      </c>
      <c r="M7226" s="8">
        <v>3.8</v>
      </c>
      <c r="N7226">
        <v>85</v>
      </c>
      <c r="O7226" s="8">
        <v>467.5</v>
      </c>
      <c r="P7226" s="14">
        <v>2.4500000000000001E-2</v>
      </c>
      <c r="Q7226" s="8">
        <v>11.45</v>
      </c>
      <c r="R7226" s="8">
        <v>456.05</v>
      </c>
      <c r="S7226" s="8">
        <v>323</v>
      </c>
      <c r="T7226" s="8">
        <v>133.05000000000001</v>
      </c>
      <c r="U7226">
        <v>0</v>
      </c>
      <c r="V7226" s="8">
        <v>0</v>
      </c>
      <c r="W7226" s="8">
        <v>0</v>
      </c>
      <c r="X7226" s="8">
        <v>133.05000000000001</v>
      </c>
    </row>
    <row r="7227" spans="1:24" x14ac:dyDescent="0.25">
      <c r="A7227" t="s">
        <v>7553</v>
      </c>
      <c r="B7227" s="1">
        <v>45334</v>
      </c>
      <c r="C7227" t="s">
        <v>223</v>
      </c>
      <c r="D7227" t="s">
        <v>224</v>
      </c>
      <c r="E7227" t="s">
        <v>27</v>
      </c>
      <c r="F7227" t="s">
        <v>28</v>
      </c>
      <c r="G7227" t="s">
        <v>29</v>
      </c>
      <c r="H7227" t="s">
        <v>30</v>
      </c>
      <c r="I7227" t="s">
        <v>144</v>
      </c>
      <c r="J7227" t="s">
        <v>145</v>
      </c>
      <c r="K7227" t="s">
        <v>33</v>
      </c>
      <c r="L7227" s="13">
        <v>12</v>
      </c>
      <c r="M7227" s="8">
        <v>6.5</v>
      </c>
      <c r="N7227">
        <v>244</v>
      </c>
      <c r="O7227" s="8">
        <v>2928</v>
      </c>
      <c r="P7227" s="14">
        <v>2.8500000000000001E-2</v>
      </c>
      <c r="Q7227" s="8">
        <v>83.45</v>
      </c>
      <c r="R7227" s="8">
        <v>2844.55</v>
      </c>
      <c r="S7227" s="8">
        <v>1586</v>
      </c>
      <c r="T7227" s="8">
        <v>1258.55</v>
      </c>
      <c r="U7227">
        <v>0</v>
      </c>
      <c r="V7227" s="8">
        <v>0</v>
      </c>
      <c r="W7227" s="8">
        <v>0</v>
      </c>
      <c r="X7227" s="8">
        <v>1258.55</v>
      </c>
    </row>
    <row r="7228" spans="1:24" x14ac:dyDescent="0.25">
      <c r="A7228" t="s">
        <v>7554</v>
      </c>
      <c r="B7228" s="1">
        <v>45297</v>
      </c>
      <c r="C7228" t="s">
        <v>97</v>
      </c>
      <c r="D7228" t="s">
        <v>98</v>
      </c>
      <c r="E7228" t="s">
        <v>63</v>
      </c>
      <c r="F7228" t="s">
        <v>54</v>
      </c>
      <c r="G7228" t="s">
        <v>64</v>
      </c>
      <c r="H7228" t="s">
        <v>65</v>
      </c>
      <c r="I7228" t="s">
        <v>40</v>
      </c>
      <c r="J7228" t="s">
        <v>41</v>
      </c>
      <c r="K7228" t="s">
        <v>42</v>
      </c>
      <c r="L7228" s="13">
        <v>14.5</v>
      </c>
      <c r="M7228" s="8">
        <v>4.2</v>
      </c>
      <c r="N7228">
        <v>108</v>
      </c>
      <c r="O7228" s="8">
        <v>1566</v>
      </c>
      <c r="P7228" s="14">
        <v>2.5000000000000001E-3</v>
      </c>
      <c r="Q7228" s="8">
        <v>3.92</v>
      </c>
      <c r="R7228" s="8">
        <v>1562.08</v>
      </c>
      <c r="S7228" s="8">
        <v>453.6</v>
      </c>
      <c r="T7228" s="8">
        <v>1108.48</v>
      </c>
      <c r="U7228">
        <v>5</v>
      </c>
      <c r="V7228" s="8">
        <v>72.319999999999993</v>
      </c>
      <c r="W7228" s="8">
        <v>23.5</v>
      </c>
      <c r="X7228" s="8">
        <v>1084.98</v>
      </c>
    </row>
    <row r="7229" spans="1:24" x14ac:dyDescent="0.25">
      <c r="A7229" t="s">
        <v>7555</v>
      </c>
      <c r="B7229" s="1">
        <v>45878</v>
      </c>
      <c r="C7229" t="s">
        <v>371</v>
      </c>
      <c r="D7229" t="s">
        <v>372</v>
      </c>
      <c r="E7229" t="s">
        <v>63</v>
      </c>
      <c r="F7229" t="s">
        <v>54</v>
      </c>
      <c r="G7229" t="s">
        <v>79</v>
      </c>
      <c r="H7229" t="s">
        <v>80</v>
      </c>
      <c r="I7229" t="s">
        <v>66</v>
      </c>
      <c r="J7229" t="s">
        <v>67</v>
      </c>
      <c r="K7229" t="s">
        <v>33</v>
      </c>
      <c r="L7229" s="13">
        <v>4.5</v>
      </c>
      <c r="M7229" s="8">
        <v>2.1</v>
      </c>
      <c r="N7229">
        <v>49</v>
      </c>
      <c r="O7229" s="8">
        <v>220.5</v>
      </c>
      <c r="P7229" s="14">
        <v>1.29E-2</v>
      </c>
      <c r="Q7229" s="8">
        <v>2.84</v>
      </c>
      <c r="R7229" s="8">
        <v>217.66</v>
      </c>
      <c r="S7229" s="8">
        <v>102.9</v>
      </c>
      <c r="T7229" s="8">
        <v>114.76</v>
      </c>
      <c r="U7229">
        <v>0</v>
      </c>
      <c r="V7229" s="8">
        <v>0</v>
      </c>
      <c r="W7229" s="8">
        <v>0</v>
      </c>
      <c r="X7229" s="8">
        <v>114.76</v>
      </c>
    </row>
    <row r="7230" spans="1:24" x14ac:dyDescent="0.25">
      <c r="A7230" t="s">
        <v>7556</v>
      </c>
      <c r="B7230" s="1">
        <v>45902</v>
      </c>
      <c r="C7230" t="s">
        <v>461</v>
      </c>
      <c r="D7230" t="s">
        <v>462</v>
      </c>
      <c r="E7230" t="s">
        <v>27</v>
      </c>
      <c r="F7230" t="s">
        <v>37</v>
      </c>
      <c r="G7230" t="s">
        <v>29</v>
      </c>
      <c r="H7230" t="s">
        <v>30</v>
      </c>
      <c r="I7230" t="s">
        <v>66</v>
      </c>
      <c r="J7230" t="s">
        <v>67</v>
      </c>
      <c r="K7230" t="s">
        <v>33</v>
      </c>
      <c r="L7230" s="13">
        <v>4.5</v>
      </c>
      <c r="M7230" s="8">
        <v>2.1</v>
      </c>
      <c r="N7230">
        <v>11</v>
      </c>
      <c r="O7230" s="8">
        <v>49.5</v>
      </c>
      <c r="P7230" s="14">
        <v>1.2800000000000001E-2</v>
      </c>
      <c r="Q7230" s="8">
        <v>0.63</v>
      </c>
      <c r="R7230" s="8">
        <v>48.87</v>
      </c>
      <c r="S7230" s="8">
        <v>23.1</v>
      </c>
      <c r="T7230" s="8">
        <v>25.77</v>
      </c>
      <c r="U7230">
        <v>0</v>
      </c>
      <c r="V7230" s="8">
        <v>0</v>
      </c>
      <c r="W7230" s="8">
        <v>0</v>
      </c>
      <c r="X7230" s="8">
        <v>25.77</v>
      </c>
    </row>
    <row r="7231" spans="1:24" x14ac:dyDescent="0.25">
      <c r="A7231" t="s">
        <v>7557</v>
      </c>
      <c r="B7231" s="1">
        <v>45695</v>
      </c>
      <c r="C7231" t="s">
        <v>191</v>
      </c>
      <c r="D7231" t="s">
        <v>192</v>
      </c>
      <c r="E7231" t="s">
        <v>150</v>
      </c>
      <c r="F7231" t="s">
        <v>54</v>
      </c>
      <c r="G7231" t="s">
        <v>151</v>
      </c>
      <c r="H7231" t="s">
        <v>152</v>
      </c>
      <c r="I7231" t="s">
        <v>127</v>
      </c>
      <c r="J7231" t="s">
        <v>128</v>
      </c>
      <c r="K7231" t="s">
        <v>33</v>
      </c>
      <c r="L7231" s="13">
        <v>7.2</v>
      </c>
      <c r="M7231" s="8">
        <v>3.6</v>
      </c>
      <c r="N7231">
        <v>57</v>
      </c>
      <c r="O7231" s="8">
        <v>410.4</v>
      </c>
      <c r="P7231" s="14">
        <v>8.9999999999999998E-4</v>
      </c>
      <c r="Q7231" s="8">
        <v>0.37</v>
      </c>
      <c r="R7231" s="8">
        <v>410.03</v>
      </c>
      <c r="S7231" s="8">
        <v>205.2</v>
      </c>
      <c r="T7231" s="8">
        <v>204.83</v>
      </c>
      <c r="U7231">
        <v>0</v>
      </c>
      <c r="V7231" s="8">
        <v>0</v>
      </c>
      <c r="W7231" s="8">
        <v>0</v>
      </c>
      <c r="X7231" s="8">
        <v>204.83</v>
      </c>
    </row>
    <row r="7232" spans="1:24" x14ac:dyDescent="0.25">
      <c r="A7232" t="s">
        <v>7558</v>
      </c>
      <c r="B7232" s="1">
        <v>45842</v>
      </c>
      <c r="C7232" t="s">
        <v>174</v>
      </c>
      <c r="D7232" t="s">
        <v>175</v>
      </c>
      <c r="E7232" t="s">
        <v>150</v>
      </c>
      <c r="F7232" t="s">
        <v>54</v>
      </c>
      <c r="G7232" t="s">
        <v>151</v>
      </c>
      <c r="H7232" t="s">
        <v>152</v>
      </c>
      <c r="I7232" t="s">
        <v>122</v>
      </c>
      <c r="J7232" t="s">
        <v>123</v>
      </c>
      <c r="K7232" t="s">
        <v>59</v>
      </c>
      <c r="L7232" s="13">
        <v>5.5</v>
      </c>
      <c r="M7232" s="8">
        <v>3.8</v>
      </c>
      <c r="N7232">
        <v>347</v>
      </c>
      <c r="O7232" s="8">
        <v>1908.5</v>
      </c>
      <c r="P7232" s="14">
        <v>2.9999999999999997E-4</v>
      </c>
      <c r="Q7232" s="8">
        <v>0.56999999999999995</v>
      </c>
      <c r="R7232" s="8">
        <v>1907.93</v>
      </c>
      <c r="S7232" s="8">
        <v>1318.6</v>
      </c>
      <c r="T7232" s="8">
        <v>589.33000000000004</v>
      </c>
      <c r="U7232">
        <v>0</v>
      </c>
      <c r="V7232" s="8">
        <v>0</v>
      </c>
      <c r="W7232" s="8">
        <v>0</v>
      </c>
      <c r="X7232" s="8">
        <v>589.33000000000004</v>
      </c>
    </row>
    <row r="7233" spans="1:24" x14ac:dyDescent="0.25">
      <c r="A7233" t="s">
        <v>7559</v>
      </c>
      <c r="B7233" s="1">
        <v>45852</v>
      </c>
      <c r="C7233" t="s">
        <v>208</v>
      </c>
      <c r="D7233" t="s">
        <v>209</v>
      </c>
      <c r="E7233" t="s">
        <v>27</v>
      </c>
      <c r="F7233" t="s">
        <v>54</v>
      </c>
      <c r="G7233" t="s">
        <v>38</v>
      </c>
      <c r="H7233" t="s">
        <v>39</v>
      </c>
      <c r="I7233" t="s">
        <v>66</v>
      </c>
      <c r="J7233" t="s">
        <v>67</v>
      </c>
      <c r="K7233" t="s">
        <v>33</v>
      </c>
      <c r="L7233" s="13">
        <v>4.5</v>
      </c>
      <c r="M7233" s="8">
        <v>2.1</v>
      </c>
      <c r="N7233">
        <v>203</v>
      </c>
      <c r="O7233" s="8">
        <v>913.5</v>
      </c>
      <c r="P7233" s="14">
        <v>0.38379999999999997</v>
      </c>
      <c r="Q7233" s="8">
        <v>350.6</v>
      </c>
      <c r="R7233" s="8">
        <v>562.9</v>
      </c>
      <c r="S7233" s="8">
        <v>426.3</v>
      </c>
      <c r="T7233" s="8">
        <v>136.6</v>
      </c>
      <c r="U7233">
        <v>0</v>
      </c>
      <c r="V7233" s="8">
        <v>0</v>
      </c>
      <c r="W7233" s="8">
        <v>0</v>
      </c>
      <c r="X7233" s="8">
        <v>136.6</v>
      </c>
    </row>
    <row r="7234" spans="1:24" x14ac:dyDescent="0.25">
      <c r="A7234" t="s">
        <v>7560</v>
      </c>
      <c r="B7234" s="1">
        <v>46261</v>
      </c>
      <c r="C7234" t="s">
        <v>615</v>
      </c>
      <c r="D7234" t="s">
        <v>616</v>
      </c>
      <c r="E7234" t="s">
        <v>150</v>
      </c>
      <c r="F7234" t="s">
        <v>89</v>
      </c>
      <c r="G7234" t="s">
        <v>151</v>
      </c>
      <c r="H7234" t="s">
        <v>152</v>
      </c>
      <c r="I7234" t="s">
        <v>66</v>
      </c>
      <c r="J7234" t="s">
        <v>67</v>
      </c>
      <c r="K7234" t="s">
        <v>33</v>
      </c>
      <c r="L7234" s="13">
        <v>4.5</v>
      </c>
      <c r="M7234" s="8">
        <v>2.1</v>
      </c>
      <c r="N7234">
        <v>50</v>
      </c>
      <c r="O7234" s="8">
        <v>225</v>
      </c>
      <c r="P7234" s="14">
        <v>5.7999999999999996E-3</v>
      </c>
      <c r="Q7234" s="8">
        <v>1.3</v>
      </c>
      <c r="R7234" s="8">
        <v>223.7</v>
      </c>
      <c r="S7234" s="8">
        <v>105</v>
      </c>
      <c r="T7234" s="8">
        <v>118.7</v>
      </c>
      <c r="U7234">
        <v>0</v>
      </c>
      <c r="V7234" s="8">
        <v>0</v>
      </c>
      <c r="W7234" s="8">
        <v>0</v>
      </c>
      <c r="X7234" s="8">
        <v>118.7</v>
      </c>
    </row>
    <row r="7235" spans="1:24" x14ac:dyDescent="0.25">
      <c r="A7235" t="s">
        <v>7561</v>
      </c>
      <c r="B7235" s="1">
        <v>45379</v>
      </c>
      <c r="C7235" t="s">
        <v>337</v>
      </c>
      <c r="D7235" t="s">
        <v>338</v>
      </c>
      <c r="E7235" t="s">
        <v>27</v>
      </c>
      <c r="F7235" t="s">
        <v>54</v>
      </c>
      <c r="G7235" t="s">
        <v>38</v>
      </c>
      <c r="H7235" t="s">
        <v>39</v>
      </c>
      <c r="I7235" t="s">
        <v>40</v>
      </c>
      <c r="J7235" t="s">
        <v>41</v>
      </c>
      <c r="K7235" t="s">
        <v>42</v>
      </c>
      <c r="L7235" s="13">
        <v>14.5</v>
      </c>
      <c r="M7235" s="8">
        <v>4.2</v>
      </c>
      <c r="N7235">
        <v>67</v>
      </c>
      <c r="O7235" s="8">
        <v>971.5</v>
      </c>
      <c r="P7235" s="14">
        <v>1.18E-2</v>
      </c>
      <c r="Q7235" s="8">
        <v>11.46</v>
      </c>
      <c r="R7235" s="8">
        <v>960.04</v>
      </c>
      <c r="S7235" s="8">
        <v>281.39999999999998</v>
      </c>
      <c r="T7235" s="8">
        <v>678.64</v>
      </c>
      <c r="U7235">
        <v>12</v>
      </c>
      <c r="V7235" s="8">
        <v>171.95</v>
      </c>
      <c r="W7235" s="8">
        <v>56.4</v>
      </c>
      <c r="X7235" s="8">
        <v>622.24</v>
      </c>
    </row>
    <row r="7236" spans="1:24" x14ac:dyDescent="0.25">
      <c r="A7236" t="s">
        <v>7562</v>
      </c>
      <c r="B7236" s="1">
        <v>45604</v>
      </c>
      <c r="C7236" t="s">
        <v>35</v>
      </c>
      <c r="D7236" t="s">
        <v>36</v>
      </c>
      <c r="E7236" t="s">
        <v>27</v>
      </c>
      <c r="F7236" t="s">
        <v>37</v>
      </c>
      <c r="G7236" t="s">
        <v>29</v>
      </c>
      <c r="H7236" t="s">
        <v>30</v>
      </c>
      <c r="I7236" t="s">
        <v>144</v>
      </c>
      <c r="J7236" t="s">
        <v>145</v>
      </c>
      <c r="K7236" t="s">
        <v>33</v>
      </c>
      <c r="L7236" s="13">
        <v>12</v>
      </c>
      <c r="M7236" s="8">
        <v>6.5</v>
      </c>
      <c r="N7236">
        <v>11</v>
      </c>
      <c r="O7236" s="8">
        <v>132</v>
      </c>
      <c r="P7236" s="14">
        <v>1.6199999999999999E-2</v>
      </c>
      <c r="Q7236" s="8">
        <v>2.14</v>
      </c>
      <c r="R7236" s="8">
        <v>129.86000000000001</v>
      </c>
      <c r="S7236" s="8">
        <v>71.5</v>
      </c>
      <c r="T7236" s="8">
        <v>58.36</v>
      </c>
      <c r="U7236">
        <v>0</v>
      </c>
      <c r="V7236" s="8">
        <v>0</v>
      </c>
      <c r="W7236" s="8">
        <v>0</v>
      </c>
      <c r="X7236" s="8">
        <v>58.36</v>
      </c>
    </row>
    <row r="7237" spans="1:24" x14ac:dyDescent="0.25">
      <c r="A7237" t="s">
        <v>7563</v>
      </c>
      <c r="B7237" s="1">
        <v>45507</v>
      </c>
      <c r="C7237" t="s">
        <v>162</v>
      </c>
      <c r="D7237" t="s">
        <v>163</v>
      </c>
      <c r="E7237" t="s">
        <v>150</v>
      </c>
      <c r="F7237" t="s">
        <v>89</v>
      </c>
      <c r="G7237" t="s">
        <v>151</v>
      </c>
      <c r="H7237" t="s">
        <v>152</v>
      </c>
      <c r="I7237" t="s">
        <v>104</v>
      </c>
      <c r="J7237" t="s">
        <v>105</v>
      </c>
      <c r="K7237" t="s">
        <v>49</v>
      </c>
      <c r="L7237" s="13">
        <v>4.2</v>
      </c>
      <c r="M7237" s="8">
        <v>2.8</v>
      </c>
      <c r="N7237">
        <v>137</v>
      </c>
      <c r="O7237" s="8">
        <v>575.4</v>
      </c>
      <c r="P7237" s="14">
        <v>4.8899999999999999E-2</v>
      </c>
      <c r="Q7237" s="8">
        <v>28.14</v>
      </c>
      <c r="R7237" s="8">
        <v>547.26</v>
      </c>
      <c r="S7237" s="8">
        <v>383.6</v>
      </c>
      <c r="T7237" s="8">
        <v>163.66</v>
      </c>
      <c r="U7237">
        <v>0</v>
      </c>
      <c r="V7237" s="8">
        <v>0</v>
      </c>
      <c r="W7237" s="8">
        <v>0</v>
      </c>
      <c r="X7237" s="8">
        <v>163.66</v>
      </c>
    </row>
    <row r="7238" spans="1:24" x14ac:dyDescent="0.25">
      <c r="A7238" t="s">
        <v>7564</v>
      </c>
      <c r="B7238" s="1">
        <v>46058</v>
      </c>
      <c r="C7238" t="s">
        <v>136</v>
      </c>
      <c r="D7238" t="s">
        <v>137</v>
      </c>
      <c r="E7238" t="s">
        <v>71</v>
      </c>
      <c r="F7238" t="s">
        <v>54</v>
      </c>
      <c r="G7238" t="s">
        <v>165</v>
      </c>
      <c r="H7238" t="s">
        <v>166</v>
      </c>
      <c r="I7238" t="s">
        <v>156</v>
      </c>
      <c r="J7238" t="s">
        <v>157</v>
      </c>
      <c r="K7238" t="s">
        <v>42</v>
      </c>
      <c r="L7238" s="13">
        <v>6.2</v>
      </c>
      <c r="M7238" s="8">
        <v>1.9</v>
      </c>
      <c r="N7238">
        <v>36</v>
      </c>
      <c r="O7238" s="8">
        <v>223.2</v>
      </c>
      <c r="P7238" s="14">
        <v>1E-3</v>
      </c>
      <c r="Q7238" s="8">
        <v>0.22</v>
      </c>
      <c r="R7238" s="8">
        <v>222.98</v>
      </c>
      <c r="S7238" s="8">
        <v>68.400000000000006</v>
      </c>
      <c r="T7238" s="8">
        <v>154.58000000000001</v>
      </c>
      <c r="U7238">
        <v>0</v>
      </c>
      <c r="V7238" s="8">
        <v>0</v>
      </c>
      <c r="W7238" s="8">
        <v>0</v>
      </c>
      <c r="X7238" s="8">
        <v>154.58000000000001</v>
      </c>
    </row>
    <row r="7239" spans="1:24" x14ac:dyDescent="0.25">
      <c r="A7239" t="s">
        <v>7565</v>
      </c>
      <c r="B7239" s="1">
        <v>46051</v>
      </c>
      <c r="C7239" t="s">
        <v>241</v>
      </c>
      <c r="D7239" t="s">
        <v>242</v>
      </c>
      <c r="E7239" t="s">
        <v>71</v>
      </c>
      <c r="F7239" t="s">
        <v>89</v>
      </c>
      <c r="G7239" t="s">
        <v>72</v>
      </c>
      <c r="H7239" t="s">
        <v>73</v>
      </c>
      <c r="I7239" t="s">
        <v>127</v>
      </c>
      <c r="J7239" t="s">
        <v>128</v>
      </c>
      <c r="K7239" t="s">
        <v>33</v>
      </c>
      <c r="L7239" s="13">
        <v>7.2</v>
      </c>
      <c r="M7239" s="8">
        <v>3.6</v>
      </c>
      <c r="N7239">
        <v>80</v>
      </c>
      <c r="O7239" s="8">
        <v>576</v>
      </c>
      <c r="P7239" s="14">
        <v>9.5699999999999993E-2</v>
      </c>
      <c r="Q7239" s="8">
        <v>55.12</v>
      </c>
      <c r="R7239" s="8">
        <v>520.88</v>
      </c>
      <c r="S7239" s="8">
        <v>288</v>
      </c>
      <c r="T7239" s="8">
        <v>232.88</v>
      </c>
      <c r="U7239">
        <v>0</v>
      </c>
      <c r="V7239" s="8">
        <v>0</v>
      </c>
      <c r="W7239" s="8">
        <v>0</v>
      </c>
      <c r="X7239" s="8">
        <v>232.88</v>
      </c>
    </row>
    <row r="7240" spans="1:24" x14ac:dyDescent="0.25">
      <c r="A7240" t="s">
        <v>7566</v>
      </c>
      <c r="B7240" s="1">
        <v>46217</v>
      </c>
      <c r="C7240" t="s">
        <v>523</v>
      </c>
      <c r="D7240" t="s">
        <v>524</v>
      </c>
      <c r="E7240" t="s">
        <v>27</v>
      </c>
      <c r="F7240" t="s">
        <v>89</v>
      </c>
      <c r="G7240" t="s">
        <v>38</v>
      </c>
      <c r="H7240" t="s">
        <v>39</v>
      </c>
      <c r="I7240" t="s">
        <v>156</v>
      </c>
      <c r="J7240" t="s">
        <v>157</v>
      </c>
      <c r="K7240" t="s">
        <v>42</v>
      </c>
      <c r="L7240" s="13">
        <v>6.2</v>
      </c>
      <c r="M7240" s="8">
        <v>1.9</v>
      </c>
      <c r="N7240">
        <v>183</v>
      </c>
      <c r="O7240" s="8">
        <v>1134.5999999999999</v>
      </c>
      <c r="P7240" s="14">
        <v>2.58E-2</v>
      </c>
      <c r="Q7240" s="8">
        <v>29.27</v>
      </c>
      <c r="R7240" s="8">
        <v>1105.33</v>
      </c>
      <c r="S7240" s="8">
        <v>347.7</v>
      </c>
      <c r="T7240" s="8">
        <v>757.63</v>
      </c>
      <c r="U7240">
        <v>0</v>
      </c>
      <c r="V7240" s="8">
        <v>0</v>
      </c>
      <c r="W7240" s="8">
        <v>0</v>
      </c>
      <c r="X7240" s="8">
        <v>757.63</v>
      </c>
    </row>
    <row r="7241" spans="1:24" x14ac:dyDescent="0.25">
      <c r="A7241" t="s">
        <v>7567</v>
      </c>
      <c r="B7241" s="1">
        <v>46035</v>
      </c>
      <c r="C7241" t="s">
        <v>244</v>
      </c>
      <c r="D7241" t="s">
        <v>245</v>
      </c>
      <c r="E7241" t="s">
        <v>53</v>
      </c>
      <c r="F7241" t="s">
        <v>46</v>
      </c>
      <c r="G7241" t="s">
        <v>55</v>
      </c>
      <c r="H7241" t="s">
        <v>56</v>
      </c>
      <c r="I7241" t="s">
        <v>99</v>
      </c>
      <c r="J7241" t="s">
        <v>100</v>
      </c>
      <c r="K7241" t="s">
        <v>49</v>
      </c>
      <c r="L7241" s="13">
        <v>3.8</v>
      </c>
      <c r="M7241" s="8">
        <v>2.6</v>
      </c>
      <c r="N7241">
        <v>7</v>
      </c>
      <c r="O7241" s="8">
        <v>26.6</v>
      </c>
      <c r="P7241" s="14">
        <v>0.19969999999999999</v>
      </c>
      <c r="Q7241" s="8">
        <v>5.31</v>
      </c>
      <c r="R7241" s="8">
        <v>21.29</v>
      </c>
      <c r="S7241" s="8">
        <v>18.2</v>
      </c>
      <c r="T7241" s="8">
        <v>3.09</v>
      </c>
      <c r="U7241">
        <v>0</v>
      </c>
      <c r="V7241" s="8">
        <v>0</v>
      </c>
      <c r="W7241" s="8">
        <v>0</v>
      </c>
      <c r="X7241" s="8">
        <v>3.09</v>
      </c>
    </row>
    <row r="7242" spans="1:24" x14ac:dyDescent="0.25">
      <c r="A7242" t="s">
        <v>7568</v>
      </c>
      <c r="B7242" s="1">
        <v>45644</v>
      </c>
      <c r="C7242" t="s">
        <v>400</v>
      </c>
      <c r="D7242" t="s">
        <v>401</v>
      </c>
      <c r="E7242" t="s">
        <v>27</v>
      </c>
      <c r="F7242" t="s">
        <v>28</v>
      </c>
      <c r="G7242" t="s">
        <v>38</v>
      </c>
      <c r="H7242" t="s">
        <v>39</v>
      </c>
      <c r="I7242" t="s">
        <v>130</v>
      </c>
      <c r="J7242" t="s">
        <v>131</v>
      </c>
      <c r="K7242" t="s">
        <v>42</v>
      </c>
      <c r="L7242" s="13">
        <v>4.8</v>
      </c>
      <c r="M7242" s="8">
        <v>1.4</v>
      </c>
      <c r="N7242">
        <v>22</v>
      </c>
      <c r="O7242" s="8">
        <v>105.6</v>
      </c>
      <c r="P7242" s="14">
        <v>7.1000000000000004E-3</v>
      </c>
      <c r="Q7242" s="8">
        <v>0.75</v>
      </c>
      <c r="R7242" s="8">
        <v>104.85</v>
      </c>
      <c r="S7242" s="8">
        <v>30.8</v>
      </c>
      <c r="T7242" s="8">
        <v>74.05</v>
      </c>
      <c r="U7242">
        <v>19</v>
      </c>
      <c r="V7242" s="8">
        <v>90.55</v>
      </c>
      <c r="W7242" s="8">
        <v>36.1</v>
      </c>
      <c r="X7242" s="8">
        <v>37.950000000000003</v>
      </c>
    </row>
    <row r="7243" spans="1:24" x14ac:dyDescent="0.25">
      <c r="A7243" t="s">
        <v>7569</v>
      </c>
      <c r="B7243" s="1">
        <v>45508</v>
      </c>
      <c r="C7243" t="s">
        <v>386</v>
      </c>
      <c r="D7243" t="s">
        <v>387</v>
      </c>
      <c r="E7243" t="s">
        <v>27</v>
      </c>
      <c r="F7243" t="s">
        <v>54</v>
      </c>
      <c r="G7243" t="s">
        <v>29</v>
      </c>
      <c r="H7243" t="s">
        <v>30</v>
      </c>
      <c r="I7243" t="s">
        <v>185</v>
      </c>
      <c r="J7243" t="s">
        <v>186</v>
      </c>
      <c r="K7243" t="s">
        <v>59</v>
      </c>
      <c r="L7243" s="13">
        <v>4.9000000000000004</v>
      </c>
      <c r="M7243" s="8">
        <v>3.1</v>
      </c>
      <c r="N7243">
        <v>136</v>
      </c>
      <c r="O7243" s="8">
        <v>666.4</v>
      </c>
      <c r="P7243" s="14">
        <v>2.76E-2</v>
      </c>
      <c r="Q7243" s="8">
        <v>18.39</v>
      </c>
      <c r="R7243" s="8">
        <v>648.01</v>
      </c>
      <c r="S7243" s="8">
        <v>421.6</v>
      </c>
      <c r="T7243" s="8">
        <v>226.41</v>
      </c>
      <c r="U7243">
        <v>0</v>
      </c>
      <c r="V7243" s="8">
        <v>0</v>
      </c>
      <c r="W7243" s="8">
        <v>0</v>
      </c>
      <c r="X7243" s="8">
        <v>226.41</v>
      </c>
    </row>
    <row r="7244" spans="1:24" x14ac:dyDescent="0.25">
      <c r="A7244" t="s">
        <v>7570</v>
      </c>
      <c r="B7244" s="1">
        <v>45714</v>
      </c>
      <c r="C7244" t="s">
        <v>211</v>
      </c>
      <c r="D7244" t="s">
        <v>212</v>
      </c>
      <c r="E7244" t="s">
        <v>27</v>
      </c>
      <c r="F7244" t="s">
        <v>37</v>
      </c>
      <c r="G7244" t="s">
        <v>38</v>
      </c>
      <c r="H7244" t="s">
        <v>39</v>
      </c>
      <c r="I7244" t="s">
        <v>74</v>
      </c>
      <c r="J7244" t="s">
        <v>75</v>
      </c>
      <c r="K7244" t="s">
        <v>49</v>
      </c>
      <c r="L7244" s="13">
        <v>11</v>
      </c>
      <c r="M7244" s="8">
        <v>6.8</v>
      </c>
      <c r="N7244">
        <v>32</v>
      </c>
      <c r="O7244" s="8">
        <v>352</v>
      </c>
      <c r="P7244" s="14">
        <v>8.9999999999999998E-4</v>
      </c>
      <c r="Q7244" s="8">
        <v>0.32</v>
      </c>
      <c r="R7244" s="8">
        <v>351.68</v>
      </c>
      <c r="S7244" s="8">
        <v>217.6</v>
      </c>
      <c r="T7244" s="8">
        <v>134.08000000000001</v>
      </c>
      <c r="U7244">
        <v>0</v>
      </c>
      <c r="V7244" s="8">
        <v>0</v>
      </c>
      <c r="W7244" s="8">
        <v>0</v>
      </c>
      <c r="X7244" s="8">
        <v>134.08000000000001</v>
      </c>
    </row>
    <row r="7245" spans="1:24" x14ac:dyDescent="0.25">
      <c r="A7245" t="s">
        <v>7571</v>
      </c>
      <c r="B7245" s="1">
        <v>46219</v>
      </c>
      <c r="C7245" t="s">
        <v>528</v>
      </c>
      <c r="D7245" t="s">
        <v>529</v>
      </c>
      <c r="E7245" t="s">
        <v>27</v>
      </c>
      <c r="F7245" t="s">
        <v>54</v>
      </c>
      <c r="G7245" t="s">
        <v>38</v>
      </c>
      <c r="H7245" t="s">
        <v>39</v>
      </c>
      <c r="I7245" t="s">
        <v>84</v>
      </c>
      <c r="J7245" t="s">
        <v>85</v>
      </c>
      <c r="K7245" t="s">
        <v>42</v>
      </c>
      <c r="L7245" s="13">
        <v>9.9</v>
      </c>
      <c r="M7245" s="8">
        <v>3.1</v>
      </c>
      <c r="N7245">
        <v>183</v>
      </c>
      <c r="O7245" s="8">
        <v>1811.7</v>
      </c>
      <c r="P7245" s="14">
        <v>1.01E-2</v>
      </c>
      <c r="Q7245" s="8">
        <v>18.3</v>
      </c>
      <c r="R7245" s="8">
        <v>1793.4</v>
      </c>
      <c r="S7245" s="8">
        <v>567.29999999999995</v>
      </c>
      <c r="T7245" s="8">
        <v>1226.0999999999999</v>
      </c>
      <c r="U7245">
        <v>0</v>
      </c>
      <c r="V7245" s="8">
        <v>0</v>
      </c>
      <c r="W7245" s="8">
        <v>0</v>
      </c>
      <c r="X7245" s="8">
        <v>1226.0999999999999</v>
      </c>
    </row>
    <row r="7246" spans="1:24" x14ac:dyDescent="0.25">
      <c r="A7246" t="s">
        <v>7572</v>
      </c>
      <c r="B7246" s="1">
        <v>45953</v>
      </c>
      <c r="C7246" t="s">
        <v>154</v>
      </c>
      <c r="D7246" t="s">
        <v>155</v>
      </c>
      <c r="E7246" t="s">
        <v>150</v>
      </c>
      <c r="F7246" t="s">
        <v>46</v>
      </c>
      <c r="G7246" t="s">
        <v>151</v>
      </c>
      <c r="H7246" t="s">
        <v>152</v>
      </c>
      <c r="I7246" t="s">
        <v>84</v>
      </c>
      <c r="J7246" t="s">
        <v>85</v>
      </c>
      <c r="K7246" t="s">
        <v>42</v>
      </c>
      <c r="L7246" s="13">
        <v>9.9</v>
      </c>
      <c r="M7246" s="8">
        <v>3.1</v>
      </c>
      <c r="N7246">
        <v>24</v>
      </c>
      <c r="O7246" s="8">
        <v>237.6</v>
      </c>
      <c r="P7246" s="14">
        <v>9.3100000000000002E-2</v>
      </c>
      <c r="Q7246" s="8">
        <v>22.12</v>
      </c>
      <c r="R7246" s="8">
        <v>215.48</v>
      </c>
      <c r="S7246" s="8">
        <v>74.400000000000006</v>
      </c>
      <c r="T7246" s="8">
        <v>141.08000000000001</v>
      </c>
      <c r="U7246">
        <v>0</v>
      </c>
      <c r="V7246" s="8">
        <v>0</v>
      </c>
      <c r="W7246" s="8">
        <v>0</v>
      </c>
      <c r="X7246" s="8">
        <v>141.08000000000001</v>
      </c>
    </row>
    <row r="7247" spans="1:24" x14ac:dyDescent="0.25">
      <c r="A7247" t="s">
        <v>7573</v>
      </c>
      <c r="B7247" s="1">
        <v>46163</v>
      </c>
      <c r="C7247" t="s">
        <v>266</v>
      </c>
      <c r="D7247" t="s">
        <v>267</v>
      </c>
      <c r="E7247" t="s">
        <v>53</v>
      </c>
      <c r="F7247" t="s">
        <v>54</v>
      </c>
      <c r="G7247" t="s">
        <v>55</v>
      </c>
      <c r="H7247" t="s">
        <v>56</v>
      </c>
      <c r="I7247" t="s">
        <v>156</v>
      </c>
      <c r="J7247" t="s">
        <v>157</v>
      </c>
      <c r="K7247" t="s">
        <v>42</v>
      </c>
      <c r="L7247" s="13">
        <v>6.2</v>
      </c>
      <c r="M7247" s="8">
        <v>1.9</v>
      </c>
      <c r="N7247">
        <v>119</v>
      </c>
      <c r="O7247" s="8">
        <v>737.8</v>
      </c>
      <c r="P7247" s="14">
        <v>1E-3</v>
      </c>
      <c r="Q7247" s="8">
        <v>0.74</v>
      </c>
      <c r="R7247" s="8">
        <v>737.06</v>
      </c>
      <c r="S7247" s="8">
        <v>226.1</v>
      </c>
      <c r="T7247" s="8">
        <v>510.96</v>
      </c>
      <c r="U7247">
        <v>0</v>
      </c>
      <c r="V7247" s="8">
        <v>0</v>
      </c>
      <c r="W7247" s="8">
        <v>0</v>
      </c>
      <c r="X7247" s="8">
        <v>510.96</v>
      </c>
    </row>
    <row r="7248" spans="1:24" x14ac:dyDescent="0.25">
      <c r="A7248" t="s">
        <v>7574</v>
      </c>
      <c r="B7248" s="1">
        <v>45816</v>
      </c>
      <c r="C7248" t="s">
        <v>427</v>
      </c>
      <c r="D7248" t="s">
        <v>428</v>
      </c>
      <c r="E7248" t="s">
        <v>150</v>
      </c>
      <c r="F7248" t="s">
        <v>46</v>
      </c>
      <c r="G7248" t="s">
        <v>151</v>
      </c>
      <c r="H7248" t="s">
        <v>152</v>
      </c>
      <c r="I7248" t="s">
        <v>122</v>
      </c>
      <c r="J7248" t="s">
        <v>123</v>
      </c>
      <c r="K7248" t="s">
        <v>59</v>
      </c>
      <c r="L7248" s="13">
        <v>5.5</v>
      </c>
      <c r="M7248" s="8">
        <v>3.8</v>
      </c>
      <c r="N7248">
        <v>2</v>
      </c>
      <c r="O7248" s="8">
        <v>11</v>
      </c>
      <c r="P7248" s="14">
        <v>1.9300000000000001E-2</v>
      </c>
      <c r="Q7248" s="8">
        <v>0.21</v>
      </c>
      <c r="R7248" s="8">
        <v>10.79</v>
      </c>
      <c r="S7248" s="8">
        <v>7.6</v>
      </c>
      <c r="T7248" s="8">
        <v>3.19</v>
      </c>
      <c r="U7248">
        <v>0</v>
      </c>
      <c r="V7248" s="8">
        <v>0</v>
      </c>
      <c r="W7248" s="8">
        <v>0</v>
      </c>
      <c r="X7248" s="8">
        <v>3.19</v>
      </c>
    </row>
    <row r="7249" spans="1:24" x14ac:dyDescent="0.25">
      <c r="A7249" t="s">
        <v>7575</v>
      </c>
      <c r="B7249" s="1">
        <v>45437</v>
      </c>
      <c r="C7249" t="s">
        <v>805</v>
      </c>
      <c r="D7249" t="s">
        <v>806</v>
      </c>
      <c r="E7249" t="s">
        <v>63</v>
      </c>
      <c r="F7249" t="s">
        <v>89</v>
      </c>
      <c r="G7249" t="s">
        <v>64</v>
      </c>
      <c r="H7249" t="s">
        <v>65</v>
      </c>
      <c r="I7249" t="s">
        <v>130</v>
      </c>
      <c r="J7249" t="s">
        <v>131</v>
      </c>
      <c r="K7249" t="s">
        <v>42</v>
      </c>
      <c r="L7249" s="13">
        <v>4.8</v>
      </c>
      <c r="M7249" s="8">
        <v>1.4</v>
      </c>
      <c r="N7249">
        <v>83</v>
      </c>
      <c r="O7249" s="8">
        <v>398.4</v>
      </c>
      <c r="P7249" s="14">
        <v>0.161</v>
      </c>
      <c r="Q7249" s="8">
        <v>64.14</v>
      </c>
      <c r="R7249" s="8">
        <v>334.26</v>
      </c>
      <c r="S7249" s="8">
        <v>116.2</v>
      </c>
      <c r="T7249" s="8">
        <v>218.06</v>
      </c>
      <c r="U7249">
        <v>23</v>
      </c>
      <c r="V7249" s="8">
        <v>92.63</v>
      </c>
      <c r="W7249" s="8">
        <v>43.7</v>
      </c>
      <c r="X7249" s="8">
        <v>174.36</v>
      </c>
    </row>
    <row r="7250" spans="1:24" x14ac:dyDescent="0.25">
      <c r="A7250" t="s">
        <v>7576</v>
      </c>
      <c r="B7250" s="1">
        <v>45456</v>
      </c>
      <c r="C7250" t="s">
        <v>125</v>
      </c>
      <c r="D7250" t="s">
        <v>126</v>
      </c>
      <c r="E7250" t="s">
        <v>27</v>
      </c>
      <c r="F7250" t="s">
        <v>89</v>
      </c>
      <c r="G7250" t="s">
        <v>29</v>
      </c>
      <c r="H7250" t="s">
        <v>30</v>
      </c>
      <c r="I7250" t="s">
        <v>74</v>
      </c>
      <c r="J7250" t="s">
        <v>75</v>
      </c>
      <c r="K7250" t="s">
        <v>49</v>
      </c>
      <c r="L7250" s="13">
        <v>11</v>
      </c>
      <c r="M7250" s="8">
        <v>6.8</v>
      </c>
      <c r="N7250">
        <v>190</v>
      </c>
      <c r="O7250" s="8">
        <v>2090</v>
      </c>
      <c r="P7250" s="14">
        <v>0.12429999999999999</v>
      </c>
      <c r="Q7250" s="8">
        <v>259.79000000000002</v>
      </c>
      <c r="R7250" s="8">
        <v>1830.21</v>
      </c>
      <c r="S7250" s="8">
        <v>1292</v>
      </c>
      <c r="T7250" s="8">
        <v>538.21</v>
      </c>
      <c r="U7250">
        <v>0</v>
      </c>
      <c r="V7250" s="8">
        <v>0</v>
      </c>
      <c r="W7250" s="8">
        <v>0</v>
      </c>
      <c r="X7250" s="8">
        <v>538.21</v>
      </c>
    </row>
    <row r="7251" spans="1:24" x14ac:dyDescent="0.25">
      <c r="A7251" t="s">
        <v>7577</v>
      </c>
      <c r="B7251" s="1">
        <v>45480</v>
      </c>
      <c r="C7251" t="s">
        <v>758</v>
      </c>
      <c r="D7251" t="s">
        <v>759</v>
      </c>
      <c r="E7251" t="s">
        <v>27</v>
      </c>
      <c r="F7251" t="s">
        <v>37</v>
      </c>
      <c r="G7251" t="s">
        <v>38</v>
      </c>
      <c r="H7251" t="s">
        <v>39</v>
      </c>
      <c r="I7251" t="s">
        <v>40</v>
      </c>
      <c r="J7251" t="s">
        <v>41</v>
      </c>
      <c r="K7251" t="s">
        <v>42</v>
      </c>
      <c r="L7251" s="13">
        <v>14.5</v>
      </c>
      <c r="M7251" s="8">
        <v>4.2</v>
      </c>
      <c r="N7251">
        <v>11</v>
      </c>
      <c r="O7251" s="8">
        <v>159.5</v>
      </c>
      <c r="P7251" s="14">
        <v>4.82E-2</v>
      </c>
      <c r="Q7251" s="8">
        <v>7.69</v>
      </c>
      <c r="R7251" s="8">
        <v>151.81</v>
      </c>
      <c r="S7251" s="8">
        <v>46.2</v>
      </c>
      <c r="T7251" s="8">
        <v>105.61</v>
      </c>
      <c r="U7251">
        <v>0</v>
      </c>
      <c r="V7251" s="8">
        <v>0</v>
      </c>
      <c r="W7251" s="8">
        <v>0</v>
      </c>
      <c r="X7251" s="8">
        <v>105.61</v>
      </c>
    </row>
    <row r="7252" spans="1:24" x14ac:dyDescent="0.25">
      <c r="A7252" t="s">
        <v>7578</v>
      </c>
      <c r="B7252" s="1">
        <v>45518</v>
      </c>
      <c r="C7252" t="s">
        <v>82</v>
      </c>
      <c r="D7252" t="s">
        <v>83</v>
      </c>
      <c r="E7252" t="s">
        <v>71</v>
      </c>
      <c r="F7252" t="s">
        <v>46</v>
      </c>
      <c r="G7252" t="s">
        <v>165</v>
      </c>
      <c r="H7252" t="s">
        <v>166</v>
      </c>
      <c r="I7252" t="s">
        <v>74</v>
      </c>
      <c r="J7252" t="s">
        <v>75</v>
      </c>
      <c r="K7252" t="s">
        <v>49</v>
      </c>
      <c r="L7252" s="13">
        <v>11</v>
      </c>
      <c r="M7252" s="8">
        <v>6.8</v>
      </c>
      <c r="N7252">
        <v>58</v>
      </c>
      <c r="O7252" s="8">
        <v>638</v>
      </c>
      <c r="P7252" s="14">
        <v>0.1143</v>
      </c>
      <c r="Q7252" s="8">
        <v>72.92</v>
      </c>
      <c r="R7252" s="8">
        <v>565.08000000000004</v>
      </c>
      <c r="S7252" s="8">
        <v>394.4</v>
      </c>
      <c r="T7252" s="8">
        <v>170.68</v>
      </c>
      <c r="U7252">
        <v>0</v>
      </c>
      <c r="V7252" s="8">
        <v>0</v>
      </c>
      <c r="W7252" s="8">
        <v>0</v>
      </c>
      <c r="X7252" s="8">
        <v>170.68</v>
      </c>
    </row>
    <row r="7253" spans="1:24" x14ac:dyDescent="0.25">
      <c r="A7253" t="s">
        <v>7579</v>
      </c>
      <c r="B7253" s="1">
        <v>45923</v>
      </c>
      <c r="C7253" t="s">
        <v>44</v>
      </c>
      <c r="D7253" t="s">
        <v>45</v>
      </c>
      <c r="E7253" t="s">
        <v>27</v>
      </c>
      <c r="F7253" t="s">
        <v>46</v>
      </c>
      <c r="G7253" t="s">
        <v>29</v>
      </c>
      <c r="H7253" t="s">
        <v>30</v>
      </c>
      <c r="I7253" t="s">
        <v>84</v>
      </c>
      <c r="J7253" t="s">
        <v>85</v>
      </c>
      <c r="K7253" t="s">
        <v>42</v>
      </c>
      <c r="L7253" s="13">
        <v>9.9</v>
      </c>
      <c r="M7253" s="8">
        <v>3.1</v>
      </c>
      <c r="N7253">
        <v>13</v>
      </c>
      <c r="O7253" s="8">
        <v>128.69999999999999</v>
      </c>
      <c r="P7253" s="14">
        <v>0.107</v>
      </c>
      <c r="Q7253" s="8">
        <v>13.77</v>
      </c>
      <c r="R7253" s="8">
        <v>114.93</v>
      </c>
      <c r="S7253" s="8">
        <v>40.299999999999997</v>
      </c>
      <c r="T7253" s="8">
        <v>74.63</v>
      </c>
      <c r="U7253">
        <v>0</v>
      </c>
      <c r="V7253" s="8">
        <v>0</v>
      </c>
      <c r="W7253" s="8">
        <v>0</v>
      </c>
      <c r="X7253" s="8">
        <v>74.63</v>
      </c>
    </row>
    <row r="7254" spans="1:24" x14ac:dyDescent="0.25">
      <c r="A7254" t="s">
        <v>7580</v>
      </c>
      <c r="B7254" s="1">
        <v>46146</v>
      </c>
      <c r="C7254" t="s">
        <v>159</v>
      </c>
      <c r="D7254" t="s">
        <v>160</v>
      </c>
      <c r="E7254" t="s">
        <v>27</v>
      </c>
      <c r="F7254" t="s">
        <v>37</v>
      </c>
      <c r="G7254" t="s">
        <v>38</v>
      </c>
      <c r="H7254" t="s">
        <v>39</v>
      </c>
      <c r="I7254" t="s">
        <v>127</v>
      </c>
      <c r="J7254" t="s">
        <v>128</v>
      </c>
      <c r="K7254" t="s">
        <v>33</v>
      </c>
      <c r="L7254" s="13">
        <v>7.2</v>
      </c>
      <c r="M7254" s="8">
        <v>3.6</v>
      </c>
      <c r="N7254">
        <v>14</v>
      </c>
      <c r="O7254" s="8">
        <v>100.8</v>
      </c>
      <c r="P7254" s="14">
        <v>1.04E-2</v>
      </c>
      <c r="Q7254" s="8">
        <v>1.05</v>
      </c>
      <c r="R7254" s="8">
        <v>99.75</v>
      </c>
      <c r="S7254" s="8">
        <v>50.4</v>
      </c>
      <c r="T7254" s="8">
        <v>49.35</v>
      </c>
      <c r="U7254">
        <v>0</v>
      </c>
      <c r="V7254" s="8">
        <v>0</v>
      </c>
      <c r="W7254" s="8">
        <v>0</v>
      </c>
      <c r="X7254" s="8">
        <v>49.35</v>
      </c>
    </row>
    <row r="7255" spans="1:24" x14ac:dyDescent="0.25">
      <c r="A7255" t="s">
        <v>7581</v>
      </c>
      <c r="B7255" s="1">
        <v>45550</v>
      </c>
      <c r="C7255" t="s">
        <v>546</v>
      </c>
      <c r="D7255" t="s">
        <v>547</v>
      </c>
      <c r="E7255" t="s">
        <v>27</v>
      </c>
      <c r="F7255" t="s">
        <v>89</v>
      </c>
      <c r="G7255" t="s">
        <v>29</v>
      </c>
      <c r="H7255" t="s">
        <v>30</v>
      </c>
      <c r="I7255" t="s">
        <v>47</v>
      </c>
      <c r="J7255" t="s">
        <v>48</v>
      </c>
      <c r="K7255" t="s">
        <v>49</v>
      </c>
      <c r="L7255" s="13">
        <v>5</v>
      </c>
      <c r="M7255" s="8">
        <v>3.2</v>
      </c>
      <c r="N7255">
        <v>314</v>
      </c>
      <c r="O7255" s="8">
        <v>1570</v>
      </c>
      <c r="P7255" s="14">
        <v>0.18140000000000001</v>
      </c>
      <c r="Q7255" s="8">
        <v>284.8</v>
      </c>
      <c r="R7255" s="8">
        <v>1285.2</v>
      </c>
      <c r="S7255" s="8">
        <v>1004.8</v>
      </c>
      <c r="T7255" s="8">
        <v>280.39999999999998</v>
      </c>
      <c r="U7255">
        <v>0</v>
      </c>
      <c r="V7255" s="8">
        <v>0</v>
      </c>
      <c r="W7255" s="8">
        <v>0</v>
      </c>
      <c r="X7255" s="8">
        <v>280.39999999999998</v>
      </c>
    </row>
    <row r="7256" spans="1:24" x14ac:dyDescent="0.25">
      <c r="A7256" t="s">
        <v>7582</v>
      </c>
      <c r="B7256" s="1">
        <v>45490</v>
      </c>
      <c r="C7256" t="s">
        <v>325</v>
      </c>
      <c r="D7256" t="s">
        <v>326</v>
      </c>
      <c r="E7256" t="s">
        <v>27</v>
      </c>
      <c r="F7256" t="s">
        <v>37</v>
      </c>
      <c r="G7256" t="s">
        <v>38</v>
      </c>
      <c r="H7256" t="s">
        <v>39</v>
      </c>
      <c r="I7256" t="s">
        <v>66</v>
      </c>
      <c r="J7256" t="s">
        <v>67</v>
      </c>
      <c r="K7256" t="s">
        <v>33</v>
      </c>
      <c r="L7256" s="13">
        <v>4.5</v>
      </c>
      <c r="M7256" s="8">
        <v>2.1</v>
      </c>
      <c r="N7256">
        <v>34</v>
      </c>
      <c r="O7256" s="8">
        <v>153</v>
      </c>
      <c r="P7256" s="14">
        <v>1.6400000000000001E-2</v>
      </c>
      <c r="Q7256" s="8">
        <v>2.5099999999999998</v>
      </c>
      <c r="R7256" s="8">
        <v>150.49</v>
      </c>
      <c r="S7256" s="8">
        <v>71.400000000000006</v>
      </c>
      <c r="T7256" s="8">
        <v>79.09</v>
      </c>
      <c r="U7256">
        <v>0</v>
      </c>
      <c r="V7256" s="8">
        <v>0</v>
      </c>
      <c r="W7256" s="8">
        <v>0</v>
      </c>
      <c r="X7256" s="8">
        <v>79.09</v>
      </c>
    </row>
    <row r="7257" spans="1:24" x14ac:dyDescent="0.25">
      <c r="A7257" t="s">
        <v>7583</v>
      </c>
      <c r="B7257" s="1">
        <v>45409</v>
      </c>
      <c r="C7257" t="s">
        <v>671</v>
      </c>
      <c r="D7257" t="s">
        <v>672</v>
      </c>
      <c r="E7257" t="s">
        <v>27</v>
      </c>
      <c r="F7257" t="s">
        <v>89</v>
      </c>
      <c r="G7257" t="s">
        <v>29</v>
      </c>
      <c r="H7257" t="s">
        <v>30</v>
      </c>
      <c r="I7257" t="s">
        <v>84</v>
      </c>
      <c r="J7257" t="s">
        <v>85</v>
      </c>
      <c r="K7257" t="s">
        <v>42</v>
      </c>
      <c r="L7257" s="13">
        <v>9.9</v>
      </c>
      <c r="M7257" s="8">
        <v>3.1</v>
      </c>
      <c r="N7257">
        <v>96</v>
      </c>
      <c r="O7257" s="8">
        <v>950.4</v>
      </c>
      <c r="P7257" s="14">
        <v>0.14269999999999999</v>
      </c>
      <c r="Q7257" s="8">
        <v>135.62</v>
      </c>
      <c r="R7257" s="8">
        <v>814.78</v>
      </c>
      <c r="S7257" s="8">
        <v>297.60000000000002</v>
      </c>
      <c r="T7257" s="8">
        <v>517.17999999999995</v>
      </c>
      <c r="U7257">
        <v>0</v>
      </c>
      <c r="V7257" s="8">
        <v>0</v>
      </c>
      <c r="W7257" s="8">
        <v>0</v>
      </c>
      <c r="X7257" s="8">
        <v>517.17999999999995</v>
      </c>
    </row>
    <row r="7258" spans="1:24" x14ac:dyDescent="0.25">
      <c r="A7258" t="s">
        <v>7584</v>
      </c>
      <c r="B7258" s="1">
        <v>45477</v>
      </c>
      <c r="C7258" t="s">
        <v>110</v>
      </c>
      <c r="D7258" t="s">
        <v>111</v>
      </c>
      <c r="E7258" t="s">
        <v>27</v>
      </c>
      <c r="F7258" t="s">
        <v>37</v>
      </c>
      <c r="G7258" t="s">
        <v>38</v>
      </c>
      <c r="H7258" t="s">
        <v>39</v>
      </c>
      <c r="I7258" t="s">
        <v>117</v>
      </c>
      <c r="J7258" t="s">
        <v>118</v>
      </c>
      <c r="K7258" t="s">
        <v>59</v>
      </c>
      <c r="L7258" s="13">
        <v>6</v>
      </c>
      <c r="M7258" s="8">
        <v>4.2</v>
      </c>
      <c r="N7258">
        <v>21</v>
      </c>
      <c r="O7258" s="8">
        <v>126</v>
      </c>
      <c r="P7258" s="14">
        <v>2.9999999999999997E-4</v>
      </c>
      <c r="Q7258" s="8">
        <v>0.04</v>
      </c>
      <c r="R7258" s="8">
        <v>125.96</v>
      </c>
      <c r="S7258" s="8">
        <v>88.2</v>
      </c>
      <c r="T7258" s="8">
        <v>37.76</v>
      </c>
      <c r="U7258">
        <v>4</v>
      </c>
      <c r="V7258" s="8">
        <v>23.99</v>
      </c>
      <c r="W7258" s="8">
        <v>18.8</v>
      </c>
      <c r="X7258" s="8">
        <v>18.96</v>
      </c>
    </row>
    <row r="7259" spans="1:24" x14ac:dyDescent="0.25">
      <c r="A7259" t="s">
        <v>7585</v>
      </c>
      <c r="B7259" s="1">
        <v>45979</v>
      </c>
      <c r="C7259" t="s">
        <v>82</v>
      </c>
      <c r="D7259" t="s">
        <v>83</v>
      </c>
      <c r="E7259" t="s">
        <v>71</v>
      </c>
      <c r="F7259" t="s">
        <v>46</v>
      </c>
      <c r="G7259" t="s">
        <v>72</v>
      </c>
      <c r="H7259" t="s">
        <v>73</v>
      </c>
      <c r="I7259" t="s">
        <v>156</v>
      </c>
      <c r="J7259" t="s">
        <v>157</v>
      </c>
      <c r="K7259" t="s">
        <v>42</v>
      </c>
      <c r="L7259" s="13">
        <v>6.2</v>
      </c>
      <c r="M7259" s="8">
        <v>1.9</v>
      </c>
      <c r="N7259">
        <v>11</v>
      </c>
      <c r="O7259" s="8">
        <v>68.2</v>
      </c>
      <c r="P7259" s="14">
        <v>8.9700000000000002E-2</v>
      </c>
      <c r="Q7259" s="8">
        <v>6.12</v>
      </c>
      <c r="R7259" s="8">
        <v>62.08</v>
      </c>
      <c r="S7259" s="8">
        <v>20.9</v>
      </c>
      <c r="T7259" s="8">
        <v>41.18</v>
      </c>
      <c r="U7259">
        <v>5</v>
      </c>
      <c r="V7259" s="8">
        <v>28.22</v>
      </c>
      <c r="W7259" s="8">
        <v>12</v>
      </c>
      <c r="X7259" s="8">
        <v>29.18</v>
      </c>
    </row>
    <row r="7260" spans="1:24" x14ac:dyDescent="0.25">
      <c r="A7260" t="s">
        <v>7586</v>
      </c>
      <c r="B7260" s="1">
        <v>46110</v>
      </c>
      <c r="C7260" t="s">
        <v>255</v>
      </c>
      <c r="D7260" t="s">
        <v>256</v>
      </c>
      <c r="E7260" t="s">
        <v>27</v>
      </c>
      <c r="F7260" t="s">
        <v>89</v>
      </c>
      <c r="G7260" t="s">
        <v>29</v>
      </c>
      <c r="H7260" t="s">
        <v>30</v>
      </c>
      <c r="I7260" t="s">
        <v>66</v>
      </c>
      <c r="J7260" t="s">
        <v>67</v>
      </c>
      <c r="K7260" t="s">
        <v>33</v>
      </c>
      <c r="L7260" s="13">
        <v>4.5</v>
      </c>
      <c r="M7260" s="8">
        <v>2.1</v>
      </c>
      <c r="N7260">
        <v>178</v>
      </c>
      <c r="O7260" s="8">
        <v>801</v>
      </c>
      <c r="P7260" s="14">
        <v>0.1346</v>
      </c>
      <c r="Q7260" s="8">
        <v>107.81</v>
      </c>
      <c r="R7260" s="8">
        <v>693.19</v>
      </c>
      <c r="S7260" s="8">
        <v>373.8</v>
      </c>
      <c r="T7260" s="8">
        <v>319.39</v>
      </c>
      <c r="U7260">
        <v>0</v>
      </c>
      <c r="V7260" s="8">
        <v>0</v>
      </c>
      <c r="W7260" s="8">
        <v>0</v>
      </c>
      <c r="X7260" s="8">
        <v>319.39</v>
      </c>
    </row>
    <row r="7261" spans="1:24" x14ac:dyDescent="0.25">
      <c r="A7261" t="s">
        <v>7587</v>
      </c>
      <c r="B7261" s="1">
        <v>45872</v>
      </c>
      <c r="C7261" t="s">
        <v>350</v>
      </c>
      <c r="D7261" t="s">
        <v>351</v>
      </c>
      <c r="E7261" t="s">
        <v>63</v>
      </c>
      <c r="F7261" t="s">
        <v>89</v>
      </c>
      <c r="G7261" t="s">
        <v>64</v>
      </c>
      <c r="H7261" t="s">
        <v>65</v>
      </c>
      <c r="I7261" t="s">
        <v>112</v>
      </c>
      <c r="J7261" t="s">
        <v>113</v>
      </c>
      <c r="K7261" t="s">
        <v>42</v>
      </c>
      <c r="L7261" s="13">
        <v>8.5</v>
      </c>
      <c r="M7261" s="8">
        <v>2.8</v>
      </c>
      <c r="N7261">
        <v>182</v>
      </c>
      <c r="O7261" s="8">
        <v>1547</v>
      </c>
      <c r="P7261" s="14">
        <v>4.3499999999999997E-2</v>
      </c>
      <c r="Q7261" s="8">
        <v>67.290000000000006</v>
      </c>
      <c r="R7261" s="8">
        <v>1479.71</v>
      </c>
      <c r="S7261" s="8">
        <v>509.6</v>
      </c>
      <c r="T7261" s="8">
        <v>970.11</v>
      </c>
      <c r="U7261">
        <v>0</v>
      </c>
      <c r="V7261" s="8">
        <v>0</v>
      </c>
      <c r="W7261" s="8">
        <v>0</v>
      </c>
      <c r="X7261" s="8">
        <v>970.11</v>
      </c>
    </row>
    <row r="7262" spans="1:24" x14ac:dyDescent="0.25">
      <c r="A7262" t="s">
        <v>7588</v>
      </c>
      <c r="B7262" s="1">
        <v>46164</v>
      </c>
      <c r="C7262" t="s">
        <v>25</v>
      </c>
      <c r="D7262" t="s">
        <v>26</v>
      </c>
      <c r="E7262" t="s">
        <v>27</v>
      </c>
      <c r="F7262" t="s">
        <v>28</v>
      </c>
      <c r="G7262" t="s">
        <v>38</v>
      </c>
      <c r="H7262" t="s">
        <v>39</v>
      </c>
      <c r="I7262" t="s">
        <v>117</v>
      </c>
      <c r="J7262" t="s">
        <v>118</v>
      </c>
      <c r="K7262" t="s">
        <v>59</v>
      </c>
      <c r="L7262" s="13">
        <v>6</v>
      </c>
      <c r="M7262" s="8">
        <v>4.2</v>
      </c>
      <c r="N7262">
        <v>91</v>
      </c>
      <c r="O7262" s="8">
        <v>546</v>
      </c>
      <c r="P7262" s="14">
        <v>3.04E-2</v>
      </c>
      <c r="Q7262" s="8">
        <v>16.600000000000001</v>
      </c>
      <c r="R7262" s="8">
        <v>529.4</v>
      </c>
      <c r="S7262" s="8">
        <v>382.2</v>
      </c>
      <c r="T7262" s="8">
        <v>147.19999999999999</v>
      </c>
      <c r="U7262">
        <v>0</v>
      </c>
      <c r="V7262" s="8">
        <v>0</v>
      </c>
      <c r="W7262" s="8">
        <v>0</v>
      </c>
      <c r="X7262" s="8">
        <v>147.19999999999999</v>
      </c>
    </row>
    <row r="7263" spans="1:24" x14ac:dyDescent="0.25">
      <c r="A7263" t="s">
        <v>7589</v>
      </c>
      <c r="B7263" s="1">
        <v>45347</v>
      </c>
      <c r="C7263" t="s">
        <v>35</v>
      </c>
      <c r="D7263" t="s">
        <v>36</v>
      </c>
      <c r="E7263" t="s">
        <v>27</v>
      </c>
      <c r="F7263" t="s">
        <v>37</v>
      </c>
      <c r="G7263" t="s">
        <v>29</v>
      </c>
      <c r="H7263" t="s">
        <v>30</v>
      </c>
      <c r="I7263" t="s">
        <v>156</v>
      </c>
      <c r="J7263" t="s">
        <v>157</v>
      </c>
      <c r="K7263" t="s">
        <v>42</v>
      </c>
      <c r="L7263" s="13">
        <v>6.2</v>
      </c>
      <c r="M7263" s="8">
        <v>1.9</v>
      </c>
      <c r="N7263">
        <v>25</v>
      </c>
      <c r="O7263" s="8">
        <v>155</v>
      </c>
      <c r="P7263" s="14">
        <v>7.7999999999999996E-3</v>
      </c>
      <c r="Q7263" s="8">
        <v>1.21</v>
      </c>
      <c r="R7263" s="8">
        <v>153.79</v>
      </c>
      <c r="S7263" s="8">
        <v>47.5</v>
      </c>
      <c r="T7263" s="8">
        <v>106.29</v>
      </c>
      <c r="U7263">
        <v>0</v>
      </c>
      <c r="V7263" s="8">
        <v>0</v>
      </c>
      <c r="W7263" s="8">
        <v>0</v>
      </c>
      <c r="X7263" s="8">
        <v>106.29</v>
      </c>
    </row>
    <row r="7264" spans="1:24" x14ac:dyDescent="0.25">
      <c r="A7264" t="s">
        <v>7590</v>
      </c>
      <c r="B7264" s="1">
        <v>46163</v>
      </c>
      <c r="C7264" t="s">
        <v>223</v>
      </c>
      <c r="D7264" t="s">
        <v>224</v>
      </c>
      <c r="E7264" t="s">
        <v>27</v>
      </c>
      <c r="F7264" t="s">
        <v>28</v>
      </c>
      <c r="G7264" t="s">
        <v>38</v>
      </c>
      <c r="H7264" t="s">
        <v>39</v>
      </c>
      <c r="I7264" t="s">
        <v>122</v>
      </c>
      <c r="J7264" t="s">
        <v>123</v>
      </c>
      <c r="K7264" t="s">
        <v>59</v>
      </c>
      <c r="L7264" s="13">
        <v>5.5</v>
      </c>
      <c r="M7264" s="8">
        <v>3.8</v>
      </c>
      <c r="N7264">
        <v>210</v>
      </c>
      <c r="O7264" s="8">
        <v>1155</v>
      </c>
      <c r="P7264" s="14">
        <v>6.8199999999999997E-2</v>
      </c>
      <c r="Q7264" s="8">
        <v>78.77</v>
      </c>
      <c r="R7264" s="8">
        <v>1076.23</v>
      </c>
      <c r="S7264" s="8">
        <v>798</v>
      </c>
      <c r="T7264" s="8">
        <v>278.23</v>
      </c>
      <c r="U7264">
        <v>0</v>
      </c>
      <c r="V7264" s="8">
        <v>0</v>
      </c>
      <c r="W7264" s="8">
        <v>0</v>
      </c>
      <c r="X7264" s="8">
        <v>278.23</v>
      </c>
    </row>
    <row r="7265" spans="1:24" x14ac:dyDescent="0.25">
      <c r="A7265" t="s">
        <v>7591</v>
      </c>
      <c r="B7265" s="1">
        <v>46061</v>
      </c>
      <c r="C7265" t="s">
        <v>420</v>
      </c>
      <c r="D7265" t="s">
        <v>421</v>
      </c>
      <c r="E7265" t="s">
        <v>150</v>
      </c>
      <c r="F7265" t="s">
        <v>89</v>
      </c>
      <c r="G7265" t="s">
        <v>151</v>
      </c>
      <c r="H7265" t="s">
        <v>152</v>
      </c>
      <c r="I7265" t="s">
        <v>144</v>
      </c>
      <c r="J7265" t="s">
        <v>145</v>
      </c>
      <c r="K7265" t="s">
        <v>33</v>
      </c>
      <c r="L7265" s="13">
        <v>12</v>
      </c>
      <c r="M7265" s="8">
        <v>6.5</v>
      </c>
      <c r="N7265">
        <v>255</v>
      </c>
      <c r="O7265" s="8">
        <v>3060</v>
      </c>
      <c r="P7265" s="14">
        <v>9.35E-2</v>
      </c>
      <c r="Q7265" s="8">
        <v>286.11</v>
      </c>
      <c r="R7265" s="8">
        <v>2773.89</v>
      </c>
      <c r="S7265" s="8">
        <v>1657.5</v>
      </c>
      <c r="T7265" s="8">
        <v>1116.3900000000001</v>
      </c>
      <c r="U7265">
        <v>0</v>
      </c>
      <c r="V7265" s="8">
        <v>0</v>
      </c>
      <c r="W7265" s="8">
        <v>0</v>
      </c>
      <c r="X7265" s="8">
        <v>1116.3900000000001</v>
      </c>
    </row>
    <row r="7266" spans="1:24" x14ac:dyDescent="0.25">
      <c r="A7266" t="s">
        <v>7592</v>
      </c>
      <c r="B7266" s="1">
        <v>46246</v>
      </c>
      <c r="C7266" t="s">
        <v>133</v>
      </c>
      <c r="D7266" t="s">
        <v>134</v>
      </c>
      <c r="E7266" t="s">
        <v>27</v>
      </c>
      <c r="F7266" t="s">
        <v>54</v>
      </c>
      <c r="G7266" t="s">
        <v>38</v>
      </c>
      <c r="H7266" t="s">
        <v>39</v>
      </c>
      <c r="I7266" t="s">
        <v>57</v>
      </c>
      <c r="J7266" t="s">
        <v>58</v>
      </c>
      <c r="K7266" t="s">
        <v>59</v>
      </c>
      <c r="L7266" s="13">
        <v>10.5</v>
      </c>
      <c r="M7266" s="8">
        <v>7.5</v>
      </c>
      <c r="N7266">
        <v>47</v>
      </c>
      <c r="O7266" s="8">
        <v>493.5</v>
      </c>
      <c r="P7266" s="14">
        <v>2.7000000000000001E-3</v>
      </c>
      <c r="Q7266" s="8">
        <v>1.33</v>
      </c>
      <c r="R7266" s="8">
        <v>492.17</v>
      </c>
      <c r="S7266" s="8">
        <v>352.5</v>
      </c>
      <c r="T7266" s="8">
        <v>139.66999999999999</v>
      </c>
      <c r="U7266">
        <v>0</v>
      </c>
      <c r="V7266" s="8">
        <v>0</v>
      </c>
      <c r="W7266" s="8">
        <v>0</v>
      </c>
      <c r="X7266" s="8">
        <v>139.66999999999999</v>
      </c>
    </row>
    <row r="7267" spans="1:24" x14ac:dyDescent="0.25">
      <c r="A7267" t="s">
        <v>7593</v>
      </c>
      <c r="B7267" s="1">
        <v>45854</v>
      </c>
      <c r="C7267" t="s">
        <v>615</v>
      </c>
      <c r="D7267" t="s">
        <v>616</v>
      </c>
      <c r="E7267" t="s">
        <v>150</v>
      </c>
      <c r="F7267" t="s">
        <v>89</v>
      </c>
      <c r="G7267" t="s">
        <v>151</v>
      </c>
      <c r="H7267" t="s">
        <v>152</v>
      </c>
      <c r="I7267" t="s">
        <v>84</v>
      </c>
      <c r="J7267" t="s">
        <v>85</v>
      </c>
      <c r="K7267" t="s">
        <v>42</v>
      </c>
      <c r="L7267" s="13">
        <v>9.9</v>
      </c>
      <c r="M7267" s="8">
        <v>3.1</v>
      </c>
      <c r="N7267">
        <v>89</v>
      </c>
      <c r="O7267" s="8">
        <v>881.1</v>
      </c>
      <c r="P7267" s="14">
        <v>0.13769999999999999</v>
      </c>
      <c r="Q7267" s="8">
        <v>121.33</v>
      </c>
      <c r="R7267" s="8">
        <v>759.77</v>
      </c>
      <c r="S7267" s="8">
        <v>275.89999999999998</v>
      </c>
      <c r="T7267" s="8">
        <v>483.87</v>
      </c>
      <c r="U7267">
        <v>0</v>
      </c>
      <c r="V7267" s="8">
        <v>0</v>
      </c>
      <c r="W7267" s="8">
        <v>0</v>
      </c>
      <c r="X7267" s="8">
        <v>483.87</v>
      </c>
    </row>
    <row r="7268" spans="1:24" x14ac:dyDescent="0.25">
      <c r="A7268" t="s">
        <v>7594</v>
      </c>
      <c r="B7268" s="1">
        <v>45764</v>
      </c>
      <c r="C7268" t="s">
        <v>159</v>
      </c>
      <c r="D7268" t="s">
        <v>160</v>
      </c>
      <c r="E7268" t="s">
        <v>27</v>
      </c>
      <c r="F7268" t="s">
        <v>37</v>
      </c>
      <c r="G7268" t="s">
        <v>29</v>
      </c>
      <c r="H7268" t="s">
        <v>30</v>
      </c>
      <c r="I7268" t="s">
        <v>84</v>
      </c>
      <c r="J7268" t="s">
        <v>85</v>
      </c>
      <c r="K7268" t="s">
        <v>42</v>
      </c>
      <c r="L7268" s="13">
        <v>9.9</v>
      </c>
      <c r="M7268" s="8">
        <v>3.1</v>
      </c>
      <c r="N7268">
        <v>64</v>
      </c>
      <c r="O7268" s="8">
        <v>633.6</v>
      </c>
      <c r="P7268" s="14">
        <v>2.3300000000000001E-2</v>
      </c>
      <c r="Q7268" s="8">
        <v>14.76</v>
      </c>
      <c r="R7268" s="8">
        <v>618.84</v>
      </c>
      <c r="S7268" s="8">
        <v>198.4</v>
      </c>
      <c r="T7268" s="8">
        <v>420.44</v>
      </c>
      <c r="U7268">
        <v>0</v>
      </c>
      <c r="V7268" s="8">
        <v>0</v>
      </c>
      <c r="W7268" s="8">
        <v>0</v>
      </c>
      <c r="X7268" s="8">
        <v>420.44</v>
      </c>
    </row>
    <row r="7269" spans="1:24" x14ac:dyDescent="0.25">
      <c r="A7269" t="s">
        <v>7595</v>
      </c>
      <c r="B7269" s="1">
        <v>45952</v>
      </c>
      <c r="C7269" t="s">
        <v>120</v>
      </c>
      <c r="D7269" t="s">
        <v>121</v>
      </c>
      <c r="E7269" t="s">
        <v>63</v>
      </c>
      <c r="F7269" t="s">
        <v>89</v>
      </c>
      <c r="G7269" t="s">
        <v>79</v>
      </c>
      <c r="H7269" t="s">
        <v>80</v>
      </c>
      <c r="I7269" t="s">
        <v>74</v>
      </c>
      <c r="J7269" t="s">
        <v>75</v>
      </c>
      <c r="K7269" t="s">
        <v>49</v>
      </c>
      <c r="L7269" s="13">
        <v>11</v>
      </c>
      <c r="M7269" s="8">
        <v>6.8</v>
      </c>
      <c r="N7269">
        <v>130</v>
      </c>
      <c r="O7269" s="8">
        <v>1430</v>
      </c>
      <c r="P7269" s="14">
        <v>3.6400000000000002E-2</v>
      </c>
      <c r="Q7269" s="8">
        <v>52.05</v>
      </c>
      <c r="R7269" s="8">
        <v>1377.95</v>
      </c>
      <c r="S7269" s="8">
        <v>884</v>
      </c>
      <c r="T7269" s="8">
        <v>493.95</v>
      </c>
      <c r="U7269">
        <v>0</v>
      </c>
      <c r="V7269" s="8">
        <v>0</v>
      </c>
      <c r="W7269" s="8">
        <v>0</v>
      </c>
      <c r="X7269" s="8">
        <v>493.95</v>
      </c>
    </row>
    <row r="7270" spans="1:24" x14ac:dyDescent="0.25">
      <c r="A7270" t="s">
        <v>7596</v>
      </c>
      <c r="B7270" s="1">
        <v>45854</v>
      </c>
      <c r="C7270" t="s">
        <v>174</v>
      </c>
      <c r="D7270" t="s">
        <v>175</v>
      </c>
      <c r="E7270" t="s">
        <v>150</v>
      </c>
      <c r="F7270" t="s">
        <v>54</v>
      </c>
      <c r="G7270" t="s">
        <v>151</v>
      </c>
      <c r="H7270" t="s">
        <v>152</v>
      </c>
      <c r="I7270" t="s">
        <v>57</v>
      </c>
      <c r="J7270" t="s">
        <v>58</v>
      </c>
      <c r="K7270" t="s">
        <v>59</v>
      </c>
      <c r="L7270" s="13">
        <v>10.5</v>
      </c>
      <c r="M7270" s="8">
        <v>7.5</v>
      </c>
      <c r="N7270">
        <v>39</v>
      </c>
      <c r="O7270" s="8">
        <v>409.5</v>
      </c>
      <c r="P7270" s="14">
        <v>6.1999999999999998E-3</v>
      </c>
      <c r="Q7270" s="8">
        <v>2.54</v>
      </c>
      <c r="R7270" s="8">
        <v>406.96</v>
      </c>
      <c r="S7270" s="8">
        <v>292.5</v>
      </c>
      <c r="T7270" s="8">
        <v>114.46</v>
      </c>
      <c r="U7270">
        <v>0</v>
      </c>
      <c r="V7270" s="8">
        <v>0</v>
      </c>
      <c r="W7270" s="8">
        <v>0</v>
      </c>
      <c r="X7270" s="8">
        <v>114.46</v>
      </c>
    </row>
    <row r="7271" spans="1:24" x14ac:dyDescent="0.25">
      <c r="A7271" t="s">
        <v>7597</v>
      </c>
      <c r="B7271" s="1">
        <v>45366</v>
      </c>
      <c r="C7271" t="s">
        <v>455</v>
      </c>
      <c r="D7271" t="s">
        <v>456</v>
      </c>
      <c r="E7271" t="s">
        <v>71</v>
      </c>
      <c r="F7271" t="s">
        <v>89</v>
      </c>
      <c r="G7271" t="s">
        <v>72</v>
      </c>
      <c r="H7271" t="s">
        <v>73</v>
      </c>
      <c r="I7271" t="s">
        <v>66</v>
      </c>
      <c r="J7271" t="s">
        <v>67</v>
      </c>
      <c r="K7271" t="s">
        <v>33</v>
      </c>
      <c r="L7271" s="13">
        <v>4.5</v>
      </c>
      <c r="M7271" s="8">
        <v>2.1</v>
      </c>
      <c r="N7271">
        <v>48</v>
      </c>
      <c r="O7271" s="8">
        <v>216</v>
      </c>
      <c r="P7271" s="14">
        <v>0.1336</v>
      </c>
      <c r="Q7271" s="8">
        <v>28.86</v>
      </c>
      <c r="R7271" s="8">
        <v>187.14</v>
      </c>
      <c r="S7271" s="8">
        <v>100.8</v>
      </c>
      <c r="T7271" s="8">
        <v>86.34</v>
      </c>
      <c r="U7271">
        <v>0</v>
      </c>
      <c r="V7271" s="8">
        <v>0</v>
      </c>
      <c r="W7271" s="8">
        <v>0</v>
      </c>
      <c r="X7271" s="8">
        <v>86.34</v>
      </c>
    </row>
    <row r="7272" spans="1:24" x14ac:dyDescent="0.25">
      <c r="A7272" t="s">
        <v>7598</v>
      </c>
      <c r="B7272" s="1">
        <v>45589</v>
      </c>
      <c r="C7272" t="s">
        <v>410</v>
      </c>
      <c r="D7272" t="s">
        <v>411</v>
      </c>
      <c r="E7272" t="s">
        <v>150</v>
      </c>
      <c r="F7272" t="s">
        <v>46</v>
      </c>
      <c r="G7272" t="s">
        <v>151</v>
      </c>
      <c r="H7272" t="s">
        <v>152</v>
      </c>
      <c r="I7272" t="s">
        <v>66</v>
      </c>
      <c r="J7272" t="s">
        <v>67</v>
      </c>
      <c r="K7272" t="s">
        <v>33</v>
      </c>
      <c r="L7272" s="13">
        <v>4.5</v>
      </c>
      <c r="M7272" s="8">
        <v>2.1</v>
      </c>
      <c r="N7272">
        <v>10</v>
      </c>
      <c r="O7272" s="8">
        <v>45</v>
      </c>
      <c r="P7272" s="14">
        <v>9.06E-2</v>
      </c>
      <c r="Q7272" s="8">
        <v>4.08</v>
      </c>
      <c r="R7272" s="8">
        <v>40.92</v>
      </c>
      <c r="S7272" s="8">
        <v>21</v>
      </c>
      <c r="T7272" s="8">
        <v>19.920000000000002</v>
      </c>
      <c r="U7272">
        <v>0</v>
      </c>
      <c r="V7272" s="8">
        <v>0</v>
      </c>
      <c r="W7272" s="8">
        <v>0</v>
      </c>
      <c r="X7272" s="8">
        <v>19.920000000000002</v>
      </c>
    </row>
    <row r="7273" spans="1:24" x14ac:dyDescent="0.25">
      <c r="A7273" t="s">
        <v>7599</v>
      </c>
      <c r="B7273" s="1">
        <v>45979</v>
      </c>
      <c r="C7273" t="s">
        <v>77</v>
      </c>
      <c r="D7273" t="s">
        <v>78</v>
      </c>
      <c r="E7273" t="s">
        <v>63</v>
      </c>
      <c r="F7273" t="s">
        <v>37</v>
      </c>
      <c r="G7273" t="s">
        <v>79</v>
      </c>
      <c r="H7273" t="s">
        <v>80</v>
      </c>
      <c r="I7273" t="s">
        <v>47</v>
      </c>
      <c r="J7273" t="s">
        <v>48</v>
      </c>
      <c r="K7273" t="s">
        <v>49</v>
      </c>
      <c r="L7273" s="13">
        <v>5</v>
      </c>
      <c r="M7273" s="8">
        <v>3.2</v>
      </c>
      <c r="N7273">
        <v>3</v>
      </c>
      <c r="O7273" s="8">
        <v>15</v>
      </c>
      <c r="P7273" s="14">
        <v>1.9800000000000002E-2</v>
      </c>
      <c r="Q7273" s="8">
        <v>0.3</v>
      </c>
      <c r="R7273" s="8">
        <v>14.7</v>
      </c>
      <c r="S7273" s="8">
        <v>9.6</v>
      </c>
      <c r="T7273" s="8">
        <v>5.0999999999999996</v>
      </c>
      <c r="U7273">
        <v>0</v>
      </c>
      <c r="V7273" s="8">
        <v>0</v>
      </c>
      <c r="W7273" s="8">
        <v>0</v>
      </c>
      <c r="X7273" s="8">
        <v>5.0999999999999996</v>
      </c>
    </row>
    <row r="7274" spans="1:24" x14ac:dyDescent="0.25">
      <c r="A7274" t="s">
        <v>7600</v>
      </c>
      <c r="B7274" s="1">
        <v>45360</v>
      </c>
      <c r="C7274" t="s">
        <v>758</v>
      </c>
      <c r="D7274" t="s">
        <v>759</v>
      </c>
      <c r="E7274" t="s">
        <v>27</v>
      </c>
      <c r="F7274" t="s">
        <v>37</v>
      </c>
      <c r="G7274" t="s">
        <v>38</v>
      </c>
      <c r="H7274" t="s">
        <v>39</v>
      </c>
      <c r="I7274" t="s">
        <v>66</v>
      </c>
      <c r="J7274" t="s">
        <v>67</v>
      </c>
      <c r="K7274" t="s">
        <v>33</v>
      </c>
      <c r="L7274" s="13">
        <v>4.5</v>
      </c>
      <c r="M7274" s="8">
        <v>2.1</v>
      </c>
      <c r="N7274">
        <v>31</v>
      </c>
      <c r="O7274" s="8">
        <v>139.5</v>
      </c>
      <c r="P7274" s="14">
        <v>2E-3</v>
      </c>
      <c r="Q7274" s="8">
        <v>0.28000000000000003</v>
      </c>
      <c r="R7274" s="8">
        <v>139.22</v>
      </c>
      <c r="S7274" s="8">
        <v>65.099999999999994</v>
      </c>
      <c r="T7274" s="8">
        <v>74.12</v>
      </c>
      <c r="U7274">
        <v>0</v>
      </c>
      <c r="V7274" s="8">
        <v>0</v>
      </c>
      <c r="W7274" s="8">
        <v>0</v>
      </c>
      <c r="X7274" s="8">
        <v>74.12</v>
      </c>
    </row>
    <row r="7275" spans="1:24" x14ac:dyDescent="0.25">
      <c r="A7275" t="s">
        <v>7601</v>
      </c>
      <c r="B7275" s="1">
        <v>45548</v>
      </c>
      <c r="C7275" t="s">
        <v>410</v>
      </c>
      <c r="D7275" t="s">
        <v>411</v>
      </c>
      <c r="E7275" t="s">
        <v>150</v>
      </c>
      <c r="F7275" t="s">
        <v>46</v>
      </c>
      <c r="G7275" t="s">
        <v>151</v>
      </c>
      <c r="H7275" t="s">
        <v>152</v>
      </c>
      <c r="I7275" t="s">
        <v>104</v>
      </c>
      <c r="J7275" t="s">
        <v>105</v>
      </c>
      <c r="K7275" t="s">
        <v>49</v>
      </c>
      <c r="L7275" s="13">
        <v>4.2</v>
      </c>
      <c r="M7275" s="8">
        <v>2.8</v>
      </c>
      <c r="N7275">
        <v>26</v>
      </c>
      <c r="O7275" s="8">
        <v>109.2</v>
      </c>
      <c r="P7275" s="14">
        <v>5.7999999999999996E-3</v>
      </c>
      <c r="Q7275" s="8">
        <v>0.63</v>
      </c>
      <c r="R7275" s="8">
        <v>108.57</v>
      </c>
      <c r="S7275" s="8">
        <v>72.8</v>
      </c>
      <c r="T7275" s="8">
        <v>35.770000000000003</v>
      </c>
      <c r="U7275">
        <v>0</v>
      </c>
      <c r="V7275" s="8">
        <v>0</v>
      </c>
      <c r="W7275" s="8">
        <v>0</v>
      </c>
      <c r="X7275" s="8">
        <v>35.770000000000003</v>
      </c>
    </row>
    <row r="7276" spans="1:24" x14ac:dyDescent="0.25">
      <c r="A7276" t="s">
        <v>7602</v>
      </c>
      <c r="B7276" s="1">
        <v>45392</v>
      </c>
      <c r="C7276" t="s">
        <v>325</v>
      </c>
      <c r="D7276" t="s">
        <v>326</v>
      </c>
      <c r="E7276" t="s">
        <v>27</v>
      </c>
      <c r="F7276" t="s">
        <v>37</v>
      </c>
      <c r="G7276" t="s">
        <v>38</v>
      </c>
      <c r="H7276" t="s">
        <v>39</v>
      </c>
      <c r="I7276" t="s">
        <v>130</v>
      </c>
      <c r="J7276" t="s">
        <v>131</v>
      </c>
      <c r="K7276" t="s">
        <v>42</v>
      </c>
      <c r="L7276" s="13">
        <v>4.8</v>
      </c>
      <c r="M7276" s="8">
        <v>1.4</v>
      </c>
      <c r="N7276">
        <v>22</v>
      </c>
      <c r="O7276" s="8">
        <v>105.6</v>
      </c>
      <c r="P7276" s="14">
        <v>9.7000000000000003E-3</v>
      </c>
      <c r="Q7276" s="8">
        <v>1.02</v>
      </c>
      <c r="R7276" s="8">
        <v>104.58</v>
      </c>
      <c r="S7276" s="8">
        <v>30.8</v>
      </c>
      <c r="T7276" s="8">
        <v>73.78</v>
      </c>
      <c r="U7276">
        <v>0</v>
      </c>
      <c r="V7276" s="8">
        <v>0</v>
      </c>
      <c r="W7276" s="8">
        <v>0</v>
      </c>
      <c r="X7276" s="8">
        <v>73.78</v>
      </c>
    </row>
    <row r="7277" spans="1:24" x14ac:dyDescent="0.25">
      <c r="A7277" t="s">
        <v>7603</v>
      </c>
      <c r="B7277" s="1">
        <v>45494</v>
      </c>
      <c r="C7277" t="s">
        <v>288</v>
      </c>
      <c r="D7277" t="s">
        <v>289</v>
      </c>
      <c r="E7277" t="s">
        <v>27</v>
      </c>
      <c r="F7277" t="s">
        <v>46</v>
      </c>
      <c r="G7277" t="s">
        <v>29</v>
      </c>
      <c r="H7277" t="s">
        <v>30</v>
      </c>
      <c r="I7277" t="s">
        <v>130</v>
      </c>
      <c r="J7277" t="s">
        <v>131</v>
      </c>
      <c r="K7277" t="s">
        <v>42</v>
      </c>
      <c r="L7277" s="13">
        <v>4.8</v>
      </c>
      <c r="M7277" s="8">
        <v>1.4</v>
      </c>
      <c r="N7277">
        <v>3</v>
      </c>
      <c r="O7277" s="8">
        <v>14.4</v>
      </c>
      <c r="P7277" s="14">
        <v>0.43569999999999998</v>
      </c>
      <c r="Q7277" s="8">
        <v>6.27</v>
      </c>
      <c r="R7277" s="8">
        <v>8.1300000000000008</v>
      </c>
      <c r="S7277" s="8">
        <v>4.2</v>
      </c>
      <c r="T7277" s="8">
        <v>3.93</v>
      </c>
      <c r="U7277">
        <v>0</v>
      </c>
      <c r="V7277" s="8">
        <v>0</v>
      </c>
      <c r="W7277" s="8">
        <v>0</v>
      </c>
      <c r="X7277" s="8">
        <v>3.93</v>
      </c>
    </row>
    <row r="7278" spans="1:24" x14ac:dyDescent="0.25">
      <c r="A7278" t="s">
        <v>7604</v>
      </c>
      <c r="B7278" s="1">
        <v>46035</v>
      </c>
      <c r="C7278" t="s">
        <v>642</v>
      </c>
      <c r="D7278" t="s">
        <v>643</v>
      </c>
      <c r="E7278" t="s">
        <v>71</v>
      </c>
      <c r="F7278" t="s">
        <v>54</v>
      </c>
      <c r="G7278" t="s">
        <v>165</v>
      </c>
      <c r="H7278" t="s">
        <v>166</v>
      </c>
      <c r="I7278" t="s">
        <v>74</v>
      </c>
      <c r="J7278" t="s">
        <v>75</v>
      </c>
      <c r="K7278" t="s">
        <v>49</v>
      </c>
      <c r="L7278" s="13">
        <v>11</v>
      </c>
      <c r="M7278" s="8">
        <v>6.8</v>
      </c>
      <c r="N7278">
        <v>317</v>
      </c>
      <c r="O7278" s="8">
        <v>3487</v>
      </c>
      <c r="P7278" s="14">
        <v>7.6E-3</v>
      </c>
      <c r="Q7278" s="8">
        <v>26.5</v>
      </c>
      <c r="R7278" s="8">
        <v>3460.5</v>
      </c>
      <c r="S7278" s="8">
        <v>2155.6</v>
      </c>
      <c r="T7278" s="8">
        <v>1304.9000000000001</v>
      </c>
      <c r="U7278">
        <v>0</v>
      </c>
      <c r="V7278" s="8">
        <v>0</v>
      </c>
      <c r="W7278" s="8">
        <v>0</v>
      </c>
      <c r="X7278" s="8">
        <v>1304.9000000000001</v>
      </c>
    </row>
    <row r="7279" spans="1:24" x14ac:dyDescent="0.25">
      <c r="A7279" t="s">
        <v>7605</v>
      </c>
      <c r="B7279" s="1">
        <v>45886</v>
      </c>
      <c r="C7279" t="s">
        <v>331</v>
      </c>
      <c r="D7279" t="s">
        <v>332</v>
      </c>
      <c r="E7279" t="s">
        <v>150</v>
      </c>
      <c r="F7279" t="s">
        <v>37</v>
      </c>
      <c r="G7279" t="s">
        <v>151</v>
      </c>
      <c r="H7279" t="s">
        <v>152</v>
      </c>
      <c r="I7279" t="s">
        <v>99</v>
      </c>
      <c r="J7279" t="s">
        <v>100</v>
      </c>
      <c r="K7279" t="s">
        <v>49</v>
      </c>
      <c r="L7279" s="13">
        <v>3.8</v>
      </c>
      <c r="M7279" s="8">
        <v>2.6</v>
      </c>
      <c r="N7279">
        <v>1</v>
      </c>
      <c r="O7279" s="8">
        <v>3.8</v>
      </c>
      <c r="P7279" s="14">
        <v>2.9999999999999997E-4</v>
      </c>
      <c r="Q7279" s="8">
        <v>0</v>
      </c>
      <c r="R7279" s="8">
        <v>3.8</v>
      </c>
      <c r="S7279" s="8">
        <v>2.6</v>
      </c>
      <c r="T7279" s="8">
        <v>1.2</v>
      </c>
      <c r="U7279">
        <v>0</v>
      </c>
      <c r="V7279" s="8">
        <v>0</v>
      </c>
      <c r="W7279" s="8">
        <v>0</v>
      </c>
      <c r="X7279" s="8">
        <v>1.2</v>
      </c>
    </row>
    <row r="7280" spans="1:24" x14ac:dyDescent="0.25">
      <c r="A7280" t="s">
        <v>7606</v>
      </c>
      <c r="B7280" s="1">
        <v>45790</v>
      </c>
      <c r="C7280" t="s">
        <v>211</v>
      </c>
      <c r="D7280" t="s">
        <v>212</v>
      </c>
      <c r="E7280" t="s">
        <v>27</v>
      </c>
      <c r="F7280" t="s">
        <v>37</v>
      </c>
      <c r="G7280" t="s">
        <v>38</v>
      </c>
      <c r="H7280" t="s">
        <v>39</v>
      </c>
      <c r="I7280" t="s">
        <v>66</v>
      </c>
      <c r="J7280" t="s">
        <v>67</v>
      </c>
      <c r="K7280" t="s">
        <v>33</v>
      </c>
      <c r="L7280" s="13">
        <v>4.5</v>
      </c>
      <c r="M7280" s="8">
        <v>2.1</v>
      </c>
      <c r="N7280">
        <v>47</v>
      </c>
      <c r="O7280" s="8">
        <v>211.5</v>
      </c>
      <c r="P7280" s="14">
        <v>2.64E-2</v>
      </c>
      <c r="Q7280" s="8">
        <v>5.58</v>
      </c>
      <c r="R7280" s="8">
        <v>205.92</v>
      </c>
      <c r="S7280" s="8">
        <v>98.7</v>
      </c>
      <c r="T7280" s="8">
        <v>107.22</v>
      </c>
      <c r="U7280">
        <v>0</v>
      </c>
      <c r="V7280" s="8">
        <v>0</v>
      </c>
      <c r="W7280" s="8">
        <v>0</v>
      </c>
      <c r="X7280" s="8">
        <v>107.22</v>
      </c>
    </row>
    <row r="7281" spans="1:24" x14ac:dyDescent="0.25">
      <c r="A7281" t="s">
        <v>7607</v>
      </c>
      <c r="B7281" s="1">
        <v>45630</v>
      </c>
      <c r="C7281" t="s">
        <v>420</v>
      </c>
      <c r="D7281" t="s">
        <v>421</v>
      </c>
      <c r="E7281" t="s">
        <v>150</v>
      </c>
      <c r="F7281" t="s">
        <v>89</v>
      </c>
      <c r="G7281" t="s">
        <v>151</v>
      </c>
      <c r="H7281" t="s">
        <v>152</v>
      </c>
      <c r="I7281" t="s">
        <v>127</v>
      </c>
      <c r="J7281" t="s">
        <v>128</v>
      </c>
      <c r="K7281" t="s">
        <v>33</v>
      </c>
      <c r="L7281" s="13">
        <v>7.2</v>
      </c>
      <c r="M7281" s="8">
        <v>3.6</v>
      </c>
      <c r="N7281">
        <v>41</v>
      </c>
      <c r="O7281" s="8">
        <v>295.2</v>
      </c>
      <c r="P7281" s="14">
        <v>0.17399999999999999</v>
      </c>
      <c r="Q7281" s="8">
        <v>51.36</v>
      </c>
      <c r="R7281" s="8">
        <v>243.84</v>
      </c>
      <c r="S7281" s="8">
        <v>147.6</v>
      </c>
      <c r="T7281" s="8">
        <v>96.24</v>
      </c>
      <c r="U7281">
        <v>0</v>
      </c>
      <c r="V7281" s="8">
        <v>0</v>
      </c>
      <c r="W7281" s="8">
        <v>0</v>
      </c>
      <c r="X7281" s="8">
        <v>96.24</v>
      </c>
    </row>
    <row r="7282" spans="1:24" x14ac:dyDescent="0.25">
      <c r="A7282" t="s">
        <v>7608</v>
      </c>
      <c r="B7282" s="1">
        <v>45657</v>
      </c>
      <c r="C7282" t="s">
        <v>371</v>
      </c>
      <c r="D7282" t="s">
        <v>372</v>
      </c>
      <c r="E7282" t="s">
        <v>63</v>
      </c>
      <c r="F7282" t="s">
        <v>54</v>
      </c>
      <c r="G7282" t="s">
        <v>64</v>
      </c>
      <c r="H7282" t="s">
        <v>65</v>
      </c>
      <c r="I7282" t="s">
        <v>127</v>
      </c>
      <c r="J7282" t="s">
        <v>128</v>
      </c>
      <c r="K7282" t="s">
        <v>33</v>
      </c>
      <c r="L7282" s="13">
        <v>7.2</v>
      </c>
      <c r="M7282" s="8">
        <v>3.6</v>
      </c>
      <c r="N7282">
        <v>70</v>
      </c>
      <c r="O7282" s="8">
        <v>504</v>
      </c>
      <c r="P7282" s="14">
        <v>2.1600000000000001E-2</v>
      </c>
      <c r="Q7282" s="8">
        <v>10.89</v>
      </c>
      <c r="R7282" s="8">
        <v>493.11</v>
      </c>
      <c r="S7282" s="8">
        <v>252</v>
      </c>
      <c r="T7282" s="8">
        <v>241.11</v>
      </c>
      <c r="U7282">
        <v>0</v>
      </c>
      <c r="V7282" s="8">
        <v>0</v>
      </c>
      <c r="W7282" s="8">
        <v>0</v>
      </c>
      <c r="X7282" s="8">
        <v>241.11</v>
      </c>
    </row>
    <row r="7283" spans="1:24" x14ac:dyDescent="0.25">
      <c r="A7283" t="s">
        <v>7609</v>
      </c>
      <c r="B7283" s="1">
        <v>45423</v>
      </c>
      <c r="C7283" t="s">
        <v>188</v>
      </c>
      <c r="D7283" t="s">
        <v>189</v>
      </c>
      <c r="E7283" t="s">
        <v>27</v>
      </c>
      <c r="F7283" t="s">
        <v>54</v>
      </c>
      <c r="G7283" t="s">
        <v>38</v>
      </c>
      <c r="H7283" t="s">
        <v>39</v>
      </c>
      <c r="I7283" t="s">
        <v>84</v>
      </c>
      <c r="J7283" t="s">
        <v>85</v>
      </c>
      <c r="K7283" t="s">
        <v>42</v>
      </c>
      <c r="L7283" s="13">
        <v>9.9</v>
      </c>
      <c r="M7283" s="8">
        <v>3.1</v>
      </c>
      <c r="N7283">
        <v>62</v>
      </c>
      <c r="O7283" s="8">
        <v>613.79999999999995</v>
      </c>
      <c r="P7283" s="14">
        <v>6.6E-3</v>
      </c>
      <c r="Q7283" s="8">
        <v>4.05</v>
      </c>
      <c r="R7283" s="8">
        <v>609.75</v>
      </c>
      <c r="S7283" s="8">
        <v>192.2</v>
      </c>
      <c r="T7283" s="8">
        <v>417.55</v>
      </c>
      <c r="U7283">
        <v>0</v>
      </c>
      <c r="V7283" s="8">
        <v>0</v>
      </c>
      <c r="W7283" s="8">
        <v>0</v>
      </c>
      <c r="X7283" s="8">
        <v>417.55</v>
      </c>
    </row>
    <row r="7284" spans="1:24" x14ac:dyDescent="0.25">
      <c r="A7284" t="s">
        <v>7610</v>
      </c>
      <c r="B7284" s="1">
        <v>45979</v>
      </c>
      <c r="C7284" t="s">
        <v>35</v>
      </c>
      <c r="D7284" t="s">
        <v>36</v>
      </c>
      <c r="E7284" t="s">
        <v>27</v>
      </c>
      <c r="F7284" t="s">
        <v>37</v>
      </c>
      <c r="G7284" t="s">
        <v>38</v>
      </c>
      <c r="H7284" t="s">
        <v>39</v>
      </c>
      <c r="I7284" t="s">
        <v>185</v>
      </c>
      <c r="J7284" t="s">
        <v>186</v>
      </c>
      <c r="K7284" t="s">
        <v>59</v>
      </c>
      <c r="L7284" s="13">
        <v>4.9000000000000004</v>
      </c>
      <c r="M7284" s="8">
        <v>3.1</v>
      </c>
      <c r="N7284">
        <v>30</v>
      </c>
      <c r="O7284" s="8">
        <v>147</v>
      </c>
      <c r="P7284" s="14">
        <v>1.0500000000000001E-2</v>
      </c>
      <c r="Q7284" s="8">
        <v>1.54</v>
      </c>
      <c r="R7284" s="8">
        <v>145.46</v>
      </c>
      <c r="S7284" s="8">
        <v>93</v>
      </c>
      <c r="T7284" s="8">
        <v>52.46</v>
      </c>
      <c r="U7284">
        <v>0</v>
      </c>
      <c r="V7284" s="8">
        <v>0</v>
      </c>
      <c r="W7284" s="8">
        <v>0</v>
      </c>
      <c r="X7284" s="8">
        <v>52.46</v>
      </c>
    </row>
    <row r="7285" spans="1:24" x14ac:dyDescent="0.25">
      <c r="A7285" t="s">
        <v>7611</v>
      </c>
      <c r="B7285" s="1">
        <v>45963</v>
      </c>
      <c r="C7285" t="s">
        <v>162</v>
      </c>
      <c r="D7285" t="s">
        <v>163</v>
      </c>
      <c r="E7285" t="s">
        <v>150</v>
      </c>
      <c r="F7285" t="s">
        <v>89</v>
      </c>
      <c r="G7285" t="s">
        <v>151</v>
      </c>
      <c r="H7285" t="s">
        <v>152</v>
      </c>
      <c r="I7285" t="s">
        <v>47</v>
      </c>
      <c r="J7285" t="s">
        <v>48</v>
      </c>
      <c r="K7285" t="s">
        <v>49</v>
      </c>
      <c r="L7285" s="13">
        <v>5</v>
      </c>
      <c r="M7285" s="8">
        <v>3.2</v>
      </c>
      <c r="N7285">
        <v>114</v>
      </c>
      <c r="O7285" s="8">
        <v>570</v>
      </c>
      <c r="P7285" s="14">
        <v>8.4400000000000003E-2</v>
      </c>
      <c r="Q7285" s="8">
        <v>48.11</v>
      </c>
      <c r="R7285" s="8">
        <v>521.89</v>
      </c>
      <c r="S7285" s="8">
        <v>364.8</v>
      </c>
      <c r="T7285" s="8">
        <v>157.09</v>
      </c>
      <c r="U7285">
        <v>0</v>
      </c>
      <c r="V7285" s="8">
        <v>0</v>
      </c>
      <c r="W7285" s="8">
        <v>0</v>
      </c>
      <c r="X7285" s="8">
        <v>157.09</v>
      </c>
    </row>
    <row r="7286" spans="1:24" x14ac:dyDescent="0.25">
      <c r="A7286" t="s">
        <v>7612</v>
      </c>
      <c r="B7286" s="1">
        <v>45532</v>
      </c>
      <c r="C7286" t="s">
        <v>609</v>
      </c>
      <c r="D7286" t="s">
        <v>610</v>
      </c>
      <c r="E7286" t="s">
        <v>63</v>
      </c>
      <c r="F7286" t="s">
        <v>37</v>
      </c>
      <c r="G7286" t="s">
        <v>64</v>
      </c>
      <c r="H7286" t="s">
        <v>65</v>
      </c>
      <c r="I7286" t="s">
        <v>117</v>
      </c>
      <c r="J7286" t="s">
        <v>118</v>
      </c>
      <c r="K7286" t="s">
        <v>59</v>
      </c>
      <c r="L7286" s="13">
        <v>6</v>
      </c>
      <c r="M7286" s="8">
        <v>4.2</v>
      </c>
      <c r="N7286">
        <v>19</v>
      </c>
      <c r="O7286" s="8">
        <v>114</v>
      </c>
      <c r="P7286" s="14">
        <v>1.0500000000000001E-2</v>
      </c>
      <c r="Q7286" s="8">
        <v>1.2</v>
      </c>
      <c r="R7286" s="8">
        <v>112.8</v>
      </c>
      <c r="S7286" s="8">
        <v>79.8</v>
      </c>
      <c r="T7286" s="8">
        <v>33</v>
      </c>
      <c r="U7286">
        <v>0</v>
      </c>
      <c r="V7286" s="8">
        <v>0</v>
      </c>
      <c r="W7286" s="8">
        <v>0</v>
      </c>
      <c r="X7286" s="8">
        <v>33</v>
      </c>
    </row>
    <row r="7287" spans="1:24" x14ac:dyDescent="0.25">
      <c r="A7287" t="s">
        <v>7613</v>
      </c>
      <c r="B7287" s="1">
        <v>45394</v>
      </c>
      <c r="C7287" t="s">
        <v>133</v>
      </c>
      <c r="D7287" t="s">
        <v>134</v>
      </c>
      <c r="E7287" t="s">
        <v>27</v>
      </c>
      <c r="F7287" t="s">
        <v>54</v>
      </c>
      <c r="G7287" t="s">
        <v>29</v>
      </c>
      <c r="H7287" t="s">
        <v>30</v>
      </c>
      <c r="I7287" t="s">
        <v>74</v>
      </c>
      <c r="J7287" t="s">
        <v>75</v>
      </c>
      <c r="K7287" t="s">
        <v>49</v>
      </c>
      <c r="L7287" s="13">
        <v>11</v>
      </c>
      <c r="M7287" s="8">
        <v>6.8</v>
      </c>
      <c r="N7287">
        <v>15</v>
      </c>
      <c r="O7287" s="8">
        <v>165</v>
      </c>
      <c r="P7287" s="14">
        <v>5.5999999999999999E-3</v>
      </c>
      <c r="Q7287" s="8">
        <v>0.92</v>
      </c>
      <c r="R7287" s="8">
        <v>164.08</v>
      </c>
      <c r="S7287" s="8">
        <v>102</v>
      </c>
      <c r="T7287" s="8">
        <v>62.08</v>
      </c>
      <c r="U7287">
        <v>0</v>
      </c>
      <c r="V7287" s="8">
        <v>0</v>
      </c>
      <c r="W7287" s="8">
        <v>0</v>
      </c>
      <c r="X7287" s="8">
        <v>62.08</v>
      </c>
    </row>
    <row r="7288" spans="1:24" x14ac:dyDescent="0.25">
      <c r="A7288" t="s">
        <v>7614</v>
      </c>
      <c r="B7288" s="1">
        <v>45583</v>
      </c>
      <c r="C7288" t="s">
        <v>77</v>
      </c>
      <c r="D7288" t="s">
        <v>78</v>
      </c>
      <c r="E7288" t="s">
        <v>63</v>
      </c>
      <c r="F7288" t="s">
        <v>37</v>
      </c>
      <c r="G7288" t="s">
        <v>64</v>
      </c>
      <c r="H7288" t="s">
        <v>65</v>
      </c>
      <c r="I7288" t="s">
        <v>40</v>
      </c>
      <c r="J7288" t="s">
        <v>41</v>
      </c>
      <c r="K7288" t="s">
        <v>42</v>
      </c>
      <c r="L7288" s="13">
        <v>14.5</v>
      </c>
      <c r="M7288" s="8">
        <v>4.2</v>
      </c>
      <c r="N7288">
        <v>48</v>
      </c>
      <c r="O7288" s="8">
        <v>696</v>
      </c>
      <c r="P7288" s="14">
        <v>1.18E-2</v>
      </c>
      <c r="Q7288" s="8">
        <v>8.2100000000000009</v>
      </c>
      <c r="R7288" s="8">
        <v>687.79</v>
      </c>
      <c r="S7288" s="8">
        <v>201.6</v>
      </c>
      <c r="T7288" s="8">
        <v>486.19</v>
      </c>
      <c r="U7288">
        <v>0</v>
      </c>
      <c r="V7288" s="8">
        <v>0</v>
      </c>
      <c r="W7288" s="8">
        <v>0</v>
      </c>
      <c r="X7288" s="8">
        <v>486.19</v>
      </c>
    </row>
    <row r="7289" spans="1:24" x14ac:dyDescent="0.25">
      <c r="A7289" t="s">
        <v>7615</v>
      </c>
      <c r="B7289" s="1">
        <v>45926</v>
      </c>
      <c r="C7289" t="s">
        <v>235</v>
      </c>
      <c r="D7289" t="s">
        <v>236</v>
      </c>
      <c r="E7289" t="s">
        <v>27</v>
      </c>
      <c r="F7289" t="s">
        <v>54</v>
      </c>
      <c r="G7289" t="s">
        <v>38</v>
      </c>
      <c r="H7289" t="s">
        <v>39</v>
      </c>
      <c r="I7289" t="s">
        <v>31</v>
      </c>
      <c r="J7289" t="s">
        <v>32</v>
      </c>
      <c r="K7289" t="s">
        <v>33</v>
      </c>
      <c r="L7289" s="13">
        <v>5.8</v>
      </c>
      <c r="M7289" s="8">
        <v>2.7</v>
      </c>
      <c r="N7289">
        <v>13</v>
      </c>
      <c r="O7289" s="8">
        <v>75.400000000000006</v>
      </c>
      <c r="P7289" s="14">
        <v>9.4999999999999998E-3</v>
      </c>
      <c r="Q7289" s="8">
        <v>0.72</v>
      </c>
      <c r="R7289" s="8">
        <v>74.680000000000007</v>
      </c>
      <c r="S7289" s="8">
        <v>35.1</v>
      </c>
      <c r="T7289" s="8">
        <v>39.58</v>
      </c>
      <c r="U7289">
        <v>0</v>
      </c>
      <c r="V7289" s="8">
        <v>0</v>
      </c>
      <c r="W7289" s="8">
        <v>0</v>
      </c>
      <c r="X7289" s="8">
        <v>39.58</v>
      </c>
    </row>
    <row r="7290" spans="1:24" x14ac:dyDescent="0.25">
      <c r="A7290" t="s">
        <v>7616</v>
      </c>
      <c r="B7290" s="1">
        <v>45363</v>
      </c>
      <c r="C7290" t="s">
        <v>551</v>
      </c>
      <c r="D7290" t="s">
        <v>552</v>
      </c>
      <c r="E7290" t="s">
        <v>27</v>
      </c>
      <c r="F7290" t="s">
        <v>54</v>
      </c>
      <c r="G7290" t="s">
        <v>29</v>
      </c>
      <c r="H7290" t="s">
        <v>30</v>
      </c>
      <c r="I7290" t="s">
        <v>99</v>
      </c>
      <c r="J7290" t="s">
        <v>100</v>
      </c>
      <c r="K7290" t="s">
        <v>49</v>
      </c>
      <c r="L7290" s="13">
        <v>3.8</v>
      </c>
      <c r="M7290" s="8">
        <v>2.6</v>
      </c>
      <c r="N7290">
        <v>19</v>
      </c>
      <c r="O7290" s="8">
        <v>72.2</v>
      </c>
      <c r="P7290" s="14">
        <v>1.9099999999999999E-2</v>
      </c>
      <c r="Q7290" s="8">
        <v>1.38</v>
      </c>
      <c r="R7290" s="8">
        <v>70.819999999999993</v>
      </c>
      <c r="S7290" s="8">
        <v>49.4</v>
      </c>
      <c r="T7290" s="8">
        <v>21.42</v>
      </c>
      <c r="U7290">
        <v>0</v>
      </c>
      <c r="V7290" s="8">
        <v>0</v>
      </c>
      <c r="W7290" s="8">
        <v>0</v>
      </c>
      <c r="X7290" s="8">
        <v>21.42</v>
      </c>
    </row>
    <row r="7291" spans="1:24" x14ac:dyDescent="0.25">
      <c r="A7291" t="s">
        <v>7617</v>
      </c>
      <c r="B7291" s="1">
        <v>46213</v>
      </c>
      <c r="C7291" t="s">
        <v>82</v>
      </c>
      <c r="D7291" t="s">
        <v>83</v>
      </c>
      <c r="E7291" t="s">
        <v>71</v>
      </c>
      <c r="F7291" t="s">
        <v>46</v>
      </c>
      <c r="G7291" t="s">
        <v>165</v>
      </c>
      <c r="H7291" t="s">
        <v>166</v>
      </c>
      <c r="I7291" t="s">
        <v>122</v>
      </c>
      <c r="J7291" t="s">
        <v>123</v>
      </c>
      <c r="K7291" t="s">
        <v>59</v>
      </c>
      <c r="L7291" s="13">
        <v>5.5</v>
      </c>
      <c r="M7291" s="8">
        <v>3.8</v>
      </c>
      <c r="N7291">
        <v>90</v>
      </c>
      <c r="O7291" s="8">
        <v>495</v>
      </c>
      <c r="P7291" s="14">
        <v>4.7899999999999998E-2</v>
      </c>
      <c r="Q7291" s="8">
        <v>23.71</v>
      </c>
      <c r="R7291" s="8">
        <v>471.29</v>
      </c>
      <c r="S7291" s="8">
        <v>342</v>
      </c>
      <c r="T7291" s="8">
        <v>129.29</v>
      </c>
      <c r="U7291">
        <v>0</v>
      </c>
      <c r="V7291" s="8">
        <v>0</v>
      </c>
      <c r="W7291" s="8">
        <v>0</v>
      </c>
      <c r="X7291" s="8">
        <v>129.29</v>
      </c>
    </row>
    <row r="7292" spans="1:24" x14ac:dyDescent="0.25">
      <c r="A7292" t="s">
        <v>7618</v>
      </c>
      <c r="B7292" s="1">
        <v>45490</v>
      </c>
      <c r="C7292" t="s">
        <v>321</v>
      </c>
      <c r="D7292" t="s">
        <v>322</v>
      </c>
      <c r="E7292" t="s">
        <v>63</v>
      </c>
      <c r="F7292" t="s">
        <v>46</v>
      </c>
      <c r="G7292" t="s">
        <v>79</v>
      </c>
      <c r="H7292" t="s">
        <v>80</v>
      </c>
      <c r="I7292" t="s">
        <v>127</v>
      </c>
      <c r="J7292" t="s">
        <v>128</v>
      </c>
      <c r="K7292" t="s">
        <v>33</v>
      </c>
      <c r="L7292" s="13">
        <v>7.2</v>
      </c>
      <c r="M7292" s="8">
        <v>3.6</v>
      </c>
      <c r="N7292">
        <v>21</v>
      </c>
      <c r="O7292" s="8">
        <v>151.19999999999999</v>
      </c>
      <c r="P7292" s="14">
        <v>4.3900000000000002E-2</v>
      </c>
      <c r="Q7292" s="8">
        <v>6.64</v>
      </c>
      <c r="R7292" s="8">
        <v>144.56</v>
      </c>
      <c r="S7292" s="8">
        <v>75.599999999999994</v>
      </c>
      <c r="T7292" s="8">
        <v>68.959999999999994</v>
      </c>
      <c r="U7292">
        <v>0</v>
      </c>
      <c r="V7292" s="8">
        <v>0</v>
      </c>
      <c r="W7292" s="8">
        <v>0</v>
      </c>
      <c r="X7292" s="8">
        <v>68.959999999999994</v>
      </c>
    </row>
    <row r="7293" spans="1:24" x14ac:dyDescent="0.25">
      <c r="A7293" t="s">
        <v>7619</v>
      </c>
      <c r="B7293" s="1">
        <v>45617</v>
      </c>
      <c r="C7293" t="s">
        <v>520</v>
      </c>
      <c r="D7293" t="s">
        <v>521</v>
      </c>
      <c r="E7293" t="s">
        <v>63</v>
      </c>
      <c r="F7293" t="s">
        <v>37</v>
      </c>
      <c r="G7293" t="s">
        <v>79</v>
      </c>
      <c r="H7293" t="s">
        <v>80</v>
      </c>
      <c r="I7293" t="s">
        <v>47</v>
      </c>
      <c r="J7293" t="s">
        <v>48</v>
      </c>
      <c r="K7293" t="s">
        <v>49</v>
      </c>
      <c r="L7293" s="13">
        <v>5</v>
      </c>
      <c r="M7293" s="8">
        <v>3.2</v>
      </c>
      <c r="N7293">
        <v>18</v>
      </c>
      <c r="O7293" s="8">
        <v>90</v>
      </c>
      <c r="P7293" s="14">
        <v>2.3400000000000001E-2</v>
      </c>
      <c r="Q7293" s="8">
        <v>2.11</v>
      </c>
      <c r="R7293" s="8">
        <v>87.89</v>
      </c>
      <c r="S7293" s="8">
        <v>57.6</v>
      </c>
      <c r="T7293" s="8">
        <v>30.29</v>
      </c>
      <c r="U7293">
        <v>0</v>
      </c>
      <c r="V7293" s="8">
        <v>0</v>
      </c>
      <c r="W7293" s="8">
        <v>0</v>
      </c>
      <c r="X7293" s="8">
        <v>30.29</v>
      </c>
    </row>
    <row r="7294" spans="1:24" x14ac:dyDescent="0.25">
      <c r="A7294" t="s">
        <v>7620</v>
      </c>
      <c r="B7294" s="1">
        <v>45789</v>
      </c>
      <c r="C7294" t="s">
        <v>168</v>
      </c>
      <c r="D7294" t="s">
        <v>169</v>
      </c>
      <c r="E7294" t="s">
        <v>63</v>
      </c>
      <c r="F7294" t="s">
        <v>46</v>
      </c>
      <c r="G7294" t="s">
        <v>79</v>
      </c>
      <c r="H7294" t="s">
        <v>80</v>
      </c>
      <c r="I7294" t="s">
        <v>74</v>
      </c>
      <c r="J7294" t="s">
        <v>75</v>
      </c>
      <c r="K7294" t="s">
        <v>49</v>
      </c>
      <c r="L7294" s="13">
        <v>11</v>
      </c>
      <c r="M7294" s="8">
        <v>6.8</v>
      </c>
      <c r="N7294">
        <v>8</v>
      </c>
      <c r="O7294" s="8">
        <v>88</v>
      </c>
      <c r="P7294" s="14">
        <v>6.6000000000000003E-2</v>
      </c>
      <c r="Q7294" s="8">
        <v>5.81</v>
      </c>
      <c r="R7294" s="8">
        <v>82.19</v>
      </c>
      <c r="S7294" s="8">
        <v>54.4</v>
      </c>
      <c r="T7294" s="8">
        <v>27.79</v>
      </c>
      <c r="U7294">
        <v>0</v>
      </c>
      <c r="V7294" s="8">
        <v>0</v>
      </c>
      <c r="W7294" s="8">
        <v>0</v>
      </c>
      <c r="X7294" s="8">
        <v>27.79</v>
      </c>
    </row>
    <row r="7295" spans="1:24" x14ac:dyDescent="0.25">
      <c r="A7295" t="s">
        <v>7621</v>
      </c>
      <c r="B7295" s="1">
        <v>45753</v>
      </c>
      <c r="C7295" t="s">
        <v>546</v>
      </c>
      <c r="D7295" t="s">
        <v>547</v>
      </c>
      <c r="E7295" t="s">
        <v>27</v>
      </c>
      <c r="F7295" t="s">
        <v>89</v>
      </c>
      <c r="G7295" t="s">
        <v>38</v>
      </c>
      <c r="H7295" t="s">
        <v>39</v>
      </c>
      <c r="I7295" t="s">
        <v>144</v>
      </c>
      <c r="J7295" t="s">
        <v>145</v>
      </c>
      <c r="K7295" t="s">
        <v>33</v>
      </c>
      <c r="L7295" s="13">
        <v>12</v>
      </c>
      <c r="M7295" s="8">
        <v>6.5</v>
      </c>
      <c r="N7295">
        <v>215</v>
      </c>
      <c r="O7295" s="8">
        <v>2580</v>
      </c>
      <c r="P7295" s="14">
        <v>3.9199999999999999E-2</v>
      </c>
      <c r="Q7295" s="8">
        <v>101.14</v>
      </c>
      <c r="R7295" s="8">
        <v>2478.86</v>
      </c>
      <c r="S7295" s="8">
        <v>1397.5</v>
      </c>
      <c r="T7295" s="8">
        <v>1081.3599999999999</v>
      </c>
      <c r="U7295">
        <v>0</v>
      </c>
      <c r="V7295" s="8">
        <v>0</v>
      </c>
      <c r="W7295" s="8">
        <v>0</v>
      </c>
      <c r="X7295" s="8">
        <v>1081.3599999999999</v>
      </c>
    </row>
    <row r="7296" spans="1:24" x14ac:dyDescent="0.25">
      <c r="A7296" t="s">
        <v>7622</v>
      </c>
      <c r="B7296" s="1">
        <v>45628</v>
      </c>
      <c r="C7296" t="s">
        <v>276</v>
      </c>
      <c r="D7296" t="s">
        <v>277</v>
      </c>
      <c r="E7296" t="s">
        <v>150</v>
      </c>
      <c r="F7296" t="s">
        <v>37</v>
      </c>
      <c r="G7296" t="s">
        <v>151</v>
      </c>
      <c r="H7296" t="s">
        <v>152</v>
      </c>
      <c r="I7296" t="s">
        <v>144</v>
      </c>
      <c r="J7296" t="s">
        <v>145</v>
      </c>
      <c r="K7296" t="s">
        <v>33</v>
      </c>
      <c r="L7296" s="13">
        <v>12</v>
      </c>
      <c r="M7296" s="8">
        <v>6.5</v>
      </c>
      <c r="N7296">
        <v>5</v>
      </c>
      <c r="O7296" s="8">
        <v>60</v>
      </c>
      <c r="P7296" s="14">
        <v>2.0199999999999999E-2</v>
      </c>
      <c r="Q7296" s="8">
        <v>1.21</v>
      </c>
      <c r="R7296" s="8">
        <v>58.79</v>
      </c>
      <c r="S7296" s="8">
        <v>32.5</v>
      </c>
      <c r="T7296" s="8">
        <v>26.29</v>
      </c>
      <c r="U7296">
        <v>0</v>
      </c>
      <c r="V7296" s="8">
        <v>0</v>
      </c>
      <c r="W7296" s="8">
        <v>0</v>
      </c>
      <c r="X7296" s="8">
        <v>26.29</v>
      </c>
    </row>
    <row r="7297" spans="1:24" x14ac:dyDescent="0.25">
      <c r="A7297" t="s">
        <v>7623</v>
      </c>
      <c r="B7297" s="1">
        <v>45923</v>
      </c>
      <c r="C7297" t="s">
        <v>180</v>
      </c>
      <c r="D7297" t="s">
        <v>181</v>
      </c>
      <c r="E7297" t="s">
        <v>63</v>
      </c>
      <c r="F7297" t="s">
        <v>46</v>
      </c>
      <c r="G7297" t="s">
        <v>64</v>
      </c>
      <c r="H7297" t="s">
        <v>65</v>
      </c>
      <c r="I7297" t="s">
        <v>185</v>
      </c>
      <c r="J7297" t="s">
        <v>186</v>
      </c>
      <c r="K7297" t="s">
        <v>59</v>
      </c>
      <c r="L7297" s="13">
        <v>4.9000000000000004</v>
      </c>
      <c r="M7297" s="8">
        <v>3.1</v>
      </c>
      <c r="N7297">
        <v>17</v>
      </c>
      <c r="O7297" s="8">
        <v>83.3</v>
      </c>
      <c r="P7297" s="14">
        <v>0.26369999999999999</v>
      </c>
      <c r="Q7297" s="8">
        <v>21.97</v>
      </c>
      <c r="R7297" s="8">
        <v>61.33</v>
      </c>
      <c r="S7297" s="8">
        <v>52.7</v>
      </c>
      <c r="T7297" s="8">
        <v>8.6300000000000008</v>
      </c>
      <c r="U7297">
        <v>0</v>
      </c>
      <c r="V7297" s="8">
        <v>0</v>
      </c>
      <c r="W7297" s="8">
        <v>0</v>
      </c>
      <c r="X7297" s="8">
        <v>8.6300000000000008</v>
      </c>
    </row>
    <row r="7298" spans="1:24" x14ac:dyDescent="0.25">
      <c r="A7298" t="s">
        <v>7624</v>
      </c>
      <c r="B7298" s="1">
        <v>45967</v>
      </c>
      <c r="C7298" t="s">
        <v>321</v>
      </c>
      <c r="D7298" t="s">
        <v>322</v>
      </c>
      <c r="E7298" t="s">
        <v>63</v>
      </c>
      <c r="F7298" t="s">
        <v>46</v>
      </c>
      <c r="G7298" t="s">
        <v>79</v>
      </c>
      <c r="H7298" t="s">
        <v>80</v>
      </c>
      <c r="I7298" t="s">
        <v>99</v>
      </c>
      <c r="J7298" t="s">
        <v>100</v>
      </c>
      <c r="K7298" t="s">
        <v>49</v>
      </c>
      <c r="L7298" s="13">
        <v>3.8</v>
      </c>
      <c r="M7298" s="8">
        <v>2.6</v>
      </c>
      <c r="N7298">
        <v>12</v>
      </c>
      <c r="O7298" s="8">
        <v>45.6</v>
      </c>
      <c r="P7298" s="14">
        <v>8.77E-2</v>
      </c>
      <c r="Q7298" s="8">
        <v>4</v>
      </c>
      <c r="R7298" s="8">
        <v>41.6</v>
      </c>
      <c r="S7298" s="8">
        <v>31.2</v>
      </c>
      <c r="T7298" s="8">
        <v>10.4</v>
      </c>
      <c r="U7298">
        <v>0</v>
      </c>
      <c r="V7298" s="8">
        <v>0</v>
      </c>
      <c r="W7298" s="8">
        <v>0</v>
      </c>
      <c r="X7298" s="8">
        <v>10.4</v>
      </c>
    </row>
    <row r="7299" spans="1:24" x14ac:dyDescent="0.25">
      <c r="A7299" t="s">
        <v>7625</v>
      </c>
      <c r="B7299" s="1">
        <v>45605</v>
      </c>
      <c r="C7299" t="s">
        <v>208</v>
      </c>
      <c r="D7299" t="s">
        <v>209</v>
      </c>
      <c r="E7299" t="s">
        <v>27</v>
      </c>
      <c r="F7299" t="s">
        <v>54</v>
      </c>
      <c r="G7299" t="s">
        <v>29</v>
      </c>
      <c r="H7299" t="s">
        <v>30</v>
      </c>
      <c r="I7299" t="s">
        <v>40</v>
      </c>
      <c r="J7299" t="s">
        <v>41</v>
      </c>
      <c r="K7299" t="s">
        <v>42</v>
      </c>
      <c r="L7299" s="13">
        <v>14.5</v>
      </c>
      <c r="M7299" s="8">
        <v>4.2</v>
      </c>
      <c r="N7299">
        <v>38</v>
      </c>
      <c r="O7299" s="8">
        <v>551</v>
      </c>
      <c r="P7299" s="14">
        <v>4.3700000000000003E-2</v>
      </c>
      <c r="Q7299" s="8">
        <v>24.08</v>
      </c>
      <c r="R7299" s="8">
        <v>526.91999999999996</v>
      </c>
      <c r="S7299" s="8">
        <v>159.6</v>
      </c>
      <c r="T7299" s="8">
        <v>367.32</v>
      </c>
      <c r="U7299">
        <v>0</v>
      </c>
      <c r="V7299" s="8">
        <v>0</v>
      </c>
      <c r="W7299" s="8">
        <v>0</v>
      </c>
      <c r="X7299" s="8">
        <v>367.32</v>
      </c>
    </row>
    <row r="7300" spans="1:24" x14ac:dyDescent="0.25">
      <c r="A7300" t="s">
        <v>7626</v>
      </c>
      <c r="B7300" s="1">
        <v>46002</v>
      </c>
      <c r="C7300" t="s">
        <v>220</v>
      </c>
      <c r="D7300" t="s">
        <v>221</v>
      </c>
      <c r="E7300" t="s">
        <v>71</v>
      </c>
      <c r="F7300" t="s">
        <v>28</v>
      </c>
      <c r="G7300" t="s">
        <v>165</v>
      </c>
      <c r="H7300" t="s">
        <v>166</v>
      </c>
      <c r="I7300" t="s">
        <v>66</v>
      </c>
      <c r="J7300" t="s">
        <v>67</v>
      </c>
      <c r="K7300" t="s">
        <v>33</v>
      </c>
      <c r="L7300" s="13">
        <v>4.5</v>
      </c>
      <c r="M7300" s="8">
        <v>2.1</v>
      </c>
      <c r="N7300">
        <v>43</v>
      </c>
      <c r="O7300" s="8">
        <v>193.5</v>
      </c>
      <c r="P7300" s="14">
        <v>4.99E-2</v>
      </c>
      <c r="Q7300" s="8">
        <v>9.66</v>
      </c>
      <c r="R7300" s="8">
        <v>183.84</v>
      </c>
      <c r="S7300" s="8">
        <v>90.3</v>
      </c>
      <c r="T7300" s="8">
        <v>93.54</v>
      </c>
      <c r="U7300">
        <v>0</v>
      </c>
      <c r="V7300" s="8">
        <v>0</v>
      </c>
      <c r="W7300" s="8">
        <v>0</v>
      </c>
      <c r="X7300" s="8">
        <v>93.54</v>
      </c>
    </row>
    <row r="7301" spans="1:24" x14ac:dyDescent="0.25">
      <c r="A7301" t="s">
        <v>7627</v>
      </c>
      <c r="B7301" s="1">
        <v>45890</v>
      </c>
      <c r="C7301" t="s">
        <v>69</v>
      </c>
      <c r="D7301" t="s">
        <v>70</v>
      </c>
      <c r="E7301" t="s">
        <v>71</v>
      </c>
      <c r="F7301" t="s">
        <v>37</v>
      </c>
      <c r="G7301" t="s">
        <v>72</v>
      </c>
      <c r="H7301" t="s">
        <v>73</v>
      </c>
      <c r="I7301" t="s">
        <v>144</v>
      </c>
      <c r="J7301" t="s">
        <v>145</v>
      </c>
      <c r="K7301" t="s">
        <v>33</v>
      </c>
      <c r="L7301" s="13">
        <v>12</v>
      </c>
      <c r="M7301" s="8">
        <v>6.5</v>
      </c>
      <c r="N7301">
        <v>5</v>
      </c>
      <c r="O7301" s="8">
        <v>60</v>
      </c>
      <c r="P7301" s="14">
        <v>1.2200000000000001E-2</v>
      </c>
      <c r="Q7301" s="8">
        <v>0.73</v>
      </c>
      <c r="R7301" s="8">
        <v>59.27</v>
      </c>
      <c r="S7301" s="8">
        <v>32.5</v>
      </c>
      <c r="T7301" s="8">
        <v>26.77</v>
      </c>
      <c r="U7301">
        <v>0</v>
      </c>
      <c r="V7301" s="8">
        <v>0</v>
      </c>
      <c r="W7301" s="8">
        <v>0</v>
      </c>
      <c r="X7301" s="8">
        <v>26.77</v>
      </c>
    </row>
    <row r="7302" spans="1:24" x14ac:dyDescent="0.25">
      <c r="A7302" t="s">
        <v>7628</v>
      </c>
      <c r="B7302" s="1">
        <v>45448</v>
      </c>
      <c r="C7302" t="s">
        <v>223</v>
      </c>
      <c r="D7302" t="s">
        <v>224</v>
      </c>
      <c r="E7302" t="s">
        <v>27</v>
      </c>
      <c r="F7302" t="s">
        <v>28</v>
      </c>
      <c r="G7302" t="s">
        <v>29</v>
      </c>
      <c r="H7302" t="s">
        <v>30</v>
      </c>
      <c r="I7302" t="s">
        <v>127</v>
      </c>
      <c r="J7302" t="s">
        <v>128</v>
      </c>
      <c r="K7302" t="s">
        <v>33</v>
      </c>
      <c r="L7302" s="13">
        <v>7.2</v>
      </c>
      <c r="M7302" s="8">
        <v>3.6</v>
      </c>
      <c r="N7302">
        <v>230</v>
      </c>
      <c r="O7302" s="8">
        <v>1656</v>
      </c>
      <c r="P7302" s="14">
        <v>3.9899999999999998E-2</v>
      </c>
      <c r="Q7302" s="8">
        <v>66.069999999999993</v>
      </c>
      <c r="R7302" s="8">
        <v>1589.93</v>
      </c>
      <c r="S7302" s="8">
        <v>828</v>
      </c>
      <c r="T7302" s="8">
        <v>761.93</v>
      </c>
      <c r="U7302">
        <v>0</v>
      </c>
      <c r="V7302" s="8">
        <v>0</v>
      </c>
      <c r="W7302" s="8">
        <v>0</v>
      </c>
      <c r="X7302" s="8">
        <v>761.93</v>
      </c>
    </row>
    <row r="7303" spans="1:24" x14ac:dyDescent="0.25">
      <c r="A7303" t="s">
        <v>7629</v>
      </c>
      <c r="B7303" s="1">
        <v>45871</v>
      </c>
      <c r="C7303" t="s">
        <v>340</v>
      </c>
      <c r="D7303" t="s">
        <v>341</v>
      </c>
      <c r="E7303" t="s">
        <v>27</v>
      </c>
      <c r="F7303" t="s">
        <v>54</v>
      </c>
      <c r="G7303" t="s">
        <v>38</v>
      </c>
      <c r="H7303" t="s">
        <v>39</v>
      </c>
      <c r="I7303" t="s">
        <v>144</v>
      </c>
      <c r="J7303" t="s">
        <v>145</v>
      </c>
      <c r="K7303" t="s">
        <v>33</v>
      </c>
      <c r="L7303" s="13">
        <v>12</v>
      </c>
      <c r="M7303" s="8">
        <v>6.5</v>
      </c>
      <c r="N7303">
        <v>143</v>
      </c>
      <c r="O7303" s="8">
        <v>1716</v>
      </c>
      <c r="P7303" s="14">
        <v>8.8999999999999999E-3</v>
      </c>
      <c r="Q7303" s="8">
        <v>15.27</v>
      </c>
      <c r="R7303" s="8">
        <v>1700.73</v>
      </c>
      <c r="S7303" s="8">
        <v>929.5</v>
      </c>
      <c r="T7303" s="8">
        <v>771.23</v>
      </c>
      <c r="U7303">
        <v>0</v>
      </c>
      <c r="V7303" s="8">
        <v>0</v>
      </c>
      <c r="W7303" s="8">
        <v>0</v>
      </c>
      <c r="X7303" s="8">
        <v>771.23</v>
      </c>
    </row>
    <row r="7304" spans="1:24" x14ac:dyDescent="0.25">
      <c r="A7304" t="s">
        <v>7630</v>
      </c>
      <c r="B7304" s="1">
        <v>45872</v>
      </c>
      <c r="C7304" t="s">
        <v>331</v>
      </c>
      <c r="D7304" t="s">
        <v>332</v>
      </c>
      <c r="E7304" t="s">
        <v>150</v>
      </c>
      <c r="F7304" t="s">
        <v>37</v>
      </c>
      <c r="G7304" t="s">
        <v>151</v>
      </c>
      <c r="H7304" t="s">
        <v>152</v>
      </c>
      <c r="I7304" t="s">
        <v>47</v>
      </c>
      <c r="J7304" t="s">
        <v>48</v>
      </c>
      <c r="K7304" t="s">
        <v>49</v>
      </c>
      <c r="L7304" s="13">
        <v>5</v>
      </c>
      <c r="M7304" s="8">
        <v>3.2</v>
      </c>
      <c r="N7304">
        <v>36</v>
      </c>
      <c r="O7304" s="8">
        <v>180</v>
      </c>
      <c r="P7304" s="14">
        <v>0.02</v>
      </c>
      <c r="Q7304" s="8">
        <v>3.6</v>
      </c>
      <c r="R7304" s="8">
        <v>176.4</v>
      </c>
      <c r="S7304" s="8">
        <v>115.2</v>
      </c>
      <c r="T7304" s="8">
        <v>61.2</v>
      </c>
      <c r="U7304">
        <v>0</v>
      </c>
      <c r="V7304" s="8">
        <v>0</v>
      </c>
      <c r="W7304" s="8">
        <v>0</v>
      </c>
      <c r="X7304" s="8">
        <v>61.2</v>
      </c>
    </row>
    <row r="7305" spans="1:24" x14ac:dyDescent="0.25">
      <c r="A7305" t="s">
        <v>7631</v>
      </c>
      <c r="B7305" s="1">
        <v>45665</v>
      </c>
      <c r="C7305" t="s">
        <v>805</v>
      </c>
      <c r="D7305" t="s">
        <v>806</v>
      </c>
      <c r="E7305" t="s">
        <v>63</v>
      </c>
      <c r="F7305" t="s">
        <v>89</v>
      </c>
      <c r="G7305" t="s">
        <v>79</v>
      </c>
      <c r="H7305" t="s">
        <v>80</v>
      </c>
      <c r="I7305" t="s">
        <v>47</v>
      </c>
      <c r="J7305" t="s">
        <v>48</v>
      </c>
      <c r="K7305" t="s">
        <v>49</v>
      </c>
      <c r="L7305" s="13">
        <v>5</v>
      </c>
      <c r="M7305" s="8">
        <v>3.2</v>
      </c>
      <c r="N7305">
        <v>41</v>
      </c>
      <c r="O7305" s="8">
        <v>205</v>
      </c>
      <c r="P7305" s="14">
        <v>2.8899999999999999E-2</v>
      </c>
      <c r="Q7305" s="8">
        <v>5.92</v>
      </c>
      <c r="R7305" s="8">
        <v>199.08</v>
      </c>
      <c r="S7305" s="8">
        <v>131.19999999999999</v>
      </c>
      <c r="T7305" s="8">
        <v>67.88</v>
      </c>
      <c r="U7305">
        <v>0</v>
      </c>
      <c r="V7305" s="8">
        <v>0</v>
      </c>
      <c r="W7305" s="8">
        <v>0</v>
      </c>
      <c r="X7305" s="8">
        <v>67.88</v>
      </c>
    </row>
    <row r="7306" spans="1:24" x14ac:dyDescent="0.25">
      <c r="A7306" t="s">
        <v>7632</v>
      </c>
      <c r="B7306" s="1">
        <v>46119</v>
      </c>
      <c r="C7306" t="s">
        <v>763</v>
      </c>
      <c r="D7306" t="s">
        <v>764</v>
      </c>
      <c r="E7306" t="s">
        <v>71</v>
      </c>
      <c r="F7306" t="s">
        <v>46</v>
      </c>
      <c r="G7306" t="s">
        <v>165</v>
      </c>
      <c r="H7306" t="s">
        <v>166</v>
      </c>
      <c r="I7306" t="s">
        <v>57</v>
      </c>
      <c r="J7306" t="s">
        <v>58</v>
      </c>
      <c r="K7306" t="s">
        <v>59</v>
      </c>
      <c r="L7306" s="13">
        <v>10.5</v>
      </c>
      <c r="M7306" s="8">
        <v>7.5</v>
      </c>
      <c r="N7306">
        <v>59</v>
      </c>
      <c r="O7306" s="8">
        <v>619.5</v>
      </c>
      <c r="P7306" s="14">
        <v>9.8799999999999999E-2</v>
      </c>
      <c r="Q7306" s="8">
        <v>61.21</v>
      </c>
      <c r="R7306" s="8">
        <v>558.29</v>
      </c>
      <c r="S7306" s="8">
        <v>442.5</v>
      </c>
      <c r="T7306" s="8">
        <v>115.79</v>
      </c>
      <c r="U7306">
        <v>0</v>
      </c>
      <c r="V7306" s="8">
        <v>0</v>
      </c>
      <c r="W7306" s="8">
        <v>0</v>
      </c>
      <c r="X7306" s="8">
        <v>115.79</v>
      </c>
    </row>
    <row r="7307" spans="1:24" x14ac:dyDescent="0.25">
      <c r="A7307" t="s">
        <v>7633</v>
      </c>
      <c r="B7307" s="1">
        <v>45615</v>
      </c>
      <c r="C7307" t="s">
        <v>269</v>
      </c>
      <c r="D7307" t="s">
        <v>270</v>
      </c>
      <c r="E7307" t="s">
        <v>27</v>
      </c>
      <c r="F7307" t="s">
        <v>37</v>
      </c>
      <c r="G7307" t="s">
        <v>29</v>
      </c>
      <c r="H7307" t="s">
        <v>30</v>
      </c>
      <c r="I7307" t="s">
        <v>130</v>
      </c>
      <c r="J7307" t="s">
        <v>131</v>
      </c>
      <c r="K7307" t="s">
        <v>42</v>
      </c>
      <c r="L7307" s="13">
        <v>4.8</v>
      </c>
      <c r="M7307" s="8">
        <v>1.4</v>
      </c>
      <c r="N7307">
        <v>90</v>
      </c>
      <c r="O7307" s="8">
        <v>432</v>
      </c>
      <c r="P7307" s="14">
        <v>5.7999999999999996E-3</v>
      </c>
      <c r="Q7307" s="8">
        <v>2.5099999999999998</v>
      </c>
      <c r="R7307" s="8">
        <v>429.49</v>
      </c>
      <c r="S7307" s="8">
        <v>126</v>
      </c>
      <c r="T7307" s="8">
        <v>303.49</v>
      </c>
      <c r="U7307">
        <v>0</v>
      </c>
      <c r="V7307" s="8">
        <v>0</v>
      </c>
      <c r="W7307" s="8">
        <v>0</v>
      </c>
      <c r="X7307" s="8">
        <v>303.49</v>
      </c>
    </row>
    <row r="7308" spans="1:24" x14ac:dyDescent="0.25">
      <c r="A7308" t="s">
        <v>7634</v>
      </c>
      <c r="B7308" s="1">
        <v>45730</v>
      </c>
      <c r="C7308" t="s">
        <v>567</v>
      </c>
      <c r="D7308" t="s">
        <v>568</v>
      </c>
      <c r="E7308" t="s">
        <v>27</v>
      </c>
      <c r="F7308" t="s">
        <v>37</v>
      </c>
      <c r="G7308" t="s">
        <v>38</v>
      </c>
      <c r="H7308" t="s">
        <v>39</v>
      </c>
      <c r="I7308" t="s">
        <v>66</v>
      </c>
      <c r="J7308" t="s">
        <v>67</v>
      </c>
      <c r="K7308" t="s">
        <v>33</v>
      </c>
      <c r="L7308" s="13">
        <v>4.5</v>
      </c>
      <c r="M7308" s="8">
        <v>2.1</v>
      </c>
      <c r="N7308">
        <v>14</v>
      </c>
      <c r="O7308" s="8">
        <v>63</v>
      </c>
      <c r="P7308" s="14">
        <v>4.0399999999999998E-2</v>
      </c>
      <c r="Q7308" s="8">
        <v>2.5499999999999998</v>
      </c>
      <c r="R7308" s="8">
        <v>60.45</v>
      </c>
      <c r="S7308" s="8">
        <v>29.4</v>
      </c>
      <c r="T7308" s="8">
        <v>31.05</v>
      </c>
      <c r="U7308">
        <v>0</v>
      </c>
      <c r="V7308" s="8">
        <v>0</v>
      </c>
      <c r="W7308" s="8">
        <v>0</v>
      </c>
      <c r="X7308" s="8">
        <v>31.05</v>
      </c>
    </row>
    <row r="7309" spans="1:24" x14ac:dyDescent="0.25">
      <c r="A7309" t="s">
        <v>7635</v>
      </c>
      <c r="B7309" s="1">
        <v>45464</v>
      </c>
      <c r="C7309" t="s">
        <v>334</v>
      </c>
      <c r="D7309" t="s">
        <v>335</v>
      </c>
      <c r="E7309" t="s">
        <v>53</v>
      </c>
      <c r="F7309" t="s">
        <v>37</v>
      </c>
      <c r="G7309" t="s">
        <v>55</v>
      </c>
      <c r="H7309" t="s">
        <v>56</v>
      </c>
      <c r="I7309" t="s">
        <v>84</v>
      </c>
      <c r="J7309" t="s">
        <v>85</v>
      </c>
      <c r="K7309" t="s">
        <v>42</v>
      </c>
      <c r="L7309" s="13">
        <v>9.9</v>
      </c>
      <c r="M7309" s="8">
        <v>3.1</v>
      </c>
      <c r="N7309">
        <v>13</v>
      </c>
      <c r="O7309" s="8">
        <v>128.69999999999999</v>
      </c>
      <c r="P7309" s="14">
        <v>2.9999999999999997E-4</v>
      </c>
      <c r="Q7309" s="8">
        <v>0.04</v>
      </c>
      <c r="R7309" s="8">
        <v>128.66</v>
      </c>
      <c r="S7309" s="8">
        <v>40.299999999999997</v>
      </c>
      <c r="T7309" s="8">
        <v>88.36</v>
      </c>
      <c r="U7309">
        <v>0</v>
      </c>
      <c r="V7309" s="8">
        <v>0</v>
      </c>
      <c r="W7309" s="8">
        <v>0</v>
      </c>
      <c r="X7309" s="8">
        <v>88.36</v>
      </c>
    </row>
    <row r="7310" spans="1:24" x14ac:dyDescent="0.25">
      <c r="A7310" t="s">
        <v>7636</v>
      </c>
      <c r="B7310" s="1">
        <v>45296</v>
      </c>
      <c r="C7310" t="s">
        <v>480</v>
      </c>
      <c r="D7310" t="s">
        <v>481</v>
      </c>
      <c r="E7310" t="s">
        <v>63</v>
      </c>
      <c r="F7310" t="s">
        <v>54</v>
      </c>
      <c r="G7310" t="s">
        <v>64</v>
      </c>
      <c r="H7310" t="s">
        <v>65</v>
      </c>
      <c r="I7310" t="s">
        <v>31</v>
      </c>
      <c r="J7310" t="s">
        <v>32</v>
      </c>
      <c r="K7310" t="s">
        <v>33</v>
      </c>
      <c r="L7310" s="13">
        <v>5.8</v>
      </c>
      <c r="M7310" s="8">
        <v>2.7</v>
      </c>
      <c r="N7310">
        <v>45</v>
      </c>
      <c r="O7310" s="8">
        <v>261</v>
      </c>
      <c r="P7310" s="14">
        <v>1.5800000000000002E-2</v>
      </c>
      <c r="Q7310" s="8">
        <v>4.12</v>
      </c>
      <c r="R7310" s="8">
        <v>256.88</v>
      </c>
      <c r="S7310" s="8">
        <v>121.5</v>
      </c>
      <c r="T7310" s="8">
        <v>135.38</v>
      </c>
      <c r="U7310">
        <v>0</v>
      </c>
      <c r="V7310" s="8">
        <v>0</v>
      </c>
      <c r="W7310" s="8">
        <v>0</v>
      </c>
      <c r="X7310" s="8">
        <v>135.38</v>
      </c>
    </row>
    <row r="7311" spans="1:24" x14ac:dyDescent="0.25">
      <c r="A7311" t="s">
        <v>7637</v>
      </c>
      <c r="B7311" s="1">
        <v>45612</v>
      </c>
      <c r="C7311" t="s">
        <v>174</v>
      </c>
      <c r="D7311" t="s">
        <v>175</v>
      </c>
      <c r="E7311" t="s">
        <v>150</v>
      </c>
      <c r="F7311" t="s">
        <v>54</v>
      </c>
      <c r="G7311" t="s">
        <v>151</v>
      </c>
      <c r="H7311" t="s">
        <v>152</v>
      </c>
      <c r="I7311" t="s">
        <v>40</v>
      </c>
      <c r="J7311" t="s">
        <v>41</v>
      </c>
      <c r="K7311" t="s">
        <v>42</v>
      </c>
      <c r="L7311" s="13">
        <v>14.5</v>
      </c>
      <c r="M7311" s="8">
        <v>4.2</v>
      </c>
      <c r="N7311">
        <v>39</v>
      </c>
      <c r="O7311" s="8">
        <v>565.5</v>
      </c>
      <c r="P7311" s="14">
        <v>1.2E-2</v>
      </c>
      <c r="Q7311" s="8">
        <v>6.79</v>
      </c>
      <c r="R7311" s="8">
        <v>558.71</v>
      </c>
      <c r="S7311" s="8">
        <v>163.80000000000001</v>
      </c>
      <c r="T7311" s="8">
        <v>394.91</v>
      </c>
      <c r="U7311">
        <v>0</v>
      </c>
      <c r="V7311" s="8">
        <v>0</v>
      </c>
      <c r="W7311" s="8">
        <v>0</v>
      </c>
      <c r="X7311" s="8">
        <v>394.91</v>
      </c>
    </row>
    <row r="7312" spans="1:24" x14ac:dyDescent="0.25">
      <c r="A7312" t="s">
        <v>7638</v>
      </c>
      <c r="B7312" s="1">
        <v>45544</v>
      </c>
      <c r="C7312" t="s">
        <v>125</v>
      </c>
      <c r="D7312" t="s">
        <v>126</v>
      </c>
      <c r="E7312" t="s">
        <v>27</v>
      </c>
      <c r="F7312" t="s">
        <v>89</v>
      </c>
      <c r="G7312" t="s">
        <v>29</v>
      </c>
      <c r="H7312" t="s">
        <v>30</v>
      </c>
      <c r="I7312" t="s">
        <v>117</v>
      </c>
      <c r="J7312" t="s">
        <v>118</v>
      </c>
      <c r="K7312" t="s">
        <v>59</v>
      </c>
      <c r="L7312" s="13">
        <v>6</v>
      </c>
      <c r="M7312" s="8">
        <v>4.2</v>
      </c>
      <c r="N7312">
        <v>327</v>
      </c>
      <c r="O7312" s="8">
        <v>1962</v>
      </c>
      <c r="P7312" s="14">
        <v>5.9900000000000002E-2</v>
      </c>
      <c r="Q7312" s="8">
        <v>117.52</v>
      </c>
      <c r="R7312" s="8">
        <v>1844.48</v>
      </c>
      <c r="S7312" s="8">
        <v>1373.4</v>
      </c>
      <c r="T7312" s="8">
        <v>471.08</v>
      </c>
      <c r="U7312">
        <v>0</v>
      </c>
      <c r="V7312" s="8">
        <v>0</v>
      </c>
      <c r="W7312" s="8">
        <v>0</v>
      </c>
      <c r="X7312" s="8">
        <v>471.08</v>
      </c>
    </row>
    <row r="7313" spans="1:24" x14ac:dyDescent="0.25">
      <c r="A7313" t="s">
        <v>7639</v>
      </c>
      <c r="B7313" s="1">
        <v>46096</v>
      </c>
      <c r="C7313" t="s">
        <v>318</v>
      </c>
      <c r="D7313" t="s">
        <v>319</v>
      </c>
      <c r="E7313" t="s">
        <v>27</v>
      </c>
      <c r="F7313" t="s">
        <v>37</v>
      </c>
      <c r="G7313" t="s">
        <v>29</v>
      </c>
      <c r="H7313" t="s">
        <v>30</v>
      </c>
      <c r="I7313" t="s">
        <v>99</v>
      </c>
      <c r="J7313" t="s">
        <v>100</v>
      </c>
      <c r="K7313" t="s">
        <v>49</v>
      </c>
      <c r="L7313" s="13">
        <v>3.8</v>
      </c>
      <c r="M7313" s="8">
        <v>2.6</v>
      </c>
      <c r="N7313">
        <v>73</v>
      </c>
      <c r="O7313" s="8">
        <v>277.39999999999998</v>
      </c>
      <c r="P7313" s="14">
        <v>2.06E-2</v>
      </c>
      <c r="Q7313" s="8">
        <v>5.71</v>
      </c>
      <c r="R7313" s="8">
        <v>271.69</v>
      </c>
      <c r="S7313" s="8">
        <v>189.8</v>
      </c>
      <c r="T7313" s="8">
        <v>81.89</v>
      </c>
      <c r="U7313">
        <v>0</v>
      </c>
      <c r="V7313" s="8">
        <v>0</v>
      </c>
      <c r="W7313" s="8">
        <v>0</v>
      </c>
      <c r="X7313" s="8">
        <v>81.89</v>
      </c>
    </row>
    <row r="7314" spans="1:24" x14ac:dyDescent="0.25">
      <c r="A7314" t="s">
        <v>7640</v>
      </c>
      <c r="B7314" s="1">
        <v>45518</v>
      </c>
      <c r="C7314" t="s">
        <v>546</v>
      </c>
      <c r="D7314" t="s">
        <v>547</v>
      </c>
      <c r="E7314" t="s">
        <v>27</v>
      </c>
      <c r="F7314" t="s">
        <v>89</v>
      </c>
      <c r="G7314" t="s">
        <v>29</v>
      </c>
      <c r="H7314" t="s">
        <v>30</v>
      </c>
      <c r="I7314" t="s">
        <v>57</v>
      </c>
      <c r="J7314" t="s">
        <v>58</v>
      </c>
      <c r="K7314" t="s">
        <v>59</v>
      </c>
      <c r="L7314" s="13">
        <v>10.5</v>
      </c>
      <c r="M7314" s="8">
        <v>7.5</v>
      </c>
      <c r="N7314">
        <v>354</v>
      </c>
      <c r="O7314" s="8">
        <v>3717</v>
      </c>
      <c r="P7314" s="14">
        <v>0.1043</v>
      </c>
      <c r="Q7314" s="8">
        <v>387.68</v>
      </c>
      <c r="R7314" s="8">
        <v>3329.32</v>
      </c>
      <c r="S7314" s="8">
        <v>2655</v>
      </c>
      <c r="T7314" s="8">
        <v>674.32</v>
      </c>
      <c r="U7314">
        <v>0</v>
      </c>
      <c r="V7314" s="8">
        <v>0</v>
      </c>
      <c r="W7314" s="8">
        <v>0</v>
      </c>
      <c r="X7314" s="8">
        <v>674.32</v>
      </c>
    </row>
    <row r="7315" spans="1:24" x14ac:dyDescent="0.25">
      <c r="A7315" t="s">
        <v>7641</v>
      </c>
      <c r="B7315" s="1">
        <v>46021</v>
      </c>
      <c r="C7315" t="s">
        <v>386</v>
      </c>
      <c r="D7315" t="s">
        <v>387</v>
      </c>
      <c r="E7315" t="s">
        <v>27</v>
      </c>
      <c r="F7315" t="s">
        <v>54</v>
      </c>
      <c r="G7315" t="s">
        <v>29</v>
      </c>
      <c r="H7315" t="s">
        <v>30</v>
      </c>
      <c r="I7315" t="s">
        <v>99</v>
      </c>
      <c r="J7315" t="s">
        <v>100</v>
      </c>
      <c r="K7315" t="s">
        <v>49</v>
      </c>
      <c r="L7315" s="13">
        <v>3.8</v>
      </c>
      <c r="M7315" s="8">
        <v>2.6</v>
      </c>
      <c r="N7315">
        <v>31</v>
      </c>
      <c r="O7315" s="8">
        <v>117.8</v>
      </c>
      <c r="P7315" s="14">
        <v>4.7999999999999996E-3</v>
      </c>
      <c r="Q7315" s="8">
        <v>0.56999999999999995</v>
      </c>
      <c r="R7315" s="8">
        <v>117.23</v>
      </c>
      <c r="S7315" s="8">
        <v>80.599999999999994</v>
      </c>
      <c r="T7315" s="8">
        <v>36.630000000000003</v>
      </c>
      <c r="U7315">
        <v>0</v>
      </c>
      <c r="V7315" s="8">
        <v>0</v>
      </c>
      <c r="W7315" s="8">
        <v>0</v>
      </c>
      <c r="X7315" s="8">
        <v>36.630000000000003</v>
      </c>
    </row>
    <row r="7316" spans="1:24" x14ac:dyDescent="0.25">
      <c r="A7316" t="s">
        <v>7642</v>
      </c>
      <c r="B7316" s="1">
        <v>46049</v>
      </c>
      <c r="C7316" t="s">
        <v>69</v>
      </c>
      <c r="D7316" t="s">
        <v>70</v>
      </c>
      <c r="E7316" t="s">
        <v>71</v>
      </c>
      <c r="F7316" t="s">
        <v>37</v>
      </c>
      <c r="G7316" t="s">
        <v>165</v>
      </c>
      <c r="H7316" t="s">
        <v>166</v>
      </c>
      <c r="I7316" t="s">
        <v>40</v>
      </c>
      <c r="J7316" t="s">
        <v>41</v>
      </c>
      <c r="K7316" t="s">
        <v>42</v>
      </c>
      <c r="L7316" s="13">
        <v>14.5</v>
      </c>
      <c r="M7316" s="8">
        <v>4.2</v>
      </c>
      <c r="N7316">
        <v>12</v>
      </c>
      <c r="O7316" s="8">
        <v>174</v>
      </c>
      <c r="P7316" s="14">
        <v>0.42620000000000002</v>
      </c>
      <c r="Q7316" s="8">
        <v>74.16</v>
      </c>
      <c r="R7316" s="8">
        <v>99.84</v>
      </c>
      <c r="S7316" s="8">
        <v>50.4</v>
      </c>
      <c r="T7316" s="8">
        <v>49.44</v>
      </c>
      <c r="U7316">
        <v>0</v>
      </c>
      <c r="V7316" s="8">
        <v>0</v>
      </c>
      <c r="W7316" s="8">
        <v>0</v>
      </c>
      <c r="X7316" s="8">
        <v>49.44</v>
      </c>
    </row>
    <row r="7317" spans="1:24" x14ac:dyDescent="0.25">
      <c r="A7317" t="s">
        <v>7643</v>
      </c>
      <c r="B7317" s="1">
        <v>45948</v>
      </c>
      <c r="C7317" t="s">
        <v>678</v>
      </c>
      <c r="D7317" t="s">
        <v>679</v>
      </c>
      <c r="E7317" t="s">
        <v>63</v>
      </c>
      <c r="F7317" t="s">
        <v>89</v>
      </c>
      <c r="G7317" t="s">
        <v>64</v>
      </c>
      <c r="H7317" t="s">
        <v>65</v>
      </c>
      <c r="I7317" t="s">
        <v>31</v>
      </c>
      <c r="J7317" t="s">
        <v>32</v>
      </c>
      <c r="K7317" t="s">
        <v>33</v>
      </c>
      <c r="L7317" s="13">
        <v>5.8</v>
      </c>
      <c r="M7317" s="8">
        <v>2.7</v>
      </c>
      <c r="N7317">
        <v>33</v>
      </c>
      <c r="O7317" s="8">
        <v>191.4</v>
      </c>
      <c r="P7317" s="14">
        <v>4.7600000000000003E-2</v>
      </c>
      <c r="Q7317" s="8">
        <v>9.11</v>
      </c>
      <c r="R7317" s="8">
        <v>182.29</v>
      </c>
      <c r="S7317" s="8">
        <v>89.1</v>
      </c>
      <c r="T7317" s="8">
        <v>93.19</v>
      </c>
      <c r="U7317">
        <v>0</v>
      </c>
      <c r="V7317" s="8">
        <v>0</v>
      </c>
      <c r="W7317" s="8">
        <v>0</v>
      </c>
      <c r="X7317" s="8">
        <v>93.19</v>
      </c>
    </row>
    <row r="7318" spans="1:24" x14ac:dyDescent="0.25">
      <c r="A7318" t="s">
        <v>7644</v>
      </c>
      <c r="B7318" s="1">
        <v>45738</v>
      </c>
      <c r="C7318" t="s">
        <v>288</v>
      </c>
      <c r="D7318" t="s">
        <v>289</v>
      </c>
      <c r="E7318" t="s">
        <v>27</v>
      </c>
      <c r="F7318" t="s">
        <v>46</v>
      </c>
      <c r="G7318" t="s">
        <v>29</v>
      </c>
      <c r="H7318" t="s">
        <v>30</v>
      </c>
      <c r="I7318" t="s">
        <v>127</v>
      </c>
      <c r="J7318" t="s">
        <v>128</v>
      </c>
      <c r="K7318" t="s">
        <v>33</v>
      </c>
      <c r="L7318" s="13">
        <v>7.2</v>
      </c>
      <c r="M7318" s="8">
        <v>3.6</v>
      </c>
      <c r="N7318">
        <v>45</v>
      </c>
      <c r="O7318" s="8">
        <v>324</v>
      </c>
      <c r="P7318" s="14">
        <v>0.2465</v>
      </c>
      <c r="Q7318" s="8">
        <v>79.87</v>
      </c>
      <c r="R7318" s="8">
        <v>244.13</v>
      </c>
      <c r="S7318" s="8">
        <v>162</v>
      </c>
      <c r="T7318" s="8">
        <v>82.13</v>
      </c>
      <c r="U7318">
        <v>0</v>
      </c>
      <c r="V7318" s="8">
        <v>0</v>
      </c>
      <c r="W7318" s="8">
        <v>0</v>
      </c>
      <c r="X7318" s="8">
        <v>82.13</v>
      </c>
    </row>
    <row r="7319" spans="1:24" x14ac:dyDescent="0.25">
      <c r="A7319" t="s">
        <v>7645</v>
      </c>
      <c r="B7319" s="1">
        <v>45575</v>
      </c>
      <c r="C7319" t="s">
        <v>357</v>
      </c>
      <c r="D7319" t="s">
        <v>358</v>
      </c>
      <c r="E7319" t="s">
        <v>27</v>
      </c>
      <c r="F7319" t="s">
        <v>46</v>
      </c>
      <c r="G7319" t="s">
        <v>29</v>
      </c>
      <c r="H7319" t="s">
        <v>30</v>
      </c>
      <c r="I7319" t="s">
        <v>127</v>
      </c>
      <c r="J7319" t="s">
        <v>128</v>
      </c>
      <c r="K7319" t="s">
        <v>33</v>
      </c>
      <c r="L7319" s="13">
        <v>7.2</v>
      </c>
      <c r="M7319" s="8">
        <v>3.6</v>
      </c>
      <c r="N7319">
        <v>46</v>
      </c>
      <c r="O7319" s="8">
        <v>331.2</v>
      </c>
      <c r="P7319" s="14">
        <v>8.72E-2</v>
      </c>
      <c r="Q7319" s="8">
        <v>28.88</v>
      </c>
      <c r="R7319" s="8">
        <v>302.32</v>
      </c>
      <c r="S7319" s="8">
        <v>165.6</v>
      </c>
      <c r="T7319" s="8">
        <v>136.72</v>
      </c>
      <c r="U7319">
        <v>0</v>
      </c>
      <c r="V7319" s="8">
        <v>0</v>
      </c>
      <c r="W7319" s="8">
        <v>0</v>
      </c>
      <c r="X7319" s="8">
        <v>136.72</v>
      </c>
    </row>
    <row r="7320" spans="1:24" x14ac:dyDescent="0.25">
      <c r="A7320" t="s">
        <v>7646</v>
      </c>
      <c r="B7320" s="1">
        <v>46152</v>
      </c>
      <c r="C7320" t="s">
        <v>241</v>
      </c>
      <c r="D7320" t="s">
        <v>242</v>
      </c>
      <c r="E7320" t="s">
        <v>71</v>
      </c>
      <c r="F7320" t="s">
        <v>89</v>
      </c>
      <c r="G7320" t="s">
        <v>165</v>
      </c>
      <c r="H7320" t="s">
        <v>166</v>
      </c>
      <c r="I7320" t="s">
        <v>185</v>
      </c>
      <c r="J7320" t="s">
        <v>186</v>
      </c>
      <c r="K7320" t="s">
        <v>59</v>
      </c>
      <c r="L7320" s="13">
        <v>4.9000000000000004</v>
      </c>
      <c r="M7320" s="8">
        <v>3.1</v>
      </c>
      <c r="N7320">
        <v>333</v>
      </c>
      <c r="O7320" s="8">
        <v>1631.7</v>
      </c>
      <c r="P7320" s="14">
        <v>0.19969999999999999</v>
      </c>
      <c r="Q7320" s="8">
        <v>325.85000000000002</v>
      </c>
      <c r="R7320" s="8">
        <v>1305.8499999999999</v>
      </c>
      <c r="S7320" s="8">
        <v>1032.3</v>
      </c>
      <c r="T7320" s="8">
        <v>273.55</v>
      </c>
      <c r="U7320">
        <v>0</v>
      </c>
      <c r="V7320" s="8">
        <v>0</v>
      </c>
      <c r="W7320" s="8">
        <v>0</v>
      </c>
      <c r="X7320" s="8">
        <v>273.55</v>
      </c>
    </row>
    <row r="7321" spans="1:24" x14ac:dyDescent="0.25">
      <c r="A7321" t="s">
        <v>7647</v>
      </c>
      <c r="B7321" s="1">
        <v>45660</v>
      </c>
      <c r="C7321" t="s">
        <v>758</v>
      </c>
      <c r="D7321" t="s">
        <v>759</v>
      </c>
      <c r="E7321" t="s">
        <v>27</v>
      </c>
      <c r="F7321" t="s">
        <v>37</v>
      </c>
      <c r="G7321" t="s">
        <v>29</v>
      </c>
      <c r="H7321" t="s">
        <v>30</v>
      </c>
      <c r="I7321" t="s">
        <v>31</v>
      </c>
      <c r="J7321" t="s">
        <v>32</v>
      </c>
      <c r="K7321" t="s">
        <v>33</v>
      </c>
      <c r="L7321" s="13">
        <v>5.8</v>
      </c>
      <c r="M7321" s="8">
        <v>2.7</v>
      </c>
      <c r="N7321">
        <v>61</v>
      </c>
      <c r="O7321" s="8">
        <v>353.8</v>
      </c>
      <c r="P7321" s="14">
        <v>3.0499999999999999E-2</v>
      </c>
      <c r="Q7321" s="8">
        <v>10.79</v>
      </c>
      <c r="R7321" s="8">
        <v>343.01</v>
      </c>
      <c r="S7321" s="8">
        <v>164.7</v>
      </c>
      <c r="T7321" s="8">
        <v>178.31</v>
      </c>
      <c r="U7321">
        <v>0</v>
      </c>
      <c r="V7321" s="8">
        <v>0</v>
      </c>
      <c r="W7321" s="8">
        <v>0</v>
      </c>
      <c r="X7321" s="8">
        <v>178.31</v>
      </c>
    </row>
    <row r="7322" spans="1:24" x14ac:dyDescent="0.25">
      <c r="A7322" t="s">
        <v>7648</v>
      </c>
      <c r="B7322" s="1">
        <v>45429</v>
      </c>
      <c r="C7322" t="s">
        <v>523</v>
      </c>
      <c r="D7322" t="s">
        <v>524</v>
      </c>
      <c r="E7322" t="s">
        <v>27</v>
      </c>
      <c r="F7322" t="s">
        <v>89</v>
      </c>
      <c r="G7322" t="s">
        <v>38</v>
      </c>
      <c r="H7322" t="s">
        <v>39</v>
      </c>
      <c r="I7322" t="s">
        <v>99</v>
      </c>
      <c r="J7322" t="s">
        <v>100</v>
      </c>
      <c r="K7322" t="s">
        <v>49</v>
      </c>
      <c r="L7322" s="13">
        <v>3.8</v>
      </c>
      <c r="M7322" s="8">
        <v>2.6</v>
      </c>
      <c r="N7322">
        <v>71</v>
      </c>
      <c r="O7322" s="8">
        <v>269.8</v>
      </c>
      <c r="P7322" s="14">
        <v>7.1199999999999999E-2</v>
      </c>
      <c r="Q7322" s="8">
        <v>19.21</v>
      </c>
      <c r="R7322" s="8">
        <v>250.59</v>
      </c>
      <c r="S7322" s="8">
        <v>184.6</v>
      </c>
      <c r="T7322" s="8">
        <v>65.989999999999995</v>
      </c>
      <c r="U7322">
        <v>0</v>
      </c>
      <c r="V7322" s="8">
        <v>0</v>
      </c>
      <c r="W7322" s="8">
        <v>0</v>
      </c>
      <c r="X7322" s="8">
        <v>65.989999999999995</v>
      </c>
    </row>
    <row r="7323" spans="1:24" x14ac:dyDescent="0.25">
      <c r="A7323" t="s">
        <v>7649</v>
      </c>
      <c r="B7323" s="1">
        <v>45987</v>
      </c>
      <c r="C7323" t="s">
        <v>445</v>
      </c>
      <c r="D7323" t="s">
        <v>446</v>
      </c>
      <c r="E7323" t="s">
        <v>71</v>
      </c>
      <c r="F7323" t="s">
        <v>89</v>
      </c>
      <c r="G7323" t="s">
        <v>165</v>
      </c>
      <c r="H7323" t="s">
        <v>166</v>
      </c>
      <c r="I7323" t="s">
        <v>31</v>
      </c>
      <c r="J7323" t="s">
        <v>32</v>
      </c>
      <c r="K7323" t="s">
        <v>33</v>
      </c>
      <c r="L7323" s="13">
        <v>5.8</v>
      </c>
      <c r="M7323" s="8">
        <v>2.7</v>
      </c>
      <c r="N7323">
        <v>271</v>
      </c>
      <c r="O7323" s="8">
        <v>1571.8</v>
      </c>
      <c r="P7323" s="14">
        <v>0.17680000000000001</v>
      </c>
      <c r="Q7323" s="8">
        <v>277.89</v>
      </c>
      <c r="R7323" s="8">
        <v>1293.9100000000001</v>
      </c>
      <c r="S7323" s="8">
        <v>731.7</v>
      </c>
      <c r="T7323" s="8">
        <v>562.21</v>
      </c>
      <c r="U7323">
        <v>0</v>
      </c>
      <c r="V7323" s="8">
        <v>0</v>
      </c>
      <c r="W7323" s="8">
        <v>0</v>
      </c>
      <c r="X7323" s="8">
        <v>562.21</v>
      </c>
    </row>
    <row r="7324" spans="1:24" x14ac:dyDescent="0.25">
      <c r="A7324" t="s">
        <v>7650</v>
      </c>
      <c r="B7324" s="1">
        <v>46042</v>
      </c>
      <c r="C7324" t="s">
        <v>455</v>
      </c>
      <c r="D7324" t="s">
        <v>456</v>
      </c>
      <c r="E7324" t="s">
        <v>71</v>
      </c>
      <c r="F7324" t="s">
        <v>89</v>
      </c>
      <c r="G7324" t="s">
        <v>72</v>
      </c>
      <c r="H7324" t="s">
        <v>73</v>
      </c>
      <c r="I7324" t="s">
        <v>112</v>
      </c>
      <c r="J7324" t="s">
        <v>113</v>
      </c>
      <c r="K7324" t="s">
        <v>42</v>
      </c>
      <c r="L7324" s="13">
        <v>8.5</v>
      </c>
      <c r="M7324" s="8">
        <v>2.8</v>
      </c>
      <c r="N7324">
        <v>57</v>
      </c>
      <c r="O7324" s="8">
        <v>484.5</v>
      </c>
      <c r="P7324" s="14">
        <v>0.1166</v>
      </c>
      <c r="Q7324" s="8">
        <v>56.49</v>
      </c>
      <c r="R7324" s="8">
        <v>428.01</v>
      </c>
      <c r="S7324" s="8">
        <v>159.6</v>
      </c>
      <c r="T7324" s="8">
        <v>268.41000000000003</v>
      </c>
      <c r="U7324">
        <v>0</v>
      </c>
      <c r="V7324" s="8">
        <v>0</v>
      </c>
      <c r="W7324" s="8">
        <v>0</v>
      </c>
      <c r="X7324" s="8">
        <v>268.41000000000003</v>
      </c>
    </row>
    <row r="7325" spans="1:24" x14ac:dyDescent="0.25">
      <c r="A7325" t="s">
        <v>7651</v>
      </c>
      <c r="B7325" s="1">
        <v>45631</v>
      </c>
      <c r="C7325" t="s">
        <v>337</v>
      </c>
      <c r="D7325" t="s">
        <v>338</v>
      </c>
      <c r="E7325" t="s">
        <v>27</v>
      </c>
      <c r="F7325" t="s">
        <v>54</v>
      </c>
      <c r="G7325" t="s">
        <v>38</v>
      </c>
      <c r="H7325" t="s">
        <v>39</v>
      </c>
      <c r="I7325" t="s">
        <v>112</v>
      </c>
      <c r="J7325" t="s">
        <v>113</v>
      </c>
      <c r="K7325" t="s">
        <v>42</v>
      </c>
      <c r="L7325" s="13">
        <v>8.5</v>
      </c>
      <c r="M7325" s="8">
        <v>2.8</v>
      </c>
      <c r="N7325">
        <v>61</v>
      </c>
      <c r="O7325" s="8">
        <v>518.5</v>
      </c>
      <c r="P7325" s="14">
        <v>2.5000000000000001E-3</v>
      </c>
      <c r="Q7325" s="8">
        <v>1.3</v>
      </c>
      <c r="R7325" s="8">
        <v>517.20000000000005</v>
      </c>
      <c r="S7325" s="8">
        <v>170.8</v>
      </c>
      <c r="T7325" s="8">
        <v>346.4</v>
      </c>
      <c r="U7325">
        <v>0</v>
      </c>
      <c r="V7325" s="8">
        <v>0</v>
      </c>
      <c r="W7325" s="8">
        <v>0</v>
      </c>
      <c r="X7325" s="8">
        <v>346.4</v>
      </c>
    </row>
    <row r="7326" spans="1:24" x14ac:dyDescent="0.25">
      <c r="A7326" t="s">
        <v>7652</v>
      </c>
      <c r="B7326" s="1">
        <v>46190</v>
      </c>
      <c r="C7326" t="s">
        <v>168</v>
      </c>
      <c r="D7326" t="s">
        <v>169</v>
      </c>
      <c r="E7326" t="s">
        <v>63</v>
      </c>
      <c r="F7326" t="s">
        <v>46</v>
      </c>
      <c r="G7326" t="s">
        <v>79</v>
      </c>
      <c r="H7326" t="s">
        <v>80</v>
      </c>
      <c r="I7326" t="s">
        <v>31</v>
      </c>
      <c r="J7326" t="s">
        <v>32</v>
      </c>
      <c r="K7326" t="s">
        <v>33</v>
      </c>
      <c r="L7326" s="13">
        <v>5.8</v>
      </c>
      <c r="M7326" s="8">
        <v>2.7</v>
      </c>
      <c r="N7326">
        <v>20</v>
      </c>
      <c r="O7326" s="8">
        <v>116</v>
      </c>
      <c r="P7326" s="14">
        <v>0.25</v>
      </c>
      <c r="Q7326" s="8">
        <v>29</v>
      </c>
      <c r="R7326" s="8">
        <v>87</v>
      </c>
      <c r="S7326" s="8">
        <v>54</v>
      </c>
      <c r="T7326" s="8">
        <v>33</v>
      </c>
      <c r="U7326">
        <v>0</v>
      </c>
      <c r="V7326" s="8">
        <v>0</v>
      </c>
      <c r="W7326" s="8">
        <v>0</v>
      </c>
      <c r="X7326" s="8">
        <v>33</v>
      </c>
    </row>
    <row r="7327" spans="1:24" x14ac:dyDescent="0.25">
      <c r="A7327" t="s">
        <v>7653</v>
      </c>
      <c r="B7327" s="1">
        <v>45783</v>
      </c>
      <c r="C7327" t="s">
        <v>201</v>
      </c>
      <c r="D7327" t="s">
        <v>202</v>
      </c>
      <c r="E7327" t="s">
        <v>53</v>
      </c>
      <c r="F7327" t="s">
        <v>46</v>
      </c>
      <c r="G7327" t="s">
        <v>55</v>
      </c>
      <c r="H7327" t="s">
        <v>56</v>
      </c>
      <c r="I7327" t="s">
        <v>112</v>
      </c>
      <c r="J7327" t="s">
        <v>113</v>
      </c>
      <c r="K7327" t="s">
        <v>42</v>
      </c>
      <c r="L7327" s="13">
        <v>8.5</v>
      </c>
      <c r="M7327" s="8">
        <v>2.8</v>
      </c>
      <c r="N7327">
        <v>54</v>
      </c>
      <c r="O7327" s="8">
        <v>459</v>
      </c>
      <c r="P7327" s="14">
        <v>0.1389</v>
      </c>
      <c r="Q7327" s="8">
        <v>63.76</v>
      </c>
      <c r="R7327" s="8">
        <v>395.24</v>
      </c>
      <c r="S7327" s="8">
        <v>151.19999999999999</v>
      </c>
      <c r="T7327" s="8">
        <v>244.04</v>
      </c>
      <c r="U7327">
        <v>0</v>
      </c>
      <c r="V7327" s="8">
        <v>0</v>
      </c>
      <c r="W7327" s="8">
        <v>0</v>
      </c>
      <c r="X7327" s="8">
        <v>244.04</v>
      </c>
    </row>
    <row r="7328" spans="1:24" x14ac:dyDescent="0.25">
      <c r="A7328" t="s">
        <v>7654</v>
      </c>
      <c r="B7328" s="1">
        <v>45765</v>
      </c>
      <c r="C7328" t="s">
        <v>350</v>
      </c>
      <c r="D7328" t="s">
        <v>351</v>
      </c>
      <c r="E7328" t="s">
        <v>63</v>
      </c>
      <c r="F7328" t="s">
        <v>89</v>
      </c>
      <c r="G7328" t="s">
        <v>64</v>
      </c>
      <c r="H7328" t="s">
        <v>65</v>
      </c>
      <c r="I7328" t="s">
        <v>84</v>
      </c>
      <c r="J7328" t="s">
        <v>85</v>
      </c>
      <c r="K7328" t="s">
        <v>42</v>
      </c>
      <c r="L7328" s="13">
        <v>9.9</v>
      </c>
      <c r="M7328" s="8">
        <v>3.1</v>
      </c>
      <c r="N7328">
        <v>263</v>
      </c>
      <c r="O7328" s="8">
        <v>2603.6999999999998</v>
      </c>
      <c r="P7328" s="14">
        <v>0.19339999999999999</v>
      </c>
      <c r="Q7328" s="8">
        <v>503.56</v>
      </c>
      <c r="R7328" s="8">
        <v>2100.14</v>
      </c>
      <c r="S7328" s="8">
        <v>815.3</v>
      </c>
      <c r="T7328" s="8">
        <v>1284.8399999999999</v>
      </c>
      <c r="U7328">
        <v>0</v>
      </c>
      <c r="V7328" s="8">
        <v>0</v>
      </c>
      <c r="W7328" s="8">
        <v>0</v>
      </c>
      <c r="X7328" s="8">
        <v>1284.8399999999999</v>
      </c>
    </row>
    <row r="7329" spans="1:24" x14ac:dyDescent="0.25">
      <c r="A7329" t="s">
        <v>7655</v>
      </c>
      <c r="B7329" s="1">
        <v>45748</v>
      </c>
      <c r="C7329" t="s">
        <v>345</v>
      </c>
      <c r="D7329" t="s">
        <v>346</v>
      </c>
      <c r="E7329" t="s">
        <v>71</v>
      </c>
      <c r="F7329" t="s">
        <v>28</v>
      </c>
      <c r="G7329" t="s">
        <v>72</v>
      </c>
      <c r="H7329" t="s">
        <v>73</v>
      </c>
      <c r="I7329" t="s">
        <v>156</v>
      </c>
      <c r="J7329" t="s">
        <v>157</v>
      </c>
      <c r="K7329" t="s">
        <v>42</v>
      </c>
      <c r="L7329" s="13">
        <v>6.2</v>
      </c>
      <c r="M7329" s="8">
        <v>1.9</v>
      </c>
      <c r="N7329">
        <v>304</v>
      </c>
      <c r="O7329" s="8">
        <v>1884.8</v>
      </c>
      <c r="P7329" s="14">
        <v>0.19389999999999999</v>
      </c>
      <c r="Q7329" s="8">
        <v>365.46</v>
      </c>
      <c r="R7329" s="8">
        <v>1519.34</v>
      </c>
      <c r="S7329" s="8">
        <v>577.6</v>
      </c>
      <c r="T7329" s="8">
        <v>941.74</v>
      </c>
      <c r="U7329">
        <v>0</v>
      </c>
      <c r="V7329" s="8">
        <v>0</v>
      </c>
      <c r="W7329" s="8">
        <v>0</v>
      </c>
      <c r="X7329" s="8">
        <v>941.74</v>
      </c>
    </row>
    <row r="7330" spans="1:24" x14ac:dyDescent="0.25">
      <c r="A7330" t="s">
        <v>7656</v>
      </c>
      <c r="B7330" s="1">
        <v>45659</v>
      </c>
      <c r="C7330" t="s">
        <v>334</v>
      </c>
      <c r="D7330" t="s">
        <v>335</v>
      </c>
      <c r="E7330" t="s">
        <v>53</v>
      </c>
      <c r="F7330" t="s">
        <v>37</v>
      </c>
      <c r="G7330" t="s">
        <v>55</v>
      </c>
      <c r="H7330" t="s">
        <v>56</v>
      </c>
      <c r="I7330" t="s">
        <v>99</v>
      </c>
      <c r="J7330" t="s">
        <v>100</v>
      </c>
      <c r="K7330" t="s">
        <v>49</v>
      </c>
      <c r="L7330" s="13">
        <v>3.8</v>
      </c>
      <c r="M7330" s="8">
        <v>2.6</v>
      </c>
      <c r="N7330">
        <v>6</v>
      </c>
      <c r="O7330" s="8">
        <v>22.8</v>
      </c>
      <c r="P7330" s="14">
        <v>7.3000000000000001E-3</v>
      </c>
      <c r="Q7330" s="8">
        <v>0.17</v>
      </c>
      <c r="R7330" s="8">
        <v>22.63</v>
      </c>
      <c r="S7330" s="8">
        <v>15.6</v>
      </c>
      <c r="T7330" s="8">
        <v>7.03</v>
      </c>
      <c r="U7330">
        <v>0</v>
      </c>
      <c r="V7330" s="8">
        <v>0</v>
      </c>
      <c r="W7330" s="8">
        <v>0</v>
      </c>
      <c r="X7330" s="8">
        <v>7.03</v>
      </c>
    </row>
    <row r="7331" spans="1:24" x14ac:dyDescent="0.25">
      <c r="A7331" t="s">
        <v>7657</v>
      </c>
      <c r="B7331" s="1">
        <v>46085</v>
      </c>
      <c r="C7331" t="s">
        <v>523</v>
      </c>
      <c r="D7331" t="s">
        <v>524</v>
      </c>
      <c r="E7331" t="s">
        <v>27</v>
      </c>
      <c r="F7331" t="s">
        <v>89</v>
      </c>
      <c r="G7331" t="s">
        <v>38</v>
      </c>
      <c r="H7331" t="s">
        <v>39</v>
      </c>
      <c r="I7331" t="s">
        <v>127</v>
      </c>
      <c r="J7331" t="s">
        <v>128</v>
      </c>
      <c r="K7331" t="s">
        <v>33</v>
      </c>
      <c r="L7331" s="13">
        <v>7.2</v>
      </c>
      <c r="M7331" s="8">
        <v>3.6</v>
      </c>
      <c r="N7331">
        <v>291</v>
      </c>
      <c r="O7331" s="8">
        <v>2095.1999999999998</v>
      </c>
      <c r="P7331" s="14">
        <v>6.2399999999999997E-2</v>
      </c>
      <c r="Q7331" s="8">
        <v>130.74</v>
      </c>
      <c r="R7331" s="8">
        <v>1964.46</v>
      </c>
      <c r="S7331" s="8">
        <v>1047.5999999999999</v>
      </c>
      <c r="T7331" s="8">
        <v>916.86</v>
      </c>
      <c r="U7331">
        <v>0</v>
      </c>
      <c r="V7331" s="8">
        <v>0</v>
      </c>
      <c r="W7331" s="8">
        <v>0</v>
      </c>
      <c r="X7331" s="8">
        <v>916.86</v>
      </c>
    </row>
    <row r="7332" spans="1:24" x14ac:dyDescent="0.25">
      <c r="A7332" t="s">
        <v>7658</v>
      </c>
      <c r="B7332" s="1">
        <v>45604</v>
      </c>
      <c r="C7332" t="s">
        <v>455</v>
      </c>
      <c r="D7332" t="s">
        <v>456</v>
      </c>
      <c r="E7332" t="s">
        <v>71</v>
      </c>
      <c r="F7332" t="s">
        <v>89</v>
      </c>
      <c r="G7332" t="s">
        <v>72</v>
      </c>
      <c r="H7332" t="s">
        <v>73</v>
      </c>
      <c r="I7332" t="s">
        <v>117</v>
      </c>
      <c r="J7332" t="s">
        <v>118</v>
      </c>
      <c r="K7332" t="s">
        <v>59</v>
      </c>
      <c r="L7332" s="13">
        <v>6</v>
      </c>
      <c r="M7332" s="8">
        <v>4.2</v>
      </c>
      <c r="N7332">
        <v>199</v>
      </c>
      <c r="O7332" s="8">
        <v>1194</v>
      </c>
      <c r="P7332" s="14">
        <v>0.18049999999999999</v>
      </c>
      <c r="Q7332" s="8">
        <v>215.52</v>
      </c>
      <c r="R7332" s="8">
        <v>978.48</v>
      </c>
      <c r="S7332" s="8">
        <v>835.8</v>
      </c>
      <c r="T7332" s="8">
        <v>142.68</v>
      </c>
      <c r="U7332">
        <v>0</v>
      </c>
      <c r="V7332" s="8">
        <v>0</v>
      </c>
      <c r="W7332" s="8">
        <v>0</v>
      </c>
      <c r="X7332" s="8">
        <v>142.68</v>
      </c>
    </row>
    <row r="7333" spans="1:24" x14ac:dyDescent="0.25">
      <c r="A7333" t="s">
        <v>7659</v>
      </c>
      <c r="B7333" s="1">
        <v>45790</v>
      </c>
      <c r="C7333" t="s">
        <v>136</v>
      </c>
      <c r="D7333" t="s">
        <v>137</v>
      </c>
      <c r="E7333" t="s">
        <v>71</v>
      </c>
      <c r="F7333" t="s">
        <v>54</v>
      </c>
      <c r="G7333" t="s">
        <v>72</v>
      </c>
      <c r="H7333" t="s">
        <v>73</v>
      </c>
      <c r="I7333" t="s">
        <v>99</v>
      </c>
      <c r="J7333" t="s">
        <v>100</v>
      </c>
      <c r="K7333" t="s">
        <v>49</v>
      </c>
      <c r="L7333" s="13">
        <v>3.8</v>
      </c>
      <c r="M7333" s="8">
        <v>2.6</v>
      </c>
      <c r="N7333">
        <v>76</v>
      </c>
      <c r="O7333" s="8">
        <v>288.8</v>
      </c>
      <c r="P7333" s="14">
        <v>1E-3</v>
      </c>
      <c r="Q7333" s="8">
        <v>0.28999999999999998</v>
      </c>
      <c r="R7333" s="8">
        <v>288.51</v>
      </c>
      <c r="S7333" s="8">
        <v>197.6</v>
      </c>
      <c r="T7333" s="8">
        <v>90.91</v>
      </c>
      <c r="U7333">
        <v>0</v>
      </c>
      <c r="V7333" s="8">
        <v>0</v>
      </c>
      <c r="W7333" s="8">
        <v>0</v>
      </c>
      <c r="X7333" s="8">
        <v>90.91</v>
      </c>
    </row>
    <row r="7334" spans="1:24" x14ac:dyDescent="0.25">
      <c r="A7334" t="s">
        <v>7660</v>
      </c>
      <c r="B7334" s="1">
        <v>45856</v>
      </c>
      <c r="C7334" t="s">
        <v>805</v>
      </c>
      <c r="D7334" t="s">
        <v>806</v>
      </c>
      <c r="E7334" t="s">
        <v>63</v>
      </c>
      <c r="F7334" t="s">
        <v>89</v>
      </c>
      <c r="G7334" t="s">
        <v>79</v>
      </c>
      <c r="H7334" t="s">
        <v>80</v>
      </c>
      <c r="I7334" t="s">
        <v>47</v>
      </c>
      <c r="J7334" t="s">
        <v>48</v>
      </c>
      <c r="K7334" t="s">
        <v>49</v>
      </c>
      <c r="L7334" s="13">
        <v>5</v>
      </c>
      <c r="M7334" s="8">
        <v>3.2</v>
      </c>
      <c r="N7334">
        <v>37</v>
      </c>
      <c r="O7334" s="8">
        <v>185</v>
      </c>
      <c r="P7334" s="14">
        <v>0.2092</v>
      </c>
      <c r="Q7334" s="8">
        <v>38.700000000000003</v>
      </c>
      <c r="R7334" s="8">
        <v>146.30000000000001</v>
      </c>
      <c r="S7334" s="8">
        <v>118.4</v>
      </c>
      <c r="T7334" s="8">
        <v>27.9</v>
      </c>
      <c r="U7334">
        <v>0</v>
      </c>
      <c r="V7334" s="8">
        <v>0</v>
      </c>
      <c r="W7334" s="8">
        <v>0</v>
      </c>
      <c r="X7334" s="8">
        <v>27.9</v>
      </c>
    </row>
    <row r="7335" spans="1:24" x14ac:dyDescent="0.25">
      <c r="A7335" t="s">
        <v>7661</v>
      </c>
      <c r="B7335" s="1">
        <v>45403</v>
      </c>
      <c r="C7335" t="s">
        <v>266</v>
      </c>
      <c r="D7335" t="s">
        <v>267</v>
      </c>
      <c r="E7335" t="s">
        <v>53</v>
      </c>
      <c r="F7335" t="s">
        <v>54</v>
      </c>
      <c r="G7335" t="s">
        <v>55</v>
      </c>
      <c r="H7335" t="s">
        <v>56</v>
      </c>
      <c r="I7335" t="s">
        <v>185</v>
      </c>
      <c r="J7335" t="s">
        <v>186</v>
      </c>
      <c r="K7335" t="s">
        <v>59</v>
      </c>
      <c r="L7335" s="13">
        <v>4.9000000000000004</v>
      </c>
      <c r="M7335" s="8">
        <v>3.1</v>
      </c>
      <c r="N7335">
        <v>120</v>
      </c>
      <c r="O7335" s="8">
        <v>588</v>
      </c>
      <c r="P7335" s="14">
        <v>1.4200000000000001E-2</v>
      </c>
      <c r="Q7335" s="8">
        <v>8.35</v>
      </c>
      <c r="R7335" s="8">
        <v>579.65</v>
      </c>
      <c r="S7335" s="8">
        <v>372</v>
      </c>
      <c r="T7335" s="8">
        <v>207.65</v>
      </c>
      <c r="U7335">
        <v>0</v>
      </c>
      <c r="V7335" s="8">
        <v>0</v>
      </c>
      <c r="W7335" s="8">
        <v>0</v>
      </c>
      <c r="X7335" s="8">
        <v>207.65</v>
      </c>
    </row>
    <row r="7336" spans="1:24" x14ac:dyDescent="0.25">
      <c r="A7336" t="s">
        <v>7662</v>
      </c>
      <c r="B7336" s="1">
        <v>45471</v>
      </c>
      <c r="C7336" t="s">
        <v>279</v>
      </c>
      <c r="D7336" t="s">
        <v>280</v>
      </c>
      <c r="E7336" t="s">
        <v>53</v>
      </c>
      <c r="F7336" t="s">
        <v>54</v>
      </c>
      <c r="G7336" t="s">
        <v>55</v>
      </c>
      <c r="H7336" t="s">
        <v>56</v>
      </c>
      <c r="I7336" t="s">
        <v>47</v>
      </c>
      <c r="J7336" t="s">
        <v>48</v>
      </c>
      <c r="K7336" t="s">
        <v>49</v>
      </c>
      <c r="L7336" s="13">
        <v>5</v>
      </c>
      <c r="M7336" s="8">
        <v>3.2</v>
      </c>
      <c r="N7336">
        <v>99</v>
      </c>
      <c r="O7336" s="8">
        <v>495</v>
      </c>
      <c r="P7336" s="14">
        <v>1.5699999999999999E-2</v>
      </c>
      <c r="Q7336" s="8">
        <v>7.77</v>
      </c>
      <c r="R7336" s="8">
        <v>487.23</v>
      </c>
      <c r="S7336" s="8">
        <v>316.8</v>
      </c>
      <c r="T7336" s="8">
        <v>170.43</v>
      </c>
      <c r="U7336">
        <v>0</v>
      </c>
      <c r="V7336" s="8">
        <v>0</v>
      </c>
      <c r="W7336" s="8">
        <v>0</v>
      </c>
      <c r="X7336" s="8">
        <v>170.43</v>
      </c>
    </row>
    <row r="7337" spans="1:24" x14ac:dyDescent="0.25">
      <c r="A7337" t="s">
        <v>7663</v>
      </c>
      <c r="B7337" s="1">
        <v>45953</v>
      </c>
      <c r="C7337" t="s">
        <v>501</v>
      </c>
      <c r="D7337" t="s">
        <v>502</v>
      </c>
      <c r="E7337" t="s">
        <v>27</v>
      </c>
      <c r="F7337" t="s">
        <v>37</v>
      </c>
      <c r="G7337" t="s">
        <v>29</v>
      </c>
      <c r="H7337" t="s">
        <v>30</v>
      </c>
      <c r="I7337" t="s">
        <v>74</v>
      </c>
      <c r="J7337" t="s">
        <v>75</v>
      </c>
      <c r="K7337" t="s">
        <v>49</v>
      </c>
      <c r="L7337" s="13">
        <v>11</v>
      </c>
      <c r="M7337" s="8">
        <v>6.8</v>
      </c>
      <c r="N7337">
        <v>40</v>
      </c>
      <c r="O7337" s="8">
        <v>440</v>
      </c>
      <c r="P7337" s="14">
        <v>1.2999999999999999E-3</v>
      </c>
      <c r="Q7337" s="8">
        <v>0.56999999999999995</v>
      </c>
      <c r="R7337" s="8">
        <v>439.43</v>
      </c>
      <c r="S7337" s="8">
        <v>272</v>
      </c>
      <c r="T7337" s="8">
        <v>167.43</v>
      </c>
      <c r="U7337">
        <v>0</v>
      </c>
      <c r="V7337" s="8">
        <v>0</v>
      </c>
      <c r="W7337" s="8">
        <v>0</v>
      </c>
      <c r="X7337" s="8">
        <v>167.43</v>
      </c>
    </row>
    <row r="7338" spans="1:24" x14ac:dyDescent="0.25">
      <c r="A7338" t="s">
        <v>7664</v>
      </c>
      <c r="B7338" s="1">
        <v>45913</v>
      </c>
      <c r="C7338" t="s">
        <v>255</v>
      </c>
      <c r="D7338" t="s">
        <v>256</v>
      </c>
      <c r="E7338" t="s">
        <v>27</v>
      </c>
      <c r="F7338" t="s">
        <v>89</v>
      </c>
      <c r="G7338" t="s">
        <v>38</v>
      </c>
      <c r="H7338" t="s">
        <v>39</v>
      </c>
      <c r="I7338" t="s">
        <v>40</v>
      </c>
      <c r="J7338" t="s">
        <v>41</v>
      </c>
      <c r="K7338" t="s">
        <v>42</v>
      </c>
      <c r="L7338" s="13">
        <v>14.5</v>
      </c>
      <c r="M7338" s="8">
        <v>4.2</v>
      </c>
      <c r="N7338">
        <v>38</v>
      </c>
      <c r="O7338" s="8">
        <v>551</v>
      </c>
      <c r="P7338" s="14">
        <v>7.4999999999999997E-2</v>
      </c>
      <c r="Q7338" s="8">
        <v>41.32</v>
      </c>
      <c r="R7338" s="8">
        <v>509.68</v>
      </c>
      <c r="S7338" s="8">
        <v>159.6</v>
      </c>
      <c r="T7338" s="8">
        <v>350.08</v>
      </c>
      <c r="U7338">
        <v>0</v>
      </c>
      <c r="V7338" s="8">
        <v>0</v>
      </c>
      <c r="W7338" s="8">
        <v>0</v>
      </c>
      <c r="X7338" s="8">
        <v>350.08</v>
      </c>
    </row>
    <row r="7339" spans="1:24" x14ac:dyDescent="0.25">
      <c r="A7339" t="s">
        <v>7665</v>
      </c>
      <c r="B7339" s="1">
        <v>45375</v>
      </c>
      <c r="C7339" t="s">
        <v>318</v>
      </c>
      <c r="D7339" t="s">
        <v>319</v>
      </c>
      <c r="E7339" t="s">
        <v>27</v>
      </c>
      <c r="F7339" t="s">
        <v>37</v>
      </c>
      <c r="G7339" t="s">
        <v>38</v>
      </c>
      <c r="H7339" t="s">
        <v>39</v>
      </c>
      <c r="I7339" t="s">
        <v>74</v>
      </c>
      <c r="J7339" t="s">
        <v>75</v>
      </c>
      <c r="K7339" t="s">
        <v>49</v>
      </c>
      <c r="L7339" s="13">
        <v>11</v>
      </c>
      <c r="M7339" s="8">
        <v>6.8</v>
      </c>
      <c r="N7339">
        <v>67</v>
      </c>
      <c r="O7339" s="8">
        <v>737</v>
      </c>
      <c r="P7339" s="14">
        <v>3.8600000000000002E-2</v>
      </c>
      <c r="Q7339" s="8">
        <v>28.45</v>
      </c>
      <c r="R7339" s="8">
        <v>708.55</v>
      </c>
      <c r="S7339" s="8">
        <v>455.6</v>
      </c>
      <c r="T7339" s="8">
        <v>252.95</v>
      </c>
      <c r="U7339">
        <v>0</v>
      </c>
      <c r="V7339" s="8">
        <v>0</v>
      </c>
      <c r="W7339" s="8">
        <v>0</v>
      </c>
      <c r="X7339" s="8">
        <v>252.95</v>
      </c>
    </row>
    <row r="7340" spans="1:24" x14ac:dyDescent="0.25">
      <c r="A7340" t="s">
        <v>7666</v>
      </c>
      <c r="B7340" s="1">
        <v>46153</v>
      </c>
      <c r="C7340" t="s">
        <v>345</v>
      </c>
      <c r="D7340" t="s">
        <v>346</v>
      </c>
      <c r="E7340" t="s">
        <v>71</v>
      </c>
      <c r="F7340" t="s">
        <v>28</v>
      </c>
      <c r="G7340" t="s">
        <v>165</v>
      </c>
      <c r="H7340" t="s">
        <v>166</v>
      </c>
      <c r="I7340" t="s">
        <v>185</v>
      </c>
      <c r="J7340" t="s">
        <v>186</v>
      </c>
      <c r="K7340" t="s">
        <v>59</v>
      </c>
      <c r="L7340" s="13">
        <v>4.9000000000000004</v>
      </c>
      <c r="M7340" s="8">
        <v>3.1</v>
      </c>
      <c r="N7340">
        <v>126</v>
      </c>
      <c r="O7340" s="8">
        <v>617.4</v>
      </c>
      <c r="P7340" s="14">
        <v>1.9900000000000001E-2</v>
      </c>
      <c r="Q7340" s="8">
        <v>12.29</v>
      </c>
      <c r="R7340" s="8">
        <v>605.11</v>
      </c>
      <c r="S7340" s="8">
        <v>390.6</v>
      </c>
      <c r="T7340" s="8">
        <v>214.51</v>
      </c>
      <c r="U7340">
        <v>0</v>
      </c>
      <c r="V7340" s="8">
        <v>0</v>
      </c>
      <c r="W7340" s="8">
        <v>0</v>
      </c>
      <c r="X7340" s="8">
        <v>214.51</v>
      </c>
    </row>
    <row r="7341" spans="1:24" x14ac:dyDescent="0.25">
      <c r="A7341" t="s">
        <v>7667</v>
      </c>
      <c r="B7341" s="1">
        <v>45579</v>
      </c>
      <c r="C7341" t="s">
        <v>266</v>
      </c>
      <c r="D7341" t="s">
        <v>267</v>
      </c>
      <c r="E7341" t="s">
        <v>53</v>
      </c>
      <c r="F7341" t="s">
        <v>54</v>
      </c>
      <c r="G7341" t="s">
        <v>55</v>
      </c>
      <c r="H7341" t="s">
        <v>56</v>
      </c>
      <c r="I7341" t="s">
        <v>104</v>
      </c>
      <c r="J7341" t="s">
        <v>105</v>
      </c>
      <c r="K7341" t="s">
        <v>49</v>
      </c>
      <c r="L7341" s="13">
        <v>4.2</v>
      </c>
      <c r="M7341" s="8">
        <v>2.8</v>
      </c>
      <c r="N7341">
        <v>58</v>
      </c>
      <c r="O7341" s="8">
        <v>243.6</v>
      </c>
      <c r="P7341" s="14">
        <v>1.5900000000000001E-2</v>
      </c>
      <c r="Q7341" s="8">
        <v>3.87</v>
      </c>
      <c r="R7341" s="8">
        <v>239.73</v>
      </c>
      <c r="S7341" s="8">
        <v>162.4</v>
      </c>
      <c r="T7341" s="8">
        <v>77.33</v>
      </c>
      <c r="U7341">
        <v>0</v>
      </c>
      <c r="V7341" s="8">
        <v>0</v>
      </c>
      <c r="W7341" s="8">
        <v>0</v>
      </c>
      <c r="X7341" s="8">
        <v>77.33</v>
      </c>
    </row>
    <row r="7342" spans="1:24" x14ac:dyDescent="0.25">
      <c r="A7342" t="s">
        <v>7668</v>
      </c>
      <c r="B7342" s="1">
        <v>46171</v>
      </c>
      <c r="C7342" t="s">
        <v>763</v>
      </c>
      <c r="D7342" t="s">
        <v>764</v>
      </c>
      <c r="E7342" t="s">
        <v>71</v>
      </c>
      <c r="F7342" t="s">
        <v>46</v>
      </c>
      <c r="G7342" t="s">
        <v>72</v>
      </c>
      <c r="H7342" t="s">
        <v>73</v>
      </c>
      <c r="I7342" t="s">
        <v>99</v>
      </c>
      <c r="J7342" t="s">
        <v>100</v>
      </c>
      <c r="K7342" t="s">
        <v>49</v>
      </c>
      <c r="L7342" s="13">
        <v>3.8</v>
      </c>
      <c r="M7342" s="8">
        <v>2.6</v>
      </c>
      <c r="N7342">
        <v>11</v>
      </c>
      <c r="O7342" s="8">
        <v>41.8</v>
      </c>
      <c r="P7342" s="14">
        <v>0.1404</v>
      </c>
      <c r="Q7342" s="8">
        <v>5.87</v>
      </c>
      <c r="R7342" s="8">
        <v>35.93</v>
      </c>
      <c r="S7342" s="8">
        <v>28.6</v>
      </c>
      <c r="T7342" s="8">
        <v>7.33</v>
      </c>
      <c r="U7342">
        <v>1</v>
      </c>
      <c r="V7342" s="8">
        <v>3.27</v>
      </c>
      <c r="W7342" s="8">
        <v>3.1</v>
      </c>
      <c r="X7342" s="8">
        <v>4.2300000000000004</v>
      </c>
    </row>
    <row r="7343" spans="1:24" x14ac:dyDescent="0.25">
      <c r="A7343" t="s">
        <v>7669</v>
      </c>
      <c r="B7343" s="1">
        <v>46138</v>
      </c>
      <c r="C7343" t="s">
        <v>357</v>
      </c>
      <c r="D7343" t="s">
        <v>358</v>
      </c>
      <c r="E7343" t="s">
        <v>27</v>
      </c>
      <c r="F7343" t="s">
        <v>46</v>
      </c>
      <c r="G7343" t="s">
        <v>38</v>
      </c>
      <c r="H7343" t="s">
        <v>39</v>
      </c>
      <c r="I7343" t="s">
        <v>40</v>
      </c>
      <c r="J7343" t="s">
        <v>41</v>
      </c>
      <c r="K7343" t="s">
        <v>42</v>
      </c>
      <c r="L7343" s="13">
        <v>14.5</v>
      </c>
      <c r="M7343" s="8">
        <v>4.2</v>
      </c>
      <c r="N7343">
        <v>8</v>
      </c>
      <c r="O7343" s="8">
        <v>116</v>
      </c>
      <c r="P7343" s="14">
        <v>0.38469999999999999</v>
      </c>
      <c r="Q7343" s="8">
        <v>44.63</v>
      </c>
      <c r="R7343" s="8">
        <v>71.37</v>
      </c>
      <c r="S7343" s="8">
        <v>33.6</v>
      </c>
      <c r="T7343" s="8">
        <v>37.770000000000003</v>
      </c>
      <c r="U7343">
        <v>1</v>
      </c>
      <c r="V7343" s="8">
        <v>8.92</v>
      </c>
      <c r="W7343" s="8">
        <v>4.7</v>
      </c>
      <c r="X7343" s="8">
        <v>33.07</v>
      </c>
    </row>
    <row r="7344" spans="1:24" x14ac:dyDescent="0.25">
      <c r="A7344" t="s">
        <v>7670</v>
      </c>
      <c r="B7344" s="1">
        <v>45435</v>
      </c>
      <c r="C7344" t="s">
        <v>159</v>
      </c>
      <c r="D7344" t="s">
        <v>160</v>
      </c>
      <c r="E7344" t="s">
        <v>27</v>
      </c>
      <c r="F7344" t="s">
        <v>37</v>
      </c>
      <c r="G7344" t="s">
        <v>38</v>
      </c>
      <c r="H7344" t="s">
        <v>39</v>
      </c>
      <c r="I7344" t="s">
        <v>130</v>
      </c>
      <c r="J7344" t="s">
        <v>131</v>
      </c>
      <c r="K7344" t="s">
        <v>42</v>
      </c>
      <c r="L7344" s="13">
        <v>4.8</v>
      </c>
      <c r="M7344" s="8">
        <v>1.4</v>
      </c>
      <c r="N7344">
        <v>10</v>
      </c>
      <c r="O7344" s="8">
        <v>48</v>
      </c>
      <c r="P7344" s="14">
        <v>1.1000000000000001E-3</v>
      </c>
      <c r="Q7344" s="8">
        <v>0.05</v>
      </c>
      <c r="R7344" s="8">
        <v>47.95</v>
      </c>
      <c r="S7344" s="8">
        <v>14</v>
      </c>
      <c r="T7344" s="8">
        <v>33.950000000000003</v>
      </c>
      <c r="U7344">
        <v>0</v>
      </c>
      <c r="V7344" s="8">
        <v>0</v>
      </c>
      <c r="W7344" s="8">
        <v>0</v>
      </c>
      <c r="X7344" s="8">
        <v>33.950000000000003</v>
      </c>
    </row>
    <row r="7345" spans="1:24" x14ac:dyDescent="0.25">
      <c r="A7345" t="s">
        <v>7671</v>
      </c>
      <c r="B7345" s="1">
        <v>46204</v>
      </c>
      <c r="C7345" t="s">
        <v>252</v>
      </c>
      <c r="D7345" t="s">
        <v>253</v>
      </c>
      <c r="E7345" t="s">
        <v>63</v>
      </c>
      <c r="F7345" t="s">
        <v>54</v>
      </c>
      <c r="G7345" t="s">
        <v>79</v>
      </c>
      <c r="H7345" t="s">
        <v>80</v>
      </c>
      <c r="I7345" t="s">
        <v>112</v>
      </c>
      <c r="J7345" t="s">
        <v>113</v>
      </c>
      <c r="K7345" t="s">
        <v>42</v>
      </c>
      <c r="L7345" s="13">
        <v>8.5</v>
      </c>
      <c r="M7345" s="8">
        <v>2.8</v>
      </c>
      <c r="N7345">
        <v>57</v>
      </c>
      <c r="O7345" s="8">
        <v>484.5</v>
      </c>
      <c r="P7345" s="14">
        <v>5.0000000000000001E-3</v>
      </c>
      <c r="Q7345" s="8">
        <v>2.42</v>
      </c>
      <c r="R7345" s="8">
        <v>482.08</v>
      </c>
      <c r="S7345" s="8">
        <v>159.6</v>
      </c>
      <c r="T7345" s="8">
        <v>322.48</v>
      </c>
      <c r="U7345">
        <v>0</v>
      </c>
      <c r="V7345" s="8">
        <v>0</v>
      </c>
      <c r="W7345" s="8">
        <v>0</v>
      </c>
      <c r="X7345" s="8">
        <v>322.48</v>
      </c>
    </row>
    <row r="7346" spans="1:24" x14ac:dyDescent="0.25">
      <c r="A7346" t="s">
        <v>7672</v>
      </c>
      <c r="B7346" s="1">
        <v>45843</v>
      </c>
      <c r="C7346" t="s">
        <v>174</v>
      </c>
      <c r="D7346" t="s">
        <v>175</v>
      </c>
      <c r="E7346" t="s">
        <v>150</v>
      </c>
      <c r="F7346" t="s">
        <v>54</v>
      </c>
      <c r="G7346" t="s">
        <v>151</v>
      </c>
      <c r="H7346" t="s">
        <v>152</v>
      </c>
      <c r="I7346" t="s">
        <v>156</v>
      </c>
      <c r="J7346" t="s">
        <v>157</v>
      </c>
      <c r="K7346" t="s">
        <v>42</v>
      </c>
      <c r="L7346" s="13">
        <v>6.2</v>
      </c>
      <c r="M7346" s="8">
        <v>1.9</v>
      </c>
      <c r="N7346">
        <v>53</v>
      </c>
      <c r="O7346" s="8">
        <v>328.6</v>
      </c>
      <c r="P7346" s="14">
        <v>2.5999999999999999E-3</v>
      </c>
      <c r="Q7346" s="8">
        <v>0.85</v>
      </c>
      <c r="R7346" s="8">
        <v>327.75</v>
      </c>
      <c r="S7346" s="8">
        <v>100.7</v>
      </c>
      <c r="T7346" s="8">
        <v>227.05</v>
      </c>
      <c r="U7346">
        <v>0</v>
      </c>
      <c r="V7346" s="8">
        <v>0</v>
      </c>
      <c r="W7346" s="8">
        <v>0</v>
      </c>
      <c r="X7346" s="8">
        <v>227.05</v>
      </c>
    </row>
    <row r="7347" spans="1:24" x14ac:dyDescent="0.25">
      <c r="A7347" t="s">
        <v>7673</v>
      </c>
      <c r="B7347" s="1">
        <v>45493</v>
      </c>
      <c r="C7347" t="s">
        <v>350</v>
      </c>
      <c r="D7347" t="s">
        <v>351</v>
      </c>
      <c r="E7347" t="s">
        <v>63</v>
      </c>
      <c r="F7347" t="s">
        <v>89</v>
      </c>
      <c r="G7347" t="s">
        <v>64</v>
      </c>
      <c r="H7347" t="s">
        <v>65</v>
      </c>
      <c r="I7347" t="s">
        <v>117</v>
      </c>
      <c r="J7347" t="s">
        <v>118</v>
      </c>
      <c r="K7347" t="s">
        <v>59</v>
      </c>
      <c r="L7347" s="13">
        <v>6</v>
      </c>
      <c r="M7347" s="8">
        <v>4.2</v>
      </c>
      <c r="N7347">
        <v>404</v>
      </c>
      <c r="O7347" s="8">
        <v>2424</v>
      </c>
      <c r="P7347" s="14">
        <v>4.6600000000000003E-2</v>
      </c>
      <c r="Q7347" s="8">
        <v>112.96</v>
      </c>
      <c r="R7347" s="8">
        <v>2311.04</v>
      </c>
      <c r="S7347" s="8">
        <v>1696.8</v>
      </c>
      <c r="T7347" s="8">
        <v>614.24</v>
      </c>
      <c r="U7347">
        <v>0</v>
      </c>
      <c r="V7347" s="8">
        <v>0</v>
      </c>
      <c r="W7347" s="8">
        <v>0</v>
      </c>
      <c r="X7347" s="8">
        <v>614.24</v>
      </c>
    </row>
    <row r="7348" spans="1:24" x14ac:dyDescent="0.25">
      <c r="A7348" t="s">
        <v>7674</v>
      </c>
      <c r="B7348" s="1">
        <v>45561</v>
      </c>
      <c r="C7348" t="s">
        <v>671</v>
      </c>
      <c r="D7348" t="s">
        <v>672</v>
      </c>
      <c r="E7348" t="s">
        <v>27</v>
      </c>
      <c r="F7348" t="s">
        <v>89</v>
      </c>
      <c r="G7348" t="s">
        <v>29</v>
      </c>
      <c r="H7348" t="s">
        <v>30</v>
      </c>
      <c r="I7348" t="s">
        <v>156</v>
      </c>
      <c r="J7348" t="s">
        <v>157</v>
      </c>
      <c r="K7348" t="s">
        <v>42</v>
      </c>
      <c r="L7348" s="13">
        <v>6.2</v>
      </c>
      <c r="M7348" s="8">
        <v>1.9</v>
      </c>
      <c r="N7348">
        <v>42</v>
      </c>
      <c r="O7348" s="8">
        <v>260.39999999999998</v>
      </c>
      <c r="P7348" s="14">
        <v>0.14810000000000001</v>
      </c>
      <c r="Q7348" s="8">
        <v>38.57</v>
      </c>
      <c r="R7348" s="8">
        <v>221.83</v>
      </c>
      <c r="S7348" s="8">
        <v>79.8</v>
      </c>
      <c r="T7348" s="8">
        <v>142.03</v>
      </c>
      <c r="U7348">
        <v>0</v>
      </c>
      <c r="V7348" s="8">
        <v>0</v>
      </c>
      <c r="W7348" s="8">
        <v>0</v>
      </c>
      <c r="X7348" s="8">
        <v>142.03</v>
      </c>
    </row>
    <row r="7349" spans="1:24" x14ac:dyDescent="0.25">
      <c r="A7349" t="s">
        <v>7675</v>
      </c>
      <c r="B7349" s="1">
        <v>46043</v>
      </c>
      <c r="C7349" t="s">
        <v>102</v>
      </c>
      <c r="D7349" t="s">
        <v>103</v>
      </c>
      <c r="E7349" t="s">
        <v>27</v>
      </c>
      <c r="F7349" t="s">
        <v>54</v>
      </c>
      <c r="G7349" t="s">
        <v>38</v>
      </c>
      <c r="H7349" t="s">
        <v>39</v>
      </c>
      <c r="I7349" t="s">
        <v>144</v>
      </c>
      <c r="J7349" t="s">
        <v>145</v>
      </c>
      <c r="K7349" t="s">
        <v>33</v>
      </c>
      <c r="L7349" s="13">
        <v>12</v>
      </c>
      <c r="M7349" s="8">
        <v>6.5</v>
      </c>
      <c r="N7349">
        <v>188</v>
      </c>
      <c r="O7349" s="8">
        <v>2256</v>
      </c>
      <c r="P7349" s="14">
        <v>1.5800000000000002E-2</v>
      </c>
      <c r="Q7349" s="8">
        <v>35.64</v>
      </c>
      <c r="R7349" s="8">
        <v>2220.36</v>
      </c>
      <c r="S7349" s="8">
        <v>1222</v>
      </c>
      <c r="T7349" s="8">
        <v>998.36</v>
      </c>
      <c r="U7349">
        <v>0</v>
      </c>
      <c r="V7349" s="8">
        <v>0</v>
      </c>
      <c r="W7349" s="8">
        <v>0</v>
      </c>
      <c r="X7349" s="8">
        <v>998.36</v>
      </c>
    </row>
    <row r="7350" spans="1:24" x14ac:dyDescent="0.25">
      <c r="A7350" t="s">
        <v>7676</v>
      </c>
      <c r="B7350" s="1">
        <v>46199</v>
      </c>
      <c r="C7350" t="s">
        <v>758</v>
      </c>
      <c r="D7350" t="s">
        <v>759</v>
      </c>
      <c r="E7350" t="s">
        <v>27</v>
      </c>
      <c r="F7350" t="s">
        <v>37</v>
      </c>
      <c r="G7350" t="s">
        <v>38</v>
      </c>
      <c r="H7350" t="s">
        <v>39</v>
      </c>
      <c r="I7350" t="s">
        <v>127</v>
      </c>
      <c r="J7350" t="s">
        <v>128</v>
      </c>
      <c r="K7350" t="s">
        <v>33</v>
      </c>
      <c r="L7350" s="13">
        <v>7.2</v>
      </c>
      <c r="M7350" s="8">
        <v>3.6</v>
      </c>
      <c r="N7350">
        <v>68</v>
      </c>
      <c r="O7350" s="8">
        <v>489.6</v>
      </c>
      <c r="P7350" s="14">
        <v>9.4000000000000004E-3</v>
      </c>
      <c r="Q7350" s="8">
        <v>4.5999999999999996</v>
      </c>
      <c r="R7350" s="8">
        <v>485</v>
      </c>
      <c r="S7350" s="8">
        <v>244.8</v>
      </c>
      <c r="T7350" s="8">
        <v>240.2</v>
      </c>
      <c r="U7350">
        <v>30</v>
      </c>
      <c r="V7350" s="8">
        <v>213.97</v>
      </c>
      <c r="W7350" s="8">
        <v>123</v>
      </c>
      <c r="X7350" s="8">
        <v>117.2</v>
      </c>
    </row>
    <row r="7351" spans="1:24" x14ac:dyDescent="0.25">
      <c r="A7351" t="s">
        <v>7677</v>
      </c>
      <c r="B7351" s="1">
        <v>45933</v>
      </c>
      <c r="C7351" t="s">
        <v>223</v>
      </c>
      <c r="D7351" t="s">
        <v>224</v>
      </c>
      <c r="E7351" t="s">
        <v>27</v>
      </c>
      <c r="F7351" t="s">
        <v>28</v>
      </c>
      <c r="G7351" t="s">
        <v>38</v>
      </c>
      <c r="H7351" t="s">
        <v>39</v>
      </c>
      <c r="I7351" t="s">
        <v>104</v>
      </c>
      <c r="J7351" t="s">
        <v>105</v>
      </c>
      <c r="K7351" t="s">
        <v>49</v>
      </c>
      <c r="L7351" s="13">
        <v>4.2</v>
      </c>
      <c r="M7351" s="8">
        <v>2.8</v>
      </c>
      <c r="N7351">
        <v>177</v>
      </c>
      <c r="O7351" s="8">
        <v>743.4</v>
      </c>
      <c r="P7351" s="14">
        <v>3.4799999999999998E-2</v>
      </c>
      <c r="Q7351" s="8">
        <v>25.87</v>
      </c>
      <c r="R7351" s="8">
        <v>717.53</v>
      </c>
      <c r="S7351" s="8">
        <v>495.6</v>
      </c>
      <c r="T7351" s="8">
        <v>221.93</v>
      </c>
      <c r="U7351">
        <v>0</v>
      </c>
      <c r="V7351" s="8">
        <v>0</v>
      </c>
      <c r="W7351" s="8">
        <v>0</v>
      </c>
      <c r="X7351" s="8">
        <v>221.93</v>
      </c>
    </row>
    <row r="7352" spans="1:24" x14ac:dyDescent="0.25">
      <c r="A7352" t="s">
        <v>7678</v>
      </c>
      <c r="B7352" s="1">
        <v>45370</v>
      </c>
      <c r="C7352" t="s">
        <v>340</v>
      </c>
      <c r="D7352" t="s">
        <v>341</v>
      </c>
      <c r="E7352" t="s">
        <v>27</v>
      </c>
      <c r="F7352" t="s">
        <v>54</v>
      </c>
      <c r="G7352" t="s">
        <v>29</v>
      </c>
      <c r="H7352" t="s">
        <v>30</v>
      </c>
      <c r="I7352" t="s">
        <v>84</v>
      </c>
      <c r="J7352" t="s">
        <v>85</v>
      </c>
      <c r="K7352" t="s">
        <v>42</v>
      </c>
      <c r="L7352" s="13">
        <v>9.9</v>
      </c>
      <c r="M7352" s="8">
        <v>3.1</v>
      </c>
      <c r="N7352">
        <v>64</v>
      </c>
      <c r="O7352" s="8">
        <v>633.6</v>
      </c>
      <c r="P7352" s="14">
        <v>7.1000000000000004E-3</v>
      </c>
      <c r="Q7352" s="8">
        <v>4.5</v>
      </c>
      <c r="R7352" s="8">
        <v>629.1</v>
      </c>
      <c r="S7352" s="8">
        <v>198.4</v>
      </c>
      <c r="T7352" s="8">
        <v>430.7</v>
      </c>
      <c r="U7352">
        <v>0</v>
      </c>
      <c r="V7352" s="8">
        <v>0</v>
      </c>
      <c r="W7352" s="8">
        <v>0</v>
      </c>
      <c r="X7352" s="8">
        <v>430.7</v>
      </c>
    </row>
    <row r="7353" spans="1:24" x14ac:dyDescent="0.25">
      <c r="A7353" t="s">
        <v>7679</v>
      </c>
      <c r="B7353" s="1">
        <v>46036</v>
      </c>
      <c r="C7353" t="s">
        <v>472</v>
      </c>
      <c r="D7353" t="s">
        <v>473</v>
      </c>
      <c r="E7353" t="s">
        <v>71</v>
      </c>
      <c r="F7353" t="s">
        <v>54</v>
      </c>
      <c r="G7353" t="s">
        <v>165</v>
      </c>
      <c r="H7353" t="s">
        <v>166</v>
      </c>
      <c r="I7353" t="s">
        <v>40</v>
      </c>
      <c r="J7353" t="s">
        <v>41</v>
      </c>
      <c r="K7353" t="s">
        <v>42</v>
      </c>
      <c r="L7353" s="13">
        <v>14.5</v>
      </c>
      <c r="M7353" s="8">
        <v>4.2</v>
      </c>
      <c r="N7353">
        <v>10</v>
      </c>
      <c r="O7353" s="8">
        <v>145</v>
      </c>
      <c r="P7353" s="14">
        <v>2.5700000000000001E-2</v>
      </c>
      <c r="Q7353" s="8">
        <v>3.73</v>
      </c>
      <c r="R7353" s="8">
        <v>141.27000000000001</v>
      </c>
      <c r="S7353" s="8">
        <v>42</v>
      </c>
      <c r="T7353" s="8">
        <v>99.27</v>
      </c>
      <c r="U7353">
        <v>0</v>
      </c>
      <c r="V7353" s="8">
        <v>0</v>
      </c>
      <c r="W7353" s="8">
        <v>0</v>
      </c>
      <c r="X7353" s="8">
        <v>99.27</v>
      </c>
    </row>
    <row r="7354" spans="1:24" x14ac:dyDescent="0.25">
      <c r="A7354" t="s">
        <v>7680</v>
      </c>
      <c r="B7354" s="1">
        <v>45369</v>
      </c>
      <c r="C7354" t="s">
        <v>136</v>
      </c>
      <c r="D7354" t="s">
        <v>137</v>
      </c>
      <c r="E7354" t="s">
        <v>71</v>
      </c>
      <c r="F7354" t="s">
        <v>54</v>
      </c>
      <c r="G7354" t="s">
        <v>165</v>
      </c>
      <c r="H7354" t="s">
        <v>166</v>
      </c>
      <c r="I7354" t="s">
        <v>99</v>
      </c>
      <c r="J7354" t="s">
        <v>100</v>
      </c>
      <c r="K7354" t="s">
        <v>49</v>
      </c>
      <c r="L7354" s="13">
        <v>3.8</v>
      </c>
      <c r="M7354" s="8">
        <v>2.6</v>
      </c>
      <c r="N7354">
        <v>170</v>
      </c>
      <c r="O7354" s="8">
        <v>646</v>
      </c>
      <c r="P7354" s="14">
        <v>5.9299999999999999E-2</v>
      </c>
      <c r="Q7354" s="8">
        <v>38.31</v>
      </c>
      <c r="R7354" s="8">
        <v>607.69000000000005</v>
      </c>
      <c r="S7354" s="8">
        <v>442</v>
      </c>
      <c r="T7354" s="8">
        <v>165.69</v>
      </c>
      <c r="U7354">
        <v>0</v>
      </c>
      <c r="V7354" s="8">
        <v>0</v>
      </c>
      <c r="W7354" s="8">
        <v>0</v>
      </c>
      <c r="X7354" s="8">
        <v>165.69</v>
      </c>
    </row>
    <row r="7355" spans="1:24" x14ac:dyDescent="0.25">
      <c r="A7355" t="s">
        <v>7681</v>
      </c>
      <c r="B7355" s="1">
        <v>46205</v>
      </c>
      <c r="C7355" t="s">
        <v>458</v>
      </c>
      <c r="D7355" t="s">
        <v>459</v>
      </c>
      <c r="E7355" t="s">
        <v>27</v>
      </c>
      <c r="F7355" t="s">
        <v>89</v>
      </c>
      <c r="G7355" t="s">
        <v>38</v>
      </c>
      <c r="H7355" t="s">
        <v>39</v>
      </c>
      <c r="I7355" t="s">
        <v>112</v>
      </c>
      <c r="J7355" t="s">
        <v>113</v>
      </c>
      <c r="K7355" t="s">
        <v>42</v>
      </c>
      <c r="L7355" s="13">
        <v>8.5</v>
      </c>
      <c r="M7355" s="8">
        <v>2.8</v>
      </c>
      <c r="N7355">
        <v>158</v>
      </c>
      <c r="O7355" s="8">
        <v>1343</v>
      </c>
      <c r="P7355" s="14">
        <v>0.1477</v>
      </c>
      <c r="Q7355" s="8">
        <v>198.36</v>
      </c>
      <c r="R7355" s="8">
        <v>1144.6400000000001</v>
      </c>
      <c r="S7355" s="8">
        <v>442.4</v>
      </c>
      <c r="T7355" s="8">
        <v>702.24</v>
      </c>
      <c r="U7355">
        <v>0</v>
      </c>
      <c r="V7355" s="8">
        <v>0</v>
      </c>
      <c r="W7355" s="8">
        <v>0</v>
      </c>
      <c r="X7355" s="8">
        <v>702.24</v>
      </c>
    </row>
    <row r="7356" spans="1:24" x14ac:dyDescent="0.25">
      <c r="A7356" t="s">
        <v>7682</v>
      </c>
      <c r="B7356" s="1">
        <v>45311</v>
      </c>
      <c r="C7356" t="s">
        <v>262</v>
      </c>
      <c r="D7356" t="s">
        <v>263</v>
      </c>
      <c r="E7356" t="s">
        <v>63</v>
      </c>
      <c r="F7356" t="s">
        <v>54</v>
      </c>
      <c r="G7356" t="s">
        <v>64</v>
      </c>
      <c r="H7356" t="s">
        <v>65</v>
      </c>
      <c r="I7356" t="s">
        <v>130</v>
      </c>
      <c r="J7356" t="s">
        <v>131</v>
      </c>
      <c r="K7356" t="s">
        <v>42</v>
      </c>
      <c r="L7356" s="13">
        <v>4.8</v>
      </c>
      <c r="M7356" s="8">
        <v>1.4</v>
      </c>
      <c r="N7356">
        <v>11</v>
      </c>
      <c r="O7356" s="8">
        <v>52.8</v>
      </c>
      <c r="P7356" s="14">
        <v>5.7999999999999996E-3</v>
      </c>
      <c r="Q7356" s="8">
        <v>0.31</v>
      </c>
      <c r="R7356" s="8">
        <v>52.49</v>
      </c>
      <c r="S7356" s="8">
        <v>15.4</v>
      </c>
      <c r="T7356" s="8">
        <v>37.090000000000003</v>
      </c>
      <c r="U7356">
        <v>0</v>
      </c>
      <c r="V7356" s="8">
        <v>0</v>
      </c>
      <c r="W7356" s="8">
        <v>0</v>
      </c>
      <c r="X7356" s="8">
        <v>37.090000000000003</v>
      </c>
    </row>
    <row r="7357" spans="1:24" x14ac:dyDescent="0.25">
      <c r="A7357" t="s">
        <v>7683</v>
      </c>
      <c r="B7357" s="1">
        <v>46161</v>
      </c>
      <c r="C7357" t="s">
        <v>345</v>
      </c>
      <c r="D7357" t="s">
        <v>346</v>
      </c>
      <c r="E7357" t="s">
        <v>71</v>
      </c>
      <c r="F7357" t="s">
        <v>28</v>
      </c>
      <c r="G7357" t="s">
        <v>165</v>
      </c>
      <c r="H7357" t="s">
        <v>166</v>
      </c>
      <c r="I7357" t="s">
        <v>117</v>
      </c>
      <c r="J7357" t="s">
        <v>118</v>
      </c>
      <c r="K7357" t="s">
        <v>59</v>
      </c>
      <c r="L7357" s="13">
        <v>6</v>
      </c>
      <c r="M7357" s="8">
        <v>4.2</v>
      </c>
      <c r="N7357">
        <v>182</v>
      </c>
      <c r="O7357" s="8">
        <v>1092</v>
      </c>
      <c r="P7357" s="14">
        <v>6.6799999999999998E-2</v>
      </c>
      <c r="Q7357" s="8">
        <v>72.95</v>
      </c>
      <c r="R7357" s="8">
        <v>1019.05</v>
      </c>
      <c r="S7357" s="8">
        <v>764.4</v>
      </c>
      <c r="T7357" s="8">
        <v>254.65</v>
      </c>
      <c r="U7357">
        <v>0</v>
      </c>
      <c r="V7357" s="8">
        <v>0</v>
      </c>
      <c r="W7357" s="8">
        <v>0</v>
      </c>
      <c r="X7357" s="8">
        <v>254.65</v>
      </c>
    </row>
    <row r="7358" spans="1:24" x14ac:dyDescent="0.25">
      <c r="A7358" t="s">
        <v>7684</v>
      </c>
      <c r="B7358" s="1">
        <v>45811</v>
      </c>
      <c r="C7358" t="s">
        <v>455</v>
      </c>
      <c r="D7358" t="s">
        <v>456</v>
      </c>
      <c r="E7358" t="s">
        <v>71</v>
      </c>
      <c r="F7358" t="s">
        <v>89</v>
      </c>
      <c r="G7358" t="s">
        <v>72</v>
      </c>
      <c r="H7358" t="s">
        <v>73</v>
      </c>
      <c r="I7358" t="s">
        <v>144</v>
      </c>
      <c r="J7358" t="s">
        <v>145</v>
      </c>
      <c r="K7358" t="s">
        <v>33</v>
      </c>
      <c r="L7358" s="13">
        <v>12</v>
      </c>
      <c r="M7358" s="8">
        <v>6.5</v>
      </c>
      <c r="N7358">
        <v>299</v>
      </c>
      <c r="O7358" s="8">
        <v>3588</v>
      </c>
      <c r="P7358" s="14">
        <v>0.43590000000000001</v>
      </c>
      <c r="Q7358" s="8">
        <v>1564.01</v>
      </c>
      <c r="R7358" s="8">
        <v>2023.99</v>
      </c>
      <c r="S7358" s="8">
        <v>1943.5</v>
      </c>
      <c r="T7358" s="8">
        <v>80.489999999999995</v>
      </c>
      <c r="U7358">
        <v>0</v>
      </c>
      <c r="V7358" s="8">
        <v>0</v>
      </c>
      <c r="W7358" s="8">
        <v>0</v>
      </c>
      <c r="X7358" s="8">
        <v>80.489999999999995</v>
      </c>
    </row>
    <row r="7359" spans="1:24" x14ac:dyDescent="0.25">
      <c r="A7359" t="s">
        <v>7685</v>
      </c>
      <c r="B7359" s="1">
        <v>45938</v>
      </c>
      <c r="C7359" t="s">
        <v>136</v>
      </c>
      <c r="D7359" t="s">
        <v>137</v>
      </c>
      <c r="E7359" t="s">
        <v>71</v>
      </c>
      <c r="F7359" t="s">
        <v>54</v>
      </c>
      <c r="G7359" t="s">
        <v>72</v>
      </c>
      <c r="H7359" t="s">
        <v>73</v>
      </c>
      <c r="I7359" t="s">
        <v>130</v>
      </c>
      <c r="J7359" t="s">
        <v>131</v>
      </c>
      <c r="K7359" t="s">
        <v>42</v>
      </c>
      <c r="L7359" s="13">
        <v>4.8</v>
      </c>
      <c r="M7359" s="8">
        <v>1.4</v>
      </c>
      <c r="N7359">
        <v>17</v>
      </c>
      <c r="O7359" s="8">
        <v>81.599999999999994</v>
      </c>
      <c r="P7359" s="14">
        <v>7.1999999999999998E-3</v>
      </c>
      <c r="Q7359" s="8">
        <v>0.59</v>
      </c>
      <c r="R7359" s="8">
        <v>81.010000000000005</v>
      </c>
      <c r="S7359" s="8">
        <v>23.8</v>
      </c>
      <c r="T7359" s="8">
        <v>57.21</v>
      </c>
      <c r="U7359">
        <v>0</v>
      </c>
      <c r="V7359" s="8">
        <v>0</v>
      </c>
      <c r="W7359" s="8">
        <v>0</v>
      </c>
      <c r="X7359" s="8">
        <v>57.21</v>
      </c>
    </row>
    <row r="7360" spans="1:24" x14ac:dyDescent="0.25">
      <c r="A7360" t="s">
        <v>7686</v>
      </c>
      <c r="B7360" s="1">
        <v>45323</v>
      </c>
      <c r="C7360" t="s">
        <v>805</v>
      </c>
      <c r="D7360" t="s">
        <v>806</v>
      </c>
      <c r="E7360" t="s">
        <v>63</v>
      </c>
      <c r="F7360" t="s">
        <v>89</v>
      </c>
      <c r="G7360" t="s">
        <v>64</v>
      </c>
      <c r="H7360" t="s">
        <v>65</v>
      </c>
      <c r="I7360" t="s">
        <v>40</v>
      </c>
      <c r="J7360" t="s">
        <v>41</v>
      </c>
      <c r="K7360" t="s">
        <v>42</v>
      </c>
      <c r="L7360" s="13">
        <v>14.5</v>
      </c>
      <c r="M7360" s="8">
        <v>4.2</v>
      </c>
      <c r="N7360">
        <v>126</v>
      </c>
      <c r="O7360" s="8">
        <v>1827</v>
      </c>
      <c r="P7360" s="14">
        <v>7.1599999999999997E-2</v>
      </c>
      <c r="Q7360" s="8">
        <v>130.81</v>
      </c>
      <c r="R7360" s="8">
        <v>1696.19</v>
      </c>
      <c r="S7360" s="8">
        <v>529.20000000000005</v>
      </c>
      <c r="T7360" s="8">
        <v>1166.99</v>
      </c>
      <c r="U7360">
        <v>0</v>
      </c>
      <c r="V7360" s="8">
        <v>0</v>
      </c>
      <c r="W7360" s="8">
        <v>0</v>
      </c>
      <c r="X7360" s="8">
        <v>1166.99</v>
      </c>
    </row>
    <row r="7361" spans="1:24" x14ac:dyDescent="0.25">
      <c r="A7361" t="s">
        <v>7687</v>
      </c>
      <c r="B7361" s="1">
        <v>46124</v>
      </c>
      <c r="C7361" t="s">
        <v>337</v>
      </c>
      <c r="D7361" t="s">
        <v>338</v>
      </c>
      <c r="E7361" t="s">
        <v>27</v>
      </c>
      <c r="F7361" t="s">
        <v>54</v>
      </c>
      <c r="G7361" t="s">
        <v>29</v>
      </c>
      <c r="H7361" t="s">
        <v>30</v>
      </c>
      <c r="I7361" t="s">
        <v>122</v>
      </c>
      <c r="J7361" t="s">
        <v>123</v>
      </c>
      <c r="K7361" t="s">
        <v>59</v>
      </c>
      <c r="L7361" s="13">
        <v>5.5</v>
      </c>
      <c r="M7361" s="8">
        <v>3.8</v>
      </c>
      <c r="N7361">
        <v>35</v>
      </c>
      <c r="O7361" s="8">
        <v>192.5</v>
      </c>
      <c r="P7361" s="14">
        <v>2.6700000000000002E-2</v>
      </c>
      <c r="Q7361" s="8">
        <v>5.14</v>
      </c>
      <c r="R7361" s="8">
        <v>187.36</v>
      </c>
      <c r="S7361" s="8">
        <v>133</v>
      </c>
      <c r="T7361" s="8">
        <v>54.36</v>
      </c>
      <c r="U7361">
        <v>0</v>
      </c>
      <c r="V7361" s="8">
        <v>0</v>
      </c>
      <c r="W7361" s="8">
        <v>0</v>
      </c>
      <c r="X7361" s="8">
        <v>54.36</v>
      </c>
    </row>
    <row r="7362" spans="1:24" x14ac:dyDescent="0.25">
      <c r="A7362" t="s">
        <v>7688</v>
      </c>
      <c r="B7362" s="1">
        <v>45887</v>
      </c>
      <c r="C7362" t="s">
        <v>567</v>
      </c>
      <c r="D7362" t="s">
        <v>568</v>
      </c>
      <c r="E7362" t="s">
        <v>27</v>
      </c>
      <c r="F7362" t="s">
        <v>37</v>
      </c>
      <c r="G7362" t="s">
        <v>38</v>
      </c>
      <c r="H7362" t="s">
        <v>39</v>
      </c>
      <c r="I7362" t="s">
        <v>66</v>
      </c>
      <c r="J7362" t="s">
        <v>67</v>
      </c>
      <c r="K7362" t="s">
        <v>33</v>
      </c>
      <c r="L7362" s="13">
        <v>4.5</v>
      </c>
      <c r="M7362" s="8">
        <v>2.1</v>
      </c>
      <c r="N7362">
        <v>43</v>
      </c>
      <c r="O7362" s="8">
        <v>193.5</v>
      </c>
      <c r="P7362" s="14">
        <v>1.7500000000000002E-2</v>
      </c>
      <c r="Q7362" s="8">
        <v>3.39</v>
      </c>
      <c r="R7362" s="8">
        <v>190.11</v>
      </c>
      <c r="S7362" s="8">
        <v>90.3</v>
      </c>
      <c r="T7362" s="8">
        <v>99.81</v>
      </c>
      <c r="U7362">
        <v>0</v>
      </c>
      <c r="V7362" s="8">
        <v>0</v>
      </c>
      <c r="W7362" s="8">
        <v>0</v>
      </c>
      <c r="X7362" s="8">
        <v>99.81</v>
      </c>
    </row>
    <row r="7363" spans="1:24" x14ac:dyDescent="0.25">
      <c r="A7363" t="s">
        <v>7689</v>
      </c>
      <c r="B7363" s="1">
        <v>45884</v>
      </c>
      <c r="C7363" t="s">
        <v>220</v>
      </c>
      <c r="D7363" t="s">
        <v>221</v>
      </c>
      <c r="E7363" t="s">
        <v>71</v>
      </c>
      <c r="F7363" t="s">
        <v>28</v>
      </c>
      <c r="G7363" t="s">
        <v>165</v>
      </c>
      <c r="H7363" t="s">
        <v>166</v>
      </c>
      <c r="I7363" t="s">
        <v>127</v>
      </c>
      <c r="J7363" t="s">
        <v>128</v>
      </c>
      <c r="K7363" t="s">
        <v>33</v>
      </c>
      <c r="L7363" s="13">
        <v>7.2</v>
      </c>
      <c r="M7363" s="8">
        <v>3.6</v>
      </c>
      <c r="N7363">
        <v>266</v>
      </c>
      <c r="O7363" s="8">
        <v>1915.2</v>
      </c>
      <c r="P7363" s="14">
        <v>2.9700000000000001E-2</v>
      </c>
      <c r="Q7363" s="8">
        <v>56.88</v>
      </c>
      <c r="R7363" s="8">
        <v>1858.32</v>
      </c>
      <c r="S7363" s="8">
        <v>957.6</v>
      </c>
      <c r="T7363" s="8">
        <v>900.72</v>
      </c>
      <c r="U7363">
        <v>0</v>
      </c>
      <c r="V7363" s="8">
        <v>0</v>
      </c>
      <c r="W7363" s="8">
        <v>0</v>
      </c>
      <c r="X7363" s="8">
        <v>900.72</v>
      </c>
    </row>
    <row r="7364" spans="1:24" x14ac:dyDescent="0.25">
      <c r="A7364" t="s">
        <v>7690</v>
      </c>
      <c r="B7364" s="1">
        <v>45706</v>
      </c>
      <c r="C7364" t="s">
        <v>551</v>
      </c>
      <c r="D7364" t="s">
        <v>552</v>
      </c>
      <c r="E7364" t="s">
        <v>27</v>
      </c>
      <c r="F7364" t="s">
        <v>54</v>
      </c>
      <c r="G7364" t="s">
        <v>29</v>
      </c>
      <c r="H7364" t="s">
        <v>30</v>
      </c>
      <c r="I7364" t="s">
        <v>57</v>
      </c>
      <c r="J7364" t="s">
        <v>58</v>
      </c>
      <c r="K7364" t="s">
        <v>59</v>
      </c>
      <c r="L7364" s="13">
        <v>10.5</v>
      </c>
      <c r="M7364" s="8">
        <v>7.5</v>
      </c>
      <c r="N7364">
        <v>187</v>
      </c>
      <c r="O7364" s="8">
        <v>1963.5</v>
      </c>
      <c r="P7364" s="14">
        <v>3.0800000000000001E-2</v>
      </c>
      <c r="Q7364" s="8">
        <v>60.48</v>
      </c>
      <c r="R7364" s="8">
        <v>1903.02</v>
      </c>
      <c r="S7364" s="8">
        <v>1402.5</v>
      </c>
      <c r="T7364" s="8">
        <v>500.52</v>
      </c>
      <c r="U7364">
        <v>159</v>
      </c>
      <c r="V7364" s="8">
        <v>1618.08</v>
      </c>
      <c r="W7364" s="8">
        <v>1272</v>
      </c>
      <c r="X7364" s="8">
        <v>-771.48</v>
      </c>
    </row>
    <row r="7365" spans="1:24" x14ac:dyDescent="0.25">
      <c r="A7365" t="s">
        <v>7691</v>
      </c>
      <c r="B7365" s="1">
        <v>46079</v>
      </c>
      <c r="C7365" t="s">
        <v>235</v>
      </c>
      <c r="D7365" t="s">
        <v>236</v>
      </c>
      <c r="E7365" t="s">
        <v>27</v>
      </c>
      <c r="F7365" t="s">
        <v>54</v>
      </c>
      <c r="G7365" t="s">
        <v>38</v>
      </c>
      <c r="H7365" t="s">
        <v>39</v>
      </c>
      <c r="I7365" t="s">
        <v>122</v>
      </c>
      <c r="J7365" t="s">
        <v>123</v>
      </c>
      <c r="K7365" t="s">
        <v>59</v>
      </c>
      <c r="L7365" s="13">
        <v>5.5</v>
      </c>
      <c r="M7365" s="8">
        <v>3.8</v>
      </c>
      <c r="N7365">
        <v>42</v>
      </c>
      <c r="O7365" s="8">
        <v>231</v>
      </c>
      <c r="P7365" s="14">
        <v>1.7899999999999999E-2</v>
      </c>
      <c r="Q7365" s="8">
        <v>4.13</v>
      </c>
      <c r="R7365" s="8">
        <v>226.87</v>
      </c>
      <c r="S7365" s="8">
        <v>159.6</v>
      </c>
      <c r="T7365" s="8">
        <v>67.27</v>
      </c>
      <c r="U7365">
        <v>0</v>
      </c>
      <c r="V7365" s="8">
        <v>0</v>
      </c>
      <c r="W7365" s="8">
        <v>0</v>
      </c>
      <c r="X7365" s="8">
        <v>67.27</v>
      </c>
    </row>
    <row r="7366" spans="1:24" x14ac:dyDescent="0.25">
      <c r="A7366" t="s">
        <v>7692</v>
      </c>
      <c r="B7366" s="1">
        <v>45896</v>
      </c>
      <c r="C7366" t="s">
        <v>133</v>
      </c>
      <c r="D7366" t="s">
        <v>134</v>
      </c>
      <c r="E7366" t="s">
        <v>27</v>
      </c>
      <c r="F7366" t="s">
        <v>54</v>
      </c>
      <c r="G7366" t="s">
        <v>29</v>
      </c>
      <c r="H7366" t="s">
        <v>30</v>
      </c>
      <c r="I7366" t="s">
        <v>99</v>
      </c>
      <c r="J7366" t="s">
        <v>100</v>
      </c>
      <c r="K7366" t="s">
        <v>49</v>
      </c>
      <c r="L7366" s="13">
        <v>3.8</v>
      </c>
      <c r="M7366" s="8">
        <v>2.6</v>
      </c>
      <c r="N7366">
        <v>436</v>
      </c>
      <c r="O7366" s="8">
        <v>1656.8</v>
      </c>
      <c r="P7366" s="14">
        <v>2.5999999999999999E-2</v>
      </c>
      <c r="Q7366" s="8">
        <v>43.08</v>
      </c>
      <c r="R7366" s="8">
        <v>1613.72</v>
      </c>
      <c r="S7366" s="8">
        <v>1133.5999999999999</v>
      </c>
      <c r="T7366" s="8">
        <v>480.12</v>
      </c>
      <c r="U7366">
        <v>0</v>
      </c>
      <c r="V7366" s="8">
        <v>0</v>
      </c>
      <c r="W7366" s="8">
        <v>0</v>
      </c>
      <c r="X7366" s="8">
        <v>480.12</v>
      </c>
    </row>
    <row r="7367" spans="1:24" x14ac:dyDescent="0.25">
      <c r="A7367" t="s">
        <v>7693</v>
      </c>
      <c r="B7367" s="1">
        <v>45509</v>
      </c>
      <c r="C7367" t="s">
        <v>220</v>
      </c>
      <c r="D7367" t="s">
        <v>221</v>
      </c>
      <c r="E7367" t="s">
        <v>71</v>
      </c>
      <c r="F7367" t="s">
        <v>28</v>
      </c>
      <c r="G7367" t="s">
        <v>165</v>
      </c>
      <c r="H7367" t="s">
        <v>166</v>
      </c>
      <c r="I7367" t="s">
        <v>57</v>
      </c>
      <c r="J7367" t="s">
        <v>58</v>
      </c>
      <c r="K7367" t="s">
        <v>59</v>
      </c>
      <c r="L7367" s="13">
        <v>10.5</v>
      </c>
      <c r="M7367" s="8">
        <v>7.5</v>
      </c>
      <c r="N7367">
        <v>85</v>
      </c>
      <c r="O7367" s="8">
        <v>892.5</v>
      </c>
      <c r="P7367" s="14">
        <v>7.2400000000000006E-2</v>
      </c>
      <c r="Q7367" s="8">
        <v>64.62</v>
      </c>
      <c r="R7367" s="8">
        <v>827.88</v>
      </c>
      <c r="S7367" s="8">
        <v>637.5</v>
      </c>
      <c r="T7367" s="8">
        <v>190.38</v>
      </c>
      <c r="U7367">
        <v>0</v>
      </c>
      <c r="V7367" s="8">
        <v>0</v>
      </c>
      <c r="W7367" s="8">
        <v>0</v>
      </c>
      <c r="X7367" s="8">
        <v>190.38</v>
      </c>
    </row>
    <row r="7368" spans="1:24" x14ac:dyDescent="0.25">
      <c r="A7368" t="s">
        <v>7694</v>
      </c>
      <c r="B7368" s="1">
        <v>46220</v>
      </c>
      <c r="C7368" t="s">
        <v>148</v>
      </c>
      <c r="D7368" t="s">
        <v>149</v>
      </c>
      <c r="E7368" t="s">
        <v>150</v>
      </c>
      <c r="F7368" t="s">
        <v>37</v>
      </c>
      <c r="G7368" t="s">
        <v>151</v>
      </c>
      <c r="H7368" t="s">
        <v>152</v>
      </c>
      <c r="I7368" t="s">
        <v>40</v>
      </c>
      <c r="J7368" t="s">
        <v>41</v>
      </c>
      <c r="K7368" t="s">
        <v>42</v>
      </c>
      <c r="L7368" s="13">
        <v>14.5</v>
      </c>
      <c r="M7368" s="8">
        <v>4.2</v>
      </c>
      <c r="N7368">
        <v>3</v>
      </c>
      <c r="O7368" s="8">
        <v>43.5</v>
      </c>
      <c r="P7368" s="14">
        <v>0.01</v>
      </c>
      <c r="Q7368" s="8">
        <v>0.44</v>
      </c>
      <c r="R7368" s="8">
        <v>43.06</v>
      </c>
      <c r="S7368" s="8">
        <v>12.6</v>
      </c>
      <c r="T7368" s="8">
        <v>30.46</v>
      </c>
      <c r="U7368">
        <v>0</v>
      </c>
      <c r="V7368" s="8">
        <v>0</v>
      </c>
      <c r="W7368" s="8">
        <v>0</v>
      </c>
      <c r="X7368" s="8">
        <v>30.46</v>
      </c>
    </row>
    <row r="7369" spans="1:24" x14ac:dyDescent="0.25">
      <c r="A7369" t="s">
        <v>7695</v>
      </c>
      <c r="B7369" s="1">
        <v>45329</v>
      </c>
      <c r="C7369" t="s">
        <v>361</v>
      </c>
      <c r="D7369" t="s">
        <v>362</v>
      </c>
      <c r="E7369" t="s">
        <v>27</v>
      </c>
      <c r="F7369" t="s">
        <v>28</v>
      </c>
      <c r="G7369" t="s">
        <v>29</v>
      </c>
      <c r="H7369" t="s">
        <v>30</v>
      </c>
      <c r="I7369" t="s">
        <v>31</v>
      </c>
      <c r="J7369" t="s">
        <v>32</v>
      </c>
      <c r="K7369" t="s">
        <v>33</v>
      </c>
      <c r="L7369" s="13">
        <v>5.8</v>
      </c>
      <c r="M7369" s="8">
        <v>2.7</v>
      </c>
      <c r="N7369">
        <v>39</v>
      </c>
      <c r="O7369" s="8">
        <v>226.2</v>
      </c>
      <c r="P7369" s="14">
        <v>2.9000000000000001E-2</v>
      </c>
      <c r="Q7369" s="8">
        <v>6.56</v>
      </c>
      <c r="R7369" s="8">
        <v>219.64</v>
      </c>
      <c r="S7369" s="8">
        <v>105.3</v>
      </c>
      <c r="T7369" s="8">
        <v>114.34</v>
      </c>
      <c r="U7369">
        <v>0</v>
      </c>
      <c r="V7369" s="8">
        <v>0</v>
      </c>
      <c r="W7369" s="8">
        <v>0</v>
      </c>
      <c r="X7369" s="8">
        <v>114.34</v>
      </c>
    </row>
    <row r="7370" spans="1:24" x14ac:dyDescent="0.25">
      <c r="A7370" t="s">
        <v>7696</v>
      </c>
      <c r="B7370" s="1">
        <v>45856</v>
      </c>
      <c r="C7370" t="s">
        <v>642</v>
      </c>
      <c r="D7370" t="s">
        <v>643</v>
      </c>
      <c r="E7370" t="s">
        <v>71</v>
      </c>
      <c r="F7370" t="s">
        <v>54</v>
      </c>
      <c r="G7370" t="s">
        <v>165</v>
      </c>
      <c r="H7370" t="s">
        <v>166</v>
      </c>
      <c r="I7370" t="s">
        <v>130</v>
      </c>
      <c r="J7370" t="s">
        <v>131</v>
      </c>
      <c r="K7370" t="s">
        <v>42</v>
      </c>
      <c r="L7370" s="13">
        <v>4.8</v>
      </c>
      <c r="M7370" s="8">
        <v>1.4</v>
      </c>
      <c r="N7370">
        <v>232</v>
      </c>
      <c r="O7370" s="8">
        <v>1113.5999999999999</v>
      </c>
      <c r="P7370" s="14">
        <v>8.8000000000000005E-3</v>
      </c>
      <c r="Q7370" s="8">
        <v>9.8000000000000007</v>
      </c>
      <c r="R7370" s="8">
        <v>1103.8</v>
      </c>
      <c r="S7370" s="8">
        <v>324.8</v>
      </c>
      <c r="T7370" s="8">
        <v>779</v>
      </c>
      <c r="U7370">
        <v>0</v>
      </c>
      <c r="V7370" s="8">
        <v>0</v>
      </c>
      <c r="W7370" s="8">
        <v>0</v>
      </c>
      <c r="X7370" s="8">
        <v>779</v>
      </c>
    </row>
    <row r="7371" spans="1:24" x14ac:dyDescent="0.25">
      <c r="A7371" t="s">
        <v>7697</v>
      </c>
      <c r="B7371" s="1">
        <v>45558</v>
      </c>
      <c r="C7371" t="s">
        <v>205</v>
      </c>
      <c r="D7371" t="s">
        <v>206</v>
      </c>
      <c r="E7371" t="s">
        <v>71</v>
      </c>
      <c r="F7371" t="s">
        <v>54</v>
      </c>
      <c r="G7371" t="s">
        <v>165</v>
      </c>
      <c r="H7371" t="s">
        <v>166</v>
      </c>
      <c r="I7371" t="s">
        <v>31</v>
      </c>
      <c r="J7371" t="s">
        <v>32</v>
      </c>
      <c r="K7371" t="s">
        <v>33</v>
      </c>
      <c r="L7371" s="13">
        <v>5.8</v>
      </c>
      <c r="M7371" s="8">
        <v>2.7</v>
      </c>
      <c r="N7371">
        <v>169</v>
      </c>
      <c r="O7371" s="8">
        <v>980.2</v>
      </c>
      <c r="P7371" s="14">
        <v>3.8E-3</v>
      </c>
      <c r="Q7371" s="8">
        <v>3.72</v>
      </c>
      <c r="R7371" s="8">
        <v>976.48</v>
      </c>
      <c r="S7371" s="8">
        <v>456.3</v>
      </c>
      <c r="T7371" s="8">
        <v>520.17999999999995</v>
      </c>
      <c r="U7371">
        <v>0</v>
      </c>
      <c r="V7371" s="8">
        <v>0</v>
      </c>
      <c r="W7371" s="8">
        <v>0</v>
      </c>
      <c r="X7371" s="8">
        <v>520.17999999999995</v>
      </c>
    </row>
    <row r="7372" spans="1:24" x14ac:dyDescent="0.25">
      <c r="A7372" t="s">
        <v>7698</v>
      </c>
      <c r="B7372" s="1">
        <v>45848</v>
      </c>
      <c r="C7372" t="s">
        <v>244</v>
      </c>
      <c r="D7372" t="s">
        <v>245</v>
      </c>
      <c r="E7372" t="s">
        <v>53</v>
      </c>
      <c r="F7372" t="s">
        <v>46</v>
      </c>
      <c r="G7372" t="s">
        <v>55</v>
      </c>
      <c r="H7372" t="s">
        <v>56</v>
      </c>
      <c r="I7372" t="s">
        <v>185</v>
      </c>
      <c r="J7372" t="s">
        <v>186</v>
      </c>
      <c r="K7372" t="s">
        <v>59</v>
      </c>
      <c r="L7372" s="13">
        <v>4.9000000000000004</v>
      </c>
      <c r="M7372" s="8">
        <v>3.1</v>
      </c>
      <c r="N7372">
        <v>8</v>
      </c>
      <c r="O7372" s="8">
        <v>39.200000000000003</v>
      </c>
      <c r="P7372" s="14">
        <v>9.06E-2</v>
      </c>
      <c r="Q7372" s="8">
        <v>3.55</v>
      </c>
      <c r="R7372" s="8">
        <v>35.65</v>
      </c>
      <c r="S7372" s="8">
        <v>24.8</v>
      </c>
      <c r="T7372" s="8">
        <v>10.85</v>
      </c>
      <c r="U7372">
        <v>0</v>
      </c>
      <c r="V7372" s="8">
        <v>0</v>
      </c>
      <c r="W7372" s="8">
        <v>0</v>
      </c>
      <c r="X7372" s="8">
        <v>10.85</v>
      </c>
    </row>
    <row r="7373" spans="1:24" x14ac:dyDescent="0.25">
      <c r="A7373" t="s">
        <v>7699</v>
      </c>
      <c r="B7373" s="1">
        <v>46207</v>
      </c>
      <c r="C7373" t="s">
        <v>120</v>
      </c>
      <c r="D7373" t="s">
        <v>121</v>
      </c>
      <c r="E7373" t="s">
        <v>63</v>
      </c>
      <c r="F7373" t="s">
        <v>89</v>
      </c>
      <c r="G7373" t="s">
        <v>79</v>
      </c>
      <c r="H7373" t="s">
        <v>80</v>
      </c>
      <c r="I7373" t="s">
        <v>104</v>
      </c>
      <c r="J7373" t="s">
        <v>105</v>
      </c>
      <c r="K7373" t="s">
        <v>49</v>
      </c>
      <c r="L7373" s="13">
        <v>4.2</v>
      </c>
      <c r="M7373" s="8">
        <v>2.8</v>
      </c>
      <c r="N7373">
        <v>64</v>
      </c>
      <c r="O7373" s="8">
        <v>268.8</v>
      </c>
      <c r="P7373" s="14">
        <v>0.1353</v>
      </c>
      <c r="Q7373" s="8">
        <v>36.369999999999997</v>
      </c>
      <c r="R7373" s="8">
        <v>232.43</v>
      </c>
      <c r="S7373" s="8">
        <v>179.2</v>
      </c>
      <c r="T7373" s="8">
        <v>53.23</v>
      </c>
      <c r="U7373">
        <v>0</v>
      </c>
      <c r="V7373" s="8">
        <v>0</v>
      </c>
      <c r="W7373" s="8">
        <v>0</v>
      </c>
      <c r="X7373" s="8">
        <v>53.23</v>
      </c>
    </row>
    <row r="7374" spans="1:24" x14ac:dyDescent="0.25">
      <c r="A7374" t="s">
        <v>7700</v>
      </c>
      <c r="B7374" s="1">
        <v>45844</v>
      </c>
      <c r="C7374" t="s">
        <v>440</v>
      </c>
      <c r="D7374" t="s">
        <v>441</v>
      </c>
      <c r="E7374" t="s">
        <v>71</v>
      </c>
      <c r="F7374" t="s">
        <v>54</v>
      </c>
      <c r="G7374" t="s">
        <v>72</v>
      </c>
      <c r="H7374" t="s">
        <v>73</v>
      </c>
      <c r="I7374" t="s">
        <v>122</v>
      </c>
      <c r="J7374" t="s">
        <v>123</v>
      </c>
      <c r="K7374" t="s">
        <v>59</v>
      </c>
      <c r="L7374" s="13">
        <v>5.5</v>
      </c>
      <c r="M7374" s="8">
        <v>3.8</v>
      </c>
      <c r="N7374">
        <v>121</v>
      </c>
      <c r="O7374" s="8">
        <v>665.5</v>
      </c>
      <c r="P7374" s="14">
        <v>9.2999999999999992E-3</v>
      </c>
      <c r="Q7374" s="8">
        <v>6.19</v>
      </c>
      <c r="R7374" s="8">
        <v>659.31</v>
      </c>
      <c r="S7374" s="8">
        <v>459.8</v>
      </c>
      <c r="T7374" s="8">
        <v>199.51</v>
      </c>
      <c r="U7374">
        <v>0</v>
      </c>
      <c r="V7374" s="8">
        <v>0</v>
      </c>
      <c r="W7374" s="8">
        <v>0</v>
      </c>
      <c r="X7374" s="8">
        <v>199.51</v>
      </c>
    </row>
    <row r="7375" spans="1:24" x14ac:dyDescent="0.25">
      <c r="A7375" t="s">
        <v>7701</v>
      </c>
      <c r="B7375" s="1">
        <v>45775</v>
      </c>
      <c r="C7375" t="s">
        <v>584</v>
      </c>
      <c r="D7375" t="s">
        <v>585</v>
      </c>
      <c r="E7375" t="s">
        <v>27</v>
      </c>
      <c r="F7375" t="s">
        <v>37</v>
      </c>
      <c r="G7375" t="s">
        <v>38</v>
      </c>
      <c r="H7375" t="s">
        <v>39</v>
      </c>
      <c r="I7375" t="s">
        <v>40</v>
      </c>
      <c r="J7375" t="s">
        <v>41</v>
      </c>
      <c r="K7375" t="s">
        <v>42</v>
      </c>
      <c r="L7375" s="13">
        <v>14.5</v>
      </c>
      <c r="M7375" s="8">
        <v>4.2</v>
      </c>
      <c r="N7375">
        <v>43</v>
      </c>
      <c r="O7375" s="8">
        <v>623.5</v>
      </c>
      <c r="P7375" s="14">
        <v>2.7099999999999999E-2</v>
      </c>
      <c r="Q7375" s="8">
        <v>16.899999999999999</v>
      </c>
      <c r="R7375" s="8">
        <v>606.6</v>
      </c>
      <c r="S7375" s="8">
        <v>180.6</v>
      </c>
      <c r="T7375" s="8">
        <v>426</v>
      </c>
      <c r="U7375">
        <v>0</v>
      </c>
      <c r="V7375" s="8">
        <v>0</v>
      </c>
      <c r="W7375" s="8">
        <v>0</v>
      </c>
      <c r="X7375" s="8">
        <v>426</v>
      </c>
    </row>
    <row r="7376" spans="1:24" x14ac:dyDescent="0.25">
      <c r="A7376" t="s">
        <v>7702</v>
      </c>
      <c r="B7376" s="1">
        <v>45961</v>
      </c>
      <c r="C7376" t="s">
        <v>154</v>
      </c>
      <c r="D7376" t="s">
        <v>155</v>
      </c>
      <c r="E7376" t="s">
        <v>150</v>
      </c>
      <c r="F7376" t="s">
        <v>46</v>
      </c>
      <c r="G7376" t="s">
        <v>151</v>
      </c>
      <c r="H7376" t="s">
        <v>152</v>
      </c>
      <c r="I7376" t="s">
        <v>185</v>
      </c>
      <c r="J7376" t="s">
        <v>186</v>
      </c>
      <c r="K7376" t="s">
        <v>59</v>
      </c>
      <c r="L7376" s="13">
        <v>4.9000000000000004</v>
      </c>
      <c r="M7376" s="8">
        <v>3.1</v>
      </c>
      <c r="N7376">
        <v>25</v>
      </c>
      <c r="O7376" s="8">
        <v>122.5</v>
      </c>
      <c r="P7376" s="14">
        <v>0.31730000000000003</v>
      </c>
      <c r="Q7376" s="8">
        <v>38.869999999999997</v>
      </c>
      <c r="R7376" s="8">
        <v>83.63</v>
      </c>
      <c r="S7376" s="8">
        <v>77.5</v>
      </c>
      <c r="T7376" s="8">
        <v>6.13</v>
      </c>
      <c r="U7376">
        <v>0</v>
      </c>
      <c r="V7376" s="8">
        <v>0</v>
      </c>
      <c r="W7376" s="8">
        <v>0</v>
      </c>
      <c r="X7376" s="8">
        <v>6.13</v>
      </c>
    </row>
    <row r="7377" spans="1:24" x14ac:dyDescent="0.25">
      <c r="A7377" t="s">
        <v>7703</v>
      </c>
      <c r="B7377" s="1">
        <v>46085</v>
      </c>
      <c r="C7377" t="s">
        <v>205</v>
      </c>
      <c r="D7377" t="s">
        <v>206</v>
      </c>
      <c r="E7377" t="s">
        <v>71</v>
      </c>
      <c r="F7377" t="s">
        <v>54</v>
      </c>
      <c r="G7377" t="s">
        <v>72</v>
      </c>
      <c r="H7377" t="s">
        <v>73</v>
      </c>
      <c r="I7377" t="s">
        <v>130</v>
      </c>
      <c r="J7377" t="s">
        <v>131</v>
      </c>
      <c r="K7377" t="s">
        <v>42</v>
      </c>
      <c r="L7377" s="13">
        <v>4.8</v>
      </c>
      <c r="M7377" s="8">
        <v>1.4</v>
      </c>
      <c r="N7377">
        <v>86</v>
      </c>
      <c r="O7377" s="8">
        <v>412.8</v>
      </c>
      <c r="P7377" s="14">
        <v>3.8600000000000002E-2</v>
      </c>
      <c r="Q7377" s="8">
        <v>15.93</v>
      </c>
      <c r="R7377" s="8">
        <v>396.87</v>
      </c>
      <c r="S7377" s="8">
        <v>120.4</v>
      </c>
      <c r="T7377" s="8">
        <v>276.47000000000003</v>
      </c>
      <c r="U7377">
        <v>0</v>
      </c>
      <c r="V7377" s="8">
        <v>0</v>
      </c>
      <c r="W7377" s="8">
        <v>0</v>
      </c>
      <c r="X7377" s="8">
        <v>276.47000000000003</v>
      </c>
    </row>
    <row r="7378" spans="1:24" x14ac:dyDescent="0.25">
      <c r="A7378" t="s">
        <v>7704</v>
      </c>
      <c r="B7378" s="1">
        <v>45444</v>
      </c>
      <c r="C7378" t="s">
        <v>350</v>
      </c>
      <c r="D7378" t="s">
        <v>351</v>
      </c>
      <c r="E7378" t="s">
        <v>63</v>
      </c>
      <c r="F7378" t="s">
        <v>89</v>
      </c>
      <c r="G7378" t="s">
        <v>64</v>
      </c>
      <c r="H7378" t="s">
        <v>65</v>
      </c>
      <c r="I7378" t="s">
        <v>74</v>
      </c>
      <c r="J7378" t="s">
        <v>75</v>
      </c>
      <c r="K7378" t="s">
        <v>49</v>
      </c>
      <c r="L7378" s="13">
        <v>11</v>
      </c>
      <c r="M7378" s="8">
        <v>6.8</v>
      </c>
      <c r="N7378">
        <v>187</v>
      </c>
      <c r="O7378" s="8">
        <v>2057</v>
      </c>
      <c r="P7378" s="14">
        <v>3.5499999999999997E-2</v>
      </c>
      <c r="Q7378" s="8">
        <v>73.02</v>
      </c>
      <c r="R7378" s="8">
        <v>1983.98</v>
      </c>
      <c r="S7378" s="8">
        <v>1271.5999999999999</v>
      </c>
      <c r="T7378" s="8">
        <v>712.38</v>
      </c>
      <c r="U7378">
        <v>0</v>
      </c>
      <c r="V7378" s="8">
        <v>0</v>
      </c>
      <c r="W7378" s="8">
        <v>0</v>
      </c>
      <c r="X7378" s="8">
        <v>712.38</v>
      </c>
    </row>
    <row r="7379" spans="1:24" x14ac:dyDescent="0.25">
      <c r="A7379" t="s">
        <v>7705</v>
      </c>
      <c r="B7379" s="1">
        <v>45666</v>
      </c>
      <c r="C7379" t="s">
        <v>44</v>
      </c>
      <c r="D7379" t="s">
        <v>45</v>
      </c>
      <c r="E7379" t="s">
        <v>27</v>
      </c>
      <c r="F7379" t="s">
        <v>46</v>
      </c>
      <c r="G7379" t="s">
        <v>29</v>
      </c>
      <c r="H7379" t="s">
        <v>30</v>
      </c>
      <c r="I7379" t="s">
        <v>47</v>
      </c>
      <c r="J7379" t="s">
        <v>48</v>
      </c>
      <c r="K7379" t="s">
        <v>49</v>
      </c>
      <c r="L7379" s="13">
        <v>5</v>
      </c>
      <c r="M7379" s="8">
        <v>3.2</v>
      </c>
      <c r="N7379">
        <v>18</v>
      </c>
      <c r="O7379" s="8">
        <v>90</v>
      </c>
      <c r="P7379" s="14">
        <v>5.6500000000000002E-2</v>
      </c>
      <c r="Q7379" s="8">
        <v>5.08</v>
      </c>
      <c r="R7379" s="8">
        <v>84.92</v>
      </c>
      <c r="S7379" s="8">
        <v>57.6</v>
      </c>
      <c r="T7379" s="8">
        <v>27.32</v>
      </c>
      <c r="U7379">
        <v>0</v>
      </c>
      <c r="V7379" s="8">
        <v>0</v>
      </c>
      <c r="W7379" s="8">
        <v>0</v>
      </c>
      <c r="X7379" s="8">
        <v>27.32</v>
      </c>
    </row>
    <row r="7380" spans="1:24" x14ac:dyDescent="0.25">
      <c r="A7380" t="s">
        <v>7706</v>
      </c>
      <c r="B7380" s="1">
        <v>45693</v>
      </c>
      <c r="C7380" t="s">
        <v>180</v>
      </c>
      <c r="D7380" t="s">
        <v>181</v>
      </c>
      <c r="E7380" t="s">
        <v>63</v>
      </c>
      <c r="F7380" t="s">
        <v>46</v>
      </c>
      <c r="G7380" t="s">
        <v>64</v>
      </c>
      <c r="H7380" t="s">
        <v>65</v>
      </c>
      <c r="I7380" t="s">
        <v>117</v>
      </c>
      <c r="J7380" t="s">
        <v>118</v>
      </c>
      <c r="K7380" t="s">
        <v>59</v>
      </c>
      <c r="L7380" s="13">
        <v>6</v>
      </c>
      <c r="M7380" s="8">
        <v>4.2</v>
      </c>
      <c r="N7380">
        <v>2</v>
      </c>
      <c r="O7380" s="8">
        <v>12</v>
      </c>
      <c r="P7380" s="14">
        <v>0.23649999999999999</v>
      </c>
      <c r="Q7380" s="8">
        <v>2.84</v>
      </c>
      <c r="R7380" s="8">
        <v>9.16</v>
      </c>
      <c r="S7380" s="8">
        <v>8.4</v>
      </c>
      <c r="T7380" s="8">
        <v>0.76</v>
      </c>
      <c r="U7380">
        <v>0</v>
      </c>
      <c r="V7380" s="8">
        <v>0</v>
      </c>
      <c r="W7380" s="8">
        <v>0</v>
      </c>
      <c r="X7380" s="8">
        <v>0.76</v>
      </c>
    </row>
    <row r="7381" spans="1:24" x14ac:dyDescent="0.25">
      <c r="A7381" t="s">
        <v>7707</v>
      </c>
      <c r="B7381" s="1">
        <v>45520</v>
      </c>
      <c r="C7381" t="s">
        <v>406</v>
      </c>
      <c r="D7381" t="s">
        <v>407</v>
      </c>
      <c r="E7381" t="s">
        <v>63</v>
      </c>
      <c r="F7381" t="s">
        <v>37</v>
      </c>
      <c r="G7381" t="s">
        <v>79</v>
      </c>
      <c r="H7381" t="s">
        <v>80</v>
      </c>
      <c r="I7381" t="s">
        <v>66</v>
      </c>
      <c r="J7381" t="s">
        <v>67</v>
      </c>
      <c r="K7381" t="s">
        <v>33</v>
      </c>
      <c r="L7381" s="13">
        <v>4.5</v>
      </c>
      <c r="M7381" s="8">
        <v>2.1</v>
      </c>
      <c r="N7381">
        <v>19</v>
      </c>
      <c r="O7381" s="8">
        <v>85.5</v>
      </c>
      <c r="P7381" s="14">
        <v>0.36299999999999999</v>
      </c>
      <c r="Q7381" s="8">
        <v>31.04</v>
      </c>
      <c r="R7381" s="8">
        <v>54.46</v>
      </c>
      <c r="S7381" s="8">
        <v>39.9</v>
      </c>
      <c r="T7381" s="8">
        <v>14.56</v>
      </c>
      <c r="U7381">
        <v>0</v>
      </c>
      <c r="V7381" s="8">
        <v>0</v>
      </c>
      <c r="W7381" s="8">
        <v>0</v>
      </c>
      <c r="X7381" s="8">
        <v>14.56</v>
      </c>
    </row>
    <row r="7382" spans="1:24" x14ac:dyDescent="0.25">
      <c r="A7382" t="s">
        <v>7708</v>
      </c>
      <c r="B7382" s="1">
        <v>46204</v>
      </c>
      <c r="C7382" t="s">
        <v>94</v>
      </c>
      <c r="D7382" t="s">
        <v>95</v>
      </c>
      <c r="E7382" t="s">
        <v>53</v>
      </c>
      <c r="F7382" t="s">
        <v>46</v>
      </c>
      <c r="G7382" t="s">
        <v>55</v>
      </c>
      <c r="H7382" t="s">
        <v>56</v>
      </c>
      <c r="I7382" t="s">
        <v>127</v>
      </c>
      <c r="J7382" t="s">
        <v>128</v>
      </c>
      <c r="K7382" t="s">
        <v>33</v>
      </c>
      <c r="L7382" s="13">
        <v>7.2</v>
      </c>
      <c r="M7382" s="8">
        <v>3.6</v>
      </c>
      <c r="N7382">
        <v>18</v>
      </c>
      <c r="O7382" s="8">
        <v>129.6</v>
      </c>
      <c r="P7382" s="14">
        <v>0.23480000000000001</v>
      </c>
      <c r="Q7382" s="8">
        <v>30.43</v>
      </c>
      <c r="R7382" s="8">
        <v>99.17</v>
      </c>
      <c r="S7382" s="8">
        <v>64.8</v>
      </c>
      <c r="T7382" s="8">
        <v>34.369999999999997</v>
      </c>
      <c r="U7382">
        <v>0</v>
      </c>
      <c r="V7382" s="8">
        <v>0</v>
      </c>
      <c r="W7382" s="8">
        <v>0</v>
      </c>
      <c r="X7382" s="8">
        <v>34.369999999999997</v>
      </c>
    </row>
    <row r="7383" spans="1:24" x14ac:dyDescent="0.25">
      <c r="A7383" t="s">
        <v>7709</v>
      </c>
      <c r="B7383" s="1">
        <v>46082</v>
      </c>
      <c r="C7383" t="s">
        <v>340</v>
      </c>
      <c r="D7383" t="s">
        <v>341</v>
      </c>
      <c r="E7383" t="s">
        <v>27</v>
      </c>
      <c r="F7383" t="s">
        <v>54</v>
      </c>
      <c r="G7383" t="s">
        <v>38</v>
      </c>
      <c r="H7383" t="s">
        <v>39</v>
      </c>
      <c r="I7383" t="s">
        <v>74</v>
      </c>
      <c r="J7383" t="s">
        <v>75</v>
      </c>
      <c r="K7383" t="s">
        <v>49</v>
      </c>
      <c r="L7383" s="13">
        <v>11</v>
      </c>
      <c r="M7383" s="8">
        <v>6.8</v>
      </c>
      <c r="N7383">
        <v>13</v>
      </c>
      <c r="O7383" s="8">
        <v>143</v>
      </c>
      <c r="P7383" s="14">
        <v>8.9999999999999993E-3</v>
      </c>
      <c r="Q7383" s="8">
        <v>1.29</v>
      </c>
      <c r="R7383" s="8">
        <v>141.71</v>
      </c>
      <c r="S7383" s="8">
        <v>88.4</v>
      </c>
      <c r="T7383" s="8">
        <v>53.31</v>
      </c>
      <c r="U7383">
        <v>0</v>
      </c>
      <c r="V7383" s="8">
        <v>0</v>
      </c>
      <c r="W7383" s="8">
        <v>0</v>
      </c>
      <c r="X7383" s="8">
        <v>53.31</v>
      </c>
    </row>
    <row r="7384" spans="1:24" x14ac:dyDescent="0.25">
      <c r="A7384" t="s">
        <v>7710</v>
      </c>
      <c r="B7384" s="1">
        <v>45895</v>
      </c>
      <c r="C7384" t="s">
        <v>244</v>
      </c>
      <c r="D7384" t="s">
        <v>245</v>
      </c>
      <c r="E7384" t="s">
        <v>53</v>
      </c>
      <c r="F7384" t="s">
        <v>46</v>
      </c>
      <c r="G7384" t="s">
        <v>55</v>
      </c>
      <c r="H7384" t="s">
        <v>56</v>
      </c>
      <c r="I7384" t="s">
        <v>99</v>
      </c>
      <c r="J7384" t="s">
        <v>100</v>
      </c>
      <c r="K7384" t="s">
        <v>49</v>
      </c>
      <c r="L7384" s="13">
        <v>3.8</v>
      </c>
      <c r="M7384" s="8">
        <v>2.6</v>
      </c>
      <c r="N7384">
        <v>18</v>
      </c>
      <c r="O7384" s="8">
        <v>68.400000000000006</v>
      </c>
      <c r="P7384" s="14">
        <v>0.37530000000000002</v>
      </c>
      <c r="Q7384" s="8">
        <v>25.67</v>
      </c>
      <c r="R7384" s="8">
        <v>42.73</v>
      </c>
      <c r="S7384" s="8">
        <v>46.8</v>
      </c>
      <c r="T7384" s="8">
        <v>-4.07</v>
      </c>
      <c r="U7384">
        <v>0</v>
      </c>
      <c r="V7384" s="8">
        <v>0</v>
      </c>
      <c r="W7384" s="8">
        <v>0</v>
      </c>
      <c r="X7384" s="8">
        <v>-4.07</v>
      </c>
    </row>
    <row r="7385" spans="1:24" x14ac:dyDescent="0.25">
      <c r="A7385" t="s">
        <v>7711</v>
      </c>
      <c r="B7385" s="1">
        <v>46042</v>
      </c>
      <c r="C7385" t="s">
        <v>241</v>
      </c>
      <c r="D7385" t="s">
        <v>242</v>
      </c>
      <c r="E7385" t="s">
        <v>71</v>
      </c>
      <c r="F7385" t="s">
        <v>89</v>
      </c>
      <c r="G7385" t="s">
        <v>165</v>
      </c>
      <c r="H7385" t="s">
        <v>166</v>
      </c>
      <c r="I7385" t="s">
        <v>112</v>
      </c>
      <c r="J7385" t="s">
        <v>113</v>
      </c>
      <c r="K7385" t="s">
        <v>42</v>
      </c>
      <c r="L7385" s="13">
        <v>8.5</v>
      </c>
      <c r="M7385" s="8">
        <v>2.8</v>
      </c>
      <c r="N7385">
        <v>99</v>
      </c>
      <c r="O7385" s="8">
        <v>841.5</v>
      </c>
      <c r="P7385" s="14">
        <v>8.0500000000000002E-2</v>
      </c>
      <c r="Q7385" s="8">
        <v>67.739999999999995</v>
      </c>
      <c r="R7385" s="8">
        <v>773.76</v>
      </c>
      <c r="S7385" s="8">
        <v>277.2</v>
      </c>
      <c r="T7385" s="8">
        <v>496.56</v>
      </c>
      <c r="U7385">
        <v>0</v>
      </c>
      <c r="V7385" s="8">
        <v>0</v>
      </c>
      <c r="W7385" s="8">
        <v>0</v>
      </c>
      <c r="X7385" s="8">
        <v>496.56</v>
      </c>
    </row>
    <row r="7386" spans="1:24" x14ac:dyDescent="0.25">
      <c r="A7386" t="s">
        <v>7712</v>
      </c>
      <c r="B7386" s="1">
        <v>46169</v>
      </c>
      <c r="C7386" t="s">
        <v>357</v>
      </c>
      <c r="D7386" t="s">
        <v>358</v>
      </c>
      <c r="E7386" t="s">
        <v>27</v>
      </c>
      <c r="F7386" t="s">
        <v>46</v>
      </c>
      <c r="G7386" t="s">
        <v>38</v>
      </c>
      <c r="H7386" t="s">
        <v>39</v>
      </c>
      <c r="I7386" t="s">
        <v>99</v>
      </c>
      <c r="J7386" t="s">
        <v>100</v>
      </c>
      <c r="K7386" t="s">
        <v>49</v>
      </c>
      <c r="L7386" s="13">
        <v>3.8</v>
      </c>
      <c r="M7386" s="8">
        <v>2.6</v>
      </c>
      <c r="N7386">
        <v>1</v>
      </c>
      <c r="O7386" s="8">
        <v>3.8</v>
      </c>
      <c r="P7386" s="14">
        <v>2.6700000000000002E-2</v>
      </c>
      <c r="Q7386" s="8">
        <v>0.1</v>
      </c>
      <c r="R7386" s="8">
        <v>3.7</v>
      </c>
      <c r="S7386" s="8">
        <v>2.6</v>
      </c>
      <c r="T7386" s="8">
        <v>1.1000000000000001</v>
      </c>
      <c r="U7386">
        <v>0</v>
      </c>
      <c r="V7386" s="8">
        <v>0</v>
      </c>
      <c r="W7386" s="8">
        <v>0</v>
      </c>
      <c r="X7386" s="8">
        <v>1.1000000000000001</v>
      </c>
    </row>
    <row r="7387" spans="1:24" x14ac:dyDescent="0.25">
      <c r="A7387" t="s">
        <v>7713</v>
      </c>
      <c r="B7387" s="1">
        <v>45589</v>
      </c>
      <c r="C7387" t="s">
        <v>455</v>
      </c>
      <c r="D7387" t="s">
        <v>456</v>
      </c>
      <c r="E7387" t="s">
        <v>71</v>
      </c>
      <c r="F7387" t="s">
        <v>89</v>
      </c>
      <c r="G7387" t="s">
        <v>165</v>
      </c>
      <c r="H7387" t="s">
        <v>166</v>
      </c>
      <c r="I7387" t="s">
        <v>104</v>
      </c>
      <c r="J7387" t="s">
        <v>105</v>
      </c>
      <c r="K7387" t="s">
        <v>49</v>
      </c>
      <c r="L7387" s="13">
        <v>4.2</v>
      </c>
      <c r="M7387" s="8">
        <v>2.8</v>
      </c>
      <c r="N7387">
        <v>100</v>
      </c>
      <c r="O7387" s="8">
        <v>420</v>
      </c>
      <c r="P7387" s="14">
        <v>6.2300000000000001E-2</v>
      </c>
      <c r="Q7387" s="8">
        <v>26.17</v>
      </c>
      <c r="R7387" s="8">
        <v>393.83</v>
      </c>
      <c r="S7387" s="8">
        <v>280</v>
      </c>
      <c r="T7387" s="8">
        <v>113.83</v>
      </c>
      <c r="U7387">
        <v>0</v>
      </c>
      <c r="V7387" s="8">
        <v>0</v>
      </c>
      <c r="W7387" s="8">
        <v>0</v>
      </c>
      <c r="X7387" s="8">
        <v>113.83</v>
      </c>
    </row>
    <row r="7388" spans="1:24" x14ac:dyDescent="0.25">
      <c r="A7388" t="s">
        <v>7714</v>
      </c>
      <c r="B7388" s="1">
        <v>45429</v>
      </c>
      <c r="C7388" t="s">
        <v>528</v>
      </c>
      <c r="D7388" t="s">
        <v>529</v>
      </c>
      <c r="E7388" t="s">
        <v>27</v>
      </c>
      <c r="F7388" t="s">
        <v>54</v>
      </c>
      <c r="G7388" t="s">
        <v>38</v>
      </c>
      <c r="H7388" t="s">
        <v>39</v>
      </c>
      <c r="I7388" t="s">
        <v>156</v>
      </c>
      <c r="J7388" t="s">
        <v>157</v>
      </c>
      <c r="K7388" t="s">
        <v>42</v>
      </c>
      <c r="L7388" s="13">
        <v>6.2</v>
      </c>
      <c r="M7388" s="8">
        <v>1.9</v>
      </c>
      <c r="N7388">
        <v>60</v>
      </c>
      <c r="O7388" s="8">
        <v>372</v>
      </c>
      <c r="P7388" s="14">
        <v>3.3599999999999998E-2</v>
      </c>
      <c r="Q7388" s="8">
        <v>12.5</v>
      </c>
      <c r="R7388" s="8">
        <v>359.5</v>
      </c>
      <c r="S7388" s="8">
        <v>114</v>
      </c>
      <c r="T7388" s="8">
        <v>245.5</v>
      </c>
      <c r="U7388">
        <v>0</v>
      </c>
      <c r="V7388" s="8">
        <v>0</v>
      </c>
      <c r="W7388" s="8">
        <v>0</v>
      </c>
      <c r="X7388" s="8">
        <v>245.5</v>
      </c>
    </row>
    <row r="7389" spans="1:24" x14ac:dyDescent="0.25">
      <c r="A7389" t="s">
        <v>7715</v>
      </c>
      <c r="B7389" s="1">
        <v>45767</v>
      </c>
      <c r="C7389" t="s">
        <v>266</v>
      </c>
      <c r="D7389" t="s">
        <v>267</v>
      </c>
      <c r="E7389" t="s">
        <v>53</v>
      </c>
      <c r="F7389" t="s">
        <v>54</v>
      </c>
      <c r="G7389" t="s">
        <v>55</v>
      </c>
      <c r="H7389" t="s">
        <v>56</v>
      </c>
      <c r="I7389" t="s">
        <v>66</v>
      </c>
      <c r="J7389" t="s">
        <v>67</v>
      </c>
      <c r="K7389" t="s">
        <v>33</v>
      </c>
      <c r="L7389" s="13">
        <v>4.5</v>
      </c>
      <c r="M7389" s="8">
        <v>2.1</v>
      </c>
      <c r="N7389">
        <v>283</v>
      </c>
      <c r="O7389" s="8">
        <v>1273.5</v>
      </c>
      <c r="P7389" s="14">
        <v>3.5000000000000001E-3</v>
      </c>
      <c r="Q7389" s="8">
        <v>4.46</v>
      </c>
      <c r="R7389" s="8">
        <v>1269.04</v>
      </c>
      <c r="S7389" s="8">
        <v>594.29999999999995</v>
      </c>
      <c r="T7389" s="8">
        <v>674.74</v>
      </c>
      <c r="U7389">
        <v>0</v>
      </c>
      <c r="V7389" s="8">
        <v>0</v>
      </c>
      <c r="W7389" s="8">
        <v>0</v>
      </c>
      <c r="X7389" s="8">
        <v>674.74</v>
      </c>
    </row>
    <row r="7390" spans="1:24" x14ac:dyDescent="0.25">
      <c r="A7390" t="s">
        <v>7716</v>
      </c>
      <c r="B7390" s="1">
        <v>45805</v>
      </c>
      <c r="C7390" t="s">
        <v>154</v>
      </c>
      <c r="D7390" t="s">
        <v>155</v>
      </c>
      <c r="E7390" t="s">
        <v>150</v>
      </c>
      <c r="F7390" t="s">
        <v>46</v>
      </c>
      <c r="G7390" t="s">
        <v>151</v>
      </c>
      <c r="H7390" t="s">
        <v>152</v>
      </c>
      <c r="I7390" t="s">
        <v>84</v>
      </c>
      <c r="J7390" t="s">
        <v>85</v>
      </c>
      <c r="K7390" t="s">
        <v>42</v>
      </c>
      <c r="L7390" s="13">
        <v>9.9</v>
      </c>
      <c r="M7390" s="8">
        <v>3.1</v>
      </c>
      <c r="N7390">
        <v>36</v>
      </c>
      <c r="O7390" s="8">
        <v>356.4</v>
      </c>
      <c r="P7390" s="14">
        <v>6.7199999999999996E-2</v>
      </c>
      <c r="Q7390" s="8">
        <v>23.95</v>
      </c>
      <c r="R7390" s="8">
        <v>332.45</v>
      </c>
      <c r="S7390" s="8">
        <v>111.6</v>
      </c>
      <c r="T7390" s="8">
        <v>220.85</v>
      </c>
      <c r="U7390">
        <v>0</v>
      </c>
      <c r="V7390" s="8">
        <v>0</v>
      </c>
      <c r="W7390" s="8">
        <v>0</v>
      </c>
      <c r="X7390" s="8">
        <v>220.85</v>
      </c>
    </row>
    <row r="7391" spans="1:24" x14ac:dyDescent="0.25">
      <c r="A7391" t="s">
        <v>7717</v>
      </c>
      <c r="B7391" s="1">
        <v>45814</v>
      </c>
      <c r="C7391" t="s">
        <v>154</v>
      </c>
      <c r="D7391" t="s">
        <v>155</v>
      </c>
      <c r="E7391" t="s">
        <v>150</v>
      </c>
      <c r="F7391" t="s">
        <v>46</v>
      </c>
      <c r="G7391" t="s">
        <v>151</v>
      </c>
      <c r="H7391" t="s">
        <v>152</v>
      </c>
      <c r="I7391" t="s">
        <v>99</v>
      </c>
      <c r="J7391" t="s">
        <v>100</v>
      </c>
      <c r="K7391" t="s">
        <v>49</v>
      </c>
      <c r="L7391" s="13">
        <v>3.8</v>
      </c>
      <c r="M7391" s="8">
        <v>2.6</v>
      </c>
      <c r="N7391">
        <v>4</v>
      </c>
      <c r="O7391" s="8">
        <v>15.2</v>
      </c>
      <c r="P7391" s="14">
        <v>0.1139</v>
      </c>
      <c r="Q7391" s="8">
        <v>1.73</v>
      </c>
      <c r="R7391" s="8">
        <v>13.47</v>
      </c>
      <c r="S7391" s="8">
        <v>10.4</v>
      </c>
      <c r="T7391" s="8">
        <v>3.07</v>
      </c>
      <c r="U7391">
        <v>1</v>
      </c>
      <c r="V7391" s="8">
        <v>3.37</v>
      </c>
      <c r="W7391" s="8">
        <v>3.1</v>
      </c>
      <c r="X7391" s="8">
        <v>-0.03</v>
      </c>
    </row>
    <row r="7392" spans="1:24" x14ac:dyDescent="0.25">
      <c r="A7392" t="s">
        <v>7718</v>
      </c>
      <c r="B7392" s="1">
        <v>45384</v>
      </c>
      <c r="C7392" t="s">
        <v>406</v>
      </c>
      <c r="D7392" t="s">
        <v>407</v>
      </c>
      <c r="E7392" t="s">
        <v>63</v>
      </c>
      <c r="F7392" t="s">
        <v>37</v>
      </c>
      <c r="G7392" t="s">
        <v>64</v>
      </c>
      <c r="H7392" t="s">
        <v>65</v>
      </c>
      <c r="I7392" t="s">
        <v>57</v>
      </c>
      <c r="J7392" t="s">
        <v>58</v>
      </c>
      <c r="K7392" t="s">
        <v>59</v>
      </c>
      <c r="L7392" s="13">
        <v>10.5</v>
      </c>
      <c r="M7392" s="8">
        <v>7.5</v>
      </c>
      <c r="N7392">
        <v>11</v>
      </c>
      <c r="O7392" s="8">
        <v>115.5</v>
      </c>
      <c r="P7392" s="14">
        <v>1.1999999999999999E-3</v>
      </c>
      <c r="Q7392" s="8">
        <v>0.14000000000000001</v>
      </c>
      <c r="R7392" s="8">
        <v>115.36</v>
      </c>
      <c r="S7392" s="8">
        <v>82.5</v>
      </c>
      <c r="T7392" s="8">
        <v>32.86</v>
      </c>
      <c r="U7392">
        <v>0</v>
      </c>
      <c r="V7392" s="8">
        <v>0</v>
      </c>
      <c r="W7392" s="8">
        <v>0</v>
      </c>
      <c r="X7392" s="8">
        <v>32.86</v>
      </c>
    </row>
    <row r="7393" spans="1:24" x14ac:dyDescent="0.25">
      <c r="A7393" t="s">
        <v>7719</v>
      </c>
      <c r="B7393" s="1">
        <v>45698</v>
      </c>
      <c r="C7393" t="s">
        <v>262</v>
      </c>
      <c r="D7393" t="s">
        <v>263</v>
      </c>
      <c r="E7393" t="s">
        <v>63</v>
      </c>
      <c r="F7393" t="s">
        <v>54</v>
      </c>
      <c r="G7393" t="s">
        <v>64</v>
      </c>
      <c r="H7393" t="s">
        <v>65</v>
      </c>
      <c r="I7393" t="s">
        <v>156</v>
      </c>
      <c r="J7393" t="s">
        <v>157</v>
      </c>
      <c r="K7393" t="s">
        <v>42</v>
      </c>
      <c r="L7393" s="13">
        <v>6.2</v>
      </c>
      <c r="M7393" s="8">
        <v>1.9</v>
      </c>
      <c r="N7393">
        <v>64</v>
      </c>
      <c r="O7393" s="8">
        <v>396.8</v>
      </c>
      <c r="P7393" s="14">
        <v>2E-3</v>
      </c>
      <c r="Q7393" s="8">
        <v>0.79</v>
      </c>
      <c r="R7393" s="8">
        <v>396.01</v>
      </c>
      <c r="S7393" s="8">
        <v>121.6</v>
      </c>
      <c r="T7393" s="8">
        <v>274.41000000000003</v>
      </c>
      <c r="U7393">
        <v>0</v>
      </c>
      <c r="V7393" s="8">
        <v>0</v>
      </c>
      <c r="W7393" s="8">
        <v>0</v>
      </c>
      <c r="X7393" s="8">
        <v>274.41000000000003</v>
      </c>
    </row>
    <row r="7394" spans="1:24" x14ac:dyDescent="0.25">
      <c r="A7394" t="s">
        <v>7720</v>
      </c>
      <c r="B7394" s="1">
        <v>45664</v>
      </c>
      <c r="C7394" t="s">
        <v>120</v>
      </c>
      <c r="D7394" t="s">
        <v>121</v>
      </c>
      <c r="E7394" t="s">
        <v>63</v>
      </c>
      <c r="F7394" t="s">
        <v>89</v>
      </c>
      <c r="G7394" t="s">
        <v>79</v>
      </c>
      <c r="H7394" t="s">
        <v>80</v>
      </c>
      <c r="I7394" t="s">
        <v>156</v>
      </c>
      <c r="J7394" t="s">
        <v>157</v>
      </c>
      <c r="K7394" t="s">
        <v>42</v>
      </c>
      <c r="L7394" s="13">
        <v>6.2</v>
      </c>
      <c r="M7394" s="8">
        <v>1.9</v>
      </c>
      <c r="N7394">
        <v>341</v>
      </c>
      <c r="O7394" s="8">
        <v>2114.1999999999998</v>
      </c>
      <c r="P7394" s="14">
        <v>0.16020000000000001</v>
      </c>
      <c r="Q7394" s="8">
        <v>338.69</v>
      </c>
      <c r="R7394" s="8">
        <v>1775.51</v>
      </c>
      <c r="S7394" s="8">
        <v>647.9</v>
      </c>
      <c r="T7394" s="8">
        <v>1127.6099999999999</v>
      </c>
      <c r="U7394">
        <v>0</v>
      </c>
      <c r="V7394" s="8">
        <v>0</v>
      </c>
      <c r="W7394" s="8">
        <v>0</v>
      </c>
      <c r="X7394" s="8">
        <v>1127.6099999999999</v>
      </c>
    </row>
    <row r="7395" spans="1:24" x14ac:dyDescent="0.25">
      <c r="A7395" t="s">
        <v>7721</v>
      </c>
      <c r="B7395" s="1">
        <v>45806</v>
      </c>
      <c r="C7395" t="s">
        <v>584</v>
      </c>
      <c r="D7395" t="s">
        <v>585</v>
      </c>
      <c r="E7395" t="s">
        <v>27</v>
      </c>
      <c r="F7395" t="s">
        <v>37</v>
      </c>
      <c r="G7395" t="s">
        <v>38</v>
      </c>
      <c r="H7395" t="s">
        <v>39</v>
      </c>
      <c r="I7395" t="s">
        <v>74</v>
      </c>
      <c r="J7395" t="s">
        <v>75</v>
      </c>
      <c r="K7395" t="s">
        <v>49</v>
      </c>
      <c r="L7395" s="13">
        <v>11</v>
      </c>
      <c r="M7395" s="8">
        <v>6.8</v>
      </c>
      <c r="N7395">
        <v>44</v>
      </c>
      <c r="O7395" s="8">
        <v>484</v>
      </c>
      <c r="P7395" s="14">
        <v>0.45319999999999999</v>
      </c>
      <c r="Q7395" s="8">
        <v>219.35</v>
      </c>
      <c r="R7395" s="8">
        <v>264.64999999999998</v>
      </c>
      <c r="S7395" s="8">
        <v>299.2</v>
      </c>
      <c r="T7395" s="8">
        <v>-34.549999999999997</v>
      </c>
      <c r="U7395">
        <v>0</v>
      </c>
      <c r="V7395" s="8">
        <v>0</v>
      </c>
      <c r="W7395" s="8">
        <v>0</v>
      </c>
      <c r="X7395" s="8">
        <v>-34.549999999999997</v>
      </c>
    </row>
    <row r="7396" spans="1:24" x14ac:dyDescent="0.25">
      <c r="A7396" t="s">
        <v>7722</v>
      </c>
      <c r="B7396" s="1">
        <v>45302</v>
      </c>
      <c r="C7396" t="s">
        <v>325</v>
      </c>
      <c r="D7396" t="s">
        <v>326</v>
      </c>
      <c r="E7396" t="s">
        <v>27</v>
      </c>
      <c r="F7396" t="s">
        <v>37</v>
      </c>
      <c r="G7396" t="s">
        <v>29</v>
      </c>
      <c r="H7396" t="s">
        <v>30</v>
      </c>
      <c r="I7396" t="s">
        <v>144</v>
      </c>
      <c r="J7396" t="s">
        <v>145</v>
      </c>
      <c r="K7396" t="s">
        <v>33</v>
      </c>
      <c r="L7396" s="13">
        <v>12</v>
      </c>
      <c r="M7396" s="8">
        <v>6.5</v>
      </c>
      <c r="N7396">
        <v>7</v>
      </c>
      <c r="O7396" s="8">
        <v>84</v>
      </c>
      <c r="P7396" s="14">
        <v>6.4999999999999997E-3</v>
      </c>
      <c r="Q7396" s="8">
        <v>0.55000000000000004</v>
      </c>
      <c r="R7396" s="8">
        <v>83.45</v>
      </c>
      <c r="S7396" s="8">
        <v>45.5</v>
      </c>
      <c r="T7396" s="8">
        <v>37.950000000000003</v>
      </c>
      <c r="U7396">
        <v>0</v>
      </c>
      <c r="V7396" s="8">
        <v>0</v>
      </c>
      <c r="W7396" s="8">
        <v>0</v>
      </c>
      <c r="X7396" s="8">
        <v>37.950000000000003</v>
      </c>
    </row>
    <row r="7397" spans="1:24" x14ac:dyDescent="0.25">
      <c r="A7397" t="s">
        <v>7723</v>
      </c>
      <c r="B7397" s="1">
        <v>45970</v>
      </c>
      <c r="C7397" t="s">
        <v>288</v>
      </c>
      <c r="D7397" t="s">
        <v>289</v>
      </c>
      <c r="E7397" t="s">
        <v>27</v>
      </c>
      <c r="F7397" t="s">
        <v>46</v>
      </c>
      <c r="G7397" t="s">
        <v>38</v>
      </c>
      <c r="H7397" t="s">
        <v>39</v>
      </c>
      <c r="I7397" t="s">
        <v>66</v>
      </c>
      <c r="J7397" t="s">
        <v>67</v>
      </c>
      <c r="K7397" t="s">
        <v>33</v>
      </c>
      <c r="L7397" s="13">
        <v>4.5</v>
      </c>
      <c r="M7397" s="8">
        <v>2.1</v>
      </c>
      <c r="N7397">
        <v>12</v>
      </c>
      <c r="O7397" s="8">
        <v>54</v>
      </c>
      <c r="P7397" s="14">
        <v>8.4699999999999998E-2</v>
      </c>
      <c r="Q7397" s="8">
        <v>4.57</v>
      </c>
      <c r="R7397" s="8">
        <v>49.43</v>
      </c>
      <c r="S7397" s="8">
        <v>25.2</v>
      </c>
      <c r="T7397" s="8">
        <v>24.23</v>
      </c>
      <c r="U7397">
        <v>0</v>
      </c>
      <c r="V7397" s="8">
        <v>0</v>
      </c>
      <c r="W7397" s="8">
        <v>0</v>
      </c>
      <c r="X7397" s="8">
        <v>24.23</v>
      </c>
    </row>
    <row r="7398" spans="1:24" x14ac:dyDescent="0.25">
      <c r="A7398" t="s">
        <v>7724</v>
      </c>
      <c r="B7398" s="1">
        <v>45536</v>
      </c>
      <c r="C7398" t="s">
        <v>120</v>
      </c>
      <c r="D7398" t="s">
        <v>121</v>
      </c>
      <c r="E7398" t="s">
        <v>63</v>
      </c>
      <c r="F7398" t="s">
        <v>89</v>
      </c>
      <c r="G7398" t="s">
        <v>64</v>
      </c>
      <c r="H7398" t="s">
        <v>65</v>
      </c>
      <c r="I7398" t="s">
        <v>122</v>
      </c>
      <c r="J7398" t="s">
        <v>123</v>
      </c>
      <c r="K7398" t="s">
        <v>59</v>
      </c>
      <c r="L7398" s="13">
        <v>5.5</v>
      </c>
      <c r="M7398" s="8">
        <v>3.8</v>
      </c>
      <c r="N7398">
        <v>109</v>
      </c>
      <c r="O7398" s="8">
        <v>599.5</v>
      </c>
      <c r="P7398" s="14">
        <v>9.8199999999999996E-2</v>
      </c>
      <c r="Q7398" s="8">
        <v>58.87</v>
      </c>
      <c r="R7398" s="8">
        <v>540.63</v>
      </c>
      <c r="S7398" s="8">
        <v>414.2</v>
      </c>
      <c r="T7398" s="8">
        <v>126.43</v>
      </c>
      <c r="U7398">
        <v>33</v>
      </c>
      <c r="V7398" s="8">
        <v>163.68</v>
      </c>
      <c r="W7398" s="8">
        <v>141.9</v>
      </c>
      <c r="X7398" s="8">
        <v>-15.47</v>
      </c>
    </row>
    <row r="7399" spans="1:24" x14ac:dyDescent="0.25">
      <c r="A7399" t="s">
        <v>7725</v>
      </c>
      <c r="B7399" s="1">
        <v>46160</v>
      </c>
      <c r="C7399" t="s">
        <v>350</v>
      </c>
      <c r="D7399" t="s">
        <v>351</v>
      </c>
      <c r="E7399" t="s">
        <v>63</v>
      </c>
      <c r="F7399" t="s">
        <v>89</v>
      </c>
      <c r="G7399" t="s">
        <v>79</v>
      </c>
      <c r="H7399" t="s">
        <v>80</v>
      </c>
      <c r="I7399" t="s">
        <v>144</v>
      </c>
      <c r="J7399" t="s">
        <v>145</v>
      </c>
      <c r="K7399" t="s">
        <v>33</v>
      </c>
      <c r="L7399" s="13">
        <v>12</v>
      </c>
      <c r="M7399" s="8">
        <v>6.5</v>
      </c>
      <c r="N7399">
        <v>211</v>
      </c>
      <c r="O7399" s="8">
        <v>2532</v>
      </c>
      <c r="P7399" s="14">
        <v>2.64E-2</v>
      </c>
      <c r="Q7399" s="8">
        <v>66.84</v>
      </c>
      <c r="R7399" s="8">
        <v>2465.16</v>
      </c>
      <c r="S7399" s="8">
        <v>1371.5</v>
      </c>
      <c r="T7399" s="8">
        <v>1093.6600000000001</v>
      </c>
      <c r="U7399">
        <v>0</v>
      </c>
      <c r="V7399" s="8">
        <v>0</v>
      </c>
      <c r="W7399" s="8">
        <v>0</v>
      </c>
      <c r="X7399" s="8">
        <v>1093.6600000000001</v>
      </c>
    </row>
    <row r="7400" spans="1:24" x14ac:dyDescent="0.25">
      <c r="A7400" t="s">
        <v>7726</v>
      </c>
      <c r="B7400" s="1">
        <v>46117</v>
      </c>
      <c r="C7400" t="s">
        <v>309</v>
      </c>
      <c r="D7400" t="s">
        <v>310</v>
      </c>
      <c r="E7400" t="s">
        <v>63</v>
      </c>
      <c r="F7400" t="s">
        <v>54</v>
      </c>
      <c r="G7400" t="s">
        <v>79</v>
      </c>
      <c r="H7400" t="s">
        <v>80</v>
      </c>
      <c r="I7400" t="s">
        <v>57</v>
      </c>
      <c r="J7400" t="s">
        <v>58</v>
      </c>
      <c r="K7400" t="s">
        <v>59</v>
      </c>
      <c r="L7400" s="13">
        <v>10.5</v>
      </c>
      <c r="M7400" s="8">
        <v>7.5</v>
      </c>
      <c r="N7400">
        <v>164</v>
      </c>
      <c r="O7400" s="8">
        <v>1722</v>
      </c>
      <c r="P7400" s="14">
        <v>1.26E-2</v>
      </c>
      <c r="Q7400" s="8">
        <v>21.7</v>
      </c>
      <c r="R7400" s="8">
        <v>1700.3</v>
      </c>
      <c r="S7400" s="8">
        <v>1230</v>
      </c>
      <c r="T7400" s="8">
        <v>470.3</v>
      </c>
      <c r="U7400">
        <v>0</v>
      </c>
      <c r="V7400" s="8">
        <v>0</v>
      </c>
      <c r="W7400" s="8">
        <v>0</v>
      </c>
      <c r="X7400" s="8">
        <v>470.3</v>
      </c>
    </row>
    <row r="7401" spans="1:24" x14ac:dyDescent="0.25">
      <c r="A7401" t="s">
        <v>7727</v>
      </c>
      <c r="B7401" s="1">
        <v>45920</v>
      </c>
      <c r="C7401" t="s">
        <v>546</v>
      </c>
      <c r="D7401" t="s">
        <v>547</v>
      </c>
      <c r="E7401" t="s">
        <v>27</v>
      </c>
      <c r="F7401" t="s">
        <v>89</v>
      </c>
      <c r="G7401" t="s">
        <v>29</v>
      </c>
      <c r="H7401" t="s">
        <v>30</v>
      </c>
      <c r="I7401" t="s">
        <v>66</v>
      </c>
      <c r="J7401" t="s">
        <v>67</v>
      </c>
      <c r="K7401" t="s">
        <v>33</v>
      </c>
      <c r="L7401" s="13">
        <v>4.5</v>
      </c>
      <c r="M7401" s="8">
        <v>2.1</v>
      </c>
      <c r="N7401">
        <v>245</v>
      </c>
      <c r="O7401" s="8">
        <v>1102.5</v>
      </c>
      <c r="P7401" s="14">
        <v>7.8200000000000006E-2</v>
      </c>
      <c r="Q7401" s="8">
        <v>86.22</v>
      </c>
      <c r="R7401" s="8">
        <v>1016.28</v>
      </c>
      <c r="S7401" s="8">
        <v>514.5</v>
      </c>
      <c r="T7401" s="8">
        <v>501.78</v>
      </c>
      <c r="U7401">
        <v>0</v>
      </c>
      <c r="V7401" s="8">
        <v>0</v>
      </c>
      <c r="W7401" s="8">
        <v>0</v>
      </c>
      <c r="X7401" s="8">
        <v>501.78</v>
      </c>
    </row>
    <row r="7402" spans="1:24" x14ac:dyDescent="0.25">
      <c r="A7402" t="s">
        <v>7728</v>
      </c>
      <c r="B7402" s="1">
        <v>45992</v>
      </c>
      <c r="C7402" t="s">
        <v>345</v>
      </c>
      <c r="D7402" t="s">
        <v>346</v>
      </c>
      <c r="E7402" t="s">
        <v>71</v>
      </c>
      <c r="F7402" t="s">
        <v>28</v>
      </c>
      <c r="G7402" t="s">
        <v>165</v>
      </c>
      <c r="H7402" t="s">
        <v>166</v>
      </c>
      <c r="I7402" t="s">
        <v>185</v>
      </c>
      <c r="J7402" t="s">
        <v>186</v>
      </c>
      <c r="K7402" t="s">
        <v>59</v>
      </c>
      <c r="L7402" s="13">
        <v>4.9000000000000004</v>
      </c>
      <c r="M7402" s="8">
        <v>3.1</v>
      </c>
      <c r="N7402">
        <v>52</v>
      </c>
      <c r="O7402" s="8">
        <v>254.8</v>
      </c>
      <c r="P7402" s="14">
        <v>3.2199999999999999E-2</v>
      </c>
      <c r="Q7402" s="8">
        <v>8.1999999999999993</v>
      </c>
      <c r="R7402" s="8">
        <v>246.6</v>
      </c>
      <c r="S7402" s="8">
        <v>161.19999999999999</v>
      </c>
      <c r="T7402" s="8">
        <v>85.4</v>
      </c>
      <c r="U7402">
        <v>0</v>
      </c>
      <c r="V7402" s="8">
        <v>0</v>
      </c>
      <c r="W7402" s="8">
        <v>0</v>
      </c>
      <c r="X7402" s="8">
        <v>85.4</v>
      </c>
    </row>
    <row r="7403" spans="1:24" x14ac:dyDescent="0.25">
      <c r="A7403" t="s">
        <v>7729</v>
      </c>
      <c r="B7403" s="1">
        <v>45461</v>
      </c>
      <c r="C7403" t="s">
        <v>337</v>
      </c>
      <c r="D7403" t="s">
        <v>338</v>
      </c>
      <c r="E7403" t="s">
        <v>27</v>
      </c>
      <c r="F7403" t="s">
        <v>54</v>
      </c>
      <c r="G7403" t="s">
        <v>29</v>
      </c>
      <c r="H7403" t="s">
        <v>30</v>
      </c>
      <c r="I7403" t="s">
        <v>31</v>
      </c>
      <c r="J7403" t="s">
        <v>32</v>
      </c>
      <c r="K7403" t="s">
        <v>33</v>
      </c>
      <c r="L7403" s="13">
        <v>5.8</v>
      </c>
      <c r="M7403" s="8">
        <v>2.7</v>
      </c>
      <c r="N7403">
        <v>21</v>
      </c>
      <c r="O7403" s="8">
        <v>121.8</v>
      </c>
      <c r="P7403" s="14">
        <v>6.1000000000000004E-3</v>
      </c>
      <c r="Q7403" s="8">
        <v>0.74</v>
      </c>
      <c r="R7403" s="8">
        <v>121.06</v>
      </c>
      <c r="S7403" s="8">
        <v>56.7</v>
      </c>
      <c r="T7403" s="8">
        <v>64.36</v>
      </c>
      <c r="U7403">
        <v>0</v>
      </c>
      <c r="V7403" s="8">
        <v>0</v>
      </c>
      <c r="W7403" s="8">
        <v>0</v>
      </c>
      <c r="X7403" s="8">
        <v>64.36</v>
      </c>
    </row>
    <row r="7404" spans="1:24" x14ac:dyDescent="0.25">
      <c r="A7404" t="s">
        <v>7730</v>
      </c>
      <c r="B7404" s="1">
        <v>46067</v>
      </c>
      <c r="C7404" t="s">
        <v>97</v>
      </c>
      <c r="D7404" t="s">
        <v>98</v>
      </c>
      <c r="E7404" t="s">
        <v>63</v>
      </c>
      <c r="F7404" t="s">
        <v>54</v>
      </c>
      <c r="G7404" t="s">
        <v>64</v>
      </c>
      <c r="H7404" t="s">
        <v>65</v>
      </c>
      <c r="I7404" t="s">
        <v>40</v>
      </c>
      <c r="J7404" t="s">
        <v>41</v>
      </c>
      <c r="K7404" t="s">
        <v>42</v>
      </c>
      <c r="L7404" s="13">
        <v>14.5</v>
      </c>
      <c r="M7404" s="8">
        <v>4.2</v>
      </c>
      <c r="N7404">
        <v>117</v>
      </c>
      <c r="O7404" s="8">
        <v>1696.5</v>
      </c>
      <c r="P7404" s="14">
        <v>4.4999999999999997E-3</v>
      </c>
      <c r="Q7404" s="8">
        <v>7.63</v>
      </c>
      <c r="R7404" s="8">
        <v>1688.87</v>
      </c>
      <c r="S7404" s="8">
        <v>491.4</v>
      </c>
      <c r="T7404" s="8">
        <v>1197.47</v>
      </c>
      <c r="U7404">
        <v>62</v>
      </c>
      <c r="V7404" s="8">
        <v>894.95</v>
      </c>
      <c r="W7404" s="8">
        <v>291.39999999999998</v>
      </c>
      <c r="X7404" s="8">
        <v>906.07</v>
      </c>
    </row>
    <row r="7405" spans="1:24" x14ac:dyDescent="0.25">
      <c r="A7405" t="s">
        <v>7731</v>
      </c>
      <c r="B7405" s="1">
        <v>45818</v>
      </c>
      <c r="C7405" t="s">
        <v>91</v>
      </c>
      <c r="D7405" t="s">
        <v>92</v>
      </c>
      <c r="E7405" t="s">
        <v>27</v>
      </c>
      <c r="F7405" t="s">
        <v>37</v>
      </c>
      <c r="G7405" t="s">
        <v>29</v>
      </c>
      <c r="H7405" t="s">
        <v>30</v>
      </c>
      <c r="I7405" t="s">
        <v>130</v>
      </c>
      <c r="J7405" t="s">
        <v>131</v>
      </c>
      <c r="K7405" t="s">
        <v>42</v>
      </c>
      <c r="L7405" s="13">
        <v>4.8</v>
      </c>
      <c r="M7405" s="8">
        <v>1.4</v>
      </c>
      <c r="N7405">
        <v>1</v>
      </c>
      <c r="O7405" s="8">
        <v>4.8</v>
      </c>
      <c r="P7405" s="14">
        <v>1.5299999999999999E-2</v>
      </c>
      <c r="Q7405" s="8">
        <v>7.0000000000000007E-2</v>
      </c>
      <c r="R7405" s="8">
        <v>4.7300000000000004</v>
      </c>
      <c r="S7405" s="8">
        <v>1.4</v>
      </c>
      <c r="T7405" s="8">
        <v>3.33</v>
      </c>
      <c r="U7405">
        <v>0</v>
      </c>
      <c r="V7405" s="8">
        <v>0</v>
      </c>
      <c r="W7405" s="8">
        <v>0</v>
      </c>
      <c r="X7405" s="8">
        <v>3.33</v>
      </c>
    </row>
    <row r="7406" spans="1:24" x14ac:dyDescent="0.25">
      <c r="A7406" t="s">
        <v>7732</v>
      </c>
      <c r="B7406" s="1">
        <v>45435</v>
      </c>
      <c r="C7406" t="s">
        <v>590</v>
      </c>
      <c r="D7406" t="s">
        <v>591</v>
      </c>
      <c r="E7406" t="s">
        <v>27</v>
      </c>
      <c r="F7406" t="s">
        <v>46</v>
      </c>
      <c r="G7406" t="s">
        <v>38</v>
      </c>
      <c r="H7406" t="s">
        <v>39</v>
      </c>
      <c r="I7406" t="s">
        <v>185</v>
      </c>
      <c r="J7406" t="s">
        <v>186</v>
      </c>
      <c r="K7406" t="s">
        <v>59</v>
      </c>
      <c r="L7406" s="13">
        <v>4.9000000000000004</v>
      </c>
      <c r="M7406" s="8">
        <v>3.1</v>
      </c>
      <c r="N7406">
        <v>18</v>
      </c>
      <c r="O7406" s="8">
        <v>88.2</v>
      </c>
      <c r="P7406" s="14">
        <v>4.9599999999999998E-2</v>
      </c>
      <c r="Q7406" s="8">
        <v>4.37</v>
      </c>
      <c r="R7406" s="8">
        <v>83.83</v>
      </c>
      <c r="S7406" s="8">
        <v>55.8</v>
      </c>
      <c r="T7406" s="8">
        <v>28.03</v>
      </c>
      <c r="U7406">
        <v>0</v>
      </c>
      <c r="V7406" s="8">
        <v>0</v>
      </c>
      <c r="W7406" s="8">
        <v>0</v>
      </c>
      <c r="X7406" s="8">
        <v>28.03</v>
      </c>
    </row>
    <row r="7407" spans="1:24" x14ac:dyDescent="0.25">
      <c r="A7407" t="s">
        <v>7733</v>
      </c>
      <c r="B7407" s="1">
        <v>45748</v>
      </c>
      <c r="C7407" t="s">
        <v>546</v>
      </c>
      <c r="D7407" t="s">
        <v>547</v>
      </c>
      <c r="E7407" t="s">
        <v>27</v>
      </c>
      <c r="F7407" t="s">
        <v>89</v>
      </c>
      <c r="G7407" t="s">
        <v>29</v>
      </c>
      <c r="H7407" t="s">
        <v>30</v>
      </c>
      <c r="I7407" t="s">
        <v>117</v>
      </c>
      <c r="J7407" t="s">
        <v>118</v>
      </c>
      <c r="K7407" t="s">
        <v>59</v>
      </c>
      <c r="L7407" s="13">
        <v>6</v>
      </c>
      <c r="M7407" s="8">
        <v>4.2</v>
      </c>
      <c r="N7407">
        <v>63</v>
      </c>
      <c r="O7407" s="8">
        <v>378</v>
      </c>
      <c r="P7407" s="14">
        <v>9.4E-2</v>
      </c>
      <c r="Q7407" s="8">
        <v>35.53</v>
      </c>
      <c r="R7407" s="8">
        <v>342.47</v>
      </c>
      <c r="S7407" s="8">
        <v>264.60000000000002</v>
      </c>
      <c r="T7407" s="8">
        <v>77.87</v>
      </c>
      <c r="U7407">
        <v>0</v>
      </c>
      <c r="V7407" s="8">
        <v>0</v>
      </c>
      <c r="W7407" s="8">
        <v>0</v>
      </c>
      <c r="X7407" s="8">
        <v>77.87</v>
      </c>
    </row>
    <row r="7408" spans="1:24" x14ac:dyDescent="0.25">
      <c r="A7408" t="s">
        <v>7734</v>
      </c>
      <c r="B7408" s="1">
        <v>45455</v>
      </c>
      <c r="C7408" t="s">
        <v>223</v>
      </c>
      <c r="D7408" t="s">
        <v>224</v>
      </c>
      <c r="E7408" t="s">
        <v>27</v>
      </c>
      <c r="F7408" t="s">
        <v>28</v>
      </c>
      <c r="G7408" t="s">
        <v>38</v>
      </c>
      <c r="H7408" t="s">
        <v>39</v>
      </c>
      <c r="I7408" t="s">
        <v>66</v>
      </c>
      <c r="J7408" t="s">
        <v>67</v>
      </c>
      <c r="K7408" t="s">
        <v>33</v>
      </c>
      <c r="L7408" s="13">
        <v>4.5</v>
      </c>
      <c r="M7408" s="8">
        <v>2.1</v>
      </c>
      <c r="N7408">
        <v>260</v>
      </c>
      <c r="O7408" s="8">
        <v>1170</v>
      </c>
      <c r="P7408" s="14">
        <v>9.11E-2</v>
      </c>
      <c r="Q7408" s="8">
        <v>106.59</v>
      </c>
      <c r="R7408" s="8">
        <v>1063.4100000000001</v>
      </c>
      <c r="S7408" s="8">
        <v>546</v>
      </c>
      <c r="T7408" s="8">
        <v>517.41</v>
      </c>
      <c r="U7408">
        <v>0</v>
      </c>
      <c r="V7408" s="8">
        <v>0</v>
      </c>
      <c r="W7408" s="8">
        <v>0</v>
      </c>
      <c r="X7408" s="8">
        <v>517.41</v>
      </c>
    </row>
    <row r="7409" spans="1:24" x14ac:dyDescent="0.25">
      <c r="A7409" t="s">
        <v>7735</v>
      </c>
      <c r="B7409" s="1">
        <v>45475</v>
      </c>
      <c r="C7409" t="s">
        <v>403</v>
      </c>
      <c r="D7409" t="s">
        <v>404</v>
      </c>
      <c r="E7409" t="s">
        <v>53</v>
      </c>
      <c r="F7409" t="s">
        <v>37</v>
      </c>
      <c r="G7409" t="s">
        <v>55</v>
      </c>
      <c r="H7409" t="s">
        <v>56</v>
      </c>
      <c r="I7409" t="s">
        <v>117</v>
      </c>
      <c r="J7409" t="s">
        <v>118</v>
      </c>
      <c r="K7409" t="s">
        <v>59</v>
      </c>
      <c r="L7409" s="13">
        <v>6</v>
      </c>
      <c r="M7409" s="8">
        <v>4.2</v>
      </c>
      <c r="N7409">
        <v>34</v>
      </c>
      <c r="O7409" s="8">
        <v>204</v>
      </c>
      <c r="P7409" s="14">
        <v>4.3E-3</v>
      </c>
      <c r="Q7409" s="8">
        <v>0.88</v>
      </c>
      <c r="R7409" s="8">
        <v>203.12</v>
      </c>
      <c r="S7409" s="8">
        <v>142.80000000000001</v>
      </c>
      <c r="T7409" s="8">
        <v>60.32</v>
      </c>
      <c r="U7409">
        <v>0</v>
      </c>
      <c r="V7409" s="8">
        <v>0</v>
      </c>
      <c r="W7409" s="8">
        <v>0</v>
      </c>
      <c r="X7409" s="8">
        <v>60.32</v>
      </c>
    </row>
    <row r="7410" spans="1:24" x14ac:dyDescent="0.25">
      <c r="A7410" t="s">
        <v>7736</v>
      </c>
      <c r="B7410" s="1">
        <v>45871</v>
      </c>
      <c r="C7410" t="s">
        <v>174</v>
      </c>
      <c r="D7410" t="s">
        <v>175</v>
      </c>
      <c r="E7410" t="s">
        <v>150</v>
      </c>
      <c r="F7410" t="s">
        <v>54</v>
      </c>
      <c r="G7410" t="s">
        <v>151</v>
      </c>
      <c r="H7410" t="s">
        <v>152</v>
      </c>
      <c r="I7410" t="s">
        <v>144</v>
      </c>
      <c r="J7410" t="s">
        <v>145</v>
      </c>
      <c r="K7410" t="s">
        <v>33</v>
      </c>
      <c r="L7410" s="13">
        <v>12</v>
      </c>
      <c r="M7410" s="8">
        <v>6.5</v>
      </c>
      <c r="N7410">
        <v>12</v>
      </c>
      <c r="O7410" s="8">
        <v>144</v>
      </c>
      <c r="P7410" s="14">
        <v>1.1000000000000001E-3</v>
      </c>
      <c r="Q7410" s="8">
        <v>0.16</v>
      </c>
      <c r="R7410" s="8">
        <v>143.84</v>
      </c>
      <c r="S7410" s="8">
        <v>78</v>
      </c>
      <c r="T7410" s="8">
        <v>65.84</v>
      </c>
      <c r="U7410">
        <v>0</v>
      </c>
      <c r="V7410" s="8">
        <v>0</v>
      </c>
      <c r="W7410" s="8">
        <v>0</v>
      </c>
      <c r="X7410" s="8">
        <v>65.84</v>
      </c>
    </row>
    <row r="7411" spans="1:24" x14ac:dyDescent="0.25">
      <c r="A7411" t="s">
        <v>7737</v>
      </c>
      <c r="B7411" s="1">
        <v>46263</v>
      </c>
      <c r="C7411" t="s">
        <v>205</v>
      </c>
      <c r="D7411" t="s">
        <v>206</v>
      </c>
      <c r="E7411" t="s">
        <v>71</v>
      </c>
      <c r="F7411" t="s">
        <v>54</v>
      </c>
      <c r="G7411" t="s">
        <v>165</v>
      </c>
      <c r="H7411" t="s">
        <v>166</v>
      </c>
      <c r="I7411" t="s">
        <v>104</v>
      </c>
      <c r="J7411" t="s">
        <v>105</v>
      </c>
      <c r="K7411" t="s">
        <v>49</v>
      </c>
      <c r="L7411" s="13">
        <v>4.2</v>
      </c>
      <c r="M7411" s="8">
        <v>2.8</v>
      </c>
      <c r="N7411">
        <v>93</v>
      </c>
      <c r="O7411" s="8">
        <v>390.6</v>
      </c>
      <c r="P7411" s="14">
        <v>1.9E-3</v>
      </c>
      <c r="Q7411" s="8">
        <v>0.74</v>
      </c>
      <c r="R7411" s="8">
        <v>389.86</v>
      </c>
      <c r="S7411" s="8">
        <v>260.39999999999998</v>
      </c>
      <c r="T7411" s="8">
        <v>129.46</v>
      </c>
      <c r="U7411">
        <v>0</v>
      </c>
      <c r="V7411" s="8">
        <v>0</v>
      </c>
      <c r="W7411" s="8">
        <v>0</v>
      </c>
      <c r="X7411" s="8">
        <v>129.46</v>
      </c>
    </row>
    <row r="7412" spans="1:24" x14ac:dyDescent="0.25">
      <c r="A7412" t="s">
        <v>7738</v>
      </c>
      <c r="B7412" s="1">
        <v>45871</v>
      </c>
      <c r="C7412" t="s">
        <v>269</v>
      </c>
      <c r="D7412" t="s">
        <v>270</v>
      </c>
      <c r="E7412" t="s">
        <v>27</v>
      </c>
      <c r="F7412" t="s">
        <v>37</v>
      </c>
      <c r="G7412" t="s">
        <v>38</v>
      </c>
      <c r="H7412" t="s">
        <v>39</v>
      </c>
      <c r="I7412" t="s">
        <v>74</v>
      </c>
      <c r="J7412" t="s">
        <v>75</v>
      </c>
      <c r="K7412" t="s">
        <v>49</v>
      </c>
      <c r="L7412" s="13">
        <v>11</v>
      </c>
      <c r="M7412" s="8">
        <v>6.8</v>
      </c>
      <c r="N7412">
        <v>22</v>
      </c>
      <c r="O7412" s="8">
        <v>242</v>
      </c>
      <c r="P7412" s="14">
        <v>6.9999999999999999E-4</v>
      </c>
      <c r="Q7412" s="8">
        <v>0.17</v>
      </c>
      <c r="R7412" s="8">
        <v>241.83</v>
      </c>
      <c r="S7412" s="8">
        <v>149.6</v>
      </c>
      <c r="T7412" s="8">
        <v>92.23</v>
      </c>
      <c r="U7412">
        <v>0</v>
      </c>
      <c r="V7412" s="8">
        <v>0</v>
      </c>
      <c r="W7412" s="8">
        <v>0</v>
      </c>
      <c r="X7412" s="8">
        <v>92.23</v>
      </c>
    </row>
    <row r="7413" spans="1:24" x14ac:dyDescent="0.25">
      <c r="A7413" t="s">
        <v>7739</v>
      </c>
      <c r="B7413" s="1">
        <v>45967</v>
      </c>
      <c r="C7413" t="s">
        <v>35</v>
      </c>
      <c r="D7413" t="s">
        <v>36</v>
      </c>
      <c r="E7413" t="s">
        <v>27</v>
      </c>
      <c r="F7413" t="s">
        <v>37</v>
      </c>
      <c r="G7413" t="s">
        <v>29</v>
      </c>
      <c r="H7413" t="s">
        <v>30</v>
      </c>
      <c r="I7413" t="s">
        <v>99</v>
      </c>
      <c r="J7413" t="s">
        <v>100</v>
      </c>
      <c r="K7413" t="s">
        <v>49</v>
      </c>
      <c r="L7413" s="13">
        <v>3.8</v>
      </c>
      <c r="M7413" s="8">
        <v>2.6</v>
      </c>
      <c r="N7413">
        <v>1</v>
      </c>
      <c r="O7413" s="8">
        <v>3.8</v>
      </c>
      <c r="P7413" s="14">
        <v>3.2000000000000001E-2</v>
      </c>
      <c r="Q7413" s="8">
        <v>0.12</v>
      </c>
      <c r="R7413" s="8">
        <v>3.68</v>
      </c>
      <c r="S7413" s="8">
        <v>2.6</v>
      </c>
      <c r="T7413" s="8">
        <v>1.08</v>
      </c>
      <c r="U7413">
        <v>0</v>
      </c>
      <c r="V7413" s="8">
        <v>0</v>
      </c>
      <c r="W7413" s="8">
        <v>0</v>
      </c>
      <c r="X7413" s="8">
        <v>1.08</v>
      </c>
    </row>
    <row r="7414" spans="1:24" x14ac:dyDescent="0.25">
      <c r="A7414" t="s">
        <v>7740</v>
      </c>
      <c r="B7414" s="1">
        <v>46185</v>
      </c>
      <c r="C7414" t="s">
        <v>528</v>
      </c>
      <c r="D7414" t="s">
        <v>529</v>
      </c>
      <c r="E7414" t="s">
        <v>27</v>
      </c>
      <c r="F7414" t="s">
        <v>54</v>
      </c>
      <c r="G7414" t="s">
        <v>29</v>
      </c>
      <c r="H7414" t="s">
        <v>30</v>
      </c>
      <c r="I7414" t="s">
        <v>144</v>
      </c>
      <c r="J7414" t="s">
        <v>145</v>
      </c>
      <c r="K7414" t="s">
        <v>33</v>
      </c>
      <c r="L7414" s="13">
        <v>12</v>
      </c>
      <c r="M7414" s="8">
        <v>6.5</v>
      </c>
      <c r="N7414">
        <v>33</v>
      </c>
      <c r="O7414" s="8">
        <v>396</v>
      </c>
      <c r="P7414" s="14">
        <v>6.1000000000000004E-3</v>
      </c>
      <c r="Q7414" s="8">
        <v>2.42</v>
      </c>
      <c r="R7414" s="8">
        <v>393.58</v>
      </c>
      <c r="S7414" s="8">
        <v>214.5</v>
      </c>
      <c r="T7414" s="8">
        <v>179.08</v>
      </c>
      <c r="U7414">
        <v>0</v>
      </c>
      <c r="V7414" s="8">
        <v>0</v>
      </c>
      <c r="W7414" s="8">
        <v>0</v>
      </c>
      <c r="X7414" s="8">
        <v>179.08</v>
      </c>
    </row>
    <row r="7415" spans="1:24" x14ac:dyDescent="0.25">
      <c r="A7415" t="s">
        <v>7741</v>
      </c>
      <c r="B7415" s="1">
        <v>45441</v>
      </c>
      <c r="C7415" t="s">
        <v>400</v>
      </c>
      <c r="D7415" t="s">
        <v>401</v>
      </c>
      <c r="E7415" t="s">
        <v>27</v>
      </c>
      <c r="F7415" t="s">
        <v>28</v>
      </c>
      <c r="G7415" t="s">
        <v>38</v>
      </c>
      <c r="H7415" t="s">
        <v>39</v>
      </c>
      <c r="I7415" t="s">
        <v>99</v>
      </c>
      <c r="J7415" t="s">
        <v>100</v>
      </c>
      <c r="K7415" t="s">
        <v>49</v>
      </c>
      <c r="L7415" s="13">
        <v>3.8</v>
      </c>
      <c r="M7415" s="8">
        <v>2.6</v>
      </c>
      <c r="N7415">
        <v>51</v>
      </c>
      <c r="O7415" s="8">
        <v>193.8</v>
      </c>
      <c r="P7415" s="14">
        <v>4.6699999999999998E-2</v>
      </c>
      <c r="Q7415" s="8">
        <v>9.0500000000000007</v>
      </c>
      <c r="R7415" s="8">
        <v>184.75</v>
      </c>
      <c r="S7415" s="8">
        <v>132.6</v>
      </c>
      <c r="T7415" s="8">
        <v>52.15</v>
      </c>
      <c r="U7415">
        <v>0</v>
      </c>
      <c r="V7415" s="8">
        <v>0</v>
      </c>
      <c r="W7415" s="8">
        <v>0</v>
      </c>
      <c r="X7415" s="8">
        <v>52.15</v>
      </c>
    </row>
    <row r="7416" spans="1:24" x14ac:dyDescent="0.25">
      <c r="A7416" t="s">
        <v>7742</v>
      </c>
      <c r="B7416" s="1">
        <v>46045</v>
      </c>
      <c r="C7416" t="s">
        <v>318</v>
      </c>
      <c r="D7416" t="s">
        <v>319</v>
      </c>
      <c r="E7416" t="s">
        <v>27</v>
      </c>
      <c r="F7416" t="s">
        <v>37</v>
      </c>
      <c r="G7416" t="s">
        <v>29</v>
      </c>
      <c r="H7416" t="s">
        <v>30</v>
      </c>
      <c r="I7416" t="s">
        <v>47</v>
      </c>
      <c r="J7416" t="s">
        <v>48</v>
      </c>
      <c r="K7416" t="s">
        <v>49</v>
      </c>
      <c r="L7416" s="13">
        <v>5</v>
      </c>
      <c r="M7416" s="8">
        <v>3.2</v>
      </c>
      <c r="N7416">
        <v>4</v>
      </c>
      <c r="O7416" s="8">
        <v>20</v>
      </c>
      <c r="P7416" s="14">
        <v>6.9999999999999999E-4</v>
      </c>
      <c r="Q7416" s="8">
        <v>0.01</v>
      </c>
      <c r="R7416" s="8">
        <v>19.989999999999998</v>
      </c>
      <c r="S7416" s="8">
        <v>12.8</v>
      </c>
      <c r="T7416" s="8">
        <v>7.19</v>
      </c>
      <c r="U7416">
        <v>0</v>
      </c>
      <c r="V7416" s="8">
        <v>0</v>
      </c>
      <c r="W7416" s="8">
        <v>0</v>
      </c>
      <c r="X7416" s="8">
        <v>7.19</v>
      </c>
    </row>
    <row r="7417" spans="1:24" x14ac:dyDescent="0.25">
      <c r="A7417" t="s">
        <v>7743</v>
      </c>
      <c r="B7417" s="1">
        <v>46041</v>
      </c>
      <c r="C7417" t="s">
        <v>195</v>
      </c>
      <c r="D7417" t="s">
        <v>196</v>
      </c>
      <c r="E7417" t="s">
        <v>150</v>
      </c>
      <c r="F7417" t="s">
        <v>89</v>
      </c>
      <c r="G7417" t="s">
        <v>151</v>
      </c>
      <c r="H7417" t="s">
        <v>152</v>
      </c>
      <c r="I7417" t="s">
        <v>112</v>
      </c>
      <c r="J7417" t="s">
        <v>113</v>
      </c>
      <c r="K7417" t="s">
        <v>42</v>
      </c>
      <c r="L7417" s="13">
        <v>8.5</v>
      </c>
      <c r="M7417" s="8">
        <v>2.8</v>
      </c>
      <c r="N7417">
        <v>217</v>
      </c>
      <c r="O7417" s="8">
        <v>1844.5</v>
      </c>
      <c r="P7417" s="14">
        <v>2.8899999999999999E-2</v>
      </c>
      <c r="Q7417" s="8">
        <v>53.31</v>
      </c>
      <c r="R7417" s="8">
        <v>1791.19</v>
      </c>
      <c r="S7417" s="8">
        <v>607.6</v>
      </c>
      <c r="T7417" s="8">
        <v>1183.5899999999999</v>
      </c>
      <c r="U7417">
        <v>0</v>
      </c>
      <c r="V7417" s="8">
        <v>0</v>
      </c>
      <c r="W7417" s="8">
        <v>0</v>
      </c>
      <c r="X7417" s="8">
        <v>1183.5899999999999</v>
      </c>
    </row>
    <row r="7418" spans="1:24" x14ac:dyDescent="0.25">
      <c r="A7418" t="s">
        <v>7744</v>
      </c>
      <c r="B7418" s="1">
        <v>45787</v>
      </c>
      <c r="C7418" t="s">
        <v>120</v>
      </c>
      <c r="D7418" t="s">
        <v>121</v>
      </c>
      <c r="E7418" t="s">
        <v>63</v>
      </c>
      <c r="F7418" t="s">
        <v>89</v>
      </c>
      <c r="G7418" t="s">
        <v>79</v>
      </c>
      <c r="H7418" t="s">
        <v>80</v>
      </c>
      <c r="I7418" t="s">
        <v>122</v>
      </c>
      <c r="J7418" t="s">
        <v>123</v>
      </c>
      <c r="K7418" t="s">
        <v>59</v>
      </c>
      <c r="L7418" s="13">
        <v>5.5</v>
      </c>
      <c r="M7418" s="8">
        <v>3.8</v>
      </c>
      <c r="N7418">
        <v>203</v>
      </c>
      <c r="O7418" s="8">
        <v>1116.5</v>
      </c>
      <c r="P7418" s="14">
        <v>1.6299999999999999E-2</v>
      </c>
      <c r="Q7418" s="8">
        <v>18.2</v>
      </c>
      <c r="R7418" s="8">
        <v>1098.3</v>
      </c>
      <c r="S7418" s="8">
        <v>771.4</v>
      </c>
      <c r="T7418" s="8">
        <v>326.89999999999998</v>
      </c>
      <c r="U7418">
        <v>0</v>
      </c>
      <c r="V7418" s="8">
        <v>0</v>
      </c>
      <c r="W7418" s="8">
        <v>0</v>
      </c>
      <c r="X7418" s="8">
        <v>326.89999999999998</v>
      </c>
    </row>
    <row r="7419" spans="1:24" x14ac:dyDescent="0.25">
      <c r="A7419" t="s">
        <v>7745</v>
      </c>
      <c r="B7419" s="1">
        <v>46253</v>
      </c>
      <c r="C7419" t="s">
        <v>340</v>
      </c>
      <c r="D7419" t="s">
        <v>341</v>
      </c>
      <c r="E7419" t="s">
        <v>27</v>
      </c>
      <c r="F7419" t="s">
        <v>54</v>
      </c>
      <c r="G7419" t="s">
        <v>29</v>
      </c>
      <c r="H7419" t="s">
        <v>30</v>
      </c>
      <c r="I7419" t="s">
        <v>84</v>
      </c>
      <c r="J7419" t="s">
        <v>85</v>
      </c>
      <c r="K7419" t="s">
        <v>42</v>
      </c>
      <c r="L7419" s="13">
        <v>9.9</v>
      </c>
      <c r="M7419" s="8">
        <v>3.1</v>
      </c>
      <c r="N7419">
        <v>38</v>
      </c>
      <c r="O7419" s="8">
        <v>376.2</v>
      </c>
      <c r="P7419" s="14">
        <v>1.72E-2</v>
      </c>
      <c r="Q7419" s="8">
        <v>6.47</v>
      </c>
      <c r="R7419" s="8">
        <v>369.73</v>
      </c>
      <c r="S7419" s="8">
        <v>117.8</v>
      </c>
      <c r="T7419" s="8">
        <v>251.93</v>
      </c>
      <c r="U7419">
        <v>23</v>
      </c>
      <c r="V7419" s="8">
        <v>223.78</v>
      </c>
      <c r="W7419" s="8">
        <v>82.8</v>
      </c>
      <c r="X7419" s="8">
        <v>169.13</v>
      </c>
    </row>
    <row r="7420" spans="1:24" x14ac:dyDescent="0.25">
      <c r="A7420" t="s">
        <v>7746</v>
      </c>
      <c r="B7420" s="1">
        <v>45659</v>
      </c>
      <c r="C7420" t="s">
        <v>195</v>
      </c>
      <c r="D7420" t="s">
        <v>196</v>
      </c>
      <c r="E7420" t="s">
        <v>150</v>
      </c>
      <c r="F7420" t="s">
        <v>89</v>
      </c>
      <c r="G7420" t="s">
        <v>151</v>
      </c>
      <c r="H7420" t="s">
        <v>152</v>
      </c>
      <c r="I7420" t="s">
        <v>127</v>
      </c>
      <c r="J7420" t="s">
        <v>128</v>
      </c>
      <c r="K7420" t="s">
        <v>33</v>
      </c>
      <c r="L7420" s="13">
        <v>7.2</v>
      </c>
      <c r="M7420" s="8">
        <v>3.6</v>
      </c>
      <c r="N7420">
        <v>258</v>
      </c>
      <c r="O7420" s="8">
        <v>1857.6</v>
      </c>
      <c r="P7420" s="14">
        <v>7.51E-2</v>
      </c>
      <c r="Q7420" s="8">
        <v>139.51</v>
      </c>
      <c r="R7420" s="8">
        <v>1718.09</v>
      </c>
      <c r="S7420" s="8">
        <v>928.8</v>
      </c>
      <c r="T7420" s="8">
        <v>789.29</v>
      </c>
      <c r="U7420">
        <v>0</v>
      </c>
      <c r="V7420" s="8">
        <v>0</v>
      </c>
      <c r="W7420" s="8">
        <v>0</v>
      </c>
      <c r="X7420" s="8">
        <v>789.29</v>
      </c>
    </row>
    <row r="7421" spans="1:24" x14ac:dyDescent="0.25">
      <c r="A7421" t="s">
        <v>7747</v>
      </c>
      <c r="B7421" s="1">
        <v>45333</v>
      </c>
      <c r="C7421" t="s">
        <v>25</v>
      </c>
      <c r="D7421" t="s">
        <v>26</v>
      </c>
      <c r="E7421" t="s">
        <v>27</v>
      </c>
      <c r="F7421" t="s">
        <v>28</v>
      </c>
      <c r="G7421" t="s">
        <v>38</v>
      </c>
      <c r="H7421" t="s">
        <v>39</v>
      </c>
      <c r="I7421" t="s">
        <v>117</v>
      </c>
      <c r="J7421" t="s">
        <v>118</v>
      </c>
      <c r="K7421" t="s">
        <v>59</v>
      </c>
      <c r="L7421" s="13">
        <v>6</v>
      </c>
      <c r="M7421" s="8">
        <v>4.2</v>
      </c>
      <c r="N7421">
        <v>86</v>
      </c>
      <c r="O7421" s="8">
        <v>516</v>
      </c>
      <c r="P7421" s="14">
        <v>9.1999999999999998E-2</v>
      </c>
      <c r="Q7421" s="8">
        <v>47.47</v>
      </c>
      <c r="R7421" s="8">
        <v>468.53</v>
      </c>
      <c r="S7421" s="8">
        <v>361.2</v>
      </c>
      <c r="T7421" s="8">
        <v>107.33</v>
      </c>
      <c r="U7421">
        <v>0</v>
      </c>
      <c r="V7421" s="8">
        <v>0</v>
      </c>
      <c r="W7421" s="8">
        <v>0</v>
      </c>
      <c r="X7421" s="8">
        <v>107.33</v>
      </c>
    </row>
    <row r="7422" spans="1:24" x14ac:dyDescent="0.25">
      <c r="A7422" t="s">
        <v>7748</v>
      </c>
      <c r="B7422" s="1">
        <v>45516</v>
      </c>
      <c r="C7422" t="s">
        <v>508</v>
      </c>
      <c r="D7422" t="s">
        <v>509</v>
      </c>
      <c r="E7422" t="s">
        <v>27</v>
      </c>
      <c r="F7422" t="s">
        <v>89</v>
      </c>
      <c r="G7422" t="s">
        <v>29</v>
      </c>
      <c r="H7422" t="s">
        <v>30</v>
      </c>
      <c r="I7422" t="s">
        <v>31</v>
      </c>
      <c r="J7422" t="s">
        <v>32</v>
      </c>
      <c r="K7422" t="s">
        <v>33</v>
      </c>
      <c r="L7422" s="13">
        <v>5.8</v>
      </c>
      <c r="M7422" s="8">
        <v>2.7</v>
      </c>
      <c r="N7422">
        <v>252</v>
      </c>
      <c r="O7422" s="8">
        <v>1461.6</v>
      </c>
      <c r="P7422" s="14">
        <v>0.35899999999999999</v>
      </c>
      <c r="Q7422" s="8">
        <v>524.71</v>
      </c>
      <c r="R7422" s="8">
        <v>936.89</v>
      </c>
      <c r="S7422" s="8">
        <v>680.4</v>
      </c>
      <c r="T7422" s="8">
        <v>256.49</v>
      </c>
      <c r="U7422">
        <v>0</v>
      </c>
      <c r="V7422" s="8">
        <v>0</v>
      </c>
      <c r="W7422" s="8">
        <v>0</v>
      </c>
      <c r="X7422" s="8">
        <v>256.49</v>
      </c>
    </row>
    <row r="7423" spans="1:24" x14ac:dyDescent="0.25">
      <c r="A7423" t="s">
        <v>7749</v>
      </c>
      <c r="B7423" s="1">
        <v>46071</v>
      </c>
      <c r="C7423" t="s">
        <v>461</v>
      </c>
      <c r="D7423" t="s">
        <v>462</v>
      </c>
      <c r="E7423" t="s">
        <v>27</v>
      </c>
      <c r="F7423" t="s">
        <v>37</v>
      </c>
      <c r="G7423" t="s">
        <v>29</v>
      </c>
      <c r="H7423" t="s">
        <v>30</v>
      </c>
      <c r="I7423" t="s">
        <v>130</v>
      </c>
      <c r="J7423" t="s">
        <v>131</v>
      </c>
      <c r="K7423" t="s">
        <v>42</v>
      </c>
      <c r="L7423" s="13">
        <v>4.8</v>
      </c>
      <c r="M7423" s="8">
        <v>1.4</v>
      </c>
      <c r="N7423">
        <v>2</v>
      </c>
      <c r="O7423" s="8">
        <v>9.6</v>
      </c>
      <c r="P7423" s="14">
        <v>8.9999999999999998E-4</v>
      </c>
      <c r="Q7423" s="8">
        <v>0.01</v>
      </c>
      <c r="R7423" s="8">
        <v>9.59</v>
      </c>
      <c r="S7423" s="8">
        <v>2.8</v>
      </c>
      <c r="T7423" s="8">
        <v>6.79</v>
      </c>
      <c r="U7423">
        <v>0</v>
      </c>
      <c r="V7423" s="8">
        <v>0</v>
      </c>
      <c r="W7423" s="8">
        <v>0</v>
      </c>
      <c r="X7423" s="8">
        <v>6.79</v>
      </c>
    </row>
    <row r="7424" spans="1:24" x14ac:dyDescent="0.25">
      <c r="A7424" t="s">
        <v>7750</v>
      </c>
      <c r="B7424" s="1">
        <v>45791</v>
      </c>
      <c r="C7424" t="s">
        <v>567</v>
      </c>
      <c r="D7424" t="s">
        <v>568</v>
      </c>
      <c r="E7424" t="s">
        <v>27</v>
      </c>
      <c r="F7424" t="s">
        <v>37</v>
      </c>
      <c r="G7424" t="s">
        <v>38</v>
      </c>
      <c r="H7424" t="s">
        <v>39</v>
      </c>
      <c r="I7424" t="s">
        <v>31</v>
      </c>
      <c r="J7424" t="s">
        <v>32</v>
      </c>
      <c r="K7424" t="s">
        <v>33</v>
      </c>
      <c r="L7424" s="13">
        <v>5.8</v>
      </c>
      <c r="M7424" s="8">
        <v>2.7</v>
      </c>
      <c r="N7424">
        <v>6</v>
      </c>
      <c r="O7424" s="8">
        <v>34.799999999999997</v>
      </c>
      <c r="P7424" s="14">
        <v>2.9100000000000001E-2</v>
      </c>
      <c r="Q7424" s="8">
        <v>1.01</v>
      </c>
      <c r="R7424" s="8">
        <v>33.79</v>
      </c>
      <c r="S7424" s="8">
        <v>16.2</v>
      </c>
      <c r="T7424" s="8">
        <v>17.59</v>
      </c>
      <c r="U7424">
        <v>2</v>
      </c>
      <c r="V7424" s="8">
        <v>11.26</v>
      </c>
      <c r="W7424" s="8">
        <v>6.4</v>
      </c>
      <c r="X7424" s="8">
        <v>11.19</v>
      </c>
    </row>
    <row r="7425" spans="1:24" x14ac:dyDescent="0.25">
      <c r="A7425" t="s">
        <v>7751</v>
      </c>
      <c r="B7425" s="1">
        <v>45529</v>
      </c>
      <c r="C7425" t="s">
        <v>445</v>
      </c>
      <c r="D7425" t="s">
        <v>446</v>
      </c>
      <c r="E7425" t="s">
        <v>71</v>
      </c>
      <c r="F7425" t="s">
        <v>89</v>
      </c>
      <c r="G7425" t="s">
        <v>72</v>
      </c>
      <c r="H7425" t="s">
        <v>73</v>
      </c>
      <c r="I7425" t="s">
        <v>47</v>
      </c>
      <c r="J7425" t="s">
        <v>48</v>
      </c>
      <c r="K7425" t="s">
        <v>49</v>
      </c>
      <c r="L7425" s="13">
        <v>5</v>
      </c>
      <c r="M7425" s="8">
        <v>3.2</v>
      </c>
      <c r="N7425">
        <v>47</v>
      </c>
      <c r="O7425" s="8">
        <v>235</v>
      </c>
      <c r="P7425" s="14">
        <v>0.41820000000000002</v>
      </c>
      <c r="Q7425" s="8">
        <v>98.28</v>
      </c>
      <c r="R7425" s="8">
        <v>136.72</v>
      </c>
      <c r="S7425" s="8">
        <v>150.4</v>
      </c>
      <c r="T7425" s="8">
        <v>-13.68</v>
      </c>
      <c r="U7425">
        <v>0</v>
      </c>
      <c r="V7425" s="8">
        <v>0</v>
      </c>
      <c r="W7425" s="8">
        <v>0</v>
      </c>
      <c r="X7425" s="8">
        <v>-13.68</v>
      </c>
    </row>
    <row r="7426" spans="1:24" x14ac:dyDescent="0.25">
      <c r="A7426" t="s">
        <v>7752</v>
      </c>
      <c r="B7426" s="1">
        <v>45356</v>
      </c>
      <c r="C7426" t="s">
        <v>461</v>
      </c>
      <c r="D7426" t="s">
        <v>462</v>
      </c>
      <c r="E7426" t="s">
        <v>27</v>
      </c>
      <c r="F7426" t="s">
        <v>37</v>
      </c>
      <c r="G7426" t="s">
        <v>38</v>
      </c>
      <c r="H7426" t="s">
        <v>39</v>
      </c>
      <c r="I7426" t="s">
        <v>31</v>
      </c>
      <c r="J7426" t="s">
        <v>32</v>
      </c>
      <c r="K7426" t="s">
        <v>33</v>
      </c>
      <c r="L7426" s="13">
        <v>5.8</v>
      </c>
      <c r="M7426" s="8">
        <v>2.7</v>
      </c>
      <c r="N7426">
        <v>6</v>
      </c>
      <c r="O7426" s="8">
        <v>34.799999999999997</v>
      </c>
      <c r="P7426" s="14">
        <v>3.7000000000000002E-3</v>
      </c>
      <c r="Q7426" s="8">
        <v>0.13</v>
      </c>
      <c r="R7426" s="8">
        <v>34.67</v>
      </c>
      <c r="S7426" s="8">
        <v>16.2</v>
      </c>
      <c r="T7426" s="8">
        <v>18.47</v>
      </c>
      <c r="U7426">
        <v>3</v>
      </c>
      <c r="V7426" s="8">
        <v>17.34</v>
      </c>
      <c r="W7426" s="8">
        <v>9.6</v>
      </c>
      <c r="X7426" s="8">
        <v>8.8699999999999992</v>
      </c>
    </row>
    <row r="7427" spans="1:24" x14ac:dyDescent="0.25">
      <c r="A7427" t="s">
        <v>7753</v>
      </c>
      <c r="B7427" s="1">
        <v>45562</v>
      </c>
      <c r="C7427" t="s">
        <v>400</v>
      </c>
      <c r="D7427" t="s">
        <v>401</v>
      </c>
      <c r="E7427" t="s">
        <v>27</v>
      </c>
      <c r="F7427" t="s">
        <v>28</v>
      </c>
      <c r="G7427" t="s">
        <v>29</v>
      </c>
      <c r="H7427" t="s">
        <v>30</v>
      </c>
      <c r="I7427" t="s">
        <v>144</v>
      </c>
      <c r="J7427" t="s">
        <v>145</v>
      </c>
      <c r="K7427" t="s">
        <v>33</v>
      </c>
      <c r="L7427" s="13">
        <v>12</v>
      </c>
      <c r="M7427" s="8">
        <v>6.5</v>
      </c>
      <c r="N7427">
        <v>74</v>
      </c>
      <c r="O7427" s="8">
        <v>888</v>
      </c>
      <c r="P7427" s="14">
        <v>3.9800000000000002E-2</v>
      </c>
      <c r="Q7427" s="8">
        <v>35.340000000000003</v>
      </c>
      <c r="R7427" s="8">
        <v>852.66</v>
      </c>
      <c r="S7427" s="8">
        <v>481</v>
      </c>
      <c r="T7427" s="8">
        <v>371.66</v>
      </c>
      <c r="U7427">
        <v>0</v>
      </c>
      <c r="V7427" s="8">
        <v>0</v>
      </c>
      <c r="W7427" s="8">
        <v>0</v>
      </c>
      <c r="X7427" s="8">
        <v>371.66</v>
      </c>
    </row>
    <row r="7428" spans="1:24" x14ac:dyDescent="0.25">
      <c r="A7428" t="s">
        <v>7754</v>
      </c>
      <c r="B7428" s="1">
        <v>45670</v>
      </c>
      <c r="C7428" t="s">
        <v>350</v>
      </c>
      <c r="D7428" t="s">
        <v>351</v>
      </c>
      <c r="E7428" t="s">
        <v>63</v>
      </c>
      <c r="F7428" t="s">
        <v>89</v>
      </c>
      <c r="G7428" t="s">
        <v>64</v>
      </c>
      <c r="H7428" t="s">
        <v>65</v>
      </c>
      <c r="I7428" t="s">
        <v>99</v>
      </c>
      <c r="J7428" t="s">
        <v>100</v>
      </c>
      <c r="K7428" t="s">
        <v>49</v>
      </c>
      <c r="L7428" s="13">
        <v>3.8</v>
      </c>
      <c r="M7428" s="8">
        <v>2.6</v>
      </c>
      <c r="N7428">
        <v>106</v>
      </c>
      <c r="O7428" s="8">
        <v>402.8</v>
      </c>
      <c r="P7428" s="14">
        <v>0.4849</v>
      </c>
      <c r="Q7428" s="8">
        <v>195.32</v>
      </c>
      <c r="R7428" s="8">
        <v>207.48</v>
      </c>
      <c r="S7428" s="8">
        <v>275.60000000000002</v>
      </c>
      <c r="T7428" s="8">
        <v>-68.12</v>
      </c>
      <c r="U7428">
        <v>0</v>
      </c>
      <c r="V7428" s="8">
        <v>0</v>
      </c>
      <c r="W7428" s="8">
        <v>0</v>
      </c>
      <c r="X7428" s="8">
        <v>-68.12</v>
      </c>
    </row>
    <row r="7429" spans="1:24" x14ac:dyDescent="0.25">
      <c r="A7429" t="s">
        <v>7755</v>
      </c>
      <c r="B7429" s="1">
        <v>45531</v>
      </c>
      <c r="C7429" t="s">
        <v>315</v>
      </c>
      <c r="D7429" t="s">
        <v>316</v>
      </c>
      <c r="E7429" t="s">
        <v>27</v>
      </c>
      <c r="F7429" t="s">
        <v>46</v>
      </c>
      <c r="G7429" t="s">
        <v>38</v>
      </c>
      <c r="H7429" t="s">
        <v>39</v>
      </c>
      <c r="I7429" t="s">
        <v>66</v>
      </c>
      <c r="J7429" t="s">
        <v>67</v>
      </c>
      <c r="K7429" t="s">
        <v>33</v>
      </c>
      <c r="L7429" s="13">
        <v>4.5</v>
      </c>
      <c r="M7429" s="8">
        <v>2.1</v>
      </c>
      <c r="N7429">
        <v>47</v>
      </c>
      <c r="O7429" s="8">
        <v>211.5</v>
      </c>
      <c r="P7429" s="14">
        <v>0.11020000000000001</v>
      </c>
      <c r="Q7429" s="8">
        <v>23.31</v>
      </c>
      <c r="R7429" s="8">
        <v>188.19</v>
      </c>
      <c r="S7429" s="8">
        <v>98.7</v>
      </c>
      <c r="T7429" s="8">
        <v>89.49</v>
      </c>
      <c r="U7429">
        <v>0</v>
      </c>
      <c r="V7429" s="8">
        <v>0</v>
      </c>
      <c r="W7429" s="8">
        <v>0</v>
      </c>
      <c r="X7429" s="8">
        <v>89.49</v>
      </c>
    </row>
    <row r="7430" spans="1:24" x14ac:dyDescent="0.25">
      <c r="A7430" t="s">
        <v>7756</v>
      </c>
      <c r="B7430" s="1">
        <v>45335</v>
      </c>
      <c r="C7430" t="s">
        <v>615</v>
      </c>
      <c r="D7430" t="s">
        <v>616</v>
      </c>
      <c r="E7430" t="s">
        <v>150</v>
      </c>
      <c r="F7430" t="s">
        <v>89</v>
      </c>
      <c r="G7430" t="s">
        <v>151</v>
      </c>
      <c r="H7430" t="s">
        <v>152</v>
      </c>
      <c r="I7430" t="s">
        <v>156</v>
      </c>
      <c r="J7430" t="s">
        <v>157</v>
      </c>
      <c r="K7430" t="s">
        <v>42</v>
      </c>
      <c r="L7430" s="13">
        <v>6.2</v>
      </c>
      <c r="M7430" s="8">
        <v>1.9</v>
      </c>
      <c r="N7430">
        <v>281</v>
      </c>
      <c r="O7430" s="8">
        <v>1742.2</v>
      </c>
      <c r="P7430" s="14">
        <v>1.9599999999999999E-2</v>
      </c>
      <c r="Q7430" s="8">
        <v>34.15</v>
      </c>
      <c r="R7430" s="8">
        <v>1708.05</v>
      </c>
      <c r="S7430" s="8">
        <v>533.9</v>
      </c>
      <c r="T7430" s="8">
        <v>1174.1500000000001</v>
      </c>
      <c r="U7430">
        <v>0</v>
      </c>
      <c r="V7430" s="8">
        <v>0</v>
      </c>
      <c r="W7430" s="8">
        <v>0</v>
      </c>
      <c r="X7430" s="8">
        <v>1174.1500000000001</v>
      </c>
    </row>
    <row r="7431" spans="1:24" x14ac:dyDescent="0.25">
      <c r="A7431" t="s">
        <v>7757</v>
      </c>
      <c r="B7431" s="1">
        <v>45976</v>
      </c>
      <c r="C7431" t="s">
        <v>328</v>
      </c>
      <c r="D7431" t="s">
        <v>329</v>
      </c>
      <c r="E7431" t="s">
        <v>71</v>
      </c>
      <c r="F7431" t="s">
        <v>54</v>
      </c>
      <c r="G7431" t="s">
        <v>72</v>
      </c>
      <c r="H7431" t="s">
        <v>73</v>
      </c>
      <c r="I7431" t="s">
        <v>57</v>
      </c>
      <c r="J7431" t="s">
        <v>58</v>
      </c>
      <c r="K7431" t="s">
        <v>59</v>
      </c>
      <c r="L7431" s="13">
        <v>10.5</v>
      </c>
      <c r="M7431" s="8">
        <v>7.5</v>
      </c>
      <c r="N7431">
        <v>201</v>
      </c>
      <c r="O7431" s="8">
        <v>2110.5</v>
      </c>
      <c r="P7431" s="14">
        <v>6.1999999999999998E-3</v>
      </c>
      <c r="Q7431" s="8">
        <v>13.09</v>
      </c>
      <c r="R7431" s="8">
        <v>2097.41</v>
      </c>
      <c r="S7431" s="8">
        <v>1507.5</v>
      </c>
      <c r="T7431" s="8">
        <v>589.91</v>
      </c>
      <c r="U7431">
        <v>0</v>
      </c>
      <c r="V7431" s="8">
        <v>0</v>
      </c>
      <c r="W7431" s="8">
        <v>0</v>
      </c>
      <c r="X7431" s="8">
        <v>589.91</v>
      </c>
    </row>
    <row r="7432" spans="1:24" x14ac:dyDescent="0.25">
      <c r="A7432" t="s">
        <v>7758</v>
      </c>
      <c r="B7432" s="1">
        <v>45503</v>
      </c>
      <c r="C7432" t="s">
        <v>168</v>
      </c>
      <c r="D7432" t="s">
        <v>169</v>
      </c>
      <c r="E7432" t="s">
        <v>63</v>
      </c>
      <c r="F7432" t="s">
        <v>46</v>
      </c>
      <c r="G7432" t="s">
        <v>64</v>
      </c>
      <c r="H7432" t="s">
        <v>65</v>
      </c>
      <c r="I7432" t="s">
        <v>144</v>
      </c>
      <c r="J7432" t="s">
        <v>145</v>
      </c>
      <c r="K7432" t="s">
        <v>33</v>
      </c>
      <c r="L7432" s="13">
        <v>12</v>
      </c>
      <c r="M7432" s="8">
        <v>6.5</v>
      </c>
      <c r="N7432">
        <v>13</v>
      </c>
      <c r="O7432" s="8">
        <v>156</v>
      </c>
      <c r="P7432" s="14">
        <v>0.246</v>
      </c>
      <c r="Q7432" s="8">
        <v>38.380000000000003</v>
      </c>
      <c r="R7432" s="8">
        <v>117.62</v>
      </c>
      <c r="S7432" s="8">
        <v>84.5</v>
      </c>
      <c r="T7432" s="8">
        <v>33.119999999999997</v>
      </c>
      <c r="U7432">
        <v>0</v>
      </c>
      <c r="V7432" s="8">
        <v>0</v>
      </c>
      <c r="W7432" s="8">
        <v>0</v>
      </c>
      <c r="X7432" s="8">
        <v>33.119999999999997</v>
      </c>
    </row>
    <row r="7433" spans="1:24" x14ac:dyDescent="0.25">
      <c r="A7433" t="s">
        <v>7759</v>
      </c>
      <c r="B7433" s="1">
        <v>45822</v>
      </c>
      <c r="C7433" t="s">
        <v>328</v>
      </c>
      <c r="D7433" t="s">
        <v>329</v>
      </c>
      <c r="E7433" t="s">
        <v>71</v>
      </c>
      <c r="F7433" t="s">
        <v>54</v>
      </c>
      <c r="G7433" t="s">
        <v>72</v>
      </c>
      <c r="H7433" t="s">
        <v>73</v>
      </c>
      <c r="I7433" t="s">
        <v>31</v>
      </c>
      <c r="J7433" t="s">
        <v>32</v>
      </c>
      <c r="K7433" t="s">
        <v>33</v>
      </c>
      <c r="L7433" s="13">
        <v>5.8</v>
      </c>
      <c r="M7433" s="8">
        <v>2.7</v>
      </c>
      <c r="N7433">
        <v>288</v>
      </c>
      <c r="O7433" s="8">
        <v>1670.4</v>
      </c>
      <c r="P7433" s="14">
        <v>0.41070000000000001</v>
      </c>
      <c r="Q7433" s="8">
        <v>686.03</v>
      </c>
      <c r="R7433" s="8">
        <v>984.37</v>
      </c>
      <c r="S7433" s="8">
        <v>777.6</v>
      </c>
      <c r="T7433" s="8">
        <v>206.77</v>
      </c>
      <c r="U7433">
        <v>0</v>
      </c>
      <c r="V7433" s="8">
        <v>0</v>
      </c>
      <c r="W7433" s="8">
        <v>0</v>
      </c>
      <c r="X7433" s="8">
        <v>206.77</v>
      </c>
    </row>
    <row r="7434" spans="1:24" x14ac:dyDescent="0.25">
      <c r="A7434" t="s">
        <v>7760</v>
      </c>
      <c r="B7434" s="1">
        <v>46221</v>
      </c>
      <c r="C7434" t="s">
        <v>551</v>
      </c>
      <c r="D7434" t="s">
        <v>552</v>
      </c>
      <c r="E7434" t="s">
        <v>27</v>
      </c>
      <c r="F7434" t="s">
        <v>54</v>
      </c>
      <c r="G7434" t="s">
        <v>38</v>
      </c>
      <c r="H7434" t="s">
        <v>39</v>
      </c>
      <c r="I7434" t="s">
        <v>40</v>
      </c>
      <c r="J7434" t="s">
        <v>41</v>
      </c>
      <c r="K7434" t="s">
        <v>42</v>
      </c>
      <c r="L7434" s="13">
        <v>14.5</v>
      </c>
      <c r="M7434" s="8">
        <v>4.2</v>
      </c>
      <c r="N7434">
        <v>82</v>
      </c>
      <c r="O7434" s="8">
        <v>1189</v>
      </c>
      <c r="P7434" s="14">
        <v>1.8E-3</v>
      </c>
      <c r="Q7434" s="8">
        <v>2.14</v>
      </c>
      <c r="R7434" s="8">
        <v>1186.8599999999999</v>
      </c>
      <c r="S7434" s="8">
        <v>344.4</v>
      </c>
      <c r="T7434" s="8">
        <v>842.46</v>
      </c>
      <c r="U7434">
        <v>0</v>
      </c>
      <c r="V7434" s="8">
        <v>0</v>
      </c>
      <c r="W7434" s="8">
        <v>0</v>
      </c>
      <c r="X7434" s="8">
        <v>842.46</v>
      </c>
    </row>
    <row r="7435" spans="1:24" x14ac:dyDescent="0.25">
      <c r="A7435" t="s">
        <v>7761</v>
      </c>
      <c r="B7435" s="1">
        <v>46102</v>
      </c>
      <c r="C7435" t="s">
        <v>235</v>
      </c>
      <c r="D7435" t="s">
        <v>236</v>
      </c>
      <c r="E7435" t="s">
        <v>27</v>
      </c>
      <c r="F7435" t="s">
        <v>54</v>
      </c>
      <c r="G7435" t="s">
        <v>38</v>
      </c>
      <c r="H7435" t="s">
        <v>39</v>
      </c>
      <c r="I7435" t="s">
        <v>40</v>
      </c>
      <c r="J7435" t="s">
        <v>41</v>
      </c>
      <c r="K7435" t="s">
        <v>42</v>
      </c>
      <c r="L7435" s="13">
        <v>14.5</v>
      </c>
      <c r="M7435" s="8">
        <v>4.2</v>
      </c>
      <c r="N7435">
        <v>32</v>
      </c>
      <c r="O7435" s="8">
        <v>464</v>
      </c>
      <c r="P7435" s="14">
        <v>1.06E-2</v>
      </c>
      <c r="Q7435" s="8">
        <v>4.92</v>
      </c>
      <c r="R7435" s="8">
        <v>459.08</v>
      </c>
      <c r="S7435" s="8">
        <v>134.4</v>
      </c>
      <c r="T7435" s="8">
        <v>324.68</v>
      </c>
      <c r="U7435">
        <v>0</v>
      </c>
      <c r="V7435" s="8">
        <v>0</v>
      </c>
      <c r="W7435" s="8">
        <v>0</v>
      </c>
      <c r="X7435" s="8">
        <v>324.68</v>
      </c>
    </row>
    <row r="7436" spans="1:24" x14ac:dyDescent="0.25">
      <c r="A7436" t="s">
        <v>7762</v>
      </c>
      <c r="B7436" s="1">
        <v>45661</v>
      </c>
      <c r="C7436" t="s">
        <v>584</v>
      </c>
      <c r="D7436" t="s">
        <v>585</v>
      </c>
      <c r="E7436" t="s">
        <v>27</v>
      </c>
      <c r="F7436" t="s">
        <v>37</v>
      </c>
      <c r="G7436" t="s">
        <v>29</v>
      </c>
      <c r="H7436" t="s">
        <v>30</v>
      </c>
      <c r="I7436" t="s">
        <v>130</v>
      </c>
      <c r="J7436" t="s">
        <v>131</v>
      </c>
      <c r="K7436" t="s">
        <v>42</v>
      </c>
      <c r="L7436" s="13">
        <v>4.8</v>
      </c>
      <c r="M7436" s="8">
        <v>1.4</v>
      </c>
      <c r="N7436">
        <v>3</v>
      </c>
      <c r="O7436" s="8">
        <v>14.4</v>
      </c>
      <c r="P7436" s="14">
        <v>1.9900000000000001E-2</v>
      </c>
      <c r="Q7436" s="8">
        <v>0.28999999999999998</v>
      </c>
      <c r="R7436" s="8">
        <v>14.11</v>
      </c>
      <c r="S7436" s="8">
        <v>4.2</v>
      </c>
      <c r="T7436" s="8">
        <v>9.91</v>
      </c>
      <c r="U7436">
        <v>0</v>
      </c>
      <c r="V7436" s="8">
        <v>0</v>
      </c>
      <c r="W7436" s="8">
        <v>0</v>
      </c>
      <c r="X7436" s="8">
        <v>9.91</v>
      </c>
    </row>
    <row r="7437" spans="1:24" x14ac:dyDescent="0.25">
      <c r="A7437" t="s">
        <v>7763</v>
      </c>
      <c r="B7437" s="1">
        <v>45689</v>
      </c>
      <c r="C7437" t="s">
        <v>386</v>
      </c>
      <c r="D7437" t="s">
        <v>387</v>
      </c>
      <c r="E7437" t="s">
        <v>27</v>
      </c>
      <c r="F7437" t="s">
        <v>54</v>
      </c>
      <c r="G7437" t="s">
        <v>38</v>
      </c>
      <c r="H7437" t="s">
        <v>39</v>
      </c>
      <c r="I7437" t="s">
        <v>74</v>
      </c>
      <c r="J7437" t="s">
        <v>75</v>
      </c>
      <c r="K7437" t="s">
        <v>49</v>
      </c>
      <c r="L7437" s="13">
        <v>11</v>
      </c>
      <c r="M7437" s="8">
        <v>6.8</v>
      </c>
      <c r="N7437">
        <v>60</v>
      </c>
      <c r="O7437" s="8">
        <v>660</v>
      </c>
      <c r="P7437" s="14">
        <v>4.3E-3</v>
      </c>
      <c r="Q7437" s="8">
        <v>2.84</v>
      </c>
      <c r="R7437" s="8">
        <v>657.16</v>
      </c>
      <c r="S7437" s="8">
        <v>408</v>
      </c>
      <c r="T7437" s="8">
        <v>249.16</v>
      </c>
      <c r="U7437">
        <v>0</v>
      </c>
      <c r="V7437" s="8">
        <v>0</v>
      </c>
      <c r="W7437" s="8">
        <v>0</v>
      </c>
      <c r="X7437" s="8">
        <v>249.16</v>
      </c>
    </row>
    <row r="7438" spans="1:24" x14ac:dyDescent="0.25">
      <c r="A7438" t="s">
        <v>7764</v>
      </c>
      <c r="B7438" s="1">
        <v>45772</v>
      </c>
      <c r="C7438" t="s">
        <v>394</v>
      </c>
      <c r="D7438" t="s">
        <v>395</v>
      </c>
      <c r="E7438" t="s">
        <v>71</v>
      </c>
      <c r="F7438" t="s">
        <v>37</v>
      </c>
      <c r="G7438" t="s">
        <v>165</v>
      </c>
      <c r="H7438" t="s">
        <v>166</v>
      </c>
      <c r="I7438" t="s">
        <v>112</v>
      </c>
      <c r="J7438" t="s">
        <v>113</v>
      </c>
      <c r="K7438" t="s">
        <v>42</v>
      </c>
      <c r="L7438" s="13">
        <v>8.5</v>
      </c>
      <c r="M7438" s="8">
        <v>2.8</v>
      </c>
      <c r="N7438">
        <v>12</v>
      </c>
      <c r="O7438" s="8">
        <v>102</v>
      </c>
      <c r="P7438" s="14">
        <v>6.0000000000000001E-3</v>
      </c>
      <c r="Q7438" s="8">
        <v>0.61</v>
      </c>
      <c r="R7438" s="8">
        <v>101.39</v>
      </c>
      <c r="S7438" s="8">
        <v>33.6</v>
      </c>
      <c r="T7438" s="8">
        <v>67.790000000000006</v>
      </c>
      <c r="U7438">
        <v>0</v>
      </c>
      <c r="V7438" s="8">
        <v>0</v>
      </c>
      <c r="W7438" s="8">
        <v>0</v>
      </c>
      <c r="X7438" s="8">
        <v>67.790000000000006</v>
      </c>
    </row>
    <row r="7439" spans="1:24" x14ac:dyDescent="0.25">
      <c r="A7439" t="s">
        <v>7765</v>
      </c>
      <c r="B7439" s="1">
        <v>46231</v>
      </c>
      <c r="C7439" t="s">
        <v>350</v>
      </c>
      <c r="D7439" t="s">
        <v>351</v>
      </c>
      <c r="E7439" t="s">
        <v>63</v>
      </c>
      <c r="F7439" t="s">
        <v>89</v>
      </c>
      <c r="G7439" t="s">
        <v>64</v>
      </c>
      <c r="H7439" t="s">
        <v>65</v>
      </c>
      <c r="I7439" t="s">
        <v>117</v>
      </c>
      <c r="J7439" t="s">
        <v>118</v>
      </c>
      <c r="K7439" t="s">
        <v>59</v>
      </c>
      <c r="L7439" s="13">
        <v>6</v>
      </c>
      <c r="M7439" s="8">
        <v>4.2</v>
      </c>
      <c r="N7439">
        <v>364</v>
      </c>
      <c r="O7439" s="8">
        <v>2184</v>
      </c>
      <c r="P7439" s="14">
        <v>7.1999999999999998E-3</v>
      </c>
      <c r="Q7439" s="8">
        <v>15.72</v>
      </c>
      <c r="R7439" s="8">
        <v>2168.2800000000002</v>
      </c>
      <c r="S7439" s="8">
        <v>1528.8</v>
      </c>
      <c r="T7439" s="8">
        <v>639.48</v>
      </c>
      <c r="U7439">
        <v>0</v>
      </c>
      <c r="V7439" s="8">
        <v>0</v>
      </c>
      <c r="W7439" s="8">
        <v>0</v>
      </c>
      <c r="X7439" s="8">
        <v>639.48</v>
      </c>
    </row>
    <row r="7440" spans="1:24" x14ac:dyDescent="0.25">
      <c r="A7440" t="s">
        <v>7766</v>
      </c>
      <c r="B7440" s="1">
        <v>45757</v>
      </c>
      <c r="C7440" t="s">
        <v>177</v>
      </c>
      <c r="D7440" t="s">
        <v>178</v>
      </c>
      <c r="E7440" t="s">
        <v>27</v>
      </c>
      <c r="F7440" t="s">
        <v>37</v>
      </c>
      <c r="G7440" t="s">
        <v>38</v>
      </c>
      <c r="H7440" t="s">
        <v>39</v>
      </c>
      <c r="I7440" t="s">
        <v>117</v>
      </c>
      <c r="J7440" t="s">
        <v>118</v>
      </c>
      <c r="K7440" t="s">
        <v>59</v>
      </c>
      <c r="L7440" s="13">
        <v>6</v>
      </c>
      <c r="M7440" s="8">
        <v>4.2</v>
      </c>
      <c r="N7440">
        <v>16</v>
      </c>
      <c r="O7440" s="8">
        <v>96</v>
      </c>
      <c r="P7440" s="14">
        <v>2.5600000000000001E-2</v>
      </c>
      <c r="Q7440" s="8">
        <v>2.46</v>
      </c>
      <c r="R7440" s="8">
        <v>93.54</v>
      </c>
      <c r="S7440" s="8">
        <v>67.2</v>
      </c>
      <c r="T7440" s="8">
        <v>26.34</v>
      </c>
      <c r="U7440">
        <v>0</v>
      </c>
      <c r="V7440" s="8">
        <v>0</v>
      </c>
      <c r="W7440" s="8">
        <v>0</v>
      </c>
      <c r="X7440" s="8">
        <v>26.34</v>
      </c>
    </row>
    <row r="7441" spans="1:24" x14ac:dyDescent="0.25">
      <c r="A7441" t="s">
        <v>7767</v>
      </c>
      <c r="B7441" s="1">
        <v>46194</v>
      </c>
      <c r="C7441" t="s">
        <v>133</v>
      </c>
      <c r="D7441" t="s">
        <v>134</v>
      </c>
      <c r="E7441" t="s">
        <v>27</v>
      </c>
      <c r="F7441" t="s">
        <v>54</v>
      </c>
      <c r="G7441" t="s">
        <v>38</v>
      </c>
      <c r="H7441" t="s">
        <v>39</v>
      </c>
      <c r="I7441" t="s">
        <v>117</v>
      </c>
      <c r="J7441" t="s">
        <v>118</v>
      </c>
      <c r="K7441" t="s">
        <v>59</v>
      </c>
      <c r="L7441" s="13">
        <v>6</v>
      </c>
      <c r="M7441" s="8">
        <v>4.2</v>
      </c>
      <c r="N7441">
        <v>58</v>
      </c>
      <c r="O7441" s="8">
        <v>348</v>
      </c>
      <c r="P7441" s="14">
        <v>2.3E-2</v>
      </c>
      <c r="Q7441" s="8">
        <v>8</v>
      </c>
      <c r="R7441" s="8">
        <v>340</v>
      </c>
      <c r="S7441" s="8">
        <v>243.6</v>
      </c>
      <c r="T7441" s="8">
        <v>96.4</v>
      </c>
      <c r="U7441">
        <v>0</v>
      </c>
      <c r="V7441" s="8">
        <v>0</v>
      </c>
      <c r="W7441" s="8">
        <v>0</v>
      </c>
      <c r="X7441" s="8">
        <v>96.4</v>
      </c>
    </row>
    <row r="7442" spans="1:24" x14ac:dyDescent="0.25">
      <c r="A7442" t="s">
        <v>7768</v>
      </c>
      <c r="B7442" s="1">
        <v>45339</v>
      </c>
      <c r="C7442" t="s">
        <v>195</v>
      </c>
      <c r="D7442" t="s">
        <v>196</v>
      </c>
      <c r="E7442" t="s">
        <v>150</v>
      </c>
      <c r="F7442" t="s">
        <v>89</v>
      </c>
      <c r="G7442" t="s">
        <v>151</v>
      </c>
      <c r="H7442" t="s">
        <v>152</v>
      </c>
      <c r="I7442" t="s">
        <v>122</v>
      </c>
      <c r="J7442" t="s">
        <v>123</v>
      </c>
      <c r="K7442" t="s">
        <v>59</v>
      </c>
      <c r="L7442" s="13">
        <v>5.5</v>
      </c>
      <c r="M7442" s="8">
        <v>3.8</v>
      </c>
      <c r="N7442">
        <v>237</v>
      </c>
      <c r="O7442" s="8">
        <v>1303.5</v>
      </c>
      <c r="P7442" s="14">
        <v>9.0200000000000002E-2</v>
      </c>
      <c r="Q7442" s="8">
        <v>117.58</v>
      </c>
      <c r="R7442" s="8">
        <v>1185.92</v>
      </c>
      <c r="S7442" s="8">
        <v>900.6</v>
      </c>
      <c r="T7442" s="8">
        <v>285.32</v>
      </c>
      <c r="U7442">
        <v>0</v>
      </c>
      <c r="V7442" s="8">
        <v>0</v>
      </c>
      <c r="W7442" s="8">
        <v>0</v>
      </c>
      <c r="X7442" s="8">
        <v>285.32</v>
      </c>
    </row>
    <row r="7443" spans="1:24" x14ac:dyDescent="0.25">
      <c r="A7443" t="s">
        <v>7769</v>
      </c>
      <c r="B7443" s="1">
        <v>45332</v>
      </c>
      <c r="C7443" t="s">
        <v>154</v>
      </c>
      <c r="D7443" t="s">
        <v>155</v>
      </c>
      <c r="E7443" t="s">
        <v>150</v>
      </c>
      <c r="F7443" t="s">
        <v>46</v>
      </c>
      <c r="G7443" t="s">
        <v>151</v>
      </c>
      <c r="H7443" t="s">
        <v>152</v>
      </c>
      <c r="I7443" t="s">
        <v>99</v>
      </c>
      <c r="J7443" t="s">
        <v>100</v>
      </c>
      <c r="K7443" t="s">
        <v>49</v>
      </c>
      <c r="L7443" s="13">
        <v>3.8</v>
      </c>
      <c r="M7443" s="8">
        <v>2.6</v>
      </c>
      <c r="N7443">
        <v>24</v>
      </c>
      <c r="O7443" s="8">
        <v>91.2</v>
      </c>
      <c r="P7443" s="14">
        <v>5.6399999999999999E-2</v>
      </c>
      <c r="Q7443" s="8">
        <v>5.14</v>
      </c>
      <c r="R7443" s="8">
        <v>86.06</v>
      </c>
      <c r="S7443" s="8">
        <v>62.4</v>
      </c>
      <c r="T7443" s="8">
        <v>23.66</v>
      </c>
      <c r="U7443">
        <v>4</v>
      </c>
      <c r="V7443" s="8">
        <v>14.34</v>
      </c>
      <c r="W7443" s="8">
        <v>12.4</v>
      </c>
      <c r="X7443" s="8">
        <v>11.26</v>
      </c>
    </row>
    <row r="7444" spans="1:24" x14ac:dyDescent="0.25">
      <c r="A7444" t="s">
        <v>7770</v>
      </c>
      <c r="B7444" s="1">
        <v>45956</v>
      </c>
      <c r="C7444" t="s">
        <v>208</v>
      </c>
      <c r="D7444" t="s">
        <v>209</v>
      </c>
      <c r="E7444" t="s">
        <v>27</v>
      </c>
      <c r="F7444" t="s">
        <v>54</v>
      </c>
      <c r="G7444" t="s">
        <v>29</v>
      </c>
      <c r="H7444" t="s">
        <v>30</v>
      </c>
      <c r="I7444" t="s">
        <v>112</v>
      </c>
      <c r="J7444" t="s">
        <v>113</v>
      </c>
      <c r="K7444" t="s">
        <v>42</v>
      </c>
      <c r="L7444" s="13">
        <v>8.5</v>
      </c>
      <c r="M7444" s="8">
        <v>2.8</v>
      </c>
      <c r="N7444">
        <v>107</v>
      </c>
      <c r="O7444" s="8">
        <v>909.5</v>
      </c>
      <c r="P7444" s="14">
        <v>8.6E-3</v>
      </c>
      <c r="Q7444" s="8">
        <v>7.82</v>
      </c>
      <c r="R7444" s="8">
        <v>901.68</v>
      </c>
      <c r="S7444" s="8">
        <v>299.60000000000002</v>
      </c>
      <c r="T7444" s="8">
        <v>602.08000000000004</v>
      </c>
      <c r="U7444">
        <v>0</v>
      </c>
      <c r="V7444" s="8">
        <v>0</v>
      </c>
      <c r="W7444" s="8">
        <v>0</v>
      </c>
      <c r="X7444" s="8">
        <v>602.08000000000004</v>
      </c>
    </row>
    <row r="7445" spans="1:24" x14ac:dyDescent="0.25">
      <c r="A7445" t="s">
        <v>7771</v>
      </c>
      <c r="B7445" s="1">
        <v>45623</v>
      </c>
      <c r="C7445" t="s">
        <v>232</v>
      </c>
      <c r="D7445" t="s">
        <v>233</v>
      </c>
      <c r="E7445" t="s">
        <v>27</v>
      </c>
      <c r="F7445" t="s">
        <v>89</v>
      </c>
      <c r="G7445" t="s">
        <v>29</v>
      </c>
      <c r="H7445" t="s">
        <v>30</v>
      </c>
      <c r="I7445" t="s">
        <v>144</v>
      </c>
      <c r="J7445" t="s">
        <v>145</v>
      </c>
      <c r="K7445" t="s">
        <v>33</v>
      </c>
      <c r="L7445" s="13">
        <v>12</v>
      </c>
      <c r="M7445" s="8">
        <v>6.5</v>
      </c>
      <c r="N7445">
        <v>124</v>
      </c>
      <c r="O7445" s="8">
        <v>1488</v>
      </c>
      <c r="P7445" s="14">
        <v>4.3900000000000002E-2</v>
      </c>
      <c r="Q7445" s="8">
        <v>65.319999999999993</v>
      </c>
      <c r="R7445" s="8">
        <v>1422.68</v>
      </c>
      <c r="S7445" s="8">
        <v>806</v>
      </c>
      <c r="T7445" s="8">
        <v>616.67999999999995</v>
      </c>
      <c r="U7445">
        <v>0</v>
      </c>
      <c r="V7445" s="8">
        <v>0</v>
      </c>
      <c r="W7445" s="8">
        <v>0</v>
      </c>
      <c r="X7445" s="8">
        <v>616.67999999999995</v>
      </c>
    </row>
    <row r="7446" spans="1:24" x14ac:dyDescent="0.25">
      <c r="A7446" t="s">
        <v>7772</v>
      </c>
      <c r="B7446" s="1">
        <v>45397</v>
      </c>
      <c r="C7446" t="s">
        <v>235</v>
      </c>
      <c r="D7446" t="s">
        <v>236</v>
      </c>
      <c r="E7446" t="s">
        <v>27</v>
      </c>
      <c r="F7446" t="s">
        <v>54</v>
      </c>
      <c r="G7446" t="s">
        <v>38</v>
      </c>
      <c r="H7446" t="s">
        <v>39</v>
      </c>
      <c r="I7446" t="s">
        <v>122</v>
      </c>
      <c r="J7446" t="s">
        <v>123</v>
      </c>
      <c r="K7446" t="s">
        <v>59</v>
      </c>
      <c r="L7446" s="13">
        <v>5.5</v>
      </c>
      <c r="M7446" s="8">
        <v>3.8</v>
      </c>
      <c r="N7446">
        <v>193</v>
      </c>
      <c r="O7446" s="8">
        <v>1061.5</v>
      </c>
      <c r="P7446" s="14">
        <v>1.5299999999999999E-2</v>
      </c>
      <c r="Q7446" s="8">
        <v>16.239999999999998</v>
      </c>
      <c r="R7446" s="8">
        <v>1045.26</v>
      </c>
      <c r="S7446" s="8">
        <v>733.4</v>
      </c>
      <c r="T7446" s="8">
        <v>311.86</v>
      </c>
      <c r="U7446">
        <v>0</v>
      </c>
      <c r="V7446" s="8">
        <v>0</v>
      </c>
      <c r="W7446" s="8">
        <v>0</v>
      </c>
      <c r="X7446" s="8">
        <v>311.86</v>
      </c>
    </row>
    <row r="7447" spans="1:24" x14ac:dyDescent="0.25">
      <c r="A7447" t="s">
        <v>7773</v>
      </c>
      <c r="B7447" s="1">
        <v>46012</v>
      </c>
      <c r="C7447" t="s">
        <v>159</v>
      </c>
      <c r="D7447" t="s">
        <v>160</v>
      </c>
      <c r="E7447" t="s">
        <v>27</v>
      </c>
      <c r="F7447" t="s">
        <v>37</v>
      </c>
      <c r="G7447" t="s">
        <v>38</v>
      </c>
      <c r="H7447" t="s">
        <v>39</v>
      </c>
      <c r="I7447" t="s">
        <v>185</v>
      </c>
      <c r="J7447" t="s">
        <v>186</v>
      </c>
      <c r="K7447" t="s">
        <v>59</v>
      </c>
      <c r="L7447" s="13">
        <v>4.9000000000000004</v>
      </c>
      <c r="M7447" s="8">
        <v>3.1</v>
      </c>
      <c r="N7447">
        <v>29</v>
      </c>
      <c r="O7447" s="8">
        <v>142.1</v>
      </c>
      <c r="P7447" s="14">
        <v>2.7E-2</v>
      </c>
      <c r="Q7447" s="8">
        <v>3.84</v>
      </c>
      <c r="R7447" s="8">
        <v>138.26</v>
      </c>
      <c r="S7447" s="8">
        <v>89.9</v>
      </c>
      <c r="T7447" s="8">
        <v>48.36</v>
      </c>
      <c r="U7447">
        <v>0</v>
      </c>
      <c r="V7447" s="8">
        <v>0</v>
      </c>
      <c r="W7447" s="8">
        <v>0</v>
      </c>
      <c r="X7447" s="8">
        <v>48.36</v>
      </c>
    </row>
    <row r="7448" spans="1:24" x14ac:dyDescent="0.25">
      <c r="A7448" t="s">
        <v>7774</v>
      </c>
      <c r="B7448" s="1">
        <v>45825</v>
      </c>
      <c r="C7448" t="s">
        <v>445</v>
      </c>
      <c r="D7448" t="s">
        <v>446</v>
      </c>
      <c r="E7448" t="s">
        <v>71</v>
      </c>
      <c r="F7448" t="s">
        <v>89</v>
      </c>
      <c r="G7448" t="s">
        <v>72</v>
      </c>
      <c r="H7448" t="s">
        <v>73</v>
      </c>
      <c r="I7448" t="s">
        <v>74</v>
      </c>
      <c r="J7448" t="s">
        <v>75</v>
      </c>
      <c r="K7448" t="s">
        <v>49</v>
      </c>
      <c r="L7448" s="13">
        <v>11</v>
      </c>
      <c r="M7448" s="8">
        <v>6.8</v>
      </c>
      <c r="N7448">
        <v>55</v>
      </c>
      <c r="O7448" s="8">
        <v>605</v>
      </c>
      <c r="P7448" s="14">
        <v>0.14019999999999999</v>
      </c>
      <c r="Q7448" s="8">
        <v>84.82</v>
      </c>
      <c r="R7448" s="8">
        <v>520.17999999999995</v>
      </c>
      <c r="S7448" s="8">
        <v>374</v>
      </c>
      <c r="T7448" s="8">
        <v>146.18</v>
      </c>
      <c r="U7448">
        <v>41</v>
      </c>
      <c r="V7448" s="8">
        <v>387.77</v>
      </c>
      <c r="W7448" s="8">
        <v>299.3</v>
      </c>
      <c r="X7448" s="8">
        <v>-153.12</v>
      </c>
    </row>
    <row r="7449" spans="1:24" x14ac:dyDescent="0.25">
      <c r="A7449" t="s">
        <v>7775</v>
      </c>
      <c r="B7449" s="1">
        <v>45940</v>
      </c>
      <c r="C7449" t="s">
        <v>198</v>
      </c>
      <c r="D7449" t="s">
        <v>199</v>
      </c>
      <c r="E7449" t="s">
        <v>150</v>
      </c>
      <c r="F7449" t="s">
        <v>54</v>
      </c>
      <c r="G7449" t="s">
        <v>151</v>
      </c>
      <c r="H7449" t="s">
        <v>152</v>
      </c>
      <c r="I7449" t="s">
        <v>104</v>
      </c>
      <c r="J7449" t="s">
        <v>105</v>
      </c>
      <c r="K7449" t="s">
        <v>49</v>
      </c>
      <c r="L7449" s="13">
        <v>4.2</v>
      </c>
      <c r="M7449" s="8">
        <v>2.8</v>
      </c>
      <c r="N7449">
        <v>73</v>
      </c>
      <c r="O7449" s="8">
        <v>306.60000000000002</v>
      </c>
      <c r="P7449" s="14">
        <v>4.1999999999999997E-3</v>
      </c>
      <c r="Q7449" s="8">
        <v>1.29</v>
      </c>
      <c r="R7449" s="8">
        <v>305.31</v>
      </c>
      <c r="S7449" s="8">
        <v>204.4</v>
      </c>
      <c r="T7449" s="8">
        <v>100.91</v>
      </c>
      <c r="U7449">
        <v>20</v>
      </c>
      <c r="V7449" s="8">
        <v>83.65</v>
      </c>
      <c r="W7449" s="8">
        <v>66</v>
      </c>
      <c r="X7449" s="8">
        <v>34.909999999999997</v>
      </c>
    </row>
    <row r="7450" spans="1:24" x14ac:dyDescent="0.25">
      <c r="A7450" t="s">
        <v>7776</v>
      </c>
      <c r="B7450" s="1">
        <v>46141</v>
      </c>
      <c r="C7450" t="s">
        <v>455</v>
      </c>
      <c r="D7450" t="s">
        <v>456</v>
      </c>
      <c r="E7450" t="s">
        <v>71</v>
      </c>
      <c r="F7450" t="s">
        <v>89</v>
      </c>
      <c r="G7450" t="s">
        <v>165</v>
      </c>
      <c r="H7450" t="s">
        <v>166</v>
      </c>
      <c r="I7450" t="s">
        <v>84</v>
      </c>
      <c r="J7450" t="s">
        <v>85</v>
      </c>
      <c r="K7450" t="s">
        <v>42</v>
      </c>
      <c r="L7450" s="13">
        <v>9.9</v>
      </c>
      <c r="M7450" s="8">
        <v>3.1</v>
      </c>
      <c r="N7450">
        <v>119</v>
      </c>
      <c r="O7450" s="8">
        <v>1178.0999999999999</v>
      </c>
      <c r="P7450" s="14">
        <v>5.8200000000000002E-2</v>
      </c>
      <c r="Q7450" s="8">
        <v>68.569999999999993</v>
      </c>
      <c r="R7450" s="8">
        <v>1109.53</v>
      </c>
      <c r="S7450" s="8">
        <v>368.9</v>
      </c>
      <c r="T7450" s="8">
        <v>740.63</v>
      </c>
      <c r="U7450">
        <v>0</v>
      </c>
      <c r="V7450" s="8">
        <v>0</v>
      </c>
      <c r="W7450" s="8">
        <v>0</v>
      </c>
      <c r="X7450" s="8">
        <v>740.63</v>
      </c>
    </row>
    <row r="7451" spans="1:24" x14ac:dyDescent="0.25">
      <c r="A7451" t="s">
        <v>7777</v>
      </c>
      <c r="B7451" s="1">
        <v>45572</v>
      </c>
      <c r="C7451" t="s">
        <v>35</v>
      </c>
      <c r="D7451" t="s">
        <v>36</v>
      </c>
      <c r="E7451" t="s">
        <v>27</v>
      </c>
      <c r="F7451" t="s">
        <v>37</v>
      </c>
      <c r="G7451" t="s">
        <v>29</v>
      </c>
      <c r="H7451" t="s">
        <v>30</v>
      </c>
      <c r="I7451" t="s">
        <v>47</v>
      </c>
      <c r="J7451" t="s">
        <v>48</v>
      </c>
      <c r="K7451" t="s">
        <v>49</v>
      </c>
      <c r="L7451" s="13">
        <v>5</v>
      </c>
      <c r="M7451" s="8">
        <v>3.2</v>
      </c>
      <c r="N7451">
        <v>26</v>
      </c>
      <c r="O7451" s="8">
        <v>130</v>
      </c>
      <c r="P7451" s="14">
        <v>6.4000000000000003E-3</v>
      </c>
      <c r="Q7451" s="8">
        <v>0.83</v>
      </c>
      <c r="R7451" s="8">
        <v>129.16999999999999</v>
      </c>
      <c r="S7451" s="8">
        <v>83.2</v>
      </c>
      <c r="T7451" s="8">
        <v>45.97</v>
      </c>
      <c r="U7451">
        <v>0</v>
      </c>
      <c r="V7451" s="8">
        <v>0</v>
      </c>
      <c r="W7451" s="8">
        <v>0</v>
      </c>
      <c r="X7451" s="8">
        <v>45.97</v>
      </c>
    </row>
    <row r="7452" spans="1:24" x14ac:dyDescent="0.25">
      <c r="A7452" t="s">
        <v>7778</v>
      </c>
      <c r="B7452" s="1">
        <v>46146</v>
      </c>
      <c r="C7452" t="s">
        <v>61</v>
      </c>
      <c r="D7452" t="s">
        <v>62</v>
      </c>
      <c r="E7452" t="s">
        <v>63</v>
      </c>
      <c r="F7452" t="s">
        <v>46</v>
      </c>
      <c r="G7452" t="s">
        <v>64</v>
      </c>
      <c r="H7452" t="s">
        <v>65</v>
      </c>
      <c r="I7452" t="s">
        <v>99</v>
      </c>
      <c r="J7452" t="s">
        <v>100</v>
      </c>
      <c r="K7452" t="s">
        <v>49</v>
      </c>
      <c r="L7452" s="13">
        <v>3.8</v>
      </c>
      <c r="M7452" s="8">
        <v>2.6</v>
      </c>
      <c r="N7452">
        <v>69</v>
      </c>
      <c r="O7452" s="8">
        <v>262.2</v>
      </c>
      <c r="P7452" s="14">
        <v>5.7000000000000002E-2</v>
      </c>
      <c r="Q7452" s="8">
        <v>14.95</v>
      </c>
      <c r="R7452" s="8">
        <v>247.25</v>
      </c>
      <c r="S7452" s="8">
        <v>179.4</v>
      </c>
      <c r="T7452" s="8">
        <v>67.849999999999994</v>
      </c>
      <c r="U7452">
        <v>0</v>
      </c>
      <c r="V7452" s="8">
        <v>0</v>
      </c>
      <c r="W7452" s="8">
        <v>0</v>
      </c>
      <c r="X7452" s="8">
        <v>67.849999999999994</v>
      </c>
    </row>
    <row r="7453" spans="1:24" x14ac:dyDescent="0.25">
      <c r="A7453" t="s">
        <v>7779</v>
      </c>
      <c r="B7453" s="1">
        <v>46051</v>
      </c>
      <c r="C7453" t="s">
        <v>403</v>
      </c>
      <c r="D7453" t="s">
        <v>404</v>
      </c>
      <c r="E7453" t="s">
        <v>53</v>
      </c>
      <c r="F7453" t="s">
        <v>37</v>
      </c>
      <c r="G7453" t="s">
        <v>55</v>
      </c>
      <c r="H7453" t="s">
        <v>56</v>
      </c>
      <c r="I7453" t="s">
        <v>127</v>
      </c>
      <c r="J7453" t="s">
        <v>128</v>
      </c>
      <c r="K7453" t="s">
        <v>33</v>
      </c>
      <c r="L7453" s="13">
        <v>7.2</v>
      </c>
      <c r="M7453" s="8">
        <v>3.6</v>
      </c>
      <c r="N7453">
        <v>33</v>
      </c>
      <c r="O7453" s="8">
        <v>237.6</v>
      </c>
      <c r="P7453" s="14">
        <v>1.7500000000000002E-2</v>
      </c>
      <c r="Q7453" s="8">
        <v>4.16</v>
      </c>
      <c r="R7453" s="8">
        <v>233.44</v>
      </c>
      <c r="S7453" s="8">
        <v>118.8</v>
      </c>
      <c r="T7453" s="8">
        <v>114.64</v>
      </c>
      <c r="U7453">
        <v>0</v>
      </c>
      <c r="V7453" s="8">
        <v>0</v>
      </c>
      <c r="W7453" s="8">
        <v>0</v>
      </c>
      <c r="X7453" s="8">
        <v>114.64</v>
      </c>
    </row>
    <row r="7454" spans="1:24" x14ac:dyDescent="0.25">
      <c r="A7454" t="s">
        <v>7780</v>
      </c>
      <c r="B7454" s="1">
        <v>45561</v>
      </c>
      <c r="C7454" t="s">
        <v>262</v>
      </c>
      <c r="D7454" t="s">
        <v>263</v>
      </c>
      <c r="E7454" t="s">
        <v>63</v>
      </c>
      <c r="F7454" t="s">
        <v>54</v>
      </c>
      <c r="G7454" t="s">
        <v>64</v>
      </c>
      <c r="H7454" t="s">
        <v>65</v>
      </c>
      <c r="I7454" t="s">
        <v>104</v>
      </c>
      <c r="J7454" t="s">
        <v>105</v>
      </c>
      <c r="K7454" t="s">
        <v>49</v>
      </c>
      <c r="L7454" s="13">
        <v>4.2</v>
      </c>
      <c r="M7454" s="8">
        <v>2.8</v>
      </c>
      <c r="N7454">
        <v>46</v>
      </c>
      <c r="O7454" s="8">
        <v>193.2</v>
      </c>
      <c r="P7454" s="14">
        <v>3.3E-3</v>
      </c>
      <c r="Q7454" s="8">
        <v>0.64</v>
      </c>
      <c r="R7454" s="8">
        <v>192.56</v>
      </c>
      <c r="S7454" s="8">
        <v>128.80000000000001</v>
      </c>
      <c r="T7454" s="8">
        <v>63.76</v>
      </c>
      <c r="U7454">
        <v>0</v>
      </c>
      <c r="V7454" s="8">
        <v>0</v>
      </c>
      <c r="W7454" s="8">
        <v>0</v>
      </c>
      <c r="X7454" s="8">
        <v>63.76</v>
      </c>
    </row>
    <row r="7455" spans="1:24" x14ac:dyDescent="0.25">
      <c r="A7455" t="s">
        <v>7781</v>
      </c>
      <c r="B7455" s="1">
        <v>45884</v>
      </c>
      <c r="C7455" t="s">
        <v>94</v>
      </c>
      <c r="D7455" t="s">
        <v>95</v>
      </c>
      <c r="E7455" t="s">
        <v>53</v>
      </c>
      <c r="F7455" t="s">
        <v>46</v>
      </c>
      <c r="G7455" t="s">
        <v>55</v>
      </c>
      <c r="H7455" t="s">
        <v>56</v>
      </c>
      <c r="I7455" t="s">
        <v>31</v>
      </c>
      <c r="J7455" t="s">
        <v>32</v>
      </c>
      <c r="K7455" t="s">
        <v>33</v>
      </c>
      <c r="L7455" s="13">
        <v>5.8</v>
      </c>
      <c r="M7455" s="8">
        <v>2.7</v>
      </c>
      <c r="N7455">
        <v>2</v>
      </c>
      <c r="O7455" s="8">
        <v>11.6</v>
      </c>
      <c r="P7455" s="14">
        <v>0.16020000000000001</v>
      </c>
      <c r="Q7455" s="8">
        <v>1.86</v>
      </c>
      <c r="R7455" s="8">
        <v>9.74</v>
      </c>
      <c r="S7455" s="8">
        <v>5.4</v>
      </c>
      <c r="T7455" s="8">
        <v>4.34</v>
      </c>
      <c r="U7455">
        <v>0</v>
      </c>
      <c r="V7455" s="8">
        <v>0</v>
      </c>
      <c r="W7455" s="8">
        <v>0</v>
      </c>
      <c r="X7455" s="8">
        <v>4.34</v>
      </c>
    </row>
    <row r="7456" spans="1:24" x14ac:dyDescent="0.25">
      <c r="A7456" t="s">
        <v>7782</v>
      </c>
      <c r="B7456" s="1">
        <v>45849</v>
      </c>
      <c r="C7456" t="s">
        <v>247</v>
      </c>
      <c r="D7456" t="s">
        <v>248</v>
      </c>
      <c r="E7456" t="s">
        <v>53</v>
      </c>
      <c r="F7456" t="s">
        <v>46</v>
      </c>
      <c r="G7456" t="s">
        <v>55</v>
      </c>
      <c r="H7456" t="s">
        <v>56</v>
      </c>
      <c r="I7456" t="s">
        <v>74</v>
      </c>
      <c r="J7456" t="s">
        <v>75</v>
      </c>
      <c r="K7456" t="s">
        <v>49</v>
      </c>
      <c r="L7456" s="13">
        <v>11</v>
      </c>
      <c r="M7456" s="8">
        <v>6.8</v>
      </c>
      <c r="N7456">
        <v>31</v>
      </c>
      <c r="O7456" s="8">
        <v>341</v>
      </c>
      <c r="P7456" s="14">
        <v>8.3500000000000005E-2</v>
      </c>
      <c r="Q7456" s="8">
        <v>28.47</v>
      </c>
      <c r="R7456" s="8">
        <v>312.52999999999997</v>
      </c>
      <c r="S7456" s="8">
        <v>210.8</v>
      </c>
      <c r="T7456" s="8">
        <v>101.73</v>
      </c>
      <c r="U7456">
        <v>0</v>
      </c>
      <c r="V7456" s="8">
        <v>0</v>
      </c>
      <c r="W7456" s="8">
        <v>0</v>
      </c>
      <c r="X7456" s="8">
        <v>101.73</v>
      </c>
    </row>
    <row r="7457" spans="1:24" x14ac:dyDescent="0.25">
      <c r="A7457" t="s">
        <v>7783</v>
      </c>
      <c r="B7457" s="1">
        <v>45875</v>
      </c>
      <c r="C7457" t="s">
        <v>501</v>
      </c>
      <c r="D7457" t="s">
        <v>502</v>
      </c>
      <c r="E7457" t="s">
        <v>27</v>
      </c>
      <c r="F7457" t="s">
        <v>37</v>
      </c>
      <c r="G7457" t="s">
        <v>38</v>
      </c>
      <c r="H7457" t="s">
        <v>39</v>
      </c>
      <c r="I7457" t="s">
        <v>156</v>
      </c>
      <c r="J7457" t="s">
        <v>157</v>
      </c>
      <c r="K7457" t="s">
        <v>42</v>
      </c>
      <c r="L7457" s="13">
        <v>6.2</v>
      </c>
      <c r="M7457" s="8">
        <v>1.9</v>
      </c>
      <c r="N7457">
        <v>3</v>
      </c>
      <c r="O7457" s="8">
        <v>18.600000000000001</v>
      </c>
      <c r="P7457" s="14">
        <v>3.0999999999999999E-3</v>
      </c>
      <c r="Q7457" s="8">
        <v>0.06</v>
      </c>
      <c r="R7457" s="8">
        <v>18.54</v>
      </c>
      <c r="S7457" s="8">
        <v>5.7</v>
      </c>
      <c r="T7457" s="8">
        <v>12.84</v>
      </c>
      <c r="U7457">
        <v>0</v>
      </c>
      <c r="V7457" s="8">
        <v>0</v>
      </c>
      <c r="W7457" s="8">
        <v>0</v>
      </c>
      <c r="X7457" s="8">
        <v>12.84</v>
      </c>
    </row>
    <row r="7458" spans="1:24" x14ac:dyDescent="0.25">
      <c r="A7458" t="s">
        <v>7784</v>
      </c>
      <c r="B7458" s="1">
        <v>45470</v>
      </c>
      <c r="C7458" t="s">
        <v>291</v>
      </c>
      <c r="D7458" t="s">
        <v>292</v>
      </c>
      <c r="E7458" t="s">
        <v>150</v>
      </c>
      <c r="F7458" t="s">
        <v>54</v>
      </c>
      <c r="G7458" t="s">
        <v>151</v>
      </c>
      <c r="H7458" t="s">
        <v>152</v>
      </c>
      <c r="I7458" t="s">
        <v>122</v>
      </c>
      <c r="J7458" t="s">
        <v>123</v>
      </c>
      <c r="K7458" t="s">
        <v>59</v>
      </c>
      <c r="L7458" s="13">
        <v>5.5</v>
      </c>
      <c r="M7458" s="8">
        <v>3.8</v>
      </c>
      <c r="N7458">
        <v>15</v>
      </c>
      <c r="O7458" s="8">
        <v>82.5</v>
      </c>
      <c r="P7458" s="14">
        <v>2.5999999999999999E-3</v>
      </c>
      <c r="Q7458" s="8">
        <v>0.21</v>
      </c>
      <c r="R7458" s="8">
        <v>82.29</v>
      </c>
      <c r="S7458" s="8">
        <v>57</v>
      </c>
      <c r="T7458" s="8">
        <v>25.29</v>
      </c>
      <c r="U7458">
        <v>0</v>
      </c>
      <c r="V7458" s="8">
        <v>0</v>
      </c>
      <c r="W7458" s="8">
        <v>0</v>
      </c>
      <c r="X7458" s="8">
        <v>25.29</v>
      </c>
    </row>
    <row r="7459" spans="1:24" x14ac:dyDescent="0.25">
      <c r="A7459" t="s">
        <v>7785</v>
      </c>
      <c r="B7459" s="1">
        <v>45677</v>
      </c>
      <c r="C7459" t="s">
        <v>321</v>
      </c>
      <c r="D7459" t="s">
        <v>322</v>
      </c>
      <c r="E7459" t="s">
        <v>63</v>
      </c>
      <c r="F7459" t="s">
        <v>46</v>
      </c>
      <c r="G7459" t="s">
        <v>64</v>
      </c>
      <c r="H7459" t="s">
        <v>65</v>
      </c>
      <c r="I7459" t="s">
        <v>156</v>
      </c>
      <c r="J7459" t="s">
        <v>157</v>
      </c>
      <c r="K7459" t="s">
        <v>42</v>
      </c>
      <c r="L7459" s="13">
        <v>6.2</v>
      </c>
      <c r="M7459" s="8">
        <v>1.9</v>
      </c>
      <c r="N7459">
        <v>39</v>
      </c>
      <c r="O7459" s="8">
        <v>241.8</v>
      </c>
      <c r="P7459" s="14">
        <v>0.2167</v>
      </c>
      <c r="Q7459" s="8">
        <v>52.4</v>
      </c>
      <c r="R7459" s="8">
        <v>189.4</v>
      </c>
      <c r="S7459" s="8">
        <v>74.099999999999994</v>
      </c>
      <c r="T7459" s="8">
        <v>115.3</v>
      </c>
      <c r="U7459">
        <v>0</v>
      </c>
      <c r="V7459" s="8">
        <v>0</v>
      </c>
      <c r="W7459" s="8">
        <v>0</v>
      </c>
      <c r="X7459" s="8">
        <v>115.3</v>
      </c>
    </row>
    <row r="7460" spans="1:24" x14ac:dyDescent="0.25">
      <c r="A7460" t="s">
        <v>7786</v>
      </c>
      <c r="B7460" s="1">
        <v>45961</v>
      </c>
      <c r="C7460" t="s">
        <v>241</v>
      </c>
      <c r="D7460" t="s">
        <v>242</v>
      </c>
      <c r="E7460" t="s">
        <v>71</v>
      </c>
      <c r="F7460" t="s">
        <v>89</v>
      </c>
      <c r="G7460" t="s">
        <v>72</v>
      </c>
      <c r="H7460" t="s">
        <v>73</v>
      </c>
      <c r="I7460" t="s">
        <v>156</v>
      </c>
      <c r="J7460" t="s">
        <v>157</v>
      </c>
      <c r="K7460" t="s">
        <v>42</v>
      </c>
      <c r="L7460" s="13">
        <v>6.2</v>
      </c>
      <c r="M7460" s="8">
        <v>1.9</v>
      </c>
      <c r="N7460">
        <v>98</v>
      </c>
      <c r="O7460" s="8">
        <v>607.6</v>
      </c>
      <c r="P7460" s="14">
        <v>0.19139999999999999</v>
      </c>
      <c r="Q7460" s="8">
        <v>116.29</v>
      </c>
      <c r="R7460" s="8">
        <v>491.31</v>
      </c>
      <c r="S7460" s="8">
        <v>186.2</v>
      </c>
      <c r="T7460" s="8">
        <v>305.11</v>
      </c>
      <c r="U7460">
        <v>0</v>
      </c>
      <c r="V7460" s="8">
        <v>0</v>
      </c>
      <c r="W7460" s="8">
        <v>0</v>
      </c>
      <c r="X7460" s="8">
        <v>305.11</v>
      </c>
    </row>
    <row r="7461" spans="1:24" x14ac:dyDescent="0.25">
      <c r="A7461" t="s">
        <v>7787</v>
      </c>
      <c r="B7461" s="1">
        <v>45679</v>
      </c>
      <c r="C7461" t="s">
        <v>244</v>
      </c>
      <c r="D7461" t="s">
        <v>245</v>
      </c>
      <c r="E7461" t="s">
        <v>53</v>
      </c>
      <c r="F7461" t="s">
        <v>46</v>
      </c>
      <c r="G7461" t="s">
        <v>55</v>
      </c>
      <c r="H7461" t="s">
        <v>56</v>
      </c>
      <c r="I7461" t="s">
        <v>156</v>
      </c>
      <c r="J7461" t="s">
        <v>157</v>
      </c>
      <c r="K7461" t="s">
        <v>42</v>
      </c>
      <c r="L7461" s="13">
        <v>6.2</v>
      </c>
      <c r="M7461" s="8">
        <v>1.9</v>
      </c>
      <c r="N7461">
        <v>28</v>
      </c>
      <c r="O7461" s="8">
        <v>173.6</v>
      </c>
      <c r="P7461" s="14">
        <v>0.2215</v>
      </c>
      <c r="Q7461" s="8">
        <v>38.450000000000003</v>
      </c>
      <c r="R7461" s="8">
        <v>135.15</v>
      </c>
      <c r="S7461" s="8">
        <v>53.2</v>
      </c>
      <c r="T7461" s="8">
        <v>81.95</v>
      </c>
      <c r="U7461">
        <v>0</v>
      </c>
      <c r="V7461" s="8">
        <v>0</v>
      </c>
      <c r="W7461" s="8">
        <v>0</v>
      </c>
      <c r="X7461" s="8">
        <v>81.95</v>
      </c>
    </row>
    <row r="7462" spans="1:24" x14ac:dyDescent="0.25">
      <c r="A7462" t="s">
        <v>7788</v>
      </c>
      <c r="B7462" s="1">
        <v>45666</v>
      </c>
      <c r="C7462" t="s">
        <v>215</v>
      </c>
      <c r="D7462" t="s">
        <v>216</v>
      </c>
      <c r="E7462" t="s">
        <v>27</v>
      </c>
      <c r="F7462" t="s">
        <v>54</v>
      </c>
      <c r="G7462" t="s">
        <v>38</v>
      </c>
      <c r="H7462" t="s">
        <v>39</v>
      </c>
      <c r="I7462" t="s">
        <v>57</v>
      </c>
      <c r="J7462" t="s">
        <v>58</v>
      </c>
      <c r="K7462" t="s">
        <v>59</v>
      </c>
      <c r="L7462" s="13">
        <v>10.5</v>
      </c>
      <c r="M7462" s="8">
        <v>7.5</v>
      </c>
      <c r="N7462">
        <v>72</v>
      </c>
      <c r="O7462" s="8">
        <v>756</v>
      </c>
      <c r="P7462" s="14">
        <v>2.8E-3</v>
      </c>
      <c r="Q7462" s="8">
        <v>2.12</v>
      </c>
      <c r="R7462" s="8">
        <v>753.88</v>
      </c>
      <c r="S7462" s="8">
        <v>540</v>
      </c>
      <c r="T7462" s="8">
        <v>213.88</v>
      </c>
      <c r="U7462">
        <v>0</v>
      </c>
      <c r="V7462" s="8">
        <v>0</v>
      </c>
      <c r="W7462" s="8">
        <v>0</v>
      </c>
      <c r="X7462" s="8">
        <v>213.88</v>
      </c>
    </row>
    <row r="7463" spans="1:24" x14ac:dyDescent="0.25">
      <c r="A7463" t="s">
        <v>7789</v>
      </c>
      <c r="B7463" s="1">
        <v>45893</v>
      </c>
      <c r="C7463" t="s">
        <v>91</v>
      </c>
      <c r="D7463" t="s">
        <v>92</v>
      </c>
      <c r="E7463" t="s">
        <v>27</v>
      </c>
      <c r="F7463" t="s">
        <v>37</v>
      </c>
      <c r="G7463" t="s">
        <v>38</v>
      </c>
      <c r="H7463" t="s">
        <v>39</v>
      </c>
      <c r="I7463" t="s">
        <v>66</v>
      </c>
      <c r="J7463" t="s">
        <v>67</v>
      </c>
      <c r="K7463" t="s">
        <v>33</v>
      </c>
      <c r="L7463" s="13">
        <v>4.5</v>
      </c>
      <c r="M7463" s="8">
        <v>2.1</v>
      </c>
      <c r="N7463">
        <v>28</v>
      </c>
      <c r="O7463" s="8">
        <v>126</v>
      </c>
      <c r="P7463" s="14">
        <v>7.3000000000000001E-3</v>
      </c>
      <c r="Q7463" s="8">
        <v>0.92</v>
      </c>
      <c r="R7463" s="8">
        <v>125.08</v>
      </c>
      <c r="S7463" s="8">
        <v>58.8</v>
      </c>
      <c r="T7463" s="8">
        <v>66.28</v>
      </c>
      <c r="U7463">
        <v>0</v>
      </c>
      <c r="V7463" s="8">
        <v>0</v>
      </c>
      <c r="W7463" s="8">
        <v>0</v>
      </c>
      <c r="X7463" s="8">
        <v>66.28</v>
      </c>
    </row>
    <row r="7464" spans="1:24" x14ac:dyDescent="0.25">
      <c r="A7464" t="s">
        <v>7790</v>
      </c>
      <c r="B7464" s="1">
        <v>45961</v>
      </c>
      <c r="C7464" t="s">
        <v>195</v>
      </c>
      <c r="D7464" t="s">
        <v>196</v>
      </c>
      <c r="E7464" t="s">
        <v>150</v>
      </c>
      <c r="F7464" t="s">
        <v>89</v>
      </c>
      <c r="G7464" t="s">
        <v>151</v>
      </c>
      <c r="H7464" t="s">
        <v>152</v>
      </c>
      <c r="I7464" t="s">
        <v>99</v>
      </c>
      <c r="J7464" t="s">
        <v>100</v>
      </c>
      <c r="K7464" t="s">
        <v>49</v>
      </c>
      <c r="L7464" s="13">
        <v>3.8</v>
      </c>
      <c r="M7464" s="8">
        <v>2.6</v>
      </c>
      <c r="N7464">
        <v>780</v>
      </c>
      <c r="O7464" s="8">
        <v>2964</v>
      </c>
      <c r="P7464" s="14">
        <v>3.2599999999999997E-2</v>
      </c>
      <c r="Q7464" s="8">
        <v>96.63</v>
      </c>
      <c r="R7464" s="8">
        <v>2867.37</v>
      </c>
      <c r="S7464" s="8">
        <v>2028</v>
      </c>
      <c r="T7464" s="8">
        <v>839.37</v>
      </c>
      <c r="U7464">
        <v>0</v>
      </c>
      <c r="V7464" s="8">
        <v>0</v>
      </c>
      <c r="W7464" s="8">
        <v>0</v>
      </c>
      <c r="X7464" s="8">
        <v>839.37</v>
      </c>
    </row>
    <row r="7465" spans="1:24" x14ac:dyDescent="0.25">
      <c r="A7465" t="s">
        <v>7791</v>
      </c>
      <c r="B7465" s="1">
        <v>46211</v>
      </c>
      <c r="C7465" t="s">
        <v>180</v>
      </c>
      <c r="D7465" t="s">
        <v>181</v>
      </c>
      <c r="E7465" t="s">
        <v>63</v>
      </c>
      <c r="F7465" t="s">
        <v>46</v>
      </c>
      <c r="G7465" t="s">
        <v>64</v>
      </c>
      <c r="H7465" t="s">
        <v>65</v>
      </c>
      <c r="I7465" t="s">
        <v>74</v>
      </c>
      <c r="J7465" t="s">
        <v>75</v>
      </c>
      <c r="K7465" t="s">
        <v>49</v>
      </c>
      <c r="L7465" s="13">
        <v>11</v>
      </c>
      <c r="M7465" s="8">
        <v>6.8</v>
      </c>
      <c r="N7465">
        <v>18</v>
      </c>
      <c r="O7465" s="8">
        <v>198</v>
      </c>
      <c r="P7465" s="14">
        <v>3.9199999999999999E-2</v>
      </c>
      <c r="Q7465" s="8">
        <v>7.76</v>
      </c>
      <c r="R7465" s="8">
        <v>190.24</v>
      </c>
      <c r="S7465" s="8">
        <v>122.4</v>
      </c>
      <c r="T7465" s="8">
        <v>67.84</v>
      </c>
      <c r="U7465">
        <v>0</v>
      </c>
      <c r="V7465" s="8">
        <v>0</v>
      </c>
      <c r="W7465" s="8">
        <v>0</v>
      </c>
      <c r="X7465" s="8">
        <v>67.84</v>
      </c>
    </row>
    <row r="7466" spans="1:24" x14ac:dyDescent="0.25">
      <c r="A7466" t="s">
        <v>7792</v>
      </c>
      <c r="B7466" s="1">
        <v>46147</v>
      </c>
      <c r="C7466" t="s">
        <v>472</v>
      </c>
      <c r="D7466" t="s">
        <v>473</v>
      </c>
      <c r="E7466" t="s">
        <v>71</v>
      </c>
      <c r="F7466" t="s">
        <v>54</v>
      </c>
      <c r="G7466" t="s">
        <v>165</v>
      </c>
      <c r="H7466" t="s">
        <v>166</v>
      </c>
      <c r="I7466" t="s">
        <v>112</v>
      </c>
      <c r="J7466" t="s">
        <v>113</v>
      </c>
      <c r="K7466" t="s">
        <v>42</v>
      </c>
      <c r="L7466" s="13">
        <v>8.5</v>
      </c>
      <c r="M7466" s="8">
        <v>2.8</v>
      </c>
      <c r="N7466">
        <v>96</v>
      </c>
      <c r="O7466" s="8">
        <v>816</v>
      </c>
      <c r="P7466" s="14">
        <v>5.7999999999999996E-3</v>
      </c>
      <c r="Q7466" s="8">
        <v>4.7300000000000004</v>
      </c>
      <c r="R7466" s="8">
        <v>811.27</v>
      </c>
      <c r="S7466" s="8">
        <v>268.8</v>
      </c>
      <c r="T7466" s="8">
        <v>542.47</v>
      </c>
      <c r="U7466">
        <v>0</v>
      </c>
      <c r="V7466" s="8">
        <v>0</v>
      </c>
      <c r="W7466" s="8">
        <v>0</v>
      </c>
      <c r="X7466" s="8">
        <v>542.47</v>
      </c>
    </row>
    <row r="7467" spans="1:24" x14ac:dyDescent="0.25">
      <c r="A7467" t="s">
        <v>7793</v>
      </c>
      <c r="B7467" s="1">
        <v>45371</v>
      </c>
      <c r="C7467" t="s">
        <v>528</v>
      </c>
      <c r="D7467" t="s">
        <v>529</v>
      </c>
      <c r="E7467" t="s">
        <v>27</v>
      </c>
      <c r="F7467" t="s">
        <v>54</v>
      </c>
      <c r="G7467" t="s">
        <v>38</v>
      </c>
      <c r="H7467" t="s">
        <v>39</v>
      </c>
      <c r="I7467" t="s">
        <v>40</v>
      </c>
      <c r="J7467" t="s">
        <v>41</v>
      </c>
      <c r="K7467" t="s">
        <v>42</v>
      </c>
      <c r="L7467" s="13">
        <v>14.5</v>
      </c>
      <c r="M7467" s="8">
        <v>4.2</v>
      </c>
      <c r="N7467">
        <v>57</v>
      </c>
      <c r="O7467" s="8">
        <v>826.5</v>
      </c>
      <c r="P7467" s="14">
        <v>1.0699999999999999E-2</v>
      </c>
      <c r="Q7467" s="8">
        <v>8.84</v>
      </c>
      <c r="R7467" s="8">
        <v>817.66</v>
      </c>
      <c r="S7467" s="8">
        <v>239.4</v>
      </c>
      <c r="T7467" s="8">
        <v>578.26</v>
      </c>
      <c r="U7467">
        <v>0</v>
      </c>
      <c r="V7467" s="8">
        <v>0</v>
      </c>
      <c r="W7467" s="8">
        <v>0</v>
      </c>
      <c r="X7467" s="8">
        <v>578.26</v>
      </c>
    </row>
    <row r="7468" spans="1:24" x14ac:dyDescent="0.25">
      <c r="A7468" t="s">
        <v>7794</v>
      </c>
      <c r="B7468" s="1">
        <v>45821</v>
      </c>
      <c r="C7468" t="s">
        <v>244</v>
      </c>
      <c r="D7468" t="s">
        <v>245</v>
      </c>
      <c r="E7468" t="s">
        <v>53</v>
      </c>
      <c r="F7468" t="s">
        <v>46</v>
      </c>
      <c r="G7468" t="s">
        <v>55</v>
      </c>
      <c r="H7468" t="s">
        <v>56</v>
      </c>
      <c r="I7468" t="s">
        <v>57</v>
      </c>
      <c r="J7468" t="s">
        <v>58</v>
      </c>
      <c r="K7468" t="s">
        <v>59</v>
      </c>
      <c r="L7468" s="13">
        <v>10.5</v>
      </c>
      <c r="M7468" s="8">
        <v>7.5</v>
      </c>
      <c r="N7468">
        <v>10</v>
      </c>
      <c r="O7468" s="8">
        <v>105</v>
      </c>
      <c r="P7468" s="14">
        <v>0.24299999999999999</v>
      </c>
      <c r="Q7468" s="8">
        <v>25.52</v>
      </c>
      <c r="R7468" s="8">
        <v>79.48</v>
      </c>
      <c r="S7468" s="8">
        <v>75</v>
      </c>
      <c r="T7468" s="8">
        <v>4.4800000000000004</v>
      </c>
      <c r="U7468">
        <v>0</v>
      </c>
      <c r="V7468" s="8">
        <v>0</v>
      </c>
      <c r="W7468" s="8">
        <v>0</v>
      </c>
      <c r="X7468" s="8">
        <v>4.4800000000000004</v>
      </c>
    </row>
    <row r="7469" spans="1:24" x14ac:dyDescent="0.25">
      <c r="A7469" t="s">
        <v>7795</v>
      </c>
      <c r="B7469" s="1">
        <v>45549</v>
      </c>
      <c r="C7469" t="s">
        <v>226</v>
      </c>
      <c r="D7469" t="s">
        <v>227</v>
      </c>
      <c r="E7469" t="s">
        <v>27</v>
      </c>
      <c r="F7469" t="s">
        <v>54</v>
      </c>
      <c r="G7469" t="s">
        <v>38</v>
      </c>
      <c r="H7469" t="s">
        <v>39</v>
      </c>
      <c r="I7469" t="s">
        <v>185</v>
      </c>
      <c r="J7469" t="s">
        <v>186</v>
      </c>
      <c r="K7469" t="s">
        <v>59</v>
      </c>
      <c r="L7469" s="13">
        <v>4.9000000000000004</v>
      </c>
      <c r="M7469" s="8">
        <v>3.1</v>
      </c>
      <c r="N7469">
        <v>30</v>
      </c>
      <c r="O7469" s="8">
        <v>147</v>
      </c>
      <c r="P7469" s="14">
        <v>1.6799999999999999E-2</v>
      </c>
      <c r="Q7469" s="8">
        <v>2.4700000000000002</v>
      </c>
      <c r="R7469" s="8">
        <v>144.53</v>
      </c>
      <c r="S7469" s="8">
        <v>93</v>
      </c>
      <c r="T7469" s="8">
        <v>51.53</v>
      </c>
      <c r="U7469">
        <v>0</v>
      </c>
      <c r="V7469" s="8">
        <v>0</v>
      </c>
      <c r="W7469" s="8">
        <v>0</v>
      </c>
      <c r="X7469" s="8">
        <v>51.53</v>
      </c>
    </row>
    <row r="7470" spans="1:24" x14ac:dyDescent="0.25">
      <c r="A7470" t="s">
        <v>7796</v>
      </c>
      <c r="B7470" s="1">
        <v>45677</v>
      </c>
      <c r="C7470" t="s">
        <v>258</v>
      </c>
      <c r="D7470" t="s">
        <v>259</v>
      </c>
      <c r="E7470" t="s">
        <v>71</v>
      </c>
      <c r="F7470" t="s">
        <v>28</v>
      </c>
      <c r="G7470" t="s">
        <v>165</v>
      </c>
      <c r="H7470" t="s">
        <v>166</v>
      </c>
      <c r="I7470" t="s">
        <v>117</v>
      </c>
      <c r="J7470" t="s">
        <v>118</v>
      </c>
      <c r="K7470" t="s">
        <v>59</v>
      </c>
      <c r="L7470" s="13">
        <v>6</v>
      </c>
      <c r="M7470" s="8">
        <v>4.2</v>
      </c>
      <c r="N7470">
        <v>401</v>
      </c>
      <c r="O7470" s="8">
        <v>2406</v>
      </c>
      <c r="P7470" s="14">
        <v>1.2699999999999999E-2</v>
      </c>
      <c r="Q7470" s="8">
        <v>30.56</v>
      </c>
      <c r="R7470" s="8">
        <v>2375.44</v>
      </c>
      <c r="S7470" s="8">
        <v>1684.2</v>
      </c>
      <c r="T7470" s="8">
        <v>691.24</v>
      </c>
      <c r="U7470">
        <v>213</v>
      </c>
      <c r="V7470" s="8">
        <v>1261.77</v>
      </c>
      <c r="W7470" s="8">
        <v>1001.1</v>
      </c>
      <c r="X7470" s="8">
        <v>-309.86</v>
      </c>
    </row>
    <row r="7471" spans="1:24" x14ac:dyDescent="0.25">
      <c r="A7471" t="s">
        <v>7797</v>
      </c>
      <c r="B7471" s="1">
        <v>46221</v>
      </c>
      <c r="C7471" t="s">
        <v>420</v>
      </c>
      <c r="D7471" t="s">
        <v>421</v>
      </c>
      <c r="E7471" t="s">
        <v>150</v>
      </c>
      <c r="F7471" t="s">
        <v>89</v>
      </c>
      <c r="G7471" t="s">
        <v>151</v>
      </c>
      <c r="H7471" t="s">
        <v>152</v>
      </c>
      <c r="I7471" t="s">
        <v>156</v>
      </c>
      <c r="J7471" t="s">
        <v>157</v>
      </c>
      <c r="K7471" t="s">
        <v>42</v>
      </c>
      <c r="L7471" s="13">
        <v>6.2</v>
      </c>
      <c r="M7471" s="8">
        <v>1.9</v>
      </c>
      <c r="N7471">
        <v>300</v>
      </c>
      <c r="O7471" s="8">
        <v>1860</v>
      </c>
      <c r="P7471" s="14">
        <v>0.25240000000000001</v>
      </c>
      <c r="Q7471" s="8">
        <v>469.46</v>
      </c>
      <c r="R7471" s="8">
        <v>1390.54</v>
      </c>
      <c r="S7471" s="8">
        <v>570</v>
      </c>
      <c r="T7471" s="8">
        <v>820.54</v>
      </c>
      <c r="U7471">
        <v>0</v>
      </c>
      <c r="V7471" s="8">
        <v>0</v>
      </c>
      <c r="W7471" s="8">
        <v>0</v>
      </c>
      <c r="X7471" s="8">
        <v>820.54</v>
      </c>
    </row>
    <row r="7472" spans="1:24" x14ac:dyDescent="0.25">
      <c r="A7472" t="s">
        <v>7798</v>
      </c>
      <c r="B7472" s="1">
        <v>45520</v>
      </c>
      <c r="C7472" t="s">
        <v>102</v>
      </c>
      <c r="D7472" t="s">
        <v>103</v>
      </c>
      <c r="E7472" t="s">
        <v>27</v>
      </c>
      <c r="F7472" t="s">
        <v>54</v>
      </c>
      <c r="G7472" t="s">
        <v>29</v>
      </c>
      <c r="H7472" t="s">
        <v>30</v>
      </c>
      <c r="I7472" t="s">
        <v>185</v>
      </c>
      <c r="J7472" t="s">
        <v>186</v>
      </c>
      <c r="K7472" t="s">
        <v>59</v>
      </c>
      <c r="L7472" s="13">
        <v>4.9000000000000004</v>
      </c>
      <c r="M7472" s="8">
        <v>3.1</v>
      </c>
      <c r="N7472">
        <v>27</v>
      </c>
      <c r="O7472" s="8">
        <v>132.30000000000001</v>
      </c>
      <c r="P7472" s="14">
        <v>4.0000000000000001E-3</v>
      </c>
      <c r="Q7472" s="8">
        <v>0.53</v>
      </c>
      <c r="R7472" s="8">
        <v>131.77000000000001</v>
      </c>
      <c r="S7472" s="8">
        <v>83.7</v>
      </c>
      <c r="T7472" s="8">
        <v>48.07</v>
      </c>
      <c r="U7472">
        <v>0</v>
      </c>
      <c r="V7472" s="8">
        <v>0</v>
      </c>
      <c r="W7472" s="8">
        <v>0</v>
      </c>
      <c r="X7472" s="8">
        <v>48.07</v>
      </c>
    </row>
    <row r="7473" spans="1:24" x14ac:dyDescent="0.25">
      <c r="A7473" t="s">
        <v>7799</v>
      </c>
      <c r="B7473" s="1">
        <v>45820</v>
      </c>
      <c r="C7473" t="s">
        <v>763</v>
      </c>
      <c r="D7473" t="s">
        <v>764</v>
      </c>
      <c r="E7473" t="s">
        <v>71</v>
      </c>
      <c r="F7473" t="s">
        <v>46</v>
      </c>
      <c r="G7473" t="s">
        <v>72</v>
      </c>
      <c r="H7473" t="s">
        <v>73</v>
      </c>
      <c r="I7473" t="s">
        <v>31</v>
      </c>
      <c r="J7473" t="s">
        <v>32</v>
      </c>
      <c r="K7473" t="s">
        <v>33</v>
      </c>
      <c r="L7473" s="13">
        <v>5.8</v>
      </c>
      <c r="M7473" s="8">
        <v>2.7</v>
      </c>
      <c r="N7473">
        <v>25</v>
      </c>
      <c r="O7473" s="8">
        <v>145</v>
      </c>
      <c r="P7473" s="14">
        <v>0.4577</v>
      </c>
      <c r="Q7473" s="8">
        <v>66.37</v>
      </c>
      <c r="R7473" s="8">
        <v>78.63</v>
      </c>
      <c r="S7473" s="8">
        <v>67.5</v>
      </c>
      <c r="T7473" s="8">
        <v>11.13</v>
      </c>
      <c r="U7473">
        <v>0</v>
      </c>
      <c r="V7473" s="8">
        <v>0</v>
      </c>
      <c r="W7473" s="8">
        <v>0</v>
      </c>
      <c r="X7473" s="8">
        <v>11.13</v>
      </c>
    </row>
    <row r="7474" spans="1:24" x14ac:dyDescent="0.25">
      <c r="A7474" t="s">
        <v>7800</v>
      </c>
      <c r="B7474" s="1">
        <v>45707</v>
      </c>
      <c r="C7474" t="s">
        <v>455</v>
      </c>
      <c r="D7474" t="s">
        <v>456</v>
      </c>
      <c r="E7474" t="s">
        <v>71</v>
      </c>
      <c r="F7474" t="s">
        <v>89</v>
      </c>
      <c r="G7474" t="s">
        <v>165</v>
      </c>
      <c r="H7474" t="s">
        <v>166</v>
      </c>
      <c r="I7474" t="s">
        <v>40</v>
      </c>
      <c r="J7474" t="s">
        <v>41</v>
      </c>
      <c r="K7474" t="s">
        <v>42</v>
      </c>
      <c r="L7474" s="13">
        <v>14.5</v>
      </c>
      <c r="M7474" s="8">
        <v>4.2</v>
      </c>
      <c r="N7474">
        <v>43</v>
      </c>
      <c r="O7474" s="8">
        <v>623.5</v>
      </c>
      <c r="P7474" s="14">
        <v>0.1661</v>
      </c>
      <c r="Q7474" s="8">
        <v>103.56</v>
      </c>
      <c r="R7474" s="8">
        <v>519.94000000000005</v>
      </c>
      <c r="S7474" s="8">
        <v>180.6</v>
      </c>
      <c r="T7474" s="8">
        <v>339.34</v>
      </c>
      <c r="U7474">
        <v>0</v>
      </c>
      <c r="V7474" s="8">
        <v>0</v>
      </c>
      <c r="W7474" s="8">
        <v>0</v>
      </c>
      <c r="X7474" s="8">
        <v>339.34</v>
      </c>
    </row>
    <row r="7475" spans="1:24" x14ac:dyDescent="0.25">
      <c r="A7475" t="s">
        <v>7801</v>
      </c>
      <c r="B7475" s="1">
        <v>45653</v>
      </c>
      <c r="C7475" t="s">
        <v>241</v>
      </c>
      <c r="D7475" t="s">
        <v>242</v>
      </c>
      <c r="E7475" t="s">
        <v>71</v>
      </c>
      <c r="F7475" t="s">
        <v>89</v>
      </c>
      <c r="G7475" t="s">
        <v>165</v>
      </c>
      <c r="H7475" t="s">
        <v>166</v>
      </c>
      <c r="I7475" t="s">
        <v>99</v>
      </c>
      <c r="J7475" t="s">
        <v>100</v>
      </c>
      <c r="K7475" t="s">
        <v>49</v>
      </c>
      <c r="L7475" s="13">
        <v>3.8</v>
      </c>
      <c r="M7475" s="8">
        <v>2.6</v>
      </c>
      <c r="N7475">
        <v>209</v>
      </c>
      <c r="O7475" s="8">
        <v>794.2</v>
      </c>
      <c r="P7475" s="14">
        <v>0.14979999999999999</v>
      </c>
      <c r="Q7475" s="8">
        <v>118.97</v>
      </c>
      <c r="R7475" s="8">
        <v>675.23</v>
      </c>
      <c r="S7475" s="8">
        <v>543.4</v>
      </c>
      <c r="T7475" s="8">
        <v>131.83000000000001</v>
      </c>
      <c r="U7475">
        <v>0</v>
      </c>
      <c r="V7475" s="8">
        <v>0</v>
      </c>
      <c r="W7475" s="8">
        <v>0</v>
      </c>
      <c r="X7475" s="8">
        <v>131.83000000000001</v>
      </c>
    </row>
    <row r="7476" spans="1:24" x14ac:dyDescent="0.25">
      <c r="A7476" t="s">
        <v>7802</v>
      </c>
      <c r="B7476" s="1">
        <v>46128</v>
      </c>
      <c r="C7476" t="s">
        <v>345</v>
      </c>
      <c r="D7476" t="s">
        <v>346</v>
      </c>
      <c r="E7476" t="s">
        <v>71</v>
      </c>
      <c r="F7476" t="s">
        <v>28</v>
      </c>
      <c r="G7476" t="s">
        <v>165</v>
      </c>
      <c r="H7476" t="s">
        <v>166</v>
      </c>
      <c r="I7476" t="s">
        <v>130</v>
      </c>
      <c r="J7476" t="s">
        <v>131</v>
      </c>
      <c r="K7476" t="s">
        <v>42</v>
      </c>
      <c r="L7476" s="13">
        <v>4.8</v>
      </c>
      <c r="M7476" s="8">
        <v>1.4</v>
      </c>
      <c r="N7476">
        <v>338</v>
      </c>
      <c r="O7476" s="8">
        <v>1622.4</v>
      </c>
      <c r="P7476" s="14">
        <v>0.10440000000000001</v>
      </c>
      <c r="Q7476" s="8">
        <v>169.38</v>
      </c>
      <c r="R7476" s="8">
        <v>1453.02</v>
      </c>
      <c r="S7476" s="8">
        <v>473.2</v>
      </c>
      <c r="T7476" s="8">
        <v>979.82</v>
      </c>
      <c r="U7476">
        <v>0</v>
      </c>
      <c r="V7476" s="8">
        <v>0</v>
      </c>
      <c r="W7476" s="8">
        <v>0</v>
      </c>
      <c r="X7476" s="8">
        <v>979.82</v>
      </c>
    </row>
    <row r="7477" spans="1:24" x14ac:dyDescent="0.25">
      <c r="A7477" t="s">
        <v>7803</v>
      </c>
      <c r="B7477" s="1">
        <v>46180</v>
      </c>
      <c r="C7477" t="s">
        <v>584</v>
      </c>
      <c r="D7477" t="s">
        <v>585</v>
      </c>
      <c r="E7477" t="s">
        <v>27</v>
      </c>
      <c r="F7477" t="s">
        <v>37</v>
      </c>
      <c r="G7477" t="s">
        <v>29</v>
      </c>
      <c r="H7477" t="s">
        <v>30</v>
      </c>
      <c r="I7477" t="s">
        <v>104</v>
      </c>
      <c r="J7477" t="s">
        <v>105</v>
      </c>
      <c r="K7477" t="s">
        <v>49</v>
      </c>
      <c r="L7477" s="13">
        <v>4.2</v>
      </c>
      <c r="M7477" s="8">
        <v>2.8</v>
      </c>
      <c r="N7477">
        <v>8</v>
      </c>
      <c r="O7477" s="8">
        <v>33.6</v>
      </c>
      <c r="P7477" s="14">
        <v>1.4500000000000001E-2</v>
      </c>
      <c r="Q7477" s="8">
        <v>0.49</v>
      </c>
      <c r="R7477" s="8">
        <v>33.11</v>
      </c>
      <c r="S7477" s="8">
        <v>22.4</v>
      </c>
      <c r="T7477" s="8">
        <v>10.71</v>
      </c>
      <c r="U7477">
        <v>0</v>
      </c>
      <c r="V7477" s="8">
        <v>0</v>
      </c>
      <c r="W7477" s="8">
        <v>0</v>
      </c>
      <c r="X7477" s="8">
        <v>10.71</v>
      </c>
    </row>
    <row r="7478" spans="1:24" x14ac:dyDescent="0.25">
      <c r="A7478" t="s">
        <v>7804</v>
      </c>
      <c r="B7478" s="1">
        <v>45645</v>
      </c>
      <c r="C7478" t="s">
        <v>475</v>
      </c>
      <c r="D7478" t="s">
        <v>476</v>
      </c>
      <c r="E7478" t="s">
        <v>63</v>
      </c>
      <c r="F7478" t="s">
        <v>37</v>
      </c>
      <c r="G7478" t="s">
        <v>64</v>
      </c>
      <c r="H7478" t="s">
        <v>65</v>
      </c>
      <c r="I7478" t="s">
        <v>127</v>
      </c>
      <c r="J7478" t="s">
        <v>128</v>
      </c>
      <c r="K7478" t="s">
        <v>33</v>
      </c>
      <c r="L7478" s="13">
        <v>7.2</v>
      </c>
      <c r="M7478" s="8">
        <v>3.6</v>
      </c>
      <c r="N7478">
        <v>13</v>
      </c>
      <c r="O7478" s="8">
        <v>93.6</v>
      </c>
      <c r="P7478" s="14">
        <v>4.1000000000000003E-3</v>
      </c>
      <c r="Q7478" s="8">
        <v>0.38</v>
      </c>
      <c r="R7478" s="8">
        <v>93.22</v>
      </c>
      <c r="S7478" s="8">
        <v>46.8</v>
      </c>
      <c r="T7478" s="8">
        <v>46.42</v>
      </c>
      <c r="U7478">
        <v>5</v>
      </c>
      <c r="V7478" s="8">
        <v>35.85</v>
      </c>
      <c r="W7478" s="8">
        <v>20.5</v>
      </c>
      <c r="X7478" s="8">
        <v>25.92</v>
      </c>
    </row>
    <row r="7479" spans="1:24" x14ac:dyDescent="0.25">
      <c r="A7479" t="s">
        <v>7805</v>
      </c>
      <c r="B7479" s="1">
        <v>45790</v>
      </c>
      <c r="C7479" t="s">
        <v>328</v>
      </c>
      <c r="D7479" t="s">
        <v>329</v>
      </c>
      <c r="E7479" t="s">
        <v>71</v>
      </c>
      <c r="F7479" t="s">
        <v>54</v>
      </c>
      <c r="G7479" t="s">
        <v>165</v>
      </c>
      <c r="H7479" t="s">
        <v>166</v>
      </c>
      <c r="I7479" t="s">
        <v>130</v>
      </c>
      <c r="J7479" t="s">
        <v>131</v>
      </c>
      <c r="K7479" t="s">
        <v>42</v>
      </c>
      <c r="L7479" s="13">
        <v>4.8</v>
      </c>
      <c r="M7479" s="8">
        <v>1.4</v>
      </c>
      <c r="N7479">
        <v>29</v>
      </c>
      <c r="O7479" s="8">
        <v>139.19999999999999</v>
      </c>
      <c r="P7479" s="14">
        <v>1.95E-2</v>
      </c>
      <c r="Q7479" s="8">
        <v>2.71</v>
      </c>
      <c r="R7479" s="8">
        <v>136.49</v>
      </c>
      <c r="S7479" s="8">
        <v>40.6</v>
      </c>
      <c r="T7479" s="8">
        <v>95.89</v>
      </c>
      <c r="U7479">
        <v>0</v>
      </c>
      <c r="V7479" s="8">
        <v>0</v>
      </c>
      <c r="W7479" s="8">
        <v>0</v>
      </c>
      <c r="X7479" s="8">
        <v>95.89</v>
      </c>
    </row>
    <row r="7480" spans="1:24" x14ac:dyDescent="0.25">
      <c r="A7480" t="s">
        <v>7806</v>
      </c>
      <c r="B7480" s="1">
        <v>46103</v>
      </c>
      <c r="C7480" t="s">
        <v>551</v>
      </c>
      <c r="D7480" t="s">
        <v>552</v>
      </c>
      <c r="E7480" t="s">
        <v>27</v>
      </c>
      <c r="F7480" t="s">
        <v>54</v>
      </c>
      <c r="G7480" t="s">
        <v>29</v>
      </c>
      <c r="H7480" t="s">
        <v>30</v>
      </c>
      <c r="I7480" t="s">
        <v>144</v>
      </c>
      <c r="J7480" t="s">
        <v>145</v>
      </c>
      <c r="K7480" t="s">
        <v>33</v>
      </c>
      <c r="L7480" s="13">
        <v>12</v>
      </c>
      <c r="M7480" s="8">
        <v>6.5</v>
      </c>
      <c r="N7480">
        <v>21</v>
      </c>
      <c r="O7480" s="8">
        <v>252</v>
      </c>
      <c r="P7480" s="14">
        <v>0.40710000000000002</v>
      </c>
      <c r="Q7480" s="8">
        <v>102.59</v>
      </c>
      <c r="R7480" s="8">
        <v>149.41</v>
      </c>
      <c r="S7480" s="8">
        <v>136.5</v>
      </c>
      <c r="T7480" s="8">
        <v>12.91</v>
      </c>
      <c r="U7480">
        <v>0</v>
      </c>
      <c r="V7480" s="8">
        <v>0</v>
      </c>
      <c r="W7480" s="8">
        <v>0</v>
      </c>
      <c r="X7480" s="8">
        <v>12.91</v>
      </c>
    </row>
    <row r="7481" spans="1:24" x14ac:dyDescent="0.25">
      <c r="A7481" t="s">
        <v>7807</v>
      </c>
      <c r="B7481" s="1">
        <v>45785</v>
      </c>
      <c r="C7481" t="s">
        <v>386</v>
      </c>
      <c r="D7481" t="s">
        <v>387</v>
      </c>
      <c r="E7481" t="s">
        <v>27</v>
      </c>
      <c r="F7481" t="s">
        <v>54</v>
      </c>
      <c r="G7481" t="s">
        <v>38</v>
      </c>
      <c r="H7481" t="s">
        <v>39</v>
      </c>
      <c r="I7481" t="s">
        <v>117</v>
      </c>
      <c r="J7481" t="s">
        <v>118</v>
      </c>
      <c r="K7481" t="s">
        <v>59</v>
      </c>
      <c r="L7481" s="13">
        <v>6</v>
      </c>
      <c r="M7481" s="8">
        <v>4.2</v>
      </c>
      <c r="N7481">
        <v>15</v>
      </c>
      <c r="O7481" s="8">
        <v>90</v>
      </c>
      <c r="P7481" s="14">
        <v>2.3900000000000001E-2</v>
      </c>
      <c r="Q7481" s="8">
        <v>2.15</v>
      </c>
      <c r="R7481" s="8">
        <v>87.85</v>
      </c>
      <c r="S7481" s="8">
        <v>63</v>
      </c>
      <c r="T7481" s="8">
        <v>24.85</v>
      </c>
      <c r="U7481">
        <v>0</v>
      </c>
      <c r="V7481" s="8">
        <v>0</v>
      </c>
      <c r="W7481" s="8">
        <v>0</v>
      </c>
      <c r="X7481" s="8">
        <v>24.85</v>
      </c>
    </row>
    <row r="7482" spans="1:24" x14ac:dyDescent="0.25">
      <c r="A7482" t="s">
        <v>7808</v>
      </c>
      <c r="B7482" s="1">
        <v>46200</v>
      </c>
      <c r="C7482" t="s">
        <v>528</v>
      </c>
      <c r="D7482" t="s">
        <v>529</v>
      </c>
      <c r="E7482" t="s">
        <v>27</v>
      </c>
      <c r="F7482" t="s">
        <v>54</v>
      </c>
      <c r="G7482" t="s">
        <v>38</v>
      </c>
      <c r="H7482" t="s">
        <v>39</v>
      </c>
      <c r="I7482" t="s">
        <v>156</v>
      </c>
      <c r="J7482" t="s">
        <v>157</v>
      </c>
      <c r="K7482" t="s">
        <v>42</v>
      </c>
      <c r="L7482" s="13">
        <v>6.2</v>
      </c>
      <c r="M7482" s="8">
        <v>1.9</v>
      </c>
      <c r="N7482">
        <v>215</v>
      </c>
      <c r="O7482" s="8">
        <v>1333</v>
      </c>
      <c r="P7482" s="14">
        <v>1.5E-3</v>
      </c>
      <c r="Q7482" s="8">
        <v>2</v>
      </c>
      <c r="R7482" s="8">
        <v>1331</v>
      </c>
      <c r="S7482" s="8">
        <v>408.5</v>
      </c>
      <c r="T7482" s="8">
        <v>922.5</v>
      </c>
      <c r="U7482">
        <v>78</v>
      </c>
      <c r="V7482" s="8">
        <v>482.87</v>
      </c>
      <c r="W7482" s="8">
        <v>187.2</v>
      </c>
      <c r="X7482" s="8">
        <v>735.3</v>
      </c>
    </row>
    <row r="7483" spans="1:24" x14ac:dyDescent="0.25">
      <c r="A7483" t="s">
        <v>7809</v>
      </c>
      <c r="B7483" s="1">
        <v>45910</v>
      </c>
      <c r="C7483" t="s">
        <v>508</v>
      </c>
      <c r="D7483" t="s">
        <v>509</v>
      </c>
      <c r="E7483" t="s">
        <v>27</v>
      </c>
      <c r="F7483" t="s">
        <v>89</v>
      </c>
      <c r="G7483" t="s">
        <v>38</v>
      </c>
      <c r="H7483" t="s">
        <v>39</v>
      </c>
      <c r="I7483" t="s">
        <v>117</v>
      </c>
      <c r="J7483" t="s">
        <v>118</v>
      </c>
      <c r="K7483" t="s">
        <v>59</v>
      </c>
      <c r="L7483" s="13">
        <v>6</v>
      </c>
      <c r="M7483" s="8">
        <v>4.2</v>
      </c>
      <c r="N7483">
        <v>190</v>
      </c>
      <c r="O7483" s="8">
        <v>1140</v>
      </c>
      <c r="P7483" s="14">
        <v>5.7500000000000002E-2</v>
      </c>
      <c r="Q7483" s="8">
        <v>65.55</v>
      </c>
      <c r="R7483" s="8">
        <v>1074.45</v>
      </c>
      <c r="S7483" s="8">
        <v>798</v>
      </c>
      <c r="T7483" s="8">
        <v>276.45</v>
      </c>
      <c r="U7483">
        <v>0</v>
      </c>
      <c r="V7483" s="8">
        <v>0</v>
      </c>
      <c r="W7483" s="8">
        <v>0</v>
      </c>
      <c r="X7483" s="8">
        <v>276.45</v>
      </c>
    </row>
    <row r="7484" spans="1:24" x14ac:dyDescent="0.25">
      <c r="A7484" t="s">
        <v>7810</v>
      </c>
      <c r="B7484" s="1">
        <v>45298</v>
      </c>
      <c r="C7484" t="s">
        <v>77</v>
      </c>
      <c r="D7484" t="s">
        <v>78</v>
      </c>
      <c r="E7484" t="s">
        <v>63</v>
      </c>
      <c r="F7484" t="s">
        <v>37</v>
      </c>
      <c r="G7484" t="s">
        <v>64</v>
      </c>
      <c r="H7484" t="s">
        <v>65</v>
      </c>
      <c r="I7484" t="s">
        <v>84</v>
      </c>
      <c r="J7484" t="s">
        <v>85</v>
      </c>
      <c r="K7484" t="s">
        <v>42</v>
      </c>
      <c r="L7484" s="13">
        <v>9.9</v>
      </c>
      <c r="M7484" s="8">
        <v>3.1</v>
      </c>
      <c r="N7484">
        <v>6</v>
      </c>
      <c r="O7484" s="8">
        <v>59.4</v>
      </c>
      <c r="P7484" s="14">
        <v>3.3700000000000001E-2</v>
      </c>
      <c r="Q7484" s="8">
        <v>2</v>
      </c>
      <c r="R7484" s="8">
        <v>57.4</v>
      </c>
      <c r="S7484" s="8">
        <v>18.600000000000001</v>
      </c>
      <c r="T7484" s="8">
        <v>38.799999999999997</v>
      </c>
      <c r="U7484">
        <v>0</v>
      </c>
      <c r="V7484" s="8">
        <v>0</v>
      </c>
      <c r="W7484" s="8">
        <v>0</v>
      </c>
      <c r="X7484" s="8">
        <v>38.799999999999997</v>
      </c>
    </row>
    <row r="7485" spans="1:24" x14ac:dyDescent="0.25">
      <c r="A7485" t="s">
        <v>7811</v>
      </c>
      <c r="B7485" s="1">
        <v>45805</v>
      </c>
      <c r="C7485" t="s">
        <v>671</v>
      </c>
      <c r="D7485" t="s">
        <v>672</v>
      </c>
      <c r="E7485" t="s">
        <v>27</v>
      </c>
      <c r="F7485" t="s">
        <v>89</v>
      </c>
      <c r="G7485" t="s">
        <v>29</v>
      </c>
      <c r="H7485" t="s">
        <v>30</v>
      </c>
      <c r="I7485" t="s">
        <v>117</v>
      </c>
      <c r="J7485" t="s">
        <v>118</v>
      </c>
      <c r="K7485" t="s">
        <v>59</v>
      </c>
      <c r="L7485" s="13">
        <v>6</v>
      </c>
      <c r="M7485" s="8">
        <v>4.2</v>
      </c>
      <c r="N7485">
        <v>973</v>
      </c>
      <c r="O7485" s="8">
        <v>5838</v>
      </c>
      <c r="P7485" s="14">
        <v>0.1047</v>
      </c>
      <c r="Q7485" s="8">
        <v>611.24</v>
      </c>
      <c r="R7485" s="8">
        <v>5226.76</v>
      </c>
      <c r="S7485" s="8">
        <v>4086.6</v>
      </c>
      <c r="T7485" s="8">
        <v>1140.1600000000001</v>
      </c>
      <c r="U7485">
        <v>0</v>
      </c>
      <c r="V7485" s="8">
        <v>0</v>
      </c>
      <c r="W7485" s="8">
        <v>0</v>
      </c>
      <c r="X7485" s="8">
        <v>1140.1600000000001</v>
      </c>
    </row>
    <row r="7486" spans="1:24" x14ac:dyDescent="0.25">
      <c r="A7486" t="s">
        <v>7812</v>
      </c>
      <c r="B7486" s="1">
        <v>46195</v>
      </c>
      <c r="C7486" t="s">
        <v>110</v>
      </c>
      <c r="D7486" t="s">
        <v>111</v>
      </c>
      <c r="E7486" t="s">
        <v>27</v>
      </c>
      <c r="F7486" t="s">
        <v>37</v>
      </c>
      <c r="G7486" t="s">
        <v>38</v>
      </c>
      <c r="H7486" t="s">
        <v>39</v>
      </c>
      <c r="I7486" t="s">
        <v>130</v>
      </c>
      <c r="J7486" t="s">
        <v>131</v>
      </c>
      <c r="K7486" t="s">
        <v>42</v>
      </c>
      <c r="L7486" s="13">
        <v>4.8</v>
      </c>
      <c r="M7486" s="8">
        <v>1.4</v>
      </c>
      <c r="N7486">
        <v>12</v>
      </c>
      <c r="O7486" s="8">
        <v>57.6</v>
      </c>
      <c r="P7486" s="14">
        <v>3.3000000000000002E-2</v>
      </c>
      <c r="Q7486" s="8">
        <v>1.9</v>
      </c>
      <c r="R7486" s="8">
        <v>55.7</v>
      </c>
      <c r="S7486" s="8">
        <v>16.8</v>
      </c>
      <c r="T7486" s="8">
        <v>38.9</v>
      </c>
      <c r="U7486">
        <v>0</v>
      </c>
      <c r="V7486" s="8">
        <v>0</v>
      </c>
      <c r="W7486" s="8">
        <v>0</v>
      </c>
      <c r="X7486" s="8">
        <v>38.9</v>
      </c>
    </row>
    <row r="7487" spans="1:24" x14ac:dyDescent="0.25">
      <c r="A7487" t="s">
        <v>7813</v>
      </c>
      <c r="B7487" s="1">
        <v>45434</v>
      </c>
      <c r="C7487" t="s">
        <v>168</v>
      </c>
      <c r="D7487" t="s">
        <v>169</v>
      </c>
      <c r="E7487" t="s">
        <v>63</v>
      </c>
      <c r="F7487" t="s">
        <v>46</v>
      </c>
      <c r="G7487" t="s">
        <v>79</v>
      </c>
      <c r="H7487" t="s">
        <v>80</v>
      </c>
      <c r="I7487" t="s">
        <v>144</v>
      </c>
      <c r="J7487" t="s">
        <v>145</v>
      </c>
      <c r="K7487" t="s">
        <v>33</v>
      </c>
      <c r="L7487" s="13">
        <v>12</v>
      </c>
      <c r="M7487" s="8">
        <v>6.5</v>
      </c>
      <c r="N7487">
        <v>48</v>
      </c>
      <c r="O7487" s="8">
        <v>576</v>
      </c>
      <c r="P7487" s="14">
        <v>0.1895</v>
      </c>
      <c r="Q7487" s="8">
        <v>109.15</v>
      </c>
      <c r="R7487" s="8">
        <v>466.85</v>
      </c>
      <c r="S7487" s="8">
        <v>312</v>
      </c>
      <c r="T7487" s="8">
        <v>154.85</v>
      </c>
      <c r="U7487">
        <v>0</v>
      </c>
      <c r="V7487" s="8">
        <v>0</v>
      </c>
      <c r="W7487" s="8">
        <v>0</v>
      </c>
      <c r="X7487" s="8">
        <v>154.85</v>
      </c>
    </row>
    <row r="7488" spans="1:24" x14ac:dyDescent="0.25">
      <c r="A7488" t="s">
        <v>7814</v>
      </c>
      <c r="B7488" s="1">
        <v>45742</v>
      </c>
      <c r="C7488" t="s">
        <v>220</v>
      </c>
      <c r="D7488" t="s">
        <v>221</v>
      </c>
      <c r="E7488" t="s">
        <v>71</v>
      </c>
      <c r="F7488" t="s">
        <v>28</v>
      </c>
      <c r="G7488" t="s">
        <v>72</v>
      </c>
      <c r="H7488" t="s">
        <v>73</v>
      </c>
      <c r="I7488" t="s">
        <v>74</v>
      </c>
      <c r="J7488" t="s">
        <v>75</v>
      </c>
      <c r="K7488" t="s">
        <v>49</v>
      </c>
      <c r="L7488" s="13">
        <v>11</v>
      </c>
      <c r="M7488" s="8">
        <v>6.8</v>
      </c>
      <c r="N7488">
        <v>303</v>
      </c>
      <c r="O7488" s="8">
        <v>3333</v>
      </c>
      <c r="P7488" s="14">
        <v>5.79E-2</v>
      </c>
      <c r="Q7488" s="8">
        <v>192.98</v>
      </c>
      <c r="R7488" s="8">
        <v>3140.02</v>
      </c>
      <c r="S7488" s="8">
        <v>2060.4</v>
      </c>
      <c r="T7488" s="8">
        <v>1079.6199999999999</v>
      </c>
      <c r="U7488">
        <v>0</v>
      </c>
      <c r="V7488" s="8">
        <v>0</v>
      </c>
      <c r="W7488" s="8">
        <v>0</v>
      </c>
      <c r="X7488" s="8">
        <v>1079.6199999999999</v>
      </c>
    </row>
    <row r="7489" spans="1:24" x14ac:dyDescent="0.25">
      <c r="A7489" t="s">
        <v>7815</v>
      </c>
      <c r="B7489" s="1">
        <v>45461</v>
      </c>
      <c r="C7489" t="s">
        <v>584</v>
      </c>
      <c r="D7489" t="s">
        <v>585</v>
      </c>
      <c r="E7489" t="s">
        <v>27</v>
      </c>
      <c r="F7489" t="s">
        <v>37</v>
      </c>
      <c r="G7489" t="s">
        <v>29</v>
      </c>
      <c r="H7489" t="s">
        <v>30</v>
      </c>
      <c r="I7489" t="s">
        <v>66</v>
      </c>
      <c r="J7489" t="s">
        <v>67</v>
      </c>
      <c r="K7489" t="s">
        <v>33</v>
      </c>
      <c r="L7489" s="13">
        <v>4.5</v>
      </c>
      <c r="M7489" s="8">
        <v>2.1</v>
      </c>
      <c r="N7489">
        <v>11</v>
      </c>
      <c r="O7489" s="8">
        <v>49.5</v>
      </c>
      <c r="P7489" s="14">
        <v>9.7999999999999997E-3</v>
      </c>
      <c r="Q7489" s="8">
        <v>0.49</v>
      </c>
      <c r="R7489" s="8">
        <v>49.01</v>
      </c>
      <c r="S7489" s="8">
        <v>23.1</v>
      </c>
      <c r="T7489" s="8">
        <v>25.91</v>
      </c>
      <c r="U7489">
        <v>0</v>
      </c>
      <c r="V7489" s="8">
        <v>0</v>
      </c>
      <c r="W7489" s="8">
        <v>0</v>
      </c>
      <c r="X7489" s="8">
        <v>25.91</v>
      </c>
    </row>
    <row r="7490" spans="1:24" x14ac:dyDescent="0.25">
      <c r="A7490" t="s">
        <v>7816</v>
      </c>
      <c r="B7490" s="1">
        <v>45527</v>
      </c>
      <c r="C7490" t="s">
        <v>325</v>
      </c>
      <c r="D7490" t="s">
        <v>326</v>
      </c>
      <c r="E7490" t="s">
        <v>27</v>
      </c>
      <c r="F7490" t="s">
        <v>37</v>
      </c>
      <c r="G7490" t="s">
        <v>29</v>
      </c>
      <c r="H7490" t="s">
        <v>30</v>
      </c>
      <c r="I7490" t="s">
        <v>130</v>
      </c>
      <c r="J7490" t="s">
        <v>131</v>
      </c>
      <c r="K7490" t="s">
        <v>42</v>
      </c>
      <c r="L7490" s="13">
        <v>4.8</v>
      </c>
      <c r="M7490" s="8">
        <v>1.4</v>
      </c>
      <c r="N7490">
        <v>17</v>
      </c>
      <c r="O7490" s="8">
        <v>81.599999999999994</v>
      </c>
      <c r="P7490" s="14">
        <v>4.3E-3</v>
      </c>
      <c r="Q7490" s="8">
        <v>0.35</v>
      </c>
      <c r="R7490" s="8">
        <v>81.25</v>
      </c>
      <c r="S7490" s="8">
        <v>23.8</v>
      </c>
      <c r="T7490" s="8">
        <v>57.45</v>
      </c>
      <c r="U7490">
        <v>0</v>
      </c>
      <c r="V7490" s="8">
        <v>0</v>
      </c>
      <c r="W7490" s="8">
        <v>0</v>
      </c>
      <c r="X7490" s="8">
        <v>57.45</v>
      </c>
    </row>
    <row r="7491" spans="1:24" x14ac:dyDescent="0.25">
      <c r="A7491" t="s">
        <v>7817</v>
      </c>
      <c r="B7491" s="1">
        <v>45370</v>
      </c>
      <c r="C7491" t="s">
        <v>394</v>
      </c>
      <c r="D7491" t="s">
        <v>395</v>
      </c>
      <c r="E7491" t="s">
        <v>71</v>
      </c>
      <c r="F7491" t="s">
        <v>37</v>
      </c>
      <c r="G7491" t="s">
        <v>165</v>
      </c>
      <c r="H7491" t="s">
        <v>166</v>
      </c>
      <c r="I7491" t="s">
        <v>185</v>
      </c>
      <c r="J7491" t="s">
        <v>186</v>
      </c>
      <c r="K7491" t="s">
        <v>59</v>
      </c>
      <c r="L7491" s="13">
        <v>4.9000000000000004</v>
      </c>
      <c r="M7491" s="8">
        <v>3.1</v>
      </c>
      <c r="N7491">
        <v>26</v>
      </c>
      <c r="O7491" s="8">
        <v>127.4</v>
      </c>
      <c r="P7491" s="14">
        <v>4.4600000000000001E-2</v>
      </c>
      <c r="Q7491" s="8">
        <v>5.68</v>
      </c>
      <c r="R7491" s="8">
        <v>121.72</v>
      </c>
      <c r="S7491" s="8">
        <v>80.599999999999994</v>
      </c>
      <c r="T7491" s="8">
        <v>41.12</v>
      </c>
      <c r="U7491">
        <v>0</v>
      </c>
      <c r="V7491" s="8">
        <v>0</v>
      </c>
      <c r="W7491" s="8">
        <v>0</v>
      </c>
      <c r="X7491" s="8">
        <v>41.12</v>
      </c>
    </row>
    <row r="7492" spans="1:24" x14ac:dyDescent="0.25">
      <c r="A7492" t="s">
        <v>7818</v>
      </c>
      <c r="B7492" s="1">
        <v>45818</v>
      </c>
      <c r="C7492" t="s">
        <v>340</v>
      </c>
      <c r="D7492" t="s">
        <v>341</v>
      </c>
      <c r="E7492" t="s">
        <v>27</v>
      </c>
      <c r="F7492" t="s">
        <v>54</v>
      </c>
      <c r="G7492" t="s">
        <v>38</v>
      </c>
      <c r="H7492" t="s">
        <v>39</v>
      </c>
      <c r="I7492" t="s">
        <v>40</v>
      </c>
      <c r="J7492" t="s">
        <v>41</v>
      </c>
      <c r="K7492" t="s">
        <v>42</v>
      </c>
      <c r="L7492" s="13">
        <v>14.5</v>
      </c>
      <c r="M7492" s="8">
        <v>4.2</v>
      </c>
      <c r="N7492">
        <v>32</v>
      </c>
      <c r="O7492" s="8">
        <v>464</v>
      </c>
      <c r="P7492" s="14">
        <v>1.55E-2</v>
      </c>
      <c r="Q7492" s="8">
        <v>7.19</v>
      </c>
      <c r="R7492" s="8">
        <v>456.81</v>
      </c>
      <c r="S7492" s="8">
        <v>134.4</v>
      </c>
      <c r="T7492" s="8">
        <v>322.41000000000003</v>
      </c>
      <c r="U7492">
        <v>0</v>
      </c>
      <c r="V7492" s="8">
        <v>0</v>
      </c>
      <c r="W7492" s="8">
        <v>0</v>
      </c>
      <c r="X7492" s="8">
        <v>322.41000000000003</v>
      </c>
    </row>
    <row r="7493" spans="1:24" x14ac:dyDescent="0.25">
      <c r="A7493" t="s">
        <v>7819</v>
      </c>
      <c r="B7493" s="1">
        <v>45950</v>
      </c>
      <c r="C7493" t="s">
        <v>763</v>
      </c>
      <c r="D7493" t="s">
        <v>764</v>
      </c>
      <c r="E7493" t="s">
        <v>71</v>
      </c>
      <c r="F7493" t="s">
        <v>46</v>
      </c>
      <c r="G7493" t="s">
        <v>72</v>
      </c>
      <c r="H7493" t="s">
        <v>73</v>
      </c>
      <c r="I7493" t="s">
        <v>66</v>
      </c>
      <c r="J7493" t="s">
        <v>67</v>
      </c>
      <c r="K7493" t="s">
        <v>33</v>
      </c>
      <c r="L7493" s="13">
        <v>4.5</v>
      </c>
      <c r="M7493" s="8">
        <v>2.1</v>
      </c>
      <c r="N7493">
        <v>27</v>
      </c>
      <c r="O7493" s="8">
        <v>121.5</v>
      </c>
      <c r="P7493" s="14">
        <v>0.17929999999999999</v>
      </c>
      <c r="Q7493" s="8">
        <v>21.78</v>
      </c>
      <c r="R7493" s="8">
        <v>99.72</v>
      </c>
      <c r="S7493" s="8">
        <v>56.7</v>
      </c>
      <c r="T7493" s="8">
        <v>43.02</v>
      </c>
      <c r="U7493">
        <v>0</v>
      </c>
      <c r="V7493" s="8">
        <v>0</v>
      </c>
      <c r="W7493" s="8">
        <v>0</v>
      </c>
      <c r="X7493" s="8">
        <v>43.02</v>
      </c>
    </row>
    <row r="7494" spans="1:24" x14ac:dyDescent="0.25">
      <c r="A7494" t="s">
        <v>7820</v>
      </c>
      <c r="B7494" s="1">
        <v>45579</v>
      </c>
      <c r="C7494" t="s">
        <v>269</v>
      </c>
      <c r="D7494" t="s">
        <v>270</v>
      </c>
      <c r="E7494" t="s">
        <v>27</v>
      </c>
      <c r="F7494" t="s">
        <v>37</v>
      </c>
      <c r="G7494" t="s">
        <v>38</v>
      </c>
      <c r="H7494" t="s">
        <v>39</v>
      </c>
      <c r="I7494" t="s">
        <v>112</v>
      </c>
      <c r="J7494" t="s">
        <v>113</v>
      </c>
      <c r="K7494" t="s">
        <v>42</v>
      </c>
      <c r="L7494" s="13">
        <v>8.5</v>
      </c>
      <c r="M7494" s="8">
        <v>2.8</v>
      </c>
      <c r="N7494">
        <v>6</v>
      </c>
      <c r="O7494" s="8">
        <v>51</v>
      </c>
      <c r="P7494" s="14">
        <v>1.5E-3</v>
      </c>
      <c r="Q7494" s="8">
        <v>0.08</v>
      </c>
      <c r="R7494" s="8">
        <v>50.92</v>
      </c>
      <c r="S7494" s="8">
        <v>16.8</v>
      </c>
      <c r="T7494" s="8">
        <v>34.119999999999997</v>
      </c>
      <c r="U7494">
        <v>0</v>
      </c>
      <c r="V7494" s="8">
        <v>0</v>
      </c>
      <c r="W7494" s="8">
        <v>0</v>
      </c>
      <c r="X7494" s="8">
        <v>34.119999999999997</v>
      </c>
    </row>
    <row r="7495" spans="1:24" x14ac:dyDescent="0.25">
      <c r="A7495" t="s">
        <v>7821</v>
      </c>
      <c r="B7495" s="1">
        <v>45508</v>
      </c>
      <c r="C7495" t="s">
        <v>567</v>
      </c>
      <c r="D7495" t="s">
        <v>568</v>
      </c>
      <c r="E7495" t="s">
        <v>27</v>
      </c>
      <c r="F7495" t="s">
        <v>37</v>
      </c>
      <c r="G7495" t="s">
        <v>38</v>
      </c>
      <c r="H7495" t="s">
        <v>39</v>
      </c>
      <c r="I7495" t="s">
        <v>104</v>
      </c>
      <c r="J7495" t="s">
        <v>105</v>
      </c>
      <c r="K7495" t="s">
        <v>49</v>
      </c>
      <c r="L7495" s="13">
        <v>4.2</v>
      </c>
      <c r="M7495" s="8">
        <v>2.8</v>
      </c>
      <c r="N7495">
        <v>21</v>
      </c>
      <c r="O7495" s="8">
        <v>88.2</v>
      </c>
      <c r="P7495" s="14">
        <v>2.2200000000000001E-2</v>
      </c>
      <c r="Q7495" s="8">
        <v>1.96</v>
      </c>
      <c r="R7495" s="8">
        <v>86.24</v>
      </c>
      <c r="S7495" s="8">
        <v>58.8</v>
      </c>
      <c r="T7495" s="8">
        <v>27.44</v>
      </c>
      <c r="U7495">
        <v>0</v>
      </c>
      <c r="V7495" s="8">
        <v>0</v>
      </c>
      <c r="W7495" s="8">
        <v>0</v>
      </c>
      <c r="X7495" s="8">
        <v>27.44</v>
      </c>
    </row>
    <row r="7496" spans="1:24" x14ac:dyDescent="0.25">
      <c r="A7496" t="s">
        <v>7822</v>
      </c>
      <c r="B7496" s="1">
        <v>45445</v>
      </c>
      <c r="C7496" t="s">
        <v>445</v>
      </c>
      <c r="D7496" t="s">
        <v>446</v>
      </c>
      <c r="E7496" t="s">
        <v>71</v>
      </c>
      <c r="F7496" t="s">
        <v>89</v>
      </c>
      <c r="G7496" t="s">
        <v>72</v>
      </c>
      <c r="H7496" t="s">
        <v>73</v>
      </c>
      <c r="I7496" t="s">
        <v>156</v>
      </c>
      <c r="J7496" t="s">
        <v>157</v>
      </c>
      <c r="K7496" t="s">
        <v>42</v>
      </c>
      <c r="L7496" s="13">
        <v>6.2</v>
      </c>
      <c r="M7496" s="8">
        <v>1.9</v>
      </c>
      <c r="N7496">
        <v>227</v>
      </c>
      <c r="O7496" s="8">
        <v>1407.4</v>
      </c>
      <c r="P7496" s="14">
        <v>0.1031</v>
      </c>
      <c r="Q7496" s="8">
        <v>145.1</v>
      </c>
      <c r="R7496" s="8">
        <v>1262.3</v>
      </c>
      <c r="S7496" s="8">
        <v>431.3</v>
      </c>
      <c r="T7496" s="8">
        <v>831</v>
      </c>
      <c r="U7496">
        <v>0</v>
      </c>
      <c r="V7496" s="8">
        <v>0</v>
      </c>
      <c r="W7496" s="8">
        <v>0</v>
      </c>
      <c r="X7496" s="8">
        <v>831</v>
      </c>
    </row>
    <row r="7497" spans="1:24" x14ac:dyDescent="0.25">
      <c r="A7497" t="s">
        <v>7823</v>
      </c>
      <c r="B7497" s="1">
        <v>45483</v>
      </c>
      <c r="C7497" t="s">
        <v>472</v>
      </c>
      <c r="D7497" t="s">
        <v>473</v>
      </c>
      <c r="E7497" t="s">
        <v>71</v>
      </c>
      <c r="F7497" t="s">
        <v>54</v>
      </c>
      <c r="G7497" t="s">
        <v>165</v>
      </c>
      <c r="H7497" t="s">
        <v>166</v>
      </c>
      <c r="I7497" t="s">
        <v>47</v>
      </c>
      <c r="J7497" t="s">
        <v>48</v>
      </c>
      <c r="K7497" t="s">
        <v>49</v>
      </c>
      <c r="L7497" s="13">
        <v>5</v>
      </c>
      <c r="M7497" s="8">
        <v>3.2</v>
      </c>
      <c r="N7497">
        <v>17</v>
      </c>
      <c r="O7497" s="8">
        <v>85</v>
      </c>
      <c r="P7497" s="14">
        <v>8.6999999999999994E-3</v>
      </c>
      <c r="Q7497" s="8">
        <v>0.74</v>
      </c>
      <c r="R7497" s="8">
        <v>84.26</v>
      </c>
      <c r="S7497" s="8">
        <v>54.4</v>
      </c>
      <c r="T7497" s="8">
        <v>29.86</v>
      </c>
      <c r="U7497">
        <v>0</v>
      </c>
      <c r="V7497" s="8">
        <v>0</v>
      </c>
      <c r="W7497" s="8">
        <v>0</v>
      </c>
      <c r="X7497" s="8">
        <v>29.86</v>
      </c>
    </row>
    <row r="7498" spans="1:24" x14ac:dyDescent="0.25">
      <c r="A7498" t="s">
        <v>7824</v>
      </c>
      <c r="B7498" s="1">
        <v>45453</v>
      </c>
      <c r="C7498" t="s">
        <v>44</v>
      </c>
      <c r="D7498" t="s">
        <v>45</v>
      </c>
      <c r="E7498" t="s">
        <v>27</v>
      </c>
      <c r="F7498" t="s">
        <v>46</v>
      </c>
      <c r="G7498" t="s">
        <v>38</v>
      </c>
      <c r="H7498" t="s">
        <v>39</v>
      </c>
      <c r="I7498" t="s">
        <v>57</v>
      </c>
      <c r="J7498" t="s">
        <v>58</v>
      </c>
      <c r="K7498" t="s">
        <v>59</v>
      </c>
      <c r="L7498" s="13">
        <v>10.5</v>
      </c>
      <c r="M7498" s="8">
        <v>7.5</v>
      </c>
      <c r="N7498">
        <v>5</v>
      </c>
      <c r="O7498" s="8">
        <v>52.5</v>
      </c>
      <c r="P7498" s="14">
        <v>9.2100000000000001E-2</v>
      </c>
      <c r="Q7498" s="8">
        <v>4.84</v>
      </c>
      <c r="R7498" s="8">
        <v>47.66</v>
      </c>
      <c r="S7498" s="8">
        <v>37.5</v>
      </c>
      <c r="T7498" s="8">
        <v>10.16</v>
      </c>
      <c r="U7498">
        <v>0</v>
      </c>
      <c r="V7498" s="8">
        <v>0</v>
      </c>
      <c r="W7498" s="8">
        <v>0</v>
      </c>
      <c r="X7498" s="8">
        <v>10.16</v>
      </c>
    </row>
    <row r="7499" spans="1:24" x14ac:dyDescent="0.25">
      <c r="A7499" t="s">
        <v>7825</v>
      </c>
      <c r="B7499" s="1">
        <v>45662</v>
      </c>
      <c r="C7499" t="s">
        <v>195</v>
      </c>
      <c r="D7499" t="s">
        <v>196</v>
      </c>
      <c r="E7499" t="s">
        <v>150</v>
      </c>
      <c r="F7499" t="s">
        <v>89</v>
      </c>
      <c r="G7499" t="s">
        <v>151</v>
      </c>
      <c r="H7499" t="s">
        <v>152</v>
      </c>
      <c r="I7499" t="s">
        <v>104</v>
      </c>
      <c r="J7499" t="s">
        <v>105</v>
      </c>
      <c r="K7499" t="s">
        <v>49</v>
      </c>
      <c r="L7499" s="13">
        <v>4.2</v>
      </c>
      <c r="M7499" s="8">
        <v>2.8</v>
      </c>
      <c r="N7499">
        <v>167</v>
      </c>
      <c r="O7499" s="8">
        <v>701.4</v>
      </c>
      <c r="P7499" s="14">
        <v>0.16059999999999999</v>
      </c>
      <c r="Q7499" s="8">
        <v>112.64</v>
      </c>
      <c r="R7499" s="8">
        <v>588.76</v>
      </c>
      <c r="S7499" s="8">
        <v>467.6</v>
      </c>
      <c r="T7499" s="8">
        <v>121.16</v>
      </c>
      <c r="U7499">
        <v>0</v>
      </c>
      <c r="V7499" s="8">
        <v>0</v>
      </c>
      <c r="W7499" s="8">
        <v>0</v>
      </c>
      <c r="X7499" s="8">
        <v>121.16</v>
      </c>
    </row>
    <row r="7500" spans="1:24" x14ac:dyDescent="0.25">
      <c r="A7500" t="s">
        <v>7826</v>
      </c>
      <c r="B7500" s="1">
        <v>45908</v>
      </c>
      <c r="C7500" t="s">
        <v>139</v>
      </c>
      <c r="D7500" t="s">
        <v>140</v>
      </c>
      <c r="E7500" t="s">
        <v>63</v>
      </c>
      <c r="F7500" t="s">
        <v>54</v>
      </c>
      <c r="G7500" t="s">
        <v>64</v>
      </c>
      <c r="H7500" t="s">
        <v>65</v>
      </c>
      <c r="I7500" t="s">
        <v>99</v>
      </c>
      <c r="J7500" t="s">
        <v>100</v>
      </c>
      <c r="K7500" t="s">
        <v>49</v>
      </c>
      <c r="L7500" s="13">
        <v>3.8</v>
      </c>
      <c r="M7500" s="8">
        <v>2.6</v>
      </c>
      <c r="N7500">
        <v>46</v>
      </c>
      <c r="O7500" s="8">
        <v>174.8</v>
      </c>
      <c r="P7500" s="14">
        <v>8.5000000000000006E-3</v>
      </c>
      <c r="Q7500" s="8">
        <v>1.49</v>
      </c>
      <c r="R7500" s="8">
        <v>173.31</v>
      </c>
      <c r="S7500" s="8">
        <v>119.6</v>
      </c>
      <c r="T7500" s="8">
        <v>53.71</v>
      </c>
      <c r="U7500">
        <v>0</v>
      </c>
      <c r="V7500" s="8">
        <v>0</v>
      </c>
      <c r="W7500" s="8">
        <v>0</v>
      </c>
      <c r="X7500" s="8">
        <v>53.71</v>
      </c>
    </row>
    <row r="7501" spans="1:24" x14ac:dyDescent="0.25">
      <c r="A7501" t="s">
        <v>7827</v>
      </c>
      <c r="B7501" s="1">
        <v>46026</v>
      </c>
      <c r="C7501" t="s">
        <v>689</v>
      </c>
      <c r="D7501" t="s">
        <v>690</v>
      </c>
      <c r="E7501" t="s">
        <v>27</v>
      </c>
      <c r="F7501" t="s">
        <v>54</v>
      </c>
      <c r="G7501" t="s">
        <v>38</v>
      </c>
      <c r="H7501" t="s">
        <v>39</v>
      </c>
      <c r="I7501" t="s">
        <v>130</v>
      </c>
      <c r="J7501" t="s">
        <v>131</v>
      </c>
      <c r="K7501" t="s">
        <v>42</v>
      </c>
      <c r="L7501" s="13">
        <v>4.8</v>
      </c>
      <c r="M7501" s="8">
        <v>1.4</v>
      </c>
      <c r="N7501">
        <v>15</v>
      </c>
      <c r="O7501" s="8">
        <v>72</v>
      </c>
      <c r="P7501" s="14">
        <v>3.0300000000000001E-2</v>
      </c>
      <c r="Q7501" s="8">
        <v>2.1800000000000002</v>
      </c>
      <c r="R7501" s="8">
        <v>69.819999999999993</v>
      </c>
      <c r="S7501" s="8">
        <v>21</v>
      </c>
      <c r="T7501" s="8">
        <v>48.82</v>
      </c>
      <c r="U7501">
        <v>0</v>
      </c>
      <c r="V7501" s="8">
        <v>0</v>
      </c>
      <c r="W7501" s="8">
        <v>0</v>
      </c>
      <c r="X7501" s="8">
        <v>48.82</v>
      </c>
    </row>
    <row r="7502" spans="1:24" x14ac:dyDescent="0.25">
      <c r="A7502" t="s">
        <v>7828</v>
      </c>
      <c r="B7502" s="1">
        <v>46128</v>
      </c>
      <c r="C7502" t="s">
        <v>168</v>
      </c>
      <c r="D7502" t="s">
        <v>169</v>
      </c>
      <c r="E7502" t="s">
        <v>63</v>
      </c>
      <c r="F7502" t="s">
        <v>46</v>
      </c>
      <c r="G7502" t="s">
        <v>64</v>
      </c>
      <c r="H7502" t="s">
        <v>65</v>
      </c>
      <c r="I7502" t="s">
        <v>66</v>
      </c>
      <c r="J7502" t="s">
        <v>67</v>
      </c>
      <c r="K7502" t="s">
        <v>33</v>
      </c>
      <c r="L7502" s="13">
        <v>4.5</v>
      </c>
      <c r="M7502" s="8">
        <v>2.1</v>
      </c>
      <c r="N7502">
        <v>29</v>
      </c>
      <c r="O7502" s="8">
        <v>130.5</v>
      </c>
      <c r="P7502" s="14">
        <v>0.25280000000000002</v>
      </c>
      <c r="Q7502" s="8">
        <v>32.99</v>
      </c>
      <c r="R7502" s="8">
        <v>97.51</v>
      </c>
      <c r="S7502" s="8">
        <v>60.9</v>
      </c>
      <c r="T7502" s="8">
        <v>36.61</v>
      </c>
      <c r="U7502">
        <v>0</v>
      </c>
      <c r="V7502" s="8">
        <v>0</v>
      </c>
      <c r="W7502" s="8">
        <v>0</v>
      </c>
      <c r="X7502" s="8">
        <v>36.61</v>
      </c>
    </row>
    <row r="7503" spans="1:24" x14ac:dyDescent="0.25">
      <c r="A7503" t="s">
        <v>7829</v>
      </c>
      <c r="B7503" s="1">
        <v>45413</v>
      </c>
      <c r="C7503" t="s">
        <v>472</v>
      </c>
      <c r="D7503" t="s">
        <v>473</v>
      </c>
      <c r="E7503" t="s">
        <v>71</v>
      </c>
      <c r="F7503" t="s">
        <v>54</v>
      </c>
      <c r="G7503" t="s">
        <v>165</v>
      </c>
      <c r="H7503" t="s">
        <v>166</v>
      </c>
      <c r="I7503" t="s">
        <v>47</v>
      </c>
      <c r="J7503" t="s">
        <v>48</v>
      </c>
      <c r="K7503" t="s">
        <v>49</v>
      </c>
      <c r="L7503" s="13">
        <v>5</v>
      </c>
      <c r="M7503" s="8">
        <v>3.2</v>
      </c>
      <c r="N7503">
        <v>30</v>
      </c>
      <c r="O7503" s="8">
        <v>150</v>
      </c>
      <c r="P7503" s="14">
        <v>0.4214</v>
      </c>
      <c r="Q7503" s="8">
        <v>63.21</v>
      </c>
      <c r="R7503" s="8">
        <v>86.79</v>
      </c>
      <c r="S7503" s="8">
        <v>96</v>
      </c>
      <c r="T7503" s="8">
        <v>-9.2100000000000009</v>
      </c>
      <c r="U7503">
        <v>0</v>
      </c>
      <c r="V7503" s="8">
        <v>0</v>
      </c>
      <c r="W7503" s="8">
        <v>0</v>
      </c>
      <c r="X7503" s="8">
        <v>-9.2100000000000009</v>
      </c>
    </row>
    <row r="7504" spans="1:24" x14ac:dyDescent="0.25">
      <c r="A7504" t="s">
        <v>7830</v>
      </c>
      <c r="B7504" s="1">
        <v>45968</v>
      </c>
      <c r="C7504" t="s">
        <v>61</v>
      </c>
      <c r="D7504" t="s">
        <v>62</v>
      </c>
      <c r="E7504" t="s">
        <v>63</v>
      </c>
      <c r="F7504" t="s">
        <v>46</v>
      </c>
      <c r="G7504" t="s">
        <v>79</v>
      </c>
      <c r="H7504" t="s">
        <v>80</v>
      </c>
      <c r="I7504" t="s">
        <v>40</v>
      </c>
      <c r="J7504" t="s">
        <v>41</v>
      </c>
      <c r="K7504" t="s">
        <v>42</v>
      </c>
      <c r="L7504" s="13">
        <v>14.5</v>
      </c>
      <c r="M7504" s="8">
        <v>4.2</v>
      </c>
      <c r="N7504">
        <v>20</v>
      </c>
      <c r="O7504" s="8">
        <v>290</v>
      </c>
      <c r="P7504" s="14">
        <v>4.4400000000000002E-2</v>
      </c>
      <c r="Q7504" s="8">
        <v>12.88</v>
      </c>
      <c r="R7504" s="8">
        <v>277.12</v>
      </c>
      <c r="S7504" s="8">
        <v>84</v>
      </c>
      <c r="T7504" s="8">
        <v>193.12</v>
      </c>
      <c r="U7504">
        <v>0</v>
      </c>
      <c r="V7504" s="8">
        <v>0</v>
      </c>
      <c r="W7504" s="8">
        <v>0</v>
      </c>
      <c r="X7504" s="8">
        <v>193.12</v>
      </c>
    </row>
    <row r="7505" spans="1:24" x14ac:dyDescent="0.25">
      <c r="A7505" t="s">
        <v>7831</v>
      </c>
      <c r="B7505" s="1">
        <v>45527</v>
      </c>
      <c r="C7505" t="s">
        <v>223</v>
      </c>
      <c r="D7505" t="s">
        <v>224</v>
      </c>
      <c r="E7505" t="s">
        <v>27</v>
      </c>
      <c r="F7505" t="s">
        <v>28</v>
      </c>
      <c r="G7505" t="s">
        <v>29</v>
      </c>
      <c r="H7505" t="s">
        <v>30</v>
      </c>
      <c r="I7505" t="s">
        <v>117</v>
      </c>
      <c r="J7505" t="s">
        <v>118</v>
      </c>
      <c r="K7505" t="s">
        <v>59</v>
      </c>
      <c r="L7505" s="13">
        <v>6</v>
      </c>
      <c r="M7505" s="8">
        <v>4.2</v>
      </c>
      <c r="N7505">
        <v>138</v>
      </c>
      <c r="O7505" s="8">
        <v>828</v>
      </c>
      <c r="P7505" s="14">
        <v>0.1053</v>
      </c>
      <c r="Q7505" s="8">
        <v>87.19</v>
      </c>
      <c r="R7505" s="8">
        <v>740.81</v>
      </c>
      <c r="S7505" s="8">
        <v>579.6</v>
      </c>
      <c r="T7505" s="8">
        <v>161.21</v>
      </c>
      <c r="U7505">
        <v>0</v>
      </c>
      <c r="V7505" s="8">
        <v>0</v>
      </c>
      <c r="W7505" s="8">
        <v>0</v>
      </c>
      <c r="X7505" s="8">
        <v>161.21</v>
      </c>
    </row>
    <row r="7506" spans="1:24" x14ac:dyDescent="0.25">
      <c r="A7506" t="s">
        <v>7832</v>
      </c>
      <c r="B7506" s="1">
        <v>45716</v>
      </c>
      <c r="C7506" t="s">
        <v>180</v>
      </c>
      <c r="D7506" t="s">
        <v>181</v>
      </c>
      <c r="E7506" t="s">
        <v>63</v>
      </c>
      <c r="F7506" t="s">
        <v>46</v>
      </c>
      <c r="G7506" t="s">
        <v>64</v>
      </c>
      <c r="H7506" t="s">
        <v>65</v>
      </c>
      <c r="I7506" t="s">
        <v>156</v>
      </c>
      <c r="J7506" t="s">
        <v>157</v>
      </c>
      <c r="K7506" t="s">
        <v>42</v>
      </c>
      <c r="L7506" s="13">
        <v>6.2</v>
      </c>
      <c r="M7506" s="8">
        <v>1.9</v>
      </c>
      <c r="N7506">
        <v>22</v>
      </c>
      <c r="O7506" s="8">
        <v>136.4</v>
      </c>
      <c r="P7506" s="14">
        <v>0.35470000000000002</v>
      </c>
      <c r="Q7506" s="8">
        <v>48.38</v>
      </c>
      <c r="R7506" s="8">
        <v>88.02</v>
      </c>
      <c r="S7506" s="8">
        <v>41.8</v>
      </c>
      <c r="T7506" s="8">
        <v>46.22</v>
      </c>
      <c r="U7506">
        <v>0</v>
      </c>
      <c r="V7506" s="8">
        <v>0</v>
      </c>
      <c r="W7506" s="8">
        <v>0</v>
      </c>
      <c r="X7506" s="8">
        <v>46.22</v>
      </c>
    </row>
    <row r="7507" spans="1:24" x14ac:dyDescent="0.25">
      <c r="A7507" t="s">
        <v>7833</v>
      </c>
      <c r="B7507" s="1">
        <v>46122</v>
      </c>
      <c r="C7507" t="s">
        <v>272</v>
      </c>
      <c r="D7507" t="s">
        <v>273</v>
      </c>
      <c r="E7507" t="s">
        <v>27</v>
      </c>
      <c r="F7507" t="s">
        <v>54</v>
      </c>
      <c r="G7507" t="s">
        <v>29</v>
      </c>
      <c r="H7507" t="s">
        <v>30</v>
      </c>
      <c r="I7507" t="s">
        <v>74</v>
      </c>
      <c r="J7507" t="s">
        <v>75</v>
      </c>
      <c r="K7507" t="s">
        <v>49</v>
      </c>
      <c r="L7507" s="13">
        <v>11</v>
      </c>
      <c r="M7507" s="8">
        <v>6.8</v>
      </c>
      <c r="N7507">
        <v>129</v>
      </c>
      <c r="O7507" s="8">
        <v>1419</v>
      </c>
      <c r="P7507" s="14">
        <v>0.4461</v>
      </c>
      <c r="Q7507" s="8">
        <v>633.02</v>
      </c>
      <c r="R7507" s="8">
        <v>785.98</v>
      </c>
      <c r="S7507" s="8">
        <v>877.2</v>
      </c>
      <c r="T7507" s="8">
        <v>-91.22</v>
      </c>
      <c r="U7507">
        <v>0</v>
      </c>
      <c r="V7507" s="8">
        <v>0</v>
      </c>
      <c r="W7507" s="8">
        <v>0</v>
      </c>
      <c r="X7507" s="8">
        <v>-91.22</v>
      </c>
    </row>
    <row r="7508" spans="1:24" x14ac:dyDescent="0.25">
      <c r="A7508" t="s">
        <v>7834</v>
      </c>
      <c r="B7508" s="1">
        <v>45630</v>
      </c>
      <c r="C7508" t="s">
        <v>528</v>
      </c>
      <c r="D7508" t="s">
        <v>529</v>
      </c>
      <c r="E7508" t="s">
        <v>27</v>
      </c>
      <c r="F7508" t="s">
        <v>54</v>
      </c>
      <c r="G7508" t="s">
        <v>38</v>
      </c>
      <c r="H7508" t="s">
        <v>39</v>
      </c>
      <c r="I7508" t="s">
        <v>104</v>
      </c>
      <c r="J7508" t="s">
        <v>105</v>
      </c>
      <c r="K7508" t="s">
        <v>49</v>
      </c>
      <c r="L7508" s="13">
        <v>4.2</v>
      </c>
      <c r="M7508" s="8">
        <v>2.8</v>
      </c>
      <c r="N7508">
        <v>44</v>
      </c>
      <c r="O7508" s="8">
        <v>184.8</v>
      </c>
      <c r="P7508" s="14">
        <v>5.8099999999999999E-2</v>
      </c>
      <c r="Q7508" s="8">
        <v>10.74</v>
      </c>
      <c r="R7508" s="8">
        <v>174.06</v>
      </c>
      <c r="S7508" s="8">
        <v>123.2</v>
      </c>
      <c r="T7508" s="8">
        <v>50.86</v>
      </c>
      <c r="U7508">
        <v>0</v>
      </c>
      <c r="V7508" s="8">
        <v>0</v>
      </c>
      <c r="W7508" s="8">
        <v>0</v>
      </c>
      <c r="X7508" s="8">
        <v>50.86</v>
      </c>
    </row>
    <row r="7509" spans="1:24" x14ac:dyDescent="0.25">
      <c r="A7509" t="s">
        <v>7835</v>
      </c>
      <c r="B7509" s="1">
        <v>46029</v>
      </c>
      <c r="C7509" t="s">
        <v>94</v>
      </c>
      <c r="D7509" t="s">
        <v>95</v>
      </c>
      <c r="E7509" t="s">
        <v>53</v>
      </c>
      <c r="F7509" t="s">
        <v>46</v>
      </c>
      <c r="G7509" t="s">
        <v>55</v>
      </c>
      <c r="H7509" t="s">
        <v>56</v>
      </c>
      <c r="I7509" t="s">
        <v>117</v>
      </c>
      <c r="J7509" t="s">
        <v>118</v>
      </c>
      <c r="K7509" t="s">
        <v>59</v>
      </c>
      <c r="L7509" s="13">
        <v>6</v>
      </c>
      <c r="M7509" s="8">
        <v>4.2</v>
      </c>
      <c r="N7509">
        <v>13</v>
      </c>
      <c r="O7509" s="8">
        <v>78</v>
      </c>
      <c r="P7509" s="14">
        <v>0.18410000000000001</v>
      </c>
      <c r="Q7509" s="8">
        <v>14.36</v>
      </c>
      <c r="R7509" s="8">
        <v>63.64</v>
      </c>
      <c r="S7509" s="8">
        <v>54.6</v>
      </c>
      <c r="T7509" s="8">
        <v>9.0399999999999991</v>
      </c>
      <c r="U7509">
        <v>0</v>
      </c>
      <c r="V7509" s="8">
        <v>0</v>
      </c>
      <c r="W7509" s="8">
        <v>0</v>
      </c>
      <c r="X7509" s="8">
        <v>9.0399999999999991</v>
      </c>
    </row>
    <row r="7510" spans="1:24" x14ac:dyDescent="0.25">
      <c r="A7510" t="s">
        <v>7836</v>
      </c>
      <c r="B7510" s="1">
        <v>45408</v>
      </c>
      <c r="C7510" t="s">
        <v>110</v>
      </c>
      <c r="D7510" t="s">
        <v>111</v>
      </c>
      <c r="E7510" t="s">
        <v>27</v>
      </c>
      <c r="F7510" t="s">
        <v>37</v>
      </c>
      <c r="G7510" t="s">
        <v>29</v>
      </c>
      <c r="H7510" t="s">
        <v>30</v>
      </c>
      <c r="I7510" t="s">
        <v>117</v>
      </c>
      <c r="J7510" t="s">
        <v>118</v>
      </c>
      <c r="K7510" t="s">
        <v>59</v>
      </c>
      <c r="L7510" s="13">
        <v>6</v>
      </c>
      <c r="M7510" s="8">
        <v>4.2</v>
      </c>
      <c r="N7510">
        <v>14</v>
      </c>
      <c r="O7510" s="8">
        <v>84</v>
      </c>
      <c r="P7510" s="14">
        <v>1.34E-2</v>
      </c>
      <c r="Q7510" s="8">
        <v>1.1299999999999999</v>
      </c>
      <c r="R7510" s="8">
        <v>82.87</v>
      </c>
      <c r="S7510" s="8">
        <v>58.8</v>
      </c>
      <c r="T7510" s="8">
        <v>24.07</v>
      </c>
      <c r="U7510">
        <v>0</v>
      </c>
      <c r="V7510" s="8">
        <v>0</v>
      </c>
      <c r="W7510" s="8">
        <v>0</v>
      </c>
      <c r="X7510" s="8">
        <v>24.07</v>
      </c>
    </row>
    <row r="7511" spans="1:24" x14ac:dyDescent="0.25">
      <c r="A7511" t="s">
        <v>7837</v>
      </c>
      <c r="B7511" s="1">
        <v>45785</v>
      </c>
      <c r="C7511" t="s">
        <v>285</v>
      </c>
      <c r="D7511" t="s">
        <v>286</v>
      </c>
      <c r="E7511" t="s">
        <v>27</v>
      </c>
      <c r="F7511" t="s">
        <v>89</v>
      </c>
      <c r="G7511" t="s">
        <v>29</v>
      </c>
      <c r="H7511" t="s">
        <v>30</v>
      </c>
      <c r="I7511" t="s">
        <v>74</v>
      </c>
      <c r="J7511" t="s">
        <v>75</v>
      </c>
      <c r="K7511" t="s">
        <v>49</v>
      </c>
      <c r="L7511" s="13">
        <v>11</v>
      </c>
      <c r="M7511" s="8">
        <v>6.8</v>
      </c>
      <c r="N7511">
        <v>34</v>
      </c>
      <c r="O7511" s="8">
        <v>374</v>
      </c>
      <c r="P7511" s="14">
        <v>0.1179</v>
      </c>
      <c r="Q7511" s="8">
        <v>44.09</v>
      </c>
      <c r="R7511" s="8">
        <v>329.91</v>
      </c>
      <c r="S7511" s="8">
        <v>231.2</v>
      </c>
      <c r="T7511" s="8">
        <v>98.71</v>
      </c>
      <c r="U7511">
        <v>0</v>
      </c>
      <c r="V7511" s="8">
        <v>0</v>
      </c>
      <c r="W7511" s="8">
        <v>0</v>
      </c>
      <c r="X7511" s="8">
        <v>98.71</v>
      </c>
    </row>
    <row r="7512" spans="1:24" x14ac:dyDescent="0.25">
      <c r="A7512" t="s">
        <v>7838</v>
      </c>
      <c r="B7512" s="1">
        <v>45983</v>
      </c>
      <c r="C7512" t="s">
        <v>642</v>
      </c>
      <c r="D7512" t="s">
        <v>643</v>
      </c>
      <c r="E7512" t="s">
        <v>71</v>
      </c>
      <c r="F7512" t="s">
        <v>54</v>
      </c>
      <c r="G7512" t="s">
        <v>165</v>
      </c>
      <c r="H7512" t="s">
        <v>166</v>
      </c>
      <c r="I7512" t="s">
        <v>104</v>
      </c>
      <c r="J7512" t="s">
        <v>105</v>
      </c>
      <c r="K7512" t="s">
        <v>49</v>
      </c>
      <c r="L7512" s="13">
        <v>4.2</v>
      </c>
      <c r="M7512" s="8">
        <v>2.8</v>
      </c>
      <c r="N7512">
        <v>120</v>
      </c>
      <c r="O7512" s="8">
        <v>504</v>
      </c>
      <c r="P7512" s="14">
        <v>1.21E-2</v>
      </c>
      <c r="Q7512" s="8">
        <v>6.1</v>
      </c>
      <c r="R7512" s="8">
        <v>497.9</v>
      </c>
      <c r="S7512" s="8">
        <v>336</v>
      </c>
      <c r="T7512" s="8">
        <v>161.9</v>
      </c>
      <c r="U7512">
        <v>0</v>
      </c>
      <c r="V7512" s="8">
        <v>0</v>
      </c>
      <c r="W7512" s="8">
        <v>0</v>
      </c>
      <c r="X7512" s="8">
        <v>161.9</v>
      </c>
    </row>
    <row r="7513" spans="1:24" x14ac:dyDescent="0.25">
      <c r="A7513" t="s">
        <v>7839</v>
      </c>
      <c r="B7513" s="1">
        <v>45782</v>
      </c>
      <c r="C7513" t="s">
        <v>266</v>
      </c>
      <c r="D7513" t="s">
        <v>267</v>
      </c>
      <c r="E7513" t="s">
        <v>53</v>
      </c>
      <c r="F7513" t="s">
        <v>54</v>
      </c>
      <c r="G7513" t="s">
        <v>55</v>
      </c>
      <c r="H7513" t="s">
        <v>56</v>
      </c>
      <c r="I7513" t="s">
        <v>84</v>
      </c>
      <c r="J7513" t="s">
        <v>85</v>
      </c>
      <c r="K7513" t="s">
        <v>42</v>
      </c>
      <c r="L7513" s="13">
        <v>9.9</v>
      </c>
      <c r="M7513" s="8">
        <v>3.1</v>
      </c>
      <c r="N7513">
        <v>13</v>
      </c>
      <c r="O7513" s="8">
        <v>128.69999999999999</v>
      </c>
      <c r="P7513" s="14">
        <v>1.4E-3</v>
      </c>
      <c r="Q7513" s="8">
        <v>0.18</v>
      </c>
      <c r="R7513" s="8">
        <v>128.52000000000001</v>
      </c>
      <c r="S7513" s="8">
        <v>40.299999999999997</v>
      </c>
      <c r="T7513" s="8">
        <v>88.22</v>
      </c>
      <c r="U7513">
        <v>0</v>
      </c>
      <c r="V7513" s="8">
        <v>0</v>
      </c>
      <c r="W7513" s="8">
        <v>0</v>
      </c>
      <c r="X7513" s="8">
        <v>88.22</v>
      </c>
    </row>
    <row r="7514" spans="1:24" x14ac:dyDescent="0.25">
      <c r="A7514" t="s">
        <v>7840</v>
      </c>
      <c r="B7514" s="1">
        <v>45782</v>
      </c>
      <c r="C7514" t="s">
        <v>139</v>
      </c>
      <c r="D7514" t="s">
        <v>140</v>
      </c>
      <c r="E7514" t="s">
        <v>63</v>
      </c>
      <c r="F7514" t="s">
        <v>54</v>
      </c>
      <c r="G7514" t="s">
        <v>64</v>
      </c>
      <c r="H7514" t="s">
        <v>65</v>
      </c>
      <c r="I7514" t="s">
        <v>99</v>
      </c>
      <c r="J7514" t="s">
        <v>100</v>
      </c>
      <c r="K7514" t="s">
        <v>49</v>
      </c>
      <c r="L7514" s="13">
        <v>3.8</v>
      </c>
      <c r="M7514" s="8">
        <v>2.6</v>
      </c>
      <c r="N7514">
        <v>293</v>
      </c>
      <c r="O7514" s="8">
        <v>1113.4000000000001</v>
      </c>
      <c r="P7514" s="14">
        <v>0.47760000000000002</v>
      </c>
      <c r="Q7514" s="8">
        <v>531.76</v>
      </c>
      <c r="R7514" s="8">
        <v>581.64</v>
      </c>
      <c r="S7514" s="8">
        <v>761.8</v>
      </c>
      <c r="T7514" s="8">
        <v>-180.16</v>
      </c>
      <c r="U7514">
        <v>0</v>
      </c>
      <c r="V7514" s="8">
        <v>0</v>
      </c>
      <c r="W7514" s="8">
        <v>0</v>
      </c>
      <c r="X7514" s="8">
        <v>-180.16</v>
      </c>
    </row>
    <row r="7515" spans="1:24" x14ac:dyDescent="0.25">
      <c r="A7515" t="s">
        <v>7841</v>
      </c>
      <c r="B7515" s="1">
        <v>45507</v>
      </c>
      <c r="C7515" t="s">
        <v>501</v>
      </c>
      <c r="D7515" t="s">
        <v>502</v>
      </c>
      <c r="E7515" t="s">
        <v>27</v>
      </c>
      <c r="F7515" t="s">
        <v>37</v>
      </c>
      <c r="G7515" t="s">
        <v>29</v>
      </c>
      <c r="H7515" t="s">
        <v>30</v>
      </c>
      <c r="I7515" t="s">
        <v>156</v>
      </c>
      <c r="J7515" t="s">
        <v>157</v>
      </c>
      <c r="K7515" t="s">
        <v>42</v>
      </c>
      <c r="L7515" s="13">
        <v>6.2</v>
      </c>
      <c r="M7515" s="8">
        <v>1.9</v>
      </c>
      <c r="N7515">
        <v>6</v>
      </c>
      <c r="O7515" s="8">
        <v>37.200000000000003</v>
      </c>
      <c r="P7515" s="14">
        <v>3.2000000000000001E-2</v>
      </c>
      <c r="Q7515" s="8">
        <v>1.19</v>
      </c>
      <c r="R7515" s="8">
        <v>36.01</v>
      </c>
      <c r="S7515" s="8">
        <v>11.4</v>
      </c>
      <c r="T7515" s="8">
        <v>24.61</v>
      </c>
      <c r="U7515">
        <v>0</v>
      </c>
      <c r="V7515" s="8">
        <v>0</v>
      </c>
      <c r="W7515" s="8">
        <v>0</v>
      </c>
      <c r="X7515" s="8">
        <v>24.61</v>
      </c>
    </row>
    <row r="7516" spans="1:24" x14ac:dyDescent="0.25">
      <c r="A7516" t="s">
        <v>7842</v>
      </c>
      <c r="B7516" s="1">
        <v>45896</v>
      </c>
      <c r="C7516" t="s">
        <v>171</v>
      </c>
      <c r="D7516" t="s">
        <v>172</v>
      </c>
      <c r="E7516" t="s">
        <v>27</v>
      </c>
      <c r="F7516" t="s">
        <v>46</v>
      </c>
      <c r="G7516" t="s">
        <v>29</v>
      </c>
      <c r="H7516" t="s">
        <v>30</v>
      </c>
      <c r="I7516" t="s">
        <v>99</v>
      </c>
      <c r="J7516" t="s">
        <v>100</v>
      </c>
      <c r="K7516" t="s">
        <v>49</v>
      </c>
      <c r="L7516" s="13">
        <v>3.8</v>
      </c>
      <c r="M7516" s="8">
        <v>2.6</v>
      </c>
      <c r="N7516">
        <v>13</v>
      </c>
      <c r="O7516" s="8">
        <v>49.4</v>
      </c>
      <c r="P7516" s="14">
        <v>0.23749999999999999</v>
      </c>
      <c r="Q7516" s="8">
        <v>11.73</v>
      </c>
      <c r="R7516" s="8">
        <v>37.67</v>
      </c>
      <c r="S7516" s="8">
        <v>33.799999999999997</v>
      </c>
      <c r="T7516" s="8">
        <v>3.87</v>
      </c>
      <c r="U7516">
        <v>0</v>
      </c>
      <c r="V7516" s="8">
        <v>0</v>
      </c>
      <c r="W7516" s="8">
        <v>0</v>
      </c>
      <c r="X7516" s="8">
        <v>3.87</v>
      </c>
    </row>
    <row r="7517" spans="1:24" x14ac:dyDescent="0.25">
      <c r="A7517" t="s">
        <v>7843</v>
      </c>
      <c r="B7517" s="1">
        <v>45457</v>
      </c>
      <c r="C7517" t="s">
        <v>410</v>
      </c>
      <c r="D7517" t="s">
        <v>411</v>
      </c>
      <c r="E7517" t="s">
        <v>150</v>
      </c>
      <c r="F7517" t="s">
        <v>46</v>
      </c>
      <c r="G7517" t="s">
        <v>151</v>
      </c>
      <c r="H7517" t="s">
        <v>152</v>
      </c>
      <c r="I7517" t="s">
        <v>156</v>
      </c>
      <c r="J7517" t="s">
        <v>157</v>
      </c>
      <c r="K7517" t="s">
        <v>42</v>
      </c>
      <c r="L7517" s="13">
        <v>6.2</v>
      </c>
      <c r="M7517" s="8">
        <v>1.9</v>
      </c>
      <c r="N7517">
        <v>34</v>
      </c>
      <c r="O7517" s="8">
        <v>210.8</v>
      </c>
      <c r="P7517" s="14">
        <v>0.22939999999999999</v>
      </c>
      <c r="Q7517" s="8">
        <v>48.36</v>
      </c>
      <c r="R7517" s="8">
        <v>162.44</v>
      </c>
      <c r="S7517" s="8">
        <v>64.599999999999994</v>
      </c>
      <c r="T7517" s="8">
        <v>97.84</v>
      </c>
      <c r="U7517">
        <v>0</v>
      </c>
      <c r="V7517" s="8">
        <v>0</v>
      </c>
      <c r="W7517" s="8">
        <v>0</v>
      </c>
      <c r="X7517" s="8">
        <v>97.84</v>
      </c>
    </row>
    <row r="7518" spans="1:24" x14ac:dyDescent="0.25">
      <c r="A7518" t="s">
        <v>7844</v>
      </c>
      <c r="B7518" s="1">
        <v>45954</v>
      </c>
      <c r="C7518" t="s">
        <v>671</v>
      </c>
      <c r="D7518" t="s">
        <v>672</v>
      </c>
      <c r="E7518" t="s">
        <v>27</v>
      </c>
      <c r="F7518" t="s">
        <v>89</v>
      </c>
      <c r="G7518" t="s">
        <v>38</v>
      </c>
      <c r="H7518" t="s">
        <v>39</v>
      </c>
      <c r="I7518" t="s">
        <v>84</v>
      </c>
      <c r="J7518" t="s">
        <v>85</v>
      </c>
      <c r="K7518" t="s">
        <v>42</v>
      </c>
      <c r="L7518" s="13">
        <v>9.9</v>
      </c>
      <c r="M7518" s="8">
        <v>3.1</v>
      </c>
      <c r="N7518">
        <v>22</v>
      </c>
      <c r="O7518" s="8">
        <v>217.8</v>
      </c>
      <c r="P7518" s="14">
        <v>9.8799999999999999E-2</v>
      </c>
      <c r="Q7518" s="8">
        <v>21.52</v>
      </c>
      <c r="R7518" s="8">
        <v>196.28</v>
      </c>
      <c r="S7518" s="8">
        <v>68.2</v>
      </c>
      <c r="T7518" s="8">
        <v>128.08000000000001</v>
      </c>
      <c r="U7518">
        <v>0</v>
      </c>
      <c r="V7518" s="8">
        <v>0</v>
      </c>
      <c r="W7518" s="8">
        <v>0</v>
      </c>
      <c r="X7518" s="8">
        <v>128.08000000000001</v>
      </c>
    </row>
    <row r="7519" spans="1:24" x14ac:dyDescent="0.25">
      <c r="A7519" t="s">
        <v>7845</v>
      </c>
      <c r="B7519" s="1">
        <v>46145</v>
      </c>
      <c r="C7519" t="s">
        <v>171</v>
      </c>
      <c r="D7519" t="s">
        <v>172</v>
      </c>
      <c r="E7519" t="s">
        <v>27</v>
      </c>
      <c r="F7519" t="s">
        <v>46</v>
      </c>
      <c r="G7519" t="s">
        <v>29</v>
      </c>
      <c r="H7519" t="s">
        <v>30</v>
      </c>
      <c r="I7519" t="s">
        <v>185</v>
      </c>
      <c r="J7519" t="s">
        <v>186</v>
      </c>
      <c r="K7519" t="s">
        <v>59</v>
      </c>
      <c r="L7519" s="13">
        <v>4.9000000000000004</v>
      </c>
      <c r="M7519" s="8">
        <v>3.1</v>
      </c>
      <c r="N7519">
        <v>114</v>
      </c>
      <c r="O7519" s="8">
        <v>558.6</v>
      </c>
      <c r="P7519" s="14">
        <v>0.33100000000000002</v>
      </c>
      <c r="Q7519" s="8">
        <v>184.9</v>
      </c>
      <c r="R7519" s="8">
        <v>373.7</v>
      </c>
      <c r="S7519" s="8">
        <v>353.4</v>
      </c>
      <c r="T7519" s="8">
        <v>20.3</v>
      </c>
      <c r="U7519">
        <v>88</v>
      </c>
      <c r="V7519" s="8">
        <v>288.47000000000003</v>
      </c>
      <c r="W7519" s="8">
        <v>316.8</v>
      </c>
      <c r="X7519" s="8">
        <v>-296.5</v>
      </c>
    </row>
    <row r="7520" spans="1:24" x14ac:dyDescent="0.25">
      <c r="A7520" t="s">
        <v>7846</v>
      </c>
      <c r="B7520" s="1">
        <v>45712</v>
      </c>
      <c r="C7520" t="s">
        <v>191</v>
      </c>
      <c r="D7520" t="s">
        <v>192</v>
      </c>
      <c r="E7520" t="s">
        <v>150</v>
      </c>
      <c r="F7520" t="s">
        <v>54</v>
      </c>
      <c r="G7520" t="s">
        <v>151</v>
      </c>
      <c r="H7520" t="s">
        <v>152</v>
      </c>
      <c r="I7520" t="s">
        <v>156</v>
      </c>
      <c r="J7520" t="s">
        <v>157</v>
      </c>
      <c r="K7520" t="s">
        <v>42</v>
      </c>
      <c r="L7520" s="13">
        <v>6.2</v>
      </c>
      <c r="M7520" s="8">
        <v>1.9</v>
      </c>
      <c r="N7520">
        <v>179</v>
      </c>
      <c r="O7520" s="8">
        <v>1109.8</v>
      </c>
      <c r="P7520" s="14">
        <v>1.3100000000000001E-2</v>
      </c>
      <c r="Q7520" s="8">
        <v>14.54</v>
      </c>
      <c r="R7520" s="8">
        <v>1095.26</v>
      </c>
      <c r="S7520" s="8">
        <v>340.1</v>
      </c>
      <c r="T7520" s="8">
        <v>755.16</v>
      </c>
      <c r="U7520">
        <v>0</v>
      </c>
      <c r="V7520" s="8">
        <v>0</v>
      </c>
      <c r="W7520" s="8">
        <v>0</v>
      </c>
      <c r="X7520" s="8">
        <v>755.16</v>
      </c>
    </row>
    <row r="7521" spans="1:24" x14ac:dyDescent="0.25">
      <c r="A7521" t="s">
        <v>7847</v>
      </c>
      <c r="B7521" s="1">
        <v>45314</v>
      </c>
      <c r="C7521" t="s">
        <v>567</v>
      </c>
      <c r="D7521" t="s">
        <v>568</v>
      </c>
      <c r="E7521" t="s">
        <v>27</v>
      </c>
      <c r="F7521" t="s">
        <v>37</v>
      </c>
      <c r="G7521" t="s">
        <v>38</v>
      </c>
      <c r="H7521" t="s">
        <v>39</v>
      </c>
      <c r="I7521" t="s">
        <v>112</v>
      </c>
      <c r="J7521" t="s">
        <v>113</v>
      </c>
      <c r="K7521" t="s">
        <v>42</v>
      </c>
      <c r="L7521" s="13">
        <v>8.5</v>
      </c>
      <c r="M7521" s="8">
        <v>2.8</v>
      </c>
      <c r="N7521">
        <v>4</v>
      </c>
      <c r="O7521" s="8">
        <v>34</v>
      </c>
      <c r="P7521" s="14">
        <v>1.83E-2</v>
      </c>
      <c r="Q7521" s="8">
        <v>0.62</v>
      </c>
      <c r="R7521" s="8">
        <v>33.380000000000003</v>
      </c>
      <c r="S7521" s="8">
        <v>11.2</v>
      </c>
      <c r="T7521" s="8">
        <v>22.18</v>
      </c>
      <c r="U7521">
        <v>0</v>
      </c>
      <c r="V7521" s="8">
        <v>0</v>
      </c>
      <c r="W7521" s="8">
        <v>0</v>
      </c>
      <c r="X7521" s="8">
        <v>22.18</v>
      </c>
    </row>
    <row r="7522" spans="1:24" x14ac:dyDescent="0.25">
      <c r="A7522" t="s">
        <v>7848</v>
      </c>
      <c r="B7522" s="1">
        <v>45541</v>
      </c>
      <c r="C7522" t="s">
        <v>763</v>
      </c>
      <c r="D7522" t="s">
        <v>764</v>
      </c>
      <c r="E7522" t="s">
        <v>71</v>
      </c>
      <c r="F7522" t="s">
        <v>46</v>
      </c>
      <c r="G7522" t="s">
        <v>72</v>
      </c>
      <c r="H7522" t="s">
        <v>73</v>
      </c>
      <c r="I7522" t="s">
        <v>130</v>
      </c>
      <c r="J7522" t="s">
        <v>131</v>
      </c>
      <c r="K7522" t="s">
        <v>42</v>
      </c>
      <c r="L7522" s="13">
        <v>4.8</v>
      </c>
      <c r="M7522" s="8">
        <v>1.4</v>
      </c>
      <c r="N7522">
        <v>4</v>
      </c>
      <c r="O7522" s="8">
        <v>19.2</v>
      </c>
      <c r="P7522" s="14">
        <v>0.14560000000000001</v>
      </c>
      <c r="Q7522" s="8">
        <v>2.8</v>
      </c>
      <c r="R7522" s="8">
        <v>16.399999999999999</v>
      </c>
      <c r="S7522" s="8">
        <v>5.6</v>
      </c>
      <c r="T7522" s="8">
        <v>10.8</v>
      </c>
      <c r="U7522">
        <v>0</v>
      </c>
      <c r="V7522" s="8">
        <v>0</v>
      </c>
      <c r="W7522" s="8">
        <v>0</v>
      </c>
      <c r="X7522" s="8">
        <v>10.8</v>
      </c>
    </row>
    <row r="7523" spans="1:24" x14ac:dyDescent="0.25">
      <c r="A7523" t="s">
        <v>7849</v>
      </c>
      <c r="B7523" s="1">
        <v>45336</v>
      </c>
      <c r="C7523" t="s">
        <v>315</v>
      </c>
      <c r="D7523" t="s">
        <v>316</v>
      </c>
      <c r="E7523" t="s">
        <v>27</v>
      </c>
      <c r="F7523" t="s">
        <v>46</v>
      </c>
      <c r="G7523" t="s">
        <v>29</v>
      </c>
      <c r="H7523" t="s">
        <v>30</v>
      </c>
      <c r="I7523" t="s">
        <v>47</v>
      </c>
      <c r="J7523" t="s">
        <v>48</v>
      </c>
      <c r="K7523" t="s">
        <v>49</v>
      </c>
      <c r="L7523" s="13">
        <v>5</v>
      </c>
      <c r="M7523" s="8">
        <v>3.2</v>
      </c>
      <c r="N7523">
        <v>7</v>
      </c>
      <c r="O7523" s="8">
        <v>35</v>
      </c>
      <c r="P7523" s="14">
        <v>3.6400000000000002E-2</v>
      </c>
      <c r="Q7523" s="8">
        <v>1.27</v>
      </c>
      <c r="R7523" s="8">
        <v>33.729999999999997</v>
      </c>
      <c r="S7523" s="8">
        <v>22.4</v>
      </c>
      <c r="T7523" s="8">
        <v>11.33</v>
      </c>
      <c r="U7523">
        <v>1</v>
      </c>
      <c r="V7523" s="8">
        <v>4.82</v>
      </c>
      <c r="W7523" s="8">
        <v>3.7</v>
      </c>
      <c r="X7523" s="8">
        <v>7.63</v>
      </c>
    </row>
    <row r="7524" spans="1:24" x14ac:dyDescent="0.25">
      <c r="A7524" t="s">
        <v>7850</v>
      </c>
      <c r="B7524" s="1">
        <v>45422</v>
      </c>
      <c r="C7524" t="s">
        <v>87</v>
      </c>
      <c r="D7524" t="s">
        <v>88</v>
      </c>
      <c r="E7524" t="s">
        <v>63</v>
      </c>
      <c r="F7524" t="s">
        <v>89</v>
      </c>
      <c r="G7524" t="s">
        <v>64</v>
      </c>
      <c r="H7524" t="s">
        <v>65</v>
      </c>
      <c r="I7524" t="s">
        <v>40</v>
      </c>
      <c r="J7524" t="s">
        <v>41</v>
      </c>
      <c r="K7524" t="s">
        <v>42</v>
      </c>
      <c r="L7524" s="13">
        <v>14.5</v>
      </c>
      <c r="M7524" s="8">
        <v>4.2</v>
      </c>
      <c r="N7524">
        <v>263</v>
      </c>
      <c r="O7524" s="8">
        <v>3813.5</v>
      </c>
      <c r="P7524" s="14">
        <v>0.13009999999999999</v>
      </c>
      <c r="Q7524" s="8">
        <v>496.14</v>
      </c>
      <c r="R7524" s="8">
        <v>3317.36</v>
      </c>
      <c r="S7524" s="8">
        <v>1104.5999999999999</v>
      </c>
      <c r="T7524" s="8">
        <v>2212.7600000000002</v>
      </c>
      <c r="U7524">
        <v>0</v>
      </c>
      <c r="V7524" s="8">
        <v>0</v>
      </c>
      <c r="W7524" s="8">
        <v>0</v>
      </c>
      <c r="X7524" s="8">
        <v>2212.7600000000002</v>
      </c>
    </row>
    <row r="7525" spans="1:24" x14ac:dyDescent="0.25">
      <c r="A7525" t="s">
        <v>7851</v>
      </c>
      <c r="B7525" s="1">
        <v>45879</v>
      </c>
      <c r="C7525" t="s">
        <v>198</v>
      </c>
      <c r="D7525" t="s">
        <v>199</v>
      </c>
      <c r="E7525" t="s">
        <v>150</v>
      </c>
      <c r="F7525" t="s">
        <v>54</v>
      </c>
      <c r="G7525" t="s">
        <v>151</v>
      </c>
      <c r="H7525" t="s">
        <v>152</v>
      </c>
      <c r="I7525" t="s">
        <v>112</v>
      </c>
      <c r="J7525" t="s">
        <v>113</v>
      </c>
      <c r="K7525" t="s">
        <v>42</v>
      </c>
      <c r="L7525" s="13">
        <v>8.5</v>
      </c>
      <c r="M7525" s="8">
        <v>2.8</v>
      </c>
      <c r="N7525">
        <v>19</v>
      </c>
      <c r="O7525" s="8">
        <v>161.5</v>
      </c>
      <c r="P7525" s="14">
        <v>7.0000000000000001E-3</v>
      </c>
      <c r="Q7525" s="8">
        <v>1.1299999999999999</v>
      </c>
      <c r="R7525" s="8">
        <v>160.37</v>
      </c>
      <c r="S7525" s="8">
        <v>53.2</v>
      </c>
      <c r="T7525" s="8">
        <v>107.17</v>
      </c>
      <c r="U7525">
        <v>3</v>
      </c>
      <c r="V7525" s="8">
        <v>25.32</v>
      </c>
      <c r="W7525" s="8">
        <v>9.9</v>
      </c>
      <c r="X7525" s="8">
        <v>97.27</v>
      </c>
    </row>
    <row r="7526" spans="1:24" x14ac:dyDescent="0.25">
      <c r="A7526" t="s">
        <v>7852</v>
      </c>
      <c r="B7526" s="1">
        <v>45898</v>
      </c>
      <c r="C7526" t="s">
        <v>325</v>
      </c>
      <c r="D7526" t="s">
        <v>326</v>
      </c>
      <c r="E7526" t="s">
        <v>27</v>
      </c>
      <c r="F7526" t="s">
        <v>37</v>
      </c>
      <c r="G7526" t="s">
        <v>38</v>
      </c>
      <c r="H7526" t="s">
        <v>39</v>
      </c>
      <c r="I7526" t="s">
        <v>117</v>
      </c>
      <c r="J7526" t="s">
        <v>118</v>
      </c>
      <c r="K7526" t="s">
        <v>59</v>
      </c>
      <c r="L7526" s="13">
        <v>6</v>
      </c>
      <c r="M7526" s="8">
        <v>4.2</v>
      </c>
      <c r="N7526">
        <v>12</v>
      </c>
      <c r="O7526" s="8">
        <v>72</v>
      </c>
      <c r="P7526" s="14">
        <v>7.3000000000000001E-3</v>
      </c>
      <c r="Q7526" s="8">
        <v>0.53</v>
      </c>
      <c r="R7526" s="8">
        <v>71.47</v>
      </c>
      <c r="S7526" s="8">
        <v>50.4</v>
      </c>
      <c r="T7526" s="8">
        <v>21.07</v>
      </c>
      <c r="U7526">
        <v>0</v>
      </c>
      <c r="V7526" s="8">
        <v>0</v>
      </c>
      <c r="W7526" s="8">
        <v>0</v>
      </c>
      <c r="X7526" s="8">
        <v>21.07</v>
      </c>
    </row>
    <row r="7527" spans="1:24" x14ac:dyDescent="0.25">
      <c r="A7527" t="s">
        <v>7853</v>
      </c>
      <c r="B7527" s="1">
        <v>45456</v>
      </c>
      <c r="C7527" t="s">
        <v>371</v>
      </c>
      <c r="D7527" t="s">
        <v>372</v>
      </c>
      <c r="E7527" t="s">
        <v>63</v>
      </c>
      <c r="F7527" t="s">
        <v>54</v>
      </c>
      <c r="G7527" t="s">
        <v>64</v>
      </c>
      <c r="H7527" t="s">
        <v>65</v>
      </c>
      <c r="I7527" t="s">
        <v>144</v>
      </c>
      <c r="J7527" t="s">
        <v>145</v>
      </c>
      <c r="K7527" t="s">
        <v>33</v>
      </c>
      <c r="L7527" s="13">
        <v>12</v>
      </c>
      <c r="M7527" s="8">
        <v>6.5</v>
      </c>
      <c r="N7527">
        <v>145</v>
      </c>
      <c r="O7527" s="8">
        <v>1740</v>
      </c>
      <c r="P7527" s="14">
        <v>2.1499999999999998E-2</v>
      </c>
      <c r="Q7527" s="8">
        <v>37.409999999999997</v>
      </c>
      <c r="R7527" s="8">
        <v>1702.59</v>
      </c>
      <c r="S7527" s="8">
        <v>942.5</v>
      </c>
      <c r="T7527" s="8">
        <v>760.09</v>
      </c>
      <c r="U7527">
        <v>0</v>
      </c>
      <c r="V7527" s="8">
        <v>0</v>
      </c>
      <c r="W7527" s="8">
        <v>0</v>
      </c>
      <c r="X7527" s="8">
        <v>760.09</v>
      </c>
    </row>
    <row r="7528" spans="1:24" x14ac:dyDescent="0.25">
      <c r="A7528" t="s">
        <v>7854</v>
      </c>
      <c r="B7528" s="1">
        <v>45429</v>
      </c>
      <c r="C7528" t="s">
        <v>288</v>
      </c>
      <c r="D7528" t="s">
        <v>289</v>
      </c>
      <c r="E7528" t="s">
        <v>27</v>
      </c>
      <c r="F7528" t="s">
        <v>46</v>
      </c>
      <c r="G7528" t="s">
        <v>29</v>
      </c>
      <c r="H7528" t="s">
        <v>30</v>
      </c>
      <c r="I7528" t="s">
        <v>57</v>
      </c>
      <c r="J7528" t="s">
        <v>58</v>
      </c>
      <c r="K7528" t="s">
        <v>59</v>
      </c>
      <c r="L7528" s="13">
        <v>10.5</v>
      </c>
      <c r="M7528" s="8">
        <v>7.5</v>
      </c>
      <c r="N7528">
        <v>2</v>
      </c>
      <c r="O7528" s="8">
        <v>21</v>
      </c>
      <c r="P7528" s="14">
        <v>0.1956</v>
      </c>
      <c r="Q7528" s="8">
        <v>4.1100000000000003</v>
      </c>
      <c r="R7528" s="8">
        <v>16.89</v>
      </c>
      <c r="S7528" s="8">
        <v>15</v>
      </c>
      <c r="T7528" s="8">
        <v>1.89</v>
      </c>
      <c r="U7528">
        <v>0</v>
      </c>
      <c r="V7528" s="8">
        <v>0</v>
      </c>
      <c r="W7528" s="8">
        <v>0</v>
      </c>
      <c r="X7528" s="8">
        <v>1.89</v>
      </c>
    </row>
    <row r="7529" spans="1:24" x14ac:dyDescent="0.25">
      <c r="A7529" t="s">
        <v>7855</v>
      </c>
      <c r="B7529" s="1">
        <v>45936</v>
      </c>
      <c r="C7529" t="s">
        <v>805</v>
      </c>
      <c r="D7529" t="s">
        <v>806</v>
      </c>
      <c r="E7529" t="s">
        <v>63</v>
      </c>
      <c r="F7529" t="s">
        <v>89</v>
      </c>
      <c r="G7529" t="s">
        <v>64</v>
      </c>
      <c r="H7529" t="s">
        <v>65</v>
      </c>
      <c r="I7529" t="s">
        <v>40</v>
      </c>
      <c r="J7529" t="s">
        <v>41</v>
      </c>
      <c r="K7529" t="s">
        <v>42</v>
      </c>
      <c r="L7529" s="13">
        <v>14.5</v>
      </c>
      <c r="M7529" s="8">
        <v>4.2</v>
      </c>
      <c r="N7529">
        <v>45</v>
      </c>
      <c r="O7529" s="8">
        <v>652.5</v>
      </c>
      <c r="P7529" s="14">
        <v>0.10979999999999999</v>
      </c>
      <c r="Q7529" s="8">
        <v>71.64</v>
      </c>
      <c r="R7529" s="8">
        <v>580.86</v>
      </c>
      <c r="S7529" s="8">
        <v>189</v>
      </c>
      <c r="T7529" s="8">
        <v>391.86</v>
      </c>
      <c r="U7529">
        <v>0</v>
      </c>
      <c r="V7529" s="8">
        <v>0</v>
      </c>
      <c r="W7529" s="8">
        <v>0</v>
      </c>
      <c r="X7529" s="8">
        <v>391.86</v>
      </c>
    </row>
    <row r="7530" spans="1:24" x14ac:dyDescent="0.25">
      <c r="A7530" t="s">
        <v>7856</v>
      </c>
      <c r="B7530" s="1">
        <v>45816</v>
      </c>
      <c r="C7530" t="s">
        <v>461</v>
      </c>
      <c r="D7530" t="s">
        <v>462</v>
      </c>
      <c r="E7530" t="s">
        <v>27</v>
      </c>
      <c r="F7530" t="s">
        <v>37</v>
      </c>
      <c r="G7530" t="s">
        <v>29</v>
      </c>
      <c r="H7530" t="s">
        <v>30</v>
      </c>
      <c r="I7530" t="s">
        <v>57</v>
      </c>
      <c r="J7530" t="s">
        <v>58</v>
      </c>
      <c r="K7530" t="s">
        <v>59</v>
      </c>
      <c r="L7530" s="13">
        <v>10.5</v>
      </c>
      <c r="M7530" s="8">
        <v>7.5</v>
      </c>
      <c r="N7530">
        <v>31</v>
      </c>
      <c r="O7530" s="8">
        <v>325.5</v>
      </c>
      <c r="P7530" s="14">
        <v>1.54E-2</v>
      </c>
      <c r="Q7530" s="8">
        <v>5.01</v>
      </c>
      <c r="R7530" s="8">
        <v>320.49</v>
      </c>
      <c r="S7530" s="8">
        <v>232.5</v>
      </c>
      <c r="T7530" s="8">
        <v>87.99</v>
      </c>
      <c r="U7530">
        <v>0</v>
      </c>
      <c r="V7530" s="8">
        <v>0</v>
      </c>
      <c r="W7530" s="8">
        <v>0</v>
      </c>
      <c r="X7530" s="8">
        <v>87.99</v>
      </c>
    </row>
    <row r="7531" spans="1:24" x14ac:dyDescent="0.25">
      <c r="A7531" t="s">
        <v>7857</v>
      </c>
      <c r="B7531" s="1">
        <v>45332</v>
      </c>
      <c r="C7531" t="s">
        <v>174</v>
      </c>
      <c r="D7531" t="s">
        <v>175</v>
      </c>
      <c r="E7531" t="s">
        <v>150</v>
      </c>
      <c r="F7531" t="s">
        <v>54</v>
      </c>
      <c r="G7531" t="s">
        <v>151</v>
      </c>
      <c r="H7531" t="s">
        <v>152</v>
      </c>
      <c r="I7531" t="s">
        <v>185</v>
      </c>
      <c r="J7531" t="s">
        <v>186</v>
      </c>
      <c r="K7531" t="s">
        <v>59</v>
      </c>
      <c r="L7531" s="13">
        <v>4.9000000000000004</v>
      </c>
      <c r="M7531" s="8">
        <v>3.1</v>
      </c>
      <c r="N7531">
        <v>101</v>
      </c>
      <c r="O7531" s="8">
        <v>494.9</v>
      </c>
      <c r="P7531" s="14">
        <v>1.4800000000000001E-2</v>
      </c>
      <c r="Q7531" s="8">
        <v>7.32</v>
      </c>
      <c r="R7531" s="8">
        <v>487.58</v>
      </c>
      <c r="S7531" s="8">
        <v>313.10000000000002</v>
      </c>
      <c r="T7531" s="8">
        <v>174.48</v>
      </c>
      <c r="U7531">
        <v>0</v>
      </c>
      <c r="V7531" s="8">
        <v>0</v>
      </c>
      <c r="W7531" s="8">
        <v>0</v>
      </c>
      <c r="X7531" s="8">
        <v>174.48</v>
      </c>
    </row>
    <row r="7532" spans="1:24" x14ac:dyDescent="0.25">
      <c r="A7532" t="s">
        <v>7858</v>
      </c>
      <c r="B7532" s="1">
        <v>46204</v>
      </c>
      <c r="C7532" t="s">
        <v>291</v>
      </c>
      <c r="D7532" t="s">
        <v>292</v>
      </c>
      <c r="E7532" t="s">
        <v>150</v>
      </c>
      <c r="F7532" t="s">
        <v>54</v>
      </c>
      <c r="G7532" t="s">
        <v>151</v>
      </c>
      <c r="H7532" t="s">
        <v>152</v>
      </c>
      <c r="I7532" t="s">
        <v>112</v>
      </c>
      <c r="J7532" t="s">
        <v>113</v>
      </c>
      <c r="K7532" t="s">
        <v>42</v>
      </c>
      <c r="L7532" s="13">
        <v>8.5</v>
      </c>
      <c r="M7532" s="8">
        <v>2.8</v>
      </c>
      <c r="N7532">
        <v>22</v>
      </c>
      <c r="O7532" s="8">
        <v>187</v>
      </c>
      <c r="P7532" s="14">
        <v>4.41E-2</v>
      </c>
      <c r="Q7532" s="8">
        <v>8.25</v>
      </c>
      <c r="R7532" s="8">
        <v>178.75</v>
      </c>
      <c r="S7532" s="8">
        <v>61.6</v>
      </c>
      <c r="T7532" s="8">
        <v>117.15</v>
      </c>
      <c r="U7532">
        <v>0</v>
      </c>
      <c r="V7532" s="8">
        <v>0</v>
      </c>
      <c r="W7532" s="8">
        <v>0</v>
      </c>
      <c r="X7532" s="8">
        <v>117.15</v>
      </c>
    </row>
    <row r="7533" spans="1:24" x14ac:dyDescent="0.25">
      <c r="A7533" t="s">
        <v>7859</v>
      </c>
      <c r="B7533" s="1">
        <v>45878</v>
      </c>
      <c r="C7533" t="s">
        <v>87</v>
      </c>
      <c r="D7533" t="s">
        <v>88</v>
      </c>
      <c r="E7533" t="s">
        <v>63</v>
      </c>
      <c r="F7533" t="s">
        <v>89</v>
      </c>
      <c r="G7533" t="s">
        <v>79</v>
      </c>
      <c r="H7533" t="s">
        <v>80</v>
      </c>
      <c r="I7533" t="s">
        <v>74</v>
      </c>
      <c r="J7533" t="s">
        <v>75</v>
      </c>
      <c r="K7533" t="s">
        <v>49</v>
      </c>
      <c r="L7533" s="13">
        <v>11</v>
      </c>
      <c r="M7533" s="8">
        <v>6.8</v>
      </c>
      <c r="N7533">
        <v>130</v>
      </c>
      <c r="O7533" s="8">
        <v>1430</v>
      </c>
      <c r="P7533" s="14">
        <v>0.37680000000000002</v>
      </c>
      <c r="Q7533" s="8">
        <v>538.82000000000005</v>
      </c>
      <c r="R7533" s="8">
        <v>891.18</v>
      </c>
      <c r="S7533" s="8">
        <v>884</v>
      </c>
      <c r="T7533" s="8">
        <v>7.18</v>
      </c>
      <c r="U7533">
        <v>0</v>
      </c>
      <c r="V7533" s="8">
        <v>0</v>
      </c>
      <c r="W7533" s="8">
        <v>0</v>
      </c>
      <c r="X7533" s="8">
        <v>7.18</v>
      </c>
    </row>
    <row r="7534" spans="1:24" x14ac:dyDescent="0.25">
      <c r="A7534" t="s">
        <v>7860</v>
      </c>
      <c r="B7534" s="1">
        <v>45442</v>
      </c>
      <c r="C7534" t="s">
        <v>590</v>
      </c>
      <c r="D7534" t="s">
        <v>591</v>
      </c>
      <c r="E7534" t="s">
        <v>27</v>
      </c>
      <c r="F7534" t="s">
        <v>46</v>
      </c>
      <c r="G7534" t="s">
        <v>38</v>
      </c>
      <c r="H7534" t="s">
        <v>39</v>
      </c>
      <c r="I7534" t="s">
        <v>47</v>
      </c>
      <c r="J7534" t="s">
        <v>48</v>
      </c>
      <c r="K7534" t="s">
        <v>49</v>
      </c>
      <c r="L7534" s="13">
        <v>5</v>
      </c>
      <c r="M7534" s="8">
        <v>3.2</v>
      </c>
      <c r="N7534">
        <v>32</v>
      </c>
      <c r="O7534" s="8">
        <v>160</v>
      </c>
      <c r="P7534" s="14">
        <v>0.23760000000000001</v>
      </c>
      <c r="Q7534" s="8">
        <v>38.020000000000003</v>
      </c>
      <c r="R7534" s="8">
        <v>121.98</v>
      </c>
      <c r="S7534" s="8">
        <v>102.4</v>
      </c>
      <c r="T7534" s="8">
        <v>19.579999999999998</v>
      </c>
      <c r="U7534">
        <v>0</v>
      </c>
      <c r="V7534" s="8">
        <v>0</v>
      </c>
      <c r="W7534" s="8">
        <v>0</v>
      </c>
      <c r="X7534" s="8">
        <v>19.579999999999998</v>
      </c>
    </row>
    <row r="7535" spans="1:24" x14ac:dyDescent="0.25">
      <c r="A7535" t="s">
        <v>7861</v>
      </c>
      <c r="B7535" s="1">
        <v>45349</v>
      </c>
      <c r="C7535" t="s">
        <v>82</v>
      </c>
      <c r="D7535" t="s">
        <v>83</v>
      </c>
      <c r="E7535" t="s">
        <v>71</v>
      </c>
      <c r="F7535" t="s">
        <v>46</v>
      </c>
      <c r="G7535" t="s">
        <v>165</v>
      </c>
      <c r="H7535" t="s">
        <v>166</v>
      </c>
      <c r="I7535" t="s">
        <v>112</v>
      </c>
      <c r="J7535" t="s">
        <v>113</v>
      </c>
      <c r="K7535" t="s">
        <v>42</v>
      </c>
      <c r="L7535" s="13">
        <v>8.5</v>
      </c>
      <c r="M7535" s="8">
        <v>2.8</v>
      </c>
      <c r="N7535">
        <v>45</v>
      </c>
      <c r="O7535" s="8">
        <v>382.5</v>
      </c>
      <c r="P7535" s="14">
        <v>0.1444</v>
      </c>
      <c r="Q7535" s="8">
        <v>55.23</v>
      </c>
      <c r="R7535" s="8">
        <v>327.27</v>
      </c>
      <c r="S7535" s="8">
        <v>126</v>
      </c>
      <c r="T7535" s="8">
        <v>201.27</v>
      </c>
      <c r="U7535">
        <v>0</v>
      </c>
      <c r="V7535" s="8">
        <v>0</v>
      </c>
      <c r="W7535" s="8">
        <v>0</v>
      </c>
      <c r="X7535" s="8">
        <v>201.27</v>
      </c>
    </row>
    <row r="7536" spans="1:24" x14ac:dyDescent="0.25">
      <c r="A7536" t="s">
        <v>7862</v>
      </c>
      <c r="B7536" s="1">
        <v>45462</v>
      </c>
      <c r="C7536" t="s">
        <v>215</v>
      </c>
      <c r="D7536" t="s">
        <v>216</v>
      </c>
      <c r="E7536" t="s">
        <v>27</v>
      </c>
      <c r="F7536" t="s">
        <v>54</v>
      </c>
      <c r="G7536" t="s">
        <v>29</v>
      </c>
      <c r="H7536" t="s">
        <v>30</v>
      </c>
      <c r="I7536" t="s">
        <v>99</v>
      </c>
      <c r="J7536" t="s">
        <v>100</v>
      </c>
      <c r="K7536" t="s">
        <v>49</v>
      </c>
      <c r="L7536" s="13">
        <v>3.8</v>
      </c>
      <c r="M7536" s="8">
        <v>2.6</v>
      </c>
      <c r="N7536">
        <v>20</v>
      </c>
      <c r="O7536" s="8">
        <v>76</v>
      </c>
      <c r="P7536" s="14">
        <v>2.1600000000000001E-2</v>
      </c>
      <c r="Q7536" s="8">
        <v>1.64</v>
      </c>
      <c r="R7536" s="8">
        <v>74.36</v>
      </c>
      <c r="S7536" s="8">
        <v>52</v>
      </c>
      <c r="T7536" s="8">
        <v>22.36</v>
      </c>
      <c r="U7536">
        <v>0</v>
      </c>
      <c r="V7536" s="8">
        <v>0</v>
      </c>
      <c r="W7536" s="8">
        <v>0</v>
      </c>
      <c r="X7536" s="8">
        <v>22.36</v>
      </c>
    </row>
    <row r="7537" spans="1:24" x14ac:dyDescent="0.25">
      <c r="A7537" t="s">
        <v>7863</v>
      </c>
      <c r="B7537" s="1">
        <v>45556</v>
      </c>
      <c r="C7537" t="s">
        <v>361</v>
      </c>
      <c r="D7537" t="s">
        <v>362</v>
      </c>
      <c r="E7537" t="s">
        <v>27</v>
      </c>
      <c r="F7537" t="s">
        <v>28</v>
      </c>
      <c r="G7537" t="s">
        <v>38</v>
      </c>
      <c r="H7537" t="s">
        <v>39</v>
      </c>
      <c r="I7537" t="s">
        <v>40</v>
      </c>
      <c r="J7537" t="s">
        <v>41</v>
      </c>
      <c r="K7537" t="s">
        <v>42</v>
      </c>
      <c r="L7537" s="13">
        <v>14.5</v>
      </c>
      <c r="M7537" s="8">
        <v>4.2</v>
      </c>
      <c r="N7537">
        <v>61</v>
      </c>
      <c r="O7537" s="8">
        <v>884.5</v>
      </c>
      <c r="P7537" s="14">
        <v>2.98E-2</v>
      </c>
      <c r="Q7537" s="8">
        <v>26.36</v>
      </c>
      <c r="R7537" s="8">
        <v>858.14</v>
      </c>
      <c r="S7537" s="8">
        <v>256.2</v>
      </c>
      <c r="T7537" s="8">
        <v>601.94000000000005</v>
      </c>
      <c r="U7537">
        <v>5</v>
      </c>
      <c r="V7537" s="8">
        <v>70.34</v>
      </c>
      <c r="W7537" s="8">
        <v>23.5</v>
      </c>
      <c r="X7537" s="8">
        <v>578.44000000000005</v>
      </c>
    </row>
    <row r="7538" spans="1:24" x14ac:dyDescent="0.25">
      <c r="A7538" t="s">
        <v>7864</v>
      </c>
      <c r="B7538" s="1">
        <v>46236</v>
      </c>
      <c r="C7538" t="s">
        <v>321</v>
      </c>
      <c r="D7538" t="s">
        <v>322</v>
      </c>
      <c r="E7538" t="s">
        <v>63</v>
      </c>
      <c r="F7538" t="s">
        <v>46</v>
      </c>
      <c r="G7538" t="s">
        <v>79</v>
      </c>
      <c r="H7538" t="s">
        <v>80</v>
      </c>
      <c r="I7538" t="s">
        <v>112</v>
      </c>
      <c r="J7538" t="s">
        <v>113</v>
      </c>
      <c r="K7538" t="s">
        <v>42</v>
      </c>
      <c r="L7538" s="13">
        <v>8.5</v>
      </c>
      <c r="M7538" s="8">
        <v>2.8</v>
      </c>
      <c r="N7538">
        <v>9</v>
      </c>
      <c r="O7538" s="8">
        <v>76.5</v>
      </c>
      <c r="P7538" s="14">
        <v>0.10780000000000001</v>
      </c>
      <c r="Q7538" s="8">
        <v>8.25</v>
      </c>
      <c r="R7538" s="8">
        <v>68.25</v>
      </c>
      <c r="S7538" s="8">
        <v>25.2</v>
      </c>
      <c r="T7538" s="8">
        <v>43.05</v>
      </c>
      <c r="U7538">
        <v>0</v>
      </c>
      <c r="V7538" s="8">
        <v>0</v>
      </c>
      <c r="W7538" s="8">
        <v>0</v>
      </c>
      <c r="X7538" s="8">
        <v>43.05</v>
      </c>
    </row>
    <row r="7539" spans="1:24" x14ac:dyDescent="0.25">
      <c r="A7539" t="s">
        <v>7865</v>
      </c>
      <c r="B7539" s="1">
        <v>45476</v>
      </c>
      <c r="C7539" t="s">
        <v>125</v>
      </c>
      <c r="D7539" t="s">
        <v>126</v>
      </c>
      <c r="E7539" t="s">
        <v>27</v>
      </c>
      <c r="F7539" t="s">
        <v>89</v>
      </c>
      <c r="G7539" t="s">
        <v>29</v>
      </c>
      <c r="H7539" t="s">
        <v>30</v>
      </c>
      <c r="I7539" t="s">
        <v>144</v>
      </c>
      <c r="J7539" t="s">
        <v>145</v>
      </c>
      <c r="K7539" t="s">
        <v>33</v>
      </c>
      <c r="L7539" s="13">
        <v>12</v>
      </c>
      <c r="M7539" s="8">
        <v>6.5</v>
      </c>
      <c r="N7539">
        <v>284</v>
      </c>
      <c r="O7539" s="8">
        <v>3408</v>
      </c>
      <c r="P7539" s="14">
        <v>0.30270000000000002</v>
      </c>
      <c r="Q7539" s="8">
        <v>1031.5999999999999</v>
      </c>
      <c r="R7539" s="8">
        <v>2376.4</v>
      </c>
      <c r="S7539" s="8">
        <v>1846</v>
      </c>
      <c r="T7539" s="8">
        <v>530.4</v>
      </c>
      <c r="U7539">
        <v>0</v>
      </c>
      <c r="V7539" s="8">
        <v>0</v>
      </c>
      <c r="W7539" s="8">
        <v>0</v>
      </c>
      <c r="X7539" s="8">
        <v>530.4</v>
      </c>
    </row>
    <row r="7540" spans="1:24" x14ac:dyDescent="0.25">
      <c r="A7540" t="s">
        <v>7866</v>
      </c>
      <c r="B7540" s="1">
        <v>45821</v>
      </c>
      <c r="C7540" t="s">
        <v>279</v>
      </c>
      <c r="D7540" t="s">
        <v>280</v>
      </c>
      <c r="E7540" t="s">
        <v>53</v>
      </c>
      <c r="F7540" t="s">
        <v>54</v>
      </c>
      <c r="G7540" t="s">
        <v>55</v>
      </c>
      <c r="H7540" t="s">
        <v>56</v>
      </c>
      <c r="I7540" t="s">
        <v>84</v>
      </c>
      <c r="J7540" t="s">
        <v>85</v>
      </c>
      <c r="K7540" t="s">
        <v>42</v>
      </c>
      <c r="L7540" s="13">
        <v>9.9</v>
      </c>
      <c r="M7540" s="8">
        <v>3.1</v>
      </c>
      <c r="N7540">
        <v>127</v>
      </c>
      <c r="O7540" s="8">
        <v>1257.3</v>
      </c>
      <c r="P7540" s="14">
        <v>5.6399999999999999E-2</v>
      </c>
      <c r="Q7540" s="8">
        <v>70.91</v>
      </c>
      <c r="R7540" s="8">
        <v>1186.3900000000001</v>
      </c>
      <c r="S7540" s="8">
        <v>393.7</v>
      </c>
      <c r="T7540" s="8">
        <v>792.69</v>
      </c>
      <c r="U7540">
        <v>0</v>
      </c>
      <c r="V7540" s="8">
        <v>0</v>
      </c>
      <c r="W7540" s="8">
        <v>0</v>
      </c>
      <c r="X7540" s="8">
        <v>792.69</v>
      </c>
    </row>
    <row r="7541" spans="1:24" x14ac:dyDescent="0.25">
      <c r="A7541" t="s">
        <v>7867</v>
      </c>
      <c r="B7541" s="1">
        <v>45707</v>
      </c>
      <c r="C7541" t="s">
        <v>523</v>
      </c>
      <c r="D7541" t="s">
        <v>524</v>
      </c>
      <c r="E7541" t="s">
        <v>27</v>
      </c>
      <c r="F7541" t="s">
        <v>89</v>
      </c>
      <c r="G7541" t="s">
        <v>38</v>
      </c>
      <c r="H7541" t="s">
        <v>39</v>
      </c>
      <c r="I7541" t="s">
        <v>185</v>
      </c>
      <c r="J7541" t="s">
        <v>186</v>
      </c>
      <c r="K7541" t="s">
        <v>59</v>
      </c>
      <c r="L7541" s="13">
        <v>4.9000000000000004</v>
      </c>
      <c r="M7541" s="8">
        <v>3.1</v>
      </c>
      <c r="N7541">
        <v>220</v>
      </c>
      <c r="O7541" s="8">
        <v>1078</v>
      </c>
      <c r="P7541" s="14">
        <v>0.20469999999999999</v>
      </c>
      <c r="Q7541" s="8">
        <v>220.67</v>
      </c>
      <c r="R7541" s="8">
        <v>857.33</v>
      </c>
      <c r="S7541" s="8">
        <v>682</v>
      </c>
      <c r="T7541" s="8">
        <v>175.33</v>
      </c>
      <c r="U7541">
        <v>0</v>
      </c>
      <c r="V7541" s="8">
        <v>0</v>
      </c>
      <c r="W7541" s="8">
        <v>0</v>
      </c>
      <c r="X7541" s="8">
        <v>175.33</v>
      </c>
    </row>
    <row r="7542" spans="1:24" x14ac:dyDescent="0.25">
      <c r="A7542" t="s">
        <v>7868</v>
      </c>
      <c r="B7542" s="1">
        <v>45905</v>
      </c>
      <c r="C7542" t="s">
        <v>615</v>
      </c>
      <c r="D7542" t="s">
        <v>616</v>
      </c>
      <c r="E7542" t="s">
        <v>150</v>
      </c>
      <c r="F7542" t="s">
        <v>89</v>
      </c>
      <c r="G7542" t="s">
        <v>151</v>
      </c>
      <c r="H7542" t="s">
        <v>152</v>
      </c>
      <c r="I7542" t="s">
        <v>130</v>
      </c>
      <c r="J7542" t="s">
        <v>131</v>
      </c>
      <c r="K7542" t="s">
        <v>42</v>
      </c>
      <c r="L7542" s="13">
        <v>4.8</v>
      </c>
      <c r="M7542" s="8">
        <v>1.4</v>
      </c>
      <c r="N7542">
        <v>104</v>
      </c>
      <c r="O7542" s="8">
        <v>499.2</v>
      </c>
      <c r="P7542" s="14">
        <v>8.2199999999999995E-2</v>
      </c>
      <c r="Q7542" s="8">
        <v>41.03</v>
      </c>
      <c r="R7542" s="8">
        <v>458.17</v>
      </c>
      <c r="S7542" s="8">
        <v>145.6</v>
      </c>
      <c r="T7542" s="8">
        <v>312.57</v>
      </c>
      <c r="U7542">
        <v>0</v>
      </c>
      <c r="V7542" s="8">
        <v>0</v>
      </c>
      <c r="W7542" s="8">
        <v>0</v>
      </c>
      <c r="X7542" s="8">
        <v>312.57</v>
      </c>
    </row>
    <row r="7543" spans="1:24" x14ac:dyDescent="0.25">
      <c r="A7543" t="s">
        <v>7869</v>
      </c>
      <c r="B7543" s="1">
        <v>45869</v>
      </c>
      <c r="C7543" t="s">
        <v>350</v>
      </c>
      <c r="D7543" t="s">
        <v>351</v>
      </c>
      <c r="E7543" t="s">
        <v>63</v>
      </c>
      <c r="F7543" t="s">
        <v>89</v>
      </c>
      <c r="G7543" t="s">
        <v>79</v>
      </c>
      <c r="H7543" t="s">
        <v>80</v>
      </c>
      <c r="I7543" t="s">
        <v>185</v>
      </c>
      <c r="J7543" t="s">
        <v>186</v>
      </c>
      <c r="K7543" t="s">
        <v>59</v>
      </c>
      <c r="L7543" s="13">
        <v>4.9000000000000004</v>
      </c>
      <c r="M7543" s="8">
        <v>3.1</v>
      </c>
      <c r="N7543">
        <v>192</v>
      </c>
      <c r="O7543" s="8">
        <v>940.8</v>
      </c>
      <c r="P7543" s="14">
        <v>0.17330000000000001</v>
      </c>
      <c r="Q7543" s="8">
        <v>163.04</v>
      </c>
      <c r="R7543" s="8">
        <v>777.76</v>
      </c>
      <c r="S7543" s="8">
        <v>595.20000000000005</v>
      </c>
      <c r="T7543" s="8">
        <v>182.56</v>
      </c>
      <c r="U7543">
        <v>0</v>
      </c>
      <c r="V7543" s="8">
        <v>0</v>
      </c>
      <c r="W7543" s="8">
        <v>0</v>
      </c>
      <c r="X7543" s="8">
        <v>182.56</v>
      </c>
    </row>
    <row r="7544" spans="1:24" x14ac:dyDescent="0.25">
      <c r="A7544" t="s">
        <v>7870</v>
      </c>
      <c r="B7544" s="1">
        <v>45944</v>
      </c>
      <c r="C7544" t="s">
        <v>501</v>
      </c>
      <c r="D7544" t="s">
        <v>502</v>
      </c>
      <c r="E7544" t="s">
        <v>27</v>
      </c>
      <c r="F7544" t="s">
        <v>37</v>
      </c>
      <c r="G7544" t="s">
        <v>29</v>
      </c>
      <c r="H7544" t="s">
        <v>30</v>
      </c>
      <c r="I7544" t="s">
        <v>99</v>
      </c>
      <c r="J7544" t="s">
        <v>100</v>
      </c>
      <c r="K7544" t="s">
        <v>49</v>
      </c>
      <c r="L7544" s="13">
        <v>3.8</v>
      </c>
      <c r="M7544" s="8">
        <v>2.6</v>
      </c>
      <c r="N7544">
        <v>103</v>
      </c>
      <c r="O7544" s="8">
        <v>391.4</v>
      </c>
      <c r="P7544" s="14">
        <v>0.48770000000000002</v>
      </c>
      <c r="Q7544" s="8">
        <v>190.89</v>
      </c>
      <c r="R7544" s="8">
        <v>200.51</v>
      </c>
      <c r="S7544" s="8">
        <v>267.8</v>
      </c>
      <c r="T7544" s="8">
        <v>-67.290000000000006</v>
      </c>
      <c r="U7544">
        <v>0</v>
      </c>
      <c r="V7544" s="8">
        <v>0</v>
      </c>
      <c r="W7544" s="8">
        <v>0</v>
      </c>
      <c r="X7544" s="8">
        <v>-67.290000000000006</v>
      </c>
    </row>
    <row r="7545" spans="1:24" x14ac:dyDescent="0.25">
      <c r="A7545" t="s">
        <v>7871</v>
      </c>
      <c r="B7545" s="1">
        <v>45311</v>
      </c>
      <c r="C7545" t="s">
        <v>235</v>
      </c>
      <c r="D7545" t="s">
        <v>236</v>
      </c>
      <c r="E7545" t="s">
        <v>27</v>
      </c>
      <c r="F7545" t="s">
        <v>54</v>
      </c>
      <c r="G7545" t="s">
        <v>29</v>
      </c>
      <c r="H7545" t="s">
        <v>30</v>
      </c>
      <c r="I7545" t="s">
        <v>66</v>
      </c>
      <c r="J7545" t="s">
        <v>67</v>
      </c>
      <c r="K7545" t="s">
        <v>33</v>
      </c>
      <c r="L7545" s="13">
        <v>4.5</v>
      </c>
      <c r="M7545" s="8">
        <v>2.1</v>
      </c>
      <c r="N7545">
        <v>205</v>
      </c>
      <c r="O7545" s="8">
        <v>922.5</v>
      </c>
      <c r="P7545" s="14">
        <v>1.9E-3</v>
      </c>
      <c r="Q7545" s="8">
        <v>1.75</v>
      </c>
      <c r="R7545" s="8">
        <v>920.75</v>
      </c>
      <c r="S7545" s="8">
        <v>430.5</v>
      </c>
      <c r="T7545" s="8">
        <v>490.25</v>
      </c>
      <c r="U7545">
        <v>0</v>
      </c>
      <c r="V7545" s="8">
        <v>0</v>
      </c>
      <c r="W7545" s="8">
        <v>0</v>
      </c>
      <c r="X7545" s="8">
        <v>490.25</v>
      </c>
    </row>
    <row r="7546" spans="1:24" x14ac:dyDescent="0.25">
      <c r="A7546" t="s">
        <v>7872</v>
      </c>
      <c r="B7546" s="1">
        <v>46191</v>
      </c>
      <c r="C7546" t="s">
        <v>159</v>
      </c>
      <c r="D7546" t="s">
        <v>160</v>
      </c>
      <c r="E7546" t="s">
        <v>27</v>
      </c>
      <c r="F7546" t="s">
        <v>37</v>
      </c>
      <c r="G7546" t="s">
        <v>29</v>
      </c>
      <c r="H7546" t="s">
        <v>30</v>
      </c>
      <c r="I7546" t="s">
        <v>31</v>
      </c>
      <c r="J7546" t="s">
        <v>32</v>
      </c>
      <c r="K7546" t="s">
        <v>33</v>
      </c>
      <c r="L7546" s="13">
        <v>5.8</v>
      </c>
      <c r="M7546" s="8">
        <v>2.7</v>
      </c>
      <c r="N7546">
        <v>47</v>
      </c>
      <c r="O7546" s="8">
        <v>272.60000000000002</v>
      </c>
      <c r="P7546" s="14">
        <v>6.9999999999999999E-4</v>
      </c>
      <c r="Q7546" s="8">
        <v>0.19</v>
      </c>
      <c r="R7546" s="8">
        <v>272.41000000000003</v>
      </c>
      <c r="S7546" s="8">
        <v>126.9</v>
      </c>
      <c r="T7546" s="8">
        <v>145.51</v>
      </c>
      <c r="U7546">
        <v>0</v>
      </c>
      <c r="V7546" s="8">
        <v>0</v>
      </c>
      <c r="W7546" s="8">
        <v>0</v>
      </c>
      <c r="X7546" s="8">
        <v>145.51</v>
      </c>
    </row>
    <row r="7547" spans="1:24" x14ac:dyDescent="0.25">
      <c r="A7547" t="s">
        <v>7873</v>
      </c>
      <c r="B7547" s="1">
        <v>46028</v>
      </c>
      <c r="C7547" t="s">
        <v>188</v>
      </c>
      <c r="D7547" t="s">
        <v>189</v>
      </c>
      <c r="E7547" t="s">
        <v>27</v>
      </c>
      <c r="F7547" t="s">
        <v>54</v>
      </c>
      <c r="G7547" t="s">
        <v>38</v>
      </c>
      <c r="H7547" t="s">
        <v>39</v>
      </c>
      <c r="I7547" t="s">
        <v>47</v>
      </c>
      <c r="J7547" t="s">
        <v>48</v>
      </c>
      <c r="K7547" t="s">
        <v>49</v>
      </c>
      <c r="L7547" s="13">
        <v>5</v>
      </c>
      <c r="M7547" s="8">
        <v>3.2</v>
      </c>
      <c r="N7547">
        <v>162</v>
      </c>
      <c r="O7547" s="8">
        <v>810</v>
      </c>
      <c r="P7547" s="14">
        <v>0.4032</v>
      </c>
      <c r="Q7547" s="8">
        <v>326.58999999999997</v>
      </c>
      <c r="R7547" s="8">
        <v>483.41</v>
      </c>
      <c r="S7547" s="8">
        <v>518.4</v>
      </c>
      <c r="T7547" s="8">
        <v>-34.99</v>
      </c>
      <c r="U7547">
        <v>0</v>
      </c>
      <c r="V7547" s="8">
        <v>0</v>
      </c>
      <c r="W7547" s="8">
        <v>0</v>
      </c>
      <c r="X7547" s="8">
        <v>-34.99</v>
      </c>
    </row>
    <row r="7548" spans="1:24" x14ac:dyDescent="0.25">
      <c r="A7548" t="s">
        <v>7874</v>
      </c>
      <c r="B7548" s="1">
        <v>46037</v>
      </c>
      <c r="C7548" t="s">
        <v>247</v>
      </c>
      <c r="D7548" t="s">
        <v>248</v>
      </c>
      <c r="E7548" t="s">
        <v>53</v>
      </c>
      <c r="F7548" t="s">
        <v>46</v>
      </c>
      <c r="G7548" t="s">
        <v>55</v>
      </c>
      <c r="H7548" t="s">
        <v>56</v>
      </c>
      <c r="I7548" t="s">
        <v>74</v>
      </c>
      <c r="J7548" t="s">
        <v>75</v>
      </c>
      <c r="K7548" t="s">
        <v>49</v>
      </c>
      <c r="L7548" s="13">
        <v>11</v>
      </c>
      <c r="M7548" s="8">
        <v>6.8</v>
      </c>
      <c r="N7548">
        <v>22</v>
      </c>
      <c r="O7548" s="8">
        <v>242</v>
      </c>
      <c r="P7548" s="14">
        <v>0.1696</v>
      </c>
      <c r="Q7548" s="8">
        <v>41.04</v>
      </c>
      <c r="R7548" s="8">
        <v>200.96</v>
      </c>
      <c r="S7548" s="8">
        <v>149.6</v>
      </c>
      <c r="T7548" s="8">
        <v>51.36</v>
      </c>
      <c r="U7548">
        <v>0</v>
      </c>
      <c r="V7548" s="8">
        <v>0</v>
      </c>
      <c r="W7548" s="8">
        <v>0</v>
      </c>
      <c r="X7548" s="8">
        <v>51.36</v>
      </c>
    </row>
    <row r="7549" spans="1:24" x14ac:dyDescent="0.25">
      <c r="A7549" t="s">
        <v>7875</v>
      </c>
      <c r="B7549" s="1">
        <v>45969</v>
      </c>
      <c r="C7549" t="s">
        <v>188</v>
      </c>
      <c r="D7549" t="s">
        <v>189</v>
      </c>
      <c r="E7549" t="s">
        <v>27</v>
      </c>
      <c r="F7549" t="s">
        <v>54</v>
      </c>
      <c r="G7549" t="s">
        <v>29</v>
      </c>
      <c r="H7549" t="s">
        <v>30</v>
      </c>
      <c r="I7549" t="s">
        <v>144</v>
      </c>
      <c r="J7549" t="s">
        <v>145</v>
      </c>
      <c r="K7549" t="s">
        <v>33</v>
      </c>
      <c r="L7549" s="13">
        <v>12</v>
      </c>
      <c r="M7549" s="8">
        <v>6.5</v>
      </c>
      <c r="N7549">
        <v>178</v>
      </c>
      <c r="O7549" s="8">
        <v>2136</v>
      </c>
      <c r="P7549" s="14">
        <v>2.63E-2</v>
      </c>
      <c r="Q7549" s="8">
        <v>56.18</v>
      </c>
      <c r="R7549" s="8">
        <v>2079.8200000000002</v>
      </c>
      <c r="S7549" s="8">
        <v>1157</v>
      </c>
      <c r="T7549" s="8">
        <v>922.82</v>
      </c>
      <c r="U7549">
        <v>0</v>
      </c>
      <c r="V7549" s="8">
        <v>0</v>
      </c>
      <c r="W7549" s="8">
        <v>0</v>
      </c>
      <c r="X7549" s="8">
        <v>922.82</v>
      </c>
    </row>
    <row r="7550" spans="1:24" x14ac:dyDescent="0.25">
      <c r="A7550" t="s">
        <v>7876</v>
      </c>
      <c r="B7550" s="1">
        <v>46133</v>
      </c>
      <c r="C7550" t="s">
        <v>232</v>
      </c>
      <c r="D7550" t="s">
        <v>233</v>
      </c>
      <c r="E7550" t="s">
        <v>27</v>
      </c>
      <c r="F7550" t="s">
        <v>89</v>
      </c>
      <c r="G7550" t="s">
        <v>29</v>
      </c>
      <c r="H7550" t="s">
        <v>30</v>
      </c>
      <c r="I7550" t="s">
        <v>57</v>
      </c>
      <c r="J7550" t="s">
        <v>58</v>
      </c>
      <c r="K7550" t="s">
        <v>59</v>
      </c>
      <c r="L7550" s="13">
        <v>10.5</v>
      </c>
      <c r="M7550" s="8">
        <v>7.5</v>
      </c>
      <c r="N7550">
        <v>68</v>
      </c>
      <c r="O7550" s="8">
        <v>714</v>
      </c>
      <c r="P7550" s="14">
        <v>9.8900000000000002E-2</v>
      </c>
      <c r="Q7550" s="8">
        <v>70.61</v>
      </c>
      <c r="R7550" s="8">
        <v>643.39</v>
      </c>
      <c r="S7550" s="8">
        <v>510</v>
      </c>
      <c r="T7550" s="8">
        <v>133.38999999999999</v>
      </c>
      <c r="U7550">
        <v>0</v>
      </c>
      <c r="V7550" s="8">
        <v>0</v>
      </c>
      <c r="W7550" s="8">
        <v>0</v>
      </c>
      <c r="X7550" s="8">
        <v>133.38999999999999</v>
      </c>
    </row>
    <row r="7551" spans="1:24" x14ac:dyDescent="0.25">
      <c r="A7551" t="s">
        <v>7877</v>
      </c>
      <c r="B7551" s="1">
        <v>45582</v>
      </c>
      <c r="C7551" t="s">
        <v>159</v>
      </c>
      <c r="D7551" t="s">
        <v>160</v>
      </c>
      <c r="E7551" t="s">
        <v>27</v>
      </c>
      <c r="F7551" t="s">
        <v>37</v>
      </c>
      <c r="G7551" t="s">
        <v>38</v>
      </c>
      <c r="H7551" t="s">
        <v>39</v>
      </c>
      <c r="I7551" t="s">
        <v>74</v>
      </c>
      <c r="J7551" t="s">
        <v>75</v>
      </c>
      <c r="K7551" t="s">
        <v>49</v>
      </c>
      <c r="L7551" s="13">
        <v>11</v>
      </c>
      <c r="M7551" s="8">
        <v>6.8</v>
      </c>
      <c r="N7551">
        <v>118</v>
      </c>
      <c r="O7551" s="8">
        <v>1298</v>
      </c>
      <c r="P7551" s="14">
        <v>3.2500000000000001E-2</v>
      </c>
      <c r="Q7551" s="8">
        <v>42.18</v>
      </c>
      <c r="R7551" s="8">
        <v>1255.82</v>
      </c>
      <c r="S7551" s="8">
        <v>802.4</v>
      </c>
      <c r="T7551" s="8">
        <v>453.42</v>
      </c>
      <c r="U7551">
        <v>0</v>
      </c>
      <c r="V7551" s="8">
        <v>0</v>
      </c>
      <c r="W7551" s="8">
        <v>0</v>
      </c>
      <c r="X7551" s="8">
        <v>453.42</v>
      </c>
    </row>
    <row r="7552" spans="1:24" x14ac:dyDescent="0.25">
      <c r="A7552" t="s">
        <v>7878</v>
      </c>
      <c r="B7552" s="1">
        <v>46261</v>
      </c>
      <c r="C7552" t="s">
        <v>400</v>
      </c>
      <c r="D7552" t="s">
        <v>401</v>
      </c>
      <c r="E7552" t="s">
        <v>27</v>
      </c>
      <c r="F7552" t="s">
        <v>28</v>
      </c>
      <c r="G7552" t="s">
        <v>38</v>
      </c>
      <c r="H7552" t="s">
        <v>39</v>
      </c>
      <c r="I7552" t="s">
        <v>104</v>
      </c>
      <c r="J7552" t="s">
        <v>105</v>
      </c>
      <c r="K7552" t="s">
        <v>49</v>
      </c>
      <c r="L7552" s="13">
        <v>4.2</v>
      </c>
      <c r="M7552" s="8">
        <v>2.8</v>
      </c>
      <c r="N7552">
        <v>109</v>
      </c>
      <c r="O7552" s="8">
        <v>457.8</v>
      </c>
      <c r="P7552" s="14">
        <v>6.4699999999999994E-2</v>
      </c>
      <c r="Q7552" s="8">
        <v>29.62</v>
      </c>
      <c r="R7552" s="8">
        <v>428.18</v>
      </c>
      <c r="S7552" s="8">
        <v>305.2</v>
      </c>
      <c r="T7552" s="8">
        <v>122.98</v>
      </c>
      <c r="U7552">
        <v>0</v>
      </c>
      <c r="V7552" s="8">
        <v>0</v>
      </c>
      <c r="W7552" s="8">
        <v>0</v>
      </c>
      <c r="X7552" s="8">
        <v>122.98</v>
      </c>
    </row>
    <row r="7553" spans="1:24" x14ac:dyDescent="0.25">
      <c r="A7553" t="s">
        <v>7879</v>
      </c>
      <c r="B7553" s="1">
        <v>45379</v>
      </c>
      <c r="C7553" t="s">
        <v>288</v>
      </c>
      <c r="D7553" t="s">
        <v>289</v>
      </c>
      <c r="E7553" t="s">
        <v>27</v>
      </c>
      <c r="F7553" t="s">
        <v>46</v>
      </c>
      <c r="G7553" t="s">
        <v>38</v>
      </c>
      <c r="H7553" t="s">
        <v>39</v>
      </c>
      <c r="I7553" t="s">
        <v>104</v>
      </c>
      <c r="J7553" t="s">
        <v>105</v>
      </c>
      <c r="K7553" t="s">
        <v>49</v>
      </c>
      <c r="L7553" s="13">
        <v>4.2</v>
      </c>
      <c r="M7553" s="8">
        <v>2.8</v>
      </c>
      <c r="N7553">
        <v>47</v>
      </c>
      <c r="O7553" s="8">
        <v>197.4</v>
      </c>
      <c r="P7553" s="14">
        <v>1.9400000000000001E-2</v>
      </c>
      <c r="Q7553" s="8">
        <v>3.83</v>
      </c>
      <c r="R7553" s="8">
        <v>193.57</v>
      </c>
      <c r="S7553" s="8">
        <v>131.6</v>
      </c>
      <c r="T7553" s="8">
        <v>61.97</v>
      </c>
      <c r="U7553">
        <v>0</v>
      </c>
      <c r="V7553" s="8">
        <v>0</v>
      </c>
      <c r="W7553" s="8">
        <v>0</v>
      </c>
      <c r="X7553" s="8">
        <v>61.97</v>
      </c>
    </row>
    <row r="7554" spans="1:24" x14ac:dyDescent="0.25">
      <c r="A7554" t="s">
        <v>7880</v>
      </c>
      <c r="B7554" s="1">
        <v>45513</v>
      </c>
      <c r="C7554" t="s">
        <v>383</v>
      </c>
      <c r="D7554" t="s">
        <v>384</v>
      </c>
      <c r="E7554" t="s">
        <v>63</v>
      </c>
      <c r="F7554" t="s">
        <v>54</v>
      </c>
      <c r="G7554" t="s">
        <v>79</v>
      </c>
      <c r="H7554" t="s">
        <v>80</v>
      </c>
      <c r="I7554" t="s">
        <v>185</v>
      </c>
      <c r="J7554" t="s">
        <v>186</v>
      </c>
      <c r="K7554" t="s">
        <v>59</v>
      </c>
      <c r="L7554" s="13">
        <v>4.9000000000000004</v>
      </c>
      <c r="M7554" s="8">
        <v>3.1</v>
      </c>
      <c r="N7554">
        <v>52</v>
      </c>
      <c r="O7554" s="8">
        <v>254.8</v>
      </c>
      <c r="P7554" s="14">
        <v>1.6000000000000001E-3</v>
      </c>
      <c r="Q7554" s="8">
        <v>0.41</v>
      </c>
      <c r="R7554" s="8">
        <v>254.39</v>
      </c>
      <c r="S7554" s="8">
        <v>161.19999999999999</v>
      </c>
      <c r="T7554" s="8">
        <v>93.19</v>
      </c>
      <c r="U7554">
        <v>0</v>
      </c>
      <c r="V7554" s="8">
        <v>0</v>
      </c>
      <c r="W7554" s="8">
        <v>0</v>
      </c>
      <c r="X7554" s="8">
        <v>93.19</v>
      </c>
    </row>
    <row r="7555" spans="1:24" x14ac:dyDescent="0.25">
      <c r="A7555" t="s">
        <v>7881</v>
      </c>
      <c r="B7555" s="1">
        <v>45751</v>
      </c>
      <c r="C7555" t="s">
        <v>403</v>
      </c>
      <c r="D7555" t="s">
        <v>404</v>
      </c>
      <c r="E7555" t="s">
        <v>53</v>
      </c>
      <c r="F7555" t="s">
        <v>37</v>
      </c>
      <c r="G7555" t="s">
        <v>55</v>
      </c>
      <c r="H7555" t="s">
        <v>56</v>
      </c>
      <c r="I7555" t="s">
        <v>130</v>
      </c>
      <c r="J7555" t="s">
        <v>131</v>
      </c>
      <c r="K7555" t="s">
        <v>42</v>
      </c>
      <c r="L7555" s="13">
        <v>4.8</v>
      </c>
      <c r="M7555" s="8">
        <v>1.4</v>
      </c>
      <c r="N7555">
        <v>36</v>
      </c>
      <c r="O7555" s="8">
        <v>172.8</v>
      </c>
      <c r="P7555" s="14">
        <v>2.3699999999999999E-2</v>
      </c>
      <c r="Q7555" s="8">
        <v>4.0999999999999996</v>
      </c>
      <c r="R7555" s="8">
        <v>168.7</v>
      </c>
      <c r="S7555" s="8">
        <v>50.4</v>
      </c>
      <c r="T7555" s="8">
        <v>118.3</v>
      </c>
      <c r="U7555">
        <v>0</v>
      </c>
      <c r="V7555" s="8">
        <v>0</v>
      </c>
      <c r="W7555" s="8">
        <v>0</v>
      </c>
      <c r="X7555" s="8">
        <v>118.3</v>
      </c>
    </row>
    <row r="7556" spans="1:24" x14ac:dyDescent="0.25">
      <c r="A7556" t="s">
        <v>7882</v>
      </c>
      <c r="B7556" s="1">
        <v>45913</v>
      </c>
      <c r="C7556" t="s">
        <v>357</v>
      </c>
      <c r="D7556" t="s">
        <v>358</v>
      </c>
      <c r="E7556" t="s">
        <v>27</v>
      </c>
      <c r="F7556" t="s">
        <v>46</v>
      </c>
      <c r="G7556" t="s">
        <v>38</v>
      </c>
      <c r="H7556" t="s">
        <v>39</v>
      </c>
      <c r="I7556" t="s">
        <v>156</v>
      </c>
      <c r="J7556" t="s">
        <v>157</v>
      </c>
      <c r="K7556" t="s">
        <v>42</v>
      </c>
      <c r="L7556" s="13">
        <v>6.2</v>
      </c>
      <c r="M7556" s="8">
        <v>1.9</v>
      </c>
      <c r="N7556">
        <v>26</v>
      </c>
      <c r="O7556" s="8">
        <v>161.19999999999999</v>
      </c>
      <c r="P7556" s="14">
        <v>1.5100000000000001E-2</v>
      </c>
      <c r="Q7556" s="8">
        <v>2.4300000000000002</v>
      </c>
      <c r="R7556" s="8">
        <v>158.77000000000001</v>
      </c>
      <c r="S7556" s="8">
        <v>49.4</v>
      </c>
      <c r="T7556" s="8">
        <v>109.37</v>
      </c>
      <c r="U7556">
        <v>0</v>
      </c>
      <c r="V7556" s="8">
        <v>0</v>
      </c>
      <c r="W7556" s="8">
        <v>0</v>
      </c>
      <c r="X7556" s="8">
        <v>109.37</v>
      </c>
    </row>
    <row r="7557" spans="1:24" x14ac:dyDescent="0.25">
      <c r="A7557" t="s">
        <v>7883</v>
      </c>
      <c r="B7557" s="1">
        <v>45774</v>
      </c>
      <c r="C7557" t="s">
        <v>334</v>
      </c>
      <c r="D7557" t="s">
        <v>335</v>
      </c>
      <c r="E7557" t="s">
        <v>53</v>
      </c>
      <c r="F7557" t="s">
        <v>37</v>
      </c>
      <c r="G7557" t="s">
        <v>55</v>
      </c>
      <c r="H7557" t="s">
        <v>56</v>
      </c>
      <c r="I7557" t="s">
        <v>130</v>
      </c>
      <c r="J7557" t="s">
        <v>131</v>
      </c>
      <c r="K7557" t="s">
        <v>42</v>
      </c>
      <c r="L7557" s="13">
        <v>4.8</v>
      </c>
      <c r="M7557" s="8">
        <v>1.4</v>
      </c>
      <c r="N7557">
        <v>26</v>
      </c>
      <c r="O7557" s="8">
        <v>124.8</v>
      </c>
      <c r="P7557" s="14">
        <v>8.8000000000000005E-3</v>
      </c>
      <c r="Q7557" s="8">
        <v>1.1000000000000001</v>
      </c>
      <c r="R7557" s="8">
        <v>123.7</v>
      </c>
      <c r="S7557" s="8">
        <v>36.4</v>
      </c>
      <c r="T7557" s="8">
        <v>87.3</v>
      </c>
      <c r="U7557">
        <v>0</v>
      </c>
      <c r="V7557" s="8">
        <v>0</v>
      </c>
      <c r="W7557" s="8">
        <v>0</v>
      </c>
      <c r="X7557" s="8">
        <v>87.3</v>
      </c>
    </row>
    <row r="7558" spans="1:24" x14ac:dyDescent="0.25">
      <c r="A7558" t="s">
        <v>7884</v>
      </c>
      <c r="B7558" s="1">
        <v>46180</v>
      </c>
      <c r="C7558" t="s">
        <v>671</v>
      </c>
      <c r="D7558" t="s">
        <v>672</v>
      </c>
      <c r="E7558" t="s">
        <v>27</v>
      </c>
      <c r="F7558" t="s">
        <v>89</v>
      </c>
      <c r="G7558" t="s">
        <v>29</v>
      </c>
      <c r="H7558" t="s">
        <v>30</v>
      </c>
      <c r="I7558" t="s">
        <v>112</v>
      </c>
      <c r="J7558" t="s">
        <v>113</v>
      </c>
      <c r="K7558" t="s">
        <v>42</v>
      </c>
      <c r="L7558" s="13">
        <v>8.5</v>
      </c>
      <c r="M7558" s="8">
        <v>2.8</v>
      </c>
      <c r="N7558">
        <v>336</v>
      </c>
      <c r="O7558" s="8">
        <v>2856</v>
      </c>
      <c r="P7558" s="14">
        <v>0.1686</v>
      </c>
      <c r="Q7558" s="8">
        <v>481.52</v>
      </c>
      <c r="R7558" s="8">
        <v>2374.48</v>
      </c>
      <c r="S7558" s="8">
        <v>940.8</v>
      </c>
      <c r="T7558" s="8">
        <v>1433.68</v>
      </c>
      <c r="U7558">
        <v>0</v>
      </c>
      <c r="V7558" s="8">
        <v>0</v>
      </c>
      <c r="W7558" s="8">
        <v>0</v>
      </c>
      <c r="X7558" s="8">
        <v>1433.68</v>
      </c>
    </row>
    <row r="7559" spans="1:24" x14ac:dyDescent="0.25">
      <c r="A7559" t="s">
        <v>7885</v>
      </c>
      <c r="B7559" s="1">
        <v>45785</v>
      </c>
      <c r="C7559" t="s">
        <v>205</v>
      </c>
      <c r="D7559" t="s">
        <v>206</v>
      </c>
      <c r="E7559" t="s">
        <v>71</v>
      </c>
      <c r="F7559" t="s">
        <v>54</v>
      </c>
      <c r="G7559" t="s">
        <v>72</v>
      </c>
      <c r="H7559" t="s">
        <v>73</v>
      </c>
      <c r="I7559" t="s">
        <v>84</v>
      </c>
      <c r="J7559" t="s">
        <v>85</v>
      </c>
      <c r="K7559" t="s">
        <v>42</v>
      </c>
      <c r="L7559" s="13">
        <v>9.9</v>
      </c>
      <c r="M7559" s="8">
        <v>3.1</v>
      </c>
      <c r="N7559">
        <v>29</v>
      </c>
      <c r="O7559" s="8">
        <v>287.10000000000002</v>
      </c>
      <c r="P7559" s="14">
        <v>2.8E-3</v>
      </c>
      <c r="Q7559" s="8">
        <v>0.8</v>
      </c>
      <c r="R7559" s="8">
        <v>286.3</v>
      </c>
      <c r="S7559" s="8">
        <v>89.9</v>
      </c>
      <c r="T7559" s="8">
        <v>196.4</v>
      </c>
      <c r="U7559">
        <v>0</v>
      </c>
      <c r="V7559" s="8">
        <v>0</v>
      </c>
      <c r="W7559" s="8">
        <v>0</v>
      </c>
      <c r="X7559" s="8">
        <v>196.4</v>
      </c>
    </row>
    <row r="7560" spans="1:24" x14ac:dyDescent="0.25">
      <c r="A7560" t="s">
        <v>7886</v>
      </c>
      <c r="B7560" s="1">
        <v>45466</v>
      </c>
      <c r="C7560" t="s">
        <v>162</v>
      </c>
      <c r="D7560" t="s">
        <v>163</v>
      </c>
      <c r="E7560" t="s">
        <v>150</v>
      </c>
      <c r="F7560" t="s">
        <v>89</v>
      </c>
      <c r="G7560" t="s">
        <v>151</v>
      </c>
      <c r="H7560" t="s">
        <v>152</v>
      </c>
      <c r="I7560" t="s">
        <v>57</v>
      </c>
      <c r="J7560" t="s">
        <v>58</v>
      </c>
      <c r="K7560" t="s">
        <v>59</v>
      </c>
      <c r="L7560" s="13">
        <v>10.5</v>
      </c>
      <c r="M7560" s="8">
        <v>7.5</v>
      </c>
      <c r="N7560">
        <v>31</v>
      </c>
      <c r="O7560" s="8">
        <v>325.5</v>
      </c>
      <c r="P7560" s="14">
        <v>3.7199999999999997E-2</v>
      </c>
      <c r="Q7560" s="8">
        <v>12.11</v>
      </c>
      <c r="R7560" s="8">
        <v>313.39</v>
      </c>
      <c r="S7560" s="8">
        <v>232.5</v>
      </c>
      <c r="T7560" s="8">
        <v>80.89</v>
      </c>
      <c r="U7560">
        <v>0</v>
      </c>
      <c r="V7560" s="8">
        <v>0</v>
      </c>
      <c r="W7560" s="8">
        <v>0</v>
      </c>
      <c r="X7560" s="8">
        <v>80.89</v>
      </c>
    </row>
    <row r="7561" spans="1:24" x14ac:dyDescent="0.25">
      <c r="A7561" t="s">
        <v>7887</v>
      </c>
      <c r="B7561" s="1">
        <v>45516</v>
      </c>
      <c r="C7561" t="s">
        <v>174</v>
      </c>
      <c r="D7561" t="s">
        <v>175</v>
      </c>
      <c r="E7561" t="s">
        <v>150</v>
      </c>
      <c r="F7561" t="s">
        <v>54</v>
      </c>
      <c r="G7561" t="s">
        <v>151</v>
      </c>
      <c r="H7561" t="s">
        <v>152</v>
      </c>
      <c r="I7561" t="s">
        <v>84</v>
      </c>
      <c r="J7561" t="s">
        <v>85</v>
      </c>
      <c r="K7561" t="s">
        <v>42</v>
      </c>
      <c r="L7561" s="13">
        <v>9.9</v>
      </c>
      <c r="M7561" s="8">
        <v>3.1</v>
      </c>
      <c r="N7561">
        <v>128</v>
      </c>
      <c r="O7561" s="8">
        <v>1267.2</v>
      </c>
      <c r="P7561" s="14">
        <v>0.41049999999999998</v>
      </c>
      <c r="Q7561" s="8">
        <v>520.19000000000005</v>
      </c>
      <c r="R7561" s="8">
        <v>747.01</v>
      </c>
      <c r="S7561" s="8">
        <v>396.8</v>
      </c>
      <c r="T7561" s="8">
        <v>350.21</v>
      </c>
      <c r="U7561">
        <v>0</v>
      </c>
      <c r="V7561" s="8">
        <v>0</v>
      </c>
      <c r="W7561" s="8">
        <v>0</v>
      </c>
      <c r="X7561" s="8">
        <v>350.21</v>
      </c>
    </row>
    <row r="7562" spans="1:24" x14ac:dyDescent="0.25">
      <c r="A7562" t="s">
        <v>7888</v>
      </c>
      <c r="B7562" s="1">
        <v>46142</v>
      </c>
      <c r="C7562" t="s">
        <v>269</v>
      </c>
      <c r="D7562" t="s">
        <v>270</v>
      </c>
      <c r="E7562" t="s">
        <v>27</v>
      </c>
      <c r="F7562" t="s">
        <v>37</v>
      </c>
      <c r="G7562" t="s">
        <v>38</v>
      </c>
      <c r="H7562" t="s">
        <v>39</v>
      </c>
      <c r="I7562" t="s">
        <v>40</v>
      </c>
      <c r="J7562" t="s">
        <v>41</v>
      </c>
      <c r="K7562" t="s">
        <v>42</v>
      </c>
      <c r="L7562" s="13">
        <v>14.5</v>
      </c>
      <c r="M7562" s="8">
        <v>4.2</v>
      </c>
      <c r="N7562">
        <v>47</v>
      </c>
      <c r="O7562" s="8">
        <v>681.5</v>
      </c>
      <c r="P7562" s="14">
        <v>2.5000000000000001E-2</v>
      </c>
      <c r="Q7562" s="8">
        <v>17.04</v>
      </c>
      <c r="R7562" s="8">
        <v>664.46</v>
      </c>
      <c r="S7562" s="8">
        <v>197.4</v>
      </c>
      <c r="T7562" s="8">
        <v>467.06</v>
      </c>
      <c r="U7562">
        <v>0</v>
      </c>
      <c r="V7562" s="8">
        <v>0</v>
      </c>
      <c r="W7562" s="8">
        <v>0</v>
      </c>
      <c r="X7562" s="8">
        <v>467.06</v>
      </c>
    </row>
    <row r="7563" spans="1:24" x14ac:dyDescent="0.25">
      <c r="A7563" t="s">
        <v>7889</v>
      </c>
      <c r="B7563" s="1">
        <v>45712</v>
      </c>
      <c r="C7563" t="s">
        <v>406</v>
      </c>
      <c r="D7563" t="s">
        <v>407</v>
      </c>
      <c r="E7563" t="s">
        <v>63</v>
      </c>
      <c r="F7563" t="s">
        <v>37</v>
      </c>
      <c r="G7563" t="s">
        <v>79</v>
      </c>
      <c r="H7563" t="s">
        <v>80</v>
      </c>
      <c r="I7563" t="s">
        <v>127</v>
      </c>
      <c r="J7563" t="s">
        <v>128</v>
      </c>
      <c r="K7563" t="s">
        <v>33</v>
      </c>
      <c r="L7563" s="13">
        <v>7.2</v>
      </c>
      <c r="M7563" s="8">
        <v>3.6</v>
      </c>
      <c r="N7563">
        <v>11</v>
      </c>
      <c r="O7563" s="8">
        <v>79.2</v>
      </c>
      <c r="P7563" s="14">
        <v>4.0599999999999997E-2</v>
      </c>
      <c r="Q7563" s="8">
        <v>3.22</v>
      </c>
      <c r="R7563" s="8">
        <v>75.98</v>
      </c>
      <c r="S7563" s="8">
        <v>39.6</v>
      </c>
      <c r="T7563" s="8">
        <v>36.380000000000003</v>
      </c>
      <c r="U7563">
        <v>0</v>
      </c>
      <c r="V7563" s="8">
        <v>0</v>
      </c>
      <c r="W7563" s="8">
        <v>0</v>
      </c>
      <c r="X7563" s="8">
        <v>36.380000000000003</v>
      </c>
    </row>
    <row r="7564" spans="1:24" x14ac:dyDescent="0.25">
      <c r="A7564" t="s">
        <v>7890</v>
      </c>
      <c r="B7564" s="1">
        <v>45907</v>
      </c>
      <c r="C7564" t="s">
        <v>177</v>
      </c>
      <c r="D7564" t="s">
        <v>178</v>
      </c>
      <c r="E7564" t="s">
        <v>27</v>
      </c>
      <c r="F7564" t="s">
        <v>37</v>
      </c>
      <c r="G7564" t="s">
        <v>29</v>
      </c>
      <c r="H7564" t="s">
        <v>30</v>
      </c>
      <c r="I7564" t="s">
        <v>112</v>
      </c>
      <c r="J7564" t="s">
        <v>113</v>
      </c>
      <c r="K7564" t="s">
        <v>42</v>
      </c>
      <c r="L7564" s="13">
        <v>8.5</v>
      </c>
      <c r="M7564" s="8">
        <v>2.8</v>
      </c>
      <c r="N7564">
        <v>23</v>
      </c>
      <c r="O7564" s="8">
        <v>195.5</v>
      </c>
      <c r="P7564" s="14">
        <v>4.4999999999999997E-3</v>
      </c>
      <c r="Q7564" s="8">
        <v>0.88</v>
      </c>
      <c r="R7564" s="8">
        <v>194.62</v>
      </c>
      <c r="S7564" s="8">
        <v>64.400000000000006</v>
      </c>
      <c r="T7564" s="8">
        <v>130.22</v>
      </c>
      <c r="U7564">
        <v>0</v>
      </c>
      <c r="V7564" s="8">
        <v>0</v>
      </c>
      <c r="W7564" s="8">
        <v>0</v>
      </c>
      <c r="X7564" s="8">
        <v>130.22</v>
      </c>
    </row>
    <row r="7565" spans="1:24" x14ac:dyDescent="0.25">
      <c r="A7565" t="s">
        <v>7891</v>
      </c>
      <c r="B7565" s="1">
        <v>45438</v>
      </c>
      <c r="C7565" t="s">
        <v>198</v>
      </c>
      <c r="D7565" t="s">
        <v>199</v>
      </c>
      <c r="E7565" t="s">
        <v>150</v>
      </c>
      <c r="F7565" t="s">
        <v>54</v>
      </c>
      <c r="G7565" t="s">
        <v>151</v>
      </c>
      <c r="H7565" t="s">
        <v>152</v>
      </c>
      <c r="I7565" t="s">
        <v>117</v>
      </c>
      <c r="J7565" t="s">
        <v>118</v>
      </c>
      <c r="K7565" t="s">
        <v>59</v>
      </c>
      <c r="L7565" s="13">
        <v>6</v>
      </c>
      <c r="M7565" s="8">
        <v>4.2</v>
      </c>
      <c r="N7565">
        <v>65</v>
      </c>
      <c r="O7565" s="8">
        <v>390</v>
      </c>
      <c r="P7565" s="14">
        <v>1.8499999999999999E-2</v>
      </c>
      <c r="Q7565" s="8">
        <v>7.22</v>
      </c>
      <c r="R7565" s="8">
        <v>382.78</v>
      </c>
      <c r="S7565" s="8">
        <v>273</v>
      </c>
      <c r="T7565" s="8">
        <v>109.78</v>
      </c>
      <c r="U7565">
        <v>0</v>
      </c>
      <c r="V7565" s="8">
        <v>0</v>
      </c>
      <c r="W7565" s="8">
        <v>0</v>
      </c>
      <c r="X7565" s="8">
        <v>109.78</v>
      </c>
    </row>
    <row r="7566" spans="1:24" x14ac:dyDescent="0.25">
      <c r="A7566" t="s">
        <v>7892</v>
      </c>
      <c r="B7566" s="1">
        <v>46105</v>
      </c>
      <c r="C7566" t="s">
        <v>87</v>
      </c>
      <c r="D7566" t="s">
        <v>88</v>
      </c>
      <c r="E7566" t="s">
        <v>63</v>
      </c>
      <c r="F7566" t="s">
        <v>89</v>
      </c>
      <c r="G7566" t="s">
        <v>79</v>
      </c>
      <c r="H7566" t="s">
        <v>80</v>
      </c>
      <c r="I7566" t="s">
        <v>31</v>
      </c>
      <c r="J7566" t="s">
        <v>32</v>
      </c>
      <c r="K7566" t="s">
        <v>33</v>
      </c>
      <c r="L7566" s="13">
        <v>5.8</v>
      </c>
      <c r="M7566" s="8">
        <v>2.7</v>
      </c>
      <c r="N7566">
        <v>210</v>
      </c>
      <c r="O7566" s="8">
        <v>1218</v>
      </c>
      <c r="P7566" s="14">
        <v>8.4199999999999997E-2</v>
      </c>
      <c r="Q7566" s="8">
        <v>102.56</v>
      </c>
      <c r="R7566" s="8">
        <v>1115.44</v>
      </c>
      <c r="S7566" s="8">
        <v>567</v>
      </c>
      <c r="T7566" s="8">
        <v>548.44000000000005</v>
      </c>
      <c r="U7566">
        <v>0</v>
      </c>
      <c r="V7566" s="8">
        <v>0</v>
      </c>
      <c r="W7566" s="8">
        <v>0</v>
      </c>
      <c r="X7566" s="8">
        <v>548.44000000000005</v>
      </c>
    </row>
    <row r="7567" spans="1:24" x14ac:dyDescent="0.25">
      <c r="A7567" t="s">
        <v>7893</v>
      </c>
      <c r="B7567" s="1">
        <v>45888</v>
      </c>
      <c r="C7567" t="s">
        <v>25</v>
      </c>
      <c r="D7567" t="s">
        <v>26</v>
      </c>
      <c r="E7567" t="s">
        <v>27</v>
      </c>
      <c r="F7567" t="s">
        <v>28</v>
      </c>
      <c r="G7567" t="s">
        <v>29</v>
      </c>
      <c r="H7567" t="s">
        <v>30</v>
      </c>
      <c r="I7567" t="s">
        <v>99</v>
      </c>
      <c r="J7567" t="s">
        <v>100</v>
      </c>
      <c r="K7567" t="s">
        <v>49</v>
      </c>
      <c r="L7567" s="13">
        <v>3.8</v>
      </c>
      <c r="M7567" s="8">
        <v>2.6</v>
      </c>
      <c r="N7567">
        <v>115</v>
      </c>
      <c r="O7567" s="8">
        <v>437</v>
      </c>
      <c r="P7567" s="14">
        <v>5.5E-2</v>
      </c>
      <c r="Q7567" s="8">
        <v>24.04</v>
      </c>
      <c r="R7567" s="8">
        <v>412.96</v>
      </c>
      <c r="S7567" s="8">
        <v>299</v>
      </c>
      <c r="T7567" s="8">
        <v>113.96</v>
      </c>
      <c r="U7567">
        <v>0</v>
      </c>
      <c r="V7567" s="8">
        <v>0</v>
      </c>
      <c r="W7567" s="8">
        <v>0</v>
      </c>
      <c r="X7567" s="8">
        <v>113.96</v>
      </c>
    </row>
    <row r="7568" spans="1:24" x14ac:dyDescent="0.25">
      <c r="A7568" t="s">
        <v>7894</v>
      </c>
      <c r="B7568" s="1">
        <v>46132</v>
      </c>
      <c r="C7568" t="s">
        <v>235</v>
      </c>
      <c r="D7568" t="s">
        <v>236</v>
      </c>
      <c r="E7568" t="s">
        <v>27</v>
      </c>
      <c r="F7568" t="s">
        <v>54</v>
      </c>
      <c r="G7568" t="s">
        <v>29</v>
      </c>
      <c r="H7568" t="s">
        <v>30</v>
      </c>
      <c r="I7568" t="s">
        <v>74</v>
      </c>
      <c r="J7568" t="s">
        <v>75</v>
      </c>
      <c r="K7568" t="s">
        <v>49</v>
      </c>
      <c r="L7568" s="13">
        <v>11</v>
      </c>
      <c r="M7568" s="8">
        <v>6.8</v>
      </c>
      <c r="N7568">
        <v>29</v>
      </c>
      <c r="O7568" s="8">
        <v>319</v>
      </c>
      <c r="P7568" s="14">
        <v>2.5100000000000001E-2</v>
      </c>
      <c r="Q7568" s="8">
        <v>8.01</v>
      </c>
      <c r="R7568" s="8">
        <v>310.99</v>
      </c>
      <c r="S7568" s="8">
        <v>197.2</v>
      </c>
      <c r="T7568" s="8">
        <v>113.79</v>
      </c>
      <c r="U7568">
        <v>0</v>
      </c>
      <c r="V7568" s="8">
        <v>0</v>
      </c>
      <c r="W7568" s="8">
        <v>0</v>
      </c>
      <c r="X7568" s="8">
        <v>113.79</v>
      </c>
    </row>
    <row r="7569" spans="1:24" x14ac:dyDescent="0.25">
      <c r="A7569" t="s">
        <v>7895</v>
      </c>
      <c r="B7569" s="1">
        <v>46077</v>
      </c>
      <c r="C7569" t="s">
        <v>440</v>
      </c>
      <c r="D7569" t="s">
        <v>441</v>
      </c>
      <c r="E7569" t="s">
        <v>71</v>
      </c>
      <c r="F7569" t="s">
        <v>54</v>
      </c>
      <c r="G7569" t="s">
        <v>165</v>
      </c>
      <c r="H7569" t="s">
        <v>166</v>
      </c>
      <c r="I7569" t="s">
        <v>31</v>
      </c>
      <c r="J7569" t="s">
        <v>32</v>
      </c>
      <c r="K7569" t="s">
        <v>33</v>
      </c>
      <c r="L7569" s="13">
        <v>5.8</v>
      </c>
      <c r="M7569" s="8">
        <v>2.7</v>
      </c>
      <c r="N7569">
        <v>20</v>
      </c>
      <c r="O7569" s="8">
        <v>116</v>
      </c>
      <c r="P7569" s="14">
        <v>8.2100000000000006E-2</v>
      </c>
      <c r="Q7569" s="8">
        <v>9.52</v>
      </c>
      <c r="R7569" s="8">
        <v>106.48</v>
      </c>
      <c r="S7569" s="8">
        <v>54</v>
      </c>
      <c r="T7569" s="8">
        <v>52.48</v>
      </c>
      <c r="U7569">
        <v>0</v>
      </c>
      <c r="V7569" s="8">
        <v>0</v>
      </c>
      <c r="W7569" s="8">
        <v>0</v>
      </c>
      <c r="X7569" s="8">
        <v>52.48</v>
      </c>
    </row>
    <row r="7570" spans="1:24" x14ac:dyDescent="0.25">
      <c r="A7570" t="s">
        <v>7896</v>
      </c>
      <c r="B7570" s="1">
        <v>45478</v>
      </c>
      <c r="C7570" t="s">
        <v>174</v>
      </c>
      <c r="D7570" t="s">
        <v>175</v>
      </c>
      <c r="E7570" t="s">
        <v>150</v>
      </c>
      <c r="F7570" t="s">
        <v>54</v>
      </c>
      <c r="G7570" t="s">
        <v>151</v>
      </c>
      <c r="H7570" t="s">
        <v>152</v>
      </c>
      <c r="I7570" t="s">
        <v>130</v>
      </c>
      <c r="J7570" t="s">
        <v>131</v>
      </c>
      <c r="K7570" t="s">
        <v>42</v>
      </c>
      <c r="L7570" s="13">
        <v>4.8</v>
      </c>
      <c r="M7570" s="8">
        <v>1.4</v>
      </c>
      <c r="N7570">
        <v>11</v>
      </c>
      <c r="O7570" s="8">
        <v>52.8</v>
      </c>
      <c r="P7570" s="14">
        <v>1.0500000000000001E-2</v>
      </c>
      <c r="Q7570" s="8">
        <v>0.55000000000000004</v>
      </c>
      <c r="R7570" s="8">
        <v>52.25</v>
      </c>
      <c r="S7570" s="8">
        <v>15.4</v>
      </c>
      <c r="T7570" s="8">
        <v>36.85</v>
      </c>
      <c r="U7570">
        <v>0</v>
      </c>
      <c r="V7570" s="8">
        <v>0</v>
      </c>
      <c r="W7570" s="8">
        <v>0</v>
      </c>
      <c r="X7570" s="8">
        <v>36.85</v>
      </c>
    </row>
    <row r="7571" spans="1:24" x14ac:dyDescent="0.25">
      <c r="A7571" t="s">
        <v>7897</v>
      </c>
      <c r="B7571" s="1">
        <v>45930</v>
      </c>
      <c r="C7571" t="s">
        <v>154</v>
      </c>
      <c r="D7571" t="s">
        <v>155</v>
      </c>
      <c r="E7571" t="s">
        <v>150</v>
      </c>
      <c r="F7571" t="s">
        <v>46</v>
      </c>
      <c r="G7571" t="s">
        <v>151</v>
      </c>
      <c r="H7571" t="s">
        <v>152</v>
      </c>
      <c r="I7571" t="s">
        <v>74</v>
      </c>
      <c r="J7571" t="s">
        <v>75</v>
      </c>
      <c r="K7571" t="s">
        <v>49</v>
      </c>
      <c r="L7571" s="13">
        <v>11</v>
      </c>
      <c r="M7571" s="8">
        <v>6.8</v>
      </c>
      <c r="N7571">
        <v>36</v>
      </c>
      <c r="O7571" s="8">
        <v>396</v>
      </c>
      <c r="P7571" s="14">
        <v>0.08</v>
      </c>
      <c r="Q7571" s="8">
        <v>31.68</v>
      </c>
      <c r="R7571" s="8">
        <v>364.32</v>
      </c>
      <c r="S7571" s="8">
        <v>244.8</v>
      </c>
      <c r="T7571" s="8">
        <v>119.52</v>
      </c>
      <c r="U7571">
        <v>3</v>
      </c>
      <c r="V7571" s="8">
        <v>30.36</v>
      </c>
      <c r="W7571" s="8">
        <v>21.9</v>
      </c>
      <c r="X7571" s="8">
        <v>97.62</v>
      </c>
    </row>
    <row r="7572" spans="1:24" x14ac:dyDescent="0.25">
      <c r="A7572" t="s">
        <v>7898</v>
      </c>
      <c r="B7572" s="1">
        <v>45967</v>
      </c>
      <c r="C7572" t="s">
        <v>136</v>
      </c>
      <c r="D7572" t="s">
        <v>137</v>
      </c>
      <c r="E7572" t="s">
        <v>71</v>
      </c>
      <c r="F7572" t="s">
        <v>54</v>
      </c>
      <c r="G7572" t="s">
        <v>165</v>
      </c>
      <c r="H7572" t="s">
        <v>166</v>
      </c>
      <c r="I7572" t="s">
        <v>130</v>
      </c>
      <c r="J7572" t="s">
        <v>131</v>
      </c>
      <c r="K7572" t="s">
        <v>42</v>
      </c>
      <c r="L7572" s="13">
        <v>4.8</v>
      </c>
      <c r="M7572" s="8">
        <v>1.4</v>
      </c>
      <c r="N7572">
        <v>31</v>
      </c>
      <c r="O7572" s="8">
        <v>148.80000000000001</v>
      </c>
      <c r="P7572" s="14">
        <v>3.8300000000000001E-2</v>
      </c>
      <c r="Q7572" s="8">
        <v>5.7</v>
      </c>
      <c r="R7572" s="8">
        <v>143.1</v>
      </c>
      <c r="S7572" s="8">
        <v>43.4</v>
      </c>
      <c r="T7572" s="8">
        <v>99.7</v>
      </c>
      <c r="U7572">
        <v>0</v>
      </c>
      <c r="V7572" s="8">
        <v>0</v>
      </c>
      <c r="W7572" s="8">
        <v>0</v>
      </c>
      <c r="X7572" s="8">
        <v>99.7</v>
      </c>
    </row>
    <row r="7573" spans="1:24" x14ac:dyDescent="0.25">
      <c r="A7573" t="s">
        <v>7899</v>
      </c>
      <c r="B7573" s="1">
        <v>45815</v>
      </c>
      <c r="C7573" t="s">
        <v>115</v>
      </c>
      <c r="D7573" t="s">
        <v>116</v>
      </c>
      <c r="E7573" t="s">
        <v>27</v>
      </c>
      <c r="F7573" t="s">
        <v>54</v>
      </c>
      <c r="G7573" t="s">
        <v>29</v>
      </c>
      <c r="H7573" t="s">
        <v>30</v>
      </c>
      <c r="I7573" t="s">
        <v>84</v>
      </c>
      <c r="J7573" t="s">
        <v>85</v>
      </c>
      <c r="K7573" t="s">
        <v>42</v>
      </c>
      <c r="L7573" s="13">
        <v>9.9</v>
      </c>
      <c r="M7573" s="8">
        <v>3.1</v>
      </c>
      <c r="N7573">
        <v>41</v>
      </c>
      <c r="O7573" s="8">
        <v>405.9</v>
      </c>
      <c r="P7573" s="14">
        <v>4.53E-2</v>
      </c>
      <c r="Q7573" s="8">
        <v>18.39</v>
      </c>
      <c r="R7573" s="8">
        <v>387.51</v>
      </c>
      <c r="S7573" s="8">
        <v>127.1</v>
      </c>
      <c r="T7573" s="8">
        <v>260.41000000000003</v>
      </c>
      <c r="U7573">
        <v>0</v>
      </c>
      <c r="V7573" s="8">
        <v>0</v>
      </c>
      <c r="W7573" s="8">
        <v>0</v>
      </c>
      <c r="X7573" s="8">
        <v>260.41000000000003</v>
      </c>
    </row>
    <row r="7574" spans="1:24" x14ac:dyDescent="0.25">
      <c r="A7574" t="s">
        <v>7900</v>
      </c>
      <c r="B7574" s="1">
        <v>45562</v>
      </c>
      <c r="C7574" t="s">
        <v>168</v>
      </c>
      <c r="D7574" t="s">
        <v>169</v>
      </c>
      <c r="E7574" t="s">
        <v>63</v>
      </c>
      <c r="F7574" t="s">
        <v>46</v>
      </c>
      <c r="G7574" t="s">
        <v>79</v>
      </c>
      <c r="H7574" t="s">
        <v>80</v>
      </c>
      <c r="I7574" t="s">
        <v>185</v>
      </c>
      <c r="J7574" t="s">
        <v>186</v>
      </c>
      <c r="K7574" t="s">
        <v>59</v>
      </c>
      <c r="L7574" s="13">
        <v>4.9000000000000004</v>
      </c>
      <c r="M7574" s="8">
        <v>3.1</v>
      </c>
      <c r="N7574">
        <v>15</v>
      </c>
      <c r="O7574" s="8">
        <v>73.5</v>
      </c>
      <c r="P7574" s="14">
        <v>9.3600000000000003E-2</v>
      </c>
      <c r="Q7574" s="8">
        <v>6.88</v>
      </c>
      <c r="R7574" s="8">
        <v>66.62</v>
      </c>
      <c r="S7574" s="8">
        <v>46.5</v>
      </c>
      <c r="T7574" s="8">
        <v>20.12</v>
      </c>
      <c r="U7574">
        <v>0</v>
      </c>
      <c r="V7574" s="8">
        <v>0</v>
      </c>
      <c r="W7574" s="8">
        <v>0</v>
      </c>
      <c r="X7574" s="8">
        <v>20.12</v>
      </c>
    </row>
    <row r="7575" spans="1:24" x14ac:dyDescent="0.25">
      <c r="A7575" t="s">
        <v>7901</v>
      </c>
      <c r="B7575" s="1">
        <v>45463</v>
      </c>
      <c r="C7575" t="s">
        <v>120</v>
      </c>
      <c r="D7575" t="s">
        <v>121</v>
      </c>
      <c r="E7575" t="s">
        <v>63</v>
      </c>
      <c r="F7575" t="s">
        <v>89</v>
      </c>
      <c r="G7575" t="s">
        <v>79</v>
      </c>
      <c r="H7575" t="s">
        <v>80</v>
      </c>
      <c r="I7575" t="s">
        <v>156</v>
      </c>
      <c r="J7575" t="s">
        <v>157</v>
      </c>
      <c r="K7575" t="s">
        <v>42</v>
      </c>
      <c r="L7575" s="13">
        <v>6.2</v>
      </c>
      <c r="M7575" s="8">
        <v>1.9</v>
      </c>
      <c r="N7575">
        <v>90</v>
      </c>
      <c r="O7575" s="8">
        <v>558</v>
      </c>
      <c r="P7575" s="14">
        <v>0.1258</v>
      </c>
      <c r="Q7575" s="8">
        <v>70.2</v>
      </c>
      <c r="R7575" s="8">
        <v>487.8</v>
      </c>
      <c r="S7575" s="8">
        <v>171</v>
      </c>
      <c r="T7575" s="8">
        <v>316.8</v>
      </c>
      <c r="U7575">
        <v>0</v>
      </c>
      <c r="V7575" s="8">
        <v>0</v>
      </c>
      <c r="W7575" s="8">
        <v>0</v>
      </c>
      <c r="X7575" s="8">
        <v>316.8</v>
      </c>
    </row>
    <row r="7576" spans="1:24" x14ac:dyDescent="0.25">
      <c r="A7576" t="s">
        <v>7902</v>
      </c>
      <c r="B7576" s="1">
        <v>46033</v>
      </c>
      <c r="C7576" t="s">
        <v>188</v>
      </c>
      <c r="D7576" t="s">
        <v>189</v>
      </c>
      <c r="E7576" t="s">
        <v>27</v>
      </c>
      <c r="F7576" t="s">
        <v>54</v>
      </c>
      <c r="G7576" t="s">
        <v>38</v>
      </c>
      <c r="H7576" t="s">
        <v>39</v>
      </c>
      <c r="I7576" t="s">
        <v>130</v>
      </c>
      <c r="J7576" t="s">
        <v>131</v>
      </c>
      <c r="K7576" t="s">
        <v>42</v>
      </c>
      <c r="L7576" s="13">
        <v>4.8</v>
      </c>
      <c r="M7576" s="8">
        <v>1.4</v>
      </c>
      <c r="N7576">
        <v>104</v>
      </c>
      <c r="O7576" s="8">
        <v>499.2</v>
      </c>
      <c r="P7576" s="14">
        <v>1E-3</v>
      </c>
      <c r="Q7576" s="8">
        <v>0.5</v>
      </c>
      <c r="R7576" s="8">
        <v>498.7</v>
      </c>
      <c r="S7576" s="8">
        <v>145.6</v>
      </c>
      <c r="T7576" s="8">
        <v>353.1</v>
      </c>
      <c r="U7576">
        <v>0</v>
      </c>
      <c r="V7576" s="8">
        <v>0</v>
      </c>
      <c r="W7576" s="8">
        <v>0</v>
      </c>
      <c r="X7576" s="8">
        <v>353.1</v>
      </c>
    </row>
    <row r="7577" spans="1:24" x14ac:dyDescent="0.25">
      <c r="A7577" t="s">
        <v>7903</v>
      </c>
      <c r="B7577" s="1">
        <v>45994</v>
      </c>
      <c r="C7577" t="s">
        <v>671</v>
      </c>
      <c r="D7577" t="s">
        <v>672</v>
      </c>
      <c r="E7577" t="s">
        <v>27</v>
      </c>
      <c r="F7577" t="s">
        <v>89</v>
      </c>
      <c r="G7577" t="s">
        <v>38</v>
      </c>
      <c r="H7577" t="s">
        <v>39</v>
      </c>
      <c r="I7577" t="s">
        <v>127</v>
      </c>
      <c r="J7577" t="s">
        <v>128</v>
      </c>
      <c r="K7577" t="s">
        <v>33</v>
      </c>
      <c r="L7577" s="13">
        <v>7.2</v>
      </c>
      <c r="M7577" s="8">
        <v>3.6</v>
      </c>
      <c r="N7577">
        <v>132</v>
      </c>
      <c r="O7577" s="8">
        <v>950.4</v>
      </c>
      <c r="P7577" s="14">
        <v>9.5799999999999996E-2</v>
      </c>
      <c r="Q7577" s="8">
        <v>91.05</v>
      </c>
      <c r="R7577" s="8">
        <v>859.35</v>
      </c>
      <c r="S7577" s="8">
        <v>475.2</v>
      </c>
      <c r="T7577" s="8">
        <v>384.15</v>
      </c>
      <c r="U7577">
        <v>0</v>
      </c>
      <c r="V7577" s="8">
        <v>0</v>
      </c>
      <c r="W7577" s="8">
        <v>0</v>
      </c>
      <c r="X7577" s="8">
        <v>384.15</v>
      </c>
    </row>
    <row r="7578" spans="1:24" x14ac:dyDescent="0.25">
      <c r="A7578" t="s">
        <v>7904</v>
      </c>
      <c r="B7578" s="1">
        <v>45642</v>
      </c>
      <c r="C7578" t="s">
        <v>94</v>
      </c>
      <c r="D7578" t="s">
        <v>95</v>
      </c>
      <c r="E7578" t="s">
        <v>53</v>
      </c>
      <c r="F7578" t="s">
        <v>46</v>
      </c>
      <c r="G7578" t="s">
        <v>55</v>
      </c>
      <c r="H7578" t="s">
        <v>56</v>
      </c>
      <c r="I7578" t="s">
        <v>99</v>
      </c>
      <c r="J7578" t="s">
        <v>100</v>
      </c>
      <c r="K7578" t="s">
        <v>49</v>
      </c>
      <c r="L7578" s="13">
        <v>3.8</v>
      </c>
      <c r="M7578" s="8">
        <v>2.6</v>
      </c>
      <c r="N7578">
        <v>21</v>
      </c>
      <c r="O7578" s="8">
        <v>79.8</v>
      </c>
      <c r="P7578" s="14">
        <v>0.26279999999999998</v>
      </c>
      <c r="Q7578" s="8">
        <v>20.97</v>
      </c>
      <c r="R7578" s="8">
        <v>58.83</v>
      </c>
      <c r="S7578" s="8">
        <v>54.6</v>
      </c>
      <c r="T7578" s="8">
        <v>4.2300000000000004</v>
      </c>
      <c r="U7578">
        <v>0</v>
      </c>
      <c r="V7578" s="8">
        <v>0</v>
      </c>
      <c r="W7578" s="8">
        <v>0</v>
      </c>
      <c r="X7578" s="8">
        <v>4.2300000000000004</v>
      </c>
    </row>
    <row r="7579" spans="1:24" x14ac:dyDescent="0.25">
      <c r="A7579" t="s">
        <v>7905</v>
      </c>
      <c r="B7579" s="1">
        <v>46236</v>
      </c>
      <c r="C7579" t="s">
        <v>195</v>
      </c>
      <c r="D7579" t="s">
        <v>196</v>
      </c>
      <c r="E7579" t="s">
        <v>150</v>
      </c>
      <c r="F7579" t="s">
        <v>89</v>
      </c>
      <c r="G7579" t="s">
        <v>151</v>
      </c>
      <c r="H7579" t="s">
        <v>152</v>
      </c>
      <c r="I7579" t="s">
        <v>130</v>
      </c>
      <c r="J7579" t="s">
        <v>131</v>
      </c>
      <c r="K7579" t="s">
        <v>42</v>
      </c>
      <c r="L7579" s="13">
        <v>4.8</v>
      </c>
      <c r="M7579" s="8">
        <v>1.4</v>
      </c>
      <c r="N7579">
        <v>60</v>
      </c>
      <c r="O7579" s="8">
        <v>288</v>
      </c>
      <c r="P7579" s="14">
        <v>8.2799999999999999E-2</v>
      </c>
      <c r="Q7579" s="8">
        <v>23.85</v>
      </c>
      <c r="R7579" s="8">
        <v>264.14999999999998</v>
      </c>
      <c r="S7579" s="8">
        <v>84</v>
      </c>
      <c r="T7579" s="8">
        <v>180.15</v>
      </c>
      <c r="U7579">
        <v>0</v>
      </c>
      <c r="V7579" s="8">
        <v>0</v>
      </c>
      <c r="W7579" s="8">
        <v>0</v>
      </c>
      <c r="X7579" s="8">
        <v>180.15</v>
      </c>
    </row>
    <row r="7580" spans="1:24" x14ac:dyDescent="0.25">
      <c r="A7580" t="s">
        <v>7906</v>
      </c>
      <c r="B7580" s="1">
        <v>45756</v>
      </c>
      <c r="C7580" t="s">
        <v>276</v>
      </c>
      <c r="D7580" t="s">
        <v>277</v>
      </c>
      <c r="E7580" t="s">
        <v>150</v>
      </c>
      <c r="F7580" t="s">
        <v>37</v>
      </c>
      <c r="G7580" t="s">
        <v>151</v>
      </c>
      <c r="H7580" t="s">
        <v>152</v>
      </c>
      <c r="I7580" t="s">
        <v>122</v>
      </c>
      <c r="J7580" t="s">
        <v>123</v>
      </c>
      <c r="K7580" t="s">
        <v>59</v>
      </c>
      <c r="L7580" s="13">
        <v>5.5</v>
      </c>
      <c r="M7580" s="8">
        <v>3.8</v>
      </c>
      <c r="N7580">
        <v>23</v>
      </c>
      <c r="O7580" s="8">
        <v>126.5</v>
      </c>
      <c r="P7580" s="14">
        <v>1.7100000000000001E-2</v>
      </c>
      <c r="Q7580" s="8">
        <v>2.16</v>
      </c>
      <c r="R7580" s="8">
        <v>124.34</v>
      </c>
      <c r="S7580" s="8">
        <v>87.4</v>
      </c>
      <c r="T7580" s="8">
        <v>36.94</v>
      </c>
      <c r="U7580">
        <v>0</v>
      </c>
      <c r="V7580" s="8">
        <v>0</v>
      </c>
      <c r="W7580" s="8">
        <v>0</v>
      </c>
      <c r="X7580" s="8">
        <v>36.94</v>
      </c>
    </row>
    <row r="7581" spans="1:24" x14ac:dyDescent="0.25">
      <c r="A7581" t="s">
        <v>7907</v>
      </c>
      <c r="B7581" s="1">
        <v>45902</v>
      </c>
      <c r="C7581" t="s">
        <v>159</v>
      </c>
      <c r="D7581" t="s">
        <v>160</v>
      </c>
      <c r="E7581" t="s">
        <v>27</v>
      </c>
      <c r="F7581" t="s">
        <v>37</v>
      </c>
      <c r="G7581" t="s">
        <v>38</v>
      </c>
      <c r="H7581" t="s">
        <v>39</v>
      </c>
      <c r="I7581" t="s">
        <v>156</v>
      </c>
      <c r="J7581" t="s">
        <v>157</v>
      </c>
      <c r="K7581" t="s">
        <v>42</v>
      </c>
      <c r="L7581" s="13">
        <v>6.2</v>
      </c>
      <c r="M7581" s="8">
        <v>1.9</v>
      </c>
      <c r="N7581">
        <v>29</v>
      </c>
      <c r="O7581" s="8">
        <v>179.8</v>
      </c>
      <c r="P7581" s="14">
        <v>4.4499999999999998E-2</v>
      </c>
      <c r="Q7581" s="8">
        <v>8</v>
      </c>
      <c r="R7581" s="8">
        <v>171.8</v>
      </c>
      <c r="S7581" s="8">
        <v>55.1</v>
      </c>
      <c r="T7581" s="8">
        <v>116.7</v>
      </c>
      <c r="U7581">
        <v>0</v>
      </c>
      <c r="V7581" s="8">
        <v>0</v>
      </c>
      <c r="W7581" s="8">
        <v>0</v>
      </c>
      <c r="X7581" s="8">
        <v>116.7</v>
      </c>
    </row>
    <row r="7582" spans="1:24" x14ac:dyDescent="0.25">
      <c r="A7582" t="s">
        <v>7908</v>
      </c>
      <c r="B7582" s="1">
        <v>45896</v>
      </c>
      <c r="C7582" t="s">
        <v>309</v>
      </c>
      <c r="D7582" t="s">
        <v>310</v>
      </c>
      <c r="E7582" t="s">
        <v>63</v>
      </c>
      <c r="F7582" t="s">
        <v>54</v>
      </c>
      <c r="G7582" t="s">
        <v>79</v>
      </c>
      <c r="H7582" t="s">
        <v>80</v>
      </c>
      <c r="I7582" t="s">
        <v>156</v>
      </c>
      <c r="J7582" t="s">
        <v>157</v>
      </c>
      <c r="K7582" t="s">
        <v>42</v>
      </c>
      <c r="L7582" s="13">
        <v>6.2</v>
      </c>
      <c r="M7582" s="8">
        <v>1.9</v>
      </c>
      <c r="N7582">
        <v>20</v>
      </c>
      <c r="O7582" s="8">
        <v>124</v>
      </c>
      <c r="P7582" s="14">
        <v>5.7999999999999996E-3</v>
      </c>
      <c r="Q7582" s="8">
        <v>0.72</v>
      </c>
      <c r="R7582" s="8">
        <v>123.28</v>
      </c>
      <c r="S7582" s="8">
        <v>38</v>
      </c>
      <c r="T7582" s="8">
        <v>85.28</v>
      </c>
      <c r="U7582">
        <v>0</v>
      </c>
      <c r="V7582" s="8">
        <v>0</v>
      </c>
      <c r="W7582" s="8">
        <v>0</v>
      </c>
      <c r="X7582" s="8">
        <v>85.28</v>
      </c>
    </row>
    <row r="7583" spans="1:24" x14ac:dyDescent="0.25">
      <c r="A7583" t="s">
        <v>7909</v>
      </c>
      <c r="B7583" s="1">
        <v>45362</v>
      </c>
      <c r="C7583" t="s">
        <v>61</v>
      </c>
      <c r="D7583" t="s">
        <v>62</v>
      </c>
      <c r="E7583" t="s">
        <v>63</v>
      </c>
      <c r="F7583" t="s">
        <v>46</v>
      </c>
      <c r="G7583" t="s">
        <v>79</v>
      </c>
      <c r="H7583" t="s">
        <v>80</v>
      </c>
      <c r="I7583" t="s">
        <v>74</v>
      </c>
      <c r="J7583" t="s">
        <v>75</v>
      </c>
      <c r="K7583" t="s">
        <v>49</v>
      </c>
      <c r="L7583" s="13">
        <v>11</v>
      </c>
      <c r="M7583" s="8">
        <v>6.8</v>
      </c>
      <c r="N7583">
        <v>6</v>
      </c>
      <c r="O7583" s="8">
        <v>66</v>
      </c>
      <c r="P7583" s="14">
        <v>0.1174</v>
      </c>
      <c r="Q7583" s="8">
        <v>7.75</v>
      </c>
      <c r="R7583" s="8">
        <v>58.25</v>
      </c>
      <c r="S7583" s="8">
        <v>40.799999999999997</v>
      </c>
      <c r="T7583" s="8">
        <v>17.45</v>
      </c>
      <c r="U7583">
        <v>0</v>
      </c>
      <c r="V7583" s="8">
        <v>0</v>
      </c>
      <c r="W7583" s="8">
        <v>0</v>
      </c>
      <c r="X7583" s="8">
        <v>17.45</v>
      </c>
    </row>
    <row r="7584" spans="1:24" x14ac:dyDescent="0.25">
      <c r="A7584" t="s">
        <v>7910</v>
      </c>
      <c r="B7584" s="1">
        <v>45527</v>
      </c>
      <c r="C7584" t="s">
        <v>226</v>
      </c>
      <c r="D7584" t="s">
        <v>227</v>
      </c>
      <c r="E7584" t="s">
        <v>27</v>
      </c>
      <c r="F7584" t="s">
        <v>54</v>
      </c>
      <c r="G7584" t="s">
        <v>29</v>
      </c>
      <c r="H7584" t="s">
        <v>30</v>
      </c>
      <c r="I7584" t="s">
        <v>156</v>
      </c>
      <c r="J7584" t="s">
        <v>157</v>
      </c>
      <c r="K7584" t="s">
        <v>42</v>
      </c>
      <c r="L7584" s="13">
        <v>6.2</v>
      </c>
      <c r="M7584" s="8">
        <v>1.9</v>
      </c>
      <c r="N7584">
        <v>67</v>
      </c>
      <c r="O7584" s="8">
        <v>415.4</v>
      </c>
      <c r="P7584" s="14">
        <v>6.4999999999999997E-3</v>
      </c>
      <c r="Q7584" s="8">
        <v>2.7</v>
      </c>
      <c r="R7584" s="8">
        <v>412.7</v>
      </c>
      <c r="S7584" s="8">
        <v>127.3</v>
      </c>
      <c r="T7584" s="8">
        <v>285.39999999999998</v>
      </c>
      <c r="U7584">
        <v>0</v>
      </c>
      <c r="V7584" s="8">
        <v>0</v>
      </c>
      <c r="W7584" s="8">
        <v>0</v>
      </c>
      <c r="X7584" s="8">
        <v>285.39999999999998</v>
      </c>
    </row>
    <row r="7585" spans="1:24" x14ac:dyDescent="0.25">
      <c r="A7585" t="s">
        <v>7911</v>
      </c>
      <c r="B7585" s="1">
        <v>45679</v>
      </c>
      <c r="C7585" t="s">
        <v>445</v>
      </c>
      <c r="D7585" t="s">
        <v>446</v>
      </c>
      <c r="E7585" t="s">
        <v>71</v>
      </c>
      <c r="F7585" t="s">
        <v>89</v>
      </c>
      <c r="G7585" t="s">
        <v>72</v>
      </c>
      <c r="H7585" t="s">
        <v>73</v>
      </c>
      <c r="I7585" t="s">
        <v>99</v>
      </c>
      <c r="J7585" t="s">
        <v>100</v>
      </c>
      <c r="K7585" t="s">
        <v>49</v>
      </c>
      <c r="L7585" s="13">
        <v>3.8</v>
      </c>
      <c r="M7585" s="8">
        <v>2.6</v>
      </c>
      <c r="N7585">
        <v>60</v>
      </c>
      <c r="O7585" s="8">
        <v>228</v>
      </c>
      <c r="P7585" s="14">
        <v>0.36820000000000003</v>
      </c>
      <c r="Q7585" s="8">
        <v>83.95</v>
      </c>
      <c r="R7585" s="8">
        <v>144.05000000000001</v>
      </c>
      <c r="S7585" s="8">
        <v>156</v>
      </c>
      <c r="T7585" s="8">
        <v>-11.95</v>
      </c>
      <c r="U7585">
        <v>0</v>
      </c>
      <c r="V7585" s="8">
        <v>0</v>
      </c>
      <c r="W7585" s="8">
        <v>0</v>
      </c>
      <c r="X7585" s="8">
        <v>-11.95</v>
      </c>
    </row>
    <row r="7586" spans="1:24" x14ac:dyDescent="0.25">
      <c r="A7586" t="s">
        <v>7912</v>
      </c>
      <c r="B7586" s="1">
        <v>45686</v>
      </c>
      <c r="C7586" t="s">
        <v>276</v>
      </c>
      <c r="D7586" t="s">
        <v>277</v>
      </c>
      <c r="E7586" t="s">
        <v>150</v>
      </c>
      <c r="F7586" t="s">
        <v>37</v>
      </c>
      <c r="G7586" t="s">
        <v>151</v>
      </c>
      <c r="H7586" t="s">
        <v>152</v>
      </c>
      <c r="I7586" t="s">
        <v>117</v>
      </c>
      <c r="J7586" t="s">
        <v>118</v>
      </c>
      <c r="K7586" t="s">
        <v>59</v>
      </c>
      <c r="L7586" s="13">
        <v>6</v>
      </c>
      <c r="M7586" s="8">
        <v>4.2</v>
      </c>
      <c r="N7586">
        <v>7</v>
      </c>
      <c r="O7586" s="8">
        <v>42</v>
      </c>
      <c r="P7586" s="14">
        <v>2.8799999999999999E-2</v>
      </c>
      <c r="Q7586" s="8">
        <v>1.21</v>
      </c>
      <c r="R7586" s="8">
        <v>40.79</v>
      </c>
      <c r="S7586" s="8">
        <v>29.4</v>
      </c>
      <c r="T7586" s="8">
        <v>11.39</v>
      </c>
      <c r="U7586">
        <v>0</v>
      </c>
      <c r="V7586" s="8">
        <v>0</v>
      </c>
      <c r="W7586" s="8">
        <v>0</v>
      </c>
      <c r="X7586" s="8">
        <v>11.39</v>
      </c>
    </row>
    <row r="7587" spans="1:24" x14ac:dyDescent="0.25">
      <c r="A7587" t="s">
        <v>7913</v>
      </c>
      <c r="B7587" s="1">
        <v>45427</v>
      </c>
      <c r="C7587" t="s">
        <v>567</v>
      </c>
      <c r="D7587" t="s">
        <v>568</v>
      </c>
      <c r="E7587" t="s">
        <v>27</v>
      </c>
      <c r="F7587" t="s">
        <v>37</v>
      </c>
      <c r="G7587" t="s">
        <v>29</v>
      </c>
      <c r="H7587" t="s">
        <v>30</v>
      </c>
      <c r="I7587" t="s">
        <v>57</v>
      </c>
      <c r="J7587" t="s">
        <v>58</v>
      </c>
      <c r="K7587" t="s">
        <v>59</v>
      </c>
      <c r="L7587" s="13">
        <v>10.5</v>
      </c>
      <c r="M7587" s="8">
        <v>7.5</v>
      </c>
      <c r="N7587">
        <v>29</v>
      </c>
      <c r="O7587" s="8">
        <v>304.5</v>
      </c>
      <c r="P7587" s="14">
        <v>2.7000000000000001E-3</v>
      </c>
      <c r="Q7587" s="8">
        <v>0.82</v>
      </c>
      <c r="R7587" s="8">
        <v>303.68</v>
      </c>
      <c r="S7587" s="8">
        <v>217.5</v>
      </c>
      <c r="T7587" s="8">
        <v>86.18</v>
      </c>
      <c r="U7587">
        <v>0</v>
      </c>
      <c r="V7587" s="8">
        <v>0</v>
      </c>
      <c r="W7587" s="8">
        <v>0</v>
      </c>
      <c r="X7587" s="8">
        <v>86.18</v>
      </c>
    </row>
    <row r="7588" spans="1:24" x14ac:dyDescent="0.25">
      <c r="A7588" t="s">
        <v>7914</v>
      </c>
      <c r="B7588" s="1">
        <v>45403</v>
      </c>
      <c r="C7588" t="s">
        <v>148</v>
      </c>
      <c r="D7588" t="s">
        <v>149</v>
      </c>
      <c r="E7588" t="s">
        <v>150</v>
      </c>
      <c r="F7588" t="s">
        <v>37</v>
      </c>
      <c r="G7588" t="s">
        <v>151</v>
      </c>
      <c r="H7588" t="s">
        <v>152</v>
      </c>
      <c r="I7588" t="s">
        <v>74</v>
      </c>
      <c r="J7588" t="s">
        <v>75</v>
      </c>
      <c r="K7588" t="s">
        <v>49</v>
      </c>
      <c r="L7588" s="13">
        <v>11</v>
      </c>
      <c r="M7588" s="8">
        <v>6.8</v>
      </c>
      <c r="N7588">
        <v>1</v>
      </c>
      <c r="O7588" s="8">
        <v>11</v>
      </c>
      <c r="P7588" s="14">
        <v>9.5999999999999992E-3</v>
      </c>
      <c r="Q7588" s="8">
        <v>0.11</v>
      </c>
      <c r="R7588" s="8">
        <v>10.89</v>
      </c>
      <c r="S7588" s="8">
        <v>6.8</v>
      </c>
      <c r="T7588" s="8">
        <v>4.09</v>
      </c>
      <c r="U7588">
        <v>0</v>
      </c>
      <c r="V7588" s="8">
        <v>0</v>
      </c>
      <c r="W7588" s="8">
        <v>0</v>
      </c>
      <c r="X7588" s="8">
        <v>4.09</v>
      </c>
    </row>
    <row r="7589" spans="1:24" x14ac:dyDescent="0.25">
      <c r="A7589" t="s">
        <v>7915</v>
      </c>
      <c r="B7589" s="1">
        <v>45308</v>
      </c>
      <c r="C7589" t="s">
        <v>458</v>
      </c>
      <c r="D7589" t="s">
        <v>459</v>
      </c>
      <c r="E7589" t="s">
        <v>27</v>
      </c>
      <c r="F7589" t="s">
        <v>89</v>
      </c>
      <c r="G7589" t="s">
        <v>29</v>
      </c>
      <c r="H7589" t="s">
        <v>30</v>
      </c>
      <c r="I7589" t="s">
        <v>127</v>
      </c>
      <c r="J7589" t="s">
        <v>128</v>
      </c>
      <c r="K7589" t="s">
        <v>33</v>
      </c>
      <c r="L7589" s="13">
        <v>7.2</v>
      </c>
      <c r="M7589" s="8">
        <v>3.6</v>
      </c>
      <c r="N7589">
        <v>83</v>
      </c>
      <c r="O7589" s="8">
        <v>597.6</v>
      </c>
      <c r="P7589" s="14">
        <v>3.6600000000000001E-2</v>
      </c>
      <c r="Q7589" s="8">
        <v>21.87</v>
      </c>
      <c r="R7589" s="8">
        <v>575.73</v>
      </c>
      <c r="S7589" s="8">
        <v>298.8</v>
      </c>
      <c r="T7589" s="8">
        <v>276.93</v>
      </c>
      <c r="U7589">
        <v>0</v>
      </c>
      <c r="V7589" s="8">
        <v>0</v>
      </c>
      <c r="W7589" s="8">
        <v>0</v>
      </c>
      <c r="X7589" s="8">
        <v>276.93</v>
      </c>
    </row>
    <row r="7590" spans="1:24" x14ac:dyDescent="0.25">
      <c r="A7590" t="s">
        <v>7916</v>
      </c>
      <c r="B7590" s="1">
        <v>45499</v>
      </c>
      <c r="C7590" t="s">
        <v>125</v>
      </c>
      <c r="D7590" t="s">
        <v>126</v>
      </c>
      <c r="E7590" t="s">
        <v>27</v>
      </c>
      <c r="F7590" t="s">
        <v>89</v>
      </c>
      <c r="G7590" t="s">
        <v>38</v>
      </c>
      <c r="H7590" t="s">
        <v>39</v>
      </c>
      <c r="I7590" t="s">
        <v>57</v>
      </c>
      <c r="J7590" t="s">
        <v>58</v>
      </c>
      <c r="K7590" t="s">
        <v>59</v>
      </c>
      <c r="L7590" s="13">
        <v>10.5</v>
      </c>
      <c r="M7590" s="8">
        <v>7.5</v>
      </c>
      <c r="N7590">
        <v>103</v>
      </c>
      <c r="O7590" s="8">
        <v>1081.5</v>
      </c>
      <c r="P7590" s="14">
        <v>8.6800000000000002E-2</v>
      </c>
      <c r="Q7590" s="8">
        <v>93.87</v>
      </c>
      <c r="R7590" s="8">
        <v>987.63</v>
      </c>
      <c r="S7590" s="8">
        <v>772.5</v>
      </c>
      <c r="T7590" s="8">
        <v>215.13</v>
      </c>
      <c r="U7590">
        <v>0</v>
      </c>
      <c r="V7590" s="8">
        <v>0</v>
      </c>
      <c r="W7590" s="8">
        <v>0</v>
      </c>
      <c r="X7590" s="8">
        <v>215.13</v>
      </c>
    </row>
    <row r="7591" spans="1:24" x14ac:dyDescent="0.25">
      <c r="A7591" t="s">
        <v>7917</v>
      </c>
      <c r="B7591" s="1">
        <v>45827</v>
      </c>
      <c r="C7591" t="s">
        <v>107</v>
      </c>
      <c r="D7591" t="s">
        <v>108</v>
      </c>
      <c r="E7591" t="s">
        <v>53</v>
      </c>
      <c r="F7591" t="s">
        <v>46</v>
      </c>
      <c r="G7591" t="s">
        <v>55</v>
      </c>
      <c r="H7591" t="s">
        <v>56</v>
      </c>
      <c r="I7591" t="s">
        <v>156</v>
      </c>
      <c r="J7591" t="s">
        <v>157</v>
      </c>
      <c r="K7591" t="s">
        <v>42</v>
      </c>
      <c r="L7591" s="13">
        <v>6.2</v>
      </c>
      <c r="M7591" s="8">
        <v>1.9</v>
      </c>
      <c r="N7591">
        <v>12</v>
      </c>
      <c r="O7591" s="8">
        <v>74.400000000000006</v>
      </c>
      <c r="P7591" s="14">
        <v>0.28039999999999998</v>
      </c>
      <c r="Q7591" s="8">
        <v>20.86</v>
      </c>
      <c r="R7591" s="8">
        <v>53.54</v>
      </c>
      <c r="S7591" s="8">
        <v>22.8</v>
      </c>
      <c r="T7591" s="8">
        <v>30.74</v>
      </c>
      <c r="U7591">
        <v>0</v>
      </c>
      <c r="V7591" s="8">
        <v>0</v>
      </c>
      <c r="W7591" s="8">
        <v>0</v>
      </c>
      <c r="X7591" s="8">
        <v>30.74</v>
      </c>
    </row>
    <row r="7592" spans="1:24" x14ac:dyDescent="0.25">
      <c r="A7592" t="s">
        <v>7918</v>
      </c>
      <c r="B7592" s="1">
        <v>46172</v>
      </c>
      <c r="C7592" t="s">
        <v>244</v>
      </c>
      <c r="D7592" t="s">
        <v>245</v>
      </c>
      <c r="E7592" t="s">
        <v>53</v>
      </c>
      <c r="F7592" t="s">
        <v>46</v>
      </c>
      <c r="G7592" t="s">
        <v>55</v>
      </c>
      <c r="H7592" t="s">
        <v>56</v>
      </c>
      <c r="I7592" t="s">
        <v>57</v>
      </c>
      <c r="J7592" t="s">
        <v>58</v>
      </c>
      <c r="K7592" t="s">
        <v>59</v>
      </c>
      <c r="L7592" s="13">
        <v>10.5</v>
      </c>
      <c r="M7592" s="8">
        <v>7.5</v>
      </c>
      <c r="N7592">
        <v>96</v>
      </c>
      <c r="O7592" s="8">
        <v>1008</v>
      </c>
      <c r="P7592" s="14">
        <v>6.9400000000000003E-2</v>
      </c>
      <c r="Q7592" s="8">
        <v>69.959999999999994</v>
      </c>
      <c r="R7592" s="8">
        <v>938.04</v>
      </c>
      <c r="S7592" s="8">
        <v>720</v>
      </c>
      <c r="T7592" s="8">
        <v>218.04</v>
      </c>
      <c r="U7592">
        <v>3</v>
      </c>
      <c r="V7592" s="8">
        <v>29.31</v>
      </c>
      <c r="W7592" s="8">
        <v>24</v>
      </c>
      <c r="X7592" s="8">
        <v>194.04</v>
      </c>
    </row>
    <row r="7593" spans="1:24" x14ac:dyDescent="0.25">
      <c r="A7593" t="s">
        <v>7919</v>
      </c>
      <c r="B7593" s="1">
        <v>46223</v>
      </c>
      <c r="C7593" t="s">
        <v>357</v>
      </c>
      <c r="D7593" t="s">
        <v>358</v>
      </c>
      <c r="E7593" t="s">
        <v>27</v>
      </c>
      <c r="F7593" t="s">
        <v>46</v>
      </c>
      <c r="G7593" t="s">
        <v>29</v>
      </c>
      <c r="H7593" t="s">
        <v>30</v>
      </c>
      <c r="I7593" t="s">
        <v>57</v>
      </c>
      <c r="J7593" t="s">
        <v>58</v>
      </c>
      <c r="K7593" t="s">
        <v>59</v>
      </c>
      <c r="L7593" s="13">
        <v>10.5</v>
      </c>
      <c r="M7593" s="8">
        <v>7.5</v>
      </c>
      <c r="N7593">
        <v>25</v>
      </c>
      <c r="O7593" s="8">
        <v>262.5</v>
      </c>
      <c r="P7593" s="14">
        <v>5.2400000000000002E-2</v>
      </c>
      <c r="Q7593" s="8">
        <v>13.76</v>
      </c>
      <c r="R7593" s="8">
        <v>248.74</v>
      </c>
      <c r="S7593" s="8">
        <v>187.5</v>
      </c>
      <c r="T7593" s="8">
        <v>61.24</v>
      </c>
      <c r="U7593">
        <v>23</v>
      </c>
      <c r="V7593" s="8">
        <v>228.85</v>
      </c>
      <c r="W7593" s="8">
        <v>184</v>
      </c>
      <c r="X7593" s="8">
        <v>-122.76</v>
      </c>
    </row>
    <row r="7594" spans="1:24" x14ac:dyDescent="0.25">
      <c r="A7594" t="s">
        <v>7920</v>
      </c>
      <c r="B7594" s="1">
        <v>45808</v>
      </c>
      <c r="C7594" t="s">
        <v>223</v>
      </c>
      <c r="D7594" t="s">
        <v>224</v>
      </c>
      <c r="E7594" t="s">
        <v>27</v>
      </c>
      <c r="F7594" t="s">
        <v>28</v>
      </c>
      <c r="G7594" t="s">
        <v>29</v>
      </c>
      <c r="H7594" t="s">
        <v>30</v>
      </c>
      <c r="I7594" t="s">
        <v>112</v>
      </c>
      <c r="J7594" t="s">
        <v>113</v>
      </c>
      <c r="K7594" t="s">
        <v>42</v>
      </c>
      <c r="L7594" s="13">
        <v>8.5</v>
      </c>
      <c r="M7594" s="8">
        <v>2.8</v>
      </c>
      <c r="N7594">
        <v>275</v>
      </c>
      <c r="O7594" s="8">
        <v>2337.5</v>
      </c>
      <c r="P7594" s="14">
        <v>3.5099999999999999E-2</v>
      </c>
      <c r="Q7594" s="8">
        <v>82.05</v>
      </c>
      <c r="R7594" s="8">
        <v>2255.4499999999998</v>
      </c>
      <c r="S7594" s="8">
        <v>770</v>
      </c>
      <c r="T7594" s="8">
        <v>1485.45</v>
      </c>
      <c r="U7594">
        <v>0</v>
      </c>
      <c r="V7594" s="8">
        <v>0</v>
      </c>
      <c r="W7594" s="8">
        <v>0</v>
      </c>
      <c r="X7594" s="8">
        <v>1485.45</v>
      </c>
    </row>
    <row r="7595" spans="1:24" x14ac:dyDescent="0.25">
      <c r="A7595" t="s">
        <v>7921</v>
      </c>
      <c r="B7595" s="1">
        <v>45992</v>
      </c>
      <c r="C7595" t="s">
        <v>420</v>
      </c>
      <c r="D7595" t="s">
        <v>421</v>
      </c>
      <c r="E7595" t="s">
        <v>150</v>
      </c>
      <c r="F7595" t="s">
        <v>89</v>
      </c>
      <c r="G7595" t="s">
        <v>151</v>
      </c>
      <c r="H7595" t="s">
        <v>152</v>
      </c>
      <c r="I7595" t="s">
        <v>40</v>
      </c>
      <c r="J7595" t="s">
        <v>41</v>
      </c>
      <c r="K7595" t="s">
        <v>42</v>
      </c>
      <c r="L7595" s="13">
        <v>14.5</v>
      </c>
      <c r="M7595" s="8">
        <v>4.2</v>
      </c>
      <c r="N7595">
        <v>96</v>
      </c>
      <c r="O7595" s="8">
        <v>1392</v>
      </c>
      <c r="P7595" s="14">
        <v>4.8000000000000001E-2</v>
      </c>
      <c r="Q7595" s="8">
        <v>66.819999999999993</v>
      </c>
      <c r="R7595" s="8">
        <v>1325.18</v>
      </c>
      <c r="S7595" s="8">
        <v>403.2</v>
      </c>
      <c r="T7595" s="8">
        <v>921.98</v>
      </c>
      <c r="U7595">
        <v>0</v>
      </c>
      <c r="V7595" s="8">
        <v>0</v>
      </c>
      <c r="W7595" s="8">
        <v>0</v>
      </c>
      <c r="X7595" s="8">
        <v>921.98</v>
      </c>
    </row>
    <row r="7596" spans="1:24" x14ac:dyDescent="0.25">
      <c r="A7596" t="s">
        <v>7922</v>
      </c>
      <c r="B7596" s="1">
        <v>45721</v>
      </c>
      <c r="C7596" t="s">
        <v>501</v>
      </c>
      <c r="D7596" t="s">
        <v>502</v>
      </c>
      <c r="E7596" t="s">
        <v>27</v>
      </c>
      <c r="F7596" t="s">
        <v>37</v>
      </c>
      <c r="G7596" t="s">
        <v>29</v>
      </c>
      <c r="H7596" t="s">
        <v>30</v>
      </c>
      <c r="I7596" t="s">
        <v>66</v>
      </c>
      <c r="J7596" t="s">
        <v>67</v>
      </c>
      <c r="K7596" t="s">
        <v>33</v>
      </c>
      <c r="L7596" s="13">
        <v>4.5</v>
      </c>
      <c r="M7596" s="8">
        <v>2.1</v>
      </c>
      <c r="N7596">
        <v>39</v>
      </c>
      <c r="O7596" s="8">
        <v>175.5</v>
      </c>
      <c r="P7596" s="14">
        <v>1.0800000000000001E-2</v>
      </c>
      <c r="Q7596" s="8">
        <v>1.9</v>
      </c>
      <c r="R7596" s="8">
        <v>173.6</v>
      </c>
      <c r="S7596" s="8">
        <v>81.900000000000006</v>
      </c>
      <c r="T7596" s="8">
        <v>91.7</v>
      </c>
      <c r="U7596">
        <v>0</v>
      </c>
      <c r="V7596" s="8">
        <v>0</v>
      </c>
      <c r="W7596" s="8">
        <v>0</v>
      </c>
      <c r="X7596" s="8">
        <v>91.7</v>
      </c>
    </row>
    <row r="7597" spans="1:24" x14ac:dyDescent="0.25">
      <c r="A7597" t="s">
        <v>7923</v>
      </c>
      <c r="B7597" s="1">
        <v>46138</v>
      </c>
      <c r="C7597" t="s">
        <v>87</v>
      </c>
      <c r="D7597" t="s">
        <v>88</v>
      </c>
      <c r="E7597" t="s">
        <v>63</v>
      </c>
      <c r="F7597" t="s">
        <v>89</v>
      </c>
      <c r="G7597" t="s">
        <v>79</v>
      </c>
      <c r="H7597" t="s">
        <v>80</v>
      </c>
      <c r="I7597" t="s">
        <v>112</v>
      </c>
      <c r="J7597" t="s">
        <v>113</v>
      </c>
      <c r="K7597" t="s">
        <v>42</v>
      </c>
      <c r="L7597" s="13">
        <v>8.5</v>
      </c>
      <c r="M7597" s="8">
        <v>2.8</v>
      </c>
      <c r="N7597">
        <v>76</v>
      </c>
      <c r="O7597" s="8">
        <v>646</v>
      </c>
      <c r="P7597" s="14">
        <v>0.11700000000000001</v>
      </c>
      <c r="Q7597" s="8">
        <v>75.58</v>
      </c>
      <c r="R7597" s="8">
        <v>570.41999999999996</v>
      </c>
      <c r="S7597" s="8">
        <v>212.8</v>
      </c>
      <c r="T7597" s="8">
        <v>357.62</v>
      </c>
      <c r="U7597">
        <v>0</v>
      </c>
      <c r="V7597" s="8">
        <v>0</v>
      </c>
      <c r="W7597" s="8">
        <v>0</v>
      </c>
      <c r="X7597" s="8">
        <v>357.62</v>
      </c>
    </row>
    <row r="7598" spans="1:24" x14ac:dyDescent="0.25">
      <c r="A7598" t="s">
        <v>7924</v>
      </c>
      <c r="B7598" s="1">
        <v>45445</v>
      </c>
      <c r="C7598" t="s">
        <v>139</v>
      </c>
      <c r="D7598" t="s">
        <v>140</v>
      </c>
      <c r="E7598" t="s">
        <v>63</v>
      </c>
      <c r="F7598" t="s">
        <v>54</v>
      </c>
      <c r="G7598" t="s">
        <v>64</v>
      </c>
      <c r="H7598" t="s">
        <v>65</v>
      </c>
      <c r="I7598" t="s">
        <v>84</v>
      </c>
      <c r="J7598" t="s">
        <v>85</v>
      </c>
      <c r="K7598" t="s">
        <v>42</v>
      </c>
      <c r="L7598" s="13">
        <v>9.9</v>
      </c>
      <c r="M7598" s="8">
        <v>3.1</v>
      </c>
      <c r="N7598">
        <v>154</v>
      </c>
      <c r="O7598" s="8">
        <v>1524.6</v>
      </c>
      <c r="P7598" s="14">
        <v>1.67E-2</v>
      </c>
      <c r="Q7598" s="8">
        <v>25.46</v>
      </c>
      <c r="R7598" s="8">
        <v>1499.14</v>
      </c>
      <c r="S7598" s="8">
        <v>477.4</v>
      </c>
      <c r="T7598" s="8">
        <v>1021.74</v>
      </c>
      <c r="U7598">
        <v>10</v>
      </c>
      <c r="V7598" s="8">
        <v>97.35</v>
      </c>
      <c r="W7598" s="8">
        <v>36</v>
      </c>
      <c r="X7598" s="8">
        <v>985.74</v>
      </c>
    </row>
    <row r="7599" spans="1:24" x14ac:dyDescent="0.25">
      <c r="A7599" t="s">
        <v>7925</v>
      </c>
      <c r="B7599" s="1">
        <v>45912</v>
      </c>
      <c r="C7599" t="s">
        <v>551</v>
      </c>
      <c r="D7599" t="s">
        <v>552</v>
      </c>
      <c r="E7599" t="s">
        <v>27</v>
      </c>
      <c r="F7599" t="s">
        <v>54</v>
      </c>
      <c r="G7599" t="s">
        <v>38</v>
      </c>
      <c r="H7599" t="s">
        <v>39</v>
      </c>
      <c r="I7599" t="s">
        <v>122</v>
      </c>
      <c r="J7599" t="s">
        <v>123</v>
      </c>
      <c r="K7599" t="s">
        <v>59</v>
      </c>
      <c r="L7599" s="13">
        <v>5.5</v>
      </c>
      <c r="M7599" s="8">
        <v>3.8</v>
      </c>
      <c r="N7599">
        <v>13</v>
      </c>
      <c r="O7599" s="8">
        <v>71.5</v>
      </c>
      <c r="P7599" s="14">
        <v>8.8999999999999999E-3</v>
      </c>
      <c r="Q7599" s="8">
        <v>0.64</v>
      </c>
      <c r="R7599" s="8">
        <v>70.86</v>
      </c>
      <c r="S7599" s="8">
        <v>49.4</v>
      </c>
      <c r="T7599" s="8">
        <v>21.46</v>
      </c>
      <c r="U7599">
        <v>0</v>
      </c>
      <c r="V7599" s="8">
        <v>0</v>
      </c>
      <c r="W7599" s="8">
        <v>0</v>
      </c>
      <c r="X7599" s="8">
        <v>21.46</v>
      </c>
    </row>
    <row r="7600" spans="1:24" x14ac:dyDescent="0.25">
      <c r="A7600" t="s">
        <v>7926</v>
      </c>
      <c r="B7600" s="1">
        <v>45390</v>
      </c>
      <c r="C7600" t="s">
        <v>201</v>
      </c>
      <c r="D7600" t="s">
        <v>202</v>
      </c>
      <c r="E7600" t="s">
        <v>53</v>
      </c>
      <c r="F7600" t="s">
        <v>46</v>
      </c>
      <c r="G7600" t="s">
        <v>55</v>
      </c>
      <c r="H7600" t="s">
        <v>56</v>
      </c>
      <c r="I7600" t="s">
        <v>47</v>
      </c>
      <c r="J7600" t="s">
        <v>48</v>
      </c>
      <c r="K7600" t="s">
        <v>49</v>
      </c>
      <c r="L7600" s="13">
        <v>5</v>
      </c>
      <c r="M7600" s="8">
        <v>3.2</v>
      </c>
      <c r="N7600">
        <v>6</v>
      </c>
      <c r="O7600" s="8">
        <v>30</v>
      </c>
      <c r="P7600" s="14">
        <v>0.12180000000000001</v>
      </c>
      <c r="Q7600" s="8">
        <v>3.65</v>
      </c>
      <c r="R7600" s="8">
        <v>26.35</v>
      </c>
      <c r="S7600" s="8">
        <v>19.2</v>
      </c>
      <c r="T7600" s="8">
        <v>7.15</v>
      </c>
      <c r="U7600">
        <v>0</v>
      </c>
      <c r="V7600" s="8">
        <v>0</v>
      </c>
      <c r="W7600" s="8">
        <v>0</v>
      </c>
      <c r="X7600" s="8">
        <v>7.15</v>
      </c>
    </row>
    <row r="7601" spans="1:24" x14ac:dyDescent="0.25">
      <c r="A7601" t="s">
        <v>7927</v>
      </c>
      <c r="B7601" s="1">
        <v>45473</v>
      </c>
      <c r="C7601" t="s">
        <v>410</v>
      </c>
      <c r="D7601" t="s">
        <v>411</v>
      </c>
      <c r="E7601" t="s">
        <v>150</v>
      </c>
      <c r="F7601" t="s">
        <v>46</v>
      </c>
      <c r="G7601" t="s">
        <v>151</v>
      </c>
      <c r="H7601" t="s">
        <v>152</v>
      </c>
      <c r="I7601" t="s">
        <v>31</v>
      </c>
      <c r="J7601" t="s">
        <v>32</v>
      </c>
      <c r="K7601" t="s">
        <v>33</v>
      </c>
      <c r="L7601" s="13">
        <v>5.8</v>
      </c>
      <c r="M7601" s="8">
        <v>2.7</v>
      </c>
      <c r="N7601">
        <v>32</v>
      </c>
      <c r="O7601" s="8">
        <v>185.6</v>
      </c>
      <c r="P7601" s="14">
        <v>0.24809999999999999</v>
      </c>
      <c r="Q7601" s="8">
        <v>46.05</v>
      </c>
      <c r="R7601" s="8">
        <v>139.55000000000001</v>
      </c>
      <c r="S7601" s="8">
        <v>86.4</v>
      </c>
      <c r="T7601" s="8">
        <v>53.15</v>
      </c>
      <c r="U7601">
        <v>0</v>
      </c>
      <c r="V7601" s="8">
        <v>0</v>
      </c>
      <c r="W7601" s="8">
        <v>0</v>
      </c>
      <c r="X7601" s="8">
        <v>53.15</v>
      </c>
    </row>
    <row r="7602" spans="1:24" x14ac:dyDescent="0.25">
      <c r="A7602" t="s">
        <v>7928</v>
      </c>
      <c r="B7602" s="1">
        <v>45779</v>
      </c>
      <c r="C7602" t="s">
        <v>279</v>
      </c>
      <c r="D7602" t="s">
        <v>280</v>
      </c>
      <c r="E7602" t="s">
        <v>53</v>
      </c>
      <c r="F7602" t="s">
        <v>54</v>
      </c>
      <c r="G7602" t="s">
        <v>55</v>
      </c>
      <c r="H7602" t="s">
        <v>56</v>
      </c>
      <c r="I7602" t="s">
        <v>57</v>
      </c>
      <c r="J7602" t="s">
        <v>58</v>
      </c>
      <c r="K7602" t="s">
        <v>59</v>
      </c>
      <c r="L7602" s="13">
        <v>10.5</v>
      </c>
      <c r="M7602" s="8">
        <v>7.5</v>
      </c>
      <c r="N7602">
        <v>201</v>
      </c>
      <c r="O7602" s="8">
        <v>2110.5</v>
      </c>
      <c r="P7602" s="14">
        <v>1.2E-2</v>
      </c>
      <c r="Q7602" s="8">
        <v>25.33</v>
      </c>
      <c r="R7602" s="8">
        <v>2085.17</v>
      </c>
      <c r="S7602" s="8">
        <v>1507.5</v>
      </c>
      <c r="T7602" s="8">
        <v>577.66999999999996</v>
      </c>
      <c r="U7602">
        <v>0</v>
      </c>
      <c r="V7602" s="8">
        <v>0</v>
      </c>
      <c r="W7602" s="8">
        <v>0</v>
      </c>
      <c r="X7602" s="8">
        <v>577.66999999999996</v>
      </c>
    </row>
    <row r="7603" spans="1:24" x14ac:dyDescent="0.25">
      <c r="A7603" t="s">
        <v>7929</v>
      </c>
      <c r="B7603" s="1">
        <v>46215</v>
      </c>
      <c r="C7603" t="s">
        <v>198</v>
      </c>
      <c r="D7603" t="s">
        <v>199</v>
      </c>
      <c r="E7603" t="s">
        <v>150</v>
      </c>
      <c r="F7603" t="s">
        <v>54</v>
      </c>
      <c r="G7603" t="s">
        <v>151</v>
      </c>
      <c r="H7603" t="s">
        <v>152</v>
      </c>
      <c r="I7603" t="s">
        <v>127</v>
      </c>
      <c r="J7603" t="s">
        <v>128</v>
      </c>
      <c r="K7603" t="s">
        <v>33</v>
      </c>
      <c r="L7603" s="13">
        <v>7.2</v>
      </c>
      <c r="M7603" s="8">
        <v>3.6</v>
      </c>
      <c r="N7603">
        <v>128</v>
      </c>
      <c r="O7603" s="8">
        <v>921.6</v>
      </c>
      <c r="P7603" s="14">
        <v>0</v>
      </c>
      <c r="Q7603" s="8">
        <v>0</v>
      </c>
      <c r="R7603" s="8">
        <v>921.6</v>
      </c>
      <c r="S7603" s="8">
        <v>460.8</v>
      </c>
      <c r="T7603" s="8">
        <v>460.8</v>
      </c>
      <c r="U7603">
        <v>0</v>
      </c>
      <c r="V7603" s="8">
        <v>0</v>
      </c>
      <c r="W7603" s="8">
        <v>0</v>
      </c>
      <c r="X7603" s="8">
        <v>460.8</v>
      </c>
    </row>
    <row r="7604" spans="1:24" x14ac:dyDescent="0.25">
      <c r="A7604" t="s">
        <v>7930</v>
      </c>
      <c r="B7604" s="1">
        <v>45921</v>
      </c>
      <c r="C7604" t="s">
        <v>25</v>
      </c>
      <c r="D7604" t="s">
        <v>26</v>
      </c>
      <c r="E7604" t="s">
        <v>27</v>
      </c>
      <c r="F7604" t="s">
        <v>28</v>
      </c>
      <c r="G7604" t="s">
        <v>29</v>
      </c>
      <c r="H7604" t="s">
        <v>30</v>
      </c>
      <c r="I7604" t="s">
        <v>31</v>
      </c>
      <c r="J7604" t="s">
        <v>32</v>
      </c>
      <c r="K7604" t="s">
        <v>33</v>
      </c>
      <c r="L7604" s="13">
        <v>5.8</v>
      </c>
      <c r="M7604" s="8">
        <v>2.7</v>
      </c>
      <c r="N7604">
        <v>56</v>
      </c>
      <c r="O7604" s="8">
        <v>324.8</v>
      </c>
      <c r="P7604" s="14">
        <v>7.7600000000000002E-2</v>
      </c>
      <c r="Q7604" s="8">
        <v>25.2</v>
      </c>
      <c r="R7604" s="8">
        <v>299.60000000000002</v>
      </c>
      <c r="S7604" s="8">
        <v>151.19999999999999</v>
      </c>
      <c r="T7604" s="8">
        <v>148.4</v>
      </c>
      <c r="U7604">
        <v>0</v>
      </c>
      <c r="V7604" s="8">
        <v>0</v>
      </c>
      <c r="W7604" s="8">
        <v>0</v>
      </c>
      <c r="X7604" s="8">
        <v>148.4</v>
      </c>
    </row>
    <row r="7605" spans="1:24" x14ac:dyDescent="0.25">
      <c r="A7605" t="s">
        <v>7931</v>
      </c>
      <c r="B7605" s="1">
        <v>45906</v>
      </c>
      <c r="C7605" t="s">
        <v>223</v>
      </c>
      <c r="D7605" t="s">
        <v>224</v>
      </c>
      <c r="E7605" t="s">
        <v>27</v>
      </c>
      <c r="F7605" t="s">
        <v>28</v>
      </c>
      <c r="G7605" t="s">
        <v>38</v>
      </c>
      <c r="H7605" t="s">
        <v>39</v>
      </c>
      <c r="I7605" t="s">
        <v>66</v>
      </c>
      <c r="J7605" t="s">
        <v>67</v>
      </c>
      <c r="K7605" t="s">
        <v>33</v>
      </c>
      <c r="L7605" s="13">
        <v>4.5</v>
      </c>
      <c r="M7605" s="8">
        <v>2.1</v>
      </c>
      <c r="N7605">
        <v>125</v>
      </c>
      <c r="O7605" s="8">
        <v>562.5</v>
      </c>
      <c r="P7605" s="14">
        <v>0.10100000000000001</v>
      </c>
      <c r="Q7605" s="8">
        <v>56.81</v>
      </c>
      <c r="R7605" s="8">
        <v>505.69</v>
      </c>
      <c r="S7605" s="8">
        <v>262.5</v>
      </c>
      <c r="T7605" s="8">
        <v>243.19</v>
      </c>
      <c r="U7605">
        <v>0</v>
      </c>
      <c r="V7605" s="8">
        <v>0</v>
      </c>
      <c r="W7605" s="8">
        <v>0</v>
      </c>
      <c r="X7605" s="8">
        <v>243.19</v>
      </c>
    </row>
    <row r="7606" spans="1:24" x14ac:dyDescent="0.25">
      <c r="A7606" t="s">
        <v>7932</v>
      </c>
      <c r="B7606" s="1">
        <v>45331</v>
      </c>
      <c r="C7606" t="s">
        <v>340</v>
      </c>
      <c r="D7606" t="s">
        <v>341</v>
      </c>
      <c r="E7606" t="s">
        <v>27</v>
      </c>
      <c r="F7606" t="s">
        <v>54</v>
      </c>
      <c r="G7606" t="s">
        <v>38</v>
      </c>
      <c r="H7606" t="s">
        <v>39</v>
      </c>
      <c r="I7606" t="s">
        <v>117</v>
      </c>
      <c r="J7606" t="s">
        <v>118</v>
      </c>
      <c r="K7606" t="s">
        <v>59</v>
      </c>
      <c r="L7606" s="13">
        <v>6</v>
      </c>
      <c r="M7606" s="8">
        <v>4.2</v>
      </c>
      <c r="N7606">
        <v>140</v>
      </c>
      <c r="O7606" s="8">
        <v>840</v>
      </c>
      <c r="P7606" s="14">
        <v>2.41E-2</v>
      </c>
      <c r="Q7606" s="8">
        <v>20.239999999999998</v>
      </c>
      <c r="R7606" s="8">
        <v>819.76</v>
      </c>
      <c r="S7606" s="8">
        <v>588</v>
      </c>
      <c r="T7606" s="8">
        <v>231.76</v>
      </c>
      <c r="U7606">
        <v>0</v>
      </c>
      <c r="V7606" s="8">
        <v>0</v>
      </c>
      <c r="W7606" s="8">
        <v>0</v>
      </c>
      <c r="X7606" s="8">
        <v>231.76</v>
      </c>
    </row>
    <row r="7607" spans="1:24" x14ac:dyDescent="0.25">
      <c r="A7607" t="s">
        <v>7933</v>
      </c>
      <c r="B7607" s="1">
        <v>46190</v>
      </c>
      <c r="C7607" t="s">
        <v>162</v>
      </c>
      <c r="D7607" t="s">
        <v>163</v>
      </c>
      <c r="E7607" t="s">
        <v>150</v>
      </c>
      <c r="F7607" t="s">
        <v>89</v>
      </c>
      <c r="G7607" t="s">
        <v>151</v>
      </c>
      <c r="H7607" t="s">
        <v>152</v>
      </c>
      <c r="I7607" t="s">
        <v>127</v>
      </c>
      <c r="J7607" t="s">
        <v>128</v>
      </c>
      <c r="K7607" t="s">
        <v>33</v>
      </c>
      <c r="L7607" s="13">
        <v>7.2</v>
      </c>
      <c r="M7607" s="8">
        <v>3.6</v>
      </c>
      <c r="N7607">
        <v>152</v>
      </c>
      <c r="O7607" s="8">
        <v>1094.4000000000001</v>
      </c>
      <c r="P7607" s="14">
        <v>0.1042</v>
      </c>
      <c r="Q7607" s="8">
        <v>114.04</v>
      </c>
      <c r="R7607" s="8">
        <v>980.36</v>
      </c>
      <c r="S7607" s="8">
        <v>547.20000000000005</v>
      </c>
      <c r="T7607" s="8">
        <v>433.16</v>
      </c>
      <c r="U7607">
        <v>0</v>
      </c>
      <c r="V7607" s="8">
        <v>0</v>
      </c>
      <c r="W7607" s="8">
        <v>0</v>
      </c>
      <c r="X7607" s="8">
        <v>433.16</v>
      </c>
    </row>
    <row r="7608" spans="1:24" x14ac:dyDescent="0.25">
      <c r="A7608" t="s">
        <v>7934</v>
      </c>
      <c r="B7608" s="1">
        <v>46094</v>
      </c>
      <c r="C7608" t="s">
        <v>480</v>
      </c>
      <c r="D7608" t="s">
        <v>481</v>
      </c>
      <c r="E7608" t="s">
        <v>63</v>
      </c>
      <c r="F7608" t="s">
        <v>54</v>
      </c>
      <c r="G7608" t="s">
        <v>64</v>
      </c>
      <c r="H7608" t="s">
        <v>65</v>
      </c>
      <c r="I7608" t="s">
        <v>112</v>
      </c>
      <c r="J7608" t="s">
        <v>113</v>
      </c>
      <c r="K7608" t="s">
        <v>42</v>
      </c>
      <c r="L7608" s="13">
        <v>8.5</v>
      </c>
      <c r="M7608" s="8">
        <v>2.8</v>
      </c>
      <c r="N7608">
        <v>37</v>
      </c>
      <c r="O7608" s="8">
        <v>314.5</v>
      </c>
      <c r="P7608" s="14">
        <v>5.1000000000000004E-3</v>
      </c>
      <c r="Q7608" s="8">
        <v>1.6</v>
      </c>
      <c r="R7608" s="8">
        <v>312.89999999999998</v>
      </c>
      <c r="S7608" s="8">
        <v>103.6</v>
      </c>
      <c r="T7608" s="8">
        <v>209.3</v>
      </c>
      <c r="U7608">
        <v>0</v>
      </c>
      <c r="V7608" s="8">
        <v>0</v>
      </c>
      <c r="W7608" s="8">
        <v>0</v>
      </c>
      <c r="X7608" s="8">
        <v>209.3</v>
      </c>
    </row>
    <row r="7609" spans="1:24" x14ac:dyDescent="0.25">
      <c r="A7609" t="s">
        <v>7935</v>
      </c>
      <c r="B7609" s="1">
        <v>45836</v>
      </c>
      <c r="C7609" t="s">
        <v>427</v>
      </c>
      <c r="D7609" t="s">
        <v>428</v>
      </c>
      <c r="E7609" t="s">
        <v>150</v>
      </c>
      <c r="F7609" t="s">
        <v>46</v>
      </c>
      <c r="G7609" t="s">
        <v>151</v>
      </c>
      <c r="H7609" t="s">
        <v>152</v>
      </c>
      <c r="I7609" t="s">
        <v>66</v>
      </c>
      <c r="J7609" t="s">
        <v>67</v>
      </c>
      <c r="K7609" t="s">
        <v>33</v>
      </c>
      <c r="L7609" s="13">
        <v>4.5</v>
      </c>
      <c r="M7609" s="8">
        <v>2.1</v>
      </c>
      <c r="N7609">
        <v>1</v>
      </c>
      <c r="O7609" s="8">
        <v>4.5</v>
      </c>
      <c r="P7609" s="14">
        <v>7.3200000000000001E-2</v>
      </c>
      <c r="Q7609" s="8">
        <v>0.33</v>
      </c>
      <c r="R7609" s="8">
        <v>4.17</v>
      </c>
      <c r="S7609" s="8">
        <v>2.1</v>
      </c>
      <c r="T7609" s="8">
        <v>2.0699999999999998</v>
      </c>
      <c r="U7609">
        <v>0</v>
      </c>
      <c r="V7609" s="8">
        <v>0</v>
      </c>
      <c r="W7609" s="8">
        <v>0</v>
      </c>
      <c r="X7609" s="8">
        <v>2.0699999999999998</v>
      </c>
    </row>
    <row r="7610" spans="1:24" x14ac:dyDescent="0.25">
      <c r="A7610" t="s">
        <v>7936</v>
      </c>
      <c r="B7610" s="1">
        <v>45807</v>
      </c>
      <c r="C7610" t="s">
        <v>501</v>
      </c>
      <c r="D7610" t="s">
        <v>502</v>
      </c>
      <c r="E7610" t="s">
        <v>27</v>
      </c>
      <c r="F7610" t="s">
        <v>37</v>
      </c>
      <c r="G7610" t="s">
        <v>38</v>
      </c>
      <c r="H7610" t="s">
        <v>39</v>
      </c>
      <c r="I7610" t="s">
        <v>104</v>
      </c>
      <c r="J7610" t="s">
        <v>105</v>
      </c>
      <c r="K7610" t="s">
        <v>49</v>
      </c>
      <c r="L7610" s="13">
        <v>4.2</v>
      </c>
      <c r="M7610" s="8">
        <v>2.8</v>
      </c>
      <c r="N7610">
        <v>9</v>
      </c>
      <c r="O7610" s="8">
        <v>37.799999999999997</v>
      </c>
      <c r="P7610" s="14">
        <v>5.2299999999999999E-2</v>
      </c>
      <c r="Q7610" s="8">
        <v>1.98</v>
      </c>
      <c r="R7610" s="8">
        <v>35.82</v>
      </c>
      <c r="S7610" s="8">
        <v>25.2</v>
      </c>
      <c r="T7610" s="8">
        <v>10.62</v>
      </c>
      <c r="U7610">
        <v>0</v>
      </c>
      <c r="V7610" s="8">
        <v>0</v>
      </c>
      <c r="W7610" s="8">
        <v>0</v>
      </c>
      <c r="X7610" s="8">
        <v>10.62</v>
      </c>
    </row>
    <row r="7611" spans="1:24" x14ac:dyDescent="0.25">
      <c r="A7611" t="s">
        <v>7937</v>
      </c>
      <c r="B7611" s="1">
        <v>46062</v>
      </c>
      <c r="C7611" t="s">
        <v>91</v>
      </c>
      <c r="D7611" t="s">
        <v>92</v>
      </c>
      <c r="E7611" t="s">
        <v>27</v>
      </c>
      <c r="F7611" t="s">
        <v>37</v>
      </c>
      <c r="G7611" t="s">
        <v>29</v>
      </c>
      <c r="H7611" t="s">
        <v>30</v>
      </c>
      <c r="I7611" t="s">
        <v>31</v>
      </c>
      <c r="J7611" t="s">
        <v>32</v>
      </c>
      <c r="K7611" t="s">
        <v>33</v>
      </c>
      <c r="L7611" s="13">
        <v>5.8</v>
      </c>
      <c r="M7611" s="8">
        <v>2.7</v>
      </c>
      <c r="N7611">
        <v>7</v>
      </c>
      <c r="O7611" s="8">
        <v>40.6</v>
      </c>
      <c r="P7611" s="14">
        <v>3.85E-2</v>
      </c>
      <c r="Q7611" s="8">
        <v>1.56</v>
      </c>
      <c r="R7611" s="8">
        <v>39.04</v>
      </c>
      <c r="S7611" s="8">
        <v>18.899999999999999</v>
      </c>
      <c r="T7611" s="8">
        <v>20.14</v>
      </c>
      <c r="U7611">
        <v>0</v>
      </c>
      <c r="V7611" s="8">
        <v>0</v>
      </c>
      <c r="W7611" s="8">
        <v>0</v>
      </c>
      <c r="X7611" s="8">
        <v>20.14</v>
      </c>
    </row>
    <row r="7612" spans="1:24" x14ac:dyDescent="0.25">
      <c r="A7612" t="s">
        <v>7938</v>
      </c>
      <c r="B7612" s="1">
        <v>45412</v>
      </c>
      <c r="C7612" t="s">
        <v>318</v>
      </c>
      <c r="D7612" t="s">
        <v>319</v>
      </c>
      <c r="E7612" t="s">
        <v>27</v>
      </c>
      <c r="F7612" t="s">
        <v>37</v>
      </c>
      <c r="G7612" t="s">
        <v>29</v>
      </c>
      <c r="H7612" t="s">
        <v>30</v>
      </c>
      <c r="I7612" t="s">
        <v>47</v>
      </c>
      <c r="J7612" t="s">
        <v>48</v>
      </c>
      <c r="K7612" t="s">
        <v>49</v>
      </c>
      <c r="L7612" s="13">
        <v>5</v>
      </c>
      <c r="M7612" s="8">
        <v>3.2</v>
      </c>
      <c r="N7612">
        <v>20</v>
      </c>
      <c r="O7612" s="8">
        <v>100</v>
      </c>
      <c r="P7612" s="14">
        <v>8.0999999999999996E-3</v>
      </c>
      <c r="Q7612" s="8">
        <v>0.81</v>
      </c>
      <c r="R7612" s="8">
        <v>99.19</v>
      </c>
      <c r="S7612" s="8">
        <v>64</v>
      </c>
      <c r="T7612" s="8">
        <v>35.19</v>
      </c>
      <c r="U7612">
        <v>0</v>
      </c>
      <c r="V7612" s="8">
        <v>0</v>
      </c>
      <c r="W7612" s="8">
        <v>0</v>
      </c>
      <c r="X7612" s="8">
        <v>35.19</v>
      </c>
    </row>
    <row r="7613" spans="1:24" x14ac:dyDescent="0.25">
      <c r="A7613" t="s">
        <v>7939</v>
      </c>
      <c r="B7613" s="1">
        <v>45387</v>
      </c>
      <c r="C7613" t="s">
        <v>69</v>
      </c>
      <c r="D7613" t="s">
        <v>70</v>
      </c>
      <c r="E7613" t="s">
        <v>71</v>
      </c>
      <c r="F7613" t="s">
        <v>37</v>
      </c>
      <c r="G7613" t="s">
        <v>72</v>
      </c>
      <c r="H7613" t="s">
        <v>73</v>
      </c>
      <c r="I7613" t="s">
        <v>122</v>
      </c>
      <c r="J7613" t="s">
        <v>123</v>
      </c>
      <c r="K7613" t="s">
        <v>59</v>
      </c>
      <c r="L7613" s="13">
        <v>5.5</v>
      </c>
      <c r="M7613" s="8">
        <v>3.8</v>
      </c>
      <c r="N7613">
        <v>30</v>
      </c>
      <c r="O7613" s="8">
        <v>165</v>
      </c>
      <c r="P7613" s="14">
        <v>1.8E-3</v>
      </c>
      <c r="Q7613" s="8">
        <v>0.3</v>
      </c>
      <c r="R7613" s="8">
        <v>164.7</v>
      </c>
      <c r="S7613" s="8">
        <v>114</v>
      </c>
      <c r="T7613" s="8">
        <v>50.7</v>
      </c>
      <c r="U7613">
        <v>0</v>
      </c>
      <c r="V7613" s="8">
        <v>0</v>
      </c>
      <c r="W7613" s="8">
        <v>0</v>
      </c>
      <c r="X7613" s="8">
        <v>50.7</v>
      </c>
    </row>
    <row r="7614" spans="1:24" x14ac:dyDescent="0.25">
      <c r="A7614" t="s">
        <v>7940</v>
      </c>
      <c r="B7614" s="1">
        <v>45785</v>
      </c>
      <c r="C7614" t="s">
        <v>208</v>
      </c>
      <c r="D7614" t="s">
        <v>209</v>
      </c>
      <c r="E7614" t="s">
        <v>27</v>
      </c>
      <c r="F7614" t="s">
        <v>54</v>
      </c>
      <c r="G7614" t="s">
        <v>38</v>
      </c>
      <c r="H7614" t="s">
        <v>39</v>
      </c>
      <c r="I7614" t="s">
        <v>144</v>
      </c>
      <c r="J7614" t="s">
        <v>145</v>
      </c>
      <c r="K7614" t="s">
        <v>33</v>
      </c>
      <c r="L7614" s="13">
        <v>12</v>
      </c>
      <c r="M7614" s="8">
        <v>6.5</v>
      </c>
      <c r="N7614">
        <v>11</v>
      </c>
      <c r="O7614" s="8">
        <v>132</v>
      </c>
      <c r="P7614" s="14">
        <v>2.3E-3</v>
      </c>
      <c r="Q7614" s="8">
        <v>0.3</v>
      </c>
      <c r="R7614" s="8">
        <v>131.69999999999999</v>
      </c>
      <c r="S7614" s="8">
        <v>71.5</v>
      </c>
      <c r="T7614" s="8">
        <v>60.2</v>
      </c>
      <c r="U7614">
        <v>0</v>
      </c>
      <c r="V7614" s="8">
        <v>0</v>
      </c>
      <c r="W7614" s="8">
        <v>0</v>
      </c>
      <c r="X7614" s="8">
        <v>60.2</v>
      </c>
    </row>
    <row r="7615" spans="1:24" x14ac:dyDescent="0.25">
      <c r="A7615" t="s">
        <v>7941</v>
      </c>
      <c r="B7615" s="1">
        <v>45967</v>
      </c>
      <c r="C7615" t="s">
        <v>472</v>
      </c>
      <c r="D7615" t="s">
        <v>473</v>
      </c>
      <c r="E7615" t="s">
        <v>71</v>
      </c>
      <c r="F7615" t="s">
        <v>54</v>
      </c>
      <c r="G7615" t="s">
        <v>165</v>
      </c>
      <c r="H7615" t="s">
        <v>166</v>
      </c>
      <c r="I7615" t="s">
        <v>130</v>
      </c>
      <c r="J7615" t="s">
        <v>131</v>
      </c>
      <c r="K7615" t="s">
        <v>42</v>
      </c>
      <c r="L7615" s="13">
        <v>4.8</v>
      </c>
      <c r="M7615" s="8">
        <v>1.4</v>
      </c>
      <c r="N7615">
        <v>27</v>
      </c>
      <c r="O7615" s="8">
        <v>129.6</v>
      </c>
      <c r="P7615" s="14">
        <v>1.01E-2</v>
      </c>
      <c r="Q7615" s="8">
        <v>1.31</v>
      </c>
      <c r="R7615" s="8">
        <v>128.29</v>
      </c>
      <c r="S7615" s="8">
        <v>37.799999999999997</v>
      </c>
      <c r="T7615" s="8">
        <v>90.49</v>
      </c>
      <c r="U7615">
        <v>0</v>
      </c>
      <c r="V7615" s="8">
        <v>0</v>
      </c>
      <c r="W7615" s="8">
        <v>0</v>
      </c>
      <c r="X7615" s="8">
        <v>90.49</v>
      </c>
    </row>
    <row r="7616" spans="1:24" x14ac:dyDescent="0.25">
      <c r="A7616" t="s">
        <v>7942</v>
      </c>
      <c r="B7616" s="1">
        <v>45425</v>
      </c>
      <c r="C7616" t="s">
        <v>174</v>
      </c>
      <c r="D7616" t="s">
        <v>175</v>
      </c>
      <c r="E7616" t="s">
        <v>150</v>
      </c>
      <c r="F7616" t="s">
        <v>54</v>
      </c>
      <c r="G7616" t="s">
        <v>151</v>
      </c>
      <c r="H7616" t="s">
        <v>152</v>
      </c>
      <c r="I7616" t="s">
        <v>104</v>
      </c>
      <c r="J7616" t="s">
        <v>105</v>
      </c>
      <c r="K7616" t="s">
        <v>49</v>
      </c>
      <c r="L7616" s="13">
        <v>4.2</v>
      </c>
      <c r="M7616" s="8">
        <v>2.8</v>
      </c>
      <c r="N7616">
        <v>28</v>
      </c>
      <c r="O7616" s="8">
        <v>117.6</v>
      </c>
      <c r="P7616" s="14">
        <v>9.1000000000000004E-3</v>
      </c>
      <c r="Q7616" s="8">
        <v>1.07</v>
      </c>
      <c r="R7616" s="8">
        <v>116.53</v>
      </c>
      <c r="S7616" s="8">
        <v>78.400000000000006</v>
      </c>
      <c r="T7616" s="8">
        <v>38.130000000000003</v>
      </c>
      <c r="U7616">
        <v>0</v>
      </c>
      <c r="V7616" s="8">
        <v>0</v>
      </c>
      <c r="W7616" s="8">
        <v>0</v>
      </c>
      <c r="X7616" s="8">
        <v>38.130000000000003</v>
      </c>
    </row>
    <row r="7617" spans="1:24" x14ac:dyDescent="0.25">
      <c r="A7617" t="s">
        <v>7943</v>
      </c>
      <c r="B7617" s="1">
        <v>46215</v>
      </c>
      <c r="C7617" t="s">
        <v>528</v>
      </c>
      <c r="D7617" t="s">
        <v>529</v>
      </c>
      <c r="E7617" t="s">
        <v>27</v>
      </c>
      <c r="F7617" t="s">
        <v>54</v>
      </c>
      <c r="G7617" t="s">
        <v>29</v>
      </c>
      <c r="H7617" t="s">
        <v>30</v>
      </c>
      <c r="I7617" t="s">
        <v>31</v>
      </c>
      <c r="J7617" t="s">
        <v>32</v>
      </c>
      <c r="K7617" t="s">
        <v>33</v>
      </c>
      <c r="L7617" s="13">
        <v>5.8</v>
      </c>
      <c r="M7617" s="8">
        <v>2.7</v>
      </c>
      <c r="N7617">
        <v>43</v>
      </c>
      <c r="O7617" s="8">
        <v>249.4</v>
      </c>
      <c r="P7617" s="14">
        <v>2.8E-3</v>
      </c>
      <c r="Q7617" s="8">
        <v>0.7</v>
      </c>
      <c r="R7617" s="8">
        <v>248.7</v>
      </c>
      <c r="S7617" s="8">
        <v>116.1</v>
      </c>
      <c r="T7617" s="8">
        <v>132.6</v>
      </c>
      <c r="U7617">
        <v>0</v>
      </c>
      <c r="V7617" s="8">
        <v>0</v>
      </c>
      <c r="W7617" s="8">
        <v>0</v>
      </c>
      <c r="X7617" s="8">
        <v>132.6</v>
      </c>
    </row>
    <row r="7618" spans="1:24" x14ac:dyDescent="0.25">
      <c r="A7618" t="s">
        <v>7944</v>
      </c>
      <c r="B7618" s="1">
        <v>45909</v>
      </c>
      <c r="C7618" t="s">
        <v>361</v>
      </c>
      <c r="D7618" t="s">
        <v>362</v>
      </c>
      <c r="E7618" t="s">
        <v>27</v>
      </c>
      <c r="F7618" t="s">
        <v>28</v>
      </c>
      <c r="G7618" t="s">
        <v>29</v>
      </c>
      <c r="H7618" t="s">
        <v>30</v>
      </c>
      <c r="I7618" t="s">
        <v>122</v>
      </c>
      <c r="J7618" t="s">
        <v>123</v>
      </c>
      <c r="K7618" t="s">
        <v>59</v>
      </c>
      <c r="L7618" s="13">
        <v>5.5</v>
      </c>
      <c r="M7618" s="8">
        <v>3.8</v>
      </c>
      <c r="N7618">
        <v>274</v>
      </c>
      <c r="O7618" s="8">
        <v>1507</v>
      </c>
      <c r="P7618" s="14">
        <v>2.1899999999999999E-2</v>
      </c>
      <c r="Q7618" s="8">
        <v>33</v>
      </c>
      <c r="R7618" s="8">
        <v>1474</v>
      </c>
      <c r="S7618" s="8">
        <v>1041.2</v>
      </c>
      <c r="T7618" s="8">
        <v>432.8</v>
      </c>
      <c r="U7618">
        <v>0</v>
      </c>
      <c r="V7618" s="8">
        <v>0</v>
      </c>
      <c r="W7618" s="8">
        <v>0</v>
      </c>
      <c r="X7618" s="8">
        <v>432.8</v>
      </c>
    </row>
    <row r="7619" spans="1:24" x14ac:dyDescent="0.25">
      <c r="A7619" t="s">
        <v>7945</v>
      </c>
      <c r="B7619" s="1">
        <v>45844</v>
      </c>
      <c r="C7619" t="s">
        <v>758</v>
      </c>
      <c r="D7619" t="s">
        <v>759</v>
      </c>
      <c r="E7619" t="s">
        <v>27</v>
      </c>
      <c r="F7619" t="s">
        <v>37</v>
      </c>
      <c r="G7619" t="s">
        <v>29</v>
      </c>
      <c r="H7619" t="s">
        <v>30</v>
      </c>
      <c r="I7619" t="s">
        <v>117</v>
      </c>
      <c r="J7619" t="s">
        <v>118</v>
      </c>
      <c r="K7619" t="s">
        <v>59</v>
      </c>
      <c r="L7619" s="13">
        <v>6</v>
      </c>
      <c r="M7619" s="8">
        <v>4.2</v>
      </c>
      <c r="N7619">
        <v>1</v>
      </c>
      <c r="O7619" s="8">
        <v>6</v>
      </c>
      <c r="P7619" s="14">
        <v>2.2000000000000001E-3</v>
      </c>
      <c r="Q7619" s="8">
        <v>0.01</v>
      </c>
      <c r="R7619" s="8">
        <v>5.99</v>
      </c>
      <c r="S7619" s="8">
        <v>4.2</v>
      </c>
      <c r="T7619" s="8">
        <v>1.79</v>
      </c>
      <c r="U7619">
        <v>1</v>
      </c>
      <c r="V7619" s="8">
        <v>5.99</v>
      </c>
      <c r="W7619" s="8">
        <v>4.7</v>
      </c>
      <c r="X7619" s="8">
        <v>-2.91</v>
      </c>
    </row>
    <row r="7620" spans="1:24" x14ac:dyDescent="0.25">
      <c r="A7620" t="s">
        <v>7946</v>
      </c>
      <c r="B7620" s="1">
        <v>46139</v>
      </c>
      <c r="C7620" t="s">
        <v>107</v>
      </c>
      <c r="D7620" t="s">
        <v>108</v>
      </c>
      <c r="E7620" t="s">
        <v>53</v>
      </c>
      <c r="F7620" t="s">
        <v>46</v>
      </c>
      <c r="G7620" t="s">
        <v>55</v>
      </c>
      <c r="H7620" t="s">
        <v>56</v>
      </c>
      <c r="I7620" t="s">
        <v>40</v>
      </c>
      <c r="J7620" t="s">
        <v>41</v>
      </c>
      <c r="K7620" t="s">
        <v>42</v>
      </c>
      <c r="L7620" s="13">
        <v>14.5</v>
      </c>
      <c r="M7620" s="8">
        <v>4.2</v>
      </c>
      <c r="N7620">
        <v>21</v>
      </c>
      <c r="O7620" s="8">
        <v>304.5</v>
      </c>
      <c r="P7620" s="14">
        <v>0.15590000000000001</v>
      </c>
      <c r="Q7620" s="8">
        <v>47.47</v>
      </c>
      <c r="R7620" s="8">
        <v>257.02999999999997</v>
      </c>
      <c r="S7620" s="8">
        <v>88.2</v>
      </c>
      <c r="T7620" s="8">
        <v>168.83</v>
      </c>
      <c r="U7620">
        <v>4</v>
      </c>
      <c r="V7620" s="8">
        <v>48.96</v>
      </c>
      <c r="W7620" s="8">
        <v>18.8</v>
      </c>
      <c r="X7620" s="8">
        <v>150.03</v>
      </c>
    </row>
    <row r="7621" spans="1:24" x14ac:dyDescent="0.25">
      <c r="A7621" t="s">
        <v>7947</v>
      </c>
      <c r="B7621" s="1">
        <v>45293</v>
      </c>
      <c r="C7621" t="s">
        <v>331</v>
      </c>
      <c r="D7621" t="s">
        <v>332</v>
      </c>
      <c r="E7621" t="s">
        <v>150</v>
      </c>
      <c r="F7621" t="s">
        <v>37</v>
      </c>
      <c r="G7621" t="s">
        <v>151</v>
      </c>
      <c r="H7621" t="s">
        <v>152</v>
      </c>
      <c r="I7621" t="s">
        <v>117</v>
      </c>
      <c r="J7621" t="s">
        <v>118</v>
      </c>
      <c r="K7621" t="s">
        <v>59</v>
      </c>
      <c r="L7621" s="13">
        <v>6</v>
      </c>
      <c r="M7621" s="8">
        <v>4.2</v>
      </c>
      <c r="N7621">
        <v>45</v>
      </c>
      <c r="O7621" s="8">
        <v>270</v>
      </c>
      <c r="P7621" s="14">
        <v>2.1100000000000001E-2</v>
      </c>
      <c r="Q7621" s="8">
        <v>5.7</v>
      </c>
      <c r="R7621" s="8">
        <v>264.3</v>
      </c>
      <c r="S7621" s="8">
        <v>189</v>
      </c>
      <c r="T7621" s="8">
        <v>75.3</v>
      </c>
      <c r="U7621">
        <v>0</v>
      </c>
      <c r="V7621" s="8">
        <v>0</v>
      </c>
      <c r="W7621" s="8">
        <v>0</v>
      </c>
      <c r="X7621" s="8">
        <v>75.3</v>
      </c>
    </row>
    <row r="7622" spans="1:24" x14ac:dyDescent="0.25">
      <c r="A7622" t="s">
        <v>7948</v>
      </c>
      <c r="B7622" s="1">
        <v>46210</v>
      </c>
      <c r="C7622" t="s">
        <v>35</v>
      </c>
      <c r="D7622" t="s">
        <v>36</v>
      </c>
      <c r="E7622" t="s">
        <v>27</v>
      </c>
      <c r="F7622" t="s">
        <v>37</v>
      </c>
      <c r="G7622" t="s">
        <v>38</v>
      </c>
      <c r="H7622" t="s">
        <v>39</v>
      </c>
      <c r="I7622" t="s">
        <v>57</v>
      </c>
      <c r="J7622" t="s">
        <v>58</v>
      </c>
      <c r="K7622" t="s">
        <v>59</v>
      </c>
      <c r="L7622" s="13">
        <v>10.5</v>
      </c>
      <c r="M7622" s="8">
        <v>7.5</v>
      </c>
      <c r="N7622">
        <v>16</v>
      </c>
      <c r="O7622" s="8">
        <v>168</v>
      </c>
      <c r="P7622" s="14">
        <v>1.67E-2</v>
      </c>
      <c r="Q7622" s="8">
        <v>2.81</v>
      </c>
      <c r="R7622" s="8">
        <v>165.19</v>
      </c>
      <c r="S7622" s="8">
        <v>120</v>
      </c>
      <c r="T7622" s="8">
        <v>45.19</v>
      </c>
      <c r="U7622">
        <v>0</v>
      </c>
      <c r="V7622" s="8">
        <v>0</v>
      </c>
      <c r="W7622" s="8">
        <v>0</v>
      </c>
      <c r="X7622" s="8">
        <v>45.19</v>
      </c>
    </row>
    <row r="7623" spans="1:24" x14ac:dyDescent="0.25">
      <c r="A7623" t="s">
        <v>7949</v>
      </c>
      <c r="B7623" s="1">
        <v>46252</v>
      </c>
      <c r="C7623" t="s">
        <v>689</v>
      </c>
      <c r="D7623" t="s">
        <v>690</v>
      </c>
      <c r="E7623" t="s">
        <v>27</v>
      </c>
      <c r="F7623" t="s">
        <v>54</v>
      </c>
      <c r="G7623" t="s">
        <v>38</v>
      </c>
      <c r="H7623" t="s">
        <v>39</v>
      </c>
      <c r="I7623" t="s">
        <v>144</v>
      </c>
      <c r="J7623" t="s">
        <v>145</v>
      </c>
      <c r="K7623" t="s">
        <v>33</v>
      </c>
      <c r="L7623" s="13">
        <v>12</v>
      </c>
      <c r="M7623" s="8">
        <v>6.5</v>
      </c>
      <c r="N7623">
        <v>42</v>
      </c>
      <c r="O7623" s="8">
        <v>504</v>
      </c>
      <c r="P7623" s="14">
        <v>2.1700000000000001E-2</v>
      </c>
      <c r="Q7623" s="8">
        <v>10.94</v>
      </c>
      <c r="R7623" s="8">
        <v>493.06</v>
      </c>
      <c r="S7623" s="8">
        <v>273</v>
      </c>
      <c r="T7623" s="8">
        <v>220.06</v>
      </c>
      <c r="U7623">
        <v>0</v>
      </c>
      <c r="V7623" s="8">
        <v>0</v>
      </c>
      <c r="W7623" s="8">
        <v>0</v>
      </c>
      <c r="X7623" s="8">
        <v>220.06</v>
      </c>
    </row>
    <row r="7624" spans="1:24" x14ac:dyDescent="0.25">
      <c r="A7624" t="s">
        <v>7950</v>
      </c>
      <c r="B7624" s="1">
        <v>46085</v>
      </c>
      <c r="C7624" t="s">
        <v>394</v>
      </c>
      <c r="D7624" t="s">
        <v>395</v>
      </c>
      <c r="E7624" t="s">
        <v>71</v>
      </c>
      <c r="F7624" t="s">
        <v>37</v>
      </c>
      <c r="G7624" t="s">
        <v>72</v>
      </c>
      <c r="H7624" t="s">
        <v>73</v>
      </c>
      <c r="I7624" t="s">
        <v>57</v>
      </c>
      <c r="J7624" t="s">
        <v>58</v>
      </c>
      <c r="K7624" t="s">
        <v>59</v>
      </c>
      <c r="L7624" s="13">
        <v>10.5</v>
      </c>
      <c r="M7624" s="8">
        <v>7.5</v>
      </c>
      <c r="N7624">
        <v>33</v>
      </c>
      <c r="O7624" s="8">
        <v>346.5</v>
      </c>
      <c r="P7624" s="14">
        <v>5.7000000000000002E-3</v>
      </c>
      <c r="Q7624" s="8">
        <v>1.98</v>
      </c>
      <c r="R7624" s="8">
        <v>344.52</v>
      </c>
      <c r="S7624" s="8">
        <v>247.5</v>
      </c>
      <c r="T7624" s="8">
        <v>97.02</v>
      </c>
      <c r="U7624">
        <v>0</v>
      </c>
      <c r="V7624" s="8">
        <v>0</v>
      </c>
      <c r="W7624" s="8">
        <v>0</v>
      </c>
      <c r="X7624" s="8">
        <v>97.02</v>
      </c>
    </row>
    <row r="7625" spans="1:24" x14ac:dyDescent="0.25">
      <c r="A7625" t="s">
        <v>7951</v>
      </c>
      <c r="B7625" s="1">
        <v>45986</v>
      </c>
      <c r="C7625" t="s">
        <v>350</v>
      </c>
      <c r="D7625" t="s">
        <v>351</v>
      </c>
      <c r="E7625" t="s">
        <v>63</v>
      </c>
      <c r="F7625" t="s">
        <v>89</v>
      </c>
      <c r="G7625" t="s">
        <v>64</v>
      </c>
      <c r="H7625" t="s">
        <v>65</v>
      </c>
      <c r="I7625" t="s">
        <v>117</v>
      </c>
      <c r="J7625" t="s">
        <v>118</v>
      </c>
      <c r="K7625" t="s">
        <v>59</v>
      </c>
      <c r="L7625" s="13">
        <v>6</v>
      </c>
      <c r="M7625" s="8">
        <v>4.2</v>
      </c>
      <c r="N7625">
        <v>136</v>
      </c>
      <c r="O7625" s="8">
        <v>816</v>
      </c>
      <c r="P7625" s="14">
        <v>8.3699999999999997E-2</v>
      </c>
      <c r="Q7625" s="8">
        <v>68.3</v>
      </c>
      <c r="R7625" s="8">
        <v>747.7</v>
      </c>
      <c r="S7625" s="8">
        <v>571.20000000000005</v>
      </c>
      <c r="T7625" s="8">
        <v>176.5</v>
      </c>
      <c r="U7625">
        <v>0</v>
      </c>
      <c r="V7625" s="8">
        <v>0</v>
      </c>
      <c r="W7625" s="8">
        <v>0</v>
      </c>
      <c r="X7625" s="8">
        <v>176.5</v>
      </c>
    </row>
    <row r="7626" spans="1:24" x14ac:dyDescent="0.25">
      <c r="A7626" t="s">
        <v>7952</v>
      </c>
      <c r="B7626" s="1">
        <v>45956</v>
      </c>
      <c r="C7626" t="s">
        <v>183</v>
      </c>
      <c r="D7626" t="s">
        <v>184</v>
      </c>
      <c r="E7626" t="s">
        <v>63</v>
      </c>
      <c r="F7626" t="s">
        <v>89</v>
      </c>
      <c r="G7626" t="s">
        <v>79</v>
      </c>
      <c r="H7626" t="s">
        <v>80</v>
      </c>
      <c r="I7626" t="s">
        <v>156</v>
      </c>
      <c r="J7626" t="s">
        <v>157</v>
      </c>
      <c r="K7626" t="s">
        <v>42</v>
      </c>
      <c r="L7626" s="13">
        <v>6.2</v>
      </c>
      <c r="M7626" s="8">
        <v>1.9</v>
      </c>
      <c r="N7626">
        <v>43</v>
      </c>
      <c r="O7626" s="8">
        <v>266.60000000000002</v>
      </c>
      <c r="P7626" s="14">
        <v>0.13020000000000001</v>
      </c>
      <c r="Q7626" s="8">
        <v>34.71</v>
      </c>
      <c r="R7626" s="8">
        <v>231.89</v>
      </c>
      <c r="S7626" s="8">
        <v>81.7</v>
      </c>
      <c r="T7626" s="8">
        <v>150.19</v>
      </c>
      <c r="U7626">
        <v>0</v>
      </c>
      <c r="V7626" s="8">
        <v>0</v>
      </c>
      <c r="W7626" s="8">
        <v>0</v>
      </c>
      <c r="X7626" s="8">
        <v>150.19</v>
      </c>
    </row>
    <row r="7627" spans="1:24" x14ac:dyDescent="0.25">
      <c r="A7627" t="s">
        <v>7953</v>
      </c>
      <c r="B7627" s="1">
        <v>45733</v>
      </c>
      <c r="C7627" t="s">
        <v>472</v>
      </c>
      <c r="D7627" t="s">
        <v>473</v>
      </c>
      <c r="E7627" t="s">
        <v>71</v>
      </c>
      <c r="F7627" t="s">
        <v>54</v>
      </c>
      <c r="G7627" t="s">
        <v>72</v>
      </c>
      <c r="H7627" t="s">
        <v>73</v>
      </c>
      <c r="I7627" t="s">
        <v>99</v>
      </c>
      <c r="J7627" t="s">
        <v>100</v>
      </c>
      <c r="K7627" t="s">
        <v>49</v>
      </c>
      <c r="L7627" s="13">
        <v>3.8</v>
      </c>
      <c r="M7627" s="8">
        <v>2.6</v>
      </c>
      <c r="N7627">
        <v>126</v>
      </c>
      <c r="O7627" s="8">
        <v>478.8</v>
      </c>
      <c r="P7627" s="14">
        <v>2.1600000000000001E-2</v>
      </c>
      <c r="Q7627" s="8">
        <v>10.34</v>
      </c>
      <c r="R7627" s="8">
        <v>468.46</v>
      </c>
      <c r="S7627" s="8">
        <v>327.60000000000002</v>
      </c>
      <c r="T7627" s="8">
        <v>140.86000000000001</v>
      </c>
      <c r="U7627">
        <v>0</v>
      </c>
      <c r="V7627" s="8">
        <v>0</v>
      </c>
      <c r="W7627" s="8">
        <v>0</v>
      </c>
      <c r="X7627" s="8">
        <v>140.86000000000001</v>
      </c>
    </row>
    <row r="7628" spans="1:24" x14ac:dyDescent="0.25">
      <c r="A7628" t="s">
        <v>7954</v>
      </c>
      <c r="B7628" s="1">
        <v>45826</v>
      </c>
      <c r="C7628" t="s">
        <v>279</v>
      </c>
      <c r="D7628" t="s">
        <v>280</v>
      </c>
      <c r="E7628" t="s">
        <v>53</v>
      </c>
      <c r="F7628" t="s">
        <v>54</v>
      </c>
      <c r="G7628" t="s">
        <v>55</v>
      </c>
      <c r="H7628" t="s">
        <v>56</v>
      </c>
      <c r="I7628" t="s">
        <v>144</v>
      </c>
      <c r="J7628" t="s">
        <v>145</v>
      </c>
      <c r="K7628" t="s">
        <v>33</v>
      </c>
      <c r="L7628" s="13">
        <v>12</v>
      </c>
      <c r="M7628" s="8">
        <v>6.5</v>
      </c>
      <c r="N7628">
        <v>18</v>
      </c>
      <c r="O7628" s="8">
        <v>216</v>
      </c>
      <c r="P7628" s="14">
        <v>1.9E-2</v>
      </c>
      <c r="Q7628" s="8">
        <v>4.0999999999999996</v>
      </c>
      <c r="R7628" s="8">
        <v>211.9</v>
      </c>
      <c r="S7628" s="8">
        <v>117</v>
      </c>
      <c r="T7628" s="8">
        <v>94.9</v>
      </c>
      <c r="U7628">
        <v>3</v>
      </c>
      <c r="V7628" s="8">
        <v>35.32</v>
      </c>
      <c r="W7628" s="8">
        <v>21</v>
      </c>
      <c r="X7628" s="8">
        <v>73.900000000000006</v>
      </c>
    </row>
    <row r="7629" spans="1:24" x14ac:dyDescent="0.25">
      <c r="A7629" t="s">
        <v>7955</v>
      </c>
      <c r="B7629" s="1">
        <v>45722</v>
      </c>
      <c r="C7629" t="s">
        <v>191</v>
      </c>
      <c r="D7629" t="s">
        <v>192</v>
      </c>
      <c r="E7629" t="s">
        <v>150</v>
      </c>
      <c r="F7629" t="s">
        <v>54</v>
      </c>
      <c r="G7629" t="s">
        <v>151</v>
      </c>
      <c r="H7629" t="s">
        <v>152</v>
      </c>
      <c r="I7629" t="s">
        <v>66</v>
      </c>
      <c r="J7629" t="s">
        <v>67</v>
      </c>
      <c r="K7629" t="s">
        <v>33</v>
      </c>
      <c r="L7629" s="13">
        <v>4.5</v>
      </c>
      <c r="M7629" s="8">
        <v>2.1</v>
      </c>
      <c r="N7629">
        <v>18</v>
      </c>
      <c r="O7629" s="8">
        <v>81</v>
      </c>
      <c r="P7629" s="14">
        <v>1.7299999999999999E-2</v>
      </c>
      <c r="Q7629" s="8">
        <v>1.4</v>
      </c>
      <c r="R7629" s="8">
        <v>79.599999999999994</v>
      </c>
      <c r="S7629" s="8">
        <v>37.799999999999997</v>
      </c>
      <c r="T7629" s="8">
        <v>41.8</v>
      </c>
      <c r="U7629">
        <v>0</v>
      </c>
      <c r="V7629" s="8">
        <v>0</v>
      </c>
      <c r="W7629" s="8">
        <v>0</v>
      </c>
      <c r="X7629" s="8">
        <v>41.8</v>
      </c>
    </row>
    <row r="7630" spans="1:24" x14ac:dyDescent="0.25">
      <c r="A7630" t="s">
        <v>7956</v>
      </c>
      <c r="B7630" s="1">
        <v>45671</v>
      </c>
      <c r="C7630" t="s">
        <v>357</v>
      </c>
      <c r="D7630" t="s">
        <v>358</v>
      </c>
      <c r="E7630" t="s">
        <v>27</v>
      </c>
      <c r="F7630" t="s">
        <v>46</v>
      </c>
      <c r="G7630" t="s">
        <v>29</v>
      </c>
      <c r="H7630" t="s">
        <v>30</v>
      </c>
      <c r="I7630" t="s">
        <v>117</v>
      </c>
      <c r="J7630" t="s">
        <v>118</v>
      </c>
      <c r="K7630" t="s">
        <v>59</v>
      </c>
      <c r="L7630" s="13">
        <v>6</v>
      </c>
      <c r="M7630" s="8">
        <v>4.2</v>
      </c>
      <c r="N7630">
        <v>26</v>
      </c>
      <c r="O7630" s="8">
        <v>156</v>
      </c>
      <c r="P7630" s="14">
        <v>0.12239999999999999</v>
      </c>
      <c r="Q7630" s="8">
        <v>19.09</v>
      </c>
      <c r="R7630" s="8">
        <v>136.91</v>
      </c>
      <c r="S7630" s="8">
        <v>109.2</v>
      </c>
      <c r="T7630" s="8">
        <v>27.71</v>
      </c>
      <c r="U7630">
        <v>0</v>
      </c>
      <c r="V7630" s="8">
        <v>0</v>
      </c>
      <c r="W7630" s="8">
        <v>0</v>
      </c>
      <c r="X7630" s="8">
        <v>27.71</v>
      </c>
    </row>
    <row r="7631" spans="1:24" x14ac:dyDescent="0.25">
      <c r="A7631" t="s">
        <v>7957</v>
      </c>
      <c r="B7631" s="1">
        <v>46187</v>
      </c>
      <c r="C7631" t="s">
        <v>258</v>
      </c>
      <c r="D7631" t="s">
        <v>259</v>
      </c>
      <c r="E7631" t="s">
        <v>71</v>
      </c>
      <c r="F7631" t="s">
        <v>28</v>
      </c>
      <c r="G7631" t="s">
        <v>165</v>
      </c>
      <c r="H7631" t="s">
        <v>166</v>
      </c>
      <c r="I7631" t="s">
        <v>127</v>
      </c>
      <c r="J7631" t="s">
        <v>128</v>
      </c>
      <c r="K7631" t="s">
        <v>33</v>
      </c>
      <c r="L7631" s="13">
        <v>7.2</v>
      </c>
      <c r="M7631" s="8">
        <v>3.6</v>
      </c>
      <c r="N7631">
        <v>175</v>
      </c>
      <c r="O7631" s="8">
        <v>1260</v>
      </c>
      <c r="P7631" s="14">
        <v>0.10340000000000001</v>
      </c>
      <c r="Q7631" s="8">
        <v>130.28</v>
      </c>
      <c r="R7631" s="8">
        <v>1129.72</v>
      </c>
      <c r="S7631" s="8">
        <v>630</v>
      </c>
      <c r="T7631" s="8">
        <v>499.72</v>
      </c>
      <c r="U7631">
        <v>0</v>
      </c>
      <c r="V7631" s="8">
        <v>0</v>
      </c>
      <c r="W7631" s="8">
        <v>0</v>
      </c>
      <c r="X7631" s="8">
        <v>499.72</v>
      </c>
    </row>
    <row r="7632" spans="1:24" x14ac:dyDescent="0.25">
      <c r="A7632" t="s">
        <v>7958</v>
      </c>
      <c r="B7632" s="1">
        <v>45336</v>
      </c>
      <c r="C7632" t="s">
        <v>183</v>
      </c>
      <c r="D7632" t="s">
        <v>184</v>
      </c>
      <c r="E7632" t="s">
        <v>63</v>
      </c>
      <c r="F7632" t="s">
        <v>89</v>
      </c>
      <c r="G7632" t="s">
        <v>79</v>
      </c>
      <c r="H7632" t="s">
        <v>80</v>
      </c>
      <c r="I7632" t="s">
        <v>144</v>
      </c>
      <c r="J7632" t="s">
        <v>145</v>
      </c>
      <c r="K7632" t="s">
        <v>33</v>
      </c>
      <c r="L7632" s="13">
        <v>12</v>
      </c>
      <c r="M7632" s="8">
        <v>6.5</v>
      </c>
      <c r="N7632">
        <v>125</v>
      </c>
      <c r="O7632" s="8">
        <v>1500</v>
      </c>
      <c r="P7632" s="14">
        <v>0.15640000000000001</v>
      </c>
      <c r="Q7632" s="8">
        <v>234.6</v>
      </c>
      <c r="R7632" s="8">
        <v>1265.4000000000001</v>
      </c>
      <c r="S7632" s="8">
        <v>812.5</v>
      </c>
      <c r="T7632" s="8">
        <v>452.9</v>
      </c>
      <c r="U7632">
        <v>0</v>
      </c>
      <c r="V7632" s="8">
        <v>0</v>
      </c>
      <c r="W7632" s="8">
        <v>0</v>
      </c>
      <c r="X7632" s="8">
        <v>452.9</v>
      </c>
    </row>
    <row r="7633" spans="1:24" x14ac:dyDescent="0.25">
      <c r="A7633" t="s">
        <v>7959</v>
      </c>
      <c r="B7633" s="1">
        <v>46006</v>
      </c>
      <c r="C7633" t="s">
        <v>208</v>
      </c>
      <c r="D7633" t="s">
        <v>209</v>
      </c>
      <c r="E7633" t="s">
        <v>27</v>
      </c>
      <c r="F7633" t="s">
        <v>54</v>
      </c>
      <c r="G7633" t="s">
        <v>38</v>
      </c>
      <c r="H7633" t="s">
        <v>39</v>
      </c>
      <c r="I7633" t="s">
        <v>122</v>
      </c>
      <c r="J7633" t="s">
        <v>123</v>
      </c>
      <c r="K7633" t="s">
        <v>59</v>
      </c>
      <c r="L7633" s="13">
        <v>5.5</v>
      </c>
      <c r="M7633" s="8">
        <v>3.8</v>
      </c>
      <c r="N7633">
        <v>138</v>
      </c>
      <c r="O7633" s="8">
        <v>759</v>
      </c>
      <c r="P7633" s="14">
        <v>1.5699999999999999E-2</v>
      </c>
      <c r="Q7633" s="8">
        <v>11.92</v>
      </c>
      <c r="R7633" s="8">
        <v>747.08</v>
      </c>
      <c r="S7633" s="8">
        <v>524.4</v>
      </c>
      <c r="T7633" s="8">
        <v>222.68</v>
      </c>
      <c r="U7633">
        <v>64</v>
      </c>
      <c r="V7633" s="8">
        <v>346.47</v>
      </c>
      <c r="W7633" s="8">
        <v>275.2</v>
      </c>
      <c r="X7633" s="8">
        <v>-52.52</v>
      </c>
    </row>
    <row r="7634" spans="1:24" x14ac:dyDescent="0.25">
      <c r="A7634" t="s">
        <v>7960</v>
      </c>
      <c r="B7634" s="1">
        <v>45834</v>
      </c>
      <c r="C7634" t="s">
        <v>288</v>
      </c>
      <c r="D7634" t="s">
        <v>289</v>
      </c>
      <c r="E7634" t="s">
        <v>27</v>
      </c>
      <c r="F7634" t="s">
        <v>46</v>
      </c>
      <c r="G7634" t="s">
        <v>29</v>
      </c>
      <c r="H7634" t="s">
        <v>30</v>
      </c>
      <c r="I7634" t="s">
        <v>127</v>
      </c>
      <c r="J7634" t="s">
        <v>128</v>
      </c>
      <c r="K7634" t="s">
        <v>33</v>
      </c>
      <c r="L7634" s="13">
        <v>7.2</v>
      </c>
      <c r="M7634" s="8">
        <v>3.6</v>
      </c>
      <c r="N7634">
        <v>6</v>
      </c>
      <c r="O7634" s="8">
        <v>43.2</v>
      </c>
      <c r="P7634" s="14">
        <v>2.07E-2</v>
      </c>
      <c r="Q7634" s="8">
        <v>0.89</v>
      </c>
      <c r="R7634" s="8">
        <v>42.31</v>
      </c>
      <c r="S7634" s="8">
        <v>21.6</v>
      </c>
      <c r="T7634" s="8">
        <v>20.71</v>
      </c>
      <c r="U7634">
        <v>0</v>
      </c>
      <c r="V7634" s="8">
        <v>0</v>
      </c>
      <c r="W7634" s="8">
        <v>0</v>
      </c>
      <c r="X7634" s="8">
        <v>20.71</v>
      </c>
    </row>
    <row r="7635" spans="1:24" x14ac:dyDescent="0.25">
      <c r="A7635" t="s">
        <v>7961</v>
      </c>
      <c r="B7635" s="1">
        <v>45731</v>
      </c>
      <c r="C7635" t="s">
        <v>51</v>
      </c>
      <c r="D7635" t="s">
        <v>52</v>
      </c>
      <c r="E7635" t="s">
        <v>53</v>
      </c>
      <c r="F7635" t="s">
        <v>54</v>
      </c>
      <c r="G7635" t="s">
        <v>55</v>
      </c>
      <c r="H7635" t="s">
        <v>56</v>
      </c>
      <c r="I7635" t="s">
        <v>144</v>
      </c>
      <c r="J7635" t="s">
        <v>145</v>
      </c>
      <c r="K7635" t="s">
        <v>33</v>
      </c>
      <c r="L7635" s="13">
        <v>12</v>
      </c>
      <c r="M7635" s="8">
        <v>6.5</v>
      </c>
      <c r="N7635">
        <v>187</v>
      </c>
      <c r="O7635" s="8">
        <v>2244</v>
      </c>
      <c r="P7635" s="14">
        <v>3.6700000000000003E-2</v>
      </c>
      <c r="Q7635" s="8">
        <v>82.35</v>
      </c>
      <c r="R7635" s="8">
        <v>2161.65</v>
      </c>
      <c r="S7635" s="8">
        <v>1215.5</v>
      </c>
      <c r="T7635" s="8">
        <v>946.15</v>
      </c>
      <c r="U7635">
        <v>0</v>
      </c>
      <c r="V7635" s="8">
        <v>0</v>
      </c>
      <c r="W7635" s="8">
        <v>0</v>
      </c>
      <c r="X7635" s="8">
        <v>946.15</v>
      </c>
    </row>
    <row r="7636" spans="1:24" x14ac:dyDescent="0.25">
      <c r="A7636" t="s">
        <v>7962</v>
      </c>
      <c r="B7636" s="1">
        <v>45526</v>
      </c>
      <c r="C7636" t="s">
        <v>501</v>
      </c>
      <c r="D7636" t="s">
        <v>502</v>
      </c>
      <c r="E7636" t="s">
        <v>27</v>
      </c>
      <c r="F7636" t="s">
        <v>37</v>
      </c>
      <c r="G7636" t="s">
        <v>29</v>
      </c>
      <c r="H7636" t="s">
        <v>30</v>
      </c>
      <c r="I7636" t="s">
        <v>144</v>
      </c>
      <c r="J7636" t="s">
        <v>145</v>
      </c>
      <c r="K7636" t="s">
        <v>33</v>
      </c>
      <c r="L7636" s="13">
        <v>12</v>
      </c>
      <c r="M7636" s="8">
        <v>6.5</v>
      </c>
      <c r="N7636">
        <v>3</v>
      </c>
      <c r="O7636" s="8">
        <v>36</v>
      </c>
      <c r="P7636" s="14">
        <v>4.1000000000000002E-2</v>
      </c>
      <c r="Q7636" s="8">
        <v>1.48</v>
      </c>
      <c r="R7636" s="8">
        <v>34.520000000000003</v>
      </c>
      <c r="S7636" s="8">
        <v>19.5</v>
      </c>
      <c r="T7636" s="8">
        <v>15.02</v>
      </c>
      <c r="U7636">
        <v>0</v>
      </c>
      <c r="V7636" s="8">
        <v>0</v>
      </c>
      <c r="W7636" s="8">
        <v>0</v>
      </c>
      <c r="X7636" s="8">
        <v>15.02</v>
      </c>
    </row>
    <row r="7637" spans="1:24" x14ac:dyDescent="0.25">
      <c r="A7637" t="s">
        <v>7963</v>
      </c>
      <c r="B7637" s="1">
        <v>46252</v>
      </c>
      <c r="C7637" t="s">
        <v>551</v>
      </c>
      <c r="D7637" t="s">
        <v>552</v>
      </c>
      <c r="E7637" t="s">
        <v>27</v>
      </c>
      <c r="F7637" t="s">
        <v>54</v>
      </c>
      <c r="G7637" t="s">
        <v>29</v>
      </c>
      <c r="H7637" t="s">
        <v>30</v>
      </c>
      <c r="I7637" t="s">
        <v>144</v>
      </c>
      <c r="J7637" t="s">
        <v>145</v>
      </c>
      <c r="K7637" t="s">
        <v>33</v>
      </c>
      <c r="L7637" s="13">
        <v>12</v>
      </c>
      <c r="M7637" s="8">
        <v>6.5</v>
      </c>
      <c r="N7637">
        <v>103</v>
      </c>
      <c r="O7637" s="8">
        <v>1236</v>
      </c>
      <c r="P7637" s="14">
        <v>7.0000000000000001E-3</v>
      </c>
      <c r="Q7637" s="8">
        <v>8.65</v>
      </c>
      <c r="R7637" s="8">
        <v>1227.3499999999999</v>
      </c>
      <c r="S7637" s="8">
        <v>669.5</v>
      </c>
      <c r="T7637" s="8">
        <v>557.85</v>
      </c>
      <c r="U7637">
        <v>0</v>
      </c>
      <c r="V7637" s="8">
        <v>0</v>
      </c>
      <c r="W7637" s="8">
        <v>0</v>
      </c>
      <c r="X7637" s="8">
        <v>557.85</v>
      </c>
    </row>
    <row r="7638" spans="1:24" x14ac:dyDescent="0.25">
      <c r="A7638" t="s">
        <v>7964</v>
      </c>
      <c r="B7638" s="1">
        <v>46113</v>
      </c>
      <c r="C7638" t="s">
        <v>191</v>
      </c>
      <c r="D7638" t="s">
        <v>192</v>
      </c>
      <c r="E7638" t="s">
        <v>150</v>
      </c>
      <c r="F7638" t="s">
        <v>54</v>
      </c>
      <c r="G7638" t="s">
        <v>151</v>
      </c>
      <c r="H7638" t="s">
        <v>152</v>
      </c>
      <c r="I7638" t="s">
        <v>66</v>
      </c>
      <c r="J7638" t="s">
        <v>67</v>
      </c>
      <c r="K7638" t="s">
        <v>33</v>
      </c>
      <c r="L7638" s="13">
        <v>4.5</v>
      </c>
      <c r="M7638" s="8">
        <v>2.1</v>
      </c>
      <c r="N7638">
        <v>175</v>
      </c>
      <c r="O7638" s="8">
        <v>787.5</v>
      </c>
      <c r="P7638" s="14">
        <v>4.2200000000000001E-2</v>
      </c>
      <c r="Q7638" s="8">
        <v>33.229999999999997</v>
      </c>
      <c r="R7638" s="8">
        <v>754.27</v>
      </c>
      <c r="S7638" s="8">
        <v>367.5</v>
      </c>
      <c r="T7638" s="8">
        <v>386.77</v>
      </c>
      <c r="U7638">
        <v>0</v>
      </c>
      <c r="V7638" s="8">
        <v>0</v>
      </c>
      <c r="W7638" s="8">
        <v>0</v>
      </c>
      <c r="X7638" s="8">
        <v>386.77</v>
      </c>
    </row>
    <row r="7639" spans="1:24" x14ac:dyDescent="0.25">
      <c r="A7639" t="s">
        <v>7965</v>
      </c>
      <c r="B7639" s="1">
        <v>45785</v>
      </c>
      <c r="C7639" t="s">
        <v>168</v>
      </c>
      <c r="D7639" t="s">
        <v>169</v>
      </c>
      <c r="E7639" t="s">
        <v>63</v>
      </c>
      <c r="F7639" t="s">
        <v>46</v>
      </c>
      <c r="G7639" t="s">
        <v>79</v>
      </c>
      <c r="H7639" t="s">
        <v>80</v>
      </c>
      <c r="I7639" t="s">
        <v>127</v>
      </c>
      <c r="J7639" t="s">
        <v>128</v>
      </c>
      <c r="K7639" t="s">
        <v>33</v>
      </c>
      <c r="L7639" s="13">
        <v>7.2</v>
      </c>
      <c r="M7639" s="8">
        <v>3.6</v>
      </c>
      <c r="N7639">
        <v>4</v>
      </c>
      <c r="O7639" s="8">
        <v>28.8</v>
      </c>
      <c r="P7639" s="14">
        <v>9.7199999999999995E-2</v>
      </c>
      <c r="Q7639" s="8">
        <v>2.8</v>
      </c>
      <c r="R7639" s="8">
        <v>26</v>
      </c>
      <c r="S7639" s="8">
        <v>14.4</v>
      </c>
      <c r="T7639" s="8">
        <v>11.6</v>
      </c>
      <c r="U7639">
        <v>0</v>
      </c>
      <c r="V7639" s="8">
        <v>0</v>
      </c>
      <c r="W7639" s="8">
        <v>0</v>
      </c>
      <c r="X7639" s="8">
        <v>11.6</v>
      </c>
    </row>
    <row r="7640" spans="1:24" x14ac:dyDescent="0.25">
      <c r="A7640" t="s">
        <v>7966</v>
      </c>
      <c r="B7640" s="1">
        <v>46100</v>
      </c>
      <c r="C7640" t="s">
        <v>77</v>
      </c>
      <c r="D7640" t="s">
        <v>78</v>
      </c>
      <c r="E7640" t="s">
        <v>63</v>
      </c>
      <c r="F7640" t="s">
        <v>37</v>
      </c>
      <c r="G7640" t="s">
        <v>64</v>
      </c>
      <c r="H7640" t="s">
        <v>65</v>
      </c>
      <c r="I7640" t="s">
        <v>74</v>
      </c>
      <c r="J7640" t="s">
        <v>75</v>
      </c>
      <c r="K7640" t="s">
        <v>49</v>
      </c>
      <c r="L7640" s="13">
        <v>11</v>
      </c>
      <c r="M7640" s="8">
        <v>6.8</v>
      </c>
      <c r="N7640">
        <v>5</v>
      </c>
      <c r="O7640" s="8">
        <v>55</v>
      </c>
      <c r="P7640" s="14">
        <v>8.0000000000000002E-3</v>
      </c>
      <c r="Q7640" s="8">
        <v>0.44</v>
      </c>
      <c r="R7640" s="8">
        <v>54.56</v>
      </c>
      <c r="S7640" s="8">
        <v>34</v>
      </c>
      <c r="T7640" s="8">
        <v>20.56</v>
      </c>
      <c r="U7640">
        <v>0</v>
      </c>
      <c r="V7640" s="8">
        <v>0</v>
      </c>
      <c r="W7640" s="8">
        <v>0</v>
      </c>
      <c r="X7640" s="8">
        <v>20.56</v>
      </c>
    </row>
    <row r="7641" spans="1:24" x14ac:dyDescent="0.25">
      <c r="A7641" t="s">
        <v>7967</v>
      </c>
      <c r="B7641" s="1">
        <v>46079</v>
      </c>
      <c r="C7641" t="s">
        <v>350</v>
      </c>
      <c r="D7641" t="s">
        <v>351</v>
      </c>
      <c r="E7641" t="s">
        <v>63</v>
      </c>
      <c r="F7641" t="s">
        <v>89</v>
      </c>
      <c r="G7641" t="s">
        <v>79</v>
      </c>
      <c r="H7641" t="s">
        <v>80</v>
      </c>
      <c r="I7641" t="s">
        <v>122</v>
      </c>
      <c r="J7641" t="s">
        <v>123</v>
      </c>
      <c r="K7641" t="s">
        <v>59</v>
      </c>
      <c r="L7641" s="13">
        <v>5.5</v>
      </c>
      <c r="M7641" s="8">
        <v>3.8</v>
      </c>
      <c r="N7641">
        <v>94</v>
      </c>
      <c r="O7641" s="8">
        <v>517</v>
      </c>
      <c r="P7641" s="14">
        <v>3.0200000000000001E-2</v>
      </c>
      <c r="Q7641" s="8">
        <v>15.61</v>
      </c>
      <c r="R7641" s="8">
        <v>501.39</v>
      </c>
      <c r="S7641" s="8">
        <v>357.2</v>
      </c>
      <c r="T7641" s="8">
        <v>144.19</v>
      </c>
      <c r="U7641">
        <v>0</v>
      </c>
      <c r="V7641" s="8">
        <v>0</v>
      </c>
      <c r="W7641" s="8">
        <v>0</v>
      </c>
      <c r="X7641" s="8">
        <v>144.19</v>
      </c>
    </row>
    <row r="7642" spans="1:24" x14ac:dyDescent="0.25">
      <c r="A7642" t="s">
        <v>7968</v>
      </c>
      <c r="B7642" s="1">
        <v>45682</v>
      </c>
      <c r="C7642" t="s">
        <v>115</v>
      </c>
      <c r="D7642" t="s">
        <v>116</v>
      </c>
      <c r="E7642" t="s">
        <v>27</v>
      </c>
      <c r="F7642" t="s">
        <v>54</v>
      </c>
      <c r="G7642" t="s">
        <v>29</v>
      </c>
      <c r="H7642" t="s">
        <v>30</v>
      </c>
      <c r="I7642" t="s">
        <v>47</v>
      </c>
      <c r="J7642" t="s">
        <v>48</v>
      </c>
      <c r="K7642" t="s">
        <v>49</v>
      </c>
      <c r="L7642" s="13">
        <v>5</v>
      </c>
      <c r="M7642" s="8">
        <v>3.2</v>
      </c>
      <c r="N7642">
        <v>155</v>
      </c>
      <c r="O7642" s="8">
        <v>775</v>
      </c>
      <c r="P7642" s="14">
        <v>2.8999999999999998E-3</v>
      </c>
      <c r="Q7642" s="8">
        <v>2.25</v>
      </c>
      <c r="R7642" s="8">
        <v>772.75</v>
      </c>
      <c r="S7642" s="8">
        <v>496</v>
      </c>
      <c r="T7642" s="8">
        <v>276.75</v>
      </c>
      <c r="U7642">
        <v>0</v>
      </c>
      <c r="V7642" s="8">
        <v>0</v>
      </c>
      <c r="W7642" s="8">
        <v>0</v>
      </c>
      <c r="X7642" s="8">
        <v>276.75</v>
      </c>
    </row>
    <row r="7643" spans="1:24" x14ac:dyDescent="0.25">
      <c r="A7643" t="s">
        <v>7969</v>
      </c>
      <c r="B7643" s="1">
        <v>45650</v>
      </c>
      <c r="C7643" t="s">
        <v>420</v>
      </c>
      <c r="D7643" t="s">
        <v>421</v>
      </c>
      <c r="E7643" t="s">
        <v>150</v>
      </c>
      <c r="F7643" t="s">
        <v>89</v>
      </c>
      <c r="G7643" t="s">
        <v>151</v>
      </c>
      <c r="H7643" t="s">
        <v>152</v>
      </c>
      <c r="I7643" t="s">
        <v>117</v>
      </c>
      <c r="J7643" t="s">
        <v>118</v>
      </c>
      <c r="K7643" t="s">
        <v>59</v>
      </c>
      <c r="L7643" s="13">
        <v>6</v>
      </c>
      <c r="M7643" s="8">
        <v>4.2</v>
      </c>
      <c r="N7643">
        <v>55</v>
      </c>
      <c r="O7643" s="8">
        <v>330</v>
      </c>
      <c r="P7643" s="14">
        <v>0.11360000000000001</v>
      </c>
      <c r="Q7643" s="8">
        <v>37.49</v>
      </c>
      <c r="R7643" s="8">
        <v>292.51</v>
      </c>
      <c r="S7643" s="8">
        <v>231</v>
      </c>
      <c r="T7643" s="8">
        <v>61.51</v>
      </c>
      <c r="U7643">
        <v>0</v>
      </c>
      <c r="V7643" s="8">
        <v>0</v>
      </c>
      <c r="W7643" s="8">
        <v>0</v>
      </c>
      <c r="X7643" s="8">
        <v>61.51</v>
      </c>
    </row>
    <row r="7644" spans="1:24" x14ac:dyDescent="0.25">
      <c r="A7644" t="s">
        <v>7970</v>
      </c>
      <c r="B7644" s="1">
        <v>45895</v>
      </c>
      <c r="C7644" t="s">
        <v>211</v>
      </c>
      <c r="D7644" t="s">
        <v>212</v>
      </c>
      <c r="E7644" t="s">
        <v>27</v>
      </c>
      <c r="F7644" t="s">
        <v>37</v>
      </c>
      <c r="G7644" t="s">
        <v>38</v>
      </c>
      <c r="H7644" t="s">
        <v>39</v>
      </c>
      <c r="I7644" t="s">
        <v>31</v>
      </c>
      <c r="J7644" t="s">
        <v>32</v>
      </c>
      <c r="K7644" t="s">
        <v>33</v>
      </c>
      <c r="L7644" s="13">
        <v>5.8</v>
      </c>
      <c r="M7644" s="8">
        <v>2.7</v>
      </c>
      <c r="N7644">
        <v>18</v>
      </c>
      <c r="O7644" s="8">
        <v>104.4</v>
      </c>
      <c r="P7644" s="14">
        <v>1.46E-2</v>
      </c>
      <c r="Q7644" s="8">
        <v>1.52</v>
      </c>
      <c r="R7644" s="8">
        <v>102.88</v>
      </c>
      <c r="S7644" s="8">
        <v>48.6</v>
      </c>
      <c r="T7644" s="8">
        <v>54.28</v>
      </c>
      <c r="U7644">
        <v>0</v>
      </c>
      <c r="V7644" s="8">
        <v>0</v>
      </c>
      <c r="W7644" s="8">
        <v>0</v>
      </c>
      <c r="X7644" s="8">
        <v>54.28</v>
      </c>
    </row>
    <row r="7645" spans="1:24" x14ac:dyDescent="0.25">
      <c r="A7645" t="s">
        <v>7971</v>
      </c>
      <c r="B7645" s="1">
        <v>46115</v>
      </c>
      <c r="C7645" t="s">
        <v>77</v>
      </c>
      <c r="D7645" t="s">
        <v>78</v>
      </c>
      <c r="E7645" t="s">
        <v>63</v>
      </c>
      <c r="F7645" t="s">
        <v>37</v>
      </c>
      <c r="G7645" t="s">
        <v>79</v>
      </c>
      <c r="H7645" t="s">
        <v>80</v>
      </c>
      <c r="I7645" t="s">
        <v>117</v>
      </c>
      <c r="J7645" t="s">
        <v>118</v>
      </c>
      <c r="K7645" t="s">
        <v>59</v>
      </c>
      <c r="L7645" s="13">
        <v>6</v>
      </c>
      <c r="M7645" s="8">
        <v>4.2</v>
      </c>
      <c r="N7645">
        <v>7</v>
      </c>
      <c r="O7645" s="8">
        <v>42</v>
      </c>
      <c r="P7645" s="14">
        <v>6.4000000000000003E-3</v>
      </c>
      <c r="Q7645" s="8">
        <v>0.27</v>
      </c>
      <c r="R7645" s="8">
        <v>41.73</v>
      </c>
      <c r="S7645" s="8">
        <v>29.4</v>
      </c>
      <c r="T7645" s="8">
        <v>12.33</v>
      </c>
      <c r="U7645">
        <v>0</v>
      </c>
      <c r="V7645" s="8">
        <v>0</v>
      </c>
      <c r="W7645" s="8">
        <v>0</v>
      </c>
      <c r="X7645" s="8">
        <v>12.33</v>
      </c>
    </row>
    <row r="7646" spans="1:24" x14ac:dyDescent="0.25">
      <c r="A7646" t="s">
        <v>7972</v>
      </c>
      <c r="B7646" s="1">
        <v>46051</v>
      </c>
      <c r="C7646" t="s">
        <v>198</v>
      </c>
      <c r="D7646" t="s">
        <v>199</v>
      </c>
      <c r="E7646" t="s">
        <v>150</v>
      </c>
      <c r="F7646" t="s">
        <v>54</v>
      </c>
      <c r="G7646" t="s">
        <v>151</v>
      </c>
      <c r="H7646" t="s">
        <v>152</v>
      </c>
      <c r="I7646" t="s">
        <v>99</v>
      </c>
      <c r="J7646" t="s">
        <v>100</v>
      </c>
      <c r="K7646" t="s">
        <v>49</v>
      </c>
      <c r="L7646" s="13">
        <v>3.8</v>
      </c>
      <c r="M7646" s="8">
        <v>2.6</v>
      </c>
      <c r="N7646">
        <v>19</v>
      </c>
      <c r="O7646" s="8">
        <v>72.2</v>
      </c>
      <c r="P7646" s="14">
        <v>1.21E-2</v>
      </c>
      <c r="Q7646" s="8">
        <v>0.87</v>
      </c>
      <c r="R7646" s="8">
        <v>71.33</v>
      </c>
      <c r="S7646" s="8">
        <v>49.4</v>
      </c>
      <c r="T7646" s="8">
        <v>21.93</v>
      </c>
      <c r="U7646">
        <v>0</v>
      </c>
      <c r="V7646" s="8">
        <v>0</v>
      </c>
      <c r="W7646" s="8">
        <v>0</v>
      </c>
      <c r="X7646" s="8">
        <v>21.93</v>
      </c>
    </row>
    <row r="7647" spans="1:24" x14ac:dyDescent="0.25">
      <c r="A7647" t="s">
        <v>7973</v>
      </c>
      <c r="B7647" s="1">
        <v>46221</v>
      </c>
      <c r="C7647" t="s">
        <v>102</v>
      </c>
      <c r="D7647" t="s">
        <v>103</v>
      </c>
      <c r="E7647" t="s">
        <v>27</v>
      </c>
      <c r="F7647" t="s">
        <v>54</v>
      </c>
      <c r="G7647" t="s">
        <v>29</v>
      </c>
      <c r="H7647" t="s">
        <v>30</v>
      </c>
      <c r="I7647" t="s">
        <v>156</v>
      </c>
      <c r="J7647" t="s">
        <v>157</v>
      </c>
      <c r="K7647" t="s">
        <v>42</v>
      </c>
      <c r="L7647" s="13">
        <v>6.2</v>
      </c>
      <c r="M7647" s="8">
        <v>1.9</v>
      </c>
      <c r="N7647">
        <v>234</v>
      </c>
      <c r="O7647" s="8">
        <v>1450.8</v>
      </c>
      <c r="P7647" s="14">
        <v>1.35E-2</v>
      </c>
      <c r="Q7647" s="8">
        <v>19.59</v>
      </c>
      <c r="R7647" s="8">
        <v>1431.21</v>
      </c>
      <c r="S7647" s="8">
        <v>444.6</v>
      </c>
      <c r="T7647" s="8">
        <v>986.61</v>
      </c>
      <c r="U7647">
        <v>0</v>
      </c>
      <c r="V7647" s="8">
        <v>0</v>
      </c>
      <c r="W7647" s="8">
        <v>0</v>
      </c>
      <c r="X7647" s="8">
        <v>986.61</v>
      </c>
    </row>
    <row r="7648" spans="1:24" x14ac:dyDescent="0.25">
      <c r="A7648" t="s">
        <v>7974</v>
      </c>
      <c r="B7648" s="1">
        <v>46071</v>
      </c>
      <c r="C7648" t="s">
        <v>133</v>
      </c>
      <c r="D7648" t="s">
        <v>134</v>
      </c>
      <c r="E7648" t="s">
        <v>27</v>
      </c>
      <c r="F7648" t="s">
        <v>54</v>
      </c>
      <c r="G7648" t="s">
        <v>29</v>
      </c>
      <c r="H7648" t="s">
        <v>30</v>
      </c>
      <c r="I7648" t="s">
        <v>31</v>
      </c>
      <c r="J7648" t="s">
        <v>32</v>
      </c>
      <c r="K7648" t="s">
        <v>33</v>
      </c>
      <c r="L7648" s="13">
        <v>5.8</v>
      </c>
      <c r="M7648" s="8">
        <v>2.7</v>
      </c>
      <c r="N7648">
        <v>33</v>
      </c>
      <c r="O7648" s="8">
        <v>191.4</v>
      </c>
      <c r="P7648" s="14">
        <v>4.4999999999999997E-3</v>
      </c>
      <c r="Q7648" s="8">
        <v>0.86</v>
      </c>
      <c r="R7648" s="8">
        <v>190.54</v>
      </c>
      <c r="S7648" s="8">
        <v>89.1</v>
      </c>
      <c r="T7648" s="8">
        <v>101.44</v>
      </c>
      <c r="U7648">
        <v>18</v>
      </c>
      <c r="V7648" s="8">
        <v>103.93</v>
      </c>
      <c r="W7648" s="8">
        <v>57.6</v>
      </c>
      <c r="X7648" s="8">
        <v>43.84</v>
      </c>
    </row>
    <row r="7649" spans="1:24" x14ac:dyDescent="0.25">
      <c r="A7649" t="s">
        <v>7975</v>
      </c>
      <c r="B7649" s="1">
        <v>46149</v>
      </c>
      <c r="C7649" t="s">
        <v>354</v>
      </c>
      <c r="D7649" t="s">
        <v>355</v>
      </c>
      <c r="E7649" t="s">
        <v>71</v>
      </c>
      <c r="F7649" t="s">
        <v>54</v>
      </c>
      <c r="G7649" t="s">
        <v>165</v>
      </c>
      <c r="H7649" t="s">
        <v>166</v>
      </c>
      <c r="I7649" t="s">
        <v>144</v>
      </c>
      <c r="J7649" t="s">
        <v>145</v>
      </c>
      <c r="K7649" t="s">
        <v>33</v>
      </c>
      <c r="L7649" s="13">
        <v>12</v>
      </c>
      <c r="M7649" s="8">
        <v>6.5</v>
      </c>
      <c r="N7649">
        <v>65</v>
      </c>
      <c r="O7649" s="8">
        <v>780</v>
      </c>
      <c r="P7649" s="14">
        <v>4.1999999999999997E-3</v>
      </c>
      <c r="Q7649" s="8">
        <v>3.28</v>
      </c>
      <c r="R7649" s="8">
        <v>776.72</v>
      </c>
      <c r="S7649" s="8">
        <v>422.5</v>
      </c>
      <c r="T7649" s="8">
        <v>354.22</v>
      </c>
      <c r="U7649">
        <v>0</v>
      </c>
      <c r="V7649" s="8">
        <v>0</v>
      </c>
      <c r="W7649" s="8">
        <v>0</v>
      </c>
      <c r="X7649" s="8">
        <v>354.22</v>
      </c>
    </row>
    <row r="7650" spans="1:24" x14ac:dyDescent="0.25">
      <c r="A7650" t="s">
        <v>7976</v>
      </c>
      <c r="B7650" s="1">
        <v>46005</v>
      </c>
      <c r="C7650" t="s">
        <v>279</v>
      </c>
      <c r="D7650" t="s">
        <v>280</v>
      </c>
      <c r="E7650" t="s">
        <v>53</v>
      </c>
      <c r="F7650" t="s">
        <v>54</v>
      </c>
      <c r="G7650" t="s">
        <v>55</v>
      </c>
      <c r="H7650" t="s">
        <v>56</v>
      </c>
      <c r="I7650" t="s">
        <v>31</v>
      </c>
      <c r="J7650" t="s">
        <v>32</v>
      </c>
      <c r="K7650" t="s">
        <v>33</v>
      </c>
      <c r="L7650" s="13">
        <v>5.8</v>
      </c>
      <c r="M7650" s="8">
        <v>2.7</v>
      </c>
      <c r="N7650">
        <v>51</v>
      </c>
      <c r="O7650" s="8">
        <v>295.8</v>
      </c>
      <c r="P7650" s="14">
        <v>9.7000000000000003E-3</v>
      </c>
      <c r="Q7650" s="8">
        <v>2.87</v>
      </c>
      <c r="R7650" s="8">
        <v>292.93</v>
      </c>
      <c r="S7650" s="8">
        <v>137.69999999999999</v>
      </c>
      <c r="T7650" s="8">
        <v>155.22999999999999</v>
      </c>
      <c r="U7650">
        <v>0</v>
      </c>
      <c r="V7650" s="8">
        <v>0</v>
      </c>
      <c r="W7650" s="8">
        <v>0</v>
      </c>
      <c r="X7650" s="8">
        <v>155.22999999999999</v>
      </c>
    </row>
    <row r="7651" spans="1:24" x14ac:dyDescent="0.25">
      <c r="A7651" t="s">
        <v>7977</v>
      </c>
      <c r="B7651" s="1">
        <v>45881</v>
      </c>
      <c r="C7651" t="s">
        <v>480</v>
      </c>
      <c r="D7651" t="s">
        <v>481</v>
      </c>
      <c r="E7651" t="s">
        <v>63</v>
      </c>
      <c r="F7651" t="s">
        <v>54</v>
      </c>
      <c r="G7651" t="s">
        <v>64</v>
      </c>
      <c r="H7651" t="s">
        <v>65</v>
      </c>
      <c r="I7651" t="s">
        <v>156</v>
      </c>
      <c r="J7651" t="s">
        <v>157</v>
      </c>
      <c r="K7651" t="s">
        <v>42</v>
      </c>
      <c r="L7651" s="13">
        <v>6.2</v>
      </c>
      <c r="M7651" s="8">
        <v>1.9</v>
      </c>
      <c r="N7651">
        <v>56</v>
      </c>
      <c r="O7651" s="8">
        <v>347.2</v>
      </c>
      <c r="P7651" s="14">
        <v>9.4999999999999998E-3</v>
      </c>
      <c r="Q7651" s="8">
        <v>3.3</v>
      </c>
      <c r="R7651" s="8">
        <v>343.9</v>
      </c>
      <c r="S7651" s="8">
        <v>106.4</v>
      </c>
      <c r="T7651" s="8">
        <v>237.5</v>
      </c>
      <c r="U7651">
        <v>0</v>
      </c>
      <c r="V7651" s="8">
        <v>0</v>
      </c>
      <c r="W7651" s="8">
        <v>0</v>
      </c>
      <c r="X7651" s="8">
        <v>237.5</v>
      </c>
    </row>
    <row r="7652" spans="1:24" x14ac:dyDescent="0.25">
      <c r="A7652" t="s">
        <v>7978</v>
      </c>
      <c r="B7652" s="1">
        <v>45392</v>
      </c>
      <c r="C7652" t="s">
        <v>394</v>
      </c>
      <c r="D7652" t="s">
        <v>395</v>
      </c>
      <c r="E7652" t="s">
        <v>71</v>
      </c>
      <c r="F7652" t="s">
        <v>37</v>
      </c>
      <c r="G7652" t="s">
        <v>165</v>
      </c>
      <c r="H7652" t="s">
        <v>166</v>
      </c>
      <c r="I7652" t="s">
        <v>156</v>
      </c>
      <c r="J7652" t="s">
        <v>157</v>
      </c>
      <c r="K7652" t="s">
        <v>42</v>
      </c>
      <c r="L7652" s="13">
        <v>6.2</v>
      </c>
      <c r="M7652" s="8">
        <v>1.9</v>
      </c>
      <c r="N7652">
        <v>3</v>
      </c>
      <c r="O7652" s="8">
        <v>18.600000000000001</v>
      </c>
      <c r="P7652" s="14">
        <v>1.5E-3</v>
      </c>
      <c r="Q7652" s="8">
        <v>0.03</v>
      </c>
      <c r="R7652" s="8">
        <v>18.57</v>
      </c>
      <c r="S7652" s="8">
        <v>5.7</v>
      </c>
      <c r="T7652" s="8">
        <v>12.87</v>
      </c>
      <c r="U7652">
        <v>0</v>
      </c>
      <c r="V7652" s="8">
        <v>0</v>
      </c>
      <c r="W7652" s="8">
        <v>0</v>
      </c>
      <c r="X7652" s="8">
        <v>12.87</v>
      </c>
    </row>
    <row r="7653" spans="1:24" x14ac:dyDescent="0.25">
      <c r="A7653" t="s">
        <v>7979</v>
      </c>
      <c r="B7653" s="1">
        <v>45727</v>
      </c>
      <c r="C7653" t="s">
        <v>520</v>
      </c>
      <c r="D7653" t="s">
        <v>521</v>
      </c>
      <c r="E7653" t="s">
        <v>63</v>
      </c>
      <c r="F7653" t="s">
        <v>37</v>
      </c>
      <c r="G7653" t="s">
        <v>64</v>
      </c>
      <c r="H7653" t="s">
        <v>65</v>
      </c>
      <c r="I7653" t="s">
        <v>117</v>
      </c>
      <c r="J7653" t="s">
        <v>118</v>
      </c>
      <c r="K7653" t="s">
        <v>59</v>
      </c>
      <c r="L7653" s="13">
        <v>6</v>
      </c>
      <c r="M7653" s="8">
        <v>4.2</v>
      </c>
      <c r="N7653">
        <v>36</v>
      </c>
      <c r="O7653" s="8">
        <v>216</v>
      </c>
      <c r="P7653" s="14">
        <v>2.5000000000000001E-3</v>
      </c>
      <c r="Q7653" s="8">
        <v>0.54</v>
      </c>
      <c r="R7653" s="8">
        <v>215.46</v>
      </c>
      <c r="S7653" s="8">
        <v>151.19999999999999</v>
      </c>
      <c r="T7653" s="8">
        <v>64.260000000000005</v>
      </c>
      <c r="U7653">
        <v>0</v>
      </c>
      <c r="V7653" s="8">
        <v>0</v>
      </c>
      <c r="W7653" s="8">
        <v>0</v>
      </c>
      <c r="X7653" s="8">
        <v>64.260000000000005</v>
      </c>
    </row>
    <row r="7654" spans="1:24" x14ac:dyDescent="0.25">
      <c r="A7654" t="s">
        <v>7980</v>
      </c>
      <c r="B7654" s="1">
        <v>45429</v>
      </c>
      <c r="C7654" t="s">
        <v>394</v>
      </c>
      <c r="D7654" t="s">
        <v>395</v>
      </c>
      <c r="E7654" t="s">
        <v>71</v>
      </c>
      <c r="F7654" t="s">
        <v>37</v>
      </c>
      <c r="G7654" t="s">
        <v>165</v>
      </c>
      <c r="H7654" t="s">
        <v>166</v>
      </c>
      <c r="I7654" t="s">
        <v>112</v>
      </c>
      <c r="J7654" t="s">
        <v>113</v>
      </c>
      <c r="K7654" t="s">
        <v>42</v>
      </c>
      <c r="L7654" s="13">
        <v>8.5</v>
      </c>
      <c r="M7654" s="8">
        <v>2.8</v>
      </c>
      <c r="N7654">
        <v>5</v>
      </c>
      <c r="O7654" s="8">
        <v>42.5</v>
      </c>
      <c r="P7654" s="14">
        <v>4.19E-2</v>
      </c>
      <c r="Q7654" s="8">
        <v>1.78</v>
      </c>
      <c r="R7654" s="8">
        <v>40.72</v>
      </c>
      <c r="S7654" s="8">
        <v>14</v>
      </c>
      <c r="T7654" s="8">
        <v>26.72</v>
      </c>
      <c r="U7654">
        <v>0</v>
      </c>
      <c r="V7654" s="8">
        <v>0</v>
      </c>
      <c r="W7654" s="8">
        <v>0</v>
      </c>
      <c r="X7654" s="8">
        <v>26.72</v>
      </c>
    </row>
    <row r="7655" spans="1:24" x14ac:dyDescent="0.25">
      <c r="A7655" t="s">
        <v>7981</v>
      </c>
      <c r="B7655" s="1">
        <v>45552</v>
      </c>
      <c r="C7655" t="s">
        <v>805</v>
      </c>
      <c r="D7655" t="s">
        <v>806</v>
      </c>
      <c r="E7655" t="s">
        <v>63</v>
      </c>
      <c r="F7655" t="s">
        <v>89</v>
      </c>
      <c r="G7655" t="s">
        <v>79</v>
      </c>
      <c r="H7655" t="s">
        <v>80</v>
      </c>
      <c r="I7655" t="s">
        <v>185</v>
      </c>
      <c r="J7655" t="s">
        <v>186</v>
      </c>
      <c r="K7655" t="s">
        <v>59</v>
      </c>
      <c r="L7655" s="13">
        <v>4.9000000000000004</v>
      </c>
      <c r="M7655" s="8">
        <v>3.1</v>
      </c>
      <c r="N7655">
        <v>49</v>
      </c>
      <c r="O7655" s="8">
        <v>240.1</v>
      </c>
      <c r="P7655" s="14">
        <v>5.8799999999999998E-2</v>
      </c>
      <c r="Q7655" s="8">
        <v>14.12</v>
      </c>
      <c r="R7655" s="8">
        <v>225.98</v>
      </c>
      <c r="S7655" s="8">
        <v>151.9</v>
      </c>
      <c r="T7655" s="8">
        <v>74.08</v>
      </c>
      <c r="U7655">
        <v>0</v>
      </c>
      <c r="V7655" s="8">
        <v>0</v>
      </c>
      <c r="W7655" s="8">
        <v>0</v>
      </c>
      <c r="X7655" s="8">
        <v>74.08</v>
      </c>
    </row>
    <row r="7656" spans="1:24" x14ac:dyDescent="0.25">
      <c r="A7656" t="s">
        <v>7982</v>
      </c>
      <c r="B7656" s="1">
        <v>45780</v>
      </c>
      <c r="C7656" t="s">
        <v>501</v>
      </c>
      <c r="D7656" t="s">
        <v>502</v>
      </c>
      <c r="E7656" t="s">
        <v>27</v>
      </c>
      <c r="F7656" t="s">
        <v>37</v>
      </c>
      <c r="G7656" t="s">
        <v>38</v>
      </c>
      <c r="H7656" t="s">
        <v>39</v>
      </c>
      <c r="I7656" t="s">
        <v>117</v>
      </c>
      <c r="J7656" t="s">
        <v>118</v>
      </c>
      <c r="K7656" t="s">
        <v>59</v>
      </c>
      <c r="L7656" s="13">
        <v>6</v>
      </c>
      <c r="M7656" s="8">
        <v>4.2</v>
      </c>
      <c r="N7656">
        <v>54</v>
      </c>
      <c r="O7656" s="8">
        <v>324</v>
      </c>
      <c r="P7656" s="14">
        <v>1.5599999999999999E-2</v>
      </c>
      <c r="Q7656" s="8">
        <v>5.05</v>
      </c>
      <c r="R7656" s="8">
        <v>318.95</v>
      </c>
      <c r="S7656" s="8">
        <v>226.8</v>
      </c>
      <c r="T7656" s="8">
        <v>92.15</v>
      </c>
      <c r="U7656">
        <v>0</v>
      </c>
      <c r="V7656" s="8">
        <v>0</v>
      </c>
      <c r="W7656" s="8">
        <v>0</v>
      </c>
      <c r="X7656" s="8">
        <v>92.15</v>
      </c>
    </row>
    <row r="7657" spans="1:24" x14ac:dyDescent="0.25">
      <c r="A7657" t="s">
        <v>7983</v>
      </c>
      <c r="B7657" s="1">
        <v>46076</v>
      </c>
      <c r="C7657" t="s">
        <v>188</v>
      </c>
      <c r="D7657" t="s">
        <v>189</v>
      </c>
      <c r="E7657" t="s">
        <v>27</v>
      </c>
      <c r="F7657" t="s">
        <v>54</v>
      </c>
      <c r="G7657" t="s">
        <v>29</v>
      </c>
      <c r="H7657" t="s">
        <v>30</v>
      </c>
      <c r="I7657" t="s">
        <v>99</v>
      </c>
      <c r="J7657" t="s">
        <v>100</v>
      </c>
      <c r="K7657" t="s">
        <v>49</v>
      </c>
      <c r="L7657" s="13">
        <v>3.8</v>
      </c>
      <c r="M7657" s="8">
        <v>2.6</v>
      </c>
      <c r="N7657">
        <v>40</v>
      </c>
      <c r="O7657" s="8">
        <v>152</v>
      </c>
      <c r="P7657" s="14">
        <v>1.1000000000000001E-3</v>
      </c>
      <c r="Q7657" s="8">
        <v>0.17</v>
      </c>
      <c r="R7657" s="8">
        <v>151.83000000000001</v>
      </c>
      <c r="S7657" s="8">
        <v>104</v>
      </c>
      <c r="T7657" s="8">
        <v>47.83</v>
      </c>
      <c r="U7657">
        <v>0</v>
      </c>
      <c r="V7657" s="8">
        <v>0</v>
      </c>
      <c r="W7657" s="8">
        <v>0</v>
      </c>
      <c r="X7657" s="8">
        <v>47.83</v>
      </c>
    </row>
    <row r="7658" spans="1:24" x14ac:dyDescent="0.25">
      <c r="A7658" t="s">
        <v>7984</v>
      </c>
      <c r="B7658" s="1">
        <v>45530</v>
      </c>
      <c r="C7658" t="s">
        <v>671</v>
      </c>
      <c r="D7658" t="s">
        <v>672</v>
      </c>
      <c r="E7658" t="s">
        <v>27</v>
      </c>
      <c r="F7658" t="s">
        <v>89</v>
      </c>
      <c r="G7658" t="s">
        <v>29</v>
      </c>
      <c r="H7658" t="s">
        <v>30</v>
      </c>
      <c r="I7658" t="s">
        <v>74</v>
      </c>
      <c r="J7658" t="s">
        <v>75</v>
      </c>
      <c r="K7658" t="s">
        <v>49</v>
      </c>
      <c r="L7658" s="13">
        <v>11</v>
      </c>
      <c r="M7658" s="8">
        <v>6.8</v>
      </c>
      <c r="N7658">
        <v>80</v>
      </c>
      <c r="O7658" s="8">
        <v>880</v>
      </c>
      <c r="P7658" s="14">
        <v>6.4699999999999994E-2</v>
      </c>
      <c r="Q7658" s="8">
        <v>56.94</v>
      </c>
      <c r="R7658" s="8">
        <v>823.06</v>
      </c>
      <c r="S7658" s="8">
        <v>544</v>
      </c>
      <c r="T7658" s="8">
        <v>279.06</v>
      </c>
      <c r="U7658">
        <v>0</v>
      </c>
      <c r="V7658" s="8">
        <v>0</v>
      </c>
      <c r="W7658" s="8">
        <v>0</v>
      </c>
      <c r="X7658" s="8">
        <v>279.06</v>
      </c>
    </row>
    <row r="7659" spans="1:24" x14ac:dyDescent="0.25">
      <c r="A7659" t="s">
        <v>7985</v>
      </c>
      <c r="B7659" s="1">
        <v>46223</v>
      </c>
      <c r="C7659" t="s">
        <v>318</v>
      </c>
      <c r="D7659" t="s">
        <v>319</v>
      </c>
      <c r="E7659" t="s">
        <v>27</v>
      </c>
      <c r="F7659" t="s">
        <v>37</v>
      </c>
      <c r="G7659" t="s">
        <v>29</v>
      </c>
      <c r="H7659" t="s">
        <v>30</v>
      </c>
      <c r="I7659" t="s">
        <v>84</v>
      </c>
      <c r="J7659" t="s">
        <v>85</v>
      </c>
      <c r="K7659" t="s">
        <v>42</v>
      </c>
      <c r="L7659" s="13">
        <v>9.9</v>
      </c>
      <c r="M7659" s="8">
        <v>3.1</v>
      </c>
      <c r="N7659">
        <v>33</v>
      </c>
      <c r="O7659" s="8">
        <v>326.7</v>
      </c>
      <c r="P7659" s="14">
        <v>8.0000000000000002E-3</v>
      </c>
      <c r="Q7659" s="8">
        <v>2.61</v>
      </c>
      <c r="R7659" s="8">
        <v>324.08999999999997</v>
      </c>
      <c r="S7659" s="8">
        <v>102.3</v>
      </c>
      <c r="T7659" s="8">
        <v>221.79</v>
      </c>
      <c r="U7659">
        <v>0</v>
      </c>
      <c r="V7659" s="8">
        <v>0</v>
      </c>
      <c r="W7659" s="8">
        <v>0</v>
      </c>
      <c r="X7659" s="8">
        <v>221.79</v>
      </c>
    </row>
    <row r="7660" spans="1:24" x14ac:dyDescent="0.25">
      <c r="A7660" t="s">
        <v>7986</v>
      </c>
      <c r="B7660" s="1">
        <v>46171</v>
      </c>
      <c r="C7660" t="s">
        <v>205</v>
      </c>
      <c r="D7660" t="s">
        <v>206</v>
      </c>
      <c r="E7660" t="s">
        <v>71</v>
      </c>
      <c r="F7660" t="s">
        <v>54</v>
      </c>
      <c r="G7660" t="s">
        <v>72</v>
      </c>
      <c r="H7660" t="s">
        <v>73</v>
      </c>
      <c r="I7660" t="s">
        <v>156</v>
      </c>
      <c r="J7660" t="s">
        <v>157</v>
      </c>
      <c r="K7660" t="s">
        <v>42</v>
      </c>
      <c r="L7660" s="13">
        <v>6.2</v>
      </c>
      <c r="M7660" s="8">
        <v>1.9</v>
      </c>
      <c r="N7660">
        <v>64</v>
      </c>
      <c r="O7660" s="8">
        <v>396.8</v>
      </c>
      <c r="P7660" s="14">
        <v>4.5199999999999997E-2</v>
      </c>
      <c r="Q7660" s="8">
        <v>17.940000000000001</v>
      </c>
      <c r="R7660" s="8">
        <v>378.86</v>
      </c>
      <c r="S7660" s="8">
        <v>121.6</v>
      </c>
      <c r="T7660" s="8">
        <v>257.26</v>
      </c>
      <c r="U7660">
        <v>0</v>
      </c>
      <c r="V7660" s="8">
        <v>0</v>
      </c>
      <c r="W7660" s="8">
        <v>0</v>
      </c>
      <c r="X7660" s="8">
        <v>257.26</v>
      </c>
    </row>
    <row r="7661" spans="1:24" x14ac:dyDescent="0.25">
      <c r="A7661" t="s">
        <v>7987</v>
      </c>
      <c r="B7661" s="1">
        <v>45377</v>
      </c>
      <c r="C7661" t="s">
        <v>642</v>
      </c>
      <c r="D7661" t="s">
        <v>643</v>
      </c>
      <c r="E7661" t="s">
        <v>71</v>
      </c>
      <c r="F7661" t="s">
        <v>54</v>
      </c>
      <c r="G7661" t="s">
        <v>165</v>
      </c>
      <c r="H7661" t="s">
        <v>166</v>
      </c>
      <c r="I7661" t="s">
        <v>104</v>
      </c>
      <c r="J7661" t="s">
        <v>105</v>
      </c>
      <c r="K7661" t="s">
        <v>49</v>
      </c>
      <c r="L7661" s="13">
        <v>4.2</v>
      </c>
      <c r="M7661" s="8">
        <v>2.8</v>
      </c>
      <c r="N7661">
        <v>148</v>
      </c>
      <c r="O7661" s="8">
        <v>621.6</v>
      </c>
      <c r="P7661" s="14">
        <v>4.5900000000000003E-2</v>
      </c>
      <c r="Q7661" s="8">
        <v>28.53</v>
      </c>
      <c r="R7661" s="8">
        <v>593.07000000000005</v>
      </c>
      <c r="S7661" s="8">
        <v>414.4</v>
      </c>
      <c r="T7661" s="8">
        <v>178.67</v>
      </c>
      <c r="U7661">
        <v>0</v>
      </c>
      <c r="V7661" s="8">
        <v>0</v>
      </c>
      <c r="W7661" s="8">
        <v>0</v>
      </c>
      <c r="X7661" s="8">
        <v>178.67</v>
      </c>
    </row>
    <row r="7662" spans="1:24" x14ac:dyDescent="0.25">
      <c r="A7662" t="s">
        <v>7988</v>
      </c>
      <c r="B7662" s="1">
        <v>45582</v>
      </c>
      <c r="C7662" t="s">
        <v>671</v>
      </c>
      <c r="D7662" t="s">
        <v>672</v>
      </c>
      <c r="E7662" t="s">
        <v>27</v>
      </c>
      <c r="F7662" t="s">
        <v>89</v>
      </c>
      <c r="G7662" t="s">
        <v>38</v>
      </c>
      <c r="H7662" t="s">
        <v>39</v>
      </c>
      <c r="I7662" t="s">
        <v>31</v>
      </c>
      <c r="J7662" t="s">
        <v>32</v>
      </c>
      <c r="K7662" t="s">
        <v>33</v>
      </c>
      <c r="L7662" s="13">
        <v>5.8</v>
      </c>
      <c r="M7662" s="8">
        <v>2.7</v>
      </c>
      <c r="N7662">
        <v>40</v>
      </c>
      <c r="O7662" s="8">
        <v>232</v>
      </c>
      <c r="P7662" s="14">
        <v>0.47210000000000002</v>
      </c>
      <c r="Q7662" s="8">
        <v>109.53</v>
      </c>
      <c r="R7662" s="8">
        <v>122.47</v>
      </c>
      <c r="S7662" s="8">
        <v>108</v>
      </c>
      <c r="T7662" s="8">
        <v>14.47</v>
      </c>
      <c r="U7662">
        <v>0</v>
      </c>
      <c r="V7662" s="8">
        <v>0</v>
      </c>
      <c r="W7662" s="8">
        <v>0</v>
      </c>
      <c r="X7662" s="8">
        <v>14.47</v>
      </c>
    </row>
    <row r="7663" spans="1:24" x14ac:dyDescent="0.25">
      <c r="A7663" t="s">
        <v>7989</v>
      </c>
      <c r="B7663" s="1">
        <v>45904</v>
      </c>
      <c r="C7663" t="s">
        <v>309</v>
      </c>
      <c r="D7663" t="s">
        <v>310</v>
      </c>
      <c r="E7663" t="s">
        <v>63</v>
      </c>
      <c r="F7663" t="s">
        <v>54</v>
      </c>
      <c r="G7663" t="s">
        <v>79</v>
      </c>
      <c r="H7663" t="s">
        <v>80</v>
      </c>
      <c r="I7663" t="s">
        <v>122</v>
      </c>
      <c r="J7663" t="s">
        <v>123</v>
      </c>
      <c r="K7663" t="s">
        <v>59</v>
      </c>
      <c r="L7663" s="13">
        <v>5.5</v>
      </c>
      <c r="M7663" s="8">
        <v>3.8</v>
      </c>
      <c r="N7663">
        <v>69</v>
      </c>
      <c r="O7663" s="8">
        <v>379.5</v>
      </c>
      <c r="P7663" s="14">
        <v>4.6399999999999997E-2</v>
      </c>
      <c r="Q7663" s="8">
        <v>17.61</v>
      </c>
      <c r="R7663" s="8">
        <v>361.89</v>
      </c>
      <c r="S7663" s="8">
        <v>262.2</v>
      </c>
      <c r="T7663" s="8">
        <v>99.69</v>
      </c>
      <c r="U7663">
        <v>6</v>
      </c>
      <c r="V7663" s="8">
        <v>31.47</v>
      </c>
      <c r="W7663" s="8">
        <v>25.8</v>
      </c>
      <c r="X7663" s="8">
        <v>73.89</v>
      </c>
    </row>
    <row r="7664" spans="1:24" x14ac:dyDescent="0.25">
      <c r="A7664" t="s">
        <v>7990</v>
      </c>
      <c r="B7664" s="1">
        <v>46189</v>
      </c>
      <c r="C7664" t="s">
        <v>220</v>
      </c>
      <c r="D7664" t="s">
        <v>221</v>
      </c>
      <c r="E7664" t="s">
        <v>71</v>
      </c>
      <c r="F7664" t="s">
        <v>28</v>
      </c>
      <c r="G7664" t="s">
        <v>165</v>
      </c>
      <c r="H7664" t="s">
        <v>166</v>
      </c>
      <c r="I7664" t="s">
        <v>99</v>
      </c>
      <c r="J7664" t="s">
        <v>100</v>
      </c>
      <c r="K7664" t="s">
        <v>49</v>
      </c>
      <c r="L7664" s="13">
        <v>3.8</v>
      </c>
      <c r="M7664" s="8">
        <v>2.6</v>
      </c>
      <c r="N7664">
        <v>179</v>
      </c>
      <c r="O7664" s="8">
        <v>680.2</v>
      </c>
      <c r="P7664" s="14">
        <v>5.57E-2</v>
      </c>
      <c r="Q7664" s="8">
        <v>37.89</v>
      </c>
      <c r="R7664" s="8">
        <v>642.30999999999995</v>
      </c>
      <c r="S7664" s="8">
        <v>465.4</v>
      </c>
      <c r="T7664" s="8">
        <v>176.91</v>
      </c>
      <c r="U7664">
        <v>0</v>
      </c>
      <c r="V7664" s="8">
        <v>0</v>
      </c>
      <c r="W7664" s="8">
        <v>0</v>
      </c>
      <c r="X7664" s="8">
        <v>176.91</v>
      </c>
    </row>
    <row r="7665" spans="1:24" x14ac:dyDescent="0.25">
      <c r="A7665" t="s">
        <v>7991</v>
      </c>
      <c r="B7665" s="1">
        <v>45848</v>
      </c>
      <c r="C7665" t="s">
        <v>334</v>
      </c>
      <c r="D7665" t="s">
        <v>335</v>
      </c>
      <c r="E7665" t="s">
        <v>53</v>
      </c>
      <c r="F7665" t="s">
        <v>37</v>
      </c>
      <c r="G7665" t="s">
        <v>55</v>
      </c>
      <c r="H7665" t="s">
        <v>56</v>
      </c>
      <c r="I7665" t="s">
        <v>99</v>
      </c>
      <c r="J7665" t="s">
        <v>100</v>
      </c>
      <c r="K7665" t="s">
        <v>49</v>
      </c>
      <c r="L7665" s="13">
        <v>3.8</v>
      </c>
      <c r="M7665" s="8">
        <v>2.6</v>
      </c>
      <c r="N7665">
        <v>40</v>
      </c>
      <c r="O7665" s="8">
        <v>152</v>
      </c>
      <c r="P7665" s="14">
        <v>4.65E-2</v>
      </c>
      <c r="Q7665" s="8">
        <v>7.07</v>
      </c>
      <c r="R7665" s="8">
        <v>144.93</v>
      </c>
      <c r="S7665" s="8">
        <v>104</v>
      </c>
      <c r="T7665" s="8">
        <v>40.93</v>
      </c>
      <c r="U7665">
        <v>0</v>
      </c>
      <c r="V7665" s="8">
        <v>0</v>
      </c>
      <c r="W7665" s="8">
        <v>0</v>
      </c>
      <c r="X7665" s="8">
        <v>40.93</v>
      </c>
    </row>
    <row r="7666" spans="1:24" x14ac:dyDescent="0.25">
      <c r="A7666" t="s">
        <v>7992</v>
      </c>
      <c r="B7666" s="1">
        <v>45710</v>
      </c>
      <c r="C7666" t="s">
        <v>238</v>
      </c>
      <c r="D7666" t="s">
        <v>239</v>
      </c>
      <c r="E7666" t="s">
        <v>27</v>
      </c>
      <c r="F7666" t="s">
        <v>37</v>
      </c>
      <c r="G7666" t="s">
        <v>29</v>
      </c>
      <c r="H7666" t="s">
        <v>30</v>
      </c>
      <c r="I7666" t="s">
        <v>99</v>
      </c>
      <c r="J7666" t="s">
        <v>100</v>
      </c>
      <c r="K7666" t="s">
        <v>49</v>
      </c>
      <c r="L7666" s="13">
        <v>3.8</v>
      </c>
      <c r="M7666" s="8">
        <v>2.6</v>
      </c>
      <c r="N7666">
        <v>10</v>
      </c>
      <c r="O7666" s="8">
        <v>38</v>
      </c>
      <c r="P7666" s="14">
        <v>9.4999999999999998E-3</v>
      </c>
      <c r="Q7666" s="8">
        <v>0.36</v>
      </c>
      <c r="R7666" s="8">
        <v>37.64</v>
      </c>
      <c r="S7666" s="8">
        <v>26</v>
      </c>
      <c r="T7666" s="8">
        <v>11.64</v>
      </c>
      <c r="U7666">
        <v>0</v>
      </c>
      <c r="V7666" s="8">
        <v>0</v>
      </c>
      <c r="W7666" s="8">
        <v>0</v>
      </c>
      <c r="X7666" s="8">
        <v>11.64</v>
      </c>
    </row>
    <row r="7667" spans="1:24" x14ac:dyDescent="0.25">
      <c r="A7667" t="s">
        <v>7993</v>
      </c>
      <c r="B7667" s="1">
        <v>45555</v>
      </c>
      <c r="C7667" t="s">
        <v>215</v>
      </c>
      <c r="D7667" t="s">
        <v>216</v>
      </c>
      <c r="E7667" t="s">
        <v>27</v>
      </c>
      <c r="F7667" t="s">
        <v>54</v>
      </c>
      <c r="G7667" t="s">
        <v>38</v>
      </c>
      <c r="H7667" t="s">
        <v>39</v>
      </c>
      <c r="I7667" t="s">
        <v>185</v>
      </c>
      <c r="J7667" t="s">
        <v>186</v>
      </c>
      <c r="K7667" t="s">
        <v>59</v>
      </c>
      <c r="L7667" s="13">
        <v>4.9000000000000004</v>
      </c>
      <c r="M7667" s="8">
        <v>3.1</v>
      </c>
      <c r="N7667">
        <v>98</v>
      </c>
      <c r="O7667" s="8">
        <v>480.2</v>
      </c>
      <c r="P7667" s="14">
        <v>3.2000000000000002E-3</v>
      </c>
      <c r="Q7667" s="8">
        <v>1.54</v>
      </c>
      <c r="R7667" s="8">
        <v>478.66</v>
      </c>
      <c r="S7667" s="8">
        <v>303.8</v>
      </c>
      <c r="T7667" s="8">
        <v>174.86</v>
      </c>
      <c r="U7667">
        <v>0</v>
      </c>
      <c r="V7667" s="8">
        <v>0</v>
      </c>
      <c r="W7667" s="8">
        <v>0</v>
      </c>
      <c r="X7667" s="8">
        <v>174.86</v>
      </c>
    </row>
    <row r="7668" spans="1:24" x14ac:dyDescent="0.25">
      <c r="A7668" t="s">
        <v>7994</v>
      </c>
      <c r="B7668" s="1">
        <v>45485</v>
      </c>
      <c r="C7668" t="s">
        <v>328</v>
      </c>
      <c r="D7668" t="s">
        <v>329</v>
      </c>
      <c r="E7668" t="s">
        <v>71</v>
      </c>
      <c r="F7668" t="s">
        <v>54</v>
      </c>
      <c r="G7668" t="s">
        <v>72</v>
      </c>
      <c r="H7668" t="s">
        <v>73</v>
      </c>
      <c r="I7668" t="s">
        <v>74</v>
      </c>
      <c r="J7668" t="s">
        <v>75</v>
      </c>
      <c r="K7668" t="s">
        <v>49</v>
      </c>
      <c r="L7668" s="13">
        <v>11</v>
      </c>
      <c r="M7668" s="8">
        <v>6.8</v>
      </c>
      <c r="N7668">
        <v>167</v>
      </c>
      <c r="O7668" s="8">
        <v>1837</v>
      </c>
      <c r="P7668" s="14">
        <v>4.6300000000000001E-2</v>
      </c>
      <c r="Q7668" s="8">
        <v>85.05</v>
      </c>
      <c r="R7668" s="8">
        <v>1751.95</v>
      </c>
      <c r="S7668" s="8">
        <v>1135.5999999999999</v>
      </c>
      <c r="T7668" s="8">
        <v>616.35</v>
      </c>
      <c r="U7668">
        <v>0</v>
      </c>
      <c r="V7668" s="8">
        <v>0</v>
      </c>
      <c r="W7668" s="8">
        <v>0</v>
      </c>
      <c r="X7668" s="8">
        <v>616.35</v>
      </c>
    </row>
    <row r="7669" spans="1:24" x14ac:dyDescent="0.25">
      <c r="A7669" t="s">
        <v>7995</v>
      </c>
      <c r="B7669" s="1">
        <v>45297</v>
      </c>
      <c r="C7669" t="s">
        <v>238</v>
      </c>
      <c r="D7669" t="s">
        <v>239</v>
      </c>
      <c r="E7669" t="s">
        <v>27</v>
      </c>
      <c r="F7669" t="s">
        <v>37</v>
      </c>
      <c r="G7669" t="s">
        <v>29</v>
      </c>
      <c r="H7669" t="s">
        <v>30</v>
      </c>
      <c r="I7669" t="s">
        <v>57</v>
      </c>
      <c r="J7669" t="s">
        <v>58</v>
      </c>
      <c r="K7669" t="s">
        <v>59</v>
      </c>
      <c r="L7669" s="13">
        <v>10.5</v>
      </c>
      <c r="M7669" s="8">
        <v>7.5</v>
      </c>
      <c r="N7669">
        <v>17</v>
      </c>
      <c r="O7669" s="8">
        <v>178.5</v>
      </c>
      <c r="P7669" s="14">
        <v>4.1000000000000003E-3</v>
      </c>
      <c r="Q7669" s="8">
        <v>0.73</v>
      </c>
      <c r="R7669" s="8">
        <v>177.77</v>
      </c>
      <c r="S7669" s="8">
        <v>127.5</v>
      </c>
      <c r="T7669" s="8">
        <v>50.27</v>
      </c>
      <c r="U7669">
        <v>8</v>
      </c>
      <c r="V7669" s="8">
        <v>83.66</v>
      </c>
      <c r="W7669" s="8">
        <v>64</v>
      </c>
      <c r="X7669" s="8">
        <v>-13.73</v>
      </c>
    </row>
    <row r="7670" spans="1:24" x14ac:dyDescent="0.25">
      <c r="A7670" t="s">
        <v>7996</v>
      </c>
      <c r="B7670" s="1">
        <v>46018</v>
      </c>
      <c r="C7670" t="s">
        <v>318</v>
      </c>
      <c r="D7670" t="s">
        <v>319</v>
      </c>
      <c r="E7670" t="s">
        <v>27</v>
      </c>
      <c r="F7670" t="s">
        <v>37</v>
      </c>
      <c r="G7670" t="s">
        <v>38</v>
      </c>
      <c r="H7670" t="s">
        <v>39</v>
      </c>
      <c r="I7670" t="s">
        <v>104</v>
      </c>
      <c r="J7670" t="s">
        <v>105</v>
      </c>
      <c r="K7670" t="s">
        <v>49</v>
      </c>
      <c r="L7670" s="13">
        <v>4.2</v>
      </c>
      <c r="M7670" s="8">
        <v>2.8</v>
      </c>
      <c r="N7670">
        <v>21</v>
      </c>
      <c r="O7670" s="8">
        <v>88.2</v>
      </c>
      <c r="P7670" s="14">
        <v>0.39279999999999998</v>
      </c>
      <c r="Q7670" s="8">
        <v>34.64</v>
      </c>
      <c r="R7670" s="8">
        <v>53.56</v>
      </c>
      <c r="S7670" s="8">
        <v>58.8</v>
      </c>
      <c r="T7670" s="8">
        <v>-5.24</v>
      </c>
      <c r="U7670">
        <v>0</v>
      </c>
      <c r="V7670" s="8">
        <v>0</v>
      </c>
      <c r="W7670" s="8">
        <v>0</v>
      </c>
      <c r="X7670" s="8">
        <v>-5.24</v>
      </c>
    </row>
    <row r="7671" spans="1:24" x14ac:dyDescent="0.25">
      <c r="A7671" t="s">
        <v>7997</v>
      </c>
      <c r="B7671" s="1">
        <v>46053</v>
      </c>
      <c r="C7671" t="s">
        <v>758</v>
      </c>
      <c r="D7671" t="s">
        <v>759</v>
      </c>
      <c r="E7671" t="s">
        <v>27</v>
      </c>
      <c r="F7671" t="s">
        <v>37</v>
      </c>
      <c r="G7671" t="s">
        <v>38</v>
      </c>
      <c r="H7671" t="s">
        <v>39</v>
      </c>
      <c r="I7671" t="s">
        <v>112</v>
      </c>
      <c r="J7671" t="s">
        <v>113</v>
      </c>
      <c r="K7671" t="s">
        <v>42</v>
      </c>
      <c r="L7671" s="13">
        <v>8.5</v>
      </c>
      <c r="M7671" s="8">
        <v>2.8</v>
      </c>
      <c r="N7671">
        <v>42</v>
      </c>
      <c r="O7671" s="8">
        <v>357</v>
      </c>
      <c r="P7671" s="14">
        <v>8.0999999999999996E-3</v>
      </c>
      <c r="Q7671" s="8">
        <v>2.89</v>
      </c>
      <c r="R7671" s="8">
        <v>354.11</v>
      </c>
      <c r="S7671" s="8">
        <v>117.6</v>
      </c>
      <c r="T7671" s="8">
        <v>236.51</v>
      </c>
      <c r="U7671">
        <v>0</v>
      </c>
      <c r="V7671" s="8">
        <v>0</v>
      </c>
      <c r="W7671" s="8">
        <v>0</v>
      </c>
      <c r="X7671" s="8">
        <v>236.51</v>
      </c>
    </row>
    <row r="7672" spans="1:24" x14ac:dyDescent="0.25">
      <c r="A7672" t="s">
        <v>7998</v>
      </c>
      <c r="B7672" s="1">
        <v>46100</v>
      </c>
      <c r="C7672" t="s">
        <v>102</v>
      </c>
      <c r="D7672" t="s">
        <v>103</v>
      </c>
      <c r="E7672" t="s">
        <v>27</v>
      </c>
      <c r="F7672" t="s">
        <v>54</v>
      </c>
      <c r="G7672" t="s">
        <v>29</v>
      </c>
      <c r="H7672" t="s">
        <v>30</v>
      </c>
      <c r="I7672" t="s">
        <v>144</v>
      </c>
      <c r="J7672" t="s">
        <v>145</v>
      </c>
      <c r="K7672" t="s">
        <v>33</v>
      </c>
      <c r="L7672" s="13">
        <v>12</v>
      </c>
      <c r="M7672" s="8">
        <v>6.5</v>
      </c>
      <c r="N7672">
        <v>22</v>
      </c>
      <c r="O7672" s="8">
        <v>264</v>
      </c>
      <c r="P7672" s="14">
        <v>4.4299999999999999E-2</v>
      </c>
      <c r="Q7672" s="8">
        <v>11.7</v>
      </c>
      <c r="R7672" s="8">
        <v>252.3</v>
      </c>
      <c r="S7672" s="8">
        <v>143</v>
      </c>
      <c r="T7672" s="8">
        <v>109.3</v>
      </c>
      <c r="U7672">
        <v>0</v>
      </c>
      <c r="V7672" s="8">
        <v>0</v>
      </c>
      <c r="W7672" s="8">
        <v>0</v>
      </c>
      <c r="X7672" s="8">
        <v>109.3</v>
      </c>
    </row>
    <row r="7673" spans="1:24" x14ac:dyDescent="0.25">
      <c r="A7673" t="s">
        <v>7999</v>
      </c>
      <c r="B7673" s="1">
        <v>45299</v>
      </c>
      <c r="C7673" t="s">
        <v>551</v>
      </c>
      <c r="D7673" t="s">
        <v>552</v>
      </c>
      <c r="E7673" t="s">
        <v>27</v>
      </c>
      <c r="F7673" t="s">
        <v>54</v>
      </c>
      <c r="G7673" t="s">
        <v>38</v>
      </c>
      <c r="H7673" t="s">
        <v>39</v>
      </c>
      <c r="I7673" t="s">
        <v>127</v>
      </c>
      <c r="J7673" t="s">
        <v>128</v>
      </c>
      <c r="K7673" t="s">
        <v>33</v>
      </c>
      <c r="L7673" s="13">
        <v>7.2</v>
      </c>
      <c r="M7673" s="8">
        <v>3.6</v>
      </c>
      <c r="N7673">
        <v>39</v>
      </c>
      <c r="O7673" s="8">
        <v>280.8</v>
      </c>
      <c r="P7673" s="14">
        <v>3.3000000000000002E-2</v>
      </c>
      <c r="Q7673" s="8">
        <v>9.27</v>
      </c>
      <c r="R7673" s="8">
        <v>271.52999999999997</v>
      </c>
      <c r="S7673" s="8">
        <v>140.4</v>
      </c>
      <c r="T7673" s="8">
        <v>131.13</v>
      </c>
      <c r="U7673">
        <v>0</v>
      </c>
      <c r="V7673" s="8">
        <v>0</v>
      </c>
      <c r="W7673" s="8">
        <v>0</v>
      </c>
      <c r="X7673" s="8">
        <v>131.13</v>
      </c>
    </row>
    <row r="7674" spans="1:24" x14ac:dyDescent="0.25">
      <c r="A7674" t="s">
        <v>8000</v>
      </c>
      <c r="B7674" s="1">
        <v>45883</v>
      </c>
      <c r="C7674" t="s">
        <v>107</v>
      </c>
      <c r="D7674" t="s">
        <v>108</v>
      </c>
      <c r="E7674" t="s">
        <v>53</v>
      </c>
      <c r="F7674" t="s">
        <v>46</v>
      </c>
      <c r="G7674" t="s">
        <v>55</v>
      </c>
      <c r="H7674" t="s">
        <v>56</v>
      </c>
      <c r="I7674" t="s">
        <v>47</v>
      </c>
      <c r="J7674" t="s">
        <v>48</v>
      </c>
      <c r="K7674" t="s">
        <v>49</v>
      </c>
      <c r="L7674" s="13">
        <v>5</v>
      </c>
      <c r="M7674" s="8">
        <v>3.2</v>
      </c>
      <c r="N7674">
        <v>9</v>
      </c>
      <c r="O7674" s="8">
        <v>45</v>
      </c>
      <c r="P7674" s="14">
        <v>4.87E-2</v>
      </c>
      <c r="Q7674" s="8">
        <v>2.19</v>
      </c>
      <c r="R7674" s="8">
        <v>42.81</v>
      </c>
      <c r="S7674" s="8">
        <v>28.8</v>
      </c>
      <c r="T7674" s="8">
        <v>14.01</v>
      </c>
      <c r="U7674">
        <v>0</v>
      </c>
      <c r="V7674" s="8">
        <v>0</v>
      </c>
      <c r="W7674" s="8">
        <v>0</v>
      </c>
      <c r="X7674" s="8">
        <v>14.01</v>
      </c>
    </row>
    <row r="7675" spans="1:24" x14ac:dyDescent="0.25">
      <c r="A7675" t="s">
        <v>8001</v>
      </c>
      <c r="B7675" s="1">
        <v>45827</v>
      </c>
      <c r="C7675" t="s">
        <v>378</v>
      </c>
      <c r="D7675" t="s">
        <v>379</v>
      </c>
      <c r="E7675" t="s">
        <v>71</v>
      </c>
      <c r="F7675" t="s">
        <v>54</v>
      </c>
      <c r="G7675" t="s">
        <v>72</v>
      </c>
      <c r="H7675" t="s">
        <v>73</v>
      </c>
      <c r="I7675" t="s">
        <v>47</v>
      </c>
      <c r="J7675" t="s">
        <v>48</v>
      </c>
      <c r="K7675" t="s">
        <v>49</v>
      </c>
      <c r="L7675" s="13">
        <v>5</v>
      </c>
      <c r="M7675" s="8">
        <v>3.2</v>
      </c>
      <c r="N7675">
        <v>29</v>
      </c>
      <c r="O7675" s="8">
        <v>145</v>
      </c>
      <c r="P7675" s="14">
        <v>2.2000000000000001E-3</v>
      </c>
      <c r="Q7675" s="8">
        <v>0.32</v>
      </c>
      <c r="R7675" s="8">
        <v>144.68</v>
      </c>
      <c r="S7675" s="8">
        <v>92.8</v>
      </c>
      <c r="T7675" s="8">
        <v>51.88</v>
      </c>
      <c r="U7675">
        <v>0</v>
      </c>
      <c r="V7675" s="8">
        <v>0</v>
      </c>
      <c r="W7675" s="8">
        <v>0</v>
      </c>
      <c r="X7675" s="8">
        <v>51.88</v>
      </c>
    </row>
    <row r="7676" spans="1:24" x14ac:dyDescent="0.25">
      <c r="A7676" t="s">
        <v>8002</v>
      </c>
      <c r="B7676" s="1">
        <v>45412</v>
      </c>
      <c r="C7676" t="s">
        <v>615</v>
      </c>
      <c r="D7676" t="s">
        <v>616</v>
      </c>
      <c r="E7676" t="s">
        <v>150</v>
      </c>
      <c r="F7676" t="s">
        <v>89</v>
      </c>
      <c r="G7676" t="s">
        <v>151</v>
      </c>
      <c r="H7676" t="s">
        <v>152</v>
      </c>
      <c r="I7676" t="s">
        <v>117</v>
      </c>
      <c r="J7676" t="s">
        <v>118</v>
      </c>
      <c r="K7676" t="s">
        <v>59</v>
      </c>
      <c r="L7676" s="13">
        <v>6</v>
      </c>
      <c r="M7676" s="8">
        <v>4.2</v>
      </c>
      <c r="N7676">
        <v>39</v>
      </c>
      <c r="O7676" s="8">
        <v>234</v>
      </c>
      <c r="P7676" s="14">
        <v>0.1171</v>
      </c>
      <c r="Q7676" s="8">
        <v>27.4</v>
      </c>
      <c r="R7676" s="8">
        <v>206.6</v>
      </c>
      <c r="S7676" s="8">
        <v>163.80000000000001</v>
      </c>
      <c r="T7676" s="8">
        <v>42.8</v>
      </c>
      <c r="U7676">
        <v>0</v>
      </c>
      <c r="V7676" s="8">
        <v>0</v>
      </c>
      <c r="W7676" s="8">
        <v>0</v>
      </c>
      <c r="X7676" s="8">
        <v>42.8</v>
      </c>
    </row>
    <row r="7677" spans="1:24" x14ac:dyDescent="0.25">
      <c r="A7677" t="s">
        <v>8003</v>
      </c>
      <c r="B7677" s="1">
        <v>45824</v>
      </c>
      <c r="C7677" t="s">
        <v>291</v>
      </c>
      <c r="D7677" t="s">
        <v>292</v>
      </c>
      <c r="E7677" t="s">
        <v>150</v>
      </c>
      <c r="F7677" t="s">
        <v>54</v>
      </c>
      <c r="G7677" t="s">
        <v>151</v>
      </c>
      <c r="H7677" t="s">
        <v>152</v>
      </c>
      <c r="I7677" t="s">
        <v>57</v>
      </c>
      <c r="J7677" t="s">
        <v>58</v>
      </c>
      <c r="K7677" t="s">
        <v>59</v>
      </c>
      <c r="L7677" s="13">
        <v>10.5</v>
      </c>
      <c r="M7677" s="8">
        <v>7.5</v>
      </c>
      <c r="N7677">
        <v>34</v>
      </c>
      <c r="O7677" s="8">
        <v>357</v>
      </c>
      <c r="P7677" s="14">
        <v>1E-4</v>
      </c>
      <c r="Q7677" s="8">
        <v>0.04</v>
      </c>
      <c r="R7677" s="8">
        <v>356.96</v>
      </c>
      <c r="S7677" s="8">
        <v>255</v>
      </c>
      <c r="T7677" s="8">
        <v>101.96</v>
      </c>
      <c r="U7677">
        <v>0</v>
      </c>
      <c r="V7677" s="8">
        <v>0</v>
      </c>
      <c r="W7677" s="8">
        <v>0</v>
      </c>
      <c r="X7677" s="8">
        <v>101.96</v>
      </c>
    </row>
    <row r="7678" spans="1:24" x14ac:dyDescent="0.25">
      <c r="A7678" t="s">
        <v>8004</v>
      </c>
      <c r="B7678" s="1">
        <v>45299</v>
      </c>
      <c r="C7678" t="s">
        <v>328</v>
      </c>
      <c r="D7678" t="s">
        <v>329</v>
      </c>
      <c r="E7678" t="s">
        <v>71</v>
      </c>
      <c r="F7678" t="s">
        <v>54</v>
      </c>
      <c r="G7678" t="s">
        <v>72</v>
      </c>
      <c r="H7678" t="s">
        <v>73</v>
      </c>
      <c r="I7678" t="s">
        <v>57</v>
      </c>
      <c r="J7678" t="s">
        <v>58</v>
      </c>
      <c r="K7678" t="s">
        <v>59</v>
      </c>
      <c r="L7678" s="13">
        <v>10.5</v>
      </c>
      <c r="M7678" s="8">
        <v>7.5</v>
      </c>
      <c r="N7678">
        <v>85</v>
      </c>
      <c r="O7678" s="8">
        <v>892.5</v>
      </c>
      <c r="P7678" s="14">
        <v>4.7E-2</v>
      </c>
      <c r="Q7678" s="8">
        <v>41.95</v>
      </c>
      <c r="R7678" s="8">
        <v>850.55</v>
      </c>
      <c r="S7678" s="8">
        <v>637.5</v>
      </c>
      <c r="T7678" s="8">
        <v>213.05</v>
      </c>
      <c r="U7678">
        <v>0</v>
      </c>
      <c r="V7678" s="8">
        <v>0</v>
      </c>
      <c r="W7678" s="8">
        <v>0</v>
      </c>
      <c r="X7678" s="8">
        <v>213.05</v>
      </c>
    </row>
    <row r="7679" spans="1:24" x14ac:dyDescent="0.25">
      <c r="A7679" t="s">
        <v>8005</v>
      </c>
      <c r="B7679" s="1">
        <v>45676</v>
      </c>
      <c r="C7679" t="s">
        <v>354</v>
      </c>
      <c r="D7679" t="s">
        <v>355</v>
      </c>
      <c r="E7679" t="s">
        <v>71</v>
      </c>
      <c r="F7679" t="s">
        <v>54</v>
      </c>
      <c r="G7679" t="s">
        <v>165</v>
      </c>
      <c r="H7679" t="s">
        <v>166</v>
      </c>
      <c r="I7679" t="s">
        <v>156</v>
      </c>
      <c r="J7679" t="s">
        <v>157</v>
      </c>
      <c r="K7679" t="s">
        <v>42</v>
      </c>
      <c r="L7679" s="13">
        <v>6.2</v>
      </c>
      <c r="M7679" s="8">
        <v>1.9</v>
      </c>
      <c r="N7679">
        <v>25</v>
      </c>
      <c r="O7679" s="8">
        <v>155</v>
      </c>
      <c r="P7679" s="14">
        <v>2.46E-2</v>
      </c>
      <c r="Q7679" s="8">
        <v>3.81</v>
      </c>
      <c r="R7679" s="8">
        <v>151.19</v>
      </c>
      <c r="S7679" s="8">
        <v>47.5</v>
      </c>
      <c r="T7679" s="8">
        <v>103.69</v>
      </c>
      <c r="U7679">
        <v>0</v>
      </c>
      <c r="V7679" s="8">
        <v>0</v>
      </c>
      <c r="W7679" s="8">
        <v>0</v>
      </c>
      <c r="X7679" s="8">
        <v>103.69</v>
      </c>
    </row>
    <row r="7680" spans="1:24" x14ac:dyDescent="0.25">
      <c r="A7680" t="s">
        <v>8006</v>
      </c>
      <c r="B7680" s="1">
        <v>45962</v>
      </c>
      <c r="C7680" t="s">
        <v>183</v>
      </c>
      <c r="D7680" t="s">
        <v>184</v>
      </c>
      <c r="E7680" t="s">
        <v>63</v>
      </c>
      <c r="F7680" t="s">
        <v>89</v>
      </c>
      <c r="G7680" t="s">
        <v>79</v>
      </c>
      <c r="H7680" t="s">
        <v>80</v>
      </c>
      <c r="I7680" t="s">
        <v>47</v>
      </c>
      <c r="J7680" t="s">
        <v>48</v>
      </c>
      <c r="K7680" t="s">
        <v>49</v>
      </c>
      <c r="L7680" s="13">
        <v>5</v>
      </c>
      <c r="M7680" s="8">
        <v>3.2</v>
      </c>
      <c r="N7680">
        <v>709</v>
      </c>
      <c r="O7680" s="8">
        <v>3545</v>
      </c>
      <c r="P7680" s="14">
        <v>2.3300000000000001E-2</v>
      </c>
      <c r="Q7680" s="8">
        <v>82.6</v>
      </c>
      <c r="R7680" s="8">
        <v>3462.4</v>
      </c>
      <c r="S7680" s="8">
        <v>2268.8000000000002</v>
      </c>
      <c r="T7680" s="8">
        <v>1193.5999999999999</v>
      </c>
      <c r="U7680">
        <v>0</v>
      </c>
      <c r="V7680" s="8">
        <v>0</v>
      </c>
      <c r="W7680" s="8">
        <v>0</v>
      </c>
      <c r="X7680" s="8">
        <v>1193.5999999999999</v>
      </c>
    </row>
    <row r="7681" spans="1:24" x14ac:dyDescent="0.25">
      <c r="A7681" t="s">
        <v>8007</v>
      </c>
      <c r="B7681" s="1">
        <v>45502</v>
      </c>
      <c r="C7681" t="s">
        <v>279</v>
      </c>
      <c r="D7681" t="s">
        <v>280</v>
      </c>
      <c r="E7681" t="s">
        <v>53</v>
      </c>
      <c r="F7681" t="s">
        <v>54</v>
      </c>
      <c r="G7681" t="s">
        <v>55</v>
      </c>
      <c r="H7681" t="s">
        <v>56</v>
      </c>
      <c r="I7681" t="s">
        <v>112</v>
      </c>
      <c r="J7681" t="s">
        <v>113</v>
      </c>
      <c r="K7681" t="s">
        <v>42</v>
      </c>
      <c r="L7681" s="13">
        <v>8.5</v>
      </c>
      <c r="M7681" s="8">
        <v>2.8</v>
      </c>
      <c r="N7681">
        <v>51</v>
      </c>
      <c r="O7681" s="8">
        <v>433.5</v>
      </c>
      <c r="P7681" s="14">
        <v>5.4999999999999997E-3</v>
      </c>
      <c r="Q7681" s="8">
        <v>2.38</v>
      </c>
      <c r="R7681" s="8">
        <v>431.12</v>
      </c>
      <c r="S7681" s="8">
        <v>142.80000000000001</v>
      </c>
      <c r="T7681" s="8">
        <v>288.32</v>
      </c>
      <c r="U7681">
        <v>0</v>
      </c>
      <c r="V7681" s="8">
        <v>0</v>
      </c>
      <c r="W7681" s="8">
        <v>0</v>
      </c>
      <c r="X7681" s="8">
        <v>288.32</v>
      </c>
    </row>
    <row r="7682" spans="1:24" x14ac:dyDescent="0.25">
      <c r="A7682" t="s">
        <v>8008</v>
      </c>
      <c r="B7682" s="1">
        <v>45996</v>
      </c>
      <c r="C7682" t="s">
        <v>241</v>
      </c>
      <c r="D7682" t="s">
        <v>242</v>
      </c>
      <c r="E7682" t="s">
        <v>71</v>
      </c>
      <c r="F7682" t="s">
        <v>89</v>
      </c>
      <c r="G7682" t="s">
        <v>72</v>
      </c>
      <c r="H7682" t="s">
        <v>73</v>
      </c>
      <c r="I7682" t="s">
        <v>130</v>
      </c>
      <c r="J7682" t="s">
        <v>131</v>
      </c>
      <c r="K7682" t="s">
        <v>42</v>
      </c>
      <c r="L7682" s="13">
        <v>4.8</v>
      </c>
      <c r="M7682" s="8">
        <v>1.4</v>
      </c>
      <c r="N7682">
        <v>158</v>
      </c>
      <c r="O7682" s="8">
        <v>758.4</v>
      </c>
      <c r="P7682" s="14">
        <v>8.2900000000000001E-2</v>
      </c>
      <c r="Q7682" s="8">
        <v>62.87</v>
      </c>
      <c r="R7682" s="8">
        <v>695.53</v>
      </c>
      <c r="S7682" s="8">
        <v>221.2</v>
      </c>
      <c r="T7682" s="8">
        <v>474.33</v>
      </c>
      <c r="U7682">
        <v>0</v>
      </c>
      <c r="V7682" s="8">
        <v>0</v>
      </c>
      <c r="W7682" s="8">
        <v>0</v>
      </c>
      <c r="X7682" s="8">
        <v>474.33</v>
      </c>
    </row>
    <row r="7683" spans="1:24" x14ac:dyDescent="0.25">
      <c r="A7683" t="s">
        <v>8009</v>
      </c>
      <c r="B7683" s="1">
        <v>46115</v>
      </c>
      <c r="C7683" t="s">
        <v>215</v>
      </c>
      <c r="D7683" t="s">
        <v>216</v>
      </c>
      <c r="E7683" t="s">
        <v>27</v>
      </c>
      <c r="F7683" t="s">
        <v>54</v>
      </c>
      <c r="G7683" t="s">
        <v>38</v>
      </c>
      <c r="H7683" t="s">
        <v>39</v>
      </c>
      <c r="I7683" t="s">
        <v>185</v>
      </c>
      <c r="J7683" t="s">
        <v>186</v>
      </c>
      <c r="K7683" t="s">
        <v>59</v>
      </c>
      <c r="L7683" s="13">
        <v>4.9000000000000004</v>
      </c>
      <c r="M7683" s="8">
        <v>3.1</v>
      </c>
      <c r="N7683">
        <v>43</v>
      </c>
      <c r="O7683" s="8">
        <v>210.7</v>
      </c>
      <c r="P7683" s="14">
        <v>1.21E-2</v>
      </c>
      <c r="Q7683" s="8">
        <v>2.5499999999999998</v>
      </c>
      <c r="R7683" s="8">
        <v>208.15</v>
      </c>
      <c r="S7683" s="8">
        <v>133.30000000000001</v>
      </c>
      <c r="T7683" s="8">
        <v>74.849999999999994</v>
      </c>
      <c r="U7683">
        <v>0</v>
      </c>
      <c r="V7683" s="8">
        <v>0</v>
      </c>
      <c r="W7683" s="8">
        <v>0</v>
      </c>
      <c r="X7683" s="8">
        <v>74.849999999999994</v>
      </c>
    </row>
    <row r="7684" spans="1:24" x14ac:dyDescent="0.25">
      <c r="A7684" t="s">
        <v>8010</v>
      </c>
      <c r="B7684" s="1">
        <v>45615</v>
      </c>
      <c r="C7684" t="s">
        <v>148</v>
      </c>
      <c r="D7684" t="s">
        <v>149</v>
      </c>
      <c r="E7684" t="s">
        <v>150</v>
      </c>
      <c r="F7684" t="s">
        <v>37</v>
      </c>
      <c r="G7684" t="s">
        <v>151</v>
      </c>
      <c r="H7684" t="s">
        <v>152</v>
      </c>
      <c r="I7684" t="s">
        <v>144</v>
      </c>
      <c r="J7684" t="s">
        <v>145</v>
      </c>
      <c r="K7684" t="s">
        <v>33</v>
      </c>
      <c r="L7684" s="13">
        <v>12</v>
      </c>
      <c r="M7684" s="8">
        <v>6.5</v>
      </c>
      <c r="N7684">
        <v>22</v>
      </c>
      <c r="O7684" s="8">
        <v>264</v>
      </c>
      <c r="P7684" s="14">
        <v>5.4999999999999997E-3</v>
      </c>
      <c r="Q7684" s="8">
        <v>1.45</v>
      </c>
      <c r="R7684" s="8">
        <v>262.55</v>
      </c>
      <c r="S7684" s="8">
        <v>143</v>
      </c>
      <c r="T7684" s="8">
        <v>119.55</v>
      </c>
      <c r="U7684">
        <v>0</v>
      </c>
      <c r="V7684" s="8">
        <v>0</v>
      </c>
      <c r="W7684" s="8">
        <v>0</v>
      </c>
      <c r="X7684" s="8">
        <v>119.55</v>
      </c>
    </row>
    <row r="7685" spans="1:24" x14ac:dyDescent="0.25">
      <c r="A7685" t="s">
        <v>8011</v>
      </c>
      <c r="B7685" s="1">
        <v>45710</v>
      </c>
      <c r="C7685" t="s">
        <v>252</v>
      </c>
      <c r="D7685" t="s">
        <v>253</v>
      </c>
      <c r="E7685" t="s">
        <v>63</v>
      </c>
      <c r="F7685" t="s">
        <v>54</v>
      </c>
      <c r="G7685" t="s">
        <v>64</v>
      </c>
      <c r="H7685" t="s">
        <v>65</v>
      </c>
      <c r="I7685" t="s">
        <v>185</v>
      </c>
      <c r="J7685" t="s">
        <v>186</v>
      </c>
      <c r="K7685" t="s">
        <v>59</v>
      </c>
      <c r="L7685" s="13">
        <v>4.9000000000000004</v>
      </c>
      <c r="M7685" s="8">
        <v>3.1</v>
      </c>
      <c r="N7685">
        <v>143</v>
      </c>
      <c r="O7685" s="8">
        <v>700.7</v>
      </c>
      <c r="P7685" s="14">
        <v>2.0000000000000001E-4</v>
      </c>
      <c r="Q7685" s="8">
        <v>0.14000000000000001</v>
      </c>
      <c r="R7685" s="8">
        <v>700.56</v>
      </c>
      <c r="S7685" s="8">
        <v>443.3</v>
      </c>
      <c r="T7685" s="8">
        <v>257.26</v>
      </c>
      <c r="U7685">
        <v>0</v>
      </c>
      <c r="V7685" s="8">
        <v>0</v>
      </c>
      <c r="W7685" s="8">
        <v>0</v>
      </c>
      <c r="X7685" s="8">
        <v>257.26</v>
      </c>
    </row>
    <row r="7686" spans="1:24" x14ac:dyDescent="0.25">
      <c r="A7686" t="s">
        <v>8012</v>
      </c>
      <c r="B7686" s="1">
        <v>45662</v>
      </c>
      <c r="C7686" t="s">
        <v>82</v>
      </c>
      <c r="D7686" t="s">
        <v>83</v>
      </c>
      <c r="E7686" t="s">
        <v>71</v>
      </c>
      <c r="F7686" t="s">
        <v>46</v>
      </c>
      <c r="G7686" t="s">
        <v>165</v>
      </c>
      <c r="H7686" t="s">
        <v>166</v>
      </c>
      <c r="I7686" t="s">
        <v>47</v>
      </c>
      <c r="J7686" t="s">
        <v>48</v>
      </c>
      <c r="K7686" t="s">
        <v>49</v>
      </c>
      <c r="L7686" s="13">
        <v>5</v>
      </c>
      <c r="M7686" s="8">
        <v>3.2</v>
      </c>
      <c r="N7686">
        <v>6</v>
      </c>
      <c r="O7686" s="8">
        <v>30</v>
      </c>
      <c r="P7686" s="14">
        <v>0.4088</v>
      </c>
      <c r="Q7686" s="8">
        <v>12.26</v>
      </c>
      <c r="R7686" s="8">
        <v>17.739999999999998</v>
      </c>
      <c r="S7686" s="8">
        <v>19.2</v>
      </c>
      <c r="T7686" s="8">
        <v>-1.46</v>
      </c>
      <c r="U7686">
        <v>0</v>
      </c>
      <c r="V7686" s="8">
        <v>0</v>
      </c>
      <c r="W7686" s="8">
        <v>0</v>
      </c>
      <c r="X7686" s="8">
        <v>-1.46</v>
      </c>
    </row>
    <row r="7687" spans="1:24" x14ac:dyDescent="0.25">
      <c r="A7687" t="s">
        <v>8013</v>
      </c>
      <c r="B7687" s="1">
        <v>45401</v>
      </c>
      <c r="C7687" t="s">
        <v>361</v>
      </c>
      <c r="D7687" t="s">
        <v>362</v>
      </c>
      <c r="E7687" t="s">
        <v>27</v>
      </c>
      <c r="F7687" t="s">
        <v>28</v>
      </c>
      <c r="G7687" t="s">
        <v>38</v>
      </c>
      <c r="H7687" t="s">
        <v>39</v>
      </c>
      <c r="I7687" t="s">
        <v>57</v>
      </c>
      <c r="J7687" t="s">
        <v>58</v>
      </c>
      <c r="K7687" t="s">
        <v>59</v>
      </c>
      <c r="L7687" s="13">
        <v>10.5</v>
      </c>
      <c r="M7687" s="8">
        <v>7.5</v>
      </c>
      <c r="N7687">
        <v>272</v>
      </c>
      <c r="O7687" s="8">
        <v>2856</v>
      </c>
      <c r="P7687" s="14">
        <v>0.1032</v>
      </c>
      <c r="Q7687" s="8">
        <v>294.74</v>
      </c>
      <c r="R7687" s="8">
        <v>2561.2600000000002</v>
      </c>
      <c r="S7687" s="8">
        <v>2040</v>
      </c>
      <c r="T7687" s="8">
        <v>521.26</v>
      </c>
      <c r="U7687">
        <v>0</v>
      </c>
      <c r="V7687" s="8">
        <v>0</v>
      </c>
      <c r="W7687" s="8">
        <v>0</v>
      </c>
      <c r="X7687" s="8">
        <v>521.26</v>
      </c>
    </row>
    <row r="7688" spans="1:24" x14ac:dyDescent="0.25">
      <c r="A7688" t="s">
        <v>8014</v>
      </c>
      <c r="B7688" s="1">
        <v>45450</v>
      </c>
      <c r="C7688" t="s">
        <v>371</v>
      </c>
      <c r="D7688" t="s">
        <v>372</v>
      </c>
      <c r="E7688" t="s">
        <v>63</v>
      </c>
      <c r="F7688" t="s">
        <v>54</v>
      </c>
      <c r="G7688" t="s">
        <v>64</v>
      </c>
      <c r="H7688" t="s">
        <v>65</v>
      </c>
      <c r="I7688" t="s">
        <v>104</v>
      </c>
      <c r="J7688" t="s">
        <v>105</v>
      </c>
      <c r="K7688" t="s">
        <v>49</v>
      </c>
      <c r="L7688" s="13">
        <v>4.2</v>
      </c>
      <c r="M7688" s="8">
        <v>2.8</v>
      </c>
      <c r="N7688">
        <v>120</v>
      </c>
      <c r="O7688" s="8">
        <v>504</v>
      </c>
      <c r="P7688" s="14">
        <v>1.1599999999999999E-2</v>
      </c>
      <c r="Q7688" s="8">
        <v>5.85</v>
      </c>
      <c r="R7688" s="8">
        <v>498.15</v>
      </c>
      <c r="S7688" s="8">
        <v>336</v>
      </c>
      <c r="T7688" s="8">
        <v>162.15</v>
      </c>
      <c r="U7688">
        <v>0</v>
      </c>
      <c r="V7688" s="8">
        <v>0</v>
      </c>
      <c r="W7688" s="8">
        <v>0</v>
      </c>
      <c r="X7688" s="8">
        <v>162.15</v>
      </c>
    </row>
    <row r="7689" spans="1:24" x14ac:dyDescent="0.25">
      <c r="A7689" t="s">
        <v>8015</v>
      </c>
      <c r="B7689" s="1">
        <v>45728</v>
      </c>
      <c r="C7689" t="s">
        <v>115</v>
      </c>
      <c r="D7689" t="s">
        <v>116</v>
      </c>
      <c r="E7689" t="s">
        <v>27</v>
      </c>
      <c r="F7689" t="s">
        <v>54</v>
      </c>
      <c r="G7689" t="s">
        <v>38</v>
      </c>
      <c r="H7689" t="s">
        <v>39</v>
      </c>
      <c r="I7689" t="s">
        <v>117</v>
      </c>
      <c r="J7689" t="s">
        <v>118</v>
      </c>
      <c r="K7689" t="s">
        <v>59</v>
      </c>
      <c r="L7689" s="13">
        <v>6</v>
      </c>
      <c r="M7689" s="8">
        <v>4.2</v>
      </c>
      <c r="N7689">
        <v>192</v>
      </c>
      <c r="O7689" s="8">
        <v>1152</v>
      </c>
      <c r="P7689" s="14">
        <v>3.1099999999999999E-2</v>
      </c>
      <c r="Q7689" s="8">
        <v>35.83</v>
      </c>
      <c r="R7689" s="8">
        <v>1116.17</v>
      </c>
      <c r="S7689" s="8">
        <v>806.4</v>
      </c>
      <c r="T7689" s="8">
        <v>309.77</v>
      </c>
      <c r="U7689">
        <v>0</v>
      </c>
      <c r="V7689" s="8">
        <v>0</v>
      </c>
      <c r="W7689" s="8">
        <v>0</v>
      </c>
      <c r="X7689" s="8">
        <v>309.77</v>
      </c>
    </row>
    <row r="7690" spans="1:24" x14ac:dyDescent="0.25">
      <c r="A7690" t="s">
        <v>8016</v>
      </c>
      <c r="B7690" s="1">
        <v>45959</v>
      </c>
      <c r="C7690" t="s">
        <v>247</v>
      </c>
      <c r="D7690" t="s">
        <v>248</v>
      </c>
      <c r="E7690" t="s">
        <v>53</v>
      </c>
      <c r="F7690" t="s">
        <v>46</v>
      </c>
      <c r="G7690" t="s">
        <v>55</v>
      </c>
      <c r="H7690" t="s">
        <v>56</v>
      </c>
      <c r="I7690" t="s">
        <v>122</v>
      </c>
      <c r="J7690" t="s">
        <v>123</v>
      </c>
      <c r="K7690" t="s">
        <v>59</v>
      </c>
      <c r="L7690" s="13">
        <v>5.5</v>
      </c>
      <c r="M7690" s="8">
        <v>3.8</v>
      </c>
      <c r="N7690">
        <v>25</v>
      </c>
      <c r="O7690" s="8">
        <v>137.5</v>
      </c>
      <c r="P7690" s="14">
        <v>0.1232</v>
      </c>
      <c r="Q7690" s="8">
        <v>16.940000000000001</v>
      </c>
      <c r="R7690" s="8">
        <v>120.56</v>
      </c>
      <c r="S7690" s="8">
        <v>95</v>
      </c>
      <c r="T7690" s="8">
        <v>25.56</v>
      </c>
      <c r="U7690">
        <v>0</v>
      </c>
      <c r="V7690" s="8">
        <v>0</v>
      </c>
      <c r="W7690" s="8">
        <v>0</v>
      </c>
      <c r="X7690" s="8">
        <v>25.56</v>
      </c>
    </row>
    <row r="7691" spans="1:24" x14ac:dyDescent="0.25">
      <c r="A7691" t="s">
        <v>8017</v>
      </c>
      <c r="B7691" s="1">
        <v>45891</v>
      </c>
      <c r="C7691" t="s">
        <v>315</v>
      </c>
      <c r="D7691" t="s">
        <v>316</v>
      </c>
      <c r="E7691" t="s">
        <v>27</v>
      </c>
      <c r="F7691" t="s">
        <v>46</v>
      </c>
      <c r="G7691" t="s">
        <v>38</v>
      </c>
      <c r="H7691" t="s">
        <v>39</v>
      </c>
      <c r="I7691" t="s">
        <v>130</v>
      </c>
      <c r="J7691" t="s">
        <v>131</v>
      </c>
      <c r="K7691" t="s">
        <v>42</v>
      </c>
      <c r="L7691" s="13">
        <v>4.8</v>
      </c>
      <c r="M7691" s="8">
        <v>1.4</v>
      </c>
      <c r="N7691">
        <v>14</v>
      </c>
      <c r="O7691" s="8">
        <v>67.2</v>
      </c>
      <c r="P7691" s="14">
        <v>0.20080000000000001</v>
      </c>
      <c r="Q7691" s="8">
        <v>13.49</v>
      </c>
      <c r="R7691" s="8">
        <v>53.71</v>
      </c>
      <c r="S7691" s="8">
        <v>19.600000000000001</v>
      </c>
      <c r="T7691" s="8">
        <v>34.11</v>
      </c>
      <c r="U7691">
        <v>0</v>
      </c>
      <c r="V7691" s="8">
        <v>0</v>
      </c>
      <c r="W7691" s="8">
        <v>0</v>
      </c>
      <c r="X7691" s="8">
        <v>34.11</v>
      </c>
    </row>
    <row r="7692" spans="1:24" x14ac:dyDescent="0.25">
      <c r="A7692" t="s">
        <v>8018</v>
      </c>
      <c r="B7692" s="1">
        <v>45551</v>
      </c>
      <c r="C7692" t="s">
        <v>383</v>
      </c>
      <c r="D7692" t="s">
        <v>384</v>
      </c>
      <c r="E7692" t="s">
        <v>63</v>
      </c>
      <c r="F7692" t="s">
        <v>54</v>
      </c>
      <c r="G7692" t="s">
        <v>79</v>
      </c>
      <c r="H7692" t="s">
        <v>80</v>
      </c>
      <c r="I7692" t="s">
        <v>127</v>
      </c>
      <c r="J7692" t="s">
        <v>128</v>
      </c>
      <c r="K7692" t="s">
        <v>33</v>
      </c>
      <c r="L7692" s="13">
        <v>7.2</v>
      </c>
      <c r="M7692" s="8">
        <v>3.6</v>
      </c>
      <c r="N7692">
        <v>15</v>
      </c>
      <c r="O7692" s="8">
        <v>108</v>
      </c>
      <c r="P7692" s="14">
        <v>1.4999999999999999E-2</v>
      </c>
      <c r="Q7692" s="8">
        <v>1.62</v>
      </c>
      <c r="R7692" s="8">
        <v>106.38</v>
      </c>
      <c r="S7692" s="8">
        <v>54</v>
      </c>
      <c r="T7692" s="8">
        <v>52.38</v>
      </c>
      <c r="U7692">
        <v>0</v>
      </c>
      <c r="V7692" s="8">
        <v>0</v>
      </c>
      <c r="W7692" s="8">
        <v>0</v>
      </c>
      <c r="X7692" s="8">
        <v>52.38</v>
      </c>
    </row>
    <row r="7693" spans="1:24" x14ac:dyDescent="0.25">
      <c r="A7693" t="s">
        <v>8019</v>
      </c>
      <c r="B7693" s="1">
        <v>45559</v>
      </c>
      <c r="C7693" t="s">
        <v>215</v>
      </c>
      <c r="D7693" t="s">
        <v>216</v>
      </c>
      <c r="E7693" t="s">
        <v>27</v>
      </c>
      <c r="F7693" t="s">
        <v>54</v>
      </c>
      <c r="G7693" t="s">
        <v>38</v>
      </c>
      <c r="H7693" t="s">
        <v>39</v>
      </c>
      <c r="I7693" t="s">
        <v>144</v>
      </c>
      <c r="J7693" t="s">
        <v>145</v>
      </c>
      <c r="K7693" t="s">
        <v>33</v>
      </c>
      <c r="L7693" s="13">
        <v>12</v>
      </c>
      <c r="M7693" s="8">
        <v>6.5</v>
      </c>
      <c r="N7693">
        <v>41</v>
      </c>
      <c r="O7693" s="8">
        <v>492</v>
      </c>
      <c r="P7693" s="14">
        <v>1.6000000000000001E-3</v>
      </c>
      <c r="Q7693" s="8">
        <v>0.79</v>
      </c>
      <c r="R7693" s="8">
        <v>491.21</v>
      </c>
      <c r="S7693" s="8">
        <v>266.5</v>
      </c>
      <c r="T7693" s="8">
        <v>224.71</v>
      </c>
      <c r="U7693">
        <v>0</v>
      </c>
      <c r="V7693" s="8">
        <v>0</v>
      </c>
      <c r="W7693" s="8">
        <v>0</v>
      </c>
      <c r="X7693" s="8">
        <v>224.71</v>
      </c>
    </row>
    <row r="7694" spans="1:24" x14ac:dyDescent="0.25">
      <c r="A7694" t="s">
        <v>8020</v>
      </c>
      <c r="B7694" s="1">
        <v>46167</v>
      </c>
      <c r="C7694" t="s">
        <v>247</v>
      </c>
      <c r="D7694" t="s">
        <v>248</v>
      </c>
      <c r="E7694" t="s">
        <v>53</v>
      </c>
      <c r="F7694" t="s">
        <v>46</v>
      </c>
      <c r="G7694" t="s">
        <v>55</v>
      </c>
      <c r="H7694" t="s">
        <v>56</v>
      </c>
      <c r="I7694" t="s">
        <v>127</v>
      </c>
      <c r="J7694" t="s">
        <v>128</v>
      </c>
      <c r="K7694" t="s">
        <v>33</v>
      </c>
      <c r="L7694" s="13">
        <v>7.2</v>
      </c>
      <c r="M7694" s="8">
        <v>3.6</v>
      </c>
      <c r="N7694">
        <v>10</v>
      </c>
      <c r="O7694" s="8">
        <v>72</v>
      </c>
      <c r="P7694" s="14">
        <v>0.24299999999999999</v>
      </c>
      <c r="Q7694" s="8">
        <v>17.5</v>
      </c>
      <c r="R7694" s="8">
        <v>54.5</v>
      </c>
      <c r="S7694" s="8">
        <v>36</v>
      </c>
      <c r="T7694" s="8">
        <v>18.5</v>
      </c>
      <c r="U7694">
        <v>1</v>
      </c>
      <c r="V7694" s="8">
        <v>5.45</v>
      </c>
      <c r="W7694" s="8">
        <v>4.0999999999999996</v>
      </c>
      <c r="X7694" s="8">
        <v>14.4</v>
      </c>
    </row>
    <row r="7695" spans="1:24" x14ac:dyDescent="0.25">
      <c r="A7695" t="s">
        <v>8021</v>
      </c>
      <c r="B7695" s="1">
        <v>45840</v>
      </c>
      <c r="C7695" t="s">
        <v>235</v>
      </c>
      <c r="D7695" t="s">
        <v>236</v>
      </c>
      <c r="E7695" t="s">
        <v>27</v>
      </c>
      <c r="F7695" t="s">
        <v>54</v>
      </c>
      <c r="G7695" t="s">
        <v>38</v>
      </c>
      <c r="H7695" t="s">
        <v>39</v>
      </c>
      <c r="I7695" t="s">
        <v>40</v>
      </c>
      <c r="J7695" t="s">
        <v>41</v>
      </c>
      <c r="K7695" t="s">
        <v>42</v>
      </c>
      <c r="L7695" s="13">
        <v>14.5</v>
      </c>
      <c r="M7695" s="8">
        <v>4.2</v>
      </c>
      <c r="N7695">
        <v>180</v>
      </c>
      <c r="O7695" s="8">
        <v>2610</v>
      </c>
      <c r="P7695" s="14">
        <v>1.4500000000000001E-2</v>
      </c>
      <c r="Q7695" s="8">
        <v>37.840000000000003</v>
      </c>
      <c r="R7695" s="8">
        <v>2572.16</v>
      </c>
      <c r="S7695" s="8">
        <v>756</v>
      </c>
      <c r="T7695" s="8">
        <v>1816.16</v>
      </c>
      <c r="U7695">
        <v>0</v>
      </c>
      <c r="V7695" s="8">
        <v>0</v>
      </c>
      <c r="W7695" s="8">
        <v>0</v>
      </c>
      <c r="X7695" s="8">
        <v>1816.16</v>
      </c>
    </row>
    <row r="7696" spans="1:24" x14ac:dyDescent="0.25">
      <c r="A7696" t="s">
        <v>8022</v>
      </c>
      <c r="B7696" s="1">
        <v>45725</v>
      </c>
      <c r="C7696" t="s">
        <v>77</v>
      </c>
      <c r="D7696" t="s">
        <v>78</v>
      </c>
      <c r="E7696" t="s">
        <v>63</v>
      </c>
      <c r="F7696" t="s">
        <v>37</v>
      </c>
      <c r="G7696" t="s">
        <v>64</v>
      </c>
      <c r="H7696" t="s">
        <v>65</v>
      </c>
      <c r="I7696" t="s">
        <v>40</v>
      </c>
      <c r="J7696" t="s">
        <v>41</v>
      </c>
      <c r="K7696" t="s">
        <v>42</v>
      </c>
      <c r="L7696" s="13">
        <v>14.5</v>
      </c>
      <c r="M7696" s="8">
        <v>4.2</v>
      </c>
      <c r="N7696">
        <v>50</v>
      </c>
      <c r="O7696" s="8">
        <v>725</v>
      </c>
      <c r="P7696" s="14">
        <v>8.9999999999999998E-4</v>
      </c>
      <c r="Q7696" s="8">
        <v>0.65</v>
      </c>
      <c r="R7696" s="8">
        <v>724.35</v>
      </c>
      <c r="S7696" s="8">
        <v>210</v>
      </c>
      <c r="T7696" s="8">
        <v>514.35</v>
      </c>
      <c r="U7696">
        <v>0</v>
      </c>
      <c r="V7696" s="8">
        <v>0</v>
      </c>
      <c r="W7696" s="8">
        <v>0</v>
      </c>
      <c r="X7696" s="8">
        <v>514.35</v>
      </c>
    </row>
    <row r="7697" spans="1:24" x14ac:dyDescent="0.25">
      <c r="A7697" t="s">
        <v>8023</v>
      </c>
      <c r="B7697" s="1">
        <v>45870</v>
      </c>
      <c r="C7697" t="s">
        <v>201</v>
      </c>
      <c r="D7697" t="s">
        <v>202</v>
      </c>
      <c r="E7697" t="s">
        <v>53</v>
      </c>
      <c r="F7697" t="s">
        <v>46</v>
      </c>
      <c r="G7697" t="s">
        <v>55</v>
      </c>
      <c r="H7697" t="s">
        <v>56</v>
      </c>
      <c r="I7697" t="s">
        <v>130</v>
      </c>
      <c r="J7697" t="s">
        <v>131</v>
      </c>
      <c r="K7697" t="s">
        <v>42</v>
      </c>
      <c r="L7697" s="13">
        <v>4.8</v>
      </c>
      <c r="M7697" s="8">
        <v>1.4</v>
      </c>
      <c r="N7697">
        <v>6</v>
      </c>
      <c r="O7697" s="8">
        <v>28.8</v>
      </c>
      <c r="P7697" s="14">
        <v>7.1599999999999997E-2</v>
      </c>
      <c r="Q7697" s="8">
        <v>2.06</v>
      </c>
      <c r="R7697" s="8">
        <v>26.74</v>
      </c>
      <c r="S7697" s="8">
        <v>8.4</v>
      </c>
      <c r="T7697" s="8">
        <v>18.34</v>
      </c>
      <c r="U7697">
        <v>0</v>
      </c>
      <c r="V7697" s="8">
        <v>0</v>
      </c>
      <c r="W7697" s="8">
        <v>0</v>
      </c>
      <c r="X7697" s="8">
        <v>18.34</v>
      </c>
    </row>
    <row r="7698" spans="1:24" x14ac:dyDescent="0.25">
      <c r="A7698" t="s">
        <v>8024</v>
      </c>
      <c r="B7698" s="1">
        <v>45666</v>
      </c>
      <c r="C7698" t="s">
        <v>520</v>
      </c>
      <c r="D7698" t="s">
        <v>521</v>
      </c>
      <c r="E7698" t="s">
        <v>63</v>
      </c>
      <c r="F7698" t="s">
        <v>37</v>
      </c>
      <c r="G7698" t="s">
        <v>79</v>
      </c>
      <c r="H7698" t="s">
        <v>80</v>
      </c>
      <c r="I7698" t="s">
        <v>57</v>
      </c>
      <c r="J7698" t="s">
        <v>58</v>
      </c>
      <c r="K7698" t="s">
        <v>59</v>
      </c>
      <c r="L7698" s="13">
        <v>10.5</v>
      </c>
      <c r="M7698" s="8">
        <v>7.5</v>
      </c>
      <c r="N7698">
        <v>4</v>
      </c>
      <c r="O7698" s="8">
        <v>42</v>
      </c>
      <c r="P7698" s="14">
        <v>3.6400000000000002E-2</v>
      </c>
      <c r="Q7698" s="8">
        <v>1.53</v>
      </c>
      <c r="R7698" s="8">
        <v>40.47</v>
      </c>
      <c r="S7698" s="8">
        <v>30</v>
      </c>
      <c r="T7698" s="8">
        <v>10.47</v>
      </c>
      <c r="U7698">
        <v>1</v>
      </c>
      <c r="V7698" s="8">
        <v>10.119999999999999</v>
      </c>
      <c r="W7698" s="8">
        <v>8</v>
      </c>
      <c r="X7698" s="8">
        <v>2.4700000000000002</v>
      </c>
    </row>
    <row r="7699" spans="1:24" x14ac:dyDescent="0.25">
      <c r="A7699" t="s">
        <v>8025</v>
      </c>
      <c r="B7699" s="1">
        <v>45918</v>
      </c>
      <c r="C7699" t="s">
        <v>357</v>
      </c>
      <c r="D7699" t="s">
        <v>358</v>
      </c>
      <c r="E7699" t="s">
        <v>27</v>
      </c>
      <c r="F7699" t="s">
        <v>46</v>
      </c>
      <c r="G7699" t="s">
        <v>38</v>
      </c>
      <c r="H7699" t="s">
        <v>39</v>
      </c>
      <c r="I7699" t="s">
        <v>66</v>
      </c>
      <c r="J7699" t="s">
        <v>67</v>
      </c>
      <c r="K7699" t="s">
        <v>33</v>
      </c>
      <c r="L7699" s="13">
        <v>4.5</v>
      </c>
      <c r="M7699" s="8">
        <v>2.1</v>
      </c>
      <c r="N7699">
        <v>18</v>
      </c>
      <c r="O7699" s="8">
        <v>81</v>
      </c>
      <c r="P7699" s="14">
        <v>8.0299999999999996E-2</v>
      </c>
      <c r="Q7699" s="8">
        <v>6.5</v>
      </c>
      <c r="R7699" s="8">
        <v>74.5</v>
      </c>
      <c r="S7699" s="8">
        <v>37.799999999999997</v>
      </c>
      <c r="T7699" s="8">
        <v>36.700000000000003</v>
      </c>
      <c r="U7699">
        <v>0</v>
      </c>
      <c r="V7699" s="8">
        <v>0</v>
      </c>
      <c r="W7699" s="8">
        <v>0</v>
      </c>
      <c r="X7699" s="8">
        <v>36.700000000000003</v>
      </c>
    </row>
    <row r="7700" spans="1:24" x14ac:dyDescent="0.25">
      <c r="A7700" t="s">
        <v>8026</v>
      </c>
      <c r="B7700" s="1">
        <v>45574</v>
      </c>
      <c r="C7700" t="s">
        <v>345</v>
      </c>
      <c r="D7700" t="s">
        <v>346</v>
      </c>
      <c r="E7700" t="s">
        <v>71</v>
      </c>
      <c r="F7700" t="s">
        <v>28</v>
      </c>
      <c r="G7700" t="s">
        <v>72</v>
      </c>
      <c r="H7700" t="s">
        <v>73</v>
      </c>
      <c r="I7700" t="s">
        <v>156</v>
      </c>
      <c r="J7700" t="s">
        <v>157</v>
      </c>
      <c r="K7700" t="s">
        <v>42</v>
      </c>
      <c r="L7700" s="13">
        <v>6.2</v>
      </c>
      <c r="M7700" s="8">
        <v>1.9</v>
      </c>
      <c r="N7700">
        <v>161</v>
      </c>
      <c r="O7700" s="8">
        <v>998.2</v>
      </c>
      <c r="P7700" s="14">
        <v>9.7100000000000006E-2</v>
      </c>
      <c r="Q7700" s="8">
        <v>96.93</v>
      </c>
      <c r="R7700" s="8">
        <v>901.27</v>
      </c>
      <c r="S7700" s="8">
        <v>305.89999999999998</v>
      </c>
      <c r="T7700" s="8">
        <v>595.37</v>
      </c>
      <c r="U7700">
        <v>0</v>
      </c>
      <c r="V7700" s="8">
        <v>0</v>
      </c>
      <c r="W7700" s="8">
        <v>0</v>
      </c>
      <c r="X7700" s="8">
        <v>595.37</v>
      </c>
    </row>
    <row r="7701" spans="1:24" x14ac:dyDescent="0.25">
      <c r="A7701" t="s">
        <v>8027</v>
      </c>
      <c r="B7701" s="1">
        <v>45988</v>
      </c>
      <c r="C7701" t="s">
        <v>331</v>
      </c>
      <c r="D7701" t="s">
        <v>332</v>
      </c>
      <c r="E7701" t="s">
        <v>150</v>
      </c>
      <c r="F7701" t="s">
        <v>37</v>
      </c>
      <c r="G7701" t="s">
        <v>151</v>
      </c>
      <c r="H7701" t="s">
        <v>152</v>
      </c>
      <c r="I7701" t="s">
        <v>127</v>
      </c>
      <c r="J7701" t="s">
        <v>128</v>
      </c>
      <c r="K7701" t="s">
        <v>33</v>
      </c>
      <c r="L7701" s="13">
        <v>7.2</v>
      </c>
      <c r="M7701" s="8">
        <v>3.6</v>
      </c>
      <c r="N7701">
        <v>37</v>
      </c>
      <c r="O7701" s="8">
        <v>266.39999999999998</v>
      </c>
      <c r="P7701" s="14">
        <v>1.7500000000000002E-2</v>
      </c>
      <c r="Q7701" s="8">
        <v>4.66</v>
      </c>
      <c r="R7701" s="8">
        <v>261.74</v>
      </c>
      <c r="S7701" s="8">
        <v>133.19999999999999</v>
      </c>
      <c r="T7701" s="8">
        <v>128.54</v>
      </c>
      <c r="U7701">
        <v>0</v>
      </c>
      <c r="V7701" s="8">
        <v>0</v>
      </c>
      <c r="W7701" s="8">
        <v>0</v>
      </c>
      <c r="X7701" s="8">
        <v>128.54</v>
      </c>
    </row>
    <row r="7702" spans="1:24" x14ac:dyDescent="0.25">
      <c r="A7702" t="s">
        <v>8028</v>
      </c>
      <c r="B7702" s="1">
        <v>45698</v>
      </c>
      <c r="C7702" t="s">
        <v>97</v>
      </c>
      <c r="D7702" t="s">
        <v>98</v>
      </c>
      <c r="E7702" t="s">
        <v>63</v>
      </c>
      <c r="F7702" t="s">
        <v>54</v>
      </c>
      <c r="G7702" t="s">
        <v>64</v>
      </c>
      <c r="H7702" t="s">
        <v>65</v>
      </c>
      <c r="I7702" t="s">
        <v>104</v>
      </c>
      <c r="J7702" t="s">
        <v>105</v>
      </c>
      <c r="K7702" t="s">
        <v>49</v>
      </c>
      <c r="L7702" s="13">
        <v>4.2</v>
      </c>
      <c r="M7702" s="8">
        <v>2.8</v>
      </c>
      <c r="N7702">
        <v>181</v>
      </c>
      <c r="O7702" s="8">
        <v>760.2</v>
      </c>
      <c r="P7702" s="14">
        <v>2.3999999999999998E-3</v>
      </c>
      <c r="Q7702" s="8">
        <v>1.82</v>
      </c>
      <c r="R7702" s="8">
        <v>758.38</v>
      </c>
      <c r="S7702" s="8">
        <v>506.8</v>
      </c>
      <c r="T7702" s="8">
        <v>251.58</v>
      </c>
      <c r="U7702">
        <v>0</v>
      </c>
      <c r="V7702" s="8">
        <v>0</v>
      </c>
      <c r="W7702" s="8">
        <v>0</v>
      </c>
      <c r="X7702" s="8">
        <v>251.58</v>
      </c>
    </row>
    <row r="7703" spans="1:24" x14ac:dyDescent="0.25">
      <c r="A7703" t="s">
        <v>8029</v>
      </c>
      <c r="B7703" s="1">
        <v>46065</v>
      </c>
      <c r="C7703" t="s">
        <v>291</v>
      </c>
      <c r="D7703" t="s">
        <v>292</v>
      </c>
      <c r="E7703" t="s">
        <v>150</v>
      </c>
      <c r="F7703" t="s">
        <v>54</v>
      </c>
      <c r="G7703" t="s">
        <v>151</v>
      </c>
      <c r="H7703" t="s">
        <v>152</v>
      </c>
      <c r="I7703" t="s">
        <v>117</v>
      </c>
      <c r="J7703" t="s">
        <v>118</v>
      </c>
      <c r="K7703" t="s">
        <v>59</v>
      </c>
      <c r="L7703" s="13">
        <v>6</v>
      </c>
      <c r="M7703" s="8">
        <v>4.2</v>
      </c>
      <c r="N7703">
        <v>336</v>
      </c>
      <c r="O7703" s="8">
        <v>2016</v>
      </c>
      <c r="P7703" s="14">
        <v>4.7000000000000002E-3</v>
      </c>
      <c r="Q7703" s="8">
        <v>9.48</v>
      </c>
      <c r="R7703" s="8">
        <v>2006.52</v>
      </c>
      <c r="S7703" s="8">
        <v>1411.2</v>
      </c>
      <c r="T7703" s="8">
        <v>595.32000000000005</v>
      </c>
      <c r="U7703">
        <v>0</v>
      </c>
      <c r="V7703" s="8">
        <v>0</v>
      </c>
      <c r="W7703" s="8">
        <v>0</v>
      </c>
      <c r="X7703" s="8">
        <v>595.32000000000005</v>
      </c>
    </row>
    <row r="7704" spans="1:24" x14ac:dyDescent="0.25">
      <c r="A7704" t="s">
        <v>8030</v>
      </c>
      <c r="B7704" s="1">
        <v>45500</v>
      </c>
      <c r="C7704" t="s">
        <v>136</v>
      </c>
      <c r="D7704" t="s">
        <v>137</v>
      </c>
      <c r="E7704" t="s">
        <v>71</v>
      </c>
      <c r="F7704" t="s">
        <v>54</v>
      </c>
      <c r="G7704" t="s">
        <v>72</v>
      </c>
      <c r="H7704" t="s">
        <v>73</v>
      </c>
      <c r="I7704" t="s">
        <v>31</v>
      </c>
      <c r="J7704" t="s">
        <v>32</v>
      </c>
      <c r="K7704" t="s">
        <v>33</v>
      </c>
      <c r="L7704" s="13">
        <v>5.8</v>
      </c>
      <c r="M7704" s="8">
        <v>2.7</v>
      </c>
      <c r="N7704">
        <v>66</v>
      </c>
      <c r="O7704" s="8">
        <v>382.8</v>
      </c>
      <c r="P7704" s="14">
        <v>2.81E-2</v>
      </c>
      <c r="Q7704" s="8">
        <v>10.76</v>
      </c>
      <c r="R7704" s="8">
        <v>372.04</v>
      </c>
      <c r="S7704" s="8">
        <v>178.2</v>
      </c>
      <c r="T7704" s="8">
        <v>193.84</v>
      </c>
      <c r="U7704">
        <v>0</v>
      </c>
      <c r="V7704" s="8">
        <v>0</v>
      </c>
      <c r="W7704" s="8">
        <v>0</v>
      </c>
      <c r="X7704" s="8">
        <v>193.84</v>
      </c>
    </row>
    <row r="7705" spans="1:24" x14ac:dyDescent="0.25">
      <c r="A7705" t="s">
        <v>8031</v>
      </c>
      <c r="B7705" s="1">
        <v>45715</v>
      </c>
      <c r="C7705" t="s">
        <v>276</v>
      </c>
      <c r="D7705" t="s">
        <v>277</v>
      </c>
      <c r="E7705" t="s">
        <v>150</v>
      </c>
      <c r="F7705" t="s">
        <v>37</v>
      </c>
      <c r="G7705" t="s">
        <v>151</v>
      </c>
      <c r="H7705" t="s">
        <v>152</v>
      </c>
      <c r="I7705" t="s">
        <v>156</v>
      </c>
      <c r="J7705" t="s">
        <v>157</v>
      </c>
      <c r="K7705" t="s">
        <v>42</v>
      </c>
      <c r="L7705" s="13">
        <v>6.2</v>
      </c>
      <c r="M7705" s="8">
        <v>1.9</v>
      </c>
      <c r="N7705">
        <v>11</v>
      </c>
      <c r="O7705" s="8">
        <v>68.2</v>
      </c>
      <c r="P7705" s="14">
        <v>8.0000000000000002E-3</v>
      </c>
      <c r="Q7705" s="8">
        <v>0.55000000000000004</v>
      </c>
      <c r="R7705" s="8">
        <v>67.650000000000006</v>
      </c>
      <c r="S7705" s="8">
        <v>20.9</v>
      </c>
      <c r="T7705" s="8">
        <v>46.75</v>
      </c>
      <c r="U7705">
        <v>0</v>
      </c>
      <c r="V7705" s="8">
        <v>0</v>
      </c>
      <c r="W7705" s="8">
        <v>0</v>
      </c>
      <c r="X7705" s="8">
        <v>46.75</v>
      </c>
    </row>
    <row r="7706" spans="1:24" x14ac:dyDescent="0.25">
      <c r="A7706" t="s">
        <v>8032</v>
      </c>
      <c r="B7706" s="1">
        <v>45857</v>
      </c>
      <c r="C7706" t="s">
        <v>238</v>
      </c>
      <c r="D7706" t="s">
        <v>239</v>
      </c>
      <c r="E7706" t="s">
        <v>27</v>
      </c>
      <c r="F7706" t="s">
        <v>37</v>
      </c>
      <c r="G7706" t="s">
        <v>29</v>
      </c>
      <c r="H7706" t="s">
        <v>30</v>
      </c>
      <c r="I7706" t="s">
        <v>99</v>
      </c>
      <c r="J7706" t="s">
        <v>100</v>
      </c>
      <c r="K7706" t="s">
        <v>49</v>
      </c>
      <c r="L7706" s="13">
        <v>3.8</v>
      </c>
      <c r="M7706" s="8">
        <v>2.6</v>
      </c>
      <c r="N7706">
        <v>23</v>
      </c>
      <c r="O7706" s="8">
        <v>87.4</v>
      </c>
      <c r="P7706" s="14">
        <v>1.12E-2</v>
      </c>
      <c r="Q7706" s="8">
        <v>0.98</v>
      </c>
      <c r="R7706" s="8">
        <v>86.42</v>
      </c>
      <c r="S7706" s="8">
        <v>59.8</v>
      </c>
      <c r="T7706" s="8">
        <v>26.62</v>
      </c>
      <c r="U7706">
        <v>0</v>
      </c>
      <c r="V7706" s="8">
        <v>0</v>
      </c>
      <c r="W7706" s="8">
        <v>0</v>
      </c>
      <c r="X7706" s="8">
        <v>26.62</v>
      </c>
    </row>
    <row r="7707" spans="1:24" x14ac:dyDescent="0.25">
      <c r="A7707" t="s">
        <v>8033</v>
      </c>
      <c r="B7707" s="1">
        <v>46094</v>
      </c>
      <c r="C7707" t="s">
        <v>758</v>
      </c>
      <c r="D7707" t="s">
        <v>759</v>
      </c>
      <c r="E7707" t="s">
        <v>27</v>
      </c>
      <c r="F7707" t="s">
        <v>37</v>
      </c>
      <c r="G7707" t="s">
        <v>29</v>
      </c>
      <c r="H7707" t="s">
        <v>30</v>
      </c>
      <c r="I7707" t="s">
        <v>112</v>
      </c>
      <c r="J7707" t="s">
        <v>113</v>
      </c>
      <c r="K7707" t="s">
        <v>42</v>
      </c>
      <c r="L7707" s="13">
        <v>8.5</v>
      </c>
      <c r="M7707" s="8">
        <v>2.8</v>
      </c>
      <c r="N7707">
        <v>15</v>
      </c>
      <c r="O7707" s="8">
        <v>127.5</v>
      </c>
      <c r="P7707" s="14">
        <v>4.7999999999999996E-3</v>
      </c>
      <c r="Q7707" s="8">
        <v>0.61</v>
      </c>
      <c r="R7707" s="8">
        <v>126.89</v>
      </c>
      <c r="S7707" s="8">
        <v>42</v>
      </c>
      <c r="T7707" s="8">
        <v>84.89</v>
      </c>
      <c r="U7707">
        <v>0</v>
      </c>
      <c r="V7707" s="8">
        <v>0</v>
      </c>
      <c r="W7707" s="8">
        <v>0</v>
      </c>
      <c r="X7707" s="8">
        <v>84.89</v>
      </c>
    </row>
    <row r="7708" spans="1:24" x14ac:dyDescent="0.25">
      <c r="A7708" t="s">
        <v>8034</v>
      </c>
      <c r="B7708" s="1">
        <v>45862</v>
      </c>
      <c r="C7708" t="s">
        <v>403</v>
      </c>
      <c r="D7708" t="s">
        <v>404</v>
      </c>
      <c r="E7708" t="s">
        <v>53</v>
      </c>
      <c r="F7708" t="s">
        <v>37</v>
      </c>
      <c r="G7708" t="s">
        <v>55</v>
      </c>
      <c r="H7708" t="s">
        <v>56</v>
      </c>
      <c r="I7708" t="s">
        <v>130</v>
      </c>
      <c r="J7708" t="s">
        <v>131</v>
      </c>
      <c r="K7708" t="s">
        <v>42</v>
      </c>
      <c r="L7708" s="13">
        <v>4.8</v>
      </c>
      <c r="M7708" s="8">
        <v>1.4</v>
      </c>
      <c r="N7708">
        <v>53</v>
      </c>
      <c r="O7708" s="8">
        <v>254.4</v>
      </c>
      <c r="P7708" s="14">
        <v>8.3999999999999995E-3</v>
      </c>
      <c r="Q7708" s="8">
        <v>2.14</v>
      </c>
      <c r="R7708" s="8">
        <v>252.26</v>
      </c>
      <c r="S7708" s="8">
        <v>74.2</v>
      </c>
      <c r="T7708" s="8">
        <v>178.06</v>
      </c>
      <c r="U7708">
        <v>0</v>
      </c>
      <c r="V7708" s="8">
        <v>0</v>
      </c>
      <c r="W7708" s="8">
        <v>0</v>
      </c>
      <c r="X7708" s="8">
        <v>178.06</v>
      </c>
    </row>
    <row r="7709" spans="1:24" x14ac:dyDescent="0.25">
      <c r="A7709" t="s">
        <v>8035</v>
      </c>
      <c r="B7709" s="1">
        <v>45786</v>
      </c>
      <c r="C7709" t="s">
        <v>168</v>
      </c>
      <c r="D7709" t="s">
        <v>169</v>
      </c>
      <c r="E7709" t="s">
        <v>63</v>
      </c>
      <c r="F7709" t="s">
        <v>46</v>
      </c>
      <c r="G7709" t="s">
        <v>64</v>
      </c>
      <c r="H7709" t="s">
        <v>65</v>
      </c>
      <c r="I7709" t="s">
        <v>40</v>
      </c>
      <c r="J7709" t="s">
        <v>41</v>
      </c>
      <c r="K7709" t="s">
        <v>42</v>
      </c>
      <c r="L7709" s="13">
        <v>14.5</v>
      </c>
      <c r="M7709" s="8">
        <v>4.2</v>
      </c>
      <c r="N7709">
        <v>7</v>
      </c>
      <c r="O7709" s="8">
        <v>101.5</v>
      </c>
      <c r="P7709" s="14">
        <v>0.13669999999999999</v>
      </c>
      <c r="Q7709" s="8">
        <v>13.88</v>
      </c>
      <c r="R7709" s="8">
        <v>87.62</v>
      </c>
      <c r="S7709" s="8">
        <v>29.4</v>
      </c>
      <c r="T7709" s="8">
        <v>58.22</v>
      </c>
      <c r="U7709">
        <v>1</v>
      </c>
      <c r="V7709" s="8">
        <v>12.52</v>
      </c>
      <c r="W7709" s="8">
        <v>4.7</v>
      </c>
      <c r="X7709" s="8">
        <v>53.52</v>
      </c>
    </row>
    <row r="7710" spans="1:24" x14ac:dyDescent="0.25">
      <c r="A7710" t="s">
        <v>8036</v>
      </c>
      <c r="B7710" s="1">
        <v>45475</v>
      </c>
      <c r="C7710" t="s">
        <v>288</v>
      </c>
      <c r="D7710" t="s">
        <v>289</v>
      </c>
      <c r="E7710" t="s">
        <v>27</v>
      </c>
      <c r="F7710" t="s">
        <v>46</v>
      </c>
      <c r="G7710" t="s">
        <v>38</v>
      </c>
      <c r="H7710" t="s">
        <v>39</v>
      </c>
      <c r="I7710" t="s">
        <v>117</v>
      </c>
      <c r="J7710" t="s">
        <v>118</v>
      </c>
      <c r="K7710" t="s">
        <v>59</v>
      </c>
      <c r="L7710" s="13">
        <v>6</v>
      </c>
      <c r="M7710" s="8">
        <v>4.2</v>
      </c>
      <c r="N7710">
        <v>40</v>
      </c>
      <c r="O7710" s="8">
        <v>240</v>
      </c>
      <c r="P7710" s="14">
        <v>0.1928</v>
      </c>
      <c r="Q7710" s="8">
        <v>46.27</v>
      </c>
      <c r="R7710" s="8">
        <v>193.73</v>
      </c>
      <c r="S7710" s="8">
        <v>168</v>
      </c>
      <c r="T7710" s="8">
        <v>25.73</v>
      </c>
      <c r="U7710">
        <v>0</v>
      </c>
      <c r="V7710" s="8">
        <v>0</v>
      </c>
      <c r="W7710" s="8">
        <v>0</v>
      </c>
      <c r="X7710" s="8">
        <v>25.73</v>
      </c>
    </row>
    <row r="7711" spans="1:24" x14ac:dyDescent="0.25">
      <c r="A7711" t="s">
        <v>8037</v>
      </c>
      <c r="B7711" s="1">
        <v>45671</v>
      </c>
      <c r="C7711" t="s">
        <v>232</v>
      </c>
      <c r="D7711" t="s">
        <v>233</v>
      </c>
      <c r="E7711" t="s">
        <v>27</v>
      </c>
      <c r="F7711" t="s">
        <v>89</v>
      </c>
      <c r="G7711" t="s">
        <v>29</v>
      </c>
      <c r="H7711" t="s">
        <v>30</v>
      </c>
      <c r="I7711" t="s">
        <v>84</v>
      </c>
      <c r="J7711" t="s">
        <v>85</v>
      </c>
      <c r="K7711" t="s">
        <v>42</v>
      </c>
      <c r="L7711" s="13">
        <v>9.9</v>
      </c>
      <c r="M7711" s="8">
        <v>3.1</v>
      </c>
      <c r="N7711">
        <v>189</v>
      </c>
      <c r="O7711" s="8">
        <v>1871.1</v>
      </c>
      <c r="P7711" s="14">
        <v>0.15390000000000001</v>
      </c>
      <c r="Q7711" s="8">
        <v>287.95999999999998</v>
      </c>
      <c r="R7711" s="8">
        <v>1583.14</v>
      </c>
      <c r="S7711" s="8">
        <v>585.9</v>
      </c>
      <c r="T7711" s="8">
        <v>997.24</v>
      </c>
      <c r="U7711">
        <v>0</v>
      </c>
      <c r="V7711" s="8">
        <v>0</v>
      </c>
      <c r="W7711" s="8">
        <v>0</v>
      </c>
      <c r="X7711" s="8">
        <v>997.24</v>
      </c>
    </row>
    <row r="7712" spans="1:24" x14ac:dyDescent="0.25">
      <c r="A7712" t="s">
        <v>8038</v>
      </c>
      <c r="B7712" s="1">
        <v>45864</v>
      </c>
      <c r="C7712" t="s">
        <v>244</v>
      </c>
      <c r="D7712" t="s">
        <v>245</v>
      </c>
      <c r="E7712" t="s">
        <v>53</v>
      </c>
      <c r="F7712" t="s">
        <v>46</v>
      </c>
      <c r="G7712" t="s">
        <v>55</v>
      </c>
      <c r="H7712" t="s">
        <v>56</v>
      </c>
      <c r="I7712" t="s">
        <v>185</v>
      </c>
      <c r="J7712" t="s">
        <v>186</v>
      </c>
      <c r="K7712" t="s">
        <v>59</v>
      </c>
      <c r="L7712" s="13">
        <v>4.9000000000000004</v>
      </c>
      <c r="M7712" s="8">
        <v>3.1</v>
      </c>
      <c r="N7712">
        <v>17</v>
      </c>
      <c r="O7712" s="8">
        <v>83.3</v>
      </c>
      <c r="P7712" s="14">
        <v>0.21249999999999999</v>
      </c>
      <c r="Q7712" s="8">
        <v>17.7</v>
      </c>
      <c r="R7712" s="8">
        <v>65.599999999999994</v>
      </c>
      <c r="S7712" s="8">
        <v>52.7</v>
      </c>
      <c r="T7712" s="8">
        <v>12.9</v>
      </c>
      <c r="U7712">
        <v>0</v>
      </c>
      <c r="V7712" s="8">
        <v>0</v>
      </c>
      <c r="W7712" s="8">
        <v>0</v>
      </c>
      <c r="X7712" s="8">
        <v>12.9</v>
      </c>
    </row>
    <row r="7713" spans="1:24" x14ac:dyDescent="0.25">
      <c r="A7713" t="s">
        <v>8039</v>
      </c>
      <c r="B7713" s="1">
        <v>45860</v>
      </c>
      <c r="C7713" t="s">
        <v>371</v>
      </c>
      <c r="D7713" t="s">
        <v>372</v>
      </c>
      <c r="E7713" t="s">
        <v>63</v>
      </c>
      <c r="F7713" t="s">
        <v>54</v>
      </c>
      <c r="G7713" t="s">
        <v>64</v>
      </c>
      <c r="H7713" t="s">
        <v>65</v>
      </c>
      <c r="I7713" t="s">
        <v>40</v>
      </c>
      <c r="J7713" t="s">
        <v>41</v>
      </c>
      <c r="K7713" t="s">
        <v>42</v>
      </c>
      <c r="L7713" s="13">
        <v>14.5</v>
      </c>
      <c r="M7713" s="8">
        <v>4.2</v>
      </c>
      <c r="N7713">
        <v>28</v>
      </c>
      <c r="O7713" s="8">
        <v>406</v>
      </c>
      <c r="P7713" s="14">
        <v>2.0799999999999999E-2</v>
      </c>
      <c r="Q7713" s="8">
        <v>8.44</v>
      </c>
      <c r="R7713" s="8">
        <v>397.56</v>
      </c>
      <c r="S7713" s="8">
        <v>117.6</v>
      </c>
      <c r="T7713" s="8">
        <v>279.95999999999998</v>
      </c>
      <c r="U7713">
        <v>0</v>
      </c>
      <c r="V7713" s="8">
        <v>0</v>
      </c>
      <c r="W7713" s="8">
        <v>0</v>
      </c>
      <c r="X7713" s="8">
        <v>279.95999999999998</v>
      </c>
    </row>
    <row r="7714" spans="1:24" x14ac:dyDescent="0.25">
      <c r="A7714" t="s">
        <v>8040</v>
      </c>
      <c r="B7714" s="1">
        <v>45787</v>
      </c>
      <c r="C7714" t="s">
        <v>51</v>
      </c>
      <c r="D7714" t="s">
        <v>52</v>
      </c>
      <c r="E7714" t="s">
        <v>53</v>
      </c>
      <c r="F7714" t="s">
        <v>54</v>
      </c>
      <c r="G7714" t="s">
        <v>55</v>
      </c>
      <c r="H7714" t="s">
        <v>56</v>
      </c>
      <c r="I7714" t="s">
        <v>31</v>
      </c>
      <c r="J7714" t="s">
        <v>32</v>
      </c>
      <c r="K7714" t="s">
        <v>33</v>
      </c>
      <c r="L7714" s="13">
        <v>5.8</v>
      </c>
      <c r="M7714" s="8">
        <v>2.7</v>
      </c>
      <c r="N7714">
        <v>185</v>
      </c>
      <c r="O7714" s="8">
        <v>1073</v>
      </c>
      <c r="P7714" s="14">
        <v>0.42159999999999997</v>
      </c>
      <c r="Q7714" s="8">
        <v>452.38</v>
      </c>
      <c r="R7714" s="8">
        <v>620.62</v>
      </c>
      <c r="S7714" s="8">
        <v>499.5</v>
      </c>
      <c r="T7714" s="8">
        <v>121.12</v>
      </c>
      <c r="U7714">
        <v>0</v>
      </c>
      <c r="V7714" s="8">
        <v>0</v>
      </c>
      <c r="W7714" s="8">
        <v>0</v>
      </c>
      <c r="X7714" s="8">
        <v>121.12</v>
      </c>
    </row>
    <row r="7715" spans="1:24" x14ac:dyDescent="0.25">
      <c r="A7715" t="s">
        <v>8041</v>
      </c>
      <c r="B7715" s="1">
        <v>45551</v>
      </c>
      <c r="C7715" t="s">
        <v>133</v>
      </c>
      <c r="D7715" t="s">
        <v>134</v>
      </c>
      <c r="E7715" t="s">
        <v>27</v>
      </c>
      <c r="F7715" t="s">
        <v>54</v>
      </c>
      <c r="G7715" t="s">
        <v>38</v>
      </c>
      <c r="H7715" t="s">
        <v>39</v>
      </c>
      <c r="I7715" t="s">
        <v>122</v>
      </c>
      <c r="J7715" t="s">
        <v>123</v>
      </c>
      <c r="K7715" t="s">
        <v>59</v>
      </c>
      <c r="L7715" s="13">
        <v>5.5</v>
      </c>
      <c r="M7715" s="8">
        <v>3.8</v>
      </c>
      <c r="N7715">
        <v>26</v>
      </c>
      <c r="O7715" s="8">
        <v>143</v>
      </c>
      <c r="P7715" s="14">
        <v>1.03E-2</v>
      </c>
      <c r="Q7715" s="8">
        <v>1.47</v>
      </c>
      <c r="R7715" s="8">
        <v>141.53</v>
      </c>
      <c r="S7715" s="8">
        <v>98.8</v>
      </c>
      <c r="T7715" s="8">
        <v>42.73</v>
      </c>
      <c r="U7715">
        <v>0</v>
      </c>
      <c r="V7715" s="8">
        <v>0</v>
      </c>
      <c r="W7715" s="8">
        <v>0</v>
      </c>
      <c r="X7715" s="8">
        <v>42.73</v>
      </c>
    </row>
    <row r="7716" spans="1:24" x14ac:dyDescent="0.25">
      <c r="A7716" t="s">
        <v>8042</v>
      </c>
      <c r="B7716" s="1">
        <v>45606</v>
      </c>
      <c r="C7716" t="s">
        <v>211</v>
      </c>
      <c r="D7716" t="s">
        <v>212</v>
      </c>
      <c r="E7716" t="s">
        <v>27</v>
      </c>
      <c r="F7716" t="s">
        <v>37</v>
      </c>
      <c r="G7716" t="s">
        <v>38</v>
      </c>
      <c r="H7716" t="s">
        <v>39</v>
      </c>
      <c r="I7716" t="s">
        <v>84</v>
      </c>
      <c r="J7716" t="s">
        <v>85</v>
      </c>
      <c r="K7716" t="s">
        <v>42</v>
      </c>
      <c r="L7716" s="13">
        <v>9.9</v>
      </c>
      <c r="M7716" s="8">
        <v>3.1</v>
      </c>
      <c r="N7716">
        <v>91</v>
      </c>
      <c r="O7716" s="8">
        <v>900.9</v>
      </c>
      <c r="P7716" s="14">
        <v>7.7000000000000002E-3</v>
      </c>
      <c r="Q7716" s="8">
        <v>6.94</v>
      </c>
      <c r="R7716" s="8">
        <v>893.96</v>
      </c>
      <c r="S7716" s="8">
        <v>282.10000000000002</v>
      </c>
      <c r="T7716" s="8">
        <v>611.86</v>
      </c>
      <c r="U7716">
        <v>0</v>
      </c>
      <c r="V7716" s="8">
        <v>0</v>
      </c>
      <c r="W7716" s="8">
        <v>0</v>
      </c>
      <c r="X7716" s="8">
        <v>611.86</v>
      </c>
    </row>
    <row r="7717" spans="1:24" x14ac:dyDescent="0.25">
      <c r="A7717" t="s">
        <v>8043</v>
      </c>
      <c r="B7717" s="1">
        <v>45883</v>
      </c>
      <c r="C7717" t="s">
        <v>115</v>
      </c>
      <c r="D7717" t="s">
        <v>116</v>
      </c>
      <c r="E7717" t="s">
        <v>27</v>
      </c>
      <c r="F7717" t="s">
        <v>54</v>
      </c>
      <c r="G7717" t="s">
        <v>38</v>
      </c>
      <c r="H7717" t="s">
        <v>39</v>
      </c>
      <c r="I7717" t="s">
        <v>57</v>
      </c>
      <c r="J7717" t="s">
        <v>58</v>
      </c>
      <c r="K7717" t="s">
        <v>59</v>
      </c>
      <c r="L7717" s="13">
        <v>10.5</v>
      </c>
      <c r="M7717" s="8">
        <v>7.5</v>
      </c>
      <c r="N7717">
        <v>52</v>
      </c>
      <c r="O7717" s="8">
        <v>546</v>
      </c>
      <c r="P7717" s="14">
        <v>2.8500000000000001E-2</v>
      </c>
      <c r="Q7717" s="8">
        <v>15.56</v>
      </c>
      <c r="R7717" s="8">
        <v>530.44000000000005</v>
      </c>
      <c r="S7717" s="8">
        <v>390</v>
      </c>
      <c r="T7717" s="8">
        <v>140.44</v>
      </c>
      <c r="U7717">
        <v>0</v>
      </c>
      <c r="V7717" s="8">
        <v>0</v>
      </c>
      <c r="W7717" s="8">
        <v>0</v>
      </c>
      <c r="X7717" s="8">
        <v>140.44</v>
      </c>
    </row>
    <row r="7718" spans="1:24" x14ac:dyDescent="0.25">
      <c r="A7718" t="s">
        <v>8044</v>
      </c>
      <c r="B7718" s="1">
        <v>45644</v>
      </c>
      <c r="C7718" t="s">
        <v>315</v>
      </c>
      <c r="D7718" t="s">
        <v>316</v>
      </c>
      <c r="E7718" t="s">
        <v>27</v>
      </c>
      <c r="F7718" t="s">
        <v>46</v>
      </c>
      <c r="G7718" t="s">
        <v>38</v>
      </c>
      <c r="H7718" t="s">
        <v>39</v>
      </c>
      <c r="I7718" t="s">
        <v>185</v>
      </c>
      <c r="J7718" t="s">
        <v>186</v>
      </c>
      <c r="K7718" t="s">
        <v>59</v>
      </c>
      <c r="L7718" s="13">
        <v>4.9000000000000004</v>
      </c>
      <c r="M7718" s="8">
        <v>3.1</v>
      </c>
      <c r="N7718">
        <v>30</v>
      </c>
      <c r="O7718" s="8">
        <v>147</v>
      </c>
      <c r="P7718" s="14">
        <v>0.1096</v>
      </c>
      <c r="Q7718" s="8">
        <v>16.11</v>
      </c>
      <c r="R7718" s="8">
        <v>130.88999999999999</v>
      </c>
      <c r="S7718" s="8">
        <v>93</v>
      </c>
      <c r="T7718" s="8">
        <v>37.89</v>
      </c>
      <c r="U7718">
        <v>0</v>
      </c>
      <c r="V7718" s="8">
        <v>0</v>
      </c>
      <c r="W7718" s="8">
        <v>0</v>
      </c>
      <c r="X7718" s="8">
        <v>37.89</v>
      </c>
    </row>
    <row r="7719" spans="1:24" x14ac:dyDescent="0.25">
      <c r="A7719" t="s">
        <v>8045</v>
      </c>
      <c r="B7719" s="1">
        <v>46084</v>
      </c>
      <c r="C7719" t="s">
        <v>501</v>
      </c>
      <c r="D7719" t="s">
        <v>502</v>
      </c>
      <c r="E7719" t="s">
        <v>27</v>
      </c>
      <c r="F7719" t="s">
        <v>37</v>
      </c>
      <c r="G7719" t="s">
        <v>29</v>
      </c>
      <c r="H7719" t="s">
        <v>30</v>
      </c>
      <c r="I7719" t="s">
        <v>156</v>
      </c>
      <c r="J7719" t="s">
        <v>157</v>
      </c>
      <c r="K7719" t="s">
        <v>42</v>
      </c>
      <c r="L7719" s="13">
        <v>6.2</v>
      </c>
      <c r="M7719" s="8">
        <v>1.9</v>
      </c>
      <c r="N7719">
        <v>8</v>
      </c>
      <c r="O7719" s="8">
        <v>49.6</v>
      </c>
      <c r="P7719" s="14">
        <v>1.9099999999999999E-2</v>
      </c>
      <c r="Q7719" s="8">
        <v>0.95</v>
      </c>
      <c r="R7719" s="8">
        <v>48.65</v>
      </c>
      <c r="S7719" s="8">
        <v>15.2</v>
      </c>
      <c r="T7719" s="8">
        <v>33.450000000000003</v>
      </c>
      <c r="U7719">
        <v>0</v>
      </c>
      <c r="V7719" s="8">
        <v>0</v>
      </c>
      <c r="W7719" s="8">
        <v>0</v>
      </c>
      <c r="X7719" s="8">
        <v>33.450000000000003</v>
      </c>
    </row>
    <row r="7720" spans="1:24" x14ac:dyDescent="0.25">
      <c r="A7720" t="s">
        <v>8046</v>
      </c>
      <c r="B7720" s="1">
        <v>46014</v>
      </c>
      <c r="C7720" t="s">
        <v>455</v>
      </c>
      <c r="D7720" t="s">
        <v>456</v>
      </c>
      <c r="E7720" t="s">
        <v>71</v>
      </c>
      <c r="F7720" t="s">
        <v>89</v>
      </c>
      <c r="G7720" t="s">
        <v>165</v>
      </c>
      <c r="H7720" t="s">
        <v>166</v>
      </c>
      <c r="I7720" t="s">
        <v>130</v>
      </c>
      <c r="J7720" t="s">
        <v>131</v>
      </c>
      <c r="K7720" t="s">
        <v>42</v>
      </c>
      <c r="L7720" s="13">
        <v>4.8</v>
      </c>
      <c r="M7720" s="8">
        <v>1.4</v>
      </c>
      <c r="N7720">
        <v>277</v>
      </c>
      <c r="O7720" s="8">
        <v>1329.6</v>
      </c>
      <c r="P7720" s="14">
        <v>9.6699999999999994E-2</v>
      </c>
      <c r="Q7720" s="8">
        <v>128.57</v>
      </c>
      <c r="R7720" s="8">
        <v>1201.03</v>
      </c>
      <c r="S7720" s="8">
        <v>387.8</v>
      </c>
      <c r="T7720" s="8">
        <v>813.23</v>
      </c>
      <c r="U7720">
        <v>0</v>
      </c>
      <c r="V7720" s="8">
        <v>0</v>
      </c>
      <c r="W7720" s="8">
        <v>0</v>
      </c>
      <c r="X7720" s="8">
        <v>813.23</v>
      </c>
    </row>
    <row r="7721" spans="1:24" x14ac:dyDescent="0.25">
      <c r="A7721" t="s">
        <v>8047</v>
      </c>
      <c r="B7721" s="1">
        <v>45699</v>
      </c>
      <c r="C7721" t="s">
        <v>609</v>
      </c>
      <c r="D7721" t="s">
        <v>610</v>
      </c>
      <c r="E7721" t="s">
        <v>63</v>
      </c>
      <c r="F7721" t="s">
        <v>37</v>
      </c>
      <c r="G7721" t="s">
        <v>64</v>
      </c>
      <c r="H7721" t="s">
        <v>65</v>
      </c>
      <c r="I7721" t="s">
        <v>112</v>
      </c>
      <c r="J7721" t="s">
        <v>113</v>
      </c>
      <c r="K7721" t="s">
        <v>42</v>
      </c>
      <c r="L7721" s="13">
        <v>8.5</v>
      </c>
      <c r="M7721" s="8">
        <v>2.8</v>
      </c>
      <c r="N7721">
        <v>13</v>
      </c>
      <c r="O7721" s="8">
        <v>110.5</v>
      </c>
      <c r="P7721" s="14">
        <v>4.07E-2</v>
      </c>
      <c r="Q7721" s="8">
        <v>4.5</v>
      </c>
      <c r="R7721" s="8">
        <v>106</v>
      </c>
      <c r="S7721" s="8">
        <v>36.4</v>
      </c>
      <c r="T7721" s="8">
        <v>69.599999999999994</v>
      </c>
      <c r="U7721">
        <v>0</v>
      </c>
      <c r="V7721" s="8">
        <v>0</v>
      </c>
      <c r="W7721" s="8">
        <v>0</v>
      </c>
      <c r="X7721" s="8">
        <v>69.599999999999994</v>
      </c>
    </row>
    <row r="7722" spans="1:24" x14ac:dyDescent="0.25">
      <c r="A7722" t="s">
        <v>8048</v>
      </c>
      <c r="B7722" s="1">
        <v>46045</v>
      </c>
      <c r="C7722" t="s">
        <v>91</v>
      </c>
      <c r="D7722" t="s">
        <v>92</v>
      </c>
      <c r="E7722" t="s">
        <v>27</v>
      </c>
      <c r="F7722" t="s">
        <v>37</v>
      </c>
      <c r="G7722" t="s">
        <v>29</v>
      </c>
      <c r="H7722" t="s">
        <v>30</v>
      </c>
      <c r="I7722" t="s">
        <v>66</v>
      </c>
      <c r="J7722" t="s">
        <v>67</v>
      </c>
      <c r="K7722" t="s">
        <v>33</v>
      </c>
      <c r="L7722" s="13">
        <v>4.5</v>
      </c>
      <c r="M7722" s="8">
        <v>2.1</v>
      </c>
      <c r="N7722">
        <v>10</v>
      </c>
      <c r="O7722" s="8">
        <v>45</v>
      </c>
      <c r="P7722" s="14">
        <v>1.2500000000000001E-2</v>
      </c>
      <c r="Q7722" s="8">
        <v>0.56000000000000005</v>
      </c>
      <c r="R7722" s="8">
        <v>44.44</v>
      </c>
      <c r="S7722" s="8">
        <v>21</v>
      </c>
      <c r="T7722" s="8">
        <v>23.44</v>
      </c>
      <c r="U7722">
        <v>0</v>
      </c>
      <c r="V7722" s="8">
        <v>0</v>
      </c>
      <c r="W7722" s="8">
        <v>0</v>
      </c>
      <c r="X7722" s="8">
        <v>23.44</v>
      </c>
    </row>
    <row r="7723" spans="1:24" x14ac:dyDescent="0.25">
      <c r="A7723" t="s">
        <v>8049</v>
      </c>
      <c r="B7723" s="1">
        <v>45433</v>
      </c>
      <c r="C7723" t="s">
        <v>238</v>
      </c>
      <c r="D7723" t="s">
        <v>239</v>
      </c>
      <c r="E7723" t="s">
        <v>27</v>
      </c>
      <c r="F7723" t="s">
        <v>37</v>
      </c>
      <c r="G7723" t="s">
        <v>38</v>
      </c>
      <c r="H7723" t="s">
        <v>39</v>
      </c>
      <c r="I7723" t="s">
        <v>47</v>
      </c>
      <c r="J7723" t="s">
        <v>48</v>
      </c>
      <c r="K7723" t="s">
        <v>49</v>
      </c>
      <c r="L7723" s="13">
        <v>5</v>
      </c>
      <c r="M7723" s="8">
        <v>3.2</v>
      </c>
      <c r="N7723">
        <v>1</v>
      </c>
      <c r="O7723" s="8">
        <v>5</v>
      </c>
      <c r="P7723" s="14">
        <v>8.2000000000000007E-3</v>
      </c>
      <c r="Q7723" s="8">
        <v>0.04</v>
      </c>
      <c r="R7723" s="8">
        <v>4.96</v>
      </c>
      <c r="S7723" s="8">
        <v>3.2</v>
      </c>
      <c r="T7723" s="8">
        <v>1.76</v>
      </c>
      <c r="U7723">
        <v>0</v>
      </c>
      <c r="V7723" s="8">
        <v>0</v>
      </c>
      <c r="W7723" s="8">
        <v>0</v>
      </c>
      <c r="X7723" s="8">
        <v>1.76</v>
      </c>
    </row>
    <row r="7724" spans="1:24" x14ac:dyDescent="0.25">
      <c r="A7724" t="s">
        <v>8050</v>
      </c>
      <c r="B7724" s="1">
        <v>46167</v>
      </c>
      <c r="C7724" t="s">
        <v>337</v>
      </c>
      <c r="D7724" t="s">
        <v>338</v>
      </c>
      <c r="E7724" t="s">
        <v>27</v>
      </c>
      <c r="F7724" t="s">
        <v>54</v>
      </c>
      <c r="G7724" t="s">
        <v>29</v>
      </c>
      <c r="H7724" t="s">
        <v>30</v>
      </c>
      <c r="I7724" t="s">
        <v>130</v>
      </c>
      <c r="J7724" t="s">
        <v>131</v>
      </c>
      <c r="K7724" t="s">
        <v>42</v>
      </c>
      <c r="L7724" s="13">
        <v>4.8</v>
      </c>
      <c r="M7724" s="8">
        <v>1.4</v>
      </c>
      <c r="N7724">
        <v>12</v>
      </c>
      <c r="O7724" s="8">
        <v>57.6</v>
      </c>
      <c r="P7724" s="14">
        <v>4.4999999999999997E-3</v>
      </c>
      <c r="Q7724" s="8">
        <v>0.26</v>
      </c>
      <c r="R7724" s="8">
        <v>57.34</v>
      </c>
      <c r="S7724" s="8">
        <v>16.8</v>
      </c>
      <c r="T7724" s="8">
        <v>40.54</v>
      </c>
      <c r="U7724">
        <v>0</v>
      </c>
      <c r="V7724" s="8">
        <v>0</v>
      </c>
      <c r="W7724" s="8">
        <v>0</v>
      </c>
      <c r="X7724" s="8">
        <v>40.54</v>
      </c>
    </row>
    <row r="7725" spans="1:24" x14ac:dyDescent="0.25">
      <c r="A7725" t="s">
        <v>8051</v>
      </c>
      <c r="B7725" s="1">
        <v>46176</v>
      </c>
      <c r="C7725" t="s">
        <v>25</v>
      </c>
      <c r="D7725" t="s">
        <v>26</v>
      </c>
      <c r="E7725" t="s">
        <v>27</v>
      </c>
      <c r="F7725" t="s">
        <v>28</v>
      </c>
      <c r="G7725" t="s">
        <v>29</v>
      </c>
      <c r="H7725" t="s">
        <v>30</v>
      </c>
      <c r="I7725" t="s">
        <v>31</v>
      </c>
      <c r="J7725" t="s">
        <v>32</v>
      </c>
      <c r="K7725" t="s">
        <v>33</v>
      </c>
      <c r="L7725" s="13">
        <v>5.8</v>
      </c>
      <c r="M7725" s="8">
        <v>2.7</v>
      </c>
      <c r="N7725">
        <v>117</v>
      </c>
      <c r="O7725" s="8">
        <v>678.6</v>
      </c>
      <c r="P7725" s="14">
        <v>6.2300000000000001E-2</v>
      </c>
      <c r="Q7725" s="8">
        <v>42.28</v>
      </c>
      <c r="R7725" s="8">
        <v>636.32000000000005</v>
      </c>
      <c r="S7725" s="8">
        <v>315.89999999999998</v>
      </c>
      <c r="T7725" s="8">
        <v>320.42</v>
      </c>
      <c r="U7725">
        <v>0</v>
      </c>
      <c r="V7725" s="8">
        <v>0</v>
      </c>
      <c r="W7725" s="8">
        <v>0</v>
      </c>
      <c r="X7725" s="8">
        <v>320.42</v>
      </c>
    </row>
    <row r="7726" spans="1:24" x14ac:dyDescent="0.25">
      <c r="A7726" t="s">
        <v>8052</v>
      </c>
      <c r="B7726" s="1">
        <v>45967</v>
      </c>
      <c r="C7726" t="s">
        <v>325</v>
      </c>
      <c r="D7726" t="s">
        <v>326</v>
      </c>
      <c r="E7726" t="s">
        <v>27</v>
      </c>
      <c r="F7726" t="s">
        <v>37</v>
      </c>
      <c r="G7726" t="s">
        <v>29</v>
      </c>
      <c r="H7726" t="s">
        <v>30</v>
      </c>
      <c r="I7726" t="s">
        <v>144</v>
      </c>
      <c r="J7726" t="s">
        <v>145</v>
      </c>
      <c r="K7726" t="s">
        <v>33</v>
      </c>
      <c r="L7726" s="13">
        <v>12</v>
      </c>
      <c r="M7726" s="8">
        <v>6.5</v>
      </c>
      <c r="N7726">
        <v>60</v>
      </c>
      <c r="O7726" s="8">
        <v>720</v>
      </c>
      <c r="P7726" s="14">
        <v>8.3000000000000001E-3</v>
      </c>
      <c r="Q7726" s="8">
        <v>5.98</v>
      </c>
      <c r="R7726" s="8">
        <v>714.02</v>
      </c>
      <c r="S7726" s="8">
        <v>390</v>
      </c>
      <c r="T7726" s="8">
        <v>324.02</v>
      </c>
      <c r="U7726">
        <v>0</v>
      </c>
      <c r="V7726" s="8">
        <v>0</v>
      </c>
      <c r="W7726" s="8">
        <v>0</v>
      </c>
      <c r="X7726" s="8">
        <v>324.02</v>
      </c>
    </row>
    <row r="7727" spans="1:24" x14ac:dyDescent="0.25">
      <c r="A7727" t="s">
        <v>8053</v>
      </c>
      <c r="B7727" s="1">
        <v>45413</v>
      </c>
      <c r="C7727" t="s">
        <v>475</v>
      </c>
      <c r="D7727" t="s">
        <v>476</v>
      </c>
      <c r="E7727" t="s">
        <v>63</v>
      </c>
      <c r="F7727" t="s">
        <v>37</v>
      </c>
      <c r="G7727" t="s">
        <v>79</v>
      </c>
      <c r="H7727" t="s">
        <v>80</v>
      </c>
      <c r="I7727" t="s">
        <v>104</v>
      </c>
      <c r="J7727" t="s">
        <v>105</v>
      </c>
      <c r="K7727" t="s">
        <v>49</v>
      </c>
      <c r="L7727" s="13">
        <v>4.2</v>
      </c>
      <c r="M7727" s="8">
        <v>2.8</v>
      </c>
      <c r="N7727">
        <v>21</v>
      </c>
      <c r="O7727" s="8">
        <v>88.2</v>
      </c>
      <c r="P7727" s="14">
        <v>1.2999999999999999E-3</v>
      </c>
      <c r="Q7727" s="8">
        <v>0.11</v>
      </c>
      <c r="R7727" s="8">
        <v>88.09</v>
      </c>
      <c r="S7727" s="8">
        <v>58.8</v>
      </c>
      <c r="T7727" s="8">
        <v>29.29</v>
      </c>
      <c r="U7727">
        <v>0</v>
      </c>
      <c r="V7727" s="8">
        <v>0</v>
      </c>
      <c r="W7727" s="8">
        <v>0</v>
      </c>
      <c r="X7727" s="8">
        <v>29.29</v>
      </c>
    </row>
    <row r="7728" spans="1:24" x14ac:dyDescent="0.25">
      <c r="A7728" t="s">
        <v>8054</v>
      </c>
      <c r="B7728" s="1">
        <v>46057</v>
      </c>
      <c r="C7728" t="s">
        <v>91</v>
      </c>
      <c r="D7728" t="s">
        <v>92</v>
      </c>
      <c r="E7728" t="s">
        <v>27</v>
      </c>
      <c r="F7728" t="s">
        <v>37</v>
      </c>
      <c r="G7728" t="s">
        <v>38</v>
      </c>
      <c r="H7728" t="s">
        <v>39</v>
      </c>
      <c r="I7728" t="s">
        <v>185</v>
      </c>
      <c r="J7728" t="s">
        <v>186</v>
      </c>
      <c r="K7728" t="s">
        <v>59</v>
      </c>
      <c r="L7728" s="13">
        <v>4.9000000000000004</v>
      </c>
      <c r="M7728" s="8">
        <v>3.1</v>
      </c>
      <c r="N7728">
        <v>2</v>
      </c>
      <c r="O7728" s="8">
        <v>9.8000000000000007</v>
      </c>
      <c r="P7728" s="14">
        <v>9.9000000000000008E-3</v>
      </c>
      <c r="Q7728" s="8">
        <v>0.1</v>
      </c>
      <c r="R7728" s="8">
        <v>9.6999999999999993</v>
      </c>
      <c r="S7728" s="8">
        <v>6.2</v>
      </c>
      <c r="T7728" s="8">
        <v>3.5</v>
      </c>
      <c r="U7728">
        <v>0</v>
      </c>
      <c r="V7728" s="8">
        <v>0</v>
      </c>
      <c r="W7728" s="8">
        <v>0</v>
      </c>
      <c r="X7728" s="8">
        <v>3.5</v>
      </c>
    </row>
    <row r="7729" spans="1:24" x14ac:dyDescent="0.25">
      <c r="A7729" t="s">
        <v>8055</v>
      </c>
      <c r="B7729" s="1">
        <v>45527</v>
      </c>
      <c r="C7729" t="s">
        <v>309</v>
      </c>
      <c r="D7729" t="s">
        <v>310</v>
      </c>
      <c r="E7729" t="s">
        <v>63</v>
      </c>
      <c r="F7729" t="s">
        <v>54</v>
      </c>
      <c r="G7729" t="s">
        <v>79</v>
      </c>
      <c r="H7729" t="s">
        <v>80</v>
      </c>
      <c r="I7729" t="s">
        <v>74</v>
      </c>
      <c r="J7729" t="s">
        <v>75</v>
      </c>
      <c r="K7729" t="s">
        <v>49</v>
      </c>
      <c r="L7729" s="13">
        <v>11</v>
      </c>
      <c r="M7729" s="8">
        <v>6.8</v>
      </c>
      <c r="N7729">
        <v>36</v>
      </c>
      <c r="O7729" s="8">
        <v>396</v>
      </c>
      <c r="P7729" s="14">
        <v>4.48E-2</v>
      </c>
      <c r="Q7729" s="8">
        <v>17.739999999999998</v>
      </c>
      <c r="R7729" s="8">
        <v>378.26</v>
      </c>
      <c r="S7729" s="8">
        <v>244.8</v>
      </c>
      <c r="T7729" s="8">
        <v>133.46</v>
      </c>
      <c r="U7729">
        <v>0</v>
      </c>
      <c r="V7729" s="8">
        <v>0</v>
      </c>
      <c r="W7729" s="8">
        <v>0</v>
      </c>
      <c r="X7729" s="8">
        <v>133.46</v>
      </c>
    </row>
    <row r="7730" spans="1:24" x14ac:dyDescent="0.25">
      <c r="A7730" t="s">
        <v>8056</v>
      </c>
      <c r="B7730" s="1">
        <v>45749</v>
      </c>
      <c r="C7730" t="s">
        <v>321</v>
      </c>
      <c r="D7730" t="s">
        <v>322</v>
      </c>
      <c r="E7730" t="s">
        <v>63</v>
      </c>
      <c r="F7730" t="s">
        <v>46</v>
      </c>
      <c r="G7730" t="s">
        <v>79</v>
      </c>
      <c r="H7730" t="s">
        <v>80</v>
      </c>
      <c r="I7730" t="s">
        <v>47</v>
      </c>
      <c r="J7730" t="s">
        <v>48</v>
      </c>
      <c r="K7730" t="s">
        <v>49</v>
      </c>
      <c r="L7730" s="13">
        <v>5</v>
      </c>
      <c r="M7730" s="8">
        <v>3.2</v>
      </c>
      <c r="N7730">
        <v>17</v>
      </c>
      <c r="O7730" s="8">
        <v>85</v>
      </c>
      <c r="P7730" s="14">
        <v>6.6799999999999998E-2</v>
      </c>
      <c r="Q7730" s="8">
        <v>5.68</v>
      </c>
      <c r="R7730" s="8">
        <v>79.319999999999993</v>
      </c>
      <c r="S7730" s="8">
        <v>54.4</v>
      </c>
      <c r="T7730" s="8">
        <v>24.92</v>
      </c>
      <c r="U7730">
        <v>0</v>
      </c>
      <c r="V7730" s="8">
        <v>0</v>
      </c>
      <c r="W7730" s="8">
        <v>0</v>
      </c>
      <c r="X7730" s="8">
        <v>24.92</v>
      </c>
    </row>
    <row r="7731" spans="1:24" x14ac:dyDescent="0.25">
      <c r="A7731" t="s">
        <v>8057</v>
      </c>
      <c r="B7731" s="1">
        <v>46093</v>
      </c>
      <c r="C7731" t="s">
        <v>667</v>
      </c>
      <c r="D7731" t="s">
        <v>668</v>
      </c>
      <c r="E7731" t="s">
        <v>63</v>
      </c>
      <c r="F7731" t="s">
        <v>54</v>
      </c>
      <c r="G7731" t="s">
        <v>79</v>
      </c>
      <c r="H7731" t="s">
        <v>80</v>
      </c>
      <c r="I7731" t="s">
        <v>31</v>
      </c>
      <c r="J7731" t="s">
        <v>32</v>
      </c>
      <c r="K7731" t="s">
        <v>33</v>
      </c>
      <c r="L7731" s="13">
        <v>5.8</v>
      </c>
      <c r="M7731" s="8">
        <v>2.7</v>
      </c>
      <c r="N7731">
        <v>65</v>
      </c>
      <c r="O7731" s="8">
        <v>377</v>
      </c>
      <c r="P7731" s="14">
        <v>5.0599999999999999E-2</v>
      </c>
      <c r="Q7731" s="8">
        <v>19.079999999999998</v>
      </c>
      <c r="R7731" s="8">
        <v>357.92</v>
      </c>
      <c r="S7731" s="8">
        <v>175.5</v>
      </c>
      <c r="T7731" s="8">
        <v>182.42</v>
      </c>
      <c r="U7731">
        <v>0</v>
      </c>
      <c r="V7731" s="8">
        <v>0</v>
      </c>
      <c r="W7731" s="8">
        <v>0</v>
      </c>
      <c r="X7731" s="8">
        <v>182.42</v>
      </c>
    </row>
    <row r="7732" spans="1:24" x14ac:dyDescent="0.25">
      <c r="A7732" t="s">
        <v>8058</v>
      </c>
      <c r="B7732" s="1">
        <v>46008</v>
      </c>
      <c r="C7732" t="s">
        <v>520</v>
      </c>
      <c r="D7732" t="s">
        <v>521</v>
      </c>
      <c r="E7732" t="s">
        <v>63</v>
      </c>
      <c r="F7732" t="s">
        <v>37</v>
      </c>
      <c r="G7732" t="s">
        <v>79</v>
      </c>
      <c r="H7732" t="s">
        <v>80</v>
      </c>
      <c r="I7732" t="s">
        <v>104</v>
      </c>
      <c r="J7732" t="s">
        <v>105</v>
      </c>
      <c r="K7732" t="s">
        <v>49</v>
      </c>
      <c r="L7732" s="13">
        <v>4.2</v>
      </c>
      <c r="M7732" s="8">
        <v>2.8</v>
      </c>
      <c r="N7732">
        <v>53</v>
      </c>
      <c r="O7732" s="8">
        <v>222.6</v>
      </c>
      <c r="P7732" s="14">
        <v>9.4999999999999998E-3</v>
      </c>
      <c r="Q7732" s="8">
        <v>2.11</v>
      </c>
      <c r="R7732" s="8">
        <v>220.49</v>
      </c>
      <c r="S7732" s="8">
        <v>148.4</v>
      </c>
      <c r="T7732" s="8">
        <v>72.09</v>
      </c>
      <c r="U7732">
        <v>0</v>
      </c>
      <c r="V7732" s="8">
        <v>0</v>
      </c>
      <c r="W7732" s="8">
        <v>0</v>
      </c>
      <c r="X7732" s="8">
        <v>72.09</v>
      </c>
    </row>
    <row r="7733" spans="1:24" x14ac:dyDescent="0.25">
      <c r="A7733" t="s">
        <v>8059</v>
      </c>
      <c r="B7733" s="1">
        <v>46264</v>
      </c>
      <c r="C7733" t="s">
        <v>480</v>
      </c>
      <c r="D7733" t="s">
        <v>481</v>
      </c>
      <c r="E7733" t="s">
        <v>63</v>
      </c>
      <c r="F7733" t="s">
        <v>54</v>
      </c>
      <c r="G7733" t="s">
        <v>79</v>
      </c>
      <c r="H7733" t="s">
        <v>80</v>
      </c>
      <c r="I7733" t="s">
        <v>40</v>
      </c>
      <c r="J7733" t="s">
        <v>41</v>
      </c>
      <c r="K7733" t="s">
        <v>42</v>
      </c>
      <c r="L7733" s="13">
        <v>14.5</v>
      </c>
      <c r="M7733" s="8">
        <v>4.2</v>
      </c>
      <c r="N7733">
        <v>83</v>
      </c>
      <c r="O7733" s="8">
        <v>1203.5</v>
      </c>
      <c r="P7733" s="14">
        <v>2.87E-2</v>
      </c>
      <c r="Q7733" s="8">
        <v>34.54</v>
      </c>
      <c r="R7733" s="8">
        <v>1168.96</v>
      </c>
      <c r="S7733" s="8">
        <v>348.6</v>
      </c>
      <c r="T7733" s="8">
        <v>820.36</v>
      </c>
      <c r="U7733">
        <v>0</v>
      </c>
      <c r="V7733" s="8">
        <v>0</v>
      </c>
      <c r="W7733" s="8">
        <v>0</v>
      </c>
      <c r="X7733" s="8">
        <v>820.36</v>
      </c>
    </row>
    <row r="7734" spans="1:24" x14ac:dyDescent="0.25">
      <c r="A7734" t="s">
        <v>8060</v>
      </c>
      <c r="B7734" s="1">
        <v>45457</v>
      </c>
      <c r="C7734" t="s">
        <v>142</v>
      </c>
      <c r="D7734" t="s">
        <v>143</v>
      </c>
      <c r="E7734" t="s">
        <v>71</v>
      </c>
      <c r="F7734" t="s">
        <v>37</v>
      </c>
      <c r="G7734" t="s">
        <v>165</v>
      </c>
      <c r="H7734" t="s">
        <v>166</v>
      </c>
      <c r="I7734" t="s">
        <v>47</v>
      </c>
      <c r="J7734" t="s">
        <v>48</v>
      </c>
      <c r="K7734" t="s">
        <v>49</v>
      </c>
      <c r="L7734" s="13">
        <v>5</v>
      </c>
      <c r="M7734" s="8">
        <v>3.2</v>
      </c>
      <c r="N7734">
        <v>6</v>
      </c>
      <c r="O7734" s="8">
        <v>30</v>
      </c>
      <c r="P7734" s="14">
        <v>4.7999999999999996E-3</v>
      </c>
      <c r="Q7734" s="8">
        <v>0.14000000000000001</v>
      </c>
      <c r="R7734" s="8">
        <v>29.86</v>
      </c>
      <c r="S7734" s="8">
        <v>19.2</v>
      </c>
      <c r="T7734" s="8">
        <v>10.66</v>
      </c>
      <c r="U7734">
        <v>0</v>
      </c>
      <c r="V7734" s="8">
        <v>0</v>
      </c>
      <c r="W7734" s="8">
        <v>0</v>
      </c>
      <c r="X7734" s="8">
        <v>10.66</v>
      </c>
    </row>
    <row r="7735" spans="1:24" x14ac:dyDescent="0.25">
      <c r="A7735" t="s">
        <v>8061</v>
      </c>
      <c r="B7735" s="1">
        <v>45394</v>
      </c>
      <c r="C7735" t="s">
        <v>590</v>
      </c>
      <c r="D7735" t="s">
        <v>591</v>
      </c>
      <c r="E7735" t="s">
        <v>27</v>
      </c>
      <c r="F7735" t="s">
        <v>46</v>
      </c>
      <c r="G7735" t="s">
        <v>38</v>
      </c>
      <c r="H7735" t="s">
        <v>39</v>
      </c>
      <c r="I7735" t="s">
        <v>66</v>
      </c>
      <c r="J7735" t="s">
        <v>67</v>
      </c>
      <c r="K7735" t="s">
        <v>33</v>
      </c>
      <c r="L7735" s="13">
        <v>4.5</v>
      </c>
      <c r="M7735" s="8">
        <v>2.1</v>
      </c>
      <c r="N7735">
        <v>14</v>
      </c>
      <c r="O7735" s="8">
        <v>63</v>
      </c>
      <c r="P7735" s="14">
        <v>0.1449</v>
      </c>
      <c r="Q7735" s="8">
        <v>9.1300000000000008</v>
      </c>
      <c r="R7735" s="8">
        <v>53.87</v>
      </c>
      <c r="S7735" s="8">
        <v>29.4</v>
      </c>
      <c r="T7735" s="8">
        <v>24.47</v>
      </c>
      <c r="U7735">
        <v>0</v>
      </c>
      <c r="V7735" s="8">
        <v>0</v>
      </c>
      <c r="W7735" s="8">
        <v>0</v>
      </c>
      <c r="X7735" s="8">
        <v>24.47</v>
      </c>
    </row>
    <row r="7736" spans="1:24" x14ac:dyDescent="0.25">
      <c r="A7736" t="s">
        <v>8062</v>
      </c>
      <c r="B7736" s="1">
        <v>45511</v>
      </c>
      <c r="C7736" t="s">
        <v>345</v>
      </c>
      <c r="D7736" t="s">
        <v>346</v>
      </c>
      <c r="E7736" t="s">
        <v>71</v>
      </c>
      <c r="F7736" t="s">
        <v>28</v>
      </c>
      <c r="G7736" t="s">
        <v>72</v>
      </c>
      <c r="H7736" t="s">
        <v>73</v>
      </c>
      <c r="I7736" t="s">
        <v>130</v>
      </c>
      <c r="J7736" t="s">
        <v>131</v>
      </c>
      <c r="K7736" t="s">
        <v>42</v>
      </c>
      <c r="L7736" s="13">
        <v>4.8</v>
      </c>
      <c r="M7736" s="8">
        <v>1.4</v>
      </c>
      <c r="N7736">
        <v>139</v>
      </c>
      <c r="O7736" s="8">
        <v>667.2</v>
      </c>
      <c r="P7736" s="14">
        <v>4.7699999999999999E-2</v>
      </c>
      <c r="Q7736" s="8">
        <v>31.83</v>
      </c>
      <c r="R7736" s="8">
        <v>635.37</v>
      </c>
      <c r="S7736" s="8">
        <v>194.6</v>
      </c>
      <c r="T7736" s="8">
        <v>440.77</v>
      </c>
      <c r="U7736">
        <v>0</v>
      </c>
      <c r="V7736" s="8">
        <v>0</v>
      </c>
      <c r="W7736" s="8">
        <v>0</v>
      </c>
      <c r="X7736" s="8">
        <v>440.77</v>
      </c>
    </row>
    <row r="7737" spans="1:24" x14ac:dyDescent="0.25">
      <c r="A7737" t="s">
        <v>8063</v>
      </c>
      <c r="B7737" s="1">
        <v>45812</v>
      </c>
      <c r="C7737" t="s">
        <v>403</v>
      </c>
      <c r="D7737" t="s">
        <v>404</v>
      </c>
      <c r="E7737" t="s">
        <v>53</v>
      </c>
      <c r="F7737" t="s">
        <v>37</v>
      </c>
      <c r="G7737" t="s">
        <v>55</v>
      </c>
      <c r="H7737" t="s">
        <v>56</v>
      </c>
      <c r="I7737" t="s">
        <v>156</v>
      </c>
      <c r="J7737" t="s">
        <v>157</v>
      </c>
      <c r="K7737" t="s">
        <v>42</v>
      </c>
      <c r="L7737" s="13">
        <v>6.2</v>
      </c>
      <c r="M7737" s="8">
        <v>1.9</v>
      </c>
      <c r="N7737">
        <v>51</v>
      </c>
      <c r="O7737" s="8">
        <v>316.2</v>
      </c>
      <c r="P7737" s="14">
        <v>0.40939999999999999</v>
      </c>
      <c r="Q7737" s="8">
        <v>129.44999999999999</v>
      </c>
      <c r="R7737" s="8">
        <v>186.75</v>
      </c>
      <c r="S7737" s="8">
        <v>96.9</v>
      </c>
      <c r="T7737" s="8">
        <v>89.85</v>
      </c>
      <c r="U7737">
        <v>0</v>
      </c>
      <c r="V7737" s="8">
        <v>0</v>
      </c>
      <c r="W7737" s="8">
        <v>0</v>
      </c>
      <c r="X7737" s="8">
        <v>89.85</v>
      </c>
    </row>
    <row r="7738" spans="1:24" x14ac:dyDescent="0.25">
      <c r="A7738" t="s">
        <v>8064</v>
      </c>
      <c r="B7738" s="1">
        <v>45702</v>
      </c>
      <c r="C7738" t="s">
        <v>315</v>
      </c>
      <c r="D7738" t="s">
        <v>316</v>
      </c>
      <c r="E7738" t="s">
        <v>27</v>
      </c>
      <c r="F7738" t="s">
        <v>46</v>
      </c>
      <c r="G7738" t="s">
        <v>29</v>
      </c>
      <c r="H7738" t="s">
        <v>30</v>
      </c>
      <c r="I7738" t="s">
        <v>117</v>
      </c>
      <c r="J7738" t="s">
        <v>118</v>
      </c>
      <c r="K7738" t="s">
        <v>59</v>
      </c>
      <c r="L7738" s="13">
        <v>6</v>
      </c>
      <c r="M7738" s="8">
        <v>4.2</v>
      </c>
      <c r="N7738">
        <v>5</v>
      </c>
      <c r="O7738" s="8">
        <v>30</v>
      </c>
      <c r="P7738" s="14">
        <v>0.35659999999999997</v>
      </c>
      <c r="Q7738" s="8">
        <v>10.7</v>
      </c>
      <c r="R7738" s="8">
        <v>19.3</v>
      </c>
      <c r="S7738" s="8">
        <v>21</v>
      </c>
      <c r="T7738" s="8">
        <v>-1.7</v>
      </c>
      <c r="U7738">
        <v>0</v>
      </c>
      <c r="V7738" s="8">
        <v>0</v>
      </c>
      <c r="W7738" s="8">
        <v>0</v>
      </c>
      <c r="X7738" s="8">
        <v>-1.7</v>
      </c>
    </row>
    <row r="7739" spans="1:24" x14ac:dyDescent="0.25">
      <c r="A7739" t="s">
        <v>8065</v>
      </c>
      <c r="B7739" s="1">
        <v>46096</v>
      </c>
      <c r="C7739" t="s">
        <v>198</v>
      </c>
      <c r="D7739" t="s">
        <v>199</v>
      </c>
      <c r="E7739" t="s">
        <v>150</v>
      </c>
      <c r="F7739" t="s">
        <v>54</v>
      </c>
      <c r="G7739" t="s">
        <v>151</v>
      </c>
      <c r="H7739" t="s">
        <v>152</v>
      </c>
      <c r="I7739" t="s">
        <v>117</v>
      </c>
      <c r="J7739" t="s">
        <v>118</v>
      </c>
      <c r="K7739" t="s">
        <v>59</v>
      </c>
      <c r="L7739" s="13">
        <v>6</v>
      </c>
      <c r="M7739" s="8">
        <v>4.2</v>
      </c>
      <c r="N7739">
        <v>80</v>
      </c>
      <c r="O7739" s="8">
        <v>480</v>
      </c>
      <c r="P7739" s="14">
        <v>6.0000000000000001E-3</v>
      </c>
      <c r="Q7739" s="8">
        <v>2.88</v>
      </c>
      <c r="R7739" s="8">
        <v>477.12</v>
      </c>
      <c r="S7739" s="8">
        <v>336</v>
      </c>
      <c r="T7739" s="8">
        <v>141.12</v>
      </c>
      <c r="U7739">
        <v>0</v>
      </c>
      <c r="V7739" s="8">
        <v>0</v>
      </c>
      <c r="W7739" s="8">
        <v>0</v>
      </c>
      <c r="X7739" s="8">
        <v>141.12</v>
      </c>
    </row>
    <row r="7740" spans="1:24" x14ac:dyDescent="0.25">
      <c r="A7740" t="s">
        <v>8066</v>
      </c>
      <c r="B7740" s="1">
        <v>45638</v>
      </c>
      <c r="C7740" t="s">
        <v>301</v>
      </c>
      <c r="D7740" t="s">
        <v>302</v>
      </c>
      <c r="E7740" t="s">
        <v>63</v>
      </c>
      <c r="F7740" t="s">
        <v>37</v>
      </c>
      <c r="G7740" t="s">
        <v>79</v>
      </c>
      <c r="H7740" t="s">
        <v>80</v>
      </c>
      <c r="I7740" t="s">
        <v>156</v>
      </c>
      <c r="J7740" t="s">
        <v>157</v>
      </c>
      <c r="K7740" t="s">
        <v>42</v>
      </c>
      <c r="L7740" s="13">
        <v>6.2</v>
      </c>
      <c r="M7740" s="8">
        <v>1.9</v>
      </c>
      <c r="N7740">
        <v>35</v>
      </c>
      <c r="O7740" s="8">
        <v>217</v>
      </c>
      <c r="P7740" s="14">
        <v>9.9000000000000008E-3</v>
      </c>
      <c r="Q7740" s="8">
        <v>2.15</v>
      </c>
      <c r="R7740" s="8">
        <v>214.85</v>
      </c>
      <c r="S7740" s="8">
        <v>66.5</v>
      </c>
      <c r="T7740" s="8">
        <v>148.35</v>
      </c>
      <c r="U7740">
        <v>0</v>
      </c>
      <c r="V7740" s="8">
        <v>0</v>
      </c>
      <c r="W7740" s="8">
        <v>0</v>
      </c>
      <c r="X7740" s="8">
        <v>148.35</v>
      </c>
    </row>
    <row r="7741" spans="1:24" x14ac:dyDescent="0.25">
      <c r="A7741" t="s">
        <v>8067</v>
      </c>
      <c r="B7741" s="1">
        <v>46112</v>
      </c>
      <c r="C7741" t="s">
        <v>258</v>
      </c>
      <c r="D7741" t="s">
        <v>259</v>
      </c>
      <c r="E7741" t="s">
        <v>71</v>
      </c>
      <c r="F7741" t="s">
        <v>28</v>
      </c>
      <c r="G7741" t="s">
        <v>72</v>
      </c>
      <c r="H7741" t="s">
        <v>73</v>
      </c>
      <c r="I7741" t="s">
        <v>74</v>
      </c>
      <c r="J7741" t="s">
        <v>75</v>
      </c>
      <c r="K7741" t="s">
        <v>49</v>
      </c>
      <c r="L7741" s="13">
        <v>11</v>
      </c>
      <c r="M7741" s="8">
        <v>6.8</v>
      </c>
      <c r="N7741">
        <v>97</v>
      </c>
      <c r="O7741" s="8">
        <v>1067</v>
      </c>
      <c r="P7741" s="14">
        <v>0.43180000000000002</v>
      </c>
      <c r="Q7741" s="8">
        <v>460.73</v>
      </c>
      <c r="R7741" s="8">
        <v>606.27</v>
      </c>
      <c r="S7741" s="8">
        <v>659.6</v>
      </c>
      <c r="T7741" s="8">
        <v>-53.33</v>
      </c>
      <c r="U7741">
        <v>0</v>
      </c>
      <c r="V7741" s="8">
        <v>0</v>
      </c>
      <c r="W7741" s="8">
        <v>0</v>
      </c>
      <c r="X7741" s="8">
        <v>-53.33</v>
      </c>
    </row>
    <row r="7742" spans="1:24" x14ac:dyDescent="0.25">
      <c r="A7742" t="s">
        <v>8068</v>
      </c>
      <c r="B7742" s="1">
        <v>45855</v>
      </c>
      <c r="C7742" t="s">
        <v>125</v>
      </c>
      <c r="D7742" t="s">
        <v>126</v>
      </c>
      <c r="E7742" t="s">
        <v>27</v>
      </c>
      <c r="F7742" t="s">
        <v>89</v>
      </c>
      <c r="G7742" t="s">
        <v>38</v>
      </c>
      <c r="H7742" t="s">
        <v>39</v>
      </c>
      <c r="I7742" t="s">
        <v>40</v>
      </c>
      <c r="J7742" t="s">
        <v>41</v>
      </c>
      <c r="K7742" t="s">
        <v>42</v>
      </c>
      <c r="L7742" s="13">
        <v>14.5</v>
      </c>
      <c r="M7742" s="8">
        <v>4.2</v>
      </c>
      <c r="N7742">
        <v>554</v>
      </c>
      <c r="O7742" s="8">
        <v>8033</v>
      </c>
      <c r="P7742" s="14">
        <v>5.2999999999999999E-2</v>
      </c>
      <c r="Q7742" s="8">
        <v>425.75</v>
      </c>
      <c r="R7742" s="8">
        <v>7607.25</v>
      </c>
      <c r="S7742" s="8">
        <v>2326.8000000000002</v>
      </c>
      <c r="T7742" s="8">
        <v>5280.45</v>
      </c>
      <c r="U7742">
        <v>0</v>
      </c>
      <c r="V7742" s="8">
        <v>0</v>
      </c>
      <c r="W7742" s="8">
        <v>0</v>
      </c>
      <c r="X7742" s="8">
        <v>5280.45</v>
      </c>
    </row>
    <row r="7743" spans="1:24" x14ac:dyDescent="0.25">
      <c r="A7743" t="s">
        <v>8069</v>
      </c>
      <c r="B7743" s="1">
        <v>45920</v>
      </c>
      <c r="C7743" t="s">
        <v>159</v>
      </c>
      <c r="D7743" t="s">
        <v>160</v>
      </c>
      <c r="E7743" t="s">
        <v>27</v>
      </c>
      <c r="F7743" t="s">
        <v>37</v>
      </c>
      <c r="G7743" t="s">
        <v>29</v>
      </c>
      <c r="H7743" t="s">
        <v>30</v>
      </c>
      <c r="I7743" t="s">
        <v>74</v>
      </c>
      <c r="J7743" t="s">
        <v>75</v>
      </c>
      <c r="K7743" t="s">
        <v>49</v>
      </c>
      <c r="L7743" s="13">
        <v>11</v>
      </c>
      <c r="M7743" s="8">
        <v>6.8</v>
      </c>
      <c r="N7743">
        <v>8</v>
      </c>
      <c r="O7743" s="8">
        <v>88</v>
      </c>
      <c r="P7743" s="14">
        <v>1.5800000000000002E-2</v>
      </c>
      <c r="Q7743" s="8">
        <v>1.39</v>
      </c>
      <c r="R7743" s="8">
        <v>86.61</v>
      </c>
      <c r="S7743" s="8">
        <v>54.4</v>
      </c>
      <c r="T7743" s="8">
        <v>32.21</v>
      </c>
      <c r="U7743">
        <v>0</v>
      </c>
      <c r="V7743" s="8">
        <v>0</v>
      </c>
      <c r="W7743" s="8">
        <v>0</v>
      </c>
      <c r="X7743" s="8">
        <v>32.21</v>
      </c>
    </row>
    <row r="7744" spans="1:24" x14ac:dyDescent="0.25">
      <c r="A7744" t="s">
        <v>8070</v>
      </c>
      <c r="B7744" s="1">
        <v>46005</v>
      </c>
      <c r="C7744" t="s">
        <v>689</v>
      </c>
      <c r="D7744" t="s">
        <v>690</v>
      </c>
      <c r="E7744" t="s">
        <v>27</v>
      </c>
      <c r="F7744" t="s">
        <v>54</v>
      </c>
      <c r="G7744" t="s">
        <v>29</v>
      </c>
      <c r="H7744" t="s">
        <v>30</v>
      </c>
      <c r="I7744" t="s">
        <v>31</v>
      </c>
      <c r="J7744" t="s">
        <v>32</v>
      </c>
      <c r="K7744" t="s">
        <v>33</v>
      </c>
      <c r="L7744" s="13">
        <v>5.8</v>
      </c>
      <c r="M7744" s="8">
        <v>2.7</v>
      </c>
      <c r="N7744">
        <v>119</v>
      </c>
      <c r="O7744" s="8">
        <v>690.2</v>
      </c>
      <c r="P7744" s="14">
        <v>5.1999999999999998E-3</v>
      </c>
      <c r="Q7744" s="8">
        <v>3.59</v>
      </c>
      <c r="R7744" s="8">
        <v>686.61</v>
      </c>
      <c r="S7744" s="8">
        <v>321.3</v>
      </c>
      <c r="T7744" s="8">
        <v>365.31</v>
      </c>
      <c r="U7744">
        <v>0</v>
      </c>
      <c r="V7744" s="8">
        <v>0</v>
      </c>
      <c r="W7744" s="8">
        <v>0</v>
      </c>
      <c r="X7744" s="8">
        <v>365.31</v>
      </c>
    </row>
    <row r="7745" spans="1:24" x14ac:dyDescent="0.25">
      <c r="A7745" t="s">
        <v>8071</v>
      </c>
      <c r="B7745" s="1">
        <v>45992</v>
      </c>
      <c r="C7745" t="s">
        <v>501</v>
      </c>
      <c r="D7745" t="s">
        <v>502</v>
      </c>
      <c r="E7745" t="s">
        <v>27</v>
      </c>
      <c r="F7745" t="s">
        <v>37</v>
      </c>
      <c r="G7745" t="s">
        <v>29</v>
      </c>
      <c r="H7745" t="s">
        <v>30</v>
      </c>
      <c r="I7745" t="s">
        <v>185</v>
      </c>
      <c r="J7745" t="s">
        <v>186</v>
      </c>
      <c r="K7745" t="s">
        <v>59</v>
      </c>
      <c r="L7745" s="13">
        <v>4.9000000000000004</v>
      </c>
      <c r="M7745" s="8">
        <v>3.1</v>
      </c>
      <c r="N7745">
        <v>2</v>
      </c>
      <c r="O7745" s="8">
        <v>9.8000000000000007</v>
      </c>
      <c r="P7745" s="14">
        <v>5.7200000000000001E-2</v>
      </c>
      <c r="Q7745" s="8">
        <v>0.56000000000000005</v>
      </c>
      <c r="R7745" s="8">
        <v>9.24</v>
      </c>
      <c r="S7745" s="8">
        <v>6.2</v>
      </c>
      <c r="T7745" s="8">
        <v>3.04</v>
      </c>
      <c r="U7745">
        <v>0</v>
      </c>
      <c r="V7745" s="8">
        <v>0</v>
      </c>
      <c r="W7745" s="8">
        <v>0</v>
      </c>
      <c r="X7745" s="8">
        <v>3.04</v>
      </c>
    </row>
    <row r="7746" spans="1:24" x14ac:dyDescent="0.25">
      <c r="A7746" t="s">
        <v>8072</v>
      </c>
      <c r="B7746" s="1">
        <v>46015</v>
      </c>
      <c r="C7746" t="s">
        <v>321</v>
      </c>
      <c r="D7746" t="s">
        <v>322</v>
      </c>
      <c r="E7746" t="s">
        <v>63</v>
      </c>
      <c r="F7746" t="s">
        <v>46</v>
      </c>
      <c r="G7746" t="s">
        <v>79</v>
      </c>
      <c r="H7746" t="s">
        <v>80</v>
      </c>
      <c r="I7746" t="s">
        <v>40</v>
      </c>
      <c r="J7746" t="s">
        <v>41</v>
      </c>
      <c r="K7746" t="s">
        <v>42</v>
      </c>
      <c r="L7746" s="13">
        <v>14.5</v>
      </c>
      <c r="M7746" s="8">
        <v>4.2</v>
      </c>
      <c r="N7746">
        <v>54</v>
      </c>
      <c r="O7746" s="8">
        <v>783</v>
      </c>
      <c r="P7746" s="14">
        <v>6.6100000000000006E-2</v>
      </c>
      <c r="Q7746" s="8">
        <v>51.76</v>
      </c>
      <c r="R7746" s="8">
        <v>731.24</v>
      </c>
      <c r="S7746" s="8">
        <v>226.8</v>
      </c>
      <c r="T7746" s="8">
        <v>504.44</v>
      </c>
      <c r="U7746">
        <v>0</v>
      </c>
      <c r="V7746" s="8">
        <v>0</v>
      </c>
      <c r="W7746" s="8">
        <v>0</v>
      </c>
      <c r="X7746" s="8">
        <v>504.44</v>
      </c>
    </row>
    <row r="7747" spans="1:24" x14ac:dyDescent="0.25">
      <c r="A7747" t="s">
        <v>8073</v>
      </c>
      <c r="B7747" s="1">
        <v>45345</v>
      </c>
      <c r="C7747" t="s">
        <v>345</v>
      </c>
      <c r="D7747" t="s">
        <v>346</v>
      </c>
      <c r="E7747" t="s">
        <v>71</v>
      </c>
      <c r="F7747" t="s">
        <v>28</v>
      </c>
      <c r="G7747" t="s">
        <v>165</v>
      </c>
      <c r="H7747" t="s">
        <v>166</v>
      </c>
      <c r="I7747" t="s">
        <v>127</v>
      </c>
      <c r="J7747" t="s">
        <v>128</v>
      </c>
      <c r="K7747" t="s">
        <v>33</v>
      </c>
      <c r="L7747" s="13">
        <v>7.2</v>
      </c>
      <c r="M7747" s="8">
        <v>3.6</v>
      </c>
      <c r="N7747">
        <v>149</v>
      </c>
      <c r="O7747" s="8">
        <v>1072.8</v>
      </c>
      <c r="P7747" s="14">
        <v>3.3099999999999997E-2</v>
      </c>
      <c r="Q7747" s="8">
        <v>35.51</v>
      </c>
      <c r="R7747" s="8">
        <v>1037.29</v>
      </c>
      <c r="S7747" s="8">
        <v>536.4</v>
      </c>
      <c r="T7747" s="8">
        <v>500.89</v>
      </c>
      <c r="U7747">
        <v>0</v>
      </c>
      <c r="V7747" s="8">
        <v>0</v>
      </c>
      <c r="W7747" s="8">
        <v>0</v>
      </c>
      <c r="X7747" s="8">
        <v>500.89</v>
      </c>
    </row>
    <row r="7748" spans="1:24" x14ac:dyDescent="0.25">
      <c r="A7748" t="s">
        <v>8074</v>
      </c>
      <c r="B7748" s="1">
        <v>45456</v>
      </c>
      <c r="C7748" t="s">
        <v>671</v>
      </c>
      <c r="D7748" t="s">
        <v>672</v>
      </c>
      <c r="E7748" t="s">
        <v>27</v>
      </c>
      <c r="F7748" t="s">
        <v>89</v>
      </c>
      <c r="G7748" t="s">
        <v>29</v>
      </c>
      <c r="H7748" t="s">
        <v>30</v>
      </c>
      <c r="I7748" t="s">
        <v>185</v>
      </c>
      <c r="J7748" t="s">
        <v>186</v>
      </c>
      <c r="K7748" t="s">
        <v>59</v>
      </c>
      <c r="L7748" s="13">
        <v>4.9000000000000004</v>
      </c>
      <c r="M7748" s="8">
        <v>3.1</v>
      </c>
      <c r="N7748">
        <v>491</v>
      </c>
      <c r="O7748" s="8">
        <v>2405.9</v>
      </c>
      <c r="P7748" s="14">
        <v>0.10979999999999999</v>
      </c>
      <c r="Q7748" s="8">
        <v>264.17</v>
      </c>
      <c r="R7748" s="8">
        <v>2141.73</v>
      </c>
      <c r="S7748" s="8">
        <v>1522.1</v>
      </c>
      <c r="T7748" s="8">
        <v>619.63</v>
      </c>
      <c r="U7748">
        <v>0</v>
      </c>
      <c r="V7748" s="8">
        <v>0</v>
      </c>
      <c r="W7748" s="8">
        <v>0</v>
      </c>
      <c r="X7748" s="8">
        <v>619.63</v>
      </c>
    </row>
    <row r="7749" spans="1:24" x14ac:dyDescent="0.25">
      <c r="A7749" t="s">
        <v>8075</v>
      </c>
      <c r="B7749" s="1">
        <v>45690</v>
      </c>
      <c r="C7749" t="s">
        <v>272</v>
      </c>
      <c r="D7749" t="s">
        <v>273</v>
      </c>
      <c r="E7749" t="s">
        <v>27</v>
      </c>
      <c r="F7749" t="s">
        <v>54</v>
      </c>
      <c r="G7749" t="s">
        <v>38</v>
      </c>
      <c r="H7749" t="s">
        <v>39</v>
      </c>
      <c r="I7749" t="s">
        <v>117</v>
      </c>
      <c r="J7749" t="s">
        <v>118</v>
      </c>
      <c r="K7749" t="s">
        <v>59</v>
      </c>
      <c r="L7749" s="13">
        <v>6</v>
      </c>
      <c r="M7749" s="8">
        <v>4.2</v>
      </c>
      <c r="N7749">
        <v>147</v>
      </c>
      <c r="O7749" s="8">
        <v>882</v>
      </c>
      <c r="P7749" s="14">
        <v>4.1300000000000003E-2</v>
      </c>
      <c r="Q7749" s="8">
        <v>36.43</v>
      </c>
      <c r="R7749" s="8">
        <v>845.57</v>
      </c>
      <c r="S7749" s="8">
        <v>617.4</v>
      </c>
      <c r="T7749" s="8">
        <v>228.17</v>
      </c>
      <c r="U7749">
        <v>0</v>
      </c>
      <c r="V7749" s="8">
        <v>0</v>
      </c>
      <c r="W7749" s="8">
        <v>0</v>
      </c>
      <c r="X7749" s="8">
        <v>228.17</v>
      </c>
    </row>
    <row r="7750" spans="1:24" x14ac:dyDescent="0.25">
      <c r="A7750" t="s">
        <v>8076</v>
      </c>
      <c r="B7750" s="1">
        <v>45943</v>
      </c>
      <c r="C7750" t="s">
        <v>191</v>
      </c>
      <c r="D7750" t="s">
        <v>192</v>
      </c>
      <c r="E7750" t="s">
        <v>150</v>
      </c>
      <c r="F7750" t="s">
        <v>54</v>
      </c>
      <c r="G7750" t="s">
        <v>151</v>
      </c>
      <c r="H7750" t="s">
        <v>152</v>
      </c>
      <c r="I7750" t="s">
        <v>66</v>
      </c>
      <c r="J7750" t="s">
        <v>67</v>
      </c>
      <c r="K7750" t="s">
        <v>33</v>
      </c>
      <c r="L7750" s="13">
        <v>4.5</v>
      </c>
      <c r="M7750" s="8">
        <v>2.1</v>
      </c>
      <c r="N7750">
        <v>142</v>
      </c>
      <c r="O7750" s="8">
        <v>639</v>
      </c>
      <c r="P7750" s="14">
        <v>4.0000000000000002E-4</v>
      </c>
      <c r="Q7750" s="8">
        <v>0.26</v>
      </c>
      <c r="R7750" s="8">
        <v>638.74</v>
      </c>
      <c r="S7750" s="8">
        <v>298.2</v>
      </c>
      <c r="T7750" s="8">
        <v>340.54</v>
      </c>
      <c r="U7750">
        <v>0</v>
      </c>
      <c r="V7750" s="8">
        <v>0</v>
      </c>
      <c r="W7750" s="8">
        <v>0</v>
      </c>
      <c r="X7750" s="8">
        <v>340.54</v>
      </c>
    </row>
    <row r="7751" spans="1:24" x14ac:dyDescent="0.25">
      <c r="A7751" t="s">
        <v>8077</v>
      </c>
      <c r="B7751" s="1">
        <v>45297</v>
      </c>
      <c r="C7751" t="s">
        <v>584</v>
      </c>
      <c r="D7751" t="s">
        <v>585</v>
      </c>
      <c r="E7751" t="s">
        <v>27</v>
      </c>
      <c r="F7751" t="s">
        <v>37</v>
      </c>
      <c r="G7751" t="s">
        <v>38</v>
      </c>
      <c r="H7751" t="s">
        <v>39</v>
      </c>
      <c r="I7751" t="s">
        <v>127</v>
      </c>
      <c r="J7751" t="s">
        <v>128</v>
      </c>
      <c r="K7751" t="s">
        <v>33</v>
      </c>
      <c r="L7751" s="13">
        <v>7.2</v>
      </c>
      <c r="M7751" s="8">
        <v>3.6</v>
      </c>
      <c r="N7751">
        <v>36</v>
      </c>
      <c r="O7751" s="8">
        <v>259.2</v>
      </c>
      <c r="P7751" s="14">
        <v>3.2099999999999997E-2</v>
      </c>
      <c r="Q7751" s="8">
        <v>8.32</v>
      </c>
      <c r="R7751" s="8">
        <v>250.88</v>
      </c>
      <c r="S7751" s="8">
        <v>129.6</v>
      </c>
      <c r="T7751" s="8">
        <v>121.28</v>
      </c>
      <c r="U7751">
        <v>0</v>
      </c>
      <c r="V7751" s="8">
        <v>0</v>
      </c>
      <c r="W7751" s="8">
        <v>0</v>
      </c>
      <c r="X7751" s="8">
        <v>121.28</v>
      </c>
    </row>
    <row r="7752" spans="1:24" x14ac:dyDescent="0.25">
      <c r="A7752" t="s">
        <v>8078</v>
      </c>
      <c r="B7752" s="1">
        <v>46115</v>
      </c>
      <c r="C7752" t="s">
        <v>440</v>
      </c>
      <c r="D7752" t="s">
        <v>441</v>
      </c>
      <c r="E7752" t="s">
        <v>71</v>
      </c>
      <c r="F7752" t="s">
        <v>54</v>
      </c>
      <c r="G7752" t="s">
        <v>165</v>
      </c>
      <c r="H7752" t="s">
        <v>166</v>
      </c>
      <c r="I7752" t="s">
        <v>31</v>
      </c>
      <c r="J7752" t="s">
        <v>32</v>
      </c>
      <c r="K7752" t="s">
        <v>33</v>
      </c>
      <c r="L7752" s="13">
        <v>5.8</v>
      </c>
      <c r="M7752" s="8">
        <v>2.7</v>
      </c>
      <c r="N7752">
        <v>37</v>
      </c>
      <c r="O7752" s="8">
        <v>214.6</v>
      </c>
      <c r="P7752" s="14">
        <v>2.23E-2</v>
      </c>
      <c r="Q7752" s="8">
        <v>4.79</v>
      </c>
      <c r="R7752" s="8">
        <v>209.81</v>
      </c>
      <c r="S7752" s="8">
        <v>99.9</v>
      </c>
      <c r="T7752" s="8">
        <v>109.91</v>
      </c>
      <c r="U7752">
        <v>0</v>
      </c>
      <c r="V7752" s="8">
        <v>0</v>
      </c>
      <c r="W7752" s="8">
        <v>0</v>
      </c>
      <c r="X7752" s="8">
        <v>109.91</v>
      </c>
    </row>
    <row r="7753" spans="1:24" x14ac:dyDescent="0.25">
      <c r="A7753" t="s">
        <v>8079</v>
      </c>
      <c r="B7753" s="1">
        <v>45385</v>
      </c>
      <c r="C7753" t="s">
        <v>198</v>
      </c>
      <c r="D7753" t="s">
        <v>199</v>
      </c>
      <c r="E7753" t="s">
        <v>150</v>
      </c>
      <c r="F7753" t="s">
        <v>54</v>
      </c>
      <c r="G7753" t="s">
        <v>151</v>
      </c>
      <c r="H7753" t="s">
        <v>152</v>
      </c>
      <c r="I7753" t="s">
        <v>74</v>
      </c>
      <c r="J7753" t="s">
        <v>75</v>
      </c>
      <c r="K7753" t="s">
        <v>49</v>
      </c>
      <c r="L7753" s="13">
        <v>11</v>
      </c>
      <c r="M7753" s="8">
        <v>6.8</v>
      </c>
      <c r="N7753">
        <v>40</v>
      </c>
      <c r="O7753" s="8">
        <v>440</v>
      </c>
      <c r="P7753" s="14">
        <v>0.45750000000000002</v>
      </c>
      <c r="Q7753" s="8">
        <v>201.3</v>
      </c>
      <c r="R7753" s="8">
        <v>238.7</v>
      </c>
      <c r="S7753" s="8">
        <v>272</v>
      </c>
      <c r="T7753" s="8">
        <v>-33.299999999999997</v>
      </c>
      <c r="U7753">
        <v>0</v>
      </c>
      <c r="V7753" s="8">
        <v>0</v>
      </c>
      <c r="W7753" s="8">
        <v>0</v>
      </c>
      <c r="X7753" s="8">
        <v>-33.299999999999997</v>
      </c>
    </row>
    <row r="7754" spans="1:24" x14ac:dyDescent="0.25">
      <c r="A7754" t="s">
        <v>8080</v>
      </c>
      <c r="B7754" s="1">
        <v>46135</v>
      </c>
      <c r="C7754" t="s">
        <v>678</v>
      </c>
      <c r="D7754" t="s">
        <v>679</v>
      </c>
      <c r="E7754" t="s">
        <v>63</v>
      </c>
      <c r="F7754" t="s">
        <v>89</v>
      </c>
      <c r="G7754" t="s">
        <v>64</v>
      </c>
      <c r="H7754" t="s">
        <v>65</v>
      </c>
      <c r="I7754" t="s">
        <v>84</v>
      </c>
      <c r="J7754" t="s">
        <v>85</v>
      </c>
      <c r="K7754" t="s">
        <v>42</v>
      </c>
      <c r="L7754" s="13">
        <v>9.9</v>
      </c>
      <c r="M7754" s="8">
        <v>3.1</v>
      </c>
      <c r="N7754">
        <v>61</v>
      </c>
      <c r="O7754" s="8">
        <v>603.9</v>
      </c>
      <c r="P7754" s="14">
        <v>6.6500000000000004E-2</v>
      </c>
      <c r="Q7754" s="8">
        <v>40.159999999999997</v>
      </c>
      <c r="R7754" s="8">
        <v>563.74</v>
      </c>
      <c r="S7754" s="8">
        <v>189.1</v>
      </c>
      <c r="T7754" s="8">
        <v>374.64</v>
      </c>
      <c r="U7754">
        <v>0</v>
      </c>
      <c r="V7754" s="8">
        <v>0</v>
      </c>
      <c r="W7754" s="8">
        <v>0</v>
      </c>
      <c r="X7754" s="8">
        <v>374.64</v>
      </c>
    </row>
    <row r="7755" spans="1:24" x14ac:dyDescent="0.25">
      <c r="A7755" t="s">
        <v>8081</v>
      </c>
      <c r="B7755" s="1">
        <v>45440</v>
      </c>
      <c r="C7755" t="s">
        <v>266</v>
      </c>
      <c r="D7755" t="s">
        <v>267</v>
      </c>
      <c r="E7755" t="s">
        <v>53</v>
      </c>
      <c r="F7755" t="s">
        <v>54</v>
      </c>
      <c r="G7755" t="s">
        <v>55</v>
      </c>
      <c r="H7755" t="s">
        <v>56</v>
      </c>
      <c r="I7755" t="s">
        <v>74</v>
      </c>
      <c r="J7755" t="s">
        <v>75</v>
      </c>
      <c r="K7755" t="s">
        <v>49</v>
      </c>
      <c r="L7755" s="13">
        <v>11</v>
      </c>
      <c r="M7755" s="8">
        <v>6.8</v>
      </c>
      <c r="N7755">
        <v>171</v>
      </c>
      <c r="O7755" s="8">
        <v>1881</v>
      </c>
      <c r="P7755" s="14">
        <v>2.0000000000000001E-4</v>
      </c>
      <c r="Q7755" s="8">
        <v>0.38</v>
      </c>
      <c r="R7755" s="8">
        <v>1880.62</v>
      </c>
      <c r="S7755" s="8">
        <v>1162.8</v>
      </c>
      <c r="T7755" s="8">
        <v>717.82</v>
      </c>
      <c r="U7755">
        <v>0</v>
      </c>
      <c r="V7755" s="8">
        <v>0</v>
      </c>
      <c r="W7755" s="8">
        <v>0</v>
      </c>
      <c r="X7755" s="8">
        <v>717.82</v>
      </c>
    </row>
    <row r="7756" spans="1:24" x14ac:dyDescent="0.25">
      <c r="A7756" t="s">
        <v>8082</v>
      </c>
      <c r="B7756" s="1">
        <v>45774</v>
      </c>
      <c r="C7756" t="s">
        <v>350</v>
      </c>
      <c r="D7756" t="s">
        <v>351</v>
      </c>
      <c r="E7756" t="s">
        <v>63</v>
      </c>
      <c r="F7756" t="s">
        <v>89</v>
      </c>
      <c r="G7756" t="s">
        <v>64</v>
      </c>
      <c r="H7756" t="s">
        <v>65</v>
      </c>
      <c r="I7756" t="s">
        <v>127</v>
      </c>
      <c r="J7756" t="s">
        <v>128</v>
      </c>
      <c r="K7756" t="s">
        <v>33</v>
      </c>
      <c r="L7756" s="13">
        <v>7.2</v>
      </c>
      <c r="M7756" s="8">
        <v>3.6</v>
      </c>
      <c r="N7756">
        <v>56</v>
      </c>
      <c r="O7756" s="8">
        <v>403.2</v>
      </c>
      <c r="P7756" s="14">
        <v>0.16039999999999999</v>
      </c>
      <c r="Q7756" s="8">
        <v>64.67</v>
      </c>
      <c r="R7756" s="8">
        <v>338.53</v>
      </c>
      <c r="S7756" s="8">
        <v>201.6</v>
      </c>
      <c r="T7756" s="8">
        <v>136.93</v>
      </c>
      <c r="U7756">
        <v>0</v>
      </c>
      <c r="V7756" s="8">
        <v>0</v>
      </c>
      <c r="W7756" s="8">
        <v>0</v>
      </c>
      <c r="X7756" s="8">
        <v>136.93</v>
      </c>
    </row>
    <row r="7757" spans="1:24" x14ac:dyDescent="0.25">
      <c r="A7757" t="s">
        <v>8083</v>
      </c>
      <c r="B7757" s="1">
        <v>46240</v>
      </c>
      <c r="C7757" t="s">
        <v>609</v>
      </c>
      <c r="D7757" t="s">
        <v>610</v>
      </c>
      <c r="E7757" t="s">
        <v>63</v>
      </c>
      <c r="F7757" t="s">
        <v>37</v>
      </c>
      <c r="G7757" t="s">
        <v>79</v>
      </c>
      <c r="H7757" t="s">
        <v>80</v>
      </c>
      <c r="I7757" t="s">
        <v>117</v>
      </c>
      <c r="J7757" t="s">
        <v>118</v>
      </c>
      <c r="K7757" t="s">
        <v>59</v>
      </c>
      <c r="L7757" s="13">
        <v>6</v>
      </c>
      <c r="M7757" s="8">
        <v>4.2</v>
      </c>
      <c r="N7757">
        <v>9</v>
      </c>
      <c r="O7757" s="8">
        <v>54</v>
      </c>
      <c r="P7757" s="14">
        <v>3.1399999999999997E-2</v>
      </c>
      <c r="Q7757" s="8">
        <v>1.7</v>
      </c>
      <c r="R7757" s="8">
        <v>52.3</v>
      </c>
      <c r="S7757" s="8">
        <v>37.799999999999997</v>
      </c>
      <c r="T7757" s="8">
        <v>14.5</v>
      </c>
      <c r="U7757">
        <v>0</v>
      </c>
      <c r="V7757" s="8">
        <v>0</v>
      </c>
      <c r="W7757" s="8">
        <v>0</v>
      </c>
      <c r="X7757" s="8">
        <v>14.5</v>
      </c>
    </row>
    <row r="7758" spans="1:24" x14ac:dyDescent="0.25">
      <c r="A7758" t="s">
        <v>8084</v>
      </c>
      <c r="B7758" s="1">
        <v>45906</v>
      </c>
      <c r="C7758" t="s">
        <v>325</v>
      </c>
      <c r="D7758" t="s">
        <v>326</v>
      </c>
      <c r="E7758" t="s">
        <v>27</v>
      </c>
      <c r="F7758" t="s">
        <v>37</v>
      </c>
      <c r="G7758" t="s">
        <v>38</v>
      </c>
      <c r="H7758" t="s">
        <v>39</v>
      </c>
      <c r="I7758" t="s">
        <v>66</v>
      </c>
      <c r="J7758" t="s">
        <v>67</v>
      </c>
      <c r="K7758" t="s">
        <v>33</v>
      </c>
      <c r="L7758" s="13">
        <v>4.5</v>
      </c>
      <c r="M7758" s="8">
        <v>2.1</v>
      </c>
      <c r="N7758">
        <v>34</v>
      </c>
      <c r="O7758" s="8">
        <v>153</v>
      </c>
      <c r="P7758" s="14">
        <v>3.7000000000000002E-3</v>
      </c>
      <c r="Q7758" s="8">
        <v>0.56999999999999995</v>
      </c>
      <c r="R7758" s="8">
        <v>152.43</v>
      </c>
      <c r="S7758" s="8">
        <v>71.400000000000006</v>
      </c>
      <c r="T7758" s="8">
        <v>81.03</v>
      </c>
      <c r="U7758">
        <v>0</v>
      </c>
      <c r="V7758" s="8">
        <v>0</v>
      </c>
      <c r="W7758" s="8">
        <v>0</v>
      </c>
      <c r="X7758" s="8">
        <v>81.03</v>
      </c>
    </row>
    <row r="7759" spans="1:24" x14ac:dyDescent="0.25">
      <c r="A7759" t="s">
        <v>8085</v>
      </c>
      <c r="B7759" s="1">
        <v>45737</v>
      </c>
      <c r="C7759" t="s">
        <v>345</v>
      </c>
      <c r="D7759" t="s">
        <v>346</v>
      </c>
      <c r="E7759" t="s">
        <v>71</v>
      </c>
      <c r="F7759" t="s">
        <v>28</v>
      </c>
      <c r="G7759" t="s">
        <v>165</v>
      </c>
      <c r="H7759" t="s">
        <v>166</v>
      </c>
      <c r="I7759" t="s">
        <v>185</v>
      </c>
      <c r="J7759" t="s">
        <v>186</v>
      </c>
      <c r="K7759" t="s">
        <v>59</v>
      </c>
      <c r="L7759" s="13">
        <v>4.9000000000000004</v>
      </c>
      <c r="M7759" s="8">
        <v>3.1</v>
      </c>
      <c r="N7759">
        <v>333</v>
      </c>
      <c r="O7759" s="8">
        <v>1631.7</v>
      </c>
      <c r="P7759" s="14">
        <v>9.8500000000000004E-2</v>
      </c>
      <c r="Q7759" s="8">
        <v>160.72</v>
      </c>
      <c r="R7759" s="8">
        <v>1470.98</v>
      </c>
      <c r="S7759" s="8">
        <v>1032.3</v>
      </c>
      <c r="T7759" s="8">
        <v>438.68</v>
      </c>
      <c r="U7759">
        <v>0</v>
      </c>
      <c r="V7759" s="8">
        <v>0</v>
      </c>
      <c r="W7759" s="8">
        <v>0</v>
      </c>
      <c r="X7759" s="8">
        <v>438.68</v>
      </c>
    </row>
    <row r="7760" spans="1:24" x14ac:dyDescent="0.25">
      <c r="A7760" t="s">
        <v>8086</v>
      </c>
      <c r="B7760" s="1">
        <v>45382</v>
      </c>
      <c r="C7760" t="s">
        <v>337</v>
      </c>
      <c r="D7760" t="s">
        <v>338</v>
      </c>
      <c r="E7760" t="s">
        <v>27</v>
      </c>
      <c r="F7760" t="s">
        <v>54</v>
      </c>
      <c r="G7760" t="s">
        <v>38</v>
      </c>
      <c r="H7760" t="s">
        <v>39</v>
      </c>
      <c r="I7760" t="s">
        <v>47</v>
      </c>
      <c r="J7760" t="s">
        <v>48</v>
      </c>
      <c r="K7760" t="s">
        <v>49</v>
      </c>
      <c r="L7760" s="13">
        <v>5</v>
      </c>
      <c r="M7760" s="8">
        <v>3.2</v>
      </c>
      <c r="N7760">
        <v>89</v>
      </c>
      <c r="O7760" s="8">
        <v>445</v>
      </c>
      <c r="P7760" s="14">
        <v>3.8899999999999997E-2</v>
      </c>
      <c r="Q7760" s="8">
        <v>17.309999999999999</v>
      </c>
      <c r="R7760" s="8">
        <v>427.69</v>
      </c>
      <c r="S7760" s="8">
        <v>284.8</v>
      </c>
      <c r="T7760" s="8">
        <v>142.88999999999999</v>
      </c>
      <c r="U7760">
        <v>0</v>
      </c>
      <c r="V7760" s="8">
        <v>0</v>
      </c>
      <c r="W7760" s="8">
        <v>0</v>
      </c>
      <c r="X7760" s="8">
        <v>142.88999999999999</v>
      </c>
    </row>
    <row r="7761" spans="1:24" x14ac:dyDescent="0.25">
      <c r="A7761" t="s">
        <v>8087</v>
      </c>
      <c r="B7761" s="1">
        <v>45357</v>
      </c>
      <c r="C7761" t="s">
        <v>357</v>
      </c>
      <c r="D7761" t="s">
        <v>358</v>
      </c>
      <c r="E7761" t="s">
        <v>27</v>
      </c>
      <c r="F7761" t="s">
        <v>46</v>
      </c>
      <c r="G7761" t="s">
        <v>29</v>
      </c>
      <c r="H7761" t="s">
        <v>30</v>
      </c>
      <c r="I7761" t="s">
        <v>74</v>
      </c>
      <c r="J7761" t="s">
        <v>75</v>
      </c>
      <c r="K7761" t="s">
        <v>49</v>
      </c>
      <c r="L7761" s="13">
        <v>11</v>
      </c>
      <c r="M7761" s="8">
        <v>6.8</v>
      </c>
      <c r="N7761">
        <v>10</v>
      </c>
      <c r="O7761" s="8">
        <v>110</v>
      </c>
      <c r="P7761" s="14">
        <v>0.1244</v>
      </c>
      <c r="Q7761" s="8">
        <v>13.68</v>
      </c>
      <c r="R7761" s="8">
        <v>96.32</v>
      </c>
      <c r="S7761" s="8">
        <v>68</v>
      </c>
      <c r="T7761" s="8">
        <v>28.32</v>
      </c>
      <c r="U7761">
        <v>0</v>
      </c>
      <c r="V7761" s="8">
        <v>0</v>
      </c>
      <c r="W7761" s="8">
        <v>0</v>
      </c>
      <c r="X7761" s="8">
        <v>28.32</v>
      </c>
    </row>
    <row r="7762" spans="1:24" x14ac:dyDescent="0.25">
      <c r="A7762" t="s">
        <v>8088</v>
      </c>
      <c r="B7762" s="1">
        <v>45561</v>
      </c>
      <c r="C7762" t="s">
        <v>288</v>
      </c>
      <c r="D7762" t="s">
        <v>289</v>
      </c>
      <c r="E7762" t="s">
        <v>27</v>
      </c>
      <c r="F7762" t="s">
        <v>46</v>
      </c>
      <c r="G7762" t="s">
        <v>38</v>
      </c>
      <c r="H7762" t="s">
        <v>39</v>
      </c>
      <c r="I7762" t="s">
        <v>47</v>
      </c>
      <c r="J7762" t="s">
        <v>48</v>
      </c>
      <c r="K7762" t="s">
        <v>49</v>
      </c>
      <c r="L7762" s="13">
        <v>5</v>
      </c>
      <c r="M7762" s="8">
        <v>3.2</v>
      </c>
      <c r="N7762">
        <v>19</v>
      </c>
      <c r="O7762" s="8">
        <v>95</v>
      </c>
      <c r="P7762" s="14">
        <v>0.18160000000000001</v>
      </c>
      <c r="Q7762" s="8">
        <v>17.25</v>
      </c>
      <c r="R7762" s="8">
        <v>77.75</v>
      </c>
      <c r="S7762" s="8">
        <v>60.8</v>
      </c>
      <c r="T7762" s="8">
        <v>16.95</v>
      </c>
      <c r="U7762">
        <v>0</v>
      </c>
      <c r="V7762" s="8">
        <v>0</v>
      </c>
      <c r="W7762" s="8">
        <v>0</v>
      </c>
      <c r="X7762" s="8">
        <v>16.95</v>
      </c>
    </row>
    <row r="7763" spans="1:24" x14ac:dyDescent="0.25">
      <c r="A7763" t="s">
        <v>8089</v>
      </c>
      <c r="B7763" s="1">
        <v>45519</v>
      </c>
      <c r="C7763" t="s">
        <v>667</v>
      </c>
      <c r="D7763" t="s">
        <v>668</v>
      </c>
      <c r="E7763" t="s">
        <v>63</v>
      </c>
      <c r="F7763" t="s">
        <v>54</v>
      </c>
      <c r="G7763" t="s">
        <v>79</v>
      </c>
      <c r="H7763" t="s">
        <v>80</v>
      </c>
      <c r="I7763" t="s">
        <v>31</v>
      </c>
      <c r="J7763" t="s">
        <v>32</v>
      </c>
      <c r="K7763" t="s">
        <v>33</v>
      </c>
      <c r="L7763" s="13">
        <v>5.8</v>
      </c>
      <c r="M7763" s="8">
        <v>2.7</v>
      </c>
      <c r="N7763">
        <v>83</v>
      </c>
      <c r="O7763" s="8">
        <v>481.4</v>
      </c>
      <c r="P7763" s="14">
        <v>1.24E-2</v>
      </c>
      <c r="Q7763" s="8">
        <v>5.97</v>
      </c>
      <c r="R7763" s="8">
        <v>475.43</v>
      </c>
      <c r="S7763" s="8">
        <v>224.1</v>
      </c>
      <c r="T7763" s="8">
        <v>251.33</v>
      </c>
      <c r="U7763">
        <v>46</v>
      </c>
      <c r="V7763" s="8">
        <v>263.49</v>
      </c>
      <c r="W7763" s="8">
        <v>147.19999999999999</v>
      </c>
      <c r="X7763" s="8">
        <v>104.13</v>
      </c>
    </row>
    <row r="7764" spans="1:24" x14ac:dyDescent="0.25">
      <c r="A7764" t="s">
        <v>8090</v>
      </c>
      <c r="B7764" s="1">
        <v>45671</v>
      </c>
      <c r="C7764" t="s">
        <v>371</v>
      </c>
      <c r="D7764" t="s">
        <v>372</v>
      </c>
      <c r="E7764" t="s">
        <v>63</v>
      </c>
      <c r="F7764" t="s">
        <v>54</v>
      </c>
      <c r="G7764" t="s">
        <v>64</v>
      </c>
      <c r="H7764" t="s">
        <v>65</v>
      </c>
      <c r="I7764" t="s">
        <v>99</v>
      </c>
      <c r="J7764" t="s">
        <v>100</v>
      </c>
      <c r="K7764" t="s">
        <v>49</v>
      </c>
      <c r="L7764" s="13">
        <v>3.8</v>
      </c>
      <c r="M7764" s="8">
        <v>2.6</v>
      </c>
      <c r="N7764">
        <v>137</v>
      </c>
      <c r="O7764" s="8">
        <v>520.6</v>
      </c>
      <c r="P7764" s="14">
        <v>1.01E-2</v>
      </c>
      <c r="Q7764" s="8">
        <v>5.26</v>
      </c>
      <c r="R7764" s="8">
        <v>515.34</v>
      </c>
      <c r="S7764" s="8">
        <v>356.2</v>
      </c>
      <c r="T7764" s="8">
        <v>159.13999999999999</v>
      </c>
      <c r="U7764">
        <v>0</v>
      </c>
      <c r="V7764" s="8">
        <v>0</v>
      </c>
      <c r="W7764" s="8">
        <v>0</v>
      </c>
      <c r="X7764" s="8">
        <v>159.13999999999999</v>
      </c>
    </row>
    <row r="7765" spans="1:24" x14ac:dyDescent="0.25">
      <c r="A7765" t="s">
        <v>8091</v>
      </c>
      <c r="B7765" s="1">
        <v>45373</v>
      </c>
      <c r="C7765" t="s">
        <v>208</v>
      </c>
      <c r="D7765" t="s">
        <v>209</v>
      </c>
      <c r="E7765" t="s">
        <v>27</v>
      </c>
      <c r="F7765" t="s">
        <v>54</v>
      </c>
      <c r="G7765" t="s">
        <v>38</v>
      </c>
      <c r="H7765" t="s">
        <v>39</v>
      </c>
      <c r="I7765" t="s">
        <v>112</v>
      </c>
      <c r="J7765" t="s">
        <v>113</v>
      </c>
      <c r="K7765" t="s">
        <v>42</v>
      </c>
      <c r="L7765" s="13">
        <v>8.5</v>
      </c>
      <c r="M7765" s="8">
        <v>2.8</v>
      </c>
      <c r="N7765">
        <v>61</v>
      </c>
      <c r="O7765" s="8">
        <v>518.5</v>
      </c>
      <c r="P7765" s="14">
        <v>3.8199999999999998E-2</v>
      </c>
      <c r="Q7765" s="8">
        <v>19.809999999999999</v>
      </c>
      <c r="R7765" s="8">
        <v>498.69</v>
      </c>
      <c r="S7765" s="8">
        <v>170.8</v>
      </c>
      <c r="T7765" s="8">
        <v>327.89</v>
      </c>
      <c r="U7765">
        <v>0</v>
      </c>
      <c r="V7765" s="8">
        <v>0</v>
      </c>
      <c r="W7765" s="8">
        <v>0</v>
      </c>
      <c r="X7765" s="8">
        <v>327.89</v>
      </c>
    </row>
    <row r="7766" spans="1:24" x14ac:dyDescent="0.25">
      <c r="A7766" t="s">
        <v>8092</v>
      </c>
      <c r="B7766" s="1">
        <v>45915</v>
      </c>
      <c r="C7766" t="s">
        <v>91</v>
      </c>
      <c r="D7766" t="s">
        <v>92</v>
      </c>
      <c r="E7766" t="s">
        <v>27</v>
      </c>
      <c r="F7766" t="s">
        <v>37</v>
      </c>
      <c r="G7766" t="s">
        <v>38</v>
      </c>
      <c r="H7766" t="s">
        <v>39</v>
      </c>
      <c r="I7766" t="s">
        <v>47</v>
      </c>
      <c r="J7766" t="s">
        <v>48</v>
      </c>
      <c r="K7766" t="s">
        <v>49</v>
      </c>
      <c r="L7766" s="13">
        <v>5</v>
      </c>
      <c r="M7766" s="8">
        <v>3.2</v>
      </c>
      <c r="N7766">
        <v>4</v>
      </c>
      <c r="O7766" s="8">
        <v>20</v>
      </c>
      <c r="P7766" s="14">
        <v>1.55E-2</v>
      </c>
      <c r="Q7766" s="8">
        <v>0.31</v>
      </c>
      <c r="R7766" s="8">
        <v>19.690000000000001</v>
      </c>
      <c r="S7766" s="8">
        <v>12.8</v>
      </c>
      <c r="T7766" s="8">
        <v>6.89</v>
      </c>
      <c r="U7766">
        <v>0</v>
      </c>
      <c r="V7766" s="8">
        <v>0</v>
      </c>
      <c r="W7766" s="8">
        <v>0</v>
      </c>
      <c r="X7766" s="8">
        <v>6.89</v>
      </c>
    </row>
    <row r="7767" spans="1:24" x14ac:dyDescent="0.25">
      <c r="A7767" t="s">
        <v>8093</v>
      </c>
      <c r="B7767" s="1">
        <v>45330</v>
      </c>
      <c r="C7767" t="s">
        <v>69</v>
      </c>
      <c r="D7767" t="s">
        <v>70</v>
      </c>
      <c r="E7767" t="s">
        <v>71</v>
      </c>
      <c r="F7767" t="s">
        <v>37</v>
      </c>
      <c r="G7767" t="s">
        <v>165</v>
      </c>
      <c r="H7767" t="s">
        <v>166</v>
      </c>
      <c r="I7767" t="s">
        <v>156</v>
      </c>
      <c r="J7767" t="s">
        <v>157</v>
      </c>
      <c r="K7767" t="s">
        <v>42</v>
      </c>
      <c r="L7767" s="13">
        <v>6.2</v>
      </c>
      <c r="M7767" s="8">
        <v>1.9</v>
      </c>
      <c r="N7767">
        <v>40</v>
      </c>
      <c r="O7767" s="8">
        <v>248</v>
      </c>
      <c r="P7767" s="14">
        <v>2.8299999999999999E-2</v>
      </c>
      <c r="Q7767" s="8">
        <v>7.02</v>
      </c>
      <c r="R7767" s="8">
        <v>240.98</v>
      </c>
      <c r="S7767" s="8">
        <v>76</v>
      </c>
      <c r="T7767" s="8">
        <v>164.98</v>
      </c>
      <c r="U7767">
        <v>0</v>
      </c>
      <c r="V7767" s="8">
        <v>0</v>
      </c>
      <c r="W7767" s="8">
        <v>0</v>
      </c>
      <c r="X7767" s="8">
        <v>164.98</v>
      </c>
    </row>
    <row r="7768" spans="1:24" x14ac:dyDescent="0.25">
      <c r="A7768" t="s">
        <v>8094</v>
      </c>
      <c r="B7768" s="1">
        <v>46033</v>
      </c>
      <c r="C7768" t="s">
        <v>266</v>
      </c>
      <c r="D7768" t="s">
        <v>267</v>
      </c>
      <c r="E7768" t="s">
        <v>53</v>
      </c>
      <c r="F7768" t="s">
        <v>54</v>
      </c>
      <c r="G7768" t="s">
        <v>55</v>
      </c>
      <c r="H7768" t="s">
        <v>56</v>
      </c>
      <c r="I7768" t="s">
        <v>66</v>
      </c>
      <c r="J7768" t="s">
        <v>67</v>
      </c>
      <c r="K7768" t="s">
        <v>33</v>
      </c>
      <c r="L7768" s="13">
        <v>4.5</v>
      </c>
      <c r="M7768" s="8">
        <v>2.1</v>
      </c>
      <c r="N7768">
        <v>84</v>
      </c>
      <c r="O7768" s="8">
        <v>378</v>
      </c>
      <c r="P7768" s="14">
        <v>1.6999999999999999E-3</v>
      </c>
      <c r="Q7768" s="8">
        <v>0.64</v>
      </c>
      <c r="R7768" s="8">
        <v>377.36</v>
      </c>
      <c r="S7768" s="8">
        <v>176.4</v>
      </c>
      <c r="T7768" s="8">
        <v>200.96</v>
      </c>
      <c r="U7768">
        <v>0</v>
      </c>
      <c r="V7768" s="8">
        <v>0</v>
      </c>
      <c r="W7768" s="8">
        <v>0</v>
      </c>
      <c r="X7768" s="8">
        <v>200.96</v>
      </c>
    </row>
    <row r="7769" spans="1:24" x14ac:dyDescent="0.25">
      <c r="A7769" t="s">
        <v>8095</v>
      </c>
      <c r="B7769" s="1">
        <v>45685</v>
      </c>
      <c r="C7769" t="s">
        <v>400</v>
      </c>
      <c r="D7769" t="s">
        <v>401</v>
      </c>
      <c r="E7769" t="s">
        <v>27</v>
      </c>
      <c r="F7769" t="s">
        <v>28</v>
      </c>
      <c r="G7769" t="s">
        <v>29</v>
      </c>
      <c r="H7769" t="s">
        <v>30</v>
      </c>
      <c r="I7769" t="s">
        <v>117</v>
      </c>
      <c r="J7769" t="s">
        <v>118</v>
      </c>
      <c r="K7769" t="s">
        <v>59</v>
      </c>
      <c r="L7769" s="13">
        <v>6</v>
      </c>
      <c r="M7769" s="8">
        <v>4.2</v>
      </c>
      <c r="N7769">
        <v>198</v>
      </c>
      <c r="O7769" s="8">
        <v>1188</v>
      </c>
      <c r="P7769" s="14">
        <v>5.21E-2</v>
      </c>
      <c r="Q7769" s="8">
        <v>61.89</v>
      </c>
      <c r="R7769" s="8">
        <v>1126.1099999999999</v>
      </c>
      <c r="S7769" s="8">
        <v>831.6</v>
      </c>
      <c r="T7769" s="8">
        <v>294.51</v>
      </c>
      <c r="U7769">
        <v>0</v>
      </c>
      <c r="V7769" s="8">
        <v>0</v>
      </c>
      <c r="W7769" s="8">
        <v>0</v>
      </c>
      <c r="X7769" s="8">
        <v>294.51</v>
      </c>
    </row>
    <row r="7770" spans="1:24" x14ac:dyDescent="0.25">
      <c r="A7770" t="s">
        <v>8096</v>
      </c>
      <c r="B7770" s="1">
        <v>46245</v>
      </c>
      <c r="C7770" t="s">
        <v>475</v>
      </c>
      <c r="D7770" t="s">
        <v>476</v>
      </c>
      <c r="E7770" t="s">
        <v>63</v>
      </c>
      <c r="F7770" t="s">
        <v>37</v>
      </c>
      <c r="G7770" t="s">
        <v>79</v>
      </c>
      <c r="H7770" t="s">
        <v>80</v>
      </c>
      <c r="I7770" t="s">
        <v>185</v>
      </c>
      <c r="J7770" t="s">
        <v>186</v>
      </c>
      <c r="K7770" t="s">
        <v>59</v>
      </c>
      <c r="L7770" s="13">
        <v>4.9000000000000004</v>
      </c>
      <c r="M7770" s="8">
        <v>3.1</v>
      </c>
      <c r="N7770">
        <v>28</v>
      </c>
      <c r="O7770" s="8">
        <v>137.19999999999999</v>
      </c>
      <c r="P7770" s="14">
        <v>4.9399999999999999E-2</v>
      </c>
      <c r="Q7770" s="8">
        <v>6.78</v>
      </c>
      <c r="R7770" s="8">
        <v>130.41999999999999</v>
      </c>
      <c r="S7770" s="8">
        <v>86.8</v>
      </c>
      <c r="T7770" s="8">
        <v>43.62</v>
      </c>
      <c r="U7770">
        <v>0</v>
      </c>
      <c r="V7770" s="8">
        <v>0</v>
      </c>
      <c r="W7770" s="8">
        <v>0</v>
      </c>
      <c r="X7770" s="8">
        <v>43.62</v>
      </c>
    </row>
    <row r="7771" spans="1:24" x14ac:dyDescent="0.25">
      <c r="A7771" t="s">
        <v>8097</v>
      </c>
      <c r="B7771" s="1">
        <v>45702</v>
      </c>
      <c r="C7771" t="s">
        <v>279</v>
      </c>
      <c r="D7771" t="s">
        <v>280</v>
      </c>
      <c r="E7771" t="s">
        <v>53</v>
      </c>
      <c r="F7771" t="s">
        <v>54</v>
      </c>
      <c r="G7771" t="s">
        <v>55</v>
      </c>
      <c r="H7771" t="s">
        <v>56</v>
      </c>
      <c r="I7771" t="s">
        <v>104</v>
      </c>
      <c r="J7771" t="s">
        <v>105</v>
      </c>
      <c r="K7771" t="s">
        <v>49</v>
      </c>
      <c r="L7771" s="13">
        <v>4.2</v>
      </c>
      <c r="M7771" s="8">
        <v>2.8</v>
      </c>
      <c r="N7771">
        <v>61</v>
      </c>
      <c r="O7771" s="8">
        <v>256.2</v>
      </c>
      <c r="P7771" s="14">
        <v>1.0699999999999999E-2</v>
      </c>
      <c r="Q7771" s="8">
        <v>2.74</v>
      </c>
      <c r="R7771" s="8">
        <v>253.46</v>
      </c>
      <c r="S7771" s="8">
        <v>170.8</v>
      </c>
      <c r="T7771" s="8">
        <v>82.66</v>
      </c>
      <c r="U7771">
        <v>0</v>
      </c>
      <c r="V7771" s="8">
        <v>0</v>
      </c>
      <c r="W7771" s="8">
        <v>0</v>
      </c>
      <c r="X7771" s="8">
        <v>82.66</v>
      </c>
    </row>
    <row r="7772" spans="1:24" x14ac:dyDescent="0.25">
      <c r="A7772" t="s">
        <v>8098</v>
      </c>
      <c r="B7772" s="1">
        <v>45920</v>
      </c>
      <c r="C7772" t="s">
        <v>671</v>
      </c>
      <c r="D7772" t="s">
        <v>672</v>
      </c>
      <c r="E7772" t="s">
        <v>27</v>
      </c>
      <c r="F7772" t="s">
        <v>89</v>
      </c>
      <c r="G7772" t="s">
        <v>29</v>
      </c>
      <c r="H7772" t="s">
        <v>30</v>
      </c>
      <c r="I7772" t="s">
        <v>40</v>
      </c>
      <c r="J7772" t="s">
        <v>41</v>
      </c>
      <c r="K7772" t="s">
        <v>42</v>
      </c>
      <c r="L7772" s="13">
        <v>14.5</v>
      </c>
      <c r="M7772" s="8">
        <v>4.2</v>
      </c>
      <c r="N7772">
        <v>98</v>
      </c>
      <c r="O7772" s="8">
        <v>1421</v>
      </c>
      <c r="P7772" s="14">
        <v>6.9500000000000006E-2</v>
      </c>
      <c r="Q7772" s="8">
        <v>98.76</v>
      </c>
      <c r="R7772" s="8">
        <v>1322.24</v>
      </c>
      <c r="S7772" s="8">
        <v>411.6</v>
      </c>
      <c r="T7772" s="8">
        <v>910.64</v>
      </c>
      <c r="U7772">
        <v>0</v>
      </c>
      <c r="V7772" s="8">
        <v>0</v>
      </c>
      <c r="W7772" s="8">
        <v>0</v>
      </c>
      <c r="X7772" s="8">
        <v>910.64</v>
      </c>
    </row>
    <row r="7773" spans="1:24" x14ac:dyDescent="0.25">
      <c r="A7773" t="s">
        <v>8099</v>
      </c>
      <c r="B7773" s="1">
        <v>45963</v>
      </c>
      <c r="C7773" t="s">
        <v>285</v>
      </c>
      <c r="D7773" t="s">
        <v>286</v>
      </c>
      <c r="E7773" t="s">
        <v>27</v>
      </c>
      <c r="F7773" t="s">
        <v>89</v>
      </c>
      <c r="G7773" t="s">
        <v>38</v>
      </c>
      <c r="H7773" t="s">
        <v>39</v>
      </c>
      <c r="I7773" t="s">
        <v>31</v>
      </c>
      <c r="J7773" t="s">
        <v>32</v>
      </c>
      <c r="K7773" t="s">
        <v>33</v>
      </c>
      <c r="L7773" s="13">
        <v>5.8</v>
      </c>
      <c r="M7773" s="8">
        <v>2.7</v>
      </c>
      <c r="N7773">
        <v>24</v>
      </c>
      <c r="O7773" s="8">
        <v>139.19999999999999</v>
      </c>
      <c r="P7773" s="14">
        <v>0.1215</v>
      </c>
      <c r="Q7773" s="8">
        <v>16.91</v>
      </c>
      <c r="R7773" s="8">
        <v>122.29</v>
      </c>
      <c r="S7773" s="8">
        <v>64.8</v>
      </c>
      <c r="T7773" s="8">
        <v>57.49</v>
      </c>
      <c r="U7773">
        <v>0</v>
      </c>
      <c r="V7773" s="8">
        <v>0</v>
      </c>
      <c r="W7773" s="8">
        <v>0</v>
      </c>
      <c r="X7773" s="8">
        <v>57.49</v>
      </c>
    </row>
    <row r="7774" spans="1:24" x14ac:dyDescent="0.25">
      <c r="A7774" t="s">
        <v>8100</v>
      </c>
      <c r="B7774" s="1">
        <v>45825</v>
      </c>
      <c r="C7774" t="s">
        <v>371</v>
      </c>
      <c r="D7774" t="s">
        <v>372</v>
      </c>
      <c r="E7774" t="s">
        <v>63</v>
      </c>
      <c r="F7774" t="s">
        <v>54</v>
      </c>
      <c r="G7774" t="s">
        <v>64</v>
      </c>
      <c r="H7774" t="s">
        <v>65</v>
      </c>
      <c r="I7774" t="s">
        <v>74</v>
      </c>
      <c r="J7774" t="s">
        <v>75</v>
      </c>
      <c r="K7774" t="s">
        <v>49</v>
      </c>
      <c r="L7774" s="13">
        <v>11</v>
      </c>
      <c r="M7774" s="8">
        <v>6.8</v>
      </c>
      <c r="N7774">
        <v>80</v>
      </c>
      <c r="O7774" s="8">
        <v>880</v>
      </c>
      <c r="P7774" s="14">
        <v>2.8999999999999998E-3</v>
      </c>
      <c r="Q7774" s="8">
        <v>2.5499999999999998</v>
      </c>
      <c r="R7774" s="8">
        <v>877.45</v>
      </c>
      <c r="S7774" s="8">
        <v>544</v>
      </c>
      <c r="T7774" s="8">
        <v>333.45</v>
      </c>
      <c r="U7774">
        <v>0</v>
      </c>
      <c r="V7774" s="8">
        <v>0</v>
      </c>
      <c r="W7774" s="8">
        <v>0</v>
      </c>
      <c r="X7774" s="8">
        <v>333.45</v>
      </c>
    </row>
    <row r="7775" spans="1:24" x14ac:dyDescent="0.25">
      <c r="A7775" t="s">
        <v>8101</v>
      </c>
      <c r="B7775" s="1">
        <v>45585</v>
      </c>
      <c r="C7775" t="s">
        <v>201</v>
      </c>
      <c r="D7775" t="s">
        <v>202</v>
      </c>
      <c r="E7775" t="s">
        <v>53</v>
      </c>
      <c r="F7775" t="s">
        <v>46</v>
      </c>
      <c r="G7775" t="s">
        <v>55</v>
      </c>
      <c r="H7775" t="s">
        <v>56</v>
      </c>
      <c r="I7775" t="s">
        <v>117</v>
      </c>
      <c r="J7775" t="s">
        <v>118</v>
      </c>
      <c r="K7775" t="s">
        <v>59</v>
      </c>
      <c r="L7775" s="13">
        <v>6</v>
      </c>
      <c r="M7775" s="8">
        <v>4.2</v>
      </c>
      <c r="N7775">
        <v>2</v>
      </c>
      <c r="O7775" s="8">
        <v>12</v>
      </c>
      <c r="P7775" s="14">
        <v>0.17929999999999999</v>
      </c>
      <c r="Q7775" s="8">
        <v>2.15</v>
      </c>
      <c r="R7775" s="8">
        <v>9.85</v>
      </c>
      <c r="S7775" s="8">
        <v>8.4</v>
      </c>
      <c r="T7775" s="8">
        <v>1.45</v>
      </c>
      <c r="U7775">
        <v>0</v>
      </c>
      <c r="V7775" s="8">
        <v>0</v>
      </c>
      <c r="W7775" s="8">
        <v>0</v>
      </c>
      <c r="X7775" s="8">
        <v>1.45</v>
      </c>
    </row>
    <row r="7776" spans="1:24" x14ac:dyDescent="0.25">
      <c r="A7776" t="s">
        <v>8102</v>
      </c>
      <c r="B7776" s="1">
        <v>46020</v>
      </c>
      <c r="C7776" t="s">
        <v>171</v>
      </c>
      <c r="D7776" t="s">
        <v>172</v>
      </c>
      <c r="E7776" t="s">
        <v>27</v>
      </c>
      <c r="F7776" t="s">
        <v>46</v>
      </c>
      <c r="G7776" t="s">
        <v>29</v>
      </c>
      <c r="H7776" t="s">
        <v>30</v>
      </c>
      <c r="I7776" t="s">
        <v>66</v>
      </c>
      <c r="J7776" t="s">
        <v>67</v>
      </c>
      <c r="K7776" t="s">
        <v>33</v>
      </c>
      <c r="L7776" s="13">
        <v>4.5</v>
      </c>
      <c r="M7776" s="8">
        <v>2.1</v>
      </c>
      <c r="N7776">
        <v>12</v>
      </c>
      <c r="O7776" s="8">
        <v>54</v>
      </c>
      <c r="P7776" s="14">
        <v>0.35160000000000002</v>
      </c>
      <c r="Q7776" s="8">
        <v>18.989999999999998</v>
      </c>
      <c r="R7776" s="8">
        <v>35.01</v>
      </c>
      <c r="S7776" s="8">
        <v>25.2</v>
      </c>
      <c r="T7776" s="8">
        <v>9.81</v>
      </c>
      <c r="U7776">
        <v>0</v>
      </c>
      <c r="V7776" s="8">
        <v>0</v>
      </c>
      <c r="W7776" s="8">
        <v>0</v>
      </c>
      <c r="X7776" s="8">
        <v>9.81</v>
      </c>
    </row>
    <row r="7777" spans="1:24" x14ac:dyDescent="0.25">
      <c r="A7777" t="s">
        <v>8103</v>
      </c>
      <c r="B7777" s="1">
        <v>45903</v>
      </c>
      <c r="C7777" t="s">
        <v>25</v>
      </c>
      <c r="D7777" t="s">
        <v>26</v>
      </c>
      <c r="E7777" t="s">
        <v>27</v>
      </c>
      <c r="F7777" t="s">
        <v>28</v>
      </c>
      <c r="G7777" t="s">
        <v>38</v>
      </c>
      <c r="H7777" t="s">
        <v>39</v>
      </c>
      <c r="I7777" t="s">
        <v>112</v>
      </c>
      <c r="J7777" t="s">
        <v>113</v>
      </c>
      <c r="K7777" t="s">
        <v>42</v>
      </c>
      <c r="L7777" s="13">
        <v>8.5</v>
      </c>
      <c r="M7777" s="8">
        <v>2.8</v>
      </c>
      <c r="N7777">
        <v>43</v>
      </c>
      <c r="O7777" s="8">
        <v>365.5</v>
      </c>
      <c r="P7777" s="14">
        <v>4.5900000000000003E-2</v>
      </c>
      <c r="Q7777" s="8">
        <v>16.78</v>
      </c>
      <c r="R7777" s="8">
        <v>348.72</v>
      </c>
      <c r="S7777" s="8">
        <v>120.4</v>
      </c>
      <c r="T7777" s="8">
        <v>228.32</v>
      </c>
      <c r="U7777">
        <v>0</v>
      </c>
      <c r="V7777" s="8">
        <v>0</v>
      </c>
      <c r="W7777" s="8">
        <v>0</v>
      </c>
      <c r="X7777" s="8">
        <v>228.32</v>
      </c>
    </row>
    <row r="7778" spans="1:24" x14ac:dyDescent="0.25">
      <c r="A7778" t="s">
        <v>8104</v>
      </c>
      <c r="B7778" s="1">
        <v>45350</v>
      </c>
      <c r="C7778" t="s">
        <v>345</v>
      </c>
      <c r="D7778" t="s">
        <v>346</v>
      </c>
      <c r="E7778" t="s">
        <v>71</v>
      </c>
      <c r="F7778" t="s">
        <v>28</v>
      </c>
      <c r="G7778" t="s">
        <v>165</v>
      </c>
      <c r="H7778" t="s">
        <v>166</v>
      </c>
      <c r="I7778" t="s">
        <v>127</v>
      </c>
      <c r="J7778" t="s">
        <v>128</v>
      </c>
      <c r="K7778" t="s">
        <v>33</v>
      </c>
      <c r="L7778" s="13">
        <v>7.2</v>
      </c>
      <c r="M7778" s="8">
        <v>3.6</v>
      </c>
      <c r="N7778">
        <v>285</v>
      </c>
      <c r="O7778" s="8">
        <v>2052</v>
      </c>
      <c r="P7778" s="14">
        <v>0.14399999999999999</v>
      </c>
      <c r="Q7778" s="8">
        <v>295.49</v>
      </c>
      <c r="R7778" s="8">
        <v>1756.51</v>
      </c>
      <c r="S7778" s="8">
        <v>1026</v>
      </c>
      <c r="T7778" s="8">
        <v>730.51</v>
      </c>
      <c r="U7778">
        <v>0</v>
      </c>
      <c r="V7778" s="8">
        <v>0</v>
      </c>
      <c r="W7778" s="8">
        <v>0</v>
      </c>
      <c r="X7778" s="8">
        <v>730.51</v>
      </c>
    </row>
    <row r="7779" spans="1:24" x14ac:dyDescent="0.25">
      <c r="A7779" t="s">
        <v>8105</v>
      </c>
      <c r="B7779" s="1">
        <v>46260</v>
      </c>
      <c r="C7779" t="s">
        <v>528</v>
      </c>
      <c r="D7779" t="s">
        <v>529</v>
      </c>
      <c r="E7779" t="s">
        <v>27</v>
      </c>
      <c r="F7779" t="s">
        <v>54</v>
      </c>
      <c r="G7779" t="s">
        <v>29</v>
      </c>
      <c r="H7779" t="s">
        <v>30</v>
      </c>
      <c r="I7779" t="s">
        <v>130</v>
      </c>
      <c r="J7779" t="s">
        <v>131</v>
      </c>
      <c r="K7779" t="s">
        <v>42</v>
      </c>
      <c r="L7779" s="13">
        <v>4.8</v>
      </c>
      <c r="M7779" s="8">
        <v>1.4</v>
      </c>
      <c r="N7779">
        <v>81</v>
      </c>
      <c r="O7779" s="8">
        <v>388.8</v>
      </c>
      <c r="P7779" s="14">
        <v>5.5500000000000001E-2</v>
      </c>
      <c r="Q7779" s="8">
        <v>21.58</v>
      </c>
      <c r="R7779" s="8">
        <v>367.22</v>
      </c>
      <c r="S7779" s="8">
        <v>113.4</v>
      </c>
      <c r="T7779" s="8">
        <v>253.82</v>
      </c>
      <c r="U7779">
        <v>0</v>
      </c>
      <c r="V7779" s="8">
        <v>0</v>
      </c>
      <c r="W7779" s="8">
        <v>0</v>
      </c>
      <c r="X7779" s="8">
        <v>253.82</v>
      </c>
    </row>
    <row r="7780" spans="1:24" x14ac:dyDescent="0.25">
      <c r="A7780" t="s">
        <v>8106</v>
      </c>
      <c r="B7780" s="1">
        <v>46084</v>
      </c>
      <c r="C7780" t="s">
        <v>671</v>
      </c>
      <c r="D7780" t="s">
        <v>672</v>
      </c>
      <c r="E7780" t="s">
        <v>27</v>
      </c>
      <c r="F7780" t="s">
        <v>89</v>
      </c>
      <c r="G7780" t="s">
        <v>38</v>
      </c>
      <c r="H7780" t="s">
        <v>39</v>
      </c>
      <c r="I7780" t="s">
        <v>66</v>
      </c>
      <c r="J7780" t="s">
        <v>67</v>
      </c>
      <c r="K7780" t="s">
        <v>33</v>
      </c>
      <c r="L7780" s="13">
        <v>4.5</v>
      </c>
      <c r="M7780" s="8">
        <v>2.1</v>
      </c>
      <c r="N7780">
        <v>30</v>
      </c>
      <c r="O7780" s="8">
        <v>135</v>
      </c>
      <c r="P7780" s="14">
        <v>9.9599999999999994E-2</v>
      </c>
      <c r="Q7780" s="8">
        <v>13.45</v>
      </c>
      <c r="R7780" s="8">
        <v>121.55</v>
      </c>
      <c r="S7780" s="8">
        <v>63</v>
      </c>
      <c r="T7780" s="8">
        <v>58.55</v>
      </c>
      <c r="U7780">
        <v>0</v>
      </c>
      <c r="V7780" s="8">
        <v>0</v>
      </c>
      <c r="W7780" s="8">
        <v>0</v>
      </c>
      <c r="X7780" s="8">
        <v>58.55</v>
      </c>
    </row>
    <row r="7781" spans="1:24" x14ac:dyDescent="0.25">
      <c r="A7781" t="s">
        <v>8107</v>
      </c>
      <c r="B7781" s="1">
        <v>46131</v>
      </c>
      <c r="C7781" t="s">
        <v>125</v>
      </c>
      <c r="D7781" t="s">
        <v>126</v>
      </c>
      <c r="E7781" t="s">
        <v>27</v>
      </c>
      <c r="F7781" t="s">
        <v>89</v>
      </c>
      <c r="G7781" t="s">
        <v>38</v>
      </c>
      <c r="H7781" t="s">
        <v>39</v>
      </c>
      <c r="I7781" t="s">
        <v>47</v>
      </c>
      <c r="J7781" t="s">
        <v>48</v>
      </c>
      <c r="K7781" t="s">
        <v>49</v>
      </c>
      <c r="L7781" s="13">
        <v>5</v>
      </c>
      <c r="M7781" s="8">
        <v>3.2</v>
      </c>
      <c r="N7781">
        <v>172</v>
      </c>
      <c r="O7781" s="8">
        <v>860</v>
      </c>
      <c r="P7781" s="14">
        <v>0.13830000000000001</v>
      </c>
      <c r="Q7781" s="8">
        <v>118.94</v>
      </c>
      <c r="R7781" s="8">
        <v>741.06</v>
      </c>
      <c r="S7781" s="8">
        <v>550.4</v>
      </c>
      <c r="T7781" s="8">
        <v>190.66</v>
      </c>
      <c r="U7781">
        <v>0</v>
      </c>
      <c r="V7781" s="8">
        <v>0</v>
      </c>
      <c r="W7781" s="8">
        <v>0</v>
      </c>
      <c r="X7781" s="8">
        <v>190.66</v>
      </c>
    </row>
    <row r="7782" spans="1:24" x14ac:dyDescent="0.25">
      <c r="A7782" t="s">
        <v>8108</v>
      </c>
      <c r="B7782" s="1">
        <v>45471</v>
      </c>
      <c r="C7782" t="s">
        <v>455</v>
      </c>
      <c r="D7782" t="s">
        <v>456</v>
      </c>
      <c r="E7782" t="s">
        <v>71</v>
      </c>
      <c r="F7782" t="s">
        <v>89</v>
      </c>
      <c r="G7782" t="s">
        <v>165</v>
      </c>
      <c r="H7782" t="s">
        <v>166</v>
      </c>
      <c r="I7782" t="s">
        <v>104</v>
      </c>
      <c r="J7782" t="s">
        <v>105</v>
      </c>
      <c r="K7782" t="s">
        <v>49</v>
      </c>
      <c r="L7782" s="13">
        <v>4.2</v>
      </c>
      <c r="M7782" s="8">
        <v>2.8</v>
      </c>
      <c r="N7782">
        <v>47</v>
      </c>
      <c r="O7782" s="8">
        <v>197.4</v>
      </c>
      <c r="P7782" s="14">
        <v>9.35E-2</v>
      </c>
      <c r="Q7782" s="8">
        <v>18.46</v>
      </c>
      <c r="R7782" s="8">
        <v>178.94</v>
      </c>
      <c r="S7782" s="8">
        <v>131.6</v>
      </c>
      <c r="T7782" s="8">
        <v>47.34</v>
      </c>
      <c r="U7782">
        <v>0</v>
      </c>
      <c r="V7782" s="8">
        <v>0</v>
      </c>
      <c r="W7782" s="8">
        <v>0</v>
      </c>
      <c r="X7782" s="8">
        <v>47.34</v>
      </c>
    </row>
    <row r="7783" spans="1:24" x14ac:dyDescent="0.25">
      <c r="A7783" t="s">
        <v>8109</v>
      </c>
      <c r="B7783" s="1">
        <v>45947</v>
      </c>
      <c r="C7783" t="s">
        <v>501</v>
      </c>
      <c r="D7783" t="s">
        <v>502</v>
      </c>
      <c r="E7783" t="s">
        <v>27</v>
      </c>
      <c r="F7783" t="s">
        <v>37</v>
      </c>
      <c r="G7783" t="s">
        <v>29</v>
      </c>
      <c r="H7783" t="s">
        <v>30</v>
      </c>
      <c r="I7783" t="s">
        <v>122</v>
      </c>
      <c r="J7783" t="s">
        <v>123</v>
      </c>
      <c r="K7783" t="s">
        <v>59</v>
      </c>
      <c r="L7783" s="13">
        <v>5.5</v>
      </c>
      <c r="M7783" s="8">
        <v>3.8</v>
      </c>
      <c r="N7783">
        <v>40</v>
      </c>
      <c r="O7783" s="8">
        <v>220</v>
      </c>
      <c r="P7783" s="14">
        <v>4.7600000000000003E-2</v>
      </c>
      <c r="Q7783" s="8">
        <v>10.47</v>
      </c>
      <c r="R7783" s="8">
        <v>209.53</v>
      </c>
      <c r="S7783" s="8">
        <v>152</v>
      </c>
      <c r="T7783" s="8">
        <v>57.53</v>
      </c>
      <c r="U7783">
        <v>0</v>
      </c>
      <c r="V7783" s="8">
        <v>0</v>
      </c>
      <c r="W7783" s="8">
        <v>0</v>
      </c>
      <c r="X7783" s="8">
        <v>57.53</v>
      </c>
    </row>
    <row r="7784" spans="1:24" x14ac:dyDescent="0.25">
      <c r="A7784" t="s">
        <v>8110</v>
      </c>
      <c r="B7784" s="1">
        <v>45798</v>
      </c>
      <c r="C7784" t="s">
        <v>266</v>
      </c>
      <c r="D7784" t="s">
        <v>267</v>
      </c>
      <c r="E7784" t="s">
        <v>53</v>
      </c>
      <c r="F7784" t="s">
        <v>54</v>
      </c>
      <c r="G7784" t="s">
        <v>55</v>
      </c>
      <c r="H7784" t="s">
        <v>56</v>
      </c>
      <c r="I7784" t="s">
        <v>112</v>
      </c>
      <c r="J7784" t="s">
        <v>113</v>
      </c>
      <c r="K7784" t="s">
        <v>42</v>
      </c>
      <c r="L7784" s="13">
        <v>8.5</v>
      </c>
      <c r="M7784" s="8">
        <v>2.8</v>
      </c>
      <c r="N7784">
        <v>19</v>
      </c>
      <c r="O7784" s="8">
        <v>161.5</v>
      </c>
      <c r="P7784" s="14">
        <v>4.8999999999999998E-3</v>
      </c>
      <c r="Q7784" s="8">
        <v>0.79</v>
      </c>
      <c r="R7784" s="8">
        <v>160.71</v>
      </c>
      <c r="S7784" s="8">
        <v>53.2</v>
      </c>
      <c r="T7784" s="8">
        <v>107.51</v>
      </c>
      <c r="U7784">
        <v>0</v>
      </c>
      <c r="V7784" s="8">
        <v>0</v>
      </c>
      <c r="W7784" s="8">
        <v>0</v>
      </c>
      <c r="X7784" s="8">
        <v>107.51</v>
      </c>
    </row>
    <row r="7785" spans="1:24" x14ac:dyDescent="0.25">
      <c r="A7785" t="s">
        <v>8111</v>
      </c>
      <c r="B7785" s="1">
        <v>45741</v>
      </c>
      <c r="C7785" t="s">
        <v>69</v>
      </c>
      <c r="D7785" t="s">
        <v>70</v>
      </c>
      <c r="E7785" t="s">
        <v>71</v>
      </c>
      <c r="F7785" t="s">
        <v>37</v>
      </c>
      <c r="G7785" t="s">
        <v>72</v>
      </c>
      <c r="H7785" t="s">
        <v>73</v>
      </c>
      <c r="I7785" t="s">
        <v>185</v>
      </c>
      <c r="J7785" t="s">
        <v>186</v>
      </c>
      <c r="K7785" t="s">
        <v>59</v>
      </c>
      <c r="L7785" s="13">
        <v>4.9000000000000004</v>
      </c>
      <c r="M7785" s="8">
        <v>3.1</v>
      </c>
      <c r="N7785">
        <v>24</v>
      </c>
      <c r="O7785" s="8">
        <v>117.6</v>
      </c>
      <c r="P7785" s="14">
        <v>1.6299999999999999E-2</v>
      </c>
      <c r="Q7785" s="8">
        <v>1.92</v>
      </c>
      <c r="R7785" s="8">
        <v>115.68</v>
      </c>
      <c r="S7785" s="8">
        <v>74.400000000000006</v>
      </c>
      <c r="T7785" s="8">
        <v>41.28</v>
      </c>
      <c r="U7785">
        <v>0</v>
      </c>
      <c r="V7785" s="8">
        <v>0</v>
      </c>
      <c r="W7785" s="8">
        <v>0</v>
      </c>
      <c r="X7785" s="8">
        <v>41.28</v>
      </c>
    </row>
    <row r="7786" spans="1:24" x14ac:dyDescent="0.25">
      <c r="A7786" t="s">
        <v>8112</v>
      </c>
      <c r="B7786" s="1">
        <v>45302</v>
      </c>
      <c r="C7786" t="s">
        <v>357</v>
      </c>
      <c r="D7786" t="s">
        <v>358</v>
      </c>
      <c r="E7786" t="s">
        <v>27</v>
      </c>
      <c r="F7786" t="s">
        <v>46</v>
      </c>
      <c r="G7786" t="s">
        <v>29</v>
      </c>
      <c r="H7786" t="s">
        <v>30</v>
      </c>
      <c r="I7786" t="s">
        <v>144</v>
      </c>
      <c r="J7786" t="s">
        <v>145</v>
      </c>
      <c r="K7786" t="s">
        <v>33</v>
      </c>
      <c r="L7786" s="13">
        <v>12</v>
      </c>
      <c r="M7786" s="8">
        <v>6.5</v>
      </c>
      <c r="N7786">
        <v>3</v>
      </c>
      <c r="O7786" s="8">
        <v>36</v>
      </c>
      <c r="P7786" s="14">
        <v>7.0300000000000001E-2</v>
      </c>
      <c r="Q7786" s="8">
        <v>2.5299999999999998</v>
      </c>
      <c r="R7786" s="8">
        <v>33.47</v>
      </c>
      <c r="S7786" s="8">
        <v>19.5</v>
      </c>
      <c r="T7786" s="8">
        <v>13.97</v>
      </c>
      <c r="U7786">
        <v>1</v>
      </c>
      <c r="V7786" s="8">
        <v>11.16</v>
      </c>
      <c r="W7786" s="8">
        <v>7</v>
      </c>
      <c r="X7786" s="8">
        <v>6.97</v>
      </c>
    </row>
    <row r="7787" spans="1:24" x14ac:dyDescent="0.25">
      <c r="A7787" t="s">
        <v>8113</v>
      </c>
      <c r="B7787" s="1">
        <v>45498</v>
      </c>
      <c r="C7787" t="s">
        <v>107</v>
      </c>
      <c r="D7787" t="s">
        <v>108</v>
      </c>
      <c r="E7787" t="s">
        <v>53</v>
      </c>
      <c r="F7787" t="s">
        <v>46</v>
      </c>
      <c r="G7787" t="s">
        <v>55</v>
      </c>
      <c r="H7787" t="s">
        <v>56</v>
      </c>
      <c r="I7787" t="s">
        <v>122</v>
      </c>
      <c r="J7787" t="s">
        <v>123</v>
      </c>
      <c r="K7787" t="s">
        <v>59</v>
      </c>
      <c r="L7787" s="13">
        <v>5.5</v>
      </c>
      <c r="M7787" s="8">
        <v>3.8</v>
      </c>
      <c r="N7787">
        <v>9</v>
      </c>
      <c r="O7787" s="8">
        <v>49.5</v>
      </c>
      <c r="P7787" s="14">
        <v>9.1200000000000003E-2</v>
      </c>
      <c r="Q7787" s="8">
        <v>4.51</v>
      </c>
      <c r="R7787" s="8">
        <v>44.99</v>
      </c>
      <c r="S7787" s="8">
        <v>34.200000000000003</v>
      </c>
      <c r="T7787" s="8">
        <v>10.79</v>
      </c>
      <c r="U7787">
        <v>0</v>
      </c>
      <c r="V7787" s="8">
        <v>0</v>
      </c>
      <c r="W7787" s="8">
        <v>0</v>
      </c>
      <c r="X7787" s="8">
        <v>10.79</v>
      </c>
    </row>
    <row r="7788" spans="1:24" x14ac:dyDescent="0.25">
      <c r="A7788" t="s">
        <v>8114</v>
      </c>
      <c r="B7788" s="1">
        <v>46162</v>
      </c>
      <c r="C7788" t="s">
        <v>567</v>
      </c>
      <c r="D7788" t="s">
        <v>568</v>
      </c>
      <c r="E7788" t="s">
        <v>27</v>
      </c>
      <c r="F7788" t="s">
        <v>37</v>
      </c>
      <c r="G7788" t="s">
        <v>38</v>
      </c>
      <c r="H7788" t="s">
        <v>39</v>
      </c>
      <c r="I7788" t="s">
        <v>74</v>
      </c>
      <c r="J7788" t="s">
        <v>75</v>
      </c>
      <c r="K7788" t="s">
        <v>49</v>
      </c>
      <c r="L7788" s="13">
        <v>11</v>
      </c>
      <c r="M7788" s="8">
        <v>6.8</v>
      </c>
      <c r="N7788">
        <v>3</v>
      </c>
      <c r="O7788" s="8">
        <v>33</v>
      </c>
      <c r="P7788" s="14">
        <v>3.1199999999999999E-2</v>
      </c>
      <c r="Q7788" s="8">
        <v>1.03</v>
      </c>
      <c r="R7788" s="8">
        <v>31.97</v>
      </c>
      <c r="S7788" s="8">
        <v>20.399999999999999</v>
      </c>
      <c r="T7788" s="8">
        <v>11.57</v>
      </c>
      <c r="U7788">
        <v>0</v>
      </c>
      <c r="V7788" s="8">
        <v>0</v>
      </c>
      <c r="W7788" s="8">
        <v>0</v>
      </c>
      <c r="X7788" s="8">
        <v>11.57</v>
      </c>
    </row>
    <row r="7789" spans="1:24" x14ac:dyDescent="0.25">
      <c r="A7789" t="s">
        <v>8115</v>
      </c>
      <c r="B7789" s="1">
        <v>45964</v>
      </c>
      <c r="C7789" t="s">
        <v>609</v>
      </c>
      <c r="D7789" t="s">
        <v>610</v>
      </c>
      <c r="E7789" t="s">
        <v>63</v>
      </c>
      <c r="F7789" t="s">
        <v>37</v>
      </c>
      <c r="G7789" t="s">
        <v>79</v>
      </c>
      <c r="H7789" t="s">
        <v>80</v>
      </c>
      <c r="I7789" t="s">
        <v>112</v>
      </c>
      <c r="J7789" t="s">
        <v>113</v>
      </c>
      <c r="K7789" t="s">
        <v>42</v>
      </c>
      <c r="L7789" s="13">
        <v>8.5</v>
      </c>
      <c r="M7789" s="8">
        <v>2.8</v>
      </c>
      <c r="N7789">
        <v>3</v>
      </c>
      <c r="O7789" s="8">
        <v>25.5</v>
      </c>
      <c r="P7789" s="14">
        <v>8.0000000000000004E-4</v>
      </c>
      <c r="Q7789" s="8">
        <v>0.02</v>
      </c>
      <c r="R7789" s="8">
        <v>25.48</v>
      </c>
      <c r="S7789" s="8">
        <v>8.4</v>
      </c>
      <c r="T7789" s="8">
        <v>17.079999999999998</v>
      </c>
      <c r="U7789">
        <v>0</v>
      </c>
      <c r="V7789" s="8">
        <v>0</v>
      </c>
      <c r="W7789" s="8">
        <v>0</v>
      </c>
      <c r="X7789" s="8">
        <v>17.079999999999998</v>
      </c>
    </row>
    <row r="7790" spans="1:24" x14ac:dyDescent="0.25">
      <c r="A7790" t="s">
        <v>8116</v>
      </c>
      <c r="B7790" s="1">
        <v>46245</v>
      </c>
      <c r="C7790" t="s">
        <v>258</v>
      </c>
      <c r="D7790" t="s">
        <v>259</v>
      </c>
      <c r="E7790" t="s">
        <v>71</v>
      </c>
      <c r="F7790" t="s">
        <v>28</v>
      </c>
      <c r="G7790" t="s">
        <v>72</v>
      </c>
      <c r="H7790" t="s">
        <v>73</v>
      </c>
      <c r="I7790" t="s">
        <v>99</v>
      </c>
      <c r="J7790" t="s">
        <v>100</v>
      </c>
      <c r="K7790" t="s">
        <v>49</v>
      </c>
      <c r="L7790" s="13">
        <v>3.8</v>
      </c>
      <c r="M7790" s="8">
        <v>2.6</v>
      </c>
      <c r="N7790">
        <v>137</v>
      </c>
      <c r="O7790" s="8">
        <v>520.6</v>
      </c>
      <c r="P7790" s="14">
        <v>0.1036</v>
      </c>
      <c r="Q7790" s="8">
        <v>53.93</v>
      </c>
      <c r="R7790" s="8">
        <v>466.67</v>
      </c>
      <c r="S7790" s="8">
        <v>356.2</v>
      </c>
      <c r="T7790" s="8">
        <v>110.47</v>
      </c>
      <c r="U7790">
        <v>0</v>
      </c>
      <c r="V7790" s="8">
        <v>0</v>
      </c>
      <c r="W7790" s="8">
        <v>0</v>
      </c>
      <c r="X7790" s="8">
        <v>110.47</v>
      </c>
    </row>
    <row r="7791" spans="1:24" x14ac:dyDescent="0.25">
      <c r="A7791" t="s">
        <v>8117</v>
      </c>
      <c r="B7791" s="1">
        <v>46115</v>
      </c>
      <c r="C7791" t="s">
        <v>241</v>
      </c>
      <c r="D7791" t="s">
        <v>242</v>
      </c>
      <c r="E7791" t="s">
        <v>71</v>
      </c>
      <c r="F7791" t="s">
        <v>89</v>
      </c>
      <c r="G7791" t="s">
        <v>72</v>
      </c>
      <c r="H7791" t="s">
        <v>73</v>
      </c>
      <c r="I7791" t="s">
        <v>130</v>
      </c>
      <c r="J7791" t="s">
        <v>131</v>
      </c>
      <c r="K7791" t="s">
        <v>42</v>
      </c>
      <c r="L7791" s="13">
        <v>4.8</v>
      </c>
      <c r="M7791" s="8">
        <v>1.4</v>
      </c>
      <c r="N7791">
        <v>241</v>
      </c>
      <c r="O7791" s="8">
        <v>1156.8</v>
      </c>
      <c r="P7791" s="14">
        <v>0.05</v>
      </c>
      <c r="Q7791" s="8">
        <v>57.84</v>
      </c>
      <c r="R7791" s="8">
        <v>1098.96</v>
      </c>
      <c r="S7791" s="8">
        <v>337.4</v>
      </c>
      <c r="T7791" s="8">
        <v>761.56</v>
      </c>
      <c r="U7791">
        <v>0</v>
      </c>
      <c r="V7791" s="8">
        <v>0</v>
      </c>
      <c r="W7791" s="8">
        <v>0</v>
      </c>
      <c r="X7791" s="8">
        <v>761.56</v>
      </c>
    </row>
    <row r="7792" spans="1:24" x14ac:dyDescent="0.25">
      <c r="A7792" t="s">
        <v>8118</v>
      </c>
      <c r="B7792" s="1">
        <v>45822</v>
      </c>
      <c r="C7792" t="s">
        <v>386</v>
      </c>
      <c r="D7792" t="s">
        <v>387</v>
      </c>
      <c r="E7792" t="s">
        <v>27</v>
      </c>
      <c r="F7792" t="s">
        <v>54</v>
      </c>
      <c r="G7792" t="s">
        <v>29</v>
      </c>
      <c r="H7792" t="s">
        <v>30</v>
      </c>
      <c r="I7792" t="s">
        <v>127</v>
      </c>
      <c r="J7792" t="s">
        <v>128</v>
      </c>
      <c r="K7792" t="s">
        <v>33</v>
      </c>
      <c r="L7792" s="13">
        <v>7.2</v>
      </c>
      <c r="M7792" s="8">
        <v>3.6</v>
      </c>
      <c r="N7792">
        <v>112</v>
      </c>
      <c r="O7792" s="8">
        <v>806.4</v>
      </c>
      <c r="P7792" s="14">
        <v>2.23E-2</v>
      </c>
      <c r="Q7792" s="8">
        <v>17.98</v>
      </c>
      <c r="R7792" s="8">
        <v>788.42</v>
      </c>
      <c r="S7792" s="8">
        <v>403.2</v>
      </c>
      <c r="T7792" s="8">
        <v>385.22</v>
      </c>
      <c r="U7792">
        <v>0</v>
      </c>
      <c r="V7792" s="8">
        <v>0</v>
      </c>
      <c r="W7792" s="8">
        <v>0</v>
      </c>
      <c r="X7792" s="8">
        <v>385.22</v>
      </c>
    </row>
    <row r="7793" spans="1:24" x14ac:dyDescent="0.25">
      <c r="A7793" t="s">
        <v>8119</v>
      </c>
      <c r="B7793" s="1">
        <v>45584</v>
      </c>
      <c r="C7793" t="s">
        <v>174</v>
      </c>
      <c r="D7793" t="s">
        <v>175</v>
      </c>
      <c r="E7793" t="s">
        <v>150</v>
      </c>
      <c r="F7793" t="s">
        <v>54</v>
      </c>
      <c r="G7793" t="s">
        <v>151</v>
      </c>
      <c r="H7793" t="s">
        <v>152</v>
      </c>
      <c r="I7793" t="s">
        <v>40</v>
      </c>
      <c r="J7793" t="s">
        <v>41</v>
      </c>
      <c r="K7793" t="s">
        <v>42</v>
      </c>
      <c r="L7793" s="13">
        <v>14.5</v>
      </c>
      <c r="M7793" s="8">
        <v>4.2</v>
      </c>
      <c r="N7793">
        <v>183</v>
      </c>
      <c r="O7793" s="8">
        <v>2653.5</v>
      </c>
      <c r="P7793" s="14">
        <v>5.9999999999999995E-4</v>
      </c>
      <c r="Q7793" s="8">
        <v>1.59</v>
      </c>
      <c r="R7793" s="8">
        <v>2651.91</v>
      </c>
      <c r="S7793" s="8">
        <v>768.6</v>
      </c>
      <c r="T7793" s="8">
        <v>1883.31</v>
      </c>
      <c r="U7793">
        <v>0</v>
      </c>
      <c r="V7793" s="8">
        <v>0</v>
      </c>
      <c r="W7793" s="8">
        <v>0</v>
      </c>
      <c r="X7793" s="8">
        <v>1883.31</v>
      </c>
    </row>
    <row r="7794" spans="1:24" x14ac:dyDescent="0.25">
      <c r="A7794" t="s">
        <v>8120</v>
      </c>
      <c r="B7794" s="1">
        <v>45491</v>
      </c>
      <c r="C7794" t="s">
        <v>125</v>
      </c>
      <c r="D7794" t="s">
        <v>126</v>
      </c>
      <c r="E7794" t="s">
        <v>27</v>
      </c>
      <c r="F7794" t="s">
        <v>89</v>
      </c>
      <c r="G7794" t="s">
        <v>38</v>
      </c>
      <c r="H7794" t="s">
        <v>39</v>
      </c>
      <c r="I7794" t="s">
        <v>144</v>
      </c>
      <c r="J7794" t="s">
        <v>145</v>
      </c>
      <c r="K7794" t="s">
        <v>33</v>
      </c>
      <c r="L7794" s="13">
        <v>12</v>
      </c>
      <c r="M7794" s="8">
        <v>6.5</v>
      </c>
      <c r="N7794">
        <v>91</v>
      </c>
      <c r="O7794" s="8">
        <v>1092</v>
      </c>
      <c r="P7794" s="14">
        <v>9.2999999999999992E-3</v>
      </c>
      <c r="Q7794" s="8">
        <v>10.16</v>
      </c>
      <c r="R7794" s="8">
        <v>1081.8399999999999</v>
      </c>
      <c r="S7794" s="8">
        <v>591.5</v>
      </c>
      <c r="T7794" s="8">
        <v>490.34</v>
      </c>
      <c r="U7794">
        <v>0</v>
      </c>
      <c r="V7794" s="8">
        <v>0</v>
      </c>
      <c r="W7794" s="8">
        <v>0</v>
      </c>
      <c r="X7794" s="8">
        <v>490.34</v>
      </c>
    </row>
    <row r="7795" spans="1:24" x14ac:dyDescent="0.25">
      <c r="A7795" t="s">
        <v>8121</v>
      </c>
      <c r="B7795" s="1">
        <v>45326</v>
      </c>
      <c r="C7795" t="s">
        <v>427</v>
      </c>
      <c r="D7795" t="s">
        <v>428</v>
      </c>
      <c r="E7795" t="s">
        <v>150</v>
      </c>
      <c r="F7795" t="s">
        <v>46</v>
      </c>
      <c r="G7795" t="s">
        <v>151</v>
      </c>
      <c r="H7795" t="s">
        <v>152</v>
      </c>
      <c r="I7795" t="s">
        <v>99</v>
      </c>
      <c r="J7795" t="s">
        <v>100</v>
      </c>
      <c r="K7795" t="s">
        <v>49</v>
      </c>
      <c r="L7795" s="13">
        <v>3.8</v>
      </c>
      <c r="M7795" s="8">
        <v>2.6</v>
      </c>
      <c r="N7795">
        <v>54</v>
      </c>
      <c r="O7795" s="8">
        <v>205.2</v>
      </c>
      <c r="P7795" s="14">
        <v>0.13420000000000001</v>
      </c>
      <c r="Q7795" s="8">
        <v>27.54</v>
      </c>
      <c r="R7795" s="8">
        <v>177.66</v>
      </c>
      <c r="S7795" s="8">
        <v>140.4</v>
      </c>
      <c r="T7795" s="8">
        <v>37.26</v>
      </c>
      <c r="U7795">
        <v>0</v>
      </c>
      <c r="V7795" s="8">
        <v>0</v>
      </c>
      <c r="W7795" s="8">
        <v>0</v>
      </c>
      <c r="X7795" s="8">
        <v>37.26</v>
      </c>
    </row>
    <row r="7796" spans="1:24" x14ac:dyDescent="0.25">
      <c r="A7796" t="s">
        <v>8122</v>
      </c>
      <c r="B7796" s="1">
        <v>46094</v>
      </c>
      <c r="C7796" t="s">
        <v>285</v>
      </c>
      <c r="D7796" t="s">
        <v>286</v>
      </c>
      <c r="E7796" t="s">
        <v>27</v>
      </c>
      <c r="F7796" t="s">
        <v>89</v>
      </c>
      <c r="G7796" t="s">
        <v>38</v>
      </c>
      <c r="H7796" t="s">
        <v>39</v>
      </c>
      <c r="I7796" t="s">
        <v>117</v>
      </c>
      <c r="J7796" t="s">
        <v>118</v>
      </c>
      <c r="K7796" t="s">
        <v>59</v>
      </c>
      <c r="L7796" s="13">
        <v>6</v>
      </c>
      <c r="M7796" s="8">
        <v>4.2</v>
      </c>
      <c r="N7796">
        <v>61</v>
      </c>
      <c r="O7796" s="8">
        <v>366</v>
      </c>
      <c r="P7796" s="14">
        <v>4.1000000000000002E-2</v>
      </c>
      <c r="Q7796" s="8">
        <v>15.01</v>
      </c>
      <c r="R7796" s="8">
        <v>350.99</v>
      </c>
      <c r="S7796" s="8">
        <v>256.2</v>
      </c>
      <c r="T7796" s="8">
        <v>94.79</v>
      </c>
      <c r="U7796">
        <v>0</v>
      </c>
      <c r="V7796" s="8">
        <v>0</v>
      </c>
      <c r="W7796" s="8">
        <v>0</v>
      </c>
      <c r="X7796" s="8">
        <v>94.79</v>
      </c>
    </row>
    <row r="7797" spans="1:24" x14ac:dyDescent="0.25">
      <c r="A7797" t="s">
        <v>8123</v>
      </c>
      <c r="B7797" s="1">
        <v>45905</v>
      </c>
      <c r="C7797" t="s">
        <v>139</v>
      </c>
      <c r="D7797" t="s">
        <v>140</v>
      </c>
      <c r="E7797" t="s">
        <v>63</v>
      </c>
      <c r="F7797" t="s">
        <v>54</v>
      </c>
      <c r="G7797" t="s">
        <v>79</v>
      </c>
      <c r="H7797" t="s">
        <v>80</v>
      </c>
      <c r="I7797" t="s">
        <v>127</v>
      </c>
      <c r="J7797" t="s">
        <v>128</v>
      </c>
      <c r="K7797" t="s">
        <v>33</v>
      </c>
      <c r="L7797" s="13">
        <v>7.2</v>
      </c>
      <c r="M7797" s="8">
        <v>3.6</v>
      </c>
      <c r="N7797">
        <v>25</v>
      </c>
      <c r="O7797" s="8">
        <v>180</v>
      </c>
      <c r="P7797" s="14">
        <v>2.5999999999999999E-3</v>
      </c>
      <c r="Q7797" s="8">
        <v>0.47</v>
      </c>
      <c r="R7797" s="8">
        <v>179.53</v>
      </c>
      <c r="S7797" s="8">
        <v>90</v>
      </c>
      <c r="T7797" s="8">
        <v>89.53</v>
      </c>
      <c r="U7797">
        <v>0</v>
      </c>
      <c r="V7797" s="8">
        <v>0</v>
      </c>
      <c r="W7797" s="8">
        <v>0</v>
      </c>
      <c r="X7797" s="8">
        <v>89.53</v>
      </c>
    </row>
    <row r="7798" spans="1:24" x14ac:dyDescent="0.25">
      <c r="A7798" t="s">
        <v>8124</v>
      </c>
      <c r="B7798" s="1">
        <v>45814</v>
      </c>
      <c r="C7798" t="s">
        <v>671</v>
      </c>
      <c r="D7798" t="s">
        <v>672</v>
      </c>
      <c r="E7798" t="s">
        <v>27</v>
      </c>
      <c r="F7798" t="s">
        <v>89</v>
      </c>
      <c r="G7798" t="s">
        <v>29</v>
      </c>
      <c r="H7798" t="s">
        <v>30</v>
      </c>
      <c r="I7798" t="s">
        <v>57</v>
      </c>
      <c r="J7798" t="s">
        <v>58</v>
      </c>
      <c r="K7798" t="s">
        <v>59</v>
      </c>
      <c r="L7798" s="13">
        <v>10.5</v>
      </c>
      <c r="M7798" s="8">
        <v>7.5</v>
      </c>
      <c r="N7798">
        <v>105</v>
      </c>
      <c r="O7798" s="8">
        <v>1102.5</v>
      </c>
      <c r="P7798" s="14">
        <v>7.6799999999999993E-2</v>
      </c>
      <c r="Q7798" s="8">
        <v>84.67</v>
      </c>
      <c r="R7798" s="8">
        <v>1017.83</v>
      </c>
      <c r="S7798" s="8">
        <v>787.5</v>
      </c>
      <c r="T7798" s="8">
        <v>230.33</v>
      </c>
      <c r="U7798">
        <v>0</v>
      </c>
      <c r="V7798" s="8">
        <v>0</v>
      </c>
      <c r="W7798" s="8">
        <v>0</v>
      </c>
      <c r="X7798" s="8">
        <v>230.33</v>
      </c>
    </row>
    <row r="7799" spans="1:24" x14ac:dyDescent="0.25">
      <c r="A7799" t="s">
        <v>8125</v>
      </c>
      <c r="B7799" s="1">
        <v>45820</v>
      </c>
      <c r="C7799" t="s">
        <v>318</v>
      </c>
      <c r="D7799" t="s">
        <v>319</v>
      </c>
      <c r="E7799" t="s">
        <v>27</v>
      </c>
      <c r="F7799" t="s">
        <v>37</v>
      </c>
      <c r="G7799" t="s">
        <v>29</v>
      </c>
      <c r="H7799" t="s">
        <v>30</v>
      </c>
      <c r="I7799" t="s">
        <v>144</v>
      </c>
      <c r="J7799" t="s">
        <v>145</v>
      </c>
      <c r="K7799" t="s">
        <v>33</v>
      </c>
      <c r="L7799" s="13">
        <v>12</v>
      </c>
      <c r="M7799" s="8">
        <v>6.5</v>
      </c>
      <c r="N7799">
        <v>30</v>
      </c>
      <c r="O7799" s="8">
        <v>360</v>
      </c>
      <c r="P7799" s="14">
        <v>2E-3</v>
      </c>
      <c r="Q7799" s="8">
        <v>0.72</v>
      </c>
      <c r="R7799" s="8">
        <v>359.28</v>
      </c>
      <c r="S7799" s="8">
        <v>195</v>
      </c>
      <c r="T7799" s="8">
        <v>164.28</v>
      </c>
      <c r="U7799">
        <v>0</v>
      </c>
      <c r="V7799" s="8">
        <v>0</v>
      </c>
      <c r="W7799" s="8">
        <v>0</v>
      </c>
      <c r="X7799" s="8">
        <v>164.28</v>
      </c>
    </row>
    <row r="7800" spans="1:24" x14ac:dyDescent="0.25">
      <c r="A7800" t="s">
        <v>8126</v>
      </c>
      <c r="B7800" s="1">
        <v>46007</v>
      </c>
      <c r="C7800" t="s">
        <v>238</v>
      </c>
      <c r="D7800" t="s">
        <v>239</v>
      </c>
      <c r="E7800" t="s">
        <v>27</v>
      </c>
      <c r="F7800" t="s">
        <v>37</v>
      </c>
      <c r="G7800" t="s">
        <v>38</v>
      </c>
      <c r="H7800" t="s">
        <v>39</v>
      </c>
      <c r="I7800" t="s">
        <v>127</v>
      </c>
      <c r="J7800" t="s">
        <v>128</v>
      </c>
      <c r="K7800" t="s">
        <v>33</v>
      </c>
      <c r="L7800" s="13">
        <v>7.2</v>
      </c>
      <c r="M7800" s="8">
        <v>3.6</v>
      </c>
      <c r="N7800">
        <v>13</v>
      </c>
      <c r="O7800" s="8">
        <v>93.6</v>
      </c>
      <c r="P7800" s="14">
        <v>1.8800000000000001E-2</v>
      </c>
      <c r="Q7800" s="8">
        <v>1.76</v>
      </c>
      <c r="R7800" s="8">
        <v>91.84</v>
      </c>
      <c r="S7800" s="8">
        <v>46.8</v>
      </c>
      <c r="T7800" s="8">
        <v>45.04</v>
      </c>
      <c r="U7800">
        <v>0</v>
      </c>
      <c r="V7800" s="8">
        <v>0</v>
      </c>
      <c r="W7800" s="8">
        <v>0</v>
      </c>
      <c r="X7800" s="8">
        <v>45.04</v>
      </c>
    </row>
    <row r="7801" spans="1:24" x14ac:dyDescent="0.25">
      <c r="A7801" t="s">
        <v>8127</v>
      </c>
      <c r="B7801" s="1">
        <v>45529</v>
      </c>
      <c r="C7801" t="s">
        <v>508</v>
      </c>
      <c r="D7801" t="s">
        <v>509</v>
      </c>
      <c r="E7801" t="s">
        <v>27</v>
      </c>
      <c r="F7801" t="s">
        <v>89</v>
      </c>
      <c r="G7801" t="s">
        <v>29</v>
      </c>
      <c r="H7801" t="s">
        <v>30</v>
      </c>
      <c r="I7801" t="s">
        <v>117</v>
      </c>
      <c r="J7801" t="s">
        <v>118</v>
      </c>
      <c r="K7801" t="s">
        <v>59</v>
      </c>
      <c r="L7801" s="13">
        <v>6</v>
      </c>
      <c r="M7801" s="8">
        <v>4.2</v>
      </c>
      <c r="N7801">
        <v>641</v>
      </c>
      <c r="O7801" s="8">
        <v>3846</v>
      </c>
      <c r="P7801" s="14">
        <v>4.8000000000000001E-2</v>
      </c>
      <c r="Q7801" s="8">
        <v>184.61</v>
      </c>
      <c r="R7801" s="8">
        <v>3661.39</v>
      </c>
      <c r="S7801" s="8">
        <v>2692.2</v>
      </c>
      <c r="T7801" s="8">
        <v>969.19</v>
      </c>
      <c r="U7801">
        <v>0</v>
      </c>
      <c r="V7801" s="8">
        <v>0</v>
      </c>
      <c r="W7801" s="8">
        <v>0</v>
      </c>
      <c r="X7801" s="8">
        <v>969.19</v>
      </c>
    </row>
    <row r="7802" spans="1:24" x14ac:dyDescent="0.25">
      <c r="A7802" t="s">
        <v>8128</v>
      </c>
      <c r="B7802" s="1">
        <v>45921</v>
      </c>
      <c r="C7802" t="s">
        <v>551</v>
      </c>
      <c r="D7802" t="s">
        <v>552</v>
      </c>
      <c r="E7802" t="s">
        <v>27</v>
      </c>
      <c r="F7802" t="s">
        <v>54</v>
      </c>
      <c r="G7802" t="s">
        <v>38</v>
      </c>
      <c r="H7802" t="s">
        <v>39</v>
      </c>
      <c r="I7802" t="s">
        <v>185</v>
      </c>
      <c r="J7802" t="s">
        <v>186</v>
      </c>
      <c r="K7802" t="s">
        <v>59</v>
      </c>
      <c r="L7802" s="13">
        <v>4.9000000000000004</v>
      </c>
      <c r="M7802" s="8">
        <v>3.1</v>
      </c>
      <c r="N7802">
        <v>270</v>
      </c>
      <c r="O7802" s="8">
        <v>1323</v>
      </c>
      <c r="P7802" s="14">
        <v>1.9099999999999999E-2</v>
      </c>
      <c r="Q7802" s="8">
        <v>25.27</v>
      </c>
      <c r="R7802" s="8">
        <v>1297.73</v>
      </c>
      <c r="S7802" s="8">
        <v>837</v>
      </c>
      <c r="T7802" s="8">
        <v>460.73</v>
      </c>
      <c r="U7802">
        <v>0</v>
      </c>
      <c r="V7802" s="8">
        <v>0</v>
      </c>
      <c r="W7802" s="8">
        <v>0</v>
      </c>
      <c r="X7802" s="8">
        <v>460.73</v>
      </c>
    </row>
    <row r="7803" spans="1:24" x14ac:dyDescent="0.25">
      <c r="A7803" t="s">
        <v>8129</v>
      </c>
      <c r="B7803" s="1">
        <v>45465</v>
      </c>
      <c r="C7803" t="s">
        <v>394</v>
      </c>
      <c r="D7803" t="s">
        <v>395</v>
      </c>
      <c r="E7803" t="s">
        <v>71</v>
      </c>
      <c r="F7803" t="s">
        <v>37</v>
      </c>
      <c r="G7803" t="s">
        <v>165</v>
      </c>
      <c r="H7803" t="s">
        <v>166</v>
      </c>
      <c r="I7803" t="s">
        <v>112</v>
      </c>
      <c r="J7803" t="s">
        <v>113</v>
      </c>
      <c r="K7803" t="s">
        <v>42</v>
      </c>
      <c r="L7803" s="13">
        <v>8.5</v>
      </c>
      <c r="M7803" s="8">
        <v>2.8</v>
      </c>
      <c r="N7803">
        <v>35</v>
      </c>
      <c r="O7803" s="8">
        <v>297.5</v>
      </c>
      <c r="P7803" s="14">
        <v>4.7999999999999996E-3</v>
      </c>
      <c r="Q7803" s="8">
        <v>1.43</v>
      </c>
      <c r="R7803" s="8">
        <v>296.07</v>
      </c>
      <c r="S7803" s="8">
        <v>98</v>
      </c>
      <c r="T7803" s="8">
        <v>198.07</v>
      </c>
      <c r="U7803">
        <v>0</v>
      </c>
      <c r="V7803" s="8">
        <v>0</v>
      </c>
      <c r="W7803" s="8">
        <v>0</v>
      </c>
      <c r="X7803" s="8">
        <v>198.07</v>
      </c>
    </row>
    <row r="7804" spans="1:24" x14ac:dyDescent="0.25">
      <c r="A7804" t="s">
        <v>8130</v>
      </c>
      <c r="B7804" s="1">
        <v>45982</v>
      </c>
      <c r="C7804" t="s">
        <v>420</v>
      </c>
      <c r="D7804" t="s">
        <v>421</v>
      </c>
      <c r="E7804" t="s">
        <v>150</v>
      </c>
      <c r="F7804" t="s">
        <v>89</v>
      </c>
      <c r="G7804" t="s">
        <v>151</v>
      </c>
      <c r="H7804" t="s">
        <v>152</v>
      </c>
      <c r="I7804" t="s">
        <v>117</v>
      </c>
      <c r="J7804" t="s">
        <v>118</v>
      </c>
      <c r="K7804" t="s">
        <v>59</v>
      </c>
      <c r="L7804" s="13">
        <v>6</v>
      </c>
      <c r="M7804" s="8">
        <v>4.2</v>
      </c>
      <c r="N7804">
        <v>21</v>
      </c>
      <c r="O7804" s="8">
        <v>126</v>
      </c>
      <c r="P7804" s="14">
        <v>0.1196</v>
      </c>
      <c r="Q7804" s="8">
        <v>15.07</v>
      </c>
      <c r="R7804" s="8">
        <v>110.93</v>
      </c>
      <c r="S7804" s="8">
        <v>88.2</v>
      </c>
      <c r="T7804" s="8">
        <v>22.73</v>
      </c>
      <c r="U7804">
        <v>0</v>
      </c>
      <c r="V7804" s="8">
        <v>0</v>
      </c>
      <c r="W7804" s="8">
        <v>0</v>
      </c>
      <c r="X7804" s="8">
        <v>22.73</v>
      </c>
    </row>
    <row r="7805" spans="1:24" x14ac:dyDescent="0.25">
      <c r="A7805" t="s">
        <v>8131</v>
      </c>
      <c r="B7805" s="1">
        <v>45328</v>
      </c>
      <c r="C7805" t="s">
        <v>309</v>
      </c>
      <c r="D7805" t="s">
        <v>310</v>
      </c>
      <c r="E7805" t="s">
        <v>63</v>
      </c>
      <c r="F7805" t="s">
        <v>54</v>
      </c>
      <c r="G7805" t="s">
        <v>79</v>
      </c>
      <c r="H7805" t="s">
        <v>80</v>
      </c>
      <c r="I7805" t="s">
        <v>130</v>
      </c>
      <c r="J7805" t="s">
        <v>131</v>
      </c>
      <c r="K7805" t="s">
        <v>42</v>
      </c>
      <c r="L7805" s="13">
        <v>4.8</v>
      </c>
      <c r="M7805" s="8">
        <v>1.4</v>
      </c>
      <c r="N7805">
        <v>76</v>
      </c>
      <c r="O7805" s="8">
        <v>364.8</v>
      </c>
      <c r="P7805" s="14">
        <v>1.7399999999999999E-2</v>
      </c>
      <c r="Q7805" s="8">
        <v>6.35</v>
      </c>
      <c r="R7805" s="8">
        <v>358.45</v>
      </c>
      <c r="S7805" s="8">
        <v>106.4</v>
      </c>
      <c r="T7805" s="8">
        <v>252.05</v>
      </c>
      <c r="U7805">
        <v>0</v>
      </c>
      <c r="V7805" s="8">
        <v>0</v>
      </c>
      <c r="W7805" s="8">
        <v>0</v>
      </c>
      <c r="X7805" s="8">
        <v>252.05</v>
      </c>
    </row>
    <row r="7806" spans="1:24" x14ac:dyDescent="0.25">
      <c r="A7806" t="s">
        <v>8132</v>
      </c>
      <c r="B7806" s="1">
        <v>45660</v>
      </c>
      <c r="C7806" t="s">
        <v>590</v>
      </c>
      <c r="D7806" t="s">
        <v>591</v>
      </c>
      <c r="E7806" t="s">
        <v>27</v>
      </c>
      <c r="F7806" t="s">
        <v>46</v>
      </c>
      <c r="G7806" t="s">
        <v>29</v>
      </c>
      <c r="H7806" t="s">
        <v>30</v>
      </c>
      <c r="I7806" t="s">
        <v>185</v>
      </c>
      <c r="J7806" t="s">
        <v>186</v>
      </c>
      <c r="K7806" t="s">
        <v>59</v>
      </c>
      <c r="L7806" s="13">
        <v>4.9000000000000004</v>
      </c>
      <c r="M7806" s="8">
        <v>3.1</v>
      </c>
      <c r="N7806">
        <v>2</v>
      </c>
      <c r="O7806" s="8">
        <v>9.8000000000000007</v>
      </c>
      <c r="P7806" s="14">
        <v>0.19350000000000001</v>
      </c>
      <c r="Q7806" s="8">
        <v>1.9</v>
      </c>
      <c r="R7806" s="8">
        <v>7.9</v>
      </c>
      <c r="S7806" s="8">
        <v>6.2</v>
      </c>
      <c r="T7806" s="8">
        <v>1.7</v>
      </c>
      <c r="U7806">
        <v>0</v>
      </c>
      <c r="V7806" s="8">
        <v>0</v>
      </c>
      <c r="W7806" s="8">
        <v>0</v>
      </c>
      <c r="X7806" s="8">
        <v>1.7</v>
      </c>
    </row>
    <row r="7807" spans="1:24" x14ac:dyDescent="0.25">
      <c r="A7807" t="s">
        <v>8133</v>
      </c>
      <c r="B7807" s="1">
        <v>45536</v>
      </c>
      <c r="C7807" t="s">
        <v>191</v>
      </c>
      <c r="D7807" t="s">
        <v>192</v>
      </c>
      <c r="E7807" t="s">
        <v>150</v>
      </c>
      <c r="F7807" t="s">
        <v>54</v>
      </c>
      <c r="G7807" t="s">
        <v>151</v>
      </c>
      <c r="H7807" t="s">
        <v>152</v>
      </c>
      <c r="I7807" t="s">
        <v>57</v>
      </c>
      <c r="J7807" t="s">
        <v>58</v>
      </c>
      <c r="K7807" t="s">
        <v>59</v>
      </c>
      <c r="L7807" s="13">
        <v>10.5</v>
      </c>
      <c r="M7807" s="8">
        <v>7.5</v>
      </c>
      <c r="N7807">
        <v>36</v>
      </c>
      <c r="O7807" s="8">
        <v>378</v>
      </c>
      <c r="P7807" s="14">
        <v>2.0500000000000001E-2</v>
      </c>
      <c r="Q7807" s="8">
        <v>7.75</v>
      </c>
      <c r="R7807" s="8">
        <v>370.25</v>
      </c>
      <c r="S7807" s="8">
        <v>270</v>
      </c>
      <c r="T7807" s="8">
        <v>100.25</v>
      </c>
      <c r="U7807">
        <v>0</v>
      </c>
      <c r="V7807" s="8">
        <v>0</v>
      </c>
      <c r="W7807" s="8">
        <v>0</v>
      </c>
      <c r="X7807" s="8">
        <v>100.25</v>
      </c>
    </row>
    <row r="7808" spans="1:24" x14ac:dyDescent="0.25">
      <c r="A7808" t="s">
        <v>8134</v>
      </c>
      <c r="B7808" s="1">
        <v>45962</v>
      </c>
      <c r="C7808" t="s">
        <v>440</v>
      </c>
      <c r="D7808" t="s">
        <v>441</v>
      </c>
      <c r="E7808" t="s">
        <v>71</v>
      </c>
      <c r="F7808" t="s">
        <v>54</v>
      </c>
      <c r="G7808" t="s">
        <v>72</v>
      </c>
      <c r="H7808" t="s">
        <v>73</v>
      </c>
      <c r="I7808" t="s">
        <v>156</v>
      </c>
      <c r="J7808" t="s">
        <v>157</v>
      </c>
      <c r="K7808" t="s">
        <v>42</v>
      </c>
      <c r="L7808" s="13">
        <v>6.2</v>
      </c>
      <c r="M7808" s="8">
        <v>1.9</v>
      </c>
      <c r="N7808">
        <v>45</v>
      </c>
      <c r="O7808" s="8">
        <v>279</v>
      </c>
      <c r="P7808" s="14">
        <v>3.9800000000000002E-2</v>
      </c>
      <c r="Q7808" s="8">
        <v>11.1</v>
      </c>
      <c r="R7808" s="8">
        <v>267.89999999999998</v>
      </c>
      <c r="S7808" s="8">
        <v>85.5</v>
      </c>
      <c r="T7808" s="8">
        <v>182.4</v>
      </c>
      <c r="U7808">
        <v>0</v>
      </c>
      <c r="V7808" s="8">
        <v>0</v>
      </c>
      <c r="W7808" s="8">
        <v>0</v>
      </c>
      <c r="X7808" s="8">
        <v>182.4</v>
      </c>
    </row>
    <row r="7809" spans="1:24" x14ac:dyDescent="0.25">
      <c r="A7809" t="s">
        <v>8135</v>
      </c>
      <c r="B7809" s="1">
        <v>45292</v>
      </c>
      <c r="C7809" t="s">
        <v>262</v>
      </c>
      <c r="D7809" t="s">
        <v>263</v>
      </c>
      <c r="E7809" t="s">
        <v>63</v>
      </c>
      <c r="F7809" t="s">
        <v>54</v>
      </c>
      <c r="G7809" t="s">
        <v>64</v>
      </c>
      <c r="H7809" t="s">
        <v>65</v>
      </c>
      <c r="I7809" t="s">
        <v>57</v>
      </c>
      <c r="J7809" t="s">
        <v>58</v>
      </c>
      <c r="K7809" t="s">
        <v>59</v>
      </c>
      <c r="L7809" s="13">
        <v>10.5</v>
      </c>
      <c r="M7809" s="8">
        <v>7.5</v>
      </c>
      <c r="N7809">
        <v>65</v>
      </c>
      <c r="O7809" s="8">
        <v>682.5</v>
      </c>
      <c r="P7809" s="14">
        <v>1.5299999999999999E-2</v>
      </c>
      <c r="Q7809" s="8">
        <v>10.44</v>
      </c>
      <c r="R7809" s="8">
        <v>672.06</v>
      </c>
      <c r="S7809" s="8">
        <v>487.5</v>
      </c>
      <c r="T7809" s="8">
        <v>184.56</v>
      </c>
      <c r="U7809">
        <v>0</v>
      </c>
      <c r="V7809" s="8">
        <v>0</v>
      </c>
      <c r="W7809" s="8">
        <v>0</v>
      </c>
      <c r="X7809" s="8">
        <v>184.56</v>
      </c>
    </row>
    <row r="7810" spans="1:24" x14ac:dyDescent="0.25">
      <c r="A7810" t="s">
        <v>8136</v>
      </c>
      <c r="B7810" s="1">
        <v>45453</v>
      </c>
      <c r="C7810" t="s">
        <v>235</v>
      </c>
      <c r="D7810" t="s">
        <v>236</v>
      </c>
      <c r="E7810" t="s">
        <v>27</v>
      </c>
      <c r="F7810" t="s">
        <v>54</v>
      </c>
      <c r="G7810" t="s">
        <v>38</v>
      </c>
      <c r="H7810" t="s">
        <v>39</v>
      </c>
      <c r="I7810" t="s">
        <v>144</v>
      </c>
      <c r="J7810" t="s">
        <v>145</v>
      </c>
      <c r="K7810" t="s">
        <v>33</v>
      </c>
      <c r="L7810" s="13">
        <v>12</v>
      </c>
      <c r="M7810" s="8">
        <v>6.5</v>
      </c>
      <c r="N7810">
        <v>29</v>
      </c>
      <c r="O7810" s="8">
        <v>348</v>
      </c>
      <c r="P7810" s="14">
        <v>1.3299999999999999E-2</v>
      </c>
      <c r="Q7810" s="8">
        <v>4.63</v>
      </c>
      <c r="R7810" s="8">
        <v>343.37</v>
      </c>
      <c r="S7810" s="8">
        <v>188.5</v>
      </c>
      <c r="T7810" s="8">
        <v>154.87</v>
      </c>
      <c r="U7810">
        <v>0</v>
      </c>
      <c r="V7810" s="8">
        <v>0</v>
      </c>
      <c r="W7810" s="8">
        <v>0</v>
      </c>
      <c r="X7810" s="8">
        <v>154.87</v>
      </c>
    </row>
    <row r="7811" spans="1:24" x14ac:dyDescent="0.25">
      <c r="A7811" t="s">
        <v>8137</v>
      </c>
      <c r="B7811" s="1">
        <v>45380</v>
      </c>
      <c r="C7811" t="s">
        <v>25</v>
      </c>
      <c r="D7811" t="s">
        <v>26</v>
      </c>
      <c r="E7811" t="s">
        <v>27</v>
      </c>
      <c r="F7811" t="s">
        <v>28</v>
      </c>
      <c r="G7811" t="s">
        <v>38</v>
      </c>
      <c r="H7811" t="s">
        <v>39</v>
      </c>
      <c r="I7811" t="s">
        <v>156</v>
      </c>
      <c r="J7811" t="s">
        <v>157</v>
      </c>
      <c r="K7811" t="s">
        <v>42</v>
      </c>
      <c r="L7811" s="13">
        <v>6.2</v>
      </c>
      <c r="M7811" s="8">
        <v>1.9</v>
      </c>
      <c r="N7811">
        <v>61</v>
      </c>
      <c r="O7811" s="8">
        <v>378.2</v>
      </c>
      <c r="P7811" s="14">
        <v>6.3899999999999998E-2</v>
      </c>
      <c r="Q7811" s="8">
        <v>24.17</v>
      </c>
      <c r="R7811" s="8">
        <v>354.03</v>
      </c>
      <c r="S7811" s="8">
        <v>115.9</v>
      </c>
      <c r="T7811" s="8">
        <v>238.13</v>
      </c>
      <c r="U7811">
        <v>0</v>
      </c>
      <c r="V7811" s="8">
        <v>0</v>
      </c>
      <c r="W7811" s="8">
        <v>0</v>
      </c>
      <c r="X7811" s="8">
        <v>238.13</v>
      </c>
    </row>
    <row r="7812" spans="1:24" x14ac:dyDescent="0.25">
      <c r="A7812" t="s">
        <v>8138</v>
      </c>
      <c r="B7812" s="1">
        <v>45574</v>
      </c>
      <c r="C7812" t="s">
        <v>584</v>
      </c>
      <c r="D7812" t="s">
        <v>585</v>
      </c>
      <c r="E7812" t="s">
        <v>27</v>
      </c>
      <c r="F7812" t="s">
        <v>37</v>
      </c>
      <c r="G7812" t="s">
        <v>29</v>
      </c>
      <c r="H7812" t="s">
        <v>30</v>
      </c>
      <c r="I7812" t="s">
        <v>130</v>
      </c>
      <c r="J7812" t="s">
        <v>131</v>
      </c>
      <c r="K7812" t="s">
        <v>42</v>
      </c>
      <c r="L7812" s="13">
        <v>4.8</v>
      </c>
      <c r="M7812" s="8">
        <v>1.4</v>
      </c>
      <c r="N7812">
        <v>1</v>
      </c>
      <c r="O7812" s="8">
        <v>4.8</v>
      </c>
      <c r="P7812" s="14">
        <v>2.2700000000000001E-2</v>
      </c>
      <c r="Q7812" s="8">
        <v>0.11</v>
      </c>
      <c r="R7812" s="8">
        <v>4.6900000000000004</v>
      </c>
      <c r="S7812" s="8">
        <v>1.4</v>
      </c>
      <c r="T7812" s="8">
        <v>3.29</v>
      </c>
      <c r="U7812">
        <v>0</v>
      </c>
      <c r="V7812" s="8">
        <v>0</v>
      </c>
      <c r="W7812" s="8">
        <v>0</v>
      </c>
      <c r="X7812" s="8">
        <v>3.29</v>
      </c>
    </row>
    <row r="7813" spans="1:24" x14ac:dyDescent="0.25">
      <c r="A7813" t="s">
        <v>8139</v>
      </c>
      <c r="B7813" s="1">
        <v>46090</v>
      </c>
      <c r="C7813" t="s">
        <v>461</v>
      </c>
      <c r="D7813" t="s">
        <v>462</v>
      </c>
      <c r="E7813" t="s">
        <v>27</v>
      </c>
      <c r="F7813" t="s">
        <v>37</v>
      </c>
      <c r="G7813" t="s">
        <v>38</v>
      </c>
      <c r="H7813" t="s">
        <v>39</v>
      </c>
      <c r="I7813" t="s">
        <v>156</v>
      </c>
      <c r="J7813" t="s">
        <v>157</v>
      </c>
      <c r="K7813" t="s">
        <v>42</v>
      </c>
      <c r="L7813" s="13">
        <v>6.2</v>
      </c>
      <c r="M7813" s="8">
        <v>1.9</v>
      </c>
      <c r="N7813">
        <v>14</v>
      </c>
      <c r="O7813" s="8">
        <v>86.8</v>
      </c>
      <c r="P7813" s="14">
        <v>1.5699999999999999E-2</v>
      </c>
      <c r="Q7813" s="8">
        <v>1.36</v>
      </c>
      <c r="R7813" s="8">
        <v>85.44</v>
      </c>
      <c r="S7813" s="8">
        <v>26.6</v>
      </c>
      <c r="T7813" s="8">
        <v>58.84</v>
      </c>
      <c r="U7813">
        <v>0</v>
      </c>
      <c r="V7813" s="8">
        <v>0</v>
      </c>
      <c r="W7813" s="8">
        <v>0</v>
      </c>
      <c r="X7813" s="8">
        <v>58.84</v>
      </c>
    </row>
    <row r="7814" spans="1:24" x14ac:dyDescent="0.25">
      <c r="A7814" t="s">
        <v>8140</v>
      </c>
      <c r="B7814" s="1">
        <v>45701</v>
      </c>
      <c r="C7814" t="s">
        <v>25</v>
      </c>
      <c r="D7814" t="s">
        <v>26</v>
      </c>
      <c r="E7814" t="s">
        <v>27</v>
      </c>
      <c r="F7814" t="s">
        <v>28</v>
      </c>
      <c r="G7814" t="s">
        <v>38</v>
      </c>
      <c r="H7814" t="s">
        <v>39</v>
      </c>
      <c r="I7814" t="s">
        <v>66</v>
      </c>
      <c r="J7814" t="s">
        <v>67</v>
      </c>
      <c r="K7814" t="s">
        <v>33</v>
      </c>
      <c r="L7814" s="13">
        <v>4.5</v>
      </c>
      <c r="M7814" s="8">
        <v>2.1</v>
      </c>
      <c r="N7814">
        <v>235</v>
      </c>
      <c r="O7814" s="8">
        <v>1057.5</v>
      </c>
      <c r="P7814" s="14">
        <v>2.7900000000000001E-2</v>
      </c>
      <c r="Q7814" s="8">
        <v>29.5</v>
      </c>
      <c r="R7814" s="8">
        <v>1028</v>
      </c>
      <c r="S7814" s="8">
        <v>493.5</v>
      </c>
      <c r="T7814" s="8">
        <v>534.5</v>
      </c>
      <c r="U7814">
        <v>63</v>
      </c>
      <c r="V7814" s="8">
        <v>275.58999999999997</v>
      </c>
      <c r="W7814" s="8">
        <v>163.80000000000001</v>
      </c>
      <c r="X7814" s="8">
        <v>370.7</v>
      </c>
    </row>
    <row r="7815" spans="1:24" x14ac:dyDescent="0.25">
      <c r="A7815" t="s">
        <v>8141</v>
      </c>
      <c r="B7815" s="1">
        <v>45653</v>
      </c>
      <c r="C7815" t="s">
        <v>44</v>
      </c>
      <c r="D7815" t="s">
        <v>45</v>
      </c>
      <c r="E7815" t="s">
        <v>27</v>
      </c>
      <c r="F7815" t="s">
        <v>46</v>
      </c>
      <c r="G7815" t="s">
        <v>29</v>
      </c>
      <c r="H7815" t="s">
        <v>30</v>
      </c>
      <c r="I7815" t="s">
        <v>117</v>
      </c>
      <c r="J7815" t="s">
        <v>118</v>
      </c>
      <c r="K7815" t="s">
        <v>59</v>
      </c>
      <c r="L7815" s="13">
        <v>6</v>
      </c>
      <c r="M7815" s="8">
        <v>4.2</v>
      </c>
      <c r="N7815">
        <v>84</v>
      </c>
      <c r="O7815" s="8">
        <v>504</v>
      </c>
      <c r="P7815" s="14">
        <v>0.1799</v>
      </c>
      <c r="Q7815" s="8">
        <v>90.67</v>
      </c>
      <c r="R7815" s="8">
        <v>413.33</v>
      </c>
      <c r="S7815" s="8">
        <v>352.8</v>
      </c>
      <c r="T7815" s="8">
        <v>60.53</v>
      </c>
      <c r="U7815">
        <v>0</v>
      </c>
      <c r="V7815" s="8">
        <v>0</v>
      </c>
      <c r="W7815" s="8">
        <v>0</v>
      </c>
      <c r="X7815" s="8">
        <v>60.53</v>
      </c>
    </row>
    <row r="7816" spans="1:24" x14ac:dyDescent="0.25">
      <c r="A7816" t="s">
        <v>8142</v>
      </c>
      <c r="B7816" s="1">
        <v>45977</v>
      </c>
      <c r="C7816" t="s">
        <v>25</v>
      </c>
      <c r="D7816" t="s">
        <v>26</v>
      </c>
      <c r="E7816" t="s">
        <v>27</v>
      </c>
      <c r="F7816" t="s">
        <v>28</v>
      </c>
      <c r="G7816" t="s">
        <v>38</v>
      </c>
      <c r="H7816" t="s">
        <v>39</v>
      </c>
      <c r="I7816" t="s">
        <v>47</v>
      </c>
      <c r="J7816" t="s">
        <v>48</v>
      </c>
      <c r="K7816" t="s">
        <v>49</v>
      </c>
      <c r="L7816" s="13">
        <v>5</v>
      </c>
      <c r="M7816" s="8">
        <v>3.2</v>
      </c>
      <c r="N7816">
        <v>119</v>
      </c>
      <c r="O7816" s="8">
        <v>595</v>
      </c>
      <c r="P7816" s="14">
        <v>0.1079</v>
      </c>
      <c r="Q7816" s="8">
        <v>64.2</v>
      </c>
      <c r="R7816" s="8">
        <v>530.79999999999995</v>
      </c>
      <c r="S7816" s="8">
        <v>380.8</v>
      </c>
      <c r="T7816" s="8">
        <v>150</v>
      </c>
      <c r="U7816">
        <v>0</v>
      </c>
      <c r="V7816" s="8">
        <v>0</v>
      </c>
      <c r="W7816" s="8">
        <v>0</v>
      </c>
      <c r="X7816" s="8">
        <v>150</v>
      </c>
    </row>
    <row r="7817" spans="1:24" x14ac:dyDescent="0.25">
      <c r="A7817" t="s">
        <v>8143</v>
      </c>
      <c r="B7817" s="1">
        <v>45696</v>
      </c>
      <c r="C7817" t="s">
        <v>609</v>
      </c>
      <c r="D7817" t="s">
        <v>610</v>
      </c>
      <c r="E7817" t="s">
        <v>63</v>
      </c>
      <c r="F7817" t="s">
        <v>37</v>
      </c>
      <c r="G7817" t="s">
        <v>79</v>
      </c>
      <c r="H7817" t="s">
        <v>80</v>
      </c>
      <c r="I7817" t="s">
        <v>130</v>
      </c>
      <c r="J7817" t="s">
        <v>131</v>
      </c>
      <c r="K7817" t="s">
        <v>42</v>
      </c>
      <c r="L7817" s="13">
        <v>4.8</v>
      </c>
      <c r="M7817" s="8">
        <v>1.4</v>
      </c>
      <c r="N7817">
        <v>1</v>
      </c>
      <c r="O7817" s="8">
        <v>4.8</v>
      </c>
      <c r="P7817" s="14">
        <v>1E-3</v>
      </c>
      <c r="Q7817" s="8">
        <v>0</v>
      </c>
      <c r="R7817" s="8">
        <v>4.8</v>
      </c>
      <c r="S7817" s="8">
        <v>1.4</v>
      </c>
      <c r="T7817" s="8">
        <v>3.4</v>
      </c>
      <c r="U7817">
        <v>0</v>
      </c>
      <c r="V7817" s="8">
        <v>0</v>
      </c>
      <c r="W7817" s="8">
        <v>0</v>
      </c>
      <c r="X7817" s="8">
        <v>3.4</v>
      </c>
    </row>
    <row r="7818" spans="1:24" x14ac:dyDescent="0.25">
      <c r="A7818" t="s">
        <v>8144</v>
      </c>
      <c r="B7818" s="1">
        <v>45707</v>
      </c>
      <c r="C7818" t="s">
        <v>205</v>
      </c>
      <c r="D7818" t="s">
        <v>206</v>
      </c>
      <c r="E7818" t="s">
        <v>71</v>
      </c>
      <c r="F7818" t="s">
        <v>54</v>
      </c>
      <c r="G7818" t="s">
        <v>165</v>
      </c>
      <c r="H7818" t="s">
        <v>166</v>
      </c>
      <c r="I7818" t="s">
        <v>99</v>
      </c>
      <c r="J7818" t="s">
        <v>100</v>
      </c>
      <c r="K7818" t="s">
        <v>49</v>
      </c>
      <c r="L7818" s="13">
        <v>3.8</v>
      </c>
      <c r="M7818" s="8">
        <v>2.6</v>
      </c>
      <c r="N7818">
        <v>53</v>
      </c>
      <c r="O7818" s="8">
        <v>201.4</v>
      </c>
      <c r="P7818" s="14">
        <v>8.6999999999999994E-3</v>
      </c>
      <c r="Q7818" s="8">
        <v>1.75</v>
      </c>
      <c r="R7818" s="8">
        <v>199.65</v>
      </c>
      <c r="S7818" s="8">
        <v>137.80000000000001</v>
      </c>
      <c r="T7818" s="8">
        <v>61.85</v>
      </c>
      <c r="U7818">
        <v>0</v>
      </c>
      <c r="V7818" s="8">
        <v>0</v>
      </c>
      <c r="W7818" s="8">
        <v>0</v>
      </c>
      <c r="X7818" s="8">
        <v>61.85</v>
      </c>
    </row>
    <row r="7819" spans="1:24" x14ac:dyDescent="0.25">
      <c r="A7819" t="s">
        <v>8145</v>
      </c>
      <c r="B7819" s="1">
        <v>45892</v>
      </c>
      <c r="C7819" t="s">
        <v>177</v>
      </c>
      <c r="D7819" t="s">
        <v>178</v>
      </c>
      <c r="E7819" t="s">
        <v>27</v>
      </c>
      <c r="F7819" t="s">
        <v>37</v>
      </c>
      <c r="G7819" t="s">
        <v>38</v>
      </c>
      <c r="H7819" t="s">
        <v>39</v>
      </c>
      <c r="I7819" t="s">
        <v>127</v>
      </c>
      <c r="J7819" t="s">
        <v>128</v>
      </c>
      <c r="K7819" t="s">
        <v>33</v>
      </c>
      <c r="L7819" s="13">
        <v>7.2</v>
      </c>
      <c r="M7819" s="8">
        <v>3.6</v>
      </c>
      <c r="N7819">
        <v>13</v>
      </c>
      <c r="O7819" s="8">
        <v>93.6</v>
      </c>
      <c r="P7819" s="14">
        <v>2E-3</v>
      </c>
      <c r="Q7819" s="8">
        <v>0.19</v>
      </c>
      <c r="R7819" s="8">
        <v>93.41</v>
      </c>
      <c r="S7819" s="8">
        <v>46.8</v>
      </c>
      <c r="T7819" s="8">
        <v>46.61</v>
      </c>
      <c r="U7819">
        <v>0</v>
      </c>
      <c r="V7819" s="8">
        <v>0</v>
      </c>
      <c r="W7819" s="8">
        <v>0</v>
      </c>
      <c r="X7819" s="8">
        <v>46.61</v>
      </c>
    </row>
    <row r="7820" spans="1:24" x14ac:dyDescent="0.25">
      <c r="A7820" t="s">
        <v>8146</v>
      </c>
      <c r="B7820" s="1">
        <v>45497</v>
      </c>
      <c r="C7820" t="s">
        <v>272</v>
      </c>
      <c r="D7820" t="s">
        <v>273</v>
      </c>
      <c r="E7820" t="s">
        <v>27</v>
      </c>
      <c r="F7820" t="s">
        <v>54</v>
      </c>
      <c r="G7820" t="s">
        <v>29</v>
      </c>
      <c r="H7820" t="s">
        <v>30</v>
      </c>
      <c r="I7820" t="s">
        <v>57</v>
      </c>
      <c r="J7820" t="s">
        <v>58</v>
      </c>
      <c r="K7820" t="s">
        <v>59</v>
      </c>
      <c r="L7820" s="13">
        <v>10.5</v>
      </c>
      <c r="M7820" s="8">
        <v>7.5</v>
      </c>
      <c r="N7820">
        <v>64</v>
      </c>
      <c r="O7820" s="8">
        <v>672</v>
      </c>
      <c r="P7820" s="14">
        <v>4.6300000000000001E-2</v>
      </c>
      <c r="Q7820" s="8">
        <v>31.11</v>
      </c>
      <c r="R7820" s="8">
        <v>640.89</v>
      </c>
      <c r="S7820" s="8">
        <v>480</v>
      </c>
      <c r="T7820" s="8">
        <v>160.88999999999999</v>
      </c>
      <c r="U7820">
        <v>9</v>
      </c>
      <c r="V7820" s="8">
        <v>90.12</v>
      </c>
      <c r="W7820" s="8">
        <v>72</v>
      </c>
      <c r="X7820" s="8">
        <v>88.89</v>
      </c>
    </row>
    <row r="7821" spans="1:24" x14ac:dyDescent="0.25">
      <c r="A7821" t="s">
        <v>8147</v>
      </c>
      <c r="B7821" s="1">
        <v>45822</v>
      </c>
      <c r="C7821" t="s">
        <v>244</v>
      </c>
      <c r="D7821" t="s">
        <v>245</v>
      </c>
      <c r="E7821" t="s">
        <v>53</v>
      </c>
      <c r="F7821" t="s">
        <v>46</v>
      </c>
      <c r="G7821" t="s">
        <v>55</v>
      </c>
      <c r="H7821" t="s">
        <v>56</v>
      </c>
      <c r="I7821" t="s">
        <v>130</v>
      </c>
      <c r="J7821" t="s">
        <v>131</v>
      </c>
      <c r="K7821" t="s">
        <v>42</v>
      </c>
      <c r="L7821" s="13">
        <v>4.8</v>
      </c>
      <c r="M7821" s="8">
        <v>1.4</v>
      </c>
      <c r="N7821">
        <v>59</v>
      </c>
      <c r="O7821" s="8">
        <v>283.2</v>
      </c>
      <c r="P7821" s="14">
        <v>5.28E-2</v>
      </c>
      <c r="Q7821" s="8">
        <v>14.95</v>
      </c>
      <c r="R7821" s="8">
        <v>268.25</v>
      </c>
      <c r="S7821" s="8">
        <v>82.6</v>
      </c>
      <c r="T7821" s="8">
        <v>185.65</v>
      </c>
      <c r="U7821">
        <v>0</v>
      </c>
      <c r="V7821" s="8">
        <v>0</v>
      </c>
      <c r="W7821" s="8">
        <v>0</v>
      </c>
      <c r="X7821" s="8">
        <v>185.65</v>
      </c>
    </row>
    <row r="7822" spans="1:24" x14ac:dyDescent="0.25">
      <c r="A7822" t="s">
        <v>8148</v>
      </c>
      <c r="B7822" s="1">
        <v>45307</v>
      </c>
      <c r="C7822" t="s">
        <v>247</v>
      </c>
      <c r="D7822" t="s">
        <v>248</v>
      </c>
      <c r="E7822" t="s">
        <v>53</v>
      </c>
      <c r="F7822" t="s">
        <v>46</v>
      </c>
      <c r="G7822" t="s">
        <v>55</v>
      </c>
      <c r="H7822" t="s">
        <v>56</v>
      </c>
      <c r="I7822" t="s">
        <v>156</v>
      </c>
      <c r="J7822" t="s">
        <v>157</v>
      </c>
      <c r="K7822" t="s">
        <v>42</v>
      </c>
      <c r="L7822" s="13">
        <v>6.2</v>
      </c>
      <c r="M7822" s="8">
        <v>1.9</v>
      </c>
      <c r="N7822">
        <v>56</v>
      </c>
      <c r="O7822" s="8">
        <v>347.2</v>
      </c>
      <c r="P7822" s="14">
        <v>0.14699999999999999</v>
      </c>
      <c r="Q7822" s="8">
        <v>51.04</v>
      </c>
      <c r="R7822" s="8">
        <v>296.16000000000003</v>
      </c>
      <c r="S7822" s="8">
        <v>106.4</v>
      </c>
      <c r="T7822" s="8">
        <v>189.76</v>
      </c>
      <c r="U7822">
        <v>0</v>
      </c>
      <c r="V7822" s="8">
        <v>0</v>
      </c>
      <c r="W7822" s="8">
        <v>0</v>
      </c>
      <c r="X7822" s="8">
        <v>189.76</v>
      </c>
    </row>
    <row r="7823" spans="1:24" x14ac:dyDescent="0.25">
      <c r="A7823" t="s">
        <v>8149</v>
      </c>
      <c r="B7823" s="1">
        <v>46046</v>
      </c>
      <c r="C7823" t="s">
        <v>258</v>
      </c>
      <c r="D7823" t="s">
        <v>259</v>
      </c>
      <c r="E7823" t="s">
        <v>71</v>
      </c>
      <c r="F7823" t="s">
        <v>28</v>
      </c>
      <c r="G7823" t="s">
        <v>72</v>
      </c>
      <c r="H7823" t="s">
        <v>73</v>
      </c>
      <c r="I7823" t="s">
        <v>84</v>
      </c>
      <c r="J7823" t="s">
        <v>85</v>
      </c>
      <c r="K7823" t="s">
        <v>42</v>
      </c>
      <c r="L7823" s="13">
        <v>9.9</v>
      </c>
      <c r="M7823" s="8">
        <v>3.1</v>
      </c>
      <c r="N7823">
        <v>67</v>
      </c>
      <c r="O7823" s="8">
        <v>663.3</v>
      </c>
      <c r="P7823" s="14">
        <v>8.5000000000000006E-3</v>
      </c>
      <c r="Q7823" s="8">
        <v>5.64</v>
      </c>
      <c r="R7823" s="8">
        <v>657.66</v>
      </c>
      <c r="S7823" s="8">
        <v>207.7</v>
      </c>
      <c r="T7823" s="8">
        <v>449.96</v>
      </c>
      <c r="U7823">
        <v>0</v>
      </c>
      <c r="V7823" s="8">
        <v>0</v>
      </c>
      <c r="W7823" s="8">
        <v>0</v>
      </c>
      <c r="X7823" s="8">
        <v>449.96</v>
      </c>
    </row>
    <row r="7824" spans="1:24" x14ac:dyDescent="0.25">
      <c r="A7824" t="s">
        <v>8150</v>
      </c>
      <c r="B7824" s="1">
        <v>46012</v>
      </c>
      <c r="C7824" t="s">
        <v>255</v>
      </c>
      <c r="D7824" t="s">
        <v>256</v>
      </c>
      <c r="E7824" t="s">
        <v>27</v>
      </c>
      <c r="F7824" t="s">
        <v>89</v>
      </c>
      <c r="G7824" t="s">
        <v>38</v>
      </c>
      <c r="H7824" t="s">
        <v>39</v>
      </c>
      <c r="I7824" t="s">
        <v>47</v>
      </c>
      <c r="J7824" t="s">
        <v>48</v>
      </c>
      <c r="K7824" t="s">
        <v>49</v>
      </c>
      <c r="L7824" s="13">
        <v>5</v>
      </c>
      <c r="M7824" s="8">
        <v>3.2</v>
      </c>
      <c r="N7824">
        <v>97</v>
      </c>
      <c r="O7824" s="8">
        <v>485</v>
      </c>
      <c r="P7824" s="14">
        <v>5.6399999999999999E-2</v>
      </c>
      <c r="Q7824" s="8">
        <v>27.35</v>
      </c>
      <c r="R7824" s="8">
        <v>457.65</v>
      </c>
      <c r="S7824" s="8">
        <v>310.39999999999998</v>
      </c>
      <c r="T7824" s="8">
        <v>147.25</v>
      </c>
      <c r="U7824">
        <v>0</v>
      </c>
      <c r="V7824" s="8">
        <v>0</v>
      </c>
      <c r="W7824" s="8">
        <v>0</v>
      </c>
      <c r="X7824" s="8">
        <v>147.25</v>
      </c>
    </row>
    <row r="7825" spans="1:24" x14ac:dyDescent="0.25">
      <c r="A7825" t="s">
        <v>8151</v>
      </c>
      <c r="B7825" s="1">
        <v>45362</v>
      </c>
      <c r="C7825" t="s">
        <v>139</v>
      </c>
      <c r="D7825" t="s">
        <v>140</v>
      </c>
      <c r="E7825" t="s">
        <v>63</v>
      </c>
      <c r="F7825" t="s">
        <v>54</v>
      </c>
      <c r="G7825" t="s">
        <v>79</v>
      </c>
      <c r="H7825" t="s">
        <v>80</v>
      </c>
      <c r="I7825" t="s">
        <v>104</v>
      </c>
      <c r="J7825" t="s">
        <v>105</v>
      </c>
      <c r="K7825" t="s">
        <v>49</v>
      </c>
      <c r="L7825" s="13">
        <v>4.2</v>
      </c>
      <c r="M7825" s="8">
        <v>2.8</v>
      </c>
      <c r="N7825">
        <v>22</v>
      </c>
      <c r="O7825" s="8">
        <v>92.4</v>
      </c>
      <c r="P7825" s="14">
        <v>1.5599999999999999E-2</v>
      </c>
      <c r="Q7825" s="8">
        <v>1.44</v>
      </c>
      <c r="R7825" s="8">
        <v>90.96</v>
      </c>
      <c r="S7825" s="8">
        <v>61.6</v>
      </c>
      <c r="T7825" s="8">
        <v>29.36</v>
      </c>
      <c r="U7825">
        <v>0</v>
      </c>
      <c r="V7825" s="8">
        <v>0</v>
      </c>
      <c r="W7825" s="8">
        <v>0</v>
      </c>
      <c r="X7825" s="8">
        <v>29.36</v>
      </c>
    </row>
    <row r="7826" spans="1:24" x14ac:dyDescent="0.25">
      <c r="A7826" t="s">
        <v>8152</v>
      </c>
      <c r="B7826" s="1">
        <v>46233</v>
      </c>
      <c r="C7826" t="s">
        <v>162</v>
      </c>
      <c r="D7826" t="s">
        <v>163</v>
      </c>
      <c r="E7826" t="s">
        <v>150</v>
      </c>
      <c r="F7826" t="s">
        <v>89</v>
      </c>
      <c r="G7826" t="s">
        <v>151</v>
      </c>
      <c r="H7826" t="s">
        <v>152</v>
      </c>
      <c r="I7826" t="s">
        <v>84</v>
      </c>
      <c r="J7826" t="s">
        <v>85</v>
      </c>
      <c r="K7826" t="s">
        <v>42</v>
      </c>
      <c r="L7826" s="13">
        <v>9.9</v>
      </c>
      <c r="M7826" s="8">
        <v>3.1</v>
      </c>
      <c r="N7826">
        <v>213</v>
      </c>
      <c r="O7826" s="8">
        <v>2108.6999999999998</v>
      </c>
      <c r="P7826" s="14">
        <v>6.5699999999999995E-2</v>
      </c>
      <c r="Q7826" s="8">
        <v>138.54</v>
      </c>
      <c r="R7826" s="8">
        <v>1970.16</v>
      </c>
      <c r="S7826" s="8">
        <v>660.3</v>
      </c>
      <c r="T7826" s="8">
        <v>1309.8599999999999</v>
      </c>
      <c r="U7826">
        <v>0</v>
      </c>
      <c r="V7826" s="8">
        <v>0</v>
      </c>
      <c r="W7826" s="8">
        <v>0</v>
      </c>
      <c r="X7826" s="8">
        <v>1309.8599999999999</v>
      </c>
    </row>
    <row r="7827" spans="1:24" x14ac:dyDescent="0.25">
      <c r="A7827" t="s">
        <v>8153</v>
      </c>
      <c r="B7827" s="1">
        <v>45384</v>
      </c>
      <c r="C7827" t="s">
        <v>609</v>
      </c>
      <c r="D7827" t="s">
        <v>610</v>
      </c>
      <c r="E7827" t="s">
        <v>63</v>
      </c>
      <c r="F7827" t="s">
        <v>37</v>
      </c>
      <c r="G7827" t="s">
        <v>79</v>
      </c>
      <c r="H7827" t="s">
        <v>80</v>
      </c>
      <c r="I7827" t="s">
        <v>47</v>
      </c>
      <c r="J7827" t="s">
        <v>48</v>
      </c>
      <c r="K7827" t="s">
        <v>49</v>
      </c>
      <c r="L7827" s="13">
        <v>5</v>
      </c>
      <c r="M7827" s="8">
        <v>3.2</v>
      </c>
      <c r="N7827">
        <v>82</v>
      </c>
      <c r="O7827" s="8">
        <v>410</v>
      </c>
      <c r="P7827" s="14">
        <v>4.3E-3</v>
      </c>
      <c r="Q7827" s="8">
        <v>1.76</v>
      </c>
      <c r="R7827" s="8">
        <v>408.24</v>
      </c>
      <c r="S7827" s="8">
        <v>262.39999999999998</v>
      </c>
      <c r="T7827" s="8">
        <v>145.84</v>
      </c>
      <c r="U7827">
        <v>0</v>
      </c>
      <c r="V7827" s="8">
        <v>0</v>
      </c>
      <c r="W7827" s="8">
        <v>0</v>
      </c>
      <c r="X7827" s="8">
        <v>145.84</v>
      </c>
    </row>
    <row r="7828" spans="1:24" x14ac:dyDescent="0.25">
      <c r="A7828" t="s">
        <v>8154</v>
      </c>
      <c r="B7828" s="1">
        <v>45854</v>
      </c>
      <c r="C7828" t="s">
        <v>125</v>
      </c>
      <c r="D7828" t="s">
        <v>126</v>
      </c>
      <c r="E7828" t="s">
        <v>27</v>
      </c>
      <c r="F7828" t="s">
        <v>89</v>
      </c>
      <c r="G7828" t="s">
        <v>38</v>
      </c>
      <c r="H7828" t="s">
        <v>39</v>
      </c>
      <c r="I7828" t="s">
        <v>66</v>
      </c>
      <c r="J7828" t="s">
        <v>67</v>
      </c>
      <c r="K7828" t="s">
        <v>33</v>
      </c>
      <c r="L7828" s="13">
        <v>4.5</v>
      </c>
      <c r="M7828" s="8">
        <v>2.1</v>
      </c>
      <c r="N7828">
        <v>86</v>
      </c>
      <c r="O7828" s="8">
        <v>387</v>
      </c>
      <c r="P7828" s="14">
        <v>7.3499999999999996E-2</v>
      </c>
      <c r="Q7828" s="8">
        <v>28.44</v>
      </c>
      <c r="R7828" s="8">
        <v>358.56</v>
      </c>
      <c r="S7828" s="8">
        <v>180.6</v>
      </c>
      <c r="T7828" s="8">
        <v>177.96</v>
      </c>
      <c r="U7828">
        <v>0</v>
      </c>
      <c r="V7828" s="8">
        <v>0</v>
      </c>
      <c r="W7828" s="8">
        <v>0</v>
      </c>
      <c r="X7828" s="8">
        <v>177.96</v>
      </c>
    </row>
    <row r="7829" spans="1:24" x14ac:dyDescent="0.25">
      <c r="A7829" t="s">
        <v>8155</v>
      </c>
      <c r="B7829" s="1">
        <v>45583</v>
      </c>
      <c r="C7829" t="s">
        <v>142</v>
      </c>
      <c r="D7829" t="s">
        <v>143</v>
      </c>
      <c r="E7829" t="s">
        <v>71</v>
      </c>
      <c r="F7829" t="s">
        <v>37</v>
      </c>
      <c r="G7829" t="s">
        <v>165</v>
      </c>
      <c r="H7829" t="s">
        <v>166</v>
      </c>
      <c r="I7829" t="s">
        <v>84</v>
      </c>
      <c r="J7829" t="s">
        <v>85</v>
      </c>
      <c r="K7829" t="s">
        <v>42</v>
      </c>
      <c r="L7829" s="13">
        <v>9.9</v>
      </c>
      <c r="M7829" s="8">
        <v>3.1</v>
      </c>
      <c r="N7829">
        <v>59</v>
      </c>
      <c r="O7829" s="8">
        <v>584.1</v>
      </c>
      <c r="P7829" s="14">
        <v>0.01</v>
      </c>
      <c r="Q7829" s="8">
        <v>5.84</v>
      </c>
      <c r="R7829" s="8">
        <v>578.26</v>
      </c>
      <c r="S7829" s="8">
        <v>182.9</v>
      </c>
      <c r="T7829" s="8">
        <v>395.36</v>
      </c>
      <c r="U7829">
        <v>6</v>
      </c>
      <c r="V7829" s="8">
        <v>58.81</v>
      </c>
      <c r="W7829" s="8">
        <v>21.6</v>
      </c>
      <c r="X7829" s="8">
        <v>373.76</v>
      </c>
    </row>
    <row r="7830" spans="1:24" x14ac:dyDescent="0.25">
      <c r="A7830" t="s">
        <v>8156</v>
      </c>
      <c r="B7830" s="1">
        <v>46035</v>
      </c>
      <c r="C7830" t="s">
        <v>383</v>
      </c>
      <c r="D7830" t="s">
        <v>384</v>
      </c>
      <c r="E7830" t="s">
        <v>63</v>
      </c>
      <c r="F7830" t="s">
        <v>54</v>
      </c>
      <c r="G7830" t="s">
        <v>64</v>
      </c>
      <c r="H7830" t="s">
        <v>65</v>
      </c>
      <c r="I7830" t="s">
        <v>117</v>
      </c>
      <c r="J7830" t="s">
        <v>118</v>
      </c>
      <c r="K7830" t="s">
        <v>59</v>
      </c>
      <c r="L7830" s="13">
        <v>6</v>
      </c>
      <c r="M7830" s="8">
        <v>4.2</v>
      </c>
      <c r="N7830">
        <v>83</v>
      </c>
      <c r="O7830" s="8">
        <v>498</v>
      </c>
      <c r="P7830" s="14">
        <v>0.36409999999999998</v>
      </c>
      <c r="Q7830" s="8">
        <v>181.32</v>
      </c>
      <c r="R7830" s="8">
        <v>316.68</v>
      </c>
      <c r="S7830" s="8">
        <v>348.6</v>
      </c>
      <c r="T7830" s="8">
        <v>-31.92</v>
      </c>
      <c r="U7830">
        <v>0</v>
      </c>
      <c r="V7830" s="8">
        <v>0</v>
      </c>
      <c r="W7830" s="8">
        <v>0</v>
      </c>
      <c r="X7830" s="8">
        <v>-31.92</v>
      </c>
    </row>
    <row r="7831" spans="1:24" x14ac:dyDescent="0.25">
      <c r="A7831" t="s">
        <v>8157</v>
      </c>
      <c r="B7831" s="1">
        <v>46141</v>
      </c>
      <c r="C7831" t="s">
        <v>220</v>
      </c>
      <c r="D7831" t="s">
        <v>221</v>
      </c>
      <c r="E7831" t="s">
        <v>71</v>
      </c>
      <c r="F7831" t="s">
        <v>28</v>
      </c>
      <c r="G7831" t="s">
        <v>72</v>
      </c>
      <c r="H7831" t="s">
        <v>73</v>
      </c>
      <c r="I7831" t="s">
        <v>127</v>
      </c>
      <c r="J7831" t="s">
        <v>128</v>
      </c>
      <c r="K7831" t="s">
        <v>33</v>
      </c>
      <c r="L7831" s="13">
        <v>7.2</v>
      </c>
      <c r="M7831" s="8">
        <v>3.6</v>
      </c>
      <c r="N7831">
        <v>43</v>
      </c>
      <c r="O7831" s="8">
        <v>309.60000000000002</v>
      </c>
      <c r="P7831" s="14">
        <v>0.41349999999999998</v>
      </c>
      <c r="Q7831" s="8">
        <v>128.02000000000001</v>
      </c>
      <c r="R7831" s="8">
        <v>181.58</v>
      </c>
      <c r="S7831" s="8">
        <v>154.80000000000001</v>
      </c>
      <c r="T7831" s="8">
        <v>26.78</v>
      </c>
      <c r="U7831">
        <v>0</v>
      </c>
      <c r="V7831" s="8">
        <v>0</v>
      </c>
      <c r="W7831" s="8">
        <v>0</v>
      </c>
      <c r="X7831" s="8">
        <v>26.78</v>
      </c>
    </row>
    <row r="7832" spans="1:24" x14ac:dyDescent="0.25">
      <c r="A7832" t="s">
        <v>8158</v>
      </c>
      <c r="B7832" s="1">
        <v>45864</v>
      </c>
      <c r="C7832" t="s">
        <v>125</v>
      </c>
      <c r="D7832" t="s">
        <v>126</v>
      </c>
      <c r="E7832" t="s">
        <v>27</v>
      </c>
      <c r="F7832" t="s">
        <v>89</v>
      </c>
      <c r="G7832" t="s">
        <v>29</v>
      </c>
      <c r="H7832" t="s">
        <v>30</v>
      </c>
      <c r="I7832" t="s">
        <v>31</v>
      </c>
      <c r="J7832" t="s">
        <v>32</v>
      </c>
      <c r="K7832" t="s">
        <v>33</v>
      </c>
      <c r="L7832" s="13">
        <v>5.8</v>
      </c>
      <c r="M7832" s="8">
        <v>2.7</v>
      </c>
      <c r="N7832">
        <v>34</v>
      </c>
      <c r="O7832" s="8">
        <v>197.2</v>
      </c>
      <c r="P7832" s="14">
        <v>6.8199999999999997E-2</v>
      </c>
      <c r="Q7832" s="8">
        <v>13.45</v>
      </c>
      <c r="R7832" s="8">
        <v>183.75</v>
      </c>
      <c r="S7832" s="8">
        <v>91.8</v>
      </c>
      <c r="T7832" s="8">
        <v>91.95</v>
      </c>
      <c r="U7832">
        <v>0</v>
      </c>
      <c r="V7832" s="8">
        <v>0</v>
      </c>
      <c r="W7832" s="8">
        <v>0</v>
      </c>
      <c r="X7832" s="8">
        <v>91.95</v>
      </c>
    </row>
    <row r="7833" spans="1:24" x14ac:dyDescent="0.25">
      <c r="A7833" t="s">
        <v>8159</v>
      </c>
      <c r="B7833" s="1">
        <v>46228</v>
      </c>
      <c r="C7833" t="s">
        <v>403</v>
      </c>
      <c r="D7833" t="s">
        <v>404</v>
      </c>
      <c r="E7833" t="s">
        <v>53</v>
      </c>
      <c r="F7833" t="s">
        <v>37</v>
      </c>
      <c r="G7833" t="s">
        <v>55</v>
      </c>
      <c r="H7833" t="s">
        <v>56</v>
      </c>
      <c r="I7833" t="s">
        <v>74</v>
      </c>
      <c r="J7833" t="s">
        <v>75</v>
      </c>
      <c r="K7833" t="s">
        <v>49</v>
      </c>
      <c r="L7833" s="13">
        <v>11</v>
      </c>
      <c r="M7833" s="8">
        <v>6.8</v>
      </c>
      <c r="N7833">
        <v>10</v>
      </c>
      <c r="O7833" s="8">
        <v>110</v>
      </c>
      <c r="P7833" s="14">
        <v>5.5999999999999999E-3</v>
      </c>
      <c r="Q7833" s="8">
        <v>0.62</v>
      </c>
      <c r="R7833" s="8">
        <v>109.38</v>
      </c>
      <c r="S7833" s="8">
        <v>68</v>
      </c>
      <c r="T7833" s="8">
        <v>41.38</v>
      </c>
      <c r="U7833">
        <v>0</v>
      </c>
      <c r="V7833" s="8">
        <v>0</v>
      </c>
      <c r="W7833" s="8">
        <v>0</v>
      </c>
      <c r="X7833" s="8">
        <v>41.38</v>
      </c>
    </row>
    <row r="7834" spans="1:24" x14ac:dyDescent="0.25">
      <c r="A7834" t="s">
        <v>8160</v>
      </c>
      <c r="B7834" s="1">
        <v>45888</v>
      </c>
      <c r="C7834" t="s">
        <v>315</v>
      </c>
      <c r="D7834" t="s">
        <v>316</v>
      </c>
      <c r="E7834" t="s">
        <v>27</v>
      </c>
      <c r="F7834" t="s">
        <v>46</v>
      </c>
      <c r="G7834" t="s">
        <v>29</v>
      </c>
      <c r="H7834" t="s">
        <v>30</v>
      </c>
      <c r="I7834" t="s">
        <v>84</v>
      </c>
      <c r="J7834" t="s">
        <v>85</v>
      </c>
      <c r="K7834" t="s">
        <v>42</v>
      </c>
      <c r="L7834" s="13">
        <v>9.9</v>
      </c>
      <c r="M7834" s="8">
        <v>3.1</v>
      </c>
      <c r="N7834">
        <v>75</v>
      </c>
      <c r="O7834" s="8">
        <v>742.5</v>
      </c>
      <c r="P7834" s="14">
        <v>0.14319999999999999</v>
      </c>
      <c r="Q7834" s="8">
        <v>106.33</v>
      </c>
      <c r="R7834" s="8">
        <v>636.16999999999996</v>
      </c>
      <c r="S7834" s="8">
        <v>232.5</v>
      </c>
      <c r="T7834" s="8">
        <v>403.67</v>
      </c>
      <c r="U7834">
        <v>0</v>
      </c>
      <c r="V7834" s="8">
        <v>0</v>
      </c>
      <c r="W7834" s="8">
        <v>0</v>
      </c>
      <c r="X7834" s="8">
        <v>403.67</v>
      </c>
    </row>
    <row r="7835" spans="1:24" x14ac:dyDescent="0.25">
      <c r="A7835" t="s">
        <v>8161</v>
      </c>
      <c r="B7835" s="1">
        <v>45648</v>
      </c>
      <c r="C7835" t="s">
        <v>671</v>
      </c>
      <c r="D7835" t="s">
        <v>672</v>
      </c>
      <c r="E7835" t="s">
        <v>27</v>
      </c>
      <c r="F7835" t="s">
        <v>89</v>
      </c>
      <c r="G7835" t="s">
        <v>38</v>
      </c>
      <c r="H7835" t="s">
        <v>39</v>
      </c>
      <c r="I7835" t="s">
        <v>127</v>
      </c>
      <c r="J7835" t="s">
        <v>128</v>
      </c>
      <c r="K7835" t="s">
        <v>33</v>
      </c>
      <c r="L7835" s="13">
        <v>7.2</v>
      </c>
      <c r="M7835" s="8">
        <v>3.6</v>
      </c>
      <c r="N7835">
        <v>275</v>
      </c>
      <c r="O7835" s="8">
        <v>1980</v>
      </c>
      <c r="P7835" s="14">
        <v>0.1545</v>
      </c>
      <c r="Q7835" s="8">
        <v>305.91000000000003</v>
      </c>
      <c r="R7835" s="8">
        <v>1674.09</v>
      </c>
      <c r="S7835" s="8">
        <v>990</v>
      </c>
      <c r="T7835" s="8">
        <v>684.09</v>
      </c>
      <c r="U7835">
        <v>0</v>
      </c>
      <c r="V7835" s="8">
        <v>0</v>
      </c>
      <c r="W7835" s="8">
        <v>0</v>
      </c>
      <c r="X7835" s="8">
        <v>684.09</v>
      </c>
    </row>
    <row r="7836" spans="1:24" x14ac:dyDescent="0.25">
      <c r="A7836" t="s">
        <v>8162</v>
      </c>
      <c r="B7836" s="1">
        <v>45647</v>
      </c>
      <c r="C7836" t="s">
        <v>354</v>
      </c>
      <c r="D7836" t="s">
        <v>355</v>
      </c>
      <c r="E7836" t="s">
        <v>71</v>
      </c>
      <c r="F7836" t="s">
        <v>54</v>
      </c>
      <c r="G7836" t="s">
        <v>72</v>
      </c>
      <c r="H7836" t="s">
        <v>73</v>
      </c>
      <c r="I7836" t="s">
        <v>31</v>
      </c>
      <c r="J7836" t="s">
        <v>32</v>
      </c>
      <c r="K7836" t="s">
        <v>33</v>
      </c>
      <c r="L7836" s="13">
        <v>5.8</v>
      </c>
      <c r="M7836" s="8">
        <v>2.7</v>
      </c>
      <c r="N7836">
        <v>81</v>
      </c>
      <c r="O7836" s="8">
        <v>469.8</v>
      </c>
      <c r="P7836" s="14">
        <v>8.0000000000000002E-3</v>
      </c>
      <c r="Q7836" s="8">
        <v>3.76</v>
      </c>
      <c r="R7836" s="8">
        <v>466.04</v>
      </c>
      <c r="S7836" s="8">
        <v>218.7</v>
      </c>
      <c r="T7836" s="8">
        <v>247.34</v>
      </c>
      <c r="U7836">
        <v>0</v>
      </c>
      <c r="V7836" s="8">
        <v>0</v>
      </c>
      <c r="W7836" s="8">
        <v>0</v>
      </c>
      <c r="X7836" s="8">
        <v>247.34</v>
      </c>
    </row>
    <row r="7837" spans="1:24" x14ac:dyDescent="0.25">
      <c r="A7837" t="s">
        <v>8163</v>
      </c>
      <c r="B7837" s="1">
        <v>46127</v>
      </c>
      <c r="C7837" t="s">
        <v>223</v>
      </c>
      <c r="D7837" t="s">
        <v>224</v>
      </c>
      <c r="E7837" t="s">
        <v>27</v>
      </c>
      <c r="F7837" t="s">
        <v>28</v>
      </c>
      <c r="G7837" t="s">
        <v>38</v>
      </c>
      <c r="H7837" t="s">
        <v>39</v>
      </c>
      <c r="I7837" t="s">
        <v>117</v>
      </c>
      <c r="J7837" t="s">
        <v>118</v>
      </c>
      <c r="K7837" t="s">
        <v>59</v>
      </c>
      <c r="L7837" s="13">
        <v>6</v>
      </c>
      <c r="M7837" s="8">
        <v>4.2</v>
      </c>
      <c r="N7837">
        <v>95</v>
      </c>
      <c r="O7837" s="8">
        <v>570</v>
      </c>
      <c r="P7837" s="14">
        <v>7.8200000000000006E-2</v>
      </c>
      <c r="Q7837" s="8">
        <v>44.57</v>
      </c>
      <c r="R7837" s="8">
        <v>525.42999999999995</v>
      </c>
      <c r="S7837" s="8">
        <v>399</v>
      </c>
      <c r="T7837" s="8">
        <v>126.43</v>
      </c>
      <c r="U7837">
        <v>0</v>
      </c>
      <c r="V7837" s="8">
        <v>0</v>
      </c>
      <c r="W7837" s="8">
        <v>0</v>
      </c>
      <c r="X7837" s="8">
        <v>126.43</v>
      </c>
    </row>
    <row r="7838" spans="1:24" x14ac:dyDescent="0.25">
      <c r="A7838" t="s">
        <v>8164</v>
      </c>
      <c r="B7838" s="1">
        <v>45575</v>
      </c>
      <c r="C7838" t="s">
        <v>427</v>
      </c>
      <c r="D7838" t="s">
        <v>428</v>
      </c>
      <c r="E7838" t="s">
        <v>150</v>
      </c>
      <c r="F7838" t="s">
        <v>46</v>
      </c>
      <c r="G7838" t="s">
        <v>151</v>
      </c>
      <c r="H7838" t="s">
        <v>152</v>
      </c>
      <c r="I7838" t="s">
        <v>40</v>
      </c>
      <c r="J7838" t="s">
        <v>41</v>
      </c>
      <c r="K7838" t="s">
        <v>42</v>
      </c>
      <c r="L7838" s="13">
        <v>14.5</v>
      </c>
      <c r="M7838" s="8">
        <v>4.2</v>
      </c>
      <c r="N7838">
        <v>3</v>
      </c>
      <c r="O7838" s="8">
        <v>43.5</v>
      </c>
      <c r="P7838" s="14">
        <v>0.12609999999999999</v>
      </c>
      <c r="Q7838" s="8">
        <v>5.49</v>
      </c>
      <c r="R7838" s="8">
        <v>38.01</v>
      </c>
      <c r="S7838" s="8">
        <v>12.6</v>
      </c>
      <c r="T7838" s="8">
        <v>25.41</v>
      </c>
      <c r="U7838">
        <v>0</v>
      </c>
      <c r="V7838" s="8">
        <v>0</v>
      </c>
      <c r="W7838" s="8">
        <v>0</v>
      </c>
      <c r="X7838" s="8">
        <v>25.41</v>
      </c>
    </row>
    <row r="7839" spans="1:24" x14ac:dyDescent="0.25">
      <c r="A7839" t="s">
        <v>8165</v>
      </c>
      <c r="B7839" s="1">
        <v>45523</v>
      </c>
      <c r="C7839" t="s">
        <v>162</v>
      </c>
      <c r="D7839" t="s">
        <v>163</v>
      </c>
      <c r="E7839" t="s">
        <v>150</v>
      </c>
      <c r="F7839" t="s">
        <v>89</v>
      </c>
      <c r="G7839" t="s">
        <v>151</v>
      </c>
      <c r="H7839" t="s">
        <v>152</v>
      </c>
      <c r="I7839" t="s">
        <v>99</v>
      </c>
      <c r="J7839" t="s">
        <v>100</v>
      </c>
      <c r="K7839" t="s">
        <v>49</v>
      </c>
      <c r="L7839" s="13">
        <v>3.8</v>
      </c>
      <c r="M7839" s="8">
        <v>2.6</v>
      </c>
      <c r="N7839">
        <v>46</v>
      </c>
      <c r="O7839" s="8">
        <v>174.8</v>
      </c>
      <c r="P7839" s="14">
        <v>0.182</v>
      </c>
      <c r="Q7839" s="8">
        <v>31.81</v>
      </c>
      <c r="R7839" s="8">
        <v>142.99</v>
      </c>
      <c r="S7839" s="8">
        <v>119.6</v>
      </c>
      <c r="T7839" s="8">
        <v>23.39</v>
      </c>
      <c r="U7839">
        <v>0</v>
      </c>
      <c r="V7839" s="8">
        <v>0</v>
      </c>
      <c r="W7839" s="8">
        <v>0</v>
      </c>
      <c r="X7839" s="8">
        <v>23.39</v>
      </c>
    </row>
    <row r="7840" spans="1:24" x14ac:dyDescent="0.25">
      <c r="A7840" t="s">
        <v>8166</v>
      </c>
      <c r="B7840" s="1">
        <v>45912</v>
      </c>
      <c r="C7840" t="s">
        <v>523</v>
      </c>
      <c r="D7840" t="s">
        <v>524</v>
      </c>
      <c r="E7840" t="s">
        <v>27</v>
      </c>
      <c r="F7840" t="s">
        <v>89</v>
      </c>
      <c r="G7840" t="s">
        <v>29</v>
      </c>
      <c r="H7840" t="s">
        <v>30</v>
      </c>
      <c r="I7840" t="s">
        <v>156</v>
      </c>
      <c r="J7840" t="s">
        <v>157</v>
      </c>
      <c r="K7840" t="s">
        <v>42</v>
      </c>
      <c r="L7840" s="13">
        <v>6.2</v>
      </c>
      <c r="M7840" s="8">
        <v>1.9</v>
      </c>
      <c r="N7840">
        <v>115</v>
      </c>
      <c r="O7840" s="8">
        <v>713</v>
      </c>
      <c r="P7840" s="14">
        <v>8.48E-2</v>
      </c>
      <c r="Q7840" s="8">
        <v>60.46</v>
      </c>
      <c r="R7840" s="8">
        <v>652.54</v>
      </c>
      <c r="S7840" s="8">
        <v>218.5</v>
      </c>
      <c r="T7840" s="8">
        <v>434.04</v>
      </c>
      <c r="U7840">
        <v>0</v>
      </c>
      <c r="V7840" s="8">
        <v>0</v>
      </c>
      <c r="W7840" s="8">
        <v>0</v>
      </c>
      <c r="X7840" s="8">
        <v>434.04</v>
      </c>
    </row>
    <row r="7841" spans="1:24" x14ac:dyDescent="0.25">
      <c r="A7841" t="s">
        <v>8167</v>
      </c>
      <c r="B7841" s="1">
        <v>45491</v>
      </c>
      <c r="C7841" t="s">
        <v>226</v>
      </c>
      <c r="D7841" t="s">
        <v>227</v>
      </c>
      <c r="E7841" t="s">
        <v>27</v>
      </c>
      <c r="F7841" t="s">
        <v>54</v>
      </c>
      <c r="G7841" t="s">
        <v>38</v>
      </c>
      <c r="H7841" t="s">
        <v>39</v>
      </c>
      <c r="I7841" t="s">
        <v>144</v>
      </c>
      <c r="J7841" t="s">
        <v>145</v>
      </c>
      <c r="K7841" t="s">
        <v>33</v>
      </c>
      <c r="L7841" s="13">
        <v>12</v>
      </c>
      <c r="M7841" s="8">
        <v>6.5</v>
      </c>
      <c r="N7841">
        <v>25</v>
      </c>
      <c r="O7841" s="8">
        <v>300</v>
      </c>
      <c r="P7841" s="14">
        <v>2.0299999999999999E-2</v>
      </c>
      <c r="Q7841" s="8">
        <v>6.09</v>
      </c>
      <c r="R7841" s="8">
        <v>293.91000000000003</v>
      </c>
      <c r="S7841" s="8">
        <v>162.5</v>
      </c>
      <c r="T7841" s="8">
        <v>131.41</v>
      </c>
      <c r="U7841">
        <v>0</v>
      </c>
      <c r="V7841" s="8">
        <v>0</v>
      </c>
      <c r="W7841" s="8">
        <v>0</v>
      </c>
      <c r="X7841" s="8">
        <v>131.41</v>
      </c>
    </row>
    <row r="7842" spans="1:24" x14ac:dyDescent="0.25">
      <c r="A7842" t="s">
        <v>8168</v>
      </c>
      <c r="B7842" s="1">
        <v>45757</v>
      </c>
      <c r="C7842" t="s">
        <v>87</v>
      </c>
      <c r="D7842" t="s">
        <v>88</v>
      </c>
      <c r="E7842" t="s">
        <v>63</v>
      </c>
      <c r="F7842" t="s">
        <v>89</v>
      </c>
      <c r="G7842" t="s">
        <v>79</v>
      </c>
      <c r="H7842" t="s">
        <v>80</v>
      </c>
      <c r="I7842" t="s">
        <v>57</v>
      </c>
      <c r="J7842" t="s">
        <v>58</v>
      </c>
      <c r="K7842" t="s">
        <v>59</v>
      </c>
      <c r="L7842" s="13">
        <v>10.5</v>
      </c>
      <c r="M7842" s="8">
        <v>7.5</v>
      </c>
      <c r="N7842">
        <v>275</v>
      </c>
      <c r="O7842" s="8">
        <v>2887.5</v>
      </c>
      <c r="P7842" s="14">
        <v>6.0600000000000001E-2</v>
      </c>
      <c r="Q7842" s="8">
        <v>174.98</v>
      </c>
      <c r="R7842" s="8">
        <v>2712.52</v>
      </c>
      <c r="S7842" s="8">
        <v>2062.5</v>
      </c>
      <c r="T7842" s="8">
        <v>650.02</v>
      </c>
      <c r="U7842">
        <v>0</v>
      </c>
      <c r="V7842" s="8">
        <v>0</v>
      </c>
      <c r="W7842" s="8">
        <v>0</v>
      </c>
      <c r="X7842" s="8">
        <v>650.02</v>
      </c>
    </row>
    <row r="7843" spans="1:24" x14ac:dyDescent="0.25">
      <c r="A7843" t="s">
        <v>8169</v>
      </c>
      <c r="B7843" s="1">
        <v>46244</v>
      </c>
      <c r="C7843" t="s">
        <v>208</v>
      </c>
      <c r="D7843" t="s">
        <v>209</v>
      </c>
      <c r="E7843" t="s">
        <v>27</v>
      </c>
      <c r="F7843" t="s">
        <v>54</v>
      </c>
      <c r="G7843" t="s">
        <v>38</v>
      </c>
      <c r="H7843" t="s">
        <v>39</v>
      </c>
      <c r="I7843" t="s">
        <v>144</v>
      </c>
      <c r="J7843" t="s">
        <v>145</v>
      </c>
      <c r="K7843" t="s">
        <v>33</v>
      </c>
      <c r="L7843" s="13">
        <v>12</v>
      </c>
      <c r="M7843" s="8">
        <v>6.5</v>
      </c>
      <c r="N7843">
        <v>180</v>
      </c>
      <c r="O7843" s="8">
        <v>2160</v>
      </c>
      <c r="P7843" s="14">
        <v>6.6E-3</v>
      </c>
      <c r="Q7843" s="8">
        <v>14.26</v>
      </c>
      <c r="R7843" s="8">
        <v>2145.7399999999998</v>
      </c>
      <c r="S7843" s="8">
        <v>1170</v>
      </c>
      <c r="T7843" s="8">
        <v>975.74</v>
      </c>
      <c r="U7843">
        <v>0</v>
      </c>
      <c r="V7843" s="8">
        <v>0</v>
      </c>
      <c r="W7843" s="8">
        <v>0</v>
      </c>
      <c r="X7843" s="8">
        <v>975.74</v>
      </c>
    </row>
    <row r="7844" spans="1:24" x14ac:dyDescent="0.25">
      <c r="A7844" t="s">
        <v>8170</v>
      </c>
      <c r="B7844" s="1">
        <v>45705</v>
      </c>
      <c r="C7844" t="s">
        <v>148</v>
      </c>
      <c r="D7844" t="s">
        <v>149</v>
      </c>
      <c r="E7844" t="s">
        <v>150</v>
      </c>
      <c r="F7844" t="s">
        <v>37</v>
      </c>
      <c r="G7844" t="s">
        <v>151</v>
      </c>
      <c r="H7844" t="s">
        <v>152</v>
      </c>
      <c r="I7844" t="s">
        <v>31</v>
      </c>
      <c r="J7844" t="s">
        <v>32</v>
      </c>
      <c r="K7844" t="s">
        <v>33</v>
      </c>
      <c r="L7844" s="13">
        <v>5.8</v>
      </c>
      <c r="M7844" s="8">
        <v>2.7</v>
      </c>
      <c r="N7844">
        <v>46</v>
      </c>
      <c r="O7844" s="8">
        <v>266.8</v>
      </c>
      <c r="P7844" s="14">
        <v>5.8400000000000001E-2</v>
      </c>
      <c r="Q7844" s="8">
        <v>15.58</v>
      </c>
      <c r="R7844" s="8">
        <v>251.22</v>
      </c>
      <c r="S7844" s="8">
        <v>124.2</v>
      </c>
      <c r="T7844" s="8">
        <v>127.02</v>
      </c>
      <c r="U7844">
        <v>0</v>
      </c>
      <c r="V7844" s="8">
        <v>0</v>
      </c>
      <c r="W7844" s="8">
        <v>0</v>
      </c>
      <c r="X7844" s="8">
        <v>127.02</v>
      </c>
    </row>
    <row r="7845" spans="1:24" x14ac:dyDescent="0.25">
      <c r="A7845" t="s">
        <v>8171</v>
      </c>
      <c r="B7845" s="1">
        <v>45880</v>
      </c>
      <c r="C7845" t="s">
        <v>609</v>
      </c>
      <c r="D7845" t="s">
        <v>610</v>
      </c>
      <c r="E7845" t="s">
        <v>63</v>
      </c>
      <c r="F7845" t="s">
        <v>37</v>
      </c>
      <c r="G7845" t="s">
        <v>79</v>
      </c>
      <c r="H7845" t="s">
        <v>80</v>
      </c>
      <c r="I7845" t="s">
        <v>57</v>
      </c>
      <c r="J7845" t="s">
        <v>58</v>
      </c>
      <c r="K7845" t="s">
        <v>59</v>
      </c>
      <c r="L7845" s="13">
        <v>10.5</v>
      </c>
      <c r="M7845" s="8">
        <v>7.5</v>
      </c>
      <c r="N7845">
        <v>32</v>
      </c>
      <c r="O7845" s="8">
        <v>336</v>
      </c>
      <c r="P7845" s="14">
        <v>0.45750000000000002</v>
      </c>
      <c r="Q7845" s="8">
        <v>153.72</v>
      </c>
      <c r="R7845" s="8">
        <v>182.28</v>
      </c>
      <c r="S7845" s="8">
        <v>240</v>
      </c>
      <c r="T7845" s="8">
        <v>-57.72</v>
      </c>
      <c r="U7845">
        <v>0</v>
      </c>
      <c r="V7845" s="8">
        <v>0</v>
      </c>
      <c r="W7845" s="8">
        <v>0</v>
      </c>
      <c r="X7845" s="8">
        <v>-57.72</v>
      </c>
    </row>
    <row r="7846" spans="1:24" x14ac:dyDescent="0.25">
      <c r="A7846" t="s">
        <v>8172</v>
      </c>
      <c r="B7846" s="1">
        <v>45296</v>
      </c>
      <c r="C7846" t="s">
        <v>315</v>
      </c>
      <c r="D7846" t="s">
        <v>316</v>
      </c>
      <c r="E7846" t="s">
        <v>27</v>
      </c>
      <c r="F7846" t="s">
        <v>46</v>
      </c>
      <c r="G7846" t="s">
        <v>29</v>
      </c>
      <c r="H7846" t="s">
        <v>30</v>
      </c>
      <c r="I7846" t="s">
        <v>47</v>
      </c>
      <c r="J7846" t="s">
        <v>48</v>
      </c>
      <c r="K7846" t="s">
        <v>49</v>
      </c>
      <c r="L7846" s="13">
        <v>5</v>
      </c>
      <c r="M7846" s="8">
        <v>3.2</v>
      </c>
      <c r="N7846">
        <v>49</v>
      </c>
      <c r="O7846" s="8">
        <v>245</v>
      </c>
      <c r="P7846" s="14">
        <v>9.5000000000000001E-2</v>
      </c>
      <c r="Q7846" s="8">
        <v>23.28</v>
      </c>
      <c r="R7846" s="8">
        <v>221.72</v>
      </c>
      <c r="S7846" s="8">
        <v>156.80000000000001</v>
      </c>
      <c r="T7846" s="8">
        <v>64.92</v>
      </c>
      <c r="U7846">
        <v>0</v>
      </c>
      <c r="V7846" s="8">
        <v>0</v>
      </c>
      <c r="W7846" s="8">
        <v>0</v>
      </c>
      <c r="X7846" s="8">
        <v>64.92</v>
      </c>
    </row>
    <row r="7847" spans="1:24" x14ac:dyDescent="0.25">
      <c r="A7847" t="s">
        <v>8173</v>
      </c>
      <c r="B7847" s="1">
        <v>45559</v>
      </c>
      <c r="C7847" t="s">
        <v>125</v>
      </c>
      <c r="D7847" t="s">
        <v>126</v>
      </c>
      <c r="E7847" t="s">
        <v>27</v>
      </c>
      <c r="F7847" t="s">
        <v>89</v>
      </c>
      <c r="G7847" t="s">
        <v>38</v>
      </c>
      <c r="H7847" t="s">
        <v>39</v>
      </c>
      <c r="I7847" t="s">
        <v>47</v>
      </c>
      <c r="J7847" t="s">
        <v>48</v>
      </c>
      <c r="K7847" t="s">
        <v>49</v>
      </c>
      <c r="L7847" s="13">
        <v>5</v>
      </c>
      <c r="M7847" s="8">
        <v>3.2</v>
      </c>
      <c r="N7847">
        <v>45</v>
      </c>
      <c r="O7847" s="8">
        <v>225</v>
      </c>
      <c r="P7847" s="14">
        <v>0.14130000000000001</v>
      </c>
      <c r="Q7847" s="8">
        <v>31.79</v>
      </c>
      <c r="R7847" s="8">
        <v>193.21</v>
      </c>
      <c r="S7847" s="8">
        <v>144</v>
      </c>
      <c r="T7847" s="8">
        <v>49.21</v>
      </c>
      <c r="U7847">
        <v>0</v>
      </c>
      <c r="V7847" s="8">
        <v>0</v>
      </c>
      <c r="W7847" s="8">
        <v>0</v>
      </c>
      <c r="X7847" s="8">
        <v>49.21</v>
      </c>
    </row>
    <row r="7848" spans="1:24" x14ac:dyDescent="0.25">
      <c r="A7848" t="s">
        <v>8174</v>
      </c>
      <c r="B7848" s="1">
        <v>45471</v>
      </c>
      <c r="C7848" t="s">
        <v>77</v>
      </c>
      <c r="D7848" t="s">
        <v>78</v>
      </c>
      <c r="E7848" t="s">
        <v>63</v>
      </c>
      <c r="F7848" t="s">
        <v>37</v>
      </c>
      <c r="G7848" t="s">
        <v>64</v>
      </c>
      <c r="H7848" t="s">
        <v>65</v>
      </c>
      <c r="I7848" t="s">
        <v>47</v>
      </c>
      <c r="J7848" t="s">
        <v>48</v>
      </c>
      <c r="K7848" t="s">
        <v>49</v>
      </c>
      <c r="L7848" s="13">
        <v>5</v>
      </c>
      <c r="M7848" s="8">
        <v>3.2</v>
      </c>
      <c r="N7848">
        <v>2</v>
      </c>
      <c r="O7848" s="8">
        <v>10</v>
      </c>
      <c r="P7848" s="14">
        <v>4.0000000000000002E-4</v>
      </c>
      <c r="Q7848" s="8">
        <v>0</v>
      </c>
      <c r="R7848" s="8">
        <v>10</v>
      </c>
      <c r="S7848" s="8">
        <v>6.4</v>
      </c>
      <c r="T7848" s="8">
        <v>3.6</v>
      </c>
      <c r="U7848">
        <v>0</v>
      </c>
      <c r="V7848" s="8">
        <v>0</v>
      </c>
      <c r="W7848" s="8">
        <v>0</v>
      </c>
      <c r="X7848" s="8">
        <v>3.6</v>
      </c>
    </row>
    <row r="7849" spans="1:24" x14ac:dyDescent="0.25">
      <c r="A7849" t="s">
        <v>8175</v>
      </c>
      <c r="B7849" s="1">
        <v>45708</v>
      </c>
      <c r="C7849" t="s">
        <v>689</v>
      </c>
      <c r="D7849" t="s">
        <v>690</v>
      </c>
      <c r="E7849" t="s">
        <v>27</v>
      </c>
      <c r="F7849" t="s">
        <v>54</v>
      </c>
      <c r="G7849" t="s">
        <v>29</v>
      </c>
      <c r="H7849" t="s">
        <v>30</v>
      </c>
      <c r="I7849" t="s">
        <v>66</v>
      </c>
      <c r="J7849" t="s">
        <v>67</v>
      </c>
      <c r="K7849" t="s">
        <v>33</v>
      </c>
      <c r="L7849" s="13">
        <v>4.5</v>
      </c>
      <c r="M7849" s="8">
        <v>2.1</v>
      </c>
      <c r="N7849">
        <v>661</v>
      </c>
      <c r="O7849" s="8">
        <v>2974.5</v>
      </c>
      <c r="P7849" s="14">
        <v>4.1999999999999997E-3</v>
      </c>
      <c r="Q7849" s="8">
        <v>12.49</v>
      </c>
      <c r="R7849" s="8">
        <v>2962.01</v>
      </c>
      <c r="S7849" s="8">
        <v>1388.1</v>
      </c>
      <c r="T7849" s="8">
        <v>1573.91</v>
      </c>
      <c r="U7849">
        <v>0</v>
      </c>
      <c r="V7849" s="8">
        <v>0</v>
      </c>
      <c r="W7849" s="8">
        <v>0</v>
      </c>
      <c r="X7849" s="8">
        <v>1573.91</v>
      </c>
    </row>
    <row r="7850" spans="1:24" x14ac:dyDescent="0.25">
      <c r="A7850" t="s">
        <v>8176</v>
      </c>
      <c r="B7850" s="1">
        <v>45810</v>
      </c>
      <c r="C7850" t="s">
        <v>102</v>
      </c>
      <c r="D7850" t="s">
        <v>103</v>
      </c>
      <c r="E7850" t="s">
        <v>27</v>
      </c>
      <c r="F7850" t="s">
        <v>54</v>
      </c>
      <c r="G7850" t="s">
        <v>38</v>
      </c>
      <c r="H7850" t="s">
        <v>39</v>
      </c>
      <c r="I7850" t="s">
        <v>122</v>
      </c>
      <c r="J7850" t="s">
        <v>123</v>
      </c>
      <c r="K7850" t="s">
        <v>59</v>
      </c>
      <c r="L7850" s="13">
        <v>5.5</v>
      </c>
      <c r="M7850" s="8">
        <v>3.8</v>
      </c>
      <c r="N7850">
        <v>21</v>
      </c>
      <c r="O7850" s="8">
        <v>115.5</v>
      </c>
      <c r="P7850" s="14">
        <v>3.0099999999999998E-2</v>
      </c>
      <c r="Q7850" s="8">
        <v>3.48</v>
      </c>
      <c r="R7850" s="8">
        <v>112.02</v>
      </c>
      <c r="S7850" s="8">
        <v>79.8</v>
      </c>
      <c r="T7850" s="8">
        <v>32.22</v>
      </c>
      <c r="U7850">
        <v>0</v>
      </c>
      <c r="V7850" s="8">
        <v>0</v>
      </c>
      <c r="W7850" s="8">
        <v>0</v>
      </c>
      <c r="X7850" s="8">
        <v>32.22</v>
      </c>
    </row>
    <row r="7851" spans="1:24" x14ac:dyDescent="0.25">
      <c r="A7851" t="s">
        <v>8177</v>
      </c>
      <c r="B7851" s="1">
        <v>45401</v>
      </c>
      <c r="C7851" t="s">
        <v>642</v>
      </c>
      <c r="D7851" t="s">
        <v>643</v>
      </c>
      <c r="E7851" t="s">
        <v>71</v>
      </c>
      <c r="F7851" t="s">
        <v>54</v>
      </c>
      <c r="G7851" t="s">
        <v>72</v>
      </c>
      <c r="H7851" t="s">
        <v>73</v>
      </c>
      <c r="I7851" t="s">
        <v>185</v>
      </c>
      <c r="J7851" t="s">
        <v>186</v>
      </c>
      <c r="K7851" t="s">
        <v>59</v>
      </c>
      <c r="L7851" s="13">
        <v>4.9000000000000004</v>
      </c>
      <c r="M7851" s="8">
        <v>3.1</v>
      </c>
      <c r="N7851">
        <v>85</v>
      </c>
      <c r="O7851" s="8">
        <v>416.5</v>
      </c>
      <c r="P7851" s="14">
        <v>1.8E-3</v>
      </c>
      <c r="Q7851" s="8">
        <v>0.75</v>
      </c>
      <c r="R7851" s="8">
        <v>415.75</v>
      </c>
      <c r="S7851" s="8">
        <v>263.5</v>
      </c>
      <c r="T7851" s="8">
        <v>152.25</v>
      </c>
      <c r="U7851">
        <v>0</v>
      </c>
      <c r="V7851" s="8">
        <v>0</v>
      </c>
      <c r="W7851" s="8">
        <v>0</v>
      </c>
      <c r="X7851" s="8">
        <v>152.25</v>
      </c>
    </row>
    <row r="7852" spans="1:24" x14ac:dyDescent="0.25">
      <c r="A7852" t="s">
        <v>8178</v>
      </c>
      <c r="B7852" s="1">
        <v>45864</v>
      </c>
      <c r="C7852" t="s">
        <v>115</v>
      </c>
      <c r="D7852" t="s">
        <v>116</v>
      </c>
      <c r="E7852" t="s">
        <v>27</v>
      </c>
      <c r="F7852" t="s">
        <v>54</v>
      </c>
      <c r="G7852" t="s">
        <v>29</v>
      </c>
      <c r="H7852" t="s">
        <v>30</v>
      </c>
      <c r="I7852" t="s">
        <v>127</v>
      </c>
      <c r="J7852" t="s">
        <v>128</v>
      </c>
      <c r="K7852" t="s">
        <v>33</v>
      </c>
      <c r="L7852" s="13">
        <v>7.2</v>
      </c>
      <c r="M7852" s="8">
        <v>3.6</v>
      </c>
      <c r="N7852">
        <v>298</v>
      </c>
      <c r="O7852" s="8">
        <v>2145.6</v>
      </c>
      <c r="P7852" s="14">
        <v>7.7200000000000005E-2</v>
      </c>
      <c r="Q7852" s="8">
        <v>165.64</v>
      </c>
      <c r="R7852" s="8">
        <v>1979.96</v>
      </c>
      <c r="S7852" s="8">
        <v>1072.8</v>
      </c>
      <c r="T7852" s="8">
        <v>907.16</v>
      </c>
      <c r="U7852">
        <v>0</v>
      </c>
      <c r="V7852" s="8">
        <v>0</v>
      </c>
      <c r="W7852" s="8">
        <v>0</v>
      </c>
      <c r="X7852" s="8">
        <v>907.16</v>
      </c>
    </row>
    <row r="7853" spans="1:24" x14ac:dyDescent="0.25">
      <c r="A7853" t="s">
        <v>8179</v>
      </c>
      <c r="B7853" s="1">
        <v>45366</v>
      </c>
      <c r="C7853" t="s">
        <v>115</v>
      </c>
      <c r="D7853" t="s">
        <v>116</v>
      </c>
      <c r="E7853" t="s">
        <v>27</v>
      </c>
      <c r="F7853" t="s">
        <v>54</v>
      </c>
      <c r="G7853" t="s">
        <v>29</v>
      </c>
      <c r="H7853" t="s">
        <v>30</v>
      </c>
      <c r="I7853" t="s">
        <v>47</v>
      </c>
      <c r="J7853" t="s">
        <v>48</v>
      </c>
      <c r="K7853" t="s">
        <v>49</v>
      </c>
      <c r="L7853" s="13">
        <v>5</v>
      </c>
      <c r="M7853" s="8">
        <v>3.2</v>
      </c>
      <c r="N7853">
        <v>16</v>
      </c>
      <c r="O7853" s="8">
        <v>80</v>
      </c>
      <c r="P7853" s="14">
        <v>1.6500000000000001E-2</v>
      </c>
      <c r="Q7853" s="8">
        <v>1.32</v>
      </c>
      <c r="R7853" s="8">
        <v>78.680000000000007</v>
      </c>
      <c r="S7853" s="8">
        <v>51.2</v>
      </c>
      <c r="T7853" s="8">
        <v>27.48</v>
      </c>
      <c r="U7853">
        <v>0</v>
      </c>
      <c r="V7853" s="8">
        <v>0</v>
      </c>
      <c r="W7853" s="8">
        <v>0</v>
      </c>
      <c r="X7853" s="8">
        <v>27.48</v>
      </c>
    </row>
    <row r="7854" spans="1:24" x14ac:dyDescent="0.25">
      <c r="A7854" t="s">
        <v>8180</v>
      </c>
      <c r="B7854" s="1">
        <v>45807</v>
      </c>
      <c r="C7854" t="s">
        <v>272</v>
      </c>
      <c r="D7854" t="s">
        <v>273</v>
      </c>
      <c r="E7854" t="s">
        <v>27</v>
      </c>
      <c r="F7854" t="s">
        <v>54</v>
      </c>
      <c r="G7854" t="s">
        <v>29</v>
      </c>
      <c r="H7854" t="s">
        <v>30</v>
      </c>
      <c r="I7854" t="s">
        <v>127</v>
      </c>
      <c r="J7854" t="s">
        <v>128</v>
      </c>
      <c r="K7854" t="s">
        <v>33</v>
      </c>
      <c r="L7854" s="13">
        <v>7.2</v>
      </c>
      <c r="M7854" s="8">
        <v>3.6</v>
      </c>
      <c r="N7854">
        <v>113</v>
      </c>
      <c r="O7854" s="8">
        <v>813.6</v>
      </c>
      <c r="P7854" s="14">
        <v>4.0899999999999999E-2</v>
      </c>
      <c r="Q7854" s="8">
        <v>33.28</v>
      </c>
      <c r="R7854" s="8">
        <v>780.32</v>
      </c>
      <c r="S7854" s="8">
        <v>406.8</v>
      </c>
      <c r="T7854" s="8">
        <v>373.52</v>
      </c>
      <c r="U7854">
        <v>0</v>
      </c>
      <c r="V7854" s="8">
        <v>0</v>
      </c>
      <c r="W7854" s="8">
        <v>0</v>
      </c>
      <c r="X7854" s="8">
        <v>373.52</v>
      </c>
    </row>
    <row r="7855" spans="1:24" x14ac:dyDescent="0.25">
      <c r="A7855" t="s">
        <v>8181</v>
      </c>
      <c r="B7855" s="1">
        <v>45593</v>
      </c>
      <c r="C7855" t="s">
        <v>229</v>
      </c>
      <c r="D7855" t="s">
        <v>230</v>
      </c>
      <c r="E7855" t="s">
        <v>27</v>
      </c>
      <c r="F7855" t="s">
        <v>54</v>
      </c>
      <c r="G7855" t="s">
        <v>38</v>
      </c>
      <c r="H7855" t="s">
        <v>39</v>
      </c>
      <c r="I7855" t="s">
        <v>99</v>
      </c>
      <c r="J7855" t="s">
        <v>100</v>
      </c>
      <c r="K7855" t="s">
        <v>49</v>
      </c>
      <c r="L7855" s="13">
        <v>3.8</v>
      </c>
      <c r="M7855" s="8">
        <v>2.6</v>
      </c>
      <c r="N7855">
        <v>106</v>
      </c>
      <c r="O7855" s="8">
        <v>402.8</v>
      </c>
      <c r="P7855" s="14">
        <v>4.2900000000000001E-2</v>
      </c>
      <c r="Q7855" s="8">
        <v>17.28</v>
      </c>
      <c r="R7855" s="8">
        <v>385.52</v>
      </c>
      <c r="S7855" s="8">
        <v>275.60000000000002</v>
      </c>
      <c r="T7855" s="8">
        <v>109.92</v>
      </c>
      <c r="U7855">
        <v>0</v>
      </c>
      <c r="V7855" s="8">
        <v>0</v>
      </c>
      <c r="W7855" s="8">
        <v>0</v>
      </c>
      <c r="X7855" s="8">
        <v>109.92</v>
      </c>
    </row>
    <row r="7856" spans="1:24" x14ac:dyDescent="0.25">
      <c r="A7856" t="s">
        <v>8182</v>
      </c>
      <c r="B7856" s="1">
        <v>45640</v>
      </c>
      <c r="C7856" t="s">
        <v>223</v>
      </c>
      <c r="D7856" t="s">
        <v>224</v>
      </c>
      <c r="E7856" t="s">
        <v>27</v>
      </c>
      <c r="F7856" t="s">
        <v>28</v>
      </c>
      <c r="G7856" t="s">
        <v>38</v>
      </c>
      <c r="H7856" t="s">
        <v>39</v>
      </c>
      <c r="I7856" t="s">
        <v>47</v>
      </c>
      <c r="J7856" t="s">
        <v>48</v>
      </c>
      <c r="K7856" t="s">
        <v>49</v>
      </c>
      <c r="L7856" s="13">
        <v>5</v>
      </c>
      <c r="M7856" s="8">
        <v>3.2</v>
      </c>
      <c r="N7856">
        <v>39</v>
      </c>
      <c r="O7856" s="8">
        <v>195</v>
      </c>
      <c r="P7856" s="14">
        <v>9.5899999999999999E-2</v>
      </c>
      <c r="Q7856" s="8">
        <v>18.7</v>
      </c>
      <c r="R7856" s="8">
        <v>176.3</v>
      </c>
      <c r="S7856" s="8">
        <v>124.8</v>
      </c>
      <c r="T7856" s="8">
        <v>51.5</v>
      </c>
      <c r="U7856">
        <v>0</v>
      </c>
      <c r="V7856" s="8">
        <v>0</v>
      </c>
      <c r="W7856" s="8">
        <v>0</v>
      </c>
      <c r="X7856" s="8">
        <v>51.5</v>
      </c>
    </row>
    <row r="7857" spans="1:24" x14ac:dyDescent="0.25">
      <c r="A7857" t="s">
        <v>8183</v>
      </c>
      <c r="B7857" s="1">
        <v>46261</v>
      </c>
      <c r="C7857" t="s">
        <v>508</v>
      </c>
      <c r="D7857" t="s">
        <v>509</v>
      </c>
      <c r="E7857" t="s">
        <v>27</v>
      </c>
      <c r="F7857" t="s">
        <v>89</v>
      </c>
      <c r="G7857" t="s">
        <v>29</v>
      </c>
      <c r="H7857" t="s">
        <v>30</v>
      </c>
      <c r="I7857" t="s">
        <v>112</v>
      </c>
      <c r="J7857" t="s">
        <v>113</v>
      </c>
      <c r="K7857" t="s">
        <v>42</v>
      </c>
      <c r="L7857" s="13">
        <v>8.5</v>
      </c>
      <c r="M7857" s="8">
        <v>2.8</v>
      </c>
      <c r="N7857">
        <v>230</v>
      </c>
      <c r="O7857" s="8">
        <v>1955</v>
      </c>
      <c r="P7857" s="14">
        <v>1.78E-2</v>
      </c>
      <c r="Q7857" s="8">
        <v>34.799999999999997</v>
      </c>
      <c r="R7857" s="8">
        <v>1920.2</v>
      </c>
      <c r="S7857" s="8">
        <v>644</v>
      </c>
      <c r="T7857" s="8">
        <v>1276.2</v>
      </c>
      <c r="U7857">
        <v>0</v>
      </c>
      <c r="V7857" s="8">
        <v>0</v>
      </c>
      <c r="W7857" s="8">
        <v>0</v>
      </c>
      <c r="X7857" s="8">
        <v>1276.2</v>
      </c>
    </row>
    <row r="7858" spans="1:24" x14ac:dyDescent="0.25">
      <c r="A7858" t="s">
        <v>8184</v>
      </c>
      <c r="B7858" s="1">
        <v>45411</v>
      </c>
      <c r="C7858" t="s">
        <v>386</v>
      </c>
      <c r="D7858" t="s">
        <v>387</v>
      </c>
      <c r="E7858" t="s">
        <v>27</v>
      </c>
      <c r="F7858" t="s">
        <v>54</v>
      </c>
      <c r="G7858" t="s">
        <v>38</v>
      </c>
      <c r="H7858" t="s">
        <v>39</v>
      </c>
      <c r="I7858" t="s">
        <v>31</v>
      </c>
      <c r="J7858" t="s">
        <v>32</v>
      </c>
      <c r="K7858" t="s">
        <v>33</v>
      </c>
      <c r="L7858" s="13">
        <v>5.8</v>
      </c>
      <c r="M7858" s="8">
        <v>2.7</v>
      </c>
      <c r="N7858">
        <v>212</v>
      </c>
      <c r="O7858" s="8">
        <v>1229.5999999999999</v>
      </c>
      <c r="P7858" s="14">
        <v>2.7099999999999999E-2</v>
      </c>
      <c r="Q7858" s="8">
        <v>33.32</v>
      </c>
      <c r="R7858" s="8">
        <v>1196.28</v>
      </c>
      <c r="S7858" s="8">
        <v>572.4</v>
      </c>
      <c r="T7858" s="8">
        <v>623.88</v>
      </c>
      <c r="U7858">
        <v>0</v>
      </c>
      <c r="V7858" s="8">
        <v>0</v>
      </c>
      <c r="W7858" s="8">
        <v>0</v>
      </c>
      <c r="X7858" s="8">
        <v>623.88</v>
      </c>
    </row>
    <row r="7859" spans="1:24" x14ac:dyDescent="0.25">
      <c r="A7859" t="s">
        <v>8185</v>
      </c>
      <c r="B7859" s="1">
        <v>46114</v>
      </c>
      <c r="C7859" t="s">
        <v>480</v>
      </c>
      <c r="D7859" t="s">
        <v>481</v>
      </c>
      <c r="E7859" t="s">
        <v>63</v>
      </c>
      <c r="F7859" t="s">
        <v>54</v>
      </c>
      <c r="G7859" t="s">
        <v>79</v>
      </c>
      <c r="H7859" t="s">
        <v>80</v>
      </c>
      <c r="I7859" t="s">
        <v>130</v>
      </c>
      <c r="J7859" t="s">
        <v>131</v>
      </c>
      <c r="K7859" t="s">
        <v>42</v>
      </c>
      <c r="L7859" s="13">
        <v>4.8</v>
      </c>
      <c r="M7859" s="8">
        <v>1.4</v>
      </c>
      <c r="N7859">
        <v>145</v>
      </c>
      <c r="O7859" s="8">
        <v>696</v>
      </c>
      <c r="P7859" s="14">
        <v>3.39E-2</v>
      </c>
      <c r="Q7859" s="8">
        <v>23.59</v>
      </c>
      <c r="R7859" s="8">
        <v>672.41</v>
      </c>
      <c r="S7859" s="8">
        <v>203</v>
      </c>
      <c r="T7859" s="8">
        <v>469.41</v>
      </c>
      <c r="U7859">
        <v>0</v>
      </c>
      <c r="V7859" s="8">
        <v>0</v>
      </c>
      <c r="W7859" s="8">
        <v>0</v>
      </c>
      <c r="X7859" s="8">
        <v>469.41</v>
      </c>
    </row>
    <row r="7860" spans="1:24" x14ac:dyDescent="0.25">
      <c r="A7860" t="s">
        <v>8186</v>
      </c>
      <c r="B7860" s="1">
        <v>45817</v>
      </c>
      <c r="C7860" t="s">
        <v>238</v>
      </c>
      <c r="D7860" t="s">
        <v>239</v>
      </c>
      <c r="E7860" t="s">
        <v>27</v>
      </c>
      <c r="F7860" t="s">
        <v>37</v>
      </c>
      <c r="G7860" t="s">
        <v>38</v>
      </c>
      <c r="H7860" t="s">
        <v>39</v>
      </c>
      <c r="I7860" t="s">
        <v>31</v>
      </c>
      <c r="J7860" t="s">
        <v>32</v>
      </c>
      <c r="K7860" t="s">
        <v>33</v>
      </c>
      <c r="L7860" s="13">
        <v>5.8</v>
      </c>
      <c r="M7860" s="8">
        <v>2.7</v>
      </c>
      <c r="N7860">
        <v>6</v>
      </c>
      <c r="O7860" s="8">
        <v>34.799999999999997</v>
      </c>
      <c r="P7860" s="14">
        <v>1.1299999999999999E-2</v>
      </c>
      <c r="Q7860" s="8">
        <v>0.39</v>
      </c>
      <c r="R7860" s="8">
        <v>34.409999999999997</v>
      </c>
      <c r="S7860" s="8">
        <v>16.2</v>
      </c>
      <c r="T7860" s="8">
        <v>18.21</v>
      </c>
      <c r="U7860">
        <v>0</v>
      </c>
      <c r="V7860" s="8">
        <v>0</v>
      </c>
      <c r="W7860" s="8">
        <v>0</v>
      </c>
      <c r="X7860" s="8">
        <v>18.21</v>
      </c>
    </row>
    <row r="7861" spans="1:24" x14ac:dyDescent="0.25">
      <c r="A7861" t="s">
        <v>8187</v>
      </c>
      <c r="B7861" s="1">
        <v>45555</v>
      </c>
      <c r="C7861" t="s">
        <v>318</v>
      </c>
      <c r="D7861" t="s">
        <v>319</v>
      </c>
      <c r="E7861" t="s">
        <v>27</v>
      </c>
      <c r="F7861" t="s">
        <v>37</v>
      </c>
      <c r="G7861" t="s">
        <v>38</v>
      </c>
      <c r="H7861" t="s">
        <v>39</v>
      </c>
      <c r="I7861" t="s">
        <v>40</v>
      </c>
      <c r="J7861" t="s">
        <v>41</v>
      </c>
      <c r="K7861" t="s">
        <v>42</v>
      </c>
      <c r="L7861" s="13">
        <v>14.5</v>
      </c>
      <c r="M7861" s="8">
        <v>4.2</v>
      </c>
      <c r="N7861">
        <v>23</v>
      </c>
      <c r="O7861" s="8">
        <v>333.5</v>
      </c>
      <c r="P7861" s="14">
        <v>2.23E-2</v>
      </c>
      <c r="Q7861" s="8">
        <v>7.44</v>
      </c>
      <c r="R7861" s="8">
        <v>326.06</v>
      </c>
      <c r="S7861" s="8">
        <v>96.6</v>
      </c>
      <c r="T7861" s="8">
        <v>229.46</v>
      </c>
      <c r="U7861">
        <v>0</v>
      </c>
      <c r="V7861" s="8">
        <v>0</v>
      </c>
      <c r="W7861" s="8">
        <v>0</v>
      </c>
      <c r="X7861" s="8">
        <v>229.46</v>
      </c>
    </row>
    <row r="7862" spans="1:24" x14ac:dyDescent="0.25">
      <c r="A7862" t="s">
        <v>8188</v>
      </c>
      <c r="B7862" s="1">
        <v>46189</v>
      </c>
      <c r="C7862" t="s">
        <v>195</v>
      </c>
      <c r="D7862" t="s">
        <v>196</v>
      </c>
      <c r="E7862" t="s">
        <v>150</v>
      </c>
      <c r="F7862" t="s">
        <v>89</v>
      </c>
      <c r="G7862" t="s">
        <v>151</v>
      </c>
      <c r="H7862" t="s">
        <v>152</v>
      </c>
      <c r="I7862" t="s">
        <v>31</v>
      </c>
      <c r="J7862" t="s">
        <v>32</v>
      </c>
      <c r="K7862" t="s">
        <v>33</v>
      </c>
      <c r="L7862" s="13">
        <v>5.8</v>
      </c>
      <c r="M7862" s="8">
        <v>2.7</v>
      </c>
      <c r="N7862">
        <v>60</v>
      </c>
      <c r="O7862" s="8">
        <v>348</v>
      </c>
      <c r="P7862" s="14">
        <v>1.6E-2</v>
      </c>
      <c r="Q7862" s="8">
        <v>5.57</v>
      </c>
      <c r="R7862" s="8">
        <v>342.43</v>
      </c>
      <c r="S7862" s="8">
        <v>162</v>
      </c>
      <c r="T7862" s="8">
        <v>180.43</v>
      </c>
      <c r="U7862">
        <v>0</v>
      </c>
      <c r="V7862" s="8">
        <v>0</v>
      </c>
      <c r="W7862" s="8">
        <v>0</v>
      </c>
      <c r="X7862" s="8">
        <v>180.43</v>
      </c>
    </row>
    <row r="7863" spans="1:24" x14ac:dyDescent="0.25">
      <c r="A7863" t="s">
        <v>8189</v>
      </c>
      <c r="B7863" s="1">
        <v>45842</v>
      </c>
      <c r="C7863" t="s">
        <v>266</v>
      </c>
      <c r="D7863" t="s">
        <v>267</v>
      </c>
      <c r="E7863" t="s">
        <v>53</v>
      </c>
      <c r="F7863" t="s">
        <v>54</v>
      </c>
      <c r="G7863" t="s">
        <v>55</v>
      </c>
      <c r="H7863" t="s">
        <v>56</v>
      </c>
      <c r="I7863" t="s">
        <v>112</v>
      </c>
      <c r="J7863" t="s">
        <v>113</v>
      </c>
      <c r="K7863" t="s">
        <v>42</v>
      </c>
      <c r="L7863" s="13">
        <v>8.5</v>
      </c>
      <c r="M7863" s="8">
        <v>2.8</v>
      </c>
      <c r="N7863">
        <v>89</v>
      </c>
      <c r="O7863" s="8">
        <v>756.5</v>
      </c>
      <c r="P7863" s="14">
        <v>1.8499999999999999E-2</v>
      </c>
      <c r="Q7863" s="8">
        <v>14</v>
      </c>
      <c r="R7863" s="8">
        <v>742.5</v>
      </c>
      <c r="S7863" s="8">
        <v>249.2</v>
      </c>
      <c r="T7863" s="8">
        <v>493.3</v>
      </c>
      <c r="U7863">
        <v>0</v>
      </c>
      <c r="V7863" s="8">
        <v>0</v>
      </c>
      <c r="W7863" s="8">
        <v>0</v>
      </c>
      <c r="X7863" s="8">
        <v>493.3</v>
      </c>
    </row>
    <row r="7864" spans="1:24" x14ac:dyDescent="0.25">
      <c r="A7864" t="s">
        <v>8190</v>
      </c>
      <c r="B7864" s="1">
        <v>46124</v>
      </c>
      <c r="C7864" t="s">
        <v>391</v>
      </c>
      <c r="D7864" t="s">
        <v>392</v>
      </c>
      <c r="E7864" t="s">
        <v>63</v>
      </c>
      <c r="F7864" t="s">
        <v>54</v>
      </c>
      <c r="G7864" t="s">
        <v>64</v>
      </c>
      <c r="H7864" t="s">
        <v>65</v>
      </c>
      <c r="I7864" t="s">
        <v>74</v>
      </c>
      <c r="J7864" t="s">
        <v>75</v>
      </c>
      <c r="K7864" t="s">
        <v>49</v>
      </c>
      <c r="L7864" s="13">
        <v>11</v>
      </c>
      <c r="M7864" s="8">
        <v>6.8</v>
      </c>
      <c r="N7864">
        <v>82</v>
      </c>
      <c r="O7864" s="8">
        <v>902</v>
      </c>
      <c r="P7864" s="14">
        <v>1.35E-2</v>
      </c>
      <c r="Q7864" s="8">
        <v>12.18</v>
      </c>
      <c r="R7864" s="8">
        <v>889.82</v>
      </c>
      <c r="S7864" s="8">
        <v>557.6</v>
      </c>
      <c r="T7864" s="8">
        <v>332.22</v>
      </c>
      <c r="U7864">
        <v>0</v>
      </c>
      <c r="V7864" s="8">
        <v>0</v>
      </c>
      <c r="W7864" s="8">
        <v>0</v>
      </c>
      <c r="X7864" s="8">
        <v>332.22</v>
      </c>
    </row>
    <row r="7865" spans="1:24" x14ac:dyDescent="0.25">
      <c r="A7865" t="s">
        <v>8191</v>
      </c>
      <c r="B7865" s="1">
        <v>46104</v>
      </c>
      <c r="C7865" t="s">
        <v>584</v>
      </c>
      <c r="D7865" t="s">
        <v>585</v>
      </c>
      <c r="E7865" t="s">
        <v>27</v>
      </c>
      <c r="F7865" t="s">
        <v>37</v>
      </c>
      <c r="G7865" t="s">
        <v>29</v>
      </c>
      <c r="H7865" t="s">
        <v>30</v>
      </c>
      <c r="I7865" t="s">
        <v>66</v>
      </c>
      <c r="J7865" t="s">
        <v>67</v>
      </c>
      <c r="K7865" t="s">
        <v>33</v>
      </c>
      <c r="L7865" s="13">
        <v>4.5</v>
      </c>
      <c r="M7865" s="8">
        <v>2.1</v>
      </c>
      <c r="N7865">
        <v>15</v>
      </c>
      <c r="O7865" s="8">
        <v>67.5</v>
      </c>
      <c r="P7865" s="14">
        <v>5.2600000000000001E-2</v>
      </c>
      <c r="Q7865" s="8">
        <v>3.55</v>
      </c>
      <c r="R7865" s="8">
        <v>63.95</v>
      </c>
      <c r="S7865" s="8">
        <v>31.5</v>
      </c>
      <c r="T7865" s="8">
        <v>32.450000000000003</v>
      </c>
      <c r="U7865">
        <v>7</v>
      </c>
      <c r="V7865" s="8">
        <v>29.84</v>
      </c>
      <c r="W7865" s="8">
        <v>18.2</v>
      </c>
      <c r="X7865" s="8">
        <v>14.25</v>
      </c>
    </row>
    <row r="7866" spans="1:24" x14ac:dyDescent="0.25">
      <c r="A7866" t="s">
        <v>8192</v>
      </c>
      <c r="B7866" s="1">
        <v>45880</v>
      </c>
      <c r="C7866" t="s">
        <v>508</v>
      </c>
      <c r="D7866" t="s">
        <v>509</v>
      </c>
      <c r="E7866" t="s">
        <v>27</v>
      </c>
      <c r="F7866" t="s">
        <v>89</v>
      </c>
      <c r="G7866" t="s">
        <v>38</v>
      </c>
      <c r="H7866" t="s">
        <v>39</v>
      </c>
      <c r="I7866" t="s">
        <v>156</v>
      </c>
      <c r="J7866" t="s">
        <v>157</v>
      </c>
      <c r="K7866" t="s">
        <v>42</v>
      </c>
      <c r="L7866" s="13">
        <v>6.2</v>
      </c>
      <c r="M7866" s="8">
        <v>1.9</v>
      </c>
      <c r="N7866">
        <v>106</v>
      </c>
      <c r="O7866" s="8">
        <v>657.2</v>
      </c>
      <c r="P7866" s="14">
        <v>3.73E-2</v>
      </c>
      <c r="Q7866" s="8">
        <v>24.51</v>
      </c>
      <c r="R7866" s="8">
        <v>632.69000000000005</v>
      </c>
      <c r="S7866" s="8">
        <v>201.4</v>
      </c>
      <c r="T7866" s="8">
        <v>431.29</v>
      </c>
      <c r="U7866">
        <v>0</v>
      </c>
      <c r="V7866" s="8">
        <v>0</v>
      </c>
      <c r="W7866" s="8">
        <v>0</v>
      </c>
      <c r="X7866" s="8">
        <v>431.29</v>
      </c>
    </row>
    <row r="7867" spans="1:24" x14ac:dyDescent="0.25">
      <c r="A7867" t="s">
        <v>8193</v>
      </c>
      <c r="B7867" s="1">
        <v>45548</v>
      </c>
      <c r="C7867" t="s">
        <v>615</v>
      </c>
      <c r="D7867" t="s">
        <v>616</v>
      </c>
      <c r="E7867" t="s">
        <v>150</v>
      </c>
      <c r="F7867" t="s">
        <v>89</v>
      </c>
      <c r="G7867" t="s">
        <v>151</v>
      </c>
      <c r="H7867" t="s">
        <v>152</v>
      </c>
      <c r="I7867" t="s">
        <v>66</v>
      </c>
      <c r="J7867" t="s">
        <v>67</v>
      </c>
      <c r="K7867" t="s">
        <v>33</v>
      </c>
      <c r="L7867" s="13">
        <v>4.5</v>
      </c>
      <c r="M7867" s="8">
        <v>2.1</v>
      </c>
      <c r="N7867">
        <v>547</v>
      </c>
      <c r="O7867" s="8">
        <v>2461.5</v>
      </c>
      <c r="P7867" s="14">
        <v>0.2049</v>
      </c>
      <c r="Q7867" s="8">
        <v>504.36</v>
      </c>
      <c r="R7867" s="8">
        <v>1957.14</v>
      </c>
      <c r="S7867" s="8">
        <v>1148.7</v>
      </c>
      <c r="T7867" s="8">
        <v>808.44</v>
      </c>
      <c r="U7867">
        <v>0</v>
      </c>
      <c r="V7867" s="8">
        <v>0</v>
      </c>
      <c r="W7867" s="8">
        <v>0</v>
      </c>
      <c r="X7867" s="8">
        <v>808.44</v>
      </c>
    </row>
    <row r="7868" spans="1:24" x14ac:dyDescent="0.25">
      <c r="A7868" t="s">
        <v>8194</v>
      </c>
      <c r="B7868" s="1">
        <v>46002</v>
      </c>
      <c r="C7868" t="s">
        <v>168</v>
      </c>
      <c r="D7868" t="s">
        <v>169</v>
      </c>
      <c r="E7868" t="s">
        <v>63</v>
      </c>
      <c r="F7868" t="s">
        <v>46</v>
      </c>
      <c r="G7868" t="s">
        <v>79</v>
      </c>
      <c r="H7868" t="s">
        <v>80</v>
      </c>
      <c r="I7868" t="s">
        <v>122</v>
      </c>
      <c r="J7868" t="s">
        <v>123</v>
      </c>
      <c r="K7868" t="s">
        <v>59</v>
      </c>
      <c r="L7868" s="13">
        <v>5.5</v>
      </c>
      <c r="M7868" s="8">
        <v>3.8</v>
      </c>
      <c r="N7868">
        <v>28</v>
      </c>
      <c r="O7868" s="8">
        <v>154</v>
      </c>
      <c r="P7868" s="14">
        <v>3.4099999999999998E-2</v>
      </c>
      <c r="Q7868" s="8">
        <v>5.25</v>
      </c>
      <c r="R7868" s="8">
        <v>148.75</v>
      </c>
      <c r="S7868" s="8">
        <v>106.4</v>
      </c>
      <c r="T7868" s="8">
        <v>42.35</v>
      </c>
      <c r="U7868">
        <v>0</v>
      </c>
      <c r="V7868" s="8">
        <v>0</v>
      </c>
      <c r="W7868" s="8">
        <v>0</v>
      </c>
      <c r="X7868" s="8">
        <v>42.35</v>
      </c>
    </row>
    <row r="7869" spans="1:24" x14ac:dyDescent="0.25">
      <c r="A7869" t="s">
        <v>8195</v>
      </c>
      <c r="B7869" s="1">
        <v>45745</v>
      </c>
      <c r="C7869" t="s">
        <v>345</v>
      </c>
      <c r="D7869" t="s">
        <v>346</v>
      </c>
      <c r="E7869" t="s">
        <v>71</v>
      </c>
      <c r="F7869" t="s">
        <v>28</v>
      </c>
      <c r="G7869" t="s">
        <v>165</v>
      </c>
      <c r="H7869" t="s">
        <v>166</v>
      </c>
      <c r="I7869" t="s">
        <v>40</v>
      </c>
      <c r="J7869" t="s">
        <v>41</v>
      </c>
      <c r="K7869" t="s">
        <v>42</v>
      </c>
      <c r="L7869" s="13">
        <v>14.5</v>
      </c>
      <c r="M7869" s="8">
        <v>4.2</v>
      </c>
      <c r="N7869">
        <v>34</v>
      </c>
      <c r="O7869" s="8">
        <v>493</v>
      </c>
      <c r="P7869" s="14">
        <v>3.0800000000000001E-2</v>
      </c>
      <c r="Q7869" s="8">
        <v>15.18</v>
      </c>
      <c r="R7869" s="8">
        <v>477.82</v>
      </c>
      <c r="S7869" s="8">
        <v>142.80000000000001</v>
      </c>
      <c r="T7869" s="8">
        <v>335.02</v>
      </c>
      <c r="U7869">
        <v>0</v>
      </c>
      <c r="V7869" s="8">
        <v>0</v>
      </c>
      <c r="W7869" s="8">
        <v>0</v>
      </c>
      <c r="X7869" s="8">
        <v>335.02</v>
      </c>
    </row>
    <row r="7870" spans="1:24" x14ac:dyDescent="0.25">
      <c r="A7870" t="s">
        <v>8196</v>
      </c>
      <c r="B7870" s="1">
        <v>45678</v>
      </c>
      <c r="C7870" t="s">
        <v>174</v>
      </c>
      <c r="D7870" t="s">
        <v>175</v>
      </c>
      <c r="E7870" t="s">
        <v>150</v>
      </c>
      <c r="F7870" t="s">
        <v>54</v>
      </c>
      <c r="G7870" t="s">
        <v>151</v>
      </c>
      <c r="H7870" t="s">
        <v>152</v>
      </c>
      <c r="I7870" t="s">
        <v>40</v>
      </c>
      <c r="J7870" t="s">
        <v>41</v>
      </c>
      <c r="K7870" t="s">
        <v>42</v>
      </c>
      <c r="L7870" s="13">
        <v>14.5</v>
      </c>
      <c r="M7870" s="8">
        <v>4.2</v>
      </c>
      <c r="N7870">
        <v>124</v>
      </c>
      <c r="O7870" s="8">
        <v>1798</v>
      </c>
      <c r="P7870" s="14">
        <v>2.1499999999999998E-2</v>
      </c>
      <c r="Q7870" s="8">
        <v>38.659999999999997</v>
      </c>
      <c r="R7870" s="8">
        <v>1759.34</v>
      </c>
      <c r="S7870" s="8">
        <v>520.79999999999995</v>
      </c>
      <c r="T7870" s="8">
        <v>1238.54</v>
      </c>
      <c r="U7870">
        <v>0</v>
      </c>
      <c r="V7870" s="8">
        <v>0</v>
      </c>
      <c r="W7870" s="8">
        <v>0</v>
      </c>
      <c r="X7870" s="8">
        <v>1238.54</v>
      </c>
    </row>
    <row r="7871" spans="1:24" x14ac:dyDescent="0.25">
      <c r="A7871" t="s">
        <v>8197</v>
      </c>
      <c r="B7871" s="1">
        <v>45868</v>
      </c>
      <c r="C7871" t="s">
        <v>671</v>
      </c>
      <c r="D7871" t="s">
        <v>672</v>
      </c>
      <c r="E7871" t="s">
        <v>27</v>
      </c>
      <c r="F7871" t="s">
        <v>89</v>
      </c>
      <c r="G7871" t="s">
        <v>38</v>
      </c>
      <c r="H7871" t="s">
        <v>39</v>
      </c>
      <c r="I7871" t="s">
        <v>122</v>
      </c>
      <c r="J7871" t="s">
        <v>123</v>
      </c>
      <c r="K7871" t="s">
        <v>59</v>
      </c>
      <c r="L7871" s="13">
        <v>5.5</v>
      </c>
      <c r="M7871" s="8">
        <v>3.8</v>
      </c>
      <c r="N7871">
        <v>143</v>
      </c>
      <c r="O7871" s="8">
        <v>786.5</v>
      </c>
      <c r="P7871" s="14">
        <v>0.16059999999999999</v>
      </c>
      <c r="Q7871" s="8">
        <v>126.31</v>
      </c>
      <c r="R7871" s="8">
        <v>660.19</v>
      </c>
      <c r="S7871" s="8">
        <v>543.4</v>
      </c>
      <c r="T7871" s="8">
        <v>116.79</v>
      </c>
      <c r="U7871">
        <v>0</v>
      </c>
      <c r="V7871" s="8">
        <v>0</v>
      </c>
      <c r="W7871" s="8">
        <v>0</v>
      </c>
      <c r="X7871" s="8">
        <v>116.79</v>
      </c>
    </row>
    <row r="7872" spans="1:24" x14ac:dyDescent="0.25">
      <c r="A7872" t="s">
        <v>8198</v>
      </c>
      <c r="B7872" s="1">
        <v>45787</v>
      </c>
      <c r="C7872" t="s">
        <v>168</v>
      </c>
      <c r="D7872" t="s">
        <v>169</v>
      </c>
      <c r="E7872" t="s">
        <v>63</v>
      </c>
      <c r="F7872" t="s">
        <v>46</v>
      </c>
      <c r="G7872" t="s">
        <v>79</v>
      </c>
      <c r="H7872" t="s">
        <v>80</v>
      </c>
      <c r="I7872" t="s">
        <v>57</v>
      </c>
      <c r="J7872" t="s">
        <v>58</v>
      </c>
      <c r="K7872" t="s">
        <v>59</v>
      </c>
      <c r="L7872" s="13">
        <v>10.5</v>
      </c>
      <c r="M7872" s="8">
        <v>7.5</v>
      </c>
      <c r="N7872">
        <v>28</v>
      </c>
      <c r="O7872" s="8">
        <v>294</v>
      </c>
      <c r="P7872" s="14">
        <v>2.4E-2</v>
      </c>
      <c r="Q7872" s="8">
        <v>7.06</v>
      </c>
      <c r="R7872" s="8">
        <v>286.94</v>
      </c>
      <c r="S7872" s="8">
        <v>210</v>
      </c>
      <c r="T7872" s="8">
        <v>76.94</v>
      </c>
      <c r="U7872">
        <v>0</v>
      </c>
      <c r="V7872" s="8">
        <v>0</v>
      </c>
      <c r="W7872" s="8">
        <v>0</v>
      </c>
      <c r="X7872" s="8">
        <v>76.94</v>
      </c>
    </row>
    <row r="7873" spans="1:24" x14ac:dyDescent="0.25">
      <c r="A7873" t="s">
        <v>8199</v>
      </c>
      <c r="B7873" s="1">
        <v>46080</v>
      </c>
      <c r="C7873" t="s">
        <v>174</v>
      </c>
      <c r="D7873" t="s">
        <v>175</v>
      </c>
      <c r="E7873" t="s">
        <v>150</v>
      </c>
      <c r="F7873" t="s">
        <v>54</v>
      </c>
      <c r="G7873" t="s">
        <v>151</v>
      </c>
      <c r="H7873" t="s">
        <v>152</v>
      </c>
      <c r="I7873" t="s">
        <v>47</v>
      </c>
      <c r="J7873" t="s">
        <v>48</v>
      </c>
      <c r="K7873" t="s">
        <v>49</v>
      </c>
      <c r="L7873" s="13">
        <v>5</v>
      </c>
      <c r="M7873" s="8">
        <v>3.2</v>
      </c>
      <c r="N7873">
        <v>47</v>
      </c>
      <c r="O7873" s="8">
        <v>235</v>
      </c>
      <c r="P7873" s="14">
        <v>1.8499999999999999E-2</v>
      </c>
      <c r="Q7873" s="8">
        <v>4.3499999999999996</v>
      </c>
      <c r="R7873" s="8">
        <v>230.65</v>
      </c>
      <c r="S7873" s="8">
        <v>150.4</v>
      </c>
      <c r="T7873" s="8">
        <v>80.25</v>
      </c>
      <c r="U7873">
        <v>0</v>
      </c>
      <c r="V7873" s="8">
        <v>0</v>
      </c>
      <c r="W7873" s="8">
        <v>0</v>
      </c>
      <c r="X7873" s="8">
        <v>80.25</v>
      </c>
    </row>
    <row r="7874" spans="1:24" x14ac:dyDescent="0.25">
      <c r="A7874" t="s">
        <v>8200</v>
      </c>
      <c r="B7874" s="1">
        <v>45541</v>
      </c>
      <c r="C7874" t="s">
        <v>427</v>
      </c>
      <c r="D7874" t="s">
        <v>428</v>
      </c>
      <c r="E7874" t="s">
        <v>150</v>
      </c>
      <c r="F7874" t="s">
        <v>46</v>
      </c>
      <c r="G7874" t="s">
        <v>151</v>
      </c>
      <c r="H7874" t="s">
        <v>152</v>
      </c>
      <c r="I7874" t="s">
        <v>40</v>
      </c>
      <c r="J7874" t="s">
        <v>41</v>
      </c>
      <c r="K7874" t="s">
        <v>42</v>
      </c>
      <c r="L7874" s="13">
        <v>14.5</v>
      </c>
      <c r="M7874" s="8">
        <v>4.2</v>
      </c>
      <c r="N7874">
        <v>14</v>
      </c>
      <c r="O7874" s="8">
        <v>203</v>
      </c>
      <c r="P7874" s="14">
        <v>0.19650000000000001</v>
      </c>
      <c r="Q7874" s="8">
        <v>39.89</v>
      </c>
      <c r="R7874" s="8">
        <v>163.11000000000001</v>
      </c>
      <c r="S7874" s="8">
        <v>58.8</v>
      </c>
      <c r="T7874" s="8">
        <v>104.31</v>
      </c>
      <c r="U7874">
        <v>0</v>
      </c>
      <c r="V7874" s="8">
        <v>0</v>
      </c>
      <c r="W7874" s="8">
        <v>0</v>
      </c>
      <c r="X7874" s="8">
        <v>104.31</v>
      </c>
    </row>
    <row r="7875" spans="1:24" x14ac:dyDescent="0.25">
      <c r="A7875" t="s">
        <v>8201</v>
      </c>
      <c r="B7875" s="1">
        <v>46067</v>
      </c>
      <c r="C7875" t="s">
        <v>367</v>
      </c>
      <c r="D7875" t="s">
        <v>368</v>
      </c>
      <c r="E7875" t="s">
        <v>63</v>
      </c>
      <c r="F7875" t="s">
        <v>54</v>
      </c>
      <c r="G7875" t="s">
        <v>64</v>
      </c>
      <c r="H7875" t="s">
        <v>65</v>
      </c>
      <c r="I7875" t="s">
        <v>104</v>
      </c>
      <c r="J7875" t="s">
        <v>105</v>
      </c>
      <c r="K7875" t="s">
        <v>49</v>
      </c>
      <c r="L7875" s="13">
        <v>4.2</v>
      </c>
      <c r="M7875" s="8">
        <v>2.8</v>
      </c>
      <c r="N7875">
        <v>37</v>
      </c>
      <c r="O7875" s="8">
        <v>155.4</v>
      </c>
      <c r="P7875" s="14">
        <v>6.3500000000000001E-2</v>
      </c>
      <c r="Q7875" s="8">
        <v>9.8699999999999992</v>
      </c>
      <c r="R7875" s="8">
        <v>145.53</v>
      </c>
      <c r="S7875" s="8">
        <v>103.6</v>
      </c>
      <c r="T7875" s="8">
        <v>41.93</v>
      </c>
      <c r="U7875">
        <v>0</v>
      </c>
      <c r="V7875" s="8">
        <v>0</v>
      </c>
      <c r="W7875" s="8">
        <v>0</v>
      </c>
      <c r="X7875" s="8">
        <v>41.93</v>
      </c>
    </row>
    <row r="7876" spans="1:24" x14ac:dyDescent="0.25">
      <c r="A7876" t="s">
        <v>8202</v>
      </c>
      <c r="B7876" s="1">
        <v>45639</v>
      </c>
      <c r="C7876" t="s">
        <v>115</v>
      </c>
      <c r="D7876" t="s">
        <v>116</v>
      </c>
      <c r="E7876" t="s">
        <v>27</v>
      </c>
      <c r="F7876" t="s">
        <v>54</v>
      </c>
      <c r="G7876" t="s">
        <v>29</v>
      </c>
      <c r="H7876" t="s">
        <v>30</v>
      </c>
      <c r="I7876" t="s">
        <v>99</v>
      </c>
      <c r="J7876" t="s">
        <v>100</v>
      </c>
      <c r="K7876" t="s">
        <v>49</v>
      </c>
      <c r="L7876" s="13">
        <v>3.8</v>
      </c>
      <c r="M7876" s="8">
        <v>2.6</v>
      </c>
      <c r="N7876">
        <v>76</v>
      </c>
      <c r="O7876" s="8">
        <v>288.8</v>
      </c>
      <c r="P7876" s="14">
        <v>2.1499999999999998E-2</v>
      </c>
      <c r="Q7876" s="8">
        <v>6.21</v>
      </c>
      <c r="R7876" s="8">
        <v>282.58999999999997</v>
      </c>
      <c r="S7876" s="8">
        <v>197.6</v>
      </c>
      <c r="T7876" s="8">
        <v>84.99</v>
      </c>
      <c r="U7876">
        <v>0</v>
      </c>
      <c r="V7876" s="8">
        <v>0</v>
      </c>
      <c r="W7876" s="8">
        <v>0</v>
      </c>
      <c r="X7876" s="8">
        <v>84.99</v>
      </c>
    </row>
    <row r="7877" spans="1:24" x14ac:dyDescent="0.25">
      <c r="A7877" t="s">
        <v>8203</v>
      </c>
      <c r="B7877" s="1">
        <v>46086</v>
      </c>
      <c r="C7877" t="s">
        <v>258</v>
      </c>
      <c r="D7877" t="s">
        <v>259</v>
      </c>
      <c r="E7877" t="s">
        <v>71</v>
      </c>
      <c r="F7877" t="s">
        <v>28</v>
      </c>
      <c r="G7877" t="s">
        <v>165</v>
      </c>
      <c r="H7877" t="s">
        <v>166</v>
      </c>
      <c r="I7877" t="s">
        <v>104</v>
      </c>
      <c r="J7877" t="s">
        <v>105</v>
      </c>
      <c r="K7877" t="s">
        <v>49</v>
      </c>
      <c r="L7877" s="13">
        <v>4.2</v>
      </c>
      <c r="M7877" s="8">
        <v>2.8</v>
      </c>
      <c r="N7877">
        <v>119</v>
      </c>
      <c r="O7877" s="8">
        <v>499.8</v>
      </c>
      <c r="P7877" s="14">
        <v>6.6E-3</v>
      </c>
      <c r="Q7877" s="8">
        <v>3.3</v>
      </c>
      <c r="R7877" s="8">
        <v>496.5</v>
      </c>
      <c r="S7877" s="8">
        <v>333.2</v>
      </c>
      <c r="T7877" s="8">
        <v>163.30000000000001</v>
      </c>
      <c r="U7877">
        <v>0</v>
      </c>
      <c r="V7877" s="8">
        <v>0</v>
      </c>
      <c r="W7877" s="8">
        <v>0</v>
      </c>
      <c r="X7877" s="8">
        <v>163.30000000000001</v>
      </c>
    </row>
    <row r="7878" spans="1:24" x14ac:dyDescent="0.25">
      <c r="A7878" t="s">
        <v>8204</v>
      </c>
      <c r="B7878" s="1">
        <v>45761</v>
      </c>
      <c r="C7878" t="s">
        <v>410</v>
      </c>
      <c r="D7878" t="s">
        <v>411</v>
      </c>
      <c r="E7878" t="s">
        <v>150</v>
      </c>
      <c r="F7878" t="s">
        <v>46</v>
      </c>
      <c r="G7878" t="s">
        <v>151</v>
      </c>
      <c r="H7878" t="s">
        <v>152</v>
      </c>
      <c r="I7878" t="s">
        <v>99</v>
      </c>
      <c r="J7878" t="s">
        <v>100</v>
      </c>
      <c r="K7878" t="s">
        <v>49</v>
      </c>
      <c r="L7878" s="13">
        <v>3.8</v>
      </c>
      <c r="M7878" s="8">
        <v>2.6</v>
      </c>
      <c r="N7878">
        <v>10</v>
      </c>
      <c r="O7878" s="8">
        <v>38</v>
      </c>
      <c r="P7878" s="14">
        <v>5.5500000000000001E-2</v>
      </c>
      <c r="Q7878" s="8">
        <v>2.11</v>
      </c>
      <c r="R7878" s="8">
        <v>35.89</v>
      </c>
      <c r="S7878" s="8">
        <v>26</v>
      </c>
      <c r="T7878" s="8">
        <v>9.89</v>
      </c>
      <c r="U7878">
        <v>0</v>
      </c>
      <c r="V7878" s="8">
        <v>0</v>
      </c>
      <c r="W7878" s="8">
        <v>0</v>
      </c>
      <c r="X7878" s="8">
        <v>9.89</v>
      </c>
    </row>
    <row r="7879" spans="1:24" x14ac:dyDescent="0.25">
      <c r="A7879" t="s">
        <v>8205</v>
      </c>
      <c r="B7879" s="1">
        <v>45989</v>
      </c>
      <c r="C7879" t="s">
        <v>258</v>
      </c>
      <c r="D7879" t="s">
        <v>259</v>
      </c>
      <c r="E7879" t="s">
        <v>71</v>
      </c>
      <c r="F7879" t="s">
        <v>28</v>
      </c>
      <c r="G7879" t="s">
        <v>72</v>
      </c>
      <c r="H7879" t="s">
        <v>73</v>
      </c>
      <c r="I7879" t="s">
        <v>31</v>
      </c>
      <c r="J7879" t="s">
        <v>32</v>
      </c>
      <c r="K7879" t="s">
        <v>33</v>
      </c>
      <c r="L7879" s="13">
        <v>5.8</v>
      </c>
      <c r="M7879" s="8">
        <v>2.7</v>
      </c>
      <c r="N7879">
        <v>35</v>
      </c>
      <c r="O7879" s="8">
        <v>203</v>
      </c>
      <c r="P7879" s="14">
        <v>6.7900000000000002E-2</v>
      </c>
      <c r="Q7879" s="8">
        <v>13.78</v>
      </c>
      <c r="R7879" s="8">
        <v>189.22</v>
      </c>
      <c r="S7879" s="8">
        <v>94.5</v>
      </c>
      <c r="T7879" s="8">
        <v>94.72</v>
      </c>
      <c r="U7879">
        <v>0</v>
      </c>
      <c r="V7879" s="8">
        <v>0</v>
      </c>
      <c r="W7879" s="8">
        <v>0</v>
      </c>
      <c r="X7879" s="8">
        <v>94.72</v>
      </c>
    </row>
    <row r="7880" spans="1:24" x14ac:dyDescent="0.25">
      <c r="A7880" t="s">
        <v>8206</v>
      </c>
      <c r="B7880" s="1">
        <v>45763</v>
      </c>
      <c r="C7880" t="s">
        <v>142</v>
      </c>
      <c r="D7880" t="s">
        <v>143</v>
      </c>
      <c r="E7880" t="s">
        <v>71</v>
      </c>
      <c r="F7880" t="s">
        <v>37</v>
      </c>
      <c r="G7880" t="s">
        <v>165</v>
      </c>
      <c r="H7880" t="s">
        <v>166</v>
      </c>
      <c r="I7880" t="s">
        <v>117</v>
      </c>
      <c r="J7880" t="s">
        <v>118</v>
      </c>
      <c r="K7880" t="s">
        <v>59</v>
      </c>
      <c r="L7880" s="13">
        <v>6</v>
      </c>
      <c r="M7880" s="8">
        <v>4.2</v>
      </c>
      <c r="N7880">
        <v>1</v>
      </c>
      <c r="O7880" s="8">
        <v>6</v>
      </c>
      <c r="P7880" s="14">
        <v>4.4000000000000003E-3</v>
      </c>
      <c r="Q7880" s="8">
        <v>0.03</v>
      </c>
      <c r="R7880" s="8">
        <v>5.97</v>
      </c>
      <c r="S7880" s="8">
        <v>4.2</v>
      </c>
      <c r="T7880" s="8">
        <v>1.77</v>
      </c>
      <c r="U7880">
        <v>0</v>
      </c>
      <c r="V7880" s="8">
        <v>0</v>
      </c>
      <c r="W7880" s="8">
        <v>0</v>
      </c>
      <c r="X7880" s="8">
        <v>1.77</v>
      </c>
    </row>
    <row r="7881" spans="1:24" x14ac:dyDescent="0.25">
      <c r="A7881" t="s">
        <v>8207</v>
      </c>
      <c r="B7881" s="1">
        <v>46210</v>
      </c>
      <c r="C7881" t="s">
        <v>291</v>
      </c>
      <c r="D7881" t="s">
        <v>292</v>
      </c>
      <c r="E7881" t="s">
        <v>150</v>
      </c>
      <c r="F7881" t="s">
        <v>54</v>
      </c>
      <c r="G7881" t="s">
        <v>151</v>
      </c>
      <c r="H7881" t="s">
        <v>152</v>
      </c>
      <c r="I7881" t="s">
        <v>84</v>
      </c>
      <c r="J7881" t="s">
        <v>85</v>
      </c>
      <c r="K7881" t="s">
        <v>42</v>
      </c>
      <c r="L7881" s="13">
        <v>9.9</v>
      </c>
      <c r="M7881" s="8">
        <v>3.1</v>
      </c>
      <c r="N7881">
        <v>34</v>
      </c>
      <c r="O7881" s="8">
        <v>336.6</v>
      </c>
      <c r="P7881" s="14">
        <v>5.0799999999999998E-2</v>
      </c>
      <c r="Q7881" s="8">
        <v>17.100000000000001</v>
      </c>
      <c r="R7881" s="8">
        <v>319.5</v>
      </c>
      <c r="S7881" s="8">
        <v>105.4</v>
      </c>
      <c r="T7881" s="8">
        <v>214.1</v>
      </c>
      <c r="U7881">
        <v>0</v>
      </c>
      <c r="V7881" s="8">
        <v>0</v>
      </c>
      <c r="W7881" s="8">
        <v>0</v>
      </c>
      <c r="X7881" s="8">
        <v>214.1</v>
      </c>
    </row>
    <row r="7882" spans="1:24" x14ac:dyDescent="0.25">
      <c r="A7882" t="s">
        <v>8208</v>
      </c>
      <c r="B7882" s="1">
        <v>45892</v>
      </c>
      <c r="C7882" t="s">
        <v>406</v>
      </c>
      <c r="D7882" t="s">
        <v>407</v>
      </c>
      <c r="E7882" t="s">
        <v>63</v>
      </c>
      <c r="F7882" t="s">
        <v>37</v>
      </c>
      <c r="G7882" t="s">
        <v>64</v>
      </c>
      <c r="H7882" t="s">
        <v>65</v>
      </c>
      <c r="I7882" t="s">
        <v>112</v>
      </c>
      <c r="J7882" t="s">
        <v>113</v>
      </c>
      <c r="K7882" t="s">
        <v>42</v>
      </c>
      <c r="L7882" s="13">
        <v>8.5</v>
      </c>
      <c r="M7882" s="8">
        <v>2.8</v>
      </c>
      <c r="N7882">
        <v>54</v>
      </c>
      <c r="O7882" s="8">
        <v>459</v>
      </c>
      <c r="P7882" s="14">
        <v>2.75E-2</v>
      </c>
      <c r="Q7882" s="8">
        <v>12.62</v>
      </c>
      <c r="R7882" s="8">
        <v>446.38</v>
      </c>
      <c r="S7882" s="8">
        <v>151.19999999999999</v>
      </c>
      <c r="T7882" s="8">
        <v>295.18</v>
      </c>
      <c r="U7882">
        <v>0</v>
      </c>
      <c r="V7882" s="8">
        <v>0</v>
      </c>
      <c r="W7882" s="8">
        <v>0</v>
      </c>
      <c r="X7882" s="8">
        <v>295.18</v>
      </c>
    </row>
    <row r="7883" spans="1:24" x14ac:dyDescent="0.25">
      <c r="A7883" t="s">
        <v>8209</v>
      </c>
      <c r="B7883" s="1">
        <v>46174</v>
      </c>
      <c r="C7883" t="s">
        <v>340</v>
      </c>
      <c r="D7883" t="s">
        <v>341</v>
      </c>
      <c r="E7883" t="s">
        <v>27</v>
      </c>
      <c r="F7883" t="s">
        <v>54</v>
      </c>
      <c r="G7883" t="s">
        <v>29</v>
      </c>
      <c r="H7883" t="s">
        <v>30</v>
      </c>
      <c r="I7883" t="s">
        <v>112</v>
      </c>
      <c r="J7883" t="s">
        <v>113</v>
      </c>
      <c r="K7883" t="s">
        <v>42</v>
      </c>
      <c r="L7883" s="13">
        <v>8.5</v>
      </c>
      <c r="M7883" s="8">
        <v>2.8</v>
      </c>
      <c r="N7883">
        <v>107</v>
      </c>
      <c r="O7883" s="8">
        <v>909.5</v>
      </c>
      <c r="P7883" s="14">
        <v>7.1000000000000004E-3</v>
      </c>
      <c r="Q7883" s="8">
        <v>6.46</v>
      </c>
      <c r="R7883" s="8">
        <v>903.04</v>
      </c>
      <c r="S7883" s="8">
        <v>299.60000000000002</v>
      </c>
      <c r="T7883" s="8">
        <v>603.44000000000005</v>
      </c>
      <c r="U7883">
        <v>0</v>
      </c>
      <c r="V7883" s="8">
        <v>0</v>
      </c>
      <c r="W7883" s="8">
        <v>0</v>
      </c>
      <c r="X7883" s="8">
        <v>603.44000000000005</v>
      </c>
    </row>
    <row r="7884" spans="1:24" x14ac:dyDescent="0.25">
      <c r="A7884" t="s">
        <v>8210</v>
      </c>
      <c r="B7884" s="1">
        <v>45320</v>
      </c>
      <c r="C7884" t="s">
        <v>82</v>
      </c>
      <c r="D7884" t="s">
        <v>83</v>
      </c>
      <c r="E7884" t="s">
        <v>71</v>
      </c>
      <c r="F7884" t="s">
        <v>46</v>
      </c>
      <c r="G7884" t="s">
        <v>165</v>
      </c>
      <c r="H7884" t="s">
        <v>166</v>
      </c>
      <c r="I7884" t="s">
        <v>130</v>
      </c>
      <c r="J7884" t="s">
        <v>131</v>
      </c>
      <c r="K7884" t="s">
        <v>42</v>
      </c>
      <c r="L7884" s="13">
        <v>4.8</v>
      </c>
      <c r="M7884" s="8">
        <v>1.4</v>
      </c>
      <c r="N7884">
        <v>38</v>
      </c>
      <c r="O7884" s="8">
        <v>182.4</v>
      </c>
      <c r="P7884" s="14">
        <v>8.9200000000000002E-2</v>
      </c>
      <c r="Q7884" s="8">
        <v>16.27</v>
      </c>
      <c r="R7884" s="8">
        <v>166.13</v>
      </c>
      <c r="S7884" s="8">
        <v>53.2</v>
      </c>
      <c r="T7884" s="8">
        <v>112.93</v>
      </c>
      <c r="U7884">
        <v>0</v>
      </c>
      <c r="V7884" s="8">
        <v>0</v>
      </c>
      <c r="W7884" s="8">
        <v>0</v>
      </c>
      <c r="X7884" s="8">
        <v>112.93</v>
      </c>
    </row>
    <row r="7885" spans="1:24" x14ac:dyDescent="0.25">
      <c r="A7885" t="s">
        <v>8211</v>
      </c>
      <c r="B7885" s="1">
        <v>45785</v>
      </c>
      <c r="C7885" t="s">
        <v>671</v>
      </c>
      <c r="D7885" t="s">
        <v>672</v>
      </c>
      <c r="E7885" t="s">
        <v>27</v>
      </c>
      <c r="F7885" t="s">
        <v>89</v>
      </c>
      <c r="G7885" t="s">
        <v>38</v>
      </c>
      <c r="H7885" t="s">
        <v>39</v>
      </c>
      <c r="I7885" t="s">
        <v>57</v>
      </c>
      <c r="J7885" t="s">
        <v>58</v>
      </c>
      <c r="K7885" t="s">
        <v>59</v>
      </c>
      <c r="L7885" s="13">
        <v>10.5</v>
      </c>
      <c r="M7885" s="8">
        <v>7.5</v>
      </c>
      <c r="N7885">
        <v>274</v>
      </c>
      <c r="O7885" s="8">
        <v>2877</v>
      </c>
      <c r="P7885" s="14">
        <v>5.5100000000000003E-2</v>
      </c>
      <c r="Q7885" s="8">
        <v>158.52000000000001</v>
      </c>
      <c r="R7885" s="8">
        <v>2718.48</v>
      </c>
      <c r="S7885" s="8">
        <v>2055</v>
      </c>
      <c r="T7885" s="8">
        <v>663.48</v>
      </c>
      <c r="U7885">
        <v>0</v>
      </c>
      <c r="V7885" s="8">
        <v>0</v>
      </c>
      <c r="W7885" s="8">
        <v>0</v>
      </c>
      <c r="X7885" s="8">
        <v>663.48</v>
      </c>
    </row>
    <row r="7886" spans="1:24" x14ac:dyDescent="0.25">
      <c r="A7886" t="s">
        <v>8212</v>
      </c>
      <c r="B7886" s="1">
        <v>45411</v>
      </c>
      <c r="C7886" t="s">
        <v>272</v>
      </c>
      <c r="D7886" t="s">
        <v>273</v>
      </c>
      <c r="E7886" t="s">
        <v>27</v>
      </c>
      <c r="F7886" t="s">
        <v>54</v>
      </c>
      <c r="G7886" t="s">
        <v>29</v>
      </c>
      <c r="H7886" t="s">
        <v>30</v>
      </c>
      <c r="I7886" t="s">
        <v>40</v>
      </c>
      <c r="J7886" t="s">
        <v>41</v>
      </c>
      <c r="K7886" t="s">
        <v>42</v>
      </c>
      <c r="L7886" s="13">
        <v>14.5</v>
      </c>
      <c r="M7886" s="8">
        <v>4.2</v>
      </c>
      <c r="N7886">
        <v>47</v>
      </c>
      <c r="O7886" s="8">
        <v>681.5</v>
      </c>
      <c r="P7886" s="14">
        <v>4.8999999999999998E-3</v>
      </c>
      <c r="Q7886" s="8">
        <v>3.34</v>
      </c>
      <c r="R7886" s="8">
        <v>678.16</v>
      </c>
      <c r="S7886" s="8">
        <v>197.4</v>
      </c>
      <c r="T7886" s="8">
        <v>480.76</v>
      </c>
      <c r="U7886">
        <v>0</v>
      </c>
      <c r="V7886" s="8">
        <v>0</v>
      </c>
      <c r="W7886" s="8">
        <v>0</v>
      </c>
      <c r="X7886" s="8">
        <v>480.76</v>
      </c>
    </row>
    <row r="7887" spans="1:24" x14ac:dyDescent="0.25">
      <c r="A7887" t="s">
        <v>8213</v>
      </c>
      <c r="B7887" s="1">
        <v>45556</v>
      </c>
      <c r="C7887" t="s">
        <v>262</v>
      </c>
      <c r="D7887" t="s">
        <v>263</v>
      </c>
      <c r="E7887" t="s">
        <v>63</v>
      </c>
      <c r="F7887" t="s">
        <v>54</v>
      </c>
      <c r="G7887" t="s">
        <v>79</v>
      </c>
      <c r="H7887" t="s">
        <v>80</v>
      </c>
      <c r="I7887" t="s">
        <v>31</v>
      </c>
      <c r="J7887" t="s">
        <v>32</v>
      </c>
      <c r="K7887" t="s">
        <v>33</v>
      </c>
      <c r="L7887" s="13">
        <v>5.8</v>
      </c>
      <c r="M7887" s="8">
        <v>2.7</v>
      </c>
      <c r="N7887">
        <v>125</v>
      </c>
      <c r="O7887" s="8">
        <v>725</v>
      </c>
      <c r="P7887" s="14">
        <v>3.1800000000000002E-2</v>
      </c>
      <c r="Q7887" s="8">
        <v>23.06</v>
      </c>
      <c r="R7887" s="8">
        <v>701.94</v>
      </c>
      <c r="S7887" s="8">
        <v>337.5</v>
      </c>
      <c r="T7887" s="8">
        <v>364.44</v>
      </c>
      <c r="U7887">
        <v>0</v>
      </c>
      <c r="V7887" s="8">
        <v>0</v>
      </c>
      <c r="W7887" s="8">
        <v>0</v>
      </c>
      <c r="X7887" s="8">
        <v>364.44</v>
      </c>
    </row>
    <row r="7888" spans="1:24" x14ac:dyDescent="0.25">
      <c r="A7888" t="s">
        <v>8214</v>
      </c>
      <c r="B7888" s="1">
        <v>45361</v>
      </c>
      <c r="C7888" t="s">
        <v>325</v>
      </c>
      <c r="D7888" t="s">
        <v>326</v>
      </c>
      <c r="E7888" t="s">
        <v>27</v>
      </c>
      <c r="F7888" t="s">
        <v>37</v>
      </c>
      <c r="G7888" t="s">
        <v>38</v>
      </c>
      <c r="H7888" t="s">
        <v>39</v>
      </c>
      <c r="I7888" t="s">
        <v>31</v>
      </c>
      <c r="J7888" t="s">
        <v>32</v>
      </c>
      <c r="K7888" t="s">
        <v>33</v>
      </c>
      <c r="L7888" s="13">
        <v>5.8</v>
      </c>
      <c r="M7888" s="8">
        <v>2.7</v>
      </c>
      <c r="N7888">
        <v>52</v>
      </c>
      <c r="O7888" s="8">
        <v>301.60000000000002</v>
      </c>
      <c r="P7888" s="14">
        <v>2.3400000000000001E-2</v>
      </c>
      <c r="Q7888" s="8">
        <v>7.06</v>
      </c>
      <c r="R7888" s="8">
        <v>294.54000000000002</v>
      </c>
      <c r="S7888" s="8">
        <v>140.4</v>
      </c>
      <c r="T7888" s="8">
        <v>154.13999999999999</v>
      </c>
      <c r="U7888">
        <v>0</v>
      </c>
      <c r="V7888" s="8">
        <v>0</v>
      </c>
      <c r="W7888" s="8">
        <v>0</v>
      </c>
      <c r="X7888" s="8">
        <v>154.13999999999999</v>
      </c>
    </row>
    <row r="7889" spans="1:24" x14ac:dyDescent="0.25">
      <c r="A7889" t="s">
        <v>8215</v>
      </c>
      <c r="B7889" s="1">
        <v>45683</v>
      </c>
      <c r="C7889" t="s">
        <v>162</v>
      </c>
      <c r="D7889" t="s">
        <v>163</v>
      </c>
      <c r="E7889" t="s">
        <v>150</v>
      </c>
      <c r="F7889" t="s">
        <v>89</v>
      </c>
      <c r="G7889" t="s">
        <v>151</v>
      </c>
      <c r="H7889" t="s">
        <v>152</v>
      </c>
      <c r="I7889" t="s">
        <v>104</v>
      </c>
      <c r="J7889" t="s">
        <v>105</v>
      </c>
      <c r="K7889" t="s">
        <v>49</v>
      </c>
      <c r="L7889" s="13">
        <v>4.2</v>
      </c>
      <c r="M7889" s="8">
        <v>2.8</v>
      </c>
      <c r="N7889">
        <v>190</v>
      </c>
      <c r="O7889" s="8">
        <v>798</v>
      </c>
      <c r="P7889" s="14">
        <v>7.7700000000000005E-2</v>
      </c>
      <c r="Q7889" s="8">
        <v>62</v>
      </c>
      <c r="R7889" s="8">
        <v>736</v>
      </c>
      <c r="S7889" s="8">
        <v>532</v>
      </c>
      <c r="T7889" s="8">
        <v>204</v>
      </c>
      <c r="U7889">
        <v>0</v>
      </c>
      <c r="V7889" s="8">
        <v>0</v>
      </c>
      <c r="W7889" s="8">
        <v>0</v>
      </c>
      <c r="X7889" s="8">
        <v>204</v>
      </c>
    </row>
    <row r="7890" spans="1:24" x14ac:dyDescent="0.25">
      <c r="A7890" t="s">
        <v>8216</v>
      </c>
      <c r="B7890" s="1">
        <v>45940</v>
      </c>
      <c r="C7890" t="s">
        <v>285</v>
      </c>
      <c r="D7890" t="s">
        <v>286</v>
      </c>
      <c r="E7890" t="s">
        <v>27</v>
      </c>
      <c r="F7890" t="s">
        <v>89</v>
      </c>
      <c r="G7890" t="s">
        <v>38</v>
      </c>
      <c r="H7890" t="s">
        <v>39</v>
      </c>
      <c r="I7890" t="s">
        <v>104</v>
      </c>
      <c r="J7890" t="s">
        <v>105</v>
      </c>
      <c r="K7890" t="s">
        <v>49</v>
      </c>
      <c r="L7890" s="13">
        <v>4.2</v>
      </c>
      <c r="M7890" s="8">
        <v>2.8</v>
      </c>
      <c r="N7890">
        <v>251</v>
      </c>
      <c r="O7890" s="8">
        <v>1054.2</v>
      </c>
      <c r="P7890" s="14">
        <v>6.4500000000000002E-2</v>
      </c>
      <c r="Q7890" s="8">
        <v>68</v>
      </c>
      <c r="R7890" s="8">
        <v>986.2</v>
      </c>
      <c r="S7890" s="8">
        <v>702.8</v>
      </c>
      <c r="T7890" s="8">
        <v>283.39999999999998</v>
      </c>
      <c r="U7890">
        <v>0</v>
      </c>
      <c r="V7890" s="8">
        <v>0</v>
      </c>
      <c r="W7890" s="8">
        <v>0</v>
      </c>
      <c r="X7890" s="8">
        <v>283.39999999999998</v>
      </c>
    </row>
    <row r="7891" spans="1:24" x14ac:dyDescent="0.25">
      <c r="A7891" t="s">
        <v>8217</v>
      </c>
      <c r="B7891" s="1">
        <v>46099</v>
      </c>
      <c r="C7891" t="s">
        <v>148</v>
      </c>
      <c r="D7891" t="s">
        <v>149</v>
      </c>
      <c r="E7891" t="s">
        <v>150</v>
      </c>
      <c r="F7891" t="s">
        <v>37</v>
      </c>
      <c r="G7891" t="s">
        <v>151</v>
      </c>
      <c r="H7891" t="s">
        <v>152</v>
      </c>
      <c r="I7891" t="s">
        <v>104</v>
      </c>
      <c r="J7891" t="s">
        <v>105</v>
      </c>
      <c r="K7891" t="s">
        <v>49</v>
      </c>
      <c r="L7891" s="13">
        <v>4.2</v>
      </c>
      <c r="M7891" s="8">
        <v>2.8</v>
      </c>
      <c r="N7891">
        <v>32</v>
      </c>
      <c r="O7891" s="8">
        <v>134.4</v>
      </c>
      <c r="P7891" s="14">
        <v>1.2800000000000001E-2</v>
      </c>
      <c r="Q7891" s="8">
        <v>1.72</v>
      </c>
      <c r="R7891" s="8">
        <v>132.68</v>
      </c>
      <c r="S7891" s="8">
        <v>89.6</v>
      </c>
      <c r="T7891" s="8">
        <v>43.08</v>
      </c>
      <c r="U7891">
        <v>0</v>
      </c>
      <c r="V7891" s="8">
        <v>0</v>
      </c>
      <c r="W7891" s="8">
        <v>0</v>
      </c>
      <c r="X7891" s="8">
        <v>43.08</v>
      </c>
    </row>
    <row r="7892" spans="1:24" x14ac:dyDescent="0.25">
      <c r="A7892" t="s">
        <v>8218</v>
      </c>
      <c r="B7892" s="1">
        <v>45517</v>
      </c>
      <c r="C7892" t="s">
        <v>87</v>
      </c>
      <c r="D7892" t="s">
        <v>88</v>
      </c>
      <c r="E7892" t="s">
        <v>63</v>
      </c>
      <c r="F7892" t="s">
        <v>89</v>
      </c>
      <c r="G7892" t="s">
        <v>79</v>
      </c>
      <c r="H7892" t="s">
        <v>80</v>
      </c>
      <c r="I7892" t="s">
        <v>40</v>
      </c>
      <c r="J7892" t="s">
        <v>41</v>
      </c>
      <c r="K7892" t="s">
        <v>42</v>
      </c>
      <c r="L7892" s="13">
        <v>14.5</v>
      </c>
      <c r="M7892" s="8">
        <v>4.2</v>
      </c>
      <c r="N7892">
        <v>109</v>
      </c>
      <c r="O7892" s="8">
        <v>1580.5</v>
      </c>
      <c r="P7892" s="14">
        <v>0.19220000000000001</v>
      </c>
      <c r="Q7892" s="8">
        <v>303.77</v>
      </c>
      <c r="R7892" s="8">
        <v>1276.73</v>
      </c>
      <c r="S7892" s="8">
        <v>457.8</v>
      </c>
      <c r="T7892" s="8">
        <v>818.93</v>
      </c>
      <c r="U7892">
        <v>0</v>
      </c>
      <c r="V7892" s="8">
        <v>0</v>
      </c>
      <c r="W7892" s="8">
        <v>0</v>
      </c>
      <c r="X7892" s="8">
        <v>818.93</v>
      </c>
    </row>
    <row r="7893" spans="1:24" x14ac:dyDescent="0.25">
      <c r="A7893" t="s">
        <v>8219</v>
      </c>
      <c r="B7893" s="1">
        <v>45985</v>
      </c>
      <c r="C7893" t="s">
        <v>325</v>
      </c>
      <c r="D7893" t="s">
        <v>326</v>
      </c>
      <c r="E7893" t="s">
        <v>27</v>
      </c>
      <c r="F7893" t="s">
        <v>37</v>
      </c>
      <c r="G7893" t="s">
        <v>29</v>
      </c>
      <c r="H7893" t="s">
        <v>30</v>
      </c>
      <c r="I7893" t="s">
        <v>127</v>
      </c>
      <c r="J7893" t="s">
        <v>128</v>
      </c>
      <c r="K7893" t="s">
        <v>33</v>
      </c>
      <c r="L7893" s="13">
        <v>7.2</v>
      </c>
      <c r="M7893" s="8">
        <v>3.6</v>
      </c>
      <c r="N7893">
        <v>22</v>
      </c>
      <c r="O7893" s="8">
        <v>158.4</v>
      </c>
      <c r="P7893" s="14">
        <v>1.1000000000000001E-3</v>
      </c>
      <c r="Q7893" s="8">
        <v>0.17</v>
      </c>
      <c r="R7893" s="8">
        <v>158.22999999999999</v>
      </c>
      <c r="S7893" s="8">
        <v>79.2</v>
      </c>
      <c r="T7893" s="8">
        <v>79.03</v>
      </c>
      <c r="U7893">
        <v>0</v>
      </c>
      <c r="V7893" s="8">
        <v>0</v>
      </c>
      <c r="W7893" s="8">
        <v>0</v>
      </c>
      <c r="X7893" s="8">
        <v>79.03</v>
      </c>
    </row>
    <row r="7894" spans="1:24" x14ac:dyDescent="0.25">
      <c r="A7894" t="s">
        <v>8220</v>
      </c>
      <c r="B7894" s="1">
        <v>46010</v>
      </c>
      <c r="C7894" t="s">
        <v>551</v>
      </c>
      <c r="D7894" t="s">
        <v>552</v>
      </c>
      <c r="E7894" t="s">
        <v>27</v>
      </c>
      <c r="F7894" t="s">
        <v>54</v>
      </c>
      <c r="G7894" t="s">
        <v>29</v>
      </c>
      <c r="H7894" t="s">
        <v>30</v>
      </c>
      <c r="I7894" t="s">
        <v>84</v>
      </c>
      <c r="J7894" t="s">
        <v>85</v>
      </c>
      <c r="K7894" t="s">
        <v>42</v>
      </c>
      <c r="L7894" s="13">
        <v>9.9</v>
      </c>
      <c r="M7894" s="8">
        <v>3.1</v>
      </c>
      <c r="N7894">
        <v>168</v>
      </c>
      <c r="O7894" s="8">
        <v>1663.2</v>
      </c>
      <c r="P7894" s="14">
        <v>1.1999999999999999E-3</v>
      </c>
      <c r="Q7894" s="8">
        <v>2</v>
      </c>
      <c r="R7894" s="8">
        <v>1661.2</v>
      </c>
      <c r="S7894" s="8">
        <v>520.79999999999995</v>
      </c>
      <c r="T7894" s="8">
        <v>1140.4000000000001</v>
      </c>
      <c r="U7894">
        <v>0</v>
      </c>
      <c r="V7894" s="8">
        <v>0</v>
      </c>
      <c r="W7894" s="8">
        <v>0</v>
      </c>
      <c r="X7894" s="8">
        <v>1140.4000000000001</v>
      </c>
    </row>
    <row r="7895" spans="1:24" x14ac:dyDescent="0.25">
      <c r="A7895" t="s">
        <v>8221</v>
      </c>
      <c r="B7895" s="1">
        <v>45527</v>
      </c>
      <c r="C7895" t="s">
        <v>258</v>
      </c>
      <c r="D7895" t="s">
        <v>259</v>
      </c>
      <c r="E7895" t="s">
        <v>71</v>
      </c>
      <c r="F7895" t="s">
        <v>28</v>
      </c>
      <c r="G7895" t="s">
        <v>72</v>
      </c>
      <c r="H7895" t="s">
        <v>73</v>
      </c>
      <c r="I7895" t="s">
        <v>130</v>
      </c>
      <c r="J7895" t="s">
        <v>131</v>
      </c>
      <c r="K7895" t="s">
        <v>42</v>
      </c>
      <c r="L7895" s="13">
        <v>4.8</v>
      </c>
      <c r="M7895" s="8">
        <v>1.4</v>
      </c>
      <c r="N7895">
        <v>144</v>
      </c>
      <c r="O7895" s="8">
        <v>691.2</v>
      </c>
      <c r="P7895" s="14">
        <v>7.5499999999999998E-2</v>
      </c>
      <c r="Q7895" s="8">
        <v>52.19</v>
      </c>
      <c r="R7895" s="8">
        <v>639.01</v>
      </c>
      <c r="S7895" s="8">
        <v>201.6</v>
      </c>
      <c r="T7895" s="8">
        <v>437.41</v>
      </c>
      <c r="U7895">
        <v>0</v>
      </c>
      <c r="V7895" s="8">
        <v>0</v>
      </c>
      <c r="W7895" s="8">
        <v>0</v>
      </c>
      <c r="X7895" s="8">
        <v>437.41</v>
      </c>
    </row>
    <row r="7896" spans="1:24" x14ac:dyDescent="0.25">
      <c r="A7896" t="s">
        <v>8222</v>
      </c>
      <c r="B7896" s="1">
        <v>46111</v>
      </c>
      <c r="C7896" t="s">
        <v>475</v>
      </c>
      <c r="D7896" t="s">
        <v>476</v>
      </c>
      <c r="E7896" t="s">
        <v>63</v>
      </c>
      <c r="F7896" t="s">
        <v>37</v>
      </c>
      <c r="G7896" t="s">
        <v>79</v>
      </c>
      <c r="H7896" t="s">
        <v>80</v>
      </c>
      <c r="I7896" t="s">
        <v>47</v>
      </c>
      <c r="J7896" t="s">
        <v>48</v>
      </c>
      <c r="K7896" t="s">
        <v>49</v>
      </c>
      <c r="L7896" s="13">
        <v>5</v>
      </c>
      <c r="M7896" s="8">
        <v>3.2</v>
      </c>
      <c r="N7896">
        <v>28</v>
      </c>
      <c r="O7896" s="8">
        <v>140</v>
      </c>
      <c r="P7896" s="14">
        <v>2.4199999999999999E-2</v>
      </c>
      <c r="Q7896" s="8">
        <v>3.39</v>
      </c>
      <c r="R7896" s="8">
        <v>136.61000000000001</v>
      </c>
      <c r="S7896" s="8">
        <v>89.6</v>
      </c>
      <c r="T7896" s="8">
        <v>47.01</v>
      </c>
      <c r="U7896">
        <v>0</v>
      </c>
      <c r="V7896" s="8">
        <v>0</v>
      </c>
      <c r="W7896" s="8">
        <v>0</v>
      </c>
      <c r="X7896" s="8">
        <v>47.01</v>
      </c>
    </row>
    <row r="7897" spans="1:24" x14ac:dyDescent="0.25">
      <c r="A7897" t="s">
        <v>8223</v>
      </c>
      <c r="B7897" s="1">
        <v>45615</v>
      </c>
      <c r="C7897" t="s">
        <v>805</v>
      </c>
      <c r="D7897" t="s">
        <v>806</v>
      </c>
      <c r="E7897" t="s">
        <v>63</v>
      </c>
      <c r="F7897" t="s">
        <v>89</v>
      </c>
      <c r="G7897" t="s">
        <v>79</v>
      </c>
      <c r="H7897" t="s">
        <v>80</v>
      </c>
      <c r="I7897" t="s">
        <v>40</v>
      </c>
      <c r="J7897" t="s">
        <v>41</v>
      </c>
      <c r="K7897" t="s">
        <v>42</v>
      </c>
      <c r="L7897" s="13">
        <v>14.5</v>
      </c>
      <c r="M7897" s="8">
        <v>4.2</v>
      </c>
      <c r="N7897">
        <v>161</v>
      </c>
      <c r="O7897" s="8">
        <v>2334.5</v>
      </c>
      <c r="P7897" s="14">
        <v>0.13830000000000001</v>
      </c>
      <c r="Q7897" s="8">
        <v>322.86</v>
      </c>
      <c r="R7897" s="8">
        <v>2011.64</v>
      </c>
      <c r="S7897" s="8">
        <v>676.2</v>
      </c>
      <c r="T7897" s="8">
        <v>1335.44</v>
      </c>
      <c r="U7897">
        <v>0</v>
      </c>
      <c r="V7897" s="8">
        <v>0</v>
      </c>
      <c r="W7897" s="8">
        <v>0</v>
      </c>
      <c r="X7897" s="8">
        <v>1335.44</v>
      </c>
    </row>
    <row r="7898" spans="1:24" x14ac:dyDescent="0.25">
      <c r="A7898" t="s">
        <v>8224</v>
      </c>
      <c r="B7898" s="1">
        <v>45714</v>
      </c>
      <c r="C7898" t="s">
        <v>159</v>
      </c>
      <c r="D7898" t="s">
        <v>160</v>
      </c>
      <c r="E7898" t="s">
        <v>27</v>
      </c>
      <c r="F7898" t="s">
        <v>37</v>
      </c>
      <c r="G7898" t="s">
        <v>38</v>
      </c>
      <c r="H7898" t="s">
        <v>39</v>
      </c>
      <c r="I7898" t="s">
        <v>84</v>
      </c>
      <c r="J7898" t="s">
        <v>85</v>
      </c>
      <c r="K7898" t="s">
        <v>42</v>
      </c>
      <c r="L7898" s="13">
        <v>9.9</v>
      </c>
      <c r="M7898" s="8">
        <v>3.1</v>
      </c>
      <c r="N7898">
        <v>26</v>
      </c>
      <c r="O7898" s="8">
        <v>257.39999999999998</v>
      </c>
      <c r="P7898" s="14">
        <v>2.7799999999999998E-2</v>
      </c>
      <c r="Q7898" s="8">
        <v>7.16</v>
      </c>
      <c r="R7898" s="8">
        <v>250.24</v>
      </c>
      <c r="S7898" s="8">
        <v>80.599999999999994</v>
      </c>
      <c r="T7898" s="8">
        <v>169.64</v>
      </c>
      <c r="U7898">
        <v>0</v>
      </c>
      <c r="V7898" s="8">
        <v>0</v>
      </c>
      <c r="W7898" s="8">
        <v>0</v>
      </c>
      <c r="X7898" s="8">
        <v>169.64</v>
      </c>
    </row>
    <row r="7899" spans="1:24" x14ac:dyDescent="0.25">
      <c r="A7899" t="s">
        <v>8225</v>
      </c>
      <c r="B7899" s="1">
        <v>45653</v>
      </c>
      <c r="C7899" t="s">
        <v>386</v>
      </c>
      <c r="D7899" t="s">
        <v>387</v>
      </c>
      <c r="E7899" t="s">
        <v>27</v>
      </c>
      <c r="F7899" t="s">
        <v>54</v>
      </c>
      <c r="G7899" t="s">
        <v>38</v>
      </c>
      <c r="H7899" t="s">
        <v>39</v>
      </c>
      <c r="I7899" t="s">
        <v>84</v>
      </c>
      <c r="J7899" t="s">
        <v>85</v>
      </c>
      <c r="K7899" t="s">
        <v>42</v>
      </c>
      <c r="L7899" s="13">
        <v>9.9</v>
      </c>
      <c r="M7899" s="8">
        <v>3.1</v>
      </c>
      <c r="N7899">
        <v>41</v>
      </c>
      <c r="O7899" s="8">
        <v>405.9</v>
      </c>
      <c r="P7899" s="14">
        <v>1.52E-2</v>
      </c>
      <c r="Q7899" s="8">
        <v>6.17</v>
      </c>
      <c r="R7899" s="8">
        <v>399.73</v>
      </c>
      <c r="S7899" s="8">
        <v>127.1</v>
      </c>
      <c r="T7899" s="8">
        <v>272.63</v>
      </c>
      <c r="U7899">
        <v>0</v>
      </c>
      <c r="V7899" s="8">
        <v>0</v>
      </c>
      <c r="W7899" s="8">
        <v>0</v>
      </c>
      <c r="X7899" s="8">
        <v>272.63</v>
      </c>
    </row>
    <row r="7900" spans="1:24" x14ac:dyDescent="0.25">
      <c r="A7900" t="s">
        <v>8226</v>
      </c>
      <c r="B7900" s="1">
        <v>45820</v>
      </c>
      <c r="C7900" t="s">
        <v>334</v>
      </c>
      <c r="D7900" t="s">
        <v>335</v>
      </c>
      <c r="E7900" t="s">
        <v>53</v>
      </c>
      <c r="F7900" t="s">
        <v>37</v>
      </c>
      <c r="G7900" t="s">
        <v>55</v>
      </c>
      <c r="H7900" t="s">
        <v>56</v>
      </c>
      <c r="I7900" t="s">
        <v>185</v>
      </c>
      <c r="J7900" t="s">
        <v>186</v>
      </c>
      <c r="K7900" t="s">
        <v>59</v>
      </c>
      <c r="L7900" s="13">
        <v>4.9000000000000004</v>
      </c>
      <c r="M7900" s="8">
        <v>3.1</v>
      </c>
      <c r="N7900">
        <v>2</v>
      </c>
      <c r="O7900" s="8">
        <v>9.8000000000000007</v>
      </c>
      <c r="P7900" s="14">
        <v>1.67E-2</v>
      </c>
      <c r="Q7900" s="8">
        <v>0.16</v>
      </c>
      <c r="R7900" s="8">
        <v>9.64</v>
      </c>
      <c r="S7900" s="8">
        <v>6.2</v>
      </c>
      <c r="T7900" s="8">
        <v>3.44</v>
      </c>
      <c r="U7900">
        <v>0</v>
      </c>
      <c r="V7900" s="8">
        <v>0</v>
      </c>
      <c r="W7900" s="8">
        <v>0</v>
      </c>
      <c r="X7900" s="8">
        <v>3.44</v>
      </c>
    </row>
    <row r="7901" spans="1:24" x14ac:dyDescent="0.25">
      <c r="A7901" t="s">
        <v>8227</v>
      </c>
      <c r="B7901" s="1">
        <v>45840</v>
      </c>
      <c r="C7901" t="s">
        <v>244</v>
      </c>
      <c r="D7901" t="s">
        <v>245</v>
      </c>
      <c r="E7901" t="s">
        <v>53</v>
      </c>
      <c r="F7901" t="s">
        <v>46</v>
      </c>
      <c r="G7901" t="s">
        <v>55</v>
      </c>
      <c r="H7901" t="s">
        <v>56</v>
      </c>
      <c r="I7901" t="s">
        <v>144</v>
      </c>
      <c r="J7901" t="s">
        <v>145</v>
      </c>
      <c r="K7901" t="s">
        <v>33</v>
      </c>
      <c r="L7901" s="13">
        <v>12</v>
      </c>
      <c r="M7901" s="8">
        <v>6.5</v>
      </c>
      <c r="N7901">
        <v>10</v>
      </c>
      <c r="O7901" s="8">
        <v>120</v>
      </c>
      <c r="P7901" s="14">
        <v>0.14549999999999999</v>
      </c>
      <c r="Q7901" s="8">
        <v>17.46</v>
      </c>
      <c r="R7901" s="8">
        <v>102.54</v>
      </c>
      <c r="S7901" s="8">
        <v>65</v>
      </c>
      <c r="T7901" s="8">
        <v>37.54</v>
      </c>
      <c r="U7901">
        <v>2</v>
      </c>
      <c r="V7901" s="8">
        <v>20.51</v>
      </c>
      <c r="W7901" s="8">
        <v>14</v>
      </c>
      <c r="X7901" s="8">
        <v>23.54</v>
      </c>
    </row>
    <row r="7902" spans="1:24" x14ac:dyDescent="0.25">
      <c r="A7902" t="s">
        <v>8228</v>
      </c>
      <c r="B7902" s="1">
        <v>45301</v>
      </c>
      <c r="C7902" t="s">
        <v>406</v>
      </c>
      <c r="D7902" t="s">
        <v>407</v>
      </c>
      <c r="E7902" t="s">
        <v>63</v>
      </c>
      <c r="F7902" t="s">
        <v>37</v>
      </c>
      <c r="G7902" t="s">
        <v>64</v>
      </c>
      <c r="H7902" t="s">
        <v>65</v>
      </c>
      <c r="I7902" t="s">
        <v>66</v>
      </c>
      <c r="J7902" t="s">
        <v>67</v>
      </c>
      <c r="K7902" t="s">
        <v>33</v>
      </c>
      <c r="L7902" s="13">
        <v>4.5</v>
      </c>
      <c r="M7902" s="8">
        <v>2.1</v>
      </c>
      <c r="N7902">
        <v>52</v>
      </c>
      <c r="O7902" s="8">
        <v>234</v>
      </c>
      <c r="P7902" s="14">
        <v>3.8999999999999998E-3</v>
      </c>
      <c r="Q7902" s="8">
        <v>0.91</v>
      </c>
      <c r="R7902" s="8">
        <v>233.09</v>
      </c>
      <c r="S7902" s="8">
        <v>109.2</v>
      </c>
      <c r="T7902" s="8">
        <v>123.89</v>
      </c>
      <c r="U7902">
        <v>0</v>
      </c>
      <c r="V7902" s="8">
        <v>0</v>
      </c>
      <c r="W7902" s="8">
        <v>0</v>
      </c>
      <c r="X7902" s="8">
        <v>123.89</v>
      </c>
    </row>
    <row r="7903" spans="1:24" x14ac:dyDescent="0.25">
      <c r="A7903" t="s">
        <v>8229</v>
      </c>
      <c r="B7903" s="1">
        <v>46009</v>
      </c>
      <c r="C7903" t="s">
        <v>520</v>
      </c>
      <c r="D7903" t="s">
        <v>521</v>
      </c>
      <c r="E7903" t="s">
        <v>63</v>
      </c>
      <c r="F7903" t="s">
        <v>37</v>
      </c>
      <c r="G7903" t="s">
        <v>64</v>
      </c>
      <c r="H7903" t="s">
        <v>65</v>
      </c>
      <c r="I7903" t="s">
        <v>57</v>
      </c>
      <c r="J7903" t="s">
        <v>58</v>
      </c>
      <c r="K7903" t="s">
        <v>59</v>
      </c>
      <c r="L7903" s="13">
        <v>10.5</v>
      </c>
      <c r="M7903" s="8">
        <v>7.5</v>
      </c>
      <c r="N7903">
        <v>13</v>
      </c>
      <c r="O7903" s="8">
        <v>136.5</v>
      </c>
      <c r="P7903" s="14">
        <v>8.2000000000000007E-3</v>
      </c>
      <c r="Q7903" s="8">
        <v>1.1200000000000001</v>
      </c>
      <c r="R7903" s="8">
        <v>135.38</v>
      </c>
      <c r="S7903" s="8">
        <v>97.5</v>
      </c>
      <c r="T7903" s="8">
        <v>37.880000000000003</v>
      </c>
      <c r="U7903">
        <v>0</v>
      </c>
      <c r="V7903" s="8">
        <v>0</v>
      </c>
      <c r="W7903" s="8">
        <v>0</v>
      </c>
      <c r="X7903" s="8">
        <v>37.880000000000003</v>
      </c>
    </row>
    <row r="7904" spans="1:24" x14ac:dyDescent="0.25">
      <c r="A7904" t="s">
        <v>8230</v>
      </c>
      <c r="B7904" s="1">
        <v>46144</v>
      </c>
      <c r="C7904" t="s">
        <v>174</v>
      </c>
      <c r="D7904" t="s">
        <v>175</v>
      </c>
      <c r="E7904" t="s">
        <v>150</v>
      </c>
      <c r="F7904" t="s">
        <v>54</v>
      </c>
      <c r="G7904" t="s">
        <v>151</v>
      </c>
      <c r="H7904" t="s">
        <v>152</v>
      </c>
      <c r="I7904" t="s">
        <v>112</v>
      </c>
      <c r="J7904" t="s">
        <v>113</v>
      </c>
      <c r="K7904" t="s">
        <v>42</v>
      </c>
      <c r="L7904" s="13">
        <v>8.5</v>
      </c>
      <c r="M7904" s="8">
        <v>2.8</v>
      </c>
      <c r="N7904">
        <v>62</v>
      </c>
      <c r="O7904" s="8">
        <v>527</v>
      </c>
      <c r="P7904" s="14">
        <v>3.7999999999999999E-2</v>
      </c>
      <c r="Q7904" s="8">
        <v>20.03</v>
      </c>
      <c r="R7904" s="8">
        <v>506.97</v>
      </c>
      <c r="S7904" s="8">
        <v>173.6</v>
      </c>
      <c r="T7904" s="8">
        <v>333.37</v>
      </c>
      <c r="U7904">
        <v>0</v>
      </c>
      <c r="V7904" s="8">
        <v>0</v>
      </c>
      <c r="W7904" s="8">
        <v>0</v>
      </c>
      <c r="X7904" s="8">
        <v>333.37</v>
      </c>
    </row>
    <row r="7905" spans="1:24" x14ac:dyDescent="0.25">
      <c r="A7905" t="s">
        <v>8231</v>
      </c>
      <c r="B7905" s="1">
        <v>45561</v>
      </c>
      <c r="C7905" t="s">
        <v>309</v>
      </c>
      <c r="D7905" t="s">
        <v>310</v>
      </c>
      <c r="E7905" t="s">
        <v>63</v>
      </c>
      <c r="F7905" t="s">
        <v>54</v>
      </c>
      <c r="G7905" t="s">
        <v>64</v>
      </c>
      <c r="H7905" t="s">
        <v>65</v>
      </c>
      <c r="I7905" t="s">
        <v>104</v>
      </c>
      <c r="J7905" t="s">
        <v>105</v>
      </c>
      <c r="K7905" t="s">
        <v>49</v>
      </c>
      <c r="L7905" s="13">
        <v>4.2</v>
      </c>
      <c r="M7905" s="8">
        <v>2.8</v>
      </c>
      <c r="N7905">
        <v>55</v>
      </c>
      <c r="O7905" s="8">
        <v>231</v>
      </c>
      <c r="P7905" s="14">
        <v>1.47E-2</v>
      </c>
      <c r="Q7905" s="8">
        <v>3.4</v>
      </c>
      <c r="R7905" s="8">
        <v>227.6</v>
      </c>
      <c r="S7905" s="8">
        <v>154</v>
      </c>
      <c r="T7905" s="8">
        <v>73.599999999999994</v>
      </c>
      <c r="U7905">
        <v>0</v>
      </c>
      <c r="V7905" s="8">
        <v>0</v>
      </c>
      <c r="W7905" s="8">
        <v>0</v>
      </c>
      <c r="X7905" s="8">
        <v>73.599999999999994</v>
      </c>
    </row>
    <row r="7906" spans="1:24" x14ac:dyDescent="0.25">
      <c r="A7906" t="s">
        <v>8232</v>
      </c>
      <c r="B7906" s="1">
        <v>45546</v>
      </c>
      <c r="C7906" t="s">
        <v>91</v>
      </c>
      <c r="D7906" t="s">
        <v>92</v>
      </c>
      <c r="E7906" t="s">
        <v>27</v>
      </c>
      <c r="F7906" t="s">
        <v>37</v>
      </c>
      <c r="G7906" t="s">
        <v>29</v>
      </c>
      <c r="H7906" t="s">
        <v>30</v>
      </c>
      <c r="I7906" t="s">
        <v>84</v>
      </c>
      <c r="J7906" t="s">
        <v>85</v>
      </c>
      <c r="K7906" t="s">
        <v>42</v>
      </c>
      <c r="L7906" s="13">
        <v>9.9</v>
      </c>
      <c r="M7906" s="8">
        <v>3.1</v>
      </c>
      <c r="N7906">
        <v>35</v>
      </c>
      <c r="O7906" s="8">
        <v>346.5</v>
      </c>
      <c r="P7906" s="14">
        <v>3.0099999999999998E-2</v>
      </c>
      <c r="Q7906" s="8">
        <v>10.43</v>
      </c>
      <c r="R7906" s="8">
        <v>336.07</v>
      </c>
      <c r="S7906" s="8">
        <v>108.5</v>
      </c>
      <c r="T7906" s="8">
        <v>227.57</v>
      </c>
      <c r="U7906">
        <v>0</v>
      </c>
      <c r="V7906" s="8">
        <v>0</v>
      </c>
      <c r="W7906" s="8">
        <v>0</v>
      </c>
      <c r="X7906" s="8">
        <v>227.57</v>
      </c>
    </row>
    <row r="7907" spans="1:24" x14ac:dyDescent="0.25">
      <c r="A7907" t="s">
        <v>8233</v>
      </c>
      <c r="B7907" s="1">
        <v>45586</v>
      </c>
      <c r="C7907" t="s">
        <v>528</v>
      </c>
      <c r="D7907" t="s">
        <v>529</v>
      </c>
      <c r="E7907" t="s">
        <v>27</v>
      </c>
      <c r="F7907" t="s">
        <v>54</v>
      </c>
      <c r="G7907" t="s">
        <v>29</v>
      </c>
      <c r="H7907" t="s">
        <v>30</v>
      </c>
      <c r="I7907" t="s">
        <v>40</v>
      </c>
      <c r="J7907" t="s">
        <v>41</v>
      </c>
      <c r="K7907" t="s">
        <v>42</v>
      </c>
      <c r="L7907" s="13">
        <v>14.5</v>
      </c>
      <c r="M7907" s="8">
        <v>4.2</v>
      </c>
      <c r="N7907">
        <v>36</v>
      </c>
      <c r="O7907" s="8">
        <v>522</v>
      </c>
      <c r="P7907" s="14">
        <v>1.5599999999999999E-2</v>
      </c>
      <c r="Q7907" s="8">
        <v>8.14</v>
      </c>
      <c r="R7907" s="8">
        <v>513.86</v>
      </c>
      <c r="S7907" s="8">
        <v>151.19999999999999</v>
      </c>
      <c r="T7907" s="8">
        <v>362.66</v>
      </c>
      <c r="U7907">
        <v>0</v>
      </c>
      <c r="V7907" s="8">
        <v>0</v>
      </c>
      <c r="W7907" s="8">
        <v>0</v>
      </c>
      <c r="X7907" s="8">
        <v>362.66</v>
      </c>
    </row>
    <row r="7908" spans="1:24" x14ac:dyDescent="0.25">
      <c r="A7908" t="s">
        <v>8234</v>
      </c>
      <c r="B7908" s="1">
        <v>45387</v>
      </c>
      <c r="C7908" t="s">
        <v>337</v>
      </c>
      <c r="D7908" t="s">
        <v>338</v>
      </c>
      <c r="E7908" t="s">
        <v>27</v>
      </c>
      <c r="F7908" t="s">
        <v>54</v>
      </c>
      <c r="G7908" t="s">
        <v>38</v>
      </c>
      <c r="H7908" t="s">
        <v>39</v>
      </c>
      <c r="I7908" t="s">
        <v>156</v>
      </c>
      <c r="J7908" t="s">
        <v>157</v>
      </c>
      <c r="K7908" t="s">
        <v>42</v>
      </c>
      <c r="L7908" s="13">
        <v>6.2</v>
      </c>
      <c r="M7908" s="8">
        <v>1.9</v>
      </c>
      <c r="N7908">
        <v>27</v>
      </c>
      <c r="O7908" s="8">
        <v>167.4</v>
      </c>
      <c r="P7908" s="14">
        <v>3.1399999999999997E-2</v>
      </c>
      <c r="Q7908" s="8">
        <v>5.26</v>
      </c>
      <c r="R7908" s="8">
        <v>162.13999999999999</v>
      </c>
      <c r="S7908" s="8">
        <v>51.3</v>
      </c>
      <c r="T7908" s="8">
        <v>110.84</v>
      </c>
      <c r="U7908">
        <v>0</v>
      </c>
      <c r="V7908" s="8">
        <v>0</v>
      </c>
      <c r="W7908" s="8">
        <v>0</v>
      </c>
      <c r="X7908" s="8">
        <v>110.84</v>
      </c>
    </row>
    <row r="7909" spans="1:24" x14ac:dyDescent="0.25">
      <c r="A7909" t="s">
        <v>8235</v>
      </c>
      <c r="B7909" s="1">
        <v>45700</v>
      </c>
      <c r="C7909" t="s">
        <v>523</v>
      </c>
      <c r="D7909" t="s">
        <v>524</v>
      </c>
      <c r="E7909" t="s">
        <v>27</v>
      </c>
      <c r="F7909" t="s">
        <v>89</v>
      </c>
      <c r="G7909" t="s">
        <v>38</v>
      </c>
      <c r="H7909" t="s">
        <v>39</v>
      </c>
      <c r="I7909" t="s">
        <v>84</v>
      </c>
      <c r="J7909" t="s">
        <v>85</v>
      </c>
      <c r="K7909" t="s">
        <v>42</v>
      </c>
      <c r="L7909" s="13">
        <v>9.9</v>
      </c>
      <c r="M7909" s="8">
        <v>3.1</v>
      </c>
      <c r="N7909">
        <v>62</v>
      </c>
      <c r="O7909" s="8">
        <v>613.79999999999995</v>
      </c>
      <c r="P7909" s="14">
        <v>8.5300000000000001E-2</v>
      </c>
      <c r="Q7909" s="8">
        <v>52.36</v>
      </c>
      <c r="R7909" s="8">
        <v>561.44000000000005</v>
      </c>
      <c r="S7909" s="8">
        <v>192.2</v>
      </c>
      <c r="T7909" s="8">
        <v>369.24</v>
      </c>
      <c r="U7909">
        <v>0</v>
      </c>
      <c r="V7909" s="8">
        <v>0</v>
      </c>
      <c r="W7909" s="8">
        <v>0</v>
      </c>
      <c r="X7909" s="8">
        <v>369.24</v>
      </c>
    </row>
    <row r="7910" spans="1:24" x14ac:dyDescent="0.25">
      <c r="A7910" t="s">
        <v>8236</v>
      </c>
      <c r="B7910" s="1">
        <v>45981</v>
      </c>
      <c r="C7910" t="s">
        <v>44</v>
      </c>
      <c r="D7910" t="s">
        <v>45</v>
      </c>
      <c r="E7910" t="s">
        <v>27</v>
      </c>
      <c r="F7910" t="s">
        <v>46</v>
      </c>
      <c r="G7910" t="s">
        <v>38</v>
      </c>
      <c r="H7910" t="s">
        <v>39</v>
      </c>
      <c r="I7910" t="s">
        <v>130</v>
      </c>
      <c r="J7910" t="s">
        <v>131</v>
      </c>
      <c r="K7910" t="s">
        <v>42</v>
      </c>
      <c r="L7910" s="13">
        <v>4.8</v>
      </c>
      <c r="M7910" s="8">
        <v>1.4</v>
      </c>
      <c r="N7910">
        <v>4</v>
      </c>
      <c r="O7910" s="8">
        <v>19.2</v>
      </c>
      <c r="P7910" s="14">
        <v>0.13519999999999999</v>
      </c>
      <c r="Q7910" s="8">
        <v>2.6</v>
      </c>
      <c r="R7910" s="8">
        <v>16.600000000000001</v>
      </c>
      <c r="S7910" s="8">
        <v>5.6</v>
      </c>
      <c r="T7910" s="8">
        <v>11</v>
      </c>
      <c r="U7910">
        <v>0</v>
      </c>
      <c r="V7910" s="8">
        <v>0</v>
      </c>
      <c r="W7910" s="8">
        <v>0</v>
      </c>
      <c r="X7910" s="8">
        <v>11</v>
      </c>
    </row>
    <row r="7911" spans="1:24" x14ac:dyDescent="0.25">
      <c r="A7911" t="s">
        <v>8237</v>
      </c>
      <c r="B7911" s="1">
        <v>46058</v>
      </c>
      <c r="C7911" t="s">
        <v>315</v>
      </c>
      <c r="D7911" t="s">
        <v>316</v>
      </c>
      <c r="E7911" t="s">
        <v>27</v>
      </c>
      <c r="F7911" t="s">
        <v>46</v>
      </c>
      <c r="G7911" t="s">
        <v>29</v>
      </c>
      <c r="H7911" t="s">
        <v>30</v>
      </c>
      <c r="I7911" t="s">
        <v>122</v>
      </c>
      <c r="J7911" t="s">
        <v>123</v>
      </c>
      <c r="K7911" t="s">
        <v>59</v>
      </c>
      <c r="L7911" s="13">
        <v>5.5</v>
      </c>
      <c r="M7911" s="8">
        <v>3.8</v>
      </c>
      <c r="N7911">
        <v>20</v>
      </c>
      <c r="O7911" s="8">
        <v>110</v>
      </c>
      <c r="P7911" s="14">
        <v>8.2600000000000007E-2</v>
      </c>
      <c r="Q7911" s="8">
        <v>9.09</v>
      </c>
      <c r="R7911" s="8">
        <v>100.91</v>
      </c>
      <c r="S7911" s="8">
        <v>76</v>
      </c>
      <c r="T7911" s="8">
        <v>24.91</v>
      </c>
      <c r="U7911">
        <v>0</v>
      </c>
      <c r="V7911" s="8">
        <v>0</v>
      </c>
      <c r="W7911" s="8">
        <v>0</v>
      </c>
      <c r="X7911" s="8">
        <v>24.91</v>
      </c>
    </row>
    <row r="7912" spans="1:24" x14ac:dyDescent="0.25">
      <c r="A7912" t="s">
        <v>8238</v>
      </c>
      <c r="B7912" s="1">
        <v>46132</v>
      </c>
      <c r="C7912" t="s">
        <v>226</v>
      </c>
      <c r="D7912" t="s">
        <v>227</v>
      </c>
      <c r="E7912" t="s">
        <v>27</v>
      </c>
      <c r="F7912" t="s">
        <v>54</v>
      </c>
      <c r="G7912" t="s">
        <v>29</v>
      </c>
      <c r="H7912" t="s">
        <v>30</v>
      </c>
      <c r="I7912" t="s">
        <v>112</v>
      </c>
      <c r="J7912" t="s">
        <v>113</v>
      </c>
      <c r="K7912" t="s">
        <v>42</v>
      </c>
      <c r="L7912" s="13">
        <v>8.5</v>
      </c>
      <c r="M7912" s="8">
        <v>2.8</v>
      </c>
      <c r="N7912">
        <v>30</v>
      </c>
      <c r="O7912" s="8">
        <v>255</v>
      </c>
      <c r="P7912" s="14">
        <v>1.18E-2</v>
      </c>
      <c r="Q7912" s="8">
        <v>3.01</v>
      </c>
      <c r="R7912" s="8">
        <v>251.99</v>
      </c>
      <c r="S7912" s="8">
        <v>84</v>
      </c>
      <c r="T7912" s="8">
        <v>167.99</v>
      </c>
      <c r="U7912">
        <v>0</v>
      </c>
      <c r="V7912" s="8">
        <v>0</v>
      </c>
      <c r="W7912" s="8">
        <v>0</v>
      </c>
      <c r="X7912" s="8">
        <v>167.99</v>
      </c>
    </row>
    <row r="7913" spans="1:24" x14ac:dyDescent="0.25">
      <c r="A7913" t="s">
        <v>8239</v>
      </c>
      <c r="B7913" s="1">
        <v>45642</v>
      </c>
      <c r="C7913" t="s">
        <v>262</v>
      </c>
      <c r="D7913" t="s">
        <v>263</v>
      </c>
      <c r="E7913" t="s">
        <v>63</v>
      </c>
      <c r="F7913" t="s">
        <v>54</v>
      </c>
      <c r="G7913" t="s">
        <v>79</v>
      </c>
      <c r="H7913" t="s">
        <v>80</v>
      </c>
      <c r="I7913" t="s">
        <v>99</v>
      </c>
      <c r="J7913" t="s">
        <v>100</v>
      </c>
      <c r="K7913" t="s">
        <v>49</v>
      </c>
      <c r="L7913" s="13">
        <v>3.8</v>
      </c>
      <c r="M7913" s="8">
        <v>2.6</v>
      </c>
      <c r="N7913">
        <v>128</v>
      </c>
      <c r="O7913" s="8">
        <v>486.4</v>
      </c>
      <c r="P7913" s="14">
        <v>8.2000000000000007E-3</v>
      </c>
      <c r="Q7913" s="8">
        <v>3.99</v>
      </c>
      <c r="R7913" s="8">
        <v>482.41</v>
      </c>
      <c r="S7913" s="8">
        <v>332.8</v>
      </c>
      <c r="T7913" s="8">
        <v>149.61000000000001</v>
      </c>
      <c r="U7913">
        <v>0</v>
      </c>
      <c r="V7913" s="8">
        <v>0</v>
      </c>
      <c r="W7913" s="8">
        <v>0</v>
      </c>
      <c r="X7913" s="8">
        <v>149.61000000000001</v>
      </c>
    </row>
    <row r="7914" spans="1:24" x14ac:dyDescent="0.25">
      <c r="A7914" t="s">
        <v>8240</v>
      </c>
      <c r="B7914" s="1">
        <v>45369</v>
      </c>
      <c r="C7914" t="s">
        <v>61</v>
      </c>
      <c r="D7914" t="s">
        <v>62</v>
      </c>
      <c r="E7914" t="s">
        <v>63</v>
      </c>
      <c r="F7914" t="s">
        <v>46</v>
      </c>
      <c r="G7914" t="s">
        <v>79</v>
      </c>
      <c r="H7914" t="s">
        <v>80</v>
      </c>
      <c r="I7914" t="s">
        <v>47</v>
      </c>
      <c r="J7914" t="s">
        <v>48</v>
      </c>
      <c r="K7914" t="s">
        <v>49</v>
      </c>
      <c r="L7914" s="13">
        <v>5</v>
      </c>
      <c r="M7914" s="8">
        <v>3.2</v>
      </c>
      <c r="N7914">
        <v>7</v>
      </c>
      <c r="O7914" s="8">
        <v>35</v>
      </c>
      <c r="P7914" s="14">
        <v>0.15770000000000001</v>
      </c>
      <c r="Q7914" s="8">
        <v>5.52</v>
      </c>
      <c r="R7914" s="8">
        <v>29.48</v>
      </c>
      <c r="S7914" s="8">
        <v>22.4</v>
      </c>
      <c r="T7914" s="8">
        <v>7.08</v>
      </c>
      <c r="U7914">
        <v>0</v>
      </c>
      <c r="V7914" s="8">
        <v>0</v>
      </c>
      <c r="W7914" s="8">
        <v>0</v>
      </c>
      <c r="X7914" s="8">
        <v>7.08</v>
      </c>
    </row>
    <row r="7915" spans="1:24" x14ac:dyDescent="0.25">
      <c r="A7915" t="s">
        <v>8241</v>
      </c>
      <c r="B7915" s="1">
        <v>45859</v>
      </c>
      <c r="C7915" t="s">
        <v>805</v>
      </c>
      <c r="D7915" t="s">
        <v>806</v>
      </c>
      <c r="E7915" t="s">
        <v>63</v>
      </c>
      <c r="F7915" t="s">
        <v>89</v>
      </c>
      <c r="G7915" t="s">
        <v>64</v>
      </c>
      <c r="H7915" t="s">
        <v>65</v>
      </c>
      <c r="I7915" t="s">
        <v>47</v>
      </c>
      <c r="J7915" t="s">
        <v>48</v>
      </c>
      <c r="K7915" t="s">
        <v>49</v>
      </c>
      <c r="L7915" s="13">
        <v>5</v>
      </c>
      <c r="M7915" s="8">
        <v>3.2</v>
      </c>
      <c r="N7915">
        <v>34</v>
      </c>
      <c r="O7915" s="8">
        <v>170</v>
      </c>
      <c r="P7915" s="14">
        <v>2.5700000000000001E-2</v>
      </c>
      <c r="Q7915" s="8">
        <v>4.37</v>
      </c>
      <c r="R7915" s="8">
        <v>165.63</v>
      </c>
      <c r="S7915" s="8">
        <v>108.8</v>
      </c>
      <c r="T7915" s="8">
        <v>56.83</v>
      </c>
      <c r="U7915">
        <v>0</v>
      </c>
      <c r="V7915" s="8">
        <v>0</v>
      </c>
      <c r="W7915" s="8">
        <v>0</v>
      </c>
      <c r="X7915" s="8">
        <v>56.83</v>
      </c>
    </row>
    <row r="7916" spans="1:24" x14ac:dyDescent="0.25">
      <c r="A7916" t="s">
        <v>8242</v>
      </c>
      <c r="B7916" s="1">
        <v>46245</v>
      </c>
      <c r="C7916" t="s">
        <v>133</v>
      </c>
      <c r="D7916" t="s">
        <v>134</v>
      </c>
      <c r="E7916" t="s">
        <v>27</v>
      </c>
      <c r="F7916" t="s">
        <v>54</v>
      </c>
      <c r="G7916" t="s">
        <v>29</v>
      </c>
      <c r="H7916" t="s">
        <v>30</v>
      </c>
      <c r="I7916" t="s">
        <v>104</v>
      </c>
      <c r="J7916" t="s">
        <v>105</v>
      </c>
      <c r="K7916" t="s">
        <v>49</v>
      </c>
      <c r="L7916" s="13">
        <v>4.2</v>
      </c>
      <c r="M7916" s="8">
        <v>2.8</v>
      </c>
      <c r="N7916">
        <v>277</v>
      </c>
      <c r="O7916" s="8">
        <v>1163.4000000000001</v>
      </c>
      <c r="P7916" s="14">
        <v>7.5899999999999995E-2</v>
      </c>
      <c r="Q7916" s="8">
        <v>88.3</v>
      </c>
      <c r="R7916" s="8">
        <v>1075.0999999999999</v>
      </c>
      <c r="S7916" s="8">
        <v>775.6</v>
      </c>
      <c r="T7916" s="8">
        <v>299.5</v>
      </c>
      <c r="U7916">
        <v>0</v>
      </c>
      <c r="V7916" s="8">
        <v>0</v>
      </c>
      <c r="W7916" s="8">
        <v>0</v>
      </c>
      <c r="X7916" s="8">
        <v>299.5</v>
      </c>
    </row>
    <row r="7917" spans="1:24" x14ac:dyDescent="0.25">
      <c r="A7917" t="s">
        <v>8243</v>
      </c>
      <c r="B7917" s="1">
        <v>45474</v>
      </c>
      <c r="C7917" t="s">
        <v>35</v>
      </c>
      <c r="D7917" t="s">
        <v>36</v>
      </c>
      <c r="E7917" t="s">
        <v>27</v>
      </c>
      <c r="F7917" t="s">
        <v>37</v>
      </c>
      <c r="G7917" t="s">
        <v>38</v>
      </c>
      <c r="H7917" t="s">
        <v>39</v>
      </c>
      <c r="I7917" t="s">
        <v>156</v>
      </c>
      <c r="J7917" t="s">
        <v>157</v>
      </c>
      <c r="K7917" t="s">
        <v>42</v>
      </c>
      <c r="L7917" s="13">
        <v>6.2</v>
      </c>
      <c r="M7917" s="8">
        <v>1.9</v>
      </c>
      <c r="N7917">
        <v>5</v>
      </c>
      <c r="O7917" s="8">
        <v>31</v>
      </c>
      <c r="P7917" s="14">
        <v>2.3E-3</v>
      </c>
      <c r="Q7917" s="8">
        <v>7.0000000000000007E-2</v>
      </c>
      <c r="R7917" s="8">
        <v>30.93</v>
      </c>
      <c r="S7917" s="8">
        <v>9.5</v>
      </c>
      <c r="T7917" s="8">
        <v>21.43</v>
      </c>
      <c r="U7917">
        <v>0</v>
      </c>
      <c r="V7917" s="8">
        <v>0</v>
      </c>
      <c r="W7917" s="8">
        <v>0</v>
      </c>
      <c r="X7917" s="8">
        <v>21.43</v>
      </c>
    </row>
    <row r="7918" spans="1:24" x14ac:dyDescent="0.25">
      <c r="A7918" t="s">
        <v>8244</v>
      </c>
      <c r="B7918" s="1">
        <v>45779</v>
      </c>
      <c r="C7918" t="s">
        <v>269</v>
      </c>
      <c r="D7918" t="s">
        <v>270</v>
      </c>
      <c r="E7918" t="s">
        <v>27</v>
      </c>
      <c r="F7918" t="s">
        <v>37</v>
      </c>
      <c r="G7918" t="s">
        <v>38</v>
      </c>
      <c r="H7918" t="s">
        <v>39</v>
      </c>
      <c r="I7918" t="s">
        <v>99</v>
      </c>
      <c r="J7918" t="s">
        <v>100</v>
      </c>
      <c r="K7918" t="s">
        <v>49</v>
      </c>
      <c r="L7918" s="13">
        <v>3.8</v>
      </c>
      <c r="M7918" s="8">
        <v>2.6</v>
      </c>
      <c r="N7918">
        <v>10</v>
      </c>
      <c r="O7918" s="8">
        <v>38</v>
      </c>
      <c r="P7918" s="14">
        <v>1.95E-2</v>
      </c>
      <c r="Q7918" s="8">
        <v>0.74</v>
      </c>
      <c r="R7918" s="8">
        <v>37.26</v>
      </c>
      <c r="S7918" s="8">
        <v>26</v>
      </c>
      <c r="T7918" s="8">
        <v>11.26</v>
      </c>
      <c r="U7918">
        <v>0</v>
      </c>
      <c r="V7918" s="8">
        <v>0</v>
      </c>
      <c r="W7918" s="8">
        <v>0</v>
      </c>
      <c r="X7918" s="8">
        <v>11.26</v>
      </c>
    </row>
    <row r="7919" spans="1:24" x14ac:dyDescent="0.25">
      <c r="A7919" t="s">
        <v>8245</v>
      </c>
      <c r="B7919" s="1">
        <v>45613</v>
      </c>
      <c r="C7919" t="s">
        <v>520</v>
      </c>
      <c r="D7919" t="s">
        <v>521</v>
      </c>
      <c r="E7919" t="s">
        <v>63</v>
      </c>
      <c r="F7919" t="s">
        <v>37</v>
      </c>
      <c r="G7919" t="s">
        <v>79</v>
      </c>
      <c r="H7919" t="s">
        <v>80</v>
      </c>
      <c r="I7919" t="s">
        <v>57</v>
      </c>
      <c r="J7919" t="s">
        <v>58</v>
      </c>
      <c r="K7919" t="s">
        <v>59</v>
      </c>
      <c r="L7919" s="13">
        <v>10.5</v>
      </c>
      <c r="M7919" s="8">
        <v>7.5</v>
      </c>
      <c r="N7919">
        <v>13</v>
      </c>
      <c r="O7919" s="8">
        <v>136.5</v>
      </c>
      <c r="P7919" s="14">
        <v>3.1E-2</v>
      </c>
      <c r="Q7919" s="8">
        <v>4.2300000000000004</v>
      </c>
      <c r="R7919" s="8">
        <v>132.27000000000001</v>
      </c>
      <c r="S7919" s="8">
        <v>97.5</v>
      </c>
      <c r="T7919" s="8">
        <v>34.770000000000003</v>
      </c>
      <c r="U7919">
        <v>0</v>
      </c>
      <c r="V7919" s="8">
        <v>0</v>
      </c>
      <c r="W7919" s="8">
        <v>0</v>
      </c>
      <c r="X7919" s="8">
        <v>34.770000000000003</v>
      </c>
    </row>
    <row r="7920" spans="1:24" x14ac:dyDescent="0.25">
      <c r="A7920" t="s">
        <v>8246</v>
      </c>
      <c r="B7920" s="1">
        <v>45654</v>
      </c>
      <c r="C7920" t="s">
        <v>609</v>
      </c>
      <c r="D7920" t="s">
        <v>610</v>
      </c>
      <c r="E7920" t="s">
        <v>63</v>
      </c>
      <c r="F7920" t="s">
        <v>37</v>
      </c>
      <c r="G7920" t="s">
        <v>79</v>
      </c>
      <c r="H7920" t="s">
        <v>80</v>
      </c>
      <c r="I7920" t="s">
        <v>156</v>
      </c>
      <c r="J7920" t="s">
        <v>157</v>
      </c>
      <c r="K7920" t="s">
        <v>42</v>
      </c>
      <c r="L7920" s="13">
        <v>6.2</v>
      </c>
      <c r="M7920" s="8">
        <v>1.9</v>
      </c>
      <c r="N7920">
        <v>35</v>
      </c>
      <c r="O7920" s="8">
        <v>217</v>
      </c>
      <c r="P7920" s="14">
        <v>3.5000000000000001E-3</v>
      </c>
      <c r="Q7920" s="8">
        <v>0.76</v>
      </c>
      <c r="R7920" s="8">
        <v>216.24</v>
      </c>
      <c r="S7920" s="8">
        <v>66.5</v>
      </c>
      <c r="T7920" s="8">
        <v>149.74</v>
      </c>
      <c r="U7920">
        <v>0</v>
      </c>
      <c r="V7920" s="8">
        <v>0</v>
      </c>
      <c r="W7920" s="8">
        <v>0</v>
      </c>
      <c r="X7920" s="8">
        <v>149.74</v>
      </c>
    </row>
    <row r="7921" spans="1:24" x14ac:dyDescent="0.25">
      <c r="A7921" t="s">
        <v>8247</v>
      </c>
      <c r="B7921" s="1">
        <v>45515</v>
      </c>
      <c r="C7921" t="s">
        <v>615</v>
      </c>
      <c r="D7921" t="s">
        <v>616</v>
      </c>
      <c r="E7921" t="s">
        <v>150</v>
      </c>
      <c r="F7921" t="s">
        <v>89</v>
      </c>
      <c r="G7921" t="s">
        <v>151</v>
      </c>
      <c r="H7921" t="s">
        <v>152</v>
      </c>
      <c r="I7921" t="s">
        <v>40</v>
      </c>
      <c r="J7921" t="s">
        <v>41</v>
      </c>
      <c r="K7921" t="s">
        <v>42</v>
      </c>
      <c r="L7921" s="13">
        <v>14.5</v>
      </c>
      <c r="M7921" s="8">
        <v>4.2</v>
      </c>
      <c r="N7921">
        <v>68</v>
      </c>
      <c r="O7921" s="8">
        <v>986</v>
      </c>
      <c r="P7921" s="14">
        <v>3.39E-2</v>
      </c>
      <c r="Q7921" s="8">
        <v>33.43</v>
      </c>
      <c r="R7921" s="8">
        <v>952.57</v>
      </c>
      <c r="S7921" s="8">
        <v>285.60000000000002</v>
      </c>
      <c r="T7921" s="8">
        <v>666.97</v>
      </c>
      <c r="U7921">
        <v>0</v>
      </c>
      <c r="V7921" s="8">
        <v>0</v>
      </c>
      <c r="W7921" s="8">
        <v>0</v>
      </c>
      <c r="X7921" s="8">
        <v>666.97</v>
      </c>
    </row>
    <row r="7922" spans="1:24" x14ac:dyDescent="0.25">
      <c r="A7922" t="s">
        <v>8248</v>
      </c>
      <c r="B7922" s="1">
        <v>46207</v>
      </c>
      <c r="C7922" t="s">
        <v>609</v>
      </c>
      <c r="D7922" t="s">
        <v>610</v>
      </c>
      <c r="E7922" t="s">
        <v>63</v>
      </c>
      <c r="F7922" t="s">
        <v>37</v>
      </c>
      <c r="G7922" t="s">
        <v>79</v>
      </c>
      <c r="H7922" t="s">
        <v>80</v>
      </c>
      <c r="I7922" t="s">
        <v>40</v>
      </c>
      <c r="J7922" t="s">
        <v>41</v>
      </c>
      <c r="K7922" t="s">
        <v>42</v>
      </c>
      <c r="L7922" s="13">
        <v>14.5</v>
      </c>
      <c r="M7922" s="8">
        <v>4.2</v>
      </c>
      <c r="N7922">
        <v>20</v>
      </c>
      <c r="O7922" s="8">
        <v>290</v>
      </c>
      <c r="P7922" s="14">
        <v>3.6700000000000003E-2</v>
      </c>
      <c r="Q7922" s="8">
        <v>10.64</v>
      </c>
      <c r="R7922" s="8">
        <v>279.36</v>
      </c>
      <c r="S7922" s="8">
        <v>84</v>
      </c>
      <c r="T7922" s="8">
        <v>195.36</v>
      </c>
      <c r="U7922">
        <v>0</v>
      </c>
      <c r="V7922" s="8">
        <v>0</v>
      </c>
      <c r="W7922" s="8">
        <v>0</v>
      </c>
      <c r="X7922" s="8">
        <v>195.36</v>
      </c>
    </row>
    <row r="7923" spans="1:24" x14ac:dyDescent="0.25">
      <c r="A7923" t="s">
        <v>8249</v>
      </c>
      <c r="B7923" s="1">
        <v>45879</v>
      </c>
      <c r="C7923" t="s">
        <v>678</v>
      </c>
      <c r="D7923" t="s">
        <v>679</v>
      </c>
      <c r="E7923" t="s">
        <v>63</v>
      </c>
      <c r="F7923" t="s">
        <v>89</v>
      </c>
      <c r="G7923" t="s">
        <v>64</v>
      </c>
      <c r="H7923" t="s">
        <v>65</v>
      </c>
      <c r="I7923" t="s">
        <v>74</v>
      </c>
      <c r="J7923" t="s">
        <v>75</v>
      </c>
      <c r="K7923" t="s">
        <v>49</v>
      </c>
      <c r="L7923" s="13">
        <v>11</v>
      </c>
      <c r="M7923" s="8">
        <v>6.8</v>
      </c>
      <c r="N7923">
        <v>152</v>
      </c>
      <c r="O7923" s="8">
        <v>1672</v>
      </c>
      <c r="P7923" s="14">
        <v>9.8299999999999998E-2</v>
      </c>
      <c r="Q7923" s="8">
        <v>164.36</v>
      </c>
      <c r="R7923" s="8">
        <v>1507.64</v>
      </c>
      <c r="S7923" s="8">
        <v>1033.5999999999999</v>
      </c>
      <c r="T7923" s="8">
        <v>474.04</v>
      </c>
      <c r="U7923">
        <v>0</v>
      </c>
      <c r="V7923" s="8">
        <v>0</v>
      </c>
      <c r="W7923" s="8">
        <v>0</v>
      </c>
      <c r="X7923" s="8">
        <v>474.04</v>
      </c>
    </row>
    <row r="7924" spans="1:24" x14ac:dyDescent="0.25">
      <c r="A7924" t="s">
        <v>8250</v>
      </c>
      <c r="B7924" s="1">
        <v>45567</v>
      </c>
      <c r="C7924" t="s">
        <v>546</v>
      </c>
      <c r="D7924" t="s">
        <v>547</v>
      </c>
      <c r="E7924" t="s">
        <v>27</v>
      </c>
      <c r="F7924" t="s">
        <v>89</v>
      </c>
      <c r="G7924" t="s">
        <v>38</v>
      </c>
      <c r="H7924" t="s">
        <v>39</v>
      </c>
      <c r="I7924" t="s">
        <v>185</v>
      </c>
      <c r="J7924" t="s">
        <v>186</v>
      </c>
      <c r="K7924" t="s">
        <v>59</v>
      </c>
      <c r="L7924" s="13">
        <v>4.9000000000000004</v>
      </c>
      <c r="M7924" s="8">
        <v>3.1</v>
      </c>
      <c r="N7924">
        <v>46</v>
      </c>
      <c r="O7924" s="8">
        <v>225.4</v>
      </c>
      <c r="P7924" s="14">
        <v>0.13</v>
      </c>
      <c r="Q7924" s="8">
        <v>29.3</v>
      </c>
      <c r="R7924" s="8">
        <v>196.1</v>
      </c>
      <c r="S7924" s="8">
        <v>142.6</v>
      </c>
      <c r="T7924" s="8">
        <v>53.5</v>
      </c>
      <c r="U7924">
        <v>0</v>
      </c>
      <c r="V7924" s="8">
        <v>0</v>
      </c>
      <c r="W7924" s="8">
        <v>0</v>
      </c>
      <c r="X7924" s="8">
        <v>53.5</v>
      </c>
    </row>
    <row r="7925" spans="1:24" x14ac:dyDescent="0.25">
      <c r="A7925" t="s">
        <v>8251</v>
      </c>
      <c r="B7925" s="1">
        <v>45479</v>
      </c>
      <c r="C7925" t="s">
        <v>120</v>
      </c>
      <c r="D7925" t="s">
        <v>121</v>
      </c>
      <c r="E7925" t="s">
        <v>63</v>
      </c>
      <c r="F7925" t="s">
        <v>89</v>
      </c>
      <c r="G7925" t="s">
        <v>64</v>
      </c>
      <c r="H7925" t="s">
        <v>65</v>
      </c>
      <c r="I7925" t="s">
        <v>144</v>
      </c>
      <c r="J7925" t="s">
        <v>145</v>
      </c>
      <c r="K7925" t="s">
        <v>33</v>
      </c>
      <c r="L7925" s="13">
        <v>12</v>
      </c>
      <c r="M7925" s="8">
        <v>6.5</v>
      </c>
      <c r="N7925">
        <v>92</v>
      </c>
      <c r="O7925" s="8">
        <v>1104</v>
      </c>
      <c r="P7925" s="14">
        <v>7.2700000000000001E-2</v>
      </c>
      <c r="Q7925" s="8">
        <v>80.260000000000005</v>
      </c>
      <c r="R7925" s="8">
        <v>1023.74</v>
      </c>
      <c r="S7925" s="8">
        <v>598</v>
      </c>
      <c r="T7925" s="8">
        <v>425.74</v>
      </c>
      <c r="U7925">
        <v>0</v>
      </c>
      <c r="V7925" s="8">
        <v>0</v>
      </c>
      <c r="W7925" s="8">
        <v>0</v>
      </c>
      <c r="X7925" s="8">
        <v>425.74</v>
      </c>
    </row>
    <row r="7926" spans="1:24" x14ac:dyDescent="0.25">
      <c r="A7926" t="s">
        <v>8252</v>
      </c>
      <c r="B7926" s="1">
        <v>46261</v>
      </c>
      <c r="C7926" t="s">
        <v>215</v>
      </c>
      <c r="D7926" t="s">
        <v>216</v>
      </c>
      <c r="E7926" t="s">
        <v>27</v>
      </c>
      <c r="F7926" t="s">
        <v>54</v>
      </c>
      <c r="G7926" t="s">
        <v>38</v>
      </c>
      <c r="H7926" t="s">
        <v>39</v>
      </c>
      <c r="I7926" t="s">
        <v>99</v>
      </c>
      <c r="J7926" t="s">
        <v>100</v>
      </c>
      <c r="K7926" t="s">
        <v>49</v>
      </c>
      <c r="L7926" s="13">
        <v>3.8</v>
      </c>
      <c r="M7926" s="8">
        <v>2.6</v>
      </c>
      <c r="N7926">
        <v>46</v>
      </c>
      <c r="O7926" s="8">
        <v>174.8</v>
      </c>
      <c r="P7926" s="14">
        <v>1.1999999999999999E-3</v>
      </c>
      <c r="Q7926" s="8">
        <v>0.21</v>
      </c>
      <c r="R7926" s="8">
        <v>174.59</v>
      </c>
      <c r="S7926" s="8">
        <v>119.6</v>
      </c>
      <c r="T7926" s="8">
        <v>54.99</v>
      </c>
      <c r="U7926">
        <v>0</v>
      </c>
      <c r="V7926" s="8">
        <v>0</v>
      </c>
      <c r="W7926" s="8">
        <v>0</v>
      </c>
      <c r="X7926" s="8">
        <v>54.99</v>
      </c>
    </row>
    <row r="7927" spans="1:24" x14ac:dyDescent="0.25">
      <c r="A7927" t="s">
        <v>8253</v>
      </c>
      <c r="B7927" s="1">
        <v>46056</v>
      </c>
      <c r="C7927" t="s">
        <v>77</v>
      </c>
      <c r="D7927" t="s">
        <v>78</v>
      </c>
      <c r="E7927" t="s">
        <v>63</v>
      </c>
      <c r="F7927" t="s">
        <v>37</v>
      </c>
      <c r="G7927" t="s">
        <v>64</v>
      </c>
      <c r="H7927" t="s">
        <v>65</v>
      </c>
      <c r="I7927" t="s">
        <v>112</v>
      </c>
      <c r="J7927" t="s">
        <v>113</v>
      </c>
      <c r="K7927" t="s">
        <v>42</v>
      </c>
      <c r="L7927" s="13">
        <v>8.5</v>
      </c>
      <c r="M7927" s="8">
        <v>2.8</v>
      </c>
      <c r="N7927">
        <v>29</v>
      </c>
      <c r="O7927" s="8">
        <v>246.5</v>
      </c>
      <c r="P7927" s="14">
        <v>6.25E-2</v>
      </c>
      <c r="Q7927" s="8">
        <v>15.41</v>
      </c>
      <c r="R7927" s="8">
        <v>231.09</v>
      </c>
      <c r="S7927" s="8">
        <v>81.2</v>
      </c>
      <c r="T7927" s="8">
        <v>149.88999999999999</v>
      </c>
      <c r="U7927">
        <v>0</v>
      </c>
      <c r="V7927" s="8">
        <v>0</v>
      </c>
      <c r="W7927" s="8">
        <v>0</v>
      </c>
      <c r="X7927" s="8">
        <v>149.88999999999999</v>
      </c>
    </row>
    <row r="7928" spans="1:24" x14ac:dyDescent="0.25">
      <c r="A7928" t="s">
        <v>8254</v>
      </c>
      <c r="B7928" s="1">
        <v>45991</v>
      </c>
      <c r="C7928" t="s">
        <v>678</v>
      </c>
      <c r="D7928" t="s">
        <v>679</v>
      </c>
      <c r="E7928" t="s">
        <v>63</v>
      </c>
      <c r="F7928" t="s">
        <v>89</v>
      </c>
      <c r="G7928" t="s">
        <v>64</v>
      </c>
      <c r="H7928" t="s">
        <v>65</v>
      </c>
      <c r="I7928" t="s">
        <v>144</v>
      </c>
      <c r="J7928" t="s">
        <v>145</v>
      </c>
      <c r="K7928" t="s">
        <v>33</v>
      </c>
      <c r="L7928" s="13">
        <v>12</v>
      </c>
      <c r="M7928" s="8">
        <v>6.5</v>
      </c>
      <c r="N7928">
        <v>143</v>
      </c>
      <c r="O7928" s="8">
        <v>1716</v>
      </c>
      <c r="P7928" s="14">
        <v>0.20030000000000001</v>
      </c>
      <c r="Q7928" s="8">
        <v>343.71</v>
      </c>
      <c r="R7928" s="8">
        <v>1372.29</v>
      </c>
      <c r="S7928" s="8">
        <v>929.5</v>
      </c>
      <c r="T7928" s="8">
        <v>442.79</v>
      </c>
      <c r="U7928">
        <v>0</v>
      </c>
      <c r="V7928" s="8">
        <v>0</v>
      </c>
      <c r="W7928" s="8">
        <v>0</v>
      </c>
      <c r="X7928" s="8">
        <v>442.79</v>
      </c>
    </row>
    <row r="7929" spans="1:24" x14ac:dyDescent="0.25">
      <c r="A7929" t="s">
        <v>8255</v>
      </c>
      <c r="B7929" s="1">
        <v>46244</v>
      </c>
      <c r="C7929" t="s">
        <v>805</v>
      </c>
      <c r="D7929" t="s">
        <v>806</v>
      </c>
      <c r="E7929" t="s">
        <v>63</v>
      </c>
      <c r="F7929" t="s">
        <v>89</v>
      </c>
      <c r="G7929" t="s">
        <v>64</v>
      </c>
      <c r="H7929" t="s">
        <v>65</v>
      </c>
      <c r="I7929" t="s">
        <v>104</v>
      </c>
      <c r="J7929" t="s">
        <v>105</v>
      </c>
      <c r="K7929" t="s">
        <v>49</v>
      </c>
      <c r="L7929" s="13">
        <v>4.2</v>
      </c>
      <c r="M7929" s="8">
        <v>2.8</v>
      </c>
      <c r="N7929">
        <v>209</v>
      </c>
      <c r="O7929" s="8">
        <v>877.8</v>
      </c>
      <c r="P7929" s="14">
        <v>0.19320000000000001</v>
      </c>
      <c r="Q7929" s="8">
        <v>169.59</v>
      </c>
      <c r="R7929" s="8">
        <v>708.21</v>
      </c>
      <c r="S7929" s="8">
        <v>585.20000000000005</v>
      </c>
      <c r="T7929" s="8">
        <v>123.01</v>
      </c>
      <c r="U7929">
        <v>0</v>
      </c>
      <c r="V7929" s="8">
        <v>0</v>
      </c>
      <c r="W7929" s="8">
        <v>0</v>
      </c>
      <c r="X7929" s="8">
        <v>123.01</v>
      </c>
    </row>
    <row r="7930" spans="1:24" x14ac:dyDescent="0.25">
      <c r="A7930" t="s">
        <v>8256</v>
      </c>
      <c r="B7930" s="1">
        <v>46223</v>
      </c>
      <c r="C7930" t="s">
        <v>642</v>
      </c>
      <c r="D7930" t="s">
        <v>643</v>
      </c>
      <c r="E7930" t="s">
        <v>71</v>
      </c>
      <c r="F7930" t="s">
        <v>54</v>
      </c>
      <c r="G7930" t="s">
        <v>72</v>
      </c>
      <c r="H7930" t="s">
        <v>73</v>
      </c>
      <c r="I7930" t="s">
        <v>127</v>
      </c>
      <c r="J7930" t="s">
        <v>128</v>
      </c>
      <c r="K7930" t="s">
        <v>33</v>
      </c>
      <c r="L7930" s="13">
        <v>7.2</v>
      </c>
      <c r="M7930" s="8">
        <v>3.6</v>
      </c>
      <c r="N7930">
        <v>196</v>
      </c>
      <c r="O7930" s="8">
        <v>1411.2</v>
      </c>
      <c r="P7930" s="14">
        <v>1.5800000000000002E-2</v>
      </c>
      <c r="Q7930" s="8">
        <v>22.3</v>
      </c>
      <c r="R7930" s="8">
        <v>1388.9</v>
      </c>
      <c r="S7930" s="8">
        <v>705.6</v>
      </c>
      <c r="T7930" s="8">
        <v>683.3</v>
      </c>
      <c r="U7930">
        <v>0</v>
      </c>
      <c r="V7930" s="8">
        <v>0</v>
      </c>
      <c r="W7930" s="8">
        <v>0</v>
      </c>
      <c r="X7930" s="8">
        <v>683.3</v>
      </c>
    </row>
    <row r="7931" spans="1:24" x14ac:dyDescent="0.25">
      <c r="A7931" t="s">
        <v>8257</v>
      </c>
      <c r="B7931" s="1">
        <v>45486</v>
      </c>
      <c r="C7931" t="s">
        <v>226</v>
      </c>
      <c r="D7931" t="s">
        <v>227</v>
      </c>
      <c r="E7931" t="s">
        <v>27</v>
      </c>
      <c r="F7931" t="s">
        <v>54</v>
      </c>
      <c r="G7931" t="s">
        <v>38</v>
      </c>
      <c r="H7931" t="s">
        <v>39</v>
      </c>
      <c r="I7931" t="s">
        <v>57</v>
      </c>
      <c r="J7931" t="s">
        <v>58</v>
      </c>
      <c r="K7931" t="s">
        <v>59</v>
      </c>
      <c r="L7931" s="13">
        <v>10.5</v>
      </c>
      <c r="M7931" s="8">
        <v>7.5</v>
      </c>
      <c r="N7931">
        <v>13</v>
      </c>
      <c r="O7931" s="8">
        <v>136.5</v>
      </c>
      <c r="P7931" s="14">
        <v>6.7999999999999996E-3</v>
      </c>
      <c r="Q7931" s="8">
        <v>0.93</v>
      </c>
      <c r="R7931" s="8">
        <v>135.57</v>
      </c>
      <c r="S7931" s="8">
        <v>97.5</v>
      </c>
      <c r="T7931" s="8">
        <v>38.07</v>
      </c>
      <c r="U7931">
        <v>0</v>
      </c>
      <c r="V7931" s="8">
        <v>0</v>
      </c>
      <c r="W7931" s="8">
        <v>0</v>
      </c>
      <c r="X7931" s="8">
        <v>38.07</v>
      </c>
    </row>
    <row r="7932" spans="1:24" x14ac:dyDescent="0.25">
      <c r="A7932" t="s">
        <v>8258</v>
      </c>
      <c r="B7932" s="1">
        <v>45802</v>
      </c>
      <c r="C7932" t="s">
        <v>171</v>
      </c>
      <c r="D7932" t="s">
        <v>172</v>
      </c>
      <c r="E7932" t="s">
        <v>27</v>
      </c>
      <c r="F7932" t="s">
        <v>46</v>
      </c>
      <c r="G7932" t="s">
        <v>38</v>
      </c>
      <c r="H7932" t="s">
        <v>39</v>
      </c>
      <c r="I7932" t="s">
        <v>31</v>
      </c>
      <c r="J7932" t="s">
        <v>32</v>
      </c>
      <c r="K7932" t="s">
        <v>33</v>
      </c>
      <c r="L7932" s="13">
        <v>5.8</v>
      </c>
      <c r="M7932" s="8">
        <v>2.7</v>
      </c>
      <c r="N7932">
        <v>3</v>
      </c>
      <c r="O7932" s="8">
        <v>17.399999999999999</v>
      </c>
      <c r="P7932" s="14">
        <v>0.20799999999999999</v>
      </c>
      <c r="Q7932" s="8">
        <v>3.62</v>
      </c>
      <c r="R7932" s="8">
        <v>13.78</v>
      </c>
      <c r="S7932" s="8">
        <v>8.1</v>
      </c>
      <c r="T7932" s="8">
        <v>5.68</v>
      </c>
      <c r="U7932">
        <v>0</v>
      </c>
      <c r="V7932" s="8">
        <v>0</v>
      </c>
      <c r="W7932" s="8">
        <v>0</v>
      </c>
      <c r="X7932" s="8">
        <v>5.68</v>
      </c>
    </row>
    <row r="7933" spans="1:24" x14ac:dyDescent="0.25">
      <c r="A7933" t="s">
        <v>8259</v>
      </c>
      <c r="B7933" s="1">
        <v>46046</v>
      </c>
      <c r="C7933" t="s">
        <v>136</v>
      </c>
      <c r="D7933" t="s">
        <v>137</v>
      </c>
      <c r="E7933" t="s">
        <v>71</v>
      </c>
      <c r="F7933" t="s">
        <v>54</v>
      </c>
      <c r="G7933" t="s">
        <v>165</v>
      </c>
      <c r="H7933" t="s">
        <v>166</v>
      </c>
      <c r="I7933" t="s">
        <v>185</v>
      </c>
      <c r="J7933" t="s">
        <v>186</v>
      </c>
      <c r="K7933" t="s">
        <v>59</v>
      </c>
      <c r="L7933" s="13">
        <v>4.9000000000000004</v>
      </c>
      <c r="M7933" s="8">
        <v>3.1</v>
      </c>
      <c r="N7933">
        <v>138</v>
      </c>
      <c r="O7933" s="8">
        <v>676.2</v>
      </c>
      <c r="P7933" s="14">
        <v>3.8E-3</v>
      </c>
      <c r="Q7933" s="8">
        <v>2.57</v>
      </c>
      <c r="R7933" s="8">
        <v>673.63</v>
      </c>
      <c r="S7933" s="8">
        <v>427.8</v>
      </c>
      <c r="T7933" s="8">
        <v>245.83</v>
      </c>
      <c r="U7933">
        <v>0</v>
      </c>
      <c r="V7933" s="8">
        <v>0</v>
      </c>
      <c r="W7933" s="8">
        <v>0</v>
      </c>
      <c r="X7933" s="8">
        <v>245.83</v>
      </c>
    </row>
    <row r="7934" spans="1:24" x14ac:dyDescent="0.25">
      <c r="A7934" t="s">
        <v>8260</v>
      </c>
      <c r="B7934" s="1">
        <v>45496</v>
      </c>
      <c r="C7934" t="s">
        <v>177</v>
      </c>
      <c r="D7934" t="s">
        <v>178</v>
      </c>
      <c r="E7934" t="s">
        <v>27</v>
      </c>
      <c r="F7934" t="s">
        <v>37</v>
      </c>
      <c r="G7934" t="s">
        <v>38</v>
      </c>
      <c r="H7934" t="s">
        <v>39</v>
      </c>
      <c r="I7934" t="s">
        <v>104</v>
      </c>
      <c r="J7934" t="s">
        <v>105</v>
      </c>
      <c r="K7934" t="s">
        <v>49</v>
      </c>
      <c r="L7934" s="13">
        <v>4.2</v>
      </c>
      <c r="M7934" s="8">
        <v>2.8</v>
      </c>
      <c r="N7934">
        <v>15</v>
      </c>
      <c r="O7934" s="8">
        <v>63</v>
      </c>
      <c r="P7934" s="14">
        <v>4.8599999999999997E-2</v>
      </c>
      <c r="Q7934" s="8">
        <v>3.06</v>
      </c>
      <c r="R7934" s="8">
        <v>59.94</v>
      </c>
      <c r="S7934" s="8">
        <v>42</v>
      </c>
      <c r="T7934" s="8">
        <v>17.940000000000001</v>
      </c>
      <c r="U7934">
        <v>0</v>
      </c>
      <c r="V7934" s="8">
        <v>0</v>
      </c>
      <c r="W7934" s="8">
        <v>0</v>
      </c>
      <c r="X7934" s="8">
        <v>17.940000000000001</v>
      </c>
    </row>
    <row r="7935" spans="1:24" x14ac:dyDescent="0.25">
      <c r="A7935" t="s">
        <v>8261</v>
      </c>
      <c r="B7935" s="1">
        <v>45532</v>
      </c>
      <c r="C7935" t="s">
        <v>82</v>
      </c>
      <c r="D7935" t="s">
        <v>83</v>
      </c>
      <c r="E7935" t="s">
        <v>71</v>
      </c>
      <c r="F7935" t="s">
        <v>46</v>
      </c>
      <c r="G7935" t="s">
        <v>165</v>
      </c>
      <c r="H7935" t="s">
        <v>166</v>
      </c>
      <c r="I7935" t="s">
        <v>144</v>
      </c>
      <c r="J7935" t="s">
        <v>145</v>
      </c>
      <c r="K7935" t="s">
        <v>33</v>
      </c>
      <c r="L7935" s="13">
        <v>12</v>
      </c>
      <c r="M7935" s="8">
        <v>6.5</v>
      </c>
      <c r="N7935">
        <v>13</v>
      </c>
      <c r="O7935" s="8">
        <v>156</v>
      </c>
      <c r="P7935" s="14">
        <v>0.4128</v>
      </c>
      <c r="Q7935" s="8">
        <v>64.400000000000006</v>
      </c>
      <c r="R7935" s="8">
        <v>91.6</v>
      </c>
      <c r="S7935" s="8">
        <v>84.5</v>
      </c>
      <c r="T7935" s="8">
        <v>7.1</v>
      </c>
      <c r="U7935">
        <v>0</v>
      </c>
      <c r="V7935" s="8">
        <v>0</v>
      </c>
      <c r="W7935" s="8">
        <v>0</v>
      </c>
      <c r="X7935" s="8">
        <v>7.1</v>
      </c>
    </row>
    <row r="7936" spans="1:24" x14ac:dyDescent="0.25">
      <c r="A7936" t="s">
        <v>8262</v>
      </c>
      <c r="B7936" s="1">
        <v>46045</v>
      </c>
      <c r="C7936" t="s">
        <v>321</v>
      </c>
      <c r="D7936" t="s">
        <v>322</v>
      </c>
      <c r="E7936" t="s">
        <v>63</v>
      </c>
      <c r="F7936" t="s">
        <v>46</v>
      </c>
      <c r="G7936" t="s">
        <v>64</v>
      </c>
      <c r="H7936" t="s">
        <v>65</v>
      </c>
      <c r="I7936" t="s">
        <v>66</v>
      </c>
      <c r="J7936" t="s">
        <v>67</v>
      </c>
      <c r="K7936" t="s">
        <v>33</v>
      </c>
      <c r="L7936" s="13">
        <v>4.5</v>
      </c>
      <c r="M7936" s="8">
        <v>2.1</v>
      </c>
      <c r="N7936">
        <v>34</v>
      </c>
      <c r="O7936" s="8">
        <v>153</v>
      </c>
      <c r="P7936" s="14">
        <v>0.12759999999999999</v>
      </c>
      <c r="Q7936" s="8">
        <v>19.52</v>
      </c>
      <c r="R7936" s="8">
        <v>133.47999999999999</v>
      </c>
      <c r="S7936" s="8">
        <v>71.400000000000006</v>
      </c>
      <c r="T7936" s="8">
        <v>62.08</v>
      </c>
      <c r="U7936">
        <v>0</v>
      </c>
      <c r="V7936" s="8">
        <v>0</v>
      </c>
      <c r="W7936" s="8">
        <v>0</v>
      </c>
      <c r="X7936" s="8">
        <v>62.08</v>
      </c>
    </row>
    <row r="7937" spans="1:24" x14ac:dyDescent="0.25">
      <c r="A7937" t="s">
        <v>8263</v>
      </c>
      <c r="B7937" s="1">
        <v>45539</v>
      </c>
      <c r="C7937" t="s">
        <v>361</v>
      </c>
      <c r="D7937" t="s">
        <v>362</v>
      </c>
      <c r="E7937" t="s">
        <v>27</v>
      </c>
      <c r="F7937" t="s">
        <v>28</v>
      </c>
      <c r="G7937" t="s">
        <v>29</v>
      </c>
      <c r="H7937" t="s">
        <v>30</v>
      </c>
      <c r="I7937" t="s">
        <v>156</v>
      </c>
      <c r="J7937" t="s">
        <v>157</v>
      </c>
      <c r="K7937" t="s">
        <v>42</v>
      </c>
      <c r="L7937" s="13">
        <v>6.2</v>
      </c>
      <c r="M7937" s="8">
        <v>1.9</v>
      </c>
      <c r="N7937">
        <v>54</v>
      </c>
      <c r="O7937" s="8">
        <v>334.8</v>
      </c>
      <c r="P7937" s="14">
        <v>5.9700000000000003E-2</v>
      </c>
      <c r="Q7937" s="8">
        <v>19.989999999999998</v>
      </c>
      <c r="R7937" s="8">
        <v>314.81</v>
      </c>
      <c r="S7937" s="8">
        <v>102.6</v>
      </c>
      <c r="T7937" s="8">
        <v>212.21</v>
      </c>
      <c r="U7937">
        <v>0</v>
      </c>
      <c r="V7937" s="8">
        <v>0</v>
      </c>
      <c r="W7937" s="8">
        <v>0</v>
      </c>
      <c r="X7937" s="8">
        <v>212.21</v>
      </c>
    </row>
    <row r="7938" spans="1:24" x14ac:dyDescent="0.25">
      <c r="A7938" t="s">
        <v>8264</v>
      </c>
      <c r="B7938" s="1">
        <v>46185</v>
      </c>
      <c r="C7938" t="s">
        <v>255</v>
      </c>
      <c r="D7938" t="s">
        <v>256</v>
      </c>
      <c r="E7938" t="s">
        <v>27</v>
      </c>
      <c r="F7938" t="s">
        <v>89</v>
      </c>
      <c r="G7938" t="s">
        <v>29</v>
      </c>
      <c r="H7938" t="s">
        <v>30</v>
      </c>
      <c r="I7938" t="s">
        <v>66</v>
      </c>
      <c r="J7938" t="s">
        <v>67</v>
      </c>
      <c r="K7938" t="s">
        <v>33</v>
      </c>
      <c r="L7938" s="13">
        <v>4.5</v>
      </c>
      <c r="M7938" s="8">
        <v>2.1</v>
      </c>
      <c r="N7938">
        <v>36</v>
      </c>
      <c r="O7938" s="8">
        <v>162</v>
      </c>
      <c r="P7938" s="14">
        <v>9.9299999999999999E-2</v>
      </c>
      <c r="Q7938" s="8">
        <v>16.09</v>
      </c>
      <c r="R7938" s="8">
        <v>145.91</v>
      </c>
      <c r="S7938" s="8">
        <v>75.599999999999994</v>
      </c>
      <c r="T7938" s="8">
        <v>70.31</v>
      </c>
      <c r="U7938">
        <v>0</v>
      </c>
      <c r="V7938" s="8">
        <v>0</v>
      </c>
      <c r="W7938" s="8">
        <v>0</v>
      </c>
      <c r="X7938" s="8">
        <v>70.31</v>
      </c>
    </row>
    <row r="7939" spans="1:24" x14ac:dyDescent="0.25">
      <c r="A7939" t="s">
        <v>8265</v>
      </c>
      <c r="B7939" s="1">
        <v>45563</v>
      </c>
      <c r="C7939" t="s">
        <v>252</v>
      </c>
      <c r="D7939" t="s">
        <v>253</v>
      </c>
      <c r="E7939" t="s">
        <v>63</v>
      </c>
      <c r="F7939" t="s">
        <v>54</v>
      </c>
      <c r="G7939" t="s">
        <v>79</v>
      </c>
      <c r="H7939" t="s">
        <v>80</v>
      </c>
      <c r="I7939" t="s">
        <v>127</v>
      </c>
      <c r="J7939" t="s">
        <v>128</v>
      </c>
      <c r="K7939" t="s">
        <v>33</v>
      </c>
      <c r="L7939" s="13">
        <v>7.2</v>
      </c>
      <c r="M7939" s="8">
        <v>3.6</v>
      </c>
      <c r="N7939">
        <v>244</v>
      </c>
      <c r="O7939" s="8">
        <v>1756.8</v>
      </c>
      <c r="P7939" s="14">
        <v>1.29E-2</v>
      </c>
      <c r="Q7939" s="8">
        <v>22.66</v>
      </c>
      <c r="R7939" s="8">
        <v>1734.14</v>
      </c>
      <c r="S7939" s="8">
        <v>878.4</v>
      </c>
      <c r="T7939" s="8">
        <v>855.74</v>
      </c>
      <c r="U7939">
        <v>0</v>
      </c>
      <c r="V7939" s="8">
        <v>0</v>
      </c>
      <c r="W7939" s="8">
        <v>0</v>
      </c>
      <c r="X7939" s="8">
        <v>855.74</v>
      </c>
    </row>
    <row r="7940" spans="1:24" x14ac:dyDescent="0.25">
      <c r="A7940" t="s">
        <v>8266</v>
      </c>
      <c r="B7940" s="1">
        <v>45503</v>
      </c>
      <c r="C7940" t="s">
        <v>331</v>
      </c>
      <c r="D7940" t="s">
        <v>332</v>
      </c>
      <c r="E7940" t="s">
        <v>150</v>
      </c>
      <c r="F7940" t="s">
        <v>37</v>
      </c>
      <c r="G7940" t="s">
        <v>151</v>
      </c>
      <c r="H7940" t="s">
        <v>152</v>
      </c>
      <c r="I7940" t="s">
        <v>74</v>
      </c>
      <c r="J7940" t="s">
        <v>75</v>
      </c>
      <c r="K7940" t="s">
        <v>49</v>
      </c>
      <c r="L7940" s="13">
        <v>11</v>
      </c>
      <c r="M7940" s="8">
        <v>6.8</v>
      </c>
      <c r="N7940">
        <v>15</v>
      </c>
      <c r="O7940" s="8">
        <v>165</v>
      </c>
      <c r="P7940" s="14">
        <v>1.24E-2</v>
      </c>
      <c r="Q7940" s="8">
        <v>2.0499999999999998</v>
      </c>
      <c r="R7940" s="8">
        <v>162.94999999999999</v>
      </c>
      <c r="S7940" s="8">
        <v>102</v>
      </c>
      <c r="T7940" s="8">
        <v>60.95</v>
      </c>
      <c r="U7940">
        <v>0</v>
      </c>
      <c r="V7940" s="8">
        <v>0</v>
      </c>
      <c r="W7940" s="8">
        <v>0</v>
      </c>
      <c r="X7940" s="8">
        <v>60.95</v>
      </c>
    </row>
    <row r="7941" spans="1:24" x14ac:dyDescent="0.25">
      <c r="A7941" t="s">
        <v>8267</v>
      </c>
      <c r="B7941" s="1">
        <v>45526</v>
      </c>
      <c r="C7941" t="s">
        <v>232</v>
      </c>
      <c r="D7941" t="s">
        <v>233</v>
      </c>
      <c r="E7941" t="s">
        <v>27</v>
      </c>
      <c r="F7941" t="s">
        <v>89</v>
      </c>
      <c r="G7941" t="s">
        <v>29</v>
      </c>
      <c r="H7941" t="s">
        <v>30</v>
      </c>
      <c r="I7941" t="s">
        <v>130</v>
      </c>
      <c r="J7941" t="s">
        <v>131</v>
      </c>
      <c r="K7941" t="s">
        <v>42</v>
      </c>
      <c r="L7941" s="13">
        <v>4.8</v>
      </c>
      <c r="M7941" s="8">
        <v>1.4</v>
      </c>
      <c r="N7941">
        <v>115</v>
      </c>
      <c r="O7941" s="8">
        <v>552</v>
      </c>
      <c r="P7941" s="14">
        <v>8.6800000000000002E-2</v>
      </c>
      <c r="Q7941" s="8">
        <v>47.91</v>
      </c>
      <c r="R7941" s="8">
        <v>504.09</v>
      </c>
      <c r="S7941" s="8">
        <v>161</v>
      </c>
      <c r="T7941" s="8">
        <v>343.09</v>
      </c>
      <c r="U7941">
        <v>0</v>
      </c>
      <c r="V7941" s="8">
        <v>0</v>
      </c>
      <c r="W7941" s="8">
        <v>0</v>
      </c>
      <c r="X7941" s="8">
        <v>343.09</v>
      </c>
    </row>
    <row r="7942" spans="1:24" x14ac:dyDescent="0.25">
      <c r="A7942" t="s">
        <v>8268</v>
      </c>
      <c r="B7942" s="1">
        <v>45499</v>
      </c>
      <c r="C7942" t="s">
        <v>205</v>
      </c>
      <c r="D7942" t="s">
        <v>206</v>
      </c>
      <c r="E7942" t="s">
        <v>71</v>
      </c>
      <c r="F7942" t="s">
        <v>54</v>
      </c>
      <c r="G7942" t="s">
        <v>72</v>
      </c>
      <c r="H7942" t="s">
        <v>73</v>
      </c>
      <c r="I7942" t="s">
        <v>127</v>
      </c>
      <c r="J7942" t="s">
        <v>128</v>
      </c>
      <c r="K7942" t="s">
        <v>33</v>
      </c>
      <c r="L7942" s="13">
        <v>7.2</v>
      </c>
      <c r="M7942" s="8">
        <v>3.6</v>
      </c>
      <c r="N7942">
        <v>145</v>
      </c>
      <c r="O7942" s="8">
        <v>1044</v>
      </c>
      <c r="P7942" s="14">
        <v>3.56E-2</v>
      </c>
      <c r="Q7942" s="8">
        <v>37.17</v>
      </c>
      <c r="R7942" s="8">
        <v>1006.83</v>
      </c>
      <c r="S7942" s="8">
        <v>522</v>
      </c>
      <c r="T7942" s="8">
        <v>484.83</v>
      </c>
      <c r="U7942">
        <v>0</v>
      </c>
      <c r="V7942" s="8">
        <v>0</v>
      </c>
      <c r="W7942" s="8">
        <v>0</v>
      </c>
      <c r="X7942" s="8">
        <v>484.83</v>
      </c>
    </row>
    <row r="7943" spans="1:24" x14ac:dyDescent="0.25">
      <c r="A7943" t="s">
        <v>8269</v>
      </c>
      <c r="B7943" s="1">
        <v>46146</v>
      </c>
      <c r="C7943" t="s">
        <v>354</v>
      </c>
      <c r="D7943" t="s">
        <v>355</v>
      </c>
      <c r="E7943" t="s">
        <v>71</v>
      </c>
      <c r="F7943" t="s">
        <v>54</v>
      </c>
      <c r="G7943" t="s">
        <v>72</v>
      </c>
      <c r="H7943" t="s">
        <v>73</v>
      </c>
      <c r="I7943" t="s">
        <v>74</v>
      </c>
      <c r="J7943" t="s">
        <v>75</v>
      </c>
      <c r="K7943" t="s">
        <v>49</v>
      </c>
      <c r="L7943" s="13">
        <v>11</v>
      </c>
      <c r="M7943" s="8">
        <v>6.8</v>
      </c>
      <c r="N7943">
        <v>445</v>
      </c>
      <c r="O7943" s="8">
        <v>4895</v>
      </c>
      <c r="P7943" s="14">
        <v>4.3900000000000002E-2</v>
      </c>
      <c r="Q7943" s="8">
        <v>214.89</v>
      </c>
      <c r="R7943" s="8">
        <v>4680.1099999999997</v>
      </c>
      <c r="S7943" s="8">
        <v>3026</v>
      </c>
      <c r="T7943" s="8">
        <v>1654.11</v>
      </c>
      <c r="U7943">
        <v>0</v>
      </c>
      <c r="V7943" s="8">
        <v>0</v>
      </c>
      <c r="W7943" s="8">
        <v>0</v>
      </c>
      <c r="X7943" s="8">
        <v>1654.11</v>
      </c>
    </row>
    <row r="7944" spans="1:24" x14ac:dyDescent="0.25">
      <c r="A7944" t="s">
        <v>8270</v>
      </c>
      <c r="B7944" s="1">
        <v>45547</v>
      </c>
      <c r="C7944" t="s">
        <v>177</v>
      </c>
      <c r="D7944" t="s">
        <v>178</v>
      </c>
      <c r="E7944" t="s">
        <v>27</v>
      </c>
      <c r="F7944" t="s">
        <v>37</v>
      </c>
      <c r="G7944" t="s">
        <v>38</v>
      </c>
      <c r="H7944" t="s">
        <v>39</v>
      </c>
      <c r="I7944" t="s">
        <v>40</v>
      </c>
      <c r="J7944" t="s">
        <v>41</v>
      </c>
      <c r="K7944" t="s">
        <v>42</v>
      </c>
      <c r="L7944" s="13">
        <v>14.5</v>
      </c>
      <c r="M7944" s="8">
        <v>4.2</v>
      </c>
      <c r="N7944">
        <v>8</v>
      </c>
      <c r="O7944" s="8">
        <v>116</v>
      </c>
      <c r="P7944" s="14">
        <v>0.40799999999999997</v>
      </c>
      <c r="Q7944" s="8">
        <v>47.33</v>
      </c>
      <c r="R7944" s="8">
        <v>68.67</v>
      </c>
      <c r="S7944" s="8">
        <v>33.6</v>
      </c>
      <c r="T7944" s="8">
        <v>35.07</v>
      </c>
      <c r="U7944">
        <v>0</v>
      </c>
      <c r="V7944" s="8">
        <v>0</v>
      </c>
      <c r="W7944" s="8">
        <v>0</v>
      </c>
      <c r="X7944" s="8">
        <v>35.07</v>
      </c>
    </row>
    <row r="7945" spans="1:24" x14ac:dyDescent="0.25">
      <c r="A7945" t="s">
        <v>8271</v>
      </c>
      <c r="B7945" s="1">
        <v>46148</v>
      </c>
      <c r="C7945" t="s">
        <v>211</v>
      </c>
      <c r="D7945" t="s">
        <v>212</v>
      </c>
      <c r="E7945" t="s">
        <v>27</v>
      </c>
      <c r="F7945" t="s">
        <v>37</v>
      </c>
      <c r="G7945" t="s">
        <v>29</v>
      </c>
      <c r="H7945" t="s">
        <v>30</v>
      </c>
      <c r="I7945" t="s">
        <v>130</v>
      </c>
      <c r="J7945" t="s">
        <v>131</v>
      </c>
      <c r="K7945" t="s">
        <v>42</v>
      </c>
      <c r="L7945" s="13">
        <v>4.8</v>
      </c>
      <c r="M7945" s="8">
        <v>1.4</v>
      </c>
      <c r="N7945">
        <v>1</v>
      </c>
      <c r="O7945" s="8">
        <v>4.8</v>
      </c>
      <c r="P7945" s="14">
        <v>3.8999999999999998E-3</v>
      </c>
      <c r="Q7945" s="8">
        <v>0.02</v>
      </c>
      <c r="R7945" s="8">
        <v>4.78</v>
      </c>
      <c r="S7945" s="8">
        <v>1.4</v>
      </c>
      <c r="T7945" s="8">
        <v>3.38</v>
      </c>
      <c r="U7945">
        <v>0</v>
      </c>
      <c r="V7945" s="8">
        <v>0</v>
      </c>
      <c r="W7945" s="8">
        <v>0</v>
      </c>
      <c r="X7945" s="8">
        <v>3.38</v>
      </c>
    </row>
    <row r="7946" spans="1:24" x14ac:dyDescent="0.25">
      <c r="A7946" t="s">
        <v>8272</v>
      </c>
      <c r="B7946" s="1">
        <v>45925</v>
      </c>
      <c r="C7946" t="s">
        <v>229</v>
      </c>
      <c r="D7946" t="s">
        <v>230</v>
      </c>
      <c r="E7946" t="s">
        <v>27</v>
      </c>
      <c r="F7946" t="s">
        <v>54</v>
      </c>
      <c r="G7946" t="s">
        <v>38</v>
      </c>
      <c r="H7946" t="s">
        <v>39</v>
      </c>
      <c r="I7946" t="s">
        <v>104</v>
      </c>
      <c r="J7946" t="s">
        <v>105</v>
      </c>
      <c r="K7946" t="s">
        <v>49</v>
      </c>
      <c r="L7946" s="13">
        <v>4.2</v>
      </c>
      <c r="M7946" s="8">
        <v>2.8</v>
      </c>
      <c r="N7946">
        <v>68</v>
      </c>
      <c r="O7946" s="8">
        <v>285.60000000000002</v>
      </c>
      <c r="P7946" s="14">
        <v>4.4000000000000003E-3</v>
      </c>
      <c r="Q7946" s="8">
        <v>1.26</v>
      </c>
      <c r="R7946" s="8">
        <v>284.33999999999997</v>
      </c>
      <c r="S7946" s="8">
        <v>190.4</v>
      </c>
      <c r="T7946" s="8">
        <v>93.94</v>
      </c>
      <c r="U7946">
        <v>0</v>
      </c>
      <c r="V7946" s="8">
        <v>0</v>
      </c>
      <c r="W7946" s="8">
        <v>0</v>
      </c>
      <c r="X7946" s="8">
        <v>93.94</v>
      </c>
    </row>
    <row r="7947" spans="1:24" x14ac:dyDescent="0.25">
      <c r="A7947" t="s">
        <v>8273</v>
      </c>
      <c r="B7947" s="1">
        <v>45656</v>
      </c>
      <c r="C7947" t="s">
        <v>567</v>
      </c>
      <c r="D7947" t="s">
        <v>568</v>
      </c>
      <c r="E7947" t="s">
        <v>27</v>
      </c>
      <c r="F7947" t="s">
        <v>37</v>
      </c>
      <c r="G7947" t="s">
        <v>29</v>
      </c>
      <c r="H7947" t="s">
        <v>30</v>
      </c>
      <c r="I7947" t="s">
        <v>47</v>
      </c>
      <c r="J7947" t="s">
        <v>48</v>
      </c>
      <c r="K7947" t="s">
        <v>49</v>
      </c>
      <c r="L7947" s="13">
        <v>5</v>
      </c>
      <c r="M7947" s="8">
        <v>3.2</v>
      </c>
      <c r="N7947">
        <v>1</v>
      </c>
      <c r="O7947" s="8">
        <v>5</v>
      </c>
      <c r="P7947" s="14">
        <v>4.02E-2</v>
      </c>
      <c r="Q7947" s="8">
        <v>0.2</v>
      </c>
      <c r="R7947" s="8">
        <v>4.8</v>
      </c>
      <c r="S7947" s="8">
        <v>3.2</v>
      </c>
      <c r="T7947" s="8">
        <v>1.6</v>
      </c>
      <c r="U7947">
        <v>0</v>
      </c>
      <c r="V7947" s="8">
        <v>0</v>
      </c>
      <c r="W7947" s="8">
        <v>0</v>
      </c>
      <c r="X7947" s="8">
        <v>1.6</v>
      </c>
    </row>
    <row r="7948" spans="1:24" x14ac:dyDescent="0.25">
      <c r="A7948" t="s">
        <v>8274</v>
      </c>
      <c r="B7948" s="1">
        <v>45451</v>
      </c>
      <c r="C7948" t="s">
        <v>148</v>
      </c>
      <c r="D7948" t="s">
        <v>149</v>
      </c>
      <c r="E7948" t="s">
        <v>150</v>
      </c>
      <c r="F7948" t="s">
        <v>37</v>
      </c>
      <c r="G7948" t="s">
        <v>151</v>
      </c>
      <c r="H7948" t="s">
        <v>152</v>
      </c>
      <c r="I7948" t="s">
        <v>122</v>
      </c>
      <c r="J7948" t="s">
        <v>123</v>
      </c>
      <c r="K7948" t="s">
        <v>59</v>
      </c>
      <c r="L7948" s="13">
        <v>5.5</v>
      </c>
      <c r="M7948" s="8">
        <v>3.8</v>
      </c>
      <c r="N7948">
        <v>20</v>
      </c>
      <c r="O7948" s="8">
        <v>110</v>
      </c>
      <c r="P7948" s="14">
        <v>4.0899999999999999E-2</v>
      </c>
      <c r="Q7948" s="8">
        <v>4.5</v>
      </c>
      <c r="R7948" s="8">
        <v>105.5</v>
      </c>
      <c r="S7948" s="8">
        <v>76</v>
      </c>
      <c r="T7948" s="8">
        <v>29.5</v>
      </c>
      <c r="U7948">
        <v>0</v>
      </c>
      <c r="V7948" s="8">
        <v>0</v>
      </c>
      <c r="W7948" s="8">
        <v>0</v>
      </c>
      <c r="X7948" s="8">
        <v>29.5</v>
      </c>
    </row>
    <row r="7949" spans="1:24" x14ac:dyDescent="0.25">
      <c r="A7949" t="s">
        <v>8275</v>
      </c>
      <c r="B7949" s="1">
        <v>46089</v>
      </c>
      <c r="C7949" t="s">
        <v>195</v>
      </c>
      <c r="D7949" t="s">
        <v>196</v>
      </c>
      <c r="E7949" t="s">
        <v>150</v>
      </c>
      <c r="F7949" t="s">
        <v>89</v>
      </c>
      <c r="G7949" t="s">
        <v>151</v>
      </c>
      <c r="H7949" t="s">
        <v>152</v>
      </c>
      <c r="I7949" t="s">
        <v>112</v>
      </c>
      <c r="J7949" t="s">
        <v>113</v>
      </c>
      <c r="K7949" t="s">
        <v>42</v>
      </c>
      <c r="L7949" s="13">
        <v>8.5</v>
      </c>
      <c r="M7949" s="8">
        <v>2.8</v>
      </c>
      <c r="N7949">
        <v>117</v>
      </c>
      <c r="O7949" s="8">
        <v>994.5</v>
      </c>
      <c r="P7949" s="14">
        <v>4.9500000000000002E-2</v>
      </c>
      <c r="Q7949" s="8">
        <v>49.23</v>
      </c>
      <c r="R7949" s="8">
        <v>945.27</v>
      </c>
      <c r="S7949" s="8">
        <v>327.60000000000002</v>
      </c>
      <c r="T7949" s="8">
        <v>617.66999999999996</v>
      </c>
      <c r="U7949">
        <v>0</v>
      </c>
      <c r="V7949" s="8">
        <v>0</v>
      </c>
      <c r="W7949" s="8">
        <v>0</v>
      </c>
      <c r="X7949" s="8">
        <v>617.66999999999996</v>
      </c>
    </row>
    <row r="7950" spans="1:24" x14ac:dyDescent="0.25">
      <c r="A7950" t="s">
        <v>8276</v>
      </c>
      <c r="B7950" s="1">
        <v>45401</v>
      </c>
      <c r="C7950" t="s">
        <v>91</v>
      </c>
      <c r="D7950" t="s">
        <v>92</v>
      </c>
      <c r="E7950" t="s">
        <v>27</v>
      </c>
      <c r="F7950" t="s">
        <v>37</v>
      </c>
      <c r="G7950" t="s">
        <v>38</v>
      </c>
      <c r="H7950" t="s">
        <v>39</v>
      </c>
      <c r="I7950" t="s">
        <v>127</v>
      </c>
      <c r="J7950" t="s">
        <v>128</v>
      </c>
      <c r="K7950" t="s">
        <v>33</v>
      </c>
      <c r="L7950" s="13">
        <v>7.2</v>
      </c>
      <c r="M7950" s="8">
        <v>3.6</v>
      </c>
      <c r="N7950">
        <v>7</v>
      </c>
      <c r="O7950" s="8">
        <v>50.4</v>
      </c>
      <c r="P7950" s="14">
        <v>3.8E-3</v>
      </c>
      <c r="Q7950" s="8">
        <v>0.19</v>
      </c>
      <c r="R7950" s="8">
        <v>50.21</v>
      </c>
      <c r="S7950" s="8">
        <v>25.2</v>
      </c>
      <c r="T7950" s="8">
        <v>25.01</v>
      </c>
      <c r="U7950">
        <v>0</v>
      </c>
      <c r="V7950" s="8">
        <v>0</v>
      </c>
      <c r="W7950" s="8">
        <v>0</v>
      </c>
      <c r="X7950" s="8">
        <v>25.01</v>
      </c>
    </row>
    <row r="7951" spans="1:24" x14ac:dyDescent="0.25">
      <c r="A7951" t="s">
        <v>8277</v>
      </c>
      <c r="B7951" s="1">
        <v>45414</v>
      </c>
      <c r="C7951" t="s">
        <v>567</v>
      </c>
      <c r="D7951" t="s">
        <v>568</v>
      </c>
      <c r="E7951" t="s">
        <v>27</v>
      </c>
      <c r="F7951" t="s">
        <v>37</v>
      </c>
      <c r="G7951" t="s">
        <v>38</v>
      </c>
      <c r="H7951" t="s">
        <v>39</v>
      </c>
      <c r="I7951" t="s">
        <v>122</v>
      </c>
      <c r="J7951" t="s">
        <v>123</v>
      </c>
      <c r="K7951" t="s">
        <v>59</v>
      </c>
      <c r="L7951" s="13">
        <v>5.5</v>
      </c>
      <c r="M7951" s="8">
        <v>3.8</v>
      </c>
      <c r="N7951">
        <v>26</v>
      </c>
      <c r="O7951" s="8">
        <v>143</v>
      </c>
      <c r="P7951" s="14">
        <v>3.5000000000000001E-3</v>
      </c>
      <c r="Q7951" s="8">
        <v>0.5</v>
      </c>
      <c r="R7951" s="8">
        <v>142.5</v>
      </c>
      <c r="S7951" s="8">
        <v>98.8</v>
      </c>
      <c r="T7951" s="8">
        <v>43.7</v>
      </c>
      <c r="U7951">
        <v>10</v>
      </c>
      <c r="V7951" s="8">
        <v>54.81</v>
      </c>
      <c r="W7951" s="8">
        <v>43</v>
      </c>
      <c r="X7951" s="8">
        <v>0.7</v>
      </c>
    </row>
    <row r="7952" spans="1:24" x14ac:dyDescent="0.25">
      <c r="A7952" t="s">
        <v>8278</v>
      </c>
      <c r="B7952" s="1">
        <v>46234</v>
      </c>
      <c r="C7952" t="s">
        <v>763</v>
      </c>
      <c r="D7952" t="s">
        <v>764</v>
      </c>
      <c r="E7952" t="s">
        <v>71</v>
      </c>
      <c r="F7952" t="s">
        <v>46</v>
      </c>
      <c r="G7952" t="s">
        <v>165</v>
      </c>
      <c r="H7952" t="s">
        <v>166</v>
      </c>
      <c r="I7952" t="s">
        <v>144</v>
      </c>
      <c r="J7952" t="s">
        <v>145</v>
      </c>
      <c r="K7952" t="s">
        <v>33</v>
      </c>
      <c r="L7952" s="13">
        <v>12</v>
      </c>
      <c r="M7952" s="8">
        <v>6.5</v>
      </c>
      <c r="N7952">
        <v>11</v>
      </c>
      <c r="O7952" s="8">
        <v>132</v>
      </c>
      <c r="P7952" s="14">
        <v>1.01E-2</v>
      </c>
      <c r="Q7952" s="8">
        <v>1.33</v>
      </c>
      <c r="R7952" s="8">
        <v>130.66999999999999</v>
      </c>
      <c r="S7952" s="8">
        <v>71.5</v>
      </c>
      <c r="T7952" s="8">
        <v>59.17</v>
      </c>
      <c r="U7952">
        <v>0</v>
      </c>
      <c r="V7952" s="8">
        <v>0</v>
      </c>
      <c r="W7952" s="8">
        <v>0</v>
      </c>
      <c r="X7952" s="8">
        <v>59.17</v>
      </c>
    </row>
    <row r="7953" spans="1:24" x14ac:dyDescent="0.25">
      <c r="A7953" t="s">
        <v>8279</v>
      </c>
      <c r="B7953" s="1">
        <v>45372</v>
      </c>
      <c r="C7953" t="s">
        <v>269</v>
      </c>
      <c r="D7953" t="s">
        <v>270</v>
      </c>
      <c r="E7953" t="s">
        <v>27</v>
      </c>
      <c r="F7953" t="s">
        <v>37</v>
      </c>
      <c r="G7953" t="s">
        <v>38</v>
      </c>
      <c r="H7953" t="s">
        <v>39</v>
      </c>
      <c r="I7953" t="s">
        <v>66</v>
      </c>
      <c r="J7953" t="s">
        <v>67</v>
      </c>
      <c r="K7953" t="s">
        <v>33</v>
      </c>
      <c r="L7953" s="13">
        <v>4.5</v>
      </c>
      <c r="M7953" s="8">
        <v>2.1</v>
      </c>
      <c r="N7953">
        <v>2</v>
      </c>
      <c r="O7953" s="8">
        <v>9</v>
      </c>
      <c r="P7953" s="14">
        <v>1.8E-3</v>
      </c>
      <c r="Q7953" s="8">
        <v>0.02</v>
      </c>
      <c r="R7953" s="8">
        <v>8.98</v>
      </c>
      <c r="S7953" s="8">
        <v>4.2</v>
      </c>
      <c r="T7953" s="8">
        <v>4.78</v>
      </c>
      <c r="U7953">
        <v>0</v>
      </c>
      <c r="V7953" s="8">
        <v>0</v>
      </c>
      <c r="W7953" s="8">
        <v>0</v>
      </c>
      <c r="X7953" s="8">
        <v>4.78</v>
      </c>
    </row>
    <row r="7954" spans="1:24" x14ac:dyDescent="0.25">
      <c r="A7954" t="s">
        <v>8280</v>
      </c>
      <c r="B7954" s="1">
        <v>45984</v>
      </c>
      <c r="C7954" t="s">
        <v>201</v>
      </c>
      <c r="D7954" t="s">
        <v>202</v>
      </c>
      <c r="E7954" t="s">
        <v>53</v>
      </c>
      <c r="F7954" t="s">
        <v>46</v>
      </c>
      <c r="G7954" t="s">
        <v>55</v>
      </c>
      <c r="H7954" t="s">
        <v>56</v>
      </c>
      <c r="I7954" t="s">
        <v>144</v>
      </c>
      <c r="J7954" t="s">
        <v>145</v>
      </c>
      <c r="K7954" t="s">
        <v>33</v>
      </c>
      <c r="L7954" s="13">
        <v>12</v>
      </c>
      <c r="M7954" s="8">
        <v>6.5</v>
      </c>
      <c r="N7954">
        <v>65</v>
      </c>
      <c r="O7954" s="8">
        <v>780</v>
      </c>
      <c r="P7954" s="14">
        <v>9.06E-2</v>
      </c>
      <c r="Q7954" s="8">
        <v>70.67</v>
      </c>
      <c r="R7954" s="8">
        <v>709.33</v>
      </c>
      <c r="S7954" s="8">
        <v>422.5</v>
      </c>
      <c r="T7954" s="8">
        <v>286.83</v>
      </c>
      <c r="U7954">
        <v>0</v>
      </c>
      <c r="V7954" s="8">
        <v>0</v>
      </c>
      <c r="W7954" s="8">
        <v>0</v>
      </c>
      <c r="X7954" s="8">
        <v>286.83</v>
      </c>
    </row>
    <row r="7955" spans="1:24" x14ac:dyDescent="0.25">
      <c r="A7955" t="s">
        <v>8281</v>
      </c>
      <c r="B7955" s="1">
        <v>45971</v>
      </c>
      <c r="C7955" t="s">
        <v>262</v>
      </c>
      <c r="D7955" t="s">
        <v>263</v>
      </c>
      <c r="E7955" t="s">
        <v>63</v>
      </c>
      <c r="F7955" t="s">
        <v>54</v>
      </c>
      <c r="G7955" t="s">
        <v>79</v>
      </c>
      <c r="H7955" t="s">
        <v>80</v>
      </c>
      <c r="I7955" t="s">
        <v>31</v>
      </c>
      <c r="J7955" t="s">
        <v>32</v>
      </c>
      <c r="K7955" t="s">
        <v>33</v>
      </c>
      <c r="L7955" s="13">
        <v>5.8</v>
      </c>
      <c r="M7955" s="8">
        <v>2.7</v>
      </c>
      <c r="N7955">
        <v>36</v>
      </c>
      <c r="O7955" s="8">
        <v>208.8</v>
      </c>
      <c r="P7955" s="14">
        <v>6.2199999999999998E-2</v>
      </c>
      <c r="Q7955" s="8">
        <v>12.99</v>
      </c>
      <c r="R7955" s="8">
        <v>195.81</v>
      </c>
      <c r="S7955" s="8">
        <v>97.2</v>
      </c>
      <c r="T7955" s="8">
        <v>98.61</v>
      </c>
      <c r="U7955">
        <v>0</v>
      </c>
      <c r="V7955" s="8">
        <v>0</v>
      </c>
      <c r="W7955" s="8">
        <v>0</v>
      </c>
      <c r="X7955" s="8">
        <v>98.61</v>
      </c>
    </row>
    <row r="7956" spans="1:24" x14ac:dyDescent="0.25">
      <c r="A7956" t="s">
        <v>8282</v>
      </c>
      <c r="B7956" s="1">
        <v>45796</v>
      </c>
      <c r="C7956" t="s">
        <v>241</v>
      </c>
      <c r="D7956" t="s">
        <v>242</v>
      </c>
      <c r="E7956" t="s">
        <v>71</v>
      </c>
      <c r="F7956" t="s">
        <v>89</v>
      </c>
      <c r="G7956" t="s">
        <v>72</v>
      </c>
      <c r="H7956" t="s">
        <v>73</v>
      </c>
      <c r="I7956" t="s">
        <v>130</v>
      </c>
      <c r="J7956" t="s">
        <v>131</v>
      </c>
      <c r="K7956" t="s">
        <v>42</v>
      </c>
      <c r="L7956" s="13">
        <v>4.8</v>
      </c>
      <c r="M7956" s="8">
        <v>1.4</v>
      </c>
      <c r="N7956">
        <v>580</v>
      </c>
      <c r="O7956" s="8">
        <v>2784</v>
      </c>
      <c r="P7956" s="14">
        <v>0.46629999999999999</v>
      </c>
      <c r="Q7956" s="8">
        <v>1298.18</v>
      </c>
      <c r="R7956" s="8">
        <v>1485.82</v>
      </c>
      <c r="S7956" s="8">
        <v>812</v>
      </c>
      <c r="T7956" s="8">
        <v>673.82</v>
      </c>
      <c r="U7956">
        <v>0</v>
      </c>
      <c r="V7956" s="8">
        <v>0</v>
      </c>
      <c r="W7956" s="8">
        <v>0</v>
      </c>
      <c r="X7956" s="8">
        <v>673.82</v>
      </c>
    </row>
    <row r="7957" spans="1:24" x14ac:dyDescent="0.25">
      <c r="A7957" t="s">
        <v>8283</v>
      </c>
      <c r="B7957" s="1">
        <v>45920</v>
      </c>
      <c r="C7957" t="s">
        <v>371</v>
      </c>
      <c r="D7957" t="s">
        <v>372</v>
      </c>
      <c r="E7957" t="s">
        <v>63</v>
      </c>
      <c r="F7957" t="s">
        <v>54</v>
      </c>
      <c r="G7957" t="s">
        <v>79</v>
      </c>
      <c r="H7957" t="s">
        <v>80</v>
      </c>
      <c r="I7957" t="s">
        <v>185</v>
      </c>
      <c r="J7957" t="s">
        <v>186</v>
      </c>
      <c r="K7957" t="s">
        <v>59</v>
      </c>
      <c r="L7957" s="13">
        <v>4.9000000000000004</v>
      </c>
      <c r="M7957" s="8">
        <v>3.1</v>
      </c>
      <c r="N7957">
        <v>11</v>
      </c>
      <c r="O7957" s="8">
        <v>53.9</v>
      </c>
      <c r="P7957" s="14">
        <v>9.2999999999999992E-3</v>
      </c>
      <c r="Q7957" s="8">
        <v>0.5</v>
      </c>
      <c r="R7957" s="8">
        <v>53.4</v>
      </c>
      <c r="S7957" s="8">
        <v>34.1</v>
      </c>
      <c r="T7957" s="8">
        <v>19.3</v>
      </c>
      <c r="U7957">
        <v>0</v>
      </c>
      <c r="V7957" s="8">
        <v>0</v>
      </c>
      <c r="W7957" s="8">
        <v>0</v>
      </c>
      <c r="X7957" s="8">
        <v>19.3</v>
      </c>
    </row>
    <row r="7958" spans="1:24" x14ac:dyDescent="0.25">
      <c r="A7958" t="s">
        <v>8284</v>
      </c>
      <c r="B7958" s="1">
        <v>45298</v>
      </c>
      <c r="C7958" t="s">
        <v>201</v>
      </c>
      <c r="D7958" t="s">
        <v>202</v>
      </c>
      <c r="E7958" t="s">
        <v>53</v>
      </c>
      <c r="F7958" t="s">
        <v>46</v>
      </c>
      <c r="G7958" t="s">
        <v>55</v>
      </c>
      <c r="H7958" t="s">
        <v>56</v>
      </c>
      <c r="I7958" t="s">
        <v>112</v>
      </c>
      <c r="J7958" t="s">
        <v>113</v>
      </c>
      <c r="K7958" t="s">
        <v>42</v>
      </c>
      <c r="L7958" s="13">
        <v>8.5</v>
      </c>
      <c r="M7958" s="8">
        <v>2.8</v>
      </c>
      <c r="N7958">
        <v>16</v>
      </c>
      <c r="O7958" s="8">
        <v>136</v>
      </c>
      <c r="P7958" s="14">
        <v>5.4100000000000002E-2</v>
      </c>
      <c r="Q7958" s="8">
        <v>7.36</v>
      </c>
      <c r="R7958" s="8">
        <v>128.63999999999999</v>
      </c>
      <c r="S7958" s="8">
        <v>44.8</v>
      </c>
      <c r="T7958" s="8">
        <v>83.84</v>
      </c>
      <c r="U7958">
        <v>0</v>
      </c>
      <c r="V7958" s="8">
        <v>0</v>
      </c>
      <c r="W7958" s="8">
        <v>0</v>
      </c>
      <c r="X7958" s="8">
        <v>83.84</v>
      </c>
    </row>
    <row r="7959" spans="1:24" x14ac:dyDescent="0.25">
      <c r="A7959" t="s">
        <v>8285</v>
      </c>
      <c r="B7959" s="1">
        <v>46074</v>
      </c>
      <c r="C7959" t="s">
        <v>247</v>
      </c>
      <c r="D7959" t="s">
        <v>248</v>
      </c>
      <c r="E7959" t="s">
        <v>53</v>
      </c>
      <c r="F7959" t="s">
        <v>46</v>
      </c>
      <c r="G7959" t="s">
        <v>55</v>
      </c>
      <c r="H7959" t="s">
        <v>56</v>
      </c>
      <c r="I7959" t="s">
        <v>66</v>
      </c>
      <c r="J7959" t="s">
        <v>67</v>
      </c>
      <c r="K7959" t="s">
        <v>33</v>
      </c>
      <c r="L7959" s="13">
        <v>4.5</v>
      </c>
      <c r="M7959" s="8">
        <v>2.1</v>
      </c>
      <c r="N7959">
        <v>16</v>
      </c>
      <c r="O7959" s="8">
        <v>72</v>
      </c>
      <c r="P7959" s="14">
        <v>2.6200000000000001E-2</v>
      </c>
      <c r="Q7959" s="8">
        <v>1.89</v>
      </c>
      <c r="R7959" s="8">
        <v>70.11</v>
      </c>
      <c r="S7959" s="8">
        <v>33.6</v>
      </c>
      <c r="T7959" s="8">
        <v>36.51</v>
      </c>
      <c r="U7959">
        <v>0</v>
      </c>
      <c r="V7959" s="8">
        <v>0</v>
      </c>
      <c r="W7959" s="8">
        <v>0</v>
      </c>
      <c r="X7959" s="8">
        <v>36.51</v>
      </c>
    </row>
    <row r="7960" spans="1:24" x14ac:dyDescent="0.25">
      <c r="A7960" t="s">
        <v>8286</v>
      </c>
      <c r="B7960" s="1">
        <v>46169</v>
      </c>
      <c r="C7960" t="s">
        <v>321</v>
      </c>
      <c r="D7960" t="s">
        <v>322</v>
      </c>
      <c r="E7960" t="s">
        <v>63</v>
      </c>
      <c r="F7960" t="s">
        <v>46</v>
      </c>
      <c r="G7960" t="s">
        <v>64</v>
      </c>
      <c r="H7960" t="s">
        <v>65</v>
      </c>
      <c r="I7960" t="s">
        <v>40</v>
      </c>
      <c r="J7960" t="s">
        <v>41</v>
      </c>
      <c r="K7960" t="s">
        <v>42</v>
      </c>
      <c r="L7960" s="13">
        <v>14.5</v>
      </c>
      <c r="M7960" s="8">
        <v>4.2</v>
      </c>
      <c r="N7960">
        <v>58</v>
      </c>
      <c r="O7960" s="8">
        <v>841</v>
      </c>
      <c r="P7960" s="14">
        <v>0.44330000000000003</v>
      </c>
      <c r="Q7960" s="8">
        <v>372.82</v>
      </c>
      <c r="R7960" s="8">
        <v>468.18</v>
      </c>
      <c r="S7960" s="8">
        <v>243.6</v>
      </c>
      <c r="T7960" s="8">
        <v>224.58</v>
      </c>
      <c r="U7960">
        <v>0</v>
      </c>
      <c r="V7960" s="8">
        <v>0</v>
      </c>
      <c r="W7960" s="8">
        <v>0</v>
      </c>
      <c r="X7960" s="8">
        <v>224.58</v>
      </c>
    </row>
    <row r="7961" spans="1:24" x14ac:dyDescent="0.25">
      <c r="A7961" t="s">
        <v>8287</v>
      </c>
      <c r="B7961" s="1">
        <v>45846</v>
      </c>
      <c r="C7961" t="s">
        <v>77</v>
      </c>
      <c r="D7961" t="s">
        <v>78</v>
      </c>
      <c r="E7961" t="s">
        <v>63</v>
      </c>
      <c r="F7961" t="s">
        <v>37</v>
      </c>
      <c r="G7961" t="s">
        <v>79</v>
      </c>
      <c r="H7961" t="s">
        <v>80</v>
      </c>
      <c r="I7961" t="s">
        <v>66</v>
      </c>
      <c r="J7961" t="s">
        <v>67</v>
      </c>
      <c r="K7961" t="s">
        <v>33</v>
      </c>
      <c r="L7961" s="13">
        <v>4.5</v>
      </c>
      <c r="M7961" s="8">
        <v>2.1</v>
      </c>
      <c r="N7961">
        <v>9</v>
      </c>
      <c r="O7961" s="8">
        <v>40.5</v>
      </c>
      <c r="P7961" s="14">
        <v>3.3799999999999997E-2</v>
      </c>
      <c r="Q7961" s="8">
        <v>1.37</v>
      </c>
      <c r="R7961" s="8">
        <v>39.130000000000003</v>
      </c>
      <c r="S7961" s="8">
        <v>18.899999999999999</v>
      </c>
      <c r="T7961" s="8">
        <v>20.23</v>
      </c>
      <c r="U7961">
        <v>0</v>
      </c>
      <c r="V7961" s="8">
        <v>0</v>
      </c>
      <c r="W7961" s="8">
        <v>0</v>
      </c>
      <c r="X7961" s="8">
        <v>20.23</v>
      </c>
    </row>
    <row r="7962" spans="1:24" x14ac:dyDescent="0.25">
      <c r="A7962" t="s">
        <v>8288</v>
      </c>
      <c r="B7962" s="1">
        <v>45335</v>
      </c>
      <c r="C7962" t="s">
        <v>180</v>
      </c>
      <c r="D7962" t="s">
        <v>181</v>
      </c>
      <c r="E7962" t="s">
        <v>63</v>
      </c>
      <c r="F7962" t="s">
        <v>46</v>
      </c>
      <c r="G7962" t="s">
        <v>79</v>
      </c>
      <c r="H7962" t="s">
        <v>80</v>
      </c>
      <c r="I7962" t="s">
        <v>99</v>
      </c>
      <c r="J7962" t="s">
        <v>100</v>
      </c>
      <c r="K7962" t="s">
        <v>49</v>
      </c>
      <c r="L7962" s="13">
        <v>3.8</v>
      </c>
      <c r="M7962" s="8">
        <v>2.6</v>
      </c>
      <c r="N7962">
        <v>9</v>
      </c>
      <c r="O7962" s="8">
        <v>34.200000000000003</v>
      </c>
      <c r="P7962" s="14">
        <v>0.1205</v>
      </c>
      <c r="Q7962" s="8">
        <v>4.12</v>
      </c>
      <c r="R7962" s="8">
        <v>30.08</v>
      </c>
      <c r="S7962" s="8">
        <v>23.4</v>
      </c>
      <c r="T7962" s="8">
        <v>6.68</v>
      </c>
      <c r="U7962">
        <v>0</v>
      </c>
      <c r="V7962" s="8">
        <v>0</v>
      </c>
      <c r="W7962" s="8">
        <v>0</v>
      </c>
      <c r="X7962" s="8">
        <v>6.68</v>
      </c>
    </row>
    <row r="7963" spans="1:24" x14ac:dyDescent="0.25">
      <c r="A7963" t="s">
        <v>8289</v>
      </c>
      <c r="B7963" s="1">
        <v>46160</v>
      </c>
      <c r="C7963" t="s">
        <v>171</v>
      </c>
      <c r="D7963" t="s">
        <v>172</v>
      </c>
      <c r="E7963" t="s">
        <v>27</v>
      </c>
      <c r="F7963" t="s">
        <v>46</v>
      </c>
      <c r="G7963" t="s">
        <v>29</v>
      </c>
      <c r="H7963" t="s">
        <v>30</v>
      </c>
      <c r="I7963" t="s">
        <v>130</v>
      </c>
      <c r="J7963" t="s">
        <v>131</v>
      </c>
      <c r="K7963" t="s">
        <v>42</v>
      </c>
      <c r="L7963" s="13">
        <v>4.8</v>
      </c>
      <c r="M7963" s="8">
        <v>1.4</v>
      </c>
      <c r="N7963">
        <v>9</v>
      </c>
      <c r="O7963" s="8">
        <v>43.2</v>
      </c>
      <c r="P7963" s="14">
        <v>0.1719</v>
      </c>
      <c r="Q7963" s="8">
        <v>7.43</v>
      </c>
      <c r="R7963" s="8">
        <v>35.770000000000003</v>
      </c>
      <c r="S7963" s="8">
        <v>12.6</v>
      </c>
      <c r="T7963" s="8">
        <v>23.17</v>
      </c>
      <c r="U7963">
        <v>0</v>
      </c>
      <c r="V7963" s="8">
        <v>0</v>
      </c>
      <c r="W7963" s="8">
        <v>0</v>
      </c>
      <c r="X7963" s="8">
        <v>23.17</v>
      </c>
    </row>
    <row r="7964" spans="1:24" x14ac:dyDescent="0.25">
      <c r="A7964" t="s">
        <v>8290</v>
      </c>
      <c r="B7964" s="1">
        <v>45785</v>
      </c>
      <c r="C7964" t="s">
        <v>410</v>
      </c>
      <c r="D7964" t="s">
        <v>411</v>
      </c>
      <c r="E7964" t="s">
        <v>150</v>
      </c>
      <c r="F7964" t="s">
        <v>46</v>
      </c>
      <c r="G7964" t="s">
        <v>151</v>
      </c>
      <c r="H7964" t="s">
        <v>152</v>
      </c>
      <c r="I7964" t="s">
        <v>84</v>
      </c>
      <c r="J7964" t="s">
        <v>85</v>
      </c>
      <c r="K7964" t="s">
        <v>42</v>
      </c>
      <c r="L7964" s="13">
        <v>9.9</v>
      </c>
      <c r="M7964" s="8">
        <v>3.1</v>
      </c>
      <c r="N7964">
        <v>2</v>
      </c>
      <c r="O7964" s="8">
        <v>19.8</v>
      </c>
      <c r="P7964" s="14">
        <v>8.8499999999999995E-2</v>
      </c>
      <c r="Q7964" s="8">
        <v>1.75</v>
      </c>
      <c r="R7964" s="8">
        <v>18.05</v>
      </c>
      <c r="S7964" s="8">
        <v>6.2</v>
      </c>
      <c r="T7964" s="8">
        <v>11.85</v>
      </c>
      <c r="U7964">
        <v>1</v>
      </c>
      <c r="V7964" s="8">
        <v>9.02</v>
      </c>
      <c r="W7964" s="8">
        <v>3.6</v>
      </c>
      <c r="X7964" s="8">
        <v>8.25</v>
      </c>
    </row>
    <row r="7965" spans="1:24" x14ac:dyDescent="0.25">
      <c r="A7965" t="s">
        <v>8291</v>
      </c>
      <c r="B7965" s="1">
        <v>45672</v>
      </c>
      <c r="C7965" t="s">
        <v>226</v>
      </c>
      <c r="D7965" t="s">
        <v>227</v>
      </c>
      <c r="E7965" t="s">
        <v>27</v>
      </c>
      <c r="F7965" t="s">
        <v>54</v>
      </c>
      <c r="G7965" t="s">
        <v>29</v>
      </c>
      <c r="H7965" t="s">
        <v>30</v>
      </c>
      <c r="I7965" t="s">
        <v>112</v>
      </c>
      <c r="J7965" t="s">
        <v>113</v>
      </c>
      <c r="K7965" t="s">
        <v>42</v>
      </c>
      <c r="L7965" s="13">
        <v>8.5</v>
      </c>
      <c r="M7965" s="8">
        <v>2.8</v>
      </c>
      <c r="N7965">
        <v>15</v>
      </c>
      <c r="O7965" s="8">
        <v>127.5</v>
      </c>
      <c r="P7965" s="14">
        <v>0.44130000000000003</v>
      </c>
      <c r="Q7965" s="8">
        <v>56.27</v>
      </c>
      <c r="R7965" s="8">
        <v>71.23</v>
      </c>
      <c r="S7965" s="8">
        <v>42</v>
      </c>
      <c r="T7965" s="8">
        <v>29.23</v>
      </c>
      <c r="U7965">
        <v>0</v>
      </c>
      <c r="V7965" s="8">
        <v>0</v>
      </c>
      <c r="W7965" s="8">
        <v>0</v>
      </c>
      <c r="X7965" s="8">
        <v>29.23</v>
      </c>
    </row>
    <row r="7966" spans="1:24" x14ac:dyDescent="0.25">
      <c r="A7966" t="s">
        <v>8292</v>
      </c>
      <c r="B7966" s="1">
        <v>45927</v>
      </c>
      <c r="C7966" t="s">
        <v>546</v>
      </c>
      <c r="D7966" t="s">
        <v>547</v>
      </c>
      <c r="E7966" t="s">
        <v>27</v>
      </c>
      <c r="F7966" t="s">
        <v>89</v>
      </c>
      <c r="G7966" t="s">
        <v>38</v>
      </c>
      <c r="H7966" t="s">
        <v>39</v>
      </c>
      <c r="I7966" t="s">
        <v>104</v>
      </c>
      <c r="J7966" t="s">
        <v>105</v>
      </c>
      <c r="K7966" t="s">
        <v>49</v>
      </c>
      <c r="L7966" s="13">
        <v>4.2</v>
      </c>
      <c r="M7966" s="8">
        <v>2.8</v>
      </c>
      <c r="N7966">
        <v>50</v>
      </c>
      <c r="O7966" s="8">
        <v>210</v>
      </c>
      <c r="P7966" s="14">
        <v>2.1899999999999999E-2</v>
      </c>
      <c r="Q7966" s="8">
        <v>4.5999999999999996</v>
      </c>
      <c r="R7966" s="8">
        <v>205.4</v>
      </c>
      <c r="S7966" s="8">
        <v>140</v>
      </c>
      <c r="T7966" s="8">
        <v>65.400000000000006</v>
      </c>
      <c r="U7966">
        <v>0</v>
      </c>
      <c r="V7966" s="8">
        <v>0</v>
      </c>
      <c r="W7966" s="8">
        <v>0</v>
      </c>
      <c r="X7966" s="8">
        <v>65.400000000000006</v>
      </c>
    </row>
    <row r="7967" spans="1:24" x14ac:dyDescent="0.25">
      <c r="A7967" t="s">
        <v>8293</v>
      </c>
      <c r="B7967" s="1">
        <v>45614</v>
      </c>
      <c r="C7967" t="s">
        <v>266</v>
      </c>
      <c r="D7967" t="s">
        <v>267</v>
      </c>
      <c r="E7967" t="s">
        <v>53</v>
      </c>
      <c r="F7967" t="s">
        <v>54</v>
      </c>
      <c r="G7967" t="s">
        <v>55</v>
      </c>
      <c r="H7967" t="s">
        <v>56</v>
      </c>
      <c r="I7967" t="s">
        <v>84</v>
      </c>
      <c r="J7967" t="s">
        <v>85</v>
      </c>
      <c r="K7967" t="s">
        <v>42</v>
      </c>
      <c r="L7967" s="13">
        <v>9.9</v>
      </c>
      <c r="M7967" s="8">
        <v>3.1</v>
      </c>
      <c r="N7967">
        <v>22</v>
      </c>
      <c r="O7967" s="8">
        <v>217.8</v>
      </c>
      <c r="P7967" s="14">
        <v>3.1099999999999999E-2</v>
      </c>
      <c r="Q7967" s="8">
        <v>6.77</v>
      </c>
      <c r="R7967" s="8">
        <v>211.03</v>
      </c>
      <c r="S7967" s="8">
        <v>68.2</v>
      </c>
      <c r="T7967" s="8">
        <v>142.83000000000001</v>
      </c>
      <c r="U7967">
        <v>3</v>
      </c>
      <c r="V7967" s="8">
        <v>28.78</v>
      </c>
      <c r="W7967" s="8">
        <v>10.8</v>
      </c>
      <c r="X7967" s="8">
        <v>132.03</v>
      </c>
    </row>
    <row r="7968" spans="1:24" x14ac:dyDescent="0.25">
      <c r="A7968" t="s">
        <v>8294</v>
      </c>
      <c r="B7968" s="1">
        <v>45796</v>
      </c>
      <c r="C7968" t="s">
        <v>391</v>
      </c>
      <c r="D7968" t="s">
        <v>392</v>
      </c>
      <c r="E7968" t="s">
        <v>63</v>
      </c>
      <c r="F7968" t="s">
        <v>54</v>
      </c>
      <c r="G7968" t="s">
        <v>79</v>
      </c>
      <c r="H7968" t="s">
        <v>80</v>
      </c>
      <c r="I7968" t="s">
        <v>31</v>
      </c>
      <c r="J7968" t="s">
        <v>32</v>
      </c>
      <c r="K7968" t="s">
        <v>33</v>
      </c>
      <c r="L7968" s="13">
        <v>5.8</v>
      </c>
      <c r="M7968" s="8">
        <v>2.7</v>
      </c>
      <c r="N7968">
        <v>22</v>
      </c>
      <c r="O7968" s="8">
        <v>127.6</v>
      </c>
      <c r="P7968" s="14">
        <v>7.7999999999999996E-3</v>
      </c>
      <c r="Q7968" s="8">
        <v>1</v>
      </c>
      <c r="R7968" s="8">
        <v>126.6</v>
      </c>
      <c r="S7968" s="8">
        <v>59.4</v>
      </c>
      <c r="T7968" s="8">
        <v>67.2</v>
      </c>
      <c r="U7968">
        <v>0</v>
      </c>
      <c r="V7968" s="8">
        <v>0</v>
      </c>
      <c r="W7968" s="8">
        <v>0</v>
      </c>
      <c r="X7968" s="8">
        <v>67.2</v>
      </c>
    </row>
    <row r="7969" spans="1:24" x14ac:dyDescent="0.25">
      <c r="A7969" t="s">
        <v>8295</v>
      </c>
      <c r="B7969" s="1">
        <v>46211</v>
      </c>
      <c r="C7969" t="s">
        <v>269</v>
      </c>
      <c r="D7969" t="s">
        <v>270</v>
      </c>
      <c r="E7969" t="s">
        <v>27</v>
      </c>
      <c r="F7969" t="s">
        <v>37</v>
      </c>
      <c r="G7969" t="s">
        <v>29</v>
      </c>
      <c r="H7969" t="s">
        <v>30</v>
      </c>
      <c r="I7969" t="s">
        <v>84</v>
      </c>
      <c r="J7969" t="s">
        <v>85</v>
      </c>
      <c r="K7969" t="s">
        <v>42</v>
      </c>
      <c r="L7969" s="13">
        <v>9.9</v>
      </c>
      <c r="M7969" s="8">
        <v>3.1</v>
      </c>
      <c r="N7969">
        <v>5</v>
      </c>
      <c r="O7969" s="8">
        <v>49.5</v>
      </c>
      <c r="P7969" s="14">
        <v>1.5E-3</v>
      </c>
      <c r="Q7969" s="8">
        <v>7.0000000000000007E-2</v>
      </c>
      <c r="R7969" s="8">
        <v>49.43</v>
      </c>
      <c r="S7969" s="8">
        <v>15.5</v>
      </c>
      <c r="T7969" s="8">
        <v>33.93</v>
      </c>
      <c r="U7969">
        <v>0</v>
      </c>
      <c r="V7969" s="8">
        <v>0</v>
      </c>
      <c r="W7969" s="8">
        <v>0</v>
      </c>
      <c r="X7969" s="8">
        <v>33.93</v>
      </c>
    </row>
    <row r="7970" spans="1:24" x14ac:dyDescent="0.25">
      <c r="A7970" t="s">
        <v>8296</v>
      </c>
      <c r="B7970" s="1">
        <v>46194</v>
      </c>
      <c r="C7970" t="s">
        <v>162</v>
      </c>
      <c r="D7970" t="s">
        <v>163</v>
      </c>
      <c r="E7970" t="s">
        <v>150</v>
      </c>
      <c r="F7970" t="s">
        <v>89</v>
      </c>
      <c r="G7970" t="s">
        <v>151</v>
      </c>
      <c r="H7970" t="s">
        <v>152</v>
      </c>
      <c r="I7970" t="s">
        <v>117</v>
      </c>
      <c r="J7970" t="s">
        <v>118</v>
      </c>
      <c r="K7970" t="s">
        <v>59</v>
      </c>
      <c r="L7970" s="13">
        <v>6</v>
      </c>
      <c r="M7970" s="8">
        <v>4.2</v>
      </c>
      <c r="N7970">
        <v>148</v>
      </c>
      <c r="O7970" s="8">
        <v>888</v>
      </c>
      <c r="P7970" s="14">
        <v>2.8799999999999999E-2</v>
      </c>
      <c r="Q7970" s="8">
        <v>25.57</v>
      </c>
      <c r="R7970" s="8">
        <v>862.43</v>
      </c>
      <c r="S7970" s="8">
        <v>621.6</v>
      </c>
      <c r="T7970" s="8">
        <v>240.83</v>
      </c>
      <c r="U7970">
        <v>0</v>
      </c>
      <c r="V7970" s="8">
        <v>0</v>
      </c>
      <c r="W7970" s="8">
        <v>0</v>
      </c>
      <c r="X7970" s="8">
        <v>240.83</v>
      </c>
    </row>
    <row r="7971" spans="1:24" x14ac:dyDescent="0.25">
      <c r="A7971" t="s">
        <v>8297</v>
      </c>
      <c r="B7971" s="1">
        <v>46210</v>
      </c>
      <c r="C7971" t="s">
        <v>102</v>
      </c>
      <c r="D7971" t="s">
        <v>103</v>
      </c>
      <c r="E7971" t="s">
        <v>27</v>
      </c>
      <c r="F7971" t="s">
        <v>54</v>
      </c>
      <c r="G7971" t="s">
        <v>29</v>
      </c>
      <c r="H7971" t="s">
        <v>30</v>
      </c>
      <c r="I7971" t="s">
        <v>74</v>
      </c>
      <c r="J7971" t="s">
        <v>75</v>
      </c>
      <c r="K7971" t="s">
        <v>49</v>
      </c>
      <c r="L7971" s="13">
        <v>11</v>
      </c>
      <c r="M7971" s="8">
        <v>6.8</v>
      </c>
      <c r="N7971">
        <v>22</v>
      </c>
      <c r="O7971" s="8">
        <v>242</v>
      </c>
      <c r="P7971" s="14">
        <v>3.5999999999999999E-3</v>
      </c>
      <c r="Q7971" s="8">
        <v>0.87</v>
      </c>
      <c r="R7971" s="8">
        <v>241.13</v>
      </c>
      <c r="S7971" s="8">
        <v>149.6</v>
      </c>
      <c r="T7971" s="8">
        <v>91.53</v>
      </c>
      <c r="U7971">
        <v>0</v>
      </c>
      <c r="V7971" s="8">
        <v>0</v>
      </c>
      <c r="W7971" s="8">
        <v>0</v>
      </c>
      <c r="X7971" s="8">
        <v>91.53</v>
      </c>
    </row>
    <row r="7972" spans="1:24" x14ac:dyDescent="0.25">
      <c r="A7972" t="s">
        <v>8298</v>
      </c>
      <c r="B7972" s="1">
        <v>45880</v>
      </c>
      <c r="C7972" t="s">
        <v>87</v>
      </c>
      <c r="D7972" t="s">
        <v>88</v>
      </c>
      <c r="E7972" t="s">
        <v>63</v>
      </c>
      <c r="F7972" t="s">
        <v>89</v>
      </c>
      <c r="G7972" t="s">
        <v>79</v>
      </c>
      <c r="H7972" t="s">
        <v>80</v>
      </c>
      <c r="I7972" t="s">
        <v>57</v>
      </c>
      <c r="J7972" t="s">
        <v>58</v>
      </c>
      <c r="K7972" t="s">
        <v>59</v>
      </c>
      <c r="L7972" s="13">
        <v>10.5</v>
      </c>
      <c r="M7972" s="8">
        <v>7.5</v>
      </c>
      <c r="N7972">
        <v>232</v>
      </c>
      <c r="O7972" s="8">
        <v>2436</v>
      </c>
      <c r="P7972" s="14">
        <v>3.2800000000000003E-2</v>
      </c>
      <c r="Q7972" s="8">
        <v>79.900000000000006</v>
      </c>
      <c r="R7972" s="8">
        <v>2356.1</v>
      </c>
      <c r="S7972" s="8">
        <v>1740</v>
      </c>
      <c r="T7972" s="8">
        <v>616.1</v>
      </c>
      <c r="U7972">
        <v>0</v>
      </c>
      <c r="V7972" s="8">
        <v>0</v>
      </c>
      <c r="W7972" s="8">
        <v>0</v>
      </c>
      <c r="X7972" s="8">
        <v>616.1</v>
      </c>
    </row>
    <row r="7973" spans="1:24" x14ac:dyDescent="0.25">
      <c r="A7973" t="s">
        <v>8299</v>
      </c>
      <c r="B7973" s="1">
        <v>46181</v>
      </c>
      <c r="C7973" t="s">
        <v>205</v>
      </c>
      <c r="D7973" t="s">
        <v>206</v>
      </c>
      <c r="E7973" t="s">
        <v>71</v>
      </c>
      <c r="F7973" t="s">
        <v>54</v>
      </c>
      <c r="G7973" t="s">
        <v>72</v>
      </c>
      <c r="H7973" t="s">
        <v>73</v>
      </c>
      <c r="I7973" t="s">
        <v>185</v>
      </c>
      <c r="J7973" t="s">
        <v>186</v>
      </c>
      <c r="K7973" t="s">
        <v>59</v>
      </c>
      <c r="L7973" s="13">
        <v>4.9000000000000004</v>
      </c>
      <c r="M7973" s="8">
        <v>3.1</v>
      </c>
      <c r="N7973">
        <v>41</v>
      </c>
      <c r="O7973" s="8">
        <v>200.9</v>
      </c>
      <c r="P7973" s="14">
        <v>5.4000000000000003E-3</v>
      </c>
      <c r="Q7973" s="8">
        <v>1.08</v>
      </c>
      <c r="R7973" s="8">
        <v>199.82</v>
      </c>
      <c r="S7973" s="8">
        <v>127.1</v>
      </c>
      <c r="T7973" s="8">
        <v>72.72</v>
      </c>
      <c r="U7973">
        <v>0</v>
      </c>
      <c r="V7973" s="8">
        <v>0</v>
      </c>
      <c r="W7973" s="8">
        <v>0</v>
      </c>
      <c r="X7973" s="8">
        <v>72.72</v>
      </c>
    </row>
    <row r="7974" spans="1:24" x14ac:dyDescent="0.25">
      <c r="A7974" t="s">
        <v>8300</v>
      </c>
      <c r="B7974" s="1">
        <v>45573</v>
      </c>
      <c r="C7974" t="s">
        <v>82</v>
      </c>
      <c r="D7974" t="s">
        <v>83</v>
      </c>
      <c r="E7974" t="s">
        <v>71</v>
      </c>
      <c r="F7974" t="s">
        <v>46</v>
      </c>
      <c r="G7974" t="s">
        <v>72</v>
      </c>
      <c r="H7974" t="s">
        <v>73</v>
      </c>
      <c r="I7974" t="s">
        <v>185</v>
      </c>
      <c r="J7974" t="s">
        <v>186</v>
      </c>
      <c r="K7974" t="s">
        <v>59</v>
      </c>
      <c r="L7974" s="13">
        <v>4.9000000000000004</v>
      </c>
      <c r="M7974" s="8">
        <v>3.1</v>
      </c>
      <c r="N7974">
        <v>6</v>
      </c>
      <c r="O7974" s="8">
        <v>29.4</v>
      </c>
      <c r="P7974" s="14">
        <v>0.10780000000000001</v>
      </c>
      <c r="Q7974" s="8">
        <v>3.17</v>
      </c>
      <c r="R7974" s="8">
        <v>26.23</v>
      </c>
      <c r="S7974" s="8">
        <v>18.600000000000001</v>
      </c>
      <c r="T7974" s="8">
        <v>7.63</v>
      </c>
      <c r="U7974">
        <v>0</v>
      </c>
      <c r="V7974" s="8">
        <v>0</v>
      </c>
      <c r="W7974" s="8">
        <v>0</v>
      </c>
      <c r="X7974" s="8">
        <v>7.63</v>
      </c>
    </row>
    <row r="7975" spans="1:24" x14ac:dyDescent="0.25">
      <c r="A7975" t="s">
        <v>8301</v>
      </c>
      <c r="B7975" s="1">
        <v>45794</v>
      </c>
      <c r="C7975" t="s">
        <v>615</v>
      </c>
      <c r="D7975" t="s">
        <v>616</v>
      </c>
      <c r="E7975" t="s">
        <v>150</v>
      </c>
      <c r="F7975" t="s">
        <v>89</v>
      </c>
      <c r="G7975" t="s">
        <v>151</v>
      </c>
      <c r="H7975" t="s">
        <v>152</v>
      </c>
      <c r="I7975" t="s">
        <v>112</v>
      </c>
      <c r="J7975" t="s">
        <v>113</v>
      </c>
      <c r="K7975" t="s">
        <v>42</v>
      </c>
      <c r="L7975" s="13">
        <v>8.5</v>
      </c>
      <c r="M7975" s="8">
        <v>2.8</v>
      </c>
      <c r="N7975">
        <v>218</v>
      </c>
      <c r="O7975" s="8">
        <v>1853</v>
      </c>
      <c r="P7975" s="14">
        <v>0.3977</v>
      </c>
      <c r="Q7975" s="8">
        <v>736.94</v>
      </c>
      <c r="R7975" s="8">
        <v>1116.06</v>
      </c>
      <c r="S7975" s="8">
        <v>610.4</v>
      </c>
      <c r="T7975" s="8">
        <v>505.66</v>
      </c>
      <c r="U7975">
        <v>49</v>
      </c>
      <c r="V7975" s="8">
        <v>250.86</v>
      </c>
      <c r="W7975" s="8">
        <v>161.69999999999999</v>
      </c>
      <c r="X7975" s="8">
        <v>343.96</v>
      </c>
    </row>
    <row r="7976" spans="1:24" x14ac:dyDescent="0.25">
      <c r="A7976" t="s">
        <v>8302</v>
      </c>
      <c r="B7976" s="1">
        <v>45479</v>
      </c>
      <c r="C7976" t="s">
        <v>201</v>
      </c>
      <c r="D7976" t="s">
        <v>202</v>
      </c>
      <c r="E7976" t="s">
        <v>53</v>
      </c>
      <c r="F7976" t="s">
        <v>46</v>
      </c>
      <c r="G7976" t="s">
        <v>55</v>
      </c>
      <c r="H7976" t="s">
        <v>56</v>
      </c>
      <c r="I7976" t="s">
        <v>40</v>
      </c>
      <c r="J7976" t="s">
        <v>41</v>
      </c>
      <c r="K7976" t="s">
        <v>42</v>
      </c>
      <c r="L7976" s="13">
        <v>14.5</v>
      </c>
      <c r="M7976" s="8">
        <v>4.2</v>
      </c>
      <c r="N7976">
        <v>15</v>
      </c>
      <c r="O7976" s="8">
        <v>217.5</v>
      </c>
      <c r="P7976" s="14">
        <v>9.3399999999999997E-2</v>
      </c>
      <c r="Q7976" s="8">
        <v>20.309999999999999</v>
      </c>
      <c r="R7976" s="8">
        <v>197.19</v>
      </c>
      <c r="S7976" s="8">
        <v>63</v>
      </c>
      <c r="T7976" s="8">
        <v>134.19</v>
      </c>
      <c r="U7976">
        <v>0</v>
      </c>
      <c r="V7976" s="8">
        <v>0</v>
      </c>
      <c r="W7976" s="8">
        <v>0</v>
      </c>
      <c r="X7976" s="8">
        <v>134.19</v>
      </c>
    </row>
    <row r="7977" spans="1:24" x14ac:dyDescent="0.25">
      <c r="A7977" t="s">
        <v>8303</v>
      </c>
      <c r="B7977" s="1">
        <v>46074</v>
      </c>
      <c r="C7977" t="s">
        <v>269</v>
      </c>
      <c r="D7977" t="s">
        <v>270</v>
      </c>
      <c r="E7977" t="s">
        <v>27</v>
      </c>
      <c r="F7977" t="s">
        <v>37</v>
      </c>
      <c r="G7977" t="s">
        <v>29</v>
      </c>
      <c r="H7977" t="s">
        <v>30</v>
      </c>
      <c r="I7977" t="s">
        <v>99</v>
      </c>
      <c r="J7977" t="s">
        <v>100</v>
      </c>
      <c r="K7977" t="s">
        <v>49</v>
      </c>
      <c r="L7977" s="13">
        <v>3.8</v>
      </c>
      <c r="M7977" s="8">
        <v>2.6</v>
      </c>
      <c r="N7977">
        <v>36</v>
      </c>
      <c r="O7977" s="8">
        <v>136.80000000000001</v>
      </c>
      <c r="P7977" s="14">
        <v>2.6200000000000001E-2</v>
      </c>
      <c r="Q7977" s="8">
        <v>3.58</v>
      </c>
      <c r="R7977" s="8">
        <v>133.22</v>
      </c>
      <c r="S7977" s="8">
        <v>93.6</v>
      </c>
      <c r="T7977" s="8">
        <v>39.619999999999997</v>
      </c>
      <c r="U7977">
        <v>0</v>
      </c>
      <c r="V7977" s="8">
        <v>0</v>
      </c>
      <c r="W7977" s="8">
        <v>0</v>
      </c>
      <c r="X7977" s="8">
        <v>39.619999999999997</v>
      </c>
    </row>
    <row r="7978" spans="1:24" x14ac:dyDescent="0.25">
      <c r="A7978" t="s">
        <v>8304</v>
      </c>
      <c r="B7978" s="1">
        <v>46229</v>
      </c>
      <c r="C7978" t="s">
        <v>110</v>
      </c>
      <c r="D7978" t="s">
        <v>111</v>
      </c>
      <c r="E7978" t="s">
        <v>27</v>
      </c>
      <c r="F7978" t="s">
        <v>37</v>
      </c>
      <c r="G7978" t="s">
        <v>29</v>
      </c>
      <c r="H7978" t="s">
        <v>30</v>
      </c>
      <c r="I7978" t="s">
        <v>57</v>
      </c>
      <c r="J7978" t="s">
        <v>58</v>
      </c>
      <c r="K7978" t="s">
        <v>59</v>
      </c>
      <c r="L7978" s="13">
        <v>10.5</v>
      </c>
      <c r="M7978" s="8">
        <v>7.5</v>
      </c>
      <c r="N7978">
        <v>32</v>
      </c>
      <c r="O7978" s="8">
        <v>336</v>
      </c>
      <c r="P7978" s="14">
        <v>0.39829999999999999</v>
      </c>
      <c r="Q7978" s="8">
        <v>133.83000000000001</v>
      </c>
      <c r="R7978" s="8">
        <v>202.17</v>
      </c>
      <c r="S7978" s="8">
        <v>240</v>
      </c>
      <c r="T7978" s="8">
        <v>-37.83</v>
      </c>
      <c r="U7978">
        <v>0</v>
      </c>
      <c r="V7978" s="8">
        <v>0</v>
      </c>
      <c r="W7978" s="8">
        <v>0</v>
      </c>
      <c r="X7978" s="8">
        <v>-37.83</v>
      </c>
    </row>
    <row r="7979" spans="1:24" x14ac:dyDescent="0.25">
      <c r="A7979" t="s">
        <v>8305</v>
      </c>
      <c r="B7979" s="1">
        <v>45815</v>
      </c>
      <c r="C7979" t="s">
        <v>266</v>
      </c>
      <c r="D7979" t="s">
        <v>267</v>
      </c>
      <c r="E7979" t="s">
        <v>53</v>
      </c>
      <c r="F7979" t="s">
        <v>54</v>
      </c>
      <c r="G7979" t="s">
        <v>55</v>
      </c>
      <c r="H7979" t="s">
        <v>56</v>
      </c>
      <c r="I7979" t="s">
        <v>99</v>
      </c>
      <c r="J7979" t="s">
        <v>100</v>
      </c>
      <c r="K7979" t="s">
        <v>49</v>
      </c>
      <c r="L7979" s="13">
        <v>3.8</v>
      </c>
      <c r="M7979" s="8">
        <v>2.6</v>
      </c>
      <c r="N7979">
        <v>52</v>
      </c>
      <c r="O7979" s="8">
        <v>197.6</v>
      </c>
      <c r="P7979" s="14">
        <v>5.1000000000000004E-3</v>
      </c>
      <c r="Q7979" s="8">
        <v>1.01</v>
      </c>
      <c r="R7979" s="8">
        <v>196.59</v>
      </c>
      <c r="S7979" s="8">
        <v>135.19999999999999</v>
      </c>
      <c r="T7979" s="8">
        <v>61.39</v>
      </c>
      <c r="U7979">
        <v>0</v>
      </c>
      <c r="V7979" s="8">
        <v>0</v>
      </c>
      <c r="W7979" s="8">
        <v>0</v>
      </c>
      <c r="X7979" s="8">
        <v>61.39</v>
      </c>
    </row>
    <row r="7980" spans="1:24" x14ac:dyDescent="0.25">
      <c r="A7980" t="s">
        <v>8306</v>
      </c>
      <c r="B7980" s="1">
        <v>45578</v>
      </c>
      <c r="C7980" t="s">
        <v>334</v>
      </c>
      <c r="D7980" t="s">
        <v>335</v>
      </c>
      <c r="E7980" t="s">
        <v>53</v>
      </c>
      <c r="F7980" t="s">
        <v>37</v>
      </c>
      <c r="G7980" t="s">
        <v>55</v>
      </c>
      <c r="H7980" t="s">
        <v>56</v>
      </c>
      <c r="I7980" t="s">
        <v>104</v>
      </c>
      <c r="J7980" t="s">
        <v>105</v>
      </c>
      <c r="K7980" t="s">
        <v>49</v>
      </c>
      <c r="L7980" s="13">
        <v>4.2</v>
      </c>
      <c r="M7980" s="8">
        <v>2.8</v>
      </c>
      <c r="N7980">
        <v>58</v>
      </c>
      <c r="O7980" s="8">
        <v>243.6</v>
      </c>
      <c r="P7980" s="14">
        <v>5.5999999999999999E-3</v>
      </c>
      <c r="Q7980" s="8">
        <v>1.36</v>
      </c>
      <c r="R7980" s="8">
        <v>242.24</v>
      </c>
      <c r="S7980" s="8">
        <v>162.4</v>
      </c>
      <c r="T7980" s="8">
        <v>79.84</v>
      </c>
      <c r="U7980">
        <v>0</v>
      </c>
      <c r="V7980" s="8">
        <v>0</v>
      </c>
      <c r="W7980" s="8">
        <v>0</v>
      </c>
      <c r="X7980" s="8">
        <v>79.84</v>
      </c>
    </row>
    <row r="7981" spans="1:24" x14ac:dyDescent="0.25">
      <c r="A7981" t="s">
        <v>8307</v>
      </c>
      <c r="B7981" s="1">
        <v>45699</v>
      </c>
      <c r="C7981" t="s">
        <v>229</v>
      </c>
      <c r="D7981" t="s">
        <v>230</v>
      </c>
      <c r="E7981" t="s">
        <v>27</v>
      </c>
      <c r="F7981" t="s">
        <v>54</v>
      </c>
      <c r="G7981" t="s">
        <v>29</v>
      </c>
      <c r="H7981" t="s">
        <v>30</v>
      </c>
      <c r="I7981" t="s">
        <v>112</v>
      </c>
      <c r="J7981" t="s">
        <v>113</v>
      </c>
      <c r="K7981" t="s">
        <v>42</v>
      </c>
      <c r="L7981" s="13">
        <v>8.5</v>
      </c>
      <c r="M7981" s="8">
        <v>2.8</v>
      </c>
      <c r="N7981">
        <v>157</v>
      </c>
      <c r="O7981" s="8">
        <v>1334.5</v>
      </c>
      <c r="P7981" s="14">
        <v>2.9999999999999997E-4</v>
      </c>
      <c r="Q7981" s="8">
        <v>0.4</v>
      </c>
      <c r="R7981" s="8">
        <v>1334.1</v>
      </c>
      <c r="S7981" s="8">
        <v>439.6</v>
      </c>
      <c r="T7981" s="8">
        <v>894.5</v>
      </c>
      <c r="U7981">
        <v>0</v>
      </c>
      <c r="V7981" s="8">
        <v>0</v>
      </c>
      <c r="W7981" s="8">
        <v>0</v>
      </c>
      <c r="X7981" s="8">
        <v>894.5</v>
      </c>
    </row>
    <row r="7982" spans="1:24" x14ac:dyDescent="0.25">
      <c r="A7982" t="s">
        <v>8308</v>
      </c>
      <c r="B7982" s="1">
        <v>45519</v>
      </c>
      <c r="C7982" t="s">
        <v>177</v>
      </c>
      <c r="D7982" t="s">
        <v>178</v>
      </c>
      <c r="E7982" t="s">
        <v>27</v>
      </c>
      <c r="F7982" t="s">
        <v>37</v>
      </c>
      <c r="G7982" t="s">
        <v>29</v>
      </c>
      <c r="H7982" t="s">
        <v>30</v>
      </c>
      <c r="I7982" t="s">
        <v>112</v>
      </c>
      <c r="J7982" t="s">
        <v>113</v>
      </c>
      <c r="K7982" t="s">
        <v>42</v>
      </c>
      <c r="L7982" s="13">
        <v>8.5</v>
      </c>
      <c r="M7982" s="8">
        <v>2.8</v>
      </c>
      <c r="N7982">
        <v>30</v>
      </c>
      <c r="O7982" s="8">
        <v>255</v>
      </c>
      <c r="P7982" s="14">
        <v>2.2499999999999999E-2</v>
      </c>
      <c r="Q7982" s="8">
        <v>5.74</v>
      </c>
      <c r="R7982" s="8">
        <v>249.26</v>
      </c>
      <c r="S7982" s="8">
        <v>84</v>
      </c>
      <c r="T7982" s="8">
        <v>165.26</v>
      </c>
      <c r="U7982">
        <v>0</v>
      </c>
      <c r="V7982" s="8">
        <v>0</v>
      </c>
      <c r="W7982" s="8">
        <v>0</v>
      </c>
      <c r="X7982" s="8">
        <v>165.26</v>
      </c>
    </row>
    <row r="7983" spans="1:24" x14ac:dyDescent="0.25">
      <c r="A7983" t="s">
        <v>8309</v>
      </c>
      <c r="B7983" s="1">
        <v>46060</v>
      </c>
      <c r="C7983" t="s">
        <v>440</v>
      </c>
      <c r="D7983" t="s">
        <v>441</v>
      </c>
      <c r="E7983" t="s">
        <v>71</v>
      </c>
      <c r="F7983" t="s">
        <v>54</v>
      </c>
      <c r="G7983" t="s">
        <v>72</v>
      </c>
      <c r="H7983" t="s">
        <v>73</v>
      </c>
      <c r="I7983" t="s">
        <v>47</v>
      </c>
      <c r="J7983" t="s">
        <v>48</v>
      </c>
      <c r="K7983" t="s">
        <v>49</v>
      </c>
      <c r="L7983" s="13">
        <v>5</v>
      </c>
      <c r="M7983" s="8">
        <v>3.2</v>
      </c>
      <c r="N7983">
        <v>64</v>
      </c>
      <c r="O7983" s="8">
        <v>320</v>
      </c>
      <c r="P7983" s="14">
        <v>2.6800000000000001E-2</v>
      </c>
      <c r="Q7983" s="8">
        <v>8.58</v>
      </c>
      <c r="R7983" s="8">
        <v>311.42</v>
      </c>
      <c r="S7983" s="8">
        <v>204.8</v>
      </c>
      <c r="T7983" s="8">
        <v>106.62</v>
      </c>
      <c r="U7983">
        <v>17</v>
      </c>
      <c r="V7983" s="8">
        <v>82.72</v>
      </c>
      <c r="W7983" s="8">
        <v>62.9</v>
      </c>
      <c r="X7983" s="8">
        <v>43.72</v>
      </c>
    </row>
    <row r="7984" spans="1:24" x14ac:dyDescent="0.25">
      <c r="A7984" t="s">
        <v>8310</v>
      </c>
      <c r="B7984" s="1">
        <v>45882</v>
      </c>
      <c r="C7984" t="s">
        <v>77</v>
      </c>
      <c r="D7984" t="s">
        <v>78</v>
      </c>
      <c r="E7984" t="s">
        <v>63</v>
      </c>
      <c r="F7984" t="s">
        <v>37</v>
      </c>
      <c r="G7984" t="s">
        <v>64</v>
      </c>
      <c r="H7984" t="s">
        <v>65</v>
      </c>
      <c r="I7984" t="s">
        <v>47</v>
      </c>
      <c r="J7984" t="s">
        <v>48</v>
      </c>
      <c r="K7984" t="s">
        <v>49</v>
      </c>
      <c r="L7984" s="13">
        <v>5</v>
      </c>
      <c r="M7984" s="8">
        <v>3.2</v>
      </c>
      <c r="N7984">
        <v>1</v>
      </c>
      <c r="O7984" s="8">
        <v>5</v>
      </c>
      <c r="P7984" s="14">
        <v>5.3E-3</v>
      </c>
      <c r="Q7984" s="8">
        <v>0.03</v>
      </c>
      <c r="R7984" s="8">
        <v>4.97</v>
      </c>
      <c r="S7984" s="8">
        <v>3.2</v>
      </c>
      <c r="T7984" s="8">
        <v>1.77</v>
      </c>
      <c r="U7984">
        <v>0</v>
      </c>
      <c r="V7984" s="8">
        <v>0</v>
      </c>
      <c r="W7984" s="8">
        <v>0</v>
      </c>
      <c r="X7984" s="8">
        <v>1.77</v>
      </c>
    </row>
    <row r="7985" spans="1:24" x14ac:dyDescent="0.25">
      <c r="A7985" t="s">
        <v>8311</v>
      </c>
      <c r="B7985" s="1">
        <v>45423</v>
      </c>
      <c r="C7985" t="s">
        <v>180</v>
      </c>
      <c r="D7985" t="s">
        <v>181</v>
      </c>
      <c r="E7985" t="s">
        <v>63</v>
      </c>
      <c r="F7985" t="s">
        <v>46</v>
      </c>
      <c r="G7985" t="s">
        <v>79</v>
      </c>
      <c r="H7985" t="s">
        <v>80</v>
      </c>
      <c r="I7985" t="s">
        <v>127</v>
      </c>
      <c r="J7985" t="s">
        <v>128</v>
      </c>
      <c r="K7985" t="s">
        <v>33</v>
      </c>
      <c r="L7985" s="13">
        <v>7.2</v>
      </c>
      <c r="M7985" s="8">
        <v>3.6</v>
      </c>
      <c r="N7985">
        <v>16</v>
      </c>
      <c r="O7985" s="8">
        <v>115.2</v>
      </c>
      <c r="P7985" s="14">
        <v>0.105</v>
      </c>
      <c r="Q7985" s="8">
        <v>12.1</v>
      </c>
      <c r="R7985" s="8">
        <v>103.1</v>
      </c>
      <c r="S7985" s="8">
        <v>57.6</v>
      </c>
      <c r="T7985" s="8">
        <v>45.5</v>
      </c>
      <c r="U7985">
        <v>1</v>
      </c>
      <c r="V7985" s="8">
        <v>6.44</v>
      </c>
      <c r="W7985" s="8">
        <v>4.0999999999999996</v>
      </c>
      <c r="X7985" s="8">
        <v>41.4</v>
      </c>
    </row>
    <row r="7986" spans="1:24" x14ac:dyDescent="0.25">
      <c r="A7986" t="s">
        <v>8312</v>
      </c>
      <c r="B7986" s="1">
        <v>45347</v>
      </c>
      <c r="C7986" t="s">
        <v>350</v>
      </c>
      <c r="D7986" t="s">
        <v>351</v>
      </c>
      <c r="E7986" t="s">
        <v>63</v>
      </c>
      <c r="F7986" t="s">
        <v>89</v>
      </c>
      <c r="G7986" t="s">
        <v>79</v>
      </c>
      <c r="H7986" t="s">
        <v>80</v>
      </c>
      <c r="I7986" t="s">
        <v>127</v>
      </c>
      <c r="J7986" t="s">
        <v>128</v>
      </c>
      <c r="K7986" t="s">
        <v>33</v>
      </c>
      <c r="L7986" s="13">
        <v>7.2</v>
      </c>
      <c r="M7986" s="8">
        <v>3.6</v>
      </c>
      <c r="N7986">
        <v>51</v>
      </c>
      <c r="O7986" s="8">
        <v>367.2</v>
      </c>
      <c r="P7986" s="14">
        <v>4.9599999999999998E-2</v>
      </c>
      <c r="Q7986" s="8">
        <v>18.21</v>
      </c>
      <c r="R7986" s="8">
        <v>348.99</v>
      </c>
      <c r="S7986" s="8">
        <v>183.6</v>
      </c>
      <c r="T7986" s="8">
        <v>165.39</v>
      </c>
      <c r="U7986">
        <v>0</v>
      </c>
      <c r="V7986" s="8">
        <v>0</v>
      </c>
      <c r="W7986" s="8">
        <v>0</v>
      </c>
      <c r="X7986" s="8">
        <v>165.39</v>
      </c>
    </row>
    <row r="7987" spans="1:24" x14ac:dyDescent="0.25">
      <c r="A7987" t="s">
        <v>8313</v>
      </c>
      <c r="B7987" s="1">
        <v>45830</v>
      </c>
      <c r="C7987" t="s">
        <v>445</v>
      </c>
      <c r="D7987" t="s">
        <v>446</v>
      </c>
      <c r="E7987" t="s">
        <v>71</v>
      </c>
      <c r="F7987" t="s">
        <v>89</v>
      </c>
      <c r="G7987" t="s">
        <v>72</v>
      </c>
      <c r="H7987" t="s">
        <v>73</v>
      </c>
      <c r="I7987" t="s">
        <v>130</v>
      </c>
      <c r="J7987" t="s">
        <v>131</v>
      </c>
      <c r="K7987" t="s">
        <v>42</v>
      </c>
      <c r="L7987" s="13">
        <v>4.8</v>
      </c>
      <c r="M7987" s="8">
        <v>1.4</v>
      </c>
      <c r="N7987">
        <v>201</v>
      </c>
      <c r="O7987" s="8">
        <v>964.8</v>
      </c>
      <c r="P7987" s="14">
        <v>5.0200000000000002E-2</v>
      </c>
      <c r="Q7987" s="8">
        <v>48.43</v>
      </c>
      <c r="R7987" s="8">
        <v>916.37</v>
      </c>
      <c r="S7987" s="8">
        <v>281.39999999999998</v>
      </c>
      <c r="T7987" s="8">
        <v>634.97</v>
      </c>
      <c r="U7987">
        <v>0</v>
      </c>
      <c r="V7987" s="8">
        <v>0</v>
      </c>
      <c r="W7987" s="8">
        <v>0</v>
      </c>
      <c r="X7987" s="8">
        <v>634.97</v>
      </c>
    </row>
    <row r="7988" spans="1:24" x14ac:dyDescent="0.25">
      <c r="A7988" t="s">
        <v>8314</v>
      </c>
      <c r="B7988" s="1">
        <v>46110</v>
      </c>
      <c r="C7988" t="s">
        <v>328</v>
      </c>
      <c r="D7988" t="s">
        <v>329</v>
      </c>
      <c r="E7988" t="s">
        <v>71</v>
      </c>
      <c r="F7988" t="s">
        <v>54</v>
      </c>
      <c r="G7988" t="s">
        <v>165</v>
      </c>
      <c r="H7988" t="s">
        <v>166</v>
      </c>
      <c r="I7988" t="s">
        <v>185</v>
      </c>
      <c r="J7988" t="s">
        <v>186</v>
      </c>
      <c r="K7988" t="s">
        <v>59</v>
      </c>
      <c r="L7988" s="13">
        <v>4.9000000000000004</v>
      </c>
      <c r="M7988" s="8">
        <v>3.1</v>
      </c>
      <c r="N7988">
        <v>33</v>
      </c>
      <c r="O7988" s="8">
        <v>161.69999999999999</v>
      </c>
      <c r="P7988" s="14">
        <v>1.2800000000000001E-2</v>
      </c>
      <c r="Q7988" s="8">
        <v>2.0699999999999998</v>
      </c>
      <c r="R7988" s="8">
        <v>159.63</v>
      </c>
      <c r="S7988" s="8">
        <v>102.3</v>
      </c>
      <c r="T7988" s="8">
        <v>57.33</v>
      </c>
      <c r="U7988">
        <v>0</v>
      </c>
      <c r="V7988" s="8">
        <v>0</v>
      </c>
      <c r="W7988" s="8">
        <v>0</v>
      </c>
      <c r="X7988" s="8">
        <v>57.33</v>
      </c>
    </row>
    <row r="7989" spans="1:24" x14ac:dyDescent="0.25">
      <c r="A7989" t="s">
        <v>8315</v>
      </c>
      <c r="B7989" s="1">
        <v>45725</v>
      </c>
      <c r="C7989" t="s">
        <v>110</v>
      </c>
      <c r="D7989" t="s">
        <v>111</v>
      </c>
      <c r="E7989" t="s">
        <v>27</v>
      </c>
      <c r="F7989" t="s">
        <v>37</v>
      </c>
      <c r="G7989" t="s">
        <v>29</v>
      </c>
      <c r="H7989" t="s">
        <v>30</v>
      </c>
      <c r="I7989" t="s">
        <v>47</v>
      </c>
      <c r="J7989" t="s">
        <v>48</v>
      </c>
      <c r="K7989" t="s">
        <v>49</v>
      </c>
      <c r="L7989" s="13">
        <v>5</v>
      </c>
      <c r="M7989" s="8">
        <v>3.2</v>
      </c>
      <c r="N7989">
        <v>57</v>
      </c>
      <c r="O7989" s="8">
        <v>285</v>
      </c>
      <c r="P7989" s="14">
        <v>1.4E-3</v>
      </c>
      <c r="Q7989" s="8">
        <v>0.4</v>
      </c>
      <c r="R7989" s="8">
        <v>284.60000000000002</v>
      </c>
      <c r="S7989" s="8">
        <v>182.4</v>
      </c>
      <c r="T7989" s="8">
        <v>102.2</v>
      </c>
      <c r="U7989">
        <v>0</v>
      </c>
      <c r="V7989" s="8">
        <v>0</v>
      </c>
      <c r="W7989" s="8">
        <v>0</v>
      </c>
      <c r="X7989" s="8">
        <v>102.2</v>
      </c>
    </row>
    <row r="7990" spans="1:24" x14ac:dyDescent="0.25">
      <c r="A7990" t="s">
        <v>8316</v>
      </c>
      <c r="B7990" s="1">
        <v>45781</v>
      </c>
      <c r="C7990" t="s">
        <v>244</v>
      </c>
      <c r="D7990" t="s">
        <v>245</v>
      </c>
      <c r="E7990" t="s">
        <v>53</v>
      </c>
      <c r="F7990" t="s">
        <v>46</v>
      </c>
      <c r="G7990" t="s">
        <v>55</v>
      </c>
      <c r="H7990" t="s">
        <v>56</v>
      </c>
      <c r="I7990" t="s">
        <v>144</v>
      </c>
      <c r="J7990" t="s">
        <v>145</v>
      </c>
      <c r="K7990" t="s">
        <v>33</v>
      </c>
      <c r="L7990" s="13">
        <v>12</v>
      </c>
      <c r="M7990" s="8">
        <v>6.5</v>
      </c>
      <c r="N7990">
        <v>11</v>
      </c>
      <c r="O7990" s="8">
        <v>132</v>
      </c>
      <c r="P7990" s="14">
        <v>0.1226</v>
      </c>
      <c r="Q7990" s="8">
        <v>16.18</v>
      </c>
      <c r="R7990" s="8">
        <v>115.82</v>
      </c>
      <c r="S7990" s="8">
        <v>71.5</v>
      </c>
      <c r="T7990" s="8">
        <v>44.32</v>
      </c>
      <c r="U7990">
        <v>0</v>
      </c>
      <c r="V7990" s="8">
        <v>0</v>
      </c>
      <c r="W7990" s="8">
        <v>0</v>
      </c>
      <c r="X7990" s="8">
        <v>44.32</v>
      </c>
    </row>
    <row r="7991" spans="1:24" x14ac:dyDescent="0.25">
      <c r="A7991" t="s">
        <v>8317</v>
      </c>
      <c r="B7991" s="1">
        <v>46254</v>
      </c>
      <c r="C7991" t="s">
        <v>406</v>
      </c>
      <c r="D7991" t="s">
        <v>407</v>
      </c>
      <c r="E7991" t="s">
        <v>63</v>
      </c>
      <c r="F7991" t="s">
        <v>37</v>
      </c>
      <c r="G7991" t="s">
        <v>64</v>
      </c>
      <c r="H7991" t="s">
        <v>65</v>
      </c>
      <c r="I7991" t="s">
        <v>31</v>
      </c>
      <c r="J7991" t="s">
        <v>32</v>
      </c>
      <c r="K7991" t="s">
        <v>33</v>
      </c>
      <c r="L7991" s="13">
        <v>5.8</v>
      </c>
      <c r="M7991" s="8">
        <v>2.7</v>
      </c>
      <c r="N7991">
        <v>60</v>
      </c>
      <c r="O7991" s="8">
        <v>348</v>
      </c>
      <c r="P7991" s="14">
        <v>2.9499999999999998E-2</v>
      </c>
      <c r="Q7991" s="8">
        <v>10.27</v>
      </c>
      <c r="R7991" s="8">
        <v>337.73</v>
      </c>
      <c r="S7991" s="8">
        <v>162</v>
      </c>
      <c r="T7991" s="8">
        <v>175.73</v>
      </c>
      <c r="U7991">
        <v>0</v>
      </c>
      <c r="V7991" s="8">
        <v>0</v>
      </c>
      <c r="W7991" s="8">
        <v>0</v>
      </c>
      <c r="X7991" s="8">
        <v>175.73</v>
      </c>
    </row>
    <row r="7992" spans="1:24" x14ac:dyDescent="0.25">
      <c r="A7992" t="s">
        <v>8318</v>
      </c>
      <c r="B7992" s="1">
        <v>45845</v>
      </c>
      <c r="C7992" t="s">
        <v>458</v>
      </c>
      <c r="D7992" t="s">
        <v>459</v>
      </c>
      <c r="E7992" t="s">
        <v>27</v>
      </c>
      <c r="F7992" t="s">
        <v>89</v>
      </c>
      <c r="G7992" t="s">
        <v>29</v>
      </c>
      <c r="H7992" t="s">
        <v>30</v>
      </c>
      <c r="I7992" t="s">
        <v>99</v>
      </c>
      <c r="J7992" t="s">
        <v>100</v>
      </c>
      <c r="K7992" t="s">
        <v>49</v>
      </c>
      <c r="L7992" s="13">
        <v>3.8</v>
      </c>
      <c r="M7992" s="8">
        <v>2.6</v>
      </c>
      <c r="N7992">
        <v>170</v>
      </c>
      <c r="O7992" s="8">
        <v>646</v>
      </c>
      <c r="P7992" s="14">
        <v>9.1200000000000003E-2</v>
      </c>
      <c r="Q7992" s="8">
        <v>58.92</v>
      </c>
      <c r="R7992" s="8">
        <v>587.08000000000004</v>
      </c>
      <c r="S7992" s="8">
        <v>442</v>
      </c>
      <c r="T7992" s="8">
        <v>145.08000000000001</v>
      </c>
      <c r="U7992">
        <v>0</v>
      </c>
      <c r="V7992" s="8">
        <v>0</v>
      </c>
      <c r="W7992" s="8">
        <v>0</v>
      </c>
      <c r="X7992" s="8">
        <v>145.08000000000001</v>
      </c>
    </row>
    <row r="7993" spans="1:24" x14ac:dyDescent="0.25">
      <c r="A7993" t="s">
        <v>8319</v>
      </c>
      <c r="B7993" s="1">
        <v>45325</v>
      </c>
      <c r="C7993" t="s">
        <v>420</v>
      </c>
      <c r="D7993" t="s">
        <v>421</v>
      </c>
      <c r="E7993" t="s">
        <v>150</v>
      </c>
      <c r="F7993" t="s">
        <v>89</v>
      </c>
      <c r="G7993" t="s">
        <v>151</v>
      </c>
      <c r="H7993" t="s">
        <v>152</v>
      </c>
      <c r="I7993" t="s">
        <v>57</v>
      </c>
      <c r="J7993" t="s">
        <v>58</v>
      </c>
      <c r="K7993" t="s">
        <v>59</v>
      </c>
      <c r="L7993" s="13">
        <v>10.5</v>
      </c>
      <c r="M7993" s="8">
        <v>7.5</v>
      </c>
      <c r="N7993">
        <v>99</v>
      </c>
      <c r="O7993" s="8">
        <v>1039.5</v>
      </c>
      <c r="P7993" s="14">
        <v>9.3299999999999994E-2</v>
      </c>
      <c r="Q7993" s="8">
        <v>96.99</v>
      </c>
      <c r="R7993" s="8">
        <v>942.51</v>
      </c>
      <c r="S7993" s="8">
        <v>742.5</v>
      </c>
      <c r="T7993" s="8">
        <v>200.01</v>
      </c>
      <c r="U7993">
        <v>0</v>
      </c>
      <c r="V7993" s="8">
        <v>0</v>
      </c>
      <c r="W7993" s="8">
        <v>0</v>
      </c>
      <c r="X7993" s="8">
        <v>200.01</v>
      </c>
    </row>
    <row r="7994" spans="1:24" x14ac:dyDescent="0.25">
      <c r="A7994" t="s">
        <v>8320</v>
      </c>
      <c r="B7994" s="1">
        <v>45806</v>
      </c>
      <c r="C7994" t="s">
        <v>383</v>
      </c>
      <c r="D7994" t="s">
        <v>384</v>
      </c>
      <c r="E7994" t="s">
        <v>63</v>
      </c>
      <c r="F7994" t="s">
        <v>54</v>
      </c>
      <c r="G7994" t="s">
        <v>79</v>
      </c>
      <c r="H7994" t="s">
        <v>80</v>
      </c>
      <c r="I7994" t="s">
        <v>57</v>
      </c>
      <c r="J7994" t="s">
        <v>58</v>
      </c>
      <c r="K7994" t="s">
        <v>59</v>
      </c>
      <c r="L7994" s="13">
        <v>10.5</v>
      </c>
      <c r="M7994" s="8">
        <v>7.5</v>
      </c>
      <c r="N7994">
        <v>13</v>
      </c>
      <c r="O7994" s="8">
        <v>136.5</v>
      </c>
      <c r="P7994" s="14">
        <v>3.7499999999999999E-2</v>
      </c>
      <c r="Q7994" s="8">
        <v>5.12</v>
      </c>
      <c r="R7994" s="8">
        <v>131.38</v>
      </c>
      <c r="S7994" s="8">
        <v>97.5</v>
      </c>
      <c r="T7994" s="8">
        <v>33.880000000000003</v>
      </c>
      <c r="U7994">
        <v>0</v>
      </c>
      <c r="V7994" s="8">
        <v>0</v>
      </c>
      <c r="W7994" s="8">
        <v>0</v>
      </c>
      <c r="X7994" s="8">
        <v>33.880000000000003</v>
      </c>
    </row>
    <row r="7995" spans="1:24" x14ac:dyDescent="0.25">
      <c r="A7995" t="s">
        <v>8321</v>
      </c>
      <c r="B7995" s="1">
        <v>45647</v>
      </c>
      <c r="C7995" t="s">
        <v>455</v>
      </c>
      <c r="D7995" t="s">
        <v>456</v>
      </c>
      <c r="E7995" t="s">
        <v>71</v>
      </c>
      <c r="F7995" t="s">
        <v>89</v>
      </c>
      <c r="G7995" t="s">
        <v>165</v>
      </c>
      <c r="H7995" t="s">
        <v>166</v>
      </c>
      <c r="I7995" t="s">
        <v>130</v>
      </c>
      <c r="J7995" t="s">
        <v>131</v>
      </c>
      <c r="K7995" t="s">
        <v>42</v>
      </c>
      <c r="L7995" s="13">
        <v>4.8</v>
      </c>
      <c r="M7995" s="8">
        <v>1.4</v>
      </c>
      <c r="N7995">
        <v>332</v>
      </c>
      <c r="O7995" s="8">
        <v>1593.6</v>
      </c>
      <c r="P7995" s="14">
        <v>4.4400000000000002E-2</v>
      </c>
      <c r="Q7995" s="8">
        <v>70.760000000000005</v>
      </c>
      <c r="R7995" s="8">
        <v>1522.84</v>
      </c>
      <c r="S7995" s="8">
        <v>464.8</v>
      </c>
      <c r="T7995" s="8">
        <v>1058.04</v>
      </c>
      <c r="U7995">
        <v>0</v>
      </c>
      <c r="V7995" s="8">
        <v>0</v>
      </c>
      <c r="W7995" s="8">
        <v>0</v>
      </c>
      <c r="X7995" s="8">
        <v>1058.04</v>
      </c>
    </row>
    <row r="7996" spans="1:24" x14ac:dyDescent="0.25">
      <c r="A7996" t="s">
        <v>8322</v>
      </c>
      <c r="B7996" s="1">
        <v>45695</v>
      </c>
      <c r="C7996" t="s">
        <v>229</v>
      </c>
      <c r="D7996" t="s">
        <v>230</v>
      </c>
      <c r="E7996" t="s">
        <v>27</v>
      </c>
      <c r="F7996" t="s">
        <v>54</v>
      </c>
      <c r="G7996" t="s">
        <v>38</v>
      </c>
      <c r="H7996" t="s">
        <v>39</v>
      </c>
      <c r="I7996" t="s">
        <v>47</v>
      </c>
      <c r="J7996" t="s">
        <v>48</v>
      </c>
      <c r="K7996" t="s">
        <v>49</v>
      </c>
      <c r="L7996" s="13">
        <v>5</v>
      </c>
      <c r="M7996" s="8">
        <v>3.2</v>
      </c>
      <c r="N7996">
        <v>84</v>
      </c>
      <c r="O7996" s="8">
        <v>420</v>
      </c>
      <c r="P7996" s="14">
        <v>3.1800000000000002E-2</v>
      </c>
      <c r="Q7996" s="8">
        <v>13.36</v>
      </c>
      <c r="R7996" s="8">
        <v>406.64</v>
      </c>
      <c r="S7996" s="8">
        <v>268.8</v>
      </c>
      <c r="T7996" s="8">
        <v>137.84</v>
      </c>
      <c r="U7996">
        <v>0</v>
      </c>
      <c r="V7996" s="8">
        <v>0</v>
      </c>
      <c r="W7996" s="8">
        <v>0</v>
      </c>
      <c r="X7996" s="8">
        <v>137.84</v>
      </c>
    </row>
    <row r="7997" spans="1:24" x14ac:dyDescent="0.25">
      <c r="A7997" t="s">
        <v>8323</v>
      </c>
      <c r="B7997" s="1">
        <v>46173</v>
      </c>
      <c r="C7997" t="s">
        <v>609</v>
      </c>
      <c r="D7997" t="s">
        <v>610</v>
      </c>
      <c r="E7997" t="s">
        <v>63</v>
      </c>
      <c r="F7997" t="s">
        <v>37</v>
      </c>
      <c r="G7997" t="s">
        <v>79</v>
      </c>
      <c r="H7997" t="s">
        <v>80</v>
      </c>
      <c r="I7997" t="s">
        <v>104</v>
      </c>
      <c r="J7997" t="s">
        <v>105</v>
      </c>
      <c r="K7997" t="s">
        <v>49</v>
      </c>
      <c r="L7997" s="13">
        <v>4.2</v>
      </c>
      <c r="M7997" s="8">
        <v>2.8</v>
      </c>
      <c r="N7997">
        <v>3</v>
      </c>
      <c r="O7997" s="8">
        <v>12.6</v>
      </c>
      <c r="P7997" s="14">
        <v>7.1000000000000004E-3</v>
      </c>
      <c r="Q7997" s="8">
        <v>0.09</v>
      </c>
      <c r="R7997" s="8">
        <v>12.51</v>
      </c>
      <c r="S7997" s="8">
        <v>8.4</v>
      </c>
      <c r="T7997" s="8">
        <v>4.1100000000000003</v>
      </c>
      <c r="U7997">
        <v>0</v>
      </c>
      <c r="V7997" s="8">
        <v>0</v>
      </c>
      <c r="W7997" s="8">
        <v>0</v>
      </c>
      <c r="X7997" s="8">
        <v>4.1100000000000003</v>
      </c>
    </row>
    <row r="7998" spans="1:24" x14ac:dyDescent="0.25">
      <c r="A7998" t="s">
        <v>8324</v>
      </c>
      <c r="B7998" s="1">
        <v>45994</v>
      </c>
      <c r="C7998" t="s">
        <v>520</v>
      </c>
      <c r="D7998" t="s">
        <v>521</v>
      </c>
      <c r="E7998" t="s">
        <v>63</v>
      </c>
      <c r="F7998" t="s">
        <v>37</v>
      </c>
      <c r="G7998" t="s">
        <v>64</v>
      </c>
      <c r="H7998" t="s">
        <v>65</v>
      </c>
      <c r="I7998" t="s">
        <v>40</v>
      </c>
      <c r="J7998" t="s">
        <v>41</v>
      </c>
      <c r="K7998" t="s">
        <v>42</v>
      </c>
      <c r="L7998" s="13">
        <v>14.5</v>
      </c>
      <c r="M7998" s="8">
        <v>4.2</v>
      </c>
      <c r="N7998">
        <v>8</v>
      </c>
      <c r="O7998" s="8">
        <v>116</v>
      </c>
      <c r="P7998" s="14">
        <v>2.8999999999999998E-3</v>
      </c>
      <c r="Q7998" s="8">
        <v>0.34</v>
      </c>
      <c r="R7998" s="8">
        <v>115.66</v>
      </c>
      <c r="S7998" s="8">
        <v>33.6</v>
      </c>
      <c r="T7998" s="8">
        <v>82.06</v>
      </c>
      <c r="U7998">
        <v>0</v>
      </c>
      <c r="V7998" s="8">
        <v>0</v>
      </c>
      <c r="W7998" s="8">
        <v>0</v>
      </c>
      <c r="X7998" s="8">
        <v>82.06</v>
      </c>
    </row>
    <row r="7999" spans="1:24" x14ac:dyDescent="0.25">
      <c r="A7999" t="s">
        <v>8325</v>
      </c>
      <c r="B7999" s="1">
        <v>46086</v>
      </c>
      <c r="C7999" t="s">
        <v>201</v>
      </c>
      <c r="D7999" t="s">
        <v>202</v>
      </c>
      <c r="E7999" t="s">
        <v>53</v>
      </c>
      <c r="F7999" t="s">
        <v>46</v>
      </c>
      <c r="G7999" t="s">
        <v>55</v>
      </c>
      <c r="H7999" t="s">
        <v>56</v>
      </c>
      <c r="I7999" t="s">
        <v>185</v>
      </c>
      <c r="J7999" t="s">
        <v>186</v>
      </c>
      <c r="K7999" t="s">
        <v>59</v>
      </c>
      <c r="L7999" s="13">
        <v>4.9000000000000004</v>
      </c>
      <c r="M7999" s="8">
        <v>3.1</v>
      </c>
      <c r="N7999">
        <v>6</v>
      </c>
      <c r="O7999" s="8">
        <v>29.4</v>
      </c>
      <c r="P7999" s="14">
        <v>0.1636</v>
      </c>
      <c r="Q7999" s="8">
        <v>4.8099999999999996</v>
      </c>
      <c r="R7999" s="8">
        <v>24.59</v>
      </c>
      <c r="S7999" s="8">
        <v>18.600000000000001</v>
      </c>
      <c r="T7999" s="8">
        <v>5.99</v>
      </c>
      <c r="U7999">
        <v>0</v>
      </c>
      <c r="V7999" s="8">
        <v>0</v>
      </c>
      <c r="W7999" s="8">
        <v>0</v>
      </c>
      <c r="X7999" s="8">
        <v>5.99</v>
      </c>
    </row>
    <row r="8000" spans="1:24" x14ac:dyDescent="0.25">
      <c r="A8000" t="s">
        <v>8326</v>
      </c>
      <c r="B8000" s="1">
        <v>45470</v>
      </c>
      <c r="C8000" t="s">
        <v>162</v>
      </c>
      <c r="D8000" t="s">
        <v>163</v>
      </c>
      <c r="E8000" t="s">
        <v>150</v>
      </c>
      <c r="F8000" t="s">
        <v>89</v>
      </c>
      <c r="G8000" t="s">
        <v>151</v>
      </c>
      <c r="H8000" t="s">
        <v>152</v>
      </c>
      <c r="I8000" t="s">
        <v>130</v>
      </c>
      <c r="J8000" t="s">
        <v>131</v>
      </c>
      <c r="K8000" t="s">
        <v>42</v>
      </c>
      <c r="L8000" s="13">
        <v>4.8</v>
      </c>
      <c r="M8000" s="8">
        <v>1.4</v>
      </c>
      <c r="N8000">
        <v>232</v>
      </c>
      <c r="O8000" s="8">
        <v>1113.5999999999999</v>
      </c>
      <c r="P8000" s="14">
        <v>0.19059999999999999</v>
      </c>
      <c r="Q8000" s="8">
        <v>212.25</v>
      </c>
      <c r="R8000" s="8">
        <v>901.35</v>
      </c>
      <c r="S8000" s="8">
        <v>324.8</v>
      </c>
      <c r="T8000" s="8">
        <v>576.54999999999995</v>
      </c>
      <c r="U8000">
        <v>0</v>
      </c>
      <c r="V8000" s="8">
        <v>0</v>
      </c>
      <c r="W8000" s="8">
        <v>0</v>
      </c>
      <c r="X8000" s="8">
        <v>576.54999999999995</v>
      </c>
    </row>
    <row r="8001" spans="1:24" x14ac:dyDescent="0.25">
      <c r="A8001" t="s">
        <v>8327</v>
      </c>
      <c r="B8001" s="1">
        <v>45760</v>
      </c>
      <c r="C8001" t="s">
        <v>383</v>
      </c>
      <c r="D8001" t="s">
        <v>384</v>
      </c>
      <c r="E8001" t="s">
        <v>63</v>
      </c>
      <c r="F8001" t="s">
        <v>54</v>
      </c>
      <c r="G8001" t="s">
        <v>79</v>
      </c>
      <c r="H8001" t="s">
        <v>80</v>
      </c>
      <c r="I8001" t="s">
        <v>84</v>
      </c>
      <c r="J8001" t="s">
        <v>85</v>
      </c>
      <c r="K8001" t="s">
        <v>42</v>
      </c>
      <c r="L8001" s="13">
        <v>9.9</v>
      </c>
      <c r="M8001" s="8">
        <v>3.1</v>
      </c>
      <c r="N8001">
        <v>151</v>
      </c>
      <c r="O8001" s="8">
        <v>1494.9</v>
      </c>
      <c r="P8001" s="14">
        <v>1.21E-2</v>
      </c>
      <c r="Q8001" s="8">
        <v>18.09</v>
      </c>
      <c r="R8001" s="8">
        <v>1476.81</v>
      </c>
      <c r="S8001" s="8">
        <v>468.1</v>
      </c>
      <c r="T8001" s="8">
        <v>1008.71</v>
      </c>
      <c r="U8001">
        <v>0</v>
      </c>
      <c r="V8001" s="8">
        <v>0</v>
      </c>
      <c r="W8001" s="8">
        <v>0</v>
      </c>
      <c r="X8001" s="8">
        <v>1008.71</v>
      </c>
    </row>
    <row r="8002" spans="1:24" x14ac:dyDescent="0.25">
      <c r="A8002" t="s">
        <v>8328</v>
      </c>
      <c r="B8002" s="1">
        <v>45415</v>
      </c>
      <c r="C8002" t="s">
        <v>689</v>
      </c>
      <c r="D8002" t="s">
        <v>690</v>
      </c>
      <c r="E8002" t="s">
        <v>27</v>
      </c>
      <c r="F8002" t="s">
        <v>54</v>
      </c>
      <c r="G8002" t="s">
        <v>29</v>
      </c>
      <c r="H8002" t="s">
        <v>30</v>
      </c>
      <c r="I8002" t="s">
        <v>40</v>
      </c>
      <c r="J8002" t="s">
        <v>41</v>
      </c>
      <c r="K8002" t="s">
        <v>42</v>
      </c>
      <c r="L8002" s="13">
        <v>14.5</v>
      </c>
      <c r="M8002" s="8">
        <v>4.2</v>
      </c>
      <c r="N8002">
        <v>195</v>
      </c>
      <c r="O8002" s="8">
        <v>2827.5</v>
      </c>
      <c r="P8002" s="14">
        <v>5.1000000000000004E-3</v>
      </c>
      <c r="Q8002" s="8">
        <v>14.42</v>
      </c>
      <c r="R8002" s="8">
        <v>2813.08</v>
      </c>
      <c r="S8002" s="8">
        <v>819</v>
      </c>
      <c r="T8002" s="8">
        <v>1994.08</v>
      </c>
      <c r="U8002">
        <v>0</v>
      </c>
      <c r="V8002" s="8">
        <v>0</v>
      </c>
      <c r="W8002" s="8">
        <v>0</v>
      </c>
      <c r="X8002" s="8">
        <v>1994.08</v>
      </c>
    </row>
    <row r="8003" spans="1:24" x14ac:dyDescent="0.25">
      <c r="A8003" t="s">
        <v>8329</v>
      </c>
      <c r="B8003" s="1">
        <v>46007</v>
      </c>
      <c r="C8003" t="s">
        <v>440</v>
      </c>
      <c r="D8003" t="s">
        <v>441</v>
      </c>
      <c r="E8003" t="s">
        <v>71</v>
      </c>
      <c r="F8003" t="s">
        <v>54</v>
      </c>
      <c r="G8003" t="s">
        <v>72</v>
      </c>
      <c r="H8003" t="s">
        <v>73</v>
      </c>
      <c r="I8003" t="s">
        <v>156</v>
      </c>
      <c r="J8003" t="s">
        <v>157</v>
      </c>
      <c r="K8003" t="s">
        <v>42</v>
      </c>
      <c r="L8003" s="13">
        <v>6.2</v>
      </c>
      <c r="M8003" s="8">
        <v>1.9</v>
      </c>
      <c r="N8003">
        <v>240</v>
      </c>
      <c r="O8003" s="8">
        <v>1488</v>
      </c>
      <c r="P8003" s="14">
        <v>1.21E-2</v>
      </c>
      <c r="Q8003" s="8">
        <v>18</v>
      </c>
      <c r="R8003" s="8">
        <v>1470</v>
      </c>
      <c r="S8003" s="8">
        <v>456</v>
      </c>
      <c r="T8003" s="8">
        <v>1014</v>
      </c>
      <c r="U8003">
        <v>0</v>
      </c>
      <c r="V8003" s="8">
        <v>0</v>
      </c>
      <c r="W8003" s="8">
        <v>0</v>
      </c>
      <c r="X8003" s="8">
        <v>1014</v>
      </c>
    </row>
    <row r="8004" spans="1:24" x14ac:dyDescent="0.25">
      <c r="A8004" t="s">
        <v>8330</v>
      </c>
      <c r="B8004" s="1">
        <v>45822</v>
      </c>
      <c r="C8004" t="s">
        <v>400</v>
      </c>
      <c r="D8004" t="s">
        <v>401</v>
      </c>
      <c r="E8004" t="s">
        <v>27</v>
      </c>
      <c r="F8004" t="s">
        <v>28</v>
      </c>
      <c r="G8004" t="s">
        <v>29</v>
      </c>
      <c r="H8004" t="s">
        <v>30</v>
      </c>
      <c r="I8004" t="s">
        <v>122</v>
      </c>
      <c r="J8004" t="s">
        <v>123</v>
      </c>
      <c r="K8004" t="s">
        <v>59</v>
      </c>
      <c r="L8004" s="13">
        <v>5.5</v>
      </c>
      <c r="M8004" s="8">
        <v>3.8</v>
      </c>
      <c r="N8004">
        <v>113</v>
      </c>
      <c r="O8004" s="8">
        <v>621.5</v>
      </c>
      <c r="P8004" s="14">
        <v>4.87E-2</v>
      </c>
      <c r="Q8004" s="8">
        <v>30.27</v>
      </c>
      <c r="R8004" s="8">
        <v>591.23</v>
      </c>
      <c r="S8004" s="8">
        <v>429.4</v>
      </c>
      <c r="T8004" s="8">
        <v>161.83000000000001</v>
      </c>
      <c r="U8004">
        <v>0</v>
      </c>
      <c r="V8004" s="8">
        <v>0</v>
      </c>
      <c r="W8004" s="8">
        <v>0</v>
      </c>
      <c r="X8004" s="8">
        <v>161.83000000000001</v>
      </c>
    </row>
    <row r="8005" spans="1:24" x14ac:dyDescent="0.25">
      <c r="A8005" t="s">
        <v>8331</v>
      </c>
      <c r="B8005" s="1">
        <v>45763</v>
      </c>
      <c r="C8005" t="s">
        <v>440</v>
      </c>
      <c r="D8005" t="s">
        <v>441</v>
      </c>
      <c r="E8005" t="s">
        <v>71</v>
      </c>
      <c r="F8005" t="s">
        <v>54</v>
      </c>
      <c r="G8005" t="s">
        <v>72</v>
      </c>
      <c r="H8005" t="s">
        <v>73</v>
      </c>
      <c r="I8005" t="s">
        <v>127</v>
      </c>
      <c r="J8005" t="s">
        <v>128</v>
      </c>
      <c r="K8005" t="s">
        <v>33</v>
      </c>
      <c r="L8005" s="13">
        <v>7.2</v>
      </c>
      <c r="M8005" s="8">
        <v>3.6</v>
      </c>
      <c r="N8005">
        <v>96</v>
      </c>
      <c r="O8005" s="8">
        <v>691.2</v>
      </c>
      <c r="P8005" s="14">
        <v>6.0199999999999997E-2</v>
      </c>
      <c r="Q8005" s="8">
        <v>41.61</v>
      </c>
      <c r="R8005" s="8">
        <v>649.59</v>
      </c>
      <c r="S8005" s="8">
        <v>345.6</v>
      </c>
      <c r="T8005" s="8">
        <v>303.99</v>
      </c>
      <c r="U8005">
        <v>0</v>
      </c>
      <c r="V8005" s="8">
        <v>0</v>
      </c>
      <c r="W8005" s="8">
        <v>0</v>
      </c>
      <c r="X8005" s="8">
        <v>303.99</v>
      </c>
    </row>
    <row r="8006" spans="1:24" x14ac:dyDescent="0.25">
      <c r="A8006" t="s">
        <v>8332</v>
      </c>
      <c r="B8006" s="1">
        <v>45615</v>
      </c>
      <c r="C8006" t="s">
        <v>357</v>
      </c>
      <c r="D8006" t="s">
        <v>358</v>
      </c>
      <c r="E8006" t="s">
        <v>27</v>
      </c>
      <c r="F8006" t="s">
        <v>46</v>
      </c>
      <c r="G8006" t="s">
        <v>38</v>
      </c>
      <c r="H8006" t="s">
        <v>39</v>
      </c>
      <c r="I8006" t="s">
        <v>156</v>
      </c>
      <c r="J8006" t="s">
        <v>157</v>
      </c>
      <c r="K8006" t="s">
        <v>42</v>
      </c>
      <c r="L8006" s="13">
        <v>6.2</v>
      </c>
      <c r="M8006" s="8">
        <v>1.9</v>
      </c>
      <c r="N8006">
        <v>39</v>
      </c>
      <c r="O8006" s="8">
        <v>241.8</v>
      </c>
      <c r="P8006" s="14">
        <v>0.22750000000000001</v>
      </c>
      <c r="Q8006" s="8">
        <v>55.01</v>
      </c>
      <c r="R8006" s="8">
        <v>186.79</v>
      </c>
      <c r="S8006" s="8">
        <v>74.099999999999994</v>
      </c>
      <c r="T8006" s="8">
        <v>112.69</v>
      </c>
      <c r="U8006">
        <v>0</v>
      </c>
      <c r="V8006" s="8">
        <v>0</v>
      </c>
      <c r="W8006" s="8">
        <v>0</v>
      </c>
      <c r="X8006" s="8">
        <v>112.69</v>
      </c>
    </row>
    <row r="8007" spans="1:24" x14ac:dyDescent="0.25">
      <c r="A8007" t="s">
        <v>8333</v>
      </c>
      <c r="B8007" s="1">
        <v>45997</v>
      </c>
      <c r="C8007" t="s">
        <v>279</v>
      </c>
      <c r="D8007" t="s">
        <v>280</v>
      </c>
      <c r="E8007" t="s">
        <v>53</v>
      </c>
      <c r="F8007" t="s">
        <v>54</v>
      </c>
      <c r="G8007" t="s">
        <v>55</v>
      </c>
      <c r="H8007" t="s">
        <v>56</v>
      </c>
      <c r="I8007" t="s">
        <v>31</v>
      </c>
      <c r="J8007" t="s">
        <v>32</v>
      </c>
      <c r="K8007" t="s">
        <v>33</v>
      </c>
      <c r="L8007" s="13">
        <v>5.8</v>
      </c>
      <c r="M8007" s="8">
        <v>2.7</v>
      </c>
      <c r="N8007">
        <v>130</v>
      </c>
      <c r="O8007" s="8">
        <v>754</v>
      </c>
      <c r="P8007" s="14">
        <v>0.44640000000000002</v>
      </c>
      <c r="Q8007" s="8">
        <v>336.59</v>
      </c>
      <c r="R8007" s="8">
        <v>417.41</v>
      </c>
      <c r="S8007" s="8">
        <v>351</v>
      </c>
      <c r="T8007" s="8">
        <v>66.41</v>
      </c>
      <c r="U8007">
        <v>0</v>
      </c>
      <c r="V8007" s="8">
        <v>0</v>
      </c>
      <c r="W8007" s="8">
        <v>0</v>
      </c>
      <c r="X8007" s="8">
        <v>66.41</v>
      </c>
    </row>
    <row r="8008" spans="1:24" x14ac:dyDescent="0.25">
      <c r="A8008" t="s">
        <v>8334</v>
      </c>
      <c r="B8008" s="1">
        <v>45300</v>
      </c>
      <c r="C8008" t="s">
        <v>255</v>
      </c>
      <c r="D8008" t="s">
        <v>256</v>
      </c>
      <c r="E8008" t="s">
        <v>27</v>
      </c>
      <c r="F8008" t="s">
        <v>89</v>
      </c>
      <c r="G8008" t="s">
        <v>38</v>
      </c>
      <c r="H8008" t="s">
        <v>39</v>
      </c>
      <c r="I8008" t="s">
        <v>127</v>
      </c>
      <c r="J8008" t="s">
        <v>128</v>
      </c>
      <c r="K8008" t="s">
        <v>33</v>
      </c>
      <c r="L8008" s="13">
        <v>7.2</v>
      </c>
      <c r="M8008" s="8">
        <v>3.6</v>
      </c>
      <c r="N8008">
        <v>273</v>
      </c>
      <c r="O8008" s="8">
        <v>1965.6</v>
      </c>
      <c r="P8008" s="14">
        <v>3.4000000000000002E-2</v>
      </c>
      <c r="Q8008" s="8">
        <v>66.83</v>
      </c>
      <c r="R8008" s="8">
        <v>1898.77</v>
      </c>
      <c r="S8008" s="8">
        <v>982.8</v>
      </c>
      <c r="T8008" s="8">
        <v>915.97</v>
      </c>
      <c r="U8008">
        <v>0</v>
      </c>
      <c r="V8008" s="8">
        <v>0</v>
      </c>
      <c r="W8008" s="8">
        <v>0</v>
      </c>
      <c r="X8008" s="8">
        <v>915.97</v>
      </c>
    </row>
    <row r="8009" spans="1:24" x14ac:dyDescent="0.25">
      <c r="A8009" t="s">
        <v>8335</v>
      </c>
      <c r="B8009" s="1">
        <v>45304</v>
      </c>
      <c r="C8009" t="s">
        <v>334</v>
      </c>
      <c r="D8009" t="s">
        <v>335</v>
      </c>
      <c r="E8009" t="s">
        <v>53</v>
      </c>
      <c r="F8009" t="s">
        <v>37</v>
      </c>
      <c r="G8009" t="s">
        <v>55</v>
      </c>
      <c r="H8009" t="s">
        <v>56</v>
      </c>
      <c r="I8009" t="s">
        <v>104</v>
      </c>
      <c r="J8009" t="s">
        <v>105</v>
      </c>
      <c r="K8009" t="s">
        <v>49</v>
      </c>
      <c r="L8009" s="13">
        <v>4.2</v>
      </c>
      <c r="M8009" s="8">
        <v>2.8</v>
      </c>
      <c r="N8009">
        <v>7</v>
      </c>
      <c r="O8009" s="8">
        <v>29.4</v>
      </c>
      <c r="P8009" s="14">
        <v>1.8499999999999999E-2</v>
      </c>
      <c r="Q8009" s="8">
        <v>0.54</v>
      </c>
      <c r="R8009" s="8">
        <v>28.86</v>
      </c>
      <c r="S8009" s="8">
        <v>19.600000000000001</v>
      </c>
      <c r="T8009" s="8">
        <v>9.26</v>
      </c>
      <c r="U8009">
        <v>0</v>
      </c>
      <c r="V8009" s="8">
        <v>0</v>
      </c>
      <c r="W8009" s="8">
        <v>0</v>
      </c>
      <c r="X8009" s="8">
        <v>9.26</v>
      </c>
    </row>
    <row r="8010" spans="1:24" x14ac:dyDescent="0.25">
      <c r="A8010" t="s">
        <v>8336</v>
      </c>
      <c r="B8010" s="1">
        <v>45982</v>
      </c>
      <c r="C8010" t="s">
        <v>110</v>
      </c>
      <c r="D8010" t="s">
        <v>111</v>
      </c>
      <c r="E8010" t="s">
        <v>27</v>
      </c>
      <c r="F8010" t="s">
        <v>37</v>
      </c>
      <c r="G8010" t="s">
        <v>38</v>
      </c>
      <c r="H8010" t="s">
        <v>39</v>
      </c>
      <c r="I8010" t="s">
        <v>112</v>
      </c>
      <c r="J8010" t="s">
        <v>113</v>
      </c>
      <c r="K8010" t="s">
        <v>42</v>
      </c>
      <c r="L8010" s="13">
        <v>8.5</v>
      </c>
      <c r="M8010" s="8">
        <v>2.8</v>
      </c>
      <c r="N8010">
        <v>27</v>
      </c>
      <c r="O8010" s="8">
        <v>229.5</v>
      </c>
      <c r="P8010" s="14">
        <v>2.7099999999999999E-2</v>
      </c>
      <c r="Q8010" s="8">
        <v>6.22</v>
      </c>
      <c r="R8010" s="8">
        <v>223.28</v>
      </c>
      <c r="S8010" s="8">
        <v>75.599999999999994</v>
      </c>
      <c r="T8010" s="8">
        <v>147.68</v>
      </c>
      <c r="U8010">
        <v>0</v>
      </c>
      <c r="V8010" s="8">
        <v>0</v>
      </c>
      <c r="W8010" s="8">
        <v>0</v>
      </c>
      <c r="X8010" s="8">
        <v>147.68</v>
      </c>
    </row>
    <row r="8011" spans="1:24" x14ac:dyDescent="0.25">
      <c r="A8011" t="s">
        <v>8337</v>
      </c>
      <c r="B8011" s="1">
        <v>45507</v>
      </c>
      <c r="C8011" t="s">
        <v>139</v>
      </c>
      <c r="D8011" t="s">
        <v>140</v>
      </c>
      <c r="E8011" t="s">
        <v>63</v>
      </c>
      <c r="F8011" t="s">
        <v>54</v>
      </c>
      <c r="G8011" t="s">
        <v>64</v>
      </c>
      <c r="H8011" t="s">
        <v>65</v>
      </c>
      <c r="I8011" t="s">
        <v>84</v>
      </c>
      <c r="J8011" t="s">
        <v>85</v>
      </c>
      <c r="K8011" t="s">
        <v>42</v>
      </c>
      <c r="L8011" s="13">
        <v>9.9</v>
      </c>
      <c r="M8011" s="8">
        <v>3.1</v>
      </c>
      <c r="N8011">
        <v>21</v>
      </c>
      <c r="O8011" s="8">
        <v>207.9</v>
      </c>
      <c r="P8011" s="14">
        <v>6.8999999999999999E-3</v>
      </c>
      <c r="Q8011" s="8">
        <v>1.43</v>
      </c>
      <c r="R8011" s="8">
        <v>206.47</v>
      </c>
      <c r="S8011" s="8">
        <v>65.099999999999994</v>
      </c>
      <c r="T8011" s="8">
        <v>141.37</v>
      </c>
      <c r="U8011">
        <v>0</v>
      </c>
      <c r="V8011" s="8">
        <v>0</v>
      </c>
      <c r="W8011" s="8">
        <v>0</v>
      </c>
      <c r="X8011" s="8">
        <v>141.37</v>
      </c>
    </row>
    <row r="8012" spans="1:24" x14ac:dyDescent="0.25">
      <c r="A8012" t="s">
        <v>8338</v>
      </c>
      <c r="B8012" s="1">
        <v>45680</v>
      </c>
      <c r="C8012" t="s">
        <v>120</v>
      </c>
      <c r="D8012" t="s">
        <v>121</v>
      </c>
      <c r="E8012" t="s">
        <v>63</v>
      </c>
      <c r="F8012" t="s">
        <v>89</v>
      </c>
      <c r="G8012" t="s">
        <v>64</v>
      </c>
      <c r="H8012" t="s">
        <v>65</v>
      </c>
      <c r="I8012" t="s">
        <v>144</v>
      </c>
      <c r="J8012" t="s">
        <v>145</v>
      </c>
      <c r="K8012" t="s">
        <v>33</v>
      </c>
      <c r="L8012" s="13">
        <v>12</v>
      </c>
      <c r="M8012" s="8">
        <v>6.5</v>
      </c>
      <c r="N8012">
        <v>212</v>
      </c>
      <c r="O8012" s="8">
        <v>2544</v>
      </c>
      <c r="P8012" s="14">
        <v>0.11070000000000001</v>
      </c>
      <c r="Q8012" s="8">
        <v>281.62</v>
      </c>
      <c r="R8012" s="8">
        <v>2262.38</v>
      </c>
      <c r="S8012" s="8">
        <v>1378</v>
      </c>
      <c r="T8012" s="8">
        <v>884.38</v>
      </c>
      <c r="U8012">
        <v>0</v>
      </c>
      <c r="V8012" s="8">
        <v>0</v>
      </c>
      <c r="W8012" s="8">
        <v>0</v>
      </c>
      <c r="X8012" s="8">
        <v>884.38</v>
      </c>
    </row>
    <row r="8013" spans="1:24" x14ac:dyDescent="0.25">
      <c r="A8013" t="s">
        <v>8339</v>
      </c>
      <c r="B8013" s="1">
        <v>45886</v>
      </c>
      <c r="C8013" t="s">
        <v>51</v>
      </c>
      <c r="D8013" t="s">
        <v>52</v>
      </c>
      <c r="E8013" t="s">
        <v>53</v>
      </c>
      <c r="F8013" t="s">
        <v>54</v>
      </c>
      <c r="G8013" t="s">
        <v>55</v>
      </c>
      <c r="H8013" t="s">
        <v>56</v>
      </c>
      <c r="I8013" t="s">
        <v>156</v>
      </c>
      <c r="J8013" t="s">
        <v>157</v>
      </c>
      <c r="K8013" t="s">
        <v>42</v>
      </c>
      <c r="L8013" s="13">
        <v>6.2</v>
      </c>
      <c r="M8013" s="8">
        <v>1.9</v>
      </c>
      <c r="N8013">
        <v>180</v>
      </c>
      <c r="O8013" s="8">
        <v>1116</v>
      </c>
      <c r="P8013" s="14">
        <v>0.41039999999999999</v>
      </c>
      <c r="Q8013" s="8">
        <v>458.01</v>
      </c>
      <c r="R8013" s="8">
        <v>657.99</v>
      </c>
      <c r="S8013" s="8">
        <v>342</v>
      </c>
      <c r="T8013" s="8">
        <v>315.99</v>
      </c>
      <c r="U8013">
        <v>0</v>
      </c>
      <c r="V8013" s="8">
        <v>0</v>
      </c>
      <c r="W8013" s="8">
        <v>0</v>
      </c>
      <c r="X8013" s="8">
        <v>315.99</v>
      </c>
    </row>
    <row r="8014" spans="1:24" x14ac:dyDescent="0.25">
      <c r="A8014" t="s">
        <v>8340</v>
      </c>
      <c r="B8014" s="1">
        <v>45395</v>
      </c>
      <c r="C8014" t="s">
        <v>501</v>
      </c>
      <c r="D8014" t="s">
        <v>502</v>
      </c>
      <c r="E8014" t="s">
        <v>27</v>
      </c>
      <c r="F8014" t="s">
        <v>37</v>
      </c>
      <c r="G8014" t="s">
        <v>38</v>
      </c>
      <c r="H8014" t="s">
        <v>39</v>
      </c>
      <c r="I8014" t="s">
        <v>127</v>
      </c>
      <c r="J8014" t="s">
        <v>128</v>
      </c>
      <c r="K8014" t="s">
        <v>33</v>
      </c>
      <c r="L8014" s="13">
        <v>7.2</v>
      </c>
      <c r="M8014" s="8">
        <v>3.6</v>
      </c>
      <c r="N8014">
        <v>12</v>
      </c>
      <c r="O8014" s="8">
        <v>86.4</v>
      </c>
      <c r="P8014" s="14">
        <v>4.0099999999999997E-2</v>
      </c>
      <c r="Q8014" s="8">
        <v>3.46</v>
      </c>
      <c r="R8014" s="8">
        <v>82.94</v>
      </c>
      <c r="S8014" s="8">
        <v>43.2</v>
      </c>
      <c r="T8014" s="8">
        <v>39.74</v>
      </c>
      <c r="U8014">
        <v>0</v>
      </c>
      <c r="V8014" s="8">
        <v>0</v>
      </c>
      <c r="W8014" s="8">
        <v>0</v>
      </c>
      <c r="X8014" s="8">
        <v>39.74</v>
      </c>
    </row>
    <row r="8015" spans="1:24" x14ac:dyDescent="0.25">
      <c r="A8015" t="s">
        <v>8341</v>
      </c>
      <c r="B8015" s="1">
        <v>45625</v>
      </c>
      <c r="C8015" t="s">
        <v>241</v>
      </c>
      <c r="D8015" t="s">
        <v>242</v>
      </c>
      <c r="E8015" t="s">
        <v>71</v>
      </c>
      <c r="F8015" t="s">
        <v>89</v>
      </c>
      <c r="G8015" t="s">
        <v>165</v>
      </c>
      <c r="H8015" t="s">
        <v>166</v>
      </c>
      <c r="I8015" t="s">
        <v>99</v>
      </c>
      <c r="J8015" t="s">
        <v>100</v>
      </c>
      <c r="K8015" t="s">
        <v>49</v>
      </c>
      <c r="L8015" s="13">
        <v>3.8</v>
      </c>
      <c r="M8015" s="8">
        <v>2.6</v>
      </c>
      <c r="N8015">
        <v>318</v>
      </c>
      <c r="O8015" s="8">
        <v>1208.4000000000001</v>
      </c>
      <c r="P8015" s="14">
        <v>0.14330000000000001</v>
      </c>
      <c r="Q8015" s="8">
        <v>173.16</v>
      </c>
      <c r="R8015" s="8">
        <v>1035.24</v>
      </c>
      <c r="S8015" s="8">
        <v>826.8</v>
      </c>
      <c r="T8015" s="8">
        <v>208.44</v>
      </c>
      <c r="U8015">
        <v>0</v>
      </c>
      <c r="V8015" s="8">
        <v>0</v>
      </c>
      <c r="W8015" s="8">
        <v>0</v>
      </c>
      <c r="X8015" s="8">
        <v>208.44</v>
      </c>
    </row>
    <row r="8016" spans="1:24" x14ac:dyDescent="0.25">
      <c r="A8016" t="s">
        <v>8342</v>
      </c>
      <c r="B8016" s="1">
        <v>45662</v>
      </c>
      <c r="C8016" t="s">
        <v>162</v>
      </c>
      <c r="D8016" t="s">
        <v>163</v>
      </c>
      <c r="E8016" t="s">
        <v>150</v>
      </c>
      <c r="F8016" t="s">
        <v>89</v>
      </c>
      <c r="G8016" t="s">
        <v>151</v>
      </c>
      <c r="H8016" t="s">
        <v>152</v>
      </c>
      <c r="I8016" t="s">
        <v>130</v>
      </c>
      <c r="J8016" t="s">
        <v>131</v>
      </c>
      <c r="K8016" t="s">
        <v>42</v>
      </c>
      <c r="L8016" s="13">
        <v>4.8</v>
      </c>
      <c r="M8016" s="8">
        <v>1.4</v>
      </c>
      <c r="N8016">
        <v>105</v>
      </c>
      <c r="O8016" s="8">
        <v>504</v>
      </c>
      <c r="P8016" s="14">
        <v>0.16500000000000001</v>
      </c>
      <c r="Q8016" s="8">
        <v>83.16</v>
      </c>
      <c r="R8016" s="8">
        <v>420.84</v>
      </c>
      <c r="S8016" s="8">
        <v>147</v>
      </c>
      <c r="T8016" s="8">
        <v>273.83999999999997</v>
      </c>
      <c r="U8016">
        <v>0</v>
      </c>
      <c r="V8016" s="8">
        <v>0</v>
      </c>
      <c r="W8016" s="8">
        <v>0</v>
      </c>
      <c r="X8016" s="8">
        <v>273.83999999999997</v>
      </c>
    </row>
    <row r="8017" spans="1:24" x14ac:dyDescent="0.25">
      <c r="A8017" t="s">
        <v>8343</v>
      </c>
      <c r="B8017" s="1">
        <v>45919</v>
      </c>
      <c r="C8017" t="s">
        <v>615</v>
      </c>
      <c r="D8017" t="s">
        <v>616</v>
      </c>
      <c r="E8017" t="s">
        <v>150</v>
      </c>
      <c r="F8017" t="s">
        <v>89</v>
      </c>
      <c r="G8017" t="s">
        <v>151</v>
      </c>
      <c r="H8017" t="s">
        <v>152</v>
      </c>
      <c r="I8017" t="s">
        <v>144</v>
      </c>
      <c r="J8017" t="s">
        <v>145</v>
      </c>
      <c r="K8017" t="s">
        <v>33</v>
      </c>
      <c r="L8017" s="13">
        <v>12</v>
      </c>
      <c r="M8017" s="8">
        <v>6.5</v>
      </c>
      <c r="N8017">
        <v>36</v>
      </c>
      <c r="O8017" s="8">
        <v>432</v>
      </c>
      <c r="P8017" s="14">
        <v>9.1800000000000007E-2</v>
      </c>
      <c r="Q8017" s="8">
        <v>39.659999999999997</v>
      </c>
      <c r="R8017" s="8">
        <v>392.34</v>
      </c>
      <c r="S8017" s="8">
        <v>234</v>
      </c>
      <c r="T8017" s="8">
        <v>158.34</v>
      </c>
      <c r="U8017">
        <v>0</v>
      </c>
      <c r="V8017" s="8">
        <v>0</v>
      </c>
      <c r="W8017" s="8">
        <v>0</v>
      </c>
      <c r="X8017" s="8">
        <v>158.34</v>
      </c>
    </row>
    <row r="8018" spans="1:24" x14ac:dyDescent="0.25">
      <c r="A8018" t="s">
        <v>8344</v>
      </c>
      <c r="B8018" s="1">
        <v>46174</v>
      </c>
      <c r="C8018" t="s">
        <v>94</v>
      </c>
      <c r="D8018" t="s">
        <v>95</v>
      </c>
      <c r="E8018" t="s">
        <v>53</v>
      </c>
      <c r="F8018" t="s">
        <v>46</v>
      </c>
      <c r="G8018" t="s">
        <v>55</v>
      </c>
      <c r="H8018" t="s">
        <v>56</v>
      </c>
      <c r="I8018" t="s">
        <v>31</v>
      </c>
      <c r="J8018" t="s">
        <v>32</v>
      </c>
      <c r="K8018" t="s">
        <v>33</v>
      </c>
      <c r="L8018" s="13">
        <v>5.8</v>
      </c>
      <c r="M8018" s="8">
        <v>2.7</v>
      </c>
      <c r="N8018">
        <v>4</v>
      </c>
      <c r="O8018" s="8">
        <v>23.2</v>
      </c>
      <c r="P8018" s="14">
        <v>8.1000000000000003E-2</v>
      </c>
      <c r="Q8018" s="8">
        <v>1.88</v>
      </c>
      <c r="R8018" s="8">
        <v>21.32</v>
      </c>
      <c r="S8018" s="8">
        <v>10.8</v>
      </c>
      <c r="T8018" s="8">
        <v>10.52</v>
      </c>
      <c r="U8018">
        <v>0</v>
      </c>
      <c r="V8018" s="8">
        <v>0</v>
      </c>
      <c r="W8018" s="8">
        <v>0</v>
      </c>
      <c r="X8018" s="8">
        <v>10.52</v>
      </c>
    </row>
    <row r="8019" spans="1:24" x14ac:dyDescent="0.25">
      <c r="A8019" t="s">
        <v>8345</v>
      </c>
      <c r="B8019" s="1">
        <v>45557</v>
      </c>
      <c r="C8019" t="s">
        <v>133</v>
      </c>
      <c r="D8019" t="s">
        <v>134</v>
      </c>
      <c r="E8019" t="s">
        <v>27</v>
      </c>
      <c r="F8019" t="s">
        <v>54</v>
      </c>
      <c r="G8019" t="s">
        <v>29</v>
      </c>
      <c r="H8019" t="s">
        <v>30</v>
      </c>
      <c r="I8019" t="s">
        <v>127</v>
      </c>
      <c r="J8019" t="s">
        <v>128</v>
      </c>
      <c r="K8019" t="s">
        <v>33</v>
      </c>
      <c r="L8019" s="13">
        <v>7.2</v>
      </c>
      <c r="M8019" s="8">
        <v>3.6</v>
      </c>
      <c r="N8019">
        <v>150</v>
      </c>
      <c r="O8019" s="8">
        <v>1080</v>
      </c>
      <c r="P8019" s="14">
        <v>3.4099999999999998E-2</v>
      </c>
      <c r="Q8019" s="8">
        <v>36.83</v>
      </c>
      <c r="R8019" s="8">
        <v>1043.17</v>
      </c>
      <c r="S8019" s="8">
        <v>540</v>
      </c>
      <c r="T8019" s="8">
        <v>503.17</v>
      </c>
      <c r="U8019">
        <v>0</v>
      </c>
      <c r="V8019" s="8">
        <v>0</v>
      </c>
      <c r="W8019" s="8">
        <v>0</v>
      </c>
      <c r="X8019" s="8">
        <v>503.17</v>
      </c>
    </row>
    <row r="8020" spans="1:24" x14ac:dyDescent="0.25">
      <c r="A8020" t="s">
        <v>8346</v>
      </c>
      <c r="B8020" s="1">
        <v>45483</v>
      </c>
      <c r="C8020" t="s">
        <v>107</v>
      </c>
      <c r="D8020" t="s">
        <v>108</v>
      </c>
      <c r="E8020" t="s">
        <v>53</v>
      </c>
      <c r="F8020" t="s">
        <v>46</v>
      </c>
      <c r="G8020" t="s">
        <v>55</v>
      </c>
      <c r="H8020" t="s">
        <v>56</v>
      </c>
      <c r="I8020" t="s">
        <v>66</v>
      </c>
      <c r="J8020" t="s">
        <v>67</v>
      </c>
      <c r="K8020" t="s">
        <v>33</v>
      </c>
      <c r="L8020" s="13">
        <v>4.5</v>
      </c>
      <c r="M8020" s="8">
        <v>2.1</v>
      </c>
      <c r="N8020">
        <v>19</v>
      </c>
      <c r="O8020" s="8">
        <v>85.5</v>
      </c>
      <c r="P8020" s="14">
        <v>0.13220000000000001</v>
      </c>
      <c r="Q8020" s="8">
        <v>11.3</v>
      </c>
      <c r="R8020" s="8">
        <v>74.2</v>
      </c>
      <c r="S8020" s="8">
        <v>39.9</v>
      </c>
      <c r="T8020" s="8">
        <v>34.299999999999997</v>
      </c>
      <c r="U8020">
        <v>0</v>
      </c>
      <c r="V8020" s="8">
        <v>0</v>
      </c>
      <c r="W8020" s="8">
        <v>0</v>
      </c>
      <c r="X8020" s="8">
        <v>34.299999999999997</v>
      </c>
    </row>
    <row r="8021" spans="1:24" x14ac:dyDescent="0.25">
      <c r="A8021" t="s">
        <v>8347</v>
      </c>
      <c r="B8021" s="1">
        <v>45853</v>
      </c>
      <c r="C8021" t="s">
        <v>232</v>
      </c>
      <c r="D8021" t="s">
        <v>233</v>
      </c>
      <c r="E8021" t="s">
        <v>27</v>
      </c>
      <c r="F8021" t="s">
        <v>89</v>
      </c>
      <c r="G8021" t="s">
        <v>29</v>
      </c>
      <c r="H8021" t="s">
        <v>30</v>
      </c>
      <c r="I8021" t="s">
        <v>117</v>
      </c>
      <c r="J8021" t="s">
        <v>118</v>
      </c>
      <c r="K8021" t="s">
        <v>59</v>
      </c>
      <c r="L8021" s="13">
        <v>6</v>
      </c>
      <c r="M8021" s="8">
        <v>4.2</v>
      </c>
      <c r="N8021">
        <v>138</v>
      </c>
      <c r="O8021" s="8">
        <v>828</v>
      </c>
      <c r="P8021" s="14">
        <v>3.0200000000000001E-2</v>
      </c>
      <c r="Q8021" s="8">
        <v>25.01</v>
      </c>
      <c r="R8021" s="8">
        <v>802.99</v>
      </c>
      <c r="S8021" s="8">
        <v>579.6</v>
      </c>
      <c r="T8021" s="8">
        <v>223.39</v>
      </c>
      <c r="U8021">
        <v>0</v>
      </c>
      <c r="V8021" s="8">
        <v>0</v>
      </c>
      <c r="W8021" s="8">
        <v>0</v>
      </c>
      <c r="X8021" s="8">
        <v>223.39</v>
      </c>
    </row>
    <row r="8022" spans="1:24" x14ac:dyDescent="0.25">
      <c r="A8022" t="s">
        <v>8348</v>
      </c>
      <c r="B8022" s="1">
        <v>45561</v>
      </c>
      <c r="C8022" t="s">
        <v>321</v>
      </c>
      <c r="D8022" t="s">
        <v>322</v>
      </c>
      <c r="E8022" t="s">
        <v>63</v>
      </c>
      <c r="F8022" t="s">
        <v>46</v>
      </c>
      <c r="G8022" t="s">
        <v>79</v>
      </c>
      <c r="H8022" t="s">
        <v>80</v>
      </c>
      <c r="I8022" t="s">
        <v>156</v>
      </c>
      <c r="J8022" t="s">
        <v>157</v>
      </c>
      <c r="K8022" t="s">
        <v>42</v>
      </c>
      <c r="L8022" s="13">
        <v>6.2</v>
      </c>
      <c r="M8022" s="8">
        <v>1.9</v>
      </c>
      <c r="N8022">
        <v>57</v>
      </c>
      <c r="O8022" s="8">
        <v>353.4</v>
      </c>
      <c r="P8022" s="14">
        <v>7.0000000000000007E-2</v>
      </c>
      <c r="Q8022" s="8">
        <v>24.74</v>
      </c>
      <c r="R8022" s="8">
        <v>328.66</v>
      </c>
      <c r="S8022" s="8">
        <v>108.3</v>
      </c>
      <c r="T8022" s="8">
        <v>220.36</v>
      </c>
      <c r="U8022">
        <v>0</v>
      </c>
      <c r="V8022" s="8">
        <v>0</v>
      </c>
      <c r="W8022" s="8">
        <v>0</v>
      </c>
      <c r="X8022" s="8">
        <v>220.36</v>
      </c>
    </row>
    <row r="8023" spans="1:24" x14ac:dyDescent="0.25">
      <c r="A8023" t="s">
        <v>8349</v>
      </c>
      <c r="B8023" s="1">
        <v>45534</v>
      </c>
      <c r="C8023" t="s">
        <v>229</v>
      </c>
      <c r="D8023" t="s">
        <v>230</v>
      </c>
      <c r="E8023" t="s">
        <v>27</v>
      </c>
      <c r="F8023" t="s">
        <v>54</v>
      </c>
      <c r="G8023" t="s">
        <v>29</v>
      </c>
      <c r="H8023" t="s">
        <v>30</v>
      </c>
      <c r="I8023" t="s">
        <v>122</v>
      </c>
      <c r="J8023" t="s">
        <v>123</v>
      </c>
      <c r="K8023" t="s">
        <v>59</v>
      </c>
      <c r="L8023" s="13">
        <v>5.5</v>
      </c>
      <c r="M8023" s="8">
        <v>3.8</v>
      </c>
      <c r="N8023">
        <v>255</v>
      </c>
      <c r="O8023" s="8">
        <v>1402.5</v>
      </c>
      <c r="P8023" s="14">
        <v>1.4500000000000001E-2</v>
      </c>
      <c r="Q8023" s="8">
        <v>20.34</v>
      </c>
      <c r="R8023" s="8">
        <v>1382.16</v>
      </c>
      <c r="S8023" s="8">
        <v>969</v>
      </c>
      <c r="T8023" s="8">
        <v>413.16</v>
      </c>
      <c r="U8023">
        <v>0</v>
      </c>
      <c r="V8023" s="8">
        <v>0</v>
      </c>
      <c r="W8023" s="8">
        <v>0</v>
      </c>
      <c r="X8023" s="8">
        <v>413.16</v>
      </c>
    </row>
    <row r="8024" spans="1:24" x14ac:dyDescent="0.25">
      <c r="A8024" t="s">
        <v>8350</v>
      </c>
      <c r="B8024" s="1">
        <v>45567</v>
      </c>
      <c r="C8024" t="s">
        <v>523</v>
      </c>
      <c r="D8024" t="s">
        <v>524</v>
      </c>
      <c r="E8024" t="s">
        <v>27</v>
      </c>
      <c r="F8024" t="s">
        <v>89</v>
      </c>
      <c r="G8024" t="s">
        <v>38</v>
      </c>
      <c r="H8024" t="s">
        <v>39</v>
      </c>
      <c r="I8024" t="s">
        <v>40</v>
      </c>
      <c r="J8024" t="s">
        <v>41</v>
      </c>
      <c r="K8024" t="s">
        <v>42</v>
      </c>
      <c r="L8024" s="13">
        <v>14.5</v>
      </c>
      <c r="M8024" s="8">
        <v>4.2</v>
      </c>
      <c r="N8024">
        <v>362</v>
      </c>
      <c r="O8024" s="8">
        <v>5249</v>
      </c>
      <c r="P8024" s="14">
        <v>4.87E-2</v>
      </c>
      <c r="Q8024" s="8">
        <v>255.63</v>
      </c>
      <c r="R8024" s="8">
        <v>4993.37</v>
      </c>
      <c r="S8024" s="8">
        <v>1520.4</v>
      </c>
      <c r="T8024" s="8">
        <v>3472.97</v>
      </c>
      <c r="U8024">
        <v>0</v>
      </c>
      <c r="V8024" s="8">
        <v>0</v>
      </c>
      <c r="W8024" s="8">
        <v>0</v>
      </c>
      <c r="X8024" s="8">
        <v>3472.97</v>
      </c>
    </row>
    <row r="8025" spans="1:24" x14ac:dyDescent="0.25">
      <c r="A8025" t="s">
        <v>8351</v>
      </c>
      <c r="B8025" s="1">
        <v>45774</v>
      </c>
      <c r="C8025" t="s">
        <v>445</v>
      </c>
      <c r="D8025" t="s">
        <v>446</v>
      </c>
      <c r="E8025" t="s">
        <v>71</v>
      </c>
      <c r="F8025" t="s">
        <v>89</v>
      </c>
      <c r="G8025" t="s">
        <v>165</v>
      </c>
      <c r="H8025" t="s">
        <v>166</v>
      </c>
      <c r="I8025" t="s">
        <v>117</v>
      </c>
      <c r="J8025" t="s">
        <v>118</v>
      </c>
      <c r="K8025" t="s">
        <v>59</v>
      </c>
      <c r="L8025" s="13">
        <v>6</v>
      </c>
      <c r="M8025" s="8">
        <v>4.2</v>
      </c>
      <c r="N8025">
        <v>25</v>
      </c>
      <c r="O8025" s="8">
        <v>150</v>
      </c>
      <c r="P8025" s="14">
        <v>0.1537</v>
      </c>
      <c r="Q8025" s="8">
        <v>23.06</v>
      </c>
      <c r="R8025" s="8">
        <v>126.94</v>
      </c>
      <c r="S8025" s="8">
        <v>105</v>
      </c>
      <c r="T8025" s="8">
        <v>21.94</v>
      </c>
      <c r="U8025">
        <v>0</v>
      </c>
      <c r="V8025" s="8">
        <v>0</v>
      </c>
      <c r="W8025" s="8">
        <v>0</v>
      </c>
      <c r="X8025" s="8">
        <v>21.94</v>
      </c>
    </row>
    <row r="8026" spans="1:24" x14ac:dyDescent="0.25">
      <c r="A8026" t="s">
        <v>8352</v>
      </c>
      <c r="B8026" s="1">
        <v>45919</v>
      </c>
      <c r="C8026" t="s">
        <v>258</v>
      </c>
      <c r="D8026" t="s">
        <v>259</v>
      </c>
      <c r="E8026" t="s">
        <v>71</v>
      </c>
      <c r="F8026" t="s">
        <v>28</v>
      </c>
      <c r="G8026" t="s">
        <v>72</v>
      </c>
      <c r="H8026" t="s">
        <v>73</v>
      </c>
      <c r="I8026" t="s">
        <v>57</v>
      </c>
      <c r="J8026" t="s">
        <v>58</v>
      </c>
      <c r="K8026" t="s">
        <v>59</v>
      </c>
      <c r="L8026" s="13">
        <v>10.5</v>
      </c>
      <c r="M8026" s="8">
        <v>7.5</v>
      </c>
      <c r="N8026">
        <v>120</v>
      </c>
      <c r="O8026" s="8">
        <v>1260</v>
      </c>
      <c r="P8026" s="14">
        <v>5.6000000000000001E-2</v>
      </c>
      <c r="Q8026" s="8">
        <v>70.56</v>
      </c>
      <c r="R8026" s="8">
        <v>1189.44</v>
      </c>
      <c r="S8026" s="8">
        <v>900</v>
      </c>
      <c r="T8026" s="8">
        <v>289.44</v>
      </c>
      <c r="U8026">
        <v>0</v>
      </c>
      <c r="V8026" s="8">
        <v>0</v>
      </c>
      <c r="W8026" s="8">
        <v>0</v>
      </c>
      <c r="X8026" s="8">
        <v>289.44</v>
      </c>
    </row>
    <row r="8027" spans="1:24" x14ac:dyDescent="0.25">
      <c r="A8027" t="s">
        <v>8353</v>
      </c>
      <c r="B8027" s="1">
        <v>45643</v>
      </c>
      <c r="C8027" t="s">
        <v>205</v>
      </c>
      <c r="D8027" t="s">
        <v>206</v>
      </c>
      <c r="E8027" t="s">
        <v>71</v>
      </c>
      <c r="F8027" t="s">
        <v>54</v>
      </c>
      <c r="G8027" t="s">
        <v>72</v>
      </c>
      <c r="H8027" t="s">
        <v>73</v>
      </c>
      <c r="I8027" t="s">
        <v>31</v>
      </c>
      <c r="J8027" t="s">
        <v>32</v>
      </c>
      <c r="K8027" t="s">
        <v>33</v>
      </c>
      <c r="L8027" s="13">
        <v>5.8</v>
      </c>
      <c r="M8027" s="8">
        <v>2.7</v>
      </c>
      <c r="N8027">
        <v>37</v>
      </c>
      <c r="O8027" s="8">
        <v>214.6</v>
      </c>
      <c r="P8027" s="14">
        <v>5.5999999999999999E-3</v>
      </c>
      <c r="Q8027" s="8">
        <v>1.2</v>
      </c>
      <c r="R8027" s="8">
        <v>213.4</v>
      </c>
      <c r="S8027" s="8">
        <v>99.9</v>
      </c>
      <c r="T8027" s="8">
        <v>113.5</v>
      </c>
      <c r="U8027">
        <v>0</v>
      </c>
      <c r="V8027" s="8">
        <v>0</v>
      </c>
      <c r="W8027" s="8">
        <v>0</v>
      </c>
      <c r="X8027" s="8">
        <v>113.5</v>
      </c>
    </row>
    <row r="8028" spans="1:24" x14ac:dyDescent="0.25">
      <c r="A8028" t="s">
        <v>8354</v>
      </c>
      <c r="B8028" s="1">
        <v>45666</v>
      </c>
      <c r="C8028" t="s">
        <v>97</v>
      </c>
      <c r="D8028" t="s">
        <v>98</v>
      </c>
      <c r="E8028" t="s">
        <v>63</v>
      </c>
      <c r="F8028" t="s">
        <v>54</v>
      </c>
      <c r="G8028" t="s">
        <v>79</v>
      </c>
      <c r="H8028" t="s">
        <v>80</v>
      </c>
      <c r="I8028" t="s">
        <v>66</v>
      </c>
      <c r="J8028" t="s">
        <v>67</v>
      </c>
      <c r="K8028" t="s">
        <v>33</v>
      </c>
      <c r="L8028" s="13">
        <v>4.5</v>
      </c>
      <c r="M8028" s="8">
        <v>2.1</v>
      </c>
      <c r="N8028">
        <v>31</v>
      </c>
      <c r="O8028" s="8">
        <v>139.5</v>
      </c>
      <c r="P8028" s="14">
        <v>0.37269999999999998</v>
      </c>
      <c r="Q8028" s="8">
        <v>51.99</v>
      </c>
      <c r="R8028" s="8">
        <v>87.51</v>
      </c>
      <c r="S8028" s="8">
        <v>65.099999999999994</v>
      </c>
      <c r="T8028" s="8">
        <v>22.41</v>
      </c>
      <c r="U8028">
        <v>0</v>
      </c>
      <c r="V8028" s="8">
        <v>0</v>
      </c>
      <c r="W8028" s="8">
        <v>0</v>
      </c>
      <c r="X8028" s="8">
        <v>22.41</v>
      </c>
    </row>
    <row r="8029" spans="1:24" x14ac:dyDescent="0.25">
      <c r="A8029" t="s">
        <v>8355</v>
      </c>
      <c r="B8029" s="1">
        <v>45480</v>
      </c>
      <c r="C8029" t="s">
        <v>94</v>
      </c>
      <c r="D8029" t="s">
        <v>95</v>
      </c>
      <c r="E8029" t="s">
        <v>53</v>
      </c>
      <c r="F8029" t="s">
        <v>46</v>
      </c>
      <c r="G8029" t="s">
        <v>55</v>
      </c>
      <c r="H8029" t="s">
        <v>56</v>
      </c>
      <c r="I8029" t="s">
        <v>84</v>
      </c>
      <c r="J8029" t="s">
        <v>85</v>
      </c>
      <c r="K8029" t="s">
        <v>42</v>
      </c>
      <c r="L8029" s="13">
        <v>9.9</v>
      </c>
      <c r="M8029" s="8">
        <v>3.1</v>
      </c>
      <c r="N8029">
        <v>20</v>
      </c>
      <c r="O8029" s="8">
        <v>198</v>
      </c>
      <c r="P8029" s="14">
        <v>7.5999999999999998E-2</v>
      </c>
      <c r="Q8029" s="8">
        <v>15.05</v>
      </c>
      <c r="R8029" s="8">
        <v>182.95</v>
      </c>
      <c r="S8029" s="8">
        <v>62</v>
      </c>
      <c r="T8029" s="8">
        <v>120.95</v>
      </c>
      <c r="U8029">
        <v>0</v>
      </c>
      <c r="V8029" s="8">
        <v>0</v>
      </c>
      <c r="W8029" s="8">
        <v>0</v>
      </c>
      <c r="X8029" s="8">
        <v>120.95</v>
      </c>
    </row>
    <row r="8030" spans="1:24" x14ac:dyDescent="0.25">
      <c r="A8030" t="s">
        <v>8356</v>
      </c>
      <c r="B8030" s="1">
        <v>45802</v>
      </c>
      <c r="C8030" t="s">
        <v>232</v>
      </c>
      <c r="D8030" t="s">
        <v>233</v>
      </c>
      <c r="E8030" t="s">
        <v>27</v>
      </c>
      <c r="F8030" t="s">
        <v>89</v>
      </c>
      <c r="G8030" t="s">
        <v>29</v>
      </c>
      <c r="H8030" t="s">
        <v>30</v>
      </c>
      <c r="I8030" t="s">
        <v>112</v>
      </c>
      <c r="J8030" t="s">
        <v>113</v>
      </c>
      <c r="K8030" t="s">
        <v>42</v>
      </c>
      <c r="L8030" s="13">
        <v>8.5</v>
      </c>
      <c r="M8030" s="8">
        <v>2.8</v>
      </c>
      <c r="N8030">
        <v>275</v>
      </c>
      <c r="O8030" s="8">
        <v>2337.5</v>
      </c>
      <c r="P8030" s="14">
        <v>7.4700000000000003E-2</v>
      </c>
      <c r="Q8030" s="8">
        <v>174.61</v>
      </c>
      <c r="R8030" s="8">
        <v>2162.89</v>
      </c>
      <c r="S8030" s="8">
        <v>770</v>
      </c>
      <c r="T8030" s="8">
        <v>1392.89</v>
      </c>
      <c r="U8030">
        <v>0</v>
      </c>
      <c r="V8030" s="8">
        <v>0</v>
      </c>
      <c r="W8030" s="8">
        <v>0</v>
      </c>
      <c r="X8030" s="8">
        <v>1392.89</v>
      </c>
    </row>
    <row r="8031" spans="1:24" x14ac:dyDescent="0.25">
      <c r="A8031" t="s">
        <v>8357</v>
      </c>
      <c r="B8031" s="1">
        <v>45726</v>
      </c>
      <c r="C8031" t="s">
        <v>642</v>
      </c>
      <c r="D8031" t="s">
        <v>643</v>
      </c>
      <c r="E8031" t="s">
        <v>71</v>
      </c>
      <c r="F8031" t="s">
        <v>54</v>
      </c>
      <c r="G8031" t="s">
        <v>72</v>
      </c>
      <c r="H8031" t="s">
        <v>73</v>
      </c>
      <c r="I8031" t="s">
        <v>99</v>
      </c>
      <c r="J8031" t="s">
        <v>100</v>
      </c>
      <c r="K8031" t="s">
        <v>49</v>
      </c>
      <c r="L8031" s="13">
        <v>3.8</v>
      </c>
      <c r="M8031" s="8">
        <v>2.6</v>
      </c>
      <c r="N8031">
        <v>66</v>
      </c>
      <c r="O8031" s="8">
        <v>250.8</v>
      </c>
      <c r="P8031" s="14">
        <v>2.9999999999999997E-4</v>
      </c>
      <c r="Q8031" s="8">
        <v>0.08</v>
      </c>
      <c r="R8031" s="8">
        <v>250.72</v>
      </c>
      <c r="S8031" s="8">
        <v>171.6</v>
      </c>
      <c r="T8031" s="8">
        <v>79.12</v>
      </c>
      <c r="U8031">
        <v>0</v>
      </c>
      <c r="V8031" s="8">
        <v>0</v>
      </c>
      <c r="W8031" s="8">
        <v>0</v>
      </c>
      <c r="X8031" s="8">
        <v>79.12</v>
      </c>
    </row>
    <row r="8032" spans="1:24" x14ac:dyDescent="0.25">
      <c r="A8032" t="s">
        <v>8358</v>
      </c>
      <c r="B8032" s="1">
        <v>45507</v>
      </c>
      <c r="C8032" t="s">
        <v>139</v>
      </c>
      <c r="D8032" t="s">
        <v>140</v>
      </c>
      <c r="E8032" t="s">
        <v>63</v>
      </c>
      <c r="F8032" t="s">
        <v>54</v>
      </c>
      <c r="G8032" t="s">
        <v>64</v>
      </c>
      <c r="H8032" t="s">
        <v>65</v>
      </c>
      <c r="I8032" t="s">
        <v>99</v>
      </c>
      <c r="J8032" t="s">
        <v>100</v>
      </c>
      <c r="K8032" t="s">
        <v>49</v>
      </c>
      <c r="L8032" s="13">
        <v>3.8</v>
      </c>
      <c r="M8032" s="8">
        <v>2.6</v>
      </c>
      <c r="N8032">
        <v>77</v>
      </c>
      <c r="O8032" s="8">
        <v>292.60000000000002</v>
      </c>
      <c r="P8032" s="14">
        <v>1.26E-2</v>
      </c>
      <c r="Q8032" s="8">
        <v>3.69</v>
      </c>
      <c r="R8032" s="8">
        <v>288.91000000000003</v>
      </c>
      <c r="S8032" s="8">
        <v>200.2</v>
      </c>
      <c r="T8032" s="8">
        <v>88.71</v>
      </c>
      <c r="U8032">
        <v>0</v>
      </c>
      <c r="V8032" s="8">
        <v>0</v>
      </c>
      <c r="W8032" s="8">
        <v>0</v>
      </c>
      <c r="X8032" s="8">
        <v>88.71</v>
      </c>
    </row>
    <row r="8033" spans="1:24" x14ac:dyDescent="0.25">
      <c r="A8033" t="s">
        <v>8359</v>
      </c>
      <c r="B8033" s="1">
        <v>45721</v>
      </c>
      <c r="C8033" t="s">
        <v>361</v>
      </c>
      <c r="D8033" t="s">
        <v>362</v>
      </c>
      <c r="E8033" t="s">
        <v>27</v>
      </c>
      <c r="F8033" t="s">
        <v>28</v>
      </c>
      <c r="G8033" t="s">
        <v>29</v>
      </c>
      <c r="H8033" t="s">
        <v>30</v>
      </c>
      <c r="I8033" t="s">
        <v>84</v>
      </c>
      <c r="J8033" t="s">
        <v>85</v>
      </c>
      <c r="K8033" t="s">
        <v>42</v>
      </c>
      <c r="L8033" s="13">
        <v>9.9</v>
      </c>
      <c r="M8033" s="8">
        <v>3.1</v>
      </c>
      <c r="N8033">
        <v>336</v>
      </c>
      <c r="O8033" s="8">
        <v>3326.4</v>
      </c>
      <c r="P8033" s="14">
        <v>7.8399999999999997E-2</v>
      </c>
      <c r="Q8033" s="8">
        <v>260.79000000000002</v>
      </c>
      <c r="R8033" s="8">
        <v>3065.61</v>
      </c>
      <c r="S8033" s="8">
        <v>1041.5999999999999</v>
      </c>
      <c r="T8033" s="8">
        <v>2024.01</v>
      </c>
      <c r="U8033">
        <v>0</v>
      </c>
      <c r="V8033" s="8">
        <v>0</v>
      </c>
      <c r="W8033" s="8">
        <v>0</v>
      </c>
      <c r="X8033" s="8">
        <v>2024.01</v>
      </c>
    </row>
    <row r="8034" spans="1:24" x14ac:dyDescent="0.25">
      <c r="A8034" t="s">
        <v>8360</v>
      </c>
      <c r="B8034" s="1">
        <v>46009</v>
      </c>
      <c r="C8034" t="s">
        <v>258</v>
      </c>
      <c r="D8034" t="s">
        <v>259</v>
      </c>
      <c r="E8034" t="s">
        <v>71</v>
      </c>
      <c r="F8034" t="s">
        <v>28</v>
      </c>
      <c r="G8034" t="s">
        <v>72</v>
      </c>
      <c r="H8034" t="s">
        <v>73</v>
      </c>
      <c r="I8034" t="s">
        <v>66</v>
      </c>
      <c r="J8034" t="s">
        <v>67</v>
      </c>
      <c r="K8034" t="s">
        <v>33</v>
      </c>
      <c r="L8034" s="13">
        <v>4.5</v>
      </c>
      <c r="M8034" s="8">
        <v>2.1</v>
      </c>
      <c r="N8034">
        <v>109</v>
      </c>
      <c r="O8034" s="8">
        <v>490.5</v>
      </c>
      <c r="P8034" s="14">
        <v>5.7099999999999998E-2</v>
      </c>
      <c r="Q8034" s="8">
        <v>28.01</v>
      </c>
      <c r="R8034" s="8">
        <v>462.49</v>
      </c>
      <c r="S8034" s="8">
        <v>228.9</v>
      </c>
      <c r="T8034" s="8">
        <v>233.59</v>
      </c>
      <c r="U8034">
        <v>0</v>
      </c>
      <c r="V8034" s="8">
        <v>0</v>
      </c>
      <c r="W8034" s="8">
        <v>0</v>
      </c>
      <c r="X8034" s="8">
        <v>233.59</v>
      </c>
    </row>
    <row r="8035" spans="1:24" x14ac:dyDescent="0.25">
      <c r="A8035" t="s">
        <v>8361</v>
      </c>
      <c r="B8035" s="1">
        <v>46062</v>
      </c>
      <c r="C8035" t="s">
        <v>241</v>
      </c>
      <c r="D8035" t="s">
        <v>242</v>
      </c>
      <c r="E8035" t="s">
        <v>71</v>
      </c>
      <c r="F8035" t="s">
        <v>89</v>
      </c>
      <c r="G8035" t="s">
        <v>165</v>
      </c>
      <c r="H8035" t="s">
        <v>166</v>
      </c>
      <c r="I8035" t="s">
        <v>112</v>
      </c>
      <c r="J8035" t="s">
        <v>113</v>
      </c>
      <c r="K8035" t="s">
        <v>42</v>
      </c>
      <c r="L8035" s="13">
        <v>8.5</v>
      </c>
      <c r="M8035" s="8">
        <v>2.8</v>
      </c>
      <c r="N8035">
        <v>30</v>
      </c>
      <c r="O8035" s="8">
        <v>255</v>
      </c>
      <c r="P8035" s="14">
        <v>7.2700000000000001E-2</v>
      </c>
      <c r="Q8035" s="8">
        <v>18.54</v>
      </c>
      <c r="R8035" s="8">
        <v>236.46</v>
      </c>
      <c r="S8035" s="8">
        <v>84</v>
      </c>
      <c r="T8035" s="8">
        <v>152.46</v>
      </c>
      <c r="U8035">
        <v>0</v>
      </c>
      <c r="V8035" s="8">
        <v>0</v>
      </c>
      <c r="W8035" s="8">
        <v>0</v>
      </c>
      <c r="X8035" s="8">
        <v>152.46</v>
      </c>
    </row>
    <row r="8036" spans="1:24" x14ac:dyDescent="0.25">
      <c r="A8036" t="s">
        <v>8362</v>
      </c>
      <c r="B8036" s="1">
        <v>45673</v>
      </c>
      <c r="C8036" t="s">
        <v>331</v>
      </c>
      <c r="D8036" t="s">
        <v>332</v>
      </c>
      <c r="E8036" t="s">
        <v>150</v>
      </c>
      <c r="F8036" t="s">
        <v>37</v>
      </c>
      <c r="G8036" t="s">
        <v>151</v>
      </c>
      <c r="H8036" t="s">
        <v>152</v>
      </c>
      <c r="I8036" t="s">
        <v>156</v>
      </c>
      <c r="J8036" t="s">
        <v>157</v>
      </c>
      <c r="K8036" t="s">
        <v>42</v>
      </c>
      <c r="L8036" s="13">
        <v>6.2</v>
      </c>
      <c r="M8036" s="8">
        <v>1.9</v>
      </c>
      <c r="N8036">
        <v>7</v>
      </c>
      <c r="O8036" s="8">
        <v>43.4</v>
      </c>
      <c r="P8036" s="14">
        <v>2.75E-2</v>
      </c>
      <c r="Q8036" s="8">
        <v>1.19</v>
      </c>
      <c r="R8036" s="8">
        <v>42.21</v>
      </c>
      <c r="S8036" s="8">
        <v>13.3</v>
      </c>
      <c r="T8036" s="8">
        <v>28.91</v>
      </c>
      <c r="U8036">
        <v>0</v>
      </c>
      <c r="V8036" s="8">
        <v>0</v>
      </c>
      <c r="W8036" s="8">
        <v>0</v>
      </c>
      <c r="X8036" s="8">
        <v>28.91</v>
      </c>
    </row>
    <row r="8037" spans="1:24" x14ac:dyDescent="0.25">
      <c r="A8037" t="s">
        <v>8363</v>
      </c>
      <c r="B8037" s="1">
        <v>45665</v>
      </c>
      <c r="C8037" t="s">
        <v>198</v>
      </c>
      <c r="D8037" t="s">
        <v>199</v>
      </c>
      <c r="E8037" t="s">
        <v>150</v>
      </c>
      <c r="F8037" t="s">
        <v>54</v>
      </c>
      <c r="G8037" t="s">
        <v>151</v>
      </c>
      <c r="H8037" t="s">
        <v>152</v>
      </c>
      <c r="I8037" t="s">
        <v>47</v>
      </c>
      <c r="J8037" t="s">
        <v>48</v>
      </c>
      <c r="K8037" t="s">
        <v>49</v>
      </c>
      <c r="L8037" s="13">
        <v>5</v>
      </c>
      <c r="M8037" s="8">
        <v>3.2</v>
      </c>
      <c r="N8037">
        <v>34</v>
      </c>
      <c r="O8037" s="8">
        <v>170</v>
      </c>
      <c r="P8037" s="14">
        <v>7.7999999999999996E-3</v>
      </c>
      <c r="Q8037" s="8">
        <v>1.33</v>
      </c>
      <c r="R8037" s="8">
        <v>168.67</v>
      </c>
      <c r="S8037" s="8">
        <v>108.8</v>
      </c>
      <c r="T8037" s="8">
        <v>59.87</v>
      </c>
      <c r="U8037">
        <v>0</v>
      </c>
      <c r="V8037" s="8">
        <v>0</v>
      </c>
      <c r="W8037" s="8">
        <v>0</v>
      </c>
      <c r="X8037" s="8">
        <v>59.87</v>
      </c>
    </row>
    <row r="8038" spans="1:24" x14ac:dyDescent="0.25">
      <c r="A8038" t="s">
        <v>8364</v>
      </c>
      <c r="B8038" s="1">
        <v>46166</v>
      </c>
      <c r="C8038" t="s">
        <v>403</v>
      </c>
      <c r="D8038" t="s">
        <v>404</v>
      </c>
      <c r="E8038" t="s">
        <v>53</v>
      </c>
      <c r="F8038" t="s">
        <v>37</v>
      </c>
      <c r="G8038" t="s">
        <v>55</v>
      </c>
      <c r="H8038" t="s">
        <v>56</v>
      </c>
      <c r="I8038" t="s">
        <v>112</v>
      </c>
      <c r="J8038" t="s">
        <v>113</v>
      </c>
      <c r="K8038" t="s">
        <v>42</v>
      </c>
      <c r="L8038" s="13">
        <v>8.5</v>
      </c>
      <c r="M8038" s="8">
        <v>2.8</v>
      </c>
      <c r="N8038">
        <v>2</v>
      </c>
      <c r="O8038" s="8">
        <v>17</v>
      </c>
      <c r="P8038" s="14">
        <v>5.0000000000000001E-3</v>
      </c>
      <c r="Q8038" s="8">
        <v>0.08</v>
      </c>
      <c r="R8038" s="8">
        <v>16.920000000000002</v>
      </c>
      <c r="S8038" s="8">
        <v>5.6</v>
      </c>
      <c r="T8038" s="8">
        <v>11.32</v>
      </c>
      <c r="U8038">
        <v>0</v>
      </c>
      <c r="V8038" s="8">
        <v>0</v>
      </c>
      <c r="W8038" s="8">
        <v>0</v>
      </c>
      <c r="X8038" s="8">
        <v>11.32</v>
      </c>
    </row>
    <row r="8039" spans="1:24" x14ac:dyDescent="0.25">
      <c r="A8039" t="s">
        <v>8365</v>
      </c>
      <c r="B8039" s="1">
        <v>45702</v>
      </c>
      <c r="C8039" t="s">
        <v>689</v>
      </c>
      <c r="D8039" t="s">
        <v>690</v>
      </c>
      <c r="E8039" t="s">
        <v>27</v>
      </c>
      <c r="F8039" t="s">
        <v>54</v>
      </c>
      <c r="G8039" t="s">
        <v>38</v>
      </c>
      <c r="H8039" t="s">
        <v>39</v>
      </c>
      <c r="I8039" t="s">
        <v>122</v>
      </c>
      <c r="J8039" t="s">
        <v>123</v>
      </c>
      <c r="K8039" t="s">
        <v>59</v>
      </c>
      <c r="L8039" s="13">
        <v>5.5</v>
      </c>
      <c r="M8039" s="8">
        <v>3.8</v>
      </c>
      <c r="N8039">
        <v>15</v>
      </c>
      <c r="O8039" s="8">
        <v>82.5</v>
      </c>
      <c r="P8039" s="14">
        <v>5.7099999999999998E-2</v>
      </c>
      <c r="Q8039" s="8">
        <v>4.71</v>
      </c>
      <c r="R8039" s="8">
        <v>77.790000000000006</v>
      </c>
      <c r="S8039" s="8">
        <v>57</v>
      </c>
      <c r="T8039" s="8">
        <v>20.79</v>
      </c>
      <c r="U8039">
        <v>0</v>
      </c>
      <c r="V8039" s="8">
        <v>0</v>
      </c>
      <c r="W8039" s="8">
        <v>0</v>
      </c>
      <c r="X8039" s="8">
        <v>20.79</v>
      </c>
    </row>
    <row r="8040" spans="1:24" x14ac:dyDescent="0.25">
      <c r="A8040" t="s">
        <v>8366</v>
      </c>
      <c r="B8040" s="1">
        <v>45578</v>
      </c>
      <c r="C8040" t="s">
        <v>177</v>
      </c>
      <c r="D8040" t="s">
        <v>178</v>
      </c>
      <c r="E8040" t="s">
        <v>27</v>
      </c>
      <c r="F8040" t="s">
        <v>37</v>
      </c>
      <c r="G8040" t="s">
        <v>29</v>
      </c>
      <c r="H8040" t="s">
        <v>30</v>
      </c>
      <c r="I8040" t="s">
        <v>117</v>
      </c>
      <c r="J8040" t="s">
        <v>118</v>
      </c>
      <c r="K8040" t="s">
        <v>59</v>
      </c>
      <c r="L8040" s="13">
        <v>6</v>
      </c>
      <c r="M8040" s="8">
        <v>4.2</v>
      </c>
      <c r="N8040">
        <v>5</v>
      </c>
      <c r="O8040" s="8">
        <v>30</v>
      </c>
      <c r="P8040" s="14">
        <v>7.0000000000000001E-3</v>
      </c>
      <c r="Q8040" s="8">
        <v>0.21</v>
      </c>
      <c r="R8040" s="8">
        <v>29.79</v>
      </c>
      <c r="S8040" s="8">
        <v>21</v>
      </c>
      <c r="T8040" s="8">
        <v>8.7899999999999991</v>
      </c>
      <c r="U8040">
        <v>0</v>
      </c>
      <c r="V8040" s="8">
        <v>0</v>
      </c>
      <c r="W8040" s="8">
        <v>0</v>
      </c>
      <c r="X8040" s="8">
        <v>8.7899999999999991</v>
      </c>
    </row>
    <row r="8041" spans="1:24" x14ac:dyDescent="0.25">
      <c r="A8041" t="s">
        <v>8367</v>
      </c>
      <c r="B8041" s="1">
        <v>45753</v>
      </c>
      <c r="C8041" t="s">
        <v>357</v>
      </c>
      <c r="D8041" t="s">
        <v>358</v>
      </c>
      <c r="E8041" t="s">
        <v>27</v>
      </c>
      <c r="F8041" t="s">
        <v>46</v>
      </c>
      <c r="G8041" t="s">
        <v>29</v>
      </c>
      <c r="H8041" t="s">
        <v>30</v>
      </c>
      <c r="I8041" t="s">
        <v>31</v>
      </c>
      <c r="J8041" t="s">
        <v>32</v>
      </c>
      <c r="K8041" t="s">
        <v>33</v>
      </c>
      <c r="L8041" s="13">
        <v>5.8</v>
      </c>
      <c r="M8041" s="8">
        <v>2.7</v>
      </c>
      <c r="N8041">
        <v>92</v>
      </c>
      <c r="O8041" s="8">
        <v>533.6</v>
      </c>
      <c r="P8041" s="14">
        <v>0.25309999999999999</v>
      </c>
      <c r="Q8041" s="8">
        <v>135.05000000000001</v>
      </c>
      <c r="R8041" s="8">
        <v>398.55</v>
      </c>
      <c r="S8041" s="8">
        <v>248.4</v>
      </c>
      <c r="T8041" s="8">
        <v>150.15</v>
      </c>
      <c r="U8041">
        <v>0</v>
      </c>
      <c r="V8041" s="8">
        <v>0</v>
      </c>
      <c r="W8041" s="8">
        <v>0</v>
      </c>
      <c r="X8041" s="8">
        <v>150.15</v>
      </c>
    </row>
    <row r="8042" spans="1:24" x14ac:dyDescent="0.25">
      <c r="A8042" t="s">
        <v>8368</v>
      </c>
      <c r="B8042" s="1">
        <v>45476</v>
      </c>
      <c r="C8042" t="s">
        <v>168</v>
      </c>
      <c r="D8042" t="s">
        <v>169</v>
      </c>
      <c r="E8042" t="s">
        <v>63</v>
      </c>
      <c r="F8042" t="s">
        <v>46</v>
      </c>
      <c r="G8042" t="s">
        <v>64</v>
      </c>
      <c r="H8042" t="s">
        <v>65</v>
      </c>
      <c r="I8042" t="s">
        <v>112</v>
      </c>
      <c r="J8042" t="s">
        <v>113</v>
      </c>
      <c r="K8042" t="s">
        <v>42</v>
      </c>
      <c r="L8042" s="13">
        <v>8.5</v>
      </c>
      <c r="M8042" s="8">
        <v>2.8</v>
      </c>
      <c r="N8042">
        <v>89</v>
      </c>
      <c r="O8042" s="8">
        <v>756.5</v>
      </c>
      <c r="P8042" s="14">
        <v>0.1091</v>
      </c>
      <c r="Q8042" s="8">
        <v>82.53</v>
      </c>
      <c r="R8042" s="8">
        <v>673.97</v>
      </c>
      <c r="S8042" s="8">
        <v>249.2</v>
      </c>
      <c r="T8042" s="8">
        <v>424.77</v>
      </c>
      <c r="U8042">
        <v>0</v>
      </c>
      <c r="V8042" s="8">
        <v>0</v>
      </c>
      <c r="W8042" s="8">
        <v>0</v>
      </c>
      <c r="X8042" s="8">
        <v>424.77</v>
      </c>
    </row>
    <row r="8043" spans="1:24" x14ac:dyDescent="0.25">
      <c r="A8043" t="s">
        <v>8369</v>
      </c>
      <c r="B8043" s="1">
        <v>45877</v>
      </c>
      <c r="C8043" t="s">
        <v>615</v>
      </c>
      <c r="D8043" t="s">
        <v>616</v>
      </c>
      <c r="E8043" t="s">
        <v>150</v>
      </c>
      <c r="F8043" t="s">
        <v>89</v>
      </c>
      <c r="G8043" t="s">
        <v>151</v>
      </c>
      <c r="H8043" t="s">
        <v>152</v>
      </c>
      <c r="I8043" t="s">
        <v>117</v>
      </c>
      <c r="J8043" t="s">
        <v>118</v>
      </c>
      <c r="K8043" t="s">
        <v>59</v>
      </c>
      <c r="L8043" s="13">
        <v>6</v>
      </c>
      <c r="M8043" s="8">
        <v>4.2</v>
      </c>
      <c r="N8043">
        <v>180</v>
      </c>
      <c r="O8043" s="8">
        <v>1080</v>
      </c>
      <c r="P8043" s="14">
        <v>7.7899999999999997E-2</v>
      </c>
      <c r="Q8043" s="8">
        <v>84.13</v>
      </c>
      <c r="R8043" s="8">
        <v>995.87</v>
      </c>
      <c r="S8043" s="8">
        <v>756</v>
      </c>
      <c r="T8043" s="8">
        <v>239.87</v>
      </c>
      <c r="U8043">
        <v>0</v>
      </c>
      <c r="V8043" s="8">
        <v>0</v>
      </c>
      <c r="W8043" s="8">
        <v>0</v>
      </c>
      <c r="X8043" s="8">
        <v>239.87</v>
      </c>
    </row>
    <row r="8044" spans="1:24" x14ac:dyDescent="0.25">
      <c r="A8044" t="s">
        <v>8370</v>
      </c>
      <c r="B8044" s="1">
        <v>45426</v>
      </c>
      <c r="C8044" t="s">
        <v>266</v>
      </c>
      <c r="D8044" t="s">
        <v>267</v>
      </c>
      <c r="E8044" t="s">
        <v>53</v>
      </c>
      <c r="F8044" t="s">
        <v>54</v>
      </c>
      <c r="G8044" t="s">
        <v>55</v>
      </c>
      <c r="H8044" t="s">
        <v>56</v>
      </c>
      <c r="I8044" t="s">
        <v>156</v>
      </c>
      <c r="J8044" t="s">
        <v>157</v>
      </c>
      <c r="K8044" t="s">
        <v>42</v>
      </c>
      <c r="L8044" s="13">
        <v>6.2</v>
      </c>
      <c r="M8044" s="8">
        <v>1.9</v>
      </c>
      <c r="N8044">
        <v>195</v>
      </c>
      <c r="O8044" s="8">
        <v>1209</v>
      </c>
      <c r="P8044" s="14">
        <v>2.4500000000000001E-2</v>
      </c>
      <c r="Q8044" s="8">
        <v>29.62</v>
      </c>
      <c r="R8044" s="8">
        <v>1179.3800000000001</v>
      </c>
      <c r="S8044" s="8">
        <v>370.5</v>
      </c>
      <c r="T8044" s="8">
        <v>808.88</v>
      </c>
      <c r="U8044">
        <v>83</v>
      </c>
      <c r="V8044" s="8">
        <v>501.99</v>
      </c>
      <c r="W8044" s="8">
        <v>199.2</v>
      </c>
      <c r="X8044" s="8">
        <v>609.67999999999995</v>
      </c>
    </row>
    <row r="8045" spans="1:24" x14ac:dyDescent="0.25">
      <c r="A8045" t="s">
        <v>8371</v>
      </c>
      <c r="B8045" s="1">
        <v>45881</v>
      </c>
      <c r="C8045" t="s">
        <v>142</v>
      </c>
      <c r="D8045" t="s">
        <v>143</v>
      </c>
      <c r="E8045" t="s">
        <v>71</v>
      </c>
      <c r="F8045" t="s">
        <v>37</v>
      </c>
      <c r="G8045" t="s">
        <v>165</v>
      </c>
      <c r="H8045" t="s">
        <v>166</v>
      </c>
      <c r="I8045" t="s">
        <v>130</v>
      </c>
      <c r="J8045" t="s">
        <v>131</v>
      </c>
      <c r="K8045" t="s">
        <v>42</v>
      </c>
      <c r="L8045" s="13">
        <v>4.8</v>
      </c>
      <c r="M8045" s="8">
        <v>1.4</v>
      </c>
      <c r="N8045">
        <v>11</v>
      </c>
      <c r="O8045" s="8">
        <v>52.8</v>
      </c>
      <c r="P8045" s="14">
        <v>3.27E-2</v>
      </c>
      <c r="Q8045" s="8">
        <v>1.73</v>
      </c>
      <c r="R8045" s="8">
        <v>51.07</v>
      </c>
      <c r="S8045" s="8">
        <v>15.4</v>
      </c>
      <c r="T8045" s="8">
        <v>35.67</v>
      </c>
      <c r="U8045">
        <v>3</v>
      </c>
      <c r="V8045" s="8">
        <v>13.93</v>
      </c>
      <c r="W8045" s="8">
        <v>5.7</v>
      </c>
      <c r="X8045" s="8">
        <v>29.97</v>
      </c>
    </row>
    <row r="8046" spans="1:24" x14ac:dyDescent="0.25">
      <c r="A8046" t="s">
        <v>8372</v>
      </c>
      <c r="B8046" s="1">
        <v>45994</v>
      </c>
      <c r="C8046" t="s">
        <v>584</v>
      </c>
      <c r="D8046" t="s">
        <v>585</v>
      </c>
      <c r="E8046" t="s">
        <v>27</v>
      </c>
      <c r="F8046" t="s">
        <v>37</v>
      </c>
      <c r="G8046" t="s">
        <v>38</v>
      </c>
      <c r="H8046" t="s">
        <v>39</v>
      </c>
      <c r="I8046" t="s">
        <v>99</v>
      </c>
      <c r="J8046" t="s">
        <v>100</v>
      </c>
      <c r="K8046" t="s">
        <v>49</v>
      </c>
      <c r="L8046" s="13">
        <v>3.8</v>
      </c>
      <c r="M8046" s="8">
        <v>2.6</v>
      </c>
      <c r="N8046">
        <v>21</v>
      </c>
      <c r="O8046" s="8">
        <v>79.8</v>
      </c>
      <c r="P8046" s="14">
        <v>1E-4</v>
      </c>
      <c r="Q8046" s="8">
        <v>0.01</v>
      </c>
      <c r="R8046" s="8">
        <v>79.790000000000006</v>
      </c>
      <c r="S8046" s="8">
        <v>54.6</v>
      </c>
      <c r="T8046" s="8">
        <v>25.19</v>
      </c>
      <c r="U8046">
        <v>0</v>
      </c>
      <c r="V8046" s="8">
        <v>0</v>
      </c>
      <c r="W8046" s="8">
        <v>0</v>
      </c>
      <c r="X8046" s="8">
        <v>25.19</v>
      </c>
    </row>
    <row r="8047" spans="1:24" x14ac:dyDescent="0.25">
      <c r="A8047" t="s">
        <v>8373</v>
      </c>
      <c r="B8047" s="1">
        <v>45526</v>
      </c>
      <c r="C8047" t="s">
        <v>120</v>
      </c>
      <c r="D8047" t="s">
        <v>121</v>
      </c>
      <c r="E8047" t="s">
        <v>63</v>
      </c>
      <c r="F8047" t="s">
        <v>89</v>
      </c>
      <c r="G8047" t="s">
        <v>79</v>
      </c>
      <c r="H8047" t="s">
        <v>80</v>
      </c>
      <c r="I8047" t="s">
        <v>74</v>
      </c>
      <c r="J8047" t="s">
        <v>75</v>
      </c>
      <c r="K8047" t="s">
        <v>49</v>
      </c>
      <c r="L8047" s="13">
        <v>11</v>
      </c>
      <c r="M8047" s="8">
        <v>6.8</v>
      </c>
      <c r="N8047">
        <v>170</v>
      </c>
      <c r="O8047" s="8">
        <v>1870</v>
      </c>
      <c r="P8047" s="14">
        <v>0.13619999999999999</v>
      </c>
      <c r="Q8047" s="8">
        <v>254.69</v>
      </c>
      <c r="R8047" s="8">
        <v>1615.31</v>
      </c>
      <c r="S8047" s="8">
        <v>1156</v>
      </c>
      <c r="T8047" s="8">
        <v>459.31</v>
      </c>
      <c r="U8047">
        <v>0</v>
      </c>
      <c r="V8047" s="8">
        <v>0</v>
      </c>
      <c r="W8047" s="8">
        <v>0</v>
      </c>
      <c r="X8047" s="8">
        <v>459.31</v>
      </c>
    </row>
    <row r="8048" spans="1:24" x14ac:dyDescent="0.25">
      <c r="A8048" t="s">
        <v>8374</v>
      </c>
      <c r="B8048" s="1">
        <v>46125</v>
      </c>
      <c r="C8048" t="s">
        <v>309</v>
      </c>
      <c r="D8048" t="s">
        <v>310</v>
      </c>
      <c r="E8048" t="s">
        <v>63</v>
      </c>
      <c r="F8048" t="s">
        <v>54</v>
      </c>
      <c r="G8048" t="s">
        <v>79</v>
      </c>
      <c r="H8048" t="s">
        <v>80</v>
      </c>
      <c r="I8048" t="s">
        <v>185</v>
      </c>
      <c r="J8048" t="s">
        <v>186</v>
      </c>
      <c r="K8048" t="s">
        <v>59</v>
      </c>
      <c r="L8048" s="13">
        <v>4.9000000000000004</v>
      </c>
      <c r="M8048" s="8">
        <v>3.1</v>
      </c>
      <c r="N8048">
        <v>22</v>
      </c>
      <c r="O8048" s="8">
        <v>107.8</v>
      </c>
      <c r="P8048" s="14">
        <v>1E-3</v>
      </c>
      <c r="Q8048" s="8">
        <v>0.11</v>
      </c>
      <c r="R8048" s="8">
        <v>107.69</v>
      </c>
      <c r="S8048" s="8">
        <v>68.2</v>
      </c>
      <c r="T8048" s="8">
        <v>39.49</v>
      </c>
      <c r="U8048">
        <v>0</v>
      </c>
      <c r="V8048" s="8">
        <v>0</v>
      </c>
      <c r="W8048" s="8">
        <v>0</v>
      </c>
      <c r="X8048" s="8">
        <v>39.49</v>
      </c>
    </row>
    <row r="8049" spans="1:24" x14ac:dyDescent="0.25">
      <c r="A8049" t="s">
        <v>8375</v>
      </c>
      <c r="B8049" s="1">
        <v>45394</v>
      </c>
      <c r="C8049" t="s">
        <v>325</v>
      </c>
      <c r="D8049" t="s">
        <v>326</v>
      </c>
      <c r="E8049" t="s">
        <v>27</v>
      </c>
      <c r="F8049" t="s">
        <v>37</v>
      </c>
      <c r="G8049" t="s">
        <v>29</v>
      </c>
      <c r="H8049" t="s">
        <v>30</v>
      </c>
      <c r="I8049" t="s">
        <v>117</v>
      </c>
      <c r="J8049" t="s">
        <v>118</v>
      </c>
      <c r="K8049" t="s">
        <v>59</v>
      </c>
      <c r="L8049" s="13">
        <v>6</v>
      </c>
      <c r="M8049" s="8">
        <v>4.2</v>
      </c>
      <c r="N8049">
        <v>48</v>
      </c>
      <c r="O8049" s="8">
        <v>288</v>
      </c>
      <c r="P8049" s="14">
        <v>1.78E-2</v>
      </c>
      <c r="Q8049" s="8">
        <v>5.13</v>
      </c>
      <c r="R8049" s="8">
        <v>282.87</v>
      </c>
      <c r="S8049" s="8">
        <v>201.6</v>
      </c>
      <c r="T8049" s="8">
        <v>81.27</v>
      </c>
      <c r="U8049">
        <v>0</v>
      </c>
      <c r="V8049" s="8">
        <v>0</v>
      </c>
      <c r="W8049" s="8">
        <v>0</v>
      </c>
      <c r="X8049" s="8">
        <v>81.27</v>
      </c>
    </row>
    <row r="8050" spans="1:24" x14ac:dyDescent="0.25">
      <c r="A8050" t="s">
        <v>8376</v>
      </c>
      <c r="B8050" s="1">
        <v>46030</v>
      </c>
      <c r="C8050" t="s">
        <v>386</v>
      </c>
      <c r="D8050" t="s">
        <v>387</v>
      </c>
      <c r="E8050" t="s">
        <v>27</v>
      </c>
      <c r="F8050" t="s">
        <v>54</v>
      </c>
      <c r="G8050" t="s">
        <v>29</v>
      </c>
      <c r="H8050" t="s">
        <v>30</v>
      </c>
      <c r="I8050" t="s">
        <v>156</v>
      </c>
      <c r="J8050" t="s">
        <v>157</v>
      </c>
      <c r="K8050" t="s">
        <v>42</v>
      </c>
      <c r="L8050" s="13">
        <v>6.2</v>
      </c>
      <c r="M8050" s="8">
        <v>1.9</v>
      </c>
      <c r="N8050">
        <v>75</v>
      </c>
      <c r="O8050" s="8">
        <v>465</v>
      </c>
      <c r="P8050" s="14">
        <v>2.8999999999999998E-3</v>
      </c>
      <c r="Q8050" s="8">
        <v>1.35</v>
      </c>
      <c r="R8050" s="8">
        <v>463.65</v>
      </c>
      <c r="S8050" s="8">
        <v>142.5</v>
      </c>
      <c r="T8050" s="8">
        <v>321.14999999999998</v>
      </c>
      <c r="U8050">
        <v>0</v>
      </c>
      <c r="V8050" s="8">
        <v>0</v>
      </c>
      <c r="W8050" s="8">
        <v>0</v>
      </c>
      <c r="X8050" s="8">
        <v>321.14999999999998</v>
      </c>
    </row>
    <row r="8051" spans="1:24" x14ac:dyDescent="0.25">
      <c r="A8051" t="s">
        <v>8377</v>
      </c>
      <c r="B8051" s="1">
        <v>45568</v>
      </c>
      <c r="C8051" t="s">
        <v>455</v>
      </c>
      <c r="D8051" t="s">
        <v>456</v>
      </c>
      <c r="E8051" t="s">
        <v>71</v>
      </c>
      <c r="F8051" t="s">
        <v>89</v>
      </c>
      <c r="G8051" t="s">
        <v>165</v>
      </c>
      <c r="H8051" t="s">
        <v>166</v>
      </c>
      <c r="I8051" t="s">
        <v>112</v>
      </c>
      <c r="J8051" t="s">
        <v>113</v>
      </c>
      <c r="K8051" t="s">
        <v>42</v>
      </c>
      <c r="L8051" s="13">
        <v>8.5</v>
      </c>
      <c r="M8051" s="8">
        <v>2.8</v>
      </c>
      <c r="N8051">
        <v>189</v>
      </c>
      <c r="O8051" s="8">
        <v>1606.5</v>
      </c>
      <c r="P8051" s="14">
        <v>0.37330000000000002</v>
      </c>
      <c r="Q8051" s="8">
        <v>599.71</v>
      </c>
      <c r="R8051" s="8">
        <v>1006.79</v>
      </c>
      <c r="S8051" s="8">
        <v>529.20000000000005</v>
      </c>
      <c r="T8051" s="8">
        <v>477.59</v>
      </c>
      <c r="U8051">
        <v>11</v>
      </c>
      <c r="V8051" s="8">
        <v>58.6</v>
      </c>
      <c r="W8051" s="8">
        <v>36.299999999999997</v>
      </c>
      <c r="X8051" s="8">
        <v>441.29</v>
      </c>
    </row>
    <row r="8052" spans="1:24" x14ac:dyDescent="0.25">
      <c r="A8052" t="s">
        <v>8378</v>
      </c>
      <c r="B8052" s="1">
        <v>46115</v>
      </c>
      <c r="C8052" t="s">
        <v>69</v>
      </c>
      <c r="D8052" t="s">
        <v>70</v>
      </c>
      <c r="E8052" t="s">
        <v>71</v>
      </c>
      <c r="F8052" t="s">
        <v>37</v>
      </c>
      <c r="G8052" t="s">
        <v>72</v>
      </c>
      <c r="H8052" t="s">
        <v>73</v>
      </c>
      <c r="I8052" t="s">
        <v>122</v>
      </c>
      <c r="J8052" t="s">
        <v>123</v>
      </c>
      <c r="K8052" t="s">
        <v>59</v>
      </c>
      <c r="L8052" s="13">
        <v>5.5</v>
      </c>
      <c r="M8052" s="8">
        <v>3.8</v>
      </c>
      <c r="N8052">
        <v>25</v>
      </c>
      <c r="O8052" s="8">
        <v>137.5</v>
      </c>
      <c r="P8052" s="14">
        <v>2.46E-2</v>
      </c>
      <c r="Q8052" s="8">
        <v>3.38</v>
      </c>
      <c r="R8052" s="8">
        <v>134.12</v>
      </c>
      <c r="S8052" s="8">
        <v>95</v>
      </c>
      <c r="T8052" s="8">
        <v>39.119999999999997</v>
      </c>
      <c r="U8052">
        <v>0</v>
      </c>
      <c r="V8052" s="8">
        <v>0</v>
      </c>
      <c r="W8052" s="8">
        <v>0</v>
      </c>
      <c r="X8052" s="8">
        <v>39.119999999999997</v>
      </c>
    </row>
    <row r="8053" spans="1:24" x14ac:dyDescent="0.25">
      <c r="A8053" t="s">
        <v>8379</v>
      </c>
      <c r="B8053" s="1">
        <v>45533</v>
      </c>
      <c r="C8053" t="s">
        <v>667</v>
      </c>
      <c r="D8053" t="s">
        <v>668</v>
      </c>
      <c r="E8053" t="s">
        <v>63</v>
      </c>
      <c r="F8053" t="s">
        <v>54</v>
      </c>
      <c r="G8053" t="s">
        <v>79</v>
      </c>
      <c r="H8053" t="s">
        <v>80</v>
      </c>
      <c r="I8053" t="s">
        <v>117</v>
      </c>
      <c r="J8053" t="s">
        <v>118</v>
      </c>
      <c r="K8053" t="s">
        <v>59</v>
      </c>
      <c r="L8053" s="13">
        <v>6</v>
      </c>
      <c r="M8053" s="8">
        <v>4.2</v>
      </c>
      <c r="N8053">
        <v>50</v>
      </c>
      <c r="O8053" s="8">
        <v>300</v>
      </c>
      <c r="P8053" s="14">
        <v>1.6999999999999999E-3</v>
      </c>
      <c r="Q8053" s="8">
        <v>0.51</v>
      </c>
      <c r="R8053" s="8">
        <v>299.49</v>
      </c>
      <c r="S8053" s="8">
        <v>210</v>
      </c>
      <c r="T8053" s="8">
        <v>89.49</v>
      </c>
      <c r="U8053">
        <v>0</v>
      </c>
      <c r="V8053" s="8">
        <v>0</v>
      </c>
      <c r="W8053" s="8">
        <v>0</v>
      </c>
      <c r="X8053" s="8">
        <v>89.49</v>
      </c>
    </row>
    <row r="8054" spans="1:24" x14ac:dyDescent="0.25">
      <c r="A8054" t="s">
        <v>8380</v>
      </c>
      <c r="B8054" s="1">
        <v>45860</v>
      </c>
      <c r="C8054" t="s">
        <v>590</v>
      </c>
      <c r="D8054" t="s">
        <v>591</v>
      </c>
      <c r="E8054" t="s">
        <v>27</v>
      </c>
      <c r="F8054" t="s">
        <v>46</v>
      </c>
      <c r="G8054" t="s">
        <v>38</v>
      </c>
      <c r="H8054" t="s">
        <v>39</v>
      </c>
      <c r="I8054" t="s">
        <v>122</v>
      </c>
      <c r="J8054" t="s">
        <v>123</v>
      </c>
      <c r="K8054" t="s">
        <v>59</v>
      </c>
      <c r="L8054" s="13">
        <v>5.5</v>
      </c>
      <c r="M8054" s="8">
        <v>3.8</v>
      </c>
      <c r="N8054">
        <v>4</v>
      </c>
      <c r="O8054" s="8">
        <v>22</v>
      </c>
      <c r="P8054" s="14">
        <v>0.13900000000000001</v>
      </c>
      <c r="Q8054" s="8">
        <v>3.06</v>
      </c>
      <c r="R8054" s="8">
        <v>18.940000000000001</v>
      </c>
      <c r="S8054" s="8">
        <v>15.2</v>
      </c>
      <c r="T8054" s="8">
        <v>3.74</v>
      </c>
      <c r="U8054">
        <v>0</v>
      </c>
      <c r="V8054" s="8">
        <v>0</v>
      </c>
      <c r="W8054" s="8">
        <v>0</v>
      </c>
      <c r="X8054" s="8">
        <v>3.74</v>
      </c>
    </row>
    <row r="8055" spans="1:24" x14ac:dyDescent="0.25">
      <c r="A8055" t="s">
        <v>8381</v>
      </c>
      <c r="B8055" s="1">
        <v>45734</v>
      </c>
      <c r="C8055" t="s">
        <v>61</v>
      </c>
      <c r="D8055" t="s">
        <v>62</v>
      </c>
      <c r="E8055" t="s">
        <v>63</v>
      </c>
      <c r="F8055" t="s">
        <v>46</v>
      </c>
      <c r="G8055" t="s">
        <v>64</v>
      </c>
      <c r="H8055" t="s">
        <v>65</v>
      </c>
      <c r="I8055" t="s">
        <v>112</v>
      </c>
      <c r="J8055" t="s">
        <v>113</v>
      </c>
      <c r="K8055" t="s">
        <v>42</v>
      </c>
      <c r="L8055" s="13">
        <v>8.5</v>
      </c>
      <c r="M8055" s="8">
        <v>2.8</v>
      </c>
      <c r="N8055">
        <v>59</v>
      </c>
      <c r="O8055" s="8">
        <v>501.5</v>
      </c>
      <c r="P8055" s="14">
        <v>4.5100000000000001E-2</v>
      </c>
      <c r="Q8055" s="8">
        <v>22.62</v>
      </c>
      <c r="R8055" s="8">
        <v>478.88</v>
      </c>
      <c r="S8055" s="8">
        <v>165.2</v>
      </c>
      <c r="T8055" s="8">
        <v>313.68</v>
      </c>
      <c r="U8055">
        <v>0</v>
      </c>
      <c r="V8055" s="8">
        <v>0</v>
      </c>
      <c r="W8055" s="8">
        <v>0</v>
      </c>
      <c r="X8055" s="8">
        <v>313.68</v>
      </c>
    </row>
    <row r="8056" spans="1:24" x14ac:dyDescent="0.25">
      <c r="A8056" t="s">
        <v>8382</v>
      </c>
      <c r="B8056" s="1">
        <v>46168</v>
      </c>
      <c r="C8056" t="s">
        <v>208</v>
      </c>
      <c r="D8056" t="s">
        <v>209</v>
      </c>
      <c r="E8056" t="s">
        <v>27</v>
      </c>
      <c r="F8056" t="s">
        <v>54</v>
      </c>
      <c r="G8056" t="s">
        <v>38</v>
      </c>
      <c r="H8056" t="s">
        <v>39</v>
      </c>
      <c r="I8056" t="s">
        <v>127</v>
      </c>
      <c r="J8056" t="s">
        <v>128</v>
      </c>
      <c r="K8056" t="s">
        <v>33</v>
      </c>
      <c r="L8056" s="13">
        <v>7.2</v>
      </c>
      <c r="M8056" s="8">
        <v>3.6</v>
      </c>
      <c r="N8056">
        <v>37</v>
      </c>
      <c r="O8056" s="8">
        <v>266.39999999999998</v>
      </c>
      <c r="P8056" s="14">
        <v>1.4999999999999999E-2</v>
      </c>
      <c r="Q8056" s="8">
        <v>4</v>
      </c>
      <c r="R8056" s="8">
        <v>262.39999999999998</v>
      </c>
      <c r="S8056" s="8">
        <v>133.19999999999999</v>
      </c>
      <c r="T8056" s="8">
        <v>129.19999999999999</v>
      </c>
      <c r="U8056">
        <v>0</v>
      </c>
      <c r="V8056" s="8">
        <v>0</v>
      </c>
      <c r="W8056" s="8">
        <v>0</v>
      </c>
      <c r="X8056" s="8">
        <v>129.19999999999999</v>
      </c>
    </row>
    <row r="8057" spans="1:24" x14ac:dyDescent="0.25">
      <c r="A8057" t="s">
        <v>8383</v>
      </c>
      <c r="B8057" s="1">
        <v>45682</v>
      </c>
      <c r="C8057" t="s">
        <v>394</v>
      </c>
      <c r="D8057" t="s">
        <v>395</v>
      </c>
      <c r="E8057" t="s">
        <v>71</v>
      </c>
      <c r="F8057" t="s">
        <v>37</v>
      </c>
      <c r="G8057" t="s">
        <v>165</v>
      </c>
      <c r="H8057" t="s">
        <v>166</v>
      </c>
      <c r="I8057" t="s">
        <v>47</v>
      </c>
      <c r="J8057" t="s">
        <v>48</v>
      </c>
      <c r="K8057" t="s">
        <v>49</v>
      </c>
      <c r="L8057" s="13">
        <v>5</v>
      </c>
      <c r="M8057" s="8">
        <v>3.2</v>
      </c>
      <c r="N8057">
        <v>37</v>
      </c>
      <c r="O8057" s="8">
        <v>185</v>
      </c>
      <c r="P8057" s="14">
        <v>6.1999999999999998E-3</v>
      </c>
      <c r="Q8057" s="8">
        <v>1.1499999999999999</v>
      </c>
      <c r="R8057" s="8">
        <v>183.85</v>
      </c>
      <c r="S8057" s="8">
        <v>118.4</v>
      </c>
      <c r="T8057" s="8">
        <v>65.45</v>
      </c>
      <c r="U8057">
        <v>0</v>
      </c>
      <c r="V8057" s="8">
        <v>0</v>
      </c>
      <c r="W8057" s="8">
        <v>0</v>
      </c>
      <c r="X8057" s="8">
        <v>65.45</v>
      </c>
    </row>
    <row r="8058" spans="1:24" x14ac:dyDescent="0.25">
      <c r="A8058" t="s">
        <v>8384</v>
      </c>
      <c r="B8058" s="1">
        <v>45492</v>
      </c>
      <c r="C8058" t="s">
        <v>44</v>
      </c>
      <c r="D8058" t="s">
        <v>45</v>
      </c>
      <c r="E8058" t="s">
        <v>27</v>
      </c>
      <c r="F8058" t="s">
        <v>46</v>
      </c>
      <c r="G8058" t="s">
        <v>29</v>
      </c>
      <c r="H8058" t="s">
        <v>30</v>
      </c>
      <c r="I8058" t="s">
        <v>84</v>
      </c>
      <c r="J8058" t="s">
        <v>85</v>
      </c>
      <c r="K8058" t="s">
        <v>42</v>
      </c>
      <c r="L8058" s="13">
        <v>9.9</v>
      </c>
      <c r="M8058" s="8">
        <v>3.1</v>
      </c>
      <c r="N8058">
        <v>4</v>
      </c>
      <c r="O8058" s="8">
        <v>39.6</v>
      </c>
      <c r="P8058" s="14">
        <v>0.1026</v>
      </c>
      <c r="Q8058" s="8">
        <v>4.0599999999999996</v>
      </c>
      <c r="R8058" s="8">
        <v>35.54</v>
      </c>
      <c r="S8058" s="8">
        <v>12.4</v>
      </c>
      <c r="T8058" s="8">
        <v>23.14</v>
      </c>
      <c r="U8058">
        <v>0</v>
      </c>
      <c r="V8058" s="8">
        <v>0</v>
      </c>
      <c r="W8058" s="8">
        <v>0</v>
      </c>
      <c r="X8058" s="8">
        <v>23.14</v>
      </c>
    </row>
    <row r="8059" spans="1:24" x14ac:dyDescent="0.25">
      <c r="A8059" t="s">
        <v>8385</v>
      </c>
      <c r="B8059" s="1">
        <v>45441</v>
      </c>
      <c r="C8059" t="s">
        <v>671</v>
      </c>
      <c r="D8059" t="s">
        <v>672</v>
      </c>
      <c r="E8059" t="s">
        <v>27</v>
      </c>
      <c r="F8059" t="s">
        <v>89</v>
      </c>
      <c r="G8059" t="s">
        <v>38</v>
      </c>
      <c r="H8059" t="s">
        <v>39</v>
      </c>
      <c r="I8059" t="s">
        <v>99</v>
      </c>
      <c r="J8059" t="s">
        <v>100</v>
      </c>
      <c r="K8059" t="s">
        <v>49</v>
      </c>
      <c r="L8059" s="13">
        <v>3.8</v>
      </c>
      <c r="M8059" s="8">
        <v>2.6</v>
      </c>
      <c r="N8059">
        <v>365</v>
      </c>
      <c r="O8059" s="8">
        <v>1387</v>
      </c>
      <c r="P8059" s="14">
        <v>0.1057</v>
      </c>
      <c r="Q8059" s="8">
        <v>146.61000000000001</v>
      </c>
      <c r="R8059" s="8">
        <v>1240.3900000000001</v>
      </c>
      <c r="S8059" s="8">
        <v>949</v>
      </c>
      <c r="T8059" s="8">
        <v>291.39</v>
      </c>
      <c r="U8059">
        <v>0</v>
      </c>
      <c r="V8059" s="8">
        <v>0</v>
      </c>
      <c r="W8059" s="8">
        <v>0</v>
      </c>
      <c r="X8059" s="8">
        <v>291.39</v>
      </c>
    </row>
    <row r="8060" spans="1:24" x14ac:dyDescent="0.25">
      <c r="A8060" t="s">
        <v>8386</v>
      </c>
      <c r="B8060" s="1">
        <v>46111</v>
      </c>
      <c r="C8060" t="s">
        <v>345</v>
      </c>
      <c r="D8060" t="s">
        <v>346</v>
      </c>
      <c r="E8060" t="s">
        <v>71</v>
      </c>
      <c r="F8060" t="s">
        <v>28</v>
      </c>
      <c r="G8060" t="s">
        <v>165</v>
      </c>
      <c r="H8060" t="s">
        <v>166</v>
      </c>
      <c r="I8060" t="s">
        <v>130</v>
      </c>
      <c r="J8060" t="s">
        <v>131</v>
      </c>
      <c r="K8060" t="s">
        <v>42</v>
      </c>
      <c r="L8060" s="13">
        <v>4.8</v>
      </c>
      <c r="M8060" s="8">
        <v>1.4</v>
      </c>
      <c r="N8060">
        <v>24</v>
      </c>
      <c r="O8060" s="8">
        <v>115.2</v>
      </c>
      <c r="P8060" s="14">
        <v>4.2200000000000001E-2</v>
      </c>
      <c r="Q8060" s="8">
        <v>4.8600000000000003</v>
      </c>
      <c r="R8060" s="8">
        <v>110.34</v>
      </c>
      <c r="S8060" s="8">
        <v>33.6</v>
      </c>
      <c r="T8060" s="8">
        <v>76.739999999999995</v>
      </c>
      <c r="U8060">
        <v>0</v>
      </c>
      <c r="V8060" s="8">
        <v>0</v>
      </c>
      <c r="W8060" s="8">
        <v>0</v>
      </c>
      <c r="X8060" s="8">
        <v>76.739999999999995</v>
      </c>
    </row>
    <row r="8061" spans="1:24" x14ac:dyDescent="0.25">
      <c r="A8061" t="s">
        <v>8387</v>
      </c>
      <c r="B8061" s="1">
        <v>46048</v>
      </c>
      <c r="C8061" t="s">
        <v>211</v>
      </c>
      <c r="D8061" t="s">
        <v>212</v>
      </c>
      <c r="E8061" t="s">
        <v>27</v>
      </c>
      <c r="F8061" t="s">
        <v>37</v>
      </c>
      <c r="G8061" t="s">
        <v>38</v>
      </c>
      <c r="H8061" t="s">
        <v>39</v>
      </c>
      <c r="I8061" t="s">
        <v>66</v>
      </c>
      <c r="J8061" t="s">
        <v>67</v>
      </c>
      <c r="K8061" t="s">
        <v>33</v>
      </c>
      <c r="L8061" s="13">
        <v>4.5</v>
      </c>
      <c r="M8061" s="8">
        <v>2.1</v>
      </c>
      <c r="N8061">
        <v>11</v>
      </c>
      <c r="O8061" s="8">
        <v>49.5</v>
      </c>
      <c r="P8061" s="14">
        <v>4.58E-2</v>
      </c>
      <c r="Q8061" s="8">
        <v>2.27</v>
      </c>
      <c r="R8061" s="8">
        <v>47.23</v>
      </c>
      <c r="S8061" s="8">
        <v>23.1</v>
      </c>
      <c r="T8061" s="8">
        <v>24.13</v>
      </c>
      <c r="U8061">
        <v>0</v>
      </c>
      <c r="V8061" s="8">
        <v>0</v>
      </c>
      <c r="W8061" s="8">
        <v>0</v>
      </c>
      <c r="X8061" s="8">
        <v>24.13</v>
      </c>
    </row>
    <row r="8062" spans="1:24" x14ac:dyDescent="0.25">
      <c r="A8062" t="s">
        <v>8388</v>
      </c>
      <c r="B8062" s="1">
        <v>45445</v>
      </c>
      <c r="C8062" t="s">
        <v>480</v>
      </c>
      <c r="D8062" t="s">
        <v>481</v>
      </c>
      <c r="E8062" t="s">
        <v>63</v>
      </c>
      <c r="F8062" t="s">
        <v>54</v>
      </c>
      <c r="G8062" t="s">
        <v>64</v>
      </c>
      <c r="H8062" t="s">
        <v>65</v>
      </c>
      <c r="I8062" t="s">
        <v>117</v>
      </c>
      <c r="J8062" t="s">
        <v>118</v>
      </c>
      <c r="K8062" t="s">
        <v>59</v>
      </c>
      <c r="L8062" s="13">
        <v>6</v>
      </c>
      <c r="M8062" s="8">
        <v>4.2</v>
      </c>
      <c r="N8062">
        <v>18</v>
      </c>
      <c r="O8062" s="8">
        <v>108</v>
      </c>
      <c r="P8062" s="14">
        <v>5.1999999999999998E-3</v>
      </c>
      <c r="Q8062" s="8">
        <v>0.56000000000000005</v>
      </c>
      <c r="R8062" s="8">
        <v>107.44</v>
      </c>
      <c r="S8062" s="8">
        <v>75.599999999999994</v>
      </c>
      <c r="T8062" s="8">
        <v>31.84</v>
      </c>
      <c r="U8062">
        <v>0</v>
      </c>
      <c r="V8062" s="8">
        <v>0</v>
      </c>
      <c r="W8062" s="8">
        <v>0</v>
      </c>
      <c r="X8062" s="8">
        <v>31.84</v>
      </c>
    </row>
    <row r="8063" spans="1:24" x14ac:dyDescent="0.25">
      <c r="A8063" t="s">
        <v>8389</v>
      </c>
      <c r="B8063" s="1">
        <v>45776</v>
      </c>
      <c r="C8063" t="s">
        <v>758</v>
      </c>
      <c r="D8063" t="s">
        <v>759</v>
      </c>
      <c r="E8063" t="s">
        <v>27</v>
      </c>
      <c r="F8063" t="s">
        <v>37</v>
      </c>
      <c r="G8063" t="s">
        <v>29</v>
      </c>
      <c r="H8063" t="s">
        <v>30</v>
      </c>
      <c r="I8063" t="s">
        <v>130</v>
      </c>
      <c r="J8063" t="s">
        <v>131</v>
      </c>
      <c r="K8063" t="s">
        <v>42</v>
      </c>
      <c r="L8063" s="13">
        <v>4.8</v>
      </c>
      <c r="M8063" s="8">
        <v>1.4</v>
      </c>
      <c r="N8063">
        <v>21</v>
      </c>
      <c r="O8063" s="8">
        <v>100.8</v>
      </c>
      <c r="P8063" s="14">
        <v>4.7999999999999996E-3</v>
      </c>
      <c r="Q8063" s="8">
        <v>0.48</v>
      </c>
      <c r="R8063" s="8">
        <v>100.32</v>
      </c>
      <c r="S8063" s="8">
        <v>29.4</v>
      </c>
      <c r="T8063" s="8">
        <v>70.92</v>
      </c>
      <c r="U8063">
        <v>0</v>
      </c>
      <c r="V8063" s="8">
        <v>0</v>
      </c>
      <c r="W8063" s="8">
        <v>0</v>
      </c>
      <c r="X8063" s="8">
        <v>70.92</v>
      </c>
    </row>
    <row r="8064" spans="1:24" x14ac:dyDescent="0.25">
      <c r="A8064" t="s">
        <v>8390</v>
      </c>
      <c r="B8064" s="1">
        <v>46117</v>
      </c>
      <c r="C8064" t="s">
        <v>406</v>
      </c>
      <c r="D8064" t="s">
        <v>407</v>
      </c>
      <c r="E8064" t="s">
        <v>63</v>
      </c>
      <c r="F8064" t="s">
        <v>37</v>
      </c>
      <c r="G8064" t="s">
        <v>64</v>
      </c>
      <c r="H8064" t="s">
        <v>65</v>
      </c>
      <c r="I8064" t="s">
        <v>156</v>
      </c>
      <c r="J8064" t="s">
        <v>157</v>
      </c>
      <c r="K8064" t="s">
        <v>42</v>
      </c>
      <c r="L8064" s="13">
        <v>6.2</v>
      </c>
      <c r="M8064" s="8">
        <v>1.9</v>
      </c>
      <c r="N8064">
        <v>11</v>
      </c>
      <c r="O8064" s="8">
        <v>68.2</v>
      </c>
      <c r="P8064" s="14">
        <v>3.4599999999999999E-2</v>
      </c>
      <c r="Q8064" s="8">
        <v>2.36</v>
      </c>
      <c r="R8064" s="8">
        <v>65.84</v>
      </c>
      <c r="S8064" s="8">
        <v>20.9</v>
      </c>
      <c r="T8064" s="8">
        <v>44.94</v>
      </c>
      <c r="U8064">
        <v>0</v>
      </c>
      <c r="V8064" s="8">
        <v>0</v>
      </c>
      <c r="W8064" s="8">
        <v>0</v>
      </c>
      <c r="X8064" s="8">
        <v>44.94</v>
      </c>
    </row>
    <row r="8065" spans="1:24" x14ac:dyDescent="0.25">
      <c r="A8065" t="s">
        <v>8391</v>
      </c>
      <c r="B8065" s="1">
        <v>45301</v>
      </c>
      <c r="C8065" t="s">
        <v>678</v>
      </c>
      <c r="D8065" t="s">
        <v>679</v>
      </c>
      <c r="E8065" t="s">
        <v>63</v>
      </c>
      <c r="F8065" t="s">
        <v>89</v>
      </c>
      <c r="G8065" t="s">
        <v>79</v>
      </c>
      <c r="H8065" t="s">
        <v>80</v>
      </c>
      <c r="I8065" t="s">
        <v>112</v>
      </c>
      <c r="J8065" t="s">
        <v>113</v>
      </c>
      <c r="K8065" t="s">
        <v>42</v>
      </c>
      <c r="L8065" s="13">
        <v>8.5</v>
      </c>
      <c r="M8065" s="8">
        <v>2.8</v>
      </c>
      <c r="N8065">
        <v>184</v>
      </c>
      <c r="O8065" s="8">
        <v>1564</v>
      </c>
      <c r="P8065" s="14">
        <v>3.5400000000000001E-2</v>
      </c>
      <c r="Q8065" s="8">
        <v>55.37</v>
      </c>
      <c r="R8065" s="8">
        <v>1508.63</v>
      </c>
      <c r="S8065" s="8">
        <v>515.20000000000005</v>
      </c>
      <c r="T8065" s="8">
        <v>993.43</v>
      </c>
      <c r="U8065">
        <v>0</v>
      </c>
      <c r="V8065" s="8">
        <v>0</v>
      </c>
      <c r="W8065" s="8">
        <v>0</v>
      </c>
      <c r="X8065" s="8">
        <v>993.43</v>
      </c>
    </row>
    <row r="8066" spans="1:24" x14ac:dyDescent="0.25">
      <c r="A8066" t="s">
        <v>8392</v>
      </c>
      <c r="B8066" s="1">
        <v>45472</v>
      </c>
      <c r="C8066" t="s">
        <v>678</v>
      </c>
      <c r="D8066" t="s">
        <v>679</v>
      </c>
      <c r="E8066" t="s">
        <v>63</v>
      </c>
      <c r="F8066" t="s">
        <v>89</v>
      </c>
      <c r="G8066" t="s">
        <v>79</v>
      </c>
      <c r="H8066" t="s">
        <v>80</v>
      </c>
      <c r="I8066" t="s">
        <v>185</v>
      </c>
      <c r="J8066" t="s">
        <v>186</v>
      </c>
      <c r="K8066" t="s">
        <v>59</v>
      </c>
      <c r="L8066" s="13">
        <v>4.9000000000000004</v>
      </c>
      <c r="M8066" s="8">
        <v>3.1</v>
      </c>
      <c r="N8066">
        <v>21</v>
      </c>
      <c r="O8066" s="8">
        <v>102.9</v>
      </c>
      <c r="P8066" s="14">
        <v>0.36780000000000002</v>
      </c>
      <c r="Q8066" s="8">
        <v>37.85</v>
      </c>
      <c r="R8066" s="8">
        <v>65.05</v>
      </c>
      <c r="S8066" s="8">
        <v>65.099999999999994</v>
      </c>
      <c r="T8066" s="8">
        <v>-0.05</v>
      </c>
      <c r="U8066">
        <v>0</v>
      </c>
      <c r="V8066" s="8">
        <v>0</v>
      </c>
      <c r="W8066" s="8">
        <v>0</v>
      </c>
      <c r="X8066" s="8">
        <v>-0.05</v>
      </c>
    </row>
    <row r="8067" spans="1:24" x14ac:dyDescent="0.25">
      <c r="A8067" t="s">
        <v>8393</v>
      </c>
      <c r="B8067" s="1">
        <v>45723</v>
      </c>
      <c r="C8067" t="s">
        <v>139</v>
      </c>
      <c r="D8067" t="s">
        <v>140</v>
      </c>
      <c r="E8067" t="s">
        <v>63</v>
      </c>
      <c r="F8067" t="s">
        <v>54</v>
      </c>
      <c r="G8067" t="s">
        <v>79</v>
      </c>
      <c r="H8067" t="s">
        <v>80</v>
      </c>
      <c r="I8067" t="s">
        <v>47</v>
      </c>
      <c r="J8067" t="s">
        <v>48</v>
      </c>
      <c r="K8067" t="s">
        <v>49</v>
      </c>
      <c r="L8067" s="13">
        <v>5</v>
      </c>
      <c r="M8067" s="8">
        <v>3.2</v>
      </c>
      <c r="N8067">
        <v>194</v>
      </c>
      <c r="O8067" s="8">
        <v>970</v>
      </c>
      <c r="P8067" s="14">
        <v>1.7999999999999999E-2</v>
      </c>
      <c r="Q8067" s="8">
        <v>17.46</v>
      </c>
      <c r="R8067" s="8">
        <v>952.54</v>
      </c>
      <c r="S8067" s="8">
        <v>620.79999999999995</v>
      </c>
      <c r="T8067" s="8">
        <v>331.74</v>
      </c>
      <c r="U8067">
        <v>0</v>
      </c>
      <c r="V8067" s="8">
        <v>0</v>
      </c>
      <c r="W8067" s="8">
        <v>0</v>
      </c>
      <c r="X8067" s="8">
        <v>331.74</v>
      </c>
    </row>
    <row r="8068" spans="1:24" x14ac:dyDescent="0.25">
      <c r="A8068" t="s">
        <v>8394</v>
      </c>
      <c r="B8068" s="1">
        <v>45803</v>
      </c>
      <c r="C8068" t="s">
        <v>139</v>
      </c>
      <c r="D8068" t="s">
        <v>140</v>
      </c>
      <c r="E8068" t="s">
        <v>63</v>
      </c>
      <c r="F8068" t="s">
        <v>54</v>
      </c>
      <c r="G8068" t="s">
        <v>64</v>
      </c>
      <c r="H8068" t="s">
        <v>65</v>
      </c>
      <c r="I8068" t="s">
        <v>127</v>
      </c>
      <c r="J8068" t="s">
        <v>128</v>
      </c>
      <c r="K8068" t="s">
        <v>33</v>
      </c>
      <c r="L8068" s="13">
        <v>7.2</v>
      </c>
      <c r="M8068" s="8">
        <v>3.6</v>
      </c>
      <c r="N8068">
        <v>240</v>
      </c>
      <c r="O8068" s="8">
        <v>1728</v>
      </c>
      <c r="P8068" s="14">
        <v>6.4999999999999997E-3</v>
      </c>
      <c r="Q8068" s="8">
        <v>11.23</v>
      </c>
      <c r="R8068" s="8">
        <v>1716.77</v>
      </c>
      <c r="S8068" s="8">
        <v>864</v>
      </c>
      <c r="T8068" s="8">
        <v>852.77</v>
      </c>
      <c r="U8068">
        <v>0</v>
      </c>
      <c r="V8068" s="8">
        <v>0</v>
      </c>
      <c r="W8068" s="8">
        <v>0</v>
      </c>
      <c r="X8068" s="8">
        <v>852.77</v>
      </c>
    </row>
    <row r="8069" spans="1:24" x14ac:dyDescent="0.25">
      <c r="A8069" t="s">
        <v>8395</v>
      </c>
      <c r="B8069" s="1">
        <v>45429</v>
      </c>
      <c r="C8069" t="s">
        <v>154</v>
      </c>
      <c r="D8069" t="s">
        <v>155</v>
      </c>
      <c r="E8069" t="s">
        <v>150</v>
      </c>
      <c r="F8069" t="s">
        <v>46</v>
      </c>
      <c r="G8069" t="s">
        <v>151</v>
      </c>
      <c r="H8069" t="s">
        <v>152</v>
      </c>
      <c r="I8069" t="s">
        <v>185</v>
      </c>
      <c r="J8069" t="s">
        <v>186</v>
      </c>
      <c r="K8069" t="s">
        <v>59</v>
      </c>
      <c r="L8069" s="13">
        <v>4.9000000000000004</v>
      </c>
      <c r="M8069" s="8">
        <v>3.1</v>
      </c>
      <c r="N8069">
        <v>35</v>
      </c>
      <c r="O8069" s="8">
        <v>171.5</v>
      </c>
      <c r="P8069" s="14">
        <v>0.12740000000000001</v>
      </c>
      <c r="Q8069" s="8">
        <v>21.85</v>
      </c>
      <c r="R8069" s="8">
        <v>149.65</v>
      </c>
      <c r="S8069" s="8">
        <v>108.5</v>
      </c>
      <c r="T8069" s="8">
        <v>41.15</v>
      </c>
      <c r="U8069">
        <v>0</v>
      </c>
      <c r="V8069" s="8">
        <v>0</v>
      </c>
      <c r="W8069" s="8">
        <v>0</v>
      </c>
      <c r="X8069" s="8">
        <v>41.15</v>
      </c>
    </row>
    <row r="8070" spans="1:24" x14ac:dyDescent="0.25">
      <c r="A8070" t="s">
        <v>8396</v>
      </c>
      <c r="B8070" s="1">
        <v>46206</v>
      </c>
      <c r="C8070" t="s">
        <v>361</v>
      </c>
      <c r="D8070" t="s">
        <v>362</v>
      </c>
      <c r="E8070" t="s">
        <v>27</v>
      </c>
      <c r="F8070" t="s">
        <v>28</v>
      </c>
      <c r="G8070" t="s">
        <v>29</v>
      </c>
      <c r="H8070" t="s">
        <v>30</v>
      </c>
      <c r="I8070" t="s">
        <v>31</v>
      </c>
      <c r="J8070" t="s">
        <v>32</v>
      </c>
      <c r="K8070" t="s">
        <v>33</v>
      </c>
      <c r="L8070" s="13">
        <v>5.8</v>
      </c>
      <c r="M8070" s="8">
        <v>2.7</v>
      </c>
      <c r="N8070">
        <v>76</v>
      </c>
      <c r="O8070" s="8">
        <v>440.8</v>
      </c>
      <c r="P8070" s="14">
        <v>4.8500000000000001E-2</v>
      </c>
      <c r="Q8070" s="8">
        <v>21.38</v>
      </c>
      <c r="R8070" s="8">
        <v>419.42</v>
      </c>
      <c r="S8070" s="8">
        <v>205.2</v>
      </c>
      <c r="T8070" s="8">
        <v>214.22</v>
      </c>
      <c r="U8070">
        <v>0</v>
      </c>
      <c r="V8070" s="8">
        <v>0</v>
      </c>
      <c r="W8070" s="8">
        <v>0</v>
      </c>
      <c r="X8070" s="8">
        <v>214.22</v>
      </c>
    </row>
    <row r="8071" spans="1:24" x14ac:dyDescent="0.25">
      <c r="A8071" t="s">
        <v>8397</v>
      </c>
      <c r="B8071" s="1">
        <v>46161</v>
      </c>
      <c r="C8071" t="s">
        <v>318</v>
      </c>
      <c r="D8071" t="s">
        <v>319</v>
      </c>
      <c r="E8071" t="s">
        <v>27</v>
      </c>
      <c r="F8071" t="s">
        <v>37</v>
      </c>
      <c r="G8071" t="s">
        <v>29</v>
      </c>
      <c r="H8071" t="s">
        <v>30</v>
      </c>
      <c r="I8071" t="s">
        <v>99</v>
      </c>
      <c r="J8071" t="s">
        <v>100</v>
      </c>
      <c r="K8071" t="s">
        <v>49</v>
      </c>
      <c r="L8071" s="13">
        <v>3.8</v>
      </c>
      <c r="M8071" s="8">
        <v>2.6</v>
      </c>
      <c r="N8071">
        <v>21</v>
      </c>
      <c r="O8071" s="8">
        <v>79.8</v>
      </c>
      <c r="P8071" s="14">
        <v>3.2599999999999997E-2</v>
      </c>
      <c r="Q8071" s="8">
        <v>2.6</v>
      </c>
      <c r="R8071" s="8">
        <v>77.2</v>
      </c>
      <c r="S8071" s="8">
        <v>54.6</v>
      </c>
      <c r="T8071" s="8">
        <v>22.6</v>
      </c>
      <c r="U8071">
        <v>0</v>
      </c>
      <c r="V8071" s="8">
        <v>0</v>
      </c>
      <c r="W8071" s="8">
        <v>0</v>
      </c>
      <c r="X8071" s="8">
        <v>22.6</v>
      </c>
    </row>
    <row r="8072" spans="1:24" x14ac:dyDescent="0.25">
      <c r="A8072" t="s">
        <v>8398</v>
      </c>
      <c r="B8072" s="1">
        <v>45937</v>
      </c>
      <c r="C8072" t="s">
        <v>288</v>
      </c>
      <c r="D8072" t="s">
        <v>289</v>
      </c>
      <c r="E8072" t="s">
        <v>27</v>
      </c>
      <c r="F8072" t="s">
        <v>46</v>
      </c>
      <c r="G8072" t="s">
        <v>29</v>
      </c>
      <c r="H8072" t="s">
        <v>30</v>
      </c>
      <c r="I8072" t="s">
        <v>185</v>
      </c>
      <c r="J8072" t="s">
        <v>186</v>
      </c>
      <c r="K8072" t="s">
        <v>59</v>
      </c>
      <c r="L8072" s="13">
        <v>4.9000000000000004</v>
      </c>
      <c r="M8072" s="8">
        <v>3.1</v>
      </c>
      <c r="N8072">
        <v>15</v>
      </c>
      <c r="O8072" s="8">
        <v>73.5</v>
      </c>
      <c r="P8072" s="14">
        <v>9.35E-2</v>
      </c>
      <c r="Q8072" s="8">
        <v>6.87</v>
      </c>
      <c r="R8072" s="8">
        <v>66.63</v>
      </c>
      <c r="S8072" s="8">
        <v>46.5</v>
      </c>
      <c r="T8072" s="8">
        <v>20.13</v>
      </c>
      <c r="U8072">
        <v>0</v>
      </c>
      <c r="V8072" s="8">
        <v>0</v>
      </c>
      <c r="W8072" s="8">
        <v>0</v>
      </c>
      <c r="X8072" s="8">
        <v>20.13</v>
      </c>
    </row>
    <row r="8073" spans="1:24" x14ac:dyDescent="0.25">
      <c r="A8073" t="s">
        <v>8399</v>
      </c>
      <c r="B8073" s="1">
        <v>45821</v>
      </c>
      <c r="C8073" t="s">
        <v>371</v>
      </c>
      <c r="D8073" t="s">
        <v>372</v>
      </c>
      <c r="E8073" t="s">
        <v>63</v>
      </c>
      <c r="F8073" t="s">
        <v>54</v>
      </c>
      <c r="G8073" t="s">
        <v>79</v>
      </c>
      <c r="H8073" t="s">
        <v>80</v>
      </c>
      <c r="I8073" t="s">
        <v>156</v>
      </c>
      <c r="J8073" t="s">
        <v>157</v>
      </c>
      <c r="K8073" t="s">
        <v>42</v>
      </c>
      <c r="L8073" s="13">
        <v>6.2</v>
      </c>
      <c r="M8073" s="8">
        <v>1.9</v>
      </c>
      <c r="N8073">
        <v>15</v>
      </c>
      <c r="O8073" s="8">
        <v>93</v>
      </c>
      <c r="P8073" s="14">
        <v>3.4299999999999997E-2</v>
      </c>
      <c r="Q8073" s="8">
        <v>3.19</v>
      </c>
      <c r="R8073" s="8">
        <v>89.81</v>
      </c>
      <c r="S8073" s="8">
        <v>28.5</v>
      </c>
      <c r="T8073" s="8">
        <v>61.31</v>
      </c>
      <c r="U8073">
        <v>0</v>
      </c>
      <c r="V8073" s="8">
        <v>0</v>
      </c>
      <c r="W8073" s="8">
        <v>0</v>
      </c>
      <c r="X8073" s="8">
        <v>61.31</v>
      </c>
    </row>
    <row r="8074" spans="1:24" x14ac:dyDescent="0.25">
      <c r="A8074" t="s">
        <v>8400</v>
      </c>
      <c r="B8074" s="1">
        <v>45838</v>
      </c>
      <c r="C8074" t="s">
        <v>205</v>
      </c>
      <c r="D8074" t="s">
        <v>206</v>
      </c>
      <c r="E8074" t="s">
        <v>71</v>
      </c>
      <c r="F8074" t="s">
        <v>54</v>
      </c>
      <c r="G8074" t="s">
        <v>165</v>
      </c>
      <c r="H8074" t="s">
        <v>166</v>
      </c>
      <c r="I8074" t="s">
        <v>127</v>
      </c>
      <c r="J8074" t="s">
        <v>128</v>
      </c>
      <c r="K8074" t="s">
        <v>33</v>
      </c>
      <c r="L8074" s="13">
        <v>7.2</v>
      </c>
      <c r="M8074" s="8">
        <v>3.6</v>
      </c>
      <c r="N8074">
        <v>10</v>
      </c>
      <c r="O8074" s="8">
        <v>72</v>
      </c>
      <c r="P8074" s="14">
        <v>0.45710000000000001</v>
      </c>
      <c r="Q8074" s="8">
        <v>32.909999999999997</v>
      </c>
      <c r="R8074" s="8">
        <v>39.090000000000003</v>
      </c>
      <c r="S8074" s="8">
        <v>36</v>
      </c>
      <c r="T8074" s="8">
        <v>3.09</v>
      </c>
      <c r="U8074">
        <v>0</v>
      </c>
      <c r="V8074" s="8">
        <v>0</v>
      </c>
      <c r="W8074" s="8">
        <v>0</v>
      </c>
      <c r="X8074" s="8">
        <v>3.09</v>
      </c>
    </row>
    <row r="8075" spans="1:24" x14ac:dyDescent="0.25">
      <c r="A8075" t="s">
        <v>8401</v>
      </c>
      <c r="B8075" s="1">
        <v>46029</v>
      </c>
      <c r="C8075" t="s">
        <v>110</v>
      </c>
      <c r="D8075" t="s">
        <v>111</v>
      </c>
      <c r="E8075" t="s">
        <v>27</v>
      </c>
      <c r="F8075" t="s">
        <v>37</v>
      </c>
      <c r="G8075" t="s">
        <v>38</v>
      </c>
      <c r="H8075" t="s">
        <v>39</v>
      </c>
      <c r="I8075" t="s">
        <v>74</v>
      </c>
      <c r="J8075" t="s">
        <v>75</v>
      </c>
      <c r="K8075" t="s">
        <v>49</v>
      </c>
      <c r="L8075" s="13">
        <v>11</v>
      </c>
      <c r="M8075" s="8">
        <v>6.8</v>
      </c>
      <c r="N8075">
        <v>21</v>
      </c>
      <c r="O8075" s="8">
        <v>231</v>
      </c>
      <c r="P8075" s="14">
        <v>3.5000000000000001E-3</v>
      </c>
      <c r="Q8075" s="8">
        <v>0.81</v>
      </c>
      <c r="R8075" s="8">
        <v>230.19</v>
      </c>
      <c r="S8075" s="8">
        <v>142.80000000000001</v>
      </c>
      <c r="T8075" s="8">
        <v>87.39</v>
      </c>
      <c r="U8075">
        <v>0</v>
      </c>
      <c r="V8075" s="8">
        <v>0</v>
      </c>
      <c r="W8075" s="8">
        <v>0</v>
      </c>
      <c r="X8075" s="8">
        <v>87.39</v>
      </c>
    </row>
    <row r="8076" spans="1:24" x14ac:dyDescent="0.25">
      <c r="A8076" t="s">
        <v>8402</v>
      </c>
      <c r="B8076" s="1">
        <v>45615</v>
      </c>
      <c r="C8076" t="s">
        <v>174</v>
      </c>
      <c r="D8076" t="s">
        <v>175</v>
      </c>
      <c r="E8076" t="s">
        <v>150</v>
      </c>
      <c r="F8076" t="s">
        <v>54</v>
      </c>
      <c r="G8076" t="s">
        <v>151</v>
      </c>
      <c r="H8076" t="s">
        <v>152</v>
      </c>
      <c r="I8076" t="s">
        <v>40</v>
      </c>
      <c r="J8076" t="s">
        <v>41</v>
      </c>
      <c r="K8076" t="s">
        <v>42</v>
      </c>
      <c r="L8076" s="13">
        <v>14.5</v>
      </c>
      <c r="M8076" s="8">
        <v>4.2</v>
      </c>
      <c r="N8076">
        <v>40</v>
      </c>
      <c r="O8076" s="8">
        <v>580</v>
      </c>
      <c r="P8076" s="14">
        <v>4.4999999999999997E-3</v>
      </c>
      <c r="Q8076" s="8">
        <v>2.61</v>
      </c>
      <c r="R8076" s="8">
        <v>577.39</v>
      </c>
      <c r="S8076" s="8">
        <v>168</v>
      </c>
      <c r="T8076" s="8">
        <v>409.39</v>
      </c>
      <c r="U8076">
        <v>0</v>
      </c>
      <c r="V8076" s="8">
        <v>0</v>
      </c>
      <c r="W8076" s="8">
        <v>0</v>
      </c>
      <c r="X8076" s="8">
        <v>409.39</v>
      </c>
    </row>
    <row r="8077" spans="1:24" x14ac:dyDescent="0.25">
      <c r="A8077" t="s">
        <v>8403</v>
      </c>
      <c r="B8077" s="1">
        <v>46096</v>
      </c>
      <c r="C8077" t="s">
        <v>201</v>
      </c>
      <c r="D8077" t="s">
        <v>202</v>
      </c>
      <c r="E8077" t="s">
        <v>53</v>
      </c>
      <c r="F8077" t="s">
        <v>46</v>
      </c>
      <c r="G8077" t="s">
        <v>55</v>
      </c>
      <c r="H8077" t="s">
        <v>56</v>
      </c>
      <c r="I8077" t="s">
        <v>99</v>
      </c>
      <c r="J8077" t="s">
        <v>100</v>
      </c>
      <c r="K8077" t="s">
        <v>49</v>
      </c>
      <c r="L8077" s="13">
        <v>3.8</v>
      </c>
      <c r="M8077" s="8">
        <v>2.6</v>
      </c>
      <c r="N8077">
        <v>10</v>
      </c>
      <c r="O8077" s="8">
        <v>38</v>
      </c>
      <c r="P8077" s="14">
        <v>0.18740000000000001</v>
      </c>
      <c r="Q8077" s="8">
        <v>7.12</v>
      </c>
      <c r="R8077" s="8">
        <v>30.88</v>
      </c>
      <c r="S8077" s="8">
        <v>26</v>
      </c>
      <c r="T8077" s="8">
        <v>4.88</v>
      </c>
      <c r="U8077">
        <v>0</v>
      </c>
      <c r="V8077" s="8">
        <v>0</v>
      </c>
      <c r="W8077" s="8">
        <v>0</v>
      </c>
      <c r="X8077" s="8">
        <v>4.88</v>
      </c>
    </row>
    <row r="8078" spans="1:24" x14ac:dyDescent="0.25">
      <c r="A8078" t="s">
        <v>8404</v>
      </c>
      <c r="B8078" s="1">
        <v>45790</v>
      </c>
      <c r="C8078" t="s">
        <v>615</v>
      </c>
      <c r="D8078" t="s">
        <v>616</v>
      </c>
      <c r="E8078" t="s">
        <v>150</v>
      </c>
      <c r="F8078" t="s">
        <v>89</v>
      </c>
      <c r="G8078" t="s">
        <v>151</v>
      </c>
      <c r="H8078" t="s">
        <v>152</v>
      </c>
      <c r="I8078" t="s">
        <v>66</v>
      </c>
      <c r="J8078" t="s">
        <v>67</v>
      </c>
      <c r="K8078" t="s">
        <v>33</v>
      </c>
      <c r="L8078" s="13">
        <v>4.5</v>
      </c>
      <c r="M8078" s="8">
        <v>2.1</v>
      </c>
      <c r="N8078">
        <v>70</v>
      </c>
      <c r="O8078" s="8">
        <v>315</v>
      </c>
      <c r="P8078" s="14">
        <v>5.8900000000000001E-2</v>
      </c>
      <c r="Q8078" s="8">
        <v>18.55</v>
      </c>
      <c r="R8078" s="8">
        <v>296.45</v>
      </c>
      <c r="S8078" s="8">
        <v>147</v>
      </c>
      <c r="T8078" s="8">
        <v>149.44999999999999</v>
      </c>
      <c r="U8078">
        <v>0</v>
      </c>
      <c r="V8078" s="8">
        <v>0</v>
      </c>
      <c r="W8078" s="8">
        <v>0</v>
      </c>
      <c r="X8078" s="8">
        <v>149.44999999999999</v>
      </c>
    </row>
    <row r="8079" spans="1:24" x14ac:dyDescent="0.25">
      <c r="A8079" t="s">
        <v>8405</v>
      </c>
      <c r="B8079" s="1">
        <v>45599</v>
      </c>
      <c r="C8079" t="s">
        <v>258</v>
      </c>
      <c r="D8079" t="s">
        <v>259</v>
      </c>
      <c r="E8079" t="s">
        <v>71</v>
      </c>
      <c r="F8079" t="s">
        <v>28</v>
      </c>
      <c r="G8079" t="s">
        <v>72</v>
      </c>
      <c r="H8079" t="s">
        <v>73</v>
      </c>
      <c r="I8079" t="s">
        <v>130</v>
      </c>
      <c r="J8079" t="s">
        <v>131</v>
      </c>
      <c r="K8079" t="s">
        <v>42</v>
      </c>
      <c r="L8079" s="13">
        <v>4.8</v>
      </c>
      <c r="M8079" s="8">
        <v>1.4</v>
      </c>
      <c r="N8079">
        <v>361</v>
      </c>
      <c r="O8079" s="8">
        <v>1732.8</v>
      </c>
      <c r="P8079" s="14">
        <v>0.11899999999999999</v>
      </c>
      <c r="Q8079" s="8">
        <v>206.2</v>
      </c>
      <c r="R8079" s="8">
        <v>1526.6</v>
      </c>
      <c r="S8079" s="8">
        <v>505.4</v>
      </c>
      <c r="T8079" s="8">
        <v>1021.2</v>
      </c>
      <c r="U8079">
        <v>0</v>
      </c>
      <c r="V8079" s="8">
        <v>0</v>
      </c>
      <c r="W8079" s="8">
        <v>0</v>
      </c>
      <c r="X8079" s="8">
        <v>1021.2</v>
      </c>
    </row>
    <row r="8080" spans="1:24" x14ac:dyDescent="0.25">
      <c r="A8080" t="s">
        <v>8406</v>
      </c>
      <c r="B8080" s="1">
        <v>45548</v>
      </c>
      <c r="C8080" t="s">
        <v>427</v>
      </c>
      <c r="D8080" t="s">
        <v>428</v>
      </c>
      <c r="E8080" t="s">
        <v>150</v>
      </c>
      <c r="F8080" t="s">
        <v>46</v>
      </c>
      <c r="G8080" t="s">
        <v>151</v>
      </c>
      <c r="H8080" t="s">
        <v>152</v>
      </c>
      <c r="I8080" t="s">
        <v>99</v>
      </c>
      <c r="J8080" t="s">
        <v>100</v>
      </c>
      <c r="K8080" t="s">
        <v>49</v>
      </c>
      <c r="L8080" s="13">
        <v>3.8</v>
      </c>
      <c r="M8080" s="8">
        <v>2.6</v>
      </c>
      <c r="N8080">
        <v>14</v>
      </c>
      <c r="O8080" s="8">
        <v>53.2</v>
      </c>
      <c r="P8080" s="14">
        <v>9.9500000000000005E-2</v>
      </c>
      <c r="Q8080" s="8">
        <v>5.29</v>
      </c>
      <c r="R8080" s="8">
        <v>47.91</v>
      </c>
      <c r="S8080" s="8">
        <v>36.4</v>
      </c>
      <c r="T8080" s="8">
        <v>11.51</v>
      </c>
      <c r="U8080">
        <v>0</v>
      </c>
      <c r="V8080" s="8">
        <v>0</v>
      </c>
      <c r="W8080" s="8">
        <v>0</v>
      </c>
      <c r="X8080" s="8">
        <v>11.51</v>
      </c>
    </row>
    <row r="8081" spans="1:24" x14ac:dyDescent="0.25">
      <c r="A8081" t="s">
        <v>8407</v>
      </c>
      <c r="B8081" s="1">
        <v>45867</v>
      </c>
      <c r="C8081" t="s">
        <v>328</v>
      </c>
      <c r="D8081" t="s">
        <v>329</v>
      </c>
      <c r="E8081" t="s">
        <v>71</v>
      </c>
      <c r="F8081" t="s">
        <v>54</v>
      </c>
      <c r="G8081" t="s">
        <v>165</v>
      </c>
      <c r="H8081" t="s">
        <v>166</v>
      </c>
      <c r="I8081" t="s">
        <v>185</v>
      </c>
      <c r="J8081" t="s">
        <v>186</v>
      </c>
      <c r="K8081" t="s">
        <v>59</v>
      </c>
      <c r="L8081" s="13">
        <v>4.9000000000000004</v>
      </c>
      <c r="M8081" s="8">
        <v>3.1</v>
      </c>
      <c r="N8081">
        <v>90</v>
      </c>
      <c r="O8081" s="8">
        <v>441</v>
      </c>
      <c r="P8081" s="14">
        <v>5.7000000000000002E-3</v>
      </c>
      <c r="Q8081" s="8">
        <v>2.5099999999999998</v>
      </c>
      <c r="R8081" s="8">
        <v>438.49</v>
      </c>
      <c r="S8081" s="8">
        <v>279</v>
      </c>
      <c r="T8081" s="8">
        <v>159.49</v>
      </c>
      <c r="U8081">
        <v>0</v>
      </c>
      <c r="V8081" s="8">
        <v>0</v>
      </c>
      <c r="W8081" s="8">
        <v>0</v>
      </c>
      <c r="X8081" s="8">
        <v>159.49</v>
      </c>
    </row>
    <row r="8082" spans="1:24" x14ac:dyDescent="0.25">
      <c r="A8082" t="s">
        <v>8408</v>
      </c>
      <c r="B8082" s="1">
        <v>46171</v>
      </c>
      <c r="C8082" t="s">
        <v>44</v>
      </c>
      <c r="D8082" t="s">
        <v>45</v>
      </c>
      <c r="E8082" t="s">
        <v>27</v>
      </c>
      <c r="F8082" t="s">
        <v>46</v>
      </c>
      <c r="G8082" t="s">
        <v>29</v>
      </c>
      <c r="H8082" t="s">
        <v>30</v>
      </c>
      <c r="I8082" t="s">
        <v>99</v>
      </c>
      <c r="J8082" t="s">
        <v>100</v>
      </c>
      <c r="K8082" t="s">
        <v>49</v>
      </c>
      <c r="L8082" s="13">
        <v>3.8</v>
      </c>
      <c r="M8082" s="8">
        <v>2.6</v>
      </c>
      <c r="N8082">
        <v>6</v>
      </c>
      <c r="O8082" s="8">
        <v>22.8</v>
      </c>
      <c r="P8082" s="14">
        <v>8.8499999999999995E-2</v>
      </c>
      <c r="Q8082" s="8">
        <v>2.02</v>
      </c>
      <c r="R8082" s="8">
        <v>20.78</v>
      </c>
      <c r="S8082" s="8">
        <v>15.6</v>
      </c>
      <c r="T8082" s="8">
        <v>5.18</v>
      </c>
      <c r="U8082">
        <v>0</v>
      </c>
      <c r="V8082" s="8">
        <v>0</v>
      </c>
      <c r="W8082" s="8">
        <v>0</v>
      </c>
      <c r="X8082" s="8">
        <v>5.18</v>
      </c>
    </row>
    <row r="8083" spans="1:24" x14ac:dyDescent="0.25">
      <c r="A8083" t="s">
        <v>8409</v>
      </c>
      <c r="B8083" s="1">
        <v>45873</v>
      </c>
      <c r="C8083" t="s">
        <v>154</v>
      </c>
      <c r="D8083" t="s">
        <v>155</v>
      </c>
      <c r="E8083" t="s">
        <v>150</v>
      </c>
      <c r="F8083" t="s">
        <v>46</v>
      </c>
      <c r="G8083" t="s">
        <v>151</v>
      </c>
      <c r="H8083" t="s">
        <v>152</v>
      </c>
      <c r="I8083" t="s">
        <v>57</v>
      </c>
      <c r="J8083" t="s">
        <v>58</v>
      </c>
      <c r="K8083" t="s">
        <v>59</v>
      </c>
      <c r="L8083" s="13">
        <v>10.5</v>
      </c>
      <c r="M8083" s="8">
        <v>7.5</v>
      </c>
      <c r="N8083">
        <v>12</v>
      </c>
      <c r="O8083" s="8">
        <v>126</v>
      </c>
      <c r="P8083" s="14">
        <v>5.6899999999999999E-2</v>
      </c>
      <c r="Q8083" s="8">
        <v>7.17</v>
      </c>
      <c r="R8083" s="8">
        <v>118.83</v>
      </c>
      <c r="S8083" s="8">
        <v>90</v>
      </c>
      <c r="T8083" s="8">
        <v>28.83</v>
      </c>
      <c r="U8083">
        <v>1</v>
      </c>
      <c r="V8083" s="8">
        <v>9.9</v>
      </c>
      <c r="W8083" s="8">
        <v>8</v>
      </c>
      <c r="X8083" s="8">
        <v>20.83</v>
      </c>
    </row>
    <row r="8084" spans="1:24" x14ac:dyDescent="0.25">
      <c r="A8084" t="s">
        <v>8410</v>
      </c>
      <c r="B8084" s="1">
        <v>45340</v>
      </c>
      <c r="C8084" t="s">
        <v>252</v>
      </c>
      <c r="D8084" t="s">
        <v>253</v>
      </c>
      <c r="E8084" t="s">
        <v>63</v>
      </c>
      <c r="F8084" t="s">
        <v>54</v>
      </c>
      <c r="G8084" t="s">
        <v>64</v>
      </c>
      <c r="H8084" t="s">
        <v>65</v>
      </c>
      <c r="I8084" t="s">
        <v>47</v>
      </c>
      <c r="J8084" t="s">
        <v>48</v>
      </c>
      <c r="K8084" t="s">
        <v>49</v>
      </c>
      <c r="L8084" s="13">
        <v>5</v>
      </c>
      <c r="M8084" s="8">
        <v>3.2</v>
      </c>
      <c r="N8084">
        <v>17</v>
      </c>
      <c r="O8084" s="8">
        <v>85</v>
      </c>
      <c r="P8084" s="14">
        <v>2.93E-2</v>
      </c>
      <c r="Q8084" s="8">
        <v>2.4900000000000002</v>
      </c>
      <c r="R8084" s="8">
        <v>82.51</v>
      </c>
      <c r="S8084" s="8">
        <v>54.4</v>
      </c>
      <c r="T8084" s="8">
        <v>28.11</v>
      </c>
      <c r="U8084">
        <v>0</v>
      </c>
      <c r="V8084" s="8">
        <v>0</v>
      </c>
      <c r="W8084" s="8">
        <v>0</v>
      </c>
      <c r="X8084" s="8">
        <v>28.11</v>
      </c>
    </row>
    <row r="8085" spans="1:24" x14ac:dyDescent="0.25">
      <c r="A8085" t="s">
        <v>8411</v>
      </c>
      <c r="B8085" s="1">
        <v>45699</v>
      </c>
      <c r="C8085" t="s">
        <v>91</v>
      </c>
      <c r="D8085" t="s">
        <v>92</v>
      </c>
      <c r="E8085" t="s">
        <v>27</v>
      </c>
      <c r="F8085" t="s">
        <v>37</v>
      </c>
      <c r="G8085" t="s">
        <v>29</v>
      </c>
      <c r="H8085" t="s">
        <v>30</v>
      </c>
      <c r="I8085" t="s">
        <v>156</v>
      </c>
      <c r="J8085" t="s">
        <v>157</v>
      </c>
      <c r="K8085" t="s">
        <v>42</v>
      </c>
      <c r="L8085" s="13">
        <v>6.2</v>
      </c>
      <c r="M8085" s="8">
        <v>1.9</v>
      </c>
      <c r="N8085">
        <v>3</v>
      </c>
      <c r="O8085" s="8">
        <v>18.600000000000001</v>
      </c>
      <c r="P8085" s="14">
        <v>1.46E-2</v>
      </c>
      <c r="Q8085" s="8">
        <v>0.27</v>
      </c>
      <c r="R8085" s="8">
        <v>18.329999999999998</v>
      </c>
      <c r="S8085" s="8">
        <v>5.7</v>
      </c>
      <c r="T8085" s="8">
        <v>12.63</v>
      </c>
      <c r="U8085">
        <v>0</v>
      </c>
      <c r="V8085" s="8">
        <v>0</v>
      </c>
      <c r="W8085" s="8">
        <v>0</v>
      </c>
      <c r="X8085" s="8">
        <v>12.63</v>
      </c>
    </row>
    <row r="8086" spans="1:24" x14ac:dyDescent="0.25">
      <c r="A8086" t="s">
        <v>8412</v>
      </c>
      <c r="B8086" s="1">
        <v>45393</v>
      </c>
      <c r="C8086" t="s">
        <v>94</v>
      </c>
      <c r="D8086" t="s">
        <v>95</v>
      </c>
      <c r="E8086" t="s">
        <v>53</v>
      </c>
      <c r="F8086" t="s">
        <v>46</v>
      </c>
      <c r="G8086" t="s">
        <v>55</v>
      </c>
      <c r="H8086" t="s">
        <v>56</v>
      </c>
      <c r="I8086" t="s">
        <v>40</v>
      </c>
      <c r="J8086" t="s">
        <v>41</v>
      </c>
      <c r="K8086" t="s">
        <v>42</v>
      </c>
      <c r="L8086" s="13">
        <v>14.5</v>
      </c>
      <c r="M8086" s="8">
        <v>4.2</v>
      </c>
      <c r="N8086">
        <v>10</v>
      </c>
      <c r="O8086" s="8">
        <v>145</v>
      </c>
      <c r="P8086" s="14">
        <v>0.30509999999999998</v>
      </c>
      <c r="Q8086" s="8">
        <v>44.24</v>
      </c>
      <c r="R8086" s="8">
        <v>100.76</v>
      </c>
      <c r="S8086" s="8">
        <v>42</v>
      </c>
      <c r="T8086" s="8">
        <v>58.76</v>
      </c>
      <c r="U8086">
        <v>0</v>
      </c>
      <c r="V8086" s="8">
        <v>0</v>
      </c>
      <c r="W8086" s="8">
        <v>0</v>
      </c>
      <c r="X8086" s="8">
        <v>58.76</v>
      </c>
    </row>
    <row r="8087" spans="1:24" x14ac:dyDescent="0.25">
      <c r="A8087" t="s">
        <v>8413</v>
      </c>
      <c r="B8087" s="1">
        <v>45999</v>
      </c>
      <c r="C8087" t="s">
        <v>367</v>
      </c>
      <c r="D8087" t="s">
        <v>368</v>
      </c>
      <c r="E8087" t="s">
        <v>63</v>
      </c>
      <c r="F8087" t="s">
        <v>54</v>
      </c>
      <c r="G8087" t="s">
        <v>64</v>
      </c>
      <c r="H8087" t="s">
        <v>65</v>
      </c>
      <c r="I8087" t="s">
        <v>104</v>
      </c>
      <c r="J8087" t="s">
        <v>105</v>
      </c>
      <c r="K8087" t="s">
        <v>49</v>
      </c>
      <c r="L8087" s="13">
        <v>4.2</v>
      </c>
      <c r="M8087" s="8">
        <v>2.8</v>
      </c>
      <c r="N8087">
        <v>146</v>
      </c>
      <c r="O8087" s="8">
        <v>613.20000000000005</v>
      </c>
      <c r="P8087" s="14">
        <v>1.17E-2</v>
      </c>
      <c r="Q8087" s="8">
        <v>7.17</v>
      </c>
      <c r="R8087" s="8">
        <v>606.03</v>
      </c>
      <c r="S8087" s="8">
        <v>408.8</v>
      </c>
      <c r="T8087" s="8">
        <v>197.23</v>
      </c>
      <c r="U8087">
        <v>0</v>
      </c>
      <c r="V8087" s="8">
        <v>0</v>
      </c>
      <c r="W8087" s="8">
        <v>0</v>
      </c>
      <c r="X8087" s="8">
        <v>197.23</v>
      </c>
    </row>
    <row r="8088" spans="1:24" x14ac:dyDescent="0.25">
      <c r="A8088" t="s">
        <v>8414</v>
      </c>
      <c r="B8088" s="1">
        <v>45459</v>
      </c>
      <c r="C8088" t="s">
        <v>480</v>
      </c>
      <c r="D8088" t="s">
        <v>481</v>
      </c>
      <c r="E8088" t="s">
        <v>63</v>
      </c>
      <c r="F8088" t="s">
        <v>54</v>
      </c>
      <c r="G8088" t="s">
        <v>64</v>
      </c>
      <c r="H8088" t="s">
        <v>65</v>
      </c>
      <c r="I8088" t="s">
        <v>74</v>
      </c>
      <c r="J8088" t="s">
        <v>75</v>
      </c>
      <c r="K8088" t="s">
        <v>49</v>
      </c>
      <c r="L8088" s="13">
        <v>11</v>
      </c>
      <c r="M8088" s="8">
        <v>6.8</v>
      </c>
      <c r="N8088">
        <v>86</v>
      </c>
      <c r="O8088" s="8">
        <v>946</v>
      </c>
      <c r="P8088" s="14">
        <v>6.1000000000000004E-3</v>
      </c>
      <c r="Q8088" s="8">
        <v>5.77</v>
      </c>
      <c r="R8088" s="8">
        <v>940.23</v>
      </c>
      <c r="S8088" s="8">
        <v>584.79999999999995</v>
      </c>
      <c r="T8088" s="8">
        <v>355.43</v>
      </c>
      <c r="U8088">
        <v>0</v>
      </c>
      <c r="V8088" s="8">
        <v>0</v>
      </c>
      <c r="W8088" s="8">
        <v>0</v>
      </c>
      <c r="X8088" s="8">
        <v>355.43</v>
      </c>
    </row>
    <row r="8089" spans="1:24" x14ac:dyDescent="0.25">
      <c r="A8089" t="s">
        <v>8415</v>
      </c>
      <c r="B8089" s="1">
        <v>45353</v>
      </c>
      <c r="C8089" t="s">
        <v>758</v>
      </c>
      <c r="D8089" t="s">
        <v>759</v>
      </c>
      <c r="E8089" t="s">
        <v>27</v>
      </c>
      <c r="F8089" t="s">
        <v>37</v>
      </c>
      <c r="G8089" t="s">
        <v>38</v>
      </c>
      <c r="H8089" t="s">
        <v>39</v>
      </c>
      <c r="I8089" t="s">
        <v>74</v>
      </c>
      <c r="J8089" t="s">
        <v>75</v>
      </c>
      <c r="K8089" t="s">
        <v>49</v>
      </c>
      <c r="L8089" s="13">
        <v>11</v>
      </c>
      <c r="M8089" s="8">
        <v>6.8</v>
      </c>
      <c r="N8089">
        <v>13</v>
      </c>
      <c r="O8089" s="8">
        <v>143</v>
      </c>
      <c r="P8089" s="14">
        <v>2.9999999999999997E-4</v>
      </c>
      <c r="Q8089" s="8">
        <v>0.04</v>
      </c>
      <c r="R8089" s="8">
        <v>142.96</v>
      </c>
      <c r="S8089" s="8">
        <v>88.4</v>
      </c>
      <c r="T8089" s="8">
        <v>54.56</v>
      </c>
      <c r="U8089">
        <v>0</v>
      </c>
      <c r="V8089" s="8">
        <v>0</v>
      </c>
      <c r="W8089" s="8">
        <v>0</v>
      </c>
      <c r="X8089" s="8">
        <v>54.56</v>
      </c>
    </row>
    <row r="8090" spans="1:24" x14ac:dyDescent="0.25">
      <c r="A8090" t="s">
        <v>8416</v>
      </c>
      <c r="B8090" s="1">
        <v>45512</v>
      </c>
      <c r="C8090" t="s">
        <v>208</v>
      </c>
      <c r="D8090" t="s">
        <v>209</v>
      </c>
      <c r="E8090" t="s">
        <v>27</v>
      </c>
      <c r="F8090" t="s">
        <v>54</v>
      </c>
      <c r="G8090" t="s">
        <v>38</v>
      </c>
      <c r="H8090" t="s">
        <v>39</v>
      </c>
      <c r="I8090" t="s">
        <v>117</v>
      </c>
      <c r="J8090" t="s">
        <v>118</v>
      </c>
      <c r="K8090" t="s">
        <v>59</v>
      </c>
      <c r="L8090" s="13">
        <v>6</v>
      </c>
      <c r="M8090" s="8">
        <v>4.2</v>
      </c>
      <c r="N8090">
        <v>59</v>
      </c>
      <c r="O8090" s="8">
        <v>354</v>
      </c>
      <c r="P8090" s="14">
        <v>1.4E-3</v>
      </c>
      <c r="Q8090" s="8">
        <v>0.5</v>
      </c>
      <c r="R8090" s="8">
        <v>353.5</v>
      </c>
      <c r="S8090" s="8">
        <v>247.8</v>
      </c>
      <c r="T8090" s="8">
        <v>105.7</v>
      </c>
      <c r="U8090">
        <v>17</v>
      </c>
      <c r="V8090" s="8">
        <v>101.86</v>
      </c>
      <c r="W8090" s="8">
        <v>79.900000000000006</v>
      </c>
      <c r="X8090" s="8">
        <v>25.8</v>
      </c>
    </row>
    <row r="8091" spans="1:24" x14ac:dyDescent="0.25">
      <c r="A8091" t="s">
        <v>8417</v>
      </c>
      <c r="B8091" s="1">
        <v>46125</v>
      </c>
      <c r="C8091" t="s">
        <v>461</v>
      </c>
      <c r="D8091" t="s">
        <v>462</v>
      </c>
      <c r="E8091" t="s">
        <v>27</v>
      </c>
      <c r="F8091" t="s">
        <v>37</v>
      </c>
      <c r="G8091" t="s">
        <v>29</v>
      </c>
      <c r="H8091" t="s">
        <v>30</v>
      </c>
      <c r="I8091" t="s">
        <v>117</v>
      </c>
      <c r="J8091" t="s">
        <v>118</v>
      </c>
      <c r="K8091" t="s">
        <v>59</v>
      </c>
      <c r="L8091" s="13">
        <v>6</v>
      </c>
      <c r="M8091" s="8">
        <v>4.2</v>
      </c>
      <c r="N8091">
        <v>37</v>
      </c>
      <c r="O8091" s="8">
        <v>222</v>
      </c>
      <c r="P8091" s="14">
        <v>3.8699999999999998E-2</v>
      </c>
      <c r="Q8091" s="8">
        <v>8.59</v>
      </c>
      <c r="R8091" s="8">
        <v>213.41</v>
      </c>
      <c r="S8091" s="8">
        <v>155.4</v>
      </c>
      <c r="T8091" s="8">
        <v>58.01</v>
      </c>
      <c r="U8091">
        <v>0</v>
      </c>
      <c r="V8091" s="8">
        <v>0</v>
      </c>
      <c r="W8091" s="8">
        <v>0</v>
      </c>
      <c r="X8091" s="8">
        <v>58.01</v>
      </c>
    </row>
    <row r="8092" spans="1:24" x14ac:dyDescent="0.25">
      <c r="A8092" t="s">
        <v>8418</v>
      </c>
      <c r="B8092" s="1">
        <v>45552</v>
      </c>
      <c r="C8092" t="s">
        <v>191</v>
      </c>
      <c r="D8092" t="s">
        <v>192</v>
      </c>
      <c r="E8092" t="s">
        <v>150</v>
      </c>
      <c r="F8092" t="s">
        <v>54</v>
      </c>
      <c r="G8092" t="s">
        <v>151</v>
      </c>
      <c r="H8092" t="s">
        <v>152</v>
      </c>
      <c r="I8092" t="s">
        <v>47</v>
      </c>
      <c r="J8092" t="s">
        <v>48</v>
      </c>
      <c r="K8092" t="s">
        <v>49</v>
      </c>
      <c r="L8092" s="13">
        <v>5</v>
      </c>
      <c r="M8092" s="8">
        <v>3.2</v>
      </c>
      <c r="N8092">
        <v>166</v>
      </c>
      <c r="O8092" s="8">
        <v>830</v>
      </c>
      <c r="P8092" s="14">
        <v>2.2599999999999999E-2</v>
      </c>
      <c r="Q8092" s="8">
        <v>18.760000000000002</v>
      </c>
      <c r="R8092" s="8">
        <v>811.24</v>
      </c>
      <c r="S8092" s="8">
        <v>531.20000000000005</v>
      </c>
      <c r="T8092" s="8">
        <v>280.04000000000002</v>
      </c>
      <c r="U8092">
        <v>0</v>
      </c>
      <c r="V8092" s="8">
        <v>0</v>
      </c>
      <c r="W8092" s="8">
        <v>0</v>
      </c>
      <c r="X8092" s="8">
        <v>280.04000000000002</v>
      </c>
    </row>
    <row r="8093" spans="1:24" x14ac:dyDescent="0.25">
      <c r="A8093" t="s">
        <v>8419</v>
      </c>
      <c r="B8093" s="1">
        <v>45779</v>
      </c>
      <c r="C8093" t="s">
        <v>403</v>
      </c>
      <c r="D8093" t="s">
        <v>404</v>
      </c>
      <c r="E8093" t="s">
        <v>53</v>
      </c>
      <c r="F8093" t="s">
        <v>37</v>
      </c>
      <c r="G8093" t="s">
        <v>55</v>
      </c>
      <c r="H8093" t="s">
        <v>56</v>
      </c>
      <c r="I8093" t="s">
        <v>122</v>
      </c>
      <c r="J8093" t="s">
        <v>123</v>
      </c>
      <c r="K8093" t="s">
        <v>59</v>
      </c>
      <c r="L8093" s="13">
        <v>5.5</v>
      </c>
      <c r="M8093" s="8">
        <v>3.8</v>
      </c>
      <c r="N8093">
        <v>23</v>
      </c>
      <c r="O8093" s="8">
        <v>126.5</v>
      </c>
      <c r="P8093" s="14">
        <v>9.4000000000000004E-3</v>
      </c>
      <c r="Q8093" s="8">
        <v>1.19</v>
      </c>
      <c r="R8093" s="8">
        <v>125.31</v>
      </c>
      <c r="S8093" s="8">
        <v>87.4</v>
      </c>
      <c r="T8093" s="8">
        <v>37.909999999999997</v>
      </c>
      <c r="U8093">
        <v>0</v>
      </c>
      <c r="V8093" s="8">
        <v>0</v>
      </c>
      <c r="W8093" s="8">
        <v>0</v>
      </c>
      <c r="X8093" s="8">
        <v>37.909999999999997</v>
      </c>
    </row>
    <row r="8094" spans="1:24" x14ac:dyDescent="0.25">
      <c r="A8094" t="s">
        <v>8420</v>
      </c>
      <c r="B8094" s="1">
        <v>46151</v>
      </c>
      <c r="C8094" t="s">
        <v>205</v>
      </c>
      <c r="D8094" t="s">
        <v>206</v>
      </c>
      <c r="E8094" t="s">
        <v>71</v>
      </c>
      <c r="F8094" t="s">
        <v>54</v>
      </c>
      <c r="G8094" t="s">
        <v>72</v>
      </c>
      <c r="H8094" t="s">
        <v>73</v>
      </c>
      <c r="I8094" t="s">
        <v>156</v>
      </c>
      <c r="J8094" t="s">
        <v>157</v>
      </c>
      <c r="K8094" t="s">
        <v>42</v>
      </c>
      <c r="L8094" s="13">
        <v>6.2</v>
      </c>
      <c r="M8094" s="8">
        <v>1.9</v>
      </c>
      <c r="N8094">
        <v>207</v>
      </c>
      <c r="O8094" s="8">
        <v>1283.4000000000001</v>
      </c>
      <c r="P8094" s="14">
        <v>2.3199999999999998E-2</v>
      </c>
      <c r="Q8094" s="8">
        <v>29.77</v>
      </c>
      <c r="R8094" s="8">
        <v>1253.6300000000001</v>
      </c>
      <c r="S8094" s="8">
        <v>393.3</v>
      </c>
      <c r="T8094" s="8">
        <v>860.33</v>
      </c>
      <c r="U8094">
        <v>0</v>
      </c>
      <c r="V8094" s="8">
        <v>0</v>
      </c>
      <c r="W8094" s="8">
        <v>0</v>
      </c>
      <c r="X8094" s="8">
        <v>860.33</v>
      </c>
    </row>
    <row r="8095" spans="1:24" x14ac:dyDescent="0.25">
      <c r="A8095" t="s">
        <v>8421</v>
      </c>
      <c r="B8095" s="1">
        <v>45936</v>
      </c>
      <c r="C8095" t="s">
        <v>148</v>
      </c>
      <c r="D8095" t="s">
        <v>149</v>
      </c>
      <c r="E8095" t="s">
        <v>150</v>
      </c>
      <c r="F8095" t="s">
        <v>37</v>
      </c>
      <c r="G8095" t="s">
        <v>151</v>
      </c>
      <c r="H8095" t="s">
        <v>152</v>
      </c>
      <c r="I8095" t="s">
        <v>130</v>
      </c>
      <c r="J8095" t="s">
        <v>131</v>
      </c>
      <c r="K8095" t="s">
        <v>42</v>
      </c>
      <c r="L8095" s="13">
        <v>4.8</v>
      </c>
      <c r="M8095" s="8">
        <v>1.4</v>
      </c>
      <c r="N8095">
        <v>36</v>
      </c>
      <c r="O8095" s="8">
        <v>172.8</v>
      </c>
      <c r="P8095" s="14">
        <v>7.1999999999999998E-3</v>
      </c>
      <c r="Q8095" s="8">
        <v>1.24</v>
      </c>
      <c r="R8095" s="8">
        <v>171.56</v>
      </c>
      <c r="S8095" s="8">
        <v>50.4</v>
      </c>
      <c r="T8095" s="8">
        <v>121.16</v>
      </c>
      <c r="U8095">
        <v>0</v>
      </c>
      <c r="V8095" s="8">
        <v>0</v>
      </c>
      <c r="W8095" s="8">
        <v>0</v>
      </c>
      <c r="X8095" s="8">
        <v>121.16</v>
      </c>
    </row>
    <row r="8096" spans="1:24" x14ac:dyDescent="0.25">
      <c r="A8096" t="s">
        <v>8422</v>
      </c>
      <c r="B8096" s="1">
        <v>45390</v>
      </c>
      <c r="C8096" t="s">
        <v>94</v>
      </c>
      <c r="D8096" t="s">
        <v>95</v>
      </c>
      <c r="E8096" t="s">
        <v>53</v>
      </c>
      <c r="F8096" t="s">
        <v>46</v>
      </c>
      <c r="G8096" t="s">
        <v>55</v>
      </c>
      <c r="H8096" t="s">
        <v>56</v>
      </c>
      <c r="I8096" t="s">
        <v>74</v>
      </c>
      <c r="J8096" t="s">
        <v>75</v>
      </c>
      <c r="K8096" t="s">
        <v>49</v>
      </c>
      <c r="L8096" s="13">
        <v>11</v>
      </c>
      <c r="M8096" s="8">
        <v>6.8</v>
      </c>
      <c r="N8096">
        <v>114</v>
      </c>
      <c r="O8096" s="8">
        <v>1254</v>
      </c>
      <c r="P8096" s="14">
        <v>0.19689999999999999</v>
      </c>
      <c r="Q8096" s="8">
        <v>246.91</v>
      </c>
      <c r="R8096" s="8">
        <v>1007.09</v>
      </c>
      <c r="S8096" s="8">
        <v>775.2</v>
      </c>
      <c r="T8096" s="8">
        <v>231.89</v>
      </c>
      <c r="U8096">
        <v>0</v>
      </c>
      <c r="V8096" s="8">
        <v>0</v>
      </c>
      <c r="W8096" s="8">
        <v>0</v>
      </c>
      <c r="X8096" s="8">
        <v>231.89</v>
      </c>
    </row>
    <row r="8097" spans="1:24" x14ac:dyDescent="0.25">
      <c r="A8097" t="s">
        <v>8423</v>
      </c>
      <c r="B8097" s="1">
        <v>45752</v>
      </c>
      <c r="C8097" t="s">
        <v>325</v>
      </c>
      <c r="D8097" t="s">
        <v>326</v>
      </c>
      <c r="E8097" t="s">
        <v>27</v>
      </c>
      <c r="F8097" t="s">
        <v>37</v>
      </c>
      <c r="G8097" t="s">
        <v>29</v>
      </c>
      <c r="H8097" t="s">
        <v>30</v>
      </c>
      <c r="I8097" t="s">
        <v>117</v>
      </c>
      <c r="J8097" t="s">
        <v>118</v>
      </c>
      <c r="K8097" t="s">
        <v>59</v>
      </c>
      <c r="L8097" s="13">
        <v>6</v>
      </c>
      <c r="M8097" s="8">
        <v>4.2</v>
      </c>
      <c r="N8097">
        <v>19</v>
      </c>
      <c r="O8097" s="8">
        <v>114</v>
      </c>
      <c r="P8097" s="14">
        <v>5.4999999999999997E-3</v>
      </c>
      <c r="Q8097" s="8">
        <v>0.63</v>
      </c>
      <c r="R8097" s="8">
        <v>113.37</v>
      </c>
      <c r="S8097" s="8">
        <v>79.8</v>
      </c>
      <c r="T8097" s="8">
        <v>33.57</v>
      </c>
      <c r="U8097">
        <v>0</v>
      </c>
      <c r="V8097" s="8">
        <v>0</v>
      </c>
      <c r="W8097" s="8">
        <v>0</v>
      </c>
      <c r="X8097" s="8">
        <v>33.57</v>
      </c>
    </row>
    <row r="8098" spans="1:24" x14ac:dyDescent="0.25">
      <c r="A8098" t="s">
        <v>8424</v>
      </c>
      <c r="B8098" s="1">
        <v>46054</v>
      </c>
      <c r="C8098" t="s">
        <v>350</v>
      </c>
      <c r="D8098" t="s">
        <v>351</v>
      </c>
      <c r="E8098" t="s">
        <v>63</v>
      </c>
      <c r="F8098" t="s">
        <v>89</v>
      </c>
      <c r="G8098" t="s">
        <v>64</v>
      </c>
      <c r="H8098" t="s">
        <v>65</v>
      </c>
      <c r="I8098" t="s">
        <v>122</v>
      </c>
      <c r="J8098" t="s">
        <v>123</v>
      </c>
      <c r="K8098" t="s">
        <v>59</v>
      </c>
      <c r="L8098" s="13">
        <v>5.5</v>
      </c>
      <c r="M8098" s="8">
        <v>3.8</v>
      </c>
      <c r="N8098">
        <v>127</v>
      </c>
      <c r="O8098" s="8">
        <v>698.5</v>
      </c>
      <c r="P8098" s="14">
        <v>0.1366</v>
      </c>
      <c r="Q8098" s="8">
        <v>95.42</v>
      </c>
      <c r="R8098" s="8">
        <v>603.08000000000004</v>
      </c>
      <c r="S8098" s="8">
        <v>482.6</v>
      </c>
      <c r="T8098" s="8">
        <v>120.48</v>
      </c>
      <c r="U8098">
        <v>0</v>
      </c>
      <c r="V8098" s="8">
        <v>0</v>
      </c>
      <c r="W8098" s="8">
        <v>0</v>
      </c>
      <c r="X8098" s="8">
        <v>120.48</v>
      </c>
    </row>
    <row r="8099" spans="1:24" x14ac:dyDescent="0.25">
      <c r="A8099" t="s">
        <v>8425</v>
      </c>
      <c r="B8099" s="1">
        <v>45634</v>
      </c>
      <c r="C8099" t="s">
        <v>171</v>
      </c>
      <c r="D8099" t="s">
        <v>172</v>
      </c>
      <c r="E8099" t="s">
        <v>27</v>
      </c>
      <c r="F8099" t="s">
        <v>46</v>
      </c>
      <c r="G8099" t="s">
        <v>38</v>
      </c>
      <c r="H8099" t="s">
        <v>39</v>
      </c>
      <c r="I8099" t="s">
        <v>99</v>
      </c>
      <c r="J8099" t="s">
        <v>100</v>
      </c>
      <c r="K8099" t="s">
        <v>49</v>
      </c>
      <c r="L8099" s="13">
        <v>3.8</v>
      </c>
      <c r="M8099" s="8">
        <v>2.6</v>
      </c>
      <c r="N8099">
        <v>8</v>
      </c>
      <c r="O8099" s="8">
        <v>30.4</v>
      </c>
      <c r="P8099" s="14">
        <v>2.52E-2</v>
      </c>
      <c r="Q8099" s="8">
        <v>0.77</v>
      </c>
      <c r="R8099" s="8">
        <v>29.63</v>
      </c>
      <c r="S8099" s="8">
        <v>20.8</v>
      </c>
      <c r="T8099" s="8">
        <v>8.83</v>
      </c>
      <c r="U8099">
        <v>0</v>
      </c>
      <c r="V8099" s="8">
        <v>0</v>
      </c>
      <c r="W8099" s="8">
        <v>0</v>
      </c>
      <c r="X8099" s="8">
        <v>8.83</v>
      </c>
    </row>
    <row r="8100" spans="1:24" x14ac:dyDescent="0.25">
      <c r="A8100" t="s">
        <v>8426</v>
      </c>
      <c r="B8100" s="1">
        <v>45558</v>
      </c>
      <c r="C8100" t="s">
        <v>125</v>
      </c>
      <c r="D8100" t="s">
        <v>126</v>
      </c>
      <c r="E8100" t="s">
        <v>27</v>
      </c>
      <c r="F8100" t="s">
        <v>89</v>
      </c>
      <c r="G8100" t="s">
        <v>29</v>
      </c>
      <c r="H8100" t="s">
        <v>30</v>
      </c>
      <c r="I8100" t="s">
        <v>31</v>
      </c>
      <c r="J8100" t="s">
        <v>32</v>
      </c>
      <c r="K8100" t="s">
        <v>33</v>
      </c>
      <c r="L8100" s="13">
        <v>5.8</v>
      </c>
      <c r="M8100" s="8">
        <v>2.7</v>
      </c>
      <c r="N8100">
        <v>243</v>
      </c>
      <c r="O8100" s="8">
        <v>1409.4</v>
      </c>
      <c r="P8100" s="14">
        <v>9.5299999999999996E-2</v>
      </c>
      <c r="Q8100" s="8">
        <v>134.32</v>
      </c>
      <c r="R8100" s="8">
        <v>1275.08</v>
      </c>
      <c r="S8100" s="8">
        <v>656.1</v>
      </c>
      <c r="T8100" s="8">
        <v>618.98</v>
      </c>
      <c r="U8100">
        <v>0</v>
      </c>
      <c r="V8100" s="8">
        <v>0</v>
      </c>
      <c r="W8100" s="8">
        <v>0</v>
      </c>
      <c r="X8100" s="8">
        <v>618.98</v>
      </c>
    </row>
    <row r="8101" spans="1:24" x14ac:dyDescent="0.25">
      <c r="A8101" t="s">
        <v>8427</v>
      </c>
      <c r="B8101" s="1">
        <v>45661</v>
      </c>
      <c r="C8101" t="s">
        <v>758</v>
      </c>
      <c r="D8101" t="s">
        <v>759</v>
      </c>
      <c r="E8101" t="s">
        <v>27</v>
      </c>
      <c r="F8101" t="s">
        <v>37</v>
      </c>
      <c r="G8101" t="s">
        <v>29</v>
      </c>
      <c r="H8101" t="s">
        <v>30</v>
      </c>
      <c r="I8101" t="s">
        <v>47</v>
      </c>
      <c r="J8101" t="s">
        <v>48</v>
      </c>
      <c r="K8101" t="s">
        <v>49</v>
      </c>
      <c r="L8101" s="13">
        <v>5</v>
      </c>
      <c r="M8101" s="8">
        <v>3.2</v>
      </c>
      <c r="N8101">
        <v>8</v>
      </c>
      <c r="O8101" s="8">
        <v>40</v>
      </c>
      <c r="P8101" s="14">
        <v>3.3599999999999998E-2</v>
      </c>
      <c r="Q8101" s="8">
        <v>1.34</v>
      </c>
      <c r="R8101" s="8">
        <v>38.659999999999997</v>
      </c>
      <c r="S8101" s="8">
        <v>25.6</v>
      </c>
      <c r="T8101" s="8">
        <v>13.06</v>
      </c>
      <c r="U8101">
        <v>0</v>
      </c>
      <c r="V8101" s="8">
        <v>0</v>
      </c>
      <c r="W8101" s="8">
        <v>0</v>
      </c>
      <c r="X8101" s="8">
        <v>13.06</v>
      </c>
    </row>
    <row r="8102" spans="1:24" x14ac:dyDescent="0.25">
      <c r="A8102" t="s">
        <v>8428</v>
      </c>
      <c r="B8102" s="1">
        <v>45660</v>
      </c>
      <c r="C8102" t="s">
        <v>258</v>
      </c>
      <c r="D8102" t="s">
        <v>259</v>
      </c>
      <c r="E8102" t="s">
        <v>71</v>
      </c>
      <c r="F8102" t="s">
        <v>28</v>
      </c>
      <c r="G8102" t="s">
        <v>165</v>
      </c>
      <c r="H8102" t="s">
        <v>166</v>
      </c>
      <c r="I8102" t="s">
        <v>156</v>
      </c>
      <c r="J8102" t="s">
        <v>157</v>
      </c>
      <c r="K8102" t="s">
        <v>42</v>
      </c>
      <c r="L8102" s="13">
        <v>6.2</v>
      </c>
      <c r="M8102" s="8">
        <v>1.9</v>
      </c>
      <c r="N8102">
        <v>37</v>
      </c>
      <c r="O8102" s="8">
        <v>229.4</v>
      </c>
      <c r="P8102" s="14">
        <v>8.2000000000000007E-3</v>
      </c>
      <c r="Q8102" s="8">
        <v>1.88</v>
      </c>
      <c r="R8102" s="8">
        <v>227.52</v>
      </c>
      <c r="S8102" s="8">
        <v>70.3</v>
      </c>
      <c r="T8102" s="8">
        <v>157.22</v>
      </c>
      <c r="U8102">
        <v>0</v>
      </c>
      <c r="V8102" s="8">
        <v>0</v>
      </c>
      <c r="W8102" s="8">
        <v>0</v>
      </c>
      <c r="X8102" s="8">
        <v>157.22</v>
      </c>
    </row>
    <row r="8103" spans="1:24" x14ac:dyDescent="0.25">
      <c r="A8103" t="s">
        <v>8429</v>
      </c>
      <c r="B8103" s="1">
        <v>45865</v>
      </c>
      <c r="C8103" t="s">
        <v>285</v>
      </c>
      <c r="D8103" t="s">
        <v>286</v>
      </c>
      <c r="E8103" t="s">
        <v>27</v>
      </c>
      <c r="F8103" t="s">
        <v>89</v>
      </c>
      <c r="G8103" t="s">
        <v>29</v>
      </c>
      <c r="H8103" t="s">
        <v>30</v>
      </c>
      <c r="I8103" t="s">
        <v>127</v>
      </c>
      <c r="J8103" t="s">
        <v>128</v>
      </c>
      <c r="K8103" t="s">
        <v>33</v>
      </c>
      <c r="L8103" s="13">
        <v>7.2</v>
      </c>
      <c r="M8103" s="8">
        <v>3.6</v>
      </c>
      <c r="N8103">
        <v>89</v>
      </c>
      <c r="O8103" s="8">
        <v>640.79999999999995</v>
      </c>
      <c r="P8103" s="14">
        <v>0.17019999999999999</v>
      </c>
      <c r="Q8103" s="8">
        <v>109.06</v>
      </c>
      <c r="R8103" s="8">
        <v>531.74</v>
      </c>
      <c r="S8103" s="8">
        <v>320.39999999999998</v>
      </c>
      <c r="T8103" s="8">
        <v>211.34</v>
      </c>
      <c r="U8103">
        <v>0</v>
      </c>
      <c r="V8103" s="8">
        <v>0</v>
      </c>
      <c r="W8103" s="8">
        <v>0</v>
      </c>
      <c r="X8103" s="8">
        <v>211.34</v>
      </c>
    </row>
    <row r="8104" spans="1:24" x14ac:dyDescent="0.25">
      <c r="A8104" t="s">
        <v>8430</v>
      </c>
      <c r="B8104" s="1">
        <v>45862</v>
      </c>
      <c r="C8104" t="s">
        <v>763</v>
      </c>
      <c r="D8104" t="s">
        <v>764</v>
      </c>
      <c r="E8104" t="s">
        <v>71</v>
      </c>
      <c r="F8104" t="s">
        <v>46</v>
      </c>
      <c r="G8104" t="s">
        <v>165</v>
      </c>
      <c r="H8104" t="s">
        <v>166</v>
      </c>
      <c r="I8104" t="s">
        <v>117</v>
      </c>
      <c r="J8104" t="s">
        <v>118</v>
      </c>
      <c r="K8104" t="s">
        <v>59</v>
      </c>
      <c r="L8104" s="13">
        <v>6</v>
      </c>
      <c r="M8104" s="8">
        <v>4.2</v>
      </c>
      <c r="N8104">
        <v>48</v>
      </c>
      <c r="O8104" s="8">
        <v>288</v>
      </c>
      <c r="P8104" s="14">
        <v>7.22E-2</v>
      </c>
      <c r="Q8104" s="8">
        <v>20.79</v>
      </c>
      <c r="R8104" s="8">
        <v>267.20999999999998</v>
      </c>
      <c r="S8104" s="8">
        <v>201.6</v>
      </c>
      <c r="T8104" s="8">
        <v>65.61</v>
      </c>
      <c r="U8104">
        <v>0</v>
      </c>
      <c r="V8104" s="8">
        <v>0</v>
      </c>
      <c r="W8104" s="8">
        <v>0</v>
      </c>
      <c r="X8104" s="8">
        <v>65.61</v>
      </c>
    </row>
    <row r="8105" spans="1:24" x14ac:dyDescent="0.25">
      <c r="A8105" t="s">
        <v>8431</v>
      </c>
      <c r="B8105" s="1">
        <v>46246</v>
      </c>
      <c r="C8105" t="s">
        <v>201</v>
      </c>
      <c r="D8105" t="s">
        <v>202</v>
      </c>
      <c r="E8105" t="s">
        <v>53</v>
      </c>
      <c r="F8105" t="s">
        <v>46</v>
      </c>
      <c r="G8105" t="s">
        <v>55</v>
      </c>
      <c r="H8105" t="s">
        <v>56</v>
      </c>
      <c r="I8105" t="s">
        <v>144</v>
      </c>
      <c r="J8105" t="s">
        <v>145</v>
      </c>
      <c r="K8105" t="s">
        <v>33</v>
      </c>
      <c r="L8105" s="13">
        <v>12</v>
      </c>
      <c r="M8105" s="8">
        <v>6.5</v>
      </c>
      <c r="N8105">
        <v>9</v>
      </c>
      <c r="O8105" s="8">
        <v>108</v>
      </c>
      <c r="P8105" s="14">
        <v>9.6500000000000002E-2</v>
      </c>
      <c r="Q8105" s="8">
        <v>10.42</v>
      </c>
      <c r="R8105" s="8">
        <v>97.58</v>
      </c>
      <c r="S8105" s="8">
        <v>58.5</v>
      </c>
      <c r="T8105" s="8">
        <v>39.08</v>
      </c>
      <c r="U8105">
        <v>0</v>
      </c>
      <c r="V8105" s="8">
        <v>0</v>
      </c>
      <c r="W8105" s="8">
        <v>0</v>
      </c>
      <c r="X8105" s="8">
        <v>39.08</v>
      </c>
    </row>
    <row r="8106" spans="1:24" x14ac:dyDescent="0.25">
      <c r="A8106" t="s">
        <v>8432</v>
      </c>
      <c r="B8106" s="1">
        <v>46121</v>
      </c>
      <c r="C8106" t="s">
        <v>136</v>
      </c>
      <c r="D8106" t="s">
        <v>137</v>
      </c>
      <c r="E8106" t="s">
        <v>71</v>
      </c>
      <c r="F8106" t="s">
        <v>54</v>
      </c>
      <c r="G8106" t="s">
        <v>165</v>
      </c>
      <c r="H8106" t="s">
        <v>166</v>
      </c>
      <c r="I8106" t="s">
        <v>130</v>
      </c>
      <c r="J8106" t="s">
        <v>131</v>
      </c>
      <c r="K8106" t="s">
        <v>42</v>
      </c>
      <c r="L8106" s="13">
        <v>4.8</v>
      </c>
      <c r="M8106" s="8">
        <v>1.4</v>
      </c>
      <c r="N8106">
        <v>47</v>
      </c>
      <c r="O8106" s="8">
        <v>225.6</v>
      </c>
      <c r="P8106" s="14">
        <v>3.0499999999999999E-2</v>
      </c>
      <c r="Q8106" s="8">
        <v>6.88</v>
      </c>
      <c r="R8106" s="8">
        <v>218.72</v>
      </c>
      <c r="S8106" s="8">
        <v>65.8</v>
      </c>
      <c r="T8106" s="8">
        <v>152.91999999999999</v>
      </c>
      <c r="U8106">
        <v>0</v>
      </c>
      <c r="V8106" s="8">
        <v>0</v>
      </c>
      <c r="W8106" s="8">
        <v>0</v>
      </c>
      <c r="X8106" s="8">
        <v>152.91999999999999</v>
      </c>
    </row>
    <row r="8107" spans="1:24" x14ac:dyDescent="0.25">
      <c r="A8107" t="s">
        <v>8433</v>
      </c>
      <c r="B8107" s="1">
        <v>45555</v>
      </c>
      <c r="C8107" t="s">
        <v>340</v>
      </c>
      <c r="D8107" t="s">
        <v>341</v>
      </c>
      <c r="E8107" t="s">
        <v>27</v>
      </c>
      <c r="F8107" t="s">
        <v>54</v>
      </c>
      <c r="G8107" t="s">
        <v>29</v>
      </c>
      <c r="H8107" t="s">
        <v>30</v>
      </c>
      <c r="I8107" t="s">
        <v>185</v>
      </c>
      <c r="J8107" t="s">
        <v>186</v>
      </c>
      <c r="K8107" t="s">
        <v>59</v>
      </c>
      <c r="L8107" s="13">
        <v>4.9000000000000004</v>
      </c>
      <c r="M8107" s="8">
        <v>3.1</v>
      </c>
      <c r="N8107">
        <v>111</v>
      </c>
      <c r="O8107" s="8">
        <v>543.9</v>
      </c>
      <c r="P8107" s="14">
        <v>8.5000000000000006E-3</v>
      </c>
      <c r="Q8107" s="8">
        <v>4.62</v>
      </c>
      <c r="R8107" s="8">
        <v>539.28</v>
      </c>
      <c r="S8107" s="8">
        <v>344.1</v>
      </c>
      <c r="T8107" s="8">
        <v>195.18</v>
      </c>
      <c r="U8107">
        <v>0</v>
      </c>
      <c r="V8107" s="8">
        <v>0</v>
      </c>
      <c r="W8107" s="8">
        <v>0</v>
      </c>
      <c r="X8107" s="8">
        <v>195.18</v>
      </c>
    </row>
    <row r="8108" spans="1:24" x14ac:dyDescent="0.25">
      <c r="A8108" t="s">
        <v>8434</v>
      </c>
      <c r="B8108" s="1">
        <v>45644</v>
      </c>
      <c r="C8108" t="s">
        <v>162</v>
      </c>
      <c r="D8108" t="s">
        <v>163</v>
      </c>
      <c r="E8108" t="s">
        <v>150</v>
      </c>
      <c r="F8108" t="s">
        <v>89</v>
      </c>
      <c r="G8108" t="s">
        <v>151</v>
      </c>
      <c r="H8108" t="s">
        <v>152</v>
      </c>
      <c r="I8108" t="s">
        <v>40</v>
      </c>
      <c r="J8108" t="s">
        <v>41</v>
      </c>
      <c r="K8108" t="s">
        <v>42</v>
      </c>
      <c r="L8108" s="13">
        <v>14.5</v>
      </c>
      <c r="M8108" s="8">
        <v>4.2</v>
      </c>
      <c r="N8108">
        <v>337</v>
      </c>
      <c r="O8108" s="8">
        <v>4886.5</v>
      </c>
      <c r="P8108" s="14">
        <v>3.6600000000000001E-2</v>
      </c>
      <c r="Q8108" s="8">
        <v>178.85</v>
      </c>
      <c r="R8108" s="8">
        <v>4707.6499999999996</v>
      </c>
      <c r="S8108" s="8">
        <v>1415.4</v>
      </c>
      <c r="T8108" s="8">
        <v>3292.25</v>
      </c>
      <c r="U8108">
        <v>0</v>
      </c>
      <c r="V8108" s="8">
        <v>0</v>
      </c>
      <c r="W8108" s="8">
        <v>0</v>
      </c>
      <c r="X8108" s="8">
        <v>3292.25</v>
      </c>
    </row>
    <row r="8109" spans="1:24" x14ac:dyDescent="0.25">
      <c r="A8109" t="s">
        <v>8435</v>
      </c>
      <c r="B8109" s="1">
        <v>45312</v>
      </c>
      <c r="C8109" t="s">
        <v>325</v>
      </c>
      <c r="D8109" t="s">
        <v>326</v>
      </c>
      <c r="E8109" t="s">
        <v>27</v>
      </c>
      <c r="F8109" t="s">
        <v>37</v>
      </c>
      <c r="G8109" t="s">
        <v>38</v>
      </c>
      <c r="H8109" t="s">
        <v>39</v>
      </c>
      <c r="I8109" t="s">
        <v>74</v>
      </c>
      <c r="J8109" t="s">
        <v>75</v>
      </c>
      <c r="K8109" t="s">
        <v>49</v>
      </c>
      <c r="L8109" s="13">
        <v>11</v>
      </c>
      <c r="M8109" s="8">
        <v>6.8</v>
      </c>
      <c r="N8109">
        <v>42</v>
      </c>
      <c r="O8109" s="8">
        <v>462</v>
      </c>
      <c r="P8109" s="14">
        <v>3.5700000000000003E-2</v>
      </c>
      <c r="Q8109" s="8">
        <v>16.489999999999998</v>
      </c>
      <c r="R8109" s="8">
        <v>445.51</v>
      </c>
      <c r="S8109" s="8">
        <v>285.60000000000002</v>
      </c>
      <c r="T8109" s="8">
        <v>159.91</v>
      </c>
      <c r="U8109">
        <v>0</v>
      </c>
      <c r="V8109" s="8">
        <v>0</v>
      </c>
      <c r="W8109" s="8">
        <v>0</v>
      </c>
      <c r="X8109" s="8">
        <v>159.91</v>
      </c>
    </row>
    <row r="8110" spans="1:24" x14ac:dyDescent="0.25">
      <c r="A8110" t="s">
        <v>8436</v>
      </c>
      <c r="B8110" s="1">
        <v>45713</v>
      </c>
      <c r="C8110" t="s">
        <v>475</v>
      </c>
      <c r="D8110" t="s">
        <v>476</v>
      </c>
      <c r="E8110" t="s">
        <v>63</v>
      </c>
      <c r="F8110" t="s">
        <v>37</v>
      </c>
      <c r="G8110" t="s">
        <v>64</v>
      </c>
      <c r="H8110" t="s">
        <v>65</v>
      </c>
      <c r="I8110" t="s">
        <v>74</v>
      </c>
      <c r="J8110" t="s">
        <v>75</v>
      </c>
      <c r="K8110" t="s">
        <v>49</v>
      </c>
      <c r="L8110" s="13">
        <v>11</v>
      </c>
      <c r="M8110" s="8">
        <v>6.8</v>
      </c>
      <c r="N8110">
        <v>11</v>
      </c>
      <c r="O8110" s="8">
        <v>121</v>
      </c>
      <c r="P8110" s="14">
        <v>0.4642</v>
      </c>
      <c r="Q8110" s="8">
        <v>56.17</v>
      </c>
      <c r="R8110" s="8">
        <v>64.83</v>
      </c>
      <c r="S8110" s="8">
        <v>74.8</v>
      </c>
      <c r="T8110" s="8">
        <v>-9.9700000000000006</v>
      </c>
      <c r="U8110">
        <v>0</v>
      </c>
      <c r="V8110" s="8">
        <v>0</v>
      </c>
      <c r="W8110" s="8">
        <v>0</v>
      </c>
      <c r="X8110" s="8">
        <v>-9.9700000000000006</v>
      </c>
    </row>
    <row r="8111" spans="1:24" x14ac:dyDescent="0.25">
      <c r="A8111" t="s">
        <v>8437</v>
      </c>
      <c r="B8111" s="1">
        <v>45416</v>
      </c>
      <c r="C8111" t="s">
        <v>391</v>
      </c>
      <c r="D8111" t="s">
        <v>392</v>
      </c>
      <c r="E8111" t="s">
        <v>63</v>
      </c>
      <c r="F8111" t="s">
        <v>54</v>
      </c>
      <c r="G8111" t="s">
        <v>79</v>
      </c>
      <c r="H8111" t="s">
        <v>80</v>
      </c>
      <c r="I8111" t="s">
        <v>117</v>
      </c>
      <c r="J8111" t="s">
        <v>118</v>
      </c>
      <c r="K8111" t="s">
        <v>59</v>
      </c>
      <c r="L8111" s="13">
        <v>6</v>
      </c>
      <c r="M8111" s="8">
        <v>4.2</v>
      </c>
      <c r="N8111">
        <v>19</v>
      </c>
      <c r="O8111" s="8">
        <v>114</v>
      </c>
      <c r="P8111" s="14">
        <v>7.1000000000000004E-3</v>
      </c>
      <c r="Q8111" s="8">
        <v>0.81</v>
      </c>
      <c r="R8111" s="8">
        <v>113.19</v>
      </c>
      <c r="S8111" s="8">
        <v>79.8</v>
      </c>
      <c r="T8111" s="8">
        <v>33.39</v>
      </c>
      <c r="U8111">
        <v>0</v>
      </c>
      <c r="V8111" s="8">
        <v>0</v>
      </c>
      <c r="W8111" s="8">
        <v>0</v>
      </c>
      <c r="X8111" s="8">
        <v>33.39</v>
      </c>
    </row>
    <row r="8112" spans="1:24" x14ac:dyDescent="0.25">
      <c r="A8112" t="s">
        <v>8438</v>
      </c>
      <c r="B8112" s="1">
        <v>45651</v>
      </c>
      <c r="C8112" t="s">
        <v>357</v>
      </c>
      <c r="D8112" t="s">
        <v>358</v>
      </c>
      <c r="E8112" t="s">
        <v>27</v>
      </c>
      <c r="F8112" t="s">
        <v>46</v>
      </c>
      <c r="G8112" t="s">
        <v>29</v>
      </c>
      <c r="H8112" t="s">
        <v>30</v>
      </c>
      <c r="I8112" t="s">
        <v>57</v>
      </c>
      <c r="J8112" t="s">
        <v>58</v>
      </c>
      <c r="K8112" t="s">
        <v>59</v>
      </c>
      <c r="L8112" s="13">
        <v>10.5</v>
      </c>
      <c r="M8112" s="8">
        <v>7.5</v>
      </c>
      <c r="N8112">
        <v>5</v>
      </c>
      <c r="O8112" s="8">
        <v>52.5</v>
      </c>
      <c r="P8112" s="14">
        <v>0.15129999999999999</v>
      </c>
      <c r="Q8112" s="8">
        <v>7.94</v>
      </c>
      <c r="R8112" s="8">
        <v>44.56</v>
      </c>
      <c r="S8112" s="8">
        <v>37.5</v>
      </c>
      <c r="T8112" s="8">
        <v>7.06</v>
      </c>
      <c r="U8112">
        <v>0</v>
      </c>
      <c r="V8112" s="8">
        <v>0</v>
      </c>
      <c r="W8112" s="8">
        <v>0</v>
      </c>
      <c r="X8112" s="8">
        <v>7.06</v>
      </c>
    </row>
    <row r="8113" spans="1:24" x14ac:dyDescent="0.25">
      <c r="A8113" t="s">
        <v>8439</v>
      </c>
      <c r="B8113" s="1">
        <v>46180</v>
      </c>
      <c r="C8113" t="s">
        <v>188</v>
      </c>
      <c r="D8113" t="s">
        <v>189</v>
      </c>
      <c r="E8113" t="s">
        <v>27</v>
      </c>
      <c r="F8113" t="s">
        <v>54</v>
      </c>
      <c r="G8113" t="s">
        <v>29</v>
      </c>
      <c r="H8113" t="s">
        <v>30</v>
      </c>
      <c r="I8113" t="s">
        <v>130</v>
      </c>
      <c r="J8113" t="s">
        <v>131</v>
      </c>
      <c r="K8113" t="s">
        <v>42</v>
      </c>
      <c r="L8113" s="13">
        <v>4.8</v>
      </c>
      <c r="M8113" s="8">
        <v>1.4</v>
      </c>
      <c r="N8113">
        <v>27</v>
      </c>
      <c r="O8113" s="8">
        <v>129.6</v>
      </c>
      <c r="P8113" s="14">
        <v>0.4148</v>
      </c>
      <c r="Q8113" s="8">
        <v>53.76</v>
      </c>
      <c r="R8113" s="8">
        <v>75.84</v>
      </c>
      <c r="S8113" s="8">
        <v>37.799999999999997</v>
      </c>
      <c r="T8113" s="8">
        <v>38.04</v>
      </c>
      <c r="U8113">
        <v>0</v>
      </c>
      <c r="V8113" s="8">
        <v>0</v>
      </c>
      <c r="W8113" s="8">
        <v>0</v>
      </c>
      <c r="X8113" s="8">
        <v>38.04</v>
      </c>
    </row>
    <row r="8114" spans="1:24" x14ac:dyDescent="0.25">
      <c r="A8114" t="s">
        <v>8440</v>
      </c>
      <c r="B8114" s="1">
        <v>45987</v>
      </c>
      <c r="C8114" t="s">
        <v>458</v>
      </c>
      <c r="D8114" t="s">
        <v>459</v>
      </c>
      <c r="E8114" t="s">
        <v>27</v>
      </c>
      <c r="F8114" t="s">
        <v>89</v>
      </c>
      <c r="G8114" t="s">
        <v>29</v>
      </c>
      <c r="H8114" t="s">
        <v>30</v>
      </c>
      <c r="I8114" t="s">
        <v>40</v>
      </c>
      <c r="J8114" t="s">
        <v>41</v>
      </c>
      <c r="K8114" t="s">
        <v>42</v>
      </c>
      <c r="L8114" s="13">
        <v>14.5</v>
      </c>
      <c r="M8114" s="8">
        <v>4.2</v>
      </c>
      <c r="N8114">
        <v>38</v>
      </c>
      <c r="O8114" s="8">
        <v>551</v>
      </c>
      <c r="P8114" s="14">
        <v>6.0900000000000003E-2</v>
      </c>
      <c r="Q8114" s="8">
        <v>33.56</v>
      </c>
      <c r="R8114" s="8">
        <v>517.44000000000005</v>
      </c>
      <c r="S8114" s="8">
        <v>159.6</v>
      </c>
      <c r="T8114" s="8">
        <v>357.84</v>
      </c>
      <c r="U8114">
        <v>0</v>
      </c>
      <c r="V8114" s="8">
        <v>0</v>
      </c>
      <c r="W8114" s="8">
        <v>0</v>
      </c>
      <c r="X8114" s="8">
        <v>357.84</v>
      </c>
    </row>
    <row r="8115" spans="1:24" x14ac:dyDescent="0.25">
      <c r="A8115" t="s">
        <v>8441</v>
      </c>
      <c r="B8115" s="1">
        <v>45912</v>
      </c>
      <c r="C8115" t="s">
        <v>208</v>
      </c>
      <c r="D8115" t="s">
        <v>209</v>
      </c>
      <c r="E8115" t="s">
        <v>27</v>
      </c>
      <c r="F8115" t="s">
        <v>54</v>
      </c>
      <c r="G8115" t="s">
        <v>38</v>
      </c>
      <c r="H8115" t="s">
        <v>39</v>
      </c>
      <c r="I8115" t="s">
        <v>122</v>
      </c>
      <c r="J8115" t="s">
        <v>123</v>
      </c>
      <c r="K8115" t="s">
        <v>59</v>
      </c>
      <c r="L8115" s="13">
        <v>5.5</v>
      </c>
      <c r="M8115" s="8">
        <v>3.8</v>
      </c>
      <c r="N8115">
        <v>147</v>
      </c>
      <c r="O8115" s="8">
        <v>808.5</v>
      </c>
      <c r="P8115" s="14">
        <v>7.3000000000000001E-3</v>
      </c>
      <c r="Q8115" s="8">
        <v>5.9</v>
      </c>
      <c r="R8115" s="8">
        <v>802.6</v>
      </c>
      <c r="S8115" s="8">
        <v>558.6</v>
      </c>
      <c r="T8115" s="8">
        <v>244</v>
      </c>
      <c r="U8115">
        <v>0</v>
      </c>
      <c r="V8115" s="8">
        <v>0</v>
      </c>
      <c r="W8115" s="8">
        <v>0</v>
      </c>
      <c r="X8115" s="8">
        <v>244</v>
      </c>
    </row>
    <row r="8116" spans="1:24" x14ac:dyDescent="0.25">
      <c r="A8116" t="s">
        <v>8442</v>
      </c>
      <c r="B8116" s="1">
        <v>45495</v>
      </c>
      <c r="C8116" t="s">
        <v>44</v>
      </c>
      <c r="D8116" t="s">
        <v>45</v>
      </c>
      <c r="E8116" t="s">
        <v>27</v>
      </c>
      <c r="F8116" t="s">
        <v>46</v>
      </c>
      <c r="G8116" t="s">
        <v>29</v>
      </c>
      <c r="H8116" t="s">
        <v>30</v>
      </c>
      <c r="I8116" t="s">
        <v>47</v>
      </c>
      <c r="J8116" t="s">
        <v>48</v>
      </c>
      <c r="K8116" t="s">
        <v>49</v>
      </c>
      <c r="L8116" s="13">
        <v>5</v>
      </c>
      <c r="M8116" s="8">
        <v>3.2</v>
      </c>
      <c r="N8116">
        <v>2</v>
      </c>
      <c r="O8116" s="8">
        <v>10</v>
      </c>
      <c r="P8116" s="14">
        <v>9.6799999999999997E-2</v>
      </c>
      <c r="Q8116" s="8">
        <v>0.97</v>
      </c>
      <c r="R8116" s="8">
        <v>9.0299999999999994</v>
      </c>
      <c r="S8116" s="8">
        <v>6.4</v>
      </c>
      <c r="T8116" s="8">
        <v>2.63</v>
      </c>
      <c r="U8116">
        <v>0</v>
      </c>
      <c r="V8116" s="8">
        <v>0</v>
      </c>
      <c r="W8116" s="8">
        <v>0</v>
      </c>
      <c r="X8116" s="8">
        <v>2.63</v>
      </c>
    </row>
    <row r="8117" spans="1:24" x14ac:dyDescent="0.25">
      <c r="A8117" t="s">
        <v>8443</v>
      </c>
      <c r="B8117" s="1">
        <v>45882</v>
      </c>
      <c r="C8117" t="s">
        <v>241</v>
      </c>
      <c r="D8117" t="s">
        <v>242</v>
      </c>
      <c r="E8117" t="s">
        <v>71</v>
      </c>
      <c r="F8117" t="s">
        <v>89</v>
      </c>
      <c r="G8117" t="s">
        <v>165</v>
      </c>
      <c r="H8117" t="s">
        <v>166</v>
      </c>
      <c r="I8117" t="s">
        <v>117</v>
      </c>
      <c r="J8117" t="s">
        <v>118</v>
      </c>
      <c r="K8117" t="s">
        <v>59</v>
      </c>
      <c r="L8117" s="13">
        <v>6</v>
      </c>
      <c r="M8117" s="8">
        <v>4.2</v>
      </c>
      <c r="N8117">
        <v>27</v>
      </c>
      <c r="O8117" s="8">
        <v>162</v>
      </c>
      <c r="P8117" s="14">
        <v>0.24890000000000001</v>
      </c>
      <c r="Q8117" s="8">
        <v>40.32</v>
      </c>
      <c r="R8117" s="8">
        <v>121.68</v>
      </c>
      <c r="S8117" s="8">
        <v>113.4</v>
      </c>
      <c r="T8117" s="8">
        <v>8.2799999999999994</v>
      </c>
      <c r="U8117">
        <v>0</v>
      </c>
      <c r="V8117" s="8">
        <v>0</v>
      </c>
      <c r="W8117" s="8">
        <v>0</v>
      </c>
      <c r="X8117" s="8">
        <v>8.2799999999999994</v>
      </c>
    </row>
    <row r="8118" spans="1:24" x14ac:dyDescent="0.25">
      <c r="A8118" t="s">
        <v>8444</v>
      </c>
      <c r="B8118" s="1">
        <v>45881</v>
      </c>
      <c r="C8118" t="s">
        <v>235</v>
      </c>
      <c r="D8118" t="s">
        <v>236</v>
      </c>
      <c r="E8118" t="s">
        <v>27</v>
      </c>
      <c r="F8118" t="s">
        <v>54</v>
      </c>
      <c r="G8118" t="s">
        <v>38</v>
      </c>
      <c r="H8118" t="s">
        <v>39</v>
      </c>
      <c r="I8118" t="s">
        <v>122</v>
      </c>
      <c r="J8118" t="s">
        <v>123</v>
      </c>
      <c r="K8118" t="s">
        <v>59</v>
      </c>
      <c r="L8118" s="13">
        <v>5.5</v>
      </c>
      <c r="M8118" s="8">
        <v>3.8</v>
      </c>
      <c r="N8118">
        <v>17</v>
      </c>
      <c r="O8118" s="8">
        <v>93.5</v>
      </c>
      <c r="P8118" s="14">
        <v>5.5999999999999999E-3</v>
      </c>
      <c r="Q8118" s="8">
        <v>0.52</v>
      </c>
      <c r="R8118" s="8">
        <v>92.98</v>
      </c>
      <c r="S8118" s="8">
        <v>64.599999999999994</v>
      </c>
      <c r="T8118" s="8">
        <v>28.38</v>
      </c>
      <c r="U8118">
        <v>0</v>
      </c>
      <c r="V8118" s="8">
        <v>0</v>
      </c>
      <c r="W8118" s="8">
        <v>0</v>
      </c>
      <c r="X8118" s="8">
        <v>28.38</v>
      </c>
    </row>
    <row r="8119" spans="1:24" x14ac:dyDescent="0.25">
      <c r="A8119" t="s">
        <v>8445</v>
      </c>
      <c r="B8119" s="1">
        <v>45957</v>
      </c>
      <c r="C8119" t="s">
        <v>455</v>
      </c>
      <c r="D8119" t="s">
        <v>456</v>
      </c>
      <c r="E8119" t="s">
        <v>71</v>
      </c>
      <c r="F8119" t="s">
        <v>89</v>
      </c>
      <c r="G8119" t="s">
        <v>72</v>
      </c>
      <c r="H8119" t="s">
        <v>73</v>
      </c>
      <c r="I8119" t="s">
        <v>127</v>
      </c>
      <c r="J8119" t="s">
        <v>128</v>
      </c>
      <c r="K8119" t="s">
        <v>33</v>
      </c>
      <c r="L8119" s="13">
        <v>7.2</v>
      </c>
      <c r="M8119" s="8">
        <v>3.6</v>
      </c>
      <c r="N8119">
        <v>43</v>
      </c>
      <c r="O8119" s="8">
        <v>309.60000000000002</v>
      </c>
      <c r="P8119" s="14">
        <v>4.8599999999999997E-2</v>
      </c>
      <c r="Q8119" s="8">
        <v>15.05</v>
      </c>
      <c r="R8119" s="8">
        <v>294.55</v>
      </c>
      <c r="S8119" s="8">
        <v>154.80000000000001</v>
      </c>
      <c r="T8119" s="8">
        <v>139.75</v>
      </c>
      <c r="U8119">
        <v>0</v>
      </c>
      <c r="V8119" s="8">
        <v>0</v>
      </c>
      <c r="W8119" s="8">
        <v>0</v>
      </c>
      <c r="X8119" s="8">
        <v>139.75</v>
      </c>
    </row>
    <row r="8120" spans="1:24" x14ac:dyDescent="0.25">
      <c r="A8120" t="s">
        <v>8446</v>
      </c>
      <c r="B8120" s="1">
        <v>45956</v>
      </c>
      <c r="C8120" t="s">
        <v>475</v>
      </c>
      <c r="D8120" t="s">
        <v>476</v>
      </c>
      <c r="E8120" t="s">
        <v>63</v>
      </c>
      <c r="F8120" t="s">
        <v>37</v>
      </c>
      <c r="G8120" t="s">
        <v>79</v>
      </c>
      <c r="H8120" t="s">
        <v>80</v>
      </c>
      <c r="I8120" t="s">
        <v>117</v>
      </c>
      <c r="J8120" t="s">
        <v>118</v>
      </c>
      <c r="K8120" t="s">
        <v>59</v>
      </c>
      <c r="L8120" s="13">
        <v>6</v>
      </c>
      <c r="M8120" s="8">
        <v>4.2</v>
      </c>
      <c r="N8120">
        <v>40</v>
      </c>
      <c r="O8120" s="8">
        <v>240</v>
      </c>
      <c r="P8120" s="14">
        <v>2.7799999999999998E-2</v>
      </c>
      <c r="Q8120" s="8">
        <v>6.67</v>
      </c>
      <c r="R8120" s="8">
        <v>233.33</v>
      </c>
      <c r="S8120" s="8">
        <v>168</v>
      </c>
      <c r="T8120" s="8">
        <v>65.33</v>
      </c>
      <c r="U8120">
        <v>0</v>
      </c>
      <c r="V8120" s="8">
        <v>0</v>
      </c>
      <c r="W8120" s="8">
        <v>0</v>
      </c>
      <c r="X8120" s="8">
        <v>65.33</v>
      </c>
    </row>
    <row r="8121" spans="1:24" x14ac:dyDescent="0.25">
      <c r="A8121" t="s">
        <v>8447</v>
      </c>
      <c r="B8121" s="1">
        <v>45843</v>
      </c>
      <c r="C8121" t="s">
        <v>440</v>
      </c>
      <c r="D8121" t="s">
        <v>441</v>
      </c>
      <c r="E8121" t="s">
        <v>71</v>
      </c>
      <c r="F8121" t="s">
        <v>54</v>
      </c>
      <c r="G8121" t="s">
        <v>165</v>
      </c>
      <c r="H8121" t="s">
        <v>166</v>
      </c>
      <c r="I8121" t="s">
        <v>144</v>
      </c>
      <c r="J8121" t="s">
        <v>145</v>
      </c>
      <c r="K8121" t="s">
        <v>33</v>
      </c>
      <c r="L8121" s="13">
        <v>12</v>
      </c>
      <c r="M8121" s="8">
        <v>6.5</v>
      </c>
      <c r="N8121">
        <v>100</v>
      </c>
      <c r="O8121" s="8">
        <v>1200</v>
      </c>
      <c r="P8121" s="14">
        <v>5.3E-3</v>
      </c>
      <c r="Q8121" s="8">
        <v>6.36</v>
      </c>
      <c r="R8121" s="8">
        <v>1193.6400000000001</v>
      </c>
      <c r="S8121" s="8">
        <v>650</v>
      </c>
      <c r="T8121" s="8">
        <v>543.64</v>
      </c>
      <c r="U8121">
        <v>0</v>
      </c>
      <c r="V8121" s="8">
        <v>0</v>
      </c>
      <c r="W8121" s="8">
        <v>0</v>
      </c>
      <c r="X8121" s="8">
        <v>543.64</v>
      </c>
    </row>
    <row r="8122" spans="1:24" x14ac:dyDescent="0.25">
      <c r="A8122" t="s">
        <v>8448</v>
      </c>
      <c r="B8122" s="1">
        <v>45470</v>
      </c>
      <c r="C8122" t="s">
        <v>177</v>
      </c>
      <c r="D8122" t="s">
        <v>178</v>
      </c>
      <c r="E8122" t="s">
        <v>27</v>
      </c>
      <c r="F8122" t="s">
        <v>37</v>
      </c>
      <c r="G8122" t="s">
        <v>29</v>
      </c>
      <c r="H8122" t="s">
        <v>30</v>
      </c>
      <c r="I8122" t="s">
        <v>57</v>
      </c>
      <c r="J8122" t="s">
        <v>58</v>
      </c>
      <c r="K8122" t="s">
        <v>59</v>
      </c>
      <c r="L8122" s="13">
        <v>10.5</v>
      </c>
      <c r="M8122" s="8">
        <v>7.5</v>
      </c>
      <c r="N8122">
        <v>37</v>
      </c>
      <c r="O8122" s="8">
        <v>388.5</v>
      </c>
      <c r="P8122" s="14">
        <v>4.7000000000000002E-3</v>
      </c>
      <c r="Q8122" s="8">
        <v>1.83</v>
      </c>
      <c r="R8122" s="8">
        <v>386.67</v>
      </c>
      <c r="S8122" s="8">
        <v>277.5</v>
      </c>
      <c r="T8122" s="8">
        <v>109.17</v>
      </c>
      <c r="U8122">
        <v>0</v>
      </c>
      <c r="V8122" s="8">
        <v>0</v>
      </c>
      <c r="W8122" s="8">
        <v>0</v>
      </c>
      <c r="X8122" s="8">
        <v>109.17</v>
      </c>
    </row>
    <row r="8123" spans="1:24" x14ac:dyDescent="0.25">
      <c r="A8123" t="s">
        <v>8449</v>
      </c>
      <c r="B8123" s="1">
        <v>46091</v>
      </c>
      <c r="C8123" t="s">
        <v>501</v>
      </c>
      <c r="D8123" t="s">
        <v>502</v>
      </c>
      <c r="E8123" t="s">
        <v>27</v>
      </c>
      <c r="F8123" t="s">
        <v>37</v>
      </c>
      <c r="G8123" t="s">
        <v>29</v>
      </c>
      <c r="H8123" t="s">
        <v>30</v>
      </c>
      <c r="I8123" t="s">
        <v>144</v>
      </c>
      <c r="J8123" t="s">
        <v>145</v>
      </c>
      <c r="K8123" t="s">
        <v>33</v>
      </c>
      <c r="L8123" s="13">
        <v>12</v>
      </c>
      <c r="M8123" s="8">
        <v>6.5</v>
      </c>
      <c r="N8123">
        <v>73</v>
      </c>
      <c r="O8123" s="8">
        <v>876</v>
      </c>
      <c r="P8123" s="14">
        <v>3.0999999999999999E-3</v>
      </c>
      <c r="Q8123" s="8">
        <v>2.72</v>
      </c>
      <c r="R8123" s="8">
        <v>873.28</v>
      </c>
      <c r="S8123" s="8">
        <v>474.5</v>
      </c>
      <c r="T8123" s="8">
        <v>398.78</v>
      </c>
      <c r="U8123">
        <v>0</v>
      </c>
      <c r="V8123" s="8">
        <v>0</v>
      </c>
      <c r="W8123" s="8">
        <v>0</v>
      </c>
      <c r="X8123" s="8">
        <v>398.78</v>
      </c>
    </row>
    <row r="8124" spans="1:24" x14ac:dyDescent="0.25">
      <c r="A8124" t="s">
        <v>8450</v>
      </c>
      <c r="B8124" s="1">
        <v>45583</v>
      </c>
      <c r="C8124" t="s">
        <v>678</v>
      </c>
      <c r="D8124" t="s">
        <v>679</v>
      </c>
      <c r="E8124" t="s">
        <v>63</v>
      </c>
      <c r="F8124" t="s">
        <v>89</v>
      </c>
      <c r="G8124" t="s">
        <v>64</v>
      </c>
      <c r="H8124" t="s">
        <v>65</v>
      </c>
      <c r="I8124" t="s">
        <v>74</v>
      </c>
      <c r="J8124" t="s">
        <v>75</v>
      </c>
      <c r="K8124" t="s">
        <v>49</v>
      </c>
      <c r="L8124" s="13">
        <v>11</v>
      </c>
      <c r="M8124" s="8">
        <v>6.8</v>
      </c>
      <c r="N8124">
        <v>436</v>
      </c>
      <c r="O8124" s="8">
        <v>4796</v>
      </c>
      <c r="P8124" s="14">
        <v>4.4499999999999998E-2</v>
      </c>
      <c r="Q8124" s="8">
        <v>213.42</v>
      </c>
      <c r="R8124" s="8">
        <v>4582.58</v>
      </c>
      <c r="S8124" s="8">
        <v>2964.8</v>
      </c>
      <c r="T8124" s="8">
        <v>1617.78</v>
      </c>
      <c r="U8124">
        <v>0</v>
      </c>
      <c r="V8124" s="8">
        <v>0</v>
      </c>
      <c r="W8124" s="8">
        <v>0</v>
      </c>
      <c r="X8124" s="8">
        <v>1617.78</v>
      </c>
    </row>
    <row r="8125" spans="1:24" x14ac:dyDescent="0.25">
      <c r="A8125" t="s">
        <v>8451</v>
      </c>
      <c r="B8125" s="1">
        <v>45655</v>
      </c>
      <c r="C8125" t="s">
        <v>195</v>
      </c>
      <c r="D8125" t="s">
        <v>196</v>
      </c>
      <c r="E8125" t="s">
        <v>150</v>
      </c>
      <c r="F8125" t="s">
        <v>89</v>
      </c>
      <c r="G8125" t="s">
        <v>151</v>
      </c>
      <c r="H8125" t="s">
        <v>152</v>
      </c>
      <c r="I8125" t="s">
        <v>47</v>
      </c>
      <c r="J8125" t="s">
        <v>48</v>
      </c>
      <c r="K8125" t="s">
        <v>49</v>
      </c>
      <c r="L8125" s="13">
        <v>5</v>
      </c>
      <c r="M8125" s="8">
        <v>3.2</v>
      </c>
      <c r="N8125">
        <v>28</v>
      </c>
      <c r="O8125" s="8">
        <v>140</v>
      </c>
      <c r="P8125" s="14">
        <v>3.78E-2</v>
      </c>
      <c r="Q8125" s="8">
        <v>5.29</v>
      </c>
      <c r="R8125" s="8">
        <v>134.71</v>
      </c>
      <c r="S8125" s="8">
        <v>89.6</v>
      </c>
      <c r="T8125" s="8">
        <v>45.11</v>
      </c>
      <c r="U8125">
        <v>0</v>
      </c>
      <c r="V8125" s="8">
        <v>0</v>
      </c>
      <c r="W8125" s="8">
        <v>0</v>
      </c>
      <c r="X8125" s="8">
        <v>45.11</v>
      </c>
    </row>
    <row r="8126" spans="1:24" x14ac:dyDescent="0.25">
      <c r="A8126" t="s">
        <v>8452</v>
      </c>
      <c r="B8126" s="1">
        <v>45624</v>
      </c>
      <c r="C8126" t="s">
        <v>367</v>
      </c>
      <c r="D8126" t="s">
        <v>368</v>
      </c>
      <c r="E8126" t="s">
        <v>63</v>
      </c>
      <c r="F8126" t="s">
        <v>54</v>
      </c>
      <c r="G8126" t="s">
        <v>79</v>
      </c>
      <c r="H8126" t="s">
        <v>80</v>
      </c>
      <c r="I8126" t="s">
        <v>156</v>
      </c>
      <c r="J8126" t="s">
        <v>157</v>
      </c>
      <c r="K8126" t="s">
        <v>42</v>
      </c>
      <c r="L8126" s="13">
        <v>6.2</v>
      </c>
      <c r="M8126" s="8">
        <v>1.9</v>
      </c>
      <c r="N8126">
        <v>71</v>
      </c>
      <c r="O8126" s="8">
        <v>440.2</v>
      </c>
      <c r="P8126" s="14">
        <v>7.3099999999999998E-2</v>
      </c>
      <c r="Q8126" s="8">
        <v>32.18</v>
      </c>
      <c r="R8126" s="8">
        <v>408.02</v>
      </c>
      <c r="S8126" s="8">
        <v>134.9</v>
      </c>
      <c r="T8126" s="8">
        <v>273.12</v>
      </c>
      <c r="U8126">
        <v>0</v>
      </c>
      <c r="V8126" s="8">
        <v>0</v>
      </c>
      <c r="W8126" s="8">
        <v>0</v>
      </c>
      <c r="X8126" s="8">
        <v>273.12</v>
      </c>
    </row>
    <row r="8127" spans="1:24" x14ac:dyDescent="0.25">
      <c r="A8127" t="s">
        <v>8453</v>
      </c>
      <c r="B8127" s="1">
        <v>45981</v>
      </c>
      <c r="C8127" t="s">
        <v>133</v>
      </c>
      <c r="D8127" t="s">
        <v>134</v>
      </c>
      <c r="E8127" t="s">
        <v>27</v>
      </c>
      <c r="F8127" t="s">
        <v>54</v>
      </c>
      <c r="G8127" t="s">
        <v>38</v>
      </c>
      <c r="H8127" t="s">
        <v>39</v>
      </c>
      <c r="I8127" t="s">
        <v>122</v>
      </c>
      <c r="J8127" t="s">
        <v>123</v>
      </c>
      <c r="K8127" t="s">
        <v>59</v>
      </c>
      <c r="L8127" s="13">
        <v>5.5</v>
      </c>
      <c r="M8127" s="8">
        <v>3.8</v>
      </c>
      <c r="N8127">
        <v>47</v>
      </c>
      <c r="O8127" s="8">
        <v>258.5</v>
      </c>
      <c r="P8127" s="14">
        <v>5.1299999999999998E-2</v>
      </c>
      <c r="Q8127" s="8">
        <v>13.26</v>
      </c>
      <c r="R8127" s="8">
        <v>245.24</v>
      </c>
      <c r="S8127" s="8">
        <v>178.6</v>
      </c>
      <c r="T8127" s="8">
        <v>66.64</v>
      </c>
      <c r="U8127">
        <v>0</v>
      </c>
      <c r="V8127" s="8">
        <v>0</v>
      </c>
      <c r="W8127" s="8">
        <v>0</v>
      </c>
      <c r="X8127" s="8">
        <v>66.64</v>
      </c>
    </row>
    <row r="8128" spans="1:24" x14ac:dyDescent="0.25">
      <c r="A8128" t="s">
        <v>8454</v>
      </c>
      <c r="B8128" s="1">
        <v>45814</v>
      </c>
      <c r="C8128" t="s">
        <v>191</v>
      </c>
      <c r="D8128" t="s">
        <v>192</v>
      </c>
      <c r="E8128" t="s">
        <v>150</v>
      </c>
      <c r="F8128" t="s">
        <v>54</v>
      </c>
      <c r="G8128" t="s">
        <v>151</v>
      </c>
      <c r="H8128" t="s">
        <v>152</v>
      </c>
      <c r="I8128" t="s">
        <v>66</v>
      </c>
      <c r="J8128" t="s">
        <v>67</v>
      </c>
      <c r="K8128" t="s">
        <v>33</v>
      </c>
      <c r="L8128" s="13">
        <v>4.5</v>
      </c>
      <c r="M8128" s="8">
        <v>2.1</v>
      </c>
      <c r="N8128">
        <v>231</v>
      </c>
      <c r="O8128" s="8">
        <v>1039.5</v>
      </c>
      <c r="P8128" s="14">
        <v>1.5599999999999999E-2</v>
      </c>
      <c r="Q8128" s="8">
        <v>16.22</v>
      </c>
      <c r="R8128" s="8">
        <v>1023.28</v>
      </c>
      <c r="S8128" s="8">
        <v>485.1</v>
      </c>
      <c r="T8128" s="8">
        <v>538.17999999999995</v>
      </c>
      <c r="U8128">
        <v>0</v>
      </c>
      <c r="V8128" s="8">
        <v>0</v>
      </c>
      <c r="W8128" s="8">
        <v>0</v>
      </c>
      <c r="X8128" s="8">
        <v>538.17999999999995</v>
      </c>
    </row>
    <row r="8129" spans="1:24" x14ac:dyDescent="0.25">
      <c r="A8129" t="s">
        <v>8455</v>
      </c>
      <c r="B8129" s="1">
        <v>45791</v>
      </c>
      <c r="C8129" t="s">
        <v>77</v>
      </c>
      <c r="D8129" t="s">
        <v>78</v>
      </c>
      <c r="E8129" t="s">
        <v>63</v>
      </c>
      <c r="F8129" t="s">
        <v>37</v>
      </c>
      <c r="G8129" t="s">
        <v>64</v>
      </c>
      <c r="H8129" t="s">
        <v>65</v>
      </c>
      <c r="I8129" t="s">
        <v>104</v>
      </c>
      <c r="J8129" t="s">
        <v>105</v>
      </c>
      <c r="K8129" t="s">
        <v>49</v>
      </c>
      <c r="L8129" s="13">
        <v>4.2</v>
      </c>
      <c r="M8129" s="8">
        <v>2.8</v>
      </c>
      <c r="N8129">
        <v>46</v>
      </c>
      <c r="O8129" s="8">
        <v>193.2</v>
      </c>
      <c r="P8129" s="14">
        <v>1.7000000000000001E-2</v>
      </c>
      <c r="Q8129" s="8">
        <v>3.28</v>
      </c>
      <c r="R8129" s="8">
        <v>189.92</v>
      </c>
      <c r="S8129" s="8">
        <v>128.80000000000001</v>
      </c>
      <c r="T8129" s="8">
        <v>61.12</v>
      </c>
      <c r="U8129">
        <v>0</v>
      </c>
      <c r="V8129" s="8">
        <v>0</v>
      </c>
      <c r="W8129" s="8">
        <v>0</v>
      </c>
      <c r="X8129" s="8">
        <v>61.12</v>
      </c>
    </row>
    <row r="8130" spans="1:24" x14ac:dyDescent="0.25">
      <c r="A8130" t="s">
        <v>8456</v>
      </c>
      <c r="B8130" s="1">
        <v>46085</v>
      </c>
      <c r="C8130" t="s">
        <v>667</v>
      </c>
      <c r="D8130" t="s">
        <v>668</v>
      </c>
      <c r="E8130" t="s">
        <v>63</v>
      </c>
      <c r="F8130" t="s">
        <v>54</v>
      </c>
      <c r="G8130" t="s">
        <v>64</v>
      </c>
      <c r="H8130" t="s">
        <v>65</v>
      </c>
      <c r="I8130" t="s">
        <v>57</v>
      </c>
      <c r="J8130" t="s">
        <v>58</v>
      </c>
      <c r="K8130" t="s">
        <v>59</v>
      </c>
      <c r="L8130" s="13">
        <v>10.5</v>
      </c>
      <c r="M8130" s="8">
        <v>7.5</v>
      </c>
      <c r="N8130">
        <v>10</v>
      </c>
      <c r="O8130" s="8">
        <v>105</v>
      </c>
      <c r="P8130" s="14">
        <v>4.1099999999999998E-2</v>
      </c>
      <c r="Q8130" s="8">
        <v>4.32</v>
      </c>
      <c r="R8130" s="8">
        <v>100.68</v>
      </c>
      <c r="S8130" s="8">
        <v>75</v>
      </c>
      <c r="T8130" s="8">
        <v>25.68</v>
      </c>
      <c r="U8130">
        <v>0</v>
      </c>
      <c r="V8130" s="8">
        <v>0</v>
      </c>
      <c r="W8130" s="8">
        <v>0</v>
      </c>
      <c r="X8130" s="8">
        <v>25.68</v>
      </c>
    </row>
    <row r="8131" spans="1:24" x14ac:dyDescent="0.25">
      <c r="A8131" t="s">
        <v>8457</v>
      </c>
      <c r="B8131" s="1">
        <v>46046</v>
      </c>
      <c r="C8131" t="s">
        <v>331</v>
      </c>
      <c r="D8131" t="s">
        <v>332</v>
      </c>
      <c r="E8131" t="s">
        <v>150</v>
      </c>
      <c r="F8131" t="s">
        <v>37</v>
      </c>
      <c r="G8131" t="s">
        <v>151</v>
      </c>
      <c r="H8131" t="s">
        <v>152</v>
      </c>
      <c r="I8131" t="s">
        <v>127</v>
      </c>
      <c r="J8131" t="s">
        <v>128</v>
      </c>
      <c r="K8131" t="s">
        <v>33</v>
      </c>
      <c r="L8131" s="13">
        <v>7.2</v>
      </c>
      <c r="M8131" s="8">
        <v>3.6</v>
      </c>
      <c r="N8131">
        <v>3</v>
      </c>
      <c r="O8131" s="8">
        <v>21.6</v>
      </c>
      <c r="P8131" s="14">
        <v>5.7000000000000002E-3</v>
      </c>
      <c r="Q8131" s="8">
        <v>0.12</v>
      </c>
      <c r="R8131" s="8">
        <v>21.48</v>
      </c>
      <c r="S8131" s="8">
        <v>10.8</v>
      </c>
      <c r="T8131" s="8">
        <v>10.68</v>
      </c>
      <c r="U8131">
        <v>0</v>
      </c>
      <c r="V8131" s="8">
        <v>0</v>
      </c>
      <c r="W8131" s="8">
        <v>0</v>
      </c>
      <c r="X8131" s="8">
        <v>10.68</v>
      </c>
    </row>
    <row r="8132" spans="1:24" x14ac:dyDescent="0.25">
      <c r="A8132" t="s">
        <v>8458</v>
      </c>
      <c r="B8132" s="1">
        <v>45749</v>
      </c>
      <c r="C8132" t="s">
        <v>758</v>
      </c>
      <c r="D8132" t="s">
        <v>759</v>
      </c>
      <c r="E8132" t="s">
        <v>27</v>
      </c>
      <c r="F8132" t="s">
        <v>37</v>
      </c>
      <c r="G8132" t="s">
        <v>38</v>
      </c>
      <c r="H8132" t="s">
        <v>39</v>
      </c>
      <c r="I8132" t="s">
        <v>104</v>
      </c>
      <c r="J8132" t="s">
        <v>105</v>
      </c>
      <c r="K8132" t="s">
        <v>49</v>
      </c>
      <c r="L8132" s="13">
        <v>4.2</v>
      </c>
      <c r="M8132" s="8">
        <v>2.8</v>
      </c>
      <c r="N8132">
        <v>26</v>
      </c>
      <c r="O8132" s="8">
        <v>109.2</v>
      </c>
      <c r="P8132" s="14">
        <v>0.05</v>
      </c>
      <c r="Q8132" s="8">
        <v>5.46</v>
      </c>
      <c r="R8132" s="8">
        <v>103.74</v>
      </c>
      <c r="S8132" s="8">
        <v>72.8</v>
      </c>
      <c r="T8132" s="8">
        <v>30.94</v>
      </c>
      <c r="U8132">
        <v>0</v>
      </c>
      <c r="V8132" s="8">
        <v>0</v>
      </c>
      <c r="W8132" s="8">
        <v>0</v>
      </c>
      <c r="X8132" s="8">
        <v>30.94</v>
      </c>
    </row>
    <row r="8133" spans="1:24" x14ac:dyDescent="0.25">
      <c r="A8133" t="s">
        <v>8459</v>
      </c>
      <c r="B8133" s="1">
        <v>46202</v>
      </c>
      <c r="C8133" t="s">
        <v>226</v>
      </c>
      <c r="D8133" t="s">
        <v>227</v>
      </c>
      <c r="E8133" t="s">
        <v>27</v>
      </c>
      <c r="F8133" t="s">
        <v>54</v>
      </c>
      <c r="G8133" t="s">
        <v>29</v>
      </c>
      <c r="H8133" t="s">
        <v>30</v>
      </c>
      <c r="I8133" t="s">
        <v>185</v>
      </c>
      <c r="J8133" t="s">
        <v>186</v>
      </c>
      <c r="K8133" t="s">
        <v>59</v>
      </c>
      <c r="L8133" s="13">
        <v>4.9000000000000004</v>
      </c>
      <c r="M8133" s="8">
        <v>3.1</v>
      </c>
      <c r="N8133">
        <v>43</v>
      </c>
      <c r="O8133" s="8">
        <v>210.7</v>
      </c>
      <c r="P8133" s="14">
        <v>4.8999999999999998E-3</v>
      </c>
      <c r="Q8133" s="8">
        <v>1.03</v>
      </c>
      <c r="R8133" s="8">
        <v>209.67</v>
      </c>
      <c r="S8133" s="8">
        <v>133.30000000000001</v>
      </c>
      <c r="T8133" s="8">
        <v>76.37</v>
      </c>
      <c r="U8133">
        <v>0</v>
      </c>
      <c r="V8133" s="8">
        <v>0</v>
      </c>
      <c r="W8133" s="8">
        <v>0</v>
      </c>
      <c r="X8133" s="8">
        <v>76.37</v>
      </c>
    </row>
    <row r="8134" spans="1:24" x14ac:dyDescent="0.25">
      <c r="A8134" t="s">
        <v>8460</v>
      </c>
      <c r="B8134" s="1">
        <v>45372</v>
      </c>
      <c r="C8134" t="s">
        <v>35</v>
      </c>
      <c r="D8134" t="s">
        <v>36</v>
      </c>
      <c r="E8134" t="s">
        <v>27</v>
      </c>
      <c r="F8134" t="s">
        <v>37</v>
      </c>
      <c r="G8134" t="s">
        <v>29</v>
      </c>
      <c r="H8134" t="s">
        <v>30</v>
      </c>
      <c r="I8134" t="s">
        <v>99</v>
      </c>
      <c r="J8134" t="s">
        <v>100</v>
      </c>
      <c r="K8134" t="s">
        <v>49</v>
      </c>
      <c r="L8134" s="13">
        <v>3.8</v>
      </c>
      <c r="M8134" s="8">
        <v>2.6</v>
      </c>
      <c r="N8134">
        <v>17</v>
      </c>
      <c r="O8134" s="8">
        <v>64.599999999999994</v>
      </c>
      <c r="P8134" s="14">
        <v>5.0000000000000001E-4</v>
      </c>
      <c r="Q8134" s="8">
        <v>0.03</v>
      </c>
      <c r="R8134" s="8">
        <v>64.569999999999993</v>
      </c>
      <c r="S8134" s="8">
        <v>44.2</v>
      </c>
      <c r="T8134" s="8">
        <v>20.37</v>
      </c>
      <c r="U8134">
        <v>0</v>
      </c>
      <c r="V8134" s="8">
        <v>0</v>
      </c>
      <c r="W8134" s="8">
        <v>0</v>
      </c>
      <c r="X8134" s="8">
        <v>20.37</v>
      </c>
    </row>
    <row r="8135" spans="1:24" x14ac:dyDescent="0.25">
      <c r="A8135" t="s">
        <v>8461</v>
      </c>
      <c r="B8135" s="1">
        <v>45682</v>
      </c>
      <c r="C8135" t="s">
        <v>44</v>
      </c>
      <c r="D8135" t="s">
        <v>45</v>
      </c>
      <c r="E8135" t="s">
        <v>27</v>
      </c>
      <c r="F8135" t="s">
        <v>46</v>
      </c>
      <c r="G8135" t="s">
        <v>29</v>
      </c>
      <c r="H8135" t="s">
        <v>30</v>
      </c>
      <c r="I8135" t="s">
        <v>104</v>
      </c>
      <c r="J8135" t="s">
        <v>105</v>
      </c>
      <c r="K8135" t="s">
        <v>49</v>
      </c>
      <c r="L8135" s="13">
        <v>4.2</v>
      </c>
      <c r="M8135" s="8">
        <v>2.8</v>
      </c>
      <c r="N8135">
        <v>51</v>
      </c>
      <c r="O8135" s="8">
        <v>214.2</v>
      </c>
      <c r="P8135" s="14">
        <v>0.19400000000000001</v>
      </c>
      <c r="Q8135" s="8">
        <v>41.55</v>
      </c>
      <c r="R8135" s="8">
        <v>172.65</v>
      </c>
      <c r="S8135" s="8">
        <v>142.80000000000001</v>
      </c>
      <c r="T8135" s="8">
        <v>29.85</v>
      </c>
      <c r="U8135">
        <v>0</v>
      </c>
      <c r="V8135" s="8">
        <v>0</v>
      </c>
      <c r="W8135" s="8">
        <v>0</v>
      </c>
      <c r="X8135" s="8">
        <v>29.85</v>
      </c>
    </row>
    <row r="8136" spans="1:24" x14ac:dyDescent="0.25">
      <c r="A8136" t="s">
        <v>8462</v>
      </c>
      <c r="B8136" s="1">
        <v>45920</v>
      </c>
      <c r="C8136" t="s">
        <v>148</v>
      </c>
      <c r="D8136" t="s">
        <v>149</v>
      </c>
      <c r="E8136" t="s">
        <v>150</v>
      </c>
      <c r="F8136" t="s">
        <v>37</v>
      </c>
      <c r="G8136" t="s">
        <v>151</v>
      </c>
      <c r="H8136" t="s">
        <v>152</v>
      </c>
      <c r="I8136" t="s">
        <v>117</v>
      </c>
      <c r="J8136" t="s">
        <v>118</v>
      </c>
      <c r="K8136" t="s">
        <v>59</v>
      </c>
      <c r="L8136" s="13">
        <v>6</v>
      </c>
      <c r="M8136" s="8">
        <v>4.2</v>
      </c>
      <c r="N8136">
        <v>23</v>
      </c>
      <c r="O8136" s="8">
        <v>138</v>
      </c>
      <c r="P8136" s="14">
        <v>1.8E-3</v>
      </c>
      <c r="Q8136" s="8">
        <v>0.25</v>
      </c>
      <c r="R8136" s="8">
        <v>137.75</v>
      </c>
      <c r="S8136" s="8">
        <v>96.6</v>
      </c>
      <c r="T8136" s="8">
        <v>41.15</v>
      </c>
      <c r="U8136">
        <v>0</v>
      </c>
      <c r="V8136" s="8">
        <v>0</v>
      </c>
      <c r="W8136" s="8">
        <v>0</v>
      </c>
      <c r="X8136" s="8">
        <v>41.15</v>
      </c>
    </row>
    <row r="8137" spans="1:24" x14ac:dyDescent="0.25">
      <c r="A8137" t="s">
        <v>8463</v>
      </c>
      <c r="B8137" s="1">
        <v>45585</v>
      </c>
      <c r="C8137" t="s">
        <v>102</v>
      </c>
      <c r="D8137" t="s">
        <v>103</v>
      </c>
      <c r="E8137" t="s">
        <v>27</v>
      </c>
      <c r="F8137" t="s">
        <v>54</v>
      </c>
      <c r="G8137" t="s">
        <v>38</v>
      </c>
      <c r="H8137" t="s">
        <v>39</v>
      </c>
      <c r="I8137" t="s">
        <v>99</v>
      </c>
      <c r="J8137" t="s">
        <v>100</v>
      </c>
      <c r="K8137" t="s">
        <v>49</v>
      </c>
      <c r="L8137" s="13">
        <v>3.8</v>
      </c>
      <c r="M8137" s="8">
        <v>2.6</v>
      </c>
      <c r="N8137">
        <v>112</v>
      </c>
      <c r="O8137" s="8">
        <v>425.6</v>
      </c>
      <c r="P8137" s="14">
        <v>9.4000000000000004E-3</v>
      </c>
      <c r="Q8137" s="8">
        <v>4</v>
      </c>
      <c r="R8137" s="8">
        <v>421.6</v>
      </c>
      <c r="S8137" s="8">
        <v>291.2</v>
      </c>
      <c r="T8137" s="8">
        <v>130.4</v>
      </c>
      <c r="U8137">
        <v>0</v>
      </c>
      <c r="V8137" s="8">
        <v>0</v>
      </c>
      <c r="W8137" s="8">
        <v>0</v>
      </c>
      <c r="X8137" s="8">
        <v>130.4</v>
      </c>
    </row>
    <row r="8138" spans="1:24" x14ac:dyDescent="0.25">
      <c r="A8138" t="s">
        <v>8464</v>
      </c>
      <c r="B8138" s="1">
        <v>45766</v>
      </c>
      <c r="C8138" t="s">
        <v>508</v>
      </c>
      <c r="D8138" t="s">
        <v>509</v>
      </c>
      <c r="E8138" t="s">
        <v>27</v>
      </c>
      <c r="F8138" t="s">
        <v>89</v>
      </c>
      <c r="G8138" t="s">
        <v>29</v>
      </c>
      <c r="H8138" t="s">
        <v>30</v>
      </c>
      <c r="I8138" t="s">
        <v>104</v>
      </c>
      <c r="J8138" t="s">
        <v>105</v>
      </c>
      <c r="K8138" t="s">
        <v>49</v>
      </c>
      <c r="L8138" s="13">
        <v>4.2</v>
      </c>
      <c r="M8138" s="8">
        <v>2.8</v>
      </c>
      <c r="N8138">
        <v>127</v>
      </c>
      <c r="O8138" s="8">
        <v>533.4</v>
      </c>
      <c r="P8138" s="14">
        <v>6.4699999999999994E-2</v>
      </c>
      <c r="Q8138" s="8">
        <v>34.51</v>
      </c>
      <c r="R8138" s="8">
        <v>498.89</v>
      </c>
      <c r="S8138" s="8">
        <v>355.6</v>
      </c>
      <c r="T8138" s="8">
        <v>143.29</v>
      </c>
      <c r="U8138">
        <v>0</v>
      </c>
      <c r="V8138" s="8">
        <v>0</v>
      </c>
      <c r="W8138" s="8">
        <v>0</v>
      </c>
      <c r="X8138" s="8">
        <v>143.29</v>
      </c>
    </row>
    <row r="8139" spans="1:24" x14ac:dyDescent="0.25">
      <c r="A8139" t="s">
        <v>8465</v>
      </c>
      <c r="B8139" s="1">
        <v>45938</v>
      </c>
      <c r="C8139" t="s">
        <v>125</v>
      </c>
      <c r="D8139" t="s">
        <v>126</v>
      </c>
      <c r="E8139" t="s">
        <v>27</v>
      </c>
      <c r="F8139" t="s">
        <v>89</v>
      </c>
      <c r="G8139" t="s">
        <v>29</v>
      </c>
      <c r="H8139" t="s">
        <v>30</v>
      </c>
      <c r="I8139" t="s">
        <v>144</v>
      </c>
      <c r="J8139" t="s">
        <v>145</v>
      </c>
      <c r="K8139" t="s">
        <v>33</v>
      </c>
      <c r="L8139" s="13">
        <v>12</v>
      </c>
      <c r="M8139" s="8">
        <v>6.5</v>
      </c>
      <c r="N8139">
        <v>53</v>
      </c>
      <c r="O8139" s="8">
        <v>636</v>
      </c>
      <c r="P8139" s="14">
        <v>7.1999999999999998E-3</v>
      </c>
      <c r="Q8139" s="8">
        <v>4.58</v>
      </c>
      <c r="R8139" s="8">
        <v>631.41999999999996</v>
      </c>
      <c r="S8139" s="8">
        <v>344.5</v>
      </c>
      <c r="T8139" s="8">
        <v>286.92</v>
      </c>
      <c r="U8139">
        <v>0</v>
      </c>
      <c r="V8139" s="8">
        <v>0</v>
      </c>
      <c r="W8139" s="8">
        <v>0</v>
      </c>
      <c r="X8139" s="8">
        <v>286.92</v>
      </c>
    </row>
    <row r="8140" spans="1:24" x14ac:dyDescent="0.25">
      <c r="A8140" t="s">
        <v>8466</v>
      </c>
      <c r="B8140" s="1">
        <v>45440</v>
      </c>
      <c r="C8140" t="s">
        <v>455</v>
      </c>
      <c r="D8140" t="s">
        <v>456</v>
      </c>
      <c r="E8140" t="s">
        <v>71</v>
      </c>
      <c r="F8140" t="s">
        <v>89</v>
      </c>
      <c r="G8140" t="s">
        <v>165</v>
      </c>
      <c r="H8140" t="s">
        <v>166</v>
      </c>
      <c r="I8140" t="s">
        <v>144</v>
      </c>
      <c r="J8140" t="s">
        <v>145</v>
      </c>
      <c r="K8140" t="s">
        <v>33</v>
      </c>
      <c r="L8140" s="13">
        <v>12</v>
      </c>
      <c r="M8140" s="8">
        <v>6.5</v>
      </c>
      <c r="N8140">
        <v>368</v>
      </c>
      <c r="O8140" s="8">
        <v>4416</v>
      </c>
      <c r="P8140" s="14">
        <v>8.8200000000000001E-2</v>
      </c>
      <c r="Q8140" s="8">
        <v>389.49</v>
      </c>
      <c r="R8140" s="8">
        <v>4026.51</v>
      </c>
      <c r="S8140" s="8">
        <v>2392</v>
      </c>
      <c r="T8140" s="8">
        <v>1634.51</v>
      </c>
      <c r="U8140">
        <v>0</v>
      </c>
      <c r="V8140" s="8">
        <v>0</v>
      </c>
      <c r="W8140" s="8">
        <v>0</v>
      </c>
      <c r="X8140" s="8">
        <v>1634.51</v>
      </c>
    </row>
    <row r="8141" spans="1:24" x14ac:dyDescent="0.25">
      <c r="A8141" t="s">
        <v>8467</v>
      </c>
      <c r="B8141" s="1">
        <v>46181</v>
      </c>
      <c r="C8141" t="s">
        <v>235</v>
      </c>
      <c r="D8141" t="s">
        <v>236</v>
      </c>
      <c r="E8141" t="s">
        <v>27</v>
      </c>
      <c r="F8141" t="s">
        <v>54</v>
      </c>
      <c r="G8141" t="s">
        <v>38</v>
      </c>
      <c r="H8141" t="s">
        <v>39</v>
      </c>
      <c r="I8141" t="s">
        <v>130</v>
      </c>
      <c r="J8141" t="s">
        <v>131</v>
      </c>
      <c r="K8141" t="s">
        <v>42</v>
      </c>
      <c r="L8141" s="13">
        <v>4.8</v>
      </c>
      <c r="M8141" s="8">
        <v>1.4</v>
      </c>
      <c r="N8141">
        <v>26</v>
      </c>
      <c r="O8141" s="8">
        <v>124.8</v>
      </c>
      <c r="P8141" s="14">
        <v>1.61E-2</v>
      </c>
      <c r="Q8141" s="8">
        <v>2.0099999999999998</v>
      </c>
      <c r="R8141" s="8">
        <v>122.79</v>
      </c>
      <c r="S8141" s="8">
        <v>36.4</v>
      </c>
      <c r="T8141" s="8">
        <v>86.39</v>
      </c>
      <c r="U8141">
        <v>0</v>
      </c>
      <c r="V8141" s="8">
        <v>0</v>
      </c>
      <c r="W8141" s="8">
        <v>0</v>
      </c>
      <c r="X8141" s="8">
        <v>86.39</v>
      </c>
    </row>
    <row r="8142" spans="1:24" x14ac:dyDescent="0.25">
      <c r="A8142" t="s">
        <v>8468</v>
      </c>
      <c r="B8142" s="1">
        <v>45463</v>
      </c>
      <c r="C8142" t="s">
        <v>354</v>
      </c>
      <c r="D8142" t="s">
        <v>355</v>
      </c>
      <c r="E8142" t="s">
        <v>71</v>
      </c>
      <c r="F8142" t="s">
        <v>54</v>
      </c>
      <c r="G8142" t="s">
        <v>165</v>
      </c>
      <c r="H8142" t="s">
        <v>166</v>
      </c>
      <c r="I8142" t="s">
        <v>31</v>
      </c>
      <c r="J8142" t="s">
        <v>32</v>
      </c>
      <c r="K8142" t="s">
        <v>33</v>
      </c>
      <c r="L8142" s="13">
        <v>5.8</v>
      </c>
      <c r="M8142" s="8">
        <v>2.7</v>
      </c>
      <c r="N8142">
        <v>248</v>
      </c>
      <c r="O8142" s="8">
        <v>1438.4</v>
      </c>
      <c r="P8142" s="14">
        <v>5.7000000000000002E-3</v>
      </c>
      <c r="Q8142" s="8">
        <v>8.1999999999999993</v>
      </c>
      <c r="R8142" s="8">
        <v>1430.2</v>
      </c>
      <c r="S8142" s="8">
        <v>669.6</v>
      </c>
      <c r="T8142" s="8">
        <v>760.6</v>
      </c>
      <c r="U8142">
        <v>11</v>
      </c>
      <c r="V8142" s="8">
        <v>63.44</v>
      </c>
      <c r="W8142" s="8">
        <v>35.200000000000003</v>
      </c>
      <c r="X8142" s="8">
        <v>725.4</v>
      </c>
    </row>
    <row r="8143" spans="1:24" x14ac:dyDescent="0.25">
      <c r="A8143" t="s">
        <v>8469</v>
      </c>
      <c r="B8143" s="1">
        <v>45947</v>
      </c>
      <c r="C8143" t="s">
        <v>285</v>
      </c>
      <c r="D8143" t="s">
        <v>286</v>
      </c>
      <c r="E8143" t="s">
        <v>27</v>
      </c>
      <c r="F8143" t="s">
        <v>89</v>
      </c>
      <c r="G8143" t="s">
        <v>38</v>
      </c>
      <c r="H8143" t="s">
        <v>39</v>
      </c>
      <c r="I8143" t="s">
        <v>127</v>
      </c>
      <c r="J8143" t="s">
        <v>128</v>
      </c>
      <c r="K8143" t="s">
        <v>33</v>
      </c>
      <c r="L8143" s="13">
        <v>7.2</v>
      </c>
      <c r="M8143" s="8">
        <v>3.6</v>
      </c>
      <c r="N8143">
        <v>113</v>
      </c>
      <c r="O8143" s="8">
        <v>813.6</v>
      </c>
      <c r="P8143" s="14">
        <v>0.10730000000000001</v>
      </c>
      <c r="Q8143" s="8">
        <v>87.3</v>
      </c>
      <c r="R8143" s="8">
        <v>726.3</v>
      </c>
      <c r="S8143" s="8">
        <v>406.8</v>
      </c>
      <c r="T8143" s="8">
        <v>319.5</v>
      </c>
      <c r="U8143">
        <v>0</v>
      </c>
      <c r="V8143" s="8">
        <v>0</v>
      </c>
      <c r="W8143" s="8">
        <v>0</v>
      </c>
      <c r="X8143" s="8">
        <v>319.5</v>
      </c>
    </row>
    <row r="8144" spans="1:24" x14ac:dyDescent="0.25">
      <c r="A8144" t="s">
        <v>8470</v>
      </c>
      <c r="B8144" s="1">
        <v>46119</v>
      </c>
      <c r="C8144" t="s">
        <v>180</v>
      </c>
      <c r="D8144" t="s">
        <v>181</v>
      </c>
      <c r="E8144" t="s">
        <v>63</v>
      </c>
      <c r="F8144" t="s">
        <v>46</v>
      </c>
      <c r="G8144" t="s">
        <v>64</v>
      </c>
      <c r="H8144" t="s">
        <v>65</v>
      </c>
      <c r="I8144" t="s">
        <v>47</v>
      </c>
      <c r="J8144" t="s">
        <v>48</v>
      </c>
      <c r="K8144" t="s">
        <v>49</v>
      </c>
      <c r="L8144" s="13">
        <v>5</v>
      </c>
      <c r="M8144" s="8">
        <v>3.2</v>
      </c>
      <c r="N8144">
        <v>2</v>
      </c>
      <c r="O8144" s="8">
        <v>10</v>
      </c>
      <c r="P8144" s="14">
        <v>0.21290000000000001</v>
      </c>
      <c r="Q8144" s="8">
        <v>2.13</v>
      </c>
      <c r="R8144" s="8">
        <v>7.87</v>
      </c>
      <c r="S8144" s="8">
        <v>6.4</v>
      </c>
      <c r="T8144" s="8">
        <v>1.47</v>
      </c>
      <c r="U8144">
        <v>0</v>
      </c>
      <c r="V8144" s="8">
        <v>0</v>
      </c>
      <c r="W8144" s="8">
        <v>0</v>
      </c>
      <c r="X8144" s="8">
        <v>1.47</v>
      </c>
    </row>
    <row r="8145" spans="1:24" x14ac:dyDescent="0.25">
      <c r="A8145" t="s">
        <v>8471</v>
      </c>
      <c r="B8145" s="1">
        <v>46242</v>
      </c>
      <c r="C8145" t="s">
        <v>232</v>
      </c>
      <c r="D8145" t="s">
        <v>233</v>
      </c>
      <c r="E8145" t="s">
        <v>27</v>
      </c>
      <c r="F8145" t="s">
        <v>89</v>
      </c>
      <c r="G8145" t="s">
        <v>38</v>
      </c>
      <c r="H8145" t="s">
        <v>39</v>
      </c>
      <c r="I8145" t="s">
        <v>66</v>
      </c>
      <c r="J8145" t="s">
        <v>67</v>
      </c>
      <c r="K8145" t="s">
        <v>33</v>
      </c>
      <c r="L8145" s="13">
        <v>4.5</v>
      </c>
      <c r="M8145" s="8">
        <v>2.1</v>
      </c>
      <c r="N8145">
        <v>91</v>
      </c>
      <c r="O8145" s="8">
        <v>409.5</v>
      </c>
      <c r="P8145" s="14">
        <v>4.6300000000000001E-2</v>
      </c>
      <c r="Q8145" s="8">
        <v>18.96</v>
      </c>
      <c r="R8145" s="8">
        <v>390.54</v>
      </c>
      <c r="S8145" s="8">
        <v>191.1</v>
      </c>
      <c r="T8145" s="8">
        <v>199.44</v>
      </c>
      <c r="U8145">
        <v>0</v>
      </c>
      <c r="V8145" s="8">
        <v>0</v>
      </c>
      <c r="W8145" s="8">
        <v>0</v>
      </c>
      <c r="X8145" s="8">
        <v>199.44</v>
      </c>
    </row>
    <row r="8146" spans="1:24" x14ac:dyDescent="0.25">
      <c r="A8146" t="s">
        <v>8472</v>
      </c>
      <c r="B8146" s="1">
        <v>45637</v>
      </c>
      <c r="C8146" t="s">
        <v>174</v>
      </c>
      <c r="D8146" t="s">
        <v>175</v>
      </c>
      <c r="E8146" t="s">
        <v>150</v>
      </c>
      <c r="F8146" t="s">
        <v>54</v>
      </c>
      <c r="G8146" t="s">
        <v>151</v>
      </c>
      <c r="H8146" t="s">
        <v>152</v>
      </c>
      <c r="I8146" t="s">
        <v>74</v>
      </c>
      <c r="J8146" t="s">
        <v>75</v>
      </c>
      <c r="K8146" t="s">
        <v>49</v>
      </c>
      <c r="L8146" s="13">
        <v>11</v>
      </c>
      <c r="M8146" s="8">
        <v>6.8</v>
      </c>
      <c r="N8146">
        <v>14</v>
      </c>
      <c r="O8146" s="8">
        <v>154</v>
      </c>
      <c r="P8146" s="14">
        <v>7.3000000000000001E-3</v>
      </c>
      <c r="Q8146" s="8">
        <v>1.1200000000000001</v>
      </c>
      <c r="R8146" s="8">
        <v>152.88</v>
      </c>
      <c r="S8146" s="8">
        <v>95.2</v>
      </c>
      <c r="T8146" s="8">
        <v>57.68</v>
      </c>
      <c r="U8146">
        <v>0</v>
      </c>
      <c r="V8146" s="8">
        <v>0</v>
      </c>
      <c r="W8146" s="8">
        <v>0</v>
      </c>
      <c r="X8146" s="8">
        <v>57.68</v>
      </c>
    </row>
    <row r="8147" spans="1:24" x14ac:dyDescent="0.25">
      <c r="A8147" t="s">
        <v>8473</v>
      </c>
      <c r="B8147" s="1">
        <v>45723</v>
      </c>
      <c r="C8147" t="s">
        <v>91</v>
      </c>
      <c r="D8147" t="s">
        <v>92</v>
      </c>
      <c r="E8147" t="s">
        <v>27</v>
      </c>
      <c r="F8147" t="s">
        <v>37</v>
      </c>
      <c r="G8147" t="s">
        <v>29</v>
      </c>
      <c r="H8147" t="s">
        <v>30</v>
      </c>
      <c r="I8147" t="s">
        <v>99</v>
      </c>
      <c r="J8147" t="s">
        <v>100</v>
      </c>
      <c r="K8147" t="s">
        <v>49</v>
      </c>
      <c r="L8147" s="13">
        <v>3.8</v>
      </c>
      <c r="M8147" s="8">
        <v>2.6</v>
      </c>
      <c r="N8147">
        <v>23</v>
      </c>
      <c r="O8147" s="8">
        <v>87.4</v>
      </c>
      <c r="P8147" s="14">
        <v>2.9000000000000001E-2</v>
      </c>
      <c r="Q8147" s="8">
        <v>2.5299999999999998</v>
      </c>
      <c r="R8147" s="8">
        <v>84.87</v>
      </c>
      <c r="S8147" s="8">
        <v>59.8</v>
      </c>
      <c r="T8147" s="8">
        <v>25.07</v>
      </c>
      <c r="U8147">
        <v>0</v>
      </c>
      <c r="V8147" s="8">
        <v>0</v>
      </c>
      <c r="W8147" s="8">
        <v>0</v>
      </c>
      <c r="X8147" s="8">
        <v>25.07</v>
      </c>
    </row>
    <row r="8148" spans="1:24" x14ac:dyDescent="0.25">
      <c r="A8148" t="s">
        <v>8474</v>
      </c>
      <c r="B8148" s="1">
        <v>45938</v>
      </c>
      <c r="C8148" t="s">
        <v>69</v>
      </c>
      <c r="D8148" t="s">
        <v>70</v>
      </c>
      <c r="E8148" t="s">
        <v>71</v>
      </c>
      <c r="F8148" t="s">
        <v>37</v>
      </c>
      <c r="G8148" t="s">
        <v>72</v>
      </c>
      <c r="H8148" t="s">
        <v>73</v>
      </c>
      <c r="I8148" t="s">
        <v>74</v>
      </c>
      <c r="J8148" t="s">
        <v>75</v>
      </c>
      <c r="K8148" t="s">
        <v>49</v>
      </c>
      <c r="L8148" s="13">
        <v>11</v>
      </c>
      <c r="M8148" s="8">
        <v>6.8</v>
      </c>
      <c r="N8148">
        <v>4</v>
      </c>
      <c r="O8148" s="8">
        <v>44</v>
      </c>
      <c r="P8148" s="14">
        <v>1.01E-2</v>
      </c>
      <c r="Q8148" s="8">
        <v>0.44</v>
      </c>
      <c r="R8148" s="8">
        <v>43.56</v>
      </c>
      <c r="S8148" s="8">
        <v>27.2</v>
      </c>
      <c r="T8148" s="8">
        <v>16.36</v>
      </c>
      <c r="U8148">
        <v>0</v>
      </c>
      <c r="V8148" s="8">
        <v>0</v>
      </c>
      <c r="W8148" s="8">
        <v>0</v>
      </c>
      <c r="X8148" s="8">
        <v>16.36</v>
      </c>
    </row>
    <row r="8149" spans="1:24" x14ac:dyDescent="0.25">
      <c r="A8149" t="s">
        <v>8475</v>
      </c>
      <c r="B8149" s="1">
        <v>45919</v>
      </c>
      <c r="C8149" t="s">
        <v>609</v>
      </c>
      <c r="D8149" t="s">
        <v>610</v>
      </c>
      <c r="E8149" t="s">
        <v>63</v>
      </c>
      <c r="F8149" t="s">
        <v>37</v>
      </c>
      <c r="G8149" t="s">
        <v>79</v>
      </c>
      <c r="H8149" t="s">
        <v>80</v>
      </c>
      <c r="I8149" t="s">
        <v>84</v>
      </c>
      <c r="J8149" t="s">
        <v>85</v>
      </c>
      <c r="K8149" t="s">
        <v>42</v>
      </c>
      <c r="L8149" s="13">
        <v>9.9</v>
      </c>
      <c r="M8149" s="8">
        <v>3.1</v>
      </c>
      <c r="N8149">
        <v>2</v>
      </c>
      <c r="O8149" s="8">
        <v>19.8</v>
      </c>
      <c r="P8149" s="14">
        <v>9.4999999999999998E-3</v>
      </c>
      <c r="Q8149" s="8">
        <v>0.19</v>
      </c>
      <c r="R8149" s="8">
        <v>19.61</v>
      </c>
      <c r="S8149" s="8">
        <v>6.2</v>
      </c>
      <c r="T8149" s="8">
        <v>13.41</v>
      </c>
      <c r="U8149">
        <v>0</v>
      </c>
      <c r="V8149" s="8">
        <v>0</v>
      </c>
      <c r="W8149" s="8">
        <v>0</v>
      </c>
      <c r="X8149" s="8">
        <v>13.41</v>
      </c>
    </row>
    <row r="8150" spans="1:24" x14ac:dyDescent="0.25">
      <c r="A8150" t="s">
        <v>8476</v>
      </c>
      <c r="B8150" s="1">
        <v>45877</v>
      </c>
      <c r="C8150" t="s">
        <v>642</v>
      </c>
      <c r="D8150" t="s">
        <v>643</v>
      </c>
      <c r="E8150" t="s">
        <v>71</v>
      </c>
      <c r="F8150" t="s">
        <v>54</v>
      </c>
      <c r="G8150" t="s">
        <v>72</v>
      </c>
      <c r="H8150" t="s">
        <v>73</v>
      </c>
      <c r="I8150" t="s">
        <v>127</v>
      </c>
      <c r="J8150" t="s">
        <v>128</v>
      </c>
      <c r="K8150" t="s">
        <v>33</v>
      </c>
      <c r="L8150" s="13">
        <v>7.2</v>
      </c>
      <c r="M8150" s="8">
        <v>3.6</v>
      </c>
      <c r="N8150">
        <v>153</v>
      </c>
      <c r="O8150" s="8">
        <v>1101.5999999999999</v>
      </c>
      <c r="P8150" s="14">
        <v>2.8E-3</v>
      </c>
      <c r="Q8150" s="8">
        <v>3.08</v>
      </c>
      <c r="R8150" s="8">
        <v>1098.52</v>
      </c>
      <c r="S8150" s="8">
        <v>550.79999999999995</v>
      </c>
      <c r="T8150" s="8">
        <v>547.72</v>
      </c>
      <c r="U8150">
        <v>0</v>
      </c>
      <c r="V8150" s="8">
        <v>0</v>
      </c>
      <c r="W8150" s="8">
        <v>0</v>
      </c>
      <c r="X8150" s="8">
        <v>547.72</v>
      </c>
    </row>
    <row r="8151" spans="1:24" x14ac:dyDescent="0.25">
      <c r="A8151" t="s">
        <v>8477</v>
      </c>
      <c r="B8151" s="1">
        <v>45706</v>
      </c>
      <c r="C8151" t="s">
        <v>82</v>
      </c>
      <c r="D8151" t="s">
        <v>83</v>
      </c>
      <c r="E8151" t="s">
        <v>71</v>
      </c>
      <c r="F8151" t="s">
        <v>46</v>
      </c>
      <c r="G8151" t="s">
        <v>165</v>
      </c>
      <c r="H8151" t="s">
        <v>166</v>
      </c>
      <c r="I8151" t="s">
        <v>99</v>
      </c>
      <c r="J8151" t="s">
        <v>100</v>
      </c>
      <c r="K8151" t="s">
        <v>49</v>
      </c>
      <c r="L8151" s="13">
        <v>3.8</v>
      </c>
      <c r="M8151" s="8">
        <v>2.6</v>
      </c>
      <c r="N8151">
        <v>26</v>
      </c>
      <c r="O8151" s="8">
        <v>98.8</v>
      </c>
      <c r="P8151" s="14">
        <v>0.1482</v>
      </c>
      <c r="Q8151" s="8">
        <v>14.64</v>
      </c>
      <c r="R8151" s="8">
        <v>84.16</v>
      </c>
      <c r="S8151" s="8">
        <v>67.599999999999994</v>
      </c>
      <c r="T8151" s="8">
        <v>16.559999999999999</v>
      </c>
      <c r="U8151">
        <v>0</v>
      </c>
      <c r="V8151" s="8">
        <v>0</v>
      </c>
      <c r="W8151" s="8">
        <v>0</v>
      </c>
      <c r="X8151" s="8">
        <v>16.559999999999999</v>
      </c>
    </row>
    <row r="8152" spans="1:24" x14ac:dyDescent="0.25">
      <c r="A8152" t="s">
        <v>8478</v>
      </c>
      <c r="B8152" s="1">
        <v>46161</v>
      </c>
      <c r="C8152" t="s">
        <v>211</v>
      </c>
      <c r="D8152" t="s">
        <v>212</v>
      </c>
      <c r="E8152" t="s">
        <v>27</v>
      </c>
      <c r="F8152" t="s">
        <v>37</v>
      </c>
      <c r="G8152" t="s">
        <v>38</v>
      </c>
      <c r="H8152" t="s">
        <v>39</v>
      </c>
      <c r="I8152" t="s">
        <v>130</v>
      </c>
      <c r="J8152" t="s">
        <v>131</v>
      </c>
      <c r="K8152" t="s">
        <v>42</v>
      </c>
      <c r="L8152" s="13">
        <v>4.8</v>
      </c>
      <c r="M8152" s="8">
        <v>1.4</v>
      </c>
      <c r="N8152">
        <v>15</v>
      </c>
      <c r="O8152" s="8">
        <v>72</v>
      </c>
      <c r="P8152" s="14">
        <v>1.37E-2</v>
      </c>
      <c r="Q8152" s="8">
        <v>0.99</v>
      </c>
      <c r="R8152" s="8">
        <v>71.010000000000005</v>
      </c>
      <c r="S8152" s="8">
        <v>21</v>
      </c>
      <c r="T8152" s="8">
        <v>50.01</v>
      </c>
      <c r="U8152">
        <v>0</v>
      </c>
      <c r="V8152" s="8">
        <v>0</v>
      </c>
      <c r="W8152" s="8">
        <v>0</v>
      </c>
      <c r="X8152" s="8">
        <v>50.01</v>
      </c>
    </row>
    <row r="8153" spans="1:24" x14ac:dyDescent="0.25">
      <c r="A8153" t="s">
        <v>8479</v>
      </c>
      <c r="B8153" s="1">
        <v>46220</v>
      </c>
      <c r="C8153" t="s">
        <v>168</v>
      </c>
      <c r="D8153" t="s">
        <v>169</v>
      </c>
      <c r="E8153" t="s">
        <v>63</v>
      </c>
      <c r="F8153" t="s">
        <v>46</v>
      </c>
      <c r="G8153" t="s">
        <v>64</v>
      </c>
      <c r="H8153" t="s">
        <v>65</v>
      </c>
      <c r="I8153" t="s">
        <v>130</v>
      </c>
      <c r="J8153" t="s">
        <v>131</v>
      </c>
      <c r="K8153" t="s">
        <v>42</v>
      </c>
      <c r="L8153" s="13">
        <v>4.8</v>
      </c>
      <c r="M8153" s="8">
        <v>1.4</v>
      </c>
      <c r="N8153">
        <v>41</v>
      </c>
      <c r="O8153" s="8">
        <v>196.8</v>
      </c>
      <c r="P8153" s="14">
        <v>0.49940000000000001</v>
      </c>
      <c r="Q8153" s="8">
        <v>98.28</v>
      </c>
      <c r="R8153" s="8">
        <v>98.52</v>
      </c>
      <c r="S8153" s="8">
        <v>57.4</v>
      </c>
      <c r="T8153" s="8">
        <v>41.12</v>
      </c>
      <c r="U8153">
        <v>0</v>
      </c>
      <c r="V8153" s="8">
        <v>0</v>
      </c>
      <c r="W8153" s="8">
        <v>0</v>
      </c>
      <c r="X8153" s="8">
        <v>41.12</v>
      </c>
    </row>
    <row r="8154" spans="1:24" x14ac:dyDescent="0.25">
      <c r="A8154" t="s">
        <v>8480</v>
      </c>
      <c r="B8154" s="1">
        <v>45365</v>
      </c>
      <c r="C8154" t="s">
        <v>480</v>
      </c>
      <c r="D8154" t="s">
        <v>481</v>
      </c>
      <c r="E8154" t="s">
        <v>63</v>
      </c>
      <c r="F8154" t="s">
        <v>54</v>
      </c>
      <c r="G8154" t="s">
        <v>79</v>
      </c>
      <c r="H8154" t="s">
        <v>80</v>
      </c>
      <c r="I8154" t="s">
        <v>47</v>
      </c>
      <c r="J8154" t="s">
        <v>48</v>
      </c>
      <c r="K8154" t="s">
        <v>49</v>
      </c>
      <c r="L8154" s="13">
        <v>5</v>
      </c>
      <c r="M8154" s="8">
        <v>3.2</v>
      </c>
      <c r="N8154">
        <v>36</v>
      </c>
      <c r="O8154" s="8">
        <v>180</v>
      </c>
      <c r="P8154" s="14">
        <v>3.1300000000000001E-2</v>
      </c>
      <c r="Q8154" s="8">
        <v>5.63</v>
      </c>
      <c r="R8154" s="8">
        <v>174.37</v>
      </c>
      <c r="S8154" s="8">
        <v>115.2</v>
      </c>
      <c r="T8154" s="8">
        <v>59.17</v>
      </c>
      <c r="U8154">
        <v>0</v>
      </c>
      <c r="V8154" s="8">
        <v>0</v>
      </c>
      <c r="W8154" s="8">
        <v>0</v>
      </c>
      <c r="X8154" s="8">
        <v>59.17</v>
      </c>
    </row>
    <row r="8155" spans="1:24" x14ac:dyDescent="0.25">
      <c r="A8155" t="s">
        <v>8481</v>
      </c>
      <c r="B8155" s="1">
        <v>45373</v>
      </c>
      <c r="C8155" t="s">
        <v>215</v>
      </c>
      <c r="D8155" t="s">
        <v>216</v>
      </c>
      <c r="E8155" t="s">
        <v>27</v>
      </c>
      <c r="F8155" t="s">
        <v>54</v>
      </c>
      <c r="G8155" t="s">
        <v>38</v>
      </c>
      <c r="H8155" t="s">
        <v>39</v>
      </c>
      <c r="I8155" t="s">
        <v>40</v>
      </c>
      <c r="J8155" t="s">
        <v>41</v>
      </c>
      <c r="K8155" t="s">
        <v>42</v>
      </c>
      <c r="L8155" s="13">
        <v>14.5</v>
      </c>
      <c r="M8155" s="8">
        <v>4.2</v>
      </c>
      <c r="N8155">
        <v>95</v>
      </c>
      <c r="O8155" s="8">
        <v>1377.5</v>
      </c>
      <c r="P8155" s="14">
        <v>2.0000000000000001E-4</v>
      </c>
      <c r="Q8155" s="8">
        <v>0.28000000000000003</v>
      </c>
      <c r="R8155" s="8">
        <v>1377.22</v>
      </c>
      <c r="S8155" s="8">
        <v>399</v>
      </c>
      <c r="T8155" s="8">
        <v>978.22</v>
      </c>
      <c r="U8155">
        <v>0</v>
      </c>
      <c r="V8155" s="8">
        <v>0</v>
      </c>
      <c r="W8155" s="8">
        <v>0</v>
      </c>
      <c r="X8155" s="8">
        <v>978.22</v>
      </c>
    </row>
    <row r="8156" spans="1:24" x14ac:dyDescent="0.25">
      <c r="A8156" t="s">
        <v>8482</v>
      </c>
      <c r="B8156" s="1">
        <v>45457</v>
      </c>
      <c r="C8156" t="s">
        <v>51</v>
      </c>
      <c r="D8156" t="s">
        <v>52</v>
      </c>
      <c r="E8156" t="s">
        <v>53</v>
      </c>
      <c r="F8156" t="s">
        <v>54</v>
      </c>
      <c r="G8156" t="s">
        <v>55</v>
      </c>
      <c r="H8156" t="s">
        <v>56</v>
      </c>
      <c r="I8156" t="s">
        <v>104</v>
      </c>
      <c r="J8156" t="s">
        <v>105</v>
      </c>
      <c r="K8156" t="s">
        <v>49</v>
      </c>
      <c r="L8156" s="13">
        <v>4.2</v>
      </c>
      <c r="M8156" s="8">
        <v>2.8</v>
      </c>
      <c r="N8156">
        <v>287</v>
      </c>
      <c r="O8156" s="8">
        <v>1205.4000000000001</v>
      </c>
      <c r="P8156" s="14">
        <v>9.4000000000000004E-3</v>
      </c>
      <c r="Q8156" s="8">
        <v>11.33</v>
      </c>
      <c r="R8156" s="8">
        <v>1194.07</v>
      </c>
      <c r="S8156" s="8">
        <v>803.6</v>
      </c>
      <c r="T8156" s="8">
        <v>390.47</v>
      </c>
      <c r="U8156">
        <v>0</v>
      </c>
      <c r="V8156" s="8">
        <v>0</v>
      </c>
      <c r="W8156" s="8">
        <v>0</v>
      </c>
      <c r="X8156" s="8">
        <v>390.47</v>
      </c>
    </row>
    <row r="8157" spans="1:24" x14ac:dyDescent="0.25">
      <c r="A8157" t="s">
        <v>8483</v>
      </c>
      <c r="B8157" s="1">
        <v>45643</v>
      </c>
      <c r="C8157" t="s">
        <v>350</v>
      </c>
      <c r="D8157" t="s">
        <v>351</v>
      </c>
      <c r="E8157" t="s">
        <v>63</v>
      </c>
      <c r="F8157" t="s">
        <v>89</v>
      </c>
      <c r="G8157" t="s">
        <v>79</v>
      </c>
      <c r="H8157" t="s">
        <v>80</v>
      </c>
      <c r="I8157" t="s">
        <v>130</v>
      </c>
      <c r="J8157" t="s">
        <v>131</v>
      </c>
      <c r="K8157" t="s">
        <v>42</v>
      </c>
      <c r="L8157" s="13">
        <v>4.8</v>
      </c>
      <c r="M8157" s="8">
        <v>1.4</v>
      </c>
      <c r="N8157">
        <v>253</v>
      </c>
      <c r="O8157" s="8">
        <v>1214.4000000000001</v>
      </c>
      <c r="P8157" s="14">
        <v>6.9000000000000006E-2</v>
      </c>
      <c r="Q8157" s="8">
        <v>83.79</v>
      </c>
      <c r="R8157" s="8">
        <v>1130.6099999999999</v>
      </c>
      <c r="S8157" s="8">
        <v>354.2</v>
      </c>
      <c r="T8157" s="8">
        <v>776.41</v>
      </c>
      <c r="U8157">
        <v>45</v>
      </c>
      <c r="V8157" s="8">
        <v>201.1</v>
      </c>
      <c r="W8157" s="8">
        <v>85.5</v>
      </c>
      <c r="X8157" s="8">
        <v>690.91</v>
      </c>
    </row>
    <row r="8158" spans="1:24" x14ac:dyDescent="0.25">
      <c r="A8158" t="s">
        <v>8484</v>
      </c>
      <c r="B8158" s="1">
        <v>45525</v>
      </c>
      <c r="C8158" t="s">
        <v>235</v>
      </c>
      <c r="D8158" t="s">
        <v>236</v>
      </c>
      <c r="E8158" t="s">
        <v>27</v>
      </c>
      <c r="F8158" t="s">
        <v>54</v>
      </c>
      <c r="G8158" t="s">
        <v>29</v>
      </c>
      <c r="H8158" t="s">
        <v>30</v>
      </c>
      <c r="I8158" t="s">
        <v>47</v>
      </c>
      <c r="J8158" t="s">
        <v>48</v>
      </c>
      <c r="K8158" t="s">
        <v>49</v>
      </c>
      <c r="L8158" s="13">
        <v>5</v>
      </c>
      <c r="M8158" s="8">
        <v>3.2</v>
      </c>
      <c r="N8158">
        <v>105</v>
      </c>
      <c r="O8158" s="8">
        <v>525</v>
      </c>
      <c r="P8158" s="14">
        <v>1.12E-2</v>
      </c>
      <c r="Q8158" s="8">
        <v>5.88</v>
      </c>
      <c r="R8158" s="8">
        <v>519.12</v>
      </c>
      <c r="S8158" s="8">
        <v>336</v>
      </c>
      <c r="T8158" s="8">
        <v>183.12</v>
      </c>
      <c r="U8158">
        <v>0</v>
      </c>
      <c r="V8158" s="8">
        <v>0</v>
      </c>
      <c r="W8158" s="8">
        <v>0</v>
      </c>
      <c r="X8158" s="8">
        <v>183.12</v>
      </c>
    </row>
    <row r="8159" spans="1:24" x14ac:dyDescent="0.25">
      <c r="A8159" t="s">
        <v>8485</v>
      </c>
      <c r="B8159" s="1">
        <v>45613</v>
      </c>
      <c r="C8159" t="s">
        <v>195</v>
      </c>
      <c r="D8159" t="s">
        <v>196</v>
      </c>
      <c r="E8159" t="s">
        <v>150</v>
      </c>
      <c r="F8159" t="s">
        <v>89</v>
      </c>
      <c r="G8159" t="s">
        <v>151</v>
      </c>
      <c r="H8159" t="s">
        <v>152</v>
      </c>
      <c r="I8159" t="s">
        <v>185</v>
      </c>
      <c r="J8159" t="s">
        <v>186</v>
      </c>
      <c r="K8159" t="s">
        <v>59</v>
      </c>
      <c r="L8159" s="13">
        <v>4.9000000000000004</v>
      </c>
      <c r="M8159" s="8">
        <v>3.1</v>
      </c>
      <c r="N8159">
        <v>142</v>
      </c>
      <c r="O8159" s="8">
        <v>695.8</v>
      </c>
      <c r="P8159" s="14">
        <v>0.1414</v>
      </c>
      <c r="Q8159" s="8">
        <v>98.39</v>
      </c>
      <c r="R8159" s="8">
        <v>597.41</v>
      </c>
      <c r="S8159" s="8">
        <v>440.2</v>
      </c>
      <c r="T8159" s="8">
        <v>157.21</v>
      </c>
      <c r="U8159">
        <v>0</v>
      </c>
      <c r="V8159" s="8">
        <v>0</v>
      </c>
      <c r="W8159" s="8">
        <v>0</v>
      </c>
      <c r="X8159" s="8">
        <v>157.21</v>
      </c>
    </row>
    <row r="8160" spans="1:24" x14ac:dyDescent="0.25">
      <c r="A8160" t="s">
        <v>8486</v>
      </c>
      <c r="B8160" s="1">
        <v>45616</v>
      </c>
      <c r="C8160" t="s">
        <v>183</v>
      </c>
      <c r="D8160" t="s">
        <v>184</v>
      </c>
      <c r="E8160" t="s">
        <v>63</v>
      </c>
      <c r="F8160" t="s">
        <v>89</v>
      </c>
      <c r="G8160" t="s">
        <v>79</v>
      </c>
      <c r="H8160" t="s">
        <v>80</v>
      </c>
      <c r="I8160" t="s">
        <v>127</v>
      </c>
      <c r="J8160" t="s">
        <v>128</v>
      </c>
      <c r="K8160" t="s">
        <v>33</v>
      </c>
      <c r="L8160" s="13">
        <v>7.2</v>
      </c>
      <c r="M8160" s="8">
        <v>3.6</v>
      </c>
      <c r="N8160">
        <v>20</v>
      </c>
      <c r="O8160" s="8">
        <v>144</v>
      </c>
      <c r="P8160" s="14">
        <v>6.6500000000000004E-2</v>
      </c>
      <c r="Q8160" s="8">
        <v>9.58</v>
      </c>
      <c r="R8160" s="8">
        <v>134.41999999999999</v>
      </c>
      <c r="S8160" s="8">
        <v>72</v>
      </c>
      <c r="T8160" s="8">
        <v>62.42</v>
      </c>
      <c r="U8160">
        <v>0</v>
      </c>
      <c r="V8160" s="8">
        <v>0</v>
      </c>
      <c r="W8160" s="8">
        <v>0</v>
      </c>
      <c r="X8160" s="8">
        <v>62.42</v>
      </c>
    </row>
    <row r="8161" spans="1:24" x14ac:dyDescent="0.25">
      <c r="A8161" t="s">
        <v>8487</v>
      </c>
      <c r="B8161" s="1">
        <v>45960</v>
      </c>
      <c r="C8161" t="s">
        <v>266</v>
      </c>
      <c r="D8161" t="s">
        <v>267</v>
      </c>
      <c r="E8161" t="s">
        <v>53</v>
      </c>
      <c r="F8161" t="s">
        <v>54</v>
      </c>
      <c r="G8161" t="s">
        <v>55</v>
      </c>
      <c r="H8161" t="s">
        <v>56</v>
      </c>
      <c r="I8161" t="s">
        <v>112</v>
      </c>
      <c r="J8161" t="s">
        <v>113</v>
      </c>
      <c r="K8161" t="s">
        <v>42</v>
      </c>
      <c r="L8161" s="13">
        <v>8.5</v>
      </c>
      <c r="M8161" s="8">
        <v>2.8</v>
      </c>
      <c r="N8161">
        <v>113</v>
      </c>
      <c r="O8161" s="8">
        <v>960.5</v>
      </c>
      <c r="P8161" s="14">
        <v>6.0000000000000001E-3</v>
      </c>
      <c r="Q8161" s="8">
        <v>5.76</v>
      </c>
      <c r="R8161" s="8">
        <v>954.74</v>
      </c>
      <c r="S8161" s="8">
        <v>316.39999999999998</v>
      </c>
      <c r="T8161" s="8">
        <v>638.34</v>
      </c>
      <c r="U8161">
        <v>0</v>
      </c>
      <c r="V8161" s="8">
        <v>0</v>
      </c>
      <c r="W8161" s="8">
        <v>0</v>
      </c>
      <c r="X8161" s="8">
        <v>638.34</v>
      </c>
    </row>
    <row r="8162" spans="1:24" x14ac:dyDescent="0.25">
      <c r="A8162" t="s">
        <v>8488</v>
      </c>
      <c r="B8162" s="1">
        <v>45590</v>
      </c>
      <c r="C8162" t="s">
        <v>590</v>
      </c>
      <c r="D8162" t="s">
        <v>591</v>
      </c>
      <c r="E8162" t="s">
        <v>27</v>
      </c>
      <c r="F8162" t="s">
        <v>46</v>
      </c>
      <c r="G8162" t="s">
        <v>29</v>
      </c>
      <c r="H8162" t="s">
        <v>30</v>
      </c>
      <c r="I8162" t="s">
        <v>57</v>
      </c>
      <c r="J8162" t="s">
        <v>58</v>
      </c>
      <c r="K8162" t="s">
        <v>59</v>
      </c>
      <c r="L8162" s="13">
        <v>10.5</v>
      </c>
      <c r="M8162" s="8">
        <v>7.5</v>
      </c>
      <c r="N8162">
        <v>22</v>
      </c>
      <c r="O8162" s="8">
        <v>231</v>
      </c>
      <c r="P8162" s="14">
        <v>0.10249999999999999</v>
      </c>
      <c r="Q8162" s="8">
        <v>23.68</v>
      </c>
      <c r="R8162" s="8">
        <v>207.32</v>
      </c>
      <c r="S8162" s="8">
        <v>165</v>
      </c>
      <c r="T8162" s="8">
        <v>42.32</v>
      </c>
      <c r="U8162">
        <v>0</v>
      </c>
      <c r="V8162" s="8">
        <v>0</v>
      </c>
      <c r="W8162" s="8">
        <v>0</v>
      </c>
      <c r="X8162" s="8">
        <v>42.32</v>
      </c>
    </row>
    <row r="8163" spans="1:24" x14ac:dyDescent="0.25">
      <c r="A8163" t="s">
        <v>8489</v>
      </c>
      <c r="B8163" s="1">
        <v>46019</v>
      </c>
      <c r="C8163" t="s">
        <v>266</v>
      </c>
      <c r="D8163" t="s">
        <v>267</v>
      </c>
      <c r="E8163" t="s">
        <v>53</v>
      </c>
      <c r="F8163" t="s">
        <v>54</v>
      </c>
      <c r="G8163" t="s">
        <v>55</v>
      </c>
      <c r="H8163" t="s">
        <v>56</v>
      </c>
      <c r="I8163" t="s">
        <v>99</v>
      </c>
      <c r="J8163" t="s">
        <v>100</v>
      </c>
      <c r="K8163" t="s">
        <v>49</v>
      </c>
      <c r="L8163" s="13">
        <v>3.8</v>
      </c>
      <c r="M8163" s="8">
        <v>2.6</v>
      </c>
      <c r="N8163">
        <v>29</v>
      </c>
      <c r="O8163" s="8">
        <v>110.2</v>
      </c>
      <c r="P8163" s="14">
        <v>2.4299999999999999E-2</v>
      </c>
      <c r="Q8163" s="8">
        <v>2.68</v>
      </c>
      <c r="R8163" s="8">
        <v>107.52</v>
      </c>
      <c r="S8163" s="8">
        <v>75.400000000000006</v>
      </c>
      <c r="T8163" s="8">
        <v>32.119999999999997</v>
      </c>
      <c r="U8163">
        <v>0</v>
      </c>
      <c r="V8163" s="8">
        <v>0</v>
      </c>
      <c r="W8163" s="8">
        <v>0</v>
      </c>
      <c r="X8163" s="8">
        <v>32.119999999999997</v>
      </c>
    </row>
    <row r="8164" spans="1:24" x14ac:dyDescent="0.25">
      <c r="A8164" t="s">
        <v>8490</v>
      </c>
      <c r="B8164" s="1">
        <v>45565</v>
      </c>
      <c r="C8164" t="s">
        <v>269</v>
      </c>
      <c r="D8164" t="s">
        <v>270</v>
      </c>
      <c r="E8164" t="s">
        <v>27</v>
      </c>
      <c r="F8164" t="s">
        <v>37</v>
      </c>
      <c r="G8164" t="s">
        <v>29</v>
      </c>
      <c r="H8164" t="s">
        <v>30</v>
      </c>
      <c r="I8164" t="s">
        <v>112</v>
      </c>
      <c r="J8164" t="s">
        <v>113</v>
      </c>
      <c r="K8164" t="s">
        <v>42</v>
      </c>
      <c r="L8164" s="13">
        <v>8.5</v>
      </c>
      <c r="M8164" s="8">
        <v>2.8</v>
      </c>
      <c r="N8164">
        <v>11</v>
      </c>
      <c r="O8164" s="8">
        <v>93.5</v>
      </c>
      <c r="P8164" s="14">
        <v>4.5999999999999999E-3</v>
      </c>
      <c r="Q8164" s="8">
        <v>0.43</v>
      </c>
      <c r="R8164" s="8">
        <v>93.07</v>
      </c>
      <c r="S8164" s="8">
        <v>30.8</v>
      </c>
      <c r="T8164" s="8">
        <v>62.27</v>
      </c>
      <c r="U8164">
        <v>0</v>
      </c>
      <c r="V8164" s="8">
        <v>0</v>
      </c>
      <c r="W8164" s="8">
        <v>0</v>
      </c>
      <c r="X8164" s="8">
        <v>62.27</v>
      </c>
    </row>
    <row r="8165" spans="1:24" x14ac:dyDescent="0.25">
      <c r="A8165" t="s">
        <v>8491</v>
      </c>
      <c r="B8165" s="1">
        <v>45911</v>
      </c>
      <c r="C8165" t="s">
        <v>102</v>
      </c>
      <c r="D8165" t="s">
        <v>103</v>
      </c>
      <c r="E8165" t="s">
        <v>27</v>
      </c>
      <c r="F8165" t="s">
        <v>54</v>
      </c>
      <c r="G8165" t="s">
        <v>29</v>
      </c>
      <c r="H8165" t="s">
        <v>30</v>
      </c>
      <c r="I8165" t="s">
        <v>144</v>
      </c>
      <c r="J8165" t="s">
        <v>145</v>
      </c>
      <c r="K8165" t="s">
        <v>33</v>
      </c>
      <c r="L8165" s="13">
        <v>12</v>
      </c>
      <c r="M8165" s="8">
        <v>6.5</v>
      </c>
      <c r="N8165">
        <v>131</v>
      </c>
      <c r="O8165" s="8">
        <v>1572</v>
      </c>
      <c r="P8165" s="14">
        <v>7.7000000000000002E-3</v>
      </c>
      <c r="Q8165" s="8">
        <v>12.1</v>
      </c>
      <c r="R8165" s="8">
        <v>1559.9</v>
      </c>
      <c r="S8165" s="8">
        <v>851.5</v>
      </c>
      <c r="T8165" s="8">
        <v>708.4</v>
      </c>
      <c r="U8165">
        <v>101</v>
      </c>
      <c r="V8165" s="8">
        <v>1202.67</v>
      </c>
      <c r="W8165" s="8">
        <v>707</v>
      </c>
      <c r="X8165" s="8">
        <v>1.4</v>
      </c>
    </row>
    <row r="8166" spans="1:24" x14ac:dyDescent="0.25">
      <c r="A8166" t="s">
        <v>8492</v>
      </c>
      <c r="B8166" s="1">
        <v>45952</v>
      </c>
      <c r="C8166" t="s">
        <v>357</v>
      </c>
      <c r="D8166" t="s">
        <v>358</v>
      </c>
      <c r="E8166" t="s">
        <v>27</v>
      </c>
      <c r="F8166" t="s">
        <v>46</v>
      </c>
      <c r="G8166" t="s">
        <v>38</v>
      </c>
      <c r="H8166" t="s">
        <v>39</v>
      </c>
      <c r="I8166" t="s">
        <v>66</v>
      </c>
      <c r="J8166" t="s">
        <v>67</v>
      </c>
      <c r="K8166" t="s">
        <v>33</v>
      </c>
      <c r="L8166" s="13">
        <v>4.5</v>
      </c>
      <c r="M8166" s="8">
        <v>2.1</v>
      </c>
      <c r="N8166">
        <v>25</v>
      </c>
      <c r="O8166" s="8">
        <v>112.5</v>
      </c>
      <c r="P8166" s="14">
        <v>5.45E-2</v>
      </c>
      <c r="Q8166" s="8">
        <v>6.13</v>
      </c>
      <c r="R8166" s="8">
        <v>106.37</v>
      </c>
      <c r="S8166" s="8">
        <v>52.5</v>
      </c>
      <c r="T8166" s="8">
        <v>53.87</v>
      </c>
      <c r="U8166">
        <v>0</v>
      </c>
      <c r="V8166" s="8">
        <v>0</v>
      </c>
      <c r="W8166" s="8">
        <v>0</v>
      </c>
      <c r="X8166" s="8">
        <v>53.87</v>
      </c>
    </row>
    <row r="8167" spans="1:24" x14ac:dyDescent="0.25">
      <c r="A8167" t="s">
        <v>8493</v>
      </c>
      <c r="B8167" s="1">
        <v>45696</v>
      </c>
      <c r="C8167" t="s">
        <v>328</v>
      </c>
      <c r="D8167" t="s">
        <v>329</v>
      </c>
      <c r="E8167" t="s">
        <v>71</v>
      </c>
      <c r="F8167" t="s">
        <v>54</v>
      </c>
      <c r="G8167" t="s">
        <v>72</v>
      </c>
      <c r="H8167" t="s">
        <v>73</v>
      </c>
      <c r="I8167" t="s">
        <v>130</v>
      </c>
      <c r="J8167" t="s">
        <v>131</v>
      </c>
      <c r="K8167" t="s">
        <v>42</v>
      </c>
      <c r="L8167" s="13">
        <v>4.8</v>
      </c>
      <c r="M8167" s="8">
        <v>1.4</v>
      </c>
      <c r="N8167">
        <v>27</v>
      </c>
      <c r="O8167" s="8">
        <v>129.6</v>
      </c>
      <c r="P8167" s="14">
        <v>2.07E-2</v>
      </c>
      <c r="Q8167" s="8">
        <v>2.68</v>
      </c>
      <c r="R8167" s="8">
        <v>126.92</v>
      </c>
      <c r="S8167" s="8">
        <v>37.799999999999997</v>
      </c>
      <c r="T8167" s="8">
        <v>89.12</v>
      </c>
      <c r="U8167">
        <v>0</v>
      </c>
      <c r="V8167" s="8">
        <v>0</v>
      </c>
      <c r="W8167" s="8">
        <v>0</v>
      </c>
      <c r="X8167" s="8">
        <v>89.12</v>
      </c>
    </row>
    <row r="8168" spans="1:24" x14ac:dyDescent="0.25">
      <c r="A8168" t="s">
        <v>8494</v>
      </c>
      <c r="B8168" s="1">
        <v>45569</v>
      </c>
      <c r="C8168" t="s">
        <v>420</v>
      </c>
      <c r="D8168" t="s">
        <v>421</v>
      </c>
      <c r="E8168" t="s">
        <v>150</v>
      </c>
      <c r="F8168" t="s">
        <v>89</v>
      </c>
      <c r="G8168" t="s">
        <v>151</v>
      </c>
      <c r="H8168" t="s">
        <v>152</v>
      </c>
      <c r="I8168" t="s">
        <v>66</v>
      </c>
      <c r="J8168" t="s">
        <v>67</v>
      </c>
      <c r="K8168" t="s">
        <v>33</v>
      </c>
      <c r="L8168" s="13">
        <v>4.5</v>
      </c>
      <c r="M8168" s="8">
        <v>2.1</v>
      </c>
      <c r="N8168">
        <v>116</v>
      </c>
      <c r="O8168" s="8">
        <v>522</v>
      </c>
      <c r="P8168" s="14">
        <v>0.1358</v>
      </c>
      <c r="Q8168" s="8">
        <v>70.89</v>
      </c>
      <c r="R8168" s="8">
        <v>451.11</v>
      </c>
      <c r="S8168" s="8">
        <v>243.6</v>
      </c>
      <c r="T8168" s="8">
        <v>207.51</v>
      </c>
      <c r="U8168">
        <v>0</v>
      </c>
      <c r="V8168" s="8">
        <v>0</v>
      </c>
      <c r="W8168" s="8">
        <v>0</v>
      </c>
      <c r="X8168" s="8">
        <v>207.51</v>
      </c>
    </row>
    <row r="8169" spans="1:24" x14ac:dyDescent="0.25">
      <c r="A8169" t="s">
        <v>8495</v>
      </c>
      <c r="B8169" s="1">
        <v>46200</v>
      </c>
      <c r="C8169" t="s">
        <v>671</v>
      </c>
      <c r="D8169" t="s">
        <v>672</v>
      </c>
      <c r="E8169" t="s">
        <v>27</v>
      </c>
      <c r="F8169" t="s">
        <v>89</v>
      </c>
      <c r="G8169" t="s">
        <v>38</v>
      </c>
      <c r="H8169" t="s">
        <v>39</v>
      </c>
      <c r="I8169" t="s">
        <v>40</v>
      </c>
      <c r="J8169" t="s">
        <v>41</v>
      </c>
      <c r="K8169" t="s">
        <v>42</v>
      </c>
      <c r="L8169" s="13">
        <v>14.5</v>
      </c>
      <c r="M8169" s="8">
        <v>4.2</v>
      </c>
      <c r="N8169">
        <v>197</v>
      </c>
      <c r="O8169" s="8">
        <v>2856.5</v>
      </c>
      <c r="P8169" s="14">
        <v>0.1424</v>
      </c>
      <c r="Q8169" s="8">
        <v>406.77</v>
      </c>
      <c r="R8169" s="8">
        <v>2449.73</v>
      </c>
      <c r="S8169" s="8">
        <v>827.4</v>
      </c>
      <c r="T8169" s="8">
        <v>1622.33</v>
      </c>
      <c r="U8169">
        <v>0</v>
      </c>
      <c r="V8169" s="8">
        <v>0</v>
      </c>
      <c r="W8169" s="8">
        <v>0</v>
      </c>
      <c r="X8169" s="8">
        <v>1622.33</v>
      </c>
    </row>
    <row r="8170" spans="1:24" x14ac:dyDescent="0.25">
      <c r="A8170" t="s">
        <v>8496</v>
      </c>
      <c r="B8170" s="1">
        <v>45747</v>
      </c>
      <c r="C8170" t="s">
        <v>133</v>
      </c>
      <c r="D8170" t="s">
        <v>134</v>
      </c>
      <c r="E8170" t="s">
        <v>27</v>
      </c>
      <c r="F8170" t="s">
        <v>54</v>
      </c>
      <c r="G8170" t="s">
        <v>29</v>
      </c>
      <c r="H8170" t="s">
        <v>30</v>
      </c>
      <c r="I8170" t="s">
        <v>156</v>
      </c>
      <c r="J8170" t="s">
        <v>157</v>
      </c>
      <c r="K8170" t="s">
        <v>42</v>
      </c>
      <c r="L8170" s="13">
        <v>6.2</v>
      </c>
      <c r="M8170" s="8">
        <v>1.9</v>
      </c>
      <c r="N8170">
        <v>72</v>
      </c>
      <c r="O8170" s="8">
        <v>446.4</v>
      </c>
      <c r="P8170" s="14">
        <v>8.9999999999999998E-4</v>
      </c>
      <c r="Q8170" s="8">
        <v>0.4</v>
      </c>
      <c r="R8170" s="8">
        <v>446</v>
      </c>
      <c r="S8170" s="8">
        <v>136.80000000000001</v>
      </c>
      <c r="T8170" s="8">
        <v>309.2</v>
      </c>
      <c r="U8170">
        <v>0</v>
      </c>
      <c r="V8170" s="8">
        <v>0</v>
      </c>
      <c r="W8170" s="8">
        <v>0</v>
      </c>
      <c r="X8170" s="8">
        <v>309.2</v>
      </c>
    </row>
    <row r="8171" spans="1:24" x14ac:dyDescent="0.25">
      <c r="A8171" t="s">
        <v>8497</v>
      </c>
      <c r="B8171" s="1">
        <v>46091</v>
      </c>
      <c r="C8171" t="s">
        <v>232</v>
      </c>
      <c r="D8171" t="s">
        <v>233</v>
      </c>
      <c r="E8171" t="s">
        <v>27</v>
      </c>
      <c r="F8171" t="s">
        <v>89</v>
      </c>
      <c r="G8171" t="s">
        <v>38</v>
      </c>
      <c r="H8171" t="s">
        <v>39</v>
      </c>
      <c r="I8171" t="s">
        <v>104</v>
      </c>
      <c r="J8171" t="s">
        <v>105</v>
      </c>
      <c r="K8171" t="s">
        <v>49</v>
      </c>
      <c r="L8171" s="13">
        <v>4.2</v>
      </c>
      <c r="M8171" s="8">
        <v>2.8</v>
      </c>
      <c r="N8171">
        <v>161</v>
      </c>
      <c r="O8171" s="8">
        <v>676.2</v>
      </c>
      <c r="P8171" s="14">
        <v>0.19850000000000001</v>
      </c>
      <c r="Q8171" s="8">
        <v>134.22999999999999</v>
      </c>
      <c r="R8171" s="8">
        <v>541.97</v>
      </c>
      <c r="S8171" s="8">
        <v>450.8</v>
      </c>
      <c r="T8171" s="8">
        <v>91.17</v>
      </c>
      <c r="U8171">
        <v>0</v>
      </c>
      <c r="V8171" s="8">
        <v>0</v>
      </c>
      <c r="W8171" s="8">
        <v>0</v>
      </c>
      <c r="X8171" s="8">
        <v>91.17</v>
      </c>
    </row>
    <row r="8172" spans="1:24" x14ac:dyDescent="0.25">
      <c r="A8172" t="s">
        <v>8498</v>
      </c>
      <c r="B8172" s="1">
        <v>46175</v>
      </c>
      <c r="C8172" t="s">
        <v>94</v>
      </c>
      <c r="D8172" t="s">
        <v>95</v>
      </c>
      <c r="E8172" t="s">
        <v>53</v>
      </c>
      <c r="F8172" t="s">
        <v>46</v>
      </c>
      <c r="G8172" t="s">
        <v>55</v>
      </c>
      <c r="H8172" t="s">
        <v>56</v>
      </c>
      <c r="I8172" t="s">
        <v>185</v>
      </c>
      <c r="J8172" t="s">
        <v>186</v>
      </c>
      <c r="K8172" t="s">
        <v>59</v>
      </c>
      <c r="L8172" s="13">
        <v>4.9000000000000004</v>
      </c>
      <c r="M8172" s="8">
        <v>3.1</v>
      </c>
      <c r="N8172">
        <v>10</v>
      </c>
      <c r="O8172" s="8">
        <v>49</v>
      </c>
      <c r="P8172" s="14">
        <v>0.1195</v>
      </c>
      <c r="Q8172" s="8">
        <v>5.86</v>
      </c>
      <c r="R8172" s="8">
        <v>43.14</v>
      </c>
      <c r="S8172" s="8">
        <v>31</v>
      </c>
      <c r="T8172" s="8">
        <v>12.14</v>
      </c>
      <c r="U8172">
        <v>0</v>
      </c>
      <c r="V8172" s="8">
        <v>0</v>
      </c>
      <c r="W8172" s="8">
        <v>0</v>
      </c>
      <c r="X8172" s="8">
        <v>12.14</v>
      </c>
    </row>
    <row r="8173" spans="1:24" x14ac:dyDescent="0.25">
      <c r="A8173" t="s">
        <v>8499</v>
      </c>
      <c r="B8173" s="1">
        <v>46253</v>
      </c>
      <c r="C8173" t="s">
        <v>472</v>
      </c>
      <c r="D8173" t="s">
        <v>473</v>
      </c>
      <c r="E8173" t="s">
        <v>71</v>
      </c>
      <c r="F8173" t="s">
        <v>54</v>
      </c>
      <c r="G8173" t="s">
        <v>165</v>
      </c>
      <c r="H8173" t="s">
        <v>166</v>
      </c>
      <c r="I8173" t="s">
        <v>104</v>
      </c>
      <c r="J8173" t="s">
        <v>105</v>
      </c>
      <c r="K8173" t="s">
        <v>49</v>
      </c>
      <c r="L8173" s="13">
        <v>4.2</v>
      </c>
      <c r="M8173" s="8">
        <v>2.8</v>
      </c>
      <c r="N8173">
        <v>230</v>
      </c>
      <c r="O8173" s="8">
        <v>966</v>
      </c>
      <c r="P8173" s="14">
        <v>1.11E-2</v>
      </c>
      <c r="Q8173" s="8">
        <v>10.72</v>
      </c>
      <c r="R8173" s="8">
        <v>955.28</v>
      </c>
      <c r="S8173" s="8">
        <v>644</v>
      </c>
      <c r="T8173" s="8">
        <v>311.27999999999997</v>
      </c>
      <c r="U8173">
        <v>0</v>
      </c>
      <c r="V8173" s="8">
        <v>0</v>
      </c>
      <c r="W8173" s="8">
        <v>0</v>
      </c>
      <c r="X8173" s="8">
        <v>311.27999999999997</v>
      </c>
    </row>
    <row r="8174" spans="1:24" x14ac:dyDescent="0.25">
      <c r="A8174" t="s">
        <v>8500</v>
      </c>
      <c r="B8174" s="1">
        <v>45663</v>
      </c>
      <c r="C8174" t="s">
        <v>475</v>
      </c>
      <c r="D8174" t="s">
        <v>476</v>
      </c>
      <c r="E8174" t="s">
        <v>63</v>
      </c>
      <c r="F8174" t="s">
        <v>37</v>
      </c>
      <c r="G8174" t="s">
        <v>64</v>
      </c>
      <c r="H8174" t="s">
        <v>65</v>
      </c>
      <c r="I8174" t="s">
        <v>31</v>
      </c>
      <c r="J8174" t="s">
        <v>32</v>
      </c>
      <c r="K8174" t="s">
        <v>33</v>
      </c>
      <c r="L8174" s="13">
        <v>5.8</v>
      </c>
      <c r="M8174" s="8">
        <v>2.7</v>
      </c>
      <c r="N8174">
        <v>36</v>
      </c>
      <c r="O8174" s="8">
        <v>208.8</v>
      </c>
      <c r="P8174" s="14">
        <v>9.5999999999999992E-3</v>
      </c>
      <c r="Q8174" s="8">
        <v>2</v>
      </c>
      <c r="R8174" s="8">
        <v>206.8</v>
      </c>
      <c r="S8174" s="8">
        <v>97.2</v>
      </c>
      <c r="T8174" s="8">
        <v>109.6</v>
      </c>
      <c r="U8174">
        <v>0</v>
      </c>
      <c r="V8174" s="8">
        <v>0</v>
      </c>
      <c r="W8174" s="8">
        <v>0</v>
      </c>
      <c r="X8174" s="8">
        <v>109.6</v>
      </c>
    </row>
    <row r="8175" spans="1:24" x14ac:dyDescent="0.25">
      <c r="A8175" t="s">
        <v>8501</v>
      </c>
      <c r="B8175" s="1">
        <v>46057</v>
      </c>
      <c r="C8175" t="s">
        <v>357</v>
      </c>
      <c r="D8175" t="s">
        <v>358</v>
      </c>
      <c r="E8175" t="s">
        <v>27</v>
      </c>
      <c r="F8175" t="s">
        <v>46</v>
      </c>
      <c r="G8175" t="s">
        <v>29</v>
      </c>
      <c r="H8175" t="s">
        <v>30</v>
      </c>
      <c r="I8175" t="s">
        <v>104</v>
      </c>
      <c r="J8175" t="s">
        <v>105</v>
      </c>
      <c r="K8175" t="s">
        <v>49</v>
      </c>
      <c r="L8175" s="13">
        <v>4.2</v>
      </c>
      <c r="M8175" s="8">
        <v>2.8</v>
      </c>
      <c r="N8175">
        <v>24</v>
      </c>
      <c r="O8175" s="8">
        <v>100.8</v>
      </c>
      <c r="P8175" s="14">
        <v>9.2799999999999994E-2</v>
      </c>
      <c r="Q8175" s="8">
        <v>9.35</v>
      </c>
      <c r="R8175" s="8">
        <v>91.45</v>
      </c>
      <c r="S8175" s="8">
        <v>67.2</v>
      </c>
      <c r="T8175" s="8">
        <v>24.25</v>
      </c>
      <c r="U8175">
        <v>0</v>
      </c>
      <c r="V8175" s="8">
        <v>0</v>
      </c>
      <c r="W8175" s="8">
        <v>0</v>
      </c>
      <c r="X8175" s="8">
        <v>24.25</v>
      </c>
    </row>
    <row r="8176" spans="1:24" x14ac:dyDescent="0.25">
      <c r="A8176" t="s">
        <v>8502</v>
      </c>
      <c r="B8176" s="1">
        <v>45893</v>
      </c>
      <c r="C8176" t="s">
        <v>642</v>
      </c>
      <c r="D8176" t="s">
        <v>643</v>
      </c>
      <c r="E8176" t="s">
        <v>71</v>
      </c>
      <c r="F8176" t="s">
        <v>54</v>
      </c>
      <c r="G8176" t="s">
        <v>165</v>
      </c>
      <c r="H8176" t="s">
        <v>166</v>
      </c>
      <c r="I8176" t="s">
        <v>185</v>
      </c>
      <c r="J8176" t="s">
        <v>186</v>
      </c>
      <c r="K8176" t="s">
        <v>59</v>
      </c>
      <c r="L8176" s="13">
        <v>4.9000000000000004</v>
      </c>
      <c r="M8176" s="8">
        <v>3.1</v>
      </c>
      <c r="N8176">
        <v>23</v>
      </c>
      <c r="O8176" s="8">
        <v>112.7</v>
      </c>
      <c r="P8176" s="14">
        <v>5.1999999999999998E-2</v>
      </c>
      <c r="Q8176" s="8">
        <v>5.86</v>
      </c>
      <c r="R8176" s="8">
        <v>106.84</v>
      </c>
      <c r="S8176" s="8">
        <v>71.3</v>
      </c>
      <c r="T8176" s="8">
        <v>35.54</v>
      </c>
      <c r="U8176">
        <v>0</v>
      </c>
      <c r="V8176" s="8">
        <v>0</v>
      </c>
      <c r="W8176" s="8">
        <v>0</v>
      </c>
      <c r="X8176" s="8">
        <v>35.54</v>
      </c>
    </row>
    <row r="8177" spans="1:24" x14ac:dyDescent="0.25">
      <c r="A8177" t="s">
        <v>8503</v>
      </c>
      <c r="B8177" s="1">
        <v>45825</v>
      </c>
      <c r="C8177" t="s">
        <v>805</v>
      </c>
      <c r="D8177" t="s">
        <v>806</v>
      </c>
      <c r="E8177" t="s">
        <v>63</v>
      </c>
      <c r="F8177" t="s">
        <v>89</v>
      </c>
      <c r="G8177" t="s">
        <v>64</v>
      </c>
      <c r="H8177" t="s">
        <v>65</v>
      </c>
      <c r="I8177" t="s">
        <v>40</v>
      </c>
      <c r="J8177" t="s">
        <v>41</v>
      </c>
      <c r="K8177" t="s">
        <v>42</v>
      </c>
      <c r="L8177" s="13">
        <v>14.5</v>
      </c>
      <c r="M8177" s="8">
        <v>4.2</v>
      </c>
      <c r="N8177">
        <v>177</v>
      </c>
      <c r="O8177" s="8">
        <v>2566.5</v>
      </c>
      <c r="P8177" s="14">
        <v>0.1114</v>
      </c>
      <c r="Q8177" s="8">
        <v>285.91000000000003</v>
      </c>
      <c r="R8177" s="8">
        <v>2280.59</v>
      </c>
      <c r="S8177" s="8">
        <v>743.4</v>
      </c>
      <c r="T8177" s="8">
        <v>1537.19</v>
      </c>
      <c r="U8177">
        <v>0</v>
      </c>
      <c r="V8177" s="8">
        <v>0</v>
      </c>
      <c r="W8177" s="8">
        <v>0</v>
      </c>
      <c r="X8177" s="8">
        <v>1537.19</v>
      </c>
    </row>
    <row r="8178" spans="1:24" x14ac:dyDescent="0.25">
      <c r="A8178" t="s">
        <v>8504</v>
      </c>
      <c r="B8178" s="1">
        <v>45753</v>
      </c>
      <c r="C8178" t="s">
        <v>763</v>
      </c>
      <c r="D8178" t="s">
        <v>764</v>
      </c>
      <c r="E8178" t="s">
        <v>71</v>
      </c>
      <c r="F8178" t="s">
        <v>46</v>
      </c>
      <c r="G8178" t="s">
        <v>72</v>
      </c>
      <c r="H8178" t="s">
        <v>73</v>
      </c>
      <c r="I8178" t="s">
        <v>144</v>
      </c>
      <c r="J8178" t="s">
        <v>145</v>
      </c>
      <c r="K8178" t="s">
        <v>33</v>
      </c>
      <c r="L8178" s="13">
        <v>12</v>
      </c>
      <c r="M8178" s="8">
        <v>6.5</v>
      </c>
      <c r="N8178">
        <v>41</v>
      </c>
      <c r="O8178" s="8">
        <v>492</v>
      </c>
      <c r="P8178" s="14">
        <v>6.7299999999999999E-2</v>
      </c>
      <c r="Q8178" s="8">
        <v>33.11</v>
      </c>
      <c r="R8178" s="8">
        <v>458.89</v>
      </c>
      <c r="S8178" s="8">
        <v>266.5</v>
      </c>
      <c r="T8178" s="8">
        <v>192.39</v>
      </c>
      <c r="U8178">
        <v>0</v>
      </c>
      <c r="V8178" s="8">
        <v>0</v>
      </c>
      <c r="W8178" s="8">
        <v>0</v>
      </c>
      <c r="X8178" s="8">
        <v>192.39</v>
      </c>
    </row>
    <row r="8179" spans="1:24" x14ac:dyDescent="0.25">
      <c r="A8179" t="s">
        <v>8505</v>
      </c>
      <c r="B8179" s="1">
        <v>45715</v>
      </c>
      <c r="C8179" t="s">
        <v>378</v>
      </c>
      <c r="D8179" t="s">
        <v>379</v>
      </c>
      <c r="E8179" t="s">
        <v>71</v>
      </c>
      <c r="F8179" t="s">
        <v>54</v>
      </c>
      <c r="G8179" t="s">
        <v>72</v>
      </c>
      <c r="H8179" t="s">
        <v>73</v>
      </c>
      <c r="I8179" t="s">
        <v>117</v>
      </c>
      <c r="J8179" t="s">
        <v>118</v>
      </c>
      <c r="K8179" t="s">
        <v>59</v>
      </c>
      <c r="L8179" s="13">
        <v>6</v>
      </c>
      <c r="M8179" s="8">
        <v>4.2</v>
      </c>
      <c r="N8179">
        <v>21</v>
      </c>
      <c r="O8179" s="8">
        <v>126</v>
      </c>
      <c r="P8179" s="14">
        <v>9.7999999999999997E-3</v>
      </c>
      <c r="Q8179" s="8">
        <v>1.23</v>
      </c>
      <c r="R8179" s="8">
        <v>124.77</v>
      </c>
      <c r="S8179" s="8">
        <v>88.2</v>
      </c>
      <c r="T8179" s="8">
        <v>36.57</v>
      </c>
      <c r="U8179">
        <v>0</v>
      </c>
      <c r="V8179" s="8">
        <v>0</v>
      </c>
      <c r="W8179" s="8">
        <v>0</v>
      </c>
      <c r="X8179" s="8">
        <v>36.57</v>
      </c>
    </row>
    <row r="8180" spans="1:24" x14ac:dyDescent="0.25">
      <c r="A8180" t="s">
        <v>8506</v>
      </c>
      <c r="B8180" s="1">
        <v>45463</v>
      </c>
      <c r="C8180" t="s">
        <v>148</v>
      </c>
      <c r="D8180" t="s">
        <v>149</v>
      </c>
      <c r="E8180" t="s">
        <v>150</v>
      </c>
      <c r="F8180" t="s">
        <v>37</v>
      </c>
      <c r="G8180" t="s">
        <v>151</v>
      </c>
      <c r="H8180" t="s">
        <v>152</v>
      </c>
      <c r="I8180" t="s">
        <v>156</v>
      </c>
      <c r="J8180" t="s">
        <v>157</v>
      </c>
      <c r="K8180" t="s">
        <v>42</v>
      </c>
      <c r="L8180" s="13">
        <v>6.2</v>
      </c>
      <c r="M8180" s="8">
        <v>1.9</v>
      </c>
      <c r="N8180">
        <v>7</v>
      </c>
      <c r="O8180" s="8">
        <v>43.4</v>
      </c>
      <c r="P8180" s="14">
        <v>0.37459999999999999</v>
      </c>
      <c r="Q8180" s="8">
        <v>16.260000000000002</v>
      </c>
      <c r="R8180" s="8">
        <v>27.14</v>
      </c>
      <c r="S8180" s="8">
        <v>13.3</v>
      </c>
      <c r="T8180" s="8">
        <v>13.84</v>
      </c>
      <c r="U8180">
        <v>0</v>
      </c>
      <c r="V8180" s="8">
        <v>0</v>
      </c>
      <c r="W8180" s="8">
        <v>0</v>
      </c>
      <c r="X8180" s="8">
        <v>13.84</v>
      </c>
    </row>
    <row r="8181" spans="1:24" x14ac:dyDescent="0.25">
      <c r="A8181" t="s">
        <v>8507</v>
      </c>
      <c r="B8181" s="1">
        <v>45480</v>
      </c>
      <c r="C8181" t="s">
        <v>94</v>
      </c>
      <c r="D8181" t="s">
        <v>95</v>
      </c>
      <c r="E8181" t="s">
        <v>53</v>
      </c>
      <c r="F8181" t="s">
        <v>46</v>
      </c>
      <c r="G8181" t="s">
        <v>55</v>
      </c>
      <c r="H8181" t="s">
        <v>56</v>
      </c>
      <c r="I8181" t="s">
        <v>31</v>
      </c>
      <c r="J8181" t="s">
        <v>32</v>
      </c>
      <c r="K8181" t="s">
        <v>33</v>
      </c>
      <c r="L8181" s="13">
        <v>5.8</v>
      </c>
      <c r="M8181" s="8">
        <v>2.7</v>
      </c>
      <c r="N8181">
        <v>1</v>
      </c>
      <c r="O8181" s="8">
        <v>5.8</v>
      </c>
      <c r="P8181" s="14">
        <v>3.0700000000000002E-2</v>
      </c>
      <c r="Q8181" s="8">
        <v>0.18</v>
      </c>
      <c r="R8181" s="8">
        <v>5.62</v>
      </c>
      <c r="S8181" s="8">
        <v>2.7</v>
      </c>
      <c r="T8181" s="8">
        <v>2.92</v>
      </c>
      <c r="U8181">
        <v>1</v>
      </c>
      <c r="V8181" s="8">
        <v>5.62</v>
      </c>
      <c r="W8181" s="8">
        <v>3.2</v>
      </c>
      <c r="X8181" s="8">
        <v>-0.28000000000000003</v>
      </c>
    </row>
    <row r="8182" spans="1:24" x14ac:dyDescent="0.25">
      <c r="A8182" t="s">
        <v>8508</v>
      </c>
      <c r="B8182" s="1">
        <v>46166</v>
      </c>
      <c r="C8182" t="s">
        <v>361</v>
      </c>
      <c r="D8182" t="s">
        <v>362</v>
      </c>
      <c r="E8182" t="s">
        <v>27</v>
      </c>
      <c r="F8182" t="s">
        <v>28</v>
      </c>
      <c r="G8182" t="s">
        <v>38</v>
      </c>
      <c r="H8182" t="s">
        <v>39</v>
      </c>
      <c r="I8182" t="s">
        <v>122</v>
      </c>
      <c r="J8182" t="s">
        <v>123</v>
      </c>
      <c r="K8182" t="s">
        <v>59</v>
      </c>
      <c r="L8182" s="13">
        <v>5.5</v>
      </c>
      <c r="M8182" s="8">
        <v>3.8</v>
      </c>
      <c r="N8182">
        <v>100</v>
      </c>
      <c r="O8182" s="8">
        <v>550</v>
      </c>
      <c r="P8182" s="14">
        <v>7.9699999999999993E-2</v>
      </c>
      <c r="Q8182" s="8">
        <v>43.83</v>
      </c>
      <c r="R8182" s="8">
        <v>506.17</v>
      </c>
      <c r="S8182" s="8">
        <v>380</v>
      </c>
      <c r="T8182" s="8">
        <v>126.17</v>
      </c>
      <c r="U8182">
        <v>0</v>
      </c>
      <c r="V8182" s="8">
        <v>0</v>
      </c>
      <c r="W8182" s="8">
        <v>0</v>
      </c>
      <c r="X8182" s="8">
        <v>126.17</v>
      </c>
    </row>
    <row r="8183" spans="1:24" x14ac:dyDescent="0.25">
      <c r="A8183" t="s">
        <v>8509</v>
      </c>
      <c r="B8183" s="1">
        <v>45315</v>
      </c>
      <c r="C8183" t="s">
        <v>758</v>
      </c>
      <c r="D8183" t="s">
        <v>759</v>
      </c>
      <c r="E8183" t="s">
        <v>27</v>
      </c>
      <c r="F8183" t="s">
        <v>37</v>
      </c>
      <c r="G8183" t="s">
        <v>29</v>
      </c>
      <c r="H8183" t="s">
        <v>30</v>
      </c>
      <c r="I8183" t="s">
        <v>144</v>
      </c>
      <c r="J8183" t="s">
        <v>145</v>
      </c>
      <c r="K8183" t="s">
        <v>33</v>
      </c>
      <c r="L8183" s="13">
        <v>12</v>
      </c>
      <c r="M8183" s="8">
        <v>6.5</v>
      </c>
      <c r="N8183">
        <v>1</v>
      </c>
      <c r="O8183" s="8">
        <v>12</v>
      </c>
      <c r="P8183" s="14">
        <v>1.8E-3</v>
      </c>
      <c r="Q8183" s="8">
        <v>0.02</v>
      </c>
      <c r="R8183" s="8">
        <v>11.98</v>
      </c>
      <c r="S8183" s="8">
        <v>6.5</v>
      </c>
      <c r="T8183" s="8">
        <v>5.48</v>
      </c>
      <c r="U8183">
        <v>0</v>
      </c>
      <c r="V8183" s="8">
        <v>0</v>
      </c>
      <c r="W8183" s="8">
        <v>0</v>
      </c>
      <c r="X8183" s="8">
        <v>5.48</v>
      </c>
    </row>
    <row r="8184" spans="1:24" x14ac:dyDescent="0.25">
      <c r="A8184" t="s">
        <v>8510</v>
      </c>
      <c r="B8184" s="1">
        <v>45420</v>
      </c>
      <c r="C8184" t="s">
        <v>252</v>
      </c>
      <c r="D8184" t="s">
        <v>253</v>
      </c>
      <c r="E8184" t="s">
        <v>63</v>
      </c>
      <c r="F8184" t="s">
        <v>54</v>
      </c>
      <c r="G8184" t="s">
        <v>79</v>
      </c>
      <c r="H8184" t="s">
        <v>80</v>
      </c>
      <c r="I8184" t="s">
        <v>185</v>
      </c>
      <c r="J8184" t="s">
        <v>186</v>
      </c>
      <c r="K8184" t="s">
        <v>59</v>
      </c>
      <c r="L8184" s="13">
        <v>4.9000000000000004</v>
      </c>
      <c r="M8184" s="8">
        <v>3.1</v>
      </c>
      <c r="N8184">
        <v>82</v>
      </c>
      <c r="O8184" s="8">
        <v>401.8</v>
      </c>
      <c r="P8184" s="14">
        <v>3.1099999999999999E-2</v>
      </c>
      <c r="Q8184" s="8">
        <v>12.5</v>
      </c>
      <c r="R8184" s="8">
        <v>389.3</v>
      </c>
      <c r="S8184" s="8">
        <v>254.2</v>
      </c>
      <c r="T8184" s="8">
        <v>135.1</v>
      </c>
      <c r="U8184">
        <v>16</v>
      </c>
      <c r="V8184" s="8">
        <v>75.959999999999994</v>
      </c>
      <c r="W8184" s="8">
        <v>57.6</v>
      </c>
      <c r="X8184" s="8">
        <v>77.5</v>
      </c>
    </row>
    <row r="8185" spans="1:24" x14ac:dyDescent="0.25">
      <c r="A8185" t="s">
        <v>8511</v>
      </c>
      <c r="B8185" s="1">
        <v>46037</v>
      </c>
      <c r="C8185" t="s">
        <v>223</v>
      </c>
      <c r="D8185" t="s">
        <v>224</v>
      </c>
      <c r="E8185" t="s">
        <v>27</v>
      </c>
      <c r="F8185" t="s">
        <v>28</v>
      </c>
      <c r="G8185" t="s">
        <v>38</v>
      </c>
      <c r="H8185" t="s">
        <v>39</v>
      </c>
      <c r="I8185" t="s">
        <v>104</v>
      </c>
      <c r="J8185" t="s">
        <v>105</v>
      </c>
      <c r="K8185" t="s">
        <v>49</v>
      </c>
      <c r="L8185" s="13">
        <v>4.2</v>
      </c>
      <c r="M8185" s="8">
        <v>2.8</v>
      </c>
      <c r="N8185">
        <v>463</v>
      </c>
      <c r="O8185" s="8">
        <v>1944.6</v>
      </c>
      <c r="P8185" s="14">
        <v>1.09E-2</v>
      </c>
      <c r="Q8185" s="8">
        <v>21.2</v>
      </c>
      <c r="R8185" s="8">
        <v>1923.4</v>
      </c>
      <c r="S8185" s="8">
        <v>1296.4000000000001</v>
      </c>
      <c r="T8185" s="8">
        <v>627</v>
      </c>
      <c r="U8185">
        <v>0</v>
      </c>
      <c r="V8185" s="8">
        <v>0</v>
      </c>
      <c r="W8185" s="8">
        <v>0</v>
      </c>
      <c r="X8185" s="8">
        <v>627</v>
      </c>
    </row>
    <row r="8186" spans="1:24" x14ac:dyDescent="0.25">
      <c r="A8186" t="s">
        <v>8512</v>
      </c>
      <c r="B8186" s="1">
        <v>45532</v>
      </c>
      <c r="C8186" t="s">
        <v>758</v>
      </c>
      <c r="D8186" t="s">
        <v>759</v>
      </c>
      <c r="E8186" t="s">
        <v>27</v>
      </c>
      <c r="F8186" t="s">
        <v>37</v>
      </c>
      <c r="G8186" t="s">
        <v>29</v>
      </c>
      <c r="H8186" t="s">
        <v>30</v>
      </c>
      <c r="I8186" t="s">
        <v>99</v>
      </c>
      <c r="J8186" t="s">
        <v>100</v>
      </c>
      <c r="K8186" t="s">
        <v>49</v>
      </c>
      <c r="L8186" s="13">
        <v>3.8</v>
      </c>
      <c r="M8186" s="8">
        <v>2.6</v>
      </c>
      <c r="N8186">
        <v>33</v>
      </c>
      <c r="O8186" s="8">
        <v>125.4</v>
      </c>
      <c r="P8186" s="14">
        <v>3.0200000000000001E-2</v>
      </c>
      <c r="Q8186" s="8">
        <v>3.79</v>
      </c>
      <c r="R8186" s="8">
        <v>121.61</v>
      </c>
      <c r="S8186" s="8">
        <v>85.8</v>
      </c>
      <c r="T8186" s="8">
        <v>35.81</v>
      </c>
      <c r="U8186">
        <v>0</v>
      </c>
      <c r="V8186" s="8">
        <v>0</v>
      </c>
      <c r="W8186" s="8">
        <v>0</v>
      </c>
      <c r="X8186" s="8">
        <v>35.81</v>
      </c>
    </row>
    <row r="8187" spans="1:24" x14ac:dyDescent="0.25">
      <c r="A8187" t="s">
        <v>8513</v>
      </c>
      <c r="B8187" s="1">
        <v>45969</v>
      </c>
      <c r="C8187" t="s">
        <v>276</v>
      </c>
      <c r="D8187" t="s">
        <v>277</v>
      </c>
      <c r="E8187" t="s">
        <v>150</v>
      </c>
      <c r="F8187" t="s">
        <v>37</v>
      </c>
      <c r="G8187" t="s">
        <v>151</v>
      </c>
      <c r="H8187" t="s">
        <v>152</v>
      </c>
      <c r="I8187" t="s">
        <v>40</v>
      </c>
      <c r="J8187" t="s">
        <v>41</v>
      </c>
      <c r="K8187" t="s">
        <v>42</v>
      </c>
      <c r="L8187" s="13">
        <v>14.5</v>
      </c>
      <c r="M8187" s="8">
        <v>4.2</v>
      </c>
      <c r="N8187">
        <v>12</v>
      </c>
      <c r="O8187" s="8">
        <v>174</v>
      </c>
      <c r="P8187" s="14">
        <v>7.1000000000000004E-3</v>
      </c>
      <c r="Q8187" s="8">
        <v>1.24</v>
      </c>
      <c r="R8187" s="8">
        <v>172.76</v>
      </c>
      <c r="S8187" s="8">
        <v>50.4</v>
      </c>
      <c r="T8187" s="8">
        <v>122.36</v>
      </c>
      <c r="U8187">
        <v>0</v>
      </c>
      <c r="V8187" s="8">
        <v>0</v>
      </c>
      <c r="W8187" s="8">
        <v>0</v>
      </c>
      <c r="X8187" s="8">
        <v>122.36</v>
      </c>
    </row>
    <row r="8188" spans="1:24" x14ac:dyDescent="0.25">
      <c r="A8188" t="s">
        <v>8514</v>
      </c>
      <c r="B8188" s="1">
        <v>45549</v>
      </c>
      <c r="C8188" t="s">
        <v>455</v>
      </c>
      <c r="D8188" t="s">
        <v>456</v>
      </c>
      <c r="E8188" t="s">
        <v>71</v>
      </c>
      <c r="F8188" t="s">
        <v>89</v>
      </c>
      <c r="G8188" t="s">
        <v>165</v>
      </c>
      <c r="H8188" t="s">
        <v>166</v>
      </c>
      <c r="I8188" t="s">
        <v>156</v>
      </c>
      <c r="J8188" t="s">
        <v>157</v>
      </c>
      <c r="K8188" t="s">
        <v>42</v>
      </c>
      <c r="L8188" s="13">
        <v>6.2</v>
      </c>
      <c r="M8188" s="8">
        <v>1.9</v>
      </c>
      <c r="N8188">
        <v>191</v>
      </c>
      <c r="O8188" s="8">
        <v>1184.2</v>
      </c>
      <c r="P8188" s="14">
        <v>0.13650000000000001</v>
      </c>
      <c r="Q8188" s="8">
        <v>161.63999999999999</v>
      </c>
      <c r="R8188" s="8">
        <v>1022.56</v>
      </c>
      <c r="S8188" s="8">
        <v>362.9</v>
      </c>
      <c r="T8188" s="8">
        <v>659.66</v>
      </c>
      <c r="U8188">
        <v>0</v>
      </c>
      <c r="V8188" s="8">
        <v>0</v>
      </c>
      <c r="W8188" s="8">
        <v>0</v>
      </c>
      <c r="X8188" s="8">
        <v>659.66</v>
      </c>
    </row>
    <row r="8189" spans="1:24" x14ac:dyDescent="0.25">
      <c r="A8189" t="s">
        <v>8515</v>
      </c>
      <c r="B8189" s="1">
        <v>46255</v>
      </c>
      <c r="C8189" t="s">
        <v>386</v>
      </c>
      <c r="D8189" t="s">
        <v>387</v>
      </c>
      <c r="E8189" t="s">
        <v>27</v>
      </c>
      <c r="F8189" t="s">
        <v>54</v>
      </c>
      <c r="G8189" t="s">
        <v>38</v>
      </c>
      <c r="H8189" t="s">
        <v>39</v>
      </c>
      <c r="I8189" t="s">
        <v>130</v>
      </c>
      <c r="J8189" t="s">
        <v>131</v>
      </c>
      <c r="K8189" t="s">
        <v>42</v>
      </c>
      <c r="L8189" s="13">
        <v>4.8</v>
      </c>
      <c r="M8189" s="8">
        <v>1.4</v>
      </c>
      <c r="N8189">
        <v>110</v>
      </c>
      <c r="O8189" s="8">
        <v>528</v>
      </c>
      <c r="P8189" s="14">
        <v>5.3E-3</v>
      </c>
      <c r="Q8189" s="8">
        <v>2.8</v>
      </c>
      <c r="R8189" s="8">
        <v>525.20000000000005</v>
      </c>
      <c r="S8189" s="8">
        <v>154</v>
      </c>
      <c r="T8189" s="8">
        <v>371.2</v>
      </c>
      <c r="U8189">
        <v>0</v>
      </c>
      <c r="V8189" s="8">
        <v>0</v>
      </c>
      <c r="W8189" s="8">
        <v>0</v>
      </c>
      <c r="X8189" s="8">
        <v>371.2</v>
      </c>
    </row>
    <row r="8190" spans="1:24" x14ac:dyDescent="0.25">
      <c r="A8190" t="s">
        <v>8516</v>
      </c>
      <c r="B8190" s="1">
        <v>46053</v>
      </c>
      <c r="C8190" t="s">
        <v>82</v>
      </c>
      <c r="D8190" t="s">
        <v>83</v>
      </c>
      <c r="E8190" t="s">
        <v>71</v>
      </c>
      <c r="F8190" t="s">
        <v>46</v>
      </c>
      <c r="G8190" t="s">
        <v>165</v>
      </c>
      <c r="H8190" t="s">
        <v>166</v>
      </c>
      <c r="I8190" t="s">
        <v>185</v>
      </c>
      <c r="J8190" t="s">
        <v>186</v>
      </c>
      <c r="K8190" t="s">
        <v>59</v>
      </c>
      <c r="L8190" s="13">
        <v>4.9000000000000004</v>
      </c>
      <c r="M8190" s="8">
        <v>3.1</v>
      </c>
      <c r="N8190">
        <v>8</v>
      </c>
      <c r="O8190" s="8">
        <v>39.200000000000003</v>
      </c>
      <c r="P8190" s="14">
        <v>4.2099999999999999E-2</v>
      </c>
      <c r="Q8190" s="8">
        <v>1.65</v>
      </c>
      <c r="R8190" s="8">
        <v>37.549999999999997</v>
      </c>
      <c r="S8190" s="8">
        <v>24.8</v>
      </c>
      <c r="T8190" s="8">
        <v>12.75</v>
      </c>
      <c r="U8190">
        <v>0</v>
      </c>
      <c r="V8190" s="8">
        <v>0</v>
      </c>
      <c r="W8190" s="8">
        <v>0</v>
      </c>
      <c r="X8190" s="8">
        <v>12.75</v>
      </c>
    </row>
    <row r="8191" spans="1:24" x14ac:dyDescent="0.25">
      <c r="A8191" t="s">
        <v>8517</v>
      </c>
      <c r="B8191" s="1">
        <v>46009</v>
      </c>
      <c r="C8191" t="s">
        <v>208</v>
      </c>
      <c r="D8191" t="s">
        <v>209</v>
      </c>
      <c r="E8191" t="s">
        <v>27</v>
      </c>
      <c r="F8191" t="s">
        <v>54</v>
      </c>
      <c r="G8191" t="s">
        <v>38</v>
      </c>
      <c r="H8191" t="s">
        <v>39</v>
      </c>
      <c r="I8191" t="s">
        <v>74</v>
      </c>
      <c r="J8191" t="s">
        <v>75</v>
      </c>
      <c r="K8191" t="s">
        <v>49</v>
      </c>
      <c r="L8191" s="13">
        <v>11</v>
      </c>
      <c r="M8191" s="8">
        <v>6.8</v>
      </c>
      <c r="N8191">
        <v>25</v>
      </c>
      <c r="O8191" s="8">
        <v>275</v>
      </c>
      <c r="P8191" s="14">
        <v>8.0999999999999996E-3</v>
      </c>
      <c r="Q8191" s="8">
        <v>2.23</v>
      </c>
      <c r="R8191" s="8">
        <v>272.77</v>
      </c>
      <c r="S8191" s="8">
        <v>170</v>
      </c>
      <c r="T8191" s="8">
        <v>102.77</v>
      </c>
      <c r="U8191">
        <v>0</v>
      </c>
      <c r="V8191" s="8">
        <v>0</v>
      </c>
      <c r="W8191" s="8">
        <v>0</v>
      </c>
      <c r="X8191" s="8">
        <v>102.77</v>
      </c>
    </row>
    <row r="8192" spans="1:24" x14ac:dyDescent="0.25">
      <c r="A8192" t="s">
        <v>8518</v>
      </c>
      <c r="B8192" s="1">
        <v>46059</v>
      </c>
      <c r="C8192" t="s">
        <v>258</v>
      </c>
      <c r="D8192" t="s">
        <v>259</v>
      </c>
      <c r="E8192" t="s">
        <v>71</v>
      </c>
      <c r="F8192" t="s">
        <v>28</v>
      </c>
      <c r="G8192" t="s">
        <v>165</v>
      </c>
      <c r="H8192" t="s">
        <v>166</v>
      </c>
      <c r="I8192" t="s">
        <v>47</v>
      </c>
      <c r="J8192" t="s">
        <v>48</v>
      </c>
      <c r="K8192" t="s">
        <v>49</v>
      </c>
      <c r="L8192" s="13">
        <v>5</v>
      </c>
      <c r="M8192" s="8">
        <v>3.2</v>
      </c>
      <c r="N8192">
        <v>28</v>
      </c>
      <c r="O8192" s="8">
        <v>140</v>
      </c>
      <c r="P8192" s="14">
        <v>7.1400000000000005E-2</v>
      </c>
      <c r="Q8192" s="8">
        <v>10</v>
      </c>
      <c r="R8192" s="8">
        <v>130</v>
      </c>
      <c r="S8192" s="8">
        <v>89.6</v>
      </c>
      <c r="T8192" s="8">
        <v>40.4</v>
      </c>
      <c r="U8192">
        <v>0</v>
      </c>
      <c r="V8192" s="8">
        <v>0</v>
      </c>
      <c r="W8192" s="8">
        <v>0</v>
      </c>
      <c r="X8192" s="8">
        <v>40.4</v>
      </c>
    </row>
    <row r="8193" spans="1:24" x14ac:dyDescent="0.25">
      <c r="A8193" t="s">
        <v>8519</v>
      </c>
      <c r="B8193" s="1">
        <v>45373</v>
      </c>
      <c r="C8193" t="s">
        <v>279</v>
      </c>
      <c r="D8193" t="s">
        <v>280</v>
      </c>
      <c r="E8193" t="s">
        <v>53</v>
      </c>
      <c r="F8193" t="s">
        <v>54</v>
      </c>
      <c r="G8193" t="s">
        <v>55</v>
      </c>
      <c r="H8193" t="s">
        <v>56</v>
      </c>
      <c r="I8193" t="s">
        <v>66</v>
      </c>
      <c r="J8193" t="s">
        <v>67</v>
      </c>
      <c r="K8193" t="s">
        <v>33</v>
      </c>
      <c r="L8193" s="13">
        <v>4.5</v>
      </c>
      <c r="M8193" s="8">
        <v>2.1</v>
      </c>
      <c r="N8193">
        <v>22</v>
      </c>
      <c r="O8193" s="8">
        <v>99</v>
      </c>
      <c r="P8193" s="14">
        <v>1.4E-3</v>
      </c>
      <c r="Q8193" s="8">
        <v>0.14000000000000001</v>
      </c>
      <c r="R8193" s="8">
        <v>98.86</v>
      </c>
      <c r="S8193" s="8">
        <v>46.2</v>
      </c>
      <c r="T8193" s="8">
        <v>52.66</v>
      </c>
      <c r="U8193">
        <v>0</v>
      </c>
      <c r="V8193" s="8">
        <v>0</v>
      </c>
      <c r="W8193" s="8">
        <v>0</v>
      </c>
      <c r="X8193" s="8">
        <v>52.66</v>
      </c>
    </row>
    <row r="8194" spans="1:24" x14ac:dyDescent="0.25">
      <c r="A8194" t="s">
        <v>8520</v>
      </c>
      <c r="B8194" s="1">
        <v>45507</v>
      </c>
      <c r="C8194" t="s">
        <v>427</v>
      </c>
      <c r="D8194" t="s">
        <v>428</v>
      </c>
      <c r="E8194" t="s">
        <v>150</v>
      </c>
      <c r="F8194" t="s">
        <v>46</v>
      </c>
      <c r="G8194" t="s">
        <v>151</v>
      </c>
      <c r="H8194" t="s">
        <v>152</v>
      </c>
      <c r="I8194" t="s">
        <v>144</v>
      </c>
      <c r="J8194" t="s">
        <v>145</v>
      </c>
      <c r="K8194" t="s">
        <v>33</v>
      </c>
      <c r="L8194" s="13">
        <v>12</v>
      </c>
      <c r="M8194" s="8">
        <v>6.5</v>
      </c>
      <c r="N8194">
        <v>10</v>
      </c>
      <c r="O8194" s="8">
        <v>120</v>
      </c>
      <c r="P8194" s="14">
        <v>0.38240000000000002</v>
      </c>
      <c r="Q8194" s="8">
        <v>45.89</v>
      </c>
      <c r="R8194" s="8">
        <v>74.11</v>
      </c>
      <c r="S8194" s="8">
        <v>65</v>
      </c>
      <c r="T8194" s="8">
        <v>9.11</v>
      </c>
      <c r="U8194">
        <v>0</v>
      </c>
      <c r="V8194" s="8">
        <v>0</v>
      </c>
      <c r="W8194" s="8">
        <v>0</v>
      </c>
      <c r="X8194" s="8">
        <v>9.11</v>
      </c>
    </row>
    <row r="8195" spans="1:24" x14ac:dyDescent="0.25">
      <c r="A8195" t="s">
        <v>8521</v>
      </c>
      <c r="B8195" s="1">
        <v>45462</v>
      </c>
      <c r="C8195" t="s">
        <v>391</v>
      </c>
      <c r="D8195" t="s">
        <v>392</v>
      </c>
      <c r="E8195" t="s">
        <v>63</v>
      </c>
      <c r="F8195" t="s">
        <v>54</v>
      </c>
      <c r="G8195" t="s">
        <v>79</v>
      </c>
      <c r="H8195" t="s">
        <v>80</v>
      </c>
      <c r="I8195" t="s">
        <v>104</v>
      </c>
      <c r="J8195" t="s">
        <v>105</v>
      </c>
      <c r="K8195" t="s">
        <v>49</v>
      </c>
      <c r="L8195" s="13">
        <v>4.2</v>
      </c>
      <c r="M8195" s="8">
        <v>2.8</v>
      </c>
      <c r="N8195">
        <v>104</v>
      </c>
      <c r="O8195" s="8">
        <v>436.8</v>
      </c>
      <c r="P8195" s="14">
        <v>6.7000000000000002E-3</v>
      </c>
      <c r="Q8195" s="8">
        <v>2.93</v>
      </c>
      <c r="R8195" s="8">
        <v>433.87</v>
      </c>
      <c r="S8195" s="8">
        <v>291.2</v>
      </c>
      <c r="T8195" s="8">
        <v>142.66999999999999</v>
      </c>
      <c r="U8195">
        <v>0</v>
      </c>
      <c r="V8195" s="8">
        <v>0</v>
      </c>
      <c r="W8195" s="8">
        <v>0</v>
      </c>
      <c r="X8195" s="8">
        <v>142.66999999999999</v>
      </c>
    </row>
    <row r="8196" spans="1:24" x14ac:dyDescent="0.25">
      <c r="A8196" t="s">
        <v>8522</v>
      </c>
      <c r="B8196" s="1">
        <v>45698</v>
      </c>
      <c r="C8196" t="s">
        <v>361</v>
      </c>
      <c r="D8196" t="s">
        <v>362</v>
      </c>
      <c r="E8196" t="s">
        <v>27</v>
      </c>
      <c r="F8196" t="s">
        <v>28</v>
      </c>
      <c r="G8196" t="s">
        <v>29</v>
      </c>
      <c r="H8196" t="s">
        <v>30</v>
      </c>
      <c r="I8196" t="s">
        <v>84</v>
      </c>
      <c r="J8196" t="s">
        <v>85</v>
      </c>
      <c r="K8196" t="s">
        <v>42</v>
      </c>
      <c r="L8196" s="13">
        <v>9.9</v>
      </c>
      <c r="M8196" s="8">
        <v>3.1</v>
      </c>
      <c r="N8196">
        <v>218</v>
      </c>
      <c r="O8196" s="8">
        <v>2158.1999999999998</v>
      </c>
      <c r="P8196" s="14">
        <v>1.9099999999999999E-2</v>
      </c>
      <c r="Q8196" s="8">
        <v>41.22</v>
      </c>
      <c r="R8196" s="8">
        <v>2116.98</v>
      </c>
      <c r="S8196" s="8">
        <v>675.8</v>
      </c>
      <c r="T8196" s="8">
        <v>1441.18</v>
      </c>
      <c r="U8196">
        <v>0</v>
      </c>
      <c r="V8196" s="8">
        <v>0</v>
      </c>
      <c r="W8196" s="8">
        <v>0</v>
      </c>
      <c r="X8196" s="8">
        <v>1441.18</v>
      </c>
    </row>
    <row r="8197" spans="1:24" x14ac:dyDescent="0.25">
      <c r="A8197" t="s">
        <v>8523</v>
      </c>
      <c r="B8197" s="1">
        <v>45397</v>
      </c>
      <c r="C8197" t="s">
        <v>520</v>
      </c>
      <c r="D8197" t="s">
        <v>521</v>
      </c>
      <c r="E8197" t="s">
        <v>63</v>
      </c>
      <c r="F8197" t="s">
        <v>37</v>
      </c>
      <c r="G8197" t="s">
        <v>64</v>
      </c>
      <c r="H8197" t="s">
        <v>65</v>
      </c>
      <c r="I8197" t="s">
        <v>47</v>
      </c>
      <c r="J8197" t="s">
        <v>48</v>
      </c>
      <c r="K8197" t="s">
        <v>49</v>
      </c>
      <c r="L8197" s="13">
        <v>5</v>
      </c>
      <c r="M8197" s="8">
        <v>3.2</v>
      </c>
      <c r="N8197">
        <v>14</v>
      </c>
      <c r="O8197" s="8">
        <v>70</v>
      </c>
      <c r="P8197" s="14">
        <v>7.1999999999999998E-3</v>
      </c>
      <c r="Q8197" s="8">
        <v>0.5</v>
      </c>
      <c r="R8197" s="8">
        <v>69.5</v>
      </c>
      <c r="S8197" s="8">
        <v>44.8</v>
      </c>
      <c r="T8197" s="8">
        <v>24.7</v>
      </c>
      <c r="U8197">
        <v>0</v>
      </c>
      <c r="V8197" s="8">
        <v>0</v>
      </c>
      <c r="W8197" s="8">
        <v>0</v>
      </c>
      <c r="X8197" s="8">
        <v>24.7</v>
      </c>
    </row>
    <row r="8198" spans="1:24" x14ac:dyDescent="0.25">
      <c r="A8198" t="s">
        <v>8524</v>
      </c>
      <c r="B8198" s="1">
        <v>45389</v>
      </c>
      <c r="C8198" t="s">
        <v>480</v>
      </c>
      <c r="D8198" t="s">
        <v>481</v>
      </c>
      <c r="E8198" t="s">
        <v>63</v>
      </c>
      <c r="F8198" t="s">
        <v>54</v>
      </c>
      <c r="G8198" t="s">
        <v>79</v>
      </c>
      <c r="H8198" t="s">
        <v>80</v>
      </c>
      <c r="I8198" t="s">
        <v>122</v>
      </c>
      <c r="J8198" t="s">
        <v>123</v>
      </c>
      <c r="K8198" t="s">
        <v>59</v>
      </c>
      <c r="L8198" s="13">
        <v>5.5</v>
      </c>
      <c r="M8198" s="8">
        <v>3.8</v>
      </c>
      <c r="N8198">
        <v>197</v>
      </c>
      <c r="O8198" s="8">
        <v>1083.5</v>
      </c>
      <c r="P8198" s="14">
        <v>2.5999999999999999E-3</v>
      </c>
      <c r="Q8198" s="8">
        <v>2.82</v>
      </c>
      <c r="R8198" s="8">
        <v>1080.68</v>
      </c>
      <c r="S8198" s="8">
        <v>748.6</v>
      </c>
      <c r="T8198" s="8">
        <v>332.08</v>
      </c>
      <c r="U8198">
        <v>0</v>
      </c>
      <c r="V8198" s="8">
        <v>0</v>
      </c>
      <c r="W8198" s="8">
        <v>0</v>
      </c>
      <c r="X8198" s="8">
        <v>332.08</v>
      </c>
    </row>
    <row r="8199" spans="1:24" x14ac:dyDescent="0.25">
      <c r="A8199" t="s">
        <v>8525</v>
      </c>
      <c r="B8199" s="1">
        <v>45357</v>
      </c>
      <c r="C8199" t="s">
        <v>110</v>
      </c>
      <c r="D8199" t="s">
        <v>111</v>
      </c>
      <c r="E8199" t="s">
        <v>27</v>
      </c>
      <c r="F8199" t="s">
        <v>37</v>
      </c>
      <c r="G8199" t="s">
        <v>38</v>
      </c>
      <c r="H8199" t="s">
        <v>39</v>
      </c>
      <c r="I8199" t="s">
        <v>130</v>
      </c>
      <c r="J8199" t="s">
        <v>131</v>
      </c>
      <c r="K8199" t="s">
        <v>42</v>
      </c>
      <c r="L8199" s="13">
        <v>4.8</v>
      </c>
      <c r="M8199" s="8">
        <v>1.4</v>
      </c>
      <c r="N8199">
        <v>37</v>
      </c>
      <c r="O8199" s="8">
        <v>177.6</v>
      </c>
      <c r="P8199" s="14">
        <v>4.0399999999999998E-2</v>
      </c>
      <c r="Q8199" s="8">
        <v>7.18</v>
      </c>
      <c r="R8199" s="8">
        <v>170.42</v>
      </c>
      <c r="S8199" s="8">
        <v>51.8</v>
      </c>
      <c r="T8199" s="8">
        <v>118.62</v>
      </c>
      <c r="U8199">
        <v>0</v>
      </c>
      <c r="V8199" s="8">
        <v>0</v>
      </c>
      <c r="W8199" s="8">
        <v>0</v>
      </c>
      <c r="X8199" s="8">
        <v>118.62</v>
      </c>
    </row>
    <row r="8200" spans="1:24" x14ac:dyDescent="0.25">
      <c r="A8200" t="s">
        <v>8526</v>
      </c>
      <c r="B8200" s="1">
        <v>46251</v>
      </c>
      <c r="C8200" t="s">
        <v>258</v>
      </c>
      <c r="D8200" t="s">
        <v>259</v>
      </c>
      <c r="E8200" t="s">
        <v>71</v>
      </c>
      <c r="F8200" t="s">
        <v>28</v>
      </c>
      <c r="G8200" t="s">
        <v>165</v>
      </c>
      <c r="H8200" t="s">
        <v>166</v>
      </c>
      <c r="I8200" t="s">
        <v>84</v>
      </c>
      <c r="J8200" t="s">
        <v>85</v>
      </c>
      <c r="K8200" t="s">
        <v>42</v>
      </c>
      <c r="L8200" s="13">
        <v>9.9</v>
      </c>
      <c r="M8200" s="8">
        <v>3.1</v>
      </c>
      <c r="N8200">
        <v>389</v>
      </c>
      <c r="O8200" s="8">
        <v>3851.1</v>
      </c>
      <c r="P8200" s="14">
        <v>8.8499999999999995E-2</v>
      </c>
      <c r="Q8200" s="8">
        <v>340.82</v>
      </c>
      <c r="R8200" s="8">
        <v>3510.28</v>
      </c>
      <c r="S8200" s="8">
        <v>1205.9000000000001</v>
      </c>
      <c r="T8200" s="8">
        <v>2304.38</v>
      </c>
      <c r="U8200">
        <v>0</v>
      </c>
      <c r="V8200" s="8">
        <v>0</v>
      </c>
      <c r="W8200" s="8">
        <v>0</v>
      </c>
      <c r="X8200" s="8">
        <v>2304.38</v>
      </c>
    </row>
    <row r="8201" spans="1:24" x14ac:dyDescent="0.25">
      <c r="A8201" t="s">
        <v>8527</v>
      </c>
      <c r="B8201" s="1">
        <v>46191</v>
      </c>
      <c r="C8201" t="s">
        <v>162</v>
      </c>
      <c r="D8201" t="s">
        <v>163</v>
      </c>
      <c r="E8201" t="s">
        <v>150</v>
      </c>
      <c r="F8201" t="s">
        <v>89</v>
      </c>
      <c r="G8201" t="s">
        <v>151</v>
      </c>
      <c r="H8201" t="s">
        <v>152</v>
      </c>
      <c r="I8201" t="s">
        <v>144</v>
      </c>
      <c r="J8201" t="s">
        <v>145</v>
      </c>
      <c r="K8201" t="s">
        <v>33</v>
      </c>
      <c r="L8201" s="13">
        <v>12</v>
      </c>
      <c r="M8201" s="8">
        <v>6.5</v>
      </c>
      <c r="N8201">
        <v>494</v>
      </c>
      <c r="O8201" s="8">
        <v>5928</v>
      </c>
      <c r="P8201" s="14">
        <v>0.11559999999999999</v>
      </c>
      <c r="Q8201" s="8">
        <v>685.28</v>
      </c>
      <c r="R8201" s="8">
        <v>5242.72</v>
      </c>
      <c r="S8201" s="8">
        <v>3211</v>
      </c>
      <c r="T8201" s="8">
        <v>2031.72</v>
      </c>
      <c r="U8201">
        <v>0</v>
      </c>
      <c r="V8201" s="8">
        <v>0</v>
      </c>
      <c r="W8201" s="8">
        <v>0</v>
      </c>
      <c r="X8201" s="8">
        <v>2031.72</v>
      </c>
    </row>
    <row r="8202" spans="1:24" x14ac:dyDescent="0.25">
      <c r="A8202" t="s">
        <v>8528</v>
      </c>
      <c r="B8202" s="1">
        <v>45776</v>
      </c>
      <c r="C8202" t="s">
        <v>255</v>
      </c>
      <c r="D8202" t="s">
        <v>256</v>
      </c>
      <c r="E8202" t="s">
        <v>27</v>
      </c>
      <c r="F8202" t="s">
        <v>89</v>
      </c>
      <c r="G8202" t="s">
        <v>38</v>
      </c>
      <c r="H8202" t="s">
        <v>39</v>
      </c>
      <c r="I8202" t="s">
        <v>31</v>
      </c>
      <c r="J8202" t="s">
        <v>32</v>
      </c>
      <c r="K8202" t="s">
        <v>33</v>
      </c>
      <c r="L8202" s="13">
        <v>5.8</v>
      </c>
      <c r="M8202" s="8">
        <v>2.7</v>
      </c>
      <c r="N8202">
        <v>175</v>
      </c>
      <c r="O8202" s="8">
        <v>1015</v>
      </c>
      <c r="P8202" s="14">
        <v>7.2900000000000006E-2</v>
      </c>
      <c r="Q8202" s="8">
        <v>73.989999999999995</v>
      </c>
      <c r="R8202" s="8">
        <v>941.01</v>
      </c>
      <c r="S8202" s="8">
        <v>472.5</v>
      </c>
      <c r="T8202" s="8">
        <v>468.51</v>
      </c>
      <c r="U8202">
        <v>0</v>
      </c>
      <c r="V8202" s="8">
        <v>0</v>
      </c>
      <c r="W8202" s="8">
        <v>0</v>
      </c>
      <c r="X8202" s="8">
        <v>468.51</v>
      </c>
    </row>
    <row r="8203" spans="1:24" x14ac:dyDescent="0.25">
      <c r="A8203" t="s">
        <v>8529</v>
      </c>
      <c r="B8203" s="1">
        <v>45853</v>
      </c>
      <c r="C8203" t="s">
        <v>403</v>
      </c>
      <c r="D8203" t="s">
        <v>404</v>
      </c>
      <c r="E8203" t="s">
        <v>53</v>
      </c>
      <c r="F8203" t="s">
        <v>37</v>
      </c>
      <c r="G8203" t="s">
        <v>55</v>
      </c>
      <c r="H8203" t="s">
        <v>56</v>
      </c>
      <c r="I8203" t="s">
        <v>122</v>
      </c>
      <c r="J8203" t="s">
        <v>123</v>
      </c>
      <c r="K8203" t="s">
        <v>59</v>
      </c>
      <c r="L8203" s="13">
        <v>5.5</v>
      </c>
      <c r="M8203" s="8">
        <v>3.8</v>
      </c>
      <c r="N8203">
        <v>13</v>
      </c>
      <c r="O8203" s="8">
        <v>71.5</v>
      </c>
      <c r="P8203" s="14">
        <v>1.2E-2</v>
      </c>
      <c r="Q8203" s="8">
        <v>0.86</v>
      </c>
      <c r="R8203" s="8">
        <v>70.64</v>
      </c>
      <c r="S8203" s="8">
        <v>49.4</v>
      </c>
      <c r="T8203" s="8">
        <v>21.24</v>
      </c>
      <c r="U8203">
        <v>0</v>
      </c>
      <c r="V8203" s="8">
        <v>0</v>
      </c>
      <c r="W8203" s="8">
        <v>0</v>
      </c>
      <c r="X8203" s="8">
        <v>21.24</v>
      </c>
    </row>
    <row r="8204" spans="1:24" x14ac:dyDescent="0.25">
      <c r="A8204" t="s">
        <v>8530</v>
      </c>
      <c r="B8204" s="1">
        <v>45347</v>
      </c>
      <c r="C8204" t="s">
        <v>107</v>
      </c>
      <c r="D8204" t="s">
        <v>108</v>
      </c>
      <c r="E8204" t="s">
        <v>53</v>
      </c>
      <c r="F8204" t="s">
        <v>46</v>
      </c>
      <c r="G8204" t="s">
        <v>55</v>
      </c>
      <c r="H8204" t="s">
        <v>56</v>
      </c>
      <c r="I8204" t="s">
        <v>122</v>
      </c>
      <c r="J8204" t="s">
        <v>123</v>
      </c>
      <c r="K8204" t="s">
        <v>59</v>
      </c>
      <c r="L8204" s="13">
        <v>5.5</v>
      </c>
      <c r="M8204" s="8">
        <v>3.8</v>
      </c>
      <c r="N8204">
        <v>10</v>
      </c>
      <c r="O8204" s="8">
        <v>55</v>
      </c>
      <c r="P8204" s="14">
        <v>2.0899999999999998E-2</v>
      </c>
      <c r="Q8204" s="8">
        <v>1.1499999999999999</v>
      </c>
      <c r="R8204" s="8">
        <v>53.85</v>
      </c>
      <c r="S8204" s="8">
        <v>38</v>
      </c>
      <c r="T8204" s="8">
        <v>15.85</v>
      </c>
      <c r="U8204">
        <v>2</v>
      </c>
      <c r="V8204" s="8">
        <v>10.77</v>
      </c>
      <c r="W8204" s="8">
        <v>8.6</v>
      </c>
      <c r="X8204" s="8">
        <v>7.25</v>
      </c>
    </row>
    <row r="8205" spans="1:24" x14ac:dyDescent="0.25">
      <c r="A8205" t="s">
        <v>8531</v>
      </c>
      <c r="B8205" s="1">
        <v>45318</v>
      </c>
      <c r="C8205" t="s">
        <v>328</v>
      </c>
      <c r="D8205" t="s">
        <v>329</v>
      </c>
      <c r="E8205" t="s">
        <v>71</v>
      </c>
      <c r="F8205" t="s">
        <v>54</v>
      </c>
      <c r="G8205" t="s">
        <v>72</v>
      </c>
      <c r="H8205" t="s">
        <v>73</v>
      </c>
      <c r="I8205" t="s">
        <v>57</v>
      </c>
      <c r="J8205" t="s">
        <v>58</v>
      </c>
      <c r="K8205" t="s">
        <v>59</v>
      </c>
      <c r="L8205" s="13">
        <v>10.5</v>
      </c>
      <c r="M8205" s="8">
        <v>7.5</v>
      </c>
      <c r="N8205">
        <v>59</v>
      </c>
      <c r="O8205" s="8">
        <v>619.5</v>
      </c>
      <c r="P8205" s="14">
        <v>1.4500000000000001E-2</v>
      </c>
      <c r="Q8205" s="8">
        <v>8.98</v>
      </c>
      <c r="R8205" s="8">
        <v>610.52</v>
      </c>
      <c r="S8205" s="8">
        <v>442.5</v>
      </c>
      <c r="T8205" s="8">
        <v>168.02</v>
      </c>
      <c r="U8205">
        <v>18</v>
      </c>
      <c r="V8205" s="8">
        <v>186.26</v>
      </c>
      <c r="W8205" s="8">
        <v>144</v>
      </c>
      <c r="X8205" s="8">
        <v>24.02</v>
      </c>
    </row>
    <row r="8206" spans="1:24" x14ac:dyDescent="0.25">
      <c r="A8206" t="s">
        <v>8532</v>
      </c>
      <c r="B8206" s="1">
        <v>46081</v>
      </c>
      <c r="C8206" t="s">
        <v>279</v>
      </c>
      <c r="D8206" t="s">
        <v>280</v>
      </c>
      <c r="E8206" t="s">
        <v>53</v>
      </c>
      <c r="F8206" t="s">
        <v>54</v>
      </c>
      <c r="G8206" t="s">
        <v>55</v>
      </c>
      <c r="H8206" t="s">
        <v>56</v>
      </c>
      <c r="I8206" t="s">
        <v>74</v>
      </c>
      <c r="J8206" t="s">
        <v>75</v>
      </c>
      <c r="K8206" t="s">
        <v>49</v>
      </c>
      <c r="L8206" s="13">
        <v>11</v>
      </c>
      <c r="M8206" s="8">
        <v>6.8</v>
      </c>
      <c r="N8206">
        <v>18</v>
      </c>
      <c r="O8206" s="8">
        <v>198</v>
      </c>
      <c r="P8206" s="14">
        <v>4.3E-3</v>
      </c>
      <c r="Q8206" s="8">
        <v>0.85</v>
      </c>
      <c r="R8206" s="8">
        <v>197.15</v>
      </c>
      <c r="S8206" s="8">
        <v>122.4</v>
      </c>
      <c r="T8206" s="8">
        <v>74.75</v>
      </c>
      <c r="U8206">
        <v>0</v>
      </c>
      <c r="V8206" s="8">
        <v>0</v>
      </c>
      <c r="W8206" s="8">
        <v>0</v>
      </c>
      <c r="X8206" s="8">
        <v>74.75</v>
      </c>
    </row>
    <row r="8207" spans="1:24" x14ac:dyDescent="0.25">
      <c r="A8207" t="s">
        <v>8533</v>
      </c>
      <c r="B8207" s="1">
        <v>45698</v>
      </c>
      <c r="C8207" t="s">
        <v>325</v>
      </c>
      <c r="D8207" t="s">
        <v>326</v>
      </c>
      <c r="E8207" t="s">
        <v>27</v>
      </c>
      <c r="F8207" t="s">
        <v>37</v>
      </c>
      <c r="G8207" t="s">
        <v>29</v>
      </c>
      <c r="H8207" t="s">
        <v>30</v>
      </c>
      <c r="I8207" t="s">
        <v>156</v>
      </c>
      <c r="J8207" t="s">
        <v>157</v>
      </c>
      <c r="K8207" t="s">
        <v>42</v>
      </c>
      <c r="L8207" s="13">
        <v>6.2</v>
      </c>
      <c r="M8207" s="8">
        <v>1.9</v>
      </c>
      <c r="N8207">
        <v>12</v>
      </c>
      <c r="O8207" s="8">
        <v>74.400000000000006</v>
      </c>
      <c r="P8207" s="14">
        <v>3.7499999999999999E-2</v>
      </c>
      <c r="Q8207" s="8">
        <v>2.79</v>
      </c>
      <c r="R8207" s="8">
        <v>71.61</v>
      </c>
      <c r="S8207" s="8">
        <v>22.8</v>
      </c>
      <c r="T8207" s="8">
        <v>48.81</v>
      </c>
      <c r="U8207">
        <v>0</v>
      </c>
      <c r="V8207" s="8">
        <v>0</v>
      </c>
      <c r="W8207" s="8">
        <v>0</v>
      </c>
      <c r="X8207" s="8">
        <v>48.81</v>
      </c>
    </row>
    <row r="8208" spans="1:24" x14ac:dyDescent="0.25">
      <c r="A8208" t="s">
        <v>8534</v>
      </c>
      <c r="B8208" s="1">
        <v>45828</v>
      </c>
      <c r="C8208" t="s">
        <v>520</v>
      </c>
      <c r="D8208" t="s">
        <v>521</v>
      </c>
      <c r="E8208" t="s">
        <v>63</v>
      </c>
      <c r="F8208" t="s">
        <v>37</v>
      </c>
      <c r="G8208" t="s">
        <v>79</v>
      </c>
      <c r="H8208" t="s">
        <v>80</v>
      </c>
      <c r="I8208" t="s">
        <v>57</v>
      </c>
      <c r="J8208" t="s">
        <v>58</v>
      </c>
      <c r="K8208" t="s">
        <v>59</v>
      </c>
      <c r="L8208" s="13">
        <v>10.5</v>
      </c>
      <c r="M8208" s="8">
        <v>7.5</v>
      </c>
      <c r="N8208">
        <v>11</v>
      </c>
      <c r="O8208" s="8">
        <v>115.5</v>
      </c>
      <c r="P8208" s="14">
        <v>1.2999999999999999E-3</v>
      </c>
      <c r="Q8208" s="8">
        <v>0.15</v>
      </c>
      <c r="R8208" s="8">
        <v>115.35</v>
      </c>
      <c r="S8208" s="8">
        <v>82.5</v>
      </c>
      <c r="T8208" s="8">
        <v>32.85</v>
      </c>
      <c r="U8208">
        <v>0</v>
      </c>
      <c r="V8208" s="8">
        <v>0</v>
      </c>
      <c r="W8208" s="8">
        <v>0</v>
      </c>
      <c r="X8208" s="8">
        <v>32.85</v>
      </c>
    </row>
    <row r="8209" spans="1:24" x14ac:dyDescent="0.25">
      <c r="A8209" t="s">
        <v>8535</v>
      </c>
      <c r="B8209" s="1">
        <v>46075</v>
      </c>
      <c r="C8209" t="s">
        <v>288</v>
      </c>
      <c r="D8209" t="s">
        <v>289</v>
      </c>
      <c r="E8209" t="s">
        <v>27</v>
      </c>
      <c r="F8209" t="s">
        <v>46</v>
      </c>
      <c r="G8209" t="s">
        <v>29</v>
      </c>
      <c r="H8209" t="s">
        <v>30</v>
      </c>
      <c r="I8209" t="s">
        <v>122</v>
      </c>
      <c r="J8209" t="s">
        <v>123</v>
      </c>
      <c r="K8209" t="s">
        <v>59</v>
      </c>
      <c r="L8209" s="13">
        <v>5.5</v>
      </c>
      <c r="M8209" s="8">
        <v>3.8</v>
      </c>
      <c r="N8209">
        <v>161</v>
      </c>
      <c r="O8209" s="8">
        <v>885.5</v>
      </c>
      <c r="P8209" s="14">
        <v>8.6499999999999994E-2</v>
      </c>
      <c r="Q8209" s="8">
        <v>76.599999999999994</v>
      </c>
      <c r="R8209" s="8">
        <v>808.9</v>
      </c>
      <c r="S8209" s="8">
        <v>611.79999999999995</v>
      </c>
      <c r="T8209" s="8">
        <v>197.1</v>
      </c>
      <c r="U8209">
        <v>59</v>
      </c>
      <c r="V8209" s="8">
        <v>296.43</v>
      </c>
      <c r="W8209" s="8">
        <v>253.7</v>
      </c>
      <c r="X8209" s="8">
        <v>-56.6</v>
      </c>
    </row>
    <row r="8210" spans="1:24" x14ac:dyDescent="0.25">
      <c r="A8210" t="s">
        <v>8536</v>
      </c>
      <c r="B8210" s="1">
        <v>45377</v>
      </c>
      <c r="C8210" t="s">
        <v>667</v>
      </c>
      <c r="D8210" t="s">
        <v>668</v>
      </c>
      <c r="E8210" t="s">
        <v>63</v>
      </c>
      <c r="F8210" t="s">
        <v>54</v>
      </c>
      <c r="G8210" t="s">
        <v>79</v>
      </c>
      <c r="H8210" t="s">
        <v>80</v>
      </c>
      <c r="I8210" t="s">
        <v>84</v>
      </c>
      <c r="J8210" t="s">
        <v>85</v>
      </c>
      <c r="K8210" t="s">
        <v>42</v>
      </c>
      <c r="L8210" s="13">
        <v>9.9</v>
      </c>
      <c r="M8210" s="8">
        <v>3.1</v>
      </c>
      <c r="N8210">
        <v>181</v>
      </c>
      <c r="O8210" s="8">
        <v>1791.9</v>
      </c>
      <c r="P8210" s="14">
        <v>2.3E-3</v>
      </c>
      <c r="Q8210" s="8">
        <v>4.12</v>
      </c>
      <c r="R8210" s="8">
        <v>1787.78</v>
      </c>
      <c r="S8210" s="8">
        <v>561.1</v>
      </c>
      <c r="T8210" s="8">
        <v>1226.68</v>
      </c>
      <c r="U8210">
        <v>0</v>
      </c>
      <c r="V8210" s="8">
        <v>0</v>
      </c>
      <c r="W8210" s="8">
        <v>0</v>
      </c>
      <c r="X8210" s="8">
        <v>1226.68</v>
      </c>
    </row>
    <row r="8211" spans="1:24" x14ac:dyDescent="0.25">
      <c r="A8211" t="s">
        <v>8537</v>
      </c>
      <c r="B8211" s="1">
        <v>45398</v>
      </c>
      <c r="C8211" t="s">
        <v>136</v>
      </c>
      <c r="D8211" t="s">
        <v>137</v>
      </c>
      <c r="E8211" t="s">
        <v>71</v>
      </c>
      <c r="F8211" t="s">
        <v>54</v>
      </c>
      <c r="G8211" t="s">
        <v>165</v>
      </c>
      <c r="H8211" t="s">
        <v>166</v>
      </c>
      <c r="I8211" t="s">
        <v>57</v>
      </c>
      <c r="J8211" t="s">
        <v>58</v>
      </c>
      <c r="K8211" t="s">
        <v>59</v>
      </c>
      <c r="L8211" s="13">
        <v>10.5</v>
      </c>
      <c r="M8211" s="8">
        <v>7.5</v>
      </c>
      <c r="N8211">
        <v>37</v>
      </c>
      <c r="O8211" s="8">
        <v>388.5</v>
      </c>
      <c r="P8211" s="14">
        <v>1.6000000000000001E-3</v>
      </c>
      <c r="Q8211" s="8">
        <v>0.62</v>
      </c>
      <c r="R8211" s="8">
        <v>387.88</v>
      </c>
      <c r="S8211" s="8">
        <v>277.5</v>
      </c>
      <c r="T8211" s="8">
        <v>110.38</v>
      </c>
      <c r="U8211">
        <v>0</v>
      </c>
      <c r="V8211" s="8">
        <v>0</v>
      </c>
      <c r="W8211" s="8">
        <v>0</v>
      </c>
      <c r="X8211" s="8">
        <v>110.38</v>
      </c>
    </row>
    <row r="8212" spans="1:24" x14ac:dyDescent="0.25">
      <c r="A8212" t="s">
        <v>8538</v>
      </c>
      <c r="B8212" s="1">
        <v>45560</v>
      </c>
      <c r="C8212" t="s">
        <v>367</v>
      </c>
      <c r="D8212" t="s">
        <v>368</v>
      </c>
      <c r="E8212" t="s">
        <v>63</v>
      </c>
      <c r="F8212" t="s">
        <v>54</v>
      </c>
      <c r="G8212" t="s">
        <v>64</v>
      </c>
      <c r="H8212" t="s">
        <v>65</v>
      </c>
      <c r="I8212" t="s">
        <v>99</v>
      </c>
      <c r="J8212" t="s">
        <v>100</v>
      </c>
      <c r="K8212" t="s">
        <v>49</v>
      </c>
      <c r="L8212" s="13">
        <v>3.8</v>
      </c>
      <c r="M8212" s="8">
        <v>2.6</v>
      </c>
      <c r="N8212">
        <v>134</v>
      </c>
      <c r="O8212" s="8">
        <v>509.2</v>
      </c>
      <c r="P8212" s="14">
        <v>1.43E-2</v>
      </c>
      <c r="Q8212" s="8">
        <v>7.28</v>
      </c>
      <c r="R8212" s="8">
        <v>501.92</v>
      </c>
      <c r="S8212" s="8">
        <v>348.4</v>
      </c>
      <c r="T8212" s="8">
        <v>153.52000000000001</v>
      </c>
      <c r="U8212">
        <v>0</v>
      </c>
      <c r="V8212" s="8">
        <v>0</v>
      </c>
      <c r="W8212" s="8">
        <v>0</v>
      </c>
      <c r="X8212" s="8">
        <v>153.52000000000001</v>
      </c>
    </row>
    <row r="8213" spans="1:24" x14ac:dyDescent="0.25">
      <c r="A8213" t="s">
        <v>8539</v>
      </c>
      <c r="B8213" s="1">
        <v>45924</v>
      </c>
      <c r="C8213" t="s">
        <v>394</v>
      </c>
      <c r="D8213" t="s">
        <v>395</v>
      </c>
      <c r="E8213" t="s">
        <v>71</v>
      </c>
      <c r="F8213" t="s">
        <v>37</v>
      </c>
      <c r="G8213" t="s">
        <v>72</v>
      </c>
      <c r="H8213" t="s">
        <v>73</v>
      </c>
      <c r="I8213" t="s">
        <v>99</v>
      </c>
      <c r="J8213" t="s">
        <v>100</v>
      </c>
      <c r="K8213" t="s">
        <v>49</v>
      </c>
      <c r="L8213" s="13">
        <v>3.8</v>
      </c>
      <c r="M8213" s="8">
        <v>2.6</v>
      </c>
      <c r="N8213">
        <v>19</v>
      </c>
      <c r="O8213" s="8">
        <v>72.2</v>
      </c>
      <c r="P8213" s="14">
        <v>2.69E-2</v>
      </c>
      <c r="Q8213" s="8">
        <v>1.94</v>
      </c>
      <c r="R8213" s="8">
        <v>70.260000000000005</v>
      </c>
      <c r="S8213" s="8">
        <v>49.4</v>
      </c>
      <c r="T8213" s="8">
        <v>20.86</v>
      </c>
      <c r="U8213">
        <v>0</v>
      </c>
      <c r="V8213" s="8">
        <v>0</v>
      </c>
      <c r="W8213" s="8">
        <v>0</v>
      </c>
      <c r="X8213" s="8">
        <v>20.86</v>
      </c>
    </row>
    <row r="8214" spans="1:24" x14ac:dyDescent="0.25">
      <c r="A8214" t="s">
        <v>8540</v>
      </c>
      <c r="B8214" s="1">
        <v>45451</v>
      </c>
      <c r="C8214" t="s">
        <v>120</v>
      </c>
      <c r="D8214" t="s">
        <v>121</v>
      </c>
      <c r="E8214" t="s">
        <v>63</v>
      </c>
      <c r="F8214" t="s">
        <v>89</v>
      </c>
      <c r="G8214" t="s">
        <v>79</v>
      </c>
      <c r="H8214" t="s">
        <v>80</v>
      </c>
      <c r="I8214" t="s">
        <v>74</v>
      </c>
      <c r="J8214" t="s">
        <v>75</v>
      </c>
      <c r="K8214" t="s">
        <v>49</v>
      </c>
      <c r="L8214" s="13">
        <v>11</v>
      </c>
      <c r="M8214" s="8">
        <v>6.8</v>
      </c>
      <c r="N8214">
        <v>60</v>
      </c>
      <c r="O8214" s="8">
        <v>660</v>
      </c>
      <c r="P8214" s="14">
        <v>0.1237</v>
      </c>
      <c r="Q8214" s="8">
        <v>81.64</v>
      </c>
      <c r="R8214" s="8">
        <v>578.36</v>
      </c>
      <c r="S8214" s="8">
        <v>408</v>
      </c>
      <c r="T8214" s="8">
        <v>170.36</v>
      </c>
      <c r="U8214">
        <v>0</v>
      </c>
      <c r="V8214" s="8">
        <v>0</v>
      </c>
      <c r="W8214" s="8">
        <v>0</v>
      </c>
      <c r="X8214" s="8">
        <v>170.36</v>
      </c>
    </row>
    <row r="8215" spans="1:24" x14ac:dyDescent="0.25">
      <c r="A8215" t="s">
        <v>8541</v>
      </c>
      <c r="B8215" s="1">
        <v>45378</v>
      </c>
      <c r="C8215" t="s">
        <v>763</v>
      </c>
      <c r="D8215" t="s">
        <v>764</v>
      </c>
      <c r="E8215" t="s">
        <v>71</v>
      </c>
      <c r="F8215" t="s">
        <v>46</v>
      </c>
      <c r="G8215" t="s">
        <v>72</v>
      </c>
      <c r="H8215" t="s">
        <v>73</v>
      </c>
      <c r="I8215" t="s">
        <v>99</v>
      </c>
      <c r="J8215" t="s">
        <v>100</v>
      </c>
      <c r="K8215" t="s">
        <v>49</v>
      </c>
      <c r="L8215" s="13">
        <v>3.8</v>
      </c>
      <c r="M8215" s="8">
        <v>2.6</v>
      </c>
      <c r="N8215">
        <v>38</v>
      </c>
      <c r="O8215" s="8">
        <v>144.4</v>
      </c>
      <c r="P8215" s="14">
        <v>5.9900000000000002E-2</v>
      </c>
      <c r="Q8215" s="8">
        <v>8.65</v>
      </c>
      <c r="R8215" s="8">
        <v>135.75</v>
      </c>
      <c r="S8215" s="8">
        <v>98.8</v>
      </c>
      <c r="T8215" s="8">
        <v>36.950000000000003</v>
      </c>
      <c r="U8215">
        <v>0</v>
      </c>
      <c r="V8215" s="8">
        <v>0</v>
      </c>
      <c r="W8215" s="8">
        <v>0</v>
      </c>
      <c r="X8215" s="8">
        <v>36.950000000000003</v>
      </c>
    </row>
    <row r="8216" spans="1:24" x14ac:dyDescent="0.25">
      <c r="A8216" t="s">
        <v>8542</v>
      </c>
      <c r="B8216" s="1">
        <v>45962</v>
      </c>
      <c r="C8216" t="s">
        <v>201</v>
      </c>
      <c r="D8216" t="s">
        <v>202</v>
      </c>
      <c r="E8216" t="s">
        <v>53</v>
      </c>
      <c r="F8216" t="s">
        <v>46</v>
      </c>
      <c r="G8216" t="s">
        <v>55</v>
      </c>
      <c r="H8216" t="s">
        <v>56</v>
      </c>
      <c r="I8216" t="s">
        <v>57</v>
      </c>
      <c r="J8216" t="s">
        <v>58</v>
      </c>
      <c r="K8216" t="s">
        <v>59</v>
      </c>
      <c r="L8216" s="13">
        <v>10.5</v>
      </c>
      <c r="M8216" s="8">
        <v>7.5</v>
      </c>
      <c r="N8216">
        <v>8</v>
      </c>
      <c r="O8216" s="8">
        <v>84</v>
      </c>
      <c r="P8216" s="14">
        <v>0.30990000000000001</v>
      </c>
      <c r="Q8216" s="8">
        <v>26.03</v>
      </c>
      <c r="R8216" s="8">
        <v>57.97</v>
      </c>
      <c r="S8216" s="8">
        <v>60</v>
      </c>
      <c r="T8216" s="8">
        <v>-2.0299999999999998</v>
      </c>
      <c r="U8216">
        <v>3</v>
      </c>
      <c r="V8216" s="8">
        <v>21.74</v>
      </c>
      <c r="W8216" s="8">
        <v>24</v>
      </c>
      <c r="X8216" s="8">
        <v>-26.03</v>
      </c>
    </row>
    <row r="8217" spans="1:24" x14ac:dyDescent="0.25">
      <c r="A8217" t="s">
        <v>8543</v>
      </c>
      <c r="B8217" s="1">
        <v>46245</v>
      </c>
      <c r="C8217" t="s">
        <v>420</v>
      </c>
      <c r="D8217" t="s">
        <v>421</v>
      </c>
      <c r="E8217" t="s">
        <v>150</v>
      </c>
      <c r="F8217" t="s">
        <v>89</v>
      </c>
      <c r="G8217" t="s">
        <v>151</v>
      </c>
      <c r="H8217" t="s">
        <v>152</v>
      </c>
      <c r="I8217" t="s">
        <v>104</v>
      </c>
      <c r="J8217" t="s">
        <v>105</v>
      </c>
      <c r="K8217" t="s">
        <v>49</v>
      </c>
      <c r="L8217" s="13">
        <v>4.2</v>
      </c>
      <c r="M8217" s="8">
        <v>2.8</v>
      </c>
      <c r="N8217">
        <v>163</v>
      </c>
      <c r="O8217" s="8">
        <v>684.6</v>
      </c>
      <c r="P8217" s="14">
        <v>5.1200000000000002E-2</v>
      </c>
      <c r="Q8217" s="8">
        <v>35.049999999999997</v>
      </c>
      <c r="R8217" s="8">
        <v>649.54999999999995</v>
      </c>
      <c r="S8217" s="8">
        <v>456.4</v>
      </c>
      <c r="T8217" s="8">
        <v>193.15</v>
      </c>
      <c r="U8217">
        <v>0</v>
      </c>
      <c r="V8217" s="8">
        <v>0</v>
      </c>
      <c r="W8217" s="8">
        <v>0</v>
      </c>
      <c r="X8217" s="8">
        <v>193.15</v>
      </c>
    </row>
    <row r="8218" spans="1:24" x14ac:dyDescent="0.25">
      <c r="A8218" t="s">
        <v>8544</v>
      </c>
      <c r="B8218" s="1">
        <v>46198</v>
      </c>
      <c r="C8218" t="s">
        <v>97</v>
      </c>
      <c r="D8218" t="s">
        <v>98</v>
      </c>
      <c r="E8218" t="s">
        <v>63</v>
      </c>
      <c r="F8218" t="s">
        <v>54</v>
      </c>
      <c r="G8218" t="s">
        <v>79</v>
      </c>
      <c r="H8218" t="s">
        <v>80</v>
      </c>
      <c r="I8218" t="s">
        <v>31</v>
      </c>
      <c r="J8218" t="s">
        <v>32</v>
      </c>
      <c r="K8218" t="s">
        <v>33</v>
      </c>
      <c r="L8218" s="13">
        <v>5.8</v>
      </c>
      <c r="M8218" s="8">
        <v>2.7</v>
      </c>
      <c r="N8218">
        <v>66</v>
      </c>
      <c r="O8218" s="8">
        <v>382.8</v>
      </c>
      <c r="P8218" s="14">
        <v>5.1400000000000001E-2</v>
      </c>
      <c r="Q8218" s="8">
        <v>19.68</v>
      </c>
      <c r="R8218" s="8">
        <v>363.12</v>
      </c>
      <c r="S8218" s="8">
        <v>178.2</v>
      </c>
      <c r="T8218" s="8">
        <v>184.92</v>
      </c>
      <c r="U8218">
        <v>0</v>
      </c>
      <c r="V8218" s="8">
        <v>0</v>
      </c>
      <c r="W8218" s="8">
        <v>0</v>
      </c>
      <c r="X8218" s="8">
        <v>184.92</v>
      </c>
    </row>
    <row r="8219" spans="1:24" x14ac:dyDescent="0.25">
      <c r="A8219" t="s">
        <v>8545</v>
      </c>
      <c r="B8219" s="1">
        <v>45691</v>
      </c>
      <c r="C8219" t="s">
        <v>337</v>
      </c>
      <c r="D8219" t="s">
        <v>338</v>
      </c>
      <c r="E8219" t="s">
        <v>27</v>
      </c>
      <c r="F8219" t="s">
        <v>54</v>
      </c>
      <c r="G8219" t="s">
        <v>29</v>
      </c>
      <c r="H8219" t="s">
        <v>30</v>
      </c>
      <c r="I8219" t="s">
        <v>112</v>
      </c>
      <c r="J8219" t="s">
        <v>113</v>
      </c>
      <c r="K8219" t="s">
        <v>42</v>
      </c>
      <c r="L8219" s="13">
        <v>8.5</v>
      </c>
      <c r="M8219" s="8">
        <v>2.8</v>
      </c>
      <c r="N8219">
        <v>29</v>
      </c>
      <c r="O8219" s="8">
        <v>246.5</v>
      </c>
      <c r="P8219" s="14">
        <v>1.9E-3</v>
      </c>
      <c r="Q8219" s="8">
        <v>0.47</v>
      </c>
      <c r="R8219" s="8">
        <v>246.03</v>
      </c>
      <c r="S8219" s="8">
        <v>81.2</v>
      </c>
      <c r="T8219" s="8">
        <v>164.83</v>
      </c>
      <c r="U8219">
        <v>0</v>
      </c>
      <c r="V8219" s="8">
        <v>0</v>
      </c>
      <c r="W8219" s="8">
        <v>0</v>
      </c>
      <c r="X8219" s="8">
        <v>164.83</v>
      </c>
    </row>
    <row r="8220" spans="1:24" x14ac:dyDescent="0.25">
      <c r="A8220" t="s">
        <v>8546</v>
      </c>
      <c r="B8220" s="1">
        <v>45608</v>
      </c>
      <c r="C8220" t="s">
        <v>285</v>
      </c>
      <c r="D8220" t="s">
        <v>286</v>
      </c>
      <c r="E8220" t="s">
        <v>27</v>
      </c>
      <c r="F8220" t="s">
        <v>89</v>
      </c>
      <c r="G8220" t="s">
        <v>29</v>
      </c>
      <c r="H8220" t="s">
        <v>30</v>
      </c>
      <c r="I8220" t="s">
        <v>127</v>
      </c>
      <c r="J8220" t="s">
        <v>128</v>
      </c>
      <c r="K8220" t="s">
        <v>33</v>
      </c>
      <c r="L8220" s="13">
        <v>7.2</v>
      </c>
      <c r="M8220" s="8">
        <v>3.6</v>
      </c>
      <c r="N8220">
        <v>115</v>
      </c>
      <c r="O8220" s="8">
        <v>828</v>
      </c>
      <c r="P8220" s="14">
        <v>0.22489999999999999</v>
      </c>
      <c r="Q8220" s="8">
        <v>186.22</v>
      </c>
      <c r="R8220" s="8">
        <v>641.78</v>
      </c>
      <c r="S8220" s="8">
        <v>414</v>
      </c>
      <c r="T8220" s="8">
        <v>227.78</v>
      </c>
      <c r="U8220">
        <v>0</v>
      </c>
      <c r="V8220" s="8">
        <v>0</v>
      </c>
      <c r="W8220" s="8">
        <v>0</v>
      </c>
      <c r="X8220" s="8">
        <v>227.78</v>
      </c>
    </row>
    <row r="8221" spans="1:24" x14ac:dyDescent="0.25">
      <c r="A8221" t="s">
        <v>8547</v>
      </c>
      <c r="B8221" s="1">
        <v>45526</v>
      </c>
      <c r="C8221" t="s">
        <v>361</v>
      </c>
      <c r="D8221" t="s">
        <v>362</v>
      </c>
      <c r="E8221" t="s">
        <v>27</v>
      </c>
      <c r="F8221" t="s">
        <v>28</v>
      </c>
      <c r="G8221" t="s">
        <v>38</v>
      </c>
      <c r="H8221" t="s">
        <v>39</v>
      </c>
      <c r="I8221" t="s">
        <v>127</v>
      </c>
      <c r="J8221" t="s">
        <v>128</v>
      </c>
      <c r="K8221" t="s">
        <v>33</v>
      </c>
      <c r="L8221" s="13">
        <v>7.2</v>
      </c>
      <c r="M8221" s="8">
        <v>3.6</v>
      </c>
      <c r="N8221">
        <v>220</v>
      </c>
      <c r="O8221" s="8">
        <v>1584</v>
      </c>
      <c r="P8221" s="14">
        <v>2.4E-2</v>
      </c>
      <c r="Q8221" s="8">
        <v>38.020000000000003</v>
      </c>
      <c r="R8221" s="8">
        <v>1545.98</v>
      </c>
      <c r="S8221" s="8">
        <v>792</v>
      </c>
      <c r="T8221" s="8">
        <v>753.98</v>
      </c>
      <c r="U8221">
        <v>0</v>
      </c>
      <c r="V8221" s="8">
        <v>0</v>
      </c>
      <c r="W8221" s="8">
        <v>0</v>
      </c>
      <c r="X8221" s="8">
        <v>753.98</v>
      </c>
    </row>
    <row r="8222" spans="1:24" x14ac:dyDescent="0.25">
      <c r="A8222" t="s">
        <v>8548</v>
      </c>
      <c r="B8222" s="1">
        <v>45545</v>
      </c>
      <c r="C8222" t="s">
        <v>188</v>
      </c>
      <c r="D8222" t="s">
        <v>189</v>
      </c>
      <c r="E8222" t="s">
        <v>27</v>
      </c>
      <c r="F8222" t="s">
        <v>54</v>
      </c>
      <c r="G8222" t="s">
        <v>38</v>
      </c>
      <c r="H8222" t="s">
        <v>39</v>
      </c>
      <c r="I8222" t="s">
        <v>122</v>
      </c>
      <c r="J8222" t="s">
        <v>123</v>
      </c>
      <c r="K8222" t="s">
        <v>59</v>
      </c>
      <c r="L8222" s="13">
        <v>5.5</v>
      </c>
      <c r="M8222" s="8">
        <v>3.8</v>
      </c>
      <c r="N8222">
        <v>47</v>
      </c>
      <c r="O8222" s="8">
        <v>258.5</v>
      </c>
      <c r="P8222" s="14">
        <v>3.6799999999999999E-2</v>
      </c>
      <c r="Q8222" s="8">
        <v>9.51</v>
      </c>
      <c r="R8222" s="8">
        <v>248.99</v>
      </c>
      <c r="S8222" s="8">
        <v>178.6</v>
      </c>
      <c r="T8222" s="8">
        <v>70.39</v>
      </c>
      <c r="U8222">
        <v>0</v>
      </c>
      <c r="V8222" s="8">
        <v>0</v>
      </c>
      <c r="W8222" s="8">
        <v>0</v>
      </c>
      <c r="X8222" s="8">
        <v>70.39</v>
      </c>
    </row>
    <row r="8223" spans="1:24" x14ac:dyDescent="0.25">
      <c r="A8223" t="s">
        <v>8549</v>
      </c>
      <c r="B8223" s="1">
        <v>46047</v>
      </c>
      <c r="C8223" t="s">
        <v>102</v>
      </c>
      <c r="D8223" t="s">
        <v>103</v>
      </c>
      <c r="E8223" t="s">
        <v>27</v>
      </c>
      <c r="F8223" t="s">
        <v>54</v>
      </c>
      <c r="G8223" t="s">
        <v>38</v>
      </c>
      <c r="H8223" t="s">
        <v>39</v>
      </c>
      <c r="I8223" t="s">
        <v>84</v>
      </c>
      <c r="J8223" t="s">
        <v>85</v>
      </c>
      <c r="K8223" t="s">
        <v>42</v>
      </c>
      <c r="L8223" s="13">
        <v>9.9</v>
      </c>
      <c r="M8223" s="8">
        <v>3.1</v>
      </c>
      <c r="N8223">
        <v>12</v>
      </c>
      <c r="O8223" s="8">
        <v>118.8</v>
      </c>
      <c r="P8223" s="14">
        <v>4.7000000000000002E-3</v>
      </c>
      <c r="Q8223" s="8">
        <v>0.56000000000000005</v>
      </c>
      <c r="R8223" s="8">
        <v>118.24</v>
      </c>
      <c r="S8223" s="8">
        <v>37.200000000000003</v>
      </c>
      <c r="T8223" s="8">
        <v>81.040000000000006</v>
      </c>
      <c r="U8223">
        <v>0</v>
      </c>
      <c r="V8223" s="8">
        <v>0</v>
      </c>
      <c r="W8223" s="8">
        <v>0</v>
      </c>
      <c r="X8223" s="8">
        <v>81.040000000000006</v>
      </c>
    </row>
    <row r="8224" spans="1:24" x14ac:dyDescent="0.25">
      <c r="A8224" t="s">
        <v>8550</v>
      </c>
      <c r="B8224" s="1">
        <v>45582</v>
      </c>
      <c r="C8224" t="s">
        <v>288</v>
      </c>
      <c r="D8224" t="s">
        <v>289</v>
      </c>
      <c r="E8224" t="s">
        <v>27</v>
      </c>
      <c r="F8224" t="s">
        <v>46</v>
      </c>
      <c r="G8224" t="s">
        <v>29</v>
      </c>
      <c r="H8224" t="s">
        <v>30</v>
      </c>
      <c r="I8224" t="s">
        <v>31</v>
      </c>
      <c r="J8224" t="s">
        <v>32</v>
      </c>
      <c r="K8224" t="s">
        <v>33</v>
      </c>
      <c r="L8224" s="13">
        <v>5.8</v>
      </c>
      <c r="M8224" s="8">
        <v>2.7</v>
      </c>
      <c r="N8224">
        <v>18</v>
      </c>
      <c r="O8224" s="8">
        <v>104.4</v>
      </c>
      <c r="P8224" s="14">
        <v>9.74E-2</v>
      </c>
      <c r="Q8224" s="8">
        <v>10.17</v>
      </c>
      <c r="R8224" s="8">
        <v>94.23</v>
      </c>
      <c r="S8224" s="8">
        <v>48.6</v>
      </c>
      <c r="T8224" s="8">
        <v>45.63</v>
      </c>
      <c r="U8224">
        <v>2</v>
      </c>
      <c r="V8224" s="8">
        <v>10.47</v>
      </c>
      <c r="W8224" s="8">
        <v>6.4</v>
      </c>
      <c r="X8224" s="8">
        <v>39.229999999999997</v>
      </c>
    </row>
    <row r="8225" spans="1:24" x14ac:dyDescent="0.25">
      <c r="A8225" t="s">
        <v>8551</v>
      </c>
      <c r="B8225" s="1">
        <v>45745</v>
      </c>
      <c r="C8225" t="s">
        <v>220</v>
      </c>
      <c r="D8225" t="s">
        <v>221</v>
      </c>
      <c r="E8225" t="s">
        <v>71</v>
      </c>
      <c r="F8225" t="s">
        <v>28</v>
      </c>
      <c r="G8225" t="s">
        <v>165</v>
      </c>
      <c r="H8225" t="s">
        <v>166</v>
      </c>
      <c r="I8225" t="s">
        <v>112</v>
      </c>
      <c r="J8225" t="s">
        <v>113</v>
      </c>
      <c r="K8225" t="s">
        <v>42</v>
      </c>
      <c r="L8225" s="13">
        <v>8.5</v>
      </c>
      <c r="M8225" s="8">
        <v>2.8</v>
      </c>
      <c r="N8225">
        <v>25</v>
      </c>
      <c r="O8225" s="8">
        <v>212.5</v>
      </c>
      <c r="P8225" s="14">
        <v>7.2900000000000006E-2</v>
      </c>
      <c r="Q8225" s="8">
        <v>15.49</v>
      </c>
      <c r="R8225" s="8">
        <v>197.01</v>
      </c>
      <c r="S8225" s="8">
        <v>70</v>
      </c>
      <c r="T8225" s="8">
        <v>127.01</v>
      </c>
      <c r="U8225">
        <v>0</v>
      </c>
      <c r="V8225" s="8">
        <v>0</v>
      </c>
      <c r="W8225" s="8">
        <v>0</v>
      </c>
      <c r="X8225" s="8">
        <v>127.01</v>
      </c>
    </row>
    <row r="8226" spans="1:24" x14ac:dyDescent="0.25">
      <c r="A8226" t="s">
        <v>8552</v>
      </c>
      <c r="B8226" s="1">
        <v>45933</v>
      </c>
      <c r="C8226" t="s">
        <v>82</v>
      </c>
      <c r="D8226" t="s">
        <v>83</v>
      </c>
      <c r="E8226" t="s">
        <v>71</v>
      </c>
      <c r="F8226" t="s">
        <v>46</v>
      </c>
      <c r="G8226" t="s">
        <v>72</v>
      </c>
      <c r="H8226" t="s">
        <v>73</v>
      </c>
      <c r="I8226" t="s">
        <v>127</v>
      </c>
      <c r="J8226" t="s">
        <v>128</v>
      </c>
      <c r="K8226" t="s">
        <v>33</v>
      </c>
      <c r="L8226" s="13">
        <v>7.2</v>
      </c>
      <c r="M8226" s="8">
        <v>3.6</v>
      </c>
      <c r="N8226">
        <v>18</v>
      </c>
      <c r="O8226" s="8">
        <v>129.6</v>
      </c>
      <c r="P8226" s="14">
        <v>0.23130000000000001</v>
      </c>
      <c r="Q8226" s="8">
        <v>29.98</v>
      </c>
      <c r="R8226" s="8">
        <v>99.62</v>
      </c>
      <c r="S8226" s="8">
        <v>64.8</v>
      </c>
      <c r="T8226" s="8">
        <v>34.82</v>
      </c>
      <c r="U8226">
        <v>0</v>
      </c>
      <c r="V8226" s="8">
        <v>0</v>
      </c>
      <c r="W8226" s="8">
        <v>0</v>
      </c>
      <c r="X8226" s="8">
        <v>34.82</v>
      </c>
    </row>
    <row r="8227" spans="1:24" x14ac:dyDescent="0.25">
      <c r="A8227" t="s">
        <v>8553</v>
      </c>
      <c r="B8227" s="1">
        <v>45421</v>
      </c>
      <c r="C8227" t="s">
        <v>82</v>
      </c>
      <c r="D8227" t="s">
        <v>83</v>
      </c>
      <c r="E8227" t="s">
        <v>71</v>
      </c>
      <c r="F8227" t="s">
        <v>46</v>
      </c>
      <c r="G8227" t="s">
        <v>165</v>
      </c>
      <c r="H8227" t="s">
        <v>166</v>
      </c>
      <c r="I8227" t="s">
        <v>47</v>
      </c>
      <c r="J8227" t="s">
        <v>48</v>
      </c>
      <c r="K8227" t="s">
        <v>49</v>
      </c>
      <c r="L8227" s="13">
        <v>5</v>
      </c>
      <c r="M8227" s="8">
        <v>3.2</v>
      </c>
      <c r="N8227">
        <v>35</v>
      </c>
      <c r="O8227" s="8">
        <v>175</v>
      </c>
      <c r="P8227" s="14">
        <v>4.5900000000000003E-2</v>
      </c>
      <c r="Q8227" s="8">
        <v>8.0299999999999994</v>
      </c>
      <c r="R8227" s="8">
        <v>166.97</v>
      </c>
      <c r="S8227" s="8">
        <v>112</v>
      </c>
      <c r="T8227" s="8">
        <v>54.97</v>
      </c>
      <c r="U8227">
        <v>0</v>
      </c>
      <c r="V8227" s="8">
        <v>0</v>
      </c>
      <c r="W8227" s="8">
        <v>0</v>
      </c>
      <c r="X8227" s="8">
        <v>54.97</v>
      </c>
    </row>
    <row r="8228" spans="1:24" x14ac:dyDescent="0.25">
      <c r="A8228" t="s">
        <v>8554</v>
      </c>
      <c r="B8228" s="1">
        <v>45426</v>
      </c>
      <c r="C8228" t="s">
        <v>125</v>
      </c>
      <c r="D8228" t="s">
        <v>126</v>
      </c>
      <c r="E8228" t="s">
        <v>27</v>
      </c>
      <c r="F8228" t="s">
        <v>89</v>
      </c>
      <c r="G8228" t="s">
        <v>29</v>
      </c>
      <c r="H8228" t="s">
        <v>30</v>
      </c>
      <c r="I8228" t="s">
        <v>104</v>
      </c>
      <c r="J8228" t="s">
        <v>105</v>
      </c>
      <c r="K8228" t="s">
        <v>49</v>
      </c>
      <c r="L8228" s="13">
        <v>4.2</v>
      </c>
      <c r="M8228" s="8">
        <v>2.8</v>
      </c>
      <c r="N8228">
        <v>162</v>
      </c>
      <c r="O8228" s="8">
        <v>680.4</v>
      </c>
      <c r="P8228" s="14">
        <v>0.2145</v>
      </c>
      <c r="Q8228" s="8">
        <v>145.94999999999999</v>
      </c>
      <c r="R8228" s="8">
        <v>534.45000000000005</v>
      </c>
      <c r="S8228" s="8">
        <v>453.6</v>
      </c>
      <c r="T8228" s="8">
        <v>80.849999999999994</v>
      </c>
      <c r="U8228">
        <v>0</v>
      </c>
      <c r="V8228" s="8">
        <v>0</v>
      </c>
      <c r="W8228" s="8">
        <v>0</v>
      </c>
      <c r="X8228" s="8">
        <v>80.849999999999994</v>
      </c>
    </row>
    <row r="8229" spans="1:24" x14ac:dyDescent="0.25">
      <c r="A8229" t="s">
        <v>8555</v>
      </c>
      <c r="B8229" s="1">
        <v>45831</v>
      </c>
      <c r="C8229" t="s">
        <v>183</v>
      </c>
      <c r="D8229" t="s">
        <v>184</v>
      </c>
      <c r="E8229" t="s">
        <v>63</v>
      </c>
      <c r="F8229" t="s">
        <v>89</v>
      </c>
      <c r="G8229" t="s">
        <v>64</v>
      </c>
      <c r="H8229" t="s">
        <v>65</v>
      </c>
      <c r="I8229" t="s">
        <v>117</v>
      </c>
      <c r="J8229" t="s">
        <v>118</v>
      </c>
      <c r="K8229" t="s">
        <v>59</v>
      </c>
      <c r="L8229" s="13">
        <v>6</v>
      </c>
      <c r="M8229" s="8">
        <v>4.2</v>
      </c>
      <c r="N8229">
        <v>71</v>
      </c>
      <c r="O8229" s="8">
        <v>426</v>
      </c>
      <c r="P8229" s="14">
        <v>0.1517</v>
      </c>
      <c r="Q8229" s="8">
        <v>64.62</v>
      </c>
      <c r="R8229" s="8">
        <v>361.38</v>
      </c>
      <c r="S8229" s="8">
        <v>298.2</v>
      </c>
      <c r="T8229" s="8">
        <v>63.18</v>
      </c>
      <c r="U8229">
        <v>0</v>
      </c>
      <c r="V8229" s="8">
        <v>0</v>
      </c>
      <c r="W8229" s="8">
        <v>0</v>
      </c>
      <c r="X8229" s="8">
        <v>63.18</v>
      </c>
    </row>
    <row r="8230" spans="1:24" x14ac:dyDescent="0.25">
      <c r="A8230" t="s">
        <v>8556</v>
      </c>
      <c r="B8230" s="1">
        <v>46150</v>
      </c>
      <c r="C8230" t="s">
        <v>183</v>
      </c>
      <c r="D8230" t="s">
        <v>184</v>
      </c>
      <c r="E8230" t="s">
        <v>63</v>
      </c>
      <c r="F8230" t="s">
        <v>89</v>
      </c>
      <c r="G8230" t="s">
        <v>79</v>
      </c>
      <c r="H8230" t="s">
        <v>80</v>
      </c>
      <c r="I8230" t="s">
        <v>40</v>
      </c>
      <c r="J8230" t="s">
        <v>41</v>
      </c>
      <c r="K8230" t="s">
        <v>42</v>
      </c>
      <c r="L8230" s="13">
        <v>14.5</v>
      </c>
      <c r="M8230" s="8">
        <v>4.2</v>
      </c>
      <c r="N8230">
        <v>184</v>
      </c>
      <c r="O8230" s="8">
        <v>2668</v>
      </c>
      <c r="P8230" s="14">
        <v>1.24E-2</v>
      </c>
      <c r="Q8230" s="8">
        <v>33.08</v>
      </c>
      <c r="R8230" s="8">
        <v>2634.92</v>
      </c>
      <c r="S8230" s="8">
        <v>772.8</v>
      </c>
      <c r="T8230" s="8">
        <v>1862.12</v>
      </c>
      <c r="U8230">
        <v>0</v>
      </c>
      <c r="V8230" s="8">
        <v>0</v>
      </c>
      <c r="W8230" s="8">
        <v>0</v>
      </c>
      <c r="X8230" s="8">
        <v>1862.12</v>
      </c>
    </row>
    <row r="8231" spans="1:24" x14ac:dyDescent="0.25">
      <c r="A8231" t="s">
        <v>8557</v>
      </c>
      <c r="B8231" s="1">
        <v>45466</v>
      </c>
      <c r="C8231" t="s">
        <v>590</v>
      </c>
      <c r="D8231" t="s">
        <v>591</v>
      </c>
      <c r="E8231" t="s">
        <v>27</v>
      </c>
      <c r="F8231" t="s">
        <v>46</v>
      </c>
      <c r="G8231" t="s">
        <v>38</v>
      </c>
      <c r="H8231" t="s">
        <v>39</v>
      </c>
      <c r="I8231" t="s">
        <v>40</v>
      </c>
      <c r="J8231" t="s">
        <v>41</v>
      </c>
      <c r="K8231" t="s">
        <v>42</v>
      </c>
      <c r="L8231" s="13">
        <v>14.5</v>
      </c>
      <c r="M8231" s="8">
        <v>4.2</v>
      </c>
      <c r="N8231">
        <v>10</v>
      </c>
      <c r="O8231" s="8">
        <v>145</v>
      </c>
      <c r="P8231" s="14">
        <v>0.13550000000000001</v>
      </c>
      <c r="Q8231" s="8">
        <v>19.649999999999999</v>
      </c>
      <c r="R8231" s="8">
        <v>125.35</v>
      </c>
      <c r="S8231" s="8">
        <v>42</v>
      </c>
      <c r="T8231" s="8">
        <v>83.35</v>
      </c>
      <c r="U8231">
        <v>0</v>
      </c>
      <c r="V8231" s="8">
        <v>0</v>
      </c>
      <c r="W8231" s="8">
        <v>0</v>
      </c>
      <c r="X8231" s="8">
        <v>83.35</v>
      </c>
    </row>
    <row r="8232" spans="1:24" x14ac:dyDescent="0.25">
      <c r="A8232" t="s">
        <v>8558</v>
      </c>
      <c r="B8232" s="1">
        <v>45321</v>
      </c>
      <c r="C8232" t="s">
        <v>215</v>
      </c>
      <c r="D8232" t="s">
        <v>216</v>
      </c>
      <c r="E8232" t="s">
        <v>27</v>
      </c>
      <c r="F8232" t="s">
        <v>54</v>
      </c>
      <c r="G8232" t="s">
        <v>38</v>
      </c>
      <c r="H8232" t="s">
        <v>39</v>
      </c>
      <c r="I8232" t="s">
        <v>156</v>
      </c>
      <c r="J8232" t="s">
        <v>157</v>
      </c>
      <c r="K8232" t="s">
        <v>42</v>
      </c>
      <c r="L8232" s="13">
        <v>6.2</v>
      </c>
      <c r="M8232" s="8">
        <v>1.9</v>
      </c>
      <c r="N8232">
        <v>180</v>
      </c>
      <c r="O8232" s="8">
        <v>1116</v>
      </c>
      <c r="P8232" s="14">
        <v>2.4199999999999999E-2</v>
      </c>
      <c r="Q8232" s="8">
        <v>27.01</v>
      </c>
      <c r="R8232" s="8">
        <v>1088.99</v>
      </c>
      <c r="S8232" s="8">
        <v>342</v>
      </c>
      <c r="T8232" s="8">
        <v>746.99</v>
      </c>
      <c r="U8232">
        <v>0</v>
      </c>
      <c r="V8232" s="8">
        <v>0</v>
      </c>
      <c r="W8232" s="8">
        <v>0</v>
      </c>
      <c r="X8232" s="8">
        <v>746.99</v>
      </c>
    </row>
    <row r="8233" spans="1:24" x14ac:dyDescent="0.25">
      <c r="A8233" t="s">
        <v>8559</v>
      </c>
      <c r="B8233" s="1">
        <v>45327</v>
      </c>
      <c r="C8233" t="s">
        <v>279</v>
      </c>
      <c r="D8233" t="s">
        <v>280</v>
      </c>
      <c r="E8233" t="s">
        <v>53</v>
      </c>
      <c r="F8233" t="s">
        <v>54</v>
      </c>
      <c r="G8233" t="s">
        <v>55</v>
      </c>
      <c r="H8233" t="s">
        <v>56</v>
      </c>
      <c r="I8233" t="s">
        <v>99</v>
      </c>
      <c r="J8233" t="s">
        <v>100</v>
      </c>
      <c r="K8233" t="s">
        <v>49</v>
      </c>
      <c r="L8233" s="13">
        <v>3.8</v>
      </c>
      <c r="M8233" s="8">
        <v>2.6</v>
      </c>
      <c r="N8233">
        <v>141</v>
      </c>
      <c r="O8233" s="8">
        <v>535.79999999999995</v>
      </c>
      <c r="P8233" s="14">
        <v>3.6499999999999998E-2</v>
      </c>
      <c r="Q8233" s="8">
        <v>19.559999999999999</v>
      </c>
      <c r="R8233" s="8">
        <v>516.24</v>
      </c>
      <c r="S8233" s="8">
        <v>366.6</v>
      </c>
      <c r="T8233" s="8">
        <v>149.63999999999999</v>
      </c>
      <c r="U8233">
        <v>0</v>
      </c>
      <c r="V8233" s="8">
        <v>0</v>
      </c>
      <c r="W8233" s="8">
        <v>0</v>
      </c>
      <c r="X8233" s="8">
        <v>149.63999999999999</v>
      </c>
    </row>
    <row r="8234" spans="1:24" x14ac:dyDescent="0.25">
      <c r="A8234" t="s">
        <v>8560</v>
      </c>
      <c r="B8234" s="1">
        <v>45971</v>
      </c>
      <c r="C8234" t="s">
        <v>25</v>
      </c>
      <c r="D8234" t="s">
        <v>26</v>
      </c>
      <c r="E8234" t="s">
        <v>27</v>
      </c>
      <c r="F8234" t="s">
        <v>28</v>
      </c>
      <c r="G8234" t="s">
        <v>38</v>
      </c>
      <c r="H8234" t="s">
        <v>39</v>
      </c>
      <c r="I8234" t="s">
        <v>156</v>
      </c>
      <c r="J8234" t="s">
        <v>157</v>
      </c>
      <c r="K8234" t="s">
        <v>42</v>
      </c>
      <c r="L8234" s="13">
        <v>6.2</v>
      </c>
      <c r="M8234" s="8">
        <v>1.9</v>
      </c>
      <c r="N8234">
        <v>195</v>
      </c>
      <c r="O8234" s="8">
        <v>1209</v>
      </c>
      <c r="P8234" s="14">
        <v>8.0000000000000004E-4</v>
      </c>
      <c r="Q8234" s="8">
        <v>0.97</v>
      </c>
      <c r="R8234" s="8">
        <v>1208.03</v>
      </c>
      <c r="S8234" s="8">
        <v>370.5</v>
      </c>
      <c r="T8234" s="8">
        <v>837.53</v>
      </c>
      <c r="U8234">
        <v>0</v>
      </c>
      <c r="V8234" s="8">
        <v>0</v>
      </c>
      <c r="W8234" s="8">
        <v>0</v>
      </c>
      <c r="X8234" s="8">
        <v>837.53</v>
      </c>
    </row>
    <row r="8235" spans="1:24" x14ac:dyDescent="0.25">
      <c r="A8235" t="s">
        <v>8561</v>
      </c>
      <c r="B8235" s="1">
        <v>45657</v>
      </c>
      <c r="C8235" t="s">
        <v>461</v>
      </c>
      <c r="D8235" t="s">
        <v>462</v>
      </c>
      <c r="E8235" t="s">
        <v>27</v>
      </c>
      <c r="F8235" t="s">
        <v>37</v>
      </c>
      <c r="G8235" t="s">
        <v>29</v>
      </c>
      <c r="H8235" t="s">
        <v>30</v>
      </c>
      <c r="I8235" t="s">
        <v>144</v>
      </c>
      <c r="J8235" t="s">
        <v>145</v>
      </c>
      <c r="K8235" t="s">
        <v>33</v>
      </c>
      <c r="L8235" s="13">
        <v>12</v>
      </c>
      <c r="M8235" s="8">
        <v>6.5</v>
      </c>
      <c r="N8235">
        <v>39</v>
      </c>
      <c r="O8235" s="8">
        <v>468</v>
      </c>
      <c r="P8235" s="14">
        <v>3.0000000000000001E-3</v>
      </c>
      <c r="Q8235" s="8">
        <v>1.4</v>
      </c>
      <c r="R8235" s="8">
        <v>466.6</v>
      </c>
      <c r="S8235" s="8">
        <v>253.5</v>
      </c>
      <c r="T8235" s="8">
        <v>213.1</v>
      </c>
      <c r="U8235">
        <v>0</v>
      </c>
      <c r="V8235" s="8">
        <v>0</v>
      </c>
      <c r="W8235" s="8">
        <v>0</v>
      </c>
      <c r="X8235" s="8">
        <v>213.1</v>
      </c>
    </row>
    <row r="8236" spans="1:24" x14ac:dyDescent="0.25">
      <c r="A8236" t="s">
        <v>8562</v>
      </c>
      <c r="B8236" s="1">
        <v>46173</v>
      </c>
      <c r="C8236" t="s">
        <v>215</v>
      </c>
      <c r="D8236" t="s">
        <v>216</v>
      </c>
      <c r="E8236" t="s">
        <v>27</v>
      </c>
      <c r="F8236" t="s">
        <v>54</v>
      </c>
      <c r="G8236" t="s">
        <v>38</v>
      </c>
      <c r="H8236" t="s">
        <v>39</v>
      </c>
      <c r="I8236" t="s">
        <v>112</v>
      </c>
      <c r="J8236" t="s">
        <v>113</v>
      </c>
      <c r="K8236" t="s">
        <v>42</v>
      </c>
      <c r="L8236" s="13">
        <v>8.5</v>
      </c>
      <c r="M8236" s="8">
        <v>2.8</v>
      </c>
      <c r="N8236">
        <v>60</v>
      </c>
      <c r="O8236" s="8">
        <v>510</v>
      </c>
      <c r="P8236" s="14">
        <v>2.5100000000000001E-2</v>
      </c>
      <c r="Q8236" s="8">
        <v>12.8</v>
      </c>
      <c r="R8236" s="8">
        <v>497.2</v>
      </c>
      <c r="S8236" s="8">
        <v>168</v>
      </c>
      <c r="T8236" s="8">
        <v>329.2</v>
      </c>
      <c r="U8236">
        <v>6</v>
      </c>
      <c r="V8236" s="8">
        <v>49.72</v>
      </c>
      <c r="W8236" s="8">
        <v>19.8</v>
      </c>
      <c r="X8236" s="8">
        <v>309.39999999999998</v>
      </c>
    </row>
    <row r="8237" spans="1:24" x14ac:dyDescent="0.25">
      <c r="A8237" t="s">
        <v>8563</v>
      </c>
      <c r="B8237" s="1">
        <v>46229</v>
      </c>
      <c r="C8237" t="s">
        <v>328</v>
      </c>
      <c r="D8237" t="s">
        <v>329</v>
      </c>
      <c r="E8237" t="s">
        <v>71</v>
      </c>
      <c r="F8237" t="s">
        <v>54</v>
      </c>
      <c r="G8237" t="s">
        <v>72</v>
      </c>
      <c r="H8237" t="s">
        <v>73</v>
      </c>
      <c r="I8237" t="s">
        <v>99</v>
      </c>
      <c r="J8237" t="s">
        <v>100</v>
      </c>
      <c r="K8237" t="s">
        <v>49</v>
      </c>
      <c r="L8237" s="13">
        <v>3.8</v>
      </c>
      <c r="M8237" s="8">
        <v>2.6</v>
      </c>
      <c r="N8237">
        <v>54</v>
      </c>
      <c r="O8237" s="8">
        <v>205.2</v>
      </c>
      <c r="P8237" s="14">
        <v>3.6499999999999998E-2</v>
      </c>
      <c r="Q8237" s="8">
        <v>7.49</v>
      </c>
      <c r="R8237" s="8">
        <v>197.71</v>
      </c>
      <c r="S8237" s="8">
        <v>140.4</v>
      </c>
      <c r="T8237" s="8">
        <v>57.31</v>
      </c>
      <c r="U8237">
        <v>0</v>
      </c>
      <c r="V8237" s="8">
        <v>0</v>
      </c>
      <c r="W8237" s="8">
        <v>0</v>
      </c>
      <c r="X8237" s="8">
        <v>57.31</v>
      </c>
    </row>
    <row r="8238" spans="1:24" x14ac:dyDescent="0.25">
      <c r="A8238" t="s">
        <v>8564</v>
      </c>
      <c r="B8238" s="1">
        <v>45625</v>
      </c>
      <c r="C8238" t="s">
        <v>198</v>
      </c>
      <c r="D8238" t="s">
        <v>199</v>
      </c>
      <c r="E8238" t="s">
        <v>150</v>
      </c>
      <c r="F8238" t="s">
        <v>54</v>
      </c>
      <c r="G8238" t="s">
        <v>151</v>
      </c>
      <c r="H8238" t="s">
        <v>152</v>
      </c>
      <c r="I8238" t="s">
        <v>144</v>
      </c>
      <c r="J8238" t="s">
        <v>145</v>
      </c>
      <c r="K8238" t="s">
        <v>33</v>
      </c>
      <c r="L8238" s="13">
        <v>12</v>
      </c>
      <c r="M8238" s="8">
        <v>6.5</v>
      </c>
      <c r="N8238">
        <v>120</v>
      </c>
      <c r="O8238" s="8">
        <v>1440</v>
      </c>
      <c r="P8238" s="14">
        <v>2.8E-3</v>
      </c>
      <c r="Q8238" s="8">
        <v>4.03</v>
      </c>
      <c r="R8238" s="8">
        <v>1435.97</v>
      </c>
      <c r="S8238" s="8">
        <v>780</v>
      </c>
      <c r="T8238" s="8">
        <v>655.97</v>
      </c>
      <c r="U8238">
        <v>0</v>
      </c>
      <c r="V8238" s="8">
        <v>0</v>
      </c>
      <c r="W8238" s="8">
        <v>0</v>
      </c>
      <c r="X8238" s="8">
        <v>655.97</v>
      </c>
    </row>
    <row r="8239" spans="1:24" x14ac:dyDescent="0.25">
      <c r="A8239" t="s">
        <v>8565</v>
      </c>
      <c r="B8239" s="1">
        <v>46176</v>
      </c>
      <c r="C8239" t="s">
        <v>440</v>
      </c>
      <c r="D8239" t="s">
        <v>441</v>
      </c>
      <c r="E8239" t="s">
        <v>71</v>
      </c>
      <c r="F8239" t="s">
        <v>54</v>
      </c>
      <c r="G8239" t="s">
        <v>72</v>
      </c>
      <c r="H8239" t="s">
        <v>73</v>
      </c>
      <c r="I8239" t="s">
        <v>112</v>
      </c>
      <c r="J8239" t="s">
        <v>113</v>
      </c>
      <c r="K8239" t="s">
        <v>42</v>
      </c>
      <c r="L8239" s="13">
        <v>8.5</v>
      </c>
      <c r="M8239" s="8">
        <v>2.8</v>
      </c>
      <c r="N8239">
        <v>49</v>
      </c>
      <c r="O8239" s="8">
        <v>416.5</v>
      </c>
      <c r="P8239" s="14">
        <v>8.2000000000000007E-3</v>
      </c>
      <c r="Q8239" s="8">
        <v>3.42</v>
      </c>
      <c r="R8239" s="8">
        <v>413.08</v>
      </c>
      <c r="S8239" s="8">
        <v>137.19999999999999</v>
      </c>
      <c r="T8239" s="8">
        <v>275.88</v>
      </c>
      <c r="U8239">
        <v>0</v>
      </c>
      <c r="V8239" s="8">
        <v>0</v>
      </c>
      <c r="W8239" s="8">
        <v>0</v>
      </c>
      <c r="X8239" s="8">
        <v>275.88</v>
      </c>
    </row>
    <row r="8240" spans="1:24" x14ac:dyDescent="0.25">
      <c r="A8240" t="s">
        <v>8566</v>
      </c>
      <c r="B8240" s="1">
        <v>45779</v>
      </c>
      <c r="C8240" t="s">
        <v>427</v>
      </c>
      <c r="D8240" t="s">
        <v>428</v>
      </c>
      <c r="E8240" t="s">
        <v>150</v>
      </c>
      <c r="F8240" t="s">
        <v>46</v>
      </c>
      <c r="G8240" t="s">
        <v>151</v>
      </c>
      <c r="H8240" t="s">
        <v>152</v>
      </c>
      <c r="I8240" t="s">
        <v>112</v>
      </c>
      <c r="J8240" t="s">
        <v>113</v>
      </c>
      <c r="K8240" t="s">
        <v>42</v>
      </c>
      <c r="L8240" s="13">
        <v>8.5</v>
      </c>
      <c r="M8240" s="8">
        <v>2.8</v>
      </c>
      <c r="N8240">
        <v>8</v>
      </c>
      <c r="O8240" s="8">
        <v>68</v>
      </c>
      <c r="P8240" s="14">
        <v>0.39900000000000002</v>
      </c>
      <c r="Q8240" s="8">
        <v>27.13</v>
      </c>
      <c r="R8240" s="8">
        <v>40.869999999999997</v>
      </c>
      <c r="S8240" s="8">
        <v>22.4</v>
      </c>
      <c r="T8240" s="8">
        <v>18.47</v>
      </c>
      <c r="U8240">
        <v>0</v>
      </c>
      <c r="V8240" s="8">
        <v>0</v>
      </c>
      <c r="W8240" s="8">
        <v>0</v>
      </c>
      <c r="X8240" s="8">
        <v>18.47</v>
      </c>
    </row>
    <row r="8241" spans="1:24" x14ac:dyDescent="0.25">
      <c r="A8241" t="s">
        <v>8567</v>
      </c>
      <c r="B8241" s="1">
        <v>45770</v>
      </c>
      <c r="C8241" t="s">
        <v>125</v>
      </c>
      <c r="D8241" t="s">
        <v>126</v>
      </c>
      <c r="E8241" t="s">
        <v>27</v>
      </c>
      <c r="F8241" t="s">
        <v>89</v>
      </c>
      <c r="G8241" t="s">
        <v>29</v>
      </c>
      <c r="H8241" t="s">
        <v>30</v>
      </c>
      <c r="I8241" t="s">
        <v>104</v>
      </c>
      <c r="J8241" t="s">
        <v>105</v>
      </c>
      <c r="K8241" t="s">
        <v>49</v>
      </c>
      <c r="L8241" s="13">
        <v>4.2</v>
      </c>
      <c r="M8241" s="8">
        <v>2.8</v>
      </c>
      <c r="N8241">
        <v>558</v>
      </c>
      <c r="O8241" s="8">
        <v>2343.6</v>
      </c>
      <c r="P8241" s="14">
        <v>7.2499999999999995E-2</v>
      </c>
      <c r="Q8241" s="8">
        <v>169.91</v>
      </c>
      <c r="R8241" s="8">
        <v>2173.69</v>
      </c>
      <c r="S8241" s="8">
        <v>1562.4</v>
      </c>
      <c r="T8241" s="8">
        <v>611.29</v>
      </c>
      <c r="U8241">
        <v>0</v>
      </c>
      <c r="V8241" s="8">
        <v>0</v>
      </c>
      <c r="W8241" s="8">
        <v>0</v>
      </c>
      <c r="X8241" s="8">
        <v>611.29</v>
      </c>
    </row>
    <row r="8242" spans="1:24" x14ac:dyDescent="0.25">
      <c r="A8242" t="s">
        <v>8568</v>
      </c>
      <c r="B8242" s="1">
        <v>46183</v>
      </c>
      <c r="C8242" t="s">
        <v>91</v>
      </c>
      <c r="D8242" t="s">
        <v>92</v>
      </c>
      <c r="E8242" t="s">
        <v>27</v>
      </c>
      <c r="F8242" t="s">
        <v>37</v>
      </c>
      <c r="G8242" t="s">
        <v>38</v>
      </c>
      <c r="H8242" t="s">
        <v>39</v>
      </c>
      <c r="I8242" t="s">
        <v>99</v>
      </c>
      <c r="J8242" t="s">
        <v>100</v>
      </c>
      <c r="K8242" t="s">
        <v>49</v>
      </c>
      <c r="L8242" s="13">
        <v>3.8</v>
      </c>
      <c r="M8242" s="8">
        <v>2.6</v>
      </c>
      <c r="N8242">
        <v>3</v>
      </c>
      <c r="O8242" s="8">
        <v>11.4</v>
      </c>
      <c r="P8242" s="14">
        <v>1.21E-2</v>
      </c>
      <c r="Q8242" s="8">
        <v>0.14000000000000001</v>
      </c>
      <c r="R8242" s="8">
        <v>11.26</v>
      </c>
      <c r="S8242" s="8">
        <v>7.8</v>
      </c>
      <c r="T8242" s="8">
        <v>3.46</v>
      </c>
      <c r="U8242">
        <v>0</v>
      </c>
      <c r="V8242" s="8">
        <v>0</v>
      </c>
      <c r="W8242" s="8">
        <v>0</v>
      </c>
      <c r="X8242" s="8">
        <v>3.46</v>
      </c>
    </row>
    <row r="8243" spans="1:24" x14ac:dyDescent="0.25">
      <c r="A8243" t="s">
        <v>8569</v>
      </c>
      <c r="B8243" s="1">
        <v>45845</v>
      </c>
      <c r="C8243" t="s">
        <v>337</v>
      </c>
      <c r="D8243" t="s">
        <v>338</v>
      </c>
      <c r="E8243" t="s">
        <v>27</v>
      </c>
      <c r="F8243" t="s">
        <v>54</v>
      </c>
      <c r="G8243" t="s">
        <v>38</v>
      </c>
      <c r="H8243" t="s">
        <v>39</v>
      </c>
      <c r="I8243" t="s">
        <v>84</v>
      </c>
      <c r="J8243" t="s">
        <v>85</v>
      </c>
      <c r="K8243" t="s">
        <v>42</v>
      </c>
      <c r="L8243" s="13">
        <v>9.9</v>
      </c>
      <c r="M8243" s="8">
        <v>3.1</v>
      </c>
      <c r="N8243">
        <v>37</v>
      </c>
      <c r="O8243" s="8">
        <v>366.3</v>
      </c>
      <c r="P8243" s="14">
        <v>0.4113</v>
      </c>
      <c r="Q8243" s="8">
        <v>150.66</v>
      </c>
      <c r="R8243" s="8">
        <v>215.64</v>
      </c>
      <c r="S8243" s="8">
        <v>114.7</v>
      </c>
      <c r="T8243" s="8">
        <v>100.94</v>
      </c>
      <c r="U8243">
        <v>9</v>
      </c>
      <c r="V8243" s="8">
        <v>52.45</v>
      </c>
      <c r="W8243" s="8">
        <v>32.4</v>
      </c>
      <c r="X8243" s="8">
        <v>68.540000000000006</v>
      </c>
    </row>
    <row r="8244" spans="1:24" x14ac:dyDescent="0.25">
      <c r="A8244" t="s">
        <v>8570</v>
      </c>
      <c r="B8244" s="1">
        <v>46249</v>
      </c>
      <c r="C8244" t="s">
        <v>420</v>
      </c>
      <c r="D8244" t="s">
        <v>421</v>
      </c>
      <c r="E8244" t="s">
        <v>150</v>
      </c>
      <c r="F8244" t="s">
        <v>89</v>
      </c>
      <c r="G8244" t="s">
        <v>151</v>
      </c>
      <c r="H8244" t="s">
        <v>152</v>
      </c>
      <c r="I8244" t="s">
        <v>99</v>
      </c>
      <c r="J8244" t="s">
        <v>100</v>
      </c>
      <c r="K8244" t="s">
        <v>49</v>
      </c>
      <c r="L8244" s="13">
        <v>3.8</v>
      </c>
      <c r="M8244" s="8">
        <v>2.6</v>
      </c>
      <c r="N8244">
        <v>421</v>
      </c>
      <c r="O8244" s="8">
        <v>1599.8</v>
      </c>
      <c r="P8244" s="14">
        <v>5.8999999999999997E-2</v>
      </c>
      <c r="Q8244" s="8">
        <v>94.39</v>
      </c>
      <c r="R8244" s="8">
        <v>1505.41</v>
      </c>
      <c r="S8244" s="8">
        <v>1094.5999999999999</v>
      </c>
      <c r="T8244" s="8">
        <v>410.81</v>
      </c>
      <c r="U8244">
        <v>0</v>
      </c>
      <c r="V8244" s="8">
        <v>0</v>
      </c>
      <c r="W8244" s="8">
        <v>0</v>
      </c>
      <c r="X8244" s="8">
        <v>410.81</v>
      </c>
    </row>
    <row r="8245" spans="1:24" x14ac:dyDescent="0.25">
      <c r="A8245" t="s">
        <v>8571</v>
      </c>
      <c r="B8245" s="1">
        <v>45570</v>
      </c>
      <c r="C8245" t="s">
        <v>528</v>
      </c>
      <c r="D8245" t="s">
        <v>529</v>
      </c>
      <c r="E8245" t="s">
        <v>27</v>
      </c>
      <c r="F8245" t="s">
        <v>54</v>
      </c>
      <c r="G8245" t="s">
        <v>29</v>
      </c>
      <c r="H8245" t="s">
        <v>30</v>
      </c>
      <c r="I8245" t="s">
        <v>31</v>
      </c>
      <c r="J8245" t="s">
        <v>32</v>
      </c>
      <c r="K8245" t="s">
        <v>33</v>
      </c>
      <c r="L8245" s="13">
        <v>5.8</v>
      </c>
      <c r="M8245" s="8">
        <v>2.7</v>
      </c>
      <c r="N8245">
        <v>410</v>
      </c>
      <c r="O8245" s="8">
        <v>2378</v>
      </c>
      <c r="P8245" s="14">
        <v>5.9999999999999995E-4</v>
      </c>
      <c r="Q8245" s="8">
        <v>1.43</v>
      </c>
      <c r="R8245" s="8">
        <v>2376.5700000000002</v>
      </c>
      <c r="S8245" s="8">
        <v>1107</v>
      </c>
      <c r="T8245" s="8">
        <v>1269.57</v>
      </c>
      <c r="U8245">
        <v>0</v>
      </c>
      <c r="V8245" s="8">
        <v>0</v>
      </c>
      <c r="W8245" s="8">
        <v>0</v>
      </c>
      <c r="X8245" s="8">
        <v>1269.57</v>
      </c>
    </row>
    <row r="8246" spans="1:24" x14ac:dyDescent="0.25">
      <c r="A8246" t="s">
        <v>8572</v>
      </c>
      <c r="B8246" s="1">
        <v>45853</v>
      </c>
      <c r="C8246" t="s">
        <v>758</v>
      </c>
      <c r="D8246" t="s">
        <v>759</v>
      </c>
      <c r="E8246" t="s">
        <v>27</v>
      </c>
      <c r="F8246" t="s">
        <v>37</v>
      </c>
      <c r="G8246" t="s">
        <v>38</v>
      </c>
      <c r="H8246" t="s">
        <v>39</v>
      </c>
      <c r="I8246" t="s">
        <v>104</v>
      </c>
      <c r="J8246" t="s">
        <v>105</v>
      </c>
      <c r="K8246" t="s">
        <v>49</v>
      </c>
      <c r="L8246" s="13">
        <v>4.2</v>
      </c>
      <c r="M8246" s="8">
        <v>2.8</v>
      </c>
      <c r="N8246">
        <v>9</v>
      </c>
      <c r="O8246" s="8">
        <v>37.799999999999997</v>
      </c>
      <c r="P8246" s="14">
        <v>8.5000000000000006E-3</v>
      </c>
      <c r="Q8246" s="8">
        <v>0.32</v>
      </c>
      <c r="R8246" s="8">
        <v>37.479999999999997</v>
      </c>
      <c r="S8246" s="8">
        <v>25.2</v>
      </c>
      <c r="T8246" s="8">
        <v>12.28</v>
      </c>
      <c r="U8246">
        <v>0</v>
      </c>
      <c r="V8246" s="8">
        <v>0</v>
      </c>
      <c r="W8246" s="8">
        <v>0</v>
      </c>
      <c r="X8246" s="8">
        <v>12.28</v>
      </c>
    </row>
    <row r="8247" spans="1:24" x14ac:dyDescent="0.25">
      <c r="A8247" t="s">
        <v>8573</v>
      </c>
      <c r="B8247" s="1">
        <v>45747</v>
      </c>
      <c r="C8247" t="s">
        <v>400</v>
      </c>
      <c r="D8247" t="s">
        <v>401</v>
      </c>
      <c r="E8247" t="s">
        <v>27</v>
      </c>
      <c r="F8247" t="s">
        <v>28</v>
      </c>
      <c r="G8247" t="s">
        <v>38</v>
      </c>
      <c r="H8247" t="s">
        <v>39</v>
      </c>
      <c r="I8247" t="s">
        <v>31</v>
      </c>
      <c r="J8247" t="s">
        <v>32</v>
      </c>
      <c r="K8247" t="s">
        <v>33</v>
      </c>
      <c r="L8247" s="13">
        <v>5.8</v>
      </c>
      <c r="M8247" s="8">
        <v>2.7</v>
      </c>
      <c r="N8247">
        <v>574</v>
      </c>
      <c r="O8247" s="8">
        <v>3329.2</v>
      </c>
      <c r="P8247" s="14">
        <v>4.6300000000000001E-2</v>
      </c>
      <c r="Q8247" s="8">
        <v>154.13999999999999</v>
      </c>
      <c r="R8247" s="8">
        <v>3175.06</v>
      </c>
      <c r="S8247" s="8">
        <v>1549.8</v>
      </c>
      <c r="T8247" s="8">
        <v>1625.26</v>
      </c>
      <c r="U8247">
        <v>0</v>
      </c>
      <c r="V8247" s="8">
        <v>0</v>
      </c>
      <c r="W8247" s="8">
        <v>0</v>
      </c>
      <c r="X8247" s="8">
        <v>1625.26</v>
      </c>
    </row>
    <row r="8248" spans="1:24" x14ac:dyDescent="0.25">
      <c r="A8248" t="s">
        <v>8574</v>
      </c>
      <c r="B8248" s="1">
        <v>45430</v>
      </c>
      <c r="C8248" t="s">
        <v>125</v>
      </c>
      <c r="D8248" t="s">
        <v>126</v>
      </c>
      <c r="E8248" t="s">
        <v>27</v>
      </c>
      <c r="F8248" t="s">
        <v>89</v>
      </c>
      <c r="G8248" t="s">
        <v>29</v>
      </c>
      <c r="H8248" t="s">
        <v>30</v>
      </c>
      <c r="I8248" t="s">
        <v>66</v>
      </c>
      <c r="J8248" t="s">
        <v>67</v>
      </c>
      <c r="K8248" t="s">
        <v>33</v>
      </c>
      <c r="L8248" s="13">
        <v>4.5</v>
      </c>
      <c r="M8248" s="8">
        <v>2.1</v>
      </c>
      <c r="N8248">
        <v>90</v>
      </c>
      <c r="O8248" s="8">
        <v>405</v>
      </c>
      <c r="P8248" s="14">
        <v>3.2000000000000002E-3</v>
      </c>
      <c r="Q8248" s="8">
        <v>1.3</v>
      </c>
      <c r="R8248" s="8">
        <v>403.7</v>
      </c>
      <c r="S8248" s="8">
        <v>189</v>
      </c>
      <c r="T8248" s="8">
        <v>214.7</v>
      </c>
      <c r="U8248">
        <v>0</v>
      </c>
      <c r="V8248" s="8">
        <v>0</v>
      </c>
      <c r="W8248" s="8">
        <v>0</v>
      </c>
      <c r="X8248" s="8">
        <v>214.7</v>
      </c>
    </row>
    <row r="8249" spans="1:24" x14ac:dyDescent="0.25">
      <c r="A8249" t="s">
        <v>8575</v>
      </c>
      <c r="B8249" s="1">
        <v>46263</v>
      </c>
      <c r="C8249" t="s">
        <v>551</v>
      </c>
      <c r="D8249" t="s">
        <v>552</v>
      </c>
      <c r="E8249" t="s">
        <v>27</v>
      </c>
      <c r="F8249" t="s">
        <v>54</v>
      </c>
      <c r="G8249" t="s">
        <v>29</v>
      </c>
      <c r="H8249" t="s">
        <v>30</v>
      </c>
      <c r="I8249" t="s">
        <v>185</v>
      </c>
      <c r="J8249" t="s">
        <v>186</v>
      </c>
      <c r="K8249" t="s">
        <v>59</v>
      </c>
      <c r="L8249" s="13">
        <v>4.9000000000000004</v>
      </c>
      <c r="M8249" s="8">
        <v>3.1</v>
      </c>
      <c r="N8249">
        <v>41</v>
      </c>
      <c r="O8249" s="8">
        <v>200.9</v>
      </c>
      <c r="P8249" s="14">
        <v>2.0999999999999999E-3</v>
      </c>
      <c r="Q8249" s="8">
        <v>0.42</v>
      </c>
      <c r="R8249" s="8">
        <v>200.48</v>
      </c>
      <c r="S8249" s="8">
        <v>127.1</v>
      </c>
      <c r="T8249" s="8">
        <v>73.38</v>
      </c>
      <c r="U8249">
        <v>0</v>
      </c>
      <c r="V8249" s="8">
        <v>0</v>
      </c>
      <c r="W8249" s="8">
        <v>0</v>
      </c>
      <c r="X8249" s="8">
        <v>73.38</v>
      </c>
    </row>
    <row r="8250" spans="1:24" x14ac:dyDescent="0.25">
      <c r="A8250" t="s">
        <v>8576</v>
      </c>
      <c r="B8250" s="1">
        <v>46006</v>
      </c>
      <c r="C8250" t="s">
        <v>159</v>
      </c>
      <c r="D8250" t="s">
        <v>160</v>
      </c>
      <c r="E8250" t="s">
        <v>27</v>
      </c>
      <c r="F8250" t="s">
        <v>37</v>
      </c>
      <c r="G8250" t="s">
        <v>29</v>
      </c>
      <c r="H8250" t="s">
        <v>30</v>
      </c>
      <c r="I8250" t="s">
        <v>74</v>
      </c>
      <c r="J8250" t="s">
        <v>75</v>
      </c>
      <c r="K8250" t="s">
        <v>49</v>
      </c>
      <c r="L8250" s="13">
        <v>11</v>
      </c>
      <c r="M8250" s="8">
        <v>6.8</v>
      </c>
      <c r="N8250">
        <v>84</v>
      </c>
      <c r="O8250" s="8">
        <v>924</v>
      </c>
      <c r="P8250" s="14">
        <v>0.39789999999999998</v>
      </c>
      <c r="Q8250" s="8">
        <v>367.66</v>
      </c>
      <c r="R8250" s="8">
        <v>556.34</v>
      </c>
      <c r="S8250" s="8">
        <v>571.20000000000005</v>
      </c>
      <c r="T8250" s="8">
        <v>-14.86</v>
      </c>
      <c r="U8250">
        <v>0</v>
      </c>
      <c r="V8250" s="8">
        <v>0</v>
      </c>
      <c r="W8250" s="8">
        <v>0</v>
      </c>
      <c r="X8250" s="8">
        <v>-14.86</v>
      </c>
    </row>
    <row r="8251" spans="1:24" x14ac:dyDescent="0.25">
      <c r="A8251" t="s">
        <v>8577</v>
      </c>
      <c r="B8251" s="1">
        <v>45844</v>
      </c>
      <c r="C8251" t="s">
        <v>410</v>
      </c>
      <c r="D8251" t="s">
        <v>411</v>
      </c>
      <c r="E8251" t="s">
        <v>150</v>
      </c>
      <c r="F8251" t="s">
        <v>46</v>
      </c>
      <c r="G8251" t="s">
        <v>151</v>
      </c>
      <c r="H8251" t="s">
        <v>152</v>
      </c>
      <c r="I8251" t="s">
        <v>74</v>
      </c>
      <c r="J8251" t="s">
        <v>75</v>
      </c>
      <c r="K8251" t="s">
        <v>49</v>
      </c>
      <c r="L8251" s="13">
        <v>11</v>
      </c>
      <c r="M8251" s="8">
        <v>6.8</v>
      </c>
      <c r="N8251">
        <v>18</v>
      </c>
      <c r="O8251" s="8">
        <v>198</v>
      </c>
      <c r="P8251" s="14">
        <v>9.8799999999999999E-2</v>
      </c>
      <c r="Q8251" s="8">
        <v>19.559999999999999</v>
      </c>
      <c r="R8251" s="8">
        <v>178.44</v>
      </c>
      <c r="S8251" s="8">
        <v>122.4</v>
      </c>
      <c r="T8251" s="8">
        <v>56.04</v>
      </c>
      <c r="U8251">
        <v>0</v>
      </c>
      <c r="V8251" s="8">
        <v>0</v>
      </c>
      <c r="W8251" s="8">
        <v>0</v>
      </c>
      <c r="X8251" s="8">
        <v>56.04</v>
      </c>
    </row>
    <row r="8252" spans="1:24" x14ac:dyDescent="0.25">
      <c r="A8252" t="s">
        <v>8578</v>
      </c>
      <c r="B8252" s="1">
        <v>45473</v>
      </c>
      <c r="C8252" t="s">
        <v>318</v>
      </c>
      <c r="D8252" t="s">
        <v>319</v>
      </c>
      <c r="E8252" t="s">
        <v>27</v>
      </c>
      <c r="F8252" t="s">
        <v>37</v>
      </c>
      <c r="G8252" t="s">
        <v>29</v>
      </c>
      <c r="H8252" t="s">
        <v>30</v>
      </c>
      <c r="I8252" t="s">
        <v>185</v>
      </c>
      <c r="J8252" t="s">
        <v>186</v>
      </c>
      <c r="K8252" t="s">
        <v>59</v>
      </c>
      <c r="L8252" s="13">
        <v>4.9000000000000004</v>
      </c>
      <c r="M8252" s="8">
        <v>3.1</v>
      </c>
      <c r="N8252">
        <v>6</v>
      </c>
      <c r="O8252" s="8">
        <v>29.4</v>
      </c>
      <c r="P8252" s="14">
        <v>2.1399999999999999E-2</v>
      </c>
      <c r="Q8252" s="8">
        <v>0.63</v>
      </c>
      <c r="R8252" s="8">
        <v>28.77</v>
      </c>
      <c r="S8252" s="8">
        <v>18.600000000000001</v>
      </c>
      <c r="T8252" s="8">
        <v>10.17</v>
      </c>
      <c r="U8252">
        <v>0</v>
      </c>
      <c r="V8252" s="8">
        <v>0</v>
      </c>
      <c r="W8252" s="8">
        <v>0</v>
      </c>
      <c r="X8252" s="8">
        <v>10.17</v>
      </c>
    </row>
    <row r="8253" spans="1:24" x14ac:dyDescent="0.25">
      <c r="A8253" t="s">
        <v>8579</v>
      </c>
      <c r="B8253" s="1">
        <v>45897</v>
      </c>
      <c r="C8253" t="s">
        <v>25</v>
      </c>
      <c r="D8253" t="s">
        <v>26</v>
      </c>
      <c r="E8253" t="s">
        <v>27</v>
      </c>
      <c r="F8253" t="s">
        <v>28</v>
      </c>
      <c r="G8253" t="s">
        <v>38</v>
      </c>
      <c r="H8253" t="s">
        <v>39</v>
      </c>
      <c r="I8253" t="s">
        <v>130</v>
      </c>
      <c r="J8253" t="s">
        <v>131</v>
      </c>
      <c r="K8253" t="s">
        <v>42</v>
      </c>
      <c r="L8253" s="13">
        <v>4.8</v>
      </c>
      <c r="M8253" s="8">
        <v>1.4</v>
      </c>
      <c r="N8253">
        <v>251</v>
      </c>
      <c r="O8253" s="8">
        <v>1204.8</v>
      </c>
      <c r="P8253" s="14">
        <v>5.7200000000000001E-2</v>
      </c>
      <c r="Q8253" s="8">
        <v>68.91</v>
      </c>
      <c r="R8253" s="8">
        <v>1135.8900000000001</v>
      </c>
      <c r="S8253" s="8">
        <v>351.4</v>
      </c>
      <c r="T8253" s="8">
        <v>784.49</v>
      </c>
      <c r="U8253">
        <v>190</v>
      </c>
      <c r="V8253" s="8">
        <v>859.83</v>
      </c>
      <c r="W8253" s="8">
        <v>361</v>
      </c>
      <c r="X8253" s="8">
        <v>423.49</v>
      </c>
    </row>
    <row r="8254" spans="1:24" x14ac:dyDescent="0.25">
      <c r="A8254" t="s">
        <v>8580</v>
      </c>
      <c r="B8254" s="1">
        <v>45903</v>
      </c>
      <c r="C8254" t="s">
        <v>77</v>
      </c>
      <c r="D8254" t="s">
        <v>78</v>
      </c>
      <c r="E8254" t="s">
        <v>63</v>
      </c>
      <c r="F8254" t="s">
        <v>37</v>
      </c>
      <c r="G8254" t="s">
        <v>64</v>
      </c>
      <c r="H8254" t="s">
        <v>65</v>
      </c>
      <c r="I8254" t="s">
        <v>127</v>
      </c>
      <c r="J8254" t="s">
        <v>128</v>
      </c>
      <c r="K8254" t="s">
        <v>33</v>
      </c>
      <c r="L8254" s="13">
        <v>7.2</v>
      </c>
      <c r="M8254" s="8">
        <v>3.6</v>
      </c>
      <c r="N8254">
        <v>1</v>
      </c>
      <c r="O8254" s="8">
        <v>7.2</v>
      </c>
      <c r="P8254" s="14">
        <v>1.84E-2</v>
      </c>
      <c r="Q8254" s="8">
        <v>0.13</v>
      </c>
      <c r="R8254" s="8">
        <v>7.07</v>
      </c>
      <c r="S8254" s="8">
        <v>3.6</v>
      </c>
      <c r="T8254" s="8">
        <v>3.47</v>
      </c>
      <c r="U8254">
        <v>0</v>
      </c>
      <c r="V8254" s="8">
        <v>0</v>
      </c>
      <c r="W8254" s="8">
        <v>0</v>
      </c>
      <c r="X8254" s="8">
        <v>3.47</v>
      </c>
    </row>
    <row r="8255" spans="1:24" x14ac:dyDescent="0.25">
      <c r="A8255" t="s">
        <v>8581</v>
      </c>
      <c r="B8255" s="1">
        <v>45759</v>
      </c>
      <c r="C8255" t="s">
        <v>205</v>
      </c>
      <c r="D8255" t="s">
        <v>206</v>
      </c>
      <c r="E8255" t="s">
        <v>71</v>
      </c>
      <c r="F8255" t="s">
        <v>54</v>
      </c>
      <c r="G8255" t="s">
        <v>165</v>
      </c>
      <c r="H8255" t="s">
        <v>166</v>
      </c>
      <c r="I8255" t="s">
        <v>130</v>
      </c>
      <c r="J8255" t="s">
        <v>131</v>
      </c>
      <c r="K8255" t="s">
        <v>42</v>
      </c>
      <c r="L8255" s="13">
        <v>4.8</v>
      </c>
      <c r="M8255" s="8">
        <v>1.4</v>
      </c>
      <c r="N8255">
        <v>59</v>
      </c>
      <c r="O8255" s="8">
        <v>283.2</v>
      </c>
      <c r="P8255" s="14">
        <v>4.1000000000000003E-3</v>
      </c>
      <c r="Q8255" s="8">
        <v>1.1599999999999999</v>
      </c>
      <c r="R8255" s="8">
        <v>282.04000000000002</v>
      </c>
      <c r="S8255" s="8">
        <v>82.6</v>
      </c>
      <c r="T8255" s="8">
        <v>199.44</v>
      </c>
      <c r="U8255">
        <v>0</v>
      </c>
      <c r="V8255" s="8">
        <v>0</v>
      </c>
      <c r="W8255" s="8">
        <v>0</v>
      </c>
      <c r="X8255" s="8">
        <v>199.44</v>
      </c>
    </row>
    <row r="8256" spans="1:24" x14ac:dyDescent="0.25">
      <c r="A8256" t="s">
        <v>8582</v>
      </c>
      <c r="B8256" s="1">
        <v>45938</v>
      </c>
      <c r="C8256" t="s">
        <v>763</v>
      </c>
      <c r="D8256" t="s">
        <v>764</v>
      </c>
      <c r="E8256" t="s">
        <v>71</v>
      </c>
      <c r="F8256" t="s">
        <v>46</v>
      </c>
      <c r="G8256" t="s">
        <v>72</v>
      </c>
      <c r="H8256" t="s">
        <v>73</v>
      </c>
      <c r="I8256" t="s">
        <v>84</v>
      </c>
      <c r="J8256" t="s">
        <v>85</v>
      </c>
      <c r="K8256" t="s">
        <v>42</v>
      </c>
      <c r="L8256" s="13">
        <v>9.9</v>
      </c>
      <c r="M8256" s="8">
        <v>3.1</v>
      </c>
      <c r="N8256">
        <v>70</v>
      </c>
      <c r="O8256" s="8">
        <v>693</v>
      </c>
      <c r="P8256" s="14">
        <v>0.18479999999999999</v>
      </c>
      <c r="Q8256" s="8">
        <v>128.07</v>
      </c>
      <c r="R8256" s="8">
        <v>564.92999999999995</v>
      </c>
      <c r="S8256" s="8">
        <v>217</v>
      </c>
      <c r="T8256" s="8">
        <v>347.93</v>
      </c>
      <c r="U8256">
        <v>0</v>
      </c>
      <c r="V8256" s="8">
        <v>0</v>
      </c>
      <c r="W8256" s="8">
        <v>0</v>
      </c>
      <c r="X8256" s="8">
        <v>347.93</v>
      </c>
    </row>
    <row r="8257" spans="1:24" x14ac:dyDescent="0.25">
      <c r="A8257" t="s">
        <v>8583</v>
      </c>
      <c r="B8257" s="1">
        <v>46058</v>
      </c>
      <c r="C8257" t="s">
        <v>51</v>
      </c>
      <c r="D8257" t="s">
        <v>52</v>
      </c>
      <c r="E8257" t="s">
        <v>53</v>
      </c>
      <c r="F8257" t="s">
        <v>54</v>
      </c>
      <c r="G8257" t="s">
        <v>55</v>
      </c>
      <c r="H8257" t="s">
        <v>56</v>
      </c>
      <c r="I8257" t="s">
        <v>104</v>
      </c>
      <c r="J8257" t="s">
        <v>105</v>
      </c>
      <c r="K8257" t="s">
        <v>49</v>
      </c>
      <c r="L8257" s="13">
        <v>4.2</v>
      </c>
      <c r="M8257" s="8">
        <v>2.8</v>
      </c>
      <c r="N8257">
        <v>75</v>
      </c>
      <c r="O8257" s="8">
        <v>315</v>
      </c>
      <c r="P8257" s="14">
        <v>9.5999999999999992E-3</v>
      </c>
      <c r="Q8257" s="8">
        <v>3.02</v>
      </c>
      <c r="R8257" s="8">
        <v>311.98</v>
      </c>
      <c r="S8257" s="8">
        <v>210</v>
      </c>
      <c r="T8257" s="8">
        <v>101.98</v>
      </c>
      <c r="U8257">
        <v>0</v>
      </c>
      <c r="V8257" s="8">
        <v>0</v>
      </c>
      <c r="W8257" s="8">
        <v>0</v>
      </c>
      <c r="X8257" s="8">
        <v>101.98</v>
      </c>
    </row>
    <row r="8258" spans="1:24" x14ac:dyDescent="0.25">
      <c r="A8258" t="s">
        <v>8584</v>
      </c>
      <c r="B8258" s="1">
        <v>45943</v>
      </c>
      <c r="C8258" t="s">
        <v>220</v>
      </c>
      <c r="D8258" t="s">
        <v>221</v>
      </c>
      <c r="E8258" t="s">
        <v>71</v>
      </c>
      <c r="F8258" t="s">
        <v>28</v>
      </c>
      <c r="G8258" t="s">
        <v>165</v>
      </c>
      <c r="H8258" t="s">
        <v>166</v>
      </c>
      <c r="I8258" t="s">
        <v>130</v>
      </c>
      <c r="J8258" t="s">
        <v>131</v>
      </c>
      <c r="K8258" t="s">
        <v>42</v>
      </c>
      <c r="L8258" s="13">
        <v>4.8</v>
      </c>
      <c r="M8258" s="8">
        <v>1.4</v>
      </c>
      <c r="N8258">
        <v>75</v>
      </c>
      <c r="O8258" s="8">
        <v>360</v>
      </c>
      <c r="P8258" s="14">
        <v>8.2000000000000007E-3</v>
      </c>
      <c r="Q8258" s="8">
        <v>2.95</v>
      </c>
      <c r="R8258" s="8">
        <v>357.05</v>
      </c>
      <c r="S8258" s="8">
        <v>105</v>
      </c>
      <c r="T8258" s="8">
        <v>252.05</v>
      </c>
      <c r="U8258">
        <v>0</v>
      </c>
      <c r="V8258" s="8">
        <v>0</v>
      </c>
      <c r="W8258" s="8">
        <v>0</v>
      </c>
      <c r="X8258" s="8">
        <v>252.05</v>
      </c>
    </row>
    <row r="8259" spans="1:24" x14ac:dyDescent="0.25">
      <c r="A8259" t="s">
        <v>8585</v>
      </c>
      <c r="B8259" s="1">
        <v>46190</v>
      </c>
      <c r="C8259" t="s">
        <v>77</v>
      </c>
      <c r="D8259" t="s">
        <v>78</v>
      </c>
      <c r="E8259" t="s">
        <v>63</v>
      </c>
      <c r="F8259" t="s">
        <v>37</v>
      </c>
      <c r="G8259" t="s">
        <v>64</v>
      </c>
      <c r="H8259" t="s">
        <v>65</v>
      </c>
      <c r="I8259" t="s">
        <v>112</v>
      </c>
      <c r="J8259" t="s">
        <v>113</v>
      </c>
      <c r="K8259" t="s">
        <v>42</v>
      </c>
      <c r="L8259" s="13">
        <v>8.5</v>
      </c>
      <c r="M8259" s="8">
        <v>2.8</v>
      </c>
      <c r="N8259">
        <v>42</v>
      </c>
      <c r="O8259" s="8">
        <v>357</v>
      </c>
      <c r="P8259" s="14">
        <v>2.64E-2</v>
      </c>
      <c r="Q8259" s="8">
        <v>9.42</v>
      </c>
      <c r="R8259" s="8">
        <v>347.58</v>
      </c>
      <c r="S8259" s="8">
        <v>117.6</v>
      </c>
      <c r="T8259" s="8">
        <v>229.98</v>
      </c>
      <c r="U8259">
        <v>0</v>
      </c>
      <c r="V8259" s="8">
        <v>0</v>
      </c>
      <c r="W8259" s="8">
        <v>0</v>
      </c>
      <c r="X8259" s="8">
        <v>229.98</v>
      </c>
    </row>
    <row r="8260" spans="1:24" x14ac:dyDescent="0.25">
      <c r="A8260" t="s">
        <v>8586</v>
      </c>
      <c r="B8260" s="1">
        <v>45869</v>
      </c>
      <c r="C8260" t="s">
        <v>241</v>
      </c>
      <c r="D8260" t="s">
        <v>242</v>
      </c>
      <c r="E8260" t="s">
        <v>71</v>
      </c>
      <c r="F8260" t="s">
        <v>89</v>
      </c>
      <c r="G8260" t="s">
        <v>165</v>
      </c>
      <c r="H8260" t="s">
        <v>166</v>
      </c>
      <c r="I8260" t="s">
        <v>144</v>
      </c>
      <c r="J8260" t="s">
        <v>145</v>
      </c>
      <c r="K8260" t="s">
        <v>33</v>
      </c>
      <c r="L8260" s="13">
        <v>12</v>
      </c>
      <c r="M8260" s="8">
        <v>6.5</v>
      </c>
      <c r="N8260">
        <v>125</v>
      </c>
      <c r="O8260" s="8">
        <v>1500</v>
      </c>
      <c r="P8260" s="14">
        <v>8.7800000000000003E-2</v>
      </c>
      <c r="Q8260" s="8">
        <v>131.69999999999999</v>
      </c>
      <c r="R8260" s="8">
        <v>1368.3</v>
      </c>
      <c r="S8260" s="8">
        <v>812.5</v>
      </c>
      <c r="T8260" s="8">
        <v>555.79999999999995</v>
      </c>
      <c r="U8260">
        <v>0</v>
      </c>
      <c r="V8260" s="8">
        <v>0</v>
      </c>
      <c r="W8260" s="8">
        <v>0</v>
      </c>
      <c r="X8260" s="8">
        <v>555.79999999999995</v>
      </c>
    </row>
    <row r="8261" spans="1:24" x14ac:dyDescent="0.25">
      <c r="A8261" t="s">
        <v>8587</v>
      </c>
      <c r="B8261" s="1">
        <v>45737</v>
      </c>
      <c r="C8261" t="s">
        <v>148</v>
      </c>
      <c r="D8261" t="s">
        <v>149</v>
      </c>
      <c r="E8261" t="s">
        <v>150</v>
      </c>
      <c r="F8261" t="s">
        <v>37</v>
      </c>
      <c r="G8261" t="s">
        <v>151</v>
      </c>
      <c r="H8261" t="s">
        <v>152</v>
      </c>
      <c r="I8261" t="s">
        <v>112</v>
      </c>
      <c r="J8261" t="s">
        <v>113</v>
      </c>
      <c r="K8261" t="s">
        <v>42</v>
      </c>
      <c r="L8261" s="13">
        <v>8.5</v>
      </c>
      <c r="M8261" s="8">
        <v>2.8</v>
      </c>
      <c r="N8261">
        <v>17</v>
      </c>
      <c r="O8261" s="8">
        <v>144.5</v>
      </c>
      <c r="P8261" s="14">
        <v>4.1200000000000001E-2</v>
      </c>
      <c r="Q8261" s="8">
        <v>5.95</v>
      </c>
      <c r="R8261" s="8">
        <v>138.55000000000001</v>
      </c>
      <c r="S8261" s="8">
        <v>47.6</v>
      </c>
      <c r="T8261" s="8">
        <v>90.95</v>
      </c>
      <c r="U8261">
        <v>0</v>
      </c>
      <c r="V8261" s="8">
        <v>0</v>
      </c>
      <c r="W8261" s="8">
        <v>0</v>
      </c>
      <c r="X8261" s="8">
        <v>90.95</v>
      </c>
    </row>
    <row r="8262" spans="1:24" x14ac:dyDescent="0.25">
      <c r="A8262" t="s">
        <v>8588</v>
      </c>
      <c r="B8262" s="1">
        <v>45828</v>
      </c>
      <c r="C8262" t="s">
        <v>154</v>
      </c>
      <c r="D8262" t="s">
        <v>155</v>
      </c>
      <c r="E8262" t="s">
        <v>150</v>
      </c>
      <c r="F8262" t="s">
        <v>46</v>
      </c>
      <c r="G8262" t="s">
        <v>151</v>
      </c>
      <c r="H8262" t="s">
        <v>152</v>
      </c>
      <c r="I8262" t="s">
        <v>31</v>
      </c>
      <c r="J8262" t="s">
        <v>32</v>
      </c>
      <c r="K8262" t="s">
        <v>33</v>
      </c>
      <c r="L8262" s="13">
        <v>5.8</v>
      </c>
      <c r="M8262" s="8">
        <v>2.7</v>
      </c>
      <c r="N8262">
        <v>1</v>
      </c>
      <c r="O8262" s="8">
        <v>5.8</v>
      </c>
      <c r="P8262" s="14">
        <v>6.7199999999999996E-2</v>
      </c>
      <c r="Q8262" s="8">
        <v>0.39</v>
      </c>
      <c r="R8262" s="8">
        <v>5.41</v>
      </c>
      <c r="S8262" s="8">
        <v>2.7</v>
      </c>
      <c r="T8262" s="8">
        <v>2.71</v>
      </c>
      <c r="U8262">
        <v>0</v>
      </c>
      <c r="V8262" s="8">
        <v>0</v>
      </c>
      <c r="W8262" s="8">
        <v>0</v>
      </c>
      <c r="X8262" s="8">
        <v>2.71</v>
      </c>
    </row>
    <row r="8263" spans="1:24" x14ac:dyDescent="0.25">
      <c r="A8263" t="s">
        <v>8589</v>
      </c>
      <c r="B8263" s="1">
        <v>45947</v>
      </c>
      <c r="C8263" t="s">
        <v>244</v>
      </c>
      <c r="D8263" t="s">
        <v>245</v>
      </c>
      <c r="E8263" t="s">
        <v>53</v>
      </c>
      <c r="F8263" t="s">
        <v>46</v>
      </c>
      <c r="G8263" t="s">
        <v>55</v>
      </c>
      <c r="H8263" t="s">
        <v>56</v>
      </c>
      <c r="I8263" t="s">
        <v>127</v>
      </c>
      <c r="J8263" t="s">
        <v>128</v>
      </c>
      <c r="K8263" t="s">
        <v>33</v>
      </c>
      <c r="L8263" s="13">
        <v>7.2</v>
      </c>
      <c r="M8263" s="8">
        <v>3.6</v>
      </c>
      <c r="N8263">
        <v>85</v>
      </c>
      <c r="O8263" s="8">
        <v>612</v>
      </c>
      <c r="P8263" s="14">
        <v>1.1900000000000001E-2</v>
      </c>
      <c r="Q8263" s="8">
        <v>7.28</v>
      </c>
      <c r="R8263" s="8">
        <v>604.72</v>
      </c>
      <c r="S8263" s="8">
        <v>306</v>
      </c>
      <c r="T8263" s="8">
        <v>298.72000000000003</v>
      </c>
      <c r="U8263">
        <v>0</v>
      </c>
      <c r="V8263" s="8">
        <v>0</v>
      </c>
      <c r="W8263" s="8">
        <v>0</v>
      </c>
      <c r="X8263" s="8">
        <v>298.72000000000003</v>
      </c>
    </row>
    <row r="8264" spans="1:24" x14ac:dyDescent="0.25">
      <c r="A8264" t="s">
        <v>8590</v>
      </c>
      <c r="B8264" s="1">
        <v>45946</v>
      </c>
      <c r="C8264" t="s">
        <v>325</v>
      </c>
      <c r="D8264" t="s">
        <v>326</v>
      </c>
      <c r="E8264" t="s">
        <v>27</v>
      </c>
      <c r="F8264" t="s">
        <v>37</v>
      </c>
      <c r="G8264" t="s">
        <v>29</v>
      </c>
      <c r="H8264" t="s">
        <v>30</v>
      </c>
      <c r="I8264" t="s">
        <v>127</v>
      </c>
      <c r="J8264" t="s">
        <v>128</v>
      </c>
      <c r="K8264" t="s">
        <v>33</v>
      </c>
      <c r="L8264" s="13">
        <v>7.2</v>
      </c>
      <c r="M8264" s="8">
        <v>3.6</v>
      </c>
      <c r="N8264">
        <v>78</v>
      </c>
      <c r="O8264" s="8">
        <v>561.6</v>
      </c>
      <c r="P8264" s="14">
        <v>2.8799999999999999E-2</v>
      </c>
      <c r="Q8264" s="8">
        <v>16.170000000000002</v>
      </c>
      <c r="R8264" s="8">
        <v>545.42999999999995</v>
      </c>
      <c r="S8264" s="8">
        <v>280.8</v>
      </c>
      <c r="T8264" s="8">
        <v>264.63</v>
      </c>
      <c r="U8264">
        <v>0</v>
      </c>
      <c r="V8264" s="8">
        <v>0</v>
      </c>
      <c r="W8264" s="8">
        <v>0</v>
      </c>
      <c r="X8264" s="8">
        <v>264.63</v>
      </c>
    </row>
    <row r="8265" spans="1:24" x14ac:dyDescent="0.25">
      <c r="A8265" t="s">
        <v>8591</v>
      </c>
      <c r="B8265" s="1">
        <v>45838</v>
      </c>
      <c r="C8265" t="s">
        <v>44</v>
      </c>
      <c r="D8265" t="s">
        <v>45</v>
      </c>
      <c r="E8265" t="s">
        <v>27</v>
      </c>
      <c r="F8265" t="s">
        <v>46</v>
      </c>
      <c r="G8265" t="s">
        <v>38</v>
      </c>
      <c r="H8265" t="s">
        <v>39</v>
      </c>
      <c r="I8265" t="s">
        <v>84</v>
      </c>
      <c r="J8265" t="s">
        <v>85</v>
      </c>
      <c r="K8265" t="s">
        <v>42</v>
      </c>
      <c r="L8265" s="13">
        <v>9.9</v>
      </c>
      <c r="M8265" s="8">
        <v>3.1</v>
      </c>
      <c r="N8265">
        <v>11</v>
      </c>
      <c r="O8265" s="8">
        <v>108.9</v>
      </c>
      <c r="P8265" s="14">
        <v>0.26960000000000001</v>
      </c>
      <c r="Q8265" s="8">
        <v>29.36</v>
      </c>
      <c r="R8265" s="8">
        <v>79.540000000000006</v>
      </c>
      <c r="S8265" s="8">
        <v>34.1</v>
      </c>
      <c r="T8265" s="8">
        <v>45.44</v>
      </c>
      <c r="U8265">
        <v>0</v>
      </c>
      <c r="V8265" s="8">
        <v>0</v>
      </c>
      <c r="W8265" s="8">
        <v>0</v>
      </c>
      <c r="X8265" s="8">
        <v>45.44</v>
      </c>
    </row>
    <row r="8266" spans="1:24" x14ac:dyDescent="0.25">
      <c r="A8266" t="s">
        <v>8592</v>
      </c>
      <c r="B8266" s="1">
        <v>45609</v>
      </c>
      <c r="C8266" t="s">
        <v>689</v>
      </c>
      <c r="D8266" t="s">
        <v>690</v>
      </c>
      <c r="E8266" t="s">
        <v>27</v>
      </c>
      <c r="F8266" t="s">
        <v>54</v>
      </c>
      <c r="G8266" t="s">
        <v>29</v>
      </c>
      <c r="H8266" t="s">
        <v>30</v>
      </c>
      <c r="I8266" t="s">
        <v>57</v>
      </c>
      <c r="J8266" t="s">
        <v>58</v>
      </c>
      <c r="K8266" t="s">
        <v>59</v>
      </c>
      <c r="L8266" s="13">
        <v>10.5</v>
      </c>
      <c r="M8266" s="8">
        <v>7.5</v>
      </c>
      <c r="N8266">
        <v>15</v>
      </c>
      <c r="O8266" s="8">
        <v>157.5</v>
      </c>
      <c r="P8266" s="14">
        <v>1.95E-2</v>
      </c>
      <c r="Q8266" s="8">
        <v>3.07</v>
      </c>
      <c r="R8266" s="8">
        <v>154.43</v>
      </c>
      <c r="S8266" s="8">
        <v>112.5</v>
      </c>
      <c r="T8266" s="8">
        <v>41.93</v>
      </c>
      <c r="U8266">
        <v>0</v>
      </c>
      <c r="V8266" s="8">
        <v>0</v>
      </c>
      <c r="W8266" s="8">
        <v>0</v>
      </c>
      <c r="X8266" s="8">
        <v>41.93</v>
      </c>
    </row>
    <row r="8267" spans="1:24" x14ac:dyDescent="0.25">
      <c r="A8267" t="s">
        <v>8593</v>
      </c>
      <c r="B8267" s="1">
        <v>46222</v>
      </c>
      <c r="C8267" t="s">
        <v>25</v>
      </c>
      <c r="D8267" t="s">
        <v>26</v>
      </c>
      <c r="E8267" t="s">
        <v>27</v>
      </c>
      <c r="F8267" t="s">
        <v>28</v>
      </c>
      <c r="G8267" t="s">
        <v>29</v>
      </c>
      <c r="H8267" t="s">
        <v>30</v>
      </c>
      <c r="I8267" t="s">
        <v>122</v>
      </c>
      <c r="J8267" t="s">
        <v>123</v>
      </c>
      <c r="K8267" t="s">
        <v>59</v>
      </c>
      <c r="L8267" s="13">
        <v>5.5</v>
      </c>
      <c r="M8267" s="8">
        <v>3.8</v>
      </c>
      <c r="N8267">
        <v>138</v>
      </c>
      <c r="O8267" s="8">
        <v>759</v>
      </c>
      <c r="P8267" s="14">
        <v>3.5799999999999998E-2</v>
      </c>
      <c r="Q8267" s="8">
        <v>27.17</v>
      </c>
      <c r="R8267" s="8">
        <v>731.83</v>
      </c>
      <c r="S8267" s="8">
        <v>524.4</v>
      </c>
      <c r="T8267" s="8">
        <v>207.43</v>
      </c>
      <c r="U8267">
        <v>33</v>
      </c>
      <c r="V8267" s="8">
        <v>175</v>
      </c>
      <c r="W8267" s="8">
        <v>141.9</v>
      </c>
      <c r="X8267" s="8">
        <v>65.53</v>
      </c>
    </row>
    <row r="8268" spans="1:24" x14ac:dyDescent="0.25">
      <c r="A8268" t="s">
        <v>8594</v>
      </c>
      <c r="B8268" s="1">
        <v>45647</v>
      </c>
      <c r="C8268" t="s">
        <v>125</v>
      </c>
      <c r="D8268" t="s">
        <v>126</v>
      </c>
      <c r="E8268" t="s">
        <v>27</v>
      </c>
      <c r="F8268" t="s">
        <v>89</v>
      </c>
      <c r="G8268" t="s">
        <v>38</v>
      </c>
      <c r="H8268" t="s">
        <v>39</v>
      </c>
      <c r="I8268" t="s">
        <v>104</v>
      </c>
      <c r="J8268" t="s">
        <v>105</v>
      </c>
      <c r="K8268" t="s">
        <v>49</v>
      </c>
      <c r="L8268" s="13">
        <v>4.2</v>
      </c>
      <c r="M8268" s="8">
        <v>2.8</v>
      </c>
      <c r="N8268">
        <v>209</v>
      </c>
      <c r="O8268" s="8">
        <v>877.8</v>
      </c>
      <c r="P8268" s="14">
        <v>4.5699999999999998E-2</v>
      </c>
      <c r="Q8268" s="8">
        <v>40.119999999999997</v>
      </c>
      <c r="R8268" s="8">
        <v>837.68</v>
      </c>
      <c r="S8268" s="8">
        <v>585.20000000000005</v>
      </c>
      <c r="T8268" s="8">
        <v>252.48</v>
      </c>
      <c r="U8268">
        <v>0</v>
      </c>
      <c r="V8268" s="8">
        <v>0</v>
      </c>
      <c r="W8268" s="8">
        <v>0</v>
      </c>
      <c r="X8268" s="8">
        <v>252.48</v>
      </c>
    </row>
    <row r="8269" spans="1:24" x14ac:dyDescent="0.25">
      <c r="A8269" t="s">
        <v>8595</v>
      </c>
      <c r="B8269" s="1">
        <v>45785</v>
      </c>
      <c r="C8269" t="s">
        <v>215</v>
      </c>
      <c r="D8269" t="s">
        <v>216</v>
      </c>
      <c r="E8269" t="s">
        <v>27</v>
      </c>
      <c r="F8269" t="s">
        <v>54</v>
      </c>
      <c r="G8269" t="s">
        <v>38</v>
      </c>
      <c r="H8269" t="s">
        <v>39</v>
      </c>
      <c r="I8269" t="s">
        <v>104</v>
      </c>
      <c r="J8269" t="s">
        <v>105</v>
      </c>
      <c r="K8269" t="s">
        <v>49</v>
      </c>
      <c r="L8269" s="13">
        <v>4.2</v>
      </c>
      <c r="M8269" s="8">
        <v>2.8</v>
      </c>
      <c r="N8269">
        <v>119</v>
      </c>
      <c r="O8269" s="8">
        <v>499.8</v>
      </c>
      <c r="P8269" s="14">
        <v>1.09E-2</v>
      </c>
      <c r="Q8269" s="8">
        <v>5.45</v>
      </c>
      <c r="R8269" s="8">
        <v>494.35</v>
      </c>
      <c r="S8269" s="8">
        <v>333.2</v>
      </c>
      <c r="T8269" s="8">
        <v>161.15</v>
      </c>
      <c r="U8269">
        <v>0</v>
      </c>
      <c r="V8269" s="8">
        <v>0</v>
      </c>
      <c r="W8269" s="8">
        <v>0</v>
      </c>
      <c r="X8269" s="8">
        <v>161.15</v>
      </c>
    </row>
    <row r="8270" spans="1:24" x14ac:dyDescent="0.25">
      <c r="A8270" t="s">
        <v>8596</v>
      </c>
      <c r="B8270" s="1">
        <v>45844</v>
      </c>
      <c r="C8270" t="s">
        <v>115</v>
      </c>
      <c r="D8270" t="s">
        <v>116</v>
      </c>
      <c r="E8270" t="s">
        <v>27</v>
      </c>
      <c r="F8270" t="s">
        <v>54</v>
      </c>
      <c r="G8270" t="s">
        <v>38</v>
      </c>
      <c r="H8270" t="s">
        <v>39</v>
      </c>
      <c r="I8270" t="s">
        <v>130</v>
      </c>
      <c r="J8270" t="s">
        <v>131</v>
      </c>
      <c r="K8270" t="s">
        <v>42</v>
      </c>
      <c r="L8270" s="13">
        <v>4.8</v>
      </c>
      <c r="M8270" s="8">
        <v>1.4</v>
      </c>
      <c r="N8270">
        <v>44</v>
      </c>
      <c r="O8270" s="8">
        <v>211.2</v>
      </c>
      <c r="P8270" s="14">
        <v>2.3E-3</v>
      </c>
      <c r="Q8270" s="8">
        <v>0.49</v>
      </c>
      <c r="R8270" s="8">
        <v>210.71</v>
      </c>
      <c r="S8270" s="8">
        <v>61.6</v>
      </c>
      <c r="T8270" s="8">
        <v>149.11000000000001</v>
      </c>
      <c r="U8270">
        <v>0</v>
      </c>
      <c r="V8270" s="8">
        <v>0</v>
      </c>
      <c r="W8270" s="8">
        <v>0</v>
      </c>
      <c r="X8270" s="8">
        <v>149.11000000000001</v>
      </c>
    </row>
    <row r="8271" spans="1:24" x14ac:dyDescent="0.25">
      <c r="A8271" t="s">
        <v>8597</v>
      </c>
      <c r="B8271" s="1">
        <v>45524</v>
      </c>
      <c r="C8271" t="s">
        <v>211</v>
      </c>
      <c r="D8271" t="s">
        <v>212</v>
      </c>
      <c r="E8271" t="s">
        <v>27</v>
      </c>
      <c r="F8271" t="s">
        <v>37</v>
      </c>
      <c r="G8271" t="s">
        <v>29</v>
      </c>
      <c r="H8271" t="s">
        <v>30</v>
      </c>
      <c r="I8271" t="s">
        <v>185</v>
      </c>
      <c r="J8271" t="s">
        <v>186</v>
      </c>
      <c r="K8271" t="s">
        <v>59</v>
      </c>
      <c r="L8271" s="13">
        <v>4.9000000000000004</v>
      </c>
      <c r="M8271" s="8">
        <v>3.1</v>
      </c>
      <c r="N8271">
        <v>96</v>
      </c>
      <c r="O8271" s="8">
        <v>470.4</v>
      </c>
      <c r="P8271" s="14">
        <v>3.5000000000000001E-3</v>
      </c>
      <c r="Q8271" s="8">
        <v>1.65</v>
      </c>
      <c r="R8271" s="8">
        <v>468.75</v>
      </c>
      <c r="S8271" s="8">
        <v>297.60000000000002</v>
      </c>
      <c r="T8271" s="8">
        <v>171.15</v>
      </c>
      <c r="U8271">
        <v>0</v>
      </c>
      <c r="V8271" s="8">
        <v>0</v>
      </c>
      <c r="W8271" s="8">
        <v>0</v>
      </c>
      <c r="X8271" s="8">
        <v>171.15</v>
      </c>
    </row>
    <row r="8272" spans="1:24" x14ac:dyDescent="0.25">
      <c r="A8272" t="s">
        <v>8598</v>
      </c>
      <c r="B8272" s="1">
        <v>46116</v>
      </c>
      <c r="C8272" t="s">
        <v>35</v>
      </c>
      <c r="D8272" t="s">
        <v>36</v>
      </c>
      <c r="E8272" t="s">
        <v>27</v>
      </c>
      <c r="F8272" t="s">
        <v>37</v>
      </c>
      <c r="G8272" t="s">
        <v>29</v>
      </c>
      <c r="H8272" t="s">
        <v>30</v>
      </c>
      <c r="I8272" t="s">
        <v>40</v>
      </c>
      <c r="J8272" t="s">
        <v>41</v>
      </c>
      <c r="K8272" t="s">
        <v>42</v>
      </c>
      <c r="L8272" s="13">
        <v>14.5</v>
      </c>
      <c r="M8272" s="8">
        <v>4.2</v>
      </c>
      <c r="N8272">
        <v>106</v>
      </c>
      <c r="O8272" s="8">
        <v>1537</v>
      </c>
      <c r="P8272" s="14">
        <v>1.4800000000000001E-2</v>
      </c>
      <c r="Q8272" s="8">
        <v>22.75</v>
      </c>
      <c r="R8272" s="8">
        <v>1514.25</v>
      </c>
      <c r="S8272" s="8">
        <v>445.2</v>
      </c>
      <c r="T8272" s="8">
        <v>1069.05</v>
      </c>
      <c r="U8272">
        <v>0</v>
      </c>
      <c r="V8272" s="8">
        <v>0</v>
      </c>
      <c r="W8272" s="8">
        <v>0</v>
      </c>
      <c r="X8272" s="8">
        <v>1069.05</v>
      </c>
    </row>
    <row r="8273" spans="1:24" x14ac:dyDescent="0.25">
      <c r="A8273" t="s">
        <v>8599</v>
      </c>
      <c r="B8273" s="1">
        <v>45383</v>
      </c>
      <c r="C8273" t="s">
        <v>102</v>
      </c>
      <c r="D8273" t="s">
        <v>103</v>
      </c>
      <c r="E8273" t="s">
        <v>27</v>
      </c>
      <c r="F8273" t="s">
        <v>54</v>
      </c>
      <c r="G8273" t="s">
        <v>38</v>
      </c>
      <c r="H8273" t="s">
        <v>39</v>
      </c>
      <c r="I8273" t="s">
        <v>130</v>
      </c>
      <c r="J8273" t="s">
        <v>131</v>
      </c>
      <c r="K8273" t="s">
        <v>42</v>
      </c>
      <c r="L8273" s="13">
        <v>4.8</v>
      </c>
      <c r="M8273" s="8">
        <v>1.4</v>
      </c>
      <c r="N8273">
        <v>21</v>
      </c>
      <c r="O8273" s="8">
        <v>100.8</v>
      </c>
      <c r="P8273" s="14">
        <v>4.0000000000000002E-4</v>
      </c>
      <c r="Q8273" s="8">
        <v>0.04</v>
      </c>
      <c r="R8273" s="8">
        <v>100.76</v>
      </c>
      <c r="S8273" s="8">
        <v>29.4</v>
      </c>
      <c r="T8273" s="8">
        <v>71.36</v>
      </c>
      <c r="U8273">
        <v>0</v>
      </c>
      <c r="V8273" s="8">
        <v>0</v>
      </c>
      <c r="W8273" s="8">
        <v>0</v>
      </c>
      <c r="X8273" s="8">
        <v>71.36</v>
      </c>
    </row>
    <row r="8274" spans="1:24" x14ac:dyDescent="0.25">
      <c r="A8274" t="s">
        <v>8600</v>
      </c>
      <c r="B8274" s="1">
        <v>45744</v>
      </c>
      <c r="C8274" t="s">
        <v>171</v>
      </c>
      <c r="D8274" t="s">
        <v>172</v>
      </c>
      <c r="E8274" t="s">
        <v>27</v>
      </c>
      <c r="F8274" t="s">
        <v>46</v>
      </c>
      <c r="G8274" t="s">
        <v>38</v>
      </c>
      <c r="H8274" t="s">
        <v>39</v>
      </c>
      <c r="I8274" t="s">
        <v>66</v>
      </c>
      <c r="J8274" t="s">
        <v>67</v>
      </c>
      <c r="K8274" t="s">
        <v>33</v>
      </c>
      <c r="L8274" s="13">
        <v>4.5</v>
      </c>
      <c r="M8274" s="8">
        <v>2.1</v>
      </c>
      <c r="N8274">
        <v>12</v>
      </c>
      <c r="O8274" s="8">
        <v>54</v>
      </c>
      <c r="P8274" s="14">
        <v>0.1195</v>
      </c>
      <c r="Q8274" s="8">
        <v>6.45</v>
      </c>
      <c r="R8274" s="8">
        <v>47.55</v>
      </c>
      <c r="S8274" s="8">
        <v>25.2</v>
      </c>
      <c r="T8274" s="8">
        <v>22.35</v>
      </c>
      <c r="U8274">
        <v>0</v>
      </c>
      <c r="V8274" s="8">
        <v>0</v>
      </c>
      <c r="W8274" s="8">
        <v>0</v>
      </c>
      <c r="X8274" s="8">
        <v>22.35</v>
      </c>
    </row>
    <row r="8275" spans="1:24" x14ac:dyDescent="0.25">
      <c r="A8275" t="s">
        <v>8601</v>
      </c>
      <c r="B8275" s="1">
        <v>45607</v>
      </c>
      <c r="C8275" t="s">
        <v>94</v>
      </c>
      <c r="D8275" t="s">
        <v>95</v>
      </c>
      <c r="E8275" t="s">
        <v>53</v>
      </c>
      <c r="F8275" t="s">
        <v>46</v>
      </c>
      <c r="G8275" t="s">
        <v>55</v>
      </c>
      <c r="H8275" t="s">
        <v>56</v>
      </c>
      <c r="I8275" t="s">
        <v>112</v>
      </c>
      <c r="J8275" t="s">
        <v>113</v>
      </c>
      <c r="K8275" t="s">
        <v>42</v>
      </c>
      <c r="L8275" s="13">
        <v>8.5</v>
      </c>
      <c r="M8275" s="8">
        <v>2.8</v>
      </c>
      <c r="N8275">
        <v>10</v>
      </c>
      <c r="O8275" s="8">
        <v>85</v>
      </c>
      <c r="P8275" s="14">
        <v>9.8199999999999996E-2</v>
      </c>
      <c r="Q8275" s="8">
        <v>8.35</v>
      </c>
      <c r="R8275" s="8">
        <v>76.650000000000006</v>
      </c>
      <c r="S8275" s="8">
        <v>28</v>
      </c>
      <c r="T8275" s="8">
        <v>48.65</v>
      </c>
      <c r="U8275">
        <v>0</v>
      </c>
      <c r="V8275" s="8">
        <v>0</v>
      </c>
      <c r="W8275" s="8">
        <v>0</v>
      </c>
      <c r="X8275" s="8">
        <v>48.65</v>
      </c>
    </row>
    <row r="8276" spans="1:24" x14ac:dyDescent="0.25">
      <c r="A8276" t="s">
        <v>8602</v>
      </c>
      <c r="B8276" s="1">
        <v>45666</v>
      </c>
      <c r="C8276" t="s">
        <v>615</v>
      </c>
      <c r="D8276" t="s">
        <v>616</v>
      </c>
      <c r="E8276" t="s">
        <v>150</v>
      </c>
      <c r="F8276" t="s">
        <v>89</v>
      </c>
      <c r="G8276" t="s">
        <v>151</v>
      </c>
      <c r="H8276" t="s">
        <v>152</v>
      </c>
      <c r="I8276" t="s">
        <v>40</v>
      </c>
      <c r="J8276" t="s">
        <v>41</v>
      </c>
      <c r="K8276" t="s">
        <v>42</v>
      </c>
      <c r="L8276" s="13">
        <v>14.5</v>
      </c>
      <c r="M8276" s="8">
        <v>4.2</v>
      </c>
      <c r="N8276">
        <v>45</v>
      </c>
      <c r="O8276" s="8">
        <v>652.5</v>
      </c>
      <c r="P8276" s="14">
        <v>0.1012</v>
      </c>
      <c r="Q8276" s="8">
        <v>66.03</v>
      </c>
      <c r="R8276" s="8">
        <v>586.47</v>
      </c>
      <c r="S8276" s="8">
        <v>189</v>
      </c>
      <c r="T8276" s="8">
        <v>397.47</v>
      </c>
      <c r="U8276">
        <v>0</v>
      </c>
      <c r="V8276" s="8">
        <v>0</v>
      </c>
      <c r="W8276" s="8">
        <v>0</v>
      </c>
      <c r="X8276" s="8">
        <v>397.47</v>
      </c>
    </row>
    <row r="8277" spans="1:24" x14ac:dyDescent="0.25">
      <c r="A8277" t="s">
        <v>8603</v>
      </c>
      <c r="B8277" s="1">
        <v>45714</v>
      </c>
      <c r="C8277" t="s">
        <v>171</v>
      </c>
      <c r="D8277" t="s">
        <v>172</v>
      </c>
      <c r="E8277" t="s">
        <v>27</v>
      </c>
      <c r="F8277" t="s">
        <v>46</v>
      </c>
      <c r="G8277" t="s">
        <v>29</v>
      </c>
      <c r="H8277" t="s">
        <v>30</v>
      </c>
      <c r="I8277" t="s">
        <v>99</v>
      </c>
      <c r="J8277" t="s">
        <v>100</v>
      </c>
      <c r="K8277" t="s">
        <v>49</v>
      </c>
      <c r="L8277" s="13">
        <v>3.8</v>
      </c>
      <c r="M8277" s="8">
        <v>2.6</v>
      </c>
      <c r="N8277">
        <v>12</v>
      </c>
      <c r="O8277" s="8">
        <v>45.6</v>
      </c>
      <c r="P8277" s="14">
        <v>0.13350000000000001</v>
      </c>
      <c r="Q8277" s="8">
        <v>6.09</v>
      </c>
      <c r="R8277" s="8">
        <v>39.51</v>
      </c>
      <c r="S8277" s="8">
        <v>31.2</v>
      </c>
      <c r="T8277" s="8">
        <v>8.31</v>
      </c>
      <c r="U8277">
        <v>0</v>
      </c>
      <c r="V8277" s="8">
        <v>0</v>
      </c>
      <c r="W8277" s="8">
        <v>0</v>
      </c>
      <c r="X8277" s="8">
        <v>8.31</v>
      </c>
    </row>
    <row r="8278" spans="1:24" x14ac:dyDescent="0.25">
      <c r="A8278" t="s">
        <v>8604</v>
      </c>
      <c r="B8278" s="1">
        <v>45558</v>
      </c>
      <c r="C8278" t="s">
        <v>279</v>
      </c>
      <c r="D8278" t="s">
        <v>280</v>
      </c>
      <c r="E8278" t="s">
        <v>53</v>
      </c>
      <c r="F8278" t="s">
        <v>54</v>
      </c>
      <c r="G8278" t="s">
        <v>55</v>
      </c>
      <c r="H8278" t="s">
        <v>56</v>
      </c>
      <c r="I8278" t="s">
        <v>156</v>
      </c>
      <c r="J8278" t="s">
        <v>157</v>
      </c>
      <c r="K8278" t="s">
        <v>42</v>
      </c>
      <c r="L8278" s="13">
        <v>6.2</v>
      </c>
      <c r="M8278" s="8">
        <v>1.9</v>
      </c>
      <c r="N8278">
        <v>24</v>
      </c>
      <c r="O8278" s="8">
        <v>148.80000000000001</v>
      </c>
      <c r="P8278" s="14">
        <v>7.4000000000000003E-3</v>
      </c>
      <c r="Q8278" s="8">
        <v>1.1000000000000001</v>
      </c>
      <c r="R8278" s="8">
        <v>147.69999999999999</v>
      </c>
      <c r="S8278" s="8">
        <v>45.6</v>
      </c>
      <c r="T8278" s="8">
        <v>102.1</v>
      </c>
      <c r="U8278">
        <v>0</v>
      </c>
      <c r="V8278" s="8">
        <v>0</v>
      </c>
      <c r="W8278" s="8">
        <v>0</v>
      </c>
      <c r="X8278" s="8">
        <v>102.1</v>
      </c>
    </row>
    <row r="8279" spans="1:24" x14ac:dyDescent="0.25">
      <c r="A8279" t="s">
        <v>8605</v>
      </c>
      <c r="B8279" s="1">
        <v>45451</v>
      </c>
      <c r="C8279" t="s">
        <v>318</v>
      </c>
      <c r="D8279" t="s">
        <v>319</v>
      </c>
      <c r="E8279" t="s">
        <v>27</v>
      </c>
      <c r="F8279" t="s">
        <v>37</v>
      </c>
      <c r="G8279" t="s">
        <v>38</v>
      </c>
      <c r="H8279" t="s">
        <v>39</v>
      </c>
      <c r="I8279" t="s">
        <v>112</v>
      </c>
      <c r="J8279" t="s">
        <v>113</v>
      </c>
      <c r="K8279" t="s">
        <v>42</v>
      </c>
      <c r="L8279" s="13">
        <v>8.5</v>
      </c>
      <c r="M8279" s="8">
        <v>2.8</v>
      </c>
      <c r="N8279">
        <v>35</v>
      </c>
      <c r="O8279" s="8">
        <v>297.5</v>
      </c>
      <c r="P8279" s="14">
        <v>5.8999999999999999E-3</v>
      </c>
      <c r="Q8279" s="8">
        <v>1.76</v>
      </c>
      <c r="R8279" s="8">
        <v>295.74</v>
      </c>
      <c r="S8279" s="8">
        <v>98</v>
      </c>
      <c r="T8279" s="8">
        <v>197.74</v>
      </c>
      <c r="U8279">
        <v>0</v>
      </c>
      <c r="V8279" s="8">
        <v>0</v>
      </c>
      <c r="W8279" s="8">
        <v>0</v>
      </c>
      <c r="X8279" s="8">
        <v>197.74</v>
      </c>
    </row>
    <row r="8280" spans="1:24" x14ac:dyDescent="0.25">
      <c r="A8280" t="s">
        <v>8606</v>
      </c>
      <c r="B8280" s="1">
        <v>45602</v>
      </c>
      <c r="C8280" t="s">
        <v>334</v>
      </c>
      <c r="D8280" t="s">
        <v>335</v>
      </c>
      <c r="E8280" t="s">
        <v>53</v>
      </c>
      <c r="F8280" t="s">
        <v>37</v>
      </c>
      <c r="G8280" t="s">
        <v>55</v>
      </c>
      <c r="H8280" t="s">
        <v>56</v>
      </c>
      <c r="I8280" t="s">
        <v>57</v>
      </c>
      <c r="J8280" t="s">
        <v>58</v>
      </c>
      <c r="K8280" t="s">
        <v>59</v>
      </c>
      <c r="L8280" s="13">
        <v>10.5</v>
      </c>
      <c r="M8280" s="8">
        <v>7.5</v>
      </c>
      <c r="N8280">
        <v>111</v>
      </c>
      <c r="O8280" s="8">
        <v>1165.5</v>
      </c>
      <c r="P8280" s="14">
        <v>2.5000000000000001E-3</v>
      </c>
      <c r="Q8280" s="8">
        <v>2.91</v>
      </c>
      <c r="R8280" s="8">
        <v>1162.5899999999999</v>
      </c>
      <c r="S8280" s="8">
        <v>832.5</v>
      </c>
      <c r="T8280" s="8">
        <v>330.09</v>
      </c>
      <c r="U8280">
        <v>0</v>
      </c>
      <c r="V8280" s="8">
        <v>0</v>
      </c>
      <c r="W8280" s="8">
        <v>0</v>
      </c>
      <c r="X8280" s="8">
        <v>330.09</v>
      </c>
    </row>
    <row r="8281" spans="1:24" x14ac:dyDescent="0.25">
      <c r="A8281" t="s">
        <v>8607</v>
      </c>
      <c r="B8281" s="1">
        <v>45302</v>
      </c>
      <c r="C8281" t="s">
        <v>367</v>
      </c>
      <c r="D8281" t="s">
        <v>368</v>
      </c>
      <c r="E8281" t="s">
        <v>63</v>
      </c>
      <c r="F8281" t="s">
        <v>54</v>
      </c>
      <c r="G8281" t="s">
        <v>64</v>
      </c>
      <c r="H8281" t="s">
        <v>65</v>
      </c>
      <c r="I8281" t="s">
        <v>31</v>
      </c>
      <c r="J8281" t="s">
        <v>32</v>
      </c>
      <c r="K8281" t="s">
        <v>33</v>
      </c>
      <c r="L8281" s="13">
        <v>5.8</v>
      </c>
      <c r="M8281" s="8">
        <v>2.7</v>
      </c>
      <c r="N8281">
        <v>76</v>
      </c>
      <c r="O8281" s="8">
        <v>440.8</v>
      </c>
      <c r="P8281" s="14">
        <v>1E-3</v>
      </c>
      <c r="Q8281" s="8">
        <v>0.44</v>
      </c>
      <c r="R8281" s="8">
        <v>440.36</v>
      </c>
      <c r="S8281" s="8">
        <v>205.2</v>
      </c>
      <c r="T8281" s="8">
        <v>235.16</v>
      </c>
      <c r="U8281">
        <v>0</v>
      </c>
      <c r="V8281" s="8">
        <v>0</v>
      </c>
      <c r="W8281" s="8">
        <v>0</v>
      </c>
      <c r="X8281" s="8">
        <v>235.16</v>
      </c>
    </row>
    <row r="8282" spans="1:24" x14ac:dyDescent="0.25">
      <c r="A8282" t="s">
        <v>8608</v>
      </c>
      <c r="B8282" s="1">
        <v>45292</v>
      </c>
      <c r="C8282" t="s">
        <v>120</v>
      </c>
      <c r="D8282" t="s">
        <v>121</v>
      </c>
      <c r="E8282" t="s">
        <v>63</v>
      </c>
      <c r="F8282" t="s">
        <v>89</v>
      </c>
      <c r="G8282" t="s">
        <v>79</v>
      </c>
      <c r="H8282" t="s">
        <v>80</v>
      </c>
      <c r="I8282" t="s">
        <v>66</v>
      </c>
      <c r="J8282" t="s">
        <v>67</v>
      </c>
      <c r="K8282" t="s">
        <v>33</v>
      </c>
      <c r="L8282" s="13">
        <v>4.5</v>
      </c>
      <c r="M8282" s="8">
        <v>2.1</v>
      </c>
      <c r="N8282">
        <v>63</v>
      </c>
      <c r="O8282" s="8">
        <v>283.5</v>
      </c>
      <c r="P8282" s="14">
        <v>2.2700000000000001E-2</v>
      </c>
      <c r="Q8282" s="8">
        <v>6.44</v>
      </c>
      <c r="R8282" s="8">
        <v>277.06</v>
      </c>
      <c r="S8282" s="8">
        <v>132.30000000000001</v>
      </c>
      <c r="T8282" s="8">
        <v>144.76</v>
      </c>
      <c r="U8282">
        <v>0</v>
      </c>
      <c r="V8282" s="8">
        <v>0</v>
      </c>
      <c r="W8282" s="8">
        <v>0</v>
      </c>
      <c r="X8282" s="8">
        <v>144.76</v>
      </c>
    </row>
    <row r="8283" spans="1:24" x14ac:dyDescent="0.25">
      <c r="A8283" t="s">
        <v>8609</v>
      </c>
      <c r="B8283" s="1">
        <v>45827</v>
      </c>
      <c r="C8283" t="s">
        <v>354</v>
      </c>
      <c r="D8283" t="s">
        <v>355</v>
      </c>
      <c r="E8283" t="s">
        <v>71</v>
      </c>
      <c r="F8283" t="s">
        <v>54</v>
      </c>
      <c r="G8283" t="s">
        <v>165</v>
      </c>
      <c r="H8283" t="s">
        <v>166</v>
      </c>
      <c r="I8283" t="s">
        <v>57</v>
      </c>
      <c r="J8283" t="s">
        <v>58</v>
      </c>
      <c r="K8283" t="s">
        <v>59</v>
      </c>
      <c r="L8283" s="13">
        <v>10.5</v>
      </c>
      <c r="M8283" s="8">
        <v>7.5</v>
      </c>
      <c r="N8283">
        <v>56</v>
      </c>
      <c r="O8283" s="8">
        <v>588</v>
      </c>
      <c r="P8283" s="14">
        <v>1.9900000000000001E-2</v>
      </c>
      <c r="Q8283" s="8">
        <v>11.7</v>
      </c>
      <c r="R8283" s="8">
        <v>576.29999999999995</v>
      </c>
      <c r="S8283" s="8">
        <v>420</v>
      </c>
      <c r="T8283" s="8">
        <v>156.30000000000001</v>
      </c>
      <c r="U8283">
        <v>0</v>
      </c>
      <c r="V8283" s="8">
        <v>0</v>
      </c>
      <c r="W8283" s="8">
        <v>0</v>
      </c>
      <c r="X8283" s="8">
        <v>156.30000000000001</v>
      </c>
    </row>
    <row r="8284" spans="1:24" x14ac:dyDescent="0.25">
      <c r="A8284" t="s">
        <v>8610</v>
      </c>
      <c r="B8284" s="1">
        <v>46126</v>
      </c>
      <c r="C8284" t="s">
        <v>667</v>
      </c>
      <c r="D8284" t="s">
        <v>668</v>
      </c>
      <c r="E8284" t="s">
        <v>63</v>
      </c>
      <c r="F8284" t="s">
        <v>54</v>
      </c>
      <c r="G8284" t="s">
        <v>64</v>
      </c>
      <c r="H8284" t="s">
        <v>65</v>
      </c>
      <c r="I8284" t="s">
        <v>144</v>
      </c>
      <c r="J8284" t="s">
        <v>145</v>
      </c>
      <c r="K8284" t="s">
        <v>33</v>
      </c>
      <c r="L8284" s="13">
        <v>12</v>
      </c>
      <c r="M8284" s="8">
        <v>6.5</v>
      </c>
      <c r="N8284">
        <v>99</v>
      </c>
      <c r="O8284" s="8">
        <v>1188</v>
      </c>
      <c r="P8284" s="14">
        <v>1.1000000000000001E-3</v>
      </c>
      <c r="Q8284" s="8">
        <v>1.31</v>
      </c>
      <c r="R8284" s="8">
        <v>1186.69</v>
      </c>
      <c r="S8284" s="8">
        <v>643.5</v>
      </c>
      <c r="T8284" s="8">
        <v>543.19000000000005</v>
      </c>
      <c r="U8284">
        <v>0</v>
      </c>
      <c r="V8284" s="8">
        <v>0</v>
      </c>
      <c r="W8284" s="8">
        <v>0</v>
      </c>
      <c r="X8284" s="8">
        <v>543.19000000000005</v>
      </c>
    </row>
    <row r="8285" spans="1:24" x14ac:dyDescent="0.25">
      <c r="A8285" t="s">
        <v>8611</v>
      </c>
      <c r="B8285" s="1">
        <v>46068</v>
      </c>
      <c r="C8285" t="s">
        <v>523</v>
      </c>
      <c r="D8285" t="s">
        <v>524</v>
      </c>
      <c r="E8285" t="s">
        <v>27</v>
      </c>
      <c r="F8285" t="s">
        <v>89</v>
      </c>
      <c r="G8285" t="s">
        <v>38</v>
      </c>
      <c r="H8285" t="s">
        <v>39</v>
      </c>
      <c r="I8285" t="s">
        <v>127</v>
      </c>
      <c r="J8285" t="s">
        <v>128</v>
      </c>
      <c r="K8285" t="s">
        <v>33</v>
      </c>
      <c r="L8285" s="13">
        <v>7.2</v>
      </c>
      <c r="M8285" s="8">
        <v>3.6</v>
      </c>
      <c r="N8285">
        <v>228</v>
      </c>
      <c r="O8285" s="8">
        <v>1641.6</v>
      </c>
      <c r="P8285" s="14">
        <v>0.1895</v>
      </c>
      <c r="Q8285" s="8">
        <v>311.08</v>
      </c>
      <c r="R8285" s="8">
        <v>1330.52</v>
      </c>
      <c r="S8285" s="8">
        <v>820.8</v>
      </c>
      <c r="T8285" s="8">
        <v>509.72</v>
      </c>
      <c r="U8285">
        <v>0</v>
      </c>
      <c r="V8285" s="8">
        <v>0</v>
      </c>
      <c r="W8285" s="8">
        <v>0</v>
      </c>
      <c r="X8285" s="8">
        <v>509.72</v>
      </c>
    </row>
    <row r="8286" spans="1:24" x14ac:dyDescent="0.25">
      <c r="A8286" t="s">
        <v>8612</v>
      </c>
      <c r="B8286" s="1">
        <v>46160</v>
      </c>
      <c r="C8286" t="s">
        <v>201</v>
      </c>
      <c r="D8286" t="s">
        <v>202</v>
      </c>
      <c r="E8286" t="s">
        <v>53</v>
      </c>
      <c r="F8286" t="s">
        <v>46</v>
      </c>
      <c r="G8286" t="s">
        <v>55</v>
      </c>
      <c r="H8286" t="s">
        <v>56</v>
      </c>
      <c r="I8286" t="s">
        <v>112</v>
      </c>
      <c r="J8286" t="s">
        <v>113</v>
      </c>
      <c r="K8286" t="s">
        <v>42</v>
      </c>
      <c r="L8286" s="13">
        <v>8.5</v>
      </c>
      <c r="M8286" s="8">
        <v>2.8</v>
      </c>
      <c r="N8286">
        <v>10</v>
      </c>
      <c r="O8286" s="8">
        <v>85</v>
      </c>
      <c r="P8286" s="14">
        <v>0.1842</v>
      </c>
      <c r="Q8286" s="8">
        <v>15.66</v>
      </c>
      <c r="R8286" s="8">
        <v>69.34</v>
      </c>
      <c r="S8286" s="8">
        <v>28</v>
      </c>
      <c r="T8286" s="8">
        <v>41.34</v>
      </c>
      <c r="U8286">
        <v>3</v>
      </c>
      <c r="V8286" s="8">
        <v>20.8</v>
      </c>
      <c r="W8286" s="8">
        <v>9.9</v>
      </c>
      <c r="X8286" s="8">
        <v>31.44</v>
      </c>
    </row>
    <row r="8287" spans="1:24" x14ac:dyDescent="0.25">
      <c r="A8287" t="s">
        <v>8613</v>
      </c>
      <c r="B8287" s="1">
        <v>45431</v>
      </c>
      <c r="C8287" t="s">
        <v>285</v>
      </c>
      <c r="D8287" t="s">
        <v>286</v>
      </c>
      <c r="E8287" t="s">
        <v>27</v>
      </c>
      <c r="F8287" t="s">
        <v>89</v>
      </c>
      <c r="G8287" t="s">
        <v>29</v>
      </c>
      <c r="H8287" t="s">
        <v>30</v>
      </c>
      <c r="I8287" t="s">
        <v>130</v>
      </c>
      <c r="J8287" t="s">
        <v>131</v>
      </c>
      <c r="K8287" t="s">
        <v>42</v>
      </c>
      <c r="L8287" s="13">
        <v>4.8</v>
      </c>
      <c r="M8287" s="8">
        <v>1.4</v>
      </c>
      <c r="N8287">
        <v>211</v>
      </c>
      <c r="O8287" s="8">
        <v>1012.8</v>
      </c>
      <c r="P8287" s="14">
        <v>0.1482</v>
      </c>
      <c r="Q8287" s="8">
        <v>150.1</v>
      </c>
      <c r="R8287" s="8">
        <v>862.7</v>
      </c>
      <c r="S8287" s="8">
        <v>295.39999999999998</v>
      </c>
      <c r="T8287" s="8">
        <v>567.29999999999995</v>
      </c>
      <c r="U8287">
        <v>0</v>
      </c>
      <c r="V8287" s="8">
        <v>0</v>
      </c>
      <c r="W8287" s="8">
        <v>0</v>
      </c>
      <c r="X8287" s="8">
        <v>567.29999999999995</v>
      </c>
    </row>
    <row r="8288" spans="1:24" x14ac:dyDescent="0.25">
      <c r="A8288" t="s">
        <v>8614</v>
      </c>
      <c r="B8288" s="1">
        <v>45644</v>
      </c>
      <c r="C8288" t="s">
        <v>546</v>
      </c>
      <c r="D8288" t="s">
        <v>547</v>
      </c>
      <c r="E8288" t="s">
        <v>27</v>
      </c>
      <c r="F8288" t="s">
        <v>89</v>
      </c>
      <c r="G8288" t="s">
        <v>29</v>
      </c>
      <c r="H8288" t="s">
        <v>30</v>
      </c>
      <c r="I8288" t="s">
        <v>47</v>
      </c>
      <c r="J8288" t="s">
        <v>48</v>
      </c>
      <c r="K8288" t="s">
        <v>49</v>
      </c>
      <c r="L8288" s="13">
        <v>5</v>
      </c>
      <c r="M8288" s="8">
        <v>3.2</v>
      </c>
      <c r="N8288">
        <v>190</v>
      </c>
      <c r="O8288" s="8">
        <v>950</v>
      </c>
      <c r="P8288" s="14">
        <v>6.4399999999999999E-2</v>
      </c>
      <c r="Q8288" s="8">
        <v>61.18</v>
      </c>
      <c r="R8288" s="8">
        <v>888.82</v>
      </c>
      <c r="S8288" s="8">
        <v>608</v>
      </c>
      <c r="T8288" s="8">
        <v>280.82</v>
      </c>
      <c r="U8288">
        <v>0</v>
      </c>
      <c r="V8288" s="8">
        <v>0</v>
      </c>
      <c r="W8288" s="8">
        <v>0</v>
      </c>
      <c r="X8288" s="8">
        <v>280.82</v>
      </c>
    </row>
    <row r="8289" spans="1:24" x14ac:dyDescent="0.25">
      <c r="A8289" t="s">
        <v>8615</v>
      </c>
      <c r="B8289" s="1">
        <v>45585</v>
      </c>
      <c r="C8289" t="s">
        <v>357</v>
      </c>
      <c r="D8289" t="s">
        <v>358</v>
      </c>
      <c r="E8289" t="s">
        <v>27</v>
      </c>
      <c r="F8289" t="s">
        <v>46</v>
      </c>
      <c r="G8289" t="s">
        <v>38</v>
      </c>
      <c r="H8289" t="s">
        <v>39</v>
      </c>
      <c r="I8289" t="s">
        <v>130</v>
      </c>
      <c r="J8289" t="s">
        <v>131</v>
      </c>
      <c r="K8289" t="s">
        <v>42</v>
      </c>
      <c r="L8289" s="13">
        <v>4.8</v>
      </c>
      <c r="M8289" s="8">
        <v>1.4</v>
      </c>
      <c r="N8289">
        <v>8</v>
      </c>
      <c r="O8289" s="8">
        <v>38.4</v>
      </c>
      <c r="P8289" s="14">
        <v>1.7500000000000002E-2</v>
      </c>
      <c r="Q8289" s="8">
        <v>0.67</v>
      </c>
      <c r="R8289" s="8">
        <v>37.729999999999997</v>
      </c>
      <c r="S8289" s="8">
        <v>11.2</v>
      </c>
      <c r="T8289" s="8">
        <v>26.53</v>
      </c>
      <c r="U8289">
        <v>0</v>
      </c>
      <c r="V8289" s="8">
        <v>0</v>
      </c>
      <c r="W8289" s="8">
        <v>0</v>
      </c>
      <c r="X8289" s="8">
        <v>26.53</v>
      </c>
    </row>
    <row r="8290" spans="1:24" x14ac:dyDescent="0.25">
      <c r="A8290" t="s">
        <v>8616</v>
      </c>
      <c r="B8290" s="1">
        <v>45772</v>
      </c>
      <c r="C8290" t="s">
        <v>220</v>
      </c>
      <c r="D8290" t="s">
        <v>221</v>
      </c>
      <c r="E8290" t="s">
        <v>71</v>
      </c>
      <c r="F8290" t="s">
        <v>28</v>
      </c>
      <c r="G8290" t="s">
        <v>165</v>
      </c>
      <c r="H8290" t="s">
        <v>166</v>
      </c>
      <c r="I8290" t="s">
        <v>130</v>
      </c>
      <c r="J8290" t="s">
        <v>131</v>
      </c>
      <c r="K8290" t="s">
        <v>42</v>
      </c>
      <c r="L8290" s="13">
        <v>4.8</v>
      </c>
      <c r="M8290" s="8">
        <v>1.4</v>
      </c>
      <c r="N8290">
        <v>277</v>
      </c>
      <c r="O8290" s="8">
        <v>1329.6</v>
      </c>
      <c r="P8290" s="14">
        <v>9.2999999999999992E-3</v>
      </c>
      <c r="Q8290" s="8">
        <v>12.37</v>
      </c>
      <c r="R8290" s="8">
        <v>1317.23</v>
      </c>
      <c r="S8290" s="8">
        <v>387.8</v>
      </c>
      <c r="T8290" s="8">
        <v>929.43</v>
      </c>
      <c r="U8290">
        <v>0</v>
      </c>
      <c r="V8290" s="8">
        <v>0</v>
      </c>
      <c r="W8290" s="8">
        <v>0</v>
      </c>
      <c r="X8290" s="8">
        <v>929.43</v>
      </c>
    </row>
    <row r="8291" spans="1:24" x14ac:dyDescent="0.25">
      <c r="A8291" t="s">
        <v>8617</v>
      </c>
      <c r="B8291" s="1">
        <v>45839</v>
      </c>
      <c r="C8291" t="s">
        <v>383</v>
      </c>
      <c r="D8291" t="s">
        <v>384</v>
      </c>
      <c r="E8291" t="s">
        <v>63</v>
      </c>
      <c r="F8291" t="s">
        <v>54</v>
      </c>
      <c r="G8291" t="s">
        <v>64</v>
      </c>
      <c r="H8291" t="s">
        <v>65</v>
      </c>
      <c r="I8291" t="s">
        <v>40</v>
      </c>
      <c r="J8291" t="s">
        <v>41</v>
      </c>
      <c r="K8291" t="s">
        <v>42</v>
      </c>
      <c r="L8291" s="13">
        <v>14.5</v>
      </c>
      <c r="M8291" s="8">
        <v>4.2</v>
      </c>
      <c r="N8291">
        <v>44</v>
      </c>
      <c r="O8291" s="8">
        <v>638</v>
      </c>
      <c r="P8291" s="14">
        <v>5.9999999999999995E-4</v>
      </c>
      <c r="Q8291" s="8">
        <v>0.38</v>
      </c>
      <c r="R8291" s="8">
        <v>637.62</v>
      </c>
      <c r="S8291" s="8">
        <v>184.8</v>
      </c>
      <c r="T8291" s="8">
        <v>452.82</v>
      </c>
      <c r="U8291">
        <v>0</v>
      </c>
      <c r="V8291" s="8">
        <v>0</v>
      </c>
      <c r="W8291" s="8">
        <v>0</v>
      </c>
      <c r="X8291" s="8">
        <v>452.82</v>
      </c>
    </row>
    <row r="8292" spans="1:24" x14ac:dyDescent="0.25">
      <c r="A8292" t="s">
        <v>8618</v>
      </c>
      <c r="B8292" s="1">
        <v>45300</v>
      </c>
      <c r="C8292" t="s">
        <v>394</v>
      </c>
      <c r="D8292" t="s">
        <v>395</v>
      </c>
      <c r="E8292" t="s">
        <v>71</v>
      </c>
      <c r="F8292" t="s">
        <v>37</v>
      </c>
      <c r="G8292" t="s">
        <v>165</v>
      </c>
      <c r="H8292" t="s">
        <v>166</v>
      </c>
      <c r="I8292" t="s">
        <v>127</v>
      </c>
      <c r="J8292" t="s">
        <v>128</v>
      </c>
      <c r="K8292" t="s">
        <v>33</v>
      </c>
      <c r="L8292" s="13">
        <v>7.2</v>
      </c>
      <c r="M8292" s="8">
        <v>3.6</v>
      </c>
      <c r="N8292">
        <v>4</v>
      </c>
      <c r="O8292" s="8">
        <v>28.8</v>
      </c>
      <c r="P8292" s="14">
        <v>2.1399999999999999E-2</v>
      </c>
      <c r="Q8292" s="8">
        <v>0.62</v>
      </c>
      <c r="R8292" s="8">
        <v>28.18</v>
      </c>
      <c r="S8292" s="8">
        <v>14.4</v>
      </c>
      <c r="T8292" s="8">
        <v>13.78</v>
      </c>
      <c r="U8292">
        <v>0</v>
      </c>
      <c r="V8292" s="8">
        <v>0</v>
      </c>
      <c r="W8292" s="8">
        <v>0</v>
      </c>
      <c r="X8292" s="8">
        <v>13.78</v>
      </c>
    </row>
    <row r="8293" spans="1:24" x14ac:dyDescent="0.25">
      <c r="A8293" t="s">
        <v>8619</v>
      </c>
      <c r="B8293" s="1">
        <v>45996</v>
      </c>
      <c r="C8293" t="s">
        <v>235</v>
      </c>
      <c r="D8293" t="s">
        <v>236</v>
      </c>
      <c r="E8293" t="s">
        <v>27</v>
      </c>
      <c r="F8293" t="s">
        <v>54</v>
      </c>
      <c r="G8293" t="s">
        <v>38</v>
      </c>
      <c r="H8293" t="s">
        <v>39</v>
      </c>
      <c r="I8293" t="s">
        <v>66</v>
      </c>
      <c r="J8293" t="s">
        <v>67</v>
      </c>
      <c r="K8293" t="s">
        <v>33</v>
      </c>
      <c r="L8293" s="13">
        <v>4.5</v>
      </c>
      <c r="M8293" s="8">
        <v>2.1</v>
      </c>
      <c r="N8293">
        <v>55</v>
      </c>
      <c r="O8293" s="8">
        <v>247.5</v>
      </c>
      <c r="P8293" s="14">
        <v>1.61E-2</v>
      </c>
      <c r="Q8293" s="8">
        <v>3.98</v>
      </c>
      <c r="R8293" s="8">
        <v>243.52</v>
      </c>
      <c r="S8293" s="8">
        <v>115.5</v>
      </c>
      <c r="T8293" s="8">
        <v>128.02000000000001</v>
      </c>
      <c r="U8293">
        <v>0</v>
      </c>
      <c r="V8293" s="8">
        <v>0</v>
      </c>
      <c r="W8293" s="8">
        <v>0</v>
      </c>
      <c r="X8293" s="8">
        <v>128.02000000000001</v>
      </c>
    </row>
    <row r="8294" spans="1:24" x14ac:dyDescent="0.25">
      <c r="A8294" t="s">
        <v>8620</v>
      </c>
      <c r="B8294" s="1">
        <v>46236</v>
      </c>
      <c r="C8294" t="s">
        <v>107</v>
      </c>
      <c r="D8294" t="s">
        <v>108</v>
      </c>
      <c r="E8294" t="s">
        <v>53</v>
      </c>
      <c r="F8294" t="s">
        <v>46</v>
      </c>
      <c r="G8294" t="s">
        <v>55</v>
      </c>
      <c r="H8294" t="s">
        <v>56</v>
      </c>
      <c r="I8294" t="s">
        <v>99</v>
      </c>
      <c r="J8294" t="s">
        <v>100</v>
      </c>
      <c r="K8294" t="s">
        <v>49</v>
      </c>
      <c r="L8294" s="13">
        <v>3.8</v>
      </c>
      <c r="M8294" s="8">
        <v>2.6</v>
      </c>
      <c r="N8294">
        <v>31</v>
      </c>
      <c r="O8294" s="8">
        <v>117.8</v>
      </c>
      <c r="P8294" s="14">
        <v>4.5499999999999999E-2</v>
      </c>
      <c r="Q8294" s="8">
        <v>5.36</v>
      </c>
      <c r="R8294" s="8">
        <v>112.44</v>
      </c>
      <c r="S8294" s="8">
        <v>80.599999999999994</v>
      </c>
      <c r="T8294" s="8">
        <v>31.84</v>
      </c>
      <c r="U8294">
        <v>0</v>
      </c>
      <c r="V8294" s="8">
        <v>0</v>
      </c>
      <c r="W8294" s="8">
        <v>0</v>
      </c>
      <c r="X8294" s="8">
        <v>31.84</v>
      </c>
    </row>
    <row r="8295" spans="1:24" x14ac:dyDescent="0.25">
      <c r="A8295" t="s">
        <v>8621</v>
      </c>
      <c r="B8295" s="1">
        <v>45795</v>
      </c>
      <c r="C8295" t="s">
        <v>461</v>
      </c>
      <c r="D8295" t="s">
        <v>462</v>
      </c>
      <c r="E8295" t="s">
        <v>27</v>
      </c>
      <c r="F8295" t="s">
        <v>37</v>
      </c>
      <c r="G8295" t="s">
        <v>38</v>
      </c>
      <c r="H8295" t="s">
        <v>39</v>
      </c>
      <c r="I8295" t="s">
        <v>122</v>
      </c>
      <c r="J8295" t="s">
        <v>123</v>
      </c>
      <c r="K8295" t="s">
        <v>59</v>
      </c>
      <c r="L8295" s="13">
        <v>5.5</v>
      </c>
      <c r="M8295" s="8">
        <v>3.8</v>
      </c>
      <c r="N8295">
        <v>15</v>
      </c>
      <c r="O8295" s="8">
        <v>82.5</v>
      </c>
      <c r="P8295" s="14">
        <v>3.2000000000000002E-3</v>
      </c>
      <c r="Q8295" s="8">
        <v>0.26</v>
      </c>
      <c r="R8295" s="8">
        <v>82.24</v>
      </c>
      <c r="S8295" s="8">
        <v>57</v>
      </c>
      <c r="T8295" s="8">
        <v>25.24</v>
      </c>
      <c r="U8295">
        <v>0</v>
      </c>
      <c r="V8295" s="8">
        <v>0</v>
      </c>
      <c r="W8295" s="8">
        <v>0</v>
      </c>
      <c r="X8295" s="8">
        <v>25.24</v>
      </c>
    </row>
    <row r="8296" spans="1:24" x14ac:dyDescent="0.25">
      <c r="A8296" t="s">
        <v>8622</v>
      </c>
      <c r="B8296" s="1">
        <v>46261</v>
      </c>
      <c r="C8296" t="s">
        <v>523</v>
      </c>
      <c r="D8296" t="s">
        <v>524</v>
      </c>
      <c r="E8296" t="s">
        <v>27</v>
      </c>
      <c r="F8296" t="s">
        <v>89</v>
      </c>
      <c r="G8296" t="s">
        <v>29</v>
      </c>
      <c r="H8296" t="s">
        <v>30</v>
      </c>
      <c r="I8296" t="s">
        <v>122</v>
      </c>
      <c r="J8296" t="s">
        <v>123</v>
      </c>
      <c r="K8296" t="s">
        <v>59</v>
      </c>
      <c r="L8296" s="13">
        <v>5.5</v>
      </c>
      <c r="M8296" s="8">
        <v>3.8</v>
      </c>
      <c r="N8296">
        <v>91</v>
      </c>
      <c r="O8296" s="8">
        <v>500.5</v>
      </c>
      <c r="P8296" s="14">
        <v>0.1239</v>
      </c>
      <c r="Q8296" s="8">
        <v>62.01</v>
      </c>
      <c r="R8296" s="8">
        <v>438.49</v>
      </c>
      <c r="S8296" s="8">
        <v>345.8</v>
      </c>
      <c r="T8296" s="8">
        <v>92.69</v>
      </c>
      <c r="U8296">
        <v>0</v>
      </c>
      <c r="V8296" s="8">
        <v>0</v>
      </c>
      <c r="W8296" s="8">
        <v>0</v>
      </c>
      <c r="X8296" s="8">
        <v>92.69</v>
      </c>
    </row>
    <row r="8297" spans="1:24" x14ac:dyDescent="0.25">
      <c r="A8297" t="s">
        <v>8623</v>
      </c>
      <c r="B8297" s="1">
        <v>46065</v>
      </c>
      <c r="C8297" t="s">
        <v>350</v>
      </c>
      <c r="D8297" t="s">
        <v>351</v>
      </c>
      <c r="E8297" t="s">
        <v>63</v>
      </c>
      <c r="F8297" t="s">
        <v>89</v>
      </c>
      <c r="G8297" t="s">
        <v>79</v>
      </c>
      <c r="H8297" t="s">
        <v>80</v>
      </c>
      <c r="I8297" t="s">
        <v>127</v>
      </c>
      <c r="J8297" t="s">
        <v>128</v>
      </c>
      <c r="K8297" t="s">
        <v>33</v>
      </c>
      <c r="L8297" s="13">
        <v>7.2</v>
      </c>
      <c r="M8297" s="8">
        <v>3.6</v>
      </c>
      <c r="N8297">
        <v>44</v>
      </c>
      <c r="O8297" s="8">
        <v>316.8</v>
      </c>
      <c r="P8297" s="14">
        <v>8.1100000000000005E-2</v>
      </c>
      <c r="Q8297" s="8">
        <v>25.69</v>
      </c>
      <c r="R8297" s="8">
        <v>291.11</v>
      </c>
      <c r="S8297" s="8">
        <v>158.4</v>
      </c>
      <c r="T8297" s="8">
        <v>132.71</v>
      </c>
      <c r="U8297">
        <v>0</v>
      </c>
      <c r="V8297" s="8">
        <v>0</v>
      </c>
      <c r="W8297" s="8">
        <v>0</v>
      </c>
      <c r="X8297" s="8">
        <v>132.71</v>
      </c>
    </row>
    <row r="8298" spans="1:24" x14ac:dyDescent="0.25">
      <c r="A8298" t="s">
        <v>8624</v>
      </c>
      <c r="B8298" s="1">
        <v>45780</v>
      </c>
      <c r="C8298" t="s">
        <v>162</v>
      </c>
      <c r="D8298" t="s">
        <v>163</v>
      </c>
      <c r="E8298" t="s">
        <v>150</v>
      </c>
      <c r="F8298" t="s">
        <v>89</v>
      </c>
      <c r="G8298" t="s">
        <v>151</v>
      </c>
      <c r="H8298" t="s">
        <v>152</v>
      </c>
      <c r="I8298" t="s">
        <v>117</v>
      </c>
      <c r="J8298" t="s">
        <v>118</v>
      </c>
      <c r="K8298" t="s">
        <v>59</v>
      </c>
      <c r="L8298" s="13">
        <v>6</v>
      </c>
      <c r="M8298" s="8">
        <v>4.2</v>
      </c>
      <c r="N8298">
        <v>123</v>
      </c>
      <c r="O8298" s="8">
        <v>738</v>
      </c>
      <c r="P8298" s="14">
        <v>9.9099999999999994E-2</v>
      </c>
      <c r="Q8298" s="8">
        <v>73.14</v>
      </c>
      <c r="R8298" s="8">
        <v>664.86</v>
      </c>
      <c r="S8298" s="8">
        <v>516.6</v>
      </c>
      <c r="T8298" s="8">
        <v>148.26</v>
      </c>
      <c r="U8298">
        <v>0</v>
      </c>
      <c r="V8298" s="8">
        <v>0</v>
      </c>
      <c r="W8298" s="8">
        <v>0</v>
      </c>
      <c r="X8298" s="8">
        <v>148.26</v>
      </c>
    </row>
    <row r="8299" spans="1:24" x14ac:dyDescent="0.25">
      <c r="A8299" t="s">
        <v>8625</v>
      </c>
      <c r="B8299" s="1">
        <v>45598</v>
      </c>
      <c r="C8299" t="s">
        <v>77</v>
      </c>
      <c r="D8299" t="s">
        <v>78</v>
      </c>
      <c r="E8299" t="s">
        <v>63</v>
      </c>
      <c r="F8299" t="s">
        <v>37</v>
      </c>
      <c r="G8299" t="s">
        <v>64</v>
      </c>
      <c r="H8299" t="s">
        <v>65</v>
      </c>
      <c r="I8299" t="s">
        <v>156</v>
      </c>
      <c r="J8299" t="s">
        <v>157</v>
      </c>
      <c r="K8299" t="s">
        <v>42</v>
      </c>
      <c r="L8299" s="13">
        <v>6.2</v>
      </c>
      <c r="M8299" s="8">
        <v>1.9</v>
      </c>
      <c r="N8299">
        <v>49</v>
      </c>
      <c r="O8299" s="8">
        <v>303.8</v>
      </c>
      <c r="P8299" s="14">
        <v>2.6200000000000001E-2</v>
      </c>
      <c r="Q8299" s="8">
        <v>7.96</v>
      </c>
      <c r="R8299" s="8">
        <v>295.83999999999997</v>
      </c>
      <c r="S8299" s="8">
        <v>93.1</v>
      </c>
      <c r="T8299" s="8">
        <v>202.74</v>
      </c>
      <c r="U8299">
        <v>0</v>
      </c>
      <c r="V8299" s="8">
        <v>0</v>
      </c>
      <c r="W8299" s="8">
        <v>0</v>
      </c>
      <c r="X8299" s="8">
        <v>202.74</v>
      </c>
    </row>
    <row r="8300" spans="1:24" x14ac:dyDescent="0.25">
      <c r="A8300" t="s">
        <v>8626</v>
      </c>
      <c r="B8300" s="1">
        <v>45301</v>
      </c>
      <c r="C8300" t="s">
        <v>609</v>
      </c>
      <c r="D8300" t="s">
        <v>610</v>
      </c>
      <c r="E8300" t="s">
        <v>63</v>
      </c>
      <c r="F8300" t="s">
        <v>37</v>
      </c>
      <c r="G8300" t="s">
        <v>79</v>
      </c>
      <c r="H8300" t="s">
        <v>80</v>
      </c>
      <c r="I8300" t="s">
        <v>144</v>
      </c>
      <c r="J8300" t="s">
        <v>145</v>
      </c>
      <c r="K8300" t="s">
        <v>33</v>
      </c>
      <c r="L8300" s="13">
        <v>12</v>
      </c>
      <c r="M8300" s="8">
        <v>6.5</v>
      </c>
      <c r="N8300">
        <v>18</v>
      </c>
      <c r="O8300" s="8">
        <v>216</v>
      </c>
      <c r="P8300" s="14">
        <v>4.3E-3</v>
      </c>
      <c r="Q8300" s="8">
        <v>0.93</v>
      </c>
      <c r="R8300" s="8">
        <v>215.07</v>
      </c>
      <c r="S8300" s="8">
        <v>117</v>
      </c>
      <c r="T8300" s="8">
        <v>98.07</v>
      </c>
      <c r="U8300">
        <v>0</v>
      </c>
      <c r="V8300" s="8">
        <v>0</v>
      </c>
      <c r="W8300" s="8">
        <v>0</v>
      </c>
      <c r="X8300" s="8">
        <v>98.07</v>
      </c>
    </row>
    <row r="8301" spans="1:24" x14ac:dyDescent="0.25">
      <c r="A8301" t="s">
        <v>8627</v>
      </c>
      <c r="B8301" s="1">
        <v>46076</v>
      </c>
      <c r="C8301" t="s">
        <v>94</v>
      </c>
      <c r="D8301" t="s">
        <v>95</v>
      </c>
      <c r="E8301" t="s">
        <v>53</v>
      </c>
      <c r="F8301" t="s">
        <v>46</v>
      </c>
      <c r="G8301" t="s">
        <v>55</v>
      </c>
      <c r="H8301" t="s">
        <v>56</v>
      </c>
      <c r="I8301" t="s">
        <v>74</v>
      </c>
      <c r="J8301" t="s">
        <v>75</v>
      </c>
      <c r="K8301" t="s">
        <v>49</v>
      </c>
      <c r="L8301" s="13">
        <v>11</v>
      </c>
      <c r="M8301" s="8">
        <v>6.8</v>
      </c>
      <c r="N8301">
        <v>120</v>
      </c>
      <c r="O8301" s="8">
        <v>1320</v>
      </c>
      <c r="P8301" s="14">
        <v>0.12239999999999999</v>
      </c>
      <c r="Q8301" s="8">
        <v>161.57</v>
      </c>
      <c r="R8301" s="8">
        <v>1158.43</v>
      </c>
      <c r="S8301" s="8">
        <v>816</v>
      </c>
      <c r="T8301" s="8">
        <v>342.43</v>
      </c>
      <c r="U8301">
        <v>0</v>
      </c>
      <c r="V8301" s="8">
        <v>0</v>
      </c>
      <c r="W8301" s="8">
        <v>0</v>
      </c>
      <c r="X8301" s="8">
        <v>342.43</v>
      </c>
    </row>
    <row r="8302" spans="1:24" x14ac:dyDescent="0.25">
      <c r="A8302" t="s">
        <v>8628</v>
      </c>
      <c r="B8302" s="1">
        <v>45732</v>
      </c>
      <c r="C8302" t="s">
        <v>77</v>
      </c>
      <c r="D8302" t="s">
        <v>78</v>
      </c>
      <c r="E8302" t="s">
        <v>63</v>
      </c>
      <c r="F8302" t="s">
        <v>37</v>
      </c>
      <c r="G8302" t="s">
        <v>64</v>
      </c>
      <c r="H8302" t="s">
        <v>65</v>
      </c>
      <c r="I8302" t="s">
        <v>117</v>
      </c>
      <c r="J8302" t="s">
        <v>118</v>
      </c>
      <c r="K8302" t="s">
        <v>59</v>
      </c>
      <c r="L8302" s="13">
        <v>6</v>
      </c>
      <c r="M8302" s="8">
        <v>4.2</v>
      </c>
      <c r="N8302">
        <v>21</v>
      </c>
      <c r="O8302" s="8">
        <v>126</v>
      </c>
      <c r="P8302" s="14">
        <v>2.3400000000000001E-2</v>
      </c>
      <c r="Q8302" s="8">
        <v>2.95</v>
      </c>
      <c r="R8302" s="8">
        <v>123.05</v>
      </c>
      <c r="S8302" s="8">
        <v>88.2</v>
      </c>
      <c r="T8302" s="8">
        <v>34.85</v>
      </c>
      <c r="U8302">
        <v>0</v>
      </c>
      <c r="V8302" s="8">
        <v>0</v>
      </c>
      <c r="W8302" s="8">
        <v>0</v>
      </c>
      <c r="X8302" s="8">
        <v>34.85</v>
      </c>
    </row>
    <row r="8303" spans="1:24" x14ac:dyDescent="0.25">
      <c r="A8303" t="s">
        <v>8629</v>
      </c>
      <c r="B8303" s="1">
        <v>46109</v>
      </c>
      <c r="C8303" t="s">
        <v>386</v>
      </c>
      <c r="D8303" t="s">
        <v>387</v>
      </c>
      <c r="E8303" t="s">
        <v>27</v>
      </c>
      <c r="F8303" t="s">
        <v>54</v>
      </c>
      <c r="G8303" t="s">
        <v>29</v>
      </c>
      <c r="H8303" t="s">
        <v>30</v>
      </c>
      <c r="I8303" t="s">
        <v>84</v>
      </c>
      <c r="J8303" t="s">
        <v>85</v>
      </c>
      <c r="K8303" t="s">
        <v>42</v>
      </c>
      <c r="L8303" s="13">
        <v>9.9</v>
      </c>
      <c r="M8303" s="8">
        <v>3.1</v>
      </c>
      <c r="N8303">
        <v>27</v>
      </c>
      <c r="O8303" s="8">
        <v>267.3</v>
      </c>
      <c r="P8303" s="14">
        <v>1.5900000000000001E-2</v>
      </c>
      <c r="Q8303" s="8">
        <v>4.25</v>
      </c>
      <c r="R8303" s="8">
        <v>263.05</v>
      </c>
      <c r="S8303" s="8">
        <v>83.7</v>
      </c>
      <c r="T8303" s="8">
        <v>179.35</v>
      </c>
      <c r="U8303">
        <v>0</v>
      </c>
      <c r="V8303" s="8">
        <v>0</v>
      </c>
      <c r="W8303" s="8">
        <v>0</v>
      </c>
      <c r="X8303" s="8">
        <v>179.35</v>
      </c>
    </row>
    <row r="8304" spans="1:24" x14ac:dyDescent="0.25">
      <c r="A8304" t="s">
        <v>8630</v>
      </c>
      <c r="B8304" s="1">
        <v>45591</v>
      </c>
      <c r="C8304" t="s">
        <v>110</v>
      </c>
      <c r="D8304" t="s">
        <v>111</v>
      </c>
      <c r="E8304" t="s">
        <v>27</v>
      </c>
      <c r="F8304" t="s">
        <v>37</v>
      </c>
      <c r="G8304" t="s">
        <v>29</v>
      </c>
      <c r="H8304" t="s">
        <v>30</v>
      </c>
      <c r="I8304" t="s">
        <v>122</v>
      </c>
      <c r="J8304" t="s">
        <v>123</v>
      </c>
      <c r="K8304" t="s">
        <v>59</v>
      </c>
      <c r="L8304" s="13">
        <v>5.5</v>
      </c>
      <c r="M8304" s="8">
        <v>3.8</v>
      </c>
      <c r="N8304">
        <v>8</v>
      </c>
      <c r="O8304" s="8">
        <v>44</v>
      </c>
      <c r="P8304" s="14">
        <v>3.7100000000000001E-2</v>
      </c>
      <c r="Q8304" s="8">
        <v>1.63</v>
      </c>
      <c r="R8304" s="8">
        <v>42.37</v>
      </c>
      <c r="S8304" s="8">
        <v>30.4</v>
      </c>
      <c r="T8304" s="8">
        <v>11.97</v>
      </c>
      <c r="U8304">
        <v>0</v>
      </c>
      <c r="V8304" s="8">
        <v>0</v>
      </c>
      <c r="W8304" s="8">
        <v>0</v>
      </c>
      <c r="X8304" s="8">
        <v>11.97</v>
      </c>
    </row>
    <row r="8305" spans="1:24" x14ac:dyDescent="0.25">
      <c r="A8305" t="s">
        <v>8631</v>
      </c>
      <c r="B8305" s="1">
        <v>45903</v>
      </c>
      <c r="C8305" t="s">
        <v>309</v>
      </c>
      <c r="D8305" t="s">
        <v>310</v>
      </c>
      <c r="E8305" t="s">
        <v>63</v>
      </c>
      <c r="F8305" t="s">
        <v>54</v>
      </c>
      <c r="G8305" t="s">
        <v>79</v>
      </c>
      <c r="H8305" t="s">
        <v>80</v>
      </c>
      <c r="I8305" t="s">
        <v>104</v>
      </c>
      <c r="J8305" t="s">
        <v>105</v>
      </c>
      <c r="K8305" t="s">
        <v>49</v>
      </c>
      <c r="L8305" s="13">
        <v>4.2</v>
      </c>
      <c r="M8305" s="8">
        <v>2.8</v>
      </c>
      <c r="N8305">
        <v>65</v>
      </c>
      <c r="O8305" s="8">
        <v>273</v>
      </c>
      <c r="P8305" s="14">
        <v>0.02</v>
      </c>
      <c r="Q8305" s="8">
        <v>5.46</v>
      </c>
      <c r="R8305" s="8">
        <v>267.54000000000002</v>
      </c>
      <c r="S8305" s="8">
        <v>182</v>
      </c>
      <c r="T8305" s="8">
        <v>85.54</v>
      </c>
      <c r="U8305">
        <v>0</v>
      </c>
      <c r="V8305" s="8">
        <v>0</v>
      </c>
      <c r="W8305" s="8">
        <v>0</v>
      </c>
      <c r="X8305" s="8">
        <v>85.54</v>
      </c>
    </row>
    <row r="8306" spans="1:24" x14ac:dyDescent="0.25">
      <c r="A8306" t="s">
        <v>8632</v>
      </c>
      <c r="B8306" s="1">
        <v>45528</v>
      </c>
      <c r="C8306" t="s">
        <v>174</v>
      </c>
      <c r="D8306" t="s">
        <v>175</v>
      </c>
      <c r="E8306" t="s">
        <v>150</v>
      </c>
      <c r="F8306" t="s">
        <v>54</v>
      </c>
      <c r="G8306" t="s">
        <v>151</v>
      </c>
      <c r="H8306" t="s">
        <v>152</v>
      </c>
      <c r="I8306" t="s">
        <v>185</v>
      </c>
      <c r="J8306" t="s">
        <v>186</v>
      </c>
      <c r="K8306" t="s">
        <v>59</v>
      </c>
      <c r="L8306" s="13">
        <v>4.9000000000000004</v>
      </c>
      <c r="M8306" s="8">
        <v>3.1</v>
      </c>
      <c r="N8306">
        <v>28</v>
      </c>
      <c r="O8306" s="8">
        <v>137.19999999999999</v>
      </c>
      <c r="P8306" s="14">
        <v>1.17E-2</v>
      </c>
      <c r="Q8306" s="8">
        <v>1.61</v>
      </c>
      <c r="R8306" s="8">
        <v>135.59</v>
      </c>
      <c r="S8306" s="8">
        <v>86.8</v>
      </c>
      <c r="T8306" s="8">
        <v>48.79</v>
      </c>
      <c r="U8306">
        <v>0</v>
      </c>
      <c r="V8306" s="8">
        <v>0</v>
      </c>
      <c r="W8306" s="8">
        <v>0</v>
      </c>
      <c r="X8306" s="8">
        <v>48.79</v>
      </c>
    </row>
    <row r="8307" spans="1:24" x14ac:dyDescent="0.25">
      <c r="A8307" t="s">
        <v>8633</v>
      </c>
      <c r="B8307" s="1">
        <v>46107</v>
      </c>
      <c r="C8307" t="s">
        <v>361</v>
      </c>
      <c r="D8307" t="s">
        <v>362</v>
      </c>
      <c r="E8307" t="s">
        <v>27</v>
      </c>
      <c r="F8307" t="s">
        <v>28</v>
      </c>
      <c r="G8307" t="s">
        <v>38</v>
      </c>
      <c r="H8307" t="s">
        <v>39</v>
      </c>
      <c r="I8307" t="s">
        <v>127</v>
      </c>
      <c r="J8307" t="s">
        <v>128</v>
      </c>
      <c r="K8307" t="s">
        <v>33</v>
      </c>
      <c r="L8307" s="13">
        <v>7.2</v>
      </c>
      <c r="M8307" s="8">
        <v>3.6</v>
      </c>
      <c r="N8307">
        <v>43</v>
      </c>
      <c r="O8307" s="8">
        <v>309.60000000000002</v>
      </c>
      <c r="P8307" s="14">
        <v>0.107</v>
      </c>
      <c r="Q8307" s="8">
        <v>33.130000000000003</v>
      </c>
      <c r="R8307" s="8">
        <v>276.47000000000003</v>
      </c>
      <c r="S8307" s="8">
        <v>154.80000000000001</v>
      </c>
      <c r="T8307" s="8">
        <v>121.67</v>
      </c>
      <c r="U8307">
        <v>0</v>
      </c>
      <c r="V8307" s="8">
        <v>0</v>
      </c>
      <c r="W8307" s="8">
        <v>0</v>
      </c>
      <c r="X8307" s="8">
        <v>121.67</v>
      </c>
    </row>
    <row r="8308" spans="1:24" x14ac:dyDescent="0.25">
      <c r="A8308" t="s">
        <v>8634</v>
      </c>
      <c r="B8308" s="1">
        <v>45299</v>
      </c>
      <c r="C8308" t="s">
        <v>472</v>
      </c>
      <c r="D8308" t="s">
        <v>473</v>
      </c>
      <c r="E8308" t="s">
        <v>71</v>
      </c>
      <c r="F8308" t="s">
        <v>54</v>
      </c>
      <c r="G8308" t="s">
        <v>72</v>
      </c>
      <c r="H8308" t="s">
        <v>73</v>
      </c>
      <c r="I8308" t="s">
        <v>185</v>
      </c>
      <c r="J8308" t="s">
        <v>186</v>
      </c>
      <c r="K8308" t="s">
        <v>59</v>
      </c>
      <c r="L8308" s="13">
        <v>4.9000000000000004</v>
      </c>
      <c r="M8308" s="8">
        <v>3.1</v>
      </c>
      <c r="N8308">
        <v>30</v>
      </c>
      <c r="O8308" s="8">
        <v>147</v>
      </c>
      <c r="P8308" s="14">
        <v>1.15E-2</v>
      </c>
      <c r="Q8308" s="8">
        <v>1.69</v>
      </c>
      <c r="R8308" s="8">
        <v>145.31</v>
      </c>
      <c r="S8308" s="8">
        <v>93</v>
      </c>
      <c r="T8308" s="8">
        <v>52.31</v>
      </c>
      <c r="U8308">
        <v>0</v>
      </c>
      <c r="V8308" s="8">
        <v>0</v>
      </c>
      <c r="W8308" s="8">
        <v>0</v>
      </c>
      <c r="X8308" s="8">
        <v>52.31</v>
      </c>
    </row>
    <row r="8309" spans="1:24" x14ac:dyDescent="0.25">
      <c r="A8309" t="s">
        <v>8635</v>
      </c>
      <c r="B8309" s="1">
        <v>45853</v>
      </c>
      <c r="C8309" t="s">
        <v>318</v>
      </c>
      <c r="D8309" t="s">
        <v>319</v>
      </c>
      <c r="E8309" t="s">
        <v>27</v>
      </c>
      <c r="F8309" t="s">
        <v>37</v>
      </c>
      <c r="G8309" t="s">
        <v>29</v>
      </c>
      <c r="H8309" t="s">
        <v>30</v>
      </c>
      <c r="I8309" t="s">
        <v>127</v>
      </c>
      <c r="J8309" t="s">
        <v>128</v>
      </c>
      <c r="K8309" t="s">
        <v>33</v>
      </c>
      <c r="L8309" s="13">
        <v>7.2</v>
      </c>
      <c r="M8309" s="8">
        <v>3.6</v>
      </c>
      <c r="N8309">
        <v>26</v>
      </c>
      <c r="O8309" s="8">
        <v>187.2</v>
      </c>
      <c r="P8309" s="14">
        <v>4.0000000000000002E-4</v>
      </c>
      <c r="Q8309" s="8">
        <v>7.0000000000000007E-2</v>
      </c>
      <c r="R8309" s="8">
        <v>187.13</v>
      </c>
      <c r="S8309" s="8">
        <v>93.6</v>
      </c>
      <c r="T8309" s="8">
        <v>93.53</v>
      </c>
      <c r="U8309">
        <v>0</v>
      </c>
      <c r="V8309" s="8">
        <v>0</v>
      </c>
      <c r="W8309" s="8">
        <v>0</v>
      </c>
      <c r="X8309" s="8">
        <v>93.53</v>
      </c>
    </row>
    <row r="8310" spans="1:24" x14ac:dyDescent="0.25">
      <c r="A8310" t="s">
        <v>8636</v>
      </c>
      <c r="B8310" s="1">
        <v>45674</v>
      </c>
      <c r="C8310" t="s">
        <v>689</v>
      </c>
      <c r="D8310" t="s">
        <v>690</v>
      </c>
      <c r="E8310" t="s">
        <v>27</v>
      </c>
      <c r="F8310" t="s">
        <v>54</v>
      </c>
      <c r="G8310" t="s">
        <v>38</v>
      </c>
      <c r="H8310" t="s">
        <v>39</v>
      </c>
      <c r="I8310" t="s">
        <v>144</v>
      </c>
      <c r="J8310" t="s">
        <v>145</v>
      </c>
      <c r="K8310" t="s">
        <v>33</v>
      </c>
      <c r="L8310" s="13">
        <v>12</v>
      </c>
      <c r="M8310" s="8">
        <v>6.5</v>
      </c>
      <c r="N8310">
        <v>128</v>
      </c>
      <c r="O8310" s="8">
        <v>1536</v>
      </c>
      <c r="P8310" s="14">
        <v>8.0000000000000004E-4</v>
      </c>
      <c r="Q8310" s="8">
        <v>1.23</v>
      </c>
      <c r="R8310" s="8">
        <v>1534.77</v>
      </c>
      <c r="S8310" s="8">
        <v>832</v>
      </c>
      <c r="T8310" s="8">
        <v>702.77</v>
      </c>
      <c r="U8310">
        <v>0</v>
      </c>
      <c r="V8310" s="8">
        <v>0</v>
      </c>
      <c r="W8310" s="8">
        <v>0</v>
      </c>
      <c r="X8310" s="8">
        <v>702.77</v>
      </c>
    </row>
    <row r="8311" spans="1:24" x14ac:dyDescent="0.25">
      <c r="A8311" t="s">
        <v>8637</v>
      </c>
      <c r="B8311" s="1">
        <v>45485</v>
      </c>
      <c r="C8311" t="s">
        <v>763</v>
      </c>
      <c r="D8311" t="s">
        <v>764</v>
      </c>
      <c r="E8311" t="s">
        <v>71</v>
      </c>
      <c r="F8311" t="s">
        <v>46</v>
      </c>
      <c r="G8311" t="s">
        <v>72</v>
      </c>
      <c r="H8311" t="s">
        <v>73</v>
      </c>
      <c r="I8311" t="s">
        <v>47</v>
      </c>
      <c r="J8311" t="s">
        <v>48</v>
      </c>
      <c r="K8311" t="s">
        <v>49</v>
      </c>
      <c r="L8311" s="13">
        <v>5</v>
      </c>
      <c r="M8311" s="8">
        <v>3.2</v>
      </c>
      <c r="N8311">
        <v>27</v>
      </c>
      <c r="O8311" s="8">
        <v>135</v>
      </c>
      <c r="P8311" s="14">
        <v>6.6199999999999995E-2</v>
      </c>
      <c r="Q8311" s="8">
        <v>8.94</v>
      </c>
      <c r="R8311" s="8">
        <v>126.06</v>
      </c>
      <c r="S8311" s="8">
        <v>86.4</v>
      </c>
      <c r="T8311" s="8">
        <v>39.659999999999997</v>
      </c>
      <c r="U8311">
        <v>0</v>
      </c>
      <c r="V8311" s="8">
        <v>0</v>
      </c>
      <c r="W8311" s="8">
        <v>0</v>
      </c>
      <c r="X8311" s="8">
        <v>39.659999999999997</v>
      </c>
    </row>
    <row r="8312" spans="1:24" x14ac:dyDescent="0.25">
      <c r="A8312" t="s">
        <v>8638</v>
      </c>
      <c r="B8312" s="1">
        <v>45713</v>
      </c>
      <c r="C8312" t="s">
        <v>269</v>
      </c>
      <c r="D8312" t="s">
        <v>270</v>
      </c>
      <c r="E8312" t="s">
        <v>27</v>
      </c>
      <c r="F8312" t="s">
        <v>37</v>
      </c>
      <c r="G8312" t="s">
        <v>38</v>
      </c>
      <c r="H8312" t="s">
        <v>39</v>
      </c>
      <c r="I8312" t="s">
        <v>122</v>
      </c>
      <c r="J8312" t="s">
        <v>123</v>
      </c>
      <c r="K8312" t="s">
        <v>59</v>
      </c>
      <c r="L8312" s="13">
        <v>5.5</v>
      </c>
      <c r="M8312" s="8">
        <v>3.8</v>
      </c>
      <c r="N8312">
        <v>37</v>
      </c>
      <c r="O8312" s="8">
        <v>203.5</v>
      </c>
      <c r="P8312" s="14">
        <v>2.8999999999999998E-3</v>
      </c>
      <c r="Q8312" s="8">
        <v>0.59</v>
      </c>
      <c r="R8312" s="8">
        <v>202.91</v>
      </c>
      <c r="S8312" s="8">
        <v>140.6</v>
      </c>
      <c r="T8312" s="8">
        <v>62.31</v>
      </c>
      <c r="U8312">
        <v>0</v>
      </c>
      <c r="V8312" s="8">
        <v>0</v>
      </c>
      <c r="W8312" s="8">
        <v>0</v>
      </c>
      <c r="X8312" s="8">
        <v>62.31</v>
      </c>
    </row>
    <row r="8313" spans="1:24" x14ac:dyDescent="0.25">
      <c r="A8313" t="s">
        <v>8639</v>
      </c>
      <c r="B8313" s="1">
        <v>46195</v>
      </c>
      <c r="C8313" t="s">
        <v>87</v>
      </c>
      <c r="D8313" t="s">
        <v>88</v>
      </c>
      <c r="E8313" t="s">
        <v>63</v>
      </c>
      <c r="F8313" t="s">
        <v>89</v>
      </c>
      <c r="G8313" t="s">
        <v>64</v>
      </c>
      <c r="H8313" t="s">
        <v>65</v>
      </c>
      <c r="I8313" t="s">
        <v>185</v>
      </c>
      <c r="J8313" t="s">
        <v>186</v>
      </c>
      <c r="K8313" t="s">
        <v>59</v>
      </c>
      <c r="L8313" s="13">
        <v>4.9000000000000004</v>
      </c>
      <c r="M8313" s="8">
        <v>3.1</v>
      </c>
      <c r="N8313">
        <v>21</v>
      </c>
      <c r="O8313" s="8">
        <v>102.9</v>
      </c>
      <c r="P8313" s="14">
        <v>7.8E-2</v>
      </c>
      <c r="Q8313" s="8">
        <v>8.0299999999999994</v>
      </c>
      <c r="R8313" s="8">
        <v>94.87</v>
      </c>
      <c r="S8313" s="8">
        <v>65.099999999999994</v>
      </c>
      <c r="T8313" s="8">
        <v>29.77</v>
      </c>
      <c r="U8313">
        <v>0</v>
      </c>
      <c r="V8313" s="8">
        <v>0</v>
      </c>
      <c r="W8313" s="8">
        <v>0</v>
      </c>
      <c r="X8313" s="8">
        <v>29.77</v>
      </c>
    </row>
    <row r="8314" spans="1:24" x14ac:dyDescent="0.25">
      <c r="A8314" t="s">
        <v>8640</v>
      </c>
      <c r="B8314" s="1">
        <v>45866</v>
      </c>
      <c r="C8314" t="s">
        <v>420</v>
      </c>
      <c r="D8314" t="s">
        <v>421</v>
      </c>
      <c r="E8314" t="s">
        <v>150</v>
      </c>
      <c r="F8314" t="s">
        <v>89</v>
      </c>
      <c r="G8314" t="s">
        <v>151</v>
      </c>
      <c r="H8314" t="s">
        <v>152</v>
      </c>
      <c r="I8314" t="s">
        <v>130</v>
      </c>
      <c r="J8314" t="s">
        <v>131</v>
      </c>
      <c r="K8314" t="s">
        <v>42</v>
      </c>
      <c r="L8314" s="13">
        <v>4.8</v>
      </c>
      <c r="M8314" s="8">
        <v>1.4</v>
      </c>
      <c r="N8314">
        <v>182</v>
      </c>
      <c r="O8314" s="8">
        <v>873.6</v>
      </c>
      <c r="P8314" s="14">
        <v>9.0399999999999994E-2</v>
      </c>
      <c r="Q8314" s="8">
        <v>78.97</v>
      </c>
      <c r="R8314" s="8">
        <v>794.63</v>
      </c>
      <c r="S8314" s="8">
        <v>254.8</v>
      </c>
      <c r="T8314" s="8">
        <v>539.83000000000004</v>
      </c>
      <c r="U8314">
        <v>0</v>
      </c>
      <c r="V8314" s="8">
        <v>0</v>
      </c>
      <c r="W8314" s="8">
        <v>0</v>
      </c>
      <c r="X8314" s="8">
        <v>539.83000000000004</v>
      </c>
    </row>
    <row r="8315" spans="1:24" x14ac:dyDescent="0.25">
      <c r="A8315" t="s">
        <v>8641</v>
      </c>
      <c r="B8315" s="1">
        <v>45739</v>
      </c>
      <c r="C8315" t="s">
        <v>325</v>
      </c>
      <c r="D8315" t="s">
        <v>326</v>
      </c>
      <c r="E8315" t="s">
        <v>27</v>
      </c>
      <c r="F8315" t="s">
        <v>37</v>
      </c>
      <c r="G8315" t="s">
        <v>38</v>
      </c>
      <c r="H8315" t="s">
        <v>39</v>
      </c>
      <c r="I8315" t="s">
        <v>144</v>
      </c>
      <c r="J8315" t="s">
        <v>145</v>
      </c>
      <c r="K8315" t="s">
        <v>33</v>
      </c>
      <c r="L8315" s="13">
        <v>12</v>
      </c>
      <c r="M8315" s="8">
        <v>6.5</v>
      </c>
      <c r="N8315">
        <v>36</v>
      </c>
      <c r="O8315" s="8">
        <v>432</v>
      </c>
      <c r="P8315" s="14">
        <v>6.7000000000000002E-3</v>
      </c>
      <c r="Q8315" s="8">
        <v>2.89</v>
      </c>
      <c r="R8315" s="8">
        <v>429.11</v>
      </c>
      <c r="S8315" s="8">
        <v>234</v>
      </c>
      <c r="T8315" s="8">
        <v>195.11</v>
      </c>
      <c r="U8315">
        <v>0</v>
      </c>
      <c r="V8315" s="8">
        <v>0</v>
      </c>
      <c r="W8315" s="8">
        <v>0</v>
      </c>
      <c r="X8315" s="8">
        <v>195.11</v>
      </c>
    </row>
    <row r="8316" spans="1:24" x14ac:dyDescent="0.25">
      <c r="A8316" t="s">
        <v>8642</v>
      </c>
      <c r="B8316" s="1">
        <v>45696</v>
      </c>
      <c r="C8316" t="s">
        <v>406</v>
      </c>
      <c r="D8316" t="s">
        <v>407</v>
      </c>
      <c r="E8316" t="s">
        <v>63</v>
      </c>
      <c r="F8316" t="s">
        <v>37</v>
      </c>
      <c r="G8316" t="s">
        <v>79</v>
      </c>
      <c r="H8316" t="s">
        <v>80</v>
      </c>
      <c r="I8316" t="s">
        <v>127</v>
      </c>
      <c r="J8316" t="s">
        <v>128</v>
      </c>
      <c r="K8316" t="s">
        <v>33</v>
      </c>
      <c r="L8316" s="13">
        <v>7.2</v>
      </c>
      <c r="M8316" s="8">
        <v>3.6</v>
      </c>
      <c r="N8316">
        <v>33</v>
      </c>
      <c r="O8316" s="8">
        <v>237.6</v>
      </c>
      <c r="P8316" s="14">
        <v>3.9300000000000002E-2</v>
      </c>
      <c r="Q8316" s="8">
        <v>9.34</v>
      </c>
      <c r="R8316" s="8">
        <v>228.26</v>
      </c>
      <c r="S8316" s="8">
        <v>118.8</v>
      </c>
      <c r="T8316" s="8">
        <v>109.46</v>
      </c>
      <c r="U8316">
        <v>0</v>
      </c>
      <c r="V8316" s="8">
        <v>0</v>
      </c>
      <c r="W8316" s="8">
        <v>0</v>
      </c>
      <c r="X8316" s="8">
        <v>109.46</v>
      </c>
    </row>
    <row r="8317" spans="1:24" x14ac:dyDescent="0.25">
      <c r="A8317" t="s">
        <v>8643</v>
      </c>
      <c r="B8317" s="1">
        <v>45547</v>
      </c>
      <c r="C8317" t="s">
        <v>244</v>
      </c>
      <c r="D8317" t="s">
        <v>245</v>
      </c>
      <c r="E8317" t="s">
        <v>53</v>
      </c>
      <c r="F8317" t="s">
        <v>46</v>
      </c>
      <c r="G8317" t="s">
        <v>55</v>
      </c>
      <c r="H8317" t="s">
        <v>56</v>
      </c>
      <c r="I8317" t="s">
        <v>31</v>
      </c>
      <c r="J8317" t="s">
        <v>32</v>
      </c>
      <c r="K8317" t="s">
        <v>33</v>
      </c>
      <c r="L8317" s="13">
        <v>5.8</v>
      </c>
      <c r="M8317" s="8">
        <v>2.7</v>
      </c>
      <c r="N8317">
        <v>10</v>
      </c>
      <c r="O8317" s="8">
        <v>58</v>
      </c>
      <c r="P8317" s="14">
        <v>7.3300000000000004E-2</v>
      </c>
      <c r="Q8317" s="8">
        <v>4.25</v>
      </c>
      <c r="R8317" s="8">
        <v>53.75</v>
      </c>
      <c r="S8317" s="8">
        <v>27</v>
      </c>
      <c r="T8317" s="8">
        <v>26.75</v>
      </c>
      <c r="U8317">
        <v>5</v>
      </c>
      <c r="V8317" s="8">
        <v>26.87</v>
      </c>
      <c r="W8317" s="8">
        <v>16</v>
      </c>
      <c r="X8317" s="8">
        <v>10.75</v>
      </c>
    </row>
    <row r="8318" spans="1:24" x14ac:dyDescent="0.25">
      <c r="A8318" t="s">
        <v>8644</v>
      </c>
      <c r="B8318" s="1">
        <v>45459</v>
      </c>
      <c r="C8318" t="s">
        <v>455</v>
      </c>
      <c r="D8318" t="s">
        <v>456</v>
      </c>
      <c r="E8318" t="s">
        <v>71</v>
      </c>
      <c r="F8318" t="s">
        <v>89</v>
      </c>
      <c r="G8318" t="s">
        <v>72</v>
      </c>
      <c r="H8318" t="s">
        <v>73</v>
      </c>
      <c r="I8318" t="s">
        <v>31</v>
      </c>
      <c r="J8318" t="s">
        <v>32</v>
      </c>
      <c r="K8318" t="s">
        <v>33</v>
      </c>
      <c r="L8318" s="13">
        <v>5.8</v>
      </c>
      <c r="M8318" s="8">
        <v>2.7</v>
      </c>
      <c r="N8318">
        <v>206</v>
      </c>
      <c r="O8318" s="8">
        <v>1194.8</v>
      </c>
      <c r="P8318" s="14">
        <v>0.24740000000000001</v>
      </c>
      <c r="Q8318" s="8">
        <v>295.58999999999997</v>
      </c>
      <c r="R8318" s="8">
        <v>899.21</v>
      </c>
      <c r="S8318" s="8">
        <v>556.20000000000005</v>
      </c>
      <c r="T8318" s="8">
        <v>343.01</v>
      </c>
      <c r="U8318">
        <v>0</v>
      </c>
      <c r="V8318" s="8">
        <v>0</v>
      </c>
      <c r="W8318" s="8">
        <v>0</v>
      </c>
      <c r="X8318" s="8">
        <v>343.01</v>
      </c>
    </row>
    <row r="8319" spans="1:24" x14ac:dyDescent="0.25">
      <c r="A8319" t="s">
        <v>8645</v>
      </c>
      <c r="B8319" s="1">
        <v>46024</v>
      </c>
      <c r="C8319" t="s">
        <v>689</v>
      </c>
      <c r="D8319" t="s">
        <v>690</v>
      </c>
      <c r="E8319" t="s">
        <v>27</v>
      </c>
      <c r="F8319" t="s">
        <v>54</v>
      </c>
      <c r="G8319" t="s">
        <v>38</v>
      </c>
      <c r="H8319" t="s">
        <v>39</v>
      </c>
      <c r="I8319" t="s">
        <v>40</v>
      </c>
      <c r="J8319" t="s">
        <v>41</v>
      </c>
      <c r="K8319" t="s">
        <v>42</v>
      </c>
      <c r="L8319" s="13">
        <v>14.5</v>
      </c>
      <c r="M8319" s="8">
        <v>4.2</v>
      </c>
      <c r="N8319">
        <v>257</v>
      </c>
      <c r="O8319" s="8">
        <v>3726.5</v>
      </c>
      <c r="P8319" s="14">
        <v>2.69E-2</v>
      </c>
      <c r="Q8319" s="8">
        <v>100.24</v>
      </c>
      <c r="R8319" s="8">
        <v>3626.26</v>
      </c>
      <c r="S8319" s="8">
        <v>1079.4000000000001</v>
      </c>
      <c r="T8319" s="8">
        <v>2546.86</v>
      </c>
      <c r="U8319">
        <v>0</v>
      </c>
      <c r="V8319" s="8">
        <v>0</v>
      </c>
      <c r="W8319" s="8">
        <v>0</v>
      </c>
      <c r="X8319" s="8">
        <v>2546.86</v>
      </c>
    </row>
    <row r="8320" spans="1:24" x14ac:dyDescent="0.25">
      <c r="A8320" t="s">
        <v>8646</v>
      </c>
      <c r="B8320" s="1">
        <v>46046</v>
      </c>
      <c r="C8320" t="s">
        <v>94</v>
      </c>
      <c r="D8320" t="s">
        <v>95</v>
      </c>
      <c r="E8320" t="s">
        <v>53</v>
      </c>
      <c r="F8320" t="s">
        <v>46</v>
      </c>
      <c r="G8320" t="s">
        <v>55</v>
      </c>
      <c r="H8320" t="s">
        <v>56</v>
      </c>
      <c r="I8320" t="s">
        <v>99</v>
      </c>
      <c r="J8320" t="s">
        <v>100</v>
      </c>
      <c r="K8320" t="s">
        <v>49</v>
      </c>
      <c r="L8320" s="13">
        <v>3.8</v>
      </c>
      <c r="M8320" s="8">
        <v>2.6</v>
      </c>
      <c r="N8320">
        <v>8</v>
      </c>
      <c r="O8320" s="8">
        <v>30.4</v>
      </c>
      <c r="P8320" s="14">
        <v>0.17680000000000001</v>
      </c>
      <c r="Q8320" s="8">
        <v>5.37</v>
      </c>
      <c r="R8320" s="8">
        <v>25.03</v>
      </c>
      <c r="S8320" s="8">
        <v>20.8</v>
      </c>
      <c r="T8320" s="8">
        <v>4.2300000000000004</v>
      </c>
      <c r="U8320">
        <v>0</v>
      </c>
      <c r="V8320" s="8">
        <v>0</v>
      </c>
      <c r="W8320" s="8">
        <v>0</v>
      </c>
      <c r="X8320" s="8">
        <v>4.2300000000000004</v>
      </c>
    </row>
    <row r="8321" spans="1:24" x14ac:dyDescent="0.25">
      <c r="A8321" t="s">
        <v>8647</v>
      </c>
      <c r="B8321" s="1">
        <v>45953</v>
      </c>
      <c r="C8321" t="s">
        <v>420</v>
      </c>
      <c r="D8321" t="s">
        <v>421</v>
      </c>
      <c r="E8321" t="s">
        <v>150</v>
      </c>
      <c r="F8321" t="s">
        <v>89</v>
      </c>
      <c r="G8321" t="s">
        <v>151</v>
      </c>
      <c r="H8321" t="s">
        <v>152</v>
      </c>
      <c r="I8321" t="s">
        <v>127</v>
      </c>
      <c r="J8321" t="s">
        <v>128</v>
      </c>
      <c r="K8321" t="s">
        <v>33</v>
      </c>
      <c r="L8321" s="13">
        <v>7.2</v>
      </c>
      <c r="M8321" s="8">
        <v>3.6</v>
      </c>
      <c r="N8321">
        <v>44</v>
      </c>
      <c r="O8321" s="8">
        <v>316.8</v>
      </c>
      <c r="P8321" s="14">
        <v>7.0300000000000001E-2</v>
      </c>
      <c r="Q8321" s="8">
        <v>22.27</v>
      </c>
      <c r="R8321" s="8">
        <v>294.52999999999997</v>
      </c>
      <c r="S8321" s="8">
        <v>158.4</v>
      </c>
      <c r="T8321" s="8">
        <v>136.13</v>
      </c>
      <c r="U8321">
        <v>0</v>
      </c>
      <c r="V8321" s="8">
        <v>0</v>
      </c>
      <c r="W8321" s="8">
        <v>0</v>
      </c>
      <c r="X8321" s="8">
        <v>136.13</v>
      </c>
    </row>
    <row r="8322" spans="1:24" x14ac:dyDescent="0.25">
      <c r="A8322" t="s">
        <v>8648</v>
      </c>
      <c r="B8322" s="1">
        <v>45691</v>
      </c>
      <c r="C8322" t="s">
        <v>195</v>
      </c>
      <c r="D8322" t="s">
        <v>196</v>
      </c>
      <c r="E8322" t="s">
        <v>150</v>
      </c>
      <c r="F8322" t="s">
        <v>89</v>
      </c>
      <c r="G8322" t="s">
        <v>151</v>
      </c>
      <c r="H8322" t="s">
        <v>152</v>
      </c>
      <c r="I8322" t="s">
        <v>144</v>
      </c>
      <c r="J8322" t="s">
        <v>145</v>
      </c>
      <c r="K8322" t="s">
        <v>33</v>
      </c>
      <c r="L8322" s="13">
        <v>12</v>
      </c>
      <c r="M8322" s="8">
        <v>6.5</v>
      </c>
      <c r="N8322">
        <v>38</v>
      </c>
      <c r="O8322" s="8">
        <v>456</v>
      </c>
      <c r="P8322" s="14">
        <v>0.15859999999999999</v>
      </c>
      <c r="Q8322" s="8">
        <v>72.319999999999993</v>
      </c>
      <c r="R8322" s="8">
        <v>383.68</v>
      </c>
      <c r="S8322" s="8">
        <v>247</v>
      </c>
      <c r="T8322" s="8">
        <v>136.68</v>
      </c>
      <c r="U8322">
        <v>0</v>
      </c>
      <c r="V8322" s="8">
        <v>0</v>
      </c>
      <c r="W8322" s="8">
        <v>0</v>
      </c>
      <c r="X8322" s="8">
        <v>136.68</v>
      </c>
    </row>
    <row r="8323" spans="1:24" x14ac:dyDescent="0.25">
      <c r="A8323" t="s">
        <v>8649</v>
      </c>
      <c r="B8323" s="1">
        <v>46140</v>
      </c>
      <c r="C8323" t="s">
        <v>325</v>
      </c>
      <c r="D8323" t="s">
        <v>326</v>
      </c>
      <c r="E8323" t="s">
        <v>27</v>
      </c>
      <c r="F8323" t="s">
        <v>37</v>
      </c>
      <c r="G8323" t="s">
        <v>29</v>
      </c>
      <c r="H8323" t="s">
        <v>30</v>
      </c>
      <c r="I8323" t="s">
        <v>104</v>
      </c>
      <c r="J8323" t="s">
        <v>105</v>
      </c>
      <c r="K8323" t="s">
        <v>49</v>
      </c>
      <c r="L8323" s="13">
        <v>4.2</v>
      </c>
      <c r="M8323" s="8">
        <v>2.8</v>
      </c>
      <c r="N8323">
        <v>21</v>
      </c>
      <c r="O8323" s="8">
        <v>88.2</v>
      </c>
      <c r="P8323" s="14">
        <v>2.3999999999999998E-3</v>
      </c>
      <c r="Q8323" s="8">
        <v>0.21</v>
      </c>
      <c r="R8323" s="8">
        <v>87.99</v>
      </c>
      <c r="S8323" s="8">
        <v>58.8</v>
      </c>
      <c r="T8323" s="8">
        <v>29.19</v>
      </c>
      <c r="U8323">
        <v>0</v>
      </c>
      <c r="V8323" s="8">
        <v>0</v>
      </c>
      <c r="W8323" s="8">
        <v>0</v>
      </c>
      <c r="X8323" s="8">
        <v>29.19</v>
      </c>
    </row>
    <row r="8324" spans="1:24" x14ac:dyDescent="0.25">
      <c r="A8324" t="s">
        <v>8650</v>
      </c>
      <c r="B8324" s="1">
        <v>45679</v>
      </c>
      <c r="C8324" t="s">
        <v>345</v>
      </c>
      <c r="D8324" t="s">
        <v>346</v>
      </c>
      <c r="E8324" t="s">
        <v>71</v>
      </c>
      <c r="F8324" t="s">
        <v>28</v>
      </c>
      <c r="G8324" t="s">
        <v>72</v>
      </c>
      <c r="H8324" t="s">
        <v>73</v>
      </c>
      <c r="I8324" t="s">
        <v>99</v>
      </c>
      <c r="J8324" t="s">
        <v>100</v>
      </c>
      <c r="K8324" t="s">
        <v>49</v>
      </c>
      <c r="L8324" s="13">
        <v>3.8</v>
      </c>
      <c r="M8324" s="8">
        <v>2.6</v>
      </c>
      <c r="N8324">
        <v>59</v>
      </c>
      <c r="O8324" s="8">
        <v>224.2</v>
      </c>
      <c r="P8324" s="14">
        <v>7.6899999999999996E-2</v>
      </c>
      <c r="Q8324" s="8">
        <v>17.239999999999998</v>
      </c>
      <c r="R8324" s="8">
        <v>206.96</v>
      </c>
      <c r="S8324" s="8">
        <v>153.4</v>
      </c>
      <c r="T8324" s="8">
        <v>53.56</v>
      </c>
      <c r="U8324">
        <v>0</v>
      </c>
      <c r="V8324" s="8">
        <v>0</v>
      </c>
      <c r="W8324" s="8">
        <v>0</v>
      </c>
      <c r="X8324" s="8">
        <v>53.56</v>
      </c>
    </row>
    <row r="8325" spans="1:24" x14ac:dyDescent="0.25">
      <c r="A8325" t="s">
        <v>8651</v>
      </c>
      <c r="B8325" s="1">
        <v>45517</v>
      </c>
      <c r="C8325" t="s">
        <v>279</v>
      </c>
      <c r="D8325" t="s">
        <v>280</v>
      </c>
      <c r="E8325" t="s">
        <v>53</v>
      </c>
      <c r="F8325" t="s">
        <v>54</v>
      </c>
      <c r="G8325" t="s">
        <v>55</v>
      </c>
      <c r="H8325" t="s">
        <v>56</v>
      </c>
      <c r="I8325" t="s">
        <v>66</v>
      </c>
      <c r="J8325" t="s">
        <v>67</v>
      </c>
      <c r="K8325" t="s">
        <v>33</v>
      </c>
      <c r="L8325" s="13">
        <v>4.5</v>
      </c>
      <c r="M8325" s="8">
        <v>2.1</v>
      </c>
      <c r="N8325">
        <v>175</v>
      </c>
      <c r="O8325" s="8">
        <v>787.5</v>
      </c>
      <c r="P8325" s="14">
        <v>1.6799999999999999E-2</v>
      </c>
      <c r="Q8325" s="8">
        <v>13.23</v>
      </c>
      <c r="R8325" s="8">
        <v>774.27</v>
      </c>
      <c r="S8325" s="8">
        <v>367.5</v>
      </c>
      <c r="T8325" s="8">
        <v>406.77</v>
      </c>
      <c r="U8325">
        <v>0</v>
      </c>
      <c r="V8325" s="8">
        <v>0</v>
      </c>
      <c r="W8325" s="8">
        <v>0</v>
      </c>
      <c r="X8325" s="8">
        <v>406.77</v>
      </c>
    </row>
    <row r="8326" spans="1:24" x14ac:dyDescent="0.25">
      <c r="A8326" t="s">
        <v>8652</v>
      </c>
      <c r="B8326" s="1">
        <v>45561</v>
      </c>
      <c r="C8326" t="s">
        <v>523</v>
      </c>
      <c r="D8326" t="s">
        <v>524</v>
      </c>
      <c r="E8326" t="s">
        <v>27</v>
      </c>
      <c r="F8326" t="s">
        <v>89</v>
      </c>
      <c r="G8326" t="s">
        <v>29</v>
      </c>
      <c r="H8326" t="s">
        <v>30</v>
      </c>
      <c r="I8326" t="s">
        <v>104</v>
      </c>
      <c r="J8326" t="s">
        <v>105</v>
      </c>
      <c r="K8326" t="s">
        <v>49</v>
      </c>
      <c r="L8326" s="13">
        <v>4.2</v>
      </c>
      <c r="M8326" s="8">
        <v>2.8</v>
      </c>
      <c r="N8326">
        <v>137</v>
      </c>
      <c r="O8326" s="8">
        <v>575.4</v>
      </c>
      <c r="P8326" s="14">
        <v>0.21510000000000001</v>
      </c>
      <c r="Q8326" s="8">
        <v>123.77</v>
      </c>
      <c r="R8326" s="8">
        <v>451.63</v>
      </c>
      <c r="S8326" s="8">
        <v>383.6</v>
      </c>
      <c r="T8326" s="8">
        <v>68.03</v>
      </c>
      <c r="U8326">
        <v>50</v>
      </c>
      <c r="V8326" s="8">
        <v>164.83</v>
      </c>
      <c r="W8326" s="8">
        <v>165</v>
      </c>
      <c r="X8326" s="8">
        <v>-96.97</v>
      </c>
    </row>
    <row r="8327" spans="1:24" x14ac:dyDescent="0.25">
      <c r="A8327" t="s">
        <v>8653</v>
      </c>
      <c r="B8327" s="1">
        <v>45373</v>
      </c>
      <c r="C8327" t="s">
        <v>97</v>
      </c>
      <c r="D8327" t="s">
        <v>98</v>
      </c>
      <c r="E8327" t="s">
        <v>63</v>
      </c>
      <c r="F8327" t="s">
        <v>54</v>
      </c>
      <c r="G8327" t="s">
        <v>64</v>
      </c>
      <c r="H8327" t="s">
        <v>65</v>
      </c>
      <c r="I8327" t="s">
        <v>130</v>
      </c>
      <c r="J8327" t="s">
        <v>131</v>
      </c>
      <c r="K8327" t="s">
        <v>42</v>
      </c>
      <c r="L8327" s="13">
        <v>4.8</v>
      </c>
      <c r="M8327" s="8">
        <v>1.4</v>
      </c>
      <c r="N8327">
        <v>84</v>
      </c>
      <c r="O8327" s="8">
        <v>403.2</v>
      </c>
      <c r="P8327" s="14">
        <v>2.7000000000000001E-3</v>
      </c>
      <c r="Q8327" s="8">
        <v>1.0900000000000001</v>
      </c>
      <c r="R8327" s="8">
        <v>402.11</v>
      </c>
      <c r="S8327" s="8">
        <v>117.6</v>
      </c>
      <c r="T8327" s="8">
        <v>284.51</v>
      </c>
      <c r="U8327">
        <v>0</v>
      </c>
      <c r="V8327" s="8">
        <v>0</v>
      </c>
      <c r="W8327" s="8">
        <v>0</v>
      </c>
      <c r="X8327" s="8">
        <v>284.51</v>
      </c>
    </row>
    <row r="8328" spans="1:24" x14ac:dyDescent="0.25">
      <c r="A8328" t="s">
        <v>8654</v>
      </c>
      <c r="B8328" s="1">
        <v>45724</v>
      </c>
      <c r="C8328" t="s">
        <v>461</v>
      </c>
      <c r="D8328" t="s">
        <v>462</v>
      </c>
      <c r="E8328" t="s">
        <v>27</v>
      </c>
      <c r="F8328" t="s">
        <v>37</v>
      </c>
      <c r="G8328" t="s">
        <v>38</v>
      </c>
      <c r="H8328" t="s">
        <v>39</v>
      </c>
      <c r="I8328" t="s">
        <v>104</v>
      </c>
      <c r="J8328" t="s">
        <v>105</v>
      </c>
      <c r="K8328" t="s">
        <v>49</v>
      </c>
      <c r="L8328" s="13">
        <v>4.2</v>
      </c>
      <c r="M8328" s="8">
        <v>2.8</v>
      </c>
      <c r="N8328">
        <v>59</v>
      </c>
      <c r="O8328" s="8">
        <v>247.8</v>
      </c>
      <c r="P8328" s="14">
        <v>1.9400000000000001E-2</v>
      </c>
      <c r="Q8328" s="8">
        <v>4.8099999999999996</v>
      </c>
      <c r="R8328" s="8">
        <v>242.99</v>
      </c>
      <c r="S8328" s="8">
        <v>165.2</v>
      </c>
      <c r="T8328" s="8">
        <v>77.790000000000006</v>
      </c>
      <c r="U8328">
        <v>0</v>
      </c>
      <c r="V8328" s="8">
        <v>0</v>
      </c>
      <c r="W8328" s="8">
        <v>0</v>
      </c>
      <c r="X8328" s="8">
        <v>77.790000000000006</v>
      </c>
    </row>
    <row r="8329" spans="1:24" x14ac:dyDescent="0.25">
      <c r="A8329" t="s">
        <v>8655</v>
      </c>
      <c r="B8329" s="1">
        <v>45932</v>
      </c>
      <c r="C8329" t="s">
        <v>420</v>
      </c>
      <c r="D8329" t="s">
        <v>421</v>
      </c>
      <c r="E8329" t="s">
        <v>150</v>
      </c>
      <c r="F8329" t="s">
        <v>89</v>
      </c>
      <c r="G8329" t="s">
        <v>151</v>
      </c>
      <c r="H8329" t="s">
        <v>152</v>
      </c>
      <c r="I8329" t="s">
        <v>47</v>
      </c>
      <c r="J8329" t="s">
        <v>48</v>
      </c>
      <c r="K8329" t="s">
        <v>49</v>
      </c>
      <c r="L8329" s="13">
        <v>5</v>
      </c>
      <c r="M8329" s="8">
        <v>3.2</v>
      </c>
      <c r="N8329">
        <v>68</v>
      </c>
      <c r="O8329" s="8">
        <v>340</v>
      </c>
      <c r="P8329" s="14">
        <v>8.7099999999999997E-2</v>
      </c>
      <c r="Q8329" s="8">
        <v>29.61</v>
      </c>
      <c r="R8329" s="8">
        <v>310.39</v>
      </c>
      <c r="S8329" s="8">
        <v>217.6</v>
      </c>
      <c r="T8329" s="8">
        <v>92.79</v>
      </c>
      <c r="U8329">
        <v>0</v>
      </c>
      <c r="V8329" s="8">
        <v>0</v>
      </c>
      <c r="W8329" s="8">
        <v>0</v>
      </c>
      <c r="X8329" s="8">
        <v>92.79</v>
      </c>
    </row>
    <row r="8330" spans="1:24" x14ac:dyDescent="0.25">
      <c r="A8330" t="s">
        <v>8656</v>
      </c>
      <c r="B8330" s="1">
        <v>45537</v>
      </c>
      <c r="C8330" t="s">
        <v>427</v>
      </c>
      <c r="D8330" t="s">
        <v>428</v>
      </c>
      <c r="E8330" t="s">
        <v>150</v>
      </c>
      <c r="F8330" t="s">
        <v>46</v>
      </c>
      <c r="G8330" t="s">
        <v>151</v>
      </c>
      <c r="H8330" t="s">
        <v>152</v>
      </c>
      <c r="I8330" t="s">
        <v>47</v>
      </c>
      <c r="J8330" t="s">
        <v>48</v>
      </c>
      <c r="K8330" t="s">
        <v>49</v>
      </c>
      <c r="L8330" s="13">
        <v>5</v>
      </c>
      <c r="M8330" s="8">
        <v>3.2</v>
      </c>
      <c r="N8330">
        <v>22</v>
      </c>
      <c r="O8330" s="8">
        <v>110</v>
      </c>
      <c r="P8330" s="14">
        <v>4.0399999999999998E-2</v>
      </c>
      <c r="Q8330" s="8">
        <v>4.4400000000000004</v>
      </c>
      <c r="R8330" s="8">
        <v>105.56</v>
      </c>
      <c r="S8330" s="8">
        <v>70.400000000000006</v>
      </c>
      <c r="T8330" s="8">
        <v>35.159999999999997</v>
      </c>
      <c r="U8330">
        <v>0</v>
      </c>
      <c r="V8330" s="8">
        <v>0</v>
      </c>
      <c r="W8330" s="8">
        <v>0</v>
      </c>
      <c r="X8330" s="8">
        <v>35.159999999999997</v>
      </c>
    </row>
    <row r="8331" spans="1:24" x14ac:dyDescent="0.25">
      <c r="A8331" t="s">
        <v>8657</v>
      </c>
      <c r="B8331" s="1">
        <v>45821</v>
      </c>
      <c r="C8331" t="s">
        <v>262</v>
      </c>
      <c r="D8331" t="s">
        <v>263</v>
      </c>
      <c r="E8331" t="s">
        <v>63</v>
      </c>
      <c r="F8331" t="s">
        <v>54</v>
      </c>
      <c r="G8331" t="s">
        <v>79</v>
      </c>
      <c r="H8331" t="s">
        <v>80</v>
      </c>
      <c r="I8331" t="s">
        <v>130</v>
      </c>
      <c r="J8331" t="s">
        <v>131</v>
      </c>
      <c r="K8331" t="s">
        <v>42</v>
      </c>
      <c r="L8331" s="13">
        <v>4.8</v>
      </c>
      <c r="M8331" s="8">
        <v>1.4</v>
      </c>
      <c r="N8331">
        <v>47</v>
      </c>
      <c r="O8331" s="8">
        <v>225.6</v>
      </c>
      <c r="P8331" s="14">
        <v>2.6800000000000001E-2</v>
      </c>
      <c r="Q8331" s="8">
        <v>6.05</v>
      </c>
      <c r="R8331" s="8">
        <v>219.55</v>
      </c>
      <c r="S8331" s="8">
        <v>65.8</v>
      </c>
      <c r="T8331" s="8">
        <v>153.75</v>
      </c>
      <c r="U8331">
        <v>0</v>
      </c>
      <c r="V8331" s="8">
        <v>0</v>
      </c>
      <c r="W8331" s="8">
        <v>0</v>
      </c>
      <c r="X8331" s="8">
        <v>153.75</v>
      </c>
    </row>
    <row r="8332" spans="1:24" x14ac:dyDescent="0.25">
      <c r="A8332" t="s">
        <v>8658</v>
      </c>
      <c r="B8332" s="1">
        <v>46074</v>
      </c>
      <c r="C8332" t="s">
        <v>391</v>
      </c>
      <c r="D8332" t="s">
        <v>392</v>
      </c>
      <c r="E8332" t="s">
        <v>63</v>
      </c>
      <c r="F8332" t="s">
        <v>54</v>
      </c>
      <c r="G8332" t="s">
        <v>79</v>
      </c>
      <c r="H8332" t="s">
        <v>80</v>
      </c>
      <c r="I8332" t="s">
        <v>99</v>
      </c>
      <c r="J8332" t="s">
        <v>100</v>
      </c>
      <c r="K8332" t="s">
        <v>49</v>
      </c>
      <c r="L8332" s="13">
        <v>3.8</v>
      </c>
      <c r="M8332" s="8">
        <v>2.6</v>
      </c>
      <c r="N8332">
        <v>11</v>
      </c>
      <c r="O8332" s="8">
        <v>41.8</v>
      </c>
      <c r="P8332" s="14">
        <v>2.01E-2</v>
      </c>
      <c r="Q8332" s="8">
        <v>0.84</v>
      </c>
      <c r="R8332" s="8">
        <v>40.96</v>
      </c>
      <c r="S8332" s="8">
        <v>28.6</v>
      </c>
      <c r="T8332" s="8">
        <v>12.36</v>
      </c>
      <c r="U8332">
        <v>0</v>
      </c>
      <c r="V8332" s="8">
        <v>0</v>
      </c>
      <c r="W8332" s="8">
        <v>0</v>
      </c>
      <c r="X8332" s="8">
        <v>12.36</v>
      </c>
    </row>
    <row r="8333" spans="1:24" x14ac:dyDescent="0.25">
      <c r="A8333" t="s">
        <v>8659</v>
      </c>
      <c r="B8333" s="1">
        <v>46111</v>
      </c>
      <c r="C8333" t="s">
        <v>501</v>
      </c>
      <c r="D8333" t="s">
        <v>502</v>
      </c>
      <c r="E8333" t="s">
        <v>27</v>
      </c>
      <c r="F8333" t="s">
        <v>37</v>
      </c>
      <c r="G8333" t="s">
        <v>29</v>
      </c>
      <c r="H8333" t="s">
        <v>30</v>
      </c>
      <c r="I8333" t="s">
        <v>104</v>
      </c>
      <c r="J8333" t="s">
        <v>105</v>
      </c>
      <c r="K8333" t="s">
        <v>49</v>
      </c>
      <c r="L8333" s="13">
        <v>4.2</v>
      </c>
      <c r="M8333" s="8">
        <v>2.8</v>
      </c>
      <c r="N8333">
        <v>7</v>
      </c>
      <c r="O8333" s="8">
        <v>29.4</v>
      </c>
      <c r="P8333" s="14">
        <v>2.24E-2</v>
      </c>
      <c r="Q8333" s="8">
        <v>0.66</v>
      </c>
      <c r="R8333" s="8">
        <v>28.74</v>
      </c>
      <c r="S8333" s="8">
        <v>19.600000000000001</v>
      </c>
      <c r="T8333" s="8">
        <v>9.14</v>
      </c>
      <c r="U8333">
        <v>0</v>
      </c>
      <c r="V8333" s="8">
        <v>0</v>
      </c>
      <c r="W8333" s="8">
        <v>0</v>
      </c>
      <c r="X8333" s="8">
        <v>9.14</v>
      </c>
    </row>
    <row r="8334" spans="1:24" x14ac:dyDescent="0.25">
      <c r="A8334" t="s">
        <v>8660</v>
      </c>
      <c r="B8334" s="1">
        <v>46223</v>
      </c>
      <c r="C8334" t="s">
        <v>331</v>
      </c>
      <c r="D8334" t="s">
        <v>332</v>
      </c>
      <c r="E8334" t="s">
        <v>150</v>
      </c>
      <c r="F8334" t="s">
        <v>37</v>
      </c>
      <c r="G8334" t="s">
        <v>151</v>
      </c>
      <c r="H8334" t="s">
        <v>152</v>
      </c>
      <c r="I8334" t="s">
        <v>57</v>
      </c>
      <c r="J8334" t="s">
        <v>58</v>
      </c>
      <c r="K8334" t="s">
        <v>59</v>
      </c>
      <c r="L8334" s="13">
        <v>10.5</v>
      </c>
      <c r="M8334" s="8">
        <v>7.5</v>
      </c>
      <c r="N8334">
        <v>5</v>
      </c>
      <c r="O8334" s="8">
        <v>52.5</v>
      </c>
      <c r="P8334" s="14">
        <v>2.8400000000000002E-2</v>
      </c>
      <c r="Q8334" s="8">
        <v>1.49</v>
      </c>
      <c r="R8334" s="8">
        <v>51.01</v>
      </c>
      <c r="S8334" s="8">
        <v>37.5</v>
      </c>
      <c r="T8334" s="8">
        <v>13.51</v>
      </c>
      <c r="U8334">
        <v>0</v>
      </c>
      <c r="V8334" s="8">
        <v>0</v>
      </c>
      <c r="W8334" s="8">
        <v>0</v>
      </c>
      <c r="X8334" s="8">
        <v>13.51</v>
      </c>
    </row>
    <row r="8335" spans="1:24" x14ac:dyDescent="0.25">
      <c r="A8335" t="s">
        <v>8661</v>
      </c>
      <c r="B8335" s="1">
        <v>45919</v>
      </c>
      <c r="C8335" t="s">
        <v>288</v>
      </c>
      <c r="D8335" t="s">
        <v>289</v>
      </c>
      <c r="E8335" t="s">
        <v>27</v>
      </c>
      <c r="F8335" t="s">
        <v>46</v>
      </c>
      <c r="G8335" t="s">
        <v>29</v>
      </c>
      <c r="H8335" t="s">
        <v>30</v>
      </c>
      <c r="I8335" t="s">
        <v>156</v>
      </c>
      <c r="J8335" t="s">
        <v>157</v>
      </c>
      <c r="K8335" t="s">
        <v>42</v>
      </c>
      <c r="L8335" s="13">
        <v>6.2</v>
      </c>
      <c r="M8335" s="8">
        <v>1.9</v>
      </c>
      <c r="N8335">
        <v>17</v>
      </c>
      <c r="O8335" s="8">
        <v>105.4</v>
      </c>
      <c r="P8335" s="14">
        <v>1.23E-2</v>
      </c>
      <c r="Q8335" s="8">
        <v>1.3</v>
      </c>
      <c r="R8335" s="8">
        <v>104.1</v>
      </c>
      <c r="S8335" s="8">
        <v>32.299999999999997</v>
      </c>
      <c r="T8335" s="8">
        <v>71.8</v>
      </c>
      <c r="U8335">
        <v>0</v>
      </c>
      <c r="V8335" s="8">
        <v>0</v>
      </c>
      <c r="W8335" s="8">
        <v>0</v>
      </c>
      <c r="X8335" s="8">
        <v>71.8</v>
      </c>
    </row>
    <row r="8336" spans="1:24" x14ac:dyDescent="0.25">
      <c r="A8336" t="s">
        <v>8662</v>
      </c>
      <c r="B8336" s="1">
        <v>46118</v>
      </c>
      <c r="C8336" t="s">
        <v>350</v>
      </c>
      <c r="D8336" t="s">
        <v>351</v>
      </c>
      <c r="E8336" t="s">
        <v>63</v>
      </c>
      <c r="F8336" t="s">
        <v>89</v>
      </c>
      <c r="G8336" t="s">
        <v>64</v>
      </c>
      <c r="H8336" t="s">
        <v>65</v>
      </c>
      <c r="I8336" t="s">
        <v>40</v>
      </c>
      <c r="J8336" t="s">
        <v>41</v>
      </c>
      <c r="K8336" t="s">
        <v>42</v>
      </c>
      <c r="L8336" s="13">
        <v>14.5</v>
      </c>
      <c r="M8336" s="8">
        <v>4.2</v>
      </c>
      <c r="N8336">
        <v>36</v>
      </c>
      <c r="O8336" s="8">
        <v>522</v>
      </c>
      <c r="P8336" s="14">
        <v>8.8200000000000001E-2</v>
      </c>
      <c r="Q8336" s="8">
        <v>46.04</v>
      </c>
      <c r="R8336" s="8">
        <v>475.96</v>
      </c>
      <c r="S8336" s="8">
        <v>151.19999999999999</v>
      </c>
      <c r="T8336" s="8">
        <v>324.76</v>
      </c>
      <c r="U8336">
        <v>0</v>
      </c>
      <c r="V8336" s="8">
        <v>0</v>
      </c>
      <c r="W8336" s="8">
        <v>0</v>
      </c>
      <c r="X8336" s="8">
        <v>324.76</v>
      </c>
    </row>
    <row r="8337" spans="1:24" x14ac:dyDescent="0.25">
      <c r="A8337" t="s">
        <v>8663</v>
      </c>
      <c r="B8337" s="1">
        <v>46002</v>
      </c>
      <c r="C8337" t="s">
        <v>386</v>
      </c>
      <c r="D8337" t="s">
        <v>387</v>
      </c>
      <c r="E8337" t="s">
        <v>27</v>
      </c>
      <c r="F8337" t="s">
        <v>54</v>
      </c>
      <c r="G8337" t="s">
        <v>38</v>
      </c>
      <c r="H8337" t="s">
        <v>39</v>
      </c>
      <c r="I8337" t="s">
        <v>31</v>
      </c>
      <c r="J8337" t="s">
        <v>32</v>
      </c>
      <c r="K8337" t="s">
        <v>33</v>
      </c>
      <c r="L8337" s="13">
        <v>5.8</v>
      </c>
      <c r="M8337" s="8">
        <v>2.7</v>
      </c>
      <c r="N8337">
        <v>12</v>
      </c>
      <c r="O8337" s="8">
        <v>69.599999999999994</v>
      </c>
      <c r="P8337" s="14">
        <v>1.0699999999999999E-2</v>
      </c>
      <c r="Q8337" s="8">
        <v>0.74</v>
      </c>
      <c r="R8337" s="8">
        <v>68.86</v>
      </c>
      <c r="S8337" s="8">
        <v>32.4</v>
      </c>
      <c r="T8337" s="8">
        <v>36.46</v>
      </c>
      <c r="U8337">
        <v>0</v>
      </c>
      <c r="V8337" s="8">
        <v>0</v>
      </c>
      <c r="W8337" s="8">
        <v>0</v>
      </c>
      <c r="X8337" s="8">
        <v>36.46</v>
      </c>
    </row>
    <row r="8338" spans="1:24" x14ac:dyDescent="0.25">
      <c r="A8338" t="s">
        <v>8664</v>
      </c>
      <c r="B8338" s="1">
        <v>45993</v>
      </c>
      <c r="C8338" t="s">
        <v>331</v>
      </c>
      <c r="D8338" t="s">
        <v>332</v>
      </c>
      <c r="E8338" t="s">
        <v>150</v>
      </c>
      <c r="F8338" t="s">
        <v>37</v>
      </c>
      <c r="G8338" t="s">
        <v>151</v>
      </c>
      <c r="H8338" t="s">
        <v>152</v>
      </c>
      <c r="I8338" t="s">
        <v>99</v>
      </c>
      <c r="J8338" t="s">
        <v>100</v>
      </c>
      <c r="K8338" t="s">
        <v>49</v>
      </c>
      <c r="L8338" s="13">
        <v>3.8</v>
      </c>
      <c r="M8338" s="8">
        <v>2.6</v>
      </c>
      <c r="N8338">
        <v>17</v>
      </c>
      <c r="O8338" s="8">
        <v>64.599999999999994</v>
      </c>
      <c r="P8338" s="14">
        <v>1.11E-2</v>
      </c>
      <c r="Q8338" s="8">
        <v>0.72</v>
      </c>
      <c r="R8338" s="8">
        <v>63.88</v>
      </c>
      <c r="S8338" s="8">
        <v>44.2</v>
      </c>
      <c r="T8338" s="8">
        <v>19.68</v>
      </c>
      <c r="U8338">
        <v>0</v>
      </c>
      <c r="V8338" s="8">
        <v>0</v>
      </c>
      <c r="W8338" s="8">
        <v>0</v>
      </c>
      <c r="X8338" s="8">
        <v>19.68</v>
      </c>
    </row>
    <row r="8339" spans="1:24" x14ac:dyDescent="0.25">
      <c r="A8339" t="s">
        <v>8665</v>
      </c>
      <c r="B8339" s="1">
        <v>45570</v>
      </c>
      <c r="C8339" t="s">
        <v>318</v>
      </c>
      <c r="D8339" t="s">
        <v>319</v>
      </c>
      <c r="E8339" t="s">
        <v>27</v>
      </c>
      <c r="F8339" t="s">
        <v>37</v>
      </c>
      <c r="G8339" t="s">
        <v>29</v>
      </c>
      <c r="H8339" t="s">
        <v>30</v>
      </c>
      <c r="I8339" t="s">
        <v>40</v>
      </c>
      <c r="J8339" t="s">
        <v>41</v>
      </c>
      <c r="K8339" t="s">
        <v>42</v>
      </c>
      <c r="L8339" s="13">
        <v>14.5</v>
      </c>
      <c r="M8339" s="8">
        <v>4.2</v>
      </c>
      <c r="N8339">
        <v>11</v>
      </c>
      <c r="O8339" s="8">
        <v>159.5</v>
      </c>
      <c r="P8339" s="14">
        <v>1.1999999999999999E-3</v>
      </c>
      <c r="Q8339" s="8">
        <v>0.19</v>
      </c>
      <c r="R8339" s="8">
        <v>159.31</v>
      </c>
      <c r="S8339" s="8">
        <v>46.2</v>
      </c>
      <c r="T8339" s="8">
        <v>113.11</v>
      </c>
      <c r="U8339">
        <v>0</v>
      </c>
      <c r="V8339" s="8">
        <v>0</v>
      </c>
      <c r="W8339" s="8">
        <v>0</v>
      </c>
      <c r="X8339" s="8">
        <v>113.11</v>
      </c>
    </row>
    <row r="8340" spans="1:24" x14ac:dyDescent="0.25">
      <c r="A8340" t="s">
        <v>8666</v>
      </c>
      <c r="B8340" s="1">
        <v>45583</v>
      </c>
      <c r="C8340" t="s">
        <v>226</v>
      </c>
      <c r="D8340" t="s">
        <v>227</v>
      </c>
      <c r="E8340" t="s">
        <v>27</v>
      </c>
      <c r="F8340" t="s">
        <v>54</v>
      </c>
      <c r="G8340" t="s">
        <v>29</v>
      </c>
      <c r="H8340" t="s">
        <v>30</v>
      </c>
      <c r="I8340" t="s">
        <v>47</v>
      </c>
      <c r="J8340" t="s">
        <v>48</v>
      </c>
      <c r="K8340" t="s">
        <v>49</v>
      </c>
      <c r="L8340" s="13">
        <v>5</v>
      </c>
      <c r="M8340" s="8">
        <v>3.2</v>
      </c>
      <c r="N8340">
        <v>10</v>
      </c>
      <c r="O8340" s="8">
        <v>50</v>
      </c>
      <c r="P8340" s="14">
        <v>4.7999999999999996E-3</v>
      </c>
      <c r="Q8340" s="8">
        <v>0.24</v>
      </c>
      <c r="R8340" s="8">
        <v>49.76</v>
      </c>
      <c r="S8340" s="8">
        <v>32</v>
      </c>
      <c r="T8340" s="8">
        <v>17.760000000000002</v>
      </c>
      <c r="U8340">
        <v>0</v>
      </c>
      <c r="V8340" s="8">
        <v>0</v>
      </c>
      <c r="W8340" s="8">
        <v>0</v>
      </c>
      <c r="X8340" s="8">
        <v>17.760000000000002</v>
      </c>
    </row>
    <row r="8341" spans="1:24" x14ac:dyDescent="0.25">
      <c r="A8341" t="s">
        <v>8667</v>
      </c>
      <c r="B8341" s="1">
        <v>45956</v>
      </c>
      <c r="C8341" t="s">
        <v>758</v>
      </c>
      <c r="D8341" t="s">
        <v>759</v>
      </c>
      <c r="E8341" t="s">
        <v>27</v>
      </c>
      <c r="F8341" t="s">
        <v>37</v>
      </c>
      <c r="G8341" t="s">
        <v>29</v>
      </c>
      <c r="H8341" t="s">
        <v>30</v>
      </c>
      <c r="I8341" t="s">
        <v>185</v>
      </c>
      <c r="J8341" t="s">
        <v>186</v>
      </c>
      <c r="K8341" t="s">
        <v>59</v>
      </c>
      <c r="L8341" s="13">
        <v>4.9000000000000004</v>
      </c>
      <c r="M8341" s="8">
        <v>3.1</v>
      </c>
      <c r="N8341">
        <v>79</v>
      </c>
      <c r="O8341" s="8">
        <v>387.1</v>
      </c>
      <c r="P8341" s="14">
        <v>0.4093</v>
      </c>
      <c r="Q8341" s="8">
        <v>158.44</v>
      </c>
      <c r="R8341" s="8">
        <v>228.66</v>
      </c>
      <c r="S8341" s="8">
        <v>244.9</v>
      </c>
      <c r="T8341" s="8">
        <v>-16.239999999999998</v>
      </c>
      <c r="U8341">
        <v>0</v>
      </c>
      <c r="V8341" s="8">
        <v>0</v>
      </c>
      <c r="W8341" s="8">
        <v>0</v>
      </c>
      <c r="X8341" s="8">
        <v>-16.239999999999998</v>
      </c>
    </row>
    <row r="8342" spans="1:24" x14ac:dyDescent="0.25">
      <c r="A8342" t="s">
        <v>8668</v>
      </c>
      <c r="B8342" s="1">
        <v>46052</v>
      </c>
      <c r="C8342" t="s">
        <v>642</v>
      </c>
      <c r="D8342" t="s">
        <v>643</v>
      </c>
      <c r="E8342" t="s">
        <v>71</v>
      </c>
      <c r="F8342" t="s">
        <v>54</v>
      </c>
      <c r="G8342" t="s">
        <v>165</v>
      </c>
      <c r="H8342" t="s">
        <v>166</v>
      </c>
      <c r="I8342" t="s">
        <v>144</v>
      </c>
      <c r="J8342" t="s">
        <v>145</v>
      </c>
      <c r="K8342" t="s">
        <v>33</v>
      </c>
      <c r="L8342" s="13">
        <v>12</v>
      </c>
      <c r="M8342" s="8">
        <v>6.5</v>
      </c>
      <c r="N8342">
        <v>89</v>
      </c>
      <c r="O8342" s="8">
        <v>1068</v>
      </c>
      <c r="P8342" s="14">
        <v>1.2999999999999999E-3</v>
      </c>
      <c r="Q8342" s="8">
        <v>1.39</v>
      </c>
      <c r="R8342" s="8">
        <v>1066.6099999999999</v>
      </c>
      <c r="S8342" s="8">
        <v>578.5</v>
      </c>
      <c r="T8342" s="8">
        <v>488.11</v>
      </c>
      <c r="U8342">
        <v>0</v>
      </c>
      <c r="V8342" s="8">
        <v>0</v>
      </c>
      <c r="W8342" s="8">
        <v>0</v>
      </c>
      <c r="X8342" s="8">
        <v>488.11</v>
      </c>
    </row>
    <row r="8343" spans="1:24" x14ac:dyDescent="0.25">
      <c r="A8343" t="s">
        <v>8669</v>
      </c>
      <c r="B8343" s="1">
        <v>45836</v>
      </c>
      <c r="C8343" t="s">
        <v>763</v>
      </c>
      <c r="D8343" t="s">
        <v>764</v>
      </c>
      <c r="E8343" t="s">
        <v>71</v>
      </c>
      <c r="F8343" t="s">
        <v>46</v>
      </c>
      <c r="G8343" t="s">
        <v>165</v>
      </c>
      <c r="H8343" t="s">
        <v>166</v>
      </c>
      <c r="I8343" t="s">
        <v>57</v>
      </c>
      <c r="J8343" t="s">
        <v>58</v>
      </c>
      <c r="K8343" t="s">
        <v>59</v>
      </c>
      <c r="L8343" s="13">
        <v>10.5</v>
      </c>
      <c r="M8343" s="8">
        <v>7.5</v>
      </c>
      <c r="N8343">
        <v>17</v>
      </c>
      <c r="O8343" s="8">
        <v>178.5</v>
      </c>
      <c r="P8343" s="14">
        <v>0.10630000000000001</v>
      </c>
      <c r="Q8343" s="8">
        <v>18.97</v>
      </c>
      <c r="R8343" s="8">
        <v>159.53</v>
      </c>
      <c r="S8343" s="8">
        <v>127.5</v>
      </c>
      <c r="T8343" s="8">
        <v>32.03</v>
      </c>
      <c r="U8343">
        <v>12</v>
      </c>
      <c r="V8343" s="8">
        <v>112.61</v>
      </c>
      <c r="W8343" s="8">
        <v>96</v>
      </c>
      <c r="X8343" s="8">
        <v>-63.97</v>
      </c>
    </row>
    <row r="8344" spans="1:24" x14ac:dyDescent="0.25">
      <c r="A8344" t="s">
        <v>8670</v>
      </c>
      <c r="B8344" s="1">
        <v>46120</v>
      </c>
      <c r="C8344" t="s">
        <v>758</v>
      </c>
      <c r="D8344" t="s">
        <v>759</v>
      </c>
      <c r="E8344" t="s">
        <v>27</v>
      </c>
      <c r="F8344" t="s">
        <v>37</v>
      </c>
      <c r="G8344" t="s">
        <v>29</v>
      </c>
      <c r="H8344" t="s">
        <v>30</v>
      </c>
      <c r="I8344" t="s">
        <v>40</v>
      </c>
      <c r="J8344" t="s">
        <v>41</v>
      </c>
      <c r="K8344" t="s">
        <v>42</v>
      </c>
      <c r="L8344" s="13">
        <v>14.5</v>
      </c>
      <c r="M8344" s="8">
        <v>4.2</v>
      </c>
      <c r="N8344">
        <v>140</v>
      </c>
      <c r="O8344" s="8">
        <v>2030</v>
      </c>
      <c r="P8344" s="14">
        <v>1.0999999999999999E-2</v>
      </c>
      <c r="Q8344" s="8">
        <v>22.33</v>
      </c>
      <c r="R8344" s="8">
        <v>2007.67</v>
      </c>
      <c r="S8344" s="8">
        <v>588</v>
      </c>
      <c r="T8344" s="8">
        <v>1419.67</v>
      </c>
      <c r="U8344">
        <v>0</v>
      </c>
      <c r="V8344" s="8">
        <v>0</v>
      </c>
      <c r="W8344" s="8">
        <v>0</v>
      </c>
      <c r="X8344" s="8">
        <v>1419.67</v>
      </c>
    </row>
    <row r="8345" spans="1:24" x14ac:dyDescent="0.25">
      <c r="A8345" t="s">
        <v>8671</v>
      </c>
      <c r="B8345" s="1">
        <v>45567</v>
      </c>
      <c r="C8345" t="s">
        <v>51</v>
      </c>
      <c r="D8345" t="s">
        <v>52</v>
      </c>
      <c r="E8345" t="s">
        <v>53</v>
      </c>
      <c r="F8345" t="s">
        <v>54</v>
      </c>
      <c r="G8345" t="s">
        <v>55</v>
      </c>
      <c r="H8345" t="s">
        <v>56</v>
      </c>
      <c r="I8345" t="s">
        <v>57</v>
      </c>
      <c r="J8345" t="s">
        <v>58</v>
      </c>
      <c r="K8345" t="s">
        <v>59</v>
      </c>
      <c r="L8345" s="13">
        <v>10.5</v>
      </c>
      <c r="M8345" s="8">
        <v>7.5</v>
      </c>
      <c r="N8345">
        <v>19</v>
      </c>
      <c r="O8345" s="8">
        <v>199.5</v>
      </c>
      <c r="P8345" s="14">
        <v>1.2999999999999999E-3</v>
      </c>
      <c r="Q8345" s="8">
        <v>0.26</v>
      </c>
      <c r="R8345" s="8">
        <v>199.24</v>
      </c>
      <c r="S8345" s="8">
        <v>142.5</v>
      </c>
      <c r="T8345" s="8">
        <v>56.74</v>
      </c>
      <c r="U8345">
        <v>0</v>
      </c>
      <c r="V8345" s="8">
        <v>0</v>
      </c>
      <c r="W8345" s="8">
        <v>0</v>
      </c>
      <c r="X8345" s="8">
        <v>56.74</v>
      </c>
    </row>
    <row r="8346" spans="1:24" x14ac:dyDescent="0.25">
      <c r="A8346" t="s">
        <v>8672</v>
      </c>
      <c r="B8346" s="1">
        <v>45714</v>
      </c>
      <c r="C8346" t="s">
        <v>223</v>
      </c>
      <c r="D8346" t="s">
        <v>224</v>
      </c>
      <c r="E8346" t="s">
        <v>27</v>
      </c>
      <c r="F8346" t="s">
        <v>28</v>
      </c>
      <c r="G8346" t="s">
        <v>29</v>
      </c>
      <c r="H8346" t="s">
        <v>30</v>
      </c>
      <c r="I8346" t="s">
        <v>84</v>
      </c>
      <c r="J8346" t="s">
        <v>85</v>
      </c>
      <c r="K8346" t="s">
        <v>42</v>
      </c>
      <c r="L8346" s="13">
        <v>9.9</v>
      </c>
      <c r="M8346" s="8">
        <v>3.1</v>
      </c>
      <c r="N8346">
        <v>322</v>
      </c>
      <c r="O8346" s="8">
        <v>3187.8</v>
      </c>
      <c r="P8346" s="14">
        <v>0.1036</v>
      </c>
      <c r="Q8346" s="8">
        <v>330.26</v>
      </c>
      <c r="R8346" s="8">
        <v>2857.54</v>
      </c>
      <c r="S8346" s="8">
        <v>998.2</v>
      </c>
      <c r="T8346" s="8">
        <v>1859.34</v>
      </c>
      <c r="U8346">
        <v>0</v>
      </c>
      <c r="V8346" s="8">
        <v>0</v>
      </c>
      <c r="W8346" s="8">
        <v>0</v>
      </c>
      <c r="X8346" s="8">
        <v>1859.34</v>
      </c>
    </row>
    <row r="8347" spans="1:24" x14ac:dyDescent="0.25">
      <c r="A8347" t="s">
        <v>8673</v>
      </c>
      <c r="B8347" s="1">
        <v>45484</v>
      </c>
      <c r="C8347" t="s">
        <v>445</v>
      </c>
      <c r="D8347" t="s">
        <v>446</v>
      </c>
      <c r="E8347" t="s">
        <v>71</v>
      </c>
      <c r="F8347" t="s">
        <v>89</v>
      </c>
      <c r="G8347" t="s">
        <v>72</v>
      </c>
      <c r="H8347" t="s">
        <v>73</v>
      </c>
      <c r="I8347" t="s">
        <v>185</v>
      </c>
      <c r="J8347" t="s">
        <v>186</v>
      </c>
      <c r="K8347" t="s">
        <v>59</v>
      </c>
      <c r="L8347" s="13">
        <v>4.9000000000000004</v>
      </c>
      <c r="M8347" s="8">
        <v>3.1</v>
      </c>
      <c r="N8347">
        <v>55</v>
      </c>
      <c r="O8347" s="8">
        <v>269.5</v>
      </c>
      <c r="P8347" s="14">
        <v>0.45229999999999998</v>
      </c>
      <c r="Q8347" s="8">
        <v>121.89</v>
      </c>
      <c r="R8347" s="8">
        <v>147.61000000000001</v>
      </c>
      <c r="S8347" s="8">
        <v>170.5</v>
      </c>
      <c r="T8347" s="8">
        <v>-22.89</v>
      </c>
      <c r="U8347">
        <v>0</v>
      </c>
      <c r="V8347" s="8">
        <v>0</v>
      </c>
      <c r="W8347" s="8">
        <v>0</v>
      </c>
      <c r="X8347" s="8">
        <v>-22.89</v>
      </c>
    </row>
    <row r="8348" spans="1:24" x14ac:dyDescent="0.25">
      <c r="A8348" t="s">
        <v>8674</v>
      </c>
      <c r="B8348" s="1">
        <v>46165</v>
      </c>
      <c r="C8348" t="s">
        <v>94</v>
      </c>
      <c r="D8348" t="s">
        <v>95</v>
      </c>
      <c r="E8348" t="s">
        <v>53</v>
      </c>
      <c r="F8348" t="s">
        <v>46</v>
      </c>
      <c r="G8348" t="s">
        <v>55</v>
      </c>
      <c r="H8348" t="s">
        <v>56</v>
      </c>
      <c r="I8348" t="s">
        <v>156</v>
      </c>
      <c r="J8348" t="s">
        <v>157</v>
      </c>
      <c r="K8348" t="s">
        <v>42</v>
      </c>
      <c r="L8348" s="13">
        <v>6.2</v>
      </c>
      <c r="M8348" s="8">
        <v>1.9</v>
      </c>
      <c r="N8348">
        <v>13</v>
      </c>
      <c r="O8348" s="8">
        <v>80.599999999999994</v>
      </c>
      <c r="P8348" s="14">
        <v>0.193</v>
      </c>
      <c r="Q8348" s="8">
        <v>15.56</v>
      </c>
      <c r="R8348" s="8">
        <v>65.040000000000006</v>
      </c>
      <c r="S8348" s="8">
        <v>24.7</v>
      </c>
      <c r="T8348" s="8">
        <v>40.340000000000003</v>
      </c>
      <c r="U8348">
        <v>0</v>
      </c>
      <c r="V8348" s="8">
        <v>0</v>
      </c>
      <c r="W8348" s="8">
        <v>0</v>
      </c>
      <c r="X8348" s="8">
        <v>40.340000000000003</v>
      </c>
    </row>
    <row r="8349" spans="1:24" x14ac:dyDescent="0.25">
      <c r="A8349" t="s">
        <v>8675</v>
      </c>
      <c r="B8349" s="1">
        <v>45362</v>
      </c>
      <c r="C8349" t="s">
        <v>35</v>
      </c>
      <c r="D8349" t="s">
        <v>36</v>
      </c>
      <c r="E8349" t="s">
        <v>27</v>
      </c>
      <c r="F8349" t="s">
        <v>37</v>
      </c>
      <c r="G8349" t="s">
        <v>29</v>
      </c>
      <c r="H8349" t="s">
        <v>30</v>
      </c>
      <c r="I8349" t="s">
        <v>112</v>
      </c>
      <c r="J8349" t="s">
        <v>113</v>
      </c>
      <c r="K8349" t="s">
        <v>42</v>
      </c>
      <c r="L8349" s="13">
        <v>8.5</v>
      </c>
      <c r="M8349" s="8">
        <v>2.8</v>
      </c>
      <c r="N8349">
        <v>6</v>
      </c>
      <c r="O8349" s="8">
        <v>51</v>
      </c>
      <c r="P8349" s="14">
        <v>1.23E-2</v>
      </c>
      <c r="Q8349" s="8">
        <v>0.63</v>
      </c>
      <c r="R8349" s="8">
        <v>50.37</v>
      </c>
      <c r="S8349" s="8">
        <v>16.8</v>
      </c>
      <c r="T8349" s="8">
        <v>33.57</v>
      </c>
      <c r="U8349">
        <v>0</v>
      </c>
      <c r="V8349" s="8">
        <v>0</v>
      </c>
      <c r="W8349" s="8">
        <v>0</v>
      </c>
      <c r="X8349" s="8">
        <v>33.57</v>
      </c>
    </row>
    <row r="8350" spans="1:24" x14ac:dyDescent="0.25">
      <c r="A8350" t="s">
        <v>8676</v>
      </c>
      <c r="B8350" s="1">
        <v>45478</v>
      </c>
      <c r="C8350" t="s">
        <v>472</v>
      </c>
      <c r="D8350" t="s">
        <v>473</v>
      </c>
      <c r="E8350" t="s">
        <v>71</v>
      </c>
      <c r="F8350" t="s">
        <v>54</v>
      </c>
      <c r="G8350" t="s">
        <v>165</v>
      </c>
      <c r="H8350" t="s">
        <v>166</v>
      </c>
      <c r="I8350" t="s">
        <v>104</v>
      </c>
      <c r="J8350" t="s">
        <v>105</v>
      </c>
      <c r="K8350" t="s">
        <v>49</v>
      </c>
      <c r="L8350" s="13">
        <v>4.2</v>
      </c>
      <c r="M8350" s="8">
        <v>2.8</v>
      </c>
      <c r="N8350">
        <v>174</v>
      </c>
      <c r="O8350" s="8">
        <v>730.8</v>
      </c>
      <c r="P8350" s="14">
        <v>1.17E-2</v>
      </c>
      <c r="Q8350" s="8">
        <v>8.5500000000000007</v>
      </c>
      <c r="R8350" s="8">
        <v>722.25</v>
      </c>
      <c r="S8350" s="8">
        <v>487.2</v>
      </c>
      <c r="T8350" s="8">
        <v>235.05</v>
      </c>
      <c r="U8350">
        <v>0</v>
      </c>
      <c r="V8350" s="8">
        <v>0</v>
      </c>
      <c r="W8350" s="8">
        <v>0</v>
      </c>
      <c r="X8350" s="8">
        <v>235.05</v>
      </c>
    </row>
    <row r="8351" spans="1:24" x14ac:dyDescent="0.25">
      <c r="A8351" t="s">
        <v>8677</v>
      </c>
      <c r="B8351" s="1">
        <v>45431</v>
      </c>
      <c r="C8351" t="s">
        <v>51</v>
      </c>
      <c r="D8351" t="s">
        <v>52</v>
      </c>
      <c r="E8351" t="s">
        <v>53</v>
      </c>
      <c r="F8351" t="s">
        <v>54</v>
      </c>
      <c r="G8351" t="s">
        <v>55</v>
      </c>
      <c r="H8351" t="s">
        <v>56</v>
      </c>
      <c r="I8351" t="s">
        <v>74</v>
      </c>
      <c r="J8351" t="s">
        <v>75</v>
      </c>
      <c r="K8351" t="s">
        <v>49</v>
      </c>
      <c r="L8351" s="13">
        <v>11</v>
      </c>
      <c r="M8351" s="8">
        <v>6.8</v>
      </c>
      <c r="N8351">
        <v>80</v>
      </c>
      <c r="O8351" s="8">
        <v>880</v>
      </c>
      <c r="P8351" s="14">
        <v>1.7999999999999999E-2</v>
      </c>
      <c r="Q8351" s="8">
        <v>15.84</v>
      </c>
      <c r="R8351" s="8">
        <v>864.16</v>
      </c>
      <c r="S8351" s="8">
        <v>544</v>
      </c>
      <c r="T8351" s="8">
        <v>320.16000000000003</v>
      </c>
      <c r="U8351">
        <v>0</v>
      </c>
      <c r="V8351" s="8">
        <v>0</v>
      </c>
      <c r="W8351" s="8">
        <v>0</v>
      </c>
      <c r="X8351" s="8">
        <v>320.16000000000003</v>
      </c>
    </row>
    <row r="8352" spans="1:24" x14ac:dyDescent="0.25">
      <c r="A8352" t="s">
        <v>8678</v>
      </c>
      <c r="B8352" s="1">
        <v>45588</v>
      </c>
      <c r="C8352" t="s">
        <v>266</v>
      </c>
      <c r="D8352" t="s">
        <v>267</v>
      </c>
      <c r="E8352" t="s">
        <v>53</v>
      </c>
      <c r="F8352" t="s">
        <v>54</v>
      </c>
      <c r="G8352" t="s">
        <v>55</v>
      </c>
      <c r="H8352" t="s">
        <v>56</v>
      </c>
      <c r="I8352" t="s">
        <v>117</v>
      </c>
      <c r="J8352" t="s">
        <v>118</v>
      </c>
      <c r="K8352" t="s">
        <v>59</v>
      </c>
      <c r="L8352" s="13">
        <v>6</v>
      </c>
      <c r="M8352" s="8">
        <v>4.2</v>
      </c>
      <c r="N8352">
        <v>380</v>
      </c>
      <c r="O8352" s="8">
        <v>2280</v>
      </c>
      <c r="P8352" s="14">
        <v>2.6200000000000001E-2</v>
      </c>
      <c r="Q8352" s="8">
        <v>59.74</v>
      </c>
      <c r="R8352" s="8">
        <v>2220.2600000000002</v>
      </c>
      <c r="S8352" s="8">
        <v>1596</v>
      </c>
      <c r="T8352" s="8">
        <v>624.26</v>
      </c>
      <c r="U8352">
        <v>0</v>
      </c>
      <c r="V8352" s="8">
        <v>0</v>
      </c>
      <c r="W8352" s="8">
        <v>0</v>
      </c>
      <c r="X8352" s="8">
        <v>624.26</v>
      </c>
    </row>
    <row r="8353" spans="1:24" x14ac:dyDescent="0.25">
      <c r="A8353" t="s">
        <v>8679</v>
      </c>
      <c r="B8353" s="1">
        <v>45405</v>
      </c>
      <c r="C8353" t="s">
        <v>269</v>
      </c>
      <c r="D8353" t="s">
        <v>270</v>
      </c>
      <c r="E8353" t="s">
        <v>27</v>
      </c>
      <c r="F8353" t="s">
        <v>37</v>
      </c>
      <c r="G8353" t="s">
        <v>29</v>
      </c>
      <c r="H8353" t="s">
        <v>30</v>
      </c>
      <c r="I8353" t="s">
        <v>40</v>
      </c>
      <c r="J8353" t="s">
        <v>41</v>
      </c>
      <c r="K8353" t="s">
        <v>42</v>
      </c>
      <c r="L8353" s="13">
        <v>14.5</v>
      </c>
      <c r="M8353" s="8">
        <v>4.2</v>
      </c>
      <c r="N8353">
        <v>35</v>
      </c>
      <c r="O8353" s="8">
        <v>507.5</v>
      </c>
      <c r="P8353" s="14">
        <v>3.3999999999999998E-3</v>
      </c>
      <c r="Q8353" s="8">
        <v>1.73</v>
      </c>
      <c r="R8353" s="8">
        <v>505.77</v>
      </c>
      <c r="S8353" s="8">
        <v>147</v>
      </c>
      <c r="T8353" s="8">
        <v>358.77</v>
      </c>
      <c r="U8353">
        <v>0</v>
      </c>
      <c r="V8353" s="8">
        <v>0</v>
      </c>
      <c r="W8353" s="8">
        <v>0</v>
      </c>
      <c r="X8353" s="8">
        <v>358.77</v>
      </c>
    </row>
    <row r="8354" spans="1:24" x14ac:dyDescent="0.25">
      <c r="A8354" t="s">
        <v>8680</v>
      </c>
      <c r="B8354" s="1">
        <v>45944</v>
      </c>
      <c r="C8354" t="s">
        <v>584</v>
      </c>
      <c r="D8354" t="s">
        <v>585</v>
      </c>
      <c r="E8354" t="s">
        <v>27</v>
      </c>
      <c r="F8354" t="s">
        <v>37</v>
      </c>
      <c r="G8354" t="s">
        <v>29</v>
      </c>
      <c r="H8354" t="s">
        <v>30</v>
      </c>
      <c r="I8354" t="s">
        <v>112</v>
      </c>
      <c r="J8354" t="s">
        <v>113</v>
      </c>
      <c r="K8354" t="s">
        <v>42</v>
      </c>
      <c r="L8354" s="13">
        <v>8.5</v>
      </c>
      <c r="M8354" s="8">
        <v>2.8</v>
      </c>
      <c r="N8354">
        <v>16</v>
      </c>
      <c r="O8354" s="8">
        <v>136</v>
      </c>
      <c r="P8354" s="14">
        <v>4.1000000000000003E-3</v>
      </c>
      <c r="Q8354" s="8">
        <v>0.56000000000000005</v>
      </c>
      <c r="R8354" s="8">
        <v>135.44</v>
      </c>
      <c r="S8354" s="8">
        <v>44.8</v>
      </c>
      <c r="T8354" s="8">
        <v>90.64</v>
      </c>
      <c r="U8354">
        <v>4</v>
      </c>
      <c r="V8354" s="8">
        <v>33.86</v>
      </c>
      <c r="W8354" s="8">
        <v>13.2</v>
      </c>
      <c r="X8354" s="8">
        <v>77.44</v>
      </c>
    </row>
    <row r="8355" spans="1:24" x14ac:dyDescent="0.25">
      <c r="A8355" t="s">
        <v>8681</v>
      </c>
      <c r="B8355" s="1">
        <v>45758</v>
      </c>
      <c r="C8355" t="s">
        <v>247</v>
      </c>
      <c r="D8355" t="s">
        <v>248</v>
      </c>
      <c r="E8355" t="s">
        <v>53</v>
      </c>
      <c r="F8355" t="s">
        <v>46</v>
      </c>
      <c r="G8355" t="s">
        <v>55</v>
      </c>
      <c r="H8355" t="s">
        <v>56</v>
      </c>
      <c r="I8355" t="s">
        <v>40</v>
      </c>
      <c r="J8355" t="s">
        <v>41</v>
      </c>
      <c r="K8355" t="s">
        <v>42</v>
      </c>
      <c r="L8355" s="13">
        <v>14.5</v>
      </c>
      <c r="M8355" s="8">
        <v>4.2</v>
      </c>
      <c r="N8355">
        <v>104</v>
      </c>
      <c r="O8355" s="8">
        <v>1508</v>
      </c>
      <c r="P8355" s="14">
        <v>0.2041</v>
      </c>
      <c r="Q8355" s="8">
        <v>307.77999999999997</v>
      </c>
      <c r="R8355" s="8">
        <v>1200.22</v>
      </c>
      <c r="S8355" s="8">
        <v>436.8</v>
      </c>
      <c r="T8355" s="8">
        <v>763.42</v>
      </c>
      <c r="U8355">
        <v>0</v>
      </c>
      <c r="V8355" s="8">
        <v>0</v>
      </c>
      <c r="W8355" s="8">
        <v>0</v>
      </c>
      <c r="X8355" s="8">
        <v>763.42</v>
      </c>
    </row>
    <row r="8356" spans="1:24" x14ac:dyDescent="0.25">
      <c r="A8356" t="s">
        <v>8682</v>
      </c>
      <c r="B8356" s="1">
        <v>45924</v>
      </c>
      <c r="C8356" t="s">
        <v>183</v>
      </c>
      <c r="D8356" t="s">
        <v>184</v>
      </c>
      <c r="E8356" t="s">
        <v>63</v>
      </c>
      <c r="F8356" t="s">
        <v>89</v>
      </c>
      <c r="G8356" t="s">
        <v>79</v>
      </c>
      <c r="H8356" t="s">
        <v>80</v>
      </c>
      <c r="I8356" t="s">
        <v>57</v>
      </c>
      <c r="J8356" t="s">
        <v>58</v>
      </c>
      <c r="K8356" t="s">
        <v>59</v>
      </c>
      <c r="L8356" s="13">
        <v>10.5</v>
      </c>
      <c r="M8356" s="8">
        <v>7.5</v>
      </c>
      <c r="N8356">
        <v>207</v>
      </c>
      <c r="O8356" s="8">
        <v>2173.5</v>
      </c>
      <c r="P8356" s="14">
        <v>2.8000000000000001E-2</v>
      </c>
      <c r="Q8356" s="8">
        <v>60.86</v>
      </c>
      <c r="R8356" s="8">
        <v>2112.64</v>
      </c>
      <c r="S8356" s="8">
        <v>1552.5</v>
      </c>
      <c r="T8356" s="8">
        <v>560.14</v>
      </c>
      <c r="U8356">
        <v>0</v>
      </c>
      <c r="V8356" s="8">
        <v>0</v>
      </c>
      <c r="W8356" s="8">
        <v>0</v>
      </c>
      <c r="X8356" s="8">
        <v>560.14</v>
      </c>
    </row>
    <row r="8357" spans="1:24" x14ac:dyDescent="0.25">
      <c r="A8357" t="s">
        <v>8683</v>
      </c>
      <c r="B8357" s="1">
        <v>45755</v>
      </c>
      <c r="C8357" t="s">
        <v>406</v>
      </c>
      <c r="D8357" t="s">
        <v>407</v>
      </c>
      <c r="E8357" t="s">
        <v>63</v>
      </c>
      <c r="F8357" t="s">
        <v>37</v>
      </c>
      <c r="G8357" t="s">
        <v>64</v>
      </c>
      <c r="H8357" t="s">
        <v>65</v>
      </c>
      <c r="I8357" t="s">
        <v>185</v>
      </c>
      <c r="J8357" t="s">
        <v>186</v>
      </c>
      <c r="K8357" t="s">
        <v>59</v>
      </c>
      <c r="L8357" s="13">
        <v>4.9000000000000004</v>
      </c>
      <c r="M8357" s="8">
        <v>3.1</v>
      </c>
      <c r="N8357">
        <v>27</v>
      </c>
      <c r="O8357" s="8">
        <v>132.30000000000001</v>
      </c>
      <c r="P8357" s="14">
        <v>9.9000000000000008E-3</v>
      </c>
      <c r="Q8357" s="8">
        <v>1.31</v>
      </c>
      <c r="R8357" s="8">
        <v>130.99</v>
      </c>
      <c r="S8357" s="8">
        <v>83.7</v>
      </c>
      <c r="T8357" s="8">
        <v>47.29</v>
      </c>
      <c r="U8357">
        <v>0</v>
      </c>
      <c r="V8357" s="8">
        <v>0</v>
      </c>
      <c r="W8357" s="8">
        <v>0</v>
      </c>
      <c r="X8357" s="8">
        <v>47.29</v>
      </c>
    </row>
    <row r="8358" spans="1:24" x14ac:dyDescent="0.25">
      <c r="A8358" t="s">
        <v>8684</v>
      </c>
      <c r="B8358" s="1">
        <v>45570</v>
      </c>
      <c r="C8358" t="s">
        <v>168</v>
      </c>
      <c r="D8358" t="s">
        <v>169</v>
      </c>
      <c r="E8358" t="s">
        <v>63</v>
      </c>
      <c r="F8358" t="s">
        <v>46</v>
      </c>
      <c r="G8358" t="s">
        <v>64</v>
      </c>
      <c r="H8358" t="s">
        <v>65</v>
      </c>
      <c r="I8358" t="s">
        <v>144</v>
      </c>
      <c r="J8358" t="s">
        <v>145</v>
      </c>
      <c r="K8358" t="s">
        <v>33</v>
      </c>
      <c r="L8358" s="13">
        <v>12</v>
      </c>
      <c r="M8358" s="8">
        <v>6.5</v>
      </c>
      <c r="N8358">
        <v>62</v>
      </c>
      <c r="O8358" s="8">
        <v>744</v>
      </c>
      <c r="P8358" s="14">
        <v>0.1638</v>
      </c>
      <c r="Q8358" s="8">
        <v>121.87</v>
      </c>
      <c r="R8358" s="8">
        <v>622.13</v>
      </c>
      <c r="S8358" s="8">
        <v>403</v>
      </c>
      <c r="T8358" s="8">
        <v>219.13</v>
      </c>
      <c r="U8358">
        <v>0</v>
      </c>
      <c r="V8358" s="8">
        <v>0</v>
      </c>
      <c r="W8358" s="8">
        <v>0</v>
      </c>
      <c r="X8358" s="8">
        <v>219.13</v>
      </c>
    </row>
    <row r="8359" spans="1:24" x14ac:dyDescent="0.25">
      <c r="A8359" t="s">
        <v>8685</v>
      </c>
      <c r="B8359" s="1">
        <v>46009</v>
      </c>
      <c r="C8359" t="s">
        <v>350</v>
      </c>
      <c r="D8359" t="s">
        <v>351</v>
      </c>
      <c r="E8359" t="s">
        <v>63</v>
      </c>
      <c r="F8359" t="s">
        <v>89</v>
      </c>
      <c r="G8359" t="s">
        <v>64</v>
      </c>
      <c r="H8359" t="s">
        <v>65</v>
      </c>
      <c r="I8359" t="s">
        <v>144</v>
      </c>
      <c r="J8359" t="s">
        <v>145</v>
      </c>
      <c r="K8359" t="s">
        <v>33</v>
      </c>
      <c r="L8359" s="13">
        <v>12</v>
      </c>
      <c r="M8359" s="8">
        <v>6.5</v>
      </c>
      <c r="N8359">
        <v>93</v>
      </c>
      <c r="O8359" s="8">
        <v>1116</v>
      </c>
      <c r="P8359" s="14">
        <v>0.15870000000000001</v>
      </c>
      <c r="Q8359" s="8">
        <v>177.11</v>
      </c>
      <c r="R8359" s="8">
        <v>938.89</v>
      </c>
      <c r="S8359" s="8">
        <v>604.5</v>
      </c>
      <c r="T8359" s="8">
        <v>334.39</v>
      </c>
      <c r="U8359">
        <v>0</v>
      </c>
      <c r="V8359" s="8">
        <v>0</v>
      </c>
      <c r="W8359" s="8">
        <v>0</v>
      </c>
      <c r="X8359" s="8">
        <v>334.39</v>
      </c>
    </row>
    <row r="8360" spans="1:24" x14ac:dyDescent="0.25">
      <c r="A8360" t="s">
        <v>8686</v>
      </c>
      <c r="B8360" s="1">
        <v>45929</v>
      </c>
      <c r="C8360" t="s">
        <v>136</v>
      </c>
      <c r="D8360" t="s">
        <v>137</v>
      </c>
      <c r="E8360" t="s">
        <v>71</v>
      </c>
      <c r="F8360" t="s">
        <v>54</v>
      </c>
      <c r="G8360" t="s">
        <v>72</v>
      </c>
      <c r="H8360" t="s">
        <v>73</v>
      </c>
      <c r="I8360" t="s">
        <v>130</v>
      </c>
      <c r="J8360" t="s">
        <v>131</v>
      </c>
      <c r="K8360" t="s">
        <v>42</v>
      </c>
      <c r="L8360" s="13">
        <v>4.8</v>
      </c>
      <c r="M8360" s="8">
        <v>1.4</v>
      </c>
      <c r="N8360">
        <v>26</v>
      </c>
      <c r="O8360" s="8">
        <v>124.8</v>
      </c>
      <c r="P8360" s="14">
        <v>8.0999999999999996E-3</v>
      </c>
      <c r="Q8360" s="8">
        <v>1.01</v>
      </c>
      <c r="R8360" s="8">
        <v>123.79</v>
      </c>
      <c r="S8360" s="8">
        <v>36.4</v>
      </c>
      <c r="T8360" s="8">
        <v>87.39</v>
      </c>
      <c r="U8360">
        <v>9</v>
      </c>
      <c r="V8360" s="8">
        <v>42.85</v>
      </c>
      <c r="W8360" s="8">
        <v>17.100000000000001</v>
      </c>
      <c r="X8360" s="8">
        <v>70.290000000000006</v>
      </c>
    </row>
    <row r="8361" spans="1:24" x14ac:dyDescent="0.25">
      <c r="A8361" t="s">
        <v>8687</v>
      </c>
      <c r="B8361" s="1">
        <v>45795</v>
      </c>
      <c r="C8361" t="s">
        <v>226</v>
      </c>
      <c r="D8361" t="s">
        <v>227</v>
      </c>
      <c r="E8361" t="s">
        <v>27</v>
      </c>
      <c r="F8361" t="s">
        <v>54</v>
      </c>
      <c r="G8361" t="s">
        <v>29</v>
      </c>
      <c r="H8361" t="s">
        <v>30</v>
      </c>
      <c r="I8361" t="s">
        <v>144</v>
      </c>
      <c r="J8361" t="s">
        <v>145</v>
      </c>
      <c r="K8361" t="s">
        <v>33</v>
      </c>
      <c r="L8361" s="13">
        <v>12</v>
      </c>
      <c r="M8361" s="8">
        <v>6.5</v>
      </c>
      <c r="N8361">
        <v>115</v>
      </c>
      <c r="O8361" s="8">
        <v>1380</v>
      </c>
      <c r="P8361" s="14">
        <v>3.7900000000000003E-2</v>
      </c>
      <c r="Q8361" s="8">
        <v>52.3</v>
      </c>
      <c r="R8361" s="8">
        <v>1327.7</v>
      </c>
      <c r="S8361" s="8">
        <v>747.5</v>
      </c>
      <c r="T8361" s="8">
        <v>580.20000000000005</v>
      </c>
      <c r="U8361">
        <v>0</v>
      </c>
      <c r="V8361" s="8">
        <v>0</v>
      </c>
      <c r="W8361" s="8">
        <v>0</v>
      </c>
      <c r="X8361" s="8">
        <v>580.20000000000005</v>
      </c>
    </row>
    <row r="8362" spans="1:24" x14ac:dyDescent="0.25">
      <c r="A8362" t="s">
        <v>8688</v>
      </c>
      <c r="B8362" s="1">
        <v>45484</v>
      </c>
      <c r="C8362" t="s">
        <v>383</v>
      </c>
      <c r="D8362" t="s">
        <v>384</v>
      </c>
      <c r="E8362" t="s">
        <v>63</v>
      </c>
      <c r="F8362" t="s">
        <v>54</v>
      </c>
      <c r="G8362" t="s">
        <v>79</v>
      </c>
      <c r="H8362" t="s">
        <v>80</v>
      </c>
      <c r="I8362" t="s">
        <v>127</v>
      </c>
      <c r="J8362" t="s">
        <v>128</v>
      </c>
      <c r="K8362" t="s">
        <v>33</v>
      </c>
      <c r="L8362" s="13">
        <v>7.2</v>
      </c>
      <c r="M8362" s="8">
        <v>3.6</v>
      </c>
      <c r="N8362">
        <v>293</v>
      </c>
      <c r="O8362" s="8">
        <v>2109.6</v>
      </c>
      <c r="P8362" s="14">
        <v>5.9499999999999997E-2</v>
      </c>
      <c r="Q8362" s="8">
        <v>125.52</v>
      </c>
      <c r="R8362" s="8">
        <v>1984.08</v>
      </c>
      <c r="S8362" s="8">
        <v>1054.8</v>
      </c>
      <c r="T8362" s="8">
        <v>929.28</v>
      </c>
      <c r="U8362">
        <v>0</v>
      </c>
      <c r="V8362" s="8">
        <v>0</v>
      </c>
      <c r="W8362" s="8">
        <v>0</v>
      </c>
      <c r="X8362" s="8">
        <v>929.28</v>
      </c>
    </row>
    <row r="8363" spans="1:24" x14ac:dyDescent="0.25">
      <c r="A8363" t="s">
        <v>8689</v>
      </c>
      <c r="B8363" s="1">
        <v>45620</v>
      </c>
      <c r="C8363" t="s">
        <v>44</v>
      </c>
      <c r="D8363" t="s">
        <v>45</v>
      </c>
      <c r="E8363" t="s">
        <v>27</v>
      </c>
      <c r="F8363" t="s">
        <v>46</v>
      </c>
      <c r="G8363" t="s">
        <v>29</v>
      </c>
      <c r="H8363" t="s">
        <v>30</v>
      </c>
      <c r="I8363" t="s">
        <v>47</v>
      </c>
      <c r="J8363" t="s">
        <v>48</v>
      </c>
      <c r="K8363" t="s">
        <v>49</v>
      </c>
      <c r="L8363" s="13">
        <v>5</v>
      </c>
      <c r="M8363" s="8">
        <v>3.2</v>
      </c>
      <c r="N8363">
        <v>26</v>
      </c>
      <c r="O8363" s="8">
        <v>130</v>
      </c>
      <c r="P8363" s="14">
        <v>0.1484</v>
      </c>
      <c r="Q8363" s="8">
        <v>19.29</v>
      </c>
      <c r="R8363" s="8">
        <v>110.71</v>
      </c>
      <c r="S8363" s="8">
        <v>83.2</v>
      </c>
      <c r="T8363" s="8">
        <v>27.51</v>
      </c>
      <c r="U8363">
        <v>18</v>
      </c>
      <c r="V8363" s="8">
        <v>76.64</v>
      </c>
      <c r="W8363" s="8">
        <v>66.599999999999994</v>
      </c>
      <c r="X8363" s="8">
        <v>-39.090000000000003</v>
      </c>
    </row>
    <row r="8364" spans="1:24" x14ac:dyDescent="0.25">
      <c r="A8364" t="s">
        <v>8690</v>
      </c>
      <c r="B8364" s="1">
        <v>45311</v>
      </c>
      <c r="C8364" t="s">
        <v>211</v>
      </c>
      <c r="D8364" t="s">
        <v>212</v>
      </c>
      <c r="E8364" t="s">
        <v>27</v>
      </c>
      <c r="F8364" t="s">
        <v>37</v>
      </c>
      <c r="G8364" t="s">
        <v>38</v>
      </c>
      <c r="H8364" t="s">
        <v>39</v>
      </c>
      <c r="I8364" t="s">
        <v>74</v>
      </c>
      <c r="J8364" t="s">
        <v>75</v>
      </c>
      <c r="K8364" t="s">
        <v>49</v>
      </c>
      <c r="L8364" s="13">
        <v>11</v>
      </c>
      <c r="M8364" s="8">
        <v>6.8</v>
      </c>
      <c r="N8364">
        <v>8</v>
      </c>
      <c r="O8364" s="8">
        <v>88</v>
      </c>
      <c r="P8364" s="14">
        <v>5.2699999999999997E-2</v>
      </c>
      <c r="Q8364" s="8">
        <v>4.6399999999999997</v>
      </c>
      <c r="R8364" s="8">
        <v>83.36</v>
      </c>
      <c r="S8364" s="8">
        <v>54.4</v>
      </c>
      <c r="T8364" s="8">
        <v>28.96</v>
      </c>
      <c r="U8364">
        <v>0</v>
      </c>
      <c r="V8364" s="8">
        <v>0</v>
      </c>
      <c r="W8364" s="8">
        <v>0</v>
      </c>
      <c r="X8364" s="8">
        <v>28.96</v>
      </c>
    </row>
    <row r="8365" spans="1:24" x14ac:dyDescent="0.25">
      <c r="A8365" t="s">
        <v>8691</v>
      </c>
      <c r="B8365" s="1">
        <v>45447</v>
      </c>
      <c r="C8365" t="s">
        <v>667</v>
      </c>
      <c r="D8365" t="s">
        <v>668</v>
      </c>
      <c r="E8365" t="s">
        <v>63</v>
      </c>
      <c r="F8365" t="s">
        <v>54</v>
      </c>
      <c r="G8365" t="s">
        <v>64</v>
      </c>
      <c r="H8365" t="s">
        <v>65</v>
      </c>
      <c r="I8365" t="s">
        <v>117</v>
      </c>
      <c r="J8365" t="s">
        <v>118</v>
      </c>
      <c r="K8365" t="s">
        <v>59</v>
      </c>
      <c r="L8365" s="13">
        <v>6</v>
      </c>
      <c r="M8365" s="8">
        <v>4.2</v>
      </c>
      <c r="N8365">
        <v>123</v>
      </c>
      <c r="O8365" s="8">
        <v>738</v>
      </c>
      <c r="P8365" s="14">
        <v>2.0799999999999999E-2</v>
      </c>
      <c r="Q8365" s="8">
        <v>15.35</v>
      </c>
      <c r="R8365" s="8">
        <v>722.65</v>
      </c>
      <c r="S8365" s="8">
        <v>516.6</v>
      </c>
      <c r="T8365" s="8">
        <v>206.05</v>
      </c>
      <c r="U8365">
        <v>0</v>
      </c>
      <c r="V8365" s="8">
        <v>0</v>
      </c>
      <c r="W8365" s="8">
        <v>0</v>
      </c>
      <c r="X8365" s="8">
        <v>206.05</v>
      </c>
    </row>
    <row r="8366" spans="1:24" x14ac:dyDescent="0.25">
      <c r="A8366" t="s">
        <v>8692</v>
      </c>
      <c r="B8366" s="1">
        <v>45342</v>
      </c>
      <c r="C8366" t="s">
        <v>115</v>
      </c>
      <c r="D8366" t="s">
        <v>116</v>
      </c>
      <c r="E8366" t="s">
        <v>27</v>
      </c>
      <c r="F8366" t="s">
        <v>54</v>
      </c>
      <c r="G8366" t="s">
        <v>38</v>
      </c>
      <c r="H8366" t="s">
        <v>39</v>
      </c>
      <c r="I8366" t="s">
        <v>84</v>
      </c>
      <c r="J8366" t="s">
        <v>85</v>
      </c>
      <c r="K8366" t="s">
        <v>42</v>
      </c>
      <c r="L8366" s="13">
        <v>9.9</v>
      </c>
      <c r="M8366" s="8">
        <v>3.1</v>
      </c>
      <c r="N8366">
        <v>106</v>
      </c>
      <c r="O8366" s="8">
        <v>1049.4000000000001</v>
      </c>
      <c r="P8366" s="14">
        <v>1.5599999999999999E-2</v>
      </c>
      <c r="Q8366" s="8">
        <v>16.37</v>
      </c>
      <c r="R8366" s="8">
        <v>1033.03</v>
      </c>
      <c r="S8366" s="8">
        <v>328.6</v>
      </c>
      <c r="T8366" s="8">
        <v>704.43</v>
      </c>
      <c r="U8366">
        <v>0</v>
      </c>
      <c r="V8366" s="8">
        <v>0</v>
      </c>
      <c r="W8366" s="8">
        <v>0</v>
      </c>
      <c r="X8366" s="8">
        <v>704.43</v>
      </c>
    </row>
    <row r="8367" spans="1:24" x14ac:dyDescent="0.25">
      <c r="A8367" t="s">
        <v>8693</v>
      </c>
      <c r="B8367" s="1">
        <v>45839</v>
      </c>
      <c r="C8367" t="s">
        <v>325</v>
      </c>
      <c r="D8367" t="s">
        <v>326</v>
      </c>
      <c r="E8367" t="s">
        <v>27</v>
      </c>
      <c r="F8367" t="s">
        <v>37</v>
      </c>
      <c r="G8367" t="s">
        <v>29</v>
      </c>
      <c r="H8367" t="s">
        <v>30</v>
      </c>
      <c r="I8367" t="s">
        <v>127</v>
      </c>
      <c r="J8367" t="s">
        <v>128</v>
      </c>
      <c r="K8367" t="s">
        <v>33</v>
      </c>
      <c r="L8367" s="13">
        <v>7.2</v>
      </c>
      <c r="M8367" s="8">
        <v>3.6</v>
      </c>
      <c r="N8367">
        <v>1</v>
      </c>
      <c r="O8367" s="8">
        <v>7.2</v>
      </c>
      <c r="P8367" s="14">
        <v>1.83E-2</v>
      </c>
      <c r="Q8367" s="8">
        <v>0.13</v>
      </c>
      <c r="R8367" s="8">
        <v>7.07</v>
      </c>
      <c r="S8367" s="8">
        <v>3.6</v>
      </c>
      <c r="T8367" s="8">
        <v>3.47</v>
      </c>
      <c r="U8367">
        <v>1</v>
      </c>
      <c r="V8367" s="8">
        <v>7.07</v>
      </c>
      <c r="W8367" s="8">
        <v>4.0999999999999996</v>
      </c>
      <c r="X8367" s="8">
        <v>-0.63</v>
      </c>
    </row>
    <row r="8368" spans="1:24" x14ac:dyDescent="0.25">
      <c r="A8368" t="s">
        <v>8694</v>
      </c>
      <c r="B8368" s="1">
        <v>45314</v>
      </c>
      <c r="C8368" t="s">
        <v>162</v>
      </c>
      <c r="D8368" t="s">
        <v>163</v>
      </c>
      <c r="E8368" t="s">
        <v>150</v>
      </c>
      <c r="F8368" t="s">
        <v>89</v>
      </c>
      <c r="G8368" t="s">
        <v>151</v>
      </c>
      <c r="H8368" t="s">
        <v>152</v>
      </c>
      <c r="I8368" t="s">
        <v>156</v>
      </c>
      <c r="J8368" t="s">
        <v>157</v>
      </c>
      <c r="K8368" t="s">
        <v>42</v>
      </c>
      <c r="L8368" s="13">
        <v>6.2</v>
      </c>
      <c r="M8368" s="8">
        <v>1.9</v>
      </c>
      <c r="N8368">
        <v>287</v>
      </c>
      <c r="O8368" s="8">
        <v>1779.4</v>
      </c>
      <c r="P8368" s="14">
        <v>0.1812</v>
      </c>
      <c r="Q8368" s="8">
        <v>322.43</v>
      </c>
      <c r="R8368" s="8">
        <v>1456.97</v>
      </c>
      <c r="S8368" s="8">
        <v>545.29999999999995</v>
      </c>
      <c r="T8368" s="8">
        <v>911.67</v>
      </c>
      <c r="U8368">
        <v>107</v>
      </c>
      <c r="V8368" s="8">
        <v>543.19000000000005</v>
      </c>
      <c r="W8368" s="8">
        <v>256.8</v>
      </c>
      <c r="X8368" s="8">
        <v>654.87</v>
      </c>
    </row>
    <row r="8369" spans="1:24" x14ac:dyDescent="0.25">
      <c r="A8369" t="s">
        <v>8695</v>
      </c>
      <c r="B8369" s="1">
        <v>45482</v>
      </c>
      <c r="C8369" t="s">
        <v>215</v>
      </c>
      <c r="D8369" t="s">
        <v>216</v>
      </c>
      <c r="E8369" t="s">
        <v>27</v>
      </c>
      <c r="F8369" t="s">
        <v>54</v>
      </c>
      <c r="G8369" t="s">
        <v>29</v>
      </c>
      <c r="H8369" t="s">
        <v>30</v>
      </c>
      <c r="I8369" t="s">
        <v>66</v>
      </c>
      <c r="J8369" t="s">
        <v>67</v>
      </c>
      <c r="K8369" t="s">
        <v>33</v>
      </c>
      <c r="L8369" s="13">
        <v>4.5</v>
      </c>
      <c r="M8369" s="8">
        <v>2.1</v>
      </c>
      <c r="N8369">
        <v>16</v>
      </c>
      <c r="O8369" s="8">
        <v>72</v>
      </c>
      <c r="P8369" s="14">
        <v>1.7399999999999999E-2</v>
      </c>
      <c r="Q8369" s="8">
        <v>1.25</v>
      </c>
      <c r="R8369" s="8">
        <v>70.75</v>
      </c>
      <c r="S8369" s="8">
        <v>33.6</v>
      </c>
      <c r="T8369" s="8">
        <v>37.15</v>
      </c>
      <c r="U8369">
        <v>0</v>
      </c>
      <c r="V8369" s="8">
        <v>0</v>
      </c>
      <c r="W8369" s="8">
        <v>0</v>
      </c>
      <c r="X8369" s="8">
        <v>37.15</v>
      </c>
    </row>
    <row r="8370" spans="1:24" x14ac:dyDescent="0.25">
      <c r="A8370" t="s">
        <v>8696</v>
      </c>
      <c r="B8370" s="1">
        <v>45396</v>
      </c>
      <c r="C8370" t="s">
        <v>440</v>
      </c>
      <c r="D8370" t="s">
        <v>441</v>
      </c>
      <c r="E8370" t="s">
        <v>71</v>
      </c>
      <c r="F8370" t="s">
        <v>54</v>
      </c>
      <c r="G8370" t="s">
        <v>165</v>
      </c>
      <c r="H8370" t="s">
        <v>166</v>
      </c>
      <c r="I8370" t="s">
        <v>99</v>
      </c>
      <c r="J8370" t="s">
        <v>100</v>
      </c>
      <c r="K8370" t="s">
        <v>49</v>
      </c>
      <c r="L8370" s="13">
        <v>3.8</v>
      </c>
      <c r="M8370" s="8">
        <v>2.6</v>
      </c>
      <c r="N8370">
        <v>288</v>
      </c>
      <c r="O8370" s="8">
        <v>1094.4000000000001</v>
      </c>
      <c r="P8370" s="14">
        <v>1.6899999999999998E-2</v>
      </c>
      <c r="Q8370" s="8">
        <v>18.5</v>
      </c>
      <c r="R8370" s="8">
        <v>1075.9000000000001</v>
      </c>
      <c r="S8370" s="8">
        <v>748.8</v>
      </c>
      <c r="T8370" s="8">
        <v>327.10000000000002</v>
      </c>
      <c r="U8370">
        <v>0</v>
      </c>
      <c r="V8370" s="8">
        <v>0</v>
      </c>
      <c r="W8370" s="8">
        <v>0</v>
      </c>
      <c r="X8370" s="8">
        <v>327.10000000000002</v>
      </c>
    </row>
    <row r="8371" spans="1:24" x14ac:dyDescent="0.25">
      <c r="A8371" t="s">
        <v>8697</v>
      </c>
      <c r="B8371" s="1">
        <v>45580</v>
      </c>
      <c r="C8371" t="s">
        <v>475</v>
      </c>
      <c r="D8371" t="s">
        <v>476</v>
      </c>
      <c r="E8371" t="s">
        <v>63</v>
      </c>
      <c r="F8371" t="s">
        <v>37</v>
      </c>
      <c r="G8371" t="s">
        <v>64</v>
      </c>
      <c r="H8371" t="s">
        <v>65</v>
      </c>
      <c r="I8371" t="s">
        <v>185</v>
      </c>
      <c r="J8371" t="s">
        <v>186</v>
      </c>
      <c r="K8371" t="s">
        <v>59</v>
      </c>
      <c r="L8371" s="13">
        <v>4.9000000000000004</v>
      </c>
      <c r="M8371" s="8">
        <v>3.1</v>
      </c>
      <c r="N8371">
        <v>19</v>
      </c>
      <c r="O8371" s="8">
        <v>93.1</v>
      </c>
      <c r="P8371" s="14">
        <v>0.49469999999999997</v>
      </c>
      <c r="Q8371" s="8">
        <v>46.06</v>
      </c>
      <c r="R8371" s="8">
        <v>47.04</v>
      </c>
      <c r="S8371" s="8">
        <v>58.9</v>
      </c>
      <c r="T8371" s="8">
        <v>-11.86</v>
      </c>
      <c r="U8371">
        <v>0</v>
      </c>
      <c r="V8371" s="8">
        <v>0</v>
      </c>
      <c r="W8371" s="8">
        <v>0</v>
      </c>
      <c r="X8371" s="8">
        <v>-11.86</v>
      </c>
    </row>
    <row r="8372" spans="1:24" x14ac:dyDescent="0.25">
      <c r="A8372" t="s">
        <v>8698</v>
      </c>
      <c r="B8372" s="1">
        <v>45567</v>
      </c>
      <c r="C8372" t="s">
        <v>255</v>
      </c>
      <c r="D8372" t="s">
        <v>256</v>
      </c>
      <c r="E8372" t="s">
        <v>27</v>
      </c>
      <c r="F8372" t="s">
        <v>89</v>
      </c>
      <c r="G8372" t="s">
        <v>29</v>
      </c>
      <c r="H8372" t="s">
        <v>30</v>
      </c>
      <c r="I8372" t="s">
        <v>99</v>
      </c>
      <c r="J8372" t="s">
        <v>100</v>
      </c>
      <c r="K8372" t="s">
        <v>49</v>
      </c>
      <c r="L8372" s="13">
        <v>3.8</v>
      </c>
      <c r="M8372" s="8">
        <v>2.6</v>
      </c>
      <c r="N8372">
        <v>23</v>
      </c>
      <c r="O8372" s="8">
        <v>87.4</v>
      </c>
      <c r="P8372" s="14">
        <v>7.9500000000000001E-2</v>
      </c>
      <c r="Q8372" s="8">
        <v>6.95</v>
      </c>
      <c r="R8372" s="8">
        <v>80.45</v>
      </c>
      <c r="S8372" s="8">
        <v>59.8</v>
      </c>
      <c r="T8372" s="8">
        <v>20.65</v>
      </c>
      <c r="U8372">
        <v>0</v>
      </c>
      <c r="V8372" s="8">
        <v>0</v>
      </c>
      <c r="W8372" s="8">
        <v>0</v>
      </c>
      <c r="X8372" s="8">
        <v>20.65</v>
      </c>
    </row>
    <row r="8373" spans="1:24" x14ac:dyDescent="0.25">
      <c r="A8373" t="s">
        <v>8699</v>
      </c>
      <c r="B8373" s="1">
        <v>45420</v>
      </c>
      <c r="C8373" t="s">
        <v>142</v>
      </c>
      <c r="D8373" t="s">
        <v>143</v>
      </c>
      <c r="E8373" t="s">
        <v>71</v>
      </c>
      <c r="F8373" t="s">
        <v>37</v>
      </c>
      <c r="G8373" t="s">
        <v>72</v>
      </c>
      <c r="H8373" t="s">
        <v>73</v>
      </c>
      <c r="I8373" t="s">
        <v>112</v>
      </c>
      <c r="J8373" t="s">
        <v>113</v>
      </c>
      <c r="K8373" t="s">
        <v>42</v>
      </c>
      <c r="L8373" s="13">
        <v>8.5</v>
      </c>
      <c r="M8373" s="8">
        <v>2.8</v>
      </c>
      <c r="N8373">
        <v>28</v>
      </c>
      <c r="O8373" s="8">
        <v>238</v>
      </c>
      <c r="P8373" s="14">
        <v>8.9999999999999998E-4</v>
      </c>
      <c r="Q8373" s="8">
        <v>0.21</v>
      </c>
      <c r="R8373" s="8">
        <v>237.79</v>
      </c>
      <c r="S8373" s="8">
        <v>78.400000000000006</v>
      </c>
      <c r="T8373" s="8">
        <v>159.38999999999999</v>
      </c>
      <c r="U8373">
        <v>0</v>
      </c>
      <c r="V8373" s="8">
        <v>0</v>
      </c>
      <c r="W8373" s="8">
        <v>0</v>
      </c>
      <c r="X8373" s="8">
        <v>159.38999999999999</v>
      </c>
    </row>
    <row r="8374" spans="1:24" x14ac:dyDescent="0.25">
      <c r="A8374" t="s">
        <v>8700</v>
      </c>
      <c r="B8374" s="1">
        <v>46024</v>
      </c>
      <c r="C8374" t="s">
        <v>226</v>
      </c>
      <c r="D8374" t="s">
        <v>227</v>
      </c>
      <c r="E8374" t="s">
        <v>27</v>
      </c>
      <c r="F8374" t="s">
        <v>54</v>
      </c>
      <c r="G8374" t="s">
        <v>38</v>
      </c>
      <c r="H8374" t="s">
        <v>39</v>
      </c>
      <c r="I8374" t="s">
        <v>117</v>
      </c>
      <c r="J8374" t="s">
        <v>118</v>
      </c>
      <c r="K8374" t="s">
        <v>59</v>
      </c>
      <c r="L8374" s="13">
        <v>6</v>
      </c>
      <c r="M8374" s="8">
        <v>4.2</v>
      </c>
      <c r="N8374">
        <v>34</v>
      </c>
      <c r="O8374" s="8">
        <v>204</v>
      </c>
      <c r="P8374" s="14">
        <v>3.2199999999999999E-2</v>
      </c>
      <c r="Q8374" s="8">
        <v>6.57</v>
      </c>
      <c r="R8374" s="8">
        <v>197.43</v>
      </c>
      <c r="S8374" s="8">
        <v>142.80000000000001</v>
      </c>
      <c r="T8374" s="8">
        <v>54.63</v>
      </c>
      <c r="U8374">
        <v>0</v>
      </c>
      <c r="V8374" s="8">
        <v>0</v>
      </c>
      <c r="W8374" s="8">
        <v>0</v>
      </c>
      <c r="X8374" s="8">
        <v>54.63</v>
      </c>
    </row>
    <row r="8375" spans="1:24" x14ac:dyDescent="0.25">
      <c r="A8375" t="s">
        <v>8701</v>
      </c>
      <c r="B8375" s="1">
        <v>45740</v>
      </c>
      <c r="C8375" t="s">
        <v>337</v>
      </c>
      <c r="D8375" t="s">
        <v>338</v>
      </c>
      <c r="E8375" t="s">
        <v>27</v>
      </c>
      <c r="F8375" t="s">
        <v>54</v>
      </c>
      <c r="G8375" t="s">
        <v>29</v>
      </c>
      <c r="H8375" t="s">
        <v>30</v>
      </c>
      <c r="I8375" t="s">
        <v>40</v>
      </c>
      <c r="J8375" t="s">
        <v>41</v>
      </c>
      <c r="K8375" t="s">
        <v>42</v>
      </c>
      <c r="L8375" s="13">
        <v>14.5</v>
      </c>
      <c r="M8375" s="8">
        <v>4.2</v>
      </c>
      <c r="N8375">
        <v>80</v>
      </c>
      <c r="O8375" s="8">
        <v>1160</v>
      </c>
      <c r="P8375" s="14">
        <v>5.0000000000000001E-4</v>
      </c>
      <c r="Q8375" s="8">
        <v>0.57999999999999996</v>
      </c>
      <c r="R8375" s="8">
        <v>1159.42</v>
      </c>
      <c r="S8375" s="8">
        <v>336</v>
      </c>
      <c r="T8375" s="8">
        <v>823.42</v>
      </c>
      <c r="U8375">
        <v>0</v>
      </c>
      <c r="V8375" s="8">
        <v>0</v>
      </c>
      <c r="W8375" s="8">
        <v>0</v>
      </c>
      <c r="X8375" s="8">
        <v>823.42</v>
      </c>
    </row>
    <row r="8376" spans="1:24" x14ac:dyDescent="0.25">
      <c r="A8376" t="s">
        <v>8702</v>
      </c>
      <c r="B8376" s="1">
        <v>46036</v>
      </c>
      <c r="C8376" t="s">
        <v>458</v>
      </c>
      <c r="D8376" t="s">
        <v>459</v>
      </c>
      <c r="E8376" t="s">
        <v>27</v>
      </c>
      <c r="F8376" t="s">
        <v>89</v>
      </c>
      <c r="G8376" t="s">
        <v>38</v>
      </c>
      <c r="H8376" t="s">
        <v>39</v>
      </c>
      <c r="I8376" t="s">
        <v>84</v>
      </c>
      <c r="J8376" t="s">
        <v>85</v>
      </c>
      <c r="K8376" t="s">
        <v>42</v>
      </c>
      <c r="L8376" s="13">
        <v>9.9</v>
      </c>
      <c r="M8376" s="8">
        <v>3.1</v>
      </c>
      <c r="N8376">
        <v>110</v>
      </c>
      <c r="O8376" s="8">
        <v>1089</v>
      </c>
      <c r="P8376" s="14">
        <v>6.4600000000000005E-2</v>
      </c>
      <c r="Q8376" s="8">
        <v>70.349999999999994</v>
      </c>
      <c r="R8376" s="8">
        <v>1018.65</v>
      </c>
      <c r="S8376" s="8">
        <v>341</v>
      </c>
      <c r="T8376" s="8">
        <v>677.65</v>
      </c>
      <c r="U8376">
        <v>0</v>
      </c>
      <c r="V8376" s="8">
        <v>0</v>
      </c>
      <c r="W8376" s="8">
        <v>0</v>
      </c>
      <c r="X8376" s="8">
        <v>677.65</v>
      </c>
    </row>
    <row r="8377" spans="1:24" x14ac:dyDescent="0.25">
      <c r="A8377" t="s">
        <v>8703</v>
      </c>
      <c r="B8377" s="1">
        <v>45300</v>
      </c>
      <c r="C8377" t="s">
        <v>168</v>
      </c>
      <c r="D8377" t="s">
        <v>169</v>
      </c>
      <c r="E8377" t="s">
        <v>63</v>
      </c>
      <c r="F8377" t="s">
        <v>46</v>
      </c>
      <c r="G8377" t="s">
        <v>64</v>
      </c>
      <c r="H8377" t="s">
        <v>65</v>
      </c>
      <c r="I8377" t="s">
        <v>66</v>
      </c>
      <c r="J8377" t="s">
        <v>67</v>
      </c>
      <c r="K8377" t="s">
        <v>33</v>
      </c>
      <c r="L8377" s="13">
        <v>4.5</v>
      </c>
      <c r="M8377" s="8">
        <v>2.1</v>
      </c>
      <c r="N8377">
        <v>2</v>
      </c>
      <c r="O8377" s="8">
        <v>9</v>
      </c>
      <c r="P8377" s="14">
        <v>0.1232</v>
      </c>
      <c r="Q8377" s="8">
        <v>1.1100000000000001</v>
      </c>
      <c r="R8377" s="8">
        <v>7.89</v>
      </c>
      <c r="S8377" s="8">
        <v>4.2</v>
      </c>
      <c r="T8377" s="8">
        <v>3.69</v>
      </c>
      <c r="U8377">
        <v>1</v>
      </c>
      <c r="V8377" s="8">
        <v>3.95</v>
      </c>
      <c r="W8377" s="8">
        <v>2.6</v>
      </c>
      <c r="X8377" s="8">
        <v>1.0900000000000001</v>
      </c>
    </row>
    <row r="8378" spans="1:24" x14ac:dyDescent="0.25">
      <c r="A8378" t="s">
        <v>8704</v>
      </c>
      <c r="B8378" s="1">
        <v>45530</v>
      </c>
      <c r="C8378" t="s">
        <v>334</v>
      </c>
      <c r="D8378" t="s">
        <v>335</v>
      </c>
      <c r="E8378" t="s">
        <v>53</v>
      </c>
      <c r="F8378" t="s">
        <v>37</v>
      </c>
      <c r="G8378" t="s">
        <v>55</v>
      </c>
      <c r="H8378" t="s">
        <v>56</v>
      </c>
      <c r="I8378" t="s">
        <v>74</v>
      </c>
      <c r="J8378" t="s">
        <v>75</v>
      </c>
      <c r="K8378" t="s">
        <v>49</v>
      </c>
      <c r="L8378" s="13">
        <v>11</v>
      </c>
      <c r="M8378" s="8">
        <v>6.8</v>
      </c>
      <c r="N8378">
        <v>36</v>
      </c>
      <c r="O8378" s="8">
        <v>396</v>
      </c>
      <c r="P8378" s="14">
        <v>1.6000000000000001E-3</v>
      </c>
      <c r="Q8378" s="8">
        <v>0.63</v>
      </c>
      <c r="R8378" s="8">
        <v>395.37</v>
      </c>
      <c r="S8378" s="8">
        <v>244.8</v>
      </c>
      <c r="T8378" s="8">
        <v>150.57</v>
      </c>
      <c r="U8378">
        <v>0</v>
      </c>
      <c r="V8378" s="8">
        <v>0</v>
      </c>
      <c r="W8378" s="8">
        <v>0</v>
      </c>
      <c r="X8378" s="8">
        <v>150.57</v>
      </c>
    </row>
    <row r="8379" spans="1:24" x14ac:dyDescent="0.25">
      <c r="A8379" t="s">
        <v>8705</v>
      </c>
      <c r="B8379" s="1">
        <v>45384</v>
      </c>
      <c r="C8379" t="s">
        <v>334</v>
      </c>
      <c r="D8379" t="s">
        <v>335</v>
      </c>
      <c r="E8379" t="s">
        <v>53</v>
      </c>
      <c r="F8379" t="s">
        <v>37</v>
      </c>
      <c r="G8379" t="s">
        <v>55</v>
      </c>
      <c r="H8379" t="s">
        <v>56</v>
      </c>
      <c r="I8379" t="s">
        <v>122</v>
      </c>
      <c r="J8379" t="s">
        <v>123</v>
      </c>
      <c r="K8379" t="s">
        <v>59</v>
      </c>
      <c r="L8379" s="13">
        <v>5.5</v>
      </c>
      <c r="M8379" s="8">
        <v>3.8</v>
      </c>
      <c r="N8379">
        <v>31</v>
      </c>
      <c r="O8379" s="8">
        <v>170.5</v>
      </c>
      <c r="P8379" s="14">
        <v>2.47E-2</v>
      </c>
      <c r="Q8379" s="8">
        <v>4.21</v>
      </c>
      <c r="R8379" s="8">
        <v>166.29</v>
      </c>
      <c r="S8379" s="8">
        <v>117.8</v>
      </c>
      <c r="T8379" s="8">
        <v>48.49</v>
      </c>
      <c r="U8379">
        <v>0</v>
      </c>
      <c r="V8379" s="8">
        <v>0</v>
      </c>
      <c r="W8379" s="8">
        <v>0</v>
      </c>
      <c r="X8379" s="8">
        <v>48.49</v>
      </c>
    </row>
    <row r="8380" spans="1:24" x14ac:dyDescent="0.25">
      <c r="A8380" t="s">
        <v>8706</v>
      </c>
      <c r="B8380" s="1">
        <v>45446</v>
      </c>
      <c r="C8380" t="s">
        <v>241</v>
      </c>
      <c r="D8380" t="s">
        <v>242</v>
      </c>
      <c r="E8380" t="s">
        <v>71</v>
      </c>
      <c r="F8380" t="s">
        <v>89</v>
      </c>
      <c r="G8380" t="s">
        <v>72</v>
      </c>
      <c r="H8380" t="s">
        <v>73</v>
      </c>
      <c r="I8380" t="s">
        <v>31</v>
      </c>
      <c r="J8380" t="s">
        <v>32</v>
      </c>
      <c r="K8380" t="s">
        <v>33</v>
      </c>
      <c r="L8380" s="13">
        <v>5.8</v>
      </c>
      <c r="M8380" s="8">
        <v>2.7</v>
      </c>
      <c r="N8380">
        <v>461</v>
      </c>
      <c r="O8380" s="8">
        <v>2673.8</v>
      </c>
      <c r="P8380" s="14">
        <v>0.24529999999999999</v>
      </c>
      <c r="Q8380" s="8">
        <v>655.88</v>
      </c>
      <c r="R8380" s="8">
        <v>2017.92</v>
      </c>
      <c r="S8380" s="8">
        <v>1244.7</v>
      </c>
      <c r="T8380" s="8">
        <v>773.22</v>
      </c>
      <c r="U8380">
        <v>0</v>
      </c>
      <c r="V8380" s="8">
        <v>0</v>
      </c>
      <c r="W8380" s="8">
        <v>0</v>
      </c>
      <c r="X8380" s="8">
        <v>773.22</v>
      </c>
    </row>
    <row r="8381" spans="1:24" x14ac:dyDescent="0.25">
      <c r="A8381" t="s">
        <v>8707</v>
      </c>
      <c r="B8381" s="1">
        <v>45307</v>
      </c>
      <c r="C8381" t="s">
        <v>315</v>
      </c>
      <c r="D8381" t="s">
        <v>316</v>
      </c>
      <c r="E8381" t="s">
        <v>27</v>
      </c>
      <c r="F8381" t="s">
        <v>46</v>
      </c>
      <c r="G8381" t="s">
        <v>38</v>
      </c>
      <c r="H8381" t="s">
        <v>39</v>
      </c>
      <c r="I8381" t="s">
        <v>112</v>
      </c>
      <c r="J8381" t="s">
        <v>113</v>
      </c>
      <c r="K8381" t="s">
        <v>42</v>
      </c>
      <c r="L8381" s="13">
        <v>8.5</v>
      </c>
      <c r="M8381" s="8">
        <v>2.8</v>
      </c>
      <c r="N8381">
        <v>41</v>
      </c>
      <c r="O8381" s="8">
        <v>348.5</v>
      </c>
      <c r="P8381" s="14">
        <v>0.1885</v>
      </c>
      <c r="Q8381" s="8">
        <v>65.69</v>
      </c>
      <c r="R8381" s="8">
        <v>282.81</v>
      </c>
      <c r="S8381" s="8">
        <v>114.8</v>
      </c>
      <c r="T8381" s="8">
        <v>168.01</v>
      </c>
      <c r="U8381">
        <v>0</v>
      </c>
      <c r="V8381" s="8">
        <v>0</v>
      </c>
      <c r="W8381" s="8">
        <v>0</v>
      </c>
      <c r="X8381" s="8">
        <v>168.01</v>
      </c>
    </row>
    <row r="8382" spans="1:24" x14ac:dyDescent="0.25">
      <c r="A8382" t="s">
        <v>8708</v>
      </c>
      <c r="B8382" s="1">
        <v>45797</v>
      </c>
      <c r="C8382" t="s">
        <v>69</v>
      </c>
      <c r="D8382" t="s">
        <v>70</v>
      </c>
      <c r="E8382" t="s">
        <v>71</v>
      </c>
      <c r="F8382" t="s">
        <v>37</v>
      </c>
      <c r="G8382" t="s">
        <v>165</v>
      </c>
      <c r="H8382" t="s">
        <v>166</v>
      </c>
      <c r="I8382" t="s">
        <v>66</v>
      </c>
      <c r="J8382" t="s">
        <v>67</v>
      </c>
      <c r="K8382" t="s">
        <v>33</v>
      </c>
      <c r="L8382" s="13">
        <v>4.5</v>
      </c>
      <c r="M8382" s="8">
        <v>2.1</v>
      </c>
      <c r="N8382">
        <v>11</v>
      </c>
      <c r="O8382" s="8">
        <v>49.5</v>
      </c>
      <c r="P8382" s="14">
        <v>1.67E-2</v>
      </c>
      <c r="Q8382" s="8">
        <v>0.83</v>
      </c>
      <c r="R8382" s="8">
        <v>48.67</v>
      </c>
      <c r="S8382" s="8">
        <v>23.1</v>
      </c>
      <c r="T8382" s="8">
        <v>25.57</v>
      </c>
      <c r="U8382">
        <v>0</v>
      </c>
      <c r="V8382" s="8">
        <v>0</v>
      </c>
      <c r="W8382" s="8">
        <v>0</v>
      </c>
      <c r="X8382" s="8">
        <v>25.57</v>
      </c>
    </row>
    <row r="8383" spans="1:24" x14ac:dyDescent="0.25">
      <c r="A8383" t="s">
        <v>8709</v>
      </c>
      <c r="B8383" s="1">
        <v>45514</v>
      </c>
      <c r="C8383" t="s">
        <v>91</v>
      </c>
      <c r="D8383" t="s">
        <v>92</v>
      </c>
      <c r="E8383" t="s">
        <v>27</v>
      </c>
      <c r="F8383" t="s">
        <v>37</v>
      </c>
      <c r="G8383" t="s">
        <v>29</v>
      </c>
      <c r="H8383" t="s">
        <v>30</v>
      </c>
      <c r="I8383" t="s">
        <v>31</v>
      </c>
      <c r="J8383" t="s">
        <v>32</v>
      </c>
      <c r="K8383" t="s">
        <v>33</v>
      </c>
      <c r="L8383" s="13">
        <v>5.8</v>
      </c>
      <c r="M8383" s="8">
        <v>2.7</v>
      </c>
      <c r="N8383">
        <v>1</v>
      </c>
      <c r="O8383" s="8">
        <v>5.8</v>
      </c>
      <c r="P8383" s="14">
        <v>2.5499999999999998E-2</v>
      </c>
      <c r="Q8383" s="8">
        <v>0.15</v>
      </c>
      <c r="R8383" s="8">
        <v>5.65</v>
      </c>
      <c r="S8383" s="8">
        <v>2.7</v>
      </c>
      <c r="T8383" s="8">
        <v>2.95</v>
      </c>
      <c r="U8383">
        <v>0</v>
      </c>
      <c r="V8383" s="8">
        <v>0</v>
      </c>
      <c r="W8383" s="8">
        <v>0</v>
      </c>
      <c r="X8383" s="8">
        <v>2.95</v>
      </c>
    </row>
    <row r="8384" spans="1:24" x14ac:dyDescent="0.25">
      <c r="A8384" t="s">
        <v>8710</v>
      </c>
      <c r="B8384" s="1">
        <v>45642</v>
      </c>
      <c r="C8384" t="s">
        <v>82</v>
      </c>
      <c r="D8384" t="s">
        <v>83</v>
      </c>
      <c r="E8384" t="s">
        <v>71</v>
      </c>
      <c r="F8384" t="s">
        <v>46</v>
      </c>
      <c r="G8384" t="s">
        <v>165</v>
      </c>
      <c r="H8384" t="s">
        <v>166</v>
      </c>
      <c r="I8384" t="s">
        <v>130</v>
      </c>
      <c r="J8384" t="s">
        <v>131</v>
      </c>
      <c r="K8384" t="s">
        <v>42</v>
      </c>
      <c r="L8384" s="13">
        <v>4.8</v>
      </c>
      <c r="M8384" s="8">
        <v>1.4</v>
      </c>
      <c r="N8384">
        <v>52</v>
      </c>
      <c r="O8384" s="8">
        <v>249.6</v>
      </c>
      <c r="P8384" s="14">
        <v>0.24679999999999999</v>
      </c>
      <c r="Q8384" s="8">
        <v>61.6</v>
      </c>
      <c r="R8384" s="8">
        <v>188</v>
      </c>
      <c r="S8384" s="8">
        <v>72.8</v>
      </c>
      <c r="T8384" s="8">
        <v>115.2</v>
      </c>
      <c r="U8384">
        <v>0</v>
      </c>
      <c r="V8384" s="8">
        <v>0</v>
      </c>
      <c r="W8384" s="8">
        <v>0</v>
      </c>
      <c r="X8384" s="8">
        <v>115.2</v>
      </c>
    </row>
    <row r="8385" spans="1:24" x14ac:dyDescent="0.25">
      <c r="A8385" t="s">
        <v>8711</v>
      </c>
      <c r="B8385" s="1">
        <v>45722</v>
      </c>
      <c r="C8385" t="s">
        <v>334</v>
      </c>
      <c r="D8385" t="s">
        <v>335</v>
      </c>
      <c r="E8385" t="s">
        <v>53</v>
      </c>
      <c r="F8385" t="s">
        <v>37</v>
      </c>
      <c r="G8385" t="s">
        <v>55</v>
      </c>
      <c r="H8385" t="s">
        <v>56</v>
      </c>
      <c r="I8385" t="s">
        <v>156</v>
      </c>
      <c r="J8385" t="s">
        <v>157</v>
      </c>
      <c r="K8385" t="s">
        <v>42</v>
      </c>
      <c r="L8385" s="13">
        <v>6.2</v>
      </c>
      <c r="M8385" s="8">
        <v>1.9</v>
      </c>
      <c r="N8385">
        <v>32</v>
      </c>
      <c r="O8385" s="8">
        <v>198.4</v>
      </c>
      <c r="P8385" s="14">
        <v>2.29E-2</v>
      </c>
      <c r="Q8385" s="8">
        <v>4.54</v>
      </c>
      <c r="R8385" s="8">
        <v>193.86</v>
      </c>
      <c r="S8385" s="8">
        <v>60.8</v>
      </c>
      <c r="T8385" s="8">
        <v>133.06</v>
      </c>
      <c r="U8385">
        <v>0</v>
      </c>
      <c r="V8385" s="8">
        <v>0</v>
      </c>
      <c r="W8385" s="8">
        <v>0</v>
      </c>
      <c r="X8385" s="8">
        <v>133.06</v>
      </c>
    </row>
    <row r="8386" spans="1:24" x14ac:dyDescent="0.25">
      <c r="A8386" t="s">
        <v>8712</v>
      </c>
      <c r="B8386" s="1">
        <v>45611</v>
      </c>
      <c r="C8386" t="s">
        <v>678</v>
      </c>
      <c r="D8386" t="s">
        <v>679</v>
      </c>
      <c r="E8386" t="s">
        <v>63</v>
      </c>
      <c r="F8386" t="s">
        <v>89</v>
      </c>
      <c r="G8386" t="s">
        <v>79</v>
      </c>
      <c r="H8386" t="s">
        <v>80</v>
      </c>
      <c r="I8386" t="s">
        <v>104</v>
      </c>
      <c r="J8386" t="s">
        <v>105</v>
      </c>
      <c r="K8386" t="s">
        <v>49</v>
      </c>
      <c r="L8386" s="13">
        <v>4.2</v>
      </c>
      <c r="M8386" s="8">
        <v>2.8</v>
      </c>
      <c r="N8386">
        <v>72</v>
      </c>
      <c r="O8386" s="8">
        <v>302.39999999999998</v>
      </c>
      <c r="P8386" s="14">
        <v>7.8E-2</v>
      </c>
      <c r="Q8386" s="8">
        <v>23.59</v>
      </c>
      <c r="R8386" s="8">
        <v>278.81</v>
      </c>
      <c r="S8386" s="8">
        <v>201.6</v>
      </c>
      <c r="T8386" s="8">
        <v>77.209999999999994</v>
      </c>
      <c r="U8386">
        <v>0</v>
      </c>
      <c r="V8386" s="8">
        <v>0</v>
      </c>
      <c r="W8386" s="8">
        <v>0</v>
      </c>
      <c r="X8386" s="8">
        <v>77.209999999999994</v>
      </c>
    </row>
    <row r="8387" spans="1:24" x14ac:dyDescent="0.25">
      <c r="A8387" t="s">
        <v>8713</v>
      </c>
      <c r="B8387" s="1">
        <v>46096</v>
      </c>
      <c r="C8387" t="s">
        <v>440</v>
      </c>
      <c r="D8387" t="s">
        <v>441</v>
      </c>
      <c r="E8387" t="s">
        <v>71</v>
      </c>
      <c r="F8387" t="s">
        <v>54</v>
      </c>
      <c r="G8387" t="s">
        <v>72</v>
      </c>
      <c r="H8387" t="s">
        <v>73</v>
      </c>
      <c r="I8387" t="s">
        <v>47</v>
      </c>
      <c r="J8387" t="s">
        <v>48</v>
      </c>
      <c r="K8387" t="s">
        <v>49</v>
      </c>
      <c r="L8387" s="13">
        <v>5</v>
      </c>
      <c r="M8387" s="8">
        <v>3.2</v>
      </c>
      <c r="N8387">
        <v>67</v>
      </c>
      <c r="O8387" s="8">
        <v>335</v>
      </c>
      <c r="P8387" s="14">
        <v>4.0000000000000002E-4</v>
      </c>
      <c r="Q8387" s="8">
        <v>0.13</v>
      </c>
      <c r="R8387" s="8">
        <v>334.87</v>
      </c>
      <c r="S8387" s="8">
        <v>214.4</v>
      </c>
      <c r="T8387" s="8">
        <v>120.47</v>
      </c>
      <c r="U8387">
        <v>0</v>
      </c>
      <c r="V8387" s="8">
        <v>0</v>
      </c>
      <c r="W8387" s="8">
        <v>0</v>
      </c>
      <c r="X8387" s="8">
        <v>120.47</v>
      </c>
    </row>
    <row r="8388" spans="1:24" x14ac:dyDescent="0.25">
      <c r="A8388" t="s">
        <v>8714</v>
      </c>
      <c r="B8388" s="1">
        <v>46110</v>
      </c>
      <c r="C8388" t="s">
        <v>215</v>
      </c>
      <c r="D8388" t="s">
        <v>216</v>
      </c>
      <c r="E8388" t="s">
        <v>27</v>
      </c>
      <c r="F8388" t="s">
        <v>54</v>
      </c>
      <c r="G8388" t="s">
        <v>29</v>
      </c>
      <c r="H8388" t="s">
        <v>30</v>
      </c>
      <c r="I8388" t="s">
        <v>84</v>
      </c>
      <c r="J8388" t="s">
        <v>85</v>
      </c>
      <c r="K8388" t="s">
        <v>42</v>
      </c>
      <c r="L8388" s="13">
        <v>9.9</v>
      </c>
      <c r="M8388" s="8">
        <v>3.1</v>
      </c>
      <c r="N8388">
        <v>311</v>
      </c>
      <c r="O8388" s="8">
        <v>3078.9</v>
      </c>
      <c r="P8388" s="14">
        <v>3.0999999999999999E-3</v>
      </c>
      <c r="Q8388" s="8">
        <v>9.5399999999999991</v>
      </c>
      <c r="R8388" s="8">
        <v>3069.36</v>
      </c>
      <c r="S8388" s="8">
        <v>964.1</v>
      </c>
      <c r="T8388" s="8">
        <v>2105.2600000000002</v>
      </c>
      <c r="U8388">
        <v>0</v>
      </c>
      <c r="V8388" s="8">
        <v>0</v>
      </c>
      <c r="W8388" s="8">
        <v>0</v>
      </c>
      <c r="X8388" s="8">
        <v>2105.2600000000002</v>
      </c>
    </row>
    <row r="8389" spans="1:24" x14ac:dyDescent="0.25">
      <c r="A8389" t="s">
        <v>8715</v>
      </c>
      <c r="B8389" s="1">
        <v>45802</v>
      </c>
      <c r="C8389" t="s">
        <v>191</v>
      </c>
      <c r="D8389" t="s">
        <v>192</v>
      </c>
      <c r="E8389" t="s">
        <v>150</v>
      </c>
      <c r="F8389" t="s">
        <v>54</v>
      </c>
      <c r="G8389" t="s">
        <v>151</v>
      </c>
      <c r="H8389" t="s">
        <v>152</v>
      </c>
      <c r="I8389" t="s">
        <v>104</v>
      </c>
      <c r="J8389" t="s">
        <v>105</v>
      </c>
      <c r="K8389" t="s">
        <v>49</v>
      </c>
      <c r="L8389" s="13">
        <v>4.2</v>
      </c>
      <c r="M8389" s="8">
        <v>2.8</v>
      </c>
      <c r="N8389">
        <v>142</v>
      </c>
      <c r="O8389" s="8">
        <v>596.4</v>
      </c>
      <c r="P8389" s="14">
        <v>5.9999999999999995E-4</v>
      </c>
      <c r="Q8389" s="8">
        <v>0.36</v>
      </c>
      <c r="R8389" s="8">
        <v>596.04</v>
      </c>
      <c r="S8389" s="8">
        <v>397.6</v>
      </c>
      <c r="T8389" s="8">
        <v>198.44</v>
      </c>
      <c r="U8389">
        <v>0</v>
      </c>
      <c r="V8389" s="8">
        <v>0</v>
      </c>
      <c r="W8389" s="8">
        <v>0</v>
      </c>
      <c r="X8389" s="8">
        <v>198.44</v>
      </c>
    </row>
    <row r="8390" spans="1:24" x14ac:dyDescent="0.25">
      <c r="A8390" t="s">
        <v>8716</v>
      </c>
      <c r="B8390" s="1">
        <v>45672</v>
      </c>
      <c r="C8390" t="s">
        <v>107</v>
      </c>
      <c r="D8390" t="s">
        <v>108</v>
      </c>
      <c r="E8390" t="s">
        <v>53</v>
      </c>
      <c r="F8390" t="s">
        <v>46</v>
      </c>
      <c r="G8390" t="s">
        <v>55</v>
      </c>
      <c r="H8390" t="s">
        <v>56</v>
      </c>
      <c r="I8390" t="s">
        <v>31</v>
      </c>
      <c r="J8390" t="s">
        <v>32</v>
      </c>
      <c r="K8390" t="s">
        <v>33</v>
      </c>
      <c r="L8390" s="13">
        <v>5.8</v>
      </c>
      <c r="M8390" s="8">
        <v>2.7</v>
      </c>
      <c r="N8390">
        <v>5</v>
      </c>
      <c r="O8390" s="8">
        <v>29</v>
      </c>
      <c r="P8390" s="14">
        <v>0.1358</v>
      </c>
      <c r="Q8390" s="8">
        <v>3.94</v>
      </c>
      <c r="R8390" s="8">
        <v>25.06</v>
      </c>
      <c r="S8390" s="8">
        <v>13.5</v>
      </c>
      <c r="T8390" s="8">
        <v>11.56</v>
      </c>
      <c r="U8390">
        <v>0</v>
      </c>
      <c r="V8390" s="8">
        <v>0</v>
      </c>
      <c r="W8390" s="8">
        <v>0</v>
      </c>
      <c r="X8390" s="8">
        <v>11.56</v>
      </c>
    </row>
    <row r="8391" spans="1:24" x14ac:dyDescent="0.25">
      <c r="A8391" t="s">
        <v>8717</v>
      </c>
      <c r="B8391" s="1">
        <v>45766</v>
      </c>
      <c r="C8391" t="s">
        <v>458</v>
      </c>
      <c r="D8391" t="s">
        <v>459</v>
      </c>
      <c r="E8391" t="s">
        <v>27</v>
      </c>
      <c r="F8391" t="s">
        <v>89</v>
      </c>
      <c r="G8391" t="s">
        <v>29</v>
      </c>
      <c r="H8391" t="s">
        <v>30</v>
      </c>
      <c r="I8391" t="s">
        <v>47</v>
      </c>
      <c r="J8391" t="s">
        <v>48</v>
      </c>
      <c r="K8391" t="s">
        <v>49</v>
      </c>
      <c r="L8391" s="13">
        <v>5</v>
      </c>
      <c r="M8391" s="8">
        <v>3.2</v>
      </c>
      <c r="N8391">
        <v>132</v>
      </c>
      <c r="O8391" s="8">
        <v>660</v>
      </c>
      <c r="P8391" s="14">
        <v>0.1176</v>
      </c>
      <c r="Q8391" s="8">
        <v>77.62</v>
      </c>
      <c r="R8391" s="8">
        <v>582.38</v>
      </c>
      <c r="S8391" s="8">
        <v>422.4</v>
      </c>
      <c r="T8391" s="8">
        <v>159.97999999999999</v>
      </c>
      <c r="U8391">
        <v>0</v>
      </c>
      <c r="V8391" s="8">
        <v>0</v>
      </c>
      <c r="W8391" s="8">
        <v>0</v>
      </c>
      <c r="X8391" s="8">
        <v>159.97999999999999</v>
      </c>
    </row>
    <row r="8392" spans="1:24" x14ac:dyDescent="0.25">
      <c r="A8392" t="s">
        <v>8718</v>
      </c>
      <c r="B8392" s="1">
        <v>46005</v>
      </c>
      <c r="C8392" t="s">
        <v>25</v>
      </c>
      <c r="D8392" t="s">
        <v>26</v>
      </c>
      <c r="E8392" t="s">
        <v>27</v>
      </c>
      <c r="F8392" t="s">
        <v>28</v>
      </c>
      <c r="G8392" t="s">
        <v>29</v>
      </c>
      <c r="H8392" t="s">
        <v>30</v>
      </c>
      <c r="I8392" t="s">
        <v>130</v>
      </c>
      <c r="J8392" t="s">
        <v>131</v>
      </c>
      <c r="K8392" t="s">
        <v>42</v>
      </c>
      <c r="L8392" s="13">
        <v>4.8</v>
      </c>
      <c r="M8392" s="8">
        <v>1.4</v>
      </c>
      <c r="N8392">
        <v>119</v>
      </c>
      <c r="O8392" s="8">
        <v>571.20000000000005</v>
      </c>
      <c r="P8392" s="14">
        <v>6.5000000000000002E-2</v>
      </c>
      <c r="Q8392" s="8">
        <v>37.130000000000003</v>
      </c>
      <c r="R8392" s="8">
        <v>534.07000000000005</v>
      </c>
      <c r="S8392" s="8">
        <v>166.6</v>
      </c>
      <c r="T8392" s="8">
        <v>367.47</v>
      </c>
      <c r="U8392">
        <v>0</v>
      </c>
      <c r="V8392" s="8">
        <v>0</v>
      </c>
      <c r="W8392" s="8">
        <v>0</v>
      </c>
      <c r="X8392" s="8">
        <v>367.47</v>
      </c>
    </row>
    <row r="8393" spans="1:24" x14ac:dyDescent="0.25">
      <c r="A8393" t="s">
        <v>8719</v>
      </c>
      <c r="B8393" s="1">
        <v>46102</v>
      </c>
      <c r="C8393" t="s">
        <v>25</v>
      </c>
      <c r="D8393" t="s">
        <v>26</v>
      </c>
      <c r="E8393" t="s">
        <v>27</v>
      </c>
      <c r="F8393" t="s">
        <v>28</v>
      </c>
      <c r="G8393" t="s">
        <v>29</v>
      </c>
      <c r="H8393" t="s">
        <v>30</v>
      </c>
      <c r="I8393" t="s">
        <v>130</v>
      </c>
      <c r="J8393" t="s">
        <v>131</v>
      </c>
      <c r="K8393" t="s">
        <v>42</v>
      </c>
      <c r="L8393" s="13">
        <v>4.8</v>
      </c>
      <c r="M8393" s="8">
        <v>1.4</v>
      </c>
      <c r="N8393">
        <v>527</v>
      </c>
      <c r="O8393" s="8">
        <v>2529.6</v>
      </c>
      <c r="P8393" s="14">
        <v>0.1162</v>
      </c>
      <c r="Q8393" s="8">
        <v>293.94</v>
      </c>
      <c r="R8393" s="8">
        <v>2235.66</v>
      </c>
      <c r="S8393" s="8">
        <v>737.8</v>
      </c>
      <c r="T8393" s="8">
        <v>1497.86</v>
      </c>
      <c r="U8393">
        <v>0</v>
      </c>
      <c r="V8393" s="8">
        <v>0</v>
      </c>
      <c r="W8393" s="8">
        <v>0</v>
      </c>
      <c r="X8393" s="8">
        <v>1497.86</v>
      </c>
    </row>
    <row r="8394" spans="1:24" x14ac:dyDescent="0.25">
      <c r="A8394" t="s">
        <v>8720</v>
      </c>
      <c r="B8394" s="1">
        <v>45324</v>
      </c>
      <c r="C8394" t="s">
        <v>378</v>
      </c>
      <c r="D8394" t="s">
        <v>379</v>
      </c>
      <c r="E8394" t="s">
        <v>71</v>
      </c>
      <c r="F8394" t="s">
        <v>54</v>
      </c>
      <c r="G8394" t="s">
        <v>165</v>
      </c>
      <c r="H8394" t="s">
        <v>166</v>
      </c>
      <c r="I8394" t="s">
        <v>185</v>
      </c>
      <c r="J8394" t="s">
        <v>186</v>
      </c>
      <c r="K8394" t="s">
        <v>59</v>
      </c>
      <c r="L8394" s="13">
        <v>4.9000000000000004</v>
      </c>
      <c r="M8394" s="8">
        <v>3.1</v>
      </c>
      <c r="N8394">
        <v>114</v>
      </c>
      <c r="O8394" s="8">
        <v>558.6</v>
      </c>
      <c r="P8394" s="14">
        <v>3.3599999999999998E-2</v>
      </c>
      <c r="Q8394" s="8">
        <v>18.77</v>
      </c>
      <c r="R8394" s="8">
        <v>539.83000000000004</v>
      </c>
      <c r="S8394" s="8">
        <v>353.4</v>
      </c>
      <c r="T8394" s="8">
        <v>186.43</v>
      </c>
      <c r="U8394">
        <v>0</v>
      </c>
      <c r="V8394" s="8">
        <v>0</v>
      </c>
      <c r="W8394" s="8">
        <v>0</v>
      </c>
      <c r="X8394" s="8">
        <v>186.43</v>
      </c>
    </row>
    <row r="8395" spans="1:24" x14ac:dyDescent="0.25">
      <c r="A8395" t="s">
        <v>8721</v>
      </c>
      <c r="B8395" s="1">
        <v>45630</v>
      </c>
      <c r="C8395" t="s">
        <v>171</v>
      </c>
      <c r="D8395" t="s">
        <v>172</v>
      </c>
      <c r="E8395" t="s">
        <v>27</v>
      </c>
      <c r="F8395" t="s">
        <v>46</v>
      </c>
      <c r="G8395" t="s">
        <v>29</v>
      </c>
      <c r="H8395" t="s">
        <v>30</v>
      </c>
      <c r="I8395" t="s">
        <v>31</v>
      </c>
      <c r="J8395" t="s">
        <v>32</v>
      </c>
      <c r="K8395" t="s">
        <v>33</v>
      </c>
      <c r="L8395" s="13">
        <v>5.8</v>
      </c>
      <c r="M8395" s="8">
        <v>2.7</v>
      </c>
      <c r="N8395">
        <v>7</v>
      </c>
      <c r="O8395" s="8">
        <v>40.6</v>
      </c>
      <c r="P8395" s="14">
        <v>0.1255</v>
      </c>
      <c r="Q8395" s="8">
        <v>5.0999999999999996</v>
      </c>
      <c r="R8395" s="8">
        <v>35.5</v>
      </c>
      <c r="S8395" s="8">
        <v>18.899999999999999</v>
      </c>
      <c r="T8395" s="8">
        <v>16.600000000000001</v>
      </c>
      <c r="U8395">
        <v>0</v>
      </c>
      <c r="V8395" s="8">
        <v>0</v>
      </c>
      <c r="W8395" s="8">
        <v>0</v>
      </c>
      <c r="X8395" s="8">
        <v>16.600000000000001</v>
      </c>
    </row>
    <row r="8396" spans="1:24" x14ac:dyDescent="0.25">
      <c r="A8396" t="s">
        <v>8722</v>
      </c>
      <c r="B8396" s="1">
        <v>45374</v>
      </c>
      <c r="C8396" t="s">
        <v>391</v>
      </c>
      <c r="D8396" t="s">
        <v>392</v>
      </c>
      <c r="E8396" t="s">
        <v>63</v>
      </c>
      <c r="F8396" t="s">
        <v>54</v>
      </c>
      <c r="G8396" t="s">
        <v>64</v>
      </c>
      <c r="H8396" t="s">
        <v>65</v>
      </c>
      <c r="I8396" t="s">
        <v>122</v>
      </c>
      <c r="J8396" t="s">
        <v>123</v>
      </c>
      <c r="K8396" t="s">
        <v>59</v>
      </c>
      <c r="L8396" s="13">
        <v>5.5</v>
      </c>
      <c r="M8396" s="8">
        <v>3.8</v>
      </c>
      <c r="N8396">
        <v>15</v>
      </c>
      <c r="O8396" s="8">
        <v>82.5</v>
      </c>
      <c r="P8396" s="14">
        <v>4.58E-2</v>
      </c>
      <c r="Q8396" s="8">
        <v>3.78</v>
      </c>
      <c r="R8396" s="8">
        <v>78.72</v>
      </c>
      <c r="S8396" s="8">
        <v>57</v>
      </c>
      <c r="T8396" s="8">
        <v>21.72</v>
      </c>
      <c r="U8396">
        <v>0</v>
      </c>
      <c r="V8396" s="8">
        <v>0</v>
      </c>
      <c r="W8396" s="8">
        <v>0</v>
      </c>
      <c r="X8396" s="8">
        <v>21.72</v>
      </c>
    </row>
    <row r="8397" spans="1:24" x14ac:dyDescent="0.25">
      <c r="A8397" t="s">
        <v>8723</v>
      </c>
      <c r="B8397" s="1">
        <v>46155</v>
      </c>
      <c r="C8397" t="s">
        <v>220</v>
      </c>
      <c r="D8397" t="s">
        <v>221</v>
      </c>
      <c r="E8397" t="s">
        <v>71</v>
      </c>
      <c r="F8397" t="s">
        <v>28</v>
      </c>
      <c r="G8397" t="s">
        <v>72</v>
      </c>
      <c r="H8397" t="s">
        <v>73</v>
      </c>
      <c r="I8397" t="s">
        <v>127</v>
      </c>
      <c r="J8397" t="s">
        <v>128</v>
      </c>
      <c r="K8397" t="s">
        <v>33</v>
      </c>
      <c r="L8397" s="13">
        <v>7.2</v>
      </c>
      <c r="M8397" s="8">
        <v>3.6</v>
      </c>
      <c r="N8397">
        <v>137</v>
      </c>
      <c r="O8397" s="8">
        <v>986.4</v>
      </c>
      <c r="P8397" s="14">
        <v>4.1500000000000002E-2</v>
      </c>
      <c r="Q8397" s="8">
        <v>40.94</v>
      </c>
      <c r="R8397" s="8">
        <v>945.46</v>
      </c>
      <c r="S8397" s="8">
        <v>493.2</v>
      </c>
      <c r="T8397" s="8">
        <v>452.26</v>
      </c>
      <c r="U8397">
        <v>0</v>
      </c>
      <c r="V8397" s="8">
        <v>0</v>
      </c>
      <c r="W8397" s="8">
        <v>0</v>
      </c>
      <c r="X8397" s="8">
        <v>452.26</v>
      </c>
    </row>
    <row r="8398" spans="1:24" x14ac:dyDescent="0.25">
      <c r="A8398" t="s">
        <v>8724</v>
      </c>
      <c r="B8398" s="1">
        <v>46060</v>
      </c>
      <c r="C8398" t="s">
        <v>258</v>
      </c>
      <c r="D8398" t="s">
        <v>259</v>
      </c>
      <c r="E8398" t="s">
        <v>71</v>
      </c>
      <c r="F8398" t="s">
        <v>28</v>
      </c>
      <c r="G8398" t="s">
        <v>72</v>
      </c>
      <c r="H8398" t="s">
        <v>73</v>
      </c>
      <c r="I8398" t="s">
        <v>57</v>
      </c>
      <c r="J8398" t="s">
        <v>58</v>
      </c>
      <c r="K8398" t="s">
        <v>59</v>
      </c>
      <c r="L8398" s="13">
        <v>10.5</v>
      </c>
      <c r="M8398" s="8">
        <v>7.5</v>
      </c>
      <c r="N8398">
        <v>156</v>
      </c>
      <c r="O8398" s="8">
        <v>1638</v>
      </c>
      <c r="P8398" s="14">
        <v>7.6E-3</v>
      </c>
      <c r="Q8398" s="8">
        <v>12.45</v>
      </c>
      <c r="R8398" s="8">
        <v>1625.55</v>
      </c>
      <c r="S8398" s="8">
        <v>1170</v>
      </c>
      <c r="T8398" s="8">
        <v>455.55</v>
      </c>
      <c r="U8398">
        <v>0</v>
      </c>
      <c r="V8398" s="8">
        <v>0</v>
      </c>
      <c r="W8398" s="8">
        <v>0</v>
      </c>
      <c r="X8398" s="8">
        <v>455.55</v>
      </c>
    </row>
    <row r="8399" spans="1:24" x14ac:dyDescent="0.25">
      <c r="A8399" t="s">
        <v>8725</v>
      </c>
      <c r="B8399" s="1">
        <v>45441</v>
      </c>
      <c r="C8399" t="s">
        <v>350</v>
      </c>
      <c r="D8399" t="s">
        <v>351</v>
      </c>
      <c r="E8399" t="s">
        <v>63</v>
      </c>
      <c r="F8399" t="s">
        <v>89</v>
      </c>
      <c r="G8399" t="s">
        <v>64</v>
      </c>
      <c r="H8399" t="s">
        <v>65</v>
      </c>
      <c r="I8399" t="s">
        <v>84</v>
      </c>
      <c r="J8399" t="s">
        <v>85</v>
      </c>
      <c r="K8399" t="s">
        <v>42</v>
      </c>
      <c r="L8399" s="13">
        <v>9.9</v>
      </c>
      <c r="M8399" s="8">
        <v>3.1</v>
      </c>
      <c r="N8399">
        <v>57</v>
      </c>
      <c r="O8399" s="8">
        <v>564.29999999999995</v>
      </c>
      <c r="P8399" s="14">
        <v>0.26350000000000001</v>
      </c>
      <c r="Q8399" s="8">
        <v>148.69</v>
      </c>
      <c r="R8399" s="8">
        <v>415.61</v>
      </c>
      <c r="S8399" s="8">
        <v>176.7</v>
      </c>
      <c r="T8399" s="8">
        <v>238.91</v>
      </c>
      <c r="U8399">
        <v>0</v>
      </c>
      <c r="V8399" s="8">
        <v>0</v>
      </c>
      <c r="W8399" s="8">
        <v>0</v>
      </c>
      <c r="X8399" s="8">
        <v>238.91</v>
      </c>
    </row>
    <row r="8400" spans="1:24" x14ac:dyDescent="0.25">
      <c r="A8400" t="s">
        <v>8726</v>
      </c>
      <c r="B8400" s="1">
        <v>45349</v>
      </c>
      <c r="C8400" t="s">
        <v>501</v>
      </c>
      <c r="D8400" t="s">
        <v>502</v>
      </c>
      <c r="E8400" t="s">
        <v>27</v>
      </c>
      <c r="F8400" t="s">
        <v>37</v>
      </c>
      <c r="G8400" t="s">
        <v>38</v>
      </c>
      <c r="H8400" t="s">
        <v>39</v>
      </c>
      <c r="I8400" t="s">
        <v>57</v>
      </c>
      <c r="J8400" t="s">
        <v>58</v>
      </c>
      <c r="K8400" t="s">
        <v>59</v>
      </c>
      <c r="L8400" s="13">
        <v>10.5</v>
      </c>
      <c r="M8400" s="8">
        <v>7.5</v>
      </c>
      <c r="N8400">
        <v>16</v>
      </c>
      <c r="O8400" s="8">
        <v>168</v>
      </c>
      <c r="P8400" s="14">
        <v>1.34E-2</v>
      </c>
      <c r="Q8400" s="8">
        <v>2.25</v>
      </c>
      <c r="R8400" s="8">
        <v>165.75</v>
      </c>
      <c r="S8400" s="8">
        <v>120</v>
      </c>
      <c r="T8400" s="8">
        <v>45.75</v>
      </c>
      <c r="U8400">
        <v>0</v>
      </c>
      <c r="V8400" s="8">
        <v>0</v>
      </c>
      <c r="W8400" s="8">
        <v>0</v>
      </c>
      <c r="X8400" s="8">
        <v>45.75</v>
      </c>
    </row>
    <row r="8401" spans="1:24" x14ac:dyDescent="0.25">
      <c r="A8401" t="s">
        <v>8727</v>
      </c>
      <c r="B8401" s="1">
        <v>45564</v>
      </c>
      <c r="C8401" t="s">
        <v>410</v>
      </c>
      <c r="D8401" t="s">
        <v>411</v>
      </c>
      <c r="E8401" t="s">
        <v>150</v>
      </c>
      <c r="F8401" t="s">
        <v>46</v>
      </c>
      <c r="G8401" t="s">
        <v>151</v>
      </c>
      <c r="H8401" t="s">
        <v>152</v>
      </c>
      <c r="I8401" t="s">
        <v>57</v>
      </c>
      <c r="J8401" t="s">
        <v>58</v>
      </c>
      <c r="K8401" t="s">
        <v>59</v>
      </c>
      <c r="L8401" s="13">
        <v>10.5</v>
      </c>
      <c r="M8401" s="8">
        <v>7.5</v>
      </c>
      <c r="N8401">
        <v>47</v>
      </c>
      <c r="O8401" s="8">
        <v>493.5</v>
      </c>
      <c r="P8401" s="14">
        <v>2.58E-2</v>
      </c>
      <c r="Q8401" s="8">
        <v>12.73</v>
      </c>
      <c r="R8401" s="8">
        <v>480.77</v>
      </c>
      <c r="S8401" s="8">
        <v>352.5</v>
      </c>
      <c r="T8401" s="8">
        <v>128.27000000000001</v>
      </c>
      <c r="U8401">
        <v>3</v>
      </c>
      <c r="V8401" s="8">
        <v>30.69</v>
      </c>
      <c r="W8401" s="8">
        <v>24</v>
      </c>
      <c r="X8401" s="8">
        <v>104.27</v>
      </c>
    </row>
    <row r="8402" spans="1:24" x14ac:dyDescent="0.25">
      <c r="A8402" t="s">
        <v>8728</v>
      </c>
      <c r="B8402" s="1">
        <v>46086</v>
      </c>
      <c r="C8402" t="s">
        <v>315</v>
      </c>
      <c r="D8402" t="s">
        <v>316</v>
      </c>
      <c r="E8402" t="s">
        <v>27</v>
      </c>
      <c r="F8402" t="s">
        <v>46</v>
      </c>
      <c r="G8402" t="s">
        <v>29</v>
      </c>
      <c r="H8402" t="s">
        <v>30</v>
      </c>
      <c r="I8402" t="s">
        <v>112</v>
      </c>
      <c r="J8402" t="s">
        <v>113</v>
      </c>
      <c r="K8402" t="s">
        <v>42</v>
      </c>
      <c r="L8402" s="13">
        <v>8.5</v>
      </c>
      <c r="M8402" s="8">
        <v>2.8</v>
      </c>
      <c r="N8402">
        <v>15</v>
      </c>
      <c r="O8402" s="8">
        <v>127.5</v>
      </c>
      <c r="P8402" s="14">
        <v>0.4456</v>
      </c>
      <c r="Q8402" s="8">
        <v>56.81</v>
      </c>
      <c r="R8402" s="8">
        <v>70.69</v>
      </c>
      <c r="S8402" s="8">
        <v>42</v>
      </c>
      <c r="T8402" s="8">
        <v>28.69</v>
      </c>
      <c r="U8402">
        <v>0</v>
      </c>
      <c r="V8402" s="8">
        <v>0</v>
      </c>
      <c r="W8402" s="8">
        <v>0</v>
      </c>
      <c r="X8402" s="8">
        <v>28.69</v>
      </c>
    </row>
    <row r="8403" spans="1:24" x14ac:dyDescent="0.25">
      <c r="A8403" t="s">
        <v>8729</v>
      </c>
      <c r="B8403" s="1">
        <v>45693</v>
      </c>
      <c r="C8403" t="s">
        <v>171</v>
      </c>
      <c r="D8403" t="s">
        <v>172</v>
      </c>
      <c r="E8403" t="s">
        <v>27</v>
      </c>
      <c r="F8403" t="s">
        <v>46</v>
      </c>
      <c r="G8403" t="s">
        <v>38</v>
      </c>
      <c r="H8403" t="s">
        <v>39</v>
      </c>
      <c r="I8403" t="s">
        <v>130</v>
      </c>
      <c r="J8403" t="s">
        <v>131</v>
      </c>
      <c r="K8403" t="s">
        <v>42</v>
      </c>
      <c r="L8403" s="13">
        <v>4.8</v>
      </c>
      <c r="M8403" s="8">
        <v>1.4</v>
      </c>
      <c r="N8403">
        <v>24</v>
      </c>
      <c r="O8403" s="8">
        <v>115.2</v>
      </c>
      <c r="P8403" s="14">
        <v>0.14849999999999999</v>
      </c>
      <c r="Q8403" s="8">
        <v>17.11</v>
      </c>
      <c r="R8403" s="8">
        <v>98.09</v>
      </c>
      <c r="S8403" s="8">
        <v>33.6</v>
      </c>
      <c r="T8403" s="8">
        <v>64.489999999999995</v>
      </c>
      <c r="U8403">
        <v>0</v>
      </c>
      <c r="V8403" s="8">
        <v>0</v>
      </c>
      <c r="W8403" s="8">
        <v>0</v>
      </c>
      <c r="X8403" s="8">
        <v>64.489999999999995</v>
      </c>
    </row>
    <row r="8404" spans="1:24" x14ac:dyDescent="0.25">
      <c r="A8404" t="s">
        <v>8730</v>
      </c>
      <c r="B8404" s="1">
        <v>45365</v>
      </c>
      <c r="C8404" t="s">
        <v>361</v>
      </c>
      <c r="D8404" t="s">
        <v>362</v>
      </c>
      <c r="E8404" t="s">
        <v>27</v>
      </c>
      <c r="F8404" t="s">
        <v>28</v>
      </c>
      <c r="G8404" t="s">
        <v>29</v>
      </c>
      <c r="H8404" t="s">
        <v>30</v>
      </c>
      <c r="I8404" t="s">
        <v>112</v>
      </c>
      <c r="J8404" t="s">
        <v>113</v>
      </c>
      <c r="K8404" t="s">
        <v>42</v>
      </c>
      <c r="L8404" s="13">
        <v>8.5</v>
      </c>
      <c r="M8404" s="8">
        <v>2.8</v>
      </c>
      <c r="N8404">
        <v>159</v>
      </c>
      <c r="O8404" s="8">
        <v>1351.5</v>
      </c>
      <c r="P8404" s="14">
        <v>1.4800000000000001E-2</v>
      </c>
      <c r="Q8404" s="8">
        <v>20</v>
      </c>
      <c r="R8404" s="8">
        <v>1331.5</v>
      </c>
      <c r="S8404" s="8">
        <v>445.2</v>
      </c>
      <c r="T8404" s="8">
        <v>886.3</v>
      </c>
      <c r="U8404">
        <v>0</v>
      </c>
      <c r="V8404" s="8">
        <v>0</v>
      </c>
      <c r="W8404" s="8">
        <v>0</v>
      </c>
      <c r="X8404" s="8">
        <v>886.3</v>
      </c>
    </row>
    <row r="8405" spans="1:24" x14ac:dyDescent="0.25">
      <c r="A8405" t="s">
        <v>8731</v>
      </c>
      <c r="B8405" s="1">
        <v>45848</v>
      </c>
      <c r="C8405" t="s">
        <v>142</v>
      </c>
      <c r="D8405" t="s">
        <v>143</v>
      </c>
      <c r="E8405" t="s">
        <v>71</v>
      </c>
      <c r="F8405" t="s">
        <v>37</v>
      </c>
      <c r="G8405" t="s">
        <v>72</v>
      </c>
      <c r="H8405" t="s">
        <v>73</v>
      </c>
      <c r="I8405" t="s">
        <v>47</v>
      </c>
      <c r="J8405" t="s">
        <v>48</v>
      </c>
      <c r="K8405" t="s">
        <v>49</v>
      </c>
      <c r="L8405" s="13">
        <v>5</v>
      </c>
      <c r="M8405" s="8">
        <v>3.2</v>
      </c>
      <c r="N8405">
        <v>34</v>
      </c>
      <c r="O8405" s="8">
        <v>170</v>
      </c>
      <c r="P8405" s="14">
        <v>1.15E-2</v>
      </c>
      <c r="Q8405" s="8">
        <v>1.96</v>
      </c>
      <c r="R8405" s="8">
        <v>168.04</v>
      </c>
      <c r="S8405" s="8">
        <v>108.8</v>
      </c>
      <c r="T8405" s="8">
        <v>59.24</v>
      </c>
      <c r="U8405">
        <v>0</v>
      </c>
      <c r="V8405" s="8">
        <v>0</v>
      </c>
      <c r="W8405" s="8">
        <v>0</v>
      </c>
      <c r="X8405" s="8">
        <v>59.24</v>
      </c>
    </row>
    <row r="8406" spans="1:24" x14ac:dyDescent="0.25">
      <c r="A8406" t="s">
        <v>8732</v>
      </c>
      <c r="B8406" s="1">
        <v>45773</v>
      </c>
      <c r="C8406" t="s">
        <v>301</v>
      </c>
      <c r="D8406" t="s">
        <v>302</v>
      </c>
      <c r="E8406" t="s">
        <v>63</v>
      </c>
      <c r="F8406" t="s">
        <v>37</v>
      </c>
      <c r="G8406" t="s">
        <v>79</v>
      </c>
      <c r="H8406" t="s">
        <v>80</v>
      </c>
      <c r="I8406" t="s">
        <v>144</v>
      </c>
      <c r="J8406" t="s">
        <v>145</v>
      </c>
      <c r="K8406" t="s">
        <v>33</v>
      </c>
      <c r="L8406" s="13">
        <v>12</v>
      </c>
      <c r="M8406" s="8">
        <v>6.5</v>
      </c>
      <c r="N8406">
        <v>4</v>
      </c>
      <c r="O8406" s="8">
        <v>48</v>
      </c>
      <c r="P8406" s="14">
        <v>4.3E-3</v>
      </c>
      <c r="Q8406" s="8">
        <v>0.21</v>
      </c>
      <c r="R8406" s="8">
        <v>47.79</v>
      </c>
      <c r="S8406" s="8">
        <v>26</v>
      </c>
      <c r="T8406" s="8">
        <v>21.79</v>
      </c>
      <c r="U8406">
        <v>0</v>
      </c>
      <c r="V8406" s="8">
        <v>0</v>
      </c>
      <c r="W8406" s="8">
        <v>0</v>
      </c>
      <c r="X8406" s="8">
        <v>21.79</v>
      </c>
    </row>
    <row r="8407" spans="1:24" x14ac:dyDescent="0.25">
      <c r="A8407" t="s">
        <v>8733</v>
      </c>
      <c r="B8407" s="1">
        <v>45477</v>
      </c>
      <c r="C8407" t="s">
        <v>406</v>
      </c>
      <c r="D8407" t="s">
        <v>407</v>
      </c>
      <c r="E8407" t="s">
        <v>63</v>
      </c>
      <c r="F8407" t="s">
        <v>37</v>
      </c>
      <c r="G8407" t="s">
        <v>79</v>
      </c>
      <c r="H8407" t="s">
        <v>80</v>
      </c>
      <c r="I8407" t="s">
        <v>156</v>
      </c>
      <c r="J8407" t="s">
        <v>157</v>
      </c>
      <c r="K8407" t="s">
        <v>42</v>
      </c>
      <c r="L8407" s="13">
        <v>6.2</v>
      </c>
      <c r="M8407" s="8">
        <v>1.9</v>
      </c>
      <c r="N8407">
        <v>43</v>
      </c>
      <c r="O8407" s="8">
        <v>266.60000000000002</v>
      </c>
      <c r="P8407" s="14">
        <v>1.14E-2</v>
      </c>
      <c r="Q8407" s="8">
        <v>3.04</v>
      </c>
      <c r="R8407" s="8">
        <v>263.56</v>
      </c>
      <c r="S8407" s="8">
        <v>81.7</v>
      </c>
      <c r="T8407" s="8">
        <v>181.86</v>
      </c>
      <c r="U8407">
        <v>6</v>
      </c>
      <c r="V8407" s="8">
        <v>36.78</v>
      </c>
      <c r="W8407" s="8">
        <v>14.4</v>
      </c>
      <c r="X8407" s="8">
        <v>167.46</v>
      </c>
    </row>
    <row r="8408" spans="1:24" x14ac:dyDescent="0.25">
      <c r="A8408" t="s">
        <v>8734</v>
      </c>
      <c r="B8408" s="1">
        <v>45488</v>
      </c>
      <c r="C8408" t="s">
        <v>383</v>
      </c>
      <c r="D8408" t="s">
        <v>384</v>
      </c>
      <c r="E8408" t="s">
        <v>63</v>
      </c>
      <c r="F8408" t="s">
        <v>54</v>
      </c>
      <c r="G8408" t="s">
        <v>79</v>
      </c>
      <c r="H8408" t="s">
        <v>80</v>
      </c>
      <c r="I8408" t="s">
        <v>185</v>
      </c>
      <c r="J8408" t="s">
        <v>186</v>
      </c>
      <c r="K8408" t="s">
        <v>59</v>
      </c>
      <c r="L8408" s="13">
        <v>4.9000000000000004</v>
      </c>
      <c r="M8408" s="8">
        <v>3.1</v>
      </c>
      <c r="N8408">
        <v>130</v>
      </c>
      <c r="O8408" s="8">
        <v>637</v>
      </c>
      <c r="P8408" s="14">
        <v>2.1700000000000001E-2</v>
      </c>
      <c r="Q8408" s="8">
        <v>13.82</v>
      </c>
      <c r="R8408" s="8">
        <v>623.17999999999995</v>
      </c>
      <c r="S8408" s="8">
        <v>403</v>
      </c>
      <c r="T8408" s="8">
        <v>220.18</v>
      </c>
      <c r="U8408">
        <v>0</v>
      </c>
      <c r="V8408" s="8">
        <v>0</v>
      </c>
      <c r="W8408" s="8">
        <v>0</v>
      </c>
      <c r="X8408" s="8">
        <v>220.18</v>
      </c>
    </row>
    <row r="8409" spans="1:24" x14ac:dyDescent="0.25">
      <c r="A8409" t="s">
        <v>8735</v>
      </c>
      <c r="B8409" s="1">
        <v>46209</v>
      </c>
      <c r="C8409" t="s">
        <v>590</v>
      </c>
      <c r="D8409" t="s">
        <v>591</v>
      </c>
      <c r="E8409" t="s">
        <v>27</v>
      </c>
      <c r="F8409" t="s">
        <v>46</v>
      </c>
      <c r="G8409" t="s">
        <v>38</v>
      </c>
      <c r="H8409" t="s">
        <v>39</v>
      </c>
      <c r="I8409" t="s">
        <v>104</v>
      </c>
      <c r="J8409" t="s">
        <v>105</v>
      </c>
      <c r="K8409" t="s">
        <v>49</v>
      </c>
      <c r="L8409" s="13">
        <v>4.2</v>
      </c>
      <c r="M8409" s="8">
        <v>2.8</v>
      </c>
      <c r="N8409">
        <v>9</v>
      </c>
      <c r="O8409" s="8">
        <v>37.799999999999997</v>
      </c>
      <c r="P8409" s="14">
        <v>2.9600000000000001E-2</v>
      </c>
      <c r="Q8409" s="8">
        <v>1.1200000000000001</v>
      </c>
      <c r="R8409" s="8">
        <v>36.68</v>
      </c>
      <c r="S8409" s="8">
        <v>25.2</v>
      </c>
      <c r="T8409" s="8">
        <v>11.48</v>
      </c>
      <c r="U8409">
        <v>0</v>
      </c>
      <c r="V8409" s="8">
        <v>0</v>
      </c>
      <c r="W8409" s="8">
        <v>0</v>
      </c>
      <c r="X8409" s="8">
        <v>11.48</v>
      </c>
    </row>
    <row r="8410" spans="1:24" x14ac:dyDescent="0.25">
      <c r="A8410" t="s">
        <v>8736</v>
      </c>
      <c r="B8410" s="1">
        <v>46153</v>
      </c>
      <c r="C8410" t="s">
        <v>321</v>
      </c>
      <c r="D8410" t="s">
        <v>322</v>
      </c>
      <c r="E8410" t="s">
        <v>63</v>
      </c>
      <c r="F8410" t="s">
        <v>46</v>
      </c>
      <c r="G8410" t="s">
        <v>64</v>
      </c>
      <c r="H8410" t="s">
        <v>65</v>
      </c>
      <c r="I8410" t="s">
        <v>31</v>
      </c>
      <c r="J8410" t="s">
        <v>32</v>
      </c>
      <c r="K8410" t="s">
        <v>33</v>
      </c>
      <c r="L8410" s="13">
        <v>5.8</v>
      </c>
      <c r="M8410" s="8">
        <v>2.7</v>
      </c>
      <c r="N8410">
        <v>27</v>
      </c>
      <c r="O8410" s="8">
        <v>156.6</v>
      </c>
      <c r="P8410" s="14">
        <v>3.7100000000000001E-2</v>
      </c>
      <c r="Q8410" s="8">
        <v>5.81</v>
      </c>
      <c r="R8410" s="8">
        <v>150.79</v>
      </c>
      <c r="S8410" s="8">
        <v>72.900000000000006</v>
      </c>
      <c r="T8410" s="8">
        <v>77.89</v>
      </c>
      <c r="U8410">
        <v>0</v>
      </c>
      <c r="V8410" s="8">
        <v>0</v>
      </c>
      <c r="W8410" s="8">
        <v>0</v>
      </c>
      <c r="X8410" s="8">
        <v>77.89</v>
      </c>
    </row>
    <row r="8411" spans="1:24" x14ac:dyDescent="0.25">
      <c r="A8411" t="s">
        <v>8737</v>
      </c>
      <c r="B8411" s="1">
        <v>45548</v>
      </c>
      <c r="C8411" t="s">
        <v>288</v>
      </c>
      <c r="D8411" t="s">
        <v>289</v>
      </c>
      <c r="E8411" t="s">
        <v>27</v>
      </c>
      <c r="F8411" t="s">
        <v>46</v>
      </c>
      <c r="G8411" t="s">
        <v>29</v>
      </c>
      <c r="H8411" t="s">
        <v>30</v>
      </c>
      <c r="I8411" t="s">
        <v>66</v>
      </c>
      <c r="J8411" t="s">
        <v>67</v>
      </c>
      <c r="K8411" t="s">
        <v>33</v>
      </c>
      <c r="L8411" s="13">
        <v>4.5</v>
      </c>
      <c r="M8411" s="8">
        <v>2.1</v>
      </c>
      <c r="N8411">
        <v>49</v>
      </c>
      <c r="O8411" s="8">
        <v>220.5</v>
      </c>
      <c r="P8411" s="14">
        <v>0.13539999999999999</v>
      </c>
      <c r="Q8411" s="8">
        <v>29.86</v>
      </c>
      <c r="R8411" s="8">
        <v>190.64</v>
      </c>
      <c r="S8411" s="8">
        <v>102.9</v>
      </c>
      <c r="T8411" s="8">
        <v>87.74</v>
      </c>
      <c r="U8411">
        <v>0</v>
      </c>
      <c r="V8411" s="8">
        <v>0</v>
      </c>
      <c r="W8411" s="8">
        <v>0</v>
      </c>
      <c r="X8411" s="8">
        <v>87.74</v>
      </c>
    </row>
    <row r="8412" spans="1:24" x14ac:dyDescent="0.25">
      <c r="A8412" t="s">
        <v>8738</v>
      </c>
      <c r="B8412" s="1">
        <v>46128</v>
      </c>
      <c r="C8412" t="s">
        <v>367</v>
      </c>
      <c r="D8412" t="s">
        <v>368</v>
      </c>
      <c r="E8412" t="s">
        <v>63</v>
      </c>
      <c r="F8412" t="s">
        <v>54</v>
      </c>
      <c r="G8412" t="s">
        <v>79</v>
      </c>
      <c r="H8412" t="s">
        <v>80</v>
      </c>
      <c r="I8412" t="s">
        <v>66</v>
      </c>
      <c r="J8412" t="s">
        <v>67</v>
      </c>
      <c r="K8412" t="s">
        <v>33</v>
      </c>
      <c r="L8412" s="13">
        <v>4.5</v>
      </c>
      <c r="M8412" s="8">
        <v>2.1</v>
      </c>
      <c r="N8412">
        <v>98</v>
      </c>
      <c r="O8412" s="8">
        <v>441</v>
      </c>
      <c r="P8412" s="14">
        <v>5.11E-2</v>
      </c>
      <c r="Q8412" s="8">
        <v>22.54</v>
      </c>
      <c r="R8412" s="8">
        <v>418.46</v>
      </c>
      <c r="S8412" s="8">
        <v>205.8</v>
      </c>
      <c r="T8412" s="8">
        <v>212.66</v>
      </c>
      <c r="U8412">
        <v>0</v>
      </c>
      <c r="V8412" s="8">
        <v>0</v>
      </c>
      <c r="W8412" s="8">
        <v>0</v>
      </c>
      <c r="X8412" s="8">
        <v>212.66</v>
      </c>
    </row>
    <row r="8413" spans="1:24" x14ac:dyDescent="0.25">
      <c r="A8413" t="s">
        <v>8739</v>
      </c>
      <c r="B8413" s="1">
        <v>45682</v>
      </c>
      <c r="C8413" t="s">
        <v>354</v>
      </c>
      <c r="D8413" t="s">
        <v>355</v>
      </c>
      <c r="E8413" t="s">
        <v>71</v>
      </c>
      <c r="F8413" t="s">
        <v>54</v>
      </c>
      <c r="G8413" t="s">
        <v>72</v>
      </c>
      <c r="H8413" t="s">
        <v>73</v>
      </c>
      <c r="I8413" t="s">
        <v>156</v>
      </c>
      <c r="J8413" t="s">
        <v>157</v>
      </c>
      <c r="K8413" t="s">
        <v>42</v>
      </c>
      <c r="L8413" s="13">
        <v>6.2</v>
      </c>
      <c r="M8413" s="8">
        <v>1.9</v>
      </c>
      <c r="N8413">
        <v>62</v>
      </c>
      <c r="O8413" s="8">
        <v>384.4</v>
      </c>
      <c r="P8413" s="14">
        <v>4.7999999999999996E-3</v>
      </c>
      <c r="Q8413" s="8">
        <v>1.85</v>
      </c>
      <c r="R8413" s="8">
        <v>382.55</v>
      </c>
      <c r="S8413" s="8">
        <v>117.8</v>
      </c>
      <c r="T8413" s="8">
        <v>264.75</v>
      </c>
      <c r="U8413">
        <v>0</v>
      </c>
      <c r="V8413" s="8">
        <v>0</v>
      </c>
      <c r="W8413" s="8">
        <v>0</v>
      </c>
      <c r="X8413" s="8">
        <v>264.75</v>
      </c>
    </row>
    <row r="8414" spans="1:24" x14ac:dyDescent="0.25">
      <c r="A8414" t="s">
        <v>8740</v>
      </c>
      <c r="B8414" s="1">
        <v>46140</v>
      </c>
      <c r="C8414" t="s">
        <v>25</v>
      </c>
      <c r="D8414" t="s">
        <v>26</v>
      </c>
      <c r="E8414" t="s">
        <v>27</v>
      </c>
      <c r="F8414" t="s">
        <v>28</v>
      </c>
      <c r="G8414" t="s">
        <v>38</v>
      </c>
      <c r="H8414" t="s">
        <v>39</v>
      </c>
      <c r="I8414" t="s">
        <v>40</v>
      </c>
      <c r="J8414" t="s">
        <v>41</v>
      </c>
      <c r="K8414" t="s">
        <v>42</v>
      </c>
      <c r="L8414" s="13">
        <v>14.5</v>
      </c>
      <c r="M8414" s="8">
        <v>4.2</v>
      </c>
      <c r="N8414">
        <v>198</v>
      </c>
      <c r="O8414" s="8">
        <v>2871</v>
      </c>
      <c r="P8414" s="14">
        <v>5.28E-2</v>
      </c>
      <c r="Q8414" s="8">
        <v>151.59</v>
      </c>
      <c r="R8414" s="8">
        <v>2719.41</v>
      </c>
      <c r="S8414" s="8">
        <v>831.6</v>
      </c>
      <c r="T8414" s="8">
        <v>1887.81</v>
      </c>
      <c r="U8414">
        <v>0</v>
      </c>
      <c r="V8414" s="8">
        <v>0</v>
      </c>
      <c r="W8414" s="8">
        <v>0</v>
      </c>
      <c r="X8414" s="8">
        <v>1887.81</v>
      </c>
    </row>
    <row r="8415" spans="1:24" x14ac:dyDescent="0.25">
      <c r="A8415" t="s">
        <v>8741</v>
      </c>
      <c r="B8415" s="1">
        <v>45304</v>
      </c>
      <c r="C8415" t="s">
        <v>107</v>
      </c>
      <c r="D8415" t="s">
        <v>108</v>
      </c>
      <c r="E8415" t="s">
        <v>53</v>
      </c>
      <c r="F8415" t="s">
        <v>46</v>
      </c>
      <c r="G8415" t="s">
        <v>55</v>
      </c>
      <c r="H8415" t="s">
        <v>56</v>
      </c>
      <c r="I8415" t="s">
        <v>40</v>
      </c>
      <c r="J8415" t="s">
        <v>41</v>
      </c>
      <c r="K8415" t="s">
        <v>42</v>
      </c>
      <c r="L8415" s="13">
        <v>14.5</v>
      </c>
      <c r="M8415" s="8">
        <v>4.2</v>
      </c>
      <c r="N8415">
        <v>2</v>
      </c>
      <c r="O8415" s="8">
        <v>29</v>
      </c>
      <c r="P8415" s="14">
        <v>7.6100000000000001E-2</v>
      </c>
      <c r="Q8415" s="8">
        <v>2.21</v>
      </c>
      <c r="R8415" s="8">
        <v>26.79</v>
      </c>
      <c r="S8415" s="8">
        <v>8.4</v>
      </c>
      <c r="T8415" s="8">
        <v>18.39</v>
      </c>
      <c r="U8415">
        <v>1</v>
      </c>
      <c r="V8415" s="8">
        <v>13.4</v>
      </c>
      <c r="W8415" s="8">
        <v>4.7</v>
      </c>
      <c r="X8415" s="8">
        <v>13.69</v>
      </c>
    </row>
    <row r="8416" spans="1:24" x14ac:dyDescent="0.25">
      <c r="A8416" t="s">
        <v>8742</v>
      </c>
      <c r="B8416" s="1">
        <v>45416</v>
      </c>
      <c r="C8416" t="s">
        <v>309</v>
      </c>
      <c r="D8416" t="s">
        <v>310</v>
      </c>
      <c r="E8416" t="s">
        <v>63</v>
      </c>
      <c r="F8416" t="s">
        <v>54</v>
      </c>
      <c r="G8416" t="s">
        <v>64</v>
      </c>
      <c r="H8416" t="s">
        <v>65</v>
      </c>
      <c r="I8416" t="s">
        <v>144</v>
      </c>
      <c r="J8416" t="s">
        <v>145</v>
      </c>
      <c r="K8416" t="s">
        <v>33</v>
      </c>
      <c r="L8416" s="13">
        <v>12</v>
      </c>
      <c r="M8416" s="8">
        <v>6.5</v>
      </c>
      <c r="N8416">
        <v>39</v>
      </c>
      <c r="O8416" s="8">
        <v>468</v>
      </c>
      <c r="P8416" s="14">
        <v>1.21E-2</v>
      </c>
      <c r="Q8416" s="8">
        <v>5.66</v>
      </c>
      <c r="R8416" s="8">
        <v>462.34</v>
      </c>
      <c r="S8416" s="8">
        <v>253.5</v>
      </c>
      <c r="T8416" s="8">
        <v>208.84</v>
      </c>
      <c r="U8416">
        <v>0</v>
      </c>
      <c r="V8416" s="8">
        <v>0</v>
      </c>
      <c r="W8416" s="8">
        <v>0</v>
      </c>
      <c r="X8416" s="8">
        <v>208.84</v>
      </c>
    </row>
    <row r="8417" spans="1:24" x14ac:dyDescent="0.25">
      <c r="A8417" t="s">
        <v>8743</v>
      </c>
      <c r="B8417" s="1">
        <v>46078</v>
      </c>
      <c r="C8417" t="s">
        <v>191</v>
      </c>
      <c r="D8417" t="s">
        <v>192</v>
      </c>
      <c r="E8417" t="s">
        <v>150</v>
      </c>
      <c r="F8417" t="s">
        <v>54</v>
      </c>
      <c r="G8417" t="s">
        <v>151</v>
      </c>
      <c r="H8417" t="s">
        <v>152</v>
      </c>
      <c r="I8417" t="s">
        <v>156</v>
      </c>
      <c r="J8417" t="s">
        <v>157</v>
      </c>
      <c r="K8417" t="s">
        <v>42</v>
      </c>
      <c r="L8417" s="13">
        <v>6.2</v>
      </c>
      <c r="M8417" s="8">
        <v>1.9</v>
      </c>
      <c r="N8417">
        <v>181</v>
      </c>
      <c r="O8417" s="8">
        <v>1122.2</v>
      </c>
      <c r="P8417" s="14">
        <v>2.7000000000000001E-3</v>
      </c>
      <c r="Q8417" s="8">
        <v>3.03</v>
      </c>
      <c r="R8417" s="8">
        <v>1119.17</v>
      </c>
      <c r="S8417" s="8">
        <v>343.9</v>
      </c>
      <c r="T8417" s="8">
        <v>775.27</v>
      </c>
      <c r="U8417">
        <v>0</v>
      </c>
      <c r="V8417" s="8">
        <v>0</v>
      </c>
      <c r="W8417" s="8">
        <v>0</v>
      </c>
      <c r="X8417" s="8">
        <v>775.27</v>
      </c>
    </row>
    <row r="8418" spans="1:24" x14ac:dyDescent="0.25">
      <c r="A8418" t="s">
        <v>8744</v>
      </c>
      <c r="B8418" s="1">
        <v>46023</v>
      </c>
      <c r="C8418" t="s">
        <v>328</v>
      </c>
      <c r="D8418" t="s">
        <v>329</v>
      </c>
      <c r="E8418" t="s">
        <v>71</v>
      </c>
      <c r="F8418" t="s">
        <v>54</v>
      </c>
      <c r="G8418" t="s">
        <v>72</v>
      </c>
      <c r="H8418" t="s">
        <v>73</v>
      </c>
      <c r="I8418" t="s">
        <v>99</v>
      </c>
      <c r="J8418" t="s">
        <v>100</v>
      </c>
      <c r="K8418" t="s">
        <v>49</v>
      </c>
      <c r="L8418" s="13">
        <v>3.8</v>
      </c>
      <c r="M8418" s="8">
        <v>2.6</v>
      </c>
      <c r="N8418">
        <v>22</v>
      </c>
      <c r="O8418" s="8">
        <v>83.6</v>
      </c>
      <c r="P8418" s="14">
        <v>1.6E-2</v>
      </c>
      <c r="Q8418" s="8">
        <v>1.34</v>
      </c>
      <c r="R8418" s="8">
        <v>82.26</v>
      </c>
      <c r="S8418" s="8">
        <v>57.2</v>
      </c>
      <c r="T8418" s="8">
        <v>25.06</v>
      </c>
      <c r="U8418">
        <v>0</v>
      </c>
      <c r="V8418" s="8">
        <v>0</v>
      </c>
      <c r="W8418" s="8">
        <v>0</v>
      </c>
      <c r="X8418" s="8">
        <v>25.06</v>
      </c>
    </row>
    <row r="8419" spans="1:24" x14ac:dyDescent="0.25">
      <c r="A8419" t="s">
        <v>8745</v>
      </c>
      <c r="B8419" s="1">
        <v>45546</v>
      </c>
      <c r="C8419" t="s">
        <v>215</v>
      </c>
      <c r="D8419" t="s">
        <v>216</v>
      </c>
      <c r="E8419" t="s">
        <v>27</v>
      </c>
      <c r="F8419" t="s">
        <v>54</v>
      </c>
      <c r="G8419" t="s">
        <v>29</v>
      </c>
      <c r="H8419" t="s">
        <v>30</v>
      </c>
      <c r="I8419" t="s">
        <v>117</v>
      </c>
      <c r="J8419" t="s">
        <v>118</v>
      </c>
      <c r="K8419" t="s">
        <v>59</v>
      </c>
      <c r="L8419" s="13">
        <v>6</v>
      </c>
      <c r="M8419" s="8">
        <v>4.2</v>
      </c>
      <c r="N8419">
        <v>43</v>
      </c>
      <c r="O8419" s="8">
        <v>258</v>
      </c>
      <c r="P8419" s="14">
        <v>1.2699999999999999E-2</v>
      </c>
      <c r="Q8419" s="8">
        <v>3.28</v>
      </c>
      <c r="R8419" s="8">
        <v>254.72</v>
      </c>
      <c r="S8419" s="8">
        <v>180.6</v>
      </c>
      <c r="T8419" s="8">
        <v>74.12</v>
      </c>
      <c r="U8419">
        <v>0</v>
      </c>
      <c r="V8419" s="8">
        <v>0</v>
      </c>
      <c r="W8419" s="8">
        <v>0</v>
      </c>
      <c r="X8419" s="8">
        <v>74.12</v>
      </c>
    </row>
    <row r="8420" spans="1:24" x14ac:dyDescent="0.25">
      <c r="A8420" t="s">
        <v>8746</v>
      </c>
      <c r="B8420" s="1">
        <v>45686</v>
      </c>
      <c r="C8420" t="s">
        <v>247</v>
      </c>
      <c r="D8420" t="s">
        <v>248</v>
      </c>
      <c r="E8420" t="s">
        <v>53</v>
      </c>
      <c r="F8420" t="s">
        <v>46</v>
      </c>
      <c r="G8420" t="s">
        <v>55</v>
      </c>
      <c r="H8420" t="s">
        <v>56</v>
      </c>
      <c r="I8420" t="s">
        <v>185</v>
      </c>
      <c r="J8420" t="s">
        <v>186</v>
      </c>
      <c r="K8420" t="s">
        <v>59</v>
      </c>
      <c r="L8420" s="13">
        <v>4.9000000000000004</v>
      </c>
      <c r="M8420" s="8">
        <v>3.1</v>
      </c>
      <c r="N8420">
        <v>12</v>
      </c>
      <c r="O8420" s="8">
        <v>58.8</v>
      </c>
      <c r="P8420" s="14">
        <v>0.12740000000000001</v>
      </c>
      <c r="Q8420" s="8">
        <v>7.49</v>
      </c>
      <c r="R8420" s="8">
        <v>51.31</v>
      </c>
      <c r="S8420" s="8">
        <v>37.200000000000003</v>
      </c>
      <c r="T8420" s="8">
        <v>14.11</v>
      </c>
      <c r="U8420">
        <v>0</v>
      </c>
      <c r="V8420" s="8">
        <v>0</v>
      </c>
      <c r="W8420" s="8">
        <v>0</v>
      </c>
      <c r="X8420" s="8">
        <v>14.11</v>
      </c>
    </row>
    <row r="8421" spans="1:24" x14ac:dyDescent="0.25">
      <c r="A8421" t="s">
        <v>8747</v>
      </c>
      <c r="B8421" s="1">
        <v>46081</v>
      </c>
      <c r="C8421" t="s">
        <v>97</v>
      </c>
      <c r="D8421" t="s">
        <v>98</v>
      </c>
      <c r="E8421" t="s">
        <v>63</v>
      </c>
      <c r="F8421" t="s">
        <v>54</v>
      </c>
      <c r="G8421" t="s">
        <v>64</v>
      </c>
      <c r="H8421" t="s">
        <v>65</v>
      </c>
      <c r="I8421" t="s">
        <v>144</v>
      </c>
      <c r="J8421" t="s">
        <v>145</v>
      </c>
      <c r="K8421" t="s">
        <v>33</v>
      </c>
      <c r="L8421" s="13">
        <v>12</v>
      </c>
      <c r="M8421" s="8">
        <v>6.5</v>
      </c>
      <c r="N8421">
        <v>15</v>
      </c>
      <c r="O8421" s="8">
        <v>180</v>
      </c>
      <c r="P8421" s="14">
        <v>2.1700000000000001E-2</v>
      </c>
      <c r="Q8421" s="8">
        <v>3.91</v>
      </c>
      <c r="R8421" s="8">
        <v>176.09</v>
      </c>
      <c r="S8421" s="8">
        <v>97.5</v>
      </c>
      <c r="T8421" s="8">
        <v>78.59</v>
      </c>
      <c r="U8421">
        <v>0</v>
      </c>
      <c r="V8421" s="8">
        <v>0</v>
      </c>
      <c r="W8421" s="8">
        <v>0</v>
      </c>
      <c r="X8421" s="8">
        <v>78.59</v>
      </c>
    </row>
    <row r="8422" spans="1:24" x14ac:dyDescent="0.25">
      <c r="A8422" t="s">
        <v>8748</v>
      </c>
      <c r="B8422" s="1">
        <v>45745</v>
      </c>
      <c r="C8422" t="s">
        <v>255</v>
      </c>
      <c r="D8422" t="s">
        <v>256</v>
      </c>
      <c r="E8422" t="s">
        <v>27</v>
      </c>
      <c r="F8422" t="s">
        <v>89</v>
      </c>
      <c r="G8422" t="s">
        <v>29</v>
      </c>
      <c r="H8422" t="s">
        <v>30</v>
      </c>
      <c r="I8422" t="s">
        <v>40</v>
      </c>
      <c r="J8422" t="s">
        <v>41</v>
      </c>
      <c r="K8422" t="s">
        <v>42</v>
      </c>
      <c r="L8422" s="13">
        <v>14.5</v>
      </c>
      <c r="M8422" s="8">
        <v>4.2</v>
      </c>
      <c r="N8422">
        <v>98</v>
      </c>
      <c r="O8422" s="8">
        <v>1421</v>
      </c>
      <c r="P8422" s="14">
        <v>8.5599999999999996E-2</v>
      </c>
      <c r="Q8422" s="8">
        <v>121.64</v>
      </c>
      <c r="R8422" s="8">
        <v>1299.3599999999999</v>
      </c>
      <c r="S8422" s="8">
        <v>411.6</v>
      </c>
      <c r="T8422" s="8">
        <v>887.76</v>
      </c>
      <c r="U8422">
        <v>0</v>
      </c>
      <c r="V8422" s="8">
        <v>0</v>
      </c>
      <c r="W8422" s="8">
        <v>0</v>
      </c>
      <c r="X8422" s="8">
        <v>887.76</v>
      </c>
    </row>
    <row r="8423" spans="1:24" x14ac:dyDescent="0.25">
      <c r="A8423" t="s">
        <v>8749</v>
      </c>
      <c r="B8423" s="1">
        <v>45545</v>
      </c>
      <c r="C8423" t="s">
        <v>115</v>
      </c>
      <c r="D8423" t="s">
        <v>116</v>
      </c>
      <c r="E8423" t="s">
        <v>27</v>
      </c>
      <c r="F8423" t="s">
        <v>54</v>
      </c>
      <c r="G8423" t="s">
        <v>29</v>
      </c>
      <c r="H8423" t="s">
        <v>30</v>
      </c>
      <c r="I8423" t="s">
        <v>40</v>
      </c>
      <c r="J8423" t="s">
        <v>41</v>
      </c>
      <c r="K8423" t="s">
        <v>42</v>
      </c>
      <c r="L8423" s="13">
        <v>14.5</v>
      </c>
      <c r="M8423" s="8">
        <v>4.2</v>
      </c>
      <c r="N8423">
        <v>107</v>
      </c>
      <c r="O8423" s="8">
        <v>1551.5</v>
      </c>
      <c r="P8423" s="14">
        <v>3.3999999999999998E-3</v>
      </c>
      <c r="Q8423" s="8">
        <v>5.28</v>
      </c>
      <c r="R8423" s="8">
        <v>1546.22</v>
      </c>
      <c r="S8423" s="8">
        <v>449.4</v>
      </c>
      <c r="T8423" s="8">
        <v>1096.82</v>
      </c>
      <c r="U8423">
        <v>38</v>
      </c>
      <c r="V8423" s="8">
        <v>549.13</v>
      </c>
      <c r="W8423" s="8">
        <v>178.6</v>
      </c>
      <c r="X8423" s="8">
        <v>918.22</v>
      </c>
    </row>
    <row r="8424" spans="1:24" x14ac:dyDescent="0.25">
      <c r="A8424" t="s">
        <v>8750</v>
      </c>
      <c r="B8424" s="1">
        <v>46047</v>
      </c>
      <c r="C8424" t="s">
        <v>318</v>
      </c>
      <c r="D8424" t="s">
        <v>319</v>
      </c>
      <c r="E8424" t="s">
        <v>27</v>
      </c>
      <c r="F8424" t="s">
        <v>37</v>
      </c>
      <c r="G8424" t="s">
        <v>29</v>
      </c>
      <c r="H8424" t="s">
        <v>30</v>
      </c>
      <c r="I8424" t="s">
        <v>84</v>
      </c>
      <c r="J8424" t="s">
        <v>85</v>
      </c>
      <c r="K8424" t="s">
        <v>42</v>
      </c>
      <c r="L8424" s="13">
        <v>9.9</v>
      </c>
      <c r="M8424" s="8">
        <v>3.1</v>
      </c>
      <c r="N8424">
        <v>33</v>
      </c>
      <c r="O8424" s="8">
        <v>326.7</v>
      </c>
      <c r="P8424" s="14">
        <v>3.2000000000000002E-3</v>
      </c>
      <c r="Q8424" s="8">
        <v>1.05</v>
      </c>
      <c r="R8424" s="8">
        <v>325.64999999999998</v>
      </c>
      <c r="S8424" s="8">
        <v>102.3</v>
      </c>
      <c r="T8424" s="8">
        <v>223.35</v>
      </c>
      <c r="U8424">
        <v>0</v>
      </c>
      <c r="V8424" s="8">
        <v>0</v>
      </c>
      <c r="W8424" s="8">
        <v>0</v>
      </c>
      <c r="X8424" s="8">
        <v>223.35</v>
      </c>
    </row>
    <row r="8425" spans="1:24" x14ac:dyDescent="0.25">
      <c r="A8425" t="s">
        <v>8751</v>
      </c>
      <c r="B8425" s="1">
        <v>45326</v>
      </c>
      <c r="C8425" t="s">
        <v>689</v>
      </c>
      <c r="D8425" t="s">
        <v>690</v>
      </c>
      <c r="E8425" t="s">
        <v>27</v>
      </c>
      <c r="F8425" t="s">
        <v>54</v>
      </c>
      <c r="G8425" t="s">
        <v>29</v>
      </c>
      <c r="H8425" t="s">
        <v>30</v>
      </c>
      <c r="I8425" t="s">
        <v>122</v>
      </c>
      <c r="J8425" t="s">
        <v>123</v>
      </c>
      <c r="K8425" t="s">
        <v>59</v>
      </c>
      <c r="L8425" s="13">
        <v>5.5</v>
      </c>
      <c r="M8425" s="8">
        <v>3.8</v>
      </c>
      <c r="N8425">
        <v>157</v>
      </c>
      <c r="O8425" s="8">
        <v>863.5</v>
      </c>
      <c r="P8425" s="14">
        <v>3.2399999999999998E-2</v>
      </c>
      <c r="Q8425" s="8">
        <v>27.98</v>
      </c>
      <c r="R8425" s="8">
        <v>835.52</v>
      </c>
      <c r="S8425" s="8">
        <v>596.6</v>
      </c>
      <c r="T8425" s="8">
        <v>238.92</v>
      </c>
      <c r="U8425">
        <v>0</v>
      </c>
      <c r="V8425" s="8">
        <v>0</v>
      </c>
      <c r="W8425" s="8">
        <v>0</v>
      </c>
      <c r="X8425" s="8">
        <v>238.92</v>
      </c>
    </row>
    <row r="8426" spans="1:24" x14ac:dyDescent="0.25">
      <c r="A8426" t="s">
        <v>8752</v>
      </c>
      <c r="B8426" s="1">
        <v>45495</v>
      </c>
      <c r="C8426" t="s">
        <v>142</v>
      </c>
      <c r="D8426" t="s">
        <v>143</v>
      </c>
      <c r="E8426" t="s">
        <v>71</v>
      </c>
      <c r="F8426" t="s">
        <v>37</v>
      </c>
      <c r="G8426" t="s">
        <v>72</v>
      </c>
      <c r="H8426" t="s">
        <v>73</v>
      </c>
      <c r="I8426" t="s">
        <v>122</v>
      </c>
      <c r="J8426" t="s">
        <v>123</v>
      </c>
      <c r="K8426" t="s">
        <v>59</v>
      </c>
      <c r="L8426" s="13">
        <v>5.5</v>
      </c>
      <c r="M8426" s="8">
        <v>3.8</v>
      </c>
      <c r="N8426">
        <v>5</v>
      </c>
      <c r="O8426" s="8">
        <v>27.5</v>
      </c>
      <c r="P8426" s="14">
        <v>3.5999999999999999E-3</v>
      </c>
      <c r="Q8426" s="8">
        <v>0.1</v>
      </c>
      <c r="R8426" s="8">
        <v>27.4</v>
      </c>
      <c r="S8426" s="8">
        <v>19</v>
      </c>
      <c r="T8426" s="8">
        <v>8.4</v>
      </c>
      <c r="U8426">
        <v>0</v>
      </c>
      <c r="V8426" s="8">
        <v>0</v>
      </c>
      <c r="W8426" s="8">
        <v>0</v>
      </c>
      <c r="X8426" s="8">
        <v>8.4</v>
      </c>
    </row>
    <row r="8427" spans="1:24" x14ac:dyDescent="0.25">
      <c r="A8427" t="s">
        <v>8753</v>
      </c>
      <c r="B8427" s="1">
        <v>45763</v>
      </c>
      <c r="C8427" t="s">
        <v>279</v>
      </c>
      <c r="D8427" t="s">
        <v>280</v>
      </c>
      <c r="E8427" t="s">
        <v>53</v>
      </c>
      <c r="F8427" t="s">
        <v>54</v>
      </c>
      <c r="G8427" t="s">
        <v>55</v>
      </c>
      <c r="H8427" t="s">
        <v>56</v>
      </c>
      <c r="I8427" t="s">
        <v>127</v>
      </c>
      <c r="J8427" t="s">
        <v>128</v>
      </c>
      <c r="K8427" t="s">
        <v>33</v>
      </c>
      <c r="L8427" s="13">
        <v>7.2</v>
      </c>
      <c r="M8427" s="8">
        <v>3.6</v>
      </c>
      <c r="N8427">
        <v>36</v>
      </c>
      <c r="O8427" s="8">
        <v>259.2</v>
      </c>
      <c r="P8427" s="14">
        <v>4.3099999999999999E-2</v>
      </c>
      <c r="Q8427" s="8">
        <v>11.17</v>
      </c>
      <c r="R8427" s="8">
        <v>248.03</v>
      </c>
      <c r="S8427" s="8">
        <v>129.6</v>
      </c>
      <c r="T8427" s="8">
        <v>118.43</v>
      </c>
      <c r="U8427">
        <v>0</v>
      </c>
      <c r="V8427" s="8">
        <v>0</v>
      </c>
      <c r="W8427" s="8">
        <v>0</v>
      </c>
      <c r="X8427" s="8">
        <v>118.43</v>
      </c>
    </row>
    <row r="8428" spans="1:24" x14ac:dyDescent="0.25">
      <c r="A8428" t="s">
        <v>8754</v>
      </c>
      <c r="B8428" s="1">
        <v>46044</v>
      </c>
      <c r="C8428" t="s">
        <v>551</v>
      </c>
      <c r="D8428" t="s">
        <v>552</v>
      </c>
      <c r="E8428" t="s">
        <v>27</v>
      </c>
      <c r="F8428" t="s">
        <v>54</v>
      </c>
      <c r="G8428" t="s">
        <v>38</v>
      </c>
      <c r="H8428" t="s">
        <v>39</v>
      </c>
      <c r="I8428" t="s">
        <v>122</v>
      </c>
      <c r="J8428" t="s">
        <v>123</v>
      </c>
      <c r="K8428" t="s">
        <v>59</v>
      </c>
      <c r="L8428" s="13">
        <v>5.5</v>
      </c>
      <c r="M8428" s="8">
        <v>3.8</v>
      </c>
      <c r="N8428">
        <v>103</v>
      </c>
      <c r="O8428" s="8">
        <v>566.5</v>
      </c>
      <c r="P8428" s="14">
        <v>1.52E-2</v>
      </c>
      <c r="Q8428" s="8">
        <v>8.61</v>
      </c>
      <c r="R8428" s="8">
        <v>557.89</v>
      </c>
      <c r="S8428" s="8">
        <v>391.4</v>
      </c>
      <c r="T8428" s="8">
        <v>166.49</v>
      </c>
      <c r="U8428">
        <v>0</v>
      </c>
      <c r="V8428" s="8">
        <v>0</v>
      </c>
      <c r="W8428" s="8">
        <v>0</v>
      </c>
      <c r="X8428" s="8">
        <v>166.49</v>
      </c>
    </row>
    <row r="8429" spans="1:24" x14ac:dyDescent="0.25">
      <c r="A8429" t="s">
        <v>8755</v>
      </c>
      <c r="B8429" s="1">
        <v>46081</v>
      </c>
      <c r="C8429" t="s">
        <v>528</v>
      </c>
      <c r="D8429" t="s">
        <v>529</v>
      </c>
      <c r="E8429" t="s">
        <v>27</v>
      </c>
      <c r="F8429" t="s">
        <v>54</v>
      </c>
      <c r="G8429" t="s">
        <v>38</v>
      </c>
      <c r="H8429" t="s">
        <v>39</v>
      </c>
      <c r="I8429" t="s">
        <v>122</v>
      </c>
      <c r="J8429" t="s">
        <v>123</v>
      </c>
      <c r="K8429" t="s">
        <v>59</v>
      </c>
      <c r="L8429" s="13">
        <v>5.5</v>
      </c>
      <c r="M8429" s="8">
        <v>3.8</v>
      </c>
      <c r="N8429">
        <v>86</v>
      </c>
      <c r="O8429" s="8">
        <v>473</v>
      </c>
      <c r="P8429" s="14">
        <v>2.4500000000000001E-2</v>
      </c>
      <c r="Q8429" s="8">
        <v>11.59</v>
      </c>
      <c r="R8429" s="8">
        <v>461.41</v>
      </c>
      <c r="S8429" s="8">
        <v>326.8</v>
      </c>
      <c r="T8429" s="8">
        <v>134.61000000000001</v>
      </c>
      <c r="U8429">
        <v>0</v>
      </c>
      <c r="V8429" s="8">
        <v>0</v>
      </c>
      <c r="W8429" s="8">
        <v>0</v>
      </c>
      <c r="X8429" s="8">
        <v>134.61000000000001</v>
      </c>
    </row>
    <row r="8430" spans="1:24" x14ac:dyDescent="0.25">
      <c r="A8430" t="s">
        <v>8756</v>
      </c>
      <c r="B8430" s="1">
        <v>45388</v>
      </c>
      <c r="C8430" t="s">
        <v>162</v>
      </c>
      <c r="D8430" t="s">
        <v>163</v>
      </c>
      <c r="E8430" t="s">
        <v>150</v>
      </c>
      <c r="F8430" t="s">
        <v>89</v>
      </c>
      <c r="G8430" t="s">
        <v>151</v>
      </c>
      <c r="H8430" t="s">
        <v>152</v>
      </c>
      <c r="I8430" t="s">
        <v>84</v>
      </c>
      <c r="J8430" t="s">
        <v>85</v>
      </c>
      <c r="K8430" t="s">
        <v>42</v>
      </c>
      <c r="L8430" s="13">
        <v>9.9</v>
      </c>
      <c r="M8430" s="8">
        <v>3.1</v>
      </c>
      <c r="N8430">
        <v>154</v>
      </c>
      <c r="O8430" s="8">
        <v>1524.6</v>
      </c>
      <c r="P8430" s="14">
        <v>0.18659999999999999</v>
      </c>
      <c r="Q8430" s="8">
        <v>284.49</v>
      </c>
      <c r="R8430" s="8">
        <v>1240.1099999999999</v>
      </c>
      <c r="S8430" s="8">
        <v>477.4</v>
      </c>
      <c r="T8430" s="8">
        <v>762.71</v>
      </c>
      <c r="U8430">
        <v>0</v>
      </c>
      <c r="V8430" s="8">
        <v>0</v>
      </c>
      <c r="W8430" s="8">
        <v>0</v>
      </c>
      <c r="X8430" s="8">
        <v>762.71</v>
      </c>
    </row>
    <row r="8431" spans="1:24" x14ac:dyDescent="0.25">
      <c r="A8431" t="s">
        <v>8757</v>
      </c>
      <c r="B8431" s="1">
        <v>45825</v>
      </c>
      <c r="C8431" t="s">
        <v>394</v>
      </c>
      <c r="D8431" t="s">
        <v>395</v>
      </c>
      <c r="E8431" t="s">
        <v>71</v>
      </c>
      <c r="F8431" t="s">
        <v>37</v>
      </c>
      <c r="G8431" t="s">
        <v>165</v>
      </c>
      <c r="H8431" t="s">
        <v>166</v>
      </c>
      <c r="I8431" t="s">
        <v>144</v>
      </c>
      <c r="J8431" t="s">
        <v>145</v>
      </c>
      <c r="K8431" t="s">
        <v>33</v>
      </c>
      <c r="L8431" s="13">
        <v>12</v>
      </c>
      <c r="M8431" s="8">
        <v>6.5</v>
      </c>
      <c r="N8431">
        <v>10</v>
      </c>
      <c r="O8431" s="8">
        <v>120</v>
      </c>
      <c r="P8431" s="14">
        <v>9.5999999999999992E-3</v>
      </c>
      <c r="Q8431" s="8">
        <v>1.1499999999999999</v>
      </c>
      <c r="R8431" s="8">
        <v>118.85</v>
      </c>
      <c r="S8431" s="8">
        <v>65</v>
      </c>
      <c r="T8431" s="8">
        <v>53.85</v>
      </c>
      <c r="U8431">
        <v>0</v>
      </c>
      <c r="V8431" s="8">
        <v>0</v>
      </c>
      <c r="W8431" s="8">
        <v>0</v>
      </c>
      <c r="X8431" s="8">
        <v>53.85</v>
      </c>
    </row>
    <row r="8432" spans="1:24" x14ac:dyDescent="0.25">
      <c r="A8432" t="s">
        <v>8758</v>
      </c>
      <c r="B8432" s="1">
        <v>45973</v>
      </c>
      <c r="C8432" t="s">
        <v>208</v>
      </c>
      <c r="D8432" t="s">
        <v>209</v>
      </c>
      <c r="E8432" t="s">
        <v>27</v>
      </c>
      <c r="F8432" t="s">
        <v>54</v>
      </c>
      <c r="G8432" t="s">
        <v>38</v>
      </c>
      <c r="H8432" t="s">
        <v>39</v>
      </c>
      <c r="I8432" t="s">
        <v>99</v>
      </c>
      <c r="J8432" t="s">
        <v>100</v>
      </c>
      <c r="K8432" t="s">
        <v>49</v>
      </c>
      <c r="L8432" s="13">
        <v>3.8</v>
      </c>
      <c r="M8432" s="8">
        <v>2.6</v>
      </c>
      <c r="N8432">
        <v>358</v>
      </c>
      <c r="O8432" s="8">
        <v>1360.4</v>
      </c>
      <c r="P8432" s="14">
        <v>6.1800000000000001E-2</v>
      </c>
      <c r="Q8432" s="8">
        <v>84.07</v>
      </c>
      <c r="R8432" s="8">
        <v>1276.33</v>
      </c>
      <c r="S8432" s="8">
        <v>930.8</v>
      </c>
      <c r="T8432" s="8">
        <v>345.53</v>
      </c>
      <c r="U8432">
        <v>0</v>
      </c>
      <c r="V8432" s="8">
        <v>0</v>
      </c>
      <c r="W8432" s="8">
        <v>0</v>
      </c>
      <c r="X8432" s="8">
        <v>345.53</v>
      </c>
    </row>
    <row r="8433" spans="1:24" x14ac:dyDescent="0.25">
      <c r="A8433" t="s">
        <v>8759</v>
      </c>
      <c r="B8433" s="1">
        <v>45505</v>
      </c>
      <c r="C8433" t="s">
        <v>371</v>
      </c>
      <c r="D8433" t="s">
        <v>372</v>
      </c>
      <c r="E8433" t="s">
        <v>63</v>
      </c>
      <c r="F8433" t="s">
        <v>54</v>
      </c>
      <c r="G8433" t="s">
        <v>64</v>
      </c>
      <c r="H8433" t="s">
        <v>65</v>
      </c>
      <c r="I8433" t="s">
        <v>127</v>
      </c>
      <c r="J8433" t="s">
        <v>128</v>
      </c>
      <c r="K8433" t="s">
        <v>33</v>
      </c>
      <c r="L8433" s="13">
        <v>7.2</v>
      </c>
      <c r="M8433" s="8">
        <v>3.6</v>
      </c>
      <c r="N8433">
        <v>40</v>
      </c>
      <c r="O8433" s="8">
        <v>288</v>
      </c>
      <c r="P8433" s="14">
        <v>1.04E-2</v>
      </c>
      <c r="Q8433" s="8">
        <v>3</v>
      </c>
      <c r="R8433" s="8">
        <v>285</v>
      </c>
      <c r="S8433" s="8">
        <v>144</v>
      </c>
      <c r="T8433" s="8">
        <v>141</v>
      </c>
      <c r="U8433">
        <v>0</v>
      </c>
      <c r="V8433" s="8">
        <v>0</v>
      </c>
      <c r="W8433" s="8">
        <v>0</v>
      </c>
      <c r="X8433" s="8">
        <v>141</v>
      </c>
    </row>
    <row r="8434" spans="1:24" x14ac:dyDescent="0.25">
      <c r="A8434" t="s">
        <v>8760</v>
      </c>
      <c r="B8434" s="1">
        <v>45776</v>
      </c>
      <c r="C8434" t="s">
        <v>220</v>
      </c>
      <c r="D8434" t="s">
        <v>221</v>
      </c>
      <c r="E8434" t="s">
        <v>71</v>
      </c>
      <c r="F8434" t="s">
        <v>28</v>
      </c>
      <c r="G8434" t="s">
        <v>72</v>
      </c>
      <c r="H8434" t="s">
        <v>73</v>
      </c>
      <c r="I8434" t="s">
        <v>122</v>
      </c>
      <c r="J8434" t="s">
        <v>123</v>
      </c>
      <c r="K8434" t="s">
        <v>59</v>
      </c>
      <c r="L8434" s="13">
        <v>5.5</v>
      </c>
      <c r="M8434" s="8">
        <v>3.8</v>
      </c>
      <c r="N8434">
        <v>89</v>
      </c>
      <c r="O8434" s="8">
        <v>489.5</v>
      </c>
      <c r="P8434" s="14">
        <v>3.4599999999999999E-2</v>
      </c>
      <c r="Q8434" s="8">
        <v>16.940000000000001</v>
      </c>
      <c r="R8434" s="8">
        <v>472.56</v>
      </c>
      <c r="S8434" s="8">
        <v>338.2</v>
      </c>
      <c r="T8434" s="8">
        <v>134.36000000000001</v>
      </c>
      <c r="U8434">
        <v>0</v>
      </c>
      <c r="V8434" s="8">
        <v>0</v>
      </c>
      <c r="W8434" s="8">
        <v>0</v>
      </c>
      <c r="X8434" s="8">
        <v>134.36000000000001</v>
      </c>
    </row>
    <row r="8435" spans="1:24" x14ac:dyDescent="0.25">
      <c r="A8435" t="s">
        <v>8761</v>
      </c>
      <c r="B8435" s="1">
        <v>45690</v>
      </c>
      <c r="C8435" t="s">
        <v>763</v>
      </c>
      <c r="D8435" t="s">
        <v>764</v>
      </c>
      <c r="E8435" t="s">
        <v>71</v>
      </c>
      <c r="F8435" t="s">
        <v>46</v>
      </c>
      <c r="G8435" t="s">
        <v>72</v>
      </c>
      <c r="H8435" t="s">
        <v>73</v>
      </c>
      <c r="I8435" t="s">
        <v>130</v>
      </c>
      <c r="J8435" t="s">
        <v>131</v>
      </c>
      <c r="K8435" t="s">
        <v>42</v>
      </c>
      <c r="L8435" s="13">
        <v>4.8</v>
      </c>
      <c r="M8435" s="8">
        <v>1.4</v>
      </c>
      <c r="N8435">
        <v>43</v>
      </c>
      <c r="O8435" s="8">
        <v>206.4</v>
      </c>
      <c r="P8435" s="14">
        <v>0.2253</v>
      </c>
      <c r="Q8435" s="8">
        <v>46.5</v>
      </c>
      <c r="R8435" s="8">
        <v>159.9</v>
      </c>
      <c r="S8435" s="8">
        <v>60.2</v>
      </c>
      <c r="T8435" s="8">
        <v>99.7</v>
      </c>
      <c r="U8435">
        <v>18</v>
      </c>
      <c r="V8435" s="8">
        <v>66.930000000000007</v>
      </c>
      <c r="W8435" s="8">
        <v>34.200000000000003</v>
      </c>
      <c r="X8435" s="8">
        <v>65.5</v>
      </c>
    </row>
    <row r="8436" spans="1:24" x14ac:dyDescent="0.25">
      <c r="A8436" t="s">
        <v>8762</v>
      </c>
      <c r="B8436" s="1">
        <v>45989</v>
      </c>
      <c r="C8436" t="s">
        <v>288</v>
      </c>
      <c r="D8436" t="s">
        <v>289</v>
      </c>
      <c r="E8436" t="s">
        <v>27</v>
      </c>
      <c r="F8436" t="s">
        <v>46</v>
      </c>
      <c r="G8436" t="s">
        <v>29</v>
      </c>
      <c r="H8436" t="s">
        <v>30</v>
      </c>
      <c r="I8436" t="s">
        <v>31</v>
      </c>
      <c r="J8436" t="s">
        <v>32</v>
      </c>
      <c r="K8436" t="s">
        <v>33</v>
      </c>
      <c r="L8436" s="13">
        <v>5.8</v>
      </c>
      <c r="M8436" s="8">
        <v>2.7</v>
      </c>
      <c r="N8436">
        <v>1</v>
      </c>
      <c r="O8436" s="8">
        <v>5.8</v>
      </c>
      <c r="P8436" s="14">
        <v>9.74E-2</v>
      </c>
      <c r="Q8436" s="8">
        <v>0.56000000000000005</v>
      </c>
      <c r="R8436" s="8">
        <v>5.24</v>
      </c>
      <c r="S8436" s="8">
        <v>2.7</v>
      </c>
      <c r="T8436" s="8">
        <v>2.54</v>
      </c>
      <c r="U8436">
        <v>0</v>
      </c>
      <c r="V8436" s="8">
        <v>0</v>
      </c>
      <c r="W8436" s="8">
        <v>0</v>
      </c>
      <c r="X8436" s="8">
        <v>2.54</v>
      </c>
    </row>
    <row r="8437" spans="1:24" x14ac:dyDescent="0.25">
      <c r="A8437" t="s">
        <v>8763</v>
      </c>
      <c r="B8437" s="1">
        <v>45611</v>
      </c>
      <c r="C8437" t="s">
        <v>69</v>
      </c>
      <c r="D8437" t="s">
        <v>70</v>
      </c>
      <c r="E8437" t="s">
        <v>71</v>
      </c>
      <c r="F8437" t="s">
        <v>37</v>
      </c>
      <c r="G8437" t="s">
        <v>72</v>
      </c>
      <c r="H8437" t="s">
        <v>73</v>
      </c>
      <c r="I8437" t="s">
        <v>185</v>
      </c>
      <c r="J8437" t="s">
        <v>186</v>
      </c>
      <c r="K8437" t="s">
        <v>59</v>
      </c>
      <c r="L8437" s="13">
        <v>4.9000000000000004</v>
      </c>
      <c r="M8437" s="8">
        <v>3.1</v>
      </c>
      <c r="N8437">
        <v>33</v>
      </c>
      <c r="O8437" s="8">
        <v>161.69999999999999</v>
      </c>
      <c r="P8437" s="14">
        <v>1.5E-3</v>
      </c>
      <c r="Q8437" s="8">
        <v>0.24</v>
      </c>
      <c r="R8437" s="8">
        <v>161.46</v>
      </c>
      <c r="S8437" s="8">
        <v>102.3</v>
      </c>
      <c r="T8437" s="8">
        <v>59.16</v>
      </c>
      <c r="U8437">
        <v>0</v>
      </c>
      <c r="V8437" s="8">
        <v>0</v>
      </c>
      <c r="W8437" s="8">
        <v>0</v>
      </c>
      <c r="X8437" s="8">
        <v>59.16</v>
      </c>
    </row>
    <row r="8438" spans="1:24" x14ac:dyDescent="0.25">
      <c r="A8438" t="s">
        <v>8764</v>
      </c>
      <c r="B8438" s="1">
        <v>46250</v>
      </c>
      <c r="C8438" t="s">
        <v>615</v>
      </c>
      <c r="D8438" t="s">
        <v>616</v>
      </c>
      <c r="E8438" t="s">
        <v>150</v>
      </c>
      <c r="F8438" t="s">
        <v>89</v>
      </c>
      <c r="G8438" t="s">
        <v>151</v>
      </c>
      <c r="H8438" t="s">
        <v>152</v>
      </c>
      <c r="I8438" t="s">
        <v>66</v>
      </c>
      <c r="J8438" t="s">
        <v>67</v>
      </c>
      <c r="K8438" t="s">
        <v>33</v>
      </c>
      <c r="L8438" s="13">
        <v>4.5</v>
      </c>
      <c r="M8438" s="8">
        <v>2.1</v>
      </c>
      <c r="N8438">
        <v>104</v>
      </c>
      <c r="O8438" s="8">
        <v>468</v>
      </c>
      <c r="P8438" s="14">
        <v>0.10829999999999999</v>
      </c>
      <c r="Q8438" s="8">
        <v>50.68</v>
      </c>
      <c r="R8438" s="8">
        <v>417.32</v>
      </c>
      <c r="S8438" s="8">
        <v>218.4</v>
      </c>
      <c r="T8438" s="8">
        <v>198.92</v>
      </c>
      <c r="U8438">
        <v>0</v>
      </c>
      <c r="V8438" s="8">
        <v>0</v>
      </c>
      <c r="W8438" s="8">
        <v>0</v>
      </c>
      <c r="X8438" s="8">
        <v>198.92</v>
      </c>
    </row>
    <row r="8439" spans="1:24" x14ac:dyDescent="0.25">
      <c r="A8439" t="s">
        <v>8765</v>
      </c>
      <c r="B8439" s="1">
        <v>45622</v>
      </c>
      <c r="C8439" t="s">
        <v>394</v>
      </c>
      <c r="D8439" t="s">
        <v>395</v>
      </c>
      <c r="E8439" t="s">
        <v>71</v>
      </c>
      <c r="F8439" t="s">
        <v>37</v>
      </c>
      <c r="G8439" t="s">
        <v>72</v>
      </c>
      <c r="H8439" t="s">
        <v>73</v>
      </c>
      <c r="I8439" t="s">
        <v>117</v>
      </c>
      <c r="J8439" t="s">
        <v>118</v>
      </c>
      <c r="K8439" t="s">
        <v>59</v>
      </c>
      <c r="L8439" s="13">
        <v>6</v>
      </c>
      <c r="M8439" s="8">
        <v>4.2</v>
      </c>
      <c r="N8439">
        <v>38</v>
      </c>
      <c r="O8439" s="8">
        <v>228</v>
      </c>
      <c r="P8439" s="14">
        <v>1.7999999999999999E-2</v>
      </c>
      <c r="Q8439" s="8">
        <v>4.0999999999999996</v>
      </c>
      <c r="R8439" s="8">
        <v>223.9</v>
      </c>
      <c r="S8439" s="8">
        <v>159.6</v>
      </c>
      <c r="T8439" s="8">
        <v>64.3</v>
      </c>
      <c r="U8439">
        <v>0</v>
      </c>
      <c r="V8439" s="8">
        <v>0</v>
      </c>
      <c r="W8439" s="8">
        <v>0</v>
      </c>
      <c r="X8439" s="8">
        <v>64.3</v>
      </c>
    </row>
    <row r="8440" spans="1:24" x14ac:dyDescent="0.25">
      <c r="A8440" t="s">
        <v>8766</v>
      </c>
      <c r="B8440" s="1">
        <v>45454</v>
      </c>
      <c r="C8440" t="s">
        <v>678</v>
      </c>
      <c r="D8440" t="s">
        <v>679</v>
      </c>
      <c r="E8440" t="s">
        <v>63</v>
      </c>
      <c r="F8440" t="s">
        <v>89</v>
      </c>
      <c r="G8440" t="s">
        <v>64</v>
      </c>
      <c r="H8440" t="s">
        <v>65</v>
      </c>
      <c r="I8440" t="s">
        <v>99</v>
      </c>
      <c r="J8440" t="s">
        <v>100</v>
      </c>
      <c r="K8440" t="s">
        <v>49</v>
      </c>
      <c r="L8440" s="13">
        <v>3.8</v>
      </c>
      <c r="M8440" s="8">
        <v>2.6</v>
      </c>
      <c r="N8440">
        <v>109</v>
      </c>
      <c r="O8440" s="8">
        <v>414.2</v>
      </c>
      <c r="P8440" s="14">
        <v>0.1714</v>
      </c>
      <c r="Q8440" s="8">
        <v>70.989999999999995</v>
      </c>
      <c r="R8440" s="8">
        <v>343.21</v>
      </c>
      <c r="S8440" s="8">
        <v>283.39999999999998</v>
      </c>
      <c r="T8440" s="8">
        <v>59.81</v>
      </c>
      <c r="U8440">
        <v>0</v>
      </c>
      <c r="V8440" s="8">
        <v>0</v>
      </c>
      <c r="W8440" s="8">
        <v>0</v>
      </c>
      <c r="X8440" s="8">
        <v>59.81</v>
      </c>
    </row>
    <row r="8441" spans="1:24" x14ac:dyDescent="0.25">
      <c r="A8441" t="s">
        <v>8767</v>
      </c>
      <c r="B8441" s="1">
        <v>45936</v>
      </c>
      <c r="C8441" t="s">
        <v>44</v>
      </c>
      <c r="D8441" t="s">
        <v>45</v>
      </c>
      <c r="E8441" t="s">
        <v>27</v>
      </c>
      <c r="F8441" t="s">
        <v>46</v>
      </c>
      <c r="G8441" t="s">
        <v>38</v>
      </c>
      <c r="H8441" t="s">
        <v>39</v>
      </c>
      <c r="I8441" t="s">
        <v>130</v>
      </c>
      <c r="J8441" t="s">
        <v>131</v>
      </c>
      <c r="K8441" t="s">
        <v>42</v>
      </c>
      <c r="L8441" s="13">
        <v>4.8</v>
      </c>
      <c r="M8441" s="8">
        <v>1.4</v>
      </c>
      <c r="N8441">
        <v>16</v>
      </c>
      <c r="O8441" s="8">
        <v>76.8</v>
      </c>
      <c r="P8441" s="14">
        <v>0.1396</v>
      </c>
      <c r="Q8441" s="8">
        <v>10.72</v>
      </c>
      <c r="R8441" s="8">
        <v>66.08</v>
      </c>
      <c r="S8441" s="8">
        <v>22.4</v>
      </c>
      <c r="T8441" s="8">
        <v>43.68</v>
      </c>
      <c r="U8441">
        <v>3</v>
      </c>
      <c r="V8441" s="8">
        <v>12.39</v>
      </c>
      <c r="W8441" s="8">
        <v>5.7</v>
      </c>
      <c r="X8441" s="8">
        <v>37.979999999999997</v>
      </c>
    </row>
    <row r="8442" spans="1:24" x14ac:dyDescent="0.25">
      <c r="A8442" t="s">
        <v>8768</v>
      </c>
      <c r="B8442" s="1">
        <v>46037</v>
      </c>
      <c r="C8442" t="s">
        <v>354</v>
      </c>
      <c r="D8442" t="s">
        <v>355</v>
      </c>
      <c r="E8442" t="s">
        <v>71</v>
      </c>
      <c r="F8442" t="s">
        <v>54</v>
      </c>
      <c r="G8442" t="s">
        <v>165</v>
      </c>
      <c r="H8442" t="s">
        <v>166</v>
      </c>
      <c r="I8442" t="s">
        <v>156</v>
      </c>
      <c r="J8442" t="s">
        <v>157</v>
      </c>
      <c r="K8442" t="s">
        <v>42</v>
      </c>
      <c r="L8442" s="13">
        <v>6.2</v>
      </c>
      <c r="M8442" s="8">
        <v>1.9</v>
      </c>
      <c r="N8442">
        <v>109</v>
      </c>
      <c r="O8442" s="8">
        <v>675.8</v>
      </c>
      <c r="P8442" s="14">
        <v>1.6400000000000001E-2</v>
      </c>
      <c r="Q8442" s="8">
        <v>11.08</v>
      </c>
      <c r="R8442" s="8">
        <v>664.72</v>
      </c>
      <c r="S8442" s="8">
        <v>207.1</v>
      </c>
      <c r="T8442" s="8">
        <v>457.62</v>
      </c>
      <c r="U8442">
        <v>0</v>
      </c>
      <c r="V8442" s="8">
        <v>0</v>
      </c>
      <c r="W8442" s="8">
        <v>0</v>
      </c>
      <c r="X8442" s="8">
        <v>457.62</v>
      </c>
    </row>
    <row r="8443" spans="1:24" x14ac:dyDescent="0.25">
      <c r="A8443" t="s">
        <v>8769</v>
      </c>
      <c r="B8443" s="1">
        <v>45335</v>
      </c>
      <c r="C8443" t="s">
        <v>345</v>
      </c>
      <c r="D8443" t="s">
        <v>346</v>
      </c>
      <c r="E8443" t="s">
        <v>71</v>
      </c>
      <c r="F8443" t="s">
        <v>28</v>
      </c>
      <c r="G8443" t="s">
        <v>72</v>
      </c>
      <c r="H8443" t="s">
        <v>73</v>
      </c>
      <c r="I8443" t="s">
        <v>84</v>
      </c>
      <c r="J8443" t="s">
        <v>85</v>
      </c>
      <c r="K8443" t="s">
        <v>42</v>
      </c>
      <c r="L8443" s="13">
        <v>9.9</v>
      </c>
      <c r="M8443" s="8">
        <v>3.1</v>
      </c>
      <c r="N8443">
        <v>39</v>
      </c>
      <c r="O8443" s="8">
        <v>386.1</v>
      </c>
      <c r="P8443" s="14">
        <v>2.3599999999999999E-2</v>
      </c>
      <c r="Q8443" s="8">
        <v>9.11</v>
      </c>
      <c r="R8443" s="8">
        <v>376.99</v>
      </c>
      <c r="S8443" s="8">
        <v>120.9</v>
      </c>
      <c r="T8443" s="8">
        <v>256.08999999999997</v>
      </c>
      <c r="U8443">
        <v>4</v>
      </c>
      <c r="V8443" s="8">
        <v>38.67</v>
      </c>
      <c r="W8443" s="8">
        <v>14.4</v>
      </c>
      <c r="X8443" s="8">
        <v>241.69</v>
      </c>
    </row>
    <row r="8444" spans="1:24" x14ac:dyDescent="0.25">
      <c r="A8444" t="s">
        <v>8770</v>
      </c>
      <c r="B8444" s="1">
        <v>46054</v>
      </c>
      <c r="C8444" t="s">
        <v>201</v>
      </c>
      <c r="D8444" t="s">
        <v>202</v>
      </c>
      <c r="E8444" t="s">
        <v>53</v>
      </c>
      <c r="F8444" t="s">
        <v>46</v>
      </c>
      <c r="G8444" t="s">
        <v>55</v>
      </c>
      <c r="H8444" t="s">
        <v>56</v>
      </c>
      <c r="I8444" t="s">
        <v>156</v>
      </c>
      <c r="J8444" t="s">
        <v>157</v>
      </c>
      <c r="K8444" t="s">
        <v>42</v>
      </c>
      <c r="L8444" s="13">
        <v>6.2</v>
      </c>
      <c r="M8444" s="8">
        <v>1.9</v>
      </c>
      <c r="N8444">
        <v>3</v>
      </c>
      <c r="O8444" s="8">
        <v>18.600000000000001</v>
      </c>
      <c r="P8444" s="14">
        <v>0.14410000000000001</v>
      </c>
      <c r="Q8444" s="8">
        <v>2.68</v>
      </c>
      <c r="R8444" s="8">
        <v>15.92</v>
      </c>
      <c r="S8444" s="8">
        <v>5.7</v>
      </c>
      <c r="T8444" s="8">
        <v>10.220000000000001</v>
      </c>
      <c r="U8444">
        <v>0</v>
      </c>
      <c r="V8444" s="8">
        <v>0</v>
      </c>
      <c r="W8444" s="8">
        <v>0</v>
      </c>
      <c r="X8444" s="8">
        <v>10.220000000000001</v>
      </c>
    </row>
    <row r="8445" spans="1:24" x14ac:dyDescent="0.25">
      <c r="A8445" t="s">
        <v>8771</v>
      </c>
      <c r="B8445" s="1">
        <v>46251</v>
      </c>
      <c r="C8445" t="s">
        <v>180</v>
      </c>
      <c r="D8445" t="s">
        <v>181</v>
      </c>
      <c r="E8445" t="s">
        <v>63</v>
      </c>
      <c r="F8445" t="s">
        <v>46</v>
      </c>
      <c r="G8445" t="s">
        <v>79</v>
      </c>
      <c r="H8445" t="s">
        <v>80</v>
      </c>
      <c r="I8445" t="s">
        <v>40</v>
      </c>
      <c r="J8445" t="s">
        <v>41</v>
      </c>
      <c r="K8445" t="s">
        <v>42</v>
      </c>
      <c r="L8445" s="13">
        <v>14.5</v>
      </c>
      <c r="M8445" s="8">
        <v>4.2</v>
      </c>
      <c r="N8445">
        <v>12</v>
      </c>
      <c r="O8445" s="8">
        <v>174</v>
      </c>
      <c r="P8445" s="14">
        <v>0.41110000000000002</v>
      </c>
      <c r="Q8445" s="8">
        <v>71.53</v>
      </c>
      <c r="R8445" s="8">
        <v>102.47</v>
      </c>
      <c r="S8445" s="8">
        <v>50.4</v>
      </c>
      <c r="T8445" s="8">
        <v>52.07</v>
      </c>
      <c r="U8445">
        <v>0</v>
      </c>
      <c r="V8445" s="8">
        <v>0</v>
      </c>
      <c r="W8445" s="8">
        <v>0</v>
      </c>
      <c r="X8445" s="8">
        <v>52.07</v>
      </c>
    </row>
    <row r="8446" spans="1:24" x14ac:dyDescent="0.25">
      <c r="A8446" t="s">
        <v>8772</v>
      </c>
      <c r="B8446" s="1">
        <v>45854</v>
      </c>
      <c r="C8446" t="s">
        <v>345</v>
      </c>
      <c r="D8446" t="s">
        <v>346</v>
      </c>
      <c r="E8446" t="s">
        <v>71</v>
      </c>
      <c r="F8446" t="s">
        <v>28</v>
      </c>
      <c r="G8446" t="s">
        <v>72</v>
      </c>
      <c r="H8446" t="s">
        <v>73</v>
      </c>
      <c r="I8446" t="s">
        <v>99</v>
      </c>
      <c r="J8446" t="s">
        <v>100</v>
      </c>
      <c r="K8446" t="s">
        <v>49</v>
      </c>
      <c r="L8446" s="13">
        <v>3.8</v>
      </c>
      <c r="M8446" s="8">
        <v>2.6</v>
      </c>
      <c r="N8446">
        <v>78</v>
      </c>
      <c r="O8446" s="8">
        <v>296.39999999999998</v>
      </c>
      <c r="P8446" s="14">
        <v>2.2200000000000001E-2</v>
      </c>
      <c r="Q8446" s="8">
        <v>6.58</v>
      </c>
      <c r="R8446" s="8">
        <v>289.82</v>
      </c>
      <c r="S8446" s="8">
        <v>202.8</v>
      </c>
      <c r="T8446" s="8">
        <v>87.02</v>
      </c>
      <c r="U8446">
        <v>0</v>
      </c>
      <c r="V8446" s="8">
        <v>0</v>
      </c>
      <c r="W8446" s="8">
        <v>0</v>
      </c>
      <c r="X8446" s="8">
        <v>87.02</v>
      </c>
    </row>
    <row r="8447" spans="1:24" x14ac:dyDescent="0.25">
      <c r="A8447" t="s">
        <v>8773</v>
      </c>
      <c r="B8447" s="1">
        <v>45825</v>
      </c>
      <c r="C8447" t="s">
        <v>215</v>
      </c>
      <c r="D8447" t="s">
        <v>216</v>
      </c>
      <c r="E8447" t="s">
        <v>27</v>
      </c>
      <c r="F8447" t="s">
        <v>54</v>
      </c>
      <c r="G8447" t="s">
        <v>29</v>
      </c>
      <c r="H8447" t="s">
        <v>30</v>
      </c>
      <c r="I8447" t="s">
        <v>127</v>
      </c>
      <c r="J8447" t="s">
        <v>128</v>
      </c>
      <c r="K8447" t="s">
        <v>33</v>
      </c>
      <c r="L8447" s="13">
        <v>7.2</v>
      </c>
      <c r="M8447" s="8">
        <v>3.6</v>
      </c>
      <c r="N8447">
        <v>51</v>
      </c>
      <c r="O8447" s="8">
        <v>367.2</v>
      </c>
      <c r="P8447" s="14">
        <v>2.7400000000000001E-2</v>
      </c>
      <c r="Q8447" s="8">
        <v>10.06</v>
      </c>
      <c r="R8447" s="8">
        <v>357.14</v>
      </c>
      <c r="S8447" s="8">
        <v>183.6</v>
      </c>
      <c r="T8447" s="8">
        <v>173.54</v>
      </c>
      <c r="U8447">
        <v>0</v>
      </c>
      <c r="V8447" s="8">
        <v>0</v>
      </c>
      <c r="W8447" s="8">
        <v>0</v>
      </c>
      <c r="X8447" s="8">
        <v>173.54</v>
      </c>
    </row>
    <row r="8448" spans="1:24" x14ac:dyDescent="0.25">
      <c r="A8448" t="s">
        <v>8774</v>
      </c>
      <c r="B8448" s="1">
        <v>45417</v>
      </c>
      <c r="C8448" t="s">
        <v>110</v>
      </c>
      <c r="D8448" t="s">
        <v>111</v>
      </c>
      <c r="E8448" t="s">
        <v>27</v>
      </c>
      <c r="F8448" t="s">
        <v>37</v>
      </c>
      <c r="G8448" t="s">
        <v>38</v>
      </c>
      <c r="H8448" t="s">
        <v>39</v>
      </c>
      <c r="I8448" t="s">
        <v>47</v>
      </c>
      <c r="J8448" t="s">
        <v>48</v>
      </c>
      <c r="K8448" t="s">
        <v>49</v>
      </c>
      <c r="L8448" s="13">
        <v>5</v>
      </c>
      <c r="M8448" s="8">
        <v>3.2</v>
      </c>
      <c r="N8448">
        <v>18</v>
      </c>
      <c r="O8448" s="8">
        <v>90</v>
      </c>
      <c r="P8448" s="14">
        <v>1.26E-2</v>
      </c>
      <c r="Q8448" s="8">
        <v>1.1299999999999999</v>
      </c>
      <c r="R8448" s="8">
        <v>88.87</v>
      </c>
      <c r="S8448" s="8">
        <v>57.6</v>
      </c>
      <c r="T8448" s="8">
        <v>31.27</v>
      </c>
      <c r="U8448">
        <v>0</v>
      </c>
      <c r="V8448" s="8">
        <v>0</v>
      </c>
      <c r="W8448" s="8">
        <v>0</v>
      </c>
      <c r="X8448" s="8">
        <v>31.27</v>
      </c>
    </row>
    <row r="8449" spans="1:24" x14ac:dyDescent="0.25">
      <c r="A8449" t="s">
        <v>8775</v>
      </c>
      <c r="B8449" s="1">
        <v>45551</v>
      </c>
      <c r="C8449" t="s">
        <v>361</v>
      </c>
      <c r="D8449" t="s">
        <v>362</v>
      </c>
      <c r="E8449" t="s">
        <v>27</v>
      </c>
      <c r="F8449" t="s">
        <v>28</v>
      </c>
      <c r="G8449" t="s">
        <v>29</v>
      </c>
      <c r="H8449" t="s">
        <v>30</v>
      </c>
      <c r="I8449" t="s">
        <v>84</v>
      </c>
      <c r="J8449" t="s">
        <v>85</v>
      </c>
      <c r="K8449" t="s">
        <v>42</v>
      </c>
      <c r="L8449" s="13">
        <v>9.9</v>
      </c>
      <c r="M8449" s="8">
        <v>3.1</v>
      </c>
      <c r="N8449">
        <v>338</v>
      </c>
      <c r="O8449" s="8">
        <v>3346.2</v>
      </c>
      <c r="P8449" s="14">
        <v>9.7000000000000003E-3</v>
      </c>
      <c r="Q8449" s="8">
        <v>32.46</v>
      </c>
      <c r="R8449" s="8">
        <v>3313.74</v>
      </c>
      <c r="S8449" s="8">
        <v>1047.8</v>
      </c>
      <c r="T8449" s="8">
        <v>2265.94</v>
      </c>
      <c r="U8449">
        <v>0</v>
      </c>
      <c r="V8449" s="8">
        <v>0</v>
      </c>
      <c r="W8449" s="8">
        <v>0</v>
      </c>
      <c r="X8449" s="8">
        <v>2265.94</v>
      </c>
    </row>
    <row r="8450" spans="1:24" x14ac:dyDescent="0.25">
      <c r="A8450" t="s">
        <v>8776</v>
      </c>
      <c r="B8450" s="1">
        <v>45784</v>
      </c>
      <c r="C8450" t="s">
        <v>758</v>
      </c>
      <c r="D8450" t="s">
        <v>759</v>
      </c>
      <c r="E8450" t="s">
        <v>27</v>
      </c>
      <c r="F8450" t="s">
        <v>37</v>
      </c>
      <c r="G8450" t="s">
        <v>29</v>
      </c>
      <c r="H8450" t="s">
        <v>30</v>
      </c>
      <c r="I8450" t="s">
        <v>185</v>
      </c>
      <c r="J8450" t="s">
        <v>186</v>
      </c>
      <c r="K8450" t="s">
        <v>59</v>
      </c>
      <c r="L8450" s="13">
        <v>4.9000000000000004</v>
      </c>
      <c r="M8450" s="8">
        <v>3.1</v>
      </c>
      <c r="N8450">
        <v>18</v>
      </c>
      <c r="O8450" s="8">
        <v>88.2</v>
      </c>
      <c r="P8450" s="14">
        <v>9.9000000000000008E-3</v>
      </c>
      <c r="Q8450" s="8">
        <v>0.87</v>
      </c>
      <c r="R8450" s="8">
        <v>87.33</v>
      </c>
      <c r="S8450" s="8">
        <v>55.8</v>
      </c>
      <c r="T8450" s="8">
        <v>31.53</v>
      </c>
      <c r="U8450">
        <v>3</v>
      </c>
      <c r="V8450" s="8">
        <v>14.55</v>
      </c>
      <c r="W8450" s="8">
        <v>10.8</v>
      </c>
      <c r="X8450" s="8">
        <v>20.73</v>
      </c>
    </row>
    <row r="8451" spans="1:24" x14ac:dyDescent="0.25">
      <c r="A8451" t="s">
        <v>8777</v>
      </c>
      <c r="B8451" s="1">
        <v>45945</v>
      </c>
      <c r="C8451" t="s">
        <v>252</v>
      </c>
      <c r="D8451" t="s">
        <v>253</v>
      </c>
      <c r="E8451" t="s">
        <v>63</v>
      </c>
      <c r="F8451" t="s">
        <v>54</v>
      </c>
      <c r="G8451" t="s">
        <v>79</v>
      </c>
      <c r="H8451" t="s">
        <v>80</v>
      </c>
      <c r="I8451" t="s">
        <v>31</v>
      </c>
      <c r="J8451" t="s">
        <v>32</v>
      </c>
      <c r="K8451" t="s">
        <v>33</v>
      </c>
      <c r="L8451" s="13">
        <v>5.8</v>
      </c>
      <c r="M8451" s="8">
        <v>2.7</v>
      </c>
      <c r="N8451">
        <v>44</v>
      </c>
      <c r="O8451" s="8">
        <v>255.2</v>
      </c>
      <c r="P8451" s="14">
        <v>4.8399999999999999E-2</v>
      </c>
      <c r="Q8451" s="8">
        <v>12.35</v>
      </c>
      <c r="R8451" s="8">
        <v>242.85</v>
      </c>
      <c r="S8451" s="8">
        <v>118.8</v>
      </c>
      <c r="T8451" s="8">
        <v>124.05</v>
      </c>
      <c r="U8451">
        <v>0</v>
      </c>
      <c r="V8451" s="8">
        <v>0</v>
      </c>
      <c r="W8451" s="8">
        <v>0</v>
      </c>
      <c r="X8451" s="8">
        <v>124.05</v>
      </c>
    </row>
    <row r="8452" spans="1:24" x14ac:dyDescent="0.25">
      <c r="A8452" t="s">
        <v>8778</v>
      </c>
      <c r="B8452" s="1">
        <v>45597</v>
      </c>
      <c r="C8452" t="s">
        <v>241</v>
      </c>
      <c r="D8452" t="s">
        <v>242</v>
      </c>
      <c r="E8452" t="s">
        <v>71</v>
      </c>
      <c r="F8452" t="s">
        <v>89</v>
      </c>
      <c r="G8452" t="s">
        <v>72</v>
      </c>
      <c r="H8452" t="s">
        <v>73</v>
      </c>
      <c r="I8452" t="s">
        <v>144</v>
      </c>
      <c r="J8452" t="s">
        <v>145</v>
      </c>
      <c r="K8452" t="s">
        <v>33</v>
      </c>
      <c r="L8452" s="13">
        <v>12</v>
      </c>
      <c r="M8452" s="8">
        <v>6.5</v>
      </c>
      <c r="N8452">
        <v>68</v>
      </c>
      <c r="O8452" s="8">
        <v>816</v>
      </c>
      <c r="P8452" s="14">
        <v>0.1179</v>
      </c>
      <c r="Q8452" s="8">
        <v>96.21</v>
      </c>
      <c r="R8452" s="8">
        <v>719.79</v>
      </c>
      <c r="S8452" s="8">
        <v>442</v>
      </c>
      <c r="T8452" s="8">
        <v>277.79000000000002</v>
      </c>
      <c r="U8452">
        <v>0</v>
      </c>
      <c r="V8452" s="8">
        <v>0</v>
      </c>
      <c r="W8452" s="8">
        <v>0</v>
      </c>
      <c r="X8452" s="8">
        <v>277.79000000000002</v>
      </c>
    </row>
    <row r="8453" spans="1:24" x14ac:dyDescent="0.25">
      <c r="A8453" t="s">
        <v>8779</v>
      </c>
      <c r="B8453" s="1">
        <v>45495</v>
      </c>
      <c r="C8453" t="s">
        <v>361</v>
      </c>
      <c r="D8453" t="s">
        <v>362</v>
      </c>
      <c r="E8453" t="s">
        <v>27</v>
      </c>
      <c r="F8453" t="s">
        <v>28</v>
      </c>
      <c r="G8453" t="s">
        <v>38</v>
      </c>
      <c r="H8453" t="s">
        <v>39</v>
      </c>
      <c r="I8453" t="s">
        <v>40</v>
      </c>
      <c r="J8453" t="s">
        <v>41</v>
      </c>
      <c r="K8453" t="s">
        <v>42</v>
      </c>
      <c r="L8453" s="13">
        <v>14.5</v>
      </c>
      <c r="M8453" s="8">
        <v>4.2</v>
      </c>
      <c r="N8453">
        <v>136</v>
      </c>
      <c r="O8453" s="8">
        <v>1972</v>
      </c>
      <c r="P8453" s="14">
        <v>5.0900000000000001E-2</v>
      </c>
      <c r="Q8453" s="8">
        <v>100.37</v>
      </c>
      <c r="R8453" s="8">
        <v>1871.63</v>
      </c>
      <c r="S8453" s="8">
        <v>571.20000000000005</v>
      </c>
      <c r="T8453" s="8">
        <v>1300.43</v>
      </c>
      <c r="U8453">
        <v>3</v>
      </c>
      <c r="V8453" s="8">
        <v>41.29</v>
      </c>
      <c r="W8453" s="8">
        <v>14.1</v>
      </c>
      <c r="X8453" s="8">
        <v>1286.33</v>
      </c>
    </row>
    <row r="8454" spans="1:24" x14ac:dyDescent="0.25">
      <c r="A8454" t="s">
        <v>8780</v>
      </c>
      <c r="B8454" s="1">
        <v>45661</v>
      </c>
      <c r="C8454" t="s">
        <v>315</v>
      </c>
      <c r="D8454" t="s">
        <v>316</v>
      </c>
      <c r="E8454" t="s">
        <v>27</v>
      </c>
      <c r="F8454" t="s">
        <v>46</v>
      </c>
      <c r="G8454" t="s">
        <v>29</v>
      </c>
      <c r="H8454" t="s">
        <v>30</v>
      </c>
      <c r="I8454" t="s">
        <v>84</v>
      </c>
      <c r="J8454" t="s">
        <v>85</v>
      </c>
      <c r="K8454" t="s">
        <v>42</v>
      </c>
      <c r="L8454" s="13">
        <v>9.9</v>
      </c>
      <c r="M8454" s="8">
        <v>3.1</v>
      </c>
      <c r="N8454">
        <v>47</v>
      </c>
      <c r="O8454" s="8">
        <v>465.3</v>
      </c>
      <c r="P8454" s="14">
        <v>0.20250000000000001</v>
      </c>
      <c r="Q8454" s="8">
        <v>94.22</v>
      </c>
      <c r="R8454" s="8">
        <v>371.08</v>
      </c>
      <c r="S8454" s="8">
        <v>145.69999999999999</v>
      </c>
      <c r="T8454" s="8">
        <v>225.38</v>
      </c>
      <c r="U8454">
        <v>0</v>
      </c>
      <c r="V8454" s="8">
        <v>0</v>
      </c>
      <c r="W8454" s="8">
        <v>0</v>
      </c>
      <c r="X8454" s="8">
        <v>225.38</v>
      </c>
    </row>
    <row r="8455" spans="1:24" x14ac:dyDescent="0.25">
      <c r="A8455" t="s">
        <v>8781</v>
      </c>
      <c r="B8455" s="1">
        <v>46200</v>
      </c>
      <c r="C8455" t="s">
        <v>201</v>
      </c>
      <c r="D8455" t="s">
        <v>202</v>
      </c>
      <c r="E8455" t="s">
        <v>53</v>
      </c>
      <c r="F8455" t="s">
        <v>46</v>
      </c>
      <c r="G8455" t="s">
        <v>55</v>
      </c>
      <c r="H8455" t="s">
        <v>56</v>
      </c>
      <c r="I8455" t="s">
        <v>130</v>
      </c>
      <c r="J8455" t="s">
        <v>131</v>
      </c>
      <c r="K8455" t="s">
        <v>42</v>
      </c>
      <c r="L8455" s="13">
        <v>4.8</v>
      </c>
      <c r="M8455" s="8">
        <v>1.4</v>
      </c>
      <c r="N8455">
        <v>12</v>
      </c>
      <c r="O8455" s="8">
        <v>57.6</v>
      </c>
      <c r="P8455" s="14">
        <v>0.2354</v>
      </c>
      <c r="Q8455" s="8">
        <v>13.56</v>
      </c>
      <c r="R8455" s="8">
        <v>44.04</v>
      </c>
      <c r="S8455" s="8">
        <v>16.8</v>
      </c>
      <c r="T8455" s="8">
        <v>27.24</v>
      </c>
      <c r="U8455">
        <v>0</v>
      </c>
      <c r="V8455" s="8">
        <v>0</v>
      </c>
      <c r="W8455" s="8">
        <v>0</v>
      </c>
      <c r="X8455" s="8">
        <v>27.24</v>
      </c>
    </row>
    <row r="8456" spans="1:24" x14ac:dyDescent="0.25">
      <c r="A8456" t="s">
        <v>8782</v>
      </c>
      <c r="B8456" s="1">
        <v>45345</v>
      </c>
      <c r="C8456" t="s">
        <v>334</v>
      </c>
      <c r="D8456" t="s">
        <v>335</v>
      </c>
      <c r="E8456" t="s">
        <v>53</v>
      </c>
      <c r="F8456" t="s">
        <v>37</v>
      </c>
      <c r="G8456" t="s">
        <v>55</v>
      </c>
      <c r="H8456" t="s">
        <v>56</v>
      </c>
      <c r="I8456" t="s">
        <v>144</v>
      </c>
      <c r="J8456" t="s">
        <v>145</v>
      </c>
      <c r="K8456" t="s">
        <v>33</v>
      </c>
      <c r="L8456" s="13">
        <v>12</v>
      </c>
      <c r="M8456" s="8">
        <v>6.5</v>
      </c>
      <c r="N8456">
        <v>76</v>
      </c>
      <c r="O8456" s="8">
        <v>912</v>
      </c>
      <c r="P8456" s="14">
        <v>4.7100000000000003E-2</v>
      </c>
      <c r="Q8456" s="8">
        <v>42.96</v>
      </c>
      <c r="R8456" s="8">
        <v>869.04</v>
      </c>
      <c r="S8456" s="8">
        <v>494</v>
      </c>
      <c r="T8456" s="8">
        <v>375.04</v>
      </c>
      <c r="U8456">
        <v>0</v>
      </c>
      <c r="V8456" s="8">
        <v>0</v>
      </c>
      <c r="W8456" s="8">
        <v>0</v>
      </c>
      <c r="X8456" s="8">
        <v>375.04</v>
      </c>
    </row>
    <row r="8457" spans="1:24" x14ac:dyDescent="0.25">
      <c r="A8457" t="s">
        <v>8783</v>
      </c>
      <c r="B8457" s="1">
        <v>46176</v>
      </c>
      <c r="C8457" t="s">
        <v>501</v>
      </c>
      <c r="D8457" t="s">
        <v>502</v>
      </c>
      <c r="E8457" t="s">
        <v>27</v>
      </c>
      <c r="F8457" t="s">
        <v>37</v>
      </c>
      <c r="G8457" t="s">
        <v>29</v>
      </c>
      <c r="H8457" t="s">
        <v>30</v>
      </c>
      <c r="I8457" t="s">
        <v>185</v>
      </c>
      <c r="J8457" t="s">
        <v>186</v>
      </c>
      <c r="K8457" t="s">
        <v>59</v>
      </c>
      <c r="L8457" s="13">
        <v>4.9000000000000004</v>
      </c>
      <c r="M8457" s="8">
        <v>3.1</v>
      </c>
      <c r="N8457">
        <v>7</v>
      </c>
      <c r="O8457" s="8">
        <v>34.299999999999997</v>
      </c>
      <c r="P8457" s="14">
        <v>1E-4</v>
      </c>
      <c r="Q8457" s="8">
        <v>0</v>
      </c>
      <c r="R8457" s="8">
        <v>34.299999999999997</v>
      </c>
      <c r="S8457" s="8">
        <v>21.7</v>
      </c>
      <c r="T8457" s="8">
        <v>12.6</v>
      </c>
      <c r="U8457">
        <v>0</v>
      </c>
      <c r="V8457" s="8">
        <v>0</v>
      </c>
      <c r="W8457" s="8">
        <v>0</v>
      </c>
      <c r="X8457" s="8">
        <v>12.6</v>
      </c>
    </row>
    <row r="8458" spans="1:24" x14ac:dyDescent="0.25">
      <c r="A8458" t="s">
        <v>8784</v>
      </c>
      <c r="B8458" s="1">
        <v>45974</v>
      </c>
      <c r="C8458" t="s">
        <v>258</v>
      </c>
      <c r="D8458" t="s">
        <v>259</v>
      </c>
      <c r="E8458" t="s">
        <v>71</v>
      </c>
      <c r="F8458" t="s">
        <v>28</v>
      </c>
      <c r="G8458" t="s">
        <v>72</v>
      </c>
      <c r="H8458" t="s">
        <v>73</v>
      </c>
      <c r="I8458" t="s">
        <v>84</v>
      </c>
      <c r="J8458" t="s">
        <v>85</v>
      </c>
      <c r="K8458" t="s">
        <v>42</v>
      </c>
      <c r="L8458" s="13">
        <v>9.9</v>
      </c>
      <c r="M8458" s="8">
        <v>3.1</v>
      </c>
      <c r="N8458">
        <v>133</v>
      </c>
      <c r="O8458" s="8">
        <v>1316.7</v>
      </c>
      <c r="P8458" s="14">
        <v>5.7200000000000001E-2</v>
      </c>
      <c r="Q8458" s="8">
        <v>75.319999999999993</v>
      </c>
      <c r="R8458" s="8">
        <v>1241.3800000000001</v>
      </c>
      <c r="S8458" s="8">
        <v>412.3</v>
      </c>
      <c r="T8458" s="8">
        <v>829.08</v>
      </c>
      <c r="U8458">
        <v>0</v>
      </c>
      <c r="V8458" s="8">
        <v>0</v>
      </c>
      <c r="W8458" s="8">
        <v>0</v>
      </c>
      <c r="X8458" s="8">
        <v>829.08</v>
      </c>
    </row>
    <row r="8459" spans="1:24" x14ac:dyDescent="0.25">
      <c r="A8459" t="s">
        <v>8785</v>
      </c>
      <c r="B8459" s="1">
        <v>45515</v>
      </c>
      <c r="C8459" t="s">
        <v>272</v>
      </c>
      <c r="D8459" t="s">
        <v>273</v>
      </c>
      <c r="E8459" t="s">
        <v>27</v>
      </c>
      <c r="F8459" t="s">
        <v>54</v>
      </c>
      <c r="G8459" t="s">
        <v>38</v>
      </c>
      <c r="H8459" t="s">
        <v>39</v>
      </c>
      <c r="I8459" t="s">
        <v>117</v>
      </c>
      <c r="J8459" t="s">
        <v>118</v>
      </c>
      <c r="K8459" t="s">
        <v>59</v>
      </c>
      <c r="L8459" s="13">
        <v>6</v>
      </c>
      <c r="M8459" s="8">
        <v>4.2</v>
      </c>
      <c r="N8459">
        <v>43</v>
      </c>
      <c r="O8459" s="8">
        <v>258</v>
      </c>
      <c r="P8459" s="14">
        <v>1.1599999999999999E-2</v>
      </c>
      <c r="Q8459" s="8">
        <v>2.99</v>
      </c>
      <c r="R8459" s="8">
        <v>255.01</v>
      </c>
      <c r="S8459" s="8">
        <v>180.6</v>
      </c>
      <c r="T8459" s="8">
        <v>74.41</v>
      </c>
      <c r="U8459">
        <v>0</v>
      </c>
      <c r="V8459" s="8">
        <v>0</v>
      </c>
      <c r="W8459" s="8">
        <v>0</v>
      </c>
      <c r="X8459" s="8">
        <v>74.41</v>
      </c>
    </row>
    <row r="8460" spans="1:24" x14ac:dyDescent="0.25">
      <c r="A8460" t="s">
        <v>8786</v>
      </c>
      <c r="B8460" s="1">
        <v>45407</v>
      </c>
      <c r="C8460" t="s">
        <v>171</v>
      </c>
      <c r="D8460" t="s">
        <v>172</v>
      </c>
      <c r="E8460" t="s">
        <v>27</v>
      </c>
      <c r="F8460" t="s">
        <v>46</v>
      </c>
      <c r="G8460" t="s">
        <v>38</v>
      </c>
      <c r="H8460" t="s">
        <v>39</v>
      </c>
      <c r="I8460" t="s">
        <v>66</v>
      </c>
      <c r="J8460" t="s">
        <v>67</v>
      </c>
      <c r="K8460" t="s">
        <v>33</v>
      </c>
      <c r="L8460" s="13">
        <v>4.5</v>
      </c>
      <c r="M8460" s="8">
        <v>2.1</v>
      </c>
      <c r="N8460">
        <v>5</v>
      </c>
      <c r="O8460" s="8">
        <v>22.5</v>
      </c>
      <c r="P8460" s="14">
        <v>0.2258</v>
      </c>
      <c r="Q8460" s="8">
        <v>5.08</v>
      </c>
      <c r="R8460" s="8">
        <v>17.420000000000002</v>
      </c>
      <c r="S8460" s="8">
        <v>10.5</v>
      </c>
      <c r="T8460" s="8">
        <v>6.92</v>
      </c>
      <c r="U8460">
        <v>0</v>
      </c>
      <c r="V8460" s="8">
        <v>0</v>
      </c>
      <c r="W8460" s="8">
        <v>0</v>
      </c>
      <c r="X8460" s="8">
        <v>6.92</v>
      </c>
    </row>
    <row r="8461" spans="1:24" x14ac:dyDescent="0.25">
      <c r="A8461" t="s">
        <v>8787</v>
      </c>
      <c r="B8461" s="1">
        <v>45533</v>
      </c>
      <c r="C8461" t="s">
        <v>276</v>
      </c>
      <c r="D8461" t="s">
        <v>277</v>
      </c>
      <c r="E8461" t="s">
        <v>150</v>
      </c>
      <c r="F8461" t="s">
        <v>37</v>
      </c>
      <c r="G8461" t="s">
        <v>151</v>
      </c>
      <c r="H8461" t="s">
        <v>152</v>
      </c>
      <c r="I8461" t="s">
        <v>104</v>
      </c>
      <c r="J8461" t="s">
        <v>105</v>
      </c>
      <c r="K8461" t="s">
        <v>49</v>
      </c>
      <c r="L8461" s="13">
        <v>4.2</v>
      </c>
      <c r="M8461" s="8">
        <v>2.8</v>
      </c>
      <c r="N8461">
        <v>2</v>
      </c>
      <c r="O8461" s="8">
        <v>8.4</v>
      </c>
      <c r="P8461" s="14">
        <v>1.4E-3</v>
      </c>
      <c r="Q8461" s="8">
        <v>0.01</v>
      </c>
      <c r="R8461" s="8">
        <v>8.39</v>
      </c>
      <c r="S8461" s="8">
        <v>5.6</v>
      </c>
      <c r="T8461" s="8">
        <v>2.79</v>
      </c>
      <c r="U8461">
        <v>0</v>
      </c>
      <c r="V8461" s="8">
        <v>0</v>
      </c>
      <c r="W8461" s="8">
        <v>0</v>
      </c>
      <c r="X8461" s="8">
        <v>2.79</v>
      </c>
    </row>
    <row r="8462" spans="1:24" x14ac:dyDescent="0.25">
      <c r="A8462" t="s">
        <v>8788</v>
      </c>
      <c r="B8462" s="1">
        <v>45940</v>
      </c>
      <c r="C8462" t="s">
        <v>546</v>
      </c>
      <c r="D8462" t="s">
        <v>547</v>
      </c>
      <c r="E8462" t="s">
        <v>27</v>
      </c>
      <c r="F8462" t="s">
        <v>89</v>
      </c>
      <c r="G8462" t="s">
        <v>29</v>
      </c>
      <c r="H8462" t="s">
        <v>30</v>
      </c>
      <c r="I8462" t="s">
        <v>74</v>
      </c>
      <c r="J8462" t="s">
        <v>75</v>
      </c>
      <c r="K8462" t="s">
        <v>49</v>
      </c>
      <c r="L8462" s="13">
        <v>11</v>
      </c>
      <c r="M8462" s="8">
        <v>6.8</v>
      </c>
      <c r="N8462">
        <v>41</v>
      </c>
      <c r="O8462" s="8">
        <v>451</v>
      </c>
      <c r="P8462" s="14">
        <v>0.12720000000000001</v>
      </c>
      <c r="Q8462" s="8">
        <v>57.37</v>
      </c>
      <c r="R8462" s="8">
        <v>393.63</v>
      </c>
      <c r="S8462" s="8">
        <v>278.8</v>
      </c>
      <c r="T8462" s="8">
        <v>114.83</v>
      </c>
      <c r="U8462">
        <v>0</v>
      </c>
      <c r="V8462" s="8">
        <v>0</v>
      </c>
      <c r="W8462" s="8">
        <v>0</v>
      </c>
      <c r="X8462" s="8">
        <v>114.83</v>
      </c>
    </row>
    <row r="8463" spans="1:24" x14ac:dyDescent="0.25">
      <c r="A8463" t="s">
        <v>8789</v>
      </c>
      <c r="B8463" s="1">
        <v>45736</v>
      </c>
      <c r="C8463" t="s">
        <v>367</v>
      </c>
      <c r="D8463" t="s">
        <v>368</v>
      </c>
      <c r="E8463" t="s">
        <v>63</v>
      </c>
      <c r="F8463" t="s">
        <v>54</v>
      </c>
      <c r="G8463" t="s">
        <v>79</v>
      </c>
      <c r="H8463" t="s">
        <v>80</v>
      </c>
      <c r="I8463" t="s">
        <v>112</v>
      </c>
      <c r="J8463" t="s">
        <v>113</v>
      </c>
      <c r="K8463" t="s">
        <v>42</v>
      </c>
      <c r="L8463" s="13">
        <v>8.5</v>
      </c>
      <c r="M8463" s="8">
        <v>2.8</v>
      </c>
      <c r="N8463">
        <v>49</v>
      </c>
      <c r="O8463" s="8">
        <v>416.5</v>
      </c>
      <c r="P8463" s="14">
        <v>5.5999999999999999E-3</v>
      </c>
      <c r="Q8463" s="8">
        <v>2.33</v>
      </c>
      <c r="R8463" s="8">
        <v>414.17</v>
      </c>
      <c r="S8463" s="8">
        <v>137.19999999999999</v>
      </c>
      <c r="T8463" s="8">
        <v>276.97000000000003</v>
      </c>
      <c r="U8463">
        <v>0</v>
      </c>
      <c r="V8463" s="8">
        <v>0</v>
      </c>
      <c r="W8463" s="8">
        <v>0</v>
      </c>
      <c r="X8463" s="8">
        <v>276.97000000000003</v>
      </c>
    </row>
    <row r="8464" spans="1:24" x14ac:dyDescent="0.25">
      <c r="A8464" t="s">
        <v>8790</v>
      </c>
      <c r="B8464" s="1">
        <v>45624</v>
      </c>
      <c r="C8464" t="s">
        <v>501</v>
      </c>
      <c r="D8464" t="s">
        <v>502</v>
      </c>
      <c r="E8464" t="s">
        <v>27</v>
      </c>
      <c r="F8464" t="s">
        <v>37</v>
      </c>
      <c r="G8464" t="s">
        <v>29</v>
      </c>
      <c r="H8464" t="s">
        <v>30</v>
      </c>
      <c r="I8464" t="s">
        <v>122</v>
      </c>
      <c r="J8464" t="s">
        <v>123</v>
      </c>
      <c r="K8464" t="s">
        <v>59</v>
      </c>
      <c r="L8464" s="13">
        <v>5.5</v>
      </c>
      <c r="M8464" s="8">
        <v>3.8</v>
      </c>
      <c r="N8464">
        <v>24</v>
      </c>
      <c r="O8464" s="8">
        <v>132</v>
      </c>
      <c r="P8464" s="14">
        <v>8.8000000000000005E-3</v>
      </c>
      <c r="Q8464" s="8">
        <v>1.1599999999999999</v>
      </c>
      <c r="R8464" s="8">
        <v>130.84</v>
      </c>
      <c r="S8464" s="8">
        <v>91.2</v>
      </c>
      <c r="T8464" s="8">
        <v>39.64</v>
      </c>
      <c r="U8464">
        <v>0</v>
      </c>
      <c r="V8464" s="8">
        <v>0</v>
      </c>
      <c r="W8464" s="8">
        <v>0</v>
      </c>
      <c r="X8464" s="8">
        <v>39.64</v>
      </c>
    </row>
    <row r="8465" spans="1:24" x14ac:dyDescent="0.25">
      <c r="A8465" t="s">
        <v>8791</v>
      </c>
      <c r="B8465" s="1">
        <v>45307</v>
      </c>
      <c r="C8465" t="s">
        <v>523</v>
      </c>
      <c r="D8465" t="s">
        <v>524</v>
      </c>
      <c r="E8465" t="s">
        <v>27</v>
      </c>
      <c r="F8465" t="s">
        <v>89</v>
      </c>
      <c r="G8465" t="s">
        <v>29</v>
      </c>
      <c r="H8465" t="s">
        <v>30</v>
      </c>
      <c r="I8465" t="s">
        <v>31</v>
      </c>
      <c r="J8465" t="s">
        <v>32</v>
      </c>
      <c r="K8465" t="s">
        <v>33</v>
      </c>
      <c r="L8465" s="13">
        <v>5.8</v>
      </c>
      <c r="M8465" s="8">
        <v>2.7</v>
      </c>
      <c r="N8465">
        <v>121</v>
      </c>
      <c r="O8465" s="8">
        <v>701.8</v>
      </c>
      <c r="P8465" s="14">
        <v>2.93E-2</v>
      </c>
      <c r="Q8465" s="8">
        <v>20.56</v>
      </c>
      <c r="R8465" s="8">
        <v>681.24</v>
      </c>
      <c r="S8465" s="8">
        <v>326.7</v>
      </c>
      <c r="T8465" s="8">
        <v>354.54</v>
      </c>
      <c r="U8465">
        <v>0</v>
      </c>
      <c r="V8465" s="8">
        <v>0</v>
      </c>
      <c r="W8465" s="8">
        <v>0</v>
      </c>
      <c r="X8465" s="8">
        <v>354.54</v>
      </c>
    </row>
    <row r="8466" spans="1:24" x14ac:dyDescent="0.25">
      <c r="A8466" t="s">
        <v>8792</v>
      </c>
      <c r="B8466" s="1">
        <v>45463</v>
      </c>
      <c r="C8466" t="s">
        <v>386</v>
      </c>
      <c r="D8466" t="s">
        <v>387</v>
      </c>
      <c r="E8466" t="s">
        <v>27</v>
      </c>
      <c r="F8466" t="s">
        <v>54</v>
      </c>
      <c r="G8466" t="s">
        <v>29</v>
      </c>
      <c r="H8466" t="s">
        <v>30</v>
      </c>
      <c r="I8466" t="s">
        <v>40</v>
      </c>
      <c r="J8466" t="s">
        <v>41</v>
      </c>
      <c r="K8466" t="s">
        <v>42</v>
      </c>
      <c r="L8466" s="13">
        <v>14.5</v>
      </c>
      <c r="M8466" s="8">
        <v>4.2</v>
      </c>
      <c r="N8466">
        <v>43</v>
      </c>
      <c r="O8466" s="8">
        <v>623.5</v>
      </c>
      <c r="P8466" s="14">
        <v>8.9999999999999998E-4</v>
      </c>
      <c r="Q8466" s="8">
        <v>0.56000000000000005</v>
      </c>
      <c r="R8466" s="8">
        <v>622.94000000000005</v>
      </c>
      <c r="S8466" s="8">
        <v>180.6</v>
      </c>
      <c r="T8466" s="8">
        <v>442.34</v>
      </c>
      <c r="U8466">
        <v>0</v>
      </c>
      <c r="V8466" s="8">
        <v>0</v>
      </c>
      <c r="W8466" s="8">
        <v>0</v>
      </c>
      <c r="X8466" s="8">
        <v>442.34</v>
      </c>
    </row>
    <row r="8467" spans="1:24" x14ac:dyDescent="0.25">
      <c r="A8467" t="s">
        <v>8793</v>
      </c>
      <c r="B8467" s="1">
        <v>46105</v>
      </c>
      <c r="C8467" t="s">
        <v>520</v>
      </c>
      <c r="D8467" t="s">
        <v>521</v>
      </c>
      <c r="E8467" t="s">
        <v>63</v>
      </c>
      <c r="F8467" t="s">
        <v>37</v>
      </c>
      <c r="G8467" t="s">
        <v>79</v>
      </c>
      <c r="H8467" t="s">
        <v>80</v>
      </c>
      <c r="I8467" t="s">
        <v>84</v>
      </c>
      <c r="J8467" t="s">
        <v>85</v>
      </c>
      <c r="K8467" t="s">
        <v>42</v>
      </c>
      <c r="L8467" s="13">
        <v>9.9</v>
      </c>
      <c r="M8467" s="8">
        <v>3.1</v>
      </c>
      <c r="N8467">
        <v>16</v>
      </c>
      <c r="O8467" s="8">
        <v>158.4</v>
      </c>
      <c r="P8467" s="14">
        <v>1.1299999999999999E-2</v>
      </c>
      <c r="Q8467" s="8">
        <v>1.79</v>
      </c>
      <c r="R8467" s="8">
        <v>156.61000000000001</v>
      </c>
      <c r="S8467" s="8">
        <v>49.6</v>
      </c>
      <c r="T8467" s="8">
        <v>107.01</v>
      </c>
      <c r="U8467">
        <v>0</v>
      </c>
      <c r="V8467" s="8">
        <v>0</v>
      </c>
      <c r="W8467" s="8">
        <v>0</v>
      </c>
      <c r="X8467" s="8">
        <v>107.01</v>
      </c>
    </row>
    <row r="8468" spans="1:24" x14ac:dyDescent="0.25">
      <c r="A8468" t="s">
        <v>8794</v>
      </c>
      <c r="B8468" s="1">
        <v>45574</v>
      </c>
      <c r="C8468" t="s">
        <v>205</v>
      </c>
      <c r="D8468" t="s">
        <v>206</v>
      </c>
      <c r="E8468" t="s">
        <v>71</v>
      </c>
      <c r="F8468" t="s">
        <v>54</v>
      </c>
      <c r="G8468" t="s">
        <v>165</v>
      </c>
      <c r="H8468" t="s">
        <v>166</v>
      </c>
      <c r="I8468" t="s">
        <v>104</v>
      </c>
      <c r="J8468" t="s">
        <v>105</v>
      </c>
      <c r="K8468" t="s">
        <v>49</v>
      </c>
      <c r="L8468" s="13">
        <v>4.2</v>
      </c>
      <c r="M8468" s="8">
        <v>2.8</v>
      </c>
      <c r="N8468">
        <v>324</v>
      </c>
      <c r="O8468" s="8">
        <v>1360.8</v>
      </c>
      <c r="P8468" s="14">
        <v>0.46389999999999998</v>
      </c>
      <c r="Q8468" s="8">
        <v>631.28</v>
      </c>
      <c r="R8468" s="8">
        <v>729.52</v>
      </c>
      <c r="S8468" s="8">
        <v>907.2</v>
      </c>
      <c r="T8468" s="8">
        <v>-177.68</v>
      </c>
      <c r="U8468">
        <v>0</v>
      </c>
      <c r="V8468" s="8">
        <v>0</v>
      </c>
      <c r="W8468" s="8">
        <v>0</v>
      </c>
      <c r="X8468" s="8">
        <v>-177.68</v>
      </c>
    </row>
    <row r="8469" spans="1:24" x14ac:dyDescent="0.25">
      <c r="A8469" t="s">
        <v>8795</v>
      </c>
      <c r="B8469" s="1">
        <v>45890</v>
      </c>
      <c r="C8469" t="s">
        <v>410</v>
      </c>
      <c r="D8469" t="s">
        <v>411</v>
      </c>
      <c r="E8469" t="s">
        <v>150</v>
      </c>
      <c r="F8469" t="s">
        <v>46</v>
      </c>
      <c r="G8469" t="s">
        <v>151</v>
      </c>
      <c r="H8469" t="s">
        <v>152</v>
      </c>
      <c r="I8469" t="s">
        <v>66</v>
      </c>
      <c r="J8469" t="s">
        <v>67</v>
      </c>
      <c r="K8469" t="s">
        <v>33</v>
      </c>
      <c r="L8469" s="13">
        <v>4.5</v>
      </c>
      <c r="M8469" s="8">
        <v>2.1</v>
      </c>
      <c r="N8469">
        <v>29</v>
      </c>
      <c r="O8469" s="8">
        <v>130.5</v>
      </c>
      <c r="P8469" s="14">
        <v>0.48899999999999999</v>
      </c>
      <c r="Q8469" s="8">
        <v>63.81</v>
      </c>
      <c r="R8469" s="8">
        <v>66.69</v>
      </c>
      <c r="S8469" s="8">
        <v>60.9</v>
      </c>
      <c r="T8469" s="8">
        <v>5.79</v>
      </c>
      <c r="U8469">
        <v>3</v>
      </c>
      <c r="V8469" s="8">
        <v>6.9</v>
      </c>
      <c r="W8469" s="8">
        <v>7.8</v>
      </c>
      <c r="X8469" s="8">
        <v>-2.0099999999999998</v>
      </c>
    </row>
    <row r="8470" spans="1:24" x14ac:dyDescent="0.25">
      <c r="A8470" t="s">
        <v>8796</v>
      </c>
      <c r="B8470" s="1">
        <v>45414</v>
      </c>
      <c r="C8470" t="s">
        <v>148</v>
      </c>
      <c r="D8470" t="s">
        <v>149</v>
      </c>
      <c r="E8470" t="s">
        <v>150</v>
      </c>
      <c r="F8470" t="s">
        <v>37</v>
      </c>
      <c r="G8470" t="s">
        <v>151</v>
      </c>
      <c r="H8470" t="s">
        <v>152</v>
      </c>
      <c r="I8470" t="s">
        <v>40</v>
      </c>
      <c r="J8470" t="s">
        <v>41</v>
      </c>
      <c r="K8470" t="s">
        <v>42</v>
      </c>
      <c r="L8470" s="13">
        <v>14.5</v>
      </c>
      <c r="M8470" s="8">
        <v>4.2</v>
      </c>
      <c r="N8470">
        <v>5</v>
      </c>
      <c r="O8470" s="8">
        <v>72.5</v>
      </c>
      <c r="P8470" s="14">
        <v>4.1399999999999999E-2</v>
      </c>
      <c r="Q8470" s="8">
        <v>3</v>
      </c>
      <c r="R8470" s="8">
        <v>69.5</v>
      </c>
      <c r="S8470" s="8">
        <v>21</v>
      </c>
      <c r="T8470" s="8">
        <v>48.5</v>
      </c>
      <c r="U8470">
        <v>0</v>
      </c>
      <c r="V8470" s="8">
        <v>0</v>
      </c>
      <c r="W8470" s="8">
        <v>0</v>
      </c>
      <c r="X8470" s="8">
        <v>48.5</v>
      </c>
    </row>
    <row r="8471" spans="1:24" x14ac:dyDescent="0.25">
      <c r="A8471" t="s">
        <v>8797</v>
      </c>
      <c r="B8471" s="1">
        <v>45697</v>
      </c>
      <c r="C8471" t="s">
        <v>567</v>
      </c>
      <c r="D8471" t="s">
        <v>568</v>
      </c>
      <c r="E8471" t="s">
        <v>27</v>
      </c>
      <c r="F8471" t="s">
        <v>37</v>
      </c>
      <c r="G8471" t="s">
        <v>29</v>
      </c>
      <c r="H8471" t="s">
        <v>30</v>
      </c>
      <c r="I8471" t="s">
        <v>47</v>
      </c>
      <c r="J8471" t="s">
        <v>48</v>
      </c>
      <c r="K8471" t="s">
        <v>49</v>
      </c>
      <c r="L8471" s="13">
        <v>5</v>
      </c>
      <c r="M8471" s="8">
        <v>3.2</v>
      </c>
      <c r="N8471">
        <v>2</v>
      </c>
      <c r="O8471" s="8">
        <v>10</v>
      </c>
      <c r="P8471" s="14">
        <v>1.4500000000000001E-2</v>
      </c>
      <c r="Q8471" s="8">
        <v>0.15</v>
      </c>
      <c r="R8471" s="8">
        <v>9.85</v>
      </c>
      <c r="S8471" s="8">
        <v>6.4</v>
      </c>
      <c r="T8471" s="8">
        <v>3.45</v>
      </c>
      <c r="U8471">
        <v>0</v>
      </c>
      <c r="V8471" s="8">
        <v>0</v>
      </c>
      <c r="W8471" s="8">
        <v>0</v>
      </c>
      <c r="X8471" s="8">
        <v>3.45</v>
      </c>
    </row>
    <row r="8472" spans="1:24" x14ac:dyDescent="0.25">
      <c r="A8472" t="s">
        <v>8798</v>
      </c>
      <c r="B8472" s="1">
        <v>46100</v>
      </c>
      <c r="C8472" t="s">
        <v>354</v>
      </c>
      <c r="D8472" t="s">
        <v>355</v>
      </c>
      <c r="E8472" t="s">
        <v>71</v>
      </c>
      <c r="F8472" t="s">
        <v>54</v>
      </c>
      <c r="G8472" t="s">
        <v>165</v>
      </c>
      <c r="H8472" t="s">
        <v>166</v>
      </c>
      <c r="I8472" t="s">
        <v>66</v>
      </c>
      <c r="J8472" t="s">
        <v>67</v>
      </c>
      <c r="K8472" t="s">
        <v>33</v>
      </c>
      <c r="L8472" s="13">
        <v>4.5</v>
      </c>
      <c r="M8472" s="8">
        <v>2.1</v>
      </c>
      <c r="N8472">
        <v>184</v>
      </c>
      <c r="O8472" s="8">
        <v>828</v>
      </c>
      <c r="P8472" s="14">
        <v>2.8999999999999998E-3</v>
      </c>
      <c r="Q8472" s="8">
        <v>2.4</v>
      </c>
      <c r="R8472" s="8">
        <v>825.6</v>
      </c>
      <c r="S8472" s="8">
        <v>386.4</v>
      </c>
      <c r="T8472" s="8">
        <v>439.2</v>
      </c>
      <c r="U8472">
        <v>0</v>
      </c>
      <c r="V8472" s="8">
        <v>0</v>
      </c>
      <c r="W8472" s="8">
        <v>0</v>
      </c>
      <c r="X8472" s="8">
        <v>439.2</v>
      </c>
    </row>
    <row r="8473" spans="1:24" x14ac:dyDescent="0.25">
      <c r="A8473" t="s">
        <v>8799</v>
      </c>
      <c r="B8473" s="1">
        <v>45540</v>
      </c>
      <c r="C8473" t="s">
        <v>174</v>
      </c>
      <c r="D8473" t="s">
        <v>175</v>
      </c>
      <c r="E8473" t="s">
        <v>150</v>
      </c>
      <c r="F8473" t="s">
        <v>54</v>
      </c>
      <c r="G8473" t="s">
        <v>151</v>
      </c>
      <c r="H8473" t="s">
        <v>152</v>
      </c>
      <c r="I8473" t="s">
        <v>99</v>
      </c>
      <c r="J8473" t="s">
        <v>100</v>
      </c>
      <c r="K8473" t="s">
        <v>49</v>
      </c>
      <c r="L8473" s="13">
        <v>3.8</v>
      </c>
      <c r="M8473" s="8">
        <v>2.6</v>
      </c>
      <c r="N8473">
        <v>65</v>
      </c>
      <c r="O8473" s="8">
        <v>247</v>
      </c>
      <c r="P8473" s="14">
        <v>6.7199999999999996E-2</v>
      </c>
      <c r="Q8473" s="8">
        <v>16.600000000000001</v>
      </c>
      <c r="R8473" s="8">
        <v>230.4</v>
      </c>
      <c r="S8473" s="8">
        <v>169</v>
      </c>
      <c r="T8473" s="8">
        <v>61.4</v>
      </c>
      <c r="U8473">
        <v>0</v>
      </c>
      <c r="V8473" s="8">
        <v>0</v>
      </c>
      <c r="W8473" s="8">
        <v>0</v>
      </c>
      <c r="X8473" s="8">
        <v>61.4</v>
      </c>
    </row>
    <row r="8474" spans="1:24" x14ac:dyDescent="0.25">
      <c r="A8474" t="s">
        <v>8800</v>
      </c>
      <c r="B8474" s="1">
        <v>45301</v>
      </c>
      <c r="C8474" t="s">
        <v>191</v>
      </c>
      <c r="D8474" t="s">
        <v>192</v>
      </c>
      <c r="E8474" t="s">
        <v>150</v>
      </c>
      <c r="F8474" t="s">
        <v>54</v>
      </c>
      <c r="G8474" t="s">
        <v>151</v>
      </c>
      <c r="H8474" t="s">
        <v>152</v>
      </c>
      <c r="I8474" t="s">
        <v>112</v>
      </c>
      <c r="J8474" t="s">
        <v>113</v>
      </c>
      <c r="K8474" t="s">
        <v>42</v>
      </c>
      <c r="L8474" s="13">
        <v>8.5</v>
      </c>
      <c r="M8474" s="8">
        <v>2.8</v>
      </c>
      <c r="N8474">
        <v>262</v>
      </c>
      <c r="O8474" s="8">
        <v>2227</v>
      </c>
      <c r="P8474" s="14">
        <v>8.8999999999999999E-3</v>
      </c>
      <c r="Q8474" s="8">
        <v>19.82</v>
      </c>
      <c r="R8474" s="8">
        <v>2207.1799999999998</v>
      </c>
      <c r="S8474" s="8">
        <v>733.6</v>
      </c>
      <c r="T8474" s="8">
        <v>1473.58</v>
      </c>
      <c r="U8474">
        <v>0</v>
      </c>
      <c r="V8474" s="8">
        <v>0</v>
      </c>
      <c r="W8474" s="8">
        <v>0</v>
      </c>
      <c r="X8474" s="8">
        <v>1473.58</v>
      </c>
    </row>
    <row r="8475" spans="1:24" x14ac:dyDescent="0.25">
      <c r="A8475" t="s">
        <v>8801</v>
      </c>
      <c r="B8475" s="1">
        <v>45335</v>
      </c>
      <c r="C8475" t="s">
        <v>51</v>
      </c>
      <c r="D8475" t="s">
        <v>52</v>
      </c>
      <c r="E8475" t="s">
        <v>53</v>
      </c>
      <c r="F8475" t="s">
        <v>54</v>
      </c>
      <c r="G8475" t="s">
        <v>55</v>
      </c>
      <c r="H8475" t="s">
        <v>56</v>
      </c>
      <c r="I8475" t="s">
        <v>40</v>
      </c>
      <c r="J8475" t="s">
        <v>41</v>
      </c>
      <c r="K8475" t="s">
        <v>42</v>
      </c>
      <c r="L8475" s="13">
        <v>14.5</v>
      </c>
      <c r="M8475" s="8">
        <v>4.2</v>
      </c>
      <c r="N8475">
        <v>66</v>
      </c>
      <c r="O8475" s="8">
        <v>957</v>
      </c>
      <c r="P8475" s="14">
        <v>2.9999999999999997E-4</v>
      </c>
      <c r="Q8475" s="8">
        <v>0.28999999999999998</v>
      </c>
      <c r="R8475" s="8">
        <v>956.71</v>
      </c>
      <c r="S8475" s="8">
        <v>277.2</v>
      </c>
      <c r="T8475" s="8">
        <v>679.51</v>
      </c>
      <c r="U8475">
        <v>0</v>
      </c>
      <c r="V8475" s="8">
        <v>0</v>
      </c>
      <c r="W8475" s="8">
        <v>0</v>
      </c>
      <c r="X8475" s="8">
        <v>679.51</v>
      </c>
    </row>
    <row r="8476" spans="1:24" x14ac:dyDescent="0.25">
      <c r="A8476" t="s">
        <v>8802</v>
      </c>
      <c r="B8476" s="1">
        <v>45887</v>
      </c>
      <c r="C8476" t="s">
        <v>87</v>
      </c>
      <c r="D8476" t="s">
        <v>88</v>
      </c>
      <c r="E8476" t="s">
        <v>63</v>
      </c>
      <c r="F8476" t="s">
        <v>89</v>
      </c>
      <c r="G8476" t="s">
        <v>64</v>
      </c>
      <c r="H8476" t="s">
        <v>65</v>
      </c>
      <c r="I8476" t="s">
        <v>66</v>
      </c>
      <c r="J8476" t="s">
        <v>67</v>
      </c>
      <c r="K8476" t="s">
        <v>33</v>
      </c>
      <c r="L8476" s="13">
        <v>4.5</v>
      </c>
      <c r="M8476" s="8">
        <v>2.1</v>
      </c>
      <c r="N8476">
        <v>92</v>
      </c>
      <c r="O8476" s="8">
        <v>414</v>
      </c>
      <c r="P8476" s="14">
        <v>0.22550000000000001</v>
      </c>
      <c r="Q8476" s="8">
        <v>93.36</v>
      </c>
      <c r="R8476" s="8">
        <v>320.64</v>
      </c>
      <c r="S8476" s="8">
        <v>193.2</v>
      </c>
      <c r="T8476" s="8">
        <v>127.44</v>
      </c>
      <c r="U8476">
        <v>0</v>
      </c>
      <c r="V8476" s="8">
        <v>0</v>
      </c>
      <c r="W8476" s="8">
        <v>0</v>
      </c>
      <c r="X8476" s="8">
        <v>127.44</v>
      </c>
    </row>
    <row r="8477" spans="1:24" x14ac:dyDescent="0.25">
      <c r="A8477" t="s">
        <v>8803</v>
      </c>
      <c r="B8477" s="1">
        <v>46094</v>
      </c>
      <c r="C8477" t="s">
        <v>357</v>
      </c>
      <c r="D8477" t="s">
        <v>358</v>
      </c>
      <c r="E8477" t="s">
        <v>27</v>
      </c>
      <c r="F8477" t="s">
        <v>46</v>
      </c>
      <c r="G8477" t="s">
        <v>29</v>
      </c>
      <c r="H8477" t="s">
        <v>30</v>
      </c>
      <c r="I8477" t="s">
        <v>117</v>
      </c>
      <c r="J8477" t="s">
        <v>118</v>
      </c>
      <c r="K8477" t="s">
        <v>59</v>
      </c>
      <c r="L8477" s="13">
        <v>6</v>
      </c>
      <c r="M8477" s="8">
        <v>4.2</v>
      </c>
      <c r="N8477">
        <v>13</v>
      </c>
      <c r="O8477" s="8">
        <v>78</v>
      </c>
      <c r="P8477" s="14">
        <v>0.126</v>
      </c>
      <c r="Q8477" s="8">
        <v>9.83</v>
      </c>
      <c r="R8477" s="8">
        <v>68.17</v>
      </c>
      <c r="S8477" s="8">
        <v>54.6</v>
      </c>
      <c r="T8477" s="8">
        <v>13.57</v>
      </c>
      <c r="U8477">
        <v>0</v>
      </c>
      <c r="V8477" s="8">
        <v>0</v>
      </c>
      <c r="W8477" s="8">
        <v>0</v>
      </c>
      <c r="X8477" s="8">
        <v>13.57</v>
      </c>
    </row>
    <row r="8478" spans="1:24" x14ac:dyDescent="0.25">
      <c r="A8478" t="s">
        <v>8804</v>
      </c>
      <c r="B8478" s="1">
        <v>45999</v>
      </c>
      <c r="C8478" t="s">
        <v>69</v>
      </c>
      <c r="D8478" t="s">
        <v>70</v>
      </c>
      <c r="E8478" t="s">
        <v>71</v>
      </c>
      <c r="F8478" t="s">
        <v>37</v>
      </c>
      <c r="G8478" t="s">
        <v>72</v>
      </c>
      <c r="H8478" t="s">
        <v>73</v>
      </c>
      <c r="I8478" t="s">
        <v>99</v>
      </c>
      <c r="J8478" t="s">
        <v>100</v>
      </c>
      <c r="K8478" t="s">
        <v>49</v>
      </c>
      <c r="L8478" s="13">
        <v>3.8</v>
      </c>
      <c r="M8478" s="8">
        <v>2.6</v>
      </c>
      <c r="N8478">
        <v>23</v>
      </c>
      <c r="O8478" s="8">
        <v>87.4</v>
      </c>
      <c r="P8478" s="14">
        <v>6.7999999999999996E-3</v>
      </c>
      <c r="Q8478" s="8">
        <v>0.59</v>
      </c>
      <c r="R8478" s="8">
        <v>86.81</v>
      </c>
      <c r="S8478" s="8">
        <v>59.8</v>
      </c>
      <c r="T8478" s="8">
        <v>27.01</v>
      </c>
      <c r="U8478">
        <v>0</v>
      </c>
      <c r="V8478" s="8">
        <v>0</v>
      </c>
      <c r="W8478" s="8">
        <v>0</v>
      </c>
      <c r="X8478" s="8">
        <v>27.01</v>
      </c>
    </row>
    <row r="8479" spans="1:24" x14ac:dyDescent="0.25">
      <c r="A8479" t="s">
        <v>8805</v>
      </c>
      <c r="B8479" s="1">
        <v>45778</v>
      </c>
      <c r="C8479" t="s">
        <v>211</v>
      </c>
      <c r="D8479" t="s">
        <v>212</v>
      </c>
      <c r="E8479" t="s">
        <v>27</v>
      </c>
      <c r="F8479" t="s">
        <v>37</v>
      </c>
      <c r="G8479" t="s">
        <v>38</v>
      </c>
      <c r="H8479" t="s">
        <v>39</v>
      </c>
      <c r="I8479" t="s">
        <v>57</v>
      </c>
      <c r="J8479" t="s">
        <v>58</v>
      </c>
      <c r="K8479" t="s">
        <v>59</v>
      </c>
      <c r="L8479" s="13">
        <v>10.5</v>
      </c>
      <c r="M8479" s="8">
        <v>7.5</v>
      </c>
      <c r="N8479">
        <v>25</v>
      </c>
      <c r="O8479" s="8">
        <v>262.5</v>
      </c>
      <c r="P8479" s="14">
        <v>3.2199999999999999E-2</v>
      </c>
      <c r="Q8479" s="8">
        <v>8.4499999999999993</v>
      </c>
      <c r="R8479" s="8">
        <v>254.05</v>
      </c>
      <c r="S8479" s="8">
        <v>187.5</v>
      </c>
      <c r="T8479" s="8">
        <v>66.55</v>
      </c>
      <c r="U8479">
        <v>0</v>
      </c>
      <c r="V8479" s="8">
        <v>0</v>
      </c>
      <c r="W8479" s="8">
        <v>0</v>
      </c>
      <c r="X8479" s="8">
        <v>66.55</v>
      </c>
    </row>
    <row r="8480" spans="1:24" x14ac:dyDescent="0.25">
      <c r="A8480" t="s">
        <v>8806</v>
      </c>
      <c r="B8480" s="1">
        <v>45996</v>
      </c>
      <c r="C8480" t="s">
        <v>427</v>
      </c>
      <c r="D8480" t="s">
        <v>428</v>
      </c>
      <c r="E8480" t="s">
        <v>150</v>
      </c>
      <c r="F8480" t="s">
        <v>46</v>
      </c>
      <c r="G8480" t="s">
        <v>151</v>
      </c>
      <c r="H8480" t="s">
        <v>152</v>
      </c>
      <c r="I8480" t="s">
        <v>66</v>
      </c>
      <c r="J8480" t="s">
        <v>67</v>
      </c>
      <c r="K8480" t="s">
        <v>33</v>
      </c>
      <c r="L8480" s="13">
        <v>4.5</v>
      </c>
      <c r="M8480" s="8">
        <v>2.1</v>
      </c>
      <c r="N8480">
        <v>31</v>
      </c>
      <c r="O8480" s="8">
        <v>139.5</v>
      </c>
      <c r="P8480" s="14">
        <v>0.17910000000000001</v>
      </c>
      <c r="Q8480" s="8">
        <v>24.98</v>
      </c>
      <c r="R8480" s="8">
        <v>114.52</v>
      </c>
      <c r="S8480" s="8">
        <v>65.099999999999994</v>
      </c>
      <c r="T8480" s="8">
        <v>49.42</v>
      </c>
      <c r="U8480">
        <v>0</v>
      </c>
      <c r="V8480" s="8">
        <v>0</v>
      </c>
      <c r="W8480" s="8">
        <v>0</v>
      </c>
      <c r="X8480" s="8">
        <v>49.42</v>
      </c>
    </row>
    <row r="8481" spans="1:24" x14ac:dyDescent="0.25">
      <c r="A8481" t="s">
        <v>8807</v>
      </c>
      <c r="B8481" s="1">
        <v>45902</v>
      </c>
      <c r="C8481" t="s">
        <v>191</v>
      </c>
      <c r="D8481" t="s">
        <v>192</v>
      </c>
      <c r="E8481" t="s">
        <v>150</v>
      </c>
      <c r="F8481" t="s">
        <v>54</v>
      </c>
      <c r="G8481" t="s">
        <v>151</v>
      </c>
      <c r="H8481" t="s">
        <v>152</v>
      </c>
      <c r="I8481" t="s">
        <v>122</v>
      </c>
      <c r="J8481" t="s">
        <v>123</v>
      </c>
      <c r="K8481" t="s">
        <v>59</v>
      </c>
      <c r="L8481" s="13">
        <v>5.5</v>
      </c>
      <c r="M8481" s="8">
        <v>3.8</v>
      </c>
      <c r="N8481">
        <v>238</v>
      </c>
      <c r="O8481" s="8">
        <v>1309</v>
      </c>
      <c r="P8481" s="14">
        <v>1.6299999999999999E-2</v>
      </c>
      <c r="Q8481" s="8">
        <v>21.34</v>
      </c>
      <c r="R8481" s="8">
        <v>1287.6600000000001</v>
      </c>
      <c r="S8481" s="8">
        <v>904.4</v>
      </c>
      <c r="T8481" s="8">
        <v>383.26</v>
      </c>
      <c r="U8481">
        <v>0</v>
      </c>
      <c r="V8481" s="8">
        <v>0</v>
      </c>
      <c r="W8481" s="8">
        <v>0</v>
      </c>
      <c r="X8481" s="8">
        <v>383.26</v>
      </c>
    </row>
    <row r="8482" spans="1:24" x14ac:dyDescent="0.25">
      <c r="A8482" t="s">
        <v>8808</v>
      </c>
      <c r="B8482" s="1">
        <v>45450</v>
      </c>
      <c r="C8482" t="s">
        <v>285</v>
      </c>
      <c r="D8482" t="s">
        <v>286</v>
      </c>
      <c r="E8482" t="s">
        <v>27</v>
      </c>
      <c r="F8482" t="s">
        <v>89</v>
      </c>
      <c r="G8482" t="s">
        <v>29</v>
      </c>
      <c r="H8482" t="s">
        <v>30</v>
      </c>
      <c r="I8482" t="s">
        <v>127</v>
      </c>
      <c r="J8482" t="s">
        <v>128</v>
      </c>
      <c r="K8482" t="s">
        <v>33</v>
      </c>
      <c r="L8482" s="13">
        <v>7.2</v>
      </c>
      <c r="M8482" s="8">
        <v>3.6</v>
      </c>
      <c r="N8482">
        <v>121</v>
      </c>
      <c r="O8482" s="8">
        <v>871.2</v>
      </c>
      <c r="P8482" s="14">
        <v>7.8700000000000006E-2</v>
      </c>
      <c r="Q8482" s="8">
        <v>68.56</v>
      </c>
      <c r="R8482" s="8">
        <v>802.64</v>
      </c>
      <c r="S8482" s="8">
        <v>435.6</v>
      </c>
      <c r="T8482" s="8">
        <v>367.04</v>
      </c>
      <c r="U8482">
        <v>0</v>
      </c>
      <c r="V8482" s="8">
        <v>0</v>
      </c>
      <c r="W8482" s="8">
        <v>0</v>
      </c>
      <c r="X8482" s="8">
        <v>367.04</v>
      </c>
    </row>
    <row r="8483" spans="1:24" x14ac:dyDescent="0.25">
      <c r="A8483" t="s">
        <v>8809</v>
      </c>
      <c r="B8483" s="1">
        <v>45672</v>
      </c>
      <c r="C8483" t="s">
        <v>551</v>
      </c>
      <c r="D8483" t="s">
        <v>552</v>
      </c>
      <c r="E8483" t="s">
        <v>27</v>
      </c>
      <c r="F8483" t="s">
        <v>54</v>
      </c>
      <c r="G8483" t="s">
        <v>38</v>
      </c>
      <c r="H8483" t="s">
        <v>39</v>
      </c>
      <c r="I8483" t="s">
        <v>99</v>
      </c>
      <c r="J8483" t="s">
        <v>100</v>
      </c>
      <c r="K8483" t="s">
        <v>49</v>
      </c>
      <c r="L8483" s="13">
        <v>3.8</v>
      </c>
      <c r="M8483" s="8">
        <v>2.6</v>
      </c>
      <c r="N8483">
        <v>15</v>
      </c>
      <c r="O8483" s="8">
        <v>57</v>
      </c>
      <c r="P8483" s="14">
        <v>5.7999999999999996E-3</v>
      </c>
      <c r="Q8483" s="8">
        <v>0.33</v>
      </c>
      <c r="R8483" s="8">
        <v>56.67</v>
      </c>
      <c r="S8483" s="8">
        <v>39</v>
      </c>
      <c r="T8483" s="8">
        <v>17.670000000000002</v>
      </c>
      <c r="U8483">
        <v>0</v>
      </c>
      <c r="V8483" s="8">
        <v>0</v>
      </c>
      <c r="W8483" s="8">
        <v>0</v>
      </c>
      <c r="X8483" s="8">
        <v>17.670000000000002</v>
      </c>
    </row>
    <row r="8484" spans="1:24" x14ac:dyDescent="0.25">
      <c r="A8484" t="s">
        <v>8810</v>
      </c>
      <c r="B8484" s="1">
        <v>46081</v>
      </c>
      <c r="C8484" t="s">
        <v>667</v>
      </c>
      <c r="D8484" t="s">
        <v>668</v>
      </c>
      <c r="E8484" t="s">
        <v>63</v>
      </c>
      <c r="F8484" t="s">
        <v>54</v>
      </c>
      <c r="G8484" t="s">
        <v>79</v>
      </c>
      <c r="H8484" t="s">
        <v>80</v>
      </c>
      <c r="I8484" t="s">
        <v>122</v>
      </c>
      <c r="J8484" t="s">
        <v>123</v>
      </c>
      <c r="K8484" t="s">
        <v>59</v>
      </c>
      <c r="L8484" s="13">
        <v>5.5</v>
      </c>
      <c r="M8484" s="8">
        <v>3.8</v>
      </c>
      <c r="N8484">
        <v>132</v>
      </c>
      <c r="O8484" s="8">
        <v>726</v>
      </c>
      <c r="P8484" s="14">
        <v>1E-4</v>
      </c>
      <c r="Q8484" s="8">
        <v>7.0000000000000007E-2</v>
      </c>
      <c r="R8484" s="8">
        <v>725.93</v>
      </c>
      <c r="S8484" s="8">
        <v>501.6</v>
      </c>
      <c r="T8484" s="8">
        <v>224.33</v>
      </c>
      <c r="U8484">
        <v>0</v>
      </c>
      <c r="V8484" s="8">
        <v>0</v>
      </c>
      <c r="W8484" s="8">
        <v>0</v>
      </c>
      <c r="X8484" s="8">
        <v>224.33</v>
      </c>
    </row>
    <row r="8485" spans="1:24" x14ac:dyDescent="0.25">
      <c r="A8485" t="s">
        <v>8811</v>
      </c>
      <c r="B8485" s="1">
        <v>45383</v>
      </c>
      <c r="C8485" t="s">
        <v>191</v>
      </c>
      <c r="D8485" t="s">
        <v>192</v>
      </c>
      <c r="E8485" t="s">
        <v>150</v>
      </c>
      <c r="F8485" t="s">
        <v>54</v>
      </c>
      <c r="G8485" t="s">
        <v>151</v>
      </c>
      <c r="H8485" t="s">
        <v>152</v>
      </c>
      <c r="I8485" t="s">
        <v>40</v>
      </c>
      <c r="J8485" t="s">
        <v>41</v>
      </c>
      <c r="K8485" t="s">
        <v>42</v>
      </c>
      <c r="L8485" s="13">
        <v>14.5</v>
      </c>
      <c r="M8485" s="8">
        <v>4.2</v>
      </c>
      <c r="N8485">
        <v>254</v>
      </c>
      <c r="O8485" s="8">
        <v>3683</v>
      </c>
      <c r="P8485" s="14">
        <v>2.29E-2</v>
      </c>
      <c r="Q8485" s="8">
        <v>84.34</v>
      </c>
      <c r="R8485" s="8">
        <v>3598.66</v>
      </c>
      <c r="S8485" s="8">
        <v>1066.8</v>
      </c>
      <c r="T8485" s="8">
        <v>2531.86</v>
      </c>
      <c r="U8485">
        <v>0</v>
      </c>
      <c r="V8485" s="8">
        <v>0</v>
      </c>
      <c r="W8485" s="8">
        <v>0</v>
      </c>
      <c r="X8485" s="8">
        <v>2531.86</v>
      </c>
    </row>
    <row r="8486" spans="1:24" x14ac:dyDescent="0.25">
      <c r="A8486" t="s">
        <v>8812</v>
      </c>
      <c r="B8486" s="1">
        <v>45546</v>
      </c>
      <c r="C8486" t="s">
        <v>427</v>
      </c>
      <c r="D8486" t="s">
        <v>428</v>
      </c>
      <c r="E8486" t="s">
        <v>150</v>
      </c>
      <c r="F8486" t="s">
        <v>46</v>
      </c>
      <c r="G8486" t="s">
        <v>151</v>
      </c>
      <c r="H8486" t="s">
        <v>152</v>
      </c>
      <c r="I8486" t="s">
        <v>122</v>
      </c>
      <c r="J8486" t="s">
        <v>123</v>
      </c>
      <c r="K8486" t="s">
        <v>59</v>
      </c>
      <c r="L8486" s="13">
        <v>5.5</v>
      </c>
      <c r="M8486" s="8">
        <v>3.8</v>
      </c>
      <c r="N8486">
        <v>14</v>
      </c>
      <c r="O8486" s="8">
        <v>77</v>
      </c>
      <c r="P8486" s="14">
        <v>0.19539999999999999</v>
      </c>
      <c r="Q8486" s="8">
        <v>15.05</v>
      </c>
      <c r="R8486" s="8">
        <v>61.95</v>
      </c>
      <c r="S8486" s="8">
        <v>53.2</v>
      </c>
      <c r="T8486" s="8">
        <v>8.75</v>
      </c>
      <c r="U8486">
        <v>0</v>
      </c>
      <c r="V8486" s="8">
        <v>0</v>
      </c>
      <c r="W8486" s="8">
        <v>0</v>
      </c>
      <c r="X8486" s="8">
        <v>8.75</v>
      </c>
    </row>
    <row r="8487" spans="1:24" x14ac:dyDescent="0.25">
      <c r="A8487" t="s">
        <v>8813</v>
      </c>
      <c r="B8487" s="1">
        <v>45453</v>
      </c>
      <c r="C8487" t="s">
        <v>191</v>
      </c>
      <c r="D8487" t="s">
        <v>192</v>
      </c>
      <c r="E8487" t="s">
        <v>150</v>
      </c>
      <c r="F8487" t="s">
        <v>54</v>
      </c>
      <c r="G8487" t="s">
        <v>151</v>
      </c>
      <c r="H8487" t="s">
        <v>152</v>
      </c>
      <c r="I8487" t="s">
        <v>66</v>
      </c>
      <c r="J8487" t="s">
        <v>67</v>
      </c>
      <c r="K8487" t="s">
        <v>33</v>
      </c>
      <c r="L8487" s="13">
        <v>4.5</v>
      </c>
      <c r="M8487" s="8">
        <v>2.1</v>
      </c>
      <c r="N8487">
        <v>12</v>
      </c>
      <c r="O8487" s="8">
        <v>54</v>
      </c>
      <c r="P8487" s="14">
        <v>6.9999999999999999E-4</v>
      </c>
      <c r="Q8487" s="8">
        <v>0.04</v>
      </c>
      <c r="R8487" s="8">
        <v>53.96</v>
      </c>
      <c r="S8487" s="8">
        <v>25.2</v>
      </c>
      <c r="T8487" s="8">
        <v>28.76</v>
      </c>
      <c r="U8487">
        <v>0</v>
      </c>
      <c r="V8487" s="8">
        <v>0</v>
      </c>
      <c r="W8487" s="8">
        <v>0</v>
      </c>
      <c r="X8487" s="8">
        <v>28.76</v>
      </c>
    </row>
    <row r="8488" spans="1:24" x14ac:dyDescent="0.25">
      <c r="A8488" t="s">
        <v>8814</v>
      </c>
      <c r="B8488" s="1">
        <v>45803</v>
      </c>
      <c r="C8488" t="s">
        <v>229</v>
      </c>
      <c r="D8488" t="s">
        <v>230</v>
      </c>
      <c r="E8488" t="s">
        <v>27</v>
      </c>
      <c r="F8488" t="s">
        <v>54</v>
      </c>
      <c r="G8488" t="s">
        <v>29</v>
      </c>
      <c r="H8488" t="s">
        <v>30</v>
      </c>
      <c r="I8488" t="s">
        <v>127</v>
      </c>
      <c r="J8488" t="s">
        <v>128</v>
      </c>
      <c r="K8488" t="s">
        <v>33</v>
      </c>
      <c r="L8488" s="13">
        <v>7.2</v>
      </c>
      <c r="M8488" s="8">
        <v>3.6</v>
      </c>
      <c r="N8488">
        <v>21</v>
      </c>
      <c r="O8488" s="8">
        <v>151.19999999999999</v>
      </c>
      <c r="P8488" s="14">
        <v>8.0000000000000004E-4</v>
      </c>
      <c r="Q8488" s="8">
        <v>0.12</v>
      </c>
      <c r="R8488" s="8">
        <v>151.08000000000001</v>
      </c>
      <c r="S8488" s="8">
        <v>75.599999999999994</v>
      </c>
      <c r="T8488" s="8">
        <v>75.48</v>
      </c>
      <c r="U8488">
        <v>0</v>
      </c>
      <c r="V8488" s="8">
        <v>0</v>
      </c>
      <c r="W8488" s="8">
        <v>0</v>
      </c>
      <c r="X8488" s="8">
        <v>75.48</v>
      </c>
    </row>
    <row r="8489" spans="1:24" x14ac:dyDescent="0.25">
      <c r="A8489" t="s">
        <v>8815</v>
      </c>
      <c r="B8489" s="1">
        <v>45385</v>
      </c>
      <c r="C8489" t="s">
        <v>91</v>
      </c>
      <c r="D8489" t="s">
        <v>92</v>
      </c>
      <c r="E8489" t="s">
        <v>27</v>
      </c>
      <c r="F8489" t="s">
        <v>37</v>
      </c>
      <c r="G8489" t="s">
        <v>29</v>
      </c>
      <c r="H8489" t="s">
        <v>30</v>
      </c>
      <c r="I8489" t="s">
        <v>57</v>
      </c>
      <c r="J8489" t="s">
        <v>58</v>
      </c>
      <c r="K8489" t="s">
        <v>59</v>
      </c>
      <c r="L8489" s="13">
        <v>10.5</v>
      </c>
      <c r="M8489" s="8">
        <v>7.5</v>
      </c>
      <c r="N8489">
        <v>34</v>
      </c>
      <c r="O8489" s="8">
        <v>357</v>
      </c>
      <c r="P8489" s="14">
        <v>2.8999999999999998E-3</v>
      </c>
      <c r="Q8489" s="8">
        <v>1.04</v>
      </c>
      <c r="R8489" s="8">
        <v>355.96</v>
      </c>
      <c r="S8489" s="8">
        <v>255</v>
      </c>
      <c r="T8489" s="8">
        <v>100.96</v>
      </c>
      <c r="U8489">
        <v>0</v>
      </c>
      <c r="V8489" s="8">
        <v>0</v>
      </c>
      <c r="W8489" s="8">
        <v>0</v>
      </c>
      <c r="X8489" s="8">
        <v>100.96</v>
      </c>
    </row>
    <row r="8490" spans="1:24" x14ac:dyDescent="0.25">
      <c r="A8490" t="s">
        <v>8816</v>
      </c>
      <c r="B8490" s="1">
        <v>45994</v>
      </c>
      <c r="C8490" t="s">
        <v>125</v>
      </c>
      <c r="D8490" t="s">
        <v>126</v>
      </c>
      <c r="E8490" t="s">
        <v>27</v>
      </c>
      <c r="F8490" t="s">
        <v>89</v>
      </c>
      <c r="G8490" t="s">
        <v>38</v>
      </c>
      <c r="H8490" t="s">
        <v>39</v>
      </c>
      <c r="I8490" t="s">
        <v>31</v>
      </c>
      <c r="J8490" t="s">
        <v>32</v>
      </c>
      <c r="K8490" t="s">
        <v>33</v>
      </c>
      <c r="L8490" s="13">
        <v>5.8</v>
      </c>
      <c r="M8490" s="8">
        <v>2.7</v>
      </c>
      <c r="N8490">
        <v>68</v>
      </c>
      <c r="O8490" s="8">
        <v>394.4</v>
      </c>
      <c r="P8490" s="14">
        <v>0.18640000000000001</v>
      </c>
      <c r="Q8490" s="8">
        <v>73.52</v>
      </c>
      <c r="R8490" s="8">
        <v>320.88</v>
      </c>
      <c r="S8490" s="8">
        <v>183.6</v>
      </c>
      <c r="T8490" s="8">
        <v>137.28</v>
      </c>
      <c r="U8490">
        <v>0</v>
      </c>
      <c r="V8490" s="8">
        <v>0</v>
      </c>
      <c r="W8490" s="8">
        <v>0</v>
      </c>
      <c r="X8490" s="8">
        <v>137.28</v>
      </c>
    </row>
    <row r="8491" spans="1:24" x14ac:dyDescent="0.25">
      <c r="A8491" t="s">
        <v>8817</v>
      </c>
      <c r="B8491" s="1">
        <v>45925</v>
      </c>
      <c r="C8491" t="s">
        <v>110</v>
      </c>
      <c r="D8491" t="s">
        <v>111</v>
      </c>
      <c r="E8491" t="s">
        <v>27</v>
      </c>
      <c r="F8491" t="s">
        <v>37</v>
      </c>
      <c r="G8491" t="s">
        <v>38</v>
      </c>
      <c r="H8491" t="s">
        <v>39</v>
      </c>
      <c r="I8491" t="s">
        <v>122</v>
      </c>
      <c r="J8491" t="s">
        <v>123</v>
      </c>
      <c r="K8491" t="s">
        <v>59</v>
      </c>
      <c r="L8491" s="13">
        <v>5.5</v>
      </c>
      <c r="M8491" s="8">
        <v>3.8</v>
      </c>
      <c r="N8491">
        <v>12</v>
      </c>
      <c r="O8491" s="8">
        <v>66</v>
      </c>
      <c r="P8491" s="14">
        <v>6.4000000000000003E-3</v>
      </c>
      <c r="Q8491" s="8">
        <v>0.42</v>
      </c>
      <c r="R8491" s="8">
        <v>65.58</v>
      </c>
      <c r="S8491" s="8">
        <v>45.6</v>
      </c>
      <c r="T8491" s="8">
        <v>19.98</v>
      </c>
      <c r="U8491">
        <v>0</v>
      </c>
      <c r="V8491" s="8">
        <v>0</v>
      </c>
      <c r="W8491" s="8">
        <v>0</v>
      </c>
      <c r="X8491" s="8">
        <v>19.98</v>
      </c>
    </row>
    <row r="8492" spans="1:24" x14ac:dyDescent="0.25">
      <c r="A8492" t="s">
        <v>8818</v>
      </c>
      <c r="B8492" s="1">
        <v>45638</v>
      </c>
      <c r="C8492" t="s">
        <v>584</v>
      </c>
      <c r="D8492" t="s">
        <v>585</v>
      </c>
      <c r="E8492" t="s">
        <v>27</v>
      </c>
      <c r="F8492" t="s">
        <v>37</v>
      </c>
      <c r="G8492" t="s">
        <v>38</v>
      </c>
      <c r="H8492" t="s">
        <v>39</v>
      </c>
      <c r="I8492" t="s">
        <v>40</v>
      </c>
      <c r="J8492" t="s">
        <v>41</v>
      </c>
      <c r="K8492" t="s">
        <v>42</v>
      </c>
      <c r="L8492" s="13">
        <v>14.5</v>
      </c>
      <c r="M8492" s="8">
        <v>4.2</v>
      </c>
      <c r="N8492">
        <v>5</v>
      </c>
      <c r="O8492" s="8">
        <v>72.5</v>
      </c>
      <c r="P8492" s="14">
        <v>1.6E-2</v>
      </c>
      <c r="Q8492" s="8">
        <v>1.1599999999999999</v>
      </c>
      <c r="R8492" s="8">
        <v>71.34</v>
      </c>
      <c r="S8492" s="8">
        <v>21</v>
      </c>
      <c r="T8492" s="8">
        <v>50.34</v>
      </c>
      <c r="U8492">
        <v>0</v>
      </c>
      <c r="V8492" s="8">
        <v>0</v>
      </c>
      <c r="W8492" s="8">
        <v>0</v>
      </c>
      <c r="X8492" s="8">
        <v>50.34</v>
      </c>
    </row>
    <row r="8493" spans="1:24" x14ac:dyDescent="0.25">
      <c r="A8493" t="s">
        <v>8819</v>
      </c>
      <c r="B8493" s="1">
        <v>46245</v>
      </c>
      <c r="C8493" t="s">
        <v>455</v>
      </c>
      <c r="D8493" t="s">
        <v>456</v>
      </c>
      <c r="E8493" t="s">
        <v>71</v>
      </c>
      <c r="F8493" t="s">
        <v>89</v>
      </c>
      <c r="G8493" t="s">
        <v>165</v>
      </c>
      <c r="H8493" t="s">
        <v>166</v>
      </c>
      <c r="I8493" t="s">
        <v>40</v>
      </c>
      <c r="J8493" t="s">
        <v>41</v>
      </c>
      <c r="K8493" t="s">
        <v>42</v>
      </c>
      <c r="L8493" s="13">
        <v>14.5</v>
      </c>
      <c r="M8493" s="8">
        <v>4.2</v>
      </c>
      <c r="N8493">
        <v>78</v>
      </c>
      <c r="O8493" s="8">
        <v>1131</v>
      </c>
      <c r="P8493" s="14">
        <v>3.6400000000000002E-2</v>
      </c>
      <c r="Q8493" s="8">
        <v>41.17</v>
      </c>
      <c r="R8493" s="8">
        <v>1089.83</v>
      </c>
      <c r="S8493" s="8">
        <v>327.60000000000002</v>
      </c>
      <c r="T8493" s="8">
        <v>762.23</v>
      </c>
      <c r="U8493">
        <v>0</v>
      </c>
      <c r="V8493" s="8">
        <v>0</v>
      </c>
      <c r="W8493" s="8">
        <v>0</v>
      </c>
      <c r="X8493" s="8">
        <v>762.23</v>
      </c>
    </row>
    <row r="8494" spans="1:24" x14ac:dyDescent="0.25">
      <c r="A8494" t="s">
        <v>8820</v>
      </c>
      <c r="B8494" s="1">
        <v>46069</v>
      </c>
      <c r="C8494" t="s">
        <v>403</v>
      </c>
      <c r="D8494" t="s">
        <v>404</v>
      </c>
      <c r="E8494" t="s">
        <v>53</v>
      </c>
      <c r="F8494" t="s">
        <v>37</v>
      </c>
      <c r="G8494" t="s">
        <v>55</v>
      </c>
      <c r="H8494" t="s">
        <v>56</v>
      </c>
      <c r="I8494" t="s">
        <v>66</v>
      </c>
      <c r="J8494" t="s">
        <v>67</v>
      </c>
      <c r="K8494" t="s">
        <v>33</v>
      </c>
      <c r="L8494" s="13">
        <v>4.5</v>
      </c>
      <c r="M8494" s="8">
        <v>2.1</v>
      </c>
      <c r="N8494">
        <v>51</v>
      </c>
      <c r="O8494" s="8">
        <v>229.5</v>
      </c>
      <c r="P8494" s="14">
        <v>2.3599999999999999E-2</v>
      </c>
      <c r="Q8494" s="8">
        <v>5.42</v>
      </c>
      <c r="R8494" s="8">
        <v>224.08</v>
      </c>
      <c r="S8494" s="8">
        <v>107.1</v>
      </c>
      <c r="T8494" s="8">
        <v>116.98</v>
      </c>
      <c r="U8494">
        <v>0</v>
      </c>
      <c r="V8494" s="8">
        <v>0</v>
      </c>
      <c r="W8494" s="8">
        <v>0</v>
      </c>
      <c r="X8494" s="8">
        <v>116.98</v>
      </c>
    </row>
    <row r="8495" spans="1:24" x14ac:dyDescent="0.25">
      <c r="A8495" t="s">
        <v>8821</v>
      </c>
      <c r="B8495" s="1">
        <v>45932</v>
      </c>
      <c r="C8495" t="s">
        <v>171</v>
      </c>
      <c r="D8495" t="s">
        <v>172</v>
      </c>
      <c r="E8495" t="s">
        <v>27</v>
      </c>
      <c r="F8495" t="s">
        <v>46</v>
      </c>
      <c r="G8495" t="s">
        <v>38</v>
      </c>
      <c r="H8495" t="s">
        <v>39</v>
      </c>
      <c r="I8495" t="s">
        <v>47</v>
      </c>
      <c r="J8495" t="s">
        <v>48</v>
      </c>
      <c r="K8495" t="s">
        <v>49</v>
      </c>
      <c r="L8495" s="13">
        <v>5</v>
      </c>
      <c r="M8495" s="8">
        <v>3.2</v>
      </c>
      <c r="N8495">
        <v>109</v>
      </c>
      <c r="O8495" s="8">
        <v>545</v>
      </c>
      <c r="P8495" s="14">
        <v>0.1212</v>
      </c>
      <c r="Q8495" s="8">
        <v>66.05</v>
      </c>
      <c r="R8495" s="8">
        <v>478.95</v>
      </c>
      <c r="S8495" s="8">
        <v>348.8</v>
      </c>
      <c r="T8495" s="8">
        <v>130.15</v>
      </c>
      <c r="U8495">
        <v>0</v>
      </c>
      <c r="V8495" s="8">
        <v>0</v>
      </c>
      <c r="W8495" s="8">
        <v>0</v>
      </c>
      <c r="X8495" s="8">
        <v>130.15</v>
      </c>
    </row>
    <row r="8496" spans="1:24" x14ac:dyDescent="0.25">
      <c r="A8496" t="s">
        <v>8822</v>
      </c>
      <c r="B8496" s="1">
        <v>45353</v>
      </c>
      <c r="C8496" t="s">
        <v>171</v>
      </c>
      <c r="D8496" t="s">
        <v>172</v>
      </c>
      <c r="E8496" t="s">
        <v>27</v>
      </c>
      <c r="F8496" t="s">
        <v>46</v>
      </c>
      <c r="G8496" t="s">
        <v>29</v>
      </c>
      <c r="H8496" t="s">
        <v>30</v>
      </c>
      <c r="I8496" t="s">
        <v>122</v>
      </c>
      <c r="J8496" t="s">
        <v>123</v>
      </c>
      <c r="K8496" t="s">
        <v>59</v>
      </c>
      <c r="L8496" s="13">
        <v>5.5</v>
      </c>
      <c r="M8496" s="8">
        <v>3.8</v>
      </c>
      <c r="N8496">
        <v>110</v>
      </c>
      <c r="O8496" s="8">
        <v>605</v>
      </c>
      <c r="P8496" s="14">
        <v>0.20549999999999999</v>
      </c>
      <c r="Q8496" s="8">
        <v>124.33</v>
      </c>
      <c r="R8496" s="8">
        <v>480.67</v>
      </c>
      <c r="S8496" s="8">
        <v>418</v>
      </c>
      <c r="T8496" s="8">
        <v>62.67</v>
      </c>
      <c r="U8496">
        <v>24</v>
      </c>
      <c r="V8496" s="8">
        <v>104.87</v>
      </c>
      <c r="W8496" s="8">
        <v>103.2</v>
      </c>
      <c r="X8496" s="8">
        <v>-40.53</v>
      </c>
    </row>
    <row r="8497" spans="1:26" x14ac:dyDescent="0.25">
      <c r="A8497" t="s">
        <v>8823</v>
      </c>
      <c r="B8497" s="1">
        <v>45353</v>
      </c>
      <c r="C8497" t="s">
        <v>180</v>
      </c>
      <c r="D8497" t="s">
        <v>181</v>
      </c>
      <c r="E8497" t="s">
        <v>63</v>
      </c>
      <c r="F8497" t="s">
        <v>46</v>
      </c>
      <c r="G8497" t="s">
        <v>64</v>
      </c>
      <c r="H8497" t="s">
        <v>65</v>
      </c>
      <c r="I8497" t="s">
        <v>40</v>
      </c>
      <c r="J8497" t="s">
        <v>41</v>
      </c>
      <c r="K8497" t="s">
        <v>42</v>
      </c>
      <c r="L8497" s="13">
        <v>14.5</v>
      </c>
      <c r="M8497" s="8">
        <v>4.2</v>
      </c>
      <c r="N8497">
        <v>13</v>
      </c>
      <c r="O8497" s="8">
        <v>188.5</v>
      </c>
      <c r="P8497" s="14">
        <v>0.14119999999999999</v>
      </c>
      <c r="Q8497" s="8">
        <v>26.62</v>
      </c>
      <c r="R8497" s="8">
        <v>161.88</v>
      </c>
      <c r="S8497" s="8">
        <v>54.6</v>
      </c>
      <c r="T8497" s="8">
        <v>107.28</v>
      </c>
      <c r="U8497">
        <v>0</v>
      </c>
      <c r="V8497" s="8">
        <v>0</v>
      </c>
      <c r="W8497" s="8">
        <v>0</v>
      </c>
      <c r="X8497" s="8">
        <v>107.28</v>
      </c>
    </row>
    <row r="8498" spans="1:26" x14ac:dyDescent="0.25">
      <c r="A8498" t="s">
        <v>8824</v>
      </c>
      <c r="B8498" s="1">
        <v>45656</v>
      </c>
      <c r="C8498" t="s">
        <v>139</v>
      </c>
      <c r="D8498" t="s">
        <v>140</v>
      </c>
      <c r="E8498" t="s">
        <v>63</v>
      </c>
      <c r="F8498" t="s">
        <v>54</v>
      </c>
      <c r="G8498" t="s">
        <v>79</v>
      </c>
      <c r="H8498" t="s">
        <v>80</v>
      </c>
      <c r="I8498" t="s">
        <v>40</v>
      </c>
      <c r="J8498" t="s">
        <v>41</v>
      </c>
      <c r="K8498" t="s">
        <v>42</v>
      </c>
      <c r="L8498" s="13">
        <v>14.5</v>
      </c>
      <c r="M8498" s="8">
        <v>4.2</v>
      </c>
      <c r="N8498">
        <v>31</v>
      </c>
      <c r="O8498" s="8">
        <v>449.5</v>
      </c>
      <c r="P8498" s="14">
        <v>3.3999999999999998E-3</v>
      </c>
      <c r="Q8498" s="8">
        <v>1.53</v>
      </c>
      <c r="R8498" s="8">
        <v>447.97</v>
      </c>
      <c r="S8498" s="8">
        <v>130.19999999999999</v>
      </c>
      <c r="T8498" s="8">
        <v>317.77</v>
      </c>
      <c r="U8498">
        <v>0</v>
      </c>
      <c r="V8498" s="8">
        <v>0</v>
      </c>
      <c r="W8498" s="8">
        <v>0</v>
      </c>
      <c r="X8498" s="8">
        <v>317.77</v>
      </c>
    </row>
    <row r="8499" spans="1:26" x14ac:dyDescent="0.25">
      <c r="A8499" t="s">
        <v>8825</v>
      </c>
      <c r="B8499" s="1">
        <v>45952</v>
      </c>
      <c r="C8499" t="s">
        <v>528</v>
      </c>
      <c r="D8499" t="s">
        <v>529</v>
      </c>
      <c r="E8499" t="s">
        <v>27</v>
      </c>
      <c r="F8499" t="s">
        <v>54</v>
      </c>
      <c r="G8499" t="s">
        <v>29</v>
      </c>
      <c r="H8499" t="s">
        <v>30</v>
      </c>
      <c r="I8499" t="s">
        <v>99</v>
      </c>
      <c r="J8499" t="s">
        <v>100</v>
      </c>
      <c r="K8499" t="s">
        <v>49</v>
      </c>
      <c r="L8499" s="13">
        <v>3.8</v>
      </c>
      <c r="M8499" s="8">
        <v>2.6</v>
      </c>
      <c r="N8499">
        <v>15</v>
      </c>
      <c r="O8499" s="8">
        <v>57</v>
      </c>
      <c r="P8499" s="14">
        <v>2.0000000000000001E-4</v>
      </c>
      <c r="Q8499" s="8">
        <v>0.01</v>
      </c>
      <c r="R8499" s="8">
        <v>56.99</v>
      </c>
      <c r="S8499" s="8">
        <v>39</v>
      </c>
      <c r="T8499" s="8">
        <v>17.989999999999998</v>
      </c>
      <c r="U8499">
        <v>0</v>
      </c>
      <c r="V8499" s="8">
        <v>0</v>
      </c>
      <c r="W8499" s="8">
        <v>0</v>
      </c>
      <c r="X8499" s="8">
        <v>17.989999999999998</v>
      </c>
    </row>
    <row r="8500" spans="1:26" x14ac:dyDescent="0.25">
      <c r="A8500" t="s">
        <v>8826</v>
      </c>
      <c r="B8500" s="1">
        <v>45449</v>
      </c>
      <c r="C8500" t="s">
        <v>82</v>
      </c>
      <c r="D8500" t="s">
        <v>83</v>
      </c>
      <c r="E8500" t="s">
        <v>71</v>
      </c>
      <c r="F8500" t="s">
        <v>46</v>
      </c>
      <c r="G8500" t="s">
        <v>72</v>
      </c>
      <c r="H8500" t="s">
        <v>73</v>
      </c>
      <c r="I8500" t="s">
        <v>57</v>
      </c>
      <c r="J8500" t="s">
        <v>58</v>
      </c>
      <c r="K8500" t="s">
        <v>59</v>
      </c>
      <c r="L8500" s="13">
        <v>10.5</v>
      </c>
      <c r="M8500" s="8">
        <v>7.5</v>
      </c>
      <c r="N8500">
        <v>8</v>
      </c>
      <c r="O8500" s="8">
        <v>84</v>
      </c>
      <c r="P8500" s="14">
        <v>0.17949999999999999</v>
      </c>
      <c r="Q8500" s="8">
        <v>15.08</v>
      </c>
      <c r="R8500" s="8">
        <v>68.92</v>
      </c>
      <c r="S8500" s="8">
        <v>60</v>
      </c>
      <c r="T8500" s="8">
        <v>8.92</v>
      </c>
      <c r="U8500">
        <v>0</v>
      </c>
      <c r="V8500" s="8">
        <v>0</v>
      </c>
      <c r="W8500" s="8">
        <v>0</v>
      </c>
      <c r="X8500" s="8">
        <v>8.92</v>
      </c>
    </row>
    <row r="8501" spans="1:26" x14ac:dyDescent="0.25">
      <c r="A8501" t="s">
        <v>8827</v>
      </c>
      <c r="B8501" s="1">
        <v>46010</v>
      </c>
      <c r="C8501" t="s">
        <v>584</v>
      </c>
      <c r="D8501" t="s">
        <v>585</v>
      </c>
      <c r="E8501" t="s">
        <v>27</v>
      </c>
      <c r="F8501" t="s">
        <v>37</v>
      </c>
      <c r="G8501" t="s">
        <v>29</v>
      </c>
      <c r="H8501" t="s">
        <v>30</v>
      </c>
      <c r="I8501" t="s">
        <v>144</v>
      </c>
      <c r="J8501" t="s">
        <v>145</v>
      </c>
      <c r="K8501" t="s">
        <v>33</v>
      </c>
      <c r="L8501" s="13">
        <v>12</v>
      </c>
      <c r="M8501" s="8">
        <v>6.5</v>
      </c>
      <c r="N8501">
        <v>13</v>
      </c>
      <c r="O8501" s="8">
        <v>156</v>
      </c>
      <c r="P8501" s="14">
        <v>8.6999999999999994E-3</v>
      </c>
      <c r="Q8501" s="8">
        <v>1.36</v>
      </c>
      <c r="R8501" s="8">
        <v>154.63999999999999</v>
      </c>
      <c r="S8501" s="8">
        <v>84.5</v>
      </c>
      <c r="T8501" s="8">
        <v>70.14</v>
      </c>
      <c r="U8501">
        <v>0</v>
      </c>
      <c r="V8501" s="8">
        <v>0</v>
      </c>
      <c r="W8501" s="8">
        <v>0</v>
      </c>
      <c r="X8501" s="8">
        <v>70.14</v>
      </c>
      <c r="Z8501">
        <f>COLUMNS(tblRawData[])</f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4077-E8F1-4A61-8F12-8293A2F4026E}">
  <dimension ref="A1:G25"/>
  <sheetViews>
    <sheetView workbookViewId="0">
      <selection activeCell="A9" sqref="A9"/>
    </sheetView>
  </sheetViews>
  <sheetFormatPr defaultRowHeight="15" x14ac:dyDescent="0.25"/>
  <cols>
    <col min="1" max="1" width="25.7109375" bestFit="1" customWidth="1"/>
    <col min="2" max="2" width="22.5703125" bestFit="1" customWidth="1"/>
    <col min="3" max="3" width="24.85546875" bestFit="1" customWidth="1"/>
    <col min="4" max="4" width="27" bestFit="1" customWidth="1"/>
    <col min="5" max="5" width="34.140625" customWidth="1"/>
    <col min="6" max="6" width="27.5703125" bestFit="1" customWidth="1"/>
    <col min="7" max="7" width="34" customWidth="1"/>
  </cols>
  <sheetData>
    <row r="1" spans="1:7" x14ac:dyDescent="0.25">
      <c r="A1" s="4" t="s">
        <v>8972</v>
      </c>
      <c r="B1" s="4" t="s">
        <v>8851</v>
      </c>
      <c r="C1" s="4" t="s">
        <v>8829</v>
      </c>
      <c r="D1" s="4" t="s">
        <v>8852</v>
      </c>
      <c r="E1" s="4" t="s">
        <v>8853</v>
      </c>
      <c r="F1" s="4" t="s">
        <v>8830</v>
      </c>
      <c r="G1" s="4" t="s">
        <v>8854</v>
      </c>
    </row>
    <row r="2" spans="1:7" ht="60" x14ac:dyDescent="0.25">
      <c r="A2" s="2" t="s">
        <v>8831</v>
      </c>
      <c r="B2" s="2" t="s">
        <v>8855</v>
      </c>
      <c r="C2" s="2" t="s">
        <v>8856</v>
      </c>
      <c r="D2" s="2" t="s">
        <v>8857</v>
      </c>
      <c r="E2" s="2" t="s">
        <v>8858</v>
      </c>
      <c r="F2" s="2" t="s">
        <v>8859</v>
      </c>
      <c r="G2" s="2" t="s">
        <v>8860</v>
      </c>
    </row>
    <row r="3" spans="1:7" ht="45" x14ac:dyDescent="0.25">
      <c r="A3" s="3" t="s">
        <v>8832</v>
      </c>
      <c r="B3" s="3" t="s">
        <v>8861</v>
      </c>
      <c r="C3" s="3" t="s">
        <v>8862</v>
      </c>
      <c r="D3" s="3" t="s">
        <v>8863</v>
      </c>
      <c r="E3" s="3" t="s">
        <v>8864</v>
      </c>
      <c r="F3" s="3" t="s">
        <v>8865</v>
      </c>
      <c r="G3" s="3" t="s">
        <v>8866</v>
      </c>
    </row>
    <row r="4" spans="1:7" ht="30" x14ac:dyDescent="0.25">
      <c r="A4" s="2" t="s">
        <v>8833</v>
      </c>
      <c r="B4" s="2" t="s">
        <v>8855</v>
      </c>
      <c r="C4" s="2" t="s">
        <v>8867</v>
      </c>
      <c r="D4" s="2" t="s">
        <v>8868</v>
      </c>
      <c r="E4" s="2" t="s">
        <v>8869</v>
      </c>
      <c r="F4" s="2" t="s">
        <v>8870</v>
      </c>
      <c r="G4" s="2" t="s">
        <v>8871</v>
      </c>
    </row>
    <row r="5" spans="1:7" ht="30" x14ac:dyDescent="0.25">
      <c r="A5" s="3" t="s">
        <v>8834</v>
      </c>
      <c r="B5" s="3" t="s">
        <v>8872</v>
      </c>
      <c r="C5" s="3" t="s">
        <v>8873</v>
      </c>
      <c r="D5" s="3" t="s">
        <v>8874</v>
      </c>
      <c r="E5" s="3" t="s">
        <v>8875</v>
      </c>
      <c r="F5" s="3" t="s">
        <v>8876</v>
      </c>
      <c r="G5" s="3" t="s">
        <v>8877</v>
      </c>
    </row>
    <row r="6" spans="1:7" ht="45" x14ac:dyDescent="0.25">
      <c r="A6" s="2" t="s">
        <v>4</v>
      </c>
      <c r="B6" s="2" t="s">
        <v>8878</v>
      </c>
      <c r="C6" s="2" t="s">
        <v>8879</v>
      </c>
      <c r="D6" s="2" t="s">
        <v>8880</v>
      </c>
      <c r="E6" s="2" t="s">
        <v>8881</v>
      </c>
      <c r="F6" s="2" t="s">
        <v>8882</v>
      </c>
      <c r="G6" s="2" t="s">
        <v>8883</v>
      </c>
    </row>
    <row r="7" spans="1:7" ht="30" x14ac:dyDescent="0.25">
      <c r="A7" s="3" t="s">
        <v>8835</v>
      </c>
      <c r="B7" s="3" t="s">
        <v>8878</v>
      </c>
      <c r="C7" s="3" t="s">
        <v>8884</v>
      </c>
      <c r="D7" s="3" t="s">
        <v>8885</v>
      </c>
      <c r="E7" s="3" t="s">
        <v>8886</v>
      </c>
      <c r="F7" s="3" t="s">
        <v>8887</v>
      </c>
      <c r="G7" s="3" t="s">
        <v>8888</v>
      </c>
    </row>
    <row r="8" spans="1:7" ht="30" x14ac:dyDescent="0.25">
      <c r="A8" s="2" t="s">
        <v>8973</v>
      </c>
      <c r="B8" s="2" t="s">
        <v>8855</v>
      </c>
      <c r="C8" s="2" t="s">
        <v>8974</v>
      </c>
      <c r="D8" s="2" t="s">
        <v>8889</v>
      </c>
      <c r="E8" s="2" t="s">
        <v>8890</v>
      </c>
      <c r="F8" s="2" t="s">
        <v>8891</v>
      </c>
      <c r="G8" s="2" t="s">
        <v>8892</v>
      </c>
    </row>
    <row r="9" spans="1:7" ht="30" x14ac:dyDescent="0.25">
      <c r="A9" s="3" t="s">
        <v>8836</v>
      </c>
      <c r="B9" s="3" t="s">
        <v>8872</v>
      </c>
      <c r="C9" s="3" t="s">
        <v>8893</v>
      </c>
      <c r="D9" s="3" t="s">
        <v>8894</v>
      </c>
      <c r="E9" s="3" t="s">
        <v>8895</v>
      </c>
      <c r="F9" s="3" t="s">
        <v>8876</v>
      </c>
      <c r="G9" s="3" t="s">
        <v>8896</v>
      </c>
    </row>
    <row r="10" spans="1:7" ht="30" x14ac:dyDescent="0.25">
      <c r="A10" s="2" t="s">
        <v>8837</v>
      </c>
      <c r="B10" s="2" t="s">
        <v>8855</v>
      </c>
      <c r="C10" s="2" t="s">
        <v>8897</v>
      </c>
      <c r="D10" s="2" t="s">
        <v>8898</v>
      </c>
      <c r="E10" s="2" t="s">
        <v>8890</v>
      </c>
      <c r="F10" s="2" t="s">
        <v>8899</v>
      </c>
      <c r="G10" s="2" t="s">
        <v>8900</v>
      </c>
    </row>
    <row r="11" spans="1:7" x14ac:dyDescent="0.25">
      <c r="A11" s="3" t="s">
        <v>8838</v>
      </c>
      <c r="B11" s="3" t="s">
        <v>8872</v>
      </c>
      <c r="C11" s="3" t="s">
        <v>8901</v>
      </c>
      <c r="D11" s="3" t="s">
        <v>8902</v>
      </c>
      <c r="E11" s="3" t="s">
        <v>8903</v>
      </c>
      <c r="F11" s="3" t="s">
        <v>8904</v>
      </c>
      <c r="G11" s="3" t="s">
        <v>8905</v>
      </c>
    </row>
    <row r="12" spans="1:7" ht="30" x14ac:dyDescent="0.25">
      <c r="A12" s="2" t="s">
        <v>10</v>
      </c>
      <c r="B12" s="2" t="s">
        <v>8878</v>
      </c>
      <c r="C12" s="2" t="s">
        <v>8906</v>
      </c>
      <c r="D12" s="2" t="s">
        <v>42</v>
      </c>
      <c r="E12" s="2" t="s">
        <v>8907</v>
      </c>
      <c r="F12" s="2" t="s">
        <v>8904</v>
      </c>
      <c r="G12" s="2" t="s">
        <v>8908</v>
      </c>
    </row>
    <row r="13" spans="1:7" ht="30" x14ac:dyDescent="0.25">
      <c r="A13" s="3" t="s">
        <v>8839</v>
      </c>
      <c r="B13" s="3" t="s">
        <v>8909</v>
      </c>
      <c r="C13" s="3" t="s">
        <v>8910</v>
      </c>
      <c r="D13" s="3" t="s">
        <v>8911</v>
      </c>
      <c r="E13" s="3" t="s">
        <v>8912</v>
      </c>
      <c r="F13" s="3" t="s">
        <v>8913</v>
      </c>
      <c r="G13" s="3" t="s">
        <v>8914</v>
      </c>
    </row>
    <row r="14" spans="1:7" ht="30" x14ac:dyDescent="0.25">
      <c r="A14" s="2" t="s">
        <v>8840</v>
      </c>
      <c r="B14" s="2" t="s">
        <v>8915</v>
      </c>
      <c r="C14" s="2" t="s">
        <v>8916</v>
      </c>
      <c r="D14" s="2" t="s">
        <v>8917</v>
      </c>
      <c r="E14" s="2" t="s">
        <v>8912</v>
      </c>
      <c r="F14" s="2" t="s">
        <v>8918</v>
      </c>
      <c r="G14" s="2" t="s">
        <v>8919</v>
      </c>
    </row>
    <row r="15" spans="1:7" ht="30" x14ac:dyDescent="0.25">
      <c r="A15" s="3" t="s">
        <v>13</v>
      </c>
      <c r="B15" s="3" t="s">
        <v>8920</v>
      </c>
      <c r="C15" s="3" t="s">
        <v>8921</v>
      </c>
      <c r="D15" s="3" t="s">
        <v>8922</v>
      </c>
      <c r="E15" s="3" t="s">
        <v>8923</v>
      </c>
      <c r="F15" s="3" t="s">
        <v>8924</v>
      </c>
      <c r="G15" s="3" t="s">
        <v>8925</v>
      </c>
    </row>
    <row r="16" spans="1:7" ht="30" x14ac:dyDescent="0.25">
      <c r="A16" s="2" t="s">
        <v>8841</v>
      </c>
      <c r="B16" s="2" t="s">
        <v>8909</v>
      </c>
      <c r="C16" s="2" t="s">
        <v>8926</v>
      </c>
      <c r="D16" s="2" t="s">
        <v>8927</v>
      </c>
      <c r="E16" s="2" t="s">
        <v>8928</v>
      </c>
      <c r="F16" s="2" t="s">
        <v>8929</v>
      </c>
      <c r="G16" s="2" t="s">
        <v>8930</v>
      </c>
    </row>
    <row r="17" spans="1:7" ht="45" x14ac:dyDescent="0.25">
      <c r="A17" s="3" t="s">
        <v>8842</v>
      </c>
      <c r="B17" s="3" t="s">
        <v>8931</v>
      </c>
      <c r="C17" s="3" t="s">
        <v>8932</v>
      </c>
      <c r="D17" s="3" t="s">
        <v>8933</v>
      </c>
      <c r="E17" s="3" t="s">
        <v>8934</v>
      </c>
      <c r="F17" s="3" t="s">
        <v>8935</v>
      </c>
      <c r="G17" s="3" t="s">
        <v>8936</v>
      </c>
    </row>
    <row r="18" spans="1:7" ht="30" x14ac:dyDescent="0.25">
      <c r="A18" s="2" t="s">
        <v>8843</v>
      </c>
      <c r="B18" s="2" t="s">
        <v>8909</v>
      </c>
      <c r="C18" s="2" t="s">
        <v>8937</v>
      </c>
      <c r="D18" s="2" t="s">
        <v>8911</v>
      </c>
      <c r="E18" s="2" t="s">
        <v>8938</v>
      </c>
      <c r="F18" s="2" t="s">
        <v>8935</v>
      </c>
      <c r="G18" s="2" t="s">
        <v>8939</v>
      </c>
    </row>
    <row r="19" spans="1:7" ht="30" x14ac:dyDescent="0.25">
      <c r="A19" s="3" t="s">
        <v>8844</v>
      </c>
      <c r="B19" s="3" t="s">
        <v>8909</v>
      </c>
      <c r="C19" s="3" t="s">
        <v>8940</v>
      </c>
      <c r="D19" s="3" t="s">
        <v>8941</v>
      </c>
      <c r="E19" s="3" t="s">
        <v>8942</v>
      </c>
      <c r="F19" s="3" t="s">
        <v>8929</v>
      </c>
      <c r="G19" s="3" t="s">
        <v>8943</v>
      </c>
    </row>
    <row r="20" spans="1:7" ht="30" x14ac:dyDescent="0.25">
      <c r="A20" s="2" t="s">
        <v>8845</v>
      </c>
      <c r="B20" s="2" t="s">
        <v>8915</v>
      </c>
      <c r="C20" s="2" t="s">
        <v>8944</v>
      </c>
      <c r="D20" s="2" t="s">
        <v>8945</v>
      </c>
      <c r="E20" s="2" t="s">
        <v>8946</v>
      </c>
      <c r="F20" s="2" t="s">
        <v>8947</v>
      </c>
      <c r="G20" s="2" t="s">
        <v>8919</v>
      </c>
    </row>
    <row r="21" spans="1:7" ht="30" x14ac:dyDescent="0.25">
      <c r="A21" s="3" t="s">
        <v>8846</v>
      </c>
      <c r="B21" s="3" t="s">
        <v>8909</v>
      </c>
      <c r="C21" s="3" t="s">
        <v>8948</v>
      </c>
      <c r="D21" s="3" t="s">
        <v>8949</v>
      </c>
      <c r="E21" s="3" t="s">
        <v>8950</v>
      </c>
      <c r="F21" s="3" t="s">
        <v>8951</v>
      </c>
      <c r="G21" s="3" t="s">
        <v>8952</v>
      </c>
    </row>
    <row r="22" spans="1:7" ht="30" x14ac:dyDescent="0.25">
      <c r="A22" s="2" t="s">
        <v>8848</v>
      </c>
      <c r="B22" s="2" t="s">
        <v>8920</v>
      </c>
      <c r="C22" s="2" t="s">
        <v>8953</v>
      </c>
      <c r="D22" s="2" t="s">
        <v>8954</v>
      </c>
      <c r="E22" s="2" t="s">
        <v>8955</v>
      </c>
      <c r="F22" s="2" t="s">
        <v>8956</v>
      </c>
      <c r="G22" s="2" t="s">
        <v>8957</v>
      </c>
    </row>
    <row r="23" spans="1:7" ht="30" x14ac:dyDescent="0.25">
      <c r="A23" s="3" t="s">
        <v>8847</v>
      </c>
      <c r="B23" s="3" t="s">
        <v>8909</v>
      </c>
      <c r="C23" s="3" t="s">
        <v>8958</v>
      </c>
      <c r="D23" s="3" t="s">
        <v>8959</v>
      </c>
      <c r="E23" s="3" t="s">
        <v>8960</v>
      </c>
      <c r="F23" s="3" t="s">
        <v>8956</v>
      </c>
      <c r="G23" s="3" t="s">
        <v>8961</v>
      </c>
    </row>
    <row r="24" spans="1:7" ht="60" x14ac:dyDescent="0.25">
      <c r="A24" s="2" t="s">
        <v>8849</v>
      </c>
      <c r="B24" s="2" t="s">
        <v>8909</v>
      </c>
      <c r="C24" s="2" t="s">
        <v>8962</v>
      </c>
      <c r="D24" s="2" t="s">
        <v>8963</v>
      </c>
      <c r="E24" s="2" t="s">
        <v>8964</v>
      </c>
      <c r="F24" s="2" t="s">
        <v>8965</v>
      </c>
      <c r="G24" s="2" t="s">
        <v>8966</v>
      </c>
    </row>
    <row r="25" spans="1:7" ht="45" x14ac:dyDescent="0.25">
      <c r="A25" s="3" t="s">
        <v>8850</v>
      </c>
      <c r="B25" s="3" t="s">
        <v>8909</v>
      </c>
      <c r="C25" s="3" t="s">
        <v>8967</v>
      </c>
      <c r="D25" s="3" t="s">
        <v>8968</v>
      </c>
      <c r="E25" s="3" t="s">
        <v>8969</v>
      </c>
      <c r="F25" s="3" t="s">
        <v>8970</v>
      </c>
      <c r="G25" s="3" t="s">
        <v>8971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E2E8-86B7-4D87-A0F4-F36588880658}">
  <dimension ref="A1:D25"/>
  <sheetViews>
    <sheetView topLeftCell="A16" workbookViewId="0">
      <selection activeCell="D2" sqref="D2:D25"/>
    </sheetView>
  </sheetViews>
  <sheetFormatPr defaultRowHeight="15" x14ac:dyDescent="0.25"/>
  <cols>
    <col min="1" max="1" width="13.42578125" bestFit="1" customWidth="1"/>
    <col min="2" max="2" width="13.5703125" customWidth="1"/>
    <col min="3" max="3" width="8" customWidth="1"/>
  </cols>
  <sheetData>
    <row r="1" spans="1:4" x14ac:dyDescent="0.25">
      <c r="A1" t="s">
        <v>8828</v>
      </c>
      <c r="B1" t="s">
        <v>8975</v>
      </c>
      <c r="C1" t="s">
        <v>8976</v>
      </c>
      <c r="D1" t="s">
        <v>8977</v>
      </c>
    </row>
    <row r="2" spans="1:4" x14ac:dyDescent="0.25">
      <c r="A2" s="2" t="s">
        <v>8831</v>
      </c>
      <c r="B2">
        <f>COUNTBLANK(tblRawData[Order_ID])</f>
        <v>0</v>
      </c>
      <c r="C2" t="s">
        <v>8988</v>
      </c>
      <c r="D2" t="s">
        <v>8988</v>
      </c>
    </row>
    <row r="3" spans="1:4" x14ac:dyDescent="0.25">
      <c r="A3" s="3" t="s">
        <v>8832</v>
      </c>
      <c r="B3">
        <f>COUNTBLANK(tblRawData[Order_Date])</f>
        <v>0</v>
      </c>
      <c r="C3" t="s">
        <v>8988</v>
      </c>
      <c r="D3" t="s">
        <v>8988</v>
      </c>
    </row>
    <row r="4" spans="1:4" x14ac:dyDescent="0.25">
      <c r="A4" s="2" t="s">
        <v>8833</v>
      </c>
      <c r="B4">
        <f>COUNTBLANK(tblRawData[Customer_ID])</f>
        <v>0</v>
      </c>
      <c r="C4" t="s">
        <v>8988</v>
      </c>
      <c r="D4" t="s">
        <v>8988</v>
      </c>
    </row>
    <row r="5" spans="1:4" ht="30" x14ac:dyDescent="0.25">
      <c r="A5" s="3" t="s">
        <v>8834</v>
      </c>
      <c r="B5">
        <f>COUNTBLANK(tblRawData[Customer_Name])</f>
        <v>0</v>
      </c>
      <c r="C5" t="s">
        <v>8988</v>
      </c>
      <c r="D5" t="s">
        <v>8988</v>
      </c>
    </row>
    <row r="6" spans="1:4" x14ac:dyDescent="0.25">
      <c r="A6" s="2" t="s">
        <v>4</v>
      </c>
      <c r="B6">
        <f>COUNTBLANK(tblRawData[Region])</f>
        <v>0</v>
      </c>
      <c r="C6" t="s">
        <v>8988</v>
      </c>
      <c r="D6" t="s">
        <v>8988</v>
      </c>
    </row>
    <row r="7" spans="1:4" ht="30" x14ac:dyDescent="0.25">
      <c r="A7" s="3" t="s">
        <v>8835</v>
      </c>
      <c r="B7">
        <f>COUNTBLANK(tblRawData[Sales_Channel])</f>
        <v>0</v>
      </c>
      <c r="C7" t="s">
        <v>8988</v>
      </c>
      <c r="D7" t="s">
        <v>8988</v>
      </c>
    </row>
    <row r="8" spans="1:4" ht="30" x14ac:dyDescent="0.25">
      <c r="A8" s="2" t="s">
        <v>8973</v>
      </c>
      <c r="B8">
        <f>COUNTBLANK(tblRawData[Salesperson_ID])</f>
        <v>0</v>
      </c>
      <c r="C8" t="s">
        <v>8988</v>
      </c>
      <c r="D8" t="s">
        <v>8988</v>
      </c>
    </row>
    <row r="9" spans="1:4" ht="30" x14ac:dyDescent="0.25">
      <c r="A9" s="3" t="s">
        <v>8836</v>
      </c>
      <c r="B9">
        <f>COUNTBLANK(tblRawData[Salesperson_Name])</f>
        <v>0</v>
      </c>
      <c r="C9" t="s">
        <v>8988</v>
      </c>
      <c r="D9" t="s">
        <v>8988</v>
      </c>
    </row>
    <row r="10" spans="1:4" x14ac:dyDescent="0.25">
      <c r="A10" s="2" t="s">
        <v>8837</v>
      </c>
      <c r="B10">
        <f>COUNTBLANK(tblRawData[Product_ID])</f>
        <v>0</v>
      </c>
      <c r="C10" t="s">
        <v>8988</v>
      </c>
      <c r="D10" t="s">
        <v>8988</v>
      </c>
    </row>
    <row r="11" spans="1:4" ht="30" x14ac:dyDescent="0.25">
      <c r="A11" s="3" t="s">
        <v>8838</v>
      </c>
      <c r="B11">
        <f>COUNTBLANK(tblRawData[Product_Name])</f>
        <v>0</v>
      </c>
      <c r="C11" t="s">
        <v>8988</v>
      </c>
      <c r="D11" t="s">
        <v>8988</v>
      </c>
    </row>
    <row r="12" spans="1:4" x14ac:dyDescent="0.25">
      <c r="A12" s="2" t="s">
        <v>10</v>
      </c>
      <c r="B12">
        <f>COUNTBLANK(tblRawData[Category])</f>
        <v>0</v>
      </c>
      <c r="C12" t="s">
        <v>8988</v>
      </c>
      <c r="D12" t="s">
        <v>8988</v>
      </c>
    </row>
    <row r="13" spans="1:4" x14ac:dyDescent="0.25">
      <c r="A13" s="3" t="s">
        <v>8839</v>
      </c>
      <c r="B13">
        <f>COUNTBLANK(tblRawData[Unit_List_Price])</f>
        <v>0</v>
      </c>
      <c r="C13" t="s">
        <v>8988</v>
      </c>
      <c r="D13" t="s">
        <v>8988</v>
      </c>
    </row>
    <row r="14" spans="1:4" x14ac:dyDescent="0.25">
      <c r="A14" s="2" t="s">
        <v>8840</v>
      </c>
      <c r="B14">
        <f>COUNTBLANK(tblRawData[Unit_COGS])</f>
        <v>0</v>
      </c>
      <c r="C14" t="s">
        <v>8988</v>
      </c>
      <c r="D14" t="s">
        <v>8988</v>
      </c>
    </row>
    <row r="15" spans="1:4" x14ac:dyDescent="0.25">
      <c r="A15" s="3" t="s">
        <v>13</v>
      </c>
      <c r="B15">
        <f>COUNTBLANK(tblRawData[Quantity])</f>
        <v>0</v>
      </c>
      <c r="C15" t="s">
        <v>8988</v>
      </c>
      <c r="D15" t="s">
        <v>8988</v>
      </c>
    </row>
    <row r="16" spans="1:4" ht="30" x14ac:dyDescent="0.25">
      <c r="A16" s="2" t="s">
        <v>8841</v>
      </c>
      <c r="B16">
        <f>COUNTBLANK(tblRawData[Gross_Revenue])</f>
        <v>0</v>
      </c>
      <c r="C16" t="s">
        <v>8988</v>
      </c>
      <c r="D16" t="s">
        <v>8988</v>
      </c>
    </row>
    <row r="17" spans="1:4" x14ac:dyDescent="0.25">
      <c r="A17" s="3" t="s">
        <v>8842</v>
      </c>
      <c r="B17">
        <f>COUNTBLANK(tblRawData[Discount_Pct])</f>
        <v>0</v>
      </c>
      <c r="C17" t="s">
        <v>8988</v>
      </c>
      <c r="D17" t="s">
        <v>8988</v>
      </c>
    </row>
    <row r="18" spans="1:4" ht="30" x14ac:dyDescent="0.25">
      <c r="A18" s="2" t="s">
        <v>8843</v>
      </c>
      <c r="B18">
        <f>COUNTBLANK(tblRawData[Discount_Amount])</f>
        <v>0</v>
      </c>
      <c r="C18" t="s">
        <v>8988</v>
      </c>
      <c r="D18" t="s">
        <v>8988</v>
      </c>
    </row>
    <row r="19" spans="1:4" x14ac:dyDescent="0.25">
      <c r="A19" s="3" t="s">
        <v>8844</v>
      </c>
      <c r="B19">
        <f>COUNTBLANK(tblRawData[Net_Revenue])</f>
        <v>0</v>
      </c>
      <c r="C19" t="s">
        <v>8988</v>
      </c>
      <c r="D19" t="s">
        <v>8988</v>
      </c>
    </row>
    <row r="20" spans="1:4" x14ac:dyDescent="0.25">
      <c r="A20" s="2" t="s">
        <v>8845</v>
      </c>
      <c r="B20">
        <f>COUNTBLANK(tblRawData[Total_COGS])</f>
        <v>0</v>
      </c>
      <c r="C20" t="s">
        <v>8988</v>
      </c>
      <c r="D20" t="s">
        <v>8988</v>
      </c>
    </row>
    <row r="21" spans="1:4" x14ac:dyDescent="0.25">
      <c r="A21" s="3" t="s">
        <v>8846</v>
      </c>
      <c r="B21">
        <f>COUNTBLANK(tblRawData[Gross_Profit])</f>
        <v>0</v>
      </c>
      <c r="C21" t="s">
        <v>8988</v>
      </c>
      <c r="D21" t="s">
        <v>8988</v>
      </c>
    </row>
    <row r="22" spans="1:4" x14ac:dyDescent="0.25">
      <c r="A22" s="2" t="s">
        <v>8848</v>
      </c>
      <c r="B22">
        <f>COUNTBLANK(tblRawData[Returned_Qty])</f>
        <v>0</v>
      </c>
      <c r="C22" t="s">
        <v>8988</v>
      </c>
      <c r="D22" t="s">
        <v>8988</v>
      </c>
    </row>
    <row r="23" spans="1:4" ht="30" x14ac:dyDescent="0.25">
      <c r="A23" s="3" t="s">
        <v>8847</v>
      </c>
      <c r="B23">
        <f>COUNTBLANK(tblRawData[Return_Value])</f>
        <v>0</v>
      </c>
      <c r="C23" t="s">
        <v>8988</v>
      </c>
      <c r="D23" t="s">
        <v>8988</v>
      </c>
    </row>
    <row r="24" spans="1:4" ht="30" x14ac:dyDescent="0.25">
      <c r="A24" s="2" t="s">
        <v>8849</v>
      </c>
      <c r="B24">
        <f>COUNTBLANK(tblRawData[Return_Friction_Cost])</f>
        <v>0</v>
      </c>
      <c r="C24" t="s">
        <v>8988</v>
      </c>
      <c r="D24" t="s">
        <v>8988</v>
      </c>
    </row>
    <row r="25" spans="1:4" ht="30" x14ac:dyDescent="0.25">
      <c r="A25" s="3" t="s">
        <v>8850</v>
      </c>
      <c r="B25">
        <f>COUNTBLANK(tblRawData[Net_Contribution])</f>
        <v>0</v>
      </c>
      <c r="C25" t="s">
        <v>8988</v>
      </c>
      <c r="D25" t="s">
        <v>8988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D422-C5A0-4747-9EFC-40D9B84E6627}">
  <dimension ref="A1:X8501"/>
  <sheetViews>
    <sheetView tabSelected="1" workbookViewId="0">
      <selection activeCell="G10" sqref="G10"/>
    </sheetView>
  </sheetViews>
  <sheetFormatPr defaultRowHeight="15" x14ac:dyDescent="0.25"/>
  <cols>
    <col min="1" max="1" width="13.7109375" bestFit="1" customWidth="1"/>
    <col min="2" max="2" width="13.42578125" style="1" customWidth="1"/>
    <col min="3" max="3" width="15" customWidth="1"/>
    <col min="4" max="4" width="18.28515625" customWidth="1"/>
    <col min="5" max="5" width="18.7109375" bestFit="1" customWidth="1"/>
    <col min="6" max="6" width="16.42578125" customWidth="1"/>
    <col min="7" max="7" width="17.140625" customWidth="1"/>
    <col min="8" max="8" width="20.42578125" customWidth="1"/>
    <col min="9" max="9" width="13" customWidth="1"/>
    <col min="10" max="10" width="31.7109375" bestFit="1" customWidth="1"/>
    <col min="11" max="11" width="20.28515625" bestFit="1" customWidth="1"/>
    <col min="12" max="12" width="16.42578125" style="8" customWidth="1"/>
    <col min="13" max="13" width="13.140625" style="8" customWidth="1"/>
    <col min="14" max="14" width="10.85546875" customWidth="1"/>
    <col min="15" max="15" width="17.28515625" style="8" customWidth="1"/>
    <col min="16" max="16" width="15" style="14" customWidth="1"/>
    <col min="17" max="17" width="19.140625" style="8" customWidth="1"/>
    <col min="18" max="18" width="15.28515625" style="8" customWidth="1"/>
    <col min="19" max="19" width="13.85546875" style="8" customWidth="1"/>
    <col min="20" max="20" width="14.28515625" style="8" customWidth="1"/>
    <col min="21" max="21" width="15.5703125" customWidth="1"/>
    <col min="22" max="22" width="15.140625" style="8" customWidth="1"/>
    <col min="23" max="23" width="22.140625" style="8" customWidth="1"/>
    <col min="24" max="24" width="18.85546875" style="8" customWidth="1"/>
  </cols>
  <sheetData>
    <row r="1" spans="1:2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11</v>
      </c>
      <c r="M1" s="8" t="s">
        <v>12</v>
      </c>
      <c r="N1" t="s">
        <v>13</v>
      </c>
      <c r="O1" s="8" t="s">
        <v>14</v>
      </c>
      <c r="P1" s="14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t="s">
        <v>20</v>
      </c>
      <c r="V1" s="8" t="s">
        <v>21</v>
      </c>
      <c r="W1" s="8" t="s">
        <v>22</v>
      </c>
      <c r="X1" s="8" t="s">
        <v>23</v>
      </c>
    </row>
    <row r="2" spans="1:24" x14ac:dyDescent="0.25">
      <c r="A2" t="s">
        <v>24</v>
      </c>
      <c r="B2" s="1">
        <v>45946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s="8">
        <v>5.8</v>
      </c>
      <c r="M2" s="8">
        <v>2.7</v>
      </c>
      <c r="N2">
        <v>83</v>
      </c>
      <c r="O2" s="8">
        <v>481.4</v>
      </c>
      <c r="P2" s="14">
        <v>0.14729999999999999</v>
      </c>
      <c r="Q2" s="8">
        <v>70.91</v>
      </c>
      <c r="R2" s="8">
        <v>410.49</v>
      </c>
      <c r="S2" s="8">
        <v>224.1</v>
      </c>
      <c r="T2" s="8">
        <v>186.39</v>
      </c>
      <c r="U2">
        <v>0</v>
      </c>
      <c r="V2" s="8">
        <v>0</v>
      </c>
      <c r="W2" s="8">
        <v>0</v>
      </c>
      <c r="X2" s="8">
        <v>186.39</v>
      </c>
    </row>
    <row r="3" spans="1:24" x14ac:dyDescent="0.25">
      <c r="A3" t="s">
        <v>34</v>
      </c>
      <c r="B3" s="1">
        <v>45406</v>
      </c>
      <c r="C3" t="s">
        <v>35</v>
      </c>
      <c r="D3" t="s">
        <v>36</v>
      </c>
      <c r="E3" t="s">
        <v>27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s="8">
        <v>14.5</v>
      </c>
      <c r="M3" s="8">
        <v>4.2</v>
      </c>
      <c r="N3">
        <v>7</v>
      </c>
      <c r="O3" s="8">
        <v>101.5</v>
      </c>
      <c r="P3" s="14">
        <v>1.3899999999999999E-2</v>
      </c>
      <c r="Q3" s="8">
        <v>1.41</v>
      </c>
      <c r="R3" s="8">
        <v>100.09</v>
      </c>
      <c r="S3" s="8">
        <v>29.4</v>
      </c>
      <c r="T3" s="8">
        <v>70.69</v>
      </c>
      <c r="U3">
        <v>0</v>
      </c>
      <c r="V3" s="8">
        <v>0</v>
      </c>
      <c r="W3" s="8">
        <v>0</v>
      </c>
      <c r="X3" s="8">
        <v>70.69</v>
      </c>
    </row>
    <row r="4" spans="1:24" x14ac:dyDescent="0.25">
      <c r="A4" t="s">
        <v>43</v>
      </c>
      <c r="B4" s="1">
        <v>45317</v>
      </c>
      <c r="C4" t="s">
        <v>44</v>
      </c>
      <c r="D4" t="s">
        <v>45</v>
      </c>
      <c r="E4" t="s">
        <v>27</v>
      </c>
      <c r="F4" t="s">
        <v>46</v>
      </c>
      <c r="G4" t="s">
        <v>29</v>
      </c>
      <c r="H4" t="s">
        <v>30</v>
      </c>
      <c r="I4" t="s">
        <v>47</v>
      </c>
      <c r="J4" t="s">
        <v>48</v>
      </c>
      <c r="K4" t="s">
        <v>49</v>
      </c>
      <c r="L4" s="8">
        <v>5</v>
      </c>
      <c r="M4" s="8">
        <v>3.2</v>
      </c>
      <c r="N4">
        <v>15</v>
      </c>
      <c r="O4" s="8">
        <v>75</v>
      </c>
      <c r="P4" s="14">
        <v>0.1076</v>
      </c>
      <c r="Q4" s="8">
        <v>8.07</v>
      </c>
      <c r="R4" s="8">
        <v>66.930000000000007</v>
      </c>
      <c r="S4" s="8">
        <v>48</v>
      </c>
      <c r="T4" s="8">
        <v>18.93</v>
      </c>
      <c r="U4">
        <v>0</v>
      </c>
      <c r="V4" s="8">
        <v>0</v>
      </c>
      <c r="W4" s="8">
        <v>0</v>
      </c>
      <c r="X4" s="8">
        <v>18.93</v>
      </c>
    </row>
    <row r="5" spans="1:24" x14ac:dyDescent="0.25">
      <c r="A5" t="s">
        <v>50</v>
      </c>
      <c r="B5" s="1">
        <v>46051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s="8">
        <v>10.5</v>
      </c>
      <c r="M5" s="8">
        <v>7.5</v>
      </c>
      <c r="N5">
        <v>41</v>
      </c>
      <c r="O5" s="8">
        <v>430.5</v>
      </c>
      <c r="P5" s="14">
        <v>3.8E-3</v>
      </c>
      <c r="Q5" s="8">
        <v>1.64</v>
      </c>
      <c r="R5" s="8">
        <v>428.86</v>
      </c>
      <c r="S5" s="8">
        <v>307.5</v>
      </c>
      <c r="T5" s="8">
        <v>121.36</v>
      </c>
      <c r="U5">
        <v>0</v>
      </c>
      <c r="V5" s="8">
        <v>0</v>
      </c>
      <c r="W5" s="8">
        <v>0</v>
      </c>
      <c r="X5" s="8">
        <v>121.36</v>
      </c>
    </row>
    <row r="6" spans="1:24" x14ac:dyDescent="0.25">
      <c r="A6" t="s">
        <v>60</v>
      </c>
      <c r="B6" s="1">
        <v>45573</v>
      </c>
      <c r="C6" t="s">
        <v>61</v>
      </c>
      <c r="D6" t="s">
        <v>62</v>
      </c>
      <c r="E6" t="s">
        <v>63</v>
      </c>
      <c r="F6" t="s">
        <v>46</v>
      </c>
      <c r="G6" t="s">
        <v>64</v>
      </c>
      <c r="H6" t="s">
        <v>65</v>
      </c>
      <c r="I6" t="s">
        <v>66</v>
      </c>
      <c r="J6" t="s">
        <v>67</v>
      </c>
      <c r="K6" t="s">
        <v>33</v>
      </c>
      <c r="L6" s="8">
        <v>4.5</v>
      </c>
      <c r="M6" s="8">
        <v>2.1</v>
      </c>
      <c r="N6">
        <v>12</v>
      </c>
      <c r="O6" s="8">
        <v>54</v>
      </c>
      <c r="P6" s="14">
        <v>2.8199999999999999E-2</v>
      </c>
      <c r="Q6" s="8">
        <v>1.52</v>
      </c>
      <c r="R6" s="8">
        <v>52.48</v>
      </c>
      <c r="S6" s="8">
        <v>25.2</v>
      </c>
      <c r="T6" s="8">
        <v>27.28</v>
      </c>
      <c r="U6">
        <v>6</v>
      </c>
      <c r="V6" s="8">
        <v>26.24</v>
      </c>
      <c r="W6" s="8">
        <v>15.6</v>
      </c>
      <c r="X6" s="8">
        <v>11.68</v>
      </c>
    </row>
    <row r="7" spans="1:24" x14ac:dyDescent="0.25">
      <c r="A7" t="s">
        <v>68</v>
      </c>
      <c r="B7" s="1">
        <v>45542</v>
      </c>
      <c r="C7" t="s">
        <v>69</v>
      </c>
      <c r="D7" t="s">
        <v>70</v>
      </c>
      <c r="E7" t="s">
        <v>71</v>
      </c>
      <c r="F7" t="s">
        <v>37</v>
      </c>
      <c r="G7" t="s">
        <v>72</v>
      </c>
      <c r="H7" t="s">
        <v>73</v>
      </c>
      <c r="I7" t="s">
        <v>74</v>
      </c>
      <c r="J7" t="s">
        <v>75</v>
      </c>
      <c r="K7" t="s">
        <v>49</v>
      </c>
      <c r="L7" s="8">
        <v>11</v>
      </c>
      <c r="M7" s="8">
        <v>6.8</v>
      </c>
      <c r="N7">
        <v>38</v>
      </c>
      <c r="O7" s="8">
        <v>418</v>
      </c>
      <c r="P7" s="14">
        <v>7.7999999999999996E-3</v>
      </c>
      <c r="Q7" s="8">
        <v>3.26</v>
      </c>
      <c r="R7" s="8">
        <v>414.74</v>
      </c>
      <c r="S7" s="8">
        <v>258.39999999999998</v>
      </c>
      <c r="T7" s="8">
        <v>156.34</v>
      </c>
      <c r="U7">
        <v>0</v>
      </c>
      <c r="V7" s="8">
        <v>0</v>
      </c>
      <c r="W7" s="8">
        <v>0</v>
      </c>
      <c r="X7" s="8">
        <v>156.34</v>
      </c>
    </row>
    <row r="8" spans="1:24" x14ac:dyDescent="0.25">
      <c r="A8" t="s">
        <v>76</v>
      </c>
      <c r="B8" s="1">
        <v>45520</v>
      </c>
      <c r="C8" t="s">
        <v>77</v>
      </c>
      <c r="D8" t="s">
        <v>78</v>
      </c>
      <c r="E8" t="s">
        <v>63</v>
      </c>
      <c r="F8" t="s">
        <v>37</v>
      </c>
      <c r="G8" t="s">
        <v>79</v>
      </c>
      <c r="H8" t="s">
        <v>80</v>
      </c>
      <c r="I8" t="s">
        <v>40</v>
      </c>
      <c r="J8" t="s">
        <v>41</v>
      </c>
      <c r="K8" t="s">
        <v>42</v>
      </c>
      <c r="L8" s="8">
        <v>14.5</v>
      </c>
      <c r="M8" s="8">
        <v>4.2</v>
      </c>
      <c r="N8">
        <v>7</v>
      </c>
      <c r="O8" s="8">
        <v>101.5</v>
      </c>
      <c r="P8" s="14">
        <v>2.2100000000000002E-2</v>
      </c>
      <c r="Q8" s="8">
        <v>2.2400000000000002</v>
      </c>
      <c r="R8" s="8">
        <v>99.26</v>
      </c>
      <c r="S8" s="8">
        <v>29.4</v>
      </c>
      <c r="T8" s="8">
        <v>69.86</v>
      </c>
      <c r="U8">
        <v>0</v>
      </c>
      <c r="V8" s="8">
        <v>0</v>
      </c>
      <c r="W8" s="8">
        <v>0</v>
      </c>
      <c r="X8" s="8">
        <v>69.86</v>
      </c>
    </row>
    <row r="9" spans="1:24" x14ac:dyDescent="0.25">
      <c r="A9" t="s">
        <v>81</v>
      </c>
      <c r="B9" s="1">
        <v>45434</v>
      </c>
      <c r="C9" t="s">
        <v>82</v>
      </c>
      <c r="D9" t="s">
        <v>83</v>
      </c>
      <c r="E9" t="s">
        <v>71</v>
      </c>
      <c r="F9" t="s">
        <v>46</v>
      </c>
      <c r="G9" t="s">
        <v>72</v>
      </c>
      <c r="H9" t="s">
        <v>73</v>
      </c>
      <c r="I9" t="s">
        <v>84</v>
      </c>
      <c r="J9" t="s">
        <v>85</v>
      </c>
      <c r="K9" t="s">
        <v>42</v>
      </c>
      <c r="L9" s="8">
        <v>9.9</v>
      </c>
      <c r="M9" s="8">
        <v>3.1</v>
      </c>
      <c r="N9">
        <v>73</v>
      </c>
      <c r="O9" s="8">
        <v>722.7</v>
      </c>
      <c r="P9" s="14">
        <v>0.2021</v>
      </c>
      <c r="Q9" s="8">
        <v>146.06</v>
      </c>
      <c r="R9" s="8">
        <v>576.64</v>
      </c>
      <c r="S9" s="8">
        <v>226.3</v>
      </c>
      <c r="T9" s="8">
        <v>350.34</v>
      </c>
      <c r="U9">
        <v>0</v>
      </c>
      <c r="V9" s="8">
        <v>0</v>
      </c>
      <c r="W9" s="8">
        <v>0</v>
      </c>
      <c r="X9" s="8">
        <v>350.34</v>
      </c>
    </row>
    <row r="10" spans="1:24" x14ac:dyDescent="0.25">
      <c r="A10" t="s">
        <v>86</v>
      </c>
      <c r="B10" s="1">
        <v>46046</v>
      </c>
      <c r="C10" t="s">
        <v>87</v>
      </c>
      <c r="D10" t="s">
        <v>88</v>
      </c>
      <c r="E10" t="s">
        <v>63</v>
      </c>
      <c r="F10" t="s">
        <v>89</v>
      </c>
      <c r="G10" t="s">
        <v>64</v>
      </c>
      <c r="H10" t="s">
        <v>65</v>
      </c>
      <c r="I10" t="s">
        <v>74</v>
      </c>
      <c r="J10" t="s">
        <v>75</v>
      </c>
      <c r="K10" t="s">
        <v>49</v>
      </c>
      <c r="L10" s="8">
        <v>11</v>
      </c>
      <c r="M10" s="8">
        <v>6.8</v>
      </c>
      <c r="N10">
        <v>306</v>
      </c>
      <c r="O10" s="8">
        <v>3366</v>
      </c>
      <c r="P10" s="14">
        <v>9.4399999999999998E-2</v>
      </c>
      <c r="Q10" s="8">
        <v>317.75</v>
      </c>
      <c r="R10" s="8">
        <v>3048.25</v>
      </c>
      <c r="S10" s="8">
        <v>2080.8000000000002</v>
      </c>
      <c r="T10" s="8">
        <v>967.45</v>
      </c>
      <c r="U10">
        <v>0</v>
      </c>
      <c r="V10" s="8">
        <v>0</v>
      </c>
      <c r="W10" s="8">
        <v>0</v>
      </c>
      <c r="X10" s="8">
        <v>967.45</v>
      </c>
    </row>
    <row r="11" spans="1:24" x14ac:dyDescent="0.25">
      <c r="A11" t="s">
        <v>90</v>
      </c>
      <c r="B11" s="1">
        <v>45396</v>
      </c>
      <c r="C11" t="s">
        <v>91</v>
      </c>
      <c r="D11" t="s">
        <v>92</v>
      </c>
      <c r="E11" t="s">
        <v>27</v>
      </c>
      <c r="F11" t="s">
        <v>37</v>
      </c>
      <c r="G11" t="s">
        <v>29</v>
      </c>
      <c r="H11" t="s">
        <v>30</v>
      </c>
      <c r="I11" t="s">
        <v>40</v>
      </c>
      <c r="J11" t="s">
        <v>41</v>
      </c>
      <c r="K11" t="s">
        <v>42</v>
      </c>
      <c r="L11" s="8">
        <v>14.5</v>
      </c>
      <c r="M11" s="8">
        <v>4.2</v>
      </c>
      <c r="N11">
        <v>16</v>
      </c>
      <c r="O11" s="8">
        <v>232</v>
      </c>
      <c r="P11" s="14">
        <v>2.7000000000000001E-3</v>
      </c>
      <c r="Q11" s="8">
        <v>0.63</v>
      </c>
      <c r="R11" s="8">
        <v>231.37</v>
      </c>
      <c r="S11" s="8">
        <v>67.2</v>
      </c>
      <c r="T11" s="8">
        <v>164.17</v>
      </c>
      <c r="U11">
        <v>0</v>
      </c>
      <c r="V11" s="8">
        <v>0</v>
      </c>
      <c r="W11" s="8">
        <v>0</v>
      </c>
      <c r="X11" s="8">
        <v>164.17</v>
      </c>
    </row>
    <row r="12" spans="1:24" x14ac:dyDescent="0.25">
      <c r="A12" t="s">
        <v>93</v>
      </c>
      <c r="B12" s="1">
        <v>45984</v>
      </c>
      <c r="C12" t="s">
        <v>94</v>
      </c>
      <c r="D12" t="s">
        <v>95</v>
      </c>
      <c r="E12" t="s">
        <v>53</v>
      </c>
      <c r="F12" t="s">
        <v>46</v>
      </c>
      <c r="G12" t="s">
        <v>55</v>
      </c>
      <c r="H12" t="s">
        <v>56</v>
      </c>
      <c r="I12" t="s">
        <v>40</v>
      </c>
      <c r="J12" t="s">
        <v>41</v>
      </c>
      <c r="K12" t="s">
        <v>42</v>
      </c>
      <c r="L12" s="8">
        <v>14.5</v>
      </c>
      <c r="M12" s="8">
        <v>4.2</v>
      </c>
      <c r="N12">
        <v>41</v>
      </c>
      <c r="O12" s="8">
        <v>594.5</v>
      </c>
      <c r="P12" s="14">
        <v>0.18340000000000001</v>
      </c>
      <c r="Q12" s="8">
        <v>109.03</v>
      </c>
      <c r="R12" s="8">
        <v>485.47</v>
      </c>
      <c r="S12" s="8">
        <v>172.2</v>
      </c>
      <c r="T12" s="8">
        <v>313.27</v>
      </c>
      <c r="U12">
        <v>0</v>
      </c>
      <c r="V12" s="8">
        <v>0</v>
      </c>
      <c r="W12" s="8">
        <v>0</v>
      </c>
      <c r="X12" s="8">
        <v>313.27</v>
      </c>
    </row>
    <row r="13" spans="1:24" x14ac:dyDescent="0.25">
      <c r="A13" t="s">
        <v>96</v>
      </c>
      <c r="B13" s="1">
        <v>46050</v>
      </c>
      <c r="C13" t="s">
        <v>97</v>
      </c>
      <c r="D13" t="s">
        <v>98</v>
      </c>
      <c r="E13" t="s">
        <v>63</v>
      </c>
      <c r="F13" t="s">
        <v>54</v>
      </c>
      <c r="G13" t="s">
        <v>79</v>
      </c>
      <c r="H13" t="s">
        <v>80</v>
      </c>
      <c r="I13" t="s">
        <v>99</v>
      </c>
      <c r="J13" t="s">
        <v>100</v>
      </c>
      <c r="K13" t="s">
        <v>49</v>
      </c>
      <c r="L13" s="8">
        <v>3.8</v>
      </c>
      <c r="M13" s="8">
        <v>2.6</v>
      </c>
      <c r="N13">
        <v>48</v>
      </c>
      <c r="O13" s="8">
        <v>182.4</v>
      </c>
      <c r="P13" s="14">
        <v>1.21E-2</v>
      </c>
      <c r="Q13" s="8">
        <v>2.21</v>
      </c>
      <c r="R13" s="8">
        <v>180.19</v>
      </c>
      <c r="S13" s="8">
        <v>124.8</v>
      </c>
      <c r="T13" s="8">
        <v>55.39</v>
      </c>
      <c r="U13">
        <v>0</v>
      </c>
      <c r="V13" s="8">
        <v>0</v>
      </c>
      <c r="W13" s="8">
        <v>0</v>
      </c>
      <c r="X13" s="8">
        <v>55.39</v>
      </c>
    </row>
    <row r="14" spans="1:24" x14ac:dyDescent="0.25">
      <c r="A14" t="s">
        <v>101</v>
      </c>
      <c r="B14" s="1">
        <v>46205</v>
      </c>
      <c r="C14" t="s">
        <v>102</v>
      </c>
      <c r="D14" t="s">
        <v>103</v>
      </c>
      <c r="E14" t="s">
        <v>27</v>
      </c>
      <c r="F14" t="s">
        <v>54</v>
      </c>
      <c r="G14" t="s">
        <v>29</v>
      </c>
      <c r="H14" t="s">
        <v>30</v>
      </c>
      <c r="I14" t="s">
        <v>104</v>
      </c>
      <c r="J14" t="s">
        <v>105</v>
      </c>
      <c r="K14" t="s">
        <v>49</v>
      </c>
      <c r="L14" s="8">
        <v>4.2</v>
      </c>
      <c r="M14" s="8">
        <v>2.8</v>
      </c>
      <c r="N14">
        <v>98</v>
      </c>
      <c r="O14" s="8">
        <v>411.6</v>
      </c>
      <c r="P14" s="14">
        <v>3.6799999999999999E-2</v>
      </c>
      <c r="Q14" s="8">
        <v>15.15</v>
      </c>
      <c r="R14" s="8">
        <v>396.45</v>
      </c>
      <c r="S14" s="8">
        <v>274.39999999999998</v>
      </c>
      <c r="T14" s="8">
        <v>122.05</v>
      </c>
      <c r="U14">
        <v>0</v>
      </c>
      <c r="V14" s="8">
        <v>0</v>
      </c>
      <c r="W14" s="8">
        <v>0</v>
      </c>
      <c r="X14" s="8">
        <v>122.05</v>
      </c>
    </row>
    <row r="15" spans="1:24" x14ac:dyDescent="0.25">
      <c r="A15" t="s">
        <v>106</v>
      </c>
      <c r="B15" s="1">
        <v>45850</v>
      </c>
      <c r="C15" t="s">
        <v>107</v>
      </c>
      <c r="D15" t="s">
        <v>108</v>
      </c>
      <c r="E15" t="s">
        <v>53</v>
      </c>
      <c r="F15" t="s">
        <v>46</v>
      </c>
      <c r="G15" t="s">
        <v>55</v>
      </c>
      <c r="H15" t="s">
        <v>56</v>
      </c>
      <c r="I15" t="s">
        <v>31</v>
      </c>
      <c r="J15" t="s">
        <v>32</v>
      </c>
      <c r="K15" t="s">
        <v>33</v>
      </c>
      <c r="L15" s="8">
        <v>5.8</v>
      </c>
      <c r="M15" s="8">
        <v>2.7</v>
      </c>
      <c r="N15">
        <v>32</v>
      </c>
      <c r="O15" s="8">
        <v>185.6</v>
      </c>
      <c r="P15" s="14">
        <v>7.1499999999999994E-2</v>
      </c>
      <c r="Q15" s="8">
        <v>13.27</v>
      </c>
      <c r="R15" s="8">
        <v>172.33</v>
      </c>
      <c r="S15" s="8">
        <v>86.4</v>
      </c>
      <c r="T15" s="8">
        <v>85.93</v>
      </c>
      <c r="U15">
        <v>0</v>
      </c>
      <c r="V15" s="8">
        <v>0</v>
      </c>
      <c r="W15" s="8">
        <v>0</v>
      </c>
      <c r="X15" s="8">
        <v>85.93</v>
      </c>
    </row>
    <row r="16" spans="1:24" x14ac:dyDescent="0.25">
      <c r="A16" t="s">
        <v>109</v>
      </c>
      <c r="B16" s="1">
        <v>45381</v>
      </c>
      <c r="C16" t="s">
        <v>110</v>
      </c>
      <c r="D16" t="s">
        <v>111</v>
      </c>
      <c r="E16" t="s">
        <v>27</v>
      </c>
      <c r="F16" t="s">
        <v>37</v>
      </c>
      <c r="G16" t="s">
        <v>29</v>
      </c>
      <c r="H16" t="s">
        <v>30</v>
      </c>
      <c r="I16" t="s">
        <v>112</v>
      </c>
      <c r="J16" t="s">
        <v>113</v>
      </c>
      <c r="K16" t="s">
        <v>42</v>
      </c>
      <c r="L16" s="8">
        <v>8.5</v>
      </c>
      <c r="M16" s="8">
        <v>2.8</v>
      </c>
      <c r="N16">
        <v>68</v>
      </c>
      <c r="O16" s="8">
        <v>578</v>
      </c>
      <c r="P16" s="14">
        <v>1.7999999999999999E-2</v>
      </c>
      <c r="Q16" s="8">
        <v>10.4</v>
      </c>
      <c r="R16" s="8">
        <v>567.6</v>
      </c>
      <c r="S16" s="8">
        <v>190.4</v>
      </c>
      <c r="T16" s="8">
        <v>377.2</v>
      </c>
      <c r="U16">
        <v>25</v>
      </c>
      <c r="V16" s="8">
        <v>208.68</v>
      </c>
      <c r="W16" s="8">
        <v>82.5</v>
      </c>
      <c r="X16" s="8">
        <v>294.7</v>
      </c>
    </row>
    <row r="17" spans="1:24" x14ac:dyDescent="0.25">
      <c r="A17" t="s">
        <v>114</v>
      </c>
      <c r="B17" s="1">
        <v>45896</v>
      </c>
      <c r="C17" t="s">
        <v>115</v>
      </c>
      <c r="D17" t="s">
        <v>116</v>
      </c>
      <c r="E17" t="s">
        <v>27</v>
      </c>
      <c r="F17" t="s">
        <v>54</v>
      </c>
      <c r="G17" t="s">
        <v>38</v>
      </c>
      <c r="H17" t="s">
        <v>39</v>
      </c>
      <c r="I17" t="s">
        <v>117</v>
      </c>
      <c r="J17" t="s">
        <v>118</v>
      </c>
      <c r="K17" t="s">
        <v>59</v>
      </c>
      <c r="L17" s="8">
        <v>6</v>
      </c>
      <c r="M17" s="8">
        <v>4.2</v>
      </c>
      <c r="N17">
        <v>16</v>
      </c>
      <c r="O17" s="8">
        <v>96</v>
      </c>
      <c r="P17" s="14">
        <v>6.3E-3</v>
      </c>
      <c r="Q17" s="8">
        <v>0.6</v>
      </c>
      <c r="R17" s="8">
        <v>95.4</v>
      </c>
      <c r="S17" s="8">
        <v>67.2</v>
      </c>
      <c r="T17" s="8">
        <v>28.2</v>
      </c>
      <c r="U17">
        <v>0</v>
      </c>
      <c r="V17" s="8">
        <v>0</v>
      </c>
      <c r="W17" s="8">
        <v>0</v>
      </c>
      <c r="X17" s="8">
        <v>28.2</v>
      </c>
    </row>
    <row r="18" spans="1:24" x14ac:dyDescent="0.25">
      <c r="A18" t="s">
        <v>119</v>
      </c>
      <c r="B18" s="1">
        <v>45724</v>
      </c>
      <c r="C18" t="s">
        <v>120</v>
      </c>
      <c r="D18" t="s">
        <v>121</v>
      </c>
      <c r="E18" t="s">
        <v>63</v>
      </c>
      <c r="F18" t="s">
        <v>89</v>
      </c>
      <c r="G18" t="s">
        <v>79</v>
      </c>
      <c r="H18" t="s">
        <v>80</v>
      </c>
      <c r="I18" t="s">
        <v>122</v>
      </c>
      <c r="J18" t="s">
        <v>123</v>
      </c>
      <c r="K18" t="s">
        <v>59</v>
      </c>
      <c r="L18" s="8">
        <v>5.5</v>
      </c>
      <c r="M18" s="8">
        <v>3.8</v>
      </c>
      <c r="N18">
        <v>329</v>
      </c>
      <c r="O18" s="8">
        <v>1809.5</v>
      </c>
      <c r="P18" s="14">
        <v>0.1232</v>
      </c>
      <c r="Q18" s="8">
        <v>222.93</v>
      </c>
      <c r="R18" s="8">
        <v>1586.57</v>
      </c>
      <c r="S18" s="8">
        <v>1250.2</v>
      </c>
      <c r="T18" s="8">
        <v>336.37</v>
      </c>
      <c r="U18">
        <v>0</v>
      </c>
      <c r="V18" s="8">
        <v>0</v>
      </c>
      <c r="W18" s="8">
        <v>0</v>
      </c>
      <c r="X18" s="8">
        <v>336.37</v>
      </c>
    </row>
    <row r="19" spans="1:24" x14ac:dyDescent="0.25">
      <c r="A19" t="s">
        <v>124</v>
      </c>
      <c r="B19" s="1">
        <v>45324</v>
      </c>
      <c r="C19" t="s">
        <v>125</v>
      </c>
      <c r="D19" t="s">
        <v>126</v>
      </c>
      <c r="E19" t="s">
        <v>27</v>
      </c>
      <c r="F19" t="s">
        <v>89</v>
      </c>
      <c r="G19" t="s">
        <v>38</v>
      </c>
      <c r="H19" t="s">
        <v>39</v>
      </c>
      <c r="I19" t="s">
        <v>127</v>
      </c>
      <c r="J19" t="s">
        <v>128</v>
      </c>
      <c r="K19" t="s">
        <v>33</v>
      </c>
      <c r="L19" s="8">
        <v>7.2</v>
      </c>
      <c r="M19" s="8">
        <v>3.6</v>
      </c>
      <c r="N19">
        <v>112</v>
      </c>
      <c r="O19" s="8">
        <v>806.4</v>
      </c>
      <c r="P19" s="14">
        <v>9.5100000000000004E-2</v>
      </c>
      <c r="Q19" s="8">
        <v>76.69</v>
      </c>
      <c r="R19" s="8">
        <v>729.71</v>
      </c>
      <c r="S19" s="8">
        <v>403.2</v>
      </c>
      <c r="T19" s="8">
        <v>326.51</v>
      </c>
      <c r="U19">
        <v>0</v>
      </c>
      <c r="V19" s="8">
        <v>0</v>
      </c>
      <c r="W19" s="8">
        <v>0</v>
      </c>
      <c r="X19" s="8">
        <v>326.51</v>
      </c>
    </row>
    <row r="20" spans="1:24" x14ac:dyDescent="0.25">
      <c r="A20" t="s">
        <v>129</v>
      </c>
      <c r="B20" s="1">
        <v>45322</v>
      </c>
      <c r="C20" t="s">
        <v>91</v>
      </c>
      <c r="D20" t="s">
        <v>92</v>
      </c>
      <c r="E20" t="s">
        <v>27</v>
      </c>
      <c r="F20" t="s">
        <v>37</v>
      </c>
      <c r="G20" t="s">
        <v>38</v>
      </c>
      <c r="H20" t="s">
        <v>39</v>
      </c>
      <c r="I20" t="s">
        <v>130</v>
      </c>
      <c r="J20" t="s">
        <v>131</v>
      </c>
      <c r="K20" t="s">
        <v>42</v>
      </c>
      <c r="L20" s="8">
        <v>4.8</v>
      </c>
      <c r="M20" s="8">
        <v>1.4</v>
      </c>
      <c r="N20">
        <v>74</v>
      </c>
      <c r="O20" s="8">
        <v>355.2</v>
      </c>
      <c r="P20" s="14">
        <v>1.4999999999999999E-2</v>
      </c>
      <c r="Q20" s="8">
        <v>5.33</v>
      </c>
      <c r="R20" s="8">
        <v>349.87</v>
      </c>
      <c r="S20" s="8">
        <v>103.6</v>
      </c>
      <c r="T20" s="8">
        <v>246.27</v>
      </c>
      <c r="U20">
        <v>0</v>
      </c>
      <c r="V20" s="8">
        <v>0</v>
      </c>
      <c r="W20" s="8">
        <v>0</v>
      </c>
      <c r="X20" s="8">
        <v>246.27</v>
      </c>
    </row>
    <row r="21" spans="1:24" x14ac:dyDescent="0.25">
      <c r="A21" t="s">
        <v>132</v>
      </c>
      <c r="B21" s="1">
        <v>45387</v>
      </c>
      <c r="C21" t="s">
        <v>133</v>
      </c>
      <c r="D21" t="s">
        <v>134</v>
      </c>
      <c r="E21" t="s">
        <v>27</v>
      </c>
      <c r="F21" t="s">
        <v>54</v>
      </c>
      <c r="G21" t="s">
        <v>38</v>
      </c>
      <c r="H21" t="s">
        <v>39</v>
      </c>
      <c r="I21" t="s">
        <v>99</v>
      </c>
      <c r="J21" t="s">
        <v>100</v>
      </c>
      <c r="K21" t="s">
        <v>49</v>
      </c>
      <c r="L21" s="8">
        <v>3.8</v>
      </c>
      <c r="M21" s="8">
        <v>2.6</v>
      </c>
      <c r="N21">
        <v>16</v>
      </c>
      <c r="O21" s="8">
        <v>60.8</v>
      </c>
      <c r="P21" s="14">
        <v>1.1999999999999999E-3</v>
      </c>
      <c r="Q21" s="8">
        <v>7.0000000000000007E-2</v>
      </c>
      <c r="R21" s="8">
        <v>60.73</v>
      </c>
      <c r="S21" s="8">
        <v>41.6</v>
      </c>
      <c r="T21" s="8">
        <v>19.13</v>
      </c>
      <c r="U21">
        <v>0</v>
      </c>
      <c r="V21" s="8">
        <v>0</v>
      </c>
      <c r="W21" s="8">
        <v>0</v>
      </c>
      <c r="X21" s="8">
        <v>19.13</v>
      </c>
    </row>
    <row r="22" spans="1:24" x14ac:dyDescent="0.25">
      <c r="A22" t="s">
        <v>135</v>
      </c>
      <c r="B22" s="1">
        <v>45515</v>
      </c>
      <c r="C22" t="s">
        <v>136</v>
      </c>
      <c r="D22" t="s">
        <v>137</v>
      </c>
      <c r="E22" t="s">
        <v>71</v>
      </c>
      <c r="F22" t="s">
        <v>54</v>
      </c>
      <c r="G22" t="s">
        <v>72</v>
      </c>
      <c r="H22" t="s">
        <v>73</v>
      </c>
      <c r="I22" t="s">
        <v>127</v>
      </c>
      <c r="J22" t="s">
        <v>128</v>
      </c>
      <c r="K22" t="s">
        <v>33</v>
      </c>
      <c r="L22" s="8">
        <v>7.2</v>
      </c>
      <c r="M22" s="8">
        <v>3.6</v>
      </c>
      <c r="N22">
        <v>35</v>
      </c>
      <c r="O22" s="8">
        <v>252</v>
      </c>
      <c r="P22" s="14">
        <v>1.09E-2</v>
      </c>
      <c r="Q22" s="8">
        <v>2.75</v>
      </c>
      <c r="R22" s="8">
        <v>249.25</v>
      </c>
      <c r="S22" s="8">
        <v>126</v>
      </c>
      <c r="T22" s="8">
        <v>123.25</v>
      </c>
      <c r="U22">
        <v>0</v>
      </c>
      <c r="V22" s="8">
        <v>0</v>
      </c>
      <c r="W22" s="8">
        <v>0</v>
      </c>
      <c r="X22" s="8">
        <v>123.25</v>
      </c>
    </row>
    <row r="23" spans="1:24" x14ac:dyDescent="0.25">
      <c r="A23" t="s">
        <v>138</v>
      </c>
      <c r="B23" s="1">
        <v>45530</v>
      </c>
      <c r="C23" t="s">
        <v>139</v>
      </c>
      <c r="D23" t="s">
        <v>140</v>
      </c>
      <c r="E23" t="s">
        <v>63</v>
      </c>
      <c r="F23" t="s">
        <v>54</v>
      </c>
      <c r="G23" t="s">
        <v>79</v>
      </c>
      <c r="H23" t="s">
        <v>80</v>
      </c>
      <c r="I23" t="s">
        <v>47</v>
      </c>
      <c r="J23" t="s">
        <v>48</v>
      </c>
      <c r="K23" t="s">
        <v>49</v>
      </c>
      <c r="L23" s="8">
        <v>5</v>
      </c>
      <c r="M23" s="8">
        <v>3.2</v>
      </c>
      <c r="N23">
        <v>29</v>
      </c>
      <c r="O23" s="8">
        <v>145</v>
      </c>
      <c r="P23" s="14">
        <v>8.0999999999999996E-3</v>
      </c>
      <c r="Q23" s="8">
        <v>1.17</v>
      </c>
      <c r="R23" s="8">
        <v>143.83000000000001</v>
      </c>
      <c r="S23" s="8">
        <v>92.8</v>
      </c>
      <c r="T23" s="8">
        <v>51.03</v>
      </c>
      <c r="U23">
        <v>0</v>
      </c>
      <c r="V23" s="8">
        <v>0</v>
      </c>
      <c r="W23" s="8">
        <v>0</v>
      </c>
      <c r="X23" s="8">
        <v>51.03</v>
      </c>
    </row>
    <row r="24" spans="1:24" x14ac:dyDescent="0.25">
      <c r="A24" t="s">
        <v>141</v>
      </c>
      <c r="B24" s="1">
        <v>45809</v>
      </c>
      <c r="C24" t="s">
        <v>142</v>
      </c>
      <c r="D24" t="s">
        <v>143</v>
      </c>
      <c r="E24" t="s">
        <v>71</v>
      </c>
      <c r="F24" t="s">
        <v>37</v>
      </c>
      <c r="G24" t="s">
        <v>72</v>
      </c>
      <c r="H24" t="s">
        <v>73</v>
      </c>
      <c r="I24" t="s">
        <v>144</v>
      </c>
      <c r="J24" t="s">
        <v>145</v>
      </c>
      <c r="K24" t="s">
        <v>33</v>
      </c>
      <c r="L24" s="8">
        <v>12</v>
      </c>
      <c r="M24" s="8">
        <v>6.5</v>
      </c>
      <c r="N24">
        <v>128</v>
      </c>
      <c r="O24" s="8">
        <v>1536</v>
      </c>
      <c r="P24" s="14">
        <v>3.5799999999999998E-2</v>
      </c>
      <c r="Q24" s="8">
        <v>54.99</v>
      </c>
      <c r="R24" s="8">
        <v>1481.01</v>
      </c>
      <c r="S24" s="8">
        <v>832</v>
      </c>
      <c r="T24" s="8">
        <v>649.01</v>
      </c>
      <c r="U24">
        <v>0</v>
      </c>
      <c r="V24" s="8">
        <v>0</v>
      </c>
      <c r="W24" s="8">
        <v>0</v>
      </c>
      <c r="X24" s="8">
        <v>649.01</v>
      </c>
    </row>
    <row r="25" spans="1:24" x14ac:dyDescent="0.25">
      <c r="A25" t="s">
        <v>146</v>
      </c>
      <c r="B25" s="1">
        <v>45908</v>
      </c>
      <c r="C25" t="s">
        <v>107</v>
      </c>
      <c r="D25" t="s">
        <v>108</v>
      </c>
      <c r="E25" t="s">
        <v>53</v>
      </c>
      <c r="F25" t="s">
        <v>46</v>
      </c>
      <c r="G25" t="s">
        <v>55</v>
      </c>
      <c r="H25" t="s">
        <v>56</v>
      </c>
      <c r="I25" t="s">
        <v>66</v>
      </c>
      <c r="J25" t="s">
        <v>67</v>
      </c>
      <c r="K25" t="s">
        <v>33</v>
      </c>
      <c r="L25" s="8">
        <v>4.5</v>
      </c>
      <c r="M25" s="8">
        <v>2.1</v>
      </c>
      <c r="N25">
        <v>4</v>
      </c>
      <c r="O25" s="8">
        <v>18</v>
      </c>
      <c r="P25" s="14">
        <v>0.1331</v>
      </c>
      <c r="Q25" s="8">
        <v>2.4</v>
      </c>
      <c r="R25" s="8">
        <v>15.6</v>
      </c>
      <c r="S25" s="8">
        <v>8.4</v>
      </c>
      <c r="T25" s="8">
        <v>7.2</v>
      </c>
      <c r="U25">
        <v>0</v>
      </c>
      <c r="V25" s="8">
        <v>0</v>
      </c>
      <c r="W25" s="8">
        <v>0</v>
      </c>
      <c r="X25" s="8">
        <v>7.2</v>
      </c>
    </row>
    <row r="26" spans="1:24" x14ac:dyDescent="0.25">
      <c r="A26" t="s">
        <v>147</v>
      </c>
      <c r="B26" s="1">
        <v>45319</v>
      </c>
      <c r="C26" t="s">
        <v>148</v>
      </c>
      <c r="D26" t="s">
        <v>149</v>
      </c>
      <c r="E26" t="s">
        <v>150</v>
      </c>
      <c r="F26" t="s">
        <v>37</v>
      </c>
      <c r="G26" t="s">
        <v>151</v>
      </c>
      <c r="H26" t="s">
        <v>152</v>
      </c>
      <c r="I26" t="s">
        <v>84</v>
      </c>
      <c r="J26" t="s">
        <v>85</v>
      </c>
      <c r="K26" t="s">
        <v>42</v>
      </c>
      <c r="L26" s="8">
        <v>9.9</v>
      </c>
      <c r="M26" s="8">
        <v>3.1</v>
      </c>
      <c r="N26">
        <v>6</v>
      </c>
      <c r="O26" s="8">
        <v>59.4</v>
      </c>
      <c r="P26" s="14">
        <v>0.49070000000000003</v>
      </c>
      <c r="Q26" s="8">
        <v>29.15</v>
      </c>
      <c r="R26" s="8">
        <v>30.25</v>
      </c>
      <c r="S26" s="8">
        <v>18.600000000000001</v>
      </c>
      <c r="T26" s="8">
        <v>11.65</v>
      </c>
      <c r="U26">
        <v>0</v>
      </c>
      <c r="V26" s="8">
        <v>0</v>
      </c>
      <c r="W26" s="8">
        <v>0</v>
      </c>
      <c r="X26" s="8">
        <v>11.65</v>
      </c>
    </row>
    <row r="27" spans="1:24" x14ac:dyDescent="0.25">
      <c r="A27" t="s">
        <v>153</v>
      </c>
      <c r="B27" s="1">
        <v>45866</v>
      </c>
      <c r="C27" t="s">
        <v>154</v>
      </c>
      <c r="D27" t="s">
        <v>155</v>
      </c>
      <c r="E27" t="s">
        <v>150</v>
      </c>
      <c r="F27" t="s">
        <v>46</v>
      </c>
      <c r="G27" t="s">
        <v>151</v>
      </c>
      <c r="H27" t="s">
        <v>152</v>
      </c>
      <c r="I27" t="s">
        <v>156</v>
      </c>
      <c r="J27" t="s">
        <v>157</v>
      </c>
      <c r="K27" t="s">
        <v>42</v>
      </c>
      <c r="L27" s="8">
        <v>6.2</v>
      </c>
      <c r="M27" s="8">
        <v>1.9</v>
      </c>
      <c r="N27">
        <v>74</v>
      </c>
      <c r="O27" s="8">
        <v>458.8</v>
      </c>
      <c r="P27" s="14">
        <v>0.36609999999999998</v>
      </c>
      <c r="Q27" s="8">
        <v>167.97</v>
      </c>
      <c r="R27" s="8">
        <v>290.83</v>
      </c>
      <c r="S27" s="8">
        <v>140.6</v>
      </c>
      <c r="T27" s="8">
        <v>150.22999999999999</v>
      </c>
      <c r="U27">
        <v>0</v>
      </c>
      <c r="V27" s="8">
        <v>0</v>
      </c>
      <c r="W27" s="8">
        <v>0</v>
      </c>
      <c r="X27" s="8">
        <v>150.22999999999999</v>
      </c>
    </row>
    <row r="28" spans="1:24" x14ac:dyDescent="0.25">
      <c r="A28" t="s">
        <v>158</v>
      </c>
      <c r="B28" s="1">
        <v>45495</v>
      </c>
      <c r="C28" t="s">
        <v>159</v>
      </c>
      <c r="D28" t="s">
        <v>160</v>
      </c>
      <c r="E28" t="s">
        <v>27</v>
      </c>
      <c r="F28" t="s">
        <v>37</v>
      </c>
      <c r="G28" t="s">
        <v>38</v>
      </c>
      <c r="H28" t="s">
        <v>39</v>
      </c>
      <c r="I28" t="s">
        <v>31</v>
      </c>
      <c r="J28" t="s">
        <v>32</v>
      </c>
      <c r="K28" t="s">
        <v>33</v>
      </c>
      <c r="L28" s="8">
        <v>5.8</v>
      </c>
      <c r="M28" s="8">
        <v>2.7</v>
      </c>
      <c r="N28">
        <v>13</v>
      </c>
      <c r="O28" s="8">
        <v>75.400000000000006</v>
      </c>
      <c r="P28" s="14">
        <v>0.44629999999999997</v>
      </c>
      <c r="Q28" s="8">
        <v>33.65</v>
      </c>
      <c r="R28" s="8">
        <v>41.75</v>
      </c>
      <c r="S28" s="8">
        <v>35.1</v>
      </c>
      <c r="T28" s="8">
        <v>6.65</v>
      </c>
      <c r="U28">
        <v>0</v>
      </c>
      <c r="V28" s="8">
        <v>0</v>
      </c>
      <c r="W28" s="8">
        <v>0</v>
      </c>
      <c r="X28" s="8">
        <v>6.65</v>
      </c>
    </row>
    <row r="29" spans="1:24" x14ac:dyDescent="0.25">
      <c r="A29" t="s">
        <v>161</v>
      </c>
      <c r="B29" s="1">
        <v>46025</v>
      </c>
      <c r="C29" t="s">
        <v>162</v>
      </c>
      <c r="D29" t="s">
        <v>163</v>
      </c>
      <c r="E29" t="s">
        <v>150</v>
      </c>
      <c r="F29" t="s">
        <v>89</v>
      </c>
      <c r="G29" t="s">
        <v>151</v>
      </c>
      <c r="H29" t="s">
        <v>152</v>
      </c>
      <c r="I29" t="s">
        <v>104</v>
      </c>
      <c r="J29" t="s">
        <v>105</v>
      </c>
      <c r="K29" t="s">
        <v>49</v>
      </c>
      <c r="L29" s="8">
        <v>4.2</v>
      </c>
      <c r="M29" s="8">
        <v>2.8</v>
      </c>
      <c r="N29">
        <v>128</v>
      </c>
      <c r="O29" s="8">
        <v>537.6</v>
      </c>
      <c r="P29" s="14">
        <v>7.0699999999999999E-2</v>
      </c>
      <c r="Q29" s="8">
        <v>38.01</v>
      </c>
      <c r="R29" s="8">
        <v>499.59</v>
      </c>
      <c r="S29" s="8">
        <v>358.4</v>
      </c>
      <c r="T29" s="8">
        <v>141.19</v>
      </c>
      <c r="U29">
        <v>0</v>
      </c>
      <c r="V29" s="8">
        <v>0</v>
      </c>
      <c r="W29" s="8">
        <v>0</v>
      </c>
      <c r="X29" s="8">
        <v>141.19</v>
      </c>
    </row>
    <row r="30" spans="1:24" x14ac:dyDescent="0.25">
      <c r="A30" t="s">
        <v>164</v>
      </c>
      <c r="B30" s="1">
        <v>45957</v>
      </c>
      <c r="C30" t="s">
        <v>136</v>
      </c>
      <c r="D30" t="s">
        <v>137</v>
      </c>
      <c r="E30" t="s">
        <v>71</v>
      </c>
      <c r="F30" t="s">
        <v>54</v>
      </c>
      <c r="G30" t="s">
        <v>165</v>
      </c>
      <c r="H30" t="s">
        <v>166</v>
      </c>
      <c r="I30" t="s">
        <v>66</v>
      </c>
      <c r="J30" t="s">
        <v>67</v>
      </c>
      <c r="K30" t="s">
        <v>33</v>
      </c>
      <c r="L30" s="8">
        <v>4.5</v>
      </c>
      <c r="M30" s="8">
        <v>2.1</v>
      </c>
      <c r="N30">
        <v>16</v>
      </c>
      <c r="O30" s="8">
        <v>72</v>
      </c>
      <c r="P30" s="14">
        <v>1.1900000000000001E-2</v>
      </c>
      <c r="Q30" s="8">
        <v>0.86</v>
      </c>
      <c r="R30" s="8">
        <v>71.14</v>
      </c>
      <c r="S30" s="8">
        <v>33.6</v>
      </c>
      <c r="T30" s="8">
        <v>37.54</v>
      </c>
      <c r="U30">
        <v>0</v>
      </c>
      <c r="V30" s="8">
        <v>0</v>
      </c>
      <c r="W30" s="8">
        <v>0</v>
      </c>
      <c r="X30" s="8">
        <v>37.54</v>
      </c>
    </row>
    <row r="31" spans="1:24" x14ac:dyDescent="0.25">
      <c r="A31" t="s">
        <v>167</v>
      </c>
      <c r="B31" s="1">
        <v>46010</v>
      </c>
      <c r="C31" t="s">
        <v>168</v>
      </c>
      <c r="D31" t="s">
        <v>169</v>
      </c>
      <c r="E31" t="s">
        <v>63</v>
      </c>
      <c r="F31" t="s">
        <v>46</v>
      </c>
      <c r="G31" t="s">
        <v>64</v>
      </c>
      <c r="H31" t="s">
        <v>65</v>
      </c>
      <c r="I31" t="s">
        <v>40</v>
      </c>
      <c r="J31" t="s">
        <v>41</v>
      </c>
      <c r="K31" t="s">
        <v>42</v>
      </c>
      <c r="L31" s="8">
        <v>14.5</v>
      </c>
      <c r="M31" s="8">
        <v>4.2</v>
      </c>
      <c r="N31">
        <v>64</v>
      </c>
      <c r="O31" s="8">
        <v>928</v>
      </c>
      <c r="P31" s="14">
        <v>0.1007</v>
      </c>
      <c r="Q31" s="8">
        <v>93.45</v>
      </c>
      <c r="R31" s="8">
        <v>834.55</v>
      </c>
      <c r="S31" s="8">
        <v>268.8</v>
      </c>
      <c r="T31" s="8">
        <v>565.75</v>
      </c>
      <c r="U31">
        <v>0</v>
      </c>
      <c r="V31" s="8">
        <v>0</v>
      </c>
      <c r="W31" s="8">
        <v>0</v>
      </c>
      <c r="X31" s="8">
        <v>565.75</v>
      </c>
    </row>
    <row r="32" spans="1:24" x14ac:dyDescent="0.25">
      <c r="A32" t="s">
        <v>170</v>
      </c>
      <c r="B32" s="1">
        <v>45850</v>
      </c>
      <c r="C32" t="s">
        <v>171</v>
      </c>
      <c r="D32" t="s">
        <v>172</v>
      </c>
      <c r="E32" t="s">
        <v>27</v>
      </c>
      <c r="F32" t="s">
        <v>46</v>
      </c>
      <c r="G32" t="s">
        <v>29</v>
      </c>
      <c r="H32" t="s">
        <v>30</v>
      </c>
      <c r="I32" t="s">
        <v>112</v>
      </c>
      <c r="J32" t="s">
        <v>113</v>
      </c>
      <c r="K32" t="s">
        <v>42</v>
      </c>
      <c r="L32" s="8">
        <v>8.5</v>
      </c>
      <c r="M32" s="8">
        <v>2.8</v>
      </c>
      <c r="N32">
        <v>81</v>
      </c>
      <c r="O32" s="8">
        <v>688.5</v>
      </c>
      <c r="P32" s="14">
        <v>0.48820000000000002</v>
      </c>
      <c r="Q32" s="8">
        <v>336.13</v>
      </c>
      <c r="R32" s="8">
        <v>352.37</v>
      </c>
      <c r="S32" s="8">
        <v>226.8</v>
      </c>
      <c r="T32" s="8">
        <v>125.57</v>
      </c>
      <c r="U32">
        <v>0</v>
      </c>
      <c r="V32" s="8">
        <v>0</v>
      </c>
      <c r="W32" s="8">
        <v>0</v>
      </c>
      <c r="X32" s="8">
        <v>125.57</v>
      </c>
    </row>
    <row r="33" spans="1:24" x14ac:dyDescent="0.25">
      <c r="A33" t="s">
        <v>173</v>
      </c>
      <c r="B33" s="1">
        <v>45721</v>
      </c>
      <c r="C33" t="s">
        <v>174</v>
      </c>
      <c r="D33" t="s">
        <v>175</v>
      </c>
      <c r="E33" t="s">
        <v>150</v>
      </c>
      <c r="F33" t="s">
        <v>54</v>
      </c>
      <c r="G33" t="s">
        <v>151</v>
      </c>
      <c r="H33" t="s">
        <v>152</v>
      </c>
      <c r="I33" t="s">
        <v>122</v>
      </c>
      <c r="J33" t="s">
        <v>123</v>
      </c>
      <c r="K33" t="s">
        <v>59</v>
      </c>
      <c r="L33" s="8">
        <v>5.5</v>
      </c>
      <c r="M33" s="8">
        <v>3.8</v>
      </c>
      <c r="N33">
        <v>163</v>
      </c>
      <c r="O33" s="8">
        <v>896.5</v>
      </c>
      <c r="P33" s="14">
        <v>1.8100000000000002E-2</v>
      </c>
      <c r="Q33" s="8">
        <v>16.23</v>
      </c>
      <c r="R33" s="8">
        <v>880.27</v>
      </c>
      <c r="S33" s="8">
        <v>619.4</v>
      </c>
      <c r="T33" s="8">
        <v>260.87</v>
      </c>
      <c r="U33">
        <v>0</v>
      </c>
      <c r="V33" s="8">
        <v>0</v>
      </c>
      <c r="W33" s="8">
        <v>0</v>
      </c>
      <c r="X33" s="8">
        <v>260.87</v>
      </c>
    </row>
    <row r="34" spans="1:24" x14ac:dyDescent="0.25">
      <c r="A34" t="s">
        <v>176</v>
      </c>
      <c r="B34" s="1">
        <v>45517</v>
      </c>
      <c r="C34" t="s">
        <v>177</v>
      </c>
      <c r="D34" t="s">
        <v>178</v>
      </c>
      <c r="E34" t="s">
        <v>27</v>
      </c>
      <c r="F34" t="s">
        <v>37</v>
      </c>
      <c r="G34" t="s">
        <v>29</v>
      </c>
      <c r="H34" t="s">
        <v>30</v>
      </c>
      <c r="I34" t="s">
        <v>40</v>
      </c>
      <c r="J34" t="s">
        <v>41</v>
      </c>
      <c r="K34" t="s">
        <v>42</v>
      </c>
      <c r="L34" s="8">
        <v>14.5</v>
      </c>
      <c r="M34" s="8">
        <v>4.2</v>
      </c>
      <c r="N34">
        <v>6</v>
      </c>
      <c r="O34" s="8">
        <v>87</v>
      </c>
      <c r="P34" s="14">
        <v>4.9599999999999998E-2</v>
      </c>
      <c r="Q34" s="8">
        <v>4.32</v>
      </c>
      <c r="R34" s="8">
        <v>82.68</v>
      </c>
      <c r="S34" s="8">
        <v>25.2</v>
      </c>
      <c r="T34" s="8">
        <v>57.48</v>
      </c>
      <c r="U34">
        <v>0</v>
      </c>
      <c r="V34" s="8">
        <v>0</v>
      </c>
      <c r="W34" s="8">
        <v>0</v>
      </c>
      <c r="X34" s="8">
        <v>57.48</v>
      </c>
    </row>
    <row r="35" spans="1:24" x14ac:dyDescent="0.25">
      <c r="A35" t="s">
        <v>179</v>
      </c>
      <c r="B35" s="1">
        <v>45751</v>
      </c>
      <c r="C35" t="s">
        <v>180</v>
      </c>
      <c r="D35" t="s">
        <v>181</v>
      </c>
      <c r="E35" t="s">
        <v>63</v>
      </c>
      <c r="F35" t="s">
        <v>46</v>
      </c>
      <c r="G35" t="s">
        <v>64</v>
      </c>
      <c r="H35" t="s">
        <v>65</v>
      </c>
      <c r="I35" t="s">
        <v>112</v>
      </c>
      <c r="J35" t="s">
        <v>113</v>
      </c>
      <c r="K35" t="s">
        <v>42</v>
      </c>
      <c r="L35" s="8">
        <v>8.5</v>
      </c>
      <c r="M35" s="8">
        <v>2.8</v>
      </c>
      <c r="N35">
        <v>11</v>
      </c>
      <c r="O35" s="8">
        <v>93.5</v>
      </c>
      <c r="P35" s="14">
        <v>8.8599999999999998E-2</v>
      </c>
      <c r="Q35" s="8">
        <v>8.2799999999999994</v>
      </c>
      <c r="R35" s="8">
        <v>85.22</v>
      </c>
      <c r="S35" s="8">
        <v>30.8</v>
      </c>
      <c r="T35" s="8">
        <v>54.42</v>
      </c>
      <c r="U35">
        <v>0</v>
      </c>
      <c r="V35" s="8">
        <v>0</v>
      </c>
      <c r="W35" s="8">
        <v>0</v>
      </c>
      <c r="X35" s="8">
        <v>54.42</v>
      </c>
    </row>
    <row r="36" spans="1:24" x14ac:dyDescent="0.25">
      <c r="A36" t="s">
        <v>182</v>
      </c>
      <c r="B36" s="1">
        <v>45895</v>
      </c>
      <c r="C36" t="s">
        <v>183</v>
      </c>
      <c r="D36" t="s">
        <v>184</v>
      </c>
      <c r="E36" t="s">
        <v>63</v>
      </c>
      <c r="F36" t="s">
        <v>89</v>
      </c>
      <c r="G36" t="s">
        <v>79</v>
      </c>
      <c r="H36" t="s">
        <v>80</v>
      </c>
      <c r="I36" t="s">
        <v>185</v>
      </c>
      <c r="J36" t="s">
        <v>186</v>
      </c>
      <c r="K36" t="s">
        <v>59</v>
      </c>
      <c r="L36" s="8">
        <v>4.9000000000000004</v>
      </c>
      <c r="M36" s="8">
        <v>3.1</v>
      </c>
      <c r="N36">
        <v>153</v>
      </c>
      <c r="O36" s="8">
        <v>749.7</v>
      </c>
      <c r="P36" s="14">
        <v>9.0300000000000005E-2</v>
      </c>
      <c r="Q36" s="8">
        <v>67.7</v>
      </c>
      <c r="R36" s="8">
        <v>682</v>
      </c>
      <c r="S36" s="8">
        <v>474.3</v>
      </c>
      <c r="T36" s="8">
        <v>207.7</v>
      </c>
      <c r="U36">
        <v>0</v>
      </c>
      <c r="V36" s="8">
        <v>0</v>
      </c>
      <c r="W36" s="8">
        <v>0</v>
      </c>
      <c r="X36" s="8">
        <v>207.7</v>
      </c>
    </row>
    <row r="37" spans="1:24" x14ac:dyDescent="0.25">
      <c r="A37" t="s">
        <v>187</v>
      </c>
      <c r="B37" s="1">
        <v>45576</v>
      </c>
      <c r="C37" t="s">
        <v>188</v>
      </c>
      <c r="D37" t="s">
        <v>189</v>
      </c>
      <c r="E37" t="s">
        <v>27</v>
      </c>
      <c r="F37" t="s">
        <v>54</v>
      </c>
      <c r="G37" t="s">
        <v>38</v>
      </c>
      <c r="H37" t="s">
        <v>39</v>
      </c>
      <c r="I37" t="s">
        <v>66</v>
      </c>
      <c r="J37" t="s">
        <v>67</v>
      </c>
      <c r="K37" t="s">
        <v>33</v>
      </c>
      <c r="L37" s="8">
        <v>4.5</v>
      </c>
      <c r="M37" s="8">
        <v>2.1</v>
      </c>
      <c r="N37">
        <v>123</v>
      </c>
      <c r="O37" s="8">
        <v>553.5</v>
      </c>
      <c r="P37" s="14">
        <v>1.6000000000000001E-3</v>
      </c>
      <c r="Q37" s="8">
        <v>0.89</v>
      </c>
      <c r="R37" s="8">
        <v>552.61</v>
      </c>
      <c r="S37" s="8">
        <v>258.3</v>
      </c>
      <c r="T37" s="8">
        <v>294.31</v>
      </c>
      <c r="U37">
        <v>0</v>
      </c>
      <c r="V37" s="8">
        <v>0</v>
      </c>
      <c r="W37" s="8">
        <v>0</v>
      </c>
      <c r="X37" s="8">
        <v>294.31</v>
      </c>
    </row>
    <row r="38" spans="1:24" x14ac:dyDescent="0.25">
      <c r="A38" t="s">
        <v>190</v>
      </c>
      <c r="B38" s="1">
        <v>46120</v>
      </c>
      <c r="C38" t="s">
        <v>191</v>
      </c>
      <c r="D38" t="s">
        <v>192</v>
      </c>
      <c r="E38" t="s">
        <v>150</v>
      </c>
      <c r="F38" t="s">
        <v>54</v>
      </c>
      <c r="G38" t="s">
        <v>151</v>
      </c>
      <c r="H38" t="s">
        <v>152</v>
      </c>
      <c r="I38" t="s">
        <v>130</v>
      </c>
      <c r="J38" t="s">
        <v>131</v>
      </c>
      <c r="K38" t="s">
        <v>42</v>
      </c>
      <c r="L38" s="8">
        <v>4.8</v>
      </c>
      <c r="M38" s="8">
        <v>1.4</v>
      </c>
      <c r="N38">
        <v>30</v>
      </c>
      <c r="O38" s="8">
        <v>144</v>
      </c>
      <c r="P38" s="14">
        <v>3.0000000000000001E-3</v>
      </c>
      <c r="Q38" s="8">
        <v>0.43</v>
      </c>
      <c r="R38" s="8">
        <v>143.57</v>
      </c>
      <c r="S38" s="8">
        <v>42</v>
      </c>
      <c r="T38" s="8">
        <v>101.57</v>
      </c>
      <c r="U38">
        <v>0</v>
      </c>
      <c r="V38" s="8">
        <v>0</v>
      </c>
      <c r="W38" s="8">
        <v>0</v>
      </c>
      <c r="X38" s="8">
        <v>101.57</v>
      </c>
    </row>
    <row r="39" spans="1:24" x14ac:dyDescent="0.25">
      <c r="A39" t="s">
        <v>193</v>
      </c>
      <c r="B39" s="1">
        <v>46182</v>
      </c>
      <c r="C39" t="s">
        <v>94</v>
      </c>
      <c r="D39" t="s">
        <v>95</v>
      </c>
      <c r="E39" t="s">
        <v>53</v>
      </c>
      <c r="F39" t="s">
        <v>46</v>
      </c>
      <c r="G39" t="s">
        <v>55</v>
      </c>
      <c r="H39" t="s">
        <v>56</v>
      </c>
      <c r="I39" t="s">
        <v>40</v>
      </c>
      <c r="J39" t="s">
        <v>41</v>
      </c>
      <c r="K39" t="s">
        <v>42</v>
      </c>
      <c r="L39" s="8">
        <v>14.5</v>
      </c>
      <c r="M39" s="8">
        <v>4.2</v>
      </c>
      <c r="N39">
        <v>3</v>
      </c>
      <c r="O39" s="8">
        <v>43.5</v>
      </c>
      <c r="P39" s="14">
        <v>4.7600000000000003E-2</v>
      </c>
      <c r="Q39" s="8">
        <v>2.0699999999999998</v>
      </c>
      <c r="R39" s="8">
        <v>41.43</v>
      </c>
      <c r="S39" s="8">
        <v>12.6</v>
      </c>
      <c r="T39" s="8">
        <v>28.83</v>
      </c>
      <c r="U39">
        <v>0</v>
      </c>
      <c r="V39" s="8">
        <v>0</v>
      </c>
      <c r="W39" s="8">
        <v>0</v>
      </c>
      <c r="X39" s="8">
        <v>28.83</v>
      </c>
    </row>
    <row r="40" spans="1:24" x14ac:dyDescent="0.25">
      <c r="A40" t="s">
        <v>194</v>
      </c>
      <c r="B40" s="1">
        <v>45298</v>
      </c>
      <c r="C40" t="s">
        <v>195</v>
      </c>
      <c r="D40" t="s">
        <v>196</v>
      </c>
      <c r="E40" t="s">
        <v>150</v>
      </c>
      <c r="F40" t="s">
        <v>89</v>
      </c>
      <c r="G40" t="s">
        <v>151</v>
      </c>
      <c r="H40" t="s">
        <v>152</v>
      </c>
      <c r="I40" t="s">
        <v>112</v>
      </c>
      <c r="J40" t="s">
        <v>113</v>
      </c>
      <c r="K40" t="s">
        <v>42</v>
      </c>
      <c r="L40" s="8">
        <v>8.5</v>
      </c>
      <c r="M40" s="8">
        <v>2.8</v>
      </c>
      <c r="N40">
        <v>80</v>
      </c>
      <c r="O40" s="8">
        <v>680</v>
      </c>
      <c r="P40" s="14">
        <v>0.14480000000000001</v>
      </c>
      <c r="Q40" s="8">
        <v>98.46</v>
      </c>
      <c r="R40" s="8">
        <v>581.54</v>
      </c>
      <c r="S40" s="8">
        <v>224</v>
      </c>
      <c r="T40" s="8">
        <v>357.54</v>
      </c>
      <c r="U40">
        <v>0</v>
      </c>
      <c r="V40" s="8">
        <v>0</v>
      </c>
      <c r="W40" s="8">
        <v>0</v>
      </c>
      <c r="X40" s="8">
        <v>357.54</v>
      </c>
    </row>
    <row r="41" spans="1:24" x14ac:dyDescent="0.25">
      <c r="A41" t="s">
        <v>197</v>
      </c>
      <c r="B41" s="1">
        <v>46069</v>
      </c>
      <c r="C41" t="s">
        <v>198</v>
      </c>
      <c r="D41" t="s">
        <v>199</v>
      </c>
      <c r="E41" t="s">
        <v>150</v>
      </c>
      <c r="F41" t="s">
        <v>54</v>
      </c>
      <c r="G41" t="s">
        <v>151</v>
      </c>
      <c r="H41" t="s">
        <v>152</v>
      </c>
      <c r="I41" t="s">
        <v>156</v>
      </c>
      <c r="J41" t="s">
        <v>157</v>
      </c>
      <c r="K41" t="s">
        <v>42</v>
      </c>
      <c r="L41" s="8">
        <v>6.2</v>
      </c>
      <c r="M41" s="8">
        <v>1.9</v>
      </c>
      <c r="N41">
        <v>155</v>
      </c>
      <c r="O41" s="8">
        <v>961</v>
      </c>
      <c r="P41" s="14">
        <v>2.3999999999999998E-3</v>
      </c>
      <c r="Q41" s="8">
        <v>2.31</v>
      </c>
      <c r="R41" s="8">
        <v>958.69</v>
      </c>
      <c r="S41" s="8">
        <v>294.5</v>
      </c>
      <c r="T41" s="8">
        <v>664.19</v>
      </c>
      <c r="U41">
        <v>0</v>
      </c>
      <c r="V41" s="8">
        <v>0</v>
      </c>
      <c r="W41" s="8">
        <v>0</v>
      </c>
      <c r="X41" s="8">
        <v>664.19</v>
      </c>
    </row>
    <row r="42" spans="1:24" x14ac:dyDescent="0.25">
      <c r="A42" t="s">
        <v>200</v>
      </c>
      <c r="B42" s="1">
        <v>46117</v>
      </c>
      <c r="C42" t="s">
        <v>201</v>
      </c>
      <c r="D42" t="s">
        <v>202</v>
      </c>
      <c r="E42" t="s">
        <v>53</v>
      </c>
      <c r="F42" t="s">
        <v>46</v>
      </c>
      <c r="G42" t="s">
        <v>55</v>
      </c>
      <c r="H42" t="s">
        <v>56</v>
      </c>
      <c r="I42" t="s">
        <v>40</v>
      </c>
      <c r="J42" t="s">
        <v>41</v>
      </c>
      <c r="K42" t="s">
        <v>42</v>
      </c>
      <c r="L42" s="8">
        <v>14.5</v>
      </c>
      <c r="M42" s="8">
        <v>4.2</v>
      </c>
      <c r="N42">
        <v>33</v>
      </c>
      <c r="O42" s="8">
        <v>478.5</v>
      </c>
      <c r="P42" s="14">
        <v>8.6199999999999999E-2</v>
      </c>
      <c r="Q42" s="8">
        <v>41.25</v>
      </c>
      <c r="R42" s="8">
        <v>437.25</v>
      </c>
      <c r="S42" s="8">
        <v>138.6</v>
      </c>
      <c r="T42" s="8">
        <v>298.64999999999998</v>
      </c>
      <c r="U42">
        <v>0</v>
      </c>
      <c r="V42" s="8">
        <v>0</v>
      </c>
      <c r="W42" s="8">
        <v>0</v>
      </c>
      <c r="X42" s="8">
        <v>298.64999999999998</v>
      </c>
    </row>
    <row r="43" spans="1:24" x14ac:dyDescent="0.25">
      <c r="A43" t="s">
        <v>203</v>
      </c>
      <c r="B43" s="1">
        <v>45455</v>
      </c>
      <c r="C43" t="s">
        <v>69</v>
      </c>
      <c r="D43" t="s">
        <v>70</v>
      </c>
      <c r="E43" t="s">
        <v>71</v>
      </c>
      <c r="F43" t="s">
        <v>37</v>
      </c>
      <c r="G43" t="s">
        <v>72</v>
      </c>
      <c r="H43" t="s">
        <v>73</v>
      </c>
      <c r="I43" t="s">
        <v>31</v>
      </c>
      <c r="J43" t="s">
        <v>32</v>
      </c>
      <c r="K43" t="s">
        <v>33</v>
      </c>
      <c r="L43" s="8">
        <v>5.8</v>
      </c>
      <c r="M43" s="8">
        <v>2.7</v>
      </c>
      <c r="N43">
        <v>16</v>
      </c>
      <c r="O43" s="8">
        <v>92.8</v>
      </c>
      <c r="P43" s="14">
        <v>2.18E-2</v>
      </c>
      <c r="Q43" s="8">
        <v>2.02</v>
      </c>
      <c r="R43" s="8">
        <v>90.78</v>
      </c>
      <c r="S43" s="8">
        <v>43.2</v>
      </c>
      <c r="T43" s="8">
        <v>47.58</v>
      </c>
      <c r="U43">
        <v>0</v>
      </c>
      <c r="V43" s="8">
        <v>0</v>
      </c>
      <c r="W43" s="8">
        <v>0</v>
      </c>
      <c r="X43" s="8">
        <v>47.58</v>
      </c>
    </row>
    <row r="44" spans="1:24" x14ac:dyDescent="0.25">
      <c r="A44" t="s">
        <v>204</v>
      </c>
      <c r="B44" s="1">
        <v>46006</v>
      </c>
      <c r="C44" t="s">
        <v>205</v>
      </c>
      <c r="D44" t="s">
        <v>206</v>
      </c>
      <c r="E44" t="s">
        <v>71</v>
      </c>
      <c r="F44" t="s">
        <v>54</v>
      </c>
      <c r="G44" t="s">
        <v>165</v>
      </c>
      <c r="H44" t="s">
        <v>166</v>
      </c>
      <c r="I44" t="s">
        <v>112</v>
      </c>
      <c r="J44" t="s">
        <v>113</v>
      </c>
      <c r="K44" t="s">
        <v>42</v>
      </c>
      <c r="L44" s="8">
        <v>8.5</v>
      </c>
      <c r="M44" s="8">
        <v>2.8</v>
      </c>
      <c r="N44">
        <v>152</v>
      </c>
      <c r="O44" s="8">
        <v>1292</v>
      </c>
      <c r="P44" s="14">
        <v>8.6E-3</v>
      </c>
      <c r="Q44" s="8">
        <v>11.11</v>
      </c>
      <c r="R44" s="8">
        <v>1280.8900000000001</v>
      </c>
      <c r="S44" s="8">
        <v>425.6</v>
      </c>
      <c r="T44" s="8">
        <v>855.29</v>
      </c>
      <c r="U44">
        <v>0</v>
      </c>
      <c r="V44" s="8">
        <v>0</v>
      </c>
      <c r="W44" s="8">
        <v>0</v>
      </c>
      <c r="X44" s="8">
        <v>855.29</v>
      </c>
    </row>
    <row r="45" spans="1:24" x14ac:dyDescent="0.25">
      <c r="A45" t="s">
        <v>207</v>
      </c>
      <c r="B45" s="1">
        <v>45724</v>
      </c>
      <c r="C45" t="s">
        <v>208</v>
      </c>
      <c r="D45" t="s">
        <v>209</v>
      </c>
      <c r="E45" t="s">
        <v>27</v>
      </c>
      <c r="F45" t="s">
        <v>54</v>
      </c>
      <c r="G45" t="s">
        <v>38</v>
      </c>
      <c r="H45" t="s">
        <v>39</v>
      </c>
      <c r="I45" t="s">
        <v>104</v>
      </c>
      <c r="J45" t="s">
        <v>105</v>
      </c>
      <c r="K45" t="s">
        <v>49</v>
      </c>
      <c r="L45" s="8">
        <v>4.2</v>
      </c>
      <c r="M45" s="8">
        <v>2.8</v>
      </c>
      <c r="N45">
        <v>112</v>
      </c>
      <c r="O45" s="8">
        <v>470.4</v>
      </c>
      <c r="P45" s="14">
        <v>4.1700000000000001E-2</v>
      </c>
      <c r="Q45" s="8">
        <v>19.62</v>
      </c>
      <c r="R45" s="8">
        <v>450.78</v>
      </c>
      <c r="S45" s="8">
        <v>313.60000000000002</v>
      </c>
      <c r="T45" s="8">
        <v>137.18</v>
      </c>
      <c r="U45">
        <v>0</v>
      </c>
      <c r="V45" s="8">
        <v>0</v>
      </c>
      <c r="W45" s="8">
        <v>0</v>
      </c>
      <c r="X45" s="8">
        <v>137.18</v>
      </c>
    </row>
    <row r="46" spans="1:24" x14ac:dyDescent="0.25">
      <c r="A46" t="s">
        <v>210</v>
      </c>
      <c r="B46" s="1">
        <v>45640</v>
      </c>
      <c r="C46" t="s">
        <v>211</v>
      </c>
      <c r="D46" t="s">
        <v>212</v>
      </c>
      <c r="E46" t="s">
        <v>27</v>
      </c>
      <c r="F46" t="s">
        <v>37</v>
      </c>
      <c r="G46" t="s">
        <v>29</v>
      </c>
      <c r="H46" t="s">
        <v>30</v>
      </c>
      <c r="I46" t="s">
        <v>66</v>
      </c>
      <c r="J46" t="s">
        <v>67</v>
      </c>
      <c r="K46" t="s">
        <v>33</v>
      </c>
      <c r="L46" s="8">
        <v>4.5</v>
      </c>
      <c r="M46" s="8">
        <v>2.1</v>
      </c>
      <c r="N46">
        <v>28</v>
      </c>
      <c r="O46" s="8">
        <v>126</v>
      </c>
      <c r="P46" s="14">
        <v>1.8100000000000002E-2</v>
      </c>
      <c r="Q46" s="8">
        <v>2.2799999999999998</v>
      </c>
      <c r="R46" s="8">
        <v>123.72</v>
      </c>
      <c r="S46" s="8">
        <v>58.8</v>
      </c>
      <c r="T46" s="8">
        <v>64.92</v>
      </c>
      <c r="U46">
        <v>0</v>
      </c>
      <c r="V46" s="8">
        <v>0</v>
      </c>
      <c r="W46" s="8">
        <v>0</v>
      </c>
      <c r="X46" s="8">
        <v>64.92</v>
      </c>
    </row>
    <row r="47" spans="1:24" x14ac:dyDescent="0.25">
      <c r="A47" t="s">
        <v>213</v>
      </c>
      <c r="B47" s="1">
        <v>45576</v>
      </c>
      <c r="C47" t="s">
        <v>136</v>
      </c>
      <c r="D47" t="s">
        <v>137</v>
      </c>
      <c r="E47" t="s">
        <v>71</v>
      </c>
      <c r="F47" t="s">
        <v>54</v>
      </c>
      <c r="G47" t="s">
        <v>72</v>
      </c>
      <c r="H47" t="s">
        <v>73</v>
      </c>
      <c r="I47" t="s">
        <v>99</v>
      </c>
      <c r="J47" t="s">
        <v>100</v>
      </c>
      <c r="K47" t="s">
        <v>49</v>
      </c>
      <c r="L47" s="8">
        <v>3.8</v>
      </c>
      <c r="M47" s="8">
        <v>2.6</v>
      </c>
      <c r="N47">
        <v>109</v>
      </c>
      <c r="O47" s="8">
        <v>414.2</v>
      </c>
      <c r="P47" s="14">
        <v>5.8999999999999999E-3</v>
      </c>
      <c r="Q47" s="8">
        <v>2.44</v>
      </c>
      <c r="R47" s="8">
        <v>411.76</v>
      </c>
      <c r="S47" s="8">
        <v>283.39999999999998</v>
      </c>
      <c r="T47" s="8">
        <v>128.36000000000001</v>
      </c>
      <c r="U47">
        <v>0</v>
      </c>
      <c r="V47" s="8">
        <v>0</v>
      </c>
      <c r="W47" s="8">
        <v>0</v>
      </c>
      <c r="X47" s="8">
        <v>128.36000000000001</v>
      </c>
    </row>
    <row r="48" spans="1:24" x14ac:dyDescent="0.25">
      <c r="A48" t="s">
        <v>214</v>
      </c>
      <c r="B48" s="1">
        <v>45451</v>
      </c>
      <c r="C48" t="s">
        <v>215</v>
      </c>
      <c r="D48" t="s">
        <v>216</v>
      </c>
      <c r="E48" t="s">
        <v>27</v>
      </c>
      <c r="F48" t="s">
        <v>54</v>
      </c>
      <c r="G48" t="s">
        <v>29</v>
      </c>
      <c r="H48" t="s">
        <v>30</v>
      </c>
      <c r="I48" t="s">
        <v>31</v>
      </c>
      <c r="J48" t="s">
        <v>32</v>
      </c>
      <c r="K48" t="s">
        <v>33</v>
      </c>
      <c r="L48" s="8">
        <v>5.8</v>
      </c>
      <c r="M48" s="8">
        <v>2.7</v>
      </c>
      <c r="N48">
        <v>51</v>
      </c>
      <c r="O48" s="8">
        <v>295.8</v>
      </c>
      <c r="P48" s="14">
        <v>3.09E-2</v>
      </c>
      <c r="Q48" s="8">
        <v>9.14</v>
      </c>
      <c r="R48" s="8">
        <v>286.66000000000003</v>
      </c>
      <c r="S48" s="8">
        <v>137.69999999999999</v>
      </c>
      <c r="T48" s="8">
        <v>148.96</v>
      </c>
      <c r="U48">
        <v>0</v>
      </c>
      <c r="V48" s="8">
        <v>0</v>
      </c>
      <c r="W48" s="8">
        <v>0</v>
      </c>
      <c r="X48" s="8">
        <v>148.96</v>
      </c>
    </row>
    <row r="49" spans="1:24" x14ac:dyDescent="0.25">
      <c r="A49" t="s">
        <v>217</v>
      </c>
      <c r="B49" s="1">
        <v>45512</v>
      </c>
      <c r="C49" t="s">
        <v>136</v>
      </c>
      <c r="D49" t="s">
        <v>137</v>
      </c>
      <c r="E49" t="s">
        <v>71</v>
      </c>
      <c r="F49" t="s">
        <v>54</v>
      </c>
      <c r="G49" t="s">
        <v>165</v>
      </c>
      <c r="H49" t="s">
        <v>166</v>
      </c>
      <c r="I49" t="s">
        <v>185</v>
      </c>
      <c r="J49" t="s">
        <v>186</v>
      </c>
      <c r="K49" t="s">
        <v>59</v>
      </c>
      <c r="L49" s="8">
        <v>4.9000000000000004</v>
      </c>
      <c r="M49" s="8">
        <v>3.1</v>
      </c>
      <c r="N49">
        <v>270</v>
      </c>
      <c r="O49" s="8">
        <v>1323</v>
      </c>
      <c r="P49" s="14">
        <v>1.29E-2</v>
      </c>
      <c r="Q49" s="8">
        <v>17.07</v>
      </c>
      <c r="R49" s="8">
        <v>1305.93</v>
      </c>
      <c r="S49" s="8">
        <v>837</v>
      </c>
      <c r="T49" s="8">
        <v>468.93</v>
      </c>
      <c r="U49">
        <v>0</v>
      </c>
      <c r="V49" s="8">
        <v>0</v>
      </c>
      <c r="W49" s="8">
        <v>0</v>
      </c>
      <c r="X49" s="8">
        <v>468.93</v>
      </c>
    </row>
    <row r="50" spans="1:24" x14ac:dyDescent="0.25">
      <c r="A50" t="s">
        <v>218</v>
      </c>
      <c r="B50" s="1">
        <v>46073</v>
      </c>
      <c r="C50" t="s">
        <v>120</v>
      </c>
      <c r="D50" t="s">
        <v>121</v>
      </c>
      <c r="E50" t="s">
        <v>63</v>
      </c>
      <c r="F50" t="s">
        <v>89</v>
      </c>
      <c r="G50" t="s">
        <v>64</v>
      </c>
      <c r="H50" t="s">
        <v>65</v>
      </c>
      <c r="I50" t="s">
        <v>74</v>
      </c>
      <c r="J50" t="s">
        <v>75</v>
      </c>
      <c r="K50" t="s">
        <v>49</v>
      </c>
      <c r="L50" s="8">
        <v>11</v>
      </c>
      <c r="M50" s="8">
        <v>6.8</v>
      </c>
      <c r="N50">
        <v>221</v>
      </c>
      <c r="O50" s="8">
        <v>2431</v>
      </c>
      <c r="P50" s="14">
        <v>6.0199999999999997E-2</v>
      </c>
      <c r="Q50" s="8">
        <v>146.35</v>
      </c>
      <c r="R50" s="8">
        <v>2284.65</v>
      </c>
      <c r="S50" s="8">
        <v>1502.8</v>
      </c>
      <c r="T50" s="8">
        <v>781.85</v>
      </c>
      <c r="U50">
        <v>0</v>
      </c>
      <c r="V50" s="8">
        <v>0</v>
      </c>
      <c r="W50" s="8">
        <v>0</v>
      </c>
      <c r="X50" s="8">
        <v>781.85</v>
      </c>
    </row>
    <row r="51" spans="1:24" x14ac:dyDescent="0.25">
      <c r="A51" t="s">
        <v>219</v>
      </c>
      <c r="B51" s="1">
        <v>45636</v>
      </c>
      <c r="C51" t="s">
        <v>220</v>
      </c>
      <c r="D51" t="s">
        <v>221</v>
      </c>
      <c r="E51" t="s">
        <v>71</v>
      </c>
      <c r="F51" t="s">
        <v>28</v>
      </c>
      <c r="G51" t="s">
        <v>165</v>
      </c>
      <c r="H51" t="s">
        <v>166</v>
      </c>
      <c r="I51" t="s">
        <v>99</v>
      </c>
      <c r="J51" t="s">
        <v>100</v>
      </c>
      <c r="K51" t="s">
        <v>49</v>
      </c>
      <c r="L51" s="8">
        <v>3.8</v>
      </c>
      <c r="M51" s="8">
        <v>2.6</v>
      </c>
      <c r="N51">
        <v>69</v>
      </c>
      <c r="O51" s="8">
        <v>262.2</v>
      </c>
      <c r="P51" s="14">
        <v>7.5499999999999998E-2</v>
      </c>
      <c r="Q51" s="8">
        <v>19.8</v>
      </c>
      <c r="R51" s="8">
        <v>242.4</v>
      </c>
      <c r="S51" s="8">
        <v>179.4</v>
      </c>
      <c r="T51" s="8">
        <v>63</v>
      </c>
      <c r="U51">
        <v>0</v>
      </c>
      <c r="V51" s="8">
        <v>0</v>
      </c>
      <c r="W51" s="8">
        <v>0</v>
      </c>
      <c r="X51" s="8">
        <v>63</v>
      </c>
    </row>
    <row r="52" spans="1:24" x14ac:dyDescent="0.25">
      <c r="A52" t="s">
        <v>222</v>
      </c>
      <c r="B52" s="1">
        <v>45396</v>
      </c>
      <c r="C52" t="s">
        <v>223</v>
      </c>
      <c r="D52" t="s">
        <v>224</v>
      </c>
      <c r="E52" t="s">
        <v>27</v>
      </c>
      <c r="F52" t="s">
        <v>28</v>
      </c>
      <c r="G52" t="s">
        <v>29</v>
      </c>
      <c r="H52" t="s">
        <v>30</v>
      </c>
      <c r="I52" t="s">
        <v>185</v>
      </c>
      <c r="J52" t="s">
        <v>186</v>
      </c>
      <c r="K52" t="s">
        <v>59</v>
      </c>
      <c r="L52" s="8">
        <v>4.9000000000000004</v>
      </c>
      <c r="M52" s="8">
        <v>3.1</v>
      </c>
      <c r="N52">
        <v>57</v>
      </c>
      <c r="O52" s="8">
        <v>279.3</v>
      </c>
      <c r="P52" s="14">
        <v>0.1191</v>
      </c>
      <c r="Q52" s="8">
        <v>33.26</v>
      </c>
      <c r="R52" s="8">
        <v>246.04</v>
      </c>
      <c r="S52" s="8">
        <v>176.7</v>
      </c>
      <c r="T52" s="8">
        <v>69.34</v>
      </c>
      <c r="U52">
        <v>0</v>
      </c>
      <c r="V52" s="8">
        <v>0</v>
      </c>
      <c r="W52" s="8">
        <v>0</v>
      </c>
      <c r="X52" s="8">
        <v>69.34</v>
      </c>
    </row>
    <row r="53" spans="1:24" x14ac:dyDescent="0.25">
      <c r="A53" t="s">
        <v>225</v>
      </c>
      <c r="B53" s="1">
        <v>45386</v>
      </c>
      <c r="C53" t="s">
        <v>226</v>
      </c>
      <c r="D53" t="s">
        <v>227</v>
      </c>
      <c r="E53" t="s">
        <v>27</v>
      </c>
      <c r="F53" t="s">
        <v>54</v>
      </c>
      <c r="G53" t="s">
        <v>38</v>
      </c>
      <c r="H53" t="s">
        <v>39</v>
      </c>
      <c r="I53" t="s">
        <v>66</v>
      </c>
      <c r="J53" t="s">
        <v>67</v>
      </c>
      <c r="K53" t="s">
        <v>33</v>
      </c>
      <c r="L53" s="8">
        <v>4.5</v>
      </c>
      <c r="M53" s="8">
        <v>2.1</v>
      </c>
      <c r="N53">
        <v>63</v>
      </c>
      <c r="O53" s="8">
        <v>283.5</v>
      </c>
      <c r="P53" s="14">
        <v>4.0500000000000001E-2</v>
      </c>
      <c r="Q53" s="8">
        <v>11.48</v>
      </c>
      <c r="R53" s="8">
        <v>272.02</v>
      </c>
      <c r="S53" s="8">
        <v>132.30000000000001</v>
      </c>
      <c r="T53" s="8">
        <v>139.72</v>
      </c>
      <c r="U53">
        <v>0</v>
      </c>
      <c r="V53" s="8">
        <v>0</v>
      </c>
      <c r="W53" s="8">
        <v>0</v>
      </c>
      <c r="X53" s="8">
        <v>139.72</v>
      </c>
    </row>
    <row r="54" spans="1:24" x14ac:dyDescent="0.25">
      <c r="A54" t="s">
        <v>228</v>
      </c>
      <c r="B54" s="1">
        <v>45681</v>
      </c>
      <c r="C54" t="s">
        <v>229</v>
      </c>
      <c r="D54" t="s">
        <v>230</v>
      </c>
      <c r="E54" t="s">
        <v>27</v>
      </c>
      <c r="F54" t="s">
        <v>54</v>
      </c>
      <c r="G54" t="s">
        <v>29</v>
      </c>
      <c r="H54" t="s">
        <v>30</v>
      </c>
      <c r="I54" t="s">
        <v>40</v>
      </c>
      <c r="J54" t="s">
        <v>41</v>
      </c>
      <c r="K54" t="s">
        <v>42</v>
      </c>
      <c r="L54" s="8">
        <v>14.5</v>
      </c>
      <c r="M54" s="8">
        <v>4.2</v>
      </c>
      <c r="N54">
        <v>44</v>
      </c>
      <c r="O54" s="8">
        <v>638</v>
      </c>
      <c r="P54" s="14">
        <v>4.0800000000000003E-2</v>
      </c>
      <c r="Q54" s="8">
        <v>26.03</v>
      </c>
      <c r="R54" s="8">
        <v>611.97</v>
      </c>
      <c r="S54" s="8">
        <v>184.8</v>
      </c>
      <c r="T54" s="8">
        <v>427.17</v>
      </c>
      <c r="U54">
        <v>0</v>
      </c>
      <c r="V54" s="8">
        <v>0</v>
      </c>
      <c r="W54" s="8">
        <v>0</v>
      </c>
      <c r="X54" s="8">
        <v>427.17</v>
      </c>
    </row>
    <row r="55" spans="1:24" x14ac:dyDescent="0.25">
      <c r="A55" t="s">
        <v>231</v>
      </c>
      <c r="B55" s="1">
        <v>45391</v>
      </c>
      <c r="C55" t="s">
        <v>232</v>
      </c>
      <c r="D55" t="s">
        <v>233</v>
      </c>
      <c r="E55" t="s">
        <v>27</v>
      </c>
      <c r="F55" t="s">
        <v>89</v>
      </c>
      <c r="G55" t="s">
        <v>29</v>
      </c>
      <c r="H55" t="s">
        <v>30</v>
      </c>
      <c r="I55" t="s">
        <v>84</v>
      </c>
      <c r="J55" t="s">
        <v>85</v>
      </c>
      <c r="K55" t="s">
        <v>42</v>
      </c>
      <c r="L55" s="8">
        <v>9.9</v>
      </c>
      <c r="M55" s="8">
        <v>3.1</v>
      </c>
      <c r="N55">
        <v>146</v>
      </c>
      <c r="O55" s="8">
        <v>1445.4</v>
      </c>
      <c r="P55" s="14">
        <v>5.4399999999999997E-2</v>
      </c>
      <c r="Q55" s="8">
        <v>78.63</v>
      </c>
      <c r="R55" s="8">
        <v>1366.77</v>
      </c>
      <c r="S55" s="8">
        <v>452.6</v>
      </c>
      <c r="T55" s="8">
        <v>914.17</v>
      </c>
      <c r="U55">
        <v>0</v>
      </c>
      <c r="V55" s="8">
        <v>0</v>
      </c>
      <c r="W55" s="8">
        <v>0</v>
      </c>
      <c r="X55" s="8">
        <v>914.17</v>
      </c>
    </row>
    <row r="56" spans="1:24" x14ac:dyDescent="0.25">
      <c r="A56" t="s">
        <v>234</v>
      </c>
      <c r="B56" s="1">
        <v>45659</v>
      </c>
      <c r="C56" t="s">
        <v>235</v>
      </c>
      <c r="D56" t="s">
        <v>236</v>
      </c>
      <c r="E56" t="s">
        <v>27</v>
      </c>
      <c r="F56" t="s">
        <v>54</v>
      </c>
      <c r="G56" t="s">
        <v>29</v>
      </c>
      <c r="H56" t="s">
        <v>30</v>
      </c>
      <c r="I56" t="s">
        <v>122</v>
      </c>
      <c r="J56" t="s">
        <v>123</v>
      </c>
      <c r="K56" t="s">
        <v>59</v>
      </c>
      <c r="L56" s="8">
        <v>5.5</v>
      </c>
      <c r="M56" s="8">
        <v>3.8</v>
      </c>
      <c r="N56">
        <v>39</v>
      </c>
      <c r="O56" s="8">
        <v>214.5</v>
      </c>
      <c r="P56" s="14">
        <v>6.9999999999999999E-4</v>
      </c>
      <c r="Q56" s="8">
        <v>0.15</v>
      </c>
      <c r="R56" s="8">
        <v>214.35</v>
      </c>
      <c r="S56" s="8">
        <v>148.19999999999999</v>
      </c>
      <c r="T56" s="8">
        <v>66.150000000000006</v>
      </c>
      <c r="U56">
        <v>0</v>
      </c>
      <c r="V56" s="8">
        <v>0</v>
      </c>
      <c r="W56" s="8">
        <v>0</v>
      </c>
      <c r="X56" s="8">
        <v>66.150000000000006</v>
      </c>
    </row>
    <row r="57" spans="1:24" x14ac:dyDescent="0.25">
      <c r="A57" t="s">
        <v>237</v>
      </c>
      <c r="B57" s="1">
        <v>46159</v>
      </c>
      <c r="C57" t="s">
        <v>238</v>
      </c>
      <c r="D57" t="s">
        <v>239</v>
      </c>
      <c r="E57" t="s">
        <v>27</v>
      </c>
      <c r="F57" t="s">
        <v>37</v>
      </c>
      <c r="G57" t="s">
        <v>29</v>
      </c>
      <c r="H57" t="s">
        <v>30</v>
      </c>
      <c r="I57" t="s">
        <v>117</v>
      </c>
      <c r="J57" t="s">
        <v>118</v>
      </c>
      <c r="K57" t="s">
        <v>59</v>
      </c>
      <c r="L57" s="8">
        <v>6</v>
      </c>
      <c r="M57" s="8">
        <v>4.2</v>
      </c>
      <c r="N57">
        <v>16</v>
      </c>
      <c r="O57" s="8">
        <v>96</v>
      </c>
      <c r="P57" s="14">
        <v>8.8000000000000005E-3</v>
      </c>
      <c r="Q57" s="8">
        <v>0.84</v>
      </c>
      <c r="R57" s="8">
        <v>95.16</v>
      </c>
      <c r="S57" s="8">
        <v>67.2</v>
      </c>
      <c r="T57" s="8">
        <v>27.96</v>
      </c>
      <c r="U57">
        <v>0</v>
      </c>
      <c r="V57" s="8">
        <v>0</v>
      </c>
      <c r="W57" s="8">
        <v>0</v>
      </c>
      <c r="X57" s="8">
        <v>27.96</v>
      </c>
    </row>
    <row r="58" spans="1:24" x14ac:dyDescent="0.25">
      <c r="A58" t="s">
        <v>240</v>
      </c>
      <c r="B58" s="1">
        <v>45644</v>
      </c>
      <c r="C58" t="s">
        <v>241</v>
      </c>
      <c r="D58" t="s">
        <v>242</v>
      </c>
      <c r="E58" t="s">
        <v>71</v>
      </c>
      <c r="F58" t="s">
        <v>89</v>
      </c>
      <c r="G58" t="s">
        <v>72</v>
      </c>
      <c r="H58" t="s">
        <v>73</v>
      </c>
      <c r="I58" t="s">
        <v>185</v>
      </c>
      <c r="J58" t="s">
        <v>186</v>
      </c>
      <c r="K58" t="s">
        <v>59</v>
      </c>
      <c r="L58" s="8">
        <v>4.9000000000000004</v>
      </c>
      <c r="M58" s="8">
        <v>3.1</v>
      </c>
      <c r="N58">
        <v>83</v>
      </c>
      <c r="O58" s="8">
        <v>406.7</v>
      </c>
      <c r="P58" s="14">
        <v>0.10050000000000001</v>
      </c>
      <c r="Q58" s="8">
        <v>40.869999999999997</v>
      </c>
      <c r="R58" s="8">
        <v>365.83</v>
      </c>
      <c r="S58" s="8">
        <v>257.3</v>
      </c>
      <c r="T58" s="8">
        <v>108.53</v>
      </c>
      <c r="U58">
        <v>0</v>
      </c>
      <c r="V58" s="8">
        <v>0</v>
      </c>
      <c r="W58" s="8">
        <v>0</v>
      </c>
      <c r="X58" s="8">
        <v>108.53</v>
      </c>
    </row>
    <row r="59" spans="1:24" x14ac:dyDescent="0.25">
      <c r="A59" t="s">
        <v>243</v>
      </c>
      <c r="B59" s="1">
        <v>45910</v>
      </c>
      <c r="C59" t="s">
        <v>244</v>
      </c>
      <c r="D59" t="s">
        <v>245</v>
      </c>
      <c r="E59" t="s">
        <v>53</v>
      </c>
      <c r="F59" t="s">
        <v>46</v>
      </c>
      <c r="G59" t="s">
        <v>55</v>
      </c>
      <c r="H59" t="s">
        <v>56</v>
      </c>
      <c r="I59" t="s">
        <v>104</v>
      </c>
      <c r="J59" t="s">
        <v>105</v>
      </c>
      <c r="K59" t="s">
        <v>49</v>
      </c>
      <c r="L59" s="8">
        <v>4.2</v>
      </c>
      <c r="M59" s="8">
        <v>2.8</v>
      </c>
      <c r="N59">
        <v>15</v>
      </c>
      <c r="O59" s="8">
        <v>63</v>
      </c>
      <c r="P59" s="14">
        <v>0.1018</v>
      </c>
      <c r="Q59" s="8">
        <v>6.41</v>
      </c>
      <c r="R59" s="8">
        <v>56.59</v>
      </c>
      <c r="S59" s="8">
        <v>42</v>
      </c>
      <c r="T59" s="8">
        <v>14.59</v>
      </c>
      <c r="U59">
        <v>0</v>
      </c>
      <c r="V59" s="8">
        <v>0</v>
      </c>
      <c r="W59" s="8">
        <v>0</v>
      </c>
      <c r="X59" s="8">
        <v>14.59</v>
      </c>
    </row>
    <row r="60" spans="1:24" x14ac:dyDescent="0.25">
      <c r="A60" t="s">
        <v>246</v>
      </c>
      <c r="B60" s="1">
        <v>45562</v>
      </c>
      <c r="C60" t="s">
        <v>247</v>
      </c>
      <c r="D60" t="s">
        <v>248</v>
      </c>
      <c r="E60" t="s">
        <v>53</v>
      </c>
      <c r="F60" t="s">
        <v>46</v>
      </c>
      <c r="G60" t="s">
        <v>55</v>
      </c>
      <c r="H60" t="s">
        <v>56</v>
      </c>
      <c r="I60" t="s">
        <v>144</v>
      </c>
      <c r="J60" t="s">
        <v>145</v>
      </c>
      <c r="K60" t="s">
        <v>33</v>
      </c>
      <c r="L60" s="8">
        <v>12</v>
      </c>
      <c r="M60" s="8">
        <v>6.5</v>
      </c>
      <c r="N60">
        <v>31</v>
      </c>
      <c r="O60" s="8">
        <v>372</v>
      </c>
      <c r="P60" s="14">
        <v>0.15260000000000001</v>
      </c>
      <c r="Q60" s="8">
        <v>56.77</v>
      </c>
      <c r="R60" s="8">
        <v>315.23</v>
      </c>
      <c r="S60" s="8">
        <v>201.5</v>
      </c>
      <c r="T60" s="8">
        <v>113.73</v>
      </c>
      <c r="U60">
        <v>0</v>
      </c>
      <c r="V60" s="8">
        <v>0</v>
      </c>
      <c r="W60" s="8">
        <v>0</v>
      </c>
      <c r="X60" s="8">
        <v>113.73</v>
      </c>
    </row>
    <row r="61" spans="1:24" x14ac:dyDescent="0.25">
      <c r="A61" t="s">
        <v>249</v>
      </c>
      <c r="B61" s="1">
        <v>46118</v>
      </c>
      <c r="C61" t="s">
        <v>232</v>
      </c>
      <c r="D61" t="s">
        <v>233</v>
      </c>
      <c r="E61" t="s">
        <v>27</v>
      </c>
      <c r="F61" t="s">
        <v>89</v>
      </c>
      <c r="G61" t="s">
        <v>29</v>
      </c>
      <c r="H61" t="s">
        <v>30</v>
      </c>
      <c r="I61" t="s">
        <v>104</v>
      </c>
      <c r="J61" t="s">
        <v>105</v>
      </c>
      <c r="K61" t="s">
        <v>49</v>
      </c>
      <c r="L61" s="8">
        <v>4.2</v>
      </c>
      <c r="M61" s="8">
        <v>2.8</v>
      </c>
      <c r="N61">
        <v>244</v>
      </c>
      <c r="O61" s="8">
        <v>1024.8</v>
      </c>
      <c r="P61" s="14">
        <v>0.35520000000000002</v>
      </c>
      <c r="Q61" s="8">
        <v>364.01</v>
      </c>
      <c r="R61" s="8">
        <v>660.79</v>
      </c>
      <c r="S61" s="8">
        <v>683.2</v>
      </c>
      <c r="T61" s="8">
        <v>-22.41</v>
      </c>
      <c r="U61">
        <v>0</v>
      </c>
      <c r="V61" s="8">
        <v>0</v>
      </c>
      <c r="W61" s="8">
        <v>0</v>
      </c>
      <c r="X61" s="8">
        <v>-22.41</v>
      </c>
    </row>
    <row r="62" spans="1:24" x14ac:dyDescent="0.25">
      <c r="A62" t="s">
        <v>250</v>
      </c>
      <c r="B62" s="1">
        <v>45336</v>
      </c>
      <c r="C62" t="s">
        <v>191</v>
      </c>
      <c r="D62" t="s">
        <v>192</v>
      </c>
      <c r="E62" t="s">
        <v>150</v>
      </c>
      <c r="F62" t="s">
        <v>54</v>
      </c>
      <c r="G62" t="s">
        <v>151</v>
      </c>
      <c r="H62" t="s">
        <v>152</v>
      </c>
      <c r="I62" t="s">
        <v>74</v>
      </c>
      <c r="J62" t="s">
        <v>75</v>
      </c>
      <c r="K62" t="s">
        <v>49</v>
      </c>
      <c r="L62" s="8">
        <v>11</v>
      </c>
      <c r="M62" s="8">
        <v>6.8</v>
      </c>
      <c r="N62">
        <v>92</v>
      </c>
      <c r="O62" s="8">
        <v>1012</v>
      </c>
      <c r="P62" s="14">
        <v>0.37030000000000002</v>
      </c>
      <c r="Q62" s="8">
        <v>374.74</v>
      </c>
      <c r="R62" s="8">
        <v>637.26</v>
      </c>
      <c r="S62" s="8">
        <v>625.6</v>
      </c>
      <c r="T62" s="8">
        <v>11.66</v>
      </c>
      <c r="U62">
        <v>0</v>
      </c>
      <c r="V62" s="8">
        <v>0</v>
      </c>
      <c r="W62" s="8">
        <v>0</v>
      </c>
      <c r="X62" s="8">
        <v>11.66</v>
      </c>
    </row>
    <row r="63" spans="1:24" x14ac:dyDescent="0.25">
      <c r="A63" t="s">
        <v>251</v>
      </c>
      <c r="B63" s="1">
        <v>46039</v>
      </c>
      <c r="C63" t="s">
        <v>252</v>
      </c>
      <c r="D63" t="s">
        <v>253</v>
      </c>
      <c r="E63" t="s">
        <v>63</v>
      </c>
      <c r="F63" t="s">
        <v>54</v>
      </c>
      <c r="G63" t="s">
        <v>79</v>
      </c>
      <c r="H63" t="s">
        <v>80</v>
      </c>
      <c r="I63" t="s">
        <v>117</v>
      </c>
      <c r="J63" t="s">
        <v>118</v>
      </c>
      <c r="K63" t="s">
        <v>59</v>
      </c>
      <c r="L63" s="8">
        <v>6</v>
      </c>
      <c r="M63" s="8">
        <v>4.2</v>
      </c>
      <c r="N63">
        <v>22</v>
      </c>
      <c r="O63" s="8">
        <v>132</v>
      </c>
      <c r="P63" s="14">
        <v>0.49769999999999998</v>
      </c>
      <c r="Q63" s="8">
        <v>65.7</v>
      </c>
      <c r="R63" s="8">
        <v>66.3</v>
      </c>
      <c r="S63" s="8">
        <v>92.4</v>
      </c>
      <c r="T63" s="8">
        <v>-26.1</v>
      </c>
      <c r="U63">
        <v>0</v>
      </c>
      <c r="V63" s="8">
        <v>0</v>
      </c>
      <c r="W63" s="8">
        <v>0</v>
      </c>
      <c r="X63" s="8">
        <v>-26.1</v>
      </c>
    </row>
    <row r="64" spans="1:24" x14ac:dyDescent="0.25">
      <c r="A64" t="s">
        <v>254</v>
      </c>
      <c r="B64" s="1">
        <v>45762</v>
      </c>
      <c r="C64" t="s">
        <v>255</v>
      </c>
      <c r="D64" t="s">
        <v>256</v>
      </c>
      <c r="E64" t="s">
        <v>27</v>
      </c>
      <c r="F64" t="s">
        <v>89</v>
      </c>
      <c r="G64" t="s">
        <v>38</v>
      </c>
      <c r="H64" t="s">
        <v>39</v>
      </c>
      <c r="I64" t="s">
        <v>84</v>
      </c>
      <c r="J64" t="s">
        <v>85</v>
      </c>
      <c r="K64" t="s">
        <v>42</v>
      </c>
      <c r="L64" s="8">
        <v>9.9</v>
      </c>
      <c r="M64" s="8">
        <v>3.1</v>
      </c>
      <c r="N64">
        <v>69</v>
      </c>
      <c r="O64" s="8">
        <v>683.1</v>
      </c>
      <c r="P64" s="14">
        <v>0.11459999999999999</v>
      </c>
      <c r="Q64" s="8">
        <v>78.28</v>
      </c>
      <c r="R64" s="8">
        <v>604.82000000000005</v>
      </c>
      <c r="S64" s="8">
        <v>213.9</v>
      </c>
      <c r="T64" s="8">
        <v>390.92</v>
      </c>
      <c r="U64">
        <v>0</v>
      </c>
      <c r="V64" s="8">
        <v>0</v>
      </c>
      <c r="W64" s="8">
        <v>0</v>
      </c>
      <c r="X64" s="8">
        <v>390.92</v>
      </c>
    </row>
    <row r="65" spans="1:24" x14ac:dyDescent="0.25">
      <c r="A65" t="s">
        <v>257</v>
      </c>
      <c r="B65" s="1">
        <v>45841</v>
      </c>
      <c r="C65" t="s">
        <v>258</v>
      </c>
      <c r="D65" t="s">
        <v>259</v>
      </c>
      <c r="E65" t="s">
        <v>71</v>
      </c>
      <c r="F65" t="s">
        <v>28</v>
      </c>
      <c r="G65" t="s">
        <v>165</v>
      </c>
      <c r="H65" t="s">
        <v>166</v>
      </c>
      <c r="I65" t="s">
        <v>185</v>
      </c>
      <c r="J65" t="s">
        <v>186</v>
      </c>
      <c r="K65" t="s">
        <v>59</v>
      </c>
      <c r="L65" s="8">
        <v>4.9000000000000004</v>
      </c>
      <c r="M65" s="8">
        <v>3.1</v>
      </c>
      <c r="N65">
        <v>352</v>
      </c>
      <c r="O65" s="8">
        <v>1724.8</v>
      </c>
      <c r="P65" s="14">
        <v>2.3E-2</v>
      </c>
      <c r="Q65" s="8">
        <v>39.67</v>
      </c>
      <c r="R65" s="8">
        <v>1685.13</v>
      </c>
      <c r="S65" s="8">
        <v>1091.2</v>
      </c>
      <c r="T65" s="8">
        <v>593.92999999999995</v>
      </c>
      <c r="U65">
        <v>0</v>
      </c>
      <c r="V65" s="8">
        <v>0</v>
      </c>
      <c r="W65" s="8">
        <v>0</v>
      </c>
      <c r="X65" s="8">
        <v>593.92999999999995</v>
      </c>
    </row>
    <row r="66" spans="1:24" x14ac:dyDescent="0.25">
      <c r="A66" t="s">
        <v>260</v>
      </c>
      <c r="B66" s="1">
        <v>45419</v>
      </c>
      <c r="C66" t="s">
        <v>148</v>
      </c>
      <c r="D66" t="s">
        <v>149</v>
      </c>
      <c r="E66" t="s">
        <v>150</v>
      </c>
      <c r="F66" t="s">
        <v>37</v>
      </c>
      <c r="G66" t="s">
        <v>151</v>
      </c>
      <c r="H66" t="s">
        <v>152</v>
      </c>
      <c r="I66" t="s">
        <v>84</v>
      </c>
      <c r="J66" t="s">
        <v>85</v>
      </c>
      <c r="K66" t="s">
        <v>42</v>
      </c>
      <c r="L66" s="8">
        <v>9.9</v>
      </c>
      <c r="M66" s="8">
        <v>3.1</v>
      </c>
      <c r="N66">
        <v>12</v>
      </c>
      <c r="O66" s="8">
        <v>118.8</v>
      </c>
      <c r="P66" s="14">
        <v>5.7999999999999996E-3</v>
      </c>
      <c r="Q66" s="8">
        <v>0.69</v>
      </c>
      <c r="R66" s="8">
        <v>118.11</v>
      </c>
      <c r="S66" s="8">
        <v>37.200000000000003</v>
      </c>
      <c r="T66" s="8">
        <v>80.91</v>
      </c>
      <c r="U66">
        <v>0</v>
      </c>
      <c r="V66" s="8">
        <v>0</v>
      </c>
      <c r="W66" s="8">
        <v>0</v>
      </c>
      <c r="X66" s="8">
        <v>80.91</v>
      </c>
    </row>
    <row r="67" spans="1:24" x14ac:dyDescent="0.25">
      <c r="A67" t="s">
        <v>261</v>
      </c>
      <c r="B67" s="1">
        <v>46236</v>
      </c>
      <c r="C67" t="s">
        <v>262</v>
      </c>
      <c r="D67" t="s">
        <v>263</v>
      </c>
      <c r="E67" t="s">
        <v>63</v>
      </c>
      <c r="F67" t="s">
        <v>54</v>
      </c>
      <c r="G67" t="s">
        <v>64</v>
      </c>
      <c r="H67" t="s">
        <v>65</v>
      </c>
      <c r="I67" t="s">
        <v>99</v>
      </c>
      <c r="J67" t="s">
        <v>100</v>
      </c>
      <c r="K67" t="s">
        <v>49</v>
      </c>
      <c r="L67" s="8">
        <v>3.8</v>
      </c>
      <c r="M67" s="8">
        <v>2.6</v>
      </c>
      <c r="N67">
        <v>70</v>
      </c>
      <c r="O67" s="8">
        <v>266</v>
      </c>
      <c r="P67" s="14">
        <v>6.7000000000000002E-3</v>
      </c>
      <c r="Q67" s="8">
        <v>1.78</v>
      </c>
      <c r="R67" s="8">
        <v>264.22000000000003</v>
      </c>
      <c r="S67" s="8">
        <v>182</v>
      </c>
      <c r="T67" s="8">
        <v>82.22</v>
      </c>
      <c r="U67">
        <v>0</v>
      </c>
      <c r="V67" s="8">
        <v>0</v>
      </c>
      <c r="W67" s="8">
        <v>0</v>
      </c>
      <c r="X67" s="8">
        <v>82.22</v>
      </c>
    </row>
    <row r="68" spans="1:24" x14ac:dyDescent="0.25">
      <c r="A68" t="s">
        <v>264</v>
      </c>
      <c r="B68" s="1">
        <v>45679</v>
      </c>
      <c r="C68" t="s">
        <v>51</v>
      </c>
      <c r="D68" t="s">
        <v>52</v>
      </c>
      <c r="E68" t="s">
        <v>53</v>
      </c>
      <c r="F68" t="s">
        <v>54</v>
      </c>
      <c r="G68" t="s">
        <v>55</v>
      </c>
      <c r="H68" t="s">
        <v>56</v>
      </c>
      <c r="I68" t="s">
        <v>84</v>
      </c>
      <c r="J68" t="s">
        <v>85</v>
      </c>
      <c r="K68" t="s">
        <v>42</v>
      </c>
      <c r="L68" s="8">
        <v>9.9</v>
      </c>
      <c r="M68" s="8">
        <v>3.1</v>
      </c>
      <c r="N68">
        <v>176</v>
      </c>
      <c r="O68" s="8">
        <v>1742.4</v>
      </c>
      <c r="P68" s="14">
        <v>5.4600000000000003E-2</v>
      </c>
      <c r="Q68" s="8">
        <v>95.14</v>
      </c>
      <c r="R68" s="8">
        <v>1647.26</v>
      </c>
      <c r="S68" s="8">
        <v>545.6</v>
      </c>
      <c r="T68" s="8">
        <v>1101.6600000000001</v>
      </c>
      <c r="U68">
        <v>0</v>
      </c>
      <c r="V68" s="8">
        <v>0</v>
      </c>
      <c r="W68" s="8">
        <v>0</v>
      </c>
      <c r="X68" s="8">
        <v>1101.6600000000001</v>
      </c>
    </row>
    <row r="69" spans="1:24" x14ac:dyDescent="0.25">
      <c r="A69" t="s">
        <v>265</v>
      </c>
      <c r="B69" s="1">
        <v>45372</v>
      </c>
      <c r="C69" t="s">
        <v>266</v>
      </c>
      <c r="D69" t="s">
        <v>267</v>
      </c>
      <c r="E69" t="s">
        <v>53</v>
      </c>
      <c r="F69" t="s">
        <v>54</v>
      </c>
      <c r="G69" t="s">
        <v>55</v>
      </c>
      <c r="H69" t="s">
        <v>56</v>
      </c>
      <c r="I69" t="s">
        <v>84</v>
      </c>
      <c r="J69" t="s">
        <v>85</v>
      </c>
      <c r="K69" t="s">
        <v>42</v>
      </c>
      <c r="L69" s="8">
        <v>9.9</v>
      </c>
      <c r="M69" s="8">
        <v>3.1</v>
      </c>
      <c r="N69">
        <v>26</v>
      </c>
      <c r="O69" s="8">
        <v>257.39999999999998</v>
      </c>
      <c r="P69" s="14">
        <v>1.8599999999999998E-2</v>
      </c>
      <c r="Q69" s="8">
        <v>4.79</v>
      </c>
      <c r="R69" s="8">
        <v>252.61</v>
      </c>
      <c r="S69" s="8">
        <v>80.599999999999994</v>
      </c>
      <c r="T69" s="8">
        <v>172.01</v>
      </c>
      <c r="U69">
        <v>0</v>
      </c>
      <c r="V69" s="8">
        <v>0</v>
      </c>
      <c r="W69" s="8">
        <v>0</v>
      </c>
      <c r="X69" s="8">
        <v>172.01</v>
      </c>
    </row>
    <row r="70" spans="1:24" x14ac:dyDescent="0.25">
      <c r="A70" t="s">
        <v>268</v>
      </c>
      <c r="B70" s="1">
        <v>45857</v>
      </c>
      <c r="C70" t="s">
        <v>269</v>
      </c>
      <c r="D70" t="s">
        <v>270</v>
      </c>
      <c r="E70" t="s">
        <v>27</v>
      </c>
      <c r="F70" t="s">
        <v>37</v>
      </c>
      <c r="G70" t="s">
        <v>38</v>
      </c>
      <c r="H70" t="s">
        <v>39</v>
      </c>
      <c r="I70" t="s">
        <v>122</v>
      </c>
      <c r="J70" t="s">
        <v>123</v>
      </c>
      <c r="K70" t="s">
        <v>59</v>
      </c>
      <c r="L70" s="8">
        <v>5.5</v>
      </c>
      <c r="M70" s="8">
        <v>3.8</v>
      </c>
      <c r="N70">
        <v>12</v>
      </c>
      <c r="O70" s="8">
        <v>66</v>
      </c>
      <c r="P70" s="14">
        <v>1.06E-2</v>
      </c>
      <c r="Q70" s="8">
        <v>0.7</v>
      </c>
      <c r="R70" s="8">
        <v>65.3</v>
      </c>
      <c r="S70" s="8">
        <v>45.6</v>
      </c>
      <c r="T70" s="8">
        <v>19.7</v>
      </c>
      <c r="U70">
        <v>0</v>
      </c>
      <c r="V70" s="8">
        <v>0</v>
      </c>
      <c r="W70" s="8">
        <v>0</v>
      </c>
      <c r="X70" s="8">
        <v>19.7</v>
      </c>
    </row>
    <row r="71" spans="1:24" x14ac:dyDescent="0.25">
      <c r="A71" t="s">
        <v>271</v>
      </c>
      <c r="B71" s="1">
        <v>45592</v>
      </c>
      <c r="C71" t="s">
        <v>272</v>
      </c>
      <c r="D71" t="s">
        <v>273</v>
      </c>
      <c r="E71" t="s">
        <v>27</v>
      </c>
      <c r="F71" t="s">
        <v>54</v>
      </c>
      <c r="G71" t="s">
        <v>38</v>
      </c>
      <c r="H71" t="s">
        <v>39</v>
      </c>
      <c r="I71" t="s">
        <v>84</v>
      </c>
      <c r="J71" t="s">
        <v>85</v>
      </c>
      <c r="K71" t="s">
        <v>42</v>
      </c>
      <c r="L71" s="8">
        <v>9.9</v>
      </c>
      <c r="M71" s="8">
        <v>3.1</v>
      </c>
      <c r="N71">
        <v>55</v>
      </c>
      <c r="O71" s="8">
        <v>544.5</v>
      </c>
      <c r="P71" s="14">
        <v>1.6899999999999998E-2</v>
      </c>
      <c r="Q71" s="8">
        <v>9.1999999999999993</v>
      </c>
      <c r="R71" s="8">
        <v>535.29999999999995</v>
      </c>
      <c r="S71" s="8">
        <v>170.5</v>
      </c>
      <c r="T71" s="8">
        <v>364.8</v>
      </c>
      <c r="U71">
        <v>0</v>
      </c>
      <c r="V71" s="8">
        <v>0</v>
      </c>
      <c r="W71" s="8">
        <v>0</v>
      </c>
      <c r="X71" s="8">
        <v>364.8</v>
      </c>
    </row>
    <row r="72" spans="1:24" x14ac:dyDescent="0.25">
      <c r="A72" t="s">
        <v>274</v>
      </c>
      <c r="B72" s="1">
        <v>46141</v>
      </c>
      <c r="C72" t="s">
        <v>77</v>
      </c>
      <c r="D72" t="s">
        <v>78</v>
      </c>
      <c r="E72" t="s">
        <v>63</v>
      </c>
      <c r="F72" t="s">
        <v>37</v>
      </c>
      <c r="G72" t="s">
        <v>64</v>
      </c>
      <c r="H72" t="s">
        <v>65</v>
      </c>
      <c r="I72" t="s">
        <v>156</v>
      </c>
      <c r="J72" t="s">
        <v>157</v>
      </c>
      <c r="K72" t="s">
        <v>42</v>
      </c>
      <c r="L72" s="8">
        <v>6.2</v>
      </c>
      <c r="M72" s="8">
        <v>1.9</v>
      </c>
      <c r="N72">
        <v>35</v>
      </c>
      <c r="O72" s="8">
        <v>217</v>
      </c>
      <c r="P72" s="14">
        <v>2.7000000000000001E-3</v>
      </c>
      <c r="Q72" s="8">
        <v>0.59</v>
      </c>
      <c r="R72" s="8">
        <v>216.41</v>
      </c>
      <c r="S72" s="8">
        <v>66.5</v>
      </c>
      <c r="T72" s="8">
        <v>149.91</v>
      </c>
      <c r="U72">
        <v>0</v>
      </c>
      <c r="V72" s="8">
        <v>0</v>
      </c>
      <c r="W72" s="8">
        <v>0</v>
      </c>
      <c r="X72" s="8">
        <v>149.91</v>
      </c>
    </row>
    <row r="73" spans="1:24" x14ac:dyDescent="0.25">
      <c r="A73" t="s">
        <v>275</v>
      </c>
      <c r="B73" s="1">
        <v>45935</v>
      </c>
      <c r="C73" t="s">
        <v>276</v>
      </c>
      <c r="D73" t="s">
        <v>277</v>
      </c>
      <c r="E73" t="s">
        <v>150</v>
      </c>
      <c r="F73" t="s">
        <v>37</v>
      </c>
      <c r="G73" t="s">
        <v>151</v>
      </c>
      <c r="H73" t="s">
        <v>152</v>
      </c>
      <c r="I73" t="s">
        <v>117</v>
      </c>
      <c r="J73" t="s">
        <v>118</v>
      </c>
      <c r="K73" t="s">
        <v>59</v>
      </c>
      <c r="L73" s="8">
        <v>6</v>
      </c>
      <c r="M73" s="8">
        <v>4.2</v>
      </c>
      <c r="N73">
        <v>10</v>
      </c>
      <c r="O73" s="8">
        <v>60</v>
      </c>
      <c r="P73" s="14">
        <v>4.7E-2</v>
      </c>
      <c r="Q73" s="8">
        <v>2.82</v>
      </c>
      <c r="R73" s="8">
        <v>57.18</v>
      </c>
      <c r="S73" s="8">
        <v>42</v>
      </c>
      <c r="T73" s="8">
        <v>15.18</v>
      </c>
      <c r="U73">
        <v>0</v>
      </c>
      <c r="V73" s="8">
        <v>0</v>
      </c>
      <c r="W73" s="8">
        <v>0</v>
      </c>
      <c r="X73" s="8">
        <v>15.18</v>
      </c>
    </row>
    <row r="74" spans="1:24" x14ac:dyDescent="0.25">
      <c r="A74" t="s">
        <v>278</v>
      </c>
      <c r="B74" s="1">
        <v>45925</v>
      </c>
      <c r="C74" t="s">
        <v>279</v>
      </c>
      <c r="D74" t="s">
        <v>280</v>
      </c>
      <c r="E74" t="s">
        <v>53</v>
      </c>
      <c r="F74" t="s">
        <v>54</v>
      </c>
      <c r="G74" t="s">
        <v>55</v>
      </c>
      <c r="H74" t="s">
        <v>56</v>
      </c>
      <c r="I74" t="s">
        <v>31</v>
      </c>
      <c r="J74" t="s">
        <v>32</v>
      </c>
      <c r="K74" t="s">
        <v>33</v>
      </c>
      <c r="L74" s="8">
        <v>5.8</v>
      </c>
      <c r="M74" s="8">
        <v>2.7</v>
      </c>
      <c r="N74">
        <v>176</v>
      </c>
      <c r="O74" s="8">
        <v>1020.8</v>
      </c>
      <c r="P74" s="14">
        <v>2.0299999999999999E-2</v>
      </c>
      <c r="Q74" s="8">
        <v>20.72</v>
      </c>
      <c r="R74" s="8">
        <v>1000.08</v>
      </c>
      <c r="S74" s="8">
        <v>475.2</v>
      </c>
      <c r="T74" s="8">
        <v>524.88</v>
      </c>
      <c r="U74">
        <v>0</v>
      </c>
      <c r="V74" s="8">
        <v>0</v>
      </c>
      <c r="W74" s="8">
        <v>0</v>
      </c>
      <c r="X74" s="8">
        <v>524.88</v>
      </c>
    </row>
    <row r="75" spans="1:24" x14ac:dyDescent="0.25">
      <c r="A75" t="s">
        <v>281</v>
      </c>
      <c r="B75" s="1">
        <v>46198</v>
      </c>
      <c r="C75" t="s">
        <v>142</v>
      </c>
      <c r="D75" t="s">
        <v>143</v>
      </c>
      <c r="E75" t="s">
        <v>71</v>
      </c>
      <c r="F75" t="s">
        <v>37</v>
      </c>
      <c r="G75" t="s">
        <v>72</v>
      </c>
      <c r="H75" t="s">
        <v>73</v>
      </c>
      <c r="I75" t="s">
        <v>57</v>
      </c>
      <c r="J75" t="s">
        <v>58</v>
      </c>
      <c r="K75" t="s">
        <v>59</v>
      </c>
      <c r="L75" s="8">
        <v>10.5</v>
      </c>
      <c r="M75" s="8">
        <v>7.5</v>
      </c>
      <c r="N75">
        <v>12</v>
      </c>
      <c r="O75" s="8">
        <v>126</v>
      </c>
      <c r="P75" s="14">
        <v>5.3499999999999999E-2</v>
      </c>
      <c r="Q75" s="8">
        <v>6.74</v>
      </c>
      <c r="R75" s="8">
        <v>119.26</v>
      </c>
      <c r="S75" s="8">
        <v>90</v>
      </c>
      <c r="T75" s="8">
        <v>29.26</v>
      </c>
      <c r="U75">
        <v>0</v>
      </c>
      <c r="V75" s="8">
        <v>0</v>
      </c>
      <c r="W75" s="8">
        <v>0</v>
      </c>
      <c r="X75" s="8">
        <v>29.26</v>
      </c>
    </row>
    <row r="76" spans="1:24" x14ac:dyDescent="0.25">
      <c r="A76" t="s">
        <v>282</v>
      </c>
      <c r="B76" s="1">
        <v>46174</v>
      </c>
      <c r="C76" t="s">
        <v>142</v>
      </c>
      <c r="D76" t="s">
        <v>143</v>
      </c>
      <c r="E76" t="s">
        <v>71</v>
      </c>
      <c r="F76" t="s">
        <v>37</v>
      </c>
      <c r="G76" t="s">
        <v>165</v>
      </c>
      <c r="H76" t="s">
        <v>166</v>
      </c>
      <c r="I76" t="s">
        <v>57</v>
      </c>
      <c r="J76" t="s">
        <v>58</v>
      </c>
      <c r="K76" t="s">
        <v>59</v>
      </c>
      <c r="L76" s="8">
        <v>10.5</v>
      </c>
      <c r="M76" s="8">
        <v>7.5</v>
      </c>
      <c r="N76">
        <v>7</v>
      </c>
      <c r="O76" s="8">
        <v>73.5</v>
      </c>
      <c r="P76" s="14">
        <v>2.47E-2</v>
      </c>
      <c r="Q76" s="8">
        <v>1.82</v>
      </c>
      <c r="R76" s="8">
        <v>71.680000000000007</v>
      </c>
      <c r="S76" s="8">
        <v>52.5</v>
      </c>
      <c r="T76" s="8">
        <v>19.18</v>
      </c>
      <c r="U76">
        <v>0</v>
      </c>
      <c r="V76" s="8">
        <v>0</v>
      </c>
      <c r="W76" s="8">
        <v>0</v>
      </c>
      <c r="X76" s="8">
        <v>19.18</v>
      </c>
    </row>
    <row r="77" spans="1:24" x14ac:dyDescent="0.25">
      <c r="A77" t="s">
        <v>283</v>
      </c>
      <c r="B77" s="1">
        <v>45662</v>
      </c>
      <c r="C77" t="s">
        <v>25</v>
      </c>
      <c r="D77" t="s">
        <v>26</v>
      </c>
      <c r="E77" t="s">
        <v>27</v>
      </c>
      <c r="F77" t="s">
        <v>28</v>
      </c>
      <c r="G77" t="s">
        <v>38</v>
      </c>
      <c r="H77" t="s">
        <v>39</v>
      </c>
      <c r="I77" t="s">
        <v>84</v>
      </c>
      <c r="J77" t="s">
        <v>85</v>
      </c>
      <c r="K77" t="s">
        <v>42</v>
      </c>
      <c r="L77" s="8">
        <v>9.9</v>
      </c>
      <c r="M77" s="8">
        <v>3.1</v>
      </c>
      <c r="N77">
        <v>173</v>
      </c>
      <c r="O77" s="8">
        <v>1712.7</v>
      </c>
      <c r="P77" s="14">
        <v>7.22E-2</v>
      </c>
      <c r="Q77" s="8">
        <v>123.66</v>
      </c>
      <c r="R77" s="8">
        <v>1589.04</v>
      </c>
      <c r="S77" s="8">
        <v>536.29999999999995</v>
      </c>
      <c r="T77" s="8">
        <v>1052.74</v>
      </c>
      <c r="U77">
        <v>0</v>
      </c>
      <c r="V77" s="8">
        <v>0</v>
      </c>
      <c r="W77" s="8">
        <v>0</v>
      </c>
      <c r="X77" s="8">
        <v>1052.74</v>
      </c>
    </row>
    <row r="78" spans="1:24" x14ac:dyDescent="0.25">
      <c r="A78" t="s">
        <v>284</v>
      </c>
      <c r="B78" s="1">
        <v>45883</v>
      </c>
      <c r="C78" t="s">
        <v>285</v>
      </c>
      <c r="D78" t="s">
        <v>286</v>
      </c>
      <c r="E78" t="s">
        <v>27</v>
      </c>
      <c r="F78" t="s">
        <v>89</v>
      </c>
      <c r="G78" t="s">
        <v>29</v>
      </c>
      <c r="H78" t="s">
        <v>30</v>
      </c>
      <c r="I78" t="s">
        <v>112</v>
      </c>
      <c r="J78" t="s">
        <v>113</v>
      </c>
      <c r="K78" t="s">
        <v>42</v>
      </c>
      <c r="L78" s="8">
        <v>8.5</v>
      </c>
      <c r="M78" s="8">
        <v>2.8</v>
      </c>
      <c r="N78">
        <v>158</v>
      </c>
      <c r="O78" s="8">
        <v>1343</v>
      </c>
      <c r="P78" s="14">
        <v>0.4713</v>
      </c>
      <c r="Q78" s="8">
        <v>632.96</v>
      </c>
      <c r="R78" s="8">
        <v>710.04</v>
      </c>
      <c r="S78" s="8">
        <v>442.4</v>
      </c>
      <c r="T78" s="8">
        <v>267.64</v>
      </c>
      <c r="U78">
        <v>0</v>
      </c>
      <c r="V78" s="8">
        <v>0</v>
      </c>
      <c r="W78" s="8">
        <v>0</v>
      </c>
      <c r="X78" s="8">
        <v>267.64</v>
      </c>
    </row>
    <row r="79" spans="1:24" x14ac:dyDescent="0.25">
      <c r="A79" t="s">
        <v>287</v>
      </c>
      <c r="B79" s="1">
        <v>45488</v>
      </c>
      <c r="C79" t="s">
        <v>288</v>
      </c>
      <c r="D79" t="s">
        <v>289</v>
      </c>
      <c r="E79" t="s">
        <v>27</v>
      </c>
      <c r="F79" t="s">
        <v>46</v>
      </c>
      <c r="G79" t="s">
        <v>38</v>
      </c>
      <c r="H79" t="s">
        <v>39</v>
      </c>
      <c r="I79" t="s">
        <v>104</v>
      </c>
      <c r="J79" t="s">
        <v>105</v>
      </c>
      <c r="K79" t="s">
        <v>49</v>
      </c>
      <c r="L79" s="8">
        <v>4.2</v>
      </c>
      <c r="M79" s="8">
        <v>2.8</v>
      </c>
      <c r="N79">
        <v>5</v>
      </c>
      <c r="O79" s="8">
        <v>21</v>
      </c>
      <c r="P79" s="14">
        <v>0.30120000000000002</v>
      </c>
      <c r="Q79" s="8">
        <v>6.33</v>
      </c>
      <c r="R79" s="8">
        <v>14.67</v>
      </c>
      <c r="S79" s="8">
        <v>14</v>
      </c>
      <c r="T79" s="8">
        <v>0.67</v>
      </c>
      <c r="U79">
        <v>0</v>
      </c>
      <c r="V79" s="8">
        <v>0</v>
      </c>
      <c r="W79" s="8">
        <v>0</v>
      </c>
      <c r="X79" s="8">
        <v>0.67</v>
      </c>
    </row>
    <row r="80" spans="1:24" x14ac:dyDescent="0.25">
      <c r="A80" t="s">
        <v>290</v>
      </c>
      <c r="B80" s="1">
        <v>46013</v>
      </c>
      <c r="C80" t="s">
        <v>291</v>
      </c>
      <c r="D80" t="s">
        <v>292</v>
      </c>
      <c r="E80" t="s">
        <v>150</v>
      </c>
      <c r="F80" t="s">
        <v>54</v>
      </c>
      <c r="G80" t="s">
        <v>151</v>
      </c>
      <c r="H80" t="s">
        <v>152</v>
      </c>
      <c r="I80" t="s">
        <v>47</v>
      </c>
      <c r="J80" t="s">
        <v>48</v>
      </c>
      <c r="K80" t="s">
        <v>49</v>
      </c>
      <c r="L80" s="8">
        <v>5</v>
      </c>
      <c r="M80" s="8">
        <v>3.2</v>
      </c>
      <c r="N80">
        <v>147</v>
      </c>
      <c r="O80" s="8">
        <v>735</v>
      </c>
      <c r="P80" s="14">
        <v>4.1200000000000001E-2</v>
      </c>
      <c r="Q80" s="8">
        <v>30.28</v>
      </c>
      <c r="R80" s="8">
        <v>704.72</v>
      </c>
      <c r="S80" s="8">
        <v>470.4</v>
      </c>
      <c r="T80" s="8">
        <v>234.32</v>
      </c>
      <c r="U80">
        <v>0</v>
      </c>
      <c r="V80" s="8">
        <v>0</v>
      </c>
      <c r="W80" s="8">
        <v>0</v>
      </c>
      <c r="X80" s="8">
        <v>234.32</v>
      </c>
    </row>
    <row r="81" spans="1:24" x14ac:dyDescent="0.25">
      <c r="A81" t="s">
        <v>293</v>
      </c>
      <c r="B81" s="1">
        <v>45363</v>
      </c>
      <c r="C81" t="s">
        <v>208</v>
      </c>
      <c r="D81" t="s">
        <v>209</v>
      </c>
      <c r="E81" t="s">
        <v>27</v>
      </c>
      <c r="F81" t="s">
        <v>54</v>
      </c>
      <c r="G81" t="s">
        <v>29</v>
      </c>
      <c r="H81" t="s">
        <v>30</v>
      </c>
      <c r="I81" t="s">
        <v>112</v>
      </c>
      <c r="J81" t="s">
        <v>113</v>
      </c>
      <c r="K81" t="s">
        <v>42</v>
      </c>
      <c r="L81" s="8">
        <v>8.5</v>
      </c>
      <c r="M81" s="8">
        <v>2.8</v>
      </c>
      <c r="N81">
        <v>14</v>
      </c>
      <c r="O81" s="8">
        <v>119</v>
      </c>
      <c r="P81" s="14">
        <v>1.21E-2</v>
      </c>
      <c r="Q81" s="8">
        <v>1.44</v>
      </c>
      <c r="R81" s="8">
        <v>117.56</v>
      </c>
      <c r="S81" s="8">
        <v>39.200000000000003</v>
      </c>
      <c r="T81" s="8">
        <v>78.36</v>
      </c>
      <c r="U81">
        <v>0</v>
      </c>
      <c r="V81" s="8">
        <v>0</v>
      </c>
      <c r="W81" s="8">
        <v>0</v>
      </c>
      <c r="X81" s="8">
        <v>78.36</v>
      </c>
    </row>
    <row r="82" spans="1:24" x14ac:dyDescent="0.25">
      <c r="A82" t="s">
        <v>294</v>
      </c>
      <c r="B82" s="1">
        <v>45338</v>
      </c>
      <c r="C82" t="s">
        <v>244</v>
      </c>
      <c r="D82" t="s">
        <v>245</v>
      </c>
      <c r="E82" t="s">
        <v>53</v>
      </c>
      <c r="F82" t="s">
        <v>46</v>
      </c>
      <c r="G82" t="s">
        <v>55</v>
      </c>
      <c r="H82" t="s">
        <v>56</v>
      </c>
      <c r="I82" t="s">
        <v>57</v>
      </c>
      <c r="J82" t="s">
        <v>58</v>
      </c>
      <c r="K82" t="s">
        <v>59</v>
      </c>
      <c r="L82" s="8">
        <v>10.5</v>
      </c>
      <c r="M82" s="8">
        <v>7.5</v>
      </c>
      <c r="N82">
        <v>1</v>
      </c>
      <c r="O82" s="8">
        <v>10.5</v>
      </c>
      <c r="P82" s="14">
        <v>8.7900000000000006E-2</v>
      </c>
      <c r="Q82" s="8">
        <v>0.92</v>
      </c>
      <c r="R82" s="8">
        <v>9.58</v>
      </c>
      <c r="S82" s="8">
        <v>7.5</v>
      </c>
      <c r="T82" s="8">
        <v>2.08</v>
      </c>
      <c r="U82">
        <v>0</v>
      </c>
      <c r="V82" s="8">
        <v>0</v>
      </c>
      <c r="W82" s="8">
        <v>0</v>
      </c>
      <c r="X82" s="8">
        <v>2.08</v>
      </c>
    </row>
    <row r="83" spans="1:24" x14ac:dyDescent="0.25">
      <c r="A83" t="s">
        <v>295</v>
      </c>
      <c r="B83" s="1">
        <v>45969</v>
      </c>
      <c r="C83" t="s">
        <v>288</v>
      </c>
      <c r="D83" t="s">
        <v>289</v>
      </c>
      <c r="E83" t="s">
        <v>27</v>
      </c>
      <c r="F83" t="s">
        <v>46</v>
      </c>
      <c r="G83" t="s">
        <v>29</v>
      </c>
      <c r="H83" t="s">
        <v>30</v>
      </c>
      <c r="I83" t="s">
        <v>84</v>
      </c>
      <c r="J83" t="s">
        <v>85</v>
      </c>
      <c r="K83" t="s">
        <v>42</v>
      </c>
      <c r="L83" s="8">
        <v>9.9</v>
      </c>
      <c r="M83" s="8">
        <v>3.1</v>
      </c>
      <c r="N83">
        <v>12</v>
      </c>
      <c r="O83" s="8">
        <v>118.8</v>
      </c>
      <c r="P83" s="14">
        <v>0.1961</v>
      </c>
      <c r="Q83" s="8">
        <v>23.3</v>
      </c>
      <c r="R83" s="8">
        <v>95.5</v>
      </c>
      <c r="S83" s="8">
        <v>37.200000000000003</v>
      </c>
      <c r="T83" s="8">
        <v>58.3</v>
      </c>
      <c r="U83">
        <v>0</v>
      </c>
      <c r="V83" s="8">
        <v>0</v>
      </c>
      <c r="W83" s="8">
        <v>0</v>
      </c>
      <c r="X83" s="8">
        <v>58.3</v>
      </c>
    </row>
    <row r="84" spans="1:24" x14ac:dyDescent="0.25">
      <c r="A84" t="s">
        <v>296</v>
      </c>
      <c r="B84" s="1">
        <v>45525</v>
      </c>
      <c r="C84" t="s">
        <v>183</v>
      </c>
      <c r="D84" t="s">
        <v>184</v>
      </c>
      <c r="E84" t="s">
        <v>63</v>
      </c>
      <c r="F84" t="s">
        <v>89</v>
      </c>
      <c r="G84" t="s">
        <v>79</v>
      </c>
      <c r="H84" t="s">
        <v>80</v>
      </c>
      <c r="I84" t="s">
        <v>31</v>
      </c>
      <c r="J84" t="s">
        <v>32</v>
      </c>
      <c r="K84" t="s">
        <v>33</v>
      </c>
      <c r="L84" s="8">
        <v>5.8</v>
      </c>
      <c r="M84" s="8">
        <v>2.7</v>
      </c>
      <c r="N84">
        <v>41</v>
      </c>
      <c r="O84" s="8">
        <v>237.8</v>
      </c>
      <c r="P84" s="14">
        <v>3.5099999999999999E-2</v>
      </c>
      <c r="Q84" s="8">
        <v>8.35</v>
      </c>
      <c r="R84" s="8">
        <v>229.45</v>
      </c>
      <c r="S84" s="8">
        <v>110.7</v>
      </c>
      <c r="T84" s="8">
        <v>118.75</v>
      </c>
      <c r="U84">
        <v>0</v>
      </c>
      <c r="V84" s="8">
        <v>0</v>
      </c>
      <c r="W84" s="8">
        <v>0</v>
      </c>
      <c r="X84" s="8">
        <v>118.75</v>
      </c>
    </row>
    <row r="85" spans="1:24" x14ac:dyDescent="0.25">
      <c r="A85" t="s">
        <v>297</v>
      </c>
      <c r="B85" s="1">
        <v>46083</v>
      </c>
      <c r="C85" t="s">
        <v>69</v>
      </c>
      <c r="D85" t="s">
        <v>70</v>
      </c>
      <c r="E85" t="s">
        <v>71</v>
      </c>
      <c r="F85" t="s">
        <v>37</v>
      </c>
      <c r="G85" t="s">
        <v>72</v>
      </c>
      <c r="H85" t="s">
        <v>73</v>
      </c>
      <c r="I85" t="s">
        <v>47</v>
      </c>
      <c r="J85" t="s">
        <v>48</v>
      </c>
      <c r="K85" t="s">
        <v>49</v>
      </c>
      <c r="L85" s="8">
        <v>5</v>
      </c>
      <c r="M85" s="8">
        <v>3.2</v>
      </c>
      <c r="N85">
        <v>55</v>
      </c>
      <c r="O85" s="8">
        <v>275</v>
      </c>
      <c r="P85" s="14">
        <v>6.0000000000000001E-3</v>
      </c>
      <c r="Q85" s="8">
        <v>1.65</v>
      </c>
      <c r="R85" s="8">
        <v>273.35000000000002</v>
      </c>
      <c r="S85" s="8">
        <v>176</v>
      </c>
      <c r="T85" s="8">
        <v>97.35</v>
      </c>
      <c r="U85">
        <v>0</v>
      </c>
      <c r="V85" s="8">
        <v>0</v>
      </c>
      <c r="W85" s="8">
        <v>0</v>
      </c>
      <c r="X85" s="8">
        <v>97.35</v>
      </c>
    </row>
    <row r="86" spans="1:24" x14ac:dyDescent="0.25">
      <c r="A86" t="s">
        <v>298</v>
      </c>
      <c r="B86" s="1">
        <v>45588</v>
      </c>
      <c r="C86" t="s">
        <v>125</v>
      </c>
      <c r="D86" t="s">
        <v>126</v>
      </c>
      <c r="E86" t="s">
        <v>27</v>
      </c>
      <c r="F86" t="s">
        <v>89</v>
      </c>
      <c r="G86" t="s">
        <v>38</v>
      </c>
      <c r="H86" t="s">
        <v>39</v>
      </c>
      <c r="I86" t="s">
        <v>156</v>
      </c>
      <c r="J86" t="s">
        <v>157</v>
      </c>
      <c r="K86" t="s">
        <v>42</v>
      </c>
      <c r="L86" s="8">
        <v>6.2</v>
      </c>
      <c r="M86" s="8">
        <v>1.9</v>
      </c>
      <c r="N86">
        <v>178</v>
      </c>
      <c r="O86" s="8">
        <v>1103.5999999999999</v>
      </c>
      <c r="P86" s="14">
        <v>9.0300000000000005E-2</v>
      </c>
      <c r="Q86" s="8">
        <v>99.66</v>
      </c>
      <c r="R86" s="8">
        <v>1003.94</v>
      </c>
      <c r="S86" s="8">
        <v>338.2</v>
      </c>
      <c r="T86" s="8">
        <v>665.74</v>
      </c>
      <c r="U86">
        <v>0</v>
      </c>
      <c r="V86" s="8">
        <v>0</v>
      </c>
      <c r="W86" s="8">
        <v>0</v>
      </c>
      <c r="X86" s="8">
        <v>665.74</v>
      </c>
    </row>
    <row r="87" spans="1:24" x14ac:dyDescent="0.25">
      <c r="A87" t="s">
        <v>299</v>
      </c>
      <c r="B87" s="1">
        <v>45373</v>
      </c>
      <c r="C87" t="s">
        <v>162</v>
      </c>
      <c r="D87" t="s">
        <v>163</v>
      </c>
      <c r="E87" t="s">
        <v>150</v>
      </c>
      <c r="F87" t="s">
        <v>89</v>
      </c>
      <c r="G87" t="s">
        <v>151</v>
      </c>
      <c r="H87" t="s">
        <v>152</v>
      </c>
      <c r="I87" t="s">
        <v>99</v>
      </c>
      <c r="J87" t="s">
        <v>100</v>
      </c>
      <c r="K87" t="s">
        <v>49</v>
      </c>
      <c r="L87" s="8">
        <v>3.8</v>
      </c>
      <c r="M87" s="8">
        <v>2.6</v>
      </c>
      <c r="N87">
        <v>169</v>
      </c>
      <c r="O87" s="8">
        <v>642.20000000000005</v>
      </c>
      <c r="P87" s="14">
        <v>0.20799999999999999</v>
      </c>
      <c r="Q87" s="8">
        <v>133.58000000000001</v>
      </c>
      <c r="R87" s="8">
        <v>508.62</v>
      </c>
      <c r="S87" s="8">
        <v>439.4</v>
      </c>
      <c r="T87" s="8">
        <v>69.22</v>
      </c>
      <c r="U87">
        <v>0</v>
      </c>
      <c r="V87" s="8">
        <v>0</v>
      </c>
      <c r="W87" s="8">
        <v>0</v>
      </c>
      <c r="X87" s="8">
        <v>69.22</v>
      </c>
    </row>
    <row r="88" spans="1:24" x14ac:dyDescent="0.25">
      <c r="A88" t="s">
        <v>300</v>
      </c>
      <c r="B88" s="1">
        <v>46167</v>
      </c>
      <c r="C88" t="s">
        <v>301</v>
      </c>
      <c r="D88" t="s">
        <v>302</v>
      </c>
      <c r="E88" t="s">
        <v>63</v>
      </c>
      <c r="F88" t="s">
        <v>37</v>
      </c>
      <c r="G88" t="s">
        <v>64</v>
      </c>
      <c r="H88" t="s">
        <v>65</v>
      </c>
      <c r="I88" t="s">
        <v>40</v>
      </c>
      <c r="J88" t="s">
        <v>41</v>
      </c>
      <c r="K88" t="s">
        <v>42</v>
      </c>
      <c r="L88" s="8">
        <v>14.5</v>
      </c>
      <c r="M88" s="8">
        <v>4.2</v>
      </c>
      <c r="N88">
        <v>11</v>
      </c>
      <c r="O88" s="8">
        <v>159.5</v>
      </c>
      <c r="P88" s="14">
        <v>1.7299999999999999E-2</v>
      </c>
      <c r="Q88" s="8">
        <v>2.76</v>
      </c>
      <c r="R88" s="8">
        <v>156.74</v>
      </c>
      <c r="S88" s="8">
        <v>46.2</v>
      </c>
      <c r="T88" s="8">
        <v>110.54</v>
      </c>
      <c r="U88">
        <v>0</v>
      </c>
      <c r="V88" s="8">
        <v>0</v>
      </c>
      <c r="W88" s="8">
        <v>0</v>
      </c>
      <c r="X88" s="8">
        <v>110.54</v>
      </c>
    </row>
    <row r="89" spans="1:24" x14ac:dyDescent="0.25">
      <c r="A89" t="s">
        <v>303</v>
      </c>
      <c r="B89" s="1">
        <v>45530</v>
      </c>
      <c r="C89" t="s">
        <v>115</v>
      </c>
      <c r="D89" t="s">
        <v>116</v>
      </c>
      <c r="E89" t="s">
        <v>27</v>
      </c>
      <c r="F89" t="s">
        <v>54</v>
      </c>
      <c r="G89" t="s">
        <v>38</v>
      </c>
      <c r="H89" t="s">
        <v>39</v>
      </c>
      <c r="I89" t="s">
        <v>185</v>
      </c>
      <c r="J89" t="s">
        <v>186</v>
      </c>
      <c r="K89" t="s">
        <v>59</v>
      </c>
      <c r="L89" s="8">
        <v>4.9000000000000004</v>
      </c>
      <c r="M89" s="8">
        <v>3.1</v>
      </c>
      <c r="N89">
        <v>66</v>
      </c>
      <c r="O89" s="8">
        <v>323.39999999999998</v>
      </c>
      <c r="P89" s="14">
        <v>1.5E-3</v>
      </c>
      <c r="Q89" s="8">
        <v>0.49</v>
      </c>
      <c r="R89" s="8">
        <v>322.91000000000003</v>
      </c>
      <c r="S89" s="8">
        <v>204.6</v>
      </c>
      <c r="T89" s="8">
        <v>118.31</v>
      </c>
      <c r="U89">
        <v>0</v>
      </c>
      <c r="V89" s="8">
        <v>0</v>
      </c>
      <c r="W89" s="8">
        <v>0</v>
      </c>
      <c r="X89" s="8">
        <v>118.31</v>
      </c>
    </row>
    <row r="90" spans="1:24" x14ac:dyDescent="0.25">
      <c r="A90" t="s">
        <v>304</v>
      </c>
      <c r="B90" s="1">
        <v>46179</v>
      </c>
      <c r="C90" t="s">
        <v>77</v>
      </c>
      <c r="D90" t="s">
        <v>78</v>
      </c>
      <c r="E90" t="s">
        <v>63</v>
      </c>
      <c r="F90" t="s">
        <v>37</v>
      </c>
      <c r="G90" t="s">
        <v>79</v>
      </c>
      <c r="H90" t="s">
        <v>80</v>
      </c>
      <c r="I90" t="s">
        <v>104</v>
      </c>
      <c r="J90" t="s">
        <v>105</v>
      </c>
      <c r="K90" t="s">
        <v>49</v>
      </c>
      <c r="L90" s="8">
        <v>4.2</v>
      </c>
      <c r="M90" s="8">
        <v>2.8</v>
      </c>
      <c r="N90">
        <v>10</v>
      </c>
      <c r="O90" s="8">
        <v>42</v>
      </c>
      <c r="P90" s="14">
        <v>3.5000000000000001E-3</v>
      </c>
      <c r="Q90" s="8">
        <v>0.15</v>
      </c>
      <c r="R90" s="8">
        <v>41.85</v>
      </c>
      <c r="S90" s="8">
        <v>28</v>
      </c>
      <c r="T90" s="8">
        <v>13.85</v>
      </c>
      <c r="U90">
        <v>0</v>
      </c>
      <c r="V90" s="8">
        <v>0</v>
      </c>
      <c r="W90" s="8">
        <v>0</v>
      </c>
      <c r="X90" s="8">
        <v>13.85</v>
      </c>
    </row>
    <row r="91" spans="1:24" x14ac:dyDescent="0.25">
      <c r="A91" t="s">
        <v>305</v>
      </c>
      <c r="B91" s="1">
        <v>45395</v>
      </c>
      <c r="C91" t="s">
        <v>291</v>
      </c>
      <c r="D91" t="s">
        <v>292</v>
      </c>
      <c r="E91" t="s">
        <v>150</v>
      </c>
      <c r="F91" t="s">
        <v>54</v>
      </c>
      <c r="G91" t="s">
        <v>151</v>
      </c>
      <c r="H91" t="s">
        <v>152</v>
      </c>
      <c r="I91" t="s">
        <v>117</v>
      </c>
      <c r="J91" t="s">
        <v>118</v>
      </c>
      <c r="K91" t="s">
        <v>59</v>
      </c>
      <c r="L91" s="8">
        <v>6</v>
      </c>
      <c r="M91" s="8">
        <v>4.2</v>
      </c>
      <c r="N91">
        <v>47</v>
      </c>
      <c r="O91" s="8">
        <v>282</v>
      </c>
      <c r="P91" s="14">
        <v>1.1299999999999999E-2</v>
      </c>
      <c r="Q91" s="8">
        <v>3.19</v>
      </c>
      <c r="R91" s="8">
        <v>278.81</v>
      </c>
      <c r="S91" s="8">
        <v>197.4</v>
      </c>
      <c r="T91" s="8">
        <v>81.41</v>
      </c>
      <c r="U91">
        <v>0</v>
      </c>
      <c r="V91" s="8">
        <v>0</v>
      </c>
      <c r="W91" s="8">
        <v>0</v>
      </c>
      <c r="X91" s="8">
        <v>81.41</v>
      </c>
    </row>
    <row r="92" spans="1:24" x14ac:dyDescent="0.25">
      <c r="A92" t="s">
        <v>306</v>
      </c>
      <c r="B92" s="1">
        <v>45681</v>
      </c>
      <c r="C92" t="s">
        <v>120</v>
      </c>
      <c r="D92" t="s">
        <v>121</v>
      </c>
      <c r="E92" t="s">
        <v>63</v>
      </c>
      <c r="F92" t="s">
        <v>89</v>
      </c>
      <c r="G92" t="s">
        <v>79</v>
      </c>
      <c r="H92" t="s">
        <v>80</v>
      </c>
      <c r="I92" t="s">
        <v>104</v>
      </c>
      <c r="J92" t="s">
        <v>105</v>
      </c>
      <c r="K92" t="s">
        <v>49</v>
      </c>
      <c r="L92" s="8">
        <v>4.2</v>
      </c>
      <c r="M92" s="8">
        <v>2.8</v>
      </c>
      <c r="N92">
        <v>272</v>
      </c>
      <c r="O92" s="8">
        <v>1142.4000000000001</v>
      </c>
      <c r="P92" s="14">
        <v>3.8899999999999997E-2</v>
      </c>
      <c r="Q92" s="8">
        <v>44.44</v>
      </c>
      <c r="R92" s="8">
        <v>1097.96</v>
      </c>
      <c r="S92" s="8">
        <v>761.6</v>
      </c>
      <c r="T92" s="8">
        <v>336.36</v>
      </c>
      <c r="U92">
        <v>0</v>
      </c>
      <c r="V92" s="8">
        <v>0</v>
      </c>
      <c r="W92" s="8">
        <v>0</v>
      </c>
      <c r="X92" s="8">
        <v>336.36</v>
      </c>
    </row>
    <row r="93" spans="1:24" x14ac:dyDescent="0.25">
      <c r="A93" t="s">
        <v>307</v>
      </c>
      <c r="B93" s="1">
        <v>45576</v>
      </c>
      <c r="C93" t="s">
        <v>301</v>
      </c>
      <c r="D93" t="s">
        <v>302</v>
      </c>
      <c r="E93" t="s">
        <v>63</v>
      </c>
      <c r="F93" t="s">
        <v>37</v>
      </c>
      <c r="G93" t="s">
        <v>64</v>
      </c>
      <c r="H93" t="s">
        <v>65</v>
      </c>
      <c r="I93" t="s">
        <v>57</v>
      </c>
      <c r="J93" t="s">
        <v>58</v>
      </c>
      <c r="K93" t="s">
        <v>59</v>
      </c>
      <c r="L93" s="8">
        <v>10.5</v>
      </c>
      <c r="M93" s="8">
        <v>7.5</v>
      </c>
      <c r="N93">
        <v>104</v>
      </c>
      <c r="O93" s="8">
        <v>1092</v>
      </c>
      <c r="P93" s="14">
        <v>1.83E-2</v>
      </c>
      <c r="Q93" s="8">
        <v>19.98</v>
      </c>
      <c r="R93" s="8">
        <v>1072.02</v>
      </c>
      <c r="S93" s="8">
        <v>780</v>
      </c>
      <c r="T93" s="8">
        <v>292.02</v>
      </c>
      <c r="U93">
        <v>0</v>
      </c>
      <c r="V93" s="8">
        <v>0</v>
      </c>
      <c r="W93" s="8">
        <v>0</v>
      </c>
      <c r="X93" s="8">
        <v>292.02</v>
      </c>
    </row>
    <row r="94" spans="1:24" x14ac:dyDescent="0.25">
      <c r="A94" t="s">
        <v>308</v>
      </c>
      <c r="B94" s="1">
        <v>45756</v>
      </c>
      <c r="C94" t="s">
        <v>309</v>
      </c>
      <c r="D94" t="s">
        <v>310</v>
      </c>
      <c r="E94" t="s">
        <v>63</v>
      </c>
      <c r="F94" t="s">
        <v>54</v>
      </c>
      <c r="G94" t="s">
        <v>79</v>
      </c>
      <c r="H94" t="s">
        <v>80</v>
      </c>
      <c r="I94" t="s">
        <v>47</v>
      </c>
      <c r="J94" t="s">
        <v>48</v>
      </c>
      <c r="K94" t="s">
        <v>49</v>
      </c>
      <c r="L94" s="8">
        <v>5</v>
      </c>
      <c r="M94" s="8">
        <v>3.2</v>
      </c>
      <c r="N94">
        <v>147</v>
      </c>
      <c r="O94" s="8">
        <v>735</v>
      </c>
      <c r="P94" s="14">
        <v>9.2999999999999992E-3</v>
      </c>
      <c r="Q94" s="8">
        <v>6.84</v>
      </c>
      <c r="R94" s="8">
        <v>728.16</v>
      </c>
      <c r="S94" s="8">
        <v>470.4</v>
      </c>
      <c r="T94" s="8">
        <v>257.76</v>
      </c>
      <c r="U94">
        <v>0</v>
      </c>
      <c r="V94" s="8">
        <v>0</v>
      </c>
      <c r="W94" s="8">
        <v>0</v>
      </c>
      <c r="X94" s="8">
        <v>257.76</v>
      </c>
    </row>
    <row r="95" spans="1:24" x14ac:dyDescent="0.25">
      <c r="A95" t="s">
        <v>311</v>
      </c>
      <c r="B95" s="1">
        <v>45942</v>
      </c>
      <c r="C95" t="s">
        <v>25</v>
      </c>
      <c r="D95" t="s">
        <v>26</v>
      </c>
      <c r="E95" t="s">
        <v>27</v>
      </c>
      <c r="F95" t="s">
        <v>28</v>
      </c>
      <c r="G95" t="s">
        <v>38</v>
      </c>
      <c r="H95" t="s">
        <v>39</v>
      </c>
      <c r="I95" t="s">
        <v>144</v>
      </c>
      <c r="J95" t="s">
        <v>145</v>
      </c>
      <c r="K95" t="s">
        <v>33</v>
      </c>
      <c r="L95" s="8">
        <v>12</v>
      </c>
      <c r="M95" s="8">
        <v>6.5</v>
      </c>
      <c r="N95">
        <v>113</v>
      </c>
      <c r="O95" s="8">
        <v>1356</v>
      </c>
      <c r="P95" s="14">
        <v>6.4000000000000003E-3</v>
      </c>
      <c r="Q95" s="8">
        <v>8.68</v>
      </c>
      <c r="R95" s="8">
        <v>1347.32</v>
      </c>
      <c r="S95" s="8">
        <v>734.5</v>
      </c>
      <c r="T95" s="8">
        <v>612.82000000000005</v>
      </c>
      <c r="U95">
        <v>0</v>
      </c>
      <c r="V95" s="8">
        <v>0</v>
      </c>
      <c r="W95" s="8">
        <v>0</v>
      </c>
      <c r="X95" s="8">
        <v>612.82000000000005</v>
      </c>
    </row>
    <row r="96" spans="1:24" x14ac:dyDescent="0.25">
      <c r="A96" t="s">
        <v>312</v>
      </c>
      <c r="B96" s="1">
        <v>46146</v>
      </c>
      <c r="C96" t="s">
        <v>102</v>
      </c>
      <c r="D96" t="s">
        <v>103</v>
      </c>
      <c r="E96" t="s">
        <v>27</v>
      </c>
      <c r="F96" t="s">
        <v>54</v>
      </c>
      <c r="G96" t="s">
        <v>38</v>
      </c>
      <c r="H96" t="s">
        <v>39</v>
      </c>
      <c r="I96" t="s">
        <v>144</v>
      </c>
      <c r="J96" t="s">
        <v>145</v>
      </c>
      <c r="K96" t="s">
        <v>33</v>
      </c>
      <c r="L96" s="8">
        <v>12</v>
      </c>
      <c r="M96" s="8">
        <v>6.5</v>
      </c>
      <c r="N96">
        <v>88</v>
      </c>
      <c r="O96" s="8">
        <v>1056</v>
      </c>
      <c r="P96" s="14">
        <v>2.0000000000000001E-4</v>
      </c>
      <c r="Q96" s="8">
        <v>0.21</v>
      </c>
      <c r="R96" s="8">
        <v>1055.79</v>
      </c>
      <c r="S96" s="8">
        <v>572</v>
      </c>
      <c r="T96" s="8">
        <v>483.79</v>
      </c>
      <c r="U96">
        <v>0</v>
      </c>
      <c r="V96" s="8">
        <v>0</v>
      </c>
      <c r="W96" s="8">
        <v>0</v>
      </c>
      <c r="X96" s="8">
        <v>483.79</v>
      </c>
    </row>
    <row r="97" spans="1:24" x14ac:dyDescent="0.25">
      <c r="A97" t="s">
        <v>313</v>
      </c>
      <c r="B97" s="1">
        <v>45665</v>
      </c>
      <c r="C97" t="s">
        <v>139</v>
      </c>
      <c r="D97" t="s">
        <v>140</v>
      </c>
      <c r="E97" t="s">
        <v>63</v>
      </c>
      <c r="F97" t="s">
        <v>54</v>
      </c>
      <c r="G97" t="s">
        <v>79</v>
      </c>
      <c r="H97" t="s">
        <v>80</v>
      </c>
      <c r="I97" t="s">
        <v>31</v>
      </c>
      <c r="J97" t="s">
        <v>32</v>
      </c>
      <c r="K97" t="s">
        <v>33</v>
      </c>
      <c r="L97" s="8">
        <v>5.8</v>
      </c>
      <c r="M97" s="8">
        <v>2.7</v>
      </c>
      <c r="N97">
        <v>23</v>
      </c>
      <c r="O97" s="8">
        <v>133.4</v>
      </c>
      <c r="P97" s="14">
        <v>9.9000000000000008E-3</v>
      </c>
      <c r="Q97" s="8">
        <v>1.32</v>
      </c>
      <c r="R97" s="8">
        <v>132.08000000000001</v>
      </c>
      <c r="S97" s="8">
        <v>62.1</v>
      </c>
      <c r="T97" s="8">
        <v>69.98</v>
      </c>
      <c r="U97">
        <v>0</v>
      </c>
      <c r="V97" s="8">
        <v>0</v>
      </c>
      <c r="W97" s="8">
        <v>0</v>
      </c>
      <c r="X97" s="8">
        <v>69.98</v>
      </c>
    </row>
    <row r="98" spans="1:24" x14ac:dyDescent="0.25">
      <c r="A98" t="s">
        <v>314</v>
      </c>
      <c r="B98" s="1">
        <v>45458</v>
      </c>
      <c r="C98" t="s">
        <v>315</v>
      </c>
      <c r="D98" t="s">
        <v>316</v>
      </c>
      <c r="E98" t="s">
        <v>27</v>
      </c>
      <c r="F98" t="s">
        <v>46</v>
      </c>
      <c r="G98" t="s">
        <v>38</v>
      </c>
      <c r="H98" t="s">
        <v>39</v>
      </c>
      <c r="I98" t="s">
        <v>84</v>
      </c>
      <c r="J98" t="s">
        <v>85</v>
      </c>
      <c r="K98" t="s">
        <v>42</v>
      </c>
      <c r="L98" s="8">
        <v>9.9</v>
      </c>
      <c r="M98" s="8">
        <v>3.1</v>
      </c>
      <c r="N98">
        <v>14</v>
      </c>
      <c r="O98" s="8">
        <v>138.6</v>
      </c>
      <c r="P98" s="14">
        <v>7.46E-2</v>
      </c>
      <c r="Q98" s="8">
        <v>10.34</v>
      </c>
      <c r="R98" s="8">
        <v>128.26</v>
      </c>
      <c r="S98" s="8">
        <v>43.4</v>
      </c>
      <c r="T98" s="8">
        <v>84.86</v>
      </c>
      <c r="U98">
        <v>0</v>
      </c>
      <c r="V98" s="8">
        <v>0</v>
      </c>
      <c r="W98" s="8">
        <v>0</v>
      </c>
      <c r="X98" s="8">
        <v>84.86</v>
      </c>
    </row>
    <row r="99" spans="1:24" x14ac:dyDescent="0.25">
      <c r="A99" t="s">
        <v>317</v>
      </c>
      <c r="B99" s="1">
        <v>45671</v>
      </c>
      <c r="C99" t="s">
        <v>318</v>
      </c>
      <c r="D99" t="s">
        <v>319</v>
      </c>
      <c r="E99" t="s">
        <v>27</v>
      </c>
      <c r="F99" t="s">
        <v>37</v>
      </c>
      <c r="G99" t="s">
        <v>29</v>
      </c>
      <c r="H99" t="s">
        <v>30</v>
      </c>
      <c r="I99" t="s">
        <v>112</v>
      </c>
      <c r="J99" t="s">
        <v>113</v>
      </c>
      <c r="K99" t="s">
        <v>42</v>
      </c>
      <c r="L99" s="8">
        <v>8.5</v>
      </c>
      <c r="M99" s="8">
        <v>2.8</v>
      </c>
      <c r="N99">
        <v>36</v>
      </c>
      <c r="O99" s="8">
        <v>306</v>
      </c>
      <c r="P99" s="14">
        <v>6.9800000000000001E-2</v>
      </c>
      <c r="Q99" s="8">
        <v>21.36</v>
      </c>
      <c r="R99" s="8">
        <v>284.64</v>
      </c>
      <c r="S99" s="8">
        <v>100.8</v>
      </c>
      <c r="T99" s="8">
        <v>183.84</v>
      </c>
      <c r="U99">
        <v>0</v>
      </c>
      <c r="V99" s="8">
        <v>0</v>
      </c>
      <c r="W99" s="8">
        <v>0</v>
      </c>
      <c r="X99" s="8">
        <v>183.84</v>
      </c>
    </row>
    <row r="100" spans="1:24" x14ac:dyDescent="0.25">
      <c r="A100" t="s">
        <v>320</v>
      </c>
      <c r="B100" s="1">
        <v>45655</v>
      </c>
      <c r="C100" t="s">
        <v>321</v>
      </c>
      <c r="D100" t="s">
        <v>322</v>
      </c>
      <c r="E100" t="s">
        <v>63</v>
      </c>
      <c r="F100" t="s">
        <v>46</v>
      </c>
      <c r="G100" t="s">
        <v>64</v>
      </c>
      <c r="H100" t="s">
        <v>65</v>
      </c>
      <c r="I100" t="s">
        <v>74</v>
      </c>
      <c r="J100" t="s">
        <v>75</v>
      </c>
      <c r="K100" t="s">
        <v>49</v>
      </c>
      <c r="L100" s="8">
        <v>11</v>
      </c>
      <c r="M100" s="8">
        <v>6.8</v>
      </c>
      <c r="N100">
        <v>33</v>
      </c>
      <c r="O100" s="8">
        <v>363</v>
      </c>
      <c r="P100" s="14">
        <v>2.5999999999999999E-2</v>
      </c>
      <c r="Q100" s="8">
        <v>9.44</v>
      </c>
      <c r="R100" s="8">
        <v>353.56</v>
      </c>
      <c r="S100" s="8">
        <v>224.4</v>
      </c>
      <c r="T100" s="8">
        <v>129.16</v>
      </c>
      <c r="U100">
        <v>0</v>
      </c>
      <c r="V100" s="8">
        <v>0</v>
      </c>
      <c r="W100" s="8">
        <v>0</v>
      </c>
      <c r="X100" s="8">
        <v>129.16</v>
      </c>
    </row>
    <row r="101" spans="1:24" x14ac:dyDescent="0.25">
      <c r="A101" t="s">
        <v>323</v>
      </c>
      <c r="B101" s="1">
        <v>45506</v>
      </c>
      <c r="C101" t="s">
        <v>226</v>
      </c>
      <c r="D101" t="s">
        <v>227</v>
      </c>
      <c r="E101" t="s">
        <v>27</v>
      </c>
      <c r="F101" t="s">
        <v>54</v>
      </c>
      <c r="G101" t="s">
        <v>38</v>
      </c>
      <c r="H101" t="s">
        <v>39</v>
      </c>
      <c r="I101" t="s">
        <v>104</v>
      </c>
      <c r="J101" t="s">
        <v>105</v>
      </c>
      <c r="K101" t="s">
        <v>49</v>
      </c>
      <c r="L101" s="8">
        <v>4.2</v>
      </c>
      <c r="M101" s="8">
        <v>2.8</v>
      </c>
      <c r="N101">
        <v>127</v>
      </c>
      <c r="O101" s="8">
        <v>533.4</v>
      </c>
      <c r="P101" s="14">
        <v>2.5399999999999999E-2</v>
      </c>
      <c r="Q101" s="8">
        <v>13.55</v>
      </c>
      <c r="R101" s="8">
        <v>519.85</v>
      </c>
      <c r="S101" s="8">
        <v>355.6</v>
      </c>
      <c r="T101" s="8">
        <v>164.25</v>
      </c>
      <c r="U101">
        <v>0</v>
      </c>
      <c r="V101" s="8">
        <v>0</v>
      </c>
      <c r="W101" s="8">
        <v>0</v>
      </c>
      <c r="X101" s="8">
        <v>164.25</v>
      </c>
    </row>
    <row r="102" spans="1:24" x14ac:dyDescent="0.25">
      <c r="A102" t="s">
        <v>324</v>
      </c>
      <c r="B102" s="1">
        <v>45978</v>
      </c>
      <c r="C102" t="s">
        <v>325</v>
      </c>
      <c r="D102" t="s">
        <v>326</v>
      </c>
      <c r="E102" t="s">
        <v>27</v>
      </c>
      <c r="F102" t="s">
        <v>37</v>
      </c>
      <c r="G102" t="s">
        <v>38</v>
      </c>
      <c r="H102" t="s">
        <v>39</v>
      </c>
      <c r="I102" t="s">
        <v>74</v>
      </c>
      <c r="J102" t="s">
        <v>75</v>
      </c>
      <c r="K102" t="s">
        <v>49</v>
      </c>
      <c r="L102" s="8">
        <v>11</v>
      </c>
      <c r="M102" s="8">
        <v>6.8</v>
      </c>
      <c r="N102">
        <v>4</v>
      </c>
      <c r="O102" s="8">
        <v>44</v>
      </c>
      <c r="P102" s="14">
        <v>1.04E-2</v>
      </c>
      <c r="Q102" s="8">
        <v>0.46</v>
      </c>
      <c r="R102" s="8">
        <v>43.54</v>
      </c>
      <c r="S102" s="8">
        <v>27.2</v>
      </c>
      <c r="T102" s="8">
        <v>16.34</v>
      </c>
      <c r="U102">
        <v>0</v>
      </c>
      <c r="V102" s="8">
        <v>0</v>
      </c>
      <c r="W102" s="8">
        <v>0</v>
      </c>
      <c r="X102" s="8">
        <v>16.34</v>
      </c>
    </row>
    <row r="103" spans="1:24" x14ac:dyDescent="0.25">
      <c r="A103" t="s">
        <v>327</v>
      </c>
      <c r="B103" s="1">
        <v>45565</v>
      </c>
      <c r="C103" t="s">
        <v>328</v>
      </c>
      <c r="D103" t="s">
        <v>329</v>
      </c>
      <c r="E103" t="s">
        <v>71</v>
      </c>
      <c r="F103" t="s">
        <v>54</v>
      </c>
      <c r="G103" t="s">
        <v>165</v>
      </c>
      <c r="H103" t="s">
        <v>166</v>
      </c>
      <c r="I103" t="s">
        <v>130</v>
      </c>
      <c r="J103" t="s">
        <v>131</v>
      </c>
      <c r="K103" t="s">
        <v>42</v>
      </c>
      <c r="L103" s="8">
        <v>4.8</v>
      </c>
      <c r="M103" s="8">
        <v>1.4</v>
      </c>
      <c r="N103">
        <v>30</v>
      </c>
      <c r="O103" s="8">
        <v>144</v>
      </c>
      <c r="P103" s="14">
        <v>2.5999999999999999E-3</v>
      </c>
      <c r="Q103" s="8">
        <v>0.37</v>
      </c>
      <c r="R103" s="8">
        <v>143.63</v>
      </c>
      <c r="S103" s="8">
        <v>42</v>
      </c>
      <c r="T103" s="8">
        <v>101.63</v>
      </c>
      <c r="U103">
        <v>0</v>
      </c>
      <c r="V103" s="8">
        <v>0</v>
      </c>
      <c r="W103" s="8">
        <v>0</v>
      </c>
      <c r="X103" s="8">
        <v>101.63</v>
      </c>
    </row>
    <row r="104" spans="1:24" x14ac:dyDescent="0.25">
      <c r="A104" t="s">
        <v>330</v>
      </c>
      <c r="B104" s="1">
        <v>46010</v>
      </c>
      <c r="C104" t="s">
        <v>331</v>
      </c>
      <c r="D104" t="s">
        <v>332</v>
      </c>
      <c r="E104" t="s">
        <v>150</v>
      </c>
      <c r="F104" t="s">
        <v>37</v>
      </c>
      <c r="G104" t="s">
        <v>151</v>
      </c>
      <c r="H104" t="s">
        <v>152</v>
      </c>
      <c r="I104" t="s">
        <v>156</v>
      </c>
      <c r="J104" t="s">
        <v>157</v>
      </c>
      <c r="K104" t="s">
        <v>42</v>
      </c>
      <c r="L104" s="8">
        <v>6.2</v>
      </c>
      <c r="M104" s="8">
        <v>1.9</v>
      </c>
      <c r="N104">
        <v>13</v>
      </c>
      <c r="O104" s="8">
        <v>80.599999999999994</v>
      </c>
      <c r="P104" s="14">
        <v>5.0000000000000001E-3</v>
      </c>
      <c r="Q104" s="8">
        <v>0.4</v>
      </c>
      <c r="R104" s="8">
        <v>80.2</v>
      </c>
      <c r="S104" s="8">
        <v>24.7</v>
      </c>
      <c r="T104" s="8">
        <v>55.5</v>
      </c>
      <c r="U104">
        <v>0</v>
      </c>
      <c r="V104" s="8">
        <v>0</v>
      </c>
      <c r="W104" s="8">
        <v>0</v>
      </c>
      <c r="X104" s="8">
        <v>55.5</v>
      </c>
    </row>
    <row r="105" spans="1:24" x14ac:dyDescent="0.25">
      <c r="A105" t="s">
        <v>333</v>
      </c>
      <c r="B105" s="1">
        <v>46251</v>
      </c>
      <c r="C105" t="s">
        <v>334</v>
      </c>
      <c r="D105" t="s">
        <v>335</v>
      </c>
      <c r="E105" t="s">
        <v>53</v>
      </c>
      <c r="F105" t="s">
        <v>37</v>
      </c>
      <c r="G105" t="s">
        <v>55</v>
      </c>
      <c r="H105" t="s">
        <v>56</v>
      </c>
      <c r="I105" t="s">
        <v>112</v>
      </c>
      <c r="J105" t="s">
        <v>113</v>
      </c>
      <c r="K105" t="s">
        <v>42</v>
      </c>
      <c r="L105" s="8">
        <v>8.5</v>
      </c>
      <c r="M105" s="8">
        <v>2.8</v>
      </c>
      <c r="N105">
        <v>55</v>
      </c>
      <c r="O105" s="8">
        <v>467.5</v>
      </c>
      <c r="P105" s="14">
        <v>3.27E-2</v>
      </c>
      <c r="Q105" s="8">
        <v>15.29</v>
      </c>
      <c r="R105" s="8">
        <v>452.21</v>
      </c>
      <c r="S105" s="8">
        <v>154</v>
      </c>
      <c r="T105" s="8">
        <v>298.20999999999998</v>
      </c>
      <c r="U105">
        <v>0</v>
      </c>
      <c r="V105" s="8">
        <v>0</v>
      </c>
      <c r="W105" s="8">
        <v>0</v>
      </c>
      <c r="X105" s="8">
        <v>298.20999999999998</v>
      </c>
    </row>
    <row r="106" spans="1:24" x14ac:dyDescent="0.25">
      <c r="A106" t="s">
        <v>336</v>
      </c>
      <c r="B106" s="1">
        <v>45991</v>
      </c>
      <c r="C106" t="s">
        <v>337</v>
      </c>
      <c r="D106" t="s">
        <v>338</v>
      </c>
      <c r="E106" t="s">
        <v>27</v>
      </c>
      <c r="F106" t="s">
        <v>54</v>
      </c>
      <c r="G106" t="s">
        <v>29</v>
      </c>
      <c r="H106" t="s">
        <v>30</v>
      </c>
      <c r="I106" t="s">
        <v>31</v>
      </c>
      <c r="J106" t="s">
        <v>32</v>
      </c>
      <c r="K106" t="s">
        <v>33</v>
      </c>
      <c r="L106" s="8">
        <v>5.8</v>
      </c>
      <c r="M106" s="8">
        <v>2.7</v>
      </c>
      <c r="N106">
        <v>45</v>
      </c>
      <c r="O106" s="8">
        <v>261</v>
      </c>
      <c r="P106" s="14">
        <v>2.9600000000000001E-2</v>
      </c>
      <c r="Q106" s="8">
        <v>7.73</v>
      </c>
      <c r="R106" s="8">
        <v>253.27</v>
      </c>
      <c r="S106" s="8">
        <v>121.5</v>
      </c>
      <c r="T106" s="8">
        <v>131.77000000000001</v>
      </c>
      <c r="U106">
        <v>0</v>
      </c>
      <c r="V106" s="8">
        <v>0</v>
      </c>
      <c r="W106" s="8">
        <v>0</v>
      </c>
      <c r="X106" s="8">
        <v>131.77000000000001</v>
      </c>
    </row>
    <row r="107" spans="1:24" x14ac:dyDescent="0.25">
      <c r="A107" t="s">
        <v>339</v>
      </c>
      <c r="B107" s="1">
        <v>45955</v>
      </c>
      <c r="C107" t="s">
        <v>340</v>
      </c>
      <c r="D107" t="s">
        <v>341</v>
      </c>
      <c r="E107" t="s">
        <v>27</v>
      </c>
      <c r="F107" t="s">
        <v>54</v>
      </c>
      <c r="G107" t="s">
        <v>38</v>
      </c>
      <c r="H107" t="s">
        <v>39</v>
      </c>
      <c r="I107" t="s">
        <v>57</v>
      </c>
      <c r="J107" t="s">
        <v>58</v>
      </c>
      <c r="K107" t="s">
        <v>59</v>
      </c>
      <c r="L107" s="8">
        <v>10.5</v>
      </c>
      <c r="M107" s="8">
        <v>7.5</v>
      </c>
      <c r="N107">
        <v>161</v>
      </c>
      <c r="O107" s="8">
        <v>1690.5</v>
      </c>
      <c r="P107" s="14">
        <v>9.9000000000000008E-3</v>
      </c>
      <c r="Q107" s="8">
        <v>16.739999999999998</v>
      </c>
      <c r="R107" s="8">
        <v>1673.76</v>
      </c>
      <c r="S107" s="8">
        <v>1207.5</v>
      </c>
      <c r="T107" s="8">
        <v>466.26</v>
      </c>
      <c r="U107">
        <v>0</v>
      </c>
      <c r="V107" s="8">
        <v>0</v>
      </c>
      <c r="W107" s="8">
        <v>0</v>
      </c>
      <c r="X107" s="8">
        <v>466.26</v>
      </c>
    </row>
    <row r="108" spans="1:24" x14ac:dyDescent="0.25">
      <c r="A108" t="s">
        <v>342</v>
      </c>
      <c r="B108" s="1">
        <v>45365</v>
      </c>
      <c r="C108" t="s">
        <v>125</v>
      </c>
      <c r="D108" t="s">
        <v>126</v>
      </c>
      <c r="E108" t="s">
        <v>27</v>
      </c>
      <c r="F108" t="s">
        <v>89</v>
      </c>
      <c r="G108" t="s">
        <v>38</v>
      </c>
      <c r="H108" t="s">
        <v>39</v>
      </c>
      <c r="I108" t="s">
        <v>130</v>
      </c>
      <c r="J108" t="s">
        <v>131</v>
      </c>
      <c r="K108" t="s">
        <v>42</v>
      </c>
      <c r="L108" s="8">
        <v>4.8</v>
      </c>
      <c r="M108" s="8">
        <v>1.4</v>
      </c>
      <c r="N108">
        <v>340</v>
      </c>
      <c r="O108" s="8">
        <v>1632</v>
      </c>
      <c r="P108" s="14">
        <v>0.17599999999999999</v>
      </c>
      <c r="Q108" s="8">
        <v>287.23</v>
      </c>
      <c r="R108" s="8">
        <v>1344.77</v>
      </c>
      <c r="S108" s="8">
        <v>476</v>
      </c>
      <c r="T108" s="8">
        <v>868.77</v>
      </c>
      <c r="U108">
        <v>0</v>
      </c>
      <c r="V108" s="8">
        <v>0</v>
      </c>
      <c r="W108" s="8">
        <v>0</v>
      </c>
      <c r="X108" s="8">
        <v>868.77</v>
      </c>
    </row>
    <row r="109" spans="1:24" x14ac:dyDescent="0.25">
      <c r="A109" t="s">
        <v>343</v>
      </c>
      <c r="B109" s="1">
        <v>45915</v>
      </c>
      <c r="C109" t="s">
        <v>291</v>
      </c>
      <c r="D109" t="s">
        <v>292</v>
      </c>
      <c r="E109" t="s">
        <v>150</v>
      </c>
      <c r="F109" t="s">
        <v>54</v>
      </c>
      <c r="G109" t="s">
        <v>151</v>
      </c>
      <c r="H109" t="s">
        <v>152</v>
      </c>
      <c r="I109" t="s">
        <v>130</v>
      </c>
      <c r="J109" t="s">
        <v>131</v>
      </c>
      <c r="K109" t="s">
        <v>42</v>
      </c>
      <c r="L109" s="8">
        <v>4.8</v>
      </c>
      <c r="M109" s="8">
        <v>1.4</v>
      </c>
      <c r="N109">
        <v>43</v>
      </c>
      <c r="O109" s="8">
        <v>206.4</v>
      </c>
      <c r="P109" s="14">
        <v>1.9199999999999998E-2</v>
      </c>
      <c r="Q109" s="8">
        <v>3.96</v>
      </c>
      <c r="R109" s="8">
        <v>202.44</v>
      </c>
      <c r="S109" s="8">
        <v>60.2</v>
      </c>
      <c r="T109" s="8">
        <v>142.24</v>
      </c>
      <c r="U109">
        <v>0</v>
      </c>
      <c r="V109" s="8">
        <v>0</v>
      </c>
      <c r="W109" s="8">
        <v>0</v>
      </c>
      <c r="X109" s="8">
        <v>142.24</v>
      </c>
    </row>
    <row r="110" spans="1:24" x14ac:dyDescent="0.25">
      <c r="A110" t="s">
        <v>344</v>
      </c>
      <c r="B110" s="1">
        <v>45942</v>
      </c>
      <c r="C110" t="s">
        <v>345</v>
      </c>
      <c r="D110" t="s">
        <v>346</v>
      </c>
      <c r="E110" t="s">
        <v>71</v>
      </c>
      <c r="F110" t="s">
        <v>28</v>
      </c>
      <c r="G110" t="s">
        <v>165</v>
      </c>
      <c r="H110" t="s">
        <v>166</v>
      </c>
      <c r="I110" t="s">
        <v>99</v>
      </c>
      <c r="J110" t="s">
        <v>100</v>
      </c>
      <c r="K110" t="s">
        <v>49</v>
      </c>
      <c r="L110" s="8">
        <v>3.8</v>
      </c>
      <c r="M110" s="8">
        <v>2.6</v>
      </c>
      <c r="N110">
        <v>35</v>
      </c>
      <c r="O110" s="8">
        <v>133</v>
      </c>
      <c r="P110" s="14">
        <v>8.6199999999999999E-2</v>
      </c>
      <c r="Q110" s="8">
        <v>11.46</v>
      </c>
      <c r="R110" s="8">
        <v>121.54</v>
      </c>
      <c r="S110" s="8">
        <v>91</v>
      </c>
      <c r="T110" s="8">
        <v>30.54</v>
      </c>
      <c r="U110">
        <v>0</v>
      </c>
      <c r="V110" s="8">
        <v>0</v>
      </c>
      <c r="W110" s="8">
        <v>0</v>
      </c>
      <c r="X110" s="8">
        <v>30.54</v>
      </c>
    </row>
    <row r="111" spans="1:24" x14ac:dyDescent="0.25">
      <c r="A111" t="s">
        <v>347</v>
      </c>
      <c r="B111" s="1">
        <v>45467</v>
      </c>
      <c r="C111" t="s">
        <v>174</v>
      </c>
      <c r="D111" t="s">
        <v>175</v>
      </c>
      <c r="E111" t="s">
        <v>150</v>
      </c>
      <c r="F111" t="s">
        <v>54</v>
      </c>
      <c r="G111" t="s">
        <v>151</v>
      </c>
      <c r="H111" t="s">
        <v>152</v>
      </c>
      <c r="I111" t="s">
        <v>122</v>
      </c>
      <c r="J111" t="s">
        <v>123</v>
      </c>
      <c r="K111" t="s">
        <v>59</v>
      </c>
      <c r="L111" s="8">
        <v>5.5</v>
      </c>
      <c r="M111" s="8">
        <v>3.8</v>
      </c>
      <c r="N111">
        <v>32</v>
      </c>
      <c r="O111" s="8">
        <v>176</v>
      </c>
      <c r="P111" s="14">
        <v>5.7000000000000002E-3</v>
      </c>
      <c r="Q111" s="8">
        <v>1</v>
      </c>
      <c r="R111" s="8">
        <v>175</v>
      </c>
      <c r="S111" s="8">
        <v>121.6</v>
      </c>
      <c r="T111" s="8">
        <v>53.4</v>
      </c>
      <c r="U111">
        <v>0</v>
      </c>
      <c r="V111" s="8">
        <v>0</v>
      </c>
      <c r="W111" s="8">
        <v>0</v>
      </c>
      <c r="X111" s="8">
        <v>53.4</v>
      </c>
    </row>
    <row r="112" spans="1:24" x14ac:dyDescent="0.25">
      <c r="A112" t="s">
        <v>348</v>
      </c>
      <c r="B112" s="1">
        <v>45838</v>
      </c>
      <c r="C112" t="s">
        <v>159</v>
      </c>
      <c r="D112" t="s">
        <v>160</v>
      </c>
      <c r="E112" t="s">
        <v>27</v>
      </c>
      <c r="F112" t="s">
        <v>37</v>
      </c>
      <c r="G112" t="s">
        <v>29</v>
      </c>
      <c r="H112" t="s">
        <v>30</v>
      </c>
      <c r="I112" t="s">
        <v>40</v>
      </c>
      <c r="J112" t="s">
        <v>41</v>
      </c>
      <c r="K112" t="s">
        <v>42</v>
      </c>
      <c r="L112" s="8">
        <v>14.5</v>
      </c>
      <c r="M112" s="8">
        <v>4.2</v>
      </c>
      <c r="N112">
        <v>55</v>
      </c>
      <c r="O112" s="8">
        <v>797.5</v>
      </c>
      <c r="P112" s="14">
        <v>6.1999999999999998E-3</v>
      </c>
      <c r="Q112" s="8">
        <v>4.9400000000000004</v>
      </c>
      <c r="R112" s="8">
        <v>792.56</v>
      </c>
      <c r="S112" s="8">
        <v>231</v>
      </c>
      <c r="T112" s="8">
        <v>561.55999999999995</v>
      </c>
      <c r="U112">
        <v>0</v>
      </c>
      <c r="V112" s="8">
        <v>0</v>
      </c>
      <c r="W112" s="8">
        <v>0</v>
      </c>
      <c r="X112" s="8">
        <v>561.55999999999995</v>
      </c>
    </row>
    <row r="113" spans="1:24" x14ac:dyDescent="0.25">
      <c r="A113" t="s">
        <v>349</v>
      </c>
      <c r="B113" s="1">
        <v>46038</v>
      </c>
      <c r="C113" t="s">
        <v>350</v>
      </c>
      <c r="D113" t="s">
        <v>351</v>
      </c>
      <c r="E113" t="s">
        <v>63</v>
      </c>
      <c r="F113" t="s">
        <v>89</v>
      </c>
      <c r="G113" t="s">
        <v>64</v>
      </c>
      <c r="H113" t="s">
        <v>65</v>
      </c>
      <c r="I113" t="s">
        <v>99</v>
      </c>
      <c r="J113" t="s">
        <v>100</v>
      </c>
      <c r="K113" t="s">
        <v>49</v>
      </c>
      <c r="L113" s="8">
        <v>3.8</v>
      </c>
      <c r="M113" s="8">
        <v>2.6</v>
      </c>
      <c r="N113">
        <v>92</v>
      </c>
      <c r="O113" s="8">
        <v>349.6</v>
      </c>
      <c r="P113" s="14">
        <v>2.6599999999999999E-2</v>
      </c>
      <c r="Q113" s="8">
        <v>9.3000000000000007</v>
      </c>
      <c r="R113" s="8">
        <v>340.3</v>
      </c>
      <c r="S113" s="8">
        <v>239.2</v>
      </c>
      <c r="T113" s="8">
        <v>101.1</v>
      </c>
      <c r="U113">
        <v>0</v>
      </c>
      <c r="V113" s="8">
        <v>0</v>
      </c>
      <c r="W113" s="8">
        <v>0</v>
      </c>
      <c r="X113" s="8">
        <v>101.1</v>
      </c>
    </row>
    <row r="114" spans="1:24" x14ac:dyDescent="0.25">
      <c r="A114" t="s">
        <v>352</v>
      </c>
      <c r="B114" s="1">
        <v>45542</v>
      </c>
      <c r="C114" t="s">
        <v>107</v>
      </c>
      <c r="D114" t="s">
        <v>108</v>
      </c>
      <c r="E114" t="s">
        <v>53</v>
      </c>
      <c r="F114" t="s">
        <v>46</v>
      </c>
      <c r="G114" t="s">
        <v>55</v>
      </c>
      <c r="H114" t="s">
        <v>56</v>
      </c>
      <c r="I114" t="s">
        <v>74</v>
      </c>
      <c r="J114" t="s">
        <v>75</v>
      </c>
      <c r="K114" t="s">
        <v>49</v>
      </c>
      <c r="L114" s="8">
        <v>11</v>
      </c>
      <c r="M114" s="8">
        <v>6.8</v>
      </c>
      <c r="N114">
        <v>7</v>
      </c>
      <c r="O114" s="8">
        <v>77</v>
      </c>
      <c r="P114" s="14">
        <v>0.11609999999999999</v>
      </c>
      <c r="Q114" s="8">
        <v>8.94</v>
      </c>
      <c r="R114" s="8">
        <v>68.06</v>
      </c>
      <c r="S114" s="8">
        <v>47.6</v>
      </c>
      <c r="T114" s="8">
        <v>20.46</v>
      </c>
      <c r="U114">
        <v>0</v>
      </c>
      <c r="V114" s="8">
        <v>0</v>
      </c>
      <c r="W114" s="8">
        <v>0</v>
      </c>
      <c r="X114" s="8">
        <v>20.46</v>
      </c>
    </row>
    <row r="115" spans="1:24" x14ac:dyDescent="0.25">
      <c r="A115" t="s">
        <v>353</v>
      </c>
      <c r="B115" s="1">
        <v>45459</v>
      </c>
      <c r="C115" t="s">
        <v>354</v>
      </c>
      <c r="D115" t="s">
        <v>355</v>
      </c>
      <c r="E115" t="s">
        <v>71</v>
      </c>
      <c r="F115" t="s">
        <v>54</v>
      </c>
      <c r="G115" t="s">
        <v>165</v>
      </c>
      <c r="H115" t="s">
        <v>166</v>
      </c>
      <c r="I115" t="s">
        <v>74</v>
      </c>
      <c r="J115" t="s">
        <v>75</v>
      </c>
      <c r="K115" t="s">
        <v>49</v>
      </c>
      <c r="L115" s="8">
        <v>11</v>
      </c>
      <c r="M115" s="8">
        <v>6.8</v>
      </c>
      <c r="N115">
        <v>81</v>
      </c>
      <c r="O115" s="8">
        <v>891</v>
      </c>
      <c r="P115" s="14">
        <v>1.34E-2</v>
      </c>
      <c r="Q115" s="8">
        <v>11.94</v>
      </c>
      <c r="R115" s="8">
        <v>879.06</v>
      </c>
      <c r="S115" s="8">
        <v>550.79999999999995</v>
      </c>
      <c r="T115" s="8">
        <v>328.26</v>
      </c>
      <c r="U115">
        <v>0</v>
      </c>
      <c r="V115" s="8">
        <v>0</v>
      </c>
      <c r="W115" s="8">
        <v>0</v>
      </c>
      <c r="X115" s="8">
        <v>328.26</v>
      </c>
    </row>
    <row r="116" spans="1:24" x14ac:dyDescent="0.25">
      <c r="A116" t="s">
        <v>356</v>
      </c>
      <c r="B116" s="1">
        <v>45765</v>
      </c>
      <c r="C116" t="s">
        <v>357</v>
      </c>
      <c r="D116" t="s">
        <v>358</v>
      </c>
      <c r="E116" t="s">
        <v>27</v>
      </c>
      <c r="F116" t="s">
        <v>46</v>
      </c>
      <c r="G116" t="s">
        <v>29</v>
      </c>
      <c r="H116" t="s">
        <v>30</v>
      </c>
      <c r="I116" t="s">
        <v>122</v>
      </c>
      <c r="J116" t="s">
        <v>123</v>
      </c>
      <c r="K116" t="s">
        <v>59</v>
      </c>
      <c r="L116" s="8">
        <v>5.5</v>
      </c>
      <c r="M116" s="8">
        <v>3.8</v>
      </c>
      <c r="N116">
        <v>16</v>
      </c>
      <c r="O116" s="8">
        <v>88</v>
      </c>
      <c r="P116" s="14">
        <v>0.24660000000000001</v>
      </c>
      <c r="Q116" s="8">
        <v>21.7</v>
      </c>
      <c r="R116" s="8">
        <v>66.3</v>
      </c>
      <c r="S116" s="8">
        <v>60.8</v>
      </c>
      <c r="T116" s="8">
        <v>5.5</v>
      </c>
      <c r="U116">
        <v>0</v>
      </c>
      <c r="V116" s="8">
        <v>0</v>
      </c>
      <c r="W116" s="8">
        <v>0</v>
      </c>
      <c r="X116" s="8">
        <v>5.5</v>
      </c>
    </row>
    <row r="117" spans="1:24" x14ac:dyDescent="0.25">
      <c r="A117" t="s">
        <v>359</v>
      </c>
      <c r="B117" s="1">
        <v>45680</v>
      </c>
      <c r="C117" t="s">
        <v>279</v>
      </c>
      <c r="D117" t="s">
        <v>280</v>
      </c>
      <c r="E117" t="s">
        <v>53</v>
      </c>
      <c r="F117" t="s">
        <v>54</v>
      </c>
      <c r="G117" t="s">
        <v>55</v>
      </c>
      <c r="H117" t="s">
        <v>56</v>
      </c>
      <c r="I117" t="s">
        <v>74</v>
      </c>
      <c r="J117" t="s">
        <v>75</v>
      </c>
      <c r="K117" t="s">
        <v>49</v>
      </c>
      <c r="L117" s="8">
        <v>11</v>
      </c>
      <c r="M117" s="8">
        <v>6.8</v>
      </c>
      <c r="N117">
        <v>44</v>
      </c>
      <c r="O117" s="8">
        <v>484</v>
      </c>
      <c r="P117" s="14">
        <v>6.7000000000000002E-3</v>
      </c>
      <c r="Q117" s="8">
        <v>3.24</v>
      </c>
      <c r="R117" s="8">
        <v>480.76</v>
      </c>
      <c r="S117" s="8">
        <v>299.2</v>
      </c>
      <c r="T117" s="8">
        <v>181.56</v>
      </c>
      <c r="U117">
        <v>0</v>
      </c>
      <c r="V117" s="8">
        <v>0</v>
      </c>
      <c r="W117" s="8">
        <v>0</v>
      </c>
      <c r="X117" s="8">
        <v>181.56</v>
      </c>
    </row>
    <row r="118" spans="1:24" x14ac:dyDescent="0.25">
      <c r="A118" t="s">
        <v>360</v>
      </c>
      <c r="B118" s="1">
        <v>45568</v>
      </c>
      <c r="C118" t="s">
        <v>361</v>
      </c>
      <c r="D118" t="s">
        <v>362</v>
      </c>
      <c r="E118" t="s">
        <v>27</v>
      </c>
      <c r="F118" t="s">
        <v>28</v>
      </c>
      <c r="G118" t="s">
        <v>38</v>
      </c>
      <c r="H118" t="s">
        <v>39</v>
      </c>
      <c r="I118" t="s">
        <v>99</v>
      </c>
      <c r="J118" t="s">
        <v>100</v>
      </c>
      <c r="K118" t="s">
        <v>49</v>
      </c>
      <c r="L118" s="8">
        <v>3.8</v>
      </c>
      <c r="M118" s="8">
        <v>2.6</v>
      </c>
      <c r="N118">
        <v>162</v>
      </c>
      <c r="O118" s="8">
        <v>615.6</v>
      </c>
      <c r="P118" s="14">
        <v>4.19E-2</v>
      </c>
      <c r="Q118" s="8">
        <v>25.79</v>
      </c>
      <c r="R118" s="8">
        <v>589.80999999999995</v>
      </c>
      <c r="S118" s="8">
        <v>421.2</v>
      </c>
      <c r="T118" s="8">
        <v>168.61</v>
      </c>
      <c r="U118">
        <v>0</v>
      </c>
      <c r="V118" s="8">
        <v>0</v>
      </c>
      <c r="W118" s="8">
        <v>0</v>
      </c>
      <c r="X118" s="8">
        <v>168.61</v>
      </c>
    </row>
    <row r="119" spans="1:24" x14ac:dyDescent="0.25">
      <c r="A119" t="s">
        <v>363</v>
      </c>
      <c r="B119" s="1">
        <v>46239</v>
      </c>
      <c r="C119" t="s">
        <v>51</v>
      </c>
      <c r="D119" t="s">
        <v>52</v>
      </c>
      <c r="E119" t="s">
        <v>53</v>
      </c>
      <c r="F119" t="s">
        <v>54</v>
      </c>
      <c r="G119" t="s">
        <v>55</v>
      </c>
      <c r="H119" t="s">
        <v>56</v>
      </c>
      <c r="I119" t="s">
        <v>31</v>
      </c>
      <c r="J119" t="s">
        <v>32</v>
      </c>
      <c r="K119" t="s">
        <v>33</v>
      </c>
      <c r="L119" s="8">
        <v>5.8</v>
      </c>
      <c r="M119" s="8">
        <v>2.7</v>
      </c>
      <c r="N119">
        <v>61</v>
      </c>
      <c r="O119" s="8">
        <v>353.8</v>
      </c>
      <c r="P119" s="14">
        <v>7.1999999999999998E-3</v>
      </c>
      <c r="Q119" s="8">
        <v>2.5499999999999998</v>
      </c>
      <c r="R119" s="8">
        <v>351.25</v>
      </c>
      <c r="S119" s="8">
        <v>164.7</v>
      </c>
      <c r="T119" s="8">
        <v>186.55</v>
      </c>
      <c r="U119">
        <v>0</v>
      </c>
      <c r="V119" s="8">
        <v>0</v>
      </c>
      <c r="W119" s="8">
        <v>0</v>
      </c>
      <c r="X119" s="8">
        <v>186.55</v>
      </c>
    </row>
    <row r="120" spans="1:24" x14ac:dyDescent="0.25">
      <c r="A120" t="s">
        <v>364</v>
      </c>
      <c r="B120" s="1">
        <v>45947</v>
      </c>
      <c r="C120" t="s">
        <v>235</v>
      </c>
      <c r="D120" t="s">
        <v>236</v>
      </c>
      <c r="E120" t="s">
        <v>27</v>
      </c>
      <c r="F120" t="s">
        <v>54</v>
      </c>
      <c r="G120" t="s">
        <v>29</v>
      </c>
      <c r="H120" t="s">
        <v>30</v>
      </c>
      <c r="I120" t="s">
        <v>112</v>
      </c>
      <c r="J120" t="s">
        <v>113</v>
      </c>
      <c r="K120" t="s">
        <v>42</v>
      </c>
      <c r="L120" s="8">
        <v>8.5</v>
      </c>
      <c r="M120" s="8">
        <v>2.8</v>
      </c>
      <c r="N120">
        <v>128</v>
      </c>
      <c r="O120" s="8">
        <v>1088</v>
      </c>
      <c r="P120" s="14">
        <v>4.8000000000000001E-2</v>
      </c>
      <c r="Q120" s="8">
        <v>52.22</v>
      </c>
      <c r="R120" s="8">
        <v>1035.78</v>
      </c>
      <c r="S120" s="8">
        <v>358.4</v>
      </c>
      <c r="T120" s="8">
        <v>677.38</v>
      </c>
      <c r="U120">
        <v>0</v>
      </c>
      <c r="V120" s="8">
        <v>0</v>
      </c>
      <c r="W120" s="8">
        <v>0</v>
      </c>
      <c r="X120" s="8">
        <v>677.38</v>
      </c>
    </row>
    <row r="121" spans="1:24" x14ac:dyDescent="0.25">
      <c r="A121" t="s">
        <v>365</v>
      </c>
      <c r="B121" s="1">
        <v>45996</v>
      </c>
      <c r="C121" t="s">
        <v>350</v>
      </c>
      <c r="D121" t="s">
        <v>351</v>
      </c>
      <c r="E121" t="s">
        <v>63</v>
      </c>
      <c r="F121" t="s">
        <v>89</v>
      </c>
      <c r="G121" t="s">
        <v>79</v>
      </c>
      <c r="H121" t="s">
        <v>80</v>
      </c>
      <c r="I121" t="s">
        <v>84</v>
      </c>
      <c r="J121" t="s">
        <v>85</v>
      </c>
      <c r="K121" t="s">
        <v>42</v>
      </c>
      <c r="L121" s="8">
        <v>9.9</v>
      </c>
      <c r="M121" s="8">
        <v>3.1</v>
      </c>
      <c r="N121">
        <v>36</v>
      </c>
      <c r="O121" s="8">
        <v>356.4</v>
      </c>
      <c r="P121" s="14">
        <v>0.18290000000000001</v>
      </c>
      <c r="Q121" s="8">
        <v>65.19</v>
      </c>
      <c r="R121" s="8">
        <v>291.20999999999998</v>
      </c>
      <c r="S121" s="8">
        <v>111.6</v>
      </c>
      <c r="T121" s="8">
        <v>179.61</v>
      </c>
      <c r="U121">
        <v>0</v>
      </c>
      <c r="V121" s="8">
        <v>0</v>
      </c>
      <c r="W121" s="8">
        <v>0</v>
      </c>
      <c r="X121" s="8">
        <v>179.61</v>
      </c>
    </row>
    <row r="122" spans="1:24" x14ac:dyDescent="0.25">
      <c r="A122" t="s">
        <v>366</v>
      </c>
      <c r="B122" s="1">
        <v>45862</v>
      </c>
      <c r="C122" t="s">
        <v>367</v>
      </c>
      <c r="D122" t="s">
        <v>368</v>
      </c>
      <c r="E122" t="s">
        <v>63</v>
      </c>
      <c r="F122" t="s">
        <v>54</v>
      </c>
      <c r="G122" t="s">
        <v>64</v>
      </c>
      <c r="H122" t="s">
        <v>65</v>
      </c>
      <c r="I122" t="s">
        <v>127</v>
      </c>
      <c r="J122" t="s">
        <v>128</v>
      </c>
      <c r="K122" t="s">
        <v>33</v>
      </c>
      <c r="L122" s="8">
        <v>7.2</v>
      </c>
      <c r="M122" s="8">
        <v>3.6</v>
      </c>
      <c r="N122">
        <v>202</v>
      </c>
      <c r="O122" s="8">
        <v>1454.4</v>
      </c>
      <c r="P122" s="14">
        <v>4.2500000000000003E-2</v>
      </c>
      <c r="Q122" s="8">
        <v>61.81</v>
      </c>
      <c r="R122" s="8">
        <v>1392.59</v>
      </c>
      <c r="S122" s="8">
        <v>727.2</v>
      </c>
      <c r="T122" s="8">
        <v>665.39</v>
      </c>
      <c r="U122">
        <v>0</v>
      </c>
      <c r="V122" s="8">
        <v>0</v>
      </c>
      <c r="W122" s="8">
        <v>0</v>
      </c>
      <c r="X122" s="8">
        <v>665.39</v>
      </c>
    </row>
    <row r="123" spans="1:24" x14ac:dyDescent="0.25">
      <c r="A123" t="s">
        <v>369</v>
      </c>
      <c r="B123" s="1">
        <v>45516</v>
      </c>
      <c r="C123" t="s">
        <v>44</v>
      </c>
      <c r="D123" t="s">
        <v>45</v>
      </c>
      <c r="E123" t="s">
        <v>27</v>
      </c>
      <c r="F123" t="s">
        <v>46</v>
      </c>
      <c r="G123" t="s">
        <v>38</v>
      </c>
      <c r="H123" t="s">
        <v>39</v>
      </c>
      <c r="I123" t="s">
        <v>66</v>
      </c>
      <c r="J123" t="s">
        <v>67</v>
      </c>
      <c r="K123" t="s">
        <v>33</v>
      </c>
      <c r="L123" s="8">
        <v>4.5</v>
      </c>
      <c r="M123" s="8">
        <v>2.1</v>
      </c>
      <c r="N123">
        <v>15</v>
      </c>
      <c r="O123" s="8">
        <v>67.5</v>
      </c>
      <c r="P123" s="14">
        <v>0.14940000000000001</v>
      </c>
      <c r="Q123" s="8">
        <v>10.08</v>
      </c>
      <c r="R123" s="8">
        <v>57.42</v>
      </c>
      <c r="S123" s="8">
        <v>31.5</v>
      </c>
      <c r="T123" s="8">
        <v>25.92</v>
      </c>
      <c r="U123">
        <v>0</v>
      </c>
      <c r="V123" s="8">
        <v>0</v>
      </c>
      <c r="W123" s="8">
        <v>0</v>
      </c>
      <c r="X123" s="8">
        <v>25.92</v>
      </c>
    </row>
    <row r="124" spans="1:24" x14ac:dyDescent="0.25">
      <c r="A124" t="s">
        <v>370</v>
      </c>
      <c r="B124" s="1">
        <v>45993</v>
      </c>
      <c r="C124" t="s">
        <v>371</v>
      </c>
      <c r="D124" t="s">
        <v>372</v>
      </c>
      <c r="E124" t="s">
        <v>63</v>
      </c>
      <c r="F124" t="s">
        <v>54</v>
      </c>
      <c r="G124" t="s">
        <v>79</v>
      </c>
      <c r="H124" t="s">
        <v>80</v>
      </c>
      <c r="I124" t="s">
        <v>144</v>
      </c>
      <c r="J124" t="s">
        <v>145</v>
      </c>
      <c r="K124" t="s">
        <v>33</v>
      </c>
      <c r="L124" s="8">
        <v>12</v>
      </c>
      <c r="M124" s="8">
        <v>6.5</v>
      </c>
      <c r="N124">
        <v>111</v>
      </c>
      <c r="O124" s="8">
        <v>1332</v>
      </c>
      <c r="P124" s="14">
        <v>5.0000000000000001E-3</v>
      </c>
      <c r="Q124" s="8">
        <v>6.66</v>
      </c>
      <c r="R124" s="8">
        <v>1325.34</v>
      </c>
      <c r="S124" s="8">
        <v>721.5</v>
      </c>
      <c r="T124" s="8">
        <v>603.84</v>
      </c>
      <c r="U124">
        <v>0</v>
      </c>
      <c r="V124" s="8">
        <v>0</v>
      </c>
      <c r="W124" s="8">
        <v>0</v>
      </c>
      <c r="X124" s="8">
        <v>603.84</v>
      </c>
    </row>
    <row r="125" spans="1:24" x14ac:dyDescent="0.25">
      <c r="A125" t="s">
        <v>373</v>
      </c>
      <c r="B125" s="1">
        <v>45624</v>
      </c>
      <c r="C125" t="s">
        <v>337</v>
      </c>
      <c r="D125" t="s">
        <v>338</v>
      </c>
      <c r="E125" t="s">
        <v>27</v>
      </c>
      <c r="F125" t="s">
        <v>54</v>
      </c>
      <c r="G125" t="s">
        <v>29</v>
      </c>
      <c r="H125" t="s">
        <v>30</v>
      </c>
      <c r="I125" t="s">
        <v>144</v>
      </c>
      <c r="J125" t="s">
        <v>145</v>
      </c>
      <c r="K125" t="s">
        <v>33</v>
      </c>
      <c r="L125" s="8">
        <v>12</v>
      </c>
      <c r="M125" s="8">
        <v>6.5</v>
      </c>
      <c r="N125">
        <v>37</v>
      </c>
      <c r="O125" s="8">
        <v>444</v>
      </c>
      <c r="P125" s="14">
        <v>1.2800000000000001E-2</v>
      </c>
      <c r="Q125" s="8">
        <v>5.68</v>
      </c>
      <c r="R125" s="8">
        <v>438.32</v>
      </c>
      <c r="S125" s="8">
        <v>240.5</v>
      </c>
      <c r="T125" s="8">
        <v>197.82</v>
      </c>
      <c r="U125">
        <v>0</v>
      </c>
      <c r="V125" s="8">
        <v>0</v>
      </c>
      <c r="W125" s="8">
        <v>0</v>
      </c>
      <c r="X125" s="8">
        <v>197.82</v>
      </c>
    </row>
    <row r="126" spans="1:24" x14ac:dyDescent="0.25">
      <c r="A126" t="s">
        <v>374</v>
      </c>
      <c r="B126" s="1">
        <v>46155</v>
      </c>
      <c r="C126" t="s">
        <v>102</v>
      </c>
      <c r="D126" t="s">
        <v>103</v>
      </c>
      <c r="E126" t="s">
        <v>27</v>
      </c>
      <c r="F126" t="s">
        <v>54</v>
      </c>
      <c r="G126" t="s">
        <v>38</v>
      </c>
      <c r="H126" t="s">
        <v>39</v>
      </c>
      <c r="I126" t="s">
        <v>57</v>
      </c>
      <c r="J126" t="s">
        <v>58</v>
      </c>
      <c r="K126" t="s">
        <v>59</v>
      </c>
      <c r="L126" s="8">
        <v>10.5</v>
      </c>
      <c r="M126" s="8">
        <v>7.5</v>
      </c>
      <c r="N126">
        <v>70</v>
      </c>
      <c r="O126" s="8">
        <v>735</v>
      </c>
      <c r="P126" s="14">
        <v>7.6E-3</v>
      </c>
      <c r="Q126" s="8">
        <v>5.59</v>
      </c>
      <c r="R126" s="8">
        <v>729.41</v>
      </c>
      <c r="S126" s="8">
        <v>525</v>
      </c>
      <c r="T126" s="8">
        <v>204.41</v>
      </c>
      <c r="U126">
        <v>0</v>
      </c>
      <c r="V126" s="8">
        <v>0</v>
      </c>
      <c r="W126" s="8">
        <v>0</v>
      </c>
      <c r="X126" s="8">
        <v>204.41</v>
      </c>
    </row>
    <row r="127" spans="1:24" x14ac:dyDescent="0.25">
      <c r="A127" t="s">
        <v>375</v>
      </c>
      <c r="B127" s="1">
        <v>46078</v>
      </c>
      <c r="C127" t="s">
        <v>361</v>
      </c>
      <c r="D127" t="s">
        <v>362</v>
      </c>
      <c r="E127" t="s">
        <v>27</v>
      </c>
      <c r="F127" t="s">
        <v>28</v>
      </c>
      <c r="G127" t="s">
        <v>38</v>
      </c>
      <c r="H127" t="s">
        <v>39</v>
      </c>
      <c r="I127" t="s">
        <v>47</v>
      </c>
      <c r="J127" t="s">
        <v>48</v>
      </c>
      <c r="K127" t="s">
        <v>49</v>
      </c>
      <c r="L127" s="8">
        <v>5</v>
      </c>
      <c r="M127" s="8">
        <v>3.2</v>
      </c>
      <c r="N127">
        <v>278</v>
      </c>
      <c r="O127" s="8">
        <v>1390</v>
      </c>
      <c r="P127" s="14">
        <v>0.11899999999999999</v>
      </c>
      <c r="Q127" s="8">
        <v>165.41</v>
      </c>
      <c r="R127" s="8">
        <v>1224.5899999999999</v>
      </c>
      <c r="S127" s="8">
        <v>889.6</v>
      </c>
      <c r="T127" s="8">
        <v>334.99</v>
      </c>
      <c r="U127">
        <v>0</v>
      </c>
      <c r="V127" s="8">
        <v>0</v>
      </c>
      <c r="W127" s="8">
        <v>0</v>
      </c>
      <c r="X127" s="8">
        <v>334.99</v>
      </c>
    </row>
    <row r="128" spans="1:24" x14ac:dyDescent="0.25">
      <c r="A128" t="s">
        <v>376</v>
      </c>
      <c r="B128" s="1">
        <v>46086</v>
      </c>
      <c r="C128" t="s">
        <v>168</v>
      </c>
      <c r="D128" t="s">
        <v>169</v>
      </c>
      <c r="E128" t="s">
        <v>63</v>
      </c>
      <c r="F128" t="s">
        <v>46</v>
      </c>
      <c r="G128" t="s">
        <v>79</v>
      </c>
      <c r="H128" t="s">
        <v>80</v>
      </c>
      <c r="I128" t="s">
        <v>112</v>
      </c>
      <c r="J128" t="s">
        <v>113</v>
      </c>
      <c r="K128" t="s">
        <v>42</v>
      </c>
      <c r="L128" s="8">
        <v>8.5</v>
      </c>
      <c r="M128" s="8">
        <v>2.8</v>
      </c>
      <c r="N128">
        <v>1</v>
      </c>
      <c r="O128" s="8">
        <v>8.5</v>
      </c>
      <c r="P128" s="14">
        <v>4.4299999999999999E-2</v>
      </c>
      <c r="Q128" s="8">
        <v>0.38</v>
      </c>
      <c r="R128" s="8">
        <v>8.1199999999999992</v>
      </c>
      <c r="S128" s="8">
        <v>2.8</v>
      </c>
      <c r="T128" s="8">
        <v>5.32</v>
      </c>
      <c r="U128">
        <v>1</v>
      </c>
      <c r="V128" s="8">
        <v>8.1199999999999992</v>
      </c>
      <c r="W128" s="8">
        <v>3.3</v>
      </c>
      <c r="X128" s="8">
        <v>2.02</v>
      </c>
    </row>
    <row r="129" spans="1:24" x14ac:dyDescent="0.25">
      <c r="A129" t="s">
        <v>377</v>
      </c>
      <c r="B129" s="1">
        <v>45349</v>
      </c>
      <c r="C129" t="s">
        <v>378</v>
      </c>
      <c r="D129" t="s">
        <v>379</v>
      </c>
      <c r="E129" t="s">
        <v>71</v>
      </c>
      <c r="F129" t="s">
        <v>54</v>
      </c>
      <c r="G129" t="s">
        <v>72</v>
      </c>
      <c r="H129" t="s">
        <v>73</v>
      </c>
      <c r="I129" t="s">
        <v>99</v>
      </c>
      <c r="J129" t="s">
        <v>100</v>
      </c>
      <c r="K129" t="s">
        <v>49</v>
      </c>
      <c r="L129" s="8">
        <v>3.8</v>
      </c>
      <c r="M129" s="8">
        <v>2.6</v>
      </c>
      <c r="N129">
        <v>154</v>
      </c>
      <c r="O129" s="8">
        <v>585.20000000000005</v>
      </c>
      <c r="P129" s="14">
        <v>0.04</v>
      </c>
      <c r="Q129" s="8">
        <v>23.41</v>
      </c>
      <c r="R129" s="8">
        <v>561.79</v>
      </c>
      <c r="S129" s="8">
        <v>400.4</v>
      </c>
      <c r="T129" s="8">
        <v>161.38999999999999</v>
      </c>
      <c r="U129">
        <v>99</v>
      </c>
      <c r="V129" s="8">
        <v>361.15</v>
      </c>
      <c r="W129" s="8">
        <v>306.89999999999998</v>
      </c>
      <c r="X129" s="8">
        <v>-145.51</v>
      </c>
    </row>
    <row r="130" spans="1:24" x14ac:dyDescent="0.25">
      <c r="A130" t="s">
        <v>380</v>
      </c>
      <c r="B130" s="1">
        <v>45526</v>
      </c>
      <c r="C130" t="s">
        <v>94</v>
      </c>
      <c r="D130" t="s">
        <v>95</v>
      </c>
      <c r="E130" t="s">
        <v>53</v>
      </c>
      <c r="F130" t="s">
        <v>46</v>
      </c>
      <c r="G130" t="s">
        <v>55</v>
      </c>
      <c r="H130" t="s">
        <v>56</v>
      </c>
      <c r="I130" t="s">
        <v>84</v>
      </c>
      <c r="J130" t="s">
        <v>85</v>
      </c>
      <c r="K130" t="s">
        <v>42</v>
      </c>
      <c r="L130" s="8">
        <v>9.9</v>
      </c>
      <c r="M130" s="8">
        <v>3.1</v>
      </c>
      <c r="N130">
        <v>14</v>
      </c>
      <c r="O130" s="8">
        <v>138.6</v>
      </c>
      <c r="P130" s="14">
        <v>5.7599999999999998E-2</v>
      </c>
      <c r="Q130" s="8">
        <v>7.98</v>
      </c>
      <c r="R130" s="8">
        <v>130.62</v>
      </c>
      <c r="S130" s="8">
        <v>43.4</v>
      </c>
      <c r="T130" s="8">
        <v>87.22</v>
      </c>
      <c r="U130">
        <v>0</v>
      </c>
      <c r="V130" s="8">
        <v>0</v>
      </c>
      <c r="W130" s="8">
        <v>0</v>
      </c>
      <c r="X130" s="8">
        <v>87.22</v>
      </c>
    </row>
    <row r="131" spans="1:24" x14ac:dyDescent="0.25">
      <c r="A131" t="s">
        <v>381</v>
      </c>
      <c r="B131" s="1">
        <v>46133</v>
      </c>
      <c r="C131" t="s">
        <v>205</v>
      </c>
      <c r="D131" t="s">
        <v>206</v>
      </c>
      <c r="E131" t="s">
        <v>71</v>
      </c>
      <c r="F131" t="s">
        <v>54</v>
      </c>
      <c r="G131" t="s">
        <v>72</v>
      </c>
      <c r="H131" t="s">
        <v>73</v>
      </c>
      <c r="I131" t="s">
        <v>84</v>
      </c>
      <c r="J131" t="s">
        <v>85</v>
      </c>
      <c r="K131" t="s">
        <v>42</v>
      </c>
      <c r="L131" s="8">
        <v>9.9</v>
      </c>
      <c r="M131" s="8">
        <v>3.1</v>
      </c>
      <c r="N131">
        <v>52</v>
      </c>
      <c r="O131" s="8">
        <v>514.79999999999995</v>
      </c>
      <c r="P131" s="14">
        <v>1.43E-2</v>
      </c>
      <c r="Q131" s="8">
        <v>7.36</v>
      </c>
      <c r="R131" s="8">
        <v>507.44</v>
      </c>
      <c r="S131" s="8">
        <v>161.19999999999999</v>
      </c>
      <c r="T131" s="8">
        <v>346.24</v>
      </c>
      <c r="U131">
        <v>0</v>
      </c>
      <c r="V131" s="8">
        <v>0</v>
      </c>
      <c r="W131" s="8">
        <v>0</v>
      </c>
      <c r="X131" s="8">
        <v>346.24</v>
      </c>
    </row>
    <row r="132" spans="1:24" x14ac:dyDescent="0.25">
      <c r="A132" t="s">
        <v>382</v>
      </c>
      <c r="B132" s="1">
        <v>45324</v>
      </c>
      <c r="C132" t="s">
        <v>383</v>
      </c>
      <c r="D132" t="s">
        <v>384</v>
      </c>
      <c r="E132" t="s">
        <v>63</v>
      </c>
      <c r="F132" t="s">
        <v>54</v>
      </c>
      <c r="G132" t="s">
        <v>79</v>
      </c>
      <c r="H132" t="s">
        <v>80</v>
      </c>
      <c r="I132" t="s">
        <v>117</v>
      </c>
      <c r="J132" t="s">
        <v>118</v>
      </c>
      <c r="K132" t="s">
        <v>59</v>
      </c>
      <c r="L132" s="8">
        <v>6</v>
      </c>
      <c r="M132" s="8">
        <v>4.2</v>
      </c>
      <c r="N132">
        <v>241</v>
      </c>
      <c r="O132" s="8">
        <v>1446</v>
      </c>
      <c r="P132" s="14">
        <v>1E-4</v>
      </c>
      <c r="Q132" s="8">
        <v>0.14000000000000001</v>
      </c>
      <c r="R132" s="8">
        <v>1445.86</v>
      </c>
      <c r="S132" s="8">
        <v>1012.2</v>
      </c>
      <c r="T132" s="8">
        <v>433.66</v>
      </c>
      <c r="U132">
        <v>0</v>
      </c>
      <c r="V132" s="8">
        <v>0</v>
      </c>
      <c r="W132" s="8">
        <v>0</v>
      </c>
      <c r="X132" s="8">
        <v>433.66</v>
      </c>
    </row>
    <row r="133" spans="1:24" x14ac:dyDescent="0.25">
      <c r="A133" t="s">
        <v>385</v>
      </c>
      <c r="B133" s="1">
        <v>46116</v>
      </c>
      <c r="C133" t="s">
        <v>386</v>
      </c>
      <c r="D133" t="s">
        <v>387</v>
      </c>
      <c r="E133" t="s">
        <v>27</v>
      </c>
      <c r="F133" t="s">
        <v>54</v>
      </c>
      <c r="G133" t="s">
        <v>38</v>
      </c>
      <c r="H133" t="s">
        <v>39</v>
      </c>
      <c r="I133" t="s">
        <v>99</v>
      </c>
      <c r="J133" t="s">
        <v>100</v>
      </c>
      <c r="K133" t="s">
        <v>49</v>
      </c>
      <c r="L133" s="8">
        <v>3.8</v>
      </c>
      <c r="M133" s="8">
        <v>2.6</v>
      </c>
      <c r="N133">
        <v>18</v>
      </c>
      <c r="O133" s="8">
        <v>68.400000000000006</v>
      </c>
      <c r="P133" s="14">
        <v>2.3699999999999999E-2</v>
      </c>
      <c r="Q133" s="8">
        <v>1.62</v>
      </c>
      <c r="R133" s="8">
        <v>66.78</v>
      </c>
      <c r="S133" s="8">
        <v>46.8</v>
      </c>
      <c r="T133" s="8">
        <v>19.98</v>
      </c>
      <c r="U133">
        <v>0</v>
      </c>
      <c r="V133" s="8">
        <v>0</v>
      </c>
      <c r="W133" s="8">
        <v>0</v>
      </c>
      <c r="X133" s="8">
        <v>19.98</v>
      </c>
    </row>
    <row r="134" spans="1:24" x14ac:dyDescent="0.25">
      <c r="A134" t="s">
        <v>388</v>
      </c>
      <c r="B134" s="1">
        <v>45615</v>
      </c>
      <c r="C134" t="s">
        <v>371</v>
      </c>
      <c r="D134" t="s">
        <v>372</v>
      </c>
      <c r="E134" t="s">
        <v>63</v>
      </c>
      <c r="F134" t="s">
        <v>54</v>
      </c>
      <c r="G134" t="s">
        <v>79</v>
      </c>
      <c r="H134" t="s">
        <v>80</v>
      </c>
      <c r="I134" t="s">
        <v>122</v>
      </c>
      <c r="J134" t="s">
        <v>123</v>
      </c>
      <c r="K134" t="s">
        <v>59</v>
      </c>
      <c r="L134" s="8">
        <v>5.5</v>
      </c>
      <c r="M134" s="8">
        <v>3.8</v>
      </c>
      <c r="N134">
        <v>60</v>
      </c>
      <c r="O134" s="8">
        <v>330</v>
      </c>
      <c r="P134" s="14">
        <v>1.9E-3</v>
      </c>
      <c r="Q134" s="8">
        <v>0.63</v>
      </c>
      <c r="R134" s="8">
        <v>329.37</v>
      </c>
      <c r="S134" s="8">
        <v>228</v>
      </c>
      <c r="T134" s="8">
        <v>101.37</v>
      </c>
      <c r="U134">
        <v>0</v>
      </c>
      <c r="V134" s="8">
        <v>0</v>
      </c>
      <c r="W134" s="8">
        <v>0</v>
      </c>
      <c r="X134" s="8">
        <v>101.37</v>
      </c>
    </row>
    <row r="135" spans="1:24" x14ac:dyDescent="0.25">
      <c r="A135" t="s">
        <v>389</v>
      </c>
      <c r="B135" s="1">
        <v>45702</v>
      </c>
      <c r="C135" t="s">
        <v>107</v>
      </c>
      <c r="D135" t="s">
        <v>108</v>
      </c>
      <c r="E135" t="s">
        <v>53</v>
      </c>
      <c r="F135" t="s">
        <v>46</v>
      </c>
      <c r="G135" t="s">
        <v>55</v>
      </c>
      <c r="H135" t="s">
        <v>56</v>
      </c>
      <c r="I135" t="s">
        <v>66</v>
      </c>
      <c r="J135" t="s">
        <v>67</v>
      </c>
      <c r="K135" t="s">
        <v>33</v>
      </c>
      <c r="L135" s="8">
        <v>4.5</v>
      </c>
      <c r="M135" s="8">
        <v>2.1</v>
      </c>
      <c r="N135">
        <v>23</v>
      </c>
      <c r="O135" s="8">
        <v>103.5</v>
      </c>
      <c r="P135" s="14">
        <v>8.2100000000000006E-2</v>
      </c>
      <c r="Q135" s="8">
        <v>8.5</v>
      </c>
      <c r="R135" s="8">
        <v>95</v>
      </c>
      <c r="S135" s="8">
        <v>48.3</v>
      </c>
      <c r="T135" s="8">
        <v>46.7</v>
      </c>
      <c r="U135">
        <v>9</v>
      </c>
      <c r="V135" s="8">
        <v>37.17</v>
      </c>
      <c r="W135" s="8">
        <v>23.4</v>
      </c>
      <c r="X135" s="8">
        <v>23.3</v>
      </c>
    </row>
    <row r="136" spans="1:24" x14ac:dyDescent="0.25">
      <c r="A136" t="s">
        <v>390</v>
      </c>
      <c r="B136" s="1">
        <v>45566</v>
      </c>
      <c r="C136" t="s">
        <v>391</v>
      </c>
      <c r="D136" t="s">
        <v>392</v>
      </c>
      <c r="E136" t="s">
        <v>63</v>
      </c>
      <c r="F136" t="s">
        <v>54</v>
      </c>
      <c r="G136" t="s">
        <v>64</v>
      </c>
      <c r="H136" t="s">
        <v>65</v>
      </c>
      <c r="I136" t="s">
        <v>144</v>
      </c>
      <c r="J136" t="s">
        <v>145</v>
      </c>
      <c r="K136" t="s">
        <v>33</v>
      </c>
      <c r="L136" s="8">
        <v>12</v>
      </c>
      <c r="M136" s="8">
        <v>6.5</v>
      </c>
      <c r="N136">
        <v>17</v>
      </c>
      <c r="O136" s="8">
        <v>204</v>
      </c>
      <c r="P136" s="14">
        <v>6.0000000000000001E-3</v>
      </c>
      <c r="Q136" s="8">
        <v>1.22</v>
      </c>
      <c r="R136" s="8">
        <v>202.78</v>
      </c>
      <c r="S136" s="8">
        <v>110.5</v>
      </c>
      <c r="T136" s="8">
        <v>92.28</v>
      </c>
      <c r="U136">
        <v>0</v>
      </c>
      <c r="V136" s="8">
        <v>0</v>
      </c>
      <c r="W136" s="8">
        <v>0</v>
      </c>
      <c r="X136" s="8">
        <v>92.28</v>
      </c>
    </row>
    <row r="137" spans="1:24" x14ac:dyDescent="0.25">
      <c r="A137" t="s">
        <v>393</v>
      </c>
      <c r="B137" s="1">
        <v>45359</v>
      </c>
      <c r="C137" t="s">
        <v>394</v>
      </c>
      <c r="D137" t="s">
        <v>395</v>
      </c>
      <c r="E137" t="s">
        <v>71</v>
      </c>
      <c r="F137" t="s">
        <v>37</v>
      </c>
      <c r="G137" t="s">
        <v>165</v>
      </c>
      <c r="H137" t="s">
        <v>166</v>
      </c>
      <c r="I137" t="s">
        <v>47</v>
      </c>
      <c r="J137" t="s">
        <v>48</v>
      </c>
      <c r="K137" t="s">
        <v>49</v>
      </c>
      <c r="L137" s="8">
        <v>5</v>
      </c>
      <c r="M137" s="8">
        <v>3.2</v>
      </c>
      <c r="N137">
        <v>13</v>
      </c>
      <c r="O137" s="8">
        <v>65</v>
      </c>
      <c r="P137" s="14">
        <v>1.1599999999999999E-2</v>
      </c>
      <c r="Q137" s="8">
        <v>0.75</v>
      </c>
      <c r="R137" s="8">
        <v>64.25</v>
      </c>
      <c r="S137" s="8">
        <v>41.6</v>
      </c>
      <c r="T137" s="8">
        <v>22.65</v>
      </c>
      <c r="U137">
        <v>6</v>
      </c>
      <c r="V137" s="8">
        <v>29.65</v>
      </c>
      <c r="W137" s="8">
        <v>22.2</v>
      </c>
      <c r="X137" s="8">
        <v>0.45</v>
      </c>
    </row>
    <row r="138" spans="1:24" x14ac:dyDescent="0.25">
      <c r="A138" t="s">
        <v>396</v>
      </c>
      <c r="B138" s="1">
        <v>45508</v>
      </c>
      <c r="C138" t="s">
        <v>340</v>
      </c>
      <c r="D138" t="s">
        <v>341</v>
      </c>
      <c r="E138" t="s">
        <v>27</v>
      </c>
      <c r="F138" t="s">
        <v>54</v>
      </c>
      <c r="G138" t="s">
        <v>38</v>
      </c>
      <c r="H138" t="s">
        <v>39</v>
      </c>
      <c r="I138" t="s">
        <v>127</v>
      </c>
      <c r="J138" t="s">
        <v>128</v>
      </c>
      <c r="K138" t="s">
        <v>33</v>
      </c>
      <c r="L138" s="8">
        <v>7.2</v>
      </c>
      <c r="M138" s="8">
        <v>3.6</v>
      </c>
      <c r="N138">
        <v>12</v>
      </c>
      <c r="O138" s="8">
        <v>86.4</v>
      </c>
      <c r="P138" s="14">
        <v>4.1399999999999999E-2</v>
      </c>
      <c r="Q138" s="8">
        <v>3.58</v>
      </c>
      <c r="R138" s="8">
        <v>82.82</v>
      </c>
      <c r="S138" s="8">
        <v>43.2</v>
      </c>
      <c r="T138" s="8">
        <v>39.619999999999997</v>
      </c>
      <c r="U138">
        <v>0</v>
      </c>
      <c r="V138" s="8">
        <v>0</v>
      </c>
      <c r="W138" s="8">
        <v>0</v>
      </c>
      <c r="X138" s="8">
        <v>39.619999999999997</v>
      </c>
    </row>
    <row r="139" spans="1:24" x14ac:dyDescent="0.25">
      <c r="A139" t="s">
        <v>397</v>
      </c>
      <c r="B139" s="1">
        <v>46227</v>
      </c>
      <c r="C139" t="s">
        <v>361</v>
      </c>
      <c r="D139" t="s">
        <v>362</v>
      </c>
      <c r="E139" t="s">
        <v>27</v>
      </c>
      <c r="F139" t="s">
        <v>28</v>
      </c>
      <c r="G139" t="s">
        <v>38</v>
      </c>
      <c r="H139" t="s">
        <v>39</v>
      </c>
      <c r="I139" t="s">
        <v>130</v>
      </c>
      <c r="J139" t="s">
        <v>131</v>
      </c>
      <c r="K139" t="s">
        <v>42</v>
      </c>
      <c r="L139" s="8">
        <v>4.8</v>
      </c>
      <c r="M139" s="8">
        <v>1.4</v>
      </c>
      <c r="N139">
        <v>135</v>
      </c>
      <c r="O139" s="8">
        <v>648</v>
      </c>
      <c r="P139" s="14">
        <v>4.4699999999999997E-2</v>
      </c>
      <c r="Q139" s="8">
        <v>28.97</v>
      </c>
      <c r="R139" s="8">
        <v>619.03</v>
      </c>
      <c r="S139" s="8">
        <v>189</v>
      </c>
      <c r="T139" s="8">
        <v>430.03</v>
      </c>
      <c r="U139">
        <v>0</v>
      </c>
      <c r="V139" s="8">
        <v>0</v>
      </c>
      <c r="W139" s="8">
        <v>0</v>
      </c>
      <c r="X139" s="8">
        <v>430.03</v>
      </c>
    </row>
    <row r="140" spans="1:24" x14ac:dyDescent="0.25">
      <c r="A140" t="s">
        <v>398</v>
      </c>
      <c r="B140" s="1">
        <v>46257</v>
      </c>
      <c r="C140" t="s">
        <v>244</v>
      </c>
      <c r="D140" t="s">
        <v>245</v>
      </c>
      <c r="E140" t="s">
        <v>53</v>
      </c>
      <c r="F140" t="s">
        <v>46</v>
      </c>
      <c r="G140" t="s">
        <v>55</v>
      </c>
      <c r="H140" t="s">
        <v>56</v>
      </c>
      <c r="I140" t="s">
        <v>84</v>
      </c>
      <c r="J140" t="s">
        <v>85</v>
      </c>
      <c r="K140" t="s">
        <v>42</v>
      </c>
      <c r="L140" s="8">
        <v>9.9</v>
      </c>
      <c r="M140" s="8">
        <v>3.1</v>
      </c>
      <c r="N140">
        <v>17</v>
      </c>
      <c r="O140" s="8">
        <v>168.3</v>
      </c>
      <c r="P140" s="14">
        <v>0.31019999999999998</v>
      </c>
      <c r="Q140" s="8">
        <v>52.21</v>
      </c>
      <c r="R140" s="8">
        <v>116.09</v>
      </c>
      <c r="S140" s="8">
        <v>52.7</v>
      </c>
      <c r="T140" s="8">
        <v>63.39</v>
      </c>
      <c r="U140">
        <v>0</v>
      </c>
      <c r="V140" s="8">
        <v>0</v>
      </c>
      <c r="W140" s="8">
        <v>0</v>
      </c>
      <c r="X140" s="8">
        <v>63.39</v>
      </c>
    </row>
    <row r="141" spans="1:24" x14ac:dyDescent="0.25">
      <c r="A141" t="s">
        <v>399</v>
      </c>
      <c r="B141" s="1">
        <v>45872</v>
      </c>
      <c r="C141" t="s">
        <v>400</v>
      </c>
      <c r="D141" t="s">
        <v>401</v>
      </c>
      <c r="E141" t="s">
        <v>27</v>
      </c>
      <c r="F141" t="s">
        <v>28</v>
      </c>
      <c r="G141" t="s">
        <v>38</v>
      </c>
      <c r="H141" t="s">
        <v>39</v>
      </c>
      <c r="I141" t="s">
        <v>117</v>
      </c>
      <c r="J141" t="s">
        <v>118</v>
      </c>
      <c r="K141" t="s">
        <v>59</v>
      </c>
      <c r="L141" s="8">
        <v>6</v>
      </c>
      <c r="M141" s="8">
        <v>4.2</v>
      </c>
      <c r="N141">
        <v>371</v>
      </c>
      <c r="O141" s="8">
        <v>2226</v>
      </c>
      <c r="P141" s="14">
        <v>5.1200000000000002E-2</v>
      </c>
      <c r="Q141" s="8">
        <v>113.97</v>
      </c>
      <c r="R141" s="8">
        <v>2112.0300000000002</v>
      </c>
      <c r="S141" s="8">
        <v>1558.2</v>
      </c>
      <c r="T141" s="8">
        <v>553.83000000000004</v>
      </c>
      <c r="U141">
        <v>0</v>
      </c>
      <c r="V141" s="8">
        <v>0</v>
      </c>
      <c r="W141" s="8">
        <v>0</v>
      </c>
      <c r="X141" s="8">
        <v>553.83000000000004</v>
      </c>
    </row>
    <row r="142" spans="1:24" x14ac:dyDescent="0.25">
      <c r="A142" t="s">
        <v>402</v>
      </c>
      <c r="B142" s="1">
        <v>46189</v>
      </c>
      <c r="C142" t="s">
        <v>403</v>
      </c>
      <c r="D142" t="s">
        <v>404</v>
      </c>
      <c r="E142" t="s">
        <v>53</v>
      </c>
      <c r="F142" t="s">
        <v>37</v>
      </c>
      <c r="G142" t="s">
        <v>55</v>
      </c>
      <c r="H142" t="s">
        <v>56</v>
      </c>
      <c r="I142" t="s">
        <v>144</v>
      </c>
      <c r="J142" t="s">
        <v>145</v>
      </c>
      <c r="K142" t="s">
        <v>33</v>
      </c>
      <c r="L142" s="8">
        <v>12</v>
      </c>
      <c r="M142" s="8">
        <v>6.5</v>
      </c>
      <c r="N142">
        <v>1</v>
      </c>
      <c r="O142" s="8">
        <v>12</v>
      </c>
      <c r="P142" s="14">
        <v>3.7999999999999999E-2</v>
      </c>
      <c r="Q142" s="8">
        <v>0.46</v>
      </c>
      <c r="R142" s="8">
        <v>11.54</v>
      </c>
      <c r="S142" s="8">
        <v>6.5</v>
      </c>
      <c r="T142" s="8">
        <v>5.04</v>
      </c>
      <c r="U142">
        <v>1</v>
      </c>
      <c r="V142" s="8">
        <v>11.54</v>
      </c>
      <c r="W142" s="8">
        <v>7</v>
      </c>
      <c r="X142" s="8">
        <v>-1.96</v>
      </c>
    </row>
    <row r="143" spans="1:24" x14ac:dyDescent="0.25">
      <c r="A143" t="s">
        <v>405</v>
      </c>
      <c r="B143" s="1">
        <v>46027</v>
      </c>
      <c r="C143" t="s">
        <v>406</v>
      </c>
      <c r="D143" t="s">
        <v>407</v>
      </c>
      <c r="E143" t="s">
        <v>63</v>
      </c>
      <c r="F143" t="s">
        <v>37</v>
      </c>
      <c r="G143" t="s">
        <v>79</v>
      </c>
      <c r="H143" t="s">
        <v>80</v>
      </c>
      <c r="I143" t="s">
        <v>122</v>
      </c>
      <c r="J143" t="s">
        <v>123</v>
      </c>
      <c r="K143" t="s">
        <v>59</v>
      </c>
      <c r="L143" s="8">
        <v>5.5</v>
      </c>
      <c r="M143" s="8">
        <v>3.8</v>
      </c>
      <c r="N143">
        <v>15</v>
      </c>
      <c r="O143" s="8">
        <v>82.5</v>
      </c>
      <c r="P143" s="14">
        <v>5.1000000000000004E-3</v>
      </c>
      <c r="Q143" s="8">
        <v>0.42</v>
      </c>
      <c r="R143" s="8">
        <v>82.08</v>
      </c>
      <c r="S143" s="8">
        <v>57</v>
      </c>
      <c r="T143" s="8">
        <v>25.08</v>
      </c>
      <c r="U143">
        <v>0</v>
      </c>
      <c r="V143" s="8">
        <v>0</v>
      </c>
      <c r="W143" s="8">
        <v>0</v>
      </c>
      <c r="X143" s="8">
        <v>25.08</v>
      </c>
    </row>
    <row r="144" spans="1:24" x14ac:dyDescent="0.25">
      <c r="A144" t="s">
        <v>408</v>
      </c>
      <c r="B144" s="1">
        <v>45614</v>
      </c>
      <c r="C144" t="s">
        <v>258</v>
      </c>
      <c r="D144" t="s">
        <v>259</v>
      </c>
      <c r="E144" t="s">
        <v>71</v>
      </c>
      <c r="F144" t="s">
        <v>28</v>
      </c>
      <c r="G144" t="s">
        <v>72</v>
      </c>
      <c r="H144" t="s">
        <v>73</v>
      </c>
      <c r="I144" t="s">
        <v>144</v>
      </c>
      <c r="J144" t="s">
        <v>145</v>
      </c>
      <c r="K144" t="s">
        <v>33</v>
      </c>
      <c r="L144" s="8">
        <v>12</v>
      </c>
      <c r="M144" s="8">
        <v>6.5</v>
      </c>
      <c r="N144">
        <v>361</v>
      </c>
      <c r="O144" s="8">
        <v>4332</v>
      </c>
      <c r="P144" s="14">
        <v>6.9900000000000004E-2</v>
      </c>
      <c r="Q144" s="8">
        <v>302.81</v>
      </c>
      <c r="R144" s="8">
        <v>4029.19</v>
      </c>
      <c r="S144" s="8">
        <v>2346.5</v>
      </c>
      <c r="T144" s="8">
        <v>1682.69</v>
      </c>
      <c r="U144">
        <v>0</v>
      </c>
      <c r="V144" s="8">
        <v>0</v>
      </c>
      <c r="W144" s="8">
        <v>0</v>
      </c>
      <c r="X144" s="8">
        <v>1682.69</v>
      </c>
    </row>
    <row r="145" spans="1:24" x14ac:dyDescent="0.25">
      <c r="A145" t="s">
        <v>409</v>
      </c>
      <c r="B145" s="1">
        <v>45509</v>
      </c>
      <c r="C145" t="s">
        <v>410</v>
      </c>
      <c r="D145" t="s">
        <v>411</v>
      </c>
      <c r="E145" t="s">
        <v>150</v>
      </c>
      <c r="F145" t="s">
        <v>46</v>
      </c>
      <c r="G145" t="s">
        <v>151</v>
      </c>
      <c r="H145" t="s">
        <v>152</v>
      </c>
      <c r="I145" t="s">
        <v>66</v>
      </c>
      <c r="J145" t="s">
        <v>67</v>
      </c>
      <c r="K145" t="s">
        <v>33</v>
      </c>
      <c r="L145" s="8">
        <v>4.5</v>
      </c>
      <c r="M145" s="8">
        <v>2.1</v>
      </c>
      <c r="N145">
        <v>7</v>
      </c>
      <c r="O145" s="8">
        <v>31.5</v>
      </c>
      <c r="P145" s="14">
        <v>0.16439999999999999</v>
      </c>
      <c r="Q145" s="8">
        <v>5.18</v>
      </c>
      <c r="R145" s="8">
        <v>26.32</v>
      </c>
      <c r="S145" s="8">
        <v>14.7</v>
      </c>
      <c r="T145" s="8">
        <v>11.62</v>
      </c>
      <c r="U145">
        <v>0</v>
      </c>
      <c r="V145" s="8">
        <v>0</v>
      </c>
      <c r="W145" s="8">
        <v>0</v>
      </c>
      <c r="X145" s="8">
        <v>11.62</v>
      </c>
    </row>
    <row r="146" spans="1:24" x14ac:dyDescent="0.25">
      <c r="A146" t="s">
        <v>412</v>
      </c>
      <c r="B146" s="1">
        <v>45963</v>
      </c>
      <c r="C146" t="s">
        <v>154</v>
      </c>
      <c r="D146" t="s">
        <v>155</v>
      </c>
      <c r="E146" t="s">
        <v>150</v>
      </c>
      <c r="F146" t="s">
        <v>46</v>
      </c>
      <c r="G146" t="s">
        <v>151</v>
      </c>
      <c r="H146" t="s">
        <v>152</v>
      </c>
      <c r="I146" t="s">
        <v>117</v>
      </c>
      <c r="J146" t="s">
        <v>118</v>
      </c>
      <c r="K146" t="s">
        <v>59</v>
      </c>
      <c r="L146" s="8">
        <v>6</v>
      </c>
      <c r="M146" s="8">
        <v>4.2</v>
      </c>
      <c r="N146">
        <v>5</v>
      </c>
      <c r="O146" s="8">
        <v>30</v>
      </c>
      <c r="P146" s="14">
        <v>6.0999999999999999E-2</v>
      </c>
      <c r="Q146" s="8">
        <v>1.83</v>
      </c>
      <c r="R146" s="8">
        <v>28.17</v>
      </c>
      <c r="S146" s="8">
        <v>21</v>
      </c>
      <c r="T146" s="8">
        <v>7.17</v>
      </c>
      <c r="U146">
        <v>0</v>
      </c>
      <c r="V146" s="8">
        <v>0</v>
      </c>
      <c r="W146" s="8">
        <v>0</v>
      </c>
      <c r="X146" s="8">
        <v>7.17</v>
      </c>
    </row>
    <row r="147" spans="1:24" x14ac:dyDescent="0.25">
      <c r="A147" t="s">
        <v>413</v>
      </c>
      <c r="B147" s="1">
        <v>45803</v>
      </c>
      <c r="C147" t="s">
        <v>136</v>
      </c>
      <c r="D147" t="s">
        <v>137</v>
      </c>
      <c r="E147" t="s">
        <v>71</v>
      </c>
      <c r="F147" t="s">
        <v>54</v>
      </c>
      <c r="G147" t="s">
        <v>72</v>
      </c>
      <c r="H147" t="s">
        <v>73</v>
      </c>
      <c r="I147" t="s">
        <v>112</v>
      </c>
      <c r="J147" t="s">
        <v>113</v>
      </c>
      <c r="K147" t="s">
        <v>42</v>
      </c>
      <c r="L147" s="8">
        <v>8.5</v>
      </c>
      <c r="M147" s="8">
        <v>2.8</v>
      </c>
      <c r="N147">
        <v>185</v>
      </c>
      <c r="O147" s="8">
        <v>1572.5</v>
      </c>
      <c r="P147" s="14">
        <v>5.2900000000000003E-2</v>
      </c>
      <c r="Q147" s="8">
        <v>83.19</v>
      </c>
      <c r="R147" s="8">
        <v>1489.31</v>
      </c>
      <c r="S147" s="8">
        <v>518</v>
      </c>
      <c r="T147" s="8">
        <v>971.31</v>
      </c>
      <c r="U147">
        <v>0</v>
      </c>
      <c r="V147" s="8">
        <v>0</v>
      </c>
      <c r="W147" s="8">
        <v>0</v>
      </c>
      <c r="X147" s="8">
        <v>971.31</v>
      </c>
    </row>
    <row r="148" spans="1:24" x14ac:dyDescent="0.25">
      <c r="A148" t="s">
        <v>414</v>
      </c>
      <c r="B148" s="1">
        <v>45697</v>
      </c>
      <c r="C148" t="s">
        <v>328</v>
      </c>
      <c r="D148" t="s">
        <v>329</v>
      </c>
      <c r="E148" t="s">
        <v>71</v>
      </c>
      <c r="F148" t="s">
        <v>54</v>
      </c>
      <c r="G148" t="s">
        <v>165</v>
      </c>
      <c r="H148" t="s">
        <v>166</v>
      </c>
      <c r="I148" t="s">
        <v>185</v>
      </c>
      <c r="J148" t="s">
        <v>186</v>
      </c>
      <c r="K148" t="s">
        <v>59</v>
      </c>
      <c r="L148" s="8">
        <v>4.9000000000000004</v>
      </c>
      <c r="M148" s="8">
        <v>3.1</v>
      </c>
      <c r="N148">
        <v>22</v>
      </c>
      <c r="O148" s="8">
        <v>107.8</v>
      </c>
      <c r="P148" s="14">
        <v>9.0399999999999994E-2</v>
      </c>
      <c r="Q148" s="8">
        <v>9.75</v>
      </c>
      <c r="R148" s="8">
        <v>98.05</v>
      </c>
      <c r="S148" s="8">
        <v>68.2</v>
      </c>
      <c r="T148" s="8">
        <v>29.85</v>
      </c>
      <c r="U148">
        <v>0</v>
      </c>
      <c r="V148" s="8">
        <v>0</v>
      </c>
      <c r="W148" s="8">
        <v>0</v>
      </c>
      <c r="X148" s="8">
        <v>29.85</v>
      </c>
    </row>
    <row r="149" spans="1:24" x14ac:dyDescent="0.25">
      <c r="A149" t="s">
        <v>415</v>
      </c>
      <c r="B149" s="1">
        <v>46197</v>
      </c>
      <c r="C149" t="s">
        <v>258</v>
      </c>
      <c r="D149" t="s">
        <v>259</v>
      </c>
      <c r="E149" t="s">
        <v>71</v>
      </c>
      <c r="F149" t="s">
        <v>28</v>
      </c>
      <c r="G149" t="s">
        <v>72</v>
      </c>
      <c r="H149" t="s">
        <v>73</v>
      </c>
      <c r="I149" t="s">
        <v>117</v>
      </c>
      <c r="J149" t="s">
        <v>118</v>
      </c>
      <c r="K149" t="s">
        <v>59</v>
      </c>
      <c r="L149" s="8">
        <v>6</v>
      </c>
      <c r="M149" s="8">
        <v>4.2</v>
      </c>
      <c r="N149">
        <v>94</v>
      </c>
      <c r="O149" s="8">
        <v>564</v>
      </c>
      <c r="P149" s="14">
        <v>9.2700000000000005E-2</v>
      </c>
      <c r="Q149" s="8">
        <v>52.28</v>
      </c>
      <c r="R149" s="8">
        <v>511.72</v>
      </c>
      <c r="S149" s="8">
        <v>394.8</v>
      </c>
      <c r="T149" s="8">
        <v>116.92</v>
      </c>
      <c r="U149">
        <v>0</v>
      </c>
      <c r="V149" s="8">
        <v>0</v>
      </c>
      <c r="W149" s="8">
        <v>0</v>
      </c>
      <c r="X149" s="8">
        <v>116.92</v>
      </c>
    </row>
    <row r="150" spans="1:24" x14ac:dyDescent="0.25">
      <c r="A150" t="s">
        <v>416</v>
      </c>
      <c r="B150" s="1">
        <v>46228</v>
      </c>
      <c r="C150" t="s">
        <v>69</v>
      </c>
      <c r="D150" t="s">
        <v>70</v>
      </c>
      <c r="E150" t="s">
        <v>71</v>
      </c>
      <c r="F150" t="s">
        <v>37</v>
      </c>
      <c r="G150" t="s">
        <v>72</v>
      </c>
      <c r="H150" t="s">
        <v>73</v>
      </c>
      <c r="I150" t="s">
        <v>130</v>
      </c>
      <c r="J150" t="s">
        <v>131</v>
      </c>
      <c r="K150" t="s">
        <v>42</v>
      </c>
      <c r="L150" s="8">
        <v>4.8</v>
      </c>
      <c r="M150" s="8">
        <v>1.4</v>
      </c>
      <c r="N150">
        <v>13</v>
      </c>
      <c r="O150" s="8">
        <v>62.4</v>
      </c>
      <c r="P150" s="14">
        <v>4.4699999999999997E-2</v>
      </c>
      <c r="Q150" s="8">
        <v>2.79</v>
      </c>
      <c r="R150" s="8">
        <v>59.61</v>
      </c>
      <c r="S150" s="8">
        <v>18.2</v>
      </c>
      <c r="T150" s="8">
        <v>41.41</v>
      </c>
      <c r="U150">
        <v>0</v>
      </c>
      <c r="V150" s="8">
        <v>0</v>
      </c>
      <c r="W150" s="8">
        <v>0</v>
      </c>
      <c r="X150" s="8">
        <v>41.41</v>
      </c>
    </row>
    <row r="151" spans="1:24" x14ac:dyDescent="0.25">
      <c r="A151" t="s">
        <v>417</v>
      </c>
      <c r="B151" s="1">
        <v>45950</v>
      </c>
      <c r="C151" t="s">
        <v>154</v>
      </c>
      <c r="D151" t="s">
        <v>155</v>
      </c>
      <c r="E151" t="s">
        <v>150</v>
      </c>
      <c r="F151" t="s">
        <v>46</v>
      </c>
      <c r="G151" t="s">
        <v>151</v>
      </c>
      <c r="H151" t="s">
        <v>152</v>
      </c>
      <c r="I151" t="s">
        <v>47</v>
      </c>
      <c r="J151" t="s">
        <v>48</v>
      </c>
      <c r="K151" t="s">
        <v>49</v>
      </c>
      <c r="L151" s="8">
        <v>5</v>
      </c>
      <c r="M151" s="8">
        <v>3.2</v>
      </c>
      <c r="N151">
        <v>50</v>
      </c>
      <c r="O151" s="8">
        <v>250</v>
      </c>
      <c r="P151" s="14">
        <v>1.14E-2</v>
      </c>
      <c r="Q151" s="8">
        <v>2.85</v>
      </c>
      <c r="R151" s="8">
        <v>247.15</v>
      </c>
      <c r="S151" s="8">
        <v>160</v>
      </c>
      <c r="T151" s="8">
        <v>87.15</v>
      </c>
      <c r="U151">
        <v>0</v>
      </c>
      <c r="V151" s="8">
        <v>0</v>
      </c>
      <c r="W151" s="8">
        <v>0</v>
      </c>
      <c r="X151" s="8">
        <v>87.15</v>
      </c>
    </row>
    <row r="152" spans="1:24" x14ac:dyDescent="0.25">
      <c r="A152" t="s">
        <v>418</v>
      </c>
      <c r="B152" s="1">
        <v>45761</v>
      </c>
      <c r="C152" t="s">
        <v>315</v>
      </c>
      <c r="D152" t="s">
        <v>316</v>
      </c>
      <c r="E152" t="s">
        <v>27</v>
      </c>
      <c r="F152" t="s">
        <v>46</v>
      </c>
      <c r="G152" t="s">
        <v>29</v>
      </c>
      <c r="H152" t="s">
        <v>30</v>
      </c>
      <c r="I152" t="s">
        <v>122</v>
      </c>
      <c r="J152" t="s">
        <v>123</v>
      </c>
      <c r="K152" t="s">
        <v>59</v>
      </c>
      <c r="L152" s="8">
        <v>5.5</v>
      </c>
      <c r="M152" s="8">
        <v>3.8</v>
      </c>
      <c r="N152">
        <v>15</v>
      </c>
      <c r="O152" s="8">
        <v>82.5</v>
      </c>
      <c r="P152" s="14">
        <v>0.18179999999999999</v>
      </c>
      <c r="Q152" s="8">
        <v>15</v>
      </c>
      <c r="R152" s="8">
        <v>67.5</v>
      </c>
      <c r="S152" s="8">
        <v>57</v>
      </c>
      <c r="T152" s="8">
        <v>10.5</v>
      </c>
      <c r="U152">
        <v>0</v>
      </c>
      <c r="V152" s="8">
        <v>0</v>
      </c>
      <c r="W152" s="8">
        <v>0</v>
      </c>
      <c r="X152" s="8">
        <v>10.5</v>
      </c>
    </row>
    <row r="153" spans="1:24" x14ac:dyDescent="0.25">
      <c r="A153" t="s">
        <v>419</v>
      </c>
      <c r="B153" s="1">
        <v>45438</v>
      </c>
      <c r="C153" t="s">
        <v>420</v>
      </c>
      <c r="D153" t="s">
        <v>421</v>
      </c>
      <c r="E153" t="s">
        <v>150</v>
      </c>
      <c r="F153" t="s">
        <v>89</v>
      </c>
      <c r="G153" t="s">
        <v>151</v>
      </c>
      <c r="H153" t="s">
        <v>152</v>
      </c>
      <c r="I153" t="s">
        <v>84</v>
      </c>
      <c r="J153" t="s">
        <v>85</v>
      </c>
      <c r="K153" t="s">
        <v>42</v>
      </c>
      <c r="L153" s="8">
        <v>9.9</v>
      </c>
      <c r="M153" s="8">
        <v>3.1</v>
      </c>
      <c r="N153">
        <v>173</v>
      </c>
      <c r="O153" s="8">
        <v>1712.7</v>
      </c>
      <c r="P153" s="14">
        <v>0.1201</v>
      </c>
      <c r="Q153" s="8">
        <v>205.7</v>
      </c>
      <c r="R153" s="8">
        <v>1507</v>
      </c>
      <c r="S153" s="8">
        <v>536.29999999999995</v>
      </c>
      <c r="T153" s="8">
        <v>970.7</v>
      </c>
      <c r="U153">
        <v>0</v>
      </c>
      <c r="V153" s="8">
        <v>0</v>
      </c>
      <c r="W153" s="8">
        <v>0</v>
      </c>
      <c r="X153" s="8">
        <v>970.7</v>
      </c>
    </row>
    <row r="154" spans="1:24" x14ac:dyDescent="0.25">
      <c r="A154" t="s">
        <v>422</v>
      </c>
      <c r="B154" s="1">
        <v>45563</v>
      </c>
      <c r="C154" t="s">
        <v>337</v>
      </c>
      <c r="D154" t="s">
        <v>338</v>
      </c>
      <c r="E154" t="s">
        <v>27</v>
      </c>
      <c r="F154" t="s">
        <v>54</v>
      </c>
      <c r="G154" t="s">
        <v>29</v>
      </c>
      <c r="H154" t="s">
        <v>30</v>
      </c>
      <c r="I154" t="s">
        <v>122</v>
      </c>
      <c r="J154" t="s">
        <v>123</v>
      </c>
      <c r="K154" t="s">
        <v>59</v>
      </c>
      <c r="L154" s="8">
        <v>5.5</v>
      </c>
      <c r="M154" s="8">
        <v>3.8</v>
      </c>
      <c r="N154">
        <v>106</v>
      </c>
      <c r="O154" s="8">
        <v>583</v>
      </c>
      <c r="P154" s="14">
        <v>7.0900000000000005E-2</v>
      </c>
      <c r="Q154" s="8">
        <v>41.33</v>
      </c>
      <c r="R154" s="8">
        <v>541.66999999999996</v>
      </c>
      <c r="S154" s="8">
        <v>402.8</v>
      </c>
      <c r="T154" s="8">
        <v>138.87</v>
      </c>
      <c r="U154">
        <v>0</v>
      </c>
      <c r="V154" s="8">
        <v>0</v>
      </c>
      <c r="W154" s="8">
        <v>0</v>
      </c>
      <c r="X154" s="8">
        <v>138.87</v>
      </c>
    </row>
    <row r="155" spans="1:24" x14ac:dyDescent="0.25">
      <c r="A155" t="s">
        <v>423</v>
      </c>
      <c r="B155" s="1">
        <v>45434</v>
      </c>
      <c r="C155" t="s">
        <v>350</v>
      </c>
      <c r="D155" t="s">
        <v>351</v>
      </c>
      <c r="E155" t="s">
        <v>63</v>
      </c>
      <c r="F155" t="s">
        <v>89</v>
      </c>
      <c r="G155" t="s">
        <v>79</v>
      </c>
      <c r="H155" t="s">
        <v>80</v>
      </c>
      <c r="I155" t="s">
        <v>122</v>
      </c>
      <c r="J155" t="s">
        <v>123</v>
      </c>
      <c r="K155" t="s">
        <v>59</v>
      </c>
      <c r="L155" s="8">
        <v>5.5</v>
      </c>
      <c r="M155" s="8">
        <v>3.8</v>
      </c>
      <c r="N155">
        <v>483</v>
      </c>
      <c r="O155" s="8">
        <v>2656.5</v>
      </c>
      <c r="P155" s="14">
        <v>8.5199999999999998E-2</v>
      </c>
      <c r="Q155" s="8">
        <v>226.33</v>
      </c>
      <c r="R155" s="8">
        <v>2430.17</v>
      </c>
      <c r="S155" s="8">
        <v>1835.4</v>
      </c>
      <c r="T155" s="8">
        <v>594.77</v>
      </c>
      <c r="U155">
        <v>0</v>
      </c>
      <c r="V155" s="8">
        <v>0</v>
      </c>
      <c r="W155" s="8">
        <v>0</v>
      </c>
      <c r="X155" s="8">
        <v>594.77</v>
      </c>
    </row>
    <row r="156" spans="1:24" x14ac:dyDescent="0.25">
      <c r="A156" t="s">
        <v>424</v>
      </c>
      <c r="B156" s="1">
        <v>45544</v>
      </c>
      <c r="C156" t="s">
        <v>400</v>
      </c>
      <c r="D156" t="s">
        <v>401</v>
      </c>
      <c r="E156" t="s">
        <v>27</v>
      </c>
      <c r="F156" t="s">
        <v>28</v>
      </c>
      <c r="G156" t="s">
        <v>29</v>
      </c>
      <c r="H156" t="s">
        <v>30</v>
      </c>
      <c r="I156" t="s">
        <v>84</v>
      </c>
      <c r="J156" t="s">
        <v>85</v>
      </c>
      <c r="K156" t="s">
        <v>42</v>
      </c>
      <c r="L156" s="8">
        <v>9.9</v>
      </c>
      <c r="M156" s="8">
        <v>3.1</v>
      </c>
      <c r="N156">
        <v>131</v>
      </c>
      <c r="O156" s="8">
        <v>1296.9000000000001</v>
      </c>
      <c r="P156" s="14">
        <v>8.4500000000000006E-2</v>
      </c>
      <c r="Q156" s="8">
        <v>109.59</v>
      </c>
      <c r="R156" s="8">
        <v>1187.31</v>
      </c>
      <c r="S156" s="8">
        <v>406.1</v>
      </c>
      <c r="T156" s="8">
        <v>781.21</v>
      </c>
      <c r="U156">
        <v>0</v>
      </c>
      <c r="V156" s="8">
        <v>0</v>
      </c>
      <c r="W156" s="8">
        <v>0</v>
      </c>
      <c r="X156" s="8">
        <v>781.21</v>
      </c>
    </row>
    <row r="157" spans="1:24" x14ac:dyDescent="0.25">
      <c r="A157" t="s">
        <v>425</v>
      </c>
      <c r="B157" s="1">
        <v>46054</v>
      </c>
      <c r="C157" t="s">
        <v>337</v>
      </c>
      <c r="D157" t="s">
        <v>338</v>
      </c>
      <c r="E157" t="s">
        <v>27</v>
      </c>
      <c r="F157" t="s">
        <v>54</v>
      </c>
      <c r="G157" t="s">
        <v>29</v>
      </c>
      <c r="H157" t="s">
        <v>30</v>
      </c>
      <c r="I157" t="s">
        <v>47</v>
      </c>
      <c r="J157" t="s">
        <v>48</v>
      </c>
      <c r="K157" t="s">
        <v>49</v>
      </c>
      <c r="L157" s="8">
        <v>5</v>
      </c>
      <c r="M157" s="8">
        <v>3.2</v>
      </c>
      <c r="N157">
        <v>137</v>
      </c>
      <c r="O157" s="8">
        <v>685</v>
      </c>
      <c r="P157" s="14">
        <v>6.9999999999999999E-4</v>
      </c>
      <c r="Q157" s="8">
        <v>0.48</v>
      </c>
      <c r="R157" s="8">
        <v>684.52</v>
      </c>
      <c r="S157" s="8">
        <v>438.4</v>
      </c>
      <c r="T157" s="8">
        <v>246.12</v>
      </c>
      <c r="U157">
        <v>0</v>
      </c>
      <c r="V157" s="8">
        <v>0</v>
      </c>
      <c r="W157" s="8">
        <v>0</v>
      </c>
      <c r="X157" s="8">
        <v>246.12</v>
      </c>
    </row>
    <row r="158" spans="1:24" x14ac:dyDescent="0.25">
      <c r="A158" t="s">
        <v>426</v>
      </c>
      <c r="B158" s="1">
        <v>45866</v>
      </c>
      <c r="C158" t="s">
        <v>427</v>
      </c>
      <c r="D158" t="s">
        <v>428</v>
      </c>
      <c r="E158" t="s">
        <v>150</v>
      </c>
      <c r="F158" t="s">
        <v>46</v>
      </c>
      <c r="G158" t="s">
        <v>151</v>
      </c>
      <c r="H158" t="s">
        <v>152</v>
      </c>
      <c r="I158" t="s">
        <v>127</v>
      </c>
      <c r="J158" t="s">
        <v>128</v>
      </c>
      <c r="K158" t="s">
        <v>33</v>
      </c>
      <c r="L158" s="8">
        <v>7.2</v>
      </c>
      <c r="M158" s="8">
        <v>3.6</v>
      </c>
      <c r="N158">
        <v>59</v>
      </c>
      <c r="O158" s="8">
        <v>424.8</v>
      </c>
      <c r="P158" s="14">
        <v>0.1104</v>
      </c>
      <c r="Q158" s="8">
        <v>46.9</v>
      </c>
      <c r="R158" s="8">
        <v>377.9</v>
      </c>
      <c r="S158" s="8">
        <v>212.4</v>
      </c>
      <c r="T158" s="8">
        <v>165.5</v>
      </c>
      <c r="U158">
        <v>0</v>
      </c>
      <c r="V158" s="8">
        <v>0</v>
      </c>
      <c r="W158" s="8">
        <v>0</v>
      </c>
      <c r="X158" s="8">
        <v>165.5</v>
      </c>
    </row>
    <row r="159" spans="1:24" x14ac:dyDescent="0.25">
      <c r="A159" t="s">
        <v>429</v>
      </c>
      <c r="B159" s="1">
        <v>45843</v>
      </c>
      <c r="C159" t="s">
        <v>391</v>
      </c>
      <c r="D159" t="s">
        <v>392</v>
      </c>
      <c r="E159" t="s">
        <v>63</v>
      </c>
      <c r="F159" t="s">
        <v>54</v>
      </c>
      <c r="G159" t="s">
        <v>79</v>
      </c>
      <c r="H159" t="s">
        <v>80</v>
      </c>
      <c r="I159" t="s">
        <v>127</v>
      </c>
      <c r="J159" t="s">
        <v>128</v>
      </c>
      <c r="K159" t="s">
        <v>33</v>
      </c>
      <c r="L159" s="8">
        <v>7.2</v>
      </c>
      <c r="M159" s="8">
        <v>3.6</v>
      </c>
      <c r="N159">
        <v>115</v>
      </c>
      <c r="O159" s="8">
        <v>828</v>
      </c>
      <c r="P159" s="14">
        <v>6.0000000000000001E-3</v>
      </c>
      <c r="Q159" s="8">
        <v>4.97</v>
      </c>
      <c r="R159" s="8">
        <v>823.03</v>
      </c>
      <c r="S159" s="8">
        <v>414</v>
      </c>
      <c r="T159" s="8">
        <v>409.03</v>
      </c>
      <c r="U159">
        <v>0</v>
      </c>
      <c r="V159" s="8">
        <v>0</v>
      </c>
      <c r="W159" s="8">
        <v>0</v>
      </c>
      <c r="X159" s="8">
        <v>409.03</v>
      </c>
    </row>
    <row r="160" spans="1:24" x14ac:dyDescent="0.25">
      <c r="A160" t="s">
        <v>430</v>
      </c>
      <c r="B160" s="1">
        <v>45561</v>
      </c>
      <c r="C160" t="s">
        <v>195</v>
      </c>
      <c r="D160" t="s">
        <v>196</v>
      </c>
      <c r="E160" t="s">
        <v>150</v>
      </c>
      <c r="F160" t="s">
        <v>89</v>
      </c>
      <c r="G160" t="s">
        <v>151</v>
      </c>
      <c r="H160" t="s">
        <v>152</v>
      </c>
      <c r="I160" t="s">
        <v>84</v>
      </c>
      <c r="J160" t="s">
        <v>85</v>
      </c>
      <c r="K160" t="s">
        <v>42</v>
      </c>
      <c r="L160" s="8">
        <v>9.9</v>
      </c>
      <c r="M160" s="8">
        <v>3.1</v>
      </c>
      <c r="N160">
        <v>450</v>
      </c>
      <c r="O160" s="8">
        <v>4455</v>
      </c>
      <c r="P160" s="14">
        <v>0.19600000000000001</v>
      </c>
      <c r="Q160" s="8">
        <v>873.18</v>
      </c>
      <c r="R160" s="8">
        <v>3581.82</v>
      </c>
      <c r="S160" s="8">
        <v>1395</v>
      </c>
      <c r="T160" s="8">
        <v>2186.8200000000002</v>
      </c>
      <c r="U160">
        <v>0</v>
      </c>
      <c r="V160" s="8">
        <v>0</v>
      </c>
      <c r="W160" s="8">
        <v>0</v>
      </c>
      <c r="X160" s="8">
        <v>2186.8200000000002</v>
      </c>
    </row>
    <row r="161" spans="1:24" x14ac:dyDescent="0.25">
      <c r="A161" t="s">
        <v>431</v>
      </c>
      <c r="B161" s="1">
        <v>46056</v>
      </c>
      <c r="C161" t="s">
        <v>154</v>
      </c>
      <c r="D161" t="s">
        <v>155</v>
      </c>
      <c r="E161" t="s">
        <v>150</v>
      </c>
      <c r="F161" t="s">
        <v>46</v>
      </c>
      <c r="G161" t="s">
        <v>151</v>
      </c>
      <c r="H161" t="s">
        <v>152</v>
      </c>
      <c r="I161" t="s">
        <v>130</v>
      </c>
      <c r="J161" t="s">
        <v>131</v>
      </c>
      <c r="K161" t="s">
        <v>42</v>
      </c>
      <c r="L161" s="8">
        <v>4.8</v>
      </c>
      <c r="M161" s="8">
        <v>1.4</v>
      </c>
      <c r="N161">
        <v>32</v>
      </c>
      <c r="O161" s="8">
        <v>153.6</v>
      </c>
      <c r="P161" s="14">
        <v>0.39779999999999999</v>
      </c>
      <c r="Q161" s="8">
        <v>61.1</v>
      </c>
      <c r="R161" s="8">
        <v>92.5</v>
      </c>
      <c r="S161" s="8">
        <v>44.8</v>
      </c>
      <c r="T161" s="8">
        <v>47.7</v>
      </c>
      <c r="U161">
        <v>0</v>
      </c>
      <c r="V161" s="8">
        <v>0</v>
      </c>
      <c r="W161" s="8">
        <v>0</v>
      </c>
      <c r="X161" s="8">
        <v>47.7</v>
      </c>
    </row>
    <row r="162" spans="1:24" x14ac:dyDescent="0.25">
      <c r="A162" t="s">
        <v>432</v>
      </c>
      <c r="B162" s="1">
        <v>45890</v>
      </c>
      <c r="C162" t="s">
        <v>357</v>
      </c>
      <c r="D162" t="s">
        <v>358</v>
      </c>
      <c r="E162" t="s">
        <v>27</v>
      </c>
      <c r="F162" t="s">
        <v>46</v>
      </c>
      <c r="G162" t="s">
        <v>38</v>
      </c>
      <c r="H162" t="s">
        <v>39</v>
      </c>
      <c r="I162" t="s">
        <v>31</v>
      </c>
      <c r="J162" t="s">
        <v>32</v>
      </c>
      <c r="K162" t="s">
        <v>33</v>
      </c>
      <c r="L162" s="8">
        <v>5.8</v>
      </c>
      <c r="M162" s="8">
        <v>2.7</v>
      </c>
      <c r="N162">
        <v>22</v>
      </c>
      <c r="O162" s="8">
        <v>127.6</v>
      </c>
      <c r="P162" s="14">
        <v>0.13200000000000001</v>
      </c>
      <c r="Q162" s="8">
        <v>16.84</v>
      </c>
      <c r="R162" s="8">
        <v>110.76</v>
      </c>
      <c r="S162" s="8">
        <v>59.4</v>
      </c>
      <c r="T162" s="8">
        <v>51.36</v>
      </c>
      <c r="U162">
        <v>0</v>
      </c>
      <c r="V162" s="8">
        <v>0</v>
      </c>
      <c r="W162" s="8">
        <v>0</v>
      </c>
      <c r="X162" s="8">
        <v>51.36</v>
      </c>
    </row>
    <row r="163" spans="1:24" x14ac:dyDescent="0.25">
      <c r="A163" t="s">
        <v>433</v>
      </c>
      <c r="B163" s="1">
        <v>45730</v>
      </c>
      <c r="C163" t="s">
        <v>110</v>
      </c>
      <c r="D163" t="s">
        <v>111</v>
      </c>
      <c r="E163" t="s">
        <v>27</v>
      </c>
      <c r="F163" t="s">
        <v>37</v>
      </c>
      <c r="G163" t="s">
        <v>38</v>
      </c>
      <c r="H163" t="s">
        <v>39</v>
      </c>
      <c r="I163" t="s">
        <v>127</v>
      </c>
      <c r="J163" t="s">
        <v>128</v>
      </c>
      <c r="K163" t="s">
        <v>33</v>
      </c>
      <c r="L163" s="8">
        <v>7.2</v>
      </c>
      <c r="M163" s="8">
        <v>3.6</v>
      </c>
      <c r="N163">
        <v>16</v>
      </c>
      <c r="O163" s="8">
        <v>115.2</v>
      </c>
      <c r="P163" s="14">
        <v>7.9000000000000008E-3</v>
      </c>
      <c r="Q163" s="8">
        <v>0.91</v>
      </c>
      <c r="R163" s="8">
        <v>114.29</v>
      </c>
      <c r="S163" s="8">
        <v>57.6</v>
      </c>
      <c r="T163" s="8">
        <v>56.69</v>
      </c>
      <c r="U163">
        <v>0</v>
      </c>
      <c r="V163" s="8">
        <v>0</v>
      </c>
      <c r="W163" s="8">
        <v>0</v>
      </c>
      <c r="X163" s="8">
        <v>56.69</v>
      </c>
    </row>
    <row r="164" spans="1:24" x14ac:dyDescent="0.25">
      <c r="A164" t="s">
        <v>434</v>
      </c>
      <c r="B164" s="1">
        <v>46211</v>
      </c>
      <c r="C164" t="s">
        <v>383</v>
      </c>
      <c r="D164" t="s">
        <v>384</v>
      </c>
      <c r="E164" t="s">
        <v>63</v>
      </c>
      <c r="F164" t="s">
        <v>54</v>
      </c>
      <c r="G164" t="s">
        <v>64</v>
      </c>
      <c r="H164" t="s">
        <v>65</v>
      </c>
      <c r="I164" t="s">
        <v>156</v>
      </c>
      <c r="J164" t="s">
        <v>157</v>
      </c>
      <c r="K164" t="s">
        <v>42</v>
      </c>
      <c r="L164" s="8">
        <v>6.2</v>
      </c>
      <c r="M164" s="8">
        <v>1.9</v>
      </c>
      <c r="N164">
        <v>40</v>
      </c>
      <c r="O164" s="8">
        <v>248</v>
      </c>
      <c r="P164" s="14">
        <v>5.1200000000000002E-2</v>
      </c>
      <c r="Q164" s="8">
        <v>12.7</v>
      </c>
      <c r="R164" s="8">
        <v>235.3</v>
      </c>
      <c r="S164" s="8">
        <v>76</v>
      </c>
      <c r="T164" s="8">
        <v>159.30000000000001</v>
      </c>
      <c r="U164">
        <v>0</v>
      </c>
      <c r="V164" s="8">
        <v>0</v>
      </c>
      <c r="W164" s="8">
        <v>0</v>
      </c>
      <c r="X164" s="8">
        <v>159.30000000000001</v>
      </c>
    </row>
    <row r="165" spans="1:24" x14ac:dyDescent="0.25">
      <c r="A165" t="s">
        <v>435</v>
      </c>
      <c r="B165" s="1">
        <v>45889</v>
      </c>
      <c r="C165" t="s">
        <v>198</v>
      </c>
      <c r="D165" t="s">
        <v>199</v>
      </c>
      <c r="E165" t="s">
        <v>150</v>
      </c>
      <c r="F165" t="s">
        <v>54</v>
      </c>
      <c r="G165" t="s">
        <v>151</v>
      </c>
      <c r="H165" t="s">
        <v>152</v>
      </c>
      <c r="I165" t="s">
        <v>127</v>
      </c>
      <c r="J165" t="s">
        <v>128</v>
      </c>
      <c r="K165" t="s">
        <v>33</v>
      </c>
      <c r="L165" s="8">
        <v>7.2</v>
      </c>
      <c r="M165" s="8">
        <v>3.6</v>
      </c>
      <c r="N165">
        <v>103</v>
      </c>
      <c r="O165" s="8">
        <v>741.6</v>
      </c>
      <c r="P165" s="14">
        <v>2.3199999999999998E-2</v>
      </c>
      <c r="Q165" s="8">
        <v>17.21</v>
      </c>
      <c r="R165" s="8">
        <v>724.39</v>
      </c>
      <c r="S165" s="8">
        <v>370.8</v>
      </c>
      <c r="T165" s="8">
        <v>353.59</v>
      </c>
      <c r="U165">
        <v>0</v>
      </c>
      <c r="V165" s="8">
        <v>0</v>
      </c>
      <c r="W165" s="8">
        <v>0</v>
      </c>
      <c r="X165" s="8">
        <v>353.59</v>
      </c>
    </row>
    <row r="166" spans="1:24" x14ac:dyDescent="0.25">
      <c r="A166" t="s">
        <v>436</v>
      </c>
      <c r="B166" s="1">
        <v>45700</v>
      </c>
      <c r="C166" t="s">
        <v>120</v>
      </c>
      <c r="D166" t="s">
        <v>121</v>
      </c>
      <c r="E166" t="s">
        <v>63</v>
      </c>
      <c r="F166" t="s">
        <v>89</v>
      </c>
      <c r="G166" t="s">
        <v>79</v>
      </c>
      <c r="H166" t="s">
        <v>80</v>
      </c>
      <c r="I166" t="s">
        <v>144</v>
      </c>
      <c r="J166" t="s">
        <v>145</v>
      </c>
      <c r="K166" t="s">
        <v>33</v>
      </c>
      <c r="L166" s="8">
        <v>12</v>
      </c>
      <c r="M166" s="8">
        <v>6.5</v>
      </c>
      <c r="N166">
        <v>169</v>
      </c>
      <c r="O166" s="8">
        <v>2028</v>
      </c>
      <c r="P166" s="14">
        <v>5.8400000000000001E-2</v>
      </c>
      <c r="Q166" s="8">
        <v>118.44</v>
      </c>
      <c r="R166" s="8">
        <v>1909.56</v>
      </c>
      <c r="S166" s="8">
        <v>1098.5</v>
      </c>
      <c r="T166" s="8">
        <v>811.06</v>
      </c>
      <c r="U166">
        <v>158</v>
      </c>
      <c r="V166" s="8">
        <v>1785.27</v>
      </c>
      <c r="W166" s="8">
        <v>1106</v>
      </c>
      <c r="X166" s="8">
        <v>-294.94</v>
      </c>
    </row>
    <row r="167" spans="1:24" x14ac:dyDescent="0.25">
      <c r="A167" t="s">
        <v>437</v>
      </c>
      <c r="B167" s="1">
        <v>45662</v>
      </c>
      <c r="C167" t="s">
        <v>378</v>
      </c>
      <c r="D167" t="s">
        <v>379</v>
      </c>
      <c r="E167" t="s">
        <v>71</v>
      </c>
      <c r="F167" t="s">
        <v>54</v>
      </c>
      <c r="G167" t="s">
        <v>165</v>
      </c>
      <c r="H167" t="s">
        <v>166</v>
      </c>
      <c r="I167" t="s">
        <v>99</v>
      </c>
      <c r="J167" t="s">
        <v>100</v>
      </c>
      <c r="K167" t="s">
        <v>49</v>
      </c>
      <c r="L167" s="8">
        <v>3.8</v>
      </c>
      <c r="M167" s="8">
        <v>2.6</v>
      </c>
      <c r="N167">
        <v>49</v>
      </c>
      <c r="O167" s="8">
        <v>186.2</v>
      </c>
      <c r="P167" s="14">
        <v>3.2599999999999997E-2</v>
      </c>
      <c r="Q167" s="8">
        <v>6.07</v>
      </c>
      <c r="R167" s="8">
        <v>180.13</v>
      </c>
      <c r="S167" s="8">
        <v>127.4</v>
      </c>
      <c r="T167" s="8">
        <v>52.73</v>
      </c>
      <c r="U167">
        <v>0</v>
      </c>
      <c r="V167" s="8">
        <v>0</v>
      </c>
      <c r="W167" s="8">
        <v>0</v>
      </c>
      <c r="X167" s="8">
        <v>52.73</v>
      </c>
    </row>
    <row r="168" spans="1:24" x14ac:dyDescent="0.25">
      <c r="A168" t="s">
        <v>438</v>
      </c>
      <c r="B168" s="1">
        <v>45516</v>
      </c>
      <c r="C168" t="s">
        <v>94</v>
      </c>
      <c r="D168" t="s">
        <v>95</v>
      </c>
      <c r="E168" t="s">
        <v>53</v>
      </c>
      <c r="F168" t="s">
        <v>46</v>
      </c>
      <c r="G168" t="s">
        <v>55</v>
      </c>
      <c r="H168" t="s">
        <v>56</v>
      </c>
      <c r="I168" t="s">
        <v>144</v>
      </c>
      <c r="J168" t="s">
        <v>145</v>
      </c>
      <c r="K168" t="s">
        <v>33</v>
      </c>
      <c r="L168" s="8">
        <v>12</v>
      </c>
      <c r="M168" s="8">
        <v>6.5</v>
      </c>
      <c r="N168">
        <v>3</v>
      </c>
      <c r="O168" s="8">
        <v>36</v>
      </c>
      <c r="P168" s="14">
        <v>3.4599999999999999E-2</v>
      </c>
      <c r="Q168" s="8">
        <v>1.25</v>
      </c>
      <c r="R168" s="8">
        <v>34.75</v>
      </c>
      <c r="S168" s="8">
        <v>19.5</v>
      </c>
      <c r="T168" s="8">
        <v>15.25</v>
      </c>
      <c r="U168">
        <v>0</v>
      </c>
      <c r="V168" s="8">
        <v>0</v>
      </c>
      <c r="W168" s="8">
        <v>0</v>
      </c>
      <c r="X168" s="8">
        <v>15.25</v>
      </c>
    </row>
    <row r="169" spans="1:24" x14ac:dyDescent="0.25">
      <c r="A169" t="s">
        <v>439</v>
      </c>
      <c r="B169" s="1">
        <v>45433</v>
      </c>
      <c r="C169" t="s">
        <v>440</v>
      </c>
      <c r="D169" t="s">
        <v>441</v>
      </c>
      <c r="E169" t="s">
        <v>71</v>
      </c>
      <c r="F169" t="s">
        <v>54</v>
      </c>
      <c r="G169" t="s">
        <v>72</v>
      </c>
      <c r="H169" t="s">
        <v>73</v>
      </c>
      <c r="I169" t="s">
        <v>31</v>
      </c>
      <c r="J169" t="s">
        <v>32</v>
      </c>
      <c r="K169" t="s">
        <v>33</v>
      </c>
      <c r="L169" s="8">
        <v>5.8</v>
      </c>
      <c r="M169" s="8">
        <v>2.7</v>
      </c>
      <c r="N169">
        <v>13</v>
      </c>
      <c r="O169" s="8">
        <v>75.400000000000006</v>
      </c>
      <c r="P169" s="14">
        <v>5.7000000000000002E-3</v>
      </c>
      <c r="Q169" s="8">
        <v>0.43</v>
      </c>
      <c r="R169" s="8">
        <v>74.97</v>
      </c>
      <c r="S169" s="8">
        <v>35.1</v>
      </c>
      <c r="T169" s="8">
        <v>39.869999999999997</v>
      </c>
      <c r="U169">
        <v>0</v>
      </c>
      <c r="V169" s="8">
        <v>0</v>
      </c>
      <c r="W169" s="8">
        <v>0</v>
      </c>
      <c r="X169" s="8">
        <v>39.869999999999997</v>
      </c>
    </row>
    <row r="170" spans="1:24" x14ac:dyDescent="0.25">
      <c r="A170" t="s">
        <v>442</v>
      </c>
      <c r="B170" s="1">
        <v>45813</v>
      </c>
      <c r="C170" t="s">
        <v>198</v>
      </c>
      <c r="D170" t="s">
        <v>199</v>
      </c>
      <c r="E170" t="s">
        <v>150</v>
      </c>
      <c r="F170" t="s">
        <v>54</v>
      </c>
      <c r="G170" t="s">
        <v>151</v>
      </c>
      <c r="H170" t="s">
        <v>152</v>
      </c>
      <c r="I170" t="s">
        <v>57</v>
      </c>
      <c r="J170" t="s">
        <v>58</v>
      </c>
      <c r="K170" t="s">
        <v>59</v>
      </c>
      <c r="L170" s="8">
        <v>10.5</v>
      </c>
      <c r="M170" s="8">
        <v>7.5</v>
      </c>
      <c r="N170">
        <v>156</v>
      </c>
      <c r="O170" s="8">
        <v>1638</v>
      </c>
      <c r="P170" s="14">
        <v>2.5399999999999999E-2</v>
      </c>
      <c r="Q170" s="8">
        <v>41.61</v>
      </c>
      <c r="R170" s="8">
        <v>1596.39</v>
      </c>
      <c r="S170" s="8">
        <v>1170</v>
      </c>
      <c r="T170" s="8">
        <v>426.39</v>
      </c>
      <c r="U170">
        <v>0</v>
      </c>
      <c r="V170" s="8">
        <v>0</v>
      </c>
      <c r="W170" s="8">
        <v>0</v>
      </c>
      <c r="X170" s="8">
        <v>426.39</v>
      </c>
    </row>
    <row r="171" spans="1:24" x14ac:dyDescent="0.25">
      <c r="A171" t="s">
        <v>443</v>
      </c>
      <c r="B171" s="1">
        <v>45797</v>
      </c>
      <c r="C171" t="s">
        <v>154</v>
      </c>
      <c r="D171" t="s">
        <v>155</v>
      </c>
      <c r="E171" t="s">
        <v>150</v>
      </c>
      <c r="F171" t="s">
        <v>46</v>
      </c>
      <c r="G171" t="s">
        <v>151</v>
      </c>
      <c r="H171" t="s">
        <v>152</v>
      </c>
      <c r="I171" t="s">
        <v>57</v>
      </c>
      <c r="J171" t="s">
        <v>58</v>
      </c>
      <c r="K171" t="s">
        <v>59</v>
      </c>
      <c r="L171" s="8">
        <v>10.5</v>
      </c>
      <c r="M171" s="8">
        <v>7.5</v>
      </c>
      <c r="N171">
        <v>31</v>
      </c>
      <c r="O171" s="8">
        <v>325.5</v>
      </c>
      <c r="P171" s="14">
        <v>0.14760000000000001</v>
      </c>
      <c r="Q171" s="8">
        <v>48.04</v>
      </c>
      <c r="R171" s="8">
        <v>277.45999999999998</v>
      </c>
      <c r="S171" s="8">
        <v>232.5</v>
      </c>
      <c r="T171" s="8">
        <v>44.96</v>
      </c>
      <c r="U171">
        <v>0</v>
      </c>
      <c r="V171" s="8">
        <v>0</v>
      </c>
      <c r="W171" s="8">
        <v>0</v>
      </c>
      <c r="X171" s="8">
        <v>44.96</v>
      </c>
    </row>
    <row r="172" spans="1:24" x14ac:dyDescent="0.25">
      <c r="A172" t="s">
        <v>444</v>
      </c>
      <c r="B172" s="1">
        <v>45385</v>
      </c>
      <c r="C172" t="s">
        <v>445</v>
      </c>
      <c r="D172" t="s">
        <v>446</v>
      </c>
      <c r="E172" t="s">
        <v>71</v>
      </c>
      <c r="F172" t="s">
        <v>89</v>
      </c>
      <c r="G172" t="s">
        <v>165</v>
      </c>
      <c r="H172" t="s">
        <v>166</v>
      </c>
      <c r="I172" t="s">
        <v>122</v>
      </c>
      <c r="J172" t="s">
        <v>123</v>
      </c>
      <c r="K172" t="s">
        <v>59</v>
      </c>
      <c r="L172" s="8">
        <v>5.5</v>
      </c>
      <c r="M172" s="8">
        <v>3.8</v>
      </c>
      <c r="N172">
        <v>185</v>
      </c>
      <c r="O172" s="8">
        <v>1017.5</v>
      </c>
      <c r="P172" s="14">
        <v>7.2400000000000006E-2</v>
      </c>
      <c r="Q172" s="8">
        <v>73.67</v>
      </c>
      <c r="R172" s="8">
        <v>943.83</v>
      </c>
      <c r="S172" s="8">
        <v>703</v>
      </c>
      <c r="T172" s="8">
        <v>240.83</v>
      </c>
      <c r="U172">
        <v>0</v>
      </c>
      <c r="V172" s="8">
        <v>0</v>
      </c>
      <c r="W172" s="8">
        <v>0</v>
      </c>
      <c r="X172" s="8">
        <v>240.83</v>
      </c>
    </row>
    <row r="173" spans="1:24" x14ac:dyDescent="0.25">
      <c r="A173" t="s">
        <v>447</v>
      </c>
      <c r="B173" s="1">
        <v>46065</v>
      </c>
      <c r="C173" t="s">
        <v>205</v>
      </c>
      <c r="D173" t="s">
        <v>206</v>
      </c>
      <c r="E173" t="s">
        <v>71</v>
      </c>
      <c r="F173" t="s">
        <v>54</v>
      </c>
      <c r="G173" t="s">
        <v>165</v>
      </c>
      <c r="H173" t="s">
        <v>166</v>
      </c>
      <c r="I173" t="s">
        <v>112</v>
      </c>
      <c r="J173" t="s">
        <v>113</v>
      </c>
      <c r="K173" t="s">
        <v>42</v>
      </c>
      <c r="L173" s="8">
        <v>8.5</v>
      </c>
      <c r="M173" s="8">
        <v>2.8</v>
      </c>
      <c r="N173">
        <v>162</v>
      </c>
      <c r="O173" s="8">
        <v>1377</v>
      </c>
      <c r="P173" s="14">
        <v>5.4000000000000003E-3</v>
      </c>
      <c r="Q173" s="8">
        <v>7.44</v>
      </c>
      <c r="R173" s="8">
        <v>1369.56</v>
      </c>
      <c r="S173" s="8">
        <v>453.6</v>
      </c>
      <c r="T173" s="8">
        <v>915.96</v>
      </c>
      <c r="U173">
        <v>0</v>
      </c>
      <c r="V173" s="8">
        <v>0</v>
      </c>
      <c r="W173" s="8">
        <v>0</v>
      </c>
      <c r="X173" s="8">
        <v>915.96</v>
      </c>
    </row>
    <row r="174" spans="1:24" x14ac:dyDescent="0.25">
      <c r="A174" t="s">
        <v>448</v>
      </c>
      <c r="B174" s="1">
        <v>45340</v>
      </c>
      <c r="C174" t="s">
        <v>61</v>
      </c>
      <c r="D174" t="s">
        <v>62</v>
      </c>
      <c r="E174" t="s">
        <v>63</v>
      </c>
      <c r="F174" t="s">
        <v>46</v>
      </c>
      <c r="G174" t="s">
        <v>79</v>
      </c>
      <c r="H174" t="s">
        <v>80</v>
      </c>
      <c r="I174" t="s">
        <v>156</v>
      </c>
      <c r="J174" t="s">
        <v>157</v>
      </c>
      <c r="K174" t="s">
        <v>42</v>
      </c>
      <c r="L174" s="8">
        <v>6.2</v>
      </c>
      <c r="M174" s="8">
        <v>1.9</v>
      </c>
      <c r="N174">
        <v>2</v>
      </c>
      <c r="O174" s="8">
        <v>12.4</v>
      </c>
      <c r="P174" s="14">
        <v>0.1991</v>
      </c>
      <c r="Q174" s="8">
        <v>2.4700000000000002</v>
      </c>
      <c r="R174" s="8">
        <v>9.93</v>
      </c>
      <c r="S174" s="8">
        <v>3.8</v>
      </c>
      <c r="T174" s="8">
        <v>6.13</v>
      </c>
      <c r="U174">
        <v>0</v>
      </c>
      <c r="V174" s="8">
        <v>0</v>
      </c>
      <c r="W174" s="8">
        <v>0</v>
      </c>
      <c r="X174" s="8">
        <v>6.13</v>
      </c>
    </row>
    <row r="175" spans="1:24" x14ac:dyDescent="0.25">
      <c r="A175" t="s">
        <v>449</v>
      </c>
      <c r="B175" s="1">
        <v>46173</v>
      </c>
      <c r="C175" t="s">
        <v>301</v>
      </c>
      <c r="D175" t="s">
        <v>302</v>
      </c>
      <c r="E175" t="s">
        <v>63</v>
      </c>
      <c r="F175" t="s">
        <v>37</v>
      </c>
      <c r="G175" t="s">
        <v>79</v>
      </c>
      <c r="H175" t="s">
        <v>80</v>
      </c>
      <c r="I175" t="s">
        <v>31</v>
      </c>
      <c r="J175" t="s">
        <v>32</v>
      </c>
      <c r="K175" t="s">
        <v>33</v>
      </c>
      <c r="L175" s="8">
        <v>5.8</v>
      </c>
      <c r="M175" s="8">
        <v>2.7</v>
      </c>
      <c r="N175">
        <v>6</v>
      </c>
      <c r="O175" s="8">
        <v>34.799999999999997</v>
      </c>
      <c r="P175" s="14">
        <v>0.4647</v>
      </c>
      <c r="Q175" s="8">
        <v>16.170000000000002</v>
      </c>
      <c r="R175" s="8">
        <v>18.63</v>
      </c>
      <c r="S175" s="8">
        <v>16.2</v>
      </c>
      <c r="T175" s="8">
        <v>2.4300000000000002</v>
      </c>
      <c r="U175">
        <v>2</v>
      </c>
      <c r="V175" s="8">
        <v>6.21</v>
      </c>
      <c r="W175" s="8">
        <v>6.4</v>
      </c>
      <c r="X175" s="8">
        <v>-3.97</v>
      </c>
    </row>
    <row r="176" spans="1:24" x14ac:dyDescent="0.25">
      <c r="A176" t="s">
        <v>450</v>
      </c>
      <c r="B176" s="1">
        <v>45404</v>
      </c>
      <c r="C176" t="s">
        <v>406</v>
      </c>
      <c r="D176" t="s">
        <v>407</v>
      </c>
      <c r="E176" t="s">
        <v>63</v>
      </c>
      <c r="F176" t="s">
        <v>37</v>
      </c>
      <c r="G176" t="s">
        <v>64</v>
      </c>
      <c r="H176" t="s">
        <v>65</v>
      </c>
      <c r="I176" t="s">
        <v>57</v>
      </c>
      <c r="J176" t="s">
        <v>58</v>
      </c>
      <c r="K176" t="s">
        <v>59</v>
      </c>
      <c r="L176" s="8">
        <v>10.5</v>
      </c>
      <c r="M176" s="8">
        <v>7.5</v>
      </c>
      <c r="N176">
        <v>14</v>
      </c>
      <c r="O176" s="8">
        <v>147</v>
      </c>
      <c r="P176" s="14">
        <v>1.55E-2</v>
      </c>
      <c r="Q176" s="8">
        <v>2.2799999999999998</v>
      </c>
      <c r="R176" s="8">
        <v>144.72</v>
      </c>
      <c r="S176" s="8">
        <v>105</v>
      </c>
      <c r="T176" s="8">
        <v>39.72</v>
      </c>
      <c r="U176">
        <v>0</v>
      </c>
      <c r="V176" s="8">
        <v>0</v>
      </c>
      <c r="W176" s="8">
        <v>0</v>
      </c>
      <c r="X176" s="8">
        <v>39.72</v>
      </c>
    </row>
    <row r="177" spans="1:24" x14ac:dyDescent="0.25">
      <c r="A177" t="s">
        <v>451</v>
      </c>
      <c r="B177" s="1">
        <v>45448</v>
      </c>
      <c r="C177" t="s">
        <v>142</v>
      </c>
      <c r="D177" t="s">
        <v>143</v>
      </c>
      <c r="E177" t="s">
        <v>71</v>
      </c>
      <c r="F177" t="s">
        <v>37</v>
      </c>
      <c r="G177" t="s">
        <v>72</v>
      </c>
      <c r="H177" t="s">
        <v>73</v>
      </c>
      <c r="I177" t="s">
        <v>66</v>
      </c>
      <c r="J177" t="s">
        <v>67</v>
      </c>
      <c r="K177" t="s">
        <v>33</v>
      </c>
      <c r="L177" s="8">
        <v>4.5</v>
      </c>
      <c r="M177" s="8">
        <v>2.1</v>
      </c>
      <c r="N177">
        <v>2</v>
      </c>
      <c r="O177" s="8">
        <v>9</v>
      </c>
      <c r="P177" s="14">
        <v>3.0000000000000001E-3</v>
      </c>
      <c r="Q177" s="8">
        <v>0.03</v>
      </c>
      <c r="R177" s="8">
        <v>8.9700000000000006</v>
      </c>
      <c r="S177" s="8">
        <v>4.2</v>
      </c>
      <c r="T177" s="8">
        <v>4.7699999999999996</v>
      </c>
      <c r="U177">
        <v>0</v>
      </c>
      <c r="V177" s="8">
        <v>0</v>
      </c>
      <c r="W177" s="8">
        <v>0</v>
      </c>
      <c r="X177" s="8">
        <v>4.7699999999999996</v>
      </c>
    </row>
    <row r="178" spans="1:24" x14ac:dyDescent="0.25">
      <c r="A178" t="s">
        <v>452</v>
      </c>
      <c r="B178" s="1">
        <v>45934</v>
      </c>
      <c r="C178" t="s">
        <v>188</v>
      </c>
      <c r="D178" t="s">
        <v>189</v>
      </c>
      <c r="E178" t="s">
        <v>27</v>
      </c>
      <c r="F178" t="s">
        <v>54</v>
      </c>
      <c r="G178" t="s">
        <v>29</v>
      </c>
      <c r="H178" t="s">
        <v>30</v>
      </c>
      <c r="I178" t="s">
        <v>156</v>
      </c>
      <c r="J178" t="s">
        <v>157</v>
      </c>
      <c r="K178" t="s">
        <v>42</v>
      </c>
      <c r="L178" s="8">
        <v>6.2</v>
      </c>
      <c r="M178" s="8">
        <v>1.9</v>
      </c>
      <c r="N178">
        <v>270</v>
      </c>
      <c r="O178" s="8">
        <v>1674</v>
      </c>
      <c r="P178" s="14">
        <v>8.2000000000000007E-3</v>
      </c>
      <c r="Q178" s="8">
        <v>13.73</v>
      </c>
      <c r="R178" s="8">
        <v>1660.27</v>
      </c>
      <c r="S178" s="8">
        <v>513</v>
      </c>
      <c r="T178" s="8">
        <v>1147.27</v>
      </c>
      <c r="U178">
        <v>0</v>
      </c>
      <c r="V178" s="8">
        <v>0</v>
      </c>
      <c r="W178" s="8">
        <v>0</v>
      </c>
      <c r="X178" s="8">
        <v>1147.27</v>
      </c>
    </row>
    <row r="179" spans="1:24" x14ac:dyDescent="0.25">
      <c r="A179" t="s">
        <v>453</v>
      </c>
      <c r="B179" s="1">
        <v>45455</v>
      </c>
      <c r="C179" t="s">
        <v>315</v>
      </c>
      <c r="D179" t="s">
        <v>316</v>
      </c>
      <c r="E179" t="s">
        <v>27</v>
      </c>
      <c r="F179" t="s">
        <v>46</v>
      </c>
      <c r="G179" t="s">
        <v>38</v>
      </c>
      <c r="H179" t="s">
        <v>39</v>
      </c>
      <c r="I179" t="s">
        <v>185</v>
      </c>
      <c r="J179" t="s">
        <v>186</v>
      </c>
      <c r="K179" t="s">
        <v>59</v>
      </c>
      <c r="L179" s="8">
        <v>4.9000000000000004</v>
      </c>
      <c r="M179" s="8">
        <v>3.1</v>
      </c>
      <c r="N179">
        <v>21</v>
      </c>
      <c r="O179" s="8">
        <v>102.9</v>
      </c>
      <c r="P179" s="14">
        <v>6.3200000000000006E-2</v>
      </c>
      <c r="Q179" s="8">
        <v>6.5</v>
      </c>
      <c r="R179" s="8">
        <v>96.4</v>
      </c>
      <c r="S179" s="8">
        <v>65.099999999999994</v>
      </c>
      <c r="T179" s="8">
        <v>31.3</v>
      </c>
      <c r="U179">
        <v>0</v>
      </c>
      <c r="V179" s="8">
        <v>0</v>
      </c>
      <c r="W179" s="8">
        <v>0</v>
      </c>
      <c r="X179" s="8">
        <v>31.3</v>
      </c>
    </row>
    <row r="180" spans="1:24" x14ac:dyDescent="0.25">
      <c r="A180" t="s">
        <v>454</v>
      </c>
      <c r="B180" s="1">
        <v>46103</v>
      </c>
      <c r="C180" t="s">
        <v>455</v>
      </c>
      <c r="D180" t="s">
        <v>456</v>
      </c>
      <c r="E180" t="s">
        <v>71</v>
      </c>
      <c r="F180" t="s">
        <v>89</v>
      </c>
      <c r="G180" t="s">
        <v>165</v>
      </c>
      <c r="H180" t="s">
        <v>166</v>
      </c>
      <c r="I180" t="s">
        <v>74</v>
      </c>
      <c r="J180" t="s">
        <v>75</v>
      </c>
      <c r="K180" t="s">
        <v>49</v>
      </c>
      <c r="L180" s="8">
        <v>11</v>
      </c>
      <c r="M180" s="8">
        <v>6.8</v>
      </c>
      <c r="N180">
        <v>53</v>
      </c>
      <c r="O180" s="8">
        <v>583</v>
      </c>
      <c r="P180" s="14">
        <v>0.16109999999999999</v>
      </c>
      <c r="Q180" s="8">
        <v>93.92</v>
      </c>
      <c r="R180" s="8">
        <v>489.08</v>
      </c>
      <c r="S180" s="8">
        <v>360.4</v>
      </c>
      <c r="T180" s="8">
        <v>128.68</v>
      </c>
      <c r="U180">
        <v>0</v>
      </c>
      <c r="V180" s="8">
        <v>0</v>
      </c>
      <c r="W180" s="8">
        <v>0</v>
      </c>
      <c r="X180" s="8">
        <v>128.68</v>
      </c>
    </row>
    <row r="181" spans="1:24" x14ac:dyDescent="0.25">
      <c r="A181" t="s">
        <v>457</v>
      </c>
      <c r="B181" s="1">
        <v>45988</v>
      </c>
      <c r="C181" t="s">
        <v>458</v>
      </c>
      <c r="D181" t="s">
        <v>459</v>
      </c>
      <c r="E181" t="s">
        <v>27</v>
      </c>
      <c r="F181" t="s">
        <v>89</v>
      </c>
      <c r="G181" t="s">
        <v>29</v>
      </c>
      <c r="H181" t="s">
        <v>30</v>
      </c>
      <c r="I181" t="s">
        <v>117</v>
      </c>
      <c r="J181" t="s">
        <v>118</v>
      </c>
      <c r="K181" t="s">
        <v>59</v>
      </c>
      <c r="L181" s="8">
        <v>6</v>
      </c>
      <c r="M181" s="8">
        <v>4.2</v>
      </c>
      <c r="N181">
        <v>296</v>
      </c>
      <c r="O181" s="8">
        <v>1776</v>
      </c>
      <c r="P181" s="14">
        <v>8.1100000000000005E-2</v>
      </c>
      <c r="Q181" s="8">
        <v>144.03</v>
      </c>
      <c r="R181" s="8">
        <v>1631.97</v>
      </c>
      <c r="S181" s="8">
        <v>1243.2</v>
      </c>
      <c r="T181" s="8">
        <v>388.77</v>
      </c>
      <c r="U181">
        <v>0</v>
      </c>
      <c r="V181" s="8">
        <v>0</v>
      </c>
      <c r="W181" s="8">
        <v>0</v>
      </c>
      <c r="X181" s="8">
        <v>388.77</v>
      </c>
    </row>
    <row r="182" spans="1:24" x14ac:dyDescent="0.25">
      <c r="A182" t="s">
        <v>460</v>
      </c>
      <c r="B182" s="1">
        <v>45724</v>
      </c>
      <c r="C182" t="s">
        <v>461</v>
      </c>
      <c r="D182" t="s">
        <v>462</v>
      </c>
      <c r="E182" t="s">
        <v>27</v>
      </c>
      <c r="F182" t="s">
        <v>37</v>
      </c>
      <c r="G182" t="s">
        <v>29</v>
      </c>
      <c r="H182" t="s">
        <v>30</v>
      </c>
      <c r="I182" t="s">
        <v>104</v>
      </c>
      <c r="J182" t="s">
        <v>105</v>
      </c>
      <c r="K182" t="s">
        <v>49</v>
      </c>
      <c r="L182" s="8">
        <v>4.2</v>
      </c>
      <c r="M182" s="8">
        <v>2.8</v>
      </c>
      <c r="N182">
        <v>2</v>
      </c>
      <c r="O182" s="8">
        <v>8.4</v>
      </c>
      <c r="P182" s="14">
        <v>1E-3</v>
      </c>
      <c r="Q182" s="8">
        <v>0.01</v>
      </c>
      <c r="R182" s="8">
        <v>8.39</v>
      </c>
      <c r="S182" s="8">
        <v>5.6</v>
      </c>
      <c r="T182" s="8">
        <v>2.79</v>
      </c>
      <c r="U182">
        <v>0</v>
      </c>
      <c r="V182" s="8">
        <v>0</v>
      </c>
      <c r="W182" s="8">
        <v>0</v>
      </c>
      <c r="X182" s="8">
        <v>2.79</v>
      </c>
    </row>
    <row r="183" spans="1:24" x14ac:dyDescent="0.25">
      <c r="A183" t="s">
        <v>463</v>
      </c>
      <c r="B183" s="1">
        <v>45902</v>
      </c>
      <c r="C183" t="s">
        <v>69</v>
      </c>
      <c r="D183" t="s">
        <v>70</v>
      </c>
      <c r="E183" t="s">
        <v>71</v>
      </c>
      <c r="F183" t="s">
        <v>37</v>
      </c>
      <c r="G183" t="s">
        <v>165</v>
      </c>
      <c r="H183" t="s">
        <v>166</v>
      </c>
      <c r="I183" t="s">
        <v>130</v>
      </c>
      <c r="J183" t="s">
        <v>131</v>
      </c>
      <c r="K183" t="s">
        <v>42</v>
      </c>
      <c r="L183" s="8">
        <v>4.8</v>
      </c>
      <c r="M183" s="8">
        <v>1.4</v>
      </c>
      <c r="N183">
        <v>82</v>
      </c>
      <c r="O183" s="8">
        <v>393.6</v>
      </c>
      <c r="P183" s="14">
        <v>5.4000000000000003E-3</v>
      </c>
      <c r="Q183" s="8">
        <v>2.13</v>
      </c>
      <c r="R183" s="8">
        <v>391.47</v>
      </c>
      <c r="S183" s="8">
        <v>114.8</v>
      </c>
      <c r="T183" s="8">
        <v>276.67</v>
      </c>
      <c r="U183">
        <v>0</v>
      </c>
      <c r="V183" s="8">
        <v>0</v>
      </c>
      <c r="W183" s="8">
        <v>0</v>
      </c>
      <c r="X183" s="8">
        <v>276.67</v>
      </c>
    </row>
    <row r="184" spans="1:24" x14ac:dyDescent="0.25">
      <c r="A184" t="s">
        <v>464</v>
      </c>
      <c r="B184" s="1">
        <v>45357</v>
      </c>
      <c r="C184" t="s">
        <v>378</v>
      </c>
      <c r="D184" t="s">
        <v>379</v>
      </c>
      <c r="E184" t="s">
        <v>71</v>
      </c>
      <c r="F184" t="s">
        <v>54</v>
      </c>
      <c r="G184" t="s">
        <v>72</v>
      </c>
      <c r="H184" t="s">
        <v>73</v>
      </c>
      <c r="I184" t="s">
        <v>74</v>
      </c>
      <c r="J184" t="s">
        <v>75</v>
      </c>
      <c r="K184" t="s">
        <v>49</v>
      </c>
      <c r="L184" s="8">
        <v>11</v>
      </c>
      <c r="M184" s="8">
        <v>6.8</v>
      </c>
      <c r="N184">
        <v>172</v>
      </c>
      <c r="O184" s="8">
        <v>1892</v>
      </c>
      <c r="P184" s="14">
        <v>6.9500000000000006E-2</v>
      </c>
      <c r="Q184" s="8">
        <v>131.49</v>
      </c>
      <c r="R184" s="8">
        <v>1760.51</v>
      </c>
      <c r="S184" s="8">
        <v>1169.5999999999999</v>
      </c>
      <c r="T184" s="8">
        <v>590.91</v>
      </c>
      <c r="U184">
        <v>0</v>
      </c>
      <c r="V184" s="8">
        <v>0</v>
      </c>
      <c r="W184" s="8">
        <v>0</v>
      </c>
      <c r="X184" s="8">
        <v>590.91</v>
      </c>
    </row>
    <row r="185" spans="1:24" x14ac:dyDescent="0.25">
      <c r="A185" t="s">
        <v>465</v>
      </c>
      <c r="B185" s="1">
        <v>45686</v>
      </c>
      <c r="C185" t="s">
        <v>386</v>
      </c>
      <c r="D185" t="s">
        <v>387</v>
      </c>
      <c r="E185" t="s">
        <v>27</v>
      </c>
      <c r="F185" t="s">
        <v>54</v>
      </c>
      <c r="G185" t="s">
        <v>38</v>
      </c>
      <c r="H185" t="s">
        <v>39</v>
      </c>
      <c r="I185" t="s">
        <v>104</v>
      </c>
      <c r="J185" t="s">
        <v>105</v>
      </c>
      <c r="K185" t="s">
        <v>49</v>
      </c>
      <c r="L185" s="8">
        <v>4.2</v>
      </c>
      <c r="M185" s="8">
        <v>2.8</v>
      </c>
      <c r="N185">
        <v>179</v>
      </c>
      <c r="O185" s="8">
        <v>751.8</v>
      </c>
      <c r="P185" s="14">
        <v>1.2999999999999999E-2</v>
      </c>
      <c r="Q185" s="8">
        <v>9.77</v>
      </c>
      <c r="R185" s="8">
        <v>742.03</v>
      </c>
      <c r="S185" s="8">
        <v>501.2</v>
      </c>
      <c r="T185" s="8">
        <v>240.83</v>
      </c>
      <c r="U185">
        <v>0</v>
      </c>
      <c r="V185" s="8">
        <v>0</v>
      </c>
      <c r="W185" s="8">
        <v>0</v>
      </c>
      <c r="X185" s="8">
        <v>240.83</v>
      </c>
    </row>
    <row r="186" spans="1:24" x14ac:dyDescent="0.25">
      <c r="A186" t="s">
        <v>466</v>
      </c>
      <c r="B186" s="1">
        <v>45682</v>
      </c>
      <c r="C186" t="s">
        <v>391</v>
      </c>
      <c r="D186" t="s">
        <v>392</v>
      </c>
      <c r="E186" t="s">
        <v>63</v>
      </c>
      <c r="F186" t="s">
        <v>54</v>
      </c>
      <c r="G186" t="s">
        <v>64</v>
      </c>
      <c r="H186" t="s">
        <v>65</v>
      </c>
      <c r="I186" t="s">
        <v>127</v>
      </c>
      <c r="J186" t="s">
        <v>128</v>
      </c>
      <c r="K186" t="s">
        <v>33</v>
      </c>
      <c r="L186" s="8">
        <v>7.2</v>
      </c>
      <c r="M186" s="8">
        <v>3.6</v>
      </c>
      <c r="N186">
        <v>51</v>
      </c>
      <c r="O186" s="8">
        <v>367.2</v>
      </c>
      <c r="P186" s="14">
        <v>7.9000000000000008E-3</v>
      </c>
      <c r="Q186" s="8">
        <v>2.9</v>
      </c>
      <c r="R186" s="8">
        <v>364.3</v>
      </c>
      <c r="S186" s="8">
        <v>183.6</v>
      </c>
      <c r="T186" s="8">
        <v>180.7</v>
      </c>
      <c r="U186">
        <v>0</v>
      </c>
      <c r="V186" s="8">
        <v>0</v>
      </c>
      <c r="W186" s="8">
        <v>0</v>
      </c>
      <c r="X186" s="8">
        <v>180.7</v>
      </c>
    </row>
    <row r="187" spans="1:24" x14ac:dyDescent="0.25">
      <c r="A187" t="s">
        <v>467</v>
      </c>
      <c r="B187" s="1">
        <v>45902</v>
      </c>
      <c r="C187" t="s">
        <v>367</v>
      </c>
      <c r="D187" t="s">
        <v>368</v>
      </c>
      <c r="E187" t="s">
        <v>63</v>
      </c>
      <c r="F187" t="s">
        <v>54</v>
      </c>
      <c r="G187" t="s">
        <v>79</v>
      </c>
      <c r="H187" t="s">
        <v>80</v>
      </c>
      <c r="I187" t="s">
        <v>156</v>
      </c>
      <c r="J187" t="s">
        <v>157</v>
      </c>
      <c r="K187" t="s">
        <v>42</v>
      </c>
      <c r="L187" s="8">
        <v>6.2</v>
      </c>
      <c r="M187" s="8">
        <v>1.9</v>
      </c>
      <c r="N187">
        <v>23</v>
      </c>
      <c r="O187" s="8">
        <v>142.6</v>
      </c>
      <c r="P187" s="14">
        <v>0.3664</v>
      </c>
      <c r="Q187" s="8">
        <v>52.25</v>
      </c>
      <c r="R187" s="8">
        <v>90.35</v>
      </c>
      <c r="S187" s="8">
        <v>43.7</v>
      </c>
      <c r="T187" s="8">
        <v>46.65</v>
      </c>
      <c r="U187">
        <v>0</v>
      </c>
      <c r="V187" s="8">
        <v>0</v>
      </c>
      <c r="W187" s="8">
        <v>0</v>
      </c>
      <c r="X187" s="8">
        <v>46.65</v>
      </c>
    </row>
    <row r="188" spans="1:24" x14ac:dyDescent="0.25">
      <c r="A188" t="s">
        <v>468</v>
      </c>
      <c r="B188" s="1">
        <v>45771</v>
      </c>
      <c r="C188" t="s">
        <v>102</v>
      </c>
      <c r="D188" t="s">
        <v>103</v>
      </c>
      <c r="E188" t="s">
        <v>27</v>
      </c>
      <c r="F188" t="s">
        <v>54</v>
      </c>
      <c r="G188" t="s">
        <v>29</v>
      </c>
      <c r="H188" t="s">
        <v>30</v>
      </c>
      <c r="I188" t="s">
        <v>112</v>
      </c>
      <c r="J188" t="s">
        <v>113</v>
      </c>
      <c r="K188" t="s">
        <v>42</v>
      </c>
      <c r="L188" s="8">
        <v>8.5</v>
      </c>
      <c r="M188" s="8">
        <v>2.8</v>
      </c>
      <c r="N188">
        <v>20</v>
      </c>
      <c r="O188" s="8">
        <v>170</v>
      </c>
      <c r="P188" s="14">
        <v>2.87E-2</v>
      </c>
      <c r="Q188" s="8">
        <v>4.88</v>
      </c>
      <c r="R188" s="8">
        <v>165.12</v>
      </c>
      <c r="S188" s="8">
        <v>56</v>
      </c>
      <c r="T188" s="8">
        <v>109.12</v>
      </c>
      <c r="U188">
        <v>0</v>
      </c>
      <c r="V188" s="8">
        <v>0</v>
      </c>
      <c r="W188" s="8">
        <v>0</v>
      </c>
      <c r="X188" s="8">
        <v>109.12</v>
      </c>
    </row>
    <row r="189" spans="1:24" x14ac:dyDescent="0.25">
      <c r="A189" t="s">
        <v>469</v>
      </c>
      <c r="B189" s="1">
        <v>45833</v>
      </c>
      <c r="C189" t="s">
        <v>461</v>
      </c>
      <c r="D189" t="s">
        <v>462</v>
      </c>
      <c r="E189" t="s">
        <v>27</v>
      </c>
      <c r="F189" t="s">
        <v>37</v>
      </c>
      <c r="G189" t="s">
        <v>29</v>
      </c>
      <c r="H189" t="s">
        <v>30</v>
      </c>
      <c r="I189" t="s">
        <v>99</v>
      </c>
      <c r="J189" t="s">
        <v>100</v>
      </c>
      <c r="K189" t="s">
        <v>49</v>
      </c>
      <c r="L189" s="8">
        <v>3.8</v>
      </c>
      <c r="M189" s="8">
        <v>2.6</v>
      </c>
      <c r="N189">
        <v>8</v>
      </c>
      <c r="O189" s="8">
        <v>30.4</v>
      </c>
      <c r="P189" s="14">
        <v>2.3699999999999999E-2</v>
      </c>
      <c r="Q189" s="8">
        <v>0.72</v>
      </c>
      <c r="R189" s="8">
        <v>29.68</v>
      </c>
      <c r="S189" s="8">
        <v>20.8</v>
      </c>
      <c r="T189" s="8">
        <v>8.8800000000000008</v>
      </c>
      <c r="U189">
        <v>0</v>
      </c>
      <c r="V189" s="8">
        <v>0</v>
      </c>
      <c r="W189" s="8">
        <v>0</v>
      </c>
      <c r="X189" s="8">
        <v>8.8800000000000008</v>
      </c>
    </row>
    <row r="190" spans="1:24" x14ac:dyDescent="0.25">
      <c r="A190" t="s">
        <v>470</v>
      </c>
      <c r="B190" s="1">
        <v>45549</v>
      </c>
      <c r="C190" t="s">
        <v>269</v>
      </c>
      <c r="D190" t="s">
        <v>270</v>
      </c>
      <c r="E190" t="s">
        <v>27</v>
      </c>
      <c r="F190" t="s">
        <v>37</v>
      </c>
      <c r="G190" t="s">
        <v>29</v>
      </c>
      <c r="H190" t="s">
        <v>30</v>
      </c>
      <c r="I190" t="s">
        <v>57</v>
      </c>
      <c r="J190" t="s">
        <v>58</v>
      </c>
      <c r="K190" t="s">
        <v>59</v>
      </c>
      <c r="L190" s="8">
        <v>10.5</v>
      </c>
      <c r="M190" s="8">
        <v>7.5</v>
      </c>
      <c r="N190">
        <v>20</v>
      </c>
      <c r="O190" s="8">
        <v>210</v>
      </c>
      <c r="P190" s="14">
        <v>3.5700000000000003E-2</v>
      </c>
      <c r="Q190" s="8">
        <v>7.5</v>
      </c>
      <c r="R190" s="8">
        <v>202.5</v>
      </c>
      <c r="S190" s="8">
        <v>150</v>
      </c>
      <c r="T190" s="8">
        <v>52.5</v>
      </c>
      <c r="U190">
        <v>1</v>
      </c>
      <c r="V190" s="8">
        <v>10.130000000000001</v>
      </c>
      <c r="W190" s="8">
        <v>8</v>
      </c>
      <c r="X190" s="8">
        <v>44.5</v>
      </c>
    </row>
    <row r="191" spans="1:24" x14ac:dyDescent="0.25">
      <c r="A191" t="s">
        <v>471</v>
      </c>
      <c r="B191" s="1">
        <v>45858</v>
      </c>
      <c r="C191" t="s">
        <v>472</v>
      </c>
      <c r="D191" t="s">
        <v>473</v>
      </c>
      <c r="E191" t="s">
        <v>71</v>
      </c>
      <c r="F191" t="s">
        <v>54</v>
      </c>
      <c r="G191" t="s">
        <v>72</v>
      </c>
      <c r="H191" t="s">
        <v>73</v>
      </c>
      <c r="I191" t="s">
        <v>185</v>
      </c>
      <c r="J191" t="s">
        <v>186</v>
      </c>
      <c r="K191" t="s">
        <v>59</v>
      </c>
      <c r="L191" s="8">
        <v>4.9000000000000004</v>
      </c>
      <c r="M191" s="8">
        <v>3.1</v>
      </c>
      <c r="N191">
        <v>13</v>
      </c>
      <c r="O191" s="8">
        <v>63.7</v>
      </c>
      <c r="P191" s="14">
        <v>2.8999999999999998E-3</v>
      </c>
      <c r="Q191" s="8">
        <v>0.18</v>
      </c>
      <c r="R191" s="8">
        <v>63.52</v>
      </c>
      <c r="S191" s="8">
        <v>40.299999999999997</v>
      </c>
      <c r="T191" s="8">
        <v>23.22</v>
      </c>
      <c r="U191">
        <v>0</v>
      </c>
      <c r="V191" s="8">
        <v>0</v>
      </c>
      <c r="W191" s="8">
        <v>0</v>
      </c>
      <c r="X191" s="8">
        <v>23.22</v>
      </c>
    </row>
    <row r="192" spans="1:24" x14ac:dyDescent="0.25">
      <c r="A192" t="s">
        <v>474</v>
      </c>
      <c r="B192" s="1">
        <v>46173</v>
      </c>
      <c r="C192" t="s">
        <v>475</v>
      </c>
      <c r="D192" t="s">
        <v>476</v>
      </c>
      <c r="E192" t="s">
        <v>63</v>
      </c>
      <c r="F192" t="s">
        <v>37</v>
      </c>
      <c r="G192" t="s">
        <v>64</v>
      </c>
      <c r="H192" t="s">
        <v>65</v>
      </c>
      <c r="I192" t="s">
        <v>31</v>
      </c>
      <c r="J192" t="s">
        <v>32</v>
      </c>
      <c r="K192" t="s">
        <v>33</v>
      </c>
      <c r="L192" s="8">
        <v>5.8</v>
      </c>
      <c r="M192" s="8">
        <v>2.7</v>
      </c>
      <c r="N192">
        <v>5</v>
      </c>
      <c r="O192" s="8">
        <v>29</v>
      </c>
      <c r="P192" s="14">
        <v>1.7399999999999999E-2</v>
      </c>
      <c r="Q192" s="8">
        <v>0.5</v>
      </c>
      <c r="R192" s="8">
        <v>28.5</v>
      </c>
      <c r="S192" s="8">
        <v>13.5</v>
      </c>
      <c r="T192" s="8">
        <v>15</v>
      </c>
      <c r="U192">
        <v>0</v>
      </c>
      <c r="V192" s="8">
        <v>0</v>
      </c>
      <c r="W192" s="8">
        <v>0</v>
      </c>
      <c r="X192" s="8">
        <v>15</v>
      </c>
    </row>
    <row r="193" spans="1:24" x14ac:dyDescent="0.25">
      <c r="A193" t="s">
        <v>477</v>
      </c>
      <c r="B193" s="1">
        <v>46257</v>
      </c>
      <c r="C193" t="s">
        <v>357</v>
      </c>
      <c r="D193" t="s">
        <v>358</v>
      </c>
      <c r="E193" t="s">
        <v>27</v>
      </c>
      <c r="F193" t="s">
        <v>46</v>
      </c>
      <c r="G193" t="s">
        <v>29</v>
      </c>
      <c r="H193" t="s">
        <v>30</v>
      </c>
      <c r="I193" t="s">
        <v>127</v>
      </c>
      <c r="J193" t="s">
        <v>128</v>
      </c>
      <c r="K193" t="s">
        <v>33</v>
      </c>
      <c r="L193" s="8">
        <v>7.2</v>
      </c>
      <c r="M193" s="8">
        <v>3.6</v>
      </c>
      <c r="N193">
        <v>63</v>
      </c>
      <c r="O193" s="8">
        <v>453.6</v>
      </c>
      <c r="P193" s="14">
        <v>0.10829999999999999</v>
      </c>
      <c r="Q193" s="8">
        <v>49.12</v>
      </c>
      <c r="R193" s="8">
        <v>404.48</v>
      </c>
      <c r="S193" s="8">
        <v>226.8</v>
      </c>
      <c r="T193" s="8">
        <v>177.68</v>
      </c>
      <c r="U193">
        <v>0</v>
      </c>
      <c r="V193" s="8">
        <v>0</v>
      </c>
      <c r="W193" s="8">
        <v>0</v>
      </c>
      <c r="X193" s="8">
        <v>177.68</v>
      </c>
    </row>
    <row r="194" spans="1:24" x14ac:dyDescent="0.25">
      <c r="A194" t="s">
        <v>478</v>
      </c>
      <c r="B194" s="1">
        <v>45303</v>
      </c>
      <c r="C194" t="s">
        <v>357</v>
      </c>
      <c r="D194" t="s">
        <v>358</v>
      </c>
      <c r="E194" t="s">
        <v>27</v>
      </c>
      <c r="F194" t="s">
        <v>46</v>
      </c>
      <c r="G194" t="s">
        <v>38</v>
      </c>
      <c r="H194" t="s">
        <v>39</v>
      </c>
      <c r="I194" t="s">
        <v>127</v>
      </c>
      <c r="J194" t="s">
        <v>128</v>
      </c>
      <c r="K194" t="s">
        <v>33</v>
      </c>
      <c r="L194" s="8">
        <v>7.2</v>
      </c>
      <c r="M194" s="8">
        <v>3.6</v>
      </c>
      <c r="N194">
        <v>6</v>
      </c>
      <c r="O194" s="8">
        <v>43.2</v>
      </c>
      <c r="P194" s="14">
        <v>7.1599999999999997E-2</v>
      </c>
      <c r="Q194" s="8">
        <v>3.09</v>
      </c>
      <c r="R194" s="8">
        <v>40.11</v>
      </c>
      <c r="S194" s="8">
        <v>21.6</v>
      </c>
      <c r="T194" s="8">
        <v>18.510000000000002</v>
      </c>
      <c r="U194">
        <v>0</v>
      </c>
      <c r="V194" s="8">
        <v>0</v>
      </c>
      <c r="W194" s="8">
        <v>0</v>
      </c>
      <c r="X194" s="8">
        <v>18.510000000000002</v>
      </c>
    </row>
    <row r="195" spans="1:24" x14ac:dyDescent="0.25">
      <c r="A195" t="s">
        <v>479</v>
      </c>
      <c r="B195" s="1">
        <v>45988</v>
      </c>
      <c r="C195" t="s">
        <v>480</v>
      </c>
      <c r="D195" t="s">
        <v>481</v>
      </c>
      <c r="E195" t="s">
        <v>63</v>
      </c>
      <c r="F195" t="s">
        <v>54</v>
      </c>
      <c r="G195" t="s">
        <v>64</v>
      </c>
      <c r="H195" t="s">
        <v>65</v>
      </c>
      <c r="I195" t="s">
        <v>40</v>
      </c>
      <c r="J195" t="s">
        <v>41</v>
      </c>
      <c r="K195" t="s">
        <v>42</v>
      </c>
      <c r="L195" s="8">
        <v>14.5</v>
      </c>
      <c r="M195" s="8">
        <v>4.2</v>
      </c>
      <c r="N195">
        <v>15</v>
      </c>
      <c r="O195" s="8">
        <v>217.5</v>
      </c>
      <c r="P195" s="14">
        <v>2.23E-2</v>
      </c>
      <c r="Q195" s="8">
        <v>4.8499999999999996</v>
      </c>
      <c r="R195" s="8">
        <v>212.65</v>
      </c>
      <c r="S195" s="8">
        <v>63</v>
      </c>
      <c r="T195" s="8">
        <v>149.65</v>
      </c>
      <c r="U195">
        <v>0</v>
      </c>
      <c r="V195" s="8">
        <v>0</v>
      </c>
      <c r="W195" s="8">
        <v>0</v>
      </c>
      <c r="X195" s="8">
        <v>149.65</v>
      </c>
    </row>
    <row r="196" spans="1:24" x14ac:dyDescent="0.25">
      <c r="A196" t="s">
        <v>482</v>
      </c>
      <c r="B196" s="1">
        <v>46030</v>
      </c>
      <c r="C196" t="s">
        <v>91</v>
      </c>
      <c r="D196" t="s">
        <v>92</v>
      </c>
      <c r="E196" t="s">
        <v>27</v>
      </c>
      <c r="F196" t="s">
        <v>37</v>
      </c>
      <c r="G196" t="s">
        <v>38</v>
      </c>
      <c r="H196" t="s">
        <v>39</v>
      </c>
      <c r="I196" t="s">
        <v>84</v>
      </c>
      <c r="J196" t="s">
        <v>85</v>
      </c>
      <c r="K196" t="s">
        <v>42</v>
      </c>
      <c r="L196" s="8">
        <v>9.9</v>
      </c>
      <c r="M196" s="8">
        <v>3.1</v>
      </c>
      <c r="N196">
        <v>13</v>
      </c>
      <c r="O196" s="8">
        <v>128.69999999999999</v>
      </c>
      <c r="P196" s="14">
        <v>6.1199999999999997E-2</v>
      </c>
      <c r="Q196" s="8">
        <v>7.88</v>
      </c>
      <c r="R196" s="8">
        <v>120.82</v>
      </c>
      <c r="S196" s="8">
        <v>40.299999999999997</v>
      </c>
      <c r="T196" s="8">
        <v>80.52</v>
      </c>
      <c r="U196">
        <v>0</v>
      </c>
      <c r="V196" s="8">
        <v>0</v>
      </c>
      <c r="W196" s="8">
        <v>0</v>
      </c>
      <c r="X196" s="8">
        <v>80.52</v>
      </c>
    </row>
    <row r="197" spans="1:24" x14ac:dyDescent="0.25">
      <c r="A197" t="s">
        <v>483</v>
      </c>
      <c r="B197" s="1">
        <v>45409</v>
      </c>
      <c r="C197" t="s">
        <v>420</v>
      </c>
      <c r="D197" t="s">
        <v>421</v>
      </c>
      <c r="E197" t="s">
        <v>150</v>
      </c>
      <c r="F197" t="s">
        <v>89</v>
      </c>
      <c r="G197" t="s">
        <v>151</v>
      </c>
      <c r="H197" t="s">
        <v>152</v>
      </c>
      <c r="I197" t="s">
        <v>74</v>
      </c>
      <c r="J197" t="s">
        <v>75</v>
      </c>
      <c r="K197" t="s">
        <v>49</v>
      </c>
      <c r="L197" s="8">
        <v>11</v>
      </c>
      <c r="M197" s="8">
        <v>6.8</v>
      </c>
      <c r="N197">
        <v>391</v>
      </c>
      <c r="O197" s="8">
        <v>4301</v>
      </c>
      <c r="P197" s="14">
        <v>6.2300000000000001E-2</v>
      </c>
      <c r="Q197" s="8">
        <v>267.95</v>
      </c>
      <c r="R197" s="8">
        <v>4033.05</v>
      </c>
      <c r="S197" s="8">
        <v>2658.8</v>
      </c>
      <c r="T197" s="8">
        <v>1374.25</v>
      </c>
      <c r="U197">
        <v>0</v>
      </c>
      <c r="V197" s="8">
        <v>0</v>
      </c>
      <c r="W197" s="8">
        <v>0</v>
      </c>
      <c r="X197" s="8">
        <v>1374.25</v>
      </c>
    </row>
    <row r="198" spans="1:24" x14ac:dyDescent="0.25">
      <c r="A198" t="s">
        <v>484</v>
      </c>
      <c r="B198" s="1">
        <v>45990</v>
      </c>
      <c r="C198" t="s">
        <v>400</v>
      </c>
      <c r="D198" t="s">
        <v>401</v>
      </c>
      <c r="E198" t="s">
        <v>27</v>
      </c>
      <c r="F198" t="s">
        <v>28</v>
      </c>
      <c r="G198" t="s">
        <v>29</v>
      </c>
      <c r="H198" t="s">
        <v>30</v>
      </c>
      <c r="I198" t="s">
        <v>40</v>
      </c>
      <c r="J198" t="s">
        <v>41</v>
      </c>
      <c r="K198" t="s">
        <v>42</v>
      </c>
      <c r="L198" s="8">
        <v>14.5</v>
      </c>
      <c r="M198" s="8">
        <v>4.2</v>
      </c>
      <c r="N198">
        <v>267</v>
      </c>
      <c r="O198" s="8">
        <v>3871.5</v>
      </c>
      <c r="P198" s="14">
        <v>3.9300000000000002E-2</v>
      </c>
      <c r="Q198" s="8">
        <v>152.15</v>
      </c>
      <c r="R198" s="8">
        <v>3719.35</v>
      </c>
      <c r="S198" s="8">
        <v>1121.4000000000001</v>
      </c>
      <c r="T198" s="8">
        <v>2597.9499999999998</v>
      </c>
      <c r="U198">
        <v>0</v>
      </c>
      <c r="V198" s="8">
        <v>0</v>
      </c>
      <c r="W198" s="8">
        <v>0</v>
      </c>
      <c r="X198" s="8">
        <v>2597.9499999999998</v>
      </c>
    </row>
    <row r="199" spans="1:24" x14ac:dyDescent="0.25">
      <c r="A199" t="s">
        <v>485</v>
      </c>
      <c r="B199" s="1">
        <v>46198</v>
      </c>
      <c r="C199" t="s">
        <v>35</v>
      </c>
      <c r="D199" t="s">
        <v>36</v>
      </c>
      <c r="E199" t="s">
        <v>27</v>
      </c>
      <c r="F199" t="s">
        <v>37</v>
      </c>
      <c r="G199" t="s">
        <v>29</v>
      </c>
      <c r="H199" t="s">
        <v>30</v>
      </c>
      <c r="I199" t="s">
        <v>127</v>
      </c>
      <c r="J199" t="s">
        <v>128</v>
      </c>
      <c r="K199" t="s">
        <v>33</v>
      </c>
      <c r="L199" s="8">
        <v>7.2</v>
      </c>
      <c r="M199" s="8">
        <v>3.6</v>
      </c>
      <c r="N199">
        <v>15</v>
      </c>
      <c r="O199" s="8">
        <v>108</v>
      </c>
      <c r="P199" s="14">
        <v>1.15E-2</v>
      </c>
      <c r="Q199" s="8">
        <v>1.24</v>
      </c>
      <c r="R199" s="8">
        <v>106.76</v>
      </c>
      <c r="S199" s="8">
        <v>54</v>
      </c>
      <c r="T199" s="8">
        <v>52.76</v>
      </c>
      <c r="U199">
        <v>0</v>
      </c>
      <c r="V199" s="8">
        <v>0</v>
      </c>
      <c r="W199" s="8">
        <v>0</v>
      </c>
      <c r="X199" s="8">
        <v>52.76</v>
      </c>
    </row>
    <row r="200" spans="1:24" x14ac:dyDescent="0.25">
      <c r="A200" t="s">
        <v>486</v>
      </c>
      <c r="B200" s="1">
        <v>45841</v>
      </c>
      <c r="C200" t="s">
        <v>309</v>
      </c>
      <c r="D200" t="s">
        <v>310</v>
      </c>
      <c r="E200" t="s">
        <v>63</v>
      </c>
      <c r="F200" t="s">
        <v>54</v>
      </c>
      <c r="G200" t="s">
        <v>64</v>
      </c>
      <c r="H200" t="s">
        <v>65</v>
      </c>
      <c r="I200" t="s">
        <v>127</v>
      </c>
      <c r="J200" t="s">
        <v>128</v>
      </c>
      <c r="K200" t="s">
        <v>33</v>
      </c>
      <c r="L200" s="8">
        <v>7.2</v>
      </c>
      <c r="M200" s="8">
        <v>3.6</v>
      </c>
      <c r="N200">
        <v>57</v>
      </c>
      <c r="O200" s="8">
        <v>410.4</v>
      </c>
      <c r="P200" s="14">
        <v>4.7199999999999999E-2</v>
      </c>
      <c r="Q200" s="8">
        <v>19.37</v>
      </c>
      <c r="R200" s="8">
        <v>391.03</v>
      </c>
      <c r="S200" s="8">
        <v>205.2</v>
      </c>
      <c r="T200" s="8">
        <v>185.83</v>
      </c>
      <c r="U200">
        <v>0</v>
      </c>
      <c r="V200" s="8">
        <v>0</v>
      </c>
      <c r="W200" s="8">
        <v>0</v>
      </c>
      <c r="X200" s="8">
        <v>185.83</v>
      </c>
    </row>
    <row r="201" spans="1:24" x14ac:dyDescent="0.25">
      <c r="A201" t="s">
        <v>487</v>
      </c>
      <c r="B201" s="1">
        <v>46060</v>
      </c>
      <c r="C201" t="s">
        <v>350</v>
      </c>
      <c r="D201" t="s">
        <v>351</v>
      </c>
      <c r="E201" t="s">
        <v>63</v>
      </c>
      <c r="F201" t="s">
        <v>89</v>
      </c>
      <c r="G201" t="s">
        <v>79</v>
      </c>
      <c r="H201" t="s">
        <v>80</v>
      </c>
      <c r="I201" t="s">
        <v>144</v>
      </c>
      <c r="J201" t="s">
        <v>145</v>
      </c>
      <c r="K201" t="s">
        <v>33</v>
      </c>
      <c r="L201" s="8">
        <v>12</v>
      </c>
      <c r="M201" s="8">
        <v>6.5</v>
      </c>
      <c r="N201">
        <v>152</v>
      </c>
      <c r="O201" s="8">
        <v>1824</v>
      </c>
      <c r="P201" s="14">
        <v>0.41810000000000003</v>
      </c>
      <c r="Q201" s="8">
        <v>762.61</v>
      </c>
      <c r="R201" s="8">
        <v>1061.3900000000001</v>
      </c>
      <c r="S201" s="8">
        <v>988</v>
      </c>
      <c r="T201" s="8">
        <v>73.39</v>
      </c>
      <c r="U201">
        <v>0</v>
      </c>
      <c r="V201" s="8">
        <v>0</v>
      </c>
      <c r="W201" s="8">
        <v>0</v>
      </c>
      <c r="X201" s="8">
        <v>73.39</v>
      </c>
    </row>
    <row r="202" spans="1:24" x14ac:dyDescent="0.25">
      <c r="A202" t="s">
        <v>488</v>
      </c>
      <c r="B202" s="1">
        <v>45565</v>
      </c>
      <c r="C202" t="s">
        <v>35</v>
      </c>
      <c r="D202" t="s">
        <v>36</v>
      </c>
      <c r="E202" t="s">
        <v>27</v>
      </c>
      <c r="F202" t="s">
        <v>37</v>
      </c>
      <c r="G202" t="s">
        <v>38</v>
      </c>
      <c r="H202" t="s">
        <v>39</v>
      </c>
      <c r="I202" t="s">
        <v>117</v>
      </c>
      <c r="J202" t="s">
        <v>118</v>
      </c>
      <c r="K202" t="s">
        <v>59</v>
      </c>
      <c r="L202" s="8">
        <v>6</v>
      </c>
      <c r="M202" s="8">
        <v>4.2</v>
      </c>
      <c r="N202">
        <v>39</v>
      </c>
      <c r="O202" s="8">
        <v>234</v>
      </c>
      <c r="P202" s="14">
        <v>4.1999999999999997E-3</v>
      </c>
      <c r="Q202" s="8">
        <v>0.98</v>
      </c>
      <c r="R202" s="8">
        <v>233.02</v>
      </c>
      <c r="S202" s="8">
        <v>163.80000000000001</v>
      </c>
      <c r="T202" s="8">
        <v>69.22</v>
      </c>
      <c r="U202">
        <v>0</v>
      </c>
      <c r="V202" s="8">
        <v>0</v>
      </c>
      <c r="W202" s="8">
        <v>0</v>
      </c>
      <c r="X202" s="8">
        <v>69.22</v>
      </c>
    </row>
    <row r="203" spans="1:24" x14ac:dyDescent="0.25">
      <c r="A203" t="s">
        <v>489</v>
      </c>
      <c r="B203" s="1">
        <v>46079</v>
      </c>
      <c r="C203" t="s">
        <v>198</v>
      </c>
      <c r="D203" t="s">
        <v>199</v>
      </c>
      <c r="E203" t="s">
        <v>150</v>
      </c>
      <c r="F203" t="s">
        <v>54</v>
      </c>
      <c r="G203" t="s">
        <v>151</v>
      </c>
      <c r="H203" t="s">
        <v>152</v>
      </c>
      <c r="I203" t="s">
        <v>40</v>
      </c>
      <c r="J203" t="s">
        <v>41</v>
      </c>
      <c r="K203" t="s">
        <v>42</v>
      </c>
      <c r="L203" s="8">
        <v>14.5</v>
      </c>
      <c r="M203" s="8">
        <v>4.2</v>
      </c>
      <c r="N203">
        <v>104</v>
      </c>
      <c r="O203" s="8">
        <v>1508</v>
      </c>
      <c r="P203" s="14">
        <v>8.3999999999999995E-3</v>
      </c>
      <c r="Q203" s="8">
        <v>12.67</v>
      </c>
      <c r="R203" s="8">
        <v>1495.33</v>
      </c>
      <c r="S203" s="8">
        <v>436.8</v>
      </c>
      <c r="T203" s="8">
        <v>1058.53</v>
      </c>
      <c r="U203">
        <v>0</v>
      </c>
      <c r="V203" s="8">
        <v>0</v>
      </c>
      <c r="W203" s="8">
        <v>0</v>
      </c>
      <c r="X203" s="8">
        <v>1058.53</v>
      </c>
    </row>
    <row r="204" spans="1:24" x14ac:dyDescent="0.25">
      <c r="A204" t="s">
        <v>490</v>
      </c>
      <c r="B204" s="1">
        <v>45948</v>
      </c>
      <c r="C204" t="s">
        <v>440</v>
      </c>
      <c r="D204" t="s">
        <v>441</v>
      </c>
      <c r="E204" t="s">
        <v>71</v>
      </c>
      <c r="F204" t="s">
        <v>54</v>
      </c>
      <c r="G204" t="s">
        <v>72</v>
      </c>
      <c r="H204" t="s">
        <v>73</v>
      </c>
      <c r="I204" t="s">
        <v>99</v>
      </c>
      <c r="J204" t="s">
        <v>100</v>
      </c>
      <c r="K204" t="s">
        <v>49</v>
      </c>
      <c r="L204" s="8">
        <v>3.8</v>
      </c>
      <c r="M204" s="8">
        <v>2.6</v>
      </c>
      <c r="N204">
        <v>40</v>
      </c>
      <c r="O204" s="8">
        <v>152</v>
      </c>
      <c r="P204" s="14">
        <v>3.0999999999999999E-3</v>
      </c>
      <c r="Q204" s="8">
        <v>0.47</v>
      </c>
      <c r="R204" s="8">
        <v>151.53</v>
      </c>
      <c r="S204" s="8">
        <v>104</v>
      </c>
      <c r="T204" s="8">
        <v>47.53</v>
      </c>
      <c r="U204">
        <v>0</v>
      </c>
      <c r="V204" s="8">
        <v>0</v>
      </c>
      <c r="W204" s="8">
        <v>0</v>
      </c>
      <c r="X204" s="8">
        <v>47.53</v>
      </c>
    </row>
    <row r="205" spans="1:24" x14ac:dyDescent="0.25">
      <c r="A205" t="s">
        <v>491</v>
      </c>
      <c r="B205" s="1">
        <v>45640</v>
      </c>
      <c r="C205" t="s">
        <v>301</v>
      </c>
      <c r="D205" t="s">
        <v>302</v>
      </c>
      <c r="E205" t="s">
        <v>63</v>
      </c>
      <c r="F205" t="s">
        <v>37</v>
      </c>
      <c r="G205" t="s">
        <v>79</v>
      </c>
      <c r="H205" t="s">
        <v>80</v>
      </c>
      <c r="I205" t="s">
        <v>156</v>
      </c>
      <c r="J205" t="s">
        <v>157</v>
      </c>
      <c r="K205" t="s">
        <v>42</v>
      </c>
      <c r="L205" s="8">
        <v>6.2</v>
      </c>
      <c r="M205" s="8">
        <v>1.9</v>
      </c>
      <c r="N205">
        <v>17</v>
      </c>
      <c r="O205" s="8">
        <v>105.4</v>
      </c>
      <c r="P205" s="14">
        <v>1.9599999999999999E-2</v>
      </c>
      <c r="Q205" s="8">
        <v>2.0699999999999998</v>
      </c>
      <c r="R205" s="8">
        <v>103.33</v>
      </c>
      <c r="S205" s="8">
        <v>32.299999999999997</v>
      </c>
      <c r="T205" s="8">
        <v>71.03</v>
      </c>
      <c r="U205">
        <v>0</v>
      </c>
      <c r="V205" s="8">
        <v>0</v>
      </c>
      <c r="W205" s="8">
        <v>0</v>
      </c>
      <c r="X205" s="8">
        <v>71.03</v>
      </c>
    </row>
    <row r="206" spans="1:24" x14ac:dyDescent="0.25">
      <c r="A206" t="s">
        <v>492</v>
      </c>
      <c r="B206" s="1">
        <v>45406</v>
      </c>
      <c r="C206" t="s">
        <v>258</v>
      </c>
      <c r="D206" t="s">
        <v>259</v>
      </c>
      <c r="E206" t="s">
        <v>71</v>
      </c>
      <c r="F206" t="s">
        <v>28</v>
      </c>
      <c r="G206" t="s">
        <v>165</v>
      </c>
      <c r="H206" t="s">
        <v>166</v>
      </c>
      <c r="I206" t="s">
        <v>156</v>
      </c>
      <c r="J206" t="s">
        <v>157</v>
      </c>
      <c r="K206" t="s">
        <v>42</v>
      </c>
      <c r="L206" s="8">
        <v>6.2</v>
      </c>
      <c r="M206" s="8">
        <v>1.9</v>
      </c>
      <c r="N206">
        <v>292</v>
      </c>
      <c r="O206" s="8">
        <v>1810.4</v>
      </c>
      <c r="P206" s="14">
        <v>2.5999999999999999E-2</v>
      </c>
      <c r="Q206" s="8">
        <v>47.07</v>
      </c>
      <c r="R206" s="8">
        <v>1763.33</v>
      </c>
      <c r="S206" s="8">
        <v>554.79999999999995</v>
      </c>
      <c r="T206" s="8">
        <v>1208.53</v>
      </c>
      <c r="U206">
        <v>0</v>
      </c>
      <c r="V206" s="8">
        <v>0</v>
      </c>
      <c r="W206" s="8">
        <v>0</v>
      </c>
      <c r="X206" s="8">
        <v>1208.53</v>
      </c>
    </row>
    <row r="207" spans="1:24" x14ac:dyDescent="0.25">
      <c r="A207" t="s">
        <v>493</v>
      </c>
      <c r="B207" s="1">
        <v>45592</v>
      </c>
      <c r="C207" t="s">
        <v>82</v>
      </c>
      <c r="D207" t="s">
        <v>83</v>
      </c>
      <c r="E207" t="s">
        <v>71</v>
      </c>
      <c r="F207" t="s">
        <v>46</v>
      </c>
      <c r="G207" t="s">
        <v>72</v>
      </c>
      <c r="H207" t="s">
        <v>73</v>
      </c>
      <c r="I207" t="s">
        <v>185</v>
      </c>
      <c r="J207" t="s">
        <v>186</v>
      </c>
      <c r="K207" t="s">
        <v>59</v>
      </c>
      <c r="L207" s="8">
        <v>4.9000000000000004</v>
      </c>
      <c r="M207" s="8">
        <v>3.1</v>
      </c>
      <c r="N207">
        <v>36</v>
      </c>
      <c r="O207" s="8">
        <v>176.4</v>
      </c>
      <c r="P207" s="14">
        <v>0.1537</v>
      </c>
      <c r="Q207" s="8">
        <v>27.11</v>
      </c>
      <c r="R207" s="8">
        <v>149.29</v>
      </c>
      <c r="S207" s="8">
        <v>111.6</v>
      </c>
      <c r="T207" s="8">
        <v>37.69</v>
      </c>
      <c r="U207">
        <v>24</v>
      </c>
      <c r="V207" s="8">
        <v>99.52</v>
      </c>
      <c r="W207" s="8">
        <v>86.4</v>
      </c>
      <c r="X207" s="8">
        <v>-48.71</v>
      </c>
    </row>
    <row r="208" spans="1:24" x14ac:dyDescent="0.25">
      <c r="A208" t="s">
        <v>494</v>
      </c>
      <c r="B208" s="1">
        <v>45737</v>
      </c>
      <c r="C208" t="s">
        <v>266</v>
      </c>
      <c r="D208" t="s">
        <v>267</v>
      </c>
      <c r="E208" t="s">
        <v>53</v>
      </c>
      <c r="F208" t="s">
        <v>54</v>
      </c>
      <c r="G208" t="s">
        <v>55</v>
      </c>
      <c r="H208" t="s">
        <v>56</v>
      </c>
      <c r="I208" t="s">
        <v>104</v>
      </c>
      <c r="J208" t="s">
        <v>105</v>
      </c>
      <c r="K208" t="s">
        <v>49</v>
      </c>
      <c r="L208" s="8">
        <v>4.2</v>
      </c>
      <c r="M208" s="8">
        <v>2.8</v>
      </c>
      <c r="N208">
        <v>85</v>
      </c>
      <c r="O208" s="8">
        <v>357</v>
      </c>
      <c r="P208" s="14">
        <v>1.26E-2</v>
      </c>
      <c r="Q208" s="8">
        <v>4.5</v>
      </c>
      <c r="R208" s="8">
        <v>352.5</v>
      </c>
      <c r="S208" s="8">
        <v>238</v>
      </c>
      <c r="T208" s="8">
        <v>114.5</v>
      </c>
      <c r="U208">
        <v>0</v>
      </c>
      <c r="V208" s="8">
        <v>0</v>
      </c>
      <c r="W208" s="8">
        <v>0</v>
      </c>
      <c r="X208" s="8">
        <v>114.5</v>
      </c>
    </row>
    <row r="209" spans="1:24" x14ac:dyDescent="0.25">
      <c r="A209" t="s">
        <v>495</v>
      </c>
      <c r="B209" s="1">
        <v>45453</v>
      </c>
      <c r="C209" t="s">
        <v>378</v>
      </c>
      <c r="D209" t="s">
        <v>379</v>
      </c>
      <c r="E209" t="s">
        <v>71</v>
      </c>
      <c r="F209" t="s">
        <v>54</v>
      </c>
      <c r="G209" t="s">
        <v>165</v>
      </c>
      <c r="H209" t="s">
        <v>166</v>
      </c>
      <c r="I209" t="s">
        <v>66</v>
      </c>
      <c r="J209" t="s">
        <v>67</v>
      </c>
      <c r="K209" t="s">
        <v>33</v>
      </c>
      <c r="L209" s="8">
        <v>4.5</v>
      </c>
      <c r="M209" s="8">
        <v>2.1</v>
      </c>
      <c r="N209">
        <v>59</v>
      </c>
      <c r="O209" s="8">
        <v>265.5</v>
      </c>
      <c r="P209" s="14">
        <v>2.0299999999999999E-2</v>
      </c>
      <c r="Q209" s="8">
        <v>5.39</v>
      </c>
      <c r="R209" s="8">
        <v>260.11</v>
      </c>
      <c r="S209" s="8">
        <v>123.9</v>
      </c>
      <c r="T209" s="8">
        <v>136.21</v>
      </c>
      <c r="U209">
        <v>0</v>
      </c>
      <c r="V209" s="8">
        <v>0</v>
      </c>
      <c r="W209" s="8">
        <v>0</v>
      </c>
      <c r="X209" s="8">
        <v>136.21</v>
      </c>
    </row>
    <row r="210" spans="1:24" x14ac:dyDescent="0.25">
      <c r="A210" t="s">
        <v>496</v>
      </c>
      <c r="B210" s="1">
        <v>45756</v>
      </c>
      <c r="C210" t="s">
        <v>440</v>
      </c>
      <c r="D210" t="s">
        <v>441</v>
      </c>
      <c r="E210" t="s">
        <v>71</v>
      </c>
      <c r="F210" t="s">
        <v>54</v>
      </c>
      <c r="G210" t="s">
        <v>72</v>
      </c>
      <c r="H210" t="s">
        <v>73</v>
      </c>
      <c r="I210" t="s">
        <v>156</v>
      </c>
      <c r="J210" t="s">
        <v>157</v>
      </c>
      <c r="K210" t="s">
        <v>42</v>
      </c>
      <c r="L210" s="8">
        <v>6.2</v>
      </c>
      <c r="M210" s="8">
        <v>1.9</v>
      </c>
      <c r="N210">
        <v>18</v>
      </c>
      <c r="O210" s="8">
        <v>111.6</v>
      </c>
      <c r="P210" s="14">
        <v>6.4000000000000003E-3</v>
      </c>
      <c r="Q210" s="8">
        <v>0.71</v>
      </c>
      <c r="R210" s="8">
        <v>110.89</v>
      </c>
      <c r="S210" s="8">
        <v>34.200000000000003</v>
      </c>
      <c r="T210" s="8">
        <v>76.69</v>
      </c>
      <c r="U210">
        <v>0</v>
      </c>
      <c r="V210" s="8">
        <v>0</v>
      </c>
      <c r="W210" s="8">
        <v>0</v>
      </c>
      <c r="X210" s="8">
        <v>76.69</v>
      </c>
    </row>
    <row r="211" spans="1:24" x14ac:dyDescent="0.25">
      <c r="A211" t="s">
        <v>497</v>
      </c>
      <c r="B211" s="1">
        <v>45295</v>
      </c>
      <c r="C211" t="s">
        <v>177</v>
      </c>
      <c r="D211" t="s">
        <v>178</v>
      </c>
      <c r="E211" t="s">
        <v>27</v>
      </c>
      <c r="F211" t="s">
        <v>37</v>
      </c>
      <c r="G211" t="s">
        <v>29</v>
      </c>
      <c r="H211" t="s">
        <v>30</v>
      </c>
      <c r="I211" t="s">
        <v>31</v>
      </c>
      <c r="J211" t="s">
        <v>32</v>
      </c>
      <c r="K211" t="s">
        <v>33</v>
      </c>
      <c r="L211" s="8">
        <v>5.8</v>
      </c>
      <c r="M211" s="8">
        <v>2.7</v>
      </c>
      <c r="N211">
        <v>18</v>
      </c>
      <c r="O211" s="8">
        <v>104.4</v>
      </c>
      <c r="P211" s="14">
        <v>4.2099999999999999E-2</v>
      </c>
      <c r="Q211" s="8">
        <v>4.4000000000000004</v>
      </c>
      <c r="R211" s="8">
        <v>100</v>
      </c>
      <c r="S211" s="8">
        <v>48.6</v>
      </c>
      <c r="T211" s="8">
        <v>51.4</v>
      </c>
      <c r="U211">
        <v>0</v>
      </c>
      <c r="V211" s="8">
        <v>0</v>
      </c>
      <c r="W211" s="8">
        <v>0</v>
      </c>
      <c r="X211" s="8">
        <v>51.4</v>
      </c>
    </row>
    <row r="212" spans="1:24" x14ac:dyDescent="0.25">
      <c r="A212" t="s">
        <v>498</v>
      </c>
      <c r="B212" s="1">
        <v>46031</v>
      </c>
      <c r="C212" t="s">
        <v>195</v>
      </c>
      <c r="D212" t="s">
        <v>196</v>
      </c>
      <c r="E212" t="s">
        <v>150</v>
      </c>
      <c r="F212" t="s">
        <v>89</v>
      </c>
      <c r="G212" t="s">
        <v>151</v>
      </c>
      <c r="H212" t="s">
        <v>152</v>
      </c>
      <c r="I212" t="s">
        <v>112</v>
      </c>
      <c r="J212" t="s">
        <v>113</v>
      </c>
      <c r="K212" t="s">
        <v>42</v>
      </c>
      <c r="L212" s="8">
        <v>8.5</v>
      </c>
      <c r="M212" s="8">
        <v>2.8</v>
      </c>
      <c r="N212">
        <v>320</v>
      </c>
      <c r="O212" s="8">
        <v>2720</v>
      </c>
      <c r="P212" s="14">
        <v>0.20150000000000001</v>
      </c>
      <c r="Q212" s="8">
        <v>548.08000000000004</v>
      </c>
      <c r="R212" s="8">
        <v>2171.92</v>
      </c>
      <c r="S212" s="8">
        <v>896</v>
      </c>
      <c r="T212" s="8">
        <v>1275.92</v>
      </c>
      <c r="U212">
        <v>0</v>
      </c>
      <c r="V212" s="8">
        <v>0</v>
      </c>
      <c r="W212" s="8">
        <v>0</v>
      </c>
      <c r="X212" s="8">
        <v>1275.92</v>
      </c>
    </row>
    <row r="213" spans="1:24" x14ac:dyDescent="0.25">
      <c r="A213" t="s">
        <v>499</v>
      </c>
      <c r="B213" s="1">
        <v>46188</v>
      </c>
      <c r="C213" t="s">
        <v>367</v>
      </c>
      <c r="D213" t="s">
        <v>368</v>
      </c>
      <c r="E213" t="s">
        <v>63</v>
      </c>
      <c r="F213" t="s">
        <v>54</v>
      </c>
      <c r="G213" t="s">
        <v>79</v>
      </c>
      <c r="H213" t="s">
        <v>80</v>
      </c>
      <c r="I213" t="s">
        <v>117</v>
      </c>
      <c r="J213" t="s">
        <v>118</v>
      </c>
      <c r="K213" t="s">
        <v>59</v>
      </c>
      <c r="L213" s="8">
        <v>6</v>
      </c>
      <c r="M213" s="8">
        <v>4.2</v>
      </c>
      <c r="N213">
        <v>42</v>
      </c>
      <c r="O213" s="8">
        <v>252</v>
      </c>
      <c r="P213" s="14">
        <v>1.8499999999999999E-2</v>
      </c>
      <c r="Q213" s="8">
        <v>4.66</v>
      </c>
      <c r="R213" s="8">
        <v>247.34</v>
      </c>
      <c r="S213" s="8">
        <v>176.4</v>
      </c>
      <c r="T213" s="8">
        <v>70.94</v>
      </c>
      <c r="U213">
        <v>0</v>
      </c>
      <c r="V213" s="8">
        <v>0</v>
      </c>
      <c r="W213" s="8">
        <v>0</v>
      </c>
      <c r="X213" s="8">
        <v>70.94</v>
      </c>
    </row>
    <row r="214" spans="1:24" x14ac:dyDescent="0.25">
      <c r="A214" t="s">
        <v>500</v>
      </c>
      <c r="B214" s="1">
        <v>46028</v>
      </c>
      <c r="C214" t="s">
        <v>501</v>
      </c>
      <c r="D214" t="s">
        <v>502</v>
      </c>
      <c r="E214" t="s">
        <v>27</v>
      </c>
      <c r="F214" t="s">
        <v>37</v>
      </c>
      <c r="G214" t="s">
        <v>29</v>
      </c>
      <c r="H214" t="s">
        <v>30</v>
      </c>
      <c r="I214" t="s">
        <v>99</v>
      </c>
      <c r="J214" t="s">
        <v>100</v>
      </c>
      <c r="K214" t="s">
        <v>49</v>
      </c>
      <c r="L214" s="8">
        <v>3.8</v>
      </c>
      <c r="M214" s="8">
        <v>2.6</v>
      </c>
      <c r="N214">
        <v>1</v>
      </c>
      <c r="O214" s="8">
        <v>3.8</v>
      </c>
      <c r="P214" s="14">
        <v>3.7400000000000003E-2</v>
      </c>
      <c r="Q214" s="8">
        <v>0.14000000000000001</v>
      </c>
      <c r="R214" s="8">
        <v>3.66</v>
      </c>
      <c r="S214" s="8">
        <v>2.6</v>
      </c>
      <c r="T214" s="8">
        <v>1.06</v>
      </c>
      <c r="U214">
        <v>0</v>
      </c>
      <c r="V214" s="8">
        <v>0</v>
      </c>
      <c r="W214" s="8">
        <v>0</v>
      </c>
      <c r="X214" s="8">
        <v>1.06</v>
      </c>
    </row>
    <row r="215" spans="1:24" x14ac:dyDescent="0.25">
      <c r="A215" t="s">
        <v>503</v>
      </c>
      <c r="B215" s="1">
        <v>45561</v>
      </c>
      <c r="C215" t="s">
        <v>345</v>
      </c>
      <c r="D215" t="s">
        <v>346</v>
      </c>
      <c r="E215" t="s">
        <v>71</v>
      </c>
      <c r="F215" t="s">
        <v>28</v>
      </c>
      <c r="G215" t="s">
        <v>165</v>
      </c>
      <c r="H215" t="s">
        <v>166</v>
      </c>
      <c r="I215" t="s">
        <v>104</v>
      </c>
      <c r="J215" t="s">
        <v>105</v>
      </c>
      <c r="K215" t="s">
        <v>49</v>
      </c>
      <c r="L215" s="8">
        <v>4.2</v>
      </c>
      <c r="M215" s="8">
        <v>2.8</v>
      </c>
      <c r="N215">
        <v>220</v>
      </c>
      <c r="O215" s="8">
        <v>924</v>
      </c>
      <c r="P215" s="14">
        <v>1.66E-2</v>
      </c>
      <c r="Q215" s="8">
        <v>15.34</v>
      </c>
      <c r="R215" s="8">
        <v>908.66</v>
      </c>
      <c r="S215" s="8">
        <v>616</v>
      </c>
      <c r="T215" s="8">
        <v>292.66000000000003</v>
      </c>
      <c r="U215">
        <v>0</v>
      </c>
      <c r="V215" s="8">
        <v>0</v>
      </c>
      <c r="W215" s="8">
        <v>0</v>
      </c>
      <c r="X215" s="8">
        <v>292.66000000000003</v>
      </c>
    </row>
    <row r="216" spans="1:24" x14ac:dyDescent="0.25">
      <c r="A216" t="s">
        <v>504</v>
      </c>
      <c r="B216" s="1">
        <v>45804</v>
      </c>
      <c r="C216" t="s">
        <v>386</v>
      </c>
      <c r="D216" t="s">
        <v>387</v>
      </c>
      <c r="E216" t="s">
        <v>27</v>
      </c>
      <c r="F216" t="s">
        <v>54</v>
      </c>
      <c r="G216" t="s">
        <v>29</v>
      </c>
      <c r="H216" t="s">
        <v>30</v>
      </c>
      <c r="I216" t="s">
        <v>31</v>
      </c>
      <c r="J216" t="s">
        <v>32</v>
      </c>
      <c r="K216" t="s">
        <v>33</v>
      </c>
      <c r="L216" s="8">
        <v>5.8</v>
      </c>
      <c r="M216" s="8">
        <v>2.7</v>
      </c>
      <c r="N216">
        <v>13</v>
      </c>
      <c r="O216" s="8">
        <v>75.400000000000006</v>
      </c>
      <c r="P216" s="14">
        <v>8.3000000000000001E-3</v>
      </c>
      <c r="Q216" s="8">
        <v>0.63</v>
      </c>
      <c r="R216" s="8">
        <v>74.77</v>
      </c>
      <c r="S216" s="8">
        <v>35.1</v>
      </c>
      <c r="T216" s="8">
        <v>39.67</v>
      </c>
      <c r="U216">
        <v>0</v>
      </c>
      <c r="V216" s="8">
        <v>0</v>
      </c>
      <c r="W216" s="8">
        <v>0</v>
      </c>
      <c r="X216" s="8">
        <v>39.67</v>
      </c>
    </row>
    <row r="217" spans="1:24" x14ac:dyDescent="0.25">
      <c r="A217" t="s">
        <v>505</v>
      </c>
      <c r="B217" s="1">
        <v>46072</v>
      </c>
      <c r="C217" t="s">
        <v>133</v>
      </c>
      <c r="D217" t="s">
        <v>134</v>
      </c>
      <c r="E217" t="s">
        <v>27</v>
      </c>
      <c r="F217" t="s">
        <v>54</v>
      </c>
      <c r="G217" t="s">
        <v>38</v>
      </c>
      <c r="H217" t="s">
        <v>39</v>
      </c>
      <c r="I217" t="s">
        <v>66</v>
      </c>
      <c r="J217" t="s">
        <v>67</v>
      </c>
      <c r="K217" t="s">
        <v>33</v>
      </c>
      <c r="L217" s="8">
        <v>4.5</v>
      </c>
      <c r="M217" s="8">
        <v>2.1</v>
      </c>
      <c r="N217">
        <v>85</v>
      </c>
      <c r="O217" s="8">
        <v>382.5</v>
      </c>
      <c r="P217" s="14">
        <v>2.0899999999999998E-2</v>
      </c>
      <c r="Q217" s="8">
        <v>7.99</v>
      </c>
      <c r="R217" s="8">
        <v>374.51</v>
      </c>
      <c r="S217" s="8">
        <v>178.5</v>
      </c>
      <c r="T217" s="8">
        <v>196.01</v>
      </c>
      <c r="U217">
        <v>0</v>
      </c>
      <c r="V217" s="8">
        <v>0</v>
      </c>
      <c r="W217" s="8">
        <v>0</v>
      </c>
      <c r="X217" s="8">
        <v>196.01</v>
      </c>
    </row>
    <row r="218" spans="1:24" x14ac:dyDescent="0.25">
      <c r="A218" t="s">
        <v>506</v>
      </c>
      <c r="B218" s="1">
        <v>45474</v>
      </c>
      <c r="C218" t="s">
        <v>51</v>
      </c>
      <c r="D218" t="s">
        <v>52</v>
      </c>
      <c r="E218" t="s">
        <v>53</v>
      </c>
      <c r="F218" t="s">
        <v>54</v>
      </c>
      <c r="G218" t="s">
        <v>55</v>
      </c>
      <c r="H218" t="s">
        <v>56</v>
      </c>
      <c r="I218" t="s">
        <v>156</v>
      </c>
      <c r="J218" t="s">
        <v>157</v>
      </c>
      <c r="K218" t="s">
        <v>42</v>
      </c>
      <c r="L218" s="8">
        <v>6.2</v>
      </c>
      <c r="M218" s="8">
        <v>1.9</v>
      </c>
      <c r="N218">
        <v>165</v>
      </c>
      <c r="O218" s="8">
        <v>1023</v>
      </c>
      <c r="P218" s="14">
        <v>2.3400000000000001E-2</v>
      </c>
      <c r="Q218" s="8">
        <v>23.94</v>
      </c>
      <c r="R218" s="8">
        <v>999.06</v>
      </c>
      <c r="S218" s="8">
        <v>313.5</v>
      </c>
      <c r="T218" s="8">
        <v>685.56</v>
      </c>
      <c r="U218">
        <v>0</v>
      </c>
      <c r="V218" s="8">
        <v>0</v>
      </c>
      <c r="W218" s="8">
        <v>0</v>
      </c>
      <c r="X218" s="8">
        <v>685.56</v>
      </c>
    </row>
    <row r="219" spans="1:24" x14ac:dyDescent="0.25">
      <c r="A219" t="s">
        <v>507</v>
      </c>
      <c r="B219" s="1">
        <v>45811</v>
      </c>
      <c r="C219" t="s">
        <v>508</v>
      </c>
      <c r="D219" t="s">
        <v>509</v>
      </c>
      <c r="E219" t="s">
        <v>27</v>
      </c>
      <c r="F219" t="s">
        <v>89</v>
      </c>
      <c r="G219" t="s">
        <v>29</v>
      </c>
      <c r="H219" t="s">
        <v>30</v>
      </c>
      <c r="I219" t="s">
        <v>84</v>
      </c>
      <c r="J219" t="s">
        <v>85</v>
      </c>
      <c r="K219" t="s">
        <v>42</v>
      </c>
      <c r="L219" s="8">
        <v>9.9</v>
      </c>
      <c r="M219" s="8">
        <v>3.1</v>
      </c>
      <c r="N219">
        <v>122</v>
      </c>
      <c r="O219" s="8">
        <v>1207.8</v>
      </c>
      <c r="P219" s="14">
        <v>0.1094</v>
      </c>
      <c r="Q219" s="8">
        <v>132.13</v>
      </c>
      <c r="R219" s="8">
        <v>1075.67</v>
      </c>
      <c r="S219" s="8">
        <v>378.2</v>
      </c>
      <c r="T219" s="8">
        <v>697.47</v>
      </c>
      <c r="U219">
        <v>0</v>
      </c>
      <c r="V219" s="8">
        <v>0</v>
      </c>
      <c r="W219" s="8">
        <v>0</v>
      </c>
      <c r="X219" s="8">
        <v>697.47</v>
      </c>
    </row>
    <row r="220" spans="1:24" x14ac:dyDescent="0.25">
      <c r="A220" t="s">
        <v>510</v>
      </c>
      <c r="B220" s="1">
        <v>46226</v>
      </c>
      <c r="C220" t="s">
        <v>133</v>
      </c>
      <c r="D220" t="s">
        <v>134</v>
      </c>
      <c r="E220" t="s">
        <v>27</v>
      </c>
      <c r="F220" t="s">
        <v>54</v>
      </c>
      <c r="G220" t="s">
        <v>38</v>
      </c>
      <c r="H220" t="s">
        <v>39</v>
      </c>
      <c r="I220" t="s">
        <v>40</v>
      </c>
      <c r="J220" t="s">
        <v>41</v>
      </c>
      <c r="K220" t="s">
        <v>42</v>
      </c>
      <c r="L220" s="8">
        <v>14.5</v>
      </c>
      <c r="M220" s="8">
        <v>4.2</v>
      </c>
      <c r="N220">
        <v>107</v>
      </c>
      <c r="O220" s="8">
        <v>1551.5</v>
      </c>
      <c r="P220" s="14">
        <v>2.29E-2</v>
      </c>
      <c r="Q220" s="8">
        <v>35.53</v>
      </c>
      <c r="R220" s="8">
        <v>1515.97</v>
      </c>
      <c r="S220" s="8">
        <v>449.4</v>
      </c>
      <c r="T220" s="8">
        <v>1066.57</v>
      </c>
      <c r="U220">
        <v>0</v>
      </c>
      <c r="V220" s="8">
        <v>0</v>
      </c>
      <c r="W220" s="8">
        <v>0</v>
      </c>
      <c r="X220" s="8">
        <v>1066.57</v>
      </c>
    </row>
    <row r="221" spans="1:24" x14ac:dyDescent="0.25">
      <c r="A221" t="s">
        <v>511</v>
      </c>
      <c r="B221" s="1">
        <v>45400</v>
      </c>
      <c r="C221" t="s">
        <v>391</v>
      </c>
      <c r="D221" t="s">
        <v>392</v>
      </c>
      <c r="E221" t="s">
        <v>63</v>
      </c>
      <c r="F221" t="s">
        <v>54</v>
      </c>
      <c r="G221" t="s">
        <v>79</v>
      </c>
      <c r="H221" t="s">
        <v>80</v>
      </c>
      <c r="I221" t="s">
        <v>156</v>
      </c>
      <c r="J221" t="s">
        <v>157</v>
      </c>
      <c r="K221" t="s">
        <v>42</v>
      </c>
      <c r="L221" s="8">
        <v>6.2</v>
      </c>
      <c r="M221" s="8">
        <v>1.9</v>
      </c>
      <c r="N221">
        <v>38</v>
      </c>
      <c r="O221" s="8">
        <v>235.6</v>
      </c>
      <c r="P221" s="14">
        <v>0.4824</v>
      </c>
      <c r="Q221" s="8">
        <v>113.65</v>
      </c>
      <c r="R221" s="8">
        <v>121.95</v>
      </c>
      <c r="S221" s="8">
        <v>72.2</v>
      </c>
      <c r="T221" s="8">
        <v>49.75</v>
      </c>
      <c r="U221">
        <v>0</v>
      </c>
      <c r="V221" s="8">
        <v>0</v>
      </c>
      <c r="W221" s="8">
        <v>0</v>
      </c>
      <c r="X221" s="8">
        <v>49.75</v>
      </c>
    </row>
    <row r="222" spans="1:24" x14ac:dyDescent="0.25">
      <c r="A222" t="s">
        <v>512</v>
      </c>
      <c r="B222" s="1">
        <v>46183</v>
      </c>
      <c r="C222" t="s">
        <v>171</v>
      </c>
      <c r="D222" t="s">
        <v>172</v>
      </c>
      <c r="E222" t="s">
        <v>27</v>
      </c>
      <c r="F222" t="s">
        <v>46</v>
      </c>
      <c r="G222" t="s">
        <v>29</v>
      </c>
      <c r="H222" t="s">
        <v>30</v>
      </c>
      <c r="I222" t="s">
        <v>99</v>
      </c>
      <c r="J222" t="s">
        <v>100</v>
      </c>
      <c r="K222" t="s">
        <v>49</v>
      </c>
      <c r="L222" s="8">
        <v>3.8</v>
      </c>
      <c r="M222" s="8">
        <v>2.6</v>
      </c>
      <c r="N222">
        <v>42</v>
      </c>
      <c r="O222" s="8">
        <v>159.6</v>
      </c>
      <c r="P222" s="14">
        <v>0.1138</v>
      </c>
      <c r="Q222" s="8">
        <v>18.16</v>
      </c>
      <c r="R222" s="8">
        <v>141.44</v>
      </c>
      <c r="S222" s="8">
        <v>109.2</v>
      </c>
      <c r="T222" s="8">
        <v>32.24</v>
      </c>
      <c r="U222">
        <v>0</v>
      </c>
      <c r="V222" s="8">
        <v>0</v>
      </c>
      <c r="W222" s="8">
        <v>0</v>
      </c>
      <c r="X222" s="8">
        <v>32.24</v>
      </c>
    </row>
    <row r="223" spans="1:24" x14ac:dyDescent="0.25">
      <c r="A223" t="s">
        <v>513</v>
      </c>
      <c r="B223" s="1">
        <v>45932</v>
      </c>
      <c r="C223" t="s">
        <v>159</v>
      </c>
      <c r="D223" t="s">
        <v>160</v>
      </c>
      <c r="E223" t="s">
        <v>27</v>
      </c>
      <c r="F223" t="s">
        <v>37</v>
      </c>
      <c r="G223" t="s">
        <v>38</v>
      </c>
      <c r="H223" t="s">
        <v>39</v>
      </c>
      <c r="I223" t="s">
        <v>127</v>
      </c>
      <c r="J223" t="s">
        <v>128</v>
      </c>
      <c r="K223" t="s">
        <v>33</v>
      </c>
      <c r="L223" s="8">
        <v>7.2</v>
      </c>
      <c r="M223" s="8">
        <v>3.6</v>
      </c>
      <c r="N223">
        <v>3</v>
      </c>
      <c r="O223" s="8">
        <v>21.6</v>
      </c>
      <c r="P223" s="14">
        <v>5.4999999999999997E-3</v>
      </c>
      <c r="Q223" s="8">
        <v>0.12</v>
      </c>
      <c r="R223" s="8">
        <v>21.48</v>
      </c>
      <c r="S223" s="8">
        <v>10.8</v>
      </c>
      <c r="T223" s="8">
        <v>10.68</v>
      </c>
      <c r="U223">
        <v>0</v>
      </c>
      <c r="V223" s="8">
        <v>0</v>
      </c>
      <c r="W223" s="8">
        <v>0</v>
      </c>
      <c r="X223" s="8">
        <v>10.68</v>
      </c>
    </row>
    <row r="224" spans="1:24" x14ac:dyDescent="0.25">
      <c r="A224" t="s">
        <v>514</v>
      </c>
      <c r="B224" s="1">
        <v>45597</v>
      </c>
      <c r="C224" t="s">
        <v>410</v>
      </c>
      <c r="D224" t="s">
        <v>411</v>
      </c>
      <c r="E224" t="s">
        <v>150</v>
      </c>
      <c r="F224" t="s">
        <v>46</v>
      </c>
      <c r="G224" t="s">
        <v>151</v>
      </c>
      <c r="H224" t="s">
        <v>152</v>
      </c>
      <c r="I224" t="s">
        <v>185</v>
      </c>
      <c r="J224" t="s">
        <v>186</v>
      </c>
      <c r="K224" t="s">
        <v>59</v>
      </c>
      <c r="L224" s="8">
        <v>4.9000000000000004</v>
      </c>
      <c r="M224" s="8">
        <v>3.1</v>
      </c>
      <c r="N224">
        <v>25</v>
      </c>
      <c r="O224" s="8">
        <v>122.5</v>
      </c>
      <c r="P224" s="14">
        <v>7.0599999999999996E-2</v>
      </c>
      <c r="Q224" s="8">
        <v>8.65</v>
      </c>
      <c r="R224" s="8">
        <v>113.85</v>
      </c>
      <c r="S224" s="8">
        <v>77.5</v>
      </c>
      <c r="T224" s="8">
        <v>36.35</v>
      </c>
      <c r="U224">
        <v>0</v>
      </c>
      <c r="V224" s="8">
        <v>0</v>
      </c>
      <c r="W224" s="8">
        <v>0</v>
      </c>
      <c r="X224" s="8">
        <v>36.35</v>
      </c>
    </row>
    <row r="225" spans="1:24" x14ac:dyDescent="0.25">
      <c r="A225" t="s">
        <v>515</v>
      </c>
      <c r="B225" s="1">
        <v>46153</v>
      </c>
      <c r="C225" t="s">
        <v>334</v>
      </c>
      <c r="D225" t="s">
        <v>335</v>
      </c>
      <c r="E225" t="s">
        <v>53</v>
      </c>
      <c r="F225" t="s">
        <v>37</v>
      </c>
      <c r="G225" t="s">
        <v>55</v>
      </c>
      <c r="H225" t="s">
        <v>56</v>
      </c>
      <c r="I225" t="s">
        <v>127</v>
      </c>
      <c r="J225" t="s">
        <v>128</v>
      </c>
      <c r="K225" t="s">
        <v>33</v>
      </c>
      <c r="L225" s="8">
        <v>7.2</v>
      </c>
      <c r="M225" s="8">
        <v>3.6</v>
      </c>
      <c r="N225">
        <v>39</v>
      </c>
      <c r="O225" s="8">
        <v>280.8</v>
      </c>
      <c r="P225" s="14">
        <v>2.4199999999999999E-2</v>
      </c>
      <c r="Q225" s="8">
        <v>6.8</v>
      </c>
      <c r="R225" s="8">
        <v>274</v>
      </c>
      <c r="S225" s="8">
        <v>140.4</v>
      </c>
      <c r="T225" s="8">
        <v>133.6</v>
      </c>
      <c r="U225">
        <v>0</v>
      </c>
      <c r="V225" s="8">
        <v>0</v>
      </c>
      <c r="W225" s="8">
        <v>0</v>
      </c>
      <c r="X225" s="8">
        <v>133.6</v>
      </c>
    </row>
    <row r="226" spans="1:24" x14ac:dyDescent="0.25">
      <c r="A226" t="s">
        <v>516</v>
      </c>
      <c r="B226" s="1">
        <v>45946</v>
      </c>
      <c r="C226" t="s">
        <v>223</v>
      </c>
      <c r="D226" t="s">
        <v>224</v>
      </c>
      <c r="E226" t="s">
        <v>27</v>
      </c>
      <c r="F226" t="s">
        <v>28</v>
      </c>
      <c r="G226" t="s">
        <v>38</v>
      </c>
      <c r="H226" t="s">
        <v>39</v>
      </c>
      <c r="I226" t="s">
        <v>99</v>
      </c>
      <c r="J226" t="s">
        <v>100</v>
      </c>
      <c r="K226" t="s">
        <v>49</v>
      </c>
      <c r="L226" s="8">
        <v>3.8</v>
      </c>
      <c r="M226" s="8">
        <v>2.6</v>
      </c>
      <c r="N226">
        <v>75</v>
      </c>
      <c r="O226" s="8">
        <v>285</v>
      </c>
      <c r="P226" s="14">
        <v>2.53E-2</v>
      </c>
      <c r="Q226" s="8">
        <v>7.21</v>
      </c>
      <c r="R226" s="8">
        <v>277.79000000000002</v>
      </c>
      <c r="S226" s="8">
        <v>195</v>
      </c>
      <c r="T226" s="8">
        <v>82.79</v>
      </c>
      <c r="U226">
        <v>0</v>
      </c>
      <c r="V226" s="8">
        <v>0</v>
      </c>
      <c r="W226" s="8">
        <v>0</v>
      </c>
      <c r="X226" s="8">
        <v>82.79</v>
      </c>
    </row>
    <row r="227" spans="1:24" x14ac:dyDescent="0.25">
      <c r="A227" t="s">
        <v>517</v>
      </c>
      <c r="B227" s="1">
        <v>45811</v>
      </c>
      <c r="C227" t="s">
        <v>383</v>
      </c>
      <c r="D227" t="s">
        <v>384</v>
      </c>
      <c r="E227" t="s">
        <v>63</v>
      </c>
      <c r="F227" t="s">
        <v>54</v>
      </c>
      <c r="G227" t="s">
        <v>64</v>
      </c>
      <c r="H227" t="s">
        <v>65</v>
      </c>
      <c r="I227" t="s">
        <v>144</v>
      </c>
      <c r="J227" t="s">
        <v>145</v>
      </c>
      <c r="K227" t="s">
        <v>33</v>
      </c>
      <c r="L227" s="8">
        <v>12</v>
      </c>
      <c r="M227" s="8">
        <v>6.5</v>
      </c>
      <c r="N227">
        <v>19</v>
      </c>
      <c r="O227" s="8">
        <v>228</v>
      </c>
      <c r="P227" s="14">
        <v>0.37219999999999998</v>
      </c>
      <c r="Q227" s="8">
        <v>84.86</v>
      </c>
      <c r="R227" s="8">
        <v>143.13999999999999</v>
      </c>
      <c r="S227" s="8">
        <v>123.5</v>
      </c>
      <c r="T227" s="8">
        <v>19.64</v>
      </c>
      <c r="U227">
        <v>0</v>
      </c>
      <c r="V227" s="8">
        <v>0</v>
      </c>
      <c r="W227" s="8">
        <v>0</v>
      </c>
      <c r="X227" s="8">
        <v>19.64</v>
      </c>
    </row>
    <row r="228" spans="1:24" x14ac:dyDescent="0.25">
      <c r="A228" t="s">
        <v>518</v>
      </c>
      <c r="B228" s="1">
        <v>45915</v>
      </c>
      <c r="C228" t="s">
        <v>315</v>
      </c>
      <c r="D228" t="s">
        <v>316</v>
      </c>
      <c r="E228" t="s">
        <v>27</v>
      </c>
      <c r="F228" t="s">
        <v>46</v>
      </c>
      <c r="G228" t="s">
        <v>29</v>
      </c>
      <c r="H228" t="s">
        <v>30</v>
      </c>
      <c r="I228" t="s">
        <v>57</v>
      </c>
      <c r="J228" t="s">
        <v>58</v>
      </c>
      <c r="K228" t="s">
        <v>59</v>
      </c>
      <c r="L228" s="8">
        <v>10.5</v>
      </c>
      <c r="M228" s="8">
        <v>7.5</v>
      </c>
      <c r="N228">
        <v>12</v>
      </c>
      <c r="O228" s="8">
        <v>126</v>
      </c>
      <c r="P228" s="14">
        <v>0.47810000000000002</v>
      </c>
      <c r="Q228" s="8">
        <v>60.24</v>
      </c>
      <c r="R228" s="8">
        <v>65.760000000000005</v>
      </c>
      <c r="S228" s="8">
        <v>90</v>
      </c>
      <c r="T228" s="8">
        <v>-24.24</v>
      </c>
      <c r="U228">
        <v>0</v>
      </c>
      <c r="V228" s="8">
        <v>0</v>
      </c>
      <c r="W228" s="8">
        <v>0</v>
      </c>
      <c r="X228" s="8">
        <v>-24.24</v>
      </c>
    </row>
    <row r="229" spans="1:24" x14ac:dyDescent="0.25">
      <c r="A229" t="s">
        <v>519</v>
      </c>
      <c r="B229" s="1">
        <v>45495</v>
      </c>
      <c r="C229" t="s">
        <v>520</v>
      </c>
      <c r="D229" t="s">
        <v>521</v>
      </c>
      <c r="E229" t="s">
        <v>63</v>
      </c>
      <c r="F229" t="s">
        <v>37</v>
      </c>
      <c r="G229" t="s">
        <v>64</v>
      </c>
      <c r="H229" t="s">
        <v>65</v>
      </c>
      <c r="I229" t="s">
        <v>104</v>
      </c>
      <c r="J229" t="s">
        <v>105</v>
      </c>
      <c r="K229" t="s">
        <v>49</v>
      </c>
      <c r="L229" s="8">
        <v>4.2</v>
      </c>
      <c r="M229" s="8">
        <v>2.8</v>
      </c>
      <c r="N229">
        <v>56</v>
      </c>
      <c r="O229" s="8">
        <v>235.2</v>
      </c>
      <c r="P229" s="14">
        <v>4.4999999999999998E-2</v>
      </c>
      <c r="Q229" s="8">
        <v>10.58</v>
      </c>
      <c r="R229" s="8">
        <v>224.62</v>
      </c>
      <c r="S229" s="8">
        <v>156.80000000000001</v>
      </c>
      <c r="T229" s="8">
        <v>67.819999999999993</v>
      </c>
      <c r="U229">
        <v>0</v>
      </c>
      <c r="V229" s="8">
        <v>0</v>
      </c>
      <c r="W229" s="8">
        <v>0</v>
      </c>
      <c r="X229" s="8">
        <v>67.819999999999993</v>
      </c>
    </row>
    <row r="230" spans="1:24" x14ac:dyDescent="0.25">
      <c r="A230" t="s">
        <v>522</v>
      </c>
      <c r="B230" s="1">
        <v>45448</v>
      </c>
      <c r="C230" t="s">
        <v>523</v>
      </c>
      <c r="D230" t="s">
        <v>524</v>
      </c>
      <c r="E230" t="s">
        <v>27</v>
      </c>
      <c r="F230" t="s">
        <v>89</v>
      </c>
      <c r="G230" t="s">
        <v>38</v>
      </c>
      <c r="H230" t="s">
        <v>39</v>
      </c>
      <c r="I230" t="s">
        <v>84</v>
      </c>
      <c r="J230" t="s">
        <v>85</v>
      </c>
      <c r="K230" t="s">
        <v>42</v>
      </c>
      <c r="L230" s="8">
        <v>9.9</v>
      </c>
      <c r="M230" s="8">
        <v>3.1</v>
      </c>
      <c r="N230">
        <v>169</v>
      </c>
      <c r="O230" s="8">
        <v>1673.1</v>
      </c>
      <c r="P230" s="14">
        <v>1.46E-2</v>
      </c>
      <c r="Q230" s="8">
        <v>24.43</v>
      </c>
      <c r="R230" s="8">
        <v>1648.67</v>
      </c>
      <c r="S230" s="8">
        <v>523.9</v>
      </c>
      <c r="T230" s="8">
        <v>1124.77</v>
      </c>
      <c r="U230">
        <v>23</v>
      </c>
      <c r="V230" s="8">
        <v>224.38</v>
      </c>
      <c r="W230" s="8">
        <v>82.8</v>
      </c>
      <c r="X230" s="8">
        <v>1041.97</v>
      </c>
    </row>
    <row r="231" spans="1:24" x14ac:dyDescent="0.25">
      <c r="A231" t="s">
        <v>525</v>
      </c>
      <c r="B231" s="1">
        <v>45674</v>
      </c>
      <c r="C231" t="s">
        <v>420</v>
      </c>
      <c r="D231" t="s">
        <v>421</v>
      </c>
      <c r="E231" t="s">
        <v>150</v>
      </c>
      <c r="F231" t="s">
        <v>89</v>
      </c>
      <c r="G231" t="s">
        <v>151</v>
      </c>
      <c r="H231" t="s">
        <v>152</v>
      </c>
      <c r="I231" t="s">
        <v>127</v>
      </c>
      <c r="J231" t="s">
        <v>128</v>
      </c>
      <c r="K231" t="s">
        <v>33</v>
      </c>
      <c r="L231" s="8">
        <v>7.2</v>
      </c>
      <c r="M231" s="8">
        <v>3.6</v>
      </c>
      <c r="N231">
        <v>662</v>
      </c>
      <c r="O231" s="8">
        <v>4766.3999999999996</v>
      </c>
      <c r="P231" s="14">
        <v>0.12659999999999999</v>
      </c>
      <c r="Q231" s="8">
        <v>603.42999999999995</v>
      </c>
      <c r="R231" s="8">
        <v>4162.97</v>
      </c>
      <c r="S231" s="8">
        <v>2383.1999999999998</v>
      </c>
      <c r="T231" s="8">
        <v>1779.77</v>
      </c>
      <c r="U231">
        <v>0</v>
      </c>
      <c r="V231" s="8">
        <v>0</v>
      </c>
      <c r="W231" s="8">
        <v>0</v>
      </c>
      <c r="X231" s="8">
        <v>1779.77</v>
      </c>
    </row>
    <row r="232" spans="1:24" x14ac:dyDescent="0.25">
      <c r="A232" t="s">
        <v>526</v>
      </c>
      <c r="B232" s="1">
        <v>46072</v>
      </c>
      <c r="C232" t="s">
        <v>458</v>
      </c>
      <c r="D232" t="s">
        <v>459</v>
      </c>
      <c r="E232" t="s">
        <v>27</v>
      </c>
      <c r="F232" t="s">
        <v>89</v>
      </c>
      <c r="G232" t="s">
        <v>38</v>
      </c>
      <c r="H232" t="s">
        <v>39</v>
      </c>
      <c r="I232" t="s">
        <v>156</v>
      </c>
      <c r="J232" t="s">
        <v>157</v>
      </c>
      <c r="K232" t="s">
        <v>42</v>
      </c>
      <c r="L232" s="8">
        <v>6.2</v>
      </c>
      <c r="M232" s="8">
        <v>1.9</v>
      </c>
      <c r="N232">
        <v>31</v>
      </c>
      <c r="O232" s="8">
        <v>192.2</v>
      </c>
      <c r="P232" s="14">
        <v>3.6400000000000002E-2</v>
      </c>
      <c r="Q232" s="8">
        <v>7</v>
      </c>
      <c r="R232" s="8">
        <v>185.2</v>
      </c>
      <c r="S232" s="8">
        <v>58.9</v>
      </c>
      <c r="T232" s="8">
        <v>126.3</v>
      </c>
      <c r="U232">
        <v>0</v>
      </c>
      <c r="V232" s="8">
        <v>0</v>
      </c>
      <c r="W232" s="8">
        <v>0</v>
      </c>
      <c r="X232" s="8">
        <v>126.3</v>
      </c>
    </row>
    <row r="233" spans="1:24" x14ac:dyDescent="0.25">
      <c r="A233" t="s">
        <v>527</v>
      </c>
      <c r="B233" s="1">
        <v>45457</v>
      </c>
      <c r="C233" t="s">
        <v>528</v>
      </c>
      <c r="D233" t="s">
        <v>529</v>
      </c>
      <c r="E233" t="s">
        <v>27</v>
      </c>
      <c r="F233" t="s">
        <v>54</v>
      </c>
      <c r="G233" t="s">
        <v>38</v>
      </c>
      <c r="H233" t="s">
        <v>39</v>
      </c>
      <c r="I233" t="s">
        <v>122</v>
      </c>
      <c r="J233" t="s">
        <v>123</v>
      </c>
      <c r="K233" t="s">
        <v>59</v>
      </c>
      <c r="L233" s="8">
        <v>5.5</v>
      </c>
      <c r="M233" s="8">
        <v>3.8</v>
      </c>
      <c r="N233">
        <v>129</v>
      </c>
      <c r="O233" s="8">
        <v>709.5</v>
      </c>
      <c r="P233" s="14">
        <v>2.3E-2</v>
      </c>
      <c r="Q233" s="8">
        <v>16.32</v>
      </c>
      <c r="R233" s="8">
        <v>693.18</v>
      </c>
      <c r="S233" s="8">
        <v>490.2</v>
      </c>
      <c r="T233" s="8">
        <v>202.98</v>
      </c>
      <c r="U233">
        <v>0</v>
      </c>
      <c r="V233" s="8">
        <v>0</v>
      </c>
      <c r="W233" s="8">
        <v>0</v>
      </c>
      <c r="X233" s="8">
        <v>202.98</v>
      </c>
    </row>
    <row r="234" spans="1:24" x14ac:dyDescent="0.25">
      <c r="A234" t="s">
        <v>530</v>
      </c>
      <c r="B234" s="1">
        <v>45844</v>
      </c>
      <c r="C234" t="s">
        <v>162</v>
      </c>
      <c r="D234" t="s">
        <v>163</v>
      </c>
      <c r="E234" t="s">
        <v>150</v>
      </c>
      <c r="F234" t="s">
        <v>89</v>
      </c>
      <c r="G234" t="s">
        <v>151</v>
      </c>
      <c r="H234" t="s">
        <v>152</v>
      </c>
      <c r="I234" t="s">
        <v>122</v>
      </c>
      <c r="J234" t="s">
        <v>123</v>
      </c>
      <c r="K234" t="s">
        <v>59</v>
      </c>
      <c r="L234" s="8">
        <v>5.5</v>
      </c>
      <c r="M234" s="8">
        <v>3.8</v>
      </c>
      <c r="N234">
        <v>70</v>
      </c>
      <c r="O234" s="8">
        <v>385</v>
      </c>
      <c r="P234" s="14">
        <v>9.5200000000000007E-2</v>
      </c>
      <c r="Q234" s="8">
        <v>36.65</v>
      </c>
      <c r="R234" s="8">
        <v>348.35</v>
      </c>
      <c r="S234" s="8">
        <v>266</v>
      </c>
      <c r="T234" s="8">
        <v>82.35</v>
      </c>
      <c r="U234">
        <v>0</v>
      </c>
      <c r="V234" s="8">
        <v>0</v>
      </c>
      <c r="W234" s="8">
        <v>0</v>
      </c>
      <c r="X234" s="8">
        <v>82.35</v>
      </c>
    </row>
    <row r="235" spans="1:24" x14ac:dyDescent="0.25">
      <c r="A235" t="s">
        <v>531</v>
      </c>
      <c r="B235" s="1">
        <v>46089</v>
      </c>
      <c r="C235" t="s">
        <v>309</v>
      </c>
      <c r="D235" t="s">
        <v>310</v>
      </c>
      <c r="E235" t="s">
        <v>63</v>
      </c>
      <c r="F235" t="s">
        <v>54</v>
      </c>
      <c r="G235" t="s">
        <v>64</v>
      </c>
      <c r="H235" t="s">
        <v>65</v>
      </c>
      <c r="I235" t="s">
        <v>57</v>
      </c>
      <c r="J235" t="s">
        <v>58</v>
      </c>
      <c r="K235" t="s">
        <v>59</v>
      </c>
      <c r="L235" s="8">
        <v>10.5</v>
      </c>
      <c r="M235" s="8">
        <v>7.5</v>
      </c>
      <c r="N235">
        <v>21</v>
      </c>
      <c r="O235" s="8">
        <v>220.5</v>
      </c>
      <c r="P235" s="14">
        <v>1.24E-2</v>
      </c>
      <c r="Q235" s="8">
        <v>2.73</v>
      </c>
      <c r="R235" s="8">
        <v>217.77</v>
      </c>
      <c r="S235" s="8">
        <v>157.5</v>
      </c>
      <c r="T235" s="8">
        <v>60.27</v>
      </c>
      <c r="U235">
        <v>11</v>
      </c>
      <c r="V235" s="8">
        <v>114.07</v>
      </c>
      <c r="W235" s="8">
        <v>88</v>
      </c>
      <c r="X235" s="8">
        <v>-27.73</v>
      </c>
    </row>
    <row r="236" spans="1:24" x14ac:dyDescent="0.25">
      <c r="A236" t="s">
        <v>532</v>
      </c>
      <c r="B236" s="1">
        <v>46236</v>
      </c>
      <c r="C236" t="s">
        <v>520</v>
      </c>
      <c r="D236" t="s">
        <v>521</v>
      </c>
      <c r="E236" t="s">
        <v>63</v>
      </c>
      <c r="F236" t="s">
        <v>37</v>
      </c>
      <c r="G236" t="s">
        <v>79</v>
      </c>
      <c r="H236" t="s">
        <v>80</v>
      </c>
      <c r="I236" t="s">
        <v>31</v>
      </c>
      <c r="J236" t="s">
        <v>32</v>
      </c>
      <c r="K236" t="s">
        <v>33</v>
      </c>
      <c r="L236" s="8">
        <v>5.8</v>
      </c>
      <c r="M236" s="8">
        <v>2.7</v>
      </c>
      <c r="N236">
        <v>15</v>
      </c>
      <c r="O236" s="8">
        <v>87</v>
      </c>
      <c r="P236" s="14">
        <v>9.9000000000000008E-3</v>
      </c>
      <c r="Q236" s="8">
        <v>0.86</v>
      </c>
      <c r="R236" s="8">
        <v>86.14</v>
      </c>
      <c r="S236" s="8">
        <v>40.5</v>
      </c>
      <c r="T236" s="8">
        <v>45.64</v>
      </c>
      <c r="U236">
        <v>0</v>
      </c>
      <c r="V236" s="8">
        <v>0</v>
      </c>
      <c r="W236" s="8">
        <v>0</v>
      </c>
      <c r="X236" s="8">
        <v>45.64</v>
      </c>
    </row>
    <row r="237" spans="1:24" x14ac:dyDescent="0.25">
      <c r="A237" t="s">
        <v>533</v>
      </c>
      <c r="B237" s="1">
        <v>45835</v>
      </c>
      <c r="C237" t="s">
        <v>440</v>
      </c>
      <c r="D237" t="s">
        <v>441</v>
      </c>
      <c r="E237" t="s">
        <v>71</v>
      </c>
      <c r="F237" t="s">
        <v>54</v>
      </c>
      <c r="G237" t="s">
        <v>72</v>
      </c>
      <c r="H237" t="s">
        <v>73</v>
      </c>
      <c r="I237" t="s">
        <v>104</v>
      </c>
      <c r="J237" t="s">
        <v>105</v>
      </c>
      <c r="K237" t="s">
        <v>49</v>
      </c>
      <c r="L237" s="8">
        <v>4.2</v>
      </c>
      <c r="M237" s="8">
        <v>2.8</v>
      </c>
      <c r="N237">
        <v>28</v>
      </c>
      <c r="O237" s="8">
        <v>117.6</v>
      </c>
      <c r="P237" s="14">
        <v>3.1399999999999997E-2</v>
      </c>
      <c r="Q237" s="8">
        <v>3.69</v>
      </c>
      <c r="R237" s="8">
        <v>113.91</v>
      </c>
      <c r="S237" s="8">
        <v>78.400000000000006</v>
      </c>
      <c r="T237" s="8">
        <v>35.51</v>
      </c>
      <c r="U237">
        <v>0</v>
      </c>
      <c r="V237" s="8">
        <v>0</v>
      </c>
      <c r="W237" s="8">
        <v>0</v>
      </c>
      <c r="X237" s="8">
        <v>35.51</v>
      </c>
    </row>
    <row r="238" spans="1:24" x14ac:dyDescent="0.25">
      <c r="A238" t="s">
        <v>534</v>
      </c>
      <c r="B238" s="1">
        <v>46232</v>
      </c>
      <c r="C238" t="s">
        <v>208</v>
      </c>
      <c r="D238" t="s">
        <v>209</v>
      </c>
      <c r="E238" t="s">
        <v>27</v>
      </c>
      <c r="F238" t="s">
        <v>54</v>
      </c>
      <c r="G238" t="s">
        <v>38</v>
      </c>
      <c r="H238" t="s">
        <v>39</v>
      </c>
      <c r="I238" t="s">
        <v>31</v>
      </c>
      <c r="J238" t="s">
        <v>32</v>
      </c>
      <c r="K238" t="s">
        <v>33</v>
      </c>
      <c r="L238" s="8">
        <v>5.8</v>
      </c>
      <c r="M238" s="8">
        <v>2.7</v>
      </c>
      <c r="N238">
        <v>35</v>
      </c>
      <c r="O238" s="8">
        <v>203</v>
      </c>
      <c r="P238" s="14">
        <v>1.2999999999999999E-3</v>
      </c>
      <c r="Q238" s="8">
        <v>0.26</v>
      </c>
      <c r="R238" s="8">
        <v>202.74</v>
      </c>
      <c r="S238" s="8">
        <v>94.5</v>
      </c>
      <c r="T238" s="8">
        <v>108.24</v>
      </c>
      <c r="U238">
        <v>0</v>
      </c>
      <c r="V238" s="8">
        <v>0</v>
      </c>
      <c r="W238" s="8">
        <v>0</v>
      </c>
      <c r="X238" s="8">
        <v>108.24</v>
      </c>
    </row>
    <row r="239" spans="1:24" x14ac:dyDescent="0.25">
      <c r="A239" t="s">
        <v>535</v>
      </c>
      <c r="B239" s="1">
        <v>45292</v>
      </c>
      <c r="C239" t="s">
        <v>371</v>
      </c>
      <c r="D239" t="s">
        <v>372</v>
      </c>
      <c r="E239" t="s">
        <v>63</v>
      </c>
      <c r="F239" t="s">
        <v>54</v>
      </c>
      <c r="G239" t="s">
        <v>64</v>
      </c>
      <c r="H239" t="s">
        <v>65</v>
      </c>
      <c r="I239" t="s">
        <v>40</v>
      </c>
      <c r="J239" t="s">
        <v>41</v>
      </c>
      <c r="K239" t="s">
        <v>42</v>
      </c>
      <c r="L239" s="8">
        <v>14.5</v>
      </c>
      <c r="M239" s="8">
        <v>4.2</v>
      </c>
      <c r="N239">
        <v>159</v>
      </c>
      <c r="O239" s="8">
        <v>2305.5</v>
      </c>
      <c r="P239" s="14">
        <v>2.53E-2</v>
      </c>
      <c r="Q239" s="8">
        <v>58.33</v>
      </c>
      <c r="R239" s="8">
        <v>2247.17</v>
      </c>
      <c r="S239" s="8">
        <v>667.8</v>
      </c>
      <c r="T239" s="8">
        <v>1579.37</v>
      </c>
      <c r="U239">
        <v>0</v>
      </c>
      <c r="V239" s="8">
        <v>0</v>
      </c>
      <c r="W239" s="8">
        <v>0</v>
      </c>
      <c r="X239" s="8">
        <v>1579.37</v>
      </c>
    </row>
    <row r="240" spans="1:24" x14ac:dyDescent="0.25">
      <c r="A240" t="s">
        <v>536</v>
      </c>
      <c r="B240" s="1">
        <v>45905</v>
      </c>
      <c r="C240" t="s">
        <v>266</v>
      </c>
      <c r="D240" t="s">
        <v>267</v>
      </c>
      <c r="E240" t="s">
        <v>53</v>
      </c>
      <c r="F240" t="s">
        <v>54</v>
      </c>
      <c r="G240" t="s">
        <v>55</v>
      </c>
      <c r="H240" t="s">
        <v>56</v>
      </c>
      <c r="I240" t="s">
        <v>104</v>
      </c>
      <c r="J240" t="s">
        <v>105</v>
      </c>
      <c r="K240" t="s">
        <v>49</v>
      </c>
      <c r="L240" s="8">
        <v>4.2</v>
      </c>
      <c r="M240" s="8">
        <v>2.8</v>
      </c>
      <c r="N240">
        <v>56</v>
      </c>
      <c r="O240" s="8">
        <v>235.2</v>
      </c>
      <c r="P240" s="14">
        <v>2.1899999999999999E-2</v>
      </c>
      <c r="Q240" s="8">
        <v>5.15</v>
      </c>
      <c r="R240" s="8">
        <v>230.05</v>
      </c>
      <c r="S240" s="8">
        <v>156.80000000000001</v>
      </c>
      <c r="T240" s="8">
        <v>73.25</v>
      </c>
      <c r="U240">
        <v>0</v>
      </c>
      <c r="V240" s="8">
        <v>0</v>
      </c>
      <c r="W240" s="8">
        <v>0</v>
      </c>
      <c r="X240" s="8">
        <v>73.25</v>
      </c>
    </row>
    <row r="241" spans="1:24" x14ac:dyDescent="0.25">
      <c r="A241" t="s">
        <v>537</v>
      </c>
      <c r="B241" s="1">
        <v>45623</v>
      </c>
      <c r="C241" t="s">
        <v>458</v>
      </c>
      <c r="D241" t="s">
        <v>459</v>
      </c>
      <c r="E241" t="s">
        <v>27</v>
      </c>
      <c r="F241" t="s">
        <v>89</v>
      </c>
      <c r="G241" t="s">
        <v>38</v>
      </c>
      <c r="H241" t="s">
        <v>39</v>
      </c>
      <c r="I241" t="s">
        <v>130</v>
      </c>
      <c r="J241" t="s">
        <v>131</v>
      </c>
      <c r="K241" t="s">
        <v>42</v>
      </c>
      <c r="L241" s="8">
        <v>4.8</v>
      </c>
      <c r="M241" s="8">
        <v>1.4</v>
      </c>
      <c r="N241">
        <v>116</v>
      </c>
      <c r="O241" s="8">
        <v>556.79999999999995</v>
      </c>
      <c r="P241" s="14">
        <v>0.1353</v>
      </c>
      <c r="Q241" s="8">
        <v>75.34</v>
      </c>
      <c r="R241" s="8">
        <v>481.46</v>
      </c>
      <c r="S241" s="8">
        <v>162.4</v>
      </c>
      <c r="T241" s="8">
        <v>319.06</v>
      </c>
      <c r="U241">
        <v>0</v>
      </c>
      <c r="V241" s="8">
        <v>0</v>
      </c>
      <c r="W241" s="8">
        <v>0</v>
      </c>
      <c r="X241" s="8">
        <v>319.06</v>
      </c>
    </row>
    <row r="242" spans="1:24" x14ac:dyDescent="0.25">
      <c r="A242" t="s">
        <v>538</v>
      </c>
      <c r="B242" s="1">
        <v>45792</v>
      </c>
      <c r="C242" t="s">
        <v>350</v>
      </c>
      <c r="D242" t="s">
        <v>351</v>
      </c>
      <c r="E242" t="s">
        <v>63</v>
      </c>
      <c r="F242" t="s">
        <v>89</v>
      </c>
      <c r="G242" t="s">
        <v>64</v>
      </c>
      <c r="H242" t="s">
        <v>65</v>
      </c>
      <c r="I242" t="s">
        <v>144</v>
      </c>
      <c r="J242" t="s">
        <v>145</v>
      </c>
      <c r="K242" t="s">
        <v>33</v>
      </c>
      <c r="L242" s="8">
        <v>12</v>
      </c>
      <c r="M242" s="8">
        <v>6.5</v>
      </c>
      <c r="N242">
        <v>99</v>
      </c>
      <c r="O242" s="8">
        <v>1188</v>
      </c>
      <c r="P242" s="14">
        <v>0.21129999999999999</v>
      </c>
      <c r="Q242" s="8">
        <v>251.02</v>
      </c>
      <c r="R242" s="8">
        <v>936.98</v>
      </c>
      <c r="S242" s="8">
        <v>643.5</v>
      </c>
      <c r="T242" s="8">
        <v>293.48</v>
      </c>
      <c r="U242">
        <v>0</v>
      </c>
      <c r="V242" s="8">
        <v>0</v>
      </c>
      <c r="W242" s="8">
        <v>0</v>
      </c>
      <c r="X242" s="8">
        <v>293.48</v>
      </c>
    </row>
    <row r="243" spans="1:24" x14ac:dyDescent="0.25">
      <c r="A243" t="s">
        <v>539</v>
      </c>
      <c r="B243" s="1">
        <v>45311</v>
      </c>
      <c r="C243" t="s">
        <v>394</v>
      </c>
      <c r="D243" t="s">
        <v>395</v>
      </c>
      <c r="E243" t="s">
        <v>71</v>
      </c>
      <c r="F243" t="s">
        <v>37</v>
      </c>
      <c r="G243" t="s">
        <v>165</v>
      </c>
      <c r="H243" t="s">
        <v>166</v>
      </c>
      <c r="I243" t="s">
        <v>156</v>
      </c>
      <c r="J243" t="s">
        <v>157</v>
      </c>
      <c r="K243" t="s">
        <v>42</v>
      </c>
      <c r="L243" s="8">
        <v>6.2</v>
      </c>
      <c r="M243" s="8">
        <v>1.9</v>
      </c>
      <c r="N243">
        <v>58</v>
      </c>
      <c r="O243" s="8">
        <v>359.6</v>
      </c>
      <c r="P243" s="14">
        <v>1.4E-3</v>
      </c>
      <c r="Q243" s="8">
        <v>0.5</v>
      </c>
      <c r="R243" s="8">
        <v>359.1</v>
      </c>
      <c r="S243" s="8">
        <v>110.2</v>
      </c>
      <c r="T243" s="8">
        <v>248.9</v>
      </c>
      <c r="U243">
        <v>0</v>
      </c>
      <c r="V243" s="8">
        <v>0</v>
      </c>
      <c r="W243" s="8">
        <v>0</v>
      </c>
      <c r="X243" s="8">
        <v>248.9</v>
      </c>
    </row>
    <row r="244" spans="1:24" x14ac:dyDescent="0.25">
      <c r="A244" t="s">
        <v>540</v>
      </c>
      <c r="B244" s="1">
        <v>45406</v>
      </c>
      <c r="C244" t="s">
        <v>279</v>
      </c>
      <c r="D244" t="s">
        <v>280</v>
      </c>
      <c r="E244" t="s">
        <v>53</v>
      </c>
      <c r="F244" t="s">
        <v>54</v>
      </c>
      <c r="G244" t="s">
        <v>55</v>
      </c>
      <c r="H244" t="s">
        <v>56</v>
      </c>
      <c r="I244" t="s">
        <v>84</v>
      </c>
      <c r="J244" t="s">
        <v>85</v>
      </c>
      <c r="K244" t="s">
        <v>42</v>
      </c>
      <c r="L244" s="8">
        <v>9.9</v>
      </c>
      <c r="M244" s="8">
        <v>3.1</v>
      </c>
      <c r="N244">
        <v>62</v>
      </c>
      <c r="O244" s="8">
        <v>613.79999999999995</v>
      </c>
      <c r="P244" s="14">
        <v>4.8999999999999998E-3</v>
      </c>
      <c r="Q244" s="8">
        <v>3.01</v>
      </c>
      <c r="R244" s="8">
        <v>610.79</v>
      </c>
      <c r="S244" s="8">
        <v>192.2</v>
      </c>
      <c r="T244" s="8">
        <v>418.59</v>
      </c>
      <c r="U244">
        <v>0</v>
      </c>
      <c r="V244" s="8">
        <v>0</v>
      </c>
      <c r="W244" s="8">
        <v>0</v>
      </c>
      <c r="X244" s="8">
        <v>418.59</v>
      </c>
    </row>
    <row r="245" spans="1:24" x14ac:dyDescent="0.25">
      <c r="A245" t="s">
        <v>541</v>
      </c>
      <c r="B245" s="1">
        <v>46243</v>
      </c>
      <c r="C245" t="s">
        <v>480</v>
      </c>
      <c r="D245" t="s">
        <v>481</v>
      </c>
      <c r="E245" t="s">
        <v>63</v>
      </c>
      <c r="F245" t="s">
        <v>54</v>
      </c>
      <c r="G245" t="s">
        <v>64</v>
      </c>
      <c r="H245" t="s">
        <v>65</v>
      </c>
      <c r="I245" t="s">
        <v>122</v>
      </c>
      <c r="J245" t="s">
        <v>123</v>
      </c>
      <c r="K245" t="s">
        <v>59</v>
      </c>
      <c r="L245" s="8">
        <v>5.5</v>
      </c>
      <c r="M245" s="8">
        <v>3.8</v>
      </c>
      <c r="N245">
        <v>22</v>
      </c>
      <c r="O245" s="8">
        <v>121</v>
      </c>
      <c r="P245" s="14">
        <v>9.4999999999999998E-3</v>
      </c>
      <c r="Q245" s="8">
        <v>1.1499999999999999</v>
      </c>
      <c r="R245" s="8">
        <v>119.85</v>
      </c>
      <c r="S245" s="8">
        <v>83.6</v>
      </c>
      <c r="T245" s="8">
        <v>36.25</v>
      </c>
      <c r="U245">
        <v>0</v>
      </c>
      <c r="V245" s="8">
        <v>0</v>
      </c>
      <c r="W245" s="8">
        <v>0</v>
      </c>
      <c r="X245" s="8">
        <v>36.25</v>
      </c>
    </row>
    <row r="246" spans="1:24" x14ac:dyDescent="0.25">
      <c r="A246" t="s">
        <v>542</v>
      </c>
      <c r="B246" s="1">
        <v>45663</v>
      </c>
      <c r="C246" t="s">
        <v>148</v>
      </c>
      <c r="D246" t="s">
        <v>149</v>
      </c>
      <c r="E246" t="s">
        <v>150</v>
      </c>
      <c r="F246" t="s">
        <v>37</v>
      </c>
      <c r="G246" t="s">
        <v>151</v>
      </c>
      <c r="H246" t="s">
        <v>152</v>
      </c>
      <c r="I246" t="s">
        <v>84</v>
      </c>
      <c r="J246" t="s">
        <v>85</v>
      </c>
      <c r="K246" t="s">
        <v>42</v>
      </c>
      <c r="L246" s="8">
        <v>9.9</v>
      </c>
      <c r="M246" s="8">
        <v>3.1</v>
      </c>
      <c r="N246">
        <v>51</v>
      </c>
      <c r="O246" s="8">
        <v>504.9</v>
      </c>
      <c r="P246" s="14">
        <v>2.8999999999999998E-3</v>
      </c>
      <c r="Q246" s="8">
        <v>1.46</v>
      </c>
      <c r="R246" s="8">
        <v>503.44</v>
      </c>
      <c r="S246" s="8">
        <v>158.1</v>
      </c>
      <c r="T246" s="8">
        <v>345.34</v>
      </c>
      <c r="U246">
        <v>0</v>
      </c>
      <c r="V246" s="8">
        <v>0</v>
      </c>
      <c r="W246" s="8">
        <v>0</v>
      </c>
      <c r="X246" s="8">
        <v>345.34</v>
      </c>
    </row>
    <row r="247" spans="1:24" x14ac:dyDescent="0.25">
      <c r="A247" t="s">
        <v>543</v>
      </c>
      <c r="B247" s="1">
        <v>46191</v>
      </c>
      <c r="C247" t="s">
        <v>205</v>
      </c>
      <c r="D247" t="s">
        <v>206</v>
      </c>
      <c r="E247" t="s">
        <v>71</v>
      </c>
      <c r="F247" t="s">
        <v>54</v>
      </c>
      <c r="G247" t="s">
        <v>165</v>
      </c>
      <c r="H247" t="s">
        <v>166</v>
      </c>
      <c r="I247" t="s">
        <v>31</v>
      </c>
      <c r="J247" t="s">
        <v>32</v>
      </c>
      <c r="K247" t="s">
        <v>33</v>
      </c>
      <c r="L247" s="8">
        <v>5.8</v>
      </c>
      <c r="M247" s="8">
        <v>2.7</v>
      </c>
      <c r="N247">
        <v>63</v>
      </c>
      <c r="O247" s="8">
        <v>365.4</v>
      </c>
      <c r="P247" s="14">
        <v>2.3E-3</v>
      </c>
      <c r="Q247" s="8">
        <v>0.84</v>
      </c>
      <c r="R247" s="8">
        <v>364.56</v>
      </c>
      <c r="S247" s="8">
        <v>170.1</v>
      </c>
      <c r="T247" s="8">
        <v>194.46</v>
      </c>
      <c r="U247">
        <v>0</v>
      </c>
      <c r="V247" s="8">
        <v>0</v>
      </c>
      <c r="W247" s="8">
        <v>0</v>
      </c>
      <c r="X247" s="8">
        <v>194.46</v>
      </c>
    </row>
    <row r="248" spans="1:24" x14ac:dyDescent="0.25">
      <c r="A248" t="s">
        <v>544</v>
      </c>
      <c r="B248" s="1">
        <v>46143</v>
      </c>
      <c r="C248" t="s">
        <v>226</v>
      </c>
      <c r="D248" t="s">
        <v>227</v>
      </c>
      <c r="E248" t="s">
        <v>27</v>
      </c>
      <c r="F248" t="s">
        <v>54</v>
      </c>
      <c r="G248" t="s">
        <v>38</v>
      </c>
      <c r="H248" t="s">
        <v>39</v>
      </c>
      <c r="I248" t="s">
        <v>185</v>
      </c>
      <c r="J248" t="s">
        <v>186</v>
      </c>
      <c r="K248" t="s">
        <v>59</v>
      </c>
      <c r="L248" s="8">
        <v>4.9000000000000004</v>
      </c>
      <c r="M248" s="8">
        <v>3.1</v>
      </c>
      <c r="N248">
        <v>134</v>
      </c>
      <c r="O248" s="8">
        <v>656.6</v>
      </c>
      <c r="P248" s="14">
        <v>2.46E-2</v>
      </c>
      <c r="Q248" s="8">
        <v>16.149999999999999</v>
      </c>
      <c r="R248" s="8">
        <v>640.45000000000005</v>
      </c>
      <c r="S248" s="8">
        <v>415.4</v>
      </c>
      <c r="T248" s="8">
        <v>225.05</v>
      </c>
      <c r="U248">
        <v>0</v>
      </c>
      <c r="V248" s="8">
        <v>0</v>
      </c>
      <c r="W248" s="8">
        <v>0</v>
      </c>
      <c r="X248" s="8">
        <v>225.05</v>
      </c>
    </row>
    <row r="249" spans="1:24" x14ac:dyDescent="0.25">
      <c r="A249" t="s">
        <v>545</v>
      </c>
      <c r="B249" s="1">
        <v>46118</v>
      </c>
      <c r="C249" t="s">
        <v>546</v>
      </c>
      <c r="D249" t="s">
        <v>547</v>
      </c>
      <c r="E249" t="s">
        <v>27</v>
      </c>
      <c r="F249" t="s">
        <v>89</v>
      </c>
      <c r="G249" t="s">
        <v>29</v>
      </c>
      <c r="H249" t="s">
        <v>30</v>
      </c>
      <c r="I249" t="s">
        <v>40</v>
      </c>
      <c r="J249" t="s">
        <v>41</v>
      </c>
      <c r="K249" t="s">
        <v>42</v>
      </c>
      <c r="L249" s="8">
        <v>14.5</v>
      </c>
      <c r="M249" s="8">
        <v>4.2</v>
      </c>
      <c r="N249">
        <v>256</v>
      </c>
      <c r="O249" s="8">
        <v>3712</v>
      </c>
      <c r="P249" s="14">
        <v>0.1741</v>
      </c>
      <c r="Q249" s="8">
        <v>646.26</v>
      </c>
      <c r="R249" s="8">
        <v>3065.74</v>
      </c>
      <c r="S249" s="8">
        <v>1075.2</v>
      </c>
      <c r="T249" s="8">
        <v>1990.54</v>
      </c>
      <c r="U249">
        <v>0</v>
      </c>
      <c r="V249" s="8">
        <v>0</v>
      </c>
      <c r="W249" s="8">
        <v>0</v>
      </c>
      <c r="X249" s="8">
        <v>1990.54</v>
      </c>
    </row>
    <row r="250" spans="1:24" x14ac:dyDescent="0.25">
      <c r="A250" t="s">
        <v>548</v>
      </c>
      <c r="B250" s="1">
        <v>45606</v>
      </c>
      <c r="C250" t="s">
        <v>345</v>
      </c>
      <c r="D250" t="s">
        <v>346</v>
      </c>
      <c r="E250" t="s">
        <v>71</v>
      </c>
      <c r="F250" t="s">
        <v>28</v>
      </c>
      <c r="G250" t="s">
        <v>165</v>
      </c>
      <c r="H250" t="s">
        <v>166</v>
      </c>
      <c r="I250" t="s">
        <v>66</v>
      </c>
      <c r="J250" t="s">
        <v>67</v>
      </c>
      <c r="K250" t="s">
        <v>33</v>
      </c>
      <c r="L250" s="8">
        <v>4.5</v>
      </c>
      <c r="M250" s="8">
        <v>2.1</v>
      </c>
      <c r="N250">
        <v>490</v>
      </c>
      <c r="O250" s="8">
        <v>2205</v>
      </c>
      <c r="P250" s="14">
        <v>2.07E-2</v>
      </c>
      <c r="Q250" s="8">
        <v>45.64</v>
      </c>
      <c r="R250" s="8">
        <v>2159.36</v>
      </c>
      <c r="S250" s="8">
        <v>1029</v>
      </c>
      <c r="T250" s="8">
        <v>1130.3599999999999</v>
      </c>
      <c r="U250">
        <v>0</v>
      </c>
      <c r="V250" s="8">
        <v>0</v>
      </c>
      <c r="W250" s="8">
        <v>0</v>
      </c>
      <c r="X250" s="8">
        <v>1130.3599999999999</v>
      </c>
    </row>
    <row r="251" spans="1:24" x14ac:dyDescent="0.25">
      <c r="A251" t="s">
        <v>549</v>
      </c>
      <c r="B251" s="1">
        <v>45537</v>
      </c>
      <c r="C251" t="s">
        <v>44</v>
      </c>
      <c r="D251" t="s">
        <v>45</v>
      </c>
      <c r="E251" t="s">
        <v>27</v>
      </c>
      <c r="F251" t="s">
        <v>46</v>
      </c>
      <c r="G251" t="s">
        <v>29</v>
      </c>
      <c r="H251" t="s">
        <v>30</v>
      </c>
      <c r="I251" t="s">
        <v>66</v>
      </c>
      <c r="J251" t="s">
        <v>67</v>
      </c>
      <c r="K251" t="s">
        <v>33</v>
      </c>
      <c r="L251" s="8">
        <v>4.5</v>
      </c>
      <c r="M251" s="8">
        <v>2.1</v>
      </c>
      <c r="N251">
        <v>24</v>
      </c>
      <c r="O251" s="8">
        <v>108</v>
      </c>
      <c r="P251" s="14">
        <v>0.1799</v>
      </c>
      <c r="Q251" s="8">
        <v>19.43</v>
      </c>
      <c r="R251" s="8">
        <v>88.57</v>
      </c>
      <c r="S251" s="8">
        <v>50.4</v>
      </c>
      <c r="T251" s="8">
        <v>38.17</v>
      </c>
      <c r="U251">
        <v>0</v>
      </c>
      <c r="V251" s="8">
        <v>0</v>
      </c>
      <c r="W251" s="8">
        <v>0</v>
      </c>
      <c r="X251" s="8">
        <v>38.17</v>
      </c>
    </row>
    <row r="252" spans="1:24" x14ac:dyDescent="0.25">
      <c r="A252" t="s">
        <v>550</v>
      </c>
      <c r="B252" s="1">
        <v>45351</v>
      </c>
      <c r="C252" t="s">
        <v>551</v>
      </c>
      <c r="D252" t="s">
        <v>552</v>
      </c>
      <c r="E252" t="s">
        <v>27</v>
      </c>
      <c r="F252" t="s">
        <v>54</v>
      </c>
      <c r="G252" t="s">
        <v>29</v>
      </c>
      <c r="H252" t="s">
        <v>30</v>
      </c>
      <c r="I252" t="s">
        <v>104</v>
      </c>
      <c r="J252" t="s">
        <v>105</v>
      </c>
      <c r="K252" t="s">
        <v>49</v>
      </c>
      <c r="L252" s="8">
        <v>4.2</v>
      </c>
      <c r="M252" s="8">
        <v>2.8</v>
      </c>
      <c r="N252">
        <v>85</v>
      </c>
      <c r="O252" s="8">
        <v>357</v>
      </c>
      <c r="P252" s="14">
        <v>5.4999999999999997E-3</v>
      </c>
      <c r="Q252" s="8">
        <v>1.96</v>
      </c>
      <c r="R252" s="8">
        <v>355.04</v>
      </c>
      <c r="S252" s="8">
        <v>238</v>
      </c>
      <c r="T252" s="8">
        <v>117.04</v>
      </c>
      <c r="U252">
        <v>0</v>
      </c>
      <c r="V252" s="8">
        <v>0</v>
      </c>
      <c r="W252" s="8">
        <v>0</v>
      </c>
      <c r="X252" s="8">
        <v>117.04</v>
      </c>
    </row>
    <row r="253" spans="1:24" x14ac:dyDescent="0.25">
      <c r="A253" t="s">
        <v>553</v>
      </c>
      <c r="B253" s="1">
        <v>45538</v>
      </c>
      <c r="C253" t="s">
        <v>244</v>
      </c>
      <c r="D253" t="s">
        <v>245</v>
      </c>
      <c r="E253" t="s">
        <v>53</v>
      </c>
      <c r="F253" t="s">
        <v>46</v>
      </c>
      <c r="G253" t="s">
        <v>55</v>
      </c>
      <c r="H253" t="s">
        <v>56</v>
      </c>
      <c r="I253" t="s">
        <v>104</v>
      </c>
      <c r="J253" t="s">
        <v>105</v>
      </c>
      <c r="K253" t="s">
        <v>49</v>
      </c>
      <c r="L253" s="8">
        <v>4.2</v>
      </c>
      <c r="M253" s="8">
        <v>2.8</v>
      </c>
      <c r="N253">
        <v>35</v>
      </c>
      <c r="O253" s="8">
        <v>147</v>
      </c>
      <c r="P253" s="14">
        <v>0.22639999999999999</v>
      </c>
      <c r="Q253" s="8">
        <v>33.28</v>
      </c>
      <c r="R253" s="8">
        <v>113.72</v>
      </c>
      <c r="S253" s="8">
        <v>98</v>
      </c>
      <c r="T253" s="8">
        <v>15.72</v>
      </c>
      <c r="U253">
        <v>0</v>
      </c>
      <c r="V253" s="8">
        <v>0</v>
      </c>
      <c r="W253" s="8">
        <v>0</v>
      </c>
      <c r="X253" s="8">
        <v>15.72</v>
      </c>
    </row>
    <row r="254" spans="1:24" x14ac:dyDescent="0.25">
      <c r="A254" t="s">
        <v>554</v>
      </c>
      <c r="B254" s="1">
        <v>46191</v>
      </c>
      <c r="C254" t="s">
        <v>420</v>
      </c>
      <c r="D254" t="s">
        <v>421</v>
      </c>
      <c r="E254" t="s">
        <v>150</v>
      </c>
      <c r="F254" t="s">
        <v>89</v>
      </c>
      <c r="G254" t="s">
        <v>151</v>
      </c>
      <c r="H254" t="s">
        <v>152</v>
      </c>
      <c r="I254" t="s">
        <v>122</v>
      </c>
      <c r="J254" t="s">
        <v>123</v>
      </c>
      <c r="K254" t="s">
        <v>59</v>
      </c>
      <c r="L254" s="8">
        <v>5.5</v>
      </c>
      <c r="M254" s="8">
        <v>3.8</v>
      </c>
      <c r="N254">
        <v>320</v>
      </c>
      <c r="O254" s="8">
        <v>1760</v>
      </c>
      <c r="P254" s="14">
        <v>0.35360000000000003</v>
      </c>
      <c r="Q254" s="8">
        <v>622.34</v>
      </c>
      <c r="R254" s="8">
        <v>1137.6600000000001</v>
      </c>
      <c r="S254" s="8">
        <v>1216</v>
      </c>
      <c r="T254" s="8">
        <v>-78.34</v>
      </c>
      <c r="U254">
        <v>0</v>
      </c>
      <c r="V254" s="8">
        <v>0</v>
      </c>
      <c r="W254" s="8">
        <v>0</v>
      </c>
      <c r="X254" s="8">
        <v>-78.34</v>
      </c>
    </row>
    <row r="255" spans="1:24" x14ac:dyDescent="0.25">
      <c r="A255" t="s">
        <v>555</v>
      </c>
      <c r="B255" s="1">
        <v>45872</v>
      </c>
      <c r="C255" t="s">
        <v>272</v>
      </c>
      <c r="D255" t="s">
        <v>273</v>
      </c>
      <c r="E255" t="s">
        <v>27</v>
      </c>
      <c r="F255" t="s">
        <v>54</v>
      </c>
      <c r="G255" t="s">
        <v>29</v>
      </c>
      <c r="H255" t="s">
        <v>30</v>
      </c>
      <c r="I255" t="s">
        <v>84</v>
      </c>
      <c r="J255" t="s">
        <v>85</v>
      </c>
      <c r="K255" t="s">
        <v>42</v>
      </c>
      <c r="L255" s="8">
        <v>9.9</v>
      </c>
      <c r="M255" s="8">
        <v>3.1</v>
      </c>
      <c r="N255">
        <v>12</v>
      </c>
      <c r="O255" s="8">
        <v>118.8</v>
      </c>
      <c r="P255" s="14">
        <v>6.7999999999999996E-3</v>
      </c>
      <c r="Q255" s="8">
        <v>0.81</v>
      </c>
      <c r="R255" s="8">
        <v>117.99</v>
      </c>
      <c r="S255" s="8">
        <v>37.200000000000003</v>
      </c>
      <c r="T255" s="8">
        <v>80.790000000000006</v>
      </c>
      <c r="U255">
        <v>0</v>
      </c>
      <c r="V255" s="8">
        <v>0</v>
      </c>
      <c r="W255" s="8">
        <v>0</v>
      </c>
      <c r="X255" s="8">
        <v>80.790000000000006</v>
      </c>
    </row>
    <row r="256" spans="1:24" x14ac:dyDescent="0.25">
      <c r="A256" t="s">
        <v>556</v>
      </c>
      <c r="B256" s="1">
        <v>46261</v>
      </c>
      <c r="C256" t="s">
        <v>195</v>
      </c>
      <c r="D256" t="s">
        <v>196</v>
      </c>
      <c r="E256" t="s">
        <v>150</v>
      </c>
      <c r="F256" t="s">
        <v>89</v>
      </c>
      <c r="G256" t="s">
        <v>151</v>
      </c>
      <c r="H256" t="s">
        <v>152</v>
      </c>
      <c r="I256" t="s">
        <v>117</v>
      </c>
      <c r="J256" t="s">
        <v>118</v>
      </c>
      <c r="K256" t="s">
        <v>59</v>
      </c>
      <c r="L256" s="8">
        <v>6</v>
      </c>
      <c r="M256" s="8">
        <v>4.2</v>
      </c>
      <c r="N256">
        <v>343</v>
      </c>
      <c r="O256" s="8">
        <v>2058</v>
      </c>
      <c r="P256" s="14">
        <v>6.4399999999999999E-2</v>
      </c>
      <c r="Q256" s="8">
        <v>132.54</v>
      </c>
      <c r="R256" s="8">
        <v>1925.46</v>
      </c>
      <c r="S256" s="8">
        <v>1440.6</v>
      </c>
      <c r="T256" s="8">
        <v>484.86</v>
      </c>
      <c r="U256">
        <v>0</v>
      </c>
      <c r="V256" s="8">
        <v>0</v>
      </c>
      <c r="W256" s="8">
        <v>0</v>
      </c>
      <c r="X256" s="8">
        <v>484.86</v>
      </c>
    </row>
    <row r="257" spans="1:24" x14ac:dyDescent="0.25">
      <c r="A257" t="s">
        <v>557</v>
      </c>
      <c r="B257" s="1">
        <v>45372</v>
      </c>
      <c r="C257" t="s">
        <v>102</v>
      </c>
      <c r="D257" t="s">
        <v>103</v>
      </c>
      <c r="E257" t="s">
        <v>27</v>
      </c>
      <c r="F257" t="s">
        <v>54</v>
      </c>
      <c r="G257" t="s">
        <v>38</v>
      </c>
      <c r="H257" t="s">
        <v>39</v>
      </c>
      <c r="I257" t="s">
        <v>40</v>
      </c>
      <c r="J257" t="s">
        <v>41</v>
      </c>
      <c r="K257" t="s">
        <v>42</v>
      </c>
      <c r="L257" s="8">
        <v>14.5</v>
      </c>
      <c r="M257" s="8">
        <v>4.2</v>
      </c>
      <c r="N257">
        <v>26</v>
      </c>
      <c r="O257" s="8">
        <v>377</v>
      </c>
      <c r="P257" s="14">
        <v>2.9600000000000001E-2</v>
      </c>
      <c r="Q257" s="8">
        <v>11.16</v>
      </c>
      <c r="R257" s="8">
        <v>365.84</v>
      </c>
      <c r="S257" s="8">
        <v>109.2</v>
      </c>
      <c r="T257" s="8">
        <v>256.64</v>
      </c>
      <c r="U257">
        <v>0</v>
      </c>
      <c r="V257" s="8">
        <v>0</v>
      </c>
      <c r="W257" s="8">
        <v>0</v>
      </c>
      <c r="X257" s="8">
        <v>256.64</v>
      </c>
    </row>
    <row r="258" spans="1:24" x14ac:dyDescent="0.25">
      <c r="A258" t="s">
        <v>558</v>
      </c>
      <c r="B258" s="1">
        <v>45379</v>
      </c>
      <c r="C258" t="s">
        <v>159</v>
      </c>
      <c r="D258" t="s">
        <v>160</v>
      </c>
      <c r="E258" t="s">
        <v>27</v>
      </c>
      <c r="F258" t="s">
        <v>37</v>
      </c>
      <c r="G258" t="s">
        <v>38</v>
      </c>
      <c r="H258" t="s">
        <v>39</v>
      </c>
      <c r="I258" t="s">
        <v>185</v>
      </c>
      <c r="J258" t="s">
        <v>186</v>
      </c>
      <c r="K258" t="s">
        <v>59</v>
      </c>
      <c r="L258" s="8">
        <v>4.9000000000000004</v>
      </c>
      <c r="M258" s="8">
        <v>3.1</v>
      </c>
      <c r="N258">
        <v>3</v>
      </c>
      <c r="O258" s="8">
        <v>14.7</v>
      </c>
      <c r="P258" s="14">
        <v>5.6099999999999997E-2</v>
      </c>
      <c r="Q258" s="8">
        <v>0.82</v>
      </c>
      <c r="R258" s="8">
        <v>13.88</v>
      </c>
      <c r="S258" s="8">
        <v>9.3000000000000007</v>
      </c>
      <c r="T258" s="8">
        <v>4.58</v>
      </c>
      <c r="U258">
        <v>0</v>
      </c>
      <c r="V258" s="8">
        <v>0</v>
      </c>
      <c r="W258" s="8">
        <v>0</v>
      </c>
      <c r="X258" s="8">
        <v>4.58</v>
      </c>
    </row>
    <row r="259" spans="1:24" x14ac:dyDescent="0.25">
      <c r="A259" t="s">
        <v>559</v>
      </c>
      <c r="B259" s="1">
        <v>46041</v>
      </c>
      <c r="C259" t="s">
        <v>357</v>
      </c>
      <c r="D259" t="s">
        <v>358</v>
      </c>
      <c r="E259" t="s">
        <v>27</v>
      </c>
      <c r="F259" t="s">
        <v>46</v>
      </c>
      <c r="G259" t="s">
        <v>29</v>
      </c>
      <c r="H259" t="s">
        <v>30</v>
      </c>
      <c r="I259" t="s">
        <v>66</v>
      </c>
      <c r="J259" t="s">
        <v>67</v>
      </c>
      <c r="K259" t="s">
        <v>33</v>
      </c>
      <c r="L259" s="8">
        <v>4.5</v>
      </c>
      <c r="M259" s="8">
        <v>2.1</v>
      </c>
      <c r="N259">
        <v>49</v>
      </c>
      <c r="O259" s="8">
        <v>220.5</v>
      </c>
      <c r="P259" s="14">
        <v>0.38019999999999998</v>
      </c>
      <c r="Q259" s="8">
        <v>83.83</v>
      </c>
      <c r="R259" s="8">
        <v>136.66999999999999</v>
      </c>
      <c r="S259" s="8">
        <v>102.9</v>
      </c>
      <c r="T259" s="8">
        <v>33.770000000000003</v>
      </c>
      <c r="U259">
        <v>0</v>
      </c>
      <c r="V259" s="8">
        <v>0</v>
      </c>
      <c r="W259" s="8">
        <v>0</v>
      </c>
      <c r="X259" s="8">
        <v>33.770000000000003</v>
      </c>
    </row>
    <row r="260" spans="1:24" x14ac:dyDescent="0.25">
      <c r="A260" t="s">
        <v>560</v>
      </c>
      <c r="B260" s="1">
        <v>45789</v>
      </c>
      <c r="C260" t="s">
        <v>501</v>
      </c>
      <c r="D260" t="s">
        <v>502</v>
      </c>
      <c r="E260" t="s">
        <v>27</v>
      </c>
      <c r="F260" t="s">
        <v>37</v>
      </c>
      <c r="G260" t="s">
        <v>29</v>
      </c>
      <c r="H260" t="s">
        <v>30</v>
      </c>
      <c r="I260" t="s">
        <v>185</v>
      </c>
      <c r="J260" t="s">
        <v>186</v>
      </c>
      <c r="K260" t="s">
        <v>59</v>
      </c>
      <c r="L260" s="8">
        <v>4.9000000000000004</v>
      </c>
      <c r="M260" s="8">
        <v>3.1</v>
      </c>
      <c r="N260">
        <v>29</v>
      </c>
      <c r="O260" s="8">
        <v>142.1</v>
      </c>
      <c r="P260" s="14">
        <v>6.4000000000000003E-3</v>
      </c>
      <c r="Q260" s="8">
        <v>0.91</v>
      </c>
      <c r="R260" s="8">
        <v>141.19</v>
      </c>
      <c r="S260" s="8">
        <v>89.9</v>
      </c>
      <c r="T260" s="8">
        <v>51.29</v>
      </c>
      <c r="U260">
        <v>0</v>
      </c>
      <c r="V260" s="8">
        <v>0</v>
      </c>
      <c r="W260" s="8">
        <v>0</v>
      </c>
      <c r="X260" s="8">
        <v>51.29</v>
      </c>
    </row>
    <row r="261" spans="1:24" x14ac:dyDescent="0.25">
      <c r="A261" t="s">
        <v>561</v>
      </c>
      <c r="B261" s="1">
        <v>46127</v>
      </c>
      <c r="C261" t="s">
        <v>226</v>
      </c>
      <c r="D261" t="s">
        <v>227</v>
      </c>
      <c r="E261" t="s">
        <v>27</v>
      </c>
      <c r="F261" t="s">
        <v>54</v>
      </c>
      <c r="G261" t="s">
        <v>29</v>
      </c>
      <c r="H261" t="s">
        <v>30</v>
      </c>
      <c r="I261" t="s">
        <v>57</v>
      </c>
      <c r="J261" t="s">
        <v>58</v>
      </c>
      <c r="K261" t="s">
        <v>59</v>
      </c>
      <c r="L261" s="8">
        <v>10.5</v>
      </c>
      <c r="M261" s="8">
        <v>7.5</v>
      </c>
      <c r="N261">
        <v>61</v>
      </c>
      <c r="O261" s="8">
        <v>640.5</v>
      </c>
      <c r="P261" s="14">
        <v>6.7999999999999996E-3</v>
      </c>
      <c r="Q261" s="8">
        <v>4.3600000000000003</v>
      </c>
      <c r="R261" s="8">
        <v>636.14</v>
      </c>
      <c r="S261" s="8">
        <v>457.5</v>
      </c>
      <c r="T261" s="8">
        <v>178.64</v>
      </c>
      <c r="U261">
        <v>0</v>
      </c>
      <c r="V261" s="8">
        <v>0</v>
      </c>
      <c r="W261" s="8">
        <v>0</v>
      </c>
      <c r="X261" s="8">
        <v>178.64</v>
      </c>
    </row>
    <row r="262" spans="1:24" x14ac:dyDescent="0.25">
      <c r="A262" t="s">
        <v>562</v>
      </c>
      <c r="B262" s="1">
        <v>45362</v>
      </c>
      <c r="C262" t="s">
        <v>350</v>
      </c>
      <c r="D262" t="s">
        <v>351</v>
      </c>
      <c r="E262" t="s">
        <v>63</v>
      </c>
      <c r="F262" t="s">
        <v>89</v>
      </c>
      <c r="G262" t="s">
        <v>64</v>
      </c>
      <c r="H262" t="s">
        <v>65</v>
      </c>
      <c r="I262" t="s">
        <v>104</v>
      </c>
      <c r="J262" t="s">
        <v>105</v>
      </c>
      <c r="K262" t="s">
        <v>49</v>
      </c>
      <c r="L262" s="8">
        <v>4.2</v>
      </c>
      <c r="M262" s="8">
        <v>2.8</v>
      </c>
      <c r="N262">
        <v>306</v>
      </c>
      <c r="O262" s="8">
        <v>1285.2</v>
      </c>
      <c r="P262" s="14">
        <v>0.45290000000000002</v>
      </c>
      <c r="Q262" s="8">
        <v>582.07000000000005</v>
      </c>
      <c r="R262" s="8">
        <v>703.13</v>
      </c>
      <c r="S262" s="8">
        <v>856.8</v>
      </c>
      <c r="T262" s="8">
        <v>-153.66999999999999</v>
      </c>
      <c r="U262">
        <v>0</v>
      </c>
      <c r="V262" s="8">
        <v>0</v>
      </c>
      <c r="W262" s="8">
        <v>0</v>
      </c>
      <c r="X262" s="8">
        <v>-153.66999999999999</v>
      </c>
    </row>
    <row r="263" spans="1:24" x14ac:dyDescent="0.25">
      <c r="A263" t="s">
        <v>563</v>
      </c>
      <c r="B263" s="1">
        <v>46070</v>
      </c>
      <c r="C263" t="s">
        <v>232</v>
      </c>
      <c r="D263" t="s">
        <v>233</v>
      </c>
      <c r="E263" t="s">
        <v>27</v>
      </c>
      <c r="F263" t="s">
        <v>89</v>
      </c>
      <c r="G263" t="s">
        <v>38</v>
      </c>
      <c r="H263" t="s">
        <v>39</v>
      </c>
      <c r="I263" t="s">
        <v>40</v>
      </c>
      <c r="J263" t="s">
        <v>41</v>
      </c>
      <c r="K263" t="s">
        <v>42</v>
      </c>
      <c r="L263" s="8">
        <v>14.5</v>
      </c>
      <c r="M263" s="8">
        <v>4.2</v>
      </c>
      <c r="N263">
        <v>233</v>
      </c>
      <c r="O263" s="8">
        <v>3378.5</v>
      </c>
      <c r="P263" s="14">
        <v>0.20330000000000001</v>
      </c>
      <c r="Q263" s="8">
        <v>686.85</v>
      </c>
      <c r="R263" s="8">
        <v>2691.65</v>
      </c>
      <c r="S263" s="8">
        <v>978.6</v>
      </c>
      <c r="T263" s="8">
        <v>1713.05</v>
      </c>
      <c r="U263">
        <v>0</v>
      </c>
      <c r="V263" s="8">
        <v>0</v>
      </c>
      <c r="W263" s="8">
        <v>0</v>
      </c>
      <c r="X263" s="8">
        <v>1713.05</v>
      </c>
    </row>
    <row r="264" spans="1:24" x14ac:dyDescent="0.25">
      <c r="A264" t="s">
        <v>564</v>
      </c>
      <c r="B264" s="1">
        <v>45837</v>
      </c>
      <c r="C264" t="s">
        <v>115</v>
      </c>
      <c r="D264" t="s">
        <v>116</v>
      </c>
      <c r="E264" t="s">
        <v>27</v>
      </c>
      <c r="F264" t="s">
        <v>54</v>
      </c>
      <c r="G264" t="s">
        <v>29</v>
      </c>
      <c r="H264" t="s">
        <v>30</v>
      </c>
      <c r="I264" t="s">
        <v>40</v>
      </c>
      <c r="J264" t="s">
        <v>41</v>
      </c>
      <c r="K264" t="s">
        <v>42</v>
      </c>
      <c r="L264" s="8">
        <v>14.5</v>
      </c>
      <c r="M264" s="8">
        <v>4.2</v>
      </c>
      <c r="N264">
        <v>392</v>
      </c>
      <c r="O264" s="8">
        <v>5684</v>
      </c>
      <c r="P264" s="14">
        <v>0.37630000000000002</v>
      </c>
      <c r="Q264" s="8">
        <v>2138.89</v>
      </c>
      <c r="R264" s="8">
        <v>3545.11</v>
      </c>
      <c r="S264" s="8">
        <v>1646.4</v>
      </c>
      <c r="T264" s="8">
        <v>1898.71</v>
      </c>
      <c r="U264">
        <v>0</v>
      </c>
      <c r="V264" s="8">
        <v>0</v>
      </c>
      <c r="W264" s="8">
        <v>0</v>
      </c>
      <c r="X264" s="8">
        <v>1898.71</v>
      </c>
    </row>
    <row r="265" spans="1:24" x14ac:dyDescent="0.25">
      <c r="A265" t="s">
        <v>565</v>
      </c>
      <c r="B265" s="1">
        <v>46076</v>
      </c>
      <c r="C265" t="s">
        <v>272</v>
      </c>
      <c r="D265" t="s">
        <v>273</v>
      </c>
      <c r="E265" t="s">
        <v>27</v>
      </c>
      <c r="F265" t="s">
        <v>54</v>
      </c>
      <c r="G265" t="s">
        <v>38</v>
      </c>
      <c r="H265" t="s">
        <v>39</v>
      </c>
      <c r="I265" t="s">
        <v>127</v>
      </c>
      <c r="J265" t="s">
        <v>128</v>
      </c>
      <c r="K265" t="s">
        <v>33</v>
      </c>
      <c r="L265" s="8">
        <v>7.2</v>
      </c>
      <c r="M265" s="8">
        <v>3.6</v>
      </c>
      <c r="N265">
        <v>21</v>
      </c>
      <c r="O265" s="8">
        <v>151.19999999999999</v>
      </c>
      <c r="P265" s="14">
        <v>6.3E-3</v>
      </c>
      <c r="Q265" s="8">
        <v>0.95</v>
      </c>
      <c r="R265" s="8">
        <v>150.25</v>
      </c>
      <c r="S265" s="8">
        <v>75.599999999999994</v>
      </c>
      <c r="T265" s="8">
        <v>74.650000000000006</v>
      </c>
      <c r="U265">
        <v>0</v>
      </c>
      <c r="V265" s="8">
        <v>0</v>
      </c>
      <c r="W265" s="8">
        <v>0</v>
      </c>
      <c r="X265" s="8">
        <v>74.650000000000006</v>
      </c>
    </row>
    <row r="266" spans="1:24" x14ac:dyDescent="0.25">
      <c r="A266" t="s">
        <v>566</v>
      </c>
      <c r="B266" s="1">
        <v>45420</v>
      </c>
      <c r="C266" t="s">
        <v>567</v>
      </c>
      <c r="D266" t="s">
        <v>568</v>
      </c>
      <c r="E266" t="s">
        <v>27</v>
      </c>
      <c r="F266" t="s">
        <v>37</v>
      </c>
      <c r="G266" t="s">
        <v>29</v>
      </c>
      <c r="H266" t="s">
        <v>30</v>
      </c>
      <c r="I266" t="s">
        <v>112</v>
      </c>
      <c r="J266" t="s">
        <v>113</v>
      </c>
      <c r="K266" t="s">
        <v>42</v>
      </c>
      <c r="L266" s="8">
        <v>8.5</v>
      </c>
      <c r="M266" s="8">
        <v>2.8</v>
      </c>
      <c r="N266">
        <v>14</v>
      </c>
      <c r="O266" s="8">
        <v>119</v>
      </c>
      <c r="P266" s="14">
        <v>3.3999999999999998E-3</v>
      </c>
      <c r="Q266" s="8">
        <v>0.4</v>
      </c>
      <c r="R266" s="8">
        <v>118.6</v>
      </c>
      <c r="S266" s="8">
        <v>39.200000000000003</v>
      </c>
      <c r="T266" s="8">
        <v>79.400000000000006</v>
      </c>
      <c r="U266">
        <v>0</v>
      </c>
      <c r="V266" s="8">
        <v>0</v>
      </c>
      <c r="W266" s="8">
        <v>0</v>
      </c>
      <c r="X266" s="8">
        <v>79.400000000000006</v>
      </c>
    </row>
    <row r="267" spans="1:24" x14ac:dyDescent="0.25">
      <c r="A267" t="s">
        <v>569</v>
      </c>
      <c r="B267" s="1">
        <v>45423</v>
      </c>
      <c r="C267" t="s">
        <v>211</v>
      </c>
      <c r="D267" t="s">
        <v>212</v>
      </c>
      <c r="E267" t="s">
        <v>27</v>
      </c>
      <c r="F267" t="s">
        <v>37</v>
      </c>
      <c r="G267" t="s">
        <v>29</v>
      </c>
      <c r="H267" t="s">
        <v>30</v>
      </c>
      <c r="I267" t="s">
        <v>127</v>
      </c>
      <c r="J267" t="s">
        <v>128</v>
      </c>
      <c r="K267" t="s">
        <v>33</v>
      </c>
      <c r="L267" s="8">
        <v>7.2</v>
      </c>
      <c r="M267" s="8">
        <v>3.6</v>
      </c>
      <c r="N267">
        <v>10</v>
      </c>
      <c r="O267" s="8">
        <v>72</v>
      </c>
      <c r="P267" s="14">
        <v>1.8100000000000002E-2</v>
      </c>
      <c r="Q267" s="8">
        <v>1.3</v>
      </c>
      <c r="R267" s="8">
        <v>70.7</v>
      </c>
      <c r="S267" s="8">
        <v>36</v>
      </c>
      <c r="T267" s="8">
        <v>34.700000000000003</v>
      </c>
      <c r="U267">
        <v>0</v>
      </c>
      <c r="V267" s="8">
        <v>0</v>
      </c>
      <c r="W267" s="8">
        <v>0</v>
      </c>
      <c r="X267" s="8">
        <v>34.700000000000003</v>
      </c>
    </row>
    <row r="268" spans="1:24" x14ac:dyDescent="0.25">
      <c r="A268" t="s">
        <v>570</v>
      </c>
      <c r="B268" s="1">
        <v>45967</v>
      </c>
      <c r="C268" t="s">
        <v>159</v>
      </c>
      <c r="D268" t="s">
        <v>160</v>
      </c>
      <c r="E268" t="s">
        <v>27</v>
      </c>
      <c r="F268" t="s">
        <v>37</v>
      </c>
      <c r="G268" t="s">
        <v>38</v>
      </c>
      <c r="H268" t="s">
        <v>39</v>
      </c>
      <c r="I268" t="s">
        <v>99</v>
      </c>
      <c r="J268" t="s">
        <v>100</v>
      </c>
      <c r="K268" t="s">
        <v>49</v>
      </c>
      <c r="L268" s="8">
        <v>3.8</v>
      </c>
      <c r="M268" s="8">
        <v>2.6</v>
      </c>
      <c r="N268">
        <v>23</v>
      </c>
      <c r="O268" s="8">
        <v>87.4</v>
      </c>
      <c r="P268" s="14">
        <v>1.41E-2</v>
      </c>
      <c r="Q268" s="8">
        <v>1.23</v>
      </c>
      <c r="R268" s="8">
        <v>86.17</v>
      </c>
      <c r="S268" s="8">
        <v>59.8</v>
      </c>
      <c r="T268" s="8">
        <v>26.37</v>
      </c>
      <c r="U268">
        <v>0</v>
      </c>
      <c r="V268" s="8">
        <v>0</v>
      </c>
      <c r="W268" s="8">
        <v>0</v>
      </c>
      <c r="X268" s="8">
        <v>26.37</v>
      </c>
    </row>
    <row r="269" spans="1:24" x14ac:dyDescent="0.25">
      <c r="A269" t="s">
        <v>571</v>
      </c>
      <c r="B269" s="1">
        <v>45778</v>
      </c>
      <c r="C269" t="s">
        <v>403</v>
      </c>
      <c r="D269" t="s">
        <v>404</v>
      </c>
      <c r="E269" t="s">
        <v>53</v>
      </c>
      <c r="F269" t="s">
        <v>37</v>
      </c>
      <c r="G269" t="s">
        <v>55</v>
      </c>
      <c r="H269" t="s">
        <v>56</v>
      </c>
      <c r="I269" t="s">
        <v>122</v>
      </c>
      <c r="J269" t="s">
        <v>123</v>
      </c>
      <c r="K269" t="s">
        <v>59</v>
      </c>
      <c r="L269" s="8">
        <v>5.5</v>
      </c>
      <c r="M269" s="8">
        <v>3.8</v>
      </c>
      <c r="N269">
        <v>19</v>
      </c>
      <c r="O269" s="8">
        <v>104.5</v>
      </c>
      <c r="P269" s="14">
        <v>1.06E-2</v>
      </c>
      <c r="Q269" s="8">
        <v>1.1100000000000001</v>
      </c>
      <c r="R269" s="8">
        <v>103.39</v>
      </c>
      <c r="S269" s="8">
        <v>72.2</v>
      </c>
      <c r="T269" s="8">
        <v>31.19</v>
      </c>
      <c r="U269">
        <v>0</v>
      </c>
      <c r="V269" s="8">
        <v>0</v>
      </c>
      <c r="W269" s="8">
        <v>0</v>
      </c>
      <c r="X269" s="8">
        <v>31.19</v>
      </c>
    </row>
    <row r="270" spans="1:24" x14ac:dyDescent="0.25">
      <c r="A270" t="s">
        <v>572</v>
      </c>
      <c r="B270" s="1">
        <v>46261</v>
      </c>
      <c r="C270" t="s">
        <v>87</v>
      </c>
      <c r="D270" t="s">
        <v>88</v>
      </c>
      <c r="E270" t="s">
        <v>63</v>
      </c>
      <c r="F270" t="s">
        <v>89</v>
      </c>
      <c r="G270" t="s">
        <v>64</v>
      </c>
      <c r="H270" t="s">
        <v>65</v>
      </c>
      <c r="I270" t="s">
        <v>104</v>
      </c>
      <c r="J270" t="s">
        <v>105</v>
      </c>
      <c r="K270" t="s">
        <v>49</v>
      </c>
      <c r="L270" s="8">
        <v>4.2</v>
      </c>
      <c r="M270" s="8">
        <v>2.8</v>
      </c>
      <c r="N270">
        <v>162</v>
      </c>
      <c r="O270" s="8">
        <v>680.4</v>
      </c>
      <c r="P270" s="14">
        <v>0.16589999999999999</v>
      </c>
      <c r="Q270" s="8">
        <v>112.88</v>
      </c>
      <c r="R270" s="8">
        <v>567.52</v>
      </c>
      <c r="S270" s="8">
        <v>453.6</v>
      </c>
      <c r="T270" s="8">
        <v>113.92</v>
      </c>
      <c r="U270">
        <v>0</v>
      </c>
      <c r="V270" s="8">
        <v>0</v>
      </c>
      <c r="W270" s="8">
        <v>0</v>
      </c>
      <c r="X270" s="8">
        <v>113.92</v>
      </c>
    </row>
    <row r="271" spans="1:24" x14ac:dyDescent="0.25">
      <c r="A271" t="s">
        <v>573</v>
      </c>
      <c r="B271" s="1">
        <v>45854</v>
      </c>
      <c r="C271" t="s">
        <v>354</v>
      </c>
      <c r="D271" t="s">
        <v>355</v>
      </c>
      <c r="E271" t="s">
        <v>71</v>
      </c>
      <c r="F271" t="s">
        <v>54</v>
      </c>
      <c r="G271" t="s">
        <v>72</v>
      </c>
      <c r="H271" t="s">
        <v>73</v>
      </c>
      <c r="I271" t="s">
        <v>66</v>
      </c>
      <c r="J271" t="s">
        <v>67</v>
      </c>
      <c r="K271" t="s">
        <v>33</v>
      </c>
      <c r="L271" s="8">
        <v>4.5</v>
      </c>
      <c r="M271" s="8">
        <v>2.1</v>
      </c>
      <c r="N271">
        <v>160</v>
      </c>
      <c r="O271" s="8">
        <v>720</v>
      </c>
      <c r="P271" s="14">
        <v>2.4199999999999999E-2</v>
      </c>
      <c r="Q271" s="8">
        <v>17.420000000000002</v>
      </c>
      <c r="R271" s="8">
        <v>702.58</v>
      </c>
      <c r="S271" s="8">
        <v>336</v>
      </c>
      <c r="T271" s="8">
        <v>366.58</v>
      </c>
      <c r="U271">
        <v>0</v>
      </c>
      <c r="V271" s="8">
        <v>0</v>
      </c>
      <c r="W271" s="8">
        <v>0</v>
      </c>
      <c r="X271" s="8">
        <v>366.58</v>
      </c>
    </row>
    <row r="272" spans="1:24" x14ac:dyDescent="0.25">
      <c r="A272" t="s">
        <v>574</v>
      </c>
      <c r="B272" s="1">
        <v>45461</v>
      </c>
      <c r="C272" t="s">
        <v>148</v>
      </c>
      <c r="D272" t="s">
        <v>149</v>
      </c>
      <c r="E272" t="s">
        <v>150</v>
      </c>
      <c r="F272" t="s">
        <v>37</v>
      </c>
      <c r="G272" t="s">
        <v>151</v>
      </c>
      <c r="H272" t="s">
        <v>152</v>
      </c>
      <c r="I272" t="s">
        <v>104</v>
      </c>
      <c r="J272" t="s">
        <v>105</v>
      </c>
      <c r="K272" t="s">
        <v>49</v>
      </c>
      <c r="L272" s="8">
        <v>4.2</v>
      </c>
      <c r="M272" s="8">
        <v>2.8</v>
      </c>
      <c r="N272">
        <v>28</v>
      </c>
      <c r="O272" s="8">
        <v>117.6</v>
      </c>
      <c r="P272" s="14">
        <v>0.02</v>
      </c>
      <c r="Q272" s="8">
        <v>2.35</v>
      </c>
      <c r="R272" s="8">
        <v>115.25</v>
      </c>
      <c r="S272" s="8">
        <v>78.400000000000006</v>
      </c>
      <c r="T272" s="8">
        <v>36.85</v>
      </c>
      <c r="U272">
        <v>0</v>
      </c>
      <c r="V272" s="8">
        <v>0</v>
      </c>
      <c r="W272" s="8">
        <v>0</v>
      </c>
      <c r="X272" s="8">
        <v>36.85</v>
      </c>
    </row>
    <row r="273" spans="1:24" x14ac:dyDescent="0.25">
      <c r="A273" t="s">
        <v>575</v>
      </c>
      <c r="B273" s="1">
        <v>45563</v>
      </c>
      <c r="C273" t="s">
        <v>51</v>
      </c>
      <c r="D273" t="s">
        <v>52</v>
      </c>
      <c r="E273" t="s">
        <v>53</v>
      </c>
      <c r="F273" t="s">
        <v>54</v>
      </c>
      <c r="G273" t="s">
        <v>55</v>
      </c>
      <c r="H273" t="s">
        <v>56</v>
      </c>
      <c r="I273" t="s">
        <v>130</v>
      </c>
      <c r="J273" t="s">
        <v>131</v>
      </c>
      <c r="K273" t="s">
        <v>42</v>
      </c>
      <c r="L273" s="8">
        <v>4.8</v>
      </c>
      <c r="M273" s="8">
        <v>1.4</v>
      </c>
      <c r="N273">
        <v>33</v>
      </c>
      <c r="O273" s="8">
        <v>158.4</v>
      </c>
      <c r="P273" s="14">
        <v>9.4999999999999998E-3</v>
      </c>
      <c r="Q273" s="8">
        <v>1.5</v>
      </c>
      <c r="R273" s="8">
        <v>156.9</v>
      </c>
      <c r="S273" s="8">
        <v>46.2</v>
      </c>
      <c r="T273" s="8">
        <v>110.7</v>
      </c>
      <c r="U273">
        <v>0</v>
      </c>
      <c r="V273" s="8">
        <v>0</v>
      </c>
      <c r="W273" s="8">
        <v>0</v>
      </c>
      <c r="X273" s="8">
        <v>110.7</v>
      </c>
    </row>
    <row r="274" spans="1:24" x14ac:dyDescent="0.25">
      <c r="A274" t="s">
        <v>576</v>
      </c>
      <c r="B274" s="1">
        <v>45832</v>
      </c>
      <c r="C274" t="s">
        <v>211</v>
      </c>
      <c r="D274" t="s">
        <v>212</v>
      </c>
      <c r="E274" t="s">
        <v>27</v>
      </c>
      <c r="F274" t="s">
        <v>37</v>
      </c>
      <c r="G274" t="s">
        <v>38</v>
      </c>
      <c r="H274" t="s">
        <v>39</v>
      </c>
      <c r="I274" t="s">
        <v>74</v>
      </c>
      <c r="J274" t="s">
        <v>75</v>
      </c>
      <c r="K274" t="s">
        <v>49</v>
      </c>
      <c r="L274" s="8">
        <v>11</v>
      </c>
      <c r="M274" s="8">
        <v>6.8</v>
      </c>
      <c r="N274">
        <v>145</v>
      </c>
      <c r="O274" s="8">
        <v>1595</v>
      </c>
      <c r="P274" s="14">
        <v>2.2700000000000001E-2</v>
      </c>
      <c r="Q274" s="8">
        <v>36.21</v>
      </c>
      <c r="R274" s="8">
        <v>1558.79</v>
      </c>
      <c r="S274" s="8">
        <v>986</v>
      </c>
      <c r="T274" s="8">
        <v>572.79</v>
      </c>
      <c r="U274">
        <v>0</v>
      </c>
      <c r="V274" s="8">
        <v>0</v>
      </c>
      <c r="W274" s="8">
        <v>0</v>
      </c>
      <c r="X274" s="8">
        <v>572.79</v>
      </c>
    </row>
    <row r="275" spans="1:24" x14ac:dyDescent="0.25">
      <c r="A275" t="s">
        <v>577</v>
      </c>
      <c r="B275" s="1">
        <v>46185</v>
      </c>
      <c r="C275" t="s">
        <v>269</v>
      </c>
      <c r="D275" t="s">
        <v>270</v>
      </c>
      <c r="E275" t="s">
        <v>27</v>
      </c>
      <c r="F275" t="s">
        <v>37</v>
      </c>
      <c r="G275" t="s">
        <v>29</v>
      </c>
      <c r="H275" t="s">
        <v>30</v>
      </c>
      <c r="I275" t="s">
        <v>112</v>
      </c>
      <c r="J275" t="s">
        <v>113</v>
      </c>
      <c r="K275" t="s">
        <v>42</v>
      </c>
      <c r="L275" s="8">
        <v>8.5</v>
      </c>
      <c r="M275" s="8">
        <v>2.8</v>
      </c>
      <c r="N275">
        <v>50</v>
      </c>
      <c r="O275" s="8">
        <v>425</v>
      </c>
      <c r="P275" s="14">
        <v>2.3599999999999999E-2</v>
      </c>
      <c r="Q275" s="8">
        <v>10.029999999999999</v>
      </c>
      <c r="R275" s="8">
        <v>414.97</v>
      </c>
      <c r="S275" s="8">
        <v>140</v>
      </c>
      <c r="T275" s="8">
        <v>274.97000000000003</v>
      </c>
      <c r="U275">
        <v>0</v>
      </c>
      <c r="V275" s="8">
        <v>0</v>
      </c>
      <c r="W275" s="8">
        <v>0</v>
      </c>
      <c r="X275" s="8">
        <v>274.97000000000003</v>
      </c>
    </row>
    <row r="276" spans="1:24" x14ac:dyDescent="0.25">
      <c r="A276" t="s">
        <v>578</v>
      </c>
      <c r="B276" s="1">
        <v>45913</v>
      </c>
      <c r="C276" t="s">
        <v>266</v>
      </c>
      <c r="D276" t="s">
        <v>267</v>
      </c>
      <c r="E276" t="s">
        <v>53</v>
      </c>
      <c r="F276" t="s">
        <v>54</v>
      </c>
      <c r="G276" t="s">
        <v>55</v>
      </c>
      <c r="H276" t="s">
        <v>56</v>
      </c>
      <c r="I276" t="s">
        <v>117</v>
      </c>
      <c r="J276" t="s">
        <v>118</v>
      </c>
      <c r="K276" t="s">
        <v>59</v>
      </c>
      <c r="L276" s="8">
        <v>6</v>
      </c>
      <c r="M276" s="8">
        <v>4.2</v>
      </c>
      <c r="N276">
        <v>120</v>
      </c>
      <c r="O276" s="8">
        <v>720</v>
      </c>
      <c r="P276" s="14">
        <v>1.5E-3</v>
      </c>
      <c r="Q276" s="8">
        <v>1.08</v>
      </c>
      <c r="R276" s="8">
        <v>718.92</v>
      </c>
      <c r="S276" s="8">
        <v>504</v>
      </c>
      <c r="T276" s="8">
        <v>214.92</v>
      </c>
      <c r="U276">
        <v>0</v>
      </c>
      <c r="V276" s="8">
        <v>0</v>
      </c>
      <c r="W276" s="8">
        <v>0</v>
      </c>
      <c r="X276" s="8">
        <v>214.92</v>
      </c>
    </row>
    <row r="277" spans="1:24" x14ac:dyDescent="0.25">
      <c r="A277" t="s">
        <v>579</v>
      </c>
      <c r="B277" s="1">
        <v>45725</v>
      </c>
      <c r="C277" t="s">
        <v>321</v>
      </c>
      <c r="D277" t="s">
        <v>322</v>
      </c>
      <c r="E277" t="s">
        <v>63</v>
      </c>
      <c r="F277" t="s">
        <v>46</v>
      </c>
      <c r="G277" t="s">
        <v>79</v>
      </c>
      <c r="H277" t="s">
        <v>80</v>
      </c>
      <c r="I277" t="s">
        <v>144</v>
      </c>
      <c r="J277" t="s">
        <v>145</v>
      </c>
      <c r="K277" t="s">
        <v>33</v>
      </c>
      <c r="L277" s="8">
        <v>12</v>
      </c>
      <c r="M277" s="8">
        <v>6.5</v>
      </c>
      <c r="N277">
        <v>9</v>
      </c>
      <c r="O277" s="8">
        <v>108</v>
      </c>
      <c r="P277" s="14">
        <v>0.16869999999999999</v>
      </c>
      <c r="Q277" s="8">
        <v>18.22</v>
      </c>
      <c r="R277" s="8">
        <v>89.78</v>
      </c>
      <c r="S277" s="8">
        <v>58.5</v>
      </c>
      <c r="T277" s="8">
        <v>31.28</v>
      </c>
      <c r="U277">
        <v>3</v>
      </c>
      <c r="V277" s="8">
        <v>29.93</v>
      </c>
      <c r="W277" s="8">
        <v>21</v>
      </c>
      <c r="X277" s="8">
        <v>10.28</v>
      </c>
    </row>
    <row r="278" spans="1:24" x14ac:dyDescent="0.25">
      <c r="A278" t="s">
        <v>580</v>
      </c>
      <c r="B278" s="1">
        <v>45508</v>
      </c>
      <c r="C278" t="s">
        <v>546</v>
      </c>
      <c r="D278" t="s">
        <v>547</v>
      </c>
      <c r="E278" t="s">
        <v>27</v>
      </c>
      <c r="F278" t="s">
        <v>89</v>
      </c>
      <c r="G278" t="s">
        <v>29</v>
      </c>
      <c r="H278" t="s">
        <v>30</v>
      </c>
      <c r="I278" t="s">
        <v>84</v>
      </c>
      <c r="J278" t="s">
        <v>85</v>
      </c>
      <c r="K278" t="s">
        <v>42</v>
      </c>
      <c r="L278" s="8">
        <v>9.9</v>
      </c>
      <c r="M278" s="8">
        <v>3.1</v>
      </c>
      <c r="N278">
        <v>141</v>
      </c>
      <c r="O278" s="8">
        <v>1395.9</v>
      </c>
      <c r="P278" s="14">
        <v>3.2000000000000001E-2</v>
      </c>
      <c r="Q278" s="8">
        <v>44.67</v>
      </c>
      <c r="R278" s="8">
        <v>1351.23</v>
      </c>
      <c r="S278" s="8">
        <v>437.1</v>
      </c>
      <c r="T278" s="8">
        <v>914.13</v>
      </c>
      <c r="U278">
        <v>0</v>
      </c>
      <c r="V278" s="8">
        <v>0</v>
      </c>
      <c r="W278" s="8">
        <v>0</v>
      </c>
      <c r="X278" s="8">
        <v>914.13</v>
      </c>
    </row>
    <row r="279" spans="1:24" x14ac:dyDescent="0.25">
      <c r="A279" t="s">
        <v>581</v>
      </c>
      <c r="B279" s="1">
        <v>46243</v>
      </c>
      <c r="C279" t="s">
        <v>458</v>
      </c>
      <c r="D279" t="s">
        <v>459</v>
      </c>
      <c r="E279" t="s">
        <v>27</v>
      </c>
      <c r="F279" t="s">
        <v>89</v>
      </c>
      <c r="G279" t="s">
        <v>29</v>
      </c>
      <c r="H279" t="s">
        <v>30</v>
      </c>
      <c r="I279" t="s">
        <v>144</v>
      </c>
      <c r="J279" t="s">
        <v>145</v>
      </c>
      <c r="K279" t="s">
        <v>33</v>
      </c>
      <c r="L279" s="8">
        <v>12</v>
      </c>
      <c r="M279" s="8">
        <v>6.5</v>
      </c>
      <c r="N279">
        <v>50</v>
      </c>
      <c r="O279" s="8">
        <v>600</v>
      </c>
      <c r="P279" s="14">
        <v>0.13930000000000001</v>
      </c>
      <c r="Q279" s="8">
        <v>83.58</v>
      </c>
      <c r="R279" s="8">
        <v>516.41999999999996</v>
      </c>
      <c r="S279" s="8">
        <v>325</v>
      </c>
      <c r="T279" s="8">
        <v>191.42</v>
      </c>
      <c r="U279">
        <v>0</v>
      </c>
      <c r="V279" s="8">
        <v>0</v>
      </c>
      <c r="W279" s="8">
        <v>0</v>
      </c>
      <c r="X279" s="8">
        <v>191.42</v>
      </c>
    </row>
    <row r="280" spans="1:24" x14ac:dyDescent="0.25">
      <c r="A280" t="s">
        <v>582</v>
      </c>
      <c r="B280" s="1">
        <v>45844</v>
      </c>
      <c r="C280" t="s">
        <v>279</v>
      </c>
      <c r="D280" t="s">
        <v>280</v>
      </c>
      <c r="E280" t="s">
        <v>53</v>
      </c>
      <c r="F280" t="s">
        <v>54</v>
      </c>
      <c r="G280" t="s">
        <v>55</v>
      </c>
      <c r="H280" t="s">
        <v>56</v>
      </c>
      <c r="I280" t="s">
        <v>99</v>
      </c>
      <c r="J280" t="s">
        <v>100</v>
      </c>
      <c r="K280" t="s">
        <v>49</v>
      </c>
      <c r="L280" s="8">
        <v>3.8</v>
      </c>
      <c r="M280" s="8">
        <v>2.6</v>
      </c>
      <c r="N280">
        <v>37</v>
      </c>
      <c r="O280" s="8">
        <v>140.6</v>
      </c>
      <c r="P280" s="14">
        <v>2.8E-3</v>
      </c>
      <c r="Q280" s="8">
        <v>0.39</v>
      </c>
      <c r="R280" s="8">
        <v>140.21</v>
      </c>
      <c r="S280" s="8">
        <v>96.2</v>
      </c>
      <c r="T280" s="8">
        <v>44.01</v>
      </c>
      <c r="U280">
        <v>0</v>
      </c>
      <c r="V280" s="8">
        <v>0</v>
      </c>
      <c r="W280" s="8">
        <v>0</v>
      </c>
      <c r="X280" s="8">
        <v>44.01</v>
      </c>
    </row>
    <row r="281" spans="1:24" x14ac:dyDescent="0.25">
      <c r="A281" t="s">
        <v>583</v>
      </c>
      <c r="B281" s="1">
        <v>46065</v>
      </c>
      <c r="C281" t="s">
        <v>584</v>
      </c>
      <c r="D281" t="s">
        <v>585</v>
      </c>
      <c r="E281" t="s">
        <v>27</v>
      </c>
      <c r="F281" t="s">
        <v>37</v>
      </c>
      <c r="G281" t="s">
        <v>29</v>
      </c>
      <c r="H281" t="s">
        <v>30</v>
      </c>
      <c r="I281" t="s">
        <v>57</v>
      </c>
      <c r="J281" t="s">
        <v>58</v>
      </c>
      <c r="K281" t="s">
        <v>59</v>
      </c>
      <c r="L281" s="8">
        <v>10.5</v>
      </c>
      <c r="M281" s="8">
        <v>7.5</v>
      </c>
      <c r="N281">
        <v>39</v>
      </c>
      <c r="O281" s="8">
        <v>409.5</v>
      </c>
      <c r="P281" s="14">
        <v>3.8E-3</v>
      </c>
      <c r="Q281" s="8">
        <v>1.56</v>
      </c>
      <c r="R281" s="8">
        <v>407.94</v>
      </c>
      <c r="S281" s="8">
        <v>292.5</v>
      </c>
      <c r="T281" s="8">
        <v>115.44</v>
      </c>
      <c r="U281">
        <v>16</v>
      </c>
      <c r="V281" s="8">
        <v>167.36</v>
      </c>
      <c r="W281" s="8">
        <v>128</v>
      </c>
      <c r="X281" s="8">
        <v>-12.56</v>
      </c>
    </row>
    <row r="282" spans="1:24" x14ac:dyDescent="0.25">
      <c r="A282" t="s">
        <v>586</v>
      </c>
      <c r="B282" s="1">
        <v>46039</v>
      </c>
      <c r="C282" t="s">
        <v>82</v>
      </c>
      <c r="D282" t="s">
        <v>83</v>
      </c>
      <c r="E282" t="s">
        <v>71</v>
      </c>
      <c r="F282" t="s">
        <v>46</v>
      </c>
      <c r="G282" t="s">
        <v>165</v>
      </c>
      <c r="H282" t="s">
        <v>166</v>
      </c>
      <c r="I282" t="s">
        <v>66</v>
      </c>
      <c r="J282" t="s">
        <v>67</v>
      </c>
      <c r="K282" t="s">
        <v>33</v>
      </c>
      <c r="L282" s="8">
        <v>4.5</v>
      </c>
      <c r="M282" s="8">
        <v>2.1</v>
      </c>
      <c r="N282">
        <v>5</v>
      </c>
      <c r="O282" s="8">
        <v>22.5</v>
      </c>
      <c r="P282" s="14">
        <v>0.1759</v>
      </c>
      <c r="Q282" s="8">
        <v>3.96</v>
      </c>
      <c r="R282" s="8">
        <v>18.54</v>
      </c>
      <c r="S282" s="8">
        <v>10.5</v>
      </c>
      <c r="T282" s="8">
        <v>8.0399999999999991</v>
      </c>
      <c r="U282">
        <v>0</v>
      </c>
      <c r="V282" s="8">
        <v>0</v>
      </c>
      <c r="W282" s="8">
        <v>0</v>
      </c>
      <c r="X282" s="8">
        <v>8.0399999999999991</v>
      </c>
    </row>
    <row r="283" spans="1:24" x14ac:dyDescent="0.25">
      <c r="A283" t="s">
        <v>587</v>
      </c>
      <c r="B283" s="1">
        <v>45998</v>
      </c>
      <c r="C283" t="s">
        <v>142</v>
      </c>
      <c r="D283" t="s">
        <v>143</v>
      </c>
      <c r="E283" t="s">
        <v>71</v>
      </c>
      <c r="F283" t="s">
        <v>37</v>
      </c>
      <c r="G283" t="s">
        <v>165</v>
      </c>
      <c r="H283" t="s">
        <v>166</v>
      </c>
      <c r="I283" t="s">
        <v>84</v>
      </c>
      <c r="J283" t="s">
        <v>85</v>
      </c>
      <c r="K283" t="s">
        <v>42</v>
      </c>
      <c r="L283" s="8">
        <v>9.9</v>
      </c>
      <c r="M283" s="8">
        <v>3.1</v>
      </c>
      <c r="N283">
        <v>29</v>
      </c>
      <c r="O283" s="8">
        <v>287.10000000000002</v>
      </c>
      <c r="P283" s="14">
        <v>2.7000000000000001E-3</v>
      </c>
      <c r="Q283" s="8">
        <v>0.78</v>
      </c>
      <c r="R283" s="8">
        <v>286.32</v>
      </c>
      <c r="S283" s="8">
        <v>89.9</v>
      </c>
      <c r="T283" s="8">
        <v>196.42</v>
      </c>
      <c r="U283">
        <v>0</v>
      </c>
      <c r="V283" s="8">
        <v>0</v>
      </c>
      <c r="W283" s="8">
        <v>0</v>
      </c>
      <c r="X283" s="8">
        <v>196.42</v>
      </c>
    </row>
    <row r="284" spans="1:24" x14ac:dyDescent="0.25">
      <c r="A284" t="s">
        <v>588</v>
      </c>
      <c r="B284" s="1">
        <v>45497</v>
      </c>
      <c r="C284" t="s">
        <v>255</v>
      </c>
      <c r="D284" t="s">
        <v>256</v>
      </c>
      <c r="E284" t="s">
        <v>27</v>
      </c>
      <c r="F284" t="s">
        <v>89</v>
      </c>
      <c r="G284" t="s">
        <v>29</v>
      </c>
      <c r="H284" t="s">
        <v>30</v>
      </c>
      <c r="I284" t="s">
        <v>127</v>
      </c>
      <c r="J284" t="s">
        <v>128</v>
      </c>
      <c r="K284" t="s">
        <v>33</v>
      </c>
      <c r="L284" s="8">
        <v>7.2</v>
      </c>
      <c r="M284" s="8">
        <v>3.6</v>
      </c>
      <c r="N284">
        <v>338</v>
      </c>
      <c r="O284" s="8">
        <v>2433.6</v>
      </c>
      <c r="P284" s="14">
        <v>0.14580000000000001</v>
      </c>
      <c r="Q284" s="8">
        <v>354.82</v>
      </c>
      <c r="R284" s="8">
        <v>2078.7800000000002</v>
      </c>
      <c r="S284" s="8">
        <v>1216.8</v>
      </c>
      <c r="T284" s="8">
        <v>861.98</v>
      </c>
      <c r="U284">
        <v>0</v>
      </c>
      <c r="V284" s="8">
        <v>0</v>
      </c>
      <c r="W284" s="8">
        <v>0</v>
      </c>
      <c r="X284" s="8">
        <v>861.98</v>
      </c>
    </row>
    <row r="285" spans="1:24" x14ac:dyDescent="0.25">
      <c r="A285" t="s">
        <v>589</v>
      </c>
      <c r="B285" s="1">
        <v>46022</v>
      </c>
      <c r="C285" t="s">
        <v>590</v>
      </c>
      <c r="D285" t="s">
        <v>591</v>
      </c>
      <c r="E285" t="s">
        <v>27</v>
      </c>
      <c r="F285" t="s">
        <v>46</v>
      </c>
      <c r="G285" t="s">
        <v>29</v>
      </c>
      <c r="H285" t="s">
        <v>30</v>
      </c>
      <c r="I285" t="s">
        <v>40</v>
      </c>
      <c r="J285" t="s">
        <v>41</v>
      </c>
      <c r="K285" t="s">
        <v>42</v>
      </c>
      <c r="L285" s="8">
        <v>14.5</v>
      </c>
      <c r="M285" s="8">
        <v>4.2</v>
      </c>
      <c r="N285">
        <v>67</v>
      </c>
      <c r="O285" s="8">
        <v>971.5</v>
      </c>
      <c r="P285" s="14">
        <v>7.7600000000000002E-2</v>
      </c>
      <c r="Q285" s="8">
        <v>75.39</v>
      </c>
      <c r="R285" s="8">
        <v>896.11</v>
      </c>
      <c r="S285" s="8">
        <v>281.39999999999998</v>
      </c>
      <c r="T285" s="8">
        <v>614.71</v>
      </c>
      <c r="U285">
        <v>3</v>
      </c>
      <c r="V285" s="8">
        <v>40.119999999999997</v>
      </c>
      <c r="W285" s="8">
        <v>14.1</v>
      </c>
      <c r="X285" s="8">
        <v>600.61</v>
      </c>
    </row>
    <row r="286" spans="1:24" x14ac:dyDescent="0.25">
      <c r="A286" t="s">
        <v>592</v>
      </c>
      <c r="B286" s="1">
        <v>45611</v>
      </c>
      <c r="C286" t="s">
        <v>25</v>
      </c>
      <c r="D286" t="s">
        <v>26</v>
      </c>
      <c r="E286" t="s">
        <v>27</v>
      </c>
      <c r="F286" t="s">
        <v>28</v>
      </c>
      <c r="G286" t="s">
        <v>29</v>
      </c>
      <c r="H286" t="s">
        <v>30</v>
      </c>
      <c r="I286" t="s">
        <v>127</v>
      </c>
      <c r="J286" t="s">
        <v>128</v>
      </c>
      <c r="K286" t="s">
        <v>33</v>
      </c>
      <c r="L286" s="8">
        <v>7.2</v>
      </c>
      <c r="M286" s="8">
        <v>3.6</v>
      </c>
      <c r="N286">
        <v>102</v>
      </c>
      <c r="O286" s="8">
        <v>734.4</v>
      </c>
      <c r="P286" s="14">
        <v>2.7799999999999998E-2</v>
      </c>
      <c r="Q286" s="8">
        <v>20.420000000000002</v>
      </c>
      <c r="R286" s="8">
        <v>713.98</v>
      </c>
      <c r="S286" s="8">
        <v>367.2</v>
      </c>
      <c r="T286" s="8">
        <v>346.78</v>
      </c>
      <c r="U286">
        <v>33</v>
      </c>
      <c r="V286" s="8">
        <v>230.99</v>
      </c>
      <c r="W286" s="8">
        <v>135.30000000000001</v>
      </c>
      <c r="X286" s="8">
        <v>211.48</v>
      </c>
    </row>
    <row r="287" spans="1:24" x14ac:dyDescent="0.25">
      <c r="A287" t="s">
        <v>593</v>
      </c>
      <c r="B287" s="1">
        <v>45700</v>
      </c>
      <c r="C287" t="s">
        <v>235</v>
      </c>
      <c r="D287" t="s">
        <v>236</v>
      </c>
      <c r="E287" t="s">
        <v>27</v>
      </c>
      <c r="F287" t="s">
        <v>54</v>
      </c>
      <c r="G287" t="s">
        <v>38</v>
      </c>
      <c r="H287" t="s">
        <v>39</v>
      </c>
      <c r="I287" t="s">
        <v>127</v>
      </c>
      <c r="J287" t="s">
        <v>128</v>
      </c>
      <c r="K287" t="s">
        <v>33</v>
      </c>
      <c r="L287" s="8">
        <v>7.2</v>
      </c>
      <c r="M287" s="8">
        <v>3.6</v>
      </c>
      <c r="N287">
        <v>153</v>
      </c>
      <c r="O287" s="8">
        <v>1101.5999999999999</v>
      </c>
      <c r="P287" s="14">
        <v>2.5999999999999999E-3</v>
      </c>
      <c r="Q287" s="8">
        <v>2.86</v>
      </c>
      <c r="R287" s="8">
        <v>1098.74</v>
      </c>
      <c r="S287" s="8">
        <v>550.79999999999995</v>
      </c>
      <c r="T287" s="8">
        <v>547.94000000000005</v>
      </c>
      <c r="U287">
        <v>0</v>
      </c>
      <c r="V287" s="8">
        <v>0</v>
      </c>
      <c r="W287" s="8">
        <v>0</v>
      </c>
      <c r="X287" s="8">
        <v>547.94000000000005</v>
      </c>
    </row>
    <row r="288" spans="1:24" x14ac:dyDescent="0.25">
      <c r="A288" t="s">
        <v>594</v>
      </c>
      <c r="B288" s="1">
        <v>45979</v>
      </c>
      <c r="C288" t="s">
        <v>162</v>
      </c>
      <c r="D288" t="s">
        <v>163</v>
      </c>
      <c r="E288" t="s">
        <v>150</v>
      </c>
      <c r="F288" t="s">
        <v>89</v>
      </c>
      <c r="G288" t="s">
        <v>151</v>
      </c>
      <c r="H288" t="s">
        <v>152</v>
      </c>
      <c r="I288" t="s">
        <v>40</v>
      </c>
      <c r="J288" t="s">
        <v>41</v>
      </c>
      <c r="K288" t="s">
        <v>42</v>
      </c>
      <c r="L288" s="8">
        <v>14.5</v>
      </c>
      <c r="M288" s="8">
        <v>4.2</v>
      </c>
      <c r="N288">
        <v>100</v>
      </c>
      <c r="O288" s="8">
        <v>1450</v>
      </c>
      <c r="P288" s="14">
        <v>0.14979999999999999</v>
      </c>
      <c r="Q288" s="8">
        <v>217.21</v>
      </c>
      <c r="R288" s="8">
        <v>1232.79</v>
      </c>
      <c r="S288" s="8">
        <v>420</v>
      </c>
      <c r="T288" s="8">
        <v>812.79</v>
      </c>
      <c r="U288">
        <v>0</v>
      </c>
      <c r="V288" s="8">
        <v>0</v>
      </c>
      <c r="W288" s="8">
        <v>0</v>
      </c>
      <c r="X288" s="8">
        <v>812.79</v>
      </c>
    </row>
    <row r="289" spans="1:24" x14ac:dyDescent="0.25">
      <c r="A289" t="s">
        <v>595</v>
      </c>
      <c r="B289" s="1">
        <v>45957</v>
      </c>
      <c r="C289" t="s">
        <v>110</v>
      </c>
      <c r="D289" t="s">
        <v>111</v>
      </c>
      <c r="E289" t="s">
        <v>27</v>
      </c>
      <c r="F289" t="s">
        <v>37</v>
      </c>
      <c r="G289" t="s">
        <v>29</v>
      </c>
      <c r="H289" t="s">
        <v>30</v>
      </c>
      <c r="I289" t="s">
        <v>104</v>
      </c>
      <c r="J289" t="s">
        <v>105</v>
      </c>
      <c r="K289" t="s">
        <v>49</v>
      </c>
      <c r="L289" s="8">
        <v>4.2</v>
      </c>
      <c r="M289" s="8">
        <v>2.8</v>
      </c>
      <c r="N289">
        <v>42</v>
      </c>
      <c r="O289" s="8">
        <v>176.4</v>
      </c>
      <c r="P289" s="14">
        <v>9.4999999999999998E-3</v>
      </c>
      <c r="Q289" s="8">
        <v>1.68</v>
      </c>
      <c r="R289" s="8">
        <v>174.72</v>
      </c>
      <c r="S289" s="8">
        <v>117.6</v>
      </c>
      <c r="T289" s="8">
        <v>57.12</v>
      </c>
      <c r="U289">
        <v>0</v>
      </c>
      <c r="V289" s="8">
        <v>0</v>
      </c>
      <c r="W289" s="8">
        <v>0</v>
      </c>
      <c r="X289" s="8">
        <v>57.12</v>
      </c>
    </row>
    <row r="290" spans="1:24" x14ac:dyDescent="0.25">
      <c r="A290" t="s">
        <v>596</v>
      </c>
      <c r="B290" s="1">
        <v>45674</v>
      </c>
      <c r="C290" t="s">
        <v>69</v>
      </c>
      <c r="D290" t="s">
        <v>70</v>
      </c>
      <c r="E290" t="s">
        <v>71</v>
      </c>
      <c r="F290" t="s">
        <v>37</v>
      </c>
      <c r="G290" t="s">
        <v>165</v>
      </c>
      <c r="H290" t="s">
        <v>166</v>
      </c>
      <c r="I290" t="s">
        <v>112</v>
      </c>
      <c r="J290" t="s">
        <v>113</v>
      </c>
      <c r="K290" t="s">
        <v>42</v>
      </c>
      <c r="L290" s="8">
        <v>8.5</v>
      </c>
      <c r="M290" s="8">
        <v>2.8</v>
      </c>
      <c r="N290">
        <v>16</v>
      </c>
      <c r="O290" s="8">
        <v>136</v>
      </c>
      <c r="P290" s="14">
        <v>5.1299999999999998E-2</v>
      </c>
      <c r="Q290" s="8">
        <v>6.98</v>
      </c>
      <c r="R290" s="8">
        <v>129.02000000000001</v>
      </c>
      <c r="S290" s="8">
        <v>44.8</v>
      </c>
      <c r="T290" s="8">
        <v>84.22</v>
      </c>
      <c r="U290">
        <v>0</v>
      </c>
      <c r="V290" s="8">
        <v>0</v>
      </c>
      <c r="W290" s="8">
        <v>0</v>
      </c>
      <c r="X290" s="8">
        <v>84.22</v>
      </c>
    </row>
    <row r="291" spans="1:24" x14ac:dyDescent="0.25">
      <c r="A291" t="s">
        <v>597</v>
      </c>
      <c r="B291" s="1">
        <v>45740</v>
      </c>
      <c r="C291" t="s">
        <v>168</v>
      </c>
      <c r="D291" t="s">
        <v>169</v>
      </c>
      <c r="E291" t="s">
        <v>63</v>
      </c>
      <c r="F291" t="s">
        <v>46</v>
      </c>
      <c r="G291" t="s">
        <v>79</v>
      </c>
      <c r="H291" t="s">
        <v>80</v>
      </c>
      <c r="I291" t="s">
        <v>130</v>
      </c>
      <c r="J291" t="s">
        <v>131</v>
      </c>
      <c r="K291" t="s">
        <v>42</v>
      </c>
      <c r="L291" s="8">
        <v>4.8</v>
      </c>
      <c r="M291" s="8">
        <v>1.4</v>
      </c>
      <c r="N291">
        <v>49</v>
      </c>
      <c r="O291" s="8">
        <v>235.2</v>
      </c>
      <c r="P291" s="14">
        <v>0.13539999999999999</v>
      </c>
      <c r="Q291" s="8">
        <v>31.85</v>
      </c>
      <c r="R291" s="8">
        <v>203.35</v>
      </c>
      <c r="S291" s="8">
        <v>68.599999999999994</v>
      </c>
      <c r="T291" s="8">
        <v>134.75</v>
      </c>
      <c r="U291">
        <v>0</v>
      </c>
      <c r="V291" s="8">
        <v>0</v>
      </c>
      <c r="W291" s="8">
        <v>0</v>
      </c>
      <c r="X291" s="8">
        <v>134.75</v>
      </c>
    </row>
    <row r="292" spans="1:24" x14ac:dyDescent="0.25">
      <c r="A292" t="s">
        <v>598</v>
      </c>
      <c r="B292" s="1">
        <v>46213</v>
      </c>
      <c r="C292" t="s">
        <v>148</v>
      </c>
      <c r="D292" t="s">
        <v>149</v>
      </c>
      <c r="E292" t="s">
        <v>150</v>
      </c>
      <c r="F292" t="s">
        <v>37</v>
      </c>
      <c r="G292" t="s">
        <v>151</v>
      </c>
      <c r="H292" t="s">
        <v>152</v>
      </c>
      <c r="I292" t="s">
        <v>40</v>
      </c>
      <c r="J292" t="s">
        <v>41</v>
      </c>
      <c r="K292" t="s">
        <v>42</v>
      </c>
      <c r="L292" s="8">
        <v>14.5</v>
      </c>
      <c r="M292" s="8">
        <v>4.2</v>
      </c>
      <c r="N292">
        <v>37</v>
      </c>
      <c r="O292" s="8">
        <v>536.5</v>
      </c>
      <c r="P292" s="14">
        <v>1.1000000000000001E-3</v>
      </c>
      <c r="Q292" s="8">
        <v>0.59</v>
      </c>
      <c r="R292" s="8">
        <v>535.91</v>
      </c>
      <c r="S292" s="8">
        <v>155.4</v>
      </c>
      <c r="T292" s="8">
        <v>380.51</v>
      </c>
      <c r="U292">
        <v>0</v>
      </c>
      <c r="V292" s="8">
        <v>0</v>
      </c>
      <c r="W292" s="8">
        <v>0</v>
      </c>
      <c r="X292" s="8">
        <v>380.51</v>
      </c>
    </row>
    <row r="293" spans="1:24" x14ac:dyDescent="0.25">
      <c r="A293" t="s">
        <v>599</v>
      </c>
      <c r="B293" s="1">
        <v>45821</v>
      </c>
      <c r="C293" t="s">
        <v>276</v>
      </c>
      <c r="D293" t="s">
        <v>277</v>
      </c>
      <c r="E293" t="s">
        <v>150</v>
      </c>
      <c r="F293" t="s">
        <v>37</v>
      </c>
      <c r="G293" t="s">
        <v>151</v>
      </c>
      <c r="H293" t="s">
        <v>152</v>
      </c>
      <c r="I293" t="s">
        <v>74</v>
      </c>
      <c r="J293" t="s">
        <v>75</v>
      </c>
      <c r="K293" t="s">
        <v>49</v>
      </c>
      <c r="L293" s="8">
        <v>11</v>
      </c>
      <c r="M293" s="8">
        <v>6.8</v>
      </c>
      <c r="N293">
        <v>12</v>
      </c>
      <c r="O293" s="8">
        <v>132</v>
      </c>
      <c r="P293" s="14">
        <v>0.40810000000000002</v>
      </c>
      <c r="Q293" s="8">
        <v>53.87</v>
      </c>
      <c r="R293" s="8">
        <v>78.13</v>
      </c>
      <c r="S293" s="8">
        <v>81.599999999999994</v>
      </c>
      <c r="T293" s="8">
        <v>-3.47</v>
      </c>
      <c r="U293">
        <v>0</v>
      </c>
      <c r="V293" s="8">
        <v>0</v>
      </c>
      <c r="W293" s="8">
        <v>0</v>
      </c>
      <c r="X293" s="8">
        <v>-3.47</v>
      </c>
    </row>
    <row r="294" spans="1:24" x14ac:dyDescent="0.25">
      <c r="A294" t="s">
        <v>600</v>
      </c>
      <c r="B294" s="1">
        <v>45754</v>
      </c>
      <c r="C294" t="s">
        <v>328</v>
      </c>
      <c r="D294" t="s">
        <v>329</v>
      </c>
      <c r="E294" t="s">
        <v>71</v>
      </c>
      <c r="F294" t="s">
        <v>54</v>
      </c>
      <c r="G294" t="s">
        <v>165</v>
      </c>
      <c r="H294" t="s">
        <v>166</v>
      </c>
      <c r="I294" t="s">
        <v>112</v>
      </c>
      <c r="J294" t="s">
        <v>113</v>
      </c>
      <c r="K294" t="s">
        <v>42</v>
      </c>
      <c r="L294" s="8">
        <v>8.5</v>
      </c>
      <c r="M294" s="8">
        <v>2.8</v>
      </c>
      <c r="N294">
        <v>43</v>
      </c>
      <c r="O294" s="8">
        <v>365.5</v>
      </c>
      <c r="P294" s="14">
        <v>6.7000000000000002E-3</v>
      </c>
      <c r="Q294" s="8">
        <v>2.4500000000000002</v>
      </c>
      <c r="R294" s="8">
        <v>363.05</v>
      </c>
      <c r="S294" s="8">
        <v>120.4</v>
      </c>
      <c r="T294" s="8">
        <v>242.65</v>
      </c>
      <c r="U294">
        <v>0</v>
      </c>
      <c r="V294" s="8">
        <v>0</v>
      </c>
      <c r="W294" s="8">
        <v>0</v>
      </c>
      <c r="X294" s="8">
        <v>242.65</v>
      </c>
    </row>
    <row r="295" spans="1:24" x14ac:dyDescent="0.25">
      <c r="A295" t="s">
        <v>601</v>
      </c>
      <c r="B295" s="1">
        <v>45415</v>
      </c>
      <c r="C295" t="s">
        <v>25</v>
      </c>
      <c r="D295" t="s">
        <v>26</v>
      </c>
      <c r="E295" t="s">
        <v>27</v>
      </c>
      <c r="F295" t="s">
        <v>28</v>
      </c>
      <c r="G295" t="s">
        <v>29</v>
      </c>
      <c r="H295" t="s">
        <v>30</v>
      </c>
      <c r="I295" t="s">
        <v>156</v>
      </c>
      <c r="J295" t="s">
        <v>157</v>
      </c>
      <c r="K295" t="s">
        <v>42</v>
      </c>
      <c r="L295" s="8">
        <v>6.2</v>
      </c>
      <c r="M295" s="8">
        <v>1.9</v>
      </c>
      <c r="N295">
        <v>360</v>
      </c>
      <c r="O295" s="8">
        <v>2232</v>
      </c>
      <c r="P295" s="14">
        <v>0.47720000000000001</v>
      </c>
      <c r="Q295" s="8">
        <v>1065.1099999999999</v>
      </c>
      <c r="R295" s="8">
        <v>1166.8900000000001</v>
      </c>
      <c r="S295" s="8">
        <v>684</v>
      </c>
      <c r="T295" s="8">
        <v>482.89</v>
      </c>
      <c r="U295">
        <v>0</v>
      </c>
      <c r="V295" s="8">
        <v>0</v>
      </c>
      <c r="W295" s="8">
        <v>0</v>
      </c>
      <c r="X295" s="8">
        <v>482.89</v>
      </c>
    </row>
    <row r="296" spans="1:24" x14ac:dyDescent="0.25">
      <c r="A296" t="s">
        <v>602</v>
      </c>
      <c r="B296" s="1">
        <v>45545</v>
      </c>
      <c r="C296" t="s">
        <v>480</v>
      </c>
      <c r="D296" t="s">
        <v>481</v>
      </c>
      <c r="E296" t="s">
        <v>63</v>
      </c>
      <c r="F296" t="s">
        <v>54</v>
      </c>
      <c r="G296" t="s">
        <v>79</v>
      </c>
      <c r="H296" t="s">
        <v>80</v>
      </c>
      <c r="I296" t="s">
        <v>144</v>
      </c>
      <c r="J296" t="s">
        <v>145</v>
      </c>
      <c r="K296" t="s">
        <v>33</v>
      </c>
      <c r="L296" s="8">
        <v>12</v>
      </c>
      <c r="M296" s="8">
        <v>6.5</v>
      </c>
      <c r="N296">
        <v>88</v>
      </c>
      <c r="O296" s="8">
        <v>1056</v>
      </c>
      <c r="P296" s="14">
        <v>4.0000000000000002E-4</v>
      </c>
      <c r="Q296" s="8">
        <v>0.42</v>
      </c>
      <c r="R296" s="8">
        <v>1055.58</v>
      </c>
      <c r="S296" s="8">
        <v>572</v>
      </c>
      <c r="T296" s="8">
        <v>483.58</v>
      </c>
      <c r="U296">
        <v>0</v>
      </c>
      <c r="V296" s="8">
        <v>0</v>
      </c>
      <c r="W296" s="8">
        <v>0</v>
      </c>
      <c r="X296" s="8">
        <v>483.58</v>
      </c>
    </row>
    <row r="297" spans="1:24" x14ac:dyDescent="0.25">
      <c r="A297" t="s">
        <v>603</v>
      </c>
      <c r="B297" s="1">
        <v>45522</v>
      </c>
      <c r="C297" t="s">
        <v>266</v>
      </c>
      <c r="D297" t="s">
        <v>267</v>
      </c>
      <c r="E297" t="s">
        <v>53</v>
      </c>
      <c r="F297" t="s">
        <v>54</v>
      </c>
      <c r="G297" t="s">
        <v>55</v>
      </c>
      <c r="H297" t="s">
        <v>56</v>
      </c>
      <c r="I297" t="s">
        <v>104</v>
      </c>
      <c r="J297" t="s">
        <v>105</v>
      </c>
      <c r="K297" t="s">
        <v>49</v>
      </c>
      <c r="L297" s="8">
        <v>4.2</v>
      </c>
      <c r="M297" s="8">
        <v>2.8</v>
      </c>
      <c r="N297">
        <v>45</v>
      </c>
      <c r="O297" s="8">
        <v>189</v>
      </c>
      <c r="P297" s="14">
        <v>4.4999999999999997E-3</v>
      </c>
      <c r="Q297" s="8">
        <v>0.85</v>
      </c>
      <c r="R297" s="8">
        <v>188.15</v>
      </c>
      <c r="S297" s="8">
        <v>126</v>
      </c>
      <c r="T297" s="8">
        <v>62.15</v>
      </c>
      <c r="U297">
        <v>0</v>
      </c>
      <c r="V297" s="8">
        <v>0</v>
      </c>
      <c r="W297" s="8">
        <v>0</v>
      </c>
      <c r="X297" s="8">
        <v>62.15</v>
      </c>
    </row>
    <row r="298" spans="1:24" x14ac:dyDescent="0.25">
      <c r="A298" t="s">
        <v>604</v>
      </c>
      <c r="B298" s="1">
        <v>45357</v>
      </c>
      <c r="C298" t="s">
        <v>235</v>
      </c>
      <c r="D298" t="s">
        <v>236</v>
      </c>
      <c r="E298" t="s">
        <v>27</v>
      </c>
      <c r="F298" t="s">
        <v>54</v>
      </c>
      <c r="G298" t="s">
        <v>29</v>
      </c>
      <c r="H298" t="s">
        <v>30</v>
      </c>
      <c r="I298" t="s">
        <v>31</v>
      </c>
      <c r="J298" t="s">
        <v>32</v>
      </c>
      <c r="K298" t="s">
        <v>33</v>
      </c>
      <c r="L298" s="8">
        <v>5.8</v>
      </c>
      <c r="M298" s="8">
        <v>2.7</v>
      </c>
      <c r="N298">
        <v>62</v>
      </c>
      <c r="O298" s="8">
        <v>359.6</v>
      </c>
      <c r="P298" s="14">
        <v>2.3999999999999998E-3</v>
      </c>
      <c r="Q298" s="8">
        <v>0.86</v>
      </c>
      <c r="R298" s="8">
        <v>358.74</v>
      </c>
      <c r="S298" s="8">
        <v>167.4</v>
      </c>
      <c r="T298" s="8">
        <v>191.34</v>
      </c>
      <c r="U298">
        <v>41</v>
      </c>
      <c r="V298" s="8">
        <v>237.23</v>
      </c>
      <c r="W298" s="8">
        <v>131.19999999999999</v>
      </c>
      <c r="X298" s="8">
        <v>60.14</v>
      </c>
    </row>
    <row r="299" spans="1:24" x14ac:dyDescent="0.25">
      <c r="A299" t="s">
        <v>605</v>
      </c>
      <c r="B299" s="1">
        <v>45638</v>
      </c>
      <c r="C299" t="s">
        <v>171</v>
      </c>
      <c r="D299" t="s">
        <v>172</v>
      </c>
      <c r="E299" t="s">
        <v>27</v>
      </c>
      <c r="F299" t="s">
        <v>46</v>
      </c>
      <c r="G299" t="s">
        <v>38</v>
      </c>
      <c r="H299" t="s">
        <v>39</v>
      </c>
      <c r="I299" t="s">
        <v>31</v>
      </c>
      <c r="J299" t="s">
        <v>32</v>
      </c>
      <c r="K299" t="s">
        <v>33</v>
      </c>
      <c r="L299" s="8">
        <v>5.8</v>
      </c>
      <c r="M299" s="8">
        <v>2.7</v>
      </c>
      <c r="N299">
        <v>13</v>
      </c>
      <c r="O299" s="8">
        <v>75.400000000000006</v>
      </c>
      <c r="P299" s="14">
        <v>0.1983</v>
      </c>
      <c r="Q299" s="8">
        <v>14.95</v>
      </c>
      <c r="R299" s="8">
        <v>60.45</v>
      </c>
      <c r="S299" s="8">
        <v>35.1</v>
      </c>
      <c r="T299" s="8">
        <v>25.35</v>
      </c>
      <c r="U299">
        <v>0</v>
      </c>
      <c r="V299" s="8">
        <v>0</v>
      </c>
      <c r="W299" s="8">
        <v>0</v>
      </c>
      <c r="X299" s="8">
        <v>25.35</v>
      </c>
    </row>
    <row r="300" spans="1:24" x14ac:dyDescent="0.25">
      <c r="A300" t="s">
        <v>606</v>
      </c>
      <c r="B300" s="1">
        <v>45313</v>
      </c>
      <c r="C300" t="s">
        <v>301</v>
      </c>
      <c r="D300" t="s">
        <v>302</v>
      </c>
      <c r="E300" t="s">
        <v>63</v>
      </c>
      <c r="F300" t="s">
        <v>37</v>
      </c>
      <c r="G300" t="s">
        <v>64</v>
      </c>
      <c r="H300" t="s">
        <v>65</v>
      </c>
      <c r="I300" t="s">
        <v>117</v>
      </c>
      <c r="J300" t="s">
        <v>118</v>
      </c>
      <c r="K300" t="s">
        <v>59</v>
      </c>
      <c r="L300" s="8">
        <v>6</v>
      </c>
      <c r="M300" s="8">
        <v>4.2</v>
      </c>
      <c r="N300">
        <v>21</v>
      </c>
      <c r="O300" s="8">
        <v>126</v>
      </c>
      <c r="P300" s="14">
        <v>2.86E-2</v>
      </c>
      <c r="Q300" s="8">
        <v>3.6</v>
      </c>
      <c r="R300" s="8">
        <v>122.4</v>
      </c>
      <c r="S300" s="8">
        <v>88.2</v>
      </c>
      <c r="T300" s="8">
        <v>34.200000000000003</v>
      </c>
      <c r="U300">
        <v>0</v>
      </c>
      <c r="V300" s="8">
        <v>0</v>
      </c>
      <c r="W300" s="8">
        <v>0</v>
      </c>
      <c r="X300" s="8">
        <v>34.200000000000003</v>
      </c>
    </row>
    <row r="301" spans="1:24" x14ac:dyDescent="0.25">
      <c r="A301" t="s">
        <v>607</v>
      </c>
      <c r="B301" s="1">
        <v>45894</v>
      </c>
      <c r="C301" t="s">
        <v>584</v>
      </c>
      <c r="D301" t="s">
        <v>585</v>
      </c>
      <c r="E301" t="s">
        <v>27</v>
      </c>
      <c r="F301" t="s">
        <v>37</v>
      </c>
      <c r="G301" t="s">
        <v>38</v>
      </c>
      <c r="H301" t="s">
        <v>39</v>
      </c>
      <c r="I301" t="s">
        <v>185</v>
      </c>
      <c r="J301" t="s">
        <v>186</v>
      </c>
      <c r="K301" t="s">
        <v>59</v>
      </c>
      <c r="L301" s="8">
        <v>4.9000000000000004</v>
      </c>
      <c r="M301" s="8">
        <v>3.1</v>
      </c>
      <c r="N301">
        <v>43</v>
      </c>
      <c r="O301" s="8">
        <v>210.7</v>
      </c>
      <c r="P301" s="14">
        <v>4.8999999999999998E-3</v>
      </c>
      <c r="Q301" s="8">
        <v>1.03</v>
      </c>
      <c r="R301" s="8">
        <v>209.67</v>
      </c>
      <c r="S301" s="8">
        <v>133.30000000000001</v>
      </c>
      <c r="T301" s="8">
        <v>76.37</v>
      </c>
      <c r="U301">
        <v>0</v>
      </c>
      <c r="V301" s="8">
        <v>0</v>
      </c>
      <c r="W301" s="8">
        <v>0</v>
      </c>
      <c r="X301" s="8">
        <v>76.37</v>
      </c>
    </row>
    <row r="302" spans="1:24" x14ac:dyDescent="0.25">
      <c r="A302" t="s">
        <v>608</v>
      </c>
      <c r="B302" s="1">
        <v>45859</v>
      </c>
      <c r="C302" t="s">
        <v>609</v>
      </c>
      <c r="D302" t="s">
        <v>610</v>
      </c>
      <c r="E302" t="s">
        <v>63</v>
      </c>
      <c r="F302" t="s">
        <v>37</v>
      </c>
      <c r="G302" t="s">
        <v>64</v>
      </c>
      <c r="H302" t="s">
        <v>65</v>
      </c>
      <c r="I302" t="s">
        <v>144</v>
      </c>
      <c r="J302" t="s">
        <v>145</v>
      </c>
      <c r="K302" t="s">
        <v>33</v>
      </c>
      <c r="L302" s="8">
        <v>12</v>
      </c>
      <c r="M302" s="8">
        <v>6.5</v>
      </c>
      <c r="N302">
        <v>17</v>
      </c>
      <c r="O302" s="8">
        <v>204</v>
      </c>
      <c r="P302" s="14">
        <v>1.5800000000000002E-2</v>
      </c>
      <c r="Q302" s="8">
        <v>3.22</v>
      </c>
      <c r="R302" s="8">
        <v>200.78</v>
      </c>
      <c r="S302" s="8">
        <v>110.5</v>
      </c>
      <c r="T302" s="8">
        <v>90.28</v>
      </c>
      <c r="U302">
        <v>0</v>
      </c>
      <c r="V302" s="8">
        <v>0</v>
      </c>
      <c r="W302" s="8">
        <v>0</v>
      </c>
      <c r="X302" s="8">
        <v>90.28</v>
      </c>
    </row>
    <row r="303" spans="1:24" x14ac:dyDescent="0.25">
      <c r="A303" t="s">
        <v>611</v>
      </c>
      <c r="B303" s="1">
        <v>45527</v>
      </c>
      <c r="C303" t="s">
        <v>546</v>
      </c>
      <c r="D303" t="s">
        <v>547</v>
      </c>
      <c r="E303" t="s">
        <v>27</v>
      </c>
      <c r="F303" t="s">
        <v>89</v>
      </c>
      <c r="G303" t="s">
        <v>38</v>
      </c>
      <c r="H303" t="s">
        <v>39</v>
      </c>
      <c r="I303" t="s">
        <v>99</v>
      </c>
      <c r="J303" t="s">
        <v>100</v>
      </c>
      <c r="K303" t="s">
        <v>49</v>
      </c>
      <c r="L303" s="8">
        <v>3.8</v>
      </c>
      <c r="M303" s="8">
        <v>2.6</v>
      </c>
      <c r="N303">
        <v>293</v>
      </c>
      <c r="O303" s="8">
        <v>1113.4000000000001</v>
      </c>
      <c r="P303" s="14">
        <v>8.3400000000000002E-2</v>
      </c>
      <c r="Q303" s="8">
        <v>92.86</v>
      </c>
      <c r="R303" s="8">
        <v>1020.54</v>
      </c>
      <c r="S303" s="8">
        <v>761.8</v>
      </c>
      <c r="T303" s="8">
        <v>258.74</v>
      </c>
      <c r="U303">
        <v>132</v>
      </c>
      <c r="V303" s="8">
        <v>459.77</v>
      </c>
      <c r="W303" s="8">
        <v>409.2</v>
      </c>
      <c r="X303" s="8">
        <v>-150.46</v>
      </c>
    </row>
    <row r="304" spans="1:24" x14ac:dyDescent="0.25">
      <c r="A304" t="s">
        <v>612</v>
      </c>
      <c r="B304" s="1">
        <v>45894</v>
      </c>
      <c r="C304" t="s">
        <v>174</v>
      </c>
      <c r="D304" t="s">
        <v>175</v>
      </c>
      <c r="E304" t="s">
        <v>150</v>
      </c>
      <c r="F304" t="s">
        <v>54</v>
      </c>
      <c r="G304" t="s">
        <v>151</v>
      </c>
      <c r="H304" t="s">
        <v>152</v>
      </c>
      <c r="I304" t="s">
        <v>31</v>
      </c>
      <c r="J304" t="s">
        <v>32</v>
      </c>
      <c r="K304" t="s">
        <v>33</v>
      </c>
      <c r="L304" s="8">
        <v>5.8</v>
      </c>
      <c r="M304" s="8">
        <v>2.7</v>
      </c>
      <c r="N304">
        <v>17</v>
      </c>
      <c r="O304" s="8">
        <v>98.6</v>
      </c>
      <c r="P304" s="14">
        <v>4.7999999999999996E-3</v>
      </c>
      <c r="Q304" s="8">
        <v>0.47</v>
      </c>
      <c r="R304" s="8">
        <v>98.13</v>
      </c>
      <c r="S304" s="8">
        <v>45.9</v>
      </c>
      <c r="T304" s="8">
        <v>52.23</v>
      </c>
      <c r="U304">
        <v>0</v>
      </c>
      <c r="V304" s="8">
        <v>0</v>
      </c>
      <c r="W304" s="8">
        <v>0</v>
      </c>
      <c r="X304" s="8">
        <v>52.23</v>
      </c>
    </row>
    <row r="305" spans="1:24" x14ac:dyDescent="0.25">
      <c r="A305" t="s">
        <v>613</v>
      </c>
      <c r="B305" s="1">
        <v>45517</v>
      </c>
      <c r="C305" t="s">
        <v>584</v>
      </c>
      <c r="D305" t="s">
        <v>585</v>
      </c>
      <c r="E305" t="s">
        <v>27</v>
      </c>
      <c r="F305" t="s">
        <v>37</v>
      </c>
      <c r="G305" t="s">
        <v>38</v>
      </c>
      <c r="H305" t="s">
        <v>39</v>
      </c>
      <c r="I305" t="s">
        <v>84</v>
      </c>
      <c r="J305" t="s">
        <v>85</v>
      </c>
      <c r="K305" t="s">
        <v>42</v>
      </c>
      <c r="L305" s="8">
        <v>9.9</v>
      </c>
      <c r="M305" s="8">
        <v>3.1</v>
      </c>
      <c r="N305">
        <v>44</v>
      </c>
      <c r="O305" s="8">
        <v>435.6</v>
      </c>
      <c r="P305" s="14">
        <v>4.36E-2</v>
      </c>
      <c r="Q305" s="8">
        <v>18.989999999999998</v>
      </c>
      <c r="R305" s="8">
        <v>416.61</v>
      </c>
      <c r="S305" s="8">
        <v>136.4</v>
      </c>
      <c r="T305" s="8">
        <v>280.20999999999998</v>
      </c>
      <c r="U305">
        <v>0</v>
      </c>
      <c r="V305" s="8">
        <v>0</v>
      </c>
      <c r="W305" s="8">
        <v>0</v>
      </c>
      <c r="X305" s="8">
        <v>280.20999999999998</v>
      </c>
    </row>
    <row r="306" spans="1:24" x14ac:dyDescent="0.25">
      <c r="A306" t="s">
        <v>614</v>
      </c>
      <c r="B306" s="1">
        <v>45299</v>
      </c>
      <c r="C306" t="s">
        <v>615</v>
      </c>
      <c r="D306" t="s">
        <v>616</v>
      </c>
      <c r="E306" t="s">
        <v>150</v>
      </c>
      <c r="F306" t="s">
        <v>89</v>
      </c>
      <c r="G306" t="s">
        <v>151</v>
      </c>
      <c r="H306" t="s">
        <v>152</v>
      </c>
      <c r="I306" t="s">
        <v>74</v>
      </c>
      <c r="J306" t="s">
        <v>75</v>
      </c>
      <c r="K306" t="s">
        <v>49</v>
      </c>
      <c r="L306" s="8">
        <v>11</v>
      </c>
      <c r="M306" s="8">
        <v>6.8</v>
      </c>
      <c r="N306">
        <v>277</v>
      </c>
      <c r="O306" s="8">
        <v>3047</v>
      </c>
      <c r="P306" s="14">
        <v>7.51E-2</v>
      </c>
      <c r="Q306" s="8">
        <v>228.83</v>
      </c>
      <c r="R306" s="8">
        <v>2818.17</v>
      </c>
      <c r="S306" s="8">
        <v>1883.6</v>
      </c>
      <c r="T306" s="8">
        <v>934.57</v>
      </c>
      <c r="U306">
        <v>0</v>
      </c>
      <c r="V306" s="8">
        <v>0</v>
      </c>
      <c r="W306" s="8">
        <v>0</v>
      </c>
      <c r="X306" s="8">
        <v>934.57</v>
      </c>
    </row>
    <row r="307" spans="1:24" x14ac:dyDescent="0.25">
      <c r="A307" t="s">
        <v>617</v>
      </c>
      <c r="B307" s="1">
        <v>45364</v>
      </c>
      <c r="C307" t="s">
        <v>223</v>
      </c>
      <c r="D307" t="s">
        <v>224</v>
      </c>
      <c r="E307" t="s">
        <v>27</v>
      </c>
      <c r="F307" t="s">
        <v>28</v>
      </c>
      <c r="G307" t="s">
        <v>29</v>
      </c>
      <c r="H307" t="s">
        <v>30</v>
      </c>
      <c r="I307" t="s">
        <v>185</v>
      </c>
      <c r="J307" t="s">
        <v>186</v>
      </c>
      <c r="K307" t="s">
        <v>59</v>
      </c>
      <c r="L307" s="8">
        <v>4.9000000000000004</v>
      </c>
      <c r="M307" s="8">
        <v>3.1</v>
      </c>
      <c r="N307">
        <v>230</v>
      </c>
      <c r="O307" s="8">
        <v>1127</v>
      </c>
      <c r="P307" s="14">
        <v>0.1071</v>
      </c>
      <c r="Q307" s="8">
        <v>120.7</v>
      </c>
      <c r="R307" s="8">
        <v>1006.3</v>
      </c>
      <c r="S307" s="8">
        <v>713</v>
      </c>
      <c r="T307" s="8">
        <v>293.3</v>
      </c>
      <c r="U307">
        <v>0</v>
      </c>
      <c r="V307" s="8">
        <v>0</v>
      </c>
      <c r="W307" s="8">
        <v>0</v>
      </c>
      <c r="X307" s="8">
        <v>293.3</v>
      </c>
    </row>
    <row r="308" spans="1:24" x14ac:dyDescent="0.25">
      <c r="A308" t="s">
        <v>618</v>
      </c>
      <c r="B308" s="1">
        <v>46016</v>
      </c>
      <c r="C308" t="s">
        <v>337</v>
      </c>
      <c r="D308" t="s">
        <v>338</v>
      </c>
      <c r="E308" t="s">
        <v>27</v>
      </c>
      <c r="F308" t="s">
        <v>54</v>
      </c>
      <c r="G308" t="s">
        <v>29</v>
      </c>
      <c r="H308" t="s">
        <v>30</v>
      </c>
      <c r="I308" t="s">
        <v>112</v>
      </c>
      <c r="J308" t="s">
        <v>113</v>
      </c>
      <c r="K308" t="s">
        <v>42</v>
      </c>
      <c r="L308" s="8">
        <v>8.5</v>
      </c>
      <c r="M308" s="8">
        <v>2.8</v>
      </c>
      <c r="N308">
        <v>266</v>
      </c>
      <c r="O308" s="8">
        <v>2261</v>
      </c>
      <c r="P308" s="14">
        <v>4.02E-2</v>
      </c>
      <c r="Q308" s="8">
        <v>90.89</v>
      </c>
      <c r="R308" s="8">
        <v>2170.11</v>
      </c>
      <c r="S308" s="8">
        <v>744.8</v>
      </c>
      <c r="T308" s="8">
        <v>1425.31</v>
      </c>
      <c r="U308">
        <v>0</v>
      </c>
      <c r="V308" s="8">
        <v>0</v>
      </c>
      <c r="W308" s="8">
        <v>0</v>
      </c>
      <c r="X308" s="8">
        <v>1425.31</v>
      </c>
    </row>
    <row r="309" spans="1:24" x14ac:dyDescent="0.25">
      <c r="A309" t="s">
        <v>619</v>
      </c>
      <c r="B309" s="1">
        <v>45938</v>
      </c>
      <c r="C309" t="s">
        <v>445</v>
      </c>
      <c r="D309" t="s">
        <v>446</v>
      </c>
      <c r="E309" t="s">
        <v>71</v>
      </c>
      <c r="F309" t="s">
        <v>89</v>
      </c>
      <c r="G309" t="s">
        <v>165</v>
      </c>
      <c r="H309" t="s">
        <v>166</v>
      </c>
      <c r="I309" t="s">
        <v>84</v>
      </c>
      <c r="J309" t="s">
        <v>85</v>
      </c>
      <c r="K309" t="s">
        <v>42</v>
      </c>
      <c r="L309" s="8">
        <v>9.9</v>
      </c>
      <c r="M309" s="8">
        <v>3.1</v>
      </c>
      <c r="N309">
        <v>59</v>
      </c>
      <c r="O309" s="8">
        <v>584.1</v>
      </c>
      <c r="P309" s="14">
        <v>6.3700000000000007E-2</v>
      </c>
      <c r="Q309" s="8">
        <v>37.21</v>
      </c>
      <c r="R309" s="8">
        <v>546.89</v>
      </c>
      <c r="S309" s="8">
        <v>182.9</v>
      </c>
      <c r="T309" s="8">
        <v>363.99</v>
      </c>
      <c r="U309">
        <v>11</v>
      </c>
      <c r="V309" s="8">
        <v>101.96</v>
      </c>
      <c r="W309" s="8">
        <v>39.6</v>
      </c>
      <c r="X309" s="8">
        <v>324.39</v>
      </c>
    </row>
    <row r="310" spans="1:24" x14ac:dyDescent="0.25">
      <c r="A310" t="s">
        <v>620</v>
      </c>
      <c r="B310" s="1">
        <v>45352</v>
      </c>
      <c r="C310" t="s">
        <v>142</v>
      </c>
      <c r="D310" t="s">
        <v>143</v>
      </c>
      <c r="E310" t="s">
        <v>71</v>
      </c>
      <c r="F310" t="s">
        <v>37</v>
      </c>
      <c r="G310" t="s">
        <v>165</v>
      </c>
      <c r="H310" t="s">
        <v>166</v>
      </c>
      <c r="I310" t="s">
        <v>144</v>
      </c>
      <c r="J310" t="s">
        <v>145</v>
      </c>
      <c r="K310" t="s">
        <v>33</v>
      </c>
      <c r="L310" s="8">
        <v>12</v>
      </c>
      <c r="M310" s="8">
        <v>6.5</v>
      </c>
      <c r="N310">
        <v>29</v>
      </c>
      <c r="O310" s="8">
        <v>348</v>
      </c>
      <c r="P310" s="14">
        <v>9.4999999999999998E-3</v>
      </c>
      <c r="Q310" s="8">
        <v>3.31</v>
      </c>
      <c r="R310" s="8">
        <v>344.69</v>
      </c>
      <c r="S310" s="8">
        <v>188.5</v>
      </c>
      <c r="T310" s="8">
        <v>156.19</v>
      </c>
      <c r="U310">
        <v>0</v>
      </c>
      <c r="V310" s="8">
        <v>0</v>
      </c>
      <c r="W310" s="8">
        <v>0</v>
      </c>
      <c r="X310" s="8">
        <v>156.19</v>
      </c>
    </row>
    <row r="311" spans="1:24" x14ac:dyDescent="0.25">
      <c r="A311" t="s">
        <v>621</v>
      </c>
      <c r="B311" s="1">
        <v>45526</v>
      </c>
      <c r="C311" t="s">
        <v>337</v>
      </c>
      <c r="D311" t="s">
        <v>338</v>
      </c>
      <c r="E311" t="s">
        <v>27</v>
      </c>
      <c r="F311" t="s">
        <v>54</v>
      </c>
      <c r="G311" t="s">
        <v>38</v>
      </c>
      <c r="H311" t="s">
        <v>39</v>
      </c>
      <c r="I311" t="s">
        <v>112</v>
      </c>
      <c r="J311" t="s">
        <v>113</v>
      </c>
      <c r="K311" t="s">
        <v>42</v>
      </c>
      <c r="L311" s="8">
        <v>8.5</v>
      </c>
      <c r="M311" s="8">
        <v>2.8</v>
      </c>
      <c r="N311">
        <v>13</v>
      </c>
      <c r="O311" s="8">
        <v>110.5</v>
      </c>
      <c r="P311" s="14">
        <v>1.37E-2</v>
      </c>
      <c r="Q311" s="8">
        <v>1.51</v>
      </c>
      <c r="R311" s="8">
        <v>108.99</v>
      </c>
      <c r="S311" s="8">
        <v>36.4</v>
      </c>
      <c r="T311" s="8">
        <v>72.59</v>
      </c>
      <c r="U311">
        <v>0</v>
      </c>
      <c r="V311" s="8">
        <v>0</v>
      </c>
      <c r="W311" s="8">
        <v>0</v>
      </c>
      <c r="X311" s="8">
        <v>72.59</v>
      </c>
    </row>
    <row r="312" spans="1:24" x14ac:dyDescent="0.25">
      <c r="A312" t="s">
        <v>622</v>
      </c>
      <c r="B312" s="1">
        <v>45361</v>
      </c>
      <c r="C312" t="s">
        <v>501</v>
      </c>
      <c r="D312" t="s">
        <v>502</v>
      </c>
      <c r="E312" t="s">
        <v>27</v>
      </c>
      <c r="F312" t="s">
        <v>37</v>
      </c>
      <c r="G312" t="s">
        <v>29</v>
      </c>
      <c r="H312" t="s">
        <v>30</v>
      </c>
      <c r="I312" t="s">
        <v>117</v>
      </c>
      <c r="J312" t="s">
        <v>118</v>
      </c>
      <c r="K312" t="s">
        <v>59</v>
      </c>
      <c r="L312" s="8">
        <v>6</v>
      </c>
      <c r="M312" s="8">
        <v>4.2</v>
      </c>
      <c r="N312">
        <v>12</v>
      </c>
      <c r="O312" s="8">
        <v>72</v>
      </c>
      <c r="P312" s="14">
        <v>2.06E-2</v>
      </c>
      <c r="Q312" s="8">
        <v>1.48</v>
      </c>
      <c r="R312" s="8">
        <v>70.52</v>
      </c>
      <c r="S312" s="8">
        <v>50.4</v>
      </c>
      <c r="T312" s="8">
        <v>20.12</v>
      </c>
      <c r="U312">
        <v>0</v>
      </c>
      <c r="V312" s="8">
        <v>0</v>
      </c>
      <c r="W312" s="8">
        <v>0</v>
      </c>
      <c r="X312" s="8">
        <v>20.12</v>
      </c>
    </row>
    <row r="313" spans="1:24" x14ac:dyDescent="0.25">
      <c r="A313" t="s">
        <v>623</v>
      </c>
      <c r="B313" s="1">
        <v>46219</v>
      </c>
      <c r="C313" t="s">
        <v>247</v>
      </c>
      <c r="D313" t="s">
        <v>248</v>
      </c>
      <c r="E313" t="s">
        <v>53</v>
      </c>
      <c r="F313" t="s">
        <v>46</v>
      </c>
      <c r="G313" t="s">
        <v>55</v>
      </c>
      <c r="H313" t="s">
        <v>56</v>
      </c>
      <c r="I313" t="s">
        <v>84</v>
      </c>
      <c r="J313" t="s">
        <v>85</v>
      </c>
      <c r="K313" t="s">
        <v>42</v>
      </c>
      <c r="L313" s="8">
        <v>9.9</v>
      </c>
      <c r="M313" s="8">
        <v>3.1</v>
      </c>
      <c r="N313">
        <v>22</v>
      </c>
      <c r="O313" s="8">
        <v>217.8</v>
      </c>
      <c r="P313" s="14">
        <v>0.1132</v>
      </c>
      <c r="Q313" s="8">
        <v>24.65</v>
      </c>
      <c r="R313" s="8">
        <v>193.15</v>
      </c>
      <c r="S313" s="8">
        <v>68.2</v>
      </c>
      <c r="T313" s="8">
        <v>124.95</v>
      </c>
      <c r="U313">
        <v>0</v>
      </c>
      <c r="V313" s="8">
        <v>0</v>
      </c>
      <c r="W313" s="8">
        <v>0</v>
      </c>
      <c r="X313" s="8">
        <v>124.95</v>
      </c>
    </row>
    <row r="314" spans="1:24" x14ac:dyDescent="0.25">
      <c r="A314" t="s">
        <v>624</v>
      </c>
      <c r="B314" s="1">
        <v>45324</v>
      </c>
      <c r="C314" t="s">
        <v>584</v>
      </c>
      <c r="D314" t="s">
        <v>585</v>
      </c>
      <c r="E314" t="s">
        <v>27</v>
      </c>
      <c r="F314" t="s">
        <v>37</v>
      </c>
      <c r="G314" t="s">
        <v>29</v>
      </c>
      <c r="H314" t="s">
        <v>30</v>
      </c>
      <c r="I314" t="s">
        <v>185</v>
      </c>
      <c r="J314" t="s">
        <v>186</v>
      </c>
      <c r="K314" t="s">
        <v>59</v>
      </c>
      <c r="L314" s="8">
        <v>4.9000000000000004</v>
      </c>
      <c r="M314" s="8">
        <v>3.1</v>
      </c>
      <c r="N314">
        <v>29</v>
      </c>
      <c r="O314" s="8">
        <v>142.1</v>
      </c>
      <c r="P314" s="14">
        <v>5.5999999999999999E-3</v>
      </c>
      <c r="Q314" s="8">
        <v>0.8</v>
      </c>
      <c r="R314" s="8">
        <v>141.30000000000001</v>
      </c>
      <c r="S314" s="8">
        <v>89.9</v>
      </c>
      <c r="T314" s="8">
        <v>51.4</v>
      </c>
      <c r="U314">
        <v>0</v>
      </c>
      <c r="V314" s="8">
        <v>0</v>
      </c>
      <c r="W314" s="8">
        <v>0</v>
      </c>
      <c r="X314" s="8">
        <v>51.4</v>
      </c>
    </row>
    <row r="315" spans="1:24" x14ac:dyDescent="0.25">
      <c r="A315" t="s">
        <v>625</v>
      </c>
      <c r="B315" s="1">
        <v>46172</v>
      </c>
      <c r="C315" t="s">
        <v>232</v>
      </c>
      <c r="D315" t="s">
        <v>233</v>
      </c>
      <c r="E315" t="s">
        <v>27</v>
      </c>
      <c r="F315" t="s">
        <v>89</v>
      </c>
      <c r="G315" t="s">
        <v>29</v>
      </c>
      <c r="H315" t="s">
        <v>30</v>
      </c>
      <c r="I315" t="s">
        <v>66</v>
      </c>
      <c r="J315" t="s">
        <v>67</v>
      </c>
      <c r="K315" t="s">
        <v>33</v>
      </c>
      <c r="L315" s="8">
        <v>4.5</v>
      </c>
      <c r="M315" s="8">
        <v>2.1</v>
      </c>
      <c r="N315">
        <v>50</v>
      </c>
      <c r="O315" s="8">
        <v>225</v>
      </c>
      <c r="P315" s="14">
        <v>0.25679999999999997</v>
      </c>
      <c r="Q315" s="8">
        <v>57.78</v>
      </c>
      <c r="R315" s="8">
        <v>167.22</v>
      </c>
      <c r="S315" s="8">
        <v>105</v>
      </c>
      <c r="T315" s="8">
        <v>62.22</v>
      </c>
      <c r="U315">
        <v>0</v>
      </c>
      <c r="V315" s="8">
        <v>0</v>
      </c>
      <c r="W315" s="8">
        <v>0</v>
      </c>
      <c r="X315" s="8">
        <v>62.22</v>
      </c>
    </row>
    <row r="316" spans="1:24" x14ac:dyDescent="0.25">
      <c r="A316" t="s">
        <v>626</v>
      </c>
      <c r="B316" s="1">
        <v>45630</v>
      </c>
      <c r="C316" t="s">
        <v>609</v>
      </c>
      <c r="D316" t="s">
        <v>610</v>
      </c>
      <c r="E316" t="s">
        <v>63</v>
      </c>
      <c r="F316" t="s">
        <v>37</v>
      </c>
      <c r="G316" t="s">
        <v>79</v>
      </c>
      <c r="H316" t="s">
        <v>80</v>
      </c>
      <c r="I316" t="s">
        <v>156</v>
      </c>
      <c r="J316" t="s">
        <v>157</v>
      </c>
      <c r="K316" t="s">
        <v>42</v>
      </c>
      <c r="L316" s="8">
        <v>6.2</v>
      </c>
      <c r="M316" s="8">
        <v>1.9</v>
      </c>
      <c r="N316">
        <v>11</v>
      </c>
      <c r="O316" s="8">
        <v>68.2</v>
      </c>
      <c r="P316" s="14">
        <v>1.2200000000000001E-2</v>
      </c>
      <c r="Q316" s="8">
        <v>0.83</v>
      </c>
      <c r="R316" s="8">
        <v>67.37</v>
      </c>
      <c r="S316" s="8">
        <v>20.9</v>
      </c>
      <c r="T316" s="8">
        <v>46.47</v>
      </c>
      <c r="U316">
        <v>0</v>
      </c>
      <c r="V316" s="8">
        <v>0</v>
      </c>
      <c r="W316" s="8">
        <v>0</v>
      </c>
      <c r="X316" s="8">
        <v>46.47</v>
      </c>
    </row>
    <row r="317" spans="1:24" x14ac:dyDescent="0.25">
      <c r="A317" t="s">
        <v>627</v>
      </c>
      <c r="B317" s="1">
        <v>45364</v>
      </c>
      <c r="C317" t="s">
        <v>420</v>
      </c>
      <c r="D317" t="s">
        <v>421</v>
      </c>
      <c r="E317" t="s">
        <v>150</v>
      </c>
      <c r="F317" t="s">
        <v>89</v>
      </c>
      <c r="G317" t="s">
        <v>151</v>
      </c>
      <c r="H317" t="s">
        <v>152</v>
      </c>
      <c r="I317" t="s">
        <v>99</v>
      </c>
      <c r="J317" t="s">
        <v>100</v>
      </c>
      <c r="K317" t="s">
        <v>49</v>
      </c>
      <c r="L317" s="8">
        <v>3.8</v>
      </c>
      <c r="M317" s="8">
        <v>2.6</v>
      </c>
      <c r="N317">
        <v>190</v>
      </c>
      <c r="O317" s="8">
        <v>722</v>
      </c>
      <c r="P317" s="14">
        <v>5.1700000000000003E-2</v>
      </c>
      <c r="Q317" s="8">
        <v>37.33</v>
      </c>
      <c r="R317" s="8">
        <v>684.67</v>
      </c>
      <c r="S317" s="8">
        <v>494</v>
      </c>
      <c r="T317" s="8">
        <v>190.67</v>
      </c>
      <c r="U317">
        <v>0</v>
      </c>
      <c r="V317" s="8">
        <v>0</v>
      </c>
      <c r="W317" s="8">
        <v>0</v>
      </c>
      <c r="X317" s="8">
        <v>190.67</v>
      </c>
    </row>
    <row r="318" spans="1:24" x14ac:dyDescent="0.25">
      <c r="A318" t="s">
        <v>628</v>
      </c>
      <c r="B318" s="1">
        <v>45818</v>
      </c>
      <c r="C318" t="s">
        <v>148</v>
      </c>
      <c r="D318" t="s">
        <v>149</v>
      </c>
      <c r="E318" t="s">
        <v>150</v>
      </c>
      <c r="F318" t="s">
        <v>37</v>
      </c>
      <c r="G318" t="s">
        <v>151</v>
      </c>
      <c r="H318" t="s">
        <v>152</v>
      </c>
      <c r="I318" t="s">
        <v>117</v>
      </c>
      <c r="J318" t="s">
        <v>118</v>
      </c>
      <c r="K318" t="s">
        <v>59</v>
      </c>
      <c r="L318" s="8">
        <v>6</v>
      </c>
      <c r="M318" s="8">
        <v>4.2</v>
      </c>
      <c r="N318">
        <v>14</v>
      </c>
      <c r="O318" s="8">
        <v>84</v>
      </c>
      <c r="P318" s="14">
        <v>4.4000000000000003E-3</v>
      </c>
      <c r="Q318" s="8">
        <v>0.37</v>
      </c>
      <c r="R318" s="8">
        <v>83.63</v>
      </c>
      <c r="S318" s="8">
        <v>58.8</v>
      </c>
      <c r="T318" s="8">
        <v>24.83</v>
      </c>
      <c r="U318">
        <v>0</v>
      </c>
      <c r="V318" s="8">
        <v>0</v>
      </c>
      <c r="W318" s="8">
        <v>0</v>
      </c>
      <c r="X318" s="8">
        <v>24.83</v>
      </c>
    </row>
    <row r="319" spans="1:24" x14ac:dyDescent="0.25">
      <c r="A319" t="s">
        <v>629</v>
      </c>
      <c r="B319" s="1">
        <v>45535</v>
      </c>
      <c r="C319" t="s">
        <v>546</v>
      </c>
      <c r="D319" t="s">
        <v>547</v>
      </c>
      <c r="E319" t="s">
        <v>27</v>
      </c>
      <c r="F319" t="s">
        <v>89</v>
      </c>
      <c r="G319" t="s">
        <v>38</v>
      </c>
      <c r="H319" t="s">
        <v>39</v>
      </c>
      <c r="I319" t="s">
        <v>74</v>
      </c>
      <c r="J319" t="s">
        <v>75</v>
      </c>
      <c r="K319" t="s">
        <v>49</v>
      </c>
      <c r="L319" s="8">
        <v>11</v>
      </c>
      <c r="M319" s="8">
        <v>6.8</v>
      </c>
      <c r="N319">
        <v>115</v>
      </c>
      <c r="O319" s="8">
        <v>1265</v>
      </c>
      <c r="P319" s="14">
        <v>3.2000000000000001E-2</v>
      </c>
      <c r="Q319" s="8">
        <v>40.479999999999997</v>
      </c>
      <c r="R319" s="8">
        <v>1224.52</v>
      </c>
      <c r="S319" s="8">
        <v>782</v>
      </c>
      <c r="T319" s="8">
        <v>442.52</v>
      </c>
      <c r="U319">
        <v>0</v>
      </c>
      <c r="V319" s="8">
        <v>0</v>
      </c>
      <c r="W319" s="8">
        <v>0</v>
      </c>
      <c r="X319" s="8">
        <v>442.52</v>
      </c>
    </row>
    <row r="320" spans="1:24" x14ac:dyDescent="0.25">
      <c r="A320" t="s">
        <v>630</v>
      </c>
      <c r="B320" s="1">
        <v>45577</v>
      </c>
      <c r="C320" t="s">
        <v>288</v>
      </c>
      <c r="D320" t="s">
        <v>289</v>
      </c>
      <c r="E320" t="s">
        <v>27</v>
      </c>
      <c r="F320" t="s">
        <v>46</v>
      </c>
      <c r="G320" t="s">
        <v>29</v>
      </c>
      <c r="H320" t="s">
        <v>30</v>
      </c>
      <c r="I320" t="s">
        <v>66</v>
      </c>
      <c r="J320" t="s">
        <v>67</v>
      </c>
      <c r="K320" t="s">
        <v>33</v>
      </c>
      <c r="L320" s="8">
        <v>4.5</v>
      </c>
      <c r="M320" s="8">
        <v>2.1</v>
      </c>
      <c r="N320">
        <v>58</v>
      </c>
      <c r="O320" s="8">
        <v>261</v>
      </c>
      <c r="P320" s="14">
        <v>0.12970000000000001</v>
      </c>
      <c r="Q320" s="8">
        <v>33.85</v>
      </c>
      <c r="R320" s="8">
        <v>227.15</v>
      </c>
      <c r="S320" s="8">
        <v>121.8</v>
      </c>
      <c r="T320" s="8">
        <v>105.35</v>
      </c>
      <c r="U320">
        <v>21</v>
      </c>
      <c r="V320" s="8">
        <v>82.24</v>
      </c>
      <c r="W320" s="8">
        <v>54.6</v>
      </c>
      <c r="X320" s="8">
        <v>50.75</v>
      </c>
    </row>
    <row r="321" spans="1:24" x14ac:dyDescent="0.25">
      <c r="A321" t="s">
        <v>631</v>
      </c>
      <c r="B321" s="1">
        <v>45977</v>
      </c>
      <c r="C321" t="s">
        <v>201</v>
      </c>
      <c r="D321" t="s">
        <v>202</v>
      </c>
      <c r="E321" t="s">
        <v>53</v>
      </c>
      <c r="F321" t="s">
        <v>46</v>
      </c>
      <c r="G321" t="s">
        <v>55</v>
      </c>
      <c r="H321" t="s">
        <v>56</v>
      </c>
      <c r="I321" t="s">
        <v>31</v>
      </c>
      <c r="J321" t="s">
        <v>32</v>
      </c>
      <c r="K321" t="s">
        <v>33</v>
      </c>
      <c r="L321" s="8">
        <v>5.8</v>
      </c>
      <c r="M321" s="8">
        <v>2.7</v>
      </c>
      <c r="N321">
        <v>14</v>
      </c>
      <c r="O321" s="8">
        <v>81.2</v>
      </c>
      <c r="P321" s="14">
        <v>0.20480000000000001</v>
      </c>
      <c r="Q321" s="8">
        <v>16.63</v>
      </c>
      <c r="R321" s="8">
        <v>64.569999999999993</v>
      </c>
      <c r="S321" s="8">
        <v>37.799999999999997</v>
      </c>
      <c r="T321" s="8">
        <v>26.77</v>
      </c>
      <c r="U321">
        <v>0</v>
      </c>
      <c r="V321" s="8">
        <v>0</v>
      </c>
      <c r="W321" s="8">
        <v>0</v>
      </c>
      <c r="X321" s="8">
        <v>26.77</v>
      </c>
    </row>
    <row r="322" spans="1:24" x14ac:dyDescent="0.25">
      <c r="A322" t="s">
        <v>632</v>
      </c>
      <c r="B322" s="1">
        <v>45789</v>
      </c>
      <c r="C322" t="s">
        <v>223</v>
      </c>
      <c r="D322" t="s">
        <v>224</v>
      </c>
      <c r="E322" t="s">
        <v>27</v>
      </c>
      <c r="F322" t="s">
        <v>28</v>
      </c>
      <c r="G322" t="s">
        <v>38</v>
      </c>
      <c r="H322" t="s">
        <v>39</v>
      </c>
      <c r="I322" t="s">
        <v>117</v>
      </c>
      <c r="J322" t="s">
        <v>118</v>
      </c>
      <c r="K322" t="s">
        <v>59</v>
      </c>
      <c r="L322" s="8">
        <v>6</v>
      </c>
      <c r="M322" s="8">
        <v>4.2</v>
      </c>
      <c r="N322">
        <v>255</v>
      </c>
      <c r="O322" s="8">
        <v>1530</v>
      </c>
      <c r="P322" s="14">
        <v>7.1000000000000004E-3</v>
      </c>
      <c r="Q322" s="8">
        <v>10.86</v>
      </c>
      <c r="R322" s="8">
        <v>1519.14</v>
      </c>
      <c r="S322" s="8">
        <v>1071</v>
      </c>
      <c r="T322" s="8">
        <v>448.14</v>
      </c>
      <c r="U322">
        <v>0</v>
      </c>
      <c r="V322" s="8">
        <v>0</v>
      </c>
      <c r="W322" s="8">
        <v>0</v>
      </c>
      <c r="X322" s="8">
        <v>448.14</v>
      </c>
    </row>
    <row r="323" spans="1:24" x14ac:dyDescent="0.25">
      <c r="A323" t="s">
        <v>633</v>
      </c>
      <c r="B323" s="1">
        <v>45511</v>
      </c>
      <c r="C323" t="s">
        <v>301</v>
      </c>
      <c r="D323" t="s">
        <v>302</v>
      </c>
      <c r="E323" t="s">
        <v>63</v>
      </c>
      <c r="F323" t="s">
        <v>37</v>
      </c>
      <c r="G323" t="s">
        <v>79</v>
      </c>
      <c r="H323" t="s">
        <v>80</v>
      </c>
      <c r="I323" t="s">
        <v>104</v>
      </c>
      <c r="J323" t="s">
        <v>105</v>
      </c>
      <c r="K323" t="s">
        <v>49</v>
      </c>
      <c r="L323" s="8">
        <v>4.2</v>
      </c>
      <c r="M323" s="8">
        <v>2.8</v>
      </c>
      <c r="N323">
        <v>4</v>
      </c>
      <c r="O323" s="8">
        <v>16.8</v>
      </c>
      <c r="P323" s="14">
        <v>3.61E-2</v>
      </c>
      <c r="Q323" s="8">
        <v>0.61</v>
      </c>
      <c r="R323" s="8">
        <v>16.190000000000001</v>
      </c>
      <c r="S323" s="8">
        <v>11.2</v>
      </c>
      <c r="T323" s="8">
        <v>4.99</v>
      </c>
      <c r="U323">
        <v>0</v>
      </c>
      <c r="V323" s="8">
        <v>0</v>
      </c>
      <c r="W323" s="8">
        <v>0</v>
      </c>
      <c r="X323" s="8">
        <v>4.99</v>
      </c>
    </row>
    <row r="324" spans="1:24" x14ac:dyDescent="0.25">
      <c r="A324" t="s">
        <v>634</v>
      </c>
      <c r="B324" s="1">
        <v>45844</v>
      </c>
      <c r="C324" t="s">
        <v>205</v>
      </c>
      <c r="D324" t="s">
        <v>206</v>
      </c>
      <c r="E324" t="s">
        <v>71</v>
      </c>
      <c r="F324" t="s">
        <v>54</v>
      </c>
      <c r="G324" t="s">
        <v>165</v>
      </c>
      <c r="H324" t="s">
        <v>166</v>
      </c>
      <c r="I324" t="s">
        <v>130</v>
      </c>
      <c r="J324" t="s">
        <v>131</v>
      </c>
      <c r="K324" t="s">
        <v>42</v>
      </c>
      <c r="L324" s="8">
        <v>4.8</v>
      </c>
      <c r="M324" s="8">
        <v>1.4</v>
      </c>
      <c r="N324">
        <v>38</v>
      </c>
      <c r="O324" s="8">
        <v>182.4</v>
      </c>
      <c r="P324" s="14">
        <v>2.7300000000000001E-2</v>
      </c>
      <c r="Q324" s="8">
        <v>4.9800000000000004</v>
      </c>
      <c r="R324" s="8">
        <v>177.42</v>
      </c>
      <c r="S324" s="8">
        <v>53.2</v>
      </c>
      <c r="T324" s="8">
        <v>124.22</v>
      </c>
      <c r="U324">
        <v>0</v>
      </c>
      <c r="V324" s="8">
        <v>0</v>
      </c>
      <c r="W324" s="8">
        <v>0</v>
      </c>
      <c r="X324" s="8">
        <v>124.22</v>
      </c>
    </row>
    <row r="325" spans="1:24" x14ac:dyDescent="0.25">
      <c r="A325" t="s">
        <v>635</v>
      </c>
      <c r="B325" s="1">
        <v>45427</v>
      </c>
      <c r="C325" t="s">
        <v>139</v>
      </c>
      <c r="D325" t="s">
        <v>140</v>
      </c>
      <c r="E325" t="s">
        <v>63</v>
      </c>
      <c r="F325" t="s">
        <v>54</v>
      </c>
      <c r="G325" t="s">
        <v>79</v>
      </c>
      <c r="H325" t="s">
        <v>80</v>
      </c>
      <c r="I325" t="s">
        <v>112</v>
      </c>
      <c r="J325" t="s">
        <v>113</v>
      </c>
      <c r="K325" t="s">
        <v>42</v>
      </c>
      <c r="L325" s="8">
        <v>8.5</v>
      </c>
      <c r="M325" s="8">
        <v>2.8</v>
      </c>
      <c r="N325">
        <v>84</v>
      </c>
      <c r="O325" s="8">
        <v>714</v>
      </c>
      <c r="P325" s="14">
        <v>0.01</v>
      </c>
      <c r="Q325" s="8">
        <v>7.14</v>
      </c>
      <c r="R325" s="8">
        <v>706.86</v>
      </c>
      <c r="S325" s="8">
        <v>235.2</v>
      </c>
      <c r="T325" s="8">
        <v>471.66</v>
      </c>
      <c r="U325">
        <v>0</v>
      </c>
      <c r="V325" s="8">
        <v>0</v>
      </c>
      <c r="W325" s="8">
        <v>0</v>
      </c>
      <c r="X325" s="8">
        <v>471.66</v>
      </c>
    </row>
    <row r="326" spans="1:24" x14ac:dyDescent="0.25">
      <c r="A326" t="s">
        <v>636</v>
      </c>
      <c r="B326" s="1">
        <v>46032</v>
      </c>
      <c r="C326" t="s">
        <v>445</v>
      </c>
      <c r="D326" t="s">
        <v>446</v>
      </c>
      <c r="E326" t="s">
        <v>71</v>
      </c>
      <c r="F326" t="s">
        <v>89</v>
      </c>
      <c r="G326" t="s">
        <v>165</v>
      </c>
      <c r="H326" t="s">
        <v>166</v>
      </c>
      <c r="I326" t="s">
        <v>104</v>
      </c>
      <c r="J326" t="s">
        <v>105</v>
      </c>
      <c r="K326" t="s">
        <v>49</v>
      </c>
      <c r="L326" s="8">
        <v>4.2</v>
      </c>
      <c r="M326" s="8">
        <v>2.8</v>
      </c>
      <c r="N326">
        <v>983</v>
      </c>
      <c r="O326" s="8">
        <v>4128.6000000000004</v>
      </c>
      <c r="P326" s="14">
        <v>0.1474</v>
      </c>
      <c r="Q326" s="8">
        <v>608.55999999999995</v>
      </c>
      <c r="R326" s="8">
        <v>3520.04</v>
      </c>
      <c r="S326" s="8">
        <v>2752.4</v>
      </c>
      <c r="T326" s="8">
        <v>767.64</v>
      </c>
      <c r="U326">
        <v>0</v>
      </c>
      <c r="V326" s="8">
        <v>0</v>
      </c>
      <c r="W326" s="8">
        <v>0</v>
      </c>
      <c r="X326" s="8">
        <v>767.64</v>
      </c>
    </row>
    <row r="327" spans="1:24" x14ac:dyDescent="0.25">
      <c r="A327" t="s">
        <v>637</v>
      </c>
      <c r="B327" s="1">
        <v>46249</v>
      </c>
      <c r="C327" t="s">
        <v>403</v>
      </c>
      <c r="D327" t="s">
        <v>404</v>
      </c>
      <c r="E327" t="s">
        <v>53</v>
      </c>
      <c r="F327" t="s">
        <v>37</v>
      </c>
      <c r="G327" t="s">
        <v>55</v>
      </c>
      <c r="H327" t="s">
        <v>56</v>
      </c>
      <c r="I327" t="s">
        <v>84</v>
      </c>
      <c r="J327" t="s">
        <v>85</v>
      </c>
      <c r="K327" t="s">
        <v>42</v>
      </c>
      <c r="L327" s="8">
        <v>9.9</v>
      </c>
      <c r="M327" s="8">
        <v>3.1</v>
      </c>
      <c r="N327">
        <v>8</v>
      </c>
      <c r="O327" s="8">
        <v>79.2</v>
      </c>
      <c r="P327" s="14">
        <v>4.7000000000000002E-3</v>
      </c>
      <c r="Q327" s="8">
        <v>0.37</v>
      </c>
      <c r="R327" s="8">
        <v>78.83</v>
      </c>
      <c r="S327" s="8">
        <v>24.8</v>
      </c>
      <c r="T327" s="8">
        <v>54.03</v>
      </c>
      <c r="U327">
        <v>3</v>
      </c>
      <c r="V327" s="8">
        <v>29.56</v>
      </c>
      <c r="W327" s="8">
        <v>10.8</v>
      </c>
      <c r="X327" s="8">
        <v>43.23</v>
      </c>
    </row>
    <row r="328" spans="1:24" x14ac:dyDescent="0.25">
      <c r="A328" t="s">
        <v>638</v>
      </c>
      <c r="B328" s="1">
        <v>46195</v>
      </c>
      <c r="C328" t="s">
        <v>567</v>
      </c>
      <c r="D328" t="s">
        <v>568</v>
      </c>
      <c r="E328" t="s">
        <v>27</v>
      </c>
      <c r="F328" t="s">
        <v>37</v>
      </c>
      <c r="G328" t="s">
        <v>29</v>
      </c>
      <c r="H328" t="s">
        <v>30</v>
      </c>
      <c r="I328" t="s">
        <v>99</v>
      </c>
      <c r="J328" t="s">
        <v>100</v>
      </c>
      <c r="K328" t="s">
        <v>49</v>
      </c>
      <c r="L328" s="8">
        <v>3.8</v>
      </c>
      <c r="M328" s="8">
        <v>2.6</v>
      </c>
      <c r="N328">
        <v>13</v>
      </c>
      <c r="O328" s="8">
        <v>49.4</v>
      </c>
      <c r="P328" s="14">
        <v>2.0500000000000001E-2</v>
      </c>
      <c r="Q328" s="8">
        <v>1.01</v>
      </c>
      <c r="R328" s="8">
        <v>48.39</v>
      </c>
      <c r="S328" s="8">
        <v>33.799999999999997</v>
      </c>
      <c r="T328" s="8">
        <v>14.59</v>
      </c>
      <c r="U328">
        <v>0</v>
      </c>
      <c r="V328" s="8">
        <v>0</v>
      </c>
      <c r="W328" s="8">
        <v>0</v>
      </c>
      <c r="X328" s="8">
        <v>14.59</v>
      </c>
    </row>
    <row r="329" spans="1:24" x14ac:dyDescent="0.25">
      <c r="A329" t="s">
        <v>639</v>
      </c>
      <c r="B329" s="1">
        <v>45876</v>
      </c>
      <c r="C329" t="s">
        <v>440</v>
      </c>
      <c r="D329" t="s">
        <v>441</v>
      </c>
      <c r="E329" t="s">
        <v>71</v>
      </c>
      <c r="F329" t="s">
        <v>54</v>
      </c>
      <c r="G329" t="s">
        <v>72</v>
      </c>
      <c r="H329" t="s">
        <v>73</v>
      </c>
      <c r="I329" t="s">
        <v>99</v>
      </c>
      <c r="J329" t="s">
        <v>100</v>
      </c>
      <c r="K329" t="s">
        <v>49</v>
      </c>
      <c r="L329" s="8">
        <v>3.8</v>
      </c>
      <c r="M329" s="8">
        <v>2.6</v>
      </c>
      <c r="N329">
        <v>103</v>
      </c>
      <c r="O329" s="8">
        <v>391.4</v>
      </c>
      <c r="P329" s="14">
        <v>9.4999999999999998E-3</v>
      </c>
      <c r="Q329" s="8">
        <v>3.72</v>
      </c>
      <c r="R329" s="8">
        <v>387.68</v>
      </c>
      <c r="S329" s="8">
        <v>267.8</v>
      </c>
      <c r="T329" s="8">
        <v>119.88</v>
      </c>
      <c r="U329">
        <v>0</v>
      </c>
      <c r="V329" s="8">
        <v>0</v>
      </c>
      <c r="W329" s="8">
        <v>0</v>
      </c>
      <c r="X329" s="8">
        <v>119.88</v>
      </c>
    </row>
    <row r="330" spans="1:24" x14ac:dyDescent="0.25">
      <c r="A330" t="s">
        <v>640</v>
      </c>
      <c r="B330" s="1">
        <v>45882</v>
      </c>
      <c r="C330" t="s">
        <v>458</v>
      </c>
      <c r="D330" t="s">
        <v>459</v>
      </c>
      <c r="E330" t="s">
        <v>27</v>
      </c>
      <c r="F330" t="s">
        <v>89</v>
      </c>
      <c r="G330" t="s">
        <v>38</v>
      </c>
      <c r="H330" t="s">
        <v>39</v>
      </c>
      <c r="I330" t="s">
        <v>57</v>
      </c>
      <c r="J330" t="s">
        <v>58</v>
      </c>
      <c r="K330" t="s">
        <v>59</v>
      </c>
      <c r="L330" s="8">
        <v>10.5</v>
      </c>
      <c r="M330" s="8">
        <v>7.5</v>
      </c>
      <c r="N330">
        <v>84</v>
      </c>
      <c r="O330" s="8">
        <v>882</v>
      </c>
      <c r="P330" s="14">
        <v>8.6599999999999996E-2</v>
      </c>
      <c r="Q330" s="8">
        <v>76.38</v>
      </c>
      <c r="R330" s="8">
        <v>805.62</v>
      </c>
      <c r="S330" s="8">
        <v>630</v>
      </c>
      <c r="T330" s="8">
        <v>175.62</v>
      </c>
      <c r="U330">
        <v>0</v>
      </c>
      <c r="V330" s="8">
        <v>0</v>
      </c>
      <c r="W330" s="8">
        <v>0</v>
      </c>
      <c r="X330" s="8">
        <v>175.62</v>
      </c>
    </row>
    <row r="331" spans="1:24" x14ac:dyDescent="0.25">
      <c r="A331" t="s">
        <v>641</v>
      </c>
      <c r="B331" s="1">
        <v>45776</v>
      </c>
      <c r="C331" t="s">
        <v>642</v>
      </c>
      <c r="D331" t="s">
        <v>643</v>
      </c>
      <c r="E331" t="s">
        <v>71</v>
      </c>
      <c r="F331" t="s">
        <v>54</v>
      </c>
      <c r="G331" t="s">
        <v>72</v>
      </c>
      <c r="H331" t="s">
        <v>73</v>
      </c>
      <c r="I331" t="s">
        <v>40</v>
      </c>
      <c r="J331" t="s">
        <v>41</v>
      </c>
      <c r="K331" t="s">
        <v>42</v>
      </c>
      <c r="L331" s="8">
        <v>14.5</v>
      </c>
      <c r="M331" s="8">
        <v>4.2</v>
      </c>
      <c r="N331">
        <v>17</v>
      </c>
      <c r="O331" s="8">
        <v>246.5</v>
      </c>
      <c r="P331" s="14">
        <v>3.4299999999999997E-2</v>
      </c>
      <c r="Q331" s="8">
        <v>8.4499999999999993</v>
      </c>
      <c r="R331" s="8">
        <v>238.05</v>
      </c>
      <c r="S331" s="8">
        <v>71.400000000000006</v>
      </c>
      <c r="T331" s="8">
        <v>166.65</v>
      </c>
      <c r="U331">
        <v>0</v>
      </c>
      <c r="V331" s="8">
        <v>0</v>
      </c>
      <c r="W331" s="8">
        <v>0</v>
      </c>
      <c r="X331" s="8">
        <v>166.65</v>
      </c>
    </row>
    <row r="332" spans="1:24" x14ac:dyDescent="0.25">
      <c r="A332" t="s">
        <v>644</v>
      </c>
      <c r="B332" s="1">
        <v>45540</v>
      </c>
      <c r="C332" t="s">
        <v>354</v>
      </c>
      <c r="D332" t="s">
        <v>355</v>
      </c>
      <c r="E332" t="s">
        <v>71</v>
      </c>
      <c r="F332" t="s">
        <v>54</v>
      </c>
      <c r="G332" t="s">
        <v>72</v>
      </c>
      <c r="H332" t="s">
        <v>73</v>
      </c>
      <c r="I332" t="s">
        <v>127</v>
      </c>
      <c r="J332" t="s">
        <v>128</v>
      </c>
      <c r="K332" t="s">
        <v>33</v>
      </c>
      <c r="L332" s="8">
        <v>7.2</v>
      </c>
      <c r="M332" s="8">
        <v>3.6</v>
      </c>
      <c r="N332">
        <v>28</v>
      </c>
      <c r="O332" s="8">
        <v>201.6</v>
      </c>
      <c r="P332" s="14">
        <v>1.26E-2</v>
      </c>
      <c r="Q332" s="8">
        <v>2.54</v>
      </c>
      <c r="R332" s="8">
        <v>199.06</v>
      </c>
      <c r="S332" s="8">
        <v>100.8</v>
      </c>
      <c r="T332" s="8">
        <v>98.26</v>
      </c>
      <c r="U332">
        <v>0</v>
      </c>
      <c r="V332" s="8">
        <v>0</v>
      </c>
      <c r="W332" s="8">
        <v>0</v>
      </c>
      <c r="X332" s="8">
        <v>98.26</v>
      </c>
    </row>
    <row r="333" spans="1:24" x14ac:dyDescent="0.25">
      <c r="A333" t="s">
        <v>645</v>
      </c>
      <c r="B333" s="1">
        <v>46095</v>
      </c>
      <c r="C333" t="s">
        <v>148</v>
      </c>
      <c r="D333" t="s">
        <v>149</v>
      </c>
      <c r="E333" t="s">
        <v>150</v>
      </c>
      <c r="F333" t="s">
        <v>37</v>
      </c>
      <c r="G333" t="s">
        <v>151</v>
      </c>
      <c r="H333" t="s">
        <v>152</v>
      </c>
      <c r="I333" t="s">
        <v>185</v>
      </c>
      <c r="J333" t="s">
        <v>186</v>
      </c>
      <c r="K333" t="s">
        <v>59</v>
      </c>
      <c r="L333" s="8">
        <v>4.9000000000000004</v>
      </c>
      <c r="M333" s="8">
        <v>3.1</v>
      </c>
      <c r="N333">
        <v>30</v>
      </c>
      <c r="O333" s="8">
        <v>147</v>
      </c>
      <c r="P333" s="14">
        <v>9.9000000000000008E-3</v>
      </c>
      <c r="Q333" s="8">
        <v>1.46</v>
      </c>
      <c r="R333" s="8">
        <v>145.54</v>
      </c>
      <c r="S333" s="8">
        <v>93</v>
      </c>
      <c r="T333" s="8">
        <v>52.54</v>
      </c>
      <c r="U333">
        <v>0</v>
      </c>
      <c r="V333" s="8">
        <v>0</v>
      </c>
      <c r="W333" s="8">
        <v>0</v>
      </c>
      <c r="X333" s="8">
        <v>52.54</v>
      </c>
    </row>
    <row r="334" spans="1:24" x14ac:dyDescent="0.25">
      <c r="A334" t="s">
        <v>646</v>
      </c>
      <c r="B334" s="1">
        <v>45776</v>
      </c>
      <c r="C334" t="s">
        <v>136</v>
      </c>
      <c r="D334" t="s">
        <v>137</v>
      </c>
      <c r="E334" t="s">
        <v>71</v>
      </c>
      <c r="F334" t="s">
        <v>54</v>
      </c>
      <c r="G334" t="s">
        <v>165</v>
      </c>
      <c r="H334" t="s">
        <v>166</v>
      </c>
      <c r="I334" t="s">
        <v>31</v>
      </c>
      <c r="J334" t="s">
        <v>32</v>
      </c>
      <c r="K334" t="s">
        <v>33</v>
      </c>
      <c r="L334" s="8">
        <v>5.8</v>
      </c>
      <c r="M334" s="8">
        <v>2.7</v>
      </c>
      <c r="N334">
        <v>26</v>
      </c>
      <c r="O334" s="8">
        <v>150.80000000000001</v>
      </c>
      <c r="P334" s="14">
        <v>1.49E-2</v>
      </c>
      <c r="Q334" s="8">
        <v>2.25</v>
      </c>
      <c r="R334" s="8">
        <v>148.55000000000001</v>
      </c>
      <c r="S334" s="8">
        <v>70.2</v>
      </c>
      <c r="T334" s="8">
        <v>78.349999999999994</v>
      </c>
      <c r="U334">
        <v>0</v>
      </c>
      <c r="V334" s="8">
        <v>0</v>
      </c>
      <c r="W334" s="8">
        <v>0</v>
      </c>
      <c r="X334" s="8">
        <v>78.349999999999994</v>
      </c>
    </row>
    <row r="335" spans="1:24" x14ac:dyDescent="0.25">
      <c r="A335" t="s">
        <v>647</v>
      </c>
      <c r="B335" s="1">
        <v>46118</v>
      </c>
      <c r="C335" t="s">
        <v>198</v>
      </c>
      <c r="D335" t="s">
        <v>199</v>
      </c>
      <c r="E335" t="s">
        <v>150</v>
      </c>
      <c r="F335" t="s">
        <v>54</v>
      </c>
      <c r="G335" t="s">
        <v>151</v>
      </c>
      <c r="H335" t="s">
        <v>152</v>
      </c>
      <c r="I335" t="s">
        <v>104</v>
      </c>
      <c r="J335" t="s">
        <v>105</v>
      </c>
      <c r="K335" t="s">
        <v>49</v>
      </c>
      <c r="L335" s="8">
        <v>4.2</v>
      </c>
      <c r="M335" s="8">
        <v>2.8</v>
      </c>
      <c r="N335">
        <v>40</v>
      </c>
      <c r="O335" s="8">
        <v>168</v>
      </c>
      <c r="P335" s="14">
        <v>7.6799999999999993E-2</v>
      </c>
      <c r="Q335" s="8">
        <v>12.9</v>
      </c>
      <c r="R335" s="8">
        <v>155.1</v>
      </c>
      <c r="S335" s="8">
        <v>112</v>
      </c>
      <c r="T335" s="8">
        <v>43.1</v>
      </c>
      <c r="U335">
        <v>0</v>
      </c>
      <c r="V335" s="8">
        <v>0</v>
      </c>
      <c r="W335" s="8">
        <v>0</v>
      </c>
      <c r="X335" s="8">
        <v>43.1</v>
      </c>
    </row>
    <row r="336" spans="1:24" x14ac:dyDescent="0.25">
      <c r="A336" t="s">
        <v>648</v>
      </c>
      <c r="B336" s="1">
        <v>45708</v>
      </c>
      <c r="C336" t="s">
        <v>174</v>
      </c>
      <c r="D336" t="s">
        <v>175</v>
      </c>
      <c r="E336" t="s">
        <v>150</v>
      </c>
      <c r="F336" t="s">
        <v>54</v>
      </c>
      <c r="G336" t="s">
        <v>151</v>
      </c>
      <c r="H336" t="s">
        <v>152</v>
      </c>
      <c r="I336" t="s">
        <v>144</v>
      </c>
      <c r="J336" t="s">
        <v>145</v>
      </c>
      <c r="K336" t="s">
        <v>33</v>
      </c>
      <c r="L336" s="8">
        <v>12</v>
      </c>
      <c r="M336" s="8">
        <v>6.5</v>
      </c>
      <c r="N336">
        <v>97</v>
      </c>
      <c r="O336" s="8">
        <v>1164</v>
      </c>
      <c r="P336" s="14">
        <v>8.8999999999999999E-3</v>
      </c>
      <c r="Q336" s="8">
        <v>10.36</v>
      </c>
      <c r="R336" s="8">
        <v>1153.6400000000001</v>
      </c>
      <c r="S336" s="8">
        <v>630.5</v>
      </c>
      <c r="T336" s="8">
        <v>523.14</v>
      </c>
      <c r="U336">
        <v>0</v>
      </c>
      <c r="V336" s="8">
        <v>0</v>
      </c>
      <c r="W336" s="8">
        <v>0</v>
      </c>
      <c r="X336" s="8">
        <v>523.14</v>
      </c>
    </row>
    <row r="337" spans="1:24" x14ac:dyDescent="0.25">
      <c r="A337" t="s">
        <v>649</v>
      </c>
      <c r="B337" s="1">
        <v>45486</v>
      </c>
      <c r="C337" t="s">
        <v>238</v>
      </c>
      <c r="D337" t="s">
        <v>239</v>
      </c>
      <c r="E337" t="s">
        <v>27</v>
      </c>
      <c r="F337" t="s">
        <v>37</v>
      </c>
      <c r="G337" t="s">
        <v>38</v>
      </c>
      <c r="H337" t="s">
        <v>39</v>
      </c>
      <c r="I337" t="s">
        <v>104</v>
      </c>
      <c r="J337" t="s">
        <v>105</v>
      </c>
      <c r="K337" t="s">
        <v>49</v>
      </c>
      <c r="L337" s="8">
        <v>4.2</v>
      </c>
      <c r="M337" s="8">
        <v>2.8</v>
      </c>
      <c r="N337">
        <v>107</v>
      </c>
      <c r="O337" s="8">
        <v>449.4</v>
      </c>
      <c r="P337" s="14">
        <v>3.8E-3</v>
      </c>
      <c r="Q337" s="8">
        <v>1.71</v>
      </c>
      <c r="R337" s="8">
        <v>447.69</v>
      </c>
      <c r="S337" s="8">
        <v>299.60000000000002</v>
      </c>
      <c r="T337" s="8">
        <v>148.09</v>
      </c>
      <c r="U337">
        <v>0</v>
      </c>
      <c r="V337" s="8">
        <v>0</v>
      </c>
      <c r="W337" s="8">
        <v>0</v>
      </c>
      <c r="X337" s="8">
        <v>148.09</v>
      </c>
    </row>
    <row r="338" spans="1:24" x14ac:dyDescent="0.25">
      <c r="A338" t="s">
        <v>650</v>
      </c>
      <c r="B338" s="1">
        <v>45388</v>
      </c>
      <c r="C338" t="s">
        <v>528</v>
      </c>
      <c r="D338" t="s">
        <v>529</v>
      </c>
      <c r="E338" t="s">
        <v>27</v>
      </c>
      <c r="F338" t="s">
        <v>54</v>
      </c>
      <c r="G338" t="s">
        <v>29</v>
      </c>
      <c r="H338" t="s">
        <v>30</v>
      </c>
      <c r="I338" t="s">
        <v>112</v>
      </c>
      <c r="J338" t="s">
        <v>113</v>
      </c>
      <c r="K338" t="s">
        <v>42</v>
      </c>
      <c r="L338" s="8">
        <v>8.5</v>
      </c>
      <c r="M338" s="8">
        <v>2.8</v>
      </c>
      <c r="N338">
        <v>113</v>
      </c>
      <c r="O338" s="8">
        <v>960.5</v>
      </c>
      <c r="P338" s="14">
        <v>1.5800000000000002E-2</v>
      </c>
      <c r="Q338" s="8">
        <v>15.18</v>
      </c>
      <c r="R338" s="8">
        <v>945.32</v>
      </c>
      <c r="S338" s="8">
        <v>316.39999999999998</v>
      </c>
      <c r="T338" s="8">
        <v>628.91999999999996</v>
      </c>
      <c r="U338">
        <v>0</v>
      </c>
      <c r="V338" s="8">
        <v>0</v>
      </c>
      <c r="W338" s="8">
        <v>0</v>
      </c>
      <c r="X338" s="8">
        <v>628.91999999999996</v>
      </c>
    </row>
    <row r="339" spans="1:24" x14ac:dyDescent="0.25">
      <c r="A339" t="s">
        <v>651</v>
      </c>
      <c r="B339" s="1">
        <v>45391</v>
      </c>
      <c r="C339" t="s">
        <v>191</v>
      </c>
      <c r="D339" t="s">
        <v>192</v>
      </c>
      <c r="E339" t="s">
        <v>150</v>
      </c>
      <c r="F339" t="s">
        <v>54</v>
      </c>
      <c r="G339" t="s">
        <v>151</v>
      </c>
      <c r="H339" t="s">
        <v>152</v>
      </c>
      <c r="I339" t="s">
        <v>117</v>
      </c>
      <c r="J339" t="s">
        <v>118</v>
      </c>
      <c r="K339" t="s">
        <v>59</v>
      </c>
      <c r="L339" s="8">
        <v>6</v>
      </c>
      <c r="M339" s="8">
        <v>4.2</v>
      </c>
      <c r="N339">
        <v>12</v>
      </c>
      <c r="O339" s="8">
        <v>72</v>
      </c>
      <c r="P339" s="14">
        <v>4.1000000000000003E-3</v>
      </c>
      <c r="Q339" s="8">
        <v>0.3</v>
      </c>
      <c r="R339" s="8">
        <v>71.7</v>
      </c>
      <c r="S339" s="8">
        <v>50.4</v>
      </c>
      <c r="T339" s="8">
        <v>21.3</v>
      </c>
      <c r="U339">
        <v>0</v>
      </c>
      <c r="V339" s="8">
        <v>0</v>
      </c>
      <c r="W339" s="8">
        <v>0</v>
      </c>
      <c r="X339" s="8">
        <v>21.3</v>
      </c>
    </row>
    <row r="340" spans="1:24" x14ac:dyDescent="0.25">
      <c r="A340" t="s">
        <v>652</v>
      </c>
      <c r="B340" s="1">
        <v>45966</v>
      </c>
      <c r="C340" t="s">
        <v>211</v>
      </c>
      <c r="D340" t="s">
        <v>212</v>
      </c>
      <c r="E340" t="s">
        <v>27</v>
      </c>
      <c r="F340" t="s">
        <v>37</v>
      </c>
      <c r="G340" t="s">
        <v>29</v>
      </c>
      <c r="H340" t="s">
        <v>30</v>
      </c>
      <c r="I340" t="s">
        <v>185</v>
      </c>
      <c r="J340" t="s">
        <v>186</v>
      </c>
      <c r="K340" t="s">
        <v>59</v>
      </c>
      <c r="L340" s="8">
        <v>4.9000000000000004</v>
      </c>
      <c r="M340" s="8">
        <v>3.1</v>
      </c>
      <c r="N340">
        <v>5</v>
      </c>
      <c r="O340" s="8">
        <v>24.5</v>
      </c>
      <c r="P340" s="14">
        <v>7.9000000000000008E-3</v>
      </c>
      <c r="Q340" s="8">
        <v>0.19</v>
      </c>
      <c r="R340" s="8">
        <v>24.31</v>
      </c>
      <c r="S340" s="8">
        <v>15.5</v>
      </c>
      <c r="T340" s="8">
        <v>8.81</v>
      </c>
      <c r="U340">
        <v>0</v>
      </c>
      <c r="V340" s="8">
        <v>0</v>
      </c>
      <c r="W340" s="8">
        <v>0</v>
      </c>
      <c r="X340" s="8">
        <v>8.81</v>
      </c>
    </row>
    <row r="341" spans="1:24" x14ac:dyDescent="0.25">
      <c r="A341" t="s">
        <v>653</v>
      </c>
      <c r="B341" s="1">
        <v>45733</v>
      </c>
      <c r="C341" t="s">
        <v>584</v>
      </c>
      <c r="D341" t="s">
        <v>585</v>
      </c>
      <c r="E341" t="s">
        <v>27</v>
      </c>
      <c r="F341" t="s">
        <v>37</v>
      </c>
      <c r="G341" t="s">
        <v>29</v>
      </c>
      <c r="H341" t="s">
        <v>30</v>
      </c>
      <c r="I341" t="s">
        <v>31</v>
      </c>
      <c r="J341" t="s">
        <v>32</v>
      </c>
      <c r="K341" t="s">
        <v>33</v>
      </c>
      <c r="L341" s="8">
        <v>5.8</v>
      </c>
      <c r="M341" s="8">
        <v>2.7</v>
      </c>
      <c r="N341">
        <v>3</v>
      </c>
      <c r="O341" s="8">
        <v>17.399999999999999</v>
      </c>
      <c r="P341" s="14">
        <v>7.7000000000000002E-3</v>
      </c>
      <c r="Q341" s="8">
        <v>0.13</v>
      </c>
      <c r="R341" s="8">
        <v>17.27</v>
      </c>
      <c r="S341" s="8">
        <v>8.1</v>
      </c>
      <c r="T341" s="8">
        <v>9.17</v>
      </c>
      <c r="U341">
        <v>0</v>
      </c>
      <c r="V341" s="8">
        <v>0</v>
      </c>
      <c r="W341" s="8">
        <v>0</v>
      </c>
      <c r="X341" s="8">
        <v>9.17</v>
      </c>
    </row>
    <row r="342" spans="1:24" x14ac:dyDescent="0.25">
      <c r="A342" t="s">
        <v>654</v>
      </c>
      <c r="B342" s="1">
        <v>45654</v>
      </c>
      <c r="C342" t="s">
        <v>590</v>
      </c>
      <c r="D342" t="s">
        <v>591</v>
      </c>
      <c r="E342" t="s">
        <v>27</v>
      </c>
      <c r="F342" t="s">
        <v>46</v>
      </c>
      <c r="G342" t="s">
        <v>29</v>
      </c>
      <c r="H342" t="s">
        <v>30</v>
      </c>
      <c r="I342" t="s">
        <v>66</v>
      </c>
      <c r="J342" t="s">
        <v>67</v>
      </c>
      <c r="K342" t="s">
        <v>33</v>
      </c>
      <c r="L342" s="8">
        <v>4.5</v>
      </c>
      <c r="M342" s="8">
        <v>2.1</v>
      </c>
      <c r="N342">
        <v>1</v>
      </c>
      <c r="O342" s="8">
        <v>4.5</v>
      </c>
      <c r="P342" s="14">
        <v>0.16850000000000001</v>
      </c>
      <c r="Q342" s="8">
        <v>0.76</v>
      </c>
      <c r="R342" s="8">
        <v>3.74</v>
      </c>
      <c r="S342" s="8">
        <v>2.1</v>
      </c>
      <c r="T342" s="8">
        <v>1.64</v>
      </c>
      <c r="U342">
        <v>0</v>
      </c>
      <c r="V342" s="8">
        <v>0</v>
      </c>
      <c r="W342" s="8">
        <v>0</v>
      </c>
      <c r="X342" s="8">
        <v>1.64</v>
      </c>
    </row>
    <row r="343" spans="1:24" x14ac:dyDescent="0.25">
      <c r="A343" t="s">
        <v>655</v>
      </c>
      <c r="B343" s="1">
        <v>45725</v>
      </c>
      <c r="C343" t="s">
        <v>201</v>
      </c>
      <c r="D343" t="s">
        <v>202</v>
      </c>
      <c r="E343" t="s">
        <v>53</v>
      </c>
      <c r="F343" t="s">
        <v>46</v>
      </c>
      <c r="G343" t="s">
        <v>55</v>
      </c>
      <c r="H343" t="s">
        <v>56</v>
      </c>
      <c r="I343" t="s">
        <v>144</v>
      </c>
      <c r="J343" t="s">
        <v>145</v>
      </c>
      <c r="K343" t="s">
        <v>33</v>
      </c>
      <c r="L343" s="8">
        <v>12</v>
      </c>
      <c r="M343" s="8">
        <v>6.5</v>
      </c>
      <c r="N343">
        <v>6</v>
      </c>
      <c r="O343" s="8">
        <v>72</v>
      </c>
      <c r="P343" s="14">
        <v>0.1032</v>
      </c>
      <c r="Q343" s="8">
        <v>7.43</v>
      </c>
      <c r="R343" s="8">
        <v>64.569999999999993</v>
      </c>
      <c r="S343" s="8">
        <v>39</v>
      </c>
      <c r="T343" s="8">
        <v>25.57</v>
      </c>
      <c r="U343">
        <v>0</v>
      </c>
      <c r="V343" s="8">
        <v>0</v>
      </c>
      <c r="W343" s="8">
        <v>0</v>
      </c>
      <c r="X343" s="8">
        <v>25.57</v>
      </c>
    </row>
    <row r="344" spans="1:24" x14ac:dyDescent="0.25">
      <c r="A344" t="s">
        <v>656</v>
      </c>
      <c r="B344" s="1">
        <v>45712</v>
      </c>
      <c r="C344" t="s">
        <v>378</v>
      </c>
      <c r="D344" t="s">
        <v>379</v>
      </c>
      <c r="E344" t="s">
        <v>71</v>
      </c>
      <c r="F344" t="s">
        <v>54</v>
      </c>
      <c r="G344" t="s">
        <v>165</v>
      </c>
      <c r="H344" t="s">
        <v>166</v>
      </c>
      <c r="I344" t="s">
        <v>84</v>
      </c>
      <c r="J344" t="s">
        <v>85</v>
      </c>
      <c r="K344" t="s">
        <v>42</v>
      </c>
      <c r="L344" s="8">
        <v>9.9</v>
      </c>
      <c r="M344" s="8">
        <v>3.1</v>
      </c>
      <c r="N344">
        <v>38</v>
      </c>
      <c r="O344" s="8">
        <v>376.2</v>
      </c>
      <c r="P344" s="14">
        <v>0.01</v>
      </c>
      <c r="Q344" s="8">
        <v>3.76</v>
      </c>
      <c r="R344" s="8">
        <v>372.44</v>
      </c>
      <c r="S344" s="8">
        <v>117.8</v>
      </c>
      <c r="T344" s="8">
        <v>254.64</v>
      </c>
      <c r="U344">
        <v>0</v>
      </c>
      <c r="V344" s="8">
        <v>0</v>
      </c>
      <c r="W344" s="8">
        <v>0</v>
      </c>
      <c r="X344" s="8">
        <v>254.64</v>
      </c>
    </row>
    <row r="345" spans="1:24" x14ac:dyDescent="0.25">
      <c r="A345" t="s">
        <v>657</v>
      </c>
      <c r="B345" s="1">
        <v>45770</v>
      </c>
      <c r="C345" t="s">
        <v>309</v>
      </c>
      <c r="D345" t="s">
        <v>310</v>
      </c>
      <c r="E345" t="s">
        <v>63</v>
      </c>
      <c r="F345" t="s">
        <v>54</v>
      </c>
      <c r="G345" t="s">
        <v>79</v>
      </c>
      <c r="H345" t="s">
        <v>80</v>
      </c>
      <c r="I345" t="s">
        <v>112</v>
      </c>
      <c r="J345" t="s">
        <v>113</v>
      </c>
      <c r="K345" t="s">
        <v>42</v>
      </c>
      <c r="L345" s="8">
        <v>8.5</v>
      </c>
      <c r="M345" s="8">
        <v>2.8</v>
      </c>
      <c r="N345">
        <v>107</v>
      </c>
      <c r="O345" s="8">
        <v>909.5</v>
      </c>
      <c r="P345" s="14">
        <v>6.9999999999999999E-4</v>
      </c>
      <c r="Q345" s="8">
        <v>0.64</v>
      </c>
      <c r="R345" s="8">
        <v>908.86</v>
      </c>
      <c r="S345" s="8">
        <v>299.60000000000002</v>
      </c>
      <c r="T345" s="8">
        <v>609.26</v>
      </c>
      <c r="U345">
        <v>0</v>
      </c>
      <c r="V345" s="8">
        <v>0</v>
      </c>
      <c r="W345" s="8">
        <v>0</v>
      </c>
      <c r="X345" s="8">
        <v>609.26</v>
      </c>
    </row>
    <row r="346" spans="1:24" x14ac:dyDescent="0.25">
      <c r="A346" t="s">
        <v>658</v>
      </c>
      <c r="B346" s="1">
        <v>46176</v>
      </c>
      <c r="C346" t="s">
        <v>252</v>
      </c>
      <c r="D346" t="s">
        <v>253</v>
      </c>
      <c r="E346" t="s">
        <v>63</v>
      </c>
      <c r="F346" t="s">
        <v>54</v>
      </c>
      <c r="G346" t="s">
        <v>64</v>
      </c>
      <c r="H346" t="s">
        <v>65</v>
      </c>
      <c r="I346" t="s">
        <v>130</v>
      </c>
      <c r="J346" t="s">
        <v>131</v>
      </c>
      <c r="K346" t="s">
        <v>42</v>
      </c>
      <c r="L346" s="8">
        <v>4.8</v>
      </c>
      <c r="M346" s="8">
        <v>1.4</v>
      </c>
      <c r="N346">
        <v>12</v>
      </c>
      <c r="O346" s="8">
        <v>57.6</v>
      </c>
      <c r="P346" s="14">
        <v>3.5999999999999999E-3</v>
      </c>
      <c r="Q346" s="8">
        <v>0.21</v>
      </c>
      <c r="R346" s="8">
        <v>57.39</v>
      </c>
      <c r="S346" s="8">
        <v>16.8</v>
      </c>
      <c r="T346" s="8">
        <v>40.590000000000003</v>
      </c>
      <c r="U346">
        <v>0</v>
      </c>
      <c r="V346" s="8">
        <v>0</v>
      </c>
      <c r="W346" s="8">
        <v>0</v>
      </c>
      <c r="X346" s="8">
        <v>40.590000000000003</v>
      </c>
    </row>
    <row r="347" spans="1:24" x14ac:dyDescent="0.25">
      <c r="A347" t="s">
        <v>659</v>
      </c>
      <c r="B347" s="1">
        <v>46038</v>
      </c>
      <c r="C347" t="s">
        <v>154</v>
      </c>
      <c r="D347" t="s">
        <v>155</v>
      </c>
      <c r="E347" t="s">
        <v>150</v>
      </c>
      <c r="F347" t="s">
        <v>46</v>
      </c>
      <c r="G347" t="s">
        <v>151</v>
      </c>
      <c r="H347" t="s">
        <v>152</v>
      </c>
      <c r="I347" t="s">
        <v>185</v>
      </c>
      <c r="J347" t="s">
        <v>186</v>
      </c>
      <c r="K347" t="s">
        <v>59</v>
      </c>
      <c r="L347" s="8">
        <v>4.9000000000000004</v>
      </c>
      <c r="M347" s="8">
        <v>3.1</v>
      </c>
      <c r="N347">
        <v>19</v>
      </c>
      <c r="O347" s="8">
        <v>93.1</v>
      </c>
      <c r="P347" s="14">
        <v>0.1484</v>
      </c>
      <c r="Q347" s="8">
        <v>13.82</v>
      </c>
      <c r="R347" s="8">
        <v>79.28</v>
      </c>
      <c r="S347" s="8">
        <v>58.9</v>
      </c>
      <c r="T347" s="8">
        <v>20.38</v>
      </c>
      <c r="U347">
        <v>0</v>
      </c>
      <c r="V347" s="8">
        <v>0</v>
      </c>
      <c r="W347" s="8">
        <v>0</v>
      </c>
      <c r="X347" s="8">
        <v>20.38</v>
      </c>
    </row>
    <row r="348" spans="1:24" x14ac:dyDescent="0.25">
      <c r="A348" t="s">
        <v>660</v>
      </c>
      <c r="B348" s="1">
        <v>45347</v>
      </c>
      <c r="C348" t="s">
        <v>410</v>
      </c>
      <c r="D348" t="s">
        <v>411</v>
      </c>
      <c r="E348" t="s">
        <v>150</v>
      </c>
      <c r="F348" t="s">
        <v>46</v>
      </c>
      <c r="G348" t="s">
        <v>151</v>
      </c>
      <c r="H348" t="s">
        <v>152</v>
      </c>
      <c r="I348" t="s">
        <v>31</v>
      </c>
      <c r="J348" t="s">
        <v>32</v>
      </c>
      <c r="K348" t="s">
        <v>33</v>
      </c>
      <c r="L348" s="8">
        <v>5.8</v>
      </c>
      <c r="M348" s="8">
        <v>2.7</v>
      </c>
      <c r="N348">
        <v>80</v>
      </c>
      <c r="O348" s="8">
        <v>464</v>
      </c>
      <c r="P348" s="14">
        <v>0.1222</v>
      </c>
      <c r="Q348" s="8">
        <v>56.7</v>
      </c>
      <c r="R348" s="8">
        <v>407.3</v>
      </c>
      <c r="S348" s="8">
        <v>216</v>
      </c>
      <c r="T348" s="8">
        <v>191.3</v>
      </c>
      <c r="U348">
        <v>0</v>
      </c>
      <c r="V348" s="8">
        <v>0</v>
      </c>
      <c r="W348" s="8">
        <v>0</v>
      </c>
      <c r="X348" s="8">
        <v>191.3</v>
      </c>
    </row>
    <row r="349" spans="1:24" x14ac:dyDescent="0.25">
      <c r="A349" t="s">
        <v>661</v>
      </c>
      <c r="B349" s="1">
        <v>45981</v>
      </c>
      <c r="C349" t="s">
        <v>315</v>
      </c>
      <c r="D349" t="s">
        <v>316</v>
      </c>
      <c r="E349" t="s">
        <v>27</v>
      </c>
      <c r="F349" t="s">
        <v>46</v>
      </c>
      <c r="G349" t="s">
        <v>38</v>
      </c>
      <c r="H349" t="s">
        <v>39</v>
      </c>
      <c r="I349" t="s">
        <v>104</v>
      </c>
      <c r="J349" t="s">
        <v>105</v>
      </c>
      <c r="K349" t="s">
        <v>49</v>
      </c>
      <c r="L349" s="8">
        <v>4.2</v>
      </c>
      <c r="M349" s="8">
        <v>2.8</v>
      </c>
      <c r="N349">
        <v>31</v>
      </c>
      <c r="O349" s="8">
        <v>130.19999999999999</v>
      </c>
      <c r="P349" s="14">
        <v>0.1268</v>
      </c>
      <c r="Q349" s="8">
        <v>16.510000000000002</v>
      </c>
      <c r="R349" s="8">
        <v>113.69</v>
      </c>
      <c r="S349" s="8">
        <v>86.8</v>
      </c>
      <c r="T349" s="8">
        <v>26.89</v>
      </c>
      <c r="U349">
        <v>0</v>
      </c>
      <c r="V349" s="8">
        <v>0</v>
      </c>
      <c r="W349" s="8">
        <v>0</v>
      </c>
      <c r="X349" s="8">
        <v>26.89</v>
      </c>
    </row>
    <row r="350" spans="1:24" x14ac:dyDescent="0.25">
      <c r="A350" t="s">
        <v>662</v>
      </c>
      <c r="B350" s="1">
        <v>45961</v>
      </c>
      <c r="C350" t="s">
        <v>354</v>
      </c>
      <c r="D350" t="s">
        <v>355</v>
      </c>
      <c r="E350" t="s">
        <v>71</v>
      </c>
      <c r="F350" t="s">
        <v>54</v>
      </c>
      <c r="G350" t="s">
        <v>72</v>
      </c>
      <c r="H350" t="s">
        <v>73</v>
      </c>
      <c r="I350" t="s">
        <v>84</v>
      </c>
      <c r="J350" t="s">
        <v>85</v>
      </c>
      <c r="K350" t="s">
        <v>42</v>
      </c>
      <c r="L350" s="8">
        <v>9.9</v>
      </c>
      <c r="M350" s="8">
        <v>3.1</v>
      </c>
      <c r="N350">
        <v>176</v>
      </c>
      <c r="O350" s="8">
        <v>1742.4</v>
      </c>
      <c r="P350" s="14">
        <v>3.5999999999999999E-3</v>
      </c>
      <c r="Q350" s="8">
        <v>6.27</v>
      </c>
      <c r="R350" s="8">
        <v>1736.13</v>
      </c>
      <c r="S350" s="8">
        <v>545.6</v>
      </c>
      <c r="T350" s="8">
        <v>1190.53</v>
      </c>
      <c r="U350">
        <v>0</v>
      </c>
      <c r="V350" s="8">
        <v>0</v>
      </c>
      <c r="W350" s="8">
        <v>0</v>
      </c>
      <c r="X350" s="8">
        <v>1190.53</v>
      </c>
    </row>
    <row r="351" spans="1:24" x14ac:dyDescent="0.25">
      <c r="A351" t="s">
        <v>663</v>
      </c>
      <c r="B351" s="1">
        <v>45953</v>
      </c>
      <c r="C351" t="s">
        <v>148</v>
      </c>
      <c r="D351" t="s">
        <v>149</v>
      </c>
      <c r="E351" t="s">
        <v>150</v>
      </c>
      <c r="F351" t="s">
        <v>37</v>
      </c>
      <c r="G351" t="s">
        <v>151</v>
      </c>
      <c r="H351" t="s">
        <v>152</v>
      </c>
      <c r="I351" t="s">
        <v>130</v>
      </c>
      <c r="J351" t="s">
        <v>131</v>
      </c>
      <c r="K351" t="s">
        <v>42</v>
      </c>
      <c r="L351" s="8">
        <v>4.8</v>
      </c>
      <c r="M351" s="8">
        <v>1.4</v>
      </c>
      <c r="N351">
        <v>18</v>
      </c>
      <c r="O351" s="8">
        <v>86.4</v>
      </c>
      <c r="P351" s="14">
        <v>3.3999999999999998E-3</v>
      </c>
      <c r="Q351" s="8">
        <v>0.28999999999999998</v>
      </c>
      <c r="R351" s="8">
        <v>86.11</v>
      </c>
      <c r="S351" s="8">
        <v>25.2</v>
      </c>
      <c r="T351" s="8">
        <v>60.91</v>
      </c>
      <c r="U351">
        <v>0</v>
      </c>
      <c r="V351" s="8">
        <v>0</v>
      </c>
      <c r="W351" s="8">
        <v>0</v>
      </c>
      <c r="X351" s="8">
        <v>60.91</v>
      </c>
    </row>
    <row r="352" spans="1:24" x14ac:dyDescent="0.25">
      <c r="A352" t="s">
        <v>664</v>
      </c>
      <c r="B352" s="1">
        <v>45392</v>
      </c>
      <c r="C352" t="s">
        <v>480</v>
      </c>
      <c r="D352" t="s">
        <v>481</v>
      </c>
      <c r="E352" t="s">
        <v>63</v>
      </c>
      <c r="F352" t="s">
        <v>54</v>
      </c>
      <c r="G352" t="s">
        <v>79</v>
      </c>
      <c r="H352" t="s">
        <v>80</v>
      </c>
      <c r="I352" t="s">
        <v>84</v>
      </c>
      <c r="J352" t="s">
        <v>85</v>
      </c>
      <c r="K352" t="s">
        <v>42</v>
      </c>
      <c r="L352" s="8">
        <v>9.9</v>
      </c>
      <c r="M352" s="8">
        <v>3.1</v>
      </c>
      <c r="N352">
        <v>75</v>
      </c>
      <c r="O352" s="8">
        <v>742.5</v>
      </c>
      <c r="P352" s="14">
        <v>2.01E-2</v>
      </c>
      <c r="Q352" s="8">
        <v>14.92</v>
      </c>
      <c r="R352" s="8">
        <v>727.58</v>
      </c>
      <c r="S352" s="8">
        <v>232.5</v>
      </c>
      <c r="T352" s="8">
        <v>495.08</v>
      </c>
      <c r="U352">
        <v>0</v>
      </c>
      <c r="V352" s="8">
        <v>0</v>
      </c>
      <c r="W352" s="8">
        <v>0</v>
      </c>
      <c r="X352" s="8">
        <v>495.08</v>
      </c>
    </row>
    <row r="353" spans="1:24" x14ac:dyDescent="0.25">
      <c r="A353" t="s">
        <v>665</v>
      </c>
      <c r="B353" s="1">
        <v>45354</v>
      </c>
      <c r="C353" t="s">
        <v>133</v>
      </c>
      <c r="D353" t="s">
        <v>134</v>
      </c>
      <c r="E353" t="s">
        <v>27</v>
      </c>
      <c r="F353" t="s">
        <v>54</v>
      </c>
      <c r="G353" t="s">
        <v>38</v>
      </c>
      <c r="H353" t="s">
        <v>39</v>
      </c>
      <c r="I353" t="s">
        <v>99</v>
      </c>
      <c r="J353" t="s">
        <v>100</v>
      </c>
      <c r="K353" t="s">
        <v>49</v>
      </c>
      <c r="L353" s="8">
        <v>3.8</v>
      </c>
      <c r="M353" s="8">
        <v>2.6</v>
      </c>
      <c r="N353">
        <v>10</v>
      </c>
      <c r="O353" s="8">
        <v>38</v>
      </c>
      <c r="P353" s="14">
        <v>7.4399999999999994E-2</v>
      </c>
      <c r="Q353" s="8">
        <v>2.83</v>
      </c>
      <c r="R353" s="8">
        <v>35.17</v>
      </c>
      <c r="S353" s="8">
        <v>26</v>
      </c>
      <c r="T353" s="8">
        <v>9.17</v>
      </c>
      <c r="U353">
        <v>0</v>
      </c>
      <c r="V353" s="8">
        <v>0</v>
      </c>
      <c r="W353" s="8">
        <v>0</v>
      </c>
      <c r="X353" s="8">
        <v>9.17</v>
      </c>
    </row>
    <row r="354" spans="1:24" x14ac:dyDescent="0.25">
      <c r="A354" t="s">
        <v>666</v>
      </c>
      <c r="B354" s="1">
        <v>45704</v>
      </c>
      <c r="C354" t="s">
        <v>667</v>
      </c>
      <c r="D354" t="s">
        <v>668</v>
      </c>
      <c r="E354" t="s">
        <v>63</v>
      </c>
      <c r="F354" t="s">
        <v>54</v>
      </c>
      <c r="G354" t="s">
        <v>64</v>
      </c>
      <c r="H354" t="s">
        <v>65</v>
      </c>
      <c r="I354" t="s">
        <v>112</v>
      </c>
      <c r="J354" t="s">
        <v>113</v>
      </c>
      <c r="K354" t="s">
        <v>42</v>
      </c>
      <c r="L354" s="8">
        <v>8.5</v>
      </c>
      <c r="M354" s="8">
        <v>2.8</v>
      </c>
      <c r="N354">
        <v>29</v>
      </c>
      <c r="O354" s="8">
        <v>246.5</v>
      </c>
      <c r="P354" s="14">
        <v>5.5999999999999999E-3</v>
      </c>
      <c r="Q354" s="8">
        <v>1.38</v>
      </c>
      <c r="R354" s="8">
        <v>245.12</v>
      </c>
      <c r="S354" s="8">
        <v>81.2</v>
      </c>
      <c r="T354" s="8">
        <v>163.92</v>
      </c>
      <c r="U354">
        <v>0</v>
      </c>
      <c r="V354" s="8">
        <v>0</v>
      </c>
      <c r="W354" s="8">
        <v>0</v>
      </c>
      <c r="X354" s="8">
        <v>163.92</v>
      </c>
    </row>
    <row r="355" spans="1:24" x14ac:dyDescent="0.25">
      <c r="A355" t="s">
        <v>669</v>
      </c>
      <c r="B355" s="1">
        <v>46037</v>
      </c>
      <c r="C355" t="s">
        <v>61</v>
      </c>
      <c r="D355" t="s">
        <v>62</v>
      </c>
      <c r="E355" t="s">
        <v>63</v>
      </c>
      <c r="F355" t="s">
        <v>46</v>
      </c>
      <c r="G355" t="s">
        <v>64</v>
      </c>
      <c r="H355" t="s">
        <v>65</v>
      </c>
      <c r="I355" t="s">
        <v>84</v>
      </c>
      <c r="J355" t="s">
        <v>85</v>
      </c>
      <c r="K355" t="s">
        <v>42</v>
      </c>
      <c r="L355" s="8">
        <v>9.9</v>
      </c>
      <c r="M355" s="8">
        <v>3.1</v>
      </c>
      <c r="N355">
        <v>16</v>
      </c>
      <c r="O355" s="8">
        <v>158.4</v>
      </c>
      <c r="P355" s="14">
        <v>0.17610000000000001</v>
      </c>
      <c r="Q355" s="8">
        <v>27.89</v>
      </c>
      <c r="R355" s="8">
        <v>130.51</v>
      </c>
      <c r="S355" s="8">
        <v>49.6</v>
      </c>
      <c r="T355" s="8">
        <v>80.91</v>
      </c>
      <c r="U355">
        <v>0</v>
      </c>
      <c r="V355" s="8">
        <v>0</v>
      </c>
      <c r="W355" s="8">
        <v>0</v>
      </c>
      <c r="X355" s="8">
        <v>80.91</v>
      </c>
    </row>
    <row r="356" spans="1:24" x14ac:dyDescent="0.25">
      <c r="A356" t="s">
        <v>670</v>
      </c>
      <c r="B356" s="1">
        <v>45639</v>
      </c>
      <c r="C356" t="s">
        <v>671</v>
      </c>
      <c r="D356" t="s">
        <v>672</v>
      </c>
      <c r="E356" t="s">
        <v>27</v>
      </c>
      <c r="F356" t="s">
        <v>89</v>
      </c>
      <c r="G356" t="s">
        <v>29</v>
      </c>
      <c r="H356" t="s">
        <v>30</v>
      </c>
      <c r="I356" t="s">
        <v>57</v>
      </c>
      <c r="J356" t="s">
        <v>58</v>
      </c>
      <c r="K356" t="s">
        <v>59</v>
      </c>
      <c r="L356" s="8">
        <v>10.5</v>
      </c>
      <c r="M356" s="8">
        <v>7.5</v>
      </c>
      <c r="N356">
        <v>317</v>
      </c>
      <c r="O356" s="8">
        <v>3328.5</v>
      </c>
      <c r="P356" s="14">
        <v>7.17E-2</v>
      </c>
      <c r="Q356" s="8">
        <v>238.65</v>
      </c>
      <c r="R356" s="8">
        <v>3089.85</v>
      </c>
      <c r="S356" s="8">
        <v>2377.5</v>
      </c>
      <c r="T356" s="8">
        <v>712.35</v>
      </c>
      <c r="U356">
        <v>0</v>
      </c>
      <c r="V356" s="8">
        <v>0</v>
      </c>
      <c r="W356" s="8">
        <v>0</v>
      </c>
      <c r="X356" s="8">
        <v>712.35</v>
      </c>
    </row>
    <row r="357" spans="1:24" x14ac:dyDescent="0.25">
      <c r="A357" t="s">
        <v>673</v>
      </c>
      <c r="B357" s="1">
        <v>46111</v>
      </c>
      <c r="C357" t="s">
        <v>276</v>
      </c>
      <c r="D357" t="s">
        <v>277</v>
      </c>
      <c r="E357" t="s">
        <v>150</v>
      </c>
      <c r="F357" t="s">
        <v>37</v>
      </c>
      <c r="G357" t="s">
        <v>151</v>
      </c>
      <c r="H357" t="s">
        <v>152</v>
      </c>
      <c r="I357" t="s">
        <v>31</v>
      </c>
      <c r="J357" t="s">
        <v>32</v>
      </c>
      <c r="K357" t="s">
        <v>33</v>
      </c>
      <c r="L357" s="8">
        <v>5.8</v>
      </c>
      <c r="M357" s="8">
        <v>2.7</v>
      </c>
      <c r="N357">
        <v>13</v>
      </c>
      <c r="O357" s="8">
        <v>75.400000000000006</v>
      </c>
      <c r="P357" s="14">
        <v>3.0300000000000001E-2</v>
      </c>
      <c r="Q357" s="8">
        <v>2.2799999999999998</v>
      </c>
      <c r="R357" s="8">
        <v>73.12</v>
      </c>
      <c r="S357" s="8">
        <v>35.1</v>
      </c>
      <c r="T357" s="8">
        <v>38.020000000000003</v>
      </c>
      <c r="U357">
        <v>0</v>
      </c>
      <c r="V357" s="8">
        <v>0</v>
      </c>
      <c r="W357" s="8">
        <v>0</v>
      </c>
      <c r="X357" s="8">
        <v>38.020000000000003</v>
      </c>
    </row>
    <row r="358" spans="1:24" x14ac:dyDescent="0.25">
      <c r="A358" t="s">
        <v>674</v>
      </c>
      <c r="B358" s="1">
        <v>46174</v>
      </c>
      <c r="C358" t="s">
        <v>133</v>
      </c>
      <c r="D358" t="s">
        <v>134</v>
      </c>
      <c r="E358" t="s">
        <v>27</v>
      </c>
      <c r="F358" t="s">
        <v>54</v>
      </c>
      <c r="G358" t="s">
        <v>38</v>
      </c>
      <c r="H358" t="s">
        <v>39</v>
      </c>
      <c r="I358" t="s">
        <v>84</v>
      </c>
      <c r="J358" t="s">
        <v>85</v>
      </c>
      <c r="K358" t="s">
        <v>42</v>
      </c>
      <c r="L358" s="8">
        <v>9.9</v>
      </c>
      <c r="M358" s="8">
        <v>3.1</v>
      </c>
      <c r="N358">
        <v>20</v>
      </c>
      <c r="O358" s="8">
        <v>198</v>
      </c>
      <c r="P358" s="14">
        <v>4.87E-2</v>
      </c>
      <c r="Q358" s="8">
        <v>9.64</v>
      </c>
      <c r="R358" s="8">
        <v>188.36</v>
      </c>
      <c r="S358" s="8">
        <v>62</v>
      </c>
      <c r="T358" s="8">
        <v>126.36</v>
      </c>
      <c r="U358">
        <v>0</v>
      </c>
      <c r="V358" s="8">
        <v>0</v>
      </c>
      <c r="W358" s="8">
        <v>0</v>
      </c>
      <c r="X358" s="8">
        <v>126.36</v>
      </c>
    </row>
    <row r="359" spans="1:24" x14ac:dyDescent="0.25">
      <c r="A359" t="s">
        <v>675</v>
      </c>
      <c r="B359" s="1">
        <v>45403</v>
      </c>
      <c r="C359" t="s">
        <v>247</v>
      </c>
      <c r="D359" t="s">
        <v>248</v>
      </c>
      <c r="E359" t="s">
        <v>53</v>
      </c>
      <c r="F359" t="s">
        <v>46</v>
      </c>
      <c r="G359" t="s">
        <v>55</v>
      </c>
      <c r="H359" t="s">
        <v>56</v>
      </c>
      <c r="I359" t="s">
        <v>122</v>
      </c>
      <c r="J359" t="s">
        <v>123</v>
      </c>
      <c r="K359" t="s">
        <v>59</v>
      </c>
      <c r="L359" s="8">
        <v>5.5</v>
      </c>
      <c r="M359" s="8">
        <v>3.8</v>
      </c>
      <c r="N359">
        <v>27</v>
      </c>
      <c r="O359" s="8">
        <v>148.5</v>
      </c>
      <c r="P359" s="14">
        <v>3.9800000000000002E-2</v>
      </c>
      <c r="Q359" s="8">
        <v>5.91</v>
      </c>
      <c r="R359" s="8">
        <v>142.59</v>
      </c>
      <c r="S359" s="8">
        <v>102.6</v>
      </c>
      <c r="T359" s="8">
        <v>39.99</v>
      </c>
      <c r="U359">
        <v>0</v>
      </c>
      <c r="V359" s="8">
        <v>0</v>
      </c>
      <c r="W359" s="8">
        <v>0</v>
      </c>
      <c r="X359" s="8">
        <v>39.99</v>
      </c>
    </row>
    <row r="360" spans="1:24" x14ac:dyDescent="0.25">
      <c r="A360" t="s">
        <v>676</v>
      </c>
      <c r="B360" s="1">
        <v>45546</v>
      </c>
      <c r="C360" t="s">
        <v>334</v>
      </c>
      <c r="D360" t="s">
        <v>335</v>
      </c>
      <c r="E360" t="s">
        <v>53</v>
      </c>
      <c r="F360" t="s">
        <v>37</v>
      </c>
      <c r="G360" t="s">
        <v>55</v>
      </c>
      <c r="H360" t="s">
        <v>56</v>
      </c>
      <c r="I360" t="s">
        <v>74</v>
      </c>
      <c r="J360" t="s">
        <v>75</v>
      </c>
      <c r="K360" t="s">
        <v>49</v>
      </c>
      <c r="L360" s="8">
        <v>11</v>
      </c>
      <c r="M360" s="8">
        <v>6.8</v>
      </c>
      <c r="N360">
        <v>5</v>
      </c>
      <c r="O360" s="8">
        <v>55</v>
      </c>
      <c r="P360" s="14">
        <v>1.01E-2</v>
      </c>
      <c r="Q360" s="8">
        <v>0.56000000000000005</v>
      </c>
      <c r="R360" s="8">
        <v>54.44</v>
      </c>
      <c r="S360" s="8">
        <v>34</v>
      </c>
      <c r="T360" s="8">
        <v>20.440000000000001</v>
      </c>
      <c r="U360">
        <v>0</v>
      </c>
      <c r="V360" s="8">
        <v>0</v>
      </c>
      <c r="W360" s="8">
        <v>0</v>
      </c>
      <c r="X360" s="8">
        <v>20.440000000000001</v>
      </c>
    </row>
    <row r="361" spans="1:24" x14ac:dyDescent="0.25">
      <c r="A361" t="s">
        <v>677</v>
      </c>
      <c r="B361" s="1">
        <v>45488</v>
      </c>
      <c r="C361" t="s">
        <v>678</v>
      </c>
      <c r="D361" t="s">
        <v>679</v>
      </c>
      <c r="E361" t="s">
        <v>63</v>
      </c>
      <c r="F361" t="s">
        <v>89</v>
      </c>
      <c r="G361" t="s">
        <v>79</v>
      </c>
      <c r="H361" t="s">
        <v>80</v>
      </c>
      <c r="I361" t="s">
        <v>31</v>
      </c>
      <c r="J361" t="s">
        <v>32</v>
      </c>
      <c r="K361" t="s">
        <v>33</v>
      </c>
      <c r="L361" s="8">
        <v>5.8</v>
      </c>
      <c r="M361" s="8">
        <v>2.7</v>
      </c>
      <c r="N361">
        <v>395</v>
      </c>
      <c r="O361" s="8">
        <v>2291</v>
      </c>
      <c r="P361" s="14">
        <v>7.0000000000000007E-2</v>
      </c>
      <c r="Q361" s="8">
        <v>160.37</v>
      </c>
      <c r="R361" s="8">
        <v>2130.63</v>
      </c>
      <c r="S361" s="8">
        <v>1066.5</v>
      </c>
      <c r="T361" s="8">
        <v>1064.1300000000001</v>
      </c>
      <c r="U361">
        <v>0</v>
      </c>
      <c r="V361" s="8">
        <v>0</v>
      </c>
      <c r="W361" s="8">
        <v>0</v>
      </c>
      <c r="X361" s="8">
        <v>1064.1300000000001</v>
      </c>
    </row>
    <row r="362" spans="1:24" x14ac:dyDescent="0.25">
      <c r="A362" t="s">
        <v>680</v>
      </c>
      <c r="B362" s="1">
        <v>45486</v>
      </c>
      <c r="C362" t="s">
        <v>279</v>
      </c>
      <c r="D362" t="s">
        <v>280</v>
      </c>
      <c r="E362" t="s">
        <v>53</v>
      </c>
      <c r="F362" t="s">
        <v>54</v>
      </c>
      <c r="G362" t="s">
        <v>55</v>
      </c>
      <c r="H362" t="s">
        <v>56</v>
      </c>
      <c r="I362" t="s">
        <v>112</v>
      </c>
      <c r="J362" t="s">
        <v>113</v>
      </c>
      <c r="K362" t="s">
        <v>42</v>
      </c>
      <c r="L362" s="8">
        <v>8.5</v>
      </c>
      <c r="M362" s="8">
        <v>2.8</v>
      </c>
      <c r="N362">
        <v>201</v>
      </c>
      <c r="O362" s="8">
        <v>1708.5</v>
      </c>
      <c r="P362" s="14">
        <v>8.3000000000000001E-3</v>
      </c>
      <c r="Q362" s="8">
        <v>14.18</v>
      </c>
      <c r="R362" s="8">
        <v>1694.32</v>
      </c>
      <c r="S362" s="8">
        <v>562.79999999999995</v>
      </c>
      <c r="T362" s="8">
        <v>1131.52</v>
      </c>
      <c r="U362">
        <v>0</v>
      </c>
      <c r="V362" s="8">
        <v>0</v>
      </c>
      <c r="W362" s="8">
        <v>0</v>
      </c>
      <c r="X362" s="8">
        <v>1131.52</v>
      </c>
    </row>
    <row r="363" spans="1:24" x14ac:dyDescent="0.25">
      <c r="A363" t="s">
        <v>681</v>
      </c>
      <c r="B363" s="1">
        <v>45841</v>
      </c>
      <c r="C363" t="s">
        <v>440</v>
      </c>
      <c r="D363" t="s">
        <v>441</v>
      </c>
      <c r="E363" t="s">
        <v>71</v>
      </c>
      <c r="F363" t="s">
        <v>54</v>
      </c>
      <c r="G363" t="s">
        <v>165</v>
      </c>
      <c r="H363" t="s">
        <v>166</v>
      </c>
      <c r="I363" t="s">
        <v>66</v>
      </c>
      <c r="J363" t="s">
        <v>67</v>
      </c>
      <c r="K363" t="s">
        <v>33</v>
      </c>
      <c r="L363" s="8">
        <v>4.5</v>
      </c>
      <c r="M363" s="8">
        <v>2.1</v>
      </c>
      <c r="N363">
        <v>88</v>
      </c>
      <c r="O363" s="8">
        <v>396</v>
      </c>
      <c r="P363" s="14">
        <v>2.3900000000000001E-2</v>
      </c>
      <c r="Q363" s="8">
        <v>9.4600000000000009</v>
      </c>
      <c r="R363" s="8">
        <v>386.54</v>
      </c>
      <c r="S363" s="8">
        <v>184.8</v>
      </c>
      <c r="T363" s="8">
        <v>201.74</v>
      </c>
      <c r="U363">
        <v>0</v>
      </c>
      <c r="V363" s="8">
        <v>0</v>
      </c>
      <c r="W363" s="8">
        <v>0</v>
      </c>
      <c r="X363" s="8">
        <v>201.74</v>
      </c>
    </row>
    <row r="364" spans="1:24" x14ac:dyDescent="0.25">
      <c r="A364" t="s">
        <v>682</v>
      </c>
      <c r="B364" s="1">
        <v>45751</v>
      </c>
      <c r="C364" t="s">
        <v>340</v>
      </c>
      <c r="D364" t="s">
        <v>341</v>
      </c>
      <c r="E364" t="s">
        <v>27</v>
      </c>
      <c r="F364" t="s">
        <v>54</v>
      </c>
      <c r="G364" t="s">
        <v>29</v>
      </c>
      <c r="H364" t="s">
        <v>30</v>
      </c>
      <c r="I364" t="s">
        <v>117</v>
      </c>
      <c r="J364" t="s">
        <v>118</v>
      </c>
      <c r="K364" t="s">
        <v>59</v>
      </c>
      <c r="L364" s="8">
        <v>6</v>
      </c>
      <c r="M364" s="8">
        <v>4.2</v>
      </c>
      <c r="N364">
        <v>75</v>
      </c>
      <c r="O364" s="8">
        <v>450</v>
      </c>
      <c r="P364" s="14">
        <v>2.0000000000000001E-4</v>
      </c>
      <c r="Q364" s="8">
        <v>0.09</v>
      </c>
      <c r="R364" s="8">
        <v>449.91</v>
      </c>
      <c r="S364" s="8">
        <v>315</v>
      </c>
      <c r="T364" s="8">
        <v>134.91</v>
      </c>
      <c r="U364">
        <v>0</v>
      </c>
      <c r="V364" s="8">
        <v>0</v>
      </c>
      <c r="W364" s="8">
        <v>0</v>
      </c>
      <c r="X364" s="8">
        <v>134.91</v>
      </c>
    </row>
    <row r="365" spans="1:24" x14ac:dyDescent="0.25">
      <c r="A365" t="s">
        <v>683</v>
      </c>
      <c r="B365" s="1">
        <v>45435</v>
      </c>
      <c r="C365" t="s">
        <v>325</v>
      </c>
      <c r="D365" t="s">
        <v>326</v>
      </c>
      <c r="E365" t="s">
        <v>27</v>
      </c>
      <c r="F365" t="s">
        <v>37</v>
      </c>
      <c r="G365" t="s">
        <v>29</v>
      </c>
      <c r="H365" t="s">
        <v>30</v>
      </c>
      <c r="I365" t="s">
        <v>122</v>
      </c>
      <c r="J365" t="s">
        <v>123</v>
      </c>
      <c r="K365" t="s">
        <v>59</v>
      </c>
      <c r="L365" s="8">
        <v>5.5</v>
      </c>
      <c r="M365" s="8">
        <v>3.8</v>
      </c>
      <c r="N365">
        <v>12</v>
      </c>
      <c r="O365" s="8">
        <v>66</v>
      </c>
      <c r="P365" s="14">
        <v>0.434</v>
      </c>
      <c r="Q365" s="8">
        <v>28.64</v>
      </c>
      <c r="R365" s="8">
        <v>37.36</v>
      </c>
      <c r="S365" s="8">
        <v>45.6</v>
      </c>
      <c r="T365" s="8">
        <v>-8.24</v>
      </c>
      <c r="U365">
        <v>0</v>
      </c>
      <c r="V365" s="8">
        <v>0</v>
      </c>
      <c r="W365" s="8">
        <v>0</v>
      </c>
      <c r="X365" s="8">
        <v>-8.24</v>
      </c>
    </row>
    <row r="366" spans="1:24" x14ac:dyDescent="0.25">
      <c r="A366" t="s">
        <v>684</v>
      </c>
      <c r="B366" s="1">
        <v>45724</v>
      </c>
      <c r="C366" t="s">
        <v>523</v>
      </c>
      <c r="D366" t="s">
        <v>524</v>
      </c>
      <c r="E366" t="s">
        <v>27</v>
      </c>
      <c r="F366" t="s">
        <v>89</v>
      </c>
      <c r="G366" t="s">
        <v>38</v>
      </c>
      <c r="H366" t="s">
        <v>39</v>
      </c>
      <c r="I366" t="s">
        <v>31</v>
      </c>
      <c r="J366" t="s">
        <v>32</v>
      </c>
      <c r="K366" t="s">
        <v>33</v>
      </c>
      <c r="L366" s="8">
        <v>5.8</v>
      </c>
      <c r="M366" s="8">
        <v>2.7</v>
      </c>
      <c r="N366">
        <v>26</v>
      </c>
      <c r="O366" s="8">
        <v>150.80000000000001</v>
      </c>
      <c r="P366" s="14">
        <v>0.1512</v>
      </c>
      <c r="Q366" s="8">
        <v>22.8</v>
      </c>
      <c r="R366" s="8">
        <v>128</v>
      </c>
      <c r="S366" s="8">
        <v>70.2</v>
      </c>
      <c r="T366" s="8">
        <v>57.8</v>
      </c>
      <c r="U366">
        <v>0</v>
      </c>
      <c r="V366" s="8">
        <v>0</v>
      </c>
      <c r="W366" s="8">
        <v>0</v>
      </c>
      <c r="X366" s="8">
        <v>57.8</v>
      </c>
    </row>
    <row r="367" spans="1:24" x14ac:dyDescent="0.25">
      <c r="A367" t="s">
        <v>685</v>
      </c>
      <c r="B367" s="1">
        <v>45479</v>
      </c>
      <c r="C367" t="s">
        <v>97</v>
      </c>
      <c r="D367" t="s">
        <v>98</v>
      </c>
      <c r="E367" t="s">
        <v>63</v>
      </c>
      <c r="F367" t="s">
        <v>54</v>
      </c>
      <c r="G367" t="s">
        <v>64</v>
      </c>
      <c r="H367" t="s">
        <v>65</v>
      </c>
      <c r="I367" t="s">
        <v>74</v>
      </c>
      <c r="J367" t="s">
        <v>75</v>
      </c>
      <c r="K367" t="s">
        <v>49</v>
      </c>
      <c r="L367" s="8">
        <v>11</v>
      </c>
      <c r="M367" s="8">
        <v>6.8</v>
      </c>
      <c r="N367">
        <v>61</v>
      </c>
      <c r="O367" s="8">
        <v>671</v>
      </c>
      <c r="P367" s="14">
        <v>0.4148</v>
      </c>
      <c r="Q367" s="8">
        <v>278.33</v>
      </c>
      <c r="R367" s="8">
        <v>392.67</v>
      </c>
      <c r="S367" s="8">
        <v>414.8</v>
      </c>
      <c r="T367" s="8">
        <v>-22.13</v>
      </c>
      <c r="U367">
        <v>0</v>
      </c>
      <c r="V367" s="8">
        <v>0</v>
      </c>
      <c r="W367" s="8">
        <v>0</v>
      </c>
      <c r="X367" s="8">
        <v>-22.13</v>
      </c>
    </row>
    <row r="368" spans="1:24" x14ac:dyDescent="0.25">
      <c r="A368" t="s">
        <v>686</v>
      </c>
      <c r="B368" s="1">
        <v>45577</v>
      </c>
      <c r="C368" t="s">
        <v>91</v>
      </c>
      <c r="D368" t="s">
        <v>92</v>
      </c>
      <c r="E368" t="s">
        <v>27</v>
      </c>
      <c r="F368" t="s">
        <v>37</v>
      </c>
      <c r="G368" t="s">
        <v>38</v>
      </c>
      <c r="H368" t="s">
        <v>39</v>
      </c>
      <c r="I368" t="s">
        <v>74</v>
      </c>
      <c r="J368" t="s">
        <v>75</v>
      </c>
      <c r="K368" t="s">
        <v>49</v>
      </c>
      <c r="L368" s="8">
        <v>11</v>
      </c>
      <c r="M368" s="8">
        <v>6.8</v>
      </c>
      <c r="N368">
        <v>45</v>
      </c>
      <c r="O368" s="8">
        <v>495</v>
      </c>
      <c r="P368" s="14">
        <v>8.2000000000000007E-3</v>
      </c>
      <c r="Q368" s="8">
        <v>4.0599999999999996</v>
      </c>
      <c r="R368" s="8">
        <v>490.94</v>
      </c>
      <c r="S368" s="8">
        <v>306</v>
      </c>
      <c r="T368" s="8">
        <v>184.94</v>
      </c>
      <c r="U368">
        <v>0</v>
      </c>
      <c r="V368" s="8">
        <v>0</v>
      </c>
      <c r="W368" s="8">
        <v>0</v>
      </c>
      <c r="X368" s="8">
        <v>184.94</v>
      </c>
    </row>
    <row r="369" spans="1:24" x14ac:dyDescent="0.25">
      <c r="A369" t="s">
        <v>687</v>
      </c>
      <c r="B369" s="1">
        <v>45765</v>
      </c>
      <c r="C369" t="s">
        <v>445</v>
      </c>
      <c r="D369" t="s">
        <v>446</v>
      </c>
      <c r="E369" t="s">
        <v>71</v>
      </c>
      <c r="F369" t="s">
        <v>89</v>
      </c>
      <c r="G369" t="s">
        <v>72</v>
      </c>
      <c r="H369" t="s">
        <v>73</v>
      </c>
      <c r="I369" t="s">
        <v>185</v>
      </c>
      <c r="J369" t="s">
        <v>186</v>
      </c>
      <c r="K369" t="s">
        <v>59</v>
      </c>
      <c r="L369" s="8">
        <v>4.9000000000000004</v>
      </c>
      <c r="M369" s="8">
        <v>3.1</v>
      </c>
      <c r="N369">
        <v>40</v>
      </c>
      <c r="O369" s="8">
        <v>196</v>
      </c>
      <c r="P369" s="14">
        <v>5.1400000000000001E-2</v>
      </c>
      <c r="Q369" s="8">
        <v>10.07</v>
      </c>
      <c r="R369" s="8">
        <v>185.93</v>
      </c>
      <c r="S369" s="8">
        <v>124</v>
      </c>
      <c r="T369" s="8">
        <v>61.93</v>
      </c>
      <c r="U369">
        <v>0</v>
      </c>
      <c r="V369" s="8">
        <v>0</v>
      </c>
      <c r="W369" s="8">
        <v>0</v>
      </c>
      <c r="X369" s="8">
        <v>61.93</v>
      </c>
    </row>
    <row r="370" spans="1:24" x14ac:dyDescent="0.25">
      <c r="A370" t="s">
        <v>688</v>
      </c>
      <c r="B370" s="1">
        <v>45547</v>
      </c>
      <c r="C370" t="s">
        <v>689</v>
      </c>
      <c r="D370" t="s">
        <v>690</v>
      </c>
      <c r="E370" t="s">
        <v>27</v>
      </c>
      <c r="F370" t="s">
        <v>54</v>
      </c>
      <c r="G370" t="s">
        <v>38</v>
      </c>
      <c r="H370" t="s">
        <v>39</v>
      </c>
      <c r="I370" t="s">
        <v>117</v>
      </c>
      <c r="J370" t="s">
        <v>118</v>
      </c>
      <c r="K370" t="s">
        <v>59</v>
      </c>
      <c r="L370" s="8">
        <v>6</v>
      </c>
      <c r="M370" s="8">
        <v>4.2</v>
      </c>
      <c r="N370">
        <v>378</v>
      </c>
      <c r="O370" s="8">
        <v>2268</v>
      </c>
      <c r="P370" s="14">
        <v>1.37E-2</v>
      </c>
      <c r="Q370" s="8">
        <v>31.07</v>
      </c>
      <c r="R370" s="8">
        <v>2236.9299999999998</v>
      </c>
      <c r="S370" s="8">
        <v>1587.6</v>
      </c>
      <c r="T370" s="8">
        <v>649.33000000000004</v>
      </c>
      <c r="U370">
        <v>0</v>
      </c>
      <c r="V370" s="8">
        <v>0</v>
      </c>
      <c r="W370" s="8">
        <v>0</v>
      </c>
      <c r="X370" s="8">
        <v>649.33000000000004</v>
      </c>
    </row>
    <row r="371" spans="1:24" x14ac:dyDescent="0.25">
      <c r="A371" t="s">
        <v>691</v>
      </c>
      <c r="B371" s="1">
        <v>46187</v>
      </c>
      <c r="C371" t="s">
        <v>357</v>
      </c>
      <c r="D371" t="s">
        <v>358</v>
      </c>
      <c r="E371" t="s">
        <v>27</v>
      </c>
      <c r="F371" t="s">
        <v>46</v>
      </c>
      <c r="G371" t="s">
        <v>38</v>
      </c>
      <c r="H371" t="s">
        <v>39</v>
      </c>
      <c r="I371" t="s">
        <v>156</v>
      </c>
      <c r="J371" t="s">
        <v>157</v>
      </c>
      <c r="K371" t="s">
        <v>42</v>
      </c>
      <c r="L371" s="8">
        <v>6.2</v>
      </c>
      <c r="M371" s="8">
        <v>1.9</v>
      </c>
      <c r="N371">
        <v>48</v>
      </c>
      <c r="O371" s="8">
        <v>297.60000000000002</v>
      </c>
      <c r="P371" s="14">
        <v>0.2225</v>
      </c>
      <c r="Q371" s="8">
        <v>66.22</v>
      </c>
      <c r="R371" s="8">
        <v>231.38</v>
      </c>
      <c r="S371" s="8">
        <v>91.2</v>
      </c>
      <c r="T371" s="8">
        <v>140.18</v>
      </c>
      <c r="U371">
        <v>0</v>
      </c>
      <c r="V371" s="8">
        <v>0</v>
      </c>
      <c r="W371" s="8">
        <v>0</v>
      </c>
      <c r="X371" s="8">
        <v>140.18</v>
      </c>
    </row>
    <row r="372" spans="1:24" x14ac:dyDescent="0.25">
      <c r="A372" t="s">
        <v>692</v>
      </c>
      <c r="B372" s="1">
        <v>46237</v>
      </c>
      <c r="C372" t="s">
        <v>309</v>
      </c>
      <c r="D372" t="s">
        <v>310</v>
      </c>
      <c r="E372" t="s">
        <v>63</v>
      </c>
      <c r="F372" t="s">
        <v>54</v>
      </c>
      <c r="G372" t="s">
        <v>79</v>
      </c>
      <c r="H372" t="s">
        <v>80</v>
      </c>
      <c r="I372" t="s">
        <v>47</v>
      </c>
      <c r="J372" t="s">
        <v>48</v>
      </c>
      <c r="K372" t="s">
        <v>49</v>
      </c>
      <c r="L372" s="8">
        <v>5</v>
      </c>
      <c r="M372" s="8">
        <v>3.2</v>
      </c>
      <c r="N372">
        <v>133</v>
      </c>
      <c r="O372" s="8">
        <v>665</v>
      </c>
      <c r="P372" s="14">
        <v>4.5699999999999998E-2</v>
      </c>
      <c r="Q372" s="8">
        <v>30.39</v>
      </c>
      <c r="R372" s="8">
        <v>634.61</v>
      </c>
      <c r="S372" s="8">
        <v>425.6</v>
      </c>
      <c r="T372" s="8">
        <v>209.01</v>
      </c>
      <c r="U372">
        <v>0</v>
      </c>
      <c r="V372" s="8">
        <v>0</v>
      </c>
      <c r="W372" s="8">
        <v>0</v>
      </c>
      <c r="X372" s="8">
        <v>209.01</v>
      </c>
    </row>
    <row r="373" spans="1:24" x14ac:dyDescent="0.25">
      <c r="A373" t="s">
        <v>693</v>
      </c>
      <c r="B373" s="1">
        <v>45369</v>
      </c>
      <c r="C373" t="s">
        <v>472</v>
      </c>
      <c r="D373" t="s">
        <v>473</v>
      </c>
      <c r="E373" t="s">
        <v>71</v>
      </c>
      <c r="F373" t="s">
        <v>54</v>
      </c>
      <c r="G373" t="s">
        <v>165</v>
      </c>
      <c r="H373" t="s">
        <v>166</v>
      </c>
      <c r="I373" t="s">
        <v>104</v>
      </c>
      <c r="J373" t="s">
        <v>105</v>
      </c>
      <c r="K373" t="s">
        <v>49</v>
      </c>
      <c r="L373" s="8">
        <v>4.2</v>
      </c>
      <c r="M373" s="8">
        <v>2.8</v>
      </c>
      <c r="N373">
        <v>181</v>
      </c>
      <c r="O373" s="8">
        <v>760.2</v>
      </c>
      <c r="P373" s="14">
        <v>9.5999999999999992E-3</v>
      </c>
      <c r="Q373" s="8">
        <v>7.3</v>
      </c>
      <c r="R373" s="8">
        <v>752.9</v>
      </c>
      <c r="S373" s="8">
        <v>506.8</v>
      </c>
      <c r="T373" s="8">
        <v>246.1</v>
      </c>
      <c r="U373">
        <v>0</v>
      </c>
      <c r="V373" s="8">
        <v>0</v>
      </c>
      <c r="W373" s="8">
        <v>0</v>
      </c>
      <c r="X373" s="8">
        <v>246.1</v>
      </c>
    </row>
    <row r="374" spans="1:24" x14ac:dyDescent="0.25">
      <c r="A374" t="s">
        <v>694</v>
      </c>
      <c r="B374" s="1">
        <v>45745</v>
      </c>
      <c r="C374" t="s">
        <v>667</v>
      </c>
      <c r="D374" t="s">
        <v>668</v>
      </c>
      <c r="E374" t="s">
        <v>63</v>
      </c>
      <c r="F374" t="s">
        <v>54</v>
      </c>
      <c r="G374" t="s">
        <v>79</v>
      </c>
      <c r="H374" t="s">
        <v>80</v>
      </c>
      <c r="I374" t="s">
        <v>130</v>
      </c>
      <c r="J374" t="s">
        <v>131</v>
      </c>
      <c r="K374" t="s">
        <v>42</v>
      </c>
      <c r="L374" s="8">
        <v>4.8</v>
      </c>
      <c r="M374" s="8">
        <v>1.4</v>
      </c>
      <c r="N374">
        <v>76</v>
      </c>
      <c r="O374" s="8">
        <v>364.8</v>
      </c>
      <c r="P374" s="14">
        <v>6.4899999999999999E-2</v>
      </c>
      <c r="Q374" s="8">
        <v>23.68</v>
      </c>
      <c r="R374" s="8">
        <v>341.12</v>
      </c>
      <c r="S374" s="8">
        <v>106.4</v>
      </c>
      <c r="T374" s="8">
        <v>234.72</v>
      </c>
      <c r="U374">
        <v>0</v>
      </c>
      <c r="V374" s="8">
        <v>0</v>
      </c>
      <c r="W374" s="8">
        <v>0</v>
      </c>
      <c r="X374" s="8">
        <v>234.72</v>
      </c>
    </row>
    <row r="375" spans="1:24" x14ac:dyDescent="0.25">
      <c r="A375" t="s">
        <v>695</v>
      </c>
      <c r="B375" s="1">
        <v>46119</v>
      </c>
      <c r="C375" t="s">
        <v>211</v>
      </c>
      <c r="D375" t="s">
        <v>212</v>
      </c>
      <c r="E375" t="s">
        <v>27</v>
      </c>
      <c r="F375" t="s">
        <v>37</v>
      </c>
      <c r="G375" t="s">
        <v>29</v>
      </c>
      <c r="H375" t="s">
        <v>30</v>
      </c>
      <c r="I375" t="s">
        <v>40</v>
      </c>
      <c r="J375" t="s">
        <v>41</v>
      </c>
      <c r="K375" t="s">
        <v>42</v>
      </c>
      <c r="L375" s="8">
        <v>14.5</v>
      </c>
      <c r="M375" s="8">
        <v>4.2</v>
      </c>
      <c r="N375">
        <v>21</v>
      </c>
      <c r="O375" s="8">
        <v>304.5</v>
      </c>
      <c r="P375" s="14">
        <v>0.44729999999999998</v>
      </c>
      <c r="Q375" s="8">
        <v>136.19999999999999</v>
      </c>
      <c r="R375" s="8">
        <v>168.3</v>
      </c>
      <c r="S375" s="8">
        <v>88.2</v>
      </c>
      <c r="T375" s="8">
        <v>80.099999999999994</v>
      </c>
      <c r="U375">
        <v>0</v>
      </c>
      <c r="V375" s="8">
        <v>0</v>
      </c>
      <c r="W375" s="8">
        <v>0</v>
      </c>
      <c r="X375" s="8">
        <v>80.099999999999994</v>
      </c>
    </row>
    <row r="376" spans="1:24" x14ac:dyDescent="0.25">
      <c r="A376" t="s">
        <v>696</v>
      </c>
      <c r="B376" s="1">
        <v>46174</v>
      </c>
      <c r="C376" t="s">
        <v>241</v>
      </c>
      <c r="D376" t="s">
        <v>242</v>
      </c>
      <c r="E376" t="s">
        <v>71</v>
      </c>
      <c r="F376" t="s">
        <v>89</v>
      </c>
      <c r="G376" t="s">
        <v>72</v>
      </c>
      <c r="H376" t="s">
        <v>73</v>
      </c>
      <c r="I376" t="s">
        <v>57</v>
      </c>
      <c r="J376" t="s">
        <v>58</v>
      </c>
      <c r="K376" t="s">
        <v>59</v>
      </c>
      <c r="L376" s="8">
        <v>10.5</v>
      </c>
      <c r="M376" s="8">
        <v>7.5</v>
      </c>
      <c r="N376">
        <v>250</v>
      </c>
      <c r="O376" s="8">
        <v>2625</v>
      </c>
      <c r="P376" s="14">
        <v>9.4899999999999998E-2</v>
      </c>
      <c r="Q376" s="8">
        <v>249.11</v>
      </c>
      <c r="R376" s="8">
        <v>2375.89</v>
      </c>
      <c r="S376" s="8">
        <v>1875</v>
      </c>
      <c r="T376" s="8">
        <v>500.89</v>
      </c>
      <c r="U376">
        <v>0</v>
      </c>
      <c r="V376" s="8">
        <v>0</v>
      </c>
      <c r="W376" s="8">
        <v>0</v>
      </c>
      <c r="X376" s="8">
        <v>500.89</v>
      </c>
    </row>
    <row r="377" spans="1:24" x14ac:dyDescent="0.25">
      <c r="A377" t="s">
        <v>697</v>
      </c>
      <c r="B377" s="1">
        <v>46168</v>
      </c>
      <c r="C377" t="s">
        <v>590</v>
      </c>
      <c r="D377" t="s">
        <v>591</v>
      </c>
      <c r="E377" t="s">
        <v>27</v>
      </c>
      <c r="F377" t="s">
        <v>46</v>
      </c>
      <c r="G377" t="s">
        <v>38</v>
      </c>
      <c r="H377" t="s">
        <v>39</v>
      </c>
      <c r="I377" t="s">
        <v>117</v>
      </c>
      <c r="J377" t="s">
        <v>118</v>
      </c>
      <c r="K377" t="s">
        <v>59</v>
      </c>
      <c r="L377" s="8">
        <v>6</v>
      </c>
      <c r="M377" s="8">
        <v>4.2</v>
      </c>
      <c r="N377">
        <v>5</v>
      </c>
      <c r="O377" s="8">
        <v>30</v>
      </c>
      <c r="P377" s="14">
        <v>0.22720000000000001</v>
      </c>
      <c r="Q377" s="8">
        <v>6.82</v>
      </c>
      <c r="R377" s="8">
        <v>23.18</v>
      </c>
      <c r="S377" s="8">
        <v>21</v>
      </c>
      <c r="T377" s="8">
        <v>2.1800000000000002</v>
      </c>
      <c r="U377">
        <v>1</v>
      </c>
      <c r="V377" s="8">
        <v>4.6399999999999997</v>
      </c>
      <c r="W377" s="8">
        <v>4.7</v>
      </c>
      <c r="X377" s="8">
        <v>-2.52</v>
      </c>
    </row>
    <row r="378" spans="1:24" x14ac:dyDescent="0.25">
      <c r="A378" t="s">
        <v>698</v>
      </c>
      <c r="B378" s="1">
        <v>45855</v>
      </c>
      <c r="C378" t="s">
        <v>61</v>
      </c>
      <c r="D378" t="s">
        <v>62</v>
      </c>
      <c r="E378" t="s">
        <v>63</v>
      </c>
      <c r="F378" t="s">
        <v>46</v>
      </c>
      <c r="G378" t="s">
        <v>64</v>
      </c>
      <c r="H378" t="s">
        <v>65</v>
      </c>
      <c r="I378" t="s">
        <v>74</v>
      </c>
      <c r="J378" t="s">
        <v>75</v>
      </c>
      <c r="K378" t="s">
        <v>49</v>
      </c>
      <c r="L378" s="8">
        <v>11</v>
      </c>
      <c r="M378" s="8">
        <v>6.8</v>
      </c>
      <c r="N378">
        <v>27</v>
      </c>
      <c r="O378" s="8">
        <v>297</v>
      </c>
      <c r="P378" s="14">
        <v>0.2099</v>
      </c>
      <c r="Q378" s="8">
        <v>62.34</v>
      </c>
      <c r="R378" s="8">
        <v>234.66</v>
      </c>
      <c r="S378" s="8">
        <v>183.6</v>
      </c>
      <c r="T378" s="8">
        <v>51.06</v>
      </c>
      <c r="U378">
        <v>0</v>
      </c>
      <c r="V378" s="8">
        <v>0</v>
      </c>
      <c r="W378" s="8">
        <v>0</v>
      </c>
      <c r="X378" s="8">
        <v>51.06</v>
      </c>
    </row>
    <row r="379" spans="1:24" x14ac:dyDescent="0.25">
      <c r="A379" t="s">
        <v>699</v>
      </c>
      <c r="B379" s="1">
        <v>45392</v>
      </c>
      <c r="C379" t="s">
        <v>191</v>
      </c>
      <c r="D379" t="s">
        <v>192</v>
      </c>
      <c r="E379" t="s">
        <v>150</v>
      </c>
      <c r="F379" t="s">
        <v>54</v>
      </c>
      <c r="G379" t="s">
        <v>151</v>
      </c>
      <c r="H379" t="s">
        <v>152</v>
      </c>
      <c r="I379" t="s">
        <v>99</v>
      </c>
      <c r="J379" t="s">
        <v>100</v>
      </c>
      <c r="K379" t="s">
        <v>49</v>
      </c>
      <c r="L379" s="8">
        <v>3.8</v>
      </c>
      <c r="M379" s="8">
        <v>2.6</v>
      </c>
      <c r="N379">
        <v>51</v>
      </c>
      <c r="O379" s="8">
        <v>193.8</v>
      </c>
      <c r="P379" s="14">
        <v>1.0699999999999999E-2</v>
      </c>
      <c r="Q379" s="8">
        <v>2.0699999999999998</v>
      </c>
      <c r="R379" s="8">
        <v>191.73</v>
      </c>
      <c r="S379" s="8">
        <v>132.6</v>
      </c>
      <c r="T379" s="8">
        <v>59.13</v>
      </c>
      <c r="U379">
        <v>0</v>
      </c>
      <c r="V379" s="8">
        <v>0</v>
      </c>
      <c r="W379" s="8">
        <v>0</v>
      </c>
      <c r="X379" s="8">
        <v>59.13</v>
      </c>
    </row>
    <row r="380" spans="1:24" x14ac:dyDescent="0.25">
      <c r="A380" t="s">
        <v>700</v>
      </c>
      <c r="B380" s="1">
        <v>45343</v>
      </c>
      <c r="C380" t="s">
        <v>168</v>
      </c>
      <c r="D380" t="s">
        <v>169</v>
      </c>
      <c r="E380" t="s">
        <v>63</v>
      </c>
      <c r="F380" t="s">
        <v>46</v>
      </c>
      <c r="G380" t="s">
        <v>64</v>
      </c>
      <c r="H380" t="s">
        <v>65</v>
      </c>
      <c r="I380" t="s">
        <v>112</v>
      </c>
      <c r="J380" t="s">
        <v>113</v>
      </c>
      <c r="K380" t="s">
        <v>42</v>
      </c>
      <c r="L380" s="8">
        <v>8.5</v>
      </c>
      <c r="M380" s="8">
        <v>2.8</v>
      </c>
      <c r="N380">
        <v>12</v>
      </c>
      <c r="O380" s="8">
        <v>102</v>
      </c>
      <c r="P380" s="14">
        <v>8.8400000000000006E-2</v>
      </c>
      <c r="Q380" s="8">
        <v>9.02</v>
      </c>
      <c r="R380" s="8">
        <v>92.98</v>
      </c>
      <c r="S380" s="8">
        <v>33.6</v>
      </c>
      <c r="T380" s="8">
        <v>59.38</v>
      </c>
      <c r="U380">
        <v>0</v>
      </c>
      <c r="V380" s="8">
        <v>0</v>
      </c>
      <c r="W380" s="8">
        <v>0</v>
      </c>
      <c r="X380" s="8">
        <v>59.38</v>
      </c>
    </row>
    <row r="381" spans="1:24" x14ac:dyDescent="0.25">
      <c r="A381" t="s">
        <v>701</v>
      </c>
      <c r="B381" s="1">
        <v>45959</v>
      </c>
      <c r="C381" t="s">
        <v>183</v>
      </c>
      <c r="D381" t="s">
        <v>184</v>
      </c>
      <c r="E381" t="s">
        <v>63</v>
      </c>
      <c r="F381" t="s">
        <v>89</v>
      </c>
      <c r="G381" t="s">
        <v>64</v>
      </c>
      <c r="H381" t="s">
        <v>65</v>
      </c>
      <c r="I381" t="s">
        <v>47</v>
      </c>
      <c r="J381" t="s">
        <v>48</v>
      </c>
      <c r="K381" t="s">
        <v>49</v>
      </c>
      <c r="L381" s="8">
        <v>5</v>
      </c>
      <c r="M381" s="8">
        <v>3.2</v>
      </c>
      <c r="N381">
        <v>379</v>
      </c>
      <c r="O381" s="8">
        <v>1895</v>
      </c>
      <c r="P381" s="14">
        <v>2.64E-2</v>
      </c>
      <c r="Q381" s="8">
        <v>50.03</v>
      </c>
      <c r="R381" s="8">
        <v>1844.97</v>
      </c>
      <c r="S381" s="8">
        <v>1212.8</v>
      </c>
      <c r="T381" s="8">
        <v>632.16999999999996</v>
      </c>
      <c r="U381">
        <v>0</v>
      </c>
      <c r="V381" s="8">
        <v>0</v>
      </c>
      <c r="W381" s="8">
        <v>0</v>
      </c>
      <c r="X381" s="8">
        <v>632.16999999999996</v>
      </c>
    </row>
    <row r="382" spans="1:24" x14ac:dyDescent="0.25">
      <c r="A382" t="s">
        <v>702</v>
      </c>
      <c r="B382" s="1">
        <v>45845</v>
      </c>
      <c r="C382" t="s">
        <v>174</v>
      </c>
      <c r="D382" t="s">
        <v>175</v>
      </c>
      <c r="E382" t="s">
        <v>150</v>
      </c>
      <c r="F382" t="s">
        <v>54</v>
      </c>
      <c r="G382" t="s">
        <v>151</v>
      </c>
      <c r="H382" t="s">
        <v>152</v>
      </c>
      <c r="I382" t="s">
        <v>57</v>
      </c>
      <c r="J382" t="s">
        <v>58</v>
      </c>
      <c r="K382" t="s">
        <v>59</v>
      </c>
      <c r="L382" s="8">
        <v>10.5</v>
      </c>
      <c r="M382" s="8">
        <v>7.5</v>
      </c>
      <c r="N382">
        <v>43</v>
      </c>
      <c r="O382" s="8">
        <v>451.5</v>
      </c>
      <c r="P382" s="14">
        <v>2.18E-2</v>
      </c>
      <c r="Q382" s="8">
        <v>9.84</v>
      </c>
      <c r="R382" s="8">
        <v>441.66</v>
      </c>
      <c r="S382" s="8">
        <v>322.5</v>
      </c>
      <c r="T382" s="8">
        <v>119.16</v>
      </c>
      <c r="U382">
        <v>0</v>
      </c>
      <c r="V382" s="8">
        <v>0</v>
      </c>
      <c r="W382" s="8">
        <v>0</v>
      </c>
      <c r="X382" s="8">
        <v>119.16</v>
      </c>
    </row>
    <row r="383" spans="1:24" x14ac:dyDescent="0.25">
      <c r="A383" t="s">
        <v>703</v>
      </c>
      <c r="B383" s="1">
        <v>46148</v>
      </c>
      <c r="C383" t="s">
        <v>279</v>
      </c>
      <c r="D383" t="s">
        <v>280</v>
      </c>
      <c r="E383" t="s">
        <v>53</v>
      </c>
      <c r="F383" t="s">
        <v>54</v>
      </c>
      <c r="G383" t="s">
        <v>55</v>
      </c>
      <c r="H383" t="s">
        <v>56</v>
      </c>
      <c r="I383" t="s">
        <v>127</v>
      </c>
      <c r="J383" t="s">
        <v>128</v>
      </c>
      <c r="K383" t="s">
        <v>33</v>
      </c>
      <c r="L383" s="8">
        <v>7.2</v>
      </c>
      <c r="M383" s="8">
        <v>3.6</v>
      </c>
      <c r="N383">
        <v>354</v>
      </c>
      <c r="O383" s="8">
        <v>2548.8000000000002</v>
      </c>
      <c r="P383" s="14">
        <v>1.7899999999999999E-2</v>
      </c>
      <c r="Q383" s="8">
        <v>45.62</v>
      </c>
      <c r="R383" s="8">
        <v>2503.1799999999998</v>
      </c>
      <c r="S383" s="8">
        <v>1274.4000000000001</v>
      </c>
      <c r="T383" s="8">
        <v>1228.78</v>
      </c>
      <c r="U383">
        <v>188</v>
      </c>
      <c r="V383" s="8">
        <v>1329.37</v>
      </c>
      <c r="W383" s="8">
        <v>770.8</v>
      </c>
      <c r="X383" s="8">
        <v>457.98</v>
      </c>
    </row>
    <row r="384" spans="1:24" x14ac:dyDescent="0.25">
      <c r="A384" t="s">
        <v>704</v>
      </c>
      <c r="B384" s="1">
        <v>45307</v>
      </c>
      <c r="C384" t="s">
        <v>35</v>
      </c>
      <c r="D384" t="s">
        <v>36</v>
      </c>
      <c r="E384" t="s">
        <v>27</v>
      </c>
      <c r="F384" t="s">
        <v>37</v>
      </c>
      <c r="G384" t="s">
        <v>38</v>
      </c>
      <c r="H384" t="s">
        <v>39</v>
      </c>
      <c r="I384" t="s">
        <v>130</v>
      </c>
      <c r="J384" t="s">
        <v>131</v>
      </c>
      <c r="K384" t="s">
        <v>42</v>
      </c>
      <c r="L384" s="8">
        <v>4.8</v>
      </c>
      <c r="M384" s="8">
        <v>1.4</v>
      </c>
      <c r="N384">
        <v>27</v>
      </c>
      <c r="O384" s="8">
        <v>129.6</v>
      </c>
      <c r="P384" s="14">
        <v>5.0000000000000001E-4</v>
      </c>
      <c r="Q384" s="8">
        <v>0.06</v>
      </c>
      <c r="R384" s="8">
        <v>129.54</v>
      </c>
      <c r="S384" s="8">
        <v>37.799999999999997</v>
      </c>
      <c r="T384" s="8">
        <v>91.74</v>
      </c>
      <c r="U384">
        <v>0</v>
      </c>
      <c r="V384" s="8">
        <v>0</v>
      </c>
      <c r="W384" s="8">
        <v>0</v>
      </c>
      <c r="X384" s="8">
        <v>91.74</v>
      </c>
    </row>
    <row r="385" spans="1:24" x14ac:dyDescent="0.25">
      <c r="A385" t="s">
        <v>705</v>
      </c>
      <c r="B385" s="1">
        <v>45387</v>
      </c>
      <c r="C385" t="s">
        <v>205</v>
      </c>
      <c r="D385" t="s">
        <v>206</v>
      </c>
      <c r="E385" t="s">
        <v>71</v>
      </c>
      <c r="F385" t="s">
        <v>54</v>
      </c>
      <c r="G385" t="s">
        <v>72</v>
      </c>
      <c r="H385" t="s">
        <v>73</v>
      </c>
      <c r="I385" t="s">
        <v>99</v>
      </c>
      <c r="J385" t="s">
        <v>100</v>
      </c>
      <c r="K385" t="s">
        <v>49</v>
      </c>
      <c r="L385" s="8">
        <v>3.8</v>
      </c>
      <c r="M385" s="8">
        <v>2.6</v>
      </c>
      <c r="N385">
        <v>51</v>
      </c>
      <c r="O385" s="8">
        <v>193.8</v>
      </c>
      <c r="P385" s="14">
        <v>5.5999999999999999E-3</v>
      </c>
      <c r="Q385" s="8">
        <v>1.0900000000000001</v>
      </c>
      <c r="R385" s="8">
        <v>192.71</v>
      </c>
      <c r="S385" s="8">
        <v>132.6</v>
      </c>
      <c r="T385" s="8">
        <v>60.11</v>
      </c>
      <c r="U385">
        <v>0</v>
      </c>
      <c r="V385" s="8">
        <v>0</v>
      </c>
      <c r="W385" s="8">
        <v>0</v>
      </c>
      <c r="X385" s="8">
        <v>60.11</v>
      </c>
    </row>
    <row r="386" spans="1:24" x14ac:dyDescent="0.25">
      <c r="A386" t="s">
        <v>706</v>
      </c>
      <c r="B386" s="1">
        <v>46240</v>
      </c>
      <c r="C386" t="s">
        <v>321</v>
      </c>
      <c r="D386" t="s">
        <v>322</v>
      </c>
      <c r="E386" t="s">
        <v>63</v>
      </c>
      <c r="F386" t="s">
        <v>46</v>
      </c>
      <c r="G386" t="s">
        <v>79</v>
      </c>
      <c r="H386" t="s">
        <v>80</v>
      </c>
      <c r="I386" t="s">
        <v>57</v>
      </c>
      <c r="J386" t="s">
        <v>58</v>
      </c>
      <c r="K386" t="s">
        <v>59</v>
      </c>
      <c r="L386" s="8">
        <v>10.5</v>
      </c>
      <c r="M386" s="8">
        <v>7.5</v>
      </c>
      <c r="N386">
        <v>1</v>
      </c>
      <c r="O386" s="8">
        <v>10.5</v>
      </c>
      <c r="P386" s="14">
        <v>0.1208</v>
      </c>
      <c r="Q386" s="8">
        <v>1.27</v>
      </c>
      <c r="R386" s="8">
        <v>9.23</v>
      </c>
      <c r="S386" s="8">
        <v>7.5</v>
      </c>
      <c r="T386" s="8">
        <v>1.73</v>
      </c>
      <c r="U386">
        <v>0</v>
      </c>
      <c r="V386" s="8">
        <v>0</v>
      </c>
      <c r="W386" s="8">
        <v>0</v>
      </c>
      <c r="X386" s="8">
        <v>1.73</v>
      </c>
    </row>
    <row r="387" spans="1:24" x14ac:dyDescent="0.25">
      <c r="A387" t="s">
        <v>707</v>
      </c>
      <c r="B387" s="1">
        <v>46063</v>
      </c>
      <c r="C387" t="s">
        <v>25</v>
      </c>
      <c r="D387" t="s">
        <v>26</v>
      </c>
      <c r="E387" t="s">
        <v>27</v>
      </c>
      <c r="F387" t="s">
        <v>28</v>
      </c>
      <c r="G387" t="s">
        <v>29</v>
      </c>
      <c r="H387" t="s">
        <v>30</v>
      </c>
      <c r="I387" t="s">
        <v>40</v>
      </c>
      <c r="J387" t="s">
        <v>41</v>
      </c>
      <c r="K387" t="s">
        <v>42</v>
      </c>
      <c r="L387" s="8">
        <v>14.5</v>
      </c>
      <c r="M387" s="8">
        <v>4.2</v>
      </c>
      <c r="N387">
        <v>83</v>
      </c>
      <c r="O387" s="8">
        <v>1203.5</v>
      </c>
      <c r="P387" s="14">
        <v>3.3599999999999998E-2</v>
      </c>
      <c r="Q387" s="8">
        <v>40.44</v>
      </c>
      <c r="R387" s="8">
        <v>1163.06</v>
      </c>
      <c r="S387" s="8">
        <v>348.6</v>
      </c>
      <c r="T387" s="8">
        <v>814.46</v>
      </c>
      <c r="U387">
        <v>0</v>
      </c>
      <c r="V387" s="8">
        <v>0</v>
      </c>
      <c r="W387" s="8">
        <v>0</v>
      </c>
      <c r="X387" s="8">
        <v>814.46</v>
      </c>
    </row>
    <row r="388" spans="1:24" x14ac:dyDescent="0.25">
      <c r="A388" t="s">
        <v>708</v>
      </c>
      <c r="B388" s="1">
        <v>46161</v>
      </c>
      <c r="C388" t="s">
        <v>115</v>
      </c>
      <c r="D388" t="s">
        <v>116</v>
      </c>
      <c r="E388" t="s">
        <v>27</v>
      </c>
      <c r="F388" t="s">
        <v>54</v>
      </c>
      <c r="G388" t="s">
        <v>29</v>
      </c>
      <c r="H388" t="s">
        <v>30</v>
      </c>
      <c r="I388" t="s">
        <v>122</v>
      </c>
      <c r="J388" t="s">
        <v>123</v>
      </c>
      <c r="K388" t="s">
        <v>59</v>
      </c>
      <c r="L388" s="8">
        <v>5.5</v>
      </c>
      <c r="M388" s="8">
        <v>3.8</v>
      </c>
      <c r="N388">
        <v>96</v>
      </c>
      <c r="O388" s="8">
        <v>528</v>
      </c>
      <c r="P388" s="14">
        <v>8.0000000000000004E-4</v>
      </c>
      <c r="Q388" s="8">
        <v>0.42</v>
      </c>
      <c r="R388" s="8">
        <v>527.58000000000004</v>
      </c>
      <c r="S388" s="8">
        <v>364.8</v>
      </c>
      <c r="T388" s="8">
        <v>162.78</v>
      </c>
      <c r="U388">
        <v>0</v>
      </c>
      <c r="V388" s="8">
        <v>0</v>
      </c>
      <c r="W388" s="8">
        <v>0</v>
      </c>
      <c r="X388" s="8">
        <v>162.78</v>
      </c>
    </row>
    <row r="389" spans="1:24" x14ac:dyDescent="0.25">
      <c r="A389" t="s">
        <v>709</v>
      </c>
      <c r="B389" s="1">
        <v>45534</v>
      </c>
      <c r="C389" t="s">
        <v>678</v>
      </c>
      <c r="D389" t="s">
        <v>679</v>
      </c>
      <c r="E389" t="s">
        <v>63</v>
      </c>
      <c r="F389" t="s">
        <v>89</v>
      </c>
      <c r="G389" t="s">
        <v>79</v>
      </c>
      <c r="H389" t="s">
        <v>80</v>
      </c>
      <c r="I389" t="s">
        <v>40</v>
      </c>
      <c r="J389" t="s">
        <v>41</v>
      </c>
      <c r="K389" t="s">
        <v>42</v>
      </c>
      <c r="L389" s="8">
        <v>14.5</v>
      </c>
      <c r="M389" s="8">
        <v>4.2</v>
      </c>
      <c r="N389">
        <v>36</v>
      </c>
      <c r="O389" s="8">
        <v>522</v>
      </c>
      <c r="P389" s="14">
        <v>0.13569999999999999</v>
      </c>
      <c r="Q389" s="8">
        <v>70.84</v>
      </c>
      <c r="R389" s="8">
        <v>451.16</v>
      </c>
      <c r="S389" s="8">
        <v>151.19999999999999</v>
      </c>
      <c r="T389" s="8">
        <v>299.95999999999998</v>
      </c>
      <c r="U389">
        <v>0</v>
      </c>
      <c r="V389" s="8">
        <v>0</v>
      </c>
      <c r="W389" s="8">
        <v>0</v>
      </c>
      <c r="X389" s="8">
        <v>299.95999999999998</v>
      </c>
    </row>
    <row r="390" spans="1:24" x14ac:dyDescent="0.25">
      <c r="A390" t="s">
        <v>710</v>
      </c>
      <c r="B390" s="1">
        <v>45462</v>
      </c>
      <c r="C390" t="s">
        <v>97</v>
      </c>
      <c r="D390" t="s">
        <v>98</v>
      </c>
      <c r="E390" t="s">
        <v>63</v>
      </c>
      <c r="F390" t="s">
        <v>54</v>
      </c>
      <c r="G390" t="s">
        <v>64</v>
      </c>
      <c r="H390" t="s">
        <v>65</v>
      </c>
      <c r="I390" t="s">
        <v>127</v>
      </c>
      <c r="J390" t="s">
        <v>128</v>
      </c>
      <c r="K390" t="s">
        <v>33</v>
      </c>
      <c r="L390" s="8">
        <v>7.2</v>
      </c>
      <c r="M390" s="8">
        <v>3.6</v>
      </c>
      <c r="N390">
        <v>213</v>
      </c>
      <c r="O390" s="8">
        <v>1533.6</v>
      </c>
      <c r="P390" s="14">
        <v>5.1400000000000001E-2</v>
      </c>
      <c r="Q390" s="8">
        <v>78.83</v>
      </c>
      <c r="R390" s="8">
        <v>1454.77</v>
      </c>
      <c r="S390" s="8">
        <v>766.8</v>
      </c>
      <c r="T390" s="8">
        <v>687.97</v>
      </c>
      <c r="U390">
        <v>0</v>
      </c>
      <c r="V390" s="8">
        <v>0</v>
      </c>
      <c r="W390" s="8">
        <v>0</v>
      </c>
      <c r="X390" s="8">
        <v>687.97</v>
      </c>
    </row>
    <row r="391" spans="1:24" x14ac:dyDescent="0.25">
      <c r="A391" t="s">
        <v>711</v>
      </c>
      <c r="B391" s="1">
        <v>45708</v>
      </c>
      <c r="C391" t="s">
        <v>183</v>
      </c>
      <c r="D391" t="s">
        <v>184</v>
      </c>
      <c r="E391" t="s">
        <v>63</v>
      </c>
      <c r="F391" t="s">
        <v>89</v>
      </c>
      <c r="G391" t="s">
        <v>79</v>
      </c>
      <c r="H391" t="s">
        <v>80</v>
      </c>
      <c r="I391" t="s">
        <v>130</v>
      </c>
      <c r="J391" t="s">
        <v>131</v>
      </c>
      <c r="K391" t="s">
        <v>42</v>
      </c>
      <c r="L391" s="8">
        <v>4.8</v>
      </c>
      <c r="M391" s="8">
        <v>1.4</v>
      </c>
      <c r="N391">
        <v>26</v>
      </c>
      <c r="O391" s="8">
        <v>124.8</v>
      </c>
      <c r="P391" s="14">
        <v>7.2900000000000006E-2</v>
      </c>
      <c r="Q391" s="8">
        <v>9.1</v>
      </c>
      <c r="R391" s="8">
        <v>115.7</v>
      </c>
      <c r="S391" s="8">
        <v>36.4</v>
      </c>
      <c r="T391" s="8">
        <v>79.3</v>
      </c>
      <c r="U391">
        <v>0</v>
      </c>
      <c r="V391" s="8">
        <v>0</v>
      </c>
      <c r="W391" s="8">
        <v>0</v>
      </c>
      <c r="X391" s="8">
        <v>79.3</v>
      </c>
    </row>
    <row r="392" spans="1:24" x14ac:dyDescent="0.25">
      <c r="A392" t="s">
        <v>712</v>
      </c>
      <c r="B392" s="1">
        <v>45789</v>
      </c>
      <c r="C392" t="s">
        <v>162</v>
      </c>
      <c r="D392" t="s">
        <v>163</v>
      </c>
      <c r="E392" t="s">
        <v>150</v>
      </c>
      <c r="F392" t="s">
        <v>89</v>
      </c>
      <c r="G392" t="s">
        <v>151</v>
      </c>
      <c r="H392" t="s">
        <v>152</v>
      </c>
      <c r="I392" t="s">
        <v>104</v>
      </c>
      <c r="J392" t="s">
        <v>105</v>
      </c>
      <c r="K392" t="s">
        <v>49</v>
      </c>
      <c r="L392" s="8">
        <v>4.2</v>
      </c>
      <c r="M392" s="8">
        <v>2.8</v>
      </c>
      <c r="N392">
        <v>137</v>
      </c>
      <c r="O392" s="8">
        <v>575.4</v>
      </c>
      <c r="P392" s="14">
        <v>9.8599999999999993E-2</v>
      </c>
      <c r="Q392" s="8">
        <v>56.73</v>
      </c>
      <c r="R392" s="8">
        <v>518.66999999999996</v>
      </c>
      <c r="S392" s="8">
        <v>383.6</v>
      </c>
      <c r="T392" s="8">
        <v>135.07</v>
      </c>
      <c r="U392">
        <v>0</v>
      </c>
      <c r="V392" s="8">
        <v>0</v>
      </c>
      <c r="W392" s="8">
        <v>0</v>
      </c>
      <c r="X392" s="8">
        <v>135.07</v>
      </c>
    </row>
    <row r="393" spans="1:24" x14ac:dyDescent="0.25">
      <c r="A393" t="s">
        <v>713</v>
      </c>
      <c r="B393" s="1">
        <v>45784</v>
      </c>
      <c r="C393" t="s">
        <v>25</v>
      </c>
      <c r="D393" t="s">
        <v>26</v>
      </c>
      <c r="E393" t="s">
        <v>27</v>
      </c>
      <c r="F393" t="s">
        <v>28</v>
      </c>
      <c r="G393" t="s">
        <v>38</v>
      </c>
      <c r="H393" t="s">
        <v>39</v>
      </c>
      <c r="I393" t="s">
        <v>144</v>
      </c>
      <c r="J393" t="s">
        <v>145</v>
      </c>
      <c r="K393" t="s">
        <v>33</v>
      </c>
      <c r="L393" s="8">
        <v>12</v>
      </c>
      <c r="M393" s="8">
        <v>6.5</v>
      </c>
      <c r="N393">
        <v>210</v>
      </c>
      <c r="O393" s="8">
        <v>2520</v>
      </c>
      <c r="P393" s="14">
        <v>3.6999999999999998E-2</v>
      </c>
      <c r="Q393" s="8">
        <v>93.24</v>
      </c>
      <c r="R393" s="8">
        <v>2426.7600000000002</v>
      </c>
      <c r="S393" s="8">
        <v>1365</v>
      </c>
      <c r="T393" s="8">
        <v>1061.76</v>
      </c>
      <c r="U393">
        <v>0</v>
      </c>
      <c r="V393" s="8">
        <v>0</v>
      </c>
      <c r="W393" s="8">
        <v>0</v>
      </c>
      <c r="X393" s="8">
        <v>1061.76</v>
      </c>
    </row>
    <row r="394" spans="1:24" x14ac:dyDescent="0.25">
      <c r="A394" t="s">
        <v>714</v>
      </c>
      <c r="B394" s="1">
        <v>45510</v>
      </c>
      <c r="C394" t="s">
        <v>340</v>
      </c>
      <c r="D394" t="s">
        <v>341</v>
      </c>
      <c r="E394" t="s">
        <v>27</v>
      </c>
      <c r="F394" t="s">
        <v>54</v>
      </c>
      <c r="G394" t="s">
        <v>29</v>
      </c>
      <c r="H394" t="s">
        <v>30</v>
      </c>
      <c r="I394" t="s">
        <v>74</v>
      </c>
      <c r="J394" t="s">
        <v>75</v>
      </c>
      <c r="K394" t="s">
        <v>49</v>
      </c>
      <c r="L394" s="8">
        <v>11</v>
      </c>
      <c r="M394" s="8">
        <v>6.8</v>
      </c>
      <c r="N394">
        <v>37</v>
      </c>
      <c r="O394" s="8">
        <v>407</v>
      </c>
      <c r="P394" s="14">
        <v>2.53E-2</v>
      </c>
      <c r="Q394" s="8">
        <v>10.3</v>
      </c>
      <c r="R394" s="8">
        <v>396.7</v>
      </c>
      <c r="S394" s="8">
        <v>251.6</v>
      </c>
      <c r="T394" s="8">
        <v>145.1</v>
      </c>
      <c r="U394">
        <v>0</v>
      </c>
      <c r="V394" s="8">
        <v>0</v>
      </c>
      <c r="W394" s="8">
        <v>0</v>
      </c>
      <c r="X394" s="8">
        <v>145.1</v>
      </c>
    </row>
    <row r="395" spans="1:24" x14ac:dyDescent="0.25">
      <c r="A395" t="s">
        <v>715</v>
      </c>
      <c r="B395" s="1">
        <v>46177</v>
      </c>
      <c r="C395" t="s">
        <v>420</v>
      </c>
      <c r="D395" t="s">
        <v>421</v>
      </c>
      <c r="E395" t="s">
        <v>150</v>
      </c>
      <c r="F395" t="s">
        <v>89</v>
      </c>
      <c r="G395" t="s">
        <v>151</v>
      </c>
      <c r="H395" t="s">
        <v>152</v>
      </c>
      <c r="I395" t="s">
        <v>185</v>
      </c>
      <c r="J395" t="s">
        <v>186</v>
      </c>
      <c r="K395" t="s">
        <v>59</v>
      </c>
      <c r="L395" s="8">
        <v>4.9000000000000004</v>
      </c>
      <c r="M395" s="8">
        <v>3.1</v>
      </c>
      <c r="N395">
        <v>188</v>
      </c>
      <c r="O395" s="8">
        <v>921.2</v>
      </c>
      <c r="P395" s="14">
        <v>4.8500000000000001E-2</v>
      </c>
      <c r="Q395" s="8">
        <v>44.68</v>
      </c>
      <c r="R395" s="8">
        <v>876.52</v>
      </c>
      <c r="S395" s="8">
        <v>582.79999999999995</v>
      </c>
      <c r="T395" s="8">
        <v>293.72000000000003</v>
      </c>
      <c r="U395">
        <v>0</v>
      </c>
      <c r="V395" s="8">
        <v>0</v>
      </c>
      <c r="W395" s="8">
        <v>0</v>
      </c>
      <c r="X395" s="8">
        <v>293.72000000000003</v>
      </c>
    </row>
    <row r="396" spans="1:24" x14ac:dyDescent="0.25">
      <c r="A396" t="s">
        <v>716</v>
      </c>
      <c r="B396" s="1">
        <v>45702</v>
      </c>
      <c r="C396" t="s">
        <v>394</v>
      </c>
      <c r="D396" t="s">
        <v>395</v>
      </c>
      <c r="E396" t="s">
        <v>71</v>
      </c>
      <c r="F396" t="s">
        <v>37</v>
      </c>
      <c r="G396" t="s">
        <v>72</v>
      </c>
      <c r="H396" t="s">
        <v>73</v>
      </c>
      <c r="I396" t="s">
        <v>40</v>
      </c>
      <c r="J396" t="s">
        <v>41</v>
      </c>
      <c r="K396" t="s">
        <v>42</v>
      </c>
      <c r="L396" s="8">
        <v>14.5</v>
      </c>
      <c r="M396" s="8">
        <v>4.2</v>
      </c>
      <c r="N396">
        <v>2</v>
      </c>
      <c r="O396" s="8">
        <v>29</v>
      </c>
      <c r="P396" s="14">
        <v>6.0000000000000001E-3</v>
      </c>
      <c r="Q396" s="8">
        <v>0.17</v>
      </c>
      <c r="R396" s="8">
        <v>28.83</v>
      </c>
      <c r="S396" s="8">
        <v>8.4</v>
      </c>
      <c r="T396" s="8">
        <v>20.43</v>
      </c>
      <c r="U396">
        <v>0</v>
      </c>
      <c r="V396" s="8">
        <v>0</v>
      </c>
      <c r="W396" s="8">
        <v>0</v>
      </c>
      <c r="X396" s="8">
        <v>20.43</v>
      </c>
    </row>
    <row r="397" spans="1:24" x14ac:dyDescent="0.25">
      <c r="A397" t="s">
        <v>717</v>
      </c>
      <c r="B397" s="1">
        <v>46216</v>
      </c>
      <c r="C397" t="s">
        <v>115</v>
      </c>
      <c r="D397" t="s">
        <v>116</v>
      </c>
      <c r="E397" t="s">
        <v>27</v>
      </c>
      <c r="F397" t="s">
        <v>54</v>
      </c>
      <c r="G397" t="s">
        <v>38</v>
      </c>
      <c r="H397" t="s">
        <v>39</v>
      </c>
      <c r="I397" t="s">
        <v>104</v>
      </c>
      <c r="J397" t="s">
        <v>105</v>
      </c>
      <c r="K397" t="s">
        <v>49</v>
      </c>
      <c r="L397" s="8">
        <v>4.2</v>
      </c>
      <c r="M397" s="8">
        <v>2.8</v>
      </c>
      <c r="N397">
        <v>214</v>
      </c>
      <c r="O397" s="8">
        <v>898.8</v>
      </c>
      <c r="P397" s="14">
        <v>5.3E-3</v>
      </c>
      <c r="Q397" s="8">
        <v>4.76</v>
      </c>
      <c r="R397" s="8">
        <v>894.04</v>
      </c>
      <c r="S397" s="8">
        <v>599.20000000000005</v>
      </c>
      <c r="T397" s="8">
        <v>294.83999999999997</v>
      </c>
      <c r="U397">
        <v>0</v>
      </c>
      <c r="V397" s="8">
        <v>0</v>
      </c>
      <c r="W397" s="8">
        <v>0</v>
      </c>
      <c r="X397" s="8">
        <v>294.83999999999997</v>
      </c>
    </row>
    <row r="398" spans="1:24" x14ac:dyDescent="0.25">
      <c r="A398" t="s">
        <v>718</v>
      </c>
      <c r="B398" s="1">
        <v>45352</v>
      </c>
      <c r="C398" t="s">
        <v>318</v>
      </c>
      <c r="D398" t="s">
        <v>319</v>
      </c>
      <c r="E398" t="s">
        <v>27</v>
      </c>
      <c r="F398" t="s">
        <v>37</v>
      </c>
      <c r="G398" t="s">
        <v>38</v>
      </c>
      <c r="H398" t="s">
        <v>39</v>
      </c>
      <c r="I398" t="s">
        <v>74</v>
      </c>
      <c r="J398" t="s">
        <v>75</v>
      </c>
      <c r="K398" t="s">
        <v>49</v>
      </c>
      <c r="L398" s="8">
        <v>11</v>
      </c>
      <c r="M398" s="8">
        <v>6.8</v>
      </c>
      <c r="N398">
        <v>37</v>
      </c>
      <c r="O398" s="8">
        <v>407</v>
      </c>
      <c r="P398" s="14">
        <v>1.12E-2</v>
      </c>
      <c r="Q398" s="8">
        <v>4.5599999999999996</v>
      </c>
      <c r="R398" s="8">
        <v>402.44</v>
      </c>
      <c r="S398" s="8">
        <v>251.6</v>
      </c>
      <c r="T398" s="8">
        <v>150.84</v>
      </c>
      <c r="U398">
        <v>0</v>
      </c>
      <c r="V398" s="8">
        <v>0</v>
      </c>
      <c r="W398" s="8">
        <v>0</v>
      </c>
      <c r="X398" s="8">
        <v>150.84</v>
      </c>
    </row>
    <row r="399" spans="1:24" x14ac:dyDescent="0.25">
      <c r="A399" t="s">
        <v>719</v>
      </c>
      <c r="B399" s="1">
        <v>45460</v>
      </c>
      <c r="C399" t="s">
        <v>357</v>
      </c>
      <c r="D399" t="s">
        <v>358</v>
      </c>
      <c r="E399" t="s">
        <v>27</v>
      </c>
      <c r="F399" t="s">
        <v>46</v>
      </c>
      <c r="G399" t="s">
        <v>29</v>
      </c>
      <c r="H399" t="s">
        <v>30</v>
      </c>
      <c r="I399" t="s">
        <v>99</v>
      </c>
      <c r="J399" t="s">
        <v>100</v>
      </c>
      <c r="K399" t="s">
        <v>49</v>
      </c>
      <c r="L399" s="8">
        <v>3.8</v>
      </c>
      <c r="M399" s="8">
        <v>2.6</v>
      </c>
      <c r="N399">
        <v>18</v>
      </c>
      <c r="O399" s="8">
        <v>68.400000000000006</v>
      </c>
      <c r="P399" s="14">
        <v>0.1583</v>
      </c>
      <c r="Q399" s="8">
        <v>10.83</v>
      </c>
      <c r="R399" s="8">
        <v>57.57</v>
      </c>
      <c r="S399" s="8">
        <v>46.8</v>
      </c>
      <c r="T399" s="8">
        <v>10.77</v>
      </c>
      <c r="U399">
        <v>0</v>
      </c>
      <c r="V399" s="8">
        <v>0</v>
      </c>
      <c r="W399" s="8">
        <v>0</v>
      </c>
      <c r="X399" s="8">
        <v>10.77</v>
      </c>
    </row>
    <row r="400" spans="1:24" x14ac:dyDescent="0.25">
      <c r="A400" t="s">
        <v>720</v>
      </c>
      <c r="B400" s="1">
        <v>45680</v>
      </c>
      <c r="C400" t="s">
        <v>120</v>
      </c>
      <c r="D400" t="s">
        <v>121</v>
      </c>
      <c r="E400" t="s">
        <v>63</v>
      </c>
      <c r="F400" t="s">
        <v>89</v>
      </c>
      <c r="G400" t="s">
        <v>79</v>
      </c>
      <c r="H400" t="s">
        <v>80</v>
      </c>
      <c r="I400" t="s">
        <v>99</v>
      </c>
      <c r="J400" t="s">
        <v>100</v>
      </c>
      <c r="K400" t="s">
        <v>49</v>
      </c>
      <c r="L400" s="8">
        <v>3.8</v>
      </c>
      <c r="M400" s="8">
        <v>2.6</v>
      </c>
      <c r="N400">
        <v>105</v>
      </c>
      <c r="O400" s="8">
        <v>399</v>
      </c>
      <c r="P400" s="14">
        <v>0.14299999999999999</v>
      </c>
      <c r="Q400" s="8">
        <v>57.06</v>
      </c>
      <c r="R400" s="8">
        <v>341.94</v>
      </c>
      <c r="S400" s="8">
        <v>273</v>
      </c>
      <c r="T400" s="8">
        <v>68.94</v>
      </c>
      <c r="U400">
        <v>0</v>
      </c>
      <c r="V400" s="8">
        <v>0</v>
      </c>
      <c r="W400" s="8">
        <v>0</v>
      </c>
      <c r="X400" s="8">
        <v>68.94</v>
      </c>
    </row>
    <row r="401" spans="1:24" x14ac:dyDescent="0.25">
      <c r="A401" t="s">
        <v>721</v>
      </c>
      <c r="B401" s="1">
        <v>45294</v>
      </c>
      <c r="C401" t="s">
        <v>288</v>
      </c>
      <c r="D401" t="s">
        <v>289</v>
      </c>
      <c r="E401" t="s">
        <v>27</v>
      </c>
      <c r="F401" t="s">
        <v>46</v>
      </c>
      <c r="G401" t="s">
        <v>38</v>
      </c>
      <c r="H401" t="s">
        <v>39</v>
      </c>
      <c r="I401" t="s">
        <v>31</v>
      </c>
      <c r="J401" t="s">
        <v>32</v>
      </c>
      <c r="K401" t="s">
        <v>33</v>
      </c>
      <c r="L401" s="8">
        <v>5.8</v>
      </c>
      <c r="M401" s="8">
        <v>2.7</v>
      </c>
      <c r="N401">
        <v>11</v>
      </c>
      <c r="O401" s="8">
        <v>63.8</v>
      </c>
      <c r="P401" s="14">
        <v>3.04E-2</v>
      </c>
      <c r="Q401" s="8">
        <v>1.94</v>
      </c>
      <c r="R401" s="8">
        <v>61.86</v>
      </c>
      <c r="S401" s="8">
        <v>29.7</v>
      </c>
      <c r="T401" s="8">
        <v>32.159999999999997</v>
      </c>
      <c r="U401">
        <v>0</v>
      </c>
      <c r="V401" s="8">
        <v>0</v>
      </c>
      <c r="W401" s="8">
        <v>0</v>
      </c>
      <c r="X401" s="8">
        <v>32.159999999999997</v>
      </c>
    </row>
    <row r="402" spans="1:24" x14ac:dyDescent="0.25">
      <c r="A402" t="s">
        <v>722</v>
      </c>
      <c r="B402" s="1">
        <v>45691</v>
      </c>
      <c r="C402" t="s">
        <v>291</v>
      </c>
      <c r="D402" t="s">
        <v>292</v>
      </c>
      <c r="E402" t="s">
        <v>150</v>
      </c>
      <c r="F402" t="s">
        <v>54</v>
      </c>
      <c r="G402" t="s">
        <v>151</v>
      </c>
      <c r="H402" t="s">
        <v>152</v>
      </c>
      <c r="I402" t="s">
        <v>122</v>
      </c>
      <c r="J402" t="s">
        <v>123</v>
      </c>
      <c r="K402" t="s">
        <v>59</v>
      </c>
      <c r="L402" s="8">
        <v>5.5</v>
      </c>
      <c r="M402" s="8">
        <v>3.8</v>
      </c>
      <c r="N402">
        <v>10</v>
      </c>
      <c r="O402" s="8">
        <v>55</v>
      </c>
      <c r="P402" s="14">
        <v>4.2500000000000003E-2</v>
      </c>
      <c r="Q402" s="8">
        <v>2.34</v>
      </c>
      <c r="R402" s="8">
        <v>52.66</v>
      </c>
      <c r="S402" s="8">
        <v>38</v>
      </c>
      <c r="T402" s="8">
        <v>14.66</v>
      </c>
      <c r="U402">
        <v>0</v>
      </c>
      <c r="V402" s="8">
        <v>0</v>
      </c>
      <c r="W402" s="8">
        <v>0</v>
      </c>
      <c r="X402" s="8">
        <v>14.66</v>
      </c>
    </row>
    <row r="403" spans="1:24" x14ac:dyDescent="0.25">
      <c r="A403" t="s">
        <v>723</v>
      </c>
      <c r="B403" s="1">
        <v>45563</v>
      </c>
      <c r="C403" t="s">
        <v>551</v>
      </c>
      <c r="D403" t="s">
        <v>552</v>
      </c>
      <c r="E403" t="s">
        <v>27</v>
      </c>
      <c r="F403" t="s">
        <v>54</v>
      </c>
      <c r="G403" t="s">
        <v>29</v>
      </c>
      <c r="H403" t="s">
        <v>30</v>
      </c>
      <c r="I403" t="s">
        <v>84</v>
      </c>
      <c r="J403" t="s">
        <v>85</v>
      </c>
      <c r="K403" t="s">
        <v>42</v>
      </c>
      <c r="L403" s="8">
        <v>9.9</v>
      </c>
      <c r="M403" s="8">
        <v>3.1</v>
      </c>
      <c r="N403">
        <v>43</v>
      </c>
      <c r="O403" s="8">
        <v>425.7</v>
      </c>
      <c r="P403" s="14">
        <v>0.4884</v>
      </c>
      <c r="Q403" s="8">
        <v>207.91</v>
      </c>
      <c r="R403" s="8">
        <v>217.79</v>
      </c>
      <c r="S403" s="8">
        <v>133.30000000000001</v>
      </c>
      <c r="T403" s="8">
        <v>84.49</v>
      </c>
      <c r="U403">
        <v>0</v>
      </c>
      <c r="V403" s="8">
        <v>0</v>
      </c>
      <c r="W403" s="8">
        <v>0</v>
      </c>
      <c r="X403" s="8">
        <v>84.49</v>
      </c>
    </row>
    <row r="404" spans="1:24" x14ac:dyDescent="0.25">
      <c r="A404" t="s">
        <v>724</v>
      </c>
      <c r="B404" s="1">
        <v>46240</v>
      </c>
      <c r="C404" t="s">
        <v>226</v>
      </c>
      <c r="D404" t="s">
        <v>227</v>
      </c>
      <c r="E404" t="s">
        <v>27</v>
      </c>
      <c r="F404" t="s">
        <v>54</v>
      </c>
      <c r="G404" t="s">
        <v>38</v>
      </c>
      <c r="H404" t="s">
        <v>39</v>
      </c>
      <c r="I404" t="s">
        <v>47</v>
      </c>
      <c r="J404" t="s">
        <v>48</v>
      </c>
      <c r="K404" t="s">
        <v>49</v>
      </c>
      <c r="L404" s="8">
        <v>5</v>
      </c>
      <c r="M404" s="8">
        <v>3.2</v>
      </c>
      <c r="N404">
        <v>219</v>
      </c>
      <c r="O404" s="8">
        <v>1095</v>
      </c>
      <c r="P404" s="14">
        <v>4.7999999999999996E-3</v>
      </c>
      <c r="Q404" s="8">
        <v>5.26</v>
      </c>
      <c r="R404" s="8">
        <v>1089.74</v>
      </c>
      <c r="S404" s="8">
        <v>700.8</v>
      </c>
      <c r="T404" s="8">
        <v>388.94</v>
      </c>
      <c r="U404">
        <v>0</v>
      </c>
      <c r="V404" s="8">
        <v>0</v>
      </c>
      <c r="W404" s="8">
        <v>0</v>
      </c>
      <c r="X404" s="8">
        <v>388.94</v>
      </c>
    </row>
    <row r="405" spans="1:24" x14ac:dyDescent="0.25">
      <c r="A405" t="s">
        <v>725</v>
      </c>
      <c r="B405" s="1">
        <v>46094</v>
      </c>
      <c r="C405" t="s">
        <v>420</v>
      </c>
      <c r="D405" t="s">
        <v>421</v>
      </c>
      <c r="E405" t="s">
        <v>150</v>
      </c>
      <c r="F405" t="s">
        <v>89</v>
      </c>
      <c r="G405" t="s">
        <v>151</v>
      </c>
      <c r="H405" t="s">
        <v>152</v>
      </c>
      <c r="I405" t="s">
        <v>74</v>
      </c>
      <c r="J405" t="s">
        <v>75</v>
      </c>
      <c r="K405" t="s">
        <v>49</v>
      </c>
      <c r="L405" s="8">
        <v>11</v>
      </c>
      <c r="M405" s="8">
        <v>6.8</v>
      </c>
      <c r="N405">
        <v>155</v>
      </c>
      <c r="O405" s="8">
        <v>1705</v>
      </c>
      <c r="P405" s="14">
        <v>0.15029999999999999</v>
      </c>
      <c r="Q405" s="8">
        <v>256.26</v>
      </c>
      <c r="R405" s="8">
        <v>1448.74</v>
      </c>
      <c r="S405" s="8">
        <v>1054</v>
      </c>
      <c r="T405" s="8">
        <v>394.74</v>
      </c>
      <c r="U405">
        <v>0</v>
      </c>
      <c r="V405" s="8">
        <v>0</v>
      </c>
      <c r="W405" s="8">
        <v>0</v>
      </c>
      <c r="X405" s="8">
        <v>394.74</v>
      </c>
    </row>
    <row r="406" spans="1:24" x14ac:dyDescent="0.25">
      <c r="A406" t="s">
        <v>726</v>
      </c>
      <c r="B406" s="1">
        <v>46095</v>
      </c>
      <c r="C406" t="s">
        <v>678</v>
      </c>
      <c r="D406" t="s">
        <v>679</v>
      </c>
      <c r="E406" t="s">
        <v>63</v>
      </c>
      <c r="F406" t="s">
        <v>89</v>
      </c>
      <c r="G406" t="s">
        <v>64</v>
      </c>
      <c r="H406" t="s">
        <v>65</v>
      </c>
      <c r="I406" t="s">
        <v>31</v>
      </c>
      <c r="J406" t="s">
        <v>32</v>
      </c>
      <c r="K406" t="s">
        <v>33</v>
      </c>
      <c r="L406" s="8">
        <v>5.8</v>
      </c>
      <c r="M406" s="8">
        <v>2.7</v>
      </c>
      <c r="N406">
        <v>64</v>
      </c>
      <c r="O406" s="8">
        <v>371.2</v>
      </c>
      <c r="P406" s="14">
        <v>0.13320000000000001</v>
      </c>
      <c r="Q406" s="8">
        <v>49.44</v>
      </c>
      <c r="R406" s="8">
        <v>321.76</v>
      </c>
      <c r="S406" s="8">
        <v>172.8</v>
      </c>
      <c r="T406" s="8">
        <v>148.96</v>
      </c>
      <c r="U406">
        <v>0</v>
      </c>
      <c r="V406" s="8">
        <v>0</v>
      </c>
      <c r="W406" s="8">
        <v>0</v>
      </c>
      <c r="X406" s="8">
        <v>148.96</v>
      </c>
    </row>
    <row r="407" spans="1:24" x14ac:dyDescent="0.25">
      <c r="A407" t="s">
        <v>727</v>
      </c>
      <c r="B407" s="1">
        <v>45757</v>
      </c>
      <c r="C407" t="s">
        <v>328</v>
      </c>
      <c r="D407" t="s">
        <v>329</v>
      </c>
      <c r="E407" t="s">
        <v>71</v>
      </c>
      <c r="F407" t="s">
        <v>54</v>
      </c>
      <c r="G407" t="s">
        <v>72</v>
      </c>
      <c r="H407" t="s">
        <v>73</v>
      </c>
      <c r="I407" t="s">
        <v>99</v>
      </c>
      <c r="J407" t="s">
        <v>100</v>
      </c>
      <c r="K407" t="s">
        <v>49</v>
      </c>
      <c r="L407" s="8">
        <v>3.8</v>
      </c>
      <c r="M407" s="8">
        <v>2.6</v>
      </c>
      <c r="N407">
        <v>96</v>
      </c>
      <c r="O407" s="8">
        <v>364.8</v>
      </c>
      <c r="P407" s="14">
        <v>1.2E-2</v>
      </c>
      <c r="Q407" s="8">
        <v>4.38</v>
      </c>
      <c r="R407" s="8">
        <v>360.42</v>
      </c>
      <c r="S407" s="8">
        <v>249.6</v>
      </c>
      <c r="T407" s="8">
        <v>110.82</v>
      </c>
      <c r="U407">
        <v>0</v>
      </c>
      <c r="V407" s="8">
        <v>0</v>
      </c>
      <c r="W407" s="8">
        <v>0</v>
      </c>
      <c r="X407" s="8">
        <v>110.82</v>
      </c>
    </row>
    <row r="408" spans="1:24" x14ac:dyDescent="0.25">
      <c r="A408" t="s">
        <v>728</v>
      </c>
      <c r="B408" s="1">
        <v>45584</v>
      </c>
      <c r="C408" t="s">
        <v>667</v>
      </c>
      <c r="D408" t="s">
        <v>668</v>
      </c>
      <c r="E408" t="s">
        <v>63</v>
      </c>
      <c r="F408" t="s">
        <v>54</v>
      </c>
      <c r="G408" t="s">
        <v>79</v>
      </c>
      <c r="H408" t="s">
        <v>80</v>
      </c>
      <c r="I408" t="s">
        <v>130</v>
      </c>
      <c r="J408" t="s">
        <v>131</v>
      </c>
      <c r="K408" t="s">
        <v>42</v>
      </c>
      <c r="L408" s="8">
        <v>4.8</v>
      </c>
      <c r="M408" s="8">
        <v>1.4</v>
      </c>
      <c r="N408">
        <v>79</v>
      </c>
      <c r="O408" s="8">
        <v>379.2</v>
      </c>
      <c r="P408" s="14">
        <v>4.1999999999999997E-3</v>
      </c>
      <c r="Q408" s="8">
        <v>1.59</v>
      </c>
      <c r="R408" s="8">
        <v>377.61</v>
      </c>
      <c r="S408" s="8">
        <v>110.6</v>
      </c>
      <c r="T408" s="8">
        <v>267.01</v>
      </c>
      <c r="U408">
        <v>0</v>
      </c>
      <c r="V408" s="8">
        <v>0</v>
      </c>
      <c r="W408" s="8">
        <v>0</v>
      </c>
      <c r="X408" s="8">
        <v>267.01</v>
      </c>
    </row>
    <row r="409" spans="1:24" x14ac:dyDescent="0.25">
      <c r="A409" t="s">
        <v>729</v>
      </c>
      <c r="B409" s="1">
        <v>45725</v>
      </c>
      <c r="C409" t="s">
        <v>546</v>
      </c>
      <c r="D409" t="s">
        <v>547</v>
      </c>
      <c r="E409" t="s">
        <v>27</v>
      </c>
      <c r="F409" t="s">
        <v>89</v>
      </c>
      <c r="G409" t="s">
        <v>38</v>
      </c>
      <c r="H409" t="s">
        <v>39</v>
      </c>
      <c r="I409" t="s">
        <v>144</v>
      </c>
      <c r="J409" t="s">
        <v>145</v>
      </c>
      <c r="K409" t="s">
        <v>33</v>
      </c>
      <c r="L409" s="8">
        <v>12</v>
      </c>
      <c r="M409" s="8">
        <v>6.5</v>
      </c>
      <c r="N409">
        <v>186</v>
      </c>
      <c r="O409" s="8">
        <v>2232</v>
      </c>
      <c r="P409" s="14">
        <v>9.1300000000000006E-2</v>
      </c>
      <c r="Q409" s="8">
        <v>203.78</v>
      </c>
      <c r="R409" s="8">
        <v>2028.22</v>
      </c>
      <c r="S409" s="8">
        <v>1209</v>
      </c>
      <c r="T409" s="8">
        <v>819.22</v>
      </c>
      <c r="U409">
        <v>0</v>
      </c>
      <c r="V409" s="8">
        <v>0</v>
      </c>
      <c r="W409" s="8">
        <v>0</v>
      </c>
      <c r="X409" s="8">
        <v>819.22</v>
      </c>
    </row>
    <row r="410" spans="1:24" x14ac:dyDescent="0.25">
      <c r="A410" t="s">
        <v>730</v>
      </c>
      <c r="B410" s="1">
        <v>46005</v>
      </c>
      <c r="C410" t="s">
        <v>508</v>
      </c>
      <c r="D410" t="s">
        <v>509</v>
      </c>
      <c r="E410" t="s">
        <v>27</v>
      </c>
      <c r="F410" t="s">
        <v>89</v>
      </c>
      <c r="G410" t="s">
        <v>38</v>
      </c>
      <c r="H410" t="s">
        <v>39</v>
      </c>
      <c r="I410" t="s">
        <v>74</v>
      </c>
      <c r="J410" t="s">
        <v>75</v>
      </c>
      <c r="K410" t="s">
        <v>49</v>
      </c>
      <c r="L410" s="8">
        <v>11</v>
      </c>
      <c r="M410" s="8">
        <v>6.8</v>
      </c>
      <c r="N410">
        <v>168</v>
      </c>
      <c r="O410" s="8">
        <v>1848</v>
      </c>
      <c r="P410" s="14">
        <v>5.4999999999999997E-3</v>
      </c>
      <c r="Q410" s="8">
        <v>10.16</v>
      </c>
      <c r="R410" s="8">
        <v>1837.84</v>
      </c>
      <c r="S410" s="8">
        <v>1142.4000000000001</v>
      </c>
      <c r="T410" s="8">
        <v>695.44</v>
      </c>
      <c r="U410">
        <v>0</v>
      </c>
      <c r="V410" s="8">
        <v>0</v>
      </c>
      <c r="W410" s="8">
        <v>0</v>
      </c>
      <c r="X410" s="8">
        <v>695.44</v>
      </c>
    </row>
    <row r="411" spans="1:24" x14ac:dyDescent="0.25">
      <c r="A411" t="s">
        <v>731</v>
      </c>
      <c r="B411" s="1">
        <v>46040</v>
      </c>
      <c r="C411" t="s">
        <v>142</v>
      </c>
      <c r="D411" t="s">
        <v>143</v>
      </c>
      <c r="E411" t="s">
        <v>71</v>
      </c>
      <c r="F411" t="s">
        <v>37</v>
      </c>
      <c r="G411" t="s">
        <v>72</v>
      </c>
      <c r="H411" t="s">
        <v>73</v>
      </c>
      <c r="I411" t="s">
        <v>156</v>
      </c>
      <c r="J411" t="s">
        <v>157</v>
      </c>
      <c r="K411" t="s">
        <v>42</v>
      </c>
      <c r="L411" s="8">
        <v>6.2</v>
      </c>
      <c r="M411" s="8">
        <v>1.9</v>
      </c>
      <c r="N411">
        <v>10</v>
      </c>
      <c r="O411" s="8">
        <v>62</v>
      </c>
      <c r="P411" s="14">
        <v>2.1700000000000001E-2</v>
      </c>
      <c r="Q411" s="8">
        <v>1.35</v>
      </c>
      <c r="R411" s="8">
        <v>60.65</v>
      </c>
      <c r="S411" s="8">
        <v>19</v>
      </c>
      <c r="T411" s="8">
        <v>41.65</v>
      </c>
      <c r="U411">
        <v>0</v>
      </c>
      <c r="V411" s="8">
        <v>0</v>
      </c>
      <c r="W411" s="8">
        <v>0</v>
      </c>
      <c r="X411" s="8">
        <v>41.65</v>
      </c>
    </row>
    <row r="412" spans="1:24" x14ac:dyDescent="0.25">
      <c r="A412" t="s">
        <v>732</v>
      </c>
      <c r="B412" s="1">
        <v>46094</v>
      </c>
      <c r="C412" t="s">
        <v>241</v>
      </c>
      <c r="D412" t="s">
        <v>242</v>
      </c>
      <c r="E412" t="s">
        <v>71</v>
      </c>
      <c r="F412" t="s">
        <v>89</v>
      </c>
      <c r="G412" t="s">
        <v>165</v>
      </c>
      <c r="H412" t="s">
        <v>166</v>
      </c>
      <c r="I412" t="s">
        <v>156</v>
      </c>
      <c r="J412" t="s">
        <v>157</v>
      </c>
      <c r="K412" t="s">
        <v>42</v>
      </c>
      <c r="L412" s="8">
        <v>6.2</v>
      </c>
      <c r="M412" s="8">
        <v>1.9</v>
      </c>
      <c r="N412">
        <v>61</v>
      </c>
      <c r="O412" s="8">
        <v>378.2</v>
      </c>
      <c r="P412" s="14">
        <v>0.14099999999999999</v>
      </c>
      <c r="Q412" s="8">
        <v>53.33</v>
      </c>
      <c r="R412" s="8">
        <v>324.87</v>
      </c>
      <c r="S412" s="8">
        <v>115.9</v>
      </c>
      <c r="T412" s="8">
        <v>208.97</v>
      </c>
      <c r="U412">
        <v>6</v>
      </c>
      <c r="V412" s="8">
        <v>31.95</v>
      </c>
      <c r="W412" s="8">
        <v>14.4</v>
      </c>
      <c r="X412" s="8">
        <v>194.57</v>
      </c>
    </row>
    <row r="413" spans="1:24" x14ac:dyDescent="0.25">
      <c r="A413" t="s">
        <v>733</v>
      </c>
      <c r="B413" s="1">
        <v>45861</v>
      </c>
      <c r="C413" t="s">
        <v>272</v>
      </c>
      <c r="D413" t="s">
        <v>273</v>
      </c>
      <c r="E413" t="s">
        <v>27</v>
      </c>
      <c r="F413" t="s">
        <v>54</v>
      </c>
      <c r="G413" t="s">
        <v>38</v>
      </c>
      <c r="H413" t="s">
        <v>39</v>
      </c>
      <c r="I413" t="s">
        <v>122</v>
      </c>
      <c r="J413" t="s">
        <v>123</v>
      </c>
      <c r="K413" t="s">
        <v>59</v>
      </c>
      <c r="L413" s="8">
        <v>5.5</v>
      </c>
      <c r="M413" s="8">
        <v>3.8</v>
      </c>
      <c r="N413">
        <v>67</v>
      </c>
      <c r="O413" s="8">
        <v>368.5</v>
      </c>
      <c r="P413" s="14">
        <v>2.06E-2</v>
      </c>
      <c r="Q413" s="8">
        <v>7.59</v>
      </c>
      <c r="R413" s="8">
        <v>360.91</v>
      </c>
      <c r="S413" s="8">
        <v>254.6</v>
      </c>
      <c r="T413" s="8">
        <v>106.31</v>
      </c>
      <c r="U413">
        <v>0</v>
      </c>
      <c r="V413" s="8">
        <v>0</v>
      </c>
      <c r="W413" s="8">
        <v>0</v>
      </c>
      <c r="X413" s="8">
        <v>106.31</v>
      </c>
    </row>
    <row r="414" spans="1:24" x14ac:dyDescent="0.25">
      <c r="A414" t="s">
        <v>734</v>
      </c>
      <c r="B414" s="1">
        <v>45969</v>
      </c>
      <c r="C414" t="s">
        <v>180</v>
      </c>
      <c r="D414" t="s">
        <v>181</v>
      </c>
      <c r="E414" t="s">
        <v>63</v>
      </c>
      <c r="F414" t="s">
        <v>46</v>
      </c>
      <c r="G414" t="s">
        <v>64</v>
      </c>
      <c r="H414" t="s">
        <v>65</v>
      </c>
      <c r="I414" t="s">
        <v>112</v>
      </c>
      <c r="J414" t="s">
        <v>113</v>
      </c>
      <c r="K414" t="s">
        <v>42</v>
      </c>
      <c r="L414" s="8">
        <v>8.5</v>
      </c>
      <c r="M414" s="8">
        <v>2.8</v>
      </c>
      <c r="N414">
        <v>10</v>
      </c>
      <c r="O414" s="8">
        <v>85</v>
      </c>
      <c r="P414" s="14">
        <v>0.12959999999999999</v>
      </c>
      <c r="Q414" s="8">
        <v>11.02</v>
      </c>
      <c r="R414" s="8">
        <v>73.98</v>
      </c>
      <c r="S414" s="8">
        <v>28</v>
      </c>
      <c r="T414" s="8">
        <v>45.98</v>
      </c>
      <c r="U414">
        <v>0</v>
      </c>
      <c r="V414" s="8">
        <v>0</v>
      </c>
      <c r="W414" s="8">
        <v>0</v>
      </c>
      <c r="X414" s="8">
        <v>45.98</v>
      </c>
    </row>
    <row r="415" spans="1:24" x14ac:dyDescent="0.25">
      <c r="A415" t="s">
        <v>735</v>
      </c>
      <c r="B415" s="1">
        <v>46027</v>
      </c>
      <c r="C415" t="s">
        <v>232</v>
      </c>
      <c r="D415" t="s">
        <v>233</v>
      </c>
      <c r="E415" t="s">
        <v>27</v>
      </c>
      <c r="F415" t="s">
        <v>89</v>
      </c>
      <c r="G415" t="s">
        <v>38</v>
      </c>
      <c r="H415" t="s">
        <v>39</v>
      </c>
      <c r="I415" t="s">
        <v>57</v>
      </c>
      <c r="J415" t="s">
        <v>58</v>
      </c>
      <c r="K415" t="s">
        <v>59</v>
      </c>
      <c r="L415" s="8">
        <v>10.5</v>
      </c>
      <c r="M415" s="8">
        <v>7.5</v>
      </c>
      <c r="N415">
        <v>35</v>
      </c>
      <c r="O415" s="8">
        <v>367.5</v>
      </c>
      <c r="P415" s="14">
        <v>6.0199999999999997E-2</v>
      </c>
      <c r="Q415" s="8">
        <v>22.12</v>
      </c>
      <c r="R415" s="8">
        <v>345.38</v>
      </c>
      <c r="S415" s="8">
        <v>262.5</v>
      </c>
      <c r="T415" s="8">
        <v>82.88</v>
      </c>
      <c r="U415">
        <v>0</v>
      </c>
      <c r="V415" s="8">
        <v>0</v>
      </c>
      <c r="W415" s="8">
        <v>0</v>
      </c>
      <c r="X415" s="8">
        <v>82.88</v>
      </c>
    </row>
    <row r="416" spans="1:24" x14ac:dyDescent="0.25">
      <c r="A416" t="s">
        <v>736</v>
      </c>
      <c r="B416" s="1">
        <v>45790</v>
      </c>
      <c r="C416" t="s">
        <v>269</v>
      </c>
      <c r="D416" t="s">
        <v>270</v>
      </c>
      <c r="E416" t="s">
        <v>27</v>
      </c>
      <c r="F416" t="s">
        <v>37</v>
      </c>
      <c r="G416" t="s">
        <v>29</v>
      </c>
      <c r="H416" t="s">
        <v>30</v>
      </c>
      <c r="I416" t="s">
        <v>57</v>
      </c>
      <c r="J416" t="s">
        <v>58</v>
      </c>
      <c r="K416" t="s">
        <v>59</v>
      </c>
      <c r="L416" s="8">
        <v>10.5</v>
      </c>
      <c r="M416" s="8">
        <v>7.5</v>
      </c>
      <c r="N416">
        <v>11</v>
      </c>
      <c r="O416" s="8">
        <v>115.5</v>
      </c>
      <c r="P416" s="14">
        <v>2.9999999999999997E-4</v>
      </c>
      <c r="Q416" s="8">
        <v>0.03</v>
      </c>
      <c r="R416" s="8">
        <v>115.47</v>
      </c>
      <c r="S416" s="8">
        <v>82.5</v>
      </c>
      <c r="T416" s="8">
        <v>32.97</v>
      </c>
      <c r="U416">
        <v>0</v>
      </c>
      <c r="V416" s="8">
        <v>0</v>
      </c>
      <c r="W416" s="8">
        <v>0</v>
      </c>
      <c r="X416" s="8">
        <v>32.97</v>
      </c>
    </row>
    <row r="417" spans="1:24" x14ac:dyDescent="0.25">
      <c r="A417" t="s">
        <v>737</v>
      </c>
      <c r="B417" s="1">
        <v>45450</v>
      </c>
      <c r="C417" t="s">
        <v>177</v>
      </c>
      <c r="D417" t="s">
        <v>178</v>
      </c>
      <c r="E417" t="s">
        <v>27</v>
      </c>
      <c r="F417" t="s">
        <v>37</v>
      </c>
      <c r="G417" t="s">
        <v>29</v>
      </c>
      <c r="H417" t="s">
        <v>30</v>
      </c>
      <c r="I417" t="s">
        <v>117</v>
      </c>
      <c r="J417" t="s">
        <v>118</v>
      </c>
      <c r="K417" t="s">
        <v>59</v>
      </c>
      <c r="L417" s="8">
        <v>6</v>
      </c>
      <c r="M417" s="8">
        <v>4.2</v>
      </c>
      <c r="N417">
        <v>53</v>
      </c>
      <c r="O417" s="8">
        <v>318</v>
      </c>
      <c r="P417" s="14">
        <v>1.7899999999999999E-2</v>
      </c>
      <c r="Q417" s="8">
        <v>5.69</v>
      </c>
      <c r="R417" s="8">
        <v>312.31</v>
      </c>
      <c r="S417" s="8">
        <v>222.6</v>
      </c>
      <c r="T417" s="8">
        <v>89.71</v>
      </c>
      <c r="U417">
        <v>10</v>
      </c>
      <c r="V417" s="8">
        <v>58.93</v>
      </c>
      <c r="W417" s="8">
        <v>47</v>
      </c>
      <c r="X417" s="8">
        <v>42.71</v>
      </c>
    </row>
    <row r="418" spans="1:24" x14ac:dyDescent="0.25">
      <c r="A418" t="s">
        <v>738</v>
      </c>
      <c r="B418" s="1">
        <v>45486</v>
      </c>
      <c r="C418" t="s">
        <v>195</v>
      </c>
      <c r="D418" t="s">
        <v>196</v>
      </c>
      <c r="E418" t="s">
        <v>150</v>
      </c>
      <c r="F418" t="s">
        <v>89</v>
      </c>
      <c r="G418" t="s">
        <v>151</v>
      </c>
      <c r="H418" t="s">
        <v>152</v>
      </c>
      <c r="I418" t="s">
        <v>122</v>
      </c>
      <c r="J418" t="s">
        <v>123</v>
      </c>
      <c r="K418" t="s">
        <v>59</v>
      </c>
      <c r="L418" s="8">
        <v>5.5</v>
      </c>
      <c r="M418" s="8">
        <v>3.8</v>
      </c>
      <c r="N418">
        <v>164</v>
      </c>
      <c r="O418" s="8">
        <v>902</v>
      </c>
      <c r="P418" s="14">
        <v>9.1399999999999995E-2</v>
      </c>
      <c r="Q418" s="8">
        <v>82.44</v>
      </c>
      <c r="R418" s="8">
        <v>819.56</v>
      </c>
      <c r="S418" s="8">
        <v>623.20000000000005</v>
      </c>
      <c r="T418" s="8">
        <v>196.36</v>
      </c>
      <c r="U418">
        <v>0</v>
      </c>
      <c r="V418" s="8">
        <v>0</v>
      </c>
      <c r="W418" s="8">
        <v>0</v>
      </c>
      <c r="X418" s="8">
        <v>196.36</v>
      </c>
    </row>
    <row r="419" spans="1:24" x14ac:dyDescent="0.25">
      <c r="A419" t="s">
        <v>739</v>
      </c>
      <c r="B419" s="1">
        <v>45595</v>
      </c>
      <c r="C419" t="s">
        <v>87</v>
      </c>
      <c r="D419" t="s">
        <v>88</v>
      </c>
      <c r="E419" t="s">
        <v>63</v>
      </c>
      <c r="F419" t="s">
        <v>89</v>
      </c>
      <c r="G419" t="s">
        <v>64</v>
      </c>
      <c r="H419" t="s">
        <v>65</v>
      </c>
      <c r="I419" t="s">
        <v>117</v>
      </c>
      <c r="J419" t="s">
        <v>118</v>
      </c>
      <c r="K419" t="s">
        <v>59</v>
      </c>
      <c r="L419" s="8">
        <v>6</v>
      </c>
      <c r="M419" s="8">
        <v>4.2</v>
      </c>
      <c r="N419">
        <v>290</v>
      </c>
      <c r="O419" s="8">
        <v>1740</v>
      </c>
      <c r="P419" s="14">
        <v>0.11</v>
      </c>
      <c r="Q419" s="8">
        <v>191.4</v>
      </c>
      <c r="R419" s="8">
        <v>1548.6</v>
      </c>
      <c r="S419" s="8">
        <v>1218</v>
      </c>
      <c r="T419" s="8">
        <v>330.6</v>
      </c>
      <c r="U419">
        <v>0</v>
      </c>
      <c r="V419" s="8">
        <v>0</v>
      </c>
      <c r="W419" s="8">
        <v>0</v>
      </c>
      <c r="X419" s="8">
        <v>330.6</v>
      </c>
    </row>
    <row r="420" spans="1:24" x14ac:dyDescent="0.25">
      <c r="A420" t="s">
        <v>740</v>
      </c>
      <c r="B420" s="1">
        <v>45514</v>
      </c>
      <c r="C420" t="s">
        <v>609</v>
      </c>
      <c r="D420" t="s">
        <v>610</v>
      </c>
      <c r="E420" t="s">
        <v>63</v>
      </c>
      <c r="F420" t="s">
        <v>37</v>
      </c>
      <c r="G420" t="s">
        <v>79</v>
      </c>
      <c r="H420" t="s">
        <v>80</v>
      </c>
      <c r="I420" t="s">
        <v>47</v>
      </c>
      <c r="J420" t="s">
        <v>48</v>
      </c>
      <c r="K420" t="s">
        <v>49</v>
      </c>
      <c r="L420" s="8">
        <v>5</v>
      </c>
      <c r="M420" s="8">
        <v>3.2</v>
      </c>
      <c r="N420">
        <v>27</v>
      </c>
      <c r="O420" s="8">
        <v>135</v>
      </c>
      <c r="P420" s="14">
        <v>2.4400000000000002E-2</v>
      </c>
      <c r="Q420" s="8">
        <v>3.29</v>
      </c>
      <c r="R420" s="8">
        <v>131.71</v>
      </c>
      <c r="S420" s="8">
        <v>86.4</v>
      </c>
      <c r="T420" s="8">
        <v>45.31</v>
      </c>
      <c r="U420">
        <v>0</v>
      </c>
      <c r="V420" s="8">
        <v>0</v>
      </c>
      <c r="W420" s="8">
        <v>0</v>
      </c>
      <c r="X420" s="8">
        <v>45.31</v>
      </c>
    </row>
    <row r="421" spans="1:24" x14ac:dyDescent="0.25">
      <c r="A421" t="s">
        <v>741</v>
      </c>
      <c r="B421" s="1">
        <v>45351</v>
      </c>
      <c r="C421" t="s">
        <v>220</v>
      </c>
      <c r="D421" t="s">
        <v>221</v>
      </c>
      <c r="E421" t="s">
        <v>71</v>
      </c>
      <c r="F421" t="s">
        <v>28</v>
      </c>
      <c r="G421" t="s">
        <v>72</v>
      </c>
      <c r="H421" t="s">
        <v>73</v>
      </c>
      <c r="I421" t="s">
        <v>112</v>
      </c>
      <c r="J421" t="s">
        <v>113</v>
      </c>
      <c r="K421" t="s">
        <v>42</v>
      </c>
      <c r="L421" s="8">
        <v>8.5</v>
      </c>
      <c r="M421" s="8">
        <v>2.8</v>
      </c>
      <c r="N421">
        <v>381</v>
      </c>
      <c r="O421" s="8">
        <v>3238.5</v>
      </c>
      <c r="P421" s="14">
        <v>0.1007</v>
      </c>
      <c r="Q421" s="8">
        <v>326.12</v>
      </c>
      <c r="R421" s="8">
        <v>2912.38</v>
      </c>
      <c r="S421" s="8">
        <v>1066.8</v>
      </c>
      <c r="T421" s="8">
        <v>1845.58</v>
      </c>
      <c r="U421">
        <v>0</v>
      </c>
      <c r="V421" s="8">
        <v>0</v>
      </c>
      <c r="W421" s="8">
        <v>0</v>
      </c>
      <c r="X421" s="8">
        <v>1845.58</v>
      </c>
    </row>
    <row r="422" spans="1:24" x14ac:dyDescent="0.25">
      <c r="A422" t="s">
        <v>742</v>
      </c>
      <c r="B422" s="1">
        <v>45885</v>
      </c>
      <c r="C422" t="s">
        <v>252</v>
      </c>
      <c r="D422" t="s">
        <v>253</v>
      </c>
      <c r="E422" t="s">
        <v>63</v>
      </c>
      <c r="F422" t="s">
        <v>54</v>
      </c>
      <c r="G422" t="s">
        <v>79</v>
      </c>
      <c r="H422" t="s">
        <v>80</v>
      </c>
      <c r="I422" t="s">
        <v>122</v>
      </c>
      <c r="J422" t="s">
        <v>123</v>
      </c>
      <c r="K422" t="s">
        <v>59</v>
      </c>
      <c r="L422" s="8">
        <v>5.5</v>
      </c>
      <c r="M422" s="8">
        <v>3.8</v>
      </c>
      <c r="N422">
        <v>29</v>
      </c>
      <c r="O422" s="8">
        <v>159.5</v>
      </c>
      <c r="P422" s="14">
        <v>1.41E-2</v>
      </c>
      <c r="Q422" s="8">
        <v>2.25</v>
      </c>
      <c r="R422" s="8">
        <v>157.25</v>
      </c>
      <c r="S422" s="8">
        <v>110.2</v>
      </c>
      <c r="T422" s="8">
        <v>47.05</v>
      </c>
      <c r="U422">
        <v>0</v>
      </c>
      <c r="V422" s="8">
        <v>0</v>
      </c>
      <c r="W422" s="8">
        <v>0</v>
      </c>
      <c r="X422" s="8">
        <v>47.05</v>
      </c>
    </row>
    <row r="423" spans="1:24" x14ac:dyDescent="0.25">
      <c r="A423" t="s">
        <v>743</v>
      </c>
      <c r="B423" s="1">
        <v>46045</v>
      </c>
      <c r="C423" t="s">
        <v>546</v>
      </c>
      <c r="D423" t="s">
        <v>547</v>
      </c>
      <c r="E423" t="s">
        <v>27</v>
      </c>
      <c r="F423" t="s">
        <v>89</v>
      </c>
      <c r="G423" t="s">
        <v>38</v>
      </c>
      <c r="H423" t="s">
        <v>39</v>
      </c>
      <c r="I423" t="s">
        <v>99</v>
      </c>
      <c r="J423" t="s">
        <v>100</v>
      </c>
      <c r="K423" t="s">
        <v>49</v>
      </c>
      <c r="L423" s="8">
        <v>3.8</v>
      </c>
      <c r="M423" s="8">
        <v>2.6</v>
      </c>
      <c r="N423">
        <v>211</v>
      </c>
      <c r="O423" s="8">
        <v>801.8</v>
      </c>
      <c r="P423" s="14">
        <v>0.1007</v>
      </c>
      <c r="Q423" s="8">
        <v>80.739999999999995</v>
      </c>
      <c r="R423" s="8">
        <v>721.06</v>
      </c>
      <c r="S423" s="8">
        <v>548.6</v>
      </c>
      <c r="T423" s="8">
        <v>172.46</v>
      </c>
      <c r="U423">
        <v>0</v>
      </c>
      <c r="V423" s="8">
        <v>0</v>
      </c>
      <c r="W423" s="8">
        <v>0</v>
      </c>
      <c r="X423" s="8">
        <v>172.46</v>
      </c>
    </row>
    <row r="424" spans="1:24" x14ac:dyDescent="0.25">
      <c r="A424" t="s">
        <v>744</v>
      </c>
      <c r="B424" s="1">
        <v>45847</v>
      </c>
      <c r="C424" t="s">
        <v>102</v>
      </c>
      <c r="D424" t="s">
        <v>103</v>
      </c>
      <c r="E424" t="s">
        <v>27</v>
      </c>
      <c r="F424" t="s">
        <v>54</v>
      </c>
      <c r="G424" t="s">
        <v>29</v>
      </c>
      <c r="H424" t="s">
        <v>30</v>
      </c>
      <c r="I424" t="s">
        <v>130</v>
      </c>
      <c r="J424" t="s">
        <v>131</v>
      </c>
      <c r="K424" t="s">
        <v>42</v>
      </c>
      <c r="L424" s="8">
        <v>4.8</v>
      </c>
      <c r="M424" s="8">
        <v>1.4</v>
      </c>
      <c r="N424">
        <v>76</v>
      </c>
      <c r="O424" s="8">
        <v>364.8</v>
      </c>
      <c r="P424" s="14">
        <v>2.0400000000000001E-2</v>
      </c>
      <c r="Q424" s="8">
        <v>7.44</v>
      </c>
      <c r="R424" s="8">
        <v>357.36</v>
      </c>
      <c r="S424" s="8">
        <v>106.4</v>
      </c>
      <c r="T424" s="8">
        <v>250.96</v>
      </c>
      <c r="U424">
        <v>0</v>
      </c>
      <c r="V424" s="8">
        <v>0</v>
      </c>
      <c r="W424" s="8">
        <v>0</v>
      </c>
      <c r="X424" s="8">
        <v>250.96</v>
      </c>
    </row>
    <row r="425" spans="1:24" x14ac:dyDescent="0.25">
      <c r="A425" t="s">
        <v>745</v>
      </c>
      <c r="B425" s="1">
        <v>45354</v>
      </c>
      <c r="C425" t="s">
        <v>215</v>
      </c>
      <c r="D425" t="s">
        <v>216</v>
      </c>
      <c r="E425" t="s">
        <v>27</v>
      </c>
      <c r="F425" t="s">
        <v>54</v>
      </c>
      <c r="G425" t="s">
        <v>38</v>
      </c>
      <c r="H425" t="s">
        <v>39</v>
      </c>
      <c r="I425" t="s">
        <v>31</v>
      </c>
      <c r="J425" t="s">
        <v>32</v>
      </c>
      <c r="K425" t="s">
        <v>33</v>
      </c>
      <c r="L425" s="8">
        <v>5.8</v>
      </c>
      <c r="M425" s="8">
        <v>2.7</v>
      </c>
      <c r="N425">
        <v>33</v>
      </c>
      <c r="O425" s="8">
        <v>191.4</v>
      </c>
      <c r="P425" s="14">
        <v>1.52E-2</v>
      </c>
      <c r="Q425" s="8">
        <v>2.91</v>
      </c>
      <c r="R425" s="8">
        <v>188.49</v>
      </c>
      <c r="S425" s="8">
        <v>89.1</v>
      </c>
      <c r="T425" s="8">
        <v>99.39</v>
      </c>
      <c r="U425">
        <v>0</v>
      </c>
      <c r="V425" s="8">
        <v>0</v>
      </c>
      <c r="W425" s="8">
        <v>0</v>
      </c>
      <c r="X425" s="8">
        <v>99.39</v>
      </c>
    </row>
    <row r="426" spans="1:24" x14ac:dyDescent="0.25">
      <c r="A426" t="s">
        <v>746</v>
      </c>
      <c r="B426" s="1">
        <v>46057</v>
      </c>
      <c r="C426" t="s">
        <v>258</v>
      </c>
      <c r="D426" t="s">
        <v>259</v>
      </c>
      <c r="E426" t="s">
        <v>71</v>
      </c>
      <c r="F426" t="s">
        <v>28</v>
      </c>
      <c r="G426" t="s">
        <v>72</v>
      </c>
      <c r="H426" t="s">
        <v>73</v>
      </c>
      <c r="I426" t="s">
        <v>117</v>
      </c>
      <c r="J426" t="s">
        <v>118</v>
      </c>
      <c r="K426" t="s">
        <v>59</v>
      </c>
      <c r="L426" s="8">
        <v>6</v>
      </c>
      <c r="M426" s="8">
        <v>4.2</v>
      </c>
      <c r="N426">
        <v>321</v>
      </c>
      <c r="O426" s="8">
        <v>1926</v>
      </c>
      <c r="P426" s="14">
        <v>3.95E-2</v>
      </c>
      <c r="Q426" s="8">
        <v>76.08</v>
      </c>
      <c r="R426" s="8">
        <v>1849.92</v>
      </c>
      <c r="S426" s="8">
        <v>1348.2</v>
      </c>
      <c r="T426" s="8">
        <v>501.72</v>
      </c>
      <c r="U426">
        <v>0</v>
      </c>
      <c r="V426" s="8">
        <v>0</v>
      </c>
      <c r="W426" s="8">
        <v>0</v>
      </c>
      <c r="X426" s="8">
        <v>501.72</v>
      </c>
    </row>
    <row r="427" spans="1:24" x14ac:dyDescent="0.25">
      <c r="A427" t="s">
        <v>747</v>
      </c>
      <c r="B427" s="1">
        <v>45613</v>
      </c>
      <c r="C427" t="s">
        <v>301</v>
      </c>
      <c r="D427" t="s">
        <v>302</v>
      </c>
      <c r="E427" t="s">
        <v>63</v>
      </c>
      <c r="F427" t="s">
        <v>37</v>
      </c>
      <c r="G427" t="s">
        <v>79</v>
      </c>
      <c r="H427" t="s">
        <v>80</v>
      </c>
      <c r="I427" t="s">
        <v>130</v>
      </c>
      <c r="J427" t="s">
        <v>131</v>
      </c>
      <c r="K427" t="s">
        <v>42</v>
      </c>
      <c r="L427" s="8">
        <v>4.8</v>
      </c>
      <c r="M427" s="8">
        <v>1.4</v>
      </c>
      <c r="N427">
        <v>18</v>
      </c>
      <c r="O427" s="8">
        <v>86.4</v>
      </c>
      <c r="P427" s="14">
        <v>8.6E-3</v>
      </c>
      <c r="Q427" s="8">
        <v>0.74</v>
      </c>
      <c r="R427" s="8">
        <v>85.66</v>
      </c>
      <c r="S427" s="8">
        <v>25.2</v>
      </c>
      <c r="T427" s="8">
        <v>60.46</v>
      </c>
      <c r="U427">
        <v>0</v>
      </c>
      <c r="V427" s="8">
        <v>0</v>
      </c>
      <c r="W427" s="8">
        <v>0</v>
      </c>
      <c r="X427" s="8">
        <v>60.46</v>
      </c>
    </row>
    <row r="428" spans="1:24" x14ac:dyDescent="0.25">
      <c r="A428" t="s">
        <v>748</v>
      </c>
      <c r="B428" s="1">
        <v>45350</v>
      </c>
      <c r="C428" t="s">
        <v>475</v>
      </c>
      <c r="D428" t="s">
        <v>476</v>
      </c>
      <c r="E428" t="s">
        <v>63</v>
      </c>
      <c r="F428" t="s">
        <v>37</v>
      </c>
      <c r="G428" t="s">
        <v>79</v>
      </c>
      <c r="H428" t="s">
        <v>80</v>
      </c>
      <c r="I428" t="s">
        <v>74</v>
      </c>
      <c r="J428" t="s">
        <v>75</v>
      </c>
      <c r="K428" t="s">
        <v>49</v>
      </c>
      <c r="L428" s="8">
        <v>11</v>
      </c>
      <c r="M428" s="8">
        <v>6.8</v>
      </c>
      <c r="N428">
        <v>25</v>
      </c>
      <c r="O428" s="8">
        <v>275</v>
      </c>
      <c r="P428" s="14">
        <v>1.2999999999999999E-3</v>
      </c>
      <c r="Q428" s="8">
        <v>0.36</v>
      </c>
      <c r="R428" s="8">
        <v>274.64</v>
      </c>
      <c r="S428" s="8">
        <v>170</v>
      </c>
      <c r="T428" s="8">
        <v>104.64</v>
      </c>
      <c r="U428">
        <v>0</v>
      </c>
      <c r="V428" s="8">
        <v>0</v>
      </c>
      <c r="W428" s="8">
        <v>0</v>
      </c>
      <c r="X428" s="8">
        <v>104.64</v>
      </c>
    </row>
    <row r="429" spans="1:24" x14ac:dyDescent="0.25">
      <c r="A429" t="s">
        <v>749</v>
      </c>
      <c r="B429" s="1">
        <v>45343</v>
      </c>
      <c r="C429" t="s">
        <v>159</v>
      </c>
      <c r="D429" t="s">
        <v>160</v>
      </c>
      <c r="E429" t="s">
        <v>27</v>
      </c>
      <c r="F429" t="s">
        <v>37</v>
      </c>
      <c r="G429" t="s">
        <v>29</v>
      </c>
      <c r="H429" t="s">
        <v>30</v>
      </c>
      <c r="I429" t="s">
        <v>117</v>
      </c>
      <c r="J429" t="s">
        <v>118</v>
      </c>
      <c r="K429" t="s">
        <v>59</v>
      </c>
      <c r="L429" s="8">
        <v>6</v>
      </c>
      <c r="M429" s="8">
        <v>4.2</v>
      </c>
      <c r="N429">
        <v>8</v>
      </c>
      <c r="O429" s="8">
        <v>48</v>
      </c>
      <c r="P429" s="14">
        <v>5.4999999999999997E-3</v>
      </c>
      <c r="Q429" s="8">
        <v>0.26</v>
      </c>
      <c r="R429" s="8">
        <v>47.74</v>
      </c>
      <c r="S429" s="8">
        <v>33.6</v>
      </c>
      <c r="T429" s="8">
        <v>14.14</v>
      </c>
      <c r="U429">
        <v>0</v>
      </c>
      <c r="V429" s="8">
        <v>0</v>
      </c>
      <c r="W429" s="8">
        <v>0</v>
      </c>
      <c r="X429" s="8">
        <v>14.14</v>
      </c>
    </row>
    <row r="430" spans="1:24" x14ac:dyDescent="0.25">
      <c r="A430" t="s">
        <v>750</v>
      </c>
      <c r="B430" s="1">
        <v>45890</v>
      </c>
      <c r="C430" t="s">
        <v>174</v>
      </c>
      <c r="D430" t="s">
        <v>175</v>
      </c>
      <c r="E430" t="s">
        <v>150</v>
      </c>
      <c r="F430" t="s">
        <v>54</v>
      </c>
      <c r="G430" t="s">
        <v>151</v>
      </c>
      <c r="H430" t="s">
        <v>152</v>
      </c>
      <c r="I430" t="s">
        <v>66</v>
      </c>
      <c r="J430" t="s">
        <v>67</v>
      </c>
      <c r="K430" t="s">
        <v>33</v>
      </c>
      <c r="L430" s="8">
        <v>4.5</v>
      </c>
      <c r="M430" s="8">
        <v>2.1</v>
      </c>
      <c r="N430">
        <v>134</v>
      </c>
      <c r="O430" s="8">
        <v>603</v>
      </c>
      <c r="P430" s="14">
        <v>2.0299999999999999E-2</v>
      </c>
      <c r="Q430" s="8">
        <v>12.24</v>
      </c>
      <c r="R430" s="8">
        <v>590.76</v>
      </c>
      <c r="S430" s="8">
        <v>281.39999999999998</v>
      </c>
      <c r="T430" s="8">
        <v>309.36</v>
      </c>
      <c r="U430">
        <v>0</v>
      </c>
      <c r="V430" s="8">
        <v>0</v>
      </c>
      <c r="W430" s="8">
        <v>0</v>
      </c>
      <c r="X430" s="8">
        <v>309.36</v>
      </c>
    </row>
    <row r="431" spans="1:24" x14ac:dyDescent="0.25">
      <c r="A431" t="s">
        <v>751</v>
      </c>
      <c r="B431" s="1">
        <v>45780</v>
      </c>
      <c r="C431" t="s">
        <v>328</v>
      </c>
      <c r="D431" t="s">
        <v>329</v>
      </c>
      <c r="E431" t="s">
        <v>71</v>
      </c>
      <c r="F431" t="s">
        <v>54</v>
      </c>
      <c r="G431" t="s">
        <v>72</v>
      </c>
      <c r="H431" t="s">
        <v>73</v>
      </c>
      <c r="I431" t="s">
        <v>156</v>
      </c>
      <c r="J431" t="s">
        <v>157</v>
      </c>
      <c r="K431" t="s">
        <v>42</v>
      </c>
      <c r="L431" s="8">
        <v>6.2</v>
      </c>
      <c r="M431" s="8">
        <v>1.9</v>
      </c>
      <c r="N431">
        <v>90</v>
      </c>
      <c r="O431" s="8">
        <v>558</v>
      </c>
      <c r="P431" s="14">
        <v>5.8999999999999999E-3</v>
      </c>
      <c r="Q431" s="8">
        <v>3.29</v>
      </c>
      <c r="R431" s="8">
        <v>554.71</v>
      </c>
      <c r="S431" s="8">
        <v>171</v>
      </c>
      <c r="T431" s="8">
        <v>383.71</v>
      </c>
      <c r="U431">
        <v>0</v>
      </c>
      <c r="V431" s="8">
        <v>0</v>
      </c>
      <c r="W431" s="8">
        <v>0</v>
      </c>
      <c r="X431" s="8">
        <v>383.71</v>
      </c>
    </row>
    <row r="432" spans="1:24" x14ac:dyDescent="0.25">
      <c r="A432" t="s">
        <v>752</v>
      </c>
      <c r="B432" s="1">
        <v>45806</v>
      </c>
      <c r="C432" t="s">
        <v>87</v>
      </c>
      <c r="D432" t="s">
        <v>88</v>
      </c>
      <c r="E432" t="s">
        <v>63</v>
      </c>
      <c r="F432" t="s">
        <v>89</v>
      </c>
      <c r="G432" t="s">
        <v>79</v>
      </c>
      <c r="H432" t="s">
        <v>80</v>
      </c>
      <c r="I432" t="s">
        <v>31</v>
      </c>
      <c r="J432" t="s">
        <v>32</v>
      </c>
      <c r="K432" t="s">
        <v>33</v>
      </c>
      <c r="L432" s="8">
        <v>5.8</v>
      </c>
      <c r="M432" s="8">
        <v>2.7</v>
      </c>
      <c r="N432">
        <v>169</v>
      </c>
      <c r="O432" s="8">
        <v>980.2</v>
      </c>
      <c r="P432" s="14">
        <v>4.5199999999999997E-2</v>
      </c>
      <c r="Q432" s="8">
        <v>44.31</v>
      </c>
      <c r="R432" s="8">
        <v>935.89</v>
      </c>
      <c r="S432" s="8">
        <v>456.3</v>
      </c>
      <c r="T432" s="8">
        <v>479.59</v>
      </c>
      <c r="U432">
        <v>0</v>
      </c>
      <c r="V432" s="8">
        <v>0</v>
      </c>
      <c r="W432" s="8">
        <v>0</v>
      </c>
      <c r="X432" s="8">
        <v>479.59</v>
      </c>
    </row>
    <row r="433" spans="1:24" x14ac:dyDescent="0.25">
      <c r="A433" t="s">
        <v>753</v>
      </c>
      <c r="B433" s="1">
        <v>46233</v>
      </c>
      <c r="C433" t="s">
        <v>383</v>
      </c>
      <c r="D433" t="s">
        <v>384</v>
      </c>
      <c r="E433" t="s">
        <v>63</v>
      </c>
      <c r="F433" t="s">
        <v>54</v>
      </c>
      <c r="G433" t="s">
        <v>64</v>
      </c>
      <c r="H433" t="s">
        <v>65</v>
      </c>
      <c r="I433" t="s">
        <v>127</v>
      </c>
      <c r="J433" t="s">
        <v>128</v>
      </c>
      <c r="K433" t="s">
        <v>33</v>
      </c>
      <c r="L433" s="8">
        <v>7.2</v>
      </c>
      <c r="M433" s="8">
        <v>3.6</v>
      </c>
      <c r="N433">
        <v>282</v>
      </c>
      <c r="O433" s="8">
        <v>2030.4</v>
      </c>
      <c r="P433" s="14">
        <v>2.3900000000000001E-2</v>
      </c>
      <c r="Q433" s="8">
        <v>48.53</v>
      </c>
      <c r="R433" s="8">
        <v>1981.87</v>
      </c>
      <c r="S433" s="8">
        <v>1015.2</v>
      </c>
      <c r="T433" s="8">
        <v>966.67</v>
      </c>
      <c r="U433">
        <v>0</v>
      </c>
      <c r="V433" s="8">
        <v>0</v>
      </c>
      <c r="W433" s="8">
        <v>0</v>
      </c>
      <c r="X433" s="8">
        <v>966.67</v>
      </c>
    </row>
    <row r="434" spans="1:24" x14ac:dyDescent="0.25">
      <c r="A434" t="s">
        <v>754</v>
      </c>
      <c r="B434" s="1">
        <v>46165</v>
      </c>
      <c r="C434" t="s">
        <v>177</v>
      </c>
      <c r="D434" t="s">
        <v>178</v>
      </c>
      <c r="E434" t="s">
        <v>27</v>
      </c>
      <c r="F434" t="s">
        <v>37</v>
      </c>
      <c r="G434" t="s">
        <v>29</v>
      </c>
      <c r="H434" t="s">
        <v>30</v>
      </c>
      <c r="I434" t="s">
        <v>31</v>
      </c>
      <c r="J434" t="s">
        <v>32</v>
      </c>
      <c r="K434" t="s">
        <v>33</v>
      </c>
      <c r="L434" s="8">
        <v>5.8</v>
      </c>
      <c r="M434" s="8">
        <v>2.7</v>
      </c>
      <c r="N434">
        <v>3</v>
      </c>
      <c r="O434" s="8">
        <v>17.399999999999999</v>
      </c>
      <c r="P434" s="14">
        <v>9.5999999999999992E-3</v>
      </c>
      <c r="Q434" s="8">
        <v>0.17</v>
      </c>
      <c r="R434" s="8">
        <v>17.23</v>
      </c>
      <c r="S434" s="8">
        <v>8.1</v>
      </c>
      <c r="T434" s="8">
        <v>9.1300000000000008</v>
      </c>
      <c r="U434">
        <v>0</v>
      </c>
      <c r="V434" s="8">
        <v>0</v>
      </c>
      <c r="W434" s="8">
        <v>0</v>
      </c>
      <c r="X434" s="8">
        <v>9.1300000000000008</v>
      </c>
    </row>
    <row r="435" spans="1:24" x14ac:dyDescent="0.25">
      <c r="A435" t="s">
        <v>755</v>
      </c>
      <c r="B435" s="1">
        <v>45835</v>
      </c>
      <c r="C435" t="s">
        <v>386</v>
      </c>
      <c r="D435" t="s">
        <v>387</v>
      </c>
      <c r="E435" t="s">
        <v>27</v>
      </c>
      <c r="F435" t="s">
        <v>54</v>
      </c>
      <c r="G435" t="s">
        <v>38</v>
      </c>
      <c r="H435" t="s">
        <v>39</v>
      </c>
      <c r="I435" t="s">
        <v>117</v>
      </c>
      <c r="J435" t="s">
        <v>118</v>
      </c>
      <c r="K435" t="s">
        <v>59</v>
      </c>
      <c r="L435" s="8">
        <v>6</v>
      </c>
      <c r="M435" s="8">
        <v>4.2</v>
      </c>
      <c r="N435">
        <v>57</v>
      </c>
      <c r="O435" s="8">
        <v>342</v>
      </c>
      <c r="P435" s="14">
        <v>1.3899999999999999E-2</v>
      </c>
      <c r="Q435" s="8">
        <v>4.75</v>
      </c>
      <c r="R435" s="8">
        <v>337.25</v>
      </c>
      <c r="S435" s="8">
        <v>239.4</v>
      </c>
      <c r="T435" s="8">
        <v>97.85</v>
      </c>
      <c r="U435">
        <v>0</v>
      </c>
      <c r="V435" s="8">
        <v>0</v>
      </c>
      <c r="W435" s="8">
        <v>0</v>
      </c>
      <c r="X435" s="8">
        <v>97.85</v>
      </c>
    </row>
    <row r="436" spans="1:24" x14ac:dyDescent="0.25">
      <c r="A436" t="s">
        <v>756</v>
      </c>
      <c r="B436" s="1">
        <v>45453</v>
      </c>
      <c r="C436" t="s">
        <v>354</v>
      </c>
      <c r="D436" t="s">
        <v>355</v>
      </c>
      <c r="E436" t="s">
        <v>71</v>
      </c>
      <c r="F436" t="s">
        <v>54</v>
      </c>
      <c r="G436" t="s">
        <v>72</v>
      </c>
      <c r="H436" t="s">
        <v>73</v>
      </c>
      <c r="I436" t="s">
        <v>122</v>
      </c>
      <c r="J436" t="s">
        <v>123</v>
      </c>
      <c r="K436" t="s">
        <v>59</v>
      </c>
      <c r="L436" s="8">
        <v>5.5</v>
      </c>
      <c r="M436" s="8">
        <v>3.8</v>
      </c>
      <c r="N436">
        <v>100</v>
      </c>
      <c r="O436" s="8">
        <v>550</v>
      </c>
      <c r="P436" s="14">
        <v>3.6700000000000003E-2</v>
      </c>
      <c r="Q436" s="8">
        <v>20.190000000000001</v>
      </c>
      <c r="R436" s="8">
        <v>529.80999999999995</v>
      </c>
      <c r="S436" s="8">
        <v>380</v>
      </c>
      <c r="T436" s="8">
        <v>149.81</v>
      </c>
      <c r="U436">
        <v>0</v>
      </c>
      <c r="V436" s="8">
        <v>0</v>
      </c>
      <c r="W436" s="8">
        <v>0</v>
      </c>
      <c r="X436" s="8">
        <v>149.81</v>
      </c>
    </row>
    <row r="437" spans="1:24" x14ac:dyDescent="0.25">
      <c r="A437" t="s">
        <v>757</v>
      </c>
      <c r="B437" s="1">
        <v>45350</v>
      </c>
      <c r="C437" t="s">
        <v>758</v>
      </c>
      <c r="D437" t="s">
        <v>759</v>
      </c>
      <c r="E437" t="s">
        <v>27</v>
      </c>
      <c r="F437" t="s">
        <v>37</v>
      </c>
      <c r="G437" t="s">
        <v>29</v>
      </c>
      <c r="H437" t="s">
        <v>30</v>
      </c>
      <c r="I437" t="s">
        <v>130</v>
      </c>
      <c r="J437" t="s">
        <v>131</v>
      </c>
      <c r="K437" t="s">
        <v>42</v>
      </c>
      <c r="L437" s="8">
        <v>4.8</v>
      </c>
      <c r="M437" s="8">
        <v>1.4</v>
      </c>
      <c r="N437">
        <v>134</v>
      </c>
      <c r="O437" s="8">
        <v>643.20000000000005</v>
      </c>
      <c r="P437" s="14">
        <v>1.0500000000000001E-2</v>
      </c>
      <c r="Q437" s="8">
        <v>6.75</v>
      </c>
      <c r="R437" s="8">
        <v>636.45000000000005</v>
      </c>
      <c r="S437" s="8">
        <v>187.6</v>
      </c>
      <c r="T437" s="8">
        <v>448.85</v>
      </c>
      <c r="U437">
        <v>0</v>
      </c>
      <c r="V437" s="8">
        <v>0</v>
      </c>
      <c r="W437" s="8">
        <v>0</v>
      </c>
      <c r="X437" s="8">
        <v>448.85</v>
      </c>
    </row>
    <row r="438" spans="1:24" x14ac:dyDescent="0.25">
      <c r="A438" t="s">
        <v>760</v>
      </c>
      <c r="B438" s="1">
        <v>45812</v>
      </c>
      <c r="C438" t="s">
        <v>285</v>
      </c>
      <c r="D438" t="s">
        <v>286</v>
      </c>
      <c r="E438" t="s">
        <v>27</v>
      </c>
      <c r="F438" t="s">
        <v>89</v>
      </c>
      <c r="G438" t="s">
        <v>38</v>
      </c>
      <c r="H438" t="s">
        <v>39</v>
      </c>
      <c r="I438" t="s">
        <v>40</v>
      </c>
      <c r="J438" t="s">
        <v>41</v>
      </c>
      <c r="K438" t="s">
        <v>42</v>
      </c>
      <c r="L438" s="8">
        <v>14.5</v>
      </c>
      <c r="M438" s="8">
        <v>4.2</v>
      </c>
      <c r="N438">
        <v>184</v>
      </c>
      <c r="O438" s="8">
        <v>2668</v>
      </c>
      <c r="P438" s="14">
        <v>6.59E-2</v>
      </c>
      <c r="Q438" s="8">
        <v>175.82</v>
      </c>
      <c r="R438" s="8">
        <v>2492.1799999999998</v>
      </c>
      <c r="S438" s="8">
        <v>772.8</v>
      </c>
      <c r="T438" s="8">
        <v>1719.38</v>
      </c>
      <c r="U438">
        <v>0</v>
      </c>
      <c r="V438" s="8">
        <v>0</v>
      </c>
      <c r="W438" s="8">
        <v>0</v>
      </c>
      <c r="X438" s="8">
        <v>1719.38</v>
      </c>
    </row>
    <row r="439" spans="1:24" x14ac:dyDescent="0.25">
      <c r="A439" t="s">
        <v>761</v>
      </c>
      <c r="B439" s="1">
        <v>45374</v>
      </c>
      <c r="C439" t="s">
        <v>269</v>
      </c>
      <c r="D439" t="s">
        <v>270</v>
      </c>
      <c r="E439" t="s">
        <v>27</v>
      </c>
      <c r="F439" t="s">
        <v>37</v>
      </c>
      <c r="G439" t="s">
        <v>38</v>
      </c>
      <c r="H439" t="s">
        <v>39</v>
      </c>
      <c r="I439" t="s">
        <v>57</v>
      </c>
      <c r="J439" t="s">
        <v>58</v>
      </c>
      <c r="K439" t="s">
        <v>59</v>
      </c>
      <c r="L439" s="8">
        <v>10.5</v>
      </c>
      <c r="M439" s="8">
        <v>7.5</v>
      </c>
      <c r="N439">
        <v>11</v>
      </c>
      <c r="O439" s="8">
        <v>115.5</v>
      </c>
      <c r="P439" s="14">
        <v>8.0999999999999996E-3</v>
      </c>
      <c r="Q439" s="8">
        <v>0.94</v>
      </c>
      <c r="R439" s="8">
        <v>114.56</v>
      </c>
      <c r="S439" s="8">
        <v>82.5</v>
      </c>
      <c r="T439" s="8">
        <v>32.06</v>
      </c>
      <c r="U439">
        <v>0</v>
      </c>
      <c r="V439" s="8">
        <v>0</v>
      </c>
      <c r="W439" s="8">
        <v>0</v>
      </c>
      <c r="X439" s="8">
        <v>32.06</v>
      </c>
    </row>
    <row r="440" spans="1:24" x14ac:dyDescent="0.25">
      <c r="A440" t="s">
        <v>762</v>
      </c>
      <c r="B440" s="1">
        <v>46163</v>
      </c>
      <c r="C440" t="s">
        <v>763</v>
      </c>
      <c r="D440" t="s">
        <v>764</v>
      </c>
      <c r="E440" t="s">
        <v>71</v>
      </c>
      <c r="F440" t="s">
        <v>46</v>
      </c>
      <c r="G440" t="s">
        <v>165</v>
      </c>
      <c r="H440" t="s">
        <v>166</v>
      </c>
      <c r="I440" t="s">
        <v>127</v>
      </c>
      <c r="J440" t="s">
        <v>128</v>
      </c>
      <c r="K440" t="s">
        <v>33</v>
      </c>
      <c r="L440" s="8">
        <v>7.2</v>
      </c>
      <c r="M440" s="8">
        <v>3.6</v>
      </c>
      <c r="N440">
        <v>10</v>
      </c>
      <c r="O440" s="8">
        <v>72</v>
      </c>
      <c r="P440" s="14">
        <v>0.11899999999999999</v>
      </c>
      <c r="Q440" s="8">
        <v>8.57</v>
      </c>
      <c r="R440" s="8">
        <v>63.43</v>
      </c>
      <c r="S440" s="8">
        <v>36</v>
      </c>
      <c r="T440" s="8">
        <v>27.43</v>
      </c>
      <c r="U440">
        <v>0</v>
      </c>
      <c r="V440" s="8">
        <v>0</v>
      </c>
      <c r="W440" s="8">
        <v>0</v>
      </c>
      <c r="X440" s="8">
        <v>27.43</v>
      </c>
    </row>
    <row r="441" spans="1:24" x14ac:dyDescent="0.25">
      <c r="A441" t="s">
        <v>765</v>
      </c>
      <c r="B441" s="1">
        <v>45482</v>
      </c>
      <c r="C441" t="s">
        <v>142</v>
      </c>
      <c r="D441" t="s">
        <v>143</v>
      </c>
      <c r="E441" t="s">
        <v>71</v>
      </c>
      <c r="F441" t="s">
        <v>37</v>
      </c>
      <c r="G441" t="s">
        <v>72</v>
      </c>
      <c r="H441" t="s">
        <v>73</v>
      </c>
      <c r="I441" t="s">
        <v>31</v>
      </c>
      <c r="J441" t="s">
        <v>32</v>
      </c>
      <c r="K441" t="s">
        <v>33</v>
      </c>
      <c r="L441" s="8">
        <v>5.8</v>
      </c>
      <c r="M441" s="8">
        <v>2.7</v>
      </c>
      <c r="N441">
        <v>47</v>
      </c>
      <c r="O441" s="8">
        <v>272.60000000000002</v>
      </c>
      <c r="P441" s="14">
        <v>5.0000000000000001E-3</v>
      </c>
      <c r="Q441" s="8">
        <v>1.36</v>
      </c>
      <c r="R441" s="8">
        <v>271.24</v>
      </c>
      <c r="S441" s="8">
        <v>126.9</v>
      </c>
      <c r="T441" s="8">
        <v>144.34</v>
      </c>
      <c r="U441">
        <v>0</v>
      </c>
      <c r="V441" s="8">
        <v>0</v>
      </c>
      <c r="W441" s="8">
        <v>0</v>
      </c>
      <c r="X441" s="8">
        <v>144.34</v>
      </c>
    </row>
    <row r="442" spans="1:24" x14ac:dyDescent="0.25">
      <c r="A442" t="s">
        <v>766</v>
      </c>
      <c r="B442" s="1">
        <v>45362</v>
      </c>
      <c r="C442" t="s">
        <v>87</v>
      </c>
      <c r="D442" t="s">
        <v>88</v>
      </c>
      <c r="E442" t="s">
        <v>63</v>
      </c>
      <c r="F442" t="s">
        <v>89</v>
      </c>
      <c r="G442" t="s">
        <v>79</v>
      </c>
      <c r="H442" t="s">
        <v>80</v>
      </c>
      <c r="I442" t="s">
        <v>104</v>
      </c>
      <c r="J442" t="s">
        <v>105</v>
      </c>
      <c r="K442" t="s">
        <v>49</v>
      </c>
      <c r="L442" s="8">
        <v>4.2</v>
      </c>
      <c r="M442" s="8">
        <v>2.8</v>
      </c>
      <c r="N442">
        <v>36</v>
      </c>
      <c r="O442" s="8">
        <v>151.19999999999999</v>
      </c>
      <c r="P442" s="14">
        <v>4.6899999999999997E-2</v>
      </c>
      <c r="Q442" s="8">
        <v>7.09</v>
      </c>
      <c r="R442" s="8">
        <v>144.11000000000001</v>
      </c>
      <c r="S442" s="8">
        <v>100.8</v>
      </c>
      <c r="T442" s="8">
        <v>43.31</v>
      </c>
      <c r="U442">
        <v>0</v>
      </c>
      <c r="V442" s="8">
        <v>0</v>
      </c>
      <c r="W442" s="8">
        <v>0</v>
      </c>
      <c r="X442" s="8">
        <v>43.31</v>
      </c>
    </row>
    <row r="443" spans="1:24" x14ac:dyDescent="0.25">
      <c r="A443" t="s">
        <v>767</v>
      </c>
      <c r="B443" s="1">
        <v>45901</v>
      </c>
      <c r="C443" t="s">
        <v>247</v>
      </c>
      <c r="D443" t="s">
        <v>248</v>
      </c>
      <c r="E443" t="s">
        <v>53</v>
      </c>
      <c r="F443" t="s">
        <v>46</v>
      </c>
      <c r="G443" t="s">
        <v>55</v>
      </c>
      <c r="H443" t="s">
        <v>56</v>
      </c>
      <c r="I443" t="s">
        <v>47</v>
      </c>
      <c r="J443" t="s">
        <v>48</v>
      </c>
      <c r="K443" t="s">
        <v>49</v>
      </c>
      <c r="L443" s="8">
        <v>5</v>
      </c>
      <c r="M443" s="8">
        <v>3.2</v>
      </c>
      <c r="N443">
        <v>11</v>
      </c>
      <c r="O443" s="8">
        <v>55</v>
      </c>
      <c r="P443" s="14">
        <v>1.7899999999999999E-2</v>
      </c>
      <c r="Q443" s="8">
        <v>0.98</v>
      </c>
      <c r="R443" s="8">
        <v>54.02</v>
      </c>
      <c r="S443" s="8">
        <v>35.200000000000003</v>
      </c>
      <c r="T443" s="8">
        <v>18.82</v>
      </c>
      <c r="U443">
        <v>0</v>
      </c>
      <c r="V443" s="8">
        <v>0</v>
      </c>
      <c r="W443" s="8">
        <v>0</v>
      </c>
      <c r="X443" s="8">
        <v>18.82</v>
      </c>
    </row>
    <row r="444" spans="1:24" x14ac:dyDescent="0.25">
      <c r="A444" t="s">
        <v>768</v>
      </c>
      <c r="B444" s="1">
        <v>45361</v>
      </c>
      <c r="C444" t="s">
        <v>337</v>
      </c>
      <c r="D444" t="s">
        <v>338</v>
      </c>
      <c r="E444" t="s">
        <v>27</v>
      </c>
      <c r="F444" t="s">
        <v>54</v>
      </c>
      <c r="G444" t="s">
        <v>38</v>
      </c>
      <c r="H444" t="s">
        <v>39</v>
      </c>
      <c r="I444" t="s">
        <v>122</v>
      </c>
      <c r="J444" t="s">
        <v>123</v>
      </c>
      <c r="K444" t="s">
        <v>59</v>
      </c>
      <c r="L444" s="8">
        <v>5.5</v>
      </c>
      <c r="M444" s="8">
        <v>3.8</v>
      </c>
      <c r="N444">
        <v>20</v>
      </c>
      <c r="O444" s="8">
        <v>110</v>
      </c>
      <c r="P444" s="14">
        <v>0.3513</v>
      </c>
      <c r="Q444" s="8">
        <v>38.64</v>
      </c>
      <c r="R444" s="8">
        <v>71.36</v>
      </c>
      <c r="S444" s="8">
        <v>76</v>
      </c>
      <c r="T444" s="8">
        <v>-4.6399999999999997</v>
      </c>
      <c r="U444">
        <v>9</v>
      </c>
      <c r="V444" s="8">
        <v>32.11</v>
      </c>
      <c r="W444" s="8">
        <v>38.700000000000003</v>
      </c>
      <c r="X444" s="8">
        <v>-43.34</v>
      </c>
    </row>
    <row r="445" spans="1:24" x14ac:dyDescent="0.25">
      <c r="A445" t="s">
        <v>769</v>
      </c>
      <c r="B445" s="1">
        <v>45983</v>
      </c>
      <c r="C445" t="s">
        <v>403</v>
      </c>
      <c r="D445" t="s">
        <v>404</v>
      </c>
      <c r="E445" t="s">
        <v>53</v>
      </c>
      <c r="F445" t="s">
        <v>37</v>
      </c>
      <c r="G445" t="s">
        <v>55</v>
      </c>
      <c r="H445" t="s">
        <v>56</v>
      </c>
      <c r="I445" t="s">
        <v>84</v>
      </c>
      <c r="J445" t="s">
        <v>85</v>
      </c>
      <c r="K445" t="s">
        <v>42</v>
      </c>
      <c r="L445" s="8">
        <v>9.9</v>
      </c>
      <c r="M445" s="8">
        <v>3.1</v>
      </c>
      <c r="N445">
        <v>16</v>
      </c>
      <c r="O445" s="8">
        <v>158.4</v>
      </c>
      <c r="P445" s="14">
        <v>4.3E-3</v>
      </c>
      <c r="Q445" s="8">
        <v>0.68</v>
      </c>
      <c r="R445" s="8">
        <v>157.72</v>
      </c>
      <c r="S445" s="8">
        <v>49.6</v>
      </c>
      <c r="T445" s="8">
        <v>108.12</v>
      </c>
      <c r="U445">
        <v>0</v>
      </c>
      <c r="V445" s="8">
        <v>0</v>
      </c>
      <c r="W445" s="8">
        <v>0</v>
      </c>
      <c r="X445" s="8">
        <v>108.12</v>
      </c>
    </row>
    <row r="446" spans="1:24" x14ac:dyDescent="0.25">
      <c r="A446" t="s">
        <v>770</v>
      </c>
      <c r="B446" s="1">
        <v>46174</v>
      </c>
      <c r="C446" t="s">
        <v>340</v>
      </c>
      <c r="D446" t="s">
        <v>341</v>
      </c>
      <c r="E446" t="s">
        <v>27</v>
      </c>
      <c r="F446" t="s">
        <v>54</v>
      </c>
      <c r="G446" t="s">
        <v>29</v>
      </c>
      <c r="H446" t="s">
        <v>30</v>
      </c>
      <c r="I446" t="s">
        <v>117</v>
      </c>
      <c r="J446" t="s">
        <v>118</v>
      </c>
      <c r="K446" t="s">
        <v>59</v>
      </c>
      <c r="L446" s="8">
        <v>6</v>
      </c>
      <c r="M446" s="8">
        <v>4.2</v>
      </c>
      <c r="N446">
        <v>33</v>
      </c>
      <c r="O446" s="8">
        <v>198</v>
      </c>
      <c r="P446" s="14">
        <v>2.46E-2</v>
      </c>
      <c r="Q446" s="8">
        <v>4.87</v>
      </c>
      <c r="R446" s="8">
        <v>193.13</v>
      </c>
      <c r="S446" s="8">
        <v>138.6</v>
      </c>
      <c r="T446" s="8">
        <v>54.53</v>
      </c>
      <c r="U446">
        <v>0</v>
      </c>
      <c r="V446" s="8">
        <v>0</v>
      </c>
      <c r="W446" s="8">
        <v>0</v>
      </c>
      <c r="X446" s="8">
        <v>54.53</v>
      </c>
    </row>
    <row r="447" spans="1:24" x14ac:dyDescent="0.25">
      <c r="A447" t="s">
        <v>771</v>
      </c>
      <c r="B447" s="1">
        <v>45532</v>
      </c>
      <c r="C447" t="s">
        <v>269</v>
      </c>
      <c r="D447" t="s">
        <v>270</v>
      </c>
      <c r="E447" t="s">
        <v>27</v>
      </c>
      <c r="F447" t="s">
        <v>37</v>
      </c>
      <c r="G447" t="s">
        <v>38</v>
      </c>
      <c r="H447" t="s">
        <v>39</v>
      </c>
      <c r="I447" t="s">
        <v>40</v>
      </c>
      <c r="J447" t="s">
        <v>41</v>
      </c>
      <c r="K447" t="s">
        <v>42</v>
      </c>
      <c r="L447" s="8">
        <v>14.5</v>
      </c>
      <c r="M447" s="8">
        <v>4.2</v>
      </c>
      <c r="N447">
        <v>7</v>
      </c>
      <c r="O447" s="8">
        <v>101.5</v>
      </c>
      <c r="P447" s="14">
        <v>1.0800000000000001E-2</v>
      </c>
      <c r="Q447" s="8">
        <v>1.1000000000000001</v>
      </c>
      <c r="R447" s="8">
        <v>100.4</v>
      </c>
      <c r="S447" s="8">
        <v>29.4</v>
      </c>
      <c r="T447" s="8">
        <v>71</v>
      </c>
      <c r="U447">
        <v>1</v>
      </c>
      <c r="V447" s="8">
        <v>14.34</v>
      </c>
      <c r="W447" s="8">
        <v>4.7</v>
      </c>
      <c r="X447" s="8">
        <v>66.3</v>
      </c>
    </row>
    <row r="448" spans="1:24" x14ac:dyDescent="0.25">
      <c r="A448" t="s">
        <v>772</v>
      </c>
      <c r="B448" s="1">
        <v>45705</v>
      </c>
      <c r="C448" t="s">
        <v>125</v>
      </c>
      <c r="D448" t="s">
        <v>126</v>
      </c>
      <c r="E448" t="s">
        <v>27</v>
      </c>
      <c r="F448" t="s">
        <v>89</v>
      </c>
      <c r="G448" t="s">
        <v>38</v>
      </c>
      <c r="H448" t="s">
        <v>39</v>
      </c>
      <c r="I448" t="s">
        <v>112</v>
      </c>
      <c r="J448" t="s">
        <v>113</v>
      </c>
      <c r="K448" t="s">
        <v>42</v>
      </c>
      <c r="L448" s="8">
        <v>8.5</v>
      </c>
      <c r="M448" s="8">
        <v>2.8</v>
      </c>
      <c r="N448">
        <v>225</v>
      </c>
      <c r="O448" s="8">
        <v>1912.5</v>
      </c>
      <c r="P448" s="14">
        <v>1.0500000000000001E-2</v>
      </c>
      <c r="Q448" s="8">
        <v>20.079999999999998</v>
      </c>
      <c r="R448" s="8">
        <v>1892.42</v>
      </c>
      <c r="S448" s="8">
        <v>630</v>
      </c>
      <c r="T448" s="8">
        <v>1262.42</v>
      </c>
      <c r="U448">
        <v>0</v>
      </c>
      <c r="V448" s="8">
        <v>0</v>
      </c>
      <c r="W448" s="8">
        <v>0</v>
      </c>
      <c r="X448" s="8">
        <v>1262.42</v>
      </c>
    </row>
    <row r="449" spans="1:24" x14ac:dyDescent="0.25">
      <c r="A449" t="s">
        <v>773</v>
      </c>
      <c r="B449" s="1">
        <v>45414</v>
      </c>
      <c r="C449" t="s">
        <v>269</v>
      </c>
      <c r="D449" t="s">
        <v>270</v>
      </c>
      <c r="E449" t="s">
        <v>27</v>
      </c>
      <c r="F449" t="s">
        <v>37</v>
      </c>
      <c r="G449" t="s">
        <v>29</v>
      </c>
      <c r="H449" t="s">
        <v>30</v>
      </c>
      <c r="I449" t="s">
        <v>84</v>
      </c>
      <c r="J449" t="s">
        <v>85</v>
      </c>
      <c r="K449" t="s">
        <v>42</v>
      </c>
      <c r="L449" s="8">
        <v>9.9</v>
      </c>
      <c r="M449" s="8">
        <v>3.1</v>
      </c>
      <c r="N449">
        <v>8</v>
      </c>
      <c r="O449" s="8">
        <v>79.2</v>
      </c>
      <c r="P449" s="14">
        <v>9.7999999999999997E-3</v>
      </c>
      <c r="Q449" s="8">
        <v>0.78</v>
      </c>
      <c r="R449" s="8">
        <v>78.42</v>
      </c>
      <c r="S449" s="8">
        <v>24.8</v>
      </c>
      <c r="T449" s="8">
        <v>53.62</v>
      </c>
      <c r="U449">
        <v>0</v>
      </c>
      <c r="V449" s="8">
        <v>0</v>
      </c>
      <c r="W449" s="8">
        <v>0</v>
      </c>
      <c r="X449" s="8">
        <v>53.62</v>
      </c>
    </row>
    <row r="450" spans="1:24" x14ac:dyDescent="0.25">
      <c r="A450" t="s">
        <v>774</v>
      </c>
      <c r="B450" s="1">
        <v>46256</v>
      </c>
      <c r="C450" t="s">
        <v>120</v>
      </c>
      <c r="D450" t="s">
        <v>121</v>
      </c>
      <c r="E450" t="s">
        <v>63</v>
      </c>
      <c r="F450" t="s">
        <v>89</v>
      </c>
      <c r="G450" t="s">
        <v>79</v>
      </c>
      <c r="H450" t="s">
        <v>80</v>
      </c>
      <c r="I450" t="s">
        <v>57</v>
      </c>
      <c r="J450" t="s">
        <v>58</v>
      </c>
      <c r="K450" t="s">
        <v>59</v>
      </c>
      <c r="L450" s="8">
        <v>10.5</v>
      </c>
      <c r="M450" s="8">
        <v>7.5</v>
      </c>
      <c r="N450">
        <v>364</v>
      </c>
      <c r="O450" s="8">
        <v>3822</v>
      </c>
      <c r="P450" s="14">
        <v>0.1057</v>
      </c>
      <c r="Q450" s="8">
        <v>403.99</v>
      </c>
      <c r="R450" s="8">
        <v>3418.01</v>
      </c>
      <c r="S450" s="8">
        <v>2730</v>
      </c>
      <c r="T450" s="8">
        <v>688.01</v>
      </c>
      <c r="U450">
        <v>0</v>
      </c>
      <c r="V450" s="8">
        <v>0</v>
      </c>
      <c r="W450" s="8">
        <v>0</v>
      </c>
      <c r="X450" s="8">
        <v>688.01</v>
      </c>
    </row>
    <row r="451" spans="1:24" x14ac:dyDescent="0.25">
      <c r="A451" t="s">
        <v>775</v>
      </c>
      <c r="B451" s="1">
        <v>46203</v>
      </c>
      <c r="C451" t="s">
        <v>238</v>
      </c>
      <c r="D451" t="s">
        <v>239</v>
      </c>
      <c r="E451" t="s">
        <v>27</v>
      </c>
      <c r="F451" t="s">
        <v>37</v>
      </c>
      <c r="G451" t="s">
        <v>29</v>
      </c>
      <c r="H451" t="s">
        <v>30</v>
      </c>
      <c r="I451" t="s">
        <v>99</v>
      </c>
      <c r="J451" t="s">
        <v>100</v>
      </c>
      <c r="K451" t="s">
        <v>49</v>
      </c>
      <c r="L451" s="8">
        <v>3.8</v>
      </c>
      <c r="M451" s="8">
        <v>2.6</v>
      </c>
      <c r="N451">
        <v>22</v>
      </c>
      <c r="O451" s="8">
        <v>83.6</v>
      </c>
      <c r="P451" s="14">
        <v>3.1699999999999999E-2</v>
      </c>
      <c r="Q451" s="8">
        <v>2.65</v>
      </c>
      <c r="R451" s="8">
        <v>80.95</v>
      </c>
      <c r="S451" s="8">
        <v>57.2</v>
      </c>
      <c r="T451" s="8">
        <v>23.75</v>
      </c>
      <c r="U451">
        <v>0</v>
      </c>
      <c r="V451" s="8">
        <v>0</v>
      </c>
      <c r="W451" s="8">
        <v>0</v>
      </c>
      <c r="X451" s="8">
        <v>23.75</v>
      </c>
    </row>
    <row r="452" spans="1:24" x14ac:dyDescent="0.25">
      <c r="A452" t="s">
        <v>776</v>
      </c>
      <c r="B452" s="1">
        <v>45875</v>
      </c>
      <c r="C452" t="s">
        <v>136</v>
      </c>
      <c r="D452" t="s">
        <v>137</v>
      </c>
      <c r="E452" t="s">
        <v>71</v>
      </c>
      <c r="F452" t="s">
        <v>54</v>
      </c>
      <c r="G452" t="s">
        <v>72</v>
      </c>
      <c r="H452" t="s">
        <v>73</v>
      </c>
      <c r="I452" t="s">
        <v>40</v>
      </c>
      <c r="J452" t="s">
        <v>41</v>
      </c>
      <c r="K452" t="s">
        <v>42</v>
      </c>
      <c r="L452" s="8">
        <v>14.5</v>
      </c>
      <c r="M452" s="8">
        <v>4.2</v>
      </c>
      <c r="N452">
        <v>36</v>
      </c>
      <c r="O452" s="8">
        <v>522</v>
      </c>
      <c r="P452" s="14">
        <v>2.92E-2</v>
      </c>
      <c r="Q452" s="8">
        <v>15.24</v>
      </c>
      <c r="R452" s="8">
        <v>506.76</v>
      </c>
      <c r="S452" s="8">
        <v>151.19999999999999</v>
      </c>
      <c r="T452" s="8">
        <v>355.56</v>
      </c>
      <c r="U452">
        <v>0</v>
      </c>
      <c r="V452" s="8">
        <v>0</v>
      </c>
      <c r="W452" s="8">
        <v>0</v>
      </c>
      <c r="X452" s="8">
        <v>355.56</v>
      </c>
    </row>
    <row r="453" spans="1:24" x14ac:dyDescent="0.25">
      <c r="A453" t="s">
        <v>777</v>
      </c>
      <c r="B453" s="1">
        <v>45544</v>
      </c>
      <c r="C453" t="s">
        <v>220</v>
      </c>
      <c r="D453" t="s">
        <v>221</v>
      </c>
      <c r="E453" t="s">
        <v>71</v>
      </c>
      <c r="F453" t="s">
        <v>28</v>
      </c>
      <c r="G453" t="s">
        <v>72</v>
      </c>
      <c r="H453" t="s">
        <v>73</v>
      </c>
      <c r="I453" t="s">
        <v>127</v>
      </c>
      <c r="J453" t="s">
        <v>128</v>
      </c>
      <c r="K453" t="s">
        <v>33</v>
      </c>
      <c r="L453" s="8">
        <v>7.2</v>
      </c>
      <c r="M453" s="8">
        <v>3.6</v>
      </c>
      <c r="N453">
        <v>23</v>
      </c>
      <c r="O453" s="8">
        <v>165.6</v>
      </c>
      <c r="P453" s="14">
        <v>5.5100000000000003E-2</v>
      </c>
      <c r="Q453" s="8">
        <v>9.1199999999999992</v>
      </c>
      <c r="R453" s="8">
        <v>156.47999999999999</v>
      </c>
      <c r="S453" s="8">
        <v>82.8</v>
      </c>
      <c r="T453" s="8">
        <v>73.680000000000007</v>
      </c>
      <c r="U453">
        <v>0</v>
      </c>
      <c r="V453" s="8">
        <v>0</v>
      </c>
      <c r="W453" s="8">
        <v>0</v>
      </c>
      <c r="X453" s="8">
        <v>73.680000000000007</v>
      </c>
    </row>
    <row r="454" spans="1:24" x14ac:dyDescent="0.25">
      <c r="A454" t="s">
        <v>778</v>
      </c>
      <c r="B454" s="1">
        <v>45884</v>
      </c>
      <c r="C454" t="s">
        <v>400</v>
      </c>
      <c r="D454" t="s">
        <v>401</v>
      </c>
      <c r="E454" t="s">
        <v>27</v>
      </c>
      <c r="F454" t="s">
        <v>28</v>
      </c>
      <c r="G454" t="s">
        <v>29</v>
      </c>
      <c r="H454" t="s">
        <v>30</v>
      </c>
      <c r="I454" t="s">
        <v>185</v>
      </c>
      <c r="J454" t="s">
        <v>186</v>
      </c>
      <c r="K454" t="s">
        <v>59</v>
      </c>
      <c r="L454" s="8">
        <v>4.9000000000000004</v>
      </c>
      <c r="M454" s="8">
        <v>3.1</v>
      </c>
      <c r="N454">
        <v>102</v>
      </c>
      <c r="O454" s="8">
        <v>499.8</v>
      </c>
      <c r="P454" s="14">
        <v>0.1482</v>
      </c>
      <c r="Q454" s="8">
        <v>74.069999999999993</v>
      </c>
      <c r="R454" s="8">
        <v>425.73</v>
      </c>
      <c r="S454" s="8">
        <v>316.2</v>
      </c>
      <c r="T454" s="8">
        <v>109.53</v>
      </c>
      <c r="U454">
        <v>0</v>
      </c>
      <c r="V454" s="8">
        <v>0</v>
      </c>
      <c r="W454" s="8">
        <v>0</v>
      </c>
      <c r="X454" s="8">
        <v>109.53</v>
      </c>
    </row>
    <row r="455" spans="1:24" x14ac:dyDescent="0.25">
      <c r="A455" t="s">
        <v>779</v>
      </c>
      <c r="B455" s="1">
        <v>45900</v>
      </c>
      <c r="C455" t="s">
        <v>266</v>
      </c>
      <c r="D455" t="s">
        <v>267</v>
      </c>
      <c r="E455" t="s">
        <v>53</v>
      </c>
      <c r="F455" t="s">
        <v>54</v>
      </c>
      <c r="G455" t="s">
        <v>55</v>
      </c>
      <c r="H455" t="s">
        <v>56</v>
      </c>
      <c r="I455" t="s">
        <v>122</v>
      </c>
      <c r="J455" t="s">
        <v>123</v>
      </c>
      <c r="K455" t="s">
        <v>59</v>
      </c>
      <c r="L455" s="8">
        <v>5.5</v>
      </c>
      <c r="M455" s="8">
        <v>3.8</v>
      </c>
      <c r="N455">
        <v>64</v>
      </c>
      <c r="O455" s="8">
        <v>352</v>
      </c>
      <c r="P455" s="14">
        <v>8.9999999999999993E-3</v>
      </c>
      <c r="Q455" s="8">
        <v>3.17</v>
      </c>
      <c r="R455" s="8">
        <v>348.83</v>
      </c>
      <c r="S455" s="8">
        <v>243.2</v>
      </c>
      <c r="T455" s="8">
        <v>105.63</v>
      </c>
      <c r="U455">
        <v>0</v>
      </c>
      <c r="V455" s="8">
        <v>0</v>
      </c>
      <c r="W455" s="8">
        <v>0</v>
      </c>
      <c r="X455" s="8">
        <v>105.63</v>
      </c>
    </row>
    <row r="456" spans="1:24" x14ac:dyDescent="0.25">
      <c r="A456" t="s">
        <v>780</v>
      </c>
      <c r="B456" s="1">
        <v>45332</v>
      </c>
      <c r="C456" t="s">
        <v>148</v>
      </c>
      <c r="D456" t="s">
        <v>149</v>
      </c>
      <c r="E456" t="s">
        <v>150</v>
      </c>
      <c r="F456" t="s">
        <v>37</v>
      </c>
      <c r="G456" t="s">
        <v>151</v>
      </c>
      <c r="H456" t="s">
        <v>152</v>
      </c>
      <c r="I456" t="s">
        <v>104</v>
      </c>
      <c r="J456" t="s">
        <v>105</v>
      </c>
      <c r="K456" t="s">
        <v>49</v>
      </c>
      <c r="L456" s="8">
        <v>4.2</v>
      </c>
      <c r="M456" s="8">
        <v>2.8</v>
      </c>
      <c r="N456">
        <v>11</v>
      </c>
      <c r="O456" s="8">
        <v>46.2</v>
      </c>
      <c r="P456" s="14">
        <v>1.77E-2</v>
      </c>
      <c r="Q456" s="8">
        <v>0.82</v>
      </c>
      <c r="R456" s="8">
        <v>45.38</v>
      </c>
      <c r="S456" s="8">
        <v>30.8</v>
      </c>
      <c r="T456" s="8">
        <v>14.58</v>
      </c>
      <c r="U456">
        <v>0</v>
      </c>
      <c r="V456" s="8">
        <v>0</v>
      </c>
      <c r="W456" s="8">
        <v>0</v>
      </c>
      <c r="X456" s="8">
        <v>14.58</v>
      </c>
    </row>
    <row r="457" spans="1:24" x14ac:dyDescent="0.25">
      <c r="A457" t="s">
        <v>781</v>
      </c>
      <c r="B457" s="1">
        <v>45926</v>
      </c>
      <c r="C457" t="s">
        <v>195</v>
      </c>
      <c r="D457" t="s">
        <v>196</v>
      </c>
      <c r="E457" t="s">
        <v>150</v>
      </c>
      <c r="F457" t="s">
        <v>89</v>
      </c>
      <c r="G457" t="s">
        <v>151</v>
      </c>
      <c r="H457" t="s">
        <v>152</v>
      </c>
      <c r="I457" t="s">
        <v>99</v>
      </c>
      <c r="J457" t="s">
        <v>100</v>
      </c>
      <c r="K457" t="s">
        <v>49</v>
      </c>
      <c r="L457" s="8">
        <v>3.8</v>
      </c>
      <c r="M457" s="8">
        <v>2.6</v>
      </c>
      <c r="N457">
        <v>90</v>
      </c>
      <c r="O457" s="8">
        <v>342</v>
      </c>
      <c r="P457" s="14">
        <v>6.7699999999999996E-2</v>
      </c>
      <c r="Q457" s="8">
        <v>23.15</v>
      </c>
      <c r="R457" s="8">
        <v>318.85000000000002</v>
      </c>
      <c r="S457" s="8">
        <v>234</v>
      </c>
      <c r="T457" s="8">
        <v>84.85</v>
      </c>
      <c r="U457">
        <v>0</v>
      </c>
      <c r="V457" s="8">
        <v>0</v>
      </c>
      <c r="W457" s="8">
        <v>0</v>
      </c>
      <c r="X457" s="8">
        <v>84.85</v>
      </c>
    </row>
    <row r="458" spans="1:24" x14ac:dyDescent="0.25">
      <c r="A458" t="s">
        <v>782</v>
      </c>
      <c r="B458" s="1">
        <v>45375</v>
      </c>
      <c r="C458" t="s">
        <v>301</v>
      </c>
      <c r="D458" t="s">
        <v>302</v>
      </c>
      <c r="E458" t="s">
        <v>63</v>
      </c>
      <c r="F458" t="s">
        <v>37</v>
      </c>
      <c r="G458" t="s">
        <v>64</v>
      </c>
      <c r="H458" t="s">
        <v>65</v>
      </c>
      <c r="I458" t="s">
        <v>47</v>
      </c>
      <c r="J458" t="s">
        <v>48</v>
      </c>
      <c r="K458" t="s">
        <v>49</v>
      </c>
      <c r="L458" s="8">
        <v>5</v>
      </c>
      <c r="M458" s="8">
        <v>3.2</v>
      </c>
      <c r="N458">
        <v>35</v>
      </c>
      <c r="O458" s="8">
        <v>175</v>
      </c>
      <c r="P458" s="14">
        <v>4.7000000000000002E-3</v>
      </c>
      <c r="Q458" s="8">
        <v>0.82</v>
      </c>
      <c r="R458" s="8">
        <v>174.18</v>
      </c>
      <c r="S458" s="8">
        <v>112</v>
      </c>
      <c r="T458" s="8">
        <v>62.18</v>
      </c>
      <c r="U458">
        <v>0</v>
      </c>
      <c r="V458" s="8">
        <v>0</v>
      </c>
      <c r="W458" s="8">
        <v>0</v>
      </c>
      <c r="X458" s="8">
        <v>62.18</v>
      </c>
    </row>
    <row r="459" spans="1:24" x14ac:dyDescent="0.25">
      <c r="A459" t="s">
        <v>783</v>
      </c>
      <c r="B459" s="1">
        <v>45721</v>
      </c>
      <c r="C459" t="s">
        <v>148</v>
      </c>
      <c r="D459" t="s">
        <v>149</v>
      </c>
      <c r="E459" t="s">
        <v>150</v>
      </c>
      <c r="F459" t="s">
        <v>37</v>
      </c>
      <c r="G459" t="s">
        <v>151</v>
      </c>
      <c r="H459" t="s">
        <v>152</v>
      </c>
      <c r="I459" t="s">
        <v>156</v>
      </c>
      <c r="J459" t="s">
        <v>157</v>
      </c>
      <c r="K459" t="s">
        <v>42</v>
      </c>
      <c r="L459" s="8">
        <v>6.2</v>
      </c>
      <c r="M459" s="8">
        <v>1.9</v>
      </c>
      <c r="N459">
        <v>26</v>
      </c>
      <c r="O459" s="8">
        <v>161.19999999999999</v>
      </c>
      <c r="P459" s="14">
        <v>2.5600000000000001E-2</v>
      </c>
      <c r="Q459" s="8">
        <v>4.13</v>
      </c>
      <c r="R459" s="8">
        <v>157.07</v>
      </c>
      <c r="S459" s="8">
        <v>49.4</v>
      </c>
      <c r="T459" s="8">
        <v>107.67</v>
      </c>
      <c r="U459">
        <v>0</v>
      </c>
      <c r="V459" s="8">
        <v>0</v>
      </c>
      <c r="W459" s="8">
        <v>0</v>
      </c>
      <c r="X459" s="8">
        <v>107.67</v>
      </c>
    </row>
    <row r="460" spans="1:24" x14ac:dyDescent="0.25">
      <c r="A460" t="s">
        <v>784</v>
      </c>
      <c r="B460" s="1">
        <v>45965</v>
      </c>
      <c r="C460" t="s">
        <v>763</v>
      </c>
      <c r="D460" t="s">
        <v>764</v>
      </c>
      <c r="E460" t="s">
        <v>71</v>
      </c>
      <c r="F460" t="s">
        <v>46</v>
      </c>
      <c r="G460" t="s">
        <v>72</v>
      </c>
      <c r="H460" t="s">
        <v>73</v>
      </c>
      <c r="I460" t="s">
        <v>117</v>
      </c>
      <c r="J460" t="s">
        <v>118</v>
      </c>
      <c r="K460" t="s">
        <v>59</v>
      </c>
      <c r="L460" s="8">
        <v>6</v>
      </c>
      <c r="M460" s="8">
        <v>4.2</v>
      </c>
      <c r="N460">
        <v>74</v>
      </c>
      <c r="O460" s="8">
        <v>444</v>
      </c>
      <c r="P460" s="14">
        <v>0.25290000000000001</v>
      </c>
      <c r="Q460" s="8">
        <v>112.29</v>
      </c>
      <c r="R460" s="8">
        <v>331.71</v>
      </c>
      <c r="S460" s="8">
        <v>310.8</v>
      </c>
      <c r="T460" s="8">
        <v>20.91</v>
      </c>
      <c r="U460">
        <v>0</v>
      </c>
      <c r="V460" s="8">
        <v>0</v>
      </c>
      <c r="W460" s="8">
        <v>0</v>
      </c>
      <c r="X460" s="8">
        <v>20.91</v>
      </c>
    </row>
    <row r="461" spans="1:24" x14ac:dyDescent="0.25">
      <c r="A461" t="s">
        <v>785</v>
      </c>
      <c r="B461" s="1">
        <v>45889</v>
      </c>
      <c r="C461" t="s">
        <v>183</v>
      </c>
      <c r="D461" t="s">
        <v>184</v>
      </c>
      <c r="E461" t="s">
        <v>63</v>
      </c>
      <c r="F461" t="s">
        <v>89</v>
      </c>
      <c r="G461" t="s">
        <v>79</v>
      </c>
      <c r="H461" t="s">
        <v>80</v>
      </c>
      <c r="I461" t="s">
        <v>84</v>
      </c>
      <c r="J461" t="s">
        <v>85</v>
      </c>
      <c r="K461" t="s">
        <v>42</v>
      </c>
      <c r="L461" s="8">
        <v>9.9</v>
      </c>
      <c r="M461" s="8">
        <v>3.1</v>
      </c>
      <c r="N461">
        <v>859</v>
      </c>
      <c r="O461" s="8">
        <v>8504.1</v>
      </c>
      <c r="P461" s="14">
        <v>4.6800000000000001E-2</v>
      </c>
      <c r="Q461" s="8">
        <v>397.99</v>
      </c>
      <c r="R461" s="8">
        <v>8106.11</v>
      </c>
      <c r="S461" s="8">
        <v>2662.9</v>
      </c>
      <c r="T461" s="8">
        <v>5443.21</v>
      </c>
      <c r="U461">
        <v>272</v>
      </c>
      <c r="V461" s="8">
        <v>2566.7800000000002</v>
      </c>
      <c r="W461" s="8">
        <v>979.2</v>
      </c>
      <c r="X461" s="8">
        <v>4464.01</v>
      </c>
    </row>
    <row r="462" spans="1:24" x14ac:dyDescent="0.25">
      <c r="A462" t="s">
        <v>786</v>
      </c>
      <c r="B462" s="1">
        <v>45870</v>
      </c>
      <c r="C462" t="s">
        <v>82</v>
      </c>
      <c r="D462" t="s">
        <v>83</v>
      </c>
      <c r="E462" t="s">
        <v>71</v>
      </c>
      <c r="F462" t="s">
        <v>46</v>
      </c>
      <c r="G462" t="s">
        <v>165</v>
      </c>
      <c r="H462" t="s">
        <v>166</v>
      </c>
      <c r="I462" t="s">
        <v>112</v>
      </c>
      <c r="J462" t="s">
        <v>113</v>
      </c>
      <c r="K462" t="s">
        <v>42</v>
      </c>
      <c r="L462" s="8">
        <v>8.5</v>
      </c>
      <c r="M462" s="8">
        <v>2.8</v>
      </c>
      <c r="N462">
        <v>27</v>
      </c>
      <c r="O462" s="8">
        <v>229.5</v>
      </c>
      <c r="P462" s="14">
        <v>0.23300000000000001</v>
      </c>
      <c r="Q462" s="8">
        <v>53.47</v>
      </c>
      <c r="R462" s="8">
        <v>176.03</v>
      </c>
      <c r="S462" s="8">
        <v>75.599999999999994</v>
      </c>
      <c r="T462" s="8">
        <v>100.43</v>
      </c>
      <c r="U462">
        <v>7</v>
      </c>
      <c r="V462" s="8">
        <v>45.64</v>
      </c>
      <c r="W462" s="8">
        <v>23.1</v>
      </c>
      <c r="X462" s="8">
        <v>77.33</v>
      </c>
    </row>
    <row r="463" spans="1:24" x14ac:dyDescent="0.25">
      <c r="A463" t="s">
        <v>787</v>
      </c>
      <c r="B463" s="1">
        <v>45827</v>
      </c>
      <c r="C463" t="s">
        <v>205</v>
      </c>
      <c r="D463" t="s">
        <v>206</v>
      </c>
      <c r="E463" t="s">
        <v>71</v>
      </c>
      <c r="F463" t="s">
        <v>54</v>
      </c>
      <c r="G463" t="s">
        <v>72</v>
      </c>
      <c r="H463" t="s">
        <v>73</v>
      </c>
      <c r="I463" t="s">
        <v>74</v>
      </c>
      <c r="J463" t="s">
        <v>75</v>
      </c>
      <c r="K463" t="s">
        <v>49</v>
      </c>
      <c r="L463" s="8">
        <v>11</v>
      </c>
      <c r="M463" s="8">
        <v>6.8</v>
      </c>
      <c r="N463">
        <v>47</v>
      </c>
      <c r="O463" s="8">
        <v>517</v>
      </c>
      <c r="P463" s="14">
        <v>1.2999999999999999E-3</v>
      </c>
      <c r="Q463" s="8">
        <v>0.67</v>
      </c>
      <c r="R463" s="8">
        <v>516.33000000000004</v>
      </c>
      <c r="S463" s="8">
        <v>319.60000000000002</v>
      </c>
      <c r="T463" s="8">
        <v>196.73</v>
      </c>
      <c r="U463">
        <v>0</v>
      </c>
      <c r="V463" s="8">
        <v>0</v>
      </c>
      <c r="W463" s="8">
        <v>0</v>
      </c>
      <c r="X463" s="8">
        <v>196.73</v>
      </c>
    </row>
    <row r="464" spans="1:24" x14ac:dyDescent="0.25">
      <c r="A464" t="s">
        <v>788</v>
      </c>
      <c r="B464" s="1">
        <v>45615</v>
      </c>
      <c r="C464" t="s">
        <v>220</v>
      </c>
      <c r="D464" t="s">
        <v>221</v>
      </c>
      <c r="E464" t="s">
        <v>71</v>
      </c>
      <c r="F464" t="s">
        <v>28</v>
      </c>
      <c r="G464" t="s">
        <v>72</v>
      </c>
      <c r="H464" t="s">
        <v>73</v>
      </c>
      <c r="I464" t="s">
        <v>156</v>
      </c>
      <c r="J464" t="s">
        <v>157</v>
      </c>
      <c r="K464" t="s">
        <v>42</v>
      </c>
      <c r="L464" s="8">
        <v>6.2</v>
      </c>
      <c r="M464" s="8">
        <v>1.9</v>
      </c>
      <c r="N464">
        <v>146</v>
      </c>
      <c r="O464" s="8">
        <v>905.2</v>
      </c>
      <c r="P464" s="14">
        <v>5.6099999999999997E-2</v>
      </c>
      <c r="Q464" s="8">
        <v>50.78</v>
      </c>
      <c r="R464" s="8">
        <v>854.42</v>
      </c>
      <c r="S464" s="8">
        <v>277.39999999999998</v>
      </c>
      <c r="T464" s="8">
        <v>577.02</v>
      </c>
      <c r="U464">
        <v>0</v>
      </c>
      <c r="V464" s="8">
        <v>0</v>
      </c>
      <c r="W464" s="8">
        <v>0</v>
      </c>
      <c r="X464" s="8">
        <v>577.02</v>
      </c>
    </row>
    <row r="465" spans="1:24" x14ac:dyDescent="0.25">
      <c r="A465" t="s">
        <v>789</v>
      </c>
      <c r="B465" s="1">
        <v>46249</v>
      </c>
      <c r="C465" t="s">
        <v>110</v>
      </c>
      <c r="D465" t="s">
        <v>111</v>
      </c>
      <c r="E465" t="s">
        <v>27</v>
      </c>
      <c r="F465" t="s">
        <v>37</v>
      </c>
      <c r="G465" t="s">
        <v>29</v>
      </c>
      <c r="H465" t="s">
        <v>30</v>
      </c>
      <c r="I465" t="s">
        <v>156</v>
      </c>
      <c r="J465" t="s">
        <v>157</v>
      </c>
      <c r="K465" t="s">
        <v>42</v>
      </c>
      <c r="L465" s="8">
        <v>6.2</v>
      </c>
      <c r="M465" s="8">
        <v>1.9</v>
      </c>
      <c r="N465">
        <v>18</v>
      </c>
      <c r="O465" s="8">
        <v>111.6</v>
      </c>
      <c r="P465" s="14">
        <v>5.8999999999999999E-3</v>
      </c>
      <c r="Q465" s="8">
        <v>0.66</v>
      </c>
      <c r="R465" s="8">
        <v>110.94</v>
      </c>
      <c r="S465" s="8">
        <v>34.200000000000003</v>
      </c>
      <c r="T465" s="8">
        <v>76.739999999999995</v>
      </c>
      <c r="U465">
        <v>0</v>
      </c>
      <c r="V465" s="8">
        <v>0</v>
      </c>
      <c r="W465" s="8">
        <v>0</v>
      </c>
      <c r="X465" s="8">
        <v>76.739999999999995</v>
      </c>
    </row>
    <row r="466" spans="1:24" x14ac:dyDescent="0.25">
      <c r="A466" t="s">
        <v>790</v>
      </c>
      <c r="B466" s="1">
        <v>45559</v>
      </c>
      <c r="C466" t="s">
        <v>285</v>
      </c>
      <c r="D466" t="s">
        <v>286</v>
      </c>
      <c r="E466" t="s">
        <v>27</v>
      </c>
      <c r="F466" t="s">
        <v>89</v>
      </c>
      <c r="G466" t="s">
        <v>29</v>
      </c>
      <c r="H466" t="s">
        <v>30</v>
      </c>
      <c r="I466" t="s">
        <v>127</v>
      </c>
      <c r="J466" t="s">
        <v>128</v>
      </c>
      <c r="K466" t="s">
        <v>33</v>
      </c>
      <c r="L466" s="8">
        <v>7.2</v>
      </c>
      <c r="M466" s="8">
        <v>3.6</v>
      </c>
      <c r="N466">
        <v>402</v>
      </c>
      <c r="O466" s="8">
        <v>2894.4</v>
      </c>
      <c r="P466" s="14">
        <v>7.0999999999999994E-2</v>
      </c>
      <c r="Q466" s="8">
        <v>205.5</v>
      </c>
      <c r="R466" s="8">
        <v>2688.9</v>
      </c>
      <c r="S466" s="8">
        <v>1447.2</v>
      </c>
      <c r="T466" s="8">
        <v>1241.7</v>
      </c>
      <c r="U466">
        <v>0</v>
      </c>
      <c r="V466" s="8">
        <v>0</v>
      </c>
      <c r="W466" s="8">
        <v>0</v>
      </c>
      <c r="X466" s="8">
        <v>1241.7</v>
      </c>
    </row>
    <row r="467" spans="1:24" x14ac:dyDescent="0.25">
      <c r="A467" t="s">
        <v>791</v>
      </c>
      <c r="B467" s="1">
        <v>45501</v>
      </c>
      <c r="C467" t="s">
        <v>272</v>
      </c>
      <c r="D467" t="s">
        <v>273</v>
      </c>
      <c r="E467" t="s">
        <v>27</v>
      </c>
      <c r="F467" t="s">
        <v>54</v>
      </c>
      <c r="G467" t="s">
        <v>38</v>
      </c>
      <c r="H467" t="s">
        <v>39</v>
      </c>
      <c r="I467" t="s">
        <v>130</v>
      </c>
      <c r="J467" t="s">
        <v>131</v>
      </c>
      <c r="K467" t="s">
        <v>42</v>
      </c>
      <c r="L467" s="8">
        <v>4.8</v>
      </c>
      <c r="M467" s="8">
        <v>1.4</v>
      </c>
      <c r="N467">
        <v>49</v>
      </c>
      <c r="O467" s="8">
        <v>235.2</v>
      </c>
      <c r="P467" s="14">
        <v>5.7500000000000002E-2</v>
      </c>
      <c r="Q467" s="8">
        <v>13.52</v>
      </c>
      <c r="R467" s="8">
        <v>221.68</v>
      </c>
      <c r="S467" s="8">
        <v>68.599999999999994</v>
      </c>
      <c r="T467" s="8">
        <v>153.08000000000001</v>
      </c>
      <c r="U467">
        <v>0</v>
      </c>
      <c r="V467" s="8">
        <v>0</v>
      </c>
      <c r="W467" s="8">
        <v>0</v>
      </c>
      <c r="X467" s="8">
        <v>153.08000000000001</v>
      </c>
    </row>
    <row r="468" spans="1:24" x14ac:dyDescent="0.25">
      <c r="A468" t="s">
        <v>792</v>
      </c>
      <c r="B468" s="1">
        <v>45977</v>
      </c>
      <c r="C468" t="s">
        <v>87</v>
      </c>
      <c r="D468" t="s">
        <v>88</v>
      </c>
      <c r="E468" t="s">
        <v>63</v>
      </c>
      <c r="F468" t="s">
        <v>89</v>
      </c>
      <c r="G468" t="s">
        <v>64</v>
      </c>
      <c r="H468" t="s">
        <v>65</v>
      </c>
      <c r="I468" t="s">
        <v>112</v>
      </c>
      <c r="J468" t="s">
        <v>113</v>
      </c>
      <c r="K468" t="s">
        <v>42</v>
      </c>
      <c r="L468" s="8">
        <v>8.5</v>
      </c>
      <c r="M468" s="8">
        <v>2.8</v>
      </c>
      <c r="N468">
        <v>103</v>
      </c>
      <c r="O468" s="8">
        <v>875.5</v>
      </c>
      <c r="P468" s="14">
        <v>0.1244</v>
      </c>
      <c r="Q468" s="8">
        <v>108.91</v>
      </c>
      <c r="R468" s="8">
        <v>766.59</v>
      </c>
      <c r="S468" s="8">
        <v>288.39999999999998</v>
      </c>
      <c r="T468" s="8">
        <v>478.19</v>
      </c>
      <c r="U468">
        <v>0</v>
      </c>
      <c r="V468" s="8">
        <v>0</v>
      </c>
      <c r="W468" s="8">
        <v>0</v>
      </c>
      <c r="X468" s="8">
        <v>478.19</v>
      </c>
    </row>
    <row r="469" spans="1:24" x14ac:dyDescent="0.25">
      <c r="A469" t="s">
        <v>793</v>
      </c>
      <c r="B469" s="1">
        <v>46025</v>
      </c>
      <c r="C469" t="s">
        <v>139</v>
      </c>
      <c r="D469" t="s">
        <v>140</v>
      </c>
      <c r="E469" t="s">
        <v>63</v>
      </c>
      <c r="F469" t="s">
        <v>54</v>
      </c>
      <c r="G469" t="s">
        <v>79</v>
      </c>
      <c r="H469" t="s">
        <v>80</v>
      </c>
      <c r="I469" t="s">
        <v>57</v>
      </c>
      <c r="J469" t="s">
        <v>58</v>
      </c>
      <c r="K469" t="s">
        <v>59</v>
      </c>
      <c r="L469" s="8">
        <v>10.5</v>
      </c>
      <c r="M469" s="8">
        <v>7.5</v>
      </c>
      <c r="N469">
        <v>87</v>
      </c>
      <c r="O469" s="8">
        <v>913.5</v>
      </c>
      <c r="P469" s="14">
        <v>1.34E-2</v>
      </c>
      <c r="Q469" s="8">
        <v>12.24</v>
      </c>
      <c r="R469" s="8">
        <v>901.26</v>
      </c>
      <c r="S469" s="8">
        <v>652.5</v>
      </c>
      <c r="T469" s="8">
        <v>248.76</v>
      </c>
      <c r="U469">
        <v>0</v>
      </c>
      <c r="V469" s="8">
        <v>0</v>
      </c>
      <c r="W469" s="8">
        <v>0</v>
      </c>
      <c r="X469" s="8">
        <v>248.76</v>
      </c>
    </row>
    <row r="470" spans="1:24" x14ac:dyDescent="0.25">
      <c r="A470" t="s">
        <v>794</v>
      </c>
      <c r="B470" s="1">
        <v>45613</v>
      </c>
      <c r="C470" t="s">
        <v>102</v>
      </c>
      <c r="D470" t="s">
        <v>103</v>
      </c>
      <c r="E470" t="s">
        <v>27</v>
      </c>
      <c r="F470" t="s">
        <v>54</v>
      </c>
      <c r="G470" t="s">
        <v>38</v>
      </c>
      <c r="H470" t="s">
        <v>39</v>
      </c>
      <c r="I470" t="s">
        <v>112</v>
      </c>
      <c r="J470" t="s">
        <v>113</v>
      </c>
      <c r="K470" t="s">
        <v>42</v>
      </c>
      <c r="L470" s="8">
        <v>8.5</v>
      </c>
      <c r="M470" s="8">
        <v>2.8</v>
      </c>
      <c r="N470">
        <v>10</v>
      </c>
      <c r="O470" s="8">
        <v>85</v>
      </c>
      <c r="P470" s="14">
        <v>0.03</v>
      </c>
      <c r="Q470" s="8">
        <v>2.5499999999999998</v>
      </c>
      <c r="R470" s="8">
        <v>82.45</v>
      </c>
      <c r="S470" s="8">
        <v>28</v>
      </c>
      <c r="T470" s="8">
        <v>54.45</v>
      </c>
      <c r="U470">
        <v>0</v>
      </c>
      <c r="V470" s="8">
        <v>0</v>
      </c>
      <c r="W470" s="8">
        <v>0</v>
      </c>
      <c r="X470" s="8">
        <v>54.45</v>
      </c>
    </row>
    <row r="471" spans="1:24" x14ac:dyDescent="0.25">
      <c r="A471" t="s">
        <v>795</v>
      </c>
      <c r="B471" s="1">
        <v>45536</v>
      </c>
      <c r="C471" t="s">
        <v>232</v>
      </c>
      <c r="D471" t="s">
        <v>233</v>
      </c>
      <c r="E471" t="s">
        <v>27</v>
      </c>
      <c r="F471" t="s">
        <v>89</v>
      </c>
      <c r="G471" t="s">
        <v>29</v>
      </c>
      <c r="H471" t="s">
        <v>30</v>
      </c>
      <c r="I471" t="s">
        <v>74</v>
      </c>
      <c r="J471" t="s">
        <v>75</v>
      </c>
      <c r="K471" t="s">
        <v>49</v>
      </c>
      <c r="L471" s="8">
        <v>11</v>
      </c>
      <c r="M471" s="8">
        <v>6.8</v>
      </c>
      <c r="N471">
        <v>146</v>
      </c>
      <c r="O471" s="8">
        <v>1606</v>
      </c>
      <c r="P471" s="14">
        <v>0.13539999999999999</v>
      </c>
      <c r="Q471" s="8">
        <v>217.45</v>
      </c>
      <c r="R471" s="8">
        <v>1388.55</v>
      </c>
      <c r="S471" s="8">
        <v>992.8</v>
      </c>
      <c r="T471" s="8">
        <v>395.75</v>
      </c>
      <c r="U471">
        <v>0</v>
      </c>
      <c r="V471" s="8">
        <v>0</v>
      </c>
      <c r="W471" s="8">
        <v>0</v>
      </c>
      <c r="X471" s="8">
        <v>395.75</v>
      </c>
    </row>
    <row r="472" spans="1:24" x14ac:dyDescent="0.25">
      <c r="A472" t="s">
        <v>796</v>
      </c>
      <c r="B472" s="1">
        <v>45563</v>
      </c>
      <c r="C472" t="s">
        <v>208</v>
      </c>
      <c r="D472" t="s">
        <v>209</v>
      </c>
      <c r="E472" t="s">
        <v>27</v>
      </c>
      <c r="F472" t="s">
        <v>54</v>
      </c>
      <c r="G472" t="s">
        <v>29</v>
      </c>
      <c r="H472" t="s">
        <v>30</v>
      </c>
      <c r="I472" t="s">
        <v>57</v>
      </c>
      <c r="J472" t="s">
        <v>58</v>
      </c>
      <c r="K472" t="s">
        <v>59</v>
      </c>
      <c r="L472" s="8">
        <v>10.5</v>
      </c>
      <c r="M472" s="8">
        <v>7.5</v>
      </c>
      <c r="N472">
        <v>39</v>
      </c>
      <c r="O472" s="8">
        <v>409.5</v>
      </c>
      <c r="P472" s="14">
        <v>1.2200000000000001E-2</v>
      </c>
      <c r="Q472" s="8">
        <v>5</v>
      </c>
      <c r="R472" s="8">
        <v>404.5</v>
      </c>
      <c r="S472" s="8">
        <v>292.5</v>
      </c>
      <c r="T472" s="8">
        <v>112</v>
      </c>
      <c r="U472">
        <v>0</v>
      </c>
      <c r="V472" s="8">
        <v>0</v>
      </c>
      <c r="W472" s="8">
        <v>0</v>
      </c>
      <c r="X472" s="8">
        <v>112</v>
      </c>
    </row>
    <row r="473" spans="1:24" x14ac:dyDescent="0.25">
      <c r="A473" t="s">
        <v>797</v>
      </c>
      <c r="B473" s="1">
        <v>45697</v>
      </c>
      <c r="C473" t="s">
        <v>403</v>
      </c>
      <c r="D473" t="s">
        <v>404</v>
      </c>
      <c r="E473" t="s">
        <v>53</v>
      </c>
      <c r="F473" t="s">
        <v>37</v>
      </c>
      <c r="G473" t="s">
        <v>55</v>
      </c>
      <c r="H473" t="s">
        <v>56</v>
      </c>
      <c r="I473" t="s">
        <v>104</v>
      </c>
      <c r="J473" t="s">
        <v>105</v>
      </c>
      <c r="K473" t="s">
        <v>49</v>
      </c>
      <c r="L473" s="8">
        <v>4.2</v>
      </c>
      <c r="M473" s="8">
        <v>2.8</v>
      </c>
      <c r="N473">
        <v>25</v>
      </c>
      <c r="O473" s="8">
        <v>105</v>
      </c>
      <c r="P473" s="14">
        <v>4.1999999999999997E-3</v>
      </c>
      <c r="Q473" s="8">
        <v>0.44</v>
      </c>
      <c r="R473" s="8">
        <v>104.56</v>
      </c>
      <c r="S473" s="8">
        <v>70</v>
      </c>
      <c r="T473" s="8">
        <v>34.56</v>
      </c>
      <c r="U473">
        <v>0</v>
      </c>
      <c r="V473" s="8">
        <v>0</v>
      </c>
      <c r="W473" s="8">
        <v>0</v>
      </c>
      <c r="X473" s="8">
        <v>34.56</v>
      </c>
    </row>
    <row r="474" spans="1:24" x14ac:dyDescent="0.25">
      <c r="A474" t="s">
        <v>798</v>
      </c>
      <c r="B474" s="1">
        <v>45426</v>
      </c>
      <c r="C474" t="s">
        <v>110</v>
      </c>
      <c r="D474" t="s">
        <v>111</v>
      </c>
      <c r="E474" t="s">
        <v>27</v>
      </c>
      <c r="F474" t="s">
        <v>37</v>
      </c>
      <c r="G474" t="s">
        <v>29</v>
      </c>
      <c r="H474" t="s">
        <v>30</v>
      </c>
      <c r="I474" t="s">
        <v>31</v>
      </c>
      <c r="J474" t="s">
        <v>32</v>
      </c>
      <c r="K474" t="s">
        <v>33</v>
      </c>
      <c r="L474" s="8">
        <v>5.8</v>
      </c>
      <c r="M474" s="8">
        <v>2.7</v>
      </c>
      <c r="N474">
        <v>39</v>
      </c>
      <c r="O474" s="8">
        <v>226.2</v>
      </c>
      <c r="P474" s="14">
        <v>2.1399999999999999E-2</v>
      </c>
      <c r="Q474" s="8">
        <v>4.84</v>
      </c>
      <c r="R474" s="8">
        <v>221.36</v>
      </c>
      <c r="S474" s="8">
        <v>105.3</v>
      </c>
      <c r="T474" s="8">
        <v>116.06</v>
      </c>
      <c r="U474">
        <v>0</v>
      </c>
      <c r="V474" s="8">
        <v>0</v>
      </c>
      <c r="W474" s="8">
        <v>0</v>
      </c>
      <c r="X474" s="8">
        <v>116.06</v>
      </c>
    </row>
    <row r="475" spans="1:24" x14ac:dyDescent="0.25">
      <c r="A475" t="s">
        <v>799</v>
      </c>
      <c r="B475" s="1">
        <v>45979</v>
      </c>
      <c r="C475" t="s">
        <v>154</v>
      </c>
      <c r="D475" t="s">
        <v>155</v>
      </c>
      <c r="E475" t="s">
        <v>150</v>
      </c>
      <c r="F475" t="s">
        <v>46</v>
      </c>
      <c r="G475" t="s">
        <v>151</v>
      </c>
      <c r="H475" t="s">
        <v>152</v>
      </c>
      <c r="I475" t="s">
        <v>127</v>
      </c>
      <c r="J475" t="s">
        <v>128</v>
      </c>
      <c r="K475" t="s">
        <v>33</v>
      </c>
      <c r="L475" s="8">
        <v>7.2</v>
      </c>
      <c r="M475" s="8">
        <v>3.6</v>
      </c>
      <c r="N475">
        <v>3</v>
      </c>
      <c r="O475" s="8">
        <v>21.6</v>
      </c>
      <c r="P475" s="14">
        <v>0.1188</v>
      </c>
      <c r="Q475" s="8">
        <v>2.57</v>
      </c>
      <c r="R475" s="8">
        <v>19.03</v>
      </c>
      <c r="S475" s="8">
        <v>10.8</v>
      </c>
      <c r="T475" s="8">
        <v>8.23</v>
      </c>
      <c r="U475">
        <v>0</v>
      </c>
      <c r="V475" s="8">
        <v>0</v>
      </c>
      <c r="W475" s="8">
        <v>0</v>
      </c>
      <c r="X475" s="8">
        <v>8.23</v>
      </c>
    </row>
    <row r="476" spans="1:24" x14ac:dyDescent="0.25">
      <c r="A476" t="s">
        <v>800</v>
      </c>
      <c r="B476" s="1">
        <v>45952</v>
      </c>
      <c r="C476" t="s">
        <v>142</v>
      </c>
      <c r="D476" t="s">
        <v>143</v>
      </c>
      <c r="E476" t="s">
        <v>71</v>
      </c>
      <c r="F476" t="s">
        <v>37</v>
      </c>
      <c r="G476" t="s">
        <v>165</v>
      </c>
      <c r="H476" t="s">
        <v>166</v>
      </c>
      <c r="I476" t="s">
        <v>74</v>
      </c>
      <c r="J476" t="s">
        <v>75</v>
      </c>
      <c r="K476" t="s">
        <v>49</v>
      </c>
      <c r="L476" s="8">
        <v>11</v>
      </c>
      <c r="M476" s="8">
        <v>6.8</v>
      </c>
      <c r="N476">
        <v>14</v>
      </c>
      <c r="O476" s="8">
        <v>154</v>
      </c>
      <c r="P476" s="14">
        <v>1.14E-2</v>
      </c>
      <c r="Q476" s="8">
        <v>1.76</v>
      </c>
      <c r="R476" s="8">
        <v>152.24</v>
      </c>
      <c r="S476" s="8">
        <v>95.2</v>
      </c>
      <c r="T476" s="8">
        <v>57.04</v>
      </c>
      <c r="U476">
        <v>0</v>
      </c>
      <c r="V476" s="8">
        <v>0</v>
      </c>
      <c r="W476" s="8">
        <v>0</v>
      </c>
      <c r="X476" s="8">
        <v>57.04</v>
      </c>
    </row>
    <row r="477" spans="1:24" x14ac:dyDescent="0.25">
      <c r="A477" t="s">
        <v>801</v>
      </c>
      <c r="B477" s="1">
        <v>45599</v>
      </c>
      <c r="C477" t="s">
        <v>215</v>
      </c>
      <c r="D477" t="s">
        <v>216</v>
      </c>
      <c r="E477" t="s">
        <v>27</v>
      </c>
      <c r="F477" t="s">
        <v>54</v>
      </c>
      <c r="G477" t="s">
        <v>29</v>
      </c>
      <c r="H477" t="s">
        <v>30</v>
      </c>
      <c r="I477" t="s">
        <v>40</v>
      </c>
      <c r="J477" t="s">
        <v>41</v>
      </c>
      <c r="K477" t="s">
        <v>42</v>
      </c>
      <c r="L477" s="8">
        <v>14.5</v>
      </c>
      <c r="M477" s="8">
        <v>4.2</v>
      </c>
      <c r="N477">
        <v>26</v>
      </c>
      <c r="O477" s="8">
        <v>377</v>
      </c>
      <c r="P477" s="14">
        <v>3.09E-2</v>
      </c>
      <c r="Q477" s="8">
        <v>11.65</v>
      </c>
      <c r="R477" s="8">
        <v>365.35</v>
      </c>
      <c r="S477" s="8">
        <v>109.2</v>
      </c>
      <c r="T477" s="8">
        <v>256.14999999999998</v>
      </c>
      <c r="U477">
        <v>0</v>
      </c>
      <c r="V477" s="8">
        <v>0</v>
      </c>
      <c r="W477" s="8">
        <v>0</v>
      </c>
      <c r="X477" s="8">
        <v>256.14999999999998</v>
      </c>
    </row>
    <row r="478" spans="1:24" x14ac:dyDescent="0.25">
      <c r="A478" t="s">
        <v>802</v>
      </c>
      <c r="B478" s="1">
        <v>45760</v>
      </c>
      <c r="C478" t="s">
        <v>61</v>
      </c>
      <c r="D478" t="s">
        <v>62</v>
      </c>
      <c r="E478" t="s">
        <v>63</v>
      </c>
      <c r="F478" t="s">
        <v>46</v>
      </c>
      <c r="G478" t="s">
        <v>79</v>
      </c>
      <c r="H478" t="s">
        <v>80</v>
      </c>
      <c r="I478" t="s">
        <v>185</v>
      </c>
      <c r="J478" t="s">
        <v>186</v>
      </c>
      <c r="K478" t="s">
        <v>59</v>
      </c>
      <c r="L478" s="8">
        <v>4.9000000000000004</v>
      </c>
      <c r="M478" s="8">
        <v>3.1</v>
      </c>
      <c r="N478">
        <v>64</v>
      </c>
      <c r="O478" s="8">
        <v>313.60000000000002</v>
      </c>
      <c r="P478" s="14">
        <v>0.13669999999999999</v>
      </c>
      <c r="Q478" s="8">
        <v>42.87</v>
      </c>
      <c r="R478" s="8">
        <v>270.73</v>
      </c>
      <c r="S478" s="8">
        <v>198.4</v>
      </c>
      <c r="T478" s="8">
        <v>72.33</v>
      </c>
      <c r="U478">
        <v>53</v>
      </c>
      <c r="V478" s="8">
        <v>224.2</v>
      </c>
      <c r="W478" s="8">
        <v>190.8</v>
      </c>
      <c r="X478" s="8">
        <v>-118.47</v>
      </c>
    </row>
    <row r="479" spans="1:24" x14ac:dyDescent="0.25">
      <c r="A479" t="s">
        <v>803</v>
      </c>
      <c r="B479" s="1">
        <v>45615</v>
      </c>
      <c r="C479" t="s">
        <v>315</v>
      </c>
      <c r="D479" t="s">
        <v>316</v>
      </c>
      <c r="E479" t="s">
        <v>27</v>
      </c>
      <c r="F479" t="s">
        <v>46</v>
      </c>
      <c r="G479" t="s">
        <v>29</v>
      </c>
      <c r="H479" t="s">
        <v>30</v>
      </c>
      <c r="I479" t="s">
        <v>31</v>
      </c>
      <c r="J479" t="s">
        <v>32</v>
      </c>
      <c r="K479" t="s">
        <v>33</v>
      </c>
      <c r="L479" s="8">
        <v>5.8</v>
      </c>
      <c r="M479" s="8">
        <v>2.7</v>
      </c>
      <c r="N479">
        <v>11</v>
      </c>
      <c r="O479" s="8">
        <v>63.8</v>
      </c>
      <c r="P479" s="14">
        <v>0.17910000000000001</v>
      </c>
      <c r="Q479" s="8">
        <v>11.43</v>
      </c>
      <c r="R479" s="8">
        <v>52.37</v>
      </c>
      <c r="S479" s="8">
        <v>29.7</v>
      </c>
      <c r="T479" s="8">
        <v>22.67</v>
      </c>
      <c r="U479">
        <v>0</v>
      </c>
      <c r="V479" s="8">
        <v>0</v>
      </c>
      <c r="W479" s="8">
        <v>0</v>
      </c>
      <c r="X479" s="8">
        <v>22.67</v>
      </c>
    </row>
    <row r="480" spans="1:24" x14ac:dyDescent="0.25">
      <c r="A480" t="s">
        <v>804</v>
      </c>
      <c r="B480" s="1">
        <v>46243</v>
      </c>
      <c r="C480" t="s">
        <v>805</v>
      </c>
      <c r="D480" t="s">
        <v>806</v>
      </c>
      <c r="E480" t="s">
        <v>63</v>
      </c>
      <c r="F480" t="s">
        <v>89</v>
      </c>
      <c r="G480" t="s">
        <v>79</v>
      </c>
      <c r="H480" t="s">
        <v>80</v>
      </c>
      <c r="I480" t="s">
        <v>117</v>
      </c>
      <c r="J480" t="s">
        <v>118</v>
      </c>
      <c r="K480" t="s">
        <v>59</v>
      </c>
      <c r="L480" s="8">
        <v>6</v>
      </c>
      <c r="M480" s="8">
        <v>4.2</v>
      </c>
      <c r="N480">
        <v>254</v>
      </c>
      <c r="O480" s="8">
        <v>1524</v>
      </c>
      <c r="P480" s="14">
        <v>0.21360000000000001</v>
      </c>
      <c r="Q480" s="8">
        <v>325.52999999999997</v>
      </c>
      <c r="R480" s="8">
        <v>1198.47</v>
      </c>
      <c r="S480" s="8">
        <v>1066.8</v>
      </c>
      <c r="T480" s="8">
        <v>131.66999999999999</v>
      </c>
      <c r="U480">
        <v>0</v>
      </c>
      <c r="V480" s="8">
        <v>0</v>
      </c>
      <c r="W480" s="8">
        <v>0</v>
      </c>
      <c r="X480" s="8">
        <v>131.66999999999999</v>
      </c>
    </row>
    <row r="481" spans="1:24" x14ac:dyDescent="0.25">
      <c r="A481" t="s">
        <v>807</v>
      </c>
      <c r="B481" s="1">
        <v>46061</v>
      </c>
      <c r="C481" t="s">
        <v>391</v>
      </c>
      <c r="D481" t="s">
        <v>392</v>
      </c>
      <c r="E481" t="s">
        <v>63</v>
      </c>
      <c r="F481" t="s">
        <v>54</v>
      </c>
      <c r="G481" t="s">
        <v>64</v>
      </c>
      <c r="H481" t="s">
        <v>65</v>
      </c>
      <c r="I481" t="s">
        <v>127</v>
      </c>
      <c r="J481" t="s">
        <v>128</v>
      </c>
      <c r="K481" t="s">
        <v>33</v>
      </c>
      <c r="L481" s="8">
        <v>7.2</v>
      </c>
      <c r="M481" s="8">
        <v>3.6</v>
      </c>
      <c r="N481">
        <v>95</v>
      </c>
      <c r="O481" s="8">
        <v>684</v>
      </c>
      <c r="P481" s="14">
        <v>4.2000000000000003E-2</v>
      </c>
      <c r="Q481" s="8">
        <v>28.73</v>
      </c>
      <c r="R481" s="8">
        <v>655.27</v>
      </c>
      <c r="S481" s="8">
        <v>342</v>
      </c>
      <c r="T481" s="8">
        <v>313.27</v>
      </c>
      <c r="U481">
        <v>0</v>
      </c>
      <c r="V481" s="8">
        <v>0</v>
      </c>
      <c r="W481" s="8">
        <v>0</v>
      </c>
      <c r="X481" s="8">
        <v>313.27</v>
      </c>
    </row>
    <row r="482" spans="1:24" x14ac:dyDescent="0.25">
      <c r="A482" t="s">
        <v>808</v>
      </c>
      <c r="B482" s="1">
        <v>46250</v>
      </c>
      <c r="C482" t="s">
        <v>154</v>
      </c>
      <c r="D482" t="s">
        <v>155</v>
      </c>
      <c r="E482" t="s">
        <v>150</v>
      </c>
      <c r="F482" t="s">
        <v>46</v>
      </c>
      <c r="G482" t="s">
        <v>151</v>
      </c>
      <c r="H482" t="s">
        <v>152</v>
      </c>
      <c r="I482" t="s">
        <v>31</v>
      </c>
      <c r="J482" t="s">
        <v>32</v>
      </c>
      <c r="K482" t="s">
        <v>33</v>
      </c>
      <c r="L482" s="8">
        <v>5.8</v>
      </c>
      <c r="M482" s="8">
        <v>2.7</v>
      </c>
      <c r="N482">
        <v>1</v>
      </c>
      <c r="O482" s="8">
        <v>5.8</v>
      </c>
      <c r="P482" s="14">
        <v>3.2599999999999997E-2</v>
      </c>
      <c r="Q482" s="8">
        <v>0.19</v>
      </c>
      <c r="R482" s="8">
        <v>5.61</v>
      </c>
      <c r="S482" s="8">
        <v>2.7</v>
      </c>
      <c r="T482" s="8">
        <v>2.91</v>
      </c>
      <c r="U482">
        <v>0</v>
      </c>
      <c r="V482" s="8">
        <v>0</v>
      </c>
      <c r="W482" s="8">
        <v>0</v>
      </c>
      <c r="X482" s="8">
        <v>2.91</v>
      </c>
    </row>
    <row r="483" spans="1:24" x14ac:dyDescent="0.25">
      <c r="A483" t="s">
        <v>809</v>
      </c>
      <c r="B483" s="1">
        <v>45366</v>
      </c>
      <c r="C483" t="s">
        <v>331</v>
      </c>
      <c r="D483" t="s">
        <v>332</v>
      </c>
      <c r="E483" t="s">
        <v>150</v>
      </c>
      <c r="F483" t="s">
        <v>37</v>
      </c>
      <c r="G483" t="s">
        <v>151</v>
      </c>
      <c r="H483" t="s">
        <v>152</v>
      </c>
      <c r="I483" t="s">
        <v>112</v>
      </c>
      <c r="J483" t="s">
        <v>113</v>
      </c>
      <c r="K483" t="s">
        <v>42</v>
      </c>
      <c r="L483" s="8">
        <v>8.5</v>
      </c>
      <c r="M483" s="8">
        <v>2.8</v>
      </c>
      <c r="N483">
        <v>83</v>
      </c>
      <c r="O483" s="8">
        <v>705.5</v>
      </c>
      <c r="P483" s="14">
        <v>1.7299999999999999E-2</v>
      </c>
      <c r="Q483" s="8">
        <v>12.21</v>
      </c>
      <c r="R483" s="8">
        <v>693.29</v>
      </c>
      <c r="S483" s="8">
        <v>232.4</v>
      </c>
      <c r="T483" s="8">
        <v>460.89</v>
      </c>
      <c r="U483">
        <v>0</v>
      </c>
      <c r="V483" s="8">
        <v>0</v>
      </c>
      <c r="W483" s="8">
        <v>0</v>
      </c>
      <c r="X483" s="8">
        <v>460.89</v>
      </c>
    </row>
    <row r="484" spans="1:24" x14ac:dyDescent="0.25">
      <c r="A484" t="s">
        <v>810</v>
      </c>
      <c r="B484" s="1">
        <v>45301</v>
      </c>
      <c r="C484" t="s">
        <v>410</v>
      </c>
      <c r="D484" t="s">
        <v>411</v>
      </c>
      <c r="E484" t="s">
        <v>150</v>
      </c>
      <c r="F484" t="s">
        <v>46</v>
      </c>
      <c r="G484" t="s">
        <v>151</v>
      </c>
      <c r="H484" t="s">
        <v>152</v>
      </c>
      <c r="I484" t="s">
        <v>130</v>
      </c>
      <c r="J484" t="s">
        <v>131</v>
      </c>
      <c r="K484" t="s">
        <v>42</v>
      </c>
      <c r="L484" s="8">
        <v>4.8</v>
      </c>
      <c r="M484" s="8">
        <v>1.4</v>
      </c>
      <c r="N484">
        <v>6</v>
      </c>
      <c r="O484" s="8">
        <v>28.8</v>
      </c>
      <c r="P484" s="14">
        <v>4.9500000000000002E-2</v>
      </c>
      <c r="Q484" s="8">
        <v>1.43</v>
      </c>
      <c r="R484" s="8">
        <v>27.37</v>
      </c>
      <c r="S484" s="8">
        <v>8.4</v>
      </c>
      <c r="T484" s="8">
        <v>18.97</v>
      </c>
      <c r="U484">
        <v>0</v>
      </c>
      <c r="V484" s="8">
        <v>0</v>
      </c>
      <c r="W484" s="8">
        <v>0</v>
      </c>
      <c r="X484" s="8">
        <v>18.97</v>
      </c>
    </row>
    <row r="485" spans="1:24" x14ac:dyDescent="0.25">
      <c r="A485" t="s">
        <v>811</v>
      </c>
      <c r="B485" s="1">
        <v>45761</v>
      </c>
      <c r="C485" t="s">
        <v>35</v>
      </c>
      <c r="D485" t="s">
        <v>36</v>
      </c>
      <c r="E485" t="s">
        <v>27</v>
      </c>
      <c r="F485" t="s">
        <v>37</v>
      </c>
      <c r="G485" t="s">
        <v>29</v>
      </c>
      <c r="H485" t="s">
        <v>30</v>
      </c>
      <c r="I485" t="s">
        <v>127</v>
      </c>
      <c r="J485" t="s">
        <v>128</v>
      </c>
      <c r="K485" t="s">
        <v>33</v>
      </c>
      <c r="L485" s="8">
        <v>7.2</v>
      </c>
      <c r="M485" s="8">
        <v>3.6</v>
      </c>
      <c r="N485">
        <v>59</v>
      </c>
      <c r="O485" s="8">
        <v>424.8</v>
      </c>
      <c r="P485" s="14">
        <v>7.6E-3</v>
      </c>
      <c r="Q485" s="8">
        <v>3.23</v>
      </c>
      <c r="R485" s="8">
        <v>421.57</v>
      </c>
      <c r="S485" s="8">
        <v>212.4</v>
      </c>
      <c r="T485" s="8">
        <v>209.17</v>
      </c>
      <c r="U485">
        <v>0</v>
      </c>
      <c r="V485" s="8">
        <v>0</v>
      </c>
      <c r="W485" s="8">
        <v>0</v>
      </c>
      <c r="X485" s="8">
        <v>209.17</v>
      </c>
    </row>
    <row r="486" spans="1:24" x14ac:dyDescent="0.25">
      <c r="A486" t="s">
        <v>812</v>
      </c>
      <c r="B486" s="1">
        <v>45928</v>
      </c>
      <c r="C486" t="s">
        <v>805</v>
      </c>
      <c r="D486" t="s">
        <v>806</v>
      </c>
      <c r="E486" t="s">
        <v>63</v>
      </c>
      <c r="F486" t="s">
        <v>89</v>
      </c>
      <c r="G486" t="s">
        <v>79</v>
      </c>
      <c r="H486" t="s">
        <v>80</v>
      </c>
      <c r="I486" t="s">
        <v>130</v>
      </c>
      <c r="J486" t="s">
        <v>131</v>
      </c>
      <c r="K486" t="s">
        <v>42</v>
      </c>
      <c r="L486" s="8">
        <v>4.8</v>
      </c>
      <c r="M486" s="8">
        <v>1.4</v>
      </c>
      <c r="N486">
        <v>52</v>
      </c>
      <c r="O486" s="8">
        <v>249.6</v>
      </c>
      <c r="P486" s="14">
        <v>9.0300000000000005E-2</v>
      </c>
      <c r="Q486" s="8">
        <v>22.54</v>
      </c>
      <c r="R486" s="8">
        <v>227.06</v>
      </c>
      <c r="S486" s="8">
        <v>72.8</v>
      </c>
      <c r="T486" s="8">
        <v>154.26</v>
      </c>
      <c r="U486">
        <v>0</v>
      </c>
      <c r="V486" s="8">
        <v>0</v>
      </c>
      <c r="W486" s="8">
        <v>0</v>
      </c>
      <c r="X486" s="8">
        <v>154.26</v>
      </c>
    </row>
    <row r="487" spans="1:24" x14ac:dyDescent="0.25">
      <c r="A487" t="s">
        <v>813</v>
      </c>
      <c r="B487" s="1">
        <v>45868</v>
      </c>
      <c r="C487" t="s">
        <v>94</v>
      </c>
      <c r="D487" t="s">
        <v>95</v>
      </c>
      <c r="E487" t="s">
        <v>53</v>
      </c>
      <c r="F487" t="s">
        <v>46</v>
      </c>
      <c r="G487" t="s">
        <v>55</v>
      </c>
      <c r="H487" t="s">
        <v>56</v>
      </c>
      <c r="I487" t="s">
        <v>40</v>
      </c>
      <c r="J487" t="s">
        <v>41</v>
      </c>
      <c r="K487" t="s">
        <v>42</v>
      </c>
      <c r="L487" s="8">
        <v>14.5</v>
      </c>
      <c r="M487" s="8">
        <v>4.2</v>
      </c>
      <c r="N487">
        <v>25</v>
      </c>
      <c r="O487" s="8">
        <v>362.5</v>
      </c>
      <c r="P487" s="14">
        <v>8.1100000000000005E-2</v>
      </c>
      <c r="Q487" s="8">
        <v>29.4</v>
      </c>
      <c r="R487" s="8">
        <v>333.1</v>
      </c>
      <c r="S487" s="8">
        <v>105</v>
      </c>
      <c r="T487" s="8">
        <v>228.1</v>
      </c>
      <c r="U487">
        <v>0</v>
      </c>
      <c r="V487" s="8">
        <v>0</v>
      </c>
      <c r="W487" s="8">
        <v>0</v>
      </c>
      <c r="X487" s="8">
        <v>228.1</v>
      </c>
    </row>
    <row r="488" spans="1:24" x14ac:dyDescent="0.25">
      <c r="A488" t="s">
        <v>814</v>
      </c>
      <c r="B488" s="1">
        <v>45394</v>
      </c>
      <c r="C488" t="s">
        <v>195</v>
      </c>
      <c r="D488" t="s">
        <v>196</v>
      </c>
      <c r="E488" t="s">
        <v>150</v>
      </c>
      <c r="F488" t="s">
        <v>89</v>
      </c>
      <c r="G488" t="s">
        <v>151</v>
      </c>
      <c r="H488" t="s">
        <v>152</v>
      </c>
      <c r="I488" t="s">
        <v>130</v>
      </c>
      <c r="J488" t="s">
        <v>131</v>
      </c>
      <c r="K488" t="s">
        <v>42</v>
      </c>
      <c r="L488" s="8">
        <v>4.8</v>
      </c>
      <c r="M488" s="8">
        <v>1.4</v>
      </c>
      <c r="N488">
        <v>33</v>
      </c>
      <c r="O488" s="8">
        <v>158.4</v>
      </c>
      <c r="P488" s="14">
        <v>0.14610000000000001</v>
      </c>
      <c r="Q488" s="8">
        <v>23.14</v>
      </c>
      <c r="R488" s="8">
        <v>135.26</v>
      </c>
      <c r="S488" s="8">
        <v>46.2</v>
      </c>
      <c r="T488" s="8">
        <v>89.06</v>
      </c>
      <c r="U488">
        <v>0</v>
      </c>
      <c r="V488" s="8">
        <v>0</v>
      </c>
      <c r="W488" s="8">
        <v>0</v>
      </c>
      <c r="X488" s="8">
        <v>89.06</v>
      </c>
    </row>
    <row r="489" spans="1:24" x14ac:dyDescent="0.25">
      <c r="A489" t="s">
        <v>815</v>
      </c>
      <c r="B489" s="1">
        <v>45367</v>
      </c>
      <c r="C489" t="s">
        <v>689</v>
      </c>
      <c r="D489" t="s">
        <v>690</v>
      </c>
      <c r="E489" t="s">
        <v>27</v>
      </c>
      <c r="F489" t="s">
        <v>54</v>
      </c>
      <c r="G489" t="s">
        <v>38</v>
      </c>
      <c r="H489" t="s">
        <v>39</v>
      </c>
      <c r="I489" t="s">
        <v>130</v>
      </c>
      <c r="J489" t="s">
        <v>131</v>
      </c>
      <c r="K489" t="s">
        <v>42</v>
      </c>
      <c r="L489" s="8">
        <v>4.8</v>
      </c>
      <c r="M489" s="8">
        <v>1.4</v>
      </c>
      <c r="N489">
        <v>282</v>
      </c>
      <c r="O489" s="8">
        <v>1353.6</v>
      </c>
      <c r="P489" s="14">
        <v>2.3099999999999999E-2</v>
      </c>
      <c r="Q489" s="8">
        <v>31.27</v>
      </c>
      <c r="R489" s="8">
        <v>1322.33</v>
      </c>
      <c r="S489" s="8">
        <v>394.8</v>
      </c>
      <c r="T489" s="8">
        <v>927.53</v>
      </c>
      <c r="U489">
        <v>0</v>
      </c>
      <c r="V489" s="8">
        <v>0</v>
      </c>
      <c r="W489" s="8">
        <v>0</v>
      </c>
      <c r="X489" s="8">
        <v>927.53</v>
      </c>
    </row>
    <row r="490" spans="1:24" x14ac:dyDescent="0.25">
      <c r="A490" t="s">
        <v>816</v>
      </c>
      <c r="B490" s="1">
        <v>45842</v>
      </c>
      <c r="C490" t="s">
        <v>269</v>
      </c>
      <c r="D490" t="s">
        <v>270</v>
      </c>
      <c r="E490" t="s">
        <v>27</v>
      </c>
      <c r="F490" t="s">
        <v>37</v>
      </c>
      <c r="G490" t="s">
        <v>29</v>
      </c>
      <c r="H490" t="s">
        <v>30</v>
      </c>
      <c r="I490" t="s">
        <v>104</v>
      </c>
      <c r="J490" t="s">
        <v>105</v>
      </c>
      <c r="K490" t="s">
        <v>49</v>
      </c>
      <c r="L490" s="8">
        <v>4.2</v>
      </c>
      <c r="M490" s="8">
        <v>2.8</v>
      </c>
      <c r="N490">
        <v>11</v>
      </c>
      <c r="O490" s="8">
        <v>46.2</v>
      </c>
      <c r="P490" s="14">
        <v>1.3899999999999999E-2</v>
      </c>
      <c r="Q490" s="8">
        <v>0.64</v>
      </c>
      <c r="R490" s="8">
        <v>45.56</v>
      </c>
      <c r="S490" s="8">
        <v>30.8</v>
      </c>
      <c r="T490" s="8">
        <v>14.76</v>
      </c>
      <c r="U490">
        <v>0</v>
      </c>
      <c r="V490" s="8">
        <v>0</v>
      </c>
      <c r="W490" s="8">
        <v>0</v>
      </c>
      <c r="X490" s="8">
        <v>14.76</v>
      </c>
    </row>
    <row r="491" spans="1:24" x14ac:dyDescent="0.25">
      <c r="A491" t="s">
        <v>817</v>
      </c>
      <c r="B491" s="1">
        <v>45510</v>
      </c>
      <c r="C491" t="s">
        <v>168</v>
      </c>
      <c r="D491" t="s">
        <v>169</v>
      </c>
      <c r="E491" t="s">
        <v>63</v>
      </c>
      <c r="F491" t="s">
        <v>46</v>
      </c>
      <c r="G491" t="s">
        <v>64</v>
      </c>
      <c r="H491" t="s">
        <v>65</v>
      </c>
      <c r="I491" t="s">
        <v>130</v>
      </c>
      <c r="J491" t="s">
        <v>131</v>
      </c>
      <c r="K491" t="s">
        <v>42</v>
      </c>
      <c r="L491" s="8">
        <v>4.8</v>
      </c>
      <c r="M491" s="8">
        <v>1.4</v>
      </c>
      <c r="N491">
        <v>12</v>
      </c>
      <c r="O491" s="8">
        <v>57.6</v>
      </c>
      <c r="P491" s="14">
        <v>0.13950000000000001</v>
      </c>
      <c r="Q491" s="8">
        <v>8.0399999999999991</v>
      </c>
      <c r="R491" s="8">
        <v>49.56</v>
      </c>
      <c r="S491" s="8">
        <v>16.8</v>
      </c>
      <c r="T491" s="8">
        <v>32.76</v>
      </c>
      <c r="U491">
        <v>0</v>
      </c>
      <c r="V491" s="8">
        <v>0</v>
      </c>
      <c r="W491" s="8">
        <v>0</v>
      </c>
      <c r="X491" s="8">
        <v>32.76</v>
      </c>
    </row>
    <row r="492" spans="1:24" x14ac:dyDescent="0.25">
      <c r="A492" t="s">
        <v>818</v>
      </c>
      <c r="B492" s="1">
        <v>45810</v>
      </c>
      <c r="C492" t="s">
        <v>142</v>
      </c>
      <c r="D492" t="s">
        <v>143</v>
      </c>
      <c r="E492" t="s">
        <v>71</v>
      </c>
      <c r="F492" t="s">
        <v>37</v>
      </c>
      <c r="G492" t="s">
        <v>72</v>
      </c>
      <c r="H492" t="s">
        <v>73</v>
      </c>
      <c r="I492" t="s">
        <v>104</v>
      </c>
      <c r="J492" t="s">
        <v>105</v>
      </c>
      <c r="K492" t="s">
        <v>49</v>
      </c>
      <c r="L492" s="8">
        <v>4.2</v>
      </c>
      <c r="M492" s="8">
        <v>2.8</v>
      </c>
      <c r="N492">
        <v>27</v>
      </c>
      <c r="O492" s="8">
        <v>113.4</v>
      </c>
      <c r="P492" s="14">
        <v>1.6299999999999999E-2</v>
      </c>
      <c r="Q492" s="8">
        <v>1.85</v>
      </c>
      <c r="R492" s="8">
        <v>111.55</v>
      </c>
      <c r="S492" s="8">
        <v>75.599999999999994</v>
      </c>
      <c r="T492" s="8">
        <v>35.950000000000003</v>
      </c>
      <c r="U492">
        <v>0</v>
      </c>
      <c r="V492" s="8">
        <v>0</v>
      </c>
      <c r="W492" s="8">
        <v>0</v>
      </c>
      <c r="X492" s="8">
        <v>35.950000000000003</v>
      </c>
    </row>
    <row r="493" spans="1:24" x14ac:dyDescent="0.25">
      <c r="A493" t="s">
        <v>819</v>
      </c>
      <c r="B493" s="1">
        <v>45563</v>
      </c>
      <c r="C493" t="s">
        <v>400</v>
      </c>
      <c r="D493" t="s">
        <v>401</v>
      </c>
      <c r="E493" t="s">
        <v>27</v>
      </c>
      <c r="F493" t="s">
        <v>28</v>
      </c>
      <c r="G493" t="s">
        <v>29</v>
      </c>
      <c r="H493" t="s">
        <v>30</v>
      </c>
      <c r="I493" t="s">
        <v>122</v>
      </c>
      <c r="J493" t="s">
        <v>123</v>
      </c>
      <c r="K493" t="s">
        <v>59</v>
      </c>
      <c r="L493" s="8">
        <v>5.5</v>
      </c>
      <c r="M493" s="8">
        <v>3.8</v>
      </c>
      <c r="N493">
        <v>111</v>
      </c>
      <c r="O493" s="8">
        <v>610.5</v>
      </c>
      <c r="P493" s="14">
        <v>0.4995</v>
      </c>
      <c r="Q493" s="8">
        <v>304.94</v>
      </c>
      <c r="R493" s="8">
        <v>305.56</v>
      </c>
      <c r="S493" s="8">
        <v>421.8</v>
      </c>
      <c r="T493" s="8">
        <v>-116.24</v>
      </c>
      <c r="U493">
        <v>0</v>
      </c>
      <c r="V493" s="8">
        <v>0</v>
      </c>
      <c r="W493" s="8">
        <v>0</v>
      </c>
      <c r="X493" s="8">
        <v>-116.24</v>
      </c>
    </row>
    <row r="494" spans="1:24" x14ac:dyDescent="0.25">
      <c r="A494" t="s">
        <v>820</v>
      </c>
      <c r="B494" s="1">
        <v>45427</v>
      </c>
      <c r="C494" t="s">
        <v>528</v>
      </c>
      <c r="D494" t="s">
        <v>529</v>
      </c>
      <c r="E494" t="s">
        <v>27</v>
      </c>
      <c r="F494" t="s">
        <v>54</v>
      </c>
      <c r="G494" t="s">
        <v>29</v>
      </c>
      <c r="H494" t="s">
        <v>30</v>
      </c>
      <c r="I494" t="s">
        <v>130</v>
      </c>
      <c r="J494" t="s">
        <v>131</v>
      </c>
      <c r="K494" t="s">
        <v>42</v>
      </c>
      <c r="L494" s="8">
        <v>4.8</v>
      </c>
      <c r="M494" s="8">
        <v>1.4</v>
      </c>
      <c r="N494">
        <v>53</v>
      </c>
      <c r="O494" s="8">
        <v>254.4</v>
      </c>
      <c r="P494" s="14">
        <v>1.2500000000000001E-2</v>
      </c>
      <c r="Q494" s="8">
        <v>3.18</v>
      </c>
      <c r="R494" s="8">
        <v>251.22</v>
      </c>
      <c r="S494" s="8">
        <v>74.2</v>
      </c>
      <c r="T494" s="8">
        <v>177.02</v>
      </c>
      <c r="U494">
        <v>0</v>
      </c>
      <c r="V494" s="8">
        <v>0</v>
      </c>
      <c r="W494" s="8">
        <v>0</v>
      </c>
      <c r="X494" s="8">
        <v>177.02</v>
      </c>
    </row>
    <row r="495" spans="1:24" x14ac:dyDescent="0.25">
      <c r="A495" t="s">
        <v>821</v>
      </c>
      <c r="B495" s="1">
        <v>46247</v>
      </c>
      <c r="C495" t="s">
        <v>232</v>
      </c>
      <c r="D495" t="s">
        <v>233</v>
      </c>
      <c r="E495" t="s">
        <v>27</v>
      </c>
      <c r="F495" t="s">
        <v>89</v>
      </c>
      <c r="G495" t="s">
        <v>29</v>
      </c>
      <c r="H495" t="s">
        <v>30</v>
      </c>
      <c r="I495" t="s">
        <v>40</v>
      </c>
      <c r="J495" t="s">
        <v>41</v>
      </c>
      <c r="K495" t="s">
        <v>42</v>
      </c>
      <c r="L495" s="8">
        <v>14.5</v>
      </c>
      <c r="M495" s="8">
        <v>4.2</v>
      </c>
      <c r="N495">
        <v>21</v>
      </c>
      <c r="O495" s="8">
        <v>304.5</v>
      </c>
      <c r="P495" s="14">
        <v>0.109</v>
      </c>
      <c r="Q495" s="8">
        <v>33.19</v>
      </c>
      <c r="R495" s="8">
        <v>271.31</v>
      </c>
      <c r="S495" s="8">
        <v>88.2</v>
      </c>
      <c r="T495" s="8">
        <v>183.11</v>
      </c>
      <c r="U495">
        <v>0</v>
      </c>
      <c r="V495" s="8">
        <v>0</v>
      </c>
      <c r="W495" s="8">
        <v>0</v>
      </c>
      <c r="X495" s="8">
        <v>183.11</v>
      </c>
    </row>
    <row r="496" spans="1:24" x14ac:dyDescent="0.25">
      <c r="A496" t="s">
        <v>822</v>
      </c>
      <c r="B496" s="1">
        <v>45649</v>
      </c>
      <c r="C496" t="s">
        <v>191</v>
      </c>
      <c r="D496" t="s">
        <v>192</v>
      </c>
      <c r="E496" t="s">
        <v>150</v>
      </c>
      <c r="F496" t="s">
        <v>54</v>
      </c>
      <c r="G496" t="s">
        <v>151</v>
      </c>
      <c r="H496" t="s">
        <v>152</v>
      </c>
      <c r="I496" t="s">
        <v>112</v>
      </c>
      <c r="J496" t="s">
        <v>113</v>
      </c>
      <c r="K496" t="s">
        <v>42</v>
      </c>
      <c r="L496" s="8">
        <v>8.5</v>
      </c>
      <c r="M496" s="8">
        <v>2.8</v>
      </c>
      <c r="N496">
        <v>59</v>
      </c>
      <c r="O496" s="8">
        <v>501.5</v>
      </c>
      <c r="P496" s="14">
        <v>1.4E-3</v>
      </c>
      <c r="Q496" s="8">
        <v>0.7</v>
      </c>
      <c r="R496" s="8">
        <v>500.8</v>
      </c>
      <c r="S496" s="8">
        <v>165.2</v>
      </c>
      <c r="T496" s="8">
        <v>335.6</v>
      </c>
      <c r="U496">
        <v>0</v>
      </c>
      <c r="V496" s="8">
        <v>0</v>
      </c>
      <c r="W496" s="8">
        <v>0</v>
      </c>
      <c r="X496" s="8">
        <v>335.6</v>
      </c>
    </row>
    <row r="497" spans="1:24" x14ac:dyDescent="0.25">
      <c r="A497" t="s">
        <v>823</v>
      </c>
      <c r="B497" s="1">
        <v>46194</v>
      </c>
      <c r="C497" t="s">
        <v>420</v>
      </c>
      <c r="D497" t="s">
        <v>421</v>
      </c>
      <c r="E497" t="s">
        <v>150</v>
      </c>
      <c r="F497" t="s">
        <v>89</v>
      </c>
      <c r="G497" t="s">
        <v>151</v>
      </c>
      <c r="H497" t="s">
        <v>152</v>
      </c>
      <c r="I497" t="s">
        <v>57</v>
      </c>
      <c r="J497" t="s">
        <v>58</v>
      </c>
      <c r="K497" t="s">
        <v>59</v>
      </c>
      <c r="L497" s="8">
        <v>10.5</v>
      </c>
      <c r="M497" s="8">
        <v>7.5</v>
      </c>
      <c r="N497">
        <v>36</v>
      </c>
      <c r="O497" s="8">
        <v>378</v>
      </c>
      <c r="P497" s="14">
        <v>3.5799999999999998E-2</v>
      </c>
      <c r="Q497" s="8">
        <v>13.53</v>
      </c>
      <c r="R497" s="8">
        <v>364.47</v>
      </c>
      <c r="S497" s="8">
        <v>270</v>
      </c>
      <c r="T497" s="8">
        <v>94.47</v>
      </c>
      <c r="U497">
        <v>11</v>
      </c>
      <c r="V497" s="8">
        <v>111.37</v>
      </c>
      <c r="W497" s="8">
        <v>88</v>
      </c>
      <c r="X497" s="8">
        <v>6.47</v>
      </c>
    </row>
    <row r="498" spans="1:24" x14ac:dyDescent="0.25">
      <c r="A498" t="s">
        <v>824</v>
      </c>
      <c r="B498" s="1">
        <v>45362</v>
      </c>
      <c r="C498" t="s">
        <v>232</v>
      </c>
      <c r="D498" t="s">
        <v>233</v>
      </c>
      <c r="E498" t="s">
        <v>27</v>
      </c>
      <c r="F498" t="s">
        <v>89</v>
      </c>
      <c r="G498" t="s">
        <v>38</v>
      </c>
      <c r="H498" t="s">
        <v>39</v>
      </c>
      <c r="I498" t="s">
        <v>57</v>
      </c>
      <c r="J498" t="s">
        <v>58</v>
      </c>
      <c r="K498" t="s">
        <v>59</v>
      </c>
      <c r="L498" s="8">
        <v>10.5</v>
      </c>
      <c r="M498" s="8">
        <v>7.5</v>
      </c>
      <c r="N498">
        <v>178</v>
      </c>
      <c r="O498" s="8">
        <v>1869</v>
      </c>
      <c r="P498" s="14">
        <v>0.1336</v>
      </c>
      <c r="Q498" s="8">
        <v>249.7</v>
      </c>
      <c r="R498" s="8">
        <v>1619.3</v>
      </c>
      <c r="S498" s="8">
        <v>1335</v>
      </c>
      <c r="T498" s="8">
        <v>284.3</v>
      </c>
      <c r="U498">
        <v>52</v>
      </c>
      <c r="V498" s="8">
        <v>473.05</v>
      </c>
      <c r="W498" s="8">
        <v>416</v>
      </c>
      <c r="X498" s="8">
        <v>-131.69999999999999</v>
      </c>
    </row>
    <row r="499" spans="1:24" x14ac:dyDescent="0.25">
      <c r="A499" t="s">
        <v>825</v>
      </c>
      <c r="B499" s="1">
        <v>46192</v>
      </c>
      <c r="C499" t="s">
        <v>615</v>
      </c>
      <c r="D499" t="s">
        <v>616</v>
      </c>
      <c r="E499" t="s">
        <v>150</v>
      </c>
      <c r="F499" t="s">
        <v>89</v>
      </c>
      <c r="G499" t="s">
        <v>151</v>
      </c>
      <c r="H499" t="s">
        <v>152</v>
      </c>
      <c r="I499" t="s">
        <v>185</v>
      </c>
      <c r="J499" t="s">
        <v>186</v>
      </c>
      <c r="K499" t="s">
        <v>59</v>
      </c>
      <c r="L499" s="8">
        <v>4.9000000000000004</v>
      </c>
      <c r="M499" s="8">
        <v>3.1</v>
      </c>
      <c r="N499">
        <v>26</v>
      </c>
      <c r="O499" s="8">
        <v>127.4</v>
      </c>
      <c r="P499" s="14">
        <v>6.9400000000000003E-2</v>
      </c>
      <c r="Q499" s="8">
        <v>8.84</v>
      </c>
      <c r="R499" s="8">
        <v>118.56</v>
      </c>
      <c r="S499" s="8">
        <v>80.599999999999994</v>
      </c>
      <c r="T499" s="8">
        <v>37.96</v>
      </c>
      <c r="U499">
        <v>0</v>
      </c>
      <c r="V499" s="8">
        <v>0</v>
      </c>
      <c r="W499" s="8">
        <v>0</v>
      </c>
      <c r="X499" s="8">
        <v>37.96</v>
      </c>
    </row>
    <row r="500" spans="1:24" x14ac:dyDescent="0.25">
      <c r="A500" t="s">
        <v>826</v>
      </c>
      <c r="B500" s="1">
        <v>45542</v>
      </c>
      <c r="C500" t="s">
        <v>177</v>
      </c>
      <c r="D500" t="s">
        <v>178</v>
      </c>
      <c r="E500" t="s">
        <v>27</v>
      </c>
      <c r="F500" t="s">
        <v>37</v>
      </c>
      <c r="G500" t="s">
        <v>38</v>
      </c>
      <c r="H500" t="s">
        <v>39</v>
      </c>
      <c r="I500" t="s">
        <v>130</v>
      </c>
      <c r="J500" t="s">
        <v>131</v>
      </c>
      <c r="K500" t="s">
        <v>42</v>
      </c>
      <c r="L500" s="8">
        <v>4.8</v>
      </c>
      <c r="M500" s="8">
        <v>1.4</v>
      </c>
      <c r="N500">
        <v>48</v>
      </c>
      <c r="O500" s="8">
        <v>230.4</v>
      </c>
      <c r="P500" s="14">
        <v>3.5000000000000001E-3</v>
      </c>
      <c r="Q500" s="8">
        <v>0.81</v>
      </c>
      <c r="R500" s="8">
        <v>229.59</v>
      </c>
      <c r="S500" s="8">
        <v>67.2</v>
      </c>
      <c r="T500" s="8">
        <v>162.38999999999999</v>
      </c>
      <c r="U500">
        <v>0</v>
      </c>
      <c r="V500" s="8">
        <v>0</v>
      </c>
      <c r="W500" s="8">
        <v>0</v>
      </c>
      <c r="X500" s="8">
        <v>162.38999999999999</v>
      </c>
    </row>
    <row r="501" spans="1:24" x14ac:dyDescent="0.25">
      <c r="A501" t="s">
        <v>827</v>
      </c>
      <c r="B501" s="1">
        <v>45670</v>
      </c>
      <c r="C501" t="s">
        <v>87</v>
      </c>
      <c r="D501" t="s">
        <v>88</v>
      </c>
      <c r="E501" t="s">
        <v>63</v>
      </c>
      <c r="F501" t="s">
        <v>89</v>
      </c>
      <c r="G501" t="s">
        <v>64</v>
      </c>
      <c r="H501" t="s">
        <v>65</v>
      </c>
      <c r="I501" t="s">
        <v>66</v>
      </c>
      <c r="J501" t="s">
        <v>67</v>
      </c>
      <c r="K501" t="s">
        <v>33</v>
      </c>
      <c r="L501" s="8">
        <v>4.5</v>
      </c>
      <c r="M501" s="8">
        <v>2.1</v>
      </c>
      <c r="N501">
        <v>158</v>
      </c>
      <c r="O501" s="8">
        <v>711</v>
      </c>
      <c r="P501" s="14">
        <v>7.1400000000000005E-2</v>
      </c>
      <c r="Q501" s="8">
        <v>50.77</v>
      </c>
      <c r="R501" s="8">
        <v>660.23</v>
      </c>
      <c r="S501" s="8">
        <v>331.8</v>
      </c>
      <c r="T501" s="8">
        <v>328.43</v>
      </c>
      <c r="U501">
        <v>0</v>
      </c>
      <c r="V501" s="8">
        <v>0</v>
      </c>
      <c r="W501" s="8">
        <v>0</v>
      </c>
      <c r="X501" s="8">
        <v>328.43</v>
      </c>
    </row>
    <row r="502" spans="1:24" x14ac:dyDescent="0.25">
      <c r="A502" t="s">
        <v>828</v>
      </c>
      <c r="B502" s="1">
        <v>45583</v>
      </c>
      <c r="C502" t="s">
        <v>671</v>
      </c>
      <c r="D502" t="s">
        <v>672</v>
      </c>
      <c r="E502" t="s">
        <v>27</v>
      </c>
      <c r="F502" t="s">
        <v>89</v>
      </c>
      <c r="G502" t="s">
        <v>29</v>
      </c>
      <c r="H502" t="s">
        <v>30</v>
      </c>
      <c r="I502" t="s">
        <v>74</v>
      </c>
      <c r="J502" t="s">
        <v>75</v>
      </c>
      <c r="K502" t="s">
        <v>49</v>
      </c>
      <c r="L502" s="8">
        <v>11</v>
      </c>
      <c r="M502" s="8">
        <v>6.8</v>
      </c>
      <c r="N502">
        <v>175</v>
      </c>
      <c r="O502" s="8">
        <v>1925</v>
      </c>
      <c r="P502" s="14">
        <v>0.1263</v>
      </c>
      <c r="Q502" s="8">
        <v>243.13</v>
      </c>
      <c r="R502" s="8">
        <v>1681.87</v>
      </c>
      <c r="S502" s="8">
        <v>1190</v>
      </c>
      <c r="T502" s="8">
        <v>491.87</v>
      </c>
      <c r="U502">
        <v>0</v>
      </c>
      <c r="V502" s="8">
        <v>0</v>
      </c>
      <c r="W502" s="8">
        <v>0</v>
      </c>
      <c r="X502" s="8">
        <v>491.87</v>
      </c>
    </row>
    <row r="503" spans="1:24" x14ac:dyDescent="0.25">
      <c r="A503" t="s">
        <v>829</v>
      </c>
      <c r="B503" s="1">
        <v>45453</v>
      </c>
      <c r="C503" t="s">
        <v>191</v>
      </c>
      <c r="D503" t="s">
        <v>192</v>
      </c>
      <c r="E503" t="s">
        <v>150</v>
      </c>
      <c r="F503" t="s">
        <v>54</v>
      </c>
      <c r="G503" t="s">
        <v>151</v>
      </c>
      <c r="H503" t="s">
        <v>152</v>
      </c>
      <c r="I503" t="s">
        <v>31</v>
      </c>
      <c r="J503" t="s">
        <v>32</v>
      </c>
      <c r="K503" t="s">
        <v>33</v>
      </c>
      <c r="L503" s="8">
        <v>5.8</v>
      </c>
      <c r="M503" s="8">
        <v>2.7</v>
      </c>
      <c r="N503">
        <v>32</v>
      </c>
      <c r="O503" s="8">
        <v>185.6</v>
      </c>
      <c r="P503" s="14">
        <v>4.1999999999999997E-3</v>
      </c>
      <c r="Q503" s="8">
        <v>0.78</v>
      </c>
      <c r="R503" s="8">
        <v>184.82</v>
      </c>
      <c r="S503" s="8">
        <v>86.4</v>
      </c>
      <c r="T503" s="8">
        <v>98.42</v>
      </c>
      <c r="U503">
        <v>0</v>
      </c>
      <c r="V503" s="8">
        <v>0</v>
      </c>
      <c r="W503" s="8">
        <v>0</v>
      </c>
      <c r="X503" s="8">
        <v>98.42</v>
      </c>
    </row>
    <row r="504" spans="1:24" x14ac:dyDescent="0.25">
      <c r="A504" t="s">
        <v>830</v>
      </c>
      <c r="B504" s="1">
        <v>45740</v>
      </c>
      <c r="C504" t="s">
        <v>191</v>
      </c>
      <c r="D504" t="s">
        <v>192</v>
      </c>
      <c r="E504" t="s">
        <v>150</v>
      </c>
      <c r="F504" t="s">
        <v>54</v>
      </c>
      <c r="G504" t="s">
        <v>151</v>
      </c>
      <c r="H504" t="s">
        <v>152</v>
      </c>
      <c r="I504" t="s">
        <v>112</v>
      </c>
      <c r="J504" t="s">
        <v>113</v>
      </c>
      <c r="K504" t="s">
        <v>42</v>
      </c>
      <c r="L504" s="8">
        <v>8.5</v>
      </c>
      <c r="M504" s="8">
        <v>2.8</v>
      </c>
      <c r="N504">
        <v>31</v>
      </c>
      <c r="O504" s="8">
        <v>263.5</v>
      </c>
      <c r="P504" s="14">
        <v>0.48609999999999998</v>
      </c>
      <c r="Q504" s="8">
        <v>128.09</v>
      </c>
      <c r="R504" s="8">
        <v>135.41</v>
      </c>
      <c r="S504" s="8">
        <v>86.8</v>
      </c>
      <c r="T504" s="8">
        <v>48.61</v>
      </c>
      <c r="U504">
        <v>0</v>
      </c>
      <c r="V504" s="8">
        <v>0</v>
      </c>
      <c r="W504" s="8">
        <v>0</v>
      </c>
      <c r="X504" s="8">
        <v>48.61</v>
      </c>
    </row>
    <row r="505" spans="1:24" x14ac:dyDescent="0.25">
      <c r="A505" t="s">
        <v>831</v>
      </c>
      <c r="B505" s="1">
        <v>46145</v>
      </c>
      <c r="C505" t="s">
        <v>269</v>
      </c>
      <c r="D505" t="s">
        <v>270</v>
      </c>
      <c r="E505" t="s">
        <v>27</v>
      </c>
      <c r="F505" t="s">
        <v>37</v>
      </c>
      <c r="G505" t="s">
        <v>38</v>
      </c>
      <c r="H505" t="s">
        <v>39</v>
      </c>
      <c r="I505" t="s">
        <v>84</v>
      </c>
      <c r="J505" t="s">
        <v>85</v>
      </c>
      <c r="K505" t="s">
        <v>42</v>
      </c>
      <c r="L505" s="8">
        <v>9.9</v>
      </c>
      <c r="M505" s="8">
        <v>3.1</v>
      </c>
      <c r="N505">
        <v>1</v>
      </c>
      <c r="O505" s="8">
        <v>9.9</v>
      </c>
      <c r="P505" s="14">
        <v>6.3399999999999998E-2</v>
      </c>
      <c r="Q505" s="8">
        <v>0.63</v>
      </c>
      <c r="R505" s="8">
        <v>9.27</v>
      </c>
      <c r="S505" s="8">
        <v>3.1</v>
      </c>
      <c r="T505" s="8">
        <v>6.17</v>
      </c>
      <c r="U505">
        <v>0</v>
      </c>
      <c r="V505" s="8">
        <v>0</v>
      </c>
      <c r="W505" s="8">
        <v>0</v>
      </c>
      <c r="X505" s="8">
        <v>6.17</v>
      </c>
    </row>
    <row r="506" spans="1:24" x14ac:dyDescent="0.25">
      <c r="A506" t="s">
        <v>832</v>
      </c>
      <c r="B506" s="1">
        <v>45848</v>
      </c>
      <c r="C506" t="s">
        <v>590</v>
      </c>
      <c r="D506" t="s">
        <v>591</v>
      </c>
      <c r="E506" t="s">
        <v>27</v>
      </c>
      <c r="F506" t="s">
        <v>46</v>
      </c>
      <c r="G506" t="s">
        <v>29</v>
      </c>
      <c r="H506" t="s">
        <v>30</v>
      </c>
      <c r="I506" t="s">
        <v>130</v>
      </c>
      <c r="J506" t="s">
        <v>131</v>
      </c>
      <c r="K506" t="s">
        <v>42</v>
      </c>
      <c r="L506" s="8">
        <v>4.8</v>
      </c>
      <c r="M506" s="8">
        <v>1.4</v>
      </c>
      <c r="N506">
        <v>10</v>
      </c>
      <c r="O506" s="8">
        <v>48</v>
      </c>
      <c r="P506" s="14">
        <v>0.44490000000000002</v>
      </c>
      <c r="Q506" s="8">
        <v>21.36</v>
      </c>
      <c r="R506" s="8">
        <v>26.64</v>
      </c>
      <c r="S506" s="8">
        <v>14</v>
      </c>
      <c r="T506" s="8">
        <v>12.64</v>
      </c>
      <c r="U506">
        <v>0</v>
      </c>
      <c r="V506" s="8">
        <v>0</v>
      </c>
      <c r="W506" s="8">
        <v>0</v>
      </c>
      <c r="X506" s="8">
        <v>12.64</v>
      </c>
    </row>
    <row r="507" spans="1:24" x14ac:dyDescent="0.25">
      <c r="A507" t="s">
        <v>833</v>
      </c>
      <c r="B507" s="1">
        <v>46012</v>
      </c>
      <c r="C507" t="s">
        <v>567</v>
      </c>
      <c r="D507" t="s">
        <v>568</v>
      </c>
      <c r="E507" t="s">
        <v>27</v>
      </c>
      <c r="F507" t="s">
        <v>37</v>
      </c>
      <c r="G507" t="s">
        <v>29</v>
      </c>
      <c r="H507" t="s">
        <v>30</v>
      </c>
      <c r="I507" t="s">
        <v>144</v>
      </c>
      <c r="J507" t="s">
        <v>145</v>
      </c>
      <c r="K507" t="s">
        <v>33</v>
      </c>
      <c r="L507" s="8">
        <v>12</v>
      </c>
      <c r="M507" s="8">
        <v>6.5</v>
      </c>
      <c r="N507">
        <v>65</v>
      </c>
      <c r="O507" s="8">
        <v>780</v>
      </c>
      <c r="P507" s="14">
        <v>7.1000000000000004E-3</v>
      </c>
      <c r="Q507" s="8">
        <v>5.54</v>
      </c>
      <c r="R507" s="8">
        <v>774.46</v>
      </c>
      <c r="S507" s="8">
        <v>422.5</v>
      </c>
      <c r="T507" s="8">
        <v>351.96</v>
      </c>
      <c r="U507">
        <v>0</v>
      </c>
      <c r="V507" s="8">
        <v>0</v>
      </c>
      <c r="W507" s="8">
        <v>0</v>
      </c>
      <c r="X507" s="8">
        <v>351.96</v>
      </c>
    </row>
    <row r="508" spans="1:24" x14ac:dyDescent="0.25">
      <c r="A508" t="s">
        <v>834</v>
      </c>
      <c r="B508" s="1">
        <v>45601</v>
      </c>
      <c r="C508" t="s">
        <v>315</v>
      </c>
      <c r="D508" t="s">
        <v>316</v>
      </c>
      <c r="E508" t="s">
        <v>27</v>
      </c>
      <c r="F508" t="s">
        <v>46</v>
      </c>
      <c r="G508" t="s">
        <v>29</v>
      </c>
      <c r="H508" t="s">
        <v>30</v>
      </c>
      <c r="I508" t="s">
        <v>156</v>
      </c>
      <c r="J508" t="s">
        <v>157</v>
      </c>
      <c r="K508" t="s">
        <v>42</v>
      </c>
      <c r="L508" s="8">
        <v>6.2</v>
      </c>
      <c r="M508" s="8">
        <v>1.9</v>
      </c>
      <c r="N508">
        <v>9</v>
      </c>
      <c r="O508" s="8">
        <v>55.8</v>
      </c>
      <c r="P508" s="14">
        <v>9.8199999999999996E-2</v>
      </c>
      <c r="Q508" s="8">
        <v>5.48</v>
      </c>
      <c r="R508" s="8">
        <v>50.32</v>
      </c>
      <c r="S508" s="8">
        <v>17.100000000000001</v>
      </c>
      <c r="T508" s="8">
        <v>33.22</v>
      </c>
      <c r="U508">
        <v>0</v>
      </c>
      <c r="V508" s="8">
        <v>0</v>
      </c>
      <c r="W508" s="8">
        <v>0</v>
      </c>
      <c r="X508" s="8">
        <v>33.22</v>
      </c>
    </row>
    <row r="509" spans="1:24" x14ac:dyDescent="0.25">
      <c r="A509" t="s">
        <v>835</v>
      </c>
      <c r="B509" s="1">
        <v>45918</v>
      </c>
      <c r="C509" t="s">
        <v>61</v>
      </c>
      <c r="D509" t="s">
        <v>62</v>
      </c>
      <c r="E509" t="s">
        <v>63</v>
      </c>
      <c r="F509" t="s">
        <v>46</v>
      </c>
      <c r="G509" t="s">
        <v>79</v>
      </c>
      <c r="H509" t="s">
        <v>80</v>
      </c>
      <c r="I509" t="s">
        <v>74</v>
      </c>
      <c r="J509" t="s">
        <v>75</v>
      </c>
      <c r="K509" t="s">
        <v>49</v>
      </c>
      <c r="L509" s="8">
        <v>11</v>
      </c>
      <c r="M509" s="8">
        <v>6.8</v>
      </c>
      <c r="N509">
        <v>20</v>
      </c>
      <c r="O509" s="8">
        <v>220</v>
      </c>
      <c r="P509" s="14">
        <v>8.9399999999999993E-2</v>
      </c>
      <c r="Q509" s="8">
        <v>19.670000000000002</v>
      </c>
      <c r="R509" s="8">
        <v>200.33</v>
      </c>
      <c r="S509" s="8">
        <v>136</v>
      </c>
      <c r="T509" s="8">
        <v>64.33</v>
      </c>
      <c r="U509">
        <v>0</v>
      </c>
      <c r="V509" s="8">
        <v>0</v>
      </c>
      <c r="W509" s="8">
        <v>0</v>
      </c>
      <c r="X509" s="8">
        <v>64.33</v>
      </c>
    </row>
    <row r="510" spans="1:24" x14ac:dyDescent="0.25">
      <c r="A510" t="s">
        <v>836</v>
      </c>
      <c r="B510" s="1">
        <v>46118</v>
      </c>
      <c r="C510" t="s">
        <v>667</v>
      </c>
      <c r="D510" t="s">
        <v>668</v>
      </c>
      <c r="E510" t="s">
        <v>63</v>
      </c>
      <c r="F510" t="s">
        <v>54</v>
      </c>
      <c r="G510" t="s">
        <v>79</v>
      </c>
      <c r="H510" t="s">
        <v>80</v>
      </c>
      <c r="I510" t="s">
        <v>127</v>
      </c>
      <c r="J510" t="s">
        <v>128</v>
      </c>
      <c r="K510" t="s">
        <v>33</v>
      </c>
      <c r="L510" s="8">
        <v>7.2</v>
      </c>
      <c r="M510" s="8">
        <v>3.6</v>
      </c>
      <c r="N510">
        <v>76</v>
      </c>
      <c r="O510" s="8">
        <v>547.20000000000005</v>
      </c>
      <c r="P510" s="14">
        <v>9.9000000000000008E-3</v>
      </c>
      <c r="Q510" s="8">
        <v>5.42</v>
      </c>
      <c r="R510" s="8">
        <v>541.78</v>
      </c>
      <c r="S510" s="8">
        <v>273.60000000000002</v>
      </c>
      <c r="T510" s="8">
        <v>268.18</v>
      </c>
      <c r="U510">
        <v>0</v>
      </c>
      <c r="V510" s="8">
        <v>0</v>
      </c>
      <c r="W510" s="8">
        <v>0</v>
      </c>
      <c r="X510" s="8">
        <v>268.18</v>
      </c>
    </row>
    <row r="511" spans="1:24" x14ac:dyDescent="0.25">
      <c r="A511" t="s">
        <v>837</v>
      </c>
      <c r="B511" s="1">
        <v>45961</v>
      </c>
      <c r="C511" t="s">
        <v>590</v>
      </c>
      <c r="D511" t="s">
        <v>591</v>
      </c>
      <c r="E511" t="s">
        <v>27</v>
      </c>
      <c r="F511" t="s">
        <v>46</v>
      </c>
      <c r="G511" t="s">
        <v>29</v>
      </c>
      <c r="H511" t="s">
        <v>30</v>
      </c>
      <c r="I511" t="s">
        <v>74</v>
      </c>
      <c r="J511" t="s">
        <v>75</v>
      </c>
      <c r="K511" t="s">
        <v>49</v>
      </c>
      <c r="L511" s="8">
        <v>11</v>
      </c>
      <c r="M511" s="8">
        <v>6.8</v>
      </c>
      <c r="N511">
        <v>5</v>
      </c>
      <c r="O511" s="8">
        <v>55</v>
      </c>
      <c r="P511" s="14">
        <v>0.18459999999999999</v>
      </c>
      <c r="Q511" s="8">
        <v>10.15</v>
      </c>
      <c r="R511" s="8">
        <v>44.85</v>
      </c>
      <c r="S511" s="8">
        <v>34</v>
      </c>
      <c r="T511" s="8">
        <v>10.85</v>
      </c>
      <c r="U511">
        <v>1</v>
      </c>
      <c r="V511" s="8">
        <v>8.9700000000000006</v>
      </c>
      <c r="W511" s="8">
        <v>7.3</v>
      </c>
      <c r="X511" s="8">
        <v>3.55</v>
      </c>
    </row>
    <row r="512" spans="1:24" x14ac:dyDescent="0.25">
      <c r="A512" t="s">
        <v>838</v>
      </c>
      <c r="B512" s="1">
        <v>45833</v>
      </c>
      <c r="C512" t="s">
        <v>345</v>
      </c>
      <c r="D512" t="s">
        <v>346</v>
      </c>
      <c r="E512" t="s">
        <v>71</v>
      </c>
      <c r="F512" t="s">
        <v>28</v>
      </c>
      <c r="G512" t="s">
        <v>165</v>
      </c>
      <c r="H512" t="s">
        <v>166</v>
      </c>
      <c r="I512" t="s">
        <v>144</v>
      </c>
      <c r="J512" t="s">
        <v>145</v>
      </c>
      <c r="K512" t="s">
        <v>33</v>
      </c>
      <c r="L512" s="8">
        <v>12</v>
      </c>
      <c r="M512" s="8">
        <v>6.5</v>
      </c>
      <c r="N512">
        <v>94</v>
      </c>
      <c r="O512" s="8">
        <v>1128</v>
      </c>
      <c r="P512" s="14">
        <v>6.93E-2</v>
      </c>
      <c r="Q512" s="8">
        <v>78.17</v>
      </c>
      <c r="R512" s="8">
        <v>1049.83</v>
      </c>
      <c r="S512" s="8">
        <v>611</v>
      </c>
      <c r="T512" s="8">
        <v>438.83</v>
      </c>
      <c r="U512">
        <v>0</v>
      </c>
      <c r="V512" s="8">
        <v>0</v>
      </c>
      <c r="W512" s="8">
        <v>0</v>
      </c>
      <c r="X512" s="8">
        <v>438.83</v>
      </c>
    </row>
    <row r="513" spans="1:24" x14ac:dyDescent="0.25">
      <c r="A513" t="s">
        <v>839</v>
      </c>
      <c r="B513" s="1">
        <v>45300</v>
      </c>
      <c r="C513" t="s">
        <v>208</v>
      </c>
      <c r="D513" t="s">
        <v>209</v>
      </c>
      <c r="E513" t="s">
        <v>27</v>
      </c>
      <c r="F513" t="s">
        <v>54</v>
      </c>
      <c r="G513" t="s">
        <v>29</v>
      </c>
      <c r="H513" t="s">
        <v>30</v>
      </c>
      <c r="I513" t="s">
        <v>104</v>
      </c>
      <c r="J513" t="s">
        <v>105</v>
      </c>
      <c r="K513" t="s">
        <v>49</v>
      </c>
      <c r="L513" s="8">
        <v>4.2</v>
      </c>
      <c r="M513" s="8">
        <v>2.8</v>
      </c>
      <c r="N513">
        <v>31</v>
      </c>
      <c r="O513" s="8">
        <v>130.19999999999999</v>
      </c>
      <c r="P513" s="14">
        <v>3.6900000000000002E-2</v>
      </c>
      <c r="Q513" s="8">
        <v>4.8</v>
      </c>
      <c r="R513" s="8">
        <v>125.4</v>
      </c>
      <c r="S513" s="8">
        <v>86.8</v>
      </c>
      <c r="T513" s="8">
        <v>38.6</v>
      </c>
      <c r="U513">
        <v>0</v>
      </c>
      <c r="V513" s="8">
        <v>0</v>
      </c>
      <c r="W513" s="8">
        <v>0</v>
      </c>
      <c r="X513" s="8">
        <v>38.6</v>
      </c>
    </row>
    <row r="514" spans="1:24" x14ac:dyDescent="0.25">
      <c r="A514" t="s">
        <v>840</v>
      </c>
      <c r="B514" s="1">
        <v>45975</v>
      </c>
      <c r="C514" t="s">
        <v>458</v>
      </c>
      <c r="D514" t="s">
        <v>459</v>
      </c>
      <c r="E514" t="s">
        <v>27</v>
      </c>
      <c r="F514" t="s">
        <v>89</v>
      </c>
      <c r="G514" t="s">
        <v>38</v>
      </c>
      <c r="H514" t="s">
        <v>39</v>
      </c>
      <c r="I514" t="s">
        <v>130</v>
      </c>
      <c r="J514" t="s">
        <v>131</v>
      </c>
      <c r="K514" t="s">
        <v>42</v>
      </c>
      <c r="L514" s="8">
        <v>4.8</v>
      </c>
      <c r="M514" s="8">
        <v>1.4</v>
      </c>
      <c r="N514">
        <v>26</v>
      </c>
      <c r="O514" s="8">
        <v>124.8</v>
      </c>
      <c r="P514" s="14">
        <v>2.6800000000000001E-2</v>
      </c>
      <c r="Q514" s="8">
        <v>3.34</v>
      </c>
      <c r="R514" s="8">
        <v>121.46</v>
      </c>
      <c r="S514" s="8">
        <v>36.4</v>
      </c>
      <c r="T514" s="8">
        <v>85.06</v>
      </c>
      <c r="U514">
        <v>0</v>
      </c>
      <c r="V514" s="8">
        <v>0</v>
      </c>
      <c r="W514" s="8">
        <v>0</v>
      </c>
      <c r="X514" s="8">
        <v>85.06</v>
      </c>
    </row>
    <row r="515" spans="1:24" x14ac:dyDescent="0.25">
      <c r="A515" t="s">
        <v>841</v>
      </c>
      <c r="B515" s="1">
        <v>46128</v>
      </c>
      <c r="C515" t="s">
        <v>455</v>
      </c>
      <c r="D515" t="s">
        <v>456</v>
      </c>
      <c r="E515" t="s">
        <v>71</v>
      </c>
      <c r="F515" t="s">
        <v>89</v>
      </c>
      <c r="G515" t="s">
        <v>165</v>
      </c>
      <c r="H515" t="s">
        <v>166</v>
      </c>
      <c r="I515" t="s">
        <v>185</v>
      </c>
      <c r="J515" t="s">
        <v>186</v>
      </c>
      <c r="K515" t="s">
        <v>59</v>
      </c>
      <c r="L515" s="8">
        <v>4.9000000000000004</v>
      </c>
      <c r="M515" s="8">
        <v>3.1</v>
      </c>
      <c r="N515">
        <v>269</v>
      </c>
      <c r="O515" s="8">
        <v>1318.1</v>
      </c>
      <c r="P515" s="14">
        <v>8.1799999999999998E-2</v>
      </c>
      <c r="Q515" s="8">
        <v>107.82</v>
      </c>
      <c r="R515" s="8">
        <v>1210.28</v>
      </c>
      <c r="S515" s="8">
        <v>833.9</v>
      </c>
      <c r="T515" s="8">
        <v>376.38</v>
      </c>
      <c r="U515">
        <v>0</v>
      </c>
      <c r="V515" s="8">
        <v>0</v>
      </c>
      <c r="W515" s="8">
        <v>0</v>
      </c>
      <c r="X515" s="8">
        <v>376.38</v>
      </c>
    </row>
    <row r="516" spans="1:24" x14ac:dyDescent="0.25">
      <c r="A516" t="s">
        <v>842</v>
      </c>
      <c r="B516" s="1">
        <v>45859</v>
      </c>
      <c r="C516" t="s">
        <v>97</v>
      </c>
      <c r="D516" t="s">
        <v>98</v>
      </c>
      <c r="E516" t="s">
        <v>63</v>
      </c>
      <c r="F516" t="s">
        <v>54</v>
      </c>
      <c r="G516" t="s">
        <v>79</v>
      </c>
      <c r="H516" t="s">
        <v>80</v>
      </c>
      <c r="I516" t="s">
        <v>47</v>
      </c>
      <c r="J516" t="s">
        <v>48</v>
      </c>
      <c r="K516" t="s">
        <v>49</v>
      </c>
      <c r="L516" s="8">
        <v>5</v>
      </c>
      <c r="M516" s="8">
        <v>3.2</v>
      </c>
      <c r="N516">
        <v>354</v>
      </c>
      <c r="O516" s="8">
        <v>1770</v>
      </c>
      <c r="P516" s="14">
        <v>8.0999999999999996E-3</v>
      </c>
      <c r="Q516" s="8">
        <v>14.34</v>
      </c>
      <c r="R516" s="8">
        <v>1755.66</v>
      </c>
      <c r="S516" s="8">
        <v>1132.8</v>
      </c>
      <c r="T516" s="8">
        <v>622.86</v>
      </c>
      <c r="U516">
        <v>0</v>
      </c>
      <c r="V516" s="8">
        <v>0</v>
      </c>
      <c r="W516" s="8">
        <v>0</v>
      </c>
      <c r="X516" s="8">
        <v>622.86</v>
      </c>
    </row>
    <row r="517" spans="1:24" x14ac:dyDescent="0.25">
      <c r="A517" t="s">
        <v>843</v>
      </c>
      <c r="B517" s="1">
        <v>45598</v>
      </c>
      <c r="C517" t="s">
        <v>291</v>
      </c>
      <c r="D517" t="s">
        <v>292</v>
      </c>
      <c r="E517" t="s">
        <v>150</v>
      </c>
      <c r="F517" t="s">
        <v>54</v>
      </c>
      <c r="G517" t="s">
        <v>151</v>
      </c>
      <c r="H517" t="s">
        <v>152</v>
      </c>
      <c r="I517" t="s">
        <v>104</v>
      </c>
      <c r="J517" t="s">
        <v>105</v>
      </c>
      <c r="K517" t="s">
        <v>49</v>
      </c>
      <c r="L517" s="8">
        <v>4.2</v>
      </c>
      <c r="M517" s="8">
        <v>2.8</v>
      </c>
      <c r="N517">
        <v>56</v>
      </c>
      <c r="O517" s="8">
        <v>235.2</v>
      </c>
      <c r="P517" s="14">
        <v>5.9499999999999997E-2</v>
      </c>
      <c r="Q517" s="8">
        <v>13.99</v>
      </c>
      <c r="R517" s="8">
        <v>221.21</v>
      </c>
      <c r="S517" s="8">
        <v>156.80000000000001</v>
      </c>
      <c r="T517" s="8">
        <v>64.41</v>
      </c>
      <c r="U517">
        <v>0</v>
      </c>
      <c r="V517" s="8">
        <v>0</v>
      </c>
      <c r="W517" s="8">
        <v>0</v>
      </c>
      <c r="X517" s="8">
        <v>64.41</v>
      </c>
    </row>
    <row r="518" spans="1:24" x14ac:dyDescent="0.25">
      <c r="A518" t="s">
        <v>844</v>
      </c>
      <c r="B518" s="1">
        <v>46246</v>
      </c>
      <c r="C518" t="s">
        <v>315</v>
      </c>
      <c r="D518" t="s">
        <v>316</v>
      </c>
      <c r="E518" t="s">
        <v>27</v>
      </c>
      <c r="F518" t="s">
        <v>46</v>
      </c>
      <c r="G518" t="s">
        <v>38</v>
      </c>
      <c r="H518" t="s">
        <v>39</v>
      </c>
      <c r="I518" t="s">
        <v>47</v>
      </c>
      <c r="J518" t="s">
        <v>48</v>
      </c>
      <c r="K518" t="s">
        <v>49</v>
      </c>
      <c r="L518" s="8">
        <v>5</v>
      </c>
      <c r="M518" s="8">
        <v>3.2</v>
      </c>
      <c r="N518">
        <v>15</v>
      </c>
      <c r="O518" s="8">
        <v>75</v>
      </c>
      <c r="P518" s="14">
        <v>0.1336</v>
      </c>
      <c r="Q518" s="8">
        <v>10.02</v>
      </c>
      <c r="R518" s="8">
        <v>64.98</v>
      </c>
      <c r="S518" s="8">
        <v>48</v>
      </c>
      <c r="T518" s="8">
        <v>16.98</v>
      </c>
      <c r="U518">
        <v>0</v>
      </c>
      <c r="V518" s="8">
        <v>0</v>
      </c>
      <c r="W518" s="8">
        <v>0</v>
      </c>
      <c r="X518" s="8">
        <v>16.98</v>
      </c>
    </row>
    <row r="519" spans="1:24" x14ac:dyDescent="0.25">
      <c r="A519" t="s">
        <v>845</v>
      </c>
      <c r="B519" s="1">
        <v>45971</v>
      </c>
      <c r="C519" t="s">
        <v>331</v>
      </c>
      <c r="D519" t="s">
        <v>332</v>
      </c>
      <c r="E519" t="s">
        <v>150</v>
      </c>
      <c r="F519" t="s">
        <v>37</v>
      </c>
      <c r="G519" t="s">
        <v>151</v>
      </c>
      <c r="H519" t="s">
        <v>152</v>
      </c>
      <c r="I519" t="s">
        <v>130</v>
      </c>
      <c r="J519" t="s">
        <v>131</v>
      </c>
      <c r="K519" t="s">
        <v>42</v>
      </c>
      <c r="L519" s="8">
        <v>4.8</v>
      </c>
      <c r="M519" s="8">
        <v>1.4</v>
      </c>
      <c r="N519">
        <v>25</v>
      </c>
      <c r="O519" s="8">
        <v>120</v>
      </c>
      <c r="P519" s="14">
        <v>2.3099999999999999E-2</v>
      </c>
      <c r="Q519" s="8">
        <v>2.77</v>
      </c>
      <c r="R519" s="8">
        <v>117.23</v>
      </c>
      <c r="S519" s="8">
        <v>35</v>
      </c>
      <c r="T519" s="8">
        <v>82.23</v>
      </c>
      <c r="U519">
        <v>0</v>
      </c>
      <c r="V519" s="8">
        <v>0</v>
      </c>
      <c r="W519" s="8">
        <v>0</v>
      </c>
      <c r="X519" s="8">
        <v>82.23</v>
      </c>
    </row>
    <row r="520" spans="1:24" x14ac:dyDescent="0.25">
      <c r="A520" t="s">
        <v>846</v>
      </c>
      <c r="B520" s="1">
        <v>45398</v>
      </c>
      <c r="C520" t="s">
        <v>279</v>
      </c>
      <c r="D520" t="s">
        <v>280</v>
      </c>
      <c r="E520" t="s">
        <v>53</v>
      </c>
      <c r="F520" t="s">
        <v>54</v>
      </c>
      <c r="G520" t="s">
        <v>55</v>
      </c>
      <c r="H520" t="s">
        <v>56</v>
      </c>
      <c r="I520" t="s">
        <v>185</v>
      </c>
      <c r="J520" t="s">
        <v>186</v>
      </c>
      <c r="K520" t="s">
        <v>59</v>
      </c>
      <c r="L520" s="8">
        <v>4.9000000000000004</v>
      </c>
      <c r="M520" s="8">
        <v>3.1</v>
      </c>
      <c r="N520">
        <v>34</v>
      </c>
      <c r="O520" s="8">
        <v>166.6</v>
      </c>
      <c r="P520" s="14">
        <v>2.1999999999999999E-2</v>
      </c>
      <c r="Q520" s="8">
        <v>3.67</v>
      </c>
      <c r="R520" s="8">
        <v>162.93</v>
      </c>
      <c r="S520" s="8">
        <v>105.4</v>
      </c>
      <c r="T520" s="8">
        <v>57.53</v>
      </c>
      <c r="U520">
        <v>0</v>
      </c>
      <c r="V520" s="8">
        <v>0</v>
      </c>
      <c r="W520" s="8">
        <v>0</v>
      </c>
      <c r="X520" s="8">
        <v>57.53</v>
      </c>
    </row>
    <row r="521" spans="1:24" x14ac:dyDescent="0.25">
      <c r="A521" t="s">
        <v>847</v>
      </c>
      <c r="B521" s="1">
        <v>46253</v>
      </c>
      <c r="C521" t="s">
        <v>266</v>
      </c>
      <c r="D521" t="s">
        <v>267</v>
      </c>
      <c r="E521" t="s">
        <v>53</v>
      </c>
      <c r="F521" t="s">
        <v>54</v>
      </c>
      <c r="G521" t="s">
        <v>55</v>
      </c>
      <c r="H521" t="s">
        <v>56</v>
      </c>
      <c r="I521" t="s">
        <v>185</v>
      </c>
      <c r="J521" t="s">
        <v>186</v>
      </c>
      <c r="K521" t="s">
        <v>59</v>
      </c>
      <c r="L521" s="8">
        <v>4.9000000000000004</v>
      </c>
      <c r="M521" s="8">
        <v>3.1</v>
      </c>
      <c r="N521">
        <v>123</v>
      </c>
      <c r="O521" s="8">
        <v>602.70000000000005</v>
      </c>
      <c r="P521" s="14">
        <v>1.52E-2</v>
      </c>
      <c r="Q521" s="8">
        <v>9.16</v>
      </c>
      <c r="R521" s="8">
        <v>593.54</v>
      </c>
      <c r="S521" s="8">
        <v>381.3</v>
      </c>
      <c r="T521" s="8">
        <v>212.24</v>
      </c>
      <c r="U521">
        <v>25</v>
      </c>
      <c r="V521" s="8">
        <v>120.64</v>
      </c>
      <c r="W521" s="8">
        <v>90</v>
      </c>
      <c r="X521" s="8">
        <v>122.24</v>
      </c>
    </row>
    <row r="522" spans="1:24" x14ac:dyDescent="0.25">
      <c r="A522" t="s">
        <v>848</v>
      </c>
      <c r="B522" s="1">
        <v>46191</v>
      </c>
      <c r="C522" t="s">
        <v>279</v>
      </c>
      <c r="D522" t="s">
        <v>280</v>
      </c>
      <c r="E522" t="s">
        <v>53</v>
      </c>
      <c r="F522" t="s">
        <v>54</v>
      </c>
      <c r="G522" t="s">
        <v>55</v>
      </c>
      <c r="H522" t="s">
        <v>56</v>
      </c>
      <c r="I522" t="s">
        <v>84</v>
      </c>
      <c r="J522" t="s">
        <v>85</v>
      </c>
      <c r="K522" t="s">
        <v>42</v>
      </c>
      <c r="L522" s="8">
        <v>9.9</v>
      </c>
      <c r="M522" s="8">
        <v>3.1</v>
      </c>
      <c r="N522">
        <v>121</v>
      </c>
      <c r="O522" s="8">
        <v>1197.9000000000001</v>
      </c>
      <c r="P522" s="14">
        <v>3.0599999999999999E-2</v>
      </c>
      <c r="Q522" s="8">
        <v>36.659999999999997</v>
      </c>
      <c r="R522" s="8">
        <v>1161.24</v>
      </c>
      <c r="S522" s="8">
        <v>375.1</v>
      </c>
      <c r="T522" s="8">
        <v>786.14</v>
      </c>
      <c r="U522">
        <v>1</v>
      </c>
      <c r="V522" s="8">
        <v>9.6</v>
      </c>
      <c r="W522" s="8">
        <v>3.6</v>
      </c>
      <c r="X522" s="8">
        <v>782.54</v>
      </c>
    </row>
    <row r="523" spans="1:24" x14ac:dyDescent="0.25">
      <c r="A523" t="s">
        <v>849</v>
      </c>
      <c r="B523" s="1">
        <v>45429</v>
      </c>
      <c r="C523" t="s">
        <v>229</v>
      </c>
      <c r="D523" t="s">
        <v>230</v>
      </c>
      <c r="E523" t="s">
        <v>27</v>
      </c>
      <c r="F523" t="s">
        <v>54</v>
      </c>
      <c r="G523" t="s">
        <v>29</v>
      </c>
      <c r="H523" t="s">
        <v>30</v>
      </c>
      <c r="I523" t="s">
        <v>74</v>
      </c>
      <c r="J523" t="s">
        <v>75</v>
      </c>
      <c r="K523" t="s">
        <v>49</v>
      </c>
      <c r="L523" s="8">
        <v>11</v>
      </c>
      <c r="M523" s="8">
        <v>6.8</v>
      </c>
      <c r="N523">
        <v>127</v>
      </c>
      <c r="O523" s="8">
        <v>1397</v>
      </c>
      <c r="P523" s="14">
        <v>0.4889</v>
      </c>
      <c r="Q523" s="8">
        <v>682.99</v>
      </c>
      <c r="R523" s="8">
        <v>714.01</v>
      </c>
      <c r="S523" s="8">
        <v>863.6</v>
      </c>
      <c r="T523" s="8">
        <v>-149.59</v>
      </c>
      <c r="U523">
        <v>0</v>
      </c>
      <c r="V523" s="8">
        <v>0</v>
      </c>
      <c r="W523" s="8">
        <v>0</v>
      </c>
      <c r="X523" s="8">
        <v>-149.59</v>
      </c>
    </row>
    <row r="524" spans="1:24" x14ac:dyDescent="0.25">
      <c r="A524" t="s">
        <v>850</v>
      </c>
      <c r="B524" s="1">
        <v>45562</v>
      </c>
      <c r="C524" t="s">
        <v>689</v>
      </c>
      <c r="D524" t="s">
        <v>690</v>
      </c>
      <c r="E524" t="s">
        <v>27</v>
      </c>
      <c r="F524" t="s">
        <v>54</v>
      </c>
      <c r="G524" t="s">
        <v>38</v>
      </c>
      <c r="H524" t="s">
        <v>39</v>
      </c>
      <c r="I524" t="s">
        <v>130</v>
      </c>
      <c r="J524" t="s">
        <v>131</v>
      </c>
      <c r="K524" t="s">
        <v>42</v>
      </c>
      <c r="L524" s="8">
        <v>4.8</v>
      </c>
      <c r="M524" s="8">
        <v>1.4</v>
      </c>
      <c r="N524">
        <v>45</v>
      </c>
      <c r="O524" s="8">
        <v>216</v>
      </c>
      <c r="P524" s="14">
        <v>1.5900000000000001E-2</v>
      </c>
      <c r="Q524" s="8">
        <v>3.43</v>
      </c>
      <c r="R524" s="8">
        <v>212.57</v>
      </c>
      <c r="S524" s="8">
        <v>63</v>
      </c>
      <c r="T524" s="8">
        <v>149.57</v>
      </c>
      <c r="U524">
        <v>0</v>
      </c>
      <c r="V524" s="8">
        <v>0</v>
      </c>
      <c r="W524" s="8">
        <v>0</v>
      </c>
      <c r="X524" s="8">
        <v>149.57</v>
      </c>
    </row>
    <row r="525" spans="1:24" x14ac:dyDescent="0.25">
      <c r="A525" t="s">
        <v>851</v>
      </c>
      <c r="B525" s="1">
        <v>45410</v>
      </c>
      <c r="C525" t="s">
        <v>44</v>
      </c>
      <c r="D525" t="s">
        <v>45</v>
      </c>
      <c r="E525" t="s">
        <v>27</v>
      </c>
      <c r="F525" t="s">
        <v>46</v>
      </c>
      <c r="G525" t="s">
        <v>29</v>
      </c>
      <c r="H525" t="s">
        <v>30</v>
      </c>
      <c r="I525" t="s">
        <v>57</v>
      </c>
      <c r="J525" t="s">
        <v>58</v>
      </c>
      <c r="K525" t="s">
        <v>59</v>
      </c>
      <c r="L525" s="8">
        <v>10.5</v>
      </c>
      <c r="M525" s="8">
        <v>7.5</v>
      </c>
      <c r="N525">
        <v>1</v>
      </c>
      <c r="O525" s="8">
        <v>10.5</v>
      </c>
      <c r="P525" s="14">
        <v>0.10589999999999999</v>
      </c>
      <c r="Q525" s="8">
        <v>1.1100000000000001</v>
      </c>
      <c r="R525" s="8">
        <v>9.39</v>
      </c>
      <c r="S525" s="8">
        <v>7.5</v>
      </c>
      <c r="T525" s="8">
        <v>1.89</v>
      </c>
      <c r="U525">
        <v>0</v>
      </c>
      <c r="V525" s="8">
        <v>0</v>
      </c>
      <c r="W525" s="8">
        <v>0</v>
      </c>
      <c r="X525" s="8">
        <v>1.89</v>
      </c>
    </row>
    <row r="526" spans="1:24" x14ac:dyDescent="0.25">
      <c r="A526" t="s">
        <v>852</v>
      </c>
      <c r="B526" s="1">
        <v>46203</v>
      </c>
      <c r="C526" t="s">
        <v>180</v>
      </c>
      <c r="D526" t="s">
        <v>181</v>
      </c>
      <c r="E526" t="s">
        <v>63</v>
      </c>
      <c r="F526" t="s">
        <v>46</v>
      </c>
      <c r="G526" t="s">
        <v>64</v>
      </c>
      <c r="H526" t="s">
        <v>65</v>
      </c>
      <c r="I526" t="s">
        <v>144</v>
      </c>
      <c r="J526" t="s">
        <v>145</v>
      </c>
      <c r="K526" t="s">
        <v>33</v>
      </c>
      <c r="L526" s="8">
        <v>12</v>
      </c>
      <c r="M526" s="8">
        <v>6.5</v>
      </c>
      <c r="N526">
        <v>72</v>
      </c>
      <c r="O526" s="8">
        <v>864</v>
      </c>
      <c r="P526" s="14">
        <v>0.1658</v>
      </c>
      <c r="Q526" s="8">
        <v>143.25</v>
      </c>
      <c r="R526" s="8">
        <v>720.75</v>
      </c>
      <c r="S526" s="8">
        <v>468</v>
      </c>
      <c r="T526" s="8">
        <v>252.75</v>
      </c>
      <c r="U526">
        <v>0</v>
      </c>
      <c r="V526" s="8">
        <v>0</v>
      </c>
      <c r="W526" s="8">
        <v>0</v>
      </c>
      <c r="X526" s="8">
        <v>252.75</v>
      </c>
    </row>
    <row r="527" spans="1:24" x14ac:dyDescent="0.25">
      <c r="A527" t="s">
        <v>853</v>
      </c>
      <c r="B527" s="1">
        <v>45401</v>
      </c>
      <c r="C527" t="s">
        <v>162</v>
      </c>
      <c r="D527" t="s">
        <v>163</v>
      </c>
      <c r="E527" t="s">
        <v>150</v>
      </c>
      <c r="F527" t="s">
        <v>89</v>
      </c>
      <c r="G527" t="s">
        <v>151</v>
      </c>
      <c r="H527" t="s">
        <v>152</v>
      </c>
      <c r="I527" t="s">
        <v>66</v>
      </c>
      <c r="J527" t="s">
        <v>67</v>
      </c>
      <c r="K527" t="s">
        <v>33</v>
      </c>
      <c r="L527" s="8">
        <v>4.5</v>
      </c>
      <c r="M527" s="8">
        <v>2.1</v>
      </c>
      <c r="N527">
        <v>243</v>
      </c>
      <c r="O527" s="8">
        <v>1093.5</v>
      </c>
      <c r="P527" s="14">
        <v>0.1159</v>
      </c>
      <c r="Q527" s="8">
        <v>126.74</v>
      </c>
      <c r="R527" s="8">
        <v>966.76</v>
      </c>
      <c r="S527" s="8">
        <v>510.3</v>
      </c>
      <c r="T527" s="8">
        <v>456.46</v>
      </c>
      <c r="U527">
        <v>0</v>
      </c>
      <c r="V527" s="8">
        <v>0</v>
      </c>
      <c r="W527" s="8">
        <v>0</v>
      </c>
      <c r="X527" s="8">
        <v>456.46</v>
      </c>
    </row>
    <row r="528" spans="1:24" x14ac:dyDescent="0.25">
      <c r="A528" t="s">
        <v>854</v>
      </c>
      <c r="B528" s="1">
        <v>46052</v>
      </c>
      <c r="C528" t="s">
        <v>91</v>
      </c>
      <c r="D528" t="s">
        <v>92</v>
      </c>
      <c r="E528" t="s">
        <v>27</v>
      </c>
      <c r="F528" t="s">
        <v>37</v>
      </c>
      <c r="G528" t="s">
        <v>29</v>
      </c>
      <c r="H528" t="s">
        <v>30</v>
      </c>
      <c r="I528" t="s">
        <v>130</v>
      </c>
      <c r="J528" t="s">
        <v>131</v>
      </c>
      <c r="K528" t="s">
        <v>42</v>
      </c>
      <c r="L528" s="8">
        <v>4.8</v>
      </c>
      <c r="M528" s="8">
        <v>1.4</v>
      </c>
      <c r="N528">
        <v>4</v>
      </c>
      <c r="O528" s="8">
        <v>19.2</v>
      </c>
      <c r="P528" s="14">
        <v>4.1999999999999997E-3</v>
      </c>
      <c r="Q528" s="8">
        <v>0.08</v>
      </c>
      <c r="R528" s="8">
        <v>19.12</v>
      </c>
      <c r="S528" s="8">
        <v>5.6</v>
      </c>
      <c r="T528" s="8">
        <v>13.52</v>
      </c>
      <c r="U528">
        <v>0</v>
      </c>
      <c r="V528" s="8">
        <v>0</v>
      </c>
      <c r="W528" s="8">
        <v>0</v>
      </c>
      <c r="X528" s="8">
        <v>13.52</v>
      </c>
    </row>
    <row r="529" spans="1:24" x14ac:dyDescent="0.25">
      <c r="A529" t="s">
        <v>855</v>
      </c>
      <c r="B529" s="1">
        <v>45858</v>
      </c>
      <c r="C529" t="s">
        <v>590</v>
      </c>
      <c r="D529" t="s">
        <v>591</v>
      </c>
      <c r="E529" t="s">
        <v>27</v>
      </c>
      <c r="F529" t="s">
        <v>46</v>
      </c>
      <c r="G529" t="s">
        <v>38</v>
      </c>
      <c r="H529" t="s">
        <v>39</v>
      </c>
      <c r="I529" t="s">
        <v>156</v>
      </c>
      <c r="J529" t="s">
        <v>157</v>
      </c>
      <c r="K529" t="s">
        <v>42</v>
      </c>
      <c r="L529" s="8">
        <v>6.2</v>
      </c>
      <c r="M529" s="8">
        <v>1.9</v>
      </c>
      <c r="N529">
        <v>51</v>
      </c>
      <c r="O529" s="8">
        <v>316.2</v>
      </c>
      <c r="P529" s="14">
        <v>0.25740000000000002</v>
      </c>
      <c r="Q529" s="8">
        <v>81.39</v>
      </c>
      <c r="R529" s="8">
        <v>234.81</v>
      </c>
      <c r="S529" s="8">
        <v>96.9</v>
      </c>
      <c r="T529" s="8">
        <v>137.91</v>
      </c>
      <c r="U529">
        <v>0</v>
      </c>
      <c r="V529" s="8">
        <v>0</v>
      </c>
      <c r="W529" s="8">
        <v>0</v>
      </c>
      <c r="X529" s="8">
        <v>137.91</v>
      </c>
    </row>
    <row r="530" spans="1:24" x14ac:dyDescent="0.25">
      <c r="A530" t="s">
        <v>856</v>
      </c>
      <c r="B530" s="1">
        <v>45451</v>
      </c>
      <c r="C530" t="s">
        <v>241</v>
      </c>
      <c r="D530" t="s">
        <v>242</v>
      </c>
      <c r="E530" t="s">
        <v>71</v>
      </c>
      <c r="F530" t="s">
        <v>89</v>
      </c>
      <c r="G530" t="s">
        <v>72</v>
      </c>
      <c r="H530" t="s">
        <v>73</v>
      </c>
      <c r="I530" t="s">
        <v>130</v>
      </c>
      <c r="J530" t="s">
        <v>131</v>
      </c>
      <c r="K530" t="s">
        <v>42</v>
      </c>
      <c r="L530" s="8">
        <v>4.8</v>
      </c>
      <c r="M530" s="8">
        <v>1.4</v>
      </c>
      <c r="N530">
        <v>315</v>
      </c>
      <c r="O530" s="8">
        <v>1512</v>
      </c>
      <c r="P530" s="14">
        <v>0.10879999999999999</v>
      </c>
      <c r="Q530" s="8">
        <v>164.51</v>
      </c>
      <c r="R530" s="8">
        <v>1347.49</v>
      </c>
      <c r="S530" s="8">
        <v>441</v>
      </c>
      <c r="T530" s="8">
        <v>906.49</v>
      </c>
      <c r="U530">
        <v>0</v>
      </c>
      <c r="V530" s="8">
        <v>0</v>
      </c>
      <c r="W530" s="8">
        <v>0</v>
      </c>
      <c r="X530" s="8">
        <v>906.49</v>
      </c>
    </row>
    <row r="531" spans="1:24" x14ac:dyDescent="0.25">
      <c r="A531" t="s">
        <v>857</v>
      </c>
      <c r="B531" s="1">
        <v>45570</v>
      </c>
      <c r="C531" t="s">
        <v>191</v>
      </c>
      <c r="D531" t="s">
        <v>192</v>
      </c>
      <c r="E531" t="s">
        <v>150</v>
      </c>
      <c r="F531" t="s">
        <v>54</v>
      </c>
      <c r="G531" t="s">
        <v>151</v>
      </c>
      <c r="H531" t="s">
        <v>152</v>
      </c>
      <c r="I531" t="s">
        <v>112</v>
      </c>
      <c r="J531" t="s">
        <v>113</v>
      </c>
      <c r="K531" t="s">
        <v>42</v>
      </c>
      <c r="L531" s="8">
        <v>8.5</v>
      </c>
      <c r="M531" s="8">
        <v>2.8</v>
      </c>
      <c r="N531">
        <v>53</v>
      </c>
      <c r="O531" s="8">
        <v>450.5</v>
      </c>
      <c r="P531" s="14">
        <v>3.5200000000000002E-2</v>
      </c>
      <c r="Q531" s="8">
        <v>15.86</v>
      </c>
      <c r="R531" s="8">
        <v>434.64</v>
      </c>
      <c r="S531" s="8">
        <v>148.4</v>
      </c>
      <c r="T531" s="8">
        <v>286.24</v>
      </c>
      <c r="U531">
        <v>0</v>
      </c>
      <c r="V531" s="8">
        <v>0</v>
      </c>
      <c r="W531" s="8">
        <v>0</v>
      </c>
      <c r="X531" s="8">
        <v>286.24</v>
      </c>
    </row>
    <row r="532" spans="1:24" x14ac:dyDescent="0.25">
      <c r="A532" t="s">
        <v>858</v>
      </c>
      <c r="B532" s="1">
        <v>45580</v>
      </c>
      <c r="C532" t="s">
        <v>805</v>
      </c>
      <c r="D532" t="s">
        <v>806</v>
      </c>
      <c r="E532" t="s">
        <v>63</v>
      </c>
      <c r="F532" t="s">
        <v>89</v>
      </c>
      <c r="G532" t="s">
        <v>64</v>
      </c>
      <c r="H532" t="s">
        <v>65</v>
      </c>
      <c r="I532" t="s">
        <v>66</v>
      </c>
      <c r="J532" t="s">
        <v>67</v>
      </c>
      <c r="K532" t="s">
        <v>33</v>
      </c>
      <c r="L532" s="8">
        <v>4.5</v>
      </c>
      <c r="M532" s="8">
        <v>2.1</v>
      </c>
      <c r="N532">
        <v>161</v>
      </c>
      <c r="O532" s="8">
        <v>724.5</v>
      </c>
      <c r="P532" s="14">
        <v>5.1400000000000001E-2</v>
      </c>
      <c r="Q532" s="8">
        <v>37.24</v>
      </c>
      <c r="R532" s="8">
        <v>687.26</v>
      </c>
      <c r="S532" s="8">
        <v>338.1</v>
      </c>
      <c r="T532" s="8">
        <v>349.16</v>
      </c>
      <c r="U532">
        <v>0</v>
      </c>
      <c r="V532" s="8">
        <v>0</v>
      </c>
      <c r="W532" s="8">
        <v>0</v>
      </c>
      <c r="X532" s="8">
        <v>349.16</v>
      </c>
    </row>
    <row r="533" spans="1:24" x14ac:dyDescent="0.25">
      <c r="A533" t="s">
        <v>859</v>
      </c>
      <c r="B533" s="1">
        <v>45911</v>
      </c>
      <c r="C533" t="s">
        <v>331</v>
      </c>
      <c r="D533" t="s">
        <v>332</v>
      </c>
      <c r="E533" t="s">
        <v>150</v>
      </c>
      <c r="F533" t="s">
        <v>37</v>
      </c>
      <c r="G533" t="s">
        <v>151</v>
      </c>
      <c r="H533" t="s">
        <v>152</v>
      </c>
      <c r="I533" t="s">
        <v>57</v>
      </c>
      <c r="J533" t="s">
        <v>58</v>
      </c>
      <c r="K533" t="s">
        <v>59</v>
      </c>
      <c r="L533" s="8">
        <v>10.5</v>
      </c>
      <c r="M533" s="8">
        <v>7.5</v>
      </c>
      <c r="N533">
        <v>32</v>
      </c>
      <c r="O533" s="8">
        <v>336</v>
      </c>
      <c r="P533" s="14">
        <v>4.7000000000000002E-3</v>
      </c>
      <c r="Q533" s="8">
        <v>1.58</v>
      </c>
      <c r="R533" s="8">
        <v>334.42</v>
      </c>
      <c r="S533" s="8">
        <v>240</v>
      </c>
      <c r="T533" s="8">
        <v>94.42</v>
      </c>
      <c r="U533">
        <v>0</v>
      </c>
      <c r="V533" s="8">
        <v>0</v>
      </c>
      <c r="W533" s="8">
        <v>0</v>
      </c>
      <c r="X533" s="8">
        <v>94.42</v>
      </c>
    </row>
    <row r="534" spans="1:24" x14ac:dyDescent="0.25">
      <c r="A534" t="s">
        <v>860</v>
      </c>
      <c r="B534" s="1">
        <v>45507</v>
      </c>
      <c r="C534" t="s">
        <v>35</v>
      </c>
      <c r="D534" t="s">
        <v>36</v>
      </c>
      <c r="E534" t="s">
        <v>27</v>
      </c>
      <c r="F534" t="s">
        <v>37</v>
      </c>
      <c r="G534" t="s">
        <v>38</v>
      </c>
      <c r="H534" t="s">
        <v>39</v>
      </c>
      <c r="I534" t="s">
        <v>104</v>
      </c>
      <c r="J534" t="s">
        <v>105</v>
      </c>
      <c r="K534" t="s">
        <v>49</v>
      </c>
      <c r="L534" s="8">
        <v>4.2</v>
      </c>
      <c r="M534" s="8">
        <v>2.8</v>
      </c>
      <c r="N534">
        <v>2</v>
      </c>
      <c r="O534" s="8">
        <v>8.4</v>
      </c>
      <c r="P534" s="14">
        <v>1.2500000000000001E-2</v>
      </c>
      <c r="Q534" s="8">
        <v>0.11</v>
      </c>
      <c r="R534" s="8">
        <v>8.2899999999999991</v>
      </c>
      <c r="S534" s="8">
        <v>5.6</v>
      </c>
      <c r="T534" s="8">
        <v>2.69</v>
      </c>
      <c r="U534">
        <v>0</v>
      </c>
      <c r="V534" s="8">
        <v>0</v>
      </c>
      <c r="W534" s="8">
        <v>0</v>
      </c>
      <c r="X534" s="8">
        <v>2.69</v>
      </c>
    </row>
    <row r="535" spans="1:24" x14ac:dyDescent="0.25">
      <c r="A535" t="s">
        <v>861</v>
      </c>
      <c r="B535" s="1">
        <v>46026</v>
      </c>
      <c r="C535" t="s">
        <v>288</v>
      </c>
      <c r="D535" t="s">
        <v>289</v>
      </c>
      <c r="E535" t="s">
        <v>27</v>
      </c>
      <c r="F535" t="s">
        <v>46</v>
      </c>
      <c r="G535" t="s">
        <v>38</v>
      </c>
      <c r="H535" t="s">
        <v>39</v>
      </c>
      <c r="I535" t="s">
        <v>99</v>
      </c>
      <c r="J535" t="s">
        <v>100</v>
      </c>
      <c r="K535" t="s">
        <v>49</v>
      </c>
      <c r="L535" s="8">
        <v>3.8</v>
      </c>
      <c r="M535" s="8">
        <v>2.6</v>
      </c>
      <c r="N535">
        <v>4</v>
      </c>
      <c r="O535" s="8">
        <v>15.2</v>
      </c>
      <c r="P535" s="14">
        <v>8.6199999999999999E-2</v>
      </c>
      <c r="Q535" s="8">
        <v>1.31</v>
      </c>
      <c r="R535" s="8">
        <v>13.89</v>
      </c>
      <c r="S535" s="8">
        <v>10.4</v>
      </c>
      <c r="T535" s="8">
        <v>3.49</v>
      </c>
      <c r="U535">
        <v>0</v>
      </c>
      <c r="V535" s="8">
        <v>0</v>
      </c>
      <c r="W535" s="8">
        <v>0</v>
      </c>
      <c r="X535" s="8">
        <v>3.49</v>
      </c>
    </row>
    <row r="536" spans="1:24" x14ac:dyDescent="0.25">
      <c r="A536" t="s">
        <v>862</v>
      </c>
      <c r="B536" s="1">
        <v>45643</v>
      </c>
      <c r="C536" t="s">
        <v>97</v>
      </c>
      <c r="D536" t="s">
        <v>98</v>
      </c>
      <c r="E536" t="s">
        <v>63</v>
      </c>
      <c r="F536" t="s">
        <v>54</v>
      </c>
      <c r="G536" t="s">
        <v>79</v>
      </c>
      <c r="H536" t="s">
        <v>80</v>
      </c>
      <c r="I536" t="s">
        <v>127</v>
      </c>
      <c r="J536" t="s">
        <v>128</v>
      </c>
      <c r="K536" t="s">
        <v>33</v>
      </c>
      <c r="L536" s="8">
        <v>7.2</v>
      </c>
      <c r="M536" s="8">
        <v>3.6</v>
      </c>
      <c r="N536">
        <v>51</v>
      </c>
      <c r="O536" s="8">
        <v>367.2</v>
      </c>
      <c r="P536" s="14">
        <v>2.23E-2</v>
      </c>
      <c r="Q536" s="8">
        <v>8.19</v>
      </c>
      <c r="R536" s="8">
        <v>359.01</v>
      </c>
      <c r="S536" s="8">
        <v>183.6</v>
      </c>
      <c r="T536" s="8">
        <v>175.41</v>
      </c>
      <c r="U536">
        <v>0</v>
      </c>
      <c r="V536" s="8">
        <v>0</v>
      </c>
      <c r="W536" s="8">
        <v>0</v>
      </c>
      <c r="X536" s="8">
        <v>175.41</v>
      </c>
    </row>
    <row r="537" spans="1:24" x14ac:dyDescent="0.25">
      <c r="A537" t="s">
        <v>863</v>
      </c>
      <c r="B537" s="1">
        <v>45500</v>
      </c>
      <c r="C537" t="s">
        <v>215</v>
      </c>
      <c r="D537" t="s">
        <v>216</v>
      </c>
      <c r="E537" t="s">
        <v>27</v>
      </c>
      <c r="F537" t="s">
        <v>54</v>
      </c>
      <c r="G537" t="s">
        <v>38</v>
      </c>
      <c r="H537" t="s">
        <v>39</v>
      </c>
      <c r="I537" t="s">
        <v>84</v>
      </c>
      <c r="J537" t="s">
        <v>85</v>
      </c>
      <c r="K537" t="s">
        <v>42</v>
      </c>
      <c r="L537" s="8">
        <v>9.9</v>
      </c>
      <c r="M537" s="8">
        <v>3.1</v>
      </c>
      <c r="N537">
        <v>39</v>
      </c>
      <c r="O537" s="8">
        <v>386.1</v>
      </c>
      <c r="P537" s="14">
        <v>2.3599999999999999E-2</v>
      </c>
      <c r="Q537" s="8">
        <v>9.11</v>
      </c>
      <c r="R537" s="8">
        <v>376.99</v>
      </c>
      <c r="S537" s="8">
        <v>120.9</v>
      </c>
      <c r="T537" s="8">
        <v>256.08999999999997</v>
      </c>
      <c r="U537">
        <v>0</v>
      </c>
      <c r="V537" s="8">
        <v>0</v>
      </c>
      <c r="W537" s="8">
        <v>0</v>
      </c>
      <c r="X537" s="8">
        <v>256.08999999999997</v>
      </c>
    </row>
    <row r="538" spans="1:24" x14ac:dyDescent="0.25">
      <c r="A538" t="s">
        <v>864</v>
      </c>
      <c r="B538" s="1">
        <v>45995</v>
      </c>
      <c r="C538" t="s">
        <v>25</v>
      </c>
      <c r="D538" t="s">
        <v>26</v>
      </c>
      <c r="E538" t="s">
        <v>27</v>
      </c>
      <c r="F538" t="s">
        <v>28</v>
      </c>
      <c r="G538" t="s">
        <v>29</v>
      </c>
      <c r="H538" t="s">
        <v>30</v>
      </c>
      <c r="I538" t="s">
        <v>130</v>
      </c>
      <c r="J538" t="s">
        <v>131</v>
      </c>
      <c r="K538" t="s">
        <v>42</v>
      </c>
      <c r="L538" s="8">
        <v>4.8</v>
      </c>
      <c r="M538" s="8">
        <v>1.4</v>
      </c>
      <c r="N538">
        <v>84</v>
      </c>
      <c r="O538" s="8">
        <v>403.2</v>
      </c>
      <c r="P538" s="14">
        <v>6.4000000000000001E-2</v>
      </c>
      <c r="Q538" s="8">
        <v>25.8</v>
      </c>
      <c r="R538" s="8">
        <v>377.4</v>
      </c>
      <c r="S538" s="8">
        <v>117.6</v>
      </c>
      <c r="T538" s="8">
        <v>259.8</v>
      </c>
      <c r="U538">
        <v>0</v>
      </c>
      <c r="V538" s="8">
        <v>0</v>
      </c>
      <c r="W538" s="8">
        <v>0</v>
      </c>
      <c r="X538" s="8">
        <v>259.8</v>
      </c>
    </row>
    <row r="539" spans="1:24" x14ac:dyDescent="0.25">
      <c r="A539" t="s">
        <v>865</v>
      </c>
      <c r="B539" s="1">
        <v>45941</v>
      </c>
      <c r="C539" t="s">
        <v>334</v>
      </c>
      <c r="D539" t="s">
        <v>335</v>
      </c>
      <c r="E539" t="s">
        <v>53</v>
      </c>
      <c r="F539" t="s">
        <v>37</v>
      </c>
      <c r="G539" t="s">
        <v>55</v>
      </c>
      <c r="H539" t="s">
        <v>56</v>
      </c>
      <c r="I539" t="s">
        <v>130</v>
      </c>
      <c r="J539" t="s">
        <v>131</v>
      </c>
      <c r="K539" t="s">
        <v>42</v>
      </c>
      <c r="L539" s="8">
        <v>4.8</v>
      </c>
      <c r="M539" s="8">
        <v>1.4</v>
      </c>
      <c r="N539">
        <v>39</v>
      </c>
      <c r="O539" s="8">
        <v>187.2</v>
      </c>
      <c r="P539" s="14">
        <v>4.8999999999999998E-3</v>
      </c>
      <c r="Q539" s="8">
        <v>0.92</v>
      </c>
      <c r="R539" s="8">
        <v>186.28</v>
      </c>
      <c r="S539" s="8">
        <v>54.6</v>
      </c>
      <c r="T539" s="8">
        <v>131.68</v>
      </c>
      <c r="U539">
        <v>0</v>
      </c>
      <c r="V539" s="8">
        <v>0</v>
      </c>
      <c r="W539" s="8">
        <v>0</v>
      </c>
      <c r="X539" s="8">
        <v>131.68</v>
      </c>
    </row>
    <row r="540" spans="1:24" x14ac:dyDescent="0.25">
      <c r="A540" t="s">
        <v>866</v>
      </c>
      <c r="B540" s="1">
        <v>46165</v>
      </c>
      <c r="C540" t="s">
        <v>357</v>
      </c>
      <c r="D540" t="s">
        <v>358</v>
      </c>
      <c r="E540" t="s">
        <v>27</v>
      </c>
      <c r="F540" t="s">
        <v>46</v>
      </c>
      <c r="G540" t="s">
        <v>38</v>
      </c>
      <c r="H540" t="s">
        <v>39</v>
      </c>
      <c r="I540" t="s">
        <v>112</v>
      </c>
      <c r="J540" t="s">
        <v>113</v>
      </c>
      <c r="K540" t="s">
        <v>42</v>
      </c>
      <c r="L540" s="8">
        <v>8.5</v>
      </c>
      <c r="M540" s="8">
        <v>2.8</v>
      </c>
      <c r="N540">
        <v>1</v>
      </c>
      <c r="O540" s="8">
        <v>8.5</v>
      </c>
      <c r="P540" s="14">
        <v>0.1119</v>
      </c>
      <c r="Q540" s="8">
        <v>0.95</v>
      </c>
      <c r="R540" s="8">
        <v>7.55</v>
      </c>
      <c r="S540" s="8">
        <v>2.8</v>
      </c>
      <c r="T540" s="8">
        <v>4.75</v>
      </c>
      <c r="U540">
        <v>0</v>
      </c>
      <c r="V540" s="8">
        <v>0</v>
      </c>
      <c r="W540" s="8">
        <v>0</v>
      </c>
      <c r="X540" s="8">
        <v>4.75</v>
      </c>
    </row>
    <row r="541" spans="1:24" x14ac:dyDescent="0.25">
      <c r="A541" t="s">
        <v>867</v>
      </c>
      <c r="B541" s="1">
        <v>45562</v>
      </c>
      <c r="C541" t="s">
        <v>244</v>
      </c>
      <c r="D541" t="s">
        <v>245</v>
      </c>
      <c r="E541" t="s">
        <v>53</v>
      </c>
      <c r="F541" t="s">
        <v>46</v>
      </c>
      <c r="G541" t="s">
        <v>55</v>
      </c>
      <c r="H541" t="s">
        <v>56</v>
      </c>
      <c r="I541" t="s">
        <v>112</v>
      </c>
      <c r="J541" t="s">
        <v>113</v>
      </c>
      <c r="K541" t="s">
        <v>42</v>
      </c>
      <c r="L541" s="8">
        <v>8.5</v>
      </c>
      <c r="M541" s="8">
        <v>2.8</v>
      </c>
      <c r="N541">
        <v>50</v>
      </c>
      <c r="O541" s="8">
        <v>425</v>
      </c>
      <c r="P541" s="14">
        <v>3.44E-2</v>
      </c>
      <c r="Q541" s="8">
        <v>14.62</v>
      </c>
      <c r="R541" s="8">
        <v>410.38</v>
      </c>
      <c r="S541" s="8">
        <v>140</v>
      </c>
      <c r="T541" s="8">
        <v>270.38</v>
      </c>
      <c r="U541">
        <v>0</v>
      </c>
      <c r="V541" s="8">
        <v>0</v>
      </c>
      <c r="W541" s="8">
        <v>0</v>
      </c>
      <c r="X541" s="8">
        <v>270.38</v>
      </c>
    </row>
    <row r="542" spans="1:24" x14ac:dyDescent="0.25">
      <c r="A542" t="s">
        <v>868</v>
      </c>
      <c r="B542" s="1">
        <v>45809</v>
      </c>
      <c r="C542" t="s">
        <v>337</v>
      </c>
      <c r="D542" t="s">
        <v>338</v>
      </c>
      <c r="E542" t="s">
        <v>27</v>
      </c>
      <c r="F542" t="s">
        <v>54</v>
      </c>
      <c r="G542" t="s">
        <v>38</v>
      </c>
      <c r="H542" t="s">
        <v>39</v>
      </c>
      <c r="I542" t="s">
        <v>130</v>
      </c>
      <c r="J542" t="s">
        <v>131</v>
      </c>
      <c r="K542" t="s">
        <v>42</v>
      </c>
      <c r="L542" s="8">
        <v>4.8</v>
      </c>
      <c r="M542" s="8">
        <v>1.4</v>
      </c>
      <c r="N542">
        <v>86</v>
      </c>
      <c r="O542" s="8">
        <v>412.8</v>
      </c>
      <c r="P542" s="14">
        <v>4.7E-2</v>
      </c>
      <c r="Q542" s="8">
        <v>19.399999999999999</v>
      </c>
      <c r="R542" s="8">
        <v>393.4</v>
      </c>
      <c r="S542" s="8">
        <v>120.4</v>
      </c>
      <c r="T542" s="8">
        <v>273</v>
      </c>
      <c r="U542">
        <v>0</v>
      </c>
      <c r="V542" s="8">
        <v>0</v>
      </c>
      <c r="W542" s="8">
        <v>0</v>
      </c>
      <c r="X542" s="8">
        <v>273</v>
      </c>
    </row>
    <row r="543" spans="1:24" x14ac:dyDescent="0.25">
      <c r="A543" t="s">
        <v>869</v>
      </c>
      <c r="B543" s="1">
        <v>45792</v>
      </c>
      <c r="C543" t="s">
        <v>241</v>
      </c>
      <c r="D543" t="s">
        <v>242</v>
      </c>
      <c r="E543" t="s">
        <v>71</v>
      </c>
      <c r="F543" t="s">
        <v>89</v>
      </c>
      <c r="G543" t="s">
        <v>72</v>
      </c>
      <c r="H543" t="s">
        <v>73</v>
      </c>
      <c r="I543" t="s">
        <v>99</v>
      </c>
      <c r="J543" t="s">
        <v>100</v>
      </c>
      <c r="K543" t="s">
        <v>49</v>
      </c>
      <c r="L543" s="8">
        <v>3.8</v>
      </c>
      <c r="M543" s="8">
        <v>2.6</v>
      </c>
      <c r="N543">
        <v>198</v>
      </c>
      <c r="O543" s="8">
        <v>752.4</v>
      </c>
      <c r="P543" s="14">
        <v>4.6600000000000003E-2</v>
      </c>
      <c r="Q543" s="8">
        <v>35.06</v>
      </c>
      <c r="R543" s="8">
        <v>717.34</v>
      </c>
      <c r="S543" s="8">
        <v>514.79999999999995</v>
      </c>
      <c r="T543" s="8">
        <v>202.54</v>
      </c>
      <c r="U543">
        <v>0</v>
      </c>
      <c r="V543" s="8">
        <v>0</v>
      </c>
      <c r="W543" s="8">
        <v>0</v>
      </c>
      <c r="X543" s="8">
        <v>202.54</v>
      </c>
    </row>
    <row r="544" spans="1:24" x14ac:dyDescent="0.25">
      <c r="A544" t="s">
        <v>870</v>
      </c>
      <c r="B544" s="1">
        <v>45549</v>
      </c>
      <c r="C544" t="s">
        <v>139</v>
      </c>
      <c r="D544" t="s">
        <v>140</v>
      </c>
      <c r="E544" t="s">
        <v>63</v>
      </c>
      <c r="F544" t="s">
        <v>54</v>
      </c>
      <c r="G544" t="s">
        <v>64</v>
      </c>
      <c r="H544" t="s">
        <v>65</v>
      </c>
      <c r="I544" t="s">
        <v>117</v>
      </c>
      <c r="J544" t="s">
        <v>118</v>
      </c>
      <c r="K544" t="s">
        <v>59</v>
      </c>
      <c r="L544" s="8">
        <v>6</v>
      </c>
      <c r="M544" s="8">
        <v>4.2</v>
      </c>
      <c r="N544">
        <v>122</v>
      </c>
      <c r="O544" s="8">
        <v>732</v>
      </c>
      <c r="P544" s="14">
        <v>7.1999999999999998E-3</v>
      </c>
      <c r="Q544" s="8">
        <v>5.27</v>
      </c>
      <c r="R544" s="8">
        <v>726.73</v>
      </c>
      <c r="S544" s="8">
        <v>512.4</v>
      </c>
      <c r="T544" s="8">
        <v>214.33</v>
      </c>
      <c r="U544">
        <v>0</v>
      </c>
      <c r="V544" s="8">
        <v>0</v>
      </c>
      <c r="W544" s="8">
        <v>0</v>
      </c>
      <c r="X544" s="8">
        <v>214.33</v>
      </c>
    </row>
    <row r="545" spans="1:24" x14ac:dyDescent="0.25">
      <c r="A545" t="s">
        <v>871</v>
      </c>
      <c r="B545" s="1">
        <v>46219</v>
      </c>
      <c r="C545" t="s">
        <v>357</v>
      </c>
      <c r="D545" t="s">
        <v>358</v>
      </c>
      <c r="E545" t="s">
        <v>27</v>
      </c>
      <c r="F545" t="s">
        <v>46</v>
      </c>
      <c r="G545" t="s">
        <v>29</v>
      </c>
      <c r="H545" t="s">
        <v>30</v>
      </c>
      <c r="I545" t="s">
        <v>66</v>
      </c>
      <c r="J545" t="s">
        <v>67</v>
      </c>
      <c r="K545" t="s">
        <v>33</v>
      </c>
      <c r="L545" s="8">
        <v>4.5</v>
      </c>
      <c r="M545" s="8">
        <v>2.1</v>
      </c>
      <c r="N545">
        <v>17</v>
      </c>
      <c r="O545" s="8">
        <v>76.5</v>
      </c>
      <c r="P545" s="14">
        <v>0.26140000000000002</v>
      </c>
      <c r="Q545" s="8">
        <v>20</v>
      </c>
      <c r="R545" s="8">
        <v>56.5</v>
      </c>
      <c r="S545" s="8">
        <v>35.700000000000003</v>
      </c>
      <c r="T545" s="8">
        <v>20.8</v>
      </c>
      <c r="U545">
        <v>0</v>
      </c>
      <c r="V545" s="8">
        <v>0</v>
      </c>
      <c r="W545" s="8">
        <v>0</v>
      </c>
      <c r="X545" s="8">
        <v>20.8</v>
      </c>
    </row>
    <row r="546" spans="1:24" x14ac:dyDescent="0.25">
      <c r="A546" t="s">
        <v>872</v>
      </c>
      <c r="B546" s="1">
        <v>46221</v>
      </c>
      <c r="C546" t="s">
        <v>177</v>
      </c>
      <c r="D546" t="s">
        <v>178</v>
      </c>
      <c r="E546" t="s">
        <v>27</v>
      </c>
      <c r="F546" t="s">
        <v>37</v>
      </c>
      <c r="G546" t="s">
        <v>38</v>
      </c>
      <c r="H546" t="s">
        <v>39</v>
      </c>
      <c r="I546" t="s">
        <v>112</v>
      </c>
      <c r="J546" t="s">
        <v>113</v>
      </c>
      <c r="K546" t="s">
        <v>42</v>
      </c>
      <c r="L546" s="8">
        <v>8.5</v>
      </c>
      <c r="M546" s="8">
        <v>2.8</v>
      </c>
      <c r="N546">
        <v>39</v>
      </c>
      <c r="O546" s="8">
        <v>331.5</v>
      </c>
      <c r="P546" s="14">
        <v>8.3999999999999995E-3</v>
      </c>
      <c r="Q546" s="8">
        <v>2.78</v>
      </c>
      <c r="R546" s="8">
        <v>328.72</v>
      </c>
      <c r="S546" s="8">
        <v>109.2</v>
      </c>
      <c r="T546" s="8">
        <v>219.52</v>
      </c>
      <c r="U546">
        <v>0</v>
      </c>
      <c r="V546" s="8">
        <v>0</v>
      </c>
      <c r="W546" s="8">
        <v>0</v>
      </c>
      <c r="X546" s="8">
        <v>219.52</v>
      </c>
    </row>
    <row r="547" spans="1:24" x14ac:dyDescent="0.25">
      <c r="A547" t="s">
        <v>873</v>
      </c>
      <c r="B547" s="1">
        <v>46158</v>
      </c>
      <c r="C547" t="s">
        <v>350</v>
      </c>
      <c r="D547" t="s">
        <v>351</v>
      </c>
      <c r="E547" t="s">
        <v>63</v>
      </c>
      <c r="F547" t="s">
        <v>89</v>
      </c>
      <c r="G547" t="s">
        <v>79</v>
      </c>
      <c r="H547" t="s">
        <v>80</v>
      </c>
      <c r="I547" t="s">
        <v>122</v>
      </c>
      <c r="J547" t="s">
        <v>123</v>
      </c>
      <c r="K547" t="s">
        <v>59</v>
      </c>
      <c r="L547" s="8">
        <v>5.5</v>
      </c>
      <c r="M547" s="8">
        <v>3.8</v>
      </c>
      <c r="N547">
        <v>154</v>
      </c>
      <c r="O547" s="8">
        <v>847</v>
      </c>
      <c r="P547" s="14">
        <v>0.13250000000000001</v>
      </c>
      <c r="Q547" s="8">
        <v>112.23</v>
      </c>
      <c r="R547" s="8">
        <v>734.77</v>
      </c>
      <c r="S547" s="8">
        <v>585.20000000000005</v>
      </c>
      <c r="T547" s="8">
        <v>149.57</v>
      </c>
      <c r="U547">
        <v>0</v>
      </c>
      <c r="V547" s="8">
        <v>0</v>
      </c>
      <c r="W547" s="8">
        <v>0</v>
      </c>
      <c r="X547" s="8">
        <v>149.57</v>
      </c>
    </row>
    <row r="548" spans="1:24" x14ac:dyDescent="0.25">
      <c r="A548" t="s">
        <v>874</v>
      </c>
      <c r="B548" s="1">
        <v>45344</v>
      </c>
      <c r="C548" t="s">
        <v>201</v>
      </c>
      <c r="D548" t="s">
        <v>202</v>
      </c>
      <c r="E548" t="s">
        <v>53</v>
      </c>
      <c r="F548" t="s">
        <v>46</v>
      </c>
      <c r="G548" t="s">
        <v>55</v>
      </c>
      <c r="H548" t="s">
        <v>56</v>
      </c>
      <c r="I548" t="s">
        <v>66</v>
      </c>
      <c r="J548" t="s">
        <v>67</v>
      </c>
      <c r="K548" t="s">
        <v>33</v>
      </c>
      <c r="L548" s="8">
        <v>4.5</v>
      </c>
      <c r="M548" s="8">
        <v>2.1</v>
      </c>
      <c r="N548">
        <v>4</v>
      </c>
      <c r="O548" s="8">
        <v>18</v>
      </c>
      <c r="P548" s="14">
        <v>0.34</v>
      </c>
      <c r="Q548" s="8">
        <v>6.12</v>
      </c>
      <c r="R548" s="8">
        <v>11.88</v>
      </c>
      <c r="S548" s="8">
        <v>8.4</v>
      </c>
      <c r="T548" s="8">
        <v>3.48</v>
      </c>
      <c r="U548">
        <v>1</v>
      </c>
      <c r="V548" s="8">
        <v>2.97</v>
      </c>
      <c r="W548" s="8">
        <v>2.6</v>
      </c>
      <c r="X548" s="8">
        <v>0.88</v>
      </c>
    </row>
    <row r="549" spans="1:24" x14ac:dyDescent="0.25">
      <c r="A549" t="s">
        <v>875</v>
      </c>
      <c r="B549" s="1">
        <v>45386</v>
      </c>
      <c r="C549" t="s">
        <v>159</v>
      </c>
      <c r="D549" t="s">
        <v>160</v>
      </c>
      <c r="E549" t="s">
        <v>27</v>
      </c>
      <c r="F549" t="s">
        <v>37</v>
      </c>
      <c r="G549" t="s">
        <v>38</v>
      </c>
      <c r="H549" t="s">
        <v>39</v>
      </c>
      <c r="I549" t="s">
        <v>156</v>
      </c>
      <c r="J549" t="s">
        <v>157</v>
      </c>
      <c r="K549" t="s">
        <v>42</v>
      </c>
      <c r="L549" s="8">
        <v>6.2</v>
      </c>
      <c r="M549" s="8">
        <v>1.9</v>
      </c>
      <c r="N549">
        <v>14</v>
      </c>
      <c r="O549" s="8">
        <v>86.8</v>
      </c>
      <c r="P549" s="14">
        <v>4.7999999999999996E-3</v>
      </c>
      <c r="Q549" s="8">
        <v>0.42</v>
      </c>
      <c r="R549" s="8">
        <v>86.38</v>
      </c>
      <c r="S549" s="8">
        <v>26.6</v>
      </c>
      <c r="T549" s="8">
        <v>59.78</v>
      </c>
      <c r="U549">
        <v>0</v>
      </c>
      <c r="V549" s="8">
        <v>0</v>
      </c>
      <c r="W549" s="8">
        <v>0</v>
      </c>
      <c r="X549" s="8">
        <v>59.78</v>
      </c>
    </row>
    <row r="550" spans="1:24" x14ac:dyDescent="0.25">
      <c r="A550" t="s">
        <v>876</v>
      </c>
      <c r="B550" s="1">
        <v>45941</v>
      </c>
      <c r="C550" t="s">
        <v>288</v>
      </c>
      <c r="D550" t="s">
        <v>289</v>
      </c>
      <c r="E550" t="s">
        <v>27</v>
      </c>
      <c r="F550" t="s">
        <v>46</v>
      </c>
      <c r="G550" t="s">
        <v>38</v>
      </c>
      <c r="H550" t="s">
        <v>39</v>
      </c>
      <c r="I550" t="s">
        <v>47</v>
      </c>
      <c r="J550" t="s">
        <v>48</v>
      </c>
      <c r="K550" t="s">
        <v>49</v>
      </c>
      <c r="L550" s="8">
        <v>5</v>
      </c>
      <c r="M550" s="8">
        <v>3.2</v>
      </c>
      <c r="N550">
        <v>39</v>
      </c>
      <c r="O550" s="8">
        <v>195</v>
      </c>
      <c r="P550" s="14">
        <v>0.22309999999999999</v>
      </c>
      <c r="Q550" s="8">
        <v>43.5</v>
      </c>
      <c r="R550" s="8">
        <v>151.5</v>
      </c>
      <c r="S550" s="8">
        <v>124.8</v>
      </c>
      <c r="T550" s="8">
        <v>26.7</v>
      </c>
      <c r="U550">
        <v>0</v>
      </c>
      <c r="V550" s="8">
        <v>0</v>
      </c>
      <c r="W550" s="8">
        <v>0</v>
      </c>
      <c r="X550" s="8">
        <v>26.7</v>
      </c>
    </row>
    <row r="551" spans="1:24" x14ac:dyDescent="0.25">
      <c r="A551" t="s">
        <v>877</v>
      </c>
      <c r="B551" s="1">
        <v>45725</v>
      </c>
      <c r="C551" t="s">
        <v>501</v>
      </c>
      <c r="D551" t="s">
        <v>502</v>
      </c>
      <c r="E551" t="s">
        <v>27</v>
      </c>
      <c r="F551" t="s">
        <v>37</v>
      </c>
      <c r="G551" t="s">
        <v>38</v>
      </c>
      <c r="H551" t="s">
        <v>39</v>
      </c>
      <c r="I551" t="s">
        <v>84</v>
      </c>
      <c r="J551" t="s">
        <v>85</v>
      </c>
      <c r="K551" t="s">
        <v>42</v>
      </c>
      <c r="L551" s="8">
        <v>9.9</v>
      </c>
      <c r="M551" s="8">
        <v>3.1</v>
      </c>
      <c r="N551">
        <v>19</v>
      </c>
      <c r="O551" s="8">
        <v>188.1</v>
      </c>
      <c r="P551" s="14">
        <v>2.5100000000000001E-2</v>
      </c>
      <c r="Q551" s="8">
        <v>4.72</v>
      </c>
      <c r="R551" s="8">
        <v>183.38</v>
      </c>
      <c r="S551" s="8">
        <v>58.9</v>
      </c>
      <c r="T551" s="8">
        <v>124.48</v>
      </c>
      <c r="U551">
        <v>0</v>
      </c>
      <c r="V551" s="8">
        <v>0</v>
      </c>
      <c r="W551" s="8">
        <v>0</v>
      </c>
      <c r="X551" s="8">
        <v>124.48</v>
      </c>
    </row>
    <row r="552" spans="1:24" x14ac:dyDescent="0.25">
      <c r="A552" t="s">
        <v>878</v>
      </c>
      <c r="B552" s="1">
        <v>46141</v>
      </c>
      <c r="C552" t="s">
        <v>288</v>
      </c>
      <c r="D552" t="s">
        <v>289</v>
      </c>
      <c r="E552" t="s">
        <v>27</v>
      </c>
      <c r="F552" t="s">
        <v>46</v>
      </c>
      <c r="G552" t="s">
        <v>38</v>
      </c>
      <c r="H552" t="s">
        <v>39</v>
      </c>
      <c r="I552" t="s">
        <v>99</v>
      </c>
      <c r="J552" t="s">
        <v>100</v>
      </c>
      <c r="K552" t="s">
        <v>49</v>
      </c>
      <c r="L552" s="8">
        <v>3.8</v>
      </c>
      <c r="M552" s="8">
        <v>2.6</v>
      </c>
      <c r="N552">
        <v>5</v>
      </c>
      <c r="O552" s="8">
        <v>19</v>
      </c>
      <c r="P552" s="14">
        <v>8.5999999999999993E-2</v>
      </c>
      <c r="Q552" s="8">
        <v>1.63</v>
      </c>
      <c r="R552" s="8">
        <v>17.37</v>
      </c>
      <c r="S552" s="8">
        <v>13</v>
      </c>
      <c r="T552" s="8">
        <v>4.37</v>
      </c>
      <c r="U552">
        <v>0</v>
      </c>
      <c r="V552" s="8">
        <v>0</v>
      </c>
      <c r="W552" s="8">
        <v>0</v>
      </c>
      <c r="X552" s="8">
        <v>4.37</v>
      </c>
    </row>
    <row r="553" spans="1:24" x14ac:dyDescent="0.25">
      <c r="A553" t="s">
        <v>879</v>
      </c>
      <c r="B553" s="1">
        <v>45575</v>
      </c>
      <c r="C553" t="s">
        <v>455</v>
      </c>
      <c r="D553" t="s">
        <v>456</v>
      </c>
      <c r="E553" t="s">
        <v>71</v>
      </c>
      <c r="F553" t="s">
        <v>89</v>
      </c>
      <c r="G553" t="s">
        <v>165</v>
      </c>
      <c r="H553" t="s">
        <v>166</v>
      </c>
      <c r="I553" t="s">
        <v>40</v>
      </c>
      <c r="J553" t="s">
        <v>41</v>
      </c>
      <c r="K553" t="s">
        <v>42</v>
      </c>
      <c r="L553" s="8">
        <v>14.5</v>
      </c>
      <c r="M553" s="8">
        <v>4.2</v>
      </c>
      <c r="N553">
        <v>20</v>
      </c>
      <c r="O553" s="8">
        <v>290</v>
      </c>
      <c r="P553" s="14">
        <v>9.2799999999999994E-2</v>
      </c>
      <c r="Q553" s="8">
        <v>26.91</v>
      </c>
      <c r="R553" s="8">
        <v>263.08999999999997</v>
      </c>
      <c r="S553" s="8">
        <v>84</v>
      </c>
      <c r="T553" s="8">
        <v>179.09</v>
      </c>
      <c r="U553">
        <v>0</v>
      </c>
      <c r="V553" s="8">
        <v>0</v>
      </c>
      <c r="W553" s="8">
        <v>0</v>
      </c>
      <c r="X553" s="8">
        <v>179.09</v>
      </c>
    </row>
    <row r="554" spans="1:24" x14ac:dyDescent="0.25">
      <c r="A554" t="s">
        <v>880</v>
      </c>
      <c r="B554" s="1">
        <v>45337</v>
      </c>
      <c r="C554" t="s">
        <v>171</v>
      </c>
      <c r="D554" t="s">
        <v>172</v>
      </c>
      <c r="E554" t="s">
        <v>27</v>
      </c>
      <c r="F554" t="s">
        <v>46</v>
      </c>
      <c r="G554" t="s">
        <v>38</v>
      </c>
      <c r="H554" t="s">
        <v>39</v>
      </c>
      <c r="I554" t="s">
        <v>122</v>
      </c>
      <c r="J554" t="s">
        <v>123</v>
      </c>
      <c r="K554" t="s">
        <v>59</v>
      </c>
      <c r="L554" s="8">
        <v>5.5</v>
      </c>
      <c r="M554" s="8">
        <v>3.8</v>
      </c>
      <c r="N554">
        <v>47</v>
      </c>
      <c r="O554" s="8">
        <v>258.5</v>
      </c>
      <c r="P554" s="14">
        <v>0.1517</v>
      </c>
      <c r="Q554" s="8">
        <v>39.21</v>
      </c>
      <c r="R554" s="8">
        <v>219.29</v>
      </c>
      <c r="S554" s="8">
        <v>178.6</v>
      </c>
      <c r="T554" s="8">
        <v>40.69</v>
      </c>
      <c r="U554">
        <v>0</v>
      </c>
      <c r="V554" s="8">
        <v>0</v>
      </c>
      <c r="W554" s="8">
        <v>0</v>
      </c>
      <c r="X554" s="8">
        <v>40.69</v>
      </c>
    </row>
    <row r="555" spans="1:24" x14ac:dyDescent="0.25">
      <c r="A555" t="s">
        <v>881</v>
      </c>
      <c r="B555" s="1">
        <v>45295</v>
      </c>
      <c r="C555" t="s">
        <v>472</v>
      </c>
      <c r="D555" t="s">
        <v>473</v>
      </c>
      <c r="E555" t="s">
        <v>71</v>
      </c>
      <c r="F555" t="s">
        <v>54</v>
      </c>
      <c r="G555" t="s">
        <v>165</v>
      </c>
      <c r="H555" t="s">
        <v>166</v>
      </c>
      <c r="I555" t="s">
        <v>117</v>
      </c>
      <c r="J555" t="s">
        <v>118</v>
      </c>
      <c r="K555" t="s">
        <v>59</v>
      </c>
      <c r="L555" s="8">
        <v>6</v>
      </c>
      <c r="M555" s="8">
        <v>4.2</v>
      </c>
      <c r="N555">
        <v>234</v>
      </c>
      <c r="O555" s="8">
        <v>1404</v>
      </c>
      <c r="P555" s="14">
        <v>3.5700000000000003E-2</v>
      </c>
      <c r="Q555" s="8">
        <v>50.12</v>
      </c>
      <c r="R555" s="8">
        <v>1353.88</v>
      </c>
      <c r="S555" s="8">
        <v>982.8</v>
      </c>
      <c r="T555" s="8">
        <v>371.08</v>
      </c>
      <c r="U555">
        <v>0</v>
      </c>
      <c r="V555" s="8">
        <v>0</v>
      </c>
      <c r="W555" s="8">
        <v>0</v>
      </c>
      <c r="X555" s="8">
        <v>371.08</v>
      </c>
    </row>
    <row r="556" spans="1:24" x14ac:dyDescent="0.25">
      <c r="A556" t="s">
        <v>882</v>
      </c>
      <c r="B556" s="1">
        <v>45633</v>
      </c>
      <c r="C556" t="s">
        <v>229</v>
      </c>
      <c r="D556" t="s">
        <v>230</v>
      </c>
      <c r="E556" t="s">
        <v>27</v>
      </c>
      <c r="F556" t="s">
        <v>54</v>
      </c>
      <c r="G556" t="s">
        <v>29</v>
      </c>
      <c r="H556" t="s">
        <v>30</v>
      </c>
      <c r="I556" t="s">
        <v>31</v>
      </c>
      <c r="J556" t="s">
        <v>32</v>
      </c>
      <c r="K556" t="s">
        <v>33</v>
      </c>
      <c r="L556" s="8">
        <v>5.8</v>
      </c>
      <c r="M556" s="8">
        <v>2.7</v>
      </c>
      <c r="N556">
        <v>68</v>
      </c>
      <c r="O556" s="8">
        <v>394.4</v>
      </c>
      <c r="P556" s="14">
        <v>7.6E-3</v>
      </c>
      <c r="Q556" s="8">
        <v>3</v>
      </c>
      <c r="R556" s="8">
        <v>391.4</v>
      </c>
      <c r="S556" s="8">
        <v>183.6</v>
      </c>
      <c r="T556" s="8">
        <v>207.8</v>
      </c>
      <c r="U556">
        <v>0</v>
      </c>
      <c r="V556" s="8">
        <v>0</v>
      </c>
      <c r="W556" s="8">
        <v>0</v>
      </c>
      <c r="X556" s="8">
        <v>207.8</v>
      </c>
    </row>
    <row r="557" spans="1:24" x14ac:dyDescent="0.25">
      <c r="A557" t="s">
        <v>883</v>
      </c>
      <c r="B557" s="1">
        <v>46081</v>
      </c>
      <c r="C557" t="s">
        <v>142</v>
      </c>
      <c r="D557" t="s">
        <v>143</v>
      </c>
      <c r="E557" t="s">
        <v>71</v>
      </c>
      <c r="F557" t="s">
        <v>37</v>
      </c>
      <c r="G557" t="s">
        <v>165</v>
      </c>
      <c r="H557" t="s">
        <v>166</v>
      </c>
      <c r="I557" t="s">
        <v>104</v>
      </c>
      <c r="J557" t="s">
        <v>105</v>
      </c>
      <c r="K557" t="s">
        <v>49</v>
      </c>
      <c r="L557" s="8">
        <v>4.2</v>
      </c>
      <c r="M557" s="8">
        <v>2.8</v>
      </c>
      <c r="N557">
        <v>16</v>
      </c>
      <c r="O557" s="8">
        <v>67.2</v>
      </c>
      <c r="P557" s="14">
        <v>2.1399999999999999E-2</v>
      </c>
      <c r="Q557" s="8">
        <v>1.44</v>
      </c>
      <c r="R557" s="8">
        <v>65.760000000000005</v>
      </c>
      <c r="S557" s="8">
        <v>44.8</v>
      </c>
      <c r="T557" s="8">
        <v>20.96</v>
      </c>
      <c r="U557">
        <v>0</v>
      </c>
      <c r="V557" s="8">
        <v>0</v>
      </c>
      <c r="W557" s="8">
        <v>0</v>
      </c>
      <c r="X557" s="8">
        <v>20.96</v>
      </c>
    </row>
    <row r="558" spans="1:24" x14ac:dyDescent="0.25">
      <c r="A558" t="s">
        <v>884</v>
      </c>
      <c r="B558" s="1">
        <v>45425</v>
      </c>
      <c r="C558" t="s">
        <v>226</v>
      </c>
      <c r="D558" t="s">
        <v>227</v>
      </c>
      <c r="E558" t="s">
        <v>27</v>
      </c>
      <c r="F558" t="s">
        <v>54</v>
      </c>
      <c r="G558" t="s">
        <v>38</v>
      </c>
      <c r="H558" t="s">
        <v>39</v>
      </c>
      <c r="I558" t="s">
        <v>99</v>
      </c>
      <c r="J558" t="s">
        <v>100</v>
      </c>
      <c r="K558" t="s">
        <v>49</v>
      </c>
      <c r="L558" s="8">
        <v>3.8</v>
      </c>
      <c r="M558" s="8">
        <v>2.6</v>
      </c>
      <c r="N558">
        <v>174</v>
      </c>
      <c r="O558" s="8">
        <v>661.2</v>
      </c>
      <c r="P558" s="14">
        <v>1.9599999999999999E-2</v>
      </c>
      <c r="Q558" s="8">
        <v>12.96</v>
      </c>
      <c r="R558" s="8">
        <v>648.24</v>
      </c>
      <c r="S558" s="8">
        <v>452.4</v>
      </c>
      <c r="T558" s="8">
        <v>195.84</v>
      </c>
      <c r="U558">
        <v>0</v>
      </c>
      <c r="V558" s="8">
        <v>0</v>
      </c>
      <c r="W558" s="8">
        <v>0</v>
      </c>
      <c r="X558" s="8">
        <v>195.84</v>
      </c>
    </row>
    <row r="559" spans="1:24" x14ac:dyDescent="0.25">
      <c r="A559" t="s">
        <v>885</v>
      </c>
      <c r="B559" s="1">
        <v>45944</v>
      </c>
      <c r="C559" t="s">
        <v>763</v>
      </c>
      <c r="D559" t="s">
        <v>764</v>
      </c>
      <c r="E559" t="s">
        <v>71</v>
      </c>
      <c r="F559" t="s">
        <v>46</v>
      </c>
      <c r="G559" t="s">
        <v>72</v>
      </c>
      <c r="H559" t="s">
        <v>73</v>
      </c>
      <c r="I559" t="s">
        <v>40</v>
      </c>
      <c r="J559" t="s">
        <v>41</v>
      </c>
      <c r="K559" t="s">
        <v>42</v>
      </c>
      <c r="L559" s="8">
        <v>14.5</v>
      </c>
      <c r="M559" s="8">
        <v>4.2</v>
      </c>
      <c r="N559">
        <v>7</v>
      </c>
      <c r="O559" s="8">
        <v>101.5</v>
      </c>
      <c r="P559" s="14">
        <v>0.25190000000000001</v>
      </c>
      <c r="Q559" s="8">
        <v>25.57</v>
      </c>
      <c r="R559" s="8">
        <v>75.930000000000007</v>
      </c>
      <c r="S559" s="8">
        <v>29.4</v>
      </c>
      <c r="T559" s="8">
        <v>46.53</v>
      </c>
      <c r="U559">
        <v>3</v>
      </c>
      <c r="V559" s="8">
        <v>32.54</v>
      </c>
      <c r="W559" s="8">
        <v>14.1</v>
      </c>
      <c r="X559" s="8">
        <v>32.43</v>
      </c>
    </row>
    <row r="560" spans="1:24" x14ac:dyDescent="0.25">
      <c r="A560" t="s">
        <v>886</v>
      </c>
      <c r="B560" s="1">
        <v>45560</v>
      </c>
      <c r="C560" t="s">
        <v>394</v>
      </c>
      <c r="D560" t="s">
        <v>395</v>
      </c>
      <c r="E560" t="s">
        <v>71</v>
      </c>
      <c r="F560" t="s">
        <v>37</v>
      </c>
      <c r="G560" t="s">
        <v>72</v>
      </c>
      <c r="H560" t="s">
        <v>73</v>
      </c>
      <c r="I560" t="s">
        <v>127</v>
      </c>
      <c r="J560" t="s">
        <v>128</v>
      </c>
      <c r="K560" t="s">
        <v>33</v>
      </c>
      <c r="L560" s="8">
        <v>7.2</v>
      </c>
      <c r="M560" s="8">
        <v>3.6</v>
      </c>
      <c r="N560">
        <v>5</v>
      </c>
      <c r="O560" s="8">
        <v>36</v>
      </c>
      <c r="P560" s="14">
        <v>2.8299999999999999E-2</v>
      </c>
      <c r="Q560" s="8">
        <v>1.02</v>
      </c>
      <c r="R560" s="8">
        <v>34.979999999999997</v>
      </c>
      <c r="S560" s="8">
        <v>18</v>
      </c>
      <c r="T560" s="8">
        <v>16.98</v>
      </c>
      <c r="U560">
        <v>0</v>
      </c>
      <c r="V560" s="8">
        <v>0</v>
      </c>
      <c r="W560" s="8">
        <v>0</v>
      </c>
      <c r="X560" s="8">
        <v>16.98</v>
      </c>
    </row>
    <row r="561" spans="1:24" x14ac:dyDescent="0.25">
      <c r="A561" t="s">
        <v>887</v>
      </c>
      <c r="B561" s="1">
        <v>45457</v>
      </c>
      <c r="C561" t="s">
        <v>69</v>
      </c>
      <c r="D561" t="s">
        <v>70</v>
      </c>
      <c r="E561" t="s">
        <v>71</v>
      </c>
      <c r="F561" t="s">
        <v>37</v>
      </c>
      <c r="G561" t="s">
        <v>165</v>
      </c>
      <c r="H561" t="s">
        <v>166</v>
      </c>
      <c r="I561" t="s">
        <v>185</v>
      </c>
      <c r="J561" t="s">
        <v>186</v>
      </c>
      <c r="K561" t="s">
        <v>59</v>
      </c>
      <c r="L561" s="8">
        <v>4.9000000000000004</v>
      </c>
      <c r="M561" s="8">
        <v>3.1</v>
      </c>
      <c r="N561">
        <v>3</v>
      </c>
      <c r="O561" s="8">
        <v>14.7</v>
      </c>
      <c r="P561" s="14">
        <v>2.0899999999999998E-2</v>
      </c>
      <c r="Q561" s="8">
        <v>0.31</v>
      </c>
      <c r="R561" s="8">
        <v>14.39</v>
      </c>
      <c r="S561" s="8">
        <v>9.3000000000000007</v>
      </c>
      <c r="T561" s="8">
        <v>5.09</v>
      </c>
      <c r="U561">
        <v>0</v>
      </c>
      <c r="V561" s="8">
        <v>0</v>
      </c>
      <c r="W561" s="8">
        <v>0</v>
      </c>
      <c r="X561" s="8">
        <v>5.09</v>
      </c>
    </row>
    <row r="562" spans="1:24" x14ac:dyDescent="0.25">
      <c r="A562" t="s">
        <v>888</v>
      </c>
      <c r="B562" s="1">
        <v>46051</v>
      </c>
      <c r="C562" t="s">
        <v>371</v>
      </c>
      <c r="D562" t="s">
        <v>372</v>
      </c>
      <c r="E562" t="s">
        <v>63</v>
      </c>
      <c r="F562" t="s">
        <v>54</v>
      </c>
      <c r="G562" t="s">
        <v>79</v>
      </c>
      <c r="H562" t="s">
        <v>80</v>
      </c>
      <c r="I562" t="s">
        <v>40</v>
      </c>
      <c r="J562" t="s">
        <v>41</v>
      </c>
      <c r="K562" t="s">
        <v>42</v>
      </c>
      <c r="L562" s="8">
        <v>14.5</v>
      </c>
      <c r="M562" s="8">
        <v>4.2</v>
      </c>
      <c r="N562">
        <v>57</v>
      </c>
      <c r="O562" s="8">
        <v>826.5</v>
      </c>
      <c r="P562" s="14">
        <v>2.1299999999999999E-2</v>
      </c>
      <c r="Q562" s="8">
        <v>17.600000000000001</v>
      </c>
      <c r="R562" s="8">
        <v>808.9</v>
      </c>
      <c r="S562" s="8">
        <v>239.4</v>
      </c>
      <c r="T562" s="8">
        <v>569.5</v>
      </c>
      <c r="U562">
        <v>0</v>
      </c>
      <c r="V562" s="8">
        <v>0</v>
      </c>
      <c r="W562" s="8">
        <v>0</v>
      </c>
      <c r="X562" s="8">
        <v>569.5</v>
      </c>
    </row>
    <row r="563" spans="1:24" x14ac:dyDescent="0.25">
      <c r="A563" t="s">
        <v>889</v>
      </c>
      <c r="B563" s="1">
        <v>45744</v>
      </c>
      <c r="C563" t="s">
        <v>520</v>
      </c>
      <c r="D563" t="s">
        <v>521</v>
      </c>
      <c r="E563" t="s">
        <v>63</v>
      </c>
      <c r="F563" t="s">
        <v>37</v>
      </c>
      <c r="G563" t="s">
        <v>79</v>
      </c>
      <c r="H563" t="s">
        <v>80</v>
      </c>
      <c r="I563" t="s">
        <v>84</v>
      </c>
      <c r="J563" t="s">
        <v>85</v>
      </c>
      <c r="K563" t="s">
        <v>42</v>
      </c>
      <c r="L563" s="8">
        <v>9.9</v>
      </c>
      <c r="M563" s="8">
        <v>3.1</v>
      </c>
      <c r="N563">
        <v>62</v>
      </c>
      <c r="O563" s="8">
        <v>613.79999999999995</v>
      </c>
      <c r="P563" s="14">
        <v>1.9E-3</v>
      </c>
      <c r="Q563" s="8">
        <v>1.17</v>
      </c>
      <c r="R563" s="8">
        <v>612.63</v>
      </c>
      <c r="S563" s="8">
        <v>192.2</v>
      </c>
      <c r="T563" s="8">
        <v>420.43</v>
      </c>
      <c r="U563">
        <v>0</v>
      </c>
      <c r="V563" s="8">
        <v>0</v>
      </c>
      <c r="W563" s="8">
        <v>0</v>
      </c>
      <c r="X563" s="8">
        <v>420.43</v>
      </c>
    </row>
    <row r="564" spans="1:24" x14ac:dyDescent="0.25">
      <c r="A564" t="s">
        <v>890</v>
      </c>
      <c r="B564" s="1">
        <v>45856</v>
      </c>
      <c r="C564" t="s">
        <v>115</v>
      </c>
      <c r="D564" t="s">
        <v>116</v>
      </c>
      <c r="E564" t="s">
        <v>27</v>
      </c>
      <c r="F564" t="s">
        <v>54</v>
      </c>
      <c r="G564" t="s">
        <v>38</v>
      </c>
      <c r="H564" t="s">
        <v>39</v>
      </c>
      <c r="I564" t="s">
        <v>84</v>
      </c>
      <c r="J564" t="s">
        <v>85</v>
      </c>
      <c r="K564" t="s">
        <v>42</v>
      </c>
      <c r="L564" s="8">
        <v>9.9</v>
      </c>
      <c r="M564" s="8">
        <v>3.1</v>
      </c>
      <c r="N564">
        <v>74</v>
      </c>
      <c r="O564" s="8">
        <v>732.6</v>
      </c>
      <c r="P564" s="14">
        <v>1.9E-3</v>
      </c>
      <c r="Q564" s="8">
        <v>1.39</v>
      </c>
      <c r="R564" s="8">
        <v>731.21</v>
      </c>
      <c r="S564" s="8">
        <v>229.4</v>
      </c>
      <c r="T564" s="8">
        <v>501.81</v>
      </c>
      <c r="U564">
        <v>0</v>
      </c>
      <c r="V564" s="8">
        <v>0</v>
      </c>
      <c r="W564" s="8">
        <v>0</v>
      </c>
      <c r="X564" s="8">
        <v>501.81</v>
      </c>
    </row>
    <row r="565" spans="1:24" x14ac:dyDescent="0.25">
      <c r="A565" t="s">
        <v>891</v>
      </c>
      <c r="B565" s="1">
        <v>46014</v>
      </c>
      <c r="C565" t="s">
        <v>208</v>
      </c>
      <c r="D565" t="s">
        <v>209</v>
      </c>
      <c r="E565" t="s">
        <v>27</v>
      </c>
      <c r="F565" t="s">
        <v>54</v>
      </c>
      <c r="G565" t="s">
        <v>38</v>
      </c>
      <c r="H565" t="s">
        <v>39</v>
      </c>
      <c r="I565" t="s">
        <v>104</v>
      </c>
      <c r="J565" t="s">
        <v>105</v>
      </c>
      <c r="K565" t="s">
        <v>49</v>
      </c>
      <c r="L565" s="8">
        <v>4.2</v>
      </c>
      <c r="M565" s="8">
        <v>2.8</v>
      </c>
      <c r="N565">
        <v>220</v>
      </c>
      <c r="O565" s="8">
        <v>924</v>
      </c>
      <c r="P565" s="14">
        <v>1.3899999999999999E-2</v>
      </c>
      <c r="Q565" s="8">
        <v>12.84</v>
      </c>
      <c r="R565" s="8">
        <v>911.16</v>
      </c>
      <c r="S565" s="8">
        <v>616</v>
      </c>
      <c r="T565" s="8">
        <v>295.16000000000003</v>
      </c>
      <c r="U565">
        <v>0</v>
      </c>
      <c r="V565" s="8">
        <v>0</v>
      </c>
      <c r="W565" s="8">
        <v>0</v>
      </c>
      <c r="X565" s="8">
        <v>295.16000000000003</v>
      </c>
    </row>
    <row r="566" spans="1:24" x14ac:dyDescent="0.25">
      <c r="A566" t="s">
        <v>892</v>
      </c>
      <c r="B566" s="1">
        <v>45729</v>
      </c>
      <c r="C566" t="s">
        <v>321</v>
      </c>
      <c r="D566" t="s">
        <v>322</v>
      </c>
      <c r="E566" t="s">
        <v>63</v>
      </c>
      <c r="F566" t="s">
        <v>46</v>
      </c>
      <c r="G566" t="s">
        <v>64</v>
      </c>
      <c r="H566" t="s">
        <v>65</v>
      </c>
      <c r="I566" t="s">
        <v>104</v>
      </c>
      <c r="J566" t="s">
        <v>105</v>
      </c>
      <c r="K566" t="s">
        <v>49</v>
      </c>
      <c r="L566" s="8">
        <v>4.2</v>
      </c>
      <c r="M566" s="8">
        <v>2.8</v>
      </c>
      <c r="N566">
        <v>23</v>
      </c>
      <c r="O566" s="8">
        <v>96.6</v>
      </c>
      <c r="P566" s="14">
        <v>0.16889999999999999</v>
      </c>
      <c r="Q566" s="8">
        <v>16.32</v>
      </c>
      <c r="R566" s="8">
        <v>80.28</v>
      </c>
      <c r="S566" s="8">
        <v>64.400000000000006</v>
      </c>
      <c r="T566" s="8">
        <v>15.88</v>
      </c>
      <c r="U566">
        <v>0</v>
      </c>
      <c r="V566" s="8">
        <v>0</v>
      </c>
      <c r="W566" s="8">
        <v>0</v>
      </c>
      <c r="X566" s="8">
        <v>15.88</v>
      </c>
    </row>
    <row r="567" spans="1:24" x14ac:dyDescent="0.25">
      <c r="A567" t="s">
        <v>893</v>
      </c>
      <c r="B567" s="1">
        <v>45866</v>
      </c>
      <c r="C567" t="s">
        <v>220</v>
      </c>
      <c r="D567" t="s">
        <v>221</v>
      </c>
      <c r="E567" t="s">
        <v>71</v>
      </c>
      <c r="F567" t="s">
        <v>28</v>
      </c>
      <c r="G567" t="s">
        <v>165</v>
      </c>
      <c r="H567" t="s">
        <v>166</v>
      </c>
      <c r="I567" t="s">
        <v>122</v>
      </c>
      <c r="J567" t="s">
        <v>123</v>
      </c>
      <c r="K567" t="s">
        <v>59</v>
      </c>
      <c r="L567" s="8">
        <v>5.5</v>
      </c>
      <c r="M567" s="8">
        <v>3.8</v>
      </c>
      <c r="N567">
        <v>124</v>
      </c>
      <c r="O567" s="8">
        <v>682</v>
      </c>
      <c r="P567" s="14">
        <v>6.5199999999999994E-2</v>
      </c>
      <c r="Q567" s="8">
        <v>44.47</v>
      </c>
      <c r="R567" s="8">
        <v>637.53</v>
      </c>
      <c r="S567" s="8">
        <v>471.2</v>
      </c>
      <c r="T567" s="8">
        <v>166.33</v>
      </c>
      <c r="U567">
        <v>0</v>
      </c>
      <c r="V567" s="8">
        <v>0</v>
      </c>
      <c r="W567" s="8">
        <v>0</v>
      </c>
      <c r="X567" s="8">
        <v>166.33</v>
      </c>
    </row>
    <row r="568" spans="1:24" x14ac:dyDescent="0.25">
      <c r="A568" t="s">
        <v>894</v>
      </c>
      <c r="B568" s="1">
        <v>45301</v>
      </c>
      <c r="C568" t="s">
        <v>133</v>
      </c>
      <c r="D568" t="s">
        <v>134</v>
      </c>
      <c r="E568" t="s">
        <v>27</v>
      </c>
      <c r="F568" t="s">
        <v>54</v>
      </c>
      <c r="G568" t="s">
        <v>29</v>
      </c>
      <c r="H568" t="s">
        <v>30</v>
      </c>
      <c r="I568" t="s">
        <v>185</v>
      </c>
      <c r="J568" t="s">
        <v>186</v>
      </c>
      <c r="K568" t="s">
        <v>59</v>
      </c>
      <c r="L568" s="8">
        <v>4.9000000000000004</v>
      </c>
      <c r="M568" s="8">
        <v>3.1</v>
      </c>
      <c r="N568">
        <v>48</v>
      </c>
      <c r="O568" s="8">
        <v>235.2</v>
      </c>
      <c r="P568" s="14">
        <v>2.0000000000000001E-4</v>
      </c>
      <c r="Q568" s="8">
        <v>0.05</v>
      </c>
      <c r="R568" s="8">
        <v>235.15</v>
      </c>
      <c r="S568" s="8">
        <v>148.80000000000001</v>
      </c>
      <c r="T568" s="8">
        <v>86.35</v>
      </c>
      <c r="U568">
        <v>0</v>
      </c>
      <c r="V568" s="8">
        <v>0</v>
      </c>
      <c r="W568" s="8">
        <v>0</v>
      </c>
      <c r="X568" s="8">
        <v>86.35</v>
      </c>
    </row>
    <row r="569" spans="1:24" x14ac:dyDescent="0.25">
      <c r="A569" t="s">
        <v>895</v>
      </c>
      <c r="B569" s="1">
        <v>45406</v>
      </c>
      <c r="C569" t="s">
        <v>235</v>
      </c>
      <c r="D569" t="s">
        <v>236</v>
      </c>
      <c r="E569" t="s">
        <v>27</v>
      </c>
      <c r="F569" t="s">
        <v>54</v>
      </c>
      <c r="G569" t="s">
        <v>38</v>
      </c>
      <c r="H569" t="s">
        <v>39</v>
      </c>
      <c r="I569" t="s">
        <v>144</v>
      </c>
      <c r="J569" t="s">
        <v>145</v>
      </c>
      <c r="K569" t="s">
        <v>33</v>
      </c>
      <c r="L569" s="8">
        <v>12</v>
      </c>
      <c r="M569" s="8">
        <v>6.5</v>
      </c>
      <c r="N569">
        <v>49</v>
      </c>
      <c r="O569" s="8">
        <v>588</v>
      </c>
      <c r="P569" s="14">
        <v>1.78E-2</v>
      </c>
      <c r="Q569" s="8">
        <v>10.47</v>
      </c>
      <c r="R569" s="8">
        <v>577.53</v>
      </c>
      <c r="S569" s="8">
        <v>318.5</v>
      </c>
      <c r="T569" s="8">
        <v>259.02999999999997</v>
      </c>
      <c r="U569">
        <v>0</v>
      </c>
      <c r="V569" s="8">
        <v>0</v>
      </c>
      <c r="W569" s="8">
        <v>0</v>
      </c>
      <c r="X569" s="8">
        <v>259.02999999999997</v>
      </c>
    </row>
    <row r="570" spans="1:24" x14ac:dyDescent="0.25">
      <c r="A570" t="s">
        <v>896</v>
      </c>
      <c r="B570" s="1">
        <v>45369</v>
      </c>
      <c r="C570" t="s">
        <v>136</v>
      </c>
      <c r="D570" t="s">
        <v>137</v>
      </c>
      <c r="E570" t="s">
        <v>71</v>
      </c>
      <c r="F570" t="s">
        <v>54</v>
      </c>
      <c r="G570" t="s">
        <v>165</v>
      </c>
      <c r="H570" t="s">
        <v>166</v>
      </c>
      <c r="I570" t="s">
        <v>117</v>
      </c>
      <c r="J570" t="s">
        <v>118</v>
      </c>
      <c r="K570" t="s">
        <v>59</v>
      </c>
      <c r="L570" s="8">
        <v>6</v>
      </c>
      <c r="M570" s="8">
        <v>4.2</v>
      </c>
      <c r="N570">
        <v>197</v>
      </c>
      <c r="O570" s="8">
        <v>1182</v>
      </c>
      <c r="P570" s="14">
        <v>3.2000000000000002E-3</v>
      </c>
      <c r="Q570" s="8">
        <v>3.78</v>
      </c>
      <c r="R570" s="8">
        <v>1178.22</v>
      </c>
      <c r="S570" s="8">
        <v>827.4</v>
      </c>
      <c r="T570" s="8">
        <v>350.82</v>
      </c>
      <c r="U570">
        <v>0</v>
      </c>
      <c r="V570" s="8">
        <v>0</v>
      </c>
      <c r="W570" s="8">
        <v>0</v>
      </c>
      <c r="X570" s="8">
        <v>350.82</v>
      </c>
    </row>
    <row r="571" spans="1:24" x14ac:dyDescent="0.25">
      <c r="A571" t="s">
        <v>897</v>
      </c>
      <c r="B571" s="1">
        <v>46259</v>
      </c>
      <c r="C571" t="s">
        <v>361</v>
      </c>
      <c r="D571" t="s">
        <v>362</v>
      </c>
      <c r="E571" t="s">
        <v>27</v>
      </c>
      <c r="F571" t="s">
        <v>28</v>
      </c>
      <c r="G571" t="s">
        <v>38</v>
      </c>
      <c r="H571" t="s">
        <v>39</v>
      </c>
      <c r="I571" t="s">
        <v>104</v>
      </c>
      <c r="J571" t="s">
        <v>105</v>
      </c>
      <c r="K571" t="s">
        <v>49</v>
      </c>
      <c r="L571" s="8">
        <v>4.2</v>
      </c>
      <c r="M571" s="8">
        <v>2.8</v>
      </c>
      <c r="N571">
        <v>44</v>
      </c>
      <c r="O571" s="8">
        <v>184.8</v>
      </c>
      <c r="P571" s="14">
        <v>3.4099999999999998E-2</v>
      </c>
      <c r="Q571" s="8">
        <v>6.3</v>
      </c>
      <c r="R571" s="8">
        <v>178.5</v>
      </c>
      <c r="S571" s="8">
        <v>123.2</v>
      </c>
      <c r="T571" s="8">
        <v>55.3</v>
      </c>
      <c r="U571">
        <v>0</v>
      </c>
      <c r="V571" s="8">
        <v>0</v>
      </c>
      <c r="W571" s="8">
        <v>0</v>
      </c>
      <c r="X571" s="8">
        <v>55.3</v>
      </c>
    </row>
    <row r="572" spans="1:24" x14ac:dyDescent="0.25">
      <c r="A572" t="s">
        <v>898</v>
      </c>
      <c r="B572" s="1">
        <v>46196</v>
      </c>
      <c r="C572" t="s">
        <v>133</v>
      </c>
      <c r="D572" t="s">
        <v>134</v>
      </c>
      <c r="E572" t="s">
        <v>27</v>
      </c>
      <c r="F572" t="s">
        <v>54</v>
      </c>
      <c r="G572" t="s">
        <v>38</v>
      </c>
      <c r="H572" t="s">
        <v>39</v>
      </c>
      <c r="I572" t="s">
        <v>117</v>
      </c>
      <c r="J572" t="s">
        <v>118</v>
      </c>
      <c r="K572" t="s">
        <v>59</v>
      </c>
      <c r="L572" s="8">
        <v>6</v>
      </c>
      <c r="M572" s="8">
        <v>4.2</v>
      </c>
      <c r="N572">
        <v>11</v>
      </c>
      <c r="O572" s="8">
        <v>66</v>
      </c>
      <c r="P572" s="14">
        <v>3.0000000000000001E-3</v>
      </c>
      <c r="Q572" s="8">
        <v>0.2</v>
      </c>
      <c r="R572" s="8">
        <v>65.8</v>
      </c>
      <c r="S572" s="8">
        <v>46.2</v>
      </c>
      <c r="T572" s="8">
        <v>19.600000000000001</v>
      </c>
      <c r="U572">
        <v>0</v>
      </c>
      <c r="V572" s="8">
        <v>0</v>
      </c>
      <c r="W572" s="8">
        <v>0</v>
      </c>
      <c r="X572" s="8">
        <v>19.600000000000001</v>
      </c>
    </row>
    <row r="573" spans="1:24" x14ac:dyDescent="0.25">
      <c r="A573" t="s">
        <v>899</v>
      </c>
      <c r="B573" s="1">
        <v>45999</v>
      </c>
      <c r="C573" t="s">
        <v>252</v>
      </c>
      <c r="D573" t="s">
        <v>253</v>
      </c>
      <c r="E573" t="s">
        <v>63</v>
      </c>
      <c r="F573" t="s">
        <v>54</v>
      </c>
      <c r="G573" t="s">
        <v>79</v>
      </c>
      <c r="H573" t="s">
        <v>80</v>
      </c>
      <c r="I573" t="s">
        <v>84</v>
      </c>
      <c r="J573" t="s">
        <v>85</v>
      </c>
      <c r="K573" t="s">
        <v>42</v>
      </c>
      <c r="L573" s="8">
        <v>9.9</v>
      </c>
      <c r="M573" s="8">
        <v>3.1</v>
      </c>
      <c r="N573">
        <v>39</v>
      </c>
      <c r="O573" s="8">
        <v>386.1</v>
      </c>
      <c r="P573" s="14">
        <v>3.0999999999999999E-3</v>
      </c>
      <c r="Q573" s="8">
        <v>1.2</v>
      </c>
      <c r="R573" s="8">
        <v>384.9</v>
      </c>
      <c r="S573" s="8">
        <v>120.9</v>
      </c>
      <c r="T573" s="8">
        <v>264</v>
      </c>
      <c r="U573">
        <v>0</v>
      </c>
      <c r="V573" s="8">
        <v>0</v>
      </c>
      <c r="W573" s="8">
        <v>0</v>
      </c>
      <c r="X573" s="8">
        <v>264</v>
      </c>
    </row>
    <row r="574" spans="1:24" x14ac:dyDescent="0.25">
      <c r="A574" t="s">
        <v>900</v>
      </c>
      <c r="B574" s="1">
        <v>46217</v>
      </c>
      <c r="C574" t="s">
        <v>391</v>
      </c>
      <c r="D574" t="s">
        <v>392</v>
      </c>
      <c r="E574" t="s">
        <v>63</v>
      </c>
      <c r="F574" t="s">
        <v>54</v>
      </c>
      <c r="G574" t="s">
        <v>64</v>
      </c>
      <c r="H574" t="s">
        <v>65</v>
      </c>
      <c r="I574" t="s">
        <v>84</v>
      </c>
      <c r="J574" t="s">
        <v>85</v>
      </c>
      <c r="K574" t="s">
        <v>42</v>
      </c>
      <c r="L574" s="8">
        <v>9.9</v>
      </c>
      <c r="M574" s="8">
        <v>3.1</v>
      </c>
      <c r="N574">
        <v>120</v>
      </c>
      <c r="O574" s="8">
        <v>1188</v>
      </c>
      <c r="P574" s="14">
        <v>3.0200000000000001E-2</v>
      </c>
      <c r="Q574" s="8">
        <v>35.880000000000003</v>
      </c>
      <c r="R574" s="8">
        <v>1152.1199999999999</v>
      </c>
      <c r="S574" s="8">
        <v>372</v>
      </c>
      <c r="T574" s="8">
        <v>780.12</v>
      </c>
      <c r="U574">
        <v>0</v>
      </c>
      <c r="V574" s="8">
        <v>0</v>
      </c>
      <c r="W574" s="8">
        <v>0</v>
      </c>
      <c r="X574" s="8">
        <v>780.12</v>
      </c>
    </row>
    <row r="575" spans="1:24" x14ac:dyDescent="0.25">
      <c r="A575" t="s">
        <v>901</v>
      </c>
      <c r="B575" s="1">
        <v>45444</v>
      </c>
      <c r="C575" t="s">
        <v>191</v>
      </c>
      <c r="D575" t="s">
        <v>192</v>
      </c>
      <c r="E575" t="s">
        <v>150</v>
      </c>
      <c r="F575" t="s">
        <v>54</v>
      </c>
      <c r="G575" t="s">
        <v>151</v>
      </c>
      <c r="H575" t="s">
        <v>152</v>
      </c>
      <c r="I575" t="s">
        <v>99</v>
      </c>
      <c r="J575" t="s">
        <v>100</v>
      </c>
      <c r="K575" t="s">
        <v>49</v>
      </c>
      <c r="L575" s="8">
        <v>3.8</v>
      </c>
      <c r="M575" s="8">
        <v>2.6</v>
      </c>
      <c r="N575">
        <v>172</v>
      </c>
      <c r="O575" s="8">
        <v>653.6</v>
      </c>
      <c r="P575" s="14">
        <v>8.2000000000000007E-3</v>
      </c>
      <c r="Q575" s="8">
        <v>5.36</v>
      </c>
      <c r="R575" s="8">
        <v>648.24</v>
      </c>
      <c r="S575" s="8">
        <v>447.2</v>
      </c>
      <c r="T575" s="8">
        <v>201.04</v>
      </c>
      <c r="U575">
        <v>0</v>
      </c>
      <c r="V575" s="8">
        <v>0</v>
      </c>
      <c r="W575" s="8">
        <v>0</v>
      </c>
      <c r="X575" s="8">
        <v>201.04</v>
      </c>
    </row>
    <row r="576" spans="1:24" x14ac:dyDescent="0.25">
      <c r="A576" t="s">
        <v>902</v>
      </c>
      <c r="B576" s="1">
        <v>45850</v>
      </c>
      <c r="C576" t="s">
        <v>309</v>
      </c>
      <c r="D576" t="s">
        <v>310</v>
      </c>
      <c r="E576" t="s">
        <v>63</v>
      </c>
      <c r="F576" t="s">
        <v>54</v>
      </c>
      <c r="G576" t="s">
        <v>79</v>
      </c>
      <c r="H576" t="s">
        <v>80</v>
      </c>
      <c r="I576" t="s">
        <v>74</v>
      </c>
      <c r="J576" t="s">
        <v>75</v>
      </c>
      <c r="K576" t="s">
        <v>49</v>
      </c>
      <c r="L576" s="8">
        <v>11</v>
      </c>
      <c r="M576" s="8">
        <v>6.8</v>
      </c>
      <c r="N576">
        <v>35</v>
      </c>
      <c r="O576" s="8">
        <v>385</v>
      </c>
      <c r="P576" s="14">
        <v>1.41E-2</v>
      </c>
      <c r="Q576" s="8">
        <v>5.43</v>
      </c>
      <c r="R576" s="8">
        <v>379.57</v>
      </c>
      <c r="S576" s="8">
        <v>238</v>
      </c>
      <c r="T576" s="8">
        <v>141.57</v>
      </c>
      <c r="U576">
        <v>0</v>
      </c>
      <c r="V576" s="8">
        <v>0</v>
      </c>
      <c r="W576" s="8">
        <v>0</v>
      </c>
      <c r="X576" s="8">
        <v>141.57</v>
      </c>
    </row>
    <row r="577" spans="1:24" x14ac:dyDescent="0.25">
      <c r="A577" t="s">
        <v>903</v>
      </c>
      <c r="B577" s="1">
        <v>45328</v>
      </c>
      <c r="C577" t="s">
        <v>391</v>
      </c>
      <c r="D577" t="s">
        <v>392</v>
      </c>
      <c r="E577" t="s">
        <v>63</v>
      </c>
      <c r="F577" t="s">
        <v>54</v>
      </c>
      <c r="G577" t="s">
        <v>64</v>
      </c>
      <c r="H577" t="s">
        <v>65</v>
      </c>
      <c r="I577" t="s">
        <v>40</v>
      </c>
      <c r="J577" t="s">
        <v>41</v>
      </c>
      <c r="K577" t="s">
        <v>42</v>
      </c>
      <c r="L577" s="8">
        <v>14.5</v>
      </c>
      <c r="M577" s="8">
        <v>4.2</v>
      </c>
      <c r="N577">
        <v>69</v>
      </c>
      <c r="O577" s="8">
        <v>1000.5</v>
      </c>
      <c r="P577" s="14">
        <v>0.497</v>
      </c>
      <c r="Q577" s="8">
        <v>497.25</v>
      </c>
      <c r="R577" s="8">
        <v>503.25</v>
      </c>
      <c r="S577" s="8">
        <v>289.8</v>
      </c>
      <c r="T577" s="8">
        <v>213.45</v>
      </c>
      <c r="U577">
        <v>33</v>
      </c>
      <c r="V577" s="8">
        <v>240.69</v>
      </c>
      <c r="W577" s="8">
        <v>155.1</v>
      </c>
      <c r="X577" s="8">
        <v>58.35</v>
      </c>
    </row>
    <row r="578" spans="1:24" x14ac:dyDescent="0.25">
      <c r="A578" t="s">
        <v>904</v>
      </c>
      <c r="B578" s="1">
        <v>46146</v>
      </c>
      <c r="C578" t="s">
        <v>177</v>
      </c>
      <c r="D578" t="s">
        <v>178</v>
      </c>
      <c r="E578" t="s">
        <v>27</v>
      </c>
      <c r="F578" t="s">
        <v>37</v>
      </c>
      <c r="G578" t="s">
        <v>29</v>
      </c>
      <c r="H578" t="s">
        <v>30</v>
      </c>
      <c r="I578" t="s">
        <v>185</v>
      </c>
      <c r="J578" t="s">
        <v>186</v>
      </c>
      <c r="K578" t="s">
        <v>59</v>
      </c>
      <c r="L578" s="8">
        <v>4.9000000000000004</v>
      </c>
      <c r="M578" s="8">
        <v>3.1</v>
      </c>
      <c r="N578">
        <v>12</v>
      </c>
      <c r="O578" s="8">
        <v>58.8</v>
      </c>
      <c r="P578" s="14">
        <v>0.42970000000000003</v>
      </c>
      <c r="Q578" s="8">
        <v>25.27</v>
      </c>
      <c r="R578" s="8">
        <v>33.53</v>
      </c>
      <c r="S578" s="8">
        <v>37.200000000000003</v>
      </c>
      <c r="T578" s="8">
        <v>-3.67</v>
      </c>
      <c r="U578">
        <v>0</v>
      </c>
      <c r="V578" s="8">
        <v>0</v>
      </c>
      <c r="W578" s="8">
        <v>0</v>
      </c>
      <c r="X578" s="8">
        <v>-3.67</v>
      </c>
    </row>
    <row r="579" spans="1:24" x14ac:dyDescent="0.25">
      <c r="A579" t="s">
        <v>905</v>
      </c>
      <c r="B579" s="1">
        <v>45670</v>
      </c>
      <c r="C579" t="s">
        <v>689</v>
      </c>
      <c r="D579" t="s">
        <v>690</v>
      </c>
      <c r="E579" t="s">
        <v>27</v>
      </c>
      <c r="F579" t="s">
        <v>54</v>
      </c>
      <c r="G579" t="s">
        <v>29</v>
      </c>
      <c r="H579" t="s">
        <v>30</v>
      </c>
      <c r="I579" t="s">
        <v>122</v>
      </c>
      <c r="J579" t="s">
        <v>123</v>
      </c>
      <c r="K579" t="s">
        <v>59</v>
      </c>
      <c r="L579" s="8">
        <v>5.5</v>
      </c>
      <c r="M579" s="8">
        <v>3.8</v>
      </c>
      <c r="N579">
        <v>134</v>
      </c>
      <c r="O579" s="8">
        <v>737</v>
      </c>
      <c r="P579" s="14">
        <v>3.5999999999999999E-3</v>
      </c>
      <c r="Q579" s="8">
        <v>2.65</v>
      </c>
      <c r="R579" s="8">
        <v>734.35</v>
      </c>
      <c r="S579" s="8">
        <v>509.2</v>
      </c>
      <c r="T579" s="8">
        <v>225.15</v>
      </c>
      <c r="U579">
        <v>0</v>
      </c>
      <c r="V579" s="8">
        <v>0</v>
      </c>
      <c r="W579" s="8">
        <v>0</v>
      </c>
      <c r="X579" s="8">
        <v>225.15</v>
      </c>
    </row>
    <row r="580" spans="1:24" x14ac:dyDescent="0.25">
      <c r="A580" t="s">
        <v>906</v>
      </c>
      <c r="B580" s="1">
        <v>45888</v>
      </c>
      <c r="C580" t="s">
        <v>191</v>
      </c>
      <c r="D580" t="s">
        <v>192</v>
      </c>
      <c r="E580" t="s">
        <v>150</v>
      </c>
      <c r="F580" t="s">
        <v>54</v>
      </c>
      <c r="G580" t="s">
        <v>151</v>
      </c>
      <c r="H580" t="s">
        <v>152</v>
      </c>
      <c r="I580" t="s">
        <v>74</v>
      </c>
      <c r="J580" t="s">
        <v>75</v>
      </c>
      <c r="K580" t="s">
        <v>49</v>
      </c>
      <c r="L580" s="8">
        <v>11</v>
      </c>
      <c r="M580" s="8">
        <v>6.8</v>
      </c>
      <c r="N580">
        <v>241</v>
      </c>
      <c r="O580" s="8">
        <v>2651</v>
      </c>
      <c r="P580" s="14">
        <v>1.04E-2</v>
      </c>
      <c r="Q580" s="8">
        <v>27.57</v>
      </c>
      <c r="R580" s="8">
        <v>2623.43</v>
      </c>
      <c r="S580" s="8">
        <v>1638.8</v>
      </c>
      <c r="T580" s="8">
        <v>984.63</v>
      </c>
      <c r="U580">
        <v>0</v>
      </c>
      <c r="V580" s="8">
        <v>0</v>
      </c>
      <c r="W580" s="8">
        <v>0</v>
      </c>
      <c r="X580" s="8">
        <v>984.63</v>
      </c>
    </row>
    <row r="581" spans="1:24" x14ac:dyDescent="0.25">
      <c r="A581" t="s">
        <v>907</v>
      </c>
      <c r="B581" s="1">
        <v>45857</v>
      </c>
      <c r="C581" t="s">
        <v>455</v>
      </c>
      <c r="D581" t="s">
        <v>456</v>
      </c>
      <c r="E581" t="s">
        <v>71</v>
      </c>
      <c r="F581" t="s">
        <v>89</v>
      </c>
      <c r="G581" t="s">
        <v>165</v>
      </c>
      <c r="H581" t="s">
        <v>166</v>
      </c>
      <c r="I581" t="s">
        <v>40</v>
      </c>
      <c r="J581" t="s">
        <v>41</v>
      </c>
      <c r="K581" t="s">
        <v>42</v>
      </c>
      <c r="L581" s="8">
        <v>14.5</v>
      </c>
      <c r="M581" s="8">
        <v>4.2</v>
      </c>
      <c r="N581">
        <v>134</v>
      </c>
      <c r="O581" s="8">
        <v>1943</v>
      </c>
      <c r="P581" s="14">
        <v>0.1323</v>
      </c>
      <c r="Q581" s="8">
        <v>257.06</v>
      </c>
      <c r="R581" s="8">
        <v>1685.94</v>
      </c>
      <c r="S581" s="8">
        <v>562.79999999999995</v>
      </c>
      <c r="T581" s="8">
        <v>1123.1400000000001</v>
      </c>
      <c r="U581">
        <v>28</v>
      </c>
      <c r="V581" s="8">
        <v>352.29</v>
      </c>
      <c r="W581" s="8">
        <v>131.6</v>
      </c>
      <c r="X581" s="8">
        <v>991.54</v>
      </c>
    </row>
    <row r="582" spans="1:24" x14ac:dyDescent="0.25">
      <c r="A582" t="s">
        <v>908</v>
      </c>
      <c r="B582" s="1">
        <v>45443</v>
      </c>
      <c r="C582" t="s">
        <v>247</v>
      </c>
      <c r="D582" t="s">
        <v>248</v>
      </c>
      <c r="E582" t="s">
        <v>53</v>
      </c>
      <c r="F582" t="s">
        <v>46</v>
      </c>
      <c r="G582" t="s">
        <v>55</v>
      </c>
      <c r="H582" t="s">
        <v>56</v>
      </c>
      <c r="I582" t="s">
        <v>57</v>
      </c>
      <c r="J582" t="s">
        <v>58</v>
      </c>
      <c r="K582" t="s">
        <v>59</v>
      </c>
      <c r="L582" s="8">
        <v>10.5</v>
      </c>
      <c r="M582" s="8">
        <v>7.5</v>
      </c>
      <c r="N582">
        <v>50</v>
      </c>
      <c r="O582" s="8">
        <v>525</v>
      </c>
      <c r="P582" s="14">
        <v>0.18329999999999999</v>
      </c>
      <c r="Q582" s="8">
        <v>96.23</v>
      </c>
      <c r="R582" s="8">
        <v>428.77</v>
      </c>
      <c r="S582" s="8">
        <v>375</v>
      </c>
      <c r="T582" s="8">
        <v>53.77</v>
      </c>
      <c r="U582">
        <v>0</v>
      </c>
      <c r="V582" s="8">
        <v>0</v>
      </c>
      <c r="W582" s="8">
        <v>0</v>
      </c>
      <c r="X582" s="8">
        <v>53.77</v>
      </c>
    </row>
    <row r="583" spans="1:24" x14ac:dyDescent="0.25">
      <c r="A583" t="s">
        <v>909</v>
      </c>
      <c r="B583" s="1">
        <v>45732</v>
      </c>
      <c r="C583" t="s">
        <v>386</v>
      </c>
      <c r="D583" t="s">
        <v>387</v>
      </c>
      <c r="E583" t="s">
        <v>27</v>
      </c>
      <c r="F583" t="s">
        <v>54</v>
      </c>
      <c r="G583" t="s">
        <v>38</v>
      </c>
      <c r="H583" t="s">
        <v>39</v>
      </c>
      <c r="I583" t="s">
        <v>84</v>
      </c>
      <c r="J583" t="s">
        <v>85</v>
      </c>
      <c r="K583" t="s">
        <v>42</v>
      </c>
      <c r="L583" s="8">
        <v>9.9</v>
      </c>
      <c r="M583" s="8">
        <v>3.1</v>
      </c>
      <c r="N583">
        <v>53</v>
      </c>
      <c r="O583" s="8">
        <v>524.70000000000005</v>
      </c>
      <c r="P583" s="14">
        <v>1.9400000000000001E-2</v>
      </c>
      <c r="Q583" s="8">
        <v>10.18</v>
      </c>
      <c r="R583" s="8">
        <v>514.52</v>
      </c>
      <c r="S583" s="8">
        <v>164.3</v>
      </c>
      <c r="T583" s="8">
        <v>350.22</v>
      </c>
      <c r="U583">
        <v>0</v>
      </c>
      <c r="V583" s="8">
        <v>0</v>
      </c>
      <c r="W583" s="8">
        <v>0</v>
      </c>
      <c r="X583" s="8">
        <v>350.22</v>
      </c>
    </row>
    <row r="584" spans="1:24" x14ac:dyDescent="0.25">
      <c r="A584" t="s">
        <v>910</v>
      </c>
      <c r="B584" s="1">
        <v>45422</v>
      </c>
      <c r="C584" t="s">
        <v>201</v>
      </c>
      <c r="D584" t="s">
        <v>202</v>
      </c>
      <c r="E584" t="s">
        <v>53</v>
      </c>
      <c r="F584" t="s">
        <v>46</v>
      </c>
      <c r="G584" t="s">
        <v>55</v>
      </c>
      <c r="H584" t="s">
        <v>56</v>
      </c>
      <c r="I584" t="s">
        <v>112</v>
      </c>
      <c r="J584" t="s">
        <v>113</v>
      </c>
      <c r="K584" t="s">
        <v>42</v>
      </c>
      <c r="L584" s="8">
        <v>8.5</v>
      </c>
      <c r="M584" s="8">
        <v>2.8</v>
      </c>
      <c r="N584">
        <v>32</v>
      </c>
      <c r="O584" s="8">
        <v>272</v>
      </c>
      <c r="P584" s="14">
        <v>0.10100000000000001</v>
      </c>
      <c r="Q584" s="8">
        <v>27.47</v>
      </c>
      <c r="R584" s="8">
        <v>244.53</v>
      </c>
      <c r="S584" s="8">
        <v>89.6</v>
      </c>
      <c r="T584" s="8">
        <v>154.93</v>
      </c>
      <c r="U584">
        <v>0</v>
      </c>
      <c r="V584" s="8">
        <v>0</v>
      </c>
      <c r="W584" s="8">
        <v>0</v>
      </c>
      <c r="X584" s="8">
        <v>154.93</v>
      </c>
    </row>
    <row r="585" spans="1:24" x14ac:dyDescent="0.25">
      <c r="A585" t="s">
        <v>911</v>
      </c>
      <c r="B585" s="1">
        <v>45334</v>
      </c>
      <c r="C585" t="s">
        <v>403</v>
      </c>
      <c r="D585" t="s">
        <v>404</v>
      </c>
      <c r="E585" t="s">
        <v>53</v>
      </c>
      <c r="F585" t="s">
        <v>37</v>
      </c>
      <c r="G585" t="s">
        <v>55</v>
      </c>
      <c r="H585" t="s">
        <v>56</v>
      </c>
      <c r="I585" t="s">
        <v>84</v>
      </c>
      <c r="J585" t="s">
        <v>85</v>
      </c>
      <c r="K585" t="s">
        <v>42</v>
      </c>
      <c r="L585" s="8">
        <v>9.9</v>
      </c>
      <c r="M585" s="8">
        <v>3.1</v>
      </c>
      <c r="N585">
        <v>194</v>
      </c>
      <c r="O585" s="8">
        <v>1920.6</v>
      </c>
      <c r="P585" s="14">
        <v>1.7100000000000001E-2</v>
      </c>
      <c r="Q585" s="8">
        <v>32.840000000000003</v>
      </c>
      <c r="R585" s="8">
        <v>1887.76</v>
      </c>
      <c r="S585" s="8">
        <v>601.4</v>
      </c>
      <c r="T585" s="8">
        <v>1286.3599999999999</v>
      </c>
      <c r="U585">
        <v>0</v>
      </c>
      <c r="V585" s="8">
        <v>0</v>
      </c>
      <c r="W585" s="8">
        <v>0</v>
      </c>
      <c r="X585" s="8">
        <v>1286.3599999999999</v>
      </c>
    </row>
    <row r="586" spans="1:24" x14ac:dyDescent="0.25">
      <c r="A586" t="s">
        <v>912</v>
      </c>
      <c r="B586" s="1">
        <v>45607</v>
      </c>
      <c r="C586" t="s">
        <v>406</v>
      </c>
      <c r="D586" t="s">
        <v>407</v>
      </c>
      <c r="E586" t="s">
        <v>63</v>
      </c>
      <c r="F586" t="s">
        <v>37</v>
      </c>
      <c r="G586" t="s">
        <v>79</v>
      </c>
      <c r="H586" t="s">
        <v>80</v>
      </c>
      <c r="I586" t="s">
        <v>57</v>
      </c>
      <c r="J586" t="s">
        <v>58</v>
      </c>
      <c r="K586" t="s">
        <v>59</v>
      </c>
      <c r="L586" s="8">
        <v>10.5</v>
      </c>
      <c r="M586" s="8">
        <v>7.5</v>
      </c>
      <c r="N586">
        <v>1</v>
      </c>
      <c r="O586" s="8">
        <v>10.5</v>
      </c>
      <c r="P586" s="14">
        <v>2.12E-2</v>
      </c>
      <c r="Q586" s="8">
        <v>0.22</v>
      </c>
      <c r="R586" s="8">
        <v>10.28</v>
      </c>
      <c r="S586" s="8">
        <v>7.5</v>
      </c>
      <c r="T586" s="8">
        <v>2.78</v>
      </c>
      <c r="U586">
        <v>1</v>
      </c>
      <c r="V586" s="8">
        <v>10.28</v>
      </c>
      <c r="W586" s="8">
        <v>8</v>
      </c>
      <c r="X586" s="8">
        <v>-5.22</v>
      </c>
    </row>
    <row r="587" spans="1:24" x14ac:dyDescent="0.25">
      <c r="A587" t="s">
        <v>913</v>
      </c>
      <c r="B587" s="1">
        <v>45665</v>
      </c>
      <c r="C587" t="s">
        <v>288</v>
      </c>
      <c r="D587" t="s">
        <v>289</v>
      </c>
      <c r="E587" t="s">
        <v>27</v>
      </c>
      <c r="F587" t="s">
        <v>46</v>
      </c>
      <c r="G587" t="s">
        <v>29</v>
      </c>
      <c r="H587" t="s">
        <v>30</v>
      </c>
      <c r="I587" t="s">
        <v>57</v>
      </c>
      <c r="J587" t="s">
        <v>58</v>
      </c>
      <c r="K587" t="s">
        <v>59</v>
      </c>
      <c r="L587" s="8">
        <v>10.5</v>
      </c>
      <c r="M587" s="8">
        <v>7.5</v>
      </c>
      <c r="N587">
        <v>50</v>
      </c>
      <c r="O587" s="8">
        <v>525</v>
      </c>
      <c r="P587" s="14">
        <v>3.0099999999999998E-2</v>
      </c>
      <c r="Q587" s="8">
        <v>15.8</v>
      </c>
      <c r="R587" s="8">
        <v>509.2</v>
      </c>
      <c r="S587" s="8">
        <v>375</v>
      </c>
      <c r="T587" s="8">
        <v>134.19999999999999</v>
      </c>
      <c r="U587">
        <v>0</v>
      </c>
      <c r="V587" s="8">
        <v>0</v>
      </c>
      <c r="W587" s="8">
        <v>0</v>
      </c>
      <c r="X587" s="8">
        <v>134.19999999999999</v>
      </c>
    </row>
    <row r="588" spans="1:24" x14ac:dyDescent="0.25">
      <c r="A588" t="s">
        <v>914</v>
      </c>
      <c r="B588" s="1">
        <v>46212</v>
      </c>
      <c r="C588" t="s">
        <v>301</v>
      </c>
      <c r="D588" t="s">
        <v>302</v>
      </c>
      <c r="E588" t="s">
        <v>63</v>
      </c>
      <c r="F588" t="s">
        <v>37</v>
      </c>
      <c r="G588" t="s">
        <v>79</v>
      </c>
      <c r="H588" t="s">
        <v>80</v>
      </c>
      <c r="I588" t="s">
        <v>99</v>
      </c>
      <c r="J588" t="s">
        <v>100</v>
      </c>
      <c r="K588" t="s">
        <v>49</v>
      </c>
      <c r="L588" s="8">
        <v>3.8</v>
      </c>
      <c r="M588" s="8">
        <v>2.6</v>
      </c>
      <c r="N588">
        <v>25</v>
      </c>
      <c r="O588" s="8">
        <v>95</v>
      </c>
      <c r="P588" s="14">
        <v>1.7600000000000001E-2</v>
      </c>
      <c r="Q588" s="8">
        <v>1.67</v>
      </c>
      <c r="R588" s="8">
        <v>93.33</v>
      </c>
      <c r="S588" s="8">
        <v>65</v>
      </c>
      <c r="T588" s="8">
        <v>28.33</v>
      </c>
      <c r="U588">
        <v>0</v>
      </c>
      <c r="V588" s="8">
        <v>0</v>
      </c>
      <c r="W588" s="8">
        <v>0</v>
      </c>
      <c r="X588" s="8">
        <v>28.33</v>
      </c>
    </row>
    <row r="589" spans="1:24" x14ac:dyDescent="0.25">
      <c r="A589" t="s">
        <v>915</v>
      </c>
      <c r="B589" s="1">
        <v>46247</v>
      </c>
      <c r="C589" t="s">
        <v>183</v>
      </c>
      <c r="D589" t="s">
        <v>184</v>
      </c>
      <c r="E589" t="s">
        <v>63</v>
      </c>
      <c r="F589" t="s">
        <v>89</v>
      </c>
      <c r="G589" t="s">
        <v>64</v>
      </c>
      <c r="H589" t="s">
        <v>65</v>
      </c>
      <c r="I589" t="s">
        <v>104</v>
      </c>
      <c r="J589" t="s">
        <v>105</v>
      </c>
      <c r="K589" t="s">
        <v>49</v>
      </c>
      <c r="L589" s="8">
        <v>4.2</v>
      </c>
      <c r="M589" s="8">
        <v>2.8</v>
      </c>
      <c r="N589">
        <v>131</v>
      </c>
      <c r="O589" s="8">
        <v>550.20000000000005</v>
      </c>
      <c r="P589" s="14">
        <v>0.1157</v>
      </c>
      <c r="Q589" s="8">
        <v>63.66</v>
      </c>
      <c r="R589" s="8">
        <v>486.54</v>
      </c>
      <c r="S589" s="8">
        <v>366.8</v>
      </c>
      <c r="T589" s="8">
        <v>119.74</v>
      </c>
      <c r="U589">
        <v>0</v>
      </c>
      <c r="V589" s="8">
        <v>0</v>
      </c>
      <c r="W589" s="8">
        <v>0</v>
      </c>
      <c r="X589" s="8">
        <v>119.74</v>
      </c>
    </row>
    <row r="590" spans="1:24" x14ac:dyDescent="0.25">
      <c r="A590" t="s">
        <v>916</v>
      </c>
      <c r="B590" s="1">
        <v>46107</v>
      </c>
      <c r="C590" t="s">
        <v>211</v>
      </c>
      <c r="D590" t="s">
        <v>212</v>
      </c>
      <c r="E590" t="s">
        <v>27</v>
      </c>
      <c r="F590" t="s">
        <v>37</v>
      </c>
      <c r="G590" t="s">
        <v>38</v>
      </c>
      <c r="H590" t="s">
        <v>39</v>
      </c>
      <c r="I590" t="s">
        <v>185</v>
      </c>
      <c r="J590" t="s">
        <v>186</v>
      </c>
      <c r="K590" t="s">
        <v>59</v>
      </c>
      <c r="L590" s="8">
        <v>4.9000000000000004</v>
      </c>
      <c r="M590" s="8">
        <v>3.1</v>
      </c>
      <c r="N590">
        <v>3</v>
      </c>
      <c r="O590" s="8">
        <v>14.7</v>
      </c>
      <c r="P590" s="14">
        <v>1.18E-2</v>
      </c>
      <c r="Q590" s="8">
        <v>0.17</v>
      </c>
      <c r="R590" s="8">
        <v>14.53</v>
      </c>
      <c r="S590" s="8">
        <v>9.3000000000000007</v>
      </c>
      <c r="T590" s="8">
        <v>5.23</v>
      </c>
      <c r="U590">
        <v>0</v>
      </c>
      <c r="V590" s="8">
        <v>0</v>
      </c>
      <c r="W590" s="8">
        <v>0</v>
      </c>
      <c r="X590" s="8">
        <v>5.23</v>
      </c>
    </row>
    <row r="591" spans="1:24" x14ac:dyDescent="0.25">
      <c r="A591" t="s">
        <v>917</v>
      </c>
      <c r="B591" s="1">
        <v>46173</v>
      </c>
      <c r="C591" t="s">
        <v>361</v>
      </c>
      <c r="D591" t="s">
        <v>362</v>
      </c>
      <c r="E591" t="s">
        <v>27</v>
      </c>
      <c r="F591" t="s">
        <v>28</v>
      </c>
      <c r="G591" t="s">
        <v>29</v>
      </c>
      <c r="H591" t="s">
        <v>30</v>
      </c>
      <c r="I591" t="s">
        <v>104</v>
      </c>
      <c r="J591" t="s">
        <v>105</v>
      </c>
      <c r="K591" t="s">
        <v>49</v>
      </c>
      <c r="L591" s="8">
        <v>4.2</v>
      </c>
      <c r="M591" s="8">
        <v>2.8</v>
      </c>
      <c r="N591">
        <v>439</v>
      </c>
      <c r="O591" s="8">
        <v>1843.8</v>
      </c>
      <c r="P591" s="14">
        <v>6.6699999999999995E-2</v>
      </c>
      <c r="Q591" s="8">
        <v>122.98</v>
      </c>
      <c r="R591" s="8">
        <v>1720.82</v>
      </c>
      <c r="S591" s="8">
        <v>1229.2</v>
      </c>
      <c r="T591" s="8">
        <v>491.62</v>
      </c>
      <c r="U591">
        <v>0</v>
      </c>
      <c r="V591" s="8">
        <v>0</v>
      </c>
      <c r="W591" s="8">
        <v>0</v>
      </c>
      <c r="X591" s="8">
        <v>491.62</v>
      </c>
    </row>
    <row r="592" spans="1:24" x14ac:dyDescent="0.25">
      <c r="A592" t="s">
        <v>918</v>
      </c>
      <c r="B592" s="1">
        <v>45332</v>
      </c>
      <c r="C592" t="s">
        <v>198</v>
      </c>
      <c r="D592" t="s">
        <v>199</v>
      </c>
      <c r="E592" t="s">
        <v>150</v>
      </c>
      <c r="F592" t="s">
        <v>54</v>
      </c>
      <c r="G592" t="s">
        <v>151</v>
      </c>
      <c r="H592" t="s">
        <v>152</v>
      </c>
      <c r="I592" t="s">
        <v>104</v>
      </c>
      <c r="J592" t="s">
        <v>105</v>
      </c>
      <c r="K592" t="s">
        <v>49</v>
      </c>
      <c r="L592" s="8">
        <v>4.2</v>
      </c>
      <c r="M592" s="8">
        <v>2.8</v>
      </c>
      <c r="N592">
        <v>42</v>
      </c>
      <c r="O592" s="8">
        <v>176.4</v>
      </c>
      <c r="P592" s="14">
        <v>0.41389999999999999</v>
      </c>
      <c r="Q592" s="8">
        <v>73.010000000000005</v>
      </c>
      <c r="R592" s="8">
        <v>103.39</v>
      </c>
      <c r="S592" s="8">
        <v>117.6</v>
      </c>
      <c r="T592" s="8">
        <v>-14.21</v>
      </c>
      <c r="U592">
        <v>0</v>
      </c>
      <c r="V592" s="8">
        <v>0</v>
      </c>
      <c r="W592" s="8">
        <v>0</v>
      </c>
      <c r="X592" s="8">
        <v>-14.21</v>
      </c>
    </row>
    <row r="593" spans="1:24" x14ac:dyDescent="0.25">
      <c r="A593" t="s">
        <v>919</v>
      </c>
      <c r="B593" s="1">
        <v>46212</v>
      </c>
      <c r="C593" t="s">
        <v>410</v>
      </c>
      <c r="D593" t="s">
        <v>411</v>
      </c>
      <c r="E593" t="s">
        <v>150</v>
      </c>
      <c r="F593" t="s">
        <v>46</v>
      </c>
      <c r="G593" t="s">
        <v>151</v>
      </c>
      <c r="H593" t="s">
        <v>152</v>
      </c>
      <c r="I593" t="s">
        <v>117</v>
      </c>
      <c r="J593" t="s">
        <v>118</v>
      </c>
      <c r="K593" t="s">
        <v>59</v>
      </c>
      <c r="L593" s="8">
        <v>6</v>
      </c>
      <c r="M593" s="8">
        <v>4.2</v>
      </c>
      <c r="N593">
        <v>9</v>
      </c>
      <c r="O593" s="8">
        <v>54</v>
      </c>
      <c r="P593" s="14">
        <v>6.3100000000000003E-2</v>
      </c>
      <c r="Q593" s="8">
        <v>3.41</v>
      </c>
      <c r="R593" s="8">
        <v>50.59</v>
      </c>
      <c r="S593" s="8">
        <v>37.799999999999997</v>
      </c>
      <c r="T593" s="8">
        <v>12.79</v>
      </c>
      <c r="U593">
        <v>0</v>
      </c>
      <c r="V593" s="8">
        <v>0</v>
      </c>
      <c r="W593" s="8">
        <v>0</v>
      </c>
      <c r="X593" s="8">
        <v>12.79</v>
      </c>
    </row>
    <row r="594" spans="1:24" x14ac:dyDescent="0.25">
      <c r="A594" t="s">
        <v>920</v>
      </c>
      <c r="B594" s="1">
        <v>45658</v>
      </c>
      <c r="C594" t="s">
        <v>391</v>
      </c>
      <c r="D594" t="s">
        <v>392</v>
      </c>
      <c r="E594" t="s">
        <v>63</v>
      </c>
      <c r="F594" t="s">
        <v>54</v>
      </c>
      <c r="G594" t="s">
        <v>64</v>
      </c>
      <c r="H594" t="s">
        <v>65</v>
      </c>
      <c r="I594" t="s">
        <v>117</v>
      </c>
      <c r="J594" t="s">
        <v>118</v>
      </c>
      <c r="K594" t="s">
        <v>59</v>
      </c>
      <c r="L594" s="8">
        <v>6</v>
      </c>
      <c r="M594" s="8">
        <v>4.2</v>
      </c>
      <c r="N594">
        <v>69</v>
      </c>
      <c r="O594" s="8">
        <v>414</v>
      </c>
      <c r="P594" s="14">
        <v>4.1300000000000003E-2</v>
      </c>
      <c r="Q594" s="8">
        <v>17.100000000000001</v>
      </c>
      <c r="R594" s="8">
        <v>396.9</v>
      </c>
      <c r="S594" s="8">
        <v>289.8</v>
      </c>
      <c r="T594" s="8">
        <v>107.1</v>
      </c>
      <c r="U594">
        <v>0</v>
      </c>
      <c r="V594" s="8">
        <v>0</v>
      </c>
      <c r="W594" s="8">
        <v>0</v>
      </c>
      <c r="X594" s="8">
        <v>107.1</v>
      </c>
    </row>
    <row r="595" spans="1:24" x14ac:dyDescent="0.25">
      <c r="A595" t="s">
        <v>921</v>
      </c>
      <c r="B595" s="1">
        <v>45507</v>
      </c>
      <c r="C595" t="s">
        <v>337</v>
      </c>
      <c r="D595" t="s">
        <v>338</v>
      </c>
      <c r="E595" t="s">
        <v>27</v>
      </c>
      <c r="F595" t="s">
        <v>54</v>
      </c>
      <c r="G595" t="s">
        <v>38</v>
      </c>
      <c r="H595" t="s">
        <v>39</v>
      </c>
      <c r="I595" t="s">
        <v>185</v>
      </c>
      <c r="J595" t="s">
        <v>186</v>
      </c>
      <c r="K595" t="s">
        <v>59</v>
      </c>
      <c r="L595" s="8">
        <v>4.9000000000000004</v>
      </c>
      <c r="M595" s="8">
        <v>3.1</v>
      </c>
      <c r="N595">
        <v>10</v>
      </c>
      <c r="O595" s="8">
        <v>49</v>
      </c>
      <c r="P595" s="14">
        <v>1.4500000000000001E-2</v>
      </c>
      <c r="Q595" s="8">
        <v>0.71</v>
      </c>
      <c r="R595" s="8">
        <v>48.29</v>
      </c>
      <c r="S595" s="8">
        <v>31</v>
      </c>
      <c r="T595" s="8">
        <v>17.29</v>
      </c>
      <c r="U595">
        <v>0</v>
      </c>
      <c r="V595" s="8">
        <v>0</v>
      </c>
      <c r="W595" s="8">
        <v>0</v>
      </c>
      <c r="X595" s="8">
        <v>17.29</v>
      </c>
    </row>
    <row r="596" spans="1:24" x14ac:dyDescent="0.25">
      <c r="A596" t="s">
        <v>922</v>
      </c>
      <c r="B596" s="1">
        <v>45990</v>
      </c>
      <c r="C596" t="s">
        <v>139</v>
      </c>
      <c r="D596" t="s">
        <v>140</v>
      </c>
      <c r="E596" t="s">
        <v>63</v>
      </c>
      <c r="F596" t="s">
        <v>54</v>
      </c>
      <c r="G596" t="s">
        <v>79</v>
      </c>
      <c r="H596" t="s">
        <v>80</v>
      </c>
      <c r="I596" t="s">
        <v>127</v>
      </c>
      <c r="J596" t="s">
        <v>128</v>
      </c>
      <c r="K596" t="s">
        <v>33</v>
      </c>
      <c r="L596" s="8">
        <v>7.2</v>
      </c>
      <c r="M596" s="8">
        <v>3.6</v>
      </c>
      <c r="N596">
        <v>14</v>
      </c>
      <c r="O596" s="8">
        <v>100.8</v>
      </c>
      <c r="P596" s="14">
        <v>6.3E-3</v>
      </c>
      <c r="Q596" s="8">
        <v>0.64</v>
      </c>
      <c r="R596" s="8">
        <v>100.16</v>
      </c>
      <c r="S596" s="8">
        <v>50.4</v>
      </c>
      <c r="T596" s="8">
        <v>49.76</v>
      </c>
      <c r="U596">
        <v>0</v>
      </c>
      <c r="V596" s="8">
        <v>0</v>
      </c>
      <c r="W596" s="8">
        <v>0</v>
      </c>
      <c r="X596" s="8">
        <v>49.76</v>
      </c>
    </row>
    <row r="597" spans="1:24" x14ac:dyDescent="0.25">
      <c r="A597" t="s">
        <v>923</v>
      </c>
      <c r="B597" s="1">
        <v>45547</v>
      </c>
      <c r="C597" t="s">
        <v>315</v>
      </c>
      <c r="D597" t="s">
        <v>316</v>
      </c>
      <c r="E597" t="s">
        <v>27</v>
      </c>
      <c r="F597" t="s">
        <v>46</v>
      </c>
      <c r="G597" t="s">
        <v>38</v>
      </c>
      <c r="H597" t="s">
        <v>39</v>
      </c>
      <c r="I597" t="s">
        <v>185</v>
      </c>
      <c r="J597" t="s">
        <v>186</v>
      </c>
      <c r="K597" t="s">
        <v>59</v>
      </c>
      <c r="L597" s="8">
        <v>4.9000000000000004</v>
      </c>
      <c r="M597" s="8">
        <v>3.1</v>
      </c>
      <c r="N597">
        <v>10</v>
      </c>
      <c r="O597" s="8">
        <v>49</v>
      </c>
      <c r="P597" s="14">
        <v>0.1288</v>
      </c>
      <c r="Q597" s="8">
        <v>6.31</v>
      </c>
      <c r="R597" s="8">
        <v>42.69</v>
      </c>
      <c r="S597" s="8">
        <v>31</v>
      </c>
      <c r="T597" s="8">
        <v>11.69</v>
      </c>
      <c r="U597">
        <v>0</v>
      </c>
      <c r="V597" s="8">
        <v>0</v>
      </c>
      <c r="W597" s="8">
        <v>0</v>
      </c>
      <c r="X597" s="8">
        <v>11.69</v>
      </c>
    </row>
    <row r="598" spans="1:24" x14ac:dyDescent="0.25">
      <c r="A598" t="s">
        <v>924</v>
      </c>
      <c r="B598" s="1">
        <v>45974</v>
      </c>
      <c r="C598" t="s">
        <v>232</v>
      </c>
      <c r="D598" t="s">
        <v>233</v>
      </c>
      <c r="E598" t="s">
        <v>27</v>
      </c>
      <c r="F598" t="s">
        <v>89</v>
      </c>
      <c r="G598" t="s">
        <v>38</v>
      </c>
      <c r="H598" t="s">
        <v>39</v>
      </c>
      <c r="I598" t="s">
        <v>156</v>
      </c>
      <c r="J598" t="s">
        <v>157</v>
      </c>
      <c r="K598" t="s">
        <v>42</v>
      </c>
      <c r="L598" s="8">
        <v>6.2</v>
      </c>
      <c r="M598" s="8">
        <v>1.9</v>
      </c>
      <c r="N598">
        <v>105</v>
      </c>
      <c r="O598" s="8">
        <v>651</v>
      </c>
      <c r="P598" s="14">
        <v>0.16470000000000001</v>
      </c>
      <c r="Q598" s="8">
        <v>107.22</v>
      </c>
      <c r="R598" s="8">
        <v>543.78</v>
      </c>
      <c r="S598" s="8">
        <v>199.5</v>
      </c>
      <c r="T598" s="8">
        <v>344.28</v>
      </c>
      <c r="U598">
        <v>0</v>
      </c>
      <c r="V598" s="8">
        <v>0</v>
      </c>
      <c r="W598" s="8">
        <v>0</v>
      </c>
      <c r="X598" s="8">
        <v>344.28</v>
      </c>
    </row>
    <row r="599" spans="1:24" x14ac:dyDescent="0.25">
      <c r="A599" t="s">
        <v>925</v>
      </c>
      <c r="B599" s="1">
        <v>45397</v>
      </c>
      <c r="C599" t="s">
        <v>87</v>
      </c>
      <c r="D599" t="s">
        <v>88</v>
      </c>
      <c r="E599" t="s">
        <v>63</v>
      </c>
      <c r="F599" t="s">
        <v>89</v>
      </c>
      <c r="G599" t="s">
        <v>79</v>
      </c>
      <c r="H599" t="s">
        <v>80</v>
      </c>
      <c r="I599" t="s">
        <v>84</v>
      </c>
      <c r="J599" t="s">
        <v>85</v>
      </c>
      <c r="K599" t="s">
        <v>42</v>
      </c>
      <c r="L599" s="8">
        <v>9.9</v>
      </c>
      <c r="M599" s="8">
        <v>3.1</v>
      </c>
      <c r="N599">
        <v>22</v>
      </c>
      <c r="O599" s="8">
        <v>217.8</v>
      </c>
      <c r="P599" s="14">
        <v>0.14219999999999999</v>
      </c>
      <c r="Q599" s="8">
        <v>30.97</v>
      </c>
      <c r="R599" s="8">
        <v>186.83</v>
      </c>
      <c r="S599" s="8">
        <v>68.2</v>
      </c>
      <c r="T599" s="8">
        <v>118.63</v>
      </c>
      <c r="U599">
        <v>0</v>
      </c>
      <c r="V599" s="8">
        <v>0</v>
      </c>
      <c r="W599" s="8">
        <v>0</v>
      </c>
      <c r="X599" s="8">
        <v>118.63</v>
      </c>
    </row>
    <row r="600" spans="1:24" x14ac:dyDescent="0.25">
      <c r="A600" t="s">
        <v>926</v>
      </c>
      <c r="B600" s="1">
        <v>45654</v>
      </c>
      <c r="C600" t="s">
        <v>162</v>
      </c>
      <c r="D600" t="s">
        <v>163</v>
      </c>
      <c r="E600" t="s">
        <v>150</v>
      </c>
      <c r="F600" t="s">
        <v>89</v>
      </c>
      <c r="G600" t="s">
        <v>151</v>
      </c>
      <c r="H600" t="s">
        <v>152</v>
      </c>
      <c r="I600" t="s">
        <v>57</v>
      </c>
      <c r="J600" t="s">
        <v>58</v>
      </c>
      <c r="K600" t="s">
        <v>59</v>
      </c>
      <c r="L600" s="8">
        <v>10.5</v>
      </c>
      <c r="M600" s="8">
        <v>7.5</v>
      </c>
      <c r="N600">
        <v>455</v>
      </c>
      <c r="O600" s="8">
        <v>4777.5</v>
      </c>
      <c r="P600" s="14">
        <v>6.2199999999999998E-2</v>
      </c>
      <c r="Q600" s="8">
        <v>297.16000000000003</v>
      </c>
      <c r="R600" s="8">
        <v>4480.34</v>
      </c>
      <c r="S600" s="8">
        <v>3412.5</v>
      </c>
      <c r="T600" s="8">
        <v>1067.8399999999999</v>
      </c>
      <c r="U600">
        <v>0</v>
      </c>
      <c r="V600" s="8">
        <v>0</v>
      </c>
      <c r="W600" s="8">
        <v>0</v>
      </c>
      <c r="X600" s="8">
        <v>1067.8399999999999</v>
      </c>
    </row>
    <row r="601" spans="1:24" x14ac:dyDescent="0.25">
      <c r="A601" t="s">
        <v>927</v>
      </c>
      <c r="B601" s="1">
        <v>46090</v>
      </c>
      <c r="C601" t="s">
        <v>25</v>
      </c>
      <c r="D601" t="s">
        <v>26</v>
      </c>
      <c r="E601" t="s">
        <v>27</v>
      </c>
      <c r="F601" t="s">
        <v>28</v>
      </c>
      <c r="G601" t="s">
        <v>29</v>
      </c>
      <c r="H601" t="s">
        <v>30</v>
      </c>
      <c r="I601" t="s">
        <v>40</v>
      </c>
      <c r="J601" t="s">
        <v>41</v>
      </c>
      <c r="K601" t="s">
        <v>42</v>
      </c>
      <c r="L601" s="8">
        <v>14.5</v>
      </c>
      <c r="M601" s="8">
        <v>4.2</v>
      </c>
      <c r="N601">
        <v>108</v>
      </c>
      <c r="O601" s="8">
        <v>1566</v>
      </c>
      <c r="P601" s="14">
        <v>0.1106</v>
      </c>
      <c r="Q601" s="8">
        <v>173.2</v>
      </c>
      <c r="R601" s="8">
        <v>1392.8</v>
      </c>
      <c r="S601" s="8">
        <v>453.6</v>
      </c>
      <c r="T601" s="8">
        <v>939.2</v>
      </c>
      <c r="U601">
        <v>27</v>
      </c>
      <c r="V601" s="8">
        <v>348.2</v>
      </c>
      <c r="W601" s="8">
        <v>126.9</v>
      </c>
      <c r="X601" s="8">
        <v>812.3</v>
      </c>
    </row>
    <row r="602" spans="1:24" x14ac:dyDescent="0.25">
      <c r="A602" t="s">
        <v>928</v>
      </c>
      <c r="B602" s="1">
        <v>45865</v>
      </c>
      <c r="C602" t="s">
        <v>262</v>
      </c>
      <c r="D602" t="s">
        <v>263</v>
      </c>
      <c r="E602" t="s">
        <v>63</v>
      </c>
      <c r="F602" t="s">
        <v>54</v>
      </c>
      <c r="G602" t="s">
        <v>79</v>
      </c>
      <c r="H602" t="s">
        <v>80</v>
      </c>
      <c r="I602" t="s">
        <v>127</v>
      </c>
      <c r="J602" t="s">
        <v>128</v>
      </c>
      <c r="K602" t="s">
        <v>33</v>
      </c>
      <c r="L602" s="8">
        <v>7.2</v>
      </c>
      <c r="M602" s="8">
        <v>3.6</v>
      </c>
      <c r="N602">
        <v>342</v>
      </c>
      <c r="O602" s="8">
        <v>2462.4</v>
      </c>
      <c r="P602" s="14">
        <v>1.44E-2</v>
      </c>
      <c r="Q602" s="8">
        <v>35.46</v>
      </c>
      <c r="R602" s="8">
        <v>2426.94</v>
      </c>
      <c r="S602" s="8">
        <v>1231.2</v>
      </c>
      <c r="T602" s="8">
        <v>1195.74</v>
      </c>
      <c r="U602">
        <v>0</v>
      </c>
      <c r="V602" s="8">
        <v>0</v>
      </c>
      <c r="W602" s="8">
        <v>0</v>
      </c>
      <c r="X602" s="8">
        <v>1195.74</v>
      </c>
    </row>
    <row r="603" spans="1:24" x14ac:dyDescent="0.25">
      <c r="A603" t="s">
        <v>929</v>
      </c>
      <c r="B603" s="1">
        <v>46197</v>
      </c>
      <c r="C603" t="s">
        <v>318</v>
      </c>
      <c r="D603" t="s">
        <v>319</v>
      </c>
      <c r="E603" t="s">
        <v>27</v>
      </c>
      <c r="F603" t="s">
        <v>37</v>
      </c>
      <c r="G603" t="s">
        <v>38</v>
      </c>
      <c r="H603" t="s">
        <v>39</v>
      </c>
      <c r="I603" t="s">
        <v>185</v>
      </c>
      <c r="J603" t="s">
        <v>186</v>
      </c>
      <c r="K603" t="s">
        <v>59</v>
      </c>
      <c r="L603" s="8">
        <v>4.9000000000000004</v>
      </c>
      <c r="M603" s="8">
        <v>3.1</v>
      </c>
      <c r="N603">
        <v>1</v>
      </c>
      <c r="O603" s="8">
        <v>4.9000000000000004</v>
      </c>
      <c r="P603" s="14">
        <v>2.7000000000000001E-3</v>
      </c>
      <c r="Q603" s="8">
        <v>0.01</v>
      </c>
      <c r="R603" s="8">
        <v>4.8899999999999997</v>
      </c>
      <c r="S603" s="8">
        <v>3.1</v>
      </c>
      <c r="T603" s="8">
        <v>1.79</v>
      </c>
      <c r="U603">
        <v>0</v>
      </c>
      <c r="V603" s="8">
        <v>0</v>
      </c>
      <c r="W603" s="8">
        <v>0</v>
      </c>
      <c r="X603" s="8">
        <v>1.79</v>
      </c>
    </row>
    <row r="604" spans="1:24" x14ac:dyDescent="0.25">
      <c r="A604" t="s">
        <v>930</v>
      </c>
      <c r="B604" s="1">
        <v>46187</v>
      </c>
      <c r="C604" t="s">
        <v>400</v>
      </c>
      <c r="D604" t="s">
        <v>401</v>
      </c>
      <c r="E604" t="s">
        <v>27</v>
      </c>
      <c r="F604" t="s">
        <v>28</v>
      </c>
      <c r="G604" t="s">
        <v>29</v>
      </c>
      <c r="H604" t="s">
        <v>30</v>
      </c>
      <c r="I604" t="s">
        <v>144</v>
      </c>
      <c r="J604" t="s">
        <v>145</v>
      </c>
      <c r="K604" t="s">
        <v>33</v>
      </c>
      <c r="L604" s="8">
        <v>12</v>
      </c>
      <c r="M604" s="8">
        <v>6.5</v>
      </c>
      <c r="N604">
        <v>65</v>
      </c>
      <c r="O604" s="8">
        <v>780</v>
      </c>
      <c r="P604" s="14">
        <v>3.8800000000000001E-2</v>
      </c>
      <c r="Q604" s="8">
        <v>30.26</v>
      </c>
      <c r="R604" s="8">
        <v>749.74</v>
      </c>
      <c r="S604" s="8">
        <v>422.5</v>
      </c>
      <c r="T604" s="8">
        <v>327.24</v>
      </c>
      <c r="U604">
        <v>0</v>
      </c>
      <c r="V604" s="8">
        <v>0</v>
      </c>
      <c r="W604" s="8">
        <v>0</v>
      </c>
      <c r="X604" s="8">
        <v>327.24</v>
      </c>
    </row>
    <row r="605" spans="1:24" x14ac:dyDescent="0.25">
      <c r="A605" t="s">
        <v>931</v>
      </c>
      <c r="B605" s="1">
        <v>45708</v>
      </c>
      <c r="C605" t="s">
        <v>361</v>
      </c>
      <c r="D605" t="s">
        <v>362</v>
      </c>
      <c r="E605" t="s">
        <v>27</v>
      </c>
      <c r="F605" t="s">
        <v>28</v>
      </c>
      <c r="G605" t="s">
        <v>38</v>
      </c>
      <c r="H605" t="s">
        <v>39</v>
      </c>
      <c r="I605" t="s">
        <v>104</v>
      </c>
      <c r="J605" t="s">
        <v>105</v>
      </c>
      <c r="K605" t="s">
        <v>49</v>
      </c>
      <c r="L605" s="8">
        <v>4.2</v>
      </c>
      <c r="M605" s="8">
        <v>2.8</v>
      </c>
      <c r="N605">
        <v>25</v>
      </c>
      <c r="O605" s="8">
        <v>105</v>
      </c>
      <c r="P605" s="14">
        <v>7.7899999999999997E-2</v>
      </c>
      <c r="Q605" s="8">
        <v>8.18</v>
      </c>
      <c r="R605" s="8">
        <v>96.82</v>
      </c>
      <c r="S605" s="8">
        <v>70</v>
      </c>
      <c r="T605" s="8">
        <v>26.82</v>
      </c>
      <c r="U605">
        <v>0</v>
      </c>
      <c r="V605" s="8">
        <v>0</v>
      </c>
      <c r="W605" s="8">
        <v>0</v>
      </c>
      <c r="X605" s="8">
        <v>26.82</v>
      </c>
    </row>
    <row r="606" spans="1:24" x14ac:dyDescent="0.25">
      <c r="A606" t="s">
        <v>932</v>
      </c>
      <c r="B606" s="1">
        <v>45927</v>
      </c>
      <c r="C606" t="s">
        <v>321</v>
      </c>
      <c r="D606" t="s">
        <v>322</v>
      </c>
      <c r="E606" t="s">
        <v>63</v>
      </c>
      <c r="F606" t="s">
        <v>46</v>
      </c>
      <c r="G606" t="s">
        <v>79</v>
      </c>
      <c r="H606" t="s">
        <v>80</v>
      </c>
      <c r="I606" t="s">
        <v>130</v>
      </c>
      <c r="J606" t="s">
        <v>131</v>
      </c>
      <c r="K606" t="s">
        <v>42</v>
      </c>
      <c r="L606" s="8">
        <v>4.8</v>
      </c>
      <c r="M606" s="8">
        <v>1.4</v>
      </c>
      <c r="N606">
        <v>48</v>
      </c>
      <c r="O606" s="8">
        <v>230.4</v>
      </c>
      <c r="P606" s="14">
        <v>0.27160000000000001</v>
      </c>
      <c r="Q606" s="8">
        <v>62.58</v>
      </c>
      <c r="R606" s="8">
        <v>167.82</v>
      </c>
      <c r="S606" s="8">
        <v>67.2</v>
      </c>
      <c r="T606" s="8">
        <v>100.62</v>
      </c>
      <c r="U606">
        <v>0</v>
      </c>
      <c r="V606" s="8">
        <v>0</v>
      </c>
      <c r="W606" s="8">
        <v>0</v>
      </c>
      <c r="X606" s="8">
        <v>100.62</v>
      </c>
    </row>
    <row r="607" spans="1:24" x14ac:dyDescent="0.25">
      <c r="A607" t="s">
        <v>933</v>
      </c>
      <c r="B607" s="1">
        <v>46059</v>
      </c>
      <c r="C607" t="s">
        <v>345</v>
      </c>
      <c r="D607" t="s">
        <v>346</v>
      </c>
      <c r="E607" t="s">
        <v>71</v>
      </c>
      <c r="F607" t="s">
        <v>28</v>
      </c>
      <c r="G607" t="s">
        <v>165</v>
      </c>
      <c r="H607" t="s">
        <v>166</v>
      </c>
      <c r="I607" t="s">
        <v>122</v>
      </c>
      <c r="J607" t="s">
        <v>123</v>
      </c>
      <c r="K607" t="s">
        <v>59</v>
      </c>
      <c r="L607" s="8">
        <v>5.5</v>
      </c>
      <c r="M607" s="8">
        <v>3.8</v>
      </c>
      <c r="N607">
        <v>370</v>
      </c>
      <c r="O607" s="8">
        <v>2035</v>
      </c>
      <c r="P607" s="14">
        <v>6.7599999999999993E-2</v>
      </c>
      <c r="Q607" s="8">
        <v>137.57</v>
      </c>
      <c r="R607" s="8">
        <v>1897.43</v>
      </c>
      <c r="S607" s="8">
        <v>1406</v>
      </c>
      <c r="T607" s="8">
        <v>491.43</v>
      </c>
      <c r="U607">
        <v>0</v>
      </c>
      <c r="V607" s="8">
        <v>0</v>
      </c>
      <c r="W607" s="8">
        <v>0</v>
      </c>
      <c r="X607" s="8">
        <v>491.43</v>
      </c>
    </row>
    <row r="608" spans="1:24" x14ac:dyDescent="0.25">
      <c r="A608" t="s">
        <v>934</v>
      </c>
      <c r="B608" s="1">
        <v>45450</v>
      </c>
      <c r="C608" t="s">
        <v>235</v>
      </c>
      <c r="D608" t="s">
        <v>236</v>
      </c>
      <c r="E608" t="s">
        <v>27</v>
      </c>
      <c r="F608" t="s">
        <v>54</v>
      </c>
      <c r="G608" t="s">
        <v>29</v>
      </c>
      <c r="H608" t="s">
        <v>30</v>
      </c>
      <c r="I608" t="s">
        <v>57</v>
      </c>
      <c r="J608" t="s">
        <v>58</v>
      </c>
      <c r="K608" t="s">
        <v>59</v>
      </c>
      <c r="L608" s="8">
        <v>10.5</v>
      </c>
      <c r="M608" s="8">
        <v>7.5</v>
      </c>
      <c r="N608">
        <v>31</v>
      </c>
      <c r="O608" s="8">
        <v>325.5</v>
      </c>
      <c r="P608" s="14">
        <v>1.26E-2</v>
      </c>
      <c r="Q608" s="8">
        <v>4.0999999999999996</v>
      </c>
      <c r="R608" s="8">
        <v>321.39999999999998</v>
      </c>
      <c r="S608" s="8">
        <v>232.5</v>
      </c>
      <c r="T608" s="8">
        <v>88.9</v>
      </c>
      <c r="U608">
        <v>0</v>
      </c>
      <c r="V608" s="8">
        <v>0</v>
      </c>
      <c r="W608" s="8">
        <v>0</v>
      </c>
      <c r="X608" s="8">
        <v>88.9</v>
      </c>
    </row>
    <row r="609" spans="1:24" x14ac:dyDescent="0.25">
      <c r="A609" t="s">
        <v>935</v>
      </c>
      <c r="B609" s="1">
        <v>46239</v>
      </c>
      <c r="C609" t="s">
        <v>461</v>
      </c>
      <c r="D609" t="s">
        <v>462</v>
      </c>
      <c r="E609" t="s">
        <v>27</v>
      </c>
      <c r="F609" t="s">
        <v>37</v>
      </c>
      <c r="G609" t="s">
        <v>29</v>
      </c>
      <c r="H609" t="s">
        <v>30</v>
      </c>
      <c r="I609" t="s">
        <v>127</v>
      </c>
      <c r="J609" t="s">
        <v>128</v>
      </c>
      <c r="K609" t="s">
        <v>33</v>
      </c>
      <c r="L609" s="8">
        <v>7.2</v>
      </c>
      <c r="M609" s="8">
        <v>3.6</v>
      </c>
      <c r="N609">
        <v>10</v>
      </c>
      <c r="O609" s="8">
        <v>72</v>
      </c>
      <c r="P609" s="14">
        <v>7.1000000000000004E-3</v>
      </c>
      <c r="Q609" s="8">
        <v>0.51</v>
      </c>
      <c r="R609" s="8">
        <v>71.489999999999995</v>
      </c>
      <c r="S609" s="8">
        <v>36</v>
      </c>
      <c r="T609" s="8">
        <v>35.49</v>
      </c>
      <c r="U609">
        <v>0</v>
      </c>
      <c r="V609" s="8">
        <v>0</v>
      </c>
      <c r="W609" s="8">
        <v>0</v>
      </c>
      <c r="X609" s="8">
        <v>35.49</v>
      </c>
    </row>
    <row r="610" spans="1:24" x14ac:dyDescent="0.25">
      <c r="A610" t="s">
        <v>936</v>
      </c>
      <c r="B610" s="1">
        <v>46244</v>
      </c>
      <c r="C610" t="s">
        <v>361</v>
      </c>
      <c r="D610" t="s">
        <v>362</v>
      </c>
      <c r="E610" t="s">
        <v>27</v>
      </c>
      <c r="F610" t="s">
        <v>28</v>
      </c>
      <c r="G610" t="s">
        <v>29</v>
      </c>
      <c r="H610" t="s">
        <v>30</v>
      </c>
      <c r="I610" t="s">
        <v>127</v>
      </c>
      <c r="J610" t="s">
        <v>128</v>
      </c>
      <c r="K610" t="s">
        <v>33</v>
      </c>
      <c r="L610" s="8">
        <v>7.2</v>
      </c>
      <c r="M610" s="8">
        <v>3.6</v>
      </c>
      <c r="N610">
        <v>311</v>
      </c>
      <c r="O610" s="8">
        <v>2239.1999999999998</v>
      </c>
      <c r="P610" s="14">
        <v>3.6600000000000001E-2</v>
      </c>
      <c r="Q610" s="8">
        <v>81.95</v>
      </c>
      <c r="R610" s="8">
        <v>2157.25</v>
      </c>
      <c r="S610" s="8">
        <v>1119.5999999999999</v>
      </c>
      <c r="T610" s="8">
        <v>1037.6500000000001</v>
      </c>
      <c r="U610">
        <v>0</v>
      </c>
      <c r="V610" s="8">
        <v>0</v>
      </c>
      <c r="W610" s="8">
        <v>0</v>
      </c>
      <c r="X610" s="8">
        <v>1037.6500000000001</v>
      </c>
    </row>
    <row r="611" spans="1:24" x14ac:dyDescent="0.25">
      <c r="A611" t="s">
        <v>937</v>
      </c>
      <c r="B611" s="1">
        <v>45534</v>
      </c>
      <c r="C611" t="s">
        <v>205</v>
      </c>
      <c r="D611" t="s">
        <v>206</v>
      </c>
      <c r="E611" t="s">
        <v>71</v>
      </c>
      <c r="F611" t="s">
        <v>54</v>
      </c>
      <c r="G611" t="s">
        <v>72</v>
      </c>
      <c r="H611" t="s">
        <v>73</v>
      </c>
      <c r="I611" t="s">
        <v>47</v>
      </c>
      <c r="J611" t="s">
        <v>48</v>
      </c>
      <c r="K611" t="s">
        <v>49</v>
      </c>
      <c r="L611" s="8">
        <v>5</v>
      </c>
      <c r="M611" s="8">
        <v>3.2</v>
      </c>
      <c r="N611">
        <v>18</v>
      </c>
      <c r="O611" s="8">
        <v>90</v>
      </c>
      <c r="P611" s="14">
        <v>1.09E-2</v>
      </c>
      <c r="Q611" s="8">
        <v>0.98</v>
      </c>
      <c r="R611" s="8">
        <v>89.02</v>
      </c>
      <c r="S611" s="8">
        <v>57.6</v>
      </c>
      <c r="T611" s="8">
        <v>31.42</v>
      </c>
      <c r="U611">
        <v>0</v>
      </c>
      <c r="V611" s="8">
        <v>0</v>
      </c>
      <c r="W611" s="8">
        <v>0</v>
      </c>
      <c r="X611" s="8">
        <v>31.42</v>
      </c>
    </row>
    <row r="612" spans="1:24" x14ac:dyDescent="0.25">
      <c r="A612" t="s">
        <v>938</v>
      </c>
      <c r="B612" s="1">
        <v>46177</v>
      </c>
      <c r="C612" t="s">
        <v>120</v>
      </c>
      <c r="D612" t="s">
        <v>121</v>
      </c>
      <c r="E612" t="s">
        <v>63</v>
      </c>
      <c r="F612" t="s">
        <v>89</v>
      </c>
      <c r="G612" t="s">
        <v>79</v>
      </c>
      <c r="H612" t="s">
        <v>80</v>
      </c>
      <c r="I612" t="s">
        <v>31</v>
      </c>
      <c r="J612" t="s">
        <v>32</v>
      </c>
      <c r="K612" t="s">
        <v>33</v>
      </c>
      <c r="L612" s="8">
        <v>5.8</v>
      </c>
      <c r="M612" s="8">
        <v>2.7</v>
      </c>
      <c r="N612">
        <v>113</v>
      </c>
      <c r="O612" s="8">
        <v>655.4</v>
      </c>
      <c r="P612" s="14">
        <v>8.6199999999999999E-2</v>
      </c>
      <c r="Q612" s="8">
        <v>56.5</v>
      </c>
      <c r="R612" s="8">
        <v>598.9</v>
      </c>
      <c r="S612" s="8">
        <v>305.10000000000002</v>
      </c>
      <c r="T612" s="8">
        <v>293.8</v>
      </c>
      <c r="U612">
        <v>0</v>
      </c>
      <c r="V612" s="8">
        <v>0</v>
      </c>
      <c r="W612" s="8">
        <v>0</v>
      </c>
      <c r="X612" s="8">
        <v>293.8</v>
      </c>
    </row>
    <row r="613" spans="1:24" x14ac:dyDescent="0.25">
      <c r="A613" t="s">
        <v>939</v>
      </c>
      <c r="B613" s="1">
        <v>45458</v>
      </c>
      <c r="C613" t="s">
        <v>82</v>
      </c>
      <c r="D613" t="s">
        <v>83</v>
      </c>
      <c r="E613" t="s">
        <v>71</v>
      </c>
      <c r="F613" t="s">
        <v>46</v>
      </c>
      <c r="G613" t="s">
        <v>165</v>
      </c>
      <c r="H613" t="s">
        <v>166</v>
      </c>
      <c r="I613" t="s">
        <v>112</v>
      </c>
      <c r="J613" t="s">
        <v>113</v>
      </c>
      <c r="K613" t="s">
        <v>42</v>
      </c>
      <c r="L613" s="8">
        <v>8.5</v>
      </c>
      <c r="M613" s="8">
        <v>2.8</v>
      </c>
      <c r="N613">
        <v>82</v>
      </c>
      <c r="O613" s="8">
        <v>697</v>
      </c>
      <c r="P613" s="14">
        <v>0.12620000000000001</v>
      </c>
      <c r="Q613" s="8">
        <v>87.96</v>
      </c>
      <c r="R613" s="8">
        <v>609.04</v>
      </c>
      <c r="S613" s="8">
        <v>229.6</v>
      </c>
      <c r="T613" s="8">
        <v>379.44</v>
      </c>
      <c r="U613">
        <v>0</v>
      </c>
      <c r="V613" s="8">
        <v>0</v>
      </c>
      <c r="W613" s="8">
        <v>0</v>
      </c>
      <c r="X613" s="8">
        <v>379.44</v>
      </c>
    </row>
    <row r="614" spans="1:24" x14ac:dyDescent="0.25">
      <c r="A614" t="s">
        <v>940</v>
      </c>
      <c r="B614" s="1">
        <v>46111</v>
      </c>
      <c r="C614" t="s">
        <v>255</v>
      </c>
      <c r="D614" t="s">
        <v>256</v>
      </c>
      <c r="E614" t="s">
        <v>27</v>
      </c>
      <c r="F614" t="s">
        <v>89</v>
      </c>
      <c r="G614" t="s">
        <v>38</v>
      </c>
      <c r="H614" t="s">
        <v>39</v>
      </c>
      <c r="I614" t="s">
        <v>130</v>
      </c>
      <c r="J614" t="s">
        <v>131</v>
      </c>
      <c r="K614" t="s">
        <v>42</v>
      </c>
      <c r="L614" s="8">
        <v>4.8</v>
      </c>
      <c r="M614" s="8">
        <v>1.4</v>
      </c>
      <c r="N614">
        <v>26</v>
      </c>
      <c r="O614" s="8">
        <v>124.8</v>
      </c>
      <c r="P614" s="14">
        <v>7.2599999999999998E-2</v>
      </c>
      <c r="Q614" s="8">
        <v>9.06</v>
      </c>
      <c r="R614" s="8">
        <v>115.74</v>
      </c>
      <c r="S614" s="8">
        <v>36.4</v>
      </c>
      <c r="T614" s="8">
        <v>79.34</v>
      </c>
      <c r="U614">
        <v>0</v>
      </c>
      <c r="V614" s="8">
        <v>0</v>
      </c>
      <c r="W614" s="8">
        <v>0</v>
      </c>
      <c r="X614" s="8">
        <v>79.34</v>
      </c>
    </row>
    <row r="615" spans="1:24" x14ac:dyDescent="0.25">
      <c r="A615" t="s">
        <v>941</v>
      </c>
      <c r="B615" s="1">
        <v>46122</v>
      </c>
      <c r="C615" t="s">
        <v>410</v>
      </c>
      <c r="D615" t="s">
        <v>411</v>
      </c>
      <c r="E615" t="s">
        <v>150</v>
      </c>
      <c r="F615" t="s">
        <v>46</v>
      </c>
      <c r="G615" t="s">
        <v>151</v>
      </c>
      <c r="H615" t="s">
        <v>152</v>
      </c>
      <c r="I615" t="s">
        <v>66</v>
      </c>
      <c r="J615" t="s">
        <v>67</v>
      </c>
      <c r="K615" t="s">
        <v>33</v>
      </c>
      <c r="L615" s="8">
        <v>4.5</v>
      </c>
      <c r="M615" s="8">
        <v>2.1</v>
      </c>
      <c r="N615">
        <v>6</v>
      </c>
      <c r="O615" s="8">
        <v>27</v>
      </c>
      <c r="P615" s="14">
        <v>0.24329999999999999</v>
      </c>
      <c r="Q615" s="8">
        <v>6.57</v>
      </c>
      <c r="R615" s="8">
        <v>20.43</v>
      </c>
      <c r="S615" s="8">
        <v>12.6</v>
      </c>
      <c r="T615" s="8">
        <v>7.83</v>
      </c>
      <c r="U615">
        <v>0</v>
      </c>
      <c r="V615" s="8">
        <v>0</v>
      </c>
      <c r="W615" s="8">
        <v>0</v>
      </c>
      <c r="X615" s="8">
        <v>7.83</v>
      </c>
    </row>
    <row r="616" spans="1:24" x14ac:dyDescent="0.25">
      <c r="A616" t="s">
        <v>942</v>
      </c>
      <c r="B616" s="1">
        <v>45473</v>
      </c>
      <c r="C616" t="s">
        <v>97</v>
      </c>
      <c r="D616" t="s">
        <v>98</v>
      </c>
      <c r="E616" t="s">
        <v>63</v>
      </c>
      <c r="F616" t="s">
        <v>54</v>
      </c>
      <c r="G616" t="s">
        <v>64</v>
      </c>
      <c r="H616" t="s">
        <v>65</v>
      </c>
      <c r="I616" t="s">
        <v>185</v>
      </c>
      <c r="J616" t="s">
        <v>186</v>
      </c>
      <c r="K616" t="s">
        <v>59</v>
      </c>
      <c r="L616" s="8">
        <v>4.9000000000000004</v>
      </c>
      <c r="M616" s="8">
        <v>3.1</v>
      </c>
      <c r="N616">
        <v>33</v>
      </c>
      <c r="O616" s="8">
        <v>161.69999999999999</v>
      </c>
      <c r="P616" s="14">
        <v>1.2800000000000001E-2</v>
      </c>
      <c r="Q616" s="8">
        <v>2.0699999999999998</v>
      </c>
      <c r="R616" s="8">
        <v>159.63</v>
      </c>
      <c r="S616" s="8">
        <v>102.3</v>
      </c>
      <c r="T616" s="8">
        <v>57.33</v>
      </c>
      <c r="U616">
        <v>0</v>
      </c>
      <c r="V616" s="8">
        <v>0</v>
      </c>
      <c r="W616" s="8">
        <v>0</v>
      </c>
      <c r="X616" s="8">
        <v>57.33</v>
      </c>
    </row>
    <row r="617" spans="1:24" x14ac:dyDescent="0.25">
      <c r="A617" t="s">
        <v>943</v>
      </c>
      <c r="B617" s="1">
        <v>46194</v>
      </c>
      <c r="C617" t="s">
        <v>162</v>
      </c>
      <c r="D617" t="s">
        <v>163</v>
      </c>
      <c r="E617" t="s">
        <v>150</v>
      </c>
      <c r="F617" t="s">
        <v>89</v>
      </c>
      <c r="G617" t="s">
        <v>151</v>
      </c>
      <c r="H617" t="s">
        <v>152</v>
      </c>
      <c r="I617" t="s">
        <v>99</v>
      </c>
      <c r="J617" t="s">
        <v>100</v>
      </c>
      <c r="K617" t="s">
        <v>49</v>
      </c>
      <c r="L617" s="8">
        <v>3.8</v>
      </c>
      <c r="M617" s="8">
        <v>2.6</v>
      </c>
      <c r="N617">
        <v>208</v>
      </c>
      <c r="O617" s="8">
        <v>790.4</v>
      </c>
      <c r="P617" s="14">
        <v>0.1376</v>
      </c>
      <c r="Q617" s="8">
        <v>108.76</v>
      </c>
      <c r="R617" s="8">
        <v>681.64</v>
      </c>
      <c r="S617" s="8">
        <v>540.79999999999995</v>
      </c>
      <c r="T617" s="8">
        <v>140.84</v>
      </c>
      <c r="U617">
        <v>0</v>
      </c>
      <c r="V617" s="8">
        <v>0</v>
      </c>
      <c r="W617" s="8">
        <v>0</v>
      </c>
      <c r="X617" s="8">
        <v>140.84</v>
      </c>
    </row>
    <row r="618" spans="1:24" x14ac:dyDescent="0.25">
      <c r="A618" t="s">
        <v>944</v>
      </c>
      <c r="B618" s="1">
        <v>45714</v>
      </c>
      <c r="C618" t="s">
        <v>805</v>
      </c>
      <c r="D618" t="s">
        <v>806</v>
      </c>
      <c r="E618" t="s">
        <v>63</v>
      </c>
      <c r="F618" t="s">
        <v>89</v>
      </c>
      <c r="G618" t="s">
        <v>64</v>
      </c>
      <c r="H618" t="s">
        <v>65</v>
      </c>
      <c r="I618" t="s">
        <v>144</v>
      </c>
      <c r="J618" t="s">
        <v>145</v>
      </c>
      <c r="K618" t="s">
        <v>33</v>
      </c>
      <c r="L618" s="8">
        <v>12</v>
      </c>
      <c r="M618" s="8">
        <v>6.5</v>
      </c>
      <c r="N618">
        <v>91</v>
      </c>
      <c r="O618" s="8">
        <v>1092</v>
      </c>
      <c r="P618" s="14">
        <v>3.2199999999999999E-2</v>
      </c>
      <c r="Q618" s="8">
        <v>35.159999999999997</v>
      </c>
      <c r="R618" s="8">
        <v>1056.8399999999999</v>
      </c>
      <c r="S618" s="8">
        <v>591.5</v>
      </c>
      <c r="T618" s="8">
        <v>465.34</v>
      </c>
      <c r="U618">
        <v>0</v>
      </c>
      <c r="V618" s="8">
        <v>0</v>
      </c>
      <c r="W618" s="8">
        <v>0</v>
      </c>
      <c r="X618" s="8">
        <v>465.34</v>
      </c>
    </row>
    <row r="619" spans="1:24" x14ac:dyDescent="0.25">
      <c r="A619" t="s">
        <v>945</v>
      </c>
      <c r="B619" s="1">
        <v>45317</v>
      </c>
      <c r="C619" t="s">
        <v>321</v>
      </c>
      <c r="D619" t="s">
        <v>322</v>
      </c>
      <c r="E619" t="s">
        <v>63</v>
      </c>
      <c r="F619" t="s">
        <v>46</v>
      </c>
      <c r="G619" t="s">
        <v>79</v>
      </c>
      <c r="H619" t="s">
        <v>80</v>
      </c>
      <c r="I619" t="s">
        <v>84</v>
      </c>
      <c r="J619" t="s">
        <v>85</v>
      </c>
      <c r="K619" t="s">
        <v>42</v>
      </c>
      <c r="L619" s="8">
        <v>9.9</v>
      </c>
      <c r="M619" s="8">
        <v>3.1</v>
      </c>
      <c r="N619">
        <v>50</v>
      </c>
      <c r="O619" s="8">
        <v>495</v>
      </c>
      <c r="P619" s="14">
        <v>0.18840000000000001</v>
      </c>
      <c r="Q619" s="8">
        <v>93.26</v>
      </c>
      <c r="R619" s="8">
        <v>401.74</v>
      </c>
      <c r="S619" s="8">
        <v>155</v>
      </c>
      <c r="T619" s="8">
        <v>246.74</v>
      </c>
      <c r="U619">
        <v>4</v>
      </c>
      <c r="V619" s="8">
        <v>32.14</v>
      </c>
      <c r="W619" s="8">
        <v>14.4</v>
      </c>
      <c r="X619" s="8">
        <v>232.34</v>
      </c>
    </row>
    <row r="620" spans="1:24" x14ac:dyDescent="0.25">
      <c r="A620" t="s">
        <v>946</v>
      </c>
      <c r="B620" s="1">
        <v>45475</v>
      </c>
      <c r="C620" t="s">
        <v>758</v>
      </c>
      <c r="D620" t="s">
        <v>759</v>
      </c>
      <c r="E620" t="s">
        <v>27</v>
      </c>
      <c r="F620" t="s">
        <v>37</v>
      </c>
      <c r="G620" t="s">
        <v>38</v>
      </c>
      <c r="H620" t="s">
        <v>39</v>
      </c>
      <c r="I620" t="s">
        <v>84</v>
      </c>
      <c r="J620" t="s">
        <v>85</v>
      </c>
      <c r="K620" t="s">
        <v>42</v>
      </c>
      <c r="L620" s="8">
        <v>9.9</v>
      </c>
      <c r="M620" s="8">
        <v>3.1</v>
      </c>
      <c r="N620">
        <v>5</v>
      </c>
      <c r="O620" s="8">
        <v>49.5</v>
      </c>
      <c r="P620" s="14">
        <v>4.9399999999999999E-2</v>
      </c>
      <c r="Q620" s="8">
        <v>2.4500000000000002</v>
      </c>
      <c r="R620" s="8">
        <v>47.05</v>
      </c>
      <c r="S620" s="8">
        <v>15.5</v>
      </c>
      <c r="T620" s="8">
        <v>31.55</v>
      </c>
      <c r="U620">
        <v>0</v>
      </c>
      <c r="V620" s="8">
        <v>0</v>
      </c>
      <c r="W620" s="8">
        <v>0</v>
      </c>
      <c r="X620" s="8">
        <v>31.55</v>
      </c>
    </row>
    <row r="621" spans="1:24" x14ac:dyDescent="0.25">
      <c r="A621" t="s">
        <v>947</v>
      </c>
      <c r="B621" s="1">
        <v>46046</v>
      </c>
      <c r="C621" t="s">
        <v>331</v>
      </c>
      <c r="D621" t="s">
        <v>332</v>
      </c>
      <c r="E621" t="s">
        <v>150</v>
      </c>
      <c r="F621" t="s">
        <v>37</v>
      </c>
      <c r="G621" t="s">
        <v>151</v>
      </c>
      <c r="H621" t="s">
        <v>152</v>
      </c>
      <c r="I621" t="s">
        <v>31</v>
      </c>
      <c r="J621" t="s">
        <v>32</v>
      </c>
      <c r="K621" t="s">
        <v>33</v>
      </c>
      <c r="L621" s="8">
        <v>5.8</v>
      </c>
      <c r="M621" s="8">
        <v>2.7</v>
      </c>
      <c r="N621">
        <v>3</v>
      </c>
      <c r="O621" s="8">
        <v>17.399999999999999</v>
      </c>
      <c r="P621" s="14">
        <v>3.9100000000000003E-2</v>
      </c>
      <c r="Q621" s="8">
        <v>0.68</v>
      </c>
      <c r="R621" s="8">
        <v>16.72</v>
      </c>
      <c r="S621" s="8">
        <v>8.1</v>
      </c>
      <c r="T621" s="8">
        <v>8.6199999999999992</v>
      </c>
      <c r="U621">
        <v>0</v>
      </c>
      <c r="V621" s="8">
        <v>0</v>
      </c>
      <c r="W621" s="8">
        <v>0</v>
      </c>
      <c r="X621" s="8">
        <v>8.6199999999999992</v>
      </c>
    </row>
    <row r="622" spans="1:24" x14ac:dyDescent="0.25">
      <c r="A622" t="s">
        <v>948</v>
      </c>
      <c r="B622" s="1">
        <v>46238</v>
      </c>
      <c r="C622" t="s">
        <v>154</v>
      </c>
      <c r="D622" t="s">
        <v>155</v>
      </c>
      <c r="E622" t="s">
        <v>150</v>
      </c>
      <c r="F622" t="s">
        <v>46</v>
      </c>
      <c r="G622" t="s">
        <v>151</v>
      </c>
      <c r="H622" t="s">
        <v>152</v>
      </c>
      <c r="I622" t="s">
        <v>31</v>
      </c>
      <c r="J622" t="s">
        <v>32</v>
      </c>
      <c r="K622" t="s">
        <v>33</v>
      </c>
      <c r="L622" s="8">
        <v>5.8</v>
      </c>
      <c r="M622" s="8">
        <v>2.7</v>
      </c>
      <c r="N622">
        <v>38</v>
      </c>
      <c r="O622" s="8">
        <v>220.4</v>
      </c>
      <c r="P622" s="14">
        <v>0.09</v>
      </c>
      <c r="Q622" s="8">
        <v>19.84</v>
      </c>
      <c r="R622" s="8">
        <v>200.56</v>
      </c>
      <c r="S622" s="8">
        <v>102.6</v>
      </c>
      <c r="T622" s="8">
        <v>97.96</v>
      </c>
      <c r="U622">
        <v>0</v>
      </c>
      <c r="V622" s="8">
        <v>0</v>
      </c>
      <c r="W622" s="8">
        <v>0</v>
      </c>
      <c r="X622" s="8">
        <v>97.96</v>
      </c>
    </row>
    <row r="623" spans="1:24" x14ac:dyDescent="0.25">
      <c r="A623" t="s">
        <v>949</v>
      </c>
      <c r="B623" s="1">
        <v>45632</v>
      </c>
      <c r="C623" t="s">
        <v>528</v>
      </c>
      <c r="D623" t="s">
        <v>529</v>
      </c>
      <c r="E623" t="s">
        <v>27</v>
      </c>
      <c r="F623" t="s">
        <v>54</v>
      </c>
      <c r="G623" t="s">
        <v>38</v>
      </c>
      <c r="H623" t="s">
        <v>39</v>
      </c>
      <c r="I623" t="s">
        <v>84</v>
      </c>
      <c r="J623" t="s">
        <v>85</v>
      </c>
      <c r="K623" t="s">
        <v>42</v>
      </c>
      <c r="L623" s="8">
        <v>9.9</v>
      </c>
      <c r="M623" s="8">
        <v>3.1</v>
      </c>
      <c r="N623">
        <v>32</v>
      </c>
      <c r="O623" s="8">
        <v>316.8</v>
      </c>
      <c r="P623" s="14">
        <v>2.2499999999999999E-2</v>
      </c>
      <c r="Q623" s="8">
        <v>7.13</v>
      </c>
      <c r="R623" s="8">
        <v>309.67</v>
      </c>
      <c r="S623" s="8">
        <v>99.2</v>
      </c>
      <c r="T623" s="8">
        <v>210.47</v>
      </c>
      <c r="U623">
        <v>0</v>
      </c>
      <c r="V623" s="8">
        <v>0</v>
      </c>
      <c r="W623" s="8">
        <v>0</v>
      </c>
      <c r="X623" s="8">
        <v>210.47</v>
      </c>
    </row>
    <row r="624" spans="1:24" x14ac:dyDescent="0.25">
      <c r="A624" t="s">
        <v>950</v>
      </c>
      <c r="B624" s="1">
        <v>46093</v>
      </c>
      <c r="C624" t="s">
        <v>321</v>
      </c>
      <c r="D624" t="s">
        <v>322</v>
      </c>
      <c r="E624" t="s">
        <v>63</v>
      </c>
      <c r="F624" t="s">
        <v>46</v>
      </c>
      <c r="G624" t="s">
        <v>79</v>
      </c>
      <c r="H624" t="s">
        <v>80</v>
      </c>
      <c r="I624" t="s">
        <v>112</v>
      </c>
      <c r="J624" t="s">
        <v>113</v>
      </c>
      <c r="K624" t="s">
        <v>42</v>
      </c>
      <c r="L624" s="8">
        <v>8.5</v>
      </c>
      <c r="M624" s="8">
        <v>2.8</v>
      </c>
      <c r="N624">
        <v>10</v>
      </c>
      <c r="O624" s="8">
        <v>85</v>
      </c>
      <c r="P624" s="14">
        <v>0.1777</v>
      </c>
      <c r="Q624" s="8">
        <v>15.1</v>
      </c>
      <c r="R624" s="8">
        <v>69.900000000000006</v>
      </c>
      <c r="S624" s="8">
        <v>28</v>
      </c>
      <c r="T624" s="8">
        <v>41.9</v>
      </c>
      <c r="U624">
        <v>0</v>
      </c>
      <c r="V624" s="8">
        <v>0</v>
      </c>
      <c r="W624" s="8">
        <v>0</v>
      </c>
      <c r="X624" s="8">
        <v>41.9</v>
      </c>
    </row>
    <row r="625" spans="1:24" x14ac:dyDescent="0.25">
      <c r="A625" t="s">
        <v>951</v>
      </c>
      <c r="B625" s="1">
        <v>46245</v>
      </c>
      <c r="C625" t="s">
        <v>584</v>
      </c>
      <c r="D625" t="s">
        <v>585</v>
      </c>
      <c r="E625" t="s">
        <v>27</v>
      </c>
      <c r="F625" t="s">
        <v>37</v>
      </c>
      <c r="G625" t="s">
        <v>29</v>
      </c>
      <c r="H625" t="s">
        <v>30</v>
      </c>
      <c r="I625" t="s">
        <v>104</v>
      </c>
      <c r="J625" t="s">
        <v>105</v>
      </c>
      <c r="K625" t="s">
        <v>49</v>
      </c>
      <c r="L625" s="8">
        <v>4.2</v>
      </c>
      <c r="M625" s="8">
        <v>2.8</v>
      </c>
      <c r="N625">
        <v>9</v>
      </c>
      <c r="O625" s="8">
        <v>37.799999999999997</v>
      </c>
      <c r="P625" s="14">
        <v>5.0000000000000001E-3</v>
      </c>
      <c r="Q625" s="8">
        <v>0.19</v>
      </c>
      <c r="R625" s="8">
        <v>37.61</v>
      </c>
      <c r="S625" s="8">
        <v>25.2</v>
      </c>
      <c r="T625" s="8">
        <v>12.41</v>
      </c>
      <c r="U625">
        <v>0</v>
      </c>
      <c r="V625" s="8">
        <v>0</v>
      </c>
      <c r="W625" s="8">
        <v>0</v>
      </c>
      <c r="X625" s="8">
        <v>12.41</v>
      </c>
    </row>
    <row r="626" spans="1:24" x14ac:dyDescent="0.25">
      <c r="A626" t="s">
        <v>952</v>
      </c>
      <c r="B626" s="1">
        <v>45713</v>
      </c>
      <c r="C626" t="s">
        <v>371</v>
      </c>
      <c r="D626" t="s">
        <v>372</v>
      </c>
      <c r="E626" t="s">
        <v>63</v>
      </c>
      <c r="F626" t="s">
        <v>54</v>
      </c>
      <c r="G626" t="s">
        <v>79</v>
      </c>
      <c r="H626" t="s">
        <v>80</v>
      </c>
      <c r="I626" t="s">
        <v>130</v>
      </c>
      <c r="J626" t="s">
        <v>131</v>
      </c>
      <c r="K626" t="s">
        <v>42</v>
      </c>
      <c r="L626" s="8">
        <v>4.8</v>
      </c>
      <c r="M626" s="8">
        <v>1.4</v>
      </c>
      <c r="N626">
        <v>28</v>
      </c>
      <c r="O626" s="8">
        <v>134.4</v>
      </c>
      <c r="P626" s="14">
        <v>1.6199999999999999E-2</v>
      </c>
      <c r="Q626" s="8">
        <v>2.1800000000000002</v>
      </c>
      <c r="R626" s="8">
        <v>132.22</v>
      </c>
      <c r="S626" s="8">
        <v>39.200000000000003</v>
      </c>
      <c r="T626" s="8">
        <v>93.02</v>
      </c>
      <c r="U626">
        <v>8</v>
      </c>
      <c r="V626" s="8">
        <v>37.78</v>
      </c>
      <c r="W626" s="8">
        <v>15.2</v>
      </c>
      <c r="X626" s="8">
        <v>77.819999999999993</v>
      </c>
    </row>
    <row r="627" spans="1:24" x14ac:dyDescent="0.25">
      <c r="A627" t="s">
        <v>953</v>
      </c>
      <c r="B627" s="1">
        <v>46113</v>
      </c>
      <c r="C627" t="s">
        <v>97</v>
      </c>
      <c r="D627" t="s">
        <v>98</v>
      </c>
      <c r="E627" t="s">
        <v>63</v>
      </c>
      <c r="F627" t="s">
        <v>54</v>
      </c>
      <c r="G627" t="s">
        <v>64</v>
      </c>
      <c r="H627" t="s">
        <v>65</v>
      </c>
      <c r="I627" t="s">
        <v>47</v>
      </c>
      <c r="J627" t="s">
        <v>48</v>
      </c>
      <c r="K627" t="s">
        <v>49</v>
      </c>
      <c r="L627" s="8">
        <v>5</v>
      </c>
      <c r="M627" s="8">
        <v>3.2</v>
      </c>
      <c r="N627">
        <v>18</v>
      </c>
      <c r="O627" s="8">
        <v>90</v>
      </c>
      <c r="P627" s="14">
        <v>2.1399999999999999E-2</v>
      </c>
      <c r="Q627" s="8">
        <v>1.93</v>
      </c>
      <c r="R627" s="8">
        <v>88.07</v>
      </c>
      <c r="S627" s="8">
        <v>57.6</v>
      </c>
      <c r="T627" s="8">
        <v>30.47</v>
      </c>
      <c r="U627">
        <v>0</v>
      </c>
      <c r="V627" s="8">
        <v>0</v>
      </c>
      <c r="W627" s="8">
        <v>0</v>
      </c>
      <c r="X627" s="8">
        <v>30.47</v>
      </c>
    </row>
    <row r="628" spans="1:24" x14ac:dyDescent="0.25">
      <c r="A628" t="s">
        <v>954</v>
      </c>
      <c r="B628" s="1">
        <v>45977</v>
      </c>
      <c r="C628" t="s">
        <v>410</v>
      </c>
      <c r="D628" t="s">
        <v>411</v>
      </c>
      <c r="E628" t="s">
        <v>150</v>
      </c>
      <c r="F628" t="s">
        <v>46</v>
      </c>
      <c r="G628" t="s">
        <v>151</v>
      </c>
      <c r="H628" t="s">
        <v>152</v>
      </c>
      <c r="I628" t="s">
        <v>122</v>
      </c>
      <c r="J628" t="s">
        <v>123</v>
      </c>
      <c r="K628" t="s">
        <v>59</v>
      </c>
      <c r="L628" s="8">
        <v>5.5</v>
      </c>
      <c r="M628" s="8">
        <v>3.8</v>
      </c>
      <c r="N628">
        <v>6</v>
      </c>
      <c r="O628" s="8">
        <v>33</v>
      </c>
      <c r="P628" s="14">
        <v>0.1198</v>
      </c>
      <c r="Q628" s="8">
        <v>3.95</v>
      </c>
      <c r="R628" s="8">
        <v>29.05</v>
      </c>
      <c r="S628" s="8">
        <v>22.8</v>
      </c>
      <c r="T628" s="8">
        <v>6.25</v>
      </c>
      <c r="U628">
        <v>0</v>
      </c>
      <c r="V628" s="8">
        <v>0</v>
      </c>
      <c r="W628" s="8">
        <v>0</v>
      </c>
      <c r="X628" s="8">
        <v>6.25</v>
      </c>
    </row>
    <row r="629" spans="1:24" x14ac:dyDescent="0.25">
      <c r="A629" t="s">
        <v>955</v>
      </c>
      <c r="B629" s="1">
        <v>46176</v>
      </c>
      <c r="C629" t="s">
        <v>51</v>
      </c>
      <c r="D629" t="s">
        <v>52</v>
      </c>
      <c r="E629" t="s">
        <v>53</v>
      </c>
      <c r="F629" t="s">
        <v>54</v>
      </c>
      <c r="G629" t="s">
        <v>55</v>
      </c>
      <c r="H629" t="s">
        <v>56</v>
      </c>
      <c r="I629" t="s">
        <v>156</v>
      </c>
      <c r="J629" t="s">
        <v>157</v>
      </c>
      <c r="K629" t="s">
        <v>42</v>
      </c>
      <c r="L629" s="8">
        <v>6.2</v>
      </c>
      <c r="M629" s="8">
        <v>1.9</v>
      </c>
      <c r="N629">
        <v>85</v>
      </c>
      <c r="O629" s="8">
        <v>527</v>
      </c>
      <c r="P629" s="14">
        <v>3.0800000000000001E-2</v>
      </c>
      <c r="Q629" s="8">
        <v>16.23</v>
      </c>
      <c r="R629" s="8">
        <v>510.77</v>
      </c>
      <c r="S629" s="8">
        <v>161.5</v>
      </c>
      <c r="T629" s="8">
        <v>349.27</v>
      </c>
      <c r="U629">
        <v>0</v>
      </c>
      <c r="V629" s="8">
        <v>0</v>
      </c>
      <c r="W629" s="8">
        <v>0</v>
      </c>
      <c r="X629" s="8">
        <v>349.27</v>
      </c>
    </row>
    <row r="630" spans="1:24" x14ac:dyDescent="0.25">
      <c r="A630" t="s">
        <v>956</v>
      </c>
      <c r="B630" s="1">
        <v>46044</v>
      </c>
      <c r="C630" t="s">
        <v>266</v>
      </c>
      <c r="D630" t="s">
        <v>267</v>
      </c>
      <c r="E630" t="s">
        <v>53</v>
      </c>
      <c r="F630" t="s">
        <v>54</v>
      </c>
      <c r="G630" t="s">
        <v>55</v>
      </c>
      <c r="H630" t="s">
        <v>56</v>
      </c>
      <c r="I630" t="s">
        <v>122</v>
      </c>
      <c r="J630" t="s">
        <v>123</v>
      </c>
      <c r="K630" t="s">
        <v>59</v>
      </c>
      <c r="L630" s="8">
        <v>5.5</v>
      </c>
      <c r="M630" s="8">
        <v>3.8</v>
      </c>
      <c r="N630">
        <v>392</v>
      </c>
      <c r="O630" s="8">
        <v>2156</v>
      </c>
      <c r="P630" s="14">
        <v>3.4299999999999997E-2</v>
      </c>
      <c r="Q630" s="8">
        <v>73.95</v>
      </c>
      <c r="R630" s="8">
        <v>2082.0500000000002</v>
      </c>
      <c r="S630" s="8">
        <v>1489.6</v>
      </c>
      <c r="T630" s="8">
        <v>592.45000000000005</v>
      </c>
      <c r="U630">
        <v>0</v>
      </c>
      <c r="V630" s="8">
        <v>0</v>
      </c>
      <c r="W630" s="8">
        <v>0</v>
      </c>
      <c r="X630" s="8">
        <v>592.45000000000005</v>
      </c>
    </row>
    <row r="631" spans="1:24" x14ac:dyDescent="0.25">
      <c r="A631" t="s">
        <v>957</v>
      </c>
      <c r="B631" s="1">
        <v>46122</v>
      </c>
      <c r="C631" t="s">
        <v>678</v>
      </c>
      <c r="D631" t="s">
        <v>679</v>
      </c>
      <c r="E631" t="s">
        <v>63</v>
      </c>
      <c r="F631" t="s">
        <v>89</v>
      </c>
      <c r="G631" t="s">
        <v>64</v>
      </c>
      <c r="H631" t="s">
        <v>65</v>
      </c>
      <c r="I631" t="s">
        <v>31</v>
      </c>
      <c r="J631" t="s">
        <v>32</v>
      </c>
      <c r="K631" t="s">
        <v>33</v>
      </c>
      <c r="L631" s="8">
        <v>5.8</v>
      </c>
      <c r="M631" s="8">
        <v>2.7</v>
      </c>
      <c r="N631">
        <v>203</v>
      </c>
      <c r="O631" s="8">
        <v>1177.4000000000001</v>
      </c>
      <c r="P631" s="14">
        <v>0.1067</v>
      </c>
      <c r="Q631" s="8">
        <v>125.63</v>
      </c>
      <c r="R631" s="8">
        <v>1051.77</v>
      </c>
      <c r="S631" s="8">
        <v>548.1</v>
      </c>
      <c r="T631" s="8">
        <v>503.67</v>
      </c>
      <c r="U631">
        <v>0</v>
      </c>
      <c r="V631" s="8">
        <v>0</v>
      </c>
      <c r="W631" s="8">
        <v>0</v>
      </c>
      <c r="X631" s="8">
        <v>503.67</v>
      </c>
    </row>
    <row r="632" spans="1:24" x14ac:dyDescent="0.25">
      <c r="A632" t="s">
        <v>958</v>
      </c>
      <c r="B632" s="1">
        <v>45546</v>
      </c>
      <c r="C632" t="s">
        <v>291</v>
      </c>
      <c r="D632" t="s">
        <v>292</v>
      </c>
      <c r="E632" t="s">
        <v>150</v>
      </c>
      <c r="F632" t="s">
        <v>54</v>
      </c>
      <c r="G632" t="s">
        <v>151</v>
      </c>
      <c r="H632" t="s">
        <v>152</v>
      </c>
      <c r="I632" t="s">
        <v>66</v>
      </c>
      <c r="J632" t="s">
        <v>67</v>
      </c>
      <c r="K632" t="s">
        <v>33</v>
      </c>
      <c r="L632" s="8">
        <v>4.5</v>
      </c>
      <c r="M632" s="8">
        <v>2.1</v>
      </c>
      <c r="N632">
        <v>30</v>
      </c>
      <c r="O632" s="8">
        <v>135</v>
      </c>
      <c r="P632" s="14">
        <v>7.4899999999999994E-2</v>
      </c>
      <c r="Q632" s="8">
        <v>10.11</v>
      </c>
      <c r="R632" s="8">
        <v>124.89</v>
      </c>
      <c r="S632" s="8">
        <v>63</v>
      </c>
      <c r="T632" s="8">
        <v>61.89</v>
      </c>
      <c r="U632">
        <v>0</v>
      </c>
      <c r="V632" s="8">
        <v>0</v>
      </c>
      <c r="W632" s="8">
        <v>0</v>
      </c>
      <c r="X632" s="8">
        <v>61.89</v>
      </c>
    </row>
    <row r="633" spans="1:24" x14ac:dyDescent="0.25">
      <c r="A633" t="s">
        <v>959</v>
      </c>
      <c r="B633" s="1">
        <v>45565</v>
      </c>
      <c r="C633" t="s">
        <v>309</v>
      </c>
      <c r="D633" t="s">
        <v>310</v>
      </c>
      <c r="E633" t="s">
        <v>63</v>
      </c>
      <c r="F633" t="s">
        <v>54</v>
      </c>
      <c r="G633" t="s">
        <v>79</v>
      </c>
      <c r="H633" t="s">
        <v>80</v>
      </c>
      <c r="I633" t="s">
        <v>117</v>
      </c>
      <c r="J633" t="s">
        <v>118</v>
      </c>
      <c r="K633" t="s">
        <v>59</v>
      </c>
      <c r="L633" s="8">
        <v>6</v>
      </c>
      <c r="M633" s="8">
        <v>4.2</v>
      </c>
      <c r="N633">
        <v>55</v>
      </c>
      <c r="O633" s="8">
        <v>330</v>
      </c>
      <c r="P633" s="14">
        <v>2.4799999999999999E-2</v>
      </c>
      <c r="Q633" s="8">
        <v>8.18</v>
      </c>
      <c r="R633" s="8">
        <v>321.82</v>
      </c>
      <c r="S633" s="8">
        <v>231</v>
      </c>
      <c r="T633" s="8">
        <v>90.82</v>
      </c>
      <c r="U633">
        <v>0</v>
      </c>
      <c r="V633" s="8">
        <v>0</v>
      </c>
      <c r="W633" s="8">
        <v>0</v>
      </c>
      <c r="X633" s="8">
        <v>90.82</v>
      </c>
    </row>
    <row r="634" spans="1:24" x14ac:dyDescent="0.25">
      <c r="A634" t="s">
        <v>960</v>
      </c>
      <c r="B634" s="1">
        <v>45455</v>
      </c>
      <c r="C634" t="s">
        <v>136</v>
      </c>
      <c r="D634" t="s">
        <v>137</v>
      </c>
      <c r="E634" t="s">
        <v>71</v>
      </c>
      <c r="F634" t="s">
        <v>54</v>
      </c>
      <c r="G634" t="s">
        <v>72</v>
      </c>
      <c r="H634" t="s">
        <v>73</v>
      </c>
      <c r="I634" t="s">
        <v>130</v>
      </c>
      <c r="J634" t="s">
        <v>131</v>
      </c>
      <c r="K634" t="s">
        <v>42</v>
      </c>
      <c r="L634" s="8">
        <v>4.8</v>
      </c>
      <c r="M634" s="8">
        <v>1.4</v>
      </c>
      <c r="N634">
        <v>133</v>
      </c>
      <c r="O634" s="8">
        <v>638.4</v>
      </c>
      <c r="P634" s="14">
        <v>3.2000000000000002E-3</v>
      </c>
      <c r="Q634" s="8">
        <v>2.04</v>
      </c>
      <c r="R634" s="8">
        <v>636.36</v>
      </c>
      <c r="S634" s="8">
        <v>186.2</v>
      </c>
      <c r="T634" s="8">
        <v>450.16</v>
      </c>
      <c r="U634">
        <v>0</v>
      </c>
      <c r="V634" s="8">
        <v>0</v>
      </c>
      <c r="W634" s="8">
        <v>0</v>
      </c>
      <c r="X634" s="8">
        <v>450.16</v>
      </c>
    </row>
    <row r="635" spans="1:24" x14ac:dyDescent="0.25">
      <c r="A635" t="s">
        <v>961</v>
      </c>
      <c r="B635" s="1">
        <v>46098</v>
      </c>
      <c r="C635" t="s">
        <v>331</v>
      </c>
      <c r="D635" t="s">
        <v>332</v>
      </c>
      <c r="E635" t="s">
        <v>150</v>
      </c>
      <c r="F635" t="s">
        <v>37</v>
      </c>
      <c r="G635" t="s">
        <v>151</v>
      </c>
      <c r="H635" t="s">
        <v>152</v>
      </c>
      <c r="I635" t="s">
        <v>31</v>
      </c>
      <c r="J635" t="s">
        <v>32</v>
      </c>
      <c r="K635" t="s">
        <v>33</v>
      </c>
      <c r="L635" s="8">
        <v>5.8</v>
      </c>
      <c r="M635" s="8">
        <v>2.7</v>
      </c>
      <c r="N635">
        <v>1</v>
      </c>
      <c r="O635" s="8">
        <v>5.8</v>
      </c>
      <c r="P635" s="14">
        <v>3.3E-3</v>
      </c>
      <c r="Q635" s="8">
        <v>0.02</v>
      </c>
      <c r="R635" s="8">
        <v>5.78</v>
      </c>
      <c r="S635" s="8">
        <v>2.7</v>
      </c>
      <c r="T635" s="8">
        <v>3.08</v>
      </c>
      <c r="U635">
        <v>0</v>
      </c>
      <c r="V635" s="8">
        <v>0</v>
      </c>
      <c r="W635" s="8">
        <v>0</v>
      </c>
      <c r="X635" s="8">
        <v>3.08</v>
      </c>
    </row>
    <row r="636" spans="1:24" x14ac:dyDescent="0.25">
      <c r="A636" t="s">
        <v>962</v>
      </c>
      <c r="B636" s="1">
        <v>46010</v>
      </c>
      <c r="C636" t="s">
        <v>472</v>
      </c>
      <c r="D636" t="s">
        <v>473</v>
      </c>
      <c r="E636" t="s">
        <v>71</v>
      </c>
      <c r="F636" t="s">
        <v>54</v>
      </c>
      <c r="G636" t="s">
        <v>72</v>
      </c>
      <c r="H636" t="s">
        <v>73</v>
      </c>
      <c r="I636" t="s">
        <v>74</v>
      </c>
      <c r="J636" t="s">
        <v>75</v>
      </c>
      <c r="K636" t="s">
        <v>49</v>
      </c>
      <c r="L636" s="8">
        <v>11</v>
      </c>
      <c r="M636" s="8">
        <v>6.8</v>
      </c>
      <c r="N636">
        <v>119</v>
      </c>
      <c r="O636" s="8">
        <v>1309</v>
      </c>
      <c r="P636" s="14">
        <v>1.8E-3</v>
      </c>
      <c r="Q636" s="8">
        <v>2.36</v>
      </c>
      <c r="R636" s="8">
        <v>1306.6400000000001</v>
      </c>
      <c r="S636" s="8">
        <v>809.2</v>
      </c>
      <c r="T636" s="8">
        <v>497.44</v>
      </c>
      <c r="U636">
        <v>0</v>
      </c>
      <c r="V636" s="8">
        <v>0</v>
      </c>
      <c r="W636" s="8">
        <v>0</v>
      </c>
      <c r="X636" s="8">
        <v>497.44</v>
      </c>
    </row>
    <row r="637" spans="1:24" x14ac:dyDescent="0.25">
      <c r="A637" t="s">
        <v>963</v>
      </c>
      <c r="B637" s="1">
        <v>45402</v>
      </c>
      <c r="C637" t="s">
        <v>208</v>
      </c>
      <c r="D637" t="s">
        <v>209</v>
      </c>
      <c r="E637" t="s">
        <v>27</v>
      </c>
      <c r="F637" t="s">
        <v>54</v>
      </c>
      <c r="G637" t="s">
        <v>38</v>
      </c>
      <c r="H637" t="s">
        <v>39</v>
      </c>
      <c r="I637" t="s">
        <v>47</v>
      </c>
      <c r="J637" t="s">
        <v>48</v>
      </c>
      <c r="K637" t="s">
        <v>49</v>
      </c>
      <c r="L637" s="8">
        <v>5</v>
      </c>
      <c r="M637" s="8">
        <v>3.2</v>
      </c>
      <c r="N637">
        <v>45</v>
      </c>
      <c r="O637" s="8">
        <v>225</v>
      </c>
      <c r="P637" s="14">
        <v>2.3E-2</v>
      </c>
      <c r="Q637" s="8">
        <v>5.18</v>
      </c>
      <c r="R637" s="8">
        <v>219.82</v>
      </c>
      <c r="S637" s="8">
        <v>144</v>
      </c>
      <c r="T637" s="8">
        <v>75.819999999999993</v>
      </c>
      <c r="U637">
        <v>0</v>
      </c>
      <c r="V637" s="8">
        <v>0</v>
      </c>
      <c r="W637" s="8">
        <v>0</v>
      </c>
      <c r="X637" s="8">
        <v>75.819999999999993</v>
      </c>
    </row>
    <row r="638" spans="1:24" x14ac:dyDescent="0.25">
      <c r="A638" t="s">
        <v>964</v>
      </c>
      <c r="B638" s="1">
        <v>45683</v>
      </c>
      <c r="C638" t="s">
        <v>110</v>
      </c>
      <c r="D638" t="s">
        <v>111</v>
      </c>
      <c r="E638" t="s">
        <v>27</v>
      </c>
      <c r="F638" t="s">
        <v>37</v>
      </c>
      <c r="G638" t="s">
        <v>38</v>
      </c>
      <c r="H638" t="s">
        <v>39</v>
      </c>
      <c r="I638" t="s">
        <v>84</v>
      </c>
      <c r="J638" t="s">
        <v>85</v>
      </c>
      <c r="K638" t="s">
        <v>42</v>
      </c>
      <c r="L638" s="8">
        <v>9.9</v>
      </c>
      <c r="M638" s="8">
        <v>3.1</v>
      </c>
      <c r="N638">
        <v>12</v>
      </c>
      <c r="O638" s="8">
        <v>118.8</v>
      </c>
      <c r="P638" s="14">
        <v>5.3E-3</v>
      </c>
      <c r="Q638" s="8">
        <v>0.63</v>
      </c>
      <c r="R638" s="8">
        <v>118.17</v>
      </c>
      <c r="S638" s="8">
        <v>37.200000000000003</v>
      </c>
      <c r="T638" s="8">
        <v>80.97</v>
      </c>
      <c r="U638">
        <v>0</v>
      </c>
      <c r="V638" s="8">
        <v>0</v>
      </c>
      <c r="W638" s="8">
        <v>0</v>
      </c>
      <c r="X638" s="8">
        <v>80.97</v>
      </c>
    </row>
    <row r="639" spans="1:24" x14ac:dyDescent="0.25">
      <c r="A639" t="s">
        <v>965</v>
      </c>
      <c r="B639" s="1">
        <v>46185</v>
      </c>
      <c r="C639" t="s">
        <v>139</v>
      </c>
      <c r="D639" t="s">
        <v>140</v>
      </c>
      <c r="E639" t="s">
        <v>63</v>
      </c>
      <c r="F639" t="s">
        <v>54</v>
      </c>
      <c r="G639" t="s">
        <v>64</v>
      </c>
      <c r="H639" t="s">
        <v>65</v>
      </c>
      <c r="I639" t="s">
        <v>117</v>
      </c>
      <c r="J639" t="s">
        <v>118</v>
      </c>
      <c r="K639" t="s">
        <v>59</v>
      </c>
      <c r="L639" s="8">
        <v>6</v>
      </c>
      <c r="M639" s="8">
        <v>4.2</v>
      </c>
      <c r="N639">
        <v>110</v>
      </c>
      <c r="O639" s="8">
        <v>660</v>
      </c>
      <c r="P639" s="14">
        <v>1.17E-2</v>
      </c>
      <c r="Q639" s="8">
        <v>7.72</v>
      </c>
      <c r="R639" s="8">
        <v>652.28</v>
      </c>
      <c r="S639" s="8">
        <v>462</v>
      </c>
      <c r="T639" s="8">
        <v>190.28</v>
      </c>
      <c r="U639">
        <v>0</v>
      </c>
      <c r="V639" s="8">
        <v>0</v>
      </c>
      <c r="W639" s="8">
        <v>0</v>
      </c>
      <c r="X639" s="8">
        <v>190.28</v>
      </c>
    </row>
    <row r="640" spans="1:24" x14ac:dyDescent="0.25">
      <c r="A640" t="s">
        <v>966</v>
      </c>
      <c r="B640" s="1">
        <v>45331</v>
      </c>
      <c r="C640" t="s">
        <v>276</v>
      </c>
      <c r="D640" t="s">
        <v>277</v>
      </c>
      <c r="E640" t="s">
        <v>150</v>
      </c>
      <c r="F640" t="s">
        <v>37</v>
      </c>
      <c r="G640" t="s">
        <v>151</v>
      </c>
      <c r="H640" t="s">
        <v>152</v>
      </c>
      <c r="I640" t="s">
        <v>112</v>
      </c>
      <c r="J640" t="s">
        <v>113</v>
      </c>
      <c r="K640" t="s">
        <v>42</v>
      </c>
      <c r="L640" s="8">
        <v>8.5</v>
      </c>
      <c r="M640" s="8">
        <v>2.8</v>
      </c>
      <c r="N640">
        <v>21</v>
      </c>
      <c r="O640" s="8">
        <v>178.5</v>
      </c>
      <c r="P640" s="14">
        <v>2.07E-2</v>
      </c>
      <c r="Q640" s="8">
        <v>3.69</v>
      </c>
      <c r="R640" s="8">
        <v>174.81</v>
      </c>
      <c r="S640" s="8">
        <v>58.8</v>
      </c>
      <c r="T640" s="8">
        <v>116.01</v>
      </c>
      <c r="U640">
        <v>0</v>
      </c>
      <c r="V640" s="8">
        <v>0</v>
      </c>
      <c r="W640" s="8">
        <v>0</v>
      </c>
      <c r="X640" s="8">
        <v>116.01</v>
      </c>
    </row>
    <row r="641" spans="1:24" x14ac:dyDescent="0.25">
      <c r="A641" t="s">
        <v>967</v>
      </c>
      <c r="B641" s="1">
        <v>46171</v>
      </c>
      <c r="C641" t="s">
        <v>136</v>
      </c>
      <c r="D641" t="s">
        <v>137</v>
      </c>
      <c r="E641" t="s">
        <v>71</v>
      </c>
      <c r="F641" t="s">
        <v>54</v>
      </c>
      <c r="G641" t="s">
        <v>72</v>
      </c>
      <c r="H641" t="s">
        <v>73</v>
      </c>
      <c r="I641" t="s">
        <v>31</v>
      </c>
      <c r="J641" t="s">
        <v>32</v>
      </c>
      <c r="K641" t="s">
        <v>33</v>
      </c>
      <c r="L641" s="8">
        <v>5.8</v>
      </c>
      <c r="M641" s="8">
        <v>2.7</v>
      </c>
      <c r="N641">
        <v>13</v>
      </c>
      <c r="O641" s="8">
        <v>75.400000000000006</v>
      </c>
      <c r="P641" s="14">
        <v>3.7000000000000002E-3</v>
      </c>
      <c r="Q641" s="8">
        <v>0.28000000000000003</v>
      </c>
      <c r="R641" s="8">
        <v>75.12</v>
      </c>
      <c r="S641" s="8">
        <v>35.1</v>
      </c>
      <c r="T641" s="8">
        <v>40.020000000000003</v>
      </c>
      <c r="U641">
        <v>0</v>
      </c>
      <c r="V641" s="8">
        <v>0</v>
      </c>
      <c r="W641" s="8">
        <v>0</v>
      </c>
      <c r="X641" s="8">
        <v>40.020000000000003</v>
      </c>
    </row>
    <row r="642" spans="1:24" x14ac:dyDescent="0.25">
      <c r="A642" t="s">
        <v>968</v>
      </c>
      <c r="B642" s="1">
        <v>45773</v>
      </c>
      <c r="C642" t="s">
        <v>345</v>
      </c>
      <c r="D642" t="s">
        <v>346</v>
      </c>
      <c r="E642" t="s">
        <v>71</v>
      </c>
      <c r="F642" t="s">
        <v>28</v>
      </c>
      <c r="G642" t="s">
        <v>72</v>
      </c>
      <c r="H642" t="s">
        <v>73</v>
      </c>
      <c r="I642" t="s">
        <v>130</v>
      </c>
      <c r="J642" t="s">
        <v>131</v>
      </c>
      <c r="K642" t="s">
        <v>42</v>
      </c>
      <c r="L642" s="8">
        <v>4.8</v>
      </c>
      <c r="M642" s="8">
        <v>1.4</v>
      </c>
      <c r="N642">
        <v>75</v>
      </c>
      <c r="O642" s="8">
        <v>360</v>
      </c>
      <c r="P642" s="14">
        <v>4.9000000000000002E-2</v>
      </c>
      <c r="Q642" s="8">
        <v>17.64</v>
      </c>
      <c r="R642" s="8">
        <v>342.36</v>
      </c>
      <c r="S642" s="8">
        <v>105</v>
      </c>
      <c r="T642" s="8">
        <v>237.36</v>
      </c>
      <c r="U642">
        <v>0</v>
      </c>
      <c r="V642" s="8">
        <v>0</v>
      </c>
      <c r="W642" s="8">
        <v>0</v>
      </c>
      <c r="X642" s="8">
        <v>237.36</v>
      </c>
    </row>
    <row r="643" spans="1:24" x14ac:dyDescent="0.25">
      <c r="A643" t="s">
        <v>969</v>
      </c>
      <c r="B643" s="1">
        <v>45519</v>
      </c>
      <c r="C643" t="s">
        <v>94</v>
      </c>
      <c r="D643" t="s">
        <v>95</v>
      </c>
      <c r="E643" t="s">
        <v>53</v>
      </c>
      <c r="F643" t="s">
        <v>46</v>
      </c>
      <c r="G643" t="s">
        <v>55</v>
      </c>
      <c r="H643" t="s">
        <v>56</v>
      </c>
      <c r="I643" t="s">
        <v>127</v>
      </c>
      <c r="J643" t="s">
        <v>128</v>
      </c>
      <c r="K643" t="s">
        <v>33</v>
      </c>
      <c r="L643" s="8">
        <v>7.2</v>
      </c>
      <c r="M643" s="8">
        <v>3.6</v>
      </c>
      <c r="N643">
        <v>10</v>
      </c>
      <c r="O643" s="8">
        <v>72</v>
      </c>
      <c r="P643" s="14">
        <v>0.22170000000000001</v>
      </c>
      <c r="Q643" s="8">
        <v>15.96</v>
      </c>
      <c r="R643" s="8">
        <v>56.04</v>
      </c>
      <c r="S643" s="8">
        <v>36</v>
      </c>
      <c r="T643" s="8">
        <v>20.04</v>
      </c>
      <c r="U643">
        <v>0</v>
      </c>
      <c r="V643" s="8">
        <v>0</v>
      </c>
      <c r="W643" s="8">
        <v>0</v>
      </c>
      <c r="X643" s="8">
        <v>20.04</v>
      </c>
    </row>
    <row r="644" spans="1:24" x14ac:dyDescent="0.25">
      <c r="A644" t="s">
        <v>970</v>
      </c>
      <c r="B644" s="1">
        <v>45496</v>
      </c>
      <c r="C644" t="s">
        <v>461</v>
      </c>
      <c r="D644" t="s">
        <v>462</v>
      </c>
      <c r="E644" t="s">
        <v>27</v>
      </c>
      <c r="F644" t="s">
        <v>37</v>
      </c>
      <c r="G644" t="s">
        <v>29</v>
      </c>
      <c r="H644" t="s">
        <v>30</v>
      </c>
      <c r="I644" t="s">
        <v>127</v>
      </c>
      <c r="J644" t="s">
        <v>128</v>
      </c>
      <c r="K644" t="s">
        <v>33</v>
      </c>
      <c r="L644" s="8">
        <v>7.2</v>
      </c>
      <c r="M644" s="8">
        <v>3.6</v>
      </c>
      <c r="N644">
        <v>42</v>
      </c>
      <c r="O644" s="8">
        <v>302.39999999999998</v>
      </c>
      <c r="P644" s="14">
        <v>2.75E-2</v>
      </c>
      <c r="Q644" s="8">
        <v>8.32</v>
      </c>
      <c r="R644" s="8">
        <v>294.08</v>
      </c>
      <c r="S644" s="8">
        <v>151.19999999999999</v>
      </c>
      <c r="T644" s="8">
        <v>142.88</v>
      </c>
      <c r="U644">
        <v>0</v>
      </c>
      <c r="V644" s="8">
        <v>0</v>
      </c>
      <c r="W644" s="8">
        <v>0</v>
      </c>
      <c r="X644" s="8">
        <v>142.88</v>
      </c>
    </row>
    <row r="645" spans="1:24" x14ac:dyDescent="0.25">
      <c r="A645" t="s">
        <v>971</v>
      </c>
      <c r="B645" s="1">
        <v>46128</v>
      </c>
      <c r="C645" t="s">
        <v>266</v>
      </c>
      <c r="D645" t="s">
        <v>267</v>
      </c>
      <c r="E645" t="s">
        <v>53</v>
      </c>
      <c r="F645" t="s">
        <v>54</v>
      </c>
      <c r="G645" t="s">
        <v>55</v>
      </c>
      <c r="H645" t="s">
        <v>56</v>
      </c>
      <c r="I645" t="s">
        <v>99</v>
      </c>
      <c r="J645" t="s">
        <v>100</v>
      </c>
      <c r="K645" t="s">
        <v>49</v>
      </c>
      <c r="L645" s="8">
        <v>3.8</v>
      </c>
      <c r="M645" s="8">
        <v>2.6</v>
      </c>
      <c r="N645">
        <v>419</v>
      </c>
      <c r="O645" s="8">
        <v>1592.2</v>
      </c>
      <c r="P645" s="14">
        <v>4.2099999999999999E-2</v>
      </c>
      <c r="Q645" s="8">
        <v>67.03</v>
      </c>
      <c r="R645" s="8">
        <v>1525.17</v>
      </c>
      <c r="S645" s="8">
        <v>1089.4000000000001</v>
      </c>
      <c r="T645" s="8">
        <v>435.77</v>
      </c>
      <c r="U645">
        <v>0</v>
      </c>
      <c r="V645" s="8">
        <v>0</v>
      </c>
      <c r="W645" s="8">
        <v>0</v>
      </c>
      <c r="X645" s="8">
        <v>435.77</v>
      </c>
    </row>
    <row r="646" spans="1:24" x14ac:dyDescent="0.25">
      <c r="A646" t="s">
        <v>972</v>
      </c>
      <c r="B646" s="1">
        <v>46232</v>
      </c>
      <c r="C646" t="s">
        <v>642</v>
      </c>
      <c r="D646" t="s">
        <v>643</v>
      </c>
      <c r="E646" t="s">
        <v>71</v>
      </c>
      <c r="F646" t="s">
        <v>54</v>
      </c>
      <c r="G646" t="s">
        <v>72</v>
      </c>
      <c r="H646" t="s">
        <v>73</v>
      </c>
      <c r="I646" t="s">
        <v>84</v>
      </c>
      <c r="J646" t="s">
        <v>85</v>
      </c>
      <c r="K646" t="s">
        <v>42</v>
      </c>
      <c r="L646" s="8">
        <v>9.9</v>
      </c>
      <c r="M646" s="8">
        <v>3.1</v>
      </c>
      <c r="N646">
        <v>86</v>
      </c>
      <c r="O646" s="8">
        <v>851.4</v>
      </c>
      <c r="P646" s="14">
        <v>1.6400000000000001E-2</v>
      </c>
      <c r="Q646" s="8">
        <v>13.96</v>
      </c>
      <c r="R646" s="8">
        <v>837.44</v>
      </c>
      <c r="S646" s="8">
        <v>266.60000000000002</v>
      </c>
      <c r="T646" s="8">
        <v>570.84</v>
      </c>
      <c r="U646">
        <v>0</v>
      </c>
      <c r="V646" s="8">
        <v>0</v>
      </c>
      <c r="W646" s="8">
        <v>0</v>
      </c>
      <c r="X646" s="8">
        <v>570.84</v>
      </c>
    </row>
    <row r="647" spans="1:24" x14ac:dyDescent="0.25">
      <c r="A647" t="s">
        <v>973</v>
      </c>
      <c r="B647" s="1">
        <v>45763</v>
      </c>
      <c r="C647" t="s">
        <v>252</v>
      </c>
      <c r="D647" t="s">
        <v>253</v>
      </c>
      <c r="E647" t="s">
        <v>63</v>
      </c>
      <c r="F647" t="s">
        <v>54</v>
      </c>
      <c r="G647" t="s">
        <v>64</v>
      </c>
      <c r="H647" t="s">
        <v>65</v>
      </c>
      <c r="I647" t="s">
        <v>122</v>
      </c>
      <c r="J647" t="s">
        <v>123</v>
      </c>
      <c r="K647" t="s">
        <v>59</v>
      </c>
      <c r="L647" s="8">
        <v>5.5</v>
      </c>
      <c r="M647" s="8">
        <v>3.8</v>
      </c>
      <c r="N647">
        <v>114</v>
      </c>
      <c r="O647" s="8">
        <v>627</v>
      </c>
      <c r="P647" s="14">
        <v>4.87E-2</v>
      </c>
      <c r="Q647" s="8">
        <v>30.53</v>
      </c>
      <c r="R647" s="8">
        <v>596.47</v>
      </c>
      <c r="S647" s="8">
        <v>433.2</v>
      </c>
      <c r="T647" s="8">
        <v>163.27000000000001</v>
      </c>
      <c r="U647">
        <v>0</v>
      </c>
      <c r="V647" s="8">
        <v>0</v>
      </c>
      <c r="W647" s="8">
        <v>0</v>
      </c>
      <c r="X647" s="8">
        <v>163.27000000000001</v>
      </c>
    </row>
    <row r="648" spans="1:24" x14ac:dyDescent="0.25">
      <c r="A648" t="s">
        <v>974</v>
      </c>
      <c r="B648" s="1">
        <v>45650</v>
      </c>
      <c r="C648" t="s">
        <v>551</v>
      </c>
      <c r="D648" t="s">
        <v>552</v>
      </c>
      <c r="E648" t="s">
        <v>27</v>
      </c>
      <c r="F648" t="s">
        <v>54</v>
      </c>
      <c r="G648" t="s">
        <v>38</v>
      </c>
      <c r="H648" t="s">
        <v>39</v>
      </c>
      <c r="I648" t="s">
        <v>57</v>
      </c>
      <c r="J648" t="s">
        <v>58</v>
      </c>
      <c r="K648" t="s">
        <v>59</v>
      </c>
      <c r="L648" s="8">
        <v>10.5</v>
      </c>
      <c r="M648" s="8">
        <v>7.5</v>
      </c>
      <c r="N648">
        <v>56</v>
      </c>
      <c r="O648" s="8">
        <v>588</v>
      </c>
      <c r="P648" s="14">
        <v>1.0999999999999999E-2</v>
      </c>
      <c r="Q648" s="8">
        <v>6.47</v>
      </c>
      <c r="R648" s="8">
        <v>581.53</v>
      </c>
      <c r="S648" s="8">
        <v>420</v>
      </c>
      <c r="T648" s="8">
        <v>161.53</v>
      </c>
      <c r="U648">
        <v>0</v>
      </c>
      <c r="V648" s="8">
        <v>0</v>
      </c>
      <c r="W648" s="8">
        <v>0</v>
      </c>
      <c r="X648" s="8">
        <v>161.53</v>
      </c>
    </row>
    <row r="649" spans="1:24" x14ac:dyDescent="0.25">
      <c r="A649" t="s">
        <v>975</v>
      </c>
      <c r="B649" s="1">
        <v>45604</v>
      </c>
      <c r="C649" t="s">
        <v>77</v>
      </c>
      <c r="D649" t="s">
        <v>78</v>
      </c>
      <c r="E649" t="s">
        <v>63</v>
      </c>
      <c r="F649" t="s">
        <v>37</v>
      </c>
      <c r="G649" t="s">
        <v>79</v>
      </c>
      <c r="H649" t="s">
        <v>80</v>
      </c>
      <c r="I649" t="s">
        <v>99</v>
      </c>
      <c r="J649" t="s">
        <v>100</v>
      </c>
      <c r="K649" t="s">
        <v>49</v>
      </c>
      <c r="L649" s="8">
        <v>3.8</v>
      </c>
      <c r="M649" s="8">
        <v>2.6</v>
      </c>
      <c r="N649">
        <v>7</v>
      </c>
      <c r="O649" s="8">
        <v>26.6</v>
      </c>
      <c r="P649" s="14">
        <v>9.7000000000000003E-3</v>
      </c>
      <c r="Q649" s="8">
        <v>0.26</v>
      </c>
      <c r="R649" s="8">
        <v>26.34</v>
      </c>
      <c r="S649" s="8">
        <v>18.2</v>
      </c>
      <c r="T649" s="8">
        <v>8.14</v>
      </c>
      <c r="U649">
        <v>2</v>
      </c>
      <c r="V649" s="8">
        <v>7.53</v>
      </c>
      <c r="W649" s="8">
        <v>6.2</v>
      </c>
      <c r="X649" s="8">
        <v>1.94</v>
      </c>
    </row>
    <row r="650" spans="1:24" x14ac:dyDescent="0.25">
      <c r="A650" t="s">
        <v>976</v>
      </c>
      <c r="B650" s="1">
        <v>46132</v>
      </c>
      <c r="C650" t="s">
        <v>334</v>
      </c>
      <c r="D650" t="s">
        <v>335</v>
      </c>
      <c r="E650" t="s">
        <v>53</v>
      </c>
      <c r="F650" t="s">
        <v>37</v>
      </c>
      <c r="G650" t="s">
        <v>55</v>
      </c>
      <c r="H650" t="s">
        <v>56</v>
      </c>
      <c r="I650" t="s">
        <v>104</v>
      </c>
      <c r="J650" t="s">
        <v>105</v>
      </c>
      <c r="K650" t="s">
        <v>49</v>
      </c>
      <c r="L650" s="8">
        <v>4.2</v>
      </c>
      <c r="M650" s="8">
        <v>2.8</v>
      </c>
      <c r="N650">
        <v>3</v>
      </c>
      <c r="O650" s="8">
        <v>12.6</v>
      </c>
      <c r="P650" s="14">
        <v>4.4699999999999997E-2</v>
      </c>
      <c r="Q650" s="8">
        <v>0.56000000000000005</v>
      </c>
      <c r="R650" s="8">
        <v>12.04</v>
      </c>
      <c r="S650" s="8">
        <v>8.4</v>
      </c>
      <c r="T650" s="8">
        <v>3.64</v>
      </c>
      <c r="U650">
        <v>0</v>
      </c>
      <c r="V650" s="8">
        <v>0</v>
      </c>
      <c r="W650" s="8">
        <v>0</v>
      </c>
      <c r="X650" s="8">
        <v>3.64</v>
      </c>
    </row>
    <row r="651" spans="1:24" x14ac:dyDescent="0.25">
      <c r="A651" t="s">
        <v>977</v>
      </c>
      <c r="B651" s="1">
        <v>46106</v>
      </c>
      <c r="C651" t="s">
        <v>394</v>
      </c>
      <c r="D651" t="s">
        <v>395</v>
      </c>
      <c r="E651" t="s">
        <v>71</v>
      </c>
      <c r="F651" t="s">
        <v>37</v>
      </c>
      <c r="G651" t="s">
        <v>165</v>
      </c>
      <c r="H651" t="s">
        <v>166</v>
      </c>
      <c r="I651" t="s">
        <v>66</v>
      </c>
      <c r="J651" t="s">
        <v>67</v>
      </c>
      <c r="K651" t="s">
        <v>33</v>
      </c>
      <c r="L651" s="8">
        <v>4.5</v>
      </c>
      <c r="M651" s="8">
        <v>2.1</v>
      </c>
      <c r="N651">
        <v>76</v>
      </c>
      <c r="O651" s="8">
        <v>342</v>
      </c>
      <c r="P651" s="14">
        <v>3.8999999999999998E-3</v>
      </c>
      <c r="Q651" s="8">
        <v>1.33</v>
      </c>
      <c r="R651" s="8">
        <v>340.67</v>
      </c>
      <c r="S651" s="8">
        <v>159.6</v>
      </c>
      <c r="T651" s="8">
        <v>181.07</v>
      </c>
      <c r="U651">
        <v>0</v>
      </c>
      <c r="V651" s="8">
        <v>0</v>
      </c>
      <c r="W651" s="8">
        <v>0</v>
      </c>
      <c r="X651" s="8">
        <v>181.07</v>
      </c>
    </row>
    <row r="652" spans="1:24" x14ac:dyDescent="0.25">
      <c r="A652" t="s">
        <v>978</v>
      </c>
      <c r="B652" s="1">
        <v>46184</v>
      </c>
      <c r="C652" t="s">
        <v>244</v>
      </c>
      <c r="D652" t="s">
        <v>245</v>
      </c>
      <c r="E652" t="s">
        <v>53</v>
      </c>
      <c r="F652" t="s">
        <v>46</v>
      </c>
      <c r="G652" t="s">
        <v>55</v>
      </c>
      <c r="H652" t="s">
        <v>56</v>
      </c>
      <c r="I652" t="s">
        <v>31</v>
      </c>
      <c r="J652" t="s">
        <v>32</v>
      </c>
      <c r="K652" t="s">
        <v>33</v>
      </c>
      <c r="L652" s="8">
        <v>5.8</v>
      </c>
      <c r="M652" s="8">
        <v>2.7</v>
      </c>
      <c r="N652">
        <v>2</v>
      </c>
      <c r="O652" s="8">
        <v>11.6</v>
      </c>
      <c r="P652" s="14">
        <v>0.21510000000000001</v>
      </c>
      <c r="Q652" s="8">
        <v>2.5</v>
      </c>
      <c r="R652" s="8">
        <v>9.1</v>
      </c>
      <c r="S652" s="8">
        <v>5.4</v>
      </c>
      <c r="T652" s="8">
        <v>3.7</v>
      </c>
      <c r="U652">
        <v>0</v>
      </c>
      <c r="V652" s="8">
        <v>0</v>
      </c>
      <c r="W652" s="8">
        <v>0</v>
      </c>
      <c r="X652" s="8">
        <v>3.7</v>
      </c>
    </row>
    <row r="653" spans="1:24" x14ac:dyDescent="0.25">
      <c r="A653" t="s">
        <v>979</v>
      </c>
      <c r="B653" s="1">
        <v>45525</v>
      </c>
      <c r="C653" t="s">
        <v>211</v>
      </c>
      <c r="D653" t="s">
        <v>212</v>
      </c>
      <c r="E653" t="s">
        <v>27</v>
      </c>
      <c r="F653" t="s">
        <v>37</v>
      </c>
      <c r="G653" t="s">
        <v>29</v>
      </c>
      <c r="H653" t="s">
        <v>30</v>
      </c>
      <c r="I653" t="s">
        <v>130</v>
      </c>
      <c r="J653" t="s">
        <v>131</v>
      </c>
      <c r="K653" t="s">
        <v>42</v>
      </c>
      <c r="L653" s="8">
        <v>4.8</v>
      </c>
      <c r="M653" s="8">
        <v>1.4</v>
      </c>
      <c r="N653">
        <v>1</v>
      </c>
      <c r="O653" s="8">
        <v>4.8</v>
      </c>
      <c r="P653" s="14">
        <v>9.7999999999999997E-3</v>
      </c>
      <c r="Q653" s="8">
        <v>0.05</v>
      </c>
      <c r="R653" s="8">
        <v>4.75</v>
      </c>
      <c r="S653" s="8">
        <v>1.4</v>
      </c>
      <c r="T653" s="8">
        <v>3.35</v>
      </c>
      <c r="U653">
        <v>0</v>
      </c>
      <c r="V653" s="8">
        <v>0</v>
      </c>
      <c r="W653" s="8">
        <v>0</v>
      </c>
      <c r="X653" s="8">
        <v>3.35</v>
      </c>
    </row>
    <row r="654" spans="1:24" x14ac:dyDescent="0.25">
      <c r="A654" t="s">
        <v>980</v>
      </c>
      <c r="B654" s="1">
        <v>45520</v>
      </c>
      <c r="C654" t="s">
        <v>337</v>
      </c>
      <c r="D654" t="s">
        <v>338</v>
      </c>
      <c r="E654" t="s">
        <v>27</v>
      </c>
      <c r="F654" t="s">
        <v>54</v>
      </c>
      <c r="G654" t="s">
        <v>29</v>
      </c>
      <c r="H654" t="s">
        <v>30</v>
      </c>
      <c r="I654" t="s">
        <v>104</v>
      </c>
      <c r="J654" t="s">
        <v>105</v>
      </c>
      <c r="K654" t="s">
        <v>49</v>
      </c>
      <c r="L654" s="8">
        <v>4.2</v>
      </c>
      <c r="M654" s="8">
        <v>2.8</v>
      </c>
      <c r="N654">
        <v>27</v>
      </c>
      <c r="O654" s="8">
        <v>113.4</v>
      </c>
      <c r="P654" s="14">
        <v>5.7000000000000002E-3</v>
      </c>
      <c r="Q654" s="8">
        <v>0.65</v>
      </c>
      <c r="R654" s="8">
        <v>112.75</v>
      </c>
      <c r="S654" s="8">
        <v>75.599999999999994</v>
      </c>
      <c r="T654" s="8">
        <v>37.15</v>
      </c>
      <c r="U654">
        <v>0</v>
      </c>
      <c r="V654" s="8">
        <v>0</v>
      </c>
      <c r="W654" s="8">
        <v>0</v>
      </c>
      <c r="X654" s="8">
        <v>37.15</v>
      </c>
    </row>
    <row r="655" spans="1:24" x14ac:dyDescent="0.25">
      <c r="A655" t="s">
        <v>981</v>
      </c>
      <c r="B655" s="1">
        <v>45316</v>
      </c>
      <c r="C655" t="s">
        <v>223</v>
      </c>
      <c r="D655" t="s">
        <v>224</v>
      </c>
      <c r="E655" t="s">
        <v>27</v>
      </c>
      <c r="F655" t="s">
        <v>28</v>
      </c>
      <c r="G655" t="s">
        <v>38</v>
      </c>
      <c r="H655" t="s">
        <v>39</v>
      </c>
      <c r="I655" t="s">
        <v>84</v>
      </c>
      <c r="J655" t="s">
        <v>85</v>
      </c>
      <c r="K655" t="s">
        <v>42</v>
      </c>
      <c r="L655" s="8">
        <v>9.9</v>
      </c>
      <c r="M655" s="8">
        <v>3.1</v>
      </c>
      <c r="N655">
        <v>38</v>
      </c>
      <c r="O655" s="8">
        <v>376.2</v>
      </c>
      <c r="P655" s="14">
        <v>2.9100000000000001E-2</v>
      </c>
      <c r="Q655" s="8">
        <v>10.95</v>
      </c>
      <c r="R655" s="8">
        <v>365.25</v>
      </c>
      <c r="S655" s="8">
        <v>117.8</v>
      </c>
      <c r="T655" s="8">
        <v>247.45</v>
      </c>
      <c r="U655">
        <v>0</v>
      </c>
      <c r="V655" s="8">
        <v>0</v>
      </c>
      <c r="W655" s="8">
        <v>0</v>
      </c>
      <c r="X655" s="8">
        <v>247.45</v>
      </c>
    </row>
    <row r="656" spans="1:24" x14ac:dyDescent="0.25">
      <c r="A656" t="s">
        <v>982</v>
      </c>
      <c r="B656" s="1">
        <v>45967</v>
      </c>
      <c r="C656" t="s">
        <v>215</v>
      </c>
      <c r="D656" t="s">
        <v>216</v>
      </c>
      <c r="E656" t="s">
        <v>27</v>
      </c>
      <c r="F656" t="s">
        <v>54</v>
      </c>
      <c r="G656" t="s">
        <v>38</v>
      </c>
      <c r="H656" t="s">
        <v>39</v>
      </c>
      <c r="I656" t="s">
        <v>127</v>
      </c>
      <c r="J656" t="s">
        <v>128</v>
      </c>
      <c r="K656" t="s">
        <v>33</v>
      </c>
      <c r="L656" s="8">
        <v>7.2</v>
      </c>
      <c r="M656" s="8">
        <v>3.6</v>
      </c>
      <c r="N656">
        <v>73</v>
      </c>
      <c r="O656" s="8">
        <v>525.6</v>
      </c>
      <c r="P656" s="14">
        <v>3.1E-2</v>
      </c>
      <c r="Q656" s="8">
        <v>16.29</v>
      </c>
      <c r="R656" s="8">
        <v>509.31</v>
      </c>
      <c r="S656" s="8">
        <v>262.8</v>
      </c>
      <c r="T656" s="8">
        <v>246.51</v>
      </c>
      <c r="U656">
        <v>0</v>
      </c>
      <c r="V656" s="8">
        <v>0</v>
      </c>
      <c r="W656" s="8">
        <v>0</v>
      </c>
      <c r="X656" s="8">
        <v>246.51</v>
      </c>
    </row>
    <row r="657" spans="1:24" x14ac:dyDescent="0.25">
      <c r="A657" t="s">
        <v>983</v>
      </c>
      <c r="B657" s="1">
        <v>45489</v>
      </c>
      <c r="C657" t="s">
        <v>215</v>
      </c>
      <c r="D657" t="s">
        <v>216</v>
      </c>
      <c r="E657" t="s">
        <v>27</v>
      </c>
      <c r="F657" t="s">
        <v>54</v>
      </c>
      <c r="G657" t="s">
        <v>29</v>
      </c>
      <c r="H657" t="s">
        <v>30</v>
      </c>
      <c r="I657" t="s">
        <v>66</v>
      </c>
      <c r="J657" t="s">
        <v>67</v>
      </c>
      <c r="K657" t="s">
        <v>33</v>
      </c>
      <c r="L657" s="8">
        <v>4.5</v>
      </c>
      <c r="M657" s="8">
        <v>2.1</v>
      </c>
      <c r="N657">
        <v>97</v>
      </c>
      <c r="O657" s="8">
        <v>436.5</v>
      </c>
      <c r="P657" s="14">
        <v>2.7799999999999998E-2</v>
      </c>
      <c r="Q657" s="8">
        <v>12.13</v>
      </c>
      <c r="R657" s="8">
        <v>424.37</v>
      </c>
      <c r="S657" s="8">
        <v>203.7</v>
      </c>
      <c r="T657" s="8">
        <v>220.67</v>
      </c>
      <c r="U657">
        <v>0</v>
      </c>
      <c r="V657" s="8">
        <v>0</v>
      </c>
      <c r="W657" s="8">
        <v>0</v>
      </c>
      <c r="X657" s="8">
        <v>220.67</v>
      </c>
    </row>
    <row r="658" spans="1:24" x14ac:dyDescent="0.25">
      <c r="A658" t="s">
        <v>984</v>
      </c>
      <c r="B658" s="1">
        <v>45700</v>
      </c>
      <c r="C658" t="s">
        <v>340</v>
      </c>
      <c r="D658" t="s">
        <v>341</v>
      </c>
      <c r="E658" t="s">
        <v>27</v>
      </c>
      <c r="F658" t="s">
        <v>54</v>
      </c>
      <c r="G658" t="s">
        <v>38</v>
      </c>
      <c r="H658" t="s">
        <v>39</v>
      </c>
      <c r="I658" t="s">
        <v>66</v>
      </c>
      <c r="J658" t="s">
        <v>67</v>
      </c>
      <c r="K658" t="s">
        <v>33</v>
      </c>
      <c r="L658" s="8">
        <v>4.5</v>
      </c>
      <c r="M658" s="8">
        <v>2.1</v>
      </c>
      <c r="N658">
        <v>24</v>
      </c>
      <c r="O658" s="8">
        <v>108</v>
      </c>
      <c r="P658" s="14">
        <v>3.0300000000000001E-2</v>
      </c>
      <c r="Q658" s="8">
        <v>3.27</v>
      </c>
      <c r="R658" s="8">
        <v>104.73</v>
      </c>
      <c r="S658" s="8">
        <v>50.4</v>
      </c>
      <c r="T658" s="8">
        <v>54.33</v>
      </c>
      <c r="U658">
        <v>0</v>
      </c>
      <c r="V658" s="8">
        <v>0</v>
      </c>
      <c r="W658" s="8">
        <v>0</v>
      </c>
      <c r="X658" s="8">
        <v>54.33</v>
      </c>
    </row>
    <row r="659" spans="1:24" x14ac:dyDescent="0.25">
      <c r="A659" t="s">
        <v>985</v>
      </c>
      <c r="B659" s="1">
        <v>45628</v>
      </c>
      <c r="C659" t="s">
        <v>279</v>
      </c>
      <c r="D659" t="s">
        <v>280</v>
      </c>
      <c r="E659" t="s">
        <v>53</v>
      </c>
      <c r="F659" t="s">
        <v>54</v>
      </c>
      <c r="G659" t="s">
        <v>55</v>
      </c>
      <c r="H659" t="s">
        <v>56</v>
      </c>
      <c r="I659" t="s">
        <v>144</v>
      </c>
      <c r="J659" t="s">
        <v>145</v>
      </c>
      <c r="K659" t="s">
        <v>33</v>
      </c>
      <c r="L659" s="8">
        <v>12</v>
      </c>
      <c r="M659" s="8">
        <v>6.5</v>
      </c>
      <c r="N659">
        <v>23</v>
      </c>
      <c r="O659" s="8">
        <v>276</v>
      </c>
      <c r="P659" s="14">
        <v>1.6400000000000001E-2</v>
      </c>
      <c r="Q659" s="8">
        <v>4.53</v>
      </c>
      <c r="R659" s="8">
        <v>271.47000000000003</v>
      </c>
      <c r="S659" s="8">
        <v>149.5</v>
      </c>
      <c r="T659" s="8">
        <v>121.97</v>
      </c>
      <c r="U659">
        <v>0</v>
      </c>
      <c r="V659" s="8">
        <v>0</v>
      </c>
      <c r="W659" s="8">
        <v>0</v>
      </c>
      <c r="X659" s="8">
        <v>121.97</v>
      </c>
    </row>
    <row r="660" spans="1:24" x14ac:dyDescent="0.25">
      <c r="A660" t="s">
        <v>986</v>
      </c>
      <c r="B660" s="1">
        <v>45577</v>
      </c>
      <c r="C660" t="s">
        <v>177</v>
      </c>
      <c r="D660" t="s">
        <v>178</v>
      </c>
      <c r="E660" t="s">
        <v>27</v>
      </c>
      <c r="F660" t="s">
        <v>37</v>
      </c>
      <c r="G660" t="s">
        <v>38</v>
      </c>
      <c r="H660" t="s">
        <v>39</v>
      </c>
      <c r="I660" t="s">
        <v>127</v>
      </c>
      <c r="J660" t="s">
        <v>128</v>
      </c>
      <c r="K660" t="s">
        <v>33</v>
      </c>
      <c r="L660" s="8">
        <v>7.2</v>
      </c>
      <c r="M660" s="8">
        <v>3.6</v>
      </c>
      <c r="N660">
        <v>62</v>
      </c>
      <c r="O660" s="8">
        <v>446.4</v>
      </c>
      <c r="P660" s="14">
        <v>4.4999999999999998E-2</v>
      </c>
      <c r="Q660" s="8">
        <v>20.09</v>
      </c>
      <c r="R660" s="8">
        <v>426.31</v>
      </c>
      <c r="S660" s="8">
        <v>223.2</v>
      </c>
      <c r="T660" s="8">
        <v>203.11</v>
      </c>
      <c r="U660">
        <v>0</v>
      </c>
      <c r="V660" s="8">
        <v>0</v>
      </c>
      <c r="W660" s="8">
        <v>0</v>
      </c>
      <c r="X660" s="8">
        <v>203.11</v>
      </c>
    </row>
    <row r="661" spans="1:24" x14ac:dyDescent="0.25">
      <c r="A661" t="s">
        <v>987</v>
      </c>
      <c r="B661" s="1">
        <v>46177</v>
      </c>
      <c r="C661" t="s">
        <v>391</v>
      </c>
      <c r="D661" t="s">
        <v>392</v>
      </c>
      <c r="E661" t="s">
        <v>63</v>
      </c>
      <c r="F661" t="s">
        <v>54</v>
      </c>
      <c r="G661" t="s">
        <v>64</v>
      </c>
      <c r="H661" t="s">
        <v>65</v>
      </c>
      <c r="I661" t="s">
        <v>144</v>
      </c>
      <c r="J661" t="s">
        <v>145</v>
      </c>
      <c r="K661" t="s">
        <v>33</v>
      </c>
      <c r="L661" s="8">
        <v>12</v>
      </c>
      <c r="M661" s="8">
        <v>6.5</v>
      </c>
      <c r="N661">
        <v>97</v>
      </c>
      <c r="O661" s="8">
        <v>1164</v>
      </c>
      <c r="P661" s="14">
        <v>0.44259999999999999</v>
      </c>
      <c r="Q661" s="8">
        <v>515.19000000000005</v>
      </c>
      <c r="R661" s="8">
        <v>648.80999999999995</v>
      </c>
      <c r="S661" s="8">
        <v>630.5</v>
      </c>
      <c r="T661" s="8">
        <v>18.309999999999999</v>
      </c>
      <c r="U661">
        <v>0</v>
      </c>
      <c r="V661" s="8">
        <v>0</v>
      </c>
      <c r="W661" s="8">
        <v>0</v>
      </c>
      <c r="X661" s="8">
        <v>18.309999999999999</v>
      </c>
    </row>
    <row r="662" spans="1:24" x14ac:dyDescent="0.25">
      <c r="A662" t="s">
        <v>988</v>
      </c>
      <c r="B662" s="1">
        <v>45363</v>
      </c>
      <c r="C662" t="s">
        <v>276</v>
      </c>
      <c r="D662" t="s">
        <v>277</v>
      </c>
      <c r="E662" t="s">
        <v>150</v>
      </c>
      <c r="F662" t="s">
        <v>37</v>
      </c>
      <c r="G662" t="s">
        <v>151</v>
      </c>
      <c r="H662" t="s">
        <v>152</v>
      </c>
      <c r="I662" t="s">
        <v>31</v>
      </c>
      <c r="J662" t="s">
        <v>32</v>
      </c>
      <c r="K662" t="s">
        <v>33</v>
      </c>
      <c r="L662" s="8">
        <v>5.8</v>
      </c>
      <c r="M662" s="8">
        <v>2.7</v>
      </c>
      <c r="N662">
        <v>16</v>
      </c>
      <c r="O662" s="8">
        <v>92.8</v>
      </c>
      <c r="P662" s="14">
        <v>0.02</v>
      </c>
      <c r="Q662" s="8">
        <v>1.86</v>
      </c>
      <c r="R662" s="8">
        <v>90.94</v>
      </c>
      <c r="S662" s="8">
        <v>43.2</v>
      </c>
      <c r="T662" s="8">
        <v>47.74</v>
      </c>
      <c r="U662">
        <v>0</v>
      </c>
      <c r="V662" s="8">
        <v>0</v>
      </c>
      <c r="W662" s="8">
        <v>0</v>
      </c>
      <c r="X662" s="8">
        <v>47.74</v>
      </c>
    </row>
    <row r="663" spans="1:24" x14ac:dyDescent="0.25">
      <c r="A663" t="s">
        <v>989</v>
      </c>
      <c r="B663" s="1">
        <v>46083</v>
      </c>
      <c r="C663" t="s">
        <v>642</v>
      </c>
      <c r="D663" t="s">
        <v>643</v>
      </c>
      <c r="E663" t="s">
        <v>71</v>
      </c>
      <c r="F663" t="s">
        <v>54</v>
      </c>
      <c r="G663" t="s">
        <v>165</v>
      </c>
      <c r="H663" t="s">
        <v>166</v>
      </c>
      <c r="I663" t="s">
        <v>66</v>
      </c>
      <c r="J663" t="s">
        <v>67</v>
      </c>
      <c r="K663" t="s">
        <v>33</v>
      </c>
      <c r="L663" s="8">
        <v>4.5</v>
      </c>
      <c r="M663" s="8">
        <v>2.1</v>
      </c>
      <c r="N663">
        <v>78</v>
      </c>
      <c r="O663" s="8">
        <v>351</v>
      </c>
      <c r="P663" s="14">
        <v>2.1299999999999999E-2</v>
      </c>
      <c r="Q663" s="8">
        <v>7.48</v>
      </c>
      <c r="R663" s="8">
        <v>343.52</v>
      </c>
      <c r="S663" s="8">
        <v>163.80000000000001</v>
      </c>
      <c r="T663" s="8">
        <v>179.72</v>
      </c>
      <c r="U663">
        <v>0</v>
      </c>
      <c r="V663" s="8">
        <v>0</v>
      </c>
      <c r="W663" s="8">
        <v>0</v>
      </c>
      <c r="X663" s="8">
        <v>179.72</v>
      </c>
    </row>
    <row r="664" spans="1:24" x14ac:dyDescent="0.25">
      <c r="A664" t="s">
        <v>990</v>
      </c>
      <c r="B664" s="1">
        <v>45577</v>
      </c>
      <c r="C664" t="s">
        <v>584</v>
      </c>
      <c r="D664" t="s">
        <v>585</v>
      </c>
      <c r="E664" t="s">
        <v>27</v>
      </c>
      <c r="F664" t="s">
        <v>37</v>
      </c>
      <c r="G664" t="s">
        <v>29</v>
      </c>
      <c r="H664" t="s">
        <v>30</v>
      </c>
      <c r="I664" t="s">
        <v>40</v>
      </c>
      <c r="J664" t="s">
        <v>41</v>
      </c>
      <c r="K664" t="s">
        <v>42</v>
      </c>
      <c r="L664" s="8">
        <v>14.5</v>
      </c>
      <c r="M664" s="8">
        <v>4.2</v>
      </c>
      <c r="N664">
        <v>19</v>
      </c>
      <c r="O664" s="8">
        <v>275.5</v>
      </c>
      <c r="P664" s="14">
        <v>2.7699999999999999E-2</v>
      </c>
      <c r="Q664" s="8">
        <v>7.63</v>
      </c>
      <c r="R664" s="8">
        <v>267.87</v>
      </c>
      <c r="S664" s="8">
        <v>79.8</v>
      </c>
      <c r="T664" s="8">
        <v>188.07</v>
      </c>
      <c r="U664">
        <v>0</v>
      </c>
      <c r="V664" s="8">
        <v>0</v>
      </c>
      <c r="W664" s="8">
        <v>0</v>
      </c>
      <c r="X664" s="8">
        <v>188.07</v>
      </c>
    </row>
    <row r="665" spans="1:24" x14ac:dyDescent="0.25">
      <c r="A665" t="s">
        <v>991</v>
      </c>
      <c r="B665" s="1">
        <v>45651</v>
      </c>
      <c r="C665" t="s">
        <v>440</v>
      </c>
      <c r="D665" t="s">
        <v>441</v>
      </c>
      <c r="E665" t="s">
        <v>71</v>
      </c>
      <c r="F665" t="s">
        <v>54</v>
      </c>
      <c r="G665" t="s">
        <v>72</v>
      </c>
      <c r="H665" t="s">
        <v>73</v>
      </c>
      <c r="I665" t="s">
        <v>57</v>
      </c>
      <c r="J665" t="s">
        <v>58</v>
      </c>
      <c r="K665" t="s">
        <v>59</v>
      </c>
      <c r="L665" s="8">
        <v>10.5</v>
      </c>
      <c r="M665" s="8">
        <v>7.5</v>
      </c>
      <c r="N665">
        <v>26</v>
      </c>
      <c r="O665" s="8">
        <v>273</v>
      </c>
      <c r="P665" s="14">
        <v>2.6700000000000002E-2</v>
      </c>
      <c r="Q665" s="8">
        <v>7.29</v>
      </c>
      <c r="R665" s="8">
        <v>265.70999999999998</v>
      </c>
      <c r="S665" s="8">
        <v>195</v>
      </c>
      <c r="T665" s="8">
        <v>70.709999999999994</v>
      </c>
      <c r="U665">
        <v>0</v>
      </c>
      <c r="V665" s="8">
        <v>0</v>
      </c>
      <c r="W665" s="8">
        <v>0</v>
      </c>
      <c r="X665" s="8">
        <v>70.709999999999994</v>
      </c>
    </row>
    <row r="666" spans="1:24" x14ac:dyDescent="0.25">
      <c r="A666" t="s">
        <v>992</v>
      </c>
      <c r="B666" s="1">
        <v>45948</v>
      </c>
      <c r="C666" t="s">
        <v>97</v>
      </c>
      <c r="D666" t="s">
        <v>98</v>
      </c>
      <c r="E666" t="s">
        <v>63</v>
      </c>
      <c r="F666" t="s">
        <v>54</v>
      </c>
      <c r="G666" t="s">
        <v>79</v>
      </c>
      <c r="H666" t="s">
        <v>80</v>
      </c>
      <c r="I666" t="s">
        <v>74</v>
      </c>
      <c r="J666" t="s">
        <v>75</v>
      </c>
      <c r="K666" t="s">
        <v>49</v>
      </c>
      <c r="L666" s="8">
        <v>11</v>
      </c>
      <c r="M666" s="8">
        <v>6.8</v>
      </c>
      <c r="N666">
        <v>50</v>
      </c>
      <c r="O666" s="8">
        <v>550</v>
      </c>
      <c r="P666" s="14">
        <v>2.7099999999999999E-2</v>
      </c>
      <c r="Q666" s="8">
        <v>14.9</v>
      </c>
      <c r="R666" s="8">
        <v>535.1</v>
      </c>
      <c r="S666" s="8">
        <v>340</v>
      </c>
      <c r="T666" s="8">
        <v>195.1</v>
      </c>
      <c r="U666">
        <v>0</v>
      </c>
      <c r="V666" s="8">
        <v>0</v>
      </c>
      <c r="W666" s="8">
        <v>0</v>
      </c>
      <c r="X666" s="8">
        <v>195.1</v>
      </c>
    </row>
    <row r="667" spans="1:24" x14ac:dyDescent="0.25">
      <c r="A667" t="s">
        <v>993</v>
      </c>
      <c r="B667" s="1">
        <v>45813</v>
      </c>
      <c r="C667" t="s">
        <v>615</v>
      </c>
      <c r="D667" t="s">
        <v>616</v>
      </c>
      <c r="E667" t="s">
        <v>150</v>
      </c>
      <c r="F667" t="s">
        <v>89</v>
      </c>
      <c r="G667" t="s">
        <v>151</v>
      </c>
      <c r="H667" t="s">
        <v>152</v>
      </c>
      <c r="I667" t="s">
        <v>74</v>
      </c>
      <c r="J667" t="s">
        <v>75</v>
      </c>
      <c r="K667" t="s">
        <v>49</v>
      </c>
      <c r="L667" s="8">
        <v>11</v>
      </c>
      <c r="M667" s="8">
        <v>6.8</v>
      </c>
      <c r="N667">
        <v>147</v>
      </c>
      <c r="O667" s="8">
        <v>1617</v>
      </c>
      <c r="P667" s="14">
        <v>5.9900000000000002E-2</v>
      </c>
      <c r="Q667" s="8">
        <v>96.86</v>
      </c>
      <c r="R667" s="8">
        <v>1520.14</v>
      </c>
      <c r="S667" s="8">
        <v>999.6</v>
      </c>
      <c r="T667" s="8">
        <v>520.54</v>
      </c>
      <c r="U667">
        <v>0</v>
      </c>
      <c r="V667" s="8">
        <v>0</v>
      </c>
      <c r="W667" s="8">
        <v>0</v>
      </c>
      <c r="X667" s="8">
        <v>520.54</v>
      </c>
    </row>
    <row r="668" spans="1:24" x14ac:dyDescent="0.25">
      <c r="A668" t="s">
        <v>994</v>
      </c>
      <c r="B668" s="1">
        <v>45701</v>
      </c>
      <c r="C668" t="s">
        <v>205</v>
      </c>
      <c r="D668" t="s">
        <v>206</v>
      </c>
      <c r="E668" t="s">
        <v>71</v>
      </c>
      <c r="F668" t="s">
        <v>54</v>
      </c>
      <c r="G668" t="s">
        <v>165</v>
      </c>
      <c r="H668" t="s">
        <v>166</v>
      </c>
      <c r="I668" t="s">
        <v>74</v>
      </c>
      <c r="J668" t="s">
        <v>75</v>
      </c>
      <c r="K668" t="s">
        <v>49</v>
      </c>
      <c r="L668" s="8">
        <v>11</v>
      </c>
      <c r="M668" s="8">
        <v>6.8</v>
      </c>
      <c r="N668">
        <v>23</v>
      </c>
      <c r="O668" s="8">
        <v>253</v>
      </c>
      <c r="P668" s="14">
        <v>1.03E-2</v>
      </c>
      <c r="Q668" s="8">
        <v>2.61</v>
      </c>
      <c r="R668" s="8">
        <v>250.39</v>
      </c>
      <c r="S668" s="8">
        <v>156.4</v>
      </c>
      <c r="T668" s="8">
        <v>93.99</v>
      </c>
      <c r="U668">
        <v>0</v>
      </c>
      <c r="V668" s="8">
        <v>0</v>
      </c>
      <c r="W668" s="8">
        <v>0</v>
      </c>
      <c r="X668" s="8">
        <v>93.99</v>
      </c>
    </row>
    <row r="669" spans="1:24" x14ac:dyDescent="0.25">
      <c r="A669" t="s">
        <v>995</v>
      </c>
      <c r="B669" s="1">
        <v>45987</v>
      </c>
      <c r="C669" t="s">
        <v>180</v>
      </c>
      <c r="D669" t="s">
        <v>181</v>
      </c>
      <c r="E669" t="s">
        <v>63</v>
      </c>
      <c r="F669" t="s">
        <v>46</v>
      </c>
      <c r="G669" t="s">
        <v>64</v>
      </c>
      <c r="H669" t="s">
        <v>65</v>
      </c>
      <c r="I669" t="s">
        <v>122</v>
      </c>
      <c r="J669" t="s">
        <v>123</v>
      </c>
      <c r="K669" t="s">
        <v>59</v>
      </c>
      <c r="L669" s="8">
        <v>5.5</v>
      </c>
      <c r="M669" s="8">
        <v>3.8</v>
      </c>
      <c r="N669">
        <v>19</v>
      </c>
      <c r="O669" s="8">
        <v>104.5</v>
      </c>
      <c r="P669" s="14">
        <v>6.4199999999999993E-2</v>
      </c>
      <c r="Q669" s="8">
        <v>6.71</v>
      </c>
      <c r="R669" s="8">
        <v>97.79</v>
      </c>
      <c r="S669" s="8">
        <v>72.2</v>
      </c>
      <c r="T669" s="8">
        <v>25.59</v>
      </c>
      <c r="U669">
        <v>0</v>
      </c>
      <c r="V669" s="8">
        <v>0</v>
      </c>
      <c r="W669" s="8">
        <v>0</v>
      </c>
      <c r="X669" s="8">
        <v>25.59</v>
      </c>
    </row>
    <row r="670" spans="1:24" x14ac:dyDescent="0.25">
      <c r="A670" t="s">
        <v>996</v>
      </c>
      <c r="B670" s="1">
        <v>46155</v>
      </c>
      <c r="C670" t="s">
        <v>247</v>
      </c>
      <c r="D670" t="s">
        <v>248</v>
      </c>
      <c r="E670" t="s">
        <v>53</v>
      </c>
      <c r="F670" t="s">
        <v>46</v>
      </c>
      <c r="G670" t="s">
        <v>55</v>
      </c>
      <c r="H670" t="s">
        <v>56</v>
      </c>
      <c r="I670" t="s">
        <v>112</v>
      </c>
      <c r="J670" t="s">
        <v>113</v>
      </c>
      <c r="K670" t="s">
        <v>42</v>
      </c>
      <c r="L670" s="8">
        <v>8.5</v>
      </c>
      <c r="M670" s="8">
        <v>2.8</v>
      </c>
      <c r="N670">
        <v>26</v>
      </c>
      <c r="O670" s="8">
        <v>221</v>
      </c>
      <c r="P670" s="14">
        <v>0.1358</v>
      </c>
      <c r="Q670" s="8">
        <v>30.01</v>
      </c>
      <c r="R670" s="8">
        <v>190.99</v>
      </c>
      <c r="S670" s="8">
        <v>72.8</v>
      </c>
      <c r="T670" s="8">
        <v>118.19</v>
      </c>
      <c r="U670">
        <v>13</v>
      </c>
      <c r="V670" s="8">
        <v>95.49</v>
      </c>
      <c r="W670" s="8">
        <v>42.9</v>
      </c>
      <c r="X670" s="8">
        <v>75.290000000000006</v>
      </c>
    </row>
    <row r="671" spans="1:24" x14ac:dyDescent="0.25">
      <c r="A671" t="s">
        <v>997</v>
      </c>
      <c r="B671" s="1">
        <v>45841</v>
      </c>
      <c r="C671" t="s">
        <v>584</v>
      </c>
      <c r="D671" t="s">
        <v>585</v>
      </c>
      <c r="E671" t="s">
        <v>27</v>
      </c>
      <c r="F671" t="s">
        <v>37</v>
      </c>
      <c r="G671" t="s">
        <v>38</v>
      </c>
      <c r="H671" t="s">
        <v>39</v>
      </c>
      <c r="I671" t="s">
        <v>117</v>
      </c>
      <c r="J671" t="s">
        <v>118</v>
      </c>
      <c r="K671" t="s">
        <v>59</v>
      </c>
      <c r="L671" s="8">
        <v>6</v>
      </c>
      <c r="M671" s="8">
        <v>4.2</v>
      </c>
      <c r="N671">
        <v>3</v>
      </c>
      <c r="O671" s="8">
        <v>18</v>
      </c>
      <c r="P671" s="14">
        <v>1.2E-2</v>
      </c>
      <c r="Q671" s="8">
        <v>0.22</v>
      </c>
      <c r="R671" s="8">
        <v>17.78</v>
      </c>
      <c r="S671" s="8">
        <v>12.6</v>
      </c>
      <c r="T671" s="8">
        <v>5.18</v>
      </c>
      <c r="U671">
        <v>0</v>
      </c>
      <c r="V671" s="8">
        <v>0</v>
      </c>
      <c r="W671" s="8">
        <v>0</v>
      </c>
      <c r="X671" s="8">
        <v>5.18</v>
      </c>
    </row>
    <row r="672" spans="1:24" x14ac:dyDescent="0.25">
      <c r="A672" t="s">
        <v>998</v>
      </c>
      <c r="B672" s="1">
        <v>45631</v>
      </c>
      <c r="C672" t="s">
        <v>211</v>
      </c>
      <c r="D672" t="s">
        <v>212</v>
      </c>
      <c r="E672" t="s">
        <v>27</v>
      </c>
      <c r="F672" t="s">
        <v>37</v>
      </c>
      <c r="G672" t="s">
        <v>29</v>
      </c>
      <c r="H672" t="s">
        <v>30</v>
      </c>
      <c r="I672" t="s">
        <v>117</v>
      </c>
      <c r="J672" t="s">
        <v>118</v>
      </c>
      <c r="K672" t="s">
        <v>59</v>
      </c>
      <c r="L672" s="8">
        <v>6</v>
      </c>
      <c r="M672" s="8">
        <v>4.2</v>
      </c>
      <c r="N672">
        <v>12</v>
      </c>
      <c r="O672" s="8">
        <v>72</v>
      </c>
      <c r="P672" s="14">
        <v>1.6999999999999999E-3</v>
      </c>
      <c r="Q672" s="8">
        <v>0.12</v>
      </c>
      <c r="R672" s="8">
        <v>71.88</v>
      </c>
      <c r="S672" s="8">
        <v>50.4</v>
      </c>
      <c r="T672" s="8">
        <v>21.48</v>
      </c>
      <c r="U672">
        <v>0</v>
      </c>
      <c r="V672" s="8">
        <v>0</v>
      </c>
      <c r="W672" s="8">
        <v>0</v>
      </c>
      <c r="X672" s="8">
        <v>21.48</v>
      </c>
    </row>
    <row r="673" spans="1:24" x14ac:dyDescent="0.25">
      <c r="A673" t="s">
        <v>999</v>
      </c>
      <c r="B673" s="1">
        <v>46253</v>
      </c>
      <c r="C673" t="s">
        <v>350</v>
      </c>
      <c r="D673" t="s">
        <v>351</v>
      </c>
      <c r="E673" t="s">
        <v>63</v>
      </c>
      <c r="F673" t="s">
        <v>89</v>
      </c>
      <c r="G673" t="s">
        <v>79</v>
      </c>
      <c r="H673" t="s">
        <v>80</v>
      </c>
      <c r="I673" t="s">
        <v>57</v>
      </c>
      <c r="J673" t="s">
        <v>58</v>
      </c>
      <c r="K673" t="s">
        <v>59</v>
      </c>
      <c r="L673" s="8">
        <v>10.5</v>
      </c>
      <c r="M673" s="8">
        <v>7.5</v>
      </c>
      <c r="N673">
        <v>111</v>
      </c>
      <c r="O673" s="8">
        <v>1165.5</v>
      </c>
      <c r="P673" s="14">
        <v>0.19900000000000001</v>
      </c>
      <c r="Q673" s="8">
        <v>231.93</v>
      </c>
      <c r="R673" s="8">
        <v>933.57</v>
      </c>
      <c r="S673" s="8">
        <v>832.5</v>
      </c>
      <c r="T673" s="8">
        <v>101.07</v>
      </c>
      <c r="U673">
        <v>0</v>
      </c>
      <c r="V673" s="8">
        <v>0</v>
      </c>
      <c r="W673" s="8">
        <v>0</v>
      </c>
      <c r="X673" s="8">
        <v>101.07</v>
      </c>
    </row>
    <row r="674" spans="1:24" x14ac:dyDescent="0.25">
      <c r="A674" t="s">
        <v>1000</v>
      </c>
      <c r="B674" s="1">
        <v>45320</v>
      </c>
      <c r="C674" t="s">
        <v>232</v>
      </c>
      <c r="D674" t="s">
        <v>233</v>
      </c>
      <c r="E674" t="s">
        <v>27</v>
      </c>
      <c r="F674" t="s">
        <v>89</v>
      </c>
      <c r="G674" t="s">
        <v>29</v>
      </c>
      <c r="H674" t="s">
        <v>30</v>
      </c>
      <c r="I674" t="s">
        <v>66</v>
      </c>
      <c r="J674" t="s">
        <v>67</v>
      </c>
      <c r="K674" t="s">
        <v>33</v>
      </c>
      <c r="L674" s="8">
        <v>4.5</v>
      </c>
      <c r="M674" s="8">
        <v>2.1</v>
      </c>
      <c r="N674">
        <v>139</v>
      </c>
      <c r="O674" s="8">
        <v>625.5</v>
      </c>
      <c r="P674" s="14">
        <v>2.6700000000000002E-2</v>
      </c>
      <c r="Q674" s="8">
        <v>16.7</v>
      </c>
      <c r="R674" s="8">
        <v>608.79999999999995</v>
      </c>
      <c r="S674" s="8">
        <v>291.89999999999998</v>
      </c>
      <c r="T674" s="8">
        <v>316.89999999999998</v>
      </c>
      <c r="U674">
        <v>0</v>
      </c>
      <c r="V674" s="8">
        <v>0</v>
      </c>
      <c r="W674" s="8">
        <v>0</v>
      </c>
      <c r="X674" s="8">
        <v>316.89999999999998</v>
      </c>
    </row>
    <row r="675" spans="1:24" x14ac:dyDescent="0.25">
      <c r="A675" t="s">
        <v>1001</v>
      </c>
      <c r="B675" s="1">
        <v>45410</v>
      </c>
      <c r="C675" t="s">
        <v>551</v>
      </c>
      <c r="D675" t="s">
        <v>552</v>
      </c>
      <c r="E675" t="s">
        <v>27</v>
      </c>
      <c r="F675" t="s">
        <v>54</v>
      </c>
      <c r="G675" t="s">
        <v>29</v>
      </c>
      <c r="H675" t="s">
        <v>30</v>
      </c>
      <c r="I675" t="s">
        <v>122</v>
      </c>
      <c r="J675" t="s">
        <v>123</v>
      </c>
      <c r="K675" t="s">
        <v>59</v>
      </c>
      <c r="L675" s="8">
        <v>5.5</v>
      </c>
      <c r="M675" s="8">
        <v>3.8</v>
      </c>
      <c r="N675">
        <v>25</v>
      </c>
      <c r="O675" s="8">
        <v>137.5</v>
      </c>
      <c r="P675" s="14">
        <v>9.9000000000000008E-3</v>
      </c>
      <c r="Q675" s="8">
        <v>1.36</v>
      </c>
      <c r="R675" s="8">
        <v>136.13999999999999</v>
      </c>
      <c r="S675" s="8">
        <v>95</v>
      </c>
      <c r="T675" s="8">
        <v>41.14</v>
      </c>
      <c r="U675">
        <v>0</v>
      </c>
      <c r="V675" s="8">
        <v>0</v>
      </c>
      <c r="W675" s="8">
        <v>0</v>
      </c>
      <c r="X675" s="8">
        <v>41.14</v>
      </c>
    </row>
    <row r="676" spans="1:24" x14ac:dyDescent="0.25">
      <c r="A676" t="s">
        <v>1002</v>
      </c>
      <c r="B676" s="1">
        <v>46190</v>
      </c>
      <c r="C676" t="s">
        <v>378</v>
      </c>
      <c r="D676" t="s">
        <v>379</v>
      </c>
      <c r="E676" t="s">
        <v>71</v>
      </c>
      <c r="F676" t="s">
        <v>54</v>
      </c>
      <c r="G676" t="s">
        <v>165</v>
      </c>
      <c r="H676" t="s">
        <v>166</v>
      </c>
      <c r="I676" t="s">
        <v>144</v>
      </c>
      <c r="J676" t="s">
        <v>145</v>
      </c>
      <c r="K676" t="s">
        <v>33</v>
      </c>
      <c r="L676" s="8">
        <v>12</v>
      </c>
      <c r="M676" s="8">
        <v>6.5</v>
      </c>
      <c r="N676">
        <v>78</v>
      </c>
      <c r="O676" s="8">
        <v>936</v>
      </c>
      <c r="P676" s="14">
        <v>6.3E-3</v>
      </c>
      <c r="Q676" s="8">
        <v>5.9</v>
      </c>
      <c r="R676" s="8">
        <v>930.1</v>
      </c>
      <c r="S676" s="8">
        <v>507</v>
      </c>
      <c r="T676" s="8">
        <v>423.1</v>
      </c>
      <c r="U676">
        <v>0</v>
      </c>
      <c r="V676" s="8">
        <v>0</v>
      </c>
      <c r="W676" s="8">
        <v>0</v>
      </c>
      <c r="X676" s="8">
        <v>423.1</v>
      </c>
    </row>
    <row r="677" spans="1:24" x14ac:dyDescent="0.25">
      <c r="A677" t="s">
        <v>1003</v>
      </c>
      <c r="B677" s="1">
        <v>45559</v>
      </c>
      <c r="C677" t="s">
        <v>262</v>
      </c>
      <c r="D677" t="s">
        <v>263</v>
      </c>
      <c r="E677" t="s">
        <v>63</v>
      </c>
      <c r="F677" t="s">
        <v>54</v>
      </c>
      <c r="G677" t="s">
        <v>64</v>
      </c>
      <c r="H677" t="s">
        <v>65</v>
      </c>
      <c r="I677" t="s">
        <v>144</v>
      </c>
      <c r="J677" t="s">
        <v>145</v>
      </c>
      <c r="K677" t="s">
        <v>33</v>
      </c>
      <c r="L677" s="8">
        <v>12</v>
      </c>
      <c r="M677" s="8">
        <v>6.5</v>
      </c>
      <c r="N677">
        <v>82</v>
      </c>
      <c r="O677" s="8">
        <v>984</v>
      </c>
      <c r="P677" s="14">
        <v>1.3100000000000001E-2</v>
      </c>
      <c r="Q677" s="8">
        <v>12.89</v>
      </c>
      <c r="R677" s="8">
        <v>971.11</v>
      </c>
      <c r="S677" s="8">
        <v>533</v>
      </c>
      <c r="T677" s="8">
        <v>438.11</v>
      </c>
      <c r="U677">
        <v>0</v>
      </c>
      <c r="V677" s="8">
        <v>0</v>
      </c>
      <c r="W677" s="8">
        <v>0</v>
      </c>
      <c r="X677" s="8">
        <v>438.11</v>
      </c>
    </row>
    <row r="678" spans="1:24" x14ac:dyDescent="0.25">
      <c r="A678" t="s">
        <v>1004</v>
      </c>
      <c r="B678" s="1">
        <v>45474</v>
      </c>
      <c r="C678" t="s">
        <v>195</v>
      </c>
      <c r="D678" t="s">
        <v>196</v>
      </c>
      <c r="E678" t="s">
        <v>150</v>
      </c>
      <c r="F678" t="s">
        <v>89</v>
      </c>
      <c r="G678" t="s">
        <v>151</v>
      </c>
      <c r="H678" t="s">
        <v>152</v>
      </c>
      <c r="I678" t="s">
        <v>31</v>
      </c>
      <c r="J678" t="s">
        <v>32</v>
      </c>
      <c r="K678" t="s">
        <v>33</v>
      </c>
      <c r="L678" s="8">
        <v>5.8</v>
      </c>
      <c r="M678" s="8">
        <v>2.7</v>
      </c>
      <c r="N678">
        <v>20</v>
      </c>
      <c r="O678" s="8">
        <v>116</v>
      </c>
      <c r="P678" s="14">
        <v>0.13370000000000001</v>
      </c>
      <c r="Q678" s="8">
        <v>15.51</v>
      </c>
      <c r="R678" s="8">
        <v>100.49</v>
      </c>
      <c r="S678" s="8">
        <v>54</v>
      </c>
      <c r="T678" s="8">
        <v>46.49</v>
      </c>
      <c r="U678">
        <v>0</v>
      </c>
      <c r="V678" s="8">
        <v>0</v>
      </c>
      <c r="W678" s="8">
        <v>0</v>
      </c>
      <c r="X678" s="8">
        <v>46.49</v>
      </c>
    </row>
    <row r="679" spans="1:24" x14ac:dyDescent="0.25">
      <c r="A679" t="s">
        <v>1005</v>
      </c>
      <c r="B679" s="1">
        <v>45886</v>
      </c>
      <c r="C679" t="s">
        <v>69</v>
      </c>
      <c r="D679" t="s">
        <v>70</v>
      </c>
      <c r="E679" t="s">
        <v>71</v>
      </c>
      <c r="F679" t="s">
        <v>37</v>
      </c>
      <c r="G679" t="s">
        <v>165</v>
      </c>
      <c r="H679" t="s">
        <v>166</v>
      </c>
      <c r="I679" t="s">
        <v>47</v>
      </c>
      <c r="J679" t="s">
        <v>48</v>
      </c>
      <c r="K679" t="s">
        <v>49</v>
      </c>
      <c r="L679" s="8">
        <v>5</v>
      </c>
      <c r="M679" s="8">
        <v>3.2</v>
      </c>
      <c r="N679">
        <v>65</v>
      </c>
      <c r="O679" s="8">
        <v>325</v>
      </c>
      <c r="P679" s="14">
        <v>1.7399999999999999E-2</v>
      </c>
      <c r="Q679" s="8">
        <v>5.65</v>
      </c>
      <c r="R679" s="8">
        <v>319.35000000000002</v>
      </c>
      <c r="S679" s="8">
        <v>208</v>
      </c>
      <c r="T679" s="8">
        <v>111.35</v>
      </c>
      <c r="U679">
        <v>0</v>
      </c>
      <c r="V679" s="8">
        <v>0</v>
      </c>
      <c r="W679" s="8">
        <v>0</v>
      </c>
      <c r="X679" s="8">
        <v>111.35</v>
      </c>
    </row>
    <row r="680" spans="1:24" x14ac:dyDescent="0.25">
      <c r="A680" t="s">
        <v>1006</v>
      </c>
      <c r="B680" s="1">
        <v>45563</v>
      </c>
      <c r="C680" t="s">
        <v>69</v>
      </c>
      <c r="D680" t="s">
        <v>70</v>
      </c>
      <c r="E680" t="s">
        <v>71</v>
      </c>
      <c r="F680" t="s">
        <v>37</v>
      </c>
      <c r="G680" t="s">
        <v>165</v>
      </c>
      <c r="H680" t="s">
        <v>166</v>
      </c>
      <c r="I680" t="s">
        <v>66</v>
      </c>
      <c r="J680" t="s">
        <v>67</v>
      </c>
      <c r="K680" t="s">
        <v>33</v>
      </c>
      <c r="L680" s="8">
        <v>4.5</v>
      </c>
      <c r="M680" s="8">
        <v>2.1</v>
      </c>
      <c r="N680">
        <v>21</v>
      </c>
      <c r="O680" s="8">
        <v>94.5</v>
      </c>
      <c r="P680" s="14">
        <v>7.8299999999999995E-2</v>
      </c>
      <c r="Q680" s="8">
        <v>7.4</v>
      </c>
      <c r="R680" s="8">
        <v>87.1</v>
      </c>
      <c r="S680" s="8">
        <v>44.1</v>
      </c>
      <c r="T680" s="8">
        <v>43</v>
      </c>
      <c r="U680">
        <v>0</v>
      </c>
      <c r="V680" s="8">
        <v>0</v>
      </c>
      <c r="W680" s="8">
        <v>0</v>
      </c>
      <c r="X680" s="8">
        <v>43</v>
      </c>
    </row>
    <row r="681" spans="1:24" x14ac:dyDescent="0.25">
      <c r="A681" t="s">
        <v>1007</v>
      </c>
      <c r="B681" s="1">
        <v>45331</v>
      </c>
      <c r="C681" t="s">
        <v>331</v>
      </c>
      <c r="D681" t="s">
        <v>332</v>
      </c>
      <c r="E681" t="s">
        <v>150</v>
      </c>
      <c r="F681" t="s">
        <v>37</v>
      </c>
      <c r="G681" t="s">
        <v>151</v>
      </c>
      <c r="H681" t="s">
        <v>152</v>
      </c>
      <c r="I681" t="s">
        <v>31</v>
      </c>
      <c r="J681" t="s">
        <v>32</v>
      </c>
      <c r="K681" t="s">
        <v>33</v>
      </c>
      <c r="L681" s="8">
        <v>5.8</v>
      </c>
      <c r="M681" s="8">
        <v>2.7</v>
      </c>
      <c r="N681">
        <v>69</v>
      </c>
      <c r="O681" s="8">
        <v>400.2</v>
      </c>
      <c r="P681" s="14">
        <v>3.0000000000000001E-3</v>
      </c>
      <c r="Q681" s="8">
        <v>1.2</v>
      </c>
      <c r="R681" s="8">
        <v>399</v>
      </c>
      <c r="S681" s="8">
        <v>186.3</v>
      </c>
      <c r="T681" s="8">
        <v>212.7</v>
      </c>
      <c r="U681">
        <v>0</v>
      </c>
      <c r="V681" s="8">
        <v>0</v>
      </c>
      <c r="W681" s="8">
        <v>0</v>
      </c>
      <c r="X681" s="8">
        <v>212.7</v>
      </c>
    </row>
    <row r="682" spans="1:24" x14ac:dyDescent="0.25">
      <c r="A682" t="s">
        <v>1008</v>
      </c>
      <c r="B682" s="1">
        <v>45403</v>
      </c>
      <c r="C682" t="s">
        <v>667</v>
      </c>
      <c r="D682" t="s">
        <v>668</v>
      </c>
      <c r="E682" t="s">
        <v>63</v>
      </c>
      <c r="F682" t="s">
        <v>54</v>
      </c>
      <c r="G682" t="s">
        <v>64</v>
      </c>
      <c r="H682" t="s">
        <v>65</v>
      </c>
      <c r="I682" t="s">
        <v>66</v>
      </c>
      <c r="J682" t="s">
        <v>67</v>
      </c>
      <c r="K682" t="s">
        <v>33</v>
      </c>
      <c r="L682" s="8">
        <v>4.5</v>
      </c>
      <c r="M682" s="8">
        <v>2.1</v>
      </c>
      <c r="N682">
        <v>34</v>
      </c>
      <c r="O682" s="8">
        <v>153</v>
      </c>
      <c r="P682" s="14">
        <v>2.7000000000000001E-3</v>
      </c>
      <c r="Q682" s="8">
        <v>0.41</v>
      </c>
      <c r="R682" s="8">
        <v>152.59</v>
      </c>
      <c r="S682" s="8">
        <v>71.400000000000006</v>
      </c>
      <c r="T682" s="8">
        <v>81.19</v>
      </c>
      <c r="U682">
        <v>0</v>
      </c>
      <c r="V682" s="8">
        <v>0</v>
      </c>
      <c r="W682" s="8">
        <v>0</v>
      </c>
      <c r="X682" s="8">
        <v>81.19</v>
      </c>
    </row>
    <row r="683" spans="1:24" x14ac:dyDescent="0.25">
      <c r="A683" t="s">
        <v>1009</v>
      </c>
      <c r="B683" s="1">
        <v>45902</v>
      </c>
      <c r="C683" t="s">
        <v>285</v>
      </c>
      <c r="D683" t="s">
        <v>286</v>
      </c>
      <c r="E683" t="s">
        <v>27</v>
      </c>
      <c r="F683" t="s">
        <v>89</v>
      </c>
      <c r="G683" t="s">
        <v>29</v>
      </c>
      <c r="H683" t="s">
        <v>30</v>
      </c>
      <c r="I683" t="s">
        <v>112</v>
      </c>
      <c r="J683" t="s">
        <v>113</v>
      </c>
      <c r="K683" t="s">
        <v>42</v>
      </c>
      <c r="L683" s="8">
        <v>8.5</v>
      </c>
      <c r="M683" s="8">
        <v>2.8</v>
      </c>
      <c r="N683">
        <v>61</v>
      </c>
      <c r="O683" s="8">
        <v>518.5</v>
      </c>
      <c r="P683" s="14">
        <v>4.3400000000000001E-2</v>
      </c>
      <c r="Q683" s="8">
        <v>22.5</v>
      </c>
      <c r="R683" s="8">
        <v>496</v>
      </c>
      <c r="S683" s="8">
        <v>170.8</v>
      </c>
      <c r="T683" s="8">
        <v>325.2</v>
      </c>
      <c r="U683">
        <v>49</v>
      </c>
      <c r="V683" s="8">
        <v>398.42</v>
      </c>
      <c r="W683" s="8">
        <v>161.69999999999999</v>
      </c>
      <c r="X683" s="8">
        <v>163.5</v>
      </c>
    </row>
    <row r="684" spans="1:24" x14ac:dyDescent="0.25">
      <c r="A684" t="s">
        <v>1010</v>
      </c>
      <c r="B684" s="1">
        <v>45736</v>
      </c>
      <c r="C684" t="s">
        <v>232</v>
      </c>
      <c r="D684" t="s">
        <v>233</v>
      </c>
      <c r="E684" t="s">
        <v>27</v>
      </c>
      <c r="F684" t="s">
        <v>89</v>
      </c>
      <c r="G684" t="s">
        <v>38</v>
      </c>
      <c r="H684" t="s">
        <v>39</v>
      </c>
      <c r="I684" t="s">
        <v>47</v>
      </c>
      <c r="J684" t="s">
        <v>48</v>
      </c>
      <c r="K684" t="s">
        <v>49</v>
      </c>
      <c r="L684" s="8">
        <v>5</v>
      </c>
      <c r="M684" s="8">
        <v>3.2</v>
      </c>
      <c r="N684">
        <v>76</v>
      </c>
      <c r="O684" s="8">
        <v>380</v>
      </c>
      <c r="P684" s="14">
        <v>0.22209999999999999</v>
      </c>
      <c r="Q684" s="8">
        <v>84.4</v>
      </c>
      <c r="R684" s="8">
        <v>295.60000000000002</v>
      </c>
      <c r="S684" s="8">
        <v>243.2</v>
      </c>
      <c r="T684" s="8">
        <v>52.4</v>
      </c>
      <c r="U684">
        <v>18</v>
      </c>
      <c r="V684" s="8">
        <v>70.010000000000005</v>
      </c>
      <c r="W684" s="8">
        <v>66.599999999999994</v>
      </c>
      <c r="X684" s="8">
        <v>-14.2</v>
      </c>
    </row>
    <row r="685" spans="1:24" x14ac:dyDescent="0.25">
      <c r="A685" t="s">
        <v>1011</v>
      </c>
      <c r="B685" s="1">
        <v>45645</v>
      </c>
      <c r="C685" t="s">
        <v>455</v>
      </c>
      <c r="D685" t="s">
        <v>456</v>
      </c>
      <c r="E685" t="s">
        <v>71</v>
      </c>
      <c r="F685" t="s">
        <v>89</v>
      </c>
      <c r="G685" t="s">
        <v>72</v>
      </c>
      <c r="H685" t="s">
        <v>73</v>
      </c>
      <c r="I685" t="s">
        <v>47</v>
      </c>
      <c r="J685" t="s">
        <v>48</v>
      </c>
      <c r="K685" t="s">
        <v>49</v>
      </c>
      <c r="L685" s="8">
        <v>5</v>
      </c>
      <c r="M685" s="8">
        <v>3.2</v>
      </c>
      <c r="N685">
        <v>300</v>
      </c>
      <c r="O685" s="8">
        <v>1500</v>
      </c>
      <c r="P685" s="14">
        <v>0.13769999999999999</v>
      </c>
      <c r="Q685" s="8">
        <v>206.55</v>
      </c>
      <c r="R685" s="8">
        <v>1293.45</v>
      </c>
      <c r="S685" s="8">
        <v>960</v>
      </c>
      <c r="T685" s="8">
        <v>333.45</v>
      </c>
      <c r="U685">
        <v>0</v>
      </c>
      <c r="V685" s="8">
        <v>0</v>
      </c>
      <c r="W685" s="8">
        <v>0</v>
      </c>
      <c r="X685" s="8">
        <v>333.45</v>
      </c>
    </row>
    <row r="686" spans="1:24" x14ac:dyDescent="0.25">
      <c r="A686" t="s">
        <v>1012</v>
      </c>
      <c r="B686" s="1">
        <v>46038</v>
      </c>
      <c r="C686" t="s">
        <v>44</v>
      </c>
      <c r="D686" t="s">
        <v>45</v>
      </c>
      <c r="E686" t="s">
        <v>27</v>
      </c>
      <c r="F686" t="s">
        <v>46</v>
      </c>
      <c r="G686" t="s">
        <v>38</v>
      </c>
      <c r="H686" t="s">
        <v>39</v>
      </c>
      <c r="I686" t="s">
        <v>57</v>
      </c>
      <c r="J686" t="s">
        <v>58</v>
      </c>
      <c r="K686" t="s">
        <v>59</v>
      </c>
      <c r="L686" s="8">
        <v>10.5</v>
      </c>
      <c r="M686" s="8">
        <v>7.5</v>
      </c>
      <c r="N686">
        <v>10</v>
      </c>
      <c r="O686" s="8">
        <v>105</v>
      </c>
      <c r="P686" s="14">
        <v>0.1721</v>
      </c>
      <c r="Q686" s="8">
        <v>18.07</v>
      </c>
      <c r="R686" s="8">
        <v>86.93</v>
      </c>
      <c r="S686" s="8">
        <v>75</v>
      </c>
      <c r="T686" s="8">
        <v>11.93</v>
      </c>
      <c r="U686">
        <v>0</v>
      </c>
      <c r="V686" s="8">
        <v>0</v>
      </c>
      <c r="W686" s="8">
        <v>0</v>
      </c>
      <c r="X686" s="8">
        <v>11.93</v>
      </c>
    </row>
    <row r="687" spans="1:24" x14ac:dyDescent="0.25">
      <c r="A687" t="s">
        <v>1013</v>
      </c>
      <c r="B687" s="1">
        <v>46097</v>
      </c>
      <c r="C687" t="s">
        <v>678</v>
      </c>
      <c r="D687" t="s">
        <v>679</v>
      </c>
      <c r="E687" t="s">
        <v>63</v>
      </c>
      <c r="F687" t="s">
        <v>89</v>
      </c>
      <c r="G687" t="s">
        <v>64</v>
      </c>
      <c r="H687" t="s">
        <v>65</v>
      </c>
      <c r="I687" t="s">
        <v>84</v>
      </c>
      <c r="J687" t="s">
        <v>85</v>
      </c>
      <c r="K687" t="s">
        <v>42</v>
      </c>
      <c r="L687" s="8">
        <v>9.9</v>
      </c>
      <c r="M687" s="8">
        <v>3.1</v>
      </c>
      <c r="N687">
        <v>270</v>
      </c>
      <c r="O687" s="8">
        <v>2673</v>
      </c>
      <c r="P687" s="14">
        <v>6.5600000000000006E-2</v>
      </c>
      <c r="Q687" s="8">
        <v>175.35</v>
      </c>
      <c r="R687" s="8">
        <v>2497.65</v>
      </c>
      <c r="S687" s="8">
        <v>837</v>
      </c>
      <c r="T687" s="8">
        <v>1660.65</v>
      </c>
      <c r="U687">
        <v>0</v>
      </c>
      <c r="V687" s="8">
        <v>0</v>
      </c>
      <c r="W687" s="8">
        <v>0</v>
      </c>
      <c r="X687" s="8">
        <v>1660.65</v>
      </c>
    </row>
    <row r="688" spans="1:24" x14ac:dyDescent="0.25">
      <c r="A688" t="s">
        <v>1014</v>
      </c>
      <c r="B688" s="1">
        <v>45613</v>
      </c>
      <c r="C688" t="s">
        <v>107</v>
      </c>
      <c r="D688" t="s">
        <v>108</v>
      </c>
      <c r="E688" t="s">
        <v>53</v>
      </c>
      <c r="F688" t="s">
        <v>46</v>
      </c>
      <c r="G688" t="s">
        <v>55</v>
      </c>
      <c r="H688" t="s">
        <v>56</v>
      </c>
      <c r="I688" t="s">
        <v>84</v>
      </c>
      <c r="J688" t="s">
        <v>85</v>
      </c>
      <c r="K688" t="s">
        <v>42</v>
      </c>
      <c r="L688" s="8">
        <v>9.9</v>
      </c>
      <c r="M688" s="8">
        <v>3.1</v>
      </c>
      <c r="N688">
        <v>3</v>
      </c>
      <c r="O688" s="8">
        <v>29.7</v>
      </c>
      <c r="P688" s="14">
        <v>0.13719999999999999</v>
      </c>
      <c r="Q688" s="8">
        <v>4.07</v>
      </c>
      <c r="R688" s="8">
        <v>25.63</v>
      </c>
      <c r="S688" s="8">
        <v>9.3000000000000007</v>
      </c>
      <c r="T688" s="8">
        <v>16.329999999999998</v>
      </c>
      <c r="U688">
        <v>0</v>
      </c>
      <c r="V688" s="8">
        <v>0</v>
      </c>
      <c r="W688" s="8">
        <v>0</v>
      </c>
      <c r="X688" s="8">
        <v>16.329999999999998</v>
      </c>
    </row>
    <row r="689" spans="1:24" x14ac:dyDescent="0.25">
      <c r="A689" t="s">
        <v>1015</v>
      </c>
      <c r="B689" s="1">
        <v>45738</v>
      </c>
      <c r="C689" t="s">
        <v>445</v>
      </c>
      <c r="D689" t="s">
        <v>446</v>
      </c>
      <c r="E689" t="s">
        <v>71</v>
      </c>
      <c r="F689" t="s">
        <v>89</v>
      </c>
      <c r="G689" t="s">
        <v>72</v>
      </c>
      <c r="H689" t="s">
        <v>73</v>
      </c>
      <c r="I689" t="s">
        <v>156</v>
      </c>
      <c r="J689" t="s">
        <v>157</v>
      </c>
      <c r="K689" t="s">
        <v>42</v>
      </c>
      <c r="L689" s="8">
        <v>6.2</v>
      </c>
      <c r="M689" s="8">
        <v>1.9</v>
      </c>
      <c r="N689">
        <v>89</v>
      </c>
      <c r="O689" s="8">
        <v>551.79999999999995</v>
      </c>
      <c r="P689" s="14">
        <v>0.47389999999999999</v>
      </c>
      <c r="Q689" s="8">
        <v>261.5</v>
      </c>
      <c r="R689" s="8">
        <v>290.3</v>
      </c>
      <c r="S689" s="8">
        <v>169.1</v>
      </c>
      <c r="T689" s="8">
        <v>121.2</v>
      </c>
      <c r="U689">
        <v>0</v>
      </c>
      <c r="V689" s="8">
        <v>0</v>
      </c>
      <c r="W689" s="8">
        <v>0</v>
      </c>
      <c r="X689" s="8">
        <v>121.2</v>
      </c>
    </row>
    <row r="690" spans="1:24" x14ac:dyDescent="0.25">
      <c r="A690" t="s">
        <v>1016</v>
      </c>
      <c r="B690" s="1">
        <v>45912</v>
      </c>
      <c r="C690" t="s">
        <v>805</v>
      </c>
      <c r="D690" t="s">
        <v>806</v>
      </c>
      <c r="E690" t="s">
        <v>63</v>
      </c>
      <c r="F690" t="s">
        <v>89</v>
      </c>
      <c r="G690" t="s">
        <v>79</v>
      </c>
      <c r="H690" t="s">
        <v>80</v>
      </c>
      <c r="I690" t="s">
        <v>122</v>
      </c>
      <c r="J690" t="s">
        <v>123</v>
      </c>
      <c r="K690" t="s">
        <v>59</v>
      </c>
      <c r="L690" s="8">
        <v>5.5</v>
      </c>
      <c r="M690" s="8">
        <v>3.8</v>
      </c>
      <c r="N690">
        <v>321</v>
      </c>
      <c r="O690" s="8">
        <v>1765.5</v>
      </c>
      <c r="P690" s="14">
        <v>4.0099999999999997E-2</v>
      </c>
      <c r="Q690" s="8">
        <v>70.8</v>
      </c>
      <c r="R690" s="8">
        <v>1694.7</v>
      </c>
      <c r="S690" s="8">
        <v>1219.8</v>
      </c>
      <c r="T690" s="8">
        <v>474.9</v>
      </c>
      <c r="U690">
        <v>0</v>
      </c>
      <c r="V690" s="8">
        <v>0</v>
      </c>
      <c r="W690" s="8">
        <v>0</v>
      </c>
      <c r="X690" s="8">
        <v>474.9</v>
      </c>
    </row>
    <row r="691" spans="1:24" x14ac:dyDescent="0.25">
      <c r="A691" t="s">
        <v>1017</v>
      </c>
      <c r="B691" s="1">
        <v>45815</v>
      </c>
      <c r="C691" t="s">
        <v>584</v>
      </c>
      <c r="D691" t="s">
        <v>585</v>
      </c>
      <c r="E691" t="s">
        <v>27</v>
      </c>
      <c r="F691" t="s">
        <v>37</v>
      </c>
      <c r="G691" t="s">
        <v>29</v>
      </c>
      <c r="H691" t="s">
        <v>30</v>
      </c>
      <c r="I691" t="s">
        <v>156</v>
      </c>
      <c r="J691" t="s">
        <v>157</v>
      </c>
      <c r="K691" t="s">
        <v>42</v>
      </c>
      <c r="L691" s="8">
        <v>6.2</v>
      </c>
      <c r="M691" s="8">
        <v>1.9</v>
      </c>
      <c r="N691">
        <v>24</v>
      </c>
      <c r="O691" s="8">
        <v>148.80000000000001</v>
      </c>
      <c r="P691" s="14">
        <v>8.0999999999999996E-3</v>
      </c>
      <c r="Q691" s="8">
        <v>1.21</v>
      </c>
      <c r="R691" s="8">
        <v>147.59</v>
      </c>
      <c r="S691" s="8">
        <v>45.6</v>
      </c>
      <c r="T691" s="8">
        <v>101.99</v>
      </c>
      <c r="U691">
        <v>3</v>
      </c>
      <c r="V691" s="8">
        <v>18.45</v>
      </c>
      <c r="W691" s="8">
        <v>7.2</v>
      </c>
      <c r="X691" s="8">
        <v>94.79</v>
      </c>
    </row>
    <row r="692" spans="1:24" x14ac:dyDescent="0.25">
      <c r="A692" t="s">
        <v>1018</v>
      </c>
      <c r="B692" s="1">
        <v>45410</v>
      </c>
      <c r="C692" t="s">
        <v>115</v>
      </c>
      <c r="D692" t="s">
        <v>116</v>
      </c>
      <c r="E692" t="s">
        <v>27</v>
      </c>
      <c r="F692" t="s">
        <v>54</v>
      </c>
      <c r="G692" t="s">
        <v>38</v>
      </c>
      <c r="H692" t="s">
        <v>39</v>
      </c>
      <c r="I692" t="s">
        <v>40</v>
      </c>
      <c r="J692" t="s">
        <v>41</v>
      </c>
      <c r="K692" t="s">
        <v>42</v>
      </c>
      <c r="L692" s="8">
        <v>14.5</v>
      </c>
      <c r="M692" s="8">
        <v>4.2</v>
      </c>
      <c r="N692">
        <v>74</v>
      </c>
      <c r="O692" s="8">
        <v>1073</v>
      </c>
      <c r="P692" s="14">
        <v>4.8999999999999998E-3</v>
      </c>
      <c r="Q692" s="8">
        <v>5.26</v>
      </c>
      <c r="R692" s="8">
        <v>1067.74</v>
      </c>
      <c r="S692" s="8">
        <v>310.8</v>
      </c>
      <c r="T692" s="8">
        <v>756.94</v>
      </c>
      <c r="U692">
        <v>0</v>
      </c>
      <c r="V692" s="8">
        <v>0</v>
      </c>
      <c r="W692" s="8">
        <v>0</v>
      </c>
      <c r="X692" s="8">
        <v>756.94</v>
      </c>
    </row>
    <row r="693" spans="1:24" x14ac:dyDescent="0.25">
      <c r="A693" t="s">
        <v>1019</v>
      </c>
      <c r="B693" s="1">
        <v>45686</v>
      </c>
      <c r="C693" t="s">
        <v>266</v>
      </c>
      <c r="D693" t="s">
        <v>267</v>
      </c>
      <c r="E693" t="s">
        <v>53</v>
      </c>
      <c r="F693" t="s">
        <v>54</v>
      </c>
      <c r="G693" t="s">
        <v>55</v>
      </c>
      <c r="H693" t="s">
        <v>56</v>
      </c>
      <c r="I693" t="s">
        <v>66</v>
      </c>
      <c r="J693" t="s">
        <v>67</v>
      </c>
      <c r="K693" t="s">
        <v>33</v>
      </c>
      <c r="L693" s="8">
        <v>4.5</v>
      </c>
      <c r="M693" s="8">
        <v>2.1</v>
      </c>
      <c r="N693">
        <v>41</v>
      </c>
      <c r="O693" s="8">
        <v>184.5</v>
      </c>
      <c r="P693" s="14">
        <v>8.5000000000000006E-3</v>
      </c>
      <c r="Q693" s="8">
        <v>1.57</v>
      </c>
      <c r="R693" s="8">
        <v>182.93</v>
      </c>
      <c r="S693" s="8">
        <v>86.1</v>
      </c>
      <c r="T693" s="8">
        <v>96.83</v>
      </c>
      <c r="U693">
        <v>0</v>
      </c>
      <c r="V693" s="8">
        <v>0</v>
      </c>
      <c r="W693" s="8">
        <v>0</v>
      </c>
      <c r="X693" s="8">
        <v>96.83</v>
      </c>
    </row>
    <row r="694" spans="1:24" x14ac:dyDescent="0.25">
      <c r="A694" t="s">
        <v>1020</v>
      </c>
      <c r="B694" s="1">
        <v>46213</v>
      </c>
      <c r="C694" t="s">
        <v>77</v>
      </c>
      <c r="D694" t="s">
        <v>78</v>
      </c>
      <c r="E694" t="s">
        <v>63</v>
      </c>
      <c r="F694" t="s">
        <v>37</v>
      </c>
      <c r="G694" t="s">
        <v>79</v>
      </c>
      <c r="H694" t="s">
        <v>80</v>
      </c>
      <c r="I694" t="s">
        <v>66</v>
      </c>
      <c r="J694" t="s">
        <v>67</v>
      </c>
      <c r="K694" t="s">
        <v>33</v>
      </c>
      <c r="L694" s="8">
        <v>4.5</v>
      </c>
      <c r="M694" s="8">
        <v>2.1</v>
      </c>
      <c r="N694">
        <v>16</v>
      </c>
      <c r="O694" s="8">
        <v>72</v>
      </c>
      <c r="P694" s="14">
        <v>3.39E-2</v>
      </c>
      <c r="Q694" s="8">
        <v>2.44</v>
      </c>
      <c r="R694" s="8">
        <v>69.56</v>
      </c>
      <c r="S694" s="8">
        <v>33.6</v>
      </c>
      <c r="T694" s="8">
        <v>35.96</v>
      </c>
      <c r="U694">
        <v>0</v>
      </c>
      <c r="V694" s="8">
        <v>0</v>
      </c>
      <c r="W694" s="8">
        <v>0</v>
      </c>
      <c r="X694" s="8">
        <v>35.96</v>
      </c>
    </row>
    <row r="695" spans="1:24" x14ac:dyDescent="0.25">
      <c r="A695" t="s">
        <v>1021</v>
      </c>
      <c r="B695" s="1">
        <v>45882</v>
      </c>
      <c r="C695" t="s">
        <v>678</v>
      </c>
      <c r="D695" t="s">
        <v>679</v>
      </c>
      <c r="E695" t="s">
        <v>63</v>
      </c>
      <c r="F695" t="s">
        <v>89</v>
      </c>
      <c r="G695" t="s">
        <v>79</v>
      </c>
      <c r="H695" t="s">
        <v>80</v>
      </c>
      <c r="I695" t="s">
        <v>144</v>
      </c>
      <c r="J695" t="s">
        <v>145</v>
      </c>
      <c r="K695" t="s">
        <v>33</v>
      </c>
      <c r="L695" s="8">
        <v>12</v>
      </c>
      <c r="M695" s="8">
        <v>6.5</v>
      </c>
      <c r="N695">
        <v>97</v>
      </c>
      <c r="O695" s="8">
        <v>1164</v>
      </c>
      <c r="P695" s="14">
        <v>9.8400000000000001E-2</v>
      </c>
      <c r="Q695" s="8">
        <v>114.54</v>
      </c>
      <c r="R695" s="8">
        <v>1049.46</v>
      </c>
      <c r="S695" s="8">
        <v>630.5</v>
      </c>
      <c r="T695" s="8">
        <v>418.96</v>
      </c>
      <c r="U695">
        <v>0</v>
      </c>
      <c r="V695" s="8">
        <v>0</v>
      </c>
      <c r="W695" s="8">
        <v>0</v>
      </c>
      <c r="X695" s="8">
        <v>418.96</v>
      </c>
    </row>
    <row r="696" spans="1:24" x14ac:dyDescent="0.25">
      <c r="A696" t="s">
        <v>1022</v>
      </c>
      <c r="B696" s="1">
        <v>45486</v>
      </c>
      <c r="C696" t="s">
        <v>480</v>
      </c>
      <c r="D696" t="s">
        <v>481</v>
      </c>
      <c r="E696" t="s">
        <v>63</v>
      </c>
      <c r="F696" t="s">
        <v>54</v>
      </c>
      <c r="G696" t="s">
        <v>64</v>
      </c>
      <c r="H696" t="s">
        <v>65</v>
      </c>
      <c r="I696" t="s">
        <v>31</v>
      </c>
      <c r="J696" t="s">
        <v>32</v>
      </c>
      <c r="K696" t="s">
        <v>33</v>
      </c>
      <c r="L696" s="8">
        <v>5.8</v>
      </c>
      <c r="M696" s="8">
        <v>2.7</v>
      </c>
      <c r="N696">
        <v>10</v>
      </c>
      <c r="O696" s="8">
        <v>58</v>
      </c>
      <c r="P696" s="14">
        <v>1.47E-2</v>
      </c>
      <c r="Q696" s="8">
        <v>0.85</v>
      </c>
      <c r="R696" s="8">
        <v>57.15</v>
      </c>
      <c r="S696" s="8">
        <v>27</v>
      </c>
      <c r="T696" s="8">
        <v>30.15</v>
      </c>
      <c r="U696">
        <v>8</v>
      </c>
      <c r="V696" s="8">
        <v>45.72</v>
      </c>
      <c r="W696" s="8">
        <v>25.6</v>
      </c>
      <c r="X696" s="8">
        <v>4.55</v>
      </c>
    </row>
    <row r="697" spans="1:24" x14ac:dyDescent="0.25">
      <c r="A697" t="s">
        <v>1023</v>
      </c>
      <c r="B697" s="1">
        <v>45552</v>
      </c>
      <c r="C697" t="s">
        <v>523</v>
      </c>
      <c r="D697" t="s">
        <v>524</v>
      </c>
      <c r="E697" t="s">
        <v>27</v>
      </c>
      <c r="F697" t="s">
        <v>89</v>
      </c>
      <c r="G697" t="s">
        <v>38</v>
      </c>
      <c r="H697" t="s">
        <v>39</v>
      </c>
      <c r="I697" t="s">
        <v>99</v>
      </c>
      <c r="J697" t="s">
        <v>100</v>
      </c>
      <c r="K697" t="s">
        <v>49</v>
      </c>
      <c r="L697" s="8">
        <v>3.8</v>
      </c>
      <c r="M697" s="8">
        <v>2.6</v>
      </c>
      <c r="N697">
        <v>74</v>
      </c>
      <c r="O697" s="8">
        <v>281.2</v>
      </c>
      <c r="P697" s="14">
        <v>0.19900000000000001</v>
      </c>
      <c r="Q697" s="8">
        <v>55.96</v>
      </c>
      <c r="R697" s="8">
        <v>225.24</v>
      </c>
      <c r="S697" s="8">
        <v>192.4</v>
      </c>
      <c r="T697" s="8">
        <v>32.840000000000003</v>
      </c>
      <c r="U697">
        <v>0</v>
      </c>
      <c r="V697" s="8">
        <v>0</v>
      </c>
      <c r="W697" s="8">
        <v>0</v>
      </c>
      <c r="X697" s="8">
        <v>32.840000000000003</v>
      </c>
    </row>
    <row r="698" spans="1:24" x14ac:dyDescent="0.25">
      <c r="A698" t="s">
        <v>1024</v>
      </c>
      <c r="B698" s="1">
        <v>45337</v>
      </c>
      <c r="C698" t="s">
        <v>689</v>
      </c>
      <c r="D698" t="s">
        <v>690</v>
      </c>
      <c r="E698" t="s">
        <v>27</v>
      </c>
      <c r="F698" t="s">
        <v>54</v>
      </c>
      <c r="G698" t="s">
        <v>29</v>
      </c>
      <c r="H698" t="s">
        <v>30</v>
      </c>
      <c r="I698" t="s">
        <v>112</v>
      </c>
      <c r="J698" t="s">
        <v>113</v>
      </c>
      <c r="K698" t="s">
        <v>42</v>
      </c>
      <c r="L698" s="8">
        <v>8.5</v>
      </c>
      <c r="M698" s="8">
        <v>2.8</v>
      </c>
      <c r="N698">
        <v>67</v>
      </c>
      <c r="O698" s="8">
        <v>569.5</v>
      </c>
      <c r="P698" s="14">
        <v>2.01E-2</v>
      </c>
      <c r="Q698" s="8">
        <v>11.45</v>
      </c>
      <c r="R698" s="8">
        <v>558.04999999999995</v>
      </c>
      <c r="S698" s="8">
        <v>187.6</v>
      </c>
      <c r="T698" s="8">
        <v>370.45</v>
      </c>
      <c r="U698">
        <v>0</v>
      </c>
      <c r="V698" s="8">
        <v>0</v>
      </c>
      <c r="W698" s="8">
        <v>0</v>
      </c>
      <c r="X698" s="8">
        <v>370.45</v>
      </c>
    </row>
    <row r="699" spans="1:24" x14ac:dyDescent="0.25">
      <c r="A699" t="s">
        <v>1025</v>
      </c>
      <c r="B699" s="1">
        <v>46017</v>
      </c>
      <c r="C699" t="s">
        <v>168</v>
      </c>
      <c r="D699" t="s">
        <v>169</v>
      </c>
      <c r="E699" t="s">
        <v>63</v>
      </c>
      <c r="F699" t="s">
        <v>46</v>
      </c>
      <c r="G699" t="s">
        <v>64</v>
      </c>
      <c r="H699" t="s">
        <v>65</v>
      </c>
      <c r="I699" t="s">
        <v>31</v>
      </c>
      <c r="J699" t="s">
        <v>32</v>
      </c>
      <c r="K699" t="s">
        <v>33</v>
      </c>
      <c r="L699" s="8">
        <v>5.8</v>
      </c>
      <c r="M699" s="8">
        <v>2.7</v>
      </c>
      <c r="N699">
        <v>8</v>
      </c>
      <c r="O699" s="8">
        <v>46.4</v>
      </c>
      <c r="P699" s="14">
        <v>8.1199999999999994E-2</v>
      </c>
      <c r="Q699" s="8">
        <v>3.77</v>
      </c>
      <c r="R699" s="8">
        <v>42.63</v>
      </c>
      <c r="S699" s="8">
        <v>21.6</v>
      </c>
      <c r="T699" s="8">
        <v>21.03</v>
      </c>
      <c r="U699">
        <v>0</v>
      </c>
      <c r="V699" s="8">
        <v>0</v>
      </c>
      <c r="W699" s="8">
        <v>0</v>
      </c>
      <c r="X699" s="8">
        <v>21.03</v>
      </c>
    </row>
    <row r="700" spans="1:24" x14ac:dyDescent="0.25">
      <c r="A700" t="s">
        <v>1026</v>
      </c>
      <c r="B700" s="1">
        <v>45738</v>
      </c>
      <c r="C700" t="s">
        <v>247</v>
      </c>
      <c r="D700" t="s">
        <v>248</v>
      </c>
      <c r="E700" t="s">
        <v>53</v>
      </c>
      <c r="F700" t="s">
        <v>46</v>
      </c>
      <c r="G700" t="s">
        <v>55</v>
      </c>
      <c r="H700" t="s">
        <v>56</v>
      </c>
      <c r="I700" t="s">
        <v>104</v>
      </c>
      <c r="J700" t="s">
        <v>105</v>
      </c>
      <c r="K700" t="s">
        <v>49</v>
      </c>
      <c r="L700" s="8">
        <v>4.2</v>
      </c>
      <c r="M700" s="8">
        <v>2.8</v>
      </c>
      <c r="N700">
        <v>2</v>
      </c>
      <c r="O700" s="8">
        <v>8.4</v>
      </c>
      <c r="P700" s="14">
        <v>0.18090000000000001</v>
      </c>
      <c r="Q700" s="8">
        <v>1.52</v>
      </c>
      <c r="R700" s="8">
        <v>6.88</v>
      </c>
      <c r="S700" s="8">
        <v>5.6</v>
      </c>
      <c r="T700" s="8">
        <v>1.28</v>
      </c>
      <c r="U700">
        <v>0</v>
      </c>
      <c r="V700" s="8">
        <v>0</v>
      </c>
      <c r="W700" s="8">
        <v>0</v>
      </c>
      <c r="X700" s="8">
        <v>1.28</v>
      </c>
    </row>
    <row r="701" spans="1:24" x14ac:dyDescent="0.25">
      <c r="A701" t="s">
        <v>1027</v>
      </c>
      <c r="B701" s="1">
        <v>45293</v>
      </c>
      <c r="C701" t="s">
        <v>528</v>
      </c>
      <c r="D701" t="s">
        <v>529</v>
      </c>
      <c r="E701" t="s">
        <v>27</v>
      </c>
      <c r="F701" t="s">
        <v>54</v>
      </c>
      <c r="G701" t="s">
        <v>38</v>
      </c>
      <c r="H701" t="s">
        <v>39</v>
      </c>
      <c r="I701" t="s">
        <v>104</v>
      </c>
      <c r="J701" t="s">
        <v>105</v>
      </c>
      <c r="K701" t="s">
        <v>49</v>
      </c>
      <c r="L701" s="8">
        <v>4.2</v>
      </c>
      <c r="M701" s="8">
        <v>2.8</v>
      </c>
      <c r="N701">
        <v>36</v>
      </c>
      <c r="O701" s="8">
        <v>151.19999999999999</v>
      </c>
      <c r="P701" s="14">
        <v>4.7999999999999996E-3</v>
      </c>
      <c r="Q701" s="8">
        <v>0.73</v>
      </c>
      <c r="R701" s="8">
        <v>150.47</v>
      </c>
      <c r="S701" s="8">
        <v>100.8</v>
      </c>
      <c r="T701" s="8">
        <v>49.67</v>
      </c>
      <c r="U701">
        <v>0</v>
      </c>
      <c r="V701" s="8">
        <v>0</v>
      </c>
      <c r="W701" s="8">
        <v>0</v>
      </c>
      <c r="X701" s="8">
        <v>49.67</v>
      </c>
    </row>
    <row r="702" spans="1:24" x14ac:dyDescent="0.25">
      <c r="A702" t="s">
        <v>1028</v>
      </c>
      <c r="B702" s="1">
        <v>45824</v>
      </c>
      <c r="C702" t="s">
        <v>252</v>
      </c>
      <c r="D702" t="s">
        <v>253</v>
      </c>
      <c r="E702" t="s">
        <v>63</v>
      </c>
      <c r="F702" t="s">
        <v>54</v>
      </c>
      <c r="G702" t="s">
        <v>79</v>
      </c>
      <c r="H702" t="s">
        <v>80</v>
      </c>
      <c r="I702" t="s">
        <v>40</v>
      </c>
      <c r="J702" t="s">
        <v>41</v>
      </c>
      <c r="K702" t="s">
        <v>42</v>
      </c>
      <c r="L702" s="8">
        <v>14.5</v>
      </c>
      <c r="M702" s="8">
        <v>4.2</v>
      </c>
      <c r="N702">
        <v>107</v>
      </c>
      <c r="O702" s="8">
        <v>1551.5</v>
      </c>
      <c r="P702" s="14">
        <v>5.1299999999999998E-2</v>
      </c>
      <c r="Q702" s="8">
        <v>79.59</v>
      </c>
      <c r="R702" s="8">
        <v>1471.91</v>
      </c>
      <c r="S702" s="8">
        <v>449.4</v>
      </c>
      <c r="T702" s="8">
        <v>1022.51</v>
      </c>
      <c r="U702">
        <v>0</v>
      </c>
      <c r="V702" s="8">
        <v>0</v>
      </c>
      <c r="W702" s="8">
        <v>0</v>
      </c>
      <c r="X702" s="8">
        <v>1022.51</v>
      </c>
    </row>
    <row r="703" spans="1:24" x14ac:dyDescent="0.25">
      <c r="A703" t="s">
        <v>1029</v>
      </c>
      <c r="B703" s="1">
        <v>46239</v>
      </c>
      <c r="C703" t="s">
        <v>546</v>
      </c>
      <c r="D703" t="s">
        <v>547</v>
      </c>
      <c r="E703" t="s">
        <v>27</v>
      </c>
      <c r="F703" t="s">
        <v>89</v>
      </c>
      <c r="G703" t="s">
        <v>38</v>
      </c>
      <c r="H703" t="s">
        <v>39</v>
      </c>
      <c r="I703" t="s">
        <v>117</v>
      </c>
      <c r="J703" t="s">
        <v>118</v>
      </c>
      <c r="K703" t="s">
        <v>59</v>
      </c>
      <c r="L703" s="8">
        <v>6</v>
      </c>
      <c r="M703" s="8">
        <v>4.2</v>
      </c>
      <c r="N703">
        <v>67</v>
      </c>
      <c r="O703" s="8">
        <v>402</v>
      </c>
      <c r="P703" s="14">
        <v>5.9299999999999999E-2</v>
      </c>
      <c r="Q703" s="8">
        <v>23.84</v>
      </c>
      <c r="R703" s="8">
        <v>378.16</v>
      </c>
      <c r="S703" s="8">
        <v>281.39999999999998</v>
      </c>
      <c r="T703" s="8">
        <v>96.76</v>
      </c>
      <c r="U703">
        <v>0</v>
      </c>
      <c r="V703" s="8">
        <v>0</v>
      </c>
      <c r="W703" s="8">
        <v>0</v>
      </c>
      <c r="X703" s="8">
        <v>96.76</v>
      </c>
    </row>
    <row r="704" spans="1:24" x14ac:dyDescent="0.25">
      <c r="A704" t="s">
        <v>1030</v>
      </c>
      <c r="B704" s="1">
        <v>46117</v>
      </c>
      <c r="C704" t="s">
        <v>255</v>
      </c>
      <c r="D704" t="s">
        <v>256</v>
      </c>
      <c r="E704" t="s">
        <v>27</v>
      </c>
      <c r="F704" t="s">
        <v>89</v>
      </c>
      <c r="G704" t="s">
        <v>38</v>
      </c>
      <c r="H704" t="s">
        <v>39</v>
      </c>
      <c r="I704" t="s">
        <v>47</v>
      </c>
      <c r="J704" t="s">
        <v>48</v>
      </c>
      <c r="K704" t="s">
        <v>49</v>
      </c>
      <c r="L704" s="8">
        <v>5</v>
      </c>
      <c r="M704" s="8">
        <v>3.2</v>
      </c>
      <c r="N704">
        <v>161</v>
      </c>
      <c r="O704" s="8">
        <v>805</v>
      </c>
      <c r="P704" s="14">
        <v>8.0399999999999999E-2</v>
      </c>
      <c r="Q704" s="8">
        <v>64.72</v>
      </c>
      <c r="R704" s="8">
        <v>740.28</v>
      </c>
      <c r="S704" s="8">
        <v>515.20000000000005</v>
      </c>
      <c r="T704" s="8">
        <v>225.08</v>
      </c>
      <c r="U704">
        <v>0</v>
      </c>
      <c r="V704" s="8">
        <v>0</v>
      </c>
      <c r="W704" s="8">
        <v>0</v>
      </c>
      <c r="X704" s="8">
        <v>225.08</v>
      </c>
    </row>
    <row r="705" spans="1:24" x14ac:dyDescent="0.25">
      <c r="A705" t="s">
        <v>1031</v>
      </c>
      <c r="B705" s="1">
        <v>45843</v>
      </c>
      <c r="C705" t="s">
        <v>331</v>
      </c>
      <c r="D705" t="s">
        <v>332</v>
      </c>
      <c r="E705" t="s">
        <v>150</v>
      </c>
      <c r="F705" t="s">
        <v>37</v>
      </c>
      <c r="G705" t="s">
        <v>151</v>
      </c>
      <c r="H705" t="s">
        <v>152</v>
      </c>
      <c r="I705" t="s">
        <v>99</v>
      </c>
      <c r="J705" t="s">
        <v>100</v>
      </c>
      <c r="K705" t="s">
        <v>49</v>
      </c>
      <c r="L705" s="8">
        <v>3.8</v>
      </c>
      <c r="M705" s="8">
        <v>2.6</v>
      </c>
      <c r="N705">
        <v>7</v>
      </c>
      <c r="O705" s="8">
        <v>26.6</v>
      </c>
      <c r="P705" s="14">
        <v>2.12E-2</v>
      </c>
      <c r="Q705" s="8">
        <v>0.56000000000000005</v>
      </c>
      <c r="R705" s="8">
        <v>26.04</v>
      </c>
      <c r="S705" s="8">
        <v>18.2</v>
      </c>
      <c r="T705" s="8">
        <v>7.84</v>
      </c>
      <c r="U705">
        <v>0</v>
      </c>
      <c r="V705" s="8">
        <v>0</v>
      </c>
      <c r="W705" s="8">
        <v>0</v>
      </c>
      <c r="X705" s="8">
        <v>7.84</v>
      </c>
    </row>
    <row r="706" spans="1:24" x14ac:dyDescent="0.25">
      <c r="A706" t="s">
        <v>1032</v>
      </c>
      <c r="B706" s="1">
        <v>45995</v>
      </c>
      <c r="C706" t="s">
        <v>758</v>
      </c>
      <c r="D706" t="s">
        <v>759</v>
      </c>
      <c r="E706" t="s">
        <v>27</v>
      </c>
      <c r="F706" t="s">
        <v>37</v>
      </c>
      <c r="G706" t="s">
        <v>38</v>
      </c>
      <c r="H706" t="s">
        <v>39</v>
      </c>
      <c r="I706" t="s">
        <v>127</v>
      </c>
      <c r="J706" t="s">
        <v>128</v>
      </c>
      <c r="K706" t="s">
        <v>33</v>
      </c>
      <c r="L706" s="8">
        <v>7.2</v>
      </c>
      <c r="M706" s="8">
        <v>3.6</v>
      </c>
      <c r="N706">
        <v>15</v>
      </c>
      <c r="O706" s="8">
        <v>108</v>
      </c>
      <c r="P706" s="14">
        <v>2.93E-2</v>
      </c>
      <c r="Q706" s="8">
        <v>3.16</v>
      </c>
      <c r="R706" s="8">
        <v>104.84</v>
      </c>
      <c r="S706" s="8">
        <v>54</v>
      </c>
      <c r="T706" s="8">
        <v>50.84</v>
      </c>
      <c r="U706">
        <v>0</v>
      </c>
      <c r="V706" s="8">
        <v>0</v>
      </c>
      <c r="W706" s="8">
        <v>0</v>
      </c>
      <c r="X706" s="8">
        <v>50.84</v>
      </c>
    </row>
    <row r="707" spans="1:24" x14ac:dyDescent="0.25">
      <c r="A707" t="s">
        <v>1033</v>
      </c>
      <c r="B707" s="1">
        <v>46028</v>
      </c>
      <c r="C707" t="s">
        <v>331</v>
      </c>
      <c r="D707" t="s">
        <v>332</v>
      </c>
      <c r="E707" t="s">
        <v>150</v>
      </c>
      <c r="F707" t="s">
        <v>37</v>
      </c>
      <c r="G707" t="s">
        <v>151</v>
      </c>
      <c r="H707" t="s">
        <v>152</v>
      </c>
      <c r="I707" t="s">
        <v>57</v>
      </c>
      <c r="J707" t="s">
        <v>58</v>
      </c>
      <c r="K707" t="s">
        <v>59</v>
      </c>
      <c r="L707" s="8">
        <v>10.5</v>
      </c>
      <c r="M707" s="8">
        <v>7.5</v>
      </c>
      <c r="N707">
        <v>1</v>
      </c>
      <c r="O707" s="8">
        <v>10.5</v>
      </c>
      <c r="P707" s="14">
        <v>1.7299999999999999E-2</v>
      </c>
      <c r="Q707" s="8">
        <v>0.18</v>
      </c>
      <c r="R707" s="8">
        <v>10.32</v>
      </c>
      <c r="S707" s="8">
        <v>7.5</v>
      </c>
      <c r="T707" s="8">
        <v>2.82</v>
      </c>
      <c r="U707">
        <v>0</v>
      </c>
      <c r="V707" s="8">
        <v>0</v>
      </c>
      <c r="W707" s="8">
        <v>0</v>
      </c>
      <c r="X707" s="8">
        <v>2.82</v>
      </c>
    </row>
    <row r="708" spans="1:24" x14ac:dyDescent="0.25">
      <c r="A708" t="s">
        <v>1034</v>
      </c>
      <c r="B708" s="1">
        <v>46254</v>
      </c>
      <c r="C708" t="s">
        <v>461</v>
      </c>
      <c r="D708" t="s">
        <v>462</v>
      </c>
      <c r="E708" t="s">
        <v>27</v>
      </c>
      <c r="F708" t="s">
        <v>37</v>
      </c>
      <c r="G708" t="s">
        <v>29</v>
      </c>
      <c r="H708" t="s">
        <v>30</v>
      </c>
      <c r="I708" t="s">
        <v>57</v>
      </c>
      <c r="J708" t="s">
        <v>58</v>
      </c>
      <c r="K708" t="s">
        <v>59</v>
      </c>
      <c r="L708" s="8">
        <v>10.5</v>
      </c>
      <c r="M708" s="8">
        <v>7.5</v>
      </c>
      <c r="N708">
        <v>29</v>
      </c>
      <c r="O708" s="8">
        <v>304.5</v>
      </c>
      <c r="P708" s="14">
        <v>3.7199999999999997E-2</v>
      </c>
      <c r="Q708" s="8">
        <v>11.33</v>
      </c>
      <c r="R708" s="8">
        <v>293.17</v>
      </c>
      <c r="S708" s="8">
        <v>217.5</v>
      </c>
      <c r="T708" s="8">
        <v>75.67</v>
      </c>
      <c r="U708">
        <v>0</v>
      </c>
      <c r="V708" s="8">
        <v>0</v>
      </c>
      <c r="W708" s="8">
        <v>0</v>
      </c>
      <c r="X708" s="8">
        <v>75.67</v>
      </c>
    </row>
    <row r="709" spans="1:24" x14ac:dyDescent="0.25">
      <c r="A709" t="s">
        <v>1035</v>
      </c>
      <c r="B709" s="1">
        <v>46051</v>
      </c>
      <c r="C709" t="s">
        <v>334</v>
      </c>
      <c r="D709" t="s">
        <v>335</v>
      </c>
      <c r="E709" t="s">
        <v>53</v>
      </c>
      <c r="F709" t="s">
        <v>37</v>
      </c>
      <c r="G709" t="s">
        <v>55</v>
      </c>
      <c r="H709" t="s">
        <v>56</v>
      </c>
      <c r="I709" t="s">
        <v>104</v>
      </c>
      <c r="J709" t="s">
        <v>105</v>
      </c>
      <c r="K709" t="s">
        <v>49</v>
      </c>
      <c r="L709" s="8">
        <v>4.2</v>
      </c>
      <c r="M709" s="8">
        <v>2.8</v>
      </c>
      <c r="N709">
        <v>5</v>
      </c>
      <c r="O709" s="8">
        <v>21</v>
      </c>
      <c r="P709" s="14">
        <v>1.0200000000000001E-2</v>
      </c>
      <c r="Q709" s="8">
        <v>0.21</v>
      </c>
      <c r="R709" s="8">
        <v>20.79</v>
      </c>
      <c r="S709" s="8">
        <v>14</v>
      </c>
      <c r="T709" s="8">
        <v>6.79</v>
      </c>
      <c r="U709">
        <v>0</v>
      </c>
      <c r="V709" s="8">
        <v>0</v>
      </c>
      <c r="W709" s="8">
        <v>0</v>
      </c>
      <c r="X709" s="8">
        <v>6.79</v>
      </c>
    </row>
    <row r="710" spans="1:24" x14ac:dyDescent="0.25">
      <c r="A710" t="s">
        <v>1036</v>
      </c>
      <c r="B710" s="1">
        <v>46046</v>
      </c>
      <c r="C710" t="s">
        <v>523</v>
      </c>
      <c r="D710" t="s">
        <v>524</v>
      </c>
      <c r="E710" t="s">
        <v>27</v>
      </c>
      <c r="F710" t="s">
        <v>89</v>
      </c>
      <c r="G710" t="s">
        <v>38</v>
      </c>
      <c r="H710" t="s">
        <v>39</v>
      </c>
      <c r="I710" t="s">
        <v>127</v>
      </c>
      <c r="J710" t="s">
        <v>128</v>
      </c>
      <c r="K710" t="s">
        <v>33</v>
      </c>
      <c r="L710" s="8">
        <v>7.2</v>
      </c>
      <c r="M710" s="8">
        <v>3.6</v>
      </c>
      <c r="N710">
        <v>168</v>
      </c>
      <c r="O710" s="8">
        <v>1209.5999999999999</v>
      </c>
      <c r="P710" s="14">
        <v>1.8200000000000001E-2</v>
      </c>
      <c r="Q710" s="8">
        <v>22.01</v>
      </c>
      <c r="R710" s="8">
        <v>1187.5899999999999</v>
      </c>
      <c r="S710" s="8">
        <v>604.79999999999995</v>
      </c>
      <c r="T710" s="8">
        <v>582.79</v>
      </c>
      <c r="U710">
        <v>0</v>
      </c>
      <c r="V710" s="8">
        <v>0</v>
      </c>
      <c r="W710" s="8">
        <v>0</v>
      </c>
      <c r="X710" s="8">
        <v>582.79</v>
      </c>
    </row>
    <row r="711" spans="1:24" x14ac:dyDescent="0.25">
      <c r="A711" t="s">
        <v>1037</v>
      </c>
      <c r="B711" s="1">
        <v>45978</v>
      </c>
      <c r="C711" t="s">
        <v>345</v>
      </c>
      <c r="D711" t="s">
        <v>346</v>
      </c>
      <c r="E711" t="s">
        <v>71</v>
      </c>
      <c r="F711" t="s">
        <v>28</v>
      </c>
      <c r="G711" t="s">
        <v>165</v>
      </c>
      <c r="H711" t="s">
        <v>166</v>
      </c>
      <c r="I711" t="s">
        <v>185</v>
      </c>
      <c r="J711" t="s">
        <v>186</v>
      </c>
      <c r="K711" t="s">
        <v>59</v>
      </c>
      <c r="L711" s="8">
        <v>4.9000000000000004</v>
      </c>
      <c r="M711" s="8">
        <v>3.1</v>
      </c>
      <c r="N711">
        <v>80</v>
      </c>
      <c r="O711" s="8">
        <v>392</v>
      </c>
      <c r="P711" s="14">
        <v>0.13439999999999999</v>
      </c>
      <c r="Q711" s="8">
        <v>52.68</v>
      </c>
      <c r="R711" s="8">
        <v>339.32</v>
      </c>
      <c r="S711" s="8">
        <v>248</v>
      </c>
      <c r="T711" s="8">
        <v>91.32</v>
      </c>
      <c r="U711">
        <v>0</v>
      </c>
      <c r="V711" s="8">
        <v>0</v>
      </c>
      <c r="W711" s="8">
        <v>0</v>
      </c>
      <c r="X711" s="8">
        <v>91.32</v>
      </c>
    </row>
    <row r="712" spans="1:24" x14ac:dyDescent="0.25">
      <c r="A712" t="s">
        <v>1038</v>
      </c>
      <c r="B712" s="1">
        <v>45493</v>
      </c>
      <c r="C712" t="s">
        <v>427</v>
      </c>
      <c r="D712" t="s">
        <v>428</v>
      </c>
      <c r="E712" t="s">
        <v>150</v>
      </c>
      <c r="F712" t="s">
        <v>46</v>
      </c>
      <c r="G712" t="s">
        <v>151</v>
      </c>
      <c r="H712" t="s">
        <v>152</v>
      </c>
      <c r="I712" t="s">
        <v>122</v>
      </c>
      <c r="J712" t="s">
        <v>123</v>
      </c>
      <c r="K712" t="s">
        <v>59</v>
      </c>
      <c r="L712" s="8">
        <v>5.5</v>
      </c>
      <c r="M712" s="8">
        <v>3.8</v>
      </c>
      <c r="N712">
        <v>7</v>
      </c>
      <c r="O712" s="8">
        <v>38.5</v>
      </c>
      <c r="P712" s="14">
        <v>0.15210000000000001</v>
      </c>
      <c r="Q712" s="8">
        <v>5.86</v>
      </c>
      <c r="R712" s="8">
        <v>32.64</v>
      </c>
      <c r="S712" s="8">
        <v>26.6</v>
      </c>
      <c r="T712" s="8">
        <v>6.04</v>
      </c>
      <c r="U712">
        <v>0</v>
      </c>
      <c r="V712" s="8">
        <v>0</v>
      </c>
      <c r="W712" s="8">
        <v>0</v>
      </c>
      <c r="X712" s="8">
        <v>6.04</v>
      </c>
    </row>
    <row r="713" spans="1:24" x14ac:dyDescent="0.25">
      <c r="A713" t="s">
        <v>1039</v>
      </c>
      <c r="B713" s="1">
        <v>45664</v>
      </c>
      <c r="C713" t="s">
        <v>455</v>
      </c>
      <c r="D713" t="s">
        <v>456</v>
      </c>
      <c r="E713" t="s">
        <v>71</v>
      </c>
      <c r="F713" t="s">
        <v>89</v>
      </c>
      <c r="G713" t="s">
        <v>72</v>
      </c>
      <c r="H713" t="s">
        <v>73</v>
      </c>
      <c r="I713" t="s">
        <v>47</v>
      </c>
      <c r="J713" t="s">
        <v>48</v>
      </c>
      <c r="K713" t="s">
        <v>49</v>
      </c>
      <c r="L713" s="8">
        <v>5</v>
      </c>
      <c r="M713" s="8">
        <v>3.2</v>
      </c>
      <c r="N713">
        <v>288</v>
      </c>
      <c r="O713" s="8">
        <v>1440</v>
      </c>
      <c r="P713" s="14">
        <v>0.1298</v>
      </c>
      <c r="Q713" s="8">
        <v>186.91</v>
      </c>
      <c r="R713" s="8">
        <v>1253.0899999999999</v>
      </c>
      <c r="S713" s="8">
        <v>921.6</v>
      </c>
      <c r="T713" s="8">
        <v>331.49</v>
      </c>
      <c r="U713">
        <v>0</v>
      </c>
      <c r="V713" s="8">
        <v>0</v>
      </c>
      <c r="W713" s="8">
        <v>0</v>
      </c>
      <c r="X713" s="8">
        <v>331.49</v>
      </c>
    </row>
    <row r="714" spans="1:24" x14ac:dyDescent="0.25">
      <c r="A714" t="s">
        <v>1040</v>
      </c>
      <c r="B714" s="1">
        <v>45733</v>
      </c>
      <c r="C714" t="s">
        <v>269</v>
      </c>
      <c r="D714" t="s">
        <v>270</v>
      </c>
      <c r="E714" t="s">
        <v>27</v>
      </c>
      <c r="F714" t="s">
        <v>37</v>
      </c>
      <c r="G714" t="s">
        <v>38</v>
      </c>
      <c r="H714" t="s">
        <v>39</v>
      </c>
      <c r="I714" t="s">
        <v>156</v>
      </c>
      <c r="J714" t="s">
        <v>157</v>
      </c>
      <c r="K714" t="s">
        <v>42</v>
      </c>
      <c r="L714" s="8">
        <v>6.2</v>
      </c>
      <c r="M714" s="8">
        <v>1.9</v>
      </c>
      <c r="N714">
        <v>7</v>
      </c>
      <c r="O714" s="8">
        <v>43.4</v>
      </c>
      <c r="P714" s="14">
        <v>1.43E-2</v>
      </c>
      <c r="Q714" s="8">
        <v>0.62</v>
      </c>
      <c r="R714" s="8">
        <v>42.78</v>
      </c>
      <c r="S714" s="8">
        <v>13.3</v>
      </c>
      <c r="T714" s="8">
        <v>29.48</v>
      </c>
      <c r="U714">
        <v>0</v>
      </c>
      <c r="V714" s="8">
        <v>0</v>
      </c>
      <c r="W714" s="8">
        <v>0</v>
      </c>
      <c r="X714" s="8">
        <v>29.48</v>
      </c>
    </row>
    <row r="715" spans="1:24" x14ac:dyDescent="0.25">
      <c r="A715" t="s">
        <v>1041</v>
      </c>
      <c r="B715" s="1">
        <v>45363</v>
      </c>
      <c r="C715" t="s">
        <v>391</v>
      </c>
      <c r="D715" t="s">
        <v>392</v>
      </c>
      <c r="E715" t="s">
        <v>63</v>
      </c>
      <c r="F715" t="s">
        <v>54</v>
      </c>
      <c r="G715" t="s">
        <v>79</v>
      </c>
      <c r="H715" t="s">
        <v>80</v>
      </c>
      <c r="I715" t="s">
        <v>57</v>
      </c>
      <c r="J715" t="s">
        <v>58</v>
      </c>
      <c r="K715" t="s">
        <v>59</v>
      </c>
      <c r="L715" s="8">
        <v>10.5</v>
      </c>
      <c r="M715" s="8">
        <v>7.5</v>
      </c>
      <c r="N715">
        <v>126</v>
      </c>
      <c r="O715" s="8">
        <v>1323</v>
      </c>
      <c r="P715" s="14">
        <v>1.8599999999999998E-2</v>
      </c>
      <c r="Q715" s="8">
        <v>24.61</v>
      </c>
      <c r="R715" s="8">
        <v>1298.3900000000001</v>
      </c>
      <c r="S715" s="8">
        <v>945</v>
      </c>
      <c r="T715" s="8">
        <v>353.39</v>
      </c>
      <c r="U715">
        <v>0</v>
      </c>
      <c r="V715" s="8">
        <v>0</v>
      </c>
      <c r="W715" s="8">
        <v>0</v>
      </c>
      <c r="X715" s="8">
        <v>353.39</v>
      </c>
    </row>
    <row r="716" spans="1:24" x14ac:dyDescent="0.25">
      <c r="A716" t="s">
        <v>1042</v>
      </c>
      <c r="B716" s="1">
        <v>46263</v>
      </c>
      <c r="C716" t="s">
        <v>195</v>
      </c>
      <c r="D716" t="s">
        <v>196</v>
      </c>
      <c r="E716" t="s">
        <v>150</v>
      </c>
      <c r="F716" t="s">
        <v>89</v>
      </c>
      <c r="G716" t="s">
        <v>151</v>
      </c>
      <c r="H716" t="s">
        <v>152</v>
      </c>
      <c r="I716" t="s">
        <v>57</v>
      </c>
      <c r="J716" t="s">
        <v>58</v>
      </c>
      <c r="K716" t="s">
        <v>59</v>
      </c>
      <c r="L716" s="8">
        <v>10.5</v>
      </c>
      <c r="M716" s="8">
        <v>7.5</v>
      </c>
      <c r="N716">
        <v>27</v>
      </c>
      <c r="O716" s="8">
        <v>283.5</v>
      </c>
      <c r="P716" s="14">
        <v>0.13320000000000001</v>
      </c>
      <c r="Q716" s="8">
        <v>37.76</v>
      </c>
      <c r="R716" s="8">
        <v>245.74</v>
      </c>
      <c r="S716" s="8">
        <v>202.5</v>
      </c>
      <c r="T716" s="8">
        <v>43.24</v>
      </c>
      <c r="U716">
        <v>0</v>
      </c>
      <c r="V716" s="8">
        <v>0</v>
      </c>
      <c r="W716" s="8">
        <v>0</v>
      </c>
      <c r="X716" s="8">
        <v>43.24</v>
      </c>
    </row>
    <row r="717" spans="1:24" x14ac:dyDescent="0.25">
      <c r="A717" t="s">
        <v>1043</v>
      </c>
      <c r="B717" s="1">
        <v>45972</v>
      </c>
      <c r="C717" t="s">
        <v>262</v>
      </c>
      <c r="D717" t="s">
        <v>263</v>
      </c>
      <c r="E717" t="s">
        <v>63</v>
      </c>
      <c r="F717" t="s">
        <v>54</v>
      </c>
      <c r="G717" t="s">
        <v>79</v>
      </c>
      <c r="H717" t="s">
        <v>80</v>
      </c>
      <c r="I717" t="s">
        <v>104</v>
      </c>
      <c r="J717" t="s">
        <v>105</v>
      </c>
      <c r="K717" t="s">
        <v>49</v>
      </c>
      <c r="L717" s="8">
        <v>4.2</v>
      </c>
      <c r="M717" s="8">
        <v>2.8</v>
      </c>
      <c r="N717">
        <v>30</v>
      </c>
      <c r="O717" s="8">
        <v>126</v>
      </c>
      <c r="P717" s="14">
        <v>2.46E-2</v>
      </c>
      <c r="Q717" s="8">
        <v>3.1</v>
      </c>
      <c r="R717" s="8">
        <v>122.9</v>
      </c>
      <c r="S717" s="8">
        <v>84</v>
      </c>
      <c r="T717" s="8">
        <v>38.9</v>
      </c>
      <c r="U717">
        <v>12</v>
      </c>
      <c r="V717" s="8">
        <v>49.16</v>
      </c>
      <c r="W717" s="8">
        <v>39.6</v>
      </c>
      <c r="X717" s="8">
        <v>-0.7</v>
      </c>
    </row>
    <row r="718" spans="1:24" x14ac:dyDescent="0.25">
      <c r="A718" t="s">
        <v>1044</v>
      </c>
      <c r="B718" s="1">
        <v>46234</v>
      </c>
      <c r="C718" t="s">
        <v>97</v>
      </c>
      <c r="D718" t="s">
        <v>98</v>
      </c>
      <c r="E718" t="s">
        <v>63</v>
      </c>
      <c r="F718" t="s">
        <v>54</v>
      </c>
      <c r="G718" t="s">
        <v>79</v>
      </c>
      <c r="H718" t="s">
        <v>80</v>
      </c>
      <c r="I718" t="s">
        <v>99</v>
      </c>
      <c r="J718" t="s">
        <v>100</v>
      </c>
      <c r="K718" t="s">
        <v>49</v>
      </c>
      <c r="L718" s="8">
        <v>3.8</v>
      </c>
      <c r="M718" s="8">
        <v>2.6</v>
      </c>
      <c r="N718">
        <v>105</v>
      </c>
      <c r="O718" s="8">
        <v>399</v>
      </c>
      <c r="P718" s="14">
        <v>4.1099999999999998E-2</v>
      </c>
      <c r="Q718" s="8">
        <v>16.399999999999999</v>
      </c>
      <c r="R718" s="8">
        <v>382.6</v>
      </c>
      <c r="S718" s="8">
        <v>273</v>
      </c>
      <c r="T718" s="8">
        <v>109.6</v>
      </c>
      <c r="U718">
        <v>0</v>
      </c>
      <c r="V718" s="8">
        <v>0</v>
      </c>
      <c r="W718" s="8">
        <v>0</v>
      </c>
      <c r="X718" s="8">
        <v>109.6</v>
      </c>
    </row>
    <row r="719" spans="1:24" x14ac:dyDescent="0.25">
      <c r="A719" t="s">
        <v>1045</v>
      </c>
      <c r="B719" s="1">
        <v>45630</v>
      </c>
      <c r="C719" t="s">
        <v>378</v>
      </c>
      <c r="D719" t="s">
        <v>379</v>
      </c>
      <c r="E719" t="s">
        <v>71</v>
      </c>
      <c r="F719" t="s">
        <v>54</v>
      </c>
      <c r="G719" t="s">
        <v>72</v>
      </c>
      <c r="H719" t="s">
        <v>73</v>
      </c>
      <c r="I719" t="s">
        <v>40</v>
      </c>
      <c r="J719" t="s">
        <v>41</v>
      </c>
      <c r="K719" t="s">
        <v>42</v>
      </c>
      <c r="L719" s="8">
        <v>14.5</v>
      </c>
      <c r="M719" s="8">
        <v>4.2</v>
      </c>
      <c r="N719">
        <v>11</v>
      </c>
      <c r="O719" s="8">
        <v>159.5</v>
      </c>
      <c r="P719" s="14">
        <v>2.1100000000000001E-2</v>
      </c>
      <c r="Q719" s="8">
        <v>3.37</v>
      </c>
      <c r="R719" s="8">
        <v>156.13</v>
      </c>
      <c r="S719" s="8">
        <v>46.2</v>
      </c>
      <c r="T719" s="8">
        <v>109.93</v>
      </c>
      <c r="U719">
        <v>0</v>
      </c>
      <c r="V719" s="8">
        <v>0</v>
      </c>
      <c r="W719" s="8">
        <v>0</v>
      </c>
      <c r="X719" s="8">
        <v>109.93</v>
      </c>
    </row>
    <row r="720" spans="1:24" x14ac:dyDescent="0.25">
      <c r="A720" t="s">
        <v>1046</v>
      </c>
      <c r="B720" s="1">
        <v>45930</v>
      </c>
      <c r="C720" t="s">
        <v>266</v>
      </c>
      <c r="D720" t="s">
        <v>267</v>
      </c>
      <c r="E720" t="s">
        <v>53</v>
      </c>
      <c r="F720" t="s">
        <v>54</v>
      </c>
      <c r="G720" t="s">
        <v>55</v>
      </c>
      <c r="H720" t="s">
        <v>56</v>
      </c>
      <c r="I720" t="s">
        <v>66</v>
      </c>
      <c r="J720" t="s">
        <v>67</v>
      </c>
      <c r="K720" t="s">
        <v>33</v>
      </c>
      <c r="L720" s="8">
        <v>4.5</v>
      </c>
      <c r="M720" s="8">
        <v>2.1</v>
      </c>
      <c r="N720">
        <v>50</v>
      </c>
      <c r="O720" s="8">
        <v>225</v>
      </c>
      <c r="P720" s="14">
        <v>2.63E-2</v>
      </c>
      <c r="Q720" s="8">
        <v>5.92</v>
      </c>
      <c r="R720" s="8">
        <v>219.08</v>
      </c>
      <c r="S720" s="8">
        <v>105</v>
      </c>
      <c r="T720" s="8">
        <v>114.08</v>
      </c>
      <c r="U720">
        <v>0</v>
      </c>
      <c r="V720" s="8">
        <v>0</v>
      </c>
      <c r="W720" s="8">
        <v>0</v>
      </c>
      <c r="X720" s="8">
        <v>114.08</v>
      </c>
    </row>
    <row r="721" spans="1:24" x14ac:dyDescent="0.25">
      <c r="A721" t="s">
        <v>1047</v>
      </c>
      <c r="B721" s="1">
        <v>45613</v>
      </c>
      <c r="C721" t="s">
        <v>331</v>
      </c>
      <c r="D721" t="s">
        <v>332</v>
      </c>
      <c r="E721" t="s">
        <v>150</v>
      </c>
      <c r="F721" t="s">
        <v>37</v>
      </c>
      <c r="G721" t="s">
        <v>151</v>
      </c>
      <c r="H721" t="s">
        <v>152</v>
      </c>
      <c r="I721" t="s">
        <v>99</v>
      </c>
      <c r="J721" t="s">
        <v>100</v>
      </c>
      <c r="K721" t="s">
        <v>49</v>
      </c>
      <c r="L721" s="8">
        <v>3.8</v>
      </c>
      <c r="M721" s="8">
        <v>2.6</v>
      </c>
      <c r="N721">
        <v>16</v>
      </c>
      <c r="O721" s="8">
        <v>60.8</v>
      </c>
      <c r="P721" s="14">
        <v>3.1199999999999999E-2</v>
      </c>
      <c r="Q721" s="8">
        <v>1.9</v>
      </c>
      <c r="R721" s="8">
        <v>58.9</v>
      </c>
      <c r="S721" s="8">
        <v>41.6</v>
      </c>
      <c r="T721" s="8">
        <v>17.3</v>
      </c>
      <c r="U721">
        <v>0</v>
      </c>
      <c r="V721" s="8">
        <v>0</v>
      </c>
      <c r="W721" s="8">
        <v>0</v>
      </c>
      <c r="X721" s="8">
        <v>17.3</v>
      </c>
    </row>
    <row r="722" spans="1:24" x14ac:dyDescent="0.25">
      <c r="A722" t="s">
        <v>1048</v>
      </c>
      <c r="B722" s="1">
        <v>45971</v>
      </c>
      <c r="C722" t="s">
        <v>520</v>
      </c>
      <c r="D722" t="s">
        <v>521</v>
      </c>
      <c r="E722" t="s">
        <v>63</v>
      </c>
      <c r="F722" t="s">
        <v>37</v>
      </c>
      <c r="G722" t="s">
        <v>79</v>
      </c>
      <c r="H722" t="s">
        <v>80</v>
      </c>
      <c r="I722" t="s">
        <v>127</v>
      </c>
      <c r="J722" t="s">
        <v>128</v>
      </c>
      <c r="K722" t="s">
        <v>33</v>
      </c>
      <c r="L722" s="8">
        <v>7.2</v>
      </c>
      <c r="M722" s="8">
        <v>3.6</v>
      </c>
      <c r="N722">
        <v>21</v>
      </c>
      <c r="O722" s="8">
        <v>151.19999999999999</v>
      </c>
      <c r="P722" s="14">
        <v>5.5999999999999999E-3</v>
      </c>
      <c r="Q722" s="8">
        <v>0.85</v>
      </c>
      <c r="R722" s="8">
        <v>150.35</v>
      </c>
      <c r="S722" s="8">
        <v>75.599999999999994</v>
      </c>
      <c r="T722" s="8">
        <v>74.75</v>
      </c>
      <c r="U722">
        <v>0</v>
      </c>
      <c r="V722" s="8">
        <v>0</v>
      </c>
      <c r="W722" s="8">
        <v>0</v>
      </c>
      <c r="X722" s="8">
        <v>74.75</v>
      </c>
    </row>
    <row r="723" spans="1:24" x14ac:dyDescent="0.25">
      <c r="A723" t="s">
        <v>1049</v>
      </c>
      <c r="B723" s="1">
        <v>46160</v>
      </c>
      <c r="C723" t="s">
        <v>420</v>
      </c>
      <c r="D723" t="s">
        <v>421</v>
      </c>
      <c r="E723" t="s">
        <v>150</v>
      </c>
      <c r="F723" t="s">
        <v>89</v>
      </c>
      <c r="G723" t="s">
        <v>151</v>
      </c>
      <c r="H723" t="s">
        <v>152</v>
      </c>
      <c r="I723" t="s">
        <v>144</v>
      </c>
      <c r="J723" t="s">
        <v>145</v>
      </c>
      <c r="K723" t="s">
        <v>33</v>
      </c>
      <c r="L723" s="8">
        <v>12</v>
      </c>
      <c r="M723" s="8">
        <v>6.5</v>
      </c>
      <c r="N723">
        <v>229</v>
      </c>
      <c r="O723" s="8">
        <v>2748</v>
      </c>
      <c r="P723" s="14">
        <v>5.5500000000000001E-2</v>
      </c>
      <c r="Q723" s="8">
        <v>152.51</v>
      </c>
      <c r="R723" s="8">
        <v>2595.4899999999998</v>
      </c>
      <c r="S723" s="8">
        <v>1488.5</v>
      </c>
      <c r="T723" s="8">
        <v>1106.99</v>
      </c>
      <c r="U723">
        <v>0</v>
      </c>
      <c r="V723" s="8">
        <v>0</v>
      </c>
      <c r="W723" s="8">
        <v>0</v>
      </c>
      <c r="X723" s="8">
        <v>1106.99</v>
      </c>
    </row>
    <row r="724" spans="1:24" x14ac:dyDescent="0.25">
      <c r="A724" t="s">
        <v>1050</v>
      </c>
      <c r="B724" s="1">
        <v>45419</v>
      </c>
      <c r="C724" t="s">
        <v>276</v>
      </c>
      <c r="D724" t="s">
        <v>277</v>
      </c>
      <c r="E724" t="s">
        <v>150</v>
      </c>
      <c r="F724" t="s">
        <v>37</v>
      </c>
      <c r="G724" t="s">
        <v>151</v>
      </c>
      <c r="H724" t="s">
        <v>152</v>
      </c>
      <c r="I724" t="s">
        <v>156</v>
      </c>
      <c r="J724" t="s">
        <v>157</v>
      </c>
      <c r="K724" t="s">
        <v>42</v>
      </c>
      <c r="L724" s="8">
        <v>6.2</v>
      </c>
      <c r="M724" s="8">
        <v>1.9</v>
      </c>
      <c r="N724">
        <v>4</v>
      </c>
      <c r="O724" s="8">
        <v>24.8</v>
      </c>
      <c r="P724" s="14">
        <v>6.7999999999999996E-3</v>
      </c>
      <c r="Q724" s="8">
        <v>0.17</v>
      </c>
      <c r="R724" s="8">
        <v>24.63</v>
      </c>
      <c r="S724" s="8">
        <v>7.6</v>
      </c>
      <c r="T724" s="8">
        <v>17.03</v>
      </c>
      <c r="U724">
        <v>0</v>
      </c>
      <c r="V724" s="8">
        <v>0</v>
      </c>
      <c r="W724" s="8">
        <v>0</v>
      </c>
      <c r="X724" s="8">
        <v>17.03</v>
      </c>
    </row>
    <row r="725" spans="1:24" x14ac:dyDescent="0.25">
      <c r="A725" t="s">
        <v>1051</v>
      </c>
      <c r="B725" s="1">
        <v>46029</v>
      </c>
      <c r="C725" t="s">
        <v>378</v>
      </c>
      <c r="D725" t="s">
        <v>379</v>
      </c>
      <c r="E725" t="s">
        <v>71</v>
      </c>
      <c r="F725" t="s">
        <v>54</v>
      </c>
      <c r="G725" t="s">
        <v>72</v>
      </c>
      <c r="H725" t="s">
        <v>73</v>
      </c>
      <c r="I725" t="s">
        <v>31</v>
      </c>
      <c r="J725" t="s">
        <v>32</v>
      </c>
      <c r="K725" t="s">
        <v>33</v>
      </c>
      <c r="L725" s="8">
        <v>5.8</v>
      </c>
      <c r="M725" s="8">
        <v>2.7</v>
      </c>
      <c r="N725">
        <v>80</v>
      </c>
      <c r="O725" s="8">
        <v>464</v>
      </c>
      <c r="P725" s="14">
        <v>2.7099999999999999E-2</v>
      </c>
      <c r="Q725" s="8">
        <v>12.57</v>
      </c>
      <c r="R725" s="8">
        <v>451.43</v>
      </c>
      <c r="S725" s="8">
        <v>216</v>
      </c>
      <c r="T725" s="8">
        <v>235.43</v>
      </c>
      <c r="U725">
        <v>0</v>
      </c>
      <c r="V725" s="8">
        <v>0</v>
      </c>
      <c r="W725" s="8">
        <v>0</v>
      </c>
      <c r="X725" s="8">
        <v>235.43</v>
      </c>
    </row>
    <row r="726" spans="1:24" x14ac:dyDescent="0.25">
      <c r="A726" t="s">
        <v>1052</v>
      </c>
      <c r="B726" s="1">
        <v>46213</v>
      </c>
      <c r="C726" t="s">
        <v>403</v>
      </c>
      <c r="D726" t="s">
        <v>404</v>
      </c>
      <c r="E726" t="s">
        <v>53</v>
      </c>
      <c r="F726" t="s">
        <v>37</v>
      </c>
      <c r="G726" t="s">
        <v>55</v>
      </c>
      <c r="H726" t="s">
        <v>56</v>
      </c>
      <c r="I726" t="s">
        <v>156</v>
      </c>
      <c r="J726" t="s">
        <v>157</v>
      </c>
      <c r="K726" t="s">
        <v>42</v>
      </c>
      <c r="L726" s="8">
        <v>6.2</v>
      </c>
      <c r="M726" s="8">
        <v>1.9</v>
      </c>
      <c r="N726">
        <v>20</v>
      </c>
      <c r="O726" s="8">
        <v>124</v>
      </c>
      <c r="P726" s="14">
        <v>1.15E-2</v>
      </c>
      <c r="Q726" s="8">
        <v>1.43</v>
      </c>
      <c r="R726" s="8">
        <v>122.57</v>
      </c>
      <c r="S726" s="8">
        <v>38</v>
      </c>
      <c r="T726" s="8">
        <v>84.57</v>
      </c>
      <c r="U726">
        <v>0</v>
      </c>
      <c r="V726" s="8">
        <v>0</v>
      </c>
      <c r="W726" s="8">
        <v>0</v>
      </c>
      <c r="X726" s="8">
        <v>84.57</v>
      </c>
    </row>
    <row r="727" spans="1:24" x14ac:dyDescent="0.25">
      <c r="A727" t="s">
        <v>1053</v>
      </c>
      <c r="B727" s="1">
        <v>45599</v>
      </c>
      <c r="C727" t="s">
        <v>472</v>
      </c>
      <c r="D727" t="s">
        <v>473</v>
      </c>
      <c r="E727" t="s">
        <v>71</v>
      </c>
      <c r="F727" t="s">
        <v>54</v>
      </c>
      <c r="G727" t="s">
        <v>72</v>
      </c>
      <c r="H727" t="s">
        <v>73</v>
      </c>
      <c r="I727" t="s">
        <v>74</v>
      </c>
      <c r="J727" t="s">
        <v>75</v>
      </c>
      <c r="K727" t="s">
        <v>49</v>
      </c>
      <c r="L727" s="8">
        <v>11</v>
      </c>
      <c r="M727" s="8">
        <v>6.8</v>
      </c>
      <c r="N727">
        <v>156</v>
      </c>
      <c r="O727" s="8">
        <v>1716</v>
      </c>
      <c r="P727" s="14">
        <v>8.9999999999999993E-3</v>
      </c>
      <c r="Q727" s="8">
        <v>15.44</v>
      </c>
      <c r="R727" s="8">
        <v>1700.56</v>
      </c>
      <c r="S727" s="8">
        <v>1060.8</v>
      </c>
      <c r="T727" s="8">
        <v>639.76</v>
      </c>
      <c r="U727">
        <v>47</v>
      </c>
      <c r="V727" s="8">
        <v>512.35</v>
      </c>
      <c r="W727" s="8">
        <v>343.1</v>
      </c>
      <c r="X727" s="8">
        <v>296.66000000000003</v>
      </c>
    </row>
    <row r="728" spans="1:24" x14ac:dyDescent="0.25">
      <c r="A728" t="s">
        <v>1054</v>
      </c>
      <c r="B728" s="1">
        <v>45811</v>
      </c>
      <c r="C728" t="s">
        <v>285</v>
      </c>
      <c r="D728" t="s">
        <v>286</v>
      </c>
      <c r="E728" t="s">
        <v>27</v>
      </c>
      <c r="F728" t="s">
        <v>89</v>
      </c>
      <c r="G728" t="s">
        <v>29</v>
      </c>
      <c r="H728" t="s">
        <v>30</v>
      </c>
      <c r="I728" t="s">
        <v>74</v>
      </c>
      <c r="J728" t="s">
        <v>75</v>
      </c>
      <c r="K728" t="s">
        <v>49</v>
      </c>
      <c r="L728" s="8">
        <v>11</v>
      </c>
      <c r="M728" s="8">
        <v>6.8</v>
      </c>
      <c r="N728">
        <v>77</v>
      </c>
      <c r="O728" s="8">
        <v>847</v>
      </c>
      <c r="P728" s="14">
        <v>0.1095</v>
      </c>
      <c r="Q728" s="8">
        <v>92.75</v>
      </c>
      <c r="R728" s="8">
        <v>754.25</v>
      </c>
      <c r="S728" s="8">
        <v>523.6</v>
      </c>
      <c r="T728" s="8">
        <v>230.65</v>
      </c>
      <c r="U728">
        <v>0</v>
      </c>
      <c r="V728" s="8">
        <v>0</v>
      </c>
      <c r="W728" s="8">
        <v>0</v>
      </c>
      <c r="X728" s="8">
        <v>230.65</v>
      </c>
    </row>
    <row r="729" spans="1:24" x14ac:dyDescent="0.25">
      <c r="A729" t="s">
        <v>1055</v>
      </c>
      <c r="B729" s="1">
        <v>45608</v>
      </c>
      <c r="C729" t="s">
        <v>266</v>
      </c>
      <c r="D729" t="s">
        <v>267</v>
      </c>
      <c r="E729" t="s">
        <v>53</v>
      </c>
      <c r="F729" t="s">
        <v>54</v>
      </c>
      <c r="G729" t="s">
        <v>55</v>
      </c>
      <c r="H729" t="s">
        <v>56</v>
      </c>
      <c r="I729" t="s">
        <v>47</v>
      </c>
      <c r="J729" t="s">
        <v>48</v>
      </c>
      <c r="K729" t="s">
        <v>49</v>
      </c>
      <c r="L729" s="8">
        <v>5</v>
      </c>
      <c r="M729" s="8">
        <v>3.2</v>
      </c>
      <c r="N729">
        <v>36</v>
      </c>
      <c r="O729" s="8">
        <v>180</v>
      </c>
      <c r="P729" s="14">
        <v>1.44E-2</v>
      </c>
      <c r="Q729" s="8">
        <v>2.59</v>
      </c>
      <c r="R729" s="8">
        <v>177.41</v>
      </c>
      <c r="S729" s="8">
        <v>115.2</v>
      </c>
      <c r="T729" s="8">
        <v>62.21</v>
      </c>
      <c r="U729">
        <v>0</v>
      </c>
      <c r="V729" s="8">
        <v>0</v>
      </c>
      <c r="W729" s="8">
        <v>0</v>
      </c>
      <c r="X729" s="8">
        <v>62.21</v>
      </c>
    </row>
    <row r="730" spans="1:24" x14ac:dyDescent="0.25">
      <c r="A730" t="s">
        <v>1056</v>
      </c>
      <c r="B730" s="1">
        <v>45974</v>
      </c>
      <c r="C730" t="s">
        <v>318</v>
      </c>
      <c r="D730" t="s">
        <v>319</v>
      </c>
      <c r="E730" t="s">
        <v>27</v>
      </c>
      <c r="F730" t="s">
        <v>37</v>
      </c>
      <c r="G730" t="s">
        <v>38</v>
      </c>
      <c r="H730" t="s">
        <v>39</v>
      </c>
      <c r="I730" t="s">
        <v>104</v>
      </c>
      <c r="J730" t="s">
        <v>105</v>
      </c>
      <c r="K730" t="s">
        <v>49</v>
      </c>
      <c r="L730" s="8">
        <v>4.2</v>
      </c>
      <c r="M730" s="8">
        <v>2.8</v>
      </c>
      <c r="N730">
        <v>12</v>
      </c>
      <c r="O730" s="8">
        <v>50.4</v>
      </c>
      <c r="P730" s="14">
        <v>1.8E-3</v>
      </c>
      <c r="Q730" s="8">
        <v>0.09</v>
      </c>
      <c r="R730" s="8">
        <v>50.31</v>
      </c>
      <c r="S730" s="8">
        <v>33.6</v>
      </c>
      <c r="T730" s="8">
        <v>16.71</v>
      </c>
      <c r="U730">
        <v>0</v>
      </c>
      <c r="V730" s="8">
        <v>0</v>
      </c>
      <c r="W730" s="8">
        <v>0</v>
      </c>
      <c r="X730" s="8">
        <v>16.71</v>
      </c>
    </row>
    <row r="731" spans="1:24" x14ac:dyDescent="0.25">
      <c r="A731" t="s">
        <v>1057</v>
      </c>
      <c r="B731" s="1">
        <v>45710</v>
      </c>
      <c r="C731" t="s">
        <v>350</v>
      </c>
      <c r="D731" t="s">
        <v>351</v>
      </c>
      <c r="E731" t="s">
        <v>63</v>
      </c>
      <c r="F731" t="s">
        <v>89</v>
      </c>
      <c r="G731" t="s">
        <v>79</v>
      </c>
      <c r="H731" t="s">
        <v>80</v>
      </c>
      <c r="I731" t="s">
        <v>127</v>
      </c>
      <c r="J731" t="s">
        <v>128</v>
      </c>
      <c r="K731" t="s">
        <v>33</v>
      </c>
      <c r="L731" s="8">
        <v>7.2</v>
      </c>
      <c r="M731" s="8">
        <v>3.6</v>
      </c>
      <c r="N731">
        <v>289</v>
      </c>
      <c r="O731" s="8">
        <v>2080.8000000000002</v>
      </c>
      <c r="P731" s="14">
        <v>0.2077</v>
      </c>
      <c r="Q731" s="8">
        <v>432.18</v>
      </c>
      <c r="R731" s="8">
        <v>1648.62</v>
      </c>
      <c r="S731" s="8">
        <v>1040.4000000000001</v>
      </c>
      <c r="T731" s="8">
        <v>608.22</v>
      </c>
      <c r="U731">
        <v>0</v>
      </c>
      <c r="V731" s="8">
        <v>0</v>
      </c>
      <c r="W731" s="8">
        <v>0</v>
      </c>
      <c r="X731" s="8">
        <v>608.22</v>
      </c>
    </row>
    <row r="732" spans="1:24" x14ac:dyDescent="0.25">
      <c r="A732" t="s">
        <v>1058</v>
      </c>
      <c r="B732" s="1">
        <v>45626</v>
      </c>
      <c r="C732" t="s">
        <v>315</v>
      </c>
      <c r="D732" t="s">
        <v>316</v>
      </c>
      <c r="E732" t="s">
        <v>27</v>
      </c>
      <c r="F732" t="s">
        <v>46</v>
      </c>
      <c r="G732" t="s">
        <v>29</v>
      </c>
      <c r="H732" t="s">
        <v>30</v>
      </c>
      <c r="I732" t="s">
        <v>74</v>
      </c>
      <c r="J732" t="s">
        <v>75</v>
      </c>
      <c r="K732" t="s">
        <v>49</v>
      </c>
      <c r="L732" s="8">
        <v>11</v>
      </c>
      <c r="M732" s="8">
        <v>6.8</v>
      </c>
      <c r="N732">
        <v>3</v>
      </c>
      <c r="O732" s="8">
        <v>33</v>
      </c>
      <c r="P732" s="14">
        <v>0.22040000000000001</v>
      </c>
      <c r="Q732" s="8">
        <v>7.27</v>
      </c>
      <c r="R732" s="8">
        <v>25.73</v>
      </c>
      <c r="S732" s="8">
        <v>20.399999999999999</v>
      </c>
      <c r="T732" s="8">
        <v>5.33</v>
      </c>
      <c r="U732">
        <v>0</v>
      </c>
      <c r="V732" s="8">
        <v>0</v>
      </c>
      <c r="W732" s="8">
        <v>0</v>
      </c>
      <c r="X732" s="8">
        <v>5.33</v>
      </c>
    </row>
    <row r="733" spans="1:24" x14ac:dyDescent="0.25">
      <c r="A733" t="s">
        <v>1059</v>
      </c>
      <c r="B733" s="1">
        <v>45704</v>
      </c>
      <c r="C733" t="s">
        <v>133</v>
      </c>
      <c r="D733" t="s">
        <v>134</v>
      </c>
      <c r="E733" t="s">
        <v>27</v>
      </c>
      <c r="F733" t="s">
        <v>54</v>
      </c>
      <c r="G733" t="s">
        <v>29</v>
      </c>
      <c r="H733" t="s">
        <v>30</v>
      </c>
      <c r="I733" t="s">
        <v>47</v>
      </c>
      <c r="J733" t="s">
        <v>48</v>
      </c>
      <c r="K733" t="s">
        <v>49</v>
      </c>
      <c r="L733" s="8">
        <v>5</v>
      </c>
      <c r="M733" s="8">
        <v>3.2</v>
      </c>
      <c r="N733">
        <v>32</v>
      </c>
      <c r="O733" s="8">
        <v>160</v>
      </c>
      <c r="P733" s="14">
        <v>1.4500000000000001E-2</v>
      </c>
      <c r="Q733" s="8">
        <v>2.3199999999999998</v>
      </c>
      <c r="R733" s="8">
        <v>157.68</v>
      </c>
      <c r="S733" s="8">
        <v>102.4</v>
      </c>
      <c r="T733" s="8">
        <v>55.28</v>
      </c>
      <c r="U733">
        <v>0</v>
      </c>
      <c r="V733" s="8">
        <v>0</v>
      </c>
      <c r="W733" s="8">
        <v>0</v>
      </c>
      <c r="X733" s="8">
        <v>55.28</v>
      </c>
    </row>
    <row r="734" spans="1:24" x14ac:dyDescent="0.25">
      <c r="A734" t="s">
        <v>1060</v>
      </c>
      <c r="B734" s="1">
        <v>46005</v>
      </c>
      <c r="C734" t="s">
        <v>201</v>
      </c>
      <c r="D734" t="s">
        <v>202</v>
      </c>
      <c r="E734" t="s">
        <v>53</v>
      </c>
      <c r="F734" t="s">
        <v>46</v>
      </c>
      <c r="G734" t="s">
        <v>55</v>
      </c>
      <c r="H734" t="s">
        <v>56</v>
      </c>
      <c r="I734" t="s">
        <v>130</v>
      </c>
      <c r="J734" t="s">
        <v>131</v>
      </c>
      <c r="K734" t="s">
        <v>42</v>
      </c>
      <c r="L734" s="8">
        <v>4.8</v>
      </c>
      <c r="M734" s="8">
        <v>1.4</v>
      </c>
      <c r="N734">
        <v>12</v>
      </c>
      <c r="O734" s="8">
        <v>57.6</v>
      </c>
      <c r="P734" s="14">
        <v>8.0699999999999994E-2</v>
      </c>
      <c r="Q734" s="8">
        <v>4.6500000000000004</v>
      </c>
      <c r="R734" s="8">
        <v>52.95</v>
      </c>
      <c r="S734" s="8">
        <v>16.8</v>
      </c>
      <c r="T734" s="8">
        <v>36.15</v>
      </c>
      <c r="U734">
        <v>0</v>
      </c>
      <c r="V734" s="8">
        <v>0</v>
      </c>
      <c r="W734" s="8">
        <v>0</v>
      </c>
      <c r="X734" s="8">
        <v>36.15</v>
      </c>
    </row>
    <row r="735" spans="1:24" x14ac:dyDescent="0.25">
      <c r="A735" t="s">
        <v>1061</v>
      </c>
      <c r="B735" s="1">
        <v>45594</v>
      </c>
      <c r="C735" t="s">
        <v>262</v>
      </c>
      <c r="D735" t="s">
        <v>263</v>
      </c>
      <c r="E735" t="s">
        <v>63</v>
      </c>
      <c r="F735" t="s">
        <v>54</v>
      </c>
      <c r="G735" t="s">
        <v>64</v>
      </c>
      <c r="H735" t="s">
        <v>65</v>
      </c>
      <c r="I735" t="s">
        <v>130</v>
      </c>
      <c r="J735" t="s">
        <v>131</v>
      </c>
      <c r="K735" t="s">
        <v>42</v>
      </c>
      <c r="L735" s="8">
        <v>4.8</v>
      </c>
      <c r="M735" s="8">
        <v>1.4</v>
      </c>
      <c r="N735">
        <v>107</v>
      </c>
      <c r="O735" s="8">
        <v>513.6</v>
      </c>
      <c r="P735" s="14">
        <v>3.8999999999999998E-3</v>
      </c>
      <c r="Q735" s="8">
        <v>2</v>
      </c>
      <c r="R735" s="8">
        <v>511.6</v>
      </c>
      <c r="S735" s="8">
        <v>149.80000000000001</v>
      </c>
      <c r="T735" s="8">
        <v>361.8</v>
      </c>
      <c r="U735">
        <v>0</v>
      </c>
      <c r="V735" s="8">
        <v>0</v>
      </c>
      <c r="W735" s="8">
        <v>0</v>
      </c>
      <c r="X735" s="8">
        <v>361.8</v>
      </c>
    </row>
    <row r="736" spans="1:24" x14ac:dyDescent="0.25">
      <c r="A736" t="s">
        <v>1062</v>
      </c>
      <c r="B736" s="1">
        <v>45859</v>
      </c>
      <c r="C736" t="s">
        <v>285</v>
      </c>
      <c r="D736" t="s">
        <v>286</v>
      </c>
      <c r="E736" t="s">
        <v>27</v>
      </c>
      <c r="F736" t="s">
        <v>89</v>
      </c>
      <c r="G736" t="s">
        <v>29</v>
      </c>
      <c r="H736" t="s">
        <v>30</v>
      </c>
      <c r="I736" t="s">
        <v>99</v>
      </c>
      <c r="J736" t="s">
        <v>100</v>
      </c>
      <c r="K736" t="s">
        <v>49</v>
      </c>
      <c r="L736" s="8">
        <v>3.8</v>
      </c>
      <c r="M736" s="8">
        <v>2.6</v>
      </c>
      <c r="N736">
        <v>77</v>
      </c>
      <c r="O736" s="8">
        <v>292.60000000000002</v>
      </c>
      <c r="P736" s="14">
        <v>0.1842</v>
      </c>
      <c r="Q736" s="8">
        <v>53.9</v>
      </c>
      <c r="R736" s="8">
        <v>238.7</v>
      </c>
      <c r="S736" s="8">
        <v>200.2</v>
      </c>
      <c r="T736" s="8">
        <v>38.5</v>
      </c>
      <c r="U736">
        <v>0</v>
      </c>
      <c r="V736" s="8">
        <v>0</v>
      </c>
      <c r="W736" s="8">
        <v>0</v>
      </c>
      <c r="X736" s="8">
        <v>38.5</v>
      </c>
    </row>
    <row r="737" spans="1:24" x14ac:dyDescent="0.25">
      <c r="A737" t="s">
        <v>1063</v>
      </c>
      <c r="B737" s="1">
        <v>45422</v>
      </c>
      <c r="C737" t="s">
        <v>763</v>
      </c>
      <c r="D737" t="s">
        <v>764</v>
      </c>
      <c r="E737" t="s">
        <v>71</v>
      </c>
      <c r="F737" t="s">
        <v>46</v>
      </c>
      <c r="G737" t="s">
        <v>72</v>
      </c>
      <c r="H737" t="s">
        <v>73</v>
      </c>
      <c r="I737" t="s">
        <v>47</v>
      </c>
      <c r="J737" t="s">
        <v>48</v>
      </c>
      <c r="K737" t="s">
        <v>49</v>
      </c>
      <c r="L737" s="8">
        <v>5</v>
      </c>
      <c r="M737" s="8">
        <v>3.2</v>
      </c>
      <c r="N737">
        <v>5</v>
      </c>
      <c r="O737" s="8">
        <v>25</v>
      </c>
      <c r="P737" s="14">
        <v>0.42259999999999998</v>
      </c>
      <c r="Q737" s="8">
        <v>10.56</v>
      </c>
      <c r="R737" s="8">
        <v>14.44</v>
      </c>
      <c r="S737" s="8">
        <v>16</v>
      </c>
      <c r="T737" s="8">
        <v>-1.56</v>
      </c>
      <c r="U737">
        <v>0</v>
      </c>
      <c r="V737" s="8">
        <v>0</v>
      </c>
      <c r="W737" s="8">
        <v>0</v>
      </c>
      <c r="X737" s="8">
        <v>-1.56</v>
      </c>
    </row>
    <row r="738" spans="1:24" x14ac:dyDescent="0.25">
      <c r="A738" t="s">
        <v>1064</v>
      </c>
      <c r="B738" s="1">
        <v>45488</v>
      </c>
      <c r="C738" t="s">
        <v>208</v>
      </c>
      <c r="D738" t="s">
        <v>209</v>
      </c>
      <c r="E738" t="s">
        <v>27</v>
      </c>
      <c r="F738" t="s">
        <v>54</v>
      </c>
      <c r="G738" t="s">
        <v>38</v>
      </c>
      <c r="H738" t="s">
        <v>39</v>
      </c>
      <c r="I738" t="s">
        <v>66</v>
      </c>
      <c r="J738" t="s">
        <v>67</v>
      </c>
      <c r="K738" t="s">
        <v>33</v>
      </c>
      <c r="L738" s="8">
        <v>4.5</v>
      </c>
      <c r="M738" s="8">
        <v>2.1</v>
      </c>
      <c r="N738">
        <v>55</v>
      </c>
      <c r="O738" s="8">
        <v>247.5</v>
      </c>
      <c r="P738" s="14">
        <v>2.07E-2</v>
      </c>
      <c r="Q738" s="8">
        <v>5.12</v>
      </c>
      <c r="R738" s="8">
        <v>242.38</v>
      </c>
      <c r="S738" s="8">
        <v>115.5</v>
      </c>
      <c r="T738" s="8">
        <v>126.88</v>
      </c>
      <c r="U738">
        <v>0</v>
      </c>
      <c r="V738" s="8">
        <v>0</v>
      </c>
      <c r="W738" s="8">
        <v>0</v>
      </c>
      <c r="X738" s="8">
        <v>126.88</v>
      </c>
    </row>
    <row r="739" spans="1:24" x14ac:dyDescent="0.25">
      <c r="A739" t="s">
        <v>1065</v>
      </c>
      <c r="B739" s="1">
        <v>45722</v>
      </c>
      <c r="C739" t="s">
        <v>226</v>
      </c>
      <c r="D739" t="s">
        <v>227</v>
      </c>
      <c r="E739" t="s">
        <v>27</v>
      </c>
      <c r="F739" t="s">
        <v>54</v>
      </c>
      <c r="G739" t="s">
        <v>29</v>
      </c>
      <c r="H739" t="s">
        <v>30</v>
      </c>
      <c r="I739" t="s">
        <v>122</v>
      </c>
      <c r="J739" t="s">
        <v>123</v>
      </c>
      <c r="K739" t="s">
        <v>59</v>
      </c>
      <c r="L739" s="8">
        <v>5.5</v>
      </c>
      <c r="M739" s="8">
        <v>3.8</v>
      </c>
      <c r="N739">
        <v>77</v>
      </c>
      <c r="O739" s="8">
        <v>423.5</v>
      </c>
      <c r="P739" s="14">
        <v>4.1500000000000002E-2</v>
      </c>
      <c r="Q739" s="8">
        <v>17.579999999999998</v>
      </c>
      <c r="R739" s="8">
        <v>405.92</v>
      </c>
      <c r="S739" s="8">
        <v>292.60000000000002</v>
      </c>
      <c r="T739" s="8">
        <v>113.32</v>
      </c>
      <c r="U739">
        <v>0</v>
      </c>
      <c r="V739" s="8">
        <v>0</v>
      </c>
      <c r="W739" s="8">
        <v>0</v>
      </c>
      <c r="X739" s="8">
        <v>113.32</v>
      </c>
    </row>
    <row r="740" spans="1:24" x14ac:dyDescent="0.25">
      <c r="A740" t="s">
        <v>1066</v>
      </c>
      <c r="B740" s="1">
        <v>45972</v>
      </c>
      <c r="C740" t="s">
        <v>315</v>
      </c>
      <c r="D740" t="s">
        <v>316</v>
      </c>
      <c r="E740" t="s">
        <v>27</v>
      </c>
      <c r="F740" t="s">
        <v>46</v>
      </c>
      <c r="G740" t="s">
        <v>29</v>
      </c>
      <c r="H740" t="s">
        <v>30</v>
      </c>
      <c r="I740" t="s">
        <v>156</v>
      </c>
      <c r="J740" t="s">
        <v>157</v>
      </c>
      <c r="K740" t="s">
        <v>42</v>
      </c>
      <c r="L740" s="8">
        <v>6.2</v>
      </c>
      <c r="M740" s="8">
        <v>1.9</v>
      </c>
      <c r="N740">
        <v>7</v>
      </c>
      <c r="O740" s="8">
        <v>43.4</v>
      </c>
      <c r="P740" s="14">
        <v>0.1825</v>
      </c>
      <c r="Q740" s="8">
        <v>7.92</v>
      </c>
      <c r="R740" s="8">
        <v>35.479999999999997</v>
      </c>
      <c r="S740" s="8">
        <v>13.3</v>
      </c>
      <c r="T740" s="8">
        <v>22.18</v>
      </c>
      <c r="U740">
        <v>0</v>
      </c>
      <c r="V740" s="8">
        <v>0</v>
      </c>
      <c r="W740" s="8">
        <v>0</v>
      </c>
      <c r="X740" s="8">
        <v>22.18</v>
      </c>
    </row>
    <row r="741" spans="1:24" x14ac:dyDescent="0.25">
      <c r="A741" t="s">
        <v>1067</v>
      </c>
      <c r="B741" s="1">
        <v>46254</v>
      </c>
      <c r="C741" t="s">
        <v>97</v>
      </c>
      <c r="D741" t="s">
        <v>98</v>
      </c>
      <c r="E741" t="s">
        <v>63</v>
      </c>
      <c r="F741" t="s">
        <v>54</v>
      </c>
      <c r="G741" t="s">
        <v>79</v>
      </c>
      <c r="H741" t="s">
        <v>80</v>
      </c>
      <c r="I741" t="s">
        <v>156</v>
      </c>
      <c r="J741" t="s">
        <v>157</v>
      </c>
      <c r="K741" t="s">
        <v>42</v>
      </c>
      <c r="L741" s="8">
        <v>6.2</v>
      </c>
      <c r="M741" s="8">
        <v>1.9</v>
      </c>
      <c r="N741">
        <v>32</v>
      </c>
      <c r="O741" s="8">
        <v>198.4</v>
      </c>
      <c r="P741" s="14">
        <v>0.3952</v>
      </c>
      <c r="Q741" s="8">
        <v>78.41</v>
      </c>
      <c r="R741" s="8">
        <v>119.99</v>
      </c>
      <c r="S741" s="8">
        <v>60.8</v>
      </c>
      <c r="T741" s="8">
        <v>59.19</v>
      </c>
      <c r="U741">
        <v>2</v>
      </c>
      <c r="V741" s="8">
        <v>7.5</v>
      </c>
      <c r="W741" s="8">
        <v>4.8</v>
      </c>
      <c r="X741" s="8">
        <v>54.39</v>
      </c>
    </row>
    <row r="742" spans="1:24" x14ac:dyDescent="0.25">
      <c r="A742" t="s">
        <v>1068</v>
      </c>
      <c r="B742" s="1">
        <v>45680</v>
      </c>
      <c r="C742" t="s">
        <v>77</v>
      </c>
      <c r="D742" t="s">
        <v>78</v>
      </c>
      <c r="E742" t="s">
        <v>63</v>
      </c>
      <c r="F742" t="s">
        <v>37</v>
      </c>
      <c r="G742" t="s">
        <v>79</v>
      </c>
      <c r="H742" t="s">
        <v>80</v>
      </c>
      <c r="I742" t="s">
        <v>84</v>
      </c>
      <c r="J742" t="s">
        <v>85</v>
      </c>
      <c r="K742" t="s">
        <v>42</v>
      </c>
      <c r="L742" s="8">
        <v>9.9</v>
      </c>
      <c r="M742" s="8">
        <v>3.1</v>
      </c>
      <c r="N742">
        <v>8</v>
      </c>
      <c r="O742" s="8">
        <v>79.2</v>
      </c>
      <c r="P742" s="14">
        <v>2.5000000000000001E-2</v>
      </c>
      <c r="Q742" s="8">
        <v>1.98</v>
      </c>
      <c r="R742" s="8">
        <v>77.22</v>
      </c>
      <c r="S742" s="8">
        <v>24.8</v>
      </c>
      <c r="T742" s="8">
        <v>52.42</v>
      </c>
      <c r="U742">
        <v>0</v>
      </c>
      <c r="V742" s="8">
        <v>0</v>
      </c>
      <c r="W742" s="8">
        <v>0</v>
      </c>
      <c r="X742" s="8">
        <v>52.42</v>
      </c>
    </row>
    <row r="743" spans="1:24" x14ac:dyDescent="0.25">
      <c r="A743" t="s">
        <v>1069</v>
      </c>
      <c r="B743" s="1">
        <v>45985</v>
      </c>
      <c r="C743" t="s">
        <v>211</v>
      </c>
      <c r="D743" t="s">
        <v>212</v>
      </c>
      <c r="E743" t="s">
        <v>27</v>
      </c>
      <c r="F743" t="s">
        <v>37</v>
      </c>
      <c r="G743" t="s">
        <v>29</v>
      </c>
      <c r="H743" t="s">
        <v>30</v>
      </c>
      <c r="I743" t="s">
        <v>122</v>
      </c>
      <c r="J743" t="s">
        <v>123</v>
      </c>
      <c r="K743" t="s">
        <v>59</v>
      </c>
      <c r="L743" s="8">
        <v>5.5</v>
      </c>
      <c r="M743" s="8">
        <v>3.8</v>
      </c>
      <c r="N743">
        <v>4</v>
      </c>
      <c r="O743" s="8">
        <v>22</v>
      </c>
      <c r="P743" s="14">
        <v>9.4000000000000004E-3</v>
      </c>
      <c r="Q743" s="8">
        <v>0.21</v>
      </c>
      <c r="R743" s="8">
        <v>21.79</v>
      </c>
      <c r="S743" s="8">
        <v>15.2</v>
      </c>
      <c r="T743" s="8">
        <v>6.59</v>
      </c>
      <c r="U743">
        <v>0</v>
      </c>
      <c r="V743" s="8">
        <v>0</v>
      </c>
      <c r="W743" s="8">
        <v>0</v>
      </c>
      <c r="X743" s="8">
        <v>6.59</v>
      </c>
    </row>
    <row r="744" spans="1:24" x14ac:dyDescent="0.25">
      <c r="A744" t="s">
        <v>1070</v>
      </c>
      <c r="B744" s="1">
        <v>46058</v>
      </c>
      <c r="C744" t="s">
        <v>61</v>
      </c>
      <c r="D744" t="s">
        <v>62</v>
      </c>
      <c r="E744" t="s">
        <v>63</v>
      </c>
      <c r="F744" t="s">
        <v>46</v>
      </c>
      <c r="G744" t="s">
        <v>64</v>
      </c>
      <c r="H744" t="s">
        <v>65</v>
      </c>
      <c r="I744" t="s">
        <v>66</v>
      </c>
      <c r="J744" t="s">
        <v>67</v>
      </c>
      <c r="K744" t="s">
        <v>33</v>
      </c>
      <c r="L744" s="8">
        <v>4.5</v>
      </c>
      <c r="M744" s="8">
        <v>2.1</v>
      </c>
      <c r="N744">
        <v>9</v>
      </c>
      <c r="O744" s="8">
        <v>40.5</v>
      </c>
      <c r="P744" s="14">
        <v>5.5899999999999998E-2</v>
      </c>
      <c r="Q744" s="8">
        <v>2.2599999999999998</v>
      </c>
      <c r="R744" s="8">
        <v>38.24</v>
      </c>
      <c r="S744" s="8">
        <v>18.899999999999999</v>
      </c>
      <c r="T744" s="8">
        <v>19.34</v>
      </c>
      <c r="U744">
        <v>3</v>
      </c>
      <c r="V744" s="8">
        <v>12.75</v>
      </c>
      <c r="W744" s="8">
        <v>7.8</v>
      </c>
      <c r="X744" s="8">
        <v>11.54</v>
      </c>
    </row>
    <row r="745" spans="1:24" x14ac:dyDescent="0.25">
      <c r="A745" t="s">
        <v>1071</v>
      </c>
      <c r="B745" s="1">
        <v>46216</v>
      </c>
      <c r="C745" t="s">
        <v>315</v>
      </c>
      <c r="D745" t="s">
        <v>316</v>
      </c>
      <c r="E745" t="s">
        <v>27</v>
      </c>
      <c r="F745" t="s">
        <v>46</v>
      </c>
      <c r="G745" t="s">
        <v>38</v>
      </c>
      <c r="H745" t="s">
        <v>39</v>
      </c>
      <c r="I745" t="s">
        <v>130</v>
      </c>
      <c r="J745" t="s">
        <v>131</v>
      </c>
      <c r="K745" t="s">
        <v>42</v>
      </c>
      <c r="L745" s="8">
        <v>4.8</v>
      </c>
      <c r="M745" s="8">
        <v>1.4</v>
      </c>
      <c r="N745">
        <v>68</v>
      </c>
      <c r="O745" s="8">
        <v>326.39999999999998</v>
      </c>
      <c r="P745" s="14">
        <v>0.14050000000000001</v>
      </c>
      <c r="Q745" s="8">
        <v>45.86</v>
      </c>
      <c r="R745" s="8">
        <v>280.54000000000002</v>
      </c>
      <c r="S745" s="8">
        <v>95.2</v>
      </c>
      <c r="T745" s="8">
        <v>185.34</v>
      </c>
      <c r="U745">
        <v>0</v>
      </c>
      <c r="V745" s="8">
        <v>0</v>
      </c>
      <c r="W745" s="8">
        <v>0</v>
      </c>
      <c r="X745" s="8">
        <v>185.34</v>
      </c>
    </row>
    <row r="746" spans="1:24" x14ac:dyDescent="0.25">
      <c r="A746" t="s">
        <v>1072</v>
      </c>
      <c r="B746" s="1">
        <v>45470</v>
      </c>
      <c r="C746" t="s">
        <v>269</v>
      </c>
      <c r="D746" t="s">
        <v>270</v>
      </c>
      <c r="E746" t="s">
        <v>27</v>
      </c>
      <c r="F746" t="s">
        <v>37</v>
      </c>
      <c r="G746" t="s">
        <v>38</v>
      </c>
      <c r="H746" t="s">
        <v>39</v>
      </c>
      <c r="I746" t="s">
        <v>57</v>
      </c>
      <c r="J746" t="s">
        <v>58</v>
      </c>
      <c r="K746" t="s">
        <v>59</v>
      </c>
      <c r="L746" s="8">
        <v>10.5</v>
      </c>
      <c r="M746" s="8">
        <v>7.5</v>
      </c>
      <c r="N746">
        <v>5</v>
      </c>
      <c r="O746" s="8">
        <v>52.5</v>
      </c>
      <c r="P746" s="14">
        <v>2.9999999999999997E-4</v>
      </c>
      <c r="Q746" s="8">
        <v>0.02</v>
      </c>
      <c r="R746" s="8">
        <v>52.48</v>
      </c>
      <c r="S746" s="8">
        <v>37.5</v>
      </c>
      <c r="T746" s="8">
        <v>14.98</v>
      </c>
      <c r="U746">
        <v>0</v>
      </c>
      <c r="V746" s="8">
        <v>0</v>
      </c>
      <c r="W746" s="8">
        <v>0</v>
      </c>
      <c r="X746" s="8">
        <v>14.98</v>
      </c>
    </row>
    <row r="747" spans="1:24" x14ac:dyDescent="0.25">
      <c r="A747" t="s">
        <v>1073</v>
      </c>
      <c r="B747" s="1">
        <v>45922</v>
      </c>
      <c r="C747" t="s">
        <v>97</v>
      </c>
      <c r="D747" t="s">
        <v>98</v>
      </c>
      <c r="E747" t="s">
        <v>63</v>
      </c>
      <c r="F747" t="s">
        <v>54</v>
      </c>
      <c r="G747" t="s">
        <v>64</v>
      </c>
      <c r="H747" t="s">
        <v>65</v>
      </c>
      <c r="I747" t="s">
        <v>99</v>
      </c>
      <c r="J747" t="s">
        <v>100</v>
      </c>
      <c r="K747" t="s">
        <v>49</v>
      </c>
      <c r="L747" s="8">
        <v>3.8</v>
      </c>
      <c r="M747" s="8">
        <v>2.6</v>
      </c>
      <c r="N747">
        <v>246</v>
      </c>
      <c r="O747" s="8">
        <v>934.8</v>
      </c>
      <c r="P747" s="14">
        <v>3.0200000000000001E-2</v>
      </c>
      <c r="Q747" s="8">
        <v>28.23</v>
      </c>
      <c r="R747" s="8">
        <v>906.57</v>
      </c>
      <c r="S747" s="8">
        <v>639.6</v>
      </c>
      <c r="T747" s="8">
        <v>266.97000000000003</v>
      </c>
      <c r="U747">
        <v>0</v>
      </c>
      <c r="V747" s="8">
        <v>0</v>
      </c>
      <c r="W747" s="8">
        <v>0</v>
      </c>
      <c r="X747" s="8">
        <v>266.97000000000003</v>
      </c>
    </row>
    <row r="748" spans="1:24" x14ac:dyDescent="0.25">
      <c r="A748" t="s">
        <v>1074</v>
      </c>
      <c r="B748" s="1">
        <v>45874</v>
      </c>
      <c r="C748" t="s">
        <v>386</v>
      </c>
      <c r="D748" t="s">
        <v>387</v>
      </c>
      <c r="E748" t="s">
        <v>27</v>
      </c>
      <c r="F748" t="s">
        <v>54</v>
      </c>
      <c r="G748" t="s">
        <v>29</v>
      </c>
      <c r="H748" t="s">
        <v>30</v>
      </c>
      <c r="I748" t="s">
        <v>57</v>
      </c>
      <c r="J748" t="s">
        <v>58</v>
      </c>
      <c r="K748" t="s">
        <v>59</v>
      </c>
      <c r="L748" s="8">
        <v>10.5</v>
      </c>
      <c r="M748" s="8">
        <v>7.5</v>
      </c>
      <c r="N748">
        <v>90</v>
      </c>
      <c r="O748" s="8">
        <v>945</v>
      </c>
      <c r="P748" s="14">
        <v>4.0000000000000001E-3</v>
      </c>
      <c r="Q748" s="8">
        <v>3.78</v>
      </c>
      <c r="R748" s="8">
        <v>941.22</v>
      </c>
      <c r="S748" s="8">
        <v>675</v>
      </c>
      <c r="T748" s="8">
        <v>266.22000000000003</v>
      </c>
      <c r="U748">
        <v>0</v>
      </c>
      <c r="V748" s="8">
        <v>0</v>
      </c>
      <c r="W748" s="8">
        <v>0</v>
      </c>
      <c r="X748" s="8">
        <v>266.22000000000003</v>
      </c>
    </row>
    <row r="749" spans="1:24" x14ac:dyDescent="0.25">
      <c r="A749" t="s">
        <v>1075</v>
      </c>
      <c r="B749" s="1">
        <v>45600</v>
      </c>
      <c r="C749" t="s">
        <v>758</v>
      </c>
      <c r="D749" t="s">
        <v>759</v>
      </c>
      <c r="E749" t="s">
        <v>27</v>
      </c>
      <c r="F749" t="s">
        <v>37</v>
      </c>
      <c r="G749" t="s">
        <v>38</v>
      </c>
      <c r="H749" t="s">
        <v>39</v>
      </c>
      <c r="I749" t="s">
        <v>57</v>
      </c>
      <c r="J749" t="s">
        <v>58</v>
      </c>
      <c r="K749" t="s">
        <v>59</v>
      </c>
      <c r="L749" s="8">
        <v>10.5</v>
      </c>
      <c r="M749" s="8">
        <v>7.5</v>
      </c>
      <c r="N749">
        <v>48</v>
      </c>
      <c r="O749" s="8">
        <v>504</v>
      </c>
      <c r="P749" s="14">
        <v>3.0300000000000001E-2</v>
      </c>
      <c r="Q749" s="8">
        <v>15.27</v>
      </c>
      <c r="R749" s="8">
        <v>488.73</v>
      </c>
      <c r="S749" s="8">
        <v>360</v>
      </c>
      <c r="T749" s="8">
        <v>128.72999999999999</v>
      </c>
      <c r="U749">
        <v>7</v>
      </c>
      <c r="V749" s="8">
        <v>71.27</v>
      </c>
      <c r="W749" s="8">
        <v>56</v>
      </c>
      <c r="X749" s="8">
        <v>72.73</v>
      </c>
    </row>
    <row r="750" spans="1:24" x14ac:dyDescent="0.25">
      <c r="A750" t="s">
        <v>1076</v>
      </c>
      <c r="B750" s="1">
        <v>45707</v>
      </c>
      <c r="C750" t="s">
        <v>357</v>
      </c>
      <c r="D750" t="s">
        <v>358</v>
      </c>
      <c r="E750" t="s">
        <v>27</v>
      </c>
      <c r="F750" t="s">
        <v>46</v>
      </c>
      <c r="G750" t="s">
        <v>29</v>
      </c>
      <c r="H750" t="s">
        <v>30</v>
      </c>
      <c r="I750" t="s">
        <v>127</v>
      </c>
      <c r="J750" t="s">
        <v>128</v>
      </c>
      <c r="K750" t="s">
        <v>33</v>
      </c>
      <c r="L750" s="8">
        <v>7.2</v>
      </c>
      <c r="M750" s="8">
        <v>3.6</v>
      </c>
      <c r="N750">
        <v>11</v>
      </c>
      <c r="O750" s="8">
        <v>79.2</v>
      </c>
      <c r="P750" s="14">
        <v>0.22159999999999999</v>
      </c>
      <c r="Q750" s="8">
        <v>17.55</v>
      </c>
      <c r="R750" s="8">
        <v>61.65</v>
      </c>
      <c r="S750" s="8">
        <v>39.6</v>
      </c>
      <c r="T750" s="8">
        <v>22.05</v>
      </c>
      <c r="U750">
        <v>0</v>
      </c>
      <c r="V750" s="8">
        <v>0</v>
      </c>
      <c r="W750" s="8">
        <v>0</v>
      </c>
      <c r="X750" s="8">
        <v>22.05</v>
      </c>
    </row>
    <row r="751" spans="1:24" x14ac:dyDescent="0.25">
      <c r="A751" t="s">
        <v>1077</v>
      </c>
      <c r="B751" s="1">
        <v>45853</v>
      </c>
      <c r="C751" t="s">
        <v>758</v>
      </c>
      <c r="D751" t="s">
        <v>759</v>
      </c>
      <c r="E751" t="s">
        <v>27</v>
      </c>
      <c r="F751" t="s">
        <v>37</v>
      </c>
      <c r="G751" t="s">
        <v>29</v>
      </c>
      <c r="H751" t="s">
        <v>30</v>
      </c>
      <c r="I751" t="s">
        <v>74</v>
      </c>
      <c r="J751" t="s">
        <v>75</v>
      </c>
      <c r="K751" t="s">
        <v>49</v>
      </c>
      <c r="L751" s="8">
        <v>11</v>
      </c>
      <c r="M751" s="8">
        <v>6.8</v>
      </c>
      <c r="N751">
        <v>3</v>
      </c>
      <c r="O751" s="8">
        <v>33</v>
      </c>
      <c r="P751" s="14">
        <v>6.0600000000000001E-2</v>
      </c>
      <c r="Q751" s="8">
        <v>2</v>
      </c>
      <c r="R751" s="8">
        <v>31</v>
      </c>
      <c r="S751" s="8">
        <v>20.399999999999999</v>
      </c>
      <c r="T751" s="8">
        <v>10.6</v>
      </c>
      <c r="U751">
        <v>1</v>
      </c>
      <c r="V751" s="8">
        <v>10.33</v>
      </c>
      <c r="W751" s="8">
        <v>7.3</v>
      </c>
      <c r="X751" s="8">
        <v>3.3</v>
      </c>
    </row>
    <row r="752" spans="1:24" x14ac:dyDescent="0.25">
      <c r="A752" t="s">
        <v>1078</v>
      </c>
      <c r="B752" s="1">
        <v>46145</v>
      </c>
      <c r="C752" t="s">
        <v>201</v>
      </c>
      <c r="D752" t="s">
        <v>202</v>
      </c>
      <c r="E752" t="s">
        <v>53</v>
      </c>
      <c r="F752" t="s">
        <v>46</v>
      </c>
      <c r="G752" t="s">
        <v>55</v>
      </c>
      <c r="H752" t="s">
        <v>56</v>
      </c>
      <c r="I752" t="s">
        <v>66</v>
      </c>
      <c r="J752" t="s">
        <v>67</v>
      </c>
      <c r="K752" t="s">
        <v>33</v>
      </c>
      <c r="L752" s="8">
        <v>4.5</v>
      </c>
      <c r="M752" s="8">
        <v>2.1</v>
      </c>
      <c r="N752">
        <v>11</v>
      </c>
      <c r="O752" s="8">
        <v>49.5</v>
      </c>
      <c r="P752" s="14">
        <v>0.1893</v>
      </c>
      <c r="Q752" s="8">
        <v>9.3699999999999992</v>
      </c>
      <c r="R752" s="8">
        <v>40.130000000000003</v>
      </c>
      <c r="S752" s="8">
        <v>23.1</v>
      </c>
      <c r="T752" s="8">
        <v>17.03</v>
      </c>
      <c r="U752">
        <v>0</v>
      </c>
      <c r="V752" s="8">
        <v>0</v>
      </c>
      <c r="W752" s="8">
        <v>0</v>
      </c>
      <c r="X752" s="8">
        <v>17.03</v>
      </c>
    </row>
    <row r="753" spans="1:24" x14ac:dyDescent="0.25">
      <c r="A753" t="s">
        <v>1079</v>
      </c>
      <c r="B753" s="1">
        <v>45292</v>
      </c>
      <c r="C753" t="s">
        <v>383</v>
      </c>
      <c r="D753" t="s">
        <v>384</v>
      </c>
      <c r="E753" t="s">
        <v>63</v>
      </c>
      <c r="F753" t="s">
        <v>54</v>
      </c>
      <c r="G753" t="s">
        <v>64</v>
      </c>
      <c r="H753" t="s">
        <v>65</v>
      </c>
      <c r="I753" t="s">
        <v>47</v>
      </c>
      <c r="J753" t="s">
        <v>48</v>
      </c>
      <c r="K753" t="s">
        <v>49</v>
      </c>
      <c r="L753" s="8">
        <v>5</v>
      </c>
      <c r="M753" s="8">
        <v>3.2</v>
      </c>
      <c r="N753">
        <v>29</v>
      </c>
      <c r="O753" s="8">
        <v>145</v>
      </c>
      <c r="P753" s="14">
        <v>1.7999999999999999E-2</v>
      </c>
      <c r="Q753" s="8">
        <v>2.61</v>
      </c>
      <c r="R753" s="8">
        <v>142.38999999999999</v>
      </c>
      <c r="S753" s="8">
        <v>92.8</v>
      </c>
      <c r="T753" s="8">
        <v>49.59</v>
      </c>
      <c r="U753">
        <v>0</v>
      </c>
      <c r="V753" s="8">
        <v>0</v>
      </c>
      <c r="W753" s="8">
        <v>0</v>
      </c>
      <c r="X753" s="8">
        <v>49.59</v>
      </c>
    </row>
    <row r="754" spans="1:24" x14ac:dyDescent="0.25">
      <c r="A754" t="s">
        <v>1080</v>
      </c>
      <c r="B754" s="1">
        <v>45603</v>
      </c>
      <c r="C754" t="s">
        <v>501</v>
      </c>
      <c r="D754" t="s">
        <v>502</v>
      </c>
      <c r="E754" t="s">
        <v>27</v>
      </c>
      <c r="F754" t="s">
        <v>37</v>
      </c>
      <c r="G754" t="s">
        <v>29</v>
      </c>
      <c r="H754" t="s">
        <v>30</v>
      </c>
      <c r="I754" t="s">
        <v>47</v>
      </c>
      <c r="J754" t="s">
        <v>48</v>
      </c>
      <c r="K754" t="s">
        <v>49</v>
      </c>
      <c r="L754" s="8">
        <v>5</v>
      </c>
      <c r="M754" s="8">
        <v>3.2</v>
      </c>
      <c r="N754">
        <v>4</v>
      </c>
      <c r="O754" s="8">
        <v>20</v>
      </c>
      <c r="P754" s="14">
        <v>1.5E-3</v>
      </c>
      <c r="Q754" s="8">
        <v>0.03</v>
      </c>
      <c r="R754" s="8">
        <v>19.97</v>
      </c>
      <c r="S754" s="8">
        <v>12.8</v>
      </c>
      <c r="T754" s="8">
        <v>7.17</v>
      </c>
      <c r="U754">
        <v>0</v>
      </c>
      <c r="V754" s="8">
        <v>0</v>
      </c>
      <c r="W754" s="8">
        <v>0</v>
      </c>
      <c r="X754" s="8">
        <v>7.17</v>
      </c>
    </row>
    <row r="755" spans="1:24" x14ac:dyDescent="0.25">
      <c r="A755" t="s">
        <v>1081</v>
      </c>
      <c r="B755" s="1">
        <v>45585</v>
      </c>
      <c r="C755" t="s">
        <v>301</v>
      </c>
      <c r="D755" t="s">
        <v>302</v>
      </c>
      <c r="E755" t="s">
        <v>63</v>
      </c>
      <c r="F755" t="s">
        <v>37</v>
      </c>
      <c r="G755" t="s">
        <v>64</v>
      </c>
      <c r="H755" t="s">
        <v>65</v>
      </c>
      <c r="I755" t="s">
        <v>99</v>
      </c>
      <c r="J755" t="s">
        <v>100</v>
      </c>
      <c r="K755" t="s">
        <v>49</v>
      </c>
      <c r="L755" s="8">
        <v>3.8</v>
      </c>
      <c r="M755" s="8">
        <v>2.6</v>
      </c>
      <c r="N755">
        <v>28</v>
      </c>
      <c r="O755" s="8">
        <v>106.4</v>
      </c>
      <c r="P755" s="14">
        <v>5.7999999999999996E-3</v>
      </c>
      <c r="Q755" s="8">
        <v>0.62</v>
      </c>
      <c r="R755" s="8">
        <v>105.78</v>
      </c>
      <c r="S755" s="8">
        <v>72.8</v>
      </c>
      <c r="T755" s="8">
        <v>32.979999999999997</v>
      </c>
      <c r="U755">
        <v>0</v>
      </c>
      <c r="V755" s="8">
        <v>0</v>
      </c>
      <c r="W755" s="8">
        <v>0</v>
      </c>
      <c r="X755" s="8">
        <v>32.979999999999997</v>
      </c>
    </row>
    <row r="756" spans="1:24" x14ac:dyDescent="0.25">
      <c r="A756" t="s">
        <v>1082</v>
      </c>
      <c r="B756" s="1">
        <v>45507</v>
      </c>
      <c r="C756" t="s">
        <v>321</v>
      </c>
      <c r="D756" t="s">
        <v>322</v>
      </c>
      <c r="E756" t="s">
        <v>63</v>
      </c>
      <c r="F756" t="s">
        <v>46</v>
      </c>
      <c r="G756" t="s">
        <v>64</v>
      </c>
      <c r="H756" t="s">
        <v>65</v>
      </c>
      <c r="I756" t="s">
        <v>47</v>
      </c>
      <c r="J756" t="s">
        <v>48</v>
      </c>
      <c r="K756" t="s">
        <v>49</v>
      </c>
      <c r="L756" s="8">
        <v>5</v>
      </c>
      <c r="M756" s="8">
        <v>3.2</v>
      </c>
      <c r="N756">
        <v>4</v>
      </c>
      <c r="O756" s="8">
        <v>20</v>
      </c>
      <c r="P756" s="14">
        <v>6.9900000000000004E-2</v>
      </c>
      <c r="Q756" s="8">
        <v>1.4</v>
      </c>
      <c r="R756" s="8">
        <v>18.600000000000001</v>
      </c>
      <c r="S756" s="8">
        <v>12.8</v>
      </c>
      <c r="T756" s="8">
        <v>5.8</v>
      </c>
      <c r="U756">
        <v>0</v>
      </c>
      <c r="V756" s="8">
        <v>0</v>
      </c>
      <c r="W756" s="8">
        <v>0</v>
      </c>
      <c r="X756" s="8">
        <v>5.8</v>
      </c>
    </row>
    <row r="757" spans="1:24" x14ac:dyDescent="0.25">
      <c r="A757" t="s">
        <v>1083</v>
      </c>
      <c r="B757" s="1">
        <v>45732</v>
      </c>
      <c r="C757" t="s">
        <v>345</v>
      </c>
      <c r="D757" t="s">
        <v>346</v>
      </c>
      <c r="E757" t="s">
        <v>71</v>
      </c>
      <c r="F757" t="s">
        <v>28</v>
      </c>
      <c r="G757" t="s">
        <v>165</v>
      </c>
      <c r="H757" t="s">
        <v>166</v>
      </c>
      <c r="I757" t="s">
        <v>40</v>
      </c>
      <c r="J757" t="s">
        <v>41</v>
      </c>
      <c r="K757" t="s">
        <v>42</v>
      </c>
      <c r="L757" s="8">
        <v>14.5</v>
      </c>
      <c r="M757" s="8">
        <v>4.2</v>
      </c>
      <c r="N757">
        <v>20</v>
      </c>
      <c r="O757" s="8">
        <v>290</v>
      </c>
      <c r="P757" s="14">
        <v>2.3900000000000001E-2</v>
      </c>
      <c r="Q757" s="8">
        <v>6.93</v>
      </c>
      <c r="R757" s="8">
        <v>283.07</v>
      </c>
      <c r="S757" s="8">
        <v>84</v>
      </c>
      <c r="T757" s="8">
        <v>199.07</v>
      </c>
      <c r="U757">
        <v>0</v>
      </c>
      <c r="V757" s="8">
        <v>0</v>
      </c>
      <c r="W757" s="8">
        <v>0</v>
      </c>
      <c r="X757" s="8">
        <v>199.07</v>
      </c>
    </row>
    <row r="758" spans="1:24" x14ac:dyDescent="0.25">
      <c r="A758" t="s">
        <v>1084</v>
      </c>
      <c r="B758" s="1">
        <v>46096</v>
      </c>
      <c r="C758" t="s">
        <v>177</v>
      </c>
      <c r="D758" t="s">
        <v>178</v>
      </c>
      <c r="E758" t="s">
        <v>27</v>
      </c>
      <c r="F758" t="s">
        <v>37</v>
      </c>
      <c r="G758" t="s">
        <v>38</v>
      </c>
      <c r="H758" t="s">
        <v>39</v>
      </c>
      <c r="I758" t="s">
        <v>57</v>
      </c>
      <c r="J758" t="s">
        <v>58</v>
      </c>
      <c r="K758" t="s">
        <v>59</v>
      </c>
      <c r="L758" s="8">
        <v>10.5</v>
      </c>
      <c r="M758" s="8">
        <v>7.5</v>
      </c>
      <c r="N758">
        <v>3</v>
      </c>
      <c r="O758" s="8">
        <v>31.5</v>
      </c>
      <c r="P758" s="14">
        <v>2.9999999999999997E-4</v>
      </c>
      <c r="Q758" s="8">
        <v>0.01</v>
      </c>
      <c r="R758" s="8">
        <v>31.49</v>
      </c>
      <c r="S758" s="8">
        <v>22.5</v>
      </c>
      <c r="T758" s="8">
        <v>8.99</v>
      </c>
      <c r="U758">
        <v>0</v>
      </c>
      <c r="V758" s="8">
        <v>0</v>
      </c>
      <c r="W758" s="8">
        <v>0</v>
      </c>
      <c r="X758" s="8">
        <v>8.99</v>
      </c>
    </row>
    <row r="759" spans="1:24" x14ac:dyDescent="0.25">
      <c r="A759" t="s">
        <v>1085</v>
      </c>
      <c r="B759" s="1">
        <v>45885</v>
      </c>
      <c r="C759" t="s">
        <v>427</v>
      </c>
      <c r="D759" t="s">
        <v>428</v>
      </c>
      <c r="E759" t="s">
        <v>150</v>
      </c>
      <c r="F759" t="s">
        <v>46</v>
      </c>
      <c r="G759" t="s">
        <v>151</v>
      </c>
      <c r="H759" t="s">
        <v>152</v>
      </c>
      <c r="I759" t="s">
        <v>31</v>
      </c>
      <c r="J759" t="s">
        <v>32</v>
      </c>
      <c r="K759" t="s">
        <v>33</v>
      </c>
      <c r="L759" s="8">
        <v>5.8</v>
      </c>
      <c r="M759" s="8">
        <v>2.7</v>
      </c>
      <c r="N759">
        <v>3</v>
      </c>
      <c r="O759" s="8">
        <v>17.399999999999999</v>
      </c>
      <c r="P759" s="14">
        <v>0.1045</v>
      </c>
      <c r="Q759" s="8">
        <v>1.82</v>
      </c>
      <c r="R759" s="8">
        <v>15.58</v>
      </c>
      <c r="S759" s="8">
        <v>8.1</v>
      </c>
      <c r="T759" s="8">
        <v>7.48</v>
      </c>
      <c r="U759">
        <v>0</v>
      </c>
      <c r="V759" s="8">
        <v>0</v>
      </c>
      <c r="W759" s="8">
        <v>0</v>
      </c>
      <c r="X759" s="8">
        <v>7.48</v>
      </c>
    </row>
    <row r="760" spans="1:24" x14ac:dyDescent="0.25">
      <c r="A760" t="s">
        <v>1086</v>
      </c>
      <c r="B760" s="1">
        <v>45913</v>
      </c>
      <c r="C760" t="s">
        <v>61</v>
      </c>
      <c r="D760" t="s">
        <v>62</v>
      </c>
      <c r="E760" t="s">
        <v>63</v>
      </c>
      <c r="F760" t="s">
        <v>46</v>
      </c>
      <c r="G760" t="s">
        <v>79</v>
      </c>
      <c r="H760" t="s">
        <v>80</v>
      </c>
      <c r="I760" t="s">
        <v>127</v>
      </c>
      <c r="J760" t="s">
        <v>128</v>
      </c>
      <c r="K760" t="s">
        <v>33</v>
      </c>
      <c r="L760" s="8">
        <v>7.2</v>
      </c>
      <c r="M760" s="8">
        <v>3.6</v>
      </c>
      <c r="N760">
        <v>21</v>
      </c>
      <c r="O760" s="8">
        <v>151.19999999999999</v>
      </c>
      <c r="P760" s="14">
        <v>0.18379999999999999</v>
      </c>
      <c r="Q760" s="8">
        <v>27.79</v>
      </c>
      <c r="R760" s="8">
        <v>123.41</v>
      </c>
      <c r="S760" s="8">
        <v>75.599999999999994</v>
      </c>
      <c r="T760" s="8">
        <v>47.81</v>
      </c>
      <c r="U760">
        <v>0</v>
      </c>
      <c r="V760" s="8">
        <v>0</v>
      </c>
      <c r="W760" s="8">
        <v>0</v>
      </c>
      <c r="X760" s="8">
        <v>47.81</v>
      </c>
    </row>
    <row r="761" spans="1:24" x14ac:dyDescent="0.25">
      <c r="A761" t="s">
        <v>1087</v>
      </c>
      <c r="B761" s="1">
        <v>45962</v>
      </c>
      <c r="C761" t="s">
        <v>61</v>
      </c>
      <c r="D761" t="s">
        <v>62</v>
      </c>
      <c r="E761" t="s">
        <v>63</v>
      </c>
      <c r="F761" t="s">
        <v>46</v>
      </c>
      <c r="G761" t="s">
        <v>79</v>
      </c>
      <c r="H761" t="s">
        <v>80</v>
      </c>
      <c r="I761" t="s">
        <v>57</v>
      </c>
      <c r="J761" t="s">
        <v>58</v>
      </c>
      <c r="K761" t="s">
        <v>59</v>
      </c>
      <c r="L761" s="8">
        <v>10.5</v>
      </c>
      <c r="M761" s="8">
        <v>7.5</v>
      </c>
      <c r="N761">
        <v>22</v>
      </c>
      <c r="O761" s="8">
        <v>231</v>
      </c>
      <c r="P761" s="14">
        <v>0.15279999999999999</v>
      </c>
      <c r="Q761" s="8">
        <v>35.299999999999997</v>
      </c>
      <c r="R761" s="8">
        <v>195.7</v>
      </c>
      <c r="S761" s="8">
        <v>165</v>
      </c>
      <c r="T761" s="8">
        <v>30.7</v>
      </c>
      <c r="U761">
        <v>0</v>
      </c>
      <c r="V761" s="8">
        <v>0</v>
      </c>
      <c r="W761" s="8">
        <v>0</v>
      </c>
      <c r="X761" s="8">
        <v>30.7</v>
      </c>
    </row>
    <row r="762" spans="1:24" x14ac:dyDescent="0.25">
      <c r="A762" t="s">
        <v>1088</v>
      </c>
      <c r="B762" s="1">
        <v>45621</v>
      </c>
      <c r="C762" t="s">
        <v>247</v>
      </c>
      <c r="D762" t="s">
        <v>248</v>
      </c>
      <c r="E762" t="s">
        <v>53</v>
      </c>
      <c r="F762" t="s">
        <v>46</v>
      </c>
      <c r="G762" t="s">
        <v>55</v>
      </c>
      <c r="H762" t="s">
        <v>56</v>
      </c>
      <c r="I762" t="s">
        <v>144</v>
      </c>
      <c r="J762" t="s">
        <v>145</v>
      </c>
      <c r="K762" t="s">
        <v>33</v>
      </c>
      <c r="L762" s="8">
        <v>12</v>
      </c>
      <c r="M762" s="8">
        <v>6.5</v>
      </c>
      <c r="N762">
        <v>77</v>
      </c>
      <c r="O762" s="8">
        <v>924</v>
      </c>
      <c r="P762" s="14">
        <v>0.23369999999999999</v>
      </c>
      <c r="Q762" s="8">
        <v>215.94</v>
      </c>
      <c r="R762" s="8">
        <v>708.06</v>
      </c>
      <c r="S762" s="8">
        <v>500.5</v>
      </c>
      <c r="T762" s="8">
        <v>207.56</v>
      </c>
      <c r="U762">
        <v>0</v>
      </c>
      <c r="V762" s="8">
        <v>0</v>
      </c>
      <c r="W762" s="8">
        <v>0</v>
      </c>
      <c r="X762" s="8">
        <v>207.56</v>
      </c>
    </row>
    <row r="763" spans="1:24" x14ac:dyDescent="0.25">
      <c r="A763" t="s">
        <v>1089</v>
      </c>
      <c r="B763" s="1">
        <v>45768</v>
      </c>
      <c r="C763" t="s">
        <v>350</v>
      </c>
      <c r="D763" t="s">
        <v>351</v>
      </c>
      <c r="E763" t="s">
        <v>63</v>
      </c>
      <c r="F763" t="s">
        <v>89</v>
      </c>
      <c r="G763" t="s">
        <v>79</v>
      </c>
      <c r="H763" t="s">
        <v>80</v>
      </c>
      <c r="I763" t="s">
        <v>31</v>
      </c>
      <c r="J763" t="s">
        <v>32</v>
      </c>
      <c r="K763" t="s">
        <v>33</v>
      </c>
      <c r="L763" s="8">
        <v>5.8</v>
      </c>
      <c r="M763" s="8">
        <v>2.7</v>
      </c>
      <c r="N763">
        <v>112</v>
      </c>
      <c r="O763" s="8">
        <v>649.6</v>
      </c>
      <c r="P763" s="14">
        <v>0.1206</v>
      </c>
      <c r="Q763" s="8">
        <v>78.34</v>
      </c>
      <c r="R763" s="8">
        <v>571.26</v>
      </c>
      <c r="S763" s="8">
        <v>302.39999999999998</v>
      </c>
      <c r="T763" s="8">
        <v>268.86</v>
      </c>
      <c r="U763">
        <v>0</v>
      </c>
      <c r="V763" s="8">
        <v>0</v>
      </c>
      <c r="W763" s="8">
        <v>0</v>
      </c>
      <c r="X763" s="8">
        <v>268.86</v>
      </c>
    </row>
    <row r="764" spans="1:24" x14ac:dyDescent="0.25">
      <c r="A764" t="s">
        <v>1090</v>
      </c>
      <c r="B764" s="1">
        <v>45744</v>
      </c>
      <c r="C764" t="s">
        <v>177</v>
      </c>
      <c r="D764" t="s">
        <v>178</v>
      </c>
      <c r="E764" t="s">
        <v>27</v>
      </c>
      <c r="F764" t="s">
        <v>37</v>
      </c>
      <c r="G764" t="s">
        <v>38</v>
      </c>
      <c r="H764" t="s">
        <v>39</v>
      </c>
      <c r="I764" t="s">
        <v>74</v>
      </c>
      <c r="J764" t="s">
        <v>75</v>
      </c>
      <c r="K764" t="s">
        <v>49</v>
      </c>
      <c r="L764" s="8">
        <v>11</v>
      </c>
      <c r="M764" s="8">
        <v>6.8</v>
      </c>
      <c r="N764">
        <v>3</v>
      </c>
      <c r="O764" s="8">
        <v>33</v>
      </c>
      <c r="P764" s="14">
        <v>4.1999999999999997E-3</v>
      </c>
      <c r="Q764" s="8">
        <v>0.14000000000000001</v>
      </c>
      <c r="R764" s="8">
        <v>32.86</v>
      </c>
      <c r="S764" s="8">
        <v>20.399999999999999</v>
      </c>
      <c r="T764" s="8">
        <v>12.46</v>
      </c>
      <c r="U764">
        <v>0</v>
      </c>
      <c r="V764" s="8">
        <v>0</v>
      </c>
      <c r="W764" s="8">
        <v>0</v>
      </c>
      <c r="X764" s="8">
        <v>12.46</v>
      </c>
    </row>
    <row r="765" spans="1:24" x14ac:dyDescent="0.25">
      <c r="A765" t="s">
        <v>1091</v>
      </c>
      <c r="B765" s="1">
        <v>45744</v>
      </c>
      <c r="C765" t="s">
        <v>328</v>
      </c>
      <c r="D765" t="s">
        <v>329</v>
      </c>
      <c r="E765" t="s">
        <v>71</v>
      </c>
      <c r="F765" t="s">
        <v>54</v>
      </c>
      <c r="G765" t="s">
        <v>72</v>
      </c>
      <c r="H765" t="s">
        <v>73</v>
      </c>
      <c r="I765" t="s">
        <v>122</v>
      </c>
      <c r="J765" t="s">
        <v>123</v>
      </c>
      <c r="K765" t="s">
        <v>59</v>
      </c>
      <c r="L765" s="8">
        <v>5.5</v>
      </c>
      <c r="M765" s="8">
        <v>3.8</v>
      </c>
      <c r="N765">
        <v>10</v>
      </c>
      <c r="O765" s="8">
        <v>55</v>
      </c>
      <c r="P765" s="14">
        <v>8.9999999999999993E-3</v>
      </c>
      <c r="Q765" s="8">
        <v>0.49</v>
      </c>
      <c r="R765" s="8">
        <v>54.51</v>
      </c>
      <c r="S765" s="8">
        <v>38</v>
      </c>
      <c r="T765" s="8">
        <v>16.510000000000002</v>
      </c>
      <c r="U765">
        <v>0</v>
      </c>
      <c r="V765" s="8">
        <v>0</v>
      </c>
      <c r="W765" s="8">
        <v>0</v>
      </c>
      <c r="X765" s="8">
        <v>16.510000000000002</v>
      </c>
    </row>
    <row r="766" spans="1:24" x14ac:dyDescent="0.25">
      <c r="A766" t="s">
        <v>1092</v>
      </c>
      <c r="B766" s="1">
        <v>45983</v>
      </c>
      <c r="C766" t="s">
        <v>367</v>
      </c>
      <c r="D766" t="s">
        <v>368</v>
      </c>
      <c r="E766" t="s">
        <v>63</v>
      </c>
      <c r="F766" t="s">
        <v>54</v>
      </c>
      <c r="G766" t="s">
        <v>79</v>
      </c>
      <c r="H766" t="s">
        <v>80</v>
      </c>
      <c r="I766" t="s">
        <v>127</v>
      </c>
      <c r="J766" t="s">
        <v>128</v>
      </c>
      <c r="K766" t="s">
        <v>33</v>
      </c>
      <c r="L766" s="8">
        <v>7.2</v>
      </c>
      <c r="M766" s="8">
        <v>3.6</v>
      </c>
      <c r="N766">
        <v>145</v>
      </c>
      <c r="O766" s="8">
        <v>1044</v>
      </c>
      <c r="P766" s="14">
        <v>1.6E-2</v>
      </c>
      <c r="Q766" s="8">
        <v>16.7</v>
      </c>
      <c r="R766" s="8">
        <v>1027.3</v>
      </c>
      <c r="S766" s="8">
        <v>522</v>
      </c>
      <c r="T766" s="8">
        <v>505.3</v>
      </c>
      <c r="U766">
        <v>0</v>
      </c>
      <c r="V766" s="8">
        <v>0</v>
      </c>
      <c r="W766" s="8">
        <v>0</v>
      </c>
      <c r="X766" s="8">
        <v>505.3</v>
      </c>
    </row>
    <row r="767" spans="1:24" x14ac:dyDescent="0.25">
      <c r="A767" t="s">
        <v>1093</v>
      </c>
      <c r="B767" s="1">
        <v>45510</v>
      </c>
      <c r="C767" t="s">
        <v>318</v>
      </c>
      <c r="D767" t="s">
        <v>319</v>
      </c>
      <c r="E767" t="s">
        <v>27</v>
      </c>
      <c r="F767" t="s">
        <v>37</v>
      </c>
      <c r="G767" t="s">
        <v>29</v>
      </c>
      <c r="H767" t="s">
        <v>30</v>
      </c>
      <c r="I767" t="s">
        <v>130</v>
      </c>
      <c r="J767" t="s">
        <v>131</v>
      </c>
      <c r="K767" t="s">
        <v>42</v>
      </c>
      <c r="L767" s="8">
        <v>4.8</v>
      </c>
      <c r="M767" s="8">
        <v>1.4</v>
      </c>
      <c r="N767">
        <v>104</v>
      </c>
      <c r="O767" s="8">
        <v>499.2</v>
      </c>
      <c r="P767" s="14">
        <v>9.4999999999999998E-3</v>
      </c>
      <c r="Q767" s="8">
        <v>4.74</v>
      </c>
      <c r="R767" s="8">
        <v>494.46</v>
      </c>
      <c r="S767" s="8">
        <v>145.6</v>
      </c>
      <c r="T767" s="8">
        <v>348.86</v>
      </c>
      <c r="U767">
        <v>0</v>
      </c>
      <c r="V767" s="8">
        <v>0</v>
      </c>
      <c r="W767" s="8">
        <v>0</v>
      </c>
      <c r="X767" s="8">
        <v>348.86</v>
      </c>
    </row>
    <row r="768" spans="1:24" x14ac:dyDescent="0.25">
      <c r="A768" t="s">
        <v>1094</v>
      </c>
      <c r="B768" s="1">
        <v>45815</v>
      </c>
      <c r="C768" t="s">
        <v>180</v>
      </c>
      <c r="D768" t="s">
        <v>181</v>
      </c>
      <c r="E768" t="s">
        <v>63</v>
      </c>
      <c r="F768" t="s">
        <v>46</v>
      </c>
      <c r="G768" t="s">
        <v>64</v>
      </c>
      <c r="H768" t="s">
        <v>65</v>
      </c>
      <c r="I768" t="s">
        <v>156</v>
      </c>
      <c r="J768" t="s">
        <v>157</v>
      </c>
      <c r="K768" t="s">
        <v>42</v>
      </c>
      <c r="L768" s="8">
        <v>6.2</v>
      </c>
      <c r="M768" s="8">
        <v>1.9</v>
      </c>
      <c r="N768">
        <v>7</v>
      </c>
      <c r="O768" s="8">
        <v>43.4</v>
      </c>
      <c r="P768" s="14">
        <v>8.09E-2</v>
      </c>
      <c r="Q768" s="8">
        <v>3.51</v>
      </c>
      <c r="R768" s="8">
        <v>39.89</v>
      </c>
      <c r="S768" s="8">
        <v>13.3</v>
      </c>
      <c r="T768" s="8">
        <v>26.59</v>
      </c>
      <c r="U768">
        <v>0</v>
      </c>
      <c r="V768" s="8">
        <v>0</v>
      </c>
      <c r="W768" s="8">
        <v>0</v>
      </c>
      <c r="X768" s="8">
        <v>26.59</v>
      </c>
    </row>
    <row r="769" spans="1:24" x14ac:dyDescent="0.25">
      <c r="A769" t="s">
        <v>1095</v>
      </c>
      <c r="B769" s="1">
        <v>45776</v>
      </c>
      <c r="C769" t="s">
        <v>177</v>
      </c>
      <c r="D769" t="s">
        <v>178</v>
      </c>
      <c r="E769" t="s">
        <v>27</v>
      </c>
      <c r="F769" t="s">
        <v>37</v>
      </c>
      <c r="G769" t="s">
        <v>38</v>
      </c>
      <c r="H769" t="s">
        <v>39</v>
      </c>
      <c r="I769" t="s">
        <v>99</v>
      </c>
      <c r="J769" t="s">
        <v>100</v>
      </c>
      <c r="K769" t="s">
        <v>49</v>
      </c>
      <c r="L769" s="8">
        <v>3.8</v>
      </c>
      <c r="M769" s="8">
        <v>2.6</v>
      </c>
      <c r="N769">
        <v>12</v>
      </c>
      <c r="O769" s="8">
        <v>45.6</v>
      </c>
      <c r="P769" s="14">
        <v>0</v>
      </c>
      <c r="Q769" s="8">
        <v>0</v>
      </c>
      <c r="R769" s="8">
        <v>45.6</v>
      </c>
      <c r="S769" s="8">
        <v>31.2</v>
      </c>
      <c r="T769" s="8">
        <v>14.4</v>
      </c>
      <c r="U769">
        <v>0</v>
      </c>
      <c r="V769" s="8">
        <v>0</v>
      </c>
      <c r="W769" s="8">
        <v>0</v>
      </c>
      <c r="X769" s="8">
        <v>14.4</v>
      </c>
    </row>
    <row r="770" spans="1:24" x14ac:dyDescent="0.25">
      <c r="A770" t="s">
        <v>1096</v>
      </c>
      <c r="B770" s="1">
        <v>46104</v>
      </c>
      <c r="C770" t="s">
        <v>238</v>
      </c>
      <c r="D770" t="s">
        <v>239</v>
      </c>
      <c r="E770" t="s">
        <v>27</v>
      </c>
      <c r="F770" t="s">
        <v>37</v>
      </c>
      <c r="G770" t="s">
        <v>38</v>
      </c>
      <c r="H770" t="s">
        <v>39</v>
      </c>
      <c r="I770" t="s">
        <v>84</v>
      </c>
      <c r="J770" t="s">
        <v>85</v>
      </c>
      <c r="K770" t="s">
        <v>42</v>
      </c>
      <c r="L770" s="8">
        <v>9.9</v>
      </c>
      <c r="M770" s="8">
        <v>3.1</v>
      </c>
      <c r="N770">
        <v>11</v>
      </c>
      <c r="O770" s="8">
        <v>108.9</v>
      </c>
      <c r="P770" s="14">
        <v>0.4511</v>
      </c>
      <c r="Q770" s="8">
        <v>49.12</v>
      </c>
      <c r="R770" s="8">
        <v>59.78</v>
      </c>
      <c r="S770" s="8">
        <v>34.1</v>
      </c>
      <c r="T770" s="8">
        <v>25.68</v>
      </c>
      <c r="U770">
        <v>0</v>
      </c>
      <c r="V770" s="8">
        <v>0</v>
      </c>
      <c r="W770" s="8">
        <v>0</v>
      </c>
      <c r="X770" s="8">
        <v>25.68</v>
      </c>
    </row>
    <row r="771" spans="1:24" x14ac:dyDescent="0.25">
      <c r="A771" t="s">
        <v>1097</v>
      </c>
      <c r="B771" s="1">
        <v>46214</v>
      </c>
      <c r="C771" t="s">
        <v>61</v>
      </c>
      <c r="D771" t="s">
        <v>62</v>
      </c>
      <c r="E771" t="s">
        <v>63</v>
      </c>
      <c r="F771" t="s">
        <v>46</v>
      </c>
      <c r="G771" t="s">
        <v>79</v>
      </c>
      <c r="H771" t="s">
        <v>80</v>
      </c>
      <c r="I771" t="s">
        <v>156</v>
      </c>
      <c r="J771" t="s">
        <v>157</v>
      </c>
      <c r="K771" t="s">
        <v>42</v>
      </c>
      <c r="L771" s="8">
        <v>6.2</v>
      </c>
      <c r="M771" s="8">
        <v>1.9</v>
      </c>
      <c r="N771">
        <v>89</v>
      </c>
      <c r="O771" s="8">
        <v>551.79999999999995</v>
      </c>
      <c r="P771" s="14">
        <v>0.1789</v>
      </c>
      <c r="Q771" s="8">
        <v>98.72</v>
      </c>
      <c r="R771" s="8">
        <v>453.08</v>
      </c>
      <c r="S771" s="8">
        <v>169.1</v>
      </c>
      <c r="T771" s="8">
        <v>283.98</v>
      </c>
      <c r="U771">
        <v>0</v>
      </c>
      <c r="V771" s="8">
        <v>0</v>
      </c>
      <c r="W771" s="8">
        <v>0</v>
      </c>
      <c r="X771" s="8">
        <v>283.98</v>
      </c>
    </row>
    <row r="772" spans="1:24" x14ac:dyDescent="0.25">
      <c r="A772" t="s">
        <v>1098</v>
      </c>
      <c r="B772" s="1">
        <v>46107</v>
      </c>
      <c r="C772" t="s">
        <v>94</v>
      </c>
      <c r="D772" t="s">
        <v>95</v>
      </c>
      <c r="E772" t="s">
        <v>53</v>
      </c>
      <c r="F772" t="s">
        <v>46</v>
      </c>
      <c r="G772" t="s">
        <v>55</v>
      </c>
      <c r="H772" t="s">
        <v>56</v>
      </c>
      <c r="I772" t="s">
        <v>47</v>
      </c>
      <c r="J772" t="s">
        <v>48</v>
      </c>
      <c r="K772" t="s">
        <v>49</v>
      </c>
      <c r="L772" s="8">
        <v>5</v>
      </c>
      <c r="M772" s="8">
        <v>3.2</v>
      </c>
      <c r="N772">
        <v>74</v>
      </c>
      <c r="O772" s="8">
        <v>370</v>
      </c>
      <c r="P772" s="14">
        <v>0.191</v>
      </c>
      <c r="Q772" s="8">
        <v>70.67</v>
      </c>
      <c r="R772" s="8">
        <v>299.33</v>
      </c>
      <c r="S772" s="8">
        <v>236.8</v>
      </c>
      <c r="T772" s="8">
        <v>62.53</v>
      </c>
      <c r="U772">
        <v>0</v>
      </c>
      <c r="V772" s="8">
        <v>0</v>
      </c>
      <c r="W772" s="8">
        <v>0</v>
      </c>
      <c r="X772" s="8">
        <v>62.53</v>
      </c>
    </row>
    <row r="773" spans="1:24" x14ac:dyDescent="0.25">
      <c r="A773" t="s">
        <v>1099</v>
      </c>
      <c r="B773" s="1">
        <v>46045</v>
      </c>
      <c r="C773" t="s">
        <v>354</v>
      </c>
      <c r="D773" t="s">
        <v>355</v>
      </c>
      <c r="E773" t="s">
        <v>71</v>
      </c>
      <c r="F773" t="s">
        <v>54</v>
      </c>
      <c r="G773" t="s">
        <v>72</v>
      </c>
      <c r="H773" t="s">
        <v>73</v>
      </c>
      <c r="I773" t="s">
        <v>144</v>
      </c>
      <c r="J773" t="s">
        <v>145</v>
      </c>
      <c r="K773" t="s">
        <v>33</v>
      </c>
      <c r="L773" s="8">
        <v>12</v>
      </c>
      <c r="M773" s="8">
        <v>6.5</v>
      </c>
      <c r="N773">
        <v>59</v>
      </c>
      <c r="O773" s="8">
        <v>708</v>
      </c>
      <c r="P773" s="14">
        <v>2.24E-2</v>
      </c>
      <c r="Q773" s="8">
        <v>15.86</v>
      </c>
      <c r="R773" s="8">
        <v>692.14</v>
      </c>
      <c r="S773" s="8">
        <v>383.5</v>
      </c>
      <c r="T773" s="8">
        <v>308.64</v>
      </c>
      <c r="U773">
        <v>0</v>
      </c>
      <c r="V773" s="8">
        <v>0</v>
      </c>
      <c r="W773" s="8">
        <v>0</v>
      </c>
      <c r="X773" s="8">
        <v>308.64</v>
      </c>
    </row>
    <row r="774" spans="1:24" x14ac:dyDescent="0.25">
      <c r="A774" t="s">
        <v>1100</v>
      </c>
      <c r="B774" s="1">
        <v>45465</v>
      </c>
      <c r="C774" t="s">
        <v>180</v>
      </c>
      <c r="D774" t="s">
        <v>181</v>
      </c>
      <c r="E774" t="s">
        <v>63</v>
      </c>
      <c r="F774" t="s">
        <v>46</v>
      </c>
      <c r="G774" t="s">
        <v>64</v>
      </c>
      <c r="H774" t="s">
        <v>65</v>
      </c>
      <c r="I774" t="s">
        <v>74</v>
      </c>
      <c r="J774" t="s">
        <v>75</v>
      </c>
      <c r="K774" t="s">
        <v>49</v>
      </c>
      <c r="L774" s="8">
        <v>11</v>
      </c>
      <c r="M774" s="8">
        <v>6.8</v>
      </c>
      <c r="N774">
        <v>30</v>
      </c>
      <c r="O774" s="8">
        <v>330</v>
      </c>
      <c r="P774" s="14">
        <v>0.14799999999999999</v>
      </c>
      <c r="Q774" s="8">
        <v>48.84</v>
      </c>
      <c r="R774" s="8">
        <v>281.16000000000003</v>
      </c>
      <c r="S774" s="8">
        <v>204</v>
      </c>
      <c r="T774" s="8">
        <v>77.16</v>
      </c>
      <c r="U774">
        <v>0</v>
      </c>
      <c r="V774" s="8">
        <v>0</v>
      </c>
      <c r="W774" s="8">
        <v>0</v>
      </c>
      <c r="X774" s="8">
        <v>77.16</v>
      </c>
    </row>
    <row r="775" spans="1:24" x14ac:dyDescent="0.25">
      <c r="A775" t="s">
        <v>1101</v>
      </c>
      <c r="B775" s="1">
        <v>45966</v>
      </c>
      <c r="C775" t="s">
        <v>642</v>
      </c>
      <c r="D775" t="s">
        <v>643</v>
      </c>
      <c r="E775" t="s">
        <v>71</v>
      </c>
      <c r="F775" t="s">
        <v>54</v>
      </c>
      <c r="G775" t="s">
        <v>72</v>
      </c>
      <c r="H775" t="s">
        <v>73</v>
      </c>
      <c r="I775" t="s">
        <v>40</v>
      </c>
      <c r="J775" t="s">
        <v>41</v>
      </c>
      <c r="K775" t="s">
        <v>42</v>
      </c>
      <c r="L775" s="8">
        <v>14.5</v>
      </c>
      <c r="M775" s="8">
        <v>4.2</v>
      </c>
      <c r="N775">
        <v>138</v>
      </c>
      <c r="O775" s="8">
        <v>2001</v>
      </c>
      <c r="P775" s="14">
        <v>1.3599999999999999E-2</v>
      </c>
      <c r="Q775" s="8">
        <v>27.21</v>
      </c>
      <c r="R775" s="8">
        <v>1973.79</v>
      </c>
      <c r="S775" s="8">
        <v>579.6</v>
      </c>
      <c r="T775" s="8">
        <v>1394.19</v>
      </c>
      <c r="U775">
        <v>0</v>
      </c>
      <c r="V775" s="8">
        <v>0</v>
      </c>
      <c r="W775" s="8">
        <v>0</v>
      </c>
      <c r="X775" s="8">
        <v>1394.19</v>
      </c>
    </row>
    <row r="776" spans="1:24" x14ac:dyDescent="0.25">
      <c r="A776" t="s">
        <v>1102</v>
      </c>
      <c r="B776" s="1">
        <v>45378</v>
      </c>
      <c r="C776" t="s">
        <v>318</v>
      </c>
      <c r="D776" t="s">
        <v>319</v>
      </c>
      <c r="E776" t="s">
        <v>27</v>
      </c>
      <c r="F776" t="s">
        <v>37</v>
      </c>
      <c r="G776" t="s">
        <v>29</v>
      </c>
      <c r="H776" t="s">
        <v>30</v>
      </c>
      <c r="I776" t="s">
        <v>156</v>
      </c>
      <c r="J776" t="s">
        <v>157</v>
      </c>
      <c r="K776" t="s">
        <v>42</v>
      </c>
      <c r="L776" s="8">
        <v>6.2</v>
      </c>
      <c r="M776" s="8">
        <v>1.9</v>
      </c>
      <c r="N776">
        <v>28</v>
      </c>
      <c r="O776" s="8">
        <v>173.6</v>
      </c>
      <c r="P776" s="14">
        <v>4.6399999999999997E-2</v>
      </c>
      <c r="Q776" s="8">
        <v>8.06</v>
      </c>
      <c r="R776" s="8">
        <v>165.54</v>
      </c>
      <c r="S776" s="8">
        <v>53.2</v>
      </c>
      <c r="T776" s="8">
        <v>112.34</v>
      </c>
      <c r="U776">
        <v>0</v>
      </c>
      <c r="V776" s="8">
        <v>0</v>
      </c>
      <c r="W776" s="8">
        <v>0</v>
      </c>
      <c r="X776" s="8">
        <v>112.34</v>
      </c>
    </row>
    <row r="777" spans="1:24" x14ac:dyDescent="0.25">
      <c r="A777" t="s">
        <v>1103</v>
      </c>
      <c r="B777" s="1">
        <v>45582</v>
      </c>
      <c r="C777" t="s">
        <v>25</v>
      </c>
      <c r="D777" t="s">
        <v>26</v>
      </c>
      <c r="E777" t="s">
        <v>27</v>
      </c>
      <c r="F777" t="s">
        <v>28</v>
      </c>
      <c r="G777" t="s">
        <v>29</v>
      </c>
      <c r="H777" t="s">
        <v>30</v>
      </c>
      <c r="I777" t="s">
        <v>84</v>
      </c>
      <c r="J777" t="s">
        <v>85</v>
      </c>
      <c r="K777" t="s">
        <v>42</v>
      </c>
      <c r="L777" s="8">
        <v>9.9</v>
      </c>
      <c r="M777" s="8">
        <v>3.1</v>
      </c>
      <c r="N777">
        <v>20</v>
      </c>
      <c r="O777" s="8">
        <v>198</v>
      </c>
      <c r="P777" s="14">
        <v>5.0200000000000002E-2</v>
      </c>
      <c r="Q777" s="8">
        <v>9.94</v>
      </c>
      <c r="R777" s="8">
        <v>188.06</v>
      </c>
      <c r="S777" s="8">
        <v>62</v>
      </c>
      <c r="T777" s="8">
        <v>126.06</v>
      </c>
      <c r="U777">
        <v>0</v>
      </c>
      <c r="V777" s="8">
        <v>0</v>
      </c>
      <c r="W777" s="8">
        <v>0</v>
      </c>
      <c r="X777" s="8">
        <v>126.06</v>
      </c>
    </row>
    <row r="778" spans="1:24" x14ac:dyDescent="0.25">
      <c r="A778" t="s">
        <v>1104</v>
      </c>
      <c r="B778" s="1">
        <v>45819</v>
      </c>
      <c r="C778" t="s">
        <v>334</v>
      </c>
      <c r="D778" t="s">
        <v>335</v>
      </c>
      <c r="E778" t="s">
        <v>53</v>
      </c>
      <c r="F778" t="s">
        <v>37</v>
      </c>
      <c r="G778" t="s">
        <v>55</v>
      </c>
      <c r="H778" t="s">
        <v>56</v>
      </c>
      <c r="I778" t="s">
        <v>112</v>
      </c>
      <c r="J778" t="s">
        <v>113</v>
      </c>
      <c r="K778" t="s">
        <v>42</v>
      </c>
      <c r="L778" s="8">
        <v>8.5</v>
      </c>
      <c r="M778" s="8">
        <v>2.8</v>
      </c>
      <c r="N778">
        <v>94</v>
      </c>
      <c r="O778" s="8">
        <v>799</v>
      </c>
      <c r="P778" s="14">
        <v>3.5499999999999997E-2</v>
      </c>
      <c r="Q778" s="8">
        <v>28.36</v>
      </c>
      <c r="R778" s="8">
        <v>770.64</v>
      </c>
      <c r="S778" s="8">
        <v>263.2</v>
      </c>
      <c r="T778" s="8">
        <v>507.44</v>
      </c>
      <c r="U778">
        <v>0</v>
      </c>
      <c r="V778" s="8">
        <v>0</v>
      </c>
      <c r="W778" s="8">
        <v>0</v>
      </c>
      <c r="X778" s="8">
        <v>507.44</v>
      </c>
    </row>
    <row r="779" spans="1:24" x14ac:dyDescent="0.25">
      <c r="A779" t="s">
        <v>1105</v>
      </c>
      <c r="B779" s="1">
        <v>45971</v>
      </c>
      <c r="C779" t="s">
        <v>120</v>
      </c>
      <c r="D779" t="s">
        <v>121</v>
      </c>
      <c r="E779" t="s">
        <v>63</v>
      </c>
      <c r="F779" t="s">
        <v>89</v>
      </c>
      <c r="G779" t="s">
        <v>79</v>
      </c>
      <c r="H779" t="s">
        <v>80</v>
      </c>
      <c r="I779" t="s">
        <v>130</v>
      </c>
      <c r="J779" t="s">
        <v>131</v>
      </c>
      <c r="K779" t="s">
        <v>42</v>
      </c>
      <c r="L779" s="8">
        <v>4.8</v>
      </c>
      <c r="M779" s="8">
        <v>1.4</v>
      </c>
      <c r="N779">
        <v>85</v>
      </c>
      <c r="O779" s="8">
        <v>408</v>
      </c>
      <c r="P779" s="14">
        <v>7.3300000000000004E-2</v>
      </c>
      <c r="Q779" s="8">
        <v>29.91</v>
      </c>
      <c r="R779" s="8">
        <v>378.09</v>
      </c>
      <c r="S779" s="8">
        <v>119</v>
      </c>
      <c r="T779" s="8">
        <v>259.08999999999997</v>
      </c>
      <c r="U779">
        <v>0</v>
      </c>
      <c r="V779" s="8">
        <v>0</v>
      </c>
      <c r="W779" s="8">
        <v>0</v>
      </c>
      <c r="X779" s="8">
        <v>259.08999999999997</v>
      </c>
    </row>
    <row r="780" spans="1:24" x14ac:dyDescent="0.25">
      <c r="A780" t="s">
        <v>1106</v>
      </c>
      <c r="B780" s="1">
        <v>45940</v>
      </c>
      <c r="C780" t="s">
        <v>321</v>
      </c>
      <c r="D780" t="s">
        <v>322</v>
      </c>
      <c r="E780" t="s">
        <v>63</v>
      </c>
      <c r="F780" t="s">
        <v>46</v>
      </c>
      <c r="G780" t="s">
        <v>64</v>
      </c>
      <c r="H780" t="s">
        <v>65</v>
      </c>
      <c r="I780" t="s">
        <v>112</v>
      </c>
      <c r="J780" t="s">
        <v>113</v>
      </c>
      <c r="K780" t="s">
        <v>42</v>
      </c>
      <c r="L780" s="8">
        <v>8.5</v>
      </c>
      <c r="M780" s="8">
        <v>2.8</v>
      </c>
      <c r="N780">
        <v>17</v>
      </c>
      <c r="O780" s="8">
        <v>144.5</v>
      </c>
      <c r="P780" s="14">
        <v>0.2944</v>
      </c>
      <c r="Q780" s="8">
        <v>42.54</v>
      </c>
      <c r="R780" s="8">
        <v>101.96</v>
      </c>
      <c r="S780" s="8">
        <v>47.6</v>
      </c>
      <c r="T780" s="8">
        <v>54.36</v>
      </c>
      <c r="U780">
        <v>0</v>
      </c>
      <c r="V780" s="8">
        <v>0</v>
      </c>
      <c r="W780" s="8">
        <v>0</v>
      </c>
      <c r="X780" s="8">
        <v>54.36</v>
      </c>
    </row>
    <row r="781" spans="1:24" x14ac:dyDescent="0.25">
      <c r="A781" t="s">
        <v>1107</v>
      </c>
      <c r="B781" s="1">
        <v>45926</v>
      </c>
      <c r="C781" t="s">
        <v>61</v>
      </c>
      <c r="D781" t="s">
        <v>62</v>
      </c>
      <c r="E781" t="s">
        <v>63</v>
      </c>
      <c r="F781" t="s">
        <v>46</v>
      </c>
      <c r="G781" t="s">
        <v>79</v>
      </c>
      <c r="H781" t="s">
        <v>80</v>
      </c>
      <c r="I781" t="s">
        <v>57</v>
      </c>
      <c r="J781" t="s">
        <v>58</v>
      </c>
      <c r="K781" t="s">
        <v>59</v>
      </c>
      <c r="L781" s="8">
        <v>10.5</v>
      </c>
      <c r="M781" s="8">
        <v>7.5</v>
      </c>
      <c r="N781">
        <v>47</v>
      </c>
      <c r="O781" s="8">
        <v>493.5</v>
      </c>
      <c r="P781" s="14">
        <v>0.19009999999999999</v>
      </c>
      <c r="Q781" s="8">
        <v>93.81</v>
      </c>
      <c r="R781" s="8">
        <v>399.69</v>
      </c>
      <c r="S781" s="8">
        <v>352.5</v>
      </c>
      <c r="T781" s="8">
        <v>47.19</v>
      </c>
      <c r="U781">
        <v>0</v>
      </c>
      <c r="V781" s="8">
        <v>0</v>
      </c>
      <c r="W781" s="8">
        <v>0</v>
      </c>
      <c r="X781" s="8">
        <v>47.19</v>
      </c>
    </row>
    <row r="782" spans="1:24" x14ac:dyDescent="0.25">
      <c r="A782" t="s">
        <v>1108</v>
      </c>
      <c r="B782" s="1">
        <v>45635</v>
      </c>
      <c r="C782" t="s">
        <v>229</v>
      </c>
      <c r="D782" t="s">
        <v>230</v>
      </c>
      <c r="E782" t="s">
        <v>27</v>
      </c>
      <c r="F782" t="s">
        <v>54</v>
      </c>
      <c r="G782" t="s">
        <v>38</v>
      </c>
      <c r="H782" t="s">
        <v>39</v>
      </c>
      <c r="I782" t="s">
        <v>40</v>
      </c>
      <c r="J782" t="s">
        <v>41</v>
      </c>
      <c r="K782" t="s">
        <v>42</v>
      </c>
      <c r="L782" s="8">
        <v>14.5</v>
      </c>
      <c r="M782" s="8">
        <v>4.2</v>
      </c>
      <c r="N782">
        <v>99</v>
      </c>
      <c r="O782" s="8">
        <v>1435.5</v>
      </c>
      <c r="P782" s="14">
        <v>3.44E-2</v>
      </c>
      <c r="Q782" s="8">
        <v>49.38</v>
      </c>
      <c r="R782" s="8">
        <v>1386.12</v>
      </c>
      <c r="S782" s="8">
        <v>415.8</v>
      </c>
      <c r="T782" s="8">
        <v>970.32</v>
      </c>
      <c r="U782">
        <v>0</v>
      </c>
      <c r="V782" s="8">
        <v>0</v>
      </c>
      <c r="W782" s="8">
        <v>0</v>
      </c>
      <c r="X782" s="8">
        <v>970.32</v>
      </c>
    </row>
    <row r="783" spans="1:24" x14ac:dyDescent="0.25">
      <c r="A783" t="s">
        <v>1109</v>
      </c>
      <c r="B783" s="1">
        <v>45387</v>
      </c>
      <c r="C783" t="s">
        <v>334</v>
      </c>
      <c r="D783" t="s">
        <v>335</v>
      </c>
      <c r="E783" t="s">
        <v>53</v>
      </c>
      <c r="F783" t="s">
        <v>37</v>
      </c>
      <c r="G783" t="s">
        <v>55</v>
      </c>
      <c r="H783" t="s">
        <v>56</v>
      </c>
      <c r="I783" t="s">
        <v>84</v>
      </c>
      <c r="J783" t="s">
        <v>85</v>
      </c>
      <c r="K783" t="s">
        <v>42</v>
      </c>
      <c r="L783" s="8">
        <v>9.9</v>
      </c>
      <c r="M783" s="8">
        <v>3.1</v>
      </c>
      <c r="N783">
        <v>1</v>
      </c>
      <c r="O783" s="8">
        <v>9.9</v>
      </c>
      <c r="P783" s="14">
        <v>2.1600000000000001E-2</v>
      </c>
      <c r="Q783" s="8">
        <v>0.21</v>
      </c>
      <c r="R783" s="8">
        <v>9.69</v>
      </c>
      <c r="S783" s="8">
        <v>3.1</v>
      </c>
      <c r="T783" s="8">
        <v>6.59</v>
      </c>
      <c r="U783">
        <v>0</v>
      </c>
      <c r="V783" s="8">
        <v>0</v>
      </c>
      <c r="W783" s="8">
        <v>0</v>
      </c>
      <c r="X783" s="8">
        <v>6.59</v>
      </c>
    </row>
    <row r="784" spans="1:24" x14ac:dyDescent="0.25">
      <c r="A784" t="s">
        <v>1110</v>
      </c>
      <c r="B784" s="1">
        <v>46130</v>
      </c>
      <c r="C784" t="s">
        <v>183</v>
      </c>
      <c r="D784" t="s">
        <v>184</v>
      </c>
      <c r="E784" t="s">
        <v>63</v>
      </c>
      <c r="F784" t="s">
        <v>89</v>
      </c>
      <c r="G784" t="s">
        <v>64</v>
      </c>
      <c r="H784" t="s">
        <v>65</v>
      </c>
      <c r="I784" t="s">
        <v>31</v>
      </c>
      <c r="J784" t="s">
        <v>32</v>
      </c>
      <c r="K784" t="s">
        <v>33</v>
      </c>
      <c r="L784" s="8">
        <v>5.8</v>
      </c>
      <c r="M784" s="8">
        <v>2.7</v>
      </c>
      <c r="N784">
        <v>399</v>
      </c>
      <c r="O784" s="8">
        <v>2314.1999999999998</v>
      </c>
      <c r="P784" s="14">
        <v>0.1076</v>
      </c>
      <c r="Q784" s="8">
        <v>249.01</v>
      </c>
      <c r="R784" s="8">
        <v>2065.19</v>
      </c>
      <c r="S784" s="8">
        <v>1077.3</v>
      </c>
      <c r="T784" s="8">
        <v>987.89</v>
      </c>
      <c r="U784">
        <v>0</v>
      </c>
      <c r="V784" s="8">
        <v>0</v>
      </c>
      <c r="W784" s="8">
        <v>0</v>
      </c>
      <c r="X784" s="8">
        <v>987.89</v>
      </c>
    </row>
    <row r="785" spans="1:24" x14ac:dyDescent="0.25">
      <c r="A785" t="s">
        <v>1111</v>
      </c>
      <c r="B785" s="1">
        <v>46061</v>
      </c>
      <c r="C785" t="s">
        <v>139</v>
      </c>
      <c r="D785" t="s">
        <v>140</v>
      </c>
      <c r="E785" t="s">
        <v>63</v>
      </c>
      <c r="F785" t="s">
        <v>54</v>
      </c>
      <c r="G785" t="s">
        <v>64</v>
      </c>
      <c r="H785" t="s">
        <v>65</v>
      </c>
      <c r="I785" t="s">
        <v>74</v>
      </c>
      <c r="J785" t="s">
        <v>75</v>
      </c>
      <c r="K785" t="s">
        <v>49</v>
      </c>
      <c r="L785" s="8">
        <v>11</v>
      </c>
      <c r="M785" s="8">
        <v>6.8</v>
      </c>
      <c r="N785">
        <v>135</v>
      </c>
      <c r="O785" s="8">
        <v>1485</v>
      </c>
      <c r="P785" s="14">
        <v>1.2699999999999999E-2</v>
      </c>
      <c r="Q785" s="8">
        <v>18.86</v>
      </c>
      <c r="R785" s="8">
        <v>1466.14</v>
      </c>
      <c r="S785" s="8">
        <v>918</v>
      </c>
      <c r="T785" s="8">
        <v>548.14</v>
      </c>
      <c r="U785">
        <v>0</v>
      </c>
      <c r="V785" s="8">
        <v>0</v>
      </c>
      <c r="W785" s="8">
        <v>0</v>
      </c>
      <c r="X785" s="8">
        <v>548.14</v>
      </c>
    </row>
    <row r="786" spans="1:24" x14ac:dyDescent="0.25">
      <c r="A786" t="s">
        <v>1112</v>
      </c>
      <c r="B786" s="1">
        <v>45532</v>
      </c>
      <c r="C786" t="s">
        <v>520</v>
      </c>
      <c r="D786" t="s">
        <v>521</v>
      </c>
      <c r="E786" t="s">
        <v>63</v>
      </c>
      <c r="F786" t="s">
        <v>37</v>
      </c>
      <c r="G786" t="s">
        <v>64</v>
      </c>
      <c r="H786" t="s">
        <v>65</v>
      </c>
      <c r="I786" t="s">
        <v>130</v>
      </c>
      <c r="J786" t="s">
        <v>131</v>
      </c>
      <c r="K786" t="s">
        <v>42</v>
      </c>
      <c r="L786" s="8">
        <v>4.8</v>
      </c>
      <c r="M786" s="8">
        <v>1.4</v>
      </c>
      <c r="N786">
        <v>27</v>
      </c>
      <c r="O786" s="8">
        <v>129.6</v>
      </c>
      <c r="P786" s="14">
        <v>7.7000000000000002E-3</v>
      </c>
      <c r="Q786" s="8">
        <v>1</v>
      </c>
      <c r="R786" s="8">
        <v>128.6</v>
      </c>
      <c r="S786" s="8">
        <v>37.799999999999997</v>
      </c>
      <c r="T786" s="8">
        <v>90.8</v>
      </c>
      <c r="U786">
        <v>0</v>
      </c>
      <c r="V786" s="8">
        <v>0</v>
      </c>
      <c r="W786" s="8">
        <v>0</v>
      </c>
      <c r="X786" s="8">
        <v>90.8</v>
      </c>
    </row>
    <row r="787" spans="1:24" x14ac:dyDescent="0.25">
      <c r="A787" t="s">
        <v>1113</v>
      </c>
      <c r="B787" s="1">
        <v>45980</v>
      </c>
      <c r="C787" t="s">
        <v>238</v>
      </c>
      <c r="D787" t="s">
        <v>239</v>
      </c>
      <c r="E787" t="s">
        <v>27</v>
      </c>
      <c r="F787" t="s">
        <v>37</v>
      </c>
      <c r="G787" t="s">
        <v>29</v>
      </c>
      <c r="H787" t="s">
        <v>30</v>
      </c>
      <c r="I787" t="s">
        <v>117</v>
      </c>
      <c r="J787" t="s">
        <v>118</v>
      </c>
      <c r="K787" t="s">
        <v>59</v>
      </c>
      <c r="L787" s="8">
        <v>6</v>
      </c>
      <c r="M787" s="8">
        <v>4.2</v>
      </c>
      <c r="N787">
        <v>9</v>
      </c>
      <c r="O787" s="8">
        <v>54</v>
      </c>
      <c r="P787" s="14">
        <v>2.5999999999999999E-2</v>
      </c>
      <c r="Q787" s="8">
        <v>1.4</v>
      </c>
      <c r="R787" s="8">
        <v>52.6</v>
      </c>
      <c r="S787" s="8">
        <v>37.799999999999997</v>
      </c>
      <c r="T787" s="8">
        <v>14.8</v>
      </c>
      <c r="U787">
        <v>0</v>
      </c>
      <c r="V787" s="8">
        <v>0</v>
      </c>
      <c r="W787" s="8">
        <v>0</v>
      </c>
      <c r="X787" s="8">
        <v>14.8</v>
      </c>
    </row>
    <row r="788" spans="1:24" x14ac:dyDescent="0.25">
      <c r="A788" t="s">
        <v>1114</v>
      </c>
      <c r="B788" s="1">
        <v>45609</v>
      </c>
      <c r="C788" t="s">
        <v>220</v>
      </c>
      <c r="D788" t="s">
        <v>221</v>
      </c>
      <c r="E788" t="s">
        <v>71</v>
      </c>
      <c r="F788" t="s">
        <v>28</v>
      </c>
      <c r="G788" t="s">
        <v>165</v>
      </c>
      <c r="H788" t="s">
        <v>166</v>
      </c>
      <c r="I788" t="s">
        <v>74</v>
      </c>
      <c r="J788" t="s">
        <v>75</v>
      </c>
      <c r="K788" t="s">
        <v>49</v>
      </c>
      <c r="L788" s="8">
        <v>11</v>
      </c>
      <c r="M788" s="8">
        <v>6.8</v>
      </c>
      <c r="N788">
        <v>249</v>
      </c>
      <c r="O788" s="8">
        <v>2739</v>
      </c>
      <c r="P788" s="14">
        <v>7.4999999999999997E-2</v>
      </c>
      <c r="Q788" s="8">
        <v>205.42</v>
      </c>
      <c r="R788" s="8">
        <v>2533.58</v>
      </c>
      <c r="S788" s="8">
        <v>1693.2</v>
      </c>
      <c r="T788" s="8">
        <v>840.38</v>
      </c>
      <c r="U788">
        <v>18</v>
      </c>
      <c r="V788" s="8">
        <v>183.15</v>
      </c>
      <c r="W788" s="8">
        <v>131.4</v>
      </c>
      <c r="X788" s="8">
        <v>708.98</v>
      </c>
    </row>
    <row r="789" spans="1:24" x14ac:dyDescent="0.25">
      <c r="A789" t="s">
        <v>1115</v>
      </c>
      <c r="B789" s="1">
        <v>45522</v>
      </c>
      <c r="C789" t="s">
        <v>61</v>
      </c>
      <c r="D789" t="s">
        <v>62</v>
      </c>
      <c r="E789" t="s">
        <v>63</v>
      </c>
      <c r="F789" t="s">
        <v>46</v>
      </c>
      <c r="G789" t="s">
        <v>64</v>
      </c>
      <c r="H789" t="s">
        <v>65</v>
      </c>
      <c r="I789" t="s">
        <v>130</v>
      </c>
      <c r="J789" t="s">
        <v>131</v>
      </c>
      <c r="K789" t="s">
        <v>42</v>
      </c>
      <c r="L789" s="8">
        <v>4.8</v>
      </c>
      <c r="M789" s="8">
        <v>1.4</v>
      </c>
      <c r="N789">
        <v>8</v>
      </c>
      <c r="O789" s="8">
        <v>38.4</v>
      </c>
      <c r="P789" s="14">
        <v>0.1736</v>
      </c>
      <c r="Q789" s="8">
        <v>6.67</v>
      </c>
      <c r="R789" s="8">
        <v>31.73</v>
      </c>
      <c r="S789" s="8">
        <v>11.2</v>
      </c>
      <c r="T789" s="8">
        <v>20.53</v>
      </c>
      <c r="U789">
        <v>2</v>
      </c>
      <c r="V789" s="8">
        <v>7.93</v>
      </c>
      <c r="W789" s="8">
        <v>3.8</v>
      </c>
      <c r="X789" s="8">
        <v>16.73</v>
      </c>
    </row>
    <row r="790" spans="1:24" x14ac:dyDescent="0.25">
      <c r="A790" t="s">
        <v>1116</v>
      </c>
      <c r="B790" s="1">
        <v>46117</v>
      </c>
      <c r="C790" t="s">
        <v>461</v>
      </c>
      <c r="D790" t="s">
        <v>462</v>
      </c>
      <c r="E790" t="s">
        <v>27</v>
      </c>
      <c r="F790" t="s">
        <v>37</v>
      </c>
      <c r="G790" t="s">
        <v>29</v>
      </c>
      <c r="H790" t="s">
        <v>30</v>
      </c>
      <c r="I790" t="s">
        <v>122</v>
      </c>
      <c r="J790" t="s">
        <v>123</v>
      </c>
      <c r="K790" t="s">
        <v>59</v>
      </c>
      <c r="L790" s="8">
        <v>5.5</v>
      </c>
      <c r="M790" s="8">
        <v>3.8</v>
      </c>
      <c r="N790">
        <v>12</v>
      </c>
      <c r="O790" s="8">
        <v>66</v>
      </c>
      <c r="P790" s="14">
        <v>4.3200000000000002E-2</v>
      </c>
      <c r="Q790" s="8">
        <v>2.85</v>
      </c>
      <c r="R790" s="8">
        <v>63.15</v>
      </c>
      <c r="S790" s="8">
        <v>45.6</v>
      </c>
      <c r="T790" s="8">
        <v>17.55</v>
      </c>
      <c r="U790">
        <v>0</v>
      </c>
      <c r="V790" s="8">
        <v>0</v>
      </c>
      <c r="W790" s="8">
        <v>0</v>
      </c>
      <c r="X790" s="8">
        <v>17.55</v>
      </c>
    </row>
    <row r="791" spans="1:24" x14ac:dyDescent="0.25">
      <c r="A791" t="s">
        <v>1117</v>
      </c>
      <c r="B791" s="1">
        <v>45495</v>
      </c>
      <c r="C791" t="s">
        <v>35</v>
      </c>
      <c r="D791" t="s">
        <v>36</v>
      </c>
      <c r="E791" t="s">
        <v>27</v>
      </c>
      <c r="F791" t="s">
        <v>37</v>
      </c>
      <c r="G791" t="s">
        <v>29</v>
      </c>
      <c r="H791" t="s">
        <v>30</v>
      </c>
      <c r="I791" t="s">
        <v>57</v>
      </c>
      <c r="J791" t="s">
        <v>58</v>
      </c>
      <c r="K791" t="s">
        <v>59</v>
      </c>
      <c r="L791" s="8">
        <v>10.5</v>
      </c>
      <c r="M791" s="8">
        <v>7.5</v>
      </c>
      <c r="N791">
        <v>24</v>
      </c>
      <c r="O791" s="8">
        <v>252</v>
      </c>
      <c r="P791" s="14">
        <v>1.7000000000000001E-2</v>
      </c>
      <c r="Q791" s="8">
        <v>4.28</v>
      </c>
      <c r="R791" s="8">
        <v>247.72</v>
      </c>
      <c r="S791" s="8">
        <v>180</v>
      </c>
      <c r="T791" s="8">
        <v>67.72</v>
      </c>
      <c r="U791">
        <v>0</v>
      </c>
      <c r="V791" s="8">
        <v>0</v>
      </c>
      <c r="W791" s="8">
        <v>0</v>
      </c>
      <c r="X791" s="8">
        <v>67.72</v>
      </c>
    </row>
    <row r="792" spans="1:24" x14ac:dyDescent="0.25">
      <c r="A792" t="s">
        <v>1118</v>
      </c>
      <c r="B792" s="1">
        <v>45442</v>
      </c>
      <c r="C792" t="s">
        <v>410</v>
      </c>
      <c r="D792" t="s">
        <v>411</v>
      </c>
      <c r="E792" t="s">
        <v>150</v>
      </c>
      <c r="F792" t="s">
        <v>46</v>
      </c>
      <c r="G792" t="s">
        <v>151</v>
      </c>
      <c r="H792" t="s">
        <v>152</v>
      </c>
      <c r="I792" t="s">
        <v>156</v>
      </c>
      <c r="J792" t="s">
        <v>157</v>
      </c>
      <c r="K792" t="s">
        <v>42</v>
      </c>
      <c r="L792" s="8">
        <v>6.2</v>
      </c>
      <c r="M792" s="8">
        <v>1.9</v>
      </c>
      <c r="N792">
        <v>44</v>
      </c>
      <c r="O792" s="8">
        <v>272.8</v>
      </c>
      <c r="P792" s="14">
        <v>0.1152</v>
      </c>
      <c r="Q792" s="8">
        <v>31.43</v>
      </c>
      <c r="R792" s="8">
        <v>241.37</v>
      </c>
      <c r="S792" s="8">
        <v>83.6</v>
      </c>
      <c r="T792" s="8">
        <v>157.77000000000001</v>
      </c>
      <c r="U792">
        <v>0</v>
      </c>
      <c r="V792" s="8">
        <v>0</v>
      </c>
      <c r="W792" s="8">
        <v>0</v>
      </c>
      <c r="X792" s="8">
        <v>157.77000000000001</v>
      </c>
    </row>
    <row r="793" spans="1:24" x14ac:dyDescent="0.25">
      <c r="A793" t="s">
        <v>1119</v>
      </c>
      <c r="B793" s="1">
        <v>45317</v>
      </c>
      <c r="C793" t="s">
        <v>191</v>
      </c>
      <c r="D793" t="s">
        <v>192</v>
      </c>
      <c r="E793" t="s">
        <v>150</v>
      </c>
      <c r="F793" t="s">
        <v>54</v>
      </c>
      <c r="G793" t="s">
        <v>151</v>
      </c>
      <c r="H793" t="s">
        <v>152</v>
      </c>
      <c r="I793" t="s">
        <v>31</v>
      </c>
      <c r="J793" t="s">
        <v>32</v>
      </c>
      <c r="K793" t="s">
        <v>33</v>
      </c>
      <c r="L793" s="8">
        <v>5.8</v>
      </c>
      <c r="M793" s="8">
        <v>2.7</v>
      </c>
      <c r="N793">
        <v>147</v>
      </c>
      <c r="O793" s="8">
        <v>852.6</v>
      </c>
      <c r="P793" s="14">
        <v>1.18E-2</v>
      </c>
      <c r="Q793" s="8">
        <v>10.06</v>
      </c>
      <c r="R793" s="8">
        <v>842.54</v>
      </c>
      <c r="S793" s="8">
        <v>396.9</v>
      </c>
      <c r="T793" s="8">
        <v>445.64</v>
      </c>
      <c r="U793">
        <v>0</v>
      </c>
      <c r="V793" s="8">
        <v>0</v>
      </c>
      <c r="W793" s="8">
        <v>0</v>
      </c>
      <c r="X793" s="8">
        <v>445.64</v>
      </c>
    </row>
    <row r="794" spans="1:24" x14ac:dyDescent="0.25">
      <c r="A794" t="s">
        <v>1120</v>
      </c>
      <c r="B794" s="1">
        <v>45339</v>
      </c>
      <c r="C794" t="s">
        <v>678</v>
      </c>
      <c r="D794" t="s">
        <v>679</v>
      </c>
      <c r="E794" t="s">
        <v>63</v>
      </c>
      <c r="F794" t="s">
        <v>89</v>
      </c>
      <c r="G794" t="s">
        <v>79</v>
      </c>
      <c r="H794" t="s">
        <v>80</v>
      </c>
      <c r="I794" t="s">
        <v>74</v>
      </c>
      <c r="J794" t="s">
        <v>75</v>
      </c>
      <c r="K794" t="s">
        <v>49</v>
      </c>
      <c r="L794" s="8">
        <v>11</v>
      </c>
      <c r="M794" s="8">
        <v>6.8</v>
      </c>
      <c r="N794">
        <v>110</v>
      </c>
      <c r="O794" s="8">
        <v>1210</v>
      </c>
      <c r="P794" s="14">
        <v>5.3699999999999998E-2</v>
      </c>
      <c r="Q794" s="8">
        <v>64.98</v>
      </c>
      <c r="R794" s="8">
        <v>1145.02</v>
      </c>
      <c r="S794" s="8">
        <v>748</v>
      </c>
      <c r="T794" s="8">
        <v>397.02</v>
      </c>
      <c r="U794">
        <v>0</v>
      </c>
      <c r="V794" s="8">
        <v>0</v>
      </c>
      <c r="W794" s="8">
        <v>0</v>
      </c>
      <c r="X794" s="8">
        <v>397.02</v>
      </c>
    </row>
    <row r="795" spans="1:24" x14ac:dyDescent="0.25">
      <c r="A795" t="s">
        <v>1121</v>
      </c>
      <c r="B795" s="1">
        <v>45542</v>
      </c>
      <c r="C795" t="s">
        <v>201</v>
      </c>
      <c r="D795" t="s">
        <v>202</v>
      </c>
      <c r="E795" t="s">
        <v>53</v>
      </c>
      <c r="F795" t="s">
        <v>46</v>
      </c>
      <c r="G795" t="s">
        <v>55</v>
      </c>
      <c r="H795" t="s">
        <v>56</v>
      </c>
      <c r="I795" t="s">
        <v>130</v>
      </c>
      <c r="J795" t="s">
        <v>131</v>
      </c>
      <c r="K795" t="s">
        <v>42</v>
      </c>
      <c r="L795" s="8">
        <v>4.8</v>
      </c>
      <c r="M795" s="8">
        <v>1.4</v>
      </c>
      <c r="N795">
        <v>7</v>
      </c>
      <c r="O795" s="8">
        <v>33.6</v>
      </c>
      <c r="P795" s="14">
        <v>0.253</v>
      </c>
      <c r="Q795" s="8">
        <v>8.5</v>
      </c>
      <c r="R795" s="8">
        <v>25.1</v>
      </c>
      <c r="S795" s="8">
        <v>9.8000000000000007</v>
      </c>
      <c r="T795" s="8">
        <v>15.3</v>
      </c>
      <c r="U795">
        <v>0</v>
      </c>
      <c r="V795" s="8">
        <v>0</v>
      </c>
      <c r="W795" s="8">
        <v>0</v>
      </c>
      <c r="X795" s="8">
        <v>15.3</v>
      </c>
    </row>
    <row r="796" spans="1:24" x14ac:dyDescent="0.25">
      <c r="A796" t="s">
        <v>1122</v>
      </c>
      <c r="B796" s="1">
        <v>45778</v>
      </c>
      <c r="C796" t="s">
        <v>337</v>
      </c>
      <c r="D796" t="s">
        <v>338</v>
      </c>
      <c r="E796" t="s">
        <v>27</v>
      </c>
      <c r="F796" t="s">
        <v>54</v>
      </c>
      <c r="G796" t="s">
        <v>38</v>
      </c>
      <c r="H796" t="s">
        <v>39</v>
      </c>
      <c r="I796" t="s">
        <v>40</v>
      </c>
      <c r="J796" t="s">
        <v>41</v>
      </c>
      <c r="K796" t="s">
        <v>42</v>
      </c>
      <c r="L796" s="8">
        <v>14.5</v>
      </c>
      <c r="M796" s="8">
        <v>4.2</v>
      </c>
      <c r="N796">
        <v>143</v>
      </c>
      <c r="O796" s="8">
        <v>2073.5</v>
      </c>
      <c r="P796" s="14">
        <v>2.4899999999999999E-2</v>
      </c>
      <c r="Q796" s="8">
        <v>51.63</v>
      </c>
      <c r="R796" s="8">
        <v>2021.87</v>
      </c>
      <c r="S796" s="8">
        <v>600.6</v>
      </c>
      <c r="T796" s="8">
        <v>1421.27</v>
      </c>
      <c r="U796">
        <v>0</v>
      </c>
      <c r="V796" s="8">
        <v>0</v>
      </c>
      <c r="W796" s="8">
        <v>0</v>
      </c>
      <c r="X796" s="8">
        <v>1421.27</v>
      </c>
    </row>
    <row r="797" spans="1:24" x14ac:dyDescent="0.25">
      <c r="A797" t="s">
        <v>1123</v>
      </c>
      <c r="B797" s="1">
        <v>45917</v>
      </c>
      <c r="C797" t="s">
        <v>266</v>
      </c>
      <c r="D797" t="s">
        <v>267</v>
      </c>
      <c r="E797" t="s">
        <v>53</v>
      </c>
      <c r="F797" t="s">
        <v>54</v>
      </c>
      <c r="G797" t="s">
        <v>55</v>
      </c>
      <c r="H797" t="s">
        <v>56</v>
      </c>
      <c r="I797" t="s">
        <v>112</v>
      </c>
      <c r="J797" t="s">
        <v>113</v>
      </c>
      <c r="K797" t="s">
        <v>42</v>
      </c>
      <c r="L797" s="8">
        <v>8.5</v>
      </c>
      <c r="M797" s="8">
        <v>2.8</v>
      </c>
      <c r="N797">
        <v>166</v>
      </c>
      <c r="O797" s="8">
        <v>1411</v>
      </c>
      <c r="P797" s="14">
        <v>5.4999999999999997E-3</v>
      </c>
      <c r="Q797" s="8">
        <v>7.76</v>
      </c>
      <c r="R797" s="8">
        <v>1403.24</v>
      </c>
      <c r="S797" s="8">
        <v>464.8</v>
      </c>
      <c r="T797" s="8">
        <v>938.44</v>
      </c>
      <c r="U797">
        <v>16</v>
      </c>
      <c r="V797" s="8">
        <v>135.25</v>
      </c>
      <c r="W797" s="8">
        <v>52.8</v>
      </c>
      <c r="X797" s="8">
        <v>885.64</v>
      </c>
    </row>
    <row r="798" spans="1:24" x14ac:dyDescent="0.25">
      <c r="A798" t="s">
        <v>1124</v>
      </c>
      <c r="B798" s="1">
        <v>46162</v>
      </c>
      <c r="C798" t="s">
        <v>91</v>
      </c>
      <c r="D798" t="s">
        <v>92</v>
      </c>
      <c r="E798" t="s">
        <v>27</v>
      </c>
      <c r="F798" t="s">
        <v>37</v>
      </c>
      <c r="G798" t="s">
        <v>29</v>
      </c>
      <c r="H798" t="s">
        <v>30</v>
      </c>
      <c r="I798" t="s">
        <v>47</v>
      </c>
      <c r="J798" t="s">
        <v>48</v>
      </c>
      <c r="K798" t="s">
        <v>49</v>
      </c>
      <c r="L798" s="8">
        <v>5</v>
      </c>
      <c r="M798" s="8">
        <v>3.2</v>
      </c>
      <c r="N798">
        <v>32</v>
      </c>
      <c r="O798" s="8">
        <v>160</v>
      </c>
      <c r="P798" s="14">
        <v>3.0800000000000001E-2</v>
      </c>
      <c r="Q798" s="8">
        <v>4.93</v>
      </c>
      <c r="R798" s="8">
        <v>155.07</v>
      </c>
      <c r="S798" s="8">
        <v>102.4</v>
      </c>
      <c r="T798" s="8">
        <v>52.67</v>
      </c>
      <c r="U798">
        <v>0</v>
      </c>
      <c r="V798" s="8">
        <v>0</v>
      </c>
      <c r="W798" s="8">
        <v>0</v>
      </c>
      <c r="X798" s="8">
        <v>52.67</v>
      </c>
    </row>
    <row r="799" spans="1:24" x14ac:dyDescent="0.25">
      <c r="A799" t="s">
        <v>1125</v>
      </c>
      <c r="B799" s="1">
        <v>46078</v>
      </c>
      <c r="C799" t="s">
        <v>689</v>
      </c>
      <c r="D799" t="s">
        <v>690</v>
      </c>
      <c r="E799" t="s">
        <v>27</v>
      </c>
      <c r="F799" t="s">
        <v>54</v>
      </c>
      <c r="G799" t="s">
        <v>38</v>
      </c>
      <c r="H799" t="s">
        <v>39</v>
      </c>
      <c r="I799" t="s">
        <v>112</v>
      </c>
      <c r="J799" t="s">
        <v>113</v>
      </c>
      <c r="K799" t="s">
        <v>42</v>
      </c>
      <c r="L799" s="8">
        <v>8.5</v>
      </c>
      <c r="M799" s="8">
        <v>2.8</v>
      </c>
      <c r="N799">
        <v>139</v>
      </c>
      <c r="O799" s="8">
        <v>1181.5</v>
      </c>
      <c r="P799" s="14">
        <v>9.9000000000000008E-3</v>
      </c>
      <c r="Q799" s="8">
        <v>11.7</v>
      </c>
      <c r="R799" s="8">
        <v>1169.8</v>
      </c>
      <c r="S799" s="8">
        <v>389.2</v>
      </c>
      <c r="T799" s="8">
        <v>780.6</v>
      </c>
      <c r="U799">
        <v>0</v>
      </c>
      <c r="V799" s="8">
        <v>0</v>
      </c>
      <c r="W799" s="8">
        <v>0</v>
      </c>
      <c r="X799" s="8">
        <v>780.6</v>
      </c>
    </row>
    <row r="800" spans="1:24" x14ac:dyDescent="0.25">
      <c r="A800" t="s">
        <v>1126</v>
      </c>
      <c r="B800" s="1">
        <v>45366</v>
      </c>
      <c r="C800" t="s">
        <v>758</v>
      </c>
      <c r="D800" t="s">
        <v>759</v>
      </c>
      <c r="E800" t="s">
        <v>27</v>
      </c>
      <c r="F800" t="s">
        <v>37</v>
      </c>
      <c r="G800" t="s">
        <v>38</v>
      </c>
      <c r="H800" t="s">
        <v>39</v>
      </c>
      <c r="I800" t="s">
        <v>185</v>
      </c>
      <c r="J800" t="s">
        <v>186</v>
      </c>
      <c r="K800" t="s">
        <v>59</v>
      </c>
      <c r="L800" s="8">
        <v>4.9000000000000004</v>
      </c>
      <c r="M800" s="8">
        <v>3.1</v>
      </c>
      <c r="N800">
        <v>71</v>
      </c>
      <c r="O800" s="8">
        <v>347.9</v>
      </c>
      <c r="P800" s="14">
        <v>0.4335</v>
      </c>
      <c r="Q800" s="8">
        <v>150.81</v>
      </c>
      <c r="R800" s="8">
        <v>197.09</v>
      </c>
      <c r="S800" s="8">
        <v>220.1</v>
      </c>
      <c r="T800" s="8">
        <v>-23.01</v>
      </c>
      <c r="U800">
        <v>0</v>
      </c>
      <c r="V800" s="8">
        <v>0</v>
      </c>
      <c r="W800" s="8">
        <v>0</v>
      </c>
      <c r="X800" s="8">
        <v>-23.01</v>
      </c>
    </row>
    <row r="801" spans="1:24" x14ac:dyDescent="0.25">
      <c r="A801" t="s">
        <v>1127</v>
      </c>
      <c r="B801" s="1">
        <v>45758</v>
      </c>
      <c r="C801" t="s">
        <v>255</v>
      </c>
      <c r="D801" t="s">
        <v>256</v>
      </c>
      <c r="E801" t="s">
        <v>27</v>
      </c>
      <c r="F801" t="s">
        <v>89</v>
      </c>
      <c r="G801" t="s">
        <v>38</v>
      </c>
      <c r="H801" t="s">
        <v>39</v>
      </c>
      <c r="I801" t="s">
        <v>117</v>
      </c>
      <c r="J801" t="s">
        <v>118</v>
      </c>
      <c r="K801" t="s">
        <v>59</v>
      </c>
      <c r="L801" s="8">
        <v>6</v>
      </c>
      <c r="M801" s="8">
        <v>4.2</v>
      </c>
      <c r="N801">
        <v>33</v>
      </c>
      <c r="O801" s="8">
        <v>198</v>
      </c>
      <c r="P801" s="14">
        <v>2.18E-2</v>
      </c>
      <c r="Q801" s="8">
        <v>4.32</v>
      </c>
      <c r="R801" s="8">
        <v>193.68</v>
      </c>
      <c r="S801" s="8">
        <v>138.6</v>
      </c>
      <c r="T801" s="8">
        <v>55.08</v>
      </c>
      <c r="U801">
        <v>0</v>
      </c>
      <c r="V801" s="8">
        <v>0</v>
      </c>
      <c r="W801" s="8">
        <v>0</v>
      </c>
      <c r="X801" s="8">
        <v>55.08</v>
      </c>
    </row>
    <row r="802" spans="1:24" x14ac:dyDescent="0.25">
      <c r="A802" t="s">
        <v>1128</v>
      </c>
      <c r="B802" s="1">
        <v>45716</v>
      </c>
      <c r="C802" t="s">
        <v>391</v>
      </c>
      <c r="D802" t="s">
        <v>392</v>
      </c>
      <c r="E802" t="s">
        <v>63</v>
      </c>
      <c r="F802" t="s">
        <v>54</v>
      </c>
      <c r="G802" t="s">
        <v>79</v>
      </c>
      <c r="H802" t="s">
        <v>80</v>
      </c>
      <c r="I802" t="s">
        <v>144</v>
      </c>
      <c r="J802" t="s">
        <v>145</v>
      </c>
      <c r="K802" t="s">
        <v>33</v>
      </c>
      <c r="L802" s="8">
        <v>12</v>
      </c>
      <c r="M802" s="8">
        <v>6.5</v>
      </c>
      <c r="N802">
        <v>157</v>
      </c>
      <c r="O802" s="8">
        <v>1884</v>
      </c>
      <c r="P802" s="14">
        <v>4.0000000000000001E-3</v>
      </c>
      <c r="Q802" s="8">
        <v>7.54</v>
      </c>
      <c r="R802" s="8">
        <v>1876.46</v>
      </c>
      <c r="S802" s="8">
        <v>1020.5</v>
      </c>
      <c r="T802" s="8">
        <v>855.96</v>
      </c>
      <c r="U802">
        <v>0</v>
      </c>
      <c r="V802" s="8">
        <v>0</v>
      </c>
      <c r="W802" s="8">
        <v>0</v>
      </c>
      <c r="X802" s="8">
        <v>855.96</v>
      </c>
    </row>
    <row r="803" spans="1:24" x14ac:dyDescent="0.25">
      <c r="A803" t="s">
        <v>1129</v>
      </c>
      <c r="B803" s="1">
        <v>46199</v>
      </c>
      <c r="C803" t="s">
        <v>77</v>
      </c>
      <c r="D803" t="s">
        <v>78</v>
      </c>
      <c r="E803" t="s">
        <v>63</v>
      </c>
      <c r="F803" t="s">
        <v>37</v>
      </c>
      <c r="G803" t="s">
        <v>64</v>
      </c>
      <c r="H803" t="s">
        <v>65</v>
      </c>
      <c r="I803" t="s">
        <v>144</v>
      </c>
      <c r="J803" t="s">
        <v>145</v>
      </c>
      <c r="K803" t="s">
        <v>33</v>
      </c>
      <c r="L803" s="8">
        <v>12</v>
      </c>
      <c r="M803" s="8">
        <v>6.5</v>
      </c>
      <c r="N803">
        <v>7</v>
      </c>
      <c r="O803" s="8">
        <v>84</v>
      </c>
      <c r="P803" s="14">
        <v>1.6999999999999999E-3</v>
      </c>
      <c r="Q803" s="8">
        <v>0.14000000000000001</v>
      </c>
      <c r="R803" s="8">
        <v>83.86</v>
      </c>
      <c r="S803" s="8">
        <v>45.5</v>
      </c>
      <c r="T803" s="8">
        <v>38.36</v>
      </c>
      <c r="U803">
        <v>0</v>
      </c>
      <c r="V803" s="8">
        <v>0</v>
      </c>
      <c r="W803" s="8">
        <v>0</v>
      </c>
      <c r="X803" s="8">
        <v>38.36</v>
      </c>
    </row>
    <row r="804" spans="1:24" x14ac:dyDescent="0.25">
      <c r="A804" t="s">
        <v>1130</v>
      </c>
      <c r="B804" s="1">
        <v>45936</v>
      </c>
      <c r="C804" t="s">
        <v>472</v>
      </c>
      <c r="D804" t="s">
        <v>473</v>
      </c>
      <c r="E804" t="s">
        <v>71</v>
      </c>
      <c r="F804" t="s">
        <v>54</v>
      </c>
      <c r="G804" t="s">
        <v>72</v>
      </c>
      <c r="H804" t="s">
        <v>73</v>
      </c>
      <c r="I804" t="s">
        <v>47</v>
      </c>
      <c r="J804" t="s">
        <v>48</v>
      </c>
      <c r="K804" t="s">
        <v>49</v>
      </c>
      <c r="L804" s="8">
        <v>5</v>
      </c>
      <c r="M804" s="8">
        <v>3.2</v>
      </c>
      <c r="N804">
        <v>96</v>
      </c>
      <c r="O804" s="8">
        <v>480</v>
      </c>
      <c r="P804" s="14">
        <v>3.15E-2</v>
      </c>
      <c r="Q804" s="8">
        <v>15.12</v>
      </c>
      <c r="R804" s="8">
        <v>464.88</v>
      </c>
      <c r="S804" s="8">
        <v>307.2</v>
      </c>
      <c r="T804" s="8">
        <v>157.68</v>
      </c>
      <c r="U804">
        <v>0</v>
      </c>
      <c r="V804" s="8">
        <v>0</v>
      </c>
      <c r="W804" s="8">
        <v>0</v>
      </c>
      <c r="X804" s="8">
        <v>157.68</v>
      </c>
    </row>
    <row r="805" spans="1:24" x14ac:dyDescent="0.25">
      <c r="A805" t="s">
        <v>1131</v>
      </c>
      <c r="B805" s="1">
        <v>45881</v>
      </c>
      <c r="C805" t="s">
        <v>279</v>
      </c>
      <c r="D805" t="s">
        <v>280</v>
      </c>
      <c r="E805" t="s">
        <v>53</v>
      </c>
      <c r="F805" t="s">
        <v>54</v>
      </c>
      <c r="G805" t="s">
        <v>55</v>
      </c>
      <c r="H805" t="s">
        <v>56</v>
      </c>
      <c r="I805" t="s">
        <v>130</v>
      </c>
      <c r="J805" t="s">
        <v>131</v>
      </c>
      <c r="K805" t="s">
        <v>42</v>
      </c>
      <c r="L805" s="8">
        <v>4.8</v>
      </c>
      <c r="M805" s="8">
        <v>1.4</v>
      </c>
      <c r="N805">
        <v>70</v>
      </c>
      <c r="O805" s="8">
        <v>336</v>
      </c>
      <c r="P805" s="14">
        <v>4.4200000000000003E-2</v>
      </c>
      <c r="Q805" s="8">
        <v>14.85</v>
      </c>
      <c r="R805" s="8">
        <v>321.14999999999998</v>
      </c>
      <c r="S805" s="8">
        <v>98</v>
      </c>
      <c r="T805" s="8">
        <v>223.15</v>
      </c>
      <c r="U805">
        <v>0</v>
      </c>
      <c r="V805" s="8">
        <v>0</v>
      </c>
      <c r="W805" s="8">
        <v>0</v>
      </c>
      <c r="X805" s="8">
        <v>223.15</v>
      </c>
    </row>
    <row r="806" spans="1:24" x14ac:dyDescent="0.25">
      <c r="A806" t="s">
        <v>1132</v>
      </c>
      <c r="B806" s="1">
        <v>45491</v>
      </c>
      <c r="C806" t="s">
        <v>325</v>
      </c>
      <c r="D806" t="s">
        <v>326</v>
      </c>
      <c r="E806" t="s">
        <v>27</v>
      </c>
      <c r="F806" t="s">
        <v>37</v>
      </c>
      <c r="G806" t="s">
        <v>38</v>
      </c>
      <c r="H806" t="s">
        <v>39</v>
      </c>
      <c r="I806" t="s">
        <v>144</v>
      </c>
      <c r="J806" t="s">
        <v>145</v>
      </c>
      <c r="K806" t="s">
        <v>33</v>
      </c>
      <c r="L806" s="8">
        <v>12</v>
      </c>
      <c r="M806" s="8">
        <v>6.5</v>
      </c>
      <c r="N806">
        <v>5</v>
      </c>
      <c r="O806" s="8">
        <v>60</v>
      </c>
      <c r="P806" s="14">
        <v>4.1000000000000002E-2</v>
      </c>
      <c r="Q806" s="8">
        <v>2.46</v>
      </c>
      <c r="R806" s="8">
        <v>57.54</v>
      </c>
      <c r="S806" s="8">
        <v>32.5</v>
      </c>
      <c r="T806" s="8">
        <v>25.04</v>
      </c>
      <c r="U806">
        <v>0</v>
      </c>
      <c r="V806" s="8">
        <v>0</v>
      </c>
      <c r="W806" s="8">
        <v>0</v>
      </c>
      <c r="X806" s="8">
        <v>25.04</v>
      </c>
    </row>
    <row r="807" spans="1:24" x14ac:dyDescent="0.25">
      <c r="A807" t="s">
        <v>1133</v>
      </c>
      <c r="B807" s="1">
        <v>46027</v>
      </c>
      <c r="C807" t="s">
        <v>171</v>
      </c>
      <c r="D807" t="s">
        <v>172</v>
      </c>
      <c r="E807" t="s">
        <v>27</v>
      </c>
      <c r="F807" t="s">
        <v>46</v>
      </c>
      <c r="G807" t="s">
        <v>38</v>
      </c>
      <c r="H807" t="s">
        <v>39</v>
      </c>
      <c r="I807" t="s">
        <v>40</v>
      </c>
      <c r="J807" t="s">
        <v>41</v>
      </c>
      <c r="K807" t="s">
        <v>42</v>
      </c>
      <c r="L807" s="8">
        <v>14.5</v>
      </c>
      <c r="M807" s="8">
        <v>4.2</v>
      </c>
      <c r="N807">
        <v>17</v>
      </c>
      <c r="O807" s="8">
        <v>246.5</v>
      </c>
      <c r="P807" s="14">
        <v>3.78E-2</v>
      </c>
      <c r="Q807" s="8">
        <v>9.32</v>
      </c>
      <c r="R807" s="8">
        <v>237.18</v>
      </c>
      <c r="S807" s="8">
        <v>71.400000000000006</v>
      </c>
      <c r="T807" s="8">
        <v>165.78</v>
      </c>
      <c r="U807">
        <v>0</v>
      </c>
      <c r="V807" s="8">
        <v>0</v>
      </c>
      <c r="W807" s="8">
        <v>0</v>
      </c>
      <c r="X807" s="8">
        <v>165.78</v>
      </c>
    </row>
    <row r="808" spans="1:24" x14ac:dyDescent="0.25">
      <c r="A808" t="s">
        <v>1134</v>
      </c>
      <c r="B808" s="1">
        <v>46005</v>
      </c>
      <c r="C808" t="s">
        <v>325</v>
      </c>
      <c r="D808" t="s">
        <v>326</v>
      </c>
      <c r="E808" t="s">
        <v>27</v>
      </c>
      <c r="F808" t="s">
        <v>37</v>
      </c>
      <c r="G808" t="s">
        <v>38</v>
      </c>
      <c r="H808" t="s">
        <v>39</v>
      </c>
      <c r="I808" t="s">
        <v>99</v>
      </c>
      <c r="J808" t="s">
        <v>100</v>
      </c>
      <c r="K808" t="s">
        <v>49</v>
      </c>
      <c r="L808" s="8">
        <v>3.8</v>
      </c>
      <c r="M808" s="8">
        <v>2.6</v>
      </c>
      <c r="N808">
        <v>24</v>
      </c>
      <c r="O808" s="8">
        <v>91.2</v>
      </c>
      <c r="P808" s="14">
        <v>1.29E-2</v>
      </c>
      <c r="Q808" s="8">
        <v>1.18</v>
      </c>
      <c r="R808" s="8">
        <v>90.02</v>
      </c>
      <c r="S808" s="8">
        <v>62.4</v>
      </c>
      <c r="T808" s="8">
        <v>27.62</v>
      </c>
      <c r="U808">
        <v>0</v>
      </c>
      <c r="V808" s="8">
        <v>0</v>
      </c>
      <c r="W808" s="8">
        <v>0</v>
      </c>
      <c r="X808" s="8">
        <v>27.62</v>
      </c>
    </row>
    <row r="809" spans="1:24" x14ac:dyDescent="0.25">
      <c r="A809" t="s">
        <v>1135</v>
      </c>
      <c r="B809" s="1">
        <v>45685</v>
      </c>
      <c r="C809" t="s">
        <v>291</v>
      </c>
      <c r="D809" t="s">
        <v>292</v>
      </c>
      <c r="E809" t="s">
        <v>150</v>
      </c>
      <c r="F809" t="s">
        <v>54</v>
      </c>
      <c r="G809" t="s">
        <v>151</v>
      </c>
      <c r="H809" t="s">
        <v>152</v>
      </c>
      <c r="I809" t="s">
        <v>122</v>
      </c>
      <c r="J809" t="s">
        <v>123</v>
      </c>
      <c r="K809" t="s">
        <v>59</v>
      </c>
      <c r="L809" s="8">
        <v>5.5</v>
      </c>
      <c r="M809" s="8">
        <v>3.8</v>
      </c>
      <c r="N809">
        <v>31</v>
      </c>
      <c r="O809" s="8">
        <v>170.5</v>
      </c>
      <c r="P809" s="14">
        <v>6.7999999999999996E-3</v>
      </c>
      <c r="Q809" s="8">
        <v>1.1599999999999999</v>
      </c>
      <c r="R809" s="8">
        <v>169.34</v>
      </c>
      <c r="S809" s="8">
        <v>117.8</v>
      </c>
      <c r="T809" s="8">
        <v>51.54</v>
      </c>
      <c r="U809">
        <v>0</v>
      </c>
      <c r="V809" s="8">
        <v>0</v>
      </c>
      <c r="W809" s="8">
        <v>0</v>
      </c>
      <c r="X809" s="8">
        <v>51.54</v>
      </c>
    </row>
    <row r="810" spans="1:24" x14ac:dyDescent="0.25">
      <c r="A810" t="s">
        <v>1136</v>
      </c>
      <c r="B810" s="1">
        <v>45798</v>
      </c>
      <c r="C810" t="s">
        <v>475</v>
      </c>
      <c r="D810" t="s">
        <v>476</v>
      </c>
      <c r="E810" t="s">
        <v>63</v>
      </c>
      <c r="F810" t="s">
        <v>37</v>
      </c>
      <c r="G810" t="s">
        <v>64</v>
      </c>
      <c r="H810" t="s">
        <v>65</v>
      </c>
      <c r="I810" t="s">
        <v>117</v>
      </c>
      <c r="J810" t="s">
        <v>118</v>
      </c>
      <c r="K810" t="s">
        <v>59</v>
      </c>
      <c r="L810" s="8">
        <v>6</v>
      </c>
      <c r="M810" s="8">
        <v>4.2</v>
      </c>
      <c r="N810">
        <v>49</v>
      </c>
      <c r="O810" s="8">
        <v>294</v>
      </c>
      <c r="P810" s="14">
        <v>2.4799999999999999E-2</v>
      </c>
      <c r="Q810" s="8">
        <v>7.29</v>
      </c>
      <c r="R810" s="8">
        <v>286.70999999999998</v>
      </c>
      <c r="S810" s="8">
        <v>205.8</v>
      </c>
      <c r="T810" s="8">
        <v>80.91</v>
      </c>
      <c r="U810">
        <v>0</v>
      </c>
      <c r="V810" s="8">
        <v>0</v>
      </c>
      <c r="W810" s="8">
        <v>0</v>
      </c>
      <c r="X810" s="8">
        <v>80.91</v>
      </c>
    </row>
    <row r="811" spans="1:24" x14ac:dyDescent="0.25">
      <c r="A811" t="s">
        <v>1137</v>
      </c>
      <c r="B811" s="1">
        <v>45701</v>
      </c>
      <c r="C811" t="s">
        <v>168</v>
      </c>
      <c r="D811" t="s">
        <v>169</v>
      </c>
      <c r="E811" t="s">
        <v>63</v>
      </c>
      <c r="F811" t="s">
        <v>46</v>
      </c>
      <c r="G811" t="s">
        <v>79</v>
      </c>
      <c r="H811" t="s">
        <v>80</v>
      </c>
      <c r="I811" t="s">
        <v>84</v>
      </c>
      <c r="J811" t="s">
        <v>85</v>
      </c>
      <c r="K811" t="s">
        <v>42</v>
      </c>
      <c r="L811" s="8">
        <v>9.9</v>
      </c>
      <c r="M811" s="8">
        <v>3.1</v>
      </c>
      <c r="N811">
        <v>1</v>
      </c>
      <c r="O811" s="8">
        <v>9.9</v>
      </c>
      <c r="P811" s="14">
        <v>9.3200000000000005E-2</v>
      </c>
      <c r="Q811" s="8">
        <v>0.92</v>
      </c>
      <c r="R811" s="8">
        <v>8.98</v>
      </c>
      <c r="S811" s="8">
        <v>3.1</v>
      </c>
      <c r="T811" s="8">
        <v>5.88</v>
      </c>
      <c r="U811">
        <v>1</v>
      </c>
      <c r="V811" s="8">
        <v>8.98</v>
      </c>
      <c r="W811" s="8">
        <v>3.6</v>
      </c>
      <c r="X811" s="8">
        <v>2.2799999999999998</v>
      </c>
    </row>
    <row r="812" spans="1:24" x14ac:dyDescent="0.25">
      <c r="A812" t="s">
        <v>1138</v>
      </c>
      <c r="B812" s="1">
        <v>45541</v>
      </c>
      <c r="C812" t="s">
        <v>590</v>
      </c>
      <c r="D812" t="s">
        <v>591</v>
      </c>
      <c r="E812" t="s">
        <v>27</v>
      </c>
      <c r="F812" t="s">
        <v>46</v>
      </c>
      <c r="G812" t="s">
        <v>29</v>
      </c>
      <c r="H812" t="s">
        <v>30</v>
      </c>
      <c r="I812" t="s">
        <v>84</v>
      </c>
      <c r="J812" t="s">
        <v>85</v>
      </c>
      <c r="K812" t="s">
        <v>42</v>
      </c>
      <c r="L812" s="8">
        <v>9.9</v>
      </c>
      <c r="M812" s="8">
        <v>3.1</v>
      </c>
      <c r="N812">
        <v>16</v>
      </c>
      <c r="O812" s="8">
        <v>158.4</v>
      </c>
      <c r="P812" s="14">
        <v>0.22140000000000001</v>
      </c>
      <c r="Q812" s="8">
        <v>35.07</v>
      </c>
      <c r="R812" s="8">
        <v>123.33</v>
      </c>
      <c r="S812" s="8">
        <v>49.6</v>
      </c>
      <c r="T812" s="8">
        <v>73.73</v>
      </c>
      <c r="U812">
        <v>0</v>
      </c>
      <c r="V812" s="8">
        <v>0</v>
      </c>
      <c r="W812" s="8">
        <v>0</v>
      </c>
      <c r="X812" s="8">
        <v>73.73</v>
      </c>
    </row>
    <row r="813" spans="1:24" x14ac:dyDescent="0.25">
      <c r="A813" t="s">
        <v>1139</v>
      </c>
      <c r="B813" s="1">
        <v>45443</v>
      </c>
      <c r="C813" t="s">
        <v>315</v>
      </c>
      <c r="D813" t="s">
        <v>316</v>
      </c>
      <c r="E813" t="s">
        <v>27</v>
      </c>
      <c r="F813" t="s">
        <v>46</v>
      </c>
      <c r="G813" t="s">
        <v>29</v>
      </c>
      <c r="H813" t="s">
        <v>30</v>
      </c>
      <c r="I813" t="s">
        <v>31</v>
      </c>
      <c r="J813" t="s">
        <v>32</v>
      </c>
      <c r="K813" t="s">
        <v>33</v>
      </c>
      <c r="L813" s="8">
        <v>5.8</v>
      </c>
      <c r="M813" s="8">
        <v>2.7</v>
      </c>
      <c r="N813">
        <v>52</v>
      </c>
      <c r="O813" s="8">
        <v>301.60000000000002</v>
      </c>
      <c r="P813" s="14">
        <v>0.48370000000000002</v>
      </c>
      <c r="Q813" s="8">
        <v>145.88</v>
      </c>
      <c r="R813" s="8">
        <v>155.72</v>
      </c>
      <c r="S813" s="8">
        <v>140.4</v>
      </c>
      <c r="T813" s="8">
        <v>15.32</v>
      </c>
      <c r="U813">
        <v>0</v>
      </c>
      <c r="V813" s="8">
        <v>0</v>
      </c>
      <c r="W813" s="8">
        <v>0</v>
      </c>
      <c r="X813" s="8">
        <v>15.32</v>
      </c>
    </row>
    <row r="814" spans="1:24" x14ac:dyDescent="0.25">
      <c r="A814" t="s">
        <v>1140</v>
      </c>
      <c r="B814" s="1">
        <v>45963</v>
      </c>
      <c r="C814" t="s">
        <v>188</v>
      </c>
      <c r="D814" t="s">
        <v>189</v>
      </c>
      <c r="E814" t="s">
        <v>27</v>
      </c>
      <c r="F814" t="s">
        <v>54</v>
      </c>
      <c r="G814" t="s">
        <v>29</v>
      </c>
      <c r="H814" t="s">
        <v>30</v>
      </c>
      <c r="I814" t="s">
        <v>99</v>
      </c>
      <c r="J814" t="s">
        <v>100</v>
      </c>
      <c r="K814" t="s">
        <v>49</v>
      </c>
      <c r="L814" s="8">
        <v>3.8</v>
      </c>
      <c r="M814" s="8">
        <v>2.6</v>
      </c>
      <c r="N814">
        <v>88</v>
      </c>
      <c r="O814" s="8">
        <v>334.4</v>
      </c>
      <c r="P814" s="14">
        <v>4.6300000000000001E-2</v>
      </c>
      <c r="Q814" s="8">
        <v>15.48</v>
      </c>
      <c r="R814" s="8">
        <v>318.92</v>
      </c>
      <c r="S814" s="8">
        <v>228.8</v>
      </c>
      <c r="T814" s="8">
        <v>90.12</v>
      </c>
      <c r="U814">
        <v>0</v>
      </c>
      <c r="V814" s="8">
        <v>0</v>
      </c>
      <c r="W814" s="8">
        <v>0</v>
      </c>
      <c r="X814" s="8">
        <v>90.12</v>
      </c>
    </row>
    <row r="815" spans="1:24" x14ac:dyDescent="0.25">
      <c r="A815" t="s">
        <v>1141</v>
      </c>
      <c r="B815" s="1">
        <v>45996</v>
      </c>
      <c r="C815" t="s">
        <v>258</v>
      </c>
      <c r="D815" t="s">
        <v>259</v>
      </c>
      <c r="E815" t="s">
        <v>71</v>
      </c>
      <c r="F815" t="s">
        <v>28</v>
      </c>
      <c r="G815" t="s">
        <v>72</v>
      </c>
      <c r="H815" t="s">
        <v>73</v>
      </c>
      <c r="I815" t="s">
        <v>99</v>
      </c>
      <c r="J815" t="s">
        <v>100</v>
      </c>
      <c r="K815" t="s">
        <v>49</v>
      </c>
      <c r="L815" s="8">
        <v>3.8</v>
      </c>
      <c r="M815" s="8">
        <v>2.6</v>
      </c>
      <c r="N815">
        <v>197</v>
      </c>
      <c r="O815" s="8">
        <v>748.6</v>
      </c>
      <c r="P815" s="14">
        <v>9.06E-2</v>
      </c>
      <c r="Q815" s="8">
        <v>67.819999999999993</v>
      </c>
      <c r="R815" s="8">
        <v>680.78</v>
      </c>
      <c r="S815" s="8">
        <v>512.20000000000005</v>
      </c>
      <c r="T815" s="8">
        <v>168.58</v>
      </c>
      <c r="U815">
        <v>0</v>
      </c>
      <c r="V815" s="8">
        <v>0</v>
      </c>
      <c r="W815" s="8">
        <v>0</v>
      </c>
      <c r="X815" s="8">
        <v>168.58</v>
      </c>
    </row>
    <row r="816" spans="1:24" x14ac:dyDescent="0.25">
      <c r="A816" t="s">
        <v>1142</v>
      </c>
      <c r="B816" s="1">
        <v>45297</v>
      </c>
      <c r="C816" t="s">
        <v>357</v>
      </c>
      <c r="D816" t="s">
        <v>358</v>
      </c>
      <c r="E816" t="s">
        <v>27</v>
      </c>
      <c r="F816" t="s">
        <v>46</v>
      </c>
      <c r="G816" t="s">
        <v>29</v>
      </c>
      <c r="H816" t="s">
        <v>30</v>
      </c>
      <c r="I816" t="s">
        <v>112</v>
      </c>
      <c r="J816" t="s">
        <v>113</v>
      </c>
      <c r="K816" t="s">
        <v>42</v>
      </c>
      <c r="L816" s="8">
        <v>8.5</v>
      </c>
      <c r="M816" s="8">
        <v>2.8</v>
      </c>
      <c r="N816">
        <v>26</v>
      </c>
      <c r="O816" s="8">
        <v>221</v>
      </c>
      <c r="P816" s="14">
        <v>0.16009999999999999</v>
      </c>
      <c r="Q816" s="8">
        <v>35.380000000000003</v>
      </c>
      <c r="R816" s="8">
        <v>185.62</v>
      </c>
      <c r="S816" s="8">
        <v>72.8</v>
      </c>
      <c r="T816" s="8">
        <v>112.82</v>
      </c>
      <c r="U816">
        <v>0</v>
      </c>
      <c r="V816" s="8">
        <v>0</v>
      </c>
      <c r="W816" s="8">
        <v>0</v>
      </c>
      <c r="X816" s="8">
        <v>112.82</v>
      </c>
    </row>
    <row r="817" spans="1:24" x14ac:dyDescent="0.25">
      <c r="A817" t="s">
        <v>1143</v>
      </c>
      <c r="B817" s="1">
        <v>46206</v>
      </c>
      <c r="C817" t="s">
        <v>584</v>
      </c>
      <c r="D817" t="s">
        <v>585</v>
      </c>
      <c r="E817" t="s">
        <v>27</v>
      </c>
      <c r="F817" t="s">
        <v>37</v>
      </c>
      <c r="G817" t="s">
        <v>29</v>
      </c>
      <c r="H817" t="s">
        <v>30</v>
      </c>
      <c r="I817" t="s">
        <v>130</v>
      </c>
      <c r="J817" t="s">
        <v>131</v>
      </c>
      <c r="K817" t="s">
        <v>42</v>
      </c>
      <c r="L817" s="8">
        <v>4.8</v>
      </c>
      <c r="M817" s="8">
        <v>1.4</v>
      </c>
      <c r="N817">
        <v>32</v>
      </c>
      <c r="O817" s="8">
        <v>153.6</v>
      </c>
      <c r="P817" s="14">
        <v>8.8999999999999999E-3</v>
      </c>
      <c r="Q817" s="8">
        <v>1.37</v>
      </c>
      <c r="R817" s="8">
        <v>152.22999999999999</v>
      </c>
      <c r="S817" s="8">
        <v>44.8</v>
      </c>
      <c r="T817" s="8">
        <v>107.43</v>
      </c>
      <c r="U817">
        <v>0</v>
      </c>
      <c r="V817" s="8">
        <v>0</v>
      </c>
      <c r="W817" s="8">
        <v>0</v>
      </c>
      <c r="X817" s="8">
        <v>107.43</v>
      </c>
    </row>
    <row r="818" spans="1:24" x14ac:dyDescent="0.25">
      <c r="A818" t="s">
        <v>1144</v>
      </c>
      <c r="B818" s="1">
        <v>46060</v>
      </c>
      <c r="C818" t="s">
        <v>475</v>
      </c>
      <c r="D818" t="s">
        <v>476</v>
      </c>
      <c r="E818" t="s">
        <v>63</v>
      </c>
      <c r="F818" t="s">
        <v>37</v>
      </c>
      <c r="G818" t="s">
        <v>79</v>
      </c>
      <c r="H818" t="s">
        <v>80</v>
      </c>
      <c r="I818" t="s">
        <v>122</v>
      </c>
      <c r="J818" t="s">
        <v>123</v>
      </c>
      <c r="K818" t="s">
        <v>59</v>
      </c>
      <c r="L818" s="8">
        <v>5.5</v>
      </c>
      <c r="M818" s="8">
        <v>3.8</v>
      </c>
      <c r="N818">
        <v>13</v>
      </c>
      <c r="O818" s="8">
        <v>71.5</v>
      </c>
      <c r="P818" s="14">
        <v>2.47E-2</v>
      </c>
      <c r="Q818" s="8">
        <v>1.77</v>
      </c>
      <c r="R818" s="8">
        <v>69.73</v>
      </c>
      <c r="S818" s="8">
        <v>49.4</v>
      </c>
      <c r="T818" s="8">
        <v>20.329999999999998</v>
      </c>
      <c r="U818">
        <v>3</v>
      </c>
      <c r="V818" s="8">
        <v>16.09</v>
      </c>
      <c r="W818" s="8">
        <v>12.9</v>
      </c>
      <c r="X818" s="8">
        <v>7.43</v>
      </c>
    </row>
    <row r="819" spans="1:24" x14ac:dyDescent="0.25">
      <c r="A819" t="s">
        <v>1145</v>
      </c>
      <c r="B819" s="1">
        <v>46173</v>
      </c>
      <c r="C819" t="s">
        <v>191</v>
      </c>
      <c r="D819" t="s">
        <v>192</v>
      </c>
      <c r="E819" t="s">
        <v>150</v>
      </c>
      <c r="F819" t="s">
        <v>54</v>
      </c>
      <c r="G819" t="s">
        <v>151</v>
      </c>
      <c r="H819" t="s">
        <v>152</v>
      </c>
      <c r="I819" t="s">
        <v>112</v>
      </c>
      <c r="J819" t="s">
        <v>113</v>
      </c>
      <c r="K819" t="s">
        <v>42</v>
      </c>
      <c r="L819" s="8">
        <v>8.5</v>
      </c>
      <c r="M819" s="8">
        <v>2.8</v>
      </c>
      <c r="N819">
        <v>16</v>
      </c>
      <c r="O819" s="8">
        <v>136</v>
      </c>
      <c r="P819" s="14">
        <v>5.5399999999999998E-2</v>
      </c>
      <c r="Q819" s="8">
        <v>7.53</v>
      </c>
      <c r="R819" s="8">
        <v>128.47</v>
      </c>
      <c r="S819" s="8">
        <v>44.8</v>
      </c>
      <c r="T819" s="8">
        <v>83.67</v>
      </c>
      <c r="U819">
        <v>0</v>
      </c>
      <c r="V819" s="8">
        <v>0</v>
      </c>
      <c r="W819" s="8">
        <v>0</v>
      </c>
      <c r="X819" s="8">
        <v>83.67</v>
      </c>
    </row>
    <row r="820" spans="1:24" x14ac:dyDescent="0.25">
      <c r="A820" t="s">
        <v>1146</v>
      </c>
      <c r="B820" s="1">
        <v>46080</v>
      </c>
      <c r="C820" t="s">
        <v>689</v>
      </c>
      <c r="D820" t="s">
        <v>690</v>
      </c>
      <c r="E820" t="s">
        <v>27</v>
      </c>
      <c r="F820" t="s">
        <v>54</v>
      </c>
      <c r="G820" t="s">
        <v>29</v>
      </c>
      <c r="H820" t="s">
        <v>30</v>
      </c>
      <c r="I820" t="s">
        <v>130</v>
      </c>
      <c r="J820" t="s">
        <v>131</v>
      </c>
      <c r="K820" t="s">
        <v>42</v>
      </c>
      <c r="L820" s="8">
        <v>4.8</v>
      </c>
      <c r="M820" s="8">
        <v>1.4</v>
      </c>
      <c r="N820">
        <v>74</v>
      </c>
      <c r="O820" s="8">
        <v>355.2</v>
      </c>
      <c r="P820" s="14">
        <v>0.44869999999999999</v>
      </c>
      <c r="Q820" s="8">
        <v>159.38</v>
      </c>
      <c r="R820" s="8">
        <v>195.82</v>
      </c>
      <c r="S820" s="8">
        <v>103.6</v>
      </c>
      <c r="T820" s="8">
        <v>92.22</v>
      </c>
      <c r="U820">
        <v>0</v>
      </c>
      <c r="V820" s="8">
        <v>0</v>
      </c>
      <c r="W820" s="8">
        <v>0</v>
      </c>
      <c r="X820" s="8">
        <v>92.22</v>
      </c>
    </row>
    <row r="821" spans="1:24" x14ac:dyDescent="0.25">
      <c r="A821" t="s">
        <v>1147</v>
      </c>
      <c r="B821" s="1">
        <v>46198</v>
      </c>
      <c r="C821" t="s">
        <v>82</v>
      </c>
      <c r="D821" t="s">
        <v>83</v>
      </c>
      <c r="E821" t="s">
        <v>71</v>
      </c>
      <c r="F821" t="s">
        <v>46</v>
      </c>
      <c r="G821" t="s">
        <v>72</v>
      </c>
      <c r="H821" t="s">
        <v>73</v>
      </c>
      <c r="I821" t="s">
        <v>99</v>
      </c>
      <c r="J821" t="s">
        <v>100</v>
      </c>
      <c r="K821" t="s">
        <v>49</v>
      </c>
      <c r="L821" s="8">
        <v>3.8</v>
      </c>
      <c r="M821" s="8">
        <v>2.6</v>
      </c>
      <c r="N821">
        <v>29</v>
      </c>
      <c r="O821" s="8">
        <v>110.2</v>
      </c>
      <c r="P821" s="14">
        <v>9.4299999999999995E-2</v>
      </c>
      <c r="Q821" s="8">
        <v>10.39</v>
      </c>
      <c r="R821" s="8">
        <v>99.81</v>
      </c>
      <c r="S821" s="8">
        <v>75.400000000000006</v>
      </c>
      <c r="T821" s="8">
        <v>24.41</v>
      </c>
      <c r="U821">
        <v>0</v>
      </c>
      <c r="V821" s="8">
        <v>0</v>
      </c>
      <c r="W821" s="8">
        <v>0</v>
      </c>
      <c r="X821" s="8">
        <v>24.41</v>
      </c>
    </row>
    <row r="822" spans="1:24" x14ac:dyDescent="0.25">
      <c r="A822" t="s">
        <v>1148</v>
      </c>
      <c r="B822" s="1">
        <v>45401</v>
      </c>
      <c r="C822" t="s">
        <v>472</v>
      </c>
      <c r="D822" t="s">
        <v>473</v>
      </c>
      <c r="E822" t="s">
        <v>71</v>
      </c>
      <c r="F822" t="s">
        <v>54</v>
      </c>
      <c r="G822" t="s">
        <v>165</v>
      </c>
      <c r="H822" t="s">
        <v>166</v>
      </c>
      <c r="I822" t="s">
        <v>74</v>
      </c>
      <c r="J822" t="s">
        <v>75</v>
      </c>
      <c r="K822" t="s">
        <v>49</v>
      </c>
      <c r="L822" s="8">
        <v>11</v>
      </c>
      <c r="M822" s="8">
        <v>6.8</v>
      </c>
      <c r="N822">
        <v>93</v>
      </c>
      <c r="O822" s="8">
        <v>1023</v>
      </c>
      <c r="P822" s="14">
        <v>0.42049999999999998</v>
      </c>
      <c r="Q822" s="8">
        <v>430.17</v>
      </c>
      <c r="R822" s="8">
        <v>592.83000000000004</v>
      </c>
      <c r="S822" s="8">
        <v>632.4</v>
      </c>
      <c r="T822" s="8">
        <v>-39.57</v>
      </c>
      <c r="U822">
        <v>37</v>
      </c>
      <c r="V822" s="8">
        <v>235.86</v>
      </c>
      <c r="W822" s="8">
        <v>270.10000000000002</v>
      </c>
      <c r="X822" s="8">
        <v>-309.67</v>
      </c>
    </row>
    <row r="823" spans="1:24" x14ac:dyDescent="0.25">
      <c r="A823" t="s">
        <v>1149</v>
      </c>
      <c r="B823" s="1">
        <v>46089</v>
      </c>
      <c r="C823" t="s">
        <v>340</v>
      </c>
      <c r="D823" t="s">
        <v>341</v>
      </c>
      <c r="E823" t="s">
        <v>27</v>
      </c>
      <c r="F823" t="s">
        <v>54</v>
      </c>
      <c r="G823" t="s">
        <v>29</v>
      </c>
      <c r="H823" t="s">
        <v>30</v>
      </c>
      <c r="I823" t="s">
        <v>47</v>
      </c>
      <c r="J823" t="s">
        <v>48</v>
      </c>
      <c r="K823" t="s">
        <v>49</v>
      </c>
      <c r="L823" s="8">
        <v>5</v>
      </c>
      <c r="M823" s="8">
        <v>3.2</v>
      </c>
      <c r="N823">
        <v>16</v>
      </c>
      <c r="O823" s="8">
        <v>80</v>
      </c>
      <c r="P823" s="14">
        <v>1.6899999999999998E-2</v>
      </c>
      <c r="Q823" s="8">
        <v>1.35</v>
      </c>
      <c r="R823" s="8">
        <v>78.650000000000006</v>
      </c>
      <c r="S823" s="8">
        <v>51.2</v>
      </c>
      <c r="T823" s="8">
        <v>27.45</v>
      </c>
      <c r="U823">
        <v>0</v>
      </c>
      <c r="V823" s="8">
        <v>0</v>
      </c>
      <c r="W823" s="8">
        <v>0</v>
      </c>
      <c r="X823" s="8">
        <v>27.45</v>
      </c>
    </row>
    <row r="824" spans="1:24" x14ac:dyDescent="0.25">
      <c r="A824" t="s">
        <v>1150</v>
      </c>
      <c r="B824" s="1">
        <v>45727</v>
      </c>
      <c r="C824" t="s">
        <v>258</v>
      </c>
      <c r="D824" t="s">
        <v>259</v>
      </c>
      <c r="E824" t="s">
        <v>71</v>
      </c>
      <c r="F824" t="s">
        <v>28</v>
      </c>
      <c r="G824" t="s">
        <v>72</v>
      </c>
      <c r="H824" t="s">
        <v>73</v>
      </c>
      <c r="I824" t="s">
        <v>84</v>
      </c>
      <c r="J824" t="s">
        <v>85</v>
      </c>
      <c r="K824" t="s">
        <v>42</v>
      </c>
      <c r="L824" s="8">
        <v>9.9</v>
      </c>
      <c r="M824" s="8">
        <v>3.1</v>
      </c>
      <c r="N824">
        <v>65</v>
      </c>
      <c r="O824" s="8">
        <v>643.5</v>
      </c>
      <c r="P824" s="14">
        <v>4.5999999999999999E-3</v>
      </c>
      <c r="Q824" s="8">
        <v>2.96</v>
      </c>
      <c r="R824" s="8">
        <v>640.54</v>
      </c>
      <c r="S824" s="8">
        <v>201.5</v>
      </c>
      <c r="T824" s="8">
        <v>439.04</v>
      </c>
      <c r="U824">
        <v>0</v>
      </c>
      <c r="V824" s="8">
        <v>0</v>
      </c>
      <c r="W824" s="8">
        <v>0</v>
      </c>
      <c r="X824" s="8">
        <v>439.04</v>
      </c>
    </row>
    <row r="825" spans="1:24" x14ac:dyDescent="0.25">
      <c r="A825" t="s">
        <v>1151</v>
      </c>
      <c r="B825" s="1">
        <v>45516</v>
      </c>
      <c r="C825" t="s">
        <v>301</v>
      </c>
      <c r="D825" t="s">
        <v>302</v>
      </c>
      <c r="E825" t="s">
        <v>63</v>
      </c>
      <c r="F825" t="s">
        <v>37</v>
      </c>
      <c r="G825" t="s">
        <v>79</v>
      </c>
      <c r="H825" t="s">
        <v>80</v>
      </c>
      <c r="I825" t="s">
        <v>99</v>
      </c>
      <c r="J825" t="s">
        <v>100</v>
      </c>
      <c r="K825" t="s">
        <v>49</v>
      </c>
      <c r="L825" s="8">
        <v>3.8</v>
      </c>
      <c r="M825" s="8">
        <v>2.6</v>
      </c>
      <c r="N825">
        <v>49</v>
      </c>
      <c r="O825" s="8">
        <v>186.2</v>
      </c>
      <c r="P825" s="14">
        <v>5.4199999999999998E-2</v>
      </c>
      <c r="Q825" s="8">
        <v>10.09</v>
      </c>
      <c r="R825" s="8">
        <v>176.11</v>
      </c>
      <c r="S825" s="8">
        <v>127.4</v>
      </c>
      <c r="T825" s="8">
        <v>48.71</v>
      </c>
      <c r="U825">
        <v>0</v>
      </c>
      <c r="V825" s="8">
        <v>0</v>
      </c>
      <c r="W825" s="8">
        <v>0</v>
      </c>
      <c r="X825" s="8">
        <v>48.71</v>
      </c>
    </row>
    <row r="826" spans="1:24" x14ac:dyDescent="0.25">
      <c r="A826" t="s">
        <v>1152</v>
      </c>
      <c r="B826" s="1">
        <v>45472</v>
      </c>
      <c r="C826" t="s">
        <v>315</v>
      </c>
      <c r="D826" t="s">
        <v>316</v>
      </c>
      <c r="E826" t="s">
        <v>27</v>
      </c>
      <c r="F826" t="s">
        <v>46</v>
      </c>
      <c r="G826" t="s">
        <v>29</v>
      </c>
      <c r="H826" t="s">
        <v>30</v>
      </c>
      <c r="I826" t="s">
        <v>130</v>
      </c>
      <c r="J826" t="s">
        <v>131</v>
      </c>
      <c r="K826" t="s">
        <v>42</v>
      </c>
      <c r="L826" s="8">
        <v>4.8</v>
      </c>
      <c r="M826" s="8">
        <v>1.4</v>
      </c>
      <c r="N826">
        <v>58</v>
      </c>
      <c r="O826" s="8">
        <v>278.39999999999998</v>
      </c>
      <c r="P826" s="14">
        <v>8.1900000000000001E-2</v>
      </c>
      <c r="Q826" s="8">
        <v>22.8</v>
      </c>
      <c r="R826" s="8">
        <v>255.6</v>
      </c>
      <c r="S826" s="8">
        <v>81.2</v>
      </c>
      <c r="T826" s="8">
        <v>174.4</v>
      </c>
      <c r="U826">
        <v>0</v>
      </c>
      <c r="V826" s="8">
        <v>0</v>
      </c>
      <c r="W826" s="8">
        <v>0</v>
      </c>
      <c r="X826" s="8">
        <v>174.4</v>
      </c>
    </row>
    <row r="827" spans="1:24" x14ac:dyDescent="0.25">
      <c r="A827" t="s">
        <v>1153</v>
      </c>
      <c r="B827" s="1">
        <v>46115</v>
      </c>
      <c r="C827" t="s">
        <v>520</v>
      </c>
      <c r="D827" t="s">
        <v>521</v>
      </c>
      <c r="E827" t="s">
        <v>63</v>
      </c>
      <c r="F827" t="s">
        <v>37</v>
      </c>
      <c r="G827" t="s">
        <v>64</v>
      </c>
      <c r="H827" t="s">
        <v>65</v>
      </c>
      <c r="I827" t="s">
        <v>185</v>
      </c>
      <c r="J827" t="s">
        <v>186</v>
      </c>
      <c r="K827" t="s">
        <v>59</v>
      </c>
      <c r="L827" s="8">
        <v>4.9000000000000004</v>
      </c>
      <c r="M827" s="8">
        <v>3.1</v>
      </c>
      <c r="N827">
        <v>74</v>
      </c>
      <c r="O827" s="8">
        <v>362.6</v>
      </c>
      <c r="P827" s="14">
        <v>5.8999999999999999E-3</v>
      </c>
      <c r="Q827" s="8">
        <v>2.14</v>
      </c>
      <c r="R827" s="8">
        <v>360.46</v>
      </c>
      <c r="S827" s="8">
        <v>229.4</v>
      </c>
      <c r="T827" s="8">
        <v>131.06</v>
      </c>
      <c r="U827">
        <v>0</v>
      </c>
      <c r="V827" s="8">
        <v>0</v>
      </c>
      <c r="W827" s="8">
        <v>0</v>
      </c>
      <c r="X827" s="8">
        <v>131.06</v>
      </c>
    </row>
    <row r="828" spans="1:24" x14ac:dyDescent="0.25">
      <c r="A828" t="s">
        <v>1154</v>
      </c>
      <c r="B828" s="1">
        <v>46004</v>
      </c>
      <c r="C828" t="s">
        <v>427</v>
      </c>
      <c r="D828" t="s">
        <v>428</v>
      </c>
      <c r="E828" t="s">
        <v>150</v>
      </c>
      <c r="F828" t="s">
        <v>46</v>
      </c>
      <c r="G828" t="s">
        <v>151</v>
      </c>
      <c r="H828" t="s">
        <v>152</v>
      </c>
      <c r="I828" t="s">
        <v>112</v>
      </c>
      <c r="J828" t="s">
        <v>113</v>
      </c>
      <c r="K828" t="s">
        <v>42</v>
      </c>
      <c r="L828" s="8">
        <v>8.5</v>
      </c>
      <c r="M828" s="8">
        <v>2.8</v>
      </c>
      <c r="N828">
        <v>17</v>
      </c>
      <c r="O828" s="8">
        <v>144.5</v>
      </c>
      <c r="P828" s="14">
        <v>5.11E-2</v>
      </c>
      <c r="Q828" s="8">
        <v>7.38</v>
      </c>
      <c r="R828" s="8">
        <v>137.12</v>
      </c>
      <c r="S828" s="8">
        <v>47.6</v>
      </c>
      <c r="T828" s="8">
        <v>89.52</v>
      </c>
      <c r="U828">
        <v>0</v>
      </c>
      <c r="V828" s="8">
        <v>0</v>
      </c>
      <c r="W828" s="8">
        <v>0</v>
      </c>
      <c r="X828" s="8">
        <v>89.52</v>
      </c>
    </row>
    <row r="829" spans="1:24" x14ac:dyDescent="0.25">
      <c r="A829" t="s">
        <v>1155</v>
      </c>
      <c r="B829" s="1">
        <v>45822</v>
      </c>
      <c r="C829" t="s">
        <v>229</v>
      </c>
      <c r="D829" t="s">
        <v>230</v>
      </c>
      <c r="E829" t="s">
        <v>27</v>
      </c>
      <c r="F829" t="s">
        <v>54</v>
      </c>
      <c r="G829" t="s">
        <v>29</v>
      </c>
      <c r="H829" t="s">
        <v>30</v>
      </c>
      <c r="I829" t="s">
        <v>74</v>
      </c>
      <c r="J829" t="s">
        <v>75</v>
      </c>
      <c r="K829" t="s">
        <v>49</v>
      </c>
      <c r="L829" s="8">
        <v>11</v>
      </c>
      <c r="M829" s="8">
        <v>6.8</v>
      </c>
      <c r="N829">
        <v>181</v>
      </c>
      <c r="O829" s="8">
        <v>1991</v>
      </c>
      <c r="P829" s="14">
        <v>8.3999999999999995E-3</v>
      </c>
      <c r="Q829" s="8">
        <v>16.72</v>
      </c>
      <c r="R829" s="8">
        <v>1974.28</v>
      </c>
      <c r="S829" s="8">
        <v>1230.8</v>
      </c>
      <c r="T829" s="8">
        <v>743.48</v>
      </c>
      <c r="U829">
        <v>0</v>
      </c>
      <c r="V829" s="8">
        <v>0</v>
      </c>
      <c r="W829" s="8">
        <v>0</v>
      </c>
      <c r="X829" s="8">
        <v>743.48</v>
      </c>
    </row>
    <row r="830" spans="1:24" x14ac:dyDescent="0.25">
      <c r="A830" t="s">
        <v>1156</v>
      </c>
      <c r="B830" s="1">
        <v>45767</v>
      </c>
      <c r="C830" t="s">
        <v>238</v>
      </c>
      <c r="D830" t="s">
        <v>239</v>
      </c>
      <c r="E830" t="s">
        <v>27</v>
      </c>
      <c r="F830" t="s">
        <v>37</v>
      </c>
      <c r="G830" t="s">
        <v>29</v>
      </c>
      <c r="H830" t="s">
        <v>30</v>
      </c>
      <c r="I830" t="s">
        <v>66</v>
      </c>
      <c r="J830" t="s">
        <v>67</v>
      </c>
      <c r="K830" t="s">
        <v>33</v>
      </c>
      <c r="L830" s="8">
        <v>4.5</v>
      </c>
      <c r="M830" s="8">
        <v>2.1</v>
      </c>
      <c r="N830">
        <v>3</v>
      </c>
      <c r="O830" s="8">
        <v>13.5</v>
      </c>
      <c r="P830" s="14">
        <v>3.4799999999999998E-2</v>
      </c>
      <c r="Q830" s="8">
        <v>0.47</v>
      </c>
      <c r="R830" s="8">
        <v>13.03</v>
      </c>
      <c r="S830" s="8">
        <v>6.3</v>
      </c>
      <c r="T830" s="8">
        <v>6.73</v>
      </c>
      <c r="U830">
        <v>0</v>
      </c>
      <c r="V830" s="8">
        <v>0</v>
      </c>
      <c r="W830" s="8">
        <v>0</v>
      </c>
      <c r="X830" s="8">
        <v>6.73</v>
      </c>
    </row>
    <row r="831" spans="1:24" x14ac:dyDescent="0.25">
      <c r="A831" t="s">
        <v>1157</v>
      </c>
      <c r="B831" s="1">
        <v>45343</v>
      </c>
      <c r="C831" t="s">
        <v>455</v>
      </c>
      <c r="D831" t="s">
        <v>456</v>
      </c>
      <c r="E831" t="s">
        <v>71</v>
      </c>
      <c r="F831" t="s">
        <v>89</v>
      </c>
      <c r="G831" t="s">
        <v>165</v>
      </c>
      <c r="H831" t="s">
        <v>166</v>
      </c>
      <c r="I831" t="s">
        <v>104</v>
      </c>
      <c r="J831" t="s">
        <v>105</v>
      </c>
      <c r="K831" t="s">
        <v>49</v>
      </c>
      <c r="L831" s="8">
        <v>4.2</v>
      </c>
      <c r="M831" s="8">
        <v>2.8</v>
      </c>
      <c r="N831">
        <v>116</v>
      </c>
      <c r="O831" s="8">
        <v>487.2</v>
      </c>
      <c r="P831" s="14">
        <v>0.10589999999999999</v>
      </c>
      <c r="Q831" s="8">
        <v>51.59</v>
      </c>
      <c r="R831" s="8">
        <v>435.61</v>
      </c>
      <c r="S831" s="8">
        <v>324.8</v>
      </c>
      <c r="T831" s="8">
        <v>110.81</v>
      </c>
      <c r="U831">
        <v>0</v>
      </c>
      <c r="V831" s="8">
        <v>0</v>
      </c>
      <c r="W831" s="8">
        <v>0</v>
      </c>
      <c r="X831" s="8">
        <v>110.81</v>
      </c>
    </row>
    <row r="832" spans="1:24" x14ac:dyDescent="0.25">
      <c r="A832" t="s">
        <v>1158</v>
      </c>
      <c r="B832" s="1">
        <v>45862</v>
      </c>
      <c r="C832" t="s">
        <v>82</v>
      </c>
      <c r="D832" t="s">
        <v>83</v>
      </c>
      <c r="E832" t="s">
        <v>71</v>
      </c>
      <c r="F832" t="s">
        <v>46</v>
      </c>
      <c r="G832" t="s">
        <v>165</v>
      </c>
      <c r="H832" t="s">
        <v>166</v>
      </c>
      <c r="I832" t="s">
        <v>104</v>
      </c>
      <c r="J832" t="s">
        <v>105</v>
      </c>
      <c r="K832" t="s">
        <v>49</v>
      </c>
      <c r="L832" s="8">
        <v>4.2</v>
      </c>
      <c r="M832" s="8">
        <v>2.8</v>
      </c>
      <c r="N832">
        <v>79</v>
      </c>
      <c r="O832" s="8">
        <v>331.8</v>
      </c>
      <c r="P832" s="14">
        <v>0.49940000000000001</v>
      </c>
      <c r="Q832" s="8">
        <v>165.7</v>
      </c>
      <c r="R832" s="8">
        <v>166.1</v>
      </c>
      <c r="S832" s="8">
        <v>221.2</v>
      </c>
      <c r="T832" s="8">
        <v>-55.1</v>
      </c>
      <c r="U832">
        <v>0</v>
      </c>
      <c r="V832" s="8">
        <v>0</v>
      </c>
      <c r="W832" s="8">
        <v>0</v>
      </c>
      <c r="X832" s="8">
        <v>-55.1</v>
      </c>
    </row>
    <row r="833" spans="1:24" x14ac:dyDescent="0.25">
      <c r="A833" t="s">
        <v>1159</v>
      </c>
      <c r="B833" s="1">
        <v>45547</v>
      </c>
      <c r="C833" t="s">
        <v>142</v>
      </c>
      <c r="D833" t="s">
        <v>143</v>
      </c>
      <c r="E833" t="s">
        <v>71</v>
      </c>
      <c r="F833" t="s">
        <v>37</v>
      </c>
      <c r="G833" t="s">
        <v>165</v>
      </c>
      <c r="H833" t="s">
        <v>166</v>
      </c>
      <c r="I833" t="s">
        <v>40</v>
      </c>
      <c r="J833" t="s">
        <v>41</v>
      </c>
      <c r="K833" t="s">
        <v>42</v>
      </c>
      <c r="L833" s="8">
        <v>14.5</v>
      </c>
      <c r="M833" s="8">
        <v>4.2</v>
      </c>
      <c r="N833">
        <v>44</v>
      </c>
      <c r="O833" s="8">
        <v>638</v>
      </c>
      <c r="P833" s="14">
        <v>1.61E-2</v>
      </c>
      <c r="Q833" s="8">
        <v>10.27</v>
      </c>
      <c r="R833" s="8">
        <v>627.73</v>
      </c>
      <c r="S833" s="8">
        <v>184.8</v>
      </c>
      <c r="T833" s="8">
        <v>442.93</v>
      </c>
      <c r="U833">
        <v>0</v>
      </c>
      <c r="V833" s="8">
        <v>0</v>
      </c>
      <c r="W833" s="8">
        <v>0</v>
      </c>
      <c r="X833" s="8">
        <v>442.93</v>
      </c>
    </row>
    <row r="834" spans="1:24" x14ac:dyDescent="0.25">
      <c r="A834" t="s">
        <v>1160</v>
      </c>
      <c r="B834" s="1">
        <v>46231</v>
      </c>
      <c r="C834" t="s">
        <v>288</v>
      </c>
      <c r="D834" t="s">
        <v>289</v>
      </c>
      <c r="E834" t="s">
        <v>27</v>
      </c>
      <c r="F834" t="s">
        <v>46</v>
      </c>
      <c r="G834" t="s">
        <v>38</v>
      </c>
      <c r="H834" t="s">
        <v>39</v>
      </c>
      <c r="I834" t="s">
        <v>84</v>
      </c>
      <c r="J834" t="s">
        <v>85</v>
      </c>
      <c r="K834" t="s">
        <v>42</v>
      </c>
      <c r="L834" s="8">
        <v>9.9</v>
      </c>
      <c r="M834" s="8">
        <v>3.1</v>
      </c>
      <c r="N834">
        <v>23</v>
      </c>
      <c r="O834" s="8">
        <v>227.7</v>
      </c>
      <c r="P834" s="14">
        <v>0.17910000000000001</v>
      </c>
      <c r="Q834" s="8">
        <v>40.78</v>
      </c>
      <c r="R834" s="8">
        <v>186.92</v>
      </c>
      <c r="S834" s="8">
        <v>71.3</v>
      </c>
      <c r="T834" s="8">
        <v>115.62</v>
      </c>
      <c r="U834">
        <v>0</v>
      </c>
      <c r="V834" s="8">
        <v>0</v>
      </c>
      <c r="W834" s="8">
        <v>0</v>
      </c>
      <c r="X834" s="8">
        <v>115.62</v>
      </c>
    </row>
    <row r="835" spans="1:24" x14ac:dyDescent="0.25">
      <c r="A835" t="s">
        <v>1161</v>
      </c>
      <c r="B835" s="1">
        <v>46160</v>
      </c>
      <c r="C835" t="s">
        <v>410</v>
      </c>
      <c r="D835" t="s">
        <v>411</v>
      </c>
      <c r="E835" t="s">
        <v>150</v>
      </c>
      <c r="F835" t="s">
        <v>46</v>
      </c>
      <c r="G835" t="s">
        <v>151</v>
      </c>
      <c r="H835" t="s">
        <v>152</v>
      </c>
      <c r="I835" t="s">
        <v>66</v>
      </c>
      <c r="J835" t="s">
        <v>67</v>
      </c>
      <c r="K835" t="s">
        <v>33</v>
      </c>
      <c r="L835" s="8">
        <v>4.5</v>
      </c>
      <c r="M835" s="8">
        <v>2.1</v>
      </c>
      <c r="N835">
        <v>34</v>
      </c>
      <c r="O835" s="8">
        <v>153</v>
      </c>
      <c r="P835" s="14">
        <v>0.2601</v>
      </c>
      <c r="Q835" s="8">
        <v>39.799999999999997</v>
      </c>
      <c r="R835" s="8">
        <v>113.2</v>
      </c>
      <c r="S835" s="8">
        <v>71.400000000000006</v>
      </c>
      <c r="T835" s="8">
        <v>41.8</v>
      </c>
      <c r="U835">
        <v>0</v>
      </c>
      <c r="V835" s="8">
        <v>0</v>
      </c>
      <c r="W835" s="8">
        <v>0</v>
      </c>
      <c r="X835" s="8">
        <v>41.8</v>
      </c>
    </row>
    <row r="836" spans="1:24" x14ac:dyDescent="0.25">
      <c r="A836" t="s">
        <v>1162</v>
      </c>
      <c r="B836" s="1">
        <v>45416</v>
      </c>
      <c r="C836" t="s">
        <v>226</v>
      </c>
      <c r="D836" t="s">
        <v>227</v>
      </c>
      <c r="E836" t="s">
        <v>27</v>
      </c>
      <c r="F836" t="s">
        <v>54</v>
      </c>
      <c r="G836" t="s">
        <v>29</v>
      </c>
      <c r="H836" t="s">
        <v>30</v>
      </c>
      <c r="I836" t="s">
        <v>31</v>
      </c>
      <c r="J836" t="s">
        <v>32</v>
      </c>
      <c r="K836" t="s">
        <v>33</v>
      </c>
      <c r="L836" s="8">
        <v>5.8</v>
      </c>
      <c r="M836" s="8">
        <v>2.7</v>
      </c>
      <c r="N836">
        <v>67</v>
      </c>
      <c r="O836" s="8">
        <v>388.6</v>
      </c>
      <c r="P836" s="14">
        <v>1.67E-2</v>
      </c>
      <c r="Q836" s="8">
        <v>6.49</v>
      </c>
      <c r="R836" s="8">
        <v>382.11</v>
      </c>
      <c r="S836" s="8">
        <v>180.9</v>
      </c>
      <c r="T836" s="8">
        <v>201.21</v>
      </c>
      <c r="U836">
        <v>0</v>
      </c>
      <c r="V836" s="8">
        <v>0</v>
      </c>
      <c r="W836" s="8">
        <v>0</v>
      </c>
      <c r="X836" s="8">
        <v>201.21</v>
      </c>
    </row>
    <row r="837" spans="1:24" x14ac:dyDescent="0.25">
      <c r="A837" t="s">
        <v>1163</v>
      </c>
      <c r="B837" s="1">
        <v>45759</v>
      </c>
      <c r="C837" t="s">
        <v>291</v>
      </c>
      <c r="D837" t="s">
        <v>292</v>
      </c>
      <c r="E837" t="s">
        <v>150</v>
      </c>
      <c r="F837" t="s">
        <v>54</v>
      </c>
      <c r="G837" t="s">
        <v>151</v>
      </c>
      <c r="H837" t="s">
        <v>152</v>
      </c>
      <c r="I837" t="s">
        <v>66</v>
      </c>
      <c r="J837" t="s">
        <v>67</v>
      </c>
      <c r="K837" t="s">
        <v>33</v>
      </c>
      <c r="L837" s="8">
        <v>4.5</v>
      </c>
      <c r="M837" s="8">
        <v>2.1</v>
      </c>
      <c r="N837">
        <v>56</v>
      </c>
      <c r="O837" s="8">
        <v>252</v>
      </c>
      <c r="P837" s="14">
        <v>4.4999999999999997E-3</v>
      </c>
      <c r="Q837" s="8">
        <v>1.1299999999999999</v>
      </c>
      <c r="R837" s="8">
        <v>250.87</v>
      </c>
      <c r="S837" s="8">
        <v>117.6</v>
      </c>
      <c r="T837" s="8">
        <v>133.27000000000001</v>
      </c>
      <c r="U837">
        <v>0</v>
      </c>
      <c r="V837" s="8">
        <v>0</v>
      </c>
      <c r="W837" s="8">
        <v>0</v>
      </c>
      <c r="X837" s="8">
        <v>133.27000000000001</v>
      </c>
    </row>
    <row r="838" spans="1:24" x14ac:dyDescent="0.25">
      <c r="A838" t="s">
        <v>1164</v>
      </c>
      <c r="B838" s="1">
        <v>45428</v>
      </c>
      <c r="C838" t="s">
        <v>279</v>
      </c>
      <c r="D838" t="s">
        <v>280</v>
      </c>
      <c r="E838" t="s">
        <v>53</v>
      </c>
      <c r="F838" t="s">
        <v>54</v>
      </c>
      <c r="G838" t="s">
        <v>55</v>
      </c>
      <c r="H838" t="s">
        <v>56</v>
      </c>
      <c r="I838" t="s">
        <v>127</v>
      </c>
      <c r="J838" t="s">
        <v>128</v>
      </c>
      <c r="K838" t="s">
        <v>33</v>
      </c>
      <c r="L838" s="8">
        <v>7.2</v>
      </c>
      <c r="M838" s="8">
        <v>3.6</v>
      </c>
      <c r="N838">
        <v>28</v>
      </c>
      <c r="O838" s="8">
        <v>201.6</v>
      </c>
      <c r="P838" s="14">
        <v>2.3199999999999998E-2</v>
      </c>
      <c r="Q838" s="8">
        <v>4.68</v>
      </c>
      <c r="R838" s="8">
        <v>196.92</v>
      </c>
      <c r="S838" s="8">
        <v>100.8</v>
      </c>
      <c r="T838" s="8">
        <v>96.12</v>
      </c>
      <c r="U838">
        <v>0</v>
      </c>
      <c r="V838" s="8">
        <v>0</v>
      </c>
      <c r="W838" s="8">
        <v>0</v>
      </c>
      <c r="X838" s="8">
        <v>96.12</v>
      </c>
    </row>
    <row r="839" spans="1:24" x14ac:dyDescent="0.25">
      <c r="A839" t="s">
        <v>1165</v>
      </c>
      <c r="B839" s="1">
        <v>46112</v>
      </c>
      <c r="C839" t="s">
        <v>391</v>
      </c>
      <c r="D839" t="s">
        <v>392</v>
      </c>
      <c r="E839" t="s">
        <v>63</v>
      </c>
      <c r="F839" t="s">
        <v>54</v>
      </c>
      <c r="G839" t="s">
        <v>79</v>
      </c>
      <c r="H839" t="s">
        <v>80</v>
      </c>
      <c r="I839" t="s">
        <v>117</v>
      </c>
      <c r="J839" t="s">
        <v>118</v>
      </c>
      <c r="K839" t="s">
        <v>59</v>
      </c>
      <c r="L839" s="8">
        <v>6</v>
      </c>
      <c r="M839" s="8">
        <v>4.2</v>
      </c>
      <c r="N839">
        <v>53</v>
      </c>
      <c r="O839" s="8">
        <v>318</v>
      </c>
      <c r="P839" s="14">
        <v>3.3099999999999997E-2</v>
      </c>
      <c r="Q839" s="8">
        <v>10.53</v>
      </c>
      <c r="R839" s="8">
        <v>307.47000000000003</v>
      </c>
      <c r="S839" s="8">
        <v>222.6</v>
      </c>
      <c r="T839" s="8">
        <v>84.87</v>
      </c>
      <c r="U839">
        <v>0</v>
      </c>
      <c r="V839" s="8">
        <v>0</v>
      </c>
      <c r="W839" s="8">
        <v>0</v>
      </c>
      <c r="X839" s="8">
        <v>84.87</v>
      </c>
    </row>
    <row r="840" spans="1:24" x14ac:dyDescent="0.25">
      <c r="A840" t="s">
        <v>1166</v>
      </c>
      <c r="B840" s="1">
        <v>45767</v>
      </c>
      <c r="C840" t="s">
        <v>615</v>
      </c>
      <c r="D840" t="s">
        <v>616</v>
      </c>
      <c r="E840" t="s">
        <v>150</v>
      </c>
      <c r="F840" t="s">
        <v>89</v>
      </c>
      <c r="G840" t="s">
        <v>151</v>
      </c>
      <c r="H840" t="s">
        <v>152</v>
      </c>
      <c r="I840" t="s">
        <v>104</v>
      </c>
      <c r="J840" t="s">
        <v>105</v>
      </c>
      <c r="K840" t="s">
        <v>49</v>
      </c>
      <c r="L840" s="8">
        <v>4.2</v>
      </c>
      <c r="M840" s="8">
        <v>2.8</v>
      </c>
      <c r="N840">
        <v>277</v>
      </c>
      <c r="O840" s="8">
        <v>1163.4000000000001</v>
      </c>
      <c r="P840" s="14">
        <v>0.19450000000000001</v>
      </c>
      <c r="Q840" s="8">
        <v>226.28</v>
      </c>
      <c r="R840" s="8">
        <v>937.12</v>
      </c>
      <c r="S840" s="8">
        <v>775.6</v>
      </c>
      <c r="T840" s="8">
        <v>161.52000000000001</v>
      </c>
      <c r="U840">
        <v>0</v>
      </c>
      <c r="V840" s="8">
        <v>0</v>
      </c>
      <c r="W840" s="8">
        <v>0</v>
      </c>
      <c r="X840" s="8">
        <v>161.52000000000001</v>
      </c>
    </row>
    <row r="841" spans="1:24" x14ac:dyDescent="0.25">
      <c r="A841" t="s">
        <v>1167</v>
      </c>
      <c r="B841" s="1">
        <v>45975</v>
      </c>
      <c r="C841" t="s">
        <v>238</v>
      </c>
      <c r="D841" t="s">
        <v>239</v>
      </c>
      <c r="E841" t="s">
        <v>27</v>
      </c>
      <c r="F841" t="s">
        <v>37</v>
      </c>
      <c r="G841" t="s">
        <v>38</v>
      </c>
      <c r="H841" t="s">
        <v>39</v>
      </c>
      <c r="I841" t="s">
        <v>99</v>
      </c>
      <c r="J841" t="s">
        <v>100</v>
      </c>
      <c r="K841" t="s">
        <v>49</v>
      </c>
      <c r="L841" s="8">
        <v>3.8</v>
      </c>
      <c r="M841" s="8">
        <v>2.6</v>
      </c>
      <c r="N841">
        <v>41</v>
      </c>
      <c r="O841" s="8">
        <v>155.80000000000001</v>
      </c>
      <c r="P841" s="14">
        <v>1.9400000000000001E-2</v>
      </c>
      <c r="Q841" s="8">
        <v>3.02</v>
      </c>
      <c r="R841" s="8">
        <v>152.78</v>
      </c>
      <c r="S841" s="8">
        <v>106.6</v>
      </c>
      <c r="T841" s="8">
        <v>46.18</v>
      </c>
      <c r="U841">
        <v>0</v>
      </c>
      <c r="V841" s="8">
        <v>0</v>
      </c>
      <c r="W841" s="8">
        <v>0</v>
      </c>
      <c r="X841" s="8">
        <v>46.18</v>
      </c>
    </row>
    <row r="842" spans="1:24" x14ac:dyDescent="0.25">
      <c r="A842" t="s">
        <v>1168</v>
      </c>
      <c r="B842" s="1">
        <v>45835</v>
      </c>
      <c r="C842" t="s">
        <v>279</v>
      </c>
      <c r="D842" t="s">
        <v>280</v>
      </c>
      <c r="E842" t="s">
        <v>53</v>
      </c>
      <c r="F842" t="s">
        <v>54</v>
      </c>
      <c r="G842" t="s">
        <v>55</v>
      </c>
      <c r="H842" t="s">
        <v>56</v>
      </c>
      <c r="I842" t="s">
        <v>104</v>
      </c>
      <c r="J842" t="s">
        <v>105</v>
      </c>
      <c r="K842" t="s">
        <v>49</v>
      </c>
      <c r="L842" s="8">
        <v>4.2</v>
      </c>
      <c r="M842" s="8">
        <v>2.8</v>
      </c>
      <c r="N842">
        <v>40</v>
      </c>
      <c r="O842" s="8">
        <v>168</v>
      </c>
      <c r="P842" s="14">
        <v>1.5100000000000001E-2</v>
      </c>
      <c r="Q842" s="8">
        <v>2.54</v>
      </c>
      <c r="R842" s="8">
        <v>165.46</v>
      </c>
      <c r="S842" s="8">
        <v>112</v>
      </c>
      <c r="T842" s="8">
        <v>53.46</v>
      </c>
      <c r="U842">
        <v>0</v>
      </c>
      <c r="V842" s="8">
        <v>0</v>
      </c>
      <c r="W842" s="8">
        <v>0</v>
      </c>
      <c r="X842" s="8">
        <v>53.46</v>
      </c>
    </row>
    <row r="843" spans="1:24" x14ac:dyDescent="0.25">
      <c r="A843" t="s">
        <v>1169</v>
      </c>
      <c r="B843" s="1">
        <v>45864</v>
      </c>
      <c r="C843" t="s">
        <v>325</v>
      </c>
      <c r="D843" t="s">
        <v>326</v>
      </c>
      <c r="E843" t="s">
        <v>27</v>
      </c>
      <c r="F843" t="s">
        <v>37</v>
      </c>
      <c r="G843" t="s">
        <v>29</v>
      </c>
      <c r="H843" t="s">
        <v>30</v>
      </c>
      <c r="I843" t="s">
        <v>74</v>
      </c>
      <c r="J843" t="s">
        <v>75</v>
      </c>
      <c r="K843" t="s">
        <v>49</v>
      </c>
      <c r="L843" s="8">
        <v>11</v>
      </c>
      <c r="M843" s="8">
        <v>6.8</v>
      </c>
      <c r="N843">
        <v>2</v>
      </c>
      <c r="O843" s="8">
        <v>22</v>
      </c>
      <c r="P843" s="14">
        <v>3.09E-2</v>
      </c>
      <c r="Q843" s="8">
        <v>0.68</v>
      </c>
      <c r="R843" s="8">
        <v>21.32</v>
      </c>
      <c r="S843" s="8">
        <v>13.6</v>
      </c>
      <c r="T843" s="8">
        <v>7.72</v>
      </c>
      <c r="U843">
        <v>0</v>
      </c>
      <c r="V843" s="8">
        <v>0</v>
      </c>
      <c r="W843" s="8">
        <v>0</v>
      </c>
      <c r="X843" s="8">
        <v>7.72</v>
      </c>
    </row>
    <row r="844" spans="1:24" x14ac:dyDescent="0.25">
      <c r="A844" t="s">
        <v>1170</v>
      </c>
      <c r="B844" s="1">
        <v>45901</v>
      </c>
      <c r="C844" t="s">
        <v>386</v>
      </c>
      <c r="D844" t="s">
        <v>387</v>
      </c>
      <c r="E844" t="s">
        <v>27</v>
      </c>
      <c r="F844" t="s">
        <v>54</v>
      </c>
      <c r="G844" t="s">
        <v>38</v>
      </c>
      <c r="H844" t="s">
        <v>39</v>
      </c>
      <c r="I844" t="s">
        <v>74</v>
      </c>
      <c r="J844" t="s">
        <v>75</v>
      </c>
      <c r="K844" t="s">
        <v>49</v>
      </c>
      <c r="L844" s="8">
        <v>11</v>
      </c>
      <c r="M844" s="8">
        <v>6.8</v>
      </c>
      <c r="N844">
        <v>18</v>
      </c>
      <c r="O844" s="8">
        <v>198</v>
      </c>
      <c r="P844" s="14">
        <v>0.45550000000000002</v>
      </c>
      <c r="Q844" s="8">
        <v>90.19</v>
      </c>
      <c r="R844" s="8">
        <v>107.81</v>
      </c>
      <c r="S844" s="8">
        <v>122.4</v>
      </c>
      <c r="T844" s="8">
        <v>-14.59</v>
      </c>
      <c r="U844">
        <v>0</v>
      </c>
      <c r="V844" s="8">
        <v>0</v>
      </c>
      <c r="W844" s="8">
        <v>0</v>
      </c>
      <c r="X844" s="8">
        <v>-14.59</v>
      </c>
    </row>
    <row r="845" spans="1:24" x14ac:dyDescent="0.25">
      <c r="A845" t="s">
        <v>1171</v>
      </c>
      <c r="B845" s="1">
        <v>45616</v>
      </c>
      <c r="C845" t="s">
        <v>758</v>
      </c>
      <c r="D845" t="s">
        <v>759</v>
      </c>
      <c r="E845" t="s">
        <v>27</v>
      </c>
      <c r="F845" t="s">
        <v>37</v>
      </c>
      <c r="G845" t="s">
        <v>29</v>
      </c>
      <c r="H845" t="s">
        <v>30</v>
      </c>
      <c r="I845" t="s">
        <v>40</v>
      </c>
      <c r="J845" t="s">
        <v>41</v>
      </c>
      <c r="K845" t="s">
        <v>42</v>
      </c>
      <c r="L845" s="8">
        <v>14.5</v>
      </c>
      <c r="M845" s="8">
        <v>4.2</v>
      </c>
      <c r="N845">
        <v>5</v>
      </c>
      <c r="O845" s="8">
        <v>72.5</v>
      </c>
      <c r="P845" s="14">
        <v>1.2800000000000001E-2</v>
      </c>
      <c r="Q845" s="8">
        <v>0.93</v>
      </c>
      <c r="R845" s="8">
        <v>71.569999999999993</v>
      </c>
      <c r="S845" s="8">
        <v>21</v>
      </c>
      <c r="T845" s="8">
        <v>50.57</v>
      </c>
      <c r="U845">
        <v>0</v>
      </c>
      <c r="V845" s="8">
        <v>0</v>
      </c>
      <c r="W845" s="8">
        <v>0</v>
      </c>
      <c r="X845" s="8">
        <v>50.57</v>
      </c>
    </row>
    <row r="846" spans="1:24" x14ac:dyDescent="0.25">
      <c r="A846" t="s">
        <v>1172</v>
      </c>
      <c r="B846" s="1">
        <v>46264</v>
      </c>
      <c r="C846" t="s">
        <v>350</v>
      </c>
      <c r="D846" t="s">
        <v>351</v>
      </c>
      <c r="E846" t="s">
        <v>63</v>
      </c>
      <c r="F846" t="s">
        <v>89</v>
      </c>
      <c r="G846" t="s">
        <v>79</v>
      </c>
      <c r="H846" t="s">
        <v>80</v>
      </c>
      <c r="I846" t="s">
        <v>84</v>
      </c>
      <c r="J846" t="s">
        <v>85</v>
      </c>
      <c r="K846" t="s">
        <v>42</v>
      </c>
      <c r="L846" s="8">
        <v>9.9</v>
      </c>
      <c r="M846" s="8">
        <v>3.1</v>
      </c>
      <c r="N846">
        <v>271</v>
      </c>
      <c r="O846" s="8">
        <v>2682.9</v>
      </c>
      <c r="P846" s="14">
        <v>4.1200000000000001E-2</v>
      </c>
      <c r="Q846" s="8">
        <v>110.54</v>
      </c>
      <c r="R846" s="8">
        <v>2572.36</v>
      </c>
      <c r="S846" s="8">
        <v>840.1</v>
      </c>
      <c r="T846" s="8">
        <v>1732.26</v>
      </c>
      <c r="U846">
        <v>0</v>
      </c>
      <c r="V846" s="8">
        <v>0</v>
      </c>
      <c r="W846" s="8">
        <v>0</v>
      </c>
      <c r="X846" s="8">
        <v>1732.26</v>
      </c>
    </row>
    <row r="847" spans="1:24" x14ac:dyDescent="0.25">
      <c r="A847" t="s">
        <v>1173</v>
      </c>
      <c r="B847" s="1">
        <v>46065</v>
      </c>
      <c r="C847" t="s">
        <v>480</v>
      </c>
      <c r="D847" t="s">
        <v>481</v>
      </c>
      <c r="E847" t="s">
        <v>63</v>
      </c>
      <c r="F847" t="s">
        <v>54</v>
      </c>
      <c r="G847" t="s">
        <v>64</v>
      </c>
      <c r="H847" t="s">
        <v>65</v>
      </c>
      <c r="I847" t="s">
        <v>112</v>
      </c>
      <c r="J847" t="s">
        <v>113</v>
      </c>
      <c r="K847" t="s">
        <v>42</v>
      </c>
      <c r="L847" s="8">
        <v>8.5</v>
      </c>
      <c r="M847" s="8">
        <v>2.8</v>
      </c>
      <c r="N847">
        <v>45</v>
      </c>
      <c r="O847" s="8">
        <v>382.5</v>
      </c>
      <c r="P847" s="14">
        <v>2.46E-2</v>
      </c>
      <c r="Q847" s="8">
        <v>9.41</v>
      </c>
      <c r="R847" s="8">
        <v>373.09</v>
      </c>
      <c r="S847" s="8">
        <v>126</v>
      </c>
      <c r="T847" s="8">
        <v>247.09</v>
      </c>
      <c r="U847">
        <v>0</v>
      </c>
      <c r="V847" s="8">
        <v>0</v>
      </c>
      <c r="W847" s="8">
        <v>0</v>
      </c>
      <c r="X847" s="8">
        <v>247.09</v>
      </c>
    </row>
    <row r="848" spans="1:24" x14ac:dyDescent="0.25">
      <c r="A848" t="s">
        <v>1174</v>
      </c>
      <c r="B848" s="1">
        <v>46204</v>
      </c>
      <c r="C848" t="s">
        <v>87</v>
      </c>
      <c r="D848" t="s">
        <v>88</v>
      </c>
      <c r="E848" t="s">
        <v>63</v>
      </c>
      <c r="F848" t="s">
        <v>89</v>
      </c>
      <c r="G848" t="s">
        <v>79</v>
      </c>
      <c r="H848" t="s">
        <v>80</v>
      </c>
      <c r="I848" t="s">
        <v>104</v>
      </c>
      <c r="J848" t="s">
        <v>105</v>
      </c>
      <c r="K848" t="s">
        <v>49</v>
      </c>
      <c r="L848" s="8">
        <v>4.2</v>
      </c>
      <c r="M848" s="8">
        <v>2.8</v>
      </c>
      <c r="N848">
        <v>285</v>
      </c>
      <c r="O848" s="8">
        <v>1197</v>
      </c>
      <c r="P848" s="14">
        <v>0.1336</v>
      </c>
      <c r="Q848" s="8">
        <v>159.91999999999999</v>
      </c>
      <c r="R848" s="8">
        <v>1037.08</v>
      </c>
      <c r="S848" s="8">
        <v>798</v>
      </c>
      <c r="T848" s="8">
        <v>239.08</v>
      </c>
      <c r="U848">
        <v>0</v>
      </c>
      <c r="V848" s="8">
        <v>0</v>
      </c>
      <c r="W848" s="8">
        <v>0</v>
      </c>
      <c r="X848" s="8">
        <v>239.08</v>
      </c>
    </row>
    <row r="849" spans="1:24" x14ac:dyDescent="0.25">
      <c r="A849" t="s">
        <v>1175</v>
      </c>
      <c r="B849" s="1">
        <v>45745</v>
      </c>
      <c r="C849" t="s">
        <v>226</v>
      </c>
      <c r="D849" t="s">
        <v>227</v>
      </c>
      <c r="E849" t="s">
        <v>27</v>
      </c>
      <c r="F849" t="s">
        <v>54</v>
      </c>
      <c r="G849" t="s">
        <v>38</v>
      </c>
      <c r="H849" t="s">
        <v>39</v>
      </c>
      <c r="I849" t="s">
        <v>185</v>
      </c>
      <c r="J849" t="s">
        <v>186</v>
      </c>
      <c r="K849" t="s">
        <v>59</v>
      </c>
      <c r="L849" s="8">
        <v>4.9000000000000004</v>
      </c>
      <c r="M849" s="8">
        <v>3.1</v>
      </c>
      <c r="N849">
        <v>43</v>
      </c>
      <c r="O849" s="8">
        <v>210.7</v>
      </c>
      <c r="P849" s="14">
        <v>3.61E-2</v>
      </c>
      <c r="Q849" s="8">
        <v>7.61</v>
      </c>
      <c r="R849" s="8">
        <v>203.09</v>
      </c>
      <c r="S849" s="8">
        <v>133.30000000000001</v>
      </c>
      <c r="T849" s="8">
        <v>69.790000000000006</v>
      </c>
      <c r="U849">
        <v>0</v>
      </c>
      <c r="V849" s="8">
        <v>0</v>
      </c>
      <c r="W849" s="8">
        <v>0</v>
      </c>
      <c r="X849" s="8">
        <v>69.790000000000006</v>
      </c>
    </row>
    <row r="850" spans="1:24" x14ac:dyDescent="0.25">
      <c r="A850" t="s">
        <v>1176</v>
      </c>
      <c r="B850" s="1">
        <v>45919</v>
      </c>
      <c r="C850" t="s">
        <v>168</v>
      </c>
      <c r="D850" t="s">
        <v>169</v>
      </c>
      <c r="E850" t="s">
        <v>63</v>
      </c>
      <c r="F850" t="s">
        <v>46</v>
      </c>
      <c r="G850" t="s">
        <v>79</v>
      </c>
      <c r="H850" t="s">
        <v>80</v>
      </c>
      <c r="I850" t="s">
        <v>117</v>
      </c>
      <c r="J850" t="s">
        <v>118</v>
      </c>
      <c r="K850" t="s">
        <v>59</v>
      </c>
      <c r="L850" s="8">
        <v>6</v>
      </c>
      <c r="M850" s="8">
        <v>4.2</v>
      </c>
      <c r="N850">
        <v>23</v>
      </c>
      <c r="O850" s="8">
        <v>138</v>
      </c>
      <c r="P850" s="14">
        <v>0.2099</v>
      </c>
      <c r="Q850" s="8">
        <v>28.97</v>
      </c>
      <c r="R850" s="8">
        <v>109.03</v>
      </c>
      <c r="S850" s="8">
        <v>96.6</v>
      </c>
      <c r="T850" s="8">
        <v>12.43</v>
      </c>
      <c r="U850">
        <v>0</v>
      </c>
      <c r="V850" s="8">
        <v>0</v>
      </c>
      <c r="W850" s="8">
        <v>0</v>
      </c>
      <c r="X850" s="8">
        <v>12.43</v>
      </c>
    </row>
    <row r="851" spans="1:24" x14ac:dyDescent="0.25">
      <c r="A851" t="s">
        <v>1177</v>
      </c>
      <c r="B851" s="1">
        <v>46126</v>
      </c>
      <c r="C851" t="s">
        <v>590</v>
      </c>
      <c r="D851" t="s">
        <v>591</v>
      </c>
      <c r="E851" t="s">
        <v>27</v>
      </c>
      <c r="F851" t="s">
        <v>46</v>
      </c>
      <c r="G851" t="s">
        <v>38</v>
      </c>
      <c r="H851" t="s">
        <v>39</v>
      </c>
      <c r="I851" t="s">
        <v>57</v>
      </c>
      <c r="J851" t="s">
        <v>58</v>
      </c>
      <c r="K851" t="s">
        <v>59</v>
      </c>
      <c r="L851" s="8">
        <v>10.5</v>
      </c>
      <c r="M851" s="8">
        <v>7.5</v>
      </c>
      <c r="N851">
        <v>41</v>
      </c>
      <c r="O851" s="8">
        <v>430.5</v>
      </c>
      <c r="P851" s="14">
        <v>0.2046</v>
      </c>
      <c r="Q851" s="8">
        <v>88.08</v>
      </c>
      <c r="R851" s="8">
        <v>342.42</v>
      </c>
      <c r="S851" s="8">
        <v>307.5</v>
      </c>
      <c r="T851" s="8">
        <v>34.92</v>
      </c>
      <c r="U851">
        <v>0</v>
      </c>
      <c r="V851" s="8">
        <v>0</v>
      </c>
      <c r="W851" s="8">
        <v>0</v>
      </c>
      <c r="X851" s="8">
        <v>34.92</v>
      </c>
    </row>
    <row r="852" spans="1:24" x14ac:dyDescent="0.25">
      <c r="A852" t="s">
        <v>1178</v>
      </c>
      <c r="B852" s="1">
        <v>46028</v>
      </c>
      <c r="C852" t="s">
        <v>371</v>
      </c>
      <c r="D852" t="s">
        <v>372</v>
      </c>
      <c r="E852" t="s">
        <v>63</v>
      </c>
      <c r="F852" t="s">
        <v>54</v>
      </c>
      <c r="G852" t="s">
        <v>79</v>
      </c>
      <c r="H852" t="s">
        <v>80</v>
      </c>
      <c r="I852" t="s">
        <v>57</v>
      </c>
      <c r="J852" t="s">
        <v>58</v>
      </c>
      <c r="K852" t="s">
        <v>59</v>
      </c>
      <c r="L852" s="8">
        <v>10.5</v>
      </c>
      <c r="M852" s="8">
        <v>7.5</v>
      </c>
      <c r="N852">
        <v>234</v>
      </c>
      <c r="O852" s="8">
        <v>2457</v>
      </c>
      <c r="P852" s="14">
        <v>4.0000000000000002E-4</v>
      </c>
      <c r="Q852" s="8">
        <v>0.98</v>
      </c>
      <c r="R852" s="8">
        <v>2456.02</v>
      </c>
      <c r="S852" s="8">
        <v>1755</v>
      </c>
      <c r="T852" s="8">
        <v>701.02</v>
      </c>
      <c r="U852">
        <v>0</v>
      </c>
      <c r="V852" s="8">
        <v>0</v>
      </c>
      <c r="W852" s="8">
        <v>0</v>
      </c>
      <c r="X852" s="8">
        <v>701.02</v>
      </c>
    </row>
    <row r="853" spans="1:24" x14ac:dyDescent="0.25">
      <c r="A853" t="s">
        <v>1179</v>
      </c>
      <c r="B853" s="1">
        <v>46205</v>
      </c>
      <c r="C853" t="s">
        <v>159</v>
      </c>
      <c r="D853" t="s">
        <v>160</v>
      </c>
      <c r="E853" t="s">
        <v>27</v>
      </c>
      <c r="F853" t="s">
        <v>37</v>
      </c>
      <c r="G853" t="s">
        <v>29</v>
      </c>
      <c r="H853" t="s">
        <v>30</v>
      </c>
      <c r="I853" t="s">
        <v>144</v>
      </c>
      <c r="J853" t="s">
        <v>145</v>
      </c>
      <c r="K853" t="s">
        <v>33</v>
      </c>
      <c r="L853" s="8">
        <v>12</v>
      </c>
      <c r="M853" s="8">
        <v>6.5</v>
      </c>
      <c r="N853">
        <v>1</v>
      </c>
      <c r="O853" s="8">
        <v>12</v>
      </c>
      <c r="P853" s="14">
        <v>3.5999999999999999E-3</v>
      </c>
      <c r="Q853" s="8">
        <v>0.04</v>
      </c>
      <c r="R853" s="8">
        <v>11.96</v>
      </c>
      <c r="S853" s="8">
        <v>6.5</v>
      </c>
      <c r="T853" s="8">
        <v>5.46</v>
      </c>
      <c r="U853">
        <v>0</v>
      </c>
      <c r="V853" s="8">
        <v>0</v>
      </c>
      <c r="W853" s="8">
        <v>0</v>
      </c>
      <c r="X853" s="8">
        <v>5.46</v>
      </c>
    </row>
    <row r="854" spans="1:24" x14ac:dyDescent="0.25">
      <c r="A854" t="s">
        <v>1180</v>
      </c>
      <c r="B854" s="1">
        <v>45808</v>
      </c>
      <c r="C854" t="s">
        <v>567</v>
      </c>
      <c r="D854" t="s">
        <v>568</v>
      </c>
      <c r="E854" t="s">
        <v>27</v>
      </c>
      <c r="F854" t="s">
        <v>37</v>
      </c>
      <c r="G854" t="s">
        <v>29</v>
      </c>
      <c r="H854" t="s">
        <v>30</v>
      </c>
      <c r="I854" t="s">
        <v>74</v>
      </c>
      <c r="J854" t="s">
        <v>75</v>
      </c>
      <c r="K854" t="s">
        <v>49</v>
      </c>
      <c r="L854" s="8">
        <v>11</v>
      </c>
      <c r="M854" s="8">
        <v>6.8</v>
      </c>
      <c r="N854">
        <v>10</v>
      </c>
      <c r="O854" s="8">
        <v>110</v>
      </c>
      <c r="P854" s="14">
        <v>6.7000000000000002E-3</v>
      </c>
      <c r="Q854" s="8">
        <v>0.74</v>
      </c>
      <c r="R854" s="8">
        <v>109.26</v>
      </c>
      <c r="S854" s="8">
        <v>68</v>
      </c>
      <c r="T854" s="8">
        <v>41.26</v>
      </c>
      <c r="U854">
        <v>0</v>
      </c>
      <c r="V854" s="8">
        <v>0</v>
      </c>
      <c r="W854" s="8">
        <v>0</v>
      </c>
      <c r="X854" s="8">
        <v>41.26</v>
      </c>
    </row>
    <row r="855" spans="1:24" x14ac:dyDescent="0.25">
      <c r="A855" t="s">
        <v>1181</v>
      </c>
      <c r="B855" s="1">
        <v>45728</v>
      </c>
      <c r="C855" t="s">
        <v>805</v>
      </c>
      <c r="D855" t="s">
        <v>806</v>
      </c>
      <c r="E855" t="s">
        <v>63</v>
      </c>
      <c r="F855" t="s">
        <v>89</v>
      </c>
      <c r="G855" t="s">
        <v>79</v>
      </c>
      <c r="H855" t="s">
        <v>80</v>
      </c>
      <c r="I855" t="s">
        <v>84</v>
      </c>
      <c r="J855" t="s">
        <v>85</v>
      </c>
      <c r="K855" t="s">
        <v>42</v>
      </c>
      <c r="L855" s="8">
        <v>9.9</v>
      </c>
      <c r="M855" s="8">
        <v>3.1</v>
      </c>
      <c r="N855">
        <v>89</v>
      </c>
      <c r="O855" s="8">
        <v>881.1</v>
      </c>
      <c r="P855" s="14">
        <v>4.41E-2</v>
      </c>
      <c r="Q855" s="8">
        <v>38.86</v>
      </c>
      <c r="R855" s="8">
        <v>842.24</v>
      </c>
      <c r="S855" s="8">
        <v>275.89999999999998</v>
      </c>
      <c r="T855" s="8">
        <v>566.34</v>
      </c>
      <c r="U855">
        <v>27</v>
      </c>
      <c r="V855" s="8">
        <v>255.51</v>
      </c>
      <c r="W855" s="8">
        <v>97.2</v>
      </c>
      <c r="X855" s="8">
        <v>469.14</v>
      </c>
    </row>
    <row r="856" spans="1:24" x14ac:dyDescent="0.25">
      <c r="A856" t="s">
        <v>1182</v>
      </c>
      <c r="B856" s="1">
        <v>46142</v>
      </c>
      <c r="C856" t="s">
        <v>391</v>
      </c>
      <c r="D856" t="s">
        <v>392</v>
      </c>
      <c r="E856" t="s">
        <v>63</v>
      </c>
      <c r="F856" t="s">
        <v>54</v>
      </c>
      <c r="G856" t="s">
        <v>64</v>
      </c>
      <c r="H856" t="s">
        <v>65</v>
      </c>
      <c r="I856" t="s">
        <v>57</v>
      </c>
      <c r="J856" t="s">
        <v>58</v>
      </c>
      <c r="K856" t="s">
        <v>59</v>
      </c>
      <c r="L856" s="8">
        <v>10.5</v>
      </c>
      <c r="M856" s="8">
        <v>7.5</v>
      </c>
      <c r="N856">
        <v>62</v>
      </c>
      <c r="O856" s="8">
        <v>651</v>
      </c>
      <c r="P856" s="14">
        <v>1.8499999999999999E-2</v>
      </c>
      <c r="Q856" s="8">
        <v>12.04</v>
      </c>
      <c r="R856" s="8">
        <v>638.96</v>
      </c>
      <c r="S856" s="8">
        <v>465</v>
      </c>
      <c r="T856" s="8">
        <v>173.96</v>
      </c>
      <c r="U856">
        <v>0</v>
      </c>
      <c r="V856" s="8">
        <v>0</v>
      </c>
      <c r="W856" s="8">
        <v>0</v>
      </c>
      <c r="X856" s="8">
        <v>173.96</v>
      </c>
    </row>
    <row r="857" spans="1:24" x14ac:dyDescent="0.25">
      <c r="A857" t="s">
        <v>1183</v>
      </c>
      <c r="B857" s="1">
        <v>46220</v>
      </c>
      <c r="C857" t="s">
        <v>276</v>
      </c>
      <c r="D857" t="s">
        <v>277</v>
      </c>
      <c r="E857" t="s">
        <v>150</v>
      </c>
      <c r="F857" t="s">
        <v>37</v>
      </c>
      <c r="G857" t="s">
        <v>151</v>
      </c>
      <c r="H857" t="s">
        <v>152</v>
      </c>
      <c r="I857" t="s">
        <v>47</v>
      </c>
      <c r="J857" t="s">
        <v>48</v>
      </c>
      <c r="K857" t="s">
        <v>49</v>
      </c>
      <c r="L857" s="8">
        <v>5</v>
      </c>
      <c r="M857" s="8">
        <v>3.2</v>
      </c>
      <c r="N857">
        <v>20</v>
      </c>
      <c r="O857" s="8">
        <v>100</v>
      </c>
      <c r="P857" s="14">
        <v>3.9300000000000002E-2</v>
      </c>
      <c r="Q857" s="8">
        <v>3.93</v>
      </c>
      <c r="R857" s="8">
        <v>96.07</v>
      </c>
      <c r="S857" s="8">
        <v>64</v>
      </c>
      <c r="T857" s="8">
        <v>32.07</v>
      </c>
      <c r="U857">
        <v>0</v>
      </c>
      <c r="V857" s="8">
        <v>0</v>
      </c>
      <c r="W857" s="8">
        <v>0</v>
      </c>
      <c r="X857" s="8">
        <v>32.07</v>
      </c>
    </row>
    <row r="858" spans="1:24" x14ac:dyDescent="0.25">
      <c r="A858" t="s">
        <v>1184</v>
      </c>
      <c r="B858" s="1">
        <v>45853</v>
      </c>
      <c r="C858" t="s">
        <v>87</v>
      </c>
      <c r="D858" t="s">
        <v>88</v>
      </c>
      <c r="E858" t="s">
        <v>63</v>
      </c>
      <c r="F858" t="s">
        <v>89</v>
      </c>
      <c r="G858" t="s">
        <v>64</v>
      </c>
      <c r="H858" t="s">
        <v>65</v>
      </c>
      <c r="I858" t="s">
        <v>31</v>
      </c>
      <c r="J858" t="s">
        <v>32</v>
      </c>
      <c r="K858" t="s">
        <v>33</v>
      </c>
      <c r="L858" s="8">
        <v>5.8</v>
      </c>
      <c r="M858" s="8">
        <v>2.7</v>
      </c>
      <c r="N858">
        <v>441</v>
      </c>
      <c r="O858" s="8">
        <v>2557.8000000000002</v>
      </c>
      <c r="P858" s="14">
        <v>5.7599999999999998E-2</v>
      </c>
      <c r="Q858" s="8">
        <v>147.33000000000001</v>
      </c>
      <c r="R858" s="8">
        <v>2410.4699999999998</v>
      </c>
      <c r="S858" s="8">
        <v>1190.7</v>
      </c>
      <c r="T858" s="8">
        <v>1219.77</v>
      </c>
      <c r="U858">
        <v>0</v>
      </c>
      <c r="V858" s="8">
        <v>0</v>
      </c>
      <c r="W858" s="8">
        <v>0</v>
      </c>
      <c r="X858" s="8">
        <v>1219.77</v>
      </c>
    </row>
    <row r="859" spans="1:24" x14ac:dyDescent="0.25">
      <c r="A859" t="s">
        <v>1185</v>
      </c>
      <c r="B859" s="1">
        <v>45748</v>
      </c>
      <c r="C859" t="s">
        <v>523</v>
      </c>
      <c r="D859" t="s">
        <v>524</v>
      </c>
      <c r="E859" t="s">
        <v>27</v>
      </c>
      <c r="F859" t="s">
        <v>89</v>
      </c>
      <c r="G859" t="s">
        <v>38</v>
      </c>
      <c r="H859" t="s">
        <v>39</v>
      </c>
      <c r="I859" t="s">
        <v>122</v>
      </c>
      <c r="J859" t="s">
        <v>123</v>
      </c>
      <c r="K859" t="s">
        <v>59</v>
      </c>
      <c r="L859" s="8">
        <v>5.5</v>
      </c>
      <c r="M859" s="8">
        <v>3.8</v>
      </c>
      <c r="N859">
        <v>69</v>
      </c>
      <c r="O859" s="8">
        <v>379.5</v>
      </c>
      <c r="P859" s="14">
        <v>5.9700000000000003E-2</v>
      </c>
      <c r="Q859" s="8">
        <v>22.66</v>
      </c>
      <c r="R859" s="8">
        <v>356.84</v>
      </c>
      <c r="S859" s="8">
        <v>262.2</v>
      </c>
      <c r="T859" s="8">
        <v>94.64</v>
      </c>
      <c r="U859">
        <v>20</v>
      </c>
      <c r="V859" s="8">
        <v>103.43</v>
      </c>
      <c r="W859" s="8">
        <v>86</v>
      </c>
      <c r="X859" s="8">
        <v>8.64</v>
      </c>
    </row>
    <row r="860" spans="1:24" x14ac:dyDescent="0.25">
      <c r="A860" t="s">
        <v>1186</v>
      </c>
      <c r="B860" s="1">
        <v>46210</v>
      </c>
      <c r="C860" t="s">
        <v>386</v>
      </c>
      <c r="D860" t="s">
        <v>387</v>
      </c>
      <c r="E860" t="s">
        <v>27</v>
      </c>
      <c r="F860" t="s">
        <v>54</v>
      </c>
      <c r="G860" t="s">
        <v>38</v>
      </c>
      <c r="H860" t="s">
        <v>39</v>
      </c>
      <c r="I860" t="s">
        <v>122</v>
      </c>
      <c r="J860" t="s">
        <v>123</v>
      </c>
      <c r="K860" t="s">
        <v>59</v>
      </c>
      <c r="L860" s="8">
        <v>5.5</v>
      </c>
      <c r="M860" s="8">
        <v>3.8</v>
      </c>
      <c r="N860">
        <v>55</v>
      </c>
      <c r="O860" s="8">
        <v>302.5</v>
      </c>
      <c r="P860" s="14">
        <v>2.8899999999999999E-2</v>
      </c>
      <c r="Q860" s="8">
        <v>8.74</v>
      </c>
      <c r="R860" s="8">
        <v>293.76</v>
      </c>
      <c r="S860" s="8">
        <v>209</v>
      </c>
      <c r="T860" s="8">
        <v>84.76</v>
      </c>
      <c r="U860">
        <v>0</v>
      </c>
      <c r="V860" s="8">
        <v>0</v>
      </c>
      <c r="W860" s="8">
        <v>0</v>
      </c>
      <c r="X860" s="8">
        <v>84.76</v>
      </c>
    </row>
    <row r="861" spans="1:24" x14ac:dyDescent="0.25">
      <c r="A861" t="s">
        <v>1187</v>
      </c>
      <c r="B861" s="1">
        <v>45454</v>
      </c>
      <c r="C861" t="s">
        <v>567</v>
      </c>
      <c r="D861" t="s">
        <v>568</v>
      </c>
      <c r="E861" t="s">
        <v>27</v>
      </c>
      <c r="F861" t="s">
        <v>37</v>
      </c>
      <c r="G861" t="s">
        <v>38</v>
      </c>
      <c r="H861" t="s">
        <v>39</v>
      </c>
      <c r="I861" t="s">
        <v>74</v>
      </c>
      <c r="J861" t="s">
        <v>75</v>
      </c>
      <c r="K861" t="s">
        <v>49</v>
      </c>
      <c r="L861" s="8">
        <v>11</v>
      </c>
      <c r="M861" s="8">
        <v>6.8</v>
      </c>
      <c r="N861">
        <v>38</v>
      </c>
      <c r="O861" s="8">
        <v>418</v>
      </c>
      <c r="P861" s="14">
        <v>2.8E-3</v>
      </c>
      <c r="Q861" s="8">
        <v>1.17</v>
      </c>
      <c r="R861" s="8">
        <v>416.83</v>
      </c>
      <c r="S861" s="8">
        <v>258.39999999999998</v>
      </c>
      <c r="T861" s="8">
        <v>158.43</v>
      </c>
      <c r="U861">
        <v>0</v>
      </c>
      <c r="V861" s="8">
        <v>0</v>
      </c>
      <c r="W861" s="8">
        <v>0</v>
      </c>
      <c r="X861" s="8">
        <v>158.43</v>
      </c>
    </row>
    <row r="862" spans="1:24" x14ac:dyDescent="0.25">
      <c r="A862" t="s">
        <v>1188</v>
      </c>
      <c r="B862" s="1">
        <v>46053</v>
      </c>
      <c r="C862" t="s">
        <v>321</v>
      </c>
      <c r="D862" t="s">
        <v>322</v>
      </c>
      <c r="E862" t="s">
        <v>63</v>
      </c>
      <c r="F862" t="s">
        <v>46</v>
      </c>
      <c r="G862" t="s">
        <v>64</v>
      </c>
      <c r="H862" t="s">
        <v>65</v>
      </c>
      <c r="I862" t="s">
        <v>57</v>
      </c>
      <c r="J862" t="s">
        <v>58</v>
      </c>
      <c r="K862" t="s">
        <v>59</v>
      </c>
      <c r="L862" s="8">
        <v>10.5</v>
      </c>
      <c r="M862" s="8">
        <v>7.5</v>
      </c>
      <c r="N862">
        <v>3</v>
      </c>
      <c r="O862" s="8">
        <v>31.5</v>
      </c>
      <c r="P862" s="14">
        <v>0.37390000000000001</v>
      </c>
      <c r="Q862" s="8">
        <v>11.78</v>
      </c>
      <c r="R862" s="8">
        <v>19.72</v>
      </c>
      <c r="S862" s="8">
        <v>22.5</v>
      </c>
      <c r="T862" s="8">
        <v>-2.78</v>
      </c>
      <c r="U862">
        <v>1</v>
      </c>
      <c r="V862" s="8">
        <v>6.57</v>
      </c>
      <c r="W862" s="8">
        <v>8</v>
      </c>
      <c r="X862" s="8">
        <v>-10.78</v>
      </c>
    </row>
    <row r="863" spans="1:24" x14ac:dyDescent="0.25">
      <c r="A863" t="s">
        <v>1189</v>
      </c>
      <c r="B863" s="1">
        <v>46174</v>
      </c>
      <c r="C863" t="s">
        <v>87</v>
      </c>
      <c r="D863" t="s">
        <v>88</v>
      </c>
      <c r="E863" t="s">
        <v>63</v>
      </c>
      <c r="F863" t="s">
        <v>89</v>
      </c>
      <c r="G863" t="s">
        <v>79</v>
      </c>
      <c r="H863" t="s">
        <v>80</v>
      </c>
      <c r="I863" t="s">
        <v>66</v>
      </c>
      <c r="J863" t="s">
        <v>67</v>
      </c>
      <c r="K863" t="s">
        <v>33</v>
      </c>
      <c r="L863" s="8">
        <v>4.5</v>
      </c>
      <c r="M863" s="8">
        <v>2.1</v>
      </c>
      <c r="N863">
        <v>61</v>
      </c>
      <c r="O863" s="8">
        <v>274.5</v>
      </c>
      <c r="P863" s="14">
        <v>7.1199999999999999E-2</v>
      </c>
      <c r="Q863" s="8">
        <v>19.54</v>
      </c>
      <c r="R863" s="8">
        <v>254.96</v>
      </c>
      <c r="S863" s="8">
        <v>128.1</v>
      </c>
      <c r="T863" s="8">
        <v>126.86</v>
      </c>
      <c r="U863">
        <v>0</v>
      </c>
      <c r="V863" s="8">
        <v>0</v>
      </c>
      <c r="W863" s="8">
        <v>0</v>
      </c>
      <c r="X863" s="8">
        <v>126.86</v>
      </c>
    </row>
    <row r="864" spans="1:24" x14ac:dyDescent="0.25">
      <c r="A864" t="s">
        <v>1190</v>
      </c>
      <c r="B864" s="1">
        <v>45778</v>
      </c>
      <c r="C864" t="s">
        <v>805</v>
      </c>
      <c r="D864" t="s">
        <v>806</v>
      </c>
      <c r="E864" t="s">
        <v>63</v>
      </c>
      <c r="F864" t="s">
        <v>89</v>
      </c>
      <c r="G864" t="s">
        <v>64</v>
      </c>
      <c r="H864" t="s">
        <v>65</v>
      </c>
      <c r="I864" t="s">
        <v>84</v>
      </c>
      <c r="J864" t="s">
        <v>85</v>
      </c>
      <c r="K864" t="s">
        <v>42</v>
      </c>
      <c r="L864" s="8">
        <v>9.9</v>
      </c>
      <c r="M864" s="8">
        <v>3.1</v>
      </c>
      <c r="N864">
        <v>107</v>
      </c>
      <c r="O864" s="8">
        <v>1059.3</v>
      </c>
      <c r="P864" s="14">
        <v>8.6999999999999994E-2</v>
      </c>
      <c r="Q864" s="8">
        <v>92.16</v>
      </c>
      <c r="R864" s="8">
        <v>967.14</v>
      </c>
      <c r="S864" s="8">
        <v>331.7</v>
      </c>
      <c r="T864" s="8">
        <v>635.44000000000005</v>
      </c>
      <c r="U864">
        <v>0</v>
      </c>
      <c r="V864" s="8">
        <v>0</v>
      </c>
      <c r="W864" s="8">
        <v>0</v>
      </c>
      <c r="X864" s="8">
        <v>635.44000000000005</v>
      </c>
    </row>
    <row r="865" spans="1:24" x14ac:dyDescent="0.25">
      <c r="A865" t="s">
        <v>1191</v>
      </c>
      <c r="B865" s="1">
        <v>45752</v>
      </c>
      <c r="C865" t="s">
        <v>177</v>
      </c>
      <c r="D865" t="s">
        <v>178</v>
      </c>
      <c r="E865" t="s">
        <v>27</v>
      </c>
      <c r="F865" t="s">
        <v>37</v>
      </c>
      <c r="G865" t="s">
        <v>29</v>
      </c>
      <c r="H865" t="s">
        <v>30</v>
      </c>
      <c r="I865" t="s">
        <v>57</v>
      </c>
      <c r="J865" t="s">
        <v>58</v>
      </c>
      <c r="K865" t="s">
        <v>59</v>
      </c>
      <c r="L865" s="8">
        <v>10.5</v>
      </c>
      <c r="M865" s="8">
        <v>7.5</v>
      </c>
      <c r="N865">
        <v>6</v>
      </c>
      <c r="O865" s="8">
        <v>63</v>
      </c>
      <c r="P865" s="14">
        <v>1.01E-2</v>
      </c>
      <c r="Q865" s="8">
        <v>0.64</v>
      </c>
      <c r="R865" s="8">
        <v>62.36</v>
      </c>
      <c r="S865" s="8">
        <v>45</v>
      </c>
      <c r="T865" s="8">
        <v>17.36</v>
      </c>
      <c r="U865">
        <v>1</v>
      </c>
      <c r="V865" s="8">
        <v>10.39</v>
      </c>
      <c r="W865" s="8">
        <v>8</v>
      </c>
      <c r="X865" s="8">
        <v>9.36</v>
      </c>
    </row>
    <row r="866" spans="1:24" x14ac:dyDescent="0.25">
      <c r="A866" t="s">
        <v>1192</v>
      </c>
      <c r="B866" s="1">
        <v>45557</v>
      </c>
      <c r="C866" t="s">
        <v>337</v>
      </c>
      <c r="D866" t="s">
        <v>338</v>
      </c>
      <c r="E866" t="s">
        <v>27</v>
      </c>
      <c r="F866" t="s">
        <v>54</v>
      </c>
      <c r="G866" t="s">
        <v>38</v>
      </c>
      <c r="H866" t="s">
        <v>39</v>
      </c>
      <c r="I866" t="s">
        <v>156</v>
      </c>
      <c r="J866" t="s">
        <v>157</v>
      </c>
      <c r="K866" t="s">
        <v>42</v>
      </c>
      <c r="L866" s="8">
        <v>6.2</v>
      </c>
      <c r="M866" s="8">
        <v>1.9</v>
      </c>
      <c r="N866">
        <v>11</v>
      </c>
      <c r="O866" s="8">
        <v>68.2</v>
      </c>
      <c r="P866" s="14">
        <v>6.1000000000000004E-3</v>
      </c>
      <c r="Q866" s="8">
        <v>0.42</v>
      </c>
      <c r="R866" s="8">
        <v>67.78</v>
      </c>
      <c r="S866" s="8">
        <v>20.9</v>
      </c>
      <c r="T866" s="8">
        <v>46.88</v>
      </c>
      <c r="U866">
        <v>0</v>
      </c>
      <c r="V866" s="8">
        <v>0</v>
      </c>
      <c r="W866" s="8">
        <v>0</v>
      </c>
      <c r="X866" s="8">
        <v>46.88</v>
      </c>
    </row>
    <row r="867" spans="1:24" x14ac:dyDescent="0.25">
      <c r="A867" t="s">
        <v>1193</v>
      </c>
      <c r="B867" s="1">
        <v>46061</v>
      </c>
      <c r="C867" t="s">
        <v>455</v>
      </c>
      <c r="D867" t="s">
        <v>456</v>
      </c>
      <c r="E867" t="s">
        <v>71</v>
      </c>
      <c r="F867" t="s">
        <v>89</v>
      </c>
      <c r="G867" t="s">
        <v>72</v>
      </c>
      <c r="H867" t="s">
        <v>73</v>
      </c>
      <c r="I867" t="s">
        <v>122</v>
      </c>
      <c r="J867" t="s">
        <v>123</v>
      </c>
      <c r="K867" t="s">
        <v>59</v>
      </c>
      <c r="L867" s="8">
        <v>5.5</v>
      </c>
      <c r="M867" s="8">
        <v>3.8</v>
      </c>
      <c r="N867">
        <v>94</v>
      </c>
      <c r="O867" s="8">
        <v>517</v>
      </c>
      <c r="P867" s="14">
        <v>0.1235</v>
      </c>
      <c r="Q867" s="8">
        <v>63.85</v>
      </c>
      <c r="R867" s="8">
        <v>453.15</v>
      </c>
      <c r="S867" s="8">
        <v>357.2</v>
      </c>
      <c r="T867" s="8">
        <v>95.95</v>
      </c>
      <c r="U867">
        <v>0</v>
      </c>
      <c r="V867" s="8">
        <v>0</v>
      </c>
      <c r="W867" s="8">
        <v>0</v>
      </c>
      <c r="X867" s="8">
        <v>95.95</v>
      </c>
    </row>
    <row r="868" spans="1:24" x14ac:dyDescent="0.25">
      <c r="A868" t="s">
        <v>1194</v>
      </c>
      <c r="B868" s="1">
        <v>45545</v>
      </c>
      <c r="C868" t="s">
        <v>458</v>
      </c>
      <c r="D868" t="s">
        <v>459</v>
      </c>
      <c r="E868" t="s">
        <v>27</v>
      </c>
      <c r="F868" t="s">
        <v>89</v>
      </c>
      <c r="G868" t="s">
        <v>29</v>
      </c>
      <c r="H868" t="s">
        <v>30</v>
      </c>
      <c r="I868" t="s">
        <v>84</v>
      </c>
      <c r="J868" t="s">
        <v>85</v>
      </c>
      <c r="K868" t="s">
        <v>42</v>
      </c>
      <c r="L868" s="8">
        <v>9.9</v>
      </c>
      <c r="M868" s="8">
        <v>3.1</v>
      </c>
      <c r="N868">
        <v>307</v>
      </c>
      <c r="O868" s="8">
        <v>3039.3</v>
      </c>
      <c r="P868" s="14">
        <v>0.1663</v>
      </c>
      <c r="Q868" s="8">
        <v>505.44</v>
      </c>
      <c r="R868" s="8">
        <v>2533.86</v>
      </c>
      <c r="S868" s="8">
        <v>951.7</v>
      </c>
      <c r="T868" s="8">
        <v>1582.16</v>
      </c>
      <c r="U868">
        <v>0</v>
      </c>
      <c r="V868" s="8">
        <v>0</v>
      </c>
      <c r="W868" s="8">
        <v>0</v>
      </c>
      <c r="X868" s="8">
        <v>1582.16</v>
      </c>
    </row>
    <row r="869" spans="1:24" x14ac:dyDescent="0.25">
      <c r="A869" t="s">
        <v>1195</v>
      </c>
      <c r="B869" s="1">
        <v>46152</v>
      </c>
      <c r="C869" t="s">
        <v>350</v>
      </c>
      <c r="D869" t="s">
        <v>351</v>
      </c>
      <c r="E869" t="s">
        <v>63</v>
      </c>
      <c r="F869" t="s">
        <v>89</v>
      </c>
      <c r="G869" t="s">
        <v>64</v>
      </c>
      <c r="H869" t="s">
        <v>65</v>
      </c>
      <c r="I869" t="s">
        <v>66</v>
      </c>
      <c r="J869" t="s">
        <v>67</v>
      </c>
      <c r="K869" t="s">
        <v>33</v>
      </c>
      <c r="L869" s="8">
        <v>4.5</v>
      </c>
      <c r="M869" s="8">
        <v>2.1</v>
      </c>
      <c r="N869">
        <v>351</v>
      </c>
      <c r="O869" s="8">
        <v>1579.5</v>
      </c>
      <c r="P869" s="14">
        <v>6.3200000000000006E-2</v>
      </c>
      <c r="Q869" s="8">
        <v>99.82</v>
      </c>
      <c r="R869" s="8">
        <v>1479.68</v>
      </c>
      <c r="S869" s="8">
        <v>737.1</v>
      </c>
      <c r="T869" s="8">
        <v>742.58</v>
      </c>
      <c r="U869">
        <v>0</v>
      </c>
      <c r="V869" s="8">
        <v>0</v>
      </c>
      <c r="W869" s="8">
        <v>0</v>
      </c>
      <c r="X869" s="8">
        <v>742.58</v>
      </c>
    </row>
    <row r="870" spans="1:24" x14ac:dyDescent="0.25">
      <c r="A870" t="s">
        <v>1196</v>
      </c>
      <c r="B870" s="1">
        <v>45944</v>
      </c>
      <c r="C870" t="s">
        <v>689</v>
      </c>
      <c r="D870" t="s">
        <v>690</v>
      </c>
      <c r="E870" t="s">
        <v>27</v>
      </c>
      <c r="F870" t="s">
        <v>54</v>
      </c>
      <c r="G870" t="s">
        <v>29</v>
      </c>
      <c r="H870" t="s">
        <v>30</v>
      </c>
      <c r="I870" t="s">
        <v>112</v>
      </c>
      <c r="J870" t="s">
        <v>113</v>
      </c>
      <c r="K870" t="s">
        <v>42</v>
      </c>
      <c r="L870" s="8">
        <v>8.5</v>
      </c>
      <c r="M870" s="8">
        <v>2.8</v>
      </c>
      <c r="N870">
        <v>106</v>
      </c>
      <c r="O870" s="8">
        <v>901</v>
      </c>
      <c r="P870" s="14">
        <v>3.0999999999999999E-3</v>
      </c>
      <c r="Q870" s="8">
        <v>2.79</v>
      </c>
      <c r="R870" s="8">
        <v>898.21</v>
      </c>
      <c r="S870" s="8">
        <v>296.8</v>
      </c>
      <c r="T870" s="8">
        <v>601.41</v>
      </c>
      <c r="U870">
        <v>0</v>
      </c>
      <c r="V870" s="8">
        <v>0</v>
      </c>
      <c r="W870" s="8">
        <v>0</v>
      </c>
      <c r="X870" s="8">
        <v>601.41</v>
      </c>
    </row>
    <row r="871" spans="1:24" x14ac:dyDescent="0.25">
      <c r="A871" t="s">
        <v>1197</v>
      </c>
      <c r="B871" s="1">
        <v>45575</v>
      </c>
      <c r="C871" t="s">
        <v>371</v>
      </c>
      <c r="D871" t="s">
        <v>372</v>
      </c>
      <c r="E871" t="s">
        <v>63</v>
      </c>
      <c r="F871" t="s">
        <v>54</v>
      </c>
      <c r="G871" t="s">
        <v>79</v>
      </c>
      <c r="H871" t="s">
        <v>80</v>
      </c>
      <c r="I871" t="s">
        <v>40</v>
      </c>
      <c r="J871" t="s">
        <v>41</v>
      </c>
      <c r="K871" t="s">
        <v>42</v>
      </c>
      <c r="L871" s="8">
        <v>14.5</v>
      </c>
      <c r="M871" s="8">
        <v>4.2</v>
      </c>
      <c r="N871">
        <v>80</v>
      </c>
      <c r="O871" s="8">
        <v>1160</v>
      </c>
      <c r="P871" s="14">
        <v>1.06E-2</v>
      </c>
      <c r="Q871" s="8">
        <v>12.3</v>
      </c>
      <c r="R871" s="8">
        <v>1147.7</v>
      </c>
      <c r="S871" s="8">
        <v>336</v>
      </c>
      <c r="T871" s="8">
        <v>811.7</v>
      </c>
      <c r="U871">
        <v>0</v>
      </c>
      <c r="V871" s="8">
        <v>0</v>
      </c>
      <c r="W871" s="8">
        <v>0</v>
      </c>
      <c r="X871" s="8">
        <v>811.7</v>
      </c>
    </row>
    <row r="872" spans="1:24" x14ac:dyDescent="0.25">
      <c r="A872" t="s">
        <v>1198</v>
      </c>
      <c r="B872" s="1">
        <v>46076</v>
      </c>
      <c r="C872" t="s">
        <v>678</v>
      </c>
      <c r="D872" t="s">
        <v>679</v>
      </c>
      <c r="E872" t="s">
        <v>63</v>
      </c>
      <c r="F872" t="s">
        <v>89</v>
      </c>
      <c r="G872" t="s">
        <v>64</v>
      </c>
      <c r="H872" t="s">
        <v>65</v>
      </c>
      <c r="I872" t="s">
        <v>112</v>
      </c>
      <c r="J872" t="s">
        <v>113</v>
      </c>
      <c r="K872" t="s">
        <v>42</v>
      </c>
      <c r="L872" s="8">
        <v>8.5</v>
      </c>
      <c r="M872" s="8">
        <v>2.8</v>
      </c>
      <c r="N872">
        <v>161</v>
      </c>
      <c r="O872" s="8">
        <v>1368.5</v>
      </c>
      <c r="P872" s="14">
        <v>0.15409999999999999</v>
      </c>
      <c r="Q872" s="8">
        <v>210.89</v>
      </c>
      <c r="R872" s="8">
        <v>1157.6099999999999</v>
      </c>
      <c r="S872" s="8">
        <v>450.8</v>
      </c>
      <c r="T872" s="8">
        <v>706.81</v>
      </c>
      <c r="U872">
        <v>0</v>
      </c>
      <c r="V872" s="8">
        <v>0</v>
      </c>
      <c r="W872" s="8">
        <v>0</v>
      </c>
      <c r="X872" s="8">
        <v>706.81</v>
      </c>
    </row>
    <row r="873" spans="1:24" x14ac:dyDescent="0.25">
      <c r="A873" t="s">
        <v>1199</v>
      </c>
      <c r="B873" s="1">
        <v>46088</v>
      </c>
      <c r="C873" t="s">
        <v>551</v>
      </c>
      <c r="D873" t="s">
        <v>552</v>
      </c>
      <c r="E873" t="s">
        <v>27</v>
      </c>
      <c r="F873" t="s">
        <v>54</v>
      </c>
      <c r="G873" t="s">
        <v>38</v>
      </c>
      <c r="H873" t="s">
        <v>39</v>
      </c>
      <c r="I873" t="s">
        <v>40</v>
      </c>
      <c r="J873" t="s">
        <v>41</v>
      </c>
      <c r="K873" t="s">
        <v>42</v>
      </c>
      <c r="L873" s="8">
        <v>14.5</v>
      </c>
      <c r="M873" s="8">
        <v>4.2</v>
      </c>
      <c r="N873">
        <v>68</v>
      </c>
      <c r="O873" s="8">
        <v>986</v>
      </c>
      <c r="P873" s="14">
        <v>5.9999999999999995E-4</v>
      </c>
      <c r="Q873" s="8">
        <v>0.59</v>
      </c>
      <c r="R873" s="8">
        <v>985.41</v>
      </c>
      <c r="S873" s="8">
        <v>285.60000000000002</v>
      </c>
      <c r="T873" s="8">
        <v>699.81</v>
      </c>
      <c r="U873">
        <v>0</v>
      </c>
      <c r="V873" s="8">
        <v>0</v>
      </c>
      <c r="W873" s="8">
        <v>0</v>
      </c>
      <c r="X873" s="8">
        <v>699.81</v>
      </c>
    </row>
    <row r="874" spans="1:24" x14ac:dyDescent="0.25">
      <c r="A874" t="s">
        <v>1200</v>
      </c>
      <c r="B874" s="1">
        <v>45825</v>
      </c>
      <c r="C874" t="s">
        <v>678</v>
      </c>
      <c r="D874" t="s">
        <v>679</v>
      </c>
      <c r="E874" t="s">
        <v>63</v>
      </c>
      <c r="F874" t="s">
        <v>89</v>
      </c>
      <c r="G874" t="s">
        <v>79</v>
      </c>
      <c r="H874" t="s">
        <v>80</v>
      </c>
      <c r="I874" t="s">
        <v>40</v>
      </c>
      <c r="J874" t="s">
        <v>41</v>
      </c>
      <c r="K874" t="s">
        <v>42</v>
      </c>
      <c r="L874" s="8">
        <v>14.5</v>
      </c>
      <c r="M874" s="8">
        <v>4.2</v>
      </c>
      <c r="N874">
        <v>120</v>
      </c>
      <c r="O874" s="8">
        <v>1740</v>
      </c>
      <c r="P874" s="14">
        <v>3.15E-2</v>
      </c>
      <c r="Q874" s="8">
        <v>54.81</v>
      </c>
      <c r="R874" s="8">
        <v>1685.19</v>
      </c>
      <c r="S874" s="8">
        <v>504</v>
      </c>
      <c r="T874" s="8">
        <v>1181.19</v>
      </c>
      <c r="U874">
        <v>0</v>
      </c>
      <c r="V874" s="8">
        <v>0</v>
      </c>
      <c r="W874" s="8">
        <v>0</v>
      </c>
      <c r="X874" s="8">
        <v>1181.19</v>
      </c>
    </row>
    <row r="875" spans="1:24" x14ac:dyDescent="0.25">
      <c r="A875" t="s">
        <v>1201</v>
      </c>
      <c r="B875" s="1">
        <v>45788</v>
      </c>
      <c r="C875" t="s">
        <v>334</v>
      </c>
      <c r="D875" t="s">
        <v>335</v>
      </c>
      <c r="E875" t="s">
        <v>53</v>
      </c>
      <c r="F875" t="s">
        <v>37</v>
      </c>
      <c r="G875" t="s">
        <v>55</v>
      </c>
      <c r="H875" t="s">
        <v>56</v>
      </c>
      <c r="I875" t="s">
        <v>99</v>
      </c>
      <c r="J875" t="s">
        <v>100</v>
      </c>
      <c r="K875" t="s">
        <v>49</v>
      </c>
      <c r="L875" s="8">
        <v>3.8</v>
      </c>
      <c r="M875" s="8">
        <v>2.6</v>
      </c>
      <c r="N875">
        <v>78</v>
      </c>
      <c r="O875" s="8">
        <v>296.39999999999998</v>
      </c>
      <c r="P875" s="14">
        <v>5.3E-3</v>
      </c>
      <c r="Q875" s="8">
        <v>1.57</v>
      </c>
      <c r="R875" s="8">
        <v>294.83</v>
      </c>
      <c r="S875" s="8">
        <v>202.8</v>
      </c>
      <c r="T875" s="8">
        <v>92.03</v>
      </c>
      <c r="U875">
        <v>0</v>
      </c>
      <c r="V875" s="8">
        <v>0</v>
      </c>
      <c r="W875" s="8">
        <v>0</v>
      </c>
      <c r="X875" s="8">
        <v>92.03</v>
      </c>
    </row>
    <row r="876" spans="1:24" x14ac:dyDescent="0.25">
      <c r="A876" t="s">
        <v>1202</v>
      </c>
      <c r="B876" s="1">
        <v>45933</v>
      </c>
      <c r="C876" t="s">
        <v>110</v>
      </c>
      <c r="D876" t="s">
        <v>111</v>
      </c>
      <c r="E876" t="s">
        <v>27</v>
      </c>
      <c r="F876" t="s">
        <v>37</v>
      </c>
      <c r="G876" t="s">
        <v>38</v>
      </c>
      <c r="H876" t="s">
        <v>39</v>
      </c>
      <c r="I876" t="s">
        <v>122</v>
      </c>
      <c r="J876" t="s">
        <v>123</v>
      </c>
      <c r="K876" t="s">
        <v>59</v>
      </c>
      <c r="L876" s="8">
        <v>5.5</v>
      </c>
      <c r="M876" s="8">
        <v>3.8</v>
      </c>
      <c r="N876">
        <v>8</v>
      </c>
      <c r="O876" s="8">
        <v>44</v>
      </c>
      <c r="P876" s="14">
        <v>2.8999999999999998E-3</v>
      </c>
      <c r="Q876" s="8">
        <v>0.13</v>
      </c>
      <c r="R876" s="8">
        <v>43.87</v>
      </c>
      <c r="S876" s="8">
        <v>30.4</v>
      </c>
      <c r="T876" s="8">
        <v>13.47</v>
      </c>
      <c r="U876">
        <v>0</v>
      </c>
      <c r="V876" s="8">
        <v>0</v>
      </c>
      <c r="W876" s="8">
        <v>0</v>
      </c>
      <c r="X876" s="8">
        <v>13.47</v>
      </c>
    </row>
    <row r="877" spans="1:24" x14ac:dyDescent="0.25">
      <c r="A877" t="s">
        <v>1203</v>
      </c>
      <c r="B877" s="1">
        <v>45536</v>
      </c>
      <c r="C877" t="s">
        <v>229</v>
      </c>
      <c r="D877" t="s">
        <v>230</v>
      </c>
      <c r="E877" t="s">
        <v>27</v>
      </c>
      <c r="F877" t="s">
        <v>54</v>
      </c>
      <c r="G877" t="s">
        <v>29</v>
      </c>
      <c r="H877" t="s">
        <v>30</v>
      </c>
      <c r="I877" t="s">
        <v>84</v>
      </c>
      <c r="J877" t="s">
        <v>85</v>
      </c>
      <c r="K877" t="s">
        <v>42</v>
      </c>
      <c r="L877" s="8">
        <v>9.9</v>
      </c>
      <c r="M877" s="8">
        <v>3.1</v>
      </c>
      <c r="N877">
        <v>23</v>
      </c>
      <c r="O877" s="8">
        <v>227.7</v>
      </c>
      <c r="P877" s="14">
        <v>2.47E-2</v>
      </c>
      <c r="Q877" s="8">
        <v>5.62</v>
      </c>
      <c r="R877" s="8">
        <v>222.08</v>
      </c>
      <c r="S877" s="8">
        <v>71.3</v>
      </c>
      <c r="T877" s="8">
        <v>150.78</v>
      </c>
      <c r="U877">
        <v>0</v>
      </c>
      <c r="V877" s="8">
        <v>0</v>
      </c>
      <c r="W877" s="8">
        <v>0</v>
      </c>
      <c r="X877" s="8">
        <v>150.78</v>
      </c>
    </row>
    <row r="878" spans="1:24" x14ac:dyDescent="0.25">
      <c r="A878" t="s">
        <v>1204</v>
      </c>
      <c r="B878" s="1">
        <v>45573</v>
      </c>
      <c r="C878" t="s">
        <v>77</v>
      </c>
      <c r="D878" t="s">
        <v>78</v>
      </c>
      <c r="E878" t="s">
        <v>63</v>
      </c>
      <c r="F878" t="s">
        <v>37</v>
      </c>
      <c r="G878" t="s">
        <v>79</v>
      </c>
      <c r="H878" t="s">
        <v>80</v>
      </c>
      <c r="I878" t="s">
        <v>144</v>
      </c>
      <c r="J878" t="s">
        <v>145</v>
      </c>
      <c r="K878" t="s">
        <v>33</v>
      </c>
      <c r="L878" s="8">
        <v>12</v>
      </c>
      <c r="M878" s="8">
        <v>6.5</v>
      </c>
      <c r="N878">
        <v>56</v>
      </c>
      <c r="O878" s="8">
        <v>672</v>
      </c>
      <c r="P878" s="14">
        <v>2.4E-2</v>
      </c>
      <c r="Q878" s="8">
        <v>16.13</v>
      </c>
      <c r="R878" s="8">
        <v>655.87</v>
      </c>
      <c r="S878" s="8">
        <v>364</v>
      </c>
      <c r="T878" s="8">
        <v>291.87</v>
      </c>
      <c r="U878">
        <v>0</v>
      </c>
      <c r="V878" s="8">
        <v>0</v>
      </c>
      <c r="W878" s="8">
        <v>0</v>
      </c>
      <c r="X878" s="8">
        <v>291.87</v>
      </c>
    </row>
    <row r="879" spans="1:24" x14ac:dyDescent="0.25">
      <c r="A879" t="s">
        <v>1205</v>
      </c>
      <c r="B879" s="1">
        <v>45742</v>
      </c>
      <c r="C879" t="s">
        <v>159</v>
      </c>
      <c r="D879" t="s">
        <v>160</v>
      </c>
      <c r="E879" t="s">
        <v>27</v>
      </c>
      <c r="F879" t="s">
        <v>37</v>
      </c>
      <c r="G879" t="s">
        <v>29</v>
      </c>
      <c r="H879" t="s">
        <v>30</v>
      </c>
      <c r="I879" t="s">
        <v>57</v>
      </c>
      <c r="J879" t="s">
        <v>58</v>
      </c>
      <c r="K879" t="s">
        <v>59</v>
      </c>
      <c r="L879" s="8">
        <v>10.5</v>
      </c>
      <c r="M879" s="8">
        <v>7.5</v>
      </c>
      <c r="N879">
        <v>50</v>
      </c>
      <c r="O879" s="8">
        <v>525</v>
      </c>
      <c r="P879" s="14">
        <v>3.0000000000000001E-3</v>
      </c>
      <c r="Q879" s="8">
        <v>1.58</v>
      </c>
      <c r="R879" s="8">
        <v>523.41999999999996</v>
      </c>
      <c r="S879" s="8">
        <v>375</v>
      </c>
      <c r="T879" s="8">
        <v>148.41999999999999</v>
      </c>
      <c r="U879">
        <v>0</v>
      </c>
      <c r="V879" s="8">
        <v>0</v>
      </c>
      <c r="W879" s="8">
        <v>0</v>
      </c>
      <c r="X879" s="8">
        <v>148.41999999999999</v>
      </c>
    </row>
    <row r="880" spans="1:24" x14ac:dyDescent="0.25">
      <c r="A880" t="s">
        <v>1206</v>
      </c>
      <c r="B880" s="1">
        <v>45371</v>
      </c>
      <c r="C880" t="s">
        <v>91</v>
      </c>
      <c r="D880" t="s">
        <v>92</v>
      </c>
      <c r="E880" t="s">
        <v>27</v>
      </c>
      <c r="F880" t="s">
        <v>37</v>
      </c>
      <c r="G880" t="s">
        <v>38</v>
      </c>
      <c r="H880" t="s">
        <v>39</v>
      </c>
      <c r="I880" t="s">
        <v>84</v>
      </c>
      <c r="J880" t="s">
        <v>85</v>
      </c>
      <c r="K880" t="s">
        <v>42</v>
      </c>
      <c r="L880" s="8">
        <v>9.9</v>
      </c>
      <c r="M880" s="8">
        <v>3.1</v>
      </c>
      <c r="N880">
        <v>68</v>
      </c>
      <c r="O880" s="8">
        <v>673.2</v>
      </c>
      <c r="P880" s="14">
        <v>3.27E-2</v>
      </c>
      <c r="Q880" s="8">
        <v>22.01</v>
      </c>
      <c r="R880" s="8">
        <v>651.19000000000005</v>
      </c>
      <c r="S880" s="8">
        <v>210.8</v>
      </c>
      <c r="T880" s="8">
        <v>440.39</v>
      </c>
      <c r="U880">
        <v>0</v>
      </c>
      <c r="V880" s="8">
        <v>0</v>
      </c>
      <c r="W880" s="8">
        <v>0</v>
      </c>
      <c r="X880" s="8">
        <v>440.39</v>
      </c>
    </row>
    <row r="881" spans="1:24" x14ac:dyDescent="0.25">
      <c r="A881" t="s">
        <v>1207</v>
      </c>
      <c r="B881" s="1">
        <v>46022</v>
      </c>
      <c r="C881" t="s">
        <v>445</v>
      </c>
      <c r="D881" t="s">
        <v>446</v>
      </c>
      <c r="E881" t="s">
        <v>71</v>
      </c>
      <c r="F881" t="s">
        <v>89</v>
      </c>
      <c r="G881" t="s">
        <v>72</v>
      </c>
      <c r="H881" t="s">
        <v>73</v>
      </c>
      <c r="I881" t="s">
        <v>74</v>
      </c>
      <c r="J881" t="s">
        <v>75</v>
      </c>
      <c r="K881" t="s">
        <v>49</v>
      </c>
      <c r="L881" s="8">
        <v>11</v>
      </c>
      <c r="M881" s="8">
        <v>6.8</v>
      </c>
      <c r="N881">
        <v>507</v>
      </c>
      <c r="O881" s="8">
        <v>5577</v>
      </c>
      <c r="P881" s="14">
        <v>9.8400000000000001E-2</v>
      </c>
      <c r="Q881" s="8">
        <v>548.78</v>
      </c>
      <c r="R881" s="8">
        <v>5028.22</v>
      </c>
      <c r="S881" s="8">
        <v>3447.6</v>
      </c>
      <c r="T881" s="8">
        <v>1580.62</v>
      </c>
      <c r="U881">
        <v>0</v>
      </c>
      <c r="V881" s="8">
        <v>0</v>
      </c>
      <c r="W881" s="8">
        <v>0</v>
      </c>
      <c r="X881" s="8">
        <v>1580.62</v>
      </c>
    </row>
    <row r="882" spans="1:24" x14ac:dyDescent="0.25">
      <c r="A882" t="s">
        <v>1208</v>
      </c>
      <c r="B882" s="1">
        <v>45584</v>
      </c>
      <c r="C882" t="s">
        <v>180</v>
      </c>
      <c r="D882" t="s">
        <v>181</v>
      </c>
      <c r="E882" t="s">
        <v>63</v>
      </c>
      <c r="F882" t="s">
        <v>46</v>
      </c>
      <c r="G882" t="s">
        <v>79</v>
      </c>
      <c r="H882" t="s">
        <v>80</v>
      </c>
      <c r="I882" t="s">
        <v>99</v>
      </c>
      <c r="J882" t="s">
        <v>100</v>
      </c>
      <c r="K882" t="s">
        <v>49</v>
      </c>
      <c r="L882" s="8">
        <v>3.8</v>
      </c>
      <c r="M882" s="8">
        <v>2.6</v>
      </c>
      <c r="N882">
        <v>2</v>
      </c>
      <c r="O882" s="8">
        <v>7.6</v>
      </c>
      <c r="P882" s="14">
        <v>0.1774</v>
      </c>
      <c r="Q882" s="8">
        <v>1.35</v>
      </c>
      <c r="R882" s="8">
        <v>6.25</v>
      </c>
      <c r="S882" s="8">
        <v>5.2</v>
      </c>
      <c r="T882" s="8">
        <v>1.05</v>
      </c>
      <c r="U882">
        <v>0</v>
      </c>
      <c r="V882" s="8">
        <v>0</v>
      </c>
      <c r="W882" s="8">
        <v>0</v>
      </c>
      <c r="X882" s="8">
        <v>1.05</v>
      </c>
    </row>
    <row r="883" spans="1:24" x14ac:dyDescent="0.25">
      <c r="A883" t="s">
        <v>1209</v>
      </c>
      <c r="B883" s="1">
        <v>45532</v>
      </c>
      <c r="C883" t="s">
        <v>361</v>
      </c>
      <c r="D883" t="s">
        <v>362</v>
      </c>
      <c r="E883" t="s">
        <v>27</v>
      </c>
      <c r="F883" t="s">
        <v>28</v>
      </c>
      <c r="G883" t="s">
        <v>38</v>
      </c>
      <c r="H883" t="s">
        <v>39</v>
      </c>
      <c r="I883" t="s">
        <v>122</v>
      </c>
      <c r="J883" t="s">
        <v>123</v>
      </c>
      <c r="K883" t="s">
        <v>59</v>
      </c>
      <c r="L883" s="8">
        <v>5.5</v>
      </c>
      <c r="M883" s="8">
        <v>3.8</v>
      </c>
      <c r="N883">
        <v>117</v>
      </c>
      <c r="O883" s="8">
        <v>643.5</v>
      </c>
      <c r="P883" s="14">
        <v>3.7199999999999997E-2</v>
      </c>
      <c r="Q883" s="8">
        <v>23.94</v>
      </c>
      <c r="R883" s="8">
        <v>619.55999999999995</v>
      </c>
      <c r="S883" s="8">
        <v>444.6</v>
      </c>
      <c r="T883" s="8">
        <v>174.96</v>
      </c>
      <c r="U883">
        <v>0</v>
      </c>
      <c r="V883" s="8">
        <v>0</v>
      </c>
      <c r="W883" s="8">
        <v>0</v>
      </c>
      <c r="X883" s="8">
        <v>174.96</v>
      </c>
    </row>
    <row r="884" spans="1:24" x14ac:dyDescent="0.25">
      <c r="A884" t="s">
        <v>1210</v>
      </c>
      <c r="B884" s="1">
        <v>45570</v>
      </c>
      <c r="C884" t="s">
        <v>551</v>
      </c>
      <c r="D884" t="s">
        <v>552</v>
      </c>
      <c r="E884" t="s">
        <v>27</v>
      </c>
      <c r="F884" t="s">
        <v>54</v>
      </c>
      <c r="G884" t="s">
        <v>29</v>
      </c>
      <c r="H884" t="s">
        <v>30</v>
      </c>
      <c r="I884" t="s">
        <v>84</v>
      </c>
      <c r="J884" t="s">
        <v>85</v>
      </c>
      <c r="K884" t="s">
        <v>42</v>
      </c>
      <c r="L884" s="8">
        <v>9.9</v>
      </c>
      <c r="M884" s="8">
        <v>3.1</v>
      </c>
      <c r="N884">
        <v>40</v>
      </c>
      <c r="O884" s="8">
        <v>396</v>
      </c>
      <c r="P884" s="14">
        <v>1.6299999999999999E-2</v>
      </c>
      <c r="Q884" s="8">
        <v>6.45</v>
      </c>
      <c r="R884" s="8">
        <v>389.55</v>
      </c>
      <c r="S884" s="8">
        <v>124</v>
      </c>
      <c r="T884" s="8">
        <v>265.55</v>
      </c>
      <c r="U884">
        <v>0</v>
      </c>
      <c r="V884" s="8">
        <v>0</v>
      </c>
      <c r="W884" s="8">
        <v>0</v>
      </c>
      <c r="X884" s="8">
        <v>265.55</v>
      </c>
    </row>
    <row r="885" spans="1:24" x14ac:dyDescent="0.25">
      <c r="A885" t="s">
        <v>1211</v>
      </c>
      <c r="B885" s="1">
        <v>45635</v>
      </c>
      <c r="C885" t="s">
        <v>394</v>
      </c>
      <c r="D885" t="s">
        <v>395</v>
      </c>
      <c r="E885" t="s">
        <v>71</v>
      </c>
      <c r="F885" t="s">
        <v>37</v>
      </c>
      <c r="G885" t="s">
        <v>72</v>
      </c>
      <c r="H885" t="s">
        <v>73</v>
      </c>
      <c r="I885" t="s">
        <v>156</v>
      </c>
      <c r="J885" t="s">
        <v>157</v>
      </c>
      <c r="K885" t="s">
        <v>42</v>
      </c>
      <c r="L885" s="8">
        <v>6.2</v>
      </c>
      <c r="M885" s="8">
        <v>1.9</v>
      </c>
      <c r="N885">
        <v>3</v>
      </c>
      <c r="O885" s="8">
        <v>18.600000000000001</v>
      </c>
      <c r="P885" s="14">
        <v>2.7099999999999999E-2</v>
      </c>
      <c r="Q885" s="8">
        <v>0.5</v>
      </c>
      <c r="R885" s="8">
        <v>18.100000000000001</v>
      </c>
      <c r="S885" s="8">
        <v>5.7</v>
      </c>
      <c r="T885" s="8">
        <v>12.4</v>
      </c>
      <c r="U885">
        <v>0</v>
      </c>
      <c r="V885" s="8">
        <v>0</v>
      </c>
      <c r="W885" s="8">
        <v>0</v>
      </c>
      <c r="X885" s="8">
        <v>12.4</v>
      </c>
    </row>
    <row r="886" spans="1:24" x14ac:dyDescent="0.25">
      <c r="A886" t="s">
        <v>1212</v>
      </c>
      <c r="B886" s="1">
        <v>45619</v>
      </c>
      <c r="C886" t="s">
        <v>211</v>
      </c>
      <c r="D886" t="s">
        <v>212</v>
      </c>
      <c r="E886" t="s">
        <v>27</v>
      </c>
      <c r="F886" t="s">
        <v>37</v>
      </c>
      <c r="G886" t="s">
        <v>38</v>
      </c>
      <c r="H886" t="s">
        <v>39</v>
      </c>
      <c r="I886" t="s">
        <v>130</v>
      </c>
      <c r="J886" t="s">
        <v>131</v>
      </c>
      <c r="K886" t="s">
        <v>42</v>
      </c>
      <c r="L886" s="8">
        <v>4.8</v>
      </c>
      <c r="M886" s="8">
        <v>1.4</v>
      </c>
      <c r="N886">
        <v>2</v>
      </c>
      <c r="O886" s="8">
        <v>9.6</v>
      </c>
      <c r="P886" s="14">
        <v>1.9400000000000001E-2</v>
      </c>
      <c r="Q886" s="8">
        <v>0.19</v>
      </c>
      <c r="R886" s="8">
        <v>9.41</v>
      </c>
      <c r="S886" s="8">
        <v>2.8</v>
      </c>
      <c r="T886" s="8">
        <v>6.61</v>
      </c>
      <c r="U886">
        <v>0</v>
      </c>
      <c r="V886" s="8">
        <v>0</v>
      </c>
      <c r="W886" s="8">
        <v>0</v>
      </c>
      <c r="X886" s="8">
        <v>6.61</v>
      </c>
    </row>
    <row r="887" spans="1:24" x14ac:dyDescent="0.25">
      <c r="A887" t="s">
        <v>1213</v>
      </c>
      <c r="B887" s="1">
        <v>46206</v>
      </c>
      <c r="C887" t="s">
        <v>110</v>
      </c>
      <c r="D887" t="s">
        <v>111</v>
      </c>
      <c r="E887" t="s">
        <v>27</v>
      </c>
      <c r="F887" t="s">
        <v>37</v>
      </c>
      <c r="G887" t="s">
        <v>29</v>
      </c>
      <c r="H887" t="s">
        <v>30</v>
      </c>
      <c r="I887" t="s">
        <v>130</v>
      </c>
      <c r="J887" t="s">
        <v>131</v>
      </c>
      <c r="K887" t="s">
        <v>42</v>
      </c>
      <c r="L887" s="8">
        <v>4.8</v>
      </c>
      <c r="M887" s="8">
        <v>1.4</v>
      </c>
      <c r="N887">
        <v>8</v>
      </c>
      <c r="O887" s="8">
        <v>38.4</v>
      </c>
      <c r="P887" s="14">
        <v>4.0000000000000002E-4</v>
      </c>
      <c r="Q887" s="8">
        <v>0.02</v>
      </c>
      <c r="R887" s="8">
        <v>38.380000000000003</v>
      </c>
      <c r="S887" s="8">
        <v>11.2</v>
      </c>
      <c r="T887" s="8">
        <v>27.18</v>
      </c>
      <c r="U887">
        <v>0</v>
      </c>
      <c r="V887" s="8">
        <v>0</v>
      </c>
      <c r="W887" s="8">
        <v>0</v>
      </c>
      <c r="X887" s="8">
        <v>27.18</v>
      </c>
    </row>
    <row r="888" spans="1:24" x14ac:dyDescent="0.25">
      <c r="A888" t="s">
        <v>1214</v>
      </c>
      <c r="B888" s="1">
        <v>45845</v>
      </c>
      <c r="C888" t="s">
        <v>340</v>
      </c>
      <c r="D888" t="s">
        <v>341</v>
      </c>
      <c r="E888" t="s">
        <v>27</v>
      </c>
      <c r="F888" t="s">
        <v>54</v>
      </c>
      <c r="G888" t="s">
        <v>29</v>
      </c>
      <c r="H888" t="s">
        <v>30</v>
      </c>
      <c r="I888" t="s">
        <v>104</v>
      </c>
      <c r="J888" t="s">
        <v>105</v>
      </c>
      <c r="K888" t="s">
        <v>49</v>
      </c>
      <c r="L888" s="8">
        <v>4.2</v>
      </c>
      <c r="M888" s="8">
        <v>2.8</v>
      </c>
      <c r="N888">
        <v>23</v>
      </c>
      <c r="O888" s="8">
        <v>96.6</v>
      </c>
      <c r="P888" s="14">
        <v>3.5499999999999997E-2</v>
      </c>
      <c r="Q888" s="8">
        <v>3.43</v>
      </c>
      <c r="R888" s="8">
        <v>93.17</v>
      </c>
      <c r="S888" s="8">
        <v>64.400000000000006</v>
      </c>
      <c r="T888" s="8">
        <v>28.77</v>
      </c>
      <c r="U888">
        <v>0</v>
      </c>
      <c r="V888" s="8">
        <v>0</v>
      </c>
      <c r="W888" s="8">
        <v>0</v>
      </c>
      <c r="X888" s="8">
        <v>28.77</v>
      </c>
    </row>
    <row r="889" spans="1:24" x14ac:dyDescent="0.25">
      <c r="A889" t="s">
        <v>1215</v>
      </c>
      <c r="B889" s="1">
        <v>45374</v>
      </c>
      <c r="C889" t="s">
        <v>315</v>
      </c>
      <c r="D889" t="s">
        <v>316</v>
      </c>
      <c r="E889" t="s">
        <v>27</v>
      </c>
      <c r="F889" t="s">
        <v>46</v>
      </c>
      <c r="G889" t="s">
        <v>29</v>
      </c>
      <c r="H889" t="s">
        <v>30</v>
      </c>
      <c r="I889" t="s">
        <v>130</v>
      </c>
      <c r="J889" t="s">
        <v>131</v>
      </c>
      <c r="K889" t="s">
        <v>42</v>
      </c>
      <c r="L889" s="8">
        <v>4.8</v>
      </c>
      <c r="M889" s="8">
        <v>1.4</v>
      </c>
      <c r="N889">
        <v>12</v>
      </c>
      <c r="O889" s="8">
        <v>57.6</v>
      </c>
      <c r="P889" s="14">
        <v>0.1628</v>
      </c>
      <c r="Q889" s="8">
        <v>9.3800000000000008</v>
      </c>
      <c r="R889" s="8">
        <v>48.22</v>
      </c>
      <c r="S889" s="8">
        <v>16.8</v>
      </c>
      <c r="T889" s="8">
        <v>31.42</v>
      </c>
      <c r="U889">
        <v>0</v>
      </c>
      <c r="V889" s="8">
        <v>0</v>
      </c>
      <c r="W889" s="8">
        <v>0</v>
      </c>
      <c r="X889" s="8">
        <v>31.42</v>
      </c>
    </row>
    <row r="890" spans="1:24" x14ac:dyDescent="0.25">
      <c r="A890" t="s">
        <v>1216</v>
      </c>
      <c r="B890" s="1">
        <v>45433</v>
      </c>
      <c r="C890" t="s">
        <v>44</v>
      </c>
      <c r="D890" t="s">
        <v>45</v>
      </c>
      <c r="E890" t="s">
        <v>27</v>
      </c>
      <c r="F890" t="s">
        <v>46</v>
      </c>
      <c r="G890" t="s">
        <v>38</v>
      </c>
      <c r="H890" t="s">
        <v>39</v>
      </c>
      <c r="I890" t="s">
        <v>84</v>
      </c>
      <c r="J890" t="s">
        <v>85</v>
      </c>
      <c r="K890" t="s">
        <v>42</v>
      </c>
      <c r="L890" s="8">
        <v>9.9</v>
      </c>
      <c r="M890" s="8">
        <v>3.1</v>
      </c>
      <c r="N890">
        <v>11</v>
      </c>
      <c r="O890" s="8">
        <v>108.9</v>
      </c>
      <c r="P890" s="14">
        <v>0.111</v>
      </c>
      <c r="Q890" s="8">
        <v>12.09</v>
      </c>
      <c r="R890" s="8">
        <v>96.81</v>
      </c>
      <c r="S890" s="8">
        <v>34.1</v>
      </c>
      <c r="T890" s="8">
        <v>62.71</v>
      </c>
      <c r="U890">
        <v>1</v>
      </c>
      <c r="V890" s="8">
        <v>8.8000000000000007</v>
      </c>
      <c r="W890" s="8">
        <v>3.6</v>
      </c>
      <c r="X890" s="8">
        <v>59.11</v>
      </c>
    </row>
    <row r="891" spans="1:24" x14ac:dyDescent="0.25">
      <c r="A891" t="s">
        <v>1217</v>
      </c>
      <c r="B891" s="1">
        <v>45446</v>
      </c>
      <c r="C891" t="s">
        <v>520</v>
      </c>
      <c r="D891" t="s">
        <v>521</v>
      </c>
      <c r="E891" t="s">
        <v>63</v>
      </c>
      <c r="F891" t="s">
        <v>37</v>
      </c>
      <c r="G891" t="s">
        <v>64</v>
      </c>
      <c r="H891" t="s">
        <v>65</v>
      </c>
      <c r="I891" t="s">
        <v>47</v>
      </c>
      <c r="J891" t="s">
        <v>48</v>
      </c>
      <c r="K891" t="s">
        <v>49</v>
      </c>
      <c r="L891" s="8">
        <v>5</v>
      </c>
      <c r="M891" s="8">
        <v>3.2</v>
      </c>
      <c r="N891">
        <v>21</v>
      </c>
      <c r="O891" s="8">
        <v>105</v>
      </c>
      <c r="P891" s="14">
        <v>2.1299999999999999E-2</v>
      </c>
      <c r="Q891" s="8">
        <v>2.2400000000000002</v>
      </c>
      <c r="R891" s="8">
        <v>102.76</v>
      </c>
      <c r="S891" s="8">
        <v>67.2</v>
      </c>
      <c r="T891" s="8">
        <v>35.56</v>
      </c>
      <c r="U891">
        <v>0</v>
      </c>
      <c r="V891" s="8">
        <v>0</v>
      </c>
      <c r="W891" s="8">
        <v>0</v>
      </c>
      <c r="X891" s="8">
        <v>35.56</v>
      </c>
    </row>
    <row r="892" spans="1:24" x14ac:dyDescent="0.25">
      <c r="A892" t="s">
        <v>1218</v>
      </c>
      <c r="B892" s="1">
        <v>45528</v>
      </c>
      <c r="C892" t="s">
        <v>188</v>
      </c>
      <c r="D892" t="s">
        <v>189</v>
      </c>
      <c r="E892" t="s">
        <v>27</v>
      </c>
      <c r="F892" t="s">
        <v>54</v>
      </c>
      <c r="G892" t="s">
        <v>29</v>
      </c>
      <c r="H892" t="s">
        <v>30</v>
      </c>
      <c r="I892" t="s">
        <v>47</v>
      </c>
      <c r="J892" t="s">
        <v>48</v>
      </c>
      <c r="K892" t="s">
        <v>49</v>
      </c>
      <c r="L892" s="8">
        <v>5</v>
      </c>
      <c r="M892" s="8">
        <v>3.2</v>
      </c>
      <c r="N892">
        <v>159</v>
      </c>
      <c r="O892" s="8">
        <v>795</v>
      </c>
      <c r="P892" s="14">
        <v>8.0000000000000002E-3</v>
      </c>
      <c r="Q892" s="8">
        <v>6.36</v>
      </c>
      <c r="R892" s="8">
        <v>788.64</v>
      </c>
      <c r="S892" s="8">
        <v>508.8</v>
      </c>
      <c r="T892" s="8">
        <v>279.83999999999997</v>
      </c>
      <c r="U892">
        <v>0</v>
      </c>
      <c r="V892" s="8">
        <v>0</v>
      </c>
      <c r="W892" s="8">
        <v>0</v>
      </c>
      <c r="X892" s="8">
        <v>279.83999999999997</v>
      </c>
    </row>
    <row r="893" spans="1:24" x14ac:dyDescent="0.25">
      <c r="A893" t="s">
        <v>1219</v>
      </c>
      <c r="B893" s="1">
        <v>45684</v>
      </c>
      <c r="C893" t="s">
        <v>678</v>
      </c>
      <c r="D893" t="s">
        <v>679</v>
      </c>
      <c r="E893" t="s">
        <v>63</v>
      </c>
      <c r="F893" t="s">
        <v>89</v>
      </c>
      <c r="G893" t="s">
        <v>79</v>
      </c>
      <c r="H893" t="s">
        <v>80</v>
      </c>
      <c r="I893" t="s">
        <v>84</v>
      </c>
      <c r="J893" t="s">
        <v>85</v>
      </c>
      <c r="K893" t="s">
        <v>42</v>
      </c>
      <c r="L893" s="8">
        <v>9.9</v>
      </c>
      <c r="M893" s="8">
        <v>3.1</v>
      </c>
      <c r="N893">
        <v>271</v>
      </c>
      <c r="O893" s="8">
        <v>2682.9</v>
      </c>
      <c r="P893" s="14">
        <v>3.4299999999999997E-2</v>
      </c>
      <c r="Q893" s="8">
        <v>92.02</v>
      </c>
      <c r="R893" s="8">
        <v>2590.88</v>
      </c>
      <c r="S893" s="8">
        <v>840.1</v>
      </c>
      <c r="T893" s="8">
        <v>1750.78</v>
      </c>
      <c r="U893">
        <v>0</v>
      </c>
      <c r="V893" s="8">
        <v>0</v>
      </c>
      <c r="W893" s="8">
        <v>0</v>
      </c>
      <c r="X893" s="8">
        <v>1750.78</v>
      </c>
    </row>
    <row r="894" spans="1:24" x14ac:dyDescent="0.25">
      <c r="A894" t="s">
        <v>1220</v>
      </c>
      <c r="B894" s="1">
        <v>46002</v>
      </c>
      <c r="C894" t="s">
        <v>51</v>
      </c>
      <c r="D894" t="s">
        <v>52</v>
      </c>
      <c r="E894" t="s">
        <v>53</v>
      </c>
      <c r="F894" t="s">
        <v>54</v>
      </c>
      <c r="G894" t="s">
        <v>55</v>
      </c>
      <c r="H894" t="s">
        <v>56</v>
      </c>
      <c r="I894" t="s">
        <v>117</v>
      </c>
      <c r="J894" t="s">
        <v>118</v>
      </c>
      <c r="K894" t="s">
        <v>59</v>
      </c>
      <c r="L894" s="8">
        <v>6</v>
      </c>
      <c r="M894" s="8">
        <v>4.2</v>
      </c>
      <c r="N894">
        <v>15</v>
      </c>
      <c r="O894" s="8">
        <v>90</v>
      </c>
      <c r="P894" s="14">
        <v>4.07E-2</v>
      </c>
      <c r="Q894" s="8">
        <v>3.66</v>
      </c>
      <c r="R894" s="8">
        <v>86.34</v>
      </c>
      <c r="S894" s="8">
        <v>63</v>
      </c>
      <c r="T894" s="8">
        <v>23.34</v>
      </c>
      <c r="U894">
        <v>0</v>
      </c>
      <c r="V894" s="8">
        <v>0</v>
      </c>
      <c r="W894" s="8">
        <v>0</v>
      </c>
      <c r="X894" s="8">
        <v>23.34</v>
      </c>
    </row>
    <row r="895" spans="1:24" x14ac:dyDescent="0.25">
      <c r="A895" t="s">
        <v>1221</v>
      </c>
      <c r="B895" s="1">
        <v>45448</v>
      </c>
      <c r="C895" t="s">
        <v>220</v>
      </c>
      <c r="D895" t="s">
        <v>221</v>
      </c>
      <c r="E895" t="s">
        <v>71</v>
      </c>
      <c r="F895" t="s">
        <v>28</v>
      </c>
      <c r="G895" t="s">
        <v>165</v>
      </c>
      <c r="H895" t="s">
        <v>166</v>
      </c>
      <c r="I895" t="s">
        <v>144</v>
      </c>
      <c r="J895" t="s">
        <v>145</v>
      </c>
      <c r="K895" t="s">
        <v>33</v>
      </c>
      <c r="L895" s="8">
        <v>12</v>
      </c>
      <c r="M895" s="8">
        <v>6.5</v>
      </c>
      <c r="N895">
        <v>23</v>
      </c>
      <c r="O895" s="8">
        <v>276</v>
      </c>
      <c r="P895" s="14">
        <v>0.10780000000000001</v>
      </c>
      <c r="Q895" s="8">
        <v>29.75</v>
      </c>
      <c r="R895" s="8">
        <v>246.25</v>
      </c>
      <c r="S895" s="8">
        <v>149.5</v>
      </c>
      <c r="T895" s="8">
        <v>96.75</v>
      </c>
      <c r="U895">
        <v>0</v>
      </c>
      <c r="V895" s="8">
        <v>0</v>
      </c>
      <c r="W895" s="8">
        <v>0</v>
      </c>
      <c r="X895" s="8">
        <v>96.75</v>
      </c>
    </row>
    <row r="896" spans="1:24" x14ac:dyDescent="0.25">
      <c r="A896" t="s">
        <v>1222</v>
      </c>
      <c r="B896" s="1">
        <v>46015</v>
      </c>
      <c r="C896" t="s">
        <v>546</v>
      </c>
      <c r="D896" t="s">
        <v>547</v>
      </c>
      <c r="E896" t="s">
        <v>27</v>
      </c>
      <c r="F896" t="s">
        <v>89</v>
      </c>
      <c r="G896" t="s">
        <v>38</v>
      </c>
      <c r="H896" t="s">
        <v>39</v>
      </c>
      <c r="I896" t="s">
        <v>127</v>
      </c>
      <c r="J896" t="s">
        <v>128</v>
      </c>
      <c r="K896" t="s">
        <v>33</v>
      </c>
      <c r="L896" s="8">
        <v>7.2</v>
      </c>
      <c r="M896" s="8">
        <v>3.6</v>
      </c>
      <c r="N896">
        <v>63</v>
      </c>
      <c r="O896" s="8">
        <v>453.6</v>
      </c>
      <c r="P896" s="14">
        <v>0.1135</v>
      </c>
      <c r="Q896" s="8">
        <v>51.48</v>
      </c>
      <c r="R896" s="8">
        <v>402.12</v>
      </c>
      <c r="S896" s="8">
        <v>226.8</v>
      </c>
      <c r="T896" s="8">
        <v>175.32</v>
      </c>
      <c r="U896">
        <v>0</v>
      </c>
      <c r="V896" s="8">
        <v>0</v>
      </c>
      <c r="W896" s="8">
        <v>0</v>
      </c>
      <c r="X896" s="8">
        <v>175.32</v>
      </c>
    </row>
    <row r="897" spans="1:24" x14ac:dyDescent="0.25">
      <c r="A897" t="s">
        <v>1223</v>
      </c>
      <c r="B897" s="1">
        <v>45511</v>
      </c>
      <c r="C897" t="s">
        <v>148</v>
      </c>
      <c r="D897" t="s">
        <v>149</v>
      </c>
      <c r="E897" t="s">
        <v>150</v>
      </c>
      <c r="F897" t="s">
        <v>37</v>
      </c>
      <c r="G897" t="s">
        <v>151</v>
      </c>
      <c r="H897" t="s">
        <v>152</v>
      </c>
      <c r="I897" t="s">
        <v>84</v>
      </c>
      <c r="J897" t="s">
        <v>85</v>
      </c>
      <c r="K897" t="s">
        <v>42</v>
      </c>
      <c r="L897" s="8">
        <v>9.9</v>
      </c>
      <c r="M897" s="8">
        <v>3.1</v>
      </c>
      <c r="N897">
        <v>25</v>
      </c>
      <c r="O897" s="8">
        <v>247.5</v>
      </c>
      <c r="P897" s="14">
        <v>1.3899999999999999E-2</v>
      </c>
      <c r="Q897" s="8">
        <v>3.44</v>
      </c>
      <c r="R897" s="8">
        <v>244.06</v>
      </c>
      <c r="S897" s="8">
        <v>77.5</v>
      </c>
      <c r="T897" s="8">
        <v>166.56</v>
      </c>
      <c r="U897">
        <v>0</v>
      </c>
      <c r="V897" s="8">
        <v>0</v>
      </c>
      <c r="W897" s="8">
        <v>0</v>
      </c>
      <c r="X897" s="8">
        <v>166.56</v>
      </c>
    </row>
    <row r="898" spans="1:24" x14ac:dyDescent="0.25">
      <c r="A898" t="s">
        <v>1224</v>
      </c>
      <c r="B898" s="1">
        <v>45357</v>
      </c>
      <c r="C898" t="s">
        <v>188</v>
      </c>
      <c r="D898" t="s">
        <v>189</v>
      </c>
      <c r="E898" t="s">
        <v>27</v>
      </c>
      <c r="F898" t="s">
        <v>54</v>
      </c>
      <c r="G898" t="s">
        <v>38</v>
      </c>
      <c r="H898" t="s">
        <v>39</v>
      </c>
      <c r="I898" t="s">
        <v>130</v>
      </c>
      <c r="J898" t="s">
        <v>131</v>
      </c>
      <c r="K898" t="s">
        <v>42</v>
      </c>
      <c r="L898" s="8">
        <v>4.8</v>
      </c>
      <c r="M898" s="8">
        <v>1.4</v>
      </c>
      <c r="N898">
        <v>19</v>
      </c>
      <c r="O898" s="8">
        <v>91.2</v>
      </c>
      <c r="P898" s="14">
        <v>1.35E-2</v>
      </c>
      <c r="Q898" s="8">
        <v>1.23</v>
      </c>
      <c r="R898" s="8">
        <v>89.97</v>
      </c>
      <c r="S898" s="8">
        <v>26.6</v>
      </c>
      <c r="T898" s="8">
        <v>63.37</v>
      </c>
      <c r="U898">
        <v>0</v>
      </c>
      <c r="V898" s="8">
        <v>0</v>
      </c>
      <c r="W898" s="8">
        <v>0</v>
      </c>
      <c r="X898" s="8">
        <v>63.37</v>
      </c>
    </row>
    <row r="899" spans="1:24" x14ac:dyDescent="0.25">
      <c r="A899" t="s">
        <v>1225</v>
      </c>
      <c r="B899" s="1">
        <v>45716</v>
      </c>
      <c r="C899" t="s">
        <v>171</v>
      </c>
      <c r="D899" t="s">
        <v>172</v>
      </c>
      <c r="E899" t="s">
        <v>27</v>
      </c>
      <c r="F899" t="s">
        <v>46</v>
      </c>
      <c r="G899" t="s">
        <v>38</v>
      </c>
      <c r="H899" t="s">
        <v>39</v>
      </c>
      <c r="I899" t="s">
        <v>130</v>
      </c>
      <c r="J899" t="s">
        <v>131</v>
      </c>
      <c r="K899" t="s">
        <v>42</v>
      </c>
      <c r="L899" s="8">
        <v>4.8</v>
      </c>
      <c r="M899" s="8">
        <v>1.4</v>
      </c>
      <c r="N899">
        <v>19</v>
      </c>
      <c r="O899" s="8">
        <v>91.2</v>
      </c>
      <c r="P899" s="14">
        <v>8.3099999999999993E-2</v>
      </c>
      <c r="Q899" s="8">
        <v>7.58</v>
      </c>
      <c r="R899" s="8">
        <v>83.62</v>
      </c>
      <c r="S899" s="8">
        <v>26.6</v>
      </c>
      <c r="T899" s="8">
        <v>57.02</v>
      </c>
      <c r="U899">
        <v>0</v>
      </c>
      <c r="V899" s="8">
        <v>0</v>
      </c>
      <c r="W899" s="8">
        <v>0</v>
      </c>
      <c r="X899" s="8">
        <v>57.02</v>
      </c>
    </row>
    <row r="900" spans="1:24" x14ac:dyDescent="0.25">
      <c r="A900" t="s">
        <v>1226</v>
      </c>
      <c r="B900" s="1">
        <v>45709</v>
      </c>
      <c r="C900" t="s">
        <v>255</v>
      </c>
      <c r="D900" t="s">
        <v>256</v>
      </c>
      <c r="E900" t="s">
        <v>27</v>
      </c>
      <c r="F900" t="s">
        <v>89</v>
      </c>
      <c r="G900" t="s">
        <v>38</v>
      </c>
      <c r="H900" t="s">
        <v>39</v>
      </c>
      <c r="I900" t="s">
        <v>112</v>
      </c>
      <c r="J900" t="s">
        <v>113</v>
      </c>
      <c r="K900" t="s">
        <v>42</v>
      </c>
      <c r="L900" s="8">
        <v>8.5</v>
      </c>
      <c r="M900" s="8">
        <v>2.8</v>
      </c>
      <c r="N900">
        <v>44</v>
      </c>
      <c r="O900" s="8">
        <v>374</v>
      </c>
      <c r="P900" s="14">
        <v>2.7099999999999999E-2</v>
      </c>
      <c r="Q900" s="8">
        <v>10.14</v>
      </c>
      <c r="R900" s="8">
        <v>363.86</v>
      </c>
      <c r="S900" s="8">
        <v>123.2</v>
      </c>
      <c r="T900" s="8">
        <v>240.66</v>
      </c>
      <c r="U900">
        <v>0</v>
      </c>
      <c r="V900" s="8">
        <v>0</v>
      </c>
      <c r="W900" s="8">
        <v>0</v>
      </c>
      <c r="X900" s="8">
        <v>240.66</v>
      </c>
    </row>
    <row r="901" spans="1:24" x14ac:dyDescent="0.25">
      <c r="A901" t="s">
        <v>1227</v>
      </c>
      <c r="B901" s="1">
        <v>45630</v>
      </c>
      <c r="C901" t="s">
        <v>671</v>
      </c>
      <c r="D901" t="s">
        <v>672</v>
      </c>
      <c r="E901" t="s">
        <v>27</v>
      </c>
      <c r="F901" t="s">
        <v>89</v>
      </c>
      <c r="G901" t="s">
        <v>29</v>
      </c>
      <c r="H901" t="s">
        <v>30</v>
      </c>
      <c r="I901" t="s">
        <v>144</v>
      </c>
      <c r="J901" t="s">
        <v>145</v>
      </c>
      <c r="K901" t="s">
        <v>33</v>
      </c>
      <c r="L901" s="8">
        <v>12</v>
      </c>
      <c r="M901" s="8">
        <v>6.5</v>
      </c>
      <c r="N901">
        <v>147</v>
      </c>
      <c r="O901" s="8">
        <v>1764</v>
      </c>
      <c r="P901" s="14">
        <v>0.21560000000000001</v>
      </c>
      <c r="Q901" s="8">
        <v>380.32</v>
      </c>
      <c r="R901" s="8">
        <v>1383.68</v>
      </c>
      <c r="S901" s="8">
        <v>955.5</v>
      </c>
      <c r="T901" s="8">
        <v>428.18</v>
      </c>
      <c r="U901">
        <v>0</v>
      </c>
      <c r="V901" s="8">
        <v>0</v>
      </c>
      <c r="W901" s="8">
        <v>0</v>
      </c>
      <c r="X901" s="8">
        <v>428.18</v>
      </c>
    </row>
    <row r="902" spans="1:24" x14ac:dyDescent="0.25">
      <c r="A902" t="s">
        <v>1228</v>
      </c>
      <c r="B902" s="1">
        <v>45847</v>
      </c>
      <c r="C902" t="s">
        <v>69</v>
      </c>
      <c r="D902" t="s">
        <v>70</v>
      </c>
      <c r="E902" t="s">
        <v>71</v>
      </c>
      <c r="F902" t="s">
        <v>37</v>
      </c>
      <c r="G902" t="s">
        <v>72</v>
      </c>
      <c r="H902" t="s">
        <v>73</v>
      </c>
      <c r="I902" t="s">
        <v>99</v>
      </c>
      <c r="J902" t="s">
        <v>100</v>
      </c>
      <c r="K902" t="s">
        <v>49</v>
      </c>
      <c r="L902" s="8">
        <v>3.8</v>
      </c>
      <c r="M902" s="8">
        <v>2.6</v>
      </c>
      <c r="N902">
        <v>22</v>
      </c>
      <c r="O902" s="8">
        <v>83.6</v>
      </c>
      <c r="P902" s="14">
        <v>1.8499999999999999E-2</v>
      </c>
      <c r="Q902" s="8">
        <v>1.55</v>
      </c>
      <c r="R902" s="8">
        <v>82.05</v>
      </c>
      <c r="S902" s="8">
        <v>57.2</v>
      </c>
      <c r="T902" s="8">
        <v>24.85</v>
      </c>
      <c r="U902">
        <v>0</v>
      </c>
      <c r="V902" s="8">
        <v>0</v>
      </c>
      <c r="W902" s="8">
        <v>0</v>
      </c>
      <c r="X902" s="8">
        <v>24.85</v>
      </c>
    </row>
    <row r="903" spans="1:24" x14ac:dyDescent="0.25">
      <c r="A903" t="s">
        <v>1229</v>
      </c>
      <c r="B903" s="1">
        <v>45769</v>
      </c>
      <c r="C903" t="s">
        <v>445</v>
      </c>
      <c r="D903" t="s">
        <v>446</v>
      </c>
      <c r="E903" t="s">
        <v>71</v>
      </c>
      <c r="F903" t="s">
        <v>89</v>
      </c>
      <c r="G903" t="s">
        <v>72</v>
      </c>
      <c r="H903" t="s">
        <v>73</v>
      </c>
      <c r="I903" t="s">
        <v>117</v>
      </c>
      <c r="J903" t="s">
        <v>118</v>
      </c>
      <c r="K903" t="s">
        <v>59</v>
      </c>
      <c r="L903" s="8">
        <v>6</v>
      </c>
      <c r="M903" s="8">
        <v>4.2</v>
      </c>
      <c r="N903">
        <v>24</v>
      </c>
      <c r="O903" s="8">
        <v>144</v>
      </c>
      <c r="P903" s="14">
        <v>4.9099999999999998E-2</v>
      </c>
      <c r="Q903" s="8">
        <v>7.07</v>
      </c>
      <c r="R903" s="8">
        <v>136.93</v>
      </c>
      <c r="S903" s="8">
        <v>100.8</v>
      </c>
      <c r="T903" s="8">
        <v>36.130000000000003</v>
      </c>
      <c r="U903">
        <v>0</v>
      </c>
      <c r="V903" s="8">
        <v>0</v>
      </c>
      <c r="W903" s="8">
        <v>0</v>
      </c>
      <c r="X903" s="8">
        <v>36.130000000000003</v>
      </c>
    </row>
    <row r="904" spans="1:24" x14ac:dyDescent="0.25">
      <c r="A904" t="s">
        <v>1230</v>
      </c>
      <c r="B904" s="1">
        <v>45717</v>
      </c>
      <c r="C904" t="s">
        <v>255</v>
      </c>
      <c r="D904" t="s">
        <v>256</v>
      </c>
      <c r="E904" t="s">
        <v>27</v>
      </c>
      <c r="F904" t="s">
        <v>89</v>
      </c>
      <c r="G904" t="s">
        <v>29</v>
      </c>
      <c r="H904" t="s">
        <v>30</v>
      </c>
      <c r="I904" t="s">
        <v>74</v>
      </c>
      <c r="J904" t="s">
        <v>75</v>
      </c>
      <c r="K904" t="s">
        <v>49</v>
      </c>
      <c r="L904" s="8">
        <v>11</v>
      </c>
      <c r="M904" s="8">
        <v>6.8</v>
      </c>
      <c r="N904">
        <v>210</v>
      </c>
      <c r="O904" s="8">
        <v>2310</v>
      </c>
      <c r="P904" s="14">
        <v>0.48</v>
      </c>
      <c r="Q904" s="8">
        <v>1108.8</v>
      </c>
      <c r="R904" s="8">
        <v>1201.2</v>
      </c>
      <c r="S904" s="8">
        <v>1428</v>
      </c>
      <c r="T904" s="8">
        <v>-226.8</v>
      </c>
      <c r="U904">
        <v>0</v>
      </c>
      <c r="V904" s="8">
        <v>0</v>
      </c>
      <c r="W904" s="8">
        <v>0</v>
      </c>
      <c r="X904" s="8">
        <v>-226.8</v>
      </c>
    </row>
    <row r="905" spans="1:24" x14ac:dyDescent="0.25">
      <c r="A905" t="s">
        <v>1231</v>
      </c>
      <c r="B905" s="1">
        <v>45355</v>
      </c>
      <c r="C905" t="s">
        <v>177</v>
      </c>
      <c r="D905" t="s">
        <v>178</v>
      </c>
      <c r="E905" t="s">
        <v>27</v>
      </c>
      <c r="F905" t="s">
        <v>37</v>
      </c>
      <c r="G905" t="s">
        <v>38</v>
      </c>
      <c r="H905" t="s">
        <v>39</v>
      </c>
      <c r="I905" t="s">
        <v>117</v>
      </c>
      <c r="J905" t="s">
        <v>118</v>
      </c>
      <c r="K905" t="s">
        <v>59</v>
      </c>
      <c r="L905" s="8">
        <v>6</v>
      </c>
      <c r="M905" s="8">
        <v>4.2</v>
      </c>
      <c r="N905">
        <v>29</v>
      </c>
      <c r="O905" s="8">
        <v>174</v>
      </c>
      <c r="P905" s="14">
        <v>1.2999999999999999E-3</v>
      </c>
      <c r="Q905" s="8">
        <v>0.23</v>
      </c>
      <c r="R905" s="8">
        <v>173.77</v>
      </c>
      <c r="S905" s="8">
        <v>121.8</v>
      </c>
      <c r="T905" s="8">
        <v>51.97</v>
      </c>
      <c r="U905">
        <v>0</v>
      </c>
      <c r="V905" s="8">
        <v>0</v>
      </c>
      <c r="W905" s="8">
        <v>0</v>
      </c>
      <c r="X905" s="8">
        <v>51.97</v>
      </c>
    </row>
    <row r="906" spans="1:24" x14ac:dyDescent="0.25">
      <c r="A906" t="s">
        <v>1232</v>
      </c>
      <c r="B906" s="1">
        <v>45503</v>
      </c>
      <c r="C906" t="s">
        <v>91</v>
      </c>
      <c r="D906" t="s">
        <v>92</v>
      </c>
      <c r="E906" t="s">
        <v>27</v>
      </c>
      <c r="F906" t="s">
        <v>37</v>
      </c>
      <c r="G906" t="s">
        <v>29</v>
      </c>
      <c r="H906" t="s">
        <v>30</v>
      </c>
      <c r="I906" t="s">
        <v>84</v>
      </c>
      <c r="J906" t="s">
        <v>85</v>
      </c>
      <c r="K906" t="s">
        <v>42</v>
      </c>
      <c r="L906" s="8">
        <v>9.9</v>
      </c>
      <c r="M906" s="8">
        <v>3.1</v>
      </c>
      <c r="N906">
        <v>3</v>
      </c>
      <c r="O906" s="8">
        <v>29.7</v>
      </c>
      <c r="P906" s="14">
        <v>1.6500000000000001E-2</v>
      </c>
      <c r="Q906" s="8">
        <v>0.49</v>
      </c>
      <c r="R906" s="8">
        <v>29.21</v>
      </c>
      <c r="S906" s="8">
        <v>9.3000000000000007</v>
      </c>
      <c r="T906" s="8">
        <v>19.91</v>
      </c>
      <c r="U906">
        <v>0</v>
      </c>
      <c r="V906" s="8">
        <v>0</v>
      </c>
      <c r="W906" s="8">
        <v>0</v>
      </c>
      <c r="X906" s="8">
        <v>19.91</v>
      </c>
    </row>
    <row r="907" spans="1:24" x14ac:dyDescent="0.25">
      <c r="A907" t="s">
        <v>1233</v>
      </c>
      <c r="B907" s="1">
        <v>46144</v>
      </c>
      <c r="C907" t="s">
        <v>235</v>
      </c>
      <c r="D907" t="s">
        <v>236</v>
      </c>
      <c r="E907" t="s">
        <v>27</v>
      </c>
      <c r="F907" t="s">
        <v>54</v>
      </c>
      <c r="G907" t="s">
        <v>29</v>
      </c>
      <c r="H907" t="s">
        <v>30</v>
      </c>
      <c r="I907" t="s">
        <v>57</v>
      </c>
      <c r="J907" t="s">
        <v>58</v>
      </c>
      <c r="K907" t="s">
        <v>59</v>
      </c>
      <c r="L907" s="8">
        <v>10.5</v>
      </c>
      <c r="M907" s="8">
        <v>7.5</v>
      </c>
      <c r="N907">
        <v>15</v>
      </c>
      <c r="O907" s="8">
        <v>157.5</v>
      </c>
      <c r="P907" s="14">
        <v>1.0999999999999999E-2</v>
      </c>
      <c r="Q907" s="8">
        <v>1.73</v>
      </c>
      <c r="R907" s="8">
        <v>155.77000000000001</v>
      </c>
      <c r="S907" s="8">
        <v>112.5</v>
      </c>
      <c r="T907" s="8">
        <v>43.27</v>
      </c>
      <c r="U907">
        <v>0</v>
      </c>
      <c r="V907" s="8">
        <v>0</v>
      </c>
      <c r="W907" s="8">
        <v>0</v>
      </c>
      <c r="X907" s="8">
        <v>43.27</v>
      </c>
    </row>
    <row r="908" spans="1:24" x14ac:dyDescent="0.25">
      <c r="A908" t="s">
        <v>1234</v>
      </c>
      <c r="B908" s="1">
        <v>45722</v>
      </c>
      <c r="C908" t="s">
        <v>285</v>
      </c>
      <c r="D908" t="s">
        <v>286</v>
      </c>
      <c r="E908" t="s">
        <v>27</v>
      </c>
      <c r="F908" t="s">
        <v>89</v>
      </c>
      <c r="G908" t="s">
        <v>29</v>
      </c>
      <c r="H908" t="s">
        <v>30</v>
      </c>
      <c r="I908" t="s">
        <v>74</v>
      </c>
      <c r="J908" t="s">
        <v>75</v>
      </c>
      <c r="K908" t="s">
        <v>49</v>
      </c>
      <c r="L908" s="8">
        <v>11</v>
      </c>
      <c r="M908" s="8">
        <v>6.8</v>
      </c>
      <c r="N908">
        <v>138</v>
      </c>
      <c r="O908" s="8">
        <v>1518</v>
      </c>
      <c r="P908" s="14">
        <v>0.01</v>
      </c>
      <c r="Q908" s="8">
        <v>15.18</v>
      </c>
      <c r="R908" s="8">
        <v>1502.82</v>
      </c>
      <c r="S908" s="8">
        <v>938.4</v>
      </c>
      <c r="T908" s="8">
        <v>564.41999999999996</v>
      </c>
      <c r="U908">
        <v>0</v>
      </c>
      <c r="V908" s="8">
        <v>0</v>
      </c>
      <c r="W908" s="8">
        <v>0</v>
      </c>
      <c r="X908" s="8">
        <v>564.41999999999996</v>
      </c>
    </row>
    <row r="909" spans="1:24" x14ac:dyDescent="0.25">
      <c r="A909" t="s">
        <v>1235</v>
      </c>
      <c r="B909" s="1">
        <v>45690</v>
      </c>
      <c r="C909" t="s">
        <v>642</v>
      </c>
      <c r="D909" t="s">
        <v>643</v>
      </c>
      <c r="E909" t="s">
        <v>71</v>
      </c>
      <c r="F909" t="s">
        <v>54</v>
      </c>
      <c r="G909" t="s">
        <v>165</v>
      </c>
      <c r="H909" t="s">
        <v>166</v>
      </c>
      <c r="I909" t="s">
        <v>127</v>
      </c>
      <c r="J909" t="s">
        <v>128</v>
      </c>
      <c r="K909" t="s">
        <v>33</v>
      </c>
      <c r="L909" s="8">
        <v>7.2</v>
      </c>
      <c r="M909" s="8">
        <v>3.6</v>
      </c>
      <c r="N909">
        <v>101</v>
      </c>
      <c r="O909" s="8">
        <v>727.2</v>
      </c>
      <c r="P909" s="14">
        <v>1.9099999999999999E-2</v>
      </c>
      <c r="Q909" s="8">
        <v>13.89</v>
      </c>
      <c r="R909" s="8">
        <v>713.31</v>
      </c>
      <c r="S909" s="8">
        <v>363.6</v>
      </c>
      <c r="T909" s="8">
        <v>349.71</v>
      </c>
      <c r="U909">
        <v>0</v>
      </c>
      <c r="V909" s="8">
        <v>0</v>
      </c>
      <c r="W909" s="8">
        <v>0</v>
      </c>
      <c r="X909" s="8">
        <v>349.71</v>
      </c>
    </row>
    <row r="910" spans="1:24" x14ac:dyDescent="0.25">
      <c r="A910" t="s">
        <v>1236</v>
      </c>
      <c r="B910" s="1">
        <v>46218</v>
      </c>
      <c r="C910" t="s">
        <v>25</v>
      </c>
      <c r="D910" t="s">
        <v>26</v>
      </c>
      <c r="E910" t="s">
        <v>27</v>
      </c>
      <c r="F910" t="s">
        <v>28</v>
      </c>
      <c r="G910" t="s">
        <v>38</v>
      </c>
      <c r="H910" t="s">
        <v>39</v>
      </c>
      <c r="I910" t="s">
        <v>99</v>
      </c>
      <c r="J910" t="s">
        <v>100</v>
      </c>
      <c r="K910" t="s">
        <v>49</v>
      </c>
      <c r="L910" s="8">
        <v>3.8</v>
      </c>
      <c r="M910" s="8">
        <v>2.6</v>
      </c>
      <c r="N910">
        <v>80</v>
      </c>
      <c r="O910" s="8">
        <v>304</v>
      </c>
      <c r="P910" s="14">
        <v>2.3E-2</v>
      </c>
      <c r="Q910" s="8">
        <v>6.99</v>
      </c>
      <c r="R910" s="8">
        <v>297.01</v>
      </c>
      <c r="S910" s="8">
        <v>208</v>
      </c>
      <c r="T910" s="8">
        <v>89.01</v>
      </c>
      <c r="U910">
        <v>0</v>
      </c>
      <c r="V910" s="8">
        <v>0</v>
      </c>
      <c r="W910" s="8">
        <v>0</v>
      </c>
      <c r="X910" s="8">
        <v>89.01</v>
      </c>
    </row>
    <row r="911" spans="1:24" x14ac:dyDescent="0.25">
      <c r="A911" t="s">
        <v>1237</v>
      </c>
      <c r="B911" s="1">
        <v>46080</v>
      </c>
      <c r="C911" t="s">
        <v>361</v>
      </c>
      <c r="D911" t="s">
        <v>362</v>
      </c>
      <c r="E911" t="s">
        <v>27</v>
      </c>
      <c r="F911" t="s">
        <v>28</v>
      </c>
      <c r="G911" t="s">
        <v>38</v>
      </c>
      <c r="H911" t="s">
        <v>39</v>
      </c>
      <c r="I911" t="s">
        <v>117</v>
      </c>
      <c r="J911" t="s">
        <v>118</v>
      </c>
      <c r="K911" t="s">
        <v>59</v>
      </c>
      <c r="L911" s="8">
        <v>6</v>
      </c>
      <c r="M911" s="8">
        <v>4.2</v>
      </c>
      <c r="N911">
        <v>83</v>
      </c>
      <c r="O911" s="8">
        <v>498</v>
      </c>
      <c r="P911" s="14">
        <v>5.2200000000000003E-2</v>
      </c>
      <c r="Q911" s="8">
        <v>26</v>
      </c>
      <c r="R911" s="8">
        <v>472</v>
      </c>
      <c r="S911" s="8">
        <v>348.6</v>
      </c>
      <c r="T911" s="8">
        <v>123.4</v>
      </c>
      <c r="U911">
        <v>0</v>
      </c>
      <c r="V911" s="8">
        <v>0</v>
      </c>
      <c r="W911" s="8">
        <v>0</v>
      </c>
      <c r="X911" s="8">
        <v>123.4</v>
      </c>
    </row>
    <row r="912" spans="1:24" x14ac:dyDescent="0.25">
      <c r="A912" t="s">
        <v>1238</v>
      </c>
      <c r="B912" s="1">
        <v>45890</v>
      </c>
      <c r="C912" t="s">
        <v>120</v>
      </c>
      <c r="D912" t="s">
        <v>121</v>
      </c>
      <c r="E912" t="s">
        <v>63</v>
      </c>
      <c r="F912" t="s">
        <v>89</v>
      </c>
      <c r="G912" t="s">
        <v>64</v>
      </c>
      <c r="H912" t="s">
        <v>65</v>
      </c>
      <c r="I912" t="s">
        <v>57</v>
      </c>
      <c r="J912" t="s">
        <v>58</v>
      </c>
      <c r="K912" t="s">
        <v>59</v>
      </c>
      <c r="L912" s="8">
        <v>10.5</v>
      </c>
      <c r="M912" s="8">
        <v>7.5</v>
      </c>
      <c r="N912">
        <v>90</v>
      </c>
      <c r="O912" s="8">
        <v>945</v>
      </c>
      <c r="P912" s="14">
        <v>0.11559999999999999</v>
      </c>
      <c r="Q912" s="8">
        <v>109.24</v>
      </c>
      <c r="R912" s="8">
        <v>835.76</v>
      </c>
      <c r="S912" s="8">
        <v>675</v>
      </c>
      <c r="T912" s="8">
        <v>160.76</v>
      </c>
      <c r="U912">
        <v>21</v>
      </c>
      <c r="V912" s="8">
        <v>195.01</v>
      </c>
      <c r="W912" s="8">
        <v>168</v>
      </c>
      <c r="X912" s="8">
        <v>-7.24</v>
      </c>
    </row>
    <row r="913" spans="1:24" x14ac:dyDescent="0.25">
      <c r="A913" t="s">
        <v>1239</v>
      </c>
      <c r="B913" s="1">
        <v>46260</v>
      </c>
      <c r="C913" t="s">
        <v>458</v>
      </c>
      <c r="D913" t="s">
        <v>459</v>
      </c>
      <c r="E913" t="s">
        <v>27</v>
      </c>
      <c r="F913" t="s">
        <v>89</v>
      </c>
      <c r="G913" t="s">
        <v>29</v>
      </c>
      <c r="H913" t="s">
        <v>30</v>
      </c>
      <c r="I913" t="s">
        <v>84</v>
      </c>
      <c r="J913" t="s">
        <v>85</v>
      </c>
      <c r="K913" t="s">
        <v>42</v>
      </c>
      <c r="L913" s="8">
        <v>9.9</v>
      </c>
      <c r="M913" s="8">
        <v>3.1</v>
      </c>
      <c r="N913">
        <v>23</v>
      </c>
      <c r="O913" s="8">
        <v>227.7</v>
      </c>
      <c r="P913" s="14">
        <v>4.0300000000000002E-2</v>
      </c>
      <c r="Q913" s="8">
        <v>9.18</v>
      </c>
      <c r="R913" s="8">
        <v>218.52</v>
      </c>
      <c r="S913" s="8">
        <v>71.3</v>
      </c>
      <c r="T913" s="8">
        <v>147.22</v>
      </c>
      <c r="U913">
        <v>0</v>
      </c>
      <c r="V913" s="8">
        <v>0</v>
      </c>
      <c r="W913" s="8">
        <v>0</v>
      </c>
      <c r="X913" s="8">
        <v>147.22</v>
      </c>
    </row>
    <row r="914" spans="1:24" x14ac:dyDescent="0.25">
      <c r="A914" t="s">
        <v>1240</v>
      </c>
      <c r="B914" s="1">
        <v>46004</v>
      </c>
      <c r="C914" t="s">
        <v>378</v>
      </c>
      <c r="D914" t="s">
        <v>379</v>
      </c>
      <c r="E914" t="s">
        <v>71</v>
      </c>
      <c r="F914" t="s">
        <v>54</v>
      </c>
      <c r="G914" t="s">
        <v>72</v>
      </c>
      <c r="H914" t="s">
        <v>73</v>
      </c>
      <c r="I914" t="s">
        <v>104</v>
      </c>
      <c r="J914" t="s">
        <v>105</v>
      </c>
      <c r="K914" t="s">
        <v>49</v>
      </c>
      <c r="L914" s="8">
        <v>4.2</v>
      </c>
      <c r="M914" s="8">
        <v>2.8</v>
      </c>
      <c r="N914">
        <v>22</v>
      </c>
      <c r="O914" s="8">
        <v>92.4</v>
      </c>
      <c r="P914" s="14">
        <v>0</v>
      </c>
      <c r="Q914" s="8">
        <v>0</v>
      </c>
      <c r="R914" s="8">
        <v>92.4</v>
      </c>
      <c r="S914" s="8">
        <v>61.6</v>
      </c>
      <c r="T914" s="8">
        <v>30.8</v>
      </c>
      <c r="U914">
        <v>3</v>
      </c>
      <c r="V914" s="8">
        <v>12.6</v>
      </c>
      <c r="W914" s="8">
        <v>9.9</v>
      </c>
      <c r="X914" s="8">
        <v>20.9</v>
      </c>
    </row>
    <row r="915" spans="1:24" x14ac:dyDescent="0.25">
      <c r="A915" t="s">
        <v>1241</v>
      </c>
      <c r="B915" s="1">
        <v>45312</v>
      </c>
      <c r="C915" t="s">
        <v>455</v>
      </c>
      <c r="D915" t="s">
        <v>456</v>
      </c>
      <c r="E915" t="s">
        <v>71</v>
      </c>
      <c r="F915" t="s">
        <v>89</v>
      </c>
      <c r="G915" t="s">
        <v>72</v>
      </c>
      <c r="H915" t="s">
        <v>73</v>
      </c>
      <c r="I915" t="s">
        <v>47</v>
      </c>
      <c r="J915" t="s">
        <v>48</v>
      </c>
      <c r="K915" t="s">
        <v>49</v>
      </c>
      <c r="L915" s="8">
        <v>5</v>
      </c>
      <c r="M915" s="8">
        <v>3.2</v>
      </c>
      <c r="N915">
        <v>27</v>
      </c>
      <c r="O915" s="8">
        <v>135</v>
      </c>
      <c r="P915" s="14">
        <v>7.22E-2</v>
      </c>
      <c r="Q915" s="8">
        <v>9.75</v>
      </c>
      <c r="R915" s="8">
        <v>125.25</v>
      </c>
      <c r="S915" s="8">
        <v>86.4</v>
      </c>
      <c r="T915" s="8">
        <v>38.85</v>
      </c>
      <c r="U915">
        <v>0</v>
      </c>
      <c r="V915" s="8">
        <v>0</v>
      </c>
      <c r="W915" s="8">
        <v>0</v>
      </c>
      <c r="X915" s="8">
        <v>38.85</v>
      </c>
    </row>
    <row r="916" spans="1:24" x14ac:dyDescent="0.25">
      <c r="A916" t="s">
        <v>1242</v>
      </c>
      <c r="B916" s="1">
        <v>46169</v>
      </c>
      <c r="C916" t="s">
        <v>244</v>
      </c>
      <c r="D916" t="s">
        <v>245</v>
      </c>
      <c r="E916" t="s">
        <v>53</v>
      </c>
      <c r="F916" t="s">
        <v>46</v>
      </c>
      <c r="G916" t="s">
        <v>55</v>
      </c>
      <c r="H916" t="s">
        <v>56</v>
      </c>
      <c r="I916" t="s">
        <v>66</v>
      </c>
      <c r="J916" t="s">
        <v>67</v>
      </c>
      <c r="K916" t="s">
        <v>33</v>
      </c>
      <c r="L916" s="8">
        <v>4.5</v>
      </c>
      <c r="M916" s="8">
        <v>2.1</v>
      </c>
      <c r="N916">
        <v>18</v>
      </c>
      <c r="O916" s="8">
        <v>81</v>
      </c>
      <c r="P916" s="14">
        <v>0.1048</v>
      </c>
      <c r="Q916" s="8">
        <v>8.49</v>
      </c>
      <c r="R916" s="8">
        <v>72.510000000000005</v>
      </c>
      <c r="S916" s="8">
        <v>37.799999999999997</v>
      </c>
      <c r="T916" s="8">
        <v>34.71</v>
      </c>
      <c r="U916">
        <v>0</v>
      </c>
      <c r="V916" s="8">
        <v>0</v>
      </c>
      <c r="W916" s="8">
        <v>0</v>
      </c>
      <c r="X916" s="8">
        <v>34.71</v>
      </c>
    </row>
    <row r="917" spans="1:24" x14ac:dyDescent="0.25">
      <c r="A917" t="s">
        <v>1243</v>
      </c>
      <c r="B917" s="1">
        <v>46193</v>
      </c>
      <c r="C917" t="s">
        <v>318</v>
      </c>
      <c r="D917" t="s">
        <v>319</v>
      </c>
      <c r="E917" t="s">
        <v>27</v>
      </c>
      <c r="F917" t="s">
        <v>37</v>
      </c>
      <c r="G917" t="s">
        <v>38</v>
      </c>
      <c r="H917" t="s">
        <v>39</v>
      </c>
      <c r="I917" t="s">
        <v>122</v>
      </c>
      <c r="J917" t="s">
        <v>123</v>
      </c>
      <c r="K917" t="s">
        <v>59</v>
      </c>
      <c r="L917" s="8">
        <v>5.5</v>
      </c>
      <c r="M917" s="8">
        <v>3.8</v>
      </c>
      <c r="N917">
        <v>3</v>
      </c>
      <c r="O917" s="8">
        <v>16.5</v>
      </c>
      <c r="P917" s="14">
        <v>1.7899999999999999E-2</v>
      </c>
      <c r="Q917" s="8">
        <v>0.3</v>
      </c>
      <c r="R917" s="8">
        <v>16.2</v>
      </c>
      <c r="S917" s="8">
        <v>11.4</v>
      </c>
      <c r="T917" s="8">
        <v>4.8</v>
      </c>
      <c r="U917">
        <v>0</v>
      </c>
      <c r="V917" s="8">
        <v>0</v>
      </c>
      <c r="W917" s="8">
        <v>0</v>
      </c>
      <c r="X917" s="8">
        <v>4.8</v>
      </c>
    </row>
    <row r="918" spans="1:24" x14ac:dyDescent="0.25">
      <c r="A918" t="s">
        <v>1244</v>
      </c>
      <c r="B918" s="1">
        <v>46075</v>
      </c>
      <c r="C918" t="s">
        <v>232</v>
      </c>
      <c r="D918" t="s">
        <v>233</v>
      </c>
      <c r="E918" t="s">
        <v>27</v>
      </c>
      <c r="F918" t="s">
        <v>89</v>
      </c>
      <c r="G918" t="s">
        <v>29</v>
      </c>
      <c r="H918" t="s">
        <v>30</v>
      </c>
      <c r="I918" t="s">
        <v>185</v>
      </c>
      <c r="J918" t="s">
        <v>186</v>
      </c>
      <c r="K918" t="s">
        <v>59</v>
      </c>
      <c r="L918" s="8">
        <v>4.9000000000000004</v>
      </c>
      <c r="M918" s="8">
        <v>3.1</v>
      </c>
      <c r="N918">
        <v>59</v>
      </c>
      <c r="O918" s="8">
        <v>289.10000000000002</v>
      </c>
      <c r="P918" s="14">
        <v>4.53E-2</v>
      </c>
      <c r="Q918" s="8">
        <v>13.1</v>
      </c>
      <c r="R918" s="8">
        <v>276</v>
      </c>
      <c r="S918" s="8">
        <v>182.9</v>
      </c>
      <c r="T918" s="8">
        <v>93.1</v>
      </c>
      <c r="U918">
        <v>0</v>
      </c>
      <c r="V918" s="8">
        <v>0</v>
      </c>
      <c r="W918" s="8">
        <v>0</v>
      </c>
      <c r="X918" s="8">
        <v>93.1</v>
      </c>
    </row>
    <row r="919" spans="1:24" x14ac:dyDescent="0.25">
      <c r="A919" t="s">
        <v>1245</v>
      </c>
      <c r="B919" s="1">
        <v>45881</v>
      </c>
      <c r="C919" t="s">
        <v>133</v>
      </c>
      <c r="D919" t="s">
        <v>134</v>
      </c>
      <c r="E919" t="s">
        <v>27</v>
      </c>
      <c r="F919" t="s">
        <v>54</v>
      </c>
      <c r="G919" t="s">
        <v>38</v>
      </c>
      <c r="H919" t="s">
        <v>39</v>
      </c>
      <c r="I919" t="s">
        <v>31</v>
      </c>
      <c r="J919" t="s">
        <v>32</v>
      </c>
      <c r="K919" t="s">
        <v>33</v>
      </c>
      <c r="L919" s="8">
        <v>5.8</v>
      </c>
      <c r="M919" s="8">
        <v>2.7</v>
      </c>
      <c r="N919">
        <v>22</v>
      </c>
      <c r="O919" s="8">
        <v>127.6</v>
      </c>
      <c r="P919" s="14">
        <v>8.0000000000000004E-4</v>
      </c>
      <c r="Q919" s="8">
        <v>0.1</v>
      </c>
      <c r="R919" s="8">
        <v>127.5</v>
      </c>
      <c r="S919" s="8">
        <v>59.4</v>
      </c>
      <c r="T919" s="8">
        <v>68.099999999999994</v>
      </c>
      <c r="U919">
        <v>0</v>
      </c>
      <c r="V919" s="8">
        <v>0</v>
      </c>
      <c r="W919" s="8">
        <v>0</v>
      </c>
      <c r="X919" s="8">
        <v>68.099999999999994</v>
      </c>
    </row>
    <row r="920" spans="1:24" x14ac:dyDescent="0.25">
      <c r="A920" t="s">
        <v>1246</v>
      </c>
      <c r="B920" s="1">
        <v>45681</v>
      </c>
      <c r="C920" t="s">
        <v>337</v>
      </c>
      <c r="D920" t="s">
        <v>338</v>
      </c>
      <c r="E920" t="s">
        <v>27</v>
      </c>
      <c r="F920" t="s">
        <v>54</v>
      </c>
      <c r="G920" t="s">
        <v>29</v>
      </c>
      <c r="H920" t="s">
        <v>30</v>
      </c>
      <c r="I920" t="s">
        <v>31</v>
      </c>
      <c r="J920" t="s">
        <v>32</v>
      </c>
      <c r="K920" t="s">
        <v>33</v>
      </c>
      <c r="L920" s="8">
        <v>5.8</v>
      </c>
      <c r="M920" s="8">
        <v>2.7</v>
      </c>
      <c r="N920">
        <v>60</v>
      </c>
      <c r="O920" s="8">
        <v>348</v>
      </c>
      <c r="P920" s="14">
        <v>6.8999999999999999E-3</v>
      </c>
      <c r="Q920" s="8">
        <v>2.4</v>
      </c>
      <c r="R920" s="8">
        <v>345.6</v>
      </c>
      <c r="S920" s="8">
        <v>162</v>
      </c>
      <c r="T920" s="8">
        <v>183.6</v>
      </c>
      <c r="U920">
        <v>0</v>
      </c>
      <c r="V920" s="8">
        <v>0</v>
      </c>
      <c r="W920" s="8">
        <v>0</v>
      </c>
      <c r="X920" s="8">
        <v>183.6</v>
      </c>
    </row>
    <row r="921" spans="1:24" x14ac:dyDescent="0.25">
      <c r="A921" t="s">
        <v>1247</v>
      </c>
      <c r="B921" s="1">
        <v>45780</v>
      </c>
      <c r="C921" t="s">
        <v>252</v>
      </c>
      <c r="D921" t="s">
        <v>253</v>
      </c>
      <c r="E921" t="s">
        <v>63</v>
      </c>
      <c r="F921" t="s">
        <v>54</v>
      </c>
      <c r="G921" t="s">
        <v>64</v>
      </c>
      <c r="H921" t="s">
        <v>65</v>
      </c>
      <c r="I921" t="s">
        <v>112</v>
      </c>
      <c r="J921" t="s">
        <v>113</v>
      </c>
      <c r="K921" t="s">
        <v>42</v>
      </c>
      <c r="L921" s="8">
        <v>8.5</v>
      </c>
      <c r="M921" s="8">
        <v>2.8</v>
      </c>
      <c r="N921">
        <v>11</v>
      </c>
      <c r="O921" s="8">
        <v>93.5</v>
      </c>
      <c r="P921" s="14">
        <v>4.1999999999999997E-3</v>
      </c>
      <c r="Q921" s="8">
        <v>0.39</v>
      </c>
      <c r="R921" s="8">
        <v>93.11</v>
      </c>
      <c r="S921" s="8">
        <v>30.8</v>
      </c>
      <c r="T921" s="8">
        <v>62.31</v>
      </c>
      <c r="U921">
        <v>0</v>
      </c>
      <c r="V921" s="8">
        <v>0</v>
      </c>
      <c r="W921" s="8">
        <v>0</v>
      </c>
      <c r="X921" s="8">
        <v>62.31</v>
      </c>
    </row>
    <row r="922" spans="1:24" x14ac:dyDescent="0.25">
      <c r="A922" t="s">
        <v>1248</v>
      </c>
      <c r="B922" s="1">
        <v>45298</v>
      </c>
      <c r="C922" t="s">
        <v>220</v>
      </c>
      <c r="D922" t="s">
        <v>221</v>
      </c>
      <c r="E922" t="s">
        <v>71</v>
      </c>
      <c r="F922" t="s">
        <v>28</v>
      </c>
      <c r="G922" t="s">
        <v>72</v>
      </c>
      <c r="H922" t="s">
        <v>73</v>
      </c>
      <c r="I922" t="s">
        <v>104</v>
      </c>
      <c r="J922" t="s">
        <v>105</v>
      </c>
      <c r="K922" t="s">
        <v>49</v>
      </c>
      <c r="L922" s="8">
        <v>4.2</v>
      </c>
      <c r="M922" s="8">
        <v>2.8</v>
      </c>
      <c r="N922">
        <v>158</v>
      </c>
      <c r="O922" s="8">
        <v>663.6</v>
      </c>
      <c r="P922" s="14">
        <v>3.7400000000000003E-2</v>
      </c>
      <c r="Q922" s="8">
        <v>24.82</v>
      </c>
      <c r="R922" s="8">
        <v>638.78</v>
      </c>
      <c r="S922" s="8">
        <v>442.4</v>
      </c>
      <c r="T922" s="8">
        <v>196.38</v>
      </c>
      <c r="U922">
        <v>0</v>
      </c>
      <c r="V922" s="8">
        <v>0</v>
      </c>
      <c r="W922" s="8">
        <v>0</v>
      </c>
      <c r="X922" s="8">
        <v>196.38</v>
      </c>
    </row>
    <row r="923" spans="1:24" x14ac:dyDescent="0.25">
      <c r="A923" t="s">
        <v>1249</v>
      </c>
      <c r="B923" s="1">
        <v>46257</v>
      </c>
      <c r="C923" t="s">
        <v>205</v>
      </c>
      <c r="D923" t="s">
        <v>206</v>
      </c>
      <c r="E923" t="s">
        <v>71</v>
      </c>
      <c r="F923" t="s">
        <v>54</v>
      </c>
      <c r="G923" t="s">
        <v>72</v>
      </c>
      <c r="H923" t="s">
        <v>73</v>
      </c>
      <c r="I923" t="s">
        <v>66</v>
      </c>
      <c r="J923" t="s">
        <v>67</v>
      </c>
      <c r="K923" t="s">
        <v>33</v>
      </c>
      <c r="L923" s="8">
        <v>4.5</v>
      </c>
      <c r="M923" s="8">
        <v>2.1</v>
      </c>
      <c r="N923">
        <v>370</v>
      </c>
      <c r="O923" s="8">
        <v>1665</v>
      </c>
      <c r="P923" s="14">
        <v>1.4800000000000001E-2</v>
      </c>
      <c r="Q923" s="8">
        <v>24.64</v>
      </c>
      <c r="R923" s="8">
        <v>1640.36</v>
      </c>
      <c r="S923" s="8">
        <v>777</v>
      </c>
      <c r="T923" s="8">
        <v>863.36</v>
      </c>
      <c r="U923">
        <v>0</v>
      </c>
      <c r="V923" s="8">
        <v>0</v>
      </c>
      <c r="W923" s="8">
        <v>0</v>
      </c>
      <c r="X923" s="8">
        <v>863.36</v>
      </c>
    </row>
    <row r="924" spans="1:24" x14ac:dyDescent="0.25">
      <c r="A924" t="s">
        <v>1250</v>
      </c>
      <c r="B924" s="1">
        <v>45652</v>
      </c>
      <c r="C924" t="s">
        <v>201</v>
      </c>
      <c r="D924" t="s">
        <v>202</v>
      </c>
      <c r="E924" t="s">
        <v>53</v>
      </c>
      <c r="F924" t="s">
        <v>46</v>
      </c>
      <c r="G924" t="s">
        <v>55</v>
      </c>
      <c r="H924" t="s">
        <v>56</v>
      </c>
      <c r="I924" t="s">
        <v>130</v>
      </c>
      <c r="J924" t="s">
        <v>131</v>
      </c>
      <c r="K924" t="s">
        <v>42</v>
      </c>
      <c r="L924" s="8">
        <v>4.8</v>
      </c>
      <c r="M924" s="8">
        <v>1.4</v>
      </c>
      <c r="N924">
        <v>13</v>
      </c>
      <c r="O924" s="8">
        <v>62.4</v>
      </c>
      <c r="P924" s="14">
        <v>0.1636</v>
      </c>
      <c r="Q924" s="8">
        <v>10.210000000000001</v>
      </c>
      <c r="R924" s="8">
        <v>52.19</v>
      </c>
      <c r="S924" s="8">
        <v>18.2</v>
      </c>
      <c r="T924" s="8">
        <v>33.99</v>
      </c>
      <c r="U924">
        <v>0</v>
      </c>
      <c r="V924" s="8">
        <v>0</v>
      </c>
      <c r="W924" s="8">
        <v>0</v>
      </c>
      <c r="X924" s="8">
        <v>33.99</v>
      </c>
    </row>
    <row r="925" spans="1:24" x14ac:dyDescent="0.25">
      <c r="A925" t="s">
        <v>1251</v>
      </c>
      <c r="B925" s="1">
        <v>45597</v>
      </c>
      <c r="C925" t="s">
        <v>241</v>
      </c>
      <c r="D925" t="s">
        <v>242</v>
      </c>
      <c r="E925" t="s">
        <v>71</v>
      </c>
      <c r="F925" t="s">
        <v>89</v>
      </c>
      <c r="G925" t="s">
        <v>165</v>
      </c>
      <c r="H925" t="s">
        <v>166</v>
      </c>
      <c r="I925" t="s">
        <v>104</v>
      </c>
      <c r="J925" t="s">
        <v>105</v>
      </c>
      <c r="K925" t="s">
        <v>49</v>
      </c>
      <c r="L925" s="8">
        <v>4.2</v>
      </c>
      <c r="M925" s="8">
        <v>2.8</v>
      </c>
      <c r="N925">
        <v>33</v>
      </c>
      <c r="O925" s="8">
        <v>138.6</v>
      </c>
      <c r="P925" s="14">
        <v>0.2142</v>
      </c>
      <c r="Q925" s="8">
        <v>29.69</v>
      </c>
      <c r="R925" s="8">
        <v>108.91</v>
      </c>
      <c r="S925" s="8">
        <v>92.4</v>
      </c>
      <c r="T925" s="8">
        <v>16.510000000000002</v>
      </c>
      <c r="U925">
        <v>0</v>
      </c>
      <c r="V925" s="8">
        <v>0</v>
      </c>
      <c r="W925" s="8">
        <v>0</v>
      </c>
      <c r="X925" s="8">
        <v>16.510000000000002</v>
      </c>
    </row>
    <row r="926" spans="1:24" x14ac:dyDescent="0.25">
      <c r="A926" t="s">
        <v>1252</v>
      </c>
      <c r="B926" s="1">
        <v>46063</v>
      </c>
      <c r="C926" t="s">
        <v>288</v>
      </c>
      <c r="D926" t="s">
        <v>289</v>
      </c>
      <c r="E926" t="s">
        <v>27</v>
      </c>
      <c r="F926" t="s">
        <v>46</v>
      </c>
      <c r="G926" t="s">
        <v>29</v>
      </c>
      <c r="H926" t="s">
        <v>30</v>
      </c>
      <c r="I926" t="s">
        <v>112</v>
      </c>
      <c r="J926" t="s">
        <v>113</v>
      </c>
      <c r="K926" t="s">
        <v>42</v>
      </c>
      <c r="L926" s="8">
        <v>8.5</v>
      </c>
      <c r="M926" s="8">
        <v>2.8</v>
      </c>
      <c r="N926">
        <v>44</v>
      </c>
      <c r="O926" s="8">
        <v>374</v>
      </c>
      <c r="P926" s="14">
        <v>5.16E-2</v>
      </c>
      <c r="Q926" s="8">
        <v>19.3</v>
      </c>
      <c r="R926" s="8">
        <v>354.7</v>
      </c>
      <c r="S926" s="8">
        <v>123.2</v>
      </c>
      <c r="T926" s="8">
        <v>231.5</v>
      </c>
      <c r="U926">
        <v>0</v>
      </c>
      <c r="V926" s="8">
        <v>0</v>
      </c>
      <c r="W926" s="8">
        <v>0</v>
      </c>
      <c r="X926" s="8">
        <v>231.5</v>
      </c>
    </row>
    <row r="927" spans="1:24" x14ac:dyDescent="0.25">
      <c r="A927" t="s">
        <v>1253</v>
      </c>
      <c r="B927" s="1">
        <v>45691</v>
      </c>
      <c r="C927" t="s">
        <v>102</v>
      </c>
      <c r="D927" t="s">
        <v>103</v>
      </c>
      <c r="E927" t="s">
        <v>27</v>
      </c>
      <c r="F927" t="s">
        <v>54</v>
      </c>
      <c r="G927" t="s">
        <v>38</v>
      </c>
      <c r="H927" t="s">
        <v>39</v>
      </c>
      <c r="I927" t="s">
        <v>47</v>
      </c>
      <c r="J927" t="s">
        <v>48</v>
      </c>
      <c r="K927" t="s">
        <v>49</v>
      </c>
      <c r="L927" s="8">
        <v>5</v>
      </c>
      <c r="M927" s="8">
        <v>3.2</v>
      </c>
      <c r="N927">
        <v>33</v>
      </c>
      <c r="O927" s="8">
        <v>165</v>
      </c>
      <c r="P927" s="14">
        <v>4.1999999999999997E-3</v>
      </c>
      <c r="Q927" s="8">
        <v>0.69</v>
      </c>
      <c r="R927" s="8">
        <v>164.31</v>
      </c>
      <c r="S927" s="8">
        <v>105.6</v>
      </c>
      <c r="T927" s="8">
        <v>58.71</v>
      </c>
      <c r="U927">
        <v>0</v>
      </c>
      <c r="V927" s="8">
        <v>0</v>
      </c>
      <c r="W927" s="8">
        <v>0</v>
      </c>
      <c r="X927" s="8">
        <v>58.71</v>
      </c>
    </row>
    <row r="928" spans="1:24" x14ac:dyDescent="0.25">
      <c r="A928" t="s">
        <v>1254</v>
      </c>
      <c r="B928" s="1">
        <v>46165</v>
      </c>
      <c r="C928" t="s">
        <v>546</v>
      </c>
      <c r="D928" t="s">
        <v>547</v>
      </c>
      <c r="E928" t="s">
        <v>27</v>
      </c>
      <c r="F928" t="s">
        <v>89</v>
      </c>
      <c r="G928" t="s">
        <v>38</v>
      </c>
      <c r="H928" t="s">
        <v>39</v>
      </c>
      <c r="I928" t="s">
        <v>104</v>
      </c>
      <c r="J928" t="s">
        <v>105</v>
      </c>
      <c r="K928" t="s">
        <v>49</v>
      </c>
      <c r="L928" s="8">
        <v>4.2</v>
      </c>
      <c r="M928" s="8">
        <v>2.8</v>
      </c>
      <c r="N928">
        <v>165</v>
      </c>
      <c r="O928" s="8">
        <v>693</v>
      </c>
      <c r="P928" s="14">
        <v>0.17280000000000001</v>
      </c>
      <c r="Q928" s="8">
        <v>119.75</v>
      </c>
      <c r="R928" s="8">
        <v>573.25</v>
      </c>
      <c r="S928" s="8">
        <v>462</v>
      </c>
      <c r="T928" s="8">
        <v>111.25</v>
      </c>
      <c r="U928">
        <v>0</v>
      </c>
      <c r="V928" s="8">
        <v>0</v>
      </c>
      <c r="W928" s="8">
        <v>0</v>
      </c>
      <c r="X928" s="8">
        <v>111.25</v>
      </c>
    </row>
    <row r="929" spans="1:24" x14ac:dyDescent="0.25">
      <c r="A929" t="s">
        <v>1255</v>
      </c>
      <c r="B929" s="1">
        <v>46205</v>
      </c>
      <c r="C929" t="s">
        <v>276</v>
      </c>
      <c r="D929" t="s">
        <v>277</v>
      </c>
      <c r="E929" t="s">
        <v>150</v>
      </c>
      <c r="F929" t="s">
        <v>37</v>
      </c>
      <c r="G929" t="s">
        <v>151</v>
      </c>
      <c r="H929" t="s">
        <v>152</v>
      </c>
      <c r="I929" t="s">
        <v>127</v>
      </c>
      <c r="J929" t="s">
        <v>128</v>
      </c>
      <c r="K929" t="s">
        <v>33</v>
      </c>
      <c r="L929" s="8">
        <v>7.2</v>
      </c>
      <c r="M929" s="8">
        <v>3.6</v>
      </c>
      <c r="N929">
        <v>17</v>
      </c>
      <c r="O929" s="8">
        <v>122.4</v>
      </c>
      <c r="P929" s="14">
        <v>5.8299999999999998E-2</v>
      </c>
      <c r="Q929" s="8">
        <v>7.14</v>
      </c>
      <c r="R929" s="8">
        <v>115.26</v>
      </c>
      <c r="S929" s="8">
        <v>61.2</v>
      </c>
      <c r="T929" s="8">
        <v>54.06</v>
      </c>
      <c r="U929">
        <v>0</v>
      </c>
      <c r="V929" s="8">
        <v>0</v>
      </c>
      <c r="W929" s="8">
        <v>0</v>
      </c>
      <c r="X929" s="8">
        <v>54.06</v>
      </c>
    </row>
    <row r="930" spans="1:24" x14ac:dyDescent="0.25">
      <c r="A930" t="s">
        <v>1256</v>
      </c>
      <c r="B930" s="1">
        <v>46147</v>
      </c>
      <c r="C930" t="s">
        <v>383</v>
      </c>
      <c r="D930" t="s">
        <v>384</v>
      </c>
      <c r="E930" t="s">
        <v>63</v>
      </c>
      <c r="F930" t="s">
        <v>54</v>
      </c>
      <c r="G930" t="s">
        <v>79</v>
      </c>
      <c r="H930" t="s">
        <v>80</v>
      </c>
      <c r="I930" t="s">
        <v>144</v>
      </c>
      <c r="J930" t="s">
        <v>145</v>
      </c>
      <c r="K930" t="s">
        <v>33</v>
      </c>
      <c r="L930" s="8">
        <v>12</v>
      </c>
      <c r="M930" s="8">
        <v>6.5</v>
      </c>
      <c r="N930">
        <v>33</v>
      </c>
      <c r="O930" s="8">
        <v>396</v>
      </c>
      <c r="P930" s="14">
        <v>3.2899999999999999E-2</v>
      </c>
      <c r="Q930" s="8">
        <v>13.03</v>
      </c>
      <c r="R930" s="8">
        <v>382.97</v>
      </c>
      <c r="S930" s="8">
        <v>214.5</v>
      </c>
      <c r="T930" s="8">
        <v>168.47</v>
      </c>
      <c r="U930">
        <v>0</v>
      </c>
      <c r="V930" s="8">
        <v>0</v>
      </c>
      <c r="W930" s="8">
        <v>0</v>
      </c>
      <c r="X930" s="8">
        <v>168.47</v>
      </c>
    </row>
    <row r="931" spans="1:24" x14ac:dyDescent="0.25">
      <c r="A931" t="s">
        <v>1257</v>
      </c>
      <c r="B931" s="1">
        <v>45721</v>
      </c>
      <c r="C931" t="s">
        <v>159</v>
      </c>
      <c r="D931" t="s">
        <v>160</v>
      </c>
      <c r="E931" t="s">
        <v>27</v>
      </c>
      <c r="F931" t="s">
        <v>37</v>
      </c>
      <c r="G931" t="s">
        <v>29</v>
      </c>
      <c r="H931" t="s">
        <v>30</v>
      </c>
      <c r="I931" t="s">
        <v>117</v>
      </c>
      <c r="J931" t="s">
        <v>118</v>
      </c>
      <c r="K931" t="s">
        <v>59</v>
      </c>
      <c r="L931" s="8">
        <v>6</v>
      </c>
      <c r="M931" s="8">
        <v>4.2</v>
      </c>
      <c r="N931">
        <v>14</v>
      </c>
      <c r="O931" s="8">
        <v>84</v>
      </c>
      <c r="P931" s="14">
        <v>2.76E-2</v>
      </c>
      <c r="Q931" s="8">
        <v>2.3199999999999998</v>
      </c>
      <c r="R931" s="8">
        <v>81.680000000000007</v>
      </c>
      <c r="S931" s="8">
        <v>58.8</v>
      </c>
      <c r="T931" s="8">
        <v>22.88</v>
      </c>
      <c r="U931">
        <v>0</v>
      </c>
      <c r="V931" s="8">
        <v>0</v>
      </c>
      <c r="W931" s="8">
        <v>0</v>
      </c>
      <c r="X931" s="8">
        <v>22.88</v>
      </c>
    </row>
    <row r="932" spans="1:24" x14ac:dyDescent="0.25">
      <c r="A932" t="s">
        <v>1258</v>
      </c>
      <c r="B932" s="1">
        <v>45843</v>
      </c>
      <c r="C932" t="s">
        <v>410</v>
      </c>
      <c r="D932" t="s">
        <v>411</v>
      </c>
      <c r="E932" t="s">
        <v>150</v>
      </c>
      <c r="F932" t="s">
        <v>46</v>
      </c>
      <c r="G932" t="s">
        <v>151</v>
      </c>
      <c r="H932" t="s">
        <v>152</v>
      </c>
      <c r="I932" t="s">
        <v>130</v>
      </c>
      <c r="J932" t="s">
        <v>131</v>
      </c>
      <c r="K932" t="s">
        <v>42</v>
      </c>
      <c r="L932" s="8">
        <v>4.8</v>
      </c>
      <c r="M932" s="8">
        <v>1.4</v>
      </c>
      <c r="N932">
        <v>3</v>
      </c>
      <c r="O932" s="8">
        <v>14.4</v>
      </c>
      <c r="P932" s="14">
        <v>0.13689999999999999</v>
      </c>
      <c r="Q932" s="8">
        <v>1.97</v>
      </c>
      <c r="R932" s="8">
        <v>12.43</v>
      </c>
      <c r="S932" s="8">
        <v>4.2</v>
      </c>
      <c r="T932" s="8">
        <v>8.23</v>
      </c>
      <c r="U932">
        <v>0</v>
      </c>
      <c r="V932" s="8">
        <v>0</v>
      </c>
      <c r="W932" s="8">
        <v>0</v>
      </c>
      <c r="X932" s="8">
        <v>8.23</v>
      </c>
    </row>
    <row r="933" spans="1:24" x14ac:dyDescent="0.25">
      <c r="A933" t="s">
        <v>1259</v>
      </c>
      <c r="B933" s="1">
        <v>46057</v>
      </c>
      <c r="C933" t="s">
        <v>223</v>
      </c>
      <c r="D933" t="s">
        <v>224</v>
      </c>
      <c r="E933" t="s">
        <v>27</v>
      </c>
      <c r="F933" t="s">
        <v>28</v>
      </c>
      <c r="G933" t="s">
        <v>38</v>
      </c>
      <c r="H933" t="s">
        <v>39</v>
      </c>
      <c r="I933" t="s">
        <v>144</v>
      </c>
      <c r="J933" t="s">
        <v>145</v>
      </c>
      <c r="K933" t="s">
        <v>33</v>
      </c>
      <c r="L933" s="8">
        <v>12</v>
      </c>
      <c r="M933" s="8">
        <v>6.5</v>
      </c>
      <c r="N933">
        <v>103</v>
      </c>
      <c r="O933" s="8">
        <v>1236</v>
      </c>
      <c r="P933" s="14">
        <v>5.6599999999999998E-2</v>
      </c>
      <c r="Q933" s="8">
        <v>69.959999999999994</v>
      </c>
      <c r="R933" s="8">
        <v>1166.04</v>
      </c>
      <c r="S933" s="8">
        <v>669.5</v>
      </c>
      <c r="T933" s="8">
        <v>496.54</v>
      </c>
      <c r="U933">
        <v>0</v>
      </c>
      <c r="V933" s="8">
        <v>0</v>
      </c>
      <c r="W933" s="8">
        <v>0</v>
      </c>
      <c r="X933" s="8">
        <v>496.54</v>
      </c>
    </row>
    <row r="934" spans="1:24" x14ac:dyDescent="0.25">
      <c r="A934" t="s">
        <v>1260</v>
      </c>
      <c r="B934" s="1">
        <v>46044</v>
      </c>
      <c r="C934" t="s">
        <v>255</v>
      </c>
      <c r="D934" t="s">
        <v>256</v>
      </c>
      <c r="E934" t="s">
        <v>27</v>
      </c>
      <c r="F934" t="s">
        <v>89</v>
      </c>
      <c r="G934" t="s">
        <v>29</v>
      </c>
      <c r="H934" t="s">
        <v>30</v>
      </c>
      <c r="I934" t="s">
        <v>144</v>
      </c>
      <c r="J934" t="s">
        <v>145</v>
      </c>
      <c r="K934" t="s">
        <v>33</v>
      </c>
      <c r="L934" s="8">
        <v>12</v>
      </c>
      <c r="M934" s="8">
        <v>6.5</v>
      </c>
      <c r="N934">
        <v>166</v>
      </c>
      <c r="O934" s="8">
        <v>1992</v>
      </c>
      <c r="P934" s="14">
        <v>7.8600000000000003E-2</v>
      </c>
      <c r="Q934" s="8">
        <v>156.57</v>
      </c>
      <c r="R934" s="8">
        <v>1835.43</v>
      </c>
      <c r="S934" s="8">
        <v>1079</v>
      </c>
      <c r="T934" s="8">
        <v>756.43</v>
      </c>
      <c r="U934">
        <v>0</v>
      </c>
      <c r="V934" s="8">
        <v>0</v>
      </c>
      <c r="W934" s="8">
        <v>0</v>
      </c>
      <c r="X934" s="8">
        <v>756.43</v>
      </c>
    </row>
    <row r="935" spans="1:24" x14ac:dyDescent="0.25">
      <c r="A935" t="s">
        <v>1261</v>
      </c>
      <c r="B935" s="1">
        <v>45851</v>
      </c>
      <c r="C935" t="s">
        <v>357</v>
      </c>
      <c r="D935" t="s">
        <v>358</v>
      </c>
      <c r="E935" t="s">
        <v>27</v>
      </c>
      <c r="F935" t="s">
        <v>46</v>
      </c>
      <c r="G935" t="s">
        <v>38</v>
      </c>
      <c r="H935" t="s">
        <v>39</v>
      </c>
      <c r="I935" t="s">
        <v>104</v>
      </c>
      <c r="J935" t="s">
        <v>105</v>
      </c>
      <c r="K935" t="s">
        <v>49</v>
      </c>
      <c r="L935" s="8">
        <v>4.2</v>
      </c>
      <c r="M935" s="8">
        <v>2.8</v>
      </c>
      <c r="N935">
        <v>89</v>
      </c>
      <c r="O935" s="8">
        <v>373.8</v>
      </c>
      <c r="P935" s="14">
        <v>0.1527</v>
      </c>
      <c r="Q935" s="8">
        <v>57.08</v>
      </c>
      <c r="R935" s="8">
        <v>316.72000000000003</v>
      </c>
      <c r="S935" s="8">
        <v>249.2</v>
      </c>
      <c r="T935" s="8">
        <v>67.52</v>
      </c>
      <c r="U935">
        <v>0</v>
      </c>
      <c r="V935" s="8">
        <v>0</v>
      </c>
      <c r="W935" s="8">
        <v>0</v>
      </c>
      <c r="X935" s="8">
        <v>67.52</v>
      </c>
    </row>
    <row r="936" spans="1:24" x14ac:dyDescent="0.25">
      <c r="A936" t="s">
        <v>1262</v>
      </c>
      <c r="B936" s="1">
        <v>46111</v>
      </c>
      <c r="C936" t="s">
        <v>410</v>
      </c>
      <c r="D936" t="s">
        <v>411</v>
      </c>
      <c r="E936" t="s">
        <v>150</v>
      </c>
      <c r="F936" t="s">
        <v>46</v>
      </c>
      <c r="G936" t="s">
        <v>151</v>
      </c>
      <c r="H936" t="s">
        <v>152</v>
      </c>
      <c r="I936" t="s">
        <v>47</v>
      </c>
      <c r="J936" t="s">
        <v>48</v>
      </c>
      <c r="K936" t="s">
        <v>49</v>
      </c>
      <c r="L936" s="8">
        <v>5</v>
      </c>
      <c r="M936" s="8">
        <v>3.2</v>
      </c>
      <c r="N936">
        <v>7</v>
      </c>
      <c r="O936" s="8">
        <v>35</v>
      </c>
      <c r="P936" s="14">
        <v>4.5600000000000002E-2</v>
      </c>
      <c r="Q936" s="8">
        <v>1.6</v>
      </c>
      <c r="R936" s="8">
        <v>33.4</v>
      </c>
      <c r="S936" s="8">
        <v>22.4</v>
      </c>
      <c r="T936" s="8">
        <v>11</v>
      </c>
      <c r="U936">
        <v>0</v>
      </c>
      <c r="V936" s="8">
        <v>0</v>
      </c>
      <c r="W936" s="8">
        <v>0</v>
      </c>
      <c r="X936" s="8">
        <v>11</v>
      </c>
    </row>
    <row r="937" spans="1:24" x14ac:dyDescent="0.25">
      <c r="A937" t="s">
        <v>1263</v>
      </c>
      <c r="B937" s="1">
        <v>45909</v>
      </c>
      <c r="C937" t="s">
        <v>528</v>
      </c>
      <c r="D937" t="s">
        <v>529</v>
      </c>
      <c r="E937" t="s">
        <v>27</v>
      </c>
      <c r="F937" t="s">
        <v>54</v>
      </c>
      <c r="G937" t="s">
        <v>38</v>
      </c>
      <c r="H937" t="s">
        <v>39</v>
      </c>
      <c r="I937" t="s">
        <v>185</v>
      </c>
      <c r="J937" t="s">
        <v>186</v>
      </c>
      <c r="K937" t="s">
        <v>59</v>
      </c>
      <c r="L937" s="8">
        <v>4.9000000000000004</v>
      </c>
      <c r="M937" s="8">
        <v>3.1</v>
      </c>
      <c r="N937">
        <v>83</v>
      </c>
      <c r="O937" s="8">
        <v>406.7</v>
      </c>
      <c r="P937" s="14">
        <v>7.7999999999999996E-3</v>
      </c>
      <c r="Q937" s="8">
        <v>3.17</v>
      </c>
      <c r="R937" s="8">
        <v>403.53</v>
      </c>
      <c r="S937" s="8">
        <v>257.3</v>
      </c>
      <c r="T937" s="8">
        <v>146.22999999999999</v>
      </c>
      <c r="U937">
        <v>0</v>
      </c>
      <c r="V937" s="8">
        <v>0</v>
      </c>
      <c r="W937" s="8">
        <v>0</v>
      </c>
      <c r="X937" s="8">
        <v>146.22999999999999</v>
      </c>
    </row>
    <row r="938" spans="1:24" x14ac:dyDescent="0.25">
      <c r="A938" t="s">
        <v>1264</v>
      </c>
      <c r="B938" s="1">
        <v>46211</v>
      </c>
      <c r="C938" t="s">
        <v>238</v>
      </c>
      <c r="D938" t="s">
        <v>239</v>
      </c>
      <c r="E938" t="s">
        <v>27</v>
      </c>
      <c r="F938" t="s">
        <v>37</v>
      </c>
      <c r="G938" t="s">
        <v>38</v>
      </c>
      <c r="H938" t="s">
        <v>39</v>
      </c>
      <c r="I938" t="s">
        <v>117</v>
      </c>
      <c r="J938" t="s">
        <v>118</v>
      </c>
      <c r="K938" t="s">
        <v>59</v>
      </c>
      <c r="L938" s="8">
        <v>6</v>
      </c>
      <c r="M938" s="8">
        <v>4.2</v>
      </c>
      <c r="N938">
        <v>16</v>
      </c>
      <c r="O938" s="8">
        <v>96</v>
      </c>
      <c r="P938" s="14">
        <v>5.6000000000000001E-2</v>
      </c>
      <c r="Q938" s="8">
        <v>5.38</v>
      </c>
      <c r="R938" s="8">
        <v>90.62</v>
      </c>
      <c r="S938" s="8">
        <v>67.2</v>
      </c>
      <c r="T938" s="8">
        <v>23.42</v>
      </c>
      <c r="U938">
        <v>0</v>
      </c>
      <c r="V938" s="8">
        <v>0</v>
      </c>
      <c r="W938" s="8">
        <v>0</v>
      </c>
      <c r="X938" s="8">
        <v>23.42</v>
      </c>
    </row>
    <row r="939" spans="1:24" x14ac:dyDescent="0.25">
      <c r="A939" t="s">
        <v>1265</v>
      </c>
      <c r="B939" s="1">
        <v>45517</v>
      </c>
      <c r="C939" t="s">
        <v>678</v>
      </c>
      <c r="D939" t="s">
        <v>679</v>
      </c>
      <c r="E939" t="s">
        <v>63</v>
      </c>
      <c r="F939" t="s">
        <v>89</v>
      </c>
      <c r="G939" t="s">
        <v>79</v>
      </c>
      <c r="H939" t="s">
        <v>80</v>
      </c>
      <c r="I939" t="s">
        <v>130</v>
      </c>
      <c r="J939" t="s">
        <v>131</v>
      </c>
      <c r="K939" t="s">
        <v>42</v>
      </c>
      <c r="L939" s="8">
        <v>4.8</v>
      </c>
      <c r="M939" s="8">
        <v>1.4</v>
      </c>
      <c r="N939">
        <v>788</v>
      </c>
      <c r="O939" s="8">
        <v>3782.4</v>
      </c>
      <c r="P939" s="14">
        <v>0.18840000000000001</v>
      </c>
      <c r="Q939" s="8">
        <v>712.6</v>
      </c>
      <c r="R939" s="8">
        <v>3069.8</v>
      </c>
      <c r="S939" s="8">
        <v>1103.2</v>
      </c>
      <c r="T939" s="8">
        <v>1966.6</v>
      </c>
      <c r="U939">
        <v>0</v>
      </c>
      <c r="V939" s="8">
        <v>0</v>
      </c>
      <c r="W939" s="8">
        <v>0</v>
      </c>
      <c r="X939" s="8">
        <v>1966.6</v>
      </c>
    </row>
    <row r="940" spans="1:24" x14ac:dyDescent="0.25">
      <c r="A940" t="s">
        <v>1266</v>
      </c>
      <c r="B940" s="1">
        <v>45791</v>
      </c>
      <c r="C940" t="s">
        <v>331</v>
      </c>
      <c r="D940" t="s">
        <v>332</v>
      </c>
      <c r="E940" t="s">
        <v>150</v>
      </c>
      <c r="F940" t="s">
        <v>37</v>
      </c>
      <c r="G940" t="s">
        <v>151</v>
      </c>
      <c r="H940" t="s">
        <v>152</v>
      </c>
      <c r="I940" t="s">
        <v>156</v>
      </c>
      <c r="J940" t="s">
        <v>157</v>
      </c>
      <c r="K940" t="s">
        <v>42</v>
      </c>
      <c r="L940" s="8">
        <v>6.2</v>
      </c>
      <c r="M940" s="8">
        <v>1.9</v>
      </c>
      <c r="N940">
        <v>54</v>
      </c>
      <c r="O940" s="8">
        <v>334.8</v>
      </c>
      <c r="P940" s="14">
        <v>4.7699999999999999E-2</v>
      </c>
      <c r="Q940" s="8">
        <v>15.97</v>
      </c>
      <c r="R940" s="8">
        <v>318.83</v>
      </c>
      <c r="S940" s="8">
        <v>102.6</v>
      </c>
      <c r="T940" s="8">
        <v>216.23</v>
      </c>
      <c r="U940">
        <v>0</v>
      </c>
      <c r="V940" s="8">
        <v>0</v>
      </c>
      <c r="W940" s="8">
        <v>0</v>
      </c>
      <c r="X940" s="8">
        <v>216.23</v>
      </c>
    </row>
    <row r="941" spans="1:24" x14ac:dyDescent="0.25">
      <c r="A941" t="s">
        <v>1267</v>
      </c>
      <c r="B941" s="1">
        <v>45516</v>
      </c>
      <c r="C941" t="s">
        <v>671</v>
      </c>
      <c r="D941" t="s">
        <v>672</v>
      </c>
      <c r="E941" t="s">
        <v>27</v>
      </c>
      <c r="F941" t="s">
        <v>89</v>
      </c>
      <c r="G941" t="s">
        <v>29</v>
      </c>
      <c r="H941" t="s">
        <v>30</v>
      </c>
      <c r="I941" t="s">
        <v>57</v>
      </c>
      <c r="J941" t="s">
        <v>58</v>
      </c>
      <c r="K941" t="s">
        <v>59</v>
      </c>
      <c r="L941" s="8">
        <v>10.5</v>
      </c>
      <c r="M941" s="8">
        <v>7.5</v>
      </c>
      <c r="N941">
        <v>182</v>
      </c>
      <c r="O941" s="8">
        <v>1911</v>
      </c>
      <c r="P941" s="14">
        <v>0.26529999999999998</v>
      </c>
      <c r="Q941" s="8">
        <v>506.99</v>
      </c>
      <c r="R941" s="8">
        <v>1404.01</v>
      </c>
      <c r="S941" s="8">
        <v>1365</v>
      </c>
      <c r="T941" s="8">
        <v>39.01</v>
      </c>
      <c r="U941">
        <v>0</v>
      </c>
      <c r="V941" s="8">
        <v>0</v>
      </c>
      <c r="W941" s="8">
        <v>0</v>
      </c>
      <c r="X941" s="8">
        <v>39.01</v>
      </c>
    </row>
    <row r="942" spans="1:24" x14ac:dyDescent="0.25">
      <c r="A942" t="s">
        <v>1268</v>
      </c>
      <c r="B942" s="1">
        <v>45571</v>
      </c>
      <c r="C942" t="s">
        <v>325</v>
      </c>
      <c r="D942" t="s">
        <v>326</v>
      </c>
      <c r="E942" t="s">
        <v>27</v>
      </c>
      <c r="F942" t="s">
        <v>37</v>
      </c>
      <c r="G942" t="s">
        <v>29</v>
      </c>
      <c r="H942" t="s">
        <v>30</v>
      </c>
      <c r="I942" t="s">
        <v>40</v>
      </c>
      <c r="J942" t="s">
        <v>41</v>
      </c>
      <c r="K942" t="s">
        <v>42</v>
      </c>
      <c r="L942" s="8">
        <v>14.5</v>
      </c>
      <c r="M942" s="8">
        <v>4.2</v>
      </c>
      <c r="N942">
        <v>24</v>
      </c>
      <c r="O942" s="8">
        <v>348</v>
      </c>
      <c r="P942" s="14">
        <v>1.35E-2</v>
      </c>
      <c r="Q942" s="8">
        <v>4.7</v>
      </c>
      <c r="R942" s="8">
        <v>343.3</v>
      </c>
      <c r="S942" s="8">
        <v>100.8</v>
      </c>
      <c r="T942" s="8">
        <v>242.5</v>
      </c>
      <c r="U942">
        <v>0</v>
      </c>
      <c r="V942" s="8">
        <v>0</v>
      </c>
      <c r="W942" s="8">
        <v>0</v>
      </c>
      <c r="X942" s="8">
        <v>242.5</v>
      </c>
    </row>
    <row r="943" spans="1:24" x14ac:dyDescent="0.25">
      <c r="A943" t="s">
        <v>1269</v>
      </c>
      <c r="B943" s="1">
        <v>45738</v>
      </c>
      <c r="C943" t="s">
        <v>584</v>
      </c>
      <c r="D943" t="s">
        <v>585</v>
      </c>
      <c r="E943" t="s">
        <v>27</v>
      </c>
      <c r="F943" t="s">
        <v>37</v>
      </c>
      <c r="G943" t="s">
        <v>29</v>
      </c>
      <c r="H943" t="s">
        <v>30</v>
      </c>
      <c r="I943" t="s">
        <v>127</v>
      </c>
      <c r="J943" t="s">
        <v>128</v>
      </c>
      <c r="K943" t="s">
        <v>33</v>
      </c>
      <c r="L943" s="8">
        <v>7.2</v>
      </c>
      <c r="M943" s="8">
        <v>3.6</v>
      </c>
      <c r="N943">
        <v>13</v>
      </c>
      <c r="O943" s="8">
        <v>93.6</v>
      </c>
      <c r="P943" s="14">
        <v>2.3E-2</v>
      </c>
      <c r="Q943" s="8">
        <v>2.15</v>
      </c>
      <c r="R943" s="8">
        <v>91.45</v>
      </c>
      <c r="S943" s="8">
        <v>46.8</v>
      </c>
      <c r="T943" s="8">
        <v>44.65</v>
      </c>
      <c r="U943">
        <v>0</v>
      </c>
      <c r="V943" s="8">
        <v>0</v>
      </c>
      <c r="W943" s="8">
        <v>0</v>
      </c>
      <c r="X943" s="8">
        <v>44.65</v>
      </c>
    </row>
    <row r="944" spans="1:24" x14ac:dyDescent="0.25">
      <c r="A944" t="s">
        <v>1270</v>
      </c>
      <c r="B944" s="1">
        <v>45789</v>
      </c>
      <c r="C944" t="s">
        <v>440</v>
      </c>
      <c r="D944" t="s">
        <v>441</v>
      </c>
      <c r="E944" t="s">
        <v>71</v>
      </c>
      <c r="F944" t="s">
        <v>54</v>
      </c>
      <c r="G944" t="s">
        <v>165</v>
      </c>
      <c r="H944" t="s">
        <v>166</v>
      </c>
      <c r="I944" t="s">
        <v>122</v>
      </c>
      <c r="J944" t="s">
        <v>123</v>
      </c>
      <c r="K944" t="s">
        <v>59</v>
      </c>
      <c r="L944" s="8">
        <v>5.5</v>
      </c>
      <c r="M944" s="8">
        <v>3.8</v>
      </c>
      <c r="N944">
        <v>112</v>
      </c>
      <c r="O944" s="8">
        <v>616</v>
      </c>
      <c r="P944" s="14">
        <v>6.2199999999999998E-2</v>
      </c>
      <c r="Q944" s="8">
        <v>38.32</v>
      </c>
      <c r="R944" s="8">
        <v>577.67999999999995</v>
      </c>
      <c r="S944" s="8">
        <v>425.6</v>
      </c>
      <c r="T944" s="8">
        <v>152.08000000000001</v>
      </c>
      <c r="U944">
        <v>0</v>
      </c>
      <c r="V944" s="8">
        <v>0</v>
      </c>
      <c r="W944" s="8">
        <v>0</v>
      </c>
      <c r="X944" s="8">
        <v>152.08000000000001</v>
      </c>
    </row>
    <row r="945" spans="1:24" x14ac:dyDescent="0.25">
      <c r="A945" t="s">
        <v>1271</v>
      </c>
      <c r="B945" s="1">
        <v>45321</v>
      </c>
      <c r="C945" t="s">
        <v>235</v>
      </c>
      <c r="D945" t="s">
        <v>236</v>
      </c>
      <c r="E945" t="s">
        <v>27</v>
      </c>
      <c r="F945" t="s">
        <v>54</v>
      </c>
      <c r="G945" t="s">
        <v>29</v>
      </c>
      <c r="H945" t="s">
        <v>30</v>
      </c>
      <c r="I945" t="s">
        <v>117</v>
      </c>
      <c r="J945" t="s">
        <v>118</v>
      </c>
      <c r="K945" t="s">
        <v>59</v>
      </c>
      <c r="L945" s="8">
        <v>6</v>
      </c>
      <c r="M945" s="8">
        <v>4.2</v>
      </c>
      <c r="N945">
        <v>40</v>
      </c>
      <c r="O945" s="8">
        <v>240</v>
      </c>
      <c r="P945" s="14">
        <v>2.6499999999999999E-2</v>
      </c>
      <c r="Q945" s="8">
        <v>6.36</v>
      </c>
      <c r="R945" s="8">
        <v>233.64</v>
      </c>
      <c r="S945" s="8">
        <v>168</v>
      </c>
      <c r="T945" s="8">
        <v>65.64</v>
      </c>
      <c r="U945">
        <v>0</v>
      </c>
      <c r="V945" s="8">
        <v>0</v>
      </c>
      <c r="W945" s="8">
        <v>0</v>
      </c>
      <c r="X945" s="8">
        <v>65.64</v>
      </c>
    </row>
    <row r="946" spans="1:24" x14ac:dyDescent="0.25">
      <c r="A946" t="s">
        <v>1272</v>
      </c>
      <c r="B946" s="1">
        <v>45690</v>
      </c>
      <c r="C946" t="s">
        <v>279</v>
      </c>
      <c r="D946" t="s">
        <v>280</v>
      </c>
      <c r="E946" t="s">
        <v>53</v>
      </c>
      <c r="F946" t="s">
        <v>54</v>
      </c>
      <c r="G946" t="s">
        <v>55</v>
      </c>
      <c r="H946" t="s">
        <v>56</v>
      </c>
      <c r="I946" t="s">
        <v>74</v>
      </c>
      <c r="J946" t="s">
        <v>75</v>
      </c>
      <c r="K946" t="s">
        <v>49</v>
      </c>
      <c r="L946" s="8">
        <v>11</v>
      </c>
      <c r="M946" s="8">
        <v>6.8</v>
      </c>
      <c r="N946">
        <v>104</v>
      </c>
      <c r="O946" s="8">
        <v>1144</v>
      </c>
      <c r="P946" s="14">
        <v>4.7000000000000002E-3</v>
      </c>
      <c r="Q946" s="8">
        <v>5.38</v>
      </c>
      <c r="R946" s="8">
        <v>1138.6199999999999</v>
      </c>
      <c r="S946" s="8">
        <v>707.2</v>
      </c>
      <c r="T946" s="8">
        <v>431.42</v>
      </c>
      <c r="U946">
        <v>0</v>
      </c>
      <c r="V946" s="8">
        <v>0</v>
      </c>
      <c r="W946" s="8">
        <v>0</v>
      </c>
      <c r="X946" s="8">
        <v>431.42</v>
      </c>
    </row>
    <row r="947" spans="1:24" x14ac:dyDescent="0.25">
      <c r="A947" t="s">
        <v>1273</v>
      </c>
      <c r="B947" s="1">
        <v>45636</v>
      </c>
      <c r="C947" t="s">
        <v>285</v>
      </c>
      <c r="D947" t="s">
        <v>286</v>
      </c>
      <c r="E947" t="s">
        <v>27</v>
      </c>
      <c r="F947" t="s">
        <v>89</v>
      </c>
      <c r="G947" t="s">
        <v>29</v>
      </c>
      <c r="H947" t="s">
        <v>30</v>
      </c>
      <c r="I947" t="s">
        <v>117</v>
      </c>
      <c r="J947" t="s">
        <v>118</v>
      </c>
      <c r="K947" t="s">
        <v>59</v>
      </c>
      <c r="L947" s="8">
        <v>6</v>
      </c>
      <c r="M947" s="8">
        <v>4.2</v>
      </c>
      <c r="N947">
        <v>91</v>
      </c>
      <c r="O947" s="8">
        <v>546</v>
      </c>
      <c r="P947" s="14">
        <v>0.21360000000000001</v>
      </c>
      <c r="Q947" s="8">
        <v>116.63</v>
      </c>
      <c r="R947" s="8">
        <v>429.37</v>
      </c>
      <c r="S947" s="8">
        <v>382.2</v>
      </c>
      <c r="T947" s="8">
        <v>47.17</v>
      </c>
      <c r="U947">
        <v>0</v>
      </c>
      <c r="V947" s="8">
        <v>0</v>
      </c>
      <c r="W947" s="8">
        <v>0</v>
      </c>
      <c r="X947" s="8">
        <v>47.17</v>
      </c>
    </row>
    <row r="948" spans="1:24" x14ac:dyDescent="0.25">
      <c r="A948" t="s">
        <v>1274</v>
      </c>
      <c r="B948" s="1">
        <v>45976</v>
      </c>
      <c r="C948" t="s">
        <v>345</v>
      </c>
      <c r="D948" t="s">
        <v>346</v>
      </c>
      <c r="E948" t="s">
        <v>71</v>
      </c>
      <c r="F948" t="s">
        <v>28</v>
      </c>
      <c r="G948" t="s">
        <v>72</v>
      </c>
      <c r="H948" t="s">
        <v>73</v>
      </c>
      <c r="I948" t="s">
        <v>57</v>
      </c>
      <c r="J948" t="s">
        <v>58</v>
      </c>
      <c r="K948" t="s">
        <v>59</v>
      </c>
      <c r="L948" s="8">
        <v>10.5</v>
      </c>
      <c r="M948" s="8">
        <v>7.5</v>
      </c>
      <c r="N948">
        <v>203</v>
      </c>
      <c r="O948" s="8">
        <v>2131.5</v>
      </c>
      <c r="P948" s="14">
        <v>1.49E-2</v>
      </c>
      <c r="Q948" s="8">
        <v>31.76</v>
      </c>
      <c r="R948" s="8">
        <v>2099.7399999999998</v>
      </c>
      <c r="S948" s="8">
        <v>1522.5</v>
      </c>
      <c r="T948" s="8">
        <v>577.24</v>
      </c>
      <c r="U948">
        <v>0</v>
      </c>
      <c r="V948" s="8">
        <v>0</v>
      </c>
      <c r="W948" s="8">
        <v>0</v>
      </c>
      <c r="X948" s="8">
        <v>577.24</v>
      </c>
    </row>
    <row r="949" spans="1:24" x14ac:dyDescent="0.25">
      <c r="A949" t="s">
        <v>1275</v>
      </c>
      <c r="B949" s="1">
        <v>45987</v>
      </c>
      <c r="C949" t="s">
        <v>241</v>
      </c>
      <c r="D949" t="s">
        <v>242</v>
      </c>
      <c r="E949" t="s">
        <v>71</v>
      </c>
      <c r="F949" t="s">
        <v>89</v>
      </c>
      <c r="G949" t="s">
        <v>165</v>
      </c>
      <c r="H949" t="s">
        <v>166</v>
      </c>
      <c r="I949" t="s">
        <v>122</v>
      </c>
      <c r="J949" t="s">
        <v>123</v>
      </c>
      <c r="K949" t="s">
        <v>59</v>
      </c>
      <c r="L949" s="8">
        <v>5.5</v>
      </c>
      <c r="M949" s="8">
        <v>3.8</v>
      </c>
      <c r="N949">
        <v>159</v>
      </c>
      <c r="O949" s="8">
        <v>874.5</v>
      </c>
      <c r="P949" s="14">
        <v>0.37</v>
      </c>
      <c r="Q949" s="8">
        <v>323.56</v>
      </c>
      <c r="R949" s="8">
        <v>550.94000000000005</v>
      </c>
      <c r="S949" s="8">
        <v>604.20000000000005</v>
      </c>
      <c r="T949" s="8">
        <v>-53.26</v>
      </c>
      <c r="U949">
        <v>0</v>
      </c>
      <c r="V949" s="8">
        <v>0</v>
      </c>
      <c r="W949" s="8">
        <v>0</v>
      </c>
      <c r="X949" s="8">
        <v>-53.26</v>
      </c>
    </row>
    <row r="950" spans="1:24" x14ac:dyDescent="0.25">
      <c r="A950" t="s">
        <v>1276</v>
      </c>
      <c r="B950" s="1">
        <v>46109</v>
      </c>
      <c r="C950" t="s">
        <v>667</v>
      </c>
      <c r="D950" t="s">
        <v>668</v>
      </c>
      <c r="E950" t="s">
        <v>63</v>
      </c>
      <c r="F950" t="s">
        <v>54</v>
      </c>
      <c r="G950" t="s">
        <v>79</v>
      </c>
      <c r="H950" t="s">
        <v>80</v>
      </c>
      <c r="I950" t="s">
        <v>122</v>
      </c>
      <c r="J950" t="s">
        <v>123</v>
      </c>
      <c r="K950" t="s">
        <v>59</v>
      </c>
      <c r="L950" s="8">
        <v>5.5</v>
      </c>
      <c r="M950" s="8">
        <v>3.8</v>
      </c>
      <c r="N950">
        <v>329</v>
      </c>
      <c r="O950" s="8">
        <v>1809.5</v>
      </c>
      <c r="P950" s="14">
        <v>4.7600000000000003E-2</v>
      </c>
      <c r="Q950" s="8">
        <v>86.13</v>
      </c>
      <c r="R950" s="8">
        <v>1723.37</v>
      </c>
      <c r="S950" s="8">
        <v>1250.2</v>
      </c>
      <c r="T950" s="8">
        <v>473.17</v>
      </c>
      <c r="U950">
        <v>0</v>
      </c>
      <c r="V950" s="8">
        <v>0</v>
      </c>
      <c r="W950" s="8">
        <v>0</v>
      </c>
      <c r="X950" s="8">
        <v>473.17</v>
      </c>
    </row>
    <row r="951" spans="1:24" x14ac:dyDescent="0.25">
      <c r="A951" t="s">
        <v>1277</v>
      </c>
      <c r="B951" s="1">
        <v>45706</v>
      </c>
      <c r="C951" t="s">
        <v>276</v>
      </c>
      <c r="D951" t="s">
        <v>277</v>
      </c>
      <c r="E951" t="s">
        <v>150</v>
      </c>
      <c r="F951" t="s">
        <v>37</v>
      </c>
      <c r="G951" t="s">
        <v>151</v>
      </c>
      <c r="H951" t="s">
        <v>152</v>
      </c>
      <c r="I951" t="s">
        <v>99</v>
      </c>
      <c r="J951" t="s">
        <v>100</v>
      </c>
      <c r="K951" t="s">
        <v>49</v>
      </c>
      <c r="L951" s="8">
        <v>3.8</v>
      </c>
      <c r="M951" s="8">
        <v>2.6</v>
      </c>
      <c r="N951">
        <v>11</v>
      </c>
      <c r="O951" s="8">
        <v>41.8</v>
      </c>
      <c r="P951" s="14">
        <v>8.9999999999999998E-4</v>
      </c>
      <c r="Q951" s="8">
        <v>0.04</v>
      </c>
      <c r="R951" s="8">
        <v>41.76</v>
      </c>
      <c r="S951" s="8">
        <v>28.6</v>
      </c>
      <c r="T951" s="8">
        <v>13.16</v>
      </c>
      <c r="U951">
        <v>0</v>
      </c>
      <c r="V951" s="8">
        <v>0</v>
      </c>
      <c r="W951" s="8">
        <v>0</v>
      </c>
      <c r="X951" s="8">
        <v>13.16</v>
      </c>
    </row>
    <row r="952" spans="1:24" x14ac:dyDescent="0.25">
      <c r="A952" t="s">
        <v>1278</v>
      </c>
      <c r="B952" s="1">
        <v>46033</v>
      </c>
      <c r="C952" t="s">
        <v>406</v>
      </c>
      <c r="D952" t="s">
        <v>407</v>
      </c>
      <c r="E952" t="s">
        <v>63</v>
      </c>
      <c r="F952" t="s">
        <v>37</v>
      </c>
      <c r="G952" t="s">
        <v>64</v>
      </c>
      <c r="H952" t="s">
        <v>65</v>
      </c>
      <c r="I952" t="s">
        <v>156</v>
      </c>
      <c r="J952" t="s">
        <v>157</v>
      </c>
      <c r="K952" t="s">
        <v>42</v>
      </c>
      <c r="L952" s="8">
        <v>6.2</v>
      </c>
      <c r="M952" s="8">
        <v>1.9</v>
      </c>
      <c r="N952">
        <v>13</v>
      </c>
      <c r="O952" s="8">
        <v>80.599999999999994</v>
      </c>
      <c r="P952" s="14">
        <v>1.77E-2</v>
      </c>
      <c r="Q952" s="8">
        <v>1.43</v>
      </c>
      <c r="R952" s="8">
        <v>79.17</v>
      </c>
      <c r="S952" s="8">
        <v>24.7</v>
      </c>
      <c r="T952" s="8">
        <v>54.47</v>
      </c>
      <c r="U952">
        <v>0</v>
      </c>
      <c r="V952" s="8">
        <v>0</v>
      </c>
      <c r="W952" s="8">
        <v>0</v>
      </c>
      <c r="X952" s="8">
        <v>54.47</v>
      </c>
    </row>
    <row r="953" spans="1:24" x14ac:dyDescent="0.25">
      <c r="A953" t="s">
        <v>1279</v>
      </c>
      <c r="B953" s="1">
        <v>45461</v>
      </c>
      <c r="C953" t="s">
        <v>678</v>
      </c>
      <c r="D953" t="s">
        <v>679</v>
      </c>
      <c r="E953" t="s">
        <v>63</v>
      </c>
      <c r="F953" t="s">
        <v>89</v>
      </c>
      <c r="G953" t="s">
        <v>79</v>
      </c>
      <c r="H953" t="s">
        <v>80</v>
      </c>
      <c r="I953" t="s">
        <v>122</v>
      </c>
      <c r="J953" t="s">
        <v>123</v>
      </c>
      <c r="K953" t="s">
        <v>59</v>
      </c>
      <c r="L953" s="8">
        <v>5.5</v>
      </c>
      <c r="M953" s="8">
        <v>3.8</v>
      </c>
      <c r="N953">
        <v>266</v>
      </c>
      <c r="O953" s="8">
        <v>1463</v>
      </c>
      <c r="P953" s="14">
        <v>0.1052</v>
      </c>
      <c r="Q953" s="8">
        <v>153.91</v>
      </c>
      <c r="R953" s="8">
        <v>1309.0899999999999</v>
      </c>
      <c r="S953" s="8">
        <v>1010.8</v>
      </c>
      <c r="T953" s="8">
        <v>298.29000000000002</v>
      </c>
      <c r="U953">
        <v>31</v>
      </c>
      <c r="V953" s="8">
        <v>152.56</v>
      </c>
      <c r="W953" s="8">
        <v>133.30000000000001</v>
      </c>
      <c r="X953" s="8">
        <v>164.99</v>
      </c>
    </row>
    <row r="954" spans="1:24" x14ac:dyDescent="0.25">
      <c r="A954" t="s">
        <v>1280</v>
      </c>
      <c r="B954" s="1">
        <v>46152</v>
      </c>
      <c r="C954" t="s">
        <v>475</v>
      </c>
      <c r="D954" t="s">
        <v>476</v>
      </c>
      <c r="E954" t="s">
        <v>63</v>
      </c>
      <c r="F954" t="s">
        <v>37</v>
      </c>
      <c r="G954" t="s">
        <v>64</v>
      </c>
      <c r="H954" t="s">
        <v>65</v>
      </c>
      <c r="I954" t="s">
        <v>156</v>
      </c>
      <c r="J954" t="s">
        <v>157</v>
      </c>
      <c r="K954" t="s">
        <v>42</v>
      </c>
      <c r="L954" s="8">
        <v>6.2</v>
      </c>
      <c r="M954" s="8">
        <v>1.9</v>
      </c>
      <c r="N954">
        <v>11</v>
      </c>
      <c r="O954" s="8">
        <v>68.2</v>
      </c>
      <c r="P954" s="14">
        <v>5.3100000000000001E-2</v>
      </c>
      <c r="Q954" s="8">
        <v>3.62</v>
      </c>
      <c r="R954" s="8">
        <v>64.58</v>
      </c>
      <c r="S954" s="8">
        <v>20.9</v>
      </c>
      <c r="T954" s="8">
        <v>43.68</v>
      </c>
      <c r="U954">
        <v>0</v>
      </c>
      <c r="V954" s="8">
        <v>0</v>
      </c>
      <c r="W954" s="8">
        <v>0</v>
      </c>
      <c r="X954" s="8">
        <v>43.68</v>
      </c>
    </row>
    <row r="955" spans="1:24" x14ac:dyDescent="0.25">
      <c r="A955" t="s">
        <v>1281</v>
      </c>
      <c r="B955" s="1">
        <v>45770</v>
      </c>
      <c r="C955" t="s">
        <v>272</v>
      </c>
      <c r="D955" t="s">
        <v>273</v>
      </c>
      <c r="E955" t="s">
        <v>27</v>
      </c>
      <c r="F955" t="s">
        <v>54</v>
      </c>
      <c r="G955" t="s">
        <v>38</v>
      </c>
      <c r="H955" t="s">
        <v>39</v>
      </c>
      <c r="I955" t="s">
        <v>104</v>
      </c>
      <c r="J955" t="s">
        <v>105</v>
      </c>
      <c r="K955" t="s">
        <v>49</v>
      </c>
      <c r="L955" s="8">
        <v>4.2</v>
      </c>
      <c r="M955" s="8">
        <v>2.8</v>
      </c>
      <c r="N955">
        <v>84</v>
      </c>
      <c r="O955" s="8">
        <v>352.8</v>
      </c>
      <c r="P955" s="14">
        <v>2.5999999999999999E-3</v>
      </c>
      <c r="Q955" s="8">
        <v>0.92</v>
      </c>
      <c r="R955" s="8">
        <v>351.88</v>
      </c>
      <c r="S955" s="8">
        <v>235.2</v>
      </c>
      <c r="T955" s="8">
        <v>116.68</v>
      </c>
      <c r="U955">
        <v>0</v>
      </c>
      <c r="V955" s="8">
        <v>0</v>
      </c>
      <c r="W955" s="8">
        <v>0</v>
      </c>
      <c r="X955" s="8">
        <v>116.68</v>
      </c>
    </row>
    <row r="956" spans="1:24" x14ac:dyDescent="0.25">
      <c r="A956" t="s">
        <v>1282</v>
      </c>
      <c r="B956" s="1">
        <v>46233</v>
      </c>
      <c r="C956" t="s">
        <v>168</v>
      </c>
      <c r="D956" t="s">
        <v>169</v>
      </c>
      <c r="E956" t="s">
        <v>63</v>
      </c>
      <c r="F956" t="s">
        <v>46</v>
      </c>
      <c r="G956" t="s">
        <v>79</v>
      </c>
      <c r="H956" t="s">
        <v>80</v>
      </c>
      <c r="I956" t="s">
        <v>185</v>
      </c>
      <c r="J956" t="s">
        <v>186</v>
      </c>
      <c r="K956" t="s">
        <v>59</v>
      </c>
      <c r="L956" s="8">
        <v>4.9000000000000004</v>
      </c>
      <c r="M956" s="8">
        <v>3.1</v>
      </c>
      <c r="N956">
        <v>11</v>
      </c>
      <c r="O956" s="8">
        <v>53.9</v>
      </c>
      <c r="P956" s="14">
        <v>0.12690000000000001</v>
      </c>
      <c r="Q956" s="8">
        <v>6.84</v>
      </c>
      <c r="R956" s="8">
        <v>47.06</v>
      </c>
      <c r="S956" s="8">
        <v>34.1</v>
      </c>
      <c r="T956" s="8">
        <v>12.96</v>
      </c>
      <c r="U956">
        <v>0</v>
      </c>
      <c r="V956" s="8">
        <v>0</v>
      </c>
      <c r="W956" s="8">
        <v>0</v>
      </c>
      <c r="X956" s="8">
        <v>12.96</v>
      </c>
    </row>
    <row r="957" spans="1:24" x14ac:dyDescent="0.25">
      <c r="A957" t="s">
        <v>1283</v>
      </c>
      <c r="B957" s="1">
        <v>45422</v>
      </c>
      <c r="C957" t="s">
        <v>235</v>
      </c>
      <c r="D957" t="s">
        <v>236</v>
      </c>
      <c r="E957" t="s">
        <v>27</v>
      </c>
      <c r="F957" t="s">
        <v>54</v>
      </c>
      <c r="G957" t="s">
        <v>38</v>
      </c>
      <c r="H957" t="s">
        <v>39</v>
      </c>
      <c r="I957" t="s">
        <v>156</v>
      </c>
      <c r="J957" t="s">
        <v>157</v>
      </c>
      <c r="K957" t="s">
        <v>42</v>
      </c>
      <c r="L957" s="8">
        <v>6.2</v>
      </c>
      <c r="M957" s="8">
        <v>1.9</v>
      </c>
      <c r="N957">
        <v>107</v>
      </c>
      <c r="O957" s="8">
        <v>663.4</v>
      </c>
      <c r="P957" s="14">
        <v>1.6500000000000001E-2</v>
      </c>
      <c r="Q957" s="8">
        <v>10.95</v>
      </c>
      <c r="R957" s="8">
        <v>652.45000000000005</v>
      </c>
      <c r="S957" s="8">
        <v>203.3</v>
      </c>
      <c r="T957" s="8">
        <v>449.15</v>
      </c>
      <c r="U957">
        <v>49</v>
      </c>
      <c r="V957" s="8">
        <v>298.79000000000002</v>
      </c>
      <c r="W957" s="8">
        <v>117.6</v>
      </c>
      <c r="X957" s="8">
        <v>331.55</v>
      </c>
    </row>
    <row r="958" spans="1:24" x14ac:dyDescent="0.25">
      <c r="A958" t="s">
        <v>1284</v>
      </c>
      <c r="B958" s="1">
        <v>45929</v>
      </c>
      <c r="C958" t="s">
        <v>371</v>
      </c>
      <c r="D958" t="s">
        <v>372</v>
      </c>
      <c r="E958" t="s">
        <v>63</v>
      </c>
      <c r="F958" t="s">
        <v>54</v>
      </c>
      <c r="G958" t="s">
        <v>64</v>
      </c>
      <c r="H958" t="s">
        <v>65</v>
      </c>
      <c r="I958" t="s">
        <v>144</v>
      </c>
      <c r="J958" t="s">
        <v>145</v>
      </c>
      <c r="K958" t="s">
        <v>33</v>
      </c>
      <c r="L958" s="8">
        <v>12</v>
      </c>
      <c r="M958" s="8">
        <v>6.5</v>
      </c>
      <c r="N958">
        <v>45</v>
      </c>
      <c r="O958" s="8">
        <v>540</v>
      </c>
      <c r="P958" s="14">
        <v>1.0500000000000001E-2</v>
      </c>
      <c r="Q958" s="8">
        <v>5.67</v>
      </c>
      <c r="R958" s="8">
        <v>534.33000000000004</v>
      </c>
      <c r="S958" s="8">
        <v>292.5</v>
      </c>
      <c r="T958" s="8">
        <v>241.83</v>
      </c>
      <c r="U958">
        <v>0</v>
      </c>
      <c r="V958" s="8">
        <v>0</v>
      </c>
      <c r="W958" s="8">
        <v>0</v>
      </c>
      <c r="X958" s="8">
        <v>241.83</v>
      </c>
    </row>
    <row r="959" spans="1:24" x14ac:dyDescent="0.25">
      <c r="A959" t="s">
        <v>1285</v>
      </c>
      <c r="B959" s="1">
        <v>45838</v>
      </c>
      <c r="C959" t="s">
        <v>279</v>
      </c>
      <c r="D959" t="s">
        <v>280</v>
      </c>
      <c r="E959" t="s">
        <v>53</v>
      </c>
      <c r="F959" t="s">
        <v>54</v>
      </c>
      <c r="G959" t="s">
        <v>55</v>
      </c>
      <c r="H959" t="s">
        <v>56</v>
      </c>
      <c r="I959" t="s">
        <v>40</v>
      </c>
      <c r="J959" t="s">
        <v>41</v>
      </c>
      <c r="K959" t="s">
        <v>42</v>
      </c>
      <c r="L959" s="8">
        <v>14.5</v>
      </c>
      <c r="M959" s="8">
        <v>4.2</v>
      </c>
      <c r="N959">
        <v>66</v>
      </c>
      <c r="O959" s="8">
        <v>957</v>
      </c>
      <c r="P959" s="14">
        <v>1.14E-2</v>
      </c>
      <c r="Q959" s="8">
        <v>10.91</v>
      </c>
      <c r="R959" s="8">
        <v>946.09</v>
      </c>
      <c r="S959" s="8">
        <v>277.2</v>
      </c>
      <c r="T959" s="8">
        <v>668.89</v>
      </c>
      <c r="U959">
        <v>0</v>
      </c>
      <c r="V959" s="8">
        <v>0</v>
      </c>
      <c r="W959" s="8">
        <v>0</v>
      </c>
      <c r="X959" s="8">
        <v>668.89</v>
      </c>
    </row>
    <row r="960" spans="1:24" x14ac:dyDescent="0.25">
      <c r="A960" t="s">
        <v>1286</v>
      </c>
      <c r="B960" s="1">
        <v>45319</v>
      </c>
      <c r="C960" t="s">
        <v>590</v>
      </c>
      <c r="D960" t="s">
        <v>591</v>
      </c>
      <c r="E960" t="s">
        <v>27</v>
      </c>
      <c r="F960" t="s">
        <v>46</v>
      </c>
      <c r="G960" t="s">
        <v>38</v>
      </c>
      <c r="H960" t="s">
        <v>39</v>
      </c>
      <c r="I960" t="s">
        <v>127</v>
      </c>
      <c r="J960" t="s">
        <v>128</v>
      </c>
      <c r="K960" t="s">
        <v>33</v>
      </c>
      <c r="L960" s="8">
        <v>7.2</v>
      </c>
      <c r="M960" s="8">
        <v>3.6</v>
      </c>
      <c r="N960">
        <v>44</v>
      </c>
      <c r="O960" s="8">
        <v>316.8</v>
      </c>
      <c r="P960" s="14">
        <v>7.0099999999999996E-2</v>
      </c>
      <c r="Q960" s="8">
        <v>22.21</v>
      </c>
      <c r="R960" s="8">
        <v>294.58999999999997</v>
      </c>
      <c r="S960" s="8">
        <v>158.4</v>
      </c>
      <c r="T960" s="8">
        <v>136.19</v>
      </c>
      <c r="U960">
        <v>0</v>
      </c>
      <c r="V960" s="8">
        <v>0</v>
      </c>
      <c r="W960" s="8">
        <v>0</v>
      </c>
      <c r="X960" s="8">
        <v>136.19</v>
      </c>
    </row>
    <row r="961" spans="1:24" x14ac:dyDescent="0.25">
      <c r="A961" t="s">
        <v>1287</v>
      </c>
      <c r="B961" s="1">
        <v>46220</v>
      </c>
      <c r="C961" t="s">
        <v>318</v>
      </c>
      <c r="D961" t="s">
        <v>319</v>
      </c>
      <c r="E961" t="s">
        <v>27</v>
      </c>
      <c r="F961" t="s">
        <v>37</v>
      </c>
      <c r="G961" t="s">
        <v>38</v>
      </c>
      <c r="H961" t="s">
        <v>39</v>
      </c>
      <c r="I961" t="s">
        <v>57</v>
      </c>
      <c r="J961" t="s">
        <v>58</v>
      </c>
      <c r="K961" t="s">
        <v>59</v>
      </c>
      <c r="L961" s="8">
        <v>10.5</v>
      </c>
      <c r="M961" s="8">
        <v>7.5</v>
      </c>
      <c r="N961">
        <v>23</v>
      </c>
      <c r="O961" s="8">
        <v>241.5</v>
      </c>
      <c r="P961" s="14">
        <v>1.37E-2</v>
      </c>
      <c r="Q961" s="8">
        <v>3.31</v>
      </c>
      <c r="R961" s="8">
        <v>238.19</v>
      </c>
      <c r="S961" s="8">
        <v>172.5</v>
      </c>
      <c r="T961" s="8">
        <v>65.69</v>
      </c>
      <c r="U961">
        <v>0</v>
      </c>
      <c r="V961" s="8">
        <v>0</v>
      </c>
      <c r="W961" s="8">
        <v>0</v>
      </c>
      <c r="X961" s="8">
        <v>65.69</v>
      </c>
    </row>
    <row r="962" spans="1:24" x14ac:dyDescent="0.25">
      <c r="A962" t="s">
        <v>1288</v>
      </c>
      <c r="B962" s="1">
        <v>45695</v>
      </c>
      <c r="C962" t="s">
        <v>232</v>
      </c>
      <c r="D962" t="s">
        <v>233</v>
      </c>
      <c r="E962" t="s">
        <v>27</v>
      </c>
      <c r="F962" t="s">
        <v>89</v>
      </c>
      <c r="G962" t="s">
        <v>29</v>
      </c>
      <c r="H962" t="s">
        <v>30</v>
      </c>
      <c r="I962" t="s">
        <v>117</v>
      </c>
      <c r="J962" t="s">
        <v>118</v>
      </c>
      <c r="K962" t="s">
        <v>59</v>
      </c>
      <c r="L962" s="8">
        <v>6</v>
      </c>
      <c r="M962" s="8">
        <v>4.2</v>
      </c>
      <c r="N962">
        <v>26</v>
      </c>
      <c r="O962" s="8">
        <v>156</v>
      </c>
      <c r="P962" s="14">
        <v>1.15E-2</v>
      </c>
      <c r="Q962" s="8">
        <v>1.79</v>
      </c>
      <c r="R962" s="8">
        <v>154.21</v>
      </c>
      <c r="S962" s="8">
        <v>109.2</v>
      </c>
      <c r="T962" s="8">
        <v>45.01</v>
      </c>
      <c r="U962">
        <v>0</v>
      </c>
      <c r="V962" s="8">
        <v>0</v>
      </c>
      <c r="W962" s="8">
        <v>0</v>
      </c>
      <c r="X962" s="8">
        <v>45.01</v>
      </c>
    </row>
    <row r="963" spans="1:24" x14ac:dyDescent="0.25">
      <c r="A963" t="s">
        <v>1289</v>
      </c>
      <c r="B963" s="1">
        <v>45898</v>
      </c>
      <c r="C963" t="s">
        <v>262</v>
      </c>
      <c r="D963" t="s">
        <v>263</v>
      </c>
      <c r="E963" t="s">
        <v>63</v>
      </c>
      <c r="F963" t="s">
        <v>54</v>
      </c>
      <c r="G963" t="s">
        <v>79</v>
      </c>
      <c r="H963" t="s">
        <v>80</v>
      </c>
      <c r="I963" t="s">
        <v>40</v>
      </c>
      <c r="J963" t="s">
        <v>41</v>
      </c>
      <c r="K963" t="s">
        <v>42</v>
      </c>
      <c r="L963" s="8">
        <v>14.5</v>
      </c>
      <c r="M963" s="8">
        <v>4.2</v>
      </c>
      <c r="N963">
        <v>57</v>
      </c>
      <c r="O963" s="8">
        <v>826.5</v>
      </c>
      <c r="P963" s="14">
        <v>6.0000000000000001E-3</v>
      </c>
      <c r="Q963" s="8">
        <v>4.96</v>
      </c>
      <c r="R963" s="8">
        <v>821.54</v>
      </c>
      <c r="S963" s="8">
        <v>239.4</v>
      </c>
      <c r="T963" s="8">
        <v>582.14</v>
      </c>
      <c r="U963">
        <v>0</v>
      </c>
      <c r="V963" s="8">
        <v>0</v>
      </c>
      <c r="W963" s="8">
        <v>0</v>
      </c>
      <c r="X963" s="8">
        <v>582.14</v>
      </c>
    </row>
    <row r="964" spans="1:24" x14ac:dyDescent="0.25">
      <c r="A964" t="s">
        <v>1290</v>
      </c>
      <c r="B964" s="1">
        <v>45869</v>
      </c>
      <c r="C964" t="s">
        <v>325</v>
      </c>
      <c r="D964" t="s">
        <v>326</v>
      </c>
      <c r="E964" t="s">
        <v>27</v>
      </c>
      <c r="F964" t="s">
        <v>37</v>
      </c>
      <c r="G964" t="s">
        <v>38</v>
      </c>
      <c r="H964" t="s">
        <v>39</v>
      </c>
      <c r="I964" t="s">
        <v>104</v>
      </c>
      <c r="J964" t="s">
        <v>105</v>
      </c>
      <c r="K964" t="s">
        <v>49</v>
      </c>
      <c r="L964" s="8">
        <v>4.2</v>
      </c>
      <c r="M964" s="8">
        <v>2.8</v>
      </c>
      <c r="N964">
        <v>24</v>
      </c>
      <c r="O964" s="8">
        <v>100.8</v>
      </c>
      <c r="P964" s="14">
        <v>3.3000000000000002E-2</v>
      </c>
      <c r="Q964" s="8">
        <v>3.33</v>
      </c>
      <c r="R964" s="8">
        <v>97.47</v>
      </c>
      <c r="S964" s="8">
        <v>67.2</v>
      </c>
      <c r="T964" s="8">
        <v>30.27</v>
      </c>
      <c r="U964">
        <v>0</v>
      </c>
      <c r="V964" s="8">
        <v>0</v>
      </c>
      <c r="W964" s="8">
        <v>0</v>
      </c>
      <c r="X964" s="8">
        <v>30.27</v>
      </c>
    </row>
    <row r="965" spans="1:24" x14ac:dyDescent="0.25">
      <c r="A965" t="s">
        <v>1291</v>
      </c>
      <c r="B965" s="1">
        <v>45970</v>
      </c>
      <c r="C965" t="s">
        <v>615</v>
      </c>
      <c r="D965" t="s">
        <v>616</v>
      </c>
      <c r="E965" t="s">
        <v>150</v>
      </c>
      <c r="F965" t="s">
        <v>89</v>
      </c>
      <c r="G965" t="s">
        <v>151</v>
      </c>
      <c r="H965" t="s">
        <v>152</v>
      </c>
      <c r="I965" t="s">
        <v>112</v>
      </c>
      <c r="J965" t="s">
        <v>113</v>
      </c>
      <c r="K965" t="s">
        <v>42</v>
      </c>
      <c r="L965" s="8">
        <v>8.5</v>
      </c>
      <c r="M965" s="8">
        <v>2.8</v>
      </c>
      <c r="N965">
        <v>428</v>
      </c>
      <c r="O965" s="8">
        <v>3638</v>
      </c>
      <c r="P965" s="14">
        <v>2.3099999999999999E-2</v>
      </c>
      <c r="Q965" s="8">
        <v>84.04</v>
      </c>
      <c r="R965" s="8">
        <v>3553.96</v>
      </c>
      <c r="S965" s="8">
        <v>1198.4000000000001</v>
      </c>
      <c r="T965" s="8">
        <v>2355.56</v>
      </c>
      <c r="U965">
        <v>72</v>
      </c>
      <c r="V965" s="8">
        <v>597.86</v>
      </c>
      <c r="W965" s="8">
        <v>237.6</v>
      </c>
      <c r="X965" s="8">
        <v>2117.96</v>
      </c>
    </row>
    <row r="966" spans="1:24" x14ac:dyDescent="0.25">
      <c r="A966" t="s">
        <v>1292</v>
      </c>
      <c r="B966" s="1">
        <v>45319</v>
      </c>
      <c r="C966" t="s">
        <v>334</v>
      </c>
      <c r="D966" t="s">
        <v>335</v>
      </c>
      <c r="E966" t="s">
        <v>53</v>
      </c>
      <c r="F966" t="s">
        <v>37</v>
      </c>
      <c r="G966" t="s">
        <v>55</v>
      </c>
      <c r="H966" t="s">
        <v>56</v>
      </c>
      <c r="I966" t="s">
        <v>99</v>
      </c>
      <c r="J966" t="s">
        <v>100</v>
      </c>
      <c r="K966" t="s">
        <v>49</v>
      </c>
      <c r="L966" s="8">
        <v>3.8</v>
      </c>
      <c r="M966" s="8">
        <v>2.6</v>
      </c>
      <c r="N966">
        <v>29</v>
      </c>
      <c r="O966" s="8">
        <v>110.2</v>
      </c>
      <c r="P966" s="14">
        <v>2.3699999999999999E-2</v>
      </c>
      <c r="Q966" s="8">
        <v>2.61</v>
      </c>
      <c r="R966" s="8">
        <v>107.59</v>
      </c>
      <c r="S966" s="8">
        <v>75.400000000000006</v>
      </c>
      <c r="T966" s="8">
        <v>32.19</v>
      </c>
      <c r="U966">
        <v>0</v>
      </c>
      <c r="V966" s="8">
        <v>0</v>
      </c>
      <c r="W966" s="8">
        <v>0</v>
      </c>
      <c r="X966" s="8">
        <v>32.19</v>
      </c>
    </row>
    <row r="967" spans="1:24" x14ac:dyDescent="0.25">
      <c r="A967" t="s">
        <v>1293</v>
      </c>
      <c r="B967" s="1">
        <v>45377</v>
      </c>
      <c r="C967" t="s">
        <v>241</v>
      </c>
      <c r="D967" t="s">
        <v>242</v>
      </c>
      <c r="E967" t="s">
        <v>71</v>
      </c>
      <c r="F967" t="s">
        <v>89</v>
      </c>
      <c r="G967" t="s">
        <v>72</v>
      </c>
      <c r="H967" t="s">
        <v>73</v>
      </c>
      <c r="I967" t="s">
        <v>156</v>
      </c>
      <c r="J967" t="s">
        <v>157</v>
      </c>
      <c r="K967" t="s">
        <v>42</v>
      </c>
      <c r="L967" s="8">
        <v>6.2</v>
      </c>
      <c r="M967" s="8">
        <v>1.9</v>
      </c>
      <c r="N967">
        <v>115</v>
      </c>
      <c r="O967" s="8">
        <v>713</v>
      </c>
      <c r="P967" s="14">
        <v>5.0700000000000002E-2</v>
      </c>
      <c r="Q967" s="8">
        <v>36.15</v>
      </c>
      <c r="R967" s="8">
        <v>676.85</v>
      </c>
      <c r="S967" s="8">
        <v>218.5</v>
      </c>
      <c r="T967" s="8">
        <v>458.35</v>
      </c>
      <c r="U967">
        <v>0</v>
      </c>
      <c r="V967" s="8">
        <v>0</v>
      </c>
      <c r="W967" s="8">
        <v>0</v>
      </c>
      <c r="X967" s="8">
        <v>458.35</v>
      </c>
    </row>
    <row r="968" spans="1:24" x14ac:dyDescent="0.25">
      <c r="A968" t="s">
        <v>1294</v>
      </c>
      <c r="B968" s="1">
        <v>45950</v>
      </c>
      <c r="C968" t="s">
        <v>354</v>
      </c>
      <c r="D968" t="s">
        <v>355</v>
      </c>
      <c r="E968" t="s">
        <v>71</v>
      </c>
      <c r="F968" t="s">
        <v>54</v>
      </c>
      <c r="G968" t="s">
        <v>72</v>
      </c>
      <c r="H968" t="s">
        <v>73</v>
      </c>
      <c r="I968" t="s">
        <v>130</v>
      </c>
      <c r="J968" t="s">
        <v>131</v>
      </c>
      <c r="K968" t="s">
        <v>42</v>
      </c>
      <c r="L968" s="8">
        <v>4.8</v>
      </c>
      <c r="M968" s="8">
        <v>1.4</v>
      </c>
      <c r="N968">
        <v>74</v>
      </c>
      <c r="O968" s="8">
        <v>355.2</v>
      </c>
      <c r="P968" s="14">
        <v>3.5999999999999997E-2</v>
      </c>
      <c r="Q968" s="8">
        <v>12.79</v>
      </c>
      <c r="R968" s="8">
        <v>342.41</v>
      </c>
      <c r="S968" s="8">
        <v>103.6</v>
      </c>
      <c r="T968" s="8">
        <v>238.81</v>
      </c>
      <c r="U968">
        <v>0</v>
      </c>
      <c r="V968" s="8">
        <v>0</v>
      </c>
      <c r="W968" s="8">
        <v>0</v>
      </c>
      <c r="X968" s="8">
        <v>238.81</v>
      </c>
    </row>
    <row r="969" spans="1:24" x14ac:dyDescent="0.25">
      <c r="A969" t="s">
        <v>1295</v>
      </c>
      <c r="B969" s="1">
        <v>45730</v>
      </c>
      <c r="C969" t="s">
        <v>501</v>
      </c>
      <c r="D969" t="s">
        <v>502</v>
      </c>
      <c r="E969" t="s">
        <v>27</v>
      </c>
      <c r="F969" t="s">
        <v>37</v>
      </c>
      <c r="G969" t="s">
        <v>38</v>
      </c>
      <c r="H969" t="s">
        <v>39</v>
      </c>
      <c r="I969" t="s">
        <v>156</v>
      </c>
      <c r="J969" t="s">
        <v>157</v>
      </c>
      <c r="K969" t="s">
        <v>42</v>
      </c>
      <c r="L969" s="8">
        <v>6.2</v>
      </c>
      <c r="M969" s="8">
        <v>1.9</v>
      </c>
      <c r="N969">
        <v>26</v>
      </c>
      <c r="O969" s="8">
        <v>161.19999999999999</v>
      </c>
      <c r="P969" s="14">
        <v>2.5700000000000001E-2</v>
      </c>
      <c r="Q969" s="8">
        <v>4.1399999999999997</v>
      </c>
      <c r="R969" s="8">
        <v>157.06</v>
      </c>
      <c r="S969" s="8">
        <v>49.4</v>
      </c>
      <c r="T969" s="8">
        <v>107.66</v>
      </c>
      <c r="U969">
        <v>0</v>
      </c>
      <c r="V969" s="8">
        <v>0</v>
      </c>
      <c r="W969" s="8">
        <v>0</v>
      </c>
      <c r="X969" s="8">
        <v>107.66</v>
      </c>
    </row>
    <row r="970" spans="1:24" x14ac:dyDescent="0.25">
      <c r="A970" t="s">
        <v>1296</v>
      </c>
      <c r="B970" s="1">
        <v>45430</v>
      </c>
      <c r="C970" t="s">
        <v>309</v>
      </c>
      <c r="D970" t="s">
        <v>310</v>
      </c>
      <c r="E970" t="s">
        <v>63</v>
      </c>
      <c r="F970" t="s">
        <v>54</v>
      </c>
      <c r="G970" t="s">
        <v>79</v>
      </c>
      <c r="H970" t="s">
        <v>80</v>
      </c>
      <c r="I970" t="s">
        <v>127</v>
      </c>
      <c r="J970" t="s">
        <v>128</v>
      </c>
      <c r="K970" t="s">
        <v>33</v>
      </c>
      <c r="L970" s="8">
        <v>7.2</v>
      </c>
      <c r="M970" s="8">
        <v>3.6</v>
      </c>
      <c r="N970">
        <v>50</v>
      </c>
      <c r="O970" s="8">
        <v>360</v>
      </c>
      <c r="P970" s="14">
        <v>3.3500000000000002E-2</v>
      </c>
      <c r="Q970" s="8">
        <v>12.06</v>
      </c>
      <c r="R970" s="8">
        <v>347.94</v>
      </c>
      <c r="S970" s="8">
        <v>180</v>
      </c>
      <c r="T970" s="8">
        <v>167.94</v>
      </c>
      <c r="U970">
        <v>0</v>
      </c>
      <c r="V970" s="8">
        <v>0</v>
      </c>
      <c r="W970" s="8">
        <v>0</v>
      </c>
      <c r="X970" s="8">
        <v>167.94</v>
      </c>
    </row>
    <row r="971" spans="1:24" x14ac:dyDescent="0.25">
      <c r="A971" t="s">
        <v>1297</v>
      </c>
      <c r="B971" s="1">
        <v>46179</v>
      </c>
      <c r="C971" t="s">
        <v>321</v>
      </c>
      <c r="D971" t="s">
        <v>322</v>
      </c>
      <c r="E971" t="s">
        <v>63</v>
      </c>
      <c r="F971" t="s">
        <v>46</v>
      </c>
      <c r="G971" t="s">
        <v>64</v>
      </c>
      <c r="H971" t="s">
        <v>65</v>
      </c>
      <c r="I971" t="s">
        <v>185</v>
      </c>
      <c r="J971" t="s">
        <v>186</v>
      </c>
      <c r="K971" t="s">
        <v>59</v>
      </c>
      <c r="L971" s="8">
        <v>4.9000000000000004</v>
      </c>
      <c r="M971" s="8">
        <v>3.1</v>
      </c>
      <c r="N971">
        <v>3</v>
      </c>
      <c r="O971" s="8">
        <v>14.7</v>
      </c>
      <c r="P971" s="14">
        <v>0.2107</v>
      </c>
      <c r="Q971" s="8">
        <v>3.1</v>
      </c>
      <c r="R971" s="8">
        <v>11.6</v>
      </c>
      <c r="S971" s="8">
        <v>9.3000000000000007</v>
      </c>
      <c r="T971" s="8">
        <v>2.2999999999999998</v>
      </c>
      <c r="U971">
        <v>0</v>
      </c>
      <c r="V971" s="8">
        <v>0</v>
      </c>
      <c r="W971" s="8">
        <v>0</v>
      </c>
      <c r="X971" s="8">
        <v>2.2999999999999998</v>
      </c>
    </row>
    <row r="972" spans="1:24" x14ac:dyDescent="0.25">
      <c r="A972" t="s">
        <v>1298</v>
      </c>
      <c r="B972" s="1">
        <v>45764</v>
      </c>
      <c r="C972" t="s">
        <v>315</v>
      </c>
      <c r="D972" t="s">
        <v>316</v>
      </c>
      <c r="E972" t="s">
        <v>27</v>
      </c>
      <c r="F972" t="s">
        <v>46</v>
      </c>
      <c r="G972" t="s">
        <v>29</v>
      </c>
      <c r="H972" t="s">
        <v>30</v>
      </c>
      <c r="I972" t="s">
        <v>156</v>
      </c>
      <c r="J972" t="s">
        <v>157</v>
      </c>
      <c r="K972" t="s">
        <v>42</v>
      </c>
      <c r="L972" s="8">
        <v>6.2</v>
      </c>
      <c r="M972" s="8">
        <v>1.9</v>
      </c>
      <c r="N972">
        <v>16</v>
      </c>
      <c r="O972" s="8">
        <v>99.2</v>
      </c>
      <c r="P972" s="14">
        <v>0.27860000000000001</v>
      </c>
      <c r="Q972" s="8">
        <v>27.64</v>
      </c>
      <c r="R972" s="8">
        <v>71.56</v>
      </c>
      <c r="S972" s="8">
        <v>30.4</v>
      </c>
      <c r="T972" s="8">
        <v>41.16</v>
      </c>
      <c r="U972">
        <v>0</v>
      </c>
      <c r="V972" s="8">
        <v>0</v>
      </c>
      <c r="W972" s="8">
        <v>0</v>
      </c>
      <c r="X972" s="8">
        <v>41.16</v>
      </c>
    </row>
    <row r="973" spans="1:24" x14ac:dyDescent="0.25">
      <c r="A973" t="s">
        <v>1299</v>
      </c>
      <c r="B973" s="1">
        <v>45478</v>
      </c>
      <c r="C973" t="s">
        <v>69</v>
      </c>
      <c r="D973" t="s">
        <v>70</v>
      </c>
      <c r="E973" t="s">
        <v>71</v>
      </c>
      <c r="F973" t="s">
        <v>37</v>
      </c>
      <c r="G973" t="s">
        <v>165</v>
      </c>
      <c r="H973" t="s">
        <v>166</v>
      </c>
      <c r="I973" t="s">
        <v>47</v>
      </c>
      <c r="J973" t="s">
        <v>48</v>
      </c>
      <c r="K973" t="s">
        <v>49</v>
      </c>
      <c r="L973" s="8">
        <v>5</v>
      </c>
      <c r="M973" s="8">
        <v>3.2</v>
      </c>
      <c r="N973">
        <v>10</v>
      </c>
      <c r="O973" s="8">
        <v>50</v>
      </c>
      <c r="P973" s="14">
        <v>5.3E-3</v>
      </c>
      <c r="Q973" s="8">
        <v>0.26</v>
      </c>
      <c r="R973" s="8">
        <v>49.74</v>
      </c>
      <c r="S973" s="8">
        <v>32</v>
      </c>
      <c r="T973" s="8">
        <v>17.739999999999998</v>
      </c>
      <c r="U973">
        <v>0</v>
      </c>
      <c r="V973" s="8">
        <v>0</v>
      </c>
      <c r="W973" s="8">
        <v>0</v>
      </c>
      <c r="X973" s="8">
        <v>17.739999999999998</v>
      </c>
    </row>
    <row r="974" spans="1:24" x14ac:dyDescent="0.25">
      <c r="A974" t="s">
        <v>1300</v>
      </c>
      <c r="B974" s="1">
        <v>45343</v>
      </c>
      <c r="C974" t="s">
        <v>279</v>
      </c>
      <c r="D974" t="s">
        <v>280</v>
      </c>
      <c r="E974" t="s">
        <v>53</v>
      </c>
      <c r="F974" t="s">
        <v>54</v>
      </c>
      <c r="G974" t="s">
        <v>55</v>
      </c>
      <c r="H974" t="s">
        <v>56</v>
      </c>
      <c r="I974" t="s">
        <v>66</v>
      </c>
      <c r="J974" t="s">
        <v>67</v>
      </c>
      <c r="K974" t="s">
        <v>33</v>
      </c>
      <c r="L974" s="8">
        <v>4.5</v>
      </c>
      <c r="M974" s="8">
        <v>2.1</v>
      </c>
      <c r="N974">
        <v>261</v>
      </c>
      <c r="O974" s="8">
        <v>1174.5</v>
      </c>
      <c r="P974" s="14">
        <v>1.0200000000000001E-2</v>
      </c>
      <c r="Q974" s="8">
        <v>11.98</v>
      </c>
      <c r="R974" s="8">
        <v>1162.52</v>
      </c>
      <c r="S974" s="8">
        <v>548.1</v>
      </c>
      <c r="T974" s="8">
        <v>614.41999999999996</v>
      </c>
      <c r="U974">
        <v>0</v>
      </c>
      <c r="V974" s="8">
        <v>0</v>
      </c>
      <c r="W974" s="8">
        <v>0</v>
      </c>
      <c r="X974" s="8">
        <v>614.41999999999996</v>
      </c>
    </row>
    <row r="975" spans="1:24" x14ac:dyDescent="0.25">
      <c r="A975" t="s">
        <v>1301</v>
      </c>
      <c r="B975" s="1">
        <v>45558</v>
      </c>
      <c r="C975" t="s">
        <v>91</v>
      </c>
      <c r="D975" t="s">
        <v>92</v>
      </c>
      <c r="E975" t="s">
        <v>27</v>
      </c>
      <c r="F975" t="s">
        <v>37</v>
      </c>
      <c r="G975" t="s">
        <v>29</v>
      </c>
      <c r="H975" t="s">
        <v>30</v>
      </c>
      <c r="I975" t="s">
        <v>144</v>
      </c>
      <c r="J975" t="s">
        <v>145</v>
      </c>
      <c r="K975" t="s">
        <v>33</v>
      </c>
      <c r="L975" s="8">
        <v>12</v>
      </c>
      <c r="M975" s="8">
        <v>6.5</v>
      </c>
      <c r="N975">
        <v>35</v>
      </c>
      <c r="O975" s="8">
        <v>420</v>
      </c>
      <c r="P975" s="14">
        <v>1.2500000000000001E-2</v>
      </c>
      <c r="Q975" s="8">
        <v>5.25</v>
      </c>
      <c r="R975" s="8">
        <v>414.75</v>
      </c>
      <c r="S975" s="8">
        <v>227.5</v>
      </c>
      <c r="T975" s="8">
        <v>187.25</v>
      </c>
      <c r="U975">
        <v>0</v>
      </c>
      <c r="V975" s="8">
        <v>0</v>
      </c>
      <c r="W975" s="8">
        <v>0</v>
      </c>
      <c r="X975" s="8">
        <v>187.25</v>
      </c>
    </row>
    <row r="976" spans="1:24" x14ac:dyDescent="0.25">
      <c r="A976" t="s">
        <v>1302</v>
      </c>
      <c r="B976" s="1">
        <v>45680</v>
      </c>
      <c r="C976" t="s">
        <v>154</v>
      </c>
      <c r="D976" t="s">
        <v>155</v>
      </c>
      <c r="E976" t="s">
        <v>150</v>
      </c>
      <c r="F976" t="s">
        <v>46</v>
      </c>
      <c r="G976" t="s">
        <v>151</v>
      </c>
      <c r="H976" t="s">
        <v>152</v>
      </c>
      <c r="I976" t="s">
        <v>74</v>
      </c>
      <c r="J976" t="s">
        <v>75</v>
      </c>
      <c r="K976" t="s">
        <v>49</v>
      </c>
      <c r="L976" s="8">
        <v>11</v>
      </c>
      <c r="M976" s="8">
        <v>6.8</v>
      </c>
      <c r="N976">
        <v>13</v>
      </c>
      <c r="O976" s="8">
        <v>143</v>
      </c>
      <c r="P976" s="14">
        <v>0.29380000000000001</v>
      </c>
      <c r="Q976" s="8">
        <v>42.01</v>
      </c>
      <c r="R976" s="8">
        <v>100.99</v>
      </c>
      <c r="S976" s="8">
        <v>88.4</v>
      </c>
      <c r="T976" s="8">
        <v>12.59</v>
      </c>
      <c r="U976">
        <v>0</v>
      </c>
      <c r="V976" s="8">
        <v>0</v>
      </c>
      <c r="W976" s="8">
        <v>0</v>
      </c>
      <c r="X976" s="8">
        <v>12.59</v>
      </c>
    </row>
    <row r="977" spans="1:24" x14ac:dyDescent="0.25">
      <c r="A977" t="s">
        <v>1303</v>
      </c>
      <c r="B977" s="1">
        <v>45627</v>
      </c>
      <c r="C977" t="s">
        <v>220</v>
      </c>
      <c r="D977" t="s">
        <v>221</v>
      </c>
      <c r="E977" t="s">
        <v>71</v>
      </c>
      <c r="F977" t="s">
        <v>28</v>
      </c>
      <c r="G977" t="s">
        <v>165</v>
      </c>
      <c r="H977" t="s">
        <v>166</v>
      </c>
      <c r="I977" t="s">
        <v>84</v>
      </c>
      <c r="J977" t="s">
        <v>85</v>
      </c>
      <c r="K977" t="s">
        <v>42</v>
      </c>
      <c r="L977" s="8">
        <v>9.9</v>
      </c>
      <c r="M977" s="8">
        <v>3.1</v>
      </c>
      <c r="N977">
        <v>449</v>
      </c>
      <c r="O977" s="8">
        <v>4445.1000000000004</v>
      </c>
      <c r="P977" s="14">
        <v>0.13730000000000001</v>
      </c>
      <c r="Q977" s="8">
        <v>610.30999999999995</v>
      </c>
      <c r="R977" s="8">
        <v>3834.79</v>
      </c>
      <c r="S977" s="8">
        <v>1391.9</v>
      </c>
      <c r="T977" s="8">
        <v>2442.89</v>
      </c>
      <c r="U977">
        <v>0</v>
      </c>
      <c r="V977" s="8">
        <v>0</v>
      </c>
      <c r="W977" s="8">
        <v>0</v>
      </c>
      <c r="X977" s="8">
        <v>2442.89</v>
      </c>
    </row>
    <row r="978" spans="1:24" x14ac:dyDescent="0.25">
      <c r="A978" t="s">
        <v>1304</v>
      </c>
      <c r="B978" s="1">
        <v>45508</v>
      </c>
      <c r="C978" t="s">
        <v>258</v>
      </c>
      <c r="D978" t="s">
        <v>259</v>
      </c>
      <c r="E978" t="s">
        <v>71</v>
      </c>
      <c r="F978" t="s">
        <v>28</v>
      </c>
      <c r="G978" t="s">
        <v>165</v>
      </c>
      <c r="H978" t="s">
        <v>166</v>
      </c>
      <c r="I978" t="s">
        <v>57</v>
      </c>
      <c r="J978" t="s">
        <v>58</v>
      </c>
      <c r="K978" t="s">
        <v>59</v>
      </c>
      <c r="L978" s="8">
        <v>10.5</v>
      </c>
      <c r="M978" s="8">
        <v>7.5</v>
      </c>
      <c r="N978">
        <v>26</v>
      </c>
      <c r="O978" s="8">
        <v>273</v>
      </c>
      <c r="P978" s="14">
        <v>2.64E-2</v>
      </c>
      <c r="Q978" s="8">
        <v>7.21</v>
      </c>
      <c r="R978" s="8">
        <v>265.79000000000002</v>
      </c>
      <c r="S978" s="8">
        <v>195</v>
      </c>
      <c r="T978" s="8">
        <v>70.790000000000006</v>
      </c>
      <c r="U978">
        <v>12</v>
      </c>
      <c r="V978" s="8">
        <v>122.67</v>
      </c>
      <c r="W978" s="8">
        <v>96</v>
      </c>
      <c r="X978" s="8">
        <v>-25.21</v>
      </c>
    </row>
    <row r="979" spans="1:24" x14ac:dyDescent="0.25">
      <c r="A979" t="s">
        <v>1305</v>
      </c>
      <c r="B979" s="1">
        <v>45757</v>
      </c>
      <c r="C979" t="s">
        <v>44</v>
      </c>
      <c r="D979" t="s">
        <v>45</v>
      </c>
      <c r="E979" t="s">
        <v>27</v>
      </c>
      <c r="F979" t="s">
        <v>46</v>
      </c>
      <c r="G979" t="s">
        <v>38</v>
      </c>
      <c r="H979" t="s">
        <v>39</v>
      </c>
      <c r="I979" t="s">
        <v>117</v>
      </c>
      <c r="J979" t="s">
        <v>118</v>
      </c>
      <c r="K979" t="s">
        <v>59</v>
      </c>
      <c r="L979" s="8">
        <v>6</v>
      </c>
      <c r="M979" s="8">
        <v>4.2</v>
      </c>
      <c r="N979">
        <v>2</v>
      </c>
      <c r="O979" s="8">
        <v>12</v>
      </c>
      <c r="P979" s="14">
        <v>2.1999999999999999E-2</v>
      </c>
      <c r="Q979" s="8">
        <v>0.26</v>
      </c>
      <c r="R979" s="8">
        <v>11.74</v>
      </c>
      <c r="S979" s="8">
        <v>8.4</v>
      </c>
      <c r="T979" s="8">
        <v>3.34</v>
      </c>
      <c r="U979">
        <v>0</v>
      </c>
      <c r="V979" s="8">
        <v>0</v>
      </c>
      <c r="W979" s="8">
        <v>0</v>
      </c>
      <c r="X979" s="8">
        <v>3.34</v>
      </c>
    </row>
    <row r="980" spans="1:24" x14ac:dyDescent="0.25">
      <c r="A980" t="s">
        <v>1306</v>
      </c>
      <c r="B980" s="1">
        <v>45626</v>
      </c>
      <c r="C980" t="s">
        <v>61</v>
      </c>
      <c r="D980" t="s">
        <v>62</v>
      </c>
      <c r="E980" t="s">
        <v>63</v>
      </c>
      <c r="F980" t="s">
        <v>46</v>
      </c>
      <c r="G980" t="s">
        <v>64</v>
      </c>
      <c r="H980" t="s">
        <v>65</v>
      </c>
      <c r="I980" t="s">
        <v>156</v>
      </c>
      <c r="J980" t="s">
        <v>157</v>
      </c>
      <c r="K980" t="s">
        <v>42</v>
      </c>
      <c r="L980" s="8">
        <v>6.2</v>
      </c>
      <c r="M980" s="8">
        <v>1.9</v>
      </c>
      <c r="N980">
        <v>37</v>
      </c>
      <c r="O980" s="8">
        <v>229.4</v>
      </c>
      <c r="P980" s="14">
        <v>0.1</v>
      </c>
      <c r="Q980" s="8">
        <v>22.94</v>
      </c>
      <c r="R980" s="8">
        <v>206.46</v>
      </c>
      <c r="S980" s="8">
        <v>70.3</v>
      </c>
      <c r="T980" s="8">
        <v>136.16</v>
      </c>
      <c r="U980">
        <v>0</v>
      </c>
      <c r="V980" s="8">
        <v>0</v>
      </c>
      <c r="W980" s="8">
        <v>0</v>
      </c>
      <c r="X980" s="8">
        <v>136.16</v>
      </c>
    </row>
    <row r="981" spans="1:24" x14ac:dyDescent="0.25">
      <c r="A981" t="s">
        <v>1307</v>
      </c>
      <c r="B981" s="1">
        <v>45637</v>
      </c>
      <c r="C981" t="s">
        <v>508</v>
      </c>
      <c r="D981" t="s">
        <v>509</v>
      </c>
      <c r="E981" t="s">
        <v>27</v>
      </c>
      <c r="F981" t="s">
        <v>89</v>
      </c>
      <c r="G981" t="s">
        <v>38</v>
      </c>
      <c r="H981" t="s">
        <v>39</v>
      </c>
      <c r="I981" t="s">
        <v>40</v>
      </c>
      <c r="J981" t="s">
        <v>41</v>
      </c>
      <c r="K981" t="s">
        <v>42</v>
      </c>
      <c r="L981" s="8">
        <v>14.5</v>
      </c>
      <c r="M981" s="8">
        <v>4.2</v>
      </c>
      <c r="N981">
        <v>86</v>
      </c>
      <c r="O981" s="8">
        <v>1247</v>
      </c>
      <c r="P981" s="14">
        <v>0.1066</v>
      </c>
      <c r="Q981" s="8">
        <v>132.93</v>
      </c>
      <c r="R981" s="8">
        <v>1114.07</v>
      </c>
      <c r="S981" s="8">
        <v>361.2</v>
      </c>
      <c r="T981" s="8">
        <v>752.87</v>
      </c>
      <c r="U981">
        <v>0</v>
      </c>
      <c r="V981" s="8">
        <v>0</v>
      </c>
      <c r="W981" s="8">
        <v>0</v>
      </c>
      <c r="X981" s="8">
        <v>752.87</v>
      </c>
    </row>
    <row r="982" spans="1:24" x14ac:dyDescent="0.25">
      <c r="A982" t="s">
        <v>1308</v>
      </c>
      <c r="B982" s="1">
        <v>46071</v>
      </c>
      <c r="C982" t="s">
        <v>309</v>
      </c>
      <c r="D982" t="s">
        <v>310</v>
      </c>
      <c r="E982" t="s">
        <v>63</v>
      </c>
      <c r="F982" t="s">
        <v>54</v>
      </c>
      <c r="G982" t="s">
        <v>64</v>
      </c>
      <c r="H982" t="s">
        <v>65</v>
      </c>
      <c r="I982" t="s">
        <v>104</v>
      </c>
      <c r="J982" t="s">
        <v>105</v>
      </c>
      <c r="K982" t="s">
        <v>49</v>
      </c>
      <c r="L982" s="8">
        <v>4.2</v>
      </c>
      <c r="M982" s="8">
        <v>2.8</v>
      </c>
      <c r="N982">
        <v>44</v>
      </c>
      <c r="O982" s="8">
        <v>184.8</v>
      </c>
      <c r="P982" s="14">
        <v>4.65E-2</v>
      </c>
      <c r="Q982" s="8">
        <v>8.59</v>
      </c>
      <c r="R982" s="8">
        <v>176.21</v>
      </c>
      <c r="S982" s="8">
        <v>123.2</v>
      </c>
      <c r="T982" s="8">
        <v>53.01</v>
      </c>
      <c r="U982">
        <v>0</v>
      </c>
      <c r="V982" s="8">
        <v>0</v>
      </c>
      <c r="W982" s="8">
        <v>0</v>
      </c>
      <c r="X982" s="8">
        <v>53.01</v>
      </c>
    </row>
    <row r="983" spans="1:24" x14ac:dyDescent="0.25">
      <c r="A983" t="s">
        <v>1309</v>
      </c>
      <c r="B983" s="1">
        <v>46192</v>
      </c>
      <c r="C983" t="s">
        <v>269</v>
      </c>
      <c r="D983" t="s">
        <v>270</v>
      </c>
      <c r="E983" t="s">
        <v>27</v>
      </c>
      <c r="F983" t="s">
        <v>37</v>
      </c>
      <c r="G983" t="s">
        <v>38</v>
      </c>
      <c r="H983" t="s">
        <v>39</v>
      </c>
      <c r="I983" t="s">
        <v>130</v>
      </c>
      <c r="J983" t="s">
        <v>131</v>
      </c>
      <c r="K983" t="s">
        <v>42</v>
      </c>
      <c r="L983" s="8">
        <v>4.8</v>
      </c>
      <c r="M983" s="8">
        <v>1.4</v>
      </c>
      <c r="N983">
        <v>81</v>
      </c>
      <c r="O983" s="8">
        <v>388.8</v>
      </c>
      <c r="P983" s="14">
        <v>8.0000000000000004E-4</v>
      </c>
      <c r="Q983" s="8">
        <v>0.31</v>
      </c>
      <c r="R983" s="8">
        <v>388.49</v>
      </c>
      <c r="S983" s="8">
        <v>113.4</v>
      </c>
      <c r="T983" s="8">
        <v>275.08999999999997</v>
      </c>
      <c r="U983">
        <v>0</v>
      </c>
      <c r="V983" s="8">
        <v>0</v>
      </c>
      <c r="W983" s="8">
        <v>0</v>
      </c>
      <c r="X983" s="8">
        <v>275.08999999999997</v>
      </c>
    </row>
    <row r="984" spans="1:24" x14ac:dyDescent="0.25">
      <c r="A984" t="s">
        <v>1310</v>
      </c>
      <c r="B984" s="1">
        <v>45680</v>
      </c>
      <c r="C984" t="s">
        <v>198</v>
      </c>
      <c r="D984" t="s">
        <v>199</v>
      </c>
      <c r="E984" t="s">
        <v>150</v>
      </c>
      <c r="F984" t="s">
        <v>54</v>
      </c>
      <c r="G984" t="s">
        <v>151</v>
      </c>
      <c r="H984" t="s">
        <v>152</v>
      </c>
      <c r="I984" t="s">
        <v>99</v>
      </c>
      <c r="J984" t="s">
        <v>100</v>
      </c>
      <c r="K984" t="s">
        <v>49</v>
      </c>
      <c r="L984" s="8">
        <v>3.8</v>
      </c>
      <c r="M984" s="8">
        <v>2.6</v>
      </c>
      <c r="N984">
        <v>54</v>
      </c>
      <c r="O984" s="8">
        <v>205.2</v>
      </c>
      <c r="P984" s="14">
        <v>6.6E-3</v>
      </c>
      <c r="Q984" s="8">
        <v>1.35</v>
      </c>
      <c r="R984" s="8">
        <v>203.85</v>
      </c>
      <c r="S984" s="8">
        <v>140.4</v>
      </c>
      <c r="T984" s="8">
        <v>63.45</v>
      </c>
      <c r="U984">
        <v>0</v>
      </c>
      <c r="V984" s="8">
        <v>0</v>
      </c>
      <c r="W984" s="8">
        <v>0</v>
      </c>
      <c r="X984" s="8">
        <v>63.45</v>
      </c>
    </row>
    <row r="985" spans="1:24" x14ac:dyDescent="0.25">
      <c r="A985" t="s">
        <v>1311</v>
      </c>
      <c r="B985" s="1">
        <v>45576</v>
      </c>
      <c r="C985" t="s">
        <v>445</v>
      </c>
      <c r="D985" t="s">
        <v>446</v>
      </c>
      <c r="E985" t="s">
        <v>71</v>
      </c>
      <c r="F985" t="s">
        <v>89</v>
      </c>
      <c r="G985" t="s">
        <v>72</v>
      </c>
      <c r="H985" t="s">
        <v>73</v>
      </c>
      <c r="I985" t="s">
        <v>127</v>
      </c>
      <c r="J985" t="s">
        <v>128</v>
      </c>
      <c r="K985" t="s">
        <v>33</v>
      </c>
      <c r="L985" s="8">
        <v>7.2</v>
      </c>
      <c r="M985" s="8">
        <v>3.6</v>
      </c>
      <c r="N985">
        <v>222</v>
      </c>
      <c r="O985" s="8">
        <v>1598.4</v>
      </c>
      <c r="P985" s="14">
        <v>0.24340000000000001</v>
      </c>
      <c r="Q985" s="8">
        <v>389.05</v>
      </c>
      <c r="R985" s="8">
        <v>1209.3499999999999</v>
      </c>
      <c r="S985" s="8">
        <v>799.2</v>
      </c>
      <c r="T985" s="8">
        <v>410.15</v>
      </c>
      <c r="U985">
        <v>0</v>
      </c>
      <c r="V985" s="8">
        <v>0</v>
      </c>
      <c r="W985" s="8">
        <v>0</v>
      </c>
      <c r="X985" s="8">
        <v>410.15</v>
      </c>
    </row>
    <row r="986" spans="1:24" x14ac:dyDescent="0.25">
      <c r="A986" t="s">
        <v>1312</v>
      </c>
      <c r="B986" s="1">
        <v>46062</v>
      </c>
      <c r="C986" t="s">
        <v>51</v>
      </c>
      <c r="D986" t="s">
        <v>52</v>
      </c>
      <c r="E986" t="s">
        <v>53</v>
      </c>
      <c r="F986" t="s">
        <v>54</v>
      </c>
      <c r="G986" t="s">
        <v>55</v>
      </c>
      <c r="H986" t="s">
        <v>56</v>
      </c>
      <c r="I986" t="s">
        <v>112</v>
      </c>
      <c r="J986" t="s">
        <v>113</v>
      </c>
      <c r="K986" t="s">
        <v>42</v>
      </c>
      <c r="L986" s="8">
        <v>8.5</v>
      </c>
      <c r="M986" s="8">
        <v>2.8</v>
      </c>
      <c r="N986">
        <v>52</v>
      </c>
      <c r="O986" s="8">
        <v>442</v>
      </c>
      <c r="P986" s="14">
        <v>2.1100000000000001E-2</v>
      </c>
      <c r="Q986" s="8">
        <v>9.33</v>
      </c>
      <c r="R986" s="8">
        <v>432.67</v>
      </c>
      <c r="S986" s="8">
        <v>145.6</v>
      </c>
      <c r="T986" s="8">
        <v>287.07</v>
      </c>
      <c r="U986">
        <v>12</v>
      </c>
      <c r="V986" s="8">
        <v>99.85</v>
      </c>
      <c r="W986" s="8">
        <v>39.6</v>
      </c>
      <c r="X986" s="8">
        <v>247.47</v>
      </c>
    </row>
    <row r="987" spans="1:24" x14ac:dyDescent="0.25">
      <c r="A987" t="s">
        <v>1313</v>
      </c>
      <c r="B987" s="1">
        <v>46143</v>
      </c>
      <c r="C987" t="s">
        <v>501</v>
      </c>
      <c r="D987" t="s">
        <v>502</v>
      </c>
      <c r="E987" t="s">
        <v>27</v>
      </c>
      <c r="F987" t="s">
        <v>37</v>
      </c>
      <c r="G987" t="s">
        <v>29</v>
      </c>
      <c r="H987" t="s">
        <v>30</v>
      </c>
      <c r="I987" t="s">
        <v>99</v>
      </c>
      <c r="J987" t="s">
        <v>100</v>
      </c>
      <c r="K987" t="s">
        <v>49</v>
      </c>
      <c r="L987" s="8">
        <v>3.8</v>
      </c>
      <c r="M987" s="8">
        <v>2.6</v>
      </c>
      <c r="N987">
        <v>97</v>
      </c>
      <c r="O987" s="8">
        <v>368.6</v>
      </c>
      <c r="P987" s="14">
        <v>5.6500000000000002E-2</v>
      </c>
      <c r="Q987" s="8">
        <v>20.83</v>
      </c>
      <c r="R987" s="8">
        <v>347.77</v>
      </c>
      <c r="S987" s="8">
        <v>252.2</v>
      </c>
      <c r="T987" s="8">
        <v>95.57</v>
      </c>
      <c r="U987">
        <v>0</v>
      </c>
      <c r="V987" s="8">
        <v>0</v>
      </c>
      <c r="W987" s="8">
        <v>0</v>
      </c>
      <c r="X987" s="8">
        <v>95.57</v>
      </c>
    </row>
    <row r="988" spans="1:24" x14ac:dyDescent="0.25">
      <c r="A988" t="s">
        <v>1314</v>
      </c>
      <c r="B988" s="1">
        <v>45723</v>
      </c>
      <c r="C988" t="s">
        <v>148</v>
      </c>
      <c r="D988" t="s">
        <v>149</v>
      </c>
      <c r="E988" t="s">
        <v>150</v>
      </c>
      <c r="F988" t="s">
        <v>37</v>
      </c>
      <c r="G988" t="s">
        <v>151</v>
      </c>
      <c r="H988" t="s">
        <v>152</v>
      </c>
      <c r="I988" t="s">
        <v>66</v>
      </c>
      <c r="J988" t="s">
        <v>67</v>
      </c>
      <c r="K988" t="s">
        <v>33</v>
      </c>
      <c r="L988" s="8">
        <v>4.5</v>
      </c>
      <c r="M988" s="8">
        <v>2.1</v>
      </c>
      <c r="N988">
        <v>17</v>
      </c>
      <c r="O988" s="8">
        <v>76.5</v>
      </c>
      <c r="P988" s="14">
        <v>2.5000000000000001E-3</v>
      </c>
      <c r="Q988" s="8">
        <v>0.19</v>
      </c>
      <c r="R988" s="8">
        <v>76.31</v>
      </c>
      <c r="S988" s="8">
        <v>35.700000000000003</v>
      </c>
      <c r="T988" s="8">
        <v>40.61</v>
      </c>
      <c r="U988">
        <v>0</v>
      </c>
      <c r="V988" s="8">
        <v>0</v>
      </c>
      <c r="W988" s="8">
        <v>0</v>
      </c>
      <c r="X988" s="8">
        <v>40.61</v>
      </c>
    </row>
    <row r="989" spans="1:24" x14ac:dyDescent="0.25">
      <c r="A989" t="s">
        <v>1315</v>
      </c>
      <c r="B989" s="1">
        <v>45550</v>
      </c>
      <c r="C989" t="s">
        <v>400</v>
      </c>
      <c r="D989" t="s">
        <v>401</v>
      </c>
      <c r="E989" t="s">
        <v>27</v>
      </c>
      <c r="F989" t="s">
        <v>28</v>
      </c>
      <c r="G989" t="s">
        <v>38</v>
      </c>
      <c r="H989" t="s">
        <v>39</v>
      </c>
      <c r="I989" t="s">
        <v>144</v>
      </c>
      <c r="J989" t="s">
        <v>145</v>
      </c>
      <c r="K989" t="s">
        <v>33</v>
      </c>
      <c r="L989" s="8">
        <v>12</v>
      </c>
      <c r="M989" s="8">
        <v>6.5</v>
      </c>
      <c r="N989">
        <v>327</v>
      </c>
      <c r="O989" s="8">
        <v>3924</v>
      </c>
      <c r="P989" s="14">
        <v>4.19E-2</v>
      </c>
      <c r="Q989" s="8">
        <v>164.42</v>
      </c>
      <c r="R989" s="8">
        <v>3759.58</v>
      </c>
      <c r="S989" s="8">
        <v>2125.5</v>
      </c>
      <c r="T989" s="8">
        <v>1634.08</v>
      </c>
      <c r="U989">
        <v>175</v>
      </c>
      <c r="V989" s="8">
        <v>2012.01</v>
      </c>
      <c r="W989" s="8">
        <v>1225</v>
      </c>
      <c r="X989" s="8">
        <v>409.08</v>
      </c>
    </row>
    <row r="990" spans="1:24" x14ac:dyDescent="0.25">
      <c r="A990" t="s">
        <v>1316</v>
      </c>
      <c r="B990" s="1">
        <v>46146</v>
      </c>
      <c r="C990" t="s">
        <v>328</v>
      </c>
      <c r="D990" t="s">
        <v>329</v>
      </c>
      <c r="E990" t="s">
        <v>71</v>
      </c>
      <c r="F990" t="s">
        <v>54</v>
      </c>
      <c r="G990" t="s">
        <v>165</v>
      </c>
      <c r="H990" t="s">
        <v>166</v>
      </c>
      <c r="I990" t="s">
        <v>144</v>
      </c>
      <c r="J990" t="s">
        <v>145</v>
      </c>
      <c r="K990" t="s">
        <v>33</v>
      </c>
      <c r="L990" s="8">
        <v>12</v>
      </c>
      <c r="M990" s="8">
        <v>6.5</v>
      </c>
      <c r="N990">
        <v>70</v>
      </c>
      <c r="O990" s="8">
        <v>840</v>
      </c>
      <c r="P990" s="14">
        <v>9.1000000000000004E-3</v>
      </c>
      <c r="Q990" s="8">
        <v>7.64</v>
      </c>
      <c r="R990" s="8">
        <v>832.36</v>
      </c>
      <c r="S990" s="8">
        <v>455</v>
      </c>
      <c r="T990" s="8">
        <v>377.36</v>
      </c>
      <c r="U990">
        <v>0</v>
      </c>
      <c r="V990" s="8">
        <v>0</v>
      </c>
      <c r="W990" s="8">
        <v>0</v>
      </c>
      <c r="X990" s="8">
        <v>377.36</v>
      </c>
    </row>
    <row r="991" spans="1:24" x14ac:dyDescent="0.25">
      <c r="A991" t="s">
        <v>1317</v>
      </c>
      <c r="B991" s="1">
        <v>45375</v>
      </c>
      <c r="C991" t="s">
        <v>678</v>
      </c>
      <c r="D991" t="s">
        <v>679</v>
      </c>
      <c r="E991" t="s">
        <v>63</v>
      </c>
      <c r="F991" t="s">
        <v>89</v>
      </c>
      <c r="G991" t="s">
        <v>79</v>
      </c>
      <c r="H991" t="s">
        <v>80</v>
      </c>
      <c r="I991" t="s">
        <v>66</v>
      </c>
      <c r="J991" t="s">
        <v>67</v>
      </c>
      <c r="K991" t="s">
        <v>33</v>
      </c>
      <c r="L991" s="8">
        <v>4.5</v>
      </c>
      <c r="M991" s="8">
        <v>2.1</v>
      </c>
      <c r="N991">
        <v>211</v>
      </c>
      <c r="O991" s="8">
        <v>949.5</v>
      </c>
      <c r="P991" s="14">
        <v>6.8099999999999994E-2</v>
      </c>
      <c r="Q991" s="8">
        <v>64.66</v>
      </c>
      <c r="R991" s="8">
        <v>884.84</v>
      </c>
      <c r="S991" s="8">
        <v>443.1</v>
      </c>
      <c r="T991" s="8">
        <v>441.74</v>
      </c>
      <c r="U991">
        <v>0</v>
      </c>
      <c r="V991" s="8">
        <v>0</v>
      </c>
      <c r="W991" s="8">
        <v>0</v>
      </c>
      <c r="X991" s="8">
        <v>441.74</v>
      </c>
    </row>
    <row r="992" spans="1:24" x14ac:dyDescent="0.25">
      <c r="A992" t="s">
        <v>1318</v>
      </c>
      <c r="B992" s="1">
        <v>45773</v>
      </c>
      <c r="C992" t="s">
        <v>174</v>
      </c>
      <c r="D992" t="s">
        <v>175</v>
      </c>
      <c r="E992" t="s">
        <v>150</v>
      </c>
      <c r="F992" t="s">
        <v>54</v>
      </c>
      <c r="G992" t="s">
        <v>151</v>
      </c>
      <c r="H992" t="s">
        <v>152</v>
      </c>
      <c r="I992" t="s">
        <v>84</v>
      </c>
      <c r="J992" t="s">
        <v>85</v>
      </c>
      <c r="K992" t="s">
        <v>42</v>
      </c>
      <c r="L992" s="8">
        <v>9.9</v>
      </c>
      <c r="M992" s="8">
        <v>3.1</v>
      </c>
      <c r="N992">
        <v>12</v>
      </c>
      <c r="O992" s="8">
        <v>118.8</v>
      </c>
      <c r="P992" s="14">
        <v>4.7000000000000002E-3</v>
      </c>
      <c r="Q992" s="8">
        <v>0.56000000000000005</v>
      </c>
      <c r="R992" s="8">
        <v>118.24</v>
      </c>
      <c r="S992" s="8">
        <v>37.200000000000003</v>
      </c>
      <c r="T992" s="8">
        <v>81.040000000000006</v>
      </c>
      <c r="U992">
        <v>6</v>
      </c>
      <c r="V992" s="8">
        <v>59.12</v>
      </c>
      <c r="W992" s="8">
        <v>21.6</v>
      </c>
      <c r="X992" s="8">
        <v>59.44</v>
      </c>
    </row>
    <row r="993" spans="1:24" x14ac:dyDescent="0.25">
      <c r="A993" t="s">
        <v>1319</v>
      </c>
      <c r="B993" s="1">
        <v>45311</v>
      </c>
      <c r="C993" t="s">
        <v>378</v>
      </c>
      <c r="D993" t="s">
        <v>379</v>
      </c>
      <c r="E993" t="s">
        <v>71</v>
      </c>
      <c r="F993" t="s">
        <v>54</v>
      </c>
      <c r="G993" t="s">
        <v>165</v>
      </c>
      <c r="H993" t="s">
        <v>166</v>
      </c>
      <c r="I993" t="s">
        <v>74</v>
      </c>
      <c r="J993" t="s">
        <v>75</v>
      </c>
      <c r="K993" t="s">
        <v>49</v>
      </c>
      <c r="L993" s="8">
        <v>11</v>
      </c>
      <c r="M993" s="8">
        <v>6.8</v>
      </c>
      <c r="N993">
        <v>180</v>
      </c>
      <c r="O993" s="8">
        <v>1980</v>
      </c>
      <c r="P993" s="14">
        <v>5.5300000000000002E-2</v>
      </c>
      <c r="Q993" s="8">
        <v>109.49</v>
      </c>
      <c r="R993" s="8">
        <v>1870.51</v>
      </c>
      <c r="S993" s="8">
        <v>1224</v>
      </c>
      <c r="T993" s="8">
        <v>646.51</v>
      </c>
      <c r="U993">
        <v>0</v>
      </c>
      <c r="V993" s="8">
        <v>0</v>
      </c>
      <c r="W993" s="8">
        <v>0</v>
      </c>
      <c r="X993" s="8">
        <v>646.51</v>
      </c>
    </row>
    <row r="994" spans="1:24" x14ac:dyDescent="0.25">
      <c r="A994" t="s">
        <v>1320</v>
      </c>
      <c r="B994" s="1">
        <v>46059</v>
      </c>
      <c r="C994" t="s">
        <v>455</v>
      </c>
      <c r="D994" t="s">
        <v>456</v>
      </c>
      <c r="E994" t="s">
        <v>71</v>
      </c>
      <c r="F994" t="s">
        <v>89</v>
      </c>
      <c r="G994" t="s">
        <v>165</v>
      </c>
      <c r="H994" t="s">
        <v>166</v>
      </c>
      <c r="I994" t="s">
        <v>84</v>
      </c>
      <c r="J994" t="s">
        <v>85</v>
      </c>
      <c r="K994" t="s">
        <v>42</v>
      </c>
      <c r="L994" s="8">
        <v>9.9</v>
      </c>
      <c r="M994" s="8">
        <v>3.1</v>
      </c>
      <c r="N994">
        <v>259</v>
      </c>
      <c r="O994" s="8">
        <v>2564.1</v>
      </c>
      <c r="P994" s="14">
        <v>8.5999999999999993E-2</v>
      </c>
      <c r="Q994" s="8">
        <v>220.51</v>
      </c>
      <c r="R994" s="8">
        <v>2343.59</v>
      </c>
      <c r="S994" s="8">
        <v>802.9</v>
      </c>
      <c r="T994" s="8">
        <v>1540.69</v>
      </c>
      <c r="U994">
        <v>0</v>
      </c>
      <c r="V994" s="8">
        <v>0</v>
      </c>
      <c r="W994" s="8">
        <v>0</v>
      </c>
      <c r="X994" s="8">
        <v>1540.69</v>
      </c>
    </row>
    <row r="995" spans="1:24" x14ac:dyDescent="0.25">
      <c r="A995" t="s">
        <v>1321</v>
      </c>
      <c r="B995" s="1">
        <v>45844</v>
      </c>
      <c r="C995" t="s">
        <v>410</v>
      </c>
      <c r="D995" t="s">
        <v>411</v>
      </c>
      <c r="E995" t="s">
        <v>150</v>
      </c>
      <c r="F995" t="s">
        <v>46</v>
      </c>
      <c r="G995" t="s">
        <v>151</v>
      </c>
      <c r="H995" t="s">
        <v>152</v>
      </c>
      <c r="I995" t="s">
        <v>57</v>
      </c>
      <c r="J995" t="s">
        <v>58</v>
      </c>
      <c r="K995" t="s">
        <v>59</v>
      </c>
      <c r="L995" s="8">
        <v>10.5</v>
      </c>
      <c r="M995" s="8">
        <v>7.5</v>
      </c>
      <c r="N995">
        <v>4</v>
      </c>
      <c r="O995" s="8">
        <v>42</v>
      </c>
      <c r="P995" s="14">
        <v>0.4955</v>
      </c>
      <c r="Q995" s="8">
        <v>20.81</v>
      </c>
      <c r="R995" s="8">
        <v>21.19</v>
      </c>
      <c r="S995" s="8">
        <v>30</v>
      </c>
      <c r="T995" s="8">
        <v>-8.81</v>
      </c>
      <c r="U995">
        <v>0</v>
      </c>
      <c r="V995" s="8">
        <v>0</v>
      </c>
      <c r="W995" s="8">
        <v>0</v>
      </c>
      <c r="X995" s="8">
        <v>-8.81</v>
      </c>
    </row>
    <row r="996" spans="1:24" x14ac:dyDescent="0.25">
      <c r="A996" t="s">
        <v>1322</v>
      </c>
      <c r="B996" s="1">
        <v>45345</v>
      </c>
      <c r="C996" t="s">
        <v>69</v>
      </c>
      <c r="D996" t="s">
        <v>70</v>
      </c>
      <c r="E996" t="s">
        <v>71</v>
      </c>
      <c r="F996" t="s">
        <v>37</v>
      </c>
      <c r="G996" t="s">
        <v>72</v>
      </c>
      <c r="H996" t="s">
        <v>73</v>
      </c>
      <c r="I996" t="s">
        <v>84</v>
      </c>
      <c r="J996" t="s">
        <v>85</v>
      </c>
      <c r="K996" t="s">
        <v>42</v>
      </c>
      <c r="L996" s="8">
        <v>9.9</v>
      </c>
      <c r="M996" s="8">
        <v>3.1</v>
      </c>
      <c r="N996">
        <v>8</v>
      </c>
      <c r="O996" s="8">
        <v>79.2</v>
      </c>
      <c r="P996" s="14">
        <v>1.2E-2</v>
      </c>
      <c r="Q996" s="8">
        <v>0.95</v>
      </c>
      <c r="R996" s="8">
        <v>78.25</v>
      </c>
      <c r="S996" s="8">
        <v>24.8</v>
      </c>
      <c r="T996" s="8">
        <v>53.45</v>
      </c>
      <c r="U996">
        <v>0</v>
      </c>
      <c r="V996" s="8">
        <v>0</v>
      </c>
      <c r="W996" s="8">
        <v>0</v>
      </c>
      <c r="X996" s="8">
        <v>53.45</v>
      </c>
    </row>
    <row r="997" spans="1:24" x14ac:dyDescent="0.25">
      <c r="A997" t="s">
        <v>1323</v>
      </c>
      <c r="B997" s="1">
        <v>45650</v>
      </c>
      <c r="C997" t="s">
        <v>667</v>
      </c>
      <c r="D997" t="s">
        <v>668</v>
      </c>
      <c r="E997" t="s">
        <v>63</v>
      </c>
      <c r="F997" t="s">
        <v>54</v>
      </c>
      <c r="G997" t="s">
        <v>79</v>
      </c>
      <c r="H997" t="s">
        <v>80</v>
      </c>
      <c r="I997" t="s">
        <v>31</v>
      </c>
      <c r="J997" t="s">
        <v>32</v>
      </c>
      <c r="K997" t="s">
        <v>33</v>
      </c>
      <c r="L997" s="8">
        <v>5.8</v>
      </c>
      <c r="M997" s="8">
        <v>2.7</v>
      </c>
      <c r="N997">
        <v>175</v>
      </c>
      <c r="O997" s="8">
        <v>1015</v>
      </c>
      <c r="P997" s="14">
        <v>1.5E-3</v>
      </c>
      <c r="Q997" s="8">
        <v>1.52</v>
      </c>
      <c r="R997" s="8">
        <v>1013.48</v>
      </c>
      <c r="S997" s="8">
        <v>472.5</v>
      </c>
      <c r="T997" s="8">
        <v>540.98</v>
      </c>
      <c r="U997">
        <v>0</v>
      </c>
      <c r="V997" s="8">
        <v>0</v>
      </c>
      <c r="W997" s="8">
        <v>0</v>
      </c>
      <c r="X997" s="8">
        <v>540.98</v>
      </c>
    </row>
    <row r="998" spans="1:24" x14ac:dyDescent="0.25">
      <c r="A998" t="s">
        <v>1324</v>
      </c>
      <c r="B998" s="1">
        <v>45521</v>
      </c>
      <c r="C998" t="s">
        <v>501</v>
      </c>
      <c r="D998" t="s">
        <v>502</v>
      </c>
      <c r="E998" t="s">
        <v>27</v>
      </c>
      <c r="F998" t="s">
        <v>37</v>
      </c>
      <c r="G998" t="s">
        <v>38</v>
      </c>
      <c r="H998" t="s">
        <v>39</v>
      </c>
      <c r="I998" t="s">
        <v>117</v>
      </c>
      <c r="J998" t="s">
        <v>118</v>
      </c>
      <c r="K998" t="s">
        <v>59</v>
      </c>
      <c r="L998" s="8">
        <v>6</v>
      </c>
      <c r="M998" s="8">
        <v>4.2</v>
      </c>
      <c r="N998">
        <v>31</v>
      </c>
      <c r="O998" s="8">
        <v>186</v>
      </c>
      <c r="P998" s="14">
        <v>2.06E-2</v>
      </c>
      <c r="Q998" s="8">
        <v>3.83</v>
      </c>
      <c r="R998" s="8">
        <v>182.17</v>
      </c>
      <c r="S998" s="8">
        <v>130.19999999999999</v>
      </c>
      <c r="T998" s="8">
        <v>51.97</v>
      </c>
      <c r="U998">
        <v>0</v>
      </c>
      <c r="V998" s="8">
        <v>0</v>
      </c>
      <c r="W998" s="8">
        <v>0</v>
      </c>
      <c r="X998" s="8">
        <v>51.97</v>
      </c>
    </row>
    <row r="999" spans="1:24" x14ac:dyDescent="0.25">
      <c r="A999" t="s">
        <v>1325</v>
      </c>
      <c r="B999" s="1">
        <v>45957</v>
      </c>
      <c r="C999" t="s">
        <v>546</v>
      </c>
      <c r="D999" t="s">
        <v>547</v>
      </c>
      <c r="E999" t="s">
        <v>27</v>
      </c>
      <c r="F999" t="s">
        <v>89</v>
      </c>
      <c r="G999" t="s">
        <v>38</v>
      </c>
      <c r="H999" t="s">
        <v>39</v>
      </c>
      <c r="I999" t="s">
        <v>84</v>
      </c>
      <c r="J999" t="s">
        <v>85</v>
      </c>
      <c r="K999" t="s">
        <v>42</v>
      </c>
      <c r="L999" s="8">
        <v>9.9</v>
      </c>
      <c r="M999" s="8">
        <v>3.1</v>
      </c>
      <c r="N999">
        <v>166</v>
      </c>
      <c r="O999" s="8">
        <v>1643.4</v>
      </c>
      <c r="P999" s="14">
        <v>0.11509999999999999</v>
      </c>
      <c r="Q999" s="8">
        <v>189.16</v>
      </c>
      <c r="R999" s="8">
        <v>1454.24</v>
      </c>
      <c r="S999" s="8">
        <v>514.6</v>
      </c>
      <c r="T999" s="8">
        <v>939.64</v>
      </c>
      <c r="U999">
        <v>42</v>
      </c>
      <c r="V999" s="8">
        <v>367.94</v>
      </c>
      <c r="W999" s="8">
        <v>151.19999999999999</v>
      </c>
      <c r="X999" s="8">
        <v>788.44</v>
      </c>
    </row>
    <row r="1000" spans="1:24" x14ac:dyDescent="0.25">
      <c r="A1000" t="s">
        <v>1326</v>
      </c>
      <c r="B1000" s="1">
        <v>45362</v>
      </c>
      <c r="C1000" t="s">
        <v>403</v>
      </c>
      <c r="D1000" t="s">
        <v>404</v>
      </c>
      <c r="E1000" t="s">
        <v>53</v>
      </c>
      <c r="F1000" t="s">
        <v>37</v>
      </c>
      <c r="G1000" t="s">
        <v>55</v>
      </c>
      <c r="H1000" t="s">
        <v>56</v>
      </c>
      <c r="I1000" t="s">
        <v>122</v>
      </c>
      <c r="J1000" t="s">
        <v>123</v>
      </c>
      <c r="K1000" t="s">
        <v>59</v>
      </c>
      <c r="L1000" s="8">
        <v>5.5</v>
      </c>
      <c r="M1000" s="8">
        <v>3.8</v>
      </c>
      <c r="N1000">
        <v>15</v>
      </c>
      <c r="O1000" s="8">
        <v>82.5</v>
      </c>
      <c r="P1000" s="14">
        <v>1.8700000000000001E-2</v>
      </c>
      <c r="Q1000" s="8">
        <v>1.54</v>
      </c>
      <c r="R1000" s="8">
        <v>80.959999999999994</v>
      </c>
      <c r="S1000" s="8">
        <v>57</v>
      </c>
      <c r="T1000" s="8">
        <v>23.96</v>
      </c>
      <c r="U1000">
        <v>0</v>
      </c>
      <c r="V1000" s="8">
        <v>0</v>
      </c>
      <c r="W1000" s="8">
        <v>0</v>
      </c>
      <c r="X1000" s="8">
        <v>23.96</v>
      </c>
    </row>
    <row r="1001" spans="1:24" x14ac:dyDescent="0.25">
      <c r="A1001" t="s">
        <v>1327</v>
      </c>
      <c r="B1001" s="1">
        <v>46091</v>
      </c>
      <c r="C1001" t="s">
        <v>244</v>
      </c>
      <c r="D1001" t="s">
        <v>245</v>
      </c>
      <c r="E1001" t="s">
        <v>53</v>
      </c>
      <c r="F1001" t="s">
        <v>46</v>
      </c>
      <c r="G1001" t="s">
        <v>55</v>
      </c>
      <c r="H1001" t="s">
        <v>56</v>
      </c>
      <c r="I1001" t="s">
        <v>66</v>
      </c>
      <c r="J1001" t="s">
        <v>67</v>
      </c>
      <c r="K1001" t="s">
        <v>33</v>
      </c>
      <c r="L1001" s="8">
        <v>4.5</v>
      </c>
      <c r="M1001" s="8">
        <v>2.1</v>
      </c>
      <c r="N1001">
        <v>9</v>
      </c>
      <c r="O1001" s="8">
        <v>40.5</v>
      </c>
      <c r="P1001" s="14">
        <v>7.4700000000000003E-2</v>
      </c>
      <c r="Q1001" s="8">
        <v>3.03</v>
      </c>
      <c r="R1001" s="8">
        <v>37.47</v>
      </c>
      <c r="S1001" s="8">
        <v>18.899999999999999</v>
      </c>
      <c r="T1001" s="8">
        <v>18.57</v>
      </c>
      <c r="U1001">
        <v>0</v>
      </c>
      <c r="V1001" s="8">
        <v>0</v>
      </c>
      <c r="W1001" s="8">
        <v>0</v>
      </c>
      <c r="X1001" s="8">
        <v>18.57</v>
      </c>
    </row>
    <row r="1002" spans="1:24" x14ac:dyDescent="0.25">
      <c r="A1002" t="s">
        <v>1328</v>
      </c>
      <c r="B1002" s="1">
        <v>45959</v>
      </c>
      <c r="C1002" t="s">
        <v>406</v>
      </c>
      <c r="D1002" t="s">
        <v>407</v>
      </c>
      <c r="E1002" t="s">
        <v>63</v>
      </c>
      <c r="F1002" t="s">
        <v>37</v>
      </c>
      <c r="G1002" t="s">
        <v>64</v>
      </c>
      <c r="H1002" t="s">
        <v>65</v>
      </c>
      <c r="I1002" t="s">
        <v>185</v>
      </c>
      <c r="J1002" t="s">
        <v>186</v>
      </c>
      <c r="K1002" t="s">
        <v>59</v>
      </c>
      <c r="L1002" s="8">
        <v>4.9000000000000004</v>
      </c>
      <c r="M1002" s="8">
        <v>3.1</v>
      </c>
      <c r="N1002">
        <v>13</v>
      </c>
      <c r="O1002" s="8">
        <v>63.7</v>
      </c>
      <c r="P1002" s="14">
        <v>7.9000000000000008E-3</v>
      </c>
      <c r="Q1002" s="8">
        <v>0.5</v>
      </c>
      <c r="R1002" s="8">
        <v>63.2</v>
      </c>
      <c r="S1002" s="8">
        <v>40.299999999999997</v>
      </c>
      <c r="T1002" s="8">
        <v>22.9</v>
      </c>
      <c r="U1002">
        <v>0</v>
      </c>
      <c r="V1002" s="8">
        <v>0</v>
      </c>
      <c r="W1002" s="8">
        <v>0</v>
      </c>
      <c r="X1002" s="8">
        <v>22.9</v>
      </c>
    </row>
    <row r="1003" spans="1:24" x14ac:dyDescent="0.25">
      <c r="A1003" t="s">
        <v>1329</v>
      </c>
      <c r="B1003" s="1">
        <v>45333</v>
      </c>
      <c r="C1003" t="s">
        <v>689</v>
      </c>
      <c r="D1003" t="s">
        <v>690</v>
      </c>
      <c r="E1003" t="s">
        <v>27</v>
      </c>
      <c r="F1003" t="s">
        <v>54</v>
      </c>
      <c r="G1003" t="s">
        <v>38</v>
      </c>
      <c r="H1003" t="s">
        <v>39</v>
      </c>
      <c r="I1003" t="s">
        <v>112</v>
      </c>
      <c r="J1003" t="s">
        <v>113</v>
      </c>
      <c r="K1003" t="s">
        <v>42</v>
      </c>
      <c r="L1003" s="8">
        <v>8.5</v>
      </c>
      <c r="M1003" s="8">
        <v>2.8</v>
      </c>
      <c r="N1003">
        <v>32</v>
      </c>
      <c r="O1003" s="8">
        <v>272</v>
      </c>
      <c r="P1003" s="14">
        <v>2.1700000000000001E-2</v>
      </c>
      <c r="Q1003" s="8">
        <v>5.9</v>
      </c>
      <c r="R1003" s="8">
        <v>266.10000000000002</v>
      </c>
      <c r="S1003" s="8">
        <v>89.6</v>
      </c>
      <c r="T1003" s="8">
        <v>176.5</v>
      </c>
      <c r="U1003">
        <v>0</v>
      </c>
      <c r="V1003" s="8">
        <v>0</v>
      </c>
      <c r="W1003" s="8">
        <v>0</v>
      </c>
      <c r="X1003" s="8">
        <v>176.5</v>
      </c>
    </row>
    <row r="1004" spans="1:24" x14ac:dyDescent="0.25">
      <c r="A1004" t="s">
        <v>1330</v>
      </c>
      <c r="B1004" s="1">
        <v>46064</v>
      </c>
      <c r="C1004" t="s">
        <v>279</v>
      </c>
      <c r="D1004" t="s">
        <v>280</v>
      </c>
      <c r="E1004" t="s">
        <v>53</v>
      </c>
      <c r="F1004" t="s">
        <v>54</v>
      </c>
      <c r="G1004" t="s">
        <v>55</v>
      </c>
      <c r="H1004" t="s">
        <v>56</v>
      </c>
      <c r="I1004" t="s">
        <v>144</v>
      </c>
      <c r="J1004" t="s">
        <v>145</v>
      </c>
      <c r="K1004" t="s">
        <v>33</v>
      </c>
      <c r="L1004" s="8">
        <v>12</v>
      </c>
      <c r="M1004" s="8">
        <v>6.5</v>
      </c>
      <c r="N1004">
        <v>118</v>
      </c>
      <c r="O1004" s="8">
        <v>1416</v>
      </c>
      <c r="P1004" s="14">
        <v>3.1399999999999997E-2</v>
      </c>
      <c r="Q1004" s="8">
        <v>44.46</v>
      </c>
      <c r="R1004" s="8">
        <v>1371.54</v>
      </c>
      <c r="S1004" s="8">
        <v>767</v>
      </c>
      <c r="T1004" s="8">
        <v>604.54</v>
      </c>
      <c r="U1004">
        <v>25</v>
      </c>
      <c r="V1004" s="8">
        <v>290.58</v>
      </c>
      <c r="W1004" s="8">
        <v>175</v>
      </c>
      <c r="X1004" s="8">
        <v>429.54</v>
      </c>
    </row>
    <row r="1005" spans="1:24" x14ac:dyDescent="0.25">
      <c r="A1005" t="s">
        <v>1331</v>
      </c>
      <c r="B1005" s="1">
        <v>45323</v>
      </c>
      <c r="C1005" t="s">
        <v>87</v>
      </c>
      <c r="D1005" t="s">
        <v>88</v>
      </c>
      <c r="E1005" t="s">
        <v>63</v>
      </c>
      <c r="F1005" t="s">
        <v>89</v>
      </c>
      <c r="G1005" t="s">
        <v>64</v>
      </c>
      <c r="H1005" t="s">
        <v>65</v>
      </c>
      <c r="I1005" t="s">
        <v>74</v>
      </c>
      <c r="J1005" t="s">
        <v>75</v>
      </c>
      <c r="K1005" t="s">
        <v>49</v>
      </c>
      <c r="L1005" s="8">
        <v>11</v>
      </c>
      <c r="M1005" s="8">
        <v>6.8</v>
      </c>
      <c r="N1005">
        <v>178</v>
      </c>
      <c r="O1005" s="8">
        <v>1958</v>
      </c>
      <c r="P1005" s="14">
        <v>7.6100000000000001E-2</v>
      </c>
      <c r="Q1005" s="8">
        <v>149</v>
      </c>
      <c r="R1005" s="8">
        <v>1809</v>
      </c>
      <c r="S1005" s="8">
        <v>1210.4000000000001</v>
      </c>
      <c r="T1005" s="8">
        <v>598.6</v>
      </c>
      <c r="U1005">
        <v>0</v>
      </c>
      <c r="V1005" s="8">
        <v>0</v>
      </c>
      <c r="W1005" s="8">
        <v>0</v>
      </c>
      <c r="X1005" s="8">
        <v>598.6</v>
      </c>
    </row>
    <row r="1006" spans="1:24" x14ac:dyDescent="0.25">
      <c r="A1006" t="s">
        <v>1332</v>
      </c>
      <c r="B1006" s="1">
        <v>46264</v>
      </c>
      <c r="C1006" t="s">
        <v>272</v>
      </c>
      <c r="D1006" t="s">
        <v>273</v>
      </c>
      <c r="E1006" t="s">
        <v>27</v>
      </c>
      <c r="F1006" t="s">
        <v>54</v>
      </c>
      <c r="G1006" t="s">
        <v>29</v>
      </c>
      <c r="H1006" t="s">
        <v>30</v>
      </c>
      <c r="I1006" t="s">
        <v>84</v>
      </c>
      <c r="J1006" t="s">
        <v>85</v>
      </c>
      <c r="K1006" t="s">
        <v>42</v>
      </c>
      <c r="L1006" s="8">
        <v>9.9</v>
      </c>
      <c r="M1006" s="8">
        <v>3.1</v>
      </c>
      <c r="N1006">
        <v>66</v>
      </c>
      <c r="O1006" s="8">
        <v>653.4</v>
      </c>
      <c r="P1006" s="14">
        <v>1.37E-2</v>
      </c>
      <c r="Q1006" s="8">
        <v>8.9499999999999993</v>
      </c>
      <c r="R1006" s="8">
        <v>644.45000000000005</v>
      </c>
      <c r="S1006" s="8">
        <v>204.6</v>
      </c>
      <c r="T1006" s="8">
        <v>439.85</v>
      </c>
      <c r="U1006">
        <v>0</v>
      </c>
      <c r="V1006" s="8">
        <v>0</v>
      </c>
      <c r="W1006" s="8">
        <v>0</v>
      </c>
      <c r="X1006" s="8">
        <v>439.85</v>
      </c>
    </row>
    <row r="1007" spans="1:24" x14ac:dyDescent="0.25">
      <c r="A1007" t="s">
        <v>1333</v>
      </c>
      <c r="B1007" s="1">
        <v>45545</v>
      </c>
      <c r="C1007" t="s">
        <v>403</v>
      </c>
      <c r="D1007" t="s">
        <v>404</v>
      </c>
      <c r="E1007" t="s">
        <v>53</v>
      </c>
      <c r="F1007" t="s">
        <v>37</v>
      </c>
      <c r="G1007" t="s">
        <v>55</v>
      </c>
      <c r="H1007" t="s">
        <v>56</v>
      </c>
      <c r="I1007" t="s">
        <v>84</v>
      </c>
      <c r="J1007" t="s">
        <v>85</v>
      </c>
      <c r="K1007" t="s">
        <v>42</v>
      </c>
      <c r="L1007" s="8">
        <v>9.9</v>
      </c>
      <c r="M1007" s="8">
        <v>3.1</v>
      </c>
      <c r="N1007">
        <v>6</v>
      </c>
      <c r="O1007" s="8">
        <v>59.4</v>
      </c>
      <c r="P1007" s="14">
        <v>8.5000000000000006E-3</v>
      </c>
      <c r="Q1007" s="8">
        <v>0.5</v>
      </c>
      <c r="R1007" s="8">
        <v>58.9</v>
      </c>
      <c r="S1007" s="8">
        <v>18.600000000000001</v>
      </c>
      <c r="T1007" s="8">
        <v>40.299999999999997</v>
      </c>
      <c r="U1007">
        <v>0</v>
      </c>
      <c r="V1007" s="8">
        <v>0</v>
      </c>
      <c r="W1007" s="8">
        <v>0</v>
      </c>
      <c r="X1007" s="8">
        <v>40.299999999999997</v>
      </c>
    </row>
    <row r="1008" spans="1:24" x14ac:dyDescent="0.25">
      <c r="A1008" t="s">
        <v>1334</v>
      </c>
      <c r="B1008" s="1">
        <v>45496</v>
      </c>
      <c r="C1008" t="s">
        <v>232</v>
      </c>
      <c r="D1008" t="s">
        <v>233</v>
      </c>
      <c r="E1008" t="s">
        <v>27</v>
      </c>
      <c r="F1008" t="s">
        <v>89</v>
      </c>
      <c r="G1008" t="s">
        <v>29</v>
      </c>
      <c r="H1008" t="s">
        <v>30</v>
      </c>
      <c r="I1008" t="s">
        <v>117</v>
      </c>
      <c r="J1008" t="s">
        <v>118</v>
      </c>
      <c r="K1008" t="s">
        <v>59</v>
      </c>
      <c r="L1008" s="8">
        <v>6</v>
      </c>
      <c r="M1008" s="8">
        <v>4.2</v>
      </c>
      <c r="N1008">
        <v>318</v>
      </c>
      <c r="O1008" s="8">
        <v>1908</v>
      </c>
      <c r="P1008" s="14">
        <v>0.1487</v>
      </c>
      <c r="Q1008" s="8">
        <v>283.72000000000003</v>
      </c>
      <c r="R1008" s="8">
        <v>1624.28</v>
      </c>
      <c r="S1008" s="8">
        <v>1335.6</v>
      </c>
      <c r="T1008" s="8">
        <v>288.68</v>
      </c>
      <c r="U1008">
        <v>0</v>
      </c>
      <c r="V1008" s="8">
        <v>0</v>
      </c>
      <c r="W1008" s="8">
        <v>0</v>
      </c>
      <c r="X1008" s="8">
        <v>288.68</v>
      </c>
    </row>
    <row r="1009" spans="1:24" x14ac:dyDescent="0.25">
      <c r="A1009" t="s">
        <v>1335</v>
      </c>
      <c r="B1009" s="1">
        <v>46151</v>
      </c>
      <c r="C1009" t="s">
        <v>678</v>
      </c>
      <c r="D1009" t="s">
        <v>679</v>
      </c>
      <c r="E1009" t="s">
        <v>63</v>
      </c>
      <c r="F1009" t="s">
        <v>89</v>
      </c>
      <c r="G1009" t="s">
        <v>79</v>
      </c>
      <c r="H1009" t="s">
        <v>80</v>
      </c>
      <c r="I1009" t="s">
        <v>122</v>
      </c>
      <c r="J1009" t="s">
        <v>123</v>
      </c>
      <c r="K1009" t="s">
        <v>59</v>
      </c>
      <c r="L1009" s="8">
        <v>5.5</v>
      </c>
      <c r="M1009" s="8">
        <v>3.8</v>
      </c>
      <c r="N1009">
        <v>668</v>
      </c>
      <c r="O1009" s="8">
        <v>3674</v>
      </c>
      <c r="P1009" s="14">
        <v>9.2100000000000001E-2</v>
      </c>
      <c r="Q1009" s="8">
        <v>338.38</v>
      </c>
      <c r="R1009" s="8">
        <v>3335.62</v>
      </c>
      <c r="S1009" s="8">
        <v>2538.4</v>
      </c>
      <c r="T1009" s="8">
        <v>797.22</v>
      </c>
      <c r="U1009">
        <v>0</v>
      </c>
      <c r="V1009" s="8">
        <v>0</v>
      </c>
      <c r="W1009" s="8">
        <v>0</v>
      </c>
      <c r="X1009" s="8">
        <v>797.22</v>
      </c>
    </row>
    <row r="1010" spans="1:24" x14ac:dyDescent="0.25">
      <c r="A1010" t="s">
        <v>1336</v>
      </c>
      <c r="B1010" s="1">
        <v>45312</v>
      </c>
      <c r="C1010" t="s">
        <v>461</v>
      </c>
      <c r="D1010" t="s">
        <v>462</v>
      </c>
      <c r="E1010" t="s">
        <v>27</v>
      </c>
      <c r="F1010" t="s">
        <v>37</v>
      </c>
      <c r="G1010" t="s">
        <v>29</v>
      </c>
      <c r="H1010" t="s">
        <v>30</v>
      </c>
      <c r="I1010" t="s">
        <v>74</v>
      </c>
      <c r="J1010" t="s">
        <v>75</v>
      </c>
      <c r="K1010" t="s">
        <v>49</v>
      </c>
      <c r="L1010" s="8">
        <v>11</v>
      </c>
      <c r="M1010" s="8">
        <v>6.8</v>
      </c>
      <c r="N1010">
        <v>4</v>
      </c>
      <c r="O1010" s="8">
        <v>44</v>
      </c>
      <c r="P1010" s="14">
        <v>3.5999999999999999E-3</v>
      </c>
      <c r="Q1010" s="8">
        <v>0.16</v>
      </c>
      <c r="R1010" s="8">
        <v>43.84</v>
      </c>
      <c r="S1010" s="8">
        <v>27.2</v>
      </c>
      <c r="T1010" s="8">
        <v>16.64</v>
      </c>
      <c r="U1010">
        <v>0</v>
      </c>
      <c r="V1010" s="8">
        <v>0</v>
      </c>
      <c r="W1010" s="8">
        <v>0</v>
      </c>
      <c r="X1010" s="8">
        <v>16.64</v>
      </c>
    </row>
    <row r="1011" spans="1:24" x14ac:dyDescent="0.25">
      <c r="A1011" t="s">
        <v>1337</v>
      </c>
      <c r="B1011" s="1">
        <v>45928</v>
      </c>
      <c r="C1011" t="s">
        <v>331</v>
      </c>
      <c r="D1011" t="s">
        <v>332</v>
      </c>
      <c r="E1011" t="s">
        <v>150</v>
      </c>
      <c r="F1011" t="s">
        <v>37</v>
      </c>
      <c r="G1011" t="s">
        <v>151</v>
      </c>
      <c r="H1011" t="s">
        <v>152</v>
      </c>
      <c r="I1011" t="s">
        <v>40</v>
      </c>
      <c r="J1011" t="s">
        <v>41</v>
      </c>
      <c r="K1011" t="s">
        <v>42</v>
      </c>
      <c r="L1011" s="8">
        <v>14.5</v>
      </c>
      <c r="M1011" s="8">
        <v>4.2</v>
      </c>
      <c r="N1011">
        <v>2</v>
      </c>
      <c r="O1011" s="8">
        <v>29</v>
      </c>
      <c r="P1011" s="14">
        <v>2.9999999999999997E-4</v>
      </c>
      <c r="Q1011" s="8">
        <v>0.01</v>
      </c>
      <c r="R1011" s="8">
        <v>28.99</v>
      </c>
      <c r="S1011" s="8">
        <v>8.4</v>
      </c>
      <c r="T1011" s="8">
        <v>20.59</v>
      </c>
      <c r="U1011">
        <v>0</v>
      </c>
      <c r="V1011" s="8">
        <v>0</v>
      </c>
      <c r="W1011" s="8">
        <v>0</v>
      </c>
      <c r="X1011" s="8">
        <v>20.59</v>
      </c>
    </row>
    <row r="1012" spans="1:24" x14ac:dyDescent="0.25">
      <c r="A1012" t="s">
        <v>1338</v>
      </c>
      <c r="B1012" s="1">
        <v>45448</v>
      </c>
      <c r="C1012" t="s">
        <v>171</v>
      </c>
      <c r="D1012" t="s">
        <v>172</v>
      </c>
      <c r="E1012" t="s">
        <v>27</v>
      </c>
      <c r="F1012" t="s">
        <v>46</v>
      </c>
      <c r="G1012" t="s">
        <v>38</v>
      </c>
      <c r="H1012" t="s">
        <v>39</v>
      </c>
      <c r="I1012" t="s">
        <v>130</v>
      </c>
      <c r="J1012" t="s">
        <v>131</v>
      </c>
      <c r="K1012" t="s">
        <v>42</v>
      </c>
      <c r="L1012" s="8">
        <v>4.8</v>
      </c>
      <c r="M1012" s="8">
        <v>1.4</v>
      </c>
      <c r="N1012">
        <v>2</v>
      </c>
      <c r="O1012" s="8">
        <v>9.6</v>
      </c>
      <c r="P1012" s="14">
        <v>9.98E-2</v>
      </c>
      <c r="Q1012" s="8">
        <v>0.96</v>
      </c>
      <c r="R1012" s="8">
        <v>8.64</v>
      </c>
      <c r="S1012" s="8">
        <v>2.8</v>
      </c>
      <c r="T1012" s="8">
        <v>5.84</v>
      </c>
      <c r="U1012">
        <v>0</v>
      </c>
      <c r="V1012" s="8">
        <v>0</v>
      </c>
      <c r="W1012" s="8">
        <v>0</v>
      </c>
      <c r="X1012" s="8">
        <v>5.84</v>
      </c>
    </row>
    <row r="1013" spans="1:24" x14ac:dyDescent="0.25">
      <c r="A1013" t="s">
        <v>1339</v>
      </c>
      <c r="B1013" s="1">
        <v>45536</v>
      </c>
      <c r="C1013" t="s">
        <v>211</v>
      </c>
      <c r="D1013" t="s">
        <v>212</v>
      </c>
      <c r="E1013" t="s">
        <v>27</v>
      </c>
      <c r="F1013" t="s">
        <v>37</v>
      </c>
      <c r="G1013" t="s">
        <v>29</v>
      </c>
      <c r="H1013" t="s">
        <v>30</v>
      </c>
      <c r="I1013" t="s">
        <v>185</v>
      </c>
      <c r="J1013" t="s">
        <v>186</v>
      </c>
      <c r="K1013" t="s">
        <v>59</v>
      </c>
      <c r="L1013" s="8">
        <v>4.9000000000000004</v>
      </c>
      <c r="M1013" s="8">
        <v>3.1</v>
      </c>
      <c r="N1013">
        <v>39</v>
      </c>
      <c r="O1013" s="8">
        <v>191.1</v>
      </c>
      <c r="P1013" s="14">
        <v>1.5800000000000002E-2</v>
      </c>
      <c r="Q1013" s="8">
        <v>3.02</v>
      </c>
      <c r="R1013" s="8">
        <v>188.08</v>
      </c>
      <c r="S1013" s="8">
        <v>120.9</v>
      </c>
      <c r="T1013" s="8">
        <v>67.180000000000007</v>
      </c>
      <c r="U1013">
        <v>0</v>
      </c>
      <c r="V1013" s="8">
        <v>0</v>
      </c>
      <c r="W1013" s="8">
        <v>0</v>
      </c>
      <c r="X1013" s="8">
        <v>67.180000000000007</v>
      </c>
    </row>
    <row r="1014" spans="1:24" x14ac:dyDescent="0.25">
      <c r="A1014" t="s">
        <v>1340</v>
      </c>
      <c r="B1014" s="1">
        <v>45421</v>
      </c>
      <c r="C1014" t="s">
        <v>309</v>
      </c>
      <c r="D1014" t="s">
        <v>310</v>
      </c>
      <c r="E1014" t="s">
        <v>63</v>
      </c>
      <c r="F1014" t="s">
        <v>54</v>
      </c>
      <c r="G1014" t="s">
        <v>64</v>
      </c>
      <c r="H1014" t="s">
        <v>65</v>
      </c>
      <c r="I1014" t="s">
        <v>74</v>
      </c>
      <c r="J1014" t="s">
        <v>75</v>
      </c>
      <c r="K1014" t="s">
        <v>49</v>
      </c>
      <c r="L1014" s="8">
        <v>11</v>
      </c>
      <c r="M1014" s="8">
        <v>6.8</v>
      </c>
      <c r="N1014">
        <v>108</v>
      </c>
      <c r="O1014" s="8">
        <v>1188</v>
      </c>
      <c r="P1014" s="14">
        <v>3.2000000000000002E-3</v>
      </c>
      <c r="Q1014" s="8">
        <v>3.8</v>
      </c>
      <c r="R1014" s="8">
        <v>1184.2</v>
      </c>
      <c r="S1014" s="8">
        <v>734.4</v>
      </c>
      <c r="T1014" s="8">
        <v>449.8</v>
      </c>
      <c r="U1014">
        <v>0</v>
      </c>
      <c r="V1014" s="8">
        <v>0</v>
      </c>
      <c r="W1014" s="8">
        <v>0</v>
      </c>
      <c r="X1014" s="8">
        <v>449.8</v>
      </c>
    </row>
    <row r="1015" spans="1:24" x14ac:dyDescent="0.25">
      <c r="A1015" t="s">
        <v>1341</v>
      </c>
      <c r="B1015" s="1">
        <v>45776</v>
      </c>
      <c r="C1015" t="s">
        <v>337</v>
      </c>
      <c r="D1015" t="s">
        <v>338</v>
      </c>
      <c r="E1015" t="s">
        <v>27</v>
      </c>
      <c r="F1015" t="s">
        <v>54</v>
      </c>
      <c r="G1015" t="s">
        <v>38</v>
      </c>
      <c r="H1015" t="s">
        <v>39</v>
      </c>
      <c r="I1015" t="s">
        <v>117</v>
      </c>
      <c r="J1015" t="s">
        <v>118</v>
      </c>
      <c r="K1015" t="s">
        <v>59</v>
      </c>
      <c r="L1015" s="8">
        <v>6</v>
      </c>
      <c r="M1015" s="8">
        <v>4.2</v>
      </c>
      <c r="N1015">
        <v>133</v>
      </c>
      <c r="O1015" s="8">
        <v>798</v>
      </c>
      <c r="P1015" s="14">
        <v>6.1000000000000004E-3</v>
      </c>
      <c r="Q1015" s="8">
        <v>4.87</v>
      </c>
      <c r="R1015" s="8">
        <v>793.13</v>
      </c>
      <c r="S1015" s="8">
        <v>558.6</v>
      </c>
      <c r="T1015" s="8">
        <v>234.53</v>
      </c>
      <c r="U1015">
        <v>0</v>
      </c>
      <c r="V1015" s="8">
        <v>0</v>
      </c>
      <c r="W1015" s="8">
        <v>0</v>
      </c>
      <c r="X1015" s="8">
        <v>234.53</v>
      </c>
    </row>
    <row r="1016" spans="1:24" x14ac:dyDescent="0.25">
      <c r="A1016" t="s">
        <v>1342</v>
      </c>
      <c r="B1016" s="1">
        <v>45977</v>
      </c>
      <c r="C1016" t="s">
        <v>367</v>
      </c>
      <c r="D1016" t="s">
        <v>368</v>
      </c>
      <c r="E1016" t="s">
        <v>63</v>
      </c>
      <c r="F1016" t="s">
        <v>54</v>
      </c>
      <c r="G1016" t="s">
        <v>64</v>
      </c>
      <c r="H1016" t="s">
        <v>65</v>
      </c>
      <c r="I1016" t="s">
        <v>84</v>
      </c>
      <c r="J1016" t="s">
        <v>85</v>
      </c>
      <c r="K1016" t="s">
        <v>42</v>
      </c>
      <c r="L1016" s="8">
        <v>9.9</v>
      </c>
      <c r="M1016" s="8">
        <v>3.1</v>
      </c>
      <c r="N1016">
        <v>26</v>
      </c>
      <c r="O1016" s="8">
        <v>257.39999999999998</v>
      </c>
      <c r="P1016" s="14">
        <v>4.6199999999999998E-2</v>
      </c>
      <c r="Q1016" s="8">
        <v>11.89</v>
      </c>
      <c r="R1016" s="8">
        <v>245.51</v>
      </c>
      <c r="S1016" s="8">
        <v>80.599999999999994</v>
      </c>
      <c r="T1016" s="8">
        <v>164.91</v>
      </c>
      <c r="U1016">
        <v>0</v>
      </c>
      <c r="V1016" s="8">
        <v>0</v>
      </c>
      <c r="W1016" s="8">
        <v>0</v>
      </c>
      <c r="X1016" s="8">
        <v>164.91</v>
      </c>
    </row>
    <row r="1017" spans="1:24" x14ac:dyDescent="0.25">
      <c r="A1017" t="s">
        <v>1343</v>
      </c>
      <c r="B1017" s="1">
        <v>45409</v>
      </c>
      <c r="C1017" t="s">
        <v>232</v>
      </c>
      <c r="D1017" t="s">
        <v>233</v>
      </c>
      <c r="E1017" t="s">
        <v>27</v>
      </c>
      <c r="F1017" t="s">
        <v>89</v>
      </c>
      <c r="G1017" t="s">
        <v>29</v>
      </c>
      <c r="H1017" t="s">
        <v>30</v>
      </c>
      <c r="I1017" t="s">
        <v>185</v>
      </c>
      <c r="J1017" t="s">
        <v>186</v>
      </c>
      <c r="K1017" t="s">
        <v>59</v>
      </c>
      <c r="L1017" s="8">
        <v>4.9000000000000004</v>
      </c>
      <c r="M1017" s="8">
        <v>3.1</v>
      </c>
      <c r="N1017">
        <v>88</v>
      </c>
      <c r="O1017" s="8">
        <v>431.2</v>
      </c>
      <c r="P1017" s="14">
        <v>0.40129999999999999</v>
      </c>
      <c r="Q1017" s="8">
        <v>173.04</v>
      </c>
      <c r="R1017" s="8">
        <v>258.16000000000003</v>
      </c>
      <c r="S1017" s="8">
        <v>272.8</v>
      </c>
      <c r="T1017" s="8">
        <v>-14.64</v>
      </c>
      <c r="U1017">
        <v>0</v>
      </c>
      <c r="V1017" s="8">
        <v>0</v>
      </c>
      <c r="W1017" s="8">
        <v>0</v>
      </c>
      <c r="X1017" s="8">
        <v>-14.64</v>
      </c>
    </row>
    <row r="1018" spans="1:24" x14ac:dyDescent="0.25">
      <c r="A1018" t="s">
        <v>1344</v>
      </c>
      <c r="B1018" s="1">
        <v>45869</v>
      </c>
      <c r="C1018" t="s">
        <v>301</v>
      </c>
      <c r="D1018" t="s">
        <v>302</v>
      </c>
      <c r="E1018" t="s">
        <v>63</v>
      </c>
      <c r="F1018" t="s">
        <v>37</v>
      </c>
      <c r="G1018" t="s">
        <v>64</v>
      </c>
      <c r="H1018" t="s">
        <v>65</v>
      </c>
      <c r="I1018" t="s">
        <v>156</v>
      </c>
      <c r="J1018" t="s">
        <v>157</v>
      </c>
      <c r="K1018" t="s">
        <v>42</v>
      </c>
      <c r="L1018" s="8">
        <v>6.2</v>
      </c>
      <c r="M1018" s="8">
        <v>1.9</v>
      </c>
      <c r="N1018">
        <v>113</v>
      </c>
      <c r="O1018" s="8">
        <v>700.6</v>
      </c>
      <c r="P1018" s="14">
        <v>4.1000000000000003E-3</v>
      </c>
      <c r="Q1018" s="8">
        <v>2.87</v>
      </c>
      <c r="R1018" s="8">
        <v>697.73</v>
      </c>
      <c r="S1018" s="8">
        <v>214.7</v>
      </c>
      <c r="T1018" s="8">
        <v>483.03</v>
      </c>
      <c r="U1018">
        <v>0</v>
      </c>
      <c r="V1018" s="8">
        <v>0</v>
      </c>
      <c r="W1018" s="8">
        <v>0</v>
      </c>
      <c r="X1018" s="8">
        <v>483.03</v>
      </c>
    </row>
    <row r="1019" spans="1:24" x14ac:dyDescent="0.25">
      <c r="A1019" t="s">
        <v>1345</v>
      </c>
      <c r="B1019" s="1">
        <v>46262</v>
      </c>
      <c r="C1019" t="s">
        <v>232</v>
      </c>
      <c r="D1019" t="s">
        <v>233</v>
      </c>
      <c r="E1019" t="s">
        <v>27</v>
      </c>
      <c r="F1019" t="s">
        <v>89</v>
      </c>
      <c r="G1019" t="s">
        <v>38</v>
      </c>
      <c r="H1019" t="s">
        <v>39</v>
      </c>
      <c r="I1019" t="s">
        <v>130</v>
      </c>
      <c r="J1019" t="s">
        <v>131</v>
      </c>
      <c r="K1019" t="s">
        <v>42</v>
      </c>
      <c r="L1019" s="8">
        <v>4.8</v>
      </c>
      <c r="M1019" s="8">
        <v>1.4</v>
      </c>
      <c r="N1019">
        <v>266</v>
      </c>
      <c r="O1019" s="8">
        <v>1276.8</v>
      </c>
      <c r="P1019" s="14">
        <v>4.8300000000000003E-2</v>
      </c>
      <c r="Q1019" s="8">
        <v>61.67</v>
      </c>
      <c r="R1019" s="8">
        <v>1215.1300000000001</v>
      </c>
      <c r="S1019" s="8">
        <v>372.4</v>
      </c>
      <c r="T1019" s="8">
        <v>842.73</v>
      </c>
      <c r="U1019">
        <v>0</v>
      </c>
      <c r="V1019" s="8">
        <v>0</v>
      </c>
      <c r="W1019" s="8">
        <v>0</v>
      </c>
      <c r="X1019" s="8">
        <v>842.73</v>
      </c>
    </row>
    <row r="1020" spans="1:24" x14ac:dyDescent="0.25">
      <c r="A1020" t="s">
        <v>1346</v>
      </c>
      <c r="B1020" s="1">
        <v>45515</v>
      </c>
      <c r="C1020" t="s">
        <v>159</v>
      </c>
      <c r="D1020" t="s">
        <v>160</v>
      </c>
      <c r="E1020" t="s">
        <v>27</v>
      </c>
      <c r="F1020" t="s">
        <v>37</v>
      </c>
      <c r="G1020" t="s">
        <v>38</v>
      </c>
      <c r="H1020" t="s">
        <v>39</v>
      </c>
      <c r="I1020" t="s">
        <v>31</v>
      </c>
      <c r="J1020" t="s">
        <v>32</v>
      </c>
      <c r="K1020" t="s">
        <v>33</v>
      </c>
      <c r="L1020" s="8">
        <v>5.8</v>
      </c>
      <c r="M1020" s="8">
        <v>2.7</v>
      </c>
      <c r="N1020">
        <v>42</v>
      </c>
      <c r="O1020" s="8">
        <v>243.6</v>
      </c>
      <c r="P1020" s="14">
        <v>8.8000000000000005E-3</v>
      </c>
      <c r="Q1020" s="8">
        <v>2.14</v>
      </c>
      <c r="R1020" s="8">
        <v>241.46</v>
      </c>
      <c r="S1020" s="8">
        <v>113.4</v>
      </c>
      <c r="T1020" s="8">
        <v>128.06</v>
      </c>
      <c r="U1020">
        <v>0</v>
      </c>
      <c r="V1020" s="8">
        <v>0</v>
      </c>
      <c r="W1020" s="8">
        <v>0</v>
      </c>
      <c r="X1020" s="8">
        <v>128.06</v>
      </c>
    </row>
    <row r="1021" spans="1:24" x14ac:dyDescent="0.25">
      <c r="A1021" t="s">
        <v>1347</v>
      </c>
      <c r="B1021" s="1">
        <v>45768</v>
      </c>
      <c r="C1021" t="s">
        <v>211</v>
      </c>
      <c r="D1021" t="s">
        <v>212</v>
      </c>
      <c r="E1021" t="s">
        <v>27</v>
      </c>
      <c r="F1021" t="s">
        <v>37</v>
      </c>
      <c r="G1021" t="s">
        <v>38</v>
      </c>
      <c r="H1021" t="s">
        <v>39</v>
      </c>
      <c r="I1021" t="s">
        <v>127</v>
      </c>
      <c r="J1021" t="s">
        <v>128</v>
      </c>
      <c r="K1021" t="s">
        <v>33</v>
      </c>
      <c r="L1021" s="8">
        <v>7.2</v>
      </c>
      <c r="M1021" s="8">
        <v>3.6</v>
      </c>
      <c r="N1021">
        <v>7</v>
      </c>
      <c r="O1021" s="8">
        <v>50.4</v>
      </c>
      <c r="P1021" s="14">
        <v>2.4400000000000002E-2</v>
      </c>
      <c r="Q1021" s="8">
        <v>1.23</v>
      </c>
      <c r="R1021" s="8">
        <v>49.17</v>
      </c>
      <c r="S1021" s="8">
        <v>25.2</v>
      </c>
      <c r="T1021" s="8">
        <v>23.97</v>
      </c>
      <c r="U1021">
        <v>0</v>
      </c>
      <c r="V1021" s="8">
        <v>0</v>
      </c>
      <c r="W1021" s="8">
        <v>0</v>
      </c>
      <c r="X1021" s="8">
        <v>23.97</v>
      </c>
    </row>
    <row r="1022" spans="1:24" x14ac:dyDescent="0.25">
      <c r="A1022" t="s">
        <v>1348</v>
      </c>
      <c r="B1022" s="1">
        <v>46008</v>
      </c>
      <c r="C1022" t="s">
        <v>241</v>
      </c>
      <c r="D1022" t="s">
        <v>242</v>
      </c>
      <c r="E1022" t="s">
        <v>71</v>
      </c>
      <c r="F1022" t="s">
        <v>89</v>
      </c>
      <c r="G1022" t="s">
        <v>72</v>
      </c>
      <c r="H1022" t="s">
        <v>73</v>
      </c>
      <c r="I1022" t="s">
        <v>185</v>
      </c>
      <c r="J1022" t="s">
        <v>186</v>
      </c>
      <c r="K1022" t="s">
        <v>59</v>
      </c>
      <c r="L1022" s="8">
        <v>4.9000000000000004</v>
      </c>
      <c r="M1022" s="8">
        <v>3.1</v>
      </c>
      <c r="N1022">
        <v>150</v>
      </c>
      <c r="O1022" s="8">
        <v>735</v>
      </c>
      <c r="P1022" s="14">
        <v>0.22819999999999999</v>
      </c>
      <c r="Q1022" s="8">
        <v>167.73</v>
      </c>
      <c r="R1022" s="8">
        <v>567.27</v>
      </c>
      <c r="S1022" s="8">
        <v>465</v>
      </c>
      <c r="T1022" s="8">
        <v>102.27</v>
      </c>
      <c r="U1022">
        <v>0</v>
      </c>
      <c r="V1022" s="8">
        <v>0</v>
      </c>
      <c r="W1022" s="8">
        <v>0</v>
      </c>
      <c r="X1022" s="8">
        <v>102.27</v>
      </c>
    </row>
    <row r="1023" spans="1:24" x14ac:dyDescent="0.25">
      <c r="A1023" t="s">
        <v>1349</v>
      </c>
      <c r="B1023" s="1">
        <v>45554</v>
      </c>
      <c r="C1023" t="s">
        <v>188</v>
      </c>
      <c r="D1023" t="s">
        <v>189</v>
      </c>
      <c r="E1023" t="s">
        <v>27</v>
      </c>
      <c r="F1023" t="s">
        <v>54</v>
      </c>
      <c r="G1023" t="s">
        <v>38</v>
      </c>
      <c r="H1023" t="s">
        <v>39</v>
      </c>
      <c r="I1023" t="s">
        <v>112</v>
      </c>
      <c r="J1023" t="s">
        <v>113</v>
      </c>
      <c r="K1023" t="s">
        <v>42</v>
      </c>
      <c r="L1023" s="8">
        <v>8.5</v>
      </c>
      <c r="M1023" s="8">
        <v>2.8</v>
      </c>
      <c r="N1023">
        <v>36</v>
      </c>
      <c r="O1023" s="8">
        <v>306</v>
      </c>
      <c r="P1023" s="14">
        <v>8.0999999999999996E-3</v>
      </c>
      <c r="Q1023" s="8">
        <v>2.48</v>
      </c>
      <c r="R1023" s="8">
        <v>303.52</v>
      </c>
      <c r="S1023" s="8">
        <v>100.8</v>
      </c>
      <c r="T1023" s="8">
        <v>202.72</v>
      </c>
      <c r="U1023">
        <v>0</v>
      </c>
      <c r="V1023" s="8">
        <v>0</v>
      </c>
      <c r="W1023" s="8">
        <v>0</v>
      </c>
      <c r="X1023" s="8">
        <v>202.72</v>
      </c>
    </row>
    <row r="1024" spans="1:24" x14ac:dyDescent="0.25">
      <c r="A1024" t="s">
        <v>1350</v>
      </c>
      <c r="B1024" s="1">
        <v>46077</v>
      </c>
      <c r="C1024" t="s">
        <v>107</v>
      </c>
      <c r="D1024" t="s">
        <v>108</v>
      </c>
      <c r="E1024" t="s">
        <v>53</v>
      </c>
      <c r="F1024" t="s">
        <v>46</v>
      </c>
      <c r="G1024" t="s">
        <v>55</v>
      </c>
      <c r="H1024" t="s">
        <v>56</v>
      </c>
      <c r="I1024" t="s">
        <v>117</v>
      </c>
      <c r="J1024" t="s">
        <v>118</v>
      </c>
      <c r="K1024" t="s">
        <v>59</v>
      </c>
      <c r="L1024" s="8">
        <v>6</v>
      </c>
      <c r="M1024" s="8">
        <v>4.2</v>
      </c>
      <c r="N1024">
        <v>4</v>
      </c>
      <c r="O1024" s="8">
        <v>24</v>
      </c>
      <c r="P1024" s="14">
        <v>4.5199999999999997E-2</v>
      </c>
      <c r="Q1024" s="8">
        <v>1.08</v>
      </c>
      <c r="R1024" s="8">
        <v>22.92</v>
      </c>
      <c r="S1024" s="8">
        <v>16.8</v>
      </c>
      <c r="T1024" s="8">
        <v>6.12</v>
      </c>
      <c r="U1024">
        <v>0</v>
      </c>
      <c r="V1024" s="8">
        <v>0</v>
      </c>
      <c r="W1024" s="8">
        <v>0</v>
      </c>
      <c r="X1024" s="8">
        <v>6.12</v>
      </c>
    </row>
    <row r="1025" spans="1:24" x14ac:dyDescent="0.25">
      <c r="A1025" t="s">
        <v>1351</v>
      </c>
      <c r="B1025" s="1">
        <v>45669</v>
      </c>
      <c r="C1025" t="s">
        <v>220</v>
      </c>
      <c r="D1025" t="s">
        <v>221</v>
      </c>
      <c r="E1025" t="s">
        <v>71</v>
      </c>
      <c r="F1025" t="s">
        <v>28</v>
      </c>
      <c r="G1025" t="s">
        <v>165</v>
      </c>
      <c r="H1025" t="s">
        <v>166</v>
      </c>
      <c r="I1025" t="s">
        <v>185</v>
      </c>
      <c r="J1025" t="s">
        <v>186</v>
      </c>
      <c r="K1025" t="s">
        <v>59</v>
      </c>
      <c r="L1025" s="8">
        <v>4.9000000000000004</v>
      </c>
      <c r="M1025" s="8">
        <v>3.1</v>
      </c>
      <c r="N1025">
        <v>55</v>
      </c>
      <c r="O1025" s="8">
        <v>269.5</v>
      </c>
      <c r="P1025" s="14">
        <v>8.0100000000000005E-2</v>
      </c>
      <c r="Q1025" s="8">
        <v>21.59</v>
      </c>
      <c r="R1025" s="8">
        <v>247.91</v>
      </c>
      <c r="S1025" s="8">
        <v>170.5</v>
      </c>
      <c r="T1025" s="8">
        <v>77.41</v>
      </c>
      <c r="U1025">
        <v>0</v>
      </c>
      <c r="V1025" s="8">
        <v>0</v>
      </c>
      <c r="W1025" s="8">
        <v>0</v>
      </c>
      <c r="X1025" s="8">
        <v>77.41</v>
      </c>
    </row>
    <row r="1026" spans="1:24" x14ac:dyDescent="0.25">
      <c r="A1026" t="s">
        <v>1352</v>
      </c>
      <c r="B1026" s="1">
        <v>45463</v>
      </c>
      <c r="C1026" t="s">
        <v>266</v>
      </c>
      <c r="D1026" t="s">
        <v>267</v>
      </c>
      <c r="E1026" t="s">
        <v>53</v>
      </c>
      <c r="F1026" t="s">
        <v>54</v>
      </c>
      <c r="G1026" t="s">
        <v>55</v>
      </c>
      <c r="H1026" t="s">
        <v>56</v>
      </c>
      <c r="I1026" t="s">
        <v>31</v>
      </c>
      <c r="J1026" t="s">
        <v>32</v>
      </c>
      <c r="K1026" t="s">
        <v>33</v>
      </c>
      <c r="L1026" s="8">
        <v>5.8</v>
      </c>
      <c r="M1026" s="8">
        <v>2.7</v>
      </c>
      <c r="N1026">
        <v>314</v>
      </c>
      <c r="O1026" s="8">
        <v>1821.2</v>
      </c>
      <c r="P1026" s="14">
        <v>0.36149999999999999</v>
      </c>
      <c r="Q1026" s="8">
        <v>658.36</v>
      </c>
      <c r="R1026" s="8">
        <v>1162.8399999999999</v>
      </c>
      <c r="S1026" s="8">
        <v>847.8</v>
      </c>
      <c r="T1026" s="8">
        <v>315.04000000000002</v>
      </c>
      <c r="U1026">
        <v>0</v>
      </c>
      <c r="V1026" s="8">
        <v>0</v>
      </c>
      <c r="W1026" s="8">
        <v>0</v>
      </c>
      <c r="X1026" s="8">
        <v>315.04000000000002</v>
      </c>
    </row>
    <row r="1027" spans="1:24" x14ac:dyDescent="0.25">
      <c r="A1027" t="s">
        <v>1353</v>
      </c>
      <c r="B1027" s="1">
        <v>45912</v>
      </c>
      <c r="C1027" t="s">
        <v>168</v>
      </c>
      <c r="D1027" t="s">
        <v>169</v>
      </c>
      <c r="E1027" t="s">
        <v>63</v>
      </c>
      <c r="F1027" t="s">
        <v>46</v>
      </c>
      <c r="G1027" t="s">
        <v>79</v>
      </c>
      <c r="H1027" t="s">
        <v>80</v>
      </c>
      <c r="I1027" t="s">
        <v>84</v>
      </c>
      <c r="J1027" t="s">
        <v>85</v>
      </c>
      <c r="K1027" t="s">
        <v>42</v>
      </c>
      <c r="L1027" s="8">
        <v>9.9</v>
      </c>
      <c r="M1027" s="8">
        <v>3.1</v>
      </c>
      <c r="N1027">
        <v>15</v>
      </c>
      <c r="O1027" s="8">
        <v>148.5</v>
      </c>
      <c r="P1027" s="14">
        <v>3.5799999999999998E-2</v>
      </c>
      <c r="Q1027" s="8">
        <v>5.32</v>
      </c>
      <c r="R1027" s="8">
        <v>143.18</v>
      </c>
      <c r="S1027" s="8">
        <v>46.5</v>
      </c>
      <c r="T1027" s="8">
        <v>96.68</v>
      </c>
      <c r="U1027">
        <v>0</v>
      </c>
      <c r="V1027" s="8">
        <v>0</v>
      </c>
      <c r="W1027" s="8">
        <v>0</v>
      </c>
      <c r="X1027" s="8">
        <v>96.68</v>
      </c>
    </row>
    <row r="1028" spans="1:24" x14ac:dyDescent="0.25">
      <c r="A1028" t="s">
        <v>1354</v>
      </c>
      <c r="B1028" s="1">
        <v>45913</v>
      </c>
      <c r="C1028" t="s">
        <v>445</v>
      </c>
      <c r="D1028" t="s">
        <v>446</v>
      </c>
      <c r="E1028" t="s">
        <v>71</v>
      </c>
      <c r="F1028" t="s">
        <v>89</v>
      </c>
      <c r="G1028" t="s">
        <v>72</v>
      </c>
      <c r="H1028" t="s">
        <v>73</v>
      </c>
      <c r="I1028" t="s">
        <v>66</v>
      </c>
      <c r="J1028" t="s">
        <v>67</v>
      </c>
      <c r="K1028" t="s">
        <v>33</v>
      </c>
      <c r="L1028" s="8">
        <v>4.5</v>
      </c>
      <c r="M1028" s="8">
        <v>2.1</v>
      </c>
      <c r="N1028">
        <v>709</v>
      </c>
      <c r="O1028" s="8">
        <v>3190.5</v>
      </c>
      <c r="P1028" s="14">
        <v>6.7599999999999993E-2</v>
      </c>
      <c r="Q1028" s="8">
        <v>215.68</v>
      </c>
      <c r="R1028" s="8">
        <v>2974.82</v>
      </c>
      <c r="S1028" s="8">
        <v>1488.9</v>
      </c>
      <c r="T1028" s="8">
        <v>1485.92</v>
      </c>
      <c r="U1028">
        <v>0</v>
      </c>
      <c r="V1028" s="8">
        <v>0</v>
      </c>
      <c r="W1028" s="8">
        <v>0</v>
      </c>
      <c r="X1028" s="8">
        <v>1485.92</v>
      </c>
    </row>
    <row r="1029" spans="1:24" x14ac:dyDescent="0.25">
      <c r="A1029" t="s">
        <v>1355</v>
      </c>
      <c r="B1029" s="1">
        <v>46057</v>
      </c>
      <c r="C1029" t="s">
        <v>91</v>
      </c>
      <c r="D1029" t="s">
        <v>92</v>
      </c>
      <c r="E1029" t="s">
        <v>27</v>
      </c>
      <c r="F1029" t="s">
        <v>37</v>
      </c>
      <c r="G1029" t="s">
        <v>29</v>
      </c>
      <c r="H1029" t="s">
        <v>30</v>
      </c>
      <c r="I1029" t="s">
        <v>66</v>
      </c>
      <c r="J1029" t="s">
        <v>67</v>
      </c>
      <c r="K1029" t="s">
        <v>33</v>
      </c>
      <c r="L1029" s="8">
        <v>4.5</v>
      </c>
      <c r="M1029" s="8">
        <v>2.1</v>
      </c>
      <c r="N1029">
        <v>18</v>
      </c>
      <c r="O1029" s="8">
        <v>81</v>
      </c>
      <c r="P1029" s="14">
        <v>1.7399999999999999E-2</v>
      </c>
      <c r="Q1029" s="8">
        <v>1.41</v>
      </c>
      <c r="R1029" s="8">
        <v>79.59</v>
      </c>
      <c r="S1029" s="8">
        <v>37.799999999999997</v>
      </c>
      <c r="T1029" s="8">
        <v>41.79</v>
      </c>
      <c r="U1029">
        <v>0</v>
      </c>
      <c r="V1029" s="8">
        <v>0</v>
      </c>
      <c r="W1029" s="8">
        <v>0</v>
      </c>
      <c r="X1029" s="8">
        <v>41.79</v>
      </c>
    </row>
    <row r="1030" spans="1:24" x14ac:dyDescent="0.25">
      <c r="A1030" t="s">
        <v>1356</v>
      </c>
      <c r="B1030" s="1">
        <v>46027</v>
      </c>
      <c r="C1030" t="s">
        <v>288</v>
      </c>
      <c r="D1030" t="s">
        <v>289</v>
      </c>
      <c r="E1030" t="s">
        <v>27</v>
      </c>
      <c r="F1030" t="s">
        <v>46</v>
      </c>
      <c r="G1030" t="s">
        <v>38</v>
      </c>
      <c r="H1030" t="s">
        <v>39</v>
      </c>
      <c r="I1030" t="s">
        <v>84</v>
      </c>
      <c r="J1030" t="s">
        <v>85</v>
      </c>
      <c r="K1030" t="s">
        <v>42</v>
      </c>
      <c r="L1030" s="8">
        <v>9.9</v>
      </c>
      <c r="M1030" s="8">
        <v>3.1</v>
      </c>
      <c r="N1030">
        <v>21</v>
      </c>
      <c r="O1030" s="8">
        <v>207.9</v>
      </c>
      <c r="P1030" s="14">
        <v>0.1288</v>
      </c>
      <c r="Q1030" s="8">
        <v>26.78</v>
      </c>
      <c r="R1030" s="8">
        <v>181.12</v>
      </c>
      <c r="S1030" s="8">
        <v>65.099999999999994</v>
      </c>
      <c r="T1030" s="8">
        <v>116.02</v>
      </c>
      <c r="U1030">
        <v>2</v>
      </c>
      <c r="V1030" s="8">
        <v>17.25</v>
      </c>
      <c r="W1030" s="8">
        <v>7.2</v>
      </c>
      <c r="X1030" s="8">
        <v>108.82</v>
      </c>
    </row>
    <row r="1031" spans="1:24" x14ac:dyDescent="0.25">
      <c r="A1031" t="s">
        <v>1357</v>
      </c>
      <c r="B1031" s="1">
        <v>45409</v>
      </c>
      <c r="C1031" t="s">
        <v>383</v>
      </c>
      <c r="D1031" t="s">
        <v>384</v>
      </c>
      <c r="E1031" t="s">
        <v>63</v>
      </c>
      <c r="F1031" t="s">
        <v>54</v>
      </c>
      <c r="G1031" t="s">
        <v>64</v>
      </c>
      <c r="H1031" t="s">
        <v>65</v>
      </c>
      <c r="I1031" t="s">
        <v>122</v>
      </c>
      <c r="J1031" t="s">
        <v>123</v>
      </c>
      <c r="K1031" t="s">
        <v>59</v>
      </c>
      <c r="L1031" s="8">
        <v>5.5</v>
      </c>
      <c r="M1031" s="8">
        <v>3.8</v>
      </c>
      <c r="N1031">
        <v>27</v>
      </c>
      <c r="O1031" s="8">
        <v>148.5</v>
      </c>
      <c r="P1031" s="14">
        <v>5.7000000000000002E-3</v>
      </c>
      <c r="Q1031" s="8">
        <v>0.85</v>
      </c>
      <c r="R1031" s="8">
        <v>147.65</v>
      </c>
      <c r="S1031" s="8">
        <v>102.6</v>
      </c>
      <c r="T1031" s="8">
        <v>45.05</v>
      </c>
      <c r="U1031">
        <v>0</v>
      </c>
      <c r="V1031" s="8">
        <v>0</v>
      </c>
      <c r="W1031" s="8">
        <v>0</v>
      </c>
      <c r="X1031" s="8">
        <v>45.05</v>
      </c>
    </row>
    <row r="1032" spans="1:24" x14ac:dyDescent="0.25">
      <c r="A1032" t="s">
        <v>1358</v>
      </c>
      <c r="B1032" s="1">
        <v>46088</v>
      </c>
      <c r="C1032" t="s">
        <v>269</v>
      </c>
      <c r="D1032" t="s">
        <v>270</v>
      </c>
      <c r="E1032" t="s">
        <v>27</v>
      </c>
      <c r="F1032" t="s">
        <v>37</v>
      </c>
      <c r="G1032" t="s">
        <v>38</v>
      </c>
      <c r="H1032" t="s">
        <v>39</v>
      </c>
      <c r="I1032" t="s">
        <v>104</v>
      </c>
      <c r="J1032" t="s">
        <v>105</v>
      </c>
      <c r="K1032" t="s">
        <v>49</v>
      </c>
      <c r="L1032" s="8">
        <v>4.2</v>
      </c>
      <c r="M1032" s="8">
        <v>2.8</v>
      </c>
      <c r="N1032">
        <v>9</v>
      </c>
      <c r="O1032" s="8">
        <v>37.799999999999997</v>
      </c>
      <c r="P1032" s="14">
        <v>2.9999999999999997E-4</v>
      </c>
      <c r="Q1032" s="8">
        <v>0.01</v>
      </c>
      <c r="R1032" s="8">
        <v>37.79</v>
      </c>
      <c r="S1032" s="8">
        <v>25.2</v>
      </c>
      <c r="T1032" s="8">
        <v>12.59</v>
      </c>
      <c r="U1032">
        <v>0</v>
      </c>
      <c r="V1032" s="8">
        <v>0</v>
      </c>
      <c r="W1032" s="8">
        <v>0</v>
      </c>
      <c r="X1032" s="8">
        <v>12.59</v>
      </c>
    </row>
    <row r="1033" spans="1:24" x14ac:dyDescent="0.25">
      <c r="A1033" t="s">
        <v>1359</v>
      </c>
      <c r="B1033" s="1">
        <v>46130</v>
      </c>
      <c r="C1033" t="s">
        <v>678</v>
      </c>
      <c r="D1033" t="s">
        <v>679</v>
      </c>
      <c r="E1033" t="s">
        <v>63</v>
      </c>
      <c r="F1033" t="s">
        <v>89</v>
      </c>
      <c r="G1033" t="s">
        <v>64</v>
      </c>
      <c r="H1033" t="s">
        <v>65</v>
      </c>
      <c r="I1033" t="s">
        <v>144</v>
      </c>
      <c r="J1033" t="s">
        <v>145</v>
      </c>
      <c r="K1033" t="s">
        <v>33</v>
      </c>
      <c r="L1033" s="8">
        <v>12</v>
      </c>
      <c r="M1033" s="8">
        <v>6.5</v>
      </c>
      <c r="N1033">
        <v>247</v>
      </c>
      <c r="O1033" s="8">
        <v>2964</v>
      </c>
      <c r="P1033" s="14">
        <v>0.41239999999999999</v>
      </c>
      <c r="Q1033" s="8">
        <v>1222.3499999999999</v>
      </c>
      <c r="R1033" s="8">
        <v>1741.65</v>
      </c>
      <c r="S1033" s="8">
        <v>1605.5</v>
      </c>
      <c r="T1033" s="8">
        <v>136.15</v>
      </c>
      <c r="U1033">
        <v>0</v>
      </c>
      <c r="V1033" s="8">
        <v>0</v>
      </c>
      <c r="W1033" s="8">
        <v>0</v>
      </c>
      <c r="X1033" s="8">
        <v>136.15</v>
      </c>
    </row>
    <row r="1034" spans="1:24" x14ac:dyDescent="0.25">
      <c r="A1034" t="s">
        <v>1360</v>
      </c>
      <c r="B1034" s="1">
        <v>45459</v>
      </c>
      <c r="C1034" t="s">
        <v>154</v>
      </c>
      <c r="D1034" t="s">
        <v>155</v>
      </c>
      <c r="E1034" t="s">
        <v>150</v>
      </c>
      <c r="F1034" t="s">
        <v>46</v>
      </c>
      <c r="G1034" t="s">
        <v>151</v>
      </c>
      <c r="H1034" t="s">
        <v>152</v>
      </c>
      <c r="I1034" t="s">
        <v>40</v>
      </c>
      <c r="J1034" t="s">
        <v>41</v>
      </c>
      <c r="K1034" t="s">
        <v>42</v>
      </c>
      <c r="L1034" s="8">
        <v>14.5</v>
      </c>
      <c r="M1034" s="8">
        <v>4.2</v>
      </c>
      <c r="N1034">
        <v>172</v>
      </c>
      <c r="O1034" s="8">
        <v>2494</v>
      </c>
      <c r="P1034" s="14">
        <v>7.2499999999999995E-2</v>
      </c>
      <c r="Q1034" s="8">
        <v>180.82</v>
      </c>
      <c r="R1034" s="8">
        <v>2313.1799999999998</v>
      </c>
      <c r="S1034" s="8">
        <v>722.4</v>
      </c>
      <c r="T1034" s="8">
        <v>1590.78</v>
      </c>
      <c r="U1034">
        <v>0</v>
      </c>
      <c r="V1034" s="8">
        <v>0</v>
      </c>
      <c r="W1034" s="8">
        <v>0</v>
      </c>
      <c r="X1034" s="8">
        <v>1590.78</v>
      </c>
    </row>
    <row r="1035" spans="1:24" x14ac:dyDescent="0.25">
      <c r="A1035" t="s">
        <v>1361</v>
      </c>
      <c r="B1035" s="1">
        <v>45610</v>
      </c>
      <c r="C1035" t="s">
        <v>177</v>
      </c>
      <c r="D1035" t="s">
        <v>178</v>
      </c>
      <c r="E1035" t="s">
        <v>27</v>
      </c>
      <c r="F1035" t="s">
        <v>37</v>
      </c>
      <c r="G1035" t="s">
        <v>38</v>
      </c>
      <c r="H1035" t="s">
        <v>39</v>
      </c>
      <c r="I1035" t="s">
        <v>122</v>
      </c>
      <c r="J1035" t="s">
        <v>123</v>
      </c>
      <c r="K1035" t="s">
        <v>59</v>
      </c>
      <c r="L1035" s="8">
        <v>5.5</v>
      </c>
      <c r="M1035" s="8">
        <v>3.8</v>
      </c>
      <c r="N1035">
        <v>40</v>
      </c>
      <c r="O1035" s="8">
        <v>220</v>
      </c>
      <c r="P1035" s="14">
        <v>1.6999999999999999E-3</v>
      </c>
      <c r="Q1035" s="8">
        <v>0.37</v>
      </c>
      <c r="R1035" s="8">
        <v>219.63</v>
      </c>
      <c r="S1035" s="8">
        <v>152</v>
      </c>
      <c r="T1035" s="8">
        <v>67.63</v>
      </c>
      <c r="U1035">
        <v>0</v>
      </c>
      <c r="V1035" s="8">
        <v>0</v>
      </c>
      <c r="W1035" s="8">
        <v>0</v>
      </c>
      <c r="X1035" s="8">
        <v>67.63</v>
      </c>
    </row>
    <row r="1036" spans="1:24" x14ac:dyDescent="0.25">
      <c r="A1036" t="s">
        <v>1362</v>
      </c>
      <c r="B1036" s="1">
        <v>45402</v>
      </c>
      <c r="C1036" t="s">
        <v>195</v>
      </c>
      <c r="D1036" t="s">
        <v>196</v>
      </c>
      <c r="E1036" t="s">
        <v>150</v>
      </c>
      <c r="F1036" t="s">
        <v>89</v>
      </c>
      <c r="G1036" t="s">
        <v>151</v>
      </c>
      <c r="H1036" t="s">
        <v>152</v>
      </c>
      <c r="I1036" t="s">
        <v>57</v>
      </c>
      <c r="J1036" t="s">
        <v>58</v>
      </c>
      <c r="K1036" t="s">
        <v>59</v>
      </c>
      <c r="L1036" s="8">
        <v>10.5</v>
      </c>
      <c r="M1036" s="8">
        <v>7.5</v>
      </c>
      <c r="N1036">
        <v>359</v>
      </c>
      <c r="O1036" s="8">
        <v>3769.5</v>
      </c>
      <c r="P1036" s="14">
        <v>0.11990000000000001</v>
      </c>
      <c r="Q1036" s="8">
        <v>451.96</v>
      </c>
      <c r="R1036" s="8">
        <v>3317.54</v>
      </c>
      <c r="S1036" s="8">
        <v>2692.5</v>
      </c>
      <c r="T1036" s="8">
        <v>625.04</v>
      </c>
      <c r="U1036">
        <v>0</v>
      </c>
      <c r="V1036" s="8">
        <v>0</v>
      </c>
      <c r="W1036" s="8">
        <v>0</v>
      </c>
      <c r="X1036" s="8">
        <v>625.04</v>
      </c>
    </row>
    <row r="1037" spans="1:24" x14ac:dyDescent="0.25">
      <c r="A1037" t="s">
        <v>1363</v>
      </c>
      <c r="B1037" s="1">
        <v>45884</v>
      </c>
      <c r="C1037" t="s">
        <v>235</v>
      </c>
      <c r="D1037" t="s">
        <v>236</v>
      </c>
      <c r="E1037" t="s">
        <v>27</v>
      </c>
      <c r="F1037" t="s">
        <v>54</v>
      </c>
      <c r="G1037" t="s">
        <v>38</v>
      </c>
      <c r="H1037" t="s">
        <v>39</v>
      </c>
      <c r="I1037" t="s">
        <v>57</v>
      </c>
      <c r="J1037" t="s">
        <v>58</v>
      </c>
      <c r="K1037" t="s">
        <v>59</v>
      </c>
      <c r="L1037" s="8">
        <v>10.5</v>
      </c>
      <c r="M1037" s="8">
        <v>7.5</v>
      </c>
      <c r="N1037">
        <v>166</v>
      </c>
      <c r="O1037" s="8">
        <v>1743</v>
      </c>
      <c r="P1037" s="14">
        <v>3.7000000000000002E-3</v>
      </c>
      <c r="Q1037" s="8">
        <v>6.45</v>
      </c>
      <c r="R1037" s="8">
        <v>1736.55</v>
      </c>
      <c r="S1037" s="8">
        <v>1245</v>
      </c>
      <c r="T1037" s="8">
        <v>491.55</v>
      </c>
      <c r="U1037">
        <v>0</v>
      </c>
      <c r="V1037" s="8">
        <v>0</v>
      </c>
      <c r="W1037" s="8">
        <v>0</v>
      </c>
      <c r="X1037" s="8">
        <v>491.55</v>
      </c>
    </row>
    <row r="1038" spans="1:24" x14ac:dyDescent="0.25">
      <c r="A1038" t="s">
        <v>1364</v>
      </c>
      <c r="B1038" s="1">
        <v>45318</v>
      </c>
      <c r="C1038" t="s">
        <v>77</v>
      </c>
      <c r="D1038" t="s">
        <v>78</v>
      </c>
      <c r="E1038" t="s">
        <v>63</v>
      </c>
      <c r="F1038" t="s">
        <v>37</v>
      </c>
      <c r="G1038" t="s">
        <v>79</v>
      </c>
      <c r="H1038" t="s">
        <v>80</v>
      </c>
      <c r="I1038" t="s">
        <v>104</v>
      </c>
      <c r="J1038" t="s">
        <v>105</v>
      </c>
      <c r="K1038" t="s">
        <v>49</v>
      </c>
      <c r="L1038" s="8">
        <v>4.2</v>
      </c>
      <c r="M1038" s="8">
        <v>2.8</v>
      </c>
      <c r="N1038">
        <v>4</v>
      </c>
      <c r="O1038" s="8">
        <v>16.8</v>
      </c>
      <c r="P1038" s="14">
        <v>2.8999999999999998E-3</v>
      </c>
      <c r="Q1038" s="8">
        <v>0.05</v>
      </c>
      <c r="R1038" s="8">
        <v>16.75</v>
      </c>
      <c r="S1038" s="8">
        <v>11.2</v>
      </c>
      <c r="T1038" s="8">
        <v>5.55</v>
      </c>
      <c r="U1038">
        <v>0</v>
      </c>
      <c r="V1038" s="8">
        <v>0</v>
      </c>
      <c r="W1038" s="8">
        <v>0</v>
      </c>
      <c r="X1038" s="8">
        <v>5.55</v>
      </c>
    </row>
    <row r="1039" spans="1:24" x14ac:dyDescent="0.25">
      <c r="A1039" t="s">
        <v>1365</v>
      </c>
      <c r="B1039" s="1">
        <v>46243</v>
      </c>
      <c r="C1039" t="s">
        <v>51</v>
      </c>
      <c r="D1039" t="s">
        <v>52</v>
      </c>
      <c r="E1039" t="s">
        <v>53</v>
      </c>
      <c r="F1039" t="s">
        <v>54</v>
      </c>
      <c r="G1039" t="s">
        <v>55</v>
      </c>
      <c r="H1039" t="s">
        <v>56</v>
      </c>
      <c r="I1039" t="s">
        <v>47</v>
      </c>
      <c r="J1039" t="s">
        <v>48</v>
      </c>
      <c r="K1039" t="s">
        <v>49</v>
      </c>
      <c r="L1039" s="8">
        <v>5</v>
      </c>
      <c r="M1039" s="8">
        <v>3.2</v>
      </c>
      <c r="N1039">
        <v>32</v>
      </c>
      <c r="O1039" s="8">
        <v>160</v>
      </c>
      <c r="P1039" s="14">
        <v>5.1999999999999998E-3</v>
      </c>
      <c r="Q1039" s="8">
        <v>0.83</v>
      </c>
      <c r="R1039" s="8">
        <v>159.16999999999999</v>
      </c>
      <c r="S1039" s="8">
        <v>102.4</v>
      </c>
      <c r="T1039" s="8">
        <v>56.77</v>
      </c>
      <c r="U1039">
        <v>0</v>
      </c>
      <c r="V1039" s="8">
        <v>0</v>
      </c>
      <c r="W1039" s="8">
        <v>0</v>
      </c>
      <c r="X1039" s="8">
        <v>56.77</v>
      </c>
    </row>
    <row r="1040" spans="1:24" x14ac:dyDescent="0.25">
      <c r="A1040" t="s">
        <v>1366</v>
      </c>
      <c r="B1040" s="1">
        <v>45611</v>
      </c>
      <c r="C1040" t="s">
        <v>291</v>
      </c>
      <c r="D1040" t="s">
        <v>292</v>
      </c>
      <c r="E1040" t="s">
        <v>150</v>
      </c>
      <c r="F1040" t="s">
        <v>54</v>
      </c>
      <c r="G1040" t="s">
        <v>151</v>
      </c>
      <c r="H1040" t="s">
        <v>152</v>
      </c>
      <c r="I1040" t="s">
        <v>99</v>
      </c>
      <c r="J1040" t="s">
        <v>100</v>
      </c>
      <c r="K1040" t="s">
        <v>49</v>
      </c>
      <c r="L1040" s="8">
        <v>3.8</v>
      </c>
      <c r="M1040" s="8">
        <v>2.6</v>
      </c>
      <c r="N1040">
        <v>63</v>
      </c>
      <c r="O1040" s="8">
        <v>239.4</v>
      </c>
      <c r="P1040" s="14">
        <v>2.1899999999999999E-2</v>
      </c>
      <c r="Q1040" s="8">
        <v>5.24</v>
      </c>
      <c r="R1040" s="8">
        <v>234.16</v>
      </c>
      <c r="S1040" s="8">
        <v>163.80000000000001</v>
      </c>
      <c r="T1040" s="8">
        <v>70.36</v>
      </c>
      <c r="U1040">
        <v>0</v>
      </c>
      <c r="V1040" s="8">
        <v>0</v>
      </c>
      <c r="W1040" s="8">
        <v>0</v>
      </c>
      <c r="X1040" s="8">
        <v>70.36</v>
      </c>
    </row>
    <row r="1041" spans="1:24" x14ac:dyDescent="0.25">
      <c r="A1041" t="s">
        <v>1367</v>
      </c>
      <c r="B1041" s="1">
        <v>45881</v>
      </c>
      <c r="C1041" t="s">
        <v>520</v>
      </c>
      <c r="D1041" t="s">
        <v>521</v>
      </c>
      <c r="E1041" t="s">
        <v>63</v>
      </c>
      <c r="F1041" t="s">
        <v>37</v>
      </c>
      <c r="G1041" t="s">
        <v>64</v>
      </c>
      <c r="H1041" t="s">
        <v>65</v>
      </c>
      <c r="I1041" t="s">
        <v>99</v>
      </c>
      <c r="J1041" t="s">
        <v>100</v>
      </c>
      <c r="K1041" t="s">
        <v>49</v>
      </c>
      <c r="L1041" s="8">
        <v>3.8</v>
      </c>
      <c r="M1041" s="8">
        <v>2.6</v>
      </c>
      <c r="N1041">
        <v>20</v>
      </c>
      <c r="O1041" s="8">
        <v>76</v>
      </c>
      <c r="P1041" s="14">
        <v>0.40920000000000001</v>
      </c>
      <c r="Q1041" s="8">
        <v>31.1</v>
      </c>
      <c r="R1041" s="8">
        <v>44.9</v>
      </c>
      <c r="S1041" s="8">
        <v>52</v>
      </c>
      <c r="T1041" s="8">
        <v>-7.1</v>
      </c>
      <c r="U1041">
        <v>8</v>
      </c>
      <c r="V1041" s="8">
        <v>17.96</v>
      </c>
      <c r="W1041" s="8">
        <v>24.8</v>
      </c>
      <c r="X1041" s="8">
        <v>-31.9</v>
      </c>
    </row>
    <row r="1042" spans="1:24" x14ac:dyDescent="0.25">
      <c r="A1042" t="s">
        <v>1368</v>
      </c>
      <c r="B1042" s="1">
        <v>45985</v>
      </c>
      <c r="C1042" t="s">
        <v>133</v>
      </c>
      <c r="D1042" t="s">
        <v>134</v>
      </c>
      <c r="E1042" t="s">
        <v>27</v>
      </c>
      <c r="F1042" t="s">
        <v>54</v>
      </c>
      <c r="G1042" t="s">
        <v>38</v>
      </c>
      <c r="H1042" t="s">
        <v>39</v>
      </c>
      <c r="I1042" t="s">
        <v>130</v>
      </c>
      <c r="J1042" t="s">
        <v>131</v>
      </c>
      <c r="K1042" t="s">
        <v>42</v>
      </c>
      <c r="L1042" s="8">
        <v>4.8</v>
      </c>
      <c r="M1042" s="8">
        <v>1.4</v>
      </c>
      <c r="N1042">
        <v>183</v>
      </c>
      <c r="O1042" s="8">
        <v>878.4</v>
      </c>
      <c r="P1042" s="14">
        <v>4.9799999999999997E-2</v>
      </c>
      <c r="Q1042" s="8">
        <v>43.74</v>
      </c>
      <c r="R1042" s="8">
        <v>834.66</v>
      </c>
      <c r="S1042" s="8">
        <v>256.2</v>
      </c>
      <c r="T1042" s="8">
        <v>578.46</v>
      </c>
      <c r="U1042">
        <v>0</v>
      </c>
      <c r="V1042" s="8">
        <v>0</v>
      </c>
      <c r="W1042" s="8">
        <v>0</v>
      </c>
      <c r="X1042" s="8">
        <v>578.46</v>
      </c>
    </row>
    <row r="1043" spans="1:24" x14ac:dyDescent="0.25">
      <c r="A1043" t="s">
        <v>1369</v>
      </c>
      <c r="B1043" s="1">
        <v>46221</v>
      </c>
      <c r="C1043" t="s">
        <v>400</v>
      </c>
      <c r="D1043" t="s">
        <v>401</v>
      </c>
      <c r="E1043" t="s">
        <v>27</v>
      </c>
      <c r="F1043" t="s">
        <v>28</v>
      </c>
      <c r="G1043" t="s">
        <v>38</v>
      </c>
      <c r="H1043" t="s">
        <v>39</v>
      </c>
      <c r="I1043" t="s">
        <v>57</v>
      </c>
      <c r="J1043" t="s">
        <v>58</v>
      </c>
      <c r="K1043" t="s">
        <v>59</v>
      </c>
      <c r="L1043" s="8">
        <v>10.5</v>
      </c>
      <c r="M1043" s="8">
        <v>7.5</v>
      </c>
      <c r="N1043">
        <v>163</v>
      </c>
      <c r="O1043" s="8">
        <v>1711.5</v>
      </c>
      <c r="P1043" s="14">
        <v>7.9899999999999999E-2</v>
      </c>
      <c r="Q1043" s="8">
        <v>136.75</v>
      </c>
      <c r="R1043" s="8">
        <v>1574.75</v>
      </c>
      <c r="S1043" s="8">
        <v>1222.5</v>
      </c>
      <c r="T1043" s="8">
        <v>352.25</v>
      </c>
      <c r="U1043">
        <v>0</v>
      </c>
      <c r="V1043" s="8">
        <v>0</v>
      </c>
      <c r="W1043" s="8">
        <v>0</v>
      </c>
      <c r="X1043" s="8">
        <v>352.25</v>
      </c>
    </row>
    <row r="1044" spans="1:24" x14ac:dyDescent="0.25">
      <c r="A1044" t="s">
        <v>1370</v>
      </c>
      <c r="B1044" s="1">
        <v>45676</v>
      </c>
      <c r="C1044" t="s">
        <v>354</v>
      </c>
      <c r="D1044" t="s">
        <v>355</v>
      </c>
      <c r="E1044" t="s">
        <v>71</v>
      </c>
      <c r="F1044" t="s">
        <v>54</v>
      </c>
      <c r="G1044" t="s">
        <v>165</v>
      </c>
      <c r="H1044" t="s">
        <v>166</v>
      </c>
      <c r="I1044" t="s">
        <v>66</v>
      </c>
      <c r="J1044" t="s">
        <v>67</v>
      </c>
      <c r="K1044" t="s">
        <v>33</v>
      </c>
      <c r="L1044" s="8">
        <v>4.5</v>
      </c>
      <c r="M1044" s="8">
        <v>2.1</v>
      </c>
      <c r="N1044">
        <v>11</v>
      </c>
      <c r="O1044" s="8">
        <v>49.5</v>
      </c>
      <c r="P1044" s="14">
        <v>1.3599999999999999E-2</v>
      </c>
      <c r="Q1044" s="8">
        <v>0.67</v>
      </c>
      <c r="R1044" s="8">
        <v>48.83</v>
      </c>
      <c r="S1044" s="8">
        <v>23.1</v>
      </c>
      <c r="T1044" s="8">
        <v>25.73</v>
      </c>
      <c r="U1044">
        <v>0</v>
      </c>
      <c r="V1044" s="8">
        <v>0</v>
      </c>
      <c r="W1044" s="8">
        <v>0</v>
      </c>
      <c r="X1044" s="8">
        <v>25.73</v>
      </c>
    </row>
    <row r="1045" spans="1:24" x14ac:dyDescent="0.25">
      <c r="A1045" t="s">
        <v>1371</v>
      </c>
      <c r="B1045" s="1">
        <v>45698</v>
      </c>
      <c r="C1045" t="s">
        <v>82</v>
      </c>
      <c r="D1045" t="s">
        <v>83</v>
      </c>
      <c r="E1045" t="s">
        <v>71</v>
      </c>
      <c r="F1045" t="s">
        <v>46</v>
      </c>
      <c r="G1045" t="s">
        <v>72</v>
      </c>
      <c r="H1045" t="s">
        <v>73</v>
      </c>
      <c r="I1045" t="s">
        <v>112</v>
      </c>
      <c r="J1045" t="s">
        <v>113</v>
      </c>
      <c r="K1045" t="s">
        <v>42</v>
      </c>
      <c r="L1045" s="8">
        <v>8.5</v>
      </c>
      <c r="M1045" s="8">
        <v>2.8</v>
      </c>
      <c r="N1045">
        <v>26</v>
      </c>
      <c r="O1045" s="8">
        <v>221</v>
      </c>
      <c r="P1045" s="14">
        <v>0.185</v>
      </c>
      <c r="Q1045" s="8">
        <v>40.880000000000003</v>
      </c>
      <c r="R1045" s="8">
        <v>180.12</v>
      </c>
      <c r="S1045" s="8">
        <v>72.8</v>
      </c>
      <c r="T1045" s="8">
        <v>107.32</v>
      </c>
      <c r="U1045">
        <v>0</v>
      </c>
      <c r="V1045" s="8">
        <v>0</v>
      </c>
      <c r="W1045" s="8">
        <v>0</v>
      </c>
      <c r="X1045" s="8">
        <v>107.32</v>
      </c>
    </row>
    <row r="1046" spans="1:24" x14ac:dyDescent="0.25">
      <c r="A1046" t="s">
        <v>1372</v>
      </c>
      <c r="B1046" s="1">
        <v>46256</v>
      </c>
      <c r="C1046" t="s">
        <v>285</v>
      </c>
      <c r="D1046" t="s">
        <v>286</v>
      </c>
      <c r="E1046" t="s">
        <v>27</v>
      </c>
      <c r="F1046" t="s">
        <v>89</v>
      </c>
      <c r="G1046" t="s">
        <v>29</v>
      </c>
      <c r="H1046" t="s">
        <v>30</v>
      </c>
      <c r="I1046" t="s">
        <v>47</v>
      </c>
      <c r="J1046" t="s">
        <v>48</v>
      </c>
      <c r="K1046" t="s">
        <v>49</v>
      </c>
      <c r="L1046" s="8">
        <v>5</v>
      </c>
      <c r="M1046" s="8">
        <v>3.2</v>
      </c>
      <c r="N1046">
        <v>485</v>
      </c>
      <c r="O1046" s="8">
        <v>2425</v>
      </c>
      <c r="P1046" s="14">
        <v>0.19109999999999999</v>
      </c>
      <c r="Q1046" s="8">
        <v>463.42</v>
      </c>
      <c r="R1046" s="8">
        <v>1961.58</v>
      </c>
      <c r="S1046" s="8">
        <v>1552</v>
      </c>
      <c r="T1046" s="8">
        <v>409.58</v>
      </c>
      <c r="U1046">
        <v>0</v>
      </c>
      <c r="V1046" s="8">
        <v>0</v>
      </c>
      <c r="W1046" s="8">
        <v>0</v>
      </c>
      <c r="X1046" s="8">
        <v>409.58</v>
      </c>
    </row>
    <row r="1047" spans="1:24" x14ac:dyDescent="0.25">
      <c r="A1047" t="s">
        <v>1373</v>
      </c>
      <c r="B1047" s="1">
        <v>46024</v>
      </c>
      <c r="C1047" t="s">
        <v>223</v>
      </c>
      <c r="D1047" t="s">
        <v>224</v>
      </c>
      <c r="E1047" t="s">
        <v>27</v>
      </c>
      <c r="F1047" t="s">
        <v>28</v>
      </c>
      <c r="G1047" t="s">
        <v>29</v>
      </c>
      <c r="H1047" t="s">
        <v>30</v>
      </c>
      <c r="I1047" t="s">
        <v>112</v>
      </c>
      <c r="J1047" t="s">
        <v>113</v>
      </c>
      <c r="K1047" t="s">
        <v>42</v>
      </c>
      <c r="L1047" s="8">
        <v>8.5</v>
      </c>
      <c r="M1047" s="8">
        <v>2.8</v>
      </c>
      <c r="N1047">
        <v>297</v>
      </c>
      <c r="O1047" s="8">
        <v>2524.5</v>
      </c>
      <c r="P1047" s="14">
        <v>8.3000000000000001E-3</v>
      </c>
      <c r="Q1047" s="8">
        <v>20.95</v>
      </c>
      <c r="R1047" s="8">
        <v>2503.5500000000002</v>
      </c>
      <c r="S1047" s="8">
        <v>831.6</v>
      </c>
      <c r="T1047" s="8">
        <v>1671.95</v>
      </c>
      <c r="U1047">
        <v>0</v>
      </c>
      <c r="V1047" s="8">
        <v>0</v>
      </c>
      <c r="W1047" s="8">
        <v>0</v>
      </c>
      <c r="X1047" s="8">
        <v>1671.95</v>
      </c>
    </row>
    <row r="1048" spans="1:24" x14ac:dyDescent="0.25">
      <c r="A1048" t="s">
        <v>1374</v>
      </c>
      <c r="B1048" s="1">
        <v>45495</v>
      </c>
      <c r="C1048" t="s">
        <v>590</v>
      </c>
      <c r="D1048" t="s">
        <v>591</v>
      </c>
      <c r="E1048" t="s">
        <v>27</v>
      </c>
      <c r="F1048" t="s">
        <v>46</v>
      </c>
      <c r="G1048" t="s">
        <v>38</v>
      </c>
      <c r="H1048" t="s">
        <v>39</v>
      </c>
      <c r="I1048" t="s">
        <v>122</v>
      </c>
      <c r="J1048" t="s">
        <v>123</v>
      </c>
      <c r="K1048" t="s">
        <v>59</v>
      </c>
      <c r="L1048" s="8">
        <v>5.5</v>
      </c>
      <c r="M1048" s="8">
        <v>3.8</v>
      </c>
      <c r="N1048">
        <v>2</v>
      </c>
      <c r="O1048" s="8">
        <v>11</v>
      </c>
      <c r="P1048" s="14">
        <v>0.1842</v>
      </c>
      <c r="Q1048" s="8">
        <v>2.0299999999999998</v>
      </c>
      <c r="R1048" s="8">
        <v>8.9700000000000006</v>
      </c>
      <c r="S1048" s="8">
        <v>7.6</v>
      </c>
      <c r="T1048" s="8">
        <v>1.37</v>
      </c>
      <c r="U1048">
        <v>1</v>
      </c>
      <c r="V1048" s="8">
        <v>4.49</v>
      </c>
      <c r="W1048" s="8">
        <v>4.3</v>
      </c>
      <c r="X1048" s="8">
        <v>-2.93</v>
      </c>
    </row>
    <row r="1049" spans="1:24" x14ac:dyDescent="0.25">
      <c r="A1049" t="s">
        <v>1375</v>
      </c>
      <c r="B1049" s="1">
        <v>45369</v>
      </c>
      <c r="C1049" t="s">
        <v>406</v>
      </c>
      <c r="D1049" t="s">
        <v>407</v>
      </c>
      <c r="E1049" t="s">
        <v>63</v>
      </c>
      <c r="F1049" t="s">
        <v>37</v>
      </c>
      <c r="G1049" t="s">
        <v>79</v>
      </c>
      <c r="H1049" t="s">
        <v>80</v>
      </c>
      <c r="I1049" t="s">
        <v>144</v>
      </c>
      <c r="J1049" t="s">
        <v>145</v>
      </c>
      <c r="K1049" t="s">
        <v>33</v>
      </c>
      <c r="L1049" s="8">
        <v>12</v>
      </c>
      <c r="M1049" s="8">
        <v>6.5</v>
      </c>
      <c r="N1049">
        <v>8</v>
      </c>
      <c r="O1049" s="8">
        <v>96</v>
      </c>
      <c r="P1049" s="14">
        <v>2E-3</v>
      </c>
      <c r="Q1049" s="8">
        <v>0.19</v>
      </c>
      <c r="R1049" s="8">
        <v>95.81</v>
      </c>
      <c r="S1049" s="8">
        <v>52</v>
      </c>
      <c r="T1049" s="8">
        <v>43.81</v>
      </c>
      <c r="U1049">
        <v>0</v>
      </c>
      <c r="V1049" s="8">
        <v>0</v>
      </c>
      <c r="W1049" s="8">
        <v>0</v>
      </c>
      <c r="X1049" s="8">
        <v>43.81</v>
      </c>
    </row>
    <row r="1050" spans="1:24" x14ac:dyDescent="0.25">
      <c r="A1050" t="s">
        <v>1376</v>
      </c>
      <c r="B1050" s="1">
        <v>45898</v>
      </c>
      <c r="C1050" t="s">
        <v>180</v>
      </c>
      <c r="D1050" t="s">
        <v>181</v>
      </c>
      <c r="E1050" t="s">
        <v>63</v>
      </c>
      <c r="F1050" t="s">
        <v>46</v>
      </c>
      <c r="G1050" t="s">
        <v>79</v>
      </c>
      <c r="H1050" t="s">
        <v>80</v>
      </c>
      <c r="I1050" t="s">
        <v>66</v>
      </c>
      <c r="J1050" t="s">
        <v>67</v>
      </c>
      <c r="K1050" t="s">
        <v>33</v>
      </c>
      <c r="L1050" s="8">
        <v>4.5</v>
      </c>
      <c r="M1050" s="8">
        <v>2.1</v>
      </c>
      <c r="N1050">
        <v>17</v>
      </c>
      <c r="O1050" s="8">
        <v>76.5</v>
      </c>
      <c r="P1050" s="14">
        <v>0.42220000000000002</v>
      </c>
      <c r="Q1050" s="8">
        <v>32.299999999999997</v>
      </c>
      <c r="R1050" s="8">
        <v>44.2</v>
      </c>
      <c r="S1050" s="8">
        <v>35.700000000000003</v>
      </c>
      <c r="T1050" s="8">
        <v>8.5</v>
      </c>
      <c r="U1050">
        <v>0</v>
      </c>
      <c r="V1050" s="8">
        <v>0</v>
      </c>
      <c r="W1050" s="8">
        <v>0</v>
      </c>
      <c r="X1050" s="8">
        <v>8.5</v>
      </c>
    </row>
    <row r="1051" spans="1:24" x14ac:dyDescent="0.25">
      <c r="A1051" t="s">
        <v>1377</v>
      </c>
      <c r="B1051" s="1">
        <v>45999</v>
      </c>
      <c r="C1051" t="s">
        <v>244</v>
      </c>
      <c r="D1051" t="s">
        <v>245</v>
      </c>
      <c r="E1051" t="s">
        <v>53</v>
      </c>
      <c r="F1051" t="s">
        <v>46</v>
      </c>
      <c r="G1051" t="s">
        <v>55</v>
      </c>
      <c r="H1051" t="s">
        <v>56</v>
      </c>
      <c r="I1051" t="s">
        <v>156</v>
      </c>
      <c r="J1051" t="s">
        <v>157</v>
      </c>
      <c r="K1051" t="s">
        <v>42</v>
      </c>
      <c r="L1051" s="8">
        <v>6.2</v>
      </c>
      <c r="M1051" s="8">
        <v>1.9</v>
      </c>
      <c r="N1051">
        <v>50</v>
      </c>
      <c r="O1051" s="8">
        <v>310</v>
      </c>
      <c r="P1051" s="14">
        <v>8.9099999999999999E-2</v>
      </c>
      <c r="Q1051" s="8">
        <v>27.62</v>
      </c>
      <c r="R1051" s="8">
        <v>282.38</v>
      </c>
      <c r="S1051" s="8">
        <v>95</v>
      </c>
      <c r="T1051" s="8">
        <v>187.38</v>
      </c>
      <c r="U1051">
        <v>0</v>
      </c>
      <c r="V1051" s="8">
        <v>0</v>
      </c>
      <c r="W1051" s="8">
        <v>0</v>
      </c>
      <c r="X1051" s="8">
        <v>187.38</v>
      </c>
    </row>
    <row r="1052" spans="1:24" x14ac:dyDescent="0.25">
      <c r="A1052" t="s">
        <v>1378</v>
      </c>
      <c r="B1052" s="1">
        <v>46142</v>
      </c>
      <c r="C1052" t="s">
        <v>195</v>
      </c>
      <c r="D1052" t="s">
        <v>196</v>
      </c>
      <c r="E1052" t="s">
        <v>150</v>
      </c>
      <c r="F1052" t="s">
        <v>89</v>
      </c>
      <c r="G1052" t="s">
        <v>151</v>
      </c>
      <c r="H1052" t="s">
        <v>152</v>
      </c>
      <c r="I1052" t="s">
        <v>74</v>
      </c>
      <c r="J1052" t="s">
        <v>75</v>
      </c>
      <c r="K1052" t="s">
        <v>49</v>
      </c>
      <c r="L1052" s="8">
        <v>11</v>
      </c>
      <c r="M1052" s="8">
        <v>6.8</v>
      </c>
      <c r="N1052">
        <v>161</v>
      </c>
      <c r="O1052" s="8">
        <v>1771</v>
      </c>
      <c r="P1052" s="14">
        <v>6.4199999999999993E-2</v>
      </c>
      <c r="Q1052" s="8">
        <v>113.7</v>
      </c>
      <c r="R1052" s="8">
        <v>1657.3</v>
      </c>
      <c r="S1052" s="8">
        <v>1094.8</v>
      </c>
      <c r="T1052" s="8">
        <v>562.5</v>
      </c>
      <c r="U1052">
        <v>0</v>
      </c>
      <c r="V1052" s="8">
        <v>0</v>
      </c>
      <c r="W1052" s="8">
        <v>0</v>
      </c>
      <c r="X1052" s="8">
        <v>562.5</v>
      </c>
    </row>
    <row r="1053" spans="1:24" x14ac:dyDescent="0.25">
      <c r="A1053" t="s">
        <v>1379</v>
      </c>
      <c r="B1053" s="1">
        <v>45934</v>
      </c>
      <c r="C1053" t="s">
        <v>642</v>
      </c>
      <c r="D1053" t="s">
        <v>643</v>
      </c>
      <c r="E1053" t="s">
        <v>71</v>
      </c>
      <c r="F1053" t="s">
        <v>54</v>
      </c>
      <c r="G1053" t="s">
        <v>165</v>
      </c>
      <c r="H1053" t="s">
        <v>166</v>
      </c>
      <c r="I1053" t="s">
        <v>47</v>
      </c>
      <c r="J1053" t="s">
        <v>48</v>
      </c>
      <c r="K1053" t="s">
        <v>49</v>
      </c>
      <c r="L1053" s="8">
        <v>5</v>
      </c>
      <c r="M1053" s="8">
        <v>3.2</v>
      </c>
      <c r="N1053">
        <v>113</v>
      </c>
      <c r="O1053" s="8">
        <v>565</v>
      </c>
      <c r="P1053" s="14">
        <v>2.8999999999999998E-3</v>
      </c>
      <c r="Q1053" s="8">
        <v>1.64</v>
      </c>
      <c r="R1053" s="8">
        <v>563.36</v>
      </c>
      <c r="S1053" s="8">
        <v>361.6</v>
      </c>
      <c r="T1053" s="8">
        <v>201.76</v>
      </c>
      <c r="U1053">
        <v>0</v>
      </c>
      <c r="V1053" s="8">
        <v>0</v>
      </c>
      <c r="W1053" s="8">
        <v>0</v>
      </c>
      <c r="X1053" s="8">
        <v>201.76</v>
      </c>
    </row>
    <row r="1054" spans="1:24" x14ac:dyDescent="0.25">
      <c r="A1054" t="s">
        <v>1380</v>
      </c>
      <c r="B1054" s="1">
        <v>45540</v>
      </c>
      <c r="C1054" t="s">
        <v>91</v>
      </c>
      <c r="D1054" t="s">
        <v>92</v>
      </c>
      <c r="E1054" t="s">
        <v>27</v>
      </c>
      <c r="F1054" t="s">
        <v>37</v>
      </c>
      <c r="G1054" t="s">
        <v>29</v>
      </c>
      <c r="H1054" t="s">
        <v>30</v>
      </c>
      <c r="I1054" t="s">
        <v>31</v>
      </c>
      <c r="J1054" t="s">
        <v>32</v>
      </c>
      <c r="K1054" t="s">
        <v>33</v>
      </c>
      <c r="L1054" s="8">
        <v>5.8</v>
      </c>
      <c r="M1054" s="8">
        <v>2.7</v>
      </c>
      <c r="N1054">
        <v>66</v>
      </c>
      <c r="O1054" s="8">
        <v>382.8</v>
      </c>
      <c r="P1054" s="14">
        <v>3.4099999999999998E-2</v>
      </c>
      <c r="Q1054" s="8">
        <v>13.05</v>
      </c>
      <c r="R1054" s="8">
        <v>369.75</v>
      </c>
      <c r="S1054" s="8">
        <v>178.2</v>
      </c>
      <c r="T1054" s="8">
        <v>191.55</v>
      </c>
      <c r="U1054">
        <v>0</v>
      </c>
      <c r="V1054" s="8">
        <v>0</v>
      </c>
      <c r="W1054" s="8">
        <v>0</v>
      </c>
      <c r="X1054" s="8">
        <v>191.55</v>
      </c>
    </row>
    <row r="1055" spans="1:24" x14ac:dyDescent="0.25">
      <c r="A1055" t="s">
        <v>1381</v>
      </c>
      <c r="B1055" s="1">
        <v>45396</v>
      </c>
      <c r="C1055" t="s">
        <v>205</v>
      </c>
      <c r="D1055" t="s">
        <v>206</v>
      </c>
      <c r="E1055" t="s">
        <v>71</v>
      </c>
      <c r="F1055" t="s">
        <v>54</v>
      </c>
      <c r="G1055" t="s">
        <v>165</v>
      </c>
      <c r="H1055" t="s">
        <v>166</v>
      </c>
      <c r="I1055" t="s">
        <v>156</v>
      </c>
      <c r="J1055" t="s">
        <v>157</v>
      </c>
      <c r="K1055" t="s">
        <v>42</v>
      </c>
      <c r="L1055" s="8">
        <v>6.2</v>
      </c>
      <c r="M1055" s="8">
        <v>1.9</v>
      </c>
      <c r="N1055">
        <v>68</v>
      </c>
      <c r="O1055" s="8">
        <v>421.6</v>
      </c>
      <c r="P1055" s="14">
        <v>2.2200000000000001E-2</v>
      </c>
      <c r="Q1055" s="8">
        <v>9.36</v>
      </c>
      <c r="R1055" s="8">
        <v>412.24</v>
      </c>
      <c r="S1055" s="8">
        <v>129.19999999999999</v>
      </c>
      <c r="T1055" s="8">
        <v>283.04000000000002</v>
      </c>
      <c r="U1055">
        <v>0</v>
      </c>
      <c r="V1055" s="8">
        <v>0</v>
      </c>
      <c r="W1055" s="8">
        <v>0</v>
      </c>
      <c r="X1055" s="8">
        <v>283.04000000000002</v>
      </c>
    </row>
    <row r="1056" spans="1:24" x14ac:dyDescent="0.25">
      <c r="A1056" t="s">
        <v>1382</v>
      </c>
      <c r="B1056" s="1">
        <v>46005</v>
      </c>
      <c r="C1056" t="s">
        <v>590</v>
      </c>
      <c r="D1056" t="s">
        <v>591</v>
      </c>
      <c r="E1056" t="s">
        <v>27</v>
      </c>
      <c r="F1056" t="s">
        <v>46</v>
      </c>
      <c r="G1056" t="s">
        <v>29</v>
      </c>
      <c r="H1056" t="s">
        <v>30</v>
      </c>
      <c r="I1056" t="s">
        <v>99</v>
      </c>
      <c r="J1056" t="s">
        <v>100</v>
      </c>
      <c r="K1056" t="s">
        <v>49</v>
      </c>
      <c r="L1056" s="8">
        <v>3.8</v>
      </c>
      <c r="M1056" s="8">
        <v>2.6</v>
      </c>
      <c r="N1056">
        <v>53</v>
      </c>
      <c r="O1056" s="8">
        <v>201.4</v>
      </c>
      <c r="P1056" s="14">
        <v>9.8100000000000007E-2</v>
      </c>
      <c r="Q1056" s="8">
        <v>19.760000000000002</v>
      </c>
      <c r="R1056" s="8">
        <v>181.64</v>
      </c>
      <c r="S1056" s="8">
        <v>137.80000000000001</v>
      </c>
      <c r="T1056" s="8">
        <v>43.84</v>
      </c>
      <c r="U1056">
        <v>0</v>
      </c>
      <c r="V1056" s="8">
        <v>0</v>
      </c>
      <c r="W1056" s="8">
        <v>0</v>
      </c>
      <c r="X1056" s="8">
        <v>43.84</v>
      </c>
    </row>
    <row r="1057" spans="1:24" x14ac:dyDescent="0.25">
      <c r="A1057" t="s">
        <v>1383</v>
      </c>
      <c r="B1057" s="1">
        <v>46083</v>
      </c>
      <c r="C1057" t="s">
        <v>400</v>
      </c>
      <c r="D1057" t="s">
        <v>401</v>
      </c>
      <c r="E1057" t="s">
        <v>27</v>
      </c>
      <c r="F1057" t="s">
        <v>28</v>
      </c>
      <c r="G1057" t="s">
        <v>29</v>
      </c>
      <c r="H1057" t="s">
        <v>30</v>
      </c>
      <c r="I1057" t="s">
        <v>84</v>
      </c>
      <c r="J1057" t="s">
        <v>85</v>
      </c>
      <c r="K1057" t="s">
        <v>42</v>
      </c>
      <c r="L1057" s="8">
        <v>9.9</v>
      </c>
      <c r="M1057" s="8">
        <v>3.1</v>
      </c>
      <c r="N1057">
        <v>221</v>
      </c>
      <c r="O1057" s="8">
        <v>2187.9</v>
      </c>
      <c r="P1057" s="14">
        <v>6.4799999999999996E-2</v>
      </c>
      <c r="Q1057" s="8">
        <v>141.78</v>
      </c>
      <c r="R1057" s="8">
        <v>2046.12</v>
      </c>
      <c r="S1057" s="8">
        <v>685.1</v>
      </c>
      <c r="T1057" s="8">
        <v>1361.02</v>
      </c>
      <c r="U1057">
        <v>32</v>
      </c>
      <c r="V1057" s="8">
        <v>296.27</v>
      </c>
      <c r="W1057" s="8">
        <v>115.2</v>
      </c>
      <c r="X1057" s="8">
        <v>1245.82</v>
      </c>
    </row>
    <row r="1058" spans="1:24" x14ac:dyDescent="0.25">
      <c r="A1058" t="s">
        <v>1384</v>
      </c>
      <c r="B1058" s="1">
        <v>45600</v>
      </c>
      <c r="C1058" t="s">
        <v>159</v>
      </c>
      <c r="D1058" t="s">
        <v>160</v>
      </c>
      <c r="E1058" t="s">
        <v>27</v>
      </c>
      <c r="F1058" t="s">
        <v>37</v>
      </c>
      <c r="G1058" t="s">
        <v>29</v>
      </c>
      <c r="H1058" t="s">
        <v>30</v>
      </c>
      <c r="I1058" t="s">
        <v>185</v>
      </c>
      <c r="J1058" t="s">
        <v>186</v>
      </c>
      <c r="K1058" t="s">
        <v>59</v>
      </c>
      <c r="L1058" s="8">
        <v>4.9000000000000004</v>
      </c>
      <c r="M1058" s="8">
        <v>3.1</v>
      </c>
      <c r="N1058">
        <v>68</v>
      </c>
      <c r="O1058" s="8">
        <v>333.2</v>
      </c>
      <c r="P1058" s="14">
        <v>7.1999999999999998E-3</v>
      </c>
      <c r="Q1058" s="8">
        <v>2.4</v>
      </c>
      <c r="R1058" s="8">
        <v>330.8</v>
      </c>
      <c r="S1058" s="8">
        <v>210.8</v>
      </c>
      <c r="T1058" s="8">
        <v>120</v>
      </c>
      <c r="U1058">
        <v>0</v>
      </c>
      <c r="V1058" s="8">
        <v>0</v>
      </c>
      <c r="W1058" s="8">
        <v>0</v>
      </c>
      <c r="X1058" s="8">
        <v>120</v>
      </c>
    </row>
    <row r="1059" spans="1:24" x14ac:dyDescent="0.25">
      <c r="A1059" t="s">
        <v>1385</v>
      </c>
      <c r="B1059" s="1">
        <v>46162</v>
      </c>
      <c r="C1059" t="s">
        <v>211</v>
      </c>
      <c r="D1059" t="s">
        <v>212</v>
      </c>
      <c r="E1059" t="s">
        <v>27</v>
      </c>
      <c r="F1059" t="s">
        <v>37</v>
      </c>
      <c r="G1059" t="s">
        <v>38</v>
      </c>
      <c r="H1059" t="s">
        <v>39</v>
      </c>
      <c r="I1059" t="s">
        <v>84</v>
      </c>
      <c r="J1059" t="s">
        <v>85</v>
      </c>
      <c r="K1059" t="s">
        <v>42</v>
      </c>
      <c r="L1059" s="8">
        <v>9.9</v>
      </c>
      <c r="M1059" s="8">
        <v>3.1</v>
      </c>
      <c r="N1059">
        <v>20</v>
      </c>
      <c r="O1059" s="8">
        <v>198</v>
      </c>
      <c r="P1059" s="14">
        <v>1.09E-2</v>
      </c>
      <c r="Q1059" s="8">
        <v>2.16</v>
      </c>
      <c r="R1059" s="8">
        <v>195.84</v>
      </c>
      <c r="S1059" s="8">
        <v>62</v>
      </c>
      <c r="T1059" s="8">
        <v>133.84</v>
      </c>
      <c r="U1059">
        <v>4</v>
      </c>
      <c r="V1059" s="8">
        <v>39.17</v>
      </c>
      <c r="W1059" s="8">
        <v>14.4</v>
      </c>
      <c r="X1059" s="8">
        <v>119.44</v>
      </c>
    </row>
    <row r="1060" spans="1:24" x14ac:dyDescent="0.25">
      <c r="A1060" t="s">
        <v>1386</v>
      </c>
      <c r="B1060" s="1">
        <v>45992</v>
      </c>
      <c r="C1060" t="s">
        <v>168</v>
      </c>
      <c r="D1060" t="s">
        <v>169</v>
      </c>
      <c r="E1060" t="s">
        <v>63</v>
      </c>
      <c r="F1060" t="s">
        <v>46</v>
      </c>
      <c r="G1060" t="s">
        <v>79</v>
      </c>
      <c r="H1060" t="s">
        <v>80</v>
      </c>
      <c r="I1060" t="s">
        <v>104</v>
      </c>
      <c r="J1060" t="s">
        <v>105</v>
      </c>
      <c r="K1060" t="s">
        <v>49</v>
      </c>
      <c r="L1060" s="8">
        <v>4.2</v>
      </c>
      <c r="M1060" s="8">
        <v>2.8</v>
      </c>
      <c r="N1060">
        <v>107</v>
      </c>
      <c r="O1060" s="8">
        <v>449.4</v>
      </c>
      <c r="P1060" s="14">
        <v>0.2918</v>
      </c>
      <c r="Q1060" s="8">
        <v>131.13</v>
      </c>
      <c r="R1060" s="8">
        <v>318.27</v>
      </c>
      <c r="S1060" s="8">
        <v>299.60000000000002</v>
      </c>
      <c r="T1060" s="8">
        <v>18.670000000000002</v>
      </c>
      <c r="U1060">
        <v>0</v>
      </c>
      <c r="V1060" s="8">
        <v>0</v>
      </c>
      <c r="W1060" s="8">
        <v>0</v>
      </c>
      <c r="X1060" s="8">
        <v>18.670000000000002</v>
      </c>
    </row>
    <row r="1061" spans="1:24" x14ac:dyDescent="0.25">
      <c r="A1061" t="s">
        <v>1387</v>
      </c>
      <c r="B1061" s="1">
        <v>45906</v>
      </c>
      <c r="C1061" t="s">
        <v>195</v>
      </c>
      <c r="D1061" t="s">
        <v>196</v>
      </c>
      <c r="E1061" t="s">
        <v>150</v>
      </c>
      <c r="F1061" t="s">
        <v>89</v>
      </c>
      <c r="G1061" t="s">
        <v>151</v>
      </c>
      <c r="H1061" t="s">
        <v>152</v>
      </c>
      <c r="I1061" t="s">
        <v>57</v>
      </c>
      <c r="J1061" t="s">
        <v>58</v>
      </c>
      <c r="K1061" t="s">
        <v>59</v>
      </c>
      <c r="L1061" s="8">
        <v>10.5</v>
      </c>
      <c r="M1061" s="8">
        <v>7.5</v>
      </c>
      <c r="N1061">
        <v>830</v>
      </c>
      <c r="O1061" s="8">
        <v>8715</v>
      </c>
      <c r="P1061" s="14">
        <v>0.1273</v>
      </c>
      <c r="Q1061" s="8">
        <v>1109.42</v>
      </c>
      <c r="R1061" s="8">
        <v>7605.58</v>
      </c>
      <c r="S1061" s="8">
        <v>6225</v>
      </c>
      <c r="T1061" s="8">
        <v>1380.58</v>
      </c>
      <c r="U1061">
        <v>0</v>
      </c>
      <c r="V1061" s="8">
        <v>0</v>
      </c>
      <c r="W1061" s="8">
        <v>0</v>
      </c>
      <c r="X1061" s="8">
        <v>1380.58</v>
      </c>
    </row>
    <row r="1062" spans="1:24" x14ac:dyDescent="0.25">
      <c r="A1062" t="s">
        <v>1388</v>
      </c>
      <c r="B1062" s="1">
        <v>46116</v>
      </c>
      <c r="C1062" t="s">
        <v>546</v>
      </c>
      <c r="D1062" t="s">
        <v>547</v>
      </c>
      <c r="E1062" t="s">
        <v>27</v>
      </c>
      <c r="F1062" t="s">
        <v>89</v>
      </c>
      <c r="G1062" t="s">
        <v>38</v>
      </c>
      <c r="H1062" t="s">
        <v>39</v>
      </c>
      <c r="I1062" t="s">
        <v>122</v>
      </c>
      <c r="J1062" t="s">
        <v>123</v>
      </c>
      <c r="K1062" t="s">
        <v>59</v>
      </c>
      <c r="L1062" s="8">
        <v>5.5</v>
      </c>
      <c r="M1062" s="8">
        <v>3.8</v>
      </c>
      <c r="N1062">
        <v>506</v>
      </c>
      <c r="O1062" s="8">
        <v>2783</v>
      </c>
      <c r="P1062" s="14">
        <v>2.7199999999999998E-2</v>
      </c>
      <c r="Q1062" s="8">
        <v>75.7</v>
      </c>
      <c r="R1062" s="8">
        <v>2707.3</v>
      </c>
      <c r="S1062" s="8">
        <v>1922.8</v>
      </c>
      <c r="T1062" s="8">
        <v>784.5</v>
      </c>
      <c r="U1062">
        <v>0</v>
      </c>
      <c r="V1062" s="8">
        <v>0</v>
      </c>
      <c r="W1062" s="8">
        <v>0</v>
      </c>
      <c r="X1062" s="8">
        <v>784.5</v>
      </c>
    </row>
    <row r="1063" spans="1:24" x14ac:dyDescent="0.25">
      <c r="A1063" t="s">
        <v>1389</v>
      </c>
      <c r="B1063" s="1">
        <v>45415</v>
      </c>
      <c r="C1063" t="s">
        <v>258</v>
      </c>
      <c r="D1063" t="s">
        <v>259</v>
      </c>
      <c r="E1063" t="s">
        <v>71</v>
      </c>
      <c r="F1063" t="s">
        <v>28</v>
      </c>
      <c r="G1063" t="s">
        <v>165</v>
      </c>
      <c r="H1063" t="s">
        <v>166</v>
      </c>
      <c r="I1063" t="s">
        <v>57</v>
      </c>
      <c r="J1063" t="s">
        <v>58</v>
      </c>
      <c r="K1063" t="s">
        <v>59</v>
      </c>
      <c r="L1063" s="8">
        <v>10.5</v>
      </c>
      <c r="M1063" s="8">
        <v>7.5</v>
      </c>
      <c r="N1063">
        <v>67</v>
      </c>
      <c r="O1063" s="8">
        <v>703.5</v>
      </c>
      <c r="P1063" s="14">
        <v>4.4699999999999997E-2</v>
      </c>
      <c r="Q1063" s="8">
        <v>31.45</v>
      </c>
      <c r="R1063" s="8">
        <v>672.05</v>
      </c>
      <c r="S1063" s="8">
        <v>502.5</v>
      </c>
      <c r="T1063" s="8">
        <v>169.55</v>
      </c>
      <c r="U1063">
        <v>0</v>
      </c>
      <c r="V1063" s="8">
        <v>0</v>
      </c>
      <c r="W1063" s="8">
        <v>0</v>
      </c>
      <c r="X1063" s="8">
        <v>169.55</v>
      </c>
    </row>
    <row r="1064" spans="1:24" x14ac:dyDescent="0.25">
      <c r="A1064" t="s">
        <v>1390</v>
      </c>
      <c r="B1064" s="1">
        <v>46107</v>
      </c>
      <c r="C1064" t="s">
        <v>475</v>
      </c>
      <c r="D1064" t="s">
        <v>476</v>
      </c>
      <c r="E1064" t="s">
        <v>63</v>
      </c>
      <c r="F1064" t="s">
        <v>37</v>
      </c>
      <c r="G1064" t="s">
        <v>79</v>
      </c>
      <c r="H1064" t="s">
        <v>80</v>
      </c>
      <c r="I1064" t="s">
        <v>185</v>
      </c>
      <c r="J1064" t="s">
        <v>186</v>
      </c>
      <c r="K1064" t="s">
        <v>59</v>
      </c>
      <c r="L1064" s="8">
        <v>4.9000000000000004</v>
      </c>
      <c r="M1064" s="8">
        <v>3.1</v>
      </c>
      <c r="N1064">
        <v>35</v>
      </c>
      <c r="O1064" s="8">
        <v>171.5</v>
      </c>
      <c r="P1064" s="14">
        <v>4.9500000000000002E-2</v>
      </c>
      <c r="Q1064" s="8">
        <v>8.49</v>
      </c>
      <c r="R1064" s="8">
        <v>163.01</v>
      </c>
      <c r="S1064" s="8">
        <v>108.5</v>
      </c>
      <c r="T1064" s="8">
        <v>54.51</v>
      </c>
      <c r="U1064">
        <v>0</v>
      </c>
      <c r="V1064" s="8">
        <v>0</v>
      </c>
      <c r="W1064" s="8">
        <v>0</v>
      </c>
      <c r="X1064" s="8">
        <v>54.51</v>
      </c>
    </row>
    <row r="1065" spans="1:24" x14ac:dyDescent="0.25">
      <c r="A1065" t="s">
        <v>1391</v>
      </c>
      <c r="B1065" s="1">
        <v>45871</v>
      </c>
      <c r="C1065" t="s">
        <v>584</v>
      </c>
      <c r="D1065" t="s">
        <v>585</v>
      </c>
      <c r="E1065" t="s">
        <v>27</v>
      </c>
      <c r="F1065" t="s">
        <v>37</v>
      </c>
      <c r="G1065" t="s">
        <v>38</v>
      </c>
      <c r="H1065" t="s">
        <v>39</v>
      </c>
      <c r="I1065" t="s">
        <v>99</v>
      </c>
      <c r="J1065" t="s">
        <v>100</v>
      </c>
      <c r="K1065" t="s">
        <v>49</v>
      </c>
      <c r="L1065" s="8">
        <v>3.8</v>
      </c>
      <c r="M1065" s="8">
        <v>2.6</v>
      </c>
      <c r="N1065">
        <v>9</v>
      </c>
      <c r="O1065" s="8">
        <v>34.200000000000003</v>
      </c>
      <c r="P1065" s="14">
        <v>1.29E-2</v>
      </c>
      <c r="Q1065" s="8">
        <v>0.44</v>
      </c>
      <c r="R1065" s="8">
        <v>33.76</v>
      </c>
      <c r="S1065" s="8">
        <v>23.4</v>
      </c>
      <c r="T1065" s="8">
        <v>10.36</v>
      </c>
      <c r="U1065">
        <v>0</v>
      </c>
      <c r="V1065" s="8">
        <v>0</v>
      </c>
      <c r="W1065" s="8">
        <v>0</v>
      </c>
      <c r="X1065" s="8">
        <v>10.36</v>
      </c>
    </row>
    <row r="1066" spans="1:24" x14ac:dyDescent="0.25">
      <c r="A1066" t="s">
        <v>1392</v>
      </c>
      <c r="B1066" s="1">
        <v>46093</v>
      </c>
      <c r="C1066" t="s">
        <v>220</v>
      </c>
      <c r="D1066" t="s">
        <v>221</v>
      </c>
      <c r="E1066" t="s">
        <v>71</v>
      </c>
      <c r="F1066" t="s">
        <v>28</v>
      </c>
      <c r="G1066" t="s">
        <v>72</v>
      </c>
      <c r="H1066" t="s">
        <v>73</v>
      </c>
      <c r="I1066" t="s">
        <v>84</v>
      </c>
      <c r="J1066" t="s">
        <v>85</v>
      </c>
      <c r="K1066" t="s">
        <v>42</v>
      </c>
      <c r="L1066" s="8">
        <v>9.9</v>
      </c>
      <c r="M1066" s="8">
        <v>3.1</v>
      </c>
      <c r="N1066">
        <v>239</v>
      </c>
      <c r="O1066" s="8">
        <v>2366.1</v>
      </c>
      <c r="P1066" s="14">
        <v>4.2500000000000003E-2</v>
      </c>
      <c r="Q1066" s="8">
        <v>100.56</v>
      </c>
      <c r="R1066" s="8">
        <v>2265.54</v>
      </c>
      <c r="S1066" s="8">
        <v>740.9</v>
      </c>
      <c r="T1066" s="8">
        <v>1524.64</v>
      </c>
      <c r="U1066">
        <v>0</v>
      </c>
      <c r="V1066" s="8">
        <v>0</v>
      </c>
      <c r="W1066" s="8">
        <v>0</v>
      </c>
      <c r="X1066" s="8">
        <v>1524.64</v>
      </c>
    </row>
    <row r="1067" spans="1:24" x14ac:dyDescent="0.25">
      <c r="A1067" t="s">
        <v>1393</v>
      </c>
      <c r="B1067" s="1">
        <v>45334</v>
      </c>
      <c r="C1067" t="s">
        <v>35</v>
      </c>
      <c r="D1067" t="s">
        <v>36</v>
      </c>
      <c r="E1067" t="s">
        <v>27</v>
      </c>
      <c r="F1067" t="s">
        <v>37</v>
      </c>
      <c r="G1067" t="s">
        <v>38</v>
      </c>
      <c r="H1067" t="s">
        <v>39</v>
      </c>
      <c r="I1067" t="s">
        <v>40</v>
      </c>
      <c r="J1067" t="s">
        <v>41</v>
      </c>
      <c r="K1067" t="s">
        <v>42</v>
      </c>
      <c r="L1067" s="8">
        <v>14.5</v>
      </c>
      <c r="M1067" s="8">
        <v>4.2</v>
      </c>
      <c r="N1067">
        <v>25</v>
      </c>
      <c r="O1067" s="8">
        <v>362.5</v>
      </c>
      <c r="P1067" s="14">
        <v>1.3100000000000001E-2</v>
      </c>
      <c r="Q1067" s="8">
        <v>4.75</v>
      </c>
      <c r="R1067" s="8">
        <v>357.75</v>
      </c>
      <c r="S1067" s="8">
        <v>105</v>
      </c>
      <c r="T1067" s="8">
        <v>252.75</v>
      </c>
      <c r="U1067">
        <v>0</v>
      </c>
      <c r="V1067" s="8">
        <v>0</v>
      </c>
      <c r="W1067" s="8">
        <v>0</v>
      </c>
      <c r="X1067" s="8">
        <v>252.75</v>
      </c>
    </row>
    <row r="1068" spans="1:24" x14ac:dyDescent="0.25">
      <c r="A1068" t="s">
        <v>1394</v>
      </c>
      <c r="B1068" s="1">
        <v>45647</v>
      </c>
      <c r="C1068" t="s">
        <v>25</v>
      </c>
      <c r="D1068" t="s">
        <v>26</v>
      </c>
      <c r="E1068" t="s">
        <v>27</v>
      </c>
      <c r="F1068" t="s">
        <v>28</v>
      </c>
      <c r="G1068" t="s">
        <v>29</v>
      </c>
      <c r="H1068" t="s">
        <v>30</v>
      </c>
      <c r="I1068" t="s">
        <v>66</v>
      </c>
      <c r="J1068" t="s">
        <v>67</v>
      </c>
      <c r="K1068" t="s">
        <v>33</v>
      </c>
      <c r="L1068" s="8">
        <v>4.5</v>
      </c>
      <c r="M1068" s="8">
        <v>2.1</v>
      </c>
      <c r="N1068">
        <v>251</v>
      </c>
      <c r="O1068" s="8">
        <v>1129.5</v>
      </c>
      <c r="P1068" s="14">
        <v>9.2999999999999992E-3</v>
      </c>
      <c r="Q1068" s="8">
        <v>10.5</v>
      </c>
      <c r="R1068" s="8">
        <v>1119</v>
      </c>
      <c r="S1068" s="8">
        <v>527.1</v>
      </c>
      <c r="T1068" s="8">
        <v>591.9</v>
      </c>
      <c r="U1068">
        <v>0</v>
      </c>
      <c r="V1068" s="8">
        <v>0</v>
      </c>
      <c r="W1068" s="8">
        <v>0</v>
      </c>
      <c r="X1068" s="8">
        <v>591.9</v>
      </c>
    </row>
    <row r="1069" spans="1:24" x14ac:dyDescent="0.25">
      <c r="A1069" t="s">
        <v>1395</v>
      </c>
      <c r="B1069" s="1">
        <v>45837</v>
      </c>
      <c r="C1069" t="s">
        <v>139</v>
      </c>
      <c r="D1069" t="s">
        <v>140</v>
      </c>
      <c r="E1069" t="s">
        <v>63</v>
      </c>
      <c r="F1069" t="s">
        <v>54</v>
      </c>
      <c r="G1069" t="s">
        <v>79</v>
      </c>
      <c r="H1069" t="s">
        <v>80</v>
      </c>
      <c r="I1069" t="s">
        <v>144</v>
      </c>
      <c r="J1069" t="s">
        <v>145</v>
      </c>
      <c r="K1069" t="s">
        <v>33</v>
      </c>
      <c r="L1069" s="8">
        <v>12</v>
      </c>
      <c r="M1069" s="8">
        <v>6.5</v>
      </c>
      <c r="N1069">
        <v>86</v>
      </c>
      <c r="O1069" s="8">
        <v>1032</v>
      </c>
      <c r="P1069" s="14">
        <v>6.1699999999999998E-2</v>
      </c>
      <c r="Q1069" s="8">
        <v>63.67</v>
      </c>
      <c r="R1069" s="8">
        <v>968.33</v>
      </c>
      <c r="S1069" s="8">
        <v>559</v>
      </c>
      <c r="T1069" s="8">
        <v>409.33</v>
      </c>
      <c r="U1069">
        <v>0</v>
      </c>
      <c r="V1069" s="8">
        <v>0</v>
      </c>
      <c r="W1069" s="8">
        <v>0</v>
      </c>
      <c r="X1069" s="8">
        <v>409.33</v>
      </c>
    </row>
    <row r="1070" spans="1:24" x14ac:dyDescent="0.25">
      <c r="A1070" t="s">
        <v>1396</v>
      </c>
      <c r="B1070" s="1">
        <v>45730</v>
      </c>
      <c r="C1070" t="s">
        <v>241</v>
      </c>
      <c r="D1070" t="s">
        <v>242</v>
      </c>
      <c r="E1070" t="s">
        <v>71</v>
      </c>
      <c r="F1070" t="s">
        <v>89</v>
      </c>
      <c r="G1070" t="s">
        <v>165</v>
      </c>
      <c r="H1070" t="s">
        <v>166</v>
      </c>
      <c r="I1070" t="s">
        <v>66</v>
      </c>
      <c r="J1070" t="s">
        <v>67</v>
      </c>
      <c r="K1070" t="s">
        <v>33</v>
      </c>
      <c r="L1070" s="8">
        <v>4.5</v>
      </c>
      <c r="M1070" s="8">
        <v>2.1</v>
      </c>
      <c r="N1070">
        <v>60</v>
      </c>
      <c r="O1070" s="8">
        <v>270</v>
      </c>
      <c r="P1070" s="14">
        <v>3.5099999999999999E-2</v>
      </c>
      <c r="Q1070" s="8">
        <v>9.48</v>
      </c>
      <c r="R1070" s="8">
        <v>260.52</v>
      </c>
      <c r="S1070" s="8">
        <v>126</v>
      </c>
      <c r="T1070" s="8">
        <v>134.52000000000001</v>
      </c>
      <c r="U1070">
        <v>0</v>
      </c>
      <c r="V1070" s="8">
        <v>0</v>
      </c>
      <c r="W1070" s="8">
        <v>0</v>
      </c>
      <c r="X1070" s="8">
        <v>134.52000000000001</v>
      </c>
    </row>
    <row r="1071" spans="1:24" x14ac:dyDescent="0.25">
      <c r="A1071" t="s">
        <v>1397</v>
      </c>
      <c r="B1071" s="1">
        <v>45969</v>
      </c>
      <c r="C1071" t="s">
        <v>266</v>
      </c>
      <c r="D1071" t="s">
        <v>267</v>
      </c>
      <c r="E1071" t="s">
        <v>53</v>
      </c>
      <c r="F1071" t="s">
        <v>54</v>
      </c>
      <c r="G1071" t="s">
        <v>55</v>
      </c>
      <c r="H1071" t="s">
        <v>56</v>
      </c>
      <c r="I1071" t="s">
        <v>57</v>
      </c>
      <c r="J1071" t="s">
        <v>58</v>
      </c>
      <c r="K1071" t="s">
        <v>59</v>
      </c>
      <c r="L1071" s="8">
        <v>10.5</v>
      </c>
      <c r="M1071" s="8">
        <v>7.5</v>
      </c>
      <c r="N1071">
        <v>131</v>
      </c>
      <c r="O1071" s="8">
        <v>1375.5</v>
      </c>
      <c r="P1071" s="14">
        <v>4.0599999999999997E-2</v>
      </c>
      <c r="Q1071" s="8">
        <v>55.85</v>
      </c>
      <c r="R1071" s="8">
        <v>1319.65</v>
      </c>
      <c r="S1071" s="8">
        <v>982.5</v>
      </c>
      <c r="T1071" s="8">
        <v>337.15</v>
      </c>
      <c r="U1071">
        <v>0</v>
      </c>
      <c r="V1071" s="8">
        <v>0</v>
      </c>
      <c r="W1071" s="8">
        <v>0</v>
      </c>
      <c r="X1071" s="8">
        <v>337.15</v>
      </c>
    </row>
    <row r="1072" spans="1:24" x14ac:dyDescent="0.25">
      <c r="A1072" t="s">
        <v>1398</v>
      </c>
      <c r="B1072" s="1">
        <v>45671</v>
      </c>
      <c r="C1072" t="s">
        <v>125</v>
      </c>
      <c r="D1072" t="s">
        <v>126</v>
      </c>
      <c r="E1072" t="s">
        <v>27</v>
      </c>
      <c r="F1072" t="s">
        <v>89</v>
      </c>
      <c r="G1072" t="s">
        <v>29</v>
      </c>
      <c r="H1072" t="s">
        <v>30</v>
      </c>
      <c r="I1072" t="s">
        <v>130</v>
      </c>
      <c r="J1072" t="s">
        <v>131</v>
      </c>
      <c r="K1072" t="s">
        <v>42</v>
      </c>
      <c r="L1072" s="8">
        <v>4.8</v>
      </c>
      <c r="M1072" s="8">
        <v>1.4</v>
      </c>
      <c r="N1072">
        <v>32</v>
      </c>
      <c r="O1072" s="8">
        <v>153.6</v>
      </c>
      <c r="P1072" s="14">
        <v>3.5499999999999997E-2</v>
      </c>
      <c r="Q1072" s="8">
        <v>5.45</v>
      </c>
      <c r="R1072" s="8">
        <v>148.15</v>
      </c>
      <c r="S1072" s="8">
        <v>44.8</v>
      </c>
      <c r="T1072" s="8">
        <v>103.35</v>
      </c>
      <c r="U1072">
        <v>4</v>
      </c>
      <c r="V1072" s="8">
        <v>18.52</v>
      </c>
      <c r="W1072" s="8">
        <v>7.6</v>
      </c>
      <c r="X1072" s="8">
        <v>95.75</v>
      </c>
    </row>
    <row r="1073" spans="1:24" x14ac:dyDescent="0.25">
      <c r="A1073" t="s">
        <v>1399</v>
      </c>
      <c r="B1073" s="1">
        <v>45362</v>
      </c>
      <c r="C1073" t="s">
        <v>133</v>
      </c>
      <c r="D1073" t="s">
        <v>134</v>
      </c>
      <c r="E1073" t="s">
        <v>27</v>
      </c>
      <c r="F1073" t="s">
        <v>54</v>
      </c>
      <c r="G1073" t="s">
        <v>38</v>
      </c>
      <c r="H1073" t="s">
        <v>39</v>
      </c>
      <c r="I1073" t="s">
        <v>130</v>
      </c>
      <c r="J1073" t="s">
        <v>131</v>
      </c>
      <c r="K1073" t="s">
        <v>42</v>
      </c>
      <c r="L1073" s="8">
        <v>4.8</v>
      </c>
      <c r="M1073" s="8">
        <v>1.4</v>
      </c>
      <c r="N1073">
        <v>17</v>
      </c>
      <c r="O1073" s="8">
        <v>81.599999999999994</v>
      </c>
      <c r="P1073" s="14">
        <v>4.1999999999999997E-3</v>
      </c>
      <c r="Q1073" s="8">
        <v>0.34</v>
      </c>
      <c r="R1073" s="8">
        <v>81.260000000000005</v>
      </c>
      <c r="S1073" s="8">
        <v>23.8</v>
      </c>
      <c r="T1073" s="8">
        <v>57.46</v>
      </c>
      <c r="U1073">
        <v>0</v>
      </c>
      <c r="V1073" s="8">
        <v>0</v>
      </c>
      <c r="W1073" s="8">
        <v>0</v>
      </c>
      <c r="X1073" s="8">
        <v>57.46</v>
      </c>
    </row>
    <row r="1074" spans="1:24" x14ac:dyDescent="0.25">
      <c r="A1074" t="s">
        <v>1400</v>
      </c>
      <c r="B1074" s="1">
        <v>45810</v>
      </c>
      <c r="C1074" t="s">
        <v>148</v>
      </c>
      <c r="D1074" t="s">
        <v>149</v>
      </c>
      <c r="E1074" t="s">
        <v>150</v>
      </c>
      <c r="F1074" t="s">
        <v>37</v>
      </c>
      <c r="G1074" t="s">
        <v>151</v>
      </c>
      <c r="H1074" t="s">
        <v>152</v>
      </c>
      <c r="I1074" t="s">
        <v>185</v>
      </c>
      <c r="J1074" t="s">
        <v>186</v>
      </c>
      <c r="K1074" t="s">
        <v>59</v>
      </c>
      <c r="L1074" s="8">
        <v>4.9000000000000004</v>
      </c>
      <c r="M1074" s="8">
        <v>3.1</v>
      </c>
      <c r="N1074">
        <v>24</v>
      </c>
      <c r="O1074" s="8">
        <v>117.6</v>
      </c>
      <c r="P1074" s="14">
        <v>1.1000000000000001E-3</v>
      </c>
      <c r="Q1074" s="8">
        <v>0.13</v>
      </c>
      <c r="R1074" s="8">
        <v>117.47</v>
      </c>
      <c r="S1074" s="8">
        <v>74.400000000000006</v>
      </c>
      <c r="T1074" s="8">
        <v>43.07</v>
      </c>
      <c r="U1074">
        <v>0</v>
      </c>
      <c r="V1074" s="8">
        <v>0</v>
      </c>
      <c r="W1074" s="8">
        <v>0</v>
      </c>
      <c r="X1074" s="8">
        <v>43.07</v>
      </c>
    </row>
    <row r="1075" spans="1:24" x14ac:dyDescent="0.25">
      <c r="A1075" t="s">
        <v>1401</v>
      </c>
      <c r="B1075" s="1">
        <v>45955</v>
      </c>
      <c r="C1075" t="s">
        <v>177</v>
      </c>
      <c r="D1075" t="s">
        <v>178</v>
      </c>
      <c r="E1075" t="s">
        <v>27</v>
      </c>
      <c r="F1075" t="s">
        <v>37</v>
      </c>
      <c r="G1075" t="s">
        <v>38</v>
      </c>
      <c r="H1075" t="s">
        <v>39</v>
      </c>
      <c r="I1075" t="s">
        <v>104</v>
      </c>
      <c r="J1075" t="s">
        <v>105</v>
      </c>
      <c r="K1075" t="s">
        <v>49</v>
      </c>
      <c r="L1075" s="8">
        <v>4.2</v>
      </c>
      <c r="M1075" s="8">
        <v>2.8</v>
      </c>
      <c r="N1075">
        <v>49</v>
      </c>
      <c r="O1075" s="8">
        <v>205.8</v>
      </c>
      <c r="P1075" s="14">
        <v>8.5000000000000006E-3</v>
      </c>
      <c r="Q1075" s="8">
        <v>1.75</v>
      </c>
      <c r="R1075" s="8">
        <v>204.05</v>
      </c>
      <c r="S1075" s="8">
        <v>137.19999999999999</v>
      </c>
      <c r="T1075" s="8">
        <v>66.849999999999994</v>
      </c>
      <c r="U1075">
        <v>0</v>
      </c>
      <c r="V1075" s="8">
        <v>0</v>
      </c>
      <c r="W1075" s="8">
        <v>0</v>
      </c>
      <c r="X1075" s="8">
        <v>66.849999999999994</v>
      </c>
    </row>
    <row r="1076" spans="1:24" x14ac:dyDescent="0.25">
      <c r="A1076" t="s">
        <v>1402</v>
      </c>
      <c r="B1076" s="1">
        <v>45641</v>
      </c>
      <c r="C1076" t="s">
        <v>133</v>
      </c>
      <c r="D1076" t="s">
        <v>134</v>
      </c>
      <c r="E1076" t="s">
        <v>27</v>
      </c>
      <c r="F1076" t="s">
        <v>54</v>
      </c>
      <c r="G1076" t="s">
        <v>38</v>
      </c>
      <c r="H1076" t="s">
        <v>39</v>
      </c>
      <c r="I1076" t="s">
        <v>122</v>
      </c>
      <c r="J1076" t="s">
        <v>123</v>
      </c>
      <c r="K1076" t="s">
        <v>59</v>
      </c>
      <c r="L1076" s="8">
        <v>5.5</v>
      </c>
      <c r="M1076" s="8">
        <v>3.8</v>
      </c>
      <c r="N1076">
        <v>174</v>
      </c>
      <c r="O1076" s="8">
        <v>957</v>
      </c>
      <c r="P1076" s="14">
        <v>3.5000000000000003E-2</v>
      </c>
      <c r="Q1076" s="8">
        <v>33.5</v>
      </c>
      <c r="R1076" s="8">
        <v>923.5</v>
      </c>
      <c r="S1076" s="8">
        <v>661.2</v>
      </c>
      <c r="T1076" s="8">
        <v>262.3</v>
      </c>
      <c r="U1076">
        <v>0</v>
      </c>
      <c r="V1076" s="8">
        <v>0</v>
      </c>
      <c r="W1076" s="8">
        <v>0</v>
      </c>
      <c r="X1076" s="8">
        <v>262.3</v>
      </c>
    </row>
    <row r="1077" spans="1:24" x14ac:dyDescent="0.25">
      <c r="A1077" t="s">
        <v>1403</v>
      </c>
      <c r="B1077" s="1">
        <v>45304</v>
      </c>
      <c r="C1077" t="s">
        <v>331</v>
      </c>
      <c r="D1077" t="s">
        <v>332</v>
      </c>
      <c r="E1077" t="s">
        <v>150</v>
      </c>
      <c r="F1077" t="s">
        <v>37</v>
      </c>
      <c r="G1077" t="s">
        <v>151</v>
      </c>
      <c r="H1077" t="s">
        <v>152</v>
      </c>
      <c r="I1077" t="s">
        <v>40</v>
      </c>
      <c r="J1077" t="s">
        <v>41</v>
      </c>
      <c r="K1077" t="s">
        <v>42</v>
      </c>
      <c r="L1077" s="8">
        <v>14.5</v>
      </c>
      <c r="M1077" s="8">
        <v>4.2</v>
      </c>
      <c r="N1077">
        <v>52</v>
      </c>
      <c r="O1077" s="8">
        <v>754</v>
      </c>
      <c r="P1077" s="14">
        <v>1.77E-2</v>
      </c>
      <c r="Q1077" s="8">
        <v>13.35</v>
      </c>
      <c r="R1077" s="8">
        <v>740.65</v>
      </c>
      <c r="S1077" s="8">
        <v>218.4</v>
      </c>
      <c r="T1077" s="8">
        <v>522.25</v>
      </c>
      <c r="U1077">
        <v>0</v>
      </c>
      <c r="V1077" s="8">
        <v>0</v>
      </c>
      <c r="W1077" s="8">
        <v>0</v>
      </c>
      <c r="X1077" s="8">
        <v>522.25</v>
      </c>
    </row>
    <row r="1078" spans="1:24" x14ac:dyDescent="0.25">
      <c r="A1078" t="s">
        <v>1404</v>
      </c>
      <c r="B1078" s="1">
        <v>46161</v>
      </c>
      <c r="C1078" t="s">
        <v>678</v>
      </c>
      <c r="D1078" t="s">
        <v>679</v>
      </c>
      <c r="E1078" t="s">
        <v>63</v>
      </c>
      <c r="F1078" t="s">
        <v>89</v>
      </c>
      <c r="G1078" t="s">
        <v>64</v>
      </c>
      <c r="H1078" t="s">
        <v>65</v>
      </c>
      <c r="I1078" t="s">
        <v>74</v>
      </c>
      <c r="J1078" t="s">
        <v>75</v>
      </c>
      <c r="K1078" t="s">
        <v>49</v>
      </c>
      <c r="L1078" s="8">
        <v>11</v>
      </c>
      <c r="M1078" s="8">
        <v>6.8</v>
      </c>
      <c r="N1078">
        <v>177</v>
      </c>
      <c r="O1078" s="8">
        <v>1947</v>
      </c>
      <c r="P1078" s="14">
        <v>0.1022</v>
      </c>
      <c r="Q1078" s="8">
        <v>198.98</v>
      </c>
      <c r="R1078" s="8">
        <v>1748.02</v>
      </c>
      <c r="S1078" s="8">
        <v>1203.5999999999999</v>
      </c>
      <c r="T1078" s="8">
        <v>544.41999999999996</v>
      </c>
      <c r="U1078">
        <v>0</v>
      </c>
      <c r="V1078" s="8">
        <v>0</v>
      </c>
      <c r="W1078" s="8">
        <v>0</v>
      </c>
      <c r="X1078" s="8">
        <v>544.41999999999996</v>
      </c>
    </row>
    <row r="1079" spans="1:24" x14ac:dyDescent="0.25">
      <c r="A1079" t="s">
        <v>1405</v>
      </c>
      <c r="B1079" s="1">
        <v>45722</v>
      </c>
      <c r="C1079" t="s">
        <v>361</v>
      </c>
      <c r="D1079" t="s">
        <v>362</v>
      </c>
      <c r="E1079" t="s">
        <v>27</v>
      </c>
      <c r="F1079" t="s">
        <v>28</v>
      </c>
      <c r="G1079" t="s">
        <v>38</v>
      </c>
      <c r="H1079" t="s">
        <v>39</v>
      </c>
      <c r="I1079" t="s">
        <v>117</v>
      </c>
      <c r="J1079" t="s">
        <v>118</v>
      </c>
      <c r="K1079" t="s">
        <v>59</v>
      </c>
      <c r="L1079" s="8">
        <v>6</v>
      </c>
      <c r="M1079" s="8">
        <v>4.2</v>
      </c>
      <c r="N1079">
        <v>429</v>
      </c>
      <c r="O1079" s="8">
        <v>2574</v>
      </c>
      <c r="P1079" s="14">
        <v>3.9100000000000003E-2</v>
      </c>
      <c r="Q1079" s="8">
        <v>100.64</v>
      </c>
      <c r="R1079" s="8">
        <v>2473.36</v>
      </c>
      <c r="S1079" s="8">
        <v>1801.8</v>
      </c>
      <c r="T1079" s="8">
        <v>671.56</v>
      </c>
      <c r="U1079">
        <v>0</v>
      </c>
      <c r="V1079" s="8">
        <v>0</v>
      </c>
      <c r="W1079" s="8">
        <v>0</v>
      </c>
      <c r="X1079" s="8">
        <v>671.56</v>
      </c>
    </row>
    <row r="1080" spans="1:24" x14ac:dyDescent="0.25">
      <c r="A1080" t="s">
        <v>1406</v>
      </c>
      <c r="B1080" s="1">
        <v>46134</v>
      </c>
      <c r="C1080" t="s">
        <v>480</v>
      </c>
      <c r="D1080" t="s">
        <v>481</v>
      </c>
      <c r="E1080" t="s">
        <v>63</v>
      </c>
      <c r="F1080" t="s">
        <v>54</v>
      </c>
      <c r="G1080" t="s">
        <v>79</v>
      </c>
      <c r="H1080" t="s">
        <v>80</v>
      </c>
      <c r="I1080" t="s">
        <v>144</v>
      </c>
      <c r="J1080" t="s">
        <v>145</v>
      </c>
      <c r="K1080" t="s">
        <v>33</v>
      </c>
      <c r="L1080" s="8">
        <v>12</v>
      </c>
      <c r="M1080" s="8">
        <v>6.5</v>
      </c>
      <c r="N1080">
        <v>181</v>
      </c>
      <c r="O1080" s="8">
        <v>2172</v>
      </c>
      <c r="P1080" s="14">
        <v>2.7300000000000001E-2</v>
      </c>
      <c r="Q1080" s="8">
        <v>59.3</v>
      </c>
      <c r="R1080" s="8">
        <v>2112.6999999999998</v>
      </c>
      <c r="S1080" s="8">
        <v>1176.5</v>
      </c>
      <c r="T1080" s="8">
        <v>936.2</v>
      </c>
      <c r="U1080">
        <v>0</v>
      </c>
      <c r="V1080" s="8">
        <v>0</v>
      </c>
      <c r="W1080" s="8">
        <v>0</v>
      </c>
      <c r="X1080" s="8">
        <v>936.2</v>
      </c>
    </row>
    <row r="1081" spans="1:24" x14ac:dyDescent="0.25">
      <c r="A1081" t="s">
        <v>1407</v>
      </c>
      <c r="B1081" s="1">
        <v>45793</v>
      </c>
      <c r="C1081" t="s">
        <v>501</v>
      </c>
      <c r="D1081" t="s">
        <v>502</v>
      </c>
      <c r="E1081" t="s">
        <v>27</v>
      </c>
      <c r="F1081" t="s">
        <v>37</v>
      </c>
      <c r="G1081" t="s">
        <v>29</v>
      </c>
      <c r="H1081" t="s">
        <v>30</v>
      </c>
      <c r="I1081" t="s">
        <v>84</v>
      </c>
      <c r="J1081" t="s">
        <v>85</v>
      </c>
      <c r="K1081" t="s">
        <v>42</v>
      </c>
      <c r="L1081" s="8">
        <v>9.9</v>
      </c>
      <c r="M1081" s="8">
        <v>3.1</v>
      </c>
      <c r="N1081">
        <v>24</v>
      </c>
      <c r="O1081" s="8">
        <v>237.6</v>
      </c>
      <c r="P1081" s="14">
        <v>1.03E-2</v>
      </c>
      <c r="Q1081" s="8">
        <v>2.4500000000000002</v>
      </c>
      <c r="R1081" s="8">
        <v>235.15</v>
      </c>
      <c r="S1081" s="8">
        <v>74.400000000000006</v>
      </c>
      <c r="T1081" s="8">
        <v>160.75</v>
      </c>
      <c r="U1081">
        <v>0</v>
      </c>
      <c r="V1081" s="8">
        <v>0</v>
      </c>
      <c r="W1081" s="8">
        <v>0</v>
      </c>
      <c r="X1081" s="8">
        <v>160.75</v>
      </c>
    </row>
    <row r="1082" spans="1:24" x14ac:dyDescent="0.25">
      <c r="A1082" t="s">
        <v>1408</v>
      </c>
      <c r="B1082" s="1">
        <v>45400</v>
      </c>
      <c r="C1082" t="s">
        <v>501</v>
      </c>
      <c r="D1082" t="s">
        <v>502</v>
      </c>
      <c r="E1082" t="s">
        <v>27</v>
      </c>
      <c r="F1082" t="s">
        <v>37</v>
      </c>
      <c r="G1082" t="s">
        <v>29</v>
      </c>
      <c r="H1082" t="s">
        <v>30</v>
      </c>
      <c r="I1082" t="s">
        <v>127</v>
      </c>
      <c r="J1082" t="s">
        <v>128</v>
      </c>
      <c r="K1082" t="s">
        <v>33</v>
      </c>
      <c r="L1082" s="8">
        <v>7.2</v>
      </c>
      <c r="M1082" s="8">
        <v>3.6</v>
      </c>
      <c r="N1082">
        <v>38</v>
      </c>
      <c r="O1082" s="8">
        <v>273.60000000000002</v>
      </c>
      <c r="P1082" s="14">
        <v>3.2000000000000002E-3</v>
      </c>
      <c r="Q1082" s="8">
        <v>0.88</v>
      </c>
      <c r="R1082" s="8">
        <v>272.72000000000003</v>
      </c>
      <c r="S1082" s="8">
        <v>136.80000000000001</v>
      </c>
      <c r="T1082" s="8">
        <v>135.91999999999999</v>
      </c>
      <c r="U1082">
        <v>0</v>
      </c>
      <c r="V1082" s="8">
        <v>0</v>
      </c>
      <c r="W1082" s="8">
        <v>0</v>
      </c>
      <c r="X1082" s="8">
        <v>135.91999999999999</v>
      </c>
    </row>
    <row r="1083" spans="1:24" x14ac:dyDescent="0.25">
      <c r="A1083" t="s">
        <v>1409</v>
      </c>
      <c r="B1083" s="1">
        <v>45735</v>
      </c>
      <c r="C1083" t="s">
        <v>125</v>
      </c>
      <c r="D1083" t="s">
        <v>126</v>
      </c>
      <c r="E1083" t="s">
        <v>27</v>
      </c>
      <c r="F1083" t="s">
        <v>89</v>
      </c>
      <c r="G1083" t="s">
        <v>38</v>
      </c>
      <c r="H1083" t="s">
        <v>39</v>
      </c>
      <c r="I1083" t="s">
        <v>40</v>
      </c>
      <c r="J1083" t="s">
        <v>41</v>
      </c>
      <c r="K1083" t="s">
        <v>42</v>
      </c>
      <c r="L1083" s="8">
        <v>14.5</v>
      </c>
      <c r="M1083" s="8">
        <v>4.2</v>
      </c>
      <c r="N1083">
        <v>20</v>
      </c>
      <c r="O1083" s="8">
        <v>290</v>
      </c>
      <c r="P1083" s="14">
        <v>0.16209999999999999</v>
      </c>
      <c r="Q1083" s="8">
        <v>47.01</v>
      </c>
      <c r="R1083" s="8">
        <v>242.99</v>
      </c>
      <c r="S1083" s="8">
        <v>84</v>
      </c>
      <c r="T1083" s="8">
        <v>158.99</v>
      </c>
      <c r="U1083">
        <v>0</v>
      </c>
      <c r="V1083" s="8">
        <v>0</v>
      </c>
      <c r="W1083" s="8">
        <v>0</v>
      </c>
      <c r="X1083" s="8">
        <v>158.99</v>
      </c>
    </row>
    <row r="1084" spans="1:24" x14ac:dyDescent="0.25">
      <c r="A1084" t="s">
        <v>1410</v>
      </c>
      <c r="B1084" s="1">
        <v>45662</v>
      </c>
      <c r="C1084" t="s">
        <v>528</v>
      </c>
      <c r="D1084" t="s">
        <v>529</v>
      </c>
      <c r="E1084" t="s">
        <v>27</v>
      </c>
      <c r="F1084" t="s">
        <v>54</v>
      </c>
      <c r="G1084" t="s">
        <v>38</v>
      </c>
      <c r="H1084" t="s">
        <v>39</v>
      </c>
      <c r="I1084" t="s">
        <v>47</v>
      </c>
      <c r="J1084" t="s">
        <v>48</v>
      </c>
      <c r="K1084" t="s">
        <v>49</v>
      </c>
      <c r="L1084" s="8">
        <v>5</v>
      </c>
      <c r="M1084" s="8">
        <v>3.2</v>
      </c>
      <c r="N1084">
        <v>176</v>
      </c>
      <c r="O1084" s="8">
        <v>880</v>
      </c>
      <c r="P1084" s="14">
        <v>2.35E-2</v>
      </c>
      <c r="Q1084" s="8">
        <v>20.68</v>
      </c>
      <c r="R1084" s="8">
        <v>859.32</v>
      </c>
      <c r="S1084" s="8">
        <v>563.20000000000005</v>
      </c>
      <c r="T1084" s="8">
        <v>296.12</v>
      </c>
      <c r="U1084">
        <v>0</v>
      </c>
      <c r="V1084" s="8">
        <v>0</v>
      </c>
      <c r="W1084" s="8">
        <v>0</v>
      </c>
      <c r="X1084" s="8">
        <v>296.12</v>
      </c>
    </row>
    <row r="1085" spans="1:24" x14ac:dyDescent="0.25">
      <c r="A1085" t="s">
        <v>1411</v>
      </c>
      <c r="B1085" s="1">
        <v>45942</v>
      </c>
      <c r="C1085" t="s">
        <v>528</v>
      </c>
      <c r="D1085" t="s">
        <v>529</v>
      </c>
      <c r="E1085" t="s">
        <v>27</v>
      </c>
      <c r="F1085" t="s">
        <v>54</v>
      </c>
      <c r="G1085" t="s">
        <v>29</v>
      </c>
      <c r="H1085" t="s">
        <v>30</v>
      </c>
      <c r="I1085" t="s">
        <v>144</v>
      </c>
      <c r="J1085" t="s">
        <v>145</v>
      </c>
      <c r="K1085" t="s">
        <v>33</v>
      </c>
      <c r="L1085" s="8">
        <v>12</v>
      </c>
      <c r="M1085" s="8">
        <v>6.5</v>
      </c>
      <c r="N1085">
        <v>19</v>
      </c>
      <c r="O1085" s="8">
        <v>228</v>
      </c>
      <c r="P1085" s="14">
        <v>3.1699999999999999E-2</v>
      </c>
      <c r="Q1085" s="8">
        <v>7.23</v>
      </c>
      <c r="R1085" s="8">
        <v>220.77</v>
      </c>
      <c r="S1085" s="8">
        <v>123.5</v>
      </c>
      <c r="T1085" s="8">
        <v>97.27</v>
      </c>
      <c r="U1085">
        <v>0</v>
      </c>
      <c r="V1085" s="8">
        <v>0</v>
      </c>
      <c r="W1085" s="8">
        <v>0</v>
      </c>
      <c r="X1085" s="8">
        <v>97.27</v>
      </c>
    </row>
    <row r="1086" spans="1:24" x14ac:dyDescent="0.25">
      <c r="A1086" t="s">
        <v>1412</v>
      </c>
      <c r="B1086" s="1">
        <v>46204</v>
      </c>
      <c r="C1086" t="s">
        <v>25</v>
      </c>
      <c r="D1086" t="s">
        <v>26</v>
      </c>
      <c r="E1086" t="s">
        <v>27</v>
      </c>
      <c r="F1086" t="s">
        <v>28</v>
      </c>
      <c r="G1086" t="s">
        <v>29</v>
      </c>
      <c r="H1086" t="s">
        <v>30</v>
      </c>
      <c r="I1086" t="s">
        <v>57</v>
      </c>
      <c r="J1086" t="s">
        <v>58</v>
      </c>
      <c r="K1086" t="s">
        <v>59</v>
      </c>
      <c r="L1086" s="8">
        <v>10.5</v>
      </c>
      <c r="M1086" s="8">
        <v>7.5</v>
      </c>
      <c r="N1086">
        <v>213</v>
      </c>
      <c r="O1086" s="8">
        <v>2236.5</v>
      </c>
      <c r="P1086" s="14">
        <v>3.1399999999999997E-2</v>
      </c>
      <c r="Q1086" s="8">
        <v>70.23</v>
      </c>
      <c r="R1086" s="8">
        <v>2166.27</v>
      </c>
      <c r="S1086" s="8">
        <v>1597.5</v>
      </c>
      <c r="T1086" s="8">
        <v>568.77</v>
      </c>
      <c r="U1086">
        <v>0</v>
      </c>
      <c r="V1086" s="8">
        <v>0</v>
      </c>
      <c r="W1086" s="8">
        <v>0</v>
      </c>
      <c r="X1086" s="8">
        <v>568.77</v>
      </c>
    </row>
    <row r="1087" spans="1:24" x14ac:dyDescent="0.25">
      <c r="A1087" t="s">
        <v>1413</v>
      </c>
      <c r="B1087" s="1">
        <v>46140</v>
      </c>
      <c r="C1087" t="s">
        <v>480</v>
      </c>
      <c r="D1087" t="s">
        <v>481</v>
      </c>
      <c r="E1087" t="s">
        <v>63</v>
      </c>
      <c r="F1087" t="s">
        <v>54</v>
      </c>
      <c r="G1087" t="s">
        <v>79</v>
      </c>
      <c r="H1087" t="s">
        <v>80</v>
      </c>
      <c r="I1087" t="s">
        <v>130</v>
      </c>
      <c r="J1087" t="s">
        <v>131</v>
      </c>
      <c r="K1087" t="s">
        <v>42</v>
      </c>
      <c r="L1087" s="8">
        <v>4.8</v>
      </c>
      <c r="M1087" s="8">
        <v>1.4</v>
      </c>
      <c r="N1087">
        <v>18</v>
      </c>
      <c r="O1087" s="8">
        <v>86.4</v>
      </c>
      <c r="P1087" s="14">
        <v>3.61E-2</v>
      </c>
      <c r="Q1087" s="8">
        <v>3.12</v>
      </c>
      <c r="R1087" s="8">
        <v>83.28</v>
      </c>
      <c r="S1087" s="8">
        <v>25.2</v>
      </c>
      <c r="T1087" s="8">
        <v>58.08</v>
      </c>
      <c r="U1087">
        <v>0</v>
      </c>
      <c r="V1087" s="8">
        <v>0</v>
      </c>
      <c r="W1087" s="8">
        <v>0</v>
      </c>
      <c r="X1087" s="8">
        <v>58.08</v>
      </c>
    </row>
    <row r="1088" spans="1:24" x14ac:dyDescent="0.25">
      <c r="A1088" t="s">
        <v>1414</v>
      </c>
      <c r="B1088" s="1">
        <v>45762</v>
      </c>
      <c r="C1088" t="s">
        <v>266</v>
      </c>
      <c r="D1088" t="s">
        <v>267</v>
      </c>
      <c r="E1088" t="s">
        <v>53</v>
      </c>
      <c r="F1088" t="s">
        <v>54</v>
      </c>
      <c r="G1088" t="s">
        <v>55</v>
      </c>
      <c r="H1088" t="s">
        <v>56</v>
      </c>
      <c r="I1088" t="s">
        <v>74</v>
      </c>
      <c r="J1088" t="s">
        <v>75</v>
      </c>
      <c r="K1088" t="s">
        <v>49</v>
      </c>
      <c r="L1088" s="8">
        <v>11</v>
      </c>
      <c r="M1088" s="8">
        <v>6.8</v>
      </c>
      <c r="N1088">
        <v>33</v>
      </c>
      <c r="O1088" s="8">
        <v>363</v>
      </c>
      <c r="P1088" s="14">
        <v>3.3599999999999998E-2</v>
      </c>
      <c r="Q1088" s="8">
        <v>12.2</v>
      </c>
      <c r="R1088" s="8">
        <v>350.8</v>
      </c>
      <c r="S1088" s="8">
        <v>224.4</v>
      </c>
      <c r="T1088" s="8">
        <v>126.4</v>
      </c>
      <c r="U1088">
        <v>0</v>
      </c>
      <c r="V1088" s="8">
        <v>0</v>
      </c>
      <c r="W1088" s="8">
        <v>0</v>
      </c>
      <c r="X1088" s="8">
        <v>126.4</v>
      </c>
    </row>
    <row r="1089" spans="1:24" x14ac:dyDescent="0.25">
      <c r="A1089" t="s">
        <v>1415</v>
      </c>
      <c r="B1089" s="1">
        <v>46016</v>
      </c>
      <c r="C1089" t="s">
        <v>328</v>
      </c>
      <c r="D1089" t="s">
        <v>329</v>
      </c>
      <c r="E1089" t="s">
        <v>71</v>
      </c>
      <c r="F1089" t="s">
        <v>54</v>
      </c>
      <c r="G1089" t="s">
        <v>165</v>
      </c>
      <c r="H1089" t="s">
        <v>166</v>
      </c>
      <c r="I1089" t="s">
        <v>112</v>
      </c>
      <c r="J1089" t="s">
        <v>113</v>
      </c>
      <c r="K1089" t="s">
        <v>42</v>
      </c>
      <c r="L1089" s="8">
        <v>8.5</v>
      </c>
      <c r="M1089" s="8">
        <v>2.8</v>
      </c>
      <c r="N1089">
        <v>32</v>
      </c>
      <c r="O1089" s="8">
        <v>272</v>
      </c>
      <c r="P1089" s="14">
        <v>2.5700000000000001E-2</v>
      </c>
      <c r="Q1089" s="8">
        <v>6.99</v>
      </c>
      <c r="R1089" s="8">
        <v>265.01</v>
      </c>
      <c r="S1089" s="8">
        <v>89.6</v>
      </c>
      <c r="T1089" s="8">
        <v>175.41</v>
      </c>
      <c r="U1089">
        <v>0</v>
      </c>
      <c r="V1089" s="8">
        <v>0</v>
      </c>
      <c r="W1089" s="8">
        <v>0</v>
      </c>
      <c r="X1089" s="8">
        <v>175.41</v>
      </c>
    </row>
    <row r="1090" spans="1:24" x14ac:dyDescent="0.25">
      <c r="A1090" t="s">
        <v>1416</v>
      </c>
      <c r="B1090" s="1">
        <v>45448</v>
      </c>
      <c r="C1090" t="s">
        <v>97</v>
      </c>
      <c r="D1090" t="s">
        <v>98</v>
      </c>
      <c r="E1090" t="s">
        <v>63</v>
      </c>
      <c r="F1090" t="s">
        <v>54</v>
      </c>
      <c r="G1090" t="s">
        <v>79</v>
      </c>
      <c r="H1090" t="s">
        <v>80</v>
      </c>
      <c r="I1090" t="s">
        <v>112</v>
      </c>
      <c r="J1090" t="s">
        <v>113</v>
      </c>
      <c r="K1090" t="s">
        <v>42</v>
      </c>
      <c r="L1090" s="8">
        <v>8.5</v>
      </c>
      <c r="M1090" s="8">
        <v>2.8</v>
      </c>
      <c r="N1090">
        <v>60</v>
      </c>
      <c r="O1090" s="8">
        <v>510</v>
      </c>
      <c r="P1090" s="14">
        <v>1.77E-2</v>
      </c>
      <c r="Q1090" s="8">
        <v>9.0299999999999994</v>
      </c>
      <c r="R1090" s="8">
        <v>500.97</v>
      </c>
      <c r="S1090" s="8">
        <v>168</v>
      </c>
      <c r="T1090" s="8">
        <v>332.97</v>
      </c>
      <c r="U1090">
        <v>0</v>
      </c>
      <c r="V1090" s="8">
        <v>0</v>
      </c>
      <c r="W1090" s="8">
        <v>0</v>
      </c>
      <c r="X1090" s="8">
        <v>332.97</v>
      </c>
    </row>
    <row r="1091" spans="1:24" x14ac:dyDescent="0.25">
      <c r="A1091" t="s">
        <v>1417</v>
      </c>
      <c r="B1091" s="1">
        <v>45737</v>
      </c>
      <c r="C1091" t="s">
        <v>177</v>
      </c>
      <c r="D1091" t="s">
        <v>178</v>
      </c>
      <c r="E1091" t="s">
        <v>27</v>
      </c>
      <c r="F1091" t="s">
        <v>37</v>
      </c>
      <c r="G1091" t="s">
        <v>38</v>
      </c>
      <c r="H1091" t="s">
        <v>39</v>
      </c>
      <c r="I1091" t="s">
        <v>112</v>
      </c>
      <c r="J1091" t="s">
        <v>113</v>
      </c>
      <c r="K1091" t="s">
        <v>42</v>
      </c>
      <c r="L1091" s="8">
        <v>8.5</v>
      </c>
      <c r="M1091" s="8">
        <v>2.8</v>
      </c>
      <c r="N1091">
        <v>2</v>
      </c>
      <c r="O1091" s="8">
        <v>17</v>
      </c>
      <c r="P1091" s="14">
        <v>2.7000000000000001E-3</v>
      </c>
      <c r="Q1091" s="8">
        <v>0.05</v>
      </c>
      <c r="R1091" s="8">
        <v>16.95</v>
      </c>
      <c r="S1091" s="8">
        <v>5.6</v>
      </c>
      <c r="T1091" s="8">
        <v>11.35</v>
      </c>
      <c r="U1091">
        <v>0</v>
      </c>
      <c r="V1091" s="8">
        <v>0</v>
      </c>
      <c r="W1091" s="8">
        <v>0</v>
      </c>
      <c r="X1091" s="8">
        <v>11.35</v>
      </c>
    </row>
    <row r="1092" spans="1:24" x14ac:dyDescent="0.25">
      <c r="A1092" t="s">
        <v>1418</v>
      </c>
      <c r="B1092" s="1">
        <v>45472</v>
      </c>
      <c r="C1092" t="s">
        <v>258</v>
      </c>
      <c r="D1092" t="s">
        <v>259</v>
      </c>
      <c r="E1092" t="s">
        <v>71</v>
      </c>
      <c r="F1092" t="s">
        <v>28</v>
      </c>
      <c r="G1092" t="s">
        <v>165</v>
      </c>
      <c r="H1092" t="s">
        <v>166</v>
      </c>
      <c r="I1092" t="s">
        <v>112</v>
      </c>
      <c r="J1092" t="s">
        <v>113</v>
      </c>
      <c r="K1092" t="s">
        <v>42</v>
      </c>
      <c r="L1092" s="8">
        <v>8.5</v>
      </c>
      <c r="M1092" s="8">
        <v>2.8</v>
      </c>
      <c r="N1092">
        <v>73</v>
      </c>
      <c r="O1092" s="8">
        <v>620.5</v>
      </c>
      <c r="P1092" s="14">
        <v>6.7599999999999993E-2</v>
      </c>
      <c r="Q1092" s="8">
        <v>41.95</v>
      </c>
      <c r="R1092" s="8">
        <v>578.54999999999995</v>
      </c>
      <c r="S1092" s="8">
        <v>204.4</v>
      </c>
      <c r="T1092" s="8">
        <v>374.15</v>
      </c>
      <c r="U1092">
        <v>0</v>
      </c>
      <c r="V1092" s="8">
        <v>0</v>
      </c>
      <c r="W1092" s="8">
        <v>0</v>
      </c>
      <c r="X1092" s="8">
        <v>374.15</v>
      </c>
    </row>
    <row r="1093" spans="1:24" x14ac:dyDescent="0.25">
      <c r="A1093" t="s">
        <v>1419</v>
      </c>
      <c r="B1093" s="1">
        <v>46043</v>
      </c>
      <c r="C1093" t="s">
        <v>255</v>
      </c>
      <c r="D1093" t="s">
        <v>256</v>
      </c>
      <c r="E1093" t="s">
        <v>27</v>
      </c>
      <c r="F1093" t="s">
        <v>89</v>
      </c>
      <c r="G1093" t="s">
        <v>38</v>
      </c>
      <c r="H1093" t="s">
        <v>39</v>
      </c>
      <c r="I1093" t="s">
        <v>57</v>
      </c>
      <c r="J1093" t="s">
        <v>58</v>
      </c>
      <c r="K1093" t="s">
        <v>59</v>
      </c>
      <c r="L1093" s="8">
        <v>10.5</v>
      </c>
      <c r="M1093" s="8">
        <v>7.5</v>
      </c>
      <c r="N1093">
        <v>116</v>
      </c>
      <c r="O1093" s="8">
        <v>1218</v>
      </c>
      <c r="P1093" s="14">
        <v>8.5599999999999996E-2</v>
      </c>
      <c r="Q1093" s="8">
        <v>104.26</v>
      </c>
      <c r="R1093" s="8">
        <v>1113.74</v>
      </c>
      <c r="S1093" s="8">
        <v>870</v>
      </c>
      <c r="T1093" s="8">
        <v>243.74</v>
      </c>
      <c r="U1093">
        <v>0</v>
      </c>
      <c r="V1093" s="8">
        <v>0</v>
      </c>
      <c r="W1093" s="8">
        <v>0</v>
      </c>
      <c r="X1093" s="8">
        <v>243.74</v>
      </c>
    </row>
    <row r="1094" spans="1:24" x14ac:dyDescent="0.25">
      <c r="A1094" t="s">
        <v>1420</v>
      </c>
      <c r="B1094" s="1">
        <v>45826</v>
      </c>
      <c r="C1094" t="s">
        <v>357</v>
      </c>
      <c r="D1094" t="s">
        <v>358</v>
      </c>
      <c r="E1094" t="s">
        <v>27</v>
      </c>
      <c r="F1094" t="s">
        <v>46</v>
      </c>
      <c r="G1094" t="s">
        <v>38</v>
      </c>
      <c r="H1094" t="s">
        <v>39</v>
      </c>
      <c r="I1094" t="s">
        <v>74</v>
      </c>
      <c r="J1094" t="s">
        <v>75</v>
      </c>
      <c r="K1094" t="s">
        <v>49</v>
      </c>
      <c r="L1094" s="8">
        <v>11</v>
      </c>
      <c r="M1094" s="8">
        <v>6.8</v>
      </c>
      <c r="N1094">
        <v>32</v>
      </c>
      <c r="O1094" s="8">
        <v>352</v>
      </c>
      <c r="P1094" s="14">
        <v>0.22559999999999999</v>
      </c>
      <c r="Q1094" s="8">
        <v>79.41</v>
      </c>
      <c r="R1094" s="8">
        <v>272.58999999999997</v>
      </c>
      <c r="S1094" s="8">
        <v>217.6</v>
      </c>
      <c r="T1094" s="8">
        <v>54.99</v>
      </c>
      <c r="U1094">
        <v>0</v>
      </c>
      <c r="V1094" s="8">
        <v>0</v>
      </c>
      <c r="W1094" s="8">
        <v>0</v>
      </c>
      <c r="X1094" s="8">
        <v>54.99</v>
      </c>
    </row>
    <row r="1095" spans="1:24" x14ac:dyDescent="0.25">
      <c r="A1095" t="s">
        <v>1421</v>
      </c>
      <c r="B1095" s="1">
        <v>45958</v>
      </c>
      <c r="C1095" t="s">
        <v>367</v>
      </c>
      <c r="D1095" t="s">
        <v>368</v>
      </c>
      <c r="E1095" t="s">
        <v>63</v>
      </c>
      <c r="F1095" t="s">
        <v>54</v>
      </c>
      <c r="G1095" t="s">
        <v>64</v>
      </c>
      <c r="H1095" t="s">
        <v>65</v>
      </c>
      <c r="I1095" t="s">
        <v>84</v>
      </c>
      <c r="J1095" t="s">
        <v>85</v>
      </c>
      <c r="K1095" t="s">
        <v>42</v>
      </c>
      <c r="L1095" s="8">
        <v>9.9</v>
      </c>
      <c r="M1095" s="8">
        <v>3.1</v>
      </c>
      <c r="N1095">
        <v>83</v>
      </c>
      <c r="O1095" s="8">
        <v>821.7</v>
      </c>
      <c r="P1095" s="14">
        <v>4.1000000000000003E-3</v>
      </c>
      <c r="Q1095" s="8">
        <v>3.37</v>
      </c>
      <c r="R1095" s="8">
        <v>818.33</v>
      </c>
      <c r="S1095" s="8">
        <v>257.3</v>
      </c>
      <c r="T1095" s="8">
        <v>561.03</v>
      </c>
      <c r="U1095">
        <v>0</v>
      </c>
      <c r="V1095" s="8">
        <v>0</v>
      </c>
      <c r="W1095" s="8">
        <v>0</v>
      </c>
      <c r="X1095" s="8">
        <v>561.03</v>
      </c>
    </row>
    <row r="1096" spans="1:24" x14ac:dyDescent="0.25">
      <c r="A1096" t="s">
        <v>1422</v>
      </c>
      <c r="B1096" s="1">
        <v>45568</v>
      </c>
      <c r="C1096" t="s">
        <v>174</v>
      </c>
      <c r="D1096" t="s">
        <v>175</v>
      </c>
      <c r="E1096" t="s">
        <v>150</v>
      </c>
      <c r="F1096" t="s">
        <v>54</v>
      </c>
      <c r="G1096" t="s">
        <v>151</v>
      </c>
      <c r="H1096" t="s">
        <v>152</v>
      </c>
      <c r="I1096" t="s">
        <v>185</v>
      </c>
      <c r="J1096" t="s">
        <v>186</v>
      </c>
      <c r="K1096" t="s">
        <v>59</v>
      </c>
      <c r="L1096" s="8">
        <v>4.9000000000000004</v>
      </c>
      <c r="M1096" s="8">
        <v>3.1</v>
      </c>
      <c r="N1096">
        <v>138</v>
      </c>
      <c r="O1096" s="8">
        <v>676.2</v>
      </c>
      <c r="P1096" s="14">
        <v>7.1999999999999998E-3</v>
      </c>
      <c r="Q1096" s="8">
        <v>4.87</v>
      </c>
      <c r="R1096" s="8">
        <v>671.33</v>
      </c>
      <c r="S1096" s="8">
        <v>427.8</v>
      </c>
      <c r="T1096" s="8">
        <v>243.53</v>
      </c>
      <c r="U1096">
        <v>0</v>
      </c>
      <c r="V1096" s="8">
        <v>0</v>
      </c>
      <c r="W1096" s="8">
        <v>0</v>
      </c>
      <c r="X1096" s="8">
        <v>243.53</v>
      </c>
    </row>
    <row r="1097" spans="1:24" x14ac:dyDescent="0.25">
      <c r="A1097" t="s">
        <v>1423</v>
      </c>
      <c r="B1097" s="1">
        <v>45922</v>
      </c>
      <c r="C1097" t="s">
        <v>51</v>
      </c>
      <c r="D1097" t="s">
        <v>52</v>
      </c>
      <c r="E1097" t="s">
        <v>53</v>
      </c>
      <c r="F1097" t="s">
        <v>54</v>
      </c>
      <c r="G1097" t="s">
        <v>55</v>
      </c>
      <c r="H1097" t="s">
        <v>56</v>
      </c>
      <c r="I1097" t="s">
        <v>156</v>
      </c>
      <c r="J1097" t="s">
        <v>157</v>
      </c>
      <c r="K1097" t="s">
        <v>42</v>
      </c>
      <c r="L1097" s="8">
        <v>6.2</v>
      </c>
      <c r="M1097" s="8">
        <v>1.9</v>
      </c>
      <c r="N1097">
        <v>146</v>
      </c>
      <c r="O1097" s="8">
        <v>905.2</v>
      </c>
      <c r="P1097" s="14">
        <v>1.47E-2</v>
      </c>
      <c r="Q1097" s="8">
        <v>13.31</v>
      </c>
      <c r="R1097" s="8">
        <v>891.89</v>
      </c>
      <c r="S1097" s="8">
        <v>277.39999999999998</v>
      </c>
      <c r="T1097" s="8">
        <v>614.49</v>
      </c>
      <c r="U1097">
        <v>0</v>
      </c>
      <c r="V1097" s="8">
        <v>0</v>
      </c>
      <c r="W1097" s="8">
        <v>0</v>
      </c>
      <c r="X1097" s="8">
        <v>614.49</v>
      </c>
    </row>
    <row r="1098" spans="1:24" x14ac:dyDescent="0.25">
      <c r="A1098" t="s">
        <v>1424</v>
      </c>
      <c r="B1098" s="1">
        <v>46119</v>
      </c>
      <c r="C1098" t="s">
        <v>171</v>
      </c>
      <c r="D1098" t="s">
        <v>172</v>
      </c>
      <c r="E1098" t="s">
        <v>27</v>
      </c>
      <c r="F1098" t="s">
        <v>46</v>
      </c>
      <c r="G1098" t="s">
        <v>29</v>
      </c>
      <c r="H1098" t="s">
        <v>30</v>
      </c>
      <c r="I1098" t="s">
        <v>104</v>
      </c>
      <c r="J1098" t="s">
        <v>105</v>
      </c>
      <c r="K1098" t="s">
        <v>49</v>
      </c>
      <c r="L1098" s="8">
        <v>4.2</v>
      </c>
      <c r="M1098" s="8">
        <v>2.8</v>
      </c>
      <c r="N1098">
        <v>23</v>
      </c>
      <c r="O1098" s="8">
        <v>96.6</v>
      </c>
      <c r="P1098" s="14">
        <v>1.4999999999999999E-2</v>
      </c>
      <c r="Q1098" s="8">
        <v>1.45</v>
      </c>
      <c r="R1098" s="8">
        <v>95.15</v>
      </c>
      <c r="S1098" s="8">
        <v>64.400000000000006</v>
      </c>
      <c r="T1098" s="8">
        <v>30.75</v>
      </c>
      <c r="U1098">
        <v>0</v>
      </c>
      <c r="V1098" s="8">
        <v>0</v>
      </c>
      <c r="W1098" s="8">
        <v>0</v>
      </c>
      <c r="X1098" s="8">
        <v>30.75</v>
      </c>
    </row>
    <row r="1099" spans="1:24" x14ac:dyDescent="0.25">
      <c r="A1099" t="s">
        <v>1425</v>
      </c>
      <c r="B1099" s="1">
        <v>46233</v>
      </c>
      <c r="C1099" t="s">
        <v>334</v>
      </c>
      <c r="D1099" t="s">
        <v>335</v>
      </c>
      <c r="E1099" t="s">
        <v>53</v>
      </c>
      <c r="F1099" t="s">
        <v>37</v>
      </c>
      <c r="G1099" t="s">
        <v>55</v>
      </c>
      <c r="H1099" t="s">
        <v>56</v>
      </c>
      <c r="I1099" t="s">
        <v>144</v>
      </c>
      <c r="J1099" t="s">
        <v>145</v>
      </c>
      <c r="K1099" t="s">
        <v>33</v>
      </c>
      <c r="L1099" s="8">
        <v>12</v>
      </c>
      <c r="M1099" s="8">
        <v>6.5</v>
      </c>
      <c r="N1099">
        <v>24</v>
      </c>
      <c r="O1099" s="8">
        <v>288</v>
      </c>
      <c r="P1099" s="14">
        <v>2.9999999999999997E-4</v>
      </c>
      <c r="Q1099" s="8">
        <v>0.09</v>
      </c>
      <c r="R1099" s="8">
        <v>287.91000000000003</v>
      </c>
      <c r="S1099" s="8">
        <v>156</v>
      </c>
      <c r="T1099" s="8">
        <v>131.91</v>
      </c>
      <c r="U1099">
        <v>0</v>
      </c>
      <c r="V1099" s="8">
        <v>0</v>
      </c>
      <c r="W1099" s="8">
        <v>0</v>
      </c>
      <c r="X1099" s="8">
        <v>131.91</v>
      </c>
    </row>
    <row r="1100" spans="1:24" x14ac:dyDescent="0.25">
      <c r="A1100" t="s">
        <v>1426</v>
      </c>
      <c r="B1100" s="1">
        <v>45843</v>
      </c>
      <c r="C1100" t="s">
        <v>567</v>
      </c>
      <c r="D1100" t="s">
        <v>568</v>
      </c>
      <c r="E1100" t="s">
        <v>27</v>
      </c>
      <c r="F1100" t="s">
        <v>37</v>
      </c>
      <c r="G1100" t="s">
        <v>29</v>
      </c>
      <c r="H1100" t="s">
        <v>30</v>
      </c>
      <c r="I1100" t="s">
        <v>104</v>
      </c>
      <c r="J1100" t="s">
        <v>105</v>
      </c>
      <c r="K1100" t="s">
        <v>49</v>
      </c>
      <c r="L1100" s="8">
        <v>4.2</v>
      </c>
      <c r="M1100" s="8">
        <v>2.8</v>
      </c>
      <c r="N1100">
        <v>74</v>
      </c>
      <c r="O1100" s="8">
        <v>310.8</v>
      </c>
      <c r="P1100" s="14">
        <v>2.07E-2</v>
      </c>
      <c r="Q1100" s="8">
        <v>6.43</v>
      </c>
      <c r="R1100" s="8">
        <v>304.37</v>
      </c>
      <c r="S1100" s="8">
        <v>207.2</v>
      </c>
      <c r="T1100" s="8">
        <v>97.17</v>
      </c>
      <c r="U1100">
        <v>0</v>
      </c>
      <c r="V1100" s="8">
        <v>0</v>
      </c>
      <c r="W1100" s="8">
        <v>0</v>
      </c>
      <c r="X1100" s="8">
        <v>97.17</v>
      </c>
    </row>
    <row r="1101" spans="1:24" x14ac:dyDescent="0.25">
      <c r="A1101" t="s">
        <v>1427</v>
      </c>
      <c r="B1101" s="1">
        <v>46085</v>
      </c>
      <c r="C1101" t="s">
        <v>247</v>
      </c>
      <c r="D1101" t="s">
        <v>248</v>
      </c>
      <c r="E1101" t="s">
        <v>53</v>
      </c>
      <c r="F1101" t="s">
        <v>46</v>
      </c>
      <c r="G1101" t="s">
        <v>55</v>
      </c>
      <c r="H1101" t="s">
        <v>56</v>
      </c>
      <c r="I1101" t="s">
        <v>47</v>
      </c>
      <c r="J1101" t="s">
        <v>48</v>
      </c>
      <c r="K1101" t="s">
        <v>49</v>
      </c>
      <c r="L1101" s="8">
        <v>5</v>
      </c>
      <c r="M1101" s="8">
        <v>3.2</v>
      </c>
      <c r="N1101">
        <v>25</v>
      </c>
      <c r="O1101" s="8">
        <v>125</v>
      </c>
      <c r="P1101" s="14">
        <v>0.2273</v>
      </c>
      <c r="Q1101" s="8">
        <v>28.41</v>
      </c>
      <c r="R1101" s="8">
        <v>96.59</v>
      </c>
      <c r="S1101" s="8">
        <v>80</v>
      </c>
      <c r="T1101" s="8">
        <v>16.59</v>
      </c>
      <c r="U1101">
        <v>0</v>
      </c>
      <c r="V1101" s="8">
        <v>0</v>
      </c>
      <c r="W1101" s="8">
        <v>0</v>
      </c>
      <c r="X1101" s="8">
        <v>16.59</v>
      </c>
    </row>
    <row r="1102" spans="1:24" x14ac:dyDescent="0.25">
      <c r="A1102" t="s">
        <v>1428</v>
      </c>
      <c r="B1102" s="1">
        <v>45787</v>
      </c>
      <c r="C1102" t="s">
        <v>689</v>
      </c>
      <c r="D1102" t="s">
        <v>690</v>
      </c>
      <c r="E1102" t="s">
        <v>27</v>
      </c>
      <c r="F1102" t="s">
        <v>54</v>
      </c>
      <c r="G1102" t="s">
        <v>29</v>
      </c>
      <c r="H1102" t="s">
        <v>30</v>
      </c>
      <c r="I1102" t="s">
        <v>57</v>
      </c>
      <c r="J1102" t="s">
        <v>58</v>
      </c>
      <c r="K1102" t="s">
        <v>59</v>
      </c>
      <c r="L1102" s="8">
        <v>10.5</v>
      </c>
      <c r="M1102" s="8">
        <v>7.5</v>
      </c>
      <c r="N1102">
        <v>130</v>
      </c>
      <c r="O1102" s="8">
        <v>1365</v>
      </c>
      <c r="P1102" s="14">
        <v>9.9000000000000008E-3</v>
      </c>
      <c r="Q1102" s="8">
        <v>13.51</v>
      </c>
      <c r="R1102" s="8">
        <v>1351.49</v>
      </c>
      <c r="S1102" s="8">
        <v>975</v>
      </c>
      <c r="T1102" s="8">
        <v>376.49</v>
      </c>
      <c r="U1102">
        <v>0</v>
      </c>
      <c r="V1102" s="8">
        <v>0</v>
      </c>
      <c r="W1102" s="8">
        <v>0</v>
      </c>
      <c r="X1102" s="8">
        <v>376.49</v>
      </c>
    </row>
    <row r="1103" spans="1:24" x14ac:dyDescent="0.25">
      <c r="A1103" t="s">
        <v>1429</v>
      </c>
      <c r="B1103" s="1">
        <v>45768</v>
      </c>
      <c r="C1103" t="s">
        <v>125</v>
      </c>
      <c r="D1103" t="s">
        <v>126</v>
      </c>
      <c r="E1103" t="s">
        <v>27</v>
      </c>
      <c r="F1103" t="s">
        <v>89</v>
      </c>
      <c r="G1103" t="s">
        <v>38</v>
      </c>
      <c r="H1103" t="s">
        <v>39</v>
      </c>
      <c r="I1103" t="s">
        <v>127</v>
      </c>
      <c r="J1103" t="s">
        <v>128</v>
      </c>
      <c r="K1103" t="s">
        <v>33</v>
      </c>
      <c r="L1103" s="8">
        <v>7.2</v>
      </c>
      <c r="M1103" s="8">
        <v>3.6</v>
      </c>
      <c r="N1103">
        <v>95</v>
      </c>
      <c r="O1103" s="8">
        <v>684</v>
      </c>
      <c r="P1103" s="14">
        <v>4.6899999999999997E-2</v>
      </c>
      <c r="Q1103" s="8">
        <v>32.08</v>
      </c>
      <c r="R1103" s="8">
        <v>651.91999999999996</v>
      </c>
      <c r="S1103" s="8">
        <v>342</v>
      </c>
      <c r="T1103" s="8">
        <v>309.92</v>
      </c>
      <c r="U1103">
        <v>0</v>
      </c>
      <c r="V1103" s="8">
        <v>0</v>
      </c>
      <c r="W1103" s="8">
        <v>0</v>
      </c>
      <c r="X1103" s="8">
        <v>309.92</v>
      </c>
    </row>
    <row r="1104" spans="1:24" x14ac:dyDescent="0.25">
      <c r="A1104" t="s">
        <v>1430</v>
      </c>
      <c r="B1104" s="1">
        <v>45738</v>
      </c>
      <c r="C1104" t="s">
        <v>191</v>
      </c>
      <c r="D1104" t="s">
        <v>192</v>
      </c>
      <c r="E1104" t="s">
        <v>150</v>
      </c>
      <c r="F1104" t="s">
        <v>54</v>
      </c>
      <c r="G1104" t="s">
        <v>151</v>
      </c>
      <c r="H1104" t="s">
        <v>152</v>
      </c>
      <c r="I1104" t="s">
        <v>122</v>
      </c>
      <c r="J1104" t="s">
        <v>123</v>
      </c>
      <c r="K1104" t="s">
        <v>59</v>
      </c>
      <c r="L1104" s="8">
        <v>5.5</v>
      </c>
      <c r="M1104" s="8">
        <v>3.8</v>
      </c>
      <c r="N1104">
        <v>256</v>
      </c>
      <c r="O1104" s="8">
        <v>1408</v>
      </c>
      <c r="P1104" s="14">
        <v>7.4000000000000003E-3</v>
      </c>
      <c r="Q1104" s="8">
        <v>10.42</v>
      </c>
      <c r="R1104" s="8">
        <v>1397.58</v>
      </c>
      <c r="S1104" s="8">
        <v>972.8</v>
      </c>
      <c r="T1104" s="8">
        <v>424.78</v>
      </c>
      <c r="U1104">
        <v>0</v>
      </c>
      <c r="V1104" s="8">
        <v>0</v>
      </c>
      <c r="W1104" s="8">
        <v>0</v>
      </c>
      <c r="X1104" s="8">
        <v>424.78</v>
      </c>
    </row>
    <row r="1105" spans="1:24" x14ac:dyDescent="0.25">
      <c r="A1105" t="s">
        <v>1431</v>
      </c>
      <c r="B1105" s="1">
        <v>46137</v>
      </c>
      <c r="C1105" t="s">
        <v>615</v>
      </c>
      <c r="D1105" t="s">
        <v>616</v>
      </c>
      <c r="E1105" t="s">
        <v>150</v>
      </c>
      <c r="F1105" t="s">
        <v>89</v>
      </c>
      <c r="G1105" t="s">
        <v>151</v>
      </c>
      <c r="H1105" t="s">
        <v>152</v>
      </c>
      <c r="I1105" t="s">
        <v>122</v>
      </c>
      <c r="J1105" t="s">
        <v>123</v>
      </c>
      <c r="K1105" t="s">
        <v>59</v>
      </c>
      <c r="L1105" s="8">
        <v>5.5</v>
      </c>
      <c r="M1105" s="8">
        <v>3.8</v>
      </c>
      <c r="N1105">
        <v>410</v>
      </c>
      <c r="O1105" s="8">
        <v>2255</v>
      </c>
      <c r="P1105" s="14">
        <v>5.1200000000000002E-2</v>
      </c>
      <c r="Q1105" s="8">
        <v>115.46</v>
      </c>
      <c r="R1105" s="8">
        <v>2139.54</v>
      </c>
      <c r="S1105" s="8">
        <v>1558</v>
      </c>
      <c r="T1105" s="8">
        <v>581.54</v>
      </c>
      <c r="U1105">
        <v>0</v>
      </c>
      <c r="V1105" s="8">
        <v>0</v>
      </c>
      <c r="W1105" s="8">
        <v>0</v>
      </c>
      <c r="X1105" s="8">
        <v>581.54</v>
      </c>
    </row>
    <row r="1106" spans="1:24" x14ac:dyDescent="0.25">
      <c r="A1106" t="s">
        <v>1432</v>
      </c>
      <c r="B1106" s="1">
        <v>46040</v>
      </c>
      <c r="C1106" t="s">
        <v>77</v>
      </c>
      <c r="D1106" t="s">
        <v>78</v>
      </c>
      <c r="E1106" t="s">
        <v>63</v>
      </c>
      <c r="F1106" t="s">
        <v>37</v>
      </c>
      <c r="G1106" t="s">
        <v>79</v>
      </c>
      <c r="H1106" t="s">
        <v>80</v>
      </c>
      <c r="I1106" t="s">
        <v>127</v>
      </c>
      <c r="J1106" t="s">
        <v>128</v>
      </c>
      <c r="K1106" t="s">
        <v>33</v>
      </c>
      <c r="L1106" s="8">
        <v>7.2</v>
      </c>
      <c r="M1106" s="8">
        <v>3.6</v>
      </c>
      <c r="N1106">
        <v>51</v>
      </c>
      <c r="O1106" s="8">
        <v>367.2</v>
      </c>
      <c r="P1106" s="14">
        <v>4.0000000000000002E-4</v>
      </c>
      <c r="Q1106" s="8">
        <v>0.15</v>
      </c>
      <c r="R1106" s="8">
        <v>367.05</v>
      </c>
      <c r="S1106" s="8">
        <v>183.6</v>
      </c>
      <c r="T1106" s="8">
        <v>183.45</v>
      </c>
      <c r="U1106">
        <v>0</v>
      </c>
      <c r="V1106" s="8">
        <v>0</v>
      </c>
      <c r="W1106" s="8">
        <v>0</v>
      </c>
      <c r="X1106" s="8">
        <v>183.45</v>
      </c>
    </row>
    <row r="1107" spans="1:24" x14ac:dyDescent="0.25">
      <c r="A1107" t="s">
        <v>1433</v>
      </c>
      <c r="B1107" s="1">
        <v>45898</v>
      </c>
      <c r="C1107" t="s">
        <v>191</v>
      </c>
      <c r="D1107" t="s">
        <v>192</v>
      </c>
      <c r="E1107" t="s">
        <v>150</v>
      </c>
      <c r="F1107" t="s">
        <v>54</v>
      </c>
      <c r="G1107" t="s">
        <v>151</v>
      </c>
      <c r="H1107" t="s">
        <v>152</v>
      </c>
      <c r="I1107" t="s">
        <v>40</v>
      </c>
      <c r="J1107" t="s">
        <v>41</v>
      </c>
      <c r="K1107" t="s">
        <v>42</v>
      </c>
      <c r="L1107" s="8">
        <v>14.5</v>
      </c>
      <c r="M1107" s="8">
        <v>4.2</v>
      </c>
      <c r="N1107">
        <v>179</v>
      </c>
      <c r="O1107" s="8">
        <v>2595.5</v>
      </c>
      <c r="P1107" s="14">
        <v>1.09E-2</v>
      </c>
      <c r="Q1107" s="8">
        <v>28.29</v>
      </c>
      <c r="R1107" s="8">
        <v>2567.21</v>
      </c>
      <c r="S1107" s="8">
        <v>751.8</v>
      </c>
      <c r="T1107" s="8">
        <v>1815.41</v>
      </c>
      <c r="U1107">
        <v>0</v>
      </c>
      <c r="V1107" s="8">
        <v>0</v>
      </c>
      <c r="W1107" s="8">
        <v>0</v>
      </c>
      <c r="X1107" s="8">
        <v>1815.41</v>
      </c>
    </row>
    <row r="1108" spans="1:24" x14ac:dyDescent="0.25">
      <c r="A1108" t="s">
        <v>1434</v>
      </c>
      <c r="B1108" s="1">
        <v>45566</v>
      </c>
      <c r="C1108" t="s">
        <v>406</v>
      </c>
      <c r="D1108" t="s">
        <v>407</v>
      </c>
      <c r="E1108" t="s">
        <v>63</v>
      </c>
      <c r="F1108" t="s">
        <v>37</v>
      </c>
      <c r="G1108" t="s">
        <v>64</v>
      </c>
      <c r="H1108" t="s">
        <v>65</v>
      </c>
      <c r="I1108" t="s">
        <v>112</v>
      </c>
      <c r="J1108" t="s">
        <v>113</v>
      </c>
      <c r="K1108" t="s">
        <v>42</v>
      </c>
      <c r="L1108" s="8">
        <v>8.5</v>
      </c>
      <c r="M1108" s="8">
        <v>2.8</v>
      </c>
      <c r="N1108">
        <v>53</v>
      </c>
      <c r="O1108" s="8">
        <v>450.5</v>
      </c>
      <c r="P1108" s="14">
        <v>6.6E-3</v>
      </c>
      <c r="Q1108" s="8">
        <v>2.97</v>
      </c>
      <c r="R1108" s="8">
        <v>447.53</v>
      </c>
      <c r="S1108" s="8">
        <v>148.4</v>
      </c>
      <c r="T1108" s="8">
        <v>299.13</v>
      </c>
      <c r="U1108">
        <v>0</v>
      </c>
      <c r="V1108" s="8">
        <v>0</v>
      </c>
      <c r="W1108" s="8">
        <v>0</v>
      </c>
      <c r="X1108" s="8">
        <v>299.13</v>
      </c>
    </row>
    <row r="1109" spans="1:24" x14ac:dyDescent="0.25">
      <c r="A1109" t="s">
        <v>1435</v>
      </c>
      <c r="B1109" s="1">
        <v>45622</v>
      </c>
      <c r="C1109" t="s">
        <v>61</v>
      </c>
      <c r="D1109" t="s">
        <v>62</v>
      </c>
      <c r="E1109" t="s">
        <v>63</v>
      </c>
      <c r="F1109" t="s">
        <v>46</v>
      </c>
      <c r="G1109" t="s">
        <v>79</v>
      </c>
      <c r="H1109" t="s">
        <v>80</v>
      </c>
      <c r="I1109" t="s">
        <v>185</v>
      </c>
      <c r="J1109" t="s">
        <v>186</v>
      </c>
      <c r="K1109" t="s">
        <v>59</v>
      </c>
      <c r="L1109" s="8">
        <v>4.9000000000000004</v>
      </c>
      <c r="M1109" s="8">
        <v>3.1</v>
      </c>
      <c r="N1109">
        <v>48</v>
      </c>
      <c r="O1109" s="8">
        <v>235.2</v>
      </c>
      <c r="P1109" s="14">
        <v>0.1726</v>
      </c>
      <c r="Q1109" s="8">
        <v>40.6</v>
      </c>
      <c r="R1109" s="8">
        <v>194.6</v>
      </c>
      <c r="S1109" s="8">
        <v>148.80000000000001</v>
      </c>
      <c r="T1109" s="8">
        <v>45.8</v>
      </c>
      <c r="U1109">
        <v>0</v>
      </c>
      <c r="V1109" s="8">
        <v>0</v>
      </c>
      <c r="W1109" s="8">
        <v>0</v>
      </c>
      <c r="X1109" s="8">
        <v>45.8</v>
      </c>
    </row>
    <row r="1110" spans="1:24" x14ac:dyDescent="0.25">
      <c r="A1110" t="s">
        <v>1436</v>
      </c>
      <c r="B1110" s="1">
        <v>46164</v>
      </c>
      <c r="C1110" t="s">
        <v>168</v>
      </c>
      <c r="D1110" t="s">
        <v>169</v>
      </c>
      <c r="E1110" t="s">
        <v>63</v>
      </c>
      <c r="F1110" t="s">
        <v>46</v>
      </c>
      <c r="G1110" t="s">
        <v>79</v>
      </c>
      <c r="H1110" t="s">
        <v>80</v>
      </c>
      <c r="I1110" t="s">
        <v>40</v>
      </c>
      <c r="J1110" t="s">
        <v>41</v>
      </c>
      <c r="K1110" t="s">
        <v>42</v>
      </c>
      <c r="L1110" s="8">
        <v>14.5</v>
      </c>
      <c r="M1110" s="8">
        <v>4.2</v>
      </c>
      <c r="N1110">
        <v>31</v>
      </c>
      <c r="O1110" s="8">
        <v>449.5</v>
      </c>
      <c r="P1110" s="14">
        <v>3.1199999999999999E-2</v>
      </c>
      <c r="Q1110" s="8">
        <v>14.02</v>
      </c>
      <c r="R1110" s="8">
        <v>435.48</v>
      </c>
      <c r="S1110" s="8">
        <v>130.19999999999999</v>
      </c>
      <c r="T1110" s="8">
        <v>305.27999999999997</v>
      </c>
      <c r="U1110">
        <v>0</v>
      </c>
      <c r="V1110" s="8">
        <v>0</v>
      </c>
      <c r="W1110" s="8">
        <v>0</v>
      </c>
      <c r="X1110" s="8">
        <v>305.27999999999997</v>
      </c>
    </row>
    <row r="1111" spans="1:24" x14ac:dyDescent="0.25">
      <c r="A1111" t="s">
        <v>1437</v>
      </c>
      <c r="B1111" s="1">
        <v>45543</v>
      </c>
      <c r="C1111" t="s">
        <v>551</v>
      </c>
      <c r="D1111" t="s">
        <v>552</v>
      </c>
      <c r="E1111" t="s">
        <v>27</v>
      </c>
      <c r="F1111" t="s">
        <v>54</v>
      </c>
      <c r="G1111" t="s">
        <v>38</v>
      </c>
      <c r="H1111" t="s">
        <v>39</v>
      </c>
      <c r="I1111" t="s">
        <v>84</v>
      </c>
      <c r="J1111" t="s">
        <v>85</v>
      </c>
      <c r="K1111" t="s">
        <v>42</v>
      </c>
      <c r="L1111" s="8">
        <v>9.9</v>
      </c>
      <c r="M1111" s="8">
        <v>3.1</v>
      </c>
      <c r="N1111">
        <v>13</v>
      </c>
      <c r="O1111" s="8">
        <v>128.69999999999999</v>
      </c>
      <c r="P1111" s="14">
        <v>1.52E-2</v>
      </c>
      <c r="Q1111" s="8">
        <v>1.96</v>
      </c>
      <c r="R1111" s="8">
        <v>126.74</v>
      </c>
      <c r="S1111" s="8">
        <v>40.299999999999997</v>
      </c>
      <c r="T1111" s="8">
        <v>86.44</v>
      </c>
      <c r="U1111">
        <v>0</v>
      </c>
      <c r="V1111" s="8">
        <v>0</v>
      </c>
      <c r="W1111" s="8">
        <v>0</v>
      </c>
      <c r="X1111" s="8">
        <v>86.44</v>
      </c>
    </row>
    <row r="1112" spans="1:24" x14ac:dyDescent="0.25">
      <c r="A1112" t="s">
        <v>1438</v>
      </c>
      <c r="B1112" s="1">
        <v>46142</v>
      </c>
      <c r="C1112" t="s">
        <v>266</v>
      </c>
      <c r="D1112" t="s">
        <v>267</v>
      </c>
      <c r="E1112" t="s">
        <v>53</v>
      </c>
      <c r="F1112" t="s">
        <v>54</v>
      </c>
      <c r="G1112" t="s">
        <v>55</v>
      </c>
      <c r="H1112" t="s">
        <v>56</v>
      </c>
      <c r="I1112" t="s">
        <v>47</v>
      </c>
      <c r="J1112" t="s">
        <v>48</v>
      </c>
      <c r="K1112" t="s">
        <v>49</v>
      </c>
      <c r="L1112" s="8">
        <v>5</v>
      </c>
      <c r="M1112" s="8">
        <v>3.2</v>
      </c>
      <c r="N1112">
        <v>58</v>
      </c>
      <c r="O1112" s="8">
        <v>290</v>
      </c>
      <c r="P1112" s="14">
        <v>1.1999999999999999E-3</v>
      </c>
      <c r="Q1112" s="8">
        <v>0.35</v>
      </c>
      <c r="R1112" s="8">
        <v>289.64999999999998</v>
      </c>
      <c r="S1112" s="8">
        <v>185.6</v>
      </c>
      <c r="T1112" s="8">
        <v>104.05</v>
      </c>
      <c r="U1112">
        <v>0</v>
      </c>
      <c r="V1112" s="8">
        <v>0</v>
      </c>
      <c r="W1112" s="8">
        <v>0</v>
      </c>
      <c r="X1112" s="8">
        <v>104.05</v>
      </c>
    </row>
    <row r="1113" spans="1:24" x14ac:dyDescent="0.25">
      <c r="A1113" t="s">
        <v>1439</v>
      </c>
      <c r="B1113" s="1">
        <v>46249</v>
      </c>
      <c r="C1113" t="s">
        <v>25</v>
      </c>
      <c r="D1113" t="s">
        <v>26</v>
      </c>
      <c r="E1113" t="s">
        <v>27</v>
      </c>
      <c r="F1113" t="s">
        <v>28</v>
      </c>
      <c r="G1113" t="s">
        <v>29</v>
      </c>
      <c r="H1113" t="s">
        <v>30</v>
      </c>
      <c r="I1113" t="s">
        <v>127</v>
      </c>
      <c r="J1113" t="s">
        <v>128</v>
      </c>
      <c r="K1113" t="s">
        <v>33</v>
      </c>
      <c r="L1113" s="8">
        <v>7.2</v>
      </c>
      <c r="M1113" s="8">
        <v>3.6</v>
      </c>
      <c r="N1113">
        <v>291</v>
      </c>
      <c r="O1113" s="8">
        <v>2095.1999999999998</v>
      </c>
      <c r="P1113" s="14">
        <v>2.7E-2</v>
      </c>
      <c r="Q1113" s="8">
        <v>56.57</v>
      </c>
      <c r="R1113" s="8">
        <v>2038.63</v>
      </c>
      <c r="S1113" s="8">
        <v>1047.5999999999999</v>
      </c>
      <c r="T1113" s="8">
        <v>991.03</v>
      </c>
      <c r="U1113">
        <v>0</v>
      </c>
      <c r="V1113" s="8">
        <v>0</v>
      </c>
      <c r="W1113" s="8">
        <v>0</v>
      </c>
      <c r="X1113" s="8">
        <v>991.03</v>
      </c>
    </row>
    <row r="1114" spans="1:24" x14ac:dyDescent="0.25">
      <c r="A1114" t="s">
        <v>1440</v>
      </c>
      <c r="B1114" s="1">
        <v>45380</v>
      </c>
      <c r="C1114" t="s">
        <v>136</v>
      </c>
      <c r="D1114" t="s">
        <v>137</v>
      </c>
      <c r="E1114" t="s">
        <v>71</v>
      </c>
      <c r="F1114" t="s">
        <v>54</v>
      </c>
      <c r="G1114" t="s">
        <v>72</v>
      </c>
      <c r="H1114" t="s">
        <v>73</v>
      </c>
      <c r="I1114" t="s">
        <v>31</v>
      </c>
      <c r="J1114" t="s">
        <v>32</v>
      </c>
      <c r="K1114" t="s">
        <v>33</v>
      </c>
      <c r="L1114" s="8">
        <v>5.8</v>
      </c>
      <c r="M1114" s="8">
        <v>2.7</v>
      </c>
      <c r="N1114">
        <v>164</v>
      </c>
      <c r="O1114" s="8">
        <v>951.2</v>
      </c>
      <c r="P1114" s="14">
        <v>0.47520000000000001</v>
      </c>
      <c r="Q1114" s="8">
        <v>452.01</v>
      </c>
      <c r="R1114" s="8">
        <v>499.19</v>
      </c>
      <c r="S1114" s="8">
        <v>442.8</v>
      </c>
      <c r="T1114" s="8">
        <v>56.39</v>
      </c>
      <c r="U1114">
        <v>0</v>
      </c>
      <c r="V1114" s="8">
        <v>0</v>
      </c>
      <c r="W1114" s="8">
        <v>0</v>
      </c>
      <c r="X1114" s="8">
        <v>56.39</v>
      </c>
    </row>
    <row r="1115" spans="1:24" x14ac:dyDescent="0.25">
      <c r="A1115" t="s">
        <v>1441</v>
      </c>
      <c r="B1115" s="1">
        <v>45577</v>
      </c>
      <c r="C1115" t="s">
        <v>445</v>
      </c>
      <c r="D1115" t="s">
        <v>446</v>
      </c>
      <c r="E1115" t="s">
        <v>71</v>
      </c>
      <c r="F1115" t="s">
        <v>89</v>
      </c>
      <c r="G1115" t="s">
        <v>72</v>
      </c>
      <c r="H1115" t="s">
        <v>73</v>
      </c>
      <c r="I1115" t="s">
        <v>130</v>
      </c>
      <c r="J1115" t="s">
        <v>131</v>
      </c>
      <c r="K1115" t="s">
        <v>42</v>
      </c>
      <c r="L1115" s="8">
        <v>4.8</v>
      </c>
      <c r="M1115" s="8">
        <v>1.4</v>
      </c>
      <c r="N1115">
        <v>83</v>
      </c>
      <c r="O1115" s="8">
        <v>398.4</v>
      </c>
      <c r="P1115" s="14">
        <v>0.1113</v>
      </c>
      <c r="Q1115" s="8">
        <v>44.34</v>
      </c>
      <c r="R1115" s="8">
        <v>354.06</v>
      </c>
      <c r="S1115" s="8">
        <v>116.2</v>
      </c>
      <c r="T1115" s="8">
        <v>237.86</v>
      </c>
      <c r="U1115">
        <v>0</v>
      </c>
      <c r="V1115" s="8">
        <v>0</v>
      </c>
      <c r="W1115" s="8">
        <v>0</v>
      </c>
      <c r="X1115" s="8">
        <v>237.86</v>
      </c>
    </row>
    <row r="1116" spans="1:24" x14ac:dyDescent="0.25">
      <c r="A1116" t="s">
        <v>1442</v>
      </c>
      <c r="B1116" s="1">
        <v>46194</v>
      </c>
      <c r="C1116" t="s">
        <v>205</v>
      </c>
      <c r="D1116" t="s">
        <v>206</v>
      </c>
      <c r="E1116" t="s">
        <v>71</v>
      </c>
      <c r="F1116" t="s">
        <v>54</v>
      </c>
      <c r="G1116" t="s">
        <v>72</v>
      </c>
      <c r="H1116" t="s">
        <v>73</v>
      </c>
      <c r="I1116" t="s">
        <v>112</v>
      </c>
      <c r="J1116" t="s">
        <v>113</v>
      </c>
      <c r="K1116" t="s">
        <v>42</v>
      </c>
      <c r="L1116" s="8">
        <v>8.5</v>
      </c>
      <c r="M1116" s="8">
        <v>2.8</v>
      </c>
      <c r="N1116">
        <v>140</v>
      </c>
      <c r="O1116" s="8">
        <v>1190</v>
      </c>
      <c r="P1116" s="14">
        <v>7.7999999999999996E-3</v>
      </c>
      <c r="Q1116" s="8">
        <v>9.2799999999999994</v>
      </c>
      <c r="R1116" s="8">
        <v>1180.72</v>
      </c>
      <c r="S1116" s="8">
        <v>392</v>
      </c>
      <c r="T1116" s="8">
        <v>788.72</v>
      </c>
      <c r="U1116">
        <v>0</v>
      </c>
      <c r="V1116" s="8">
        <v>0</v>
      </c>
      <c r="W1116" s="8">
        <v>0</v>
      </c>
      <c r="X1116" s="8">
        <v>788.72</v>
      </c>
    </row>
    <row r="1117" spans="1:24" x14ac:dyDescent="0.25">
      <c r="A1117" t="s">
        <v>1443</v>
      </c>
      <c r="B1117" s="1">
        <v>45753</v>
      </c>
      <c r="C1117" t="s">
        <v>191</v>
      </c>
      <c r="D1117" t="s">
        <v>192</v>
      </c>
      <c r="E1117" t="s">
        <v>150</v>
      </c>
      <c r="F1117" t="s">
        <v>54</v>
      </c>
      <c r="G1117" t="s">
        <v>151</v>
      </c>
      <c r="H1117" t="s">
        <v>152</v>
      </c>
      <c r="I1117" t="s">
        <v>127</v>
      </c>
      <c r="J1117" t="s">
        <v>128</v>
      </c>
      <c r="K1117" t="s">
        <v>33</v>
      </c>
      <c r="L1117" s="8">
        <v>7.2</v>
      </c>
      <c r="M1117" s="8">
        <v>3.6</v>
      </c>
      <c r="N1117">
        <v>140</v>
      </c>
      <c r="O1117" s="8">
        <v>1008</v>
      </c>
      <c r="P1117" s="14">
        <v>8.6E-3</v>
      </c>
      <c r="Q1117" s="8">
        <v>8.67</v>
      </c>
      <c r="R1117" s="8">
        <v>999.33</v>
      </c>
      <c r="S1117" s="8">
        <v>504</v>
      </c>
      <c r="T1117" s="8">
        <v>495.33</v>
      </c>
      <c r="U1117">
        <v>0</v>
      </c>
      <c r="V1117" s="8">
        <v>0</v>
      </c>
      <c r="W1117" s="8">
        <v>0</v>
      </c>
      <c r="X1117" s="8">
        <v>495.33</v>
      </c>
    </row>
    <row r="1118" spans="1:24" x14ac:dyDescent="0.25">
      <c r="A1118" t="s">
        <v>1444</v>
      </c>
      <c r="B1118" s="1">
        <v>45541</v>
      </c>
      <c r="C1118" t="s">
        <v>315</v>
      </c>
      <c r="D1118" t="s">
        <v>316</v>
      </c>
      <c r="E1118" t="s">
        <v>27</v>
      </c>
      <c r="F1118" t="s">
        <v>46</v>
      </c>
      <c r="G1118" t="s">
        <v>29</v>
      </c>
      <c r="H1118" t="s">
        <v>30</v>
      </c>
      <c r="I1118" t="s">
        <v>31</v>
      </c>
      <c r="J1118" t="s">
        <v>32</v>
      </c>
      <c r="K1118" t="s">
        <v>33</v>
      </c>
      <c r="L1118" s="8">
        <v>5.8</v>
      </c>
      <c r="M1118" s="8">
        <v>2.7</v>
      </c>
      <c r="N1118">
        <v>59</v>
      </c>
      <c r="O1118" s="8">
        <v>342.2</v>
      </c>
      <c r="P1118" s="14">
        <v>0.2288</v>
      </c>
      <c r="Q1118" s="8">
        <v>78.3</v>
      </c>
      <c r="R1118" s="8">
        <v>263.89999999999998</v>
      </c>
      <c r="S1118" s="8">
        <v>159.30000000000001</v>
      </c>
      <c r="T1118" s="8">
        <v>104.6</v>
      </c>
      <c r="U1118">
        <v>0</v>
      </c>
      <c r="V1118" s="8">
        <v>0</v>
      </c>
      <c r="W1118" s="8">
        <v>0</v>
      </c>
      <c r="X1118" s="8">
        <v>104.6</v>
      </c>
    </row>
    <row r="1119" spans="1:24" x14ac:dyDescent="0.25">
      <c r="A1119" t="s">
        <v>1445</v>
      </c>
      <c r="B1119" s="1">
        <v>46060</v>
      </c>
      <c r="C1119" t="s">
        <v>154</v>
      </c>
      <c r="D1119" t="s">
        <v>155</v>
      </c>
      <c r="E1119" t="s">
        <v>150</v>
      </c>
      <c r="F1119" t="s">
        <v>46</v>
      </c>
      <c r="G1119" t="s">
        <v>151</v>
      </c>
      <c r="H1119" t="s">
        <v>152</v>
      </c>
      <c r="I1119" t="s">
        <v>144</v>
      </c>
      <c r="J1119" t="s">
        <v>145</v>
      </c>
      <c r="K1119" t="s">
        <v>33</v>
      </c>
      <c r="L1119" s="8">
        <v>12</v>
      </c>
      <c r="M1119" s="8">
        <v>6.5</v>
      </c>
      <c r="N1119">
        <v>34</v>
      </c>
      <c r="O1119" s="8">
        <v>408</v>
      </c>
      <c r="P1119" s="14">
        <v>0.19</v>
      </c>
      <c r="Q1119" s="8">
        <v>77.52</v>
      </c>
      <c r="R1119" s="8">
        <v>330.48</v>
      </c>
      <c r="S1119" s="8">
        <v>221</v>
      </c>
      <c r="T1119" s="8">
        <v>109.48</v>
      </c>
      <c r="U1119">
        <v>0</v>
      </c>
      <c r="V1119" s="8">
        <v>0</v>
      </c>
      <c r="W1119" s="8">
        <v>0</v>
      </c>
      <c r="X1119" s="8">
        <v>109.48</v>
      </c>
    </row>
    <row r="1120" spans="1:24" x14ac:dyDescent="0.25">
      <c r="A1120" t="s">
        <v>1446</v>
      </c>
      <c r="B1120" s="1">
        <v>45767</v>
      </c>
      <c r="C1120" t="s">
        <v>461</v>
      </c>
      <c r="D1120" t="s">
        <v>462</v>
      </c>
      <c r="E1120" t="s">
        <v>27</v>
      </c>
      <c r="F1120" t="s">
        <v>37</v>
      </c>
      <c r="G1120" t="s">
        <v>38</v>
      </c>
      <c r="H1120" t="s">
        <v>39</v>
      </c>
      <c r="I1120" t="s">
        <v>112</v>
      </c>
      <c r="J1120" t="s">
        <v>113</v>
      </c>
      <c r="K1120" t="s">
        <v>42</v>
      </c>
      <c r="L1120" s="8">
        <v>8.5</v>
      </c>
      <c r="M1120" s="8">
        <v>2.8</v>
      </c>
      <c r="N1120">
        <v>2</v>
      </c>
      <c r="O1120" s="8">
        <v>17</v>
      </c>
      <c r="P1120" s="14">
        <v>9.7999999999999997E-3</v>
      </c>
      <c r="Q1120" s="8">
        <v>0.17</v>
      </c>
      <c r="R1120" s="8">
        <v>16.829999999999998</v>
      </c>
      <c r="S1120" s="8">
        <v>5.6</v>
      </c>
      <c r="T1120" s="8">
        <v>11.23</v>
      </c>
      <c r="U1120">
        <v>0</v>
      </c>
      <c r="V1120" s="8">
        <v>0</v>
      </c>
      <c r="W1120" s="8">
        <v>0</v>
      </c>
      <c r="X1120" s="8">
        <v>11.23</v>
      </c>
    </row>
    <row r="1121" spans="1:24" x14ac:dyDescent="0.25">
      <c r="A1121" t="s">
        <v>1447</v>
      </c>
      <c r="B1121" s="1">
        <v>45875</v>
      </c>
      <c r="C1121" t="s">
        <v>247</v>
      </c>
      <c r="D1121" t="s">
        <v>248</v>
      </c>
      <c r="E1121" t="s">
        <v>53</v>
      </c>
      <c r="F1121" t="s">
        <v>46</v>
      </c>
      <c r="G1121" t="s">
        <v>55</v>
      </c>
      <c r="H1121" t="s">
        <v>56</v>
      </c>
      <c r="I1121" t="s">
        <v>31</v>
      </c>
      <c r="J1121" t="s">
        <v>32</v>
      </c>
      <c r="K1121" t="s">
        <v>33</v>
      </c>
      <c r="L1121" s="8">
        <v>5.8</v>
      </c>
      <c r="M1121" s="8">
        <v>2.7</v>
      </c>
      <c r="N1121">
        <v>24</v>
      </c>
      <c r="O1121" s="8">
        <v>139.19999999999999</v>
      </c>
      <c r="P1121" s="14">
        <v>7.2700000000000001E-2</v>
      </c>
      <c r="Q1121" s="8">
        <v>10.119999999999999</v>
      </c>
      <c r="R1121" s="8">
        <v>129.08000000000001</v>
      </c>
      <c r="S1121" s="8">
        <v>64.8</v>
      </c>
      <c r="T1121" s="8">
        <v>64.28</v>
      </c>
      <c r="U1121">
        <v>0</v>
      </c>
      <c r="V1121" s="8">
        <v>0</v>
      </c>
      <c r="W1121" s="8">
        <v>0</v>
      </c>
      <c r="X1121" s="8">
        <v>64.28</v>
      </c>
    </row>
    <row r="1122" spans="1:24" x14ac:dyDescent="0.25">
      <c r="A1122" t="s">
        <v>1448</v>
      </c>
      <c r="B1122" s="1">
        <v>45916</v>
      </c>
      <c r="C1122" t="s">
        <v>102</v>
      </c>
      <c r="D1122" t="s">
        <v>103</v>
      </c>
      <c r="E1122" t="s">
        <v>27</v>
      </c>
      <c r="F1122" t="s">
        <v>54</v>
      </c>
      <c r="G1122" t="s">
        <v>38</v>
      </c>
      <c r="H1122" t="s">
        <v>39</v>
      </c>
      <c r="I1122" t="s">
        <v>112</v>
      </c>
      <c r="J1122" t="s">
        <v>113</v>
      </c>
      <c r="K1122" t="s">
        <v>42</v>
      </c>
      <c r="L1122" s="8">
        <v>8.5</v>
      </c>
      <c r="M1122" s="8">
        <v>2.8</v>
      </c>
      <c r="N1122">
        <v>100</v>
      </c>
      <c r="O1122" s="8">
        <v>850</v>
      </c>
      <c r="P1122" s="14">
        <v>4.1300000000000003E-2</v>
      </c>
      <c r="Q1122" s="8">
        <v>35.11</v>
      </c>
      <c r="R1122" s="8">
        <v>814.89</v>
      </c>
      <c r="S1122" s="8">
        <v>280</v>
      </c>
      <c r="T1122" s="8">
        <v>534.89</v>
      </c>
      <c r="U1122">
        <v>0</v>
      </c>
      <c r="V1122" s="8">
        <v>0</v>
      </c>
      <c r="W1122" s="8">
        <v>0</v>
      </c>
      <c r="X1122" s="8">
        <v>534.89</v>
      </c>
    </row>
    <row r="1123" spans="1:24" x14ac:dyDescent="0.25">
      <c r="A1123" t="s">
        <v>1449</v>
      </c>
      <c r="B1123" s="1">
        <v>45976</v>
      </c>
      <c r="C1123" t="s">
        <v>272</v>
      </c>
      <c r="D1123" t="s">
        <v>273</v>
      </c>
      <c r="E1123" t="s">
        <v>27</v>
      </c>
      <c r="F1123" t="s">
        <v>54</v>
      </c>
      <c r="G1123" t="s">
        <v>38</v>
      </c>
      <c r="H1123" t="s">
        <v>39</v>
      </c>
      <c r="I1123" t="s">
        <v>40</v>
      </c>
      <c r="J1123" t="s">
        <v>41</v>
      </c>
      <c r="K1123" t="s">
        <v>42</v>
      </c>
      <c r="L1123" s="8">
        <v>14.5</v>
      </c>
      <c r="M1123" s="8">
        <v>4.2</v>
      </c>
      <c r="N1123">
        <v>18</v>
      </c>
      <c r="O1123" s="8">
        <v>261</v>
      </c>
      <c r="P1123" s="14">
        <v>2.8999999999999998E-3</v>
      </c>
      <c r="Q1123" s="8">
        <v>0.76</v>
      </c>
      <c r="R1123" s="8">
        <v>260.24</v>
      </c>
      <c r="S1123" s="8">
        <v>75.599999999999994</v>
      </c>
      <c r="T1123" s="8">
        <v>184.64</v>
      </c>
      <c r="U1123">
        <v>0</v>
      </c>
      <c r="V1123" s="8">
        <v>0</v>
      </c>
      <c r="W1123" s="8">
        <v>0</v>
      </c>
      <c r="X1123" s="8">
        <v>184.64</v>
      </c>
    </row>
    <row r="1124" spans="1:24" x14ac:dyDescent="0.25">
      <c r="A1124" t="s">
        <v>1450</v>
      </c>
      <c r="B1124" s="1">
        <v>45680</v>
      </c>
      <c r="C1124" t="s">
        <v>609</v>
      </c>
      <c r="D1124" t="s">
        <v>610</v>
      </c>
      <c r="E1124" t="s">
        <v>63</v>
      </c>
      <c r="F1124" t="s">
        <v>37</v>
      </c>
      <c r="G1124" t="s">
        <v>79</v>
      </c>
      <c r="H1124" t="s">
        <v>80</v>
      </c>
      <c r="I1124" t="s">
        <v>99</v>
      </c>
      <c r="J1124" t="s">
        <v>100</v>
      </c>
      <c r="K1124" t="s">
        <v>49</v>
      </c>
      <c r="L1124" s="8">
        <v>3.8</v>
      </c>
      <c r="M1124" s="8">
        <v>2.6</v>
      </c>
      <c r="N1124">
        <v>6</v>
      </c>
      <c r="O1124" s="8">
        <v>22.8</v>
      </c>
      <c r="P1124" s="14">
        <v>3.4099999999999998E-2</v>
      </c>
      <c r="Q1124" s="8">
        <v>0.78</v>
      </c>
      <c r="R1124" s="8">
        <v>22.02</v>
      </c>
      <c r="S1124" s="8">
        <v>15.6</v>
      </c>
      <c r="T1124" s="8">
        <v>6.42</v>
      </c>
      <c r="U1124">
        <v>0</v>
      </c>
      <c r="V1124" s="8">
        <v>0</v>
      </c>
      <c r="W1124" s="8">
        <v>0</v>
      </c>
      <c r="X1124" s="8">
        <v>6.42</v>
      </c>
    </row>
    <row r="1125" spans="1:24" x14ac:dyDescent="0.25">
      <c r="A1125" t="s">
        <v>1451</v>
      </c>
      <c r="B1125" s="1">
        <v>45636</v>
      </c>
      <c r="C1125" t="s">
        <v>35</v>
      </c>
      <c r="D1125" t="s">
        <v>36</v>
      </c>
      <c r="E1125" t="s">
        <v>27</v>
      </c>
      <c r="F1125" t="s">
        <v>37</v>
      </c>
      <c r="G1125" t="s">
        <v>38</v>
      </c>
      <c r="H1125" t="s">
        <v>39</v>
      </c>
      <c r="I1125" t="s">
        <v>117</v>
      </c>
      <c r="J1125" t="s">
        <v>118</v>
      </c>
      <c r="K1125" t="s">
        <v>59</v>
      </c>
      <c r="L1125" s="8">
        <v>6</v>
      </c>
      <c r="M1125" s="8">
        <v>4.2</v>
      </c>
      <c r="N1125">
        <v>21</v>
      </c>
      <c r="O1125" s="8">
        <v>126</v>
      </c>
      <c r="P1125" s="14">
        <v>7.1599999999999997E-2</v>
      </c>
      <c r="Q1125" s="8">
        <v>9.02</v>
      </c>
      <c r="R1125" s="8">
        <v>116.98</v>
      </c>
      <c r="S1125" s="8">
        <v>88.2</v>
      </c>
      <c r="T1125" s="8">
        <v>28.78</v>
      </c>
      <c r="U1125">
        <v>0</v>
      </c>
      <c r="V1125" s="8">
        <v>0</v>
      </c>
      <c r="W1125" s="8">
        <v>0</v>
      </c>
      <c r="X1125" s="8">
        <v>28.78</v>
      </c>
    </row>
    <row r="1126" spans="1:24" x14ac:dyDescent="0.25">
      <c r="A1126" t="s">
        <v>1452</v>
      </c>
      <c r="B1126" s="1">
        <v>45321</v>
      </c>
      <c r="C1126" t="s">
        <v>383</v>
      </c>
      <c r="D1126" t="s">
        <v>384</v>
      </c>
      <c r="E1126" t="s">
        <v>63</v>
      </c>
      <c r="F1126" t="s">
        <v>54</v>
      </c>
      <c r="G1126" t="s">
        <v>64</v>
      </c>
      <c r="H1126" t="s">
        <v>65</v>
      </c>
      <c r="I1126" t="s">
        <v>99</v>
      </c>
      <c r="J1126" t="s">
        <v>100</v>
      </c>
      <c r="K1126" t="s">
        <v>49</v>
      </c>
      <c r="L1126" s="8">
        <v>3.8</v>
      </c>
      <c r="M1126" s="8">
        <v>2.6</v>
      </c>
      <c r="N1126">
        <v>151</v>
      </c>
      <c r="O1126" s="8">
        <v>573.79999999999995</v>
      </c>
      <c r="P1126" s="14">
        <v>5.0000000000000001E-3</v>
      </c>
      <c r="Q1126" s="8">
        <v>2.87</v>
      </c>
      <c r="R1126" s="8">
        <v>570.92999999999995</v>
      </c>
      <c r="S1126" s="8">
        <v>392.6</v>
      </c>
      <c r="T1126" s="8">
        <v>178.33</v>
      </c>
      <c r="U1126">
        <v>0</v>
      </c>
      <c r="V1126" s="8">
        <v>0</v>
      </c>
      <c r="W1126" s="8">
        <v>0</v>
      </c>
      <c r="X1126" s="8">
        <v>178.33</v>
      </c>
    </row>
    <row r="1127" spans="1:24" x14ac:dyDescent="0.25">
      <c r="A1127" t="s">
        <v>1453</v>
      </c>
      <c r="B1127" s="1">
        <v>45798</v>
      </c>
      <c r="C1127" t="s">
        <v>142</v>
      </c>
      <c r="D1127" t="s">
        <v>143</v>
      </c>
      <c r="E1127" t="s">
        <v>71</v>
      </c>
      <c r="F1127" t="s">
        <v>37</v>
      </c>
      <c r="G1127" t="s">
        <v>72</v>
      </c>
      <c r="H1127" t="s">
        <v>73</v>
      </c>
      <c r="I1127" t="s">
        <v>117</v>
      </c>
      <c r="J1127" t="s">
        <v>118</v>
      </c>
      <c r="K1127" t="s">
        <v>59</v>
      </c>
      <c r="L1127" s="8">
        <v>6</v>
      </c>
      <c r="M1127" s="8">
        <v>4.2</v>
      </c>
      <c r="N1127">
        <v>18</v>
      </c>
      <c r="O1127" s="8">
        <v>108</v>
      </c>
      <c r="P1127" s="14">
        <v>7.7000000000000002E-3</v>
      </c>
      <c r="Q1127" s="8">
        <v>0.83</v>
      </c>
      <c r="R1127" s="8">
        <v>107.17</v>
      </c>
      <c r="S1127" s="8">
        <v>75.599999999999994</v>
      </c>
      <c r="T1127" s="8">
        <v>31.57</v>
      </c>
      <c r="U1127">
        <v>0</v>
      </c>
      <c r="V1127" s="8">
        <v>0</v>
      </c>
      <c r="W1127" s="8">
        <v>0</v>
      </c>
      <c r="X1127" s="8">
        <v>31.57</v>
      </c>
    </row>
    <row r="1128" spans="1:24" x14ac:dyDescent="0.25">
      <c r="A1128" t="s">
        <v>1454</v>
      </c>
      <c r="B1128" s="1">
        <v>46163</v>
      </c>
      <c r="C1128" t="s">
        <v>455</v>
      </c>
      <c r="D1128" t="s">
        <v>456</v>
      </c>
      <c r="E1128" t="s">
        <v>71</v>
      </c>
      <c r="F1128" t="s">
        <v>89</v>
      </c>
      <c r="G1128" t="s">
        <v>72</v>
      </c>
      <c r="H1128" t="s">
        <v>73</v>
      </c>
      <c r="I1128" t="s">
        <v>156</v>
      </c>
      <c r="J1128" t="s">
        <v>157</v>
      </c>
      <c r="K1128" t="s">
        <v>42</v>
      </c>
      <c r="L1128" s="8">
        <v>6.2</v>
      </c>
      <c r="M1128" s="8">
        <v>1.9</v>
      </c>
      <c r="N1128">
        <v>134</v>
      </c>
      <c r="O1128" s="8">
        <v>830.8</v>
      </c>
      <c r="P1128" s="14">
        <v>2.6800000000000001E-2</v>
      </c>
      <c r="Q1128" s="8">
        <v>22.27</v>
      </c>
      <c r="R1128" s="8">
        <v>808.53</v>
      </c>
      <c r="S1128" s="8">
        <v>254.6</v>
      </c>
      <c r="T1128" s="8">
        <v>553.92999999999995</v>
      </c>
      <c r="U1128">
        <v>0</v>
      </c>
      <c r="V1128" s="8">
        <v>0</v>
      </c>
      <c r="W1128" s="8">
        <v>0</v>
      </c>
      <c r="X1128" s="8">
        <v>553.92999999999995</v>
      </c>
    </row>
    <row r="1129" spans="1:24" x14ac:dyDescent="0.25">
      <c r="A1129" t="s">
        <v>1455</v>
      </c>
      <c r="B1129" s="1">
        <v>45624</v>
      </c>
      <c r="C1129" t="s">
        <v>410</v>
      </c>
      <c r="D1129" t="s">
        <v>411</v>
      </c>
      <c r="E1129" t="s">
        <v>150</v>
      </c>
      <c r="F1129" t="s">
        <v>46</v>
      </c>
      <c r="G1129" t="s">
        <v>151</v>
      </c>
      <c r="H1129" t="s">
        <v>152</v>
      </c>
      <c r="I1129" t="s">
        <v>57</v>
      </c>
      <c r="J1129" t="s">
        <v>58</v>
      </c>
      <c r="K1129" t="s">
        <v>59</v>
      </c>
      <c r="L1129" s="8">
        <v>10.5</v>
      </c>
      <c r="M1129" s="8">
        <v>7.5</v>
      </c>
      <c r="N1129">
        <v>63</v>
      </c>
      <c r="O1129" s="8">
        <v>661.5</v>
      </c>
      <c r="P1129" s="14">
        <v>0.4884</v>
      </c>
      <c r="Q1129" s="8">
        <v>323.08</v>
      </c>
      <c r="R1129" s="8">
        <v>338.42</v>
      </c>
      <c r="S1129" s="8">
        <v>472.5</v>
      </c>
      <c r="T1129" s="8">
        <v>-134.08000000000001</v>
      </c>
      <c r="U1129">
        <v>0</v>
      </c>
      <c r="V1129" s="8">
        <v>0</v>
      </c>
      <c r="W1129" s="8">
        <v>0</v>
      </c>
      <c r="X1129" s="8">
        <v>-134.08000000000001</v>
      </c>
    </row>
    <row r="1130" spans="1:24" x14ac:dyDescent="0.25">
      <c r="A1130" t="s">
        <v>1456</v>
      </c>
      <c r="B1130" s="1">
        <v>45478</v>
      </c>
      <c r="C1130" t="s">
        <v>328</v>
      </c>
      <c r="D1130" t="s">
        <v>329</v>
      </c>
      <c r="E1130" t="s">
        <v>71</v>
      </c>
      <c r="F1130" t="s">
        <v>54</v>
      </c>
      <c r="G1130" t="s">
        <v>165</v>
      </c>
      <c r="H1130" t="s">
        <v>166</v>
      </c>
      <c r="I1130" t="s">
        <v>127</v>
      </c>
      <c r="J1130" t="s">
        <v>128</v>
      </c>
      <c r="K1130" t="s">
        <v>33</v>
      </c>
      <c r="L1130" s="8">
        <v>7.2</v>
      </c>
      <c r="M1130" s="8">
        <v>3.6</v>
      </c>
      <c r="N1130">
        <v>35</v>
      </c>
      <c r="O1130" s="8">
        <v>252</v>
      </c>
      <c r="P1130" s="14">
        <v>2.4299999999999999E-2</v>
      </c>
      <c r="Q1130" s="8">
        <v>6.12</v>
      </c>
      <c r="R1130" s="8">
        <v>245.88</v>
      </c>
      <c r="S1130" s="8">
        <v>126</v>
      </c>
      <c r="T1130" s="8">
        <v>119.88</v>
      </c>
      <c r="U1130">
        <v>0</v>
      </c>
      <c r="V1130" s="8">
        <v>0</v>
      </c>
      <c r="W1130" s="8">
        <v>0</v>
      </c>
      <c r="X1130" s="8">
        <v>119.88</v>
      </c>
    </row>
    <row r="1131" spans="1:24" x14ac:dyDescent="0.25">
      <c r="A1131" t="s">
        <v>1457</v>
      </c>
      <c r="B1131" s="1">
        <v>45791</v>
      </c>
      <c r="C1131" t="s">
        <v>410</v>
      </c>
      <c r="D1131" t="s">
        <v>411</v>
      </c>
      <c r="E1131" t="s">
        <v>150</v>
      </c>
      <c r="F1131" t="s">
        <v>46</v>
      </c>
      <c r="G1131" t="s">
        <v>151</v>
      </c>
      <c r="H1131" t="s">
        <v>152</v>
      </c>
      <c r="I1131" t="s">
        <v>47</v>
      </c>
      <c r="J1131" t="s">
        <v>48</v>
      </c>
      <c r="K1131" t="s">
        <v>49</v>
      </c>
      <c r="L1131" s="8">
        <v>5</v>
      </c>
      <c r="M1131" s="8">
        <v>3.2</v>
      </c>
      <c r="N1131">
        <v>6</v>
      </c>
      <c r="O1131" s="8">
        <v>30</v>
      </c>
      <c r="P1131" s="14">
        <v>3.7499999999999999E-2</v>
      </c>
      <c r="Q1131" s="8">
        <v>1.1200000000000001</v>
      </c>
      <c r="R1131" s="8">
        <v>28.88</v>
      </c>
      <c r="S1131" s="8">
        <v>19.2</v>
      </c>
      <c r="T1131" s="8">
        <v>9.68</v>
      </c>
      <c r="U1131">
        <v>0</v>
      </c>
      <c r="V1131" s="8">
        <v>0</v>
      </c>
      <c r="W1131" s="8">
        <v>0</v>
      </c>
      <c r="X1131" s="8">
        <v>9.68</v>
      </c>
    </row>
    <row r="1132" spans="1:24" x14ac:dyDescent="0.25">
      <c r="A1132" t="s">
        <v>1458</v>
      </c>
      <c r="B1132" s="1">
        <v>45509</v>
      </c>
      <c r="C1132" t="s">
        <v>420</v>
      </c>
      <c r="D1132" t="s">
        <v>421</v>
      </c>
      <c r="E1132" t="s">
        <v>150</v>
      </c>
      <c r="F1132" t="s">
        <v>89</v>
      </c>
      <c r="G1132" t="s">
        <v>151</v>
      </c>
      <c r="H1132" t="s">
        <v>152</v>
      </c>
      <c r="I1132" t="s">
        <v>130</v>
      </c>
      <c r="J1132" t="s">
        <v>131</v>
      </c>
      <c r="K1132" t="s">
        <v>42</v>
      </c>
      <c r="L1132" s="8">
        <v>4.8</v>
      </c>
      <c r="M1132" s="8">
        <v>1.4</v>
      </c>
      <c r="N1132">
        <v>294</v>
      </c>
      <c r="O1132" s="8">
        <v>1411.2</v>
      </c>
      <c r="P1132" s="14">
        <v>7.4200000000000002E-2</v>
      </c>
      <c r="Q1132" s="8">
        <v>104.71</v>
      </c>
      <c r="R1132" s="8">
        <v>1306.49</v>
      </c>
      <c r="S1132" s="8">
        <v>411.6</v>
      </c>
      <c r="T1132" s="8">
        <v>894.89</v>
      </c>
      <c r="U1132">
        <v>0</v>
      </c>
      <c r="V1132" s="8">
        <v>0</v>
      </c>
      <c r="W1132" s="8">
        <v>0</v>
      </c>
      <c r="X1132" s="8">
        <v>894.89</v>
      </c>
    </row>
    <row r="1133" spans="1:24" x14ac:dyDescent="0.25">
      <c r="A1133" t="s">
        <v>1459</v>
      </c>
      <c r="B1133" s="1">
        <v>45655</v>
      </c>
      <c r="C1133" t="s">
        <v>136</v>
      </c>
      <c r="D1133" t="s">
        <v>137</v>
      </c>
      <c r="E1133" t="s">
        <v>71</v>
      </c>
      <c r="F1133" t="s">
        <v>54</v>
      </c>
      <c r="G1133" t="s">
        <v>165</v>
      </c>
      <c r="H1133" t="s">
        <v>166</v>
      </c>
      <c r="I1133" t="s">
        <v>130</v>
      </c>
      <c r="J1133" t="s">
        <v>131</v>
      </c>
      <c r="K1133" t="s">
        <v>42</v>
      </c>
      <c r="L1133" s="8">
        <v>4.8</v>
      </c>
      <c r="M1133" s="8">
        <v>1.4</v>
      </c>
      <c r="N1133">
        <v>94</v>
      </c>
      <c r="O1133" s="8">
        <v>451.2</v>
      </c>
      <c r="P1133" s="14">
        <v>2.5999999999999999E-3</v>
      </c>
      <c r="Q1133" s="8">
        <v>1.17</v>
      </c>
      <c r="R1133" s="8">
        <v>450.03</v>
      </c>
      <c r="S1133" s="8">
        <v>131.6</v>
      </c>
      <c r="T1133" s="8">
        <v>318.43</v>
      </c>
      <c r="U1133">
        <v>0</v>
      </c>
      <c r="V1133" s="8">
        <v>0</v>
      </c>
      <c r="W1133" s="8">
        <v>0</v>
      </c>
      <c r="X1133" s="8">
        <v>318.43</v>
      </c>
    </row>
    <row r="1134" spans="1:24" x14ac:dyDescent="0.25">
      <c r="A1134" t="s">
        <v>1460</v>
      </c>
      <c r="B1134" s="1">
        <v>46108</v>
      </c>
      <c r="C1134" t="s">
        <v>61</v>
      </c>
      <c r="D1134" t="s">
        <v>62</v>
      </c>
      <c r="E1134" t="s">
        <v>63</v>
      </c>
      <c r="F1134" t="s">
        <v>46</v>
      </c>
      <c r="G1134" t="s">
        <v>79</v>
      </c>
      <c r="H1134" t="s">
        <v>80</v>
      </c>
      <c r="I1134" t="s">
        <v>185</v>
      </c>
      <c r="J1134" t="s">
        <v>186</v>
      </c>
      <c r="K1134" t="s">
        <v>59</v>
      </c>
      <c r="L1134" s="8">
        <v>4.9000000000000004</v>
      </c>
      <c r="M1134" s="8">
        <v>3.1</v>
      </c>
      <c r="N1134">
        <v>8</v>
      </c>
      <c r="O1134" s="8">
        <v>39.200000000000003</v>
      </c>
      <c r="P1134" s="14">
        <v>0.16880000000000001</v>
      </c>
      <c r="Q1134" s="8">
        <v>6.62</v>
      </c>
      <c r="R1134" s="8">
        <v>32.58</v>
      </c>
      <c r="S1134" s="8">
        <v>24.8</v>
      </c>
      <c r="T1134" s="8">
        <v>7.78</v>
      </c>
      <c r="U1134">
        <v>0</v>
      </c>
      <c r="V1134" s="8">
        <v>0</v>
      </c>
      <c r="W1134" s="8">
        <v>0</v>
      </c>
      <c r="X1134" s="8">
        <v>7.78</v>
      </c>
    </row>
    <row r="1135" spans="1:24" x14ac:dyDescent="0.25">
      <c r="A1135" t="s">
        <v>1461</v>
      </c>
      <c r="B1135" s="1">
        <v>45556</v>
      </c>
      <c r="C1135" t="s">
        <v>226</v>
      </c>
      <c r="D1135" t="s">
        <v>227</v>
      </c>
      <c r="E1135" t="s">
        <v>27</v>
      </c>
      <c r="F1135" t="s">
        <v>54</v>
      </c>
      <c r="G1135" t="s">
        <v>29</v>
      </c>
      <c r="H1135" t="s">
        <v>30</v>
      </c>
      <c r="I1135" t="s">
        <v>185</v>
      </c>
      <c r="J1135" t="s">
        <v>186</v>
      </c>
      <c r="K1135" t="s">
        <v>59</v>
      </c>
      <c r="L1135" s="8">
        <v>4.9000000000000004</v>
      </c>
      <c r="M1135" s="8">
        <v>3.1</v>
      </c>
      <c r="N1135">
        <v>55</v>
      </c>
      <c r="O1135" s="8">
        <v>269.5</v>
      </c>
      <c r="P1135" s="14">
        <v>2.9899999999999999E-2</v>
      </c>
      <c r="Q1135" s="8">
        <v>8.06</v>
      </c>
      <c r="R1135" s="8">
        <v>261.44</v>
      </c>
      <c r="S1135" s="8">
        <v>170.5</v>
      </c>
      <c r="T1135" s="8">
        <v>90.94</v>
      </c>
      <c r="U1135">
        <v>0</v>
      </c>
      <c r="V1135" s="8">
        <v>0</v>
      </c>
      <c r="W1135" s="8">
        <v>0</v>
      </c>
      <c r="X1135" s="8">
        <v>90.94</v>
      </c>
    </row>
    <row r="1136" spans="1:24" x14ac:dyDescent="0.25">
      <c r="A1136" t="s">
        <v>1462</v>
      </c>
      <c r="B1136" s="1">
        <v>45640</v>
      </c>
      <c r="C1136" t="s">
        <v>288</v>
      </c>
      <c r="D1136" t="s">
        <v>289</v>
      </c>
      <c r="E1136" t="s">
        <v>27</v>
      </c>
      <c r="F1136" t="s">
        <v>46</v>
      </c>
      <c r="G1136" t="s">
        <v>29</v>
      </c>
      <c r="H1136" t="s">
        <v>30</v>
      </c>
      <c r="I1136" t="s">
        <v>84</v>
      </c>
      <c r="J1136" t="s">
        <v>85</v>
      </c>
      <c r="K1136" t="s">
        <v>42</v>
      </c>
      <c r="L1136" s="8">
        <v>9.9</v>
      </c>
      <c r="M1136" s="8">
        <v>3.1</v>
      </c>
      <c r="N1136">
        <v>19</v>
      </c>
      <c r="O1136" s="8">
        <v>188.1</v>
      </c>
      <c r="P1136" s="14">
        <v>4.99E-2</v>
      </c>
      <c r="Q1136" s="8">
        <v>9.39</v>
      </c>
      <c r="R1136" s="8">
        <v>178.71</v>
      </c>
      <c r="S1136" s="8">
        <v>58.9</v>
      </c>
      <c r="T1136" s="8">
        <v>119.81</v>
      </c>
      <c r="U1136">
        <v>0</v>
      </c>
      <c r="V1136" s="8">
        <v>0</v>
      </c>
      <c r="W1136" s="8">
        <v>0</v>
      </c>
      <c r="X1136" s="8">
        <v>119.81</v>
      </c>
    </row>
    <row r="1137" spans="1:24" x14ac:dyDescent="0.25">
      <c r="A1137" t="s">
        <v>1463</v>
      </c>
      <c r="B1137" s="1">
        <v>45578</v>
      </c>
      <c r="C1137" t="s">
        <v>386</v>
      </c>
      <c r="D1137" t="s">
        <v>387</v>
      </c>
      <c r="E1137" t="s">
        <v>27</v>
      </c>
      <c r="F1137" t="s">
        <v>54</v>
      </c>
      <c r="G1137" t="s">
        <v>38</v>
      </c>
      <c r="H1137" t="s">
        <v>39</v>
      </c>
      <c r="I1137" t="s">
        <v>185</v>
      </c>
      <c r="J1137" t="s">
        <v>186</v>
      </c>
      <c r="K1137" t="s">
        <v>59</v>
      </c>
      <c r="L1137" s="8">
        <v>4.9000000000000004</v>
      </c>
      <c r="M1137" s="8">
        <v>3.1</v>
      </c>
      <c r="N1137">
        <v>44</v>
      </c>
      <c r="O1137" s="8">
        <v>215.6</v>
      </c>
      <c r="P1137" s="14">
        <v>2.9999999999999997E-4</v>
      </c>
      <c r="Q1137" s="8">
        <v>0.06</v>
      </c>
      <c r="R1137" s="8">
        <v>215.54</v>
      </c>
      <c r="S1137" s="8">
        <v>136.4</v>
      </c>
      <c r="T1137" s="8">
        <v>79.14</v>
      </c>
      <c r="U1137">
        <v>0</v>
      </c>
      <c r="V1137" s="8">
        <v>0</v>
      </c>
      <c r="W1137" s="8">
        <v>0</v>
      </c>
      <c r="X1137" s="8">
        <v>79.14</v>
      </c>
    </row>
    <row r="1138" spans="1:24" x14ac:dyDescent="0.25">
      <c r="A1138" t="s">
        <v>1464</v>
      </c>
      <c r="B1138" s="1">
        <v>46193</v>
      </c>
      <c r="C1138" t="s">
        <v>334</v>
      </c>
      <c r="D1138" t="s">
        <v>335</v>
      </c>
      <c r="E1138" t="s">
        <v>53</v>
      </c>
      <c r="F1138" t="s">
        <v>37</v>
      </c>
      <c r="G1138" t="s">
        <v>55</v>
      </c>
      <c r="H1138" t="s">
        <v>56</v>
      </c>
      <c r="I1138" t="s">
        <v>117</v>
      </c>
      <c r="J1138" t="s">
        <v>118</v>
      </c>
      <c r="K1138" t="s">
        <v>59</v>
      </c>
      <c r="L1138" s="8">
        <v>6</v>
      </c>
      <c r="M1138" s="8">
        <v>4.2</v>
      </c>
      <c r="N1138">
        <v>7</v>
      </c>
      <c r="O1138" s="8">
        <v>42</v>
      </c>
      <c r="P1138" s="14">
        <v>2.2700000000000001E-2</v>
      </c>
      <c r="Q1138" s="8">
        <v>0.95</v>
      </c>
      <c r="R1138" s="8">
        <v>41.05</v>
      </c>
      <c r="S1138" s="8">
        <v>29.4</v>
      </c>
      <c r="T1138" s="8">
        <v>11.65</v>
      </c>
      <c r="U1138">
        <v>0</v>
      </c>
      <c r="V1138" s="8">
        <v>0</v>
      </c>
      <c r="W1138" s="8">
        <v>0</v>
      </c>
      <c r="X1138" s="8">
        <v>11.65</v>
      </c>
    </row>
    <row r="1139" spans="1:24" x14ac:dyDescent="0.25">
      <c r="A1139" t="s">
        <v>1465</v>
      </c>
      <c r="B1139" s="1">
        <v>45902</v>
      </c>
      <c r="C1139" t="s">
        <v>334</v>
      </c>
      <c r="D1139" t="s">
        <v>335</v>
      </c>
      <c r="E1139" t="s">
        <v>53</v>
      </c>
      <c r="F1139" t="s">
        <v>37</v>
      </c>
      <c r="G1139" t="s">
        <v>55</v>
      </c>
      <c r="H1139" t="s">
        <v>56</v>
      </c>
      <c r="I1139" t="s">
        <v>40</v>
      </c>
      <c r="J1139" t="s">
        <v>41</v>
      </c>
      <c r="K1139" t="s">
        <v>42</v>
      </c>
      <c r="L1139" s="8">
        <v>14.5</v>
      </c>
      <c r="M1139" s="8">
        <v>4.2</v>
      </c>
      <c r="N1139">
        <v>11</v>
      </c>
      <c r="O1139" s="8">
        <v>159.5</v>
      </c>
      <c r="P1139" s="14">
        <v>8.2000000000000007E-3</v>
      </c>
      <c r="Q1139" s="8">
        <v>1.31</v>
      </c>
      <c r="R1139" s="8">
        <v>158.19</v>
      </c>
      <c r="S1139" s="8">
        <v>46.2</v>
      </c>
      <c r="T1139" s="8">
        <v>111.99</v>
      </c>
      <c r="U1139">
        <v>0</v>
      </c>
      <c r="V1139" s="8">
        <v>0</v>
      </c>
      <c r="W1139" s="8">
        <v>0</v>
      </c>
      <c r="X1139" s="8">
        <v>111.99</v>
      </c>
    </row>
    <row r="1140" spans="1:24" x14ac:dyDescent="0.25">
      <c r="A1140" t="s">
        <v>1466</v>
      </c>
      <c r="B1140" s="1">
        <v>46010</v>
      </c>
      <c r="C1140" t="s">
        <v>139</v>
      </c>
      <c r="D1140" t="s">
        <v>140</v>
      </c>
      <c r="E1140" t="s">
        <v>63</v>
      </c>
      <c r="F1140" t="s">
        <v>54</v>
      </c>
      <c r="G1140" t="s">
        <v>64</v>
      </c>
      <c r="H1140" t="s">
        <v>65</v>
      </c>
      <c r="I1140" t="s">
        <v>112</v>
      </c>
      <c r="J1140" t="s">
        <v>113</v>
      </c>
      <c r="K1140" t="s">
        <v>42</v>
      </c>
      <c r="L1140" s="8">
        <v>8.5</v>
      </c>
      <c r="M1140" s="8">
        <v>2.8</v>
      </c>
      <c r="N1140">
        <v>278</v>
      </c>
      <c r="O1140" s="8">
        <v>2363</v>
      </c>
      <c r="P1140" s="14">
        <v>7.7999999999999996E-3</v>
      </c>
      <c r="Q1140" s="8">
        <v>18.43</v>
      </c>
      <c r="R1140" s="8">
        <v>2344.5700000000002</v>
      </c>
      <c r="S1140" s="8">
        <v>778.4</v>
      </c>
      <c r="T1140" s="8">
        <v>1566.17</v>
      </c>
      <c r="U1140">
        <v>0</v>
      </c>
      <c r="V1140" s="8">
        <v>0</v>
      </c>
      <c r="W1140" s="8">
        <v>0</v>
      </c>
      <c r="X1140" s="8">
        <v>1566.17</v>
      </c>
    </row>
    <row r="1141" spans="1:24" x14ac:dyDescent="0.25">
      <c r="A1141" t="s">
        <v>1467</v>
      </c>
      <c r="B1141" s="1">
        <v>46193</v>
      </c>
      <c r="C1141" t="s">
        <v>667</v>
      </c>
      <c r="D1141" t="s">
        <v>668</v>
      </c>
      <c r="E1141" t="s">
        <v>63</v>
      </c>
      <c r="F1141" t="s">
        <v>54</v>
      </c>
      <c r="G1141" t="s">
        <v>64</v>
      </c>
      <c r="H1141" t="s">
        <v>65</v>
      </c>
      <c r="I1141" t="s">
        <v>74</v>
      </c>
      <c r="J1141" t="s">
        <v>75</v>
      </c>
      <c r="K1141" t="s">
        <v>49</v>
      </c>
      <c r="L1141" s="8">
        <v>11</v>
      </c>
      <c r="M1141" s="8">
        <v>6.8</v>
      </c>
      <c r="N1141">
        <v>23</v>
      </c>
      <c r="O1141" s="8">
        <v>253</v>
      </c>
      <c r="P1141" s="14">
        <v>2.4899999999999999E-2</v>
      </c>
      <c r="Q1141" s="8">
        <v>6.3</v>
      </c>
      <c r="R1141" s="8">
        <v>246.7</v>
      </c>
      <c r="S1141" s="8">
        <v>156.4</v>
      </c>
      <c r="T1141" s="8">
        <v>90.3</v>
      </c>
      <c r="U1141">
        <v>0</v>
      </c>
      <c r="V1141" s="8">
        <v>0</v>
      </c>
      <c r="W1141" s="8">
        <v>0</v>
      </c>
      <c r="X1141" s="8">
        <v>90.3</v>
      </c>
    </row>
    <row r="1142" spans="1:24" x14ac:dyDescent="0.25">
      <c r="A1142" t="s">
        <v>1468</v>
      </c>
      <c r="B1142" s="1">
        <v>45574</v>
      </c>
      <c r="C1142" t="s">
        <v>201</v>
      </c>
      <c r="D1142" t="s">
        <v>202</v>
      </c>
      <c r="E1142" t="s">
        <v>53</v>
      </c>
      <c r="F1142" t="s">
        <v>46</v>
      </c>
      <c r="G1142" t="s">
        <v>55</v>
      </c>
      <c r="H1142" t="s">
        <v>56</v>
      </c>
      <c r="I1142" t="s">
        <v>117</v>
      </c>
      <c r="J1142" t="s">
        <v>118</v>
      </c>
      <c r="K1142" t="s">
        <v>59</v>
      </c>
      <c r="L1142" s="8">
        <v>6</v>
      </c>
      <c r="M1142" s="8">
        <v>4.2</v>
      </c>
      <c r="N1142">
        <v>15</v>
      </c>
      <c r="O1142" s="8">
        <v>90</v>
      </c>
      <c r="P1142" s="14">
        <v>0.17299999999999999</v>
      </c>
      <c r="Q1142" s="8">
        <v>15.57</v>
      </c>
      <c r="R1142" s="8">
        <v>74.430000000000007</v>
      </c>
      <c r="S1142" s="8">
        <v>63</v>
      </c>
      <c r="T1142" s="8">
        <v>11.43</v>
      </c>
      <c r="U1142">
        <v>0</v>
      </c>
      <c r="V1142" s="8">
        <v>0</v>
      </c>
      <c r="W1142" s="8">
        <v>0</v>
      </c>
      <c r="X1142" s="8">
        <v>11.43</v>
      </c>
    </row>
    <row r="1143" spans="1:24" x14ac:dyDescent="0.25">
      <c r="A1143" t="s">
        <v>1469</v>
      </c>
      <c r="B1143" s="1">
        <v>45861</v>
      </c>
      <c r="C1143" t="s">
        <v>69</v>
      </c>
      <c r="D1143" t="s">
        <v>70</v>
      </c>
      <c r="E1143" t="s">
        <v>71</v>
      </c>
      <c r="F1143" t="s">
        <v>37</v>
      </c>
      <c r="G1143" t="s">
        <v>72</v>
      </c>
      <c r="H1143" t="s">
        <v>73</v>
      </c>
      <c r="I1143" t="s">
        <v>117</v>
      </c>
      <c r="J1143" t="s">
        <v>118</v>
      </c>
      <c r="K1143" t="s">
        <v>59</v>
      </c>
      <c r="L1143" s="8">
        <v>6</v>
      </c>
      <c r="M1143" s="8">
        <v>4.2</v>
      </c>
      <c r="N1143">
        <v>84</v>
      </c>
      <c r="O1143" s="8">
        <v>504</v>
      </c>
      <c r="P1143" s="14">
        <v>1.4E-2</v>
      </c>
      <c r="Q1143" s="8">
        <v>7.06</v>
      </c>
      <c r="R1143" s="8">
        <v>496.94</v>
      </c>
      <c r="S1143" s="8">
        <v>352.8</v>
      </c>
      <c r="T1143" s="8">
        <v>144.13999999999999</v>
      </c>
      <c r="U1143">
        <v>0</v>
      </c>
      <c r="V1143" s="8">
        <v>0</v>
      </c>
      <c r="W1143" s="8">
        <v>0</v>
      </c>
      <c r="X1143" s="8">
        <v>144.13999999999999</v>
      </c>
    </row>
    <row r="1144" spans="1:24" x14ac:dyDescent="0.25">
      <c r="A1144" t="s">
        <v>1470</v>
      </c>
      <c r="B1144" s="1">
        <v>45302</v>
      </c>
      <c r="C1144" t="s">
        <v>386</v>
      </c>
      <c r="D1144" t="s">
        <v>387</v>
      </c>
      <c r="E1144" t="s">
        <v>27</v>
      </c>
      <c r="F1144" t="s">
        <v>54</v>
      </c>
      <c r="G1144" t="s">
        <v>29</v>
      </c>
      <c r="H1144" t="s">
        <v>30</v>
      </c>
      <c r="I1144" t="s">
        <v>66</v>
      </c>
      <c r="J1144" t="s">
        <v>67</v>
      </c>
      <c r="K1144" t="s">
        <v>33</v>
      </c>
      <c r="L1144" s="8">
        <v>4.5</v>
      </c>
      <c r="M1144" s="8">
        <v>2.1</v>
      </c>
      <c r="N1144">
        <v>119</v>
      </c>
      <c r="O1144" s="8">
        <v>535.5</v>
      </c>
      <c r="P1144" s="14">
        <v>1.2999999999999999E-3</v>
      </c>
      <c r="Q1144" s="8">
        <v>0.7</v>
      </c>
      <c r="R1144" s="8">
        <v>534.79999999999995</v>
      </c>
      <c r="S1144" s="8">
        <v>249.9</v>
      </c>
      <c r="T1144" s="8">
        <v>284.89999999999998</v>
      </c>
      <c r="U1144">
        <v>0</v>
      </c>
      <c r="V1144" s="8">
        <v>0</v>
      </c>
      <c r="W1144" s="8">
        <v>0</v>
      </c>
      <c r="X1144" s="8">
        <v>284.89999999999998</v>
      </c>
    </row>
    <row r="1145" spans="1:24" x14ac:dyDescent="0.25">
      <c r="A1145" t="s">
        <v>1471</v>
      </c>
      <c r="B1145" s="1">
        <v>45821</v>
      </c>
      <c r="C1145" t="s">
        <v>235</v>
      </c>
      <c r="D1145" t="s">
        <v>236</v>
      </c>
      <c r="E1145" t="s">
        <v>27</v>
      </c>
      <c r="F1145" t="s">
        <v>54</v>
      </c>
      <c r="G1145" t="s">
        <v>29</v>
      </c>
      <c r="H1145" t="s">
        <v>30</v>
      </c>
      <c r="I1145" t="s">
        <v>144</v>
      </c>
      <c r="J1145" t="s">
        <v>145</v>
      </c>
      <c r="K1145" t="s">
        <v>33</v>
      </c>
      <c r="L1145" s="8">
        <v>12</v>
      </c>
      <c r="M1145" s="8">
        <v>6.5</v>
      </c>
      <c r="N1145">
        <v>39</v>
      </c>
      <c r="O1145" s="8">
        <v>468</v>
      </c>
      <c r="P1145" s="14">
        <v>1.24E-2</v>
      </c>
      <c r="Q1145" s="8">
        <v>5.8</v>
      </c>
      <c r="R1145" s="8">
        <v>462.2</v>
      </c>
      <c r="S1145" s="8">
        <v>253.5</v>
      </c>
      <c r="T1145" s="8">
        <v>208.7</v>
      </c>
      <c r="U1145">
        <v>0</v>
      </c>
      <c r="V1145" s="8">
        <v>0</v>
      </c>
      <c r="W1145" s="8">
        <v>0</v>
      </c>
      <c r="X1145" s="8">
        <v>208.7</v>
      </c>
    </row>
    <row r="1146" spans="1:24" x14ac:dyDescent="0.25">
      <c r="A1146" t="s">
        <v>1472</v>
      </c>
      <c r="B1146" s="1">
        <v>46262</v>
      </c>
      <c r="C1146" t="s">
        <v>318</v>
      </c>
      <c r="D1146" t="s">
        <v>319</v>
      </c>
      <c r="E1146" t="s">
        <v>27</v>
      </c>
      <c r="F1146" t="s">
        <v>37</v>
      </c>
      <c r="G1146" t="s">
        <v>29</v>
      </c>
      <c r="H1146" t="s">
        <v>30</v>
      </c>
      <c r="I1146" t="s">
        <v>57</v>
      </c>
      <c r="J1146" t="s">
        <v>58</v>
      </c>
      <c r="K1146" t="s">
        <v>59</v>
      </c>
      <c r="L1146" s="8">
        <v>10.5</v>
      </c>
      <c r="M1146" s="8">
        <v>7.5</v>
      </c>
      <c r="N1146">
        <v>54</v>
      </c>
      <c r="O1146" s="8">
        <v>567</v>
      </c>
      <c r="P1146" s="14">
        <v>8.0000000000000004E-4</v>
      </c>
      <c r="Q1146" s="8">
        <v>0.45</v>
      </c>
      <c r="R1146" s="8">
        <v>566.54999999999995</v>
      </c>
      <c r="S1146" s="8">
        <v>405</v>
      </c>
      <c r="T1146" s="8">
        <v>161.55000000000001</v>
      </c>
      <c r="U1146">
        <v>0</v>
      </c>
      <c r="V1146" s="8">
        <v>0</v>
      </c>
      <c r="W1146" s="8">
        <v>0</v>
      </c>
      <c r="X1146" s="8">
        <v>161.55000000000001</v>
      </c>
    </row>
    <row r="1147" spans="1:24" x14ac:dyDescent="0.25">
      <c r="A1147" t="s">
        <v>1473</v>
      </c>
      <c r="B1147" s="1">
        <v>45487</v>
      </c>
      <c r="C1147" t="s">
        <v>110</v>
      </c>
      <c r="D1147" t="s">
        <v>111</v>
      </c>
      <c r="E1147" t="s">
        <v>27</v>
      </c>
      <c r="F1147" t="s">
        <v>37</v>
      </c>
      <c r="G1147" t="s">
        <v>38</v>
      </c>
      <c r="H1147" t="s">
        <v>39</v>
      </c>
      <c r="I1147" t="s">
        <v>185</v>
      </c>
      <c r="J1147" t="s">
        <v>186</v>
      </c>
      <c r="K1147" t="s">
        <v>59</v>
      </c>
      <c r="L1147" s="8">
        <v>4.9000000000000004</v>
      </c>
      <c r="M1147" s="8">
        <v>3.1</v>
      </c>
      <c r="N1147">
        <v>58</v>
      </c>
      <c r="O1147" s="8">
        <v>284.2</v>
      </c>
      <c r="P1147" s="14">
        <v>5.8599999999999999E-2</v>
      </c>
      <c r="Q1147" s="8">
        <v>16.649999999999999</v>
      </c>
      <c r="R1147" s="8">
        <v>267.55</v>
      </c>
      <c r="S1147" s="8">
        <v>179.8</v>
      </c>
      <c r="T1147" s="8">
        <v>87.75</v>
      </c>
      <c r="U1147">
        <v>0</v>
      </c>
      <c r="V1147" s="8">
        <v>0</v>
      </c>
      <c r="W1147" s="8">
        <v>0</v>
      </c>
      <c r="X1147" s="8">
        <v>87.75</v>
      </c>
    </row>
    <row r="1148" spans="1:24" x14ac:dyDescent="0.25">
      <c r="A1148" t="s">
        <v>1474</v>
      </c>
      <c r="B1148" s="1">
        <v>45379</v>
      </c>
      <c r="C1148" t="s">
        <v>334</v>
      </c>
      <c r="D1148" t="s">
        <v>335</v>
      </c>
      <c r="E1148" t="s">
        <v>53</v>
      </c>
      <c r="F1148" t="s">
        <v>37</v>
      </c>
      <c r="G1148" t="s">
        <v>55</v>
      </c>
      <c r="H1148" t="s">
        <v>56</v>
      </c>
      <c r="I1148" t="s">
        <v>104</v>
      </c>
      <c r="J1148" t="s">
        <v>105</v>
      </c>
      <c r="K1148" t="s">
        <v>49</v>
      </c>
      <c r="L1148" s="8">
        <v>4.2</v>
      </c>
      <c r="M1148" s="8">
        <v>2.8</v>
      </c>
      <c r="N1148">
        <v>14</v>
      </c>
      <c r="O1148" s="8">
        <v>58.8</v>
      </c>
      <c r="P1148" s="14">
        <v>1E-4</v>
      </c>
      <c r="Q1148" s="8">
        <v>0.01</v>
      </c>
      <c r="R1148" s="8">
        <v>58.79</v>
      </c>
      <c r="S1148" s="8">
        <v>39.200000000000003</v>
      </c>
      <c r="T1148" s="8">
        <v>19.59</v>
      </c>
      <c r="U1148">
        <v>0</v>
      </c>
      <c r="V1148" s="8">
        <v>0</v>
      </c>
      <c r="W1148" s="8">
        <v>0</v>
      </c>
      <c r="X1148" s="8">
        <v>19.59</v>
      </c>
    </row>
    <row r="1149" spans="1:24" x14ac:dyDescent="0.25">
      <c r="A1149" t="s">
        <v>1475</v>
      </c>
      <c r="B1149" s="1">
        <v>45539</v>
      </c>
      <c r="C1149" t="s">
        <v>321</v>
      </c>
      <c r="D1149" t="s">
        <v>322</v>
      </c>
      <c r="E1149" t="s">
        <v>63</v>
      </c>
      <c r="F1149" t="s">
        <v>46</v>
      </c>
      <c r="G1149" t="s">
        <v>64</v>
      </c>
      <c r="H1149" t="s">
        <v>65</v>
      </c>
      <c r="I1149" t="s">
        <v>84</v>
      </c>
      <c r="J1149" t="s">
        <v>85</v>
      </c>
      <c r="K1149" t="s">
        <v>42</v>
      </c>
      <c r="L1149" s="8">
        <v>9.9</v>
      </c>
      <c r="M1149" s="8">
        <v>3.1</v>
      </c>
      <c r="N1149">
        <v>8</v>
      </c>
      <c r="O1149" s="8">
        <v>79.2</v>
      </c>
      <c r="P1149" s="14">
        <v>0.20530000000000001</v>
      </c>
      <c r="Q1149" s="8">
        <v>16.260000000000002</v>
      </c>
      <c r="R1149" s="8">
        <v>62.94</v>
      </c>
      <c r="S1149" s="8">
        <v>24.8</v>
      </c>
      <c r="T1149" s="8">
        <v>38.14</v>
      </c>
      <c r="U1149">
        <v>0</v>
      </c>
      <c r="V1149" s="8">
        <v>0</v>
      </c>
      <c r="W1149" s="8">
        <v>0</v>
      </c>
      <c r="X1149" s="8">
        <v>38.14</v>
      </c>
    </row>
    <row r="1150" spans="1:24" x14ac:dyDescent="0.25">
      <c r="A1150" t="s">
        <v>1476</v>
      </c>
      <c r="B1150" s="1">
        <v>46029</v>
      </c>
      <c r="C1150" t="s">
        <v>584</v>
      </c>
      <c r="D1150" t="s">
        <v>585</v>
      </c>
      <c r="E1150" t="s">
        <v>27</v>
      </c>
      <c r="F1150" t="s">
        <v>37</v>
      </c>
      <c r="G1150" t="s">
        <v>29</v>
      </c>
      <c r="H1150" t="s">
        <v>30</v>
      </c>
      <c r="I1150" t="s">
        <v>112</v>
      </c>
      <c r="J1150" t="s">
        <v>113</v>
      </c>
      <c r="K1150" t="s">
        <v>42</v>
      </c>
      <c r="L1150" s="8">
        <v>8.5</v>
      </c>
      <c r="M1150" s="8">
        <v>2.8</v>
      </c>
      <c r="N1150">
        <v>29</v>
      </c>
      <c r="O1150" s="8">
        <v>246.5</v>
      </c>
      <c r="P1150" s="14">
        <v>0.48349999999999999</v>
      </c>
      <c r="Q1150" s="8">
        <v>119.18</v>
      </c>
      <c r="R1150" s="8">
        <v>127.32</v>
      </c>
      <c r="S1150" s="8">
        <v>81.2</v>
      </c>
      <c r="T1150" s="8">
        <v>46.12</v>
      </c>
      <c r="U1150">
        <v>0</v>
      </c>
      <c r="V1150" s="8">
        <v>0</v>
      </c>
      <c r="W1150" s="8">
        <v>0</v>
      </c>
      <c r="X1150" s="8">
        <v>46.12</v>
      </c>
    </row>
    <row r="1151" spans="1:24" x14ac:dyDescent="0.25">
      <c r="A1151" t="s">
        <v>1477</v>
      </c>
      <c r="B1151" s="1">
        <v>45708</v>
      </c>
      <c r="C1151" t="s">
        <v>148</v>
      </c>
      <c r="D1151" t="s">
        <v>149</v>
      </c>
      <c r="E1151" t="s">
        <v>150</v>
      </c>
      <c r="F1151" t="s">
        <v>37</v>
      </c>
      <c r="G1151" t="s">
        <v>151</v>
      </c>
      <c r="H1151" t="s">
        <v>152</v>
      </c>
      <c r="I1151" t="s">
        <v>47</v>
      </c>
      <c r="J1151" t="s">
        <v>48</v>
      </c>
      <c r="K1151" t="s">
        <v>49</v>
      </c>
      <c r="L1151" s="8">
        <v>5</v>
      </c>
      <c r="M1151" s="8">
        <v>3.2</v>
      </c>
      <c r="N1151">
        <v>32</v>
      </c>
      <c r="O1151" s="8">
        <v>160</v>
      </c>
      <c r="P1151" s="14">
        <v>1.7500000000000002E-2</v>
      </c>
      <c r="Q1151" s="8">
        <v>2.8</v>
      </c>
      <c r="R1151" s="8">
        <v>157.19999999999999</v>
      </c>
      <c r="S1151" s="8">
        <v>102.4</v>
      </c>
      <c r="T1151" s="8">
        <v>54.8</v>
      </c>
      <c r="U1151">
        <v>0</v>
      </c>
      <c r="V1151" s="8">
        <v>0</v>
      </c>
      <c r="W1151" s="8">
        <v>0</v>
      </c>
      <c r="X1151" s="8">
        <v>54.8</v>
      </c>
    </row>
    <row r="1152" spans="1:24" x14ac:dyDescent="0.25">
      <c r="A1152" t="s">
        <v>1478</v>
      </c>
      <c r="B1152" s="1">
        <v>45792</v>
      </c>
      <c r="C1152" t="s">
        <v>35</v>
      </c>
      <c r="D1152" t="s">
        <v>36</v>
      </c>
      <c r="E1152" t="s">
        <v>27</v>
      </c>
      <c r="F1152" t="s">
        <v>37</v>
      </c>
      <c r="G1152" t="s">
        <v>38</v>
      </c>
      <c r="H1152" t="s">
        <v>39</v>
      </c>
      <c r="I1152" t="s">
        <v>130</v>
      </c>
      <c r="J1152" t="s">
        <v>131</v>
      </c>
      <c r="K1152" t="s">
        <v>42</v>
      </c>
      <c r="L1152" s="8">
        <v>4.8</v>
      </c>
      <c r="M1152" s="8">
        <v>1.4</v>
      </c>
      <c r="N1152">
        <v>8</v>
      </c>
      <c r="O1152" s="8">
        <v>38.4</v>
      </c>
      <c r="P1152" s="14">
        <v>6.1000000000000004E-3</v>
      </c>
      <c r="Q1152" s="8">
        <v>0.23</v>
      </c>
      <c r="R1152" s="8">
        <v>38.17</v>
      </c>
      <c r="S1152" s="8">
        <v>11.2</v>
      </c>
      <c r="T1152" s="8">
        <v>26.97</v>
      </c>
      <c r="U1152">
        <v>0</v>
      </c>
      <c r="V1152" s="8">
        <v>0</v>
      </c>
      <c r="W1152" s="8">
        <v>0</v>
      </c>
      <c r="X1152" s="8">
        <v>26.97</v>
      </c>
    </row>
    <row r="1153" spans="1:24" x14ac:dyDescent="0.25">
      <c r="A1153" t="s">
        <v>1479</v>
      </c>
      <c r="B1153" s="1">
        <v>45860</v>
      </c>
      <c r="C1153" t="s">
        <v>350</v>
      </c>
      <c r="D1153" t="s">
        <v>351</v>
      </c>
      <c r="E1153" t="s">
        <v>63</v>
      </c>
      <c r="F1153" t="s">
        <v>89</v>
      </c>
      <c r="G1153" t="s">
        <v>64</v>
      </c>
      <c r="H1153" t="s">
        <v>65</v>
      </c>
      <c r="I1153" t="s">
        <v>74</v>
      </c>
      <c r="J1153" t="s">
        <v>75</v>
      </c>
      <c r="K1153" t="s">
        <v>49</v>
      </c>
      <c r="L1153" s="8">
        <v>11</v>
      </c>
      <c r="M1153" s="8">
        <v>6.8</v>
      </c>
      <c r="N1153">
        <v>322</v>
      </c>
      <c r="O1153" s="8">
        <v>3542</v>
      </c>
      <c r="P1153" s="14">
        <v>8.8099999999999998E-2</v>
      </c>
      <c r="Q1153" s="8">
        <v>312.05</v>
      </c>
      <c r="R1153" s="8">
        <v>3229.95</v>
      </c>
      <c r="S1153" s="8">
        <v>2189.6</v>
      </c>
      <c r="T1153" s="8">
        <v>1040.3499999999999</v>
      </c>
      <c r="U1153">
        <v>0</v>
      </c>
      <c r="V1153" s="8">
        <v>0</v>
      </c>
      <c r="W1153" s="8">
        <v>0</v>
      </c>
      <c r="X1153" s="8">
        <v>1040.3499999999999</v>
      </c>
    </row>
    <row r="1154" spans="1:24" x14ac:dyDescent="0.25">
      <c r="A1154" t="s">
        <v>1480</v>
      </c>
      <c r="B1154" s="1">
        <v>46068</v>
      </c>
      <c r="C1154" t="s">
        <v>247</v>
      </c>
      <c r="D1154" t="s">
        <v>248</v>
      </c>
      <c r="E1154" t="s">
        <v>53</v>
      </c>
      <c r="F1154" t="s">
        <v>46</v>
      </c>
      <c r="G1154" t="s">
        <v>55</v>
      </c>
      <c r="H1154" t="s">
        <v>56</v>
      </c>
      <c r="I1154" t="s">
        <v>112</v>
      </c>
      <c r="J1154" t="s">
        <v>113</v>
      </c>
      <c r="K1154" t="s">
        <v>42</v>
      </c>
      <c r="L1154" s="8">
        <v>8.5</v>
      </c>
      <c r="M1154" s="8">
        <v>2.8</v>
      </c>
      <c r="N1154">
        <v>6</v>
      </c>
      <c r="O1154" s="8">
        <v>51</v>
      </c>
      <c r="P1154" s="14">
        <v>0.16980000000000001</v>
      </c>
      <c r="Q1154" s="8">
        <v>8.66</v>
      </c>
      <c r="R1154" s="8">
        <v>42.34</v>
      </c>
      <c r="S1154" s="8">
        <v>16.8</v>
      </c>
      <c r="T1154" s="8">
        <v>25.54</v>
      </c>
      <c r="U1154">
        <v>0</v>
      </c>
      <c r="V1154" s="8">
        <v>0</v>
      </c>
      <c r="W1154" s="8">
        <v>0</v>
      </c>
      <c r="X1154" s="8">
        <v>25.54</v>
      </c>
    </row>
    <row r="1155" spans="1:24" x14ac:dyDescent="0.25">
      <c r="A1155" t="s">
        <v>1481</v>
      </c>
      <c r="B1155" s="1">
        <v>45538</v>
      </c>
      <c r="C1155" t="s">
        <v>171</v>
      </c>
      <c r="D1155" t="s">
        <v>172</v>
      </c>
      <c r="E1155" t="s">
        <v>27</v>
      </c>
      <c r="F1155" t="s">
        <v>46</v>
      </c>
      <c r="G1155" t="s">
        <v>29</v>
      </c>
      <c r="H1155" t="s">
        <v>30</v>
      </c>
      <c r="I1155" t="s">
        <v>127</v>
      </c>
      <c r="J1155" t="s">
        <v>128</v>
      </c>
      <c r="K1155" t="s">
        <v>33</v>
      </c>
      <c r="L1155" s="8">
        <v>7.2</v>
      </c>
      <c r="M1155" s="8">
        <v>3.6</v>
      </c>
      <c r="N1155">
        <v>6</v>
      </c>
      <c r="O1155" s="8">
        <v>43.2</v>
      </c>
      <c r="P1155" s="14">
        <v>0.15079999999999999</v>
      </c>
      <c r="Q1155" s="8">
        <v>6.51</v>
      </c>
      <c r="R1155" s="8">
        <v>36.69</v>
      </c>
      <c r="S1155" s="8">
        <v>21.6</v>
      </c>
      <c r="T1155" s="8">
        <v>15.09</v>
      </c>
      <c r="U1155">
        <v>0</v>
      </c>
      <c r="V1155" s="8">
        <v>0</v>
      </c>
      <c r="W1155" s="8">
        <v>0</v>
      </c>
      <c r="X1155" s="8">
        <v>15.09</v>
      </c>
    </row>
    <row r="1156" spans="1:24" x14ac:dyDescent="0.25">
      <c r="A1156" t="s">
        <v>1482</v>
      </c>
      <c r="B1156" s="1">
        <v>45999</v>
      </c>
      <c r="C1156" t="s">
        <v>91</v>
      </c>
      <c r="D1156" t="s">
        <v>92</v>
      </c>
      <c r="E1156" t="s">
        <v>27</v>
      </c>
      <c r="F1156" t="s">
        <v>37</v>
      </c>
      <c r="G1156" t="s">
        <v>38</v>
      </c>
      <c r="H1156" t="s">
        <v>39</v>
      </c>
      <c r="I1156" t="s">
        <v>66</v>
      </c>
      <c r="J1156" t="s">
        <v>67</v>
      </c>
      <c r="K1156" t="s">
        <v>33</v>
      </c>
      <c r="L1156" s="8">
        <v>4.5</v>
      </c>
      <c r="M1156" s="8">
        <v>2.1</v>
      </c>
      <c r="N1156">
        <v>1</v>
      </c>
      <c r="O1156" s="8">
        <v>4.5</v>
      </c>
      <c r="P1156" s="14">
        <v>1.2E-2</v>
      </c>
      <c r="Q1156" s="8">
        <v>0.05</v>
      </c>
      <c r="R1156" s="8">
        <v>4.45</v>
      </c>
      <c r="S1156" s="8">
        <v>2.1</v>
      </c>
      <c r="T1156" s="8">
        <v>2.35</v>
      </c>
      <c r="U1156">
        <v>0</v>
      </c>
      <c r="V1156" s="8">
        <v>0</v>
      </c>
      <c r="W1156" s="8">
        <v>0</v>
      </c>
      <c r="X1156" s="8">
        <v>2.35</v>
      </c>
    </row>
    <row r="1157" spans="1:24" x14ac:dyDescent="0.25">
      <c r="A1157" t="s">
        <v>1483</v>
      </c>
      <c r="B1157" s="1">
        <v>45779</v>
      </c>
      <c r="C1157" t="s">
        <v>615</v>
      </c>
      <c r="D1157" t="s">
        <v>616</v>
      </c>
      <c r="E1157" t="s">
        <v>150</v>
      </c>
      <c r="F1157" t="s">
        <v>89</v>
      </c>
      <c r="G1157" t="s">
        <v>151</v>
      </c>
      <c r="H1157" t="s">
        <v>152</v>
      </c>
      <c r="I1157" t="s">
        <v>66</v>
      </c>
      <c r="J1157" t="s">
        <v>67</v>
      </c>
      <c r="K1157" t="s">
        <v>33</v>
      </c>
      <c r="L1157" s="8">
        <v>4.5</v>
      </c>
      <c r="M1157" s="8">
        <v>2.1</v>
      </c>
      <c r="N1157">
        <v>23</v>
      </c>
      <c r="O1157" s="8">
        <v>103.5</v>
      </c>
      <c r="P1157" s="14">
        <v>0.13969999999999999</v>
      </c>
      <c r="Q1157" s="8">
        <v>14.46</v>
      </c>
      <c r="R1157" s="8">
        <v>89.04</v>
      </c>
      <c r="S1157" s="8">
        <v>48.3</v>
      </c>
      <c r="T1157" s="8">
        <v>40.74</v>
      </c>
      <c r="U1157">
        <v>0</v>
      </c>
      <c r="V1157" s="8">
        <v>0</v>
      </c>
      <c r="W1157" s="8">
        <v>0</v>
      </c>
      <c r="X1157" s="8">
        <v>40.74</v>
      </c>
    </row>
    <row r="1158" spans="1:24" x14ac:dyDescent="0.25">
      <c r="A1158" t="s">
        <v>1484</v>
      </c>
      <c r="B1158" s="1">
        <v>45953</v>
      </c>
      <c r="C1158" t="s">
        <v>337</v>
      </c>
      <c r="D1158" t="s">
        <v>338</v>
      </c>
      <c r="E1158" t="s">
        <v>27</v>
      </c>
      <c r="F1158" t="s">
        <v>54</v>
      </c>
      <c r="G1158" t="s">
        <v>29</v>
      </c>
      <c r="H1158" t="s">
        <v>30</v>
      </c>
      <c r="I1158" t="s">
        <v>122</v>
      </c>
      <c r="J1158" t="s">
        <v>123</v>
      </c>
      <c r="K1158" t="s">
        <v>59</v>
      </c>
      <c r="L1158" s="8">
        <v>5.5</v>
      </c>
      <c r="M1158" s="8">
        <v>3.8</v>
      </c>
      <c r="N1158">
        <v>125</v>
      </c>
      <c r="O1158" s="8">
        <v>687.5</v>
      </c>
      <c r="P1158" s="14">
        <v>0.40079999999999999</v>
      </c>
      <c r="Q1158" s="8">
        <v>275.55</v>
      </c>
      <c r="R1158" s="8">
        <v>411.95</v>
      </c>
      <c r="S1158" s="8">
        <v>475</v>
      </c>
      <c r="T1158" s="8">
        <v>-63.05</v>
      </c>
      <c r="U1158">
        <v>0</v>
      </c>
      <c r="V1158" s="8">
        <v>0</v>
      </c>
      <c r="W1158" s="8">
        <v>0</v>
      </c>
      <c r="X1158" s="8">
        <v>-63.05</v>
      </c>
    </row>
    <row r="1159" spans="1:24" x14ac:dyDescent="0.25">
      <c r="A1159" t="s">
        <v>1485</v>
      </c>
      <c r="B1159" s="1">
        <v>46020</v>
      </c>
      <c r="C1159" t="s">
        <v>386</v>
      </c>
      <c r="D1159" t="s">
        <v>387</v>
      </c>
      <c r="E1159" t="s">
        <v>27</v>
      </c>
      <c r="F1159" t="s">
        <v>54</v>
      </c>
      <c r="G1159" t="s">
        <v>38</v>
      </c>
      <c r="H1159" t="s">
        <v>39</v>
      </c>
      <c r="I1159" t="s">
        <v>130</v>
      </c>
      <c r="J1159" t="s">
        <v>131</v>
      </c>
      <c r="K1159" t="s">
        <v>42</v>
      </c>
      <c r="L1159" s="8">
        <v>4.8</v>
      </c>
      <c r="M1159" s="8">
        <v>1.4</v>
      </c>
      <c r="N1159">
        <v>21</v>
      </c>
      <c r="O1159" s="8">
        <v>100.8</v>
      </c>
      <c r="P1159" s="14">
        <v>1.7299999999999999E-2</v>
      </c>
      <c r="Q1159" s="8">
        <v>1.74</v>
      </c>
      <c r="R1159" s="8">
        <v>99.06</v>
      </c>
      <c r="S1159" s="8">
        <v>29.4</v>
      </c>
      <c r="T1159" s="8">
        <v>69.66</v>
      </c>
      <c r="U1159">
        <v>0</v>
      </c>
      <c r="V1159" s="8">
        <v>0</v>
      </c>
      <c r="W1159" s="8">
        <v>0</v>
      </c>
      <c r="X1159" s="8">
        <v>69.66</v>
      </c>
    </row>
    <row r="1160" spans="1:24" x14ac:dyDescent="0.25">
      <c r="A1160" t="s">
        <v>1486</v>
      </c>
      <c r="B1160" s="1">
        <v>45794</v>
      </c>
      <c r="C1160" t="s">
        <v>318</v>
      </c>
      <c r="D1160" t="s">
        <v>319</v>
      </c>
      <c r="E1160" t="s">
        <v>27</v>
      </c>
      <c r="F1160" t="s">
        <v>37</v>
      </c>
      <c r="G1160" t="s">
        <v>29</v>
      </c>
      <c r="H1160" t="s">
        <v>30</v>
      </c>
      <c r="I1160" t="s">
        <v>84</v>
      </c>
      <c r="J1160" t="s">
        <v>85</v>
      </c>
      <c r="K1160" t="s">
        <v>42</v>
      </c>
      <c r="L1160" s="8">
        <v>9.9</v>
      </c>
      <c r="M1160" s="8">
        <v>3.1</v>
      </c>
      <c r="N1160">
        <v>94</v>
      </c>
      <c r="O1160" s="8">
        <v>930.6</v>
      </c>
      <c r="P1160" s="14">
        <v>5.5999999999999999E-3</v>
      </c>
      <c r="Q1160" s="8">
        <v>5.21</v>
      </c>
      <c r="R1160" s="8">
        <v>925.39</v>
      </c>
      <c r="S1160" s="8">
        <v>291.39999999999998</v>
      </c>
      <c r="T1160" s="8">
        <v>633.99</v>
      </c>
      <c r="U1160">
        <v>0</v>
      </c>
      <c r="V1160" s="8">
        <v>0</v>
      </c>
      <c r="W1160" s="8">
        <v>0</v>
      </c>
      <c r="X1160" s="8">
        <v>633.99</v>
      </c>
    </row>
    <row r="1161" spans="1:24" x14ac:dyDescent="0.25">
      <c r="A1161" t="s">
        <v>1487</v>
      </c>
      <c r="B1161" s="1">
        <v>45750</v>
      </c>
      <c r="C1161" t="s">
        <v>318</v>
      </c>
      <c r="D1161" t="s">
        <v>319</v>
      </c>
      <c r="E1161" t="s">
        <v>27</v>
      </c>
      <c r="F1161" t="s">
        <v>37</v>
      </c>
      <c r="G1161" t="s">
        <v>38</v>
      </c>
      <c r="H1161" t="s">
        <v>39</v>
      </c>
      <c r="I1161" t="s">
        <v>112</v>
      </c>
      <c r="J1161" t="s">
        <v>113</v>
      </c>
      <c r="K1161" t="s">
        <v>42</v>
      </c>
      <c r="L1161" s="8">
        <v>8.5</v>
      </c>
      <c r="M1161" s="8">
        <v>2.8</v>
      </c>
      <c r="N1161">
        <v>20</v>
      </c>
      <c r="O1161" s="8">
        <v>170</v>
      </c>
      <c r="P1161" s="14">
        <v>1.6400000000000001E-2</v>
      </c>
      <c r="Q1161" s="8">
        <v>2.79</v>
      </c>
      <c r="R1161" s="8">
        <v>167.21</v>
      </c>
      <c r="S1161" s="8">
        <v>56</v>
      </c>
      <c r="T1161" s="8">
        <v>111.21</v>
      </c>
      <c r="U1161">
        <v>0</v>
      </c>
      <c r="V1161" s="8">
        <v>0</v>
      </c>
      <c r="W1161" s="8">
        <v>0</v>
      </c>
      <c r="X1161" s="8">
        <v>111.21</v>
      </c>
    </row>
    <row r="1162" spans="1:24" x14ac:dyDescent="0.25">
      <c r="A1162" t="s">
        <v>1488</v>
      </c>
      <c r="B1162" s="1">
        <v>46103</v>
      </c>
      <c r="C1162" t="s">
        <v>361</v>
      </c>
      <c r="D1162" t="s">
        <v>362</v>
      </c>
      <c r="E1162" t="s">
        <v>27</v>
      </c>
      <c r="F1162" t="s">
        <v>28</v>
      </c>
      <c r="G1162" t="s">
        <v>29</v>
      </c>
      <c r="H1162" t="s">
        <v>30</v>
      </c>
      <c r="I1162" t="s">
        <v>130</v>
      </c>
      <c r="J1162" t="s">
        <v>131</v>
      </c>
      <c r="K1162" t="s">
        <v>42</v>
      </c>
      <c r="L1162" s="8">
        <v>4.8</v>
      </c>
      <c r="M1162" s="8">
        <v>1.4</v>
      </c>
      <c r="N1162">
        <v>134</v>
      </c>
      <c r="O1162" s="8">
        <v>643.20000000000005</v>
      </c>
      <c r="P1162" s="14">
        <v>0.1038</v>
      </c>
      <c r="Q1162" s="8">
        <v>66.760000000000005</v>
      </c>
      <c r="R1162" s="8">
        <v>576.44000000000005</v>
      </c>
      <c r="S1162" s="8">
        <v>187.6</v>
      </c>
      <c r="T1162" s="8">
        <v>388.84</v>
      </c>
      <c r="U1162">
        <v>0</v>
      </c>
      <c r="V1162" s="8">
        <v>0</v>
      </c>
      <c r="W1162" s="8">
        <v>0</v>
      </c>
      <c r="X1162" s="8">
        <v>388.84</v>
      </c>
    </row>
    <row r="1163" spans="1:24" x14ac:dyDescent="0.25">
      <c r="A1163" t="s">
        <v>1489</v>
      </c>
      <c r="B1163" s="1">
        <v>45309</v>
      </c>
      <c r="C1163" t="s">
        <v>367</v>
      </c>
      <c r="D1163" t="s">
        <v>368</v>
      </c>
      <c r="E1163" t="s">
        <v>63</v>
      </c>
      <c r="F1163" t="s">
        <v>54</v>
      </c>
      <c r="G1163" t="s">
        <v>64</v>
      </c>
      <c r="H1163" t="s">
        <v>65</v>
      </c>
      <c r="I1163" t="s">
        <v>57</v>
      </c>
      <c r="J1163" t="s">
        <v>58</v>
      </c>
      <c r="K1163" t="s">
        <v>59</v>
      </c>
      <c r="L1163" s="8">
        <v>10.5</v>
      </c>
      <c r="M1163" s="8">
        <v>7.5</v>
      </c>
      <c r="N1163">
        <v>346</v>
      </c>
      <c r="O1163" s="8">
        <v>3633</v>
      </c>
      <c r="P1163" s="14">
        <v>7.3000000000000001E-3</v>
      </c>
      <c r="Q1163" s="8">
        <v>26.52</v>
      </c>
      <c r="R1163" s="8">
        <v>3606.48</v>
      </c>
      <c r="S1163" s="8">
        <v>2595</v>
      </c>
      <c r="T1163" s="8">
        <v>1011.48</v>
      </c>
      <c r="U1163">
        <v>0</v>
      </c>
      <c r="V1163" s="8">
        <v>0</v>
      </c>
      <c r="W1163" s="8">
        <v>0</v>
      </c>
      <c r="X1163" s="8">
        <v>1011.48</v>
      </c>
    </row>
    <row r="1164" spans="1:24" x14ac:dyDescent="0.25">
      <c r="A1164" t="s">
        <v>1490</v>
      </c>
      <c r="B1164" s="1">
        <v>45387</v>
      </c>
      <c r="C1164" t="s">
        <v>480</v>
      </c>
      <c r="D1164" t="s">
        <v>481</v>
      </c>
      <c r="E1164" t="s">
        <v>63</v>
      </c>
      <c r="F1164" t="s">
        <v>54</v>
      </c>
      <c r="G1164" t="s">
        <v>64</v>
      </c>
      <c r="H1164" t="s">
        <v>65</v>
      </c>
      <c r="I1164" t="s">
        <v>47</v>
      </c>
      <c r="J1164" t="s">
        <v>48</v>
      </c>
      <c r="K1164" t="s">
        <v>49</v>
      </c>
      <c r="L1164" s="8">
        <v>5</v>
      </c>
      <c r="M1164" s="8">
        <v>3.2</v>
      </c>
      <c r="N1164">
        <v>51</v>
      </c>
      <c r="O1164" s="8">
        <v>255</v>
      </c>
      <c r="P1164" s="14">
        <v>1.0800000000000001E-2</v>
      </c>
      <c r="Q1164" s="8">
        <v>2.75</v>
      </c>
      <c r="R1164" s="8">
        <v>252.25</v>
      </c>
      <c r="S1164" s="8">
        <v>163.19999999999999</v>
      </c>
      <c r="T1164" s="8">
        <v>89.05</v>
      </c>
      <c r="U1164">
        <v>0</v>
      </c>
      <c r="V1164" s="8">
        <v>0</v>
      </c>
      <c r="W1164" s="8">
        <v>0</v>
      </c>
      <c r="X1164" s="8">
        <v>89.05</v>
      </c>
    </row>
    <row r="1165" spans="1:24" x14ac:dyDescent="0.25">
      <c r="A1165" t="s">
        <v>1491</v>
      </c>
      <c r="B1165" s="1">
        <v>45593</v>
      </c>
      <c r="C1165" t="s">
        <v>159</v>
      </c>
      <c r="D1165" t="s">
        <v>160</v>
      </c>
      <c r="E1165" t="s">
        <v>27</v>
      </c>
      <c r="F1165" t="s">
        <v>37</v>
      </c>
      <c r="G1165" t="s">
        <v>29</v>
      </c>
      <c r="H1165" t="s">
        <v>30</v>
      </c>
      <c r="I1165" t="s">
        <v>40</v>
      </c>
      <c r="J1165" t="s">
        <v>41</v>
      </c>
      <c r="K1165" t="s">
        <v>42</v>
      </c>
      <c r="L1165" s="8">
        <v>14.5</v>
      </c>
      <c r="M1165" s="8">
        <v>4.2</v>
      </c>
      <c r="N1165">
        <v>19</v>
      </c>
      <c r="O1165" s="8">
        <v>275.5</v>
      </c>
      <c r="P1165" s="14">
        <v>3.6499999999999998E-2</v>
      </c>
      <c r="Q1165" s="8">
        <v>10.06</v>
      </c>
      <c r="R1165" s="8">
        <v>265.44</v>
      </c>
      <c r="S1165" s="8">
        <v>79.8</v>
      </c>
      <c r="T1165" s="8">
        <v>185.64</v>
      </c>
      <c r="U1165">
        <v>0</v>
      </c>
      <c r="V1165" s="8">
        <v>0</v>
      </c>
      <c r="W1165" s="8">
        <v>0</v>
      </c>
      <c r="X1165" s="8">
        <v>185.64</v>
      </c>
    </row>
    <row r="1166" spans="1:24" x14ac:dyDescent="0.25">
      <c r="A1166" t="s">
        <v>1492</v>
      </c>
      <c r="B1166" s="1">
        <v>45518</v>
      </c>
      <c r="C1166" t="s">
        <v>107</v>
      </c>
      <c r="D1166" t="s">
        <v>108</v>
      </c>
      <c r="E1166" t="s">
        <v>53</v>
      </c>
      <c r="F1166" t="s">
        <v>46</v>
      </c>
      <c r="G1166" t="s">
        <v>55</v>
      </c>
      <c r="H1166" t="s">
        <v>56</v>
      </c>
      <c r="I1166" t="s">
        <v>99</v>
      </c>
      <c r="J1166" t="s">
        <v>100</v>
      </c>
      <c r="K1166" t="s">
        <v>49</v>
      </c>
      <c r="L1166" s="8">
        <v>3.8</v>
      </c>
      <c r="M1166" s="8">
        <v>2.6</v>
      </c>
      <c r="N1166">
        <v>17</v>
      </c>
      <c r="O1166" s="8">
        <v>64.599999999999994</v>
      </c>
      <c r="P1166" s="14">
        <v>0.1017</v>
      </c>
      <c r="Q1166" s="8">
        <v>6.57</v>
      </c>
      <c r="R1166" s="8">
        <v>58.03</v>
      </c>
      <c r="S1166" s="8">
        <v>44.2</v>
      </c>
      <c r="T1166" s="8">
        <v>13.83</v>
      </c>
      <c r="U1166">
        <v>0</v>
      </c>
      <c r="V1166" s="8">
        <v>0</v>
      </c>
      <c r="W1166" s="8">
        <v>0</v>
      </c>
      <c r="X1166" s="8">
        <v>13.83</v>
      </c>
    </row>
    <row r="1167" spans="1:24" x14ac:dyDescent="0.25">
      <c r="A1167" t="s">
        <v>1493</v>
      </c>
      <c r="B1167" s="1">
        <v>45706</v>
      </c>
      <c r="C1167" t="s">
        <v>394</v>
      </c>
      <c r="D1167" t="s">
        <v>395</v>
      </c>
      <c r="E1167" t="s">
        <v>71</v>
      </c>
      <c r="F1167" t="s">
        <v>37</v>
      </c>
      <c r="G1167" t="s">
        <v>72</v>
      </c>
      <c r="H1167" t="s">
        <v>73</v>
      </c>
      <c r="I1167" t="s">
        <v>99</v>
      </c>
      <c r="J1167" t="s">
        <v>100</v>
      </c>
      <c r="K1167" t="s">
        <v>49</v>
      </c>
      <c r="L1167" s="8">
        <v>3.8</v>
      </c>
      <c r="M1167" s="8">
        <v>2.6</v>
      </c>
      <c r="N1167">
        <v>13</v>
      </c>
      <c r="O1167" s="8">
        <v>49.4</v>
      </c>
      <c r="P1167" s="14">
        <v>1.14E-2</v>
      </c>
      <c r="Q1167" s="8">
        <v>0.56000000000000005</v>
      </c>
      <c r="R1167" s="8">
        <v>48.84</v>
      </c>
      <c r="S1167" s="8">
        <v>33.799999999999997</v>
      </c>
      <c r="T1167" s="8">
        <v>15.04</v>
      </c>
      <c r="U1167">
        <v>0</v>
      </c>
      <c r="V1167" s="8">
        <v>0</v>
      </c>
      <c r="W1167" s="8">
        <v>0</v>
      </c>
      <c r="X1167" s="8">
        <v>15.04</v>
      </c>
    </row>
    <row r="1168" spans="1:24" x14ac:dyDescent="0.25">
      <c r="A1168" t="s">
        <v>1494</v>
      </c>
      <c r="B1168" s="1">
        <v>46000</v>
      </c>
      <c r="C1168" t="s">
        <v>269</v>
      </c>
      <c r="D1168" t="s">
        <v>270</v>
      </c>
      <c r="E1168" t="s">
        <v>27</v>
      </c>
      <c r="F1168" t="s">
        <v>37</v>
      </c>
      <c r="G1168" t="s">
        <v>29</v>
      </c>
      <c r="H1168" t="s">
        <v>30</v>
      </c>
      <c r="I1168" t="s">
        <v>144</v>
      </c>
      <c r="J1168" t="s">
        <v>145</v>
      </c>
      <c r="K1168" t="s">
        <v>33</v>
      </c>
      <c r="L1168" s="8">
        <v>12</v>
      </c>
      <c r="M1168" s="8">
        <v>6.5</v>
      </c>
      <c r="N1168">
        <v>6</v>
      </c>
      <c r="O1168" s="8">
        <v>72</v>
      </c>
      <c r="P1168" s="14">
        <v>4.0000000000000002E-4</v>
      </c>
      <c r="Q1168" s="8">
        <v>0.03</v>
      </c>
      <c r="R1168" s="8">
        <v>71.97</v>
      </c>
      <c r="S1168" s="8">
        <v>39</v>
      </c>
      <c r="T1168" s="8">
        <v>32.97</v>
      </c>
      <c r="U1168">
        <v>0</v>
      </c>
      <c r="V1168" s="8">
        <v>0</v>
      </c>
      <c r="W1168" s="8">
        <v>0</v>
      </c>
      <c r="X1168" s="8">
        <v>32.97</v>
      </c>
    </row>
    <row r="1169" spans="1:24" x14ac:dyDescent="0.25">
      <c r="A1169" t="s">
        <v>1495</v>
      </c>
      <c r="B1169" s="1">
        <v>45541</v>
      </c>
      <c r="C1169" t="s">
        <v>391</v>
      </c>
      <c r="D1169" t="s">
        <v>392</v>
      </c>
      <c r="E1169" t="s">
        <v>63</v>
      </c>
      <c r="F1169" t="s">
        <v>54</v>
      </c>
      <c r="G1169" t="s">
        <v>64</v>
      </c>
      <c r="H1169" t="s">
        <v>65</v>
      </c>
      <c r="I1169" t="s">
        <v>185</v>
      </c>
      <c r="J1169" t="s">
        <v>186</v>
      </c>
      <c r="K1169" t="s">
        <v>59</v>
      </c>
      <c r="L1169" s="8">
        <v>4.9000000000000004</v>
      </c>
      <c r="M1169" s="8">
        <v>3.1</v>
      </c>
      <c r="N1169">
        <v>45</v>
      </c>
      <c r="O1169" s="8">
        <v>220.5</v>
      </c>
      <c r="P1169" s="14">
        <v>3.5999999999999997E-2</v>
      </c>
      <c r="Q1169" s="8">
        <v>7.94</v>
      </c>
      <c r="R1169" s="8">
        <v>212.56</v>
      </c>
      <c r="S1169" s="8">
        <v>139.5</v>
      </c>
      <c r="T1169" s="8">
        <v>73.06</v>
      </c>
      <c r="U1169">
        <v>0</v>
      </c>
      <c r="V1169" s="8">
        <v>0</v>
      </c>
      <c r="W1169" s="8">
        <v>0</v>
      </c>
      <c r="X1169" s="8">
        <v>73.06</v>
      </c>
    </row>
    <row r="1170" spans="1:24" x14ac:dyDescent="0.25">
      <c r="A1170" t="s">
        <v>1496</v>
      </c>
      <c r="B1170" s="1">
        <v>45605</v>
      </c>
      <c r="C1170" t="s">
        <v>508</v>
      </c>
      <c r="D1170" t="s">
        <v>509</v>
      </c>
      <c r="E1170" t="s">
        <v>27</v>
      </c>
      <c r="F1170" t="s">
        <v>89</v>
      </c>
      <c r="G1170" t="s">
        <v>29</v>
      </c>
      <c r="H1170" t="s">
        <v>30</v>
      </c>
      <c r="I1170" t="s">
        <v>31</v>
      </c>
      <c r="J1170" t="s">
        <v>32</v>
      </c>
      <c r="K1170" t="s">
        <v>33</v>
      </c>
      <c r="L1170" s="8">
        <v>5.8</v>
      </c>
      <c r="M1170" s="8">
        <v>2.7</v>
      </c>
      <c r="N1170">
        <v>143</v>
      </c>
      <c r="O1170" s="8">
        <v>829.4</v>
      </c>
      <c r="P1170" s="14">
        <v>0.127</v>
      </c>
      <c r="Q1170" s="8">
        <v>105.33</v>
      </c>
      <c r="R1170" s="8">
        <v>724.07</v>
      </c>
      <c r="S1170" s="8">
        <v>386.1</v>
      </c>
      <c r="T1170" s="8">
        <v>337.97</v>
      </c>
      <c r="U1170">
        <v>0</v>
      </c>
      <c r="V1170" s="8">
        <v>0</v>
      </c>
      <c r="W1170" s="8">
        <v>0</v>
      </c>
      <c r="X1170" s="8">
        <v>337.97</v>
      </c>
    </row>
    <row r="1171" spans="1:24" x14ac:dyDescent="0.25">
      <c r="A1171" t="s">
        <v>1497</v>
      </c>
      <c r="B1171" s="1">
        <v>45971</v>
      </c>
      <c r="C1171" t="s">
        <v>301</v>
      </c>
      <c r="D1171" t="s">
        <v>302</v>
      </c>
      <c r="E1171" t="s">
        <v>63</v>
      </c>
      <c r="F1171" t="s">
        <v>37</v>
      </c>
      <c r="G1171" t="s">
        <v>79</v>
      </c>
      <c r="H1171" t="s">
        <v>80</v>
      </c>
      <c r="I1171" t="s">
        <v>57</v>
      </c>
      <c r="J1171" t="s">
        <v>58</v>
      </c>
      <c r="K1171" t="s">
        <v>59</v>
      </c>
      <c r="L1171" s="8">
        <v>10.5</v>
      </c>
      <c r="M1171" s="8">
        <v>7.5</v>
      </c>
      <c r="N1171">
        <v>10</v>
      </c>
      <c r="O1171" s="8">
        <v>105</v>
      </c>
      <c r="P1171" s="14">
        <v>2.81E-2</v>
      </c>
      <c r="Q1171" s="8">
        <v>2.95</v>
      </c>
      <c r="R1171" s="8">
        <v>102.05</v>
      </c>
      <c r="S1171" s="8">
        <v>75</v>
      </c>
      <c r="T1171" s="8">
        <v>27.05</v>
      </c>
      <c r="U1171">
        <v>0</v>
      </c>
      <c r="V1171" s="8">
        <v>0</v>
      </c>
      <c r="W1171" s="8">
        <v>0</v>
      </c>
      <c r="X1171" s="8">
        <v>27.05</v>
      </c>
    </row>
    <row r="1172" spans="1:24" x14ac:dyDescent="0.25">
      <c r="A1172" t="s">
        <v>1498</v>
      </c>
      <c r="B1172" s="1">
        <v>45887</v>
      </c>
      <c r="C1172" t="s">
        <v>609</v>
      </c>
      <c r="D1172" t="s">
        <v>610</v>
      </c>
      <c r="E1172" t="s">
        <v>63</v>
      </c>
      <c r="F1172" t="s">
        <v>37</v>
      </c>
      <c r="G1172" t="s">
        <v>64</v>
      </c>
      <c r="H1172" t="s">
        <v>65</v>
      </c>
      <c r="I1172" t="s">
        <v>66</v>
      </c>
      <c r="J1172" t="s">
        <v>67</v>
      </c>
      <c r="K1172" t="s">
        <v>33</v>
      </c>
      <c r="L1172" s="8">
        <v>4.5</v>
      </c>
      <c r="M1172" s="8">
        <v>2.1</v>
      </c>
      <c r="N1172">
        <v>28</v>
      </c>
      <c r="O1172" s="8">
        <v>126</v>
      </c>
      <c r="P1172" s="14">
        <v>9.1000000000000004E-3</v>
      </c>
      <c r="Q1172" s="8">
        <v>1.1499999999999999</v>
      </c>
      <c r="R1172" s="8">
        <v>124.85</v>
      </c>
      <c r="S1172" s="8">
        <v>58.8</v>
      </c>
      <c r="T1172" s="8">
        <v>66.05</v>
      </c>
      <c r="U1172">
        <v>0</v>
      </c>
      <c r="V1172" s="8">
        <v>0</v>
      </c>
      <c r="W1172" s="8">
        <v>0</v>
      </c>
      <c r="X1172" s="8">
        <v>66.05</v>
      </c>
    </row>
    <row r="1173" spans="1:24" x14ac:dyDescent="0.25">
      <c r="A1173" t="s">
        <v>1499</v>
      </c>
      <c r="B1173" s="1">
        <v>45669</v>
      </c>
      <c r="C1173" t="s">
        <v>394</v>
      </c>
      <c r="D1173" t="s">
        <v>395</v>
      </c>
      <c r="E1173" t="s">
        <v>71</v>
      </c>
      <c r="F1173" t="s">
        <v>37</v>
      </c>
      <c r="G1173" t="s">
        <v>72</v>
      </c>
      <c r="H1173" t="s">
        <v>73</v>
      </c>
      <c r="I1173" t="s">
        <v>74</v>
      </c>
      <c r="J1173" t="s">
        <v>75</v>
      </c>
      <c r="K1173" t="s">
        <v>49</v>
      </c>
      <c r="L1173" s="8">
        <v>11</v>
      </c>
      <c r="M1173" s="8">
        <v>6.8</v>
      </c>
      <c r="N1173">
        <v>10</v>
      </c>
      <c r="O1173" s="8">
        <v>110</v>
      </c>
      <c r="P1173" s="14">
        <v>6.6E-3</v>
      </c>
      <c r="Q1173" s="8">
        <v>0.73</v>
      </c>
      <c r="R1173" s="8">
        <v>109.27</v>
      </c>
      <c r="S1173" s="8">
        <v>68</v>
      </c>
      <c r="T1173" s="8">
        <v>41.27</v>
      </c>
      <c r="U1173">
        <v>0</v>
      </c>
      <c r="V1173" s="8">
        <v>0</v>
      </c>
      <c r="W1173" s="8">
        <v>0</v>
      </c>
      <c r="X1173" s="8">
        <v>41.27</v>
      </c>
    </row>
    <row r="1174" spans="1:24" x14ac:dyDescent="0.25">
      <c r="A1174" t="s">
        <v>1500</v>
      </c>
      <c r="B1174" s="1">
        <v>45776</v>
      </c>
      <c r="C1174" t="s">
        <v>288</v>
      </c>
      <c r="D1174" t="s">
        <v>289</v>
      </c>
      <c r="E1174" t="s">
        <v>27</v>
      </c>
      <c r="F1174" t="s">
        <v>46</v>
      </c>
      <c r="G1174" t="s">
        <v>38</v>
      </c>
      <c r="H1174" t="s">
        <v>39</v>
      </c>
      <c r="I1174" t="s">
        <v>144</v>
      </c>
      <c r="J1174" t="s">
        <v>145</v>
      </c>
      <c r="K1174" t="s">
        <v>33</v>
      </c>
      <c r="L1174" s="8">
        <v>12</v>
      </c>
      <c r="M1174" s="8">
        <v>6.5</v>
      </c>
      <c r="N1174">
        <v>84</v>
      </c>
      <c r="O1174" s="8">
        <v>1008</v>
      </c>
      <c r="P1174" s="14">
        <v>0.28039999999999998</v>
      </c>
      <c r="Q1174" s="8">
        <v>282.64</v>
      </c>
      <c r="R1174" s="8">
        <v>725.36</v>
      </c>
      <c r="S1174" s="8">
        <v>546</v>
      </c>
      <c r="T1174" s="8">
        <v>179.36</v>
      </c>
      <c r="U1174">
        <v>0</v>
      </c>
      <c r="V1174" s="8">
        <v>0</v>
      </c>
      <c r="W1174" s="8">
        <v>0</v>
      </c>
      <c r="X1174" s="8">
        <v>179.36</v>
      </c>
    </row>
    <row r="1175" spans="1:24" x14ac:dyDescent="0.25">
      <c r="A1175" t="s">
        <v>1501</v>
      </c>
      <c r="B1175" s="1">
        <v>45858</v>
      </c>
      <c r="C1175" t="s">
        <v>247</v>
      </c>
      <c r="D1175" t="s">
        <v>248</v>
      </c>
      <c r="E1175" t="s">
        <v>53</v>
      </c>
      <c r="F1175" t="s">
        <v>46</v>
      </c>
      <c r="G1175" t="s">
        <v>55</v>
      </c>
      <c r="H1175" t="s">
        <v>56</v>
      </c>
      <c r="I1175" t="s">
        <v>117</v>
      </c>
      <c r="J1175" t="s">
        <v>118</v>
      </c>
      <c r="K1175" t="s">
        <v>59</v>
      </c>
      <c r="L1175" s="8">
        <v>6</v>
      </c>
      <c r="M1175" s="8">
        <v>4.2</v>
      </c>
      <c r="N1175">
        <v>28</v>
      </c>
      <c r="O1175" s="8">
        <v>168</v>
      </c>
      <c r="P1175" s="14">
        <v>0.255</v>
      </c>
      <c r="Q1175" s="8">
        <v>42.84</v>
      </c>
      <c r="R1175" s="8">
        <v>125.16</v>
      </c>
      <c r="S1175" s="8">
        <v>117.6</v>
      </c>
      <c r="T1175" s="8">
        <v>7.56</v>
      </c>
      <c r="U1175">
        <v>0</v>
      </c>
      <c r="V1175" s="8">
        <v>0</v>
      </c>
      <c r="W1175" s="8">
        <v>0</v>
      </c>
      <c r="X1175" s="8">
        <v>7.56</v>
      </c>
    </row>
    <row r="1176" spans="1:24" x14ac:dyDescent="0.25">
      <c r="A1176" t="s">
        <v>1502</v>
      </c>
      <c r="B1176" s="1">
        <v>45835</v>
      </c>
      <c r="C1176" t="s">
        <v>266</v>
      </c>
      <c r="D1176" t="s">
        <v>267</v>
      </c>
      <c r="E1176" t="s">
        <v>53</v>
      </c>
      <c r="F1176" t="s">
        <v>54</v>
      </c>
      <c r="G1176" t="s">
        <v>55</v>
      </c>
      <c r="H1176" t="s">
        <v>56</v>
      </c>
      <c r="I1176" t="s">
        <v>127</v>
      </c>
      <c r="J1176" t="s">
        <v>128</v>
      </c>
      <c r="K1176" t="s">
        <v>33</v>
      </c>
      <c r="L1176" s="8">
        <v>7.2</v>
      </c>
      <c r="M1176" s="8">
        <v>3.6</v>
      </c>
      <c r="N1176">
        <v>34</v>
      </c>
      <c r="O1176" s="8">
        <v>244.8</v>
      </c>
      <c r="P1176" s="14">
        <v>1.04E-2</v>
      </c>
      <c r="Q1176" s="8">
        <v>2.5499999999999998</v>
      </c>
      <c r="R1176" s="8">
        <v>242.25</v>
      </c>
      <c r="S1176" s="8">
        <v>122.4</v>
      </c>
      <c r="T1176" s="8">
        <v>119.85</v>
      </c>
      <c r="U1176">
        <v>0</v>
      </c>
      <c r="V1176" s="8">
        <v>0</v>
      </c>
      <c r="W1176" s="8">
        <v>0</v>
      </c>
      <c r="X1176" s="8">
        <v>119.85</v>
      </c>
    </row>
    <row r="1177" spans="1:24" x14ac:dyDescent="0.25">
      <c r="A1177" t="s">
        <v>1503</v>
      </c>
      <c r="B1177" s="1">
        <v>45644</v>
      </c>
      <c r="C1177" t="s">
        <v>87</v>
      </c>
      <c r="D1177" t="s">
        <v>88</v>
      </c>
      <c r="E1177" t="s">
        <v>63</v>
      </c>
      <c r="F1177" t="s">
        <v>89</v>
      </c>
      <c r="G1177" t="s">
        <v>79</v>
      </c>
      <c r="H1177" t="s">
        <v>80</v>
      </c>
      <c r="I1177" t="s">
        <v>156</v>
      </c>
      <c r="J1177" t="s">
        <v>157</v>
      </c>
      <c r="K1177" t="s">
        <v>42</v>
      </c>
      <c r="L1177" s="8">
        <v>6.2</v>
      </c>
      <c r="M1177" s="8">
        <v>1.9</v>
      </c>
      <c r="N1177">
        <v>304</v>
      </c>
      <c r="O1177" s="8">
        <v>1884.8</v>
      </c>
      <c r="P1177" s="14">
        <v>8.7300000000000003E-2</v>
      </c>
      <c r="Q1177" s="8">
        <v>164.54</v>
      </c>
      <c r="R1177" s="8">
        <v>1720.26</v>
      </c>
      <c r="S1177" s="8">
        <v>577.6</v>
      </c>
      <c r="T1177" s="8">
        <v>1142.6600000000001</v>
      </c>
      <c r="U1177">
        <v>0</v>
      </c>
      <c r="V1177" s="8">
        <v>0</v>
      </c>
      <c r="W1177" s="8">
        <v>0</v>
      </c>
      <c r="X1177" s="8">
        <v>1142.6600000000001</v>
      </c>
    </row>
    <row r="1178" spans="1:24" x14ac:dyDescent="0.25">
      <c r="A1178" t="s">
        <v>1504</v>
      </c>
      <c r="B1178" s="1">
        <v>45727</v>
      </c>
      <c r="C1178" t="s">
        <v>44</v>
      </c>
      <c r="D1178" t="s">
        <v>45</v>
      </c>
      <c r="E1178" t="s">
        <v>27</v>
      </c>
      <c r="F1178" t="s">
        <v>46</v>
      </c>
      <c r="G1178" t="s">
        <v>38</v>
      </c>
      <c r="H1178" t="s">
        <v>39</v>
      </c>
      <c r="I1178" t="s">
        <v>156</v>
      </c>
      <c r="J1178" t="s">
        <v>157</v>
      </c>
      <c r="K1178" t="s">
        <v>42</v>
      </c>
      <c r="L1178" s="8">
        <v>6.2</v>
      </c>
      <c r="M1178" s="8">
        <v>1.9</v>
      </c>
      <c r="N1178">
        <v>19</v>
      </c>
      <c r="O1178" s="8">
        <v>117.8</v>
      </c>
      <c r="P1178" s="14">
        <v>2.2100000000000002E-2</v>
      </c>
      <c r="Q1178" s="8">
        <v>2.6</v>
      </c>
      <c r="R1178" s="8">
        <v>115.2</v>
      </c>
      <c r="S1178" s="8">
        <v>36.1</v>
      </c>
      <c r="T1178" s="8">
        <v>79.099999999999994</v>
      </c>
      <c r="U1178">
        <v>0</v>
      </c>
      <c r="V1178" s="8">
        <v>0</v>
      </c>
      <c r="W1178" s="8">
        <v>0</v>
      </c>
      <c r="X1178" s="8">
        <v>79.099999999999994</v>
      </c>
    </row>
    <row r="1179" spans="1:24" x14ac:dyDescent="0.25">
      <c r="A1179" t="s">
        <v>1505</v>
      </c>
      <c r="B1179" s="1">
        <v>46055</v>
      </c>
      <c r="C1179" t="s">
        <v>508</v>
      </c>
      <c r="D1179" t="s">
        <v>509</v>
      </c>
      <c r="E1179" t="s">
        <v>27</v>
      </c>
      <c r="F1179" t="s">
        <v>89</v>
      </c>
      <c r="G1179" t="s">
        <v>29</v>
      </c>
      <c r="H1179" t="s">
        <v>30</v>
      </c>
      <c r="I1179" t="s">
        <v>47</v>
      </c>
      <c r="J1179" t="s">
        <v>48</v>
      </c>
      <c r="K1179" t="s">
        <v>49</v>
      </c>
      <c r="L1179" s="8">
        <v>5</v>
      </c>
      <c r="M1179" s="8">
        <v>3.2</v>
      </c>
      <c r="N1179">
        <v>66</v>
      </c>
      <c r="O1179" s="8">
        <v>330</v>
      </c>
      <c r="P1179" s="14">
        <v>9.8599999999999993E-2</v>
      </c>
      <c r="Q1179" s="8">
        <v>32.54</v>
      </c>
      <c r="R1179" s="8">
        <v>297.45999999999998</v>
      </c>
      <c r="S1179" s="8">
        <v>211.2</v>
      </c>
      <c r="T1179" s="8">
        <v>86.26</v>
      </c>
      <c r="U1179">
        <v>0</v>
      </c>
      <c r="V1179" s="8">
        <v>0</v>
      </c>
      <c r="W1179" s="8">
        <v>0</v>
      </c>
      <c r="X1179" s="8">
        <v>86.26</v>
      </c>
    </row>
    <row r="1180" spans="1:24" x14ac:dyDescent="0.25">
      <c r="A1180" t="s">
        <v>1506</v>
      </c>
      <c r="B1180" s="1">
        <v>45855</v>
      </c>
      <c r="C1180" t="s">
        <v>321</v>
      </c>
      <c r="D1180" t="s">
        <v>322</v>
      </c>
      <c r="E1180" t="s">
        <v>63</v>
      </c>
      <c r="F1180" t="s">
        <v>46</v>
      </c>
      <c r="G1180" t="s">
        <v>64</v>
      </c>
      <c r="H1180" t="s">
        <v>65</v>
      </c>
      <c r="I1180" t="s">
        <v>66</v>
      </c>
      <c r="J1180" t="s">
        <v>67</v>
      </c>
      <c r="K1180" t="s">
        <v>33</v>
      </c>
      <c r="L1180" s="8">
        <v>4.5</v>
      </c>
      <c r="M1180" s="8">
        <v>2.1</v>
      </c>
      <c r="N1180">
        <v>78</v>
      </c>
      <c r="O1180" s="8">
        <v>351</v>
      </c>
      <c r="P1180" s="14">
        <v>1.9E-2</v>
      </c>
      <c r="Q1180" s="8">
        <v>6.67</v>
      </c>
      <c r="R1180" s="8">
        <v>344.33</v>
      </c>
      <c r="S1180" s="8">
        <v>163.80000000000001</v>
      </c>
      <c r="T1180" s="8">
        <v>180.53</v>
      </c>
      <c r="U1180">
        <v>0</v>
      </c>
      <c r="V1180" s="8">
        <v>0</v>
      </c>
      <c r="W1180" s="8">
        <v>0</v>
      </c>
      <c r="X1180" s="8">
        <v>180.53</v>
      </c>
    </row>
    <row r="1181" spans="1:24" x14ac:dyDescent="0.25">
      <c r="A1181" t="s">
        <v>1507</v>
      </c>
      <c r="B1181" s="1">
        <v>45630</v>
      </c>
      <c r="C1181" t="s">
        <v>94</v>
      </c>
      <c r="D1181" t="s">
        <v>95</v>
      </c>
      <c r="E1181" t="s">
        <v>53</v>
      </c>
      <c r="F1181" t="s">
        <v>46</v>
      </c>
      <c r="G1181" t="s">
        <v>55</v>
      </c>
      <c r="H1181" t="s">
        <v>56</v>
      </c>
      <c r="I1181" t="s">
        <v>31</v>
      </c>
      <c r="J1181" t="s">
        <v>32</v>
      </c>
      <c r="K1181" t="s">
        <v>33</v>
      </c>
      <c r="L1181" s="8">
        <v>5.8</v>
      </c>
      <c r="M1181" s="8">
        <v>2.7</v>
      </c>
      <c r="N1181">
        <v>38</v>
      </c>
      <c r="O1181" s="8">
        <v>220.4</v>
      </c>
      <c r="P1181" s="14">
        <v>0.18890000000000001</v>
      </c>
      <c r="Q1181" s="8">
        <v>41.63</v>
      </c>
      <c r="R1181" s="8">
        <v>178.77</v>
      </c>
      <c r="S1181" s="8">
        <v>102.6</v>
      </c>
      <c r="T1181" s="8">
        <v>76.17</v>
      </c>
      <c r="U1181">
        <v>0</v>
      </c>
      <c r="V1181" s="8">
        <v>0</v>
      </c>
      <c r="W1181" s="8">
        <v>0</v>
      </c>
      <c r="X1181" s="8">
        <v>76.17</v>
      </c>
    </row>
    <row r="1182" spans="1:24" x14ac:dyDescent="0.25">
      <c r="A1182" t="s">
        <v>1508</v>
      </c>
      <c r="B1182" s="1">
        <v>45652</v>
      </c>
      <c r="C1182" t="s">
        <v>205</v>
      </c>
      <c r="D1182" t="s">
        <v>206</v>
      </c>
      <c r="E1182" t="s">
        <v>71</v>
      </c>
      <c r="F1182" t="s">
        <v>54</v>
      </c>
      <c r="G1182" t="s">
        <v>165</v>
      </c>
      <c r="H1182" t="s">
        <v>166</v>
      </c>
      <c r="I1182" t="s">
        <v>74</v>
      </c>
      <c r="J1182" t="s">
        <v>75</v>
      </c>
      <c r="K1182" t="s">
        <v>49</v>
      </c>
      <c r="L1182" s="8">
        <v>11</v>
      </c>
      <c r="M1182" s="8">
        <v>6.8</v>
      </c>
      <c r="N1182">
        <v>78</v>
      </c>
      <c r="O1182" s="8">
        <v>858</v>
      </c>
      <c r="P1182" s="14">
        <v>2.7099999999999999E-2</v>
      </c>
      <c r="Q1182" s="8">
        <v>23.25</v>
      </c>
      <c r="R1182" s="8">
        <v>834.75</v>
      </c>
      <c r="S1182" s="8">
        <v>530.4</v>
      </c>
      <c r="T1182" s="8">
        <v>304.35000000000002</v>
      </c>
      <c r="U1182">
        <v>0</v>
      </c>
      <c r="V1182" s="8">
        <v>0</v>
      </c>
      <c r="W1182" s="8">
        <v>0</v>
      </c>
      <c r="X1182" s="8">
        <v>304.35000000000002</v>
      </c>
    </row>
    <row r="1183" spans="1:24" x14ac:dyDescent="0.25">
      <c r="A1183" t="s">
        <v>1509</v>
      </c>
      <c r="B1183" s="1">
        <v>46011</v>
      </c>
      <c r="C1183" t="s">
        <v>276</v>
      </c>
      <c r="D1183" t="s">
        <v>277</v>
      </c>
      <c r="E1183" t="s">
        <v>150</v>
      </c>
      <c r="F1183" t="s">
        <v>37</v>
      </c>
      <c r="G1183" t="s">
        <v>151</v>
      </c>
      <c r="H1183" t="s">
        <v>152</v>
      </c>
      <c r="I1183" t="s">
        <v>127</v>
      </c>
      <c r="J1183" t="s">
        <v>128</v>
      </c>
      <c r="K1183" t="s">
        <v>33</v>
      </c>
      <c r="L1183" s="8">
        <v>7.2</v>
      </c>
      <c r="M1183" s="8">
        <v>3.6</v>
      </c>
      <c r="N1183">
        <v>25</v>
      </c>
      <c r="O1183" s="8">
        <v>180</v>
      </c>
      <c r="P1183" s="14">
        <v>0.3735</v>
      </c>
      <c r="Q1183" s="8">
        <v>67.23</v>
      </c>
      <c r="R1183" s="8">
        <v>112.77</v>
      </c>
      <c r="S1183" s="8">
        <v>90</v>
      </c>
      <c r="T1183" s="8">
        <v>22.77</v>
      </c>
      <c r="U1183">
        <v>0</v>
      </c>
      <c r="V1183" s="8">
        <v>0</v>
      </c>
      <c r="W1183" s="8">
        <v>0</v>
      </c>
      <c r="X1183" s="8">
        <v>22.77</v>
      </c>
    </row>
    <row r="1184" spans="1:24" x14ac:dyDescent="0.25">
      <c r="A1184" t="s">
        <v>1510</v>
      </c>
      <c r="B1184" s="1">
        <v>45756</v>
      </c>
      <c r="C1184" t="s">
        <v>325</v>
      </c>
      <c r="D1184" t="s">
        <v>326</v>
      </c>
      <c r="E1184" t="s">
        <v>27</v>
      </c>
      <c r="F1184" t="s">
        <v>37</v>
      </c>
      <c r="G1184" t="s">
        <v>38</v>
      </c>
      <c r="H1184" t="s">
        <v>39</v>
      </c>
      <c r="I1184" t="s">
        <v>144</v>
      </c>
      <c r="J1184" t="s">
        <v>145</v>
      </c>
      <c r="K1184" t="s">
        <v>33</v>
      </c>
      <c r="L1184" s="8">
        <v>12</v>
      </c>
      <c r="M1184" s="8">
        <v>6.5</v>
      </c>
      <c r="N1184">
        <v>12</v>
      </c>
      <c r="O1184" s="8">
        <v>144</v>
      </c>
      <c r="P1184" s="14">
        <v>8.6999999999999994E-3</v>
      </c>
      <c r="Q1184" s="8">
        <v>1.25</v>
      </c>
      <c r="R1184" s="8">
        <v>142.75</v>
      </c>
      <c r="S1184" s="8">
        <v>78</v>
      </c>
      <c r="T1184" s="8">
        <v>64.75</v>
      </c>
      <c r="U1184">
        <v>0</v>
      </c>
      <c r="V1184" s="8">
        <v>0</v>
      </c>
      <c r="W1184" s="8">
        <v>0</v>
      </c>
      <c r="X1184" s="8">
        <v>64.75</v>
      </c>
    </row>
    <row r="1185" spans="1:24" x14ac:dyDescent="0.25">
      <c r="A1185" t="s">
        <v>1511</v>
      </c>
      <c r="B1185" s="1">
        <v>45569</v>
      </c>
      <c r="C1185" t="s">
        <v>272</v>
      </c>
      <c r="D1185" t="s">
        <v>273</v>
      </c>
      <c r="E1185" t="s">
        <v>27</v>
      </c>
      <c r="F1185" t="s">
        <v>54</v>
      </c>
      <c r="G1185" t="s">
        <v>38</v>
      </c>
      <c r="H1185" t="s">
        <v>39</v>
      </c>
      <c r="I1185" t="s">
        <v>31</v>
      </c>
      <c r="J1185" t="s">
        <v>32</v>
      </c>
      <c r="K1185" t="s">
        <v>33</v>
      </c>
      <c r="L1185" s="8">
        <v>5.8</v>
      </c>
      <c r="M1185" s="8">
        <v>2.7</v>
      </c>
      <c r="N1185">
        <v>149</v>
      </c>
      <c r="O1185" s="8">
        <v>864.2</v>
      </c>
      <c r="P1185" s="14">
        <v>1E-4</v>
      </c>
      <c r="Q1185" s="8">
        <v>0.09</v>
      </c>
      <c r="R1185" s="8">
        <v>864.11</v>
      </c>
      <c r="S1185" s="8">
        <v>402.3</v>
      </c>
      <c r="T1185" s="8">
        <v>461.81</v>
      </c>
      <c r="U1185">
        <v>0</v>
      </c>
      <c r="V1185" s="8">
        <v>0</v>
      </c>
      <c r="W1185" s="8">
        <v>0</v>
      </c>
      <c r="X1185" s="8">
        <v>461.81</v>
      </c>
    </row>
    <row r="1186" spans="1:24" x14ac:dyDescent="0.25">
      <c r="A1186" t="s">
        <v>1512</v>
      </c>
      <c r="B1186" s="1">
        <v>45605</v>
      </c>
      <c r="C1186" t="s">
        <v>406</v>
      </c>
      <c r="D1186" t="s">
        <v>407</v>
      </c>
      <c r="E1186" t="s">
        <v>63</v>
      </c>
      <c r="F1186" t="s">
        <v>37</v>
      </c>
      <c r="G1186" t="s">
        <v>64</v>
      </c>
      <c r="H1186" t="s">
        <v>65</v>
      </c>
      <c r="I1186" t="s">
        <v>144</v>
      </c>
      <c r="J1186" t="s">
        <v>145</v>
      </c>
      <c r="K1186" t="s">
        <v>33</v>
      </c>
      <c r="L1186" s="8">
        <v>12</v>
      </c>
      <c r="M1186" s="8">
        <v>6.5</v>
      </c>
      <c r="N1186">
        <v>50</v>
      </c>
      <c r="O1186" s="8">
        <v>600</v>
      </c>
      <c r="P1186" s="14">
        <v>1.4E-3</v>
      </c>
      <c r="Q1186" s="8">
        <v>0.84</v>
      </c>
      <c r="R1186" s="8">
        <v>599.16</v>
      </c>
      <c r="S1186" s="8">
        <v>325</v>
      </c>
      <c r="T1186" s="8">
        <v>274.16000000000003</v>
      </c>
      <c r="U1186">
        <v>0</v>
      </c>
      <c r="V1186" s="8">
        <v>0</v>
      </c>
      <c r="W1186" s="8">
        <v>0</v>
      </c>
      <c r="X1186" s="8">
        <v>274.16000000000003</v>
      </c>
    </row>
    <row r="1187" spans="1:24" x14ac:dyDescent="0.25">
      <c r="A1187" t="s">
        <v>1513</v>
      </c>
      <c r="B1187" s="1">
        <v>45549</v>
      </c>
      <c r="C1187" t="s">
        <v>97</v>
      </c>
      <c r="D1187" t="s">
        <v>98</v>
      </c>
      <c r="E1187" t="s">
        <v>63</v>
      </c>
      <c r="F1187" t="s">
        <v>54</v>
      </c>
      <c r="G1187" t="s">
        <v>64</v>
      </c>
      <c r="H1187" t="s">
        <v>65</v>
      </c>
      <c r="I1187" t="s">
        <v>40</v>
      </c>
      <c r="J1187" t="s">
        <v>41</v>
      </c>
      <c r="K1187" t="s">
        <v>42</v>
      </c>
      <c r="L1187" s="8">
        <v>14.5</v>
      </c>
      <c r="M1187" s="8">
        <v>4.2</v>
      </c>
      <c r="N1187">
        <v>91</v>
      </c>
      <c r="O1187" s="8">
        <v>1319.5</v>
      </c>
      <c r="P1187" s="14">
        <v>1.2999999999999999E-3</v>
      </c>
      <c r="Q1187" s="8">
        <v>1.72</v>
      </c>
      <c r="R1187" s="8">
        <v>1317.78</v>
      </c>
      <c r="S1187" s="8">
        <v>382.2</v>
      </c>
      <c r="T1187" s="8">
        <v>935.58</v>
      </c>
      <c r="U1187">
        <v>0</v>
      </c>
      <c r="V1187" s="8">
        <v>0</v>
      </c>
      <c r="W1187" s="8">
        <v>0</v>
      </c>
      <c r="X1187" s="8">
        <v>935.58</v>
      </c>
    </row>
    <row r="1188" spans="1:24" x14ac:dyDescent="0.25">
      <c r="A1188" t="s">
        <v>1514</v>
      </c>
      <c r="B1188" s="1">
        <v>45528</v>
      </c>
      <c r="C1188" t="s">
        <v>328</v>
      </c>
      <c r="D1188" t="s">
        <v>329</v>
      </c>
      <c r="E1188" t="s">
        <v>71</v>
      </c>
      <c r="F1188" t="s">
        <v>54</v>
      </c>
      <c r="G1188" t="s">
        <v>72</v>
      </c>
      <c r="H1188" t="s">
        <v>73</v>
      </c>
      <c r="I1188" t="s">
        <v>130</v>
      </c>
      <c r="J1188" t="s">
        <v>131</v>
      </c>
      <c r="K1188" t="s">
        <v>42</v>
      </c>
      <c r="L1188" s="8">
        <v>4.8</v>
      </c>
      <c r="M1188" s="8">
        <v>1.4</v>
      </c>
      <c r="N1188">
        <v>41</v>
      </c>
      <c r="O1188" s="8">
        <v>196.8</v>
      </c>
      <c r="P1188" s="14">
        <v>1.4800000000000001E-2</v>
      </c>
      <c r="Q1188" s="8">
        <v>2.91</v>
      </c>
      <c r="R1188" s="8">
        <v>193.89</v>
      </c>
      <c r="S1188" s="8">
        <v>57.4</v>
      </c>
      <c r="T1188" s="8">
        <v>136.49</v>
      </c>
      <c r="U1188">
        <v>0</v>
      </c>
      <c r="V1188" s="8">
        <v>0</v>
      </c>
      <c r="W1188" s="8">
        <v>0</v>
      </c>
      <c r="X1188" s="8">
        <v>136.49</v>
      </c>
    </row>
    <row r="1189" spans="1:24" x14ac:dyDescent="0.25">
      <c r="A1189" t="s">
        <v>1515</v>
      </c>
      <c r="B1189" s="1">
        <v>45415</v>
      </c>
      <c r="C1189" t="s">
        <v>25</v>
      </c>
      <c r="D1189" t="s">
        <v>26</v>
      </c>
      <c r="E1189" t="s">
        <v>27</v>
      </c>
      <c r="F1189" t="s">
        <v>28</v>
      </c>
      <c r="G1189" t="s">
        <v>38</v>
      </c>
      <c r="H1189" t="s">
        <v>39</v>
      </c>
      <c r="I1189" t="s">
        <v>122</v>
      </c>
      <c r="J1189" t="s">
        <v>123</v>
      </c>
      <c r="K1189" t="s">
        <v>59</v>
      </c>
      <c r="L1189" s="8">
        <v>5.5</v>
      </c>
      <c r="M1189" s="8">
        <v>3.8</v>
      </c>
      <c r="N1189">
        <v>178</v>
      </c>
      <c r="O1189" s="8">
        <v>979</v>
      </c>
      <c r="P1189" s="14">
        <v>4.1599999999999998E-2</v>
      </c>
      <c r="Q1189" s="8">
        <v>40.729999999999997</v>
      </c>
      <c r="R1189" s="8">
        <v>938.27</v>
      </c>
      <c r="S1189" s="8">
        <v>676.4</v>
      </c>
      <c r="T1189" s="8">
        <v>261.87</v>
      </c>
      <c r="U1189">
        <v>51</v>
      </c>
      <c r="V1189" s="8">
        <v>268.83</v>
      </c>
      <c r="W1189" s="8">
        <v>219.3</v>
      </c>
      <c r="X1189" s="8">
        <v>42.57</v>
      </c>
    </row>
    <row r="1190" spans="1:24" x14ac:dyDescent="0.25">
      <c r="A1190" t="s">
        <v>1516</v>
      </c>
      <c r="B1190" s="1">
        <v>46030</v>
      </c>
      <c r="C1190" t="s">
        <v>480</v>
      </c>
      <c r="D1190" t="s">
        <v>481</v>
      </c>
      <c r="E1190" t="s">
        <v>63</v>
      </c>
      <c r="F1190" t="s">
        <v>54</v>
      </c>
      <c r="G1190" t="s">
        <v>79</v>
      </c>
      <c r="H1190" t="s">
        <v>80</v>
      </c>
      <c r="I1190" t="s">
        <v>31</v>
      </c>
      <c r="J1190" t="s">
        <v>32</v>
      </c>
      <c r="K1190" t="s">
        <v>33</v>
      </c>
      <c r="L1190" s="8">
        <v>5.8</v>
      </c>
      <c r="M1190" s="8">
        <v>2.7</v>
      </c>
      <c r="N1190">
        <v>55</v>
      </c>
      <c r="O1190" s="8">
        <v>319</v>
      </c>
      <c r="P1190" s="14">
        <v>4.1700000000000001E-2</v>
      </c>
      <c r="Q1190" s="8">
        <v>13.3</v>
      </c>
      <c r="R1190" s="8">
        <v>305.7</v>
      </c>
      <c r="S1190" s="8">
        <v>148.5</v>
      </c>
      <c r="T1190" s="8">
        <v>157.19999999999999</v>
      </c>
      <c r="U1190">
        <v>0</v>
      </c>
      <c r="V1190" s="8">
        <v>0</v>
      </c>
      <c r="W1190" s="8">
        <v>0</v>
      </c>
      <c r="X1190" s="8">
        <v>157.19999999999999</v>
      </c>
    </row>
    <row r="1191" spans="1:24" x14ac:dyDescent="0.25">
      <c r="A1191" t="s">
        <v>1517</v>
      </c>
      <c r="B1191" s="1">
        <v>45489</v>
      </c>
      <c r="C1191" t="s">
        <v>350</v>
      </c>
      <c r="D1191" t="s">
        <v>351</v>
      </c>
      <c r="E1191" t="s">
        <v>63</v>
      </c>
      <c r="F1191" t="s">
        <v>89</v>
      </c>
      <c r="G1191" t="s">
        <v>79</v>
      </c>
      <c r="H1191" t="s">
        <v>80</v>
      </c>
      <c r="I1191" t="s">
        <v>99</v>
      </c>
      <c r="J1191" t="s">
        <v>100</v>
      </c>
      <c r="K1191" t="s">
        <v>49</v>
      </c>
      <c r="L1191" s="8">
        <v>3.8</v>
      </c>
      <c r="M1191" s="8">
        <v>2.6</v>
      </c>
      <c r="N1191">
        <v>461</v>
      </c>
      <c r="O1191" s="8">
        <v>1751.8</v>
      </c>
      <c r="P1191" s="14">
        <v>0.15509999999999999</v>
      </c>
      <c r="Q1191" s="8">
        <v>271.7</v>
      </c>
      <c r="R1191" s="8">
        <v>1480.1</v>
      </c>
      <c r="S1191" s="8">
        <v>1198.5999999999999</v>
      </c>
      <c r="T1191" s="8">
        <v>281.5</v>
      </c>
      <c r="U1191">
        <v>0</v>
      </c>
      <c r="V1191" s="8">
        <v>0</v>
      </c>
      <c r="W1191" s="8">
        <v>0</v>
      </c>
      <c r="X1191" s="8">
        <v>281.5</v>
      </c>
    </row>
    <row r="1192" spans="1:24" x14ac:dyDescent="0.25">
      <c r="A1192" t="s">
        <v>1518</v>
      </c>
      <c r="B1192" s="1">
        <v>45615</v>
      </c>
      <c r="C1192" t="s">
        <v>82</v>
      </c>
      <c r="D1192" t="s">
        <v>83</v>
      </c>
      <c r="E1192" t="s">
        <v>71</v>
      </c>
      <c r="F1192" t="s">
        <v>46</v>
      </c>
      <c r="G1192" t="s">
        <v>72</v>
      </c>
      <c r="H1192" t="s">
        <v>73</v>
      </c>
      <c r="I1192" t="s">
        <v>57</v>
      </c>
      <c r="J1192" t="s">
        <v>58</v>
      </c>
      <c r="K1192" t="s">
        <v>59</v>
      </c>
      <c r="L1192" s="8">
        <v>10.5</v>
      </c>
      <c r="M1192" s="8">
        <v>7.5</v>
      </c>
      <c r="N1192">
        <v>33</v>
      </c>
      <c r="O1192" s="8">
        <v>346.5</v>
      </c>
      <c r="P1192" s="14">
        <v>9.2999999999999999E-2</v>
      </c>
      <c r="Q1192" s="8">
        <v>32.22</v>
      </c>
      <c r="R1192" s="8">
        <v>314.27999999999997</v>
      </c>
      <c r="S1192" s="8">
        <v>247.5</v>
      </c>
      <c r="T1192" s="8">
        <v>66.78</v>
      </c>
      <c r="U1192">
        <v>0</v>
      </c>
      <c r="V1192" s="8">
        <v>0</v>
      </c>
      <c r="W1192" s="8">
        <v>0</v>
      </c>
      <c r="X1192" s="8">
        <v>66.78</v>
      </c>
    </row>
    <row r="1193" spans="1:24" x14ac:dyDescent="0.25">
      <c r="A1193" t="s">
        <v>1519</v>
      </c>
      <c r="B1193" s="1">
        <v>45414</v>
      </c>
      <c r="C1193" t="s">
        <v>198</v>
      </c>
      <c r="D1193" t="s">
        <v>199</v>
      </c>
      <c r="E1193" t="s">
        <v>150</v>
      </c>
      <c r="F1193" t="s">
        <v>54</v>
      </c>
      <c r="G1193" t="s">
        <v>151</v>
      </c>
      <c r="H1193" t="s">
        <v>152</v>
      </c>
      <c r="I1193" t="s">
        <v>57</v>
      </c>
      <c r="J1193" t="s">
        <v>58</v>
      </c>
      <c r="K1193" t="s">
        <v>59</v>
      </c>
      <c r="L1193" s="8">
        <v>10.5</v>
      </c>
      <c r="M1193" s="8">
        <v>7.5</v>
      </c>
      <c r="N1193">
        <v>20</v>
      </c>
      <c r="O1193" s="8">
        <v>210</v>
      </c>
      <c r="P1193" s="14">
        <v>2.3400000000000001E-2</v>
      </c>
      <c r="Q1193" s="8">
        <v>4.91</v>
      </c>
      <c r="R1193" s="8">
        <v>205.09</v>
      </c>
      <c r="S1193" s="8">
        <v>150</v>
      </c>
      <c r="T1193" s="8">
        <v>55.09</v>
      </c>
      <c r="U1193">
        <v>0</v>
      </c>
      <c r="V1193" s="8">
        <v>0</v>
      </c>
      <c r="W1193" s="8">
        <v>0</v>
      </c>
      <c r="X1193" s="8">
        <v>55.09</v>
      </c>
    </row>
    <row r="1194" spans="1:24" x14ac:dyDescent="0.25">
      <c r="A1194" t="s">
        <v>1520</v>
      </c>
      <c r="B1194" s="1">
        <v>46052</v>
      </c>
      <c r="C1194" t="s">
        <v>35</v>
      </c>
      <c r="D1194" t="s">
        <v>36</v>
      </c>
      <c r="E1194" t="s">
        <v>27</v>
      </c>
      <c r="F1194" t="s">
        <v>37</v>
      </c>
      <c r="G1194" t="s">
        <v>38</v>
      </c>
      <c r="H1194" t="s">
        <v>39</v>
      </c>
      <c r="I1194" t="s">
        <v>66</v>
      </c>
      <c r="J1194" t="s">
        <v>67</v>
      </c>
      <c r="K1194" t="s">
        <v>33</v>
      </c>
      <c r="L1194" s="8">
        <v>4.5</v>
      </c>
      <c r="M1194" s="8">
        <v>2.1</v>
      </c>
      <c r="N1194">
        <v>30</v>
      </c>
      <c r="O1194" s="8">
        <v>135</v>
      </c>
      <c r="P1194" s="14">
        <v>6.0400000000000002E-2</v>
      </c>
      <c r="Q1194" s="8">
        <v>8.15</v>
      </c>
      <c r="R1194" s="8">
        <v>126.85</v>
      </c>
      <c r="S1194" s="8">
        <v>63</v>
      </c>
      <c r="T1194" s="8">
        <v>63.85</v>
      </c>
      <c r="U1194">
        <v>0</v>
      </c>
      <c r="V1194" s="8">
        <v>0</v>
      </c>
      <c r="W1194" s="8">
        <v>0</v>
      </c>
      <c r="X1194" s="8">
        <v>63.85</v>
      </c>
    </row>
    <row r="1195" spans="1:24" x14ac:dyDescent="0.25">
      <c r="A1195" t="s">
        <v>1521</v>
      </c>
      <c r="B1195" s="1">
        <v>45840</v>
      </c>
      <c r="C1195" t="s">
        <v>546</v>
      </c>
      <c r="D1195" t="s">
        <v>547</v>
      </c>
      <c r="E1195" t="s">
        <v>27</v>
      </c>
      <c r="F1195" t="s">
        <v>89</v>
      </c>
      <c r="G1195" t="s">
        <v>38</v>
      </c>
      <c r="H1195" t="s">
        <v>39</v>
      </c>
      <c r="I1195" t="s">
        <v>99</v>
      </c>
      <c r="J1195" t="s">
        <v>100</v>
      </c>
      <c r="K1195" t="s">
        <v>49</v>
      </c>
      <c r="L1195" s="8">
        <v>3.8</v>
      </c>
      <c r="M1195" s="8">
        <v>2.6</v>
      </c>
      <c r="N1195">
        <v>63</v>
      </c>
      <c r="O1195" s="8">
        <v>239.4</v>
      </c>
      <c r="P1195" s="14">
        <v>0.13139999999999999</v>
      </c>
      <c r="Q1195" s="8">
        <v>31.46</v>
      </c>
      <c r="R1195" s="8">
        <v>207.94</v>
      </c>
      <c r="S1195" s="8">
        <v>163.80000000000001</v>
      </c>
      <c r="T1195" s="8">
        <v>44.14</v>
      </c>
      <c r="U1195">
        <v>0</v>
      </c>
      <c r="V1195" s="8">
        <v>0</v>
      </c>
      <c r="W1195" s="8">
        <v>0</v>
      </c>
      <c r="X1195" s="8">
        <v>44.14</v>
      </c>
    </row>
    <row r="1196" spans="1:24" x14ac:dyDescent="0.25">
      <c r="A1196" t="s">
        <v>1522</v>
      </c>
      <c r="B1196" s="1">
        <v>46265</v>
      </c>
      <c r="C1196" t="s">
        <v>180</v>
      </c>
      <c r="D1196" t="s">
        <v>181</v>
      </c>
      <c r="E1196" t="s">
        <v>63</v>
      </c>
      <c r="F1196" t="s">
        <v>46</v>
      </c>
      <c r="G1196" t="s">
        <v>79</v>
      </c>
      <c r="H1196" t="s">
        <v>80</v>
      </c>
      <c r="I1196" t="s">
        <v>57</v>
      </c>
      <c r="J1196" t="s">
        <v>58</v>
      </c>
      <c r="K1196" t="s">
        <v>59</v>
      </c>
      <c r="L1196" s="8">
        <v>10.5</v>
      </c>
      <c r="M1196" s="8">
        <v>7.5</v>
      </c>
      <c r="N1196">
        <v>4</v>
      </c>
      <c r="O1196" s="8">
        <v>42</v>
      </c>
      <c r="P1196" s="14">
        <v>0.1181</v>
      </c>
      <c r="Q1196" s="8">
        <v>4.96</v>
      </c>
      <c r="R1196" s="8">
        <v>37.04</v>
      </c>
      <c r="S1196" s="8">
        <v>30</v>
      </c>
      <c r="T1196" s="8">
        <v>7.04</v>
      </c>
      <c r="U1196">
        <v>0</v>
      </c>
      <c r="V1196" s="8">
        <v>0</v>
      </c>
      <c r="W1196" s="8">
        <v>0</v>
      </c>
      <c r="X1196" s="8">
        <v>7.04</v>
      </c>
    </row>
    <row r="1197" spans="1:24" x14ac:dyDescent="0.25">
      <c r="A1197" t="s">
        <v>1523</v>
      </c>
      <c r="B1197" s="1">
        <v>46072</v>
      </c>
      <c r="C1197" t="s">
        <v>455</v>
      </c>
      <c r="D1197" t="s">
        <v>456</v>
      </c>
      <c r="E1197" t="s">
        <v>71</v>
      </c>
      <c r="F1197" t="s">
        <v>89</v>
      </c>
      <c r="G1197" t="s">
        <v>72</v>
      </c>
      <c r="H1197" t="s">
        <v>73</v>
      </c>
      <c r="I1197" t="s">
        <v>144</v>
      </c>
      <c r="J1197" t="s">
        <v>145</v>
      </c>
      <c r="K1197" t="s">
        <v>33</v>
      </c>
      <c r="L1197" s="8">
        <v>12</v>
      </c>
      <c r="M1197" s="8">
        <v>6.5</v>
      </c>
      <c r="N1197">
        <v>246</v>
      </c>
      <c r="O1197" s="8">
        <v>2952</v>
      </c>
      <c r="P1197" s="14">
        <v>7.6799999999999993E-2</v>
      </c>
      <c r="Q1197" s="8">
        <v>226.71</v>
      </c>
      <c r="R1197" s="8">
        <v>2725.29</v>
      </c>
      <c r="S1197" s="8">
        <v>1599</v>
      </c>
      <c r="T1197" s="8">
        <v>1126.29</v>
      </c>
      <c r="U1197">
        <v>0</v>
      </c>
      <c r="V1197" s="8">
        <v>0</v>
      </c>
      <c r="W1197" s="8">
        <v>0</v>
      </c>
      <c r="X1197" s="8">
        <v>1126.29</v>
      </c>
    </row>
    <row r="1198" spans="1:24" x14ac:dyDescent="0.25">
      <c r="A1198" t="s">
        <v>1524</v>
      </c>
      <c r="B1198" s="1">
        <v>45998</v>
      </c>
      <c r="C1198" t="s">
        <v>461</v>
      </c>
      <c r="D1198" t="s">
        <v>462</v>
      </c>
      <c r="E1198" t="s">
        <v>27</v>
      </c>
      <c r="F1198" t="s">
        <v>37</v>
      </c>
      <c r="G1198" t="s">
        <v>38</v>
      </c>
      <c r="H1198" t="s">
        <v>39</v>
      </c>
      <c r="I1198" t="s">
        <v>122</v>
      </c>
      <c r="J1198" t="s">
        <v>123</v>
      </c>
      <c r="K1198" t="s">
        <v>59</v>
      </c>
      <c r="L1198" s="8">
        <v>5.5</v>
      </c>
      <c r="M1198" s="8">
        <v>3.8</v>
      </c>
      <c r="N1198">
        <v>20</v>
      </c>
      <c r="O1198" s="8">
        <v>110</v>
      </c>
      <c r="P1198" s="14">
        <v>5.67E-2</v>
      </c>
      <c r="Q1198" s="8">
        <v>6.24</v>
      </c>
      <c r="R1198" s="8">
        <v>103.76</v>
      </c>
      <c r="S1198" s="8">
        <v>76</v>
      </c>
      <c r="T1198" s="8">
        <v>27.76</v>
      </c>
      <c r="U1198">
        <v>0</v>
      </c>
      <c r="V1198" s="8">
        <v>0</v>
      </c>
      <c r="W1198" s="8">
        <v>0</v>
      </c>
      <c r="X1198" s="8">
        <v>27.76</v>
      </c>
    </row>
    <row r="1199" spans="1:24" x14ac:dyDescent="0.25">
      <c r="A1199" t="s">
        <v>1525</v>
      </c>
      <c r="B1199" s="1">
        <v>45481</v>
      </c>
      <c r="C1199" t="s">
        <v>107</v>
      </c>
      <c r="D1199" t="s">
        <v>108</v>
      </c>
      <c r="E1199" t="s">
        <v>53</v>
      </c>
      <c r="F1199" t="s">
        <v>46</v>
      </c>
      <c r="G1199" t="s">
        <v>55</v>
      </c>
      <c r="H1199" t="s">
        <v>56</v>
      </c>
      <c r="I1199" t="s">
        <v>66</v>
      </c>
      <c r="J1199" t="s">
        <v>67</v>
      </c>
      <c r="K1199" t="s">
        <v>33</v>
      </c>
      <c r="L1199" s="8">
        <v>4.5</v>
      </c>
      <c r="M1199" s="8">
        <v>2.1</v>
      </c>
      <c r="N1199">
        <v>48</v>
      </c>
      <c r="O1199" s="8">
        <v>216</v>
      </c>
      <c r="P1199" s="14">
        <v>6.9599999999999995E-2</v>
      </c>
      <c r="Q1199" s="8">
        <v>15.03</v>
      </c>
      <c r="R1199" s="8">
        <v>200.97</v>
      </c>
      <c r="S1199" s="8">
        <v>100.8</v>
      </c>
      <c r="T1199" s="8">
        <v>100.17</v>
      </c>
      <c r="U1199">
        <v>0</v>
      </c>
      <c r="V1199" s="8">
        <v>0</v>
      </c>
      <c r="W1199" s="8">
        <v>0</v>
      </c>
      <c r="X1199" s="8">
        <v>100.17</v>
      </c>
    </row>
    <row r="1200" spans="1:24" x14ac:dyDescent="0.25">
      <c r="A1200" t="s">
        <v>1526</v>
      </c>
      <c r="B1200" s="1">
        <v>45488</v>
      </c>
      <c r="C1200" t="s">
        <v>551</v>
      </c>
      <c r="D1200" t="s">
        <v>552</v>
      </c>
      <c r="E1200" t="s">
        <v>27</v>
      </c>
      <c r="F1200" t="s">
        <v>54</v>
      </c>
      <c r="G1200" t="s">
        <v>38</v>
      </c>
      <c r="H1200" t="s">
        <v>39</v>
      </c>
      <c r="I1200" t="s">
        <v>74</v>
      </c>
      <c r="J1200" t="s">
        <v>75</v>
      </c>
      <c r="K1200" t="s">
        <v>49</v>
      </c>
      <c r="L1200" s="8">
        <v>11</v>
      </c>
      <c r="M1200" s="8">
        <v>6.8</v>
      </c>
      <c r="N1200">
        <v>75</v>
      </c>
      <c r="O1200" s="8">
        <v>825</v>
      </c>
      <c r="P1200" s="14">
        <v>6.6E-3</v>
      </c>
      <c r="Q1200" s="8">
        <v>5.44</v>
      </c>
      <c r="R1200" s="8">
        <v>819.56</v>
      </c>
      <c r="S1200" s="8">
        <v>510</v>
      </c>
      <c r="T1200" s="8">
        <v>309.56</v>
      </c>
      <c r="U1200">
        <v>0</v>
      </c>
      <c r="V1200" s="8">
        <v>0</v>
      </c>
      <c r="W1200" s="8">
        <v>0</v>
      </c>
      <c r="X1200" s="8">
        <v>309.56</v>
      </c>
    </row>
    <row r="1201" spans="1:24" x14ac:dyDescent="0.25">
      <c r="A1201" t="s">
        <v>1527</v>
      </c>
      <c r="B1201" s="1">
        <v>45513</v>
      </c>
      <c r="C1201" t="s">
        <v>94</v>
      </c>
      <c r="D1201" t="s">
        <v>95</v>
      </c>
      <c r="E1201" t="s">
        <v>53</v>
      </c>
      <c r="F1201" t="s">
        <v>46</v>
      </c>
      <c r="G1201" t="s">
        <v>55</v>
      </c>
      <c r="H1201" t="s">
        <v>56</v>
      </c>
      <c r="I1201" t="s">
        <v>84</v>
      </c>
      <c r="J1201" t="s">
        <v>85</v>
      </c>
      <c r="K1201" t="s">
        <v>42</v>
      </c>
      <c r="L1201" s="8">
        <v>9.9</v>
      </c>
      <c r="M1201" s="8">
        <v>3.1</v>
      </c>
      <c r="N1201">
        <v>69</v>
      </c>
      <c r="O1201" s="8">
        <v>683.1</v>
      </c>
      <c r="P1201" s="14">
        <v>0.25209999999999999</v>
      </c>
      <c r="Q1201" s="8">
        <v>172.21</v>
      </c>
      <c r="R1201" s="8">
        <v>510.89</v>
      </c>
      <c r="S1201" s="8">
        <v>213.9</v>
      </c>
      <c r="T1201" s="8">
        <v>296.99</v>
      </c>
      <c r="U1201">
        <v>0</v>
      </c>
      <c r="V1201" s="8">
        <v>0</v>
      </c>
      <c r="W1201" s="8">
        <v>0</v>
      </c>
      <c r="X1201" s="8">
        <v>296.99</v>
      </c>
    </row>
    <row r="1202" spans="1:24" x14ac:dyDescent="0.25">
      <c r="A1202" t="s">
        <v>1528</v>
      </c>
      <c r="B1202" s="1">
        <v>46048</v>
      </c>
      <c r="C1202" t="s">
        <v>35</v>
      </c>
      <c r="D1202" t="s">
        <v>36</v>
      </c>
      <c r="E1202" t="s">
        <v>27</v>
      </c>
      <c r="F1202" t="s">
        <v>37</v>
      </c>
      <c r="G1202" t="s">
        <v>38</v>
      </c>
      <c r="H1202" t="s">
        <v>39</v>
      </c>
      <c r="I1202" t="s">
        <v>99</v>
      </c>
      <c r="J1202" t="s">
        <v>100</v>
      </c>
      <c r="K1202" t="s">
        <v>49</v>
      </c>
      <c r="L1202" s="8">
        <v>3.8</v>
      </c>
      <c r="M1202" s="8">
        <v>2.6</v>
      </c>
      <c r="N1202">
        <v>37</v>
      </c>
      <c r="O1202" s="8">
        <v>140.6</v>
      </c>
      <c r="P1202" s="14">
        <v>5.0000000000000001E-3</v>
      </c>
      <c r="Q1202" s="8">
        <v>0.7</v>
      </c>
      <c r="R1202" s="8">
        <v>139.9</v>
      </c>
      <c r="S1202" s="8">
        <v>96.2</v>
      </c>
      <c r="T1202" s="8">
        <v>43.7</v>
      </c>
      <c r="U1202">
        <v>0</v>
      </c>
      <c r="V1202" s="8">
        <v>0</v>
      </c>
      <c r="W1202" s="8">
        <v>0</v>
      </c>
      <c r="X1202" s="8">
        <v>43.7</v>
      </c>
    </row>
    <row r="1203" spans="1:24" x14ac:dyDescent="0.25">
      <c r="A1203" t="s">
        <v>1529</v>
      </c>
      <c r="B1203" s="1">
        <v>45787</v>
      </c>
      <c r="C1203" t="s">
        <v>410</v>
      </c>
      <c r="D1203" t="s">
        <v>411</v>
      </c>
      <c r="E1203" t="s">
        <v>150</v>
      </c>
      <c r="F1203" t="s">
        <v>46</v>
      </c>
      <c r="G1203" t="s">
        <v>151</v>
      </c>
      <c r="H1203" t="s">
        <v>152</v>
      </c>
      <c r="I1203" t="s">
        <v>57</v>
      </c>
      <c r="J1203" t="s">
        <v>58</v>
      </c>
      <c r="K1203" t="s">
        <v>59</v>
      </c>
      <c r="L1203" s="8">
        <v>10.5</v>
      </c>
      <c r="M1203" s="8">
        <v>7.5</v>
      </c>
      <c r="N1203">
        <v>12</v>
      </c>
      <c r="O1203" s="8">
        <v>126</v>
      </c>
      <c r="P1203" s="14">
        <v>0.22020000000000001</v>
      </c>
      <c r="Q1203" s="8">
        <v>27.75</v>
      </c>
      <c r="R1203" s="8">
        <v>98.25</v>
      </c>
      <c r="S1203" s="8">
        <v>90</v>
      </c>
      <c r="T1203" s="8">
        <v>8.25</v>
      </c>
      <c r="U1203">
        <v>0</v>
      </c>
      <c r="V1203" s="8">
        <v>0</v>
      </c>
      <c r="W1203" s="8">
        <v>0</v>
      </c>
      <c r="X1203" s="8">
        <v>8.25</v>
      </c>
    </row>
    <row r="1204" spans="1:24" x14ac:dyDescent="0.25">
      <c r="A1204" t="s">
        <v>1530</v>
      </c>
      <c r="B1204" s="1">
        <v>45575</v>
      </c>
      <c r="C1204" t="s">
        <v>315</v>
      </c>
      <c r="D1204" t="s">
        <v>316</v>
      </c>
      <c r="E1204" t="s">
        <v>27</v>
      </c>
      <c r="F1204" t="s">
        <v>46</v>
      </c>
      <c r="G1204" t="s">
        <v>29</v>
      </c>
      <c r="H1204" t="s">
        <v>30</v>
      </c>
      <c r="I1204" t="s">
        <v>127</v>
      </c>
      <c r="J1204" t="s">
        <v>128</v>
      </c>
      <c r="K1204" t="s">
        <v>33</v>
      </c>
      <c r="L1204" s="8">
        <v>7.2</v>
      </c>
      <c r="M1204" s="8">
        <v>3.6</v>
      </c>
      <c r="N1204">
        <v>8</v>
      </c>
      <c r="O1204" s="8">
        <v>57.6</v>
      </c>
      <c r="P1204" s="14">
        <v>0.2147</v>
      </c>
      <c r="Q1204" s="8">
        <v>12.37</v>
      </c>
      <c r="R1204" s="8">
        <v>45.23</v>
      </c>
      <c r="S1204" s="8">
        <v>28.8</v>
      </c>
      <c r="T1204" s="8">
        <v>16.43</v>
      </c>
      <c r="U1204">
        <v>0</v>
      </c>
      <c r="V1204" s="8">
        <v>0</v>
      </c>
      <c r="W1204" s="8">
        <v>0</v>
      </c>
      <c r="X1204" s="8">
        <v>16.43</v>
      </c>
    </row>
    <row r="1205" spans="1:24" x14ac:dyDescent="0.25">
      <c r="A1205" t="s">
        <v>1531</v>
      </c>
      <c r="B1205" s="1">
        <v>46033</v>
      </c>
      <c r="C1205" t="s">
        <v>546</v>
      </c>
      <c r="D1205" t="s">
        <v>547</v>
      </c>
      <c r="E1205" t="s">
        <v>27</v>
      </c>
      <c r="F1205" t="s">
        <v>89</v>
      </c>
      <c r="G1205" t="s">
        <v>38</v>
      </c>
      <c r="H1205" t="s">
        <v>39</v>
      </c>
      <c r="I1205" t="s">
        <v>122</v>
      </c>
      <c r="J1205" t="s">
        <v>123</v>
      </c>
      <c r="K1205" t="s">
        <v>59</v>
      </c>
      <c r="L1205" s="8">
        <v>5.5</v>
      </c>
      <c r="M1205" s="8">
        <v>3.8</v>
      </c>
      <c r="N1205">
        <v>44</v>
      </c>
      <c r="O1205" s="8">
        <v>242</v>
      </c>
      <c r="P1205" s="14">
        <v>0.20069999999999999</v>
      </c>
      <c r="Q1205" s="8">
        <v>48.57</v>
      </c>
      <c r="R1205" s="8">
        <v>193.43</v>
      </c>
      <c r="S1205" s="8">
        <v>167.2</v>
      </c>
      <c r="T1205" s="8">
        <v>26.23</v>
      </c>
      <c r="U1205">
        <v>0</v>
      </c>
      <c r="V1205" s="8">
        <v>0</v>
      </c>
      <c r="W1205" s="8">
        <v>0</v>
      </c>
      <c r="X1205" s="8">
        <v>26.23</v>
      </c>
    </row>
    <row r="1206" spans="1:24" x14ac:dyDescent="0.25">
      <c r="A1206" t="s">
        <v>1532</v>
      </c>
      <c r="B1206" s="1">
        <v>45895</v>
      </c>
      <c r="C1206" t="s">
        <v>279</v>
      </c>
      <c r="D1206" t="s">
        <v>280</v>
      </c>
      <c r="E1206" t="s">
        <v>53</v>
      </c>
      <c r="F1206" t="s">
        <v>54</v>
      </c>
      <c r="G1206" t="s">
        <v>55</v>
      </c>
      <c r="H1206" t="s">
        <v>56</v>
      </c>
      <c r="I1206" t="s">
        <v>31</v>
      </c>
      <c r="J1206" t="s">
        <v>32</v>
      </c>
      <c r="K1206" t="s">
        <v>33</v>
      </c>
      <c r="L1206" s="8">
        <v>5.8</v>
      </c>
      <c r="M1206" s="8">
        <v>2.7</v>
      </c>
      <c r="N1206">
        <v>13</v>
      </c>
      <c r="O1206" s="8">
        <v>75.400000000000006</v>
      </c>
      <c r="P1206" s="14">
        <v>4.0000000000000001E-3</v>
      </c>
      <c r="Q1206" s="8">
        <v>0.3</v>
      </c>
      <c r="R1206" s="8">
        <v>75.099999999999994</v>
      </c>
      <c r="S1206" s="8">
        <v>35.1</v>
      </c>
      <c r="T1206" s="8">
        <v>40</v>
      </c>
      <c r="U1206">
        <v>0</v>
      </c>
      <c r="V1206" s="8">
        <v>0</v>
      </c>
      <c r="W1206" s="8">
        <v>0</v>
      </c>
      <c r="X1206" s="8">
        <v>40</v>
      </c>
    </row>
    <row r="1207" spans="1:24" x14ac:dyDescent="0.25">
      <c r="A1207" t="s">
        <v>1533</v>
      </c>
      <c r="B1207" s="1">
        <v>46070</v>
      </c>
      <c r="C1207" t="s">
        <v>136</v>
      </c>
      <c r="D1207" t="s">
        <v>137</v>
      </c>
      <c r="E1207" t="s">
        <v>71</v>
      </c>
      <c r="F1207" t="s">
        <v>54</v>
      </c>
      <c r="G1207" t="s">
        <v>72</v>
      </c>
      <c r="H1207" t="s">
        <v>73</v>
      </c>
      <c r="I1207" t="s">
        <v>31</v>
      </c>
      <c r="J1207" t="s">
        <v>32</v>
      </c>
      <c r="K1207" t="s">
        <v>33</v>
      </c>
      <c r="L1207" s="8">
        <v>5.8</v>
      </c>
      <c r="M1207" s="8">
        <v>2.7</v>
      </c>
      <c r="N1207">
        <v>12</v>
      </c>
      <c r="O1207" s="8">
        <v>69.599999999999994</v>
      </c>
      <c r="P1207" s="14">
        <v>1.83E-2</v>
      </c>
      <c r="Q1207" s="8">
        <v>1.27</v>
      </c>
      <c r="R1207" s="8">
        <v>68.33</v>
      </c>
      <c r="S1207" s="8">
        <v>32.4</v>
      </c>
      <c r="T1207" s="8">
        <v>35.93</v>
      </c>
      <c r="U1207">
        <v>0</v>
      </c>
      <c r="V1207" s="8">
        <v>0</v>
      </c>
      <c r="W1207" s="8">
        <v>0</v>
      </c>
      <c r="X1207" s="8">
        <v>35.93</v>
      </c>
    </row>
    <row r="1208" spans="1:24" x14ac:dyDescent="0.25">
      <c r="A1208" t="s">
        <v>1534</v>
      </c>
      <c r="B1208" s="1">
        <v>45829</v>
      </c>
      <c r="C1208" t="s">
        <v>87</v>
      </c>
      <c r="D1208" t="s">
        <v>88</v>
      </c>
      <c r="E1208" t="s">
        <v>63</v>
      </c>
      <c r="F1208" t="s">
        <v>89</v>
      </c>
      <c r="G1208" t="s">
        <v>79</v>
      </c>
      <c r="H1208" t="s">
        <v>80</v>
      </c>
      <c r="I1208" t="s">
        <v>112</v>
      </c>
      <c r="J1208" t="s">
        <v>113</v>
      </c>
      <c r="K1208" t="s">
        <v>42</v>
      </c>
      <c r="L1208" s="8">
        <v>8.5</v>
      </c>
      <c r="M1208" s="8">
        <v>2.8</v>
      </c>
      <c r="N1208">
        <v>64</v>
      </c>
      <c r="O1208" s="8">
        <v>544</v>
      </c>
      <c r="P1208" s="14">
        <v>0.12939999999999999</v>
      </c>
      <c r="Q1208" s="8">
        <v>70.39</v>
      </c>
      <c r="R1208" s="8">
        <v>473.61</v>
      </c>
      <c r="S1208" s="8">
        <v>179.2</v>
      </c>
      <c r="T1208" s="8">
        <v>294.41000000000003</v>
      </c>
      <c r="U1208">
        <v>0</v>
      </c>
      <c r="V1208" s="8">
        <v>0</v>
      </c>
      <c r="W1208" s="8">
        <v>0</v>
      </c>
      <c r="X1208" s="8">
        <v>294.41000000000003</v>
      </c>
    </row>
    <row r="1209" spans="1:24" x14ac:dyDescent="0.25">
      <c r="A1209" t="s">
        <v>1535</v>
      </c>
      <c r="B1209" s="1">
        <v>45903</v>
      </c>
      <c r="C1209" t="s">
        <v>125</v>
      </c>
      <c r="D1209" t="s">
        <v>126</v>
      </c>
      <c r="E1209" t="s">
        <v>27</v>
      </c>
      <c r="F1209" t="s">
        <v>89</v>
      </c>
      <c r="G1209" t="s">
        <v>38</v>
      </c>
      <c r="H1209" t="s">
        <v>39</v>
      </c>
      <c r="I1209" t="s">
        <v>104</v>
      </c>
      <c r="J1209" t="s">
        <v>105</v>
      </c>
      <c r="K1209" t="s">
        <v>49</v>
      </c>
      <c r="L1209" s="8">
        <v>4.2</v>
      </c>
      <c r="M1209" s="8">
        <v>2.8</v>
      </c>
      <c r="N1209">
        <v>112</v>
      </c>
      <c r="O1209" s="8">
        <v>470.4</v>
      </c>
      <c r="P1209" s="14">
        <v>0.1474</v>
      </c>
      <c r="Q1209" s="8">
        <v>69.34</v>
      </c>
      <c r="R1209" s="8">
        <v>401.06</v>
      </c>
      <c r="S1209" s="8">
        <v>313.60000000000002</v>
      </c>
      <c r="T1209" s="8">
        <v>87.46</v>
      </c>
      <c r="U1209">
        <v>0</v>
      </c>
      <c r="V1209" s="8">
        <v>0</v>
      </c>
      <c r="W1209" s="8">
        <v>0</v>
      </c>
      <c r="X1209" s="8">
        <v>87.46</v>
      </c>
    </row>
    <row r="1210" spans="1:24" x14ac:dyDescent="0.25">
      <c r="A1210" t="s">
        <v>1536</v>
      </c>
      <c r="B1210" s="1">
        <v>45581</v>
      </c>
      <c r="C1210" t="s">
        <v>77</v>
      </c>
      <c r="D1210" t="s">
        <v>78</v>
      </c>
      <c r="E1210" t="s">
        <v>63</v>
      </c>
      <c r="F1210" t="s">
        <v>37</v>
      </c>
      <c r="G1210" t="s">
        <v>64</v>
      </c>
      <c r="H1210" t="s">
        <v>65</v>
      </c>
      <c r="I1210" t="s">
        <v>127</v>
      </c>
      <c r="J1210" t="s">
        <v>128</v>
      </c>
      <c r="K1210" t="s">
        <v>33</v>
      </c>
      <c r="L1210" s="8">
        <v>7.2</v>
      </c>
      <c r="M1210" s="8">
        <v>3.6</v>
      </c>
      <c r="N1210">
        <v>7</v>
      </c>
      <c r="O1210" s="8">
        <v>50.4</v>
      </c>
      <c r="P1210" s="14">
        <v>3.8800000000000001E-2</v>
      </c>
      <c r="Q1210" s="8">
        <v>1.96</v>
      </c>
      <c r="R1210" s="8">
        <v>48.44</v>
      </c>
      <c r="S1210" s="8">
        <v>25.2</v>
      </c>
      <c r="T1210" s="8">
        <v>23.24</v>
      </c>
      <c r="U1210">
        <v>0</v>
      </c>
      <c r="V1210" s="8">
        <v>0</v>
      </c>
      <c r="W1210" s="8">
        <v>0</v>
      </c>
      <c r="X1210" s="8">
        <v>23.24</v>
      </c>
    </row>
    <row r="1211" spans="1:24" x14ac:dyDescent="0.25">
      <c r="A1211" t="s">
        <v>1537</v>
      </c>
      <c r="B1211" s="1">
        <v>45394</v>
      </c>
      <c r="C1211" t="s">
        <v>235</v>
      </c>
      <c r="D1211" t="s">
        <v>236</v>
      </c>
      <c r="E1211" t="s">
        <v>27</v>
      </c>
      <c r="F1211" t="s">
        <v>54</v>
      </c>
      <c r="G1211" t="s">
        <v>29</v>
      </c>
      <c r="H1211" t="s">
        <v>30</v>
      </c>
      <c r="I1211" t="s">
        <v>66</v>
      </c>
      <c r="J1211" t="s">
        <v>67</v>
      </c>
      <c r="K1211" t="s">
        <v>33</v>
      </c>
      <c r="L1211" s="8">
        <v>4.5</v>
      </c>
      <c r="M1211" s="8">
        <v>2.1</v>
      </c>
      <c r="N1211">
        <v>74</v>
      </c>
      <c r="O1211" s="8">
        <v>333</v>
      </c>
      <c r="P1211" s="14">
        <v>1.1900000000000001E-2</v>
      </c>
      <c r="Q1211" s="8">
        <v>3.96</v>
      </c>
      <c r="R1211" s="8">
        <v>329.04</v>
      </c>
      <c r="S1211" s="8">
        <v>155.4</v>
      </c>
      <c r="T1211" s="8">
        <v>173.64</v>
      </c>
      <c r="U1211">
        <v>0</v>
      </c>
      <c r="V1211" s="8">
        <v>0</v>
      </c>
      <c r="W1211" s="8">
        <v>0</v>
      </c>
      <c r="X1211" s="8">
        <v>173.64</v>
      </c>
    </row>
    <row r="1212" spans="1:24" x14ac:dyDescent="0.25">
      <c r="A1212" t="s">
        <v>1538</v>
      </c>
      <c r="B1212" s="1">
        <v>46144</v>
      </c>
      <c r="C1212" t="s">
        <v>667</v>
      </c>
      <c r="D1212" t="s">
        <v>668</v>
      </c>
      <c r="E1212" t="s">
        <v>63</v>
      </c>
      <c r="F1212" t="s">
        <v>54</v>
      </c>
      <c r="G1212" t="s">
        <v>79</v>
      </c>
      <c r="H1212" t="s">
        <v>80</v>
      </c>
      <c r="I1212" t="s">
        <v>66</v>
      </c>
      <c r="J1212" t="s">
        <v>67</v>
      </c>
      <c r="K1212" t="s">
        <v>33</v>
      </c>
      <c r="L1212" s="8">
        <v>4.5</v>
      </c>
      <c r="M1212" s="8">
        <v>2.1</v>
      </c>
      <c r="N1212">
        <v>205</v>
      </c>
      <c r="O1212" s="8">
        <v>922.5</v>
      </c>
      <c r="P1212" s="14">
        <v>9.5999999999999992E-3</v>
      </c>
      <c r="Q1212" s="8">
        <v>8.86</v>
      </c>
      <c r="R1212" s="8">
        <v>913.64</v>
      </c>
      <c r="S1212" s="8">
        <v>430.5</v>
      </c>
      <c r="T1212" s="8">
        <v>483.14</v>
      </c>
      <c r="U1212">
        <v>0</v>
      </c>
      <c r="V1212" s="8">
        <v>0</v>
      </c>
      <c r="W1212" s="8">
        <v>0</v>
      </c>
      <c r="X1212" s="8">
        <v>483.14</v>
      </c>
    </row>
    <row r="1213" spans="1:24" x14ac:dyDescent="0.25">
      <c r="A1213" t="s">
        <v>1539</v>
      </c>
      <c r="B1213" s="1">
        <v>45490</v>
      </c>
      <c r="C1213" t="s">
        <v>162</v>
      </c>
      <c r="D1213" t="s">
        <v>163</v>
      </c>
      <c r="E1213" t="s">
        <v>150</v>
      </c>
      <c r="F1213" t="s">
        <v>89</v>
      </c>
      <c r="G1213" t="s">
        <v>151</v>
      </c>
      <c r="H1213" t="s">
        <v>152</v>
      </c>
      <c r="I1213" t="s">
        <v>127</v>
      </c>
      <c r="J1213" t="s">
        <v>128</v>
      </c>
      <c r="K1213" t="s">
        <v>33</v>
      </c>
      <c r="L1213" s="8">
        <v>7.2</v>
      </c>
      <c r="M1213" s="8">
        <v>3.6</v>
      </c>
      <c r="N1213">
        <v>59</v>
      </c>
      <c r="O1213" s="8">
        <v>424.8</v>
      </c>
      <c r="P1213" s="14">
        <v>0.14849999999999999</v>
      </c>
      <c r="Q1213" s="8">
        <v>63.08</v>
      </c>
      <c r="R1213" s="8">
        <v>361.72</v>
      </c>
      <c r="S1213" s="8">
        <v>212.4</v>
      </c>
      <c r="T1213" s="8">
        <v>149.32</v>
      </c>
      <c r="U1213">
        <v>0</v>
      </c>
      <c r="V1213" s="8">
        <v>0</v>
      </c>
      <c r="W1213" s="8">
        <v>0</v>
      </c>
      <c r="X1213" s="8">
        <v>149.32</v>
      </c>
    </row>
    <row r="1214" spans="1:24" x14ac:dyDescent="0.25">
      <c r="A1214" t="s">
        <v>1540</v>
      </c>
      <c r="B1214" s="1">
        <v>45595</v>
      </c>
      <c r="C1214" t="s">
        <v>94</v>
      </c>
      <c r="D1214" t="s">
        <v>95</v>
      </c>
      <c r="E1214" t="s">
        <v>53</v>
      </c>
      <c r="F1214" t="s">
        <v>46</v>
      </c>
      <c r="G1214" t="s">
        <v>55</v>
      </c>
      <c r="H1214" t="s">
        <v>56</v>
      </c>
      <c r="I1214" t="s">
        <v>185</v>
      </c>
      <c r="J1214" t="s">
        <v>186</v>
      </c>
      <c r="K1214" t="s">
        <v>59</v>
      </c>
      <c r="L1214" s="8">
        <v>4.9000000000000004</v>
      </c>
      <c r="M1214" s="8">
        <v>3.1</v>
      </c>
      <c r="N1214">
        <v>2</v>
      </c>
      <c r="O1214" s="8">
        <v>9.8000000000000007</v>
      </c>
      <c r="P1214" s="14">
        <v>7.3599999999999999E-2</v>
      </c>
      <c r="Q1214" s="8">
        <v>0.72</v>
      </c>
      <c r="R1214" s="8">
        <v>9.08</v>
      </c>
      <c r="S1214" s="8">
        <v>6.2</v>
      </c>
      <c r="T1214" s="8">
        <v>2.88</v>
      </c>
      <c r="U1214">
        <v>0</v>
      </c>
      <c r="V1214" s="8">
        <v>0</v>
      </c>
      <c r="W1214" s="8">
        <v>0</v>
      </c>
      <c r="X1214" s="8">
        <v>2.88</v>
      </c>
    </row>
    <row r="1215" spans="1:24" x14ac:dyDescent="0.25">
      <c r="A1215" t="s">
        <v>1541</v>
      </c>
      <c r="B1215" s="1">
        <v>45524</v>
      </c>
      <c r="C1215" t="s">
        <v>82</v>
      </c>
      <c r="D1215" t="s">
        <v>83</v>
      </c>
      <c r="E1215" t="s">
        <v>71</v>
      </c>
      <c r="F1215" t="s">
        <v>46</v>
      </c>
      <c r="G1215" t="s">
        <v>72</v>
      </c>
      <c r="H1215" t="s">
        <v>73</v>
      </c>
      <c r="I1215" t="s">
        <v>84</v>
      </c>
      <c r="J1215" t="s">
        <v>85</v>
      </c>
      <c r="K1215" t="s">
        <v>42</v>
      </c>
      <c r="L1215" s="8">
        <v>9.9</v>
      </c>
      <c r="M1215" s="8">
        <v>3.1</v>
      </c>
      <c r="N1215">
        <v>38</v>
      </c>
      <c r="O1215" s="8">
        <v>376.2</v>
      </c>
      <c r="P1215" s="14">
        <v>0.12889999999999999</v>
      </c>
      <c r="Q1215" s="8">
        <v>48.49</v>
      </c>
      <c r="R1215" s="8">
        <v>327.71</v>
      </c>
      <c r="S1215" s="8">
        <v>117.8</v>
      </c>
      <c r="T1215" s="8">
        <v>209.91</v>
      </c>
      <c r="U1215">
        <v>12</v>
      </c>
      <c r="V1215" s="8">
        <v>103.49</v>
      </c>
      <c r="W1215" s="8">
        <v>43.2</v>
      </c>
      <c r="X1215" s="8">
        <v>166.71</v>
      </c>
    </row>
    <row r="1216" spans="1:24" x14ac:dyDescent="0.25">
      <c r="A1216" t="s">
        <v>1542</v>
      </c>
      <c r="B1216" s="1">
        <v>45661</v>
      </c>
      <c r="C1216" t="s">
        <v>590</v>
      </c>
      <c r="D1216" t="s">
        <v>591</v>
      </c>
      <c r="E1216" t="s">
        <v>27</v>
      </c>
      <c r="F1216" t="s">
        <v>46</v>
      </c>
      <c r="G1216" t="s">
        <v>29</v>
      </c>
      <c r="H1216" t="s">
        <v>30</v>
      </c>
      <c r="I1216" t="s">
        <v>84</v>
      </c>
      <c r="J1216" t="s">
        <v>85</v>
      </c>
      <c r="K1216" t="s">
        <v>42</v>
      </c>
      <c r="L1216" s="8">
        <v>9.9</v>
      </c>
      <c r="M1216" s="8">
        <v>3.1</v>
      </c>
      <c r="N1216">
        <v>3</v>
      </c>
      <c r="O1216" s="8">
        <v>29.7</v>
      </c>
      <c r="P1216" s="14">
        <v>8.7099999999999997E-2</v>
      </c>
      <c r="Q1216" s="8">
        <v>2.59</v>
      </c>
      <c r="R1216" s="8">
        <v>27.11</v>
      </c>
      <c r="S1216" s="8">
        <v>9.3000000000000007</v>
      </c>
      <c r="T1216" s="8">
        <v>17.809999999999999</v>
      </c>
      <c r="U1216">
        <v>0</v>
      </c>
      <c r="V1216" s="8">
        <v>0</v>
      </c>
      <c r="W1216" s="8">
        <v>0</v>
      </c>
      <c r="X1216" s="8">
        <v>17.809999999999999</v>
      </c>
    </row>
    <row r="1217" spans="1:24" x14ac:dyDescent="0.25">
      <c r="A1217" t="s">
        <v>1543</v>
      </c>
      <c r="B1217" s="1">
        <v>45475</v>
      </c>
      <c r="C1217" t="s">
        <v>394</v>
      </c>
      <c r="D1217" t="s">
        <v>395</v>
      </c>
      <c r="E1217" t="s">
        <v>71</v>
      </c>
      <c r="F1217" t="s">
        <v>37</v>
      </c>
      <c r="G1217" t="s">
        <v>165</v>
      </c>
      <c r="H1217" t="s">
        <v>166</v>
      </c>
      <c r="I1217" t="s">
        <v>47</v>
      </c>
      <c r="J1217" t="s">
        <v>48</v>
      </c>
      <c r="K1217" t="s">
        <v>49</v>
      </c>
      <c r="L1217" s="8">
        <v>5</v>
      </c>
      <c r="M1217" s="8">
        <v>3.2</v>
      </c>
      <c r="N1217">
        <v>97</v>
      </c>
      <c r="O1217" s="8">
        <v>485</v>
      </c>
      <c r="P1217" s="14">
        <v>5.1000000000000004E-3</v>
      </c>
      <c r="Q1217" s="8">
        <v>2.4700000000000002</v>
      </c>
      <c r="R1217" s="8">
        <v>482.53</v>
      </c>
      <c r="S1217" s="8">
        <v>310.39999999999998</v>
      </c>
      <c r="T1217" s="8">
        <v>172.13</v>
      </c>
      <c r="U1217">
        <v>0</v>
      </c>
      <c r="V1217" s="8">
        <v>0</v>
      </c>
      <c r="W1217" s="8">
        <v>0</v>
      </c>
      <c r="X1217" s="8">
        <v>172.13</v>
      </c>
    </row>
    <row r="1218" spans="1:24" x14ac:dyDescent="0.25">
      <c r="A1218" t="s">
        <v>1544</v>
      </c>
      <c r="B1218" s="1">
        <v>45601</v>
      </c>
      <c r="C1218" t="s">
        <v>321</v>
      </c>
      <c r="D1218" t="s">
        <v>322</v>
      </c>
      <c r="E1218" t="s">
        <v>63</v>
      </c>
      <c r="F1218" t="s">
        <v>46</v>
      </c>
      <c r="G1218" t="s">
        <v>64</v>
      </c>
      <c r="H1218" t="s">
        <v>65</v>
      </c>
      <c r="I1218" t="s">
        <v>122</v>
      </c>
      <c r="J1218" t="s">
        <v>123</v>
      </c>
      <c r="K1218" t="s">
        <v>59</v>
      </c>
      <c r="L1218" s="8">
        <v>5.5</v>
      </c>
      <c r="M1218" s="8">
        <v>3.8</v>
      </c>
      <c r="N1218">
        <v>1</v>
      </c>
      <c r="O1218" s="8">
        <v>5.5</v>
      </c>
      <c r="P1218" s="14">
        <v>9.1300000000000006E-2</v>
      </c>
      <c r="Q1218" s="8">
        <v>0.5</v>
      </c>
      <c r="R1218" s="8">
        <v>5</v>
      </c>
      <c r="S1218" s="8">
        <v>3.8</v>
      </c>
      <c r="T1218" s="8">
        <v>1.2</v>
      </c>
      <c r="U1218">
        <v>0</v>
      </c>
      <c r="V1218" s="8">
        <v>0</v>
      </c>
      <c r="W1218" s="8">
        <v>0</v>
      </c>
      <c r="X1218" s="8">
        <v>1.2</v>
      </c>
    </row>
    <row r="1219" spans="1:24" x14ac:dyDescent="0.25">
      <c r="A1219" t="s">
        <v>1545</v>
      </c>
      <c r="B1219" s="1">
        <v>45306</v>
      </c>
      <c r="C1219" t="s">
        <v>671</v>
      </c>
      <c r="D1219" t="s">
        <v>672</v>
      </c>
      <c r="E1219" t="s">
        <v>27</v>
      </c>
      <c r="F1219" t="s">
        <v>89</v>
      </c>
      <c r="G1219" t="s">
        <v>38</v>
      </c>
      <c r="H1219" t="s">
        <v>39</v>
      </c>
      <c r="I1219" t="s">
        <v>99</v>
      </c>
      <c r="J1219" t="s">
        <v>100</v>
      </c>
      <c r="K1219" t="s">
        <v>49</v>
      </c>
      <c r="L1219" s="8">
        <v>3.8</v>
      </c>
      <c r="M1219" s="8">
        <v>2.6</v>
      </c>
      <c r="N1219">
        <v>150</v>
      </c>
      <c r="O1219" s="8">
        <v>570</v>
      </c>
      <c r="P1219" s="14">
        <v>0.13300000000000001</v>
      </c>
      <c r="Q1219" s="8">
        <v>75.81</v>
      </c>
      <c r="R1219" s="8">
        <v>494.19</v>
      </c>
      <c r="S1219" s="8">
        <v>390</v>
      </c>
      <c r="T1219" s="8">
        <v>104.19</v>
      </c>
      <c r="U1219">
        <v>0</v>
      </c>
      <c r="V1219" s="8">
        <v>0</v>
      </c>
      <c r="W1219" s="8">
        <v>0</v>
      </c>
      <c r="X1219" s="8">
        <v>104.19</v>
      </c>
    </row>
    <row r="1220" spans="1:24" x14ac:dyDescent="0.25">
      <c r="A1220" t="s">
        <v>1546</v>
      </c>
      <c r="B1220" s="1">
        <v>46017</v>
      </c>
      <c r="C1220" t="s">
        <v>171</v>
      </c>
      <c r="D1220" t="s">
        <v>172</v>
      </c>
      <c r="E1220" t="s">
        <v>27</v>
      </c>
      <c r="F1220" t="s">
        <v>46</v>
      </c>
      <c r="G1220" t="s">
        <v>29</v>
      </c>
      <c r="H1220" t="s">
        <v>30</v>
      </c>
      <c r="I1220" t="s">
        <v>84</v>
      </c>
      <c r="J1220" t="s">
        <v>85</v>
      </c>
      <c r="K1220" t="s">
        <v>42</v>
      </c>
      <c r="L1220" s="8">
        <v>9.9</v>
      </c>
      <c r="M1220" s="8">
        <v>3.1</v>
      </c>
      <c r="N1220">
        <v>9</v>
      </c>
      <c r="O1220" s="8">
        <v>89.1</v>
      </c>
      <c r="P1220" s="14">
        <v>0.1143</v>
      </c>
      <c r="Q1220" s="8">
        <v>10.18</v>
      </c>
      <c r="R1220" s="8">
        <v>78.92</v>
      </c>
      <c r="S1220" s="8">
        <v>27.9</v>
      </c>
      <c r="T1220" s="8">
        <v>51.02</v>
      </c>
      <c r="U1220">
        <v>0</v>
      </c>
      <c r="V1220" s="8">
        <v>0</v>
      </c>
      <c r="W1220" s="8">
        <v>0</v>
      </c>
      <c r="X1220" s="8">
        <v>51.02</v>
      </c>
    </row>
    <row r="1221" spans="1:24" x14ac:dyDescent="0.25">
      <c r="A1221" t="s">
        <v>1547</v>
      </c>
      <c r="B1221" s="1">
        <v>45838</v>
      </c>
      <c r="C1221" t="s">
        <v>238</v>
      </c>
      <c r="D1221" t="s">
        <v>239</v>
      </c>
      <c r="E1221" t="s">
        <v>27</v>
      </c>
      <c r="F1221" t="s">
        <v>37</v>
      </c>
      <c r="G1221" t="s">
        <v>38</v>
      </c>
      <c r="H1221" t="s">
        <v>39</v>
      </c>
      <c r="I1221" t="s">
        <v>57</v>
      </c>
      <c r="J1221" t="s">
        <v>58</v>
      </c>
      <c r="K1221" t="s">
        <v>59</v>
      </c>
      <c r="L1221" s="8">
        <v>10.5</v>
      </c>
      <c r="M1221" s="8">
        <v>7.5</v>
      </c>
      <c r="N1221">
        <v>7</v>
      </c>
      <c r="O1221" s="8">
        <v>73.5</v>
      </c>
      <c r="P1221" s="14">
        <v>2.23E-2</v>
      </c>
      <c r="Q1221" s="8">
        <v>1.64</v>
      </c>
      <c r="R1221" s="8">
        <v>71.86</v>
      </c>
      <c r="S1221" s="8">
        <v>52.5</v>
      </c>
      <c r="T1221" s="8">
        <v>19.36</v>
      </c>
      <c r="U1221">
        <v>0</v>
      </c>
      <c r="V1221" s="8">
        <v>0</v>
      </c>
      <c r="W1221" s="8">
        <v>0</v>
      </c>
      <c r="X1221" s="8">
        <v>19.36</v>
      </c>
    </row>
    <row r="1222" spans="1:24" x14ac:dyDescent="0.25">
      <c r="A1222" t="s">
        <v>1548</v>
      </c>
      <c r="B1222" s="1">
        <v>45421</v>
      </c>
      <c r="C1222" t="s">
        <v>232</v>
      </c>
      <c r="D1222" t="s">
        <v>233</v>
      </c>
      <c r="E1222" t="s">
        <v>27</v>
      </c>
      <c r="F1222" t="s">
        <v>89</v>
      </c>
      <c r="G1222" t="s">
        <v>38</v>
      </c>
      <c r="H1222" t="s">
        <v>39</v>
      </c>
      <c r="I1222" t="s">
        <v>47</v>
      </c>
      <c r="J1222" t="s">
        <v>48</v>
      </c>
      <c r="K1222" t="s">
        <v>49</v>
      </c>
      <c r="L1222" s="8">
        <v>5</v>
      </c>
      <c r="M1222" s="8">
        <v>3.2</v>
      </c>
      <c r="N1222">
        <v>98</v>
      </c>
      <c r="O1222" s="8">
        <v>490</v>
      </c>
      <c r="P1222" s="14">
        <v>2.3699999999999999E-2</v>
      </c>
      <c r="Q1222" s="8">
        <v>11.61</v>
      </c>
      <c r="R1222" s="8">
        <v>478.39</v>
      </c>
      <c r="S1222" s="8">
        <v>313.60000000000002</v>
      </c>
      <c r="T1222" s="8">
        <v>164.79</v>
      </c>
      <c r="U1222">
        <v>0</v>
      </c>
      <c r="V1222" s="8">
        <v>0</v>
      </c>
      <c r="W1222" s="8">
        <v>0</v>
      </c>
      <c r="X1222" s="8">
        <v>164.79</v>
      </c>
    </row>
    <row r="1223" spans="1:24" x14ac:dyDescent="0.25">
      <c r="A1223" t="s">
        <v>1549</v>
      </c>
      <c r="B1223" s="1">
        <v>45572</v>
      </c>
      <c r="C1223" t="s">
        <v>337</v>
      </c>
      <c r="D1223" t="s">
        <v>338</v>
      </c>
      <c r="E1223" t="s">
        <v>27</v>
      </c>
      <c r="F1223" t="s">
        <v>54</v>
      </c>
      <c r="G1223" t="s">
        <v>38</v>
      </c>
      <c r="H1223" t="s">
        <v>39</v>
      </c>
      <c r="I1223" t="s">
        <v>127</v>
      </c>
      <c r="J1223" t="s">
        <v>128</v>
      </c>
      <c r="K1223" t="s">
        <v>33</v>
      </c>
      <c r="L1223" s="8">
        <v>7.2</v>
      </c>
      <c r="M1223" s="8">
        <v>3.6</v>
      </c>
      <c r="N1223">
        <v>85</v>
      </c>
      <c r="O1223" s="8">
        <v>612</v>
      </c>
      <c r="P1223" s="14">
        <v>0.42920000000000003</v>
      </c>
      <c r="Q1223" s="8">
        <v>262.67</v>
      </c>
      <c r="R1223" s="8">
        <v>349.33</v>
      </c>
      <c r="S1223" s="8">
        <v>306</v>
      </c>
      <c r="T1223" s="8">
        <v>43.33</v>
      </c>
      <c r="U1223">
        <v>0</v>
      </c>
      <c r="V1223" s="8">
        <v>0</v>
      </c>
      <c r="W1223" s="8">
        <v>0</v>
      </c>
      <c r="X1223" s="8">
        <v>43.33</v>
      </c>
    </row>
    <row r="1224" spans="1:24" x14ac:dyDescent="0.25">
      <c r="A1224" t="s">
        <v>1550</v>
      </c>
      <c r="B1224" s="1">
        <v>45338</v>
      </c>
      <c r="C1224" t="s">
        <v>25</v>
      </c>
      <c r="D1224" t="s">
        <v>26</v>
      </c>
      <c r="E1224" t="s">
        <v>27</v>
      </c>
      <c r="F1224" t="s">
        <v>28</v>
      </c>
      <c r="G1224" t="s">
        <v>29</v>
      </c>
      <c r="H1224" t="s">
        <v>30</v>
      </c>
      <c r="I1224" t="s">
        <v>185</v>
      </c>
      <c r="J1224" t="s">
        <v>186</v>
      </c>
      <c r="K1224" t="s">
        <v>59</v>
      </c>
      <c r="L1224" s="8">
        <v>4.9000000000000004</v>
      </c>
      <c r="M1224" s="8">
        <v>3.1</v>
      </c>
      <c r="N1224">
        <v>34</v>
      </c>
      <c r="O1224" s="8">
        <v>166.6</v>
      </c>
      <c r="P1224" s="14">
        <v>2.46E-2</v>
      </c>
      <c r="Q1224" s="8">
        <v>4.0999999999999996</v>
      </c>
      <c r="R1224" s="8">
        <v>162.5</v>
      </c>
      <c r="S1224" s="8">
        <v>105.4</v>
      </c>
      <c r="T1224" s="8">
        <v>57.1</v>
      </c>
      <c r="U1224">
        <v>0</v>
      </c>
      <c r="V1224" s="8">
        <v>0</v>
      </c>
      <c r="W1224" s="8">
        <v>0</v>
      </c>
      <c r="X1224" s="8">
        <v>57.1</v>
      </c>
    </row>
    <row r="1225" spans="1:24" x14ac:dyDescent="0.25">
      <c r="A1225" t="s">
        <v>1551</v>
      </c>
      <c r="B1225" s="1">
        <v>45347</v>
      </c>
      <c r="C1225" t="s">
        <v>386</v>
      </c>
      <c r="D1225" t="s">
        <v>387</v>
      </c>
      <c r="E1225" t="s">
        <v>27</v>
      </c>
      <c r="F1225" t="s">
        <v>54</v>
      </c>
      <c r="G1225" t="s">
        <v>29</v>
      </c>
      <c r="H1225" t="s">
        <v>30</v>
      </c>
      <c r="I1225" t="s">
        <v>57</v>
      </c>
      <c r="J1225" t="s">
        <v>58</v>
      </c>
      <c r="K1225" t="s">
        <v>59</v>
      </c>
      <c r="L1225" s="8">
        <v>10.5</v>
      </c>
      <c r="M1225" s="8">
        <v>7.5</v>
      </c>
      <c r="N1225">
        <v>54</v>
      </c>
      <c r="O1225" s="8">
        <v>567</v>
      </c>
      <c r="P1225" s="14">
        <v>4.0000000000000001E-3</v>
      </c>
      <c r="Q1225" s="8">
        <v>2.27</v>
      </c>
      <c r="R1225" s="8">
        <v>564.73</v>
      </c>
      <c r="S1225" s="8">
        <v>405</v>
      </c>
      <c r="T1225" s="8">
        <v>159.72999999999999</v>
      </c>
      <c r="U1225">
        <v>0</v>
      </c>
      <c r="V1225" s="8">
        <v>0</v>
      </c>
      <c r="W1225" s="8">
        <v>0</v>
      </c>
      <c r="X1225" s="8">
        <v>159.72999999999999</v>
      </c>
    </row>
    <row r="1226" spans="1:24" x14ac:dyDescent="0.25">
      <c r="A1226" t="s">
        <v>1552</v>
      </c>
      <c r="B1226" s="1">
        <v>45858</v>
      </c>
      <c r="C1226" t="s">
        <v>472</v>
      </c>
      <c r="D1226" t="s">
        <v>473</v>
      </c>
      <c r="E1226" t="s">
        <v>71</v>
      </c>
      <c r="F1226" t="s">
        <v>54</v>
      </c>
      <c r="G1226" t="s">
        <v>72</v>
      </c>
      <c r="H1226" t="s">
        <v>73</v>
      </c>
      <c r="I1226" t="s">
        <v>130</v>
      </c>
      <c r="J1226" t="s">
        <v>131</v>
      </c>
      <c r="K1226" t="s">
        <v>42</v>
      </c>
      <c r="L1226" s="8">
        <v>4.8</v>
      </c>
      <c r="M1226" s="8">
        <v>1.4</v>
      </c>
      <c r="N1226">
        <v>66</v>
      </c>
      <c r="O1226" s="8">
        <v>316.8</v>
      </c>
      <c r="P1226" s="14">
        <v>2.6100000000000002E-2</v>
      </c>
      <c r="Q1226" s="8">
        <v>8.27</v>
      </c>
      <c r="R1226" s="8">
        <v>308.52999999999997</v>
      </c>
      <c r="S1226" s="8">
        <v>92.4</v>
      </c>
      <c r="T1226" s="8">
        <v>216.13</v>
      </c>
      <c r="U1226">
        <v>0</v>
      </c>
      <c r="V1226" s="8">
        <v>0</v>
      </c>
      <c r="W1226" s="8">
        <v>0</v>
      </c>
      <c r="X1226" s="8">
        <v>216.13</v>
      </c>
    </row>
    <row r="1227" spans="1:24" x14ac:dyDescent="0.25">
      <c r="A1227" t="s">
        <v>1553</v>
      </c>
      <c r="B1227" s="1">
        <v>45591</v>
      </c>
      <c r="C1227" t="s">
        <v>615</v>
      </c>
      <c r="D1227" t="s">
        <v>616</v>
      </c>
      <c r="E1227" t="s">
        <v>150</v>
      </c>
      <c r="F1227" t="s">
        <v>89</v>
      </c>
      <c r="G1227" t="s">
        <v>151</v>
      </c>
      <c r="H1227" t="s">
        <v>152</v>
      </c>
      <c r="I1227" t="s">
        <v>144</v>
      </c>
      <c r="J1227" t="s">
        <v>145</v>
      </c>
      <c r="K1227" t="s">
        <v>33</v>
      </c>
      <c r="L1227" s="8">
        <v>12</v>
      </c>
      <c r="M1227" s="8">
        <v>6.5</v>
      </c>
      <c r="N1227">
        <v>85</v>
      </c>
      <c r="O1227" s="8">
        <v>1020</v>
      </c>
      <c r="P1227" s="14">
        <v>6.8900000000000003E-2</v>
      </c>
      <c r="Q1227" s="8">
        <v>70.28</v>
      </c>
      <c r="R1227" s="8">
        <v>949.72</v>
      </c>
      <c r="S1227" s="8">
        <v>552.5</v>
      </c>
      <c r="T1227" s="8">
        <v>397.22</v>
      </c>
      <c r="U1227">
        <v>0</v>
      </c>
      <c r="V1227" s="8">
        <v>0</v>
      </c>
      <c r="W1227" s="8">
        <v>0</v>
      </c>
      <c r="X1227" s="8">
        <v>397.22</v>
      </c>
    </row>
    <row r="1228" spans="1:24" x14ac:dyDescent="0.25">
      <c r="A1228" t="s">
        <v>1554</v>
      </c>
      <c r="B1228" s="1">
        <v>46006</v>
      </c>
      <c r="C1228" t="s">
        <v>427</v>
      </c>
      <c r="D1228" t="s">
        <v>428</v>
      </c>
      <c r="E1228" t="s">
        <v>150</v>
      </c>
      <c r="F1228" t="s">
        <v>46</v>
      </c>
      <c r="G1228" t="s">
        <v>151</v>
      </c>
      <c r="H1228" t="s">
        <v>152</v>
      </c>
      <c r="I1228" t="s">
        <v>117</v>
      </c>
      <c r="J1228" t="s">
        <v>118</v>
      </c>
      <c r="K1228" t="s">
        <v>59</v>
      </c>
      <c r="L1228" s="8">
        <v>6</v>
      </c>
      <c r="M1228" s="8">
        <v>4.2</v>
      </c>
      <c r="N1228">
        <v>24</v>
      </c>
      <c r="O1228" s="8">
        <v>144</v>
      </c>
      <c r="P1228" s="14">
        <v>0.1668</v>
      </c>
      <c r="Q1228" s="8">
        <v>24.02</v>
      </c>
      <c r="R1228" s="8">
        <v>119.98</v>
      </c>
      <c r="S1228" s="8">
        <v>100.8</v>
      </c>
      <c r="T1228" s="8">
        <v>19.18</v>
      </c>
      <c r="U1228">
        <v>6</v>
      </c>
      <c r="V1228" s="8">
        <v>30</v>
      </c>
      <c r="W1228" s="8">
        <v>28.2</v>
      </c>
      <c r="X1228" s="8">
        <v>-9.02</v>
      </c>
    </row>
    <row r="1229" spans="1:24" x14ac:dyDescent="0.25">
      <c r="A1229" t="s">
        <v>1555</v>
      </c>
      <c r="B1229" s="1">
        <v>46258</v>
      </c>
      <c r="C1229" t="s">
        <v>386</v>
      </c>
      <c r="D1229" t="s">
        <v>387</v>
      </c>
      <c r="E1229" t="s">
        <v>27</v>
      </c>
      <c r="F1229" t="s">
        <v>54</v>
      </c>
      <c r="G1229" t="s">
        <v>38</v>
      </c>
      <c r="H1229" t="s">
        <v>39</v>
      </c>
      <c r="I1229" t="s">
        <v>117</v>
      </c>
      <c r="J1229" t="s">
        <v>118</v>
      </c>
      <c r="K1229" t="s">
        <v>59</v>
      </c>
      <c r="L1229" s="8">
        <v>6</v>
      </c>
      <c r="M1229" s="8">
        <v>4.2</v>
      </c>
      <c r="N1229">
        <v>118</v>
      </c>
      <c r="O1229" s="8">
        <v>708</v>
      </c>
      <c r="P1229" s="14">
        <v>0.35880000000000001</v>
      </c>
      <c r="Q1229" s="8">
        <v>254.03</v>
      </c>
      <c r="R1229" s="8">
        <v>453.97</v>
      </c>
      <c r="S1229" s="8">
        <v>495.6</v>
      </c>
      <c r="T1229" s="8">
        <v>-41.63</v>
      </c>
      <c r="U1229">
        <v>0</v>
      </c>
      <c r="V1229" s="8">
        <v>0</v>
      </c>
      <c r="W1229" s="8">
        <v>0</v>
      </c>
      <c r="X1229" s="8">
        <v>-41.63</v>
      </c>
    </row>
    <row r="1230" spans="1:24" x14ac:dyDescent="0.25">
      <c r="A1230" t="s">
        <v>1556</v>
      </c>
      <c r="B1230" s="1">
        <v>45421</v>
      </c>
      <c r="C1230" t="s">
        <v>445</v>
      </c>
      <c r="D1230" t="s">
        <v>446</v>
      </c>
      <c r="E1230" t="s">
        <v>71</v>
      </c>
      <c r="F1230" t="s">
        <v>89</v>
      </c>
      <c r="G1230" t="s">
        <v>72</v>
      </c>
      <c r="H1230" t="s">
        <v>73</v>
      </c>
      <c r="I1230" t="s">
        <v>127</v>
      </c>
      <c r="J1230" t="s">
        <v>128</v>
      </c>
      <c r="K1230" t="s">
        <v>33</v>
      </c>
      <c r="L1230" s="8">
        <v>7.2</v>
      </c>
      <c r="M1230" s="8">
        <v>3.6</v>
      </c>
      <c r="N1230">
        <v>193</v>
      </c>
      <c r="O1230" s="8">
        <v>1389.6</v>
      </c>
      <c r="P1230" s="14">
        <v>5.2699999999999997E-2</v>
      </c>
      <c r="Q1230" s="8">
        <v>73.23</v>
      </c>
      <c r="R1230" s="8">
        <v>1316.37</v>
      </c>
      <c r="S1230" s="8">
        <v>694.8</v>
      </c>
      <c r="T1230" s="8">
        <v>621.57000000000005</v>
      </c>
      <c r="U1230">
        <v>0</v>
      </c>
      <c r="V1230" s="8">
        <v>0</v>
      </c>
      <c r="W1230" s="8">
        <v>0</v>
      </c>
      <c r="X1230" s="8">
        <v>621.57000000000005</v>
      </c>
    </row>
    <row r="1231" spans="1:24" x14ac:dyDescent="0.25">
      <c r="A1231" t="s">
        <v>1557</v>
      </c>
      <c r="B1231" s="1">
        <v>45945</v>
      </c>
      <c r="C1231" t="s">
        <v>475</v>
      </c>
      <c r="D1231" t="s">
        <v>476</v>
      </c>
      <c r="E1231" t="s">
        <v>63</v>
      </c>
      <c r="F1231" t="s">
        <v>37</v>
      </c>
      <c r="G1231" t="s">
        <v>64</v>
      </c>
      <c r="H1231" t="s">
        <v>65</v>
      </c>
      <c r="I1231" t="s">
        <v>185</v>
      </c>
      <c r="J1231" t="s">
        <v>186</v>
      </c>
      <c r="K1231" t="s">
        <v>59</v>
      </c>
      <c r="L1231" s="8">
        <v>4.9000000000000004</v>
      </c>
      <c r="M1231" s="8">
        <v>3.1</v>
      </c>
      <c r="N1231">
        <v>51</v>
      </c>
      <c r="O1231" s="8">
        <v>249.9</v>
      </c>
      <c r="P1231" s="14">
        <v>4.7000000000000002E-3</v>
      </c>
      <c r="Q1231" s="8">
        <v>1.17</v>
      </c>
      <c r="R1231" s="8">
        <v>248.73</v>
      </c>
      <c r="S1231" s="8">
        <v>158.1</v>
      </c>
      <c r="T1231" s="8">
        <v>90.63</v>
      </c>
      <c r="U1231">
        <v>0</v>
      </c>
      <c r="V1231" s="8">
        <v>0</v>
      </c>
      <c r="W1231" s="8">
        <v>0</v>
      </c>
      <c r="X1231" s="8">
        <v>90.63</v>
      </c>
    </row>
    <row r="1232" spans="1:24" x14ac:dyDescent="0.25">
      <c r="A1232" t="s">
        <v>1558</v>
      </c>
      <c r="B1232" s="1">
        <v>46181</v>
      </c>
      <c r="C1232" t="s">
        <v>133</v>
      </c>
      <c r="D1232" t="s">
        <v>134</v>
      </c>
      <c r="E1232" t="s">
        <v>27</v>
      </c>
      <c r="F1232" t="s">
        <v>54</v>
      </c>
      <c r="G1232" t="s">
        <v>29</v>
      </c>
      <c r="H1232" t="s">
        <v>30</v>
      </c>
      <c r="I1232" t="s">
        <v>104</v>
      </c>
      <c r="J1232" t="s">
        <v>105</v>
      </c>
      <c r="K1232" t="s">
        <v>49</v>
      </c>
      <c r="L1232" s="8">
        <v>4.2</v>
      </c>
      <c r="M1232" s="8">
        <v>2.8</v>
      </c>
      <c r="N1232">
        <v>159</v>
      </c>
      <c r="O1232" s="8">
        <v>667.8</v>
      </c>
      <c r="P1232" s="14">
        <v>2.47E-2</v>
      </c>
      <c r="Q1232" s="8">
        <v>16.489999999999998</v>
      </c>
      <c r="R1232" s="8">
        <v>651.30999999999995</v>
      </c>
      <c r="S1232" s="8">
        <v>445.2</v>
      </c>
      <c r="T1232" s="8">
        <v>206.11</v>
      </c>
      <c r="U1232">
        <v>0</v>
      </c>
      <c r="V1232" s="8">
        <v>0</v>
      </c>
      <c r="W1232" s="8">
        <v>0</v>
      </c>
      <c r="X1232" s="8">
        <v>206.11</v>
      </c>
    </row>
    <row r="1233" spans="1:24" x14ac:dyDescent="0.25">
      <c r="A1233" t="s">
        <v>1559</v>
      </c>
      <c r="B1233" s="1">
        <v>46062</v>
      </c>
      <c r="C1233" t="s">
        <v>252</v>
      </c>
      <c r="D1233" t="s">
        <v>253</v>
      </c>
      <c r="E1233" t="s">
        <v>63</v>
      </c>
      <c r="F1233" t="s">
        <v>54</v>
      </c>
      <c r="G1233" t="s">
        <v>79</v>
      </c>
      <c r="H1233" t="s">
        <v>80</v>
      </c>
      <c r="I1233" t="s">
        <v>31</v>
      </c>
      <c r="J1233" t="s">
        <v>32</v>
      </c>
      <c r="K1233" t="s">
        <v>33</v>
      </c>
      <c r="L1233" s="8">
        <v>5.8</v>
      </c>
      <c r="M1233" s="8">
        <v>2.7</v>
      </c>
      <c r="N1233">
        <v>24</v>
      </c>
      <c r="O1233" s="8">
        <v>139.19999999999999</v>
      </c>
      <c r="P1233" s="14">
        <v>9.7999999999999997E-3</v>
      </c>
      <c r="Q1233" s="8">
        <v>1.36</v>
      </c>
      <c r="R1233" s="8">
        <v>137.84</v>
      </c>
      <c r="S1233" s="8">
        <v>64.8</v>
      </c>
      <c r="T1233" s="8">
        <v>73.040000000000006</v>
      </c>
      <c r="U1233">
        <v>0</v>
      </c>
      <c r="V1233" s="8">
        <v>0</v>
      </c>
      <c r="W1233" s="8">
        <v>0</v>
      </c>
      <c r="X1233" s="8">
        <v>73.040000000000006</v>
      </c>
    </row>
    <row r="1234" spans="1:24" x14ac:dyDescent="0.25">
      <c r="A1234" t="s">
        <v>1560</v>
      </c>
      <c r="B1234" s="1">
        <v>45794</v>
      </c>
      <c r="C1234" t="s">
        <v>367</v>
      </c>
      <c r="D1234" t="s">
        <v>368</v>
      </c>
      <c r="E1234" t="s">
        <v>63</v>
      </c>
      <c r="F1234" t="s">
        <v>54</v>
      </c>
      <c r="G1234" t="s">
        <v>79</v>
      </c>
      <c r="H1234" t="s">
        <v>80</v>
      </c>
      <c r="I1234" t="s">
        <v>127</v>
      </c>
      <c r="J1234" t="s">
        <v>128</v>
      </c>
      <c r="K1234" t="s">
        <v>33</v>
      </c>
      <c r="L1234" s="8">
        <v>7.2</v>
      </c>
      <c r="M1234" s="8">
        <v>3.6</v>
      </c>
      <c r="N1234">
        <v>64</v>
      </c>
      <c r="O1234" s="8">
        <v>460.8</v>
      </c>
      <c r="P1234" s="14">
        <v>1.0200000000000001E-2</v>
      </c>
      <c r="Q1234" s="8">
        <v>4.7</v>
      </c>
      <c r="R1234" s="8">
        <v>456.1</v>
      </c>
      <c r="S1234" s="8">
        <v>230.4</v>
      </c>
      <c r="T1234" s="8">
        <v>225.7</v>
      </c>
      <c r="U1234">
        <v>0</v>
      </c>
      <c r="V1234" s="8">
        <v>0</v>
      </c>
      <c r="W1234" s="8">
        <v>0</v>
      </c>
      <c r="X1234" s="8">
        <v>225.7</v>
      </c>
    </row>
    <row r="1235" spans="1:24" x14ac:dyDescent="0.25">
      <c r="A1235" t="s">
        <v>1561</v>
      </c>
      <c r="B1235" s="1">
        <v>45397</v>
      </c>
      <c r="C1235" t="s">
        <v>546</v>
      </c>
      <c r="D1235" t="s">
        <v>547</v>
      </c>
      <c r="E1235" t="s">
        <v>27</v>
      </c>
      <c r="F1235" t="s">
        <v>89</v>
      </c>
      <c r="G1235" t="s">
        <v>29</v>
      </c>
      <c r="H1235" t="s">
        <v>30</v>
      </c>
      <c r="I1235" t="s">
        <v>31</v>
      </c>
      <c r="J1235" t="s">
        <v>32</v>
      </c>
      <c r="K1235" t="s">
        <v>33</v>
      </c>
      <c r="L1235" s="8">
        <v>5.8</v>
      </c>
      <c r="M1235" s="8">
        <v>2.7</v>
      </c>
      <c r="N1235">
        <v>43</v>
      </c>
      <c r="O1235" s="8">
        <v>249.4</v>
      </c>
      <c r="P1235" s="14">
        <v>6.4799999999999996E-2</v>
      </c>
      <c r="Q1235" s="8">
        <v>16.16</v>
      </c>
      <c r="R1235" s="8">
        <v>233.24</v>
      </c>
      <c r="S1235" s="8">
        <v>116.1</v>
      </c>
      <c r="T1235" s="8">
        <v>117.14</v>
      </c>
      <c r="U1235">
        <v>0</v>
      </c>
      <c r="V1235" s="8">
        <v>0</v>
      </c>
      <c r="W1235" s="8">
        <v>0</v>
      </c>
      <c r="X1235" s="8">
        <v>117.14</v>
      </c>
    </row>
    <row r="1236" spans="1:24" x14ac:dyDescent="0.25">
      <c r="A1236" t="s">
        <v>1562</v>
      </c>
      <c r="B1236" s="1">
        <v>46185</v>
      </c>
      <c r="C1236" t="s">
        <v>191</v>
      </c>
      <c r="D1236" t="s">
        <v>192</v>
      </c>
      <c r="E1236" t="s">
        <v>150</v>
      </c>
      <c r="F1236" t="s">
        <v>54</v>
      </c>
      <c r="G1236" t="s">
        <v>151</v>
      </c>
      <c r="H1236" t="s">
        <v>152</v>
      </c>
      <c r="I1236" t="s">
        <v>84</v>
      </c>
      <c r="J1236" t="s">
        <v>85</v>
      </c>
      <c r="K1236" t="s">
        <v>42</v>
      </c>
      <c r="L1236" s="8">
        <v>9.9</v>
      </c>
      <c r="M1236" s="8">
        <v>3.1</v>
      </c>
      <c r="N1236">
        <v>43</v>
      </c>
      <c r="O1236" s="8">
        <v>425.7</v>
      </c>
      <c r="P1236" s="14">
        <v>1.46E-2</v>
      </c>
      <c r="Q1236" s="8">
        <v>6.22</v>
      </c>
      <c r="R1236" s="8">
        <v>419.48</v>
      </c>
      <c r="S1236" s="8">
        <v>133.30000000000001</v>
      </c>
      <c r="T1236" s="8">
        <v>286.18</v>
      </c>
      <c r="U1236">
        <v>14</v>
      </c>
      <c r="V1236" s="8">
        <v>136.58000000000001</v>
      </c>
      <c r="W1236" s="8">
        <v>50.4</v>
      </c>
      <c r="X1236" s="8">
        <v>235.78</v>
      </c>
    </row>
    <row r="1237" spans="1:24" x14ac:dyDescent="0.25">
      <c r="A1237" t="s">
        <v>1563</v>
      </c>
      <c r="B1237" s="1">
        <v>45304</v>
      </c>
      <c r="C1237" t="s">
        <v>272</v>
      </c>
      <c r="D1237" t="s">
        <v>273</v>
      </c>
      <c r="E1237" t="s">
        <v>27</v>
      </c>
      <c r="F1237" t="s">
        <v>54</v>
      </c>
      <c r="G1237" t="s">
        <v>38</v>
      </c>
      <c r="H1237" t="s">
        <v>39</v>
      </c>
      <c r="I1237" t="s">
        <v>185</v>
      </c>
      <c r="J1237" t="s">
        <v>186</v>
      </c>
      <c r="K1237" t="s">
        <v>59</v>
      </c>
      <c r="L1237" s="8">
        <v>4.9000000000000004</v>
      </c>
      <c r="M1237" s="8">
        <v>3.1</v>
      </c>
      <c r="N1237">
        <v>19</v>
      </c>
      <c r="O1237" s="8">
        <v>93.1</v>
      </c>
      <c r="P1237" s="14">
        <v>3.8300000000000001E-2</v>
      </c>
      <c r="Q1237" s="8">
        <v>3.57</v>
      </c>
      <c r="R1237" s="8">
        <v>89.53</v>
      </c>
      <c r="S1237" s="8">
        <v>58.9</v>
      </c>
      <c r="T1237" s="8">
        <v>30.63</v>
      </c>
      <c r="U1237">
        <v>1</v>
      </c>
      <c r="V1237" s="8">
        <v>4.71</v>
      </c>
      <c r="W1237" s="8">
        <v>3.6</v>
      </c>
      <c r="X1237" s="8">
        <v>27.03</v>
      </c>
    </row>
    <row r="1238" spans="1:24" x14ac:dyDescent="0.25">
      <c r="A1238" t="s">
        <v>1564</v>
      </c>
      <c r="B1238" s="1">
        <v>45879</v>
      </c>
      <c r="C1238" t="s">
        <v>758</v>
      </c>
      <c r="D1238" t="s">
        <v>759</v>
      </c>
      <c r="E1238" t="s">
        <v>27</v>
      </c>
      <c r="F1238" t="s">
        <v>37</v>
      </c>
      <c r="G1238" t="s">
        <v>38</v>
      </c>
      <c r="H1238" t="s">
        <v>39</v>
      </c>
      <c r="I1238" t="s">
        <v>127</v>
      </c>
      <c r="J1238" t="s">
        <v>128</v>
      </c>
      <c r="K1238" t="s">
        <v>33</v>
      </c>
      <c r="L1238" s="8">
        <v>7.2</v>
      </c>
      <c r="M1238" s="8">
        <v>3.6</v>
      </c>
      <c r="N1238">
        <v>45</v>
      </c>
      <c r="O1238" s="8">
        <v>324</v>
      </c>
      <c r="P1238" s="14">
        <v>4.7999999999999996E-3</v>
      </c>
      <c r="Q1238" s="8">
        <v>1.56</v>
      </c>
      <c r="R1238" s="8">
        <v>322.44</v>
      </c>
      <c r="S1238" s="8">
        <v>162</v>
      </c>
      <c r="T1238" s="8">
        <v>160.44</v>
      </c>
      <c r="U1238">
        <v>0</v>
      </c>
      <c r="V1238" s="8">
        <v>0</v>
      </c>
      <c r="W1238" s="8">
        <v>0</v>
      </c>
      <c r="X1238" s="8">
        <v>160.44</v>
      </c>
    </row>
    <row r="1239" spans="1:24" x14ac:dyDescent="0.25">
      <c r="A1239" t="s">
        <v>1565</v>
      </c>
      <c r="B1239" s="1">
        <v>45583</v>
      </c>
      <c r="C1239" t="s">
        <v>328</v>
      </c>
      <c r="D1239" t="s">
        <v>329</v>
      </c>
      <c r="E1239" t="s">
        <v>71</v>
      </c>
      <c r="F1239" t="s">
        <v>54</v>
      </c>
      <c r="G1239" t="s">
        <v>165</v>
      </c>
      <c r="H1239" t="s">
        <v>166</v>
      </c>
      <c r="I1239" t="s">
        <v>156</v>
      </c>
      <c r="J1239" t="s">
        <v>157</v>
      </c>
      <c r="K1239" t="s">
        <v>42</v>
      </c>
      <c r="L1239" s="8">
        <v>6.2</v>
      </c>
      <c r="M1239" s="8">
        <v>1.9</v>
      </c>
      <c r="N1239">
        <v>34</v>
      </c>
      <c r="O1239" s="8">
        <v>210.8</v>
      </c>
      <c r="P1239" s="14">
        <v>1.04E-2</v>
      </c>
      <c r="Q1239" s="8">
        <v>2.19</v>
      </c>
      <c r="R1239" s="8">
        <v>208.61</v>
      </c>
      <c r="S1239" s="8">
        <v>64.599999999999994</v>
      </c>
      <c r="T1239" s="8">
        <v>144.01</v>
      </c>
      <c r="U1239">
        <v>0</v>
      </c>
      <c r="V1239" s="8">
        <v>0</v>
      </c>
      <c r="W1239" s="8">
        <v>0</v>
      </c>
      <c r="X1239" s="8">
        <v>144.01</v>
      </c>
    </row>
    <row r="1240" spans="1:24" x14ac:dyDescent="0.25">
      <c r="A1240" t="s">
        <v>1566</v>
      </c>
      <c r="B1240" s="1">
        <v>45772</v>
      </c>
      <c r="C1240" t="s">
        <v>427</v>
      </c>
      <c r="D1240" t="s">
        <v>428</v>
      </c>
      <c r="E1240" t="s">
        <v>150</v>
      </c>
      <c r="F1240" t="s">
        <v>46</v>
      </c>
      <c r="G1240" t="s">
        <v>151</v>
      </c>
      <c r="H1240" t="s">
        <v>152</v>
      </c>
      <c r="I1240" t="s">
        <v>99</v>
      </c>
      <c r="J1240" t="s">
        <v>100</v>
      </c>
      <c r="K1240" t="s">
        <v>49</v>
      </c>
      <c r="L1240" s="8">
        <v>3.8</v>
      </c>
      <c r="M1240" s="8">
        <v>2.6</v>
      </c>
      <c r="N1240">
        <v>26</v>
      </c>
      <c r="O1240" s="8">
        <v>98.8</v>
      </c>
      <c r="P1240" s="14">
        <v>2.75E-2</v>
      </c>
      <c r="Q1240" s="8">
        <v>2.72</v>
      </c>
      <c r="R1240" s="8">
        <v>96.08</v>
      </c>
      <c r="S1240" s="8">
        <v>67.599999999999994</v>
      </c>
      <c r="T1240" s="8">
        <v>28.48</v>
      </c>
      <c r="U1240">
        <v>0</v>
      </c>
      <c r="V1240" s="8">
        <v>0</v>
      </c>
      <c r="W1240" s="8">
        <v>0</v>
      </c>
      <c r="X1240" s="8">
        <v>28.48</v>
      </c>
    </row>
    <row r="1241" spans="1:24" x14ac:dyDescent="0.25">
      <c r="A1241" t="s">
        <v>1567</v>
      </c>
      <c r="B1241" s="1">
        <v>45782</v>
      </c>
      <c r="C1241" t="s">
        <v>235</v>
      </c>
      <c r="D1241" t="s">
        <v>236</v>
      </c>
      <c r="E1241" t="s">
        <v>27</v>
      </c>
      <c r="F1241" t="s">
        <v>54</v>
      </c>
      <c r="G1241" t="s">
        <v>38</v>
      </c>
      <c r="H1241" t="s">
        <v>39</v>
      </c>
      <c r="I1241" t="s">
        <v>57</v>
      </c>
      <c r="J1241" t="s">
        <v>58</v>
      </c>
      <c r="K1241" t="s">
        <v>59</v>
      </c>
      <c r="L1241" s="8">
        <v>10.5</v>
      </c>
      <c r="M1241" s="8">
        <v>7.5</v>
      </c>
      <c r="N1241">
        <v>50</v>
      </c>
      <c r="O1241" s="8">
        <v>525</v>
      </c>
      <c r="P1241" s="14">
        <v>6.7999999999999996E-3</v>
      </c>
      <c r="Q1241" s="8">
        <v>3.57</v>
      </c>
      <c r="R1241" s="8">
        <v>521.42999999999995</v>
      </c>
      <c r="S1241" s="8">
        <v>375</v>
      </c>
      <c r="T1241" s="8">
        <v>146.43</v>
      </c>
      <c r="U1241">
        <v>0</v>
      </c>
      <c r="V1241" s="8">
        <v>0</v>
      </c>
      <c r="W1241" s="8">
        <v>0</v>
      </c>
      <c r="X1241" s="8">
        <v>146.43</v>
      </c>
    </row>
    <row r="1242" spans="1:24" x14ac:dyDescent="0.25">
      <c r="A1242" t="s">
        <v>1568</v>
      </c>
      <c r="B1242" s="1">
        <v>45743</v>
      </c>
      <c r="C1242" t="s">
        <v>528</v>
      </c>
      <c r="D1242" t="s">
        <v>529</v>
      </c>
      <c r="E1242" t="s">
        <v>27</v>
      </c>
      <c r="F1242" t="s">
        <v>54</v>
      </c>
      <c r="G1242" t="s">
        <v>38</v>
      </c>
      <c r="H1242" t="s">
        <v>39</v>
      </c>
      <c r="I1242" t="s">
        <v>84</v>
      </c>
      <c r="J1242" t="s">
        <v>85</v>
      </c>
      <c r="K1242" t="s">
        <v>42</v>
      </c>
      <c r="L1242" s="8">
        <v>9.9</v>
      </c>
      <c r="M1242" s="8">
        <v>3.1</v>
      </c>
      <c r="N1242">
        <v>249</v>
      </c>
      <c r="O1242" s="8">
        <v>2465.1</v>
      </c>
      <c r="P1242" s="14">
        <v>1.3299999999999999E-2</v>
      </c>
      <c r="Q1242" s="8">
        <v>32.79</v>
      </c>
      <c r="R1242" s="8">
        <v>2432.31</v>
      </c>
      <c r="S1242" s="8">
        <v>771.9</v>
      </c>
      <c r="T1242" s="8">
        <v>1660.41</v>
      </c>
      <c r="U1242">
        <v>0</v>
      </c>
      <c r="V1242" s="8">
        <v>0</v>
      </c>
      <c r="W1242" s="8">
        <v>0</v>
      </c>
      <c r="X1242" s="8">
        <v>1660.41</v>
      </c>
    </row>
    <row r="1243" spans="1:24" x14ac:dyDescent="0.25">
      <c r="A1243" t="s">
        <v>1569</v>
      </c>
      <c r="B1243" s="1">
        <v>45640</v>
      </c>
      <c r="C1243" t="s">
        <v>520</v>
      </c>
      <c r="D1243" t="s">
        <v>521</v>
      </c>
      <c r="E1243" t="s">
        <v>63</v>
      </c>
      <c r="F1243" t="s">
        <v>37</v>
      </c>
      <c r="G1243" t="s">
        <v>64</v>
      </c>
      <c r="H1243" t="s">
        <v>65</v>
      </c>
      <c r="I1243" t="s">
        <v>99</v>
      </c>
      <c r="J1243" t="s">
        <v>100</v>
      </c>
      <c r="K1243" t="s">
        <v>49</v>
      </c>
      <c r="L1243" s="8">
        <v>3.8</v>
      </c>
      <c r="M1243" s="8">
        <v>2.6</v>
      </c>
      <c r="N1243">
        <v>1</v>
      </c>
      <c r="O1243" s="8">
        <v>3.8</v>
      </c>
      <c r="P1243" s="14">
        <v>3.0999999999999999E-3</v>
      </c>
      <c r="Q1243" s="8">
        <v>0.01</v>
      </c>
      <c r="R1243" s="8">
        <v>3.79</v>
      </c>
      <c r="S1243" s="8">
        <v>2.6</v>
      </c>
      <c r="T1243" s="8">
        <v>1.19</v>
      </c>
      <c r="U1243">
        <v>0</v>
      </c>
      <c r="V1243" s="8">
        <v>0</v>
      </c>
      <c r="W1243" s="8">
        <v>0</v>
      </c>
      <c r="X1243" s="8">
        <v>1.19</v>
      </c>
    </row>
    <row r="1244" spans="1:24" x14ac:dyDescent="0.25">
      <c r="A1244" t="s">
        <v>1570</v>
      </c>
      <c r="B1244" s="1">
        <v>45480</v>
      </c>
      <c r="C1244" t="s">
        <v>371</v>
      </c>
      <c r="D1244" t="s">
        <v>372</v>
      </c>
      <c r="E1244" t="s">
        <v>63</v>
      </c>
      <c r="F1244" t="s">
        <v>54</v>
      </c>
      <c r="G1244" t="s">
        <v>64</v>
      </c>
      <c r="H1244" t="s">
        <v>65</v>
      </c>
      <c r="I1244" t="s">
        <v>40</v>
      </c>
      <c r="J1244" t="s">
        <v>41</v>
      </c>
      <c r="K1244" t="s">
        <v>42</v>
      </c>
      <c r="L1244" s="8">
        <v>14.5</v>
      </c>
      <c r="M1244" s="8">
        <v>4.2</v>
      </c>
      <c r="N1244">
        <v>97</v>
      </c>
      <c r="O1244" s="8">
        <v>1406.5</v>
      </c>
      <c r="P1244" s="14">
        <v>1.46E-2</v>
      </c>
      <c r="Q1244" s="8">
        <v>20.53</v>
      </c>
      <c r="R1244" s="8">
        <v>1385.97</v>
      </c>
      <c r="S1244" s="8">
        <v>407.4</v>
      </c>
      <c r="T1244" s="8">
        <v>978.57</v>
      </c>
      <c r="U1244">
        <v>0</v>
      </c>
      <c r="V1244" s="8">
        <v>0</v>
      </c>
      <c r="W1244" s="8">
        <v>0</v>
      </c>
      <c r="X1244" s="8">
        <v>978.57</v>
      </c>
    </row>
    <row r="1245" spans="1:24" x14ac:dyDescent="0.25">
      <c r="A1245" t="s">
        <v>1571</v>
      </c>
      <c r="B1245" s="1">
        <v>45344</v>
      </c>
      <c r="C1245" t="s">
        <v>321</v>
      </c>
      <c r="D1245" t="s">
        <v>322</v>
      </c>
      <c r="E1245" t="s">
        <v>63</v>
      </c>
      <c r="F1245" t="s">
        <v>46</v>
      </c>
      <c r="G1245" t="s">
        <v>79</v>
      </c>
      <c r="H1245" t="s">
        <v>80</v>
      </c>
      <c r="I1245" t="s">
        <v>74</v>
      </c>
      <c r="J1245" t="s">
        <v>75</v>
      </c>
      <c r="K1245" t="s">
        <v>49</v>
      </c>
      <c r="L1245" s="8">
        <v>11</v>
      </c>
      <c r="M1245" s="8">
        <v>6.8</v>
      </c>
      <c r="N1245">
        <v>14</v>
      </c>
      <c r="O1245" s="8">
        <v>154</v>
      </c>
      <c r="P1245" s="14">
        <v>4.9500000000000002E-2</v>
      </c>
      <c r="Q1245" s="8">
        <v>7.62</v>
      </c>
      <c r="R1245" s="8">
        <v>146.38</v>
      </c>
      <c r="S1245" s="8">
        <v>95.2</v>
      </c>
      <c r="T1245" s="8">
        <v>51.18</v>
      </c>
      <c r="U1245">
        <v>0</v>
      </c>
      <c r="V1245" s="8">
        <v>0</v>
      </c>
      <c r="W1245" s="8">
        <v>0</v>
      </c>
      <c r="X1245" s="8">
        <v>51.18</v>
      </c>
    </row>
    <row r="1246" spans="1:24" x14ac:dyDescent="0.25">
      <c r="A1246" t="s">
        <v>1572</v>
      </c>
      <c r="B1246" s="1">
        <v>45550</v>
      </c>
      <c r="C1246" t="s">
        <v>472</v>
      </c>
      <c r="D1246" t="s">
        <v>473</v>
      </c>
      <c r="E1246" t="s">
        <v>71</v>
      </c>
      <c r="F1246" t="s">
        <v>54</v>
      </c>
      <c r="G1246" t="s">
        <v>72</v>
      </c>
      <c r="H1246" t="s">
        <v>73</v>
      </c>
      <c r="I1246" t="s">
        <v>84</v>
      </c>
      <c r="J1246" t="s">
        <v>85</v>
      </c>
      <c r="K1246" t="s">
        <v>42</v>
      </c>
      <c r="L1246" s="8">
        <v>9.9</v>
      </c>
      <c r="M1246" s="8">
        <v>3.1</v>
      </c>
      <c r="N1246">
        <v>189</v>
      </c>
      <c r="O1246" s="8">
        <v>1871.1</v>
      </c>
      <c r="P1246" s="14">
        <v>3.1399999999999997E-2</v>
      </c>
      <c r="Q1246" s="8">
        <v>58.75</v>
      </c>
      <c r="R1246" s="8">
        <v>1812.35</v>
      </c>
      <c r="S1246" s="8">
        <v>585.9</v>
      </c>
      <c r="T1246" s="8">
        <v>1226.45</v>
      </c>
      <c r="U1246">
        <v>0</v>
      </c>
      <c r="V1246" s="8">
        <v>0</v>
      </c>
      <c r="W1246" s="8">
        <v>0</v>
      </c>
      <c r="X1246" s="8">
        <v>1226.45</v>
      </c>
    </row>
    <row r="1247" spans="1:24" x14ac:dyDescent="0.25">
      <c r="A1247" t="s">
        <v>1573</v>
      </c>
      <c r="B1247" s="1">
        <v>46255</v>
      </c>
      <c r="C1247" t="s">
        <v>410</v>
      </c>
      <c r="D1247" t="s">
        <v>411</v>
      </c>
      <c r="E1247" t="s">
        <v>150</v>
      </c>
      <c r="F1247" t="s">
        <v>46</v>
      </c>
      <c r="G1247" t="s">
        <v>151</v>
      </c>
      <c r="H1247" t="s">
        <v>152</v>
      </c>
      <c r="I1247" t="s">
        <v>117</v>
      </c>
      <c r="J1247" t="s">
        <v>118</v>
      </c>
      <c r="K1247" t="s">
        <v>59</v>
      </c>
      <c r="L1247" s="8">
        <v>6</v>
      </c>
      <c r="M1247" s="8">
        <v>4.2</v>
      </c>
      <c r="N1247">
        <v>20</v>
      </c>
      <c r="O1247" s="8">
        <v>120</v>
      </c>
      <c r="P1247" s="14">
        <v>0.128</v>
      </c>
      <c r="Q1247" s="8">
        <v>15.36</v>
      </c>
      <c r="R1247" s="8">
        <v>104.64</v>
      </c>
      <c r="S1247" s="8">
        <v>84</v>
      </c>
      <c r="T1247" s="8">
        <v>20.64</v>
      </c>
      <c r="U1247">
        <v>10</v>
      </c>
      <c r="V1247" s="8">
        <v>52.32</v>
      </c>
      <c r="W1247" s="8">
        <v>47</v>
      </c>
      <c r="X1247" s="8">
        <v>-26.36</v>
      </c>
    </row>
    <row r="1248" spans="1:24" x14ac:dyDescent="0.25">
      <c r="A1248" t="s">
        <v>1574</v>
      </c>
      <c r="B1248" s="1">
        <v>46174</v>
      </c>
      <c r="C1248" t="s">
        <v>285</v>
      </c>
      <c r="D1248" t="s">
        <v>286</v>
      </c>
      <c r="E1248" t="s">
        <v>27</v>
      </c>
      <c r="F1248" t="s">
        <v>89</v>
      </c>
      <c r="G1248" t="s">
        <v>38</v>
      </c>
      <c r="H1248" t="s">
        <v>39</v>
      </c>
      <c r="I1248" t="s">
        <v>47</v>
      </c>
      <c r="J1248" t="s">
        <v>48</v>
      </c>
      <c r="K1248" t="s">
        <v>49</v>
      </c>
      <c r="L1248" s="8">
        <v>5</v>
      </c>
      <c r="M1248" s="8">
        <v>3.2</v>
      </c>
      <c r="N1248">
        <v>160</v>
      </c>
      <c r="O1248" s="8">
        <v>800</v>
      </c>
      <c r="P1248" s="14">
        <v>7.1599999999999997E-2</v>
      </c>
      <c r="Q1248" s="8">
        <v>57.28</v>
      </c>
      <c r="R1248" s="8">
        <v>742.72</v>
      </c>
      <c r="S1248" s="8">
        <v>512</v>
      </c>
      <c r="T1248" s="8">
        <v>230.72</v>
      </c>
      <c r="U1248">
        <v>0</v>
      </c>
      <c r="V1248" s="8">
        <v>0</v>
      </c>
      <c r="W1248" s="8">
        <v>0</v>
      </c>
      <c r="X1248" s="8">
        <v>230.72</v>
      </c>
    </row>
    <row r="1249" spans="1:24" x14ac:dyDescent="0.25">
      <c r="A1249" t="s">
        <v>1575</v>
      </c>
      <c r="B1249" s="1">
        <v>45781</v>
      </c>
      <c r="C1249" t="s">
        <v>198</v>
      </c>
      <c r="D1249" t="s">
        <v>199</v>
      </c>
      <c r="E1249" t="s">
        <v>150</v>
      </c>
      <c r="F1249" t="s">
        <v>54</v>
      </c>
      <c r="G1249" t="s">
        <v>151</v>
      </c>
      <c r="H1249" t="s">
        <v>152</v>
      </c>
      <c r="I1249" t="s">
        <v>31</v>
      </c>
      <c r="J1249" t="s">
        <v>32</v>
      </c>
      <c r="K1249" t="s">
        <v>33</v>
      </c>
      <c r="L1249" s="8">
        <v>5.8</v>
      </c>
      <c r="M1249" s="8">
        <v>2.7</v>
      </c>
      <c r="N1249">
        <v>67</v>
      </c>
      <c r="O1249" s="8">
        <v>388.6</v>
      </c>
      <c r="P1249" s="14">
        <v>0.49</v>
      </c>
      <c r="Q1249" s="8">
        <v>190.41</v>
      </c>
      <c r="R1249" s="8">
        <v>198.19</v>
      </c>
      <c r="S1249" s="8">
        <v>180.9</v>
      </c>
      <c r="T1249" s="8">
        <v>17.29</v>
      </c>
      <c r="U1249">
        <v>0</v>
      </c>
      <c r="V1249" s="8">
        <v>0</v>
      </c>
      <c r="W1249" s="8">
        <v>0</v>
      </c>
      <c r="X1249" s="8">
        <v>17.29</v>
      </c>
    </row>
    <row r="1250" spans="1:24" x14ac:dyDescent="0.25">
      <c r="A1250" t="s">
        <v>1576</v>
      </c>
      <c r="B1250" s="1">
        <v>45408</v>
      </c>
      <c r="C1250" t="s">
        <v>480</v>
      </c>
      <c r="D1250" t="s">
        <v>481</v>
      </c>
      <c r="E1250" t="s">
        <v>63</v>
      </c>
      <c r="F1250" t="s">
        <v>54</v>
      </c>
      <c r="G1250" t="s">
        <v>64</v>
      </c>
      <c r="H1250" t="s">
        <v>65</v>
      </c>
      <c r="I1250" t="s">
        <v>31</v>
      </c>
      <c r="J1250" t="s">
        <v>32</v>
      </c>
      <c r="K1250" t="s">
        <v>33</v>
      </c>
      <c r="L1250" s="8">
        <v>5.8</v>
      </c>
      <c r="M1250" s="8">
        <v>2.7</v>
      </c>
      <c r="N1250">
        <v>93</v>
      </c>
      <c r="O1250" s="8">
        <v>539.4</v>
      </c>
      <c r="P1250" s="14">
        <v>7.9000000000000008E-3</v>
      </c>
      <c r="Q1250" s="8">
        <v>4.26</v>
      </c>
      <c r="R1250" s="8">
        <v>535.14</v>
      </c>
      <c r="S1250" s="8">
        <v>251.1</v>
      </c>
      <c r="T1250" s="8">
        <v>284.04000000000002</v>
      </c>
      <c r="U1250">
        <v>0</v>
      </c>
      <c r="V1250" s="8">
        <v>0</v>
      </c>
      <c r="W1250" s="8">
        <v>0</v>
      </c>
      <c r="X1250" s="8">
        <v>284.04000000000002</v>
      </c>
    </row>
    <row r="1251" spans="1:24" x14ac:dyDescent="0.25">
      <c r="A1251" t="s">
        <v>1577</v>
      </c>
      <c r="B1251" s="1">
        <v>46133</v>
      </c>
      <c r="C1251" t="s">
        <v>403</v>
      </c>
      <c r="D1251" t="s">
        <v>404</v>
      </c>
      <c r="E1251" t="s">
        <v>53</v>
      </c>
      <c r="F1251" t="s">
        <v>37</v>
      </c>
      <c r="G1251" t="s">
        <v>55</v>
      </c>
      <c r="H1251" t="s">
        <v>56</v>
      </c>
      <c r="I1251" t="s">
        <v>40</v>
      </c>
      <c r="J1251" t="s">
        <v>41</v>
      </c>
      <c r="K1251" t="s">
        <v>42</v>
      </c>
      <c r="L1251" s="8">
        <v>14.5</v>
      </c>
      <c r="M1251" s="8">
        <v>4.2</v>
      </c>
      <c r="N1251">
        <v>12</v>
      </c>
      <c r="O1251" s="8">
        <v>174</v>
      </c>
      <c r="P1251" s="14">
        <v>4.5999999999999999E-3</v>
      </c>
      <c r="Q1251" s="8">
        <v>0.8</v>
      </c>
      <c r="R1251" s="8">
        <v>173.2</v>
      </c>
      <c r="S1251" s="8">
        <v>50.4</v>
      </c>
      <c r="T1251" s="8">
        <v>122.8</v>
      </c>
      <c r="U1251">
        <v>0</v>
      </c>
      <c r="V1251" s="8">
        <v>0</v>
      </c>
      <c r="W1251" s="8">
        <v>0</v>
      </c>
      <c r="X1251" s="8">
        <v>122.8</v>
      </c>
    </row>
    <row r="1252" spans="1:24" x14ac:dyDescent="0.25">
      <c r="A1252" t="s">
        <v>1578</v>
      </c>
      <c r="B1252" s="1">
        <v>45358</v>
      </c>
      <c r="C1252" t="s">
        <v>69</v>
      </c>
      <c r="D1252" t="s">
        <v>70</v>
      </c>
      <c r="E1252" t="s">
        <v>71</v>
      </c>
      <c r="F1252" t="s">
        <v>37</v>
      </c>
      <c r="G1252" t="s">
        <v>72</v>
      </c>
      <c r="H1252" t="s">
        <v>73</v>
      </c>
      <c r="I1252" t="s">
        <v>47</v>
      </c>
      <c r="J1252" t="s">
        <v>48</v>
      </c>
      <c r="K1252" t="s">
        <v>49</v>
      </c>
      <c r="L1252" s="8">
        <v>5</v>
      </c>
      <c r="M1252" s="8">
        <v>3.2</v>
      </c>
      <c r="N1252">
        <v>28</v>
      </c>
      <c r="O1252" s="8">
        <v>140</v>
      </c>
      <c r="P1252" s="14">
        <v>1.0699999999999999E-2</v>
      </c>
      <c r="Q1252" s="8">
        <v>1.5</v>
      </c>
      <c r="R1252" s="8">
        <v>138.5</v>
      </c>
      <c r="S1252" s="8">
        <v>89.6</v>
      </c>
      <c r="T1252" s="8">
        <v>48.9</v>
      </c>
      <c r="U1252">
        <v>0</v>
      </c>
      <c r="V1252" s="8">
        <v>0</v>
      </c>
      <c r="W1252" s="8">
        <v>0</v>
      </c>
      <c r="X1252" s="8">
        <v>48.9</v>
      </c>
    </row>
    <row r="1253" spans="1:24" x14ac:dyDescent="0.25">
      <c r="A1253" t="s">
        <v>1579</v>
      </c>
      <c r="B1253" s="1">
        <v>45702</v>
      </c>
      <c r="C1253" t="s">
        <v>309</v>
      </c>
      <c r="D1253" t="s">
        <v>310</v>
      </c>
      <c r="E1253" t="s">
        <v>63</v>
      </c>
      <c r="F1253" t="s">
        <v>54</v>
      </c>
      <c r="G1253" t="s">
        <v>79</v>
      </c>
      <c r="H1253" t="s">
        <v>80</v>
      </c>
      <c r="I1253" t="s">
        <v>66</v>
      </c>
      <c r="J1253" t="s">
        <v>67</v>
      </c>
      <c r="K1253" t="s">
        <v>33</v>
      </c>
      <c r="L1253" s="8">
        <v>4.5</v>
      </c>
      <c r="M1253" s="8">
        <v>2.1</v>
      </c>
      <c r="N1253">
        <v>70</v>
      </c>
      <c r="O1253" s="8">
        <v>315</v>
      </c>
      <c r="P1253" s="14">
        <v>2.2200000000000001E-2</v>
      </c>
      <c r="Q1253" s="8">
        <v>6.99</v>
      </c>
      <c r="R1253" s="8">
        <v>308.01</v>
      </c>
      <c r="S1253" s="8">
        <v>147</v>
      </c>
      <c r="T1253" s="8">
        <v>161.01</v>
      </c>
      <c r="U1253">
        <v>0</v>
      </c>
      <c r="V1253" s="8">
        <v>0</v>
      </c>
      <c r="W1253" s="8">
        <v>0</v>
      </c>
      <c r="X1253" s="8">
        <v>161.01</v>
      </c>
    </row>
    <row r="1254" spans="1:24" x14ac:dyDescent="0.25">
      <c r="A1254" t="s">
        <v>1580</v>
      </c>
      <c r="B1254" s="1">
        <v>45795</v>
      </c>
      <c r="C1254" t="s">
        <v>440</v>
      </c>
      <c r="D1254" t="s">
        <v>441</v>
      </c>
      <c r="E1254" t="s">
        <v>71</v>
      </c>
      <c r="F1254" t="s">
        <v>54</v>
      </c>
      <c r="G1254" t="s">
        <v>165</v>
      </c>
      <c r="H1254" t="s">
        <v>166</v>
      </c>
      <c r="I1254" t="s">
        <v>156</v>
      </c>
      <c r="J1254" t="s">
        <v>157</v>
      </c>
      <c r="K1254" t="s">
        <v>42</v>
      </c>
      <c r="L1254" s="8">
        <v>6.2</v>
      </c>
      <c r="M1254" s="8">
        <v>1.9</v>
      </c>
      <c r="N1254">
        <v>85</v>
      </c>
      <c r="O1254" s="8">
        <v>527</v>
      </c>
      <c r="P1254" s="14">
        <v>4.1300000000000003E-2</v>
      </c>
      <c r="Q1254" s="8">
        <v>21.77</v>
      </c>
      <c r="R1254" s="8">
        <v>505.23</v>
      </c>
      <c r="S1254" s="8">
        <v>161.5</v>
      </c>
      <c r="T1254" s="8">
        <v>343.73</v>
      </c>
      <c r="U1254">
        <v>0</v>
      </c>
      <c r="V1254" s="8">
        <v>0</v>
      </c>
      <c r="W1254" s="8">
        <v>0</v>
      </c>
      <c r="X1254" s="8">
        <v>343.73</v>
      </c>
    </row>
    <row r="1255" spans="1:24" x14ac:dyDescent="0.25">
      <c r="A1255" t="s">
        <v>1581</v>
      </c>
      <c r="B1255" s="1">
        <v>45367</v>
      </c>
      <c r="C1255" t="s">
        <v>328</v>
      </c>
      <c r="D1255" t="s">
        <v>329</v>
      </c>
      <c r="E1255" t="s">
        <v>71</v>
      </c>
      <c r="F1255" t="s">
        <v>54</v>
      </c>
      <c r="G1255" t="s">
        <v>165</v>
      </c>
      <c r="H1255" t="s">
        <v>166</v>
      </c>
      <c r="I1255" t="s">
        <v>40</v>
      </c>
      <c r="J1255" t="s">
        <v>41</v>
      </c>
      <c r="K1255" t="s">
        <v>42</v>
      </c>
      <c r="L1255" s="8">
        <v>14.5</v>
      </c>
      <c r="M1255" s="8">
        <v>4.2</v>
      </c>
      <c r="N1255">
        <v>23</v>
      </c>
      <c r="O1255" s="8">
        <v>333.5</v>
      </c>
      <c r="P1255" s="14">
        <v>7.1000000000000004E-3</v>
      </c>
      <c r="Q1255" s="8">
        <v>2.37</v>
      </c>
      <c r="R1255" s="8">
        <v>331.13</v>
      </c>
      <c r="S1255" s="8">
        <v>96.6</v>
      </c>
      <c r="T1255" s="8">
        <v>234.53</v>
      </c>
      <c r="U1255">
        <v>0</v>
      </c>
      <c r="V1255" s="8">
        <v>0</v>
      </c>
      <c r="W1255" s="8">
        <v>0</v>
      </c>
      <c r="X1255" s="8">
        <v>234.53</v>
      </c>
    </row>
    <row r="1256" spans="1:24" x14ac:dyDescent="0.25">
      <c r="A1256" t="s">
        <v>1582</v>
      </c>
      <c r="B1256" s="1">
        <v>45882</v>
      </c>
      <c r="C1256" t="s">
        <v>177</v>
      </c>
      <c r="D1256" t="s">
        <v>178</v>
      </c>
      <c r="E1256" t="s">
        <v>27</v>
      </c>
      <c r="F1256" t="s">
        <v>37</v>
      </c>
      <c r="G1256" t="s">
        <v>38</v>
      </c>
      <c r="H1256" t="s">
        <v>39</v>
      </c>
      <c r="I1256" t="s">
        <v>127</v>
      </c>
      <c r="J1256" t="s">
        <v>128</v>
      </c>
      <c r="K1256" t="s">
        <v>33</v>
      </c>
      <c r="L1256" s="8">
        <v>7.2</v>
      </c>
      <c r="M1256" s="8">
        <v>3.6</v>
      </c>
      <c r="N1256">
        <v>16</v>
      </c>
      <c r="O1256" s="8">
        <v>115.2</v>
      </c>
      <c r="P1256" s="14">
        <v>3.0000000000000001E-3</v>
      </c>
      <c r="Q1256" s="8">
        <v>0.35</v>
      </c>
      <c r="R1256" s="8">
        <v>114.85</v>
      </c>
      <c r="S1256" s="8">
        <v>57.6</v>
      </c>
      <c r="T1256" s="8">
        <v>57.25</v>
      </c>
      <c r="U1256">
        <v>0</v>
      </c>
      <c r="V1256" s="8">
        <v>0</v>
      </c>
      <c r="W1256" s="8">
        <v>0</v>
      </c>
      <c r="X1256" s="8">
        <v>57.25</v>
      </c>
    </row>
    <row r="1257" spans="1:24" x14ac:dyDescent="0.25">
      <c r="A1257" t="s">
        <v>1583</v>
      </c>
      <c r="B1257" s="1">
        <v>45936</v>
      </c>
      <c r="C1257" t="s">
        <v>427</v>
      </c>
      <c r="D1257" t="s">
        <v>428</v>
      </c>
      <c r="E1257" t="s">
        <v>150</v>
      </c>
      <c r="F1257" t="s">
        <v>46</v>
      </c>
      <c r="G1257" t="s">
        <v>151</v>
      </c>
      <c r="H1257" t="s">
        <v>152</v>
      </c>
      <c r="I1257" t="s">
        <v>74</v>
      </c>
      <c r="J1257" t="s">
        <v>75</v>
      </c>
      <c r="K1257" t="s">
        <v>49</v>
      </c>
      <c r="L1257" s="8">
        <v>11</v>
      </c>
      <c r="M1257" s="8">
        <v>6.8</v>
      </c>
      <c r="N1257">
        <v>12</v>
      </c>
      <c r="O1257" s="8">
        <v>132</v>
      </c>
      <c r="P1257" s="14">
        <v>0.1547</v>
      </c>
      <c r="Q1257" s="8">
        <v>20.420000000000002</v>
      </c>
      <c r="R1257" s="8">
        <v>111.58</v>
      </c>
      <c r="S1257" s="8">
        <v>81.599999999999994</v>
      </c>
      <c r="T1257" s="8">
        <v>29.98</v>
      </c>
      <c r="U1257">
        <v>0</v>
      </c>
      <c r="V1257" s="8">
        <v>0</v>
      </c>
      <c r="W1257" s="8">
        <v>0</v>
      </c>
      <c r="X1257" s="8">
        <v>29.98</v>
      </c>
    </row>
    <row r="1258" spans="1:24" x14ac:dyDescent="0.25">
      <c r="A1258" t="s">
        <v>1584</v>
      </c>
      <c r="B1258" s="1">
        <v>45994</v>
      </c>
      <c r="C1258" t="s">
        <v>367</v>
      </c>
      <c r="D1258" t="s">
        <v>368</v>
      </c>
      <c r="E1258" t="s">
        <v>63</v>
      </c>
      <c r="F1258" t="s">
        <v>54</v>
      </c>
      <c r="G1258" t="s">
        <v>79</v>
      </c>
      <c r="H1258" t="s">
        <v>80</v>
      </c>
      <c r="I1258" t="s">
        <v>74</v>
      </c>
      <c r="J1258" t="s">
        <v>75</v>
      </c>
      <c r="K1258" t="s">
        <v>49</v>
      </c>
      <c r="L1258" s="8">
        <v>11</v>
      </c>
      <c r="M1258" s="8">
        <v>6.8</v>
      </c>
      <c r="N1258">
        <v>130</v>
      </c>
      <c r="O1258" s="8">
        <v>1430</v>
      </c>
      <c r="P1258" s="14">
        <v>3.3999999999999998E-3</v>
      </c>
      <c r="Q1258" s="8">
        <v>4.8600000000000003</v>
      </c>
      <c r="R1258" s="8">
        <v>1425.14</v>
      </c>
      <c r="S1258" s="8">
        <v>884</v>
      </c>
      <c r="T1258" s="8">
        <v>541.14</v>
      </c>
      <c r="U1258">
        <v>0</v>
      </c>
      <c r="V1258" s="8">
        <v>0</v>
      </c>
      <c r="W1258" s="8">
        <v>0</v>
      </c>
      <c r="X1258" s="8">
        <v>541.14</v>
      </c>
    </row>
    <row r="1259" spans="1:24" x14ac:dyDescent="0.25">
      <c r="A1259" t="s">
        <v>1585</v>
      </c>
      <c r="B1259" s="1">
        <v>45346</v>
      </c>
      <c r="C1259" t="s">
        <v>391</v>
      </c>
      <c r="D1259" t="s">
        <v>392</v>
      </c>
      <c r="E1259" t="s">
        <v>63</v>
      </c>
      <c r="F1259" t="s">
        <v>54</v>
      </c>
      <c r="G1259" t="s">
        <v>79</v>
      </c>
      <c r="H1259" t="s">
        <v>80</v>
      </c>
      <c r="I1259" t="s">
        <v>122</v>
      </c>
      <c r="J1259" t="s">
        <v>123</v>
      </c>
      <c r="K1259" t="s">
        <v>59</v>
      </c>
      <c r="L1259" s="8">
        <v>5.5</v>
      </c>
      <c r="M1259" s="8">
        <v>3.8</v>
      </c>
      <c r="N1259">
        <v>59</v>
      </c>
      <c r="O1259" s="8">
        <v>324.5</v>
      </c>
      <c r="P1259" s="14">
        <v>5.0000000000000001E-4</v>
      </c>
      <c r="Q1259" s="8">
        <v>0.16</v>
      </c>
      <c r="R1259" s="8">
        <v>324.33999999999997</v>
      </c>
      <c r="S1259" s="8">
        <v>224.2</v>
      </c>
      <c r="T1259" s="8">
        <v>100.14</v>
      </c>
      <c r="U1259">
        <v>0</v>
      </c>
      <c r="V1259" s="8">
        <v>0</v>
      </c>
      <c r="W1259" s="8">
        <v>0</v>
      </c>
      <c r="X1259" s="8">
        <v>100.14</v>
      </c>
    </row>
    <row r="1260" spans="1:24" x14ac:dyDescent="0.25">
      <c r="A1260" t="s">
        <v>1586</v>
      </c>
      <c r="B1260" s="1">
        <v>45447</v>
      </c>
      <c r="C1260" t="s">
        <v>763</v>
      </c>
      <c r="D1260" t="s">
        <v>764</v>
      </c>
      <c r="E1260" t="s">
        <v>71</v>
      </c>
      <c r="F1260" t="s">
        <v>46</v>
      </c>
      <c r="G1260" t="s">
        <v>165</v>
      </c>
      <c r="H1260" t="s">
        <v>166</v>
      </c>
      <c r="I1260" t="s">
        <v>104</v>
      </c>
      <c r="J1260" t="s">
        <v>105</v>
      </c>
      <c r="K1260" t="s">
        <v>49</v>
      </c>
      <c r="L1260" s="8">
        <v>4.2</v>
      </c>
      <c r="M1260" s="8">
        <v>2.8</v>
      </c>
      <c r="N1260">
        <v>15</v>
      </c>
      <c r="O1260" s="8">
        <v>63</v>
      </c>
      <c r="P1260" s="14">
        <v>0.15570000000000001</v>
      </c>
      <c r="Q1260" s="8">
        <v>9.81</v>
      </c>
      <c r="R1260" s="8">
        <v>53.19</v>
      </c>
      <c r="S1260" s="8">
        <v>42</v>
      </c>
      <c r="T1260" s="8">
        <v>11.19</v>
      </c>
      <c r="U1260">
        <v>0</v>
      </c>
      <c r="V1260" s="8">
        <v>0</v>
      </c>
      <c r="W1260" s="8">
        <v>0</v>
      </c>
      <c r="X1260" s="8">
        <v>11.19</v>
      </c>
    </row>
    <row r="1261" spans="1:24" x14ac:dyDescent="0.25">
      <c r="A1261" t="s">
        <v>1587</v>
      </c>
      <c r="B1261" s="1">
        <v>45444</v>
      </c>
      <c r="C1261" t="s">
        <v>87</v>
      </c>
      <c r="D1261" t="s">
        <v>88</v>
      </c>
      <c r="E1261" t="s">
        <v>63</v>
      </c>
      <c r="F1261" t="s">
        <v>89</v>
      </c>
      <c r="G1261" t="s">
        <v>79</v>
      </c>
      <c r="H1261" t="s">
        <v>80</v>
      </c>
      <c r="I1261" t="s">
        <v>84</v>
      </c>
      <c r="J1261" t="s">
        <v>85</v>
      </c>
      <c r="K1261" t="s">
        <v>42</v>
      </c>
      <c r="L1261" s="8">
        <v>9.9</v>
      </c>
      <c r="M1261" s="8">
        <v>3.1</v>
      </c>
      <c r="N1261">
        <v>43</v>
      </c>
      <c r="O1261" s="8">
        <v>425.7</v>
      </c>
      <c r="P1261" s="14">
        <v>0.1143</v>
      </c>
      <c r="Q1261" s="8">
        <v>48.66</v>
      </c>
      <c r="R1261" s="8">
        <v>377.04</v>
      </c>
      <c r="S1261" s="8">
        <v>133.30000000000001</v>
      </c>
      <c r="T1261" s="8">
        <v>243.74</v>
      </c>
      <c r="U1261">
        <v>0</v>
      </c>
      <c r="V1261" s="8">
        <v>0</v>
      </c>
      <c r="W1261" s="8">
        <v>0</v>
      </c>
      <c r="X1261" s="8">
        <v>243.74</v>
      </c>
    </row>
    <row r="1262" spans="1:24" x14ac:dyDescent="0.25">
      <c r="A1262" t="s">
        <v>1588</v>
      </c>
      <c r="B1262" s="1">
        <v>46122</v>
      </c>
      <c r="C1262" t="s">
        <v>689</v>
      </c>
      <c r="D1262" t="s">
        <v>690</v>
      </c>
      <c r="E1262" t="s">
        <v>27</v>
      </c>
      <c r="F1262" t="s">
        <v>54</v>
      </c>
      <c r="G1262" t="s">
        <v>38</v>
      </c>
      <c r="H1262" t="s">
        <v>39</v>
      </c>
      <c r="I1262" t="s">
        <v>66</v>
      </c>
      <c r="J1262" t="s">
        <v>67</v>
      </c>
      <c r="K1262" t="s">
        <v>33</v>
      </c>
      <c r="L1262" s="8">
        <v>4.5</v>
      </c>
      <c r="M1262" s="8">
        <v>2.1</v>
      </c>
      <c r="N1262">
        <v>79</v>
      </c>
      <c r="O1262" s="8">
        <v>355.5</v>
      </c>
      <c r="P1262" s="14">
        <v>1.0200000000000001E-2</v>
      </c>
      <c r="Q1262" s="8">
        <v>3.63</v>
      </c>
      <c r="R1262" s="8">
        <v>351.87</v>
      </c>
      <c r="S1262" s="8">
        <v>165.9</v>
      </c>
      <c r="T1262" s="8">
        <v>185.97</v>
      </c>
      <c r="U1262">
        <v>0</v>
      </c>
      <c r="V1262" s="8">
        <v>0</v>
      </c>
      <c r="W1262" s="8">
        <v>0</v>
      </c>
      <c r="X1262" s="8">
        <v>185.97</v>
      </c>
    </row>
    <row r="1263" spans="1:24" x14ac:dyDescent="0.25">
      <c r="A1263" t="s">
        <v>1589</v>
      </c>
      <c r="B1263" s="1">
        <v>45868</v>
      </c>
      <c r="C1263" t="s">
        <v>258</v>
      </c>
      <c r="D1263" t="s">
        <v>259</v>
      </c>
      <c r="E1263" t="s">
        <v>71</v>
      </c>
      <c r="F1263" t="s">
        <v>28</v>
      </c>
      <c r="G1263" t="s">
        <v>165</v>
      </c>
      <c r="H1263" t="s">
        <v>166</v>
      </c>
      <c r="I1263" t="s">
        <v>104</v>
      </c>
      <c r="J1263" t="s">
        <v>105</v>
      </c>
      <c r="K1263" t="s">
        <v>49</v>
      </c>
      <c r="L1263" s="8">
        <v>4.2</v>
      </c>
      <c r="M1263" s="8">
        <v>2.8</v>
      </c>
      <c r="N1263">
        <v>33</v>
      </c>
      <c r="O1263" s="8">
        <v>138.6</v>
      </c>
      <c r="P1263" s="14">
        <v>2.5399999999999999E-2</v>
      </c>
      <c r="Q1263" s="8">
        <v>3.52</v>
      </c>
      <c r="R1263" s="8">
        <v>135.08000000000001</v>
      </c>
      <c r="S1263" s="8">
        <v>92.4</v>
      </c>
      <c r="T1263" s="8">
        <v>42.68</v>
      </c>
      <c r="U1263">
        <v>0</v>
      </c>
      <c r="V1263" s="8">
        <v>0</v>
      </c>
      <c r="W1263" s="8">
        <v>0</v>
      </c>
      <c r="X1263" s="8">
        <v>42.68</v>
      </c>
    </row>
    <row r="1264" spans="1:24" x14ac:dyDescent="0.25">
      <c r="A1264" t="s">
        <v>1590</v>
      </c>
      <c r="B1264" s="1">
        <v>46263</v>
      </c>
      <c r="C1264" t="s">
        <v>337</v>
      </c>
      <c r="D1264" t="s">
        <v>338</v>
      </c>
      <c r="E1264" t="s">
        <v>27</v>
      </c>
      <c r="F1264" t="s">
        <v>54</v>
      </c>
      <c r="G1264" t="s">
        <v>29</v>
      </c>
      <c r="H1264" t="s">
        <v>30</v>
      </c>
      <c r="I1264" t="s">
        <v>40</v>
      </c>
      <c r="J1264" t="s">
        <v>41</v>
      </c>
      <c r="K1264" t="s">
        <v>42</v>
      </c>
      <c r="L1264" s="8">
        <v>14.5</v>
      </c>
      <c r="M1264" s="8">
        <v>4.2</v>
      </c>
      <c r="N1264">
        <v>27</v>
      </c>
      <c r="O1264" s="8">
        <v>391.5</v>
      </c>
      <c r="P1264" s="14">
        <v>4.4999999999999997E-3</v>
      </c>
      <c r="Q1264" s="8">
        <v>1.76</v>
      </c>
      <c r="R1264" s="8">
        <v>389.74</v>
      </c>
      <c r="S1264" s="8">
        <v>113.4</v>
      </c>
      <c r="T1264" s="8">
        <v>276.33999999999997</v>
      </c>
      <c r="U1264">
        <v>0</v>
      </c>
      <c r="V1264" s="8">
        <v>0</v>
      </c>
      <c r="W1264" s="8">
        <v>0</v>
      </c>
      <c r="X1264" s="8">
        <v>276.33999999999997</v>
      </c>
    </row>
    <row r="1265" spans="1:24" x14ac:dyDescent="0.25">
      <c r="A1265" t="s">
        <v>1591</v>
      </c>
      <c r="B1265" s="1">
        <v>45603</v>
      </c>
      <c r="C1265" t="s">
        <v>763</v>
      </c>
      <c r="D1265" t="s">
        <v>764</v>
      </c>
      <c r="E1265" t="s">
        <v>71</v>
      </c>
      <c r="F1265" t="s">
        <v>46</v>
      </c>
      <c r="G1265" t="s">
        <v>72</v>
      </c>
      <c r="H1265" t="s">
        <v>73</v>
      </c>
      <c r="I1265" t="s">
        <v>130</v>
      </c>
      <c r="J1265" t="s">
        <v>131</v>
      </c>
      <c r="K1265" t="s">
        <v>42</v>
      </c>
      <c r="L1265" s="8">
        <v>4.8</v>
      </c>
      <c r="M1265" s="8">
        <v>1.4</v>
      </c>
      <c r="N1265">
        <v>6</v>
      </c>
      <c r="O1265" s="8">
        <v>28.8</v>
      </c>
      <c r="P1265" s="14">
        <v>0.45379999999999998</v>
      </c>
      <c r="Q1265" s="8">
        <v>13.07</v>
      </c>
      <c r="R1265" s="8">
        <v>15.73</v>
      </c>
      <c r="S1265" s="8">
        <v>8.4</v>
      </c>
      <c r="T1265" s="8">
        <v>7.33</v>
      </c>
      <c r="U1265">
        <v>0</v>
      </c>
      <c r="V1265" s="8">
        <v>0</v>
      </c>
      <c r="W1265" s="8">
        <v>0</v>
      </c>
      <c r="X1265" s="8">
        <v>7.33</v>
      </c>
    </row>
    <row r="1266" spans="1:24" x14ac:dyDescent="0.25">
      <c r="A1266" t="s">
        <v>1592</v>
      </c>
      <c r="B1266" s="1">
        <v>45379</v>
      </c>
      <c r="C1266" t="s">
        <v>183</v>
      </c>
      <c r="D1266" t="s">
        <v>184</v>
      </c>
      <c r="E1266" t="s">
        <v>63</v>
      </c>
      <c r="F1266" t="s">
        <v>89</v>
      </c>
      <c r="G1266" t="s">
        <v>79</v>
      </c>
      <c r="H1266" t="s">
        <v>80</v>
      </c>
      <c r="I1266" t="s">
        <v>127</v>
      </c>
      <c r="J1266" t="s">
        <v>128</v>
      </c>
      <c r="K1266" t="s">
        <v>33</v>
      </c>
      <c r="L1266" s="8">
        <v>7.2</v>
      </c>
      <c r="M1266" s="8">
        <v>3.6</v>
      </c>
      <c r="N1266">
        <v>280</v>
      </c>
      <c r="O1266" s="8">
        <v>2016</v>
      </c>
      <c r="P1266" s="14">
        <v>0.42149999999999999</v>
      </c>
      <c r="Q1266" s="8">
        <v>849.74</v>
      </c>
      <c r="R1266" s="8">
        <v>1166.26</v>
      </c>
      <c r="S1266" s="8">
        <v>1008</v>
      </c>
      <c r="T1266" s="8">
        <v>158.26</v>
      </c>
      <c r="U1266">
        <v>0</v>
      </c>
      <c r="V1266" s="8">
        <v>0</v>
      </c>
      <c r="W1266" s="8">
        <v>0</v>
      </c>
      <c r="X1266" s="8">
        <v>158.26</v>
      </c>
    </row>
    <row r="1267" spans="1:24" x14ac:dyDescent="0.25">
      <c r="A1267" t="s">
        <v>1593</v>
      </c>
      <c r="B1267" s="1">
        <v>45546</v>
      </c>
      <c r="C1267" t="s">
        <v>501</v>
      </c>
      <c r="D1267" t="s">
        <v>502</v>
      </c>
      <c r="E1267" t="s">
        <v>27</v>
      </c>
      <c r="F1267" t="s">
        <v>37</v>
      </c>
      <c r="G1267" t="s">
        <v>29</v>
      </c>
      <c r="H1267" t="s">
        <v>30</v>
      </c>
      <c r="I1267" t="s">
        <v>104</v>
      </c>
      <c r="J1267" t="s">
        <v>105</v>
      </c>
      <c r="K1267" t="s">
        <v>49</v>
      </c>
      <c r="L1267" s="8">
        <v>4.2</v>
      </c>
      <c r="M1267" s="8">
        <v>2.8</v>
      </c>
      <c r="N1267">
        <v>48</v>
      </c>
      <c r="O1267" s="8">
        <v>201.6</v>
      </c>
      <c r="P1267" s="14">
        <v>1.8100000000000002E-2</v>
      </c>
      <c r="Q1267" s="8">
        <v>3.65</v>
      </c>
      <c r="R1267" s="8">
        <v>197.95</v>
      </c>
      <c r="S1267" s="8">
        <v>134.4</v>
      </c>
      <c r="T1267" s="8">
        <v>63.55</v>
      </c>
      <c r="U1267">
        <v>0</v>
      </c>
      <c r="V1267" s="8">
        <v>0</v>
      </c>
      <c r="W1267" s="8">
        <v>0</v>
      </c>
      <c r="X1267" s="8">
        <v>63.55</v>
      </c>
    </row>
    <row r="1268" spans="1:24" x14ac:dyDescent="0.25">
      <c r="A1268" t="s">
        <v>1594</v>
      </c>
      <c r="B1268" s="1">
        <v>45413</v>
      </c>
      <c r="C1268" t="s">
        <v>262</v>
      </c>
      <c r="D1268" t="s">
        <v>263</v>
      </c>
      <c r="E1268" t="s">
        <v>63</v>
      </c>
      <c r="F1268" t="s">
        <v>54</v>
      </c>
      <c r="G1268" t="s">
        <v>64</v>
      </c>
      <c r="H1268" t="s">
        <v>65</v>
      </c>
      <c r="I1268" t="s">
        <v>57</v>
      </c>
      <c r="J1268" t="s">
        <v>58</v>
      </c>
      <c r="K1268" t="s">
        <v>59</v>
      </c>
      <c r="L1268" s="8">
        <v>10.5</v>
      </c>
      <c r="M1268" s="8">
        <v>7.5</v>
      </c>
      <c r="N1268">
        <v>41</v>
      </c>
      <c r="O1268" s="8">
        <v>430.5</v>
      </c>
      <c r="P1268" s="14">
        <v>5.7000000000000002E-3</v>
      </c>
      <c r="Q1268" s="8">
        <v>2.4500000000000002</v>
      </c>
      <c r="R1268" s="8">
        <v>428.05</v>
      </c>
      <c r="S1268" s="8">
        <v>307.5</v>
      </c>
      <c r="T1268" s="8">
        <v>120.55</v>
      </c>
      <c r="U1268">
        <v>0</v>
      </c>
      <c r="V1268" s="8">
        <v>0</v>
      </c>
      <c r="W1268" s="8">
        <v>0</v>
      </c>
      <c r="X1268" s="8">
        <v>120.55</v>
      </c>
    </row>
    <row r="1269" spans="1:24" x14ac:dyDescent="0.25">
      <c r="A1269" t="s">
        <v>1595</v>
      </c>
      <c r="B1269" s="1">
        <v>45863</v>
      </c>
      <c r="C1269" t="s">
        <v>301</v>
      </c>
      <c r="D1269" t="s">
        <v>302</v>
      </c>
      <c r="E1269" t="s">
        <v>63</v>
      </c>
      <c r="F1269" t="s">
        <v>37</v>
      </c>
      <c r="G1269" t="s">
        <v>64</v>
      </c>
      <c r="H1269" t="s">
        <v>65</v>
      </c>
      <c r="I1269" t="s">
        <v>117</v>
      </c>
      <c r="J1269" t="s">
        <v>118</v>
      </c>
      <c r="K1269" t="s">
        <v>59</v>
      </c>
      <c r="L1269" s="8">
        <v>6</v>
      </c>
      <c r="M1269" s="8">
        <v>4.2</v>
      </c>
      <c r="N1269">
        <v>23</v>
      </c>
      <c r="O1269" s="8">
        <v>138</v>
      </c>
      <c r="P1269" s="14">
        <v>5.3E-3</v>
      </c>
      <c r="Q1269" s="8">
        <v>0.73</v>
      </c>
      <c r="R1269" s="8">
        <v>137.27000000000001</v>
      </c>
      <c r="S1269" s="8">
        <v>96.6</v>
      </c>
      <c r="T1269" s="8">
        <v>40.67</v>
      </c>
      <c r="U1269">
        <v>0</v>
      </c>
      <c r="V1269" s="8">
        <v>0</v>
      </c>
      <c r="W1269" s="8">
        <v>0</v>
      </c>
      <c r="X1269" s="8">
        <v>40.67</v>
      </c>
    </row>
    <row r="1270" spans="1:24" x14ac:dyDescent="0.25">
      <c r="A1270" t="s">
        <v>1596</v>
      </c>
      <c r="B1270" s="1">
        <v>46074</v>
      </c>
      <c r="C1270" t="s">
        <v>642</v>
      </c>
      <c r="D1270" t="s">
        <v>643</v>
      </c>
      <c r="E1270" t="s">
        <v>71</v>
      </c>
      <c r="F1270" t="s">
        <v>54</v>
      </c>
      <c r="G1270" t="s">
        <v>72</v>
      </c>
      <c r="H1270" t="s">
        <v>73</v>
      </c>
      <c r="I1270" t="s">
        <v>47</v>
      </c>
      <c r="J1270" t="s">
        <v>48</v>
      </c>
      <c r="K1270" t="s">
        <v>49</v>
      </c>
      <c r="L1270" s="8">
        <v>5</v>
      </c>
      <c r="M1270" s="8">
        <v>3.2</v>
      </c>
      <c r="N1270">
        <v>266</v>
      </c>
      <c r="O1270" s="8">
        <v>1330</v>
      </c>
      <c r="P1270" s="14">
        <v>7.9000000000000008E-3</v>
      </c>
      <c r="Q1270" s="8">
        <v>10.51</v>
      </c>
      <c r="R1270" s="8">
        <v>1319.49</v>
      </c>
      <c r="S1270" s="8">
        <v>851.2</v>
      </c>
      <c r="T1270" s="8">
        <v>468.29</v>
      </c>
      <c r="U1270">
        <v>0</v>
      </c>
      <c r="V1270" s="8">
        <v>0</v>
      </c>
      <c r="W1270" s="8">
        <v>0</v>
      </c>
      <c r="X1270" s="8">
        <v>468.29</v>
      </c>
    </row>
    <row r="1271" spans="1:24" x14ac:dyDescent="0.25">
      <c r="A1271" t="s">
        <v>1597</v>
      </c>
      <c r="B1271" s="1">
        <v>45718</v>
      </c>
      <c r="C1271" t="s">
        <v>44</v>
      </c>
      <c r="D1271" t="s">
        <v>45</v>
      </c>
      <c r="E1271" t="s">
        <v>27</v>
      </c>
      <c r="F1271" t="s">
        <v>46</v>
      </c>
      <c r="G1271" t="s">
        <v>38</v>
      </c>
      <c r="H1271" t="s">
        <v>39</v>
      </c>
      <c r="I1271" t="s">
        <v>47</v>
      </c>
      <c r="J1271" t="s">
        <v>48</v>
      </c>
      <c r="K1271" t="s">
        <v>49</v>
      </c>
      <c r="L1271" s="8">
        <v>5</v>
      </c>
      <c r="M1271" s="8">
        <v>3.2</v>
      </c>
      <c r="N1271">
        <v>62</v>
      </c>
      <c r="O1271" s="8">
        <v>310</v>
      </c>
      <c r="P1271" s="14">
        <v>2.4899999999999999E-2</v>
      </c>
      <c r="Q1271" s="8">
        <v>7.72</v>
      </c>
      <c r="R1271" s="8">
        <v>302.27999999999997</v>
      </c>
      <c r="S1271" s="8">
        <v>198.4</v>
      </c>
      <c r="T1271" s="8">
        <v>103.88</v>
      </c>
      <c r="U1271">
        <v>43</v>
      </c>
      <c r="V1271" s="8">
        <v>209.65</v>
      </c>
      <c r="W1271" s="8">
        <v>159.1</v>
      </c>
      <c r="X1271" s="8">
        <v>-55.22</v>
      </c>
    </row>
    <row r="1272" spans="1:24" x14ac:dyDescent="0.25">
      <c r="A1272" t="s">
        <v>1598</v>
      </c>
      <c r="B1272" s="1">
        <v>45912</v>
      </c>
      <c r="C1272" t="s">
        <v>472</v>
      </c>
      <c r="D1272" t="s">
        <v>473</v>
      </c>
      <c r="E1272" t="s">
        <v>71</v>
      </c>
      <c r="F1272" t="s">
        <v>54</v>
      </c>
      <c r="G1272" t="s">
        <v>165</v>
      </c>
      <c r="H1272" t="s">
        <v>166</v>
      </c>
      <c r="I1272" t="s">
        <v>185</v>
      </c>
      <c r="J1272" t="s">
        <v>186</v>
      </c>
      <c r="K1272" t="s">
        <v>59</v>
      </c>
      <c r="L1272" s="8">
        <v>4.9000000000000004</v>
      </c>
      <c r="M1272" s="8">
        <v>3.1</v>
      </c>
      <c r="N1272">
        <v>34</v>
      </c>
      <c r="O1272" s="8">
        <v>166.6</v>
      </c>
      <c r="P1272" s="14">
        <v>6.9999999999999999E-4</v>
      </c>
      <c r="Q1272" s="8">
        <v>0.12</v>
      </c>
      <c r="R1272" s="8">
        <v>166.48</v>
      </c>
      <c r="S1272" s="8">
        <v>105.4</v>
      </c>
      <c r="T1272" s="8">
        <v>61.08</v>
      </c>
      <c r="U1272">
        <v>0</v>
      </c>
      <c r="V1272" s="8">
        <v>0</v>
      </c>
      <c r="W1272" s="8">
        <v>0</v>
      </c>
      <c r="X1272" s="8">
        <v>61.08</v>
      </c>
    </row>
    <row r="1273" spans="1:24" x14ac:dyDescent="0.25">
      <c r="A1273" t="s">
        <v>1599</v>
      </c>
      <c r="B1273" s="1">
        <v>45902</v>
      </c>
      <c r="C1273" t="s">
        <v>325</v>
      </c>
      <c r="D1273" t="s">
        <v>326</v>
      </c>
      <c r="E1273" t="s">
        <v>27</v>
      </c>
      <c r="F1273" t="s">
        <v>37</v>
      </c>
      <c r="G1273" t="s">
        <v>29</v>
      </c>
      <c r="H1273" t="s">
        <v>30</v>
      </c>
      <c r="I1273" t="s">
        <v>74</v>
      </c>
      <c r="J1273" t="s">
        <v>75</v>
      </c>
      <c r="K1273" t="s">
        <v>49</v>
      </c>
      <c r="L1273" s="8">
        <v>11</v>
      </c>
      <c r="M1273" s="8">
        <v>6.8</v>
      </c>
      <c r="N1273">
        <v>3</v>
      </c>
      <c r="O1273" s="8">
        <v>33</v>
      </c>
      <c r="P1273" s="14">
        <v>7.3000000000000001E-3</v>
      </c>
      <c r="Q1273" s="8">
        <v>0.24</v>
      </c>
      <c r="R1273" s="8">
        <v>32.76</v>
      </c>
      <c r="S1273" s="8">
        <v>20.399999999999999</v>
      </c>
      <c r="T1273" s="8">
        <v>12.36</v>
      </c>
      <c r="U1273">
        <v>0</v>
      </c>
      <c r="V1273" s="8">
        <v>0</v>
      </c>
      <c r="W1273" s="8">
        <v>0</v>
      </c>
      <c r="X1273" s="8">
        <v>12.36</v>
      </c>
    </row>
    <row r="1274" spans="1:24" x14ac:dyDescent="0.25">
      <c r="A1274" t="s">
        <v>1600</v>
      </c>
      <c r="B1274" s="1">
        <v>46101</v>
      </c>
      <c r="C1274" t="s">
        <v>427</v>
      </c>
      <c r="D1274" t="s">
        <v>428</v>
      </c>
      <c r="E1274" t="s">
        <v>150</v>
      </c>
      <c r="F1274" t="s">
        <v>46</v>
      </c>
      <c r="G1274" t="s">
        <v>151</v>
      </c>
      <c r="H1274" t="s">
        <v>152</v>
      </c>
      <c r="I1274" t="s">
        <v>117</v>
      </c>
      <c r="J1274" t="s">
        <v>118</v>
      </c>
      <c r="K1274" t="s">
        <v>59</v>
      </c>
      <c r="L1274" s="8">
        <v>6</v>
      </c>
      <c r="M1274" s="8">
        <v>4.2</v>
      </c>
      <c r="N1274">
        <v>67</v>
      </c>
      <c r="O1274" s="8">
        <v>402</v>
      </c>
      <c r="P1274" s="14">
        <v>0.16159999999999999</v>
      </c>
      <c r="Q1274" s="8">
        <v>64.959999999999994</v>
      </c>
      <c r="R1274" s="8">
        <v>337.04</v>
      </c>
      <c r="S1274" s="8">
        <v>281.39999999999998</v>
      </c>
      <c r="T1274" s="8">
        <v>55.64</v>
      </c>
      <c r="U1274">
        <v>0</v>
      </c>
      <c r="V1274" s="8">
        <v>0</v>
      </c>
      <c r="W1274" s="8">
        <v>0</v>
      </c>
      <c r="X1274" s="8">
        <v>55.64</v>
      </c>
    </row>
    <row r="1275" spans="1:24" x14ac:dyDescent="0.25">
      <c r="A1275" t="s">
        <v>1601</v>
      </c>
      <c r="B1275" s="1">
        <v>45925</v>
      </c>
      <c r="C1275" t="s">
        <v>805</v>
      </c>
      <c r="D1275" t="s">
        <v>806</v>
      </c>
      <c r="E1275" t="s">
        <v>63</v>
      </c>
      <c r="F1275" t="s">
        <v>89</v>
      </c>
      <c r="G1275" t="s">
        <v>79</v>
      </c>
      <c r="H1275" t="s">
        <v>80</v>
      </c>
      <c r="I1275" t="s">
        <v>122</v>
      </c>
      <c r="J1275" t="s">
        <v>123</v>
      </c>
      <c r="K1275" t="s">
        <v>59</v>
      </c>
      <c r="L1275" s="8">
        <v>5.5</v>
      </c>
      <c r="M1275" s="8">
        <v>3.8</v>
      </c>
      <c r="N1275">
        <v>125</v>
      </c>
      <c r="O1275" s="8">
        <v>687.5</v>
      </c>
      <c r="P1275" s="14">
        <v>0.16470000000000001</v>
      </c>
      <c r="Q1275" s="8">
        <v>113.23</v>
      </c>
      <c r="R1275" s="8">
        <v>574.27</v>
      </c>
      <c r="S1275" s="8">
        <v>475</v>
      </c>
      <c r="T1275" s="8">
        <v>99.27</v>
      </c>
      <c r="U1275">
        <v>0</v>
      </c>
      <c r="V1275" s="8">
        <v>0</v>
      </c>
      <c r="W1275" s="8">
        <v>0</v>
      </c>
      <c r="X1275" s="8">
        <v>99.27</v>
      </c>
    </row>
    <row r="1276" spans="1:24" x14ac:dyDescent="0.25">
      <c r="A1276" t="s">
        <v>1602</v>
      </c>
      <c r="B1276" s="1">
        <v>45523</v>
      </c>
      <c r="C1276" t="s">
        <v>198</v>
      </c>
      <c r="D1276" t="s">
        <v>199</v>
      </c>
      <c r="E1276" t="s">
        <v>150</v>
      </c>
      <c r="F1276" t="s">
        <v>54</v>
      </c>
      <c r="G1276" t="s">
        <v>151</v>
      </c>
      <c r="H1276" t="s">
        <v>152</v>
      </c>
      <c r="I1276" t="s">
        <v>185</v>
      </c>
      <c r="J1276" t="s">
        <v>186</v>
      </c>
      <c r="K1276" t="s">
        <v>59</v>
      </c>
      <c r="L1276" s="8">
        <v>4.9000000000000004</v>
      </c>
      <c r="M1276" s="8">
        <v>3.1</v>
      </c>
      <c r="N1276">
        <v>17</v>
      </c>
      <c r="O1276" s="8">
        <v>83.3</v>
      </c>
      <c r="P1276" s="14">
        <v>1.3299999999999999E-2</v>
      </c>
      <c r="Q1276" s="8">
        <v>1.1100000000000001</v>
      </c>
      <c r="R1276" s="8">
        <v>82.19</v>
      </c>
      <c r="S1276" s="8">
        <v>52.7</v>
      </c>
      <c r="T1276" s="8">
        <v>29.49</v>
      </c>
      <c r="U1276">
        <v>0</v>
      </c>
      <c r="V1276" s="8">
        <v>0</v>
      </c>
      <c r="W1276" s="8">
        <v>0</v>
      </c>
      <c r="X1276" s="8">
        <v>29.49</v>
      </c>
    </row>
    <row r="1277" spans="1:24" x14ac:dyDescent="0.25">
      <c r="A1277" t="s">
        <v>1603</v>
      </c>
      <c r="B1277" s="1">
        <v>46086</v>
      </c>
      <c r="C1277" t="s">
        <v>148</v>
      </c>
      <c r="D1277" t="s">
        <v>149</v>
      </c>
      <c r="E1277" t="s">
        <v>150</v>
      </c>
      <c r="F1277" t="s">
        <v>37</v>
      </c>
      <c r="G1277" t="s">
        <v>151</v>
      </c>
      <c r="H1277" t="s">
        <v>152</v>
      </c>
      <c r="I1277" t="s">
        <v>57</v>
      </c>
      <c r="J1277" t="s">
        <v>58</v>
      </c>
      <c r="K1277" t="s">
        <v>59</v>
      </c>
      <c r="L1277" s="8">
        <v>10.5</v>
      </c>
      <c r="M1277" s="8">
        <v>7.5</v>
      </c>
      <c r="N1277">
        <v>25</v>
      </c>
      <c r="O1277" s="8">
        <v>262.5</v>
      </c>
      <c r="P1277" s="14">
        <v>4.1000000000000003E-3</v>
      </c>
      <c r="Q1277" s="8">
        <v>1.08</v>
      </c>
      <c r="R1277" s="8">
        <v>261.42</v>
      </c>
      <c r="S1277" s="8">
        <v>187.5</v>
      </c>
      <c r="T1277" s="8">
        <v>73.92</v>
      </c>
      <c r="U1277">
        <v>0</v>
      </c>
      <c r="V1277" s="8">
        <v>0</v>
      </c>
      <c r="W1277" s="8">
        <v>0</v>
      </c>
      <c r="X1277" s="8">
        <v>73.92</v>
      </c>
    </row>
    <row r="1278" spans="1:24" x14ac:dyDescent="0.25">
      <c r="A1278" t="s">
        <v>1604</v>
      </c>
      <c r="B1278" s="1">
        <v>45827</v>
      </c>
      <c r="C1278" t="s">
        <v>508</v>
      </c>
      <c r="D1278" t="s">
        <v>509</v>
      </c>
      <c r="E1278" t="s">
        <v>27</v>
      </c>
      <c r="F1278" t="s">
        <v>89</v>
      </c>
      <c r="G1278" t="s">
        <v>38</v>
      </c>
      <c r="H1278" t="s">
        <v>39</v>
      </c>
      <c r="I1278" t="s">
        <v>66</v>
      </c>
      <c r="J1278" t="s">
        <v>67</v>
      </c>
      <c r="K1278" t="s">
        <v>33</v>
      </c>
      <c r="L1278" s="8">
        <v>4.5</v>
      </c>
      <c r="M1278" s="8">
        <v>2.1</v>
      </c>
      <c r="N1278">
        <v>86</v>
      </c>
      <c r="O1278" s="8">
        <v>387</v>
      </c>
      <c r="P1278" s="14">
        <v>0.46150000000000002</v>
      </c>
      <c r="Q1278" s="8">
        <v>178.6</v>
      </c>
      <c r="R1278" s="8">
        <v>208.4</v>
      </c>
      <c r="S1278" s="8">
        <v>180.6</v>
      </c>
      <c r="T1278" s="8">
        <v>27.8</v>
      </c>
      <c r="U1278">
        <v>0</v>
      </c>
      <c r="V1278" s="8">
        <v>0</v>
      </c>
      <c r="W1278" s="8">
        <v>0</v>
      </c>
      <c r="X1278" s="8">
        <v>27.8</v>
      </c>
    </row>
    <row r="1279" spans="1:24" x14ac:dyDescent="0.25">
      <c r="A1279" t="s">
        <v>1605</v>
      </c>
      <c r="B1279" s="1">
        <v>45681</v>
      </c>
      <c r="C1279" t="s">
        <v>427</v>
      </c>
      <c r="D1279" t="s">
        <v>428</v>
      </c>
      <c r="E1279" t="s">
        <v>150</v>
      </c>
      <c r="F1279" t="s">
        <v>46</v>
      </c>
      <c r="G1279" t="s">
        <v>151</v>
      </c>
      <c r="H1279" t="s">
        <v>152</v>
      </c>
      <c r="I1279" t="s">
        <v>47</v>
      </c>
      <c r="J1279" t="s">
        <v>48</v>
      </c>
      <c r="K1279" t="s">
        <v>49</v>
      </c>
      <c r="L1279" s="8">
        <v>5</v>
      </c>
      <c r="M1279" s="8">
        <v>3.2</v>
      </c>
      <c r="N1279">
        <v>39</v>
      </c>
      <c r="O1279" s="8">
        <v>195</v>
      </c>
      <c r="P1279" s="14">
        <v>8.8800000000000004E-2</v>
      </c>
      <c r="Q1279" s="8">
        <v>17.32</v>
      </c>
      <c r="R1279" s="8">
        <v>177.68</v>
      </c>
      <c r="S1279" s="8">
        <v>124.8</v>
      </c>
      <c r="T1279" s="8">
        <v>52.88</v>
      </c>
      <c r="U1279">
        <v>0</v>
      </c>
      <c r="V1279" s="8">
        <v>0</v>
      </c>
      <c r="W1279" s="8">
        <v>0</v>
      </c>
      <c r="X1279" s="8">
        <v>52.88</v>
      </c>
    </row>
    <row r="1280" spans="1:24" x14ac:dyDescent="0.25">
      <c r="A1280" t="s">
        <v>1606</v>
      </c>
      <c r="B1280" s="1">
        <v>45753</v>
      </c>
      <c r="C1280" t="s">
        <v>215</v>
      </c>
      <c r="D1280" t="s">
        <v>216</v>
      </c>
      <c r="E1280" t="s">
        <v>27</v>
      </c>
      <c r="F1280" t="s">
        <v>54</v>
      </c>
      <c r="G1280" t="s">
        <v>29</v>
      </c>
      <c r="H1280" t="s">
        <v>30</v>
      </c>
      <c r="I1280" t="s">
        <v>122</v>
      </c>
      <c r="J1280" t="s">
        <v>123</v>
      </c>
      <c r="K1280" t="s">
        <v>59</v>
      </c>
      <c r="L1280" s="8">
        <v>5.5</v>
      </c>
      <c r="M1280" s="8">
        <v>3.8</v>
      </c>
      <c r="N1280">
        <v>134</v>
      </c>
      <c r="O1280" s="8">
        <v>737</v>
      </c>
      <c r="P1280" s="14">
        <v>9.1000000000000004E-3</v>
      </c>
      <c r="Q1280" s="8">
        <v>6.71</v>
      </c>
      <c r="R1280" s="8">
        <v>730.29</v>
      </c>
      <c r="S1280" s="8">
        <v>509.2</v>
      </c>
      <c r="T1280" s="8">
        <v>221.09</v>
      </c>
      <c r="U1280">
        <v>0</v>
      </c>
      <c r="V1280" s="8">
        <v>0</v>
      </c>
      <c r="W1280" s="8">
        <v>0</v>
      </c>
      <c r="X1280" s="8">
        <v>221.09</v>
      </c>
    </row>
    <row r="1281" spans="1:24" x14ac:dyDescent="0.25">
      <c r="A1281" t="s">
        <v>1607</v>
      </c>
      <c r="B1281" s="1">
        <v>46222</v>
      </c>
      <c r="C1281" t="s">
        <v>334</v>
      </c>
      <c r="D1281" t="s">
        <v>335</v>
      </c>
      <c r="E1281" t="s">
        <v>53</v>
      </c>
      <c r="F1281" t="s">
        <v>37</v>
      </c>
      <c r="G1281" t="s">
        <v>55</v>
      </c>
      <c r="H1281" t="s">
        <v>56</v>
      </c>
      <c r="I1281" t="s">
        <v>156</v>
      </c>
      <c r="J1281" t="s">
        <v>157</v>
      </c>
      <c r="K1281" t="s">
        <v>42</v>
      </c>
      <c r="L1281" s="8">
        <v>6.2</v>
      </c>
      <c r="M1281" s="8">
        <v>1.9</v>
      </c>
      <c r="N1281">
        <v>1</v>
      </c>
      <c r="O1281" s="8">
        <v>6.2</v>
      </c>
      <c r="P1281" s="14">
        <v>2.7E-2</v>
      </c>
      <c r="Q1281" s="8">
        <v>0.17</v>
      </c>
      <c r="R1281" s="8">
        <v>6.03</v>
      </c>
      <c r="S1281" s="8">
        <v>1.9</v>
      </c>
      <c r="T1281" s="8">
        <v>4.13</v>
      </c>
      <c r="U1281">
        <v>0</v>
      </c>
      <c r="V1281" s="8">
        <v>0</v>
      </c>
      <c r="W1281" s="8">
        <v>0</v>
      </c>
      <c r="X1281" s="8">
        <v>4.13</v>
      </c>
    </row>
    <row r="1282" spans="1:24" x14ac:dyDescent="0.25">
      <c r="A1282" t="s">
        <v>1608</v>
      </c>
      <c r="B1282" s="1">
        <v>45745</v>
      </c>
      <c r="C1282" t="s">
        <v>357</v>
      </c>
      <c r="D1282" t="s">
        <v>358</v>
      </c>
      <c r="E1282" t="s">
        <v>27</v>
      </c>
      <c r="F1282" t="s">
        <v>46</v>
      </c>
      <c r="G1282" t="s">
        <v>38</v>
      </c>
      <c r="H1282" t="s">
        <v>39</v>
      </c>
      <c r="I1282" t="s">
        <v>185</v>
      </c>
      <c r="J1282" t="s">
        <v>186</v>
      </c>
      <c r="K1282" t="s">
        <v>59</v>
      </c>
      <c r="L1282" s="8">
        <v>4.9000000000000004</v>
      </c>
      <c r="M1282" s="8">
        <v>3.1</v>
      </c>
      <c r="N1282">
        <v>24</v>
      </c>
      <c r="O1282" s="8">
        <v>117.6</v>
      </c>
      <c r="P1282" s="14">
        <v>2.6800000000000001E-2</v>
      </c>
      <c r="Q1282" s="8">
        <v>3.15</v>
      </c>
      <c r="R1282" s="8">
        <v>114.45</v>
      </c>
      <c r="S1282" s="8">
        <v>74.400000000000006</v>
      </c>
      <c r="T1282" s="8">
        <v>40.049999999999997</v>
      </c>
      <c r="U1282">
        <v>0</v>
      </c>
      <c r="V1282" s="8">
        <v>0</v>
      </c>
      <c r="W1282" s="8">
        <v>0</v>
      </c>
      <c r="X1282" s="8">
        <v>40.049999999999997</v>
      </c>
    </row>
    <row r="1283" spans="1:24" x14ac:dyDescent="0.25">
      <c r="A1283" t="s">
        <v>1609</v>
      </c>
      <c r="B1283" s="1">
        <v>45596</v>
      </c>
      <c r="C1283" t="s">
        <v>758</v>
      </c>
      <c r="D1283" t="s">
        <v>759</v>
      </c>
      <c r="E1283" t="s">
        <v>27</v>
      </c>
      <c r="F1283" t="s">
        <v>37</v>
      </c>
      <c r="G1283" t="s">
        <v>29</v>
      </c>
      <c r="H1283" t="s">
        <v>30</v>
      </c>
      <c r="I1283" t="s">
        <v>99</v>
      </c>
      <c r="J1283" t="s">
        <v>100</v>
      </c>
      <c r="K1283" t="s">
        <v>49</v>
      </c>
      <c r="L1283" s="8">
        <v>3.8</v>
      </c>
      <c r="M1283" s="8">
        <v>2.6</v>
      </c>
      <c r="N1283">
        <v>1</v>
      </c>
      <c r="O1283" s="8">
        <v>3.8</v>
      </c>
      <c r="P1283" s="14">
        <v>1.6999999999999999E-3</v>
      </c>
      <c r="Q1283" s="8">
        <v>0.01</v>
      </c>
      <c r="R1283" s="8">
        <v>3.79</v>
      </c>
      <c r="S1283" s="8">
        <v>2.6</v>
      </c>
      <c r="T1283" s="8">
        <v>1.19</v>
      </c>
      <c r="U1283">
        <v>0</v>
      </c>
      <c r="V1283" s="8">
        <v>0</v>
      </c>
      <c r="W1283" s="8">
        <v>0</v>
      </c>
      <c r="X1283" s="8">
        <v>1.19</v>
      </c>
    </row>
    <row r="1284" spans="1:24" x14ac:dyDescent="0.25">
      <c r="A1284" t="s">
        <v>1610</v>
      </c>
      <c r="B1284" s="1">
        <v>46172</v>
      </c>
      <c r="C1284" t="s">
        <v>82</v>
      </c>
      <c r="D1284" t="s">
        <v>83</v>
      </c>
      <c r="E1284" t="s">
        <v>71</v>
      </c>
      <c r="F1284" t="s">
        <v>46</v>
      </c>
      <c r="G1284" t="s">
        <v>72</v>
      </c>
      <c r="H1284" t="s">
        <v>73</v>
      </c>
      <c r="I1284" t="s">
        <v>99</v>
      </c>
      <c r="J1284" t="s">
        <v>100</v>
      </c>
      <c r="K1284" t="s">
        <v>49</v>
      </c>
      <c r="L1284" s="8">
        <v>3.8</v>
      </c>
      <c r="M1284" s="8">
        <v>2.6</v>
      </c>
      <c r="N1284">
        <v>33</v>
      </c>
      <c r="O1284" s="8">
        <v>125.4</v>
      </c>
      <c r="P1284" s="14">
        <v>0.19589999999999999</v>
      </c>
      <c r="Q1284" s="8">
        <v>24.57</v>
      </c>
      <c r="R1284" s="8">
        <v>100.83</v>
      </c>
      <c r="S1284" s="8">
        <v>85.8</v>
      </c>
      <c r="T1284" s="8">
        <v>15.03</v>
      </c>
      <c r="U1284">
        <v>0</v>
      </c>
      <c r="V1284" s="8">
        <v>0</v>
      </c>
      <c r="W1284" s="8">
        <v>0</v>
      </c>
      <c r="X1284" s="8">
        <v>15.03</v>
      </c>
    </row>
    <row r="1285" spans="1:24" x14ac:dyDescent="0.25">
      <c r="A1285" t="s">
        <v>1611</v>
      </c>
      <c r="B1285" s="1">
        <v>45894</v>
      </c>
      <c r="C1285" t="s">
        <v>667</v>
      </c>
      <c r="D1285" t="s">
        <v>668</v>
      </c>
      <c r="E1285" t="s">
        <v>63</v>
      </c>
      <c r="F1285" t="s">
        <v>54</v>
      </c>
      <c r="G1285" t="s">
        <v>79</v>
      </c>
      <c r="H1285" t="s">
        <v>80</v>
      </c>
      <c r="I1285" t="s">
        <v>47</v>
      </c>
      <c r="J1285" t="s">
        <v>48</v>
      </c>
      <c r="K1285" t="s">
        <v>49</v>
      </c>
      <c r="L1285" s="8">
        <v>5</v>
      </c>
      <c r="M1285" s="8">
        <v>3.2</v>
      </c>
      <c r="N1285">
        <v>209</v>
      </c>
      <c r="O1285" s="8">
        <v>1045</v>
      </c>
      <c r="P1285" s="14">
        <v>1.47E-2</v>
      </c>
      <c r="Q1285" s="8">
        <v>15.36</v>
      </c>
      <c r="R1285" s="8">
        <v>1029.6400000000001</v>
      </c>
      <c r="S1285" s="8">
        <v>668.8</v>
      </c>
      <c r="T1285" s="8">
        <v>360.84</v>
      </c>
      <c r="U1285">
        <v>164</v>
      </c>
      <c r="V1285" s="8">
        <v>807.95</v>
      </c>
      <c r="W1285" s="8">
        <v>606.79999999999995</v>
      </c>
      <c r="X1285" s="8">
        <v>-245.96</v>
      </c>
    </row>
    <row r="1286" spans="1:24" x14ac:dyDescent="0.25">
      <c r="A1286" t="s">
        <v>1612</v>
      </c>
      <c r="B1286" s="1">
        <v>45731</v>
      </c>
      <c r="C1286" t="s">
        <v>241</v>
      </c>
      <c r="D1286" t="s">
        <v>242</v>
      </c>
      <c r="E1286" t="s">
        <v>71</v>
      </c>
      <c r="F1286" t="s">
        <v>89</v>
      </c>
      <c r="G1286" t="s">
        <v>72</v>
      </c>
      <c r="H1286" t="s">
        <v>73</v>
      </c>
      <c r="I1286" t="s">
        <v>122</v>
      </c>
      <c r="J1286" t="s">
        <v>123</v>
      </c>
      <c r="K1286" t="s">
        <v>59</v>
      </c>
      <c r="L1286" s="8">
        <v>5.5</v>
      </c>
      <c r="M1286" s="8">
        <v>3.8</v>
      </c>
      <c r="N1286">
        <v>134</v>
      </c>
      <c r="O1286" s="8">
        <v>737</v>
      </c>
      <c r="P1286" s="14">
        <v>0.10730000000000001</v>
      </c>
      <c r="Q1286" s="8">
        <v>79.08</v>
      </c>
      <c r="R1286" s="8">
        <v>657.92</v>
      </c>
      <c r="S1286" s="8">
        <v>509.2</v>
      </c>
      <c r="T1286" s="8">
        <v>148.72</v>
      </c>
      <c r="U1286">
        <v>0</v>
      </c>
      <c r="V1286" s="8">
        <v>0</v>
      </c>
      <c r="W1286" s="8">
        <v>0</v>
      </c>
      <c r="X1286" s="8">
        <v>148.72</v>
      </c>
    </row>
    <row r="1287" spans="1:24" x14ac:dyDescent="0.25">
      <c r="A1287" t="s">
        <v>1613</v>
      </c>
      <c r="B1287" s="1">
        <v>45604</v>
      </c>
      <c r="C1287" t="s">
        <v>567</v>
      </c>
      <c r="D1287" t="s">
        <v>568</v>
      </c>
      <c r="E1287" t="s">
        <v>27</v>
      </c>
      <c r="F1287" t="s">
        <v>37</v>
      </c>
      <c r="G1287" t="s">
        <v>29</v>
      </c>
      <c r="H1287" t="s">
        <v>30</v>
      </c>
      <c r="I1287" t="s">
        <v>47</v>
      </c>
      <c r="J1287" t="s">
        <v>48</v>
      </c>
      <c r="K1287" t="s">
        <v>49</v>
      </c>
      <c r="L1287" s="8">
        <v>5</v>
      </c>
      <c r="M1287" s="8">
        <v>3.2</v>
      </c>
      <c r="N1287">
        <v>56</v>
      </c>
      <c r="O1287" s="8">
        <v>280</v>
      </c>
      <c r="P1287" s="14">
        <v>2.0999999999999999E-3</v>
      </c>
      <c r="Q1287" s="8">
        <v>0.59</v>
      </c>
      <c r="R1287" s="8">
        <v>279.41000000000003</v>
      </c>
      <c r="S1287" s="8">
        <v>179.2</v>
      </c>
      <c r="T1287" s="8">
        <v>100.21</v>
      </c>
      <c r="U1287">
        <v>0</v>
      </c>
      <c r="V1287" s="8">
        <v>0</v>
      </c>
      <c r="W1287" s="8">
        <v>0</v>
      </c>
      <c r="X1287" s="8">
        <v>100.21</v>
      </c>
    </row>
    <row r="1288" spans="1:24" x14ac:dyDescent="0.25">
      <c r="A1288" t="s">
        <v>1614</v>
      </c>
      <c r="B1288" s="1">
        <v>45874</v>
      </c>
      <c r="C1288" t="s">
        <v>615</v>
      </c>
      <c r="D1288" t="s">
        <v>616</v>
      </c>
      <c r="E1288" t="s">
        <v>150</v>
      </c>
      <c r="F1288" t="s">
        <v>89</v>
      </c>
      <c r="G1288" t="s">
        <v>151</v>
      </c>
      <c r="H1288" t="s">
        <v>152</v>
      </c>
      <c r="I1288" t="s">
        <v>127</v>
      </c>
      <c r="J1288" t="s">
        <v>128</v>
      </c>
      <c r="K1288" t="s">
        <v>33</v>
      </c>
      <c r="L1288" s="8">
        <v>7.2</v>
      </c>
      <c r="M1288" s="8">
        <v>3.6</v>
      </c>
      <c r="N1288">
        <v>189</v>
      </c>
      <c r="O1288" s="8">
        <v>1360.8</v>
      </c>
      <c r="P1288" s="14">
        <v>9.2899999999999996E-2</v>
      </c>
      <c r="Q1288" s="8">
        <v>126.42</v>
      </c>
      <c r="R1288" s="8">
        <v>1234.3800000000001</v>
      </c>
      <c r="S1288" s="8">
        <v>680.4</v>
      </c>
      <c r="T1288" s="8">
        <v>553.98</v>
      </c>
      <c r="U1288">
        <v>0</v>
      </c>
      <c r="V1288" s="8">
        <v>0</v>
      </c>
      <c r="W1288" s="8">
        <v>0</v>
      </c>
      <c r="X1288" s="8">
        <v>553.98</v>
      </c>
    </row>
    <row r="1289" spans="1:24" x14ac:dyDescent="0.25">
      <c r="A1289" t="s">
        <v>1615</v>
      </c>
      <c r="B1289" s="1">
        <v>45927</v>
      </c>
      <c r="C1289" t="s">
        <v>276</v>
      </c>
      <c r="D1289" t="s">
        <v>277</v>
      </c>
      <c r="E1289" t="s">
        <v>150</v>
      </c>
      <c r="F1289" t="s">
        <v>37</v>
      </c>
      <c r="G1289" t="s">
        <v>151</v>
      </c>
      <c r="H1289" t="s">
        <v>152</v>
      </c>
      <c r="I1289" t="s">
        <v>127</v>
      </c>
      <c r="J1289" t="s">
        <v>128</v>
      </c>
      <c r="K1289" t="s">
        <v>33</v>
      </c>
      <c r="L1289" s="8">
        <v>7.2</v>
      </c>
      <c r="M1289" s="8">
        <v>3.6</v>
      </c>
      <c r="N1289">
        <v>5</v>
      </c>
      <c r="O1289" s="8">
        <v>36</v>
      </c>
      <c r="P1289" s="14">
        <v>7.9000000000000008E-3</v>
      </c>
      <c r="Q1289" s="8">
        <v>0.28000000000000003</v>
      </c>
      <c r="R1289" s="8">
        <v>35.72</v>
      </c>
      <c r="S1289" s="8">
        <v>18</v>
      </c>
      <c r="T1289" s="8">
        <v>17.72</v>
      </c>
      <c r="U1289">
        <v>0</v>
      </c>
      <c r="V1289" s="8">
        <v>0</v>
      </c>
      <c r="W1289" s="8">
        <v>0</v>
      </c>
      <c r="X1289" s="8">
        <v>17.72</v>
      </c>
    </row>
    <row r="1290" spans="1:24" x14ac:dyDescent="0.25">
      <c r="A1290" t="s">
        <v>1616</v>
      </c>
      <c r="B1290" s="1">
        <v>45353</v>
      </c>
      <c r="C1290" t="s">
        <v>354</v>
      </c>
      <c r="D1290" t="s">
        <v>355</v>
      </c>
      <c r="E1290" t="s">
        <v>71</v>
      </c>
      <c r="F1290" t="s">
        <v>54</v>
      </c>
      <c r="G1290" t="s">
        <v>72</v>
      </c>
      <c r="H1290" t="s">
        <v>73</v>
      </c>
      <c r="I1290" t="s">
        <v>74</v>
      </c>
      <c r="J1290" t="s">
        <v>75</v>
      </c>
      <c r="K1290" t="s">
        <v>49</v>
      </c>
      <c r="L1290" s="8">
        <v>11</v>
      </c>
      <c r="M1290" s="8">
        <v>6.8</v>
      </c>
      <c r="N1290">
        <v>92</v>
      </c>
      <c r="O1290" s="8">
        <v>1012</v>
      </c>
      <c r="P1290" s="14">
        <v>3.4299999999999997E-2</v>
      </c>
      <c r="Q1290" s="8">
        <v>34.71</v>
      </c>
      <c r="R1290" s="8">
        <v>977.29</v>
      </c>
      <c r="S1290" s="8">
        <v>625.6</v>
      </c>
      <c r="T1290" s="8">
        <v>351.69</v>
      </c>
      <c r="U1290">
        <v>0</v>
      </c>
      <c r="V1290" s="8">
        <v>0</v>
      </c>
      <c r="W1290" s="8">
        <v>0</v>
      </c>
      <c r="X1290" s="8">
        <v>351.69</v>
      </c>
    </row>
    <row r="1291" spans="1:24" x14ac:dyDescent="0.25">
      <c r="A1291" t="s">
        <v>1617</v>
      </c>
      <c r="B1291" s="1">
        <v>45916</v>
      </c>
      <c r="C1291" t="s">
        <v>440</v>
      </c>
      <c r="D1291" t="s">
        <v>441</v>
      </c>
      <c r="E1291" t="s">
        <v>71</v>
      </c>
      <c r="F1291" t="s">
        <v>54</v>
      </c>
      <c r="G1291" t="s">
        <v>165</v>
      </c>
      <c r="H1291" t="s">
        <v>166</v>
      </c>
      <c r="I1291" t="s">
        <v>104</v>
      </c>
      <c r="J1291" t="s">
        <v>105</v>
      </c>
      <c r="K1291" t="s">
        <v>49</v>
      </c>
      <c r="L1291" s="8">
        <v>4.2</v>
      </c>
      <c r="M1291" s="8">
        <v>2.8</v>
      </c>
      <c r="N1291">
        <v>30</v>
      </c>
      <c r="O1291" s="8">
        <v>126</v>
      </c>
      <c r="P1291" s="14">
        <v>3.1099999999999999E-2</v>
      </c>
      <c r="Q1291" s="8">
        <v>3.92</v>
      </c>
      <c r="R1291" s="8">
        <v>122.08</v>
      </c>
      <c r="S1291" s="8">
        <v>84</v>
      </c>
      <c r="T1291" s="8">
        <v>38.08</v>
      </c>
      <c r="U1291">
        <v>0</v>
      </c>
      <c r="V1291" s="8">
        <v>0</v>
      </c>
      <c r="W1291" s="8">
        <v>0</v>
      </c>
      <c r="X1291" s="8">
        <v>38.08</v>
      </c>
    </row>
    <row r="1292" spans="1:24" x14ac:dyDescent="0.25">
      <c r="A1292" t="s">
        <v>1618</v>
      </c>
      <c r="B1292" s="1">
        <v>46049</v>
      </c>
      <c r="C1292" t="s">
        <v>475</v>
      </c>
      <c r="D1292" t="s">
        <v>476</v>
      </c>
      <c r="E1292" t="s">
        <v>63</v>
      </c>
      <c r="F1292" t="s">
        <v>37</v>
      </c>
      <c r="G1292" t="s">
        <v>79</v>
      </c>
      <c r="H1292" t="s">
        <v>80</v>
      </c>
      <c r="I1292" t="s">
        <v>84</v>
      </c>
      <c r="J1292" t="s">
        <v>85</v>
      </c>
      <c r="K1292" t="s">
        <v>42</v>
      </c>
      <c r="L1292" s="8">
        <v>9.9</v>
      </c>
      <c r="M1292" s="8">
        <v>3.1</v>
      </c>
      <c r="N1292">
        <v>10</v>
      </c>
      <c r="O1292" s="8">
        <v>99</v>
      </c>
      <c r="P1292" s="14">
        <v>7.4999999999999997E-3</v>
      </c>
      <c r="Q1292" s="8">
        <v>0.74</v>
      </c>
      <c r="R1292" s="8">
        <v>98.26</v>
      </c>
      <c r="S1292" s="8">
        <v>31</v>
      </c>
      <c r="T1292" s="8">
        <v>67.260000000000005</v>
      </c>
      <c r="U1292">
        <v>0</v>
      </c>
      <c r="V1292" s="8">
        <v>0</v>
      </c>
      <c r="W1292" s="8">
        <v>0</v>
      </c>
      <c r="X1292" s="8">
        <v>67.260000000000005</v>
      </c>
    </row>
    <row r="1293" spans="1:24" x14ac:dyDescent="0.25">
      <c r="A1293" t="s">
        <v>1619</v>
      </c>
      <c r="B1293" s="1">
        <v>45393</v>
      </c>
      <c r="C1293" t="s">
        <v>120</v>
      </c>
      <c r="D1293" t="s">
        <v>121</v>
      </c>
      <c r="E1293" t="s">
        <v>63</v>
      </c>
      <c r="F1293" t="s">
        <v>89</v>
      </c>
      <c r="G1293" t="s">
        <v>79</v>
      </c>
      <c r="H1293" t="s">
        <v>80</v>
      </c>
      <c r="I1293" t="s">
        <v>40</v>
      </c>
      <c r="J1293" t="s">
        <v>41</v>
      </c>
      <c r="K1293" t="s">
        <v>42</v>
      </c>
      <c r="L1293" s="8">
        <v>14.5</v>
      </c>
      <c r="M1293" s="8">
        <v>4.2</v>
      </c>
      <c r="N1293">
        <v>154</v>
      </c>
      <c r="O1293" s="8">
        <v>2233</v>
      </c>
      <c r="P1293" s="14">
        <v>1.9099999999999999E-2</v>
      </c>
      <c r="Q1293" s="8">
        <v>42.65</v>
      </c>
      <c r="R1293" s="8">
        <v>2190.35</v>
      </c>
      <c r="S1293" s="8">
        <v>646.79999999999995</v>
      </c>
      <c r="T1293" s="8">
        <v>1543.55</v>
      </c>
      <c r="U1293">
        <v>0</v>
      </c>
      <c r="V1293" s="8">
        <v>0</v>
      </c>
      <c r="W1293" s="8">
        <v>0</v>
      </c>
      <c r="X1293" s="8">
        <v>1543.55</v>
      </c>
    </row>
    <row r="1294" spans="1:24" x14ac:dyDescent="0.25">
      <c r="A1294" t="s">
        <v>1620</v>
      </c>
      <c r="B1294" s="1">
        <v>46262</v>
      </c>
      <c r="C1294" t="s">
        <v>258</v>
      </c>
      <c r="D1294" t="s">
        <v>259</v>
      </c>
      <c r="E1294" t="s">
        <v>71</v>
      </c>
      <c r="F1294" t="s">
        <v>28</v>
      </c>
      <c r="G1294" t="s">
        <v>72</v>
      </c>
      <c r="H1294" t="s">
        <v>73</v>
      </c>
      <c r="I1294" t="s">
        <v>31</v>
      </c>
      <c r="J1294" t="s">
        <v>32</v>
      </c>
      <c r="K1294" t="s">
        <v>33</v>
      </c>
      <c r="L1294" s="8">
        <v>5.8</v>
      </c>
      <c r="M1294" s="8">
        <v>2.7</v>
      </c>
      <c r="N1294">
        <v>180</v>
      </c>
      <c r="O1294" s="8">
        <v>1044</v>
      </c>
      <c r="P1294" s="14">
        <v>5.6099999999999997E-2</v>
      </c>
      <c r="Q1294" s="8">
        <v>58.57</v>
      </c>
      <c r="R1294" s="8">
        <v>985.43</v>
      </c>
      <c r="S1294" s="8">
        <v>486</v>
      </c>
      <c r="T1294" s="8">
        <v>499.43</v>
      </c>
      <c r="U1294">
        <v>0</v>
      </c>
      <c r="V1294" s="8">
        <v>0</v>
      </c>
      <c r="W1294" s="8">
        <v>0</v>
      </c>
      <c r="X1294" s="8">
        <v>499.43</v>
      </c>
    </row>
    <row r="1295" spans="1:24" x14ac:dyDescent="0.25">
      <c r="A1295" t="s">
        <v>1621</v>
      </c>
      <c r="B1295" s="1">
        <v>46073</v>
      </c>
      <c r="C1295" t="s">
        <v>136</v>
      </c>
      <c r="D1295" t="s">
        <v>137</v>
      </c>
      <c r="E1295" t="s">
        <v>71</v>
      </c>
      <c r="F1295" t="s">
        <v>54</v>
      </c>
      <c r="G1295" t="s">
        <v>165</v>
      </c>
      <c r="H1295" t="s">
        <v>166</v>
      </c>
      <c r="I1295" t="s">
        <v>130</v>
      </c>
      <c r="J1295" t="s">
        <v>131</v>
      </c>
      <c r="K1295" t="s">
        <v>42</v>
      </c>
      <c r="L1295" s="8">
        <v>4.8</v>
      </c>
      <c r="M1295" s="8">
        <v>1.4</v>
      </c>
      <c r="N1295">
        <v>21</v>
      </c>
      <c r="O1295" s="8">
        <v>100.8</v>
      </c>
      <c r="P1295" s="14">
        <v>1.8200000000000001E-2</v>
      </c>
      <c r="Q1295" s="8">
        <v>1.83</v>
      </c>
      <c r="R1295" s="8">
        <v>98.97</v>
      </c>
      <c r="S1295" s="8">
        <v>29.4</v>
      </c>
      <c r="T1295" s="8">
        <v>69.569999999999993</v>
      </c>
      <c r="U1295">
        <v>0</v>
      </c>
      <c r="V1295" s="8">
        <v>0</v>
      </c>
      <c r="W1295" s="8">
        <v>0</v>
      </c>
      <c r="X1295" s="8">
        <v>69.569999999999993</v>
      </c>
    </row>
    <row r="1296" spans="1:24" x14ac:dyDescent="0.25">
      <c r="A1296" t="s">
        <v>1622</v>
      </c>
      <c r="B1296" s="1">
        <v>45504</v>
      </c>
      <c r="C1296" t="s">
        <v>229</v>
      </c>
      <c r="D1296" t="s">
        <v>230</v>
      </c>
      <c r="E1296" t="s">
        <v>27</v>
      </c>
      <c r="F1296" t="s">
        <v>54</v>
      </c>
      <c r="G1296" t="s">
        <v>29</v>
      </c>
      <c r="H1296" t="s">
        <v>30</v>
      </c>
      <c r="I1296" t="s">
        <v>66</v>
      </c>
      <c r="J1296" t="s">
        <v>67</v>
      </c>
      <c r="K1296" t="s">
        <v>33</v>
      </c>
      <c r="L1296" s="8">
        <v>4.5</v>
      </c>
      <c r="M1296" s="8">
        <v>2.1</v>
      </c>
      <c r="N1296">
        <v>275</v>
      </c>
      <c r="O1296" s="8">
        <v>1237.5</v>
      </c>
      <c r="P1296" s="14">
        <v>8.5000000000000006E-3</v>
      </c>
      <c r="Q1296" s="8">
        <v>10.52</v>
      </c>
      <c r="R1296" s="8">
        <v>1226.98</v>
      </c>
      <c r="S1296" s="8">
        <v>577.5</v>
      </c>
      <c r="T1296" s="8">
        <v>649.48</v>
      </c>
      <c r="U1296">
        <v>0</v>
      </c>
      <c r="V1296" s="8">
        <v>0</v>
      </c>
      <c r="W1296" s="8">
        <v>0</v>
      </c>
      <c r="X1296" s="8">
        <v>649.48</v>
      </c>
    </row>
    <row r="1297" spans="1:24" x14ac:dyDescent="0.25">
      <c r="A1297" t="s">
        <v>1623</v>
      </c>
      <c r="B1297" s="1">
        <v>45932</v>
      </c>
      <c r="C1297" t="s">
        <v>325</v>
      </c>
      <c r="D1297" t="s">
        <v>326</v>
      </c>
      <c r="E1297" t="s">
        <v>27</v>
      </c>
      <c r="F1297" t="s">
        <v>37</v>
      </c>
      <c r="G1297" t="s">
        <v>29</v>
      </c>
      <c r="H1297" t="s">
        <v>30</v>
      </c>
      <c r="I1297" t="s">
        <v>104</v>
      </c>
      <c r="J1297" t="s">
        <v>105</v>
      </c>
      <c r="K1297" t="s">
        <v>49</v>
      </c>
      <c r="L1297" s="8">
        <v>4.2</v>
      </c>
      <c r="M1297" s="8">
        <v>2.8</v>
      </c>
      <c r="N1297">
        <v>8</v>
      </c>
      <c r="O1297" s="8">
        <v>33.6</v>
      </c>
      <c r="P1297" s="14">
        <v>2.0500000000000001E-2</v>
      </c>
      <c r="Q1297" s="8">
        <v>0.69</v>
      </c>
      <c r="R1297" s="8">
        <v>32.909999999999997</v>
      </c>
      <c r="S1297" s="8">
        <v>22.4</v>
      </c>
      <c r="T1297" s="8">
        <v>10.51</v>
      </c>
      <c r="U1297">
        <v>0</v>
      </c>
      <c r="V1297" s="8">
        <v>0</v>
      </c>
      <c r="W1297" s="8">
        <v>0</v>
      </c>
      <c r="X1297" s="8">
        <v>10.51</v>
      </c>
    </row>
    <row r="1298" spans="1:24" x14ac:dyDescent="0.25">
      <c r="A1298" t="s">
        <v>1624</v>
      </c>
      <c r="B1298" s="1">
        <v>45508</v>
      </c>
      <c r="C1298" t="s">
        <v>255</v>
      </c>
      <c r="D1298" t="s">
        <v>256</v>
      </c>
      <c r="E1298" t="s">
        <v>27</v>
      </c>
      <c r="F1298" t="s">
        <v>89</v>
      </c>
      <c r="G1298" t="s">
        <v>38</v>
      </c>
      <c r="H1298" t="s">
        <v>39</v>
      </c>
      <c r="I1298" t="s">
        <v>74</v>
      </c>
      <c r="J1298" t="s">
        <v>75</v>
      </c>
      <c r="K1298" t="s">
        <v>49</v>
      </c>
      <c r="L1298" s="8">
        <v>11</v>
      </c>
      <c r="M1298" s="8">
        <v>6.8</v>
      </c>
      <c r="N1298">
        <v>484</v>
      </c>
      <c r="O1298" s="8">
        <v>5324</v>
      </c>
      <c r="P1298" s="14">
        <v>0.13100000000000001</v>
      </c>
      <c r="Q1298" s="8">
        <v>697.44</v>
      </c>
      <c r="R1298" s="8">
        <v>4626.5600000000004</v>
      </c>
      <c r="S1298" s="8">
        <v>3291.2</v>
      </c>
      <c r="T1298" s="8">
        <v>1335.36</v>
      </c>
      <c r="U1298">
        <v>0</v>
      </c>
      <c r="V1298" s="8">
        <v>0</v>
      </c>
      <c r="W1298" s="8">
        <v>0</v>
      </c>
      <c r="X1298" s="8">
        <v>1335.36</v>
      </c>
    </row>
    <row r="1299" spans="1:24" x14ac:dyDescent="0.25">
      <c r="A1299" t="s">
        <v>1625</v>
      </c>
      <c r="B1299" s="1">
        <v>45562</v>
      </c>
      <c r="C1299" t="s">
        <v>191</v>
      </c>
      <c r="D1299" t="s">
        <v>192</v>
      </c>
      <c r="E1299" t="s">
        <v>150</v>
      </c>
      <c r="F1299" t="s">
        <v>54</v>
      </c>
      <c r="G1299" t="s">
        <v>151</v>
      </c>
      <c r="H1299" t="s">
        <v>152</v>
      </c>
      <c r="I1299" t="s">
        <v>130</v>
      </c>
      <c r="J1299" t="s">
        <v>131</v>
      </c>
      <c r="K1299" t="s">
        <v>42</v>
      </c>
      <c r="L1299" s="8">
        <v>4.8</v>
      </c>
      <c r="M1299" s="8">
        <v>1.4</v>
      </c>
      <c r="N1299">
        <v>89</v>
      </c>
      <c r="O1299" s="8">
        <v>427.2</v>
      </c>
      <c r="P1299" s="14">
        <v>2.75E-2</v>
      </c>
      <c r="Q1299" s="8">
        <v>11.75</v>
      </c>
      <c r="R1299" s="8">
        <v>415.45</v>
      </c>
      <c r="S1299" s="8">
        <v>124.6</v>
      </c>
      <c r="T1299" s="8">
        <v>290.85000000000002</v>
      </c>
      <c r="U1299">
        <v>0</v>
      </c>
      <c r="V1299" s="8">
        <v>0</v>
      </c>
      <c r="W1299" s="8">
        <v>0</v>
      </c>
      <c r="X1299" s="8">
        <v>290.85000000000002</v>
      </c>
    </row>
    <row r="1300" spans="1:24" x14ac:dyDescent="0.25">
      <c r="A1300" t="s">
        <v>1626</v>
      </c>
      <c r="B1300" s="1">
        <v>45968</v>
      </c>
      <c r="C1300" t="s">
        <v>148</v>
      </c>
      <c r="D1300" t="s">
        <v>149</v>
      </c>
      <c r="E1300" t="s">
        <v>150</v>
      </c>
      <c r="F1300" t="s">
        <v>37</v>
      </c>
      <c r="G1300" t="s">
        <v>151</v>
      </c>
      <c r="H1300" t="s">
        <v>152</v>
      </c>
      <c r="I1300" t="s">
        <v>130</v>
      </c>
      <c r="J1300" t="s">
        <v>131</v>
      </c>
      <c r="K1300" t="s">
        <v>42</v>
      </c>
      <c r="L1300" s="8">
        <v>4.8</v>
      </c>
      <c r="M1300" s="8">
        <v>1.4</v>
      </c>
      <c r="N1300">
        <v>27</v>
      </c>
      <c r="O1300" s="8">
        <v>129.6</v>
      </c>
      <c r="P1300" s="14">
        <v>2.76E-2</v>
      </c>
      <c r="Q1300" s="8">
        <v>3.58</v>
      </c>
      <c r="R1300" s="8">
        <v>126.02</v>
      </c>
      <c r="S1300" s="8">
        <v>37.799999999999997</v>
      </c>
      <c r="T1300" s="8">
        <v>88.22</v>
      </c>
      <c r="U1300">
        <v>0</v>
      </c>
      <c r="V1300" s="8">
        <v>0</v>
      </c>
      <c r="W1300" s="8">
        <v>0</v>
      </c>
      <c r="X1300" s="8">
        <v>88.22</v>
      </c>
    </row>
    <row r="1301" spans="1:24" x14ac:dyDescent="0.25">
      <c r="A1301" t="s">
        <v>1627</v>
      </c>
      <c r="B1301" s="1">
        <v>45375</v>
      </c>
      <c r="C1301" t="s">
        <v>235</v>
      </c>
      <c r="D1301" t="s">
        <v>236</v>
      </c>
      <c r="E1301" t="s">
        <v>27</v>
      </c>
      <c r="F1301" t="s">
        <v>54</v>
      </c>
      <c r="G1301" t="s">
        <v>38</v>
      </c>
      <c r="H1301" t="s">
        <v>39</v>
      </c>
      <c r="I1301" t="s">
        <v>127</v>
      </c>
      <c r="J1301" t="s">
        <v>128</v>
      </c>
      <c r="K1301" t="s">
        <v>33</v>
      </c>
      <c r="L1301" s="8">
        <v>7.2</v>
      </c>
      <c r="M1301" s="8">
        <v>3.6</v>
      </c>
      <c r="N1301">
        <v>141</v>
      </c>
      <c r="O1301" s="8">
        <v>1015.2</v>
      </c>
      <c r="P1301" s="14">
        <v>1.5900000000000001E-2</v>
      </c>
      <c r="Q1301" s="8">
        <v>16.14</v>
      </c>
      <c r="R1301" s="8">
        <v>999.06</v>
      </c>
      <c r="S1301" s="8">
        <v>507.6</v>
      </c>
      <c r="T1301" s="8">
        <v>491.46</v>
      </c>
      <c r="U1301">
        <v>0</v>
      </c>
      <c r="V1301" s="8">
        <v>0</v>
      </c>
      <c r="W1301" s="8">
        <v>0</v>
      </c>
      <c r="X1301" s="8">
        <v>491.46</v>
      </c>
    </row>
    <row r="1302" spans="1:24" x14ac:dyDescent="0.25">
      <c r="A1302" t="s">
        <v>1628</v>
      </c>
      <c r="B1302" s="1">
        <v>45452</v>
      </c>
      <c r="C1302" t="s">
        <v>328</v>
      </c>
      <c r="D1302" t="s">
        <v>329</v>
      </c>
      <c r="E1302" t="s">
        <v>71</v>
      </c>
      <c r="F1302" t="s">
        <v>54</v>
      </c>
      <c r="G1302" t="s">
        <v>72</v>
      </c>
      <c r="H1302" t="s">
        <v>73</v>
      </c>
      <c r="I1302" t="s">
        <v>40</v>
      </c>
      <c r="J1302" t="s">
        <v>41</v>
      </c>
      <c r="K1302" t="s">
        <v>42</v>
      </c>
      <c r="L1302" s="8">
        <v>14.5</v>
      </c>
      <c r="M1302" s="8">
        <v>4.2</v>
      </c>
      <c r="N1302">
        <v>100</v>
      </c>
      <c r="O1302" s="8">
        <v>1450</v>
      </c>
      <c r="P1302" s="14">
        <v>1.61E-2</v>
      </c>
      <c r="Q1302" s="8">
        <v>23.34</v>
      </c>
      <c r="R1302" s="8">
        <v>1426.66</v>
      </c>
      <c r="S1302" s="8">
        <v>420</v>
      </c>
      <c r="T1302" s="8">
        <v>1006.66</v>
      </c>
      <c r="U1302">
        <v>0</v>
      </c>
      <c r="V1302" s="8">
        <v>0</v>
      </c>
      <c r="W1302" s="8">
        <v>0</v>
      </c>
      <c r="X1302" s="8">
        <v>1006.66</v>
      </c>
    </row>
    <row r="1303" spans="1:24" x14ac:dyDescent="0.25">
      <c r="A1303" t="s">
        <v>1629</v>
      </c>
      <c r="B1303" s="1">
        <v>45537</v>
      </c>
      <c r="C1303" t="s">
        <v>615</v>
      </c>
      <c r="D1303" t="s">
        <v>616</v>
      </c>
      <c r="E1303" t="s">
        <v>150</v>
      </c>
      <c r="F1303" t="s">
        <v>89</v>
      </c>
      <c r="G1303" t="s">
        <v>151</v>
      </c>
      <c r="H1303" t="s">
        <v>152</v>
      </c>
      <c r="I1303" t="s">
        <v>156</v>
      </c>
      <c r="J1303" t="s">
        <v>157</v>
      </c>
      <c r="K1303" t="s">
        <v>42</v>
      </c>
      <c r="L1303" s="8">
        <v>6.2</v>
      </c>
      <c r="M1303" s="8">
        <v>1.9</v>
      </c>
      <c r="N1303">
        <v>143</v>
      </c>
      <c r="O1303" s="8">
        <v>886.6</v>
      </c>
      <c r="P1303" s="14">
        <v>0.1172</v>
      </c>
      <c r="Q1303" s="8">
        <v>103.91</v>
      </c>
      <c r="R1303" s="8">
        <v>782.69</v>
      </c>
      <c r="S1303" s="8">
        <v>271.7</v>
      </c>
      <c r="T1303" s="8">
        <v>510.99</v>
      </c>
      <c r="U1303">
        <v>0</v>
      </c>
      <c r="V1303" s="8">
        <v>0</v>
      </c>
      <c r="W1303" s="8">
        <v>0</v>
      </c>
      <c r="X1303" s="8">
        <v>510.99</v>
      </c>
    </row>
    <row r="1304" spans="1:24" x14ac:dyDescent="0.25">
      <c r="A1304" t="s">
        <v>1630</v>
      </c>
      <c r="B1304" s="1">
        <v>45469</v>
      </c>
      <c r="C1304" t="s">
        <v>461</v>
      </c>
      <c r="D1304" t="s">
        <v>462</v>
      </c>
      <c r="E1304" t="s">
        <v>27</v>
      </c>
      <c r="F1304" t="s">
        <v>37</v>
      </c>
      <c r="G1304" t="s">
        <v>38</v>
      </c>
      <c r="H1304" t="s">
        <v>39</v>
      </c>
      <c r="I1304" t="s">
        <v>117</v>
      </c>
      <c r="J1304" t="s">
        <v>118</v>
      </c>
      <c r="K1304" t="s">
        <v>59</v>
      </c>
      <c r="L1304" s="8">
        <v>6</v>
      </c>
      <c r="M1304" s="8">
        <v>4.2</v>
      </c>
      <c r="N1304">
        <v>87</v>
      </c>
      <c r="O1304" s="8">
        <v>522</v>
      </c>
      <c r="P1304" s="14">
        <v>4.4699999999999997E-2</v>
      </c>
      <c r="Q1304" s="8">
        <v>23.33</v>
      </c>
      <c r="R1304" s="8">
        <v>498.67</v>
      </c>
      <c r="S1304" s="8">
        <v>365.4</v>
      </c>
      <c r="T1304" s="8">
        <v>133.27000000000001</v>
      </c>
      <c r="U1304">
        <v>0</v>
      </c>
      <c r="V1304" s="8">
        <v>0</v>
      </c>
      <c r="W1304" s="8">
        <v>0</v>
      </c>
      <c r="X1304" s="8">
        <v>133.27000000000001</v>
      </c>
    </row>
    <row r="1305" spans="1:24" x14ac:dyDescent="0.25">
      <c r="A1305" t="s">
        <v>1631</v>
      </c>
      <c r="B1305" s="1">
        <v>45857</v>
      </c>
      <c r="C1305" t="s">
        <v>590</v>
      </c>
      <c r="D1305" t="s">
        <v>591</v>
      </c>
      <c r="E1305" t="s">
        <v>27</v>
      </c>
      <c r="F1305" t="s">
        <v>46</v>
      </c>
      <c r="G1305" t="s">
        <v>29</v>
      </c>
      <c r="H1305" t="s">
        <v>30</v>
      </c>
      <c r="I1305" t="s">
        <v>66</v>
      </c>
      <c r="J1305" t="s">
        <v>67</v>
      </c>
      <c r="K1305" t="s">
        <v>33</v>
      </c>
      <c r="L1305" s="8">
        <v>4.5</v>
      </c>
      <c r="M1305" s="8">
        <v>2.1</v>
      </c>
      <c r="N1305">
        <v>56</v>
      </c>
      <c r="O1305" s="8">
        <v>252</v>
      </c>
      <c r="P1305" s="14">
        <v>7.51E-2</v>
      </c>
      <c r="Q1305" s="8">
        <v>18.93</v>
      </c>
      <c r="R1305" s="8">
        <v>233.07</v>
      </c>
      <c r="S1305" s="8">
        <v>117.6</v>
      </c>
      <c r="T1305" s="8">
        <v>115.47</v>
      </c>
      <c r="U1305">
        <v>0</v>
      </c>
      <c r="V1305" s="8">
        <v>0</v>
      </c>
      <c r="W1305" s="8">
        <v>0</v>
      </c>
      <c r="X1305" s="8">
        <v>115.47</v>
      </c>
    </row>
    <row r="1306" spans="1:24" x14ac:dyDescent="0.25">
      <c r="A1306" t="s">
        <v>1632</v>
      </c>
      <c r="B1306" s="1">
        <v>45368</v>
      </c>
      <c r="C1306" t="s">
        <v>205</v>
      </c>
      <c r="D1306" t="s">
        <v>206</v>
      </c>
      <c r="E1306" t="s">
        <v>71</v>
      </c>
      <c r="F1306" t="s">
        <v>54</v>
      </c>
      <c r="G1306" t="s">
        <v>165</v>
      </c>
      <c r="H1306" t="s">
        <v>166</v>
      </c>
      <c r="I1306" t="s">
        <v>99</v>
      </c>
      <c r="J1306" t="s">
        <v>100</v>
      </c>
      <c r="K1306" t="s">
        <v>49</v>
      </c>
      <c r="L1306" s="8">
        <v>3.8</v>
      </c>
      <c r="M1306" s="8">
        <v>2.6</v>
      </c>
      <c r="N1306">
        <v>187</v>
      </c>
      <c r="O1306" s="8">
        <v>710.6</v>
      </c>
      <c r="P1306" s="14">
        <v>1.8100000000000002E-2</v>
      </c>
      <c r="Q1306" s="8">
        <v>12.86</v>
      </c>
      <c r="R1306" s="8">
        <v>697.74</v>
      </c>
      <c r="S1306" s="8">
        <v>486.2</v>
      </c>
      <c r="T1306" s="8">
        <v>211.54</v>
      </c>
      <c r="U1306">
        <v>0</v>
      </c>
      <c r="V1306" s="8">
        <v>0</v>
      </c>
      <c r="W1306" s="8">
        <v>0</v>
      </c>
      <c r="X1306" s="8">
        <v>211.54</v>
      </c>
    </row>
    <row r="1307" spans="1:24" x14ac:dyDescent="0.25">
      <c r="A1307" t="s">
        <v>1633</v>
      </c>
      <c r="B1307" s="1">
        <v>45452</v>
      </c>
      <c r="C1307" t="s">
        <v>301</v>
      </c>
      <c r="D1307" t="s">
        <v>302</v>
      </c>
      <c r="E1307" t="s">
        <v>63</v>
      </c>
      <c r="F1307" t="s">
        <v>37</v>
      </c>
      <c r="G1307" t="s">
        <v>79</v>
      </c>
      <c r="H1307" t="s">
        <v>80</v>
      </c>
      <c r="I1307" t="s">
        <v>84</v>
      </c>
      <c r="J1307" t="s">
        <v>85</v>
      </c>
      <c r="K1307" t="s">
        <v>42</v>
      </c>
      <c r="L1307" s="8">
        <v>9.9</v>
      </c>
      <c r="M1307" s="8">
        <v>3.1</v>
      </c>
      <c r="N1307">
        <v>8</v>
      </c>
      <c r="O1307" s="8">
        <v>79.2</v>
      </c>
      <c r="P1307" s="14">
        <v>0.37919999999999998</v>
      </c>
      <c r="Q1307" s="8">
        <v>30.03</v>
      </c>
      <c r="R1307" s="8">
        <v>49.17</v>
      </c>
      <c r="S1307" s="8">
        <v>24.8</v>
      </c>
      <c r="T1307" s="8">
        <v>24.37</v>
      </c>
      <c r="U1307">
        <v>0</v>
      </c>
      <c r="V1307" s="8">
        <v>0</v>
      </c>
      <c r="W1307" s="8">
        <v>0</v>
      </c>
      <c r="X1307" s="8">
        <v>24.37</v>
      </c>
    </row>
    <row r="1308" spans="1:24" x14ac:dyDescent="0.25">
      <c r="A1308" t="s">
        <v>1634</v>
      </c>
      <c r="B1308" s="1">
        <v>45294</v>
      </c>
      <c r="C1308" t="s">
        <v>25</v>
      </c>
      <c r="D1308" t="s">
        <v>26</v>
      </c>
      <c r="E1308" t="s">
        <v>27</v>
      </c>
      <c r="F1308" t="s">
        <v>28</v>
      </c>
      <c r="G1308" t="s">
        <v>29</v>
      </c>
      <c r="H1308" t="s">
        <v>30</v>
      </c>
      <c r="I1308" t="s">
        <v>130</v>
      </c>
      <c r="J1308" t="s">
        <v>131</v>
      </c>
      <c r="K1308" t="s">
        <v>42</v>
      </c>
      <c r="L1308" s="8">
        <v>4.8</v>
      </c>
      <c r="M1308" s="8">
        <v>1.4</v>
      </c>
      <c r="N1308">
        <v>231</v>
      </c>
      <c r="O1308" s="8">
        <v>1108.8</v>
      </c>
      <c r="P1308" s="14">
        <v>3.5200000000000002E-2</v>
      </c>
      <c r="Q1308" s="8">
        <v>39.03</v>
      </c>
      <c r="R1308" s="8">
        <v>1069.77</v>
      </c>
      <c r="S1308" s="8">
        <v>323.39999999999998</v>
      </c>
      <c r="T1308" s="8">
        <v>746.37</v>
      </c>
      <c r="U1308">
        <v>177</v>
      </c>
      <c r="V1308" s="8">
        <v>819.69</v>
      </c>
      <c r="W1308" s="8">
        <v>336.3</v>
      </c>
      <c r="X1308" s="8">
        <v>410.07</v>
      </c>
    </row>
    <row r="1309" spans="1:24" x14ac:dyDescent="0.25">
      <c r="A1309" t="s">
        <v>1635</v>
      </c>
      <c r="B1309" s="1">
        <v>45710</v>
      </c>
      <c r="C1309" t="s">
        <v>266</v>
      </c>
      <c r="D1309" t="s">
        <v>267</v>
      </c>
      <c r="E1309" t="s">
        <v>53</v>
      </c>
      <c r="F1309" t="s">
        <v>54</v>
      </c>
      <c r="G1309" t="s">
        <v>55</v>
      </c>
      <c r="H1309" t="s">
        <v>56</v>
      </c>
      <c r="I1309" t="s">
        <v>40</v>
      </c>
      <c r="J1309" t="s">
        <v>41</v>
      </c>
      <c r="K1309" t="s">
        <v>42</v>
      </c>
      <c r="L1309" s="8">
        <v>14.5</v>
      </c>
      <c r="M1309" s="8">
        <v>4.2</v>
      </c>
      <c r="N1309">
        <v>37</v>
      </c>
      <c r="O1309" s="8">
        <v>536.5</v>
      </c>
      <c r="P1309" s="14">
        <v>3.5000000000000001E-3</v>
      </c>
      <c r="Q1309" s="8">
        <v>1.88</v>
      </c>
      <c r="R1309" s="8">
        <v>534.62</v>
      </c>
      <c r="S1309" s="8">
        <v>155.4</v>
      </c>
      <c r="T1309" s="8">
        <v>379.22</v>
      </c>
      <c r="U1309">
        <v>0</v>
      </c>
      <c r="V1309" s="8">
        <v>0</v>
      </c>
      <c r="W1309" s="8">
        <v>0</v>
      </c>
      <c r="X1309" s="8">
        <v>379.22</v>
      </c>
    </row>
    <row r="1310" spans="1:24" x14ac:dyDescent="0.25">
      <c r="A1310" t="s">
        <v>1636</v>
      </c>
      <c r="B1310" s="1">
        <v>45753</v>
      </c>
      <c r="C1310" t="s">
        <v>406</v>
      </c>
      <c r="D1310" t="s">
        <v>407</v>
      </c>
      <c r="E1310" t="s">
        <v>63</v>
      </c>
      <c r="F1310" t="s">
        <v>37</v>
      </c>
      <c r="G1310" t="s">
        <v>79</v>
      </c>
      <c r="H1310" t="s">
        <v>80</v>
      </c>
      <c r="I1310" t="s">
        <v>40</v>
      </c>
      <c r="J1310" t="s">
        <v>41</v>
      </c>
      <c r="K1310" t="s">
        <v>42</v>
      </c>
      <c r="L1310" s="8">
        <v>14.5</v>
      </c>
      <c r="M1310" s="8">
        <v>4.2</v>
      </c>
      <c r="N1310">
        <v>1</v>
      </c>
      <c r="O1310" s="8">
        <v>14.5</v>
      </c>
      <c r="P1310" s="14">
        <v>1.8100000000000002E-2</v>
      </c>
      <c r="Q1310" s="8">
        <v>0.26</v>
      </c>
      <c r="R1310" s="8">
        <v>14.24</v>
      </c>
      <c r="S1310" s="8">
        <v>4.2</v>
      </c>
      <c r="T1310" s="8">
        <v>10.039999999999999</v>
      </c>
      <c r="U1310">
        <v>0</v>
      </c>
      <c r="V1310" s="8">
        <v>0</v>
      </c>
      <c r="W1310" s="8">
        <v>0</v>
      </c>
      <c r="X1310" s="8">
        <v>10.039999999999999</v>
      </c>
    </row>
    <row r="1311" spans="1:24" x14ac:dyDescent="0.25">
      <c r="A1311" t="s">
        <v>1637</v>
      </c>
      <c r="B1311" s="1">
        <v>45997</v>
      </c>
      <c r="C1311" t="s">
        <v>420</v>
      </c>
      <c r="D1311" t="s">
        <v>421</v>
      </c>
      <c r="E1311" t="s">
        <v>150</v>
      </c>
      <c r="F1311" t="s">
        <v>89</v>
      </c>
      <c r="G1311" t="s">
        <v>151</v>
      </c>
      <c r="H1311" t="s">
        <v>152</v>
      </c>
      <c r="I1311" t="s">
        <v>31</v>
      </c>
      <c r="J1311" t="s">
        <v>32</v>
      </c>
      <c r="K1311" t="s">
        <v>33</v>
      </c>
      <c r="L1311" s="8">
        <v>5.8</v>
      </c>
      <c r="M1311" s="8">
        <v>2.7</v>
      </c>
      <c r="N1311">
        <v>87</v>
      </c>
      <c r="O1311" s="8">
        <v>504.6</v>
      </c>
      <c r="P1311" s="14">
        <v>9.2100000000000001E-2</v>
      </c>
      <c r="Q1311" s="8">
        <v>46.47</v>
      </c>
      <c r="R1311" s="8">
        <v>458.13</v>
      </c>
      <c r="S1311" s="8">
        <v>234.9</v>
      </c>
      <c r="T1311" s="8">
        <v>223.23</v>
      </c>
      <c r="U1311">
        <v>0</v>
      </c>
      <c r="V1311" s="8">
        <v>0</v>
      </c>
      <c r="W1311" s="8">
        <v>0</v>
      </c>
      <c r="X1311" s="8">
        <v>223.23</v>
      </c>
    </row>
    <row r="1312" spans="1:24" x14ac:dyDescent="0.25">
      <c r="A1312" t="s">
        <v>1638</v>
      </c>
      <c r="B1312" s="1">
        <v>45900</v>
      </c>
      <c r="C1312" t="s">
        <v>609</v>
      </c>
      <c r="D1312" t="s">
        <v>610</v>
      </c>
      <c r="E1312" t="s">
        <v>63</v>
      </c>
      <c r="F1312" t="s">
        <v>37</v>
      </c>
      <c r="G1312" t="s">
        <v>64</v>
      </c>
      <c r="H1312" t="s">
        <v>65</v>
      </c>
      <c r="I1312" t="s">
        <v>127</v>
      </c>
      <c r="J1312" t="s">
        <v>128</v>
      </c>
      <c r="K1312" t="s">
        <v>33</v>
      </c>
      <c r="L1312" s="8">
        <v>7.2</v>
      </c>
      <c r="M1312" s="8">
        <v>3.6</v>
      </c>
      <c r="N1312">
        <v>34</v>
      </c>
      <c r="O1312" s="8">
        <v>244.8</v>
      </c>
      <c r="P1312" s="14">
        <v>4.0000000000000002E-4</v>
      </c>
      <c r="Q1312" s="8">
        <v>0.1</v>
      </c>
      <c r="R1312" s="8">
        <v>244.7</v>
      </c>
      <c r="S1312" s="8">
        <v>122.4</v>
      </c>
      <c r="T1312" s="8">
        <v>122.3</v>
      </c>
      <c r="U1312">
        <v>0</v>
      </c>
      <c r="V1312" s="8">
        <v>0</v>
      </c>
      <c r="W1312" s="8">
        <v>0</v>
      </c>
      <c r="X1312" s="8">
        <v>122.3</v>
      </c>
    </row>
    <row r="1313" spans="1:24" x14ac:dyDescent="0.25">
      <c r="A1313" t="s">
        <v>1639</v>
      </c>
      <c r="B1313" s="1">
        <v>45773</v>
      </c>
      <c r="C1313" t="s">
        <v>168</v>
      </c>
      <c r="D1313" t="s">
        <v>169</v>
      </c>
      <c r="E1313" t="s">
        <v>63</v>
      </c>
      <c r="F1313" t="s">
        <v>46</v>
      </c>
      <c r="G1313" t="s">
        <v>79</v>
      </c>
      <c r="H1313" t="s">
        <v>80</v>
      </c>
      <c r="I1313" t="s">
        <v>104</v>
      </c>
      <c r="J1313" t="s">
        <v>105</v>
      </c>
      <c r="K1313" t="s">
        <v>49</v>
      </c>
      <c r="L1313" s="8">
        <v>4.2</v>
      </c>
      <c r="M1313" s="8">
        <v>2.8</v>
      </c>
      <c r="N1313">
        <v>90</v>
      </c>
      <c r="O1313" s="8">
        <v>378</v>
      </c>
      <c r="P1313" s="14">
        <v>0.12089999999999999</v>
      </c>
      <c r="Q1313" s="8">
        <v>45.7</v>
      </c>
      <c r="R1313" s="8">
        <v>332.3</v>
      </c>
      <c r="S1313" s="8">
        <v>252</v>
      </c>
      <c r="T1313" s="8">
        <v>80.3</v>
      </c>
      <c r="U1313">
        <v>0</v>
      </c>
      <c r="V1313" s="8">
        <v>0</v>
      </c>
      <c r="W1313" s="8">
        <v>0</v>
      </c>
      <c r="X1313" s="8">
        <v>80.3</v>
      </c>
    </row>
    <row r="1314" spans="1:24" x14ac:dyDescent="0.25">
      <c r="A1314" t="s">
        <v>1640</v>
      </c>
      <c r="B1314" s="1">
        <v>45590</v>
      </c>
      <c r="C1314" t="s">
        <v>208</v>
      </c>
      <c r="D1314" t="s">
        <v>209</v>
      </c>
      <c r="E1314" t="s">
        <v>27</v>
      </c>
      <c r="F1314" t="s">
        <v>54</v>
      </c>
      <c r="G1314" t="s">
        <v>38</v>
      </c>
      <c r="H1314" t="s">
        <v>39</v>
      </c>
      <c r="I1314" t="s">
        <v>144</v>
      </c>
      <c r="J1314" t="s">
        <v>145</v>
      </c>
      <c r="K1314" t="s">
        <v>33</v>
      </c>
      <c r="L1314" s="8">
        <v>12</v>
      </c>
      <c r="M1314" s="8">
        <v>6.5</v>
      </c>
      <c r="N1314">
        <v>159</v>
      </c>
      <c r="O1314" s="8">
        <v>1908</v>
      </c>
      <c r="P1314" s="14">
        <v>1.4E-3</v>
      </c>
      <c r="Q1314" s="8">
        <v>2.67</v>
      </c>
      <c r="R1314" s="8">
        <v>1905.33</v>
      </c>
      <c r="S1314" s="8">
        <v>1033.5</v>
      </c>
      <c r="T1314" s="8">
        <v>871.83</v>
      </c>
      <c r="U1314">
        <v>0</v>
      </c>
      <c r="V1314" s="8">
        <v>0</v>
      </c>
      <c r="W1314" s="8">
        <v>0</v>
      </c>
      <c r="X1314" s="8">
        <v>871.83</v>
      </c>
    </row>
    <row r="1315" spans="1:24" x14ac:dyDescent="0.25">
      <c r="A1315" t="s">
        <v>1641</v>
      </c>
      <c r="B1315" s="1">
        <v>45325</v>
      </c>
      <c r="C1315" t="s">
        <v>520</v>
      </c>
      <c r="D1315" t="s">
        <v>521</v>
      </c>
      <c r="E1315" t="s">
        <v>63</v>
      </c>
      <c r="F1315" t="s">
        <v>37</v>
      </c>
      <c r="G1315" t="s">
        <v>79</v>
      </c>
      <c r="H1315" t="s">
        <v>80</v>
      </c>
      <c r="I1315" t="s">
        <v>47</v>
      </c>
      <c r="J1315" t="s">
        <v>48</v>
      </c>
      <c r="K1315" t="s">
        <v>49</v>
      </c>
      <c r="L1315" s="8">
        <v>5</v>
      </c>
      <c r="M1315" s="8">
        <v>3.2</v>
      </c>
      <c r="N1315">
        <v>28</v>
      </c>
      <c r="O1315" s="8">
        <v>140</v>
      </c>
      <c r="P1315" s="14">
        <v>4.3200000000000002E-2</v>
      </c>
      <c r="Q1315" s="8">
        <v>6.05</v>
      </c>
      <c r="R1315" s="8">
        <v>133.94999999999999</v>
      </c>
      <c r="S1315" s="8">
        <v>89.6</v>
      </c>
      <c r="T1315" s="8">
        <v>44.35</v>
      </c>
      <c r="U1315">
        <v>0</v>
      </c>
      <c r="V1315" s="8">
        <v>0</v>
      </c>
      <c r="W1315" s="8">
        <v>0</v>
      </c>
      <c r="X1315" s="8">
        <v>44.35</v>
      </c>
    </row>
    <row r="1316" spans="1:24" x14ac:dyDescent="0.25">
      <c r="A1316" t="s">
        <v>1642</v>
      </c>
      <c r="B1316" s="1">
        <v>45529</v>
      </c>
      <c r="C1316" t="s">
        <v>154</v>
      </c>
      <c r="D1316" t="s">
        <v>155</v>
      </c>
      <c r="E1316" t="s">
        <v>150</v>
      </c>
      <c r="F1316" t="s">
        <v>46</v>
      </c>
      <c r="G1316" t="s">
        <v>151</v>
      </c>
      <c r="H1316" t="s">
        <v>152</v>
      </c>
      <c r="I1316" t="s">
        <v>144</v>
      </c>
      <c r="J1316" t="s">
        <v>145</v>
      </c>
      <c r="K1316" t="s">
        <v>33</v>
      </c>
      <c r="L1316" s="8">
        <v>12</v>
      </c>
      <c r="M1316" s="8">
        <v>6.5</v>
      </c>
      <c r="N1316">
        <v>9</v>
      </c>
      <c r="O1316" s="8">
        <v>108</v>
      </c>
      <c r="P1316" s="14">
        <v>0.1434</v>
      </c>
      <c r="Q1316" s="8">
        <v>15.49</v>
      </c>
      <c r="R1316" s="8">
        <v>92.51</v>
      </c>
      <c r="S1316" s="8">
        <v>58.5</v>
      </c>
      <c r="T1316" s="8">
        <v>34.01</v>
      </c>
      <c r="U1316">
        <v>0</v>
      </c>
      <c r="V1316" s="8">
        <v>0</v>
      </c>
      <c r="W1316" s="8">
        <v>0</v>
      </c>
      <c r="X1316" s="8">
        <v>34.01</v>
      </c>
    </row>
    <row r="1317" spans="1:24" x14ac:dyDescent="0.25">
      <c r="A1317" t="s">
        <v>1643</v>
      </c>
      <c r="B1317" s="1">
        <v>45587</v>
      </c>
      <c r="C1317" t="s">
        <v>334</v>
      </c>
      <c r="D1317" t="s">
        <v>335</v>
      </c>
      <c r="E1317" t="s">
        <v>53</v>
      </c>
      <c r="F1317" t="s">
        <v>37</v>
      </c>
      <c r="G1317" t="s">
        <v>55</v>
      </c>
      <c r="H1317" t="s">
        <v>56</v>
      </c>
      <c r="I1317" t="s">
        <v>144</v>
      </c>
      <c r="J1317" t="s">
        <v>145</v>
      </c>
      <c r="K1317" t="s">
        <v>33</v>
      </c>
      <c r="L1317" s="8">
        <v>12</v>
      </c>
      <c r="M1317" s="8">
        <v>6.5</v>
      </c>
      <c r="N1317">
        <v>6</v>
      </c>
      <c r="O1317" s="8">
        <v>72</v>
      </c>
      <c r="P1317" s="14">
        <v>3.4200000000000001E-2</v>
      </c>
      <c r="Q1317" s="8">
        <v>2.46</v>
      </c>
      <c r="R1317" s="8">
        <v>69.540000000000006</v>
      </c>
      <c r="S1317" s="8">
        <v>39</v>
      </c>
      <c r="T1317" s="8">
        <v>30.54</v>
      </c>
      <c r="U1317">
        <v>0</v>
      </c>
      <c r="V1317" s="8">
        <v>0</v>
      </c>
      <c r="W1317" s="8">
        <v>0</v>
      </c>
      <c r="X1317" s="8">
        <v>30.54</v>
      </c>
    </row>
    <row r="1318" spans="1:24" x14ac:dyDescent="0.25">
      <c r="A1318" t="s">
        <v>1644</v>
      </c>
      <c r="B1318" s="1">
        <v>46015</v>
      </c>
      <c r="C1318" t="s">
        <v>107</v>
      </c>
      <c r="D1318" t="s">
        <v>108</v>
      </c>
      <c r="E1318" t="s">
        <v>53</v>
      </c>
      <c r="F1318" t="s">
        <v>46</v>
      </c>
      <c r="G1318" t="s">
        <v>55</v>
      </c>
      <c r="H1318" t="s">
        <v>56</v>
      </c>
      <c r="I1318" t="s">
        <v>66</v>
      </c>
      <c r="J1318" t="s">
        <v>67</v>
      </c>
      <c r="K1318" t="s">
        <v>33</v>
      </c>
      <c r="L1318" s="8">
        <v>4.5</v>
      </c>
      <c r="M1318" s="8">
        <v>2.1</v>
      </c>
      <c r="N1318">
        <v>83</v>
      </c>
      <c r="O1318" s="8">
        <v>373.5</v>
      </c>
      <c r="P1318" s="14">
        <v>0.26910000000000001</v>
      </c>
      <c r="Q1318" s="8">
        <v>100.51</v>
      </c>
      <c r="R1318" s="8">
        <v>272.99</v>
      </c>
      <c r="S1318" s="8">
        <v>174.3</v>
      </c>
      <c r="T1318" s="8">
        <v>98.69</v>
      </c>
      <c r="U1318">
        <v>0</v>
      </c>
      <c r="V1318" s="8">
        <v>0</v>
      </c>
      <c r="W1318" s="8">
        <v>0</v>
      </c>
      <c r="X1318" s="8">
        <v>98.69</v>
      </c>
    </row>
    <row r="1319" spans="1:24" x14ac:dyDescent="0.25">
      <c r="A1319" t="s">
        <v>1645</v>
      </c>
      <c r="B1319" s="1">
        <v>45581</v>
      </c>
      <c r="C1319" t="s">
        <v>386</v>
      </c>
      <c r="D1319" t="s">
        <v>387</v>
      </c>
      <c r="E1319" t="s">
        <v>27</v>
      </c>
      <c r="F1319" t="s">
        <v>54</v>
      </c>
      <c r="G1319" t="s">
        <v>38</v>
      </c>
      <c r="H1319" t="s">
        <v>39</v>
      </c>
      <c r="I1319" t="s">
        <v>144</v>
      </c>
      <c r="J1319" t="s">
        <v>145</v>
      </c>
      <c r="K1319" t="s">
        <v>33</v>
      </c>
      <c r="L1319" s="8">
        <v>12</v>
      </c>
      <c r="M1319" s="8">
        <v>6.5</v>
      </c>
      <c r="N1319">
        <v>31</v>
      </c>
      <c r="O1319" s="8">
        <v>372</v>
      </c>
      <c r="P1319" s="14">
        <v>8.3999999999999995E-3</v>
      </c>
      <c r="Q1319" s="8">
        <v>3.12</v>
      </c>
      <c r="R1319" s="8">
        <v>368.88</v>
      </c>
      <c r="S1319" s="8">
        <v>201.5</v>
      </c>
      <c r="T1319" s="8">
        <v>167.38</v>
      </c>
      <c r="U1319">
        <v>0</v>
      </c>
      <c r="V1319" s="8">
        <v>0</v>
      </c>
      <c r="W1319" s="8">
        <v>0</v>
      </c>
      <c r="X1319" s="8">
        <v>167.38</v>
      </c>
    </row>
    <row r="1320" spans="1:24" x14ac:dyDescent="0.25">
      <c r="A1320" t="s">
        <v>1646</v>
      </c>
      <c r="B1320" s="1">
        <v>46011</v>
      </c>
      <c r="C1320" t="s">
        <v>403</v>
      </c>
      <c r="D1320" t="s">
        <v>404</v>
      </c>
      <c r="E1320" t="s">
        <v>53</v>
      </c>
      <c r="F1320" t="s">
        <v>37</v>
      </c>
      <c r="G1320" t="s">
        <v>55</v>
      </c>
      <c r="H1320" t="s">
        <v>56</v>
      </c>
      <c r="I1320" t="s">
        <v>130</v>
      </c>
      <c r="J1320" t="s">
        <v>131</v>
      </c>
      <c r="K1320" t="s">
        <v>42</v>
      </c>
      <c r="L1320" s="8">
        <v>4.8</v>
      </c>
      <c r="M1320" s="8">
        <v>1.4</v>
      </c>
      <c r="N1320">
        <v>22</v>
      </c>
      <c r="O1320" s="8">
        <v>105.6</v>
      </c>
      <c r="P1320" s="14">
        <v>5.1999999999999998E-3</v>
      </c>
      <c r="Q1320" s="8">
        <v>0.55000000000000004</v>
      </c>
      <c r="R1320" s="8">
        <v>105.05</v>
      </c>
      <c r="S1320" s="8">
        <v>30.8</v>
      </c>
      <c r="T1320" s="8">
        <v>74.25</v>
      </c>
      <c r="U1320">
        <v>0</v>
      </c>
      <c r="V1320" s="8">
        <v>0</v>
      </c>
      <c r="W1320" s="8">
        <v>0</v>
      </c>
      <c r="X1320" s="8">
        <v>74.25</v>
      </c>
    </row>
    <row r="1321" spans="1:24" x14ac:dyDescent="0.25">
      <c r="A1321" t="s">
        <v>1647</v>
      </c>
      <c r="B1321" s="1">
        <v>46172</v>
      </c>
      <c r="C1321" t="s">
        <v>125</v>
      </c>
      <c r="D1321" t="s">
        <v>126</v>
      </c>
      <c r="E1321" t="s">
        <v>27</v>
      </c>
      <c r="F1321" t="s">
        <v>89</v>
      </c>
      <c r="G1321" t="s">
        <v>38</v>
      </c>
      <c r="H1321" t="s">
        <v>39</v>
      </c>
      <c r="I1321" t="s">
        <v>122</v>
      </c>
      <c r="J1321" t="s">
        <v>123</v>
      </c>
      <c r="K1321" t="s">
        <v>59</v>
      </c>
      <c r="L1321" s="8">
        <v>5.5</v>
      </c>
      <c r="M1321" s="8">
        <v>3.8</v>
      </c>
      <c r="N1321">
        <v>66</v>
      </c>
      <c r="O1321" s="8">
        <v>363</v>
      </c>
      <c r="P1321" s="14">
        <v>1.37E-2</v>
      </c>
      <c r="Q1321" s="8">
        <v>4.97</v>
      </c>
      <c r="R1321" s="8">
        <v>358.03</v>
      </c>
      <c r="S1321" s="8">
        <v>250.8</v>
      </c>
      <c r="T1321" s="8">
        <v>107.23</v>
      </c>
      <c r="U1321">
        <v>0</v>
      </c>
      <c r="V1321" s="8">
        <v>0</v>
      </c>
      <c r="W1321" s="8">
        <v>0</v>
      </c>
      <c r="X1321" s="8">
        <v>107.23</v>
      </c>
    </row>
    <row r="1322" spans="1:24" x14ac:dyDescent="0.25">
      <c r="A1322" t="s">
        <v>1648</v>
      </c>
      <c r="B1322" s="1">
        <v>45756</v>
      </c>
      <c r="C1322" t="s">
        <v>162</v>
      </c>
      <c r="D1322" t="s">
        <v>163</v>
      </c>
      <c r="E1322" t="s">
        <v>150</v>
      </c>
      <c r="F1322" t="s">
        <v>89</v>
      </c>
      <c r="G1322" t="s">
        <v>151</v>
      </c>
      <c r="H1322" t="s">
        <v>152</v>
      </c>
      <c r="I1322" t="s">
        <v>66</v>
      </c>
      <c r="J1322" t="s">
        <v>67</v>
      </c>
      <c r="K1322" t="s">
        <v>33</v>
      </c>
      <c r="L1322" s="8">
        <v>4.5</v>
      </c>
      <c r="M1322" s="8">
        <v>2.1</v>
      </c>
      <c r="N1322">
        <v>47</v>
      </c>
      <c r="O1322" s="8">
        <v>211.5</v>
      </c>
      <c r="P1322" s="14">
        <v>3.3700000000000001E-2</v>
      </c>
      <c r="Q1322" s="8">
        <v>7.13</v>
      </c>
      <c r="R1322" s="8">
        <v>204.37</v>
      </c>
      <c r="S1322" s="8">
        <v>98.7</v>
      </c>
      <c r="T1322" s="8">
        <v>105.67</v>
      </c>
      <c r="U1322">
        <v>0</v>
      </c>
      <c r="V1322" s="8">
        <v>0</v>
      </c>
      <c r="W1322" s="8">
        <v>0</v>
      </c>
      <c r="X1322" s="8">
        <v>105.67</v>
      </c>
    </row>
    <row r="1323" spans="1:24" x14ac:dyDescent="0.25">
      <c r="A1323" t="s">
        <v>1649</v>
      </c>
      <c r="B1323" s="1">
        <v>45364</v>
      </c>
      <c r="C1323" t="s">
        <v>69</v>
      </c>
      <c r="D1323" t="s">
        <v>70</v>
      </c>
      <c r="E1323" t="s">
        <v>71</v>
      </c>
      <c r="F1323" t="s">
        <v>37</v>
      </c>
      <c r="G1323" t="s">
        <v>72</v>
      </c>
      <c r="H1323" t="s">
        <v>73</v>
      </c>
      <c r="I1323" t="s">
        <v>117</v>
      </c>
      <c r="J1323" t="s">
        <v>118</v>
      </c>
      <c r="K1323" t="s">
        <v>59</v>
      </c>
      <c r="L1323" s="8">
        <v>6</v>
      </c>
      <c r="M1323" s="8">
        <v>4.2</v>
      </c>
      <c r="N1323">
        <v>97</v>
      </c>
      <c r="O1323" s="8">
        <v>582</v>
      </c>
      <c r="P1323" s="14">
        <v>6.6E-3</v>
      </c>
      <c r="Q1323" s="8">
        <v>3.84</v>
      </c>
      <c r="R1323" s="8">
        <v>578.16</v>
      </c>
      <c r="S1323" s="8">
        <v>407.4</v>
      </c>
      <c r="T1323" s="8">
        <v>170.76</v>
      </c>
      <c r="U1323">
        <v>0</v>
      </c>
      <c r="V1323" s="8">
        <v>0</v>
      </c>
      <c r="W1323" s="8">
        <v>0</v>
      </c>
      <c r="X1323" s="8">
        <v>170.76</v>
      </c>
    </row>
    <row r="1324" spans="1:24" x14ac:dyDescent="0.25">
      <c r="A1324" t="s">
        <v>1650</v>
      </c>
      <c r="B1324" s="1">
        <v>45995</v>
      </c>
      <c r="C1324" t="s">
        <v>410</v>
      </c>
      <c r="D1324" t="s">
        <v>411</v>
      </c>
      <c r="E1324" t="s">
        <v>150</v>
      </c>
      <c r="F1324" t="s">
        <v>46</v>
      </c>
      <c r="G1324" t="s">
        <v>151</v>
      </c>
      <c r="H1324" t="s">
        <v>152</v>
      </c>
      <c r="I1324" t="s">
        <v>84</v>
      </c>
      <c r="J1324" t="s">
        <v>85</v>
      </c>
      <c r="K1324" t="s">
        <v>42</v>
      </c>
      <c r="L1324" s="8">
        <v>9.9</v>
      </c>
      <c r="M1324" s="8">
        <v>3.1</v>
      </c>
      <c r="N1324">
        <v>80</v>
      </c>
      <c r="O1324" s="8">
        <v>792</v>
      </c>
      <c r="P1324" s="14">
        <v>0.2026</v>
      </c>
      <c r="Q1324" s="8">
        <v>160.46</v>
      </c>
      <c r="R1324" s="8">
        <v>631.54</v>
      </c>
      <c r="S1324" s="8">
        <v>248</v>
      </c>
      <c r="T1324" s="8">
        <v>383.54</v>
      </c>
      <c r="U1324">
        <v>57</v>
      </c>
      <c r="V1324" s="8">
        <v>449.97</v>
      </c>
      <c r="W1324" s="8">
        <v>205.2</v>
      </c>
      <c r="X1324" s="8">
        <v>178.34</v>
      </c>
    </row>
    <row r="1325" spans="1:24" x14ac:dyDescent="0.25">
      <c r="A1325" t="s">
        <v>1651</v>
      </c>
      <c r="B1325" s="1">
        <v>45531</v>
      </c>
      <c r="C1325" t="s">
        <v>361</v>
      </c>
      <c r="D1325" t="s">
        <v>362</v>
      </c>
      <c r="E1325" t="s">
        <v>27</v>
      </c>
      <c r="F1325" t="s">
        <v>28</v>
      </c>
      <c r="G1325" t="s">
        <v>38</v>
      </c>
      <c r="H1325" t="s">
        <v>39</v>
      </c>
      <c r="I1325" t="s">
        <v>185</v>
      </c>
      <c r="J1325" t="s">
        <v>186</v>
      </c>
      <c r="K1325" t="s">
        <v>59</v>
      </c>
      <c r="L1325" s="8">
        <v>4.9000000000000004</v>
      </c>
      <c r="M1325" s="8">
        <v>3.1</v>
      </c>
      <c r="N1325">
        <v>36</v>
      </c>
      <c r="O1325" s="8">
        <v>176.4</v>
      </c>
      <c r="P1325" s="14">
        <v>4.1099999999999998E-2</v>
      </c>
      <c r="Q1325" s="8">
        <v>7.25</v>
      </c>
      <c r="R1325" s="8">
        <v>169.15</v>
      </c>
      <c r="S1325" s="8">
        <v>111.6</v>
      </c>
      <c r="T1325" s="8">
        <v>57.55</v>
      </c>
      <c r="U1325">
        <v>0</v>
      </c>
      <c r="V1325" s="8">
        <v>0</v>
      </c>
      <c r="W1325" s="8">
        <v>0</v>
      </c>
      <c r="X1325" s="8">
        <v>57.55</v>
      </c>
    </row>
    <row r="1326" spans="1:24" x14ac:dyDescent="0.25">
      <c r="A1326" t="s">
        <v>1652</v>
      </c>
      <c r="B1326" s="1">
        <v>46238</v>
      </c>
      <c r="C1326" t="s">
        <v>584</v>
      </c>
      <c r="D1326" t="s">
        <v>585</v>
      </c>
      <c r="E1326" t="s">
        <v>27</v>
      </c>
      <c r="F1326" t="s">
        <v>37</v>
      </c>
      <c r="G1326" t="s">
        <v>29</v>
      </c>
      <c r="H1326" t="s">
        <v>30</v>
      </c>
      <c r="I1326" t="s">
        <v>74</v>
      </c>
      <c r="J1326" t="s">
        <v>75</v>
      </c>
      <c r="K1326" t="s">
        <v>49</v>
      </c>
      <c r="L1326" s="8">
        <v>11</v>
      </c>
      <c r="M1326" s="8">
        <v>6.8</v>
      </c>
      <c r="N1326">
        <v>20</v>
      </c>
      <c r="O1326" s="8">
        <v>220</v>
      </c>
      <c r="P1326" s="14">
        <v>2.7699999999999999E-2</v>
      </c>
      <c r="Q1326" s="8">
        <v>6.09</v>
      </c>
      <c r="R1326" s="8">
        <v>213.91</v>
      </c>
      <c r="S1326" s="8">
        <v>136</v>
      </c>
      <c r="T1326" s="8">
        <v>77.91</v>
      </c>
      <c r="U1326">
        <v>0</v>
      </c>
      <c r="V1326" s="8">
        <v>0</v>
      </c>
      <c r="W1326" s="8">
        <v>0</v>
      </c>
      <c r="X1326" s="8">
        <v>77.91</v>
      </c>
    </row>
    <row r="1327" spans="1:24" x14ac:dyDescent="0.25">
      <c r="A1327" t="s">
        <v>1653</v>
      </c>
      <c r="B1327" s="1">
        <v>45562</v>
      </c>
      <c r="C1327" t="s">
        <v>247</v>
      </c>
      <c r="D1327" t="s">
        <v>248</v>
      </c>
      <c r="E1327" t="s">
        <v>53</v>
      </c>
      <c r="F1327" t="s">
        <v>46</v>
      </c>
      <c r="G1327" t="s">
        <v>55</v>
      </c>
      <c r="H1327" t="s">
        <v>56</v>
      </c>
      <c r="I1327" t="s">
        <v>130</v>
      </c>
      <c r="J1327" t="s">
        <v>131</v>
      </c>
      <c r="K1327" t="s">
        <v>42</v>
      </c>
      <c r="L1327" s="8">
        <v>4.8</v>
      </c>
      <c r="M1327" s="8">
        <v>1.4</v>
      </c>
      <c r="N1327">
        <v>3</v>
      </c>
      <c r="O1327" s="8">
        <v>14.4</v>
      </c>
      <c r="P1327" s="14">
        <v>0.186</v>
      </c>
      <c r="Q1327" s="8">
        <v>2.68</v>
      </c>
      <c r="R1327" s="8">
        <v>11.72</v>
      </c>
      <c r="S1327" s="8">
        <v>4.2</v>
      </c>
      <c r="T1327" s="8">
        <v>7.52</v>
      </c>
      <c r="U1327">
        <v>2</v>
      </c>
      <c r="V1327" s="8">
        <v>7.81</v>
      </c>
      <c r="W1327" s="8">
        <v>3.8</v>
      </c>
      <c r="X1327" s="8">
        <v>3.72</v>
      </c>
    </row>
    <row r="1328" spans="1:24" x14ac:dyDescent="0.25">
      <c r="A1328" t="s">
        <v>1654</v>
      </c>
      <c r="B1328" s="1">
        <v>46098</v>
      </c>
      <c r="C1328" t="s">
        <v>252</v>
      </c>
      <c r="D1328" t="s">
        <v>253</v>
      </c>
      <c r="E1328" t="s">
        <v>63</v>
      </c>
      <c r="F1328" t="s">
        <v>54</v>
      </c>
      <c r="G1328" t="s">
        <v>64</v>
      </c>
      <c r="H1328" t="s">
        <v>65</v>
      </c>
      <c r="I1328" t="s">
        <v>47</v>
      </c>
      <c r="J1328" t="s">
        <v>48</v>
      </c>
      <c r="K1328" t="s">
        <v>49</v>
      </c>
      <c r="L1328" s="8">
        <v>5</v>
      </c>
      <c r="M1328" s="8">
        <v>3.2</v>
      </c>
      <c r="N1328">
        <v>42</v>
      </c>
      <c r="O1328" s="8">
        <v>210</v>
      </c>
      <c r="P1328" s="14">
        <v>2.87E-2</v>
      </c>
      <c r="Q1328" s="8">
        <v>6.03</v>
      </c>
      <c r="R1328" s="8">
        <v>203.97</v>
      </c>
      <c r="S1328" s="8">
        <v>134.4</v>
      </c>
      <c r="T1328" s="8">
        <v>69.569999999999993</v>
      </c>
      <c r="U1328">
        <v>0</v>
      </c>
      <c r="V1328" s="8">
        <v>0</v>
      </c>
      <c r="W1328" s="8">
        <v>0</v>
      </c>
      <c r="X1328" s="8">
        <v>69.569999999999993</v>
      </c>
    </row>
    <row r="1329" spans="1:24" x14ac:dyDescent="0.25">
      <c r="A1329" t="s">
        <v>1655</v>
      </c>
      <c r="B1329" s="1">
        <v>46102</v>
      </c>
      <c r="C1329" t="s">
        <v>148</v>
      </c>
      <c r="D1329" t="s">
        <v>149</v>
      </c>
      <c r="E1329" t="s">
        <v>150</v>
      </c>
      <c r="F1329" t="s">
        <v>37</v>
      </c>
      <c r="G1329" t="s">
        <v>151</v>
      </c>
      <c r="H1329" t="s">
        <v>152</v>
      </c>
      <c r="I1329" t="s">
        <v>66</v>
      </c>
      <c r="J1329" t="s">
        <v>67</v>
      </c>
      <c r="K1329" t="s">
        <v>33</v>
      </c>
      <c r="L1329" s="8">
        <v>4.5</v>
      </c>
      <c r="M1329" s="8">
        <v>2.1</v>
      </c>
      <c r="N1329">
        <v>44</v>
      </c>
      <c r="O1329" s="8">
        <v>198</v>
      </c>
      <c r="P1329" s="14">
        <v>1.8599999999999998E-2</v>
      </c>
      <c r="Q1329" s="8">
        <v>3.68</v>
      </c>
      <c r="R1329" s="8">
        <v>194.32</v>
      </c>
      <c r="S1329" s="8">
        <v>92.4</v>
      </c>
      <c r="T1329" s="8">
        <v>101.92</v>
      </c>
      <c r="U1329">
        <v>0</v>
      </c>
      <c r="V1329" s="8">
        <v>0</v>
      </c>
      <c r="W1329" s="8">
        <v>0</v>
      </c>
      <c r="X1329" s="8">
        <v>101.92</v>
      </c>
    </row>
    <row r="1330" spans="1:24" x14ac:dyDescent="0.25">
      <c r="A1330" t="s">
        <v>1656</v>
      </c>
      <c r="B1330" s="1">
        <v>45932</v>
      </c>
      <c r="C1330" t="s">
        <v>223</v>
      </c>
      <c r="D1330" t="s">
        <v>224</v>
      </c>
      <c r="E1330" t="s">
        <v>27</v>
      </c>
      <c r="F1330" t="s">
        <v>28</v>
      </c>
      <c r="G1330" t="s">
        <v>29</v>
      </c>
      <c r="H1330" t="s">
        <v>30</v>
      </c>
      <c r="I1330" t="s">
        <v>130</v>
      </c>
      <c r="J1330" t="s">
        <v>131</v>
      </c>
      <c r="K1330" t="s">
        <v>42</v>
      </c>
      <c r="L1330" s="8">
        <v>4.8</v>
      </c>
      <c r="M1330" s="8">
        <v>1.4</v>
      </c>
      <c r="N1330">
        <v>86</v>
      </c>
      <c r="O1330" s="8">
        <v>412.8</v>
      </c>
      <c r="P1330" s="14">
        <v>5.0500000000000003E-2</v>
      </c>
      <c r="Q1330" s="8">
        <v>20.85</v>
      </c>
      <c r="R1330" s="8">
        <v>391.95</v>
      </c>
      <c r="S1330" s="8">
        <v>120.4</v>
      </c>
      <c r="T1330" s="8">
        <v>271.55</v>
      </c>
      <c r="U1330">
        <v>28</v>
      </c>
      <c r="V1330" s="8">
        <v>127.61</v>
      </c>
      <c r="W1330" s="8">
        <v>53.2</v>
      </c>
      <c r="X1330" s="8">
        <v>218.35</v>
      </c>
    </row>
    <row r="1331" spans="1:24" x14ac:dyDescent="0.25">
      <c r="A1331" t="s">
        <v>1657</v>
      </c>
      <c r="B1331" s="1">
        <v>45895</v>
      </c>
      <c r="C1331" t="s">
        <v>410</v>
      </c>
      <c r="D1331" t="s">
        <v>411</v>
      </c>
      <c r="E1331" t="s">
        <v>150</v>
      </c>
      <c r="F1331" t="s">
        <v>46</v>
      </c>
      <c r="G1331" t="s">
        <v>151</v>
      </c>
      <c r="H1331" t="s">
        <v>152</v>
      </c>
      <c r="I1331" t="s">
        <v>127</v>
      </c>
      <c r="J1331" t="s">
        <v>128</v>
      </c>
      <c r="K1331" t="s">
        <v>33</v>
      </c>
      <c r="L1331" s="8">
        <v>7.2</v>
      </c>
      <c r="M1331" s="8">
        <v>3.6</v>
      </c>
      <c r="N1331">
        <v>13</v>
      </c>
      <c r="O1331" s="8">
        <v>93.6</v>
      </c>
      <c r="P1331" s="14">
        <v>0.1101</v>
      </c>
      <c r="Q1331" s="8">
        <v>10.31</v>
      </c>
      <c r="R1331" s="8">
        <v>83.29</v>
      </c>
      <c r="S1331" s="8">
        <v>46.8</v>
      </c>
      <c r="T1331" s="8">
        <v>36.49</v>
      </c>
      <c r="U1331">
        <v>0</v>
      </c>
      <c r="V1331" s="8">
        <v>0</v>
      </c>
      <c r="W1331" s="8">
        <v>0</v>
      </c>
      <c r="X1331" s="8">
        <v>36.49</v>
      </c>
    </row>
    <row r="1332" spans="1:24" x14ac:dyDescent="0.25">
      <c r="A1332" t="s">
        <v>1658</v>
      </c>
      <c r="B1332" s="1">
        <v>45969</v>
      </c>
      <c r="C1332" t="s">
        <v>25</v>
      </c>
      <c r="D1332" t="s">
        <v>26</v>
      </c>
      <c r="E1332" t="s">
        <v>27</v>
      </c>
      <c r="F1332" t="s">
        <v>28</v>
      </c>
      <c r="G1332" t="s">
        <v>29</v>
      </c>
      <c r="H1332" t="s">
        <v>30</v>
      </c>
      <c r="I1332" t="s">
        <v>99</v>
      </c>
      <c r="J1332" t="s">
        <v>100</v>
      </c>
      <c r="K1332" t="s">
        <v>49</v>
      </c>
      <c r="L1332" s="8">
        <v>3.8</v>
      </c>
      <c r="M1332" s="8">
        <v>2.6</v>
      </c>
      <c r="N1332">
        <v>82</v>
      </c>
      <c r="O1332" s="8">
        <v>311.60000000000002</v>
      </c>
      <c r="P1332" s="14">
        <v>3.7699999999999997E-2</v>
      </c>
      <c r="Q1332" s="8">
        <v>11.75</v>
      </c>
      <c r="R1332" s="8">
        <v>299.85000000000002</v>
      </c>
      <c r="S1332" s="8">
        <v>213.2</v>
      </c>
      <c r="T1332" s="8">
        <v>86.65</v>
      </c>
      <c r="U1332">
        <v>0</v>
      </c>
      <c r="V1332" s="8">
        <v>0</v>
      </c>
      <c r="W1332" s="8">
        <v>0</v>
      </c>
      <c r="X1332" s="8">
        <v>86.65</v>
      </c>
    </row>
    <row r="1333" spans="1:24" x14ac:dyDescent="0.25">
      <c r="A1333" t="s">
        <v>1659</v>
      </c>
      <c r="B1333" s="1">
        <v>46115</v>
      </c>
      <c r="C1333" t="s">
        <v>678</v>
      </c>
      <c r="D1333" t="s">
        <v>679</v>
      </c>
      <c r="E1333" t="s">
        <v>63</v>
      </c>
      <c r="F1333" t="s">
        <v>89</v>
      </c>
      <c r="G1333" t="s">
        <v>79</v>
      </c>
      <c r="H1333" t="s">
        <v>80</v>
      </c>
      <c r="I1333" t="s">
        <v>112</v>
      </c>
      <c r="J1333" t="s">
        <v>113</v>
      </c>
      <c r="K1333" t="s">
        <v>42</v>
      </c>
      <c r="L1333" s="8">
        <v>8.5</v>
      </c>
      <c r="M1333" s="8">
        <v>2.8</v>
      </c>
      <c r="N1333">
        <v>229</v>
      </c>
      <c r="O1333" s="8">
        <v>1946.5</v>
      </c>
      <c r="P1333" s="14">
        <v>9.7699999999999995E-2</v>
      </c>
      <c r="Q1333" s="8">
        <v>190.17</v>
      </c>
      <c r="R1333" s="8">
        <v>1756.33</v>
      </c>
      <c r="S1333" s="8">
        <v>641.20000000000005</v>
      </c>
      <c r="T1333" s="8">
        <v>1115.1300000000001</v>
      </c>
      <c r="U1333">
        <v>0</v>
      </c>
      <c r="V1333" s="8">
        <v>0</v>
      </c>
      <c r="W1333" s="8">
        <v>0</v>
      </c>
      <c r="X1333" s="8">
        <v>1115.1300000000001</v>
      </c>
    </row>
    <row r="1334" spans="1:24" x14ac:dyDescent="0.25">
      <c r="A1334" t="s">
        <v>1660</v>
      </c>
      <c r="B1334" s="1">
        <v>46248</v>
      </c>
      <c r="C1334" t="s">
        <v>133</v>
      </c>
      <c r="D1334" t="s">
        <v>134</v>
      </c>
      <c r="E1334" t="s">
        <v>27</v>
      </c>
      <c r="F1334" t="s">
        <v>54</v>
      </c>
      <c r="G1334" t="s">
        <v>38</v>
      </c>
      <c r="H1334" t="s">
        <v>39</v>
      </c>
      <c r="I1334" t="s">
        <v>112</v>
      </c>
      <c r="J1334" t="s">
        <v>113</v>
      </c>
      <c r="K1334" t="s">
        <v>42</v>
      </c>
      <c r="L1334" s="8">
        <v>8.5</v>
      </c>
      <c r="M1334" s="8">
        <v>2.8</v>
      </c>
      <c r="N1334">
        <v>22</v>
      </c>
      <c r="O1334" s="8">
        <v>187</v>
      </c>
      <c r="P1334" s="14">
        <v>1.21E-2</v>
      </c>
      <c r="Q1334" s="8">
        <v>2.2599999999999998</v>
      </c>
      <c r="R1334" s="8">
        <v>184.74</v>
      </c>
      <c r="S1334" s="8">
        <v>61.6</v>
      </c>
      <c r="T1334" s="8">
        <v>123.14</v>
      </c>
      <c r="U1334">
        <v>0</v>
      </c>
      <c r="V1334" s="8">
        <v>0</v>
      </c>
      <c r="W1334" s="8">
        <v>0</v>
      </c>
      <c r="X1334" s="8">
        <v>123.14</v>
      </c>
    </row>
    <row r="1335" spans="1:24" x14ac:dyDescent="0.25">
      <c r="A1335" t="s">
        <v>1661</v>
      </c>
      <c r="B1335" s="1">
        <v>45494</v>
      </c>
      <c r="C1335" t="s">
        <v>154</v>
      </c>
      <c r="D1335" t="s">
        <v>155</v>
      </c>
      <c r="E1335" t="s">
        <v>150</v>
      </c>
      <c r="F1335" t="s">
        <v>46</v>
      </c>
      <c r="G1335" t="s">
        <v>151</v>
      </c>
      <c r="H1335" t="s">
        <v>152</v>
      </c>
      <c r="I1335" t="s">
        <v>156</v>
      </c>
      <c r="J1335" t="s">
        <v>157</v>
      </c>
      <c r="K1335" t="s">
        <v>42</v>
      </c>
      <c r="L1335" s="8">
        <v>6.2</v>
      </c>
      <c r="M1335" s="8">
        <v>1.9</v>
      </c>
      <c r="N1335">
        <v>31</v>
      </c>
      <c r="O1335" s="8">
        <v>192.2</v>
      </c>
      <c r="P1335" s="14">
        <v>6.8199999999999997E-2</v>
      </c>
      <c r="Q1335" s="8">
        <v>13.11</v>
      </c>
      <c r="R1335" s="8">
        <v>179.09</v>
      </c>
      <c r="S1335" s="8">
        <v>58.9</v>
      </c>
      <c r="T1335" s="8">
        <v>120.19</v>
      </c>
      <c r="U1335">
        <v>0</v>
      </c>
      <c r="V1335" s="8">
        <v>0</v>
      </c>
      <c r="W1335" s="8">
        <v>0</v>
      </c>
      <c r="X1335" s="8">
        <v>120.19</v>
      </c>
    </row>
    <row r="1336" spans="1:24" x14ac:dyDescent="0.25">
      <c r="A1336" t="s">
        <v>1662</v>
      </c>
      <c r="B1336" s="1">
        <v>45727</v>
      </c>
      <c r="C1336" t="s">
        <v>87</v>
      </c>
      <c r="D1336" t="s">
        <v>88</v>
      </c>
      <c r="E1336" t="s">
        <v>63</v>
      </c>
      <c r="F1336" t="s">
        <v>89</v>
      </c>
      <c r="G1336" t="s">
        <v>79</v>
      </c>
      <c r="H1336" t="s">
        <v>80</v>
      </c>
      <c r="I1336" t="s">
        <v>99</v>
      </c>
      <c r="J1336" t="s">
        <v>100</v>
      </c>
      <c r="K1336" t="s">
        <v>49</v>
      </c>
      <c r="L1336" s="8">
        <v>3.8</v>
      </c>
      <c r="M1336" s="8">
        <v>2.6</v>
      </c>
      <c r="N1336">
        <v>273</v>
      </c>
      <c r="O1336" s="8">
        <v>1037.4000000000001</v>
      </c>
      <c r="P1336" s="14">
        <v>4.8599999999999997E-2</v>
      </c>
      <c r="Q1336" s="8">
        <v>50.42</v>
      </c>
      <c r="R1336" s="8">
        <v>986.98</v>
      </c>
      <c r="S1336" s="8">
        <v>709.8</v>
      </c>
      <c r="T1336" s="8">
        <v>277.18</v>
      </c>
      <c r="U1336">
        <v>0</v>
      </c>
      <c r="V1336" s="8">
        <v>0</v>
      </c>
      <c r="W1336" s="8">
        <v>0</v>
      </c>
      <c r="X1336" s="8">
        <v>277.18</v>
      </c>
    </row>
    <row r="1337" spans="1:24" x14ac:dyDescent="0.25">
      <c r="A1337" t="s">
        <v>1663</v>
      </c>
      <c r="B1337" s="1">
        <v>45409</v>
      </c>
      <c r="C1337" t="s">
        <v>455</v>
      </c>
      <c r="D1337" t="s">
        <v>456</v>
      </c>
      <c r="E1337" t="s">
        <v>71</v>
      </c>
      <c r="F1337" t="s">
        <v>89</v>
      </c>
      <c r="G1337" t="s">
        <v>165</v>
      </c>
      <c r="H1337" t="s">
        <v>166</v>
      </c>
      <c r="I1337" t="s">
        <v>57</v>
      </c>
      <c r="J1337" t="s">
        <v>58</v>
      </c>
      <c r="K1337" t="s">
        <v>59</v>
      </c>
      <c r="L1337" s="8">
        <v>10.5</v>
      </c>
      <c r="M1337" s="8">
        <v>7.5</v>
      </c>
      <c r="N1337">
        <v>814</v>
      </c>
      <c r="O1337" s="8">
        <v>8547</v>
      </c>
      <c r="P1337" s="14">
        <v>0.1492</v>
      </c>
      <c r="Q1337" s="8">
        <v>1275.21</v>
      </c>
      <c r="R1337" s="8">
        <v>7271.79</v>
      </c>
      <c r="S1337" s="8">
        <v>6105</v>
      </c>
      <c r="T1337" s="8">
        <v>1166.79</v>
      </c>
      <c r="U1337">
        <v>0</v>
      </c>
      <c r="V1337" s="8">
        <v>0</v>
      </c>
      <c r="W1337" s="8">
        <v>0</v>
      </c>
      <c r="X1337" s="8">
        <v>1166.79</v>
      </c>
    </row>
    <row r="1338" spans="1:24" x14ac:dyDescent="0.25">
      <c r="A1338" t="s">
        <v>1664</v>
      </c>
      <c r="B1338" s="1">
        <v>45849</v>
      </c>
      <c r="C1338" t="s">
        <v>97</v>
      </c>
      <c r="D1338" t="s">
        <v>98</v>
      </c>
      <c r="E1338" t="s">
        <v>63</v>
      </c>
      <c r="F1338" t="s">
        <v>54</v>
      </c>
      <c r="G1338" t="s">
        <v>64</v>
      </c>
      <c r="H1338" t="s">
        <v>65</v>
      </c>
      <c r="I1338" t="s">
        <v>31</v>
      </c>
      <c r="J1338" t="s">
        <v>32</v>
      </c>
      <c r="K1338" t="s">
        <v>33</v>
      </c>
      <c r="L1338" s="8">
        <v>5.8</v>
      </c>
      <c r="M1338" s="8">
        <v>2.7</v>
      </c>
      <c r="N1338">
        <v>33</v>
      </c>
      <c r="O1338" s="8">
        <v>191.4</v>
      </c>
      <c r="P1338" s="14">
        <v>2.7E-2</v>
      </c>
      <c r="Q1338" s="8">
        <v>5.17</v>
      </c>
      <c r="R1338" s="8">
        <v>186.23</v>
      </c>
      <c r="S1338" s="8">
        <v>89.1</v>
      </c>
      <c r="T1338" s="8">
        <v>97.13</v>
      </c>
      <c r="U1338">
        <v>0</v>
      </c>
      <c r="V1338" s="8">
        <v>0</v>
      </c>
      <c r="W1338" s="8">
        <v>0</v>
      </c>
      <c r="X1338" s="8">
        <v>97.13</v>
      </c>
    </row>
    <row r="1339" spans="1:24" x14ac:dyDescent="0.25">
      <c r="A1339" t="s">
        <v>1665</v>
      </c>
      <c r="B1339" s="1">
        <v>45522</v>
      </c>
      <c r="C1339" t="s">
        <v>77</v>
      </c>
      <c r="D1339" t="s">
        <v>78</v>
      </c>
      <c r="E1339" t="s">
        <v>63</v>
      </c>
      <c r="F1339" t="s">
        <v>37</v>
      </c>
      <c r="G1339" t="s">
        <v>79</v>
      </c>
      <c r="H1339" t="s">
        <v>80</v>
      </c>
      <c r="I1339" t="s">
        <v>84</v>
      </c>
      <c r="J1339" t="s">
        <v>85</v>
      </c>
      <c r="K1339" t="s">
        <v>42</v>
      </c>
      <c r="L1339" s="8">
        <v>9.9</v>
      </c>
      <c r="M1339" s="8">
        <v>3.1</v>
      </c>
      <c r="N1339">
        <v>20</v>
      </c>
      <c r="O1339" s="8">
        <v>198</v>
      </c>
      <c r="P1339" s="14">
        <v>1.8E-3</v>
      </c>
      <c r="Q1339" s="8">
        <v>0.36</v>
      </c>
      <c r="R1339" s="8">
        <v>197.64</v>
      </c>
      <c r="S1339" s="8">
        <v>62</v>
      </c>
      <c r="T1339" s="8">
        <v>135.63999999999999</v>
      </c>
      <c r="U1339">
        <v>0</v>
      </c>
      <c r="V1339" s="8">
        <v>0</v>
      </c>
      <c r="W1339" s="8">
        <v>0</v>
      </c>
      <c r="X1339" s="8">
        <v>135.63999999999999</v>
      </c>
    </row>
    <row r="1340" spans="1:24" x14ac:dyDescent="0.25">
      <c r="A1340" t="s">
        <v>1666</v>
      </c>
      <c r="B1340" s="1">
        <v>45955</v>
      </c>
      <c r="C1340" t="s">
        <v>235</v>
      </c>
      <c r="D1340" t="s">
        <v>236</v>
      </c>
      <c r="E1340" t="s">
        <v>27</v>
      </c>
      <c r="F1340" t="s">
        <v>54</v>
      </c>
      <c r="G1340" t="s">
        <v>38</v>
      </c>
      <c r="H1340" t="s">
        <v>39</v>
      </c>
      <c r="I1340" t="s">
        <v>66</v>
      </c>
      <c r="J1340" t="s">
        <v>67</v>
      </c>
      <c r="K1340" t="s">
        <v>33</v>
      </c>
      <c r="L1340" s="8">
        <v>4.5</v>
      </c>
      <c r="M1340" s="8">
        <v>2.1</v>
      </c>
      <c r="N1340">
        <v>321</v>
      </c>
      <c r="O1340" s="8">
        <v>1444.5</v>
      </c>
      <c r="P1340" s="14">
        <v>1.7299999999999999E-2</v>
      </c>
      <c r="Q1340" s="8">
        <v>24.99</v>
      </c>
      <c r="R1340" s="8">
        <v>1419.51</v>
      </c>
      <c r="S1340" s="8">
        <v>674.1</v>
      </c>
      <c r="T1340" s="8">
        <v>745.41</v>
      </c>
      <c r="U1340">
        <v>0</v>
      </c>
      <c r="V1340" s="8">
        <v>0</v>
      </c>
      <c r="W1340" s="8">
        <v>0</v>
      </c>
      <c r="X1340" s="8">
        <v>745.41</v>
      </c>
    </row>
    <row r="1341" spans="1:24" x14ac:dyDescent="0.25">
      <c r="A1341" t="s">
        <v>1667</v>
      </c>
      <c r="B1341" s="1">
        <v>45444</v>
      </c>
      <c r="C1341" t="s">
        <v>107</v>
      </c>
      <c r="D1341" t="s">
        <v>108</v>
      </c>
      <c r="E1341" t="s">
        <v>53</v>
      </c>
      <c r="F1341" t="s">
        <v>46</v>
      </c>
      <c r="G1341" t="s">
        <v>55</v>
      </c>
      <c r="H1341" t="s">
        <v>56</v>
      </c>
      <c r="I1341" t="s">
        <v>122</v>
      </c>
      <c r="J1341" t="s">
        <v>123</v>
      </c>
      <c r="K1341" t="s">
        <v>59</v>
      </c>
      <c r="L1341" s="8">
        <v>5.5</v>
      </c>
      <c r="M1341" s="8">
        <v>3.8</v>
      </c>
      <c r="N1341">
        <v>19</v>
      </c>
      <c r="O1341" s="8">
        <v>104.5</v>
      </c>
      <c r="P1341" s="14">
        <v>0.2455</v>
      </c>
      <c r="Q1341" s="8">
        <v>25.65</v>
      </c>
      <c r="R1341" s="8">
        <v>78.849999999999994</v>
      </c>
      <c r="S1341" s="8">
        <v>72.2</v>
      </c>
      <c r="T1341" s="8">
        <v>6.65</v>
      </c>
      <c r="U1341">
        <v>7</v>
      </c>
      <c r="V1341" s="8">
        <v>29.05</v>
      </c>
      <c r="W1341" s="8">
        <v>30.1</v>
      </c>
      <c r="X1341" s="8">
        <v>-23.45</v>
      </c>
    </row>
    <row r="1342" spans="1:24" x14ac:dyDescent="0.25">
      <c r="A1342" t="s">
        <v>1668</v>
      </c>
      <c r="B1342" s="1">
        <v>46222</v>
      </c>
      <c r="C1342" t="s">
        <v>102</v>
      </c>
      <c r="D1342" t="s">
        <v>103</v>
      </c>
      <c r="E1342" t="s">
        <v>27</v>
      </c>
      <c r="F1342" t="s">
        <v>54</v>
      </c>
      <c r="G1342" t="s">
        <v>29</v>
      </c>
      <c r="H1342" t="s">
        <v>30</v>
      </c>
      <c r="I1342" t="s">
        <v>156</v>
      </c>
      <c r="J1342" t="s">
        <v>157</v>
      </c>
      <c r="K1342" t="s">
        <v>42</v>
      </c>
      <c r="L1342" s="8">
        <v>6.2</v>
      </c>
      <c r="M1342" s="8">
        <v>1.9</v>
      </c>
      <c r="N1342">
        <v>89</v>
      </c>
      <c r="O1342" s="8">
        <v>551.79999999999995</v>
      </c>
      <c r="P1342" s="14">
        <v>2.4199999999999999E-2</v>
      </c>
      <c r="Q1342" s="8">
        <v>13.35</v>
      </c>
      <c r="R1342" s="8">
        <v>538.45000000000005</v>
      </c>
      <c r="S1342" s="8">
        <v>169.1</v>
      </c>
      <c r="T1342" s="8">
        <v>369.35</v>
      </c>
      <c r="U1342">
        <v>0</v>
      </c>
      <c r="V1342" s="8">
        <v>0</v>
      </c>
      <c r="W1342" s="8">
        <v>0</v>
      </c>
      <c r="X1342" s="8">
        <v>369.35</v>
      </c>
    </row>
    <row r="1343" spans="1:24" x14ac:dyDescent="0.25">
      <c r="A1343" t="s">
        <v>1669</v>
      </c>
      <c r="B1343" s="1">
        <v>45564</v>
      </c>
      <c r="C1343" t="s">
        <v>400</v>
      </c>
      <c r="D1343" t="s">
        <v>401</v>
      </c>
      <c r="E1343" t="s">
        <v>27</v>
      </c>
      <c r="F1343" t="s">
        <v>28</v>
      </c>
      <c r="G1343" t="s">
        <v>38</v>
      </c>
      <c r="H1343" t="s">
        <v>39</v>
      </c>
      <c r="I1343" t="s">
        <v>84</v>
      </c>
      <c r="J1343" t="s">
        <v>85</v>
      </c>
      <c r="K1343" t="s">
        <v>42</v>
      </c>
      <c r="L1343" s="8">
        <v>9.9</v>
      </c>
      <c r="M1343" s="8">
        <v>3.1</v>
      </c>
      <c r="N1343">
        <v>676</v>
      </c>
      <c r="O1343" s="8">
        <v>6692.4</v>
      </c>
      <c r="P1343" s="14">
        <v>5.0700000000000002E-2</v>
      </c>
      <c r="Q1343" s="8">
        <v>339.3</v>
      </c>
      <c r="R1343" s="8">
        <v>6353.1</v>
      </c>
      <c r="S1343" s="8">
        <v>2095.6</v>
      </c>
      <c r="T1343" s="8">
        <v>4257.5</v>
      </c>
      <c r="U1343">
        <v>0</v>
      </c>
      <c r="V1343" s="8">
        <v>0</v>
      </c>
      <c r="W1343" s="8">
        <v>0</v>
      </c>
      <c r="X1343" s="8">
        <v>4257.5</v>
      </c>
    </row>
    <row r="1344" spans="1:24" x14ac:dyDescent="0.25">
      <c r="A1344" t="s">
        <v>1670</v>
      </c>
      <c r="B1344" s="1">
        <v>46138</v>
      </c>
      <c r="C1344" t="s">
        <v>87</v>
      </c>
      <c r="D1344" t="s">
        <v>88</v>
      </c>
      <c r="E1344" t="s">
        <v>63</v>
      </c>
      <c r="F1344" t="s">
        <v>89</v>
      </c>
      <c r="G1344" t="s">
        <v>79</v>
      </c>
      <c r="H1344" t="s">
        <v>80</v>
      </c>
      <c r="I1344" t="s">
        <v>144</v>
      </c>
      <c r="J1344" t="s">
        <v>145</v>
      </c>
      <c r="K1344" t="s">
        <v>33</v>
      </c>
      <c r="L1344" s="8">
        <v>12</v>
      </c>
      <c r="M1344" s="8">
        <v>6.5</v>
      </c>
      <c r="N1344">
        <v>94</v>
      </c>
      <c r="O1344" s="8">
        <v>1128</v>
      </c>
      <c r="P1344" s="14">
        <v>0.16220000000000001</v>
      </c>
      <c r="Q1344" s="8">
        <v>182.96</v>
      </c>
      <c r="R1344" s="8">
        <v>945.04</v>
      </c>
      <c r="S1344" s="8">
        <v>611</v>
      </c>
      <c r="T1344" s="8">
        <v>334.04</v>
      </c>
      <c r="U1344">
        <v>0</v>
      </c>
      <c r="V1344" s="8">
        <v>0</v>
      </c>
      <c r="W1344" s="8">
        <v>0</v>
      </c>
      <c r="X1344" s="8">
        <v>334.04</v>
      </c>
    </row>
    <row r="1345" spans="1:24" x14ac:dyDescent="0.25">
      <c r="A1345" t="s">
        <v>1671</v>
      </c>
      <c r="B1345" s="1">
        <v>45437</v>
      </c>
      <c r="C1345" t="s">
        <v>763</v>
      </c>
      <c r="D1345" t="s">
        <v>764</v>
      </c>
      <c r="E1345" t="s">
        <v>71</v>
      </c>
      <c r="F1345" t="s">
        <v>46</v>
      </c>
      <c r="G1345" t="s">
        <v>165</v>
      </c>
      <c r="H1345" t="s">
        <v>166</v>
      </c>
      <c r="I1345" t="s">
        <v>57</v>
      </c>
      <c r="J1345" t="s">
        <v>58</v>
      </c>
      <c r="K1345" t="s">
        <v>59</v>
      </c>
      <c r="L1345" s="8">
        <v>10.5</v>
      </c>
      <c r="M1345" s="8">
        <v>7.5</v>
      </c>
      <c r="N1345">
        <v>15</v>
      </c>
      <c r="O1345" s="8">
        <v>157.5</v>
      </c>
      <c r="P1345" s="14">
        <v>0.33460000000000001</v>
      </c>
      <c r="Q1345" s="8">
        <v>52.7</v>
      </c>
      <c r="R1345" s="8">
        <v>104.8</v>
      </c>
      <c r="S1345" s="8">
        <v>112.5</v>
      </c>
      <c r="T1345" s="8">
        <v>-7.7</v>
      </c>
      <c r="U1345">
        <v>0</v>
      </c>
      <c r="V1345" s="8">
        <v>0</v>
      </c>
      <c r="W1345" s="8">
        <v>0</v>
      </c>
      <c r="X1345" s="8">
        <v>-7.7</v>
      </c>
    </row>
    <row r="1346" spans="1:24" x14ac:dyDescent="0.25">
      <c r="A1346" t="s">
        <v>1672</v>
      </c>
      <c r="B1346" s="1">
        <v>45365</v>
      </c>
      <c r="C1346" t="s">
        <v>262</v>
      </c>
      <c r="D1346" t="s">
        <v>263</v>
      </c>
      <c r="E1346" t="s">
        <v>63</v>
      </c>
      <c r="F1346" t="s">
        <v>54</v>
      </c>
      <c r="G1346" t="s">
        <v>79</v>
      </c>
      <c r="H1346" t="s">
        <v>80</v>
      </c>
      <c r="I1346" t="s">
        <v>104</v>
      </c>
      <c r="J1346" t="s">
        <v>105</v>
      </c>
      <c r="K1346" t="s">
        <v>49</v>
      </c>
      <c r="L1346" s="8">
        <v>4.2</v>
      </c>
      <c r="M1346" s="8">
        <v>2.8</v>
      </c>
      <c r="N1346">
        <v>97</v>
      </c>
      <c r="O1346" s="8">
        <v>407.4</v>
      </c>
      <c r="P1346" s="14">
        <v>4.4900000000000002E-2</v>
      </c>
      <c r="Q1346" s="8">
        <v>18.29</v>
      </c>
      <c r="R1346" s="8">
        <v>389.11</v>
      </c>
      <c r="S1346" s="8">
        <v>271.60000000000002</v>
      </c>
      <c r="T1346" s="8">
        <v>117.51</v>
      </c>
      <c r="U1346">
        <v>0</v>
      </c>
      <c r="V1346" s="8">
        <v>0</v>
      </c>
      <c r="W1346" s="8">
        <v>0</v>
      </c>
      <c r="X1346" s="8">
        <v>117.51</v>
      </c>
    </row>
    <row r="1347" spans="1:24" x14ac:dyDescent="0.25">
      <c r="A1347" t="s">
        <v>1673</v>
      </c>
      <c r="B1347" s="1">
        <v>45353</v>
      </c>
      <c r="C1347" t="s">
        <v>159</v>
      </c>
      <c r="D1347" t="s">
        <v>160</v>
      </c>
      <c r="E1347" t="s">
        <v>27</v>
      </c>
      <c r="F1347" t="s">
        <v>37</v>
      </c>
      <c r="G1347" t="s">
        <v>38</v>
      </c>
      <c r="H1347" t="s">
        <v>39</v>
      </c>
      <c r="I1347" t="s">
        <v>40</v>
      </c>
      <c r="J1347" t="s">
        <v>41</v>
      </c>
      <c r="K1347" t="s">
        <v>42</v>
      </c>
      <c r="L1347" s="8">
        <v>14.5</v>
      </c>
      <c r="M1347" s="8">
        <v>4.2</v>
      </c>
      <c r="N1347">
        <v>9</v>
      </c>
      <c r="O1347" s="8">
        <v>130.5</v>
      </c>
      <c r="P1347" s="14">
        <v>3.8999999999999998E-3</v>
      </c>
      <c r="Q1347" s="8">
        <v>0.51</v>
      </c>
      <c r="R1347" s="8">
        <v>129.99</v>
      </c>
      <c r="S1347" s="8">
        <v>37.799999999999997</v>
      </c>
      <c r="T1347" s="8">
        <v>92.19</v>
      </c>
      <c r="U1347">
        <v>0</v>
      </c>
      <c r="V1347" s="8">
        <v>0</v>
      </c>
      <c r="W1347" s="8">
        <v>0</v>
      </c>
      <c r="X1347" s="8">
        <v>92.19</v>
      </c>
    </row>
    <row r="1348" spans="1:24" x14ac:dyDescent="0.25">
      <c r="A1348" t="s">
        <v>1674</v>
      </c>
      <c r="B1348" s="1">
        <v>45461</v>
      </c>
      <c r="C1348" t="s">
        <v>195</v>
      </c>
      <c r="D1348" t="s">
        <v>196</v>
      </c>
      <c r="E1348" t="s">
        <v>150</v>
      </c>
      <c r="F1348" t="s">
        <v>89</v>
      </c>
      <c r="G1348" t="s">
        <v>151</v>
      </c>
      <c r="H1348" t="s">
        <v>152</v>
      </c>
      <c r="I1348" t="s">
        <v>40</v>
      </c>
      <c r="J1348" t="s">
        <v>41</v>
      </c>
      <c r="K1348" t="s">
        <v>42</v>
      </c>
      <c r="L1348" s="8">
        <v>14.5</v>
      </c>
      <c r="M1348" s="8">
        <v>4.2</v>
      </c>
      <c r="N1348">
        <v>26</v>
      </c>
      <c r="O1348" s="8">
        <v>377</v>
      </c>
      <c r="P1348" s="14">
        <v>0.13869999999999999</v>
      </c>
      <c r="Q1348" s="8">
        <v>52.29</v>
      </c>
      <c r="R1348" s="8">
        <v>324.70999999999998</v>
      </c>
      <c r="S1348" s="8">
        <v>109.2</v>
      </c>
      <c r="T1348" s="8">
        <v>215.51</v>
      </c>
      <c r="U1348">
        <v>0</v>
      </c>
      <c r="V1348" s="8">
        <v>0</v>
      </c>
      <c r="W1348" s="8">
        <v>0</v>
      </c>
      <c r="X1348" s="8">
        <v>215.51</v>
      </c>
    </row>
    <row r="1349" spans="1:24" x14ac:dyDescent="0.25">
      <c r="A1349" t="s">
        <v>1675</v>
      </c>
      <c r="B1349" s="1">
        <v>46103</v>
      </c>
      <c r="C1349" t="s">
        <v>523</v>
      </c>
      <c r="D1349" t="s">
        <v>524</v>
      </c>
      <c r="E1349" t="s">
        <v>27</v>
      </c>
      <c r="F1349" t="s">
        <v>89</v>
      </c>
      <c r="G1349" t="s">
        <v>38</v>
      </c>
      <c r="H1349" t="s">
        <v>39</v>
      </c>
      <c r="I1349" t="s">
        <v>57</v>
      </c>
      <c r="J1349" t="s">
        <v>58</v>
      </c>
      <c r="K1349" t="s">
        <v>59</v>
      </c>
      <c r="L1349" s="8">
        <v>10.5</v>
      </c>
      <c r="M1349" s="8">
        <v>7.5</v>
      </c>
      <c r="N1349">
        <v>60</v>
      </c>
      <c r="O1349" s="8">
        <v>630</v>
      </c>
      <c r="P1349" s="14">
        <v>0.20100000000000001</v>
      </c>
      <c r="Q1349" s="8">
        <v>126.63</v>
      </c>
      <c r="R1349" s="8">
        <v>503.37</v>
      </c>
      <c r="S1349" s="8">
        <v>450</v>
      </c>
      <c r="T1349" s="8">
        <v>53.37</v>
      </c>
      <c r="U1349">
        <v>0</v>
      </c>
      <c r="V1349" s="8">
        <v>0</v>
      </c>
      <c r="W1349" s="8">
        <v>0</v>
      </c>
      <c r="X1349" s="8">
        <v>53.37</v>
      </c>
    </row>
    <row r="1350" spans="1:24" x14ac:dyDescent="0.25">
      <c r="A1350" t="s">
        <v>1676</v>
      </c>
      <c r="B1350" s="1">
        <v>45606</v>
      </c>
      <c r="C1350" t="s">
        <v>51</v>
      </c>
      <c r="D1350" t="s">
        <v>52</v>
      </c>
      <c r="E1350" t="s">
        <v>53</v>
      </c>
      <c r="F1350" t="s">
        <v>54</v>
      </c>
      <c r="G1350" t="s">
        <v>55</v>
      </c>
      <c r="H1350" t="s">
        <v>56</v>
      </c>
      <c r="I1350" t="s">
        <v>130</v>
      </c>
      <c r="J1350" t="s">
        <v>131</v>
      </c>
      <c r="K1350" t="s">
        <v>42</v>
      </c>
      <c r="L1350" s="8">
        <v>4.8</v>
      </c>
      <c r="M1350" s="8">
        <v>1.4</v>
      </c>
      <c r="N1350">
        <v>82</v>
      </c>
      <c r="O1350" s="8">
        <v>393.6</v>
      </c>
      <c r="P1350" s="14">
        <v>5.5999999999999999E-3</v>
      </c>
      <c r="Q1350" s="8">
        <v>2.2000000000000002</v>
      </c>
      <c r="R1350" s="8">
        <v>391.4</v>
      </c>
      <c r="S1350" s="8">
        <v>114.8</v>
      </c>
      <c r="T1350" s="8">
        <v>276.60000000000002</v>
      </c>
      <c r="U1350">
        <v>0</v>
      </c>
      <c r="V1350" s="8">
        <v>0</v>
      </c>
      <c r="W1350" s="8">
        <v>0</v>
      </c>
      <c r="X1350" s="8">
        <v>276.60000000000002</v>
      </c>
    </row>
    <row r="1351" spans="1:24" x14ac:dyDescent="0.25">
      <c r="A1351" t="s">
        <v>1677</v>
      </c>
      <c r="B1351" s="1">
        <v>45901</v>
      </c>
      <c r="C1351" t="s">
        <v>102</v>
      </c>
      <c r="D1351" t="s">
        <v>103</v>
      </c>
      <c r="E1351" t="s">
        <v>27</v>
      </c>
      <c r="F1351" t="s">
        <v>54</v>
      </c>
      <c r="G1351" t="s">
        <v>29</v>
      </c>
      <c r="H1351" t="s">
        <v>30</v>
      </c>
      <c r="I1351" t="s">
        <v>112</v>
      </c>
      <c r="J1351" t="s">
        <v>113</v>
      </c>
      <c r="K1351" t="s">
        <v>42</v>
      </c>
      <c r="L1351" s="8">
        <v>8.5</v>
      </c>
      <c r="M1351" s="8">
        <v>2.8</v>
      </c>
      <c r="N1351">
        <v>289</v>
      </c>
      <c r="O1351" s="8">
        <v>2456.5</v>
      </c>
      <c r="P1351" s="14">
        <v>1.7899999999999999E-2</v>
      </c>
      <c r="Q1351" s="8">
        <v>43.97</v>
      </c>
      <c r="R1351" s="8">
        <v>2412.5300000000002</v>
      </c>
      <c r="S1351" s="8">
        <v>809.2</v>
      </c>
      <c r="T1351" s="8">
        <v>1603.33</v>
      </c>
      <c r="U1351">
        <v>0</v>
      </c>
      <c r="V1351" s="8">
        <v>0</v>
      </c>
      <c r="W1351" s="8">
        <v>0</v>
      </c>
      <c r="X1351" s="8">
        <v>1603.33</v>
      </c>
    </row>
    <row r="1352" spans="1:24" x14ac:dyDescent="0.25">
      <c r="A1352" t="s">
        <v>1678</v>
      </c>
      <c r="B1352" s="1">
        <v>46058</v>
      </c>
      <c r="C1352" t="s">
        <v>321</v>
      </c>
      <c r="D1352" t="s">
        <v>322</v>
      </c>
      <c r="E1352" t="s">
        <v>63</v>
      </c>
      <c r="F1352" t="s">
        <v>46</v>
      </c>
      <c r="G1352" t="s">
        <v>79</v>
      </c>
      <c r="H1352" t="s">
        <v>80</v>
      </c>
      <c r="I1352" t="s">
        <v>84</v>
      </c>
      <c r="J1352" t="s">
        <v>85</v>
      </c>
      <c r="K1352" t="s">
        <v>42</v>
      </c>
      <c r="L1352" s="8">
        <v>9.9</v>
      </c>
      <c r="M1352" s="8">
        <v>3.1</v>
      </c>
      <c r="N1352">
        <v>23</v>
      </c>
      <c r="O1352" s="8">
        <v>227.7</v>
      </c>
      <c r="P1352" s="14">
        <v>0.21790000000000001</v>
      </c>
      <c r="Q1352" s="8">
        <v>49.62</v>
      </c>
      <c r="R1352" s="8">
        <v>178.08</v>
      </c>
      <c r="S1352" s="8">
        <v>71.3</v>
      </c>
      <c r="T1352" s="8">
        <v>106.78</v>
      </c>
      <c r="U1352">
        <v>8</v>
      </c>
      <c r="V1352" s="8">
        <v>61.94</v>
      </c>
      <c r="W1352" s="8">
        <v>28.8</v>
      </c>
      <c r="X1352" s="8">
        <v>77.98</v>
      </c>
    </row>
    <row r="1353" spans="1:24" x14ac:dyDescent="0.25">
      <c r="A1353" t="s">
        <v>1679</v>
      </c>
      <c r="B1353" s="1">
        <v>46136</v>
      </c>
      <c r="C1353" t="s">
        <v>321</v>
      </c>
      <c r="D1353" t="s">
        <v>322</v>
      </c>
      <c r="E1353" t="s">
        <v>63</v>
      </c>
      <c r="F1353" t="s">
        <v>46</v>
      </c>
      <c r="G1353" t="s">
        <v>64</v>
      </c>
      <c r="H1353" t="s">
        <v>65</v>
      </c>
      <c r="I1353" t="s">
        <v>130</v>
      </c>
      <c r="J1353" t="s">
        <v>131</v>
      </c>
      <c r="K1353" t="s">
        <v>42</v>
      </c>
      <c r="L1353" s="8">
        <v>4.8</v>
      </c>
      <c r="M1353" s="8">
        <v>1.4</v>
      </c>
      <c r="N1353">
        <v>9</v>
      </c>
      <c r="O1353" s="8">
        <v>43.2</v>
      </c>
      <c r="P1353" s="14">
        <v>7.17E-2</v>
      </c>
      <c r="Q1353" s="8">
        <v>3.1</v>
      </c>
      <c r="R1353" s="8">
        <v>40.1</v>
      </c>
      <c r="S1353" s="8">
        <v>12.6</v>
      </c>
      <c r="T1353" s="8">
        <v>27.5</v>
      </c>
      <c r="U1353">
        <v>0</v>
      </c>
      <c r="V1353" s="8">
        <v>0</v>
      </c>
      <c r="W1353" s="8">
        <v>0</v>
      </c>
      <c r="X1353" s="8">
        <v>27.5</v>
      </c>
    </row>
    <row r="1354" spans="1:24" x14ac:dyDescent="0.25">
      <c r="A1354" t="s">
        <v>1680</v>
      </c>
      <c r="B1354" s="1">
        <v>45874</v>
      </c>
      <c r="C1354" t="s">
        <v>383</v>
      </c>
      <c r="D1354" t="s">
        <v>384</v>
      </c>
      <c r="E1354" t="s">
        <v>63</v>
      </c>
      <c r="F1354" t="s">
        <v>54</v>
      </c>
      <c r="G1354" t="s">
        <v>64</v>
      </c>
      <c r="H1354" t="s">
        <v>65</v>
      </c>
      <c r="I1354" t="s">
        <v>40</v>
      </c>
      <c r="J1354" t="s">
        <v>41</v>
      </c>
      <c r="K1354" t="s">
        <v>42</v>
      </c>
      <c r="L1354" s="8">
        <v>14.5</v>
      </c>
      <c r="M1354" s="8">
        <v>4.2</v>
      </c>
      <c r="N1354">
        <v>32</v>
      </c>
      <c r="O1354" s="8">
        <v>464</v>
      </c>
      <c r="P1354" s="14">
        <v>3.0800000000000001E-2</v>
      </c>
      <c r="Q1354" s="8">
        <v>14.29</v>
      </c>
      <c r="R1354" s="8">
        <v>449.71</v>
      </c>
      <c r="S1354" s="8">
        <v>134.4</v>
      </c>
      <c r="T1354" s="8">
        <v>315.31</v>
      </c>
      <c r="U1354">
        <v>0</v>
      </c>
      <c r="V1354" s="8">
        <v>0</v>
      </c>
      <c r="W1354" s="8">
        <v>0</v>
      </c>
      <c r="X1354" s="8">
        <v>315.31</v>
      </c>
    </row>
    <row r="1355" spans="1:24" x14ac:dyDescent="0.25">
      <c r="A1355" t="s">
        <v>1681</v>
      </c>
      <c r="B1355" s="1">
        <v>46235</v>
      </c>
      <c r="C1355" t="s">
        <v>354</v>
      </c>
      <c r="D1355" t="s">
        <v>355</v>
      </c>
      <c r="E1355" t="s">
        <v>71</v>
      </c>
      <c r="F1355" t="s">
        <v>54</v>
      </c>
      <c r="G1355" t="s">
        <v>165</v>
      </c>
      <c r="H1355" t="s">
        <v>166</v>
      </c>
      <c r="I1355" t="s">
        <v>144</v>
      </c>
      <c r="J1355" t="s">
        <v>145</v>
      </c>
      <c r="K1355" t="s">
        <v>33</v>
      </c>
      <c r="L1355" s="8">
        <v>12</v>
      </c>
      <c r="M1355" s="8">
        <v>6.5</v>
      </c>
      <c r="N1355">
        <v>14</v>
      </c>
      <c r="O1355" s="8">
        <v>168</v>
      </c>
      <c r="P1355" s="14">
        <v>1.7299999999999999E-2</v>
      </c>
      <c r="Q1355" s="8">
        <v>2.91</v>
      </c>
      <c r="R1355" s="8">
        <v>165.09</v>
      </c>
      <c r="S1355" s="8">
        <v>91</v>
      </c>
      <c r="T1355" s="8">
        <v>74.09</v>
      </c>
      <c r="U1355">
        <v>0</v>
      </c>
      <c r="V1355" s="8">
        <v>0</v>
      </c>
      <c r="W1355" s="8">
        <v>0</v>
      </c>
      <c r="X1355" s="8">
        <v>74.09</v>
      </c>
    </row>
    <row r="1356" spans="1:24" x14ac:dyDescent="0.25">
      <c r="A1356" t="s">
        <v>1682</v>
      </c>
      <c r="B1356" s="1">
        <v>45587</v>
      </c>
      <c r="C1356" t="s">
        <v>567</v>
      </c>
      <c r="D1356" t="s">
        <v>568</v>
      </c>
      <c r="E1356" t="s">
        <v>27</v>
      </c>
      <c r="F1356" t="s">
        <v>37</v>
      </c>
      <c r="G1356" t="s">
        <v>38</v>
      </c>
      <c r="H1356" t="s">
        <v>39</v>
      </c>
      <c r="I1356" t="s">
        <v>57</v>
      </c>
      <c r="J1356" t="s">
        <v>58</v>
      </c>
      <c r="K1356" t="s">
        <v>59</v>
      </c>
      <c r="L1356" s="8">
        <v>10.5</v>
      </c>
      <c r="M1356" s="8">
        <v>7.5</v>
      </c>
      <c r="N1356">
        <v>37</v>
      </c>
      <c r="O1356" s="8">
        <v>388.5</v>
      </c>
      <c r="P1356" s="14">
        <v>1.21E-2</v>
      </c>
      <c r="Q1356" s="8">
        <v>4.7</v>
      </c>
      <c r="R1356" s="8">
        <v>383.8</v>
      </c>
      <c r="S1356" s="8">
        <v>277.5</v>
      </c>
      <c r="T1356" s="8">
        <v>106.3</v>
      </c>
      <c r="U1356">
        <v>0</v>
      </c>
      <c r="V1356" s="8">
        <v>0</v>
      </c>
      <c r="W1356" s="8">
        <v>0</v>
      </c>
      <c r="X1356" s="8">
        <v>106.3</v>
      </c>
    </row>
    <row r="1357" spans="1:24" x14ac:dyDescent="0.25">
      <c r="A1357" t="s">
        <v>1683</v>
      </c>
      <c r="B1357" s="1">
        <v>45741</v>
      </c>
      <c r="C1357" t="s">
        <v>394</v>
      </c>
      <c r="D1357" t="s">
        <v>395</v>
      </c>
      <c r="E1357" t="s">
        <v>71</v>
      </c>
      <c r="F1357" t="s">
        <v>37</v>
      </c>
      <c r="G1357" t="s">
        <v>72</v>
      </c>
      <c r="H1357" t="s">
        <v>73</v>
      </c>
      <c r="I1357" t="s">
        <v>47</v>
      </c>
      <c r="J1357" t="s">
        <v>48</v>
      </c>
      <c r="K1357" t="s">
        <v>49</v>
      </c>
      <c r="L1357" s="8">
        <v>5</v>
      </c>
      <c r="M1357" s="8">
        <v>3.2</v>
      </c>
      <c r="N1357">
        <v>18</v>
      </c>
      <c r="O1357" s="8">
        <v>90</v>
      </c>
      <c r="P1357" s="14">
        <v>1.4800000000000001E-2</v>
      </c>
      <c r="Q1357" s="8">
        <v>1.33</v>
      </c>
      <c r="R1357" s="8">
        <v>88.67</v>
      </c>
      <c r="S1357" s="8">
        <v>57.6</v>
      </c>
      <c r="T1357" s="8">
        <v>31.07</v>
      </c>
      <c r="U1357">
        <v>0</v>
      </c>
      <c r="V1357" s="8">
        <v>0</v>
      </c>
      <c r="W1357" s="8">
        <v>0</v>
      </c>
      <c r="X1357" s="8">
        <v>31.07</v>
      </c>
    </row>
    <row r="1358" spans="1:24" x14ac:dyDescent="0.25">
      <c r="A1358" t="s">
        <v>1684</v>
      </c>
      <c r="B1358" s="1">
        <v>45419</v>
      </c>
      <c r="C1358" t="s">
        <v>391</v>
      </c>
      <c r="D1358" t="s">
        <v>392</v>
      </c>
      <c r="E1358" t="s">
        <v>63</v>
      </c>
      <c r="F1358" t="s">
        <v>54</v>
      </c>
      <c r="G1358" t="s">
        <v>64</v>
      </c>
      <c r="H1358" t="s">
        <v>65</v>
      </c>
      <c r="I1358" t="s">
        <v>47</v>
      </c>
      <c r="J1358" t="s">
        <v>48</v>
      </c>
      <c r="K1358" t="s">
        <v>49</v>
      </c>
      <c r="L1358" s="8">
        <v>5</v>
      </c>
      <c r="M1358" s="8">
        <v>3.2</v>
      </c>
      <c r="N1358">
        <v>339</v>
      </c>
      <c r="O1358" s="8">
        <v>1695</v>
      </c>
      <c r="P1358" s="14">
        <v>6.3E-3</v>
      </c>
      <c r="Q1358" s="8">
        <v>10.68</v>
      </c>
      <c r="R1358" s="8">
        <v>1684.32</v>
      </c>
      <c r="S1358" s="8">
        <v>1084.8</v>
      </c>
      <c r="T1358" s="8">
        <v>599.52</v>
      </c>
      <c r="U1358">
        <v>0</v>
      </c>
      <c r="V1358" s="8">
        <v>0</v>
      </c>
      <c r="W1358" s="8">
        <v>0</v>
      </c>
      <c r="X1358" s="8">
        <v>599.52</v>
      </c>
    </row>
    <row r="1359" spans="1:24" x14ac:dyDescent="0.25">
      <c r="A1359" t="s">
        <v>1685</v>
      </c>
      <c r="B1359" s="1">
        <v>45771</v>
      </c>
      <c r="C1359" t="s">
        <v>229</v>
      </c>
      <c r="D1359" t="s">
        <v>230</v>
      </c>
      <c r="E1359" t="s">
        <v>27</v>
      </c>
      <c r="F1359" t="s">
        <v>54</v>
      </c>
      <c r="G1359" t="s">
        <v>29</v>
      </c>
      <c r="H1359" t="s">
        <v>30</v>
      </c>
      <c r="I1359" t="s">
        <v>144</v>
      </c>
      <c r="J1359" t="s">
        <v>145</v>
      </c>
      <c r="K1359" t="s">
        <v>33</v>
      </c>
      <c r="L1359" s="8">
        <v>12</v>
      </c>
      <c r="M1359" s="8">
        <v>6.5</v>
      </c>
      <c r="N1359">
        <v>148</v>
      </c>
      <c r="O1359" s="8">
        <v>1776</v>
      </c>
      <c r="P1359" s="14">
        <v>1.35E-2</v>
      </c>
      <c r="Q1359" s="8">
        <v>23.98</v>
      </c>
      <c r="R1359" s="8">
        <v>1752.02</v>
      </c>
      <c r="S1359" s="8">
        <v>962</v>
      </c>
      <c r="T1359" s="8">
        <v>790.02</v>
      </c>
      <c r="U1359">
        <v>15</v>
      </c>
      <c r="V1359" s="8">
        <v>177.57</v>
      </c>
      <c r="W1359" s="8">
        <v>105</v>
      </c>
      <c r="X1359" s="8">
        <v>685.02</v>
      </c>
    </row>
    <row r="1360" spans="1:24" x14ac:dyDescent="0.25">
      <c r="A1360" t="s">
        <v>1686</v>
      </c>
      <c r="B1360" s="1">
        <v>45997</v>
      </c>
      <c r="C1360" t="s">
        <v>120</v>
      </c>
      <c r="D1360" t="s">
        <v>121</v>
      </c>
      <c r="E1360" t="s">
        <v>63</v>
      </c>
      <c r="F1360" t="s">
        <v>89</v>
      </c>
      <c r="G1360" t="s">
        <v>79</v>
      </c>
      <c r="H1360" t="s">
        <v>80</v>
      </c>
      <c r="I1360" t="s">
        <v>31</v>
      </c>
      <c r="J1360" t="s">
        <v>32</v>
      </c>
      <c r="K1360" t="s">
        <v>33</v>
      </c>
      <c r="L1360" s="8">
        <v>5.8</v>
      </c>
      <c r="M1360" s="8">
        <v>2.7</v>
      </c>
      <c r="N1360">
        <v>76</v>
      </c>
      <c r="O1360" s="8">
        <v>440.8</v>
      </c>
      <c r="P1360" s="14">
        <v>6.5100000000000005E-2</v>
      </c>
      <c r="Q1360" s="8">
        <v>28.7</v>
      </c>
      <c r="R1360" s="8">
        <v>412.1</v>
      </c>
      <c r="S1360" s="8">
        <v>205.2</v>
      </c>
      <c r="T1360" s="8">
        <v>206.9</v>
      </c>
      <c r="U1360">
        <v>0</v>
      </c>
      <c r="V1360" s="8">
        <v>0</v>
      </c>
      <c r="W1360" s="8">
        <v>0</v>
      </c>
      <c r="X1360" s="8">
        <v>206.9</v>
      </c>
    </row>
    <row r="1361" spans="1:24" x14ac:dyDescent="0.25">
      <c r="A1361" t="s">
        <v>1687</v>
      </c>
      <c r="B1361" s="1">
        <v>45603</v>
      </c>
      <c r="C1361" t="s">
        <v>671</v>
      </c>
      <c r="D1361" t="s">
        <v>672</v>
      </c>
      <c r="E1361" t="s">
        <v>27</v>
      </c>
      <c r="F1361" t="s">
        <v>89</v>
      </c>
      <c r="G1361" t="s">
        <v>29</v>
      </c>
      <c r="H1361" t="s">
        <v>30</v>
      </c>
      <c r="I1361" t="s">
        <v>122</v>
      </c>
      <c r="J1361" t="s">
        <v>123</v>
      </c>
      <c r="K1361" t="s">
        <v>59</v>
      </c>
      <c r="L1361" s="8">
        <v>5.5</v>
      </c>
      <c r="M1361" s="8">
        <v>3.8</v>
      </c>
      <c r="N1361">
        <v>237</v>
      </c>
      <c r="O1361" s="8">
        <v>1303.5</v>
      </c>
      <c r="P1361" s="14">
        <v>6.3700000000000007E-2</v>
      </c>
      <c r="Q1361" s="8">
        <v>83.03</v>
      </c>
      <c r="R1361" s="8">
        <v>1220.47</v>
      </c>
      <c r="S1361" s="8">
        <v>900.6</v>
      </c>
      <c r="T1361" s="8">
        <v>319.87</v>
      </c>
      <c r="U1361">
        <v>0</v>
      </c>
      <c r="V1361" s="8">
        <v>0</v>
      </c>
      <c r="W1361" s="8">
        <v>0</v>
      </c>
      <c r="X1361" s="8">
        <v>319.87</v>
      </c>
    </row>
    <row r="1362" spans="1:24" x14ac:dyDescent="0.25">
      <c r="A1362" t="s">
        <v>1688</v>
      </c>
      <c r="B1362" s="1">
        <v>46008</v>
      </c>
      <c r="C1362" t="s">
        <v>394</v>
      </c>
      <c r="D1362" t="s">
        <v>395</v>
      </c>
      <c r="E1362" t="s">
        <v>71</v>
      </c>
      <c r="F1362" t="s">
        <v>37</v>
      </c>
      <c r="G1362" t="s">
        <v>165</v>
      </c>
      <c r="H1362" t="s">
        <v>166</v>
      </c>
      <c r="I1362" t="s">
        <v>57</v>
      </c>
      <c r="J1362" t="s">
        <v>58</v>
      </c>
      <c r="K1362" t="s">
        <v>59</v>
      </c>
      <c r="L1362" s="8">
        <v>10.5</v>
      </c>
      <c r="M1362" s="8">
        <v>7.5</v>
      </c>
      <c r="N1362">
        <v>118</v>
      </c>
      <c r="O1362" s="8">
        <v>1239</v>
      </c>
      <c r="P1362" s="14">
        <v>2.5999999999999999E-3</v>
      </c>
      <c r="Q1362" s="8">
        <v>3.22</v>
      </c>
      <c r="R1362" s="8">
        <v>1235.78</v>
      </c>
      <c r="S1362" s="8">
        <v>885</v>
      </c>
      <c r="T1362" s="8">
        <v>350.78</v>
      </c>
      <c r="U1362">
        <v>0</v>
      </c>
      <c r="V1362" s="8">
        <v>0</v>
      </c>
      <c r="W1362" s="8">
        <v>0</v>
      </c>
      <c r="X1362" s="8">
        <v>350.78</v>
      </c>
    </row>
    <row r="1363" spans="1:24" x14ac:dyDescent="0.25">
      <c r="A1363" t="s">
        <v>1689</v>
      </c>
      <c r="B1363" s="1">
        <v>45704</v>
      </c>
      <c r="C1363" t="s">
        <v>357</v>
      </c>
      <c r="D1363" t="s">
        <v>358</v>
      </c>
      <c r="E1363" t="s">
        <v>27</v>
      </c>
      <c r="F1363" t="s">
        <v>46</v>
      </c>
      <c r="G1363" t="s">
        <v>38</v>
      </c>
      <c r="H1363" t="s">
        <v>39</v>
      </c>
      <c r="I1363" t="s">
        <v>112</v>
      </c>
      <c r="J1363" t="s">
        <v>113</v>
      </c>
      <c r="K1363" t="s">
        <v>42</v>
      </c>
      <c r="L1363" s="8">
        <v>8.5</v>
      </c>
      <c r="M1363" s="8">
        <v>2.8</v>
      </c>
      <c r="N1363">
        <v>37</v>
      </c>
      <c r="O1363" s="8">
        <v>314.5</v>
      </c>
      <c r="P1363" s="14">
        <v>6.2100000000000002E-2</v>
      </c>
      <c r="Q1363" s="8">
        <v>19.53</v>
      </c>
      <c r="R1363" s="8">
        <v>294.97000000000003</v>
      </c>
      <c r="S1363" s="8">
        <v>103.6</v>
      </c>
      <c r="T1363" s="8">
        <v>191.37</v>
      </c>
      <c r="U1363">
        <v>0</v>
      </c>
      <c r="V1363" s="8">
        <v>0</v>
      </c>
      <c r="W1363" s="8">
        <v>0</v>
      </c>
      <c r="X1363" s="8">
        <v>191.37</v>
      </c>
    </row>
    <row r="1364" spans="1:24" x14ac:dyDescent="0.25">
      <c r="A1364" t="s">
        <v>1690</v>
      </c>
      <c r="B1364" s="1">
        <v>46257</v>
      </c>
      <c r="C1364" t="s">
        <v>551</v>
      </c>
      <c r="D1364" t="s">
        <v>552</v>
      </c>
      <c r="E1364" t="s">
        <v>27</v>
      </c>
      <c r="F1364" t="s">
        <v>54</v>
      </c>
      <c r="G1364" t="s">
        <v>38</v>
      </c>
      <c r="H1364" t="s">
        <v>39</v>
      </c>
      <c r="I1364" t="s">
        <v>74</v>
      </c>
      <c r="J1364" t="s">
        <v>75</v>
      </c>
      <c r="K1364" t="s">
        <v>49</v>
      </c>
      <c r="L1364" s="8">
        <v>11</v>
      </c>
      <c r="M1364" s="8">
        <v>6.8</v>
      </c>
      <c r="N1364">
        <v>32</v>
      </c>
      <c r="O1364" s="8">
        <v>352</v>
      </c>
      <c r="P1364" s="14">
        <v>8.8999999999999999E-3</v>
      </c>
      <c r="Q1364" s="8">
        <v>3.13</v>
      </c>
      <c r="R1364" s="8">
        <v>348.87</v>
      </c>
      <c r="S1364" s="8">
        <v>217.6</v>
      </c>
      <c r="T1364" s="8">
        <v>131.27000000000001</v>
      </c>
      <c r="U1364">
        <v>3</v>
      </c>
      <c r="V1364" s="8">
        <v>32.71</v>
      </c>
      <c r="W1364" s="8">
        <v>21.9</v>
      </c>
      <c r="X1364" s="8">
        <v>109.37</v>
      </c>
    </row>
    <row r="1365" spans="1:24" x14ac:dyDescent="0.25">
      <c r="A1365" t="s">
        <v>1691</v>
      </c>
      <c r="B1365" s="1">
        <v>45570</v>
      </c>
      <c r="C1365" t="s">
        <v>148</v>
      </c>
      <c r="D1365" t="s">
        <v>149</v>
      </c>
      <c r="E1365" t="s">
        <v>150</v>
      </c>
      <c r="F1365" t="s">
        <v>37</v>
      </c>
      <c r="G1365" t="s">
        <v>151</v>
      </c>
      <c r="H1365" t="s">
        <v>152</v>
      </c>
      <c r="I1365" t="s">
        <v>66</v>
      </c>
      <c r="J1365" t="s">
        <v>67</v>
      </c>
      <c r="K1365" t="s">
        <v>33</v>
      </c>
      <c r="L1365" s="8">
        <v>4.5</v>
      </c>
      <c r="M1365" s="8">
        <v>2.1</v>
      </c>
      <c r="N1365">
        <v>77</v>
      </c>
      <c r="O1365" s="8">
        <v>346.5</v>
      </c>
      <c r="P1365" s="14">
        <v>0.36730000000000002</v>
      </c>
      <c r="Q1365" s="8">
        <v>127.27</v>
      </c>
      <c r="R1365" s="8">
        <v>219.23</v>
      </c>
      <c r="S1365" s="8">
        <v>161.69999999999999</v>
      </c>
      <c r="T1365" s="8">
        <v>57.53</v>
      </c>
      <c r="U1365">
        <v>0</v>
      </c>
      <c r="V1365" s="8">
        <v>0</v>
      </c>
      <c r="W1365" s="8">
        <v>0</v>
      </c>
      <c r="X1365" s="8">
        <v>57.53</v>
      </c>
    </row>
    <row r="1366" spans="1:24" x14ac:dyDescent="0.25">
      <c r="A1366" t="s">
        <v>1692</v>
      </c>
      <c r="B1366" s="1">
        <v>45804</v>
      </c>
      <c r="C1366" t="s">
        <v>480</v>
      </c>
      <c r="D1366" t="s">
        <v>481</v>
      </c>
      <c r="E1366" t="s">
        <v>63</v>
      </c>
      <c r="F1366" t="s">
        <v>54</v>
      </c>
      <c r="G1366" t="s">
        <v>79</v>
      </c>
      <c r="H1366" t="s">
        <v>80</v>
      </c>
      <c r="I1366" t="s">
        <v>99</v>
      </c>
      <c r="J1366" t="s">
        <v>100</v>
      </c>
      <c r="K1366" t="s">
        <v>49</v>
      </c>
      <c r="L1366" s="8">
        <v>3.8</v>
      </c>
      <c r="M1366" s="8">
        <v>2.6</v>
      </c>
      <c r="N1366">
        <v>198</v>
      </c>
      <c r="O1366" s="8">
        <v>752.4</v>
      </c>
      <c r="P1366" s="14">
        <v>8.0000000000000004E-4</v>
      </c>
      <c r="Q1366" s="8">
        <v>0.6</v>
      </c>
      <c r="R1366" s="8">
        <v>751.8</v>
      </c>
      <c r="S1366" s="8">
        <v>514.79999999999995</v>
      </c>
      <c r="T1366" s="8">
        <v>237</v>
      </c>
      <c r="U1366">
        <v>0</v>
      </c>
      <c r="V1366" s="8">
        <v>0</v>
      </c>
      <c r="W1366" s="8">
        <v>0</v>
      </c>
      <c r="X1366" s="8">
        <v>237</v>
      </c>
    </row>
    <row r="1367" spans="1:24" x14ac:dyDescent="0.25">
      <c r="A1367" t="s">
        <v>1693</v>
      </c>
      <c r="B1367" s="1">
        <v>45844</v>
      </c>
      <c r="C1367" t="s">
        <v>188</v>
      </c>
      <c r="D1367" t="s">
        <v>189</v>
      </c>
      <c r="E1367" t="s">
        <v>27</v>
      </c>
      <c r="F1367" t="s">
        <v>54</v>
      </c>
      <c r="G1367" t="s">
        <v>29</v>
      </c>
      <c r="H1367" t="s">
        <v>30</v>
      </c>
      <c r="I1367" t="s">
        <v>127</v>
      </c>
      <c r="J1367" t="s">
        <v>128</v>
      </c>
      <c r="K1367" t="s">
        <v>33</v>
      </c>
      <c r="L1367" s="8">
        <v>7.2</v>
      </c>
      <c r="M1367" s="8">
        <v>3.6</v>
      </c>
      <c r="N1367">
        <v>74</v>
      </c>
      <c r="O1367" s="8">
        <v>532.79999999999995</v>
      </c>
      <c r="P1367" s="14">
        <v>6.7000000000000002E-3</v>
      </c>
      <c r="Q1367" s="8">
        <v>3.57</v>
      </c>
      <c r="R1367" s="8">
        <v>529.23</v>
      </c>
      <c r="S1367" s="8">
        <v>266.39999999999998</v>
      </c>
      <c r="T1367" s="8">
        <v>262.83</v>
      </c>
      <c r="U1367">
        <v>0</v>
      </c>
      <c r="V1367" s="8">
        <v>0</v>
      </c>
      <c r="W1367" s="8">
        <v>0</v>
      </c>
      <c r="X1367" s="8">
        <v>262.83</v>
      </c>
    </row>
    <row r="1368" spans="1:24" x14ac:dyDescent="0.25">
      <c r="A1368" t="s">
        <v>1694</v>
      </c>
      <c r="B1368" s="1">
        <v>45797</v>
      </c>
      <c r="C1368" t="s">
        <v>25</v>
      </c>
      <c r="D1368" t="s">
        <v>26</v>
      </c>
      <c r="E1368" t="s">
        <v>27</v>
      </c>
      <c r="F1368" t="s">
        <v>28</v>
      </c>
      <c r="G1368" t="s">
        <v>38</v>
      </c>
      <c r="H1368" t="s">
        <v>39</v>
      </c>
      <c r="I1368" t="s">
        <v>40</v>
      </c>
      <c r="J1368" t="s">
        <v>41</v>
      </c>
      <c r="K1368" t="s">
        <v>42</v>
      </c>
      <c r="L1368" s="8">
        <v>14.5</v>
      </c>
      <c r="M1368" s="8">
        <v>4.2</v>
      </c>
      <c r="N1368">
        <v>65</v>
      </c>
      <c r="O1368" s="8">
        <v>942.5</v>
      </c>
      <c r="P1368" s="14">
        <v>0.37969999999999998</v>
      </c>
      <c r="Q1368" s="8">
        <v>357.87</v>
      </c>
      <c r="R1368" s="8">
        <v>584.63</v>
      </c>
      <c r="S1368" s="8">
        <v>273</v>
      </c>
      <c r="T1368" s="8">
        <v>311.63</v>
      </c>
      <c r="U1368">
        <v>0</v>
      </c>
      <c r="V1368" s="8">
        <v>0</v>
      </c>
      <c r="W1368" s="8">
        <v>0</v>
      </c>
      <c r="X1368" s="8">
        <v>311.63</v>
      </c>
    </row>
    <row r="1369" spans="1:24" x14ac:dyDescent="0.25">
      <c r="A1369" t="s">
        <v>1695</v>
      </c>
      <c r="B1369" s="1">
        <v>45740</v>
      </c>
      <c r="C1369" t="s">
        <v>133</v>
      </c>
      <c r="D1369" t="s">
        <v>134</v>
      </c>
      <c r="E1369" t="s">
        <v>27</v>
      </c>
      <c r="F1369" t="s">
        <v>54</v>
      </c>
      <c r="G1369" t="s">
        <v>29</v>
      </c>
      <c r="H1369" t="s">
        <v>30</v>
      </c>
      <c r="I1369" t="s">
        <v>117</v>
      </c>
      <c r="J1369" t="s">
        <v>118</v>
      </c>
      <c r="K1369" t="s">
        <v>59</v>
      </c>
      <c r="L1369" s="8">
        <v>6</v>
      </c>
      <c r="M1369" s="8">
        <v>4.2</v>
      </c>
      <c r="N1369">
        <v>11</v>
      </c>
      <c r="O1369" s="8">
        <v>66</v>
      </c>
      <c r="P1369" s="14">
        <v>1.9699999999999999E-2</v>
      </c>
      <c r="Q1369" s="8">
        <v>1.3</v>
      </c>
      <c r="R1369" s="8">
        <v>64.7</v>
      </c>
      <c r="S1369" s="8">
        <v>46.2</v>
      </c>
      <c r="T1369" s="8">
        <v>18.5</v>
      </c>
      <c r="U1369">
        <v>0</v>
      </c>
      <c r="V1369" s="8">
        <v>0</v>
      </c>
      <c r="W1369" s="8">
        <v>0</v>
      </c>
      <c r="X1369" s="8">
        <v>18.5</v>
      </c>
    </row>
    <row r="1370" spans="1:24" x14ac:dyDescent="0.25">
      <c r="A1370" t="s">
        <v>1696</v>
      </c>
      <c r="B1370" s="1">
        <v>45374</v>
      </c>
      <c r="C1370" t="s">
        <v>328</v>
      </c>
      <c r="D1370" t="s">
        <v>329</v>
      </c>
      <c r="E1370" t="s">
        <v>71</v>
      </c>
      <c r="F1370" t="s">
        <v>54</v>
      </c>
      <c r="G1370" t="s">
        <v>72</v>
      </c>
      <c r="H1370" t="s">
        <v>73</v>
      </c>
      <c r="I1370" t="s">
        <v>127</v>
      </c>
      <c r="J1370" t="s">
        <v>128</v>
      </c>
      <c r="K1370" t="s">
        <v>33</v>
      </c>
      <c r="L1370" s="8">
        <v>7.2</v>
      </c>
      <c r="M1370" s="8">
        <v>3.6</v>
      </c>
      <c r="N1370">
        <v>47</v>
      </c>
      <c r="O1370" s="8">
        <v>338.4</v>
      </c>
      <c r="P1370" s="14">
        <v>1.8100000000000002E-2</v>
      </c>
      <c r="Q1370" s="8">
        <v>6.13</v>
      </c>
      <c r="R1370" s="8">
        <v>332.27</v>
      </c>
      <c r="S1370" s="8">
        <v>169.2</v>
      </c>
      <c r="T1370" s="8">
        <v>163.07</v>
      </c>
      <c r="U1370">
        <v>0</v>
      </c>
      <c r="V1370" s="8">
        <v>0</v>
      </c>
      <c r="W1370" s="8">
        <v>0</v>
      </c>
      <c r="X1370" s="8">
        <v>163.07</v>
      </c>
    </row>
    <row r="1371" spans="1:24" x14ac:dyDescent="0.25">
      <c r="A1371" t="s">
        <v>1697</v>
      </c>
      <c r="B1371" s="1">
        <v>45904</v>
      </c>
      <c r="C1371" t="s">
        <v>546</v>
      </c>
      <c r="D1371" t="s">
        <v>547</v>
      </c>
      <c r="E1371" t="s">
        <v>27</v>
      </c>
      <c r="F1371" t="s">
        <v>89</v>
      </c>
      <c r="G1371" t="s">
        <v>29</v>
      </c>
      <c r="H1371" t="s">
        <v>30</v>
      </c>
      <c r="I1371" t="s">
        <v>117</v>
      </c>
      <c r="J1371" t="s">
        <v>118</v>
      </c>
      <c r="K1371" t="s">
        <v>59</v>
      </c>
      <c r="L1371" s="8">
        <v>6</v>
      </c>
      <c r="M1371" s="8">
        <v>4.2</v>
      </c>
      <c r="N1371">
        <v>314</v>
      </c>
      <c r="O1371" s="8">
        <v>1884</v>
      </c>
      <c r="P1371" s="14">
        <v>0.1232</v>
      </c>
      <c r="Q1371" s="8">
        <v>232.11</v>
      </c>
      <c r="R1371" s="8">
        <v>1651.89</v>
      </c>
      <c r="S1371" s="8">
        <v>1318.8</v>
      </c>
      <c r="T1371" s="8">
        <v>333.09</v>
      </c>
      <c r="U1371">
        <v>52</v>
      </c>
      <c r="V1371" s="8">
        <v>273.56</v>
      </c>
      <c r="W1371" s="8">
        <v>244.4</v>
      </c>
      <c r="X1371" s="8">
        <v>88.69</v>
      </c>
    </row>
    <row r="1372" spans="1:24" x14ac:dyDescent="0.25">
      <c r="A1372" t="s">
        <v>1698</v>
      </c>
      <c r="B1372" s="1">
        <v>45332</v>
      </c>
      <c r="C1372" t="s">
        <v>220</v>
      </c>
      <c r="D1372" t="s">
        <v>221</v>
      </c>
      <c r="E1372" t="s">
        <v>71</v>
      </c>
      <c r="F1372" t="s">
        <v>28</v>
      </c>
      <c r="G1372" t="s">
        <v>165</v>
      </c>
      <c r="H1372" t="s">
        <v>166</v>
      </c>
      <c r="I1372" t="s">
        <v>40</v>
      </c>
      <c r="J1372" t="s">
        <v>41</v>
      </c>
      <c r="K1372" t="s">
        <v>42</v>
      </c>
      <c r="L1372" s="8">
        <v>14.5</v>
      </c>
      <c r="M1372" s="8">
        <v>4.2</v>
      </c>
      <c r="N1372">
        <v>629</v>
      </c>
      <c r="O1372" s="8">
        <v>9120.5</v>
      </c>
      <c r="P1372" s="14">
        <v>0.4516</v>
      </c>
      <c r="Q1372" s="8">
        <v>4118.82</v>
      </c>
      <c r="R1372" s="8">
        <v>5001.68</v>
      </c>
      <c r="S1372" s="8">
        <v>2641.8</v>
      </c>
      <c r="T1372" s="8">
        <v>2359.88</v>
      </c>
      <c r="U1372">
        <v>0</v>
      </c>
      <c r="V1372" s="8">
        <v>0</v>
      </c>
      <c r="W1372" s="8">
        <v>0</v>
      </c>
      <c r="X1372" s="8">
        <v>2359.88</v>
      </c>
    </row>
    <row r="1373" spans="1:24" x14ac:dyDescent="0.25">
      <c r="A1373" t="s">
        <v>1699</v>
      </c>
      <c r="B1373" s="1">
        <v>46202</v>
      </c>
      <c r="C1373" t="s">
        <v>378</v>
      </c>
      <c r="D1373" t="s">
        <v>379</v>
      </c>
      <c r="E1373" t="s">
        <v>71</v>
      </c>
      <c r="F1373" t="s">
        <v>54</v>
      </c>
      <c r="G1373" t="s">
        <v>165</v>
      </c>
      <c r="H1373" t="s">
        <v>166</v>
      </c>
      <c r="I1373" t="s">
        <v>47</v>
      </c>
      <c r="J1373" t="s">
        <v>48</v>
      </c>
      <c r="K1373" t="s">
        <v>49</v>
      </c>
      <c r="L1373" s="8">
        <v>5</v>
      </c>
      <c r="M1373" s="8">
        <v>3.2</v>
      </c>
      <c r="N1373">
        <v>46</v>
      </c>
      <c r="O1373" s="8">
        <v>230</v>
      </c>
      <c r="P1373" s="14">
        <v>1.12E-2</v>
      </c>
      <c r="Q1373" s="8">
        <v>2.58</v>
      </c>
      <c r="R1373" s="8">
        <v>227.42</v>
      </c>
      <c r="S1373" s="8">
        <v>147.19999999999999</v>
      </c>
      <c r="T1373" s="8">
        <v>80.22</v>
      </c>
      <c r="U1373">
        <v>0</v>
      </c>
      <c r="V1373" s="8">
        <v>0</v>
      </c>
      <c r="W1373" s="8">
        <v>0</v>
      </c>
      <c r="X1373" s="8">
        <v>80.22</v>
      </c>
    </row>
    <row r="1374" spans="1:24" x14ac:dyDescent="0.25">
      <c r="A1374" t="s">
        <v>1700</v>
      </c>
      <c r="B1374" s="1">
        <v>45734</v>
      </c>
      <c r="C1374" t="s">
        <v>115</v>
      </c>
      <c r="D1374" t="s">
        <v>116</v>
      </c>
      <c r="E1374" t="s">
        <v>27</v>
      </c>
      <c r="F1374" t="s">
        <v>54</v>
      </c>
      <c r="G1374" t="s">
        <v>29</v>
      </c>
      <c r="H1374" t="s">
        <v>30</v>
      </c>
      <c r="I1374" t="s">
        <v>74</v>
      </c>
      <c r="J1374" t="s">
        <v>75</v>
      </c>
      <c r="K1374" t="s">
        <v>49</v>
      </c>
      <c r="L1374" s="8">
        <v>11</v>
      </c>
      <c r="M1374" s="8">
        <v>6.8</v>
      </c>
      <c r="N1374">
        <v>131</v>
      </c>
      <c r="O1374" s="8">
        <v>1441</v>
      </c>
      <c r="P1374" s="14">
        <v>1.3899999999999999E-2</v>
      </c>
      <c r="Q1374" s="8">
        <v>20.03</v>
      </c>
      <c r="R1374" s="8">
        <v>1420.97</v>
      </c>
      <c r="S1374" s="8">
        <v>890.8</v>
      </c>
      <c r="T1374" s="8">
        <v>530.16999999999996</v>
      </c>
      <c r="U1374">
        <v>0</v>
      </c>
      <c r="V1374" s="8">
        <v>0</v>
      </c>
      <c r="W1374" s="8">
        <v>0</v>
      </c>
      <c r="X1374" s="8">
        <v>530.16999999999996</v>
      </c>
    </row>
    <row r="1375" spans="1:24" x14ac:dyDescent="0.25">
      <c r="A1375" t="s">
        <v>1701</v>
      </c>
      <c r="B1375" s="1">
        <v>46044</v>
      </c>
      <c r="C1375" t="s">
        <v>82</v>
      </c>
      <c r="D1375" t="s">
        <v>83</v>
      </c>
      <c r="E1375" t="s">
        <v>71</v>
      </c>
      <c r="F1375" t="s">
        <v>46</v>
      </c>
      <c r="G1375" t="s">
        <v>165</v>
      </c>
      <c r="H1375" t="s">
        <v>166</v>
      </c>
      <c r="I1375" t="s">
        <v>84</v>
      </c>
      <c r="J1375" t="s">
        <v>85</v>
      </c>
      <c r="K1375" t="s">
        <v>42</v>
      </c>
      <c r="L1375" s="8">
        <v>9.9</v>
      </c>
      <c r="M1375" s="8">
        <v>3.1</v>
      </c>
      <c r="N1375">
        <v>25</v>
      </c>
      <c r="O1375" s="8">
        <v>247.5</v>
      </c>
      <c r="P1375" s="14">
        <v>4.3499999999999997E-2</v>
      </c>
      <c r="Q1375" s="8">
        <v>10.77</v>
      </c>
      <c r="R1375" s="8">
        <v>236.73</v>
      </c>
      <c r="S1375" s="8">
        <v>77.5</v>
      </c>
      <c r="T1375" s="8">
        <v>159.22999999999999</v>
      </c>
      <c r="U1375">
        <v>0</v>
      </c>
      <c r="V1375" s="8">
        <v>0</v>
      </c>
      <c r="W1375" s="8">
        <v>0</v>
      </c>
      <c r="X1375" s="8">
        <v>159.22999999999999</v>
      </c>
    </row>
    <row r="1376" spans="1:24" x14ac:dyDescent="0.25">
      <c r="A1376" t="s">
        <v>1702</v>
      </c>
      <c r="B1376" s="1">
        <v>45622</v>
      </c>
      <c r="C1376" t="s">
        <v>136</v>
      </c>
      <c r="D1376" t="s">
        <v>137</v>
      </c>
      <c r="E1376" t="s">
        <v>71</v>
      </c>
      <c r="F1376" t="s">
        <v>54</v>
      </c>
      <c r="G1376" t="s">
        <v>72</v>
      </c>
      <c r="H1376" t="s">
        <v>73</v>
      </c>
      <c r="I1376" t="s">
        <v>185</v>
      </c>
      <c r="J1376" t="s">
        <v>186</v>
      </c>
      <c r="K1376" t="s">
        <v>59</v>
      </c>
      <c r="L1376" s="8">
        <v>4.9000000000000004</v>
      </c>
      <c r="M1376" s="8">
        <v>3.1</v>
      </c>
      <c r="N1376">
        <v>57</v>
      </c>
      <c r="O1376" s="8">
        <v>279.3</v>
      </c>
      <c r="P1376" s="14">
        <v>9.4000000000000004E-3</v>
      </c>
      <c r="Q1376" s="8">
        <v>2.63</v>
      </c>
      <c r="R1376" s="8">
        <v>276.67</v>
      </c>
      <c r="S1376" s="8">
        <v>176.7</v>
      </c>
      <c r="T1376" s="8">
        <v>99.97</v>
      </c>
      <c r="U1376">
        <v>0</v>
      </c>
      <c r="V1376" s="8">
        <v>0</v>
      </c>
      <c r="W1376" s="8">
        <v>0</v>
      </c>
      <c r="X1376" s="8">
        <v>99.97</v>
      </c>
    </row>
    <row r="1377" spans="1:24" x14ac:dyDescent="0.25">
      <c r="A1377" t="s">
        <v>1703</v>
      </c>
      <c r="B1377" s="1">
        <v>45910</v>
      </c>
      <c r="C1377" t="s">
        <v>94</v>
      </c>
      <c r="D1377" t="s">
        <v>95</v>
      </c>
      <c r="E1377" t="s">
        <v>53</v>
      </c>
      <c r="F1377" t="s">
        <v>46</v>
      </c>
      <c r="G1377" t="s">
        <v>55</v>
      </c>
      <c r="H1377" t="s">
        <v>56</v>
      </c>
      <c r="I1377" t="s">
        <v>47</v>
      </c>
      <c r="J1377" t="s">
        <v>48</v>
      </c>
      <c r="K1377" t="s">
        <v>49</v>
      </c>
      <c r="L1377" s="8">
        <v>5</v>
      </c>
      <c r="M1377" s="8">
        <v>3.2</v>
      </c>
      <c r="N1377">
        <v>9</v>
      </c>
      <c r="O1377" s="8">
        <v>45</v>
      </c>
      <c r="P1377" s="14">
        <v>9.5600000000000004E-2</v>
      </c>
      <c r="Q1377" s="8">
        <v>4.3</v>
      </c>
      <c r="R1377" s="8">
        <v>40.700000000000003</v>
      </c>
      <c r="S1377" s="8">
        <v>28.8</v>
      </c>
      <c r="T1377" s="8">
        <v>11.9</v>
      </c>
      <c r="U1377">
        <v>0</v>
      </c>
      <c r="V1377" s="8">
        <v>0</v>
      </c>
      <c r="W1377" s="8">
        <v>0</v>
      </c>
      <c r="X1377" s="8">
        <v>11.9</v>
      </c>
    </row>
    <row r="1378" spans="1:24" x14ac:dyDescent="0.25">
      <c r="A1378" t="s">
        <v>1704</v>
      </c>
      <c r="B1378" s="1">
        <v>45548</v>
      </c>
      <c r="C1378" t="s">
        <v>198</v>
      </c>
      <c r="D1378" t="s">
        <v>199</v>
      </c>
      <c r="E1378" t="s">
        <v>150</v>
      </c>
      <c r="F1378" t="s">
        <v>54</v>
      </c>
      <c r="G1378" t="s">
        <v>151</v>
      </c>
      <c r="H1378" t="s">
        <v>152</v>
      </c>
      <c r="I1378" t="s">
        <v>122</v>
      </c>
      <c r="J1378" t="s">
        <v>123</v>
      </c>
      <c r="K1378" t="s">
        <v>59</v>
      </c>
      <c r="L1378" s="8">
        <v>5.5</v>
      </c>
      <c r="M1378" s="8">
        <v>3.8</v>
      </c>
      <c r="N1378">
        <v>24</v>
      </c>
      <c r="O1378" s="8">
        <v>132</v>
      </c>
      <c r="P1378" s="14">
        <v>6.1000000000000004E-3</v>
      </c>
      <c r="Q1378" s="8">
        <v>0.81</v>
      </c>
      <c r="R1378" s="8">
        <v>131.19</v>
      </c>
      <c r="S1378" s="8">
        <v>91.2</v>
      </c>
      <c r="T1378" s="8">
        <v>39.99</v>
      </c>
      <c r="U1378">
        <v>0</v>
      </c>
      <c r="V1378" s="8">
        <v>0</v>
      </c>
      <c r="W1378" s="8">
        <v>0</v>
      </c>
      <c r="X1378" s="8">
        <v>39.99</v>
      </c>
    </row>
    <row r="1379" spans="1:24" x14ac:dyDescent="0.25">
      <c r="A1379" t="s">
        <v>1705</v>
      </c>
      <c r="B1379" s="1">
        <v>45318</v>
      </c>
      <c r="C1379" t="s">
        <v>276</v>
      </c>
      <c r="D1379" t="s">
        <v>277</v>
      </c>
      <c r="E1379" t="s">
        <v>150</v>
      </c>
      <c r="F1379" t="s">
        <v>37</v>
      </c>
      <c r="G1379" t="s">
        <v>151</v>
      </c>
      <c r="H1379" t="s">
        <v>152</v>
      </c>
      <c r="I1379" t="s">
        <v>84</v>
      </c>
      <c r="J1379" t="s">
        <v>85</v>
      </c>
      <c r="K1379" t="s">
        <v>42</v>
      </c>
      <c r="L1379" s="8">
        <v>9.9</v>
      </c>
      <c r="M1379" s="8">
        <v>3.1</v>
      </c>
      <c r="N1379">
        <v>49</v>
      </c>
      <c r="O1379" s="8">
        <v>485.1</v>
      </c>
      <c r="P1379" s="14">
        <v>2.4E-2</v>
      </c>
      <c r="Q1379" s="8">
        <v>11.64</v>
      </c>
      <c r="R1379" s="8">
        <v>473.46</v>
      </c>
      <c r="S1379" s="8">
        <v>151.9</v>
      </c>
      <c r="T1379" s="8">
        <v>321.56</v>
      </c>
      <c r="U1379">
        <v>0</v>
      </c>
      <c r="V1379" s="8">
        <v>0</v>
      </c>
      <c r="W1379" s="8">
        <v>0</v>
      </c>
      <c r="X1379" s="8">
        <v>321.56</v>
      </c>
    </row>
    <row r="1380" spans="1:24" x14ac:dyDescent="0.25">
      <c r="A1380" t="s">
        <v>1706</v>
      </c>
      <c r="B1380" s="1">
        <v>45385</v>
      </c>
      <c r="C1380" t="s">
        <v>258</v>
      </c>
      <c r="D1380" t="s">
        <v>259</v>
      </c>
      <c r="E1380" t="s">
        <v>71</v>
      </c>
      <c r="F1380" t="s">
        <v>28</v>
      </c>
      <c r="G1380" t="s">
        <v>165</v>
      </c>
      <c r="H1380" t="s">
        <v>166</v>
      </c>
      <c r="I1380" t="s">
        <v>144</v>
      </c>
      <c r="J1380" t="s">
        <v>145</v>
      </c>
      <c r="K1380" t="s">
        <v>33</v>
      </c>
      <c r="L1380" s="8">
        <v>12</v>
      </c>
      <c r="M1380" s="8">
        <v>6.5</v>
      </c>
      <c r="N1380">
        <v>23</v>
      </c>
      <c r="O1380" s="8">
        <v>276</v>
      </c>
      <c r="P1380" s="14">
        <v>9.8299999999999998E-2</v>
      </c>
      <c r="Q1380" s="8">
        <v>27.13</v>
      </c>
      <c r="R1380" s="8">
        <v>248.87</v>
      </c>
      <c r="S1380" s="8">
        <v>149.5</v>
      </c>
      <c r="T1380" s="8">
        <v>99.37</v>
      </c>
      <c r="U1380">
        <v>0</v>
      </c>
      <c r="V1380" s="8">
        <v>0</v>
      </c>
      <c r="W1380" s="8">
        <v>0</v>
      </c>
      <c r="X1380" s="8">
        <v>99.37</v>
      </c>
    </row>
    <row r="1381" spans="1:24" x14ac:dyDescent="0.25">
      <c r="A1381" t="s">
        <v>1707</v>
      </c>
      <c r="B1381" s="1">
        <v>45526</v>
      </c>
      <c r="C1381" t="s">
        <v>440</v>
      </c>
      <c r="D1381" t="s">
        <v>441</v>
      </c>
      <c r="E1381" t="s">
        <v>71</v>
      </c>
      <c r="F1381" t="s">
        <v>54</v>
      </c>
      <c r="G1381" t="s">
        <v>72</v>
      </c>
      <c r="H1381" t="s">
        <v>73</v>
      </c>
      <c r="I1381" t="s">
        <v>144</v>
      </c>
      <c r="J1381" t="s">
        <v>145</v>
      </c>
      <c r="K1381" t="s">
        <v>33</v>
      </c>
      <c r="L1381" s="8">
        <v>12</v>
      </c>
      <c r="M1381" s="8">
        <v>6.5</v>
      </c>
      <c r="N1381">
        <v>210</v>
      </c>
      <c r="O1381" s="8">
        <v>2520</v>
      </c>
      <c r="P1381" s="14">
        <v>6.6E-3</v>
      </c>
      <c r="Q1381" s="8">
        <v>16.63</v>
      </c>
      <c r="R1381" s="8">
        <v>2503.37</v>
      </c>
      <c r="S1381" s="8">
        <v>1365</v>
      </c>
      <c r="T1381" s="8">
        <v>1138.3699999999999</v>
      </c>
      <c r="U1381">
        <v>0</v>
      </c>
      <c r="V1381" s="8">
        <v>0</v>
      </c>
      <c r="W1381" s="8">
        <v>0</v>
      </c>
      <c r="X1381" s="8">
        <v>1138.3699999999999</v>
      </c>
    </row>
    <row r="1382" spans="1:24" x14ac:dyDescent="0.25">
      <c r="A1382" t="s">
        <v>1708</v>
      </c>
      <c r="B1382" s="1">
        <v>45982</v>
      </c>
      <c r="C1382" t="s">
        <v>394</v>
      </c>
      <c r="D1382" t="s">
        <v>395</v>
      </c>
      <c r="E1382" t="s">
        <v>71</v>
      </c>
      <c r="F1382" t="s">
        <v>37</v>
      </c>
      <c r="G1382" t="s">
        <v>72</v>
      </c>
      <c r="H1382" t="s">
        <v>73</v>
      </c>
      <c r="I1382" t="s">
        <v>47</v>
      </c>
      <c r="J1382" t="s">
        <v>48</v>
      </c>
      <c r="K1382" t="s">
        <v>49</v>
      </c>
      <c r="L1382" s="8">
        <v>5</v>
      </c>
      <c r="M1382" s="8">
        <v>3.2</v>
      </c>
      <c r="N1382">
        <v>3</v>
      </c>
      <c r="O1382" s="8">
        <v>15</v>
      </c>
      <c r="P1382" s="14">
        <v>1.2999999999999999E-2</v>
      </c>
      <c r="Q1382" s="8">
        <v>0.19</v>
      </c>
      <c r="R1382" s="8">
        <v>14.81</v>
      </c>
      <c r="S1382" s="8">
        <v>9.6</v>
      </c>
      <c r="T1382" s="8">
        <v>5.21</v>
      </c>
      <c r="U1382">
        <v>0</v>
      </c>
      <c r="V1382" s="8">
        <v>0</v>
      </c>
      <c r="W1382" s="8">
        <v>0</v>
      </c>
      <c r="X1382" s="8">
        <v>5.21</v>
      </c>
    </row>
    <row r="1383" spans="1:24" x14ac:dyDescent="0.25">
      <c r="A1383" t="s">
        <v>1709</v>
      </c>
      <c r="B1383" s="1">
        <v>46148</v>
      </c>
      <c r="C1383" t="s">
        <v>262</v>
      </c>
      <c r="D1383" t="s">
        <v>263</v>
      </c>
      <c r="E1383" t="s">
        <v>63</v>
      </c>
      <c r="F1383" t="s">
        <v>54</v>
      </c>
      <c r="G1383" t="s">
        <v>79</v>
      </c>
      <c r="H1383" t="s">
        <v>80</v>
      </c>
      <c r="I1383" t="s">
        <v>185</v>
      </c>
      <c r="J1383" t="s">
        <v>186</v>
      </c>
      <c r="K1383" t="s">
        <v>59</v>
      </c>
      <c r="L1383" s="8">
        <v>4.9000000000000004</v>
      </c>
      <c r="M1383" s="8">
        <v>3.1</v>
      </c>
      <c r="N1383">
        <v>246</v>
      </c>
      <c r="O1383" s="8">
        <v>1205.4000000000001</v>
      </c>
      <c r="P1383" s="14">
        <v>5.6899999999999999E-2</v>
      </c>
      <c r="Q1383" s="8">
        <v>68.59</v>
      </c>
      <c r="R1383" s="8">
        <v>1136.81</v>
      </c>
      <c r="S1383" s="8">
        <v>762.6</v>
      </c>
      <c r="T1383" s="8">
        <v>374.21</v>
      </c>
      <c r="U1383">
        <v>0</v>
      </c>
      <c r="V1383" s="8">
        <v>0</v>
      </c>
      <c r="W1383" s="8">
        <v>0</v>
      </c>
      <c r="X1383" s="8">
        <v>374.21</v>
      </c>
    </row>
    <row r="1384" spans="1:24" x14ac:dyDescent="0.25">
      <c r="A1384" t="s">
        <v>1710</v>
      </c>
      <c r="B1384" s="1">
        <v>46173</v>
      </c>
      <c r="C1384" t="s">
        <v>174</v>
      </c>
      <c r="D1384" t="s">
        <v>175</v>
      </c>
      <c r="E1384" t="s">
        <v>150</v>
      </c>
      <c r="F1384" t="s">
        <v>54</v>
      </c>
      <c r="G1384" t="s">
        <v>151</v>
      </c>
      <c r="H1384" t="s">
        <v>152</v>
      </c>
      <c r="I1384" t="s">
        <v>104</v>
      </c>
      <c r="J1384" t="s">
        <v>105</v>
      </c>
      <c r="K1384" t="s">
        <v>49</v>
      </c>
      <c r="L1384" s="8">
        <v>4.2</v>
      </c>
      <c r="M1384" s="8">
        <v>2.8</v>
      </c>
      <c r="N1384">
        <v>112</v>
      </c>
      <c r="O1384" s="8">
        <v>470.4</v>
      </c>
      <c r="P1384" s="14">
        <v>0.44240000000000002</v>
      </c>
      <c r="Q1384" s="8">
        <v>208.1</v>
      </c>
      <c r="R1384" s="8">
        <v>262.3</v>
      </c>
      <c r="S1384" s="8">
        <v>313.60000000000002</v>
      </c>
      <c r="T1384" s="8">
        <v>-51.3</v>
      </c>
      <c r="U1384">
        <v>0</v>
      </c>
      <c r="V1384" s="8">
        <v>0</v>
      </c>
      <c r="W1384" s="8">
        <v>0</v>
      </c>
      <c r="X1384" s="8">
        <v>-51.3</v>
      </c>
    </row>
    <row r="1385" spans="1:24" x14ac:dyDescent="0.25">
      <c r="A1385" t="s">
        <v>1711</v>
      </c>
      <c r="B1385" s="1">
        <v>45881</v>
      </c>
      <c r="C1385" t="s">
        <v>91</v>
      </c>
      <c r="D1385" t="s">
        <v>92</v>
      </c>
      <c r="E1385" t="s">
        <v>27</v>
      </c>
      <c r="F1385" t="s">
        <v>37</v>
      </c>
      <c r="G1385" t="s">
        <v>29</v>
      </c>
      <c r="H1385" t="s">
        <v>30</v>
      </c>
      <c r="I1385" t="s">
        <v>66</v>
      </c>
      <c r="J1385" t="s">
        <v>67</v>
      </c>
      <c r="K1385" t="s">
        <v>33</v>
      </c>
      <c r="L1385" s="8">
        <v>4.5</v>
      </c>
      <c r="M1385" s="8">
        <v>2.1</v>
      </c>
      <c r="N1385">
        <v>93</v>
      </c>
      <c r="O1385" s="8">
        <v>418.5</v>
      </c>
      <c r="P1385" s="14">
        <v>2.9600000000000001E-2</v>
      </c>
      <c r="Q1385" s="8">
        <v>12.39</v>
      </c>
      <c r="R1385" s="8">
        <v>406.11</v>
      </c>
      <c r="S1385" s="8">
        <v>195.3</v>
      </c>
      <c r="T1385" s="8">
        <v>210.81</v>
      </c>
      <c r="U1385">
        <v>0</v>
      </c>
      <c r="V1385" s="8">
        <v>0</v>
      </c>
      <c r="W1385" s="8">
        <v>0</v>
      </c>
      <c r="X1385" s="8">
        <v>210.81</v>
      </c>
    </row>
    <row r="1386" spans="1:24" x14ac:dyDescent="0.25">
      <c r="A1386" t="s">
        <v>1712</v>
      </c>
      <c r="B1386" s="1">
        <v>45893</v>
      </c>
      <c r="C1386" t="s">
        <v>61</v>
      </c>
      <c r="D1386" t="s">
        <v>62</v>
      </c>
      <c r="E1386" t="s">
        <v>63</v>
      </c>
      <c r="F1386" t="s">
        <v>46</v>
      </c>
      <c r="G1386" t="s">
        <v>64</v>
      </c>
      <c r="H1386" t="s">
        <v>65</v>
      </c>
      <c r="I1386" t="s">
        <v>127</v>
      </c>
      <c r="J1386" t="s">
        <v>128</v>
      </c>
      <c r="K1386" t="s">
        <v>33</v>
      </c>
      <c r="L1386" s="8">
        <v>7.2</v>
      </c>
      <c r="M1386" s="8">
        <v>3.6</v>
      </c>
      <c r="N1386">
        <v>52</v>
      </c>
      <c r="O1386" s="8">
        <v>374.4</v>
      </c>
      <c r="P1386" s="14">
        <v>5.3199999999999997E-2</v>
      </c>
      <c r="Q1386" s="8">
        <v>19.920000000000002</v>
      </c>
      <c r="R1386" s="8">
        <v>354.48</v>
      </c>
      <c r="S1386" s="8">
        <v>187.2</v>
      </c>
      <c r="T1386" s="8">
        <v>167.28</v>
      </c>
      <c r="U1386">
        <v>9</v>
      </c>
      <c r="V1386" s="8">
        <v>61.35</v>
      </c>
      <c r="W1386" s="8">
        <v>36.9</v>
      </c>
      <c r="X1386" s="8">
        <v>130.38</v>
      </c>
    </row>
    <row r="1387" spans="1:24" x14ac:dyDescent="0.25">
      <c r="A1387" t="s">
        <v>1713</v>
      </c>
      <c r="B1387" s="1">
        <v>46265</v>
      </c>
      <c r="C1387" t="s">
        <v>334</v>
      </c>
      <c r="D1387" t="s">
        <v>335</v>
      </c>
      <c r="E1387" t="s">
        <v>53</v>
      </c>
      <c r="F1387" t="s">
        <v>37</v>
      </c>
      <c r="G1387" t="s">
        <v>55</v>
      </c>
      <c r="H1387" t="s">
        <v>56</v>
      </c>
      <c r="I1387" t="s">
        <v>104</v>
      </c>
      <c r="J1387" t="s">
        <v>105</v>
      </c>
      <c r="K1387" t="s">
        <v>49</v>
      </c>
      <c r="L1387" s="8">
        <v>4.2</v>
      </c>
      <c r="M1387" s="8">
        <v>2.8</v>
      </c>
      <c r="N1387">
        <v>62</v>
      </c>
      <c r="O1387" s="8">
        <v>260.39999999999998</v>
      </c>
      <c r="P1387" s="14">
        <v>4.4999999999999997E-3</v>
      </c>
      <c r="Q1387" s="8">
        <v>1.17</v>
      </c>
      <c r="R1387" s="8">
        <v>259.23</v>
      </c>
      <c r="S1387" s="8">
        <v>173.6</v>
      </c>
      <c r="T1387" s="8">
        <v>85.63</v>
      </c>
      <c r="U1387">
        <v>0</v>
      </c>
      <c r="V1387" s="8">
        <v>0</v>
      </c>
      <c r="W1387" s="8">
        <v>0</v>
      </c>
      <c r="X1387" s="8">
        <v>85.63</v>
      </c>
    </row>
    <row r="1388" spans="1:24" x14ac:dyDescent="0.25">
      <c r="A1388" t="s">
        <v>1714</v>
      </c>
      <c r="B1388" s="1">
        <v>45313</v>
      </c>
      <c r="C1388" t="s">
        <v>133</v>
      </c>
      <c r="D1388" t="s">
        <v>134</v>
      </c>
      <c r="E1388" t="s">
        <v>27</v>
      </c>
      <c r="F1388" t="s">
        <v>54</v>
      </c>
      <c r="G1388" t="s">
        <v>29</v>
      </c>
      <c r="H1388" t="s">
        <v>30</v>
      </c>
      <c r="I1388" t="s">
        <v>47</v>
      </c>
      <c r="J1388" t="s">
        <v>48</v>
      </c>
      <c r="K1388" t="s">
        <v>49</v>
      </c>
      <c r="L1388" s="8">
        <v>5</v>
      </c>
      <c r="M1388" s="8">
        <v>3.2</v>
      </c>
      <c r="N1388">
        <v>167</v>
      </c>
      <c r="O1388" s="8">
        <v>835</v>
      </c>
      <c r="P1388" s="14">
        <v>1.6000000000000001E-3</v>
      </c>
      <c r="Q1388" s="8">
        <v>1.34</v>
      </c>
      <c r="R1388" s="8">
        <v>833.66</v>
      </c>
      <c r="S1388" s="8">
        <v>534.4</v>
      </c>
      <c r="T1388" s="8">
        <v>299.26</v>
      </c>
      <c r="U1388">
        <v>0</v>
      </c>
      <c r="V1388" s="8">
        <v>0</v>
      </c>
      <c r="W1388" s="8">
        <v>0</v>
      </c>
      <c r="X1388" s="8">
        <v>299.26</v>
      </c>
    </row>
    <row r="1389" spans="1:24" x14ac:dyDescent="0.25">
      <c r="A1389" t="s">
        <v>1715</v>
      </c>
      <c r="B1389" s="1">
        <v>46075</v>
      </c>
      <c r="C1389" t="s">
        <v>139</v>
      </c>
      <c r="D1389" t="s">
        <v>140</v>
      </c>
      <c r="E1389" t="s">
        <v>63</v>
      </c>
      <c r="F1389" t="s">
        <v>54</v>
      </c>
      <c r="G1389" t="s">
        <v>79</v>
      </c>
      <c r="H1389" t="s">
        <v>80</v>
      </c>
      <c r="I1389" t="s">
        <v>117</v>
      </c>
      <c r="J1389" t="s">
        <v>118</v>
      </c>
      <c r="K1389" t="s">
        <v>59</v>
      </c>
      <c r="L1389" s="8">
        <v>6</v>
      </c>
      <c r="M1389" s="8">
        <v>4.2</v>
      </c>
      <c r="N1389">
        <v>40</v>
      </c>
      <c r="O1389" s="8">
        <v>240</v>
      </c>
      <c r="P1389" s="14">
        <v>2.3999999999999998E-3</v>
      </c>
      <c r="Q1389" s="8">
        <v>0.57999999999999996</v>
      </c>
      <c r="R1389" s="8">
        <v>239.42</v>
      </c>
      <c r="S1389" s="8">
        <v>168</v>
      </c>
      <c r="T1389" s="8">
        <v>71.42</v>
      </c>
      <c r="U1389">
        <v>0</v>
      </c>
      <c r="V1389" s="8">
        <v>0</v>
      </c>
      <c r="W1389" s="8">
        <v>0</v>
      </c>
      <c r="X1389" s="8">
        <v>71.42</v>
      </c>
    </row>
    <row r="1390" spans="1:24" x14ac:dyDescent="0.25">
      <c r="A1390" t="s">
        <v>1716</v>
      </c>
      <c r="B1390" s="1">
        <v>45980</v>
      </c>
      <c r="C1390" t="s">
        <v>279</v>
      </c>
      <c r="D1390" t="s">
        <v>280</v>
      </c>
      <c r="E1390" t="s">
        <v>53</v>
      </c>
      <c r="F1390" t="s">
        <v>54</v>
      </c>
      <c r="G1390" t="s">
        <v>55</v>
      </c>
      <c r="H1390" t="s">
        <v>56</v>
      </c>
      <c r="I1390" t="s">
        <v>185</v>
      </c>
      <c r="J1390" t="s">
        <v>186</v>
      </c>
      <c r="K1390" t="s">
        <v>59</v>
      </c>
      <c r="L1390" s="8">
        <v>4.9000000000000004</v>
      </c>
      <c r="M1390" s="8">
        <v>3.1</v>
      </c>
      <c r="N1390">
        <v>22</v>
      </c>
      <c r="O1390" s="8">
        <v>107.8</v>
      </c>
      <c r="P1390" s="14">
        <v>9.7999999999999997E-3</v>
      </c>
      <c r="Q1390" s="8">
        <v>1.06</v>
      </c>
      <c r="R1390" s="8">
        <v>106.74</v>
      </c>
      <c r="S1390" s="8">
        <v>68.2</v>
      </c>
      <c r="T1390" s="8">
        <v>38.54</v>
      </c>
      <c r="U1390">
        <v>13</v>
      </c>
      <c r="V1390" s="8">
        <v>63.08</v>
      </c>
      <c r="W1390" s="8">
        <v>46.8</v>
      </c>
      <c r="X1390" s="8">
        <v>-8.26</v>
      </c>
    </row>
    <row r="1391" spans="1:24" x14ac:dyDescent="0.25">
      <c r="A1391" t="s">
        <v>1717</v>
      </c>
      <c r="B1391" s="1">
        <v>46133</v>
      </c>
      <c r="C1391" t="s">
        <v>642</v>
      </c>
      <c r="D1391" t="s">
        <v>643</v>
      </c>
      <c r="E1391" t="s">
        <v>71</v>
      </c>
      <c r="F1391" t="s">
        <v>54</v>
      </c>
      <c r="G1391" t="s">
        <v>72</v>
      </c>
      <c r="H1391" t="s">
        <v>73</v>
      </c>
      <c r="I1391" t="s">
        <v>112</v>
      </c>
      <c r="J1391" t="s">
        <v>113</v>
      </c>
      <c r="K1391" t="s">
        <v>42</v>
      </c>
      <c r="L1391" s="8">
        <v>8.5</v>
      </c>
      <c r="M1391" s="8">
        <v>2.8</v>
      </c>
      <c r="N1391">
        <v>29</v>
      </c>
      <c r="O1391" s="8">
        <v>246.5</v>
      </c>
      <c r="P1391" s="14">
        <v>1.2800000000000001E-2</v>
      </c>
      <c r="Q1391" s="8">
        <v>3.16</v>
      </c>
      <c r="R1391" s="8">
        <v>243.34</v>
      </c>
      <c r="S1391" s="8">
        <v>81.2</v>
      </c>
      <c r="T1391" s="8">
        <v>162.13999999999999</v>
      </c>
      <c r="U1391">
        <v>0</v>
      </c>
      <c r="V1391" s="8">
        <v>0</v>
      </c>
      <c r="W1391" s="8">
        <v>0</v>
      </c>
      <c r="X1391" s="8">
        <v>162.13999999999999</v>
      </c>
    </row>
    <row r="1392" spans="1:24" x14ac:dyDescent="0.25">
      <c r="A1392" t="s">
        <v>1718</v>
      </c>
      <c r="B1392" s="1">
        <v>45567</v>
      </c>
      <c r="C1392" t="s">
        <v>69</v>
      </c>
      <c r="D1392" t="s">
        <v>70</v>
      </c>
      <c r="E1392" t="s">
        <v>71</v>
      </c>
      <c r="F1392" t="s">
        <v>37</v>
      </c>
      <c r="G1392" t="s">
        <v>72</v>
      </c>
      <c r="H1392" t="s">
        <v>73</v>
      </c>
      <c r="I1392" t="s">
        <v>185</v>
      </c>
      <c r="J1392" t="s">
        <v>186</v>
      </c>
      <c r="K1392" t="s">
        <v>59</v>
      </c>
      <c r="L1392" s="8">
        <v>4.9000000000000004</v>
      </c>
      <c r="M1392" s="8">
        <v>3.1</v>
      </c>
      <c r="N1392">
        <v>2</v>
      </c>
      <c r="O1392" s="8">
        <v>9.8000000000000007</v>
      </c>
      <c r="P1392" s="14">
        <v>2.5899999999999999E-2</v>
      </c>
      <c r="Q1392" s="8">
        <v>0.25</v>
      </c>
      <c r="R1392" s="8">
        <v>9.5500000000000007</v>
      </c>
      <c r="S1392" s="8">
        <v>6.2</v>
      </c>
      <c r="T1392" s="8">
        <v>3.35</v>
      </c>
      <c r="U1392">
        <v>0</v>
      </c>
      <c r="V1392" s="8">
        <v>0</v>
      </c>
      <c r="W1392" s="8">
        <v>0</v>
      </c>
      <c r="X1392" s="8">
        <v>3.35</v>
      </c>
    </row>
    <row r="1393" spans="1:24" x14ac:dyDescent="0.25">
      <c r="A1393" t="s">
        <v>1719</v>
      </c>
      <c r="B1393" s="1">
        <v>45882</v>
      </c>
      <c r="C1393" t="s">
        <v>567</v>
      </c>
      <c r="D1393" t="s">
        <v>568</v>
      </c>
      <c r="E1393" t="s">
        <v>27</v>
      </c>
      <c r="F1393" t="s">
        <v>37</v>
      </c>
      <c r="G1393" t="s">
        <v>38</v>
      </c>
      <c r="H1393" t="s">
        <v>39</v>
      </c>
      <c r="I1393" t="s">
        <v>74</v>
      </c>
      <c r="J1393" t="s">
        <v>75</v>
      </c>
      <c r="K1393" t="s">
        <v>49</v>
      </c>
      <c r="L1393" s="8">
        <v>11</v>
      </c>
      <c r="M1393" s="8">
        <v>6.8</v>
      </c>
      <c r="N1393">
        <v>43</v>
      </c>
      <c r="O1393" s="8">
        <v>473</v>
      </c>
      <c r="P1393" s="14">
        <v>9.2999999999999992E-3</v>
      </c>
      <c r="Q1393" s="8">
        <v>4.4000000000000004</v>
      </c>
      <c r="R1393" s="8">
        <v>468.6</v>
      </c>
      <c r="S1393" s="8">
        <v>292.39999999999998</v>
      </c>
      <c r="T1393" s="8">
        <v>176.2</v>
      </c>
      <c r="U1393">
        <v>0</v>
      </c>
      <c r="V1393" s="8">
        <v>0</v>
      </c>
      <c r="W1393" s="8">
        <v>0</v>
      </c>
      <c r="X1393" s="8">
        <v>176.2</v>
      </c>
    </row>
    <row r="1394" spans="1:24" x14ac:dyDescent="0.25">
      <c r="A1394" t="s">
        <v>1720</v>
      </c>
      <c r="B1394" s="1">
        <v>45333</v>
      </c>
      <c r="C1394" t="s">
        <v>345</v>
      </c>
      <c r="D1394" t="s">
        <v>346</v>
      </c>
      <c r="E1394" t="s">
        <v>71</v>
      </c>
      <c r="F1394" t="s">
        <v>28</v>
      </c>
      <c r="G1394" t="s">
        <v>72</v>
      </c>
      <c r="H1394" t="s">
        <v>73</v>
      </c>
      <c r="I1394" t="s">
        <v>84</v>
      </c>
      <c r="J1394" t="s">
        <v>85</v>
      </c>
      <c r="K1394" t="s">
        <v>42</v>
      </c>
      <c r="L1394" s="8">
        <v>9.9</v>
      </c>
      <c r="M1394" s="8">
        <v>3.1</v>
      </c>
      <c r="N1394">
        <v>59</v>
      </c>
      <c r="O1394" s="8">
        <v>584.1</v>
      </c>
      <c r="P1394" s="14">
        <v>6.6799999999999998E-2</v>
      </c>
      <c r="Q1394" s="8">
        <v>39.020000000000003</v>
      </c>
      <c r="R1394" s="8">
        <v>545.08000000000004</v>
      </c>
      <c r="S1394" s="8">
        <v>182.9</v>
      </c>
      <c r="T1394" s="8">
        <v>362.18</v>
      </c>
      <c r="U1394">
        <v>0</v>
      </c>
      <c r="V1394" s="8">
        <v>0</v>
      </c>
      <c r="W1394" s="8">
        <v>0</v>
      </c>
      <c r="X1394" s="8">
        <v>362.18</v>
      </c>
    </row>
    <row r="1395" spans="1:24" x14ac:dyDescent="0.25">
      <c r="A1395" t="s">
        <v>1721</v>
      </c>
      <c r="B1395" s="1">
        <v>46073</v>
      </c>
      <c r="C1395" t="s">
        <v>309</v>
      </c>
      <c r="D1395" t="s">
        <v>310</v>
      </c>
      <c r="E1395" t="s">
        <v>63</v>
      </c>
      <c r="F1395" t="s">
        <v>54</v>
      </c>
      <c r="G1395" t="s">
        <v>64</v>
      </c>
      <c r="H1395" t="s">
        <v>65</v>
      </c>
      <c r="I1395" t="s">
        <v>185</v>
      </c>
      <c r="J1395" t="s">
        <v>186</v>
      </c>
      <c r="K1395" t="s">
        <v>59</v>
      </c>
      <c r="L1395" s="8">
        <v>4.9000000000000004</v>
      </c>
      <c r="M1395" s="8">
        <v>3.1</v>
      </c>
      <c r="N1395">
        <v>59</v>
      </c>
      <c r="O1395" s="8">
        <v>289.10000000000002</v>
      </c>
      <c r="P1395" s="14">
        <v>1.06E-2</v>
      </c>
      <c r="Q1395" s="8">
        <v>3.06</v>
      </c>
      <c r="R1395" s="8">
        <v>286.04000000000002</v>
      </c>
      <c r="S1395" s="8">
        <v>182.9</v>
      </c>
      <c r="T1395" s="8">
        <v>103.14</v>
      </c>
      <c r="U1395">
        <v>0</v>
      </c>
      <c r="V1395" s="8">
        <v>0</v>
      </c>
      <c r="W1395" s="8">
        <v>0</v>
      </c>
      <c r="X1395" s="8">
        <v>103.14</v>
      </c>
    </row>
    <row r="1396" spans="1:24" x14ac:dyDescent="0.25">
      <c r="A1396" t="s">
        <v>1722</v>
      </c>
      <c r="B1396" s="1">
        <v>46066</v>
      </c>
      <c r="C1396" t="s">
        <v>678</v>
      </c>
      <c r="D1396" t="s">
        <v>679</v>
      </c>
      <c r="E1396" t="s">
        <v>63</v>
      </c>
      <c r="F1396" t="s">
        <v>89</v>
      </c>
      <c r="G1396" t="s">
        <v>64</v>
      </c>
      <c r="H1396" t="s">
        <v>65</v>
      </c>
      <c r="I1396" t="s">
        <v>66</v>
      </c>
      <c r="J1396" t="s">
        <v>67</v>
      </c>
      <c r="K1396" t="s">
        <v>33</v>
      </c>
      <c r="L1396" s="8">
        <v>4.5</v>
      </c>
      <c r="M1396" s="8">
        <v>2.1</v>
      </c>
      <c r="N1396">
        <v>345</v>
      </c>
      <c r="O1396" s="8">
        <v>1552.5</v>
      </c>
      <c r="P1396" s="14">
        <v>0.17249999999999999</v>
      </c>
      <c r="Q1396" s="8">
        <v>267.81</v>
      </c>
      <c r="R1396" s="8">
        <v>1284.69</v>
      </c>
      <c r="S1396" s="8">
        <v>724.5</v>
      </c>
      <c r="T1396" s="8">
        <v>560.19000000000005</v>
      </c>
      <c r="U1396">
        <v>0</v>
      </c>
      <c r="V1396" s="8">
        <v>0</v>
      </c>
      <c r="W1396" s="8">
        <v>0</v>
      </c>
      <c r="X1396" s="8">
        <v>560.19000000000005</v>
      </c>
    </row>
    <row r="1397" spans="1:24" x14ac:dyDescent="0.25">
      <c r="A1397" t="s">
        <v>1723</v>
      </c>
      <c r="B1397" s="1">
        <v>45471</v>
      </c>
      <c r="C1397" t="s">
        <v>183</v>
      </c>
      <c r="D1397" t="s">
        <v>184</v>
      </c>
      <c r="E1397" t="s">
        <v>63</v>
      </c>
      <c r="F1397" t="s">
        <v>89</v>
      </c>
      <c r="G1397" t="s">
        <v>79</v>
      </c>
      <c r="H1397" t="s">
        <v>80</v>
      </c>
      <c r="I1397" t="s">
        <v>144</v>
      </c>
      <c r="J1397" t="s">
        <v>145</v>
      </c>
      <c r="K1397" t="s">
        <v>33</v>
      </c>
      <c r="L1397" s="8">
        <v>12</v>
      </c>
      <c r="M1397" s="8">
        <v>6.5</v>
      </c>
      <c r="N1397">
        <v>38</v>
      </c>
      <c r="O1397" s="8">
        <v>456</v>
      </c>
      <c r="P1397" s="14">
        <v>0.1429</v>
      </c>
      <c r="Q1397" s="8">
        <v>65.16</v>
      </c>
      <c r="R1397" s="8">
        <v>390.84</v>
      </c>
      <c r="S1397" s="8">
        <v>247</v>
      </c>
      <c r="T1397" s="8">
        <v>143.84</v>
      </c>
      <c r="U1397">
        <v>0</v>
      </c>
      <c r="V1397" s="8">
        <v>0</v>
      </c>
      <c r="W1397" s="8">
        <v>0</v>
      </c>
      <c r="X1397" s="8">
        <v>143.84</v>
      </c>
    </row>
    <row r="1398" spans="1:24" x14ac:dyDescent="0.25">
      <c r="A1398" t="s">
        <v>1724</v>
      </c>
      <c r="B1398" s="1">
        <v>45773</v>
      </c>
      <c r="C1398" t="s">
        <v>288</v>
      </c>
      <c r="D1398" t="s">
        <v>289</v>
      </c>
      <c r="E1398" t="s">
        <v>27</v>
      </c>
      <c r="F1398" t="s">
        <v>46</v>
      </c>
      <c r="G1398" t="s">
        <v>29</v>
      </c>
      <c r="H1398" t="s">
        <v>30</v>
      </c>
      <c r="I1398" t="s">
        <v>156</v>
      </c>
      <c r="J1398" t="s">
        <v>157</v>
      </c>
      <c r="K1398" t="s">
        <v>42</v>
      </c>
      <c r="L1398" s="8">
        <v>6.2</v>
      </c>
      <c r="M1398" s="8">
        <v>1.9</v>
      </c>
      <c r="N1398">
        <v>77</v>
      </c>
      <c r="O1398" s="8">
        <v>477.4</v>
      </c>
      <c r="P1398" s="14">
        <v>0.19670000000000001</v>
      </c>
      <c r="Q1398" s="8">
        <v>93.9</v>
      </c>
      <c r="R1398" s="8">
        <v>383.5</v>
      </c>
      <c r="S1398" s="8">
        <v>146.30000000000001</v>
      </c>
      <c r="T1398" s="8">
        <v>237.2</v>
      </c>
      <c r="U1398">
        <v>0</v>
      </c>
      <c r="V1398" s="8">
        <v>0</v>
      </c>
      <c r="W1398" s="8">
        <v>0</v>
      </c>
      <c r="X1398" s="8">
        <v>237.2</v>
      </c>
    </row>
    <row r="1399" spans="1:24" x14ac:dyDescent="0.25">
      <c r="A1399" t="s">
        <v>1725</v>
      </c>
      <c r="B1399" s="1">
        <v>45823</v>
      </c>
      <c r="C1399" t="s">
        <v>440</v>
      </c>
      <c r="D1399" t="s">
        <v>441</v>
      </c>
      <c r="E1399" t="s">
        <v>71</v>
      </c>
      <c r="F1399" t="s">
        <v>54</v>
      </c>
      <c r="G1399" t="s">
        <v>72</v>
      </c>
      <c r="H1399" t="s">
        <v>73</v>
      </c>
      <c r="I1399" t="s">
        <v>112</v>
      </c>
      <c r="J1399" t="s">
        <v>113</v>
      </c>
      <c r="K1399" t="s">
        <v>42</v>
      </c>
      <c r="L1399" s="8">
        <v>8.5</v>
      </c>
      <c r="M1399" s="8">
        <v>2.8</v>
      </c>
      <c r="N1399">
        <v>71</v>
      </c>
      <c r="O1399" s="8">
        <v>603.5</v>
      </c>
      <c r="P1399" s="14">
        <v>9.4999999999999998E-3</v>
      </c>
      <c r="Q1399" s="8">
        <v>5.73</v>
      </c>
      <c r="R1399" s="8">
        <v>597.77</v>
      </c>
      <c r="S1399" s="8">
        <v>198.8</v>
      </c>
      <c r="T1399" s="8">
        <v>398.97</v>
      </c>
      <c r="U1399">
        <v>0</v>
      </c>
      <c r="V1399" s="8">
        <v>0</v>
      </c>
      <c r="W1399" s="8">
        <v>0</v>
      </c>
      <c r="X1399" s="8">
        <v>398.97</v>
      </c>
    </row>
    <row r="1400" spans="1:24" x14ac:dyDescent="0.25">
      <c r="A1400" t="s">
        <v>1726</v>
      </c>
      <c r="B1400" s="1">
        <v>45959</v>
      </c>
      <c r="C1400" t="s">
        <v>279</v>
      </c>
      <c r="D1400" t="s">
        <v>280</v>
      </c>
      <c r="E1400" t="s">
        <v>53</v>
      </c>
      <c r="F1400" t="s">
        <v>54</v>
      </c>
      <c r="G1400" t="s">
        <v>55</v>
      </c>
      <c r="H1400" t="s">
        <v>56</v>
      </c>
      <c r="I1400" t="s">
        <v>40</v>
      </c>
      <c r="J1400" t="s">
        <v>41</v>
      </c>
      <c r="K1400" t="s">
        <v>42</v>
      </c>
      <c r="L1400" s="8">
        <v>14.5</v>
      </c>
      <c r="M1400" s="8">
        <v>4.2</v>
      </c>
      <c r="N1400">
        <v>22</v>
      </c>
      <c r="O1400" s="8">
        <v>319</v>
      </c>
      <c r="P1400" s="14">
        <v>5.0000000000000001E-4</v>
      </c>
      <c r="Q1400" s="8">
        <v>0.16</v>
      </c>
      <c r="R1400" s="8">
        <v>318.83999999999997</v>
      </c>
      <c r="S1400" s="8">
        <v>92.4</v>
      </c>
      <c r="T1400" s="8">
        <v>226.44</v>
      </c>
      <c r="U1400">
        <v>0</v>
      </c>
      <c r="V1400" s="8">
        <v>0</v>
      </c>
      <c r="W1400" s="8">
        <v>0</v>
      </c>
      <c r="X1400" s="8">
        <v>226.44</v>
      </c>
    </row>
    <row r="1401" spans="1:24" x14ac:dyDescent="0.25">
      <c r="A1401" t="s">
        <v>1727</v>
      </c>
      <c r="B1401" s="1">
        <v>45744</v>
      </c>
      <c r="C1401" t="s">
        <v>247</v>
      </c>
      <c r="D1401" t="s">
        <v>248</v>
      </c>
      <c r="E1401" t="s">
        <v>53</v>
      </c>
      <c r="F1401" t="s">
        <v>46</v>
      </c>
      <c r="G1401" t="s">
        <v>55</v>
      </c>
      <c r="H1401" t="s">
        <v>56</v>
      </c>
      <c r="I1401" t="s">
        <v>130</v>
      </c>
      <c r="J1401" t="s">
        <v>131</v>
      </c>
      <c r="K1401" t="s">
        <v>42</v>
      </c>
      <c r="L1401" s="8">
        <v>4.8</v>
      </c>
      <c r="M1401" s="8">
        <v>1.4</v>
      </c>
      <c r="N1401">
        <v>69</v>
      </c>
      <c r="O1401" s="8">
        <v>331.2</v>
      </c>
      <c r="P1401" s="14">
        <v>1.9900000000000001E-2</v>
      </c>
      <c r="Q1401" s="8">
        <v>6.59</v>
      </c>
      <c r="R1401" s="8">
        <v>324.61</v>
      </c>
      <c r="S1401" s="8">
        <v>96.6</v>
      </c>
      <c r="T1401" s="8">
        <v>228.01</v>
      </c>
      <c r="U1401">
        <v>0</v>
      </c>
      <c r="V1401" s="8">
        <v>0</v>
      </c>
      <c r="W1401" s="8">
        <v>0</v>
      </c>
      <c r="X1401" s="8">
        <v>228.01</v>
      </c>
    </row>
    <row r="1402" spans="1:24" x14ac:dyDescent="0.25">
      <c r="A1402" t="s">
        <v>1728</v>
      </c>
      <c r="B1402" s="1">
        <v>46230</v>
      </c>
      <c r="C1402" t="s">
        <v>458</v>
      </c>
      <c r="D1402" t="s">
        <v>459</v>
      </c>
      <c r="E1402" t="s">
        <v>27</v>
      </c>
      <c r="F1402" t="s">
        <v>89</v>
      </c>
      <c r="G1402" t="s">
        <v>38</v>
      </c>
      <c r="H1402" t="s">
        <v>39</v>
      </c>
      <c r="I1402" t="s">
        <v>130</v>
      </c>
      <c r="J1402" t="s">
        <v>131</v>
      </c>
      <c r="K1402" t="s">
        <v>42</v>
      </c>
      <c r="L1402" s="8">
        <v>4.8</v>
      </c>
      <c r="M1402" s="8">
        <v>1.4</v>
      </c>
      <c r="N1402">
        <v>238</v>
      </c>
      <c r="O1402" s="8">
        <v>1142.4000000000001</v>
      </c>
      <c r="P1402" s="14">
        <v>0.14030000000000001</v>
      </c>
      <c r="Q1402" s="8">
        <v>160.28</v>
      </c>
      <c r="R1402" s="8">
        <v>982.12</v>
      </c>
      <c r="S1402" s="8">
        <v>333.2</v>
      </c>
      <c r="T1402" s="8">
        <v>648.91999999999996</v>
      </c>
      <c r="U1402">
        <v>0</v>
      </c>
      <c r="V1402" s="8">
        <v>0</v>
      </c>
      <c r="W1402" s="8">
        <v>0</v>
      </c>
      <c r="X1402" s="8">
        <v>648.91999999999996</v>
      </c>
    </row>
    <row r="1403" spans="1:24" x14ac:dyDescent="0.25">
      <c r="A1403" t="s">
        <v>1729</v>
      </c>
      <c r="B1403" s="1">
        <v>45576</v>
      </c>
      <c r="C1403" t="s">
        <v>272</v>
      </c>
      <c r="D1403" t="s">
        <v>273</v>
      </c>
      <c r="E1403" t="s">
        <v>27</v>
      </c>
      <c r="F1403" t="s">
        <v>54</v>
      </c>
      <c r="G1403" t="s">
        <v>38</v>
      </c>
      <c r="H1403" t="s">
        <v>39</v>
      </c>
      <c r="I1403" t="s">
        <v>185</v>
      </c>
      <c r="J1403" t="s">
        <v>186</v>
      </c>
      <c r="K1403" t="s">
        <v>59</v>
      </c>
      <c r="L1403" s="8">
        <v>4.9000000000000004</v>
      </c>
      <c r="M1403" s="8">
        <v>3.1</v>
      </c>
      <c r="N1403">
        <v>45</v>
      </c>
      <c r="O1403" s="8">
        <v>220.5</v>
      </c>
      <c r="P1403" s="14">
        <v>2.9999999999999997E-4</v>
      </c>
      <c r="Q1403" s="8">
        <v>7.0000000000000007E-2</v>
      </c>
      <c r="R1403" s="8">
        <v>220.43</v>
      </c>
      <c r="S1403" s="8">
        <v>139.5</v>
      </c>
      <c r="T1403" s="8">
        <v>80.930000000000007</v>
      </c>
      <c r="U1403">
        <v>0</v>
      </c>
      <c r="V1403" s="8">
        <v>0</v>
      </c>
      <c r="W1403" s="8">
        <v>0</v>
      </c>
      <c r="X1403" s="8">
        <v>80.930000000000007</v>
      </c>
    </row>
    <row r="1404" spans="1:24" x14ac:dyDescent="0.25">
      <c r="A1404" t="s">
        <v>1730</v>
      </c>
      <c r="B1404" s="1">
        <v>45477</v>
      </c>
      <c r="C1404" t="s">
        <v>321</v>
      </c>
      <c r="D1404" t="s">
        <v>322</v>
      </c>
      <c r="E1404" t="s">
        <v>63</v>
      </c>
      <c r="F1404" t="s">
        <v>46</v>
      </c>
      <c r="G1404" t="s">
        <v>79</v>
      </c>
      <c r="H1404" t="s">
        <v>80</v>
      </c>
      <c r="I1404" t="s">
        <v>84</v>
      </c>
      <c r="J1404" t="s">
        <v>85</v>
      </c>
      <c r="K1404" t="s">
        <v>42</v>
      </c>
      <c r="L1404" s="8">
        <v>9.9</v>
      </c>
      <c r="M1404" s="8">
        <v>3.1</v>
      </c>
      <c r="N1404">
        <v>27</v>
      </c>
      <c r="O1404" s="8">
        <v>267.3</v>
      </c>
      <c r="P1404" s="14">
        <v>0.11360000000000001</v>
      </c>
      <c r="Q1404" s="8">
        <v>30.37</v>
      </c>
      <c r="R1404" s="8">
        <v>236.93</v>
      </c>
      <c r="S1404" s="8">
        <v>83.7</v>
      </c>
      <c r="T1404" s="8">
        <v>153.22999999999999</v>
      </c>
      <c r="U1404">
        <v>0</v>
      </c>
      <c r="V1404" s="8">
        <v>0</v>
      </c>
      <c r="W1404" s="8">
        <v>0</v>
      </c>
      <c r="X1404" s="8">
        <v>153.22999999999999</v>
      </c>
    </row>
    <row r="1405" spans="1:24" x14ac:dyDescent="0.25">
      <c r="A1405" t="s">
        <v>1731</v>
      </c>
      <c r="B1405" s="1">
        <v>45891</v>
      </c>
      <c r="C1405" t="s">
        <v>689</v>
      </c>
      <c r="D1405" t="s">
        <v>690</v>
      </c>
      <c r="E1405" t="s">
        <v>27</v>
      </c>
      <c r="F1405" t="s">
        <v>54</v>
      </c>
      <c r="G1405" t="s">
        <v>29</v>
      </c>
      <c r="H1405" t="s">
        <v>30</v>
      </c>
      <c r="I1405" t="s">
        <v>144</v>
      </c>
      <c r="J1405" t="s">
        <v>145</v>
      </c>
      <c r="K1405" t="s">
        <v>33</v>
      </c>
      <c r="L1405" s="8">
        <v>12</v>
      </c>
      <c r="M1405" s="8">
        <v>6.5</v>
      </c>
      <c r="N1405">
        <v>138</v>
      </c>
      <c r="O1405" s="8">
        <v>1656</v>
      </c>
      <c r="P1405" s="14">
        <v>1.04E-2</v>
      </c>
      <c r="Q1405" s="8">
        <v>17.22</v>
      </c>
      <c r="R1405" s="8">
        <v>1638.78</v>
      </c>
      <c r="S1405" s="8">
        <v>897</v>
      </c>
      <c r="T1405" s="8">
        <v>741.78</v>
      </c>
      <c r="U1405">
        <v>0</v>
      </c>
      <c r="V1405" s="8">
        <v>0</v>
      </c>
      <c r="W1405" s="8">
        <v>0</v>
      </c>
      <c r="X1405" s="8">
        <v>741.78</v>
      </c>
    </row>
    <row r="1406" spans="1:24" x14ac:dyDescent="0.25">
      <c r="A1406" t="s">
        <v>1732</v>
      </c>
      <c r="B1406" s="1">
        <v>45738</v>
      </c>
      <c r="C1406" t="s">
        <v>44</v>
      </c>
      <c r="D1406" t="s">
        <v>45</v>
      </c>
      <c r="E1406" t="s">
        <v>27</v>
      </c>
      <c r="F1406" t="s">
        <v>46</v>
      </c>
      <c r="G1406" t="s">
        <v>38</v>
      </c>
      <c r="H1406" t="s">
        <v>39</v>
      </c>
      <c r="I1406" t="s">
        <v>66</v>
      </c>
      <c r="J1406" t="s">
        <v>67</v>
      </c>
      <c r="K1406" t="s">
        <v>33</v>
      </c>
      <c r="L1406" s="8">
        <v>4.5</v>
      </c>
      <c r="M1406" s="8">
        <v>2.1</v>
      </c>
      <c r="N1406">
        <v>55</v>
      </c>
      <c r="O1406" s="8">
        <v>247.5</v>
      </c>
      <c r="P1406" s="14">
        <v>0.20899999999999999</v>
      </c>
      <c r="Q1406" s="8">
        <v>51.73</v>
      </c>
      <c r="R1406" s="8">
        <v>195.77</v>
      </c>
      <c r="S1406" s="8">
        <v>115.5</v>
      </c>
      <c r="T1406" s="8">
        <v>80.27</v>
      </c>
      <c r="U1406">
        <v>0</v>
      </c>
      <c r="V1406" s="8">
        <v>0</v>
      </c>
      <c r="W1406" s="8">
        <v>0</v>
      </c>
      <c r="X1406" s="8">
        <v>80.27</v>
      </c>
    </row>
    <row r="1407" spans="1:24" x14ac:dyDescent="0.25">
      <c r="A1407" t="s">
        <v>1733</v>
      </c>
      <c r="B1407" s="1">
        <v>45942</v>
      </c>
      <c r="C1407" t="s">
        <v>148</v>
      </c>
      <c r="D1407" t="s">
        <v>149</v>
      </c>
      <c r="E1407" t="s">
        <v>150</v>
      </c>
      <c r="F1407" t="s">
        <v>37</v>
      </c>
      <c r="G1407" t="s">
        <v>151</v>
      </c>
      <c r="H1407" t="s">
        <v>152</v>
      </c>
      <c r="I1407" t="s">
        <v>66</v>
      </c>
      <c r="J1407" t="s">
        <v>67</v>
      </c>
      <c r="K1407" t="s">
        <v>33</v>
      </c>
      <c r="L1407" s="8">
        <v>4.5</v>
      </c>
      <c r="M1407" s="8">
        <v>2.1</v>
      </c>
      <c r="N1407">
        <v>25</v>
      </c>
      <c r="O1407" s="8">
        <v>112.5</v>
      </c>
      <c r="P1407" s="14">
        <v>3.2000000000000002E-3</v>
      </c>
      <c r="Q1407" s="8">
        <v>0.36</v>
      </c>
      <c r="R1407" s="8">
        <v>112.14</v>
      </c>
      <c r="S1407" s="8">
        <v>52.5</v>
      </c>
      <c r="T1407" s="8">
        <v>59.64</v>
      </c>
      <c r="U1407">
        <v>0</v>
      </c>
      <c r="V1407" s="8">
        <v>0</v>
      </c>
      <c r="W1407" s="8">
        <v>0</v>
      </c>
      <c r="X1407" s="8">
        <v>59.64</v>
      </c>
    </row>
    <row r="1408" spans="1:24" x14ac:dyDescent="0.25">
      <c r="A1408" t="s">
        <v>1734</v>
      </c>
      <c r="B1408" s="1">
        <v>46125</v>
      </c>
      <c r="C1408" t="s">
        <v>551</v>
      </c>
      <c r="D1408" t="s">
        <v>552</v>
      </c>
      <c r="E1408" t="s">
        <v>27</v>
      </c>
      <c r="F1408" t="s">
        <v>54</v>
      </c>
      <c r="G1408" t="s">
        <v>29</v>
      </c>
      <c r="H1408" t="s">
        <v>30</v>
      </c>
      <c r="I1408" t="s">
        <v>104</v>
      </c>
      <c r="J1408" t="s">
        <v>105</v>
      </c>
      <c r="K1408" t="s">
        <v>49</v>
      </c>
      <c r="L1408" s="8">
        <v>4.2</v>
      </c>
      <c r="M1408" s="8">
        <v>2.8</v>
      </c>
      <c r="N1408">
        <v>282</v>
      </c>
      <c r="O1408" s="8">
        <v>1184.4000000000001</v>
      </c>
      <c r="P1408" s="14">
        <v>1.6999999999999999E-3</v>
      </c>
      <c r="Q1408" s="8">
        <v>2.0099999999999998</v>
      </c>
      <c r="R1408" s="8">
        <v>1182.3900000000001</v>
      </c>
      <c r="S1408" s="8">
        <v>789.6</v>
      </c>
      <c r="T1408" s="8">
        <v>392.79</v>
      </c>
      <c r="U1408">
        <v>0</v>
      </c>
      <c r="V1408" s="8">
        <v>0</v>
      </c>
      <c r="W1408" s="8">
        <v>0</v>
      </c>
      <c r="X1408" s="8">
        <v>392.79</v>
      </c>
    </row>
    <row r="1409" spans="1:24" x14ac:dyDescent="0.25">
      <c r="A1409" t="s">
        <v>1735</v>
      </c>
      <c r="B1409" s="1">
        <v>45795</v>
      </c>
      <c r="C1409" t="s">
        <v>508</v>
      </c>
      <c r="D1409" t="s">
        <v>509</v>
      </c>
      <c r="E1409" t="s">
        <v>27</v>
      </c>
      <c r="F1409" t="s">
        <v>89</v>
      </c>
      <c r="G1409" t="s">
        <v>38</v>
      </c>
      <c r="H1409" t="s">
        <v>39</v>
      </c>
      <c r="I1409" t="s">
        <v>74</v>
      </c>
      <c r="J1409" t="s">
        <v>75</v>
      </c>
      <c r="K1409" t="s">
        <v>49</v>
      </c>
      <c r="L1409" s="8">
        <v>11</v>
      </c>
      <c r="M1409" s="8">
        <v>6.8</v>
      </c>
      <c r="N1409">
        <v>78</v>
      </c>
      <c r="O1409" s="8">
        <v>858</v>
      </c>
      <c r="P1409" s="14">
        <v>0.1237</v>
      </c>
      <c r="Q1409" s="8">
        <v>106.13</v>
      </c>
      <c r="R1409" s="8">
        <v>751.87</v>
      </c>
      <c r="S1409" s="8">
        <v>530.4</v>
      </c>
      <c r="T1409" s="8">
        <v>221.47</v>
      </c>
      <c r="U1409">
        <v>17</v>
      </c>
      <c r="V1409" s="8">
        <v>163.87</v>
      </c>
      <c r="W1409" s="8">
        <v>124.1</v>
      </c>
      <c r="X1409" s="8">
        <v>97.37</v>
      </c>
    </row>
    <row r="1410" spans="1:24" x14ac:dyDescent="0.25">
      <c r="A1410" t="s">
        <v>1736</v>
      </c>
      <c r="B1410" s="1">
        <v>45385</v>
      </c>
      <c r="C1410" t="s">
        <v>689</v>
      </c>
      <c r="D1410" t="s">
        <v>690</v>
      </c>
      <c r="E1410" t="s">
        <v>27</v>
      </c>
      <c r="F1410" t="s">
        <v>54</v>
      </c>
      <c r="G1410" t="s">
        <v>38</v>
      </c>
      <c r="H1410" t="s">
        <v>39</v>
      </c>
      <c r="I1410" t="s">
        <v>31</v>
      </c>
      <c r="J1410" t="s">
        <v>32</v>
      </c>
      <c r="K1410" t="s">
        <v>33</v>
      </c>
      <c r="L1410" s="8">
        <v>5.8</v>
      </c>
      <c r="M1410" s="8">
        <v>2.7</v>
      </c>
      <c r="N1410">
        <v>34</v>
      </c>
      <c r="O1410" s="8">
        <v>197.2</v>
      </c>
      <c r="P1410" s="14">
        <v>2.7199999999999998E-2</v>
      </c>
      <c r="Q1410" s="8">
        <v>5.36</v>
      </c>
      <c r="R1410" s="8">
        <v>191.84</v>
      </c>
      <c r="S1410" s="8">
        <v>91.8</v>
      </c>
      <c r="T1410" s="8">
        <v>100.04</v>
      </c>
      <c r="U1410">
        <v>0</v>
      </c>
      <c r="V1410" s="8">
        <v>0</v>
      </c>
      <c r="W1410" s="8">
        <v>0</v>
      </c>
      <c r="X1410" s="8">
        <v>100.04</v>
      </c>
    </row>
    <row r="1411" spans="1:24" x14ac:dyDescent="0.25">
      <c r="A1411" t="s">
        <v>1737</v>
      </c>
      <c r="B1411" s="1">
        <v>45773</v>
      </c>
      <c r="C1411" t="s">
        <v>350</v>
      </c>
      <c r="D1411" t="s">
        <v>351</v>
      </c>
      <c r="E1411" t="s">
        <v>63</v>
      </c>
      <c r="F1411" t="s">
        <v>89</v>
      </c>
      <c r="G1411" t="s">
        <v>64</v>
      </c>
      <c r="H1411" t="s">
        <v>65</v>
      </c>
      <c r="I1411" t="s">
        <v>122</v>
      </c>
      <c r="J1411" t="s">
        <v>123</v>
      </c>
      <c r="K1411" t="s">
        <v>59</v>
      </c>
      <c r="L1411" s="8">
        <v>5.5</v>
      </c>
      <c r="M1411" s="8">
        <v>3.8</v>
      </c>
      <c r="N1411">
        <v>22</v>
      </c>
      <c r="O1411" s="8">
        <v>121</v>
      </c>
      <c r="P1411" s="14">
        <v>0.25819999999999999</v>
      </c>
      <c r="Q1411" s="8">
        <v>31.24</v>
      </c>
      <c r="R1411" s="8">
        <v>89.76</v>
      </c>
      <c r="S1411" s="8">
        <v>83.6</v>
      </c>
      <c r="T1411" s="8">
        <v>6.16</v>
      </c>
      <c r="U1411">
        <v>0</v>
      </c>
      <c r="V1411" s="8">
        <v>0</v>
      </c>
      <c r="W1411" s="8">
        <v>0</v>
      </c>
      <c r="X1411" s="8">
        <v>6.16</v>
      </c>
    </row>
    <row r="1412" spans="1:24" x14ac:dyDescent="0.25">
      <c r="A1412" t="s">
        <v>1738</v>
      </c>
      <c r="B1412" s="1">
        <v>45648</v>
      </c>
      <c r="C1412" t="s">
        <v>223</v>
      </c>
      <c r="D1412" t="s">
        <v>224</v>
      </c>
      <c r="E1412" t="s">
        <v>27</v>
      </c>
      <c r="F1412" t="s">
        <v>28</v>
      </c>
      <c r="G1412" t="s">
        <v>29</v>
      </c>
      <c r="H1412" t="s">
        <v>30</v>
      </c>
      <c r="I1412" t="s">
        <v>185</v>
      </c>
      <c r="J1412" t="s">
        <v>186</v>
      </c>
      <c r="K1412" t="s">
        <v>59</v>
      </c>
      <c r="L1412" s="8">
        <v>4.9000000000000004</v>
      </c>
      <c r="M1412" s="8">
        <v>3.1</v>
      </c>
      <c r="N1412">
        <v>54</v>
      </c>
      <c r="O1412" s="8">
        <v>264.60000000000002</v>
      </c>
      <c r="P1412" s="14">
        <v>4.0500000000000001E-2</v>
      </c>
      <c r="Q1412" s="8">
        <v>10.72</v>
      </c>
      <c r="R1412" s="8">
        <v>253.88</v>
      </c>
      <c r="S1412" s="8">
        <v>167.4</v>
      </c>
      <c r="T1412" s="8">
        <v>86.48</v>
      </c>
      <c r="U1412">
        <v>0</v>
      </c>
      <c r="V1412" s="8">
        <v>0</v>
      </c>
      <c r="W1412" s="8">
        <v>0</v>
      </c>
      <c r="X1412" s="8">
        <v>86.48</v>
      </c>
    </row>
    <row r="1413" spans="1:24" x14ac:dyDescent="0.25">
      <c r="A1413" t="s">
        <v>1739</v>
      </c>
      <c r="B1413" s="1">
        <v>45710</v>
      </c>
      <c r="C1413" t="s">
        <v>191</v>
      </c>
      <c r="D1413" t="s">
        <v>192</v>
      </c>
      <c r="E1413" t="s">
        <v>150</v>
      </c>
      <c r="F1413" t="s">
        <v>54</v>
      </c>
      <c r="G1413" t="s">
        <v>151</v>
      </c>
      <c r="H1413" t="s">
        <v>152</v>
      </c>
      <c r="I1413" t="s">
        <v>57</v>
      </c>
      <c r="J1413" t="s">
        <v>58</v>
      </c>
      <c r="K1413" t="s">
        <v>59</v>
      </c>
      <c r="L1413" s="8">
        <v>10.5</v>
      </c>
      <c r="M1413" s="8">
        <v>7.5</v>
      </c>
      <c r="N1413">
        <v>86</v>
      </c>
      <c r="O1413" s="8">
        <v>903</v>
      </c>
      <c r="P1413" s="14">
        <v>3.1099999999999999E-2</v>
      </c>
      <c r="Q1413" s="8">
        <v>28.08</v>
      </c>
      <c r="R1413" s="8">
        <v>874.92</v>
      </c>
      <c r="S1413" s="8">
        <v>645</v>
      </c>
      <c r="T1413" s="8">
        <v>229.92</v>
      </c>
      <c r="U1413">
        <v>0</v>
      </c>
      <c r="V1413" s="8">
        <v>0</v>
      </c>
      <c r="W1413" s="8">
        <v>0</v>
      </c>
      <c r="X1413" s="8">
        <v>229.92</v>
      </c>
    </row>
    <row r="1414" spans="1:24" x14ac:dyDescent="0.25">
      <c r="A1414" t="s">
        <v>1740</v>
      </c>
      <c r="B1414" s="1">
        <v>45633</v>
      </c>
      <c r="C1414" t="s">
        <v>191</v>
      </c>
      <c r="D1414" t="s">
        <v>192</v>
      </c>
      <c r="E1414" t="s">
        <v>150</v>
      </c>
      <c r="F1414" t="s">
        <v>54</v>
      </c>
      <c r="G1414" t="s">
        <v>151</v>
      </c>
      <c r="H1414" t="s">
        <v>152</v>
      </c>
      <c r="I1414" t="s">
        <v>74</v>
      </c>
      <c r="J1414" t="s">
        <v>75</v>
      </c>
      <c r="K1414" t="s">
        <v>49</v>
      </c>
      <c r="L1414" s="8">
        <v>11</v>
      </c>
      <c r="M1414" s="8">
        <v>6.8</v>
      </c>
      <c r="N1414">
        <v>97</v>
      </c>
      <c r="O1414" s="8">
        <v>1067</v>
      </c>
      <c r="P1414" s="14">
        <v>3.8E-3</v>
      </c>
      <c r="Q1414" s="8">
        <v>4.05</v>
      </c>
      <c r="R1414" s="8">
        <v>1062.95</v>
      </c>
      <c r="S1414" s="8">
        <v>659.6</v>
      </c>
      <c r="T1414" s="8">
        <v>403.35</v>
      </c>
      <c r="U1414">
        <v>0</v>
      </c>
      <c r="V1414" s="8">
        <v>0</v>
      </c>
      <c r="W1414" s="8">
        <v>0</v>
      </c>
      <c r="X1414" s="8">
        <v>403.35</v>
      </c>
    </row>
    <row r="1415" spans="1:24" x14ac:dyDescent="0.25">
      <c r="A1415" t="s">
        <v>1741</v>
      </c>
      <c r="B1415" s="1">
        <v>45620</v>
      </c>
      <c r="C1415" t="s">
        <v>615</v>
      </c>
      <c r="D1415" t="s">
        <v>616</v>
      </c>
      <c r="E1415" t="s">
        <v>150</v>
      </c>
      <c r="F1415" t="s">
        <v>89</v>
      </c>
      <c r="G1415" t="s">
        <v>151</v>
      </c>
      <c r="H1415" t="s">
        <v>152</v>
      </c>
      <c r="I1415" t="s">
        <v>40</v>
      </c>
      <c r="J1415" t="s">
        <v>41</v>
      </c>
      <c r="K1415" t="s">
        <v>42</v>
      </c>
      <c r="L1415" s="8">
        <v>14.5</v>
      </c>
      <c r="M1415" s="8">
        <v>4.2</v>
      </c>
      <c r="N1415">
        <v>122</v>
      </c>
      <c r="O1415" s="8">
        <v>1769</v>
      </c>
      <c r="P1415" s="14">
        <v>0.38</v>
      </c>
      <c r="Q1415" s="8">
        <v>672.22</v>
      </c>
      <c r="R1415" s="8">
        <v>1096.78</v>
      </c>
      <c r="S1415" s="8">
        <v>512.4</v>
      </c>
      <c r="T1415" s="8">
        <v>584.38</v>
      </c>
      <c r="U1415">
        <v>0</v>
      </c>
      <c r="V1415" s="8">
        <v>0</v>
      </c>
      <c r="W1415" s="8">
        <v>0</v>
      </c>
      <c r="X1415" s="8">
        <v>584.38</v>
      </c>
    </row>
    <row r="1416" spans="1:24" x14ac:dyDescent="0.25">
      <c r="A1416" t="s">
        <v>1742</v>
      </c>
      <c r="B1416" s="1">
        <v>45978</v>
      </c>
      <c r="C1416" t="s">
        <v>162</v>
      </c>
      <c r="D1416" t="s">
        <v>163</v>
      </c>
      <c r="E1416" t="s">
        <v>150</v>
      </c>
      <c r="F1416" t="s">
        <v>89</v>
      </c>
      <c r="G1416" t="s">
        <v>151</v>
      </c>
      <c r="H1416" t="s">
        <v>152</v>
      </c>
      <c r="I1416" t="s">
        <v>122</v>
      </c>
      <c r="J1416" t="s">
        <v>123</v>
      </c>
      <c r="K1416" t="s">
        <v>59</v>
      </c>
      <c r="L1416" s="8">
        <v>5.5</v>
      </c>
      <c r="M1416" s="8">
        <v>3.8</v>
      </c>
      <c r="N1416">
        <v>134</v>
      </c>
      <c r="O1416" s="8">
        <v>737</v>
      </c>
      <c r="P1416" s="14">
        <v>0.1167</v>
      </c>
      <c r="Q1416" s="8">
        <v>86.01</v>
      </c>
      <c r="R1416" s="8">
        <v>650.99</v>
      </c>
      <c r="S1416" s="8">
        <v>509.2</v>
      </c>
      <c r="T1416" s="8">
        <v>141.79</v>
      </c>
      <c r="U1416">
        <v>0</v>
      </c>
      <c r="V1416" s="8">
        <v>0</v>
      </c>
      <c r="W1416" s="8">
        <v>0</v>
      </c>
      <c r="X1416" s="8">
        <v>141.79</v>
      </c>
    </row>
    <row r="1417" spans="1:24" x14ac:dyDescent="0.25">
      <c r="A1417" t="s">
        <v>1743</v>
      </c>
      <c r="B1417" s="1">
        <v>45399</v>
      </c>
      <c r="C1417" t="s">
        <v>480</v>
      </c>
      <c r="D1417" t="s">
        <v>481</v>
      </c>
      <c r="E1417" t="s">
        <v>63</v>
      </c>
      <c r="F1417" t="s">
        <v>54</v>
      </c>
      <c r="G1417" t="s">
        <v>64</v>
      </c>
      <c r="H1417" t="s">
        <v>65</v>
      </c>
      <c r="I1417" t="s">
        <v>104</v>
      </c>
      <c r="J1417" t="s">
        <v>105</v>
      </c>
      <c r="K1417" t="s">
        <v>49</v>
      </c>
      <c r="L1417" s="8">
        <v>4.2</v>
      </c>
      <c r="M1417" s="8">
        <v>2.8</v>
      </c>
      <c r="N1417">
        <v>86</v>
      </c>
      <c r="O1417" s="8">
        <v>361.2</v>
      </c>
      <c r="P1417" s="14">
        <v>3.3E-3</v>
      </c>
      <c r="Q1417" s="8">
        <v>1.19</v>
      </c>
      <c r="R1417" s="8">
        <v>360.01</v>
      </c>
      <c r="S1417" s="8">
        <v>240.8</v>
      </c>
      <c r="T1417" s="8">
        <v>119.21</v>
      </c>
      <c r="U1417">
        <v>0</v>
      </c>
      <c r="V1417" s="8">
        <v>0</v>
      </c>
      <c r="W1417" s="8">
        <v>0</v>
      </c>
      <c r="X1417" s="8">
        <v>119.21</v>
      </c>
    </row>
    <row r="1418" spans="1:24" x14ac:dyDescent="0.25">
      <c r="A1418" t="s">
        <v>1744</v>
      </c>
      <c r="B1418" s="1">
        <v>46170</v>
      </c>
      <c r="C1418" t="s">
        <v>285</v>
      </c>
      <c r="D1418" t="s">
        <v>286</v>
      </c>
      <c r="E1418" t="s">
        <v>27</v>
      </c>
      <c r="F1418" t="s">
        <v>89</v>
      </c>
      <c r="G1418" t="s">
        <v>38</v>
      </c>
      <c r="H1418" t="s">
        <v>39</v>
      </c>
      <c r="I1418" t="s">
        <v>130</v>
      </c>
      <c r="J1418" t="s">
        <v>131</v>
      </c>
      <c r="K1418" t="s">
        <v>42</v>
      </c>
      <c r="L1418" s="8">
        <v>4.8</v>
      </c>
      <c r="M1418" s="8">
        <v>1.4</v>
      </c>
      <c r="N1418">
        <v>145</v>
      </c>
      <c r="O1418" s="8">
        <v>696</v>
      </c>
      <c r="P1418" s="14">
        <v>0.1178</v>
      </c>
      <c r="Q1418" s="8">
        <v>81.99</v>
      </c>
      <c r="R1418" s="8">
        <v>614.01</v>
      </c>
      <c r="S1418" s="8">
        <v>203</v>
      </c>
      <c r="T1418" s="8">
        <v>411.01</v>
      </c>
      <c r="U1418">
        <v>0</v>
      </c>
      <c r="V1418" s="8">
        <v>0</v>
      </c>
      <c r="W1418" s="8">
        <v>0</v>
      </c>
      <c r="X1418" s="8">
        <v>411.01</v>
      </c>
    </row>
    <row r="1419" spans="1:24" x14ac:dyDescent="0.25">
      <c r="A1419" t="s">
        <v>1745</v>
      </c>
      <c r="B1419" s="1">
        <v>45456</v>
      </c>
      <c r="C1419" t="s">
        <v>183</v>
      </c>
      <c r="D1419" t="s">
        <v>184</v>
      </c>
      <c r="E1419" t="s">
        <v>63</v>
      </c>
      <c r="F1419" t="s">
        <v>89</v>
      </c>
      <c r="G1419" t="s">
        <v>64</v>
      </c>
      <c r="H1419" t="s">
        <v>65</v>
      </c>
      <c r="I1419" t="s">
        <v>112</v>
      </c>
      <c r="J1419" t="s">
        <v>113</v>
      </c>
      <c r="K1419" t="s">
        <v>42</v>
      </c>
      <c r="L1419" s="8">
        <v>8.5</v>
      </c>
      <c r="M1419" s="8">
        <v>2.8</v>
      </c>
      <c r="N1419">
        <v>150</v>
      </c>
      <c r="O1419" s="8">
        <v>1275</v>
      </c>
      <c r="P1419" s="14">
        <v>0.20880000000000001</v>
      </c>
      <c r="Q1419" s="8">
        <v>266.22000000000003</v>
      </c>
      <c r="R1419" s="8">
        <v>1008.78</v>
      </c>
      <c r="S1419" s="8">
        <v>420</v>
      </c>
      <c r="T1419" s="8">
        <v>588.78</v>
      </c>
      <c r="U1419">
        <v>0</v>
      </c>
      <c r="V1419" s="8">
        <v>0</v>
      </c>
      <c r="W1419" s="8">
        <v>0</v>
      </c>
      <c r="X1419" s="8">
        <v>588.78</v>
      </c>
    </row>
    <row r="1420" spans="1:24" x14ac:dyDescent="0.25">
      <c r="A1420" t="s">
        <v>1746</v>
      </c>
      <c r="B1420" s="1">
        <v>45629</v>
      </c>
      <c r="C1420" t="s">
        <v>139</v>
      </c>
      <c r="D1420" t="s">
        <v>140</v>
      </c>
      <c r="E1420" t="s">
        <v>63</v>
      </c>
      <c r="F1420" t="s">
        <v>54</v>
      </c>
      <c r="G1420" t="s">
        <v>79</v>
      </c>
      <c r="H1420" t="s">
        <v>80</v>
      </c>
      <c r="I1420" t="s">
        <v>99</v>
      </c>
      <c r="J1420" t="s">
        <v>100</v>
      </c>
      <c r="K1420" t="s">
        <v>49</v>
      </c>
      <c r="L1420" s="8">
        <v>3.8</v>
      </c>
      <c r="M1420" s="8">
        <v>2.6</v>
      </c>
      <c r="N1420">
        <v>80</v>
      </c>
      <c r="O1420" s="8">
        <v>304</v>
      </c>
      <c r="P1420" s="14">
        <v>2.7799999999999998E-2</v>
      </c>
      <c r="Q1420" s="8">
        <v>8.4499999999999993</v>
      </c>
      <c r="R1420" s="8">
        <v>295.55</v>
      </c>
      <c r="S1420" s="8">
        <v>208</v>
      </c>
      <c r="T1420" s="8">
        <v>87.55</v>
      </c>
      <c r="U1420">
        <v>0</v>
      </c>
      <c r="V1420" s="8">
        <v>0</v>
      </c>
      <c r="W1420" s="8">
        <v>0</v>
      </c>
      <c r="X1420" s="8">
        <v>87.55</v>
      </c>
    </row>
    <row r="1421" spans="1:24" x14ac:dyDescent="0.25">
      <c r="A1421" t="s">
        <v>1747</v>
      </c>
      <c r="B1421" s="1">
        <v>45713</v>
      </c>
      <c r="C1421" t="s">
        <v>567</v>
      </c>
      <c r="D1421" t="s">
        <v>568</v>
      </c>
      <c r="E1421" t="s">
        <v>27</v>
      </c>
      <c r="F1421" t="s">
        <v>37</v>
      </c>
      <c r="G1421" t="s">
        <v>29</v>
      </c>
      <c r="H1421" t="s">
        <v>30</v>
      </c>
      <c r="I1421" t="s">
        <v>130</v>
      </c>
      <c r="J1421" t="s">
        <v>131</v>
      </c>
      <c r="K1421" t="s">
        <v>42</v>
      </c>
      <c r="L1421" s="8">
        <v>4.8</v>
      </c>
      <c r="M1421" s="8">
        <v>1.4</v>
      </c>
      <c r="N1421">
        <v>7</v>
      </c>
      <c r="O1421" s="8">
        <v>33.6</v>
      </c>
      <c r="P1421" s="14">
        <v>1.18E-2</v>
      </c>
      <c r="Q1421" s="8">
        <v>0.4</v>
      </c>
      <c r="R1421" s="8">
        <v>33.200000000000003</v>
      </c>
      <c r="S1421" s="8">
        <v>9.8000000000000007</v>
      </c>
      <c r="T1421" s="8">
        <v>23.4</v>
      </c>
      <c r="U1421">
        <v>2</v>
      </c>
      <c r="V1421" s="8">
        <v>9.49</v>
      </c>
      <c r="W1421" s="8">
        <v>3.8</v>
      </c>
      <c r="X1421" s="8">
        <v>19.600000000000001</v>
      </c>
    </row>
    <row r="1422" spans="1:24" x14ac:dyDescent="0.25">
      <c r="A1422" t="s">
        <v>1748</v>
      </c>
      <c r="B1422" s="1">
        <v>46002</v>
      </c>
      <c r="C1422" t="s">
        <v>475</v>
      </c>
      <c r="D1422" t="s">
        <v>476</v>
      </c>
      <c r="E1422" t="s">
        <v>63</v>
      </c>
      <c r="F1422" t="s">
        <v>37</v>
      </c>
      <c r="G1422" t="s">
        <v>64</v>
      </c>
      <c r="H1422" t="s">
        <v>65</v>
      </c>
      <c r="I1422" t="s">
        <v>40</v>
      </c>
      <c r="J1422" t="s">
        <v>41</v>
      </c>
      <c r="K1422" t="s">
        <v>42</v>
      </c>
      <c r="L1422" s="8">
        <v>14.5</v>
      </c>
      <c r="M1422" s="8">
        <v>4.2</v>
      </c>
      <c r="N1422">
        <v>7</v>
      </c>
      <c r="O1422" s="8">
        <v>101.5</v>
      </c>
      <c r="P1422" s="14">
        <v>4.1000000000000003E-3</v>
      </c>
      <c r="Q1422" s="8">
        <v>0.42</v>
      </c>
      <c r="R1422" s="8">
        <v>101.08</v>
      </c>
      <c r="S1422" s="8">
        <v>29.4</v>
      </c>
      <c r="T1422" s="8">
        <v>71.680000000000007</v>
      </c>
      <c r="U1422">
        <v>0</v>
      </c>
      <c r="V1422" s="8">
        <v>0</v>
      </c>
      <c r="W1422" s="8">
        <v>0</v>
      </c>
      <c r="X1422" s="8">
        <v>71.680000000000007</v>
      </c>
    </row>
    <row r="1423" spans="1:24" x14ac:dyDescent="0.25">
      <c r="A1423" t="s">
        <v>1749</v>
      </c>
      <c r="B1423" s="1">
        <v>45799</v>
      </c>
      <c r="C1423" t="s">
        <v>350</v>
      </c>
      <c r="D1423" t="s">
        <v>351</v>
      </c>
      <c r="E1423" t="s">
        <v>63</v>
      </c>
      <c r="F1423" t="s">
        <v>89</v>
      </c>
      <c r="G1423" t="s">
        <v>64</v>
      </c>
      <c r="H1423" t="s">
        <v>65</v>
      </c>
      <c r="I1423" t="s">
        <v>31</v>
      </c>
      <c r="J1423" t="s">
        <v>32</v>
      </c>
      <c r="K1423" t="s">
        <v>33</v>
      </c>
      <c r="L1423" s="8">
        <v>5.8</v>
      </c>
      <c r="M1423" s="8">
        <v>2.7</v>
      </c>
      <c r="N1423">
        <v>158</v>
      </c>
      <c r="O1423" s="8">
        <v>916.4</v>
      </c>
      <c r="P1423" s="14">
        <v>0.18379999999999999</v>
      </c>
      <c r="Q1423" s="8">
        <v>168.43</v>
      </c>
      <c r="R1423" s="8">
        <v>747.97</v>
      </c>
      <c r="S1423" s="8">
        <v>426.6</v>
      </c>
      <c r="T1423" s="8">
        <v>321.37</v>
      </c>
      <c r="U1423">
        <v>0</v>
      </c>
      <c r="V1423" s="8">
        <v>0</v>
      </c>
      <c r="W1423" s="8">
        <v>0</v>
      </c>
      <c r="X1423" s="8">
        <v>321.37</v>
      </c>
    </row>
    <row r="1424" spans="1:24" x14ac:dyDescent="0.25">
      <c r="A1424" t="s">
        <v>1750</v>
      </c>
      <c r="B1424" s="1">
        <v>45587</v>
      </c>
      <c r="C1424" t="s">
        <v>420</v>
      </c>
      <c r="D1424" t="s">
        <v>421</v>
      </c>
      <c r="E1424" t="s">
        <v>150</v>
      </c>
      <c r="F1424" t="s">
        <v>89</v>
      </c>
      <c r="G1424" t="s">
        <v>151</v>
      </c>
      <c r="H1424" t="s">
        <v>152</v>
      </c>
      <c r="I1424" t="s">
        <v>57</v>
      </c>
      <c r="J1424" t="s">
        <v>58</v>
      </c>
      <c r="K1424" t="s">
        <v>59</v>
      </c>
      <c r="L1424" s="8">
        <v>10.5</v>
      </c>
      <c r="M1424" s="8">
        <v>7.5</v>
      </c>
      <c r="N1424">
        <v>542</v>
      </c>
      <c r="O1424" s="8">
        <v>5691</v>
      </c>
      <c r="P1424" s="14">
        <v>9.98E-2</v>
      </c>
      <c r="Q1424" s="8">
        <v>567.96</v>
      </c>
      <c r="R1424" s="8">
        <v>5123.04</v>
      </c>
      <c r="S1424" s="8">
        <v>4065</v>
      </c>
      <c r="T1424" s="8">
        <v>1058.04</v>
      </c>
      <c r="U1424">
        <v>0</v>
      </c>
      <c r="V1424" s="8">
        <v>0</v>
      </c>
      <c r="W1424" s="8">
        <v>0</v>
      </c>
      <c r="X1424" s="8">
        <v>1058.04</v>
      </c>
    </row>
    <row r="1425" spans="1:24" x14ac:dyDescent="0.25">
      <c r="A1425" t="s">
        <v>1751</v>
      </c>
      <c r="B1425" s="1">
        <v>45970</v>
      </c>
      <c r="C1425" t="s">
        <v>461</v>
      </c>
      <c r="D1425" t="s">
        <v>462</v>
      </c>
      <c r="E1425" t="s">
        <v>27</v>
      </c>
      <c r="F1425" t="s">
        <v>37</v>
      </c>
      <c r="G1425" t="s">
        <v>29</v>
      </c>
      <c r="H1425" t="s">
        <v>30</v>
      </c>
      <c r="I1425" t="s">
        <v>74</v>
      </c>
      <c r="J1425" t="s">
        <v>75</v>
      </c>
      <c r="K1425" t="s">
        <v>49</v>
      </c>
      <c r="L1425" s="8">
        <v>11</v>
      </c>
      <c r="M1425" s="8">
        <v>6.8</v>
      </c>
      <c r="N1425">
        <v>30</v>
      </c>
      <c r="O1425" s="8">
        <v>330</v>
      </c>
      <c r="P1425" s="14">
        <v>5.5999999999999999E-3</v>
      </c>
      <c r="Q1425" s="8">
        <v>1.85</v>
      </c>
      <c r="R1425" s="8">
        <v>328.15</v>
      </c>
      <c r="S1425" s="8">
        <v>204</v>
      </c>
      <c r="T1425" s="8">
        <v>124.15</v>
      </c>
      <c r="U1425">
        <v>0</v>
      </c>
      <c r="V1425" s="8">
        <v>0</v>
      </c>
      <c r="W1425" s="8">
        <v>0</v>
      </c>
      <c r="X1425" s="8">
        <v>124.15</v>
      </c>
    </row>
    <row r="1426" spans="1:24" x14ac:dyDescent="0.25">
      <c r="A1426" t="s">
        <v>1752</v>
      </c>
      <c r="B1426" s="1">
        <v>46259</v>
      </c>
      <c r="C1426" t="s">
        <v>102</v>
      </c>
      <c r="D1426" t="s">
        <v>103</v>
      </c>
      <c r="E1426" t="s">
        <v>27</v>
      </c>
      <c r="F1426" t="s">
        <v>54</v>
      </c>
      <c r="G1426" t="s">
        <v>29</v>
      </c>
      <c r="H1426" t="s">
        <v>30</v>
      </c>
      <c r="I1426" t="s">
        <v>84</v>
      </c>
      <c r="J1426" t="s">
        <v>85</v>
      </c>
      <c r="K1426" t="s">
        <v>42</v>
      </c>
      <c r="L1426" s="8">
        <v>9.9</v>
      </c>
      <c r="M1426" s="8">
        <v>3.1</v>
      </c>
      <c r="N1426">
        <v>93</v>
      </c>
      <c r="O1426" s="8">
        <v>920.7</v>
      </c>
      <c r="P1426" s="14">
        <v>2.01E-2</v>
      </c>
      <c r="Q1426" s="8">
        <v>18.510000000000002</v>
      </c>
      <c r="R1426" s="8">
        <v>902.19</v>
      </c>
      <c r="S1426" s="8">
        <v>288.3</v>
      </c>
      <c r="T1426" s="8">
        <v>613.89</v>
      </c>
      <c r="U1426">
        <v>0</v>
      </c>
      <c r="V1426" s="8">
        <v>0</v>
      </c>
      <c r="W1426" s="8">
        <v>0</v>
      </c>
      <c r="X1426" s="8">
        <v>613.89</v>
      </c>
    </row>
    <row r="1427" spans="1:24" x14ac:dyDescent="0.25">
      <c r="A1427" t="s">
        <v>1753</v>
      </c>
      <c r="B1427" s="1">
        <v>45702</v>
      </c>
      <c r="C1427" t="s">
        <v>427</v>
      </c>
      <c r="D1427" t="s">
        <v>428</v>
      </c>
      <c r="E1427" t="s">
        <v>150</v>
      </c>
      <c r="F1427" t="s">
        <v>46</v>
      </c>
      <c r="G1427" t="s">
        <v>151</v>
      </c>
      <c r="H1427" t="s">
        <v>152</v>
      </c>
      <c r="I1427" t="s">
        <v>156</v>
      </c>
      <c r="J1427" t="s">
        <v>157</v>
      </c>
      <c r="K1427" t="s">
        <v>42</v>
      </c>
      <c r="L1427" s="8">
        <v>6.2</v>
      </c>
      <c r="M1427" s="8">
        <v>1.9</v>
      </c>
      <c r="N1427">
        <v>93</v>
      </c>
      <c r="O1427" s="8">
        <v>576.6</v>
      </c>
      <c r="P1427" s="14">
        <v>0.1207</v>
      </c>
      <c r="Q1427" s="8">
        <v>69.599999999999994</v>
      </c>
      <c r="R1427" s="8">
        <v>507</v>
      </c>
      <c r="S1427" s="8">
        <v>176.7</v>
      </c>
      <c r="T1427" s="8">
        <v>330.3</v>
      </c>
      <c r="U1427">
        <v>0</v>
      </c>
      <c r="V1427" s="8">
        <v>0</v>
      </c>
      <c r="W1427" s="8">
        <v>0</v>
      </c>
      <c r="X1427" s="8">
        <v>330.3</v>
      </c>
    </row>
    <row r="1428" spans="1:24" x14ac:dyDescent="0.25">
      <c r="A1428" t="s">
        <v>1754</v>
      </c>
      <c r="B1428" s="1">
        <v>46125</v>
      </c>
      <c r="C1428" t="s">
        <v>337</v>
      </c>
      <c r="D1428" t="s">
        <v>338</v>
      </c>
      <c r="E1428" t="s">
        <v>27</v>
      </c>
      <c r="F1428" t="s">
        <v>54</v>
      </c>
      <c r="G1428" t="s">
        <v>38</v>
      </c>
      <c r="H1428" t="s">
        <v>39</v>
      </c>
      <c r="I1428" t="s">
        <v>122</v>
      </c>
      <c r="J1428" t="s">
        <v>123</v>
      </c>
      <c r="K1428" t="s">
        <v>59</v>
      </c>
      <c r="L1428" s="8">
        <v>5.5</v>
      </c>
      <c r="M1428" s="8">
        <v>3.8</v>
      </c>
      <c r="N1428">
        <v>106</v>
      </c>
      <c r="O1428" s="8">
        <v>583</v>
      </c>
      <c r="P1428" s="14">
        <v>1.0500000000000001E-2</v>
      </c>
      <c r="Q1428" s="8">
        <v>6.12</v>
      </c>
      <c r="R1428" s="8">
        <v>576.88</v>
      </c>
      <c r="S1428" s="8">
        <v>402.8</v>
      </c>
      <c r="T1428" s="8">
        <v>174.08</v>
      </c>
      <c r="U1428">
        <v>0</v>
      </c>
      <c r="V1428" s="8">
        <v>0</v>
      </c>
      <c r="W1428" s="8">
        <v>0</v>
      </c>
      <c r="X1428" s="8">
        <v>174.08</v>
      </c>
    </row>
    <row r="1429" spans="1:24" x14ac:dyDescent="0.25">
      <c r="A1429" t="s">
        <v>1755</v>
      </c>
      <c r="B1429" s="1">
        <v>46070</v>
      </c>
      <c r="C1429" t="s">
        <v>318</v>
      </c>
      <c r="D1429" t="s">
        <v>319</v>
      </c>
      <c r="E1429" t="s">
        <v>27</v>
      </c>
      <c r="F1429" t="s">
        <v>37</v>
      </c>
      <c r="G1429" t="s">
        <v>38</v>
      </c>
      <c r="H1429" t="s">
        <v>39</v>
      </c>
      <c r="I1429" t="s">
        <v>130</v>
      </c>
      <c r="J1429" t="s">
        <v>131</v>
      </c>
      <c r="K1429" t="s">
        <v>42</v>
      </c>
      <c r="L1429" s="8">
        <v>4.8</v>
      </c>
      <c r="M1429" s="8">
        <v>1.4</v>
      </c>
      <c r="N1429">
        <v>16</v>
      </c>
      <c r="O1429" s="8">
        <v>76.8</v>
      </c>
      <c r="P1429" s="14">
        <v>4.4000000000000003E-3</v>
      </c>
      <c r="Q1429" s="8">
        <v>0.34</v>
      </c>
      <c r="R1429" s="8">
        <v>76.459999999999994</v>
      </c>
      <c r="S1429" s="8">
        <v>22.4</v>
      </c>
      <c r="T1429" s="8">
        <v>54.06</v>
      </c>
      <c r="U1429">
        <v>0</v>
      </c>
      <c r="V1429" s="8">
        <v>0</v>
      </c>
      <c r="W1429" s="8">
        <v>0</v>
      </c>
      <c r="X1429" s="8">
        <v>54.06</v>
      </c>
    </row>
    <row r="1430" spans="1:24" x14ac:dyDescent="0.25">
      <c r="A1430" t="s">
        <v>1756</v>
      </c>
      <c r="B1430" s="1">
        <v>45855</v>
      </c>
      <c r="C1430" t="s">
        <v>371</v>
      </c>
      <c r="D1430" t="s">
        <v>372</v>
      </c>
      <c r="E1430" t="s">
        <v>63</v>
      </c>
      <c r="F1430" t="s">
        <v>54</v>
      </c>
      <c r="G1430" t="s">
        <v>79</v>
      </c>
      <c r="H1430" t="s">
        <v>80</v>
      </c>
      <c r="I1430" t="s">
        <v>127</v>
      </c>
      <c r="J1430" t="s">
        <v>128</v>
      </c>
      <c r="K1430" t="s">
        <v>33</v>
      </c>
      <c r="L1430" s="8">
        <v>7.2</v>
      </c>
      <c r="M1430" s="8">
        <v>3.6</v>
      </c>
      <c r="N1430">
        <v>151</v>
      </c>
      <c r="O1430" s="8">
        <v>1087.2</v>
      </c>
      <c r="P1430" s="14">
        <v>1.89E-2</v>
      </c>
      <c r="Q1430" s="8">
        <v>20.55</v>
      </c>
      <c r="R1430" s="8">
        <v>1066.6500000000001</v>
      </c>
      <c r="S1430" s="8">
        <v>543.6</v>
      </c>
      <c r="T1430" s="8">
        <v>523.04999999999995</v>
      </c>
      <c r="U1430">
        <v>0</v>
      </c>
      <c r="V1430" s="8">
        <v>0</v>
      </c>
      <c r="W1430" s="8">
        <v>0</v>
      </c>
      <c r="X1430" s="8">
        <v>523.04999999999995</v>
      </c>
    </row>
    <row r="1431" spans="1:24" x14ac:dyDescent="0.25">
      <c r="A1431" t="s">
        <v>1757</v>
      </c>
      <c r="B1431" s="1">
        <v>45329</v>
      </c>
      <c r="C1431" t="s">
        <v>642</v>
      </c>
      <c r="D1431" t="s">
        <v>643</v>
      </c>
      <c r="E1431" t="s">
        <v>71</v>
      </c>
      <c r="F1431" t="s">
        <v>54</v>
      </c>
      <c r="G1431" t="s">
        <v>72</v>
      </c>
      <c r="H1431" t="s">
        <v>73</v>
      </c>
      <c r="I1431" t="s">
        <v>122</v>
      </c>
      <c r="J1431" t="s">
        <v>123</v>
      </c>
      <c r="K1431" t="s">
        <v>59</v>
      </c>
      <c r="L1431" s="8">
        <v>5.5</v>
      </c>
      <c r="M1431" s="8">
        <v>3.8</v>
      </c>
      <c r="N1431">
        <v>38</v>
      </c>
      <c r="O1431" s="8">
        <v>209</v>
      </c>
      <c r="P1431" s="14">
        <v>3.0999999999999999E-3</v>
      </c>
      <c r="Q1431" s="8">
        <v>0.65</v>
      </c>
      <c r="R1431" s="8">
        <v>208.35</v>
      </c>
      <c r="S1431" s="8">
        <v>144.4</v>
      </c>
      <c r="T1431" s="8">
        <v>63.95</v>
      </c>
      <c r="U1431">
        <v>0</v>
      </c>
      <c r="V1431" s="8">
        <v>0</v>
      </c>
      <c r="W1431" s="8">
        <v>0</v>
      </c>
      <c r="X1431" s="8">
        <v>63.95</v>
      </c>
    </row>
    <row r="1432" spans="1:24" x14ac:dyDescent="0.25">
      <c r="A1432" t="s">
        <v>1758</v>
      </c>
      <c r="B1432" s="1">
        <v>45757</v>
      </c>
      <c r="C1432" t="s">
        <v>159</v>
      </c>
      <c r="D1432" t="s">
        <v>160</v>
      </c>
      <c r="E1432" t="s">
        <v>27</v>
      </c>
      <c r="F1432" t="s">
        <v>37</v>
      </c>
      <c r="G1432" t="s">
        <v>29</v>
      </c>
      <c r="H1432" t="s">
        <v>30</v>
      </c>
      <c r="I1432" t="s">
        <v>130</v>
      </c>
      <c r="J1432" t="s">
        <v>131</v>
      </c>
      <c r="K1432" t="s">
        <v>42</v>
      </c>
      <c r="L1432" s="8">
        <v>4.8</v>
      </c>
      <c r="M1432" s="8">
        <v>1.4</v>
      </c>
      <c r="N1432">
        <v>31</v>
      </c>
      <c r="O1432" s="8">
        <v>148.80000000000001</v>
      </c>
      <c r="P1432" s="14">
        <v>2.0899999999999998E-2</v>
      </c>
      <c r="Q1432" s="8">
        <v>3.11</v>
      </c>
      <c r="R1432" s="8">
        <v>145.69</v>
      </c>
      <c r="S1432" s="8">
        <v>43.4</v>
      </c>
      <c r="T1432" s="8">
        <v>102.29</v>
      </c>
      <c r="U1432">
        <v>0</v>
      </c>
      <c r="V1432" s="8">
        <v>0</v>
      </c>
      <c r="W1432" s="8">
        <v>0</v>
      </c>
      <c r="X1432" s="8">
        <v>102.29</v>
      </c>
    </row>
    <row r="1433" spans="1:24" x14ac:dyDescent="0.25">
      <c r="A1433" t="s">
        <v>1759</v>
      </c>
      <c r="B1433" s="1">
        <v>45382</v>
      </c>
      <c r="C1433" t="s">
        <v>180</v>
      </c>
      <c r="D1433" t="s">
        <v>181</v>
      </c>
      <c r="E1433" t="s">
        <v>63</v>
      </c>
      <c r="F1433" t="s">
        <v>46</v>
      </c>
      <c r="G1433" t="s">
        <v>64</v>
      </c>
      <c r="H1433" t="s">
        <v>65</v>
      </c>
      <c r="I1433" t="s">
        <v>74</v>
      </c>
      <c r="J1433" t="s">
        <v>75</v>
      </c>
      <c r="K1433" t="s">
        <v>49</v>
      </c>
      <c r="L1433" s="8">
        <v>11</v>
      </c>
      <c r="M1433" s="8">
        <v>6.8</v>
      </c>
      <c r="N1433">
        <v>21</v>
      </c>
      <c r="O1433" s="8">
        <v>231</v>
      </c>
      <c r="P1433" s="14">
        <v>0.1192</v>
      </c>
      <c r="Q1433" s="8">
        <v>27.54</v>
      </c>
      <c r="R1433" s="8">
        <v>203.46</v>
      </c>
      <c r="S1433" s="8">
        <v>142.80000000000001</v>
      </c>
      <c r="T1433" s="8">
        <v>60.66</v>
      </c>
      <c r="U1433">
        <v>0</v>
      </c>
      <c r="V1433" s="8">
        <v>0</v>
      </c>
      <c r="W1433" s="8">
        <v>0</v>
      </c>
      <c r="X1433" s="8">
        <v>60.66</v>
      </c>
    </row>
    <row r="1434" spans="1:24" x14ac:dyDescent="0.25">
      <c r="A1434" t="s">
        <v>1760</v>
      </c>
      <c r="B1434" s="1">
        <v>45614</v>
      </c>
      <c r="C1434" t="s">
        <v>763</v>
      </c>
      <c r="D1434" t="s">
        <v>764</v>
      </c>
      <c r="E1434" t="s">
        <v>71</v>
      </c>
      <c r="F1434" t="s">
        <v>46</v>
      </c>
      <c r="G1434" t="s">
        <v>165</v>
      </c>
      <c r="H1434" t="s">
        <v>166</v>
      </c>
      <c r="I1434" t="s">
        <v>127</v>
      </c>
      <c r="J1434" t="s">
        <v>128</v>
      </c>
      <c r="K1434" t="s">
        <v>33</v>
      </c>
      <c r="L1434" s="8">
        <v>7.2</v>
      </c>
      <c r="M1434" s="8">
        <v>3.6</v>
      </c>
      <c r="N1434">
        <v>67</v>
      </c>
      <c r="O1434" s="8">
        <v>482.4</v>
      </c>
      <c r="P1434" s="14">
        <v>0.1704</v>
      </c>
      <c r="Q1434" s="8">
        <v>82.2</v>
      </c>
      <c r="R1434" s="8">
        <v>400.2</v>
      </c>
      <c r="S1434" s="8">
        <v>241.2</v>
      </c>
      <c r="T1434" s="8">
        <v>159</v>
      </c>
      <c r="U1434">
        <v>0</v>
      </c>
      <c r="V1434" s="8">
        <v>0</v>
      </c>
      <c r="W1434" s="8">
        <v>0</v>
      </c>
      <c r="X1434" s="8">
        <v>159</v>
      </c>
    </row>
    <row r="1435" spans="1:24" x14ac:dyDescent="0.25">
      <c r="A1435" t="s">
        <v>1761</v>
      </c>
      <c r="B1435" s="1">
        <v>45550</v>
      </c>
      <c r="C1435" t="s">
        <v>325</v>
      </c>
      <c r="D1435" t="s">
        <v>326</v>
      </c>
      <c r="E1435" t="s">
        <v>27</v>
      </c>
      <c r="F1435" t="s">
        <v>37</v>
      </c>
      <c r="G1435" t="s">
        <v>38</v>
      </c>
      <c r="H1435" t="s">
        <v>39</v>
      </c>
      <c r="I1435" t="s">
        <v>47</v>
      </c>
      <c r="J1435" t="s">
        <v>48</v>
      </c>
      <c r="K1435" t="s">
        <v>49</v>
      </c>
      <c r="L1435" s="8">
        <v>5</v>
      </c>
      <c r="M1435" s="8">
        <v>3.2</v>
      </c>
      <c r="N1435">
        <v>64</v>
      </c>
      <c r="O1435" s="8">
        <v>320</v>
      </c>
      <c r="P1435" s="14">
        <v>1.5E-3</v>
      </c>
      <c r="Q1435" s="8">
        <v>0.48</v>
      </c>
      <c r="R1435" s="8">
        <v>319.52</v>
      </c>
      <c r="S1435" s="8">
        <v>204.8</v>
      </c>
      <c r="T1435" s="8">
        <v>114.72</v>
      </c>
      <c r="U1435">
        <v>0</v>
      </c>
      <c r="V1435" s="8">
        <v>0</v>
      </c>
      <c r="W1435" s="8">
        <v>0</v>
      </c>
      <c r="X1435" s="8">
        <v>114.72</v>
      </c>
    </row>
    <row r="1436" spans="1:24" x14ac:dyDescent="0.25">
      <c r="A1436" t="s">
        <v>1762</v>
      </c>
      <c r="B1436" s="1">
        <v>45623</v>
      </c>
      <c r="C1436" t="s">
        <v>546</v>
      </c>
      <c r="D1436" t="s">
        <v>547</v>
      </c>
      <c r="E1436" t="s">
        <v>27</v>
      </c>
      <c r="F1436" t="s">
        <v>89</v>
      </c>
      <c r="G1436" t="s">
        <v>29</v>
      </c>
      <c r="H1436" t="s">
        <v>30</v>
      </c>
      <c r="I1436" t="s">
        <v>112</v>
      </c>
      <c r="J1436" t="s">
        <v>113</v>
      </c>
      <c r="K1436" t="s">
        <v>42</v>
      </c>
      <c r="L1436" s="8">
        <v>8.5</v>
      </c>
      <c r="M1436" s="8">
        <v>2.8</v>
      </c>
      <c r="N1436">
        <v>225</v>
      </c>
      <c r="O1436" s="8">
        <v>1912.5</v>
      </c>
      <c r="P1436" s="14">
        <v>0.15029999999999999</v>
      </c>
      <c r="Q1436" s="8">
        <v>287.45</v>
      </c>
      <c r="R1436" s="8">
        <v>1625.05</v>
      </c>
      <c r="S1436" s="8">
        <v>630</v>
      </c>
      <c r="T1436" s="8">
        <v>995.05</v>
      </c>
      <c r="U1436">
        <v>0</v>
      </c>
      <c r="V1436" s="8">
        <v>0</v>
      </c>
      <c r="W1436" s="8">
        <v>0</v>
      </c>
      <c r="X1436" s="8">
        <v>995.05</v>
      </c>
    </row>
    <row r="1437" spans="1:24" x14ac:dyDescent="0.25">
      <c r="A1437" t="s">
        <v>1763</v>
      </c>
      <c r="B1437" s="1">
        <v>45410</v>
      </c>
      <c r="C1437" t="s">
        <v>334</v>
      </c>
      <c r="D1437" t="s">
        <v>335</v>
      </c>
      <c r="E1437" t="s">
        <v>53</v>
      </c>
      <c r="F1437" t="s">
        <v>37</v>
      </c>
      <c r="G1437" t="s">
        <v>55</v>
      </c>
      <c r="H1437" t="s">
        <v>56</v>
      </c>
      <c r="I1437" t="s">
        <v>122</v>
      </c>
      <c r="J1437" t="s">
        <v>123</v>
      </c>
      <c r="K1437" t="s">
        <v>59</v>
      </c>
      <c r="L1437" s="8">
        <v>5.5</v>
      </c>
      <c r="M1437" s="8">
        <v>3.8</v>
      </c>
      <c r="N1437">
        <v>26</v>
      </c>
      <c r="O1437" s="8">
        <v>143</v>
      </c>
      <c r="P1437" s="14">
        <v>0.47160000000000002</v>
      </c>
      <c r="Q1437" s="8">
        <v>67.44</v>
      </c>
      <c r="R1437" s="8">
        <v>75.56</v>
      </c>
      <c r="S1437" s="8">
        <v>98.8</v>
      </c>
      <c r="T1437" s="8">
        <v>-23.24</v>
      </c>
      <c r="U1437">
        <v>0</v>
      </c>
      <c r="V1437" s="8">
        <v>0</v>
      </c>
      <c r="W1437" s="8">
        <v>0</v>
      </c>
      <c r="X1437" s="8">
        <v>-23.24</v>
      </c>
    </row>
    <row r="1438" spans="1:24" x14ac:dyDescent="0.25">
      <c r="A1438" t="s">
        <v>1764</v>
      </c>
      <c r="B1438" s="1">
        <v>46083</v>
      </c>
      <c r="C1438" t="s">
        <v>667</v>
      </c>
      <c r="D1438" t="s">
        <v>668</v>
      </c>
      <c r="E1438" t="s">
        <v>63</v>
      </c>
      <c r="F1438" t="s">
        <v>54</v>
      </c>
      <c r="G1438" t="s">
        <v>64</v>
      </c>
      <c r="H1438" t="s">
        <v>65</v>
      </c>
      <c r="I1438" t="s">
        <v>74</v>
      </c>
      <c r="J1438" t="s">
        <v>75</v>
      </c>
      <c r="K1438" t="s">
        <v>49</v>
      </c>
      <c r="L1438" s="8">
        <v>11</v>
      </c>
      <c r="M1438" s="8">
        <v>6.8</v>
      </c>
      <c r="N1438">
        <v>54</v>
      </c>
      <c r="O1438" s="8">
        <v>594</v>
      </c>
      <c r="P1438" s="14">
        <v>5.7999999999999996E-3</v>
      </c>
      <c r="Q1438" s="8">
        <v>3.45</v>
      </c>
      <c r="R1438" s="8">
        <v>590.54999999999995</v>
      </c>
      <c r="S1438" s="8">
        <v>367.2</v>
      </c>
      <c r="T1438" s="8">
        <v>223.35</v>
      </c>
      <c r="U1438">
        <v>0</v>
      </c>
      <c r="V1438" s="8">
        <v>0</v>
      </c>
      <c r="W1438" s="8">
        <v>0</v>
      </c>
      <c r="X1438" s="8">
        <v>223.35</v>
      </c>
    </row>
    <row r="1439" spans="1:24" x14ac:dyDescent="0.25">
      <c r="A1439" t="s">
        <v>1765</v>
      </c>
      <c r="B1439" s="1">
        <v>45705</v>
      </c>
      <c r="C1439" t="s">
        <v>201</v>
      </c>
      <c r="D1439" t="s">
        <v>202</v>
      </c>
      <c r="E1439" t="s">
        <v>53</v>
      </c>
      <c r="F1439" t="s">
        <v>46</v>
      </c>
      <c r="G1439" t="s">
        <v>55</v>
      </c>
      <c r="H1439" t="s">
        <v>56</v>
      </c>
      <c r="I1439" t="s">
        <v>66</v>
      </c>
      <c r="J1439" t="s">
        <v>67</v>
      </c>
      <c r="K1439" t="s">
        <v>33</v>
      </c>
      <c r="L1439" s="8">
        <v>4.5</v>
      </c>
      <c r="M1439" s="8">
        <v>2.1</v>
      </c>
      <c r="N1439">
        <v>32</v>
      </c>
      <c r="O1439" s="8">
        <v>144</v>
      </c>
      <c r="P1439" s="14">
        <v>0.15790000000000001</v>
      </c>
      <c r="Q1439" s="8">
        <v>22.74</v>
      </c>
      <c r="R1439" s="8">
        <v>121.26</v>
      </c>
      <c r="S1439" s="8">
        <v>67.2</v>
      </c>
      <c r="T1439" s="8">
        <v>54.06</v>
      </c>
      <c r="U1439">
        <v>0</v>
      </c>
      <c r="V1439" s="8">
        <v>0</v>
      </c>
      <c r="W1439" s="8">
        <v>0</v>
      </c>
      <c r="X1439" s="8">
        <v>54.06</v>
      </c>
    </row>
    <row r="1440" spans="1:24" x14ac:dyDescent="0.25">
      <c r="A1440" t="s">
        <v>1766</v>
      </c>
      <c r="B1440" s="1">
        <v>46177</v>
      </c>
      <c r="C1440" t="s">
        <v>315</v>
      </c>
      <c r="D1440" t="s">
        <v>316</v>
      </c>
      <c r="E1440" t="s">
        <v>27</v>
      </c>
      <c r="F1440" t="s">
        <v>46</v>
      </c>
      <c r="G1440" t="s">
        <v>38</v>
      </c>
      <c r="H1440" t="s">
        <v>39</v>
      </c>
      <c r="I1440" t="s">
        <v>156</v>
      </c>
      <c r="J1440" t="s">
        <v>157</v>
      </c>
      <c r="K1440" t="s">
        <v>42</v>
      </c>
      <c r="L1440" s="8">
        <v>6.2</v>
      </c>
      <c r="M1440" s="8">
        <v>1.9</v>
      </c>
      <c r="N1440">
        <v>29</v>
      </c>
      <c r="O1440" s="8">
        <v>179.8</v>
      </c>
      <c r="P1440" s="14">
        <v>0.18229999999999999</v>
      </c>
      <c r="Q1440" s="8">
        <v>32.78</v>
      </c>
      <c r="R1440" s="8">
        <v>147.02000000000001</v>
      </c>
      <c r="S1440" s="8">
        <v>55.1</v>
      </c>
      <c r="T1440" s="8">
        <v>91.92</v>
      </c>
      <c r="U1440">
        <v>0</v>
      </c>
      <c r="V1440" s="8">
        <v>0</v>
      </c>
      <c r="W1440" s="8">
        <v>0</v>
      </c>
      <c r="X1440" s="8">
        <v>91.92</v>
      </c>
    </row>
    <row r="1441" spans="1:24" x14ac:dyDescent="0.25">
      <c r="A1441" t="s">
        <v>1767</v>
      </c>
      <c r="B1441" s="1">
        <v>45818</v>
      </c>
      <c r="C1441" t="s">
        <v>61</v>
      </c>
      <c r="D1441" t="s">
        <v>62</v>
      </c>
      <c r="E1441" t="s">
        <v>63</v>
      </c>
      <c r="F1441" t="s">
        <v>46</v>
      </c>
      <c r="G1441" t="s">
        <v>79</v>
      </c>
      <c r="H1441" t="s">
        <v>80</v>
      </c>
      <c r="I1441" t="s">
        <v>185</v>
      </c>
      <c r="J1441" t="s">
        <v>186</v>
      </c>
      <c r="K1441" t="s">
        <v>59</v>
      </c>
      <c r="L1441" s="8">
        <v>4.9000000000000004</v>
      </c>
      <c r="M1441" s="8">
        <v>3.1</v>
      </c>
      <c r="N1441">
        <v>4</v>
      </c>
      <c r="O1441" s="8">
        <v>19.600000000000001</v>
      </c>
      <c r="P1441" s="14">
        <v>0.12670000000000001</v>
      </c>
      <c r="Q1441" s="8">
        <v>2.48</v>
      </c>
      <c r="R1441" s="8">
        <v>17.12</v>
      </c>
      <c r="S1441" s="8">
        <v>12.4</v>
      </c>
      <c r="T1441" s="8">
        <v>4.72</v>
      </c>
      <c r="U1441">
        <v>1</v>
      </c>
      <c r="V1441" s="8">
        <v>4.28</v>
      </c>
      <c r="W1441" s="8">
        <v>3.6</v>
      </c>
      <c r="X1441" s="8">
        <v>1.1200000000000001</v>
      </c>
    </row>
    <row r="1442" spans="1:24" x14ac:dyDescent="0.25">
      <c r="A1442" t="s">
        <v>1768</v>
      </c>
      <c r="B1442" s="1">
        <v>46136</v>
      </c>
      <c r="C1442" t="s">
        <v>110</v>
      </c>
      <c r="D1442" t="s">
        <v>111</v>
      </c>
      <c r="E1442" t="s">
        <v>27</v>
      </c>
      <c r="F1442" t="s">
        <v>37</v>
      </c>
      <c r="G1442" t="s">
        <v>29</v>
      </c>
      <c r="H1442" t="s">
        <v>30</v>
      </c>
      <c r="I1442" t="s">
        <v>104</v>
      </c>
      <c r="J1442" t="s">
        <v>105</v>
      </c>
      <c r="K1442" t="s">
        <v>49</v>
      </c>
      <c r="L1442" s="8">
        <v>4.2</v>
      </c>
      <c r="M1442" s="8">
        <v>2.8</v>
      </c>
      <c r="N1442">
        <v>1</v>
      </c>
      <c r="O1442" s="8">
        <v>4.2</v>
      </c>
      <c r="P1442" s="14">
        <v>5.1999999999999998E-3</v>
      </c>
      <c r="Q1442" s="8">
        <v>0.02</v>
      </c>
      <c r="R1442" s="8">
        <v>4.18</v>
      </c>
      <c r="S1442" s="8">
        <v>2.8</v>
      </c>
      <c r="T1442" s="8">
        <v>1.38</v>
      </c>
      <c r="U1442">
        <v>0</v>
      </c>
      <c r="V1442" s="8">
        <v>0</v>
      </c>
      <c r="W1442" s="8">
        <v>0</v>
      </c>
      <c r="X1442" s="8">
        <v>1.38</v>
      </c>
    </row>
    <row r="1443" spans="1:24" x14ac:dyDescent="0.25">
      <c r="A1443" t="s">
        <v>1769</v>
      </c>
      <c r="B1443" s="1">
        <v>45293</v>
      </c>
      <c r="C1443" t="s">
        <v>171</v>
      </c>
      <c r="D1443" t="s">
        <v>172</v>
      </c>
      <c r="E1443" t="s">
        <v>27</v>
      </c>
      <c r="F1443" t="s">
        <v>46</v>
      </c>
      <c r="G1443" t="s">
        <v>29</v>
      </c>
      <c r="H1443" t="s">
        <v>30</v>
      </c>
      <c r="I1443" t="s">
        <v>144</v>
      </c>
      <c r="J1443" t="s">
        <v>145</v>
      </c>
      <c r="K1443" t="s">
        <v>33</v>
      </c>
      <c r="L1443" s="8">
        <v>12</v>
      </c>
      <c r="M1443" s="8">
        <v>6.5</v>
      </c>
      <c r="N1443">
        <v>76</v>
      </c>
      <c r="O1443" s="8">
        <v>912</v>
      </c>
      <c r="P1443" s="14">
        <v>0.28110000000000002</v>
      </c>
      <c r="Q1443" s="8">
        <v>256.36</v>
      </c>
      <c r="R1443" s="8">
        <v>655.64</v>
      </c>
      <c r="S1443" s="8">
        <v>494</v>
      </c>
      <c r="T1443" s="8">
        <v>161.63999999999999</v>
      </c>
      <c r="U1443">
        <v>0</v>
      </c>
      <c r="V1443" s="8">
        <v>0</v>
      </c>
      <c r="W1443" s="8">
        <v>0</v>
      </c>
      <c r="X1443" s="8">
        <v>161.63999999999999</v>
      </c>
    </row>
    <row r="1444" spans="1:24" x14ac:dyDescent="0.25">
      <c r="A1444" t="s">
        <v>1770</v>
      </c>
      <c r="B1444" s="1">
        <v>45965</v>
      </c>
      <c r="C1444" t="s">
        <v>215</v>
      </c>
      <c r="D1444" t="s">
        <v>216</v>
      </c>
      <c r="E1444" t="s">
        <v>27</v>
      </c>
      <c r="F1444" t="s">
        <v>54</v>
      </c>
      <c r="G1444" t="s">
        <v>29</v>
      </c>
      <c r="H1444" t="s">
        <v>30</v>
      </c>
      <c r="I1444" t="s">
        <v>117</v>
      </c>
      <c r="J1444" t="s">
        <v>118</v>
      </c>
      <c r="K1444" t="s">
        <v>59</v>
      </c>
      <c r="L1444" s="8">
        <v>6</v>
      </c>
      <c r="M1444" s="8">
        <v>4.2</v>
      </c>
      <c r="N1444">
        <v>27</v>
      </c>
      <c r="O1444" s="8">
        <v>162</v>
      </c>
      <c r="P1444" s="14">
        <v>2.7400000000000001E-2</v>
      </c>
      <c r="Q1444" s="8">
        <v>4.4400000000000004</v>
      </c>
      <c r="R1444" s="8">
        <v>157.56</v>
      </c>
      <c r="S1444" s="8">
        <v>113.4</v>
      </c>
      <c r="T1444" s="8">
        <v>44.16</v>
      </c>
      <c r="U1444">
        <v>0</v>
      </c>
      <c r="V1444" s="8">
        <v>0</v>
      </c>
      <c r="W1444" s="8">
        <v>0</v>
      </c>
      <c r="X1444" s="8">
        <v>44.16</v>
      </c>
    </row>
    <row r="1445" spans="1:24" x14ac:dyDescent="0.25">
      <c r="A1445" t="s">
        <v>1771</v>
      </c>
      <c r="B1445" s="1">
        <v>46182</v>
      </c>
      <c r="C1445" t="s">
        <v>94</v>
      </c>
      <c r="D1445" t="s">
        <v>95</v>
      </c>
      <c r="E1445" t="s">
        <v>53</v>
      </c>
      <c r="F1445" t="s">
        <v>46</v>
      </c>
      <c r="G1445" t="s">
        <v>55</v>
      </c>
      <c r="H1445" t="s">
        <v>56</v>
      </c>
      <c r="I1445" t="s">
        <v>130</v>
      </c>
      <c r="J1445" t="s">
        <v>131</v>
      </c>
      <c r="K1445" t="s">
        <v>42</v>
      </c>
      <c r="L1445" s="8">
        <v>4.8</v>
      </c>
      <c r="M1445" s="8">
        <v>1.4</v>
      </c>
      <c r="N1445">
        <v>22</v>
      </c>
      <c r="O1445" s="8">
        <v>105.6</v>
      </c>
      <c r="P1445" s="14">
        <v>0.1416</v>
      </c>
      <c r="Q1445" s="8">
        <v>14.95</v>
      </c>
      <c r="R1445" s="8">
        <v>90.65</v>
      </c>
      <c r="S1445" s="8">
        <v>30.8</v>
      </c>
      <c r="T1445" s="8">
        <v>59.85</v>
      </c>
      <c r="U1445">
        <v>0</v>
      </c>
      <c r="V1445" s="8">
        <v>0</v>
      </c>
      <c r="W1445" s="8">
        <v>0</v>
      </c>
      <c r="X1445" s="8">
        <v>59.85</v>
      </c>
    </row>
    <row r="1446" spans="1:24" x14ac:dyDescent="0.25">
      <c r="A1446" t="s">
        <v>1772</v>
      </c>
      <c r="B1446" s="1">
        <v>45847</v>
      </c>
      <c r="C1446" t="s">
        <v>238</v>
      </c>
      <c r="D1446" t="s">
        <v>239</v>
      </c>
      <c r="E1446" t="s">
        <v>27</v>
      </c>
      <c r="F1446" t="s">
        <v>37</v>
      </c>
      <c r="G1446" t="s">
        <v>38</v>
      </c>
      <c r="H1446" t="s">
        <v>39</v>
      </c>
      <c r="I1446" t="s">
        <v>84</v>
      </c>
      <c r="J1446" t="s">
        <v>85</v>
      </c>
      <c r="K1446" t="s">
        <v>42</v>
      </c>
      <c r="L1446" s="8">
        <v>9.9</v>
      </c>
      <c r="M1446" s="8">
        <v>3.1</v>
      </c>
      <c r="N1446">
        <v>30</v>
      </c>
      <c r="O1446" s="8">
        <v>297</v>
      </c>
      <c r="P1446" s="14">
        <v>4.1999999999999997E-3</v>
      </c>
      <c r="Q1446" s="8">
        <v>1.25</v>
      </c>
      <c r="R1446" s="8">
        <v>295.75</v>
      </c>
      <c r="S1446" s="8">
        <v>93</v>
      </c>
      <c r="T1446" s="8">
        <v>202.75</v>
      </c>
      <c r="U1446">
        <v>0</v>
      </c>
      <c r="V1446" s="8">
        <v>0</v>
      </c>
      <c r="W1446" s="8">
        <v>0</v>
      </c>
      <c r="X1446" s="8">
        <v>202.75</v>
      </c>
    </row>
    <row r="1447" spans="1:24" x14ac:dyDescent="0.25">
      <c r="A1447" t="s">
        <v>1773</v>
      </c>
      <c r="B1447" s="1">
        <v>45765</v>
      </c>
      <c r="C1447" t="s">
        <v>318</v>
      </c>
      <c r="D1447" t="s">
        <v>319</v>
      </c>
      <c r="E1447" t="s">
        <v>27</v>
      </c>
      <c r="F1447" t="s">
        <v>37</v>
      </c>
      <c r="G1447" t="s">
        <v>29</v>
      </c>
      <c r="H1447" t="s">
        <v>30</v>
      </c>
      <c r="I1447" t="s">
        <v>57</v>
      </c>
      <c r="J1447" t="s">
        <v>58</v>
      </c>
      <c r="K1447" t="s">
        <v>59</v>
      </c>
      <c r="L1447" s="8">
        <v>10.5</v>
      </c>
      <c r="M1447" s="8">
        <v>7.5</v>
      </c>
      <c r="N1447">
        <v>18</v>
      </c>
      <c r="O1447" s="8">
        <v>189</v>
      </c>
      <c r="P1447" s="14">
        <v>3.0999999999999999E-3</v>
      </c>
      <c r="Q1447" s="8">
        <v>0.59</v>
      </c>
      <c r="R1447" s="8">
        <v>188.41</v>
      </c>
      <c r="S1447" s="8">
        <v>135</v>
      </c>
      <c r="T1447" s="8">
        <v>53.41</v>
      </c>
      <c r="U1447">
        <v>0</v>
      </c>
      <c r="V1447" s="8">
        <v>0</v>
      </c>
      <c r="W1447" s="8">
        <v>0</v>
      </c>
      <c r="X1447" s="8">
        <v>53.41</v>
      </c>
    </row>
    <row r="1448" spans="1:24" x14ac:dyDescent="0.25">
      <c r="A1448" t="s">
        <v>1774</v>
      </c>
      <c r="B1448" s="1">
        <v>45715</v>
      </c>
      <c r="C1448" t="s">
        <v>475</v>
      </c>
      <c r="D1448" t="s">
        <v>476</v>
      </c>
      <c r="E1448" t="s">
        <v>63</v>
      </c>
      <c r="F1448" t="s">
        <v>37</v>
      </c>
      <c r="G1448" t="s">
        <v>79</v>
      </c>
      <c r="H1448" t="s">
        <v>80</v>
      </c>
      <c r="I1448" t="s">
        <v>104</v>
      </c>
      <c r="J1448" t="s">
        <v>105</v>
      </c>
      <c r="K1448" t="s">
        <v>49</v>
      </c>
      <c r="L1448" s="8">
        <v>4.2</v>
      </c>
      <c r="M1448" s="8">
        <v>2.8</v>
      </c>
      <c r="N1448">
        <v>72</v>
      </c>
      <c r="O1448" s="8">
        <v>302.39999999999998</v>
      </c>
      <c r="P1448" s="14">
        <v>2.7400000000000001E-2</v>
      </c>
      <c r="Q1448" s="8">
        <v>8.2899999999999991</v>
      </c>
      <c r="R1448" s="8">
        <v>294.11</v>
      </c>
      <c r="S1448" s="8">
        <v>201.6</v>
      </c>
      <c r="T1448" s="8">
        <v>92.51</v>
      </c>
      <c r="U1448">
        <v>0</v>
      </c>
      <c r="V1448" s="8">
        <v>0</v>
      </c>
      <c r="W1448" s="8">
        <v>0</v>
      </c>
      <c r="X1448" s="8">
        <v>92.51</v>
      </c>
    </row>
    <row r="1449" spans="1:24" x14ac:dyDescent="0.25">
      <c r="A1449" t="s">
        <v>1775</v>
      </c>
      <c r="B1449" s="1">
        <v>45347</v>
      </c>
      <c r="C1449" t="s">
        <v>215</v>
      </c>
      <c r="D1449" t="s">
        <v>216</v>
      </c>
      <c r="E1449" t="s">
        <v>27</v>
      </c>
      <c r="F1449" t="s">
        <v>54</v>
      </c>
      <c r="G1449" t="s">
        <v>29</v>
      </c>
      <c r="H1449" t="s">
        <v>30</v>
      </c>
      <c r="I1449" t="s">
        <v>144</v>
      </c>
      <c r="J1449" t="s">
        <v>145</v>
      </c>
      <c r="K1449" t="s">
        <v>33</v>
      </c>
      <c r="L1449" s="8">
        <v>12</v>
      </c>
      <c r="M1449" s="8">
        <v>6.5</v>
      </c>
      <c r="N1449">
        <v>257</v>
      </c>
      <c r="O1449" s="8">
        <v>3084</v>
      </c>
      <c r="P1449" s="14">
        <v>1E-3</v>
      </c>
      <c r="Q1449" s="8">
        <v>3.08</v>
      </c>
      <c r="R1449" s="8">
        <v>3080.92</v>
      </c>
      <c r="S1449" s="8">
        <v>1670.5</v>
      </c>
      <c r="T1449" s="8">
        <v>1410.42</v>
      </c>
      <c r="U1449">
        <v>0</v>
      </c>
      <c r="V1449" s="8">
        <v>0</v>
      </c>
      <c r="W1449" s="8">
        <v>0</v>
      </c>
      <c r="X1449" s="8">
        <v>1410.42</v>
      </c>
    </row>
    <row r="1450" spans="1:24" x14ac:dyDescent="0.25">
      <c r="A1450" t="s">
        <v>1776</v>
      </c>
      <c r="B1450" s="1">
        <v>45484</v>
      </c>
      <c r="C1450" t="s">
        <v>678</v>
      </c>
      <c r="D1450" t="s">
        <v>679</v>
      </c>
      <c r="E1450" t="s">
        <v>63</v>
      </c>
      <c r="F1450" t="s">
        <v>89</v>
      </c>
      <c r="G1450" t="s">
        <v>79</v>
      </c>
      <c r="H1450" t="s">
        <v>80</v>
      </c>
      <c r="I1450" t="s">
        <v>66</v>
      </c>
      <c r="J1450" t="s">
        <v>67</v>
      </c>
      <c r="K1450" t="s">
        <v>33</v>
      </c>
      <c r="L1450" s="8">
        <v>4.5</v>
      </c>
      <c r="M1450" s="8">
        <v>2.1</v>
      </c>
      <c r="N1450">
        <v>426</v>
      </c>
      <c r="O1450" s="8">
        <v>1917</v>
      </c>
      <c r="P1450" s="14">
        <v>0.1056</v>
      </c>
      <c r="Q1450" s="8">
        <v>202.44</v>
      </c>
      <c r="R1450" s="8">
        <v>1714.56</v>
      </c>
      <c r="S1450" s="8">
        <v>894.6</v>
      </c>
      <c r="T1450" s="8">
        <v>819.96</v>
      </c>
      <c r="U1450">
        <v>0</v>
      </c>
      <c r="V1450" s="8">
        <v>0</v>
      </c>
      <c r="W1450" s="8">
        <v>0</v>
      </c>
      <c r="X1450" s="8">
        <v>819.96</v>
      </c>
    </row>
    <row r="1451" spans="1:24" x14ac:dyDescent="0.25">
      <c r="A1451" t="s">
        <v>1777</v>
      </c>
      <c r="B1451" s="1">
        <v>45822</v>
      </c>
      <c r="C1451" t="s">
        <v>391</v>
      </c>
      <c r="D1451" t="s">
        <v>392</v>
      </c>
      <c r="E1451" t="s">
        <v>63</v>
      </c>
      <c r="F1451" t="s">
        <v>54</v>
      </c>
      <c r="G1451" t="s">
        <v>79</v>
      </c>
      <c r="H1451" t="s">
        <v>80</v>
      </c>
      <c r="I1451" t="s">
        <v>130</v>
      </c>
      <c r="J1451" t="s">
        <v>131</v>
      </c>
      <c r="K1451" t="s">
        <v>42</v>
      </c>
      <c r="L1451" s="8">
        <v>4.8</v>
      </c>
      <c r="M1451" s="8">
        <v>1.4</v>
      </c>
      <c r="N1451">
        <v>62</v>
      </c>
      <c r="O1451" s="8">
        <v>297.60000000000002</v>
      </c>
      <c r="P1451" s="14">
        <v>1E-3</v>
      </c>
      <c r="Q1451" s="8">
        <v>0.3</v>
      </c>
      <c r="R1451" s="8">
        <v>297.3</v>
      </c>
      <c r="S1451" s="8">
        <v>86.8</v>
      </c>
      <c r="T1451" s="8">
        <v>210.5</v>
      </c>
      <c r="U1451">
        <v>32</v>
      </c>
      <c r="V1451" s="8">
        <v>153.44999999999999</v>
      </c>
      <c r="W1451" s="8">
        <v>60.8</v>
      </c>
      <c r="X1451" s="8">
        <v>149.69999999999999</v>
      </c>
    </row>
    <row r="1452" spans="1:24" x14ac:dyDescent="0.25">
      <c r="A1452" t="s">
        <v>1778</v>
      </c>
      <c r="B1452" s="1">
        <v>45662</v>
      </c>
      <c r="C1452" t="s">
        <v>318</v>
      </c>
      <c r="D1452" t="s">
        <v>319</v>
      </c>
      <c r="E1452" t="s">
        <v>27</v>
      </c>
      <c r="F1452" t="s">
        <v>37</v>
      </c>
      <c r="G1452" t="s">
        <v>29</v>
      </c>
      <c r="H1452" t="s">
        <v>30</v>
      </c>
      <c r="I1452" t="s">
        <v>185</v>
      </c>
      <c r="J1452" t="s">
        <v>186</v>
      </c>
      <c r="K1452" t="s">
        <v>59</v>
      </c>
      <c r="L1452" s="8">
        <v>4.9000000000000004</v>
      </c>
      <c r="M1452" s="8">
        <v>3.1</v>
      </c>
      <c r="N1452">
        <v>4</v>
      </c>
      <c r="O1452" s="8">
        <v>19.600000000000001</v>
      </c>
      <c r="P1452" s="14">
        <v>0.37980000000000003</v>
      </c>
      <c r="Q1452" s="8">
        <v>7.44</v>
      </c>
      <c r="R1452" s="8">
        <v>12.16</v>
      </c>
      <c r="S1452" s="8">
        <v>12.4</v>
      </c>
      <c r="T1452" s="8">
        <v>-0.24</v>
      </c>
      <c r="U1452">
        <v>0</v>
      </c>
      <c r="V1452" s="8">
        <v>0</v>
      </c>
      <c r="W1452" s="8">
        <v>0</v>
      </c>
      <c r="X1452" s="8">
        <v>-0.24</v>
      </c>
    </row>
    <row r="1453" spans="1:24" x14ac:dyDescent="0.25">
      <c r="A1453" t="s">
        <v>1779</v>
      </c>
      <c r="B1453" s="1">
        <v>45929</v>
      </c>
      <c r="C1453" t="s">
        <v>232</v>
      </c>
      <c r="D1453" t="s">
        <v>233</v>
      </c>
      <c r="E1453" t="s">
        <v>27</v>
      </c>
      <c r="F1453" t="s">
        <v>89</v>
      </c>
      <c r="G1453" t="s">
        <v>38</v>
      </c>
      <c r="H1453" t="s">
        <v>39</v>
      </c>
      <c r="I1453" t="s">
        <v>130</v>
      </c>
      <c r="J1453" t="s">
        <v>131</v>
      </c>
      <c r="K1453" t="s">
        <v>42</v>
      </c>
      <c r="L1453" s="8">
        <v>4.8</v>
      </c>
      <c r="M1453" s="8">
        <v>1.4</v>
      </c>
      <c r="N1453">
        <v>227</v>
      </c>
      <c r="O1453" s="8">
        <v>1089.5999999999999</v>
      </c>
      <c r="P1453" s="14">
        <v>0.1084</v>
      </c>
      <c r="Q1453" s="8">
        <v>118.11</v>
      </c>
      <c r="R1453" s="8">
        <v>971.49</v>
      </c>
      <c r="S1453" s="8">
        <v>317.8</v>
      </c>
      <c r="T1453" s="8">
        <v>653.69000000000005</v>
      </c>
      <c r="U1453">
        <v>0</v>
      </c>
      <c r="V1453" s="8">
        <v>0</v>
      </c>
      <c r="W1453" s="8">
        <v>0</v>
      </c>
      <c r="X1453" s="8">
        <v>653.69000000000005</v>
      </c>
    </row>
    <row r="1454" spans="1:24" x14ac:dyDescent="0.25">
      <c r="A1454" t="s">
        <v>1780</v>
      </c>
      <c r="B1454" s="1">
        <v>46066</v>
      </c>
      <c r="C1454" t="s">
        <v>51</v>
      </c>
      <c r="D1454" t="s">
        <v>52</v>
      </c>
      <c r="E1454" t="s">
        <v>53</v>
      </c>
      <c r="F1454" t="s">
        <v>54</v>
      </c>
      <c r="G1454" t="s">
        <v>55</v>
      </c>
      <c r="H1454" t="s">
        <v>56</v>
      </c>
      <c r="I1454" t="s">
        <v>130</v>
      </c>
      <c r="J1454" t="s">
        <v>131</v>
      </c>
      <c r="K1454" t="s">
        <v>42</v>
      </c>
      <c r="L1454" s="8">
        <v>4.8</v>
      </c>
      <c r="M1454" s="8">
        <v>1.4</v>
      </c>
      <c r="N1454">
        <v>229</v>
      </c>
      <c r="O1454" s="8">
        <v>1099.2</v>
      </c>
      <c r="P1454" s="14">
        <v>1.5699999999999999E-2</v>
      </c>
      <c r="Q1454" s="8">
        <v>17.260000000000002</v>
      </c>
      <c r="R1454" s="8">
        <v>1081.94</v>
      </c>
      <c r="S1454" s="8">
        <v>320.60000000000002</v>
      </c>
      <c r="T1454" s="8">
        <v>761.34</v>
      </c>
      <c r="U1454">
        <v>0</v>
      </c>
      <c r="V1454" s="8">
        <v>0</v>
      </c>
      <c r="W1454" s="8">
        <v>0</v>
      </c>
      <c r="X1454" s="8">
        <v>761.34</v>
      </c>
    </row>
    <row r="1455" spans="1:24" x14ac:dyDescent="0.25">
      <c r="A1455" t="s">
        <v>1781</v>
      </c>
      <c r="B1455" s="1">
        <v>45802</v>
      </c>
      <c r="C1455" t="s">
        <v>546</v>
      </c>
      <c r="D1455" t="s">
        <v>547</v>
      </c>
      <c r="E1455" t="s">
        <v>27</v>
      </c>
      <c r="F1455" t="s">
        <v>89</v>
      </c>
      <c r="G1455" t="s">
        <v>38</v>
      </c>
      <c r="H1455" t="s">
        <v>39</v>
      </c>
      <c r="I1455" t="s">
        <v>57</v>
      </c>
      <c r="J1455" t="s">
        <v>58</v>
      </c>
      <c r="K1455" t="s">
        <v>59</v>
      </c>
      <c r="L1455" s="8">
        <v>10.5</v>
      </c>
      <c r="M1455" s="8">
        <v>7.5</v>
      </c>
      <c r="N1455">
        <v>89</v>
      </c>
      <c r="O1455" s="8">
        <v>934.5</v>
      </c>
      <c r="P1455" s="14">
        <v>7.1599999999999997E-2</v>
      </c>
      <c r="Q1455" s="8">
        <v>66.91</v>
      </c>
      <c r="R1455" s="8">
        <v>867.59</v>
      </c>
      <c r="S1455" s="8">
        <v>667.5</v>
      </c>
      <c r="T1455" s="8">
        <v>200.09</v>
      </c>
      <c r="U1455">
        <v>0</v>
      </c>
      <c r="V1455" s="8">
        <v>0</v>
      </c>
      <c r="W1455" s="8">
        <v>0</v>
      </c>
      <c r="X1455" s="8">
        <v>200.09</v>
      </c>
    </row>
    <row r="1456" spans="1:24" x14ac:dyDescent="0.25">
      <c r="A1456" t="s">
        <v>1782</v>
      </c>
      <c r="B1456" s="1">
        <v>45932</v>
      </c>
      <c r="C1456" t="s">
        <v>763</v>
      </c>
      <c r="D1456" t="s">
        <v>764</v>
      </c>
      <c r="E1456" t="s">
        <v>71</v>
      </c>
      <c r="F1456" t="s">
        <v>46</v>
      </c>
      <c r="G1456" t="s">
        <v>165</v>
      </c>
      <c r="H1456" t="s">
        <v>166</v>
      </c>
      <c r="I1456" t="s">
        <v>66</v>
      </c>
      <c r="J1456" t="s">
        <v>67</v>
      </c>
      <c r="K1456" t="s">
        <v>33</v>
      </c>
      <c r="L1456" s="8">
        <v>4.5</v>
      </c>
      <c r="M1456" s="8">
        <v>2.1</v>
      </c>
      <c r="N1456">
        <v>10</v>
      </c>
      <c r="O1456" s="8">
        <v>45</v>
      </c>
      <c r="P1456" s="14">
        <v>0.39900000000000002</v>
      </c>
      <c r="Q1456" s="8">
        <v>17.96</v>
      </c>
      <c r="R1456" s="8">
        <v>27.04</v>
      </c>
      <c r="S1456" s="8">
        <v>21</v>
      </c>
      <c r="T1456" s="8">
        <v>6.04</v>
      </c>
      <c r="U1456">
        <v>0</v>
      </c>
      <c r="V1456" s="8">
        <v>0</v>
      </c>
      <c r="W1456" s="8">
        <v>0</v>
      </c>
      <c r="X1456" s="8">
        <v>6.04</v>
      </c>
    </row>
    <row r="1457" spans="1:24" x14ac:dyDescent="0.25">
      <c r="A1457" t="s">
        <v>1783</v>
      </c>
      <c r="B1457" s="1">
        <v>45744</v>
      </c>
      <c r="C1457" t="s">
        <v>177</v>
      </c>
      <c r="D1457" t="s">
        <v>178</v>
      </c>
      <c r="E1457" t="s">
        <v>27</v>
      </c>
      <c r="F1457" t="s">
        <v>37</v>
      </c>
      <c r="G1457" t="s">
        <v>29</v>
      </c>
      <c r="H1457" t="s">
        <v>30</v>
      </c>
      <c r="I1457" t="s">
        <v>99</v>
      </c>
      <c r="J1457" t="s">
        <v>100</v>
      </c>
      <c r="K1457" t="s">
        <v>49</v>
      </c>
      <c r="L1457" s="8">
        <v>3.8</v>
      </c>
      <c r="M1457" s="8">
        <v>2.6</v>
      </c>
      <c r="N1457">
        <v>27</v>
      </c>
      <c r="O1457" s="8">
        <v>102.6</v>
      </c>
      <c r="P1457" s="14">
        <v>3.8E-3</v>
      </c>
      <c r="Q1457" s="8">
        <v>0.39</v>
      </c>
      <c r="R1457" s="8">
        <v>102.21</v>
      </c>
      <c r="S1457" s="8">
        <v>70.2</v>
      </c>
      <c r="T1457" s="8">
        <v>32.01</v>
      </c>
      <c r="U1457">
        <v>0</v>
      </c>
      <c r="V1457" s="8">
        <v>0</v>
      </c>
      <c r="W1457" s="8">
        <v>0</v>
      </c>
      <c r="X1457" s="8">
        <v>32.01</v>
      </c>
    </row>
    <row r="1458" spans="1:24" x14ac:dyDescent="0.25">
      <c r="A1458" t="s">
        <v>1784</v>
      </c>
      <c r="B1458" s="1">
        <v>46070</v>
      </c>
      <c r="C1458" t="s">
        <v>211</v>
      </c>
      <c r="D1458" t="s">
        <v>212</v>
      </c>
      <c r="E1458" t="s">
        <v>27</v>
      </c>
      <c r="F1458" t="s">
        <v>37</v>
      </c>
      <c r="G1458" t="s">
        <v>29</v>
      </c>
      <c r="H1458" t="s">
        <v>30</v>
      </c>
      <c r="I1458" t="s">
        <v>112</v>
      </c>
      <c r="J1458" t="s">
        <v>113</v>
      </c>
      <c r="K1458" t="s">
        <v>42</v>
      </c>
      <c r="L1458" s="8">
        <v>8.5</v>
      </c>
      <c r="M1458" s="8">
        <v>2.8</v>
      </c>
      <c r="N1458">
        <v>38</v>
      </c>
      <c r="O1458" s="8">
        <v>323</v>
      </c>
      <c r="P1458" s="14">
        <v>3.5200000000000002E-2</v>
      </c>
      <c r="Q1458" s="8">
        <v>11.37</v>
      </c>
      <c r="R1458" s="8">
        <v>311.63</v>
      </c>
      <c r="S1458" s="8">
        <v>106.4</v>
      </c>
      <c r="T1458" s="8">
        <v>205.23</v>
      </c>
      <c r="U1458">
        <v>0</v>
      </c>
      <c r="V1458" s="8">
        <v>0</v>
      </c>
      <c r="W1458" s="8">
        <v>0</v>
      </c>
      <c r="X1458" s="8">
        <v>205.23</v>
      </c>
    </row>
    <row r="1459" spans="1:24" x14ac:dyDescent="0.25">
      <c r="A1459" t="s">
        <v>1785</v>
      </c>
      <c r="B1459" s="1">
        <v>45344</v>
      </c>
      <c r="C1459" t="s">
        <v>69</v>
      </c>
      <c r="D1459" t="s">
        <v>70</v>
      </c>
      <c r="E1459" t="s">
        <v>71</v>
      </c>
      <c r="F1459" t="s">
        <v>37</v>
      </c>
      <c r="G1459" t="s">
        <v>165</v>
      </c>
      <c r="H1459" t="s">
        <v>166</v>
      </c>
      <c r="I1459" t="s">
        <v>185</v>
      </c>
      <c r="J1459" t="s">
        <v>186</v>
      </c>
      <c r="K1459" t="s">
        <v>59</v>
      </c>
      <c r="L1459" s="8">
        <v>4.9000000000000004</v>
      </c>
      <c r="M1459" s="8">
        <v>3.1</v>
      </c>
      <c r="N1459">
        <v>2</v>
      </c>
      <c r="O1459" s="8">
        <v>9.8000000000000007</v>
      </c>
      <c r="P1459" s="14">
        <v>9.1999999999999998E-3</v>
      </c>
      <c r="Q1459" s="8">
        <v>0.09</v>
      </c>
      <c r="R1459" s="8">
        <v>9.7100000000000009</v>
      </c>
      <c r="S1459" s="8">
        <v>6.2</v>
      </c>
      <c r="T1459" s="8">
        <v>3.51</v>
      </c>
      <c r="U1459">
        <v>0</v>
      </c>
      <c r="V1459" s="8">
        <v>0</v>
      </c>
      <c r="W1459" s="8">
        <v>0</v>
      </c>
      <c r="X1459" s="8">
        <v>3.51</v>
      </c>
    </row>
    <row r="1460" spans="1:24" x14ac:dyDescent="0.25">
      <c r="A1460" t="s">
        <v>1786</v>
      </c>
      <c r="B1460" s="1">
        <v>45500</v>
      </c>
      <c r="C1460" t="s">
        <v>171</v>
      </c>
      <c r="D1460" t="s">
        <v>172</v>
      </c>
      <c r="E1460" t="s">
        <v>27</v>
      </c>
      <c r="F1460" t="s">
        <v>46</v>
      </c>
      <c r="G1460" t="s">
        <v>29</v>
      </c>
      <c r="H1460" t="s">
        <v>30</v>
      </c>
      <c r="I1460" t="s">
        <v>144</v>
      </c>
      <c r="J1460" t="s">
        <v>145</v>
      </c>
      <c r="K1460" t="s">
        <v>33</v>
      </c>
      <c r="L1460" s="8">
        <v>12</v>
      </c>
      <c r="M1460" s="8">
        <v>6.5</v>
      </c>
      <c r="N1460">
        <v>4</v>
      </c>
      <c r="O1460" s="8">
        <v>48</v>
      </c>
      <c r="P1460" s="14">
        <v>5.3499999999999999E-2</v>
      </c>
      <c r="Q1460" s="8">
        <v>2.57</v>
      </c>
      <c r="R1460" s="8">
        <v>45.43</v>
      </c>
      <c r="S1460" s="8">
        <v>26</v>
      </c>
      <c r="T1460" s="8">
        <v>19.43</v>
      </c>
      <c r="U1460">
        <v>0</v>
      </c>
      <c r="V1460" s="8">
        <v>0</v>
      </c>
      <c r="W1460" s="8">
        <v>0</v>
      </c>
      <c r="X1460" s="8">
        <v>19.43</v>
      </c>
    </row>
    <row r="1461" spans="1:24" x14ac:dyDescent="0.25">
      <c r="A1461" t="s">
        <v>1787</v>
      </c>
      <c r="B1461" s="1">
        <v>45565</v>
      </c>
      <c r="C1461" t="s">
        <v>361</v>
      </c>
      <c r="D1461" t="s">
        <v>362</v>
      </c>
      <c r="E1461" t="s">
        <v>27</v>
      </c>
      <c r="F1461" t="s">
        <v>28</v>
      </c>
      <c r="G1461" t="s">
        <v>38</v>
      </c>
      <c r="H1461" t="s">
        <v>39</v>
      </c>
      <c r="I1461" t="s">
        <v>156</v>
      </c>
      <c r="J1461" t="s">
        <v>157</v>
      </c>
      <c r="K1461" t="s">
        <v>42</v>
      </c>
      <c r="L1461" s="8">
        <v>6.2</v>
      </c>
      <c r="M1461" s="8">
        <v>1.9</v>
      </c>
      <c r="N1461">
        <v>215</v>
      </c>
      <c r="O1461" s="8">
        <v>1333</v>
      </c>
      <c r="P1461" s="14">
        <v>2.2700000000000001E-2</v>
      </c>
      <c r="Q1461" s="8">
        <v>30.26</v>
      </c>
      <c r="R1461" s="8">
        <v>1302.74</v>
      </c>
      <c r="S1461" s="8">
        <v>408.5</v>
      </c>
      <c r="T1461" s="8">
        <v>894.24</v>
      </c>
      <c r="U1461">
        <v>0</v>
      </c>
      <c r="V1461" s="8">
        <v>0</v>
      </c>
      <c r="W1461" s="8">
        <v>0</v>
      </c>
      <c r="X1461" s="8">
        <v>894.24</v>
      </c>
    </row>
    <row r="1462" spans="1:24" x14ac:dyDescent="0.25">
      <c r="A1462" t="s">
        <v>1788</v>
      </c>
      <c r="B1462" s="1">
        <v>45854</v>
      </c>
      <c r="C1462" t="s">
        <v>51</v>
      </c>
      <c r="D1462" t="s">
        <v>52</v>
      </c>
      <c r="E1462" t="s">
        <v>53</v>
      </c>
      <c r="F1462" t="s">
        <v>54</v>
      </c>
      <c r="G1462" t="s">
        <v>55</v>
      </c>
      <c r="H1462" t="s">
        <v>56</v>
      </c>
      <c r="I1462" t="s">
        <v>112</v>
      </c>
      <c r="J1462" t="s">
        <v>113</v>
      </c>
      <c r="K1462" t="s">
        <v>42</v>
      </c>
      <c r="L1462" s="8">
        <v>8.5</v>
      </c>
      <c r="M1462" s="8">
        <v>2.8</v>
      </c>
      <c r="N1462">
        <v>29</v>
      </c>
      <c r="O1462" s="8">
        <v>246.5</v>
      </c>
      <c r="P1462" s="14">
        <v>6.9999999999999999E-4</v>
      </c>
      <c r="Q1462" s="8">
        <v>0.17</v>
      </c>
      <c r="R1462" s="8">
        <v>246.33</v>
      </c>
      <c r="S1462" s="8">
        <v>81.2</v>
      </c>
      <c r="T1462" s="8">
        <v>165.13</v>
      </c>
      <c r="U1462">
        <v>0</v>
      </c>
      <c r="V1462" s="8">
        <v>0</v>
      </c>
      <c r="W1462" s="8">
        <v>0</v>
      </c>
      <c r="X1462" s="8">
        <v>165.13</v>
      </c>
    </row>
    <row r="1463" spans="1:24" x14ac:dyDescent="0.25">
      <c r="A1463" t="s">
        <v>1789</v>
      </c>
      <c r="B1463" s="1">
        <v>45426</v>
      </c>
      <c r="C1463" t="s">
        <v>678</v>
      </c>
      <c r="D1463" t="s">
        <v>679</v>
      </c>
      <c r="E1463" t="s">
        <v>63</v>
      </c>
      <c r="F1463" t="s">
        <v>89</v>
      </c>
      <c r="G1463" t="s">
        <v>64</v>
      </c>
      <c r="H1463" t="s">
        <v>65</v>
      </c>
      <c r="I1463" t="s">
        <v>84</v>
      </c>
      <c r="J1463" t="s">
        <v>85</v>
      </c>
      <c r="K1463" t="s">
        <v>42</v>
      </c>
      <c r="L1463" s="8">
        <v>9.9</v>
      </c>
      <c r="M1463" s="8">
        <v>3.1</v>
      </c>
      <c r="N1463">
        <v>290</v>
      </c>
      <c r="O1463" s="8">
        <v>2871</v>
      </c>
      <c r="P1463" s="14">
        <v>8.1799999999999998E-2</v>
      </c>
      <c r="Q1463" s="8">
        <v>234.85</v>
      </c>
      <c r="R1463" s="8">
        <v>2636.15</v>
      </c>
      <c r="S1463" s="8">
        <v>899</v>
      </c>
      <c r="T1463" s="8">
        <v>1737.15</v>
      </c>
      <c r="U1463">
        <v>0</v>
      </c>
      <c r="V1463" s="8">
        <v>0</v>
      </c>
      <c r="W1463" s="8">
        <v>0</v>
      </c>
      <c r="X1463" s="8">
        <v>1737.15</v>
      </c>
    </row>
    <row r="1464" spans="1:24" x14ac:dyDescent="0.25">
      <c r="A1464" t="s">
        <v>1790</v>
      </c>
      <c r="B1464" s="1">
        <v>46241</v>
      </c>
      <c r="C1464" t="s">
        <v>177</v>
      </c>
      <c r="D1464" t="s">
        <v>178</v>
      </c>
      <c r="E1464" t="s">
        <v>27</v>
      </c>
      <c r="F1464" t="s">
        <v>37</v>
      </c>
      <c r="G1464" t="s">
        <v>38</v>
      </c>
      <c r="H1464" t="s">
        <v>39</v>
      </c>
      <c r="I1464" t="s">
        <v>117</v>
      </c>
      <c r="J1464" t="s">
        <v>118</v>
      </c>
      <c r="K1464" t="s">
        <v>59</v>
      </c>
      <c r="L1464" s="8">
        <v>6</v>
      </c>
      <c r="M1464" s="8">
        <v>4.2</v>
      </c>
      <c r="N1464">
        <v>55</v>
      </c>
      <c r="O1464" s="8">
        <v>330</v>
      </c>
      <c r="P1464" s="14">
        <v>3.0099999999999998E-2</v>
      </c>
      <c r="Q1464" s="8">
        <v>9.93</v>
      </c>
      <c r="R1464" s="8">
        <v>320.07</v>
      </c>
      <c r="S1464" s="8">
        <v>231</v>
      </c>
      <c r="T1464" s="8">
        <v>89.07</v>
      </c>
      <c r="U1464">
        <v>0</v>
      </c>
      <c r="V1464" s="8">
        <v>0</v>
      </c>
      <c r="W1464" s="8">
        <v>0</v>
      </c>
      <c r="X1464" s="8">
        <v>89.07</v>
      </c>
    </row>
    <row r="1465" spans="1:24" x14ac:dyDescent="0.25">
      <c r="A1465" t="s">
        <v>1791</v>
      </c>
      <c r="B1465" s="1">
        <v>45586</v>
      </c>
      <c r="C1465" t="s">
        <v>420</v>
      </c>
      <c r="D1465" t="s">
        <v>421</v>
      </c>
      <c r="E1465" t="s">
        <v>150</v>
      </c>
      <c r="F1465" t="s">
        <v>89</v>
      </c>
      <c r="G1465" t="s">
        <v>151</v>
      </c>
      <c r="H1465" t="s">
        <v>152</v>
      </c>
      <c r="I1465" t="s">
        <v>99</v>
      </c>
      <c r="J1465" t="s">
        <v>100</v>
      </c>
      <c r="K1465" t="s">
        <v>49</v>
      </c>
      <c r="L1465" s="8">
        <v>3.8</v>
      </c>
      <c r="M1465" s="8">
        <v>2.6</v>
      </c>
      <c r="N1465">
        <v>101</v>
      </c>
      <c r="O1465" s="8">
        <v>383.8</v>
      </c>
      <c r="P1465" s="14">
        <v>0.1028</v>
      </c>
      <c r="Q1465" s="8">
        <v>39.450000000000003</v>
      </c>
      <c r="R1465" s="8">
        <v>344.35</v>
      </c>
      <c r="S1465" s="8">
        <v>262.60000000000002</v>
      </c>
      <c r="T1465" s="8">
        <v>81.75</v>
      </c>
      <c r="U1465">
        <v>0</v>
      </c>
      <c r="V1465" s="8">
        <v>0</v>
      </c>
      <c r="W1465" s="8">
        <v>0</v>
      </c>
      <c r="X1465" s="8">
        <v>81.75</v>
      </c>
    </row>
    <row r="1466" spans="1:24" x14ac:dyDescent="0.25">
      <c r="A1466" t="s">
        <v>1792</v>
      </c>
      <c r="B1466" s="1">
        <v>45740</v>
      </c>
      <c r="C1466" t="s">
        <v>154</v>
      </c>
      <c r="D1466" t="s">
        <v>155</v>
      </c>
      <c r="E1466" t="s">
        <v>150</v>
      </c>
      <c r="F1466" t="s">
        <v>46</v>
      </c>
      <c r="G1466" t="s">
        <v>151</v>
      </c>
      <c r="H1466" t="s">
        <v>152</v>
      </c>
      <c r="I1466" t="s">
        <v>112</v>
      </c>
      <c r="J1466" t="s">
        <v>113</v>
      </c>
      <c r="K1466" t="s">
        <v>42</v>
      </c>
      <c r="L1466" s="8">
        <v>8.5</v>
      </c>
      <c r="M1466" s="8">
        <v>2.8</v>
      </c>
      <c r="N1466">
        <v>16</v>
      </c>
      <c r="O1466" s="8">
        <v>136</v>
      </c>
      <c r="P1466" s="14">
        <v>0.1298</v>
      </c>
      <c r="Q1466" s="8">
        <v>17.649999999999999</v>
      </c>
      <c r="R1466" s="8">
        <v>118.35</v>
      </c>
      <c r="S1466" s="8">
        <v>44.8</v>
      </c>
      <c r="T1466" s="8">
        <v>73.55</v>
      </c>
      <c r="U1466">
        <v>0</v>
      </c>
      <c r="V1466" s="8">
        <v>0</v>
      </c>
      <c r="W1466" s="8">
        <v>0</v>
      </c>
      <c r="X1466" s="8">
        <v>73.55</v>
      </c>
    </row>
    <row r="1467" spans="1:24" x14ac:dyDescent="0.25">
      <c r="A1467" t="s">
        <v>1793</v>
      </c>
      <c r="B1467" s="1">
        <v>46193</v>
      </c>
      <c r="C1467" t="s">
        <v>378</v>
      </c>
      <c r="D1467" t="s">
        <v>379</v>
      </c>
      <c r="E1467" t="s">
        <v>71</v>
      </c>
      <c r="F1467" t="s">
        <v>54</v>
      </c>
      <c r="G1467" t="s">
        <v>72</v>
      </c>
      <c r="H1467" t="s">
        <v>73</v>
      </c>
      <c r="I1467" t="s">
        <v>57</v>
      </c>
      <c r="J1467" t="s">
        <v>58</v>
      </c>
      <c r="K1467" t="s">
        <v>59</v>
      </c>
      <c r="L1467" s="8">
        <v>10.5</v>
      </c>
      <c r="M1467" s="8">
        <v>7.5</v>
      </c>
      <c r="N1467">
        <v>37</v>
      </c>
      <c r="O1467" s="8">
        <v>388.5</v>
      </c>
      <c r="P1467" s="14">
        <v>1.1000000000000001E-3</v>
      </c>
      <c r="Q1467" s="8">
        <v>0.43</v>
      </c>
      <c r="R1467" s="8">
        <v>388.07</v>
      </c>
      <c r="S1467" s="8">
        <v>277.5</v>
      </c>
      <c r="T1467" s="8">
        <v>110.57</v>
      </c>
      <c r="U1467">
        <v>0</v>
      </c>
      <c r="V1467" s="8">
        <v>0</v>
      </c>
      <c r="W1467" s="8">
        <v>0</v>
      </c>
      <c r="X1467" s="8">
        <v>110.57</v>
      </c>
    </row>
    <row r="1468" spans="1:24" x14ac:dyDescent="0.25">
      <c r="A1468" t="s">
        <v>1794</v>
      </c>
      <c r="B1468" s="1">
        <v>46007</v>
      </c>
      <c r="C1468" t="s">
        <v>410</v>
      </c>
      <c r="D1468" t="s">
        <v>411</v>
      </c>
      <c r="E1468" t="s">
        <v>150</v>
      </c>
      <c r="F1468" t="s">
        <v>46</v>
      </c>
      <c r="G1468" t="s">
        <v>151</v>
      </c>
      <c r="H1468" t="s">
        <v>152</v>
      </c>
      <c r="I1468" t="s">
        <v>84</v>
      </c>
      <c r="J1468" t="s">
        <v>85</v>
      </c>
      <c r="K1468" t="s">
        <v>42</v>
      </c>
      <c r="L1468" s="8">
        <v>9.9</v>
      </c>
      <c r="M1468" s="8">
        <v>3.1</v>
      </c>
      <c r="N1468">
        <v>17</v>
      </c>
      <c r="O1468" s="8">
        <v>168.3</v>
      </c>
      <c r="P1468" s="14">
        <v>0.1074</v>
      </c>
      <c r="Q1468" s="8">
        <v>18.079999999999998</v>
      </c>
      <c r="R1468" s="8">
        <v>150.22</v>
      </c>
      <c r="S1468" s="8">
        <v>52.7</v>
      </c>
      <c r="T1468" s="8">
        <v>97.52</v>
      </c>
      <c r="U1468">
        <v>0</v>
      </c>
      <c r="V1468" s="8">
        <v>0</v>
      </c>
      <c r="W1468" s="8">
        <v>0</v>
      </c>
      <c r="X1468" s="8">
        <v>97.52</v>
      </c>
    </row>
    <row r="1469" spans="1:24" x14ac:dyDescent="0.25">
      <c r="A1469" t="s">
        <v>1795</v>
      </c>
      <c r="B1469" s="1">
        <v>45788</v>
      </c>
      <c r="C1469" t="s">
        <v>400</v>
      </c>
      <c r="D1469" t="s">
        <v>401</v>
      </c>
      <c r="E1469" t="s">
        <v>27</v>
      </c>
      <c r="F1469" t="s">
        <v>28</v>
      </c>
      <c r="G1469" t="s">
        <v>38</v>
      </c>
      <c r="H1469" t="s">
        <v>39</v>
      </c>
      <c r="I1469" t="s">
        <v>156</v>
      </c>
      <c r="J1469" t="s">
        <v>157</v>
      </c>
      <c r="K1469" t="s">
        <v>42</v>
      </c>
      <c r="L1469" s="8">
        <v>6.2</v>
      </c>
      <c r="M1469" s="8">
        <v>1.9</v>
      </c>
      <c r="N1469">
        <v>140</v>
      </c>
      <c r="O1469" s="8">
        <v>868</v>
      </c>
      <c r="P1469" s="14">
        <v>1.8599999999999998E-2</v>
      </c>
      <c r="Q1469" s="8">
        <v>16.14</v>
      </c>
      <c r="R1469" s="8">
        <v>851.86</v>
      </c>
      <c r="S1469" s="8">
        <v>266</v>
      </c>
      <c r="T1469" s="8">
        <v>585.86</v>
      </c>
      <c r="U1469">
        <v>0</v>
      </c>
      <c r="V1469" s="8">
        <v>0</v>
      </c>
      <c r="W1469" s="8">
        <v>0</v>
      </c>
      <c r="X1469" s="8">
        <v>585.86</v>
      </c>
    </row>
    <row r="1470" spans="1:24" x14ac:dyDescent="0.25">
      <c r="A1470" t="s">
        <v>1796</v>
      </c>
      <c r="B1470" s="1">
        <v>45416</v>
      </c>
      <c r="C1470" t="s">
        <v>406</v>
      </c>
      <c r="D1470" t="s">
        <v>407</v>
      </c>
      <c r="E1470" t="s">
        <v>63</v>
      </c>
      <c r="F1470" t="s">
        <v>37</v>
      </c>
      <c r="G1470" t="s">
        <v>64</v>
      </c>
      <c r="H1470" t="s">
        <v>65</v>
      </c>
      <c r="I1470" t="s">
        <v>144</v>
      </c>
      <c r="J1470" t="s">
        <v>145</v>
      </c>
      <c r="K1470" t="s">
        <v>33</v>
      </c>
      <c r="L1470" s="8">
        <v>12</v>
      </c>
      <c r="M1470" s="8">
        <v>6.5</v>
      </c>
      <c r="N1470">
        <v>7</v>
      </c>
      <c r="O1470" s="8">
        <v>84</v>
      </c>
      <c r="P1470" s="14">
        <v>1.3899999999999999E-2</v>
      </c>
      <c r="Q1470" s="8">
        <v>1.17</v>
      </c>
      <c r="R1470" s="8">
        <v>82.83</v>
      </c>
      <c r="S1470" s="8">
        <v>45.5</v>
      </c>
      <c r="T1470" s="8">
        <v>37.33</v>
      </c>
      <c r="U1470">
        <v>0</v>
      </c>
      <c r="V1470" s="8">
        <v>0</v>
      </c>
      <c r="W1470" s="8">
        <v>0</v>
      </c>
      <c r="X1470" s="8">
        <v>37.33</v>
      </c>
    </row>
    <row r="1471" spans="1:24" x14ac:dyDescent="0.25">
      <c r="A1471" t="s">
        <v>1797</v>
      </c>
      <c r="B1471" s="1">
        <v>45321</v>
      </c>
      <c r="C1471" t="s">
        <v>35</v>
      </c>
      <c r="D1471" t="s">
        <v>36</v>
      </c>
      <c r="E1471" t="s">
        <v>27</v>
      </c>
      <c r="F1471" t="s">
        <v>37</v>
      </c>
      <c r="G1471" t="s">
        <v>38</v>
      </c>
      <c r="H1471" t="s">
        <v>39</v>
      </c>
      <c r="I1471" t="s">
        <v>127</v>
      </c>
      <c r="J1471" t="s">
        <v>128</v>
      </c>
      <c r="K1471" t="s">
        <v>33</v>
      </c>
      <c r="L1471" s="8">
        <v>7.2</v>
      </c>
      <c r="M1471" s="8">
        <v>3.6</v>
      </c>
      <c r="N1471">
        <v>14</v>
      </c>
      <c r="O1471" s="8">
        <v>100.8</v>
      </c>
      <c r="P1471" s="14">
        <v>0.36370000000000002</v>
      </c>
      <c r="Q1471" s="8">
        <v>36.659999999999997</v>
      </c>
      <c r="R1471" s="8">
        <v>64.14</v>
      </c>
      <c r="S1471" s="8">
        <v>50.4</v>
      </c>
      <c r="T1471" s="8">
        <v>13.74</v>
      </c>
      <c r="U1471">
        <v>0</v>
      </c>
      <c r="V1471" s="8">
        <v>0</v>
      </c>
      <c r="W1471" s="8">
        <v>0</v>
      </c>
      <c r="X1471" s="8">
        <v>13.74</v>
      </c>
    </row>
    <row r="1472" spans="1:24" x14ac:dyDescent="0.25">
      <c r="A1472" t="s">
        <v>1798</v>
      </c>
      <c r="B1472" s="1">
        <v>45937</v>
      </c>
      <c r="C1472" t="s">
        <v>223</v>
      </c>
      <c r="D1472" t="s">
        <v>224</v>
      </c>
      <c r="E1472" t="s">
        <v>27</v>
      </c>
      <c r="F1472" t="s">
        <v>28</v>
      </c>
      <c r="G1472" t="s">
        <v>38</v>
      </c>
      <c r="H1472" t="s">
        <v>39</v>
      </c>
      <c r="I1472" t="s">
        <v>112</v>
      </c>
      <c r="J1472" t="s">
        <v>113</v>
      </c>
      <c r="K1472" t="s">
        <v>42</v>
      </c>
      <c r="L1472" s="8">
        <v>8.5</v>
      </c>
      <c r="M1472" s="8">
        <v>2.8</v>
      </c>
      <c r="N1472">
        <v>33</v>
      </c>
      <c r="O1472" s="8">
        <v>280.5</v>
      </c>
      <c r="P1472" s="14">
        <v>5.8700000000000002E-2</v>
      </c>
      <c r="Q1472" s="8">
        <v>16.47</v>
      </c>
      <c r="R1472" s="8">
        <v>264.02999999999997</v>
      </c>
      <c r="S1472" s="8">
        <v>92.4</v>
      </c>
      <c r="T1472" s="8">
        <v>171.63</v>
      </c>
      <c r="U1472">
        <v>0</v>
      </c>
      <c r="V1472" s="8">
        <v>0</v>
      </c>
      <c r="W1472" s="8">
        <v>0</v>
      </c>
      <c r="X1472" s="8">
        <v>171.63</v>
      </c>
    </row>
    <row r="1473" spans="1:24" x14ac:dyDescent="0.25">
      <c r="A1473" t="s">
        <v>1799</v>
      </c>
      <c r="B1473" s="1">
        <v>45915</v>
      </c>
      <c r="C1473" t="s">
        <v>171</v>
      </c>
      <c r="D1473" t="s">
        <v>172</v>
      </c>
      <c r="E1473" t="s">
        <v>27</v>
      </c>
      <c r="F1473" t="s">
        <v>46</v>
      </c>
      <c r="G1473" t="s">
        <v>29</v>
      </c>
      <c r="H1473" t="s">
        <v>30</v>
      </c>
      <c r="I1473" t="s">
        <v>47</v>
      </c>
      <c r="J1473" t="s">
        <v>48</v>
      </c>
      <c r="K1473" t="s">
        <v>49</v>
      </c>
      <c r="L1473" s="8">
        <v>5</v>
      </c>
      <c r="M1473" s="8">
        <v>3.2</v>
      </c>
      <c r="N1473">
        <v>11</v>
      </c>
      <c r="O1473" s="8">
        <v>55</v>
      </c>
      <c r="P1473" s="14">
        <v>0.1545</v>
      </c>
      <c r="Q1473" s="8">
        <v>8.5</v>
      </c>
      <c r="R1473" s="8">
        <v>46.5</v>
      </c>
      <c r="S1473" s="8">
        <v>35.200000000000003</v>
      </c>
      <c r="T1473" s="8">
        <v>11.3</v>
      </c>
      <c r="U1473">
        <v>0</v>
      </c>
      <c r="V1473" s="8">
        <v>0</v>
      </c>
      <c r="W1473" s="8">
        <v>0</v>
      </c>
      <c r="X1473" s="8">
        <v>11.3</v>
      </c>
    </row>
    <row r="1474" spans="1:24" x14ac:dyDescent="0.25">
      <c r="A1474" t="s">
        <v>1800</v>
      </c>
      <c r="B1474" s="1">
        <v>46110</v>
      </c>
      <c r="C1474" t="s">
        <v>262</v>
      </c>
      <c r="D1474" t="s">
        <v>263</v>
      </c>
      <c r="E1474" t="s">
        <v>63</v>
      </c>
      <c r="F1474" t="s">
        <v>54</v>
      </c>
      <c r="G1474" t="s">
        <v>79</v>
      </c>
      <c r="H1474" t="s">
        <v>80</v>
      </c>
      <c r="I1474" t="s">
        <v>112</v>
      </c>
      <c r="J1474" t="s">
        <v>113</v>
      </c>
      <c r="K1474" t="s">
        <v>42</v>
      </c>
      <c r="L1474" s="8">
        <v>8.5</v>
      </c>
      <c r="M1474" s="8">
        <v>2.8</v>
      </c>
      <c r="N1474">
        <v>160</v>
      </c>
      <c r="O1474" s="8">
        <v>1360</v>
      </c>
      <c r="P1474" s="14">
        <v>1.6500000000000001E-2</v>
      </c>
      <c r="Q1474" s="8">
        <v>22.44</v>
      </c>
      <c r="R1474" s="8">
        <v>1337.56</v>
      </c>
      <c r="S1474" s="8">
        <v>448</v>
      </c>
      <c r="T1474" s="8">
        <v>889.56</v>
      </c>
      <c r="U1474">
        <v>0</v>
      </c>
      <c r="V1474" s="8">
        <v>0</v>
      </c>
      <c r="W1474" s="8">
        <v>0</v>
      </c>
      <c r="X1474" s="8">
        <v>889.56</v>
      </c>
    </row>
    <row r="1475" spans="1:24" x14ac:dyDescent="0.25">
      <c r="A1475" t="s">
        <v>1801</v>
      </c>
      <c r="B1475" s="1">
        <v>45537</v>
      </c>
      <c r="C1475" t="s">
        <v>174</v>
      </c>
      <c r="D1475" t="s">
        <v>175</v>
      </c>
      <c r="E1475" t="s">
        <v>150</v>
      </c>
      <c r="F1475" t="s">
        <v>54</v>
      </c>
      <c r="G1475" t="s">
        <v>151</v>
      </c>
      <c r="H1475" t="s">
        <v>152</v>
      </c>
      <c r="I1475" t="s">
        <v>66</v>
      </c>
      <c r="J1475" t="s">
        <v>67</v>
      </c>
      <c r="K1475" t="s">
        <v>33</v>
      </c>
      <c r="L1475" s="8">
        <v>4.5</v>
      </c>
      <c r="M1475" s="8">
        <v>2.1</v>
      </c>
      <c r="N1475">
        <v>58</v>
      </c>
      <c r="O1475" s="8">
        <v>261</v>
      </c>
      <c r="P1475" s="14">
        <v>7.0000000000000001E-3</v>
      </c>
      <c r="Q1475" s="8">
        <v>1.83</v>
      </c>
      <c r="R1475" s="8">
        <v>259.17</v>
      </c>
      <c r="S1475" s="8">
        <v>121.8</v>
      </c>
      <c r="T1475" s="8">
        <v>137.37</v>
      </c>
      <c r="U1475">
        <v>0</v>
      </c>
      <c r="V1475" s="8">
        <v>0</v>
      </c>
      <c r="W1475" s="8">
        <v>0</v>
      </c>
      <c r="X1475" s="8">
        <v>137.37</v>
      </c>
    </row>
    <row r="1476" spans="1:24" x14ac:dyDescent="0.25">
      <c r="A1476" t="s">
        <v>1802</v>
      </c>
      <c r="B1476" s="1">
        <v>46018</v>
      </c>
      <c r="C1476" t="s">
        <v>61</v>
      </c>
      <c r="D1476" t="s">
        <v>62</v>
      </c>
      <c r="E1476" t="s">
        <v>63</v>
      </c>
      <c r="F1476" t="s">
        <v>46</v>
      </c>
      <c r="G1476" t="s">
        <v>79</v>
      </c>
      <c r="H1476" t="s">
        <v>80</v>
      </c>
      <c r="I1476" t="s">
        <v>144</v>
      </c>
      <c r="J1476" t="s">
        <v>145</v>
      </c>
      <c r="K1476" t="s">
        <v>33</v>
      </c>
      <c r="L1476" s="8">
        <v>12</v>
      </c>
      <c r="M1476" s="8">
        <v>6.5</v>
      </c>
      <c r="N1476">
        <v>4</v>
      </c>
      <c r="O1476" s="8">
        <v>48</v>
      </c>
      <c r="P1476" s="14">
        <v>0.20730000000000001</v>
      </c>
      <c r="Q1476" s="8">
        <v>9.9499999999999993</v>
      </c>
      <c r="R1476" s="8">
        <v>38.049999999999997</v>
      </c>
      <c r="S1476" s="8">
        <v>26</v>
      </c>
      <c r="T1476" s="8">
        <v>12.05</v>
      </c>
      <c r="U1476">
        <v>0</v>
      </c>
      <c r="V1476" s="8">
        <v>0</v>
      </c>
      <c r="W1476" s="8">
        <v>0</v>
      </c>
      <c r="X1476" s="8">
        <v>12.05</v>
      </c>
    </row>
    <row r="1477" spans="1:24" x14ac:dyDescent="0.25">
      <c r="A1477" t="s">
        <v>1803</v>
      </c>
      <c r="B1477" s="1">
        <v>45454</v>
      </c>
      <c r="C1477" t="s">
        <v>82</v>
      </c>
      <c r="D1477" t="s">
        <v>83</v>
      </c>
      <c r="E1477" t="s">
        <v>71</v>
      </c>
      <c r="F1477" t="s">
        <v>46</v>
      </c>
      <c r="G1477" t="s">
        <v>72</v>
      </c>
      <c r="H1477" t="s">
        <v>73</v>
      </c>
      <c r="I1477" t="s">
        <v>57</v>
      </c>
      <c r="J1477" t="s">
        <v>58</v>
      </c>
      <c r="K1477" t="s">
        <v>59</v>
      </c>
      <c r="L1477" s="8">
        <v>10.5</v>
      </c>
      <c r="M1477" s="8">
        <v>7.5</v>
      </c>
      <c r="N1477">
        <v>23</v>
      </c>
      <c r="O1477" s="8">
        <v>241.5</v>
      </c>
      <c r="P1477" s="14">
        <v>0.1239</v>
      </c>
      <c r="Q1477" s="8">
        <v>29.92</v>
      </c>
      <c r="R1477" s="8">
        <v>211.58</v>
      </c>
      <c r="S1477" s="8">
        <v>172.5</v>
      </c>
      <c r="T1477" s="8">
        <v>39.08</v>
      </c>
      <c r="U1477">
        <v>0</v>
      </c>
      <c r="V1477" s="8">
        <v>0</v>
      </c>
      <c r="W1477" s="8">
        <v>0</v>
      </c>
      <c r="X1477" s="8">
        <v>39.08</v>
      </c>
    </row>
    <row r="1478" spans="1:24" x14ac:dyDescent="0.25">
      <c r="A1478" t="s">
        <v>1804</v>
      </c>
      <c r="B1478" s="1">
        <v>45610</v>
      </c>
      <c r="C1478" t="s">
        <v>394</v>
      </c>
      <c r="D1478" t="s">
        <v>395</v>
      </c>
      <c r="E1478" t="s">
        <v>71</v>
      </c>
      <c r="F1478" t="s">
        <v>37</v>
      </c>
      <c r="G1478" t="s">
        <v>165</v>
      </c>
      <c r="H1478" t="s">
        <v>166</v>
      </c>
      <c r="I1478" t="s">
        <v>117</v>
      </c>
      <c r="J1478" t="s">
        <v>118</v>
      </c>
      <c r="K1478" t="s">
        <v>59</v>
      </c>
      <c r="L1478" s="8">
        <v>6</v>
      </c>
      <c r="M1478" s="8">
        <v>4.2</v>
      </c>
      <c r="N1478">
        <v>25</v>
      </c>
      <c r="O1478" s="8">
        <v>150</v>
      </c>
      <c r="P1478" s="14">
        <v>1.2800000000000001E-2</v>
      </c>
      <c r="Q1478" s="8">
        <v>1.92</v>
      </c>
      <c r="R1478" s="8">
        <v>148.08000000000001</v>
      </c>
      <c r="S1478" s="8">
        <v>105</v>
      </c>
      <c r="T1478" s="8">
        <v>43.08</v>
      </c>
      <c r="U1478">
        <v>0</v>
      </c>
      <c r="V1478" s="8">
        <v>0</v>
      </c>
      <c r="W1478" s="8">
        <v>0</v>
      </c>
      <c r="X1478" s="8">
        <v>43.08</v>
      </c>
    </row>
    <row r="1479" spans="1:24" x14ac:dyDescent="0.25">
      <c r="A1479" t="s">
        <v>1805</v>
      </c>
      <c r="B1479" s="1">
        <v>45856</v>
      </c>
      <c r="C1479" t="s">
        <v>475</v>
      </c>
      <c r="D1479" t="s">
        <v>476</v>
      </c>
      <c r="E1479" t="s">
        <v>63</v>
      </c>
      <c r="F1479" t="s">
        <v>37</v>
      </c>
      <c r="G1479" t="s">
        <v>64</v>
      </c>
      <c r="H1479" t="s">
        <v>65</v>
      </c>
      <c r="I1479" t="s">
        <v>57</v>
      </c>
      <c r="J1479" t="s">
        <v>58</v>
      </c>
      <c r="K1479" t="s">
        <v>59</v>
      </c>
      <c r="L1479" s="8">
        <v>10.5</v>
      </c>
      <c r="M1479" s="8">
        <v>7.5</v>
      </c>
      <c r="N1479">
        <v>55</v>
      </c>
      <c r="O1479" s="8">
        <v>577.5</v>
      </c>
      <c r="P1479" s="14">
        <v>6.4999999999999997E-3</v>
      </c>
      <c r="Q1479" s="8">
        <v>3.75</v>
      </c>
      <c r="R1479" s="8">
        <v>573.75</v>
      </c>
      <c r="S1479" s="8">
        <v>412.5</v>
      </c>
      <c r="T1479" s="8">
        <v>161.25</v>
      </c>
      <c r="U1479">
        <v>0</v>
      </c>
      <c r="V1479" s="8">
        <v>0</v>
      </c>
      <c r="W1479" s="8">
        <v>0</v>
      </c>
      <c r="X1479" s="8">
        <v>161.25</v>
      </c>
    </row>
    <row r="1480" spans="1:24" x14ac:dyDescent="0.25">
      <c r="A1480" t="s">
        <v>1806</v>
      </c>
      <c r="B1480" s="1">
        <v>45306</v>
      </c>
      <c r="C1480" t="s">
        <v>480</v>
      </c>
      <c r="D1480" t="s">
        <v>481</v>
      </c>
      <c r="E1480" t="s">
        <v>63</v>
      </c>
      <c r="F1480" t="s">
        <v>54</v>
      </c>
      <c r="G1480" t="s">
        <v>79</v>
      </c>
      <c r="H1480" t="s">
        <v>80</v>
      </c>
      <c r="I1480" t="s">
        <v>127</v>
      </c>
      <c r="J1480" t="s">
        <v>128</v>
      </c>
      <c r="K1480" t="s">
        <v>33</v>
      </c>
      <c r="L1480" s="8">
        <v>7.2</v>
      </c>
      <c r="M1480" s="8">
        <v>3.6</v>
      </c>
      <c r="N1480">
        <v>370</v>
      </c>
      <c r="O1480" s="8">
        <v>2664</v>
      </c>
      <c r="P1480" s="14">
        <v>0.48280000000000001</v>
      </c>
      <c r="Q1480" s="8">
        <v>1286.18</v>
      </c>
      <c r="R1480" s="8">
        <v>1377.82</v>
      </c>
      <c r="S1480" s="8">
        <v>1332</v>
      </c>
      <c r="T1480" s="8">
        <v>45.82</v>
      </c>
      <c r="U1480">
        <v>0</v>
      </c>
      <c r="V1480" s="8">
        <v>0</v>
      </c>
      <c r="W1480" s="8">
        <v>0</v>
      </c>
      <c r="X1480" s="8">
        <v>45.82</v>
      </c>
    </row>
    <row r="1481" spans="1:24" x14ac:dyDescent="0.25">
      <c r="A1481" t="s">
        <v>1807</v>
      </c>
      <c r="B1481" s="1">
        <v>45857</v>
      </c>
      <c r="C1481" t="s">
        <v>357</v>
      </c>
      <c r="D1481" t="s">
        <v>358</v>
      </c>
      <c r="E1481" t="s">
        <v>27</v>
      </c>
      <c r="F1481" t="s">
        <v>46</v>
      </c>
      <c r="G1481" t="s">
        <v>29</v>
      </c>
      <c r="H1481" t="s">
        <v>30</v>
      </c>
      <c r="I1481" t="s">
        <v>122</v>
      </c>
      <c r="J1481" t="s">
        <v>123</v>
      </c>
      <c r="K1481" t="s">
        <v>59</v>
      </c>
      <c r="L1481" s="8">
        <v>5.5</v>
      </c>
      <c r="M1481" s="8">
        <v>3.8</v>
      </c>
      <c r="N1481">
        <v>78</v>
      </c>
      <c r="O1481" s="8">
        <v>429</v>
      </c>
      <c r="P1481" s="14">
        <v>0.18959999999999999</v>
      </c>
      <c r="Q1481" s="8">
        <v>81.34</v>
      </c>
      <c r="R1481" s="8">
        <v>347.66</v>
      </c>
      <c r="S1481" s="8">
        <v>296.39999999999998</v>
      </c>
      <c r="T1481" s="8">
        <v>51.26</v>
      </c>
      <c r="U1481">
        <v>0</v>
      </c>
      <c r="V1481" s="8">
        <v>0</v>
      </c>
      <c r="W1481" s="8">
        <v>0</v>
      </c>
      <c r="X1481" s="8">
        <v>51.26</v>
      </c>
    </row>
    <row r="1482" spans="1:24" x14ac:dyDescent="0.25">
      <c r="A1482" t="s">
        <v>1808</v>
      </c>
      <c r="B1482" s="1">
        <v>45709</v>
      </c>
      <c r="C1482" t="s">
        <v>301</v>
      </c>
      <c r="D1482" t="s">
        <v>302</v>
      </c>
      <c r="E1482" t="s">
        <v>63</v>
      </c>
      <c r="F1482" t="s">
        <v>37</v>
      </c>
      <c r="G1482" t="s">
        <v>79</v>
      </c>
      <c r="H1482" t="s">
        <v>80</v>
      </c>
      <c r="I1482" t="s">
        <v>122</v>
      </c>
      <c r="J1482" t="s">
        <v>123</v>
      </c>
      <c r="K1482" t="s">
        <v>59</v>
      </c>
      <c r="L1482" s="8">
        <v>5.5</v>
      </c>
      <c r="M1482" s="8">
        <v>3.8</v>
      </c>
      <c r="N1482">
        <v>2</v>
      </c>
      <c r="O1482" s="8">
        <v>11</v>
      </c>
      <c r="P1482" s="14">
        <v>2.6700000000000002E-2</v>
      </c>
      <c r="Q1482" s="8">
        <v>0.28999999999999998</v>
      </c>
      <c r="R1482" s="8">
        <v>10.71</v>
      </c>
      <c r="S1482" s="8">
        <v>7.6</v>
      </c>
      <c r="T1482" s="8">
        <v>3.11</v>
      </c>
      <c r="U1482">
        <v>1</v>
      </c>
      <c r="V1482" s="8">
        <v>5.35</v>
      </c>
      <c r="W1482" s="8">
        <v>4.3</v>
      </c>
      <c r="X1482" s="8">
        <v>-1.19</v>
      </c>
    </row>
    <row r="1483" spans="1:24" x14ac:dyDescent="0.25">
      <c r="A1483" t="s">
        <v>1809</v>
      </c>
      <c r="B1483" s="1">
        <v>45387</v>
      </c>
      <c r="C1483" t="s">
        <v>177</v>
      </c>
      <c r="D1483" t="s">
        <v>178</v>
      </c>
      <c r="E1483" t="s">
        <v>27</v>
      </c>
      <c r="F1483" t="s">
        <v>37</v>
      </c>
      <c r="G1483" t="s">
        <v>38</v>
      </c>
      <c r="H1483" t="s">
        <v>39</v>
      </c>
      <c r="I1483" t="s">
        <v>47</v>
      </c>
      <c r="J1483" t="s">
        <v>48</v>
      </c>
      <c r="K1483" t="s">
        <v>49</v>
      </c>
      <c r="L1483" s="8">
        <v>5</v>
      </c>
      <c r="M1483" s="8">
        <v>3.2</v>
      </c>
      <c r="N1483">
        <v>36</v>
      </c>
      <c r="O1483" s="8">
        <v>180</v>
      </c>
      <c r="P1483" s="14">
        <v>6.4899999999999999E-2</v>
      </c>
      <c r="Q1483" s="8">
        <v>11.68</v>
      </c>
      <c r="R1483" s="8">
        <v>168.32</v>
      </c>
      <c r="S1483" s="8">
        <v>115.2</v>
      </c>
      <c r="T1483" s="8">
        <v>53.12</v>
      </c>
      <c r="U1483">
        <v>0</v>
      </c>
      <c r="V1483" s="8">
        <v>0</v>
      </c>
      <c r="W1483" s="8">
        <v>0</v>
      </c>
      <c r="X1483" s="8">
        <v>53.12</v>
      </c>
    </row>
    <row r="1484" spans="1:24" x14ac:dyDescent="0.25">
      <c r="A1484" t="s">
        <v>1810</v>
      </c>
      <c r="B1484" s="1">
        <v>45522</v>
      </c>
      <c r="C1484" t="s">
        <v>350</v>
      </c>
      <c r="D1484" t="s">
        <v>351</v>
      </c>
      <c r="E1484" t="s">
        <v>63</v>
      </c>
      <c r="F1484" t="s">
        <v>89</v>
      </c>
      <c r="G1484" t="s">
        <v>79</v>
      </c>
      <c r="H1484" t="s">
        <v>80</v>
      </c>
      <c r="I1484" t="s">
        <v>66</v>
      </c>
      <c r="J1484" t="s">
        <v>67</v>
      </c>
      <c r="K1484" t="s">
        <v>33</v>
      </c>
      <c r="L1484" s="8">
        <v>4.5</v>
      </c>
      <c r="M1484" s="8">
        <v>2.1</v>
      </c>
      <c r="N1484">
        <v>36</v>
      </c>
      <c r="O1484" s="8">
        <v>162</v>
      </c>
      <c r="P1484" s="14">
        <v>0.1764</v>
      </c>
      <c r="Q1484" s="8">
        <v>28.58</v>
      </c>
      <c r="R1484" s="8">
        <v>133.41999999999999</v>
      </c>
      <c r="S1484" s="8">
        <v>75.599999999999994</v>
      </c>
      <c r="T1484" s="8">
        <v>57.82</v>
      </c>
      <c r="U1484">
        <v>0</v>
      </c>
      <c r="V1484" s="8">
        <v>0</v>
      </c>
      <c r="W1484" s="8">
        <v>0</v>
      </c>
      <c r="X1484" s="8">
        <v>57.82</v>
      </c>
    </row>
    <row r="1485" spans="1:24" x14ac:dyDescent="0.25">
      <c r="A1485" t="s">
        <v>1811</v>
      </c>
      <c r="B1485" s="1">
        <v>46153</v>
      </c>
      <c r="C1485" t="s">
        <v>269</v>
      </c>
      <c r="D1485" t="s">
        <v>270</v>
      </c>
      <c r="E1485" t="s">
        <v>27</v>
      </c>
      <c r="F1485" t="s">
        <v>37</v>
      </c>
      <c r="G1485" t="s">
        <v>29</v>
      </c>
      <c r="H1485" t="s">
        <v>30</v>
      </c>
      <c r="I1485" t="s">
        <v>47</v>
      </c>
      <c r="J1485" t="s">
        <v>48</v>
      </c>
      <c r="K1485" t="s">
        <v>49</v>
      </c>
      <c r="L1485" s="8">
        <v>5</v>
      </c>
      <c r="M1485" s="8">
        <v>3.2</v>
      </c>
      <c r="N1485">
        <v>57</v>
      </c>
      <c r="O1485" s="8">
        <v>285</v>
      </c>
      <c r="P1485" s="14">
        <v>1.5800000000000002E-2</v>
      </c>
      <c r="Q1485" s="8">
        <v>4.5</v>
      </c>
      <c r="R1485" s="8">
        <v>280.5</v>
      </c>
      <c r="S1485" s="8">
        <v>182.4</v>
      </c>
      <c r="T1485" s="8">
        <v>98.1</v>
      </c>
      <c r="U1485">
        <v>0</v>
      </c>
      <c r="V1485" s="8">
        <v>0</v>
      </c>
      <c r="W1485" s="8">
        <v>0</v>
      </c>
      <c r="X1485" s="8">
        <v>98.1</v>
      </c>
    </row>
    <row r="1486" spans="1:24" x14ac:dyDescent="0.25">
      <c r="A1486" t="s">
        <v>1812</v>
      </c>
      <c r="B1486" s="1">
        <v>46226</v>
      </c>
      <c r="C1486" t="s">
        <v>291</v>
      </c>
      <c r="D1486" t="s">
        <v>292</v>
      </c>
      <c r="E1486" t="s">
        <v>150</v>
      </c>
      <c r="F1486" t="s">
        <v>54</v>
      </c>
      <c r="G1486" t="s">
        <v>151</v>
      </c>
      <c r="H1486" t="s">
        <v>152</v>
      </c>
      <c r="I1486" t="s">
        <v>74</v>
      </c>
      <c r="J1486" t="s">
        <v>75</v>
      </c>
      <c r="K1486" t="s">
        <v>49</v>
      </c>
      <c r="L1486" s="8">
        <v>11</v>
      </c>
      <c r="M1486" s="8">
        <v>6.8</v>
      </c>
      <c r="N1486">
        <v>13</v>
      </c>
      <c r="O1486" s="8">
        <v>143</v>
      </c>
      <c r="P1486" s="14">
        <v>5.2499999999999998E-2</v>
      </c>
      <c r="Q1486" s="8">
        <v>7.51</v>
      </c>
      <c r="R1486" s="8">
        <v>135.49</v>
      </c>
      <c r="S1486" s="8">
        <v>88.4</v>
      </c>
      <c r="T1486" s="8">
        <v>47.09</v>
      </c>
      <c r="U1486">
        <v>0</v>
      </c>
      <c r="V1486" s="8">
        <v>0</v>
      </c>
      <c r="W1486" s="8">
        <v>0</v>
      </c>
      <c r="X1486" s="8">
        <v>47.09</v>
      </c>
    </row>
    <row r="1487" spans="1:24" x14ac:dyDescent="0.25">
      <c r="A1487" t="s">
        <v>1813</v>
      </c>
      <c r="B1487" s="1">
        <v>45408</v>
      </c>
      <c r="C1487" t="s">
        <v>763</v>
      </c>
      <c r="D1487" t="s">
        <v>764</v>
      </c>
      <c r="E1487" t="s">
        <v>71</v>
      </c>
      <c r="F1487" t="s">
        <v>46</v>
      </c>
      <c r="G1487" t="s">
        <v>165</v>
      </c>
      <c r="H1487" t="s">
        <v>166</v>
      </c>
      <c r="I1487" t="s">
        <v>40</v>
      </c>
      <c r="J1487" t="s">
        <v>41</v>
      </c>
      <c r="K1487" t="s">
        <v>42</v>
      </c>
      <c r="L1487" s="8">
        <v>14.5</v>
      </c>
      <c r="M1487" s="8">
        <v>4.2</v>
      </c>
      <c r="N1487">
        <v>11</v>
      </c>
      <c r="O1487" s="8">
        <v>159.5</v>
      </c>
      <c r="P1487" s="14">
        <v>5.6599999999999998E-2</v>
      </c>
      <c r="Q1487" s="8">
        <v>9.0299999999999994</v>
      </c>
      <c r="R1487" s="8">
        <v>150.47</v>
      </c>
      <c r="S1487" s="8">
        <v>46.2</v>
      </c>
      <c r="T1487" s="8">
        <v>104.27</v>
      </c>
      <c r="U1487">
        <v>0</v>
      </c>
      <c r="V1487" s="8">
        <v>0</v>
      </c>
      <c r="W1487" s="8">
        <v>0</v>
      </c>
      <c r="X1487" s="8">
        <v>104.27</v>
      </c>
    </row>
    <row r="1488" spans="1:24" x14ac:dyDescent="0.25">
      <c r="A1488" t="s">
        <v>1814</v>
      </c>
      <c r="B1488" s="1">
        <v>45764</v>
      </c>
      <c r="C1488" t="s">
        <v>403</v>
      </c>
      <c r="D1488" t="s">
        <v>404</v>
      </c>
      <c r="E1488" t="s">
        <v>53</v>
      </c>
      <c r="F1488" t="s">
        <v>37</v>
      </c>
      <c r="G1488" t="s">
        <v>55</v>
      </c>
      <c r="H1488" t="s">
        <v>56</v>
      </c>
      <c r="I1488" t="s">
        <v>99</v>
      </c>
      <c r="J1488" t="s">
        <v>100</v>
      </c>
      <c r="K1488" t="s">
        <v>49</v>
      </c>
      <c r="L1488" s="8">
        <v>3.8</v>
      </c>
      <c r="M1488" s="8">
        <v>2.6</v>
      </c>
      <c r="N1488">
        <v>13</v>
      </c>
      <c r="O1488" s="8">
        <v>49.4</v>
      </c>
      <c r="P1488" s="14">
        <v>4.4999999999999997E-3</v>
      </c>
      <c r="Q1488" s="8">
        <v>0.22</v>
      </c>
      <c r="R1488" s="8">
        <v>49.18</v>
      </c>
      <c r="S1488" s="8">
        <v>33.799999999999997</v>
      </c>
      <c r="T1488" s="8">
        <v>15.38</v>
      </c>
      <c r="U1488">
        <v>0</v>
      </c>
      <c r="V1488" s="8">
        <v>0</v>
      </c>
      <c r="W1488" s="8">
        <v>0</v>
      </c>
      <c r="X1488" s="8">
        <v>15.38</v>
      </c>
    </row>
    <row r="1489" spans="1:24" x14ac:dyDescent="0.25">
      <c r="A1489" t="s">
        <v>1815</v>
      </c>
      <c r="B1489" s="1">
        <v>46261</v>
      </c>
      <c r="C1489" t="s">
        <v>546</v>
      </c>
      <c r="D1489" t="s">
        <v>547</v>
      </c>
      <c r="E1489" t="s">
        <v>27</v>
      </c>
      <c r="F1489" t="s">
        <v>89</v>
      </c>
      <c r="G1489" t="s">
        <v>38</v>
      </c>
      <c r="H1489" t="s">
        <v>39</v>
      </c>
      <c r="I1489" t="s">
        <v>185</v>
      </c>
      <c r="J1489" t="s">
        <v>186</v>
      </c>
      <c r="K1489" t="s">
        <v>59</v>
      </c>
      <c r="L1489" s="8">
        <v>4.9000000000000004</v>
      </c>
      <c r="M1489" s="8">
        <v>3.1</v>
      </c>
      <c r="N1489">
        <v>52</v>
      </c>
      <c r="O1489" s="8">
        <v>254.8</v>
      </c>
      <c r="P1489" s="14">
        <v>0.44579999999999997</v>
      </c>
      <c r="Q1489" s="8">
        <v>113.59</v>
      </c>
      <c r="R1489" s="8">
        <v>141.21</v>
      </c>
      <c r="S1489" s="8">
        <v>161.19999999999999</v>
      </c>
      <c r="T1489" s="8">
        <v>-19.989999999999998</v>
      </c>
      <c r="U1489">
        <v>0</v>
      </c>
      <c r="V1489" s="8">
        <v>0</v>
      </c>
      <c r="W1489" s="8">
        <v>0</v>
      </c>
      <c r="X1489" s="8">
        <v>-19.989999999999998</v>
      </c>
    </row>
    <row r="1490" spans="1:24" x14ac:dyDescent="0.25">
      <c r="A1490" t="s">
        <v>1816</v>
      </c>
      <c r="B1490" s="1">
        <v>45412</v>
      </c>
      <c r="C1490" t="s">
        <v>232</v>
      </c>
      <c r="D1490" t="s">
        <v>233</v>
      </c>
      <c r="E1490" t="s">
        <v>27</v>
      </c>
      <c r="F1490" t="s">
        <v>89</v>
      </c>
      <c r="G1490" t="s">
        <v>29</v>
      </c>
      <c r="H1490" t="s">
        <v>30</v>
      </c>
      <c r="I1490" t="s">
        <v>144</v>
      </c>
      <c r="J1490" t="s">
        <v>145</v>
      </c>
      <c r="K1490" t="s">
        <v>33</v>
      </c>
      <c r="L1490" s="8">
        <v>12</v>
      </c>
      <c r="M1490" s="8">
        <v>6.5</v>
      </c>
      <c r="N1490">
        <v>224</v>
      </c>
      <c r="O1490" s="8">
        <v>2688</v>
      </c>
      <c r="P1490" s="14">
        <v>2.2599999999999999E-2</v>
      </c>
      <c r="Q1490" s="8">
        <v>60.75</v>
      </c>
      <c r="R1490" s="8">
        <v>2627.25</v>
      </c>
      <c r="S1490" s="8">
        <v>1456</v>
      </c>
      <c r="T1490" s="8">
        <v>1171.25</v>
      </c>
      <c r="U1490">
        <v>0</v>
      </c>
      <c r="V1490" s="8">
        <v>0</v>
      </c>
      <c r="W1490" s="8">
        <v>0</v>
      </c>
      <c r="X1490" s="8">
        <v>1171.25</v>
      </c>
    </row>
    <row r="1491" spans="1:24" x14ac:dyDescent="0.25">
      <c r="A1491" t="s">
        <v>1817</v>
      </c>
      <c r="B1491" s="1">
        <v>45955</v>
      </c>
      <c r="C1491" t="s">
        <v>475</v>
      </c>
      <c r="D1491" t="s">
        <v>476</v>
      </c>
      <c r="E1491" t="s">
        <v>63</v>
      </c>
      <c r="F1491" t="s">
        <v>37</v>
      </c>
      <c r="G1491" t="s">
        <v>79</v>
      </c>
      <c r="H1491" t="s">
        <v>80</v>
      </c>
      <c r="I1491" t="s">
        <v>144</v>
      </c>
      <c r="J1491" t="s">
        <v>145</v>
      </c>
      <c r="K1491" t="s">
        <v>33</v>
      </c>
      <c r="L1491" s="8">
        <v>12</v>
      </c>
      <c r="M1491" s="8">
        <v>6.5</v>
      </c>
      <c r="N1491">
        <v>12</v>
      </c>
      <c r="O1491" s="8">
        <v>144</v>
      </c>
      <c r="P1491" s="14">
        <v>4.5999999999999999E-3</v>
      </c>
      <c r="Q1491" s="8">
        <v>0.66</v>
      </c>
      <c r="R1491" s="8">
        <v>143.34</v>
      </c>
      <c r="S1491" s="8">
        <v>78</v>
      </c>
      <c r="T1491" s="8">
        <v>65.34</v>
      </c>
      <c r="U1491">
        <v>0</v>
      </c>
      <c r="V1491" s="8">
        <v>0</v>
      </c>
      <c r="W1491" s="8">
        <v>0</v>
      </c>
      <c r="X1491" s="8">
        <v>65.34</v>
      </c>
    </row>
    <row r="1492" spans="1:24" x14ac:dyDescent="0.25">
      <c r="A1492" t="s">
        <v>1818</v>
      </c>
      <c r="B1492" s="1">
        <v>46144</v>
      </c>
      <c r="C1492" t="s">
        <v>689</v>
      </c>
      <c r="D1492" t="s">
        <v>690</v>
      </c>
      <c r="E1492" t="s">
        <v>27</v>
      </c>
      <c r="F1492" t="s">
        <v>54</v>
      </c>
      <c r="G1492" t="s">
        <v>29</v>
      </c>
      <c r="H1492" t="s">
        <v>30</v>
      </c>
      <c r="I1492" t="s">
        <v>57</v>
      </c>
      <c r="J1492" t="s">
        <v>58</v>
      </c>
      <c r="K1492" t="s">
        <v>59</v>
      </c>
      <c r="L1492" s="8">
        <v>10.5</v>
      </c>
      <c r="M1492" s="8">
        <v>7.5</v>
      </c>
      <c r="N1492">
        <v>133</v>
      </c>
      <c r="O1492" s="8">
        <v>1396.5</v>
      </c>
      <c r="P1492" s="14">
        <v>0.3876</v>
      </c>
      <c r="Q1492" s="8">
        <v>541.28</v>
      </c>
      <c r="R1492" s="8">
        <v>855.22</v>
      </c>
      <c r="S1492" s="8">
        <v>997.5</v>
      </c>
      <c r="T1492" s="8">
        <v>-142.28</v>
      </c>
      <c r="U1492">
        <v>0</v>
      </c>
      <c r="V1492" s="8">
        <v>0</v>
      </c>
      <c r="W1492" s="8">
        <v>0</v>
      </c>
      <c r="X1492" s="8">
        <v>-142.28</v>
      </c>
    </row>
    <row r="1493" spans="1:24" x14ac:dyDescent="0.25">
      <c r="A1493" t="s">
        <v>1819</v>
      </c>
      <c r="B1493" s="1">
        <v>45449</v>
      </c>
      <c r="C1493" t="s">
        <v>276</v>
      </c>
      <c r="D1493" t="s">
        <v>277</v>
      </c>
      <c r="E1493" t="s">
        <v>150</v>
      </c>
      <c r="F1493" t="s">
        <v>37</v>
      </c>
      <c r="G1493" t="s">
        <v>151</v>
      </c>
      <c r="H1493" t="s">
        <v>152</v>
      </c>
      <c r="I1493" t="s">
        <v>112</v>
      </c>
      <c r="J1493" t="s">
        <v>113</v>
      </c>
      <c r="K1493" t="s">
        <v>42</v>
      </c>
      <c r="L1493" s="8">
        <v>8.5</v>
      </c>
      <c r="M1493" s="8">
        <v>2.8</v>
      </c>
      <c r="N1493">
        <v>29</v>
      </c>
      <c r="O1493" s="8">
        <v>246.5</v>
      </c>
      <c r="P1493" s="14">
        <v>3.5999999999999999E-3</v>
      </c>
      <c r="Q1493" s="8">
        <v>0.89</v>
      </c>
      <c r="R1493" s="8">
        <v>245.61</v>
      </c>
      <c r="S1493" s="8">
        <v>81.2</v>
      </c>
      <c r="T1493" s="8">
        <v>164.41</v>
      </c>
      <c r="U1493">
        <v>0</v>
      </c>
      <c r="V1493" s="8">
        <v>0</v>
      </c>
      <c r="W1493" s="8">
        <v>0</v>
      </c>
      <c r="X1493" s="8">
        <v>164.41</v>
      </c>
    </row>
    <row r="1494" spans="1:24" x14ac:dyDescent="0.25">
      <c r="A1494" t="s">
        <v>1820</v>
      </c>
      <c r="B1494" s="1">
        <v>45802</v>
      </c>
      <c r="C1494" t="s">
        <v>258</v>
      </c>
      <c r="D1494" t="s">
        <v>259</v>
      </c>
      <c r="E1494" t="s">
        <v>71</v>
      </c>
      <c r="F1494" t="s">
        <v>28</v>
      </c>
      <c r="G1494" t="s">
        <v>72</v>
      </c>
      <c r="H1494" t="s">
        <v>73</v>
      </c>
      <c r="I1494" t="s">
        <v>57</v>
      </c>
      <c r="J1494" t="s">
        <v>58</v>
      </c>
      <c r="K1494" t="s">
        <v>59</v>
      </c>
      <c r="L1494" s="8">
        <v>10.5</v>
      </c>
      <c r="M1494" s="8">
        <v>7.5</v>
      </c>
      <c r="N1494">
        <v>32</v>
      </c>
      <c r="O1494" s="8">
        <v>336</v>
      </c>
      <c r="P1494" s="14">
        <v>1.9699999999999999E-2</v>
      </c>
      <c r="Q1494" s="8">
        <v>6.62</v>
      </c>
      <c r="R1494" s="8">
        <v>329.38</v>
      </c>
      <c r="S1494" s="8">
        <v>240</v>
      </c>
      <c r="T1494" s="8">
        <v>89.38</v>
      </c>
      <c r="U1494">
        <v>0</v>
      </c>
      <c r="V1494" s="8">
        <v>0</v>
      </c>
      <c r="W1494" s="8">
        <v>0</v>
      </c>
      <c r="X1494" s="8">
        <v>89.38</v>
      </c>
    </row>
    <row r="1495" spans="1:24" x14ac:dyDescent="0.25">
      <c r="A1495" t="s">
        <v>1821</v>
      </c>
      <c r="B1495" s="1">
        <v>46247</v>
      </c>
      <c r="C1495" t="s">
        <v>262</v>
      </c>
      <c r="D1495" t="s">
        <v>263</v>
      </c>
      <c r="E1495" t="s">
        <v>63</v>
      </c>
      <c r="F1495" t="s">
        <v>54</v>
      </c>
      <c r="G1495" t="s">
        <v>64</v>
      </c>
      <c r="H1495" t="s">
        <v>65</v>
      </c>
      <c r="I1495" t="s">
        <v>66</v>
      </c>
      <c r="J1495" t="s">
        <v>67</v>
      </c>
      <c r="K1495" t="s">
        <v>33</v>
      </c>
      <c r="L1495" s="8">
        <v>4.5</v>
      </c>
      <c r="M1495" s="8">
        <v>2.1</v>
      </c>
      <c r="N1495">
        <v>52</v>
      </c>
      <c r="O1495" s="8">
        <v>234</v>
      </c>
      <c r="P1495" s="14">
        <v>6.9999999999999999E-4</v>
      </c>
      <c r="Q1495" s="8">
        <v>0.16</v>
      </c>
      <c r="R1495" s="8">
        <v>233.84</v>
      </c>
      <c r="S1495" s="8">
        <v>109.2</v>
      </c>
      <c r="T1495" s="8">
        <v>124.64</v>
      </c>
      <c r="U1495">
        <v>0</v>
      </c>
      <c r="V1495" s="8">
        <v>0</v>
      </c>
      <c r="W1495" s="8">
        <v>0</v>
      </c>
      <c r="X1495" s="8">
        <v>124.64</v>
      </c>
    </row>
    <row r="1496" spans="1:24" x14ac:dyDescent="0.25">
      <c r="A1496" t="s">
        <v>1822</v>
      </c>
      <c r="B1496" s="1">
        <v>46025</v>
      </c>
      <c r="C1496" t="s">
        <v>508</v>
      </c>
      <c r="D1496" t="s">
        <v>509</v>
      </c>
      <c r="E1496" t="s">
        <v>27</v>
      </c>
      <c r="F1496" t="s">
        <v>89</v>
      </c>
      <c r="G1496" t="s">
        <v>38</v>
      </c>
      <c r="H1496" t="s">
        <v>39</v>
      </c>
      <c r="I1496" t="s">
        <v>47</v>
      </c>
      <c r="J1496" t="s">
        <v>48</v>
      </c>
      <c r="K1496" t="s">
        <v>49</v>
      </c>
      <c r="L1496" s="8">
        <v>5</v>
      </c>
      <c r="M1496" s="8">
        <v>3.2</v>
      </c>
      <c r="N1496">
        <v>52</v>
      </c>
      <c r="O1496" s="8">
        <v>260</v>
      </c>
      <c r="P1496" s="14">
        <v>0.1482</v>
      </c>
      <c r="Q1496" s="8">
        <v>38.53</v>
      </c>
      <c r="R1496" s="8">
        <v>221.47</v>
      </c>
      <c r="S1496" s="8">
        <v>166.4</v>
      </c>
      <c r="T1496" s="8">
        <v>55.07</v>
      </c>
      <c r="U1496">
        <v>0</v>
      </c>
      <c r="V1496" s="8">
        <v>0</v>
      </c>
      <c r="W1496" s="8">
        <v>0</v>
      </c>
      <c r="X1496" s="8">
        <v>55.07</v>
      </c>
    </row>
    <row r="1497" spans="1:24" x14ac:dyDescent="0.25">
      <c r="A1497" t="s">
        <v>1823</v>
      </c>
      <c r="B1497" s="1">
        <v>45590</v>
      </c>
      <c r="C1497" t="s">
        <v>238</v>
      </c>
      <c r="D1497" t="s">
        <v>239</v>
      </c>
      <c r="E1497" t="s">
        <v>27</v>
      </c>
      <c r="F1497" t="s">
        <v>37</v>
      </c>
      <c r="G1497" t="s">
        <v>38</v>
      </c>
      <c r="H1497" t="s">
        <v>39</v>
      </c>
      <c r="I1497" t="s">
        <v>31</v>
      </c>
      <c r="J1497" t="s">
        <v>32</v>
      </c>
      <c r="K1497" t="s">
        <v>33</v>
      </c>
      <c r="L1497" s="8">
        <v>5.8</v>
      </c>
      <c r="M1497" s="8">
        <v>2.7</v>
      </c>
      <c r="N1497">
        <v>23</v>
      </c>
      <c r="O1497" s="8">
        <v>133.4</v>
      </c>
      <c r="P1497" s="14">
        <v>1.9E-2</v>
      </c>
      <c r="Q1497" s="8">
        <v>2.5299999999999998</v>
      </c>
      <c r="R1497" s="8">
        <v>130.87</v>
      </c>
      <c r="S1497" s="8">
        <v>62.1</v>
      </c>
      <c r="T1497" s="8">
        <v>68.77</v>
      </c>
      <c r="U1497">
        <v>0</v>
      </c>
      <c r="V1497" s="8">
        <v>0</v>
      </c>
      <c r="W1497" s="8">
        <v>0</v>
      </c>
      <c r="X1497" s="8">
        <v>68.77</v>
      </c>
    </row>
    <row r="1498" spans="1:24" x14ac:dyDescent="0.25">
      <c r="A1498" t="s">
        <v>1824</v>
      </c>
      <c r="B1498" s="1">
        <v>45813</v>
      </c>
      <c r="C1498" t="s">
        <v>238</v>
      </c>
      <c r="D1498" t="s">
        <v>239</v>
      </c>
      <c r="E1498" t="s">
        <v>27</v>
      </c>
      <c r="F1498" t="s">
        <v>37</v>
      </c>
      <c r="G1498" t="s">
        <v>38</v>
      </c>
      <c r="H1498" t="s">
        <v>39</v>
      </c>
      <c r="I1498" t="s">
        <v>66</v>
      </c>
      <c r="J1498" t="s">
        <v>67</v>
      </c>
      <c r="K1498" t="s">
        <v>33</v>
      </c>
      <c r="L1498" s="8">
        <v>4.5</v>
      </c>
      <c r="M1498" s="8">
        <v>2.1</v>
      </c>
      <c r="N1498">
        <v>11</v>
      </c>
      <c r="O1498" s="8">
        <v>49.5</v>
      </c>
      <c r="P1498" s="14">
        <v>4.1999999999999997E-3</v>
      </c>
      <c r="Q1498" s="8">
        <v>0.21</v>
      </c>
      <c r="R1498" s="8">
        <v>49.29</v>
      </c>
      <c r="S1498" s="8">
        <v>23.1</v>
      </c>
      <c r="T1498" s="8">
        <v>26.19</v>
      </c>
      <c r="U1498">
        <v>0</v>
      </c>
      <c r="V1498" s="8">
        <v>0</v>
      </c>
      <c r="W1498" s="8">
        <v>0</v>
      </c>
      <c r="X1498" s="8">
        <v>26.19</v>
      </c>
    </row>
    <row r="1499" spans="1:24" x14ac:dyDescent="0.25">
      <c r="A1499" t="s">
        <v>1825</v>
      </c>
      <c r="B1499" s="1">
        <v>46014</v>
      </c>
      <c r="C1499" t="s">
        <v>361</v>
      </c>
      <c r="D1499" t="s">
        <v>362</v>
      </c>
      <c r="E1499" t="s">
        <v>27</v>
      </c>
      <c r="F1499" t="s">
        <v>28</v>
      </c>
      <c r="G1499" t="s">
        <v>38</v>
      </c>
      <c r="H1499" t="s">
        <v>39</v>
      </c>
      <c r="I1499" t="s">
        <v>156</v>
      </c>
      <c r="J1499" t="s">
        <v>157</v>
      </c>
      <c r="K1499" t="s">
        <v>42</v>
      </c>
      <c r="L1499" s="8">
        <v>6.2</v>
      </c>
      <c r="M1499" s="8">
        <v>1.9</v>
      </c>
      <c r="N1499">
        <v>111</v>
      </c>
      <c r="O1499" s="8">
        <v>688.2</v>
      </c>
      <c r="P1499" s="14">
        <v>3.4000000000000002E-2</v>
      </c>
      <c r="Q1499" s="8">
        <v>23.4</v>
      </c>
      <c r="R1499" s="8">
        <v>664.8</v>
      </c>
      <c r="S1499" s="8">
        <v>210.9</v>
      </c>
      <c r="T1499" s="8">
        <v>453.9</v>
      </c>
      <c r="U1499">
        <v>0</v>
      </c>
      <c r="V1499" s="8">
        <v>0</v>
      </c>
      <c r="W1499" s="8">
        <v>0</v>
      </c>
      <c r="X1499" s="8">
        <v>453.9</v>
      </c>
    </row>
    <row r="1500" spans="1:24" x14ac:dyDescent="0.25">
      <c r="A1500" t="s">
        <v>1826</v>
      </c>
      <c r="B1500" s="1">
        <v>45571</v>
      </c>
      <c r="C1500" t="s">
        <v>148</v>
      </c>
      <c r="D1500" t="s">
        <v>149</v>
      </c>
      <c r="E1500" t="s">
        <v>150</v>
      </c>
      <c r="F1500" t="s">
        <v>37</v>
      </c>
      <c r="G1500" t="s">
        <v>151</v>
      </c>
      <c r="H1500" t="s">
        <v>152</v>
      </c>
      <c r="I1500" t="s">
        <v>99</v>
      </c>
      <c r="J1500" t="s">
        <v>100</v>
      </c>
      <c r="K1500" t="s">
        <v>49</v>
      </c>
      <c r="L1500" s="8">
        <v>3.8</v>
      </c>
      <c r="M1500" s="8">
        <v>2.6</v>
      </c>
      <c r="N1500">
        <v>16</v>
      </c>
      <c r="O1500" s="8">
        <v>60.8</v>
      </c>
      <c r="P1500" s="14">
        <v>8.8999999999999999E-3</v>
      </c>
      <c r="Q1500" s="8">
        <v>0.54</v>
      </c>
      <c r="R1500" s="8">
        <v>60.26</v>
      </c>
      <c r="S1500" s="8">
        <v>41.6</v>
      </c>
      <c r="T1500" s="8">
        <v>18.66</v>
      </c>
      <c r="U1500">
        <v>0</v>
      </c>
      <c r="V1500" s="8">
        <v>0</v>
      </c>
      <c r="W1500" s="8">
        <v>0</v>
      </c>
      <c r="X1500" s="8">
        <v>18.66</v>
      </c>
    </row>
    <row r="1501" spans="1:24" x14ac:dyDescent="0.25">
      <c r="A1501" t="s">
        <v>1827</v>
      </c>
      <c r="B1501" s="1">
        <v>45717</v>
      </c>
      <c r="C1501" t="s">
        <v>208</v>
      </c>
      <c r="D1501" t="s">
        <v>209</v>
      </c>
      <c r="E1501" t="s">
        <v>27</v>
      </c>
      <c r="F1501" t="s">
        <v>54</v>
      </c>
      <c r="G1501" t="s">
        <v>38</v>
      </c>
      <c r="H1501" t="s">
        <v>39</v>
      </c>
      <c r="I1501" t="s">
        <v>74</v>
      </c>
      <c r="J1501" t="s">
        <v>75</v>
      </c>
      <c r="K1501" t="s">
        <v>49</v>
      </c>
      <c r="L1501" s="8">
        <v>11</v>
      </c>
      <c r="M1501" s="8">
        <v>6.8</v>
      </c>
      <c r="N1501">
        <v>87</v>
      </c>
      <c r="O1501" s="8">
        <v>957</v>
      </c>
      <c r="P1501" s="14">
        <v>6.3E-3</v>
      </c>
      <c r="Q1501" s="8">
        <v>6.03</v>
      </c>
      <c r="R1501" s="8">
        <v>950.97</v>
      </c>
      <c r="S1501" s="8">
        <v>591.6</v>
      </c>
      <c r="T1501" s="8">
        <v>359.37</v>
      </c>
      <c r="U1501">
        <v>0</v>
      </c>
      <c r="V1501" s="8">
        <v>0</v>
      </c>
      <c r="W1501" s="8">
        <v>0</v>
      </c>
      <c r="X1501" s="8">
        <v>359.37</v>
      </c>
    </row>
    <row r="1502" spans="1:24" x14ac:dyDescent="0.25">
      <c r="A1502" t="s">
        <v>1828</v>
      </c>
      <c r="B1502" s="1">
        <v>46146</v>
      </c>
      <c r="C1502" t="s">
        <v>232</v>
      </c>
      <c r="D1502" t="s">
        <v>233</v>
      </c>
      <c r="E1502" t="s">
        <v>27</v>
      </c>
      <c r="F1502" t="s">
        <v>89</v>
      </c>
      <c r="G1502" t="s">
        <v>38</v>
      </c>
      <c r="H1502" t="s">
        <v>39</v>
      </c>
      <c r="I1502" t="s">
        <v>40</v>
      </c>
      <c r="J1502" t="s">
        <v>41</v>
      </c>
      <c r="K1502" t="s">
        <v>42</v>
      </c>
      <c r="L1502" s="8">
        <v>14.5</v>
      </c>
      <c r="M1502" s="8">
        <v>4.2</v>
      </c>
      <c r="N1502">
        <v>139</v>
      </c>
      <c r="O1502" s="8">
        <v>2015.5</v>
      </c>
      <c r="P1502" s="14">
        <v>0.39100000000000001</v>
      </c>
      <c r="Q1502" s="8">
        <v>788.06</v>
      </c>
      <c r="R1502" s="8">
        <v>1227.44</v>
      </c>
      <c r="S1502" s="8">
        <v>583.79999999999995</v>
      </c>
      <c r="T1502" s="8">
        <v>643.64</v>
      </c>
      <c r="U1502">
        <v>0</v>
      </c>
      <c r="V1502" s="8">
        <v>0</v>
      </c>
      <c r="W1502" s="8">
        <v>0</v>
      </c>
      <c r="X1502" s="8">
        <v>643.64</v>
      </c>
    </row>
    <row r="1503" spans="1:24" x14ac:dyDescent="0.25">
      <c r="A1503" t="s">
        <v>1829</v>
      </c>
      <c r="B1503" s="1">
        <v>45786</v>
      </c>
      <c r="C1503" t="s">
        <v>220</v>
      </c>
      <c r="D1503" t="s">
        <v>221</v>
      </c>
      <c r="E1503" t="s">
        <v>71</v>
      </c>
      <c r="F1503" t="s">
        <v>28</v>
      </c>
      <c r="G1503" t="s">
        <v>72</v>
      </c>
      <c r="H1503" t="s">
        <v>73</v>
      </c>
      <c r="I1503" t="s">
        <v>40</v>
      </c>
      <c r="J1503" t="s">
        <v>41</v>
      </c>
      <c r="K1503" t="s">
        <v>42</v>
      </c>
      <c r="L1503" s="8">
        <v>14.5</v>
      </c>
      <c r="M1503" s="8">
        <v>4.2</v>
      </c>
      <c r="N1503">
        <v>51</v>
      </c>
      <c r="O1503" s="8">
        <v>739.5</v>
      </c>
      <c r="P1503" s="14">
        <v>0.1263</v>
      </c>
      <c r="Q1503" s="8">
        <v>93.4</v>
      </c>
      <c r="R1503" s="8">
        <v>646.1</v>
      </c>
      <c r="S1503" s="8">
        <v>214.2</v>
      </c>
      <c r="T1503" s="8">
        <v>431.9</v>
      </c>
      <c r="U1503">
        <v>0</v>
      </c>
      <c r="V1503" s="8">
        <v>0</v>
      </c>
      <c r="W1503" s="8">
        <v>0</v>
      </c>
      <c r="X1503" s="8">
        <v>431.9</v>
      </c>
    </row>
    <row r="1504" spans="1:24" x14ac:dyDescent="0.25">
      <c r="A1504" t="s">
        <v>1830</v>
      </c>
      <c r="B1504" s="1">
        <v>45775</v>
      </c>
      <c r="C1504" t="s">
        <v>82</v>
      </c>
      <c r="D1504" t="s">
        <v>83</v>
      </c>
      <c r="E1504" t="s">
        <v>71</v>
      </c>
      <c r="F1504" t="s">
        <v>46</v>
      </c>
      <c r="G1504" t="s">
        <v>72</v>
      </c>
      <c r="H1504" t="s">
        <v>73</v>
      </c>
      <c r="I1504" t="s">
        <v>130</v>
      </c>
      <c r="J1504" t="s">
        <v>131</v>
      </c>
      <c r="K1504" t="s">
        <v>42</v>
      </c>
      <c r="L1504" s="8">
        <v>4.8</v>
      </c>
      <c r="M1504" s="8">
        <v>1.4</v>
      </c>
      <c r="N1504">
        <v>55</v>
      </c>
      <c r="O1504" s="8">
        <v>264</v>
      </c>
      <c r="P1504" s="14">
        <v>0.20530000000000001</v>
      </c>
      <c r="Q1504" s="8">
        <v>54.2</v>
      </c>
      <c r="R1504" s="8">
        <v>209.8</v>
      </c>
      <c r="S1504" s="8">
        <v>77</v>
      </c>
      <c r="T1504" s="8">
        <v>132.80000000000001</v>
      </c>
      <c r="U1504">
        <v>0</v>
      </c>
      <c r="V1504" s="8">
        <v>0</v>
      </c>
      <c r="W1504" s="8">
        <v>0</v>
      </c>
      <c r="X1504" s="8">
        <v>132.80000000000001</v>
      </c>
    </row>
    <row r="1505" spans="1:24" x14ac:dyDescent="0.25">
      <c r="A1505" t="s">
        <v>1831</v>
      </c>
      <c r="B1505" s="1">
        <v>45541</v>
      </c>
      <c r="C1505" t="s">
        <v>252</v>
      </c>
      <c r="D1505" t="s">
        <v>253</v>
      </c>
      <c r="E1505" t="s">
        <v>63</v>
      </c>
      <c r="F1505" t="s">
        <v>54</v>
      </c>
      <c r="G1505" t="s">
        <v>79</v>
      </c>
      <c r="H1505" t="s">
        <v>80</v>
      </c>
      <c r="I1505" t="s">
        <v>144</v>
      </c>
      <c r="J1505" t="s">
        <v>145</v>
      </c>
      <c r="K1505" t="s">
        <v>33</v>
      </c>
      <c r="L1505" s="8">
        <v>12</v>
      </c>
      <c r="M1505" s="8">
        <v>6.5</v>
      </c>
      <c r="N1505">
        <v>109</v>
      </c>
      <c r="O1505" s="8">
        <v>1308</v>
      </c>
      <c r="P1505" s="14">
        <v>5.6000000000000001E-2</v>
      </c>
      <c r="Q1505" s="8">
        <v>73.25</v>
      </c>
      <c r="R1505" s="8">
        <v>1234.75</v>
      </c>
      <c r="S1505" s="8">
        <v>708.5</v>
      </c>
      <c r="T1505" s="8">
        <v>526.25</v>
      </c>
      <c r="U1505">
        <v>0</v>
      </c>
      <c r="V1505" s="8">
        <v>0</v>
      </c>
      <c r="W1505" s="8">
        <v>0</v>
      </c>
      <c r="X1505" s="8">
        <v>526.25</v>
      </c>
    </row>
    <row r="1506" spans="1:24" x14ac:dyDescent="0.25">
      <c r="A1506" t="s">
        <v>1832</v>
      </c>
      <c r="B1506" s="1">
        <v>45759</v>
      </c>
      <c r="C1506" t="s">
        <v>269</v>
      </c>
      <c r="D1506" t="s">
        <v>270</v>
      </c>
      <c r="E1506" t="s">
        <v>27</v>
      </c>
      <c r="F1506" t="s">
        <v>37</v>
      </c>
      <c r="G1506" t="s">
        <v>29</v>
      </c>
      <c r="H1506" t="s">
        <v>30</v>
      </c>
      <c r="I1506" t="s">
        <v>40</v>
      </c>
      <c r="J1506" t="s">
        <v>41</v>
      </c>
      <c r="K1506" t="s">
        <v>42</v>
      </c>
      <c r="L1506" s="8">
        <v>14.5</v>
      </c>
      <c r="M1506" s="8">
        <v>4.2</v>
      </c>
      <c r="N1506">
        <v>22</v>
      </c>
      <c r="O1506" s="8">
        <v>319</v>
      </c>
      <c r="P1506" s="14">
        <v>6.7500000000000004E-2</v>
      </c>
      <c r="Q1506" s="8">
        <v>21.53</v>
      </c>
      <c r="R1506" s="8">
        <v>297.47000000000003</v>
      </c>
      <c r="S1506" s="8">
        <v>92.4</v>
      </c>
      <c r="T1506" s="8">
        <v>205.07</v>
      </c>
      <c r="U1506">
        <v>0</v>
      </c>
      <c r="V1506" s="8">
        <v>0</v>
      </c>
      <c r="W1506" s="8">
        <v>0</v>
      </c>
      <c r="X1506" s="8">
        <v>205.07</v>
      </c>
    </row>
    <row r="1507" spans="1:24" x14ac:dyDescent="0.25">
      <c r="A1507" t="s">
        <v>1833</v>
      </c>
      <c r="B1507" s="1">
        <v>45856</v>
      </c>
      <c r="C1507" t="s">
        <v>201</v>
      </c>
      <c r="D1507" t="s">
        <v>202</v>
      </c>
      <c r="E1507" t="s">
        <v>53</v>
      </c>
      <c r="F1507" t="s">
        <v>46</v>
      </c>
      <c r="G1507" t="s">
        <v>55</v>
      </c>
      <c r="H1507" t="s">
        <v>56</v>
      </c>
      <c r="I1507" t="s">
        <v>117</v>
      </c>
      <c r="J1507" t="s">
        <v>118</v>
      </c>
      <c r="K1507" t="s">
        <v>59</v>
      </c>
      <c r="L1507" s="8">
        <v>6</v>
      </c>
      <c r="M1507" s="8">
        <v>4.2</v>
      </c>
      <c r="N1507">
        <v>20</v>
      </c>
      <c r="O1507" s="8">
        <v>120</v>
      </c>
      <c r="P1507" s="14">
        <v>8.7999999999999995E-2</v>
      </c>
      <c r="Q1507" s="8">
        <v>10.56</v>
      </c>
      <c r="R1507" s="8">
        <v>109.44</v>
      </c>
      <c r="S1507" s="8">
        <v>84</v>
      </c>
      <c r="T1507" s="8">
        <v>25.44</v>
      </c>
      <c r="U1507">
        <v>0</v>
      </c>
      <c r="V1507" s="8">
        <v>0</v>
      </c>
      <c r="W1507" s="8">
        <v>0</v>
      </c>
      <c r="X1507" s="8">
        <v>25.44</v>
      </c>
    </row>
    <row r="1508" spans="1:24" x14ac:dyDescent="0.25">
      <c r="A1508" t="s">
        <v>1834</v>
      </c>
      <c r="B1508" s="1">
        <v>45440</v>
      </c>
      <c r="C1508" t="s">
        <v>223</v>
      </c>
      <c r="D1508" t="s">
        <v>224</v>
      </c>
      <c r="E1508" t="s">
        <v>27</v>
      </c>
      <c r="F1508" t="s">
        <v>28</v>
      </c>
      <c r="G1508" t="s">
        <v>38</v>
      </c>
      <c r="H1508" t="s">
        <v>39</v>
      </c>
      <c r="I1508" t="s">
        <v>144</v>
      </c>
      <c r="J1508" t="s">
        <v>145</v>
      </c>
      <c r="K1508" t="s">
        <v>33</v>
      </c>
      <c r="L1508" s="8">
        <v>12</v>
      </c>
      <c r="M1508" s="8">
        <v>6.5</v>
      </c>
      <c r="N1508">
        <v>525</v>
      </c>
      <c r="O1508" s="8">
        <v>6300</v>
      </c>
      <c r="P1508" s="14">
        <v>0.1062</v>
      </c>
      <c r="Q1508" s="8">
        <v>669.06</v>
      </c>
      <c r="R1508" s="8">
        <v>5630.94</v>
      </c>
      <c r="S1508" s="8">
        <v>3412.5</v>
      </c>
      <c r="T1508" s="8">
        <v>2218.44</v>
      </c>
      <c r="U1508">
        <v>0</v>
      </c>
      <c r="V1508" s="8">
        <v>0</v>
      </c>
      <c r="W1508" s="8">
        <v>0</v>
      </c>
      <c r="X1508" s="8">
        <v>2218.44</v>
      </c>
    </row>
    <row r="1509" spans="1:24" x14ac:dyDescent="0.25">
      <c r="A1509" t="s">
        <v>1835</v>
      </c>
      <c r="B1509" s="1">
        <v>45684</v>
      </c>
      <c r="C1509" t="s">
        <v>180</v>
      </c>
      <c r="D1509" t="s">
        <v>181</v>
      </c>
      <c r="E1509" t="s">
        <v>63</v>
      </c>
      <c r="F1509" t="s">
        <v>46</v>
      </c>
      <c r="G1509" t="s">
        <v>64</v>
      </c>
      <c r="H1509" t="s">
        <v>65</v>
      </c>
      <c r="I1509" t="s">
        <v>185</v>
      </c>
      <c r="J1509" t="s">
        <v>186</v>
      </c>
      <c r="K1509" t="s">
        <v>59</v>
      </c>
      <c r="L1509" s="8">
        <v>4.9000000000000004</v>
      </c>
      <c r="M1509" s="8">
        <v>3.1</v>
      </c>
      <c r="N1509">
        <v>16</v>
      </c>
      <c r="O1509" s="8">
        <v>78.400000000000006</v>
      </c>
      <c r="P1509" s="14">
        <v>0.217</v>
      </c>
      <c r="Q1509" s="8">
        <v>17.010000000000002</v>
      </c>
      <c r="R1509" s="8">
        <v>61.39</v>
      </c>
      <c r="S1509" s="8">
        <v>49.6</v>
      </c>
      <c r="T1509" s="8">
        <v>11.79</v>
      </c>
      <c r="U1509">
        <v>0</v>
      </c>
      <c r="V1509" s="8">
        <v>0</v>
      </c>
      <c r="W1509" s="8">
        <v>0</v>
      </c>
      <c r="X1509" s="8">
        <v>11.79</v>
      </c>
    </row>
    <row r="1510" spans="1:24" x14ac:dyDescent="0.25">
      <c r="A1510" t="s">
        <v>1836</v>
      </c>
      <c r="B1510" s="1">
        <v>45487</v>
      </c>
      <c r="C1510" t="s">
        <v>288</v>
      </c>
      <c r="D1510" t="s">
        <v>289</v>
      </c>
      <c r="E1510" t="s">
        <v>27</v>
      </c>
      <c r="F1510" t="s">
        <v>46</v>
      </c>
      <c r="G1510" t="s">
        <v>29</v>
      </c>
      <c r="H1510" t="s">
        <v>30</v>
      </c>
      <c r="I1510" t="s">
        <v>31</v>
      </c>
      <c r="J1510" t="s">
        <v>32</v>
      </c>
      <c r="K1510" t="s">
        <v>33</v>
      </c>
      <c r="L1510" s="8">
        <v>5.8</v>
      </c>
      <c r="M1510" s="8">
        <v>2.7</v>
      </c>
      <c r="N1510">
        <v>7</v>
      </c>
      <c r="O1510" s="8">
        <v>40.6</v>
      </c>
      <c r="P1510" s="14">
        <v>0.40660000000000002</v>
      </c>
      <c r="Q1510" s="8">
        <v>16.510000000000002</v>
      </c>
      <c r="R1510" s="8">
        <v>24.09</v>
      </c>
      <c r="S1510" s="8">
        <v>18.899999999999999</v>
      </c>
      <c r="T1510" s="8">
        <v>5.19</v>
      </c>
      <c r="U1510">
        <v>0</v>
      </c>
      <c r="V1510" s="8">
        <v>0</v>
      </c>
      <c r="W1510" s="8">
        <v>0</v>
      </c>
      <c r="X1510" s="8">
        <v>5.19</v>
      </c>
    </row>
    <row r="1511" spans="1:24" x14ac:dyDescent="0.25">
      <c r="A1511" t="s">
        <v>1837</v>
      </c>
      <c r="B1511" s="1">
        <v>46235</v>
      </c>
      <c r="C1511" t="s">
        <v>162</v>
      </c>
      <c r="D1511" t="s">
        <v>163</v>
      </c>
      <c r="E1511" t="s">
        <v>150</v>
      </c>
      <c r="F1511" t="s">
        <v>89</v>
      </c>
      <c r="G1511" t="s">
        <v>151</v>
      </c>
      <c r="H1511" t="s">
        <v>152</v>
      </c>
      <c r="I1511" t="s">
        <v>31</v>
      </c>
      <c r="J1511" t="s">
        <v>32</v>
      </c>
      <c r="K1511" t="s">
        <v>33</v>
      </c>
      <c r="L1511" s="8">
        <v>5.8</v>
      </c>
      <c r="M1511" s="8">
        <v>2.7</v>
      </c>
      <c r="N1511">
        <v>88</v>
      </c>
      <c r="O1511" s="8">
        <v>510.4</v>
      </c>
      <c r="P1511" s="14">
        <v>2.63E-2</v>
      </c>
      <c r="Q1511" s="8">
        <v>13.42</v>
      </c>
      <c r="R1511" s="8">
        <v>496.98</v>
      </c>
      <c r="S1511" s="8">
        <v>237.6</v>
      </c>
      <c r="T1511" s="8">
        <v>259.38</v>
      </c>
      <c r="U1511">
        <v>0</v>
      </c>
      <c r="V1511" s="8">
        <v>0</v>
      </c>
      <c r="W1511" s="8">
        <v>0</v>
      </c>
      <c r="X1511" s="8">
        <v>259.38</v>
      </c>
    </row>
    <row r="1512" spans="1:24" x14ac:dyDescent="0.25">
      <c r="A1512" t="s">
        <v>1838</v>
      </c>
      <c r="B1512" s="1">
        <v>45905</v>
      </c>
      <c r="C1512" t="s">
        <v>235</v>
      </c>
      <c r="D1512" t="s">
        <v>236</v>
      </c>
      <c r="E1512" t="s">
        <v>27</v>
      </c>
      <c r="F1512" t="s">
        <v>54</v>
      </c>
      <c r="G1512" t="s">
        <v>38</v>
      </c>
      <c r="H1512" t="s">
        <v>39</v>
      </c>
      <c r="I1512" t="s">
        <v>127</v>
      </c>
      <c r="J1512" t="s">
        <v>128</v>
      </c>
      <c r="K1512" t="s">
        <v>33</v>
      </c>
      <c r="L1512" s="8">
        <v>7.2</v>
      </c>
      <c r="M1512" s="8">
        <v>3.6</v>
      </c>
      <c r="N1512">
        <v>179</v>
      </c>
      <c r="O1512" s="8">
        <v>1288.8</v>
      </c>
      <c r="P1512" s="14">
        <v>6.0000000000000001E-3</v>
      </c>
      <c r="Q1512" s="8">
        <v>7.73</v>
      </c>
      <c r="R1512" s="8">
        <v>1281.07</v>
      </c>
      <c r="S1512" s="8">
        <v>644.4</v>
      </c>
      <c r="T1512" s="8">
        <v>636.66999999999996</v>
      </c>
      <c r="U1512">
        <v>1</v>
      </c>
      <c r="V1512" s="8">
        <v>7.16</v>
      </c>
      <c r="W1512" s="8">
        <v>4.0999999999999996</v>
      </c>
      <c r="X1512" s="8">
        <v>632.57000000000005</v>
      </c>
    </row>
    <row r="1513" spans="1:24" x14ac:dyDescent="0.25">
      <c r="A1513" t="s">
        <v>1839</v>
      </c>
      <c r="B1513" s="1">
        <v>45812</v>
      </c>
      <c r="C1513" t="s">
        <v>262</v>
      </c>
      <c r="D1513" t="s">
        <v>263</v>
      </c>
      <c r="E1513" t="s">
        <v>63</v>
      </c>
      <c r="F1513" t="s">
        <v>54</v>
      </c>
      <c r="G1513" t="s">
        <v>64</v>
      </c>
      <c r="H1513" t="s">
        <v>65</v>
      </c>
      <c r="I1513" t="s">
        <v>104</v>
      </c>
      <c r="J1513" t="s">
        <v>105</v>
      </c>
      <c r="K1513" t="s">
        <v>49</v>
      </c>
      <c r="L1513" s="8">
        <v>4.2</v>
      </c>
      <c r="M1513" s="8">
        <v>2.8</v>
      </c>
      <c r="N1513">
        <v>28</v>
      </c>
      <c r="O1513" s="8">
        <v>117.6</v>
      </c>
      <c r="P1513" s="14">
        <v>4.3E-3</v>
      </c>
      <c r="Q1513" s="8">
        <v>0.51</v>
      </c>
      <c r="R1513" s="8">
        <v>117.09</v>
      </c>
      <c r="S1513" s="8">
        <v>78.400000000000006</v>
      </c>
      <c r="T1513" s="8">
        <v>38.69</v>
      </c>
      <c r="U1513">
        <v>0</v>
      </c>
      <c r="V1513" s="8">
        <v>0</v>
      </c>
      <c r="W1513" s="8">
        <v>0</v>
      </c>
      <c r="X1513" s="8">
        <v>38.69</v>
      </c>
    </row>
    <row r="1514" spans="1:24" x14ac:dyDescent="0.25">
      <c r="A1514" t="s">
        <v>1840</v>
      </c>
      <c r="B1514" s="1">
        <v>46056</v>
      </c>
      <c r="C1514" t="s">
        <v>174</v>
      </c>
      <c r="D1514" t="s">
        <v>175</v>
      </c>
      <c r="E1514" t="s">
        <v>150</v>
      </c>
      <c r="F1514" t="s">
        <v>54</v>
      </c>
      <c r="G1514" t="s">
        <v>151</v>
      </c>
      <c r="H1514" t="s">
        <v>152</v>
      </c>
      <c r="I1514" t="s">
        <v>84</v>
      </c>
      <c r="J1514" t="s">
        <v>85</v>
      </c>
      <c r="K1514" t="s">
        <v>42</v>
      </c>
      <c r="L1514" s="8">
        <v>9.9</v>
      </c>
      <c r="M1514" s="8">
        <v>3.1</v>
      </c>
      <c r="N1514">
        <v>36</v>
      </c>
      <c r="O1514" s="8">
        <v>356.4</v>
      </c>
      <c r="P1514" s="14">
        <v>2.7799999999999998E-2</v>
      </c>
      <c r="Q1514" s="8">
        <v>9.91</v>
      </c>
      <c r="R1514" s="8">
        <v>346.49</v>
      </c>
      <c r="S1514" s="8">
        <v>111.6</v>
      </c>
      <c r="T1514" s="8">
        <v>234.89</v>
      </c>
      <c r="U1514">
        <v>0</v>
      </c>
      <c r="V1514" s="8">
        <v>0</v>
      </c>
      <c r="W1514" s="8">
        <v>0</v>
      </c>
      <c r="X1514" s="8">
        <v>234.89</v>
      </c>
    </row>
    <row r="1515" spans="1:24" x14ac:dyDescent="0.25">
      <c r="A1515" t="s">
        <v>1841</v>
      </c>
      <c r="B1515" s="1">
        <v>46192</v>
      </c>
      <c r="C1515" t="s">
        <v>269</v>
      </c>
      <c r="D1515" t="s">
        <v>270</v>
      </c>
      <c r="E1515" t="s">
        <v>27</v>
      </c>
      <c r="F1515" t="s">
        <v>37</v>
      </c>
      <c r="G1515" t="s">
        <v>29</v>
      </c>
      <c r="H1515" t="s">
        <v>30</v>
      </c>
      <c r="I1515" t="s">
        <v>156</v>
      </c>
      <c r="J1515" t="s">
        <v>157</v>
      </c>
      <c r="K1515" t="s">
        <v>42</v>
      </c>
      <c r="L1515" s="8">
        <v>6.2</v>
      </c>
      <c r="M1515" s="8">
        <v>1.9</v>
      </c>
      <c r="N1515">
        <v>1</v>
      </c>
      <c r="O1515" s="8">
        <v>6.2</v>
      </c>
      <c r="P1515" s="14">
        <v>1.2999999999999999E-2</v>
      </c>
      <c r="Q1515" s="8">
        <v>0.08</v>
      </c>
      <c r="R1515" s="8">
        <v>6.12</v>
      </c>
      <c r="S1515" s="8">
        <v>1.9</v>
      </c>
      <c r="T1515" s="8">
        <v>4.22</v>
      </c>
      <c r="U1515">
        <v>0</v>
      </c>
      <c r="V1515" s="8">
        <v>0</v>
      </c>
      <c r="W1515" s="8">
        <v>0</v>
      </c>
      <c r="X1515" s="8">
        <v>4.22</v>
      </c>
    </row>
    <row r="1516" spans="1:24" x14ac:dyDescent="0.25">
      <c r="A1516" t="s">
        <v>1842</v>
      </c>
      <c r="B1516" s="1">
        <v>45431</v>
      </c>
      <c r="C1516" t="s">
        <v>520</v>
      </c>
      <c r="D1516" t="s">
        <v>521</v>
      </c>
      <c r="E1516" t="s">
        <v>63</v>
      </c>
      <c r="F1516" t="s">
        <v>37</v>
      </c>
      <c r="G1516" t="s">
        <v>64</v>
      </c>
      <c r="H1516" t="s">
        <v>65</v>
      </c>
      <c r="I1516" t="s">
        <v>104</v>
      </c>
      <c r="J1516" t="s">
        <v>105</v>
      </c>
      <c r="K1516" t="s">
        <v>49</v>
      </c>
      <c r="L1516" s="8">
        <v>4.2</v>
      </c>
      <c r="M1516" s="8">
        <v>2.8</v>
      </c>
      <c r="N1516">
        <v>9</v>
      </c>
      <c r="O1516" s="8">
        <v>37.799999999999997</v>
      </c>
      <c r="P1516" s="14">
        <v>5.2699999999999997E-2</v>
      </c>
      <c r="Q1516" s="8">
        <v>1.99</v>
      </c>
      <c r="R1516" s="8">
        <v>35.81</v>
      </c>
      <c r="S1516" s="8">
        <v>25.2</v>
      </c>
      <c r="T1516" s="8">
        <v>10.61</v>
      </c>
      <c r="U1516">
        <v>0</v>
      </c>
      <c r="V1516" s="8">
        <v>0</v>
      </c>
      <c r="W1516" s="8">
        <v>0</v>
      </c>
      <c r="X1516" s="8">
        <v>10.61</v>
      </c>
    </row>
    <row r="1517" spans="1:24" x14ac:dyDescent="0.25">
      <c r="A1517" t="s">
        <v>1843</v>
      </c>
      <c r="B1517" s="1">
        <v>46176</v>
      </c>
      <c r="C1517" t="s">
        <v>174</v>
      </c>
      <c r="D1517" t="s">
        <v>175</v>
      </c>
      <c r="E1517" t="s">
        <v>150</v>
      </c>
      <c r="F1517" t="s">
        <v>54</v>
      </c>
      <c r="G1517" t="s">
        <v>151</v>
      </c>
      <c r="H1517" t="s">
        <v>152</v>
      </c>
      <c r="I1517" t="s">
        <v>74</v>
      </c>
      <c r="J1517" t="s">
        <v>75</v>
      </c>
      <c r="K1517" t="s">
        <v>49</v>
      </c>
      <c r="L1517" s="8">
        <v>11</v>
      </c>
      <c r="M1517" s="8">
        <v>6.8</v>
      </c>
      <c r="N1517">
        <v>76</v>
      </c>
      <c r="O1517" s="8">
        <v>836</v>
      </c>
      <c r="P1517" s="14">
        <v>1.0699999999999999E-2</v>
      </c>
      <c r="Q1517" s="8">
        <v>8.9499999999999993</v>
      </c>
      <c r="R1517" s="8">
        <v>827.05</v>
      </c>
      <c r="S1517" s="8">
        <v>516.79999999999995</v>
      </c>
      <c r="T1517" s="8">
        <v>310.25</v>
      </c>
      <c r="U1517">
        <v>0</v>
      </c>
      <c r="V1517" s="8">
        <v>0</v>
      </c>
      <c r="W1517" s="8">
        <v>0</v>
      </c>
      <c r="X1517" s="8">
        <v>310.25</v>
      </c>
    </row>
    <row r="1518" spans="1:24" x14ac:dyDescent="0.25">
      <c r="A1518" t="s">
        <v>1844</v>
      </c>
      <c r="B1518" s="1">
        <v>45363</v>
      </c>
      <c r="C1518" t="s">
        <v>584</v>
      </c>
      <c r="D1518" t="s">
        <v>585</v>
      </c>
      <c r="E1518" t="s">
        <v>27</v>
      </c>
      <c r="F1518" t="s">
        <v>37</v>
      </c>
      <c r="G1518" t="s">
        <v>38</v>
      </c>
      <c r="H1518" t="s">
        <v>39</v>
      </c>
      <c r="I1518" t="s">
        <v>144</v>
      </c>
      <c r="J1518" t="s">
        <v>145</v>
      </c>
      <c r="K1518" t="s">
        <v>33</v>
      </c>
      <c r="L1518" s="8">
        <v>12</v>
      </c>
      <c r="M1518" s="8">
        <v>6.5</v>
      </c>
      <c r="N1518">
        <v>127</v>
      </c>
      <c r="O1518" s="8">
        <v>1524</v>
      </c>
      <c r="P1518" s="14">
        <v>3.5700000000000003E-2</v>
      </c>
      <c r="Q1518" s="8">
        <v>54.41</v>
      </c>
      <c r="R1518" s="8">
        <v>1469.59</v>
      </c>
      <c r="S1518" s="8">
        <v>825.5</v>
      </c>
      <c r="T1518" s="8">
        <v>644.09</v>
      </c>
      <c r="U1518">
        <v>0</v>
      </c>
      <c r="V1518" s="8">
        <v>0</v>
      </c>
      <c r="W1518" s="8">
        <v>0</v>
      </c>
      <c r="X1518" s="8">
        <v>644.09</v>
      </c>
    </row>
    <row r="1519" spans="1:24" x14ac:dyDescent="0.25">
      <c r="A1519" t="s">
        <v>1845</v>
      </c>
      <c r="B1519" s="1">
        <v>45574</v>
      </c>
      <c r="C1519" t="s">
        <v>226</v>
      </c>
      <c r="D1519" t="s">
        <v>227</v>
      </c>
      <c r="E1519" t="s">
        <v>27</v>
      </c>
      <c r="F1519" t="s">
        <v>54</v>
      </c>
      <c r="G1519" t="s">
        <v>38</v>
      </c>
      <c r="H1519" t="s">
        <v>39</v>
      </c>
      <c r="I1519" t="s">
        <v>104</v>
      </c>
      <c r="J1519" t="s">
        <v>105</v>
      </c>
      <c r="K1519" t="s">
        <v>49</v>
      </c>
      <c r="L1519" s="8">
        <v>4.2</v>
      </c>
      <c r="M1519" s="8">
        <v>2.8</v>
      </c>
      <c r="N1519">
        <v>17</v>
      </c>
      <c r="O1519" s="8">
        <v>71.400000000000006</v>
      </c>
      <c r="P1519" s="14">
        <v>4.0000000000000002E-4</v>
      </c>
      <c r="Q1519" s="8">
        <v>0.03</v>
      </c>
      <c r="R1519" s="8">
        <v>71.37</v>
      </c>
      <c r="S1519" s="8">
        <v>47.6</v>
      </c>
      <c r="T1519" s="8">
        <v>23.77</v>
      </c>
      <c r="U1519">
        <v>0</v>
      </c>
      <c r="V1519" s="8">
        <v>0</v>
      </c>
      <c r="W1519" s="8">
        <v>0</v>
      </c>
      <c r="X1519" s="8">
        <v>23.77</v>
      </c>
    </row>
    <row r="1520" spans="1:24" x14ac:dyDescent="0.25">
      <c r="A1520" t="s">
        <v>1846</v>
      </c>
      <c r="B1520" s="1">
        <v>46083</v>
      </c>
      <c r="C1520" t="s">
        <v>191</v>
      </c>
      <c r="D1520" t="s">
        <v>192</v>
      </c>
      <c r="E1520" t="s">
        <v>150</v>
      </c>
      <c r="F1520" t="s">
        <v>54</v>
      </c>
      <c r="G1520" t="s">
        <v>151</v>
      </c>
      <c r="H1520" t="s">
        <v>152</v>
      </c>
      <c r="I1520" t="s">
        <v>99</v>
      </c>
      <c r="J1520" t="s">
        <v>100</v>
      </c>
      <c r="K1520" t="s">
        <v>49</v>
      </c>
      <c r="L1520" s="8">
        <v>3.8</v>
      </c>
      <c r="M1520" s="8">
        <v>2.6</v>
      </c>
      <c r="N1520">
        <v>81</v>
      </c>
      <c r="O1520" s="8">
        <v>307.8</v>
      </c>
      <c r="P1520" s="14">
        <v>3.5000000000000001E-3</v>
      </c>
      <c r="Q1520" s="8">
        <v>1.08</v>
      </c>
      <c r="R1520" s="8">
        <v>306.72000000000003</v>
      </c>
      <c r="S1520" s="8">
        <v>210.6</v>
      </c>
      <c r="T1520" s="8">
        <v>96.12</v>
      </c>
      <c r="U1520">
        <v>0</v>
      </c>
      <c r="V1520" s="8">
        <v>0</v>
      </c>
      <c r="W1520" s="8">
        <v>0</v>
      </c>
      <c r="X1520" s="8">
        <v>96.12</v>
      </c>
    </row>
    <row r="1521" spans="1:24" x14ac:dyDescent="0.25">
      <c r="A1521" t="s">
        <v>1847</v>
      </c>
      <c r="B1521" s="1">
        <v>46100</v>
      </c>
      <c r="C1521" t="s">
        <v>226</v>
      </c>
      <c r="D1521" t="s">
        <v>227</v>
      </c>
      <c r="E1521" t="s">
        <v>27</v>
      </c>
      <c r="F1521" t="s">
        <v>54</v>
      </c>
      <c r="G1521" t="s">
        <v>29</v>
      </c>
      <c r="H1521" t="s">
        <v>30</v>
      </c>
      <c r="I1521" t="s">
        <v>40</v>
      </c>
      <c r="J1521" t="s">
        <v>41</v>
      </c>
      <c r="K1521" t="s">
        <v>42</v>
      </c>
      <c r="L1521" s="8">
        <v>14.5</v>
      </c>
      <c r="M1521" s="8">
        <v>4.2</v>
      </c>
      <c r="N1521">
        <v>15</v>
      </c>
      <c r="O1521" s="8">
        <v>217.5</v>
      </c>
      <c r="P1521" s="14">
        <v>1.77E-2</v>
      </c>
      <c r="Q1521" s="8">
        <v>3.85</v>
      </c>
      <c r="R1521" s="8">
        <v>213.65</v>
      </c>
      <c r="S1521" s="8">
        <v>63</v>
      </c>
      <c r="T1521" s="8">
        <v>150.65</v>
      </c>
      <c r="U1521">
        <v>0</v>
      </c>
      <c r="V1521" s="8">
        <v>0</v>
      </c>
      <c r="W1521" s="8">
        <v>0</v>
      </c>
      <c r="X1521" s="8">
        <v>150.65</v>
      </c>
    </row>
    <row r="1522" spans="1:24" x14ac:dyDescent="0.25">
      <c r="A1522" t="s">
        <v>1848</v>
      </c>
      <c r="B1522" s="1">
        <v>46166</v>
      </c>
      <c r="C1522" t="s">
        <v>410</v>
      </c>
      <c r="D1522" t="s">
        <v>411</v>
      </c>
      <c r="E1522" t="s">
        <v>150</v>
      </c>
      <c r="F1522" t="s">
        <v>46</v>
      </c>
      <c r="G1522" t="s">
        <v>151</v>
      </c>
      <c r="H1522" t="s">
        <v>152</v>
      </c>
      <c r="I1522" t="s">
        <v>47</v>
      </c>
      <c r="J1522" t="s">
        <v>48</v>
      </c>
      <c r="K1522" t="s">
        <v>49</v>
      </c>
      <c r="L1522" s="8">
        <v>5</v>
      </c>
      <c r="M1522" s="8">
        <v>3.2</v>
      </c>
      <c r="N1522">
        <v>28</v>
      </c>
      <c r="O1522" s="8">
        <v>140</v>
      </c>
      <c r="P1522" s="14">
        <v>0.2361</v>
      </c>
      <c r="Q1522" s="8">
        <v>33.049999999999997</v>
      </c>
      <c r="R1522" s="8">
        <v>106.95</v>
      </c>
      <c r="S1522" s="8">
        <v>89.6</v>
      </c>
      <c r="T1522" s="8">
        <v>17.350000000000001</v>
      </c>
      <c r="U1522">
        <v>0</v>
      </c>
      <c r="V1522" s="8">
        <v>0</v>
      </c>
      <c r="W1522" s="8">
        <v>0</v>
      </c>
      <c r="X1522" s="8">
        <v>17.350000000000001</v>
      </c>
    </row>
    <row r="1523" spans="1:24" x14ac:dyDescent="0.25">
      <c r="A1523" t="s">
        <v>1849</v>
      </c>
      <c r="B1523" s="1">
        <v>45716</v>
      </c>
      <c r="C1523" t="s">
        <v>276</v>
      </c>
      <c r="D1523" t="s">
        <v>277</v>
      </c>
      <c r="E1523" t="s">
        <v>150</v>
      </c>
      <c r="F1523" t="s">
        <v>37</v>
      </c>
      <c r="G1523" t="s">
        <v>151</v>
      </c>
      <c r="H1523" t="s">
        <v>152</v>
      </c>
      <c r="I1523" t="s">
        <v>99</v>
      </c>
      <c r="J1523" t="s">
        <v>100</v>
      </c>
      <c r="K1523" t="s">
        <v>49</v>
      </c>
      <c r="L1523" s="8">
        <v>3.8</v>
      </c>
      <c r="M1523" s="8">
        <v>2.6</v>
      </c>
      <c r="N1523">
        <v>38</v>
      </c>
      <c r="O1523" s="8">
        <v>144.4</v>
      </c>
      <c r="P1523" s="14">
        <v>1.6999999999999999E-3</v>
      </c>
      <c r="Q1523" s="8">
        <v>0.25</v>
      </c>
      <c r="R1523" s="8">
        <v>144.15</v>
      </c>
      <c r="S1523" s="8">
        <v>98.8</v>
      </c>
      <c r="T1523" s="8">
        <v>45.35</v>
      </c>
      <c r="U1523">
        <v>0</v>
      </c>
      <c r="V1523" s="8">
        <v>0</v>
      </c>
      <c r="W1523" s="8">
        <v>0</v>
      </c>
      <c r="X1523" s="8">
        <v>45.35</v>
      </c>
    </row>
    <row r="1524" spans="1:24" x14ac:dyDescent="0.25">
      <c r="A1524" t="s">
        <v>1850</v>
      </c>
      <c r="B1524" s="1">
        <v>45640</v>
      </c>
      <c r="C1524" t="s">
        <v>148</v>
      </c>
      <c r="D1524" t="s">
        <v>149</v>
      </c>
      <c r="E1524" t="s">
        <v>150</v>
      </c>
      <c r="F1524" t="s">
        <v>37</v>
      </c>
      <c r="G1524" t="s">
        <v>151</v>
      </c>
      <c r="H1524" t="s">
        <v>152</v>
      </c>
      <c r="I1524" t="s">
        <v>84</v>
      </c>
      <c r="J1524" t="s">
        <v>85</v>
      </c>
      <c r="K1524" t="s">
        <v>42</v>
      </c>
      <c r="L1524" s="8">
        <v>9.9</v>
      </c>
      <c r="M1524" s="8">
        <v>3.1</v>
      </c>
      <c r="N1524">
        <v>17</v>
      </c>
      <c r="O1524" s="8">
        <v>168.3</v>
      </c>
      <c r="P1524" s="14">
        <v>3.9300000000000002E-2</v>
      </c>
      <c r="Q1524" s="8">
        <v>6.61</v>
      </c>
      <c r="R1524" s="8">
        <v>161.69</v>
      </c>
      <c r="S1524" s="8">
        <v>52.7</v>
      </c>
      <c r="T1524" s="8">
        <v>108.99</v>
      </c>
      <c r="U1524">
        <v>0</v>
      </c>
      <c r="V1524" s="8">
        <v>0</v>
      </c>
      <c r="W1524" s="8">
        <v>0</v>
      </c>
      <c r="X1524" s="8">
        <v>108.99</v>
      </c>
    </row>
    <row r="1525" spans="1:24" x14ac:dyDescent="0.25">
      <c r="A1525" t="s">
        <v>1851</v>
      </c>
      <c r="B1525" s="1">
        <v>46248</v>
      </c>
      <c r="C1525" t="s">
        <v>272</v>
      </c>
      <c r="D1525" t="s">
        <v>273</v>
      </c>
      <c r="E1525" t="s">
        <v>27</v>
      </c>
      <c r="F1525" t="s">
        <v>54</v>
      </c>
      <c r="G1525" t="s">
        <v>38</v>
      </c>
      <c r="H1525" t="s">
        <v>39</v>
      </c>
      <c r="I1525" t="s">
        <v>99</v>
      </c>
      <c r="J1525" t="s">
        <v>100</v>
      </c>
      <c r="K1525" t="s">
        <v>49</v>
      </c>
      <c r="L1525" s="8">
        <v>3.8</v>
      </c>
      <c r="M1525" s="8">
        <v>2.6</v>
      </c>
      <c r="N1525">
        <v>162</v>
      </c>
      <c r="O1525" s="8">
        <v>615.6</v>
      </c>
      <c r="P1525" s="14">
        <v>2.1700000000000001E-2</v>
      </c>
      <c r="Q1525" s="8">
        <v>13.36</v>
      </c>
      <c r="R1525" s="8">
        <v>602.24</v>
      </c>
      <c r="S1525" s="8">
        <v>421.2</v>
      </c>
      <c r="T1525" s="8">
        <v>181.04</v>
      </c>
      <c r="U1525">
        <v>0</v>
      </c>
      <c r="V1525" s="8">
        <v>0</v>
      </c>
      <c r="W1525" s="8">
        <v>0</v>
      </c>
      <c r="X1525" s="8">
        <v>181.04</v>
      </c>
    </row>
    <row r="1526" spans="1:24" x14ac:dyDescent="0.25">
      <c r="A1526" t="s">
        <v>1852</v>
      </c>
      <c r="B1526" s="1">
        <v>46098</v>
      </c>
      <c r="C1526" t="s">
        <v>61</v>
      </c>
      <c r="D1526" t="s">
        <v>62</v>
      </c>
      <c r="E1526" t="s">
        <v>63</v>
      </c>
      <c r="F1526" t="s">
        <v>46</v>
      </c>
      <c r="G1526" t="s">
        <v>64</v>
      </c>
      <c r="H1526" t="s">
        <v>65</v>
      </c>
      <c r="I1526" t="s">
        <v>40</v>
      </c>
      <c r="J1526" t="s">
        <v>41</v>
      </c>
      <c r="K1526" t="s">
        <v>42</v>
      </c>
      <c r="L1526" s="8">
        <v>14.5</v>
      </c>
      <c r="M1526" s="8">
        <v>4.2</v>
      </c>
      <c r="N1526">
        <v>21</v>
      </c>
      <c r="O1526" s="8">
        <v>304.5</v>
      </c>
      <c r="P1526" s="14">
        <v>7.4999999999999997E-2</v>
      </c>
      <c r="Q1526" s="8">
        <v>22.84</v>
      </c>
      <c r="R1526" s="8">
        <v>281.66000000000003</v>
      </c>
      <c r="S1526" s="8">
        <v>88.2</v>
      </c>
      <c r="T1526" s="8">
        <v>193.46</v>
      </c>
      <c r="U1526">
        <v>0</v>
      </c>
      <c r="V1526" s="8">
        <v>0</v>
      </c>
      <c r="W1526" s="8">
        <v>0</v>
      </c>
      <c r="X1526" s="8">
        <v>193.46</v>
      </c>
    </row>
    <row r="1527" spans="1:24" x14ac:dyDescent="0.25">
      <c r="A1527" t="s">
        <v>1853</v>
      </c>
      <c r="B1527" s="1">
        <v>45811</v>
      </c>
      <c r="C1527" t="s">
        <v>220</v>
      </c>
      <c r="D1527" t="s">
        <v>221</v>
      </c>
      <c r="E1527" t="s">
        <v>71</v>
      </c>
      <c r="F1527" t="s">
        <v>28</v>
      </c>
      <c r="G1527" t="s">
        <v>165</v>
      </c>
      <c r="H1527" t="s">
        <v>166</v>
      </c>
      <c r="I1527" t="s">
        <v>104</v>
      </c>
      <c r="J1527" t="s">
        <v>105</v>
      </c>
      <c r="K1527" t="s">
        <v>49</v>
      </c>
      <c r="L1527" s="8">
        <v>4.2</v>
      </c>
      <c r="M1527" s="8">
        <v>2.8</v>
      </c>
      <c r="N1527">
        <v>65</v>
      </c>
      <c r="O1527" s="8">
        <v>273</v>
      </c>
      <c r="P1527" s="14">
        <v>9.5799999999999996E-2</v>
      </c>
      <c r="Q1527" s="8">
        <v>26.15</v>
      </c>
      <c r="R1527" s="8">
        <v>246.85</v>
      </c>
      <c r="S1527" s="8">
        <v>182</v>
      </c>
      <c r="T1527" s="8">
        <v>64.849999999999994</v>
      </c>
      <c r="U1527">
        <v>0</v>
      </c>
      <c r="V1527" s="8">
        <v>0</v>
      </c>
      <c r="W1527" s="8">
        <v>0</v>
      </c>
      <c r="X1527" s="8">
        <v>64.849999999999994</v>
      </c>
    </row>
    <row r="1528" spans="1:24" x14ac:dyDescent="0.25">
      <c r="A1528" t="s">
        <v>1854</v>
      </c>
      <c r="B1528" s="1">
        <v>45565</v>
      </c>
      <c r="C1528" t="s">
        <v>567</v>
      </c>
      <c r="D1528" t="s">
        <v>568</v>
      </c>
      <c r="E1528" t="s">
        <v>27</v>
      </c>
      <c r="F1528" t="s">
        <v>37</v>
      </c>
      <c r="G1528" t="s">
        <v>38</v>
      </c>
      <c r="H1528" t="s">
        <v>39</v>
      </c>
      <c r="I1528" t="s">
        <v>99</v>
      </c>
      <c r="J1528" t="s">
        <v>100</v>
      </c>
      <c r="K1528" t="s">
        <v>49</v>
      </c>
      <c r="L1528" s="8">
        <v>3.8</v>
      </c>
      <c r="M1528" s="8">
        <v>2.6</v>
      </c>
      <c r="N1528">
        <v>19</v>
      </c>
      <c r="O1528" s="8">
        <v>72.2</v>
      </c>
      <c r="P1528" s="14">
        <v>2.3699999999999999E-2</v>
      </c>
      <c r="Q1528" s="8">
        <v>1.71</v>
      </c>
      <c r="R1528" s="8">
        <v>70.489999999999995</v>
      </c>
      <c r="S1528" s="8">
        <v>49.4</v>
      </c>
      <c r="T1528" s="8">
        <v>21.09</v>
      </c>
      <c r="U1528">
        <v>0</v>
      </c>
      <c r="V1528" s="8">
        <v>0</v>
      </c>
      <c r="W1528" s="8">
        <v>0</v>
      </c>
      <c r="X1528" s="8">
        <v>21.09</v>
      </c>
    </row>
    <row r="1529" spans="1:24" x14ac:dyDescent="0.25">
      <c r="A1529" t="s">
        <v>1855</v>
      </c>
      <c r="B1529" s="1">
        <v>46132</v>
      </c>
      <c r="C1529" t="s">
        <v>238</v>
      </c>
      <c r="D1529" t="s">
        <v>239</v>
      </c>
      <c r="E1529" t="s">
        <v>27</v>
      </c>
      <c r="F1529" t="s">
        <v>37</v>
      </c>
      <c r="G1529" t="s">
        <v>29</v>
      </c>
      <c r="H1529" t="s">
        <v>30</v>
      </c>
      <c r="I1529" t="s">
        <v>156</v>
      </c>
      <c r="J1529" t="s">
        <v>157</v>
      </c>
      <c r="K1529" t="s">
        <v>42</v>
      </c>
      <c r="L1529" s="8">
        <v>6.2</v>
      </c>
      <c r="M1529" s="8">
        <v>1.9</v>
      </c>
      <c r="N1529">
        <v>27</v>
      </c>
      <c r="O1529" s="8">
        <v>167.4</v>
      </c>
      <c r="P1529" s="14">
        <v>4.9500000000000002E-2</v>
      </c>
      <c r="Q1529" s="8">
        <v>8.2899999999999991</v>
      </c>
      <c r="R1529" s="8">
        <v>159.11000000000001</v>
      </c>
      <c r="S1529" s="8">
        <v>51.3</v>
      </c>
      <c r="T1529" s="8">
        <v>107.81</v>
      </c>
      <c r="U1529">
        <v>0</v>
      </c>
      <c r="V1529" s="8">
        <v>0</v>
      </c>
      <c r="W1529" s="8">
        <v>0</v>
      </c>
      <c r="X1529" s="8">
        <v>107.81</v>
      </c>
    </row>
    <row r="1530" spans="1:24" x14ac:dyDescent="0.25">
      <c r="A1530" t="s">
        <v>1856</v>
      </c>
      <c r="B1530" s="1">
        <v>45294</v>
      </c>
      <c r="C1530" t="s">
        <v>279</v>
      </c>
      <c r="D1530" t="s">
        <v>280</v>
      </c>
      <c r="E1530" t="s">
        <v>53</v>
      </c>
      <c r="F1530" t="s">
        <v>54</v>
      </c>
      <c r="G1530" t="s">
        <v>55</v>
      </c>
      <c r="H1530" t="s">
        <v>56</v>
      </c>
      <c r="I1530" t="s">
        <v>99</v>
      </c>
      <c r="J1530" t="s">
        <v>100</v>
      </c>
      <c r="K1530" t="s">
        <v>49</v>
      </c>
      <c r="L1530" s="8">
        <v>3.8</v>
      </c>
      <c r="M1530" s="8">
        <v>2.6</v>
      </c>
      <c r="N1530">
        <v>292</v>
      </c>
      <c r="O1530" s="8">
        <v>1109.5999999999999</v>
      </c>
      <c r="P1530" s="14">
        <v>6.1999999999999998E-3</v>
      </c>
      <c r="Q1530" s="8">
        <v>6.88</v>
      </c>
      <c r="R1530" s="8">
        <v>1102.72</v>
      </c>
      <c r="S1530" s="8">
        <v>759.2</v>
      </c>
      <c r="T1530" s="8">
        <v>343.52</v>
      </c>
      <c r="U1530">
        <v>0</v>
      </c>
      <c r="V1530" s="8">
        <v>0</v>
      </c>
      <c r="W1530" s="8">
        <v>0</v>
      </c>
      <c r="X1530" s="8">
        <v>343.52</v>
      </c>
    </row>
    <row r="1531" spans="1:24" x14ac:dyDescent="0.25">
      <c r="A1531" t="s">
        <v>1857</v>
      </c>
      <c r="B1531" s="1">
        <v>45581</v>
      </c>
      <c r="C1531" t="s">
        <v>272</v>
      </c>
      <c r="D1531" t="s">
        <v>273</v>
      </c>
      <c r="E1531" t="s">
        <v>27</v>
      </c>
      <c r="F1531" t="s">
        <v>54</v>
      </c>
      <c r="G1531" t="s">
        <v>29</v>
      </c>
      <c r="H1531" t="s">
        <v>30</v>
      </c>
      <c r="I1531" t="s">
        <v>112</v>
      </c>
      <c r="J1531" t="s">
        <v>113</v>
      </c>
      <c r="K1531" t="s">
        <v>42</v>
      </c>
      <c r="L1531" s="8">
        <v>8.5</v>
      </c>
      <c r="M1531" s="8">
        <v>2.8</v>
      </c>
      <c r="N1531">
        <v>65</v>
      </c>
      <c r="O1531" s="8">
        <v>552.5</v>
      </c>
      <c r="P1531" s="14">
        <v>4.9000000000000002E-2</v>
      </c>
      <c r="Q1531" s="8">
        <v>27.07</v>
      </c>
      <c r="R1531" s="8">
        <v>525.42999999999995</v>
      </c>
      <c r="S1531" s="8">
        <v>182</v>
      </c>
      <c r="T1531" s="8">
        <v>343.43</v>
      </c>
      <c r="U1531">
        <v>0</v>
      </c>
      <c r="V1531" s="8">
        <v>0</v>
      </c>
      <c r="W1531" s="8">
        <v>0</v>
      </c>
      <c r="X1531" s="8">
        <v>343.43</v>
      </c>
    </row>
    <row r="1532" spans="1:24" x14ac:dyDescent="0.25">
      <c r="A1532" t="s">
        <v>1858</v>
      </c>
      <c r="B1532" s="1">
        <v>46035</v>
      </c>
      <c r="C1532" t="s">
        <v>198</v>
      </c>
      <c r="D1532" t="s">
        <v>199</v>
      </c>
      <c r="E1532" t="s">
        <v>150</v>
      </c>
      <c r="F1532" t="s">
        <v>54</v>
      </c>
      <c r="G1532" t="s">
        <v>151</v>
      </c>
      <c r="H1532" t="s">
        <v>152</v>
      </c>
      <c r="I1532" t="s">
        <v>185</v>
      </c>
      <c r="J1532" t="s">
        <v>186</v>
      </c>
      <c r="K1532" t="s">
        <v>59</v>
      </c>
      <c r="L1532" s="8">
        <v>4.9000000000000004</v>
      </c>
      <c r="M1532" s="8">
        <v>3.1</v>
      </c>
      <c r="N1532">
        <v>373</v>
      </c>
      <c r="O1532" s="8">
        <v>1827.7</v>
      </c>
      <c r="P1532" s="14">
        <v>1.37E-2</v>
      </c>
      <c r="Q1532" s="8">
        <v>25.04</v>
      </c>
      <c r="R1532" s="8">
        <v>1802.66</v>
      </c>
      <c r="S1532" s="8">
        <v>1156.3</v>
      </c>
      <c r="T1532" s="8">
        <v>646.36</v>
      </c>
      <c r="U1532">
        <v>0</v>
      </c>
      <c r="V1532" s="8">
        <v>0</v>
      </c>
      <c r="W1532" s="8">
        <v>0</v>
      </c>
      <c r="X1532" s="8">
        <v>646.36</v>
      </c>
    </row>
    <row r="1533" spans="1:24" x14ac:dyDescent="0.25">
      <c r="A1533" t="s">
        <v>1859</v>
      </c>
      <c r="B1533" s="1">
        <v>45597</v>
      </c>
      <c r="C1533" t="s">
        <v>82</v>
      </c>
      <c r="D1533" t="s">
        <v>83</v>
      </c>
      <c r="E1533" t="s">
        <v>71</v>
      </c>
      <c r="F1533" t="s">
        <v>46</v>
      </c>
      <c r="G1533" t="s">
        <v>72</v>
      </c>
      <c r="H1533" t="s">
        <v>73</v>
      </c>
      <c r="I1533" t="s">
        <v>47</v>
      </c>
      <c r="J1533" t="s">
        <v>48</v>
      </c>
      <c r="K1533" t="s">
        <v>49</v>
      </c>
      <c r="L1533" s="8">
        <v>5</v>
      </c>
      <c r="M1533" s="8">
        <v>3.2</v>
      </c>
      <c r="N1533">
        <v>12</v>
      </c>
      <c r="O1533" s="8">
        <v>60</v>
      </c>
      <c r="P1533" s="14">
        <v>0.20069999999999999</v>
      </c>
      <c r="Q1533" s="8">
        <v>12.04</v>
      </c>
      <c r="R1533" s="8">
        <v>47.96</v>
      </c>
      <c r="S1533" s="8">
        <v>38.4</v>
      </c>
      <c r="T1533" s="8">
        <v>9.56</v>
      </c>
      <c r="U1533">
        <v>0</v>
      </c>
      <c r="V1533" s="8">
        <v>0</v>
      </c>
      <c r="W1533" s="8">
        <v>0</v>
      </c>
      <c r="X1533" s="8">
        <v>9.56</v>
      </c>
    </row>
    <row r="1534" spans="1:24" x14ac:dyDescent="0.25">
      <c r="A1534" t="s">
        <v>1860</v>
      </c>
      <c r="B1534" s="1">
        <v>46149</v>
      </c>
      <c r="C1534" t="s">
        <v>361</v>
      </c>
      <c r="D1534" t="s">
        <v>362</v>
      </c>
      <c r="E1534" t="s">
        <v>27</v>
      </c>
      <c r="F1534" t="s">
        <v>28</v>
      </c>
      <c r="G1534" t="s">
        <v>29</v>
      </c>
      <c r="H1534" t="s">
        <v>30</v>
      </c>
      <c r="I1534" t="s">
        <v>127</v>
      </c>
      <c r="J1534" t="s">
        <v>128</v>
      </c>
      <c r="K1534" t="s">
        <v>33</v>
      </c>
      <c r="L1534" s="8">
        <v>7.2</v>
      </c>
      <c r="M1534" s="8">
        <v>3.6</v>
      </c>
      <c r="N1534">
        <v>525</v>
      </c>
      <c r="O1534" s="8">
        <v>3780</v>
      </c>
      <c r="P1534" s="14">
        <v>2.5499999999999998E-2</v>
      </c>
      <c r="Q1534" s="8">
        <v>96.39</v>
      </c>
      <c r="R1534" s="8">
        <v>3683.61</v>
      </c>
      <c r="S1534" s="8">
        <v>1890</v>
      </c>
      <c r="T1534" s="8">
        <v>1793.61</v>
      </c>
      <c r="U1534">
        <v>0</v>
      </c>
      <c r="V1534" s="8">
        <v>0</v>
      </c>
      <c r="W1534" s="8">
        <v>0</v>
      </c>
      <c r="X1534" s="8">
        <v>1793.61</v>
      </c>
    </row>
    <row r="1535" spans="1:24" x14ac:dyDescent="0.25">
      <c r="A1535" t="s">
        <v>1861</v>
      </c>
      <c r="B1535" s="1">
        <v>45893</v>
      </c>
      <c r="C1535" t="s">
        <v>226</v>
      </c>
      <c r="D1535" t="s">
        <v>227</v>
      </c>
      <c r="E1535" t="s">
        <v>27</v>
      </c>
      <c r="F1535" t="s">
        <v>54</v>
      </c>
      <c r="G1535" t="s">
        <v>29</v>
      </c>
      <c r="H1535" t="s">
        <v>30</v>
      </c>
      <c r="I1535" t="s">
        <v>144</v>
      </c>
      <c r="J1535" t="s">
        <v>145</v>
      </c>
      <c r="K1535" t="s">
        <v>33</v>
      </c>
      <c r="L1535" s="8">
        <v>12</v>
      </c>
      <c r="M1535" s="8">
        <v>6.5</v>
      </c>
      <c r="N1535">
        <v>39</v>
      </c>
      <c r="O1535" s="8">
        <v>468</v>
      </c>
      <c r="P1535" s="14">
        <v>1.52E-2</v>
      </c>
      <c r="Q1535" s="8">
        <v>7.11</v>
      </c>
      <c r="R1535" s="8">
        <v>460.89</v>
      </c>
      <c r="S1535" s="8">
        <v>253.5</v>
      </c>
      <c r="T1535" s="8">
        <v>207.39</v>
      </c>
      <c r="U1535">
        <v>0</v>
      </c>
      <c r="V1535" s="8">
        <v>0</v>
      </c>
      <c r="W1535" s="8">
        <v>0</v>
      </c>
      <c r="X1535" s="8">
        <v>207.39</v>
      </c>
    </row>
    <row r="1536" spans="1:24" x14ac:dyDescent="0.25">
      <c r="A1536" t="s">
        <v>1862</v>
      </c>
      <c r="B1536" s="1">
        <v>45885</v>
      </c>
      <c r="C1536" t="s">
        <v>301</v>
      </c>
      <c r="D1536" t="s">
        <v>302</v>
      </c>
      <c r="E1536" t="s">
        <v>63</v>
      </c>
      <c r="F1536" t="s">
        <v>37</v>
      </c>
      <c r="G1536" t="s">
        <v>79</v>
      </c>
      <c r="H1536" t="s">
        <v>80</v>
      </c>
      <c r="I1536" t="s">
        <v>47</v>
      </c>
      <c r="J1536" t="s">
        <v>48</v>
      </c>
      <c r="K1536" t="s">
        <v>49</v>
      </c>
      <c r="L1536" s="8">
        <v>5</v>
      </c>
      <c r="M1536" s="8">
        <v>3.2</v>
      </c>
      <c r="N1536">
        <v>1</v>
      </c>
      <c r="O1536" s="8">
        <v>5</v>
      </c>
      <c r="P1536" s="14">
        <v>1.4500000000000001E-2</v>
      </c>
      <c r="Q1536" s="8">
        <v>7.0000000000000007E-2</v>
      </c>
      <c r="R1536" s="8">
        <v>4.93</v>
      </c>
      <c r="S1536" s="8">
        <v>3.2</v>
      </c>
      <c r="T1536" s="8">
        <v>1.73</v>
      </c>
      <c r="U1536">
        <v>0</v>
      </c>
      <c r="V1536" s="8">
        <v>0</v>
      </c>
      <c r="W1536" s="8">
        <v>0</v>
      </c>
      <c r="X1536" s="8">
        <v>1.73</v>
      </c>
    </row>
    <row r="1537" spans="1:24" x14ac:dyDescent="0.25">
      <c r="A1537" t="s">
        <v>1863</v>
      </c>
      <c r="B1537" s="1">
        <v>45967</v>
      </c>
      <c r="C1537" t="s">
        <v>168</v>
      </c>
      <c r="D1537" t="s">
        <v>169</v>
      </c>
      <c r="E1537" t="s">
        <v>63</v>
      </c>
      <c r="F1537" t="s">
        <v>46</v>
      </c>
      <c r="G1537" t="s">
        <v>64</v>
      </c>
      <c r="H1537" t="s">
        <v>65</v>
      </c>
      <c r="I1537" t="s">
        <v>57</v>
      </c>
      <c r="J1537" t="s">
        <v>58</v>
      </c>
      <c r="K1537" t="s">
        <v>59</v>
      </c>
      <c r="L1537" s="8">
        <v>10.5</v>
      </c>
      <c r="M1537" s="8">
        <v>7.5</v>
      </c>
      <c r="N1537">
        <v>24</v>
      </c>
      <c r="O1537" s="8">
        <v>252</v>
      </c>
      <c r="P1537" s="14">
        <v>0.22850000000000001</v>
      </c>
      <c r="Q1537" s="8">
        <v>57.58</v>
      </c>
      <c r="R1537" s="8">
        <v>194.42</v>
      </c>
      <c r="S1537" s="8">
        <v>180</v>
      </c>
      <c r="T1537" s="8">
        <v>14.42</v>
      </c>
      <c r="U1537">
        <v>0</v>
      </c>
      <c r="V1537" s="8">
        <v>0</v>
      </c>
      <c r="W1537" s="8">
        <v>0</v>
      </c>
      <c r="X1537" s="8">
        <v>14.42</v>
      </c>
    </row>
    <row r="1538" spans="1:24" x14ac:dyDescent="0.25">
      <c r="A1538" t="s">
        <v>1864</v>
      </c>
      <c r="B1538" s="1">
        <v>45793</v>
      </c>
      <c r="C1538" t="s">
        <v>262</v>
      </c>
      <c r="D1538" t="s">
        <v>263</v>
      </c>
      <c r="E1538" t="s">
        <v>63</v>
      </c>
      <c r="F1538" t="s">
        <v>54</v>
      </c>
      <c r="G1538" t="s">
        <v>64</v>
      </c>
      <c r="H1538" t="s">
        <v>65</v>
      </c>
      <c r="I1538" t="s">
        <v>112</v>
      </c>
      <c r="J1538" t="s">
        <v>113</v>
      </c>
      <c r="K1538" t="s">
        <v>42</v>
      </c>
      <c r="L1538" s="8">
        <v>8.5</v>
      </c>
      <c r="M1538" s="8">
        <v>2.8</v>
      </c>
      <c r="N1538">
        <v>37</v>
      </c>
      <c r="O1538" s="8">
        <v>314.5</v>
      </c>
      <c r="P1538" s="14">
        <v>4.4200000000000003E-2</v>
      </c>
      <c r="Q1538" s="8">
        <v>13.9</v>
      </c>
      <c r="R1538" s="8">
        <v>300.60000000000002</v>
      </c>
      <c r="S1538" s="8">
        <v>103.6</v>
      </c>
      <c r="T1538" s="8">
        <v>197</v>
      </c>
      <c r="U1538">
        <v>0</v>
      </c>
      <c r="V1538" s="8">
        <v>0</v>
      </c>
      <c r="W1538" s="8">
        <v>0</v>
      </c>
      <c r="X1538" s="8">
        <v>197</v>
      </c>
    </row>
    <row r="1539" spans="1:24" x14ac:dyDescent="0.25">
      <c r="A1539" t="s">
        <v>1865</v>
      </c>
      <c r="B1539" s="1">
        <v>46178</v>
      </c>
      <c r="C1539" t="s">
        <v>25</v>
      </c>
      <c r="D1539" t="s">
        <v>26</v>
      </c>
      <c r="E1539" t="s">
        <v>27</v>
      </c>
      <c r="F1539" t="s">
        <v>28</v>
      </c>
      <c r="G1539" t="s">
        <v>29</v>
      </c>
      <c r="H1539" t="s">
        <v>30</v>
      </c>
      <c r="I1539" t="s">
        <v>57</v>
      </c>
      <c r="J1539" t="s">
        <v>58</v>
      </c>
      <c r="K1539" t="s">
        <v>59</v>
      </c>
      <c r="L1539" s="8">
        <v>10.5</v>
      </c>
      <c r="M1539" s="8">
        <v>7.5</v>
      </c>
      <c r="N1539">
        <v>183</v>
      </c>
      <c r="O1539" s="8">
        <v>1921.5</v>
      </c>
      <c r="P1539" s="14">
        <v>7.6200000000000004E-2</v>
      </c>
      <c r="Q1539" s="8">
        <v>146.41999999999999</v>
      </c>
      <c r="R1539" s="8">
        <v>1775.08</v>
      </c>
      <c r="S1539" s="8">
        <v>1372.5</v>
      </c>
      <c r="T1539" s="8">
        <v>402.58</v>
      </c>
      <c r="U1539">
        <v>0</v>
      </c>
      <c r="V1539" s="8">
        <v>0</v>
      </c>
      <c r="W1539" s="8">
        <v>0</v>
      </c>
      <c r="X1539" s="8">
        <v>402.58</v>
      </c>
    </row>
    <row r="1540" spans="1:24" x14ac:dyDescent="0.25">
      <c r="A1540" t="s">
        <v>1866</v>
      </c>
      <c r="B1540" s="1">
        <v>45444</v>
      </c>
      <c r="C1540" t="s">
        <v>247</v>
      </c>
      <c r="D1540" t="s">
        <v>248</v>
      </c>
      <c r="E1540" t="s">
        <v>53</v>
      </c>
      <c r="F1540" t="s">
        <v>46</v>
      </c>
      <c r="G1540" t="s">
        <v>55</v>
      </c>
      <c r="H1540" t="s">
        <v>56</v>
      </c>
      <c r="I1540" t="s">
        <v>31</v>
      </c>
      <c r="J1540" t="s">
        <v>32</v>
      </c>
      <c r="K1540" t="s">
        <v>33</v>
      </c>
      <c r="L1540" s="8">
        <v>5.8</v>
      </c>
      <c r="M1540" s="8">
        <v>2.7</v>
      </c>
      <c r="N1540">
        <v>30</v>
      </c>
      <c r="O1540" s="8">
        <v>174</v>
      </c>
      <c r="P1540" s="14">
        <v>9.2799999999999994E-2</v>
      </c>
      <c r="Q1540" s="8">
        <v>16.149999999999999</v>
      </c>
      <c r="R1540" s="8">
        <v>157.85</v>
      </c>
      <c r="S1540" s="8">
        <v>81</v>
      </c>
      <c r="T1540" s="8">
        <v>76.849999999999994</v>
      </c>
      <c r="U1540">
        <v>0</v>
      </c>
      <c r="V1540" s="8">
        <v>0</v>
      </c>
      <c r="W1540" s="8">
        <v>0</v>
      </c>
      <c r="X1540" s="8">
        <v>76.849999999999994</v>
      </c>
    </row>
    <row r="1541" spans="1:24" x14ac:dyDescent="0.25">
      <c r="A1541" t="s">
        <v>1867</v>
      </c>
      <c r="B1541" s="1">
        <v>45749</v>
      </c>
      <c r="C1541" t="s">
        <v>445</v>
      </c>
      <c r="D1541" t="s">
        <v>446</v>
      </c>
      <c r="E1541" t="s">
        <v>71</v>
      </c>
      <c r="F1541" t="s">
        <v>89</v>
      </c>
      <c r="G1541" t="s">
        <v>165</v>
      </c>
      <c r="H1541" t="s">
        <v>166</v>
      </c>
      <c r="I1541" t="s">
        <v>31</v>
      </c>
      <c r="J1541" t="s">
        <v>32</v>
      </c>
      <c r="K1541" t="s">
        <v>33</v>
      </c>
      <c r="L1541" s="8">
        <v>5.8</v>
      </c>
      <c r="M1541" s="8">
        <v>2.7</v>
      </c>
      <c r="N1541">
        <v>20</v>
      </c>
      <c r="O1541" s="8">
        <v>116</v>
      </c>
      <c r="P1541" s="14">
        <v>0.1595</v>
      </c>
      <c r="Q1541" s="8">
        <v>18.5</v>
      </c>
      <c r="R1541" s="8">
        <v>97.5</v>
      </c>
      <c r="S1541" s="8">
        <v>54</v>
      </c>
      <c r="T1541" s="8">
        <v>43.5</v>
      </c>
      <c r="U1541">
        <v>0</v>
      </c>
      <c r="V1541" s="8">
        <v>0</v>
      </c>
      <c r="W1541" s="8">
        <v>0</v>
      </c>
      <c r="X1541" s="8">
        <v>43.5</v>
      </c>
    </row>
    <row r="1542" spans="1:24" x14ac:dyDescent="0.25">
      <c r="A1542" t="s">
        <v>1868</v>
      </c>
      <c r="B1542" s="1">
        <v>45843</v>
      </c>
      <c r="C1542" t="s">
        <v>667</v>
      </c>
      <c r="D1542" t="s">
        <v>668</v>
      </c>
      <c r="E1542" t="s">
        <v>63</v>
      </c>
      <c r="F1542" t="s">
        <v>54</v>
      </c>
      <c r="G1542" t="s">
        <v>79</v>
      </c>
      <c r="H1542" t="s">
        <v>80</v>
      </c>
      <c r="I1542" t="s">
        <v>47</v>
      </c>
      <c r="J1542" t="s">
        <v>48</v>
      </c>
      <c r="K1542" t="s">
        <v>49</v>
      </c>
      <c r="L1542" s="8">
        <v>5</v>
      </c>
      <c r="M1542" s="8">
        <v>3.2</v>
      </c>
      <c r="N1542">
        <v>117</v>
      </c>
      <c r="O1542" s="8">
        <v>585</v>
      </c>
      <c r="P1542" s="14">
        <v>5.1000000000000004E-3</v>
      </c>
      <c r="Q1542" s="8">
        <v>2.98</v>
      </c>
      <c r="R1542" s="8">
        <v>582.02</v>
      </c>
      <c r="S1542" s="8">
        <v>374.4</v>
      </c>
      <c r="T1542" s="8">
        <v>207.62</v>
      </c>
      <c r="U1542">
        <v>0</v>
      </c>
      <c r="V1542" s="8">
        <v>0</v>
      </c>
      <c r="W1542" s="8">
        <v>0</v>
      </c>
      <c r="X1542" s="8">
        <v>207.62</v>
      </c>
    </row>
    <row r="1543" spans="1:24" x14ac:dyDescent="0.25">
      <c r="A1543" t="s">
        <v>1869</v>
      </c>
      <c r="B1543" s="1">
        <v>45787</v>
      </c>
      <c r="C1543" t="s">
        <v>252</v>
      </c>
      <c r="D1543" t="s">
        <v>253</v>
      </c>
      <c r="E1543" t="s">
        <v>63</v>
      </c>
      <c r="F1543" t="s">
        <v>54</v>
      </c>
      <c r="G1543" t="s">
        <v>64</v>
      </c>
      <c r="H1543" t="s">
        <v>65</v>
      </c>
      <c r="I1543" t="s">
        <v>144</v>
      </c>
      <c r="J1543" t="s">
        <v>145</v>
      </c>
      <c r="K1543" t="s">
        <v>33</v>
      </c>
      <c r="L1543" s="8">
        <v>12</v>
      </c>
      <c r="M1543" s="8">
        <v>6.5</v>
      </c>
      <c r="N1543">
        <v>240</v>
      </c>
      <c r="O1543" s="8">
        <v>2880</v>
      </c>
      <c r="P1543" s="14">
        <v>7.6E-3</v>
      </c>
      <c r="Q1543" s="8">
        <v>21.89</v>
      </c>
      <c r="R1543" s="8">
        <v>2858.11</v>
      </c>
      <c r="S1543" s="8">
        <v>1560</v>
      </c>
      <c r="T1543" s="8">
        <v>1298.1099999999999</v>
      </c>
      <c r="U1543">
        <v>0</v>
      </c>
      <c r="V1543" s="8">
        <v>0</v>
      </c>
      <c r="W1543" s="8">
        <v>0</v>
      </c>
      <c r="X1543" s="8">
        <v>1298.1099999999999</v>
      </c>
    </row>
    <row r="1544" spans="1:24" x14ac:dyDescent="0.25">
      <c r="A1544" t="s">
        <v>1870</v>
      </c>
      <c r="B1544" s="1">
        <v>45645</v>
      </c>
      <c r="C1544" t="s">
        <v>220</v>
      </c>
      <c r="D1544" t="s">
        <v>221</v>
      </c>
      <c r="E1544" t="s">
        <v>71</v>
      </c>
      <c r="F1544" t="s">
        <v>28</v>
      </c>
      <c r="G1544" t="s">
        <v>165</v>
      </c>
      <c r="H1544" t="s">
        <v>166</v>
      </c>
      <c r="I1544" t="s">
        <v>112</v>
      </c>
      <c r="J1544" t="s">
        <v>113</v>
      </c>
      <c r="K1544" t="s">
        <v>42</v>
      </c>
      <c r="L1544" s="8">
        <v>8.5</v>
      </c>
      <c r="M1544" s="8">
        <v>2.8</v>
      </c>
      <c r="N1544">
        <v>97</v>
      </c>
      <c r="O1544" s="8">
        <v>824.5</v>
      </c>
      <c r="P1544" s="14">
        <v>4.2999999999999997E-2</v>
      </c>
      <c r="Q1544" s="8">
        <v>35.450000000000003</v>
      </c>
      <c r="R1544" s="8">
        <v>789.05</v>
      </c>
      <c r="S1544" s="8">
        <v>271.60000000000002</v>
      </c>
      <c r="T1544" s="8">
        <v>517.45000000000005</v>
      </c>
      <c r="U1544">
        <v>0</v>
      </c>
      <c r="V1544" s="8">
        <v>0</v>
      </c>
      <c r="W1544" s="8">
        <v>0</v>
      </c>
      <c r="X1544" s="8">
        <v>517.45000000000005</v>
      </c>
    </row>
    <row r="1545" spans="1:24" x14ac:dyDescent="0.25">
      <c r="A1545" t="s">
        <v>1871</v>
      </c>
      <c r="B1545" s="1">
        <v>45632</v>
      </c>
      <c r="C1545" t="s">
        <v>288</v>
      </c>
      <c r="D1545" t="s">
        <v>289</v>
      </c>
      <c r="E1545" t="s">
        <v>27</v>
      </c>
      <c r="F1545" t="s">
        <v>46</v>
      </c>
      <c r="G1545" t="s">
        <v>29</v>
      </c>
      <c r="H1545" t="s">
        <v>30</v>
      </c>
      <c r="I1545" t="s">
        <v>47</v>
      </c>
      <c r="J1545" t="s">
        <v>48</v>
      </c>
      <c r="K1545" t="s">
        <v>49</v>
      </c>
      <c r="L1545" s="8">
        <v>5</v>
      </c>
      <c r="M1545" s="8">
        <v>3.2</v>
      </c>
      <c r="N1545">
        <v>18</v>
      </c>
      <c r="O1545" s="8">
        <v>90</v>
      </c>
      <c r="P1545" s="14">
        <v>0.1052</v>
      </c>
      <c r="Q1545" s="8">
        <v>9.4700000000000006</v>
      </c>
      <c r="R1545" s="8">
        <v>80.53</v>
      </c>
      <c r="S1545" s="8">
        <v>57.6</v>
      </c>
      <c r="T1545" s="8">
        <v>22.93</v>
      </c>
      <c r="U1545">
        <v>0</v>
      </c>
      <c r="V1545" s="8">
        <v>0</v>
      </c>
      <c r="W1545" s="8">
        <v>0</v>
      </c>
      <c r="X1545" s="8">
        <v>22.93</v>
      </c>
    </row>
    <row r="1546" spans="1:24" x14ac:dyDescent="0.25">
      <c r="A1546" t="s">
        <v>1872</v>
      </c>
      <c r="B1546" s="1">
        <v>45857</v>
      </c>
      <c r="C1546" t="s">
        <v>551</v>
      </c>
      <c r="D1546" t="s">
        <v>552</v>
      </c>
      <c r="E1546" t="s">
        <v>27</v>
      </c>
      <c r="F1546" t="s">
        <v>54</v>
      </c>
      <c r="G1546" t="s">
        <v>29</v>
      </c>
      <c r="H1546" t="s">
        <v>30</v>
      </c>
      <c r="I1546" t="s">
        <v>112</v>
      </c>
      <c r="J1546" t="s">
        <v>113</v>
      </c>
      <c r="K1546" t="s">
        <v>42</v>
      </c>
      <c r="L1546" s="8">
        <v>8.5</v>
      </c>
      <c r="M1546" s="8">
        <v>2.8</v>
      </c>
      <c r="N1546">
        <v>44</v>
      </c>
      <c r="O1546" s="8">
        <v>374</v>
      </c>
      <c r="P1546" s="14">
        <v>3.8600000000000002E-2</v>
      </c>
      <c r="Q1546" s="8">
        <v>14.44</v>
      </c>
      <c r="R1546" s="8">
        <v>359.56</v>
      </c>
      <c r="S1546" s="8">
        <v>123.2</v>
      </c>
      <c r="T1546" s="8">
        <v>236.36</v>
      </c>
      <c r="U1546">
        <v>10</v>
      </c>
      <c r="V1546" s="8">
        <v>81.72</v>
      </c>
      <c r="W1546" s="8">
        <v>33</v>
      </c>
      <c r="X1546" s="8">
        <v>203.36</v>
      </c>
    </row>
    <row r="1547" spans="1:24" x14ac:dyDescent="0.25">
      <c r="A1547" t="s">
        <v>1873</v>
      </c>
      <c r="B1547" s="1">
        <v>46073</v>
      </c>
      <c r="C1547" t="s">
        <v>420</v>
      </c>
      <c r="D1547" t="s">
        <v>421</v>
      </c>
      <c r="E1547" t="s">
        <v>150</v>
      </c>
      <c r="F1547" t="s">
        <v>89</v>
      </c>
      <c r="G1547" t="s">
        <v>151</v>
      </c>
      <c r="H1547" t="s">
        <v>152</v>
      </c>
      <c r="I1547" t="s">
        <v>31</v>
      </c>
      <c r="J1547" t="s">
        <v>32</v>
      </c>
      <c r="K1547" t="s">
        <v>33</v>
      </c>
      <c r="L1547" s="8">
        <v>5.8</v>
      </c>
      <c r="M1547" s="8">
        <v>2.7</v>
      </c>
      <c r="N1547">
        <v>169</v>
      </c>
      <c r="O1547" s="8">
        <v>980.2</v>
      </c>
      <c r="P1547" s="14">
        <v>0.22</v>
      </c>
      <c r="Q1547" s="8">
        <v>215.64</v>
      </c>
      <c r="R1547" s="8">
        <v>764.56</v>
      </c>
      <c r="S1547" s="8">
        <v>456.3</v>
      </c>
      <c r="T1547" s="8">
        <v>308.26</v>
      </c>
      <c r="U1547">
        <v>0</v>
      </c>
      <c r="V1547" s="8">
        <v>0</v>
      </c>
      <c r="W1547" s="8">
        <v>0</v>
      </c>
      <c r="X1547" s="8">
        <v>308.26</v>
      </c>
    </row>
    <row r="1548" spans="1:24" x14ac:dyDescent="0.25">
      <c r="A1548" t="s">
        <v>1874</v>
      </c>
      <c r="B1548" s="1">
        <v>45848</v>
      </c>
      <c r="C1548" t="s">
        <v>171</v>
      </c>
      <c r="D1548" t="s">
        <v>172</v>
      </c>
      <c r="E1548" t="s">
        <v>27</v>
      </c>
      <c r="F1548" t="s">
        <v>46</v>
      </c>
      <c r="G1548" t="s">
        <v>29</v>
      </c>
      <c r="H1548" t="s">
        <v>30</v>
      </c>
      <c r="I1548" t="s">
        <v>99</v>
      </c>
      <c r="J1548" t="s">
        <v>100</v>
      </c>
      <c r="K1548" t="s">
        <v>49</v>
      </c>
      <c r="L1548" s="8">
        <v>3.8</v>
      </c>
      <c r="M1548" s="8">
        <v>2.6</v>
      </c>
      <c r="N1548">
        <v>5</v>
      </c>
      <c r="O1548" s="8">
        <v>19</v>
      </c>
      <c r="P1548" s="14">
        <v>9.8199999999999996E-2</v>
      </c>
      <c r="Q1548" s="8">
        <v>1.87</v>
      </c>
      <c r="R1548" s="8">
        <v>17.13</v>
      </c>
      <c r="S1548" s="8">
        <v>13</v>
      </c>
      <c r="T1548" s="8">
        <v>4.13</v>
      </c>
      <c r="U1548">
        <v>0</v>
      </c>
      <c r="V1548" s="8">
        <v>0</v>
      </c>
      <c r="W1548" s="8">
        <v>0</v>
      </c>
      <c r="X1548" s="8">
        <v>4.13</v>
      </c>
    </row>
    <row r="1549" spans="1:24" x14ac:dyDescent="0.25">
      <c r="A1549" t="s">
        <v>1875</v>
      </c>
      <c r="B1549" s="1">
        <v>45678</v>
      </c>
      <c r="C1549" t="s">
        <v>689</v>
      </c>
      <c r="D1549" t="s">
        <v>690</v>
      </c>
      <c r="E1549" t="s">
        <v>27</v>
      </c>
      <c r="F1549" t="s">
        <v>54</v>
      </c>
      <c r="G1549" t="s">
        <v>29</v>
      </c>
      <c r="H1549" t="s">
        <v>30</v>
      </c>
      <c r="I1549" t="s">
        <v>66</v>
      </c>
      <c r="J1549" t="s">
        <v>67</v>
      </c>
      <c r="K1549" t="s">
        <v>33</v>
      </c>
      <c r="L1549" s="8">
        <v>4.5</v>
      </c>
      <c r="M1549" s="8">
        <v>2.1</v>
      </c>
      <c r="N1549">
        <v>48</v>
      </c>
      <c r="O1549" s="8">
        <v>216</v>
      </c>
      <c r="P1549" s="14">
        <v>4.5999999999999999E-2</v>
      </c>
      <c r="Q1549" s="8">
        <v>9.94</v>
      </c>
      <c r="R1549" s="8">
        <v>206.06</v>
      </c>
      <c r="S1549" s="8">
        <v>100.8</v>
      </c>
      <c r="T1549" s="8">
        <v>105.26</v>
      </c>
      <c r="U1549">
        <v>0</v>
      </c>
      <c r="V1549" s="8">
        <v>0</v>
      </c>
      <c r="W1549" s="8">
        <v>0</v>
      </c>
      <c r="X1549" s="8">
        <v>105.26</v>
      </c>
    </row>
    <row r="1550" spans="1:24" x14ac:dyDescent="0.25">
      <c r="A1550" t="s">
        <v>1876</v>
      </c>
      <c r="B1550" s="1">
        <v>45758</v>
      </c>
      <c r="C1550" t="s">
        <v>420</v>
      </c>
      <c r="D1550" t="s">
        <v>421</v>
      </c>
      <c r="E1550" t="s">
        <v>150</v>
      </c>
      <c r="F1550" t="s">
        <v>89</v>
      </c>
      <c r="G1550" t="s">
        <v>151</v>
      </c>
      <c r="H1550" t="s">
        <v>152</v>
      </c>
      <c r="I1550" t="s">
        <v>40</v>
      </c>
      <c r="J1550" t="s">
        <v>41</v>
      </c>
      <c r="K1550" t="s">
        <v>42</v>
      </c>
      <c r="L1550" s="8">
        <v>14.5</v>
      </c>
      <c r="M1550" s="8">
        <v>4.2</v>
      </c>
      <c r="N1550">
        <v>297</v>
      </c>
      <c r="O1550" s="8">
        <v>4306.5</v>
      </c>
      <c r="P1550" s="14">
        <v>0.2334</v>
      </c>
      <c r="Q1550" s="8">
        <v>1005.14</v>
      </c>
      <c r="R1550" s="8">
        <v>3301.36</v>
      </c>
      <c r="S1550" s="8">
        <v>1247.4000000000001</v>
      </c>
      <c r="T1550" s="8">
        <v>2053.96</v>
      </c>
      <c r="U1550">
        <v>0</v>
      </c>
      <c r="V1550" s="8">
        <v>0</v>
      </c>
      <c r="W1550" s="8">
        <v>0</v>
      </c>
      <c r="X1550" s="8">
        <v>2053.96</v>
      </c>
    </row>
    <row r="1551" spans="1:24" x14ac:dyDescent="0.25">
      <c r="A1551" t="s">
        <v>1877</v>
      </c>
      <c r="B1551" s="1">
        <v>46247</v>
      </c>
      <c r="C1551" t="s">
        <v>82</v>
      </c>
      <c r="D1551" t="s">
        <v>83</v>
      </c>
      <c r="E1551" t="s">
        <v>71</v>
      </c>
      <c r="F1551" t="s">
        <v>46</v>
      </c>
      <c r="G1551" t="s">
        <v>72</v>
      </c>
      <c r="H1551" t="s">
        <v>73</v>
      </c>
      <c r="I1551" t="s">
        <v>112</v>
      </c>
      <c r="J1551" t="s">
        <v>113</v>
      </c>
      <c r="K1551" t="s">
        <v>42</v>
      </c>
      <c r="L1551" s="8">
        <v>8.5</v>
      </c>
      <c r="M1551" s="8">
        <v>2.8</v>
      </c>
      <c r="N1551">
        <v>39</v>
      </c>
      <c r="O1551" s="8">
        <v>331.5</v>
      </c>
      <c r="P1551" s="14">
        <v>6.9500000000000006E-2</v>
      </c>
      <c r="Q1551" s="8">
        <v>23.04</v>
      </c>
      <c r="R1551" s="8">
        <v>308.45999999999998</v>
      </c>
      <c r="S1551" s="8">
        <v>109.2</v>
      </c>
      <c r="T1551" s="8">
        <v>199.26</v>
      </c>
      <c r="U1551">
        <v>0</v>
      </c>
      <c r="V1551" s="8">
        <v>0</v>
      </c>
      <c r="W1551" s="8">
        <v>0</v>
      </c>
      <c r="X1551" s="8">
        <v>199.26</v>
      </c>
    </row>
    <row r="1552" spans="1:24" x14ac:dyDescent="0.25">
      <c r="A1552" t="s">
        <v>1878</v>
      </c>
      <c r="B1552" s="1">
        <v>45621</v>
      </c>
      <c r="C1552" t="s">
        <v>291</v>
      </c>
      <c r="D1552" t="s">
        <v>292</v>
      </c>
      <c r="E1552" t="s">
        <v>150</v>
      </c>
      <c r="F1552" t="s">
        <v>54</v>
      </c>
      <c r="G1552" t="s">
        <v>151</v>
      </c>
      <c r="H1552" t="s">
        <v>152</v>
      </c>
      <c r="I1552" t="s">
        <v>74</v>
      </c>
      <c r="J1552" t="s">
        <v>75</v>
      </c>
      <c r="K1552" t="s">
        <v>49</v>
      </c>
      <c r="L1552" s="8">
        <v>11</v>
      </c>
      <c r="M1552" s="8">
        <v>6.8</v>
      </c>
      <c r="N1552">
        <v>91</v>
      </c>
      <c r="O1552" s="8">
        <v>1001</v>
      </c>
      <c r="P1552" s="14">
        <v>1.4E-2</v>
      </c>
      <c r="Q1552" s="8">
        <v>14.01</v>
      </c>
      <c r="R1552" s="8">
        <v>986.99</v>
      </c>
      <c r="S1552" s="8">
        <v>618.79999999999995</v>
      </c>
      <c r="T1552" s="8">
        <v>368.19</v>
      </c>
      <c r="U1552">
        <v>0</v>
      </c>
      <c r="V1552" s="8">
        <v>0</v>
      </c>
      <c r="W1552" s="8">
        <v>0</v>
      </c>
      <c r="X1552" s="8">
        <v>368.19</v>
      </c>
    </row>
    <row r="1553" spans="1:24" x14ac:dyDescent="0.25">
      <c r="A1553" t="s">
        <v>1879</v>
      </c>
      <c r="B1553" s="1">
        <v>46182</v>
      </c>
      <c r="C1553" t="s">
        <v>69</v>
      </c>
      <c r="D1553" t="s">
        <v>70</v>
      </c>
      <c r="E1553" t="s">
        <v>71</v>
      </c>
      <c r="F1553" t="s">
        <v>37</v>
      </c>
      <c r="G1553" t="s">
        <v>72</v>
      </c>
      <c r="H1553" t="s">
        <v>73</v>
      </c>
      <c r="I1553" t="s">
        <v>57</v>
      </c>
      <c r="J1553" t="s">
        <v>58</v>
      </c>
      <c r="K1553" t="s">
        <v>59</v>
      </c>
      <c r="L1553" s="8">
        <v>10.5</v>
      </c>
      <c r="M1553" s="8">
        <v>7.5</v>
      </c>
      <c r="N1553">
        <v>4</v>
      </c>
      <c r="O1553" s="8">
        <v>42</v>
      </c>
      <c r="P1553" s="14">
        <v>2.92E-2</v>
      </c>
      <c r="Q1553" s="8">
        <v>1.23</v>
      </c>
      <c r="R1553" s="8">
        <v>40.770000000000003</v>
      </c>
      <c r="S1553" s="8">
        <v>30</v>
      </c>
      <c r="T1553" s="8">
        <v>10.77</v>
      </c>
      <c r="U1553">
        <v>0</v>
      </c>
      <c r="V1553" s="8">
        <v>0</v>
      </c>
      <c r="W1553" s="8">
        <v>0</v>
      </c>
      <c r="X1553" s="8">
        <v>10.77</v>
      </c>
    </row>
    <row r="1554" spans="1:24" x14ac:dyDescent="0.25">
      <c r="A1554" t="s">
        <v>1880</v>
      </c>
      <c r="B1554" s="1">
        <v>45485</v>
      </c>
      <c r="C1554" t="s">
        <v>337</v>
      </c>
      <c r="D1554" t="s">
        <v>338</v>
      </c>
      <c r="E1554" t="s">
        <v>27</v>
      </c>
      <c r="F1554" t="s">
        <v>54</v>
      </c>
      <c r="G1554" t="s">
        <v>38</v>
      </c>
      <c r="H1554" t="s">
        <v>39</v>
      </c>
      <c r="I1554" t="s">
        <v>144</v>
      </c>
      <c r="J1554" t="s">
        <v>145</v>
      </c>
      <c r="K1554" t="s">
        <v>33</v>
      </c>
      <c r="L1554" s="8">
        <v>12</v>
      </c>
      <c r="M1554" s="8">
        <v>6.5</v>
      </c>
      <c r="N1554">
        <v>34</v>
      </c>
      <c r="O1554" s="8">
        <v>408</v>
      </c>
      <c r="P1554" s="14">
        <v>3.0000000000000001E-3</v>
      </c>
      <c r="Q1554" s="8">
        <v>1.22</v>
      </c>
      <c r="R1554" s="8">
        <v>406.78</v>
      </c>
      <c r="S1554" s="8">
        <v>221</v>
      </c>
      <c r="T1554" s="8">
        <v>185.78</v>
      </c>
      <c r="U1554">
        <v>0</v>
      </c>
      <c r="V1554" s="8">
        <v>0</v>
      </c>
      <c r="W1554" s="8">
        <v>0</v>
      </c>
      <c r="X1554" s="8">
        <v>185.78</v>
      </c>
    </row>
    <row r="1555" spans="1:24" x14ac:dyDescent="0.25">
      <c r="A1555" t="s">
        <v>1881</v>
      </c>
      <c r="B1555" s="1">
        <v>46006</v>
      </c>
      <c r="C1555" t="s">
        <v>391</v>
      </c>
      <c r="D1555" t="s">
        <v>392</v>
      </c>
      <c r="E1555" t="s">
        <v>63</v>
      </c>
      <c r="F1555" t="s">
        <v>54</v>
      </c>
      <c r="G1555" t="s">
        <v>64</v>
      </c>
      <c r="H1555" t="s">
        <v>65</v>
      </c>
      <c r="I1555" t="s">
        <v>122</v>
      </c>
      <c r="J1555" t="s">
        <v>123</v>
      </c>
      <c r="K1555" t="s">
        <v>59</v>
      </c>
      <c r="L1555" s="8">
        <v>5.5</v>
      </c>
      <c r="M1555" s="8">
        <v>3.8</v>
      </c>
      <c r="N1555">
        <v>48</v>
      </c>
      <c r="O1555" s="8">
        <v>264</v>
      </c>
      <c r="P1555" s="14">
        <v>2.2000000000000001E-3</v>
      </c>
      <c r="Q1555" s="8">
        <v>0.57999999999999996</v>
      </c>
      <c r="R1555" s="8">
        <v>263.42</v>
      </c>
      <c r="S1555" s="8">
        <v>182.4</v>
      </c>
      <c r="T1555" s="8">
        <v>81.02</v>
      </c>
      <c r="U1555">
        <v>0</v>
      </c>
      <c r="V1555" s="8">
        <v>0</v>
      </c>
      <c r="W1555" s="8">
        <v>0</v>
      </c>
      <c r="X1555" s="8">
        <v>81.02</v>
      </c>
    </row>
    <row r="1556" spans="1:24" x14ac:dyDescent="0.25">
      <c r="A1556" t="s">
        <v>1882</v>
      </c>
      <c r="B1556" s="1">
        <v>45536</v>
      </c>
      <c r="C1556" t="s">
        <v>232</v>
      </c>
      <c r="D1556" t="s">
        <v>233</v>
      </c>
      <c r="E1556" t="s">
        <v>27</v>
      </c>
      <c r="F1556" t="s">
        <v>89</v>
      </c>
      <c r="G1556" t="s">
        <v>29</v>
      </c>
      <c r="H1556" t="s">
        <v>30</v>
      </c>
      <c r="I1556" t="s">
        <v>117</v>
      </c>
      <c r="J1556" t="s">
        <v>118</v>
      </c>
      <c r="K1556" t="s">
        <v>59</v>
      </c>
      <c r="L1556" s="8">
        <v>6</v>
      </c>
      <c r="M1556" s="8">
        <v>4.2</v>
      </c>
      <c r="N1556">
        <v>34</v>
      </c>
      <c r="O1556" s="8">
        <v>204</v>
      </c>
      <c r="P1556" s="14">
        <v>6.3399999999999998E-2</v>
      </c>
      <c r="Q1556" s="8">
        <v>12.93</v>
      </c>
      <c r="R1556" s="8">
        <v>191.07</v>
      </c>
      <c r="S1556" s="8">
        <v>142.80000000000001</v>
      </c>
      <c r="T1556" s="8">
        <v>48.27</v>
      </c>
      <c r="U1556">
        <v>0</v>
      </c>
      <c r="V1556" s="8">
        <v>0</v>
      </c>
      <c r="W1556" s="8">
        <v>0</v>
      </c>
      <c r="X1556" s="8">
        <v>48.27</v>
      </c>
    </row>
    <row r="1557" spans="1:24" x14ac:dyDescent="0.25">
      <c r="A1557" t="s">
        <v>1883</v>
      </c>
      <c r="B1557" s="1">
        <v>45877</v>
      </c>
      <c r="C1557" t="s">
        <v>345</v>
      </c>
      <c r="D1557" t="s">
        <v>346</v>
      </c>
      <c r="E1557" t="s">
        <v>71</v>
      </c>
      <c r="F1557" t="s">
        <v>28</v>
      </c>
      <c r="G1557" t="s">
        <v>72</v>
      </c>
      <c r="H1557" t="s">
        <v>73</v>
      </c>
      <c r="I1557" t="s">
        <v>66</v>
      </c>
      <c r="J1557" t="s">
        <v>67</v>
      </c>
      <c r="K1557" t="s">
        <v>33</v>
      </c>
      <c r="L1557" s="8">
        <v>4.5</v>
      </c>
      <c r="M1557" s="8">
        <v>2.1</v>
      </c>
      <c r="N1557">
        <v>45</v>
      </c>
      <c r="O1557" s="8">
        <v>202.5</v>
      </c>
      <c r="P1557" s="14">
        <v>2.4299999999999999E-2</v>
      </c>
      <c r="Q1557" s="8">
        <v>4.92</v>
      </c>
      <c r="R1557" s="8">
        <v>197.58</v>
      </c>
      <c r="S1557" s="8">
        <v>94.5</v>
      </c>
      <c r="T1557" s="8">
        <v>103.08</v>
      </c>
      <c r="U1557">
        <v>0</v>
      </c>
      <c r="V1557" s="8">
        <v>0</v>
      </c>
      <c r="W1557" s="8">
        <v>0</v>
      </c>
      <c r="X1557" s="8">
        <v>103.08</v>
      </c>
    </row>
    <row r="1558" spans="1:24" x14ac:dyDescent="0.25">
      <c r="A1558" t="s">
        <v>1884</v>
      </c>
      <c r="B1558" s="1">
        <v>45684</v>
      </c>
      <c r="C1558" t="s">
        <v>480</v>
      </c>
      <c r="D1558" t="s">
        <v>481</v>
      </c>
      <c r="E1558" t="s">
        <v>63</v>
      </c>
      <c r="F1558" t="s">
        <v>54</v>
      </c>
      <c r="G1558" t="s">
        <v>64</v>
      </c>
      <c r="H1558" t="s">
        <v>65</v>
      </c>
      <c r="I1558" t="s">
        <v>130</v>
      </c>
      <c r="J1558" t="s">
        <v>131</v>
      </c>
      <c r="K1558" t="s">
        <v>42</v>
      </c>
      <c r="L1558" s="8">
        <v>4.8</v>
      </c>
      <c r="M1558" s="8">
        <v>1.4</v>
      </c>
      <c r="N1558">
        <v>464</v>
      </c>
      <c r="O1558" s="8">
        <v>2227.1999999999998</v>
      </c>
      <c r="P1558" s="14">
        <v>5.7999999999999996E-3</v>
      </c>
      <c r="Q1558" s="8">
        <v>12.92</v>
      </c>
      <c r="R1558" s="8">
        <v>2214.2800000000002</v>
      </c>
      <c r="S1558" s="8">
        <v>649.6</v>
      </c>
      <c r="T1558" s="8">
        <v>1564.68</v>
      </c>
      <c r="U1558">
        <v>0</v>
      </c>
      <c r="V1558" s="8">
        <v>0</v>
      </c>
      <c r="W1558" s="8">
        <v>0</v>
      </c>
      <c r="X1558" s="8">
        <v>1564.68</v>
      </c>
    </row>
    <row r="1559" spans="1:24" x14ac:dyDescent="0.25">
      <c r="A1559" t="s">
        <v>1885</v>
      </c>
      <c r="B1559" s="1">
        <v>45531</v>
      </c>
      <c r="C1559" t="s">
        <v>361</v>
      </c>
      <c r="D1559" t="s">
        <v>362</v>
      </c>
      <c r="E1559" t="s">
        <v>27</v>
      </c>
      <c r="F1559" t="s">
        <v>28</v>
      </c>
      <c r="G1559" t="s">
        <v>38</v>
      </c>
      <c r="H1559" t="s">
        <v>39</v>
      </c>
      <c r="I1559" t="s">
        <v>130</v>
      </c>
      <c r="J1559" t="s">
        <v>131</v>
      </c>
      <c r="K1559" t="s">
        <v>42</v>
      </c>
      <c r="L1559" s="8">
        <v>4.8</v>
      </c>
      <c r="M1559" s="8">
        <v>1.4</v>
      </c>
      <c r="N1559">
        <v>339</v>
      </c>
      <c r="O1559" s="8">
        <v>1627.2</v>
      </c>
      <c r="P1559" s="14">
        <v>3.2599999999999997E-2</v>
      </c>
      <c r="Q1559" s="8">
        <v>53.05</v>
      </c>
      <c r="R1559" s="8">
        <v>1574.15</v>
      </c>
      <c r="S1559" s="8">
        <v>474.6</v>
      </c>
      <c r="T1559" s="8">
        <v>1099.55</v>
      </c>
      <c r="U1559">
        <v>0</v>
      </c>
      <c r="V1559" s="8">
        <v>0</v>
      </c>
      <c r="W1559" s="8">
        <v>0</v>
      </c>
      <c r="X1559" s="8">
        <v>1099.55</v>
      </c>
    </row>
    <row r="1560" spans="1:24" x14ac:dyDescent="0.25">
      <c r="A1560" t="s">
        <v>1886</v>
      </c>
      <c r="B1560" s="1">
        <v>46168</v>
      </c>
      <c r="C1560" t="s">
        <v>258</v>
      </c>
      <c r="D1560" t="s">
        <v>259</v>
      </c>
      <c r="E1560" t="s">
        <v>71</v>
      </c>
      <c r="F1560" t="s">
        <v>28</v>
      </c>
      <c r="G1560" t="s">
        <v>72</v>
      </c>
      <c r="H1560" t="s">
        <v>73</v>
      </c>
      <c r="I1560" t="s">
        <v>57</v>
      </c>
      <c r="J1560" t="s">
        <v>58</v>
      </c>
      <c r="K1560" t="s">
        <v>59</v>
      </c>
      <c r="L1560" s="8">
        <v>10.5</v>
      </c>
      <c r="M1560" s="8">
        <v>7.5</v>
      </c>
      <c r="N1560">
        <v>651</v>
      </c>
      <c r="O1560" s="8">
        <v>6835.5</v>
      </c>
      <c r="P1560" s="14">
        <v>4.82E-2</v>
      </c>
      <c r="Q1560" s="8">
        <v>329.47</v>
      </c>
      <c r="R1560" s="8">
        <v>6506.03</v>
      </c>
      <c r="S1560" s="8">
        <v>4882.5</v>
      </c>
      <c r="T1560" s="8">
        <v>1623.53</v>
      </c>
      <c r="U1560">
        <v>0</v>
      </c>
      <c r="V1560" s="8">
        <v>0</v>
      </c>
      <c r="W1560" s="8">
        <v>0</v>
      </c>
      <c r="X1560" s="8">
        <v>1623.53</v>
      </c>
    </row>
    <row r="1561" spans="1:24" x14ac:dyDescent="0.25">
      <c r="A1561" t="s">
        <v>1887</v>
      </c>
      <c r="B1561" s="1">
        <v>46086</v>
      </c>
      <c r="C1561" t="s">
        <v>758</v>
      </c>
      <c r="D1561" t="s">
        <v>759</v>
      </c>
      <c r="E1561" t="s">
        <v>27</v>
      </c>
      <c r="F1561" t="s">
        <v>37</v>
      </c>
      <c r="G1561" t="s">
        <v>38</v>
      </c>
      <c r="H1561" t="s">
        <v>39</v>
      </c>
      <c r="I1561" t="s">
        <v>127</v>
      </c>
      <c r="J1561" t="s">
        <v>128</v>
      </c>
      <c r="K1561" t="s">
        <v>33</v>
      </c>
      <c r="L1561" s="8">
        <v>7.2</v>
      </c>
      <c r="M1561" s="8">
        <v>3.6</v>
      </c>
      <c r="N1561">
        <v>4</v>
      </c>
      <c r="O1561" s="8">
        <v>28.8</v>
      </c>
      <c r="P1561" s="14">
        <v>1.6000000000000001E-3</v>
      </c>
      <c r="Q1561" s="8">
        <v>0.05</v>
      </c>
      <c r="R1561" s="8">
        <v>28.75</v>
      </c>
      <c r="S1561" s="8">
        <v>14.4</v>
      </c>
      <c r="T1561" s="8">
        <v>14.35</v>
      </c>
      <c r="U1561">
        <v>0</v>
      </c>
      <c r="V1561" s="8">
        <v>0</v>
      </c>
      <c r="W1561" s="8">
        <v>0</v>
      </c>
      <c r="X1561" s="8">
        <v>14.35</v>
      </c>
    </row>
    <row r="1562" spans="1:24" x14ac:dyDescent="0.25">
      <c r="A1562" t="s">
        <v>1888</v>
      </c>
      <c r="B1562" s="1">
        <v>45712</v>
      </c>
      <c r="C1562" t="s">
        <v>255</v>
      </c>
      <c r="D1562" t="s">
        <v>256</v>
      </c>
      <c r="E1562" t="s">
        <v>27</v>
      </c>
      <c r="F1562" t="s">
        <v>89</v>
      </c>
      <c r="G1562" t="s">
        <v>38</v>
      </c>
      <c r="H1562" t="s">
        <v>39</v>
      </c>
      <c r="I1562" t="s">
        <v>185</v>
      </c>
      <c r="J1562" t="s">
        <v>186</v>
      </c>
      <c r="K1562" t="s">
        <v>59</v>
      </c>
      <c r="L1562" s="8">
        <v>4.9000000000000004</v>
      </c>
      <c r="M1562" s="8">
        <v>3.1</v>
      </c>
      <c r="N1562">
        <v>176</v>
      </c>
      <c r="O1562" s="8">
        <v>862.4</v>
      </c>
      <c r="P1562" s="14">
        <v>0.1195</v>
      </c>
      <c r="Q1562" s="8">
        <v>103.06</v>
      </c>
      <c r="R1562" s="8">
        <v>759.34</v>
      </c>
      <c r="S1562" s="8">
        <v>545.6</v>
      </c>
      <c r="T1562" s="8">
        <v>213.74</v>
      </c>
      <c r="U1562">
        <v>0</v>
      </c>
      <c r="V1562" s="8">
        <v>0</v>
      </c>
      <c r="W1562" s="8">
        <v>0</v>
      </c>
      <c r="X1562" s="8">
        <v>213.74</v>
      </c>
    </row>
    <row r="1563" spans="1:24" x14ac:dyDescent="0.25">
      <c r="A1563" t="s">
        <v>1889</v>
      </c>
      <c r="B1563" s="1">
        <v>45336</v>
      </c>
      <c r="C1563" t="s">
        <v>642</v>
      </c>
      <c r="D1563" t="s">
        <v>643</v>
      </c>
      <c r="E1563" t="s">
        <v>71</v>
      </c>
      <c r="F1563" t="s">
        <v>54</v>
      </c>
      <c r="G1563" t="s">
        <v>165</v>
      </c>
      <c r="H1563" t="s">
        <v>166</v>
      </c>
      <c r="I1563" t="s">
        <v>31</v>
      </c>
      <c r="J1563" t="s">
        <v>32</v>
      </c>
      <c r="K1563" t="s">
        <v>33</v>
      </c>
      <c r="L1563" s="8">
        <v>5.8</v>
      </c>
      <c r="M1563" s="8">
        <v>2.7</v>
      </c>
      <c r="N1563">
        <v>88</v>
      </c>
      <c r="O1563" s="8">
        <v>510.4</v>
      </c>
      <c r="P1563" s="14">
        <v>2.3999999999999998E-3</v>
      </c>
      <c r="Q1563" s="8">
        <v>1.22</v>
      </c>
      <c r="R1563" s="8">
        <v>509.18</v>
      </c>
      <c r="S1563" s="8">
        <v>237.6</v>
      </c>
      <c r="T1563" s="8">
        <v>271.58</v>
      </c>
      <c r="U1563">
        <v>0</v>
      </c>
      <c r="V1563" s="8">
        <v>0</v>
      </c>
      <c r="W1563" s="8">
        <v>0</v>
      </c>
      <c r="X1563" s="8">
        <v>271.58</v>
      </c>
    </row>
    <row r="1564" spans="1:24" x14ac:dyDescent="0.25">
      <c r="A1564" t="s">
        <v>1890</v>
      </c>
      <c r="B1564" s="1">
        <v>45617</v>
      </c>
      <c r="C1564" t="s">
        <v>208</v>
      </c>
      <c r="D1564" t="s">
        <v>209</v>
      </c>
      <c r="E1564" t="s">
        <v>27</v>
      </c>
      <c r="F1564" t="s">
        <v>54</v>
      </c>
      <c r="G1564" t="s">
        <v>38</v>
      </c>
      <c r="H1564" t="s">
        <v>39</v>
      </c>
      <c r="I1564" t="s">
        <v>112</v>
      </c>
      <c r="J1564" t="s">
        <v>113</v>
      </c>
      <c r="K1564" t="s">
        <v>42</v>
      </c>
      <c r="L1564" s="8">
        <v>8.5</v>
      </c>
      <c r="M1564" s="8">
        <v>2.8</v>
      </c>
      <c r="N1564">
        <v>142</v>
      </c>
      <c r="O1564" s="8">
        <v>1207</v>
      </c>
      <c r="P1564" s="14">
        <v>1.67E-2</v>
      </c>
      <c r="Q1564" s="8">
        <v>20.16</v>
      </c>
      <c r="R1564" s="8">
        <v>1186.8399999999999</v>
      </c>
      <c r="S1564" s="8">
        <v>397.6</v>
      </c>
      <c r="T1564" s="8">
        <v>789.24</v>
      </c>
      <c r="U1564">
        <v>0</v>
      </c>
      <c r="V1564" s="8">
        <v>0</v>
      </c>
      <c r="W1564" s="8">
        <v>0</v>
      </c>
      <c r="X1564" s="8">
        <v>789.24</v>
      </c>
    </row>
    <row r="1565" spans="1:24" x14ac:dyDescent="0.25">
      <c r="A1565" t="s">
        <v>1891</v>
      </c>
      <c r="B1565" s="1">
        <v>46054</v>
      </c>
      <c r="C1565" t="s">
        <v>400</v>
      </c>
      <c r="D1565" t="s">
        <v>401</v>
      </c>
      <c r="E1565" t="s">
        <v>27</v>
      </c>
      <c r="F1565" t="s">
        <v>28</v>
      </c>
      <c r="G1565" t="s">
        <v>29</v>
      </c>
      <c r="H1565" t="s">
        <v>30</v>
      </c>
      <c r="I1565" t="s">
        <v>40</v>
      </c>
      <c r="J1565" t="s">
        <v>41</v>
      </c>
      <c r="K1565" t="s">
        <v>42</v>
      </c>
      <c r="L1565" s="8">
        <v>14.5</v>
      </c>
      <c r="M1565" s="8">
        <v>4.2</v>
      </c>
      <c r="N1565">
        <v>216</v>
      </c>
      <c r="O1565" s="8">
        <v>3132</v>
      </c>
      <c r="P1565" s="14">
        <v>1.24E-2</v>
      </c>
      <c r="Q1565" s="8">
        <v>38.840000000000003</v>
      </c>
      <c r="R1565" s="8">
        <v>3093.16</v>
      </c>
      <c r="S1565" s="8">
        <v>907.2</v>
      </c>
      <c r="T1565" s="8">
        <v>2185.96</v>
      </c>
      <c r="U1565">
        <v>0</v>
      </c>
      <c r="V1565" s="8">
        <v>0</v>
      </c>
      <c r="W1565" s="8">
        <v>0</v>
      </c>
      <c r="X1565" s="8">
        <v>2185.96</v>
      </c>
    </row>
    <row r="1566" spans="1:24" x14ac:dyDescent="0.25">
      <c r="A1566" t="s">
        <v>1892</v>
      </c>
      <c r="B1566" s="1">
        <v>45776</v>
      </c>
      <c r="C1566" t="s">
        <v>136</v>
      </c>
      <c r="D1566" t="s">
        <v>137</v>
      </c>
      <c r="E1566" t="s">
        <v>71</v>
      </c>
      <c r="F1566" t="s">
        <v>54</v>
      </c>
      <c r="G1566" t="s">
        <v>165</v>
      </c>
      <c r="H1566" t="s">
        <v>166</v>
      </c>
      <c r="I1566" t="s">
        <v>31</v>
      </c>
      <c r="J1566" t="s">
        <v>32</v>
      </c>
      <c r="K1566" t="s">
        <v>33</v>
      </c>
      <c r="L1566" s="8">
        <v>5.8</v>
      </c>
      <c r="M1566" s="8">
        <v>2.7</v>
      </c>
      <c r="N1566">
        <v>198</v>
      </c>
      <c r="O1566" s="8">
        <v>1148.4000000000001</v>
      </c>
      <c r="P1566" s="14">
        <v>2.52E-2</v>
      </c>
      <c r="Q1566" s="8">
        <v>28.94</v>
      </c>
      <c r="R1566" s="8">
        <v>1119.46</v>
      </c>
      <c r="S1566" s="8">
        <v>534.6</v>
      </c>
      <c r="T1566" s="8">
        <v>584.86</v>
      </c>
      <c r="U1566">
        <v>0</v>
      </c>
      <c r="V1566" s="8">
        <v>0</v>
      </c>
      <c r="W1566" s="8">
        <v>0</v>
      </c>
      <c r="X1566" s="8">
        <v>584.86</v>
      </c>
    </row>
    <row r="1567" spans="1:24" x14ac:dyDescent="0.25">
      <c r="A1567" t="s">
        <v>1893</v>
      </c>
      <c r="B1567" s="1">
        <v>46014</v>
      </c>
      <c r="C1567" t="s">
        <v>205</v>
      </c>
      <c r="D1567" t="s">
        <v>206</v>
      </c>
      <c r="E1567" t="s">
        <v>71</v>
      </c>
      <c r="F1567" t="s">
        <v>54</v>
      </c>
      <c r="G1567" t="s">
        <v>72</v>
      </c>
      <c r="H1567" t="s">
        <v>73</v>
      </c>
      <c r="I1567" t="s">
        <v>84</v>
      </c>
      <c r="J1567" t="s">
        <v>85</v>
      </c>
      <c r="K1567" t="s">
        <v>42</v>
      </c>
      <c r="L1567" s="8">
        <v>9.9</v>
      </c>
      <c r="M1567" s="8">
        <v>3.1</v>
      </c>
      <c r="N1567">
        <v>47</v>
      </c>
      <c r="O1567" s="8">
        <v>465.3</v>
      </c>
      <c r="P1567" s="14">
        <v>1.7899999999999999E-2</v>
      </c>
      <c r="Q1567" s="8">
        <v>8.33</v>
      </c>
      <c r="R1567" s="8">
        <v>456.97</v>
      </c>
      <c r="S1567" s="8">
        <v>145.69999999999999</v>
      </c>
      <c r="T1567" s="8">
        <v>311.27</v>
      </c>
      <c r="U1567">
        <v>0</v>
      </c>
      <c r="V1567" s="8">
        <v>0</v>
      </c>
      <c r="W1567" s="8">
        <v>0</v>
      </c>
      <c r="X1567" s="8">
        <v>311.27</v>
      </c>
    </row>
    <row r="1568" spans="1:24" x14ac:dyDescent="0.25">
      <c r="A1568" t="s">
        <v>1894</v>
      </c>
      <c r="B1568" s="1">
        <v>46227</v>
      </c>
      <c r="C1568" t="s">
        <v>136</v>
      </c>
      <c r="D1568" t="s">
        <v>137</v>
      </c>
      <c r="E1568" t="s">
        <v>71</v>
      </c>
      <c r="F1568" t="s">
        <v>54</v>
      </c>
      <c r="G1568" t="s">
        <v>72</v>
      </c>
      <c r="H1568" t="s">
        <v>73</v>
      </c>
      <c r="I1568" t="s">
        <v>127</v>
      </c>
      <c r="J1568" t="s">
        <v>128</v>
      </c>
      <c r="K1568" t="s">
        <v>33</v>
      </c>
      <c r="L1568" s="8">
        <v>7.2</v>
      </c>
      <c r="M1568" s="8">
        <v>3.6</v>
      </c>
      <c r="N1568">
        <v>221</v>
      </c>
      <c r="O1568" s="8">
        <v>1591.2</v>
      </c>
      <c r="P1568" s="14">
        <v>1.2999999999999999E-3</v>
      </c>
      <c r="Q1568" s="8">
        <v>2.0699999999999998</v>
      </c>
      <c r="R1568" s="8">
        <v>1589.13</v>
      </c>
      <c r="S1568" s="8">
        <v>795.6</v>
      </c>
      <c r="T1568" s="8">
        <v>793.53</v>
      </c>
      <c r="U1568">
        <v>0</v>
      </c>
      <c r="V1568" s="8">
        <v>0</v>
      </c>
      <c r="W1568" s="8">
        <v>0</v>
      </c>
      <c r="X1568" s="8">
        <v>793.53</v>
      </c>
    </row>
    <row r="1569" spans="1:24" x14ac:dyDescent="0.25">
      <c r="A1569" t="s">
        <v>1895</v>
      </c>
      <c r="B1569" s="1">
        <v>46122</v>
      </c>
      <c r="C1569" t="s">
        <v>642</v>
      </c>
      <c r="D1569" t="s">
        <v>643</v>
      </c>
      <c r="E1569" t="s">
        <v>71</v>
      </c>
      <c r="F1569" t="s">
        <v>54</v>
      </c>
      <c r="G1569" t="s">
        <v>72</v>
      </c>
      <c r="H1569" t="s">
        <v>73</v>
      </c>
      <c r="I1569" t="s">
        <v>127</v>
      </c>
      <c r="J1569" t="s">
        <v>128</v>
      </c>
      <c r="K1569" t="s">
        <v>33</v>
      </c>
      <c r="L1569" s="8">
        <v>7.2</v>
      </c>
      <c r="M1569" s="8">
        <v>3.6</v>
      </c>
      <c r="N1569">
        <v>162</v>
      </c>
      <c r="O1569" s="8">
        <v>1166.4000000000001</v>
      </c>
      <c r="P1569" s="14">
        <v>2.9700000000000001E-2</v>
      </c>
      <c r="Q1569" s="8">
        <v>34.64</v>
      </c>
      <c r="R1569" s="8">
        <v>1131.76</v>
      </c>
      <c r="S1569" s="8">
        <v>583.20000000000005</v>
      </c>
      <c r="T1569" s="8">
        <v>548.55999999999995</v>
      </c>
      <c r="U1569">
        <v>0</v>
      </c>
      <c r="V1569" s="8">
        <v>0</v>
      </c>
      <c r="W1569" s="8">
        <v>0</v>
      </c>
      <c r="X1569" s="8">
        <v>548.55999999999995</v>
      </c>
    </row>
    <row r="1570" spans="1:24" x14ac:dyDescent="0.25">
      <c r="A1570" t="s">
        <v>1896</v>
      </c>
      <c r="B1570" s="1">
        <v>45682</v>
      </c>
      <c r="C1570" t="s">
        <v>205</v>
      </c>
      <c r="D1570" t="s">
        <v>206</v>
      </c>
      <c r="E1570" t="s">
        <v>71</v>
      </c>
      <c r="F1570" t="s">
        <v>54</v>
      </c>
      <c r="G1570" t="s">
        <v>165</v>
      </c>
      <c r="H1570" t="s">
        <v>166</v>
      </c>
      <c r="I1570" t="s">
        <v>47</v>
      </c>
      <c r="J1570" t="s">
        <v>48</v>
      </c>
      <c r="K1570" t="s">
        <v>49</v>
      </c>
      <c r="L1570" s="8">
        <v>5</v>
      </c>
      <c r="M1570" s="8">
        <v>3.2</v>
      </c>
      <c r="N1570">
        <v>153</v>
      </c>
      <c r="O1570" s="8">
        <v>765</v>
      </c>
      <c r="P1570" s="14">
        <v>3.3999999999999998E-3</v>
      </c>
      <c r="Q1570" s="8">
        <v>2.6</v>
      </c>
      <c r="R1570" s="8">
        <v>762.4</v>
      </c>
      <c r="S1570" s="8">
        <v>489.6</v>
      </c>
      <c r="T1570" s="8">
        <v>272.8</v>
      </c>
      <c r="U1570">
        <v>0</v>
      </c>
      <c r="V1570" s="8">
        <v>0</v>
      </c>
      <c r="W1570" s="8">
        <v>0</v>
      </c>
      <c r="X1570" s="8">
        <v>272.8</v>
      </c>
    </row>
    <row r="1571" spans="1:24" x14ac:dyDescent="0.25">
      <c r="A1571" t="s">
        <v>1897</v>
      </c>
      <c r="B1571" s="1">
        <v>45687</v>
      </c>
      <c r="C1571" t="s">
        <v>309</v>
      </c>
      <c r="D1571" t="s">
        <v>310</v>
      </c>
      <c r="E1571" t="s">
        <v>63</v>
      </c>
      <c r="F1571" t="s">
        <v>54</v>
      </c>
      <c r="G1571" t="s">
        <v>79</v>
      </c>
      <c r="H1571" t="s">
        <v>80</v>
      </c>
      <c r="I1571" t="s">
        <v>47</v>
      </c>
      <c r="J1571" t="s">
        <v>48</v>
      </c>
      <c r="K1571" t="s">
        <v>49</v>
      </c>
      <c r="L1571" s="8">
        <v>5</v>
      </c>
      <c r="M1571" s="8">
        <v>3.2</v>
      </c>
      <c r="N1571">
        <v>24</v>
      </c>
      <c r="O1571" s="8">
        <v>120</v>
      </c>
      <c r="P1571" s="14">
        <v>9.9000000000000008E-3</v>
      </c>
      <c r="Q1571" s="8">
        <v>1.19</v>
      </c>
      <c r="R1571" s="8">
        <v>118.81</v>
      </c>
      <c r="S1571" s="8">
        <v>76.8</v>
      </c>
      <c r="T1571" s="8">
        <v>42.01</v>
      </c>
      <c r="U1571">
        <v>0</v>
      </c>
      <c r="V1571" s="8">
        <v>0</v>
      </c>
      <c r="W1571" s="8">
        <v>0</v>
      </c>
      <c r="X1571" s="8">
        <v>42.01</v>
      </c>
    </row>
    <row r="1572" spans="1:24" x14ac:dyDescent="0.25">
      <c r="A1572" t="s">
        <v>1898</v>
      </c>
      <c r="B1572" s="1">
        <v>45971</v>
      </c>
      <c r="C1572" t="s">
        <v>51</v>
      </c>
      <c r="D1572" t="s">
        <v>52</v>
      </c>
      <c r="E1572" t="s">
        <v>53</v>
      </c>
      <c r="F1572" t="s">
        <v>54</v>
      </c>
      <c r="G1572" t="s">
        <v>55</v>
      </c>
      <c r="H1572" t="s">
        <v>56</v>
      </c>
      <c r="I1572" t="s">
        <v>117</v>
      </c>
      <c r="J1572" t="s">
        <v>118</v>
      </c>
      <c r="K1572" t="s">
        <v>59</v>
      </c>
      <c r="L1572" s="8">
        <v>6</v>
      </c>
      <c r="M1572" s="8">
        <v>4.2</v>
      </c>
      <c r="N1572">
        <v>20</v>
      </c>
      <c r="O1572" s="8">
        <v>120</v>
      </c>
      <c r="P1572" s="14">
        <v>9.4000000000000004E-3</v>
      </c>
      <c r="Q1572" s="8">
        <v>1.1299999999999999</v>
      </c>
      <c r="R1572" s="8">
        <v>118.87</v>
      </c>
      <c r="S1572" s="8">
        <v>84</v>
      </c>
      <c r="T1572" s="8">
        <v>34.869999999999997</v>
      </c>
      <c r="U1572">
        <v>0</v>
      </c>
      <c r="V1572" s="8">
        <v>0</v>
      </c>
      <c r="W1572" s="8">
        <v>0</v>
      </c>
      <c r="X1572" s="8">
        <v>34.869999999999997</v>
      </c>
    </row>
    <row r="1573" spans="1:24" x14ac:dyDescent="0.25">
      <c r="A1573" t="s">
        <v>1899</v>
      </c>
      <c r="B1573" s="1">
        <v>46103</v>
      </c>
      <c r="C1573" t="s">
        <v>461</v>
      </c>
      <c r="D1573" t="s">
        <v>462</v>
      </c>
      <c r="E1573" t="s">
        <v>27</v>
      </c>
      <c r="F1573" t="s">
        <v>37</v>
      </c>
      <c r="G1573" t="s">
        <v>29</v>
      </c>
      <c r="H1573" t="s">
        <v>30</v>
      </c>
      <c r="I1573" t="s">
        <v>66</v>
      </c>
      <c r="J1573" t="s">
        <v>67</v>
      </c>
      <c r="K1573" t="s">
        <v>33</v>
      </c>
      <c r="L1573" s="8">
        <v>4.5</v>
      </c>
      <c r="M1573" s="8">
        <v>2.1</v>
      </c>
      <c r="N1573">
        <v>2</v>
      </c>
      <c r="O1573" s="8">
        <v>9</v>
      </c>
      <c r="P1573" s="14">
        <v>5.1999999999999998E-3</v>
      </c>
      <c r="Q1573" s="8">
        <v>0.05</v>
      </c>
      <c r="R1573" s="8">
        <v>8.9499999999999993</v>
      </c>
      <c r="S1573" s="8">
        <v>4.2</v>
      </c>
      <c r="T1573" s="8">
        <v>4.75</v>
      </c>
      <c r="U1573">
        <v>0</v>
      </c>
      <c r="V1573" s="8">
        <v>0</v>
      </c>
      <c r="W1573" s="8">
        <v>0</v>
      </c>
      <c r="X1573" s="8">
        <v>4.75</v>
      </c>
    </row>
    <row r="1574" spans="1:24" x14ac:dyDescent="0.25">
      <c r="A1574" t="s">
        <v>1900</v>
      </c>
      <c r="B1574" s="1">
        <v>46132</v>
      </c>
      <c r="C1574" t="s">
        <v>440</v>
      </c>
      <c r="D1574" t="s">
        <v>441</v>
      </c>
      <c r="E1574" t="s">
        <v>71</v>
      </c>
      <c r="F1574" t="s">
        <v>54</v>
      </c>
      <c r="G1574" t="s">
        <v>165</v>
      </c>
      <c r="H1574" t="s">
        <v>166</v>
      </c>
      <c r="I1574" t="s">
        <v>144</v>
      </c>
      <c r="J1574" t="s">
        <v>145</v>
      </c>
      <c r="K1574" t="s">
        <v>33</v>
      </c>
      <c r="L1574" s="8">
        <v>12</v>
      </c>
      <c r="M1574" s="8">
        <v>6.5</v>
      </c>
      <c r="N1574">
        <v>47</v>
      </c>
      <c r="O1574" s="8">
        <v>564</v>
      </c>
      <c r="P1574" s="14">
        <v>2.3999999999999998E-3</v>
      </c>
      <c r="Q1574" s="8">
        <v>1.35</v>
      </c>
      <c r="R1574" s="8">
        <v>562.65</v>
      </c>
      <c r="S1574" s="8">
        <v>305.5</v>
      </c>
      <c r="T1574" s="8">
        <v>257.14999999999998</v>
      </c>
      <c r="U1574">
        <v>0</v>
      </c>
      <c r="V1574" s="8">
        <v>0</v>
      </c>
      <c r="W1574" s="8">
        <v>0</v>
      </c>
      <c r="X1574" s="8">
        <v>257.14999999999998</v>
      </c>
    </row>
    <row r="1575" spans="1:24" x14ac:dyDescent="0.25">
      <c r="A1575" t="s">
        <v>1901</v>
      </c>
      <c r="B1575" s="1">
        <v>45959</v>
      </c>
      <c r="C1575" t="s">
        <v>82</v>
      </c>
      <c r="D1575" t="s">
        <v>83</v>
      </c>
      <c r="E1575" t="s">
        <v>71</v>
      </c>
      <c r="F1575" t="s">
        <v>46</v>
      </c>
      <c r="G1575" t="s">
        <v>72</v>
      </c>
      <c r="H1575" t="s">
        <v>73</v>
      </c>
      <c r="I1575" t="s">
        <v>31</v>
      </c>
      <c r="J1575" t="s">
        <v>32</v>
      </c>
      <c r="K1575" t="s">
        <v>33</v>
      </c>
      <c r="L1575" s="8">
        <v>5.8</v>
      </c>
      <c r="M1575" s="8">
        <v>2.7</v>
      </c>
      <c r="N1575">
        <v>40</v>
      </c>
      <c r="O1575" s="8">
        <v>232</v>
      </c>
      <c r="P1575" s="14">
        <v>0.3594</v>
      </c>
      <c r="Q1575" s="8">
        <v>83.38</v>
      </c>
      <c r="R1575" s="8">
        <v>148.62</v>
      </c>
      <c r="S1575" s="8">
        <v>108</v>
      </c>
      <c r="T1575" s="8">
        <v>40.619999999999997</v>
      </c>
      <c r="U1575">
        <v>0</v>
      </c>
      <c r="V1575" s="8">
        <v>0</v>
      </c>
      <c r="W1575" s="8">
        <v>0</v>
      </c>
      <c r="X1575" s="8">
        <v>40.619999999999997</v>
      </c>
    </row>
    <row r="1576" spans="1:24" x14ac:dyDescent="0.25">
      <c r="A1576" t="s">
        <v>1902</v>
      </c>
      <c r="B1576" s="1">
        <v>45447</v>
      </c>
      <c r="C1576" t="s">
        <v>331</v>
      </c>
      <c r="D1576" t="s">
        <v>332</v>
      </c>
      <c r="E1576" t="s">
        <v>150</v>
      </c>
      <c r="F1576" t="s">
        <v>37</v>
      </c>
      <c r="G1576" t="s">
        <v>151</v>
      </c>
      <c r="H1576" t="s">
        <v>152</v>
      </c>
      <c r="I1576" t="s">
        <v>122</v>
      </c>
      <c r="J1576" t="s">
        <v>123</v>
      </c>
      <c r="K1576" t="s">
        <v>59</v>
      </c>
      <c r="L1576" s="8">
        <v>5.5</v>
      </c>
      <c r="M1576" s="8">
        <v>3.8</v>
      </c>
      <c r="N1576">
        <v>23</v>
      </c>
      <c r="O1576" s="8">
        <v>126.5</v>
      </c>
      <c r="P1576" s="14">
        <v>4.4999999999999997E-3</v>
      </c>
      <c r="Q1576" s="8">
        <v>0.56999999999999995</v>
      </c>
      <c r="R1576" s="8">
        <v>125.93</v>
      </c>
      <c r="S1576" s="8">
        <v>87.4</v>
      </c>
      <c r="T1576" s="8">
        <v>38.53</v>
      </c>
      <c r="U1576">
        <v>0</v>
      </c>
      <c r="V1576" s="8">
        <v>0</v>
      </c>
      <c r="W1576" s="8">
        <v>0</v>
      </c>
      <c r="X1576" s="8">
        <v>38.53</v>
      </c>
    </row>
    <row r="1577" spans="1:24" x14ac:dyDescent="0.25">
      <c r="A1577" t="s">
        <v>1903</v>
      </c>
      <c r="B1577" s="1">
        <v>45799</v>
      </c>
      <c r="C1577" t="s">
        <v>321</v>
      </c>
      <c r="D1577" t="s">
        <v>322</v>
      </c>
      <c r="E1577" t="s">
        <v>63</v>
      </c>
      <c r="F1577" t="s">
        <v>46</v>
      </c>
      <c r="G1577" t="s">
        <v>64</v>
      </c>
      <c r="H1577" t="s">
        <v>65</v>
      </c>
      <c r="I1577" t="s">
        <v>112</v>
      </c>
      <c r="J1577" t="s">
        <v>113</v>
      </c>
      <c r="K1577" t="s">
        <v>42</v>
      </c>
      <c r="L1577" s="8">
        <v>8.5</v>
      </c>
      <c r="M1577" s="8">
        <v>2.8</v>
      </c>
      <c r="N1577">
        <v>13</v>
      </c>
      <c r="O1577" s="8">
        <v>110.5</v>
      </c>
      <c r="P1577" s="14">
        <v>0.17610000000000001</v>
      </c>
      <c r="Q1577" s="8">
        <v>19.46</v>
      </c>
      <c r="R1577" s="8">
        <v>91.04</v>
      </c>
      <c r="S1577" s="8">
        <v>36.4</v>
      </c>
      <c r="T1577" s="8">
        <v>54.64</v>
      </c>
      <c r="U1577">
        <v>0</v>
      </c>
      <c r="V1577" s="8">
        <v>0</v>
      </c>
      <c r="W1577" s="8">
        <v>0</v>
      </c>
      <c r="X1577" s="8">
        <v>54.64</v>
      </c>
    </row>
    <row r="1578" spans="1:24" x14ac:dyDescent="0.25">
      <c r="A1578" t="s">
        <v>1904</v>
      </c>
      <c r="B1578" s="1">
        <v>45329</v>
      </c>
      <c r="C1578" t="s">
        <v>458</v>
      </c>
      <c r="D1578" t="s">
        <v>459</v>
      </c>
      <c r="E1578" t="s">
        <v>27</v>
      </c>
      <c r="F1578" t="s">
        <v>89</v>
      </c>
      <c r="G1578" t="s">
        <v>38</v>
      </c>
      <c r="H1578" t="s">
        <v>39</v>
      </c>
      <c r="I1578" t="s">
        <v>99</v>
      </c>
      <c r="J1578" t="s">
        <v>100</v>
      </c>
      <c r="K1578" t="s">
        <v>49</v>
      </c>
      <c r="L1578" s="8">
        <v>3.8</v>
      </c>
      <c r="M1578" s="8">
        <v>2.6</v>
      </c>
      <c r="N1578">
        <v>188</v>
      </c>
      <c r="O1578" s="8">
        <v>714.4</v>
      </c>
      <c r="P1578" s="14">
        <v>0.19370000000000001</v>
      </c>
      <c r="Q1578" s="8">
        <v>138.38</v>
      </c>
      <c r="R1578" s="8">
        <v>576.02</v>
      </c>
      <c r="S1578" s="8">
        <v>488.8</v>
      </c>
      <c r="T1578" s="8">
        <v>87.22</v>
      </c>
      <c r="U1578">
        <v>0</v>
      </c>
      <c r="V1578" s="8">
        <v>0</v>
      </c>
      <c r="W1578" s="8">
        <v>0</v>
      </c>
      <c r="X1578" s="8">
        <v>87.22</v>
      </c>
    </row>
    <row r="1579" spans="1:24" x14ac:dyDescent="0.25">
      <c r="A1579" t="s">
        <v>1905</v>
      </c>
      <c r="B1579" s="1">
        <v>45421</v>
      </c>
      <c r="C1579" t="s">
        <v>220</v>
      </c>
      <c r="D1579" t="s">
        <v>221</v>
      </c>
      <c r="E1579" t="s">
        <v>71</v>
      </c>
      <c r="F1579" t="s">
        <v>28</v>
      </c>
      <c r="G1579" t="s">
        <v>165</v>
      </c>
      <c r="H1579" t="s">
        <v>166</v>
      </c>
      <c r="I1579" t="s">
        <v>84</v>
      </c>
      <c r="J1579" t="s">
        <v>85</v>
      </c>
      <c r="K1579" t="s">
        <v>42</v>
      </c>
      <c r="L1579" s="8">
        <v>9.9</v>
      </c>
      <c r="M1579" s="8">
        <v>3.1</v>
      </c>
      <c r="N1579">
        <v>74</v>
      </c>
      <c r="O1579" s="8">
        <v>732.6</v>
      </c>
      <c r="P1579" s="14">
        <v>7.6399999999999996E-2</v>
      </c>
      <c r="Q1579" s="8">
        <v>55.97</v>
      </c>
      <c r="R1579" s="8">
        <v>676.63</v>
      </c>
      <c r="S1579" s="8">
        <v>229.4</v>
      </c>
      <c r="T1579" s="8">
        <v>447.23</v>
      </c>
      <c r="U1579">
        <v>0</v>
      </c>
      <c r="V1579" s="8">
        <v>0</v>
      </c>
      <c r="W1579" s="8">
        <v>0</v>
      </c>
      <c r="X1579" s="8">
        <v>447.23</v>
      </c>
    </row>
    <row r="1580" spans="1:24" x14ac:dyDescent="0.25">
      <c r="A1580" t="s">
        <v>1906</v>
      </c>
      <c r="B1580" s="1">
        <v>45806</v>
      </c>
      <c r="C1580" t="s">
        <v>288</v>
      </c>
      <c r="D1580" t="s">
        <v>289</v>
      </c>
      <c r="E1580" t="s">
        <v>27</v>
      </c>
      <c r="F1580" t="s">
        <v>46</v>
      </c>
      <c r="G1580" t="s">
        <v>29</v>
      </c>
      <c r="H1580" t="s">
        <v>30</v>
      </c>
      <c r="I1580" t="s">
        <v>112</v>
      </c>
      <c r="J1580" t="s">
        <v>113</v>
      </c>
      <c r="K1580" t="s">
        <v>42</v>
      </c>
      <c r="L1580" s="8">
        <v>8.5</v>
      </c>
      <c r="M1580" s="8">
        <v>2.8</v>
      </c>
      <c r="N1580">
        <v>24</v>
      </c>
      <c r="O1580" s="8">
        <v>204</v>
      </c>
      <c r="P1580" s="14">
        <v>7.7100000000000002E-2</v>
      </c>
      <c r="Q1580" s="8">
        <v>15.73</v>
      </c>
      <c r="R1580" s="8">
        <v>188.27</v>
      </c>
      <c r="S1580" s="8">
        <v>67.2</v>
      </c>
      <c r="T1580" s="8">
        <v>121.07</v>
      </c>
      <c r="U1580">
        <v>0</v>
      </c>
      <c r="V1580" s="8">
        <v>0</v>
      </c>
      <c r="W1580" s="8">
        <v>0</v>
      </c>
      <c r="X1580" s="8">
        <v>121.07</v>
      </c>
    </row>
    <row r="1581" spans="1:24" x14ac:dyDescent="0.25">
      <c r="A1581" t="s">
        <v>1907</v>
      </c>
      <c r="B1581" s="1">
        <v>45896</v>
      </c>
      <c r="C1581" t="s">
        <v>394</v>
      </c>
      <c r="D1581" t="s">
        <v>395</v>
      </c>
      <c r="E1581" t="s">
        <v>71</v>
      </c>
      <c r="F1581" t="s">
        <v>37</v>
      </c>
      <c r="G1581" t="s">
        <v>72</v>
      </c>
      <c r="H1581" t="s">
        <v>73</v>
      </c>
      <c r="I1581" t="s">
        <v>40</v>
      </c>
      <c r="J1581" t="s">
        <v>41</v>
      </c>
      <c r="K1581" t="s">
        <v>42</v>
      </c>
      <c r="L1581" s="8">
        <v>14.5</v>
      </c>
      <c r="M1581" s="8">
        <v>4.2</v>
      </c>
      <c r="N1581">
        <v>86</v>
      </c>
      <c r="O1581" s="8">
        <v>1247</v>
      </c>
      <c r="P1581" s="14">
        <v>1.2E-2</v>
      </c>
      <c r="Q1581" s="8">
        <v>14.96</v>
      </c>
      <c r="R1581" s="8">
        <v>1232.04</v>
      </c>
      <c r="S1581" s="8">
        <v>361.2</v>
      </c>
      <c r="T1581" s="8">
        <v>870.84</v>
      </c>
      <c r="U1581">
        <v>0</v>
      </c>
      <c r="V1581" s="8">
        <v>0</v>
      </c>
      <c r="W1581" s="8">
        <v>0</v>
      </c>
      <c r="X1581" s="8">
        <v>870.84</v>
      </c>
    </row>
    <row r="1582" spans="1:24" x14ac:dyDescent="0.25">
      <c r="A1582" t="s">
        <v>1908</v>
      </c>
      <c r="B1582" s="1">
        <v>45631</v>
      </c>
      <c r="C1582" t="s">
        <v>403</v>
      </c>
      <c r="D1582" t="s">
        <v>404</v>
      </c>
      <c r="E1582" t="s">
        <v>53</v>
      </c>
      <c r="F1582" t="s">
        <v>37</v>
      </c>
      <c r="G1582" t="s">
        <v>55</v>
      </c>
      <c r="H1582" t="s">
        <v>56</v>
      </c>
      <c r="I1582" t="s">
        <v>144</v>
      </c>
      <c r="J1582" t="s">
        <v>145</v>
      </c>
      <c r="K1582" t="s">
        <v>33</v>
      </c>
      <c r="L1582" s="8">
        <v>12</v>
      </c>
      <c r="M1582" s="8">
        <v>6.5</v>
      </c>
      <c r="N1582">
        <v>4</v>
      </c>
      <c r="O1582" s="8">
        <v>48</v>
      </c>
      <c r="P1582" s="14">
        <v>1.4E-3</v>
      </c>
      <c r="Q1582" s="8">
        <v>7.0000000000000007E-2</v>
      </c>
      <c r="R1582" s="8">
        <v>47.93</v>
      </c>
      <c r="S1582" s="8">
        <v>26</v>
      </c>
      <c r="T1582" s="8">
        <v>21.93</v>
      </c>
      <c r="U1582">
        <v>0</v>
      </c>
      <c r="V1582" s="8">
        <v>0</v>
      </c>
      <c r="W1582" s="8">
        <v>0</v>
      </c>
      <c r="X1582" s="8">
        <v>21.93</v>
      </c>
    </row>
    <row r="1583" spans="1:24" x14ac:dyDescent="0.25">
      <c r="A1583" t="s">
        <v>1909</v>
      </c>
      <c r="B1583" s="1">
        <v>46182</v>
      </c>
      <c r="C1583" t="s">
        <v>523</v>
      </c>
      <c r="D1583" t="s">
        <v>524</v>
      </c>
      <c r="E1583" t="s">
        <v>27</v>
      </c>
      <c r="F1583" t="s">
        <v>89</v>
      </c>
      <c r="G1583" t="s">
        <v>29</v>
      </c>
      <c r="H1583" t="s">
        <v>30</v>
      </c>
      <c r="I1583" t="s">
        <v>104</v>
      </c>
      <c r="J1583" t="s">
        <v>105</v>
      </c>
      <c r="K1583" t="s">
        <v>49</v>
      </c>
      <c r="L1583" s="8">
        <v>4.2</v>
      </c>
      <c r="M1583" s="8">
        <v>2.8</v>
      </c>
      <c r="N1583">
        <v>322</v>
      </c>
      <c r="O1583" s="8">
        <v>1352.4</v>
      </c>
      <c r="P1583" s="14">
        <v>9.4600000000000004E-2</v>
      </c>
      <c r="Q1583" s="8">
        <v>127.94</v>
      </c>
      <c r="R1583" s="8">
        <v>1224.46</v>
      </c>
      <c r="S1583" s="8">
        <v>901.6</v>
      </c>
      <c r="T1583" s="8">
        <v>322.86</v>
      </c>
      <c r="U1583">
        <v>0</v>
      </c>
      <c r="V1583" s="8">
        <v>0</v>
      </c>
      <c r="W1583" s="8">
        <v>0</v>
      </c>
      <c r="X1583" s="8">
        <v>322.86</v>
      </c>
    </row>
    <row r="1584" spans="1:24" x14ac:dyDescent="0.25">
      <c r="A1584" t="s">
        <v>1910</v>
      </c>
      <c r="B1584" s="1">
        <v>45394</v>
      </c>
      <c r="C1584" t="s">
        <v>337</v>
      </c>
      <c r="D1584" t="s">
        <v>338</v>
      </c>
      <c r="E1584" t="s">
        <v>27</v>
      </c>
      <c r="F1584" t="s">
        <v>54</v>
      </c>
      <c r="G1584" t="s">
        <v>38</v>
      </c>
      <c r="H1584" t="s">
        <v>39</v>
      </c>
      <c r="I1584" t="s">
        <v>117</v>
      </c>
      <c r="J1584" t="s">
        <v>118</v>
      </c>
      <c r="K1584" t="s">
        <v>59</v>
      </c>
      <c r="L1584" s="8">
        <v>6</v>
      </c>
      <c r="M1584" s="8">
        <v>4.2</v>
      </c>
      <c r="N1584">
        <v>114</v>
      </c>
      <c r="O1584" s="8">
        <v>684</v>
      </c>
      <c r="P1584" s="14">
        <v>4.4400000000000002E-2</v>
      </c>
      <c r="Q1584" s="8">
        <v>30.37</v>
      </c>
      <c r="R1584" s="8">
        <v>653.63</v>
      </c>
      <c r="S1584" s="8">
        <v>478.8</v>
      </c>
      <c r="T1584" s="8">
        <v>174.83</v>
      </c>
      <c r="U1584">
        <v>0</v>
      </c>
      <c r="V1584" s="8">
        <v>0</v>
      </c>
      <c r="W1584" s="8">
        <v>0</v>
      </c>
      <c r="X1584" s="8">
        <v>174.83</v>
      </c>
    </row>
    <row r="1585" spans="1:24" x14ac:dyDescent="0.25">
      <c r="A1585" t="s">
        <v>1911</v>
      </c>
      <c r="B1585" s="1">
        <v>46187</v>
      </c>
      <c r="C1585" t="s">
        <v>528</v>
      </c>
      <c r="D1585" t="s">
        <v>529</v>
      </c>
      <c r="E1585" t="s">
        <v>27</v>
      </c>
      <c r="F1585" t="s">
        <v>54</v>
      </c>
      <c r="G1585" t="s">
        <v>38</v>
      </c>
      <c r="H1585" t="s">
        <v>39</v>
      </c>
      <c r="I1585" t="s">
        <v>66</v>
      </c>
      <c r="J1585" t="s">
        <v>67</v>
      </c>
      <c r="K1585" t="s">
        <v>33</v>
      </c>
      <c r="L1585" s="8">
        <v>4.5</v>
      </c>
      <c r="M1585" s="8">
        <v>2.1</v>
      </c>
      <c r="N1585">
        <v>13</v>
      </c>
      <c r="O1585" s="8">
        <v>58.5</v>
      </c>
      <c r="P1585" s="14">
        <v>1.6999999999999999E-3</v>
      </c>
      <c r="Q1585" s="8">
        <v>0.1</v>
      </c>
      <c r="R1585" s="8">
        <v>58.4</v>
      </c>
      <c r="S1585" s="8">
        <v>27.3</v>
      </c>
      <c r="T1585" s="8">
        <v>31.1</v>
      </c>
      <c r="U1585">
        <v>0</v>
      </c>
      <c r="V1585" s="8">
        <v>0</v>
      </c>
      <c r="W1585" s="8">
        <v>0</v>
      </c>
      <c r="X1585" s="8">
        <v>31.1</v>
      </c>
    </row>
    <row r="1586" spans="1:24" x14ac:dyDescent="0.25">
      <c r="A1586" t="s">
        <v>1912</v>
      </c>
      <c r="B1586" s="1">
        <v>46157</v>
      </c>
      <c r="C1586" t="s">
        <v>340</v>
      </c>
      <c r="D1586" t="s">
        <v>341</v>
      </c>
      <c r="E1586" t="s">
        <v>27</v>
      </c>
      <c r="F1586" t="s">
        <v>54</v>
      </c>
      <c r="G1586" t="s">
        <v>29</v>
      </c>
      <c r="H1586" t="s">
        <v>30</v>
      </c>
      <c r="I1586" t="s">
        <v>112</v>
      </c>
      <c r="J1586" t="s">
        <v>113</v>
      </c>
      <c r="K1586" t="s">
        <v>42</v>
      </c>
      <c r="L1586" s="8">
        <v>8.5</v>
      </c>
      <c r="M1586" s="8">
        <v>2.8</v>
      </c>
      <c r="N1586">
        <v>65</v>
      </c>
      <c r="O1586" s="8">
        <v>552.5</v>
      </c>
      <c r="P1586" s="14">
        <v>5.0000000000000001E-4</v>
      </c>
      <c r="Q1586" s="8">
        <v>0.28000000000000003</v>
      </c>
      <c r="R1586" s="8">
        <v>552.22</v>
      </c>
      <c r="S1586" s="8">
        <v>182</v>
      </c>
      <c r="T1586" s="8">
        <v>370.22</v>
      </c>
      <c r="U1586">
        <v>0</v>
      </c>
      <c r="V1586" s="8">
        <v>0</v>
      </c>
      <c r="W1586" s="8">
        <v>0</v>
      </c>
      <c r="X1586" s="8">
        <v>370.22</v>
      </c>
    </row>
    <row r="1587" spans="1:24" x14ac:dyDescent="0.25">
      <c r="A1587" t="s">
        <v>1913</v>
      </c>
      <c r="B1587" s="1">
        <v>45742</v>
      </c>
      <c r="C1587" t="s">
        <v>159</v>
      </c>
      <c r="D1587" t="s">
        <v>160</v>
      </c>
      <c r="E1587" t="s">
        <v>27</v>
      </c>
      <c r="F1587" t="s">
        <v>37</v>
      </c>
      <c r="G1587" t="s">
        <v>38</v>
      </c>
      <c r="H1587" t="s">
        <v>39</v>
      </c>
      <c r="I1587" t="s">
        <v>99</v>
      </c>
      <c r="J1587" t="s">
        <v>100</v>
      </c>
      <c r="K1587" t="s">
        <v>49</v>
      </c>
      <c r="L1587" s="8">
        <v>3.8</v>
      </c>
      <c r="M1587" s="8">
        <v>2.6</v>
      </c>
      <c r="N1587">
        <v>16</v>
      </c>
      <c r="O1587" s="8">
        <v>60.8</v>
      </c>
      <c r="P1587" s="14">
        <v>4.2500000000000003E-2</v>
      </c>
      <c r="Q1587" s="8">
        <v>2.58</v>
      </c>
      <c r="R1587" s="8">
        <v>58.22</v>
      </c>
      <c r="S1587" s="8">
        <v>41.6</v>
      </c>
      <c r="T1587" s="8">
        <v>16.62</v>
      </c>
      <c r="U1587">
        <v>12</v>
      </c>
      <c r="V1587" s="8">
        <v>43.66</v>
      </c>
      <c r="W1587" s="8">
        <v>37.200000000000003</v>
      </c>
      <c r="X1587" s="8">
        <v>-20.58</v>
      </c>
    </row>
    <row r="1588" spans="1:24" x14ac:dyDescent="0.25">
      <c r="A1588" t="s">
        <v>1914</v>
      </c>
      <c r="B1588" s="1">
        <v>45394</v>
      </c>
      <c r="C1588" t="s">
        <v>315</v>
      </c>
      <c r="D1588" t="s">
        <v>316</v>
      </c>
      <c r="E1588" t="s">
        <v>27</v>
      </c>
      <c r="F1588" t="s">
        <v>46</v>
      </c>
      <c r="G1588" t="s">
        <v>38</v>
      </c>
      <c r="H1588" t="s">
        <v>39</v>
      </c>
      <c r="I1588" t="s">
        <v>122</v>
      </c>
      <c r="J1588" t="s">
        <v>123</v>
      </c>
      <c r="K1588" t="s">
        <v>59</v>
      </c>
      <c r="L1588" s="8">
        <v>5.5</v>
      </c>
      <c r="M1588" s="8">
        <v>3.8</v>
      </c>
      <c r="N1588">
        <v>1</v>
      </c>
      <c r="O1588" s="8">
        <v>5.5</v>
      </c>
      <c r="P1588" s="14">
        <v>0.26629999999999998</v>
      </c>
      <c r="Q1588" s="8">
        <v>1.46</v>
      </c>
      <c r="R1588" s="8">
        <v>4.04</v>
      </c>
      <c r="S1588" s="8">
        <v>3.8</v>
      </c>
      <c r="T1588" s="8">
        <v>0.24</v>
      </c>
      <c r="U1588">
        <v>0</v>
      </c>
      <c r="V1588" s="8">
        <v>0</v>
      </c>
      <c r="W1588" s="8">
        <v>0</v>
      </c>
      <c r="X1588" s="8">
        <v>0.24</v>
      </c>
    </row>
    <row r="1589" spans="1:24" x14ac:dyDescent="0.25">
      <c r="A1589" t="s">
        <v>1915</v>
      </c>
      <c r="B1589" s="1">
        <v>45830</v>
      </c>
      <c r="C1589" t="s">
        <v>689</v>
      </c>
      <c r="D1589" t="s">
        <v>690</v>
      </c>
      <c r="E1589" t="s">
        <v>27</v>
      </c>
      <c r="F1589" t="s">
        <v>54</v>
      </c>
      <c r="G1589" t="s">
        <v>38</v>
      </c>
      <c r="H1589" t="s">
        <v>39</v>
      </c>
      <c r="I1589" t="s">
        <v>84</v>
      </c>
      <c r="J1589" t="s">
        <v>85</v>
      </c>
      <c r="K1589" t="s">
        <v>42</v>
      </c>
      <c r="L1589" s="8">
        <v>9.9</v>
      </c>
      <c r="M1589" s="8">
        <v>3.1</v>
      </c>
      <c r="N1589">
        <v>31</v>
      </c>
      <c r="O1589" s="8">
        <v>306.89999999999998</v>
      </c>
      <c r="P1589" s="14">
        <v>1E-3</v>
      </c>
      <c r="Q1589" s="8">
        <v>0.31</v>
      </c>
      <c r="R1589" s="8">
        <v>306.58999999999997</v>
      </c>
      <c r="S1589" s="8">
        <v>96.1</v>
      </c>
      <c r="T1589" s="8">
        <v>210.49</v>
      </c>
      <c r="U1589">
        <v>0</v>
      </c>
      <c r="V1589" s="8">
        <v>0</v>
      </c>
      <c r="W1589" s="8">
        <v>0</v>
      </c>
      <c r="X1589" s="8">
        <v>210.49</v>
      </c>
    </row>
    <row r="1590" spans="1:24" x14ac:dyDescent="0.25">
      <c r="A1590" t="s">
        <v>1916</v>
      </c>
      <c r="B1590" s="1">
        <v>46224</v>
      </c>
      <c r="C1590" t="s">
        <v>458</v>
      </c>
      <c r="D1590" t="s">
        <v>459</v>
      </c>
      <c r="E1590" t="s">
        <v>27</v>
      </c>
      <c r="F1590" t="s">
        <v>89</v>
      </c>
      <c r="G1590" t="s">
        <v>29</v>
      </c>
      <c r="H1590" t="s">
        <v>30</v>
      </c>
      <c r="I1590" t="s">
        <v>156</v>
      </c>
      <c r="J1590" t="s">
        <v>157</v>
      </c>
      <c r="K1590" t="s">
        <v>42</v>
      </c>
      <c r="L1590" s="8">
        <v>6.2</v>
      </c>
      <c r="M1590" s="8">
        <v>1.9</v>
      </c>
      <c r="N1590">
        <v>164</v>
      </c>
      <c r="O1590" s="8">
        <v>1016.8</v>
      </c>
      <c r="P1590" s="14">
        <v>3.3399999999999999E-2</v>
      </c>
      <c r="Q1590" s="8">
        <v>33.96</v>
      </c>
      <c r="R1590" s="8">
        <v>982.84</v>
      </c>
      <c r="S1590" s="8">
        <v>311.60000000000002</v>
      </c>
      <c r="T1590" s="8">
        <v>671.24</v>
      </c>
      <c r="U1590">
        <v>0</v>
      </c>
      <c r="V1590" s="8">
        <v>0</v>
      </c>
      <c r="W1590" s="8">
        <v>0</v>
      </c>
      <c r="X1590" s="8">
        <v>671.24</v>
      </c>
    </row>
    <row r="1591" spans="1:24" x14ac:dyDescent="0.25">
      <c r="A1591" t="s">
        <v>1917</v>
      </c>
      <c r="B1591" s="1">
        <v>45759</v>
      </c>
      <c r="C1591" t="s">
        <v>148</v>
      </c>
      <c r="D1591" t="s">
        <v>149</v>
      </c>
      <c r="E1591" t="s">
        <v>150</v>
      </c>
      <c r="F1591" t="s">
        <v>37</v>
      </c>
      <c r="G1591" t="s">
        <v>151</v>
      </c>
      <c r="H1591" t="s">
        <v>152</v>
      </c>
      <c r="I1591" t="s">
        <v>57</v>
      </c>
      <c r="J1591" t="s">
        <v>58</v>
      </c>
      <c r="K1591" t="s">
        <v>59</v>
      </c>
      <c r="L1591" s="8">
        <v>10.5</v>
      </c>
      <c r="M1591" s="8">
        <v>7.5</v>
      </c>
      <c r="N1591">
        <v>52</v>
      </c>
      <c r="O1591" s="8">
        <v>546</v>
      </c>
      <c r="P1591" s="14">
        <v>3.3799999999999997E-2</v>
      </c>
      <c r="Q1591" s="8">
        <v>18.45</v>
      </c>
      <c r="R1591" s="8">
        <v>527.54999999999995</v>
      </c>
      <c r="S1591" s="8">
        <v>390</v>
      </c>
      <c r="T1591" s="8">
        <v>137.55000000000001</v>
      </c>
      <c r="U1591">
        <v>0</v>
      </c>
      <c r="V1591" s="8">
        <v>0</v>
      </c>
      <c r="W1591" s="8">
        <v>0</v>
      </c>
      <c r="X1591" s="8">
        <v>137.55000000000001</v>
      </c>
    </row>
    <row r="1592" spans="1:24" x14ac:dyDescent="0.25">
      <c r="A1592" t="s">
        <v>1918</v>
      </c>
      <c r="B1592" s="1">
        <v>45307</v>
      </c>
      <c r="C1592" t="s">
        <v>472</v>
      </c>
      <c r="D1592" t="s">
        <v>473</v>
      </c>
      <c r="E1592" t="s">
        <v>71</v>
      </c>
      <c r="F1592" t="s">
        <v>54</v>
      </c>
      <c r="G1592" t="s">
        <v>72</v>
      </c>
      <c r="H1592" t="s">
        <v>73</v>
      </c>
      <c r="I1592" t="s">
        <v>84</v>
      </c>
      <c r="J1592" t="s">
        <v>85</v>
      </c>
      <c r="K1592" t="s">
        <v>42</v>
      </c>
      <c r="L1592" s="8">
        <v>9.9</v>
      </c>
      <c r="M1592" s="8">
        <v>3.1</v>
      </c>
      <c r="N1592">
        <v>80</v>
      </c>
      <c r="O1592" s="8">
        <v>792</v>
      </c>
      <c r="P1592" s="14">
        <v>1E-3</v>
      </c>
      <c r="Q1592" s="8">
        <v>0.79</v>
      </c>
      <c r="R1592" s="8">
        <v>791.21</v>
      </c>
      <c r="S1592" s="8">
        <v>248</v>
      </c>
      <c r="T1592" s="8">
        <v>543.21</v>
      </c>
      <c r="U1592">
        <v>0</v>
      </c>
      <c r="V1592" s="8">
        <v>0</v>
      </c>
      <c r="W1592" s="8">
        <v>0</v>
      </c>
      <c r="X1592" s="8">
        <v>543.21</v>
      </c>
    </row>
    <row r="1593" spans="1:24" x14ac:dyDescent="0.25">
      <c r="A1593" t="s">
        <v>1919</v>
      </c>
      <c r="B1593" s="1">
        <v>46031</v>
      </c>
      <c r="C1593" t="s">
        <v>139</v>
      </c>
      <c r="D1593" t="s">
        <v>140</v>
      </c>
      <c r="E1593" t="s">
        <v>63</v>
      </c>
      <c r="F1593" t="s">
        <v>54</v>
      </c>
      <c r="G1593" t="s">
        <v>64</v>
      </c>
      <c r="H1593" t="s">
        <v>65</v>
      </c>
      <c r="I1593" t="s">
        <v>144</v>
      </c>
      <c r="J1593" t="s">
        <v>145</v>
      </c>
      <c r="K1593" t="s">
        <v>33</v>
      </c>
      <c r="L1593" s="8">
        <v>12</v>
      </c>
      <c r="M1593" s="8">
        <v>6.5</v>
      </c>
      <c r="N1593">
        <v>135</v>
      </c>
      <c r="O1593" s="8">
        <v>1620</v>
      </c>
      <c r="P1593" s="14">
        <v>0.48820000000000002</v>
      </c>
      <c r="Q1593" s="8">
        <v>790.88</v>
      </c>
      <c r="R1593" s="8">
        <v>829.12</v>
      </c>
      <c r="S1593" s="8">
        <v>877.5</v>
      </c>
      <c r="T1593" s="8">
        <v>-48.38</v>
      </c>
      <c r="U1593">
        <v>0</v>
      </c>
      <c r="V1593" s="8">
        <v>0</v>
      </c>
      <c r="W1593" s="8">
        <v>0</v>
      </c>
      <c r="X1593" s="8">
        <v>-48.38</v>
      </c>
    </row>
    <row r="1594" spans="1:24" x14ac:dyDescent="0.25">
      <c r="A1594" t="s">
        <v>1920</v>
      </c>
      <c r="B1594" s="1">
        <v>45439</v>
      </c>
      <c r="C1594" t="s">
        <v>288</v>
      </c>
      <c r="D1594" t="s">
        <v>289</v>
      </c>
      <c r="E1594" t="s">
        <v>27</v>
      </c>
      <c r="F1594" t="s">
        <v>46</v>
      </c>
      <c r="G1594" t="s">
        <v>38</v>
      </c>
      <c r="H1594" t="s">
        <v>39</v>
      </c>
      <c r="I1594" t="s">
        <v>31</v>
      </c>
      <c r="J1594" t="s">
        <v>32</v>
      </c>
      <c r="K1594" t="s">
        <v>33</v>
      </c>
      <c r="L1594" s="8">
        <v>5.8</v>
      </c>
      <c r="M1594" s="8">
        <v>2.7</v>
      </c>
      <c r="N1594">
        <v>40</v>
      </c>
      <c r="O1594" s="8">
        <v>232</v>
      </c>
      <c r="P1594" s="14">
        <v>0.1241</v>
      </c>
      <c r="Q1594" s="8">
        <v>28.79</v>
      </c>
      <c r="R1594" s="8">
        <v>203.21</v>
      </c>
      <c r="S1594" s="8">
        <v>108</v>
      </c>
      <c r="T1594" s="8">
        <v>95.21</v>
      </c>
      <c r="U1594">
        <v>0</v>
      </c>
      <c r="V1594" s="8">
        <v>0</v>
      </c>
      <c r="W1594" s="8">
        <v>0</v>
      </c>
      <c r="X1594" s="8">
        <v>95.21</v>
      </c>
    </row>
    <row r="1595" spans="1:24" x14ac:dyDescent="0.25">
      <c r="A1595" t="s">
        <v>1921</v>
      </c>
      <c r="B1595" s="1">
        <v>45711</v>
      </c>
      <c r="C1595" t="s">
        <v>220</v>
      </c>
      <c r="D1595" t="s">
        <v>221</v>
      </c>
      <c r="E1595" t="s">
        <v>71</v>
      </c>
      <c r="F1595" t="s">
        <v>28</v>
      </c>
      <c r="G1595" t="s">
        <v>165</v>
      </c>
      <c r="H1595" t="s">
        <v>166</v>
      </c>
      <c r="I1595" t="s">
        <v>117</v>
      </c>
      <c r="J1595" t="s">
        <v>118</v>
      </c>
      <c r="K1595" t="s">
        <v>59</v>
      </c>
      <c r="L1595" s="8">
        <v>6</v>
      </c>
      <c r="M1595" s="8">
        <v>4.2</v>
      </c>
      <c r="N1595">
        <v>138</v>
      </c>
      <c r="O1595" s="8">
        <v>828</v>
      </c>
      <c r="P1595" s="14">
        <v>5.5E-2</v>
      </c>
      <c r="Q1595" s="8">
        <v>45.54</v>
      </c>
      <c r="R1595" s="8">
        <v>782.46</v>
      </c>
      <c r="S1595" s="8">
        <v>579.6</v>
      </c>
      <c r="T1595" s="8">
        <v>202.86</v>
      </c>
      <c r="U1595">
        <v>0</v>
      </c>
      <c r="V1595" s="8">
        <v>0</v>
      </c>
      <c r="W1595" s="8">
        <v>0</v>
      </c>
      <c r="X1595" s="8">
        <v>202.86</v>
      </c>
    </row>
    <row r="1596" spans="1:24" x14ac:dyDescent="0.25">
      <c r="A1596" t="s">
        <v>1922</v>
      </c>
      <c r="B1596" s="1">
        <v>46183</v>
      </c>
      <c r="C1596" t="s">
        <v>191</v>
      </c>
      <c r="D1596" t="s">
        <v>192</v>
      </c>
      <c r="E1596" t="s">
        <v>150</v>
      </c>
      <c r="F1596" t="s">
        <v>54</v>
      </c>
      <c r="G1596" t="s">
        <v>151</v>
      </c>
      <c r="H1596" t="s">
        <v>152</v>
      </c>
      <c r="I1596" t="s">
        <v>40</v>
      </c>
      <c r="J1596" t="s">
        <v>41</v>
      </c>
      <c r="K1596" t="s">
        <v>42</v>
      </c>
      <c r="L1596" s="8">
        <v>14.5</v>
      </c>
      <c r="M1596" s="8">
        <v>4.2</v>
      </c>
      <c r="N1596">
        <v>27</v>
      </c>
      <c r="O1596" s="8">
        <v>391.5</v>
      </c>
      <c r="P1596" s="14">
        <v>2.5499999999999998E-2</v>
      </c>
      <c r="Q1596" s="8">
        <v>9.98</v>
      </c>
      <c r="R1596" s="8">
        <v>381.52</v>
      </c>
      <c r="S1596" s="8">
        <v>113.4</v>
      </c>
      <c r="T1596" s="8">
        <v>268.12</v>
      </c>
      <c r="U1596">
        <v>0</v>
      </c>
      <c r="V1596" s="8">
        <v>0</v>
      </c>
      <c r="W1596" s="8">
        <v>0</v>
      </c>
      <c r="X1596" s="8">
        <v>268.12</v>
      </c>
    </row>
    <row r="1597" spans="1:24" x14ac:dyDescent="0.25">
      <c r="A1597" t="s">
        <v>1923</v>
      </c>
      <c r="B1597" s="1">
        <v>45962</v>
      </c>
      <c r="C1597" t="s">
        <v>403</v>
      </c>
      <c r="D1597" t="s">
        <v>404</v>
      </c>
      <c r="E1597" t="s">
        <v>53</v>
      </c>
      <c r="F1597" t="s">
        <v>37</v>
      </c>
      <c r="G1597" t="s">
        <v>55</v>
      </c>
      <c r="H1597" t="s">
        <v>56</v>
      </c>
      <c r="I1597" t="s">
        <v>66</v>
      </c>
      <c r="J1597" t="s">
        <v>67</v>
      </c>
      <c r="K1597" t="s">
        <v>33</v>
      </c>
      <c r="L1597" s="8">
        <v>4.5</v>
      </c>
      <c r="M1597" s="8">
        <v>2.1</v>
      </c>
      <c r="N1597">
        <v>1</v>
      </c>
      <c r="O1597" s="8">
        <v>4.5</v>
      </c>
      <c r="P1597" s="14">
        <v>7.0000000000000001E-3</v>
      </c>
      <c r="Q1597" s="8">
        <v>0.03</v>
      </c>
      <c r="R1597" s="8">
        <v>4.47</v>
      </c>
      <c r="S1597" s="8">
        <v>2.1</v>
      </c>
      <c r="T1597" s="8">
        <v>2.37</v>
      </c>
      <c r="U1597">
        <v>0</v>
      </c>
      <c r="V1597" s="8">
        <v>0</v>
      </c>
      <c r="W1597" s="8">
        <v>0</v>
      </c>
      <c r="X1597" s="8">
        <v>2.37</v>
      </c>
    </row>
    <row r="1598" spans="1:24" x14ac:dyDescent="0.25">
      <c r="A1598" t="s">
        <v>1924</v>
      </c>
      <c r="B1598" s="1">
        <v>45450</v>
      </c>
      <c r="C1598" t="s">
        <v>763</v>
      </c>
      <c r="D1598" t="s">
        <v>764</v>
      </c>
      <c r="E1598" t="s">
        <v>71</v>
      </c>
      <c r="F1598" t="s">
        <v>46</v>
      </c>
      <c r="G1598" t="s">
        <v>165</v>
      </c>
      <c r="H1598" t="s">
        <v>166</v>
      </c>
      <c r="I1598" t="s">
        <v>130</v>
      </c>
      <c r="J1598" t="s">
        <v>131</v>
      </c>
      <c r="K1598" t="s">
        <v>42</v>
      </c>
      <c r="L1598" s="8">
        <v>4.8</v>
      </c>
      <c r="M1598" s="8">
        <v>1.4</v>
      </c>
      <c r="N1598">
        <v>14</v>
      </c>
      <c r="O1598" s="8">
        <v>67.2</v>
      </c>
      <c r="P1598" s="14">
        <v>7.6700000000000004E-2</v>
      </c>
      <c r="Q1598" s="8">
        <v>5.15</v>
      </c>
      <c r="R1598" s="8">
        <v>62.05</v>
      </c>
      <c r="S1598" s="8">
        <v>19.600000000000001</v>
      </c>
      <c r="T1598" s="8">
        <v>42.45</v>
      </c>
      <c r="U1598">
        <v>0</v>
      </c>
      <c r="V1598" s="8">
        <v>0</v>
      </c>
      <c r="W1598" s="8">
        <v>0</v>
      </c>
      <c r="X1598" s="8">
        <v>42.45</v>
      </c>
    </row>
    <row r="1599" spans="1:24" x14ac:dyDescent="0.25">
      <c r="A1599" t="s">
        <v>1925</v>
      </c>
      <c r="B1599" s="1">
        <v>45368</v>
      </c>
      <c r="C1599" t="s">
        <v>133</v>
      </c>
      <c r="D1599" t="s">
        <v>134</v>
      </c>
      <c r="E1599" t="s">
        <v>27</v>
      </c>
      <c r="F1599" t="s">
        <v>54</v>
      </c>
      <c r="G1599" t="s">
        <v>29</v>
      </c>
      <c r="H1599" t="s">
        <v>30</v>
      </c>
      <c r="I1599" t="s">
        <v>185</v>
      </c>
      <c r="J1599" t="s">
        <v>186</v>
      </c>
      <c r="K1599" t="s">
        <v>59</v>
      </c>
      <c r="L1599" s="8">
        <v>4.9000000000000004</v>
      </c>
      <c r="M1599" s="8">
        <v>3.1</v>
      </c>
      <c r="N1599">
        <v>14</v>
      </c>
      <c r="O1599" s="8">
        <v>68.599999999999994</v>
      </c>
      <c r="P1599" s="14">
        <v>2.4E-2</v>
      </c>
      <c r="Q1599" s="8">
        <v>1.65</v>
      </c>
      <c r="R1599" s="8">
        <v>66.95</v>
      </c>
      <c r="S1599" s="8">
        <v>43.4</v>
      </c>
      <c r="T1599" s="8">
        <v>23.55</v>
      </c>
      <c r="U1599">
        <v>0</v>
      </c>
      <c r="V1599" s="8">
        <v>0</v>
      </c>
      <c r="W1599" s="8">
        <v>0</v>
      </c>
      <c r="X1599" s="8">
        <v>23.55</v>
      </c>
    </row>
    <row r="1600" spans="1:24" x14ac:dyDescent="0.25">
      <c r="A1600" t="s">
        <v>1926</v>
      </c>
      <c r="B1600" s="1">
        <v>45772</v>
      </c>
      <c r="C1600" t="s">
        <v>154</v>
      </c>
      <c r="D1600" t="s">
        <v>155</v>
      </c>
      <c r="E1600" t="s">
        <v>150</v>
      </c>
      <c r="F1600" t="s">
        <v>46</v>
      </c>
      <c r="G1600" t="s">
        <v>151</v>
      </c>
      <c r="H1600" t="s">
        <v>152</v>
      </c>
      <c r="I1600" t="s">
        <v>84</v>
      </c>
      <c r="J1600" t="s">
        <v>85</v>
      </c>
      <c r="K1600" t="s">
        <v>42</v>
      </c>
      <c r="L1600" s="8">
        <v>9.9</v>
      </c>
      <c r="M1600" s="8">
        <v>3.1</v>
      </c>
      <c r="N1600">
        <v>21</v>
      </c>
      <c r="O1600" s="8">
        <v>207.9</v>
      </c>
      <c r="P1600" s="14">
        <v>0.1709</v>
      </c>
      <c r="Q1600" s="8">
        <v>35.53</v>
      </c>
      <c r="R1600" s="8">
        <v>172.37</v>
      </c>
      <c r="S1600" s="8">
        <v>65.099999999999994</v>
      </c>
      <c r="T1600" s="8">
        <v>107.27</v>
      </c>
      <c r="U1600">
        <v>0</v>
      </c>
      <c r="V1600" s="8">
        <v>0</v>
      </c>
      <c r="W1600" s="8">
        <v>0</v>
      </c>
      <c r="X1600" s="8">
        <v>107.27</v>
      </c>
    </row>
    <row r="1601" spans="1:24" x14ac:dyDescent="0.25">
      <c r="A1601" t="s">
        <v>1927</v>
      </c>
      <c r="B1601" s="1">
        <v>46092</v>
      </c>
      <c r="C1601" t="s">
        <v>291</v>
      </c>
      <c r="D1601" t="s">
        <v>292</v>
      </c>
      <c r="E1601" t="s">
        <v>150</v>
      </c>
      <c r="F1601" t="s">
        <v>54</v>
      </c>
      <c r="G1601" t="s">
        <v>151</v>
      </c>
      <c r="H1601" t="s">
        <v>152</v>
      </c>
      <c r="I1601" t="s">
        <v>84</v>
      </c>
      <c r="J1601" t="s">
        <v>85</v>
      </c>
      <c r="K1601" t="s">
        <v>42</v>
      </c>
      <c r="L1601" s="8">
        <v>9.9</v>
      </c>
      <c r="M1601" s="8">
        <v>3.1</v>
      </c>
      <c r="N1601">
        <v>173</v>
      </c>
      <c r="O1601" s="8">
        <v>1712.7</v>
      </c>
      <c r="P1601" s="14">
        <v>0.47199999999999998</v>
      </c>
      <c r="Q1601" s="8">
        <v>808.39</v>
      </c>
      <c r="R1601" s="8">
        <v>904.31</v>
      </c>
      <c r="S1601" s="8">
        <v>536.29999999999995</v>
      </c>
      <c r="T1601" s="8">
        <v>368.01</v>
      </c>
      <c r="U1601">
        <v>0</v>
      </c>
      <c r="V1601" s="8">
        <v>0</v>
      </c>
      <c r="W1601" s="8">
        <v>0</v>
      </c>
      <c r="X1601" s="8">
        <v>368.01</v>
      </c>
    </row>
    <row r="1602" spans="1:24" x14ac:dyDescent="0.25">
      <c r="A1602" t="s">
        <v>1928</v>
      </c>
      <c r="B1602" s="1">
        <v>45563</v>
      </c>
      <c r="C1602" t="s">
        <v>174</v>
      </c>
      <c r="D1602" t="s">
        <v>175</v>
      </c>
      <c r="E1602" t="s">
        <v>150</v>
      </c>
      <c r="F1602" t="s">
        <v>54</v>
      </c>
      <c r="G1602" t="s">
        <v>151</v>
      </c>
      <c r="H1602" t="s">
        <v>152</v>
      </c>
      <c r="I1602" t="s">
        <v>84</v>
      </c>
      <c r="J1602" t="s">
        <v>85</v>
      </c>
      <c r="K1602" t="s">
        <v>42</v>
      </c>
      <c r="L1602" s="8">
        <v>9.9</v>
      </c>
      <c r="M1602" s="8">
        <v>3.1</v>
      </c>
      <c r="N1602">
        <v>198</v>
      </c>
      <c r="O1602" s="8">
        <v>1960.2</v>
      </c>
      <c r="P1602" s="14">
        <v>4.8999999999999998E-3</v>
      </c>
      <c r="Q1602" s="8">
        <v>9.6</v>
      </c>
      <c r="R1602" s="8">
        <v>1950.6</v>
      </c>
      <c r="S1602" s="8">
        <v>613.79999999999995</v>
      </c>
      <c r="T1602" s="8">
        <v>1336.8</v>
      </c>
      <c r="U1602">
        <v>0</v>
      </c>
      <c r="V1602" s="8">
        <v>0</v>
      </c>
      <c r="W1602" s="8">
        <v>0</v>
      </c>
      <c r="X1602" s="8">
        <v>1336.8</v>
      </c>
    </row>
    <row r="1603" spans="1:24" x14ac:dyDescent="0.25">
      <c r="A1603" t="s">
        <v>1929</v>
      </c>
      <c r="B1603" s="1">
        <v>45638</v>
      </c>
      <c r="C1603" t="s">
        <v>191</v>
      </c>
      <c r="D1603" t="s">
        <v>192</v>
      </c>
      <c r="E1603" t="s">
        <v>150</v>
      </c>
      <c r="F1603" t="s">
        <v>54</v>
      </c>
      <c r="G1603" t="s">
        <v>151</v>
      </c>
      <c r="H1603" t="s">
        <v>152</v>
      </c>
      <c r="I1603" t="s">
        <v>31</v>
      </c>
      <c r="J1603" t="s">
        <v>32</v>
      </c>
      <c r="K1603" t="s">
        <v>33</v>
      </c>
      <c r="L1603" s="8">
        <v>5.8</v>
      </c>
      <c r="M1603" s="8">
        <v>2.7</v>
      </c>
      <c r="N1603">
        <v>365</v>
      </c>
      <c r="O1603" s="8">
        <v>2117</v>
      </c>
      <c r="P1603" s="14">
        <v>1.4999999999999999E-2</v>
      </c>
      <c r="Q1603" s="8">
        <v>31.76</v>
      </c>
      <c r="R1603" s="8">
        <v>2085.2399999999998</v>
      </c>
      <c r="S1603" s="8">
        <v>985.5</v>
      </c>
      <c r="T1603" s="8">
        <v>1099.74</v>
      </c>
      <c r="U1603">
        <v>0</v>
      </c>
      <c r="V1603" s="8">
        <v>0</v>
      </c>
      <c r="W1603" s="8">
        <v>0</v>
      </c>
      <c r="X1603" s="8">
        <v>1099.74</v>
      </c>
    </row>
    <row r="1604" spans="1:24" x14ac:dyDescent="0.25">
      <c r="A1604" t="s">
        <v>1930</v>
      </c>
      <c r="B1604" s="1">
        <v>45930</v>
      </c>
      <c r="C1604" t="s">
        <v>110</v>
      </c>
      <c r="D1604" t="s">
        <v>111</v>
      </c>
      <c r="E1604" t="s">
        <v>27</v>
      </c>
      <c r="F1604" t="s">
        <v>37</v>
      </c>
      <c r="G1604" t="s">
        <v>38</v>
      </c>
      <c r="H1604" t="s">
        <v>39</v>
      </c>
      <c r="I1604" t="s">
        <v>144</v>
      </c>
      <c r="J1604" t="s">
        <v>145</v>
      </c>
      <c r="K1604" t="s">
        <v>33</v>
      </c>
      <c r="L1604" s="8">
        <v>12</v>
      </c>
      <c r="M1604" s="8">
        <v>6.5</v>
      </c>
      <c r="N1604">
        <v>45</v>
      </c>
      <c r="O1604" s="8">
        <v>540</v>
      </c>
      <c r="P1604" s="14">
        <v>1.21E-2</v>
      </c>
      <c r="Q1604" s="8">
        <v>6.53</v>
      </c>
      <c r="R1604" s="8">
        <v>533.47</v>
      </c>
      <c r="S1604" s="8">
        <v>292.5</v>
      </c>
      <c r="T1604" s="8">
        <v>240.97</v>
      </c>
      <c r="U1604">
        <v>0</v>
      </c>
      <c r="V1604" s="8">
        <v>0</v>
      </c>
      <c r="W1604" s="8">
        <v>0</v>
      </c>
      <c r="X1604" s="8">
        <v>240.97</v>
      </c>
    </row>
    <row r="1605" spans="1:24" x14ac:dyDescent="0.25">
      <c r="A1605" t="s">
        <v>1931</v>
      </c>
      <c r="B1605" s="1">
        <v>46001</v>
      </c>
      <c r="C1605" t="s">
        <v>285</v>
      </c>
      <c r="D1605" t="s">
        <v>286</v>
      </c>
      <c r="E1605" t="s">
        <v>27</v>
      </c>
      <c r="F1605" t="s">
        <v>89</v>
      </c>
      <c r="G1605" t="s">
        <v>29</v>
      </c>
      <c r="H1605" t="s">
        <v>30</v>
      </c>
      <c r="I1605" t="s">
        <v>31</v>
      </c>
      <c r="J1605" t="s">
        <v>32</v>
      </c>
      <c r="K1605" t="s">
        <v>33</v>
      </c>
      <c r="L1605" s="8">
        <v>5.8</v>
      </c>
      <c r="M1605" s="8">
        <v>2.7</v>
      </c>
      <c r="N1605">
        <v>279</v>
      </c>
      <c r="O1605" s="8">
        <v>1618.2</v>
      </c>
      <c r="P1605" s="14">
        <v>0.12740000000000001</v>
      </c>
      <c r="Q1605" s="8">
        <v>206.16</v>
      </c>
      <c r="R1605" s="8">
        <v>1412.04</v>
      </c>
      <c r="S1605" s="8">
        <v>753.3</v>
      </c>
      <c r="T1605" s="8">
        <v>658.74</v>
      </c>
      <c r="U1605">
        <v>0</v>
      </c>
      <c r="V1605" s="8">
        <v>0</v>
      </c>
      <c r="W1605" s="8">
        <v>0</v>
      </c>
      <c r="X1605" s="8">
        <v>658.74</v>
      </c>
    </row>
    <row r="1606" spans="1:24" x14ac:dyDescent="0.25">
      <c r="A1606" t="s">
        <v>1932</v>
      </c>
      <c r="B1606" s="1">
        <v>45699</v>
      </c>
      <c r="C1606" t="s">
        <v>269</v>
      </c>
      <c r="D1606" t="s">
        <v>270</v>
      </c>
      <c r="E1606" t="s">
        <v>27</v>
      </c>
      <c r="F1606" t="s">
        <v>37</v>
      </c>
      <c r="G1606" t="s">
        <v>29</v>
      </c>
      <c r="H1606" t="s">
        <v>30</v>
      </c>
      <c r="I1606" t="s">
        <v>40</v>
      </c>
      <c r="J1606" t="s">
        <v>41</v>
      </c>
      <c r="K1606" t="s">
        <v>42</v>
      </c>
      <c r="L1606" s="8">
        <v>14.5</v>
      </c>
      <c r="M1606" s="8">
        <v>4.2</v>
      </c>
      <c r="N1606">
        <v>9</v>
      </c>
      <c r="O1606" s="8">
        <v>130.5</v>
      </c>
      <c r="P1606" s="14">
        <v>9.1999999999999998E-3</v>
      </c>
      <c r="Q1606" s="8">
        <v>1.2</v>
      </c>
      <c r="R1606" s="8">
        <v>129.30000000000001</v>
      </c>
      <c r="S1606" s="8">
        <v>37.799999999999997</v>
      </c>
      <c r="T1606" s="8">
        <v>91.5</v>
      </c>
      <c r="U1606">
        <v>0</v>
      </c>
      <c r="V1606" s="8">
        <v>0</v>
      </c>
      <c r="W1606" s="8">
        <v>0</v>
      </c>
      <c r="X1606" s="8">
        <v>91.5</v>
      </c>
    </row>
    <row r="1607" spans="1:24" x14ac:dyDescent="0.25">
      <c r="A1607" t="s">
        <v>1933</v>
      </c>
      <c r="B1607" s="1">
        <v>45957</v>
      </c>
      <c r="C1607" t="s">
        <v>378</v>
      </c>
      <c r="D1607" t="s">
        <v>379</v>
      </c>
      <c r="E1607" t="s">
        <v>71</v>
      </c>
      <c r="F1607" t="s">
        <v>54</v>
      </c>
      <c r="G1607" t="s">
        <v>165</v>
      </c>
      <c r="H1607" t="s">
        <v>166</v>
      </c>
      <c r="I1607" t="s">
        <v>57</v>
      </c>
      <c r="J1607" t="s">
        <v>58</v>
      </c>
      <c r="K1607" t="s">
        <v>59</v>
      </c>
      <c r="L1607" s="8">
        <v>10.5</v>
      </c>
      <c r="M1607" s="8">
        <v>7.5</v>
      </c>
      <c r="N1607">
        <v>110</v>
      </c>
      <c r="O1607" s="8">
        <v>1155</v>
      </c>
      <c r="P1607" s="14">
        <v>0.46560000000000001</v>
      </c>
      <c r="Q1607" s="8">
        <v>537.77</v>
      </c>
      <c r="R1607" s="8">
        <v>617.23</v>
      </c>
      <c r="S1607" s="8">
        <v>825</v>
      </c>
      <c r="T1607" s="8">
        <v>-207.77</v>
      </c>
      <c r="U1607">
        <v>0</v>
      </c>
      <c r="V1607" s="8">
        <v>0</v>
      </c>
      <c r="W1607" s="8">
        <v>0</v>
      </c>
      <c r="X1607" s="8">
        <v>-207.77</v>
      </c>
    </row>
    <row r="1608" spans="1:24" x14ac:dyDescent="0.25">
      <c r="A1608" t="s">
        <v>1934</v>
      </c>
      <c r="B1608" s="1">
        <v>45374</v>
      </c>
      <c r="C1608" t="s">
        <v>223</v>
      </c>
      <c r="D1608" t="s">
        <v>224</v>
      </c>
      <c r="E1608" t="s">
        <v>27</v>
      </c>
      <c r="F1608" t="s">
        <v>28</v>
      </c>
      <c r="G1608" t="s">
        <v>29</v>
      </c>
      <c r="H1608" t="s">
        <v>30</v>
      </c>
      <c r="I1608" t="s">
        <v>57</v>
      </c>
      <c r="J1608" t="s">
        <v>58</v>
      </c>
      <c r="K1608" t="s">
        <v>59</v>
      </c>
      <c r="L1608" s="8">
        <v>10.5</v>
      </c>
      <c r="M1608" s="8">
        <v>7.5</v>
      </c>
      <c r="N1608">
        <v>121</v>
      </c>
      <c r="O1608" s="8">
        <v>1270.5</v>
      </c>
      <c r="P1608" s="14">
        <v>0.1434</v>
      </c>
      <c r="Q1608" s="8">
        <v>182.19</v>
      </c>
      <c r="R1608" s="8">
        <v>1088.31</v>
      </c>
      <c r="S1608" s="8">
        <v>907.5</v>
      </c>
      <c r="T1608" s="8">
        <v>180.81</v>
      </c>
      <c r="U1608">
        <v>0</v>
      </c>
      <c r="V1608" s="8">
        <v>0</v>
      </c>
      <c r="W1608" s="8">
        <v>0</v>
      </c>
      <c r="X1608" s="8">
        <v>180.81</v>
      </c>
    </row>
    <row r="1609" spans="1:24" x14ac:dyDescent="0.25">
      <c r="A1609" t="s">
        <v>1935</v>
      </c>
      <c r="B1609" s="1">
        <v>46164</v>
      </c>
      <c r="C1609" t="s">
        <v>235</v>
      </c>
      <c r="D1609" t="s">
        <v>236</v>
      </c>
      <c r="E1609" t="s">
        <v>27</v>
      </c>
      <c r="F1609" t="s">
        <v>54</v>
      </c>
      <c r="G1609" t="s">
        <v>38</v>
      </c>
      <c r="H1609" t="s">
        <v>39</v>
      </c>
      <c r="I1609" t="s">
        <v>47</v>
      </c>
      <c r="J1609" t="s">
        <v>48</v>
      </c>
      <c r="K1609" t="s">
        <v>49</v>
      </c>
      <c r="L1609" s="8">
        <v>5</v>
      </c>
      <c r="M1609" s="8">
        <v>3.2</v>
      </c>
      <c r="N1609">
        <v>24</v>
      </c>
      <c r="O1609" s="8">
        <v>120</v>
      </c>
      <c r="P1609" s="14">
        <v>1.9300000000000001E-2</v>
      </c>
      <c r="Q1609" s="8">
        <v>2.3199999999999998</v>
      </c>
      <c r="R1609" s="8">
        <v>117.68</v>
      </c>
      <c r="S1609" s="8">
        <v>76.8</v>
      </c>
      <c r="T1609" s="8">
        <v>40.880000000000003</v>
      </c>
      <c r="U1609">
        <v>0</v>
      </c>
      <c r="V1609" s="8">
        <v>0</v>
      </c>
      <c r="W1609" s="8">
        <v>0</v>
      </c>
      <c r="X1609" s="8">
        <v>40.880000000000003</v>
      </c>
    </row>
    <row r="1610" spans="1:24" x14ac:dyDescent="0.25">
      <c r="A1610" t="s">
        <v>1936</v>
      </c>
      <c r="B1610" s="1">
        <v>45628</v>
      </c>
      <c r="C1610" t="s">
        <v>238</v>
      </c>
      <c r="D1610" t="s">
        <v>239</v>
      </c>
      <c r="E1610" t="s">
        <v>27</v>
      </c>
      <c r="F1610" t="s">
        <v>37</v>
      </c>
      <c r="G1610" t="s">
        <v>29</v>
      </c>
      <c r="H1610" t="s">
        <v>30</v>
      </c>
      <c r="I1610" t="s">
        <v>57</v>
      </c>
      <c r="J1610" t="s">
        <v>58</v>
      </c>
      <c r="K1610" t="s">
        <v>59</v>
      </c>
      <c r="L1610" s="8">
        <v>10.5</v>
      </c>
      <c r="M1610" s="8">
        <v>7.5</v>
      </c>
      <c r="N1610">
        <v>2</v>
      </c>
      <c r="O1610" s="8">
        <v>21</v>
      </c>
      <c r="P1610" s="14">
        <v>1.0200000000000001E-2</v>
      </c>
      <c r="Q1610" s="8">
        <v>0.21</v>
      </c>
      <c r="R1610" s="8">
        <v>20.79</v>
      </c>
      <c r="S1610" s="8">
        <v>15</v>
      </c>
      <c r="T1610" s="8">
        <v>5.79</v>
      </c>
      <c r="U1610">
        <v>0</v>
      </c>
      <c r="V1610" s="8">
        <v>0</v>
      </c>
      <c r="W1610" s="8">
        <v>0</v>
      </c>
      <c r="X1610" s="8">
        <v>5.79</v>
      </c>
    </row>
    <row r="1611" spans="1:24" x14ac:dyDescent="0.25">
      <c r="A1611" t="s">
        <v>1937</v>
      </c>
      <c r="B1611" s="1">
        <v>46164</v>
      </c>
      <c r="C1611" t="s">
        <v>378</v>
      </c>
      <c r="D1611" t="s">
        <v>379</v>
      </c>
      <c r="E1611" t="s">
        <v>71</v>
      </c>
      <c r="F1611" t="s">
        <v>54</v>
      </c>
      <c r="G1611" t="s">
        <v>72</v>
      </c>
      <c r="H1611" t="s">
        <v>73</v>
      </c>
      <c r="I1611" t="s">
        <v>40</v>
      </c>
      <c r="J1611" t="s">
        <v>41</v>
      </c>
      <c r="K1611" t="s">
        <v>42</v>
      </c>
      <c r="L1611" s="8">
        <v>14.5</v>
      </c>
      <c r="M1611" s="8">
        <v>4.2</v>
      </c>
      <c r="N1611">
        <v>210</v>
      </c>
      <c r="O1611" s="8">
        <v>3045</v>
      </c>
      <c r="P1611" s="14">
        <v>1.61E-2</v>
      </c>
      <c r="Q1611" s="8">
        <v>49.02</v>
      </c>
      <c r="R1611" s="8">
        <v>2995.98</v>
      </c>
      <c r="S1611" s="8">
        <v>882</v>
      </c>
      <c r="T1611" s="8">
        <v>2113.98</v>
      </c>
      <c r="U1611">
        <v>0</v>
      </c>
      <c r="V1611" s="8">
        <v>0</v>
      </c>
      <c r="W1611" s="8">
        <v>0</v>
      </c>
      <c r="X1611" s="8">
        <v>2113.98</v>
      </c>
    </row>
    <row r="1612" spans="1:24" x14ac:dyDescent="0.25">
      <c r="A1612" t="s">
        <v>1938</v>
      </c>
      <c r="B1612" s="1">
        <v>45982</v>
      </c>
      <c r="C1612" t="s">
        <v>115</v>
      </c>
      <c r="D1612" t="s">
        <v>116</v>
      </c>
      <c r="E1612" t="s">
        <v>27</v>
      </c>
      <c r="F1612" t="s">
        <v>54</v>
      </c>
      <c r="G1612" t="s">
        <v>29</v>
      </c>
      <c r="H1612" t="s">
        <v>30</v>
      </c>
      <c r="I1612" t="s">
        <v>117</v>
      </c>
      <c r="J1612" t="s">
        <v>118</v>
      </c>
      <c r="K1612" t="s">
        <v>59</v>
      </c>
      <c r="L1612" s="8">
        <v>6</v>
      </c>
      <c r="M1612" s="8">
        <v>4.2</v>
      </c>
      <c r="N1612">
        <v>97</v>
      </c>
      <c r="O1612" s="8">
        <v>582</v>
      </c>
      <c r="P1612" s="14">
        <v>1.3299999999999999E-2</v>
      </c>
      <c r="Q1612" s="8">
        <v>7.74</v>
      </c>
      <c r="R1612" s="8">
        <v>574.26</v>
      </c>
      <c r="S1612" s="8">
        <v>407.4</v>
      </c>
      <c r="T1612" s="8">
        <v>166.86</v>
      </c>
      <c r="U1612">
        <v>0</v>
      </c>
      <c r="V1612" s="8">
        <v>0</v>
      </c>
      <c r="W1612" s="8">
        <v>0</v>
      </c>
      <c r="X1612" s="8">
        <v>166.86</v>
      </c>
    </row>
    <row r="1613" spans="1:24" x14ac:dyDescent="0.25">
      <c r="A1613" t="s">
        <v>1939</v>
      </c>
      <c r="B1613" s="1">
        <v>46171</v>
      </c>
      <c r="C1613" t="s">
        <v>235</v>
      </c>
      <c r="D1613" t="s">
        <v>236</v>
      </c>
      <c r="E1613" t="s">
        <v>27</v>
      </c>
      <c r="F1613" t="s">
        <v>54</v>
      </c>
      <c r="G1613" t="s">
        <v>38</v>
      </c>
      <c r="H1613" t="s">
        <v>39</v>
      </c>
      <c r="I1613" t="s">
        <v>122</v>
      </c>
      <c r="J1613" t="s">
        <v>123</v>
      </c>
      <c r="K1613" t="s">
        <v>59</v>
      </c>
      <c r="L1613" s="8">
        <v>5.5</v>
      </c>
      <c r="M1613" s="8">
        <v>3.8</v>
      </c>
      <c r="N1613">
        <v>205</v>
      </c>
      <c r="O1613" s="8">
        <v>1127.5</v>
      </c>
      <c r="P1613" s="14">
        <v>9.7999999999999997E-3</v>
      </c>
      <c r="Q1613" s="8">
        <v>11.05</v>
      </c>
      <c r="R1613" s="8">
        <v>1116.45</v>
      </c>
      <c r="S1613" s="8">
        <v>779</v>
      </c>
      <c r="T1613" s="8">
        <v>337.45</v>
      </c>
      <c r="U1613">
        <v>0</v>
      </c>
      <c r="V1613" s="8">
        <v>0</v>
      </c>
      <c r="W1613" s="8">
        <v>0</v>
      </c>
      <c r="X1613" s="8">
        <v>337.45</v>
      </c>
    </row>
    <row r="1614" spans="1:24" x14ac:dyDescent="0.25">
      <c r="A1614" t="s">
        <v>1940</v>
      </c>
      <c r="B1614" s="1">
        <v>45838</v>
      </c>
      <c r="C1614" t="s">
        <v>288</v>
      </c>
      <c r="D1614" t="s">
        <v>289</v>
      </c>
      <c r="E1614" t="s">
        <v>27</v>
      </c>
      <c r="F1614" t="s">
        <v>46</v>
      </c>
      <c r="G1614" t="s">
        <v>38</v>
      </c>
      <c r="H1614" t="s">
        <v>39</v>
      </c>
      <c r="I1614" t="s">
        <v>122</v>
      </c>
      <c r="J1614" t="s">
        <v>123</v>
      </c>
      <c r="K1614" t="s">
        <v>59</v>
      </c>
      <c r="L1614" s="8">
        <v>5.5</v>
      </c>
      <c r="M1614" s="8">
        <v>3.8</v>
      </c>
      <c r="N1614">
        <v>56</v>
      </c>
      <c r="O1614" s="8">
        <v>308</v>
      </c>
      <c r="P1614" s="14">
        <v>6.9699999999999998E-2</v>
      </c>
      <c r="Q1614" s="8">
        <v>21.47</v>
      </c>
      <c r="R1614" s="8">
        <v>286.52999999999997</v>
      </c>
      <c r="S1614" s="8">
        <v>212.8</v>
      </c>
      <c r="T1614" s="8">
        <v>73.73</v>
      </c>
      <c r="U1614">
        <v>0</v>
      </c>
      <c r="V1614" s="8">
        <v>0</v>
      </c>
      <c r="W1614" s="8">
        <v>0</v>
      </c>
      <c r="X1614" s="8">
        <v>73.73</v>
      </c>
    </row>
    <row r="1615" spans="1:24" x14ac:dyDescent="0.25">
      <c r="A1615" t="s">
        <v>1941</v>
      </c>
      <c r="B1615" s="1">
        <v>45681</v>
      </c>
      <c r="C1615" t="s">
        <v>520</v>
      </c>
      <c r="D1615" t="s">
        <v>521</v>
      </c>
      <c r="E1615" t="s">
        <v>63</v>
      </c>
      <c r="F1615" t="s">
        <v>37</v>
      </c>
      <c r="G1615" t="s">
        <v>79</v>
      </c>
      <c r="H1615" t="s">
        <v>80</v>
      </c>
      <c r="I1615" t="s">
        <v>47</v>
      </c>
      <c r="J1615" t="s">
        <v>48</v>
      </c>
      <c r="K1615" t="s">
        <v>49</v>
      </c>
      <c r="L1615" s="8">
        <v>5</v>
      </c>
      <c r="M1615" s="8">
        <v>3.2</v>
      </c>
      <c r="N1615">
        <v>8</v>
      </c>
      <c r="O1615" s="8">
        <v>40</v>
      </c>
      <c r="P1615" s="14">
        <v>4.2000000000000003E-2</v>
      </c>
      <c r="Q1615" s="8">
        <v>1.68</v>
      </c>
      <c r="R1615" s="8">
        <v>38.32</v>
      </c>
      <c r="S1615" s="8">
        <v>25.6</v>
      </c>
      <c r="T1615" s="8">
        <v>12.72</v>
      </c>
      <c r="U1615">
        <v>0</v>
      </c>
      <c r="V1615" s="8">
        <v>0</v>
      </c>
      <c r="W1615" s="8">
        <v>0</v>
      </c>
      <c r="X1615" s="8">
        <v>12.72</v>
      </c>
    </row>
    <row r="1616" spans="1:24" x14ac:dyDescent="0.25">
      <c r="A1616" t="s">
        <v>1942</v>
      </c>
      <c r="B1616" s="1">
        <v>45616</v>
      </c>
      <c r="C1616" t="s">
        <v>328</v>
      </c>
      <c r="D1616" t="s">
        <v>329</v>
      </c>
      <c r="E1616" t="s">
        <v>71</v>
      </c>
      <c r="F1616" t="s">
        <v>54</v>
      </c>
      <c r="G1616" t="s">
        <v>165</v>
      </c>
      <c r="H1616" t="s">
        <v>166</v>
      </c>
      <c r="I1616" t="s">
        <v>47</v>
      </c>
      <c r="J1616" t="s">
        <v>48</v>
      </c>
      <c r="K1616" t="s">
        <v>49</v>
      </c>
      <c r="L1616" s="8">
        <v>5</v>
      </c>
      <c r="M1616" s="8">
        <v>3.2</v>
      </c>
      <c r="N1616">
        <v>120</v>
      </c>
      <c r="O1616" s="8">
        <v>600</v>
      </c>
      <c r="P1616" s="14">
        <v>8.9999999999999998E-4</v>
      </c>
      <c r="Q1616" s="8">
        <v>0.54</v>
      </c>
      <c r="R1616" s="8">
        <v>599.46</v>
      </c>
      <c r="S1616" s="8">
        <v>384</v>
      </c>
      <c r="T1616" s="8">
        <v>215.46</v>
      </c>
      <c r="U1616">
        <v>0</v>
      </c>
      <c r="V1616" s="8">
        <v>0</v>
      </c>
      <c r="W1616" s="8">
        <v>0</v>
      </c>
      <c r="X1616" s="8">
        <v>215.46</v>
      </c>
    </row>
    <row r="1617" spans="1:24" x14ac:dyDescent="0.25">
      <c r="A1617" t="s">
        <v>1943</v>
      </c>
      <c r="B1617" s="1">
        <v>45933</v>
      </c>
      <c r="C1617" t="s">
        <v>244</v>
      </c>
      <c r="D1617" t="s">
        <v>245</v>
      </c>
      <c r="E1617" t="s">
        <v>53</v>
      </c>
      <c r="F1617" t="s">
        <v>46</v>
      </c>
      <c r="G1617" t="s">
        <v>55</v>
      </c>
      <c r="H1617" t="s">
        <v>56</v>
      </c>
      <c r="I1617" t="s">
        <v>104</v>
      </c>
      <c r="J1617" t="s">
        <v>105</v>
      </c>
      <c r="K1617" t="s">
        <v>49</v>
      </c>
      <c r="L1617" s="8">
        <v>4.2</v>
      </c>
      <c r="M1617" s="8">
        <v>2.8</v>
      </c>
      <c r="N1617">
        <v>40</v>
      </c>
      <c r="O1617" s="8">
        <v>168</v>
      </c>
      <c r="P1617" s="14">
        <v>0.1633</v>
      </c>
      <c r="Q1617" s="8">
        <v>27.43</v>
      </c>
      <c r="R1617" s="8">
        <v>140.57</v>
      </c>
      <c r="S1617" s="8">
        <v>112</v>
      </c>
      <c r="T1617" s="8">
        <v>28.57</v>
      </c>
      <c r="U1617">
        <v>0</v>
      </c>
      <c r="V1617" s="8">
        <v>0</v>
      </c>
      <c r="W1617" s="8">
        <v>0</v>
      </c>
      <c r="X1617" s="8">
        <v>28.57</v>
      </c>
    </row>
    <row r="1618" spans="1:24" x14ac:dyDescent="0.25">
      <c r="A1618" t="s">
        <v>1944</v>
      </c>
      <c r="B1618" s="1">
        <v>46027</v>
      </c>
      <c r="C1618" t="s">
        <v>25</v>
      </c>
      <c r="D1618" t="s">
        <v>26</v>
      </c>
      <c r="E1618" t="s">
        <v>27</v>
      </c>
      <c r="F1618" t="s">
        <v>28</v>
      </c>
      <c r="G1618" t="s">
        <v>29</v>
      </c>
      <c r="H1618" t="s">
        <v>30</v>
      </c>
      <c r="I1618" t="s">
        <v>144</v>
      </c>
      <c r="J1618" t="s">
        <v>145</v>
      </c>
      <c r="K1618" t="s">
        <v>33</v>
      </c>
      <c r="L1618" s="8">
        <v>12</v>
      </c>
      <c r="M1618" s="8">
        <v>6.5</v>
      </c>
      <c r="N1618">
        <v>53</v>
      </c>
      <c r="O1618" s="8">
        <v>636</v>
      </c>
      <c r="P1618" s="14">
        <v>7.3599999999999999E-2</v>
      </c>
      <c r="Q1618" s="8">
        <v>46.81</v>
      </c>
      <c r="R1618" s="8">
        <v>589.19000000000005</v>
      </c>
      <c r="S1618" s="8">
        <v>344.5</v>
      </c>
      <c r="T1618" s="8">
        <v>244.69</v>
      </c>
      <c r="U1618">
        <v>0</v>
      </c>
      <c r="V1618" s="8">
        <v>0</v>
      </c>
      <c r="W1618" s="8">
        <v>0</v>
      </c>
      <c r="X1618" s="8">
        <v>244.69</v>
      </c>
    </row>
    <row r="1619" spans="1:24" x14ac:dyDescent="0.25">
      <c r="A1619" t="s">
        <v>1945</v>
      </c>
      <c r="B1619" s="1">
        <v>46200</v>
      </c>
      <c r="C1619" t="s">
        <v>394</v>
      </c>
      <c r="D1619" t="s">
        <v>395</v>
      </c>
      <c r="E1619" t="s">
        <v>71</v>
      </c>
      <c r="F1619" t="s">
        <v>37</v>
      </c>
      <c r="G1619" t="s">
        <v>165</v>
      </c>
      <c r="H1619" t="s">
        <v>166</v>
      </c>
      <c r="I1619" t="s">
        <v>84</v>
      </c>
      <c r="J1619" t="s">
        <v>85</v>
      </c>
      <c r="K1619" t="s">
        <v>42</v>
      </c>
      <c r="L1619" s="8">
        <v>9.9</v>
      </c>
      <c r="M1619" s="8">
        <v>3.1</v>
      </c>
      <c r="N1619">
        <v>9</v>
      </c>
      <c r="O1619" s="8">
        <v>89.1</v>
      </c>
      <c r="P1619" s="14">
        <v>4.2200000000000001E-2</v>
      </c>
      <c r="Q1619" s="8">
        <v>3.76</v>
      </c>
      <c r="R1619" s="8">
        <v>85.34</v>
      </c>
      <c r="S1619" s="8">
        <v>27.9</v>
      </c>
      <c r="T1619" s="8">
        <v>57.44</v>
      </c>
      <c r="U1619">
        <v>0</v>
      </c>
      <c r="V1619" s="8">
        <v>0</v>
      </c>
      <c r="W1619" s="8">
        <v>0</v>
      </c>
      <c r="X1619" s="8">
        <v>57.44</v>
      </c>
    </row>
    <row r="1620" spans="1:24" x14ac:dyDescent="0.25">
      <c r="A1620" t="s">
        <v>1946</v>
      </c>
      <c r="B1620" s="1">
        <v>46069</v>
      </c>
      <c r="C1620" t="s">
        <v>44</v>
      </c>
      <c r="D1620" t="s">
        <v>45</v>
      </c>
      <c r="E1620" t="s">
        <v>27</v>
      </c>
      <c r="F1620" t="s">
        <v>46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 s="8">
        <v>5.8</v>
      </c>
      <c r="M1620" s="8">
        <v>2.7</v>
      </c>
      <c r="N1620">
        <v>22</v>
      </c>
      <c r="O1620" s="8">
        <v>127.6</v>
      </c>
      <c r="P1620" s="14">
        <v>0.1739</v>
      </c>
      <c r="Q1620" s="8">
        <v>22.19</v>
      </c>
      <c r="R1620" s="8">
        <v>105.41</v>
      </c>
      <c r="S1620" s="8">
        <v>59.4</v>
      </c>
      <c r="T1620" s="8">
        <v>46.01</v>
      </c>
      <c r="U1620">
        <v>0</v>
      </c>
      <c r="V1620" s="8">
        <v>0</v>
      </c>
      <c r="W1620" s="8">
        <v>0</v>
      </c>
      <c r="X1620" s="8">
        <v>46.01</v>
      </c>
    </row>
    <row r="1621" spans="1:24" x14ac:dyDescent="0.25">
      <c r="A1621" t="s">
        <v>1947</v>
      </c>
      <c r="B1621" s="1">
        <v>45791</v>
      </c>
      <c r="C1621" t="s">
        <v>168</v>
      </c>
      <c r="D1621" t="s">
        <v>169</v>
      </c>
      <c r="E1621" t="s">
        <v>63</v>
      </c>
      <c r="F1621" t="s">
        <v>46</v>
      </c>
      <c r="G1621" t="s">
        <v>79</v>
      </c>
      <c r="H1621" t="s">
        <v>80</v>
      </c>
      <c r="I1621" t="s">
        <v>117</v>
      </c>
      <c r="J1621" t="s">
        <v>118</v>
      </c>
      <c r="K1621" t="s">
        <v>59</v>
      </c>
      <c r="L1621" s="8">
        <v>6</v>
      </c>
      <c r="M1621" s="8">
        <v>4.2</v>
      </c>
      <c r="N1621">
        <v>46</v>
      </c>
      <c r="O1621" s="8">
        <v>276</v>
      </c>
      <c r="P1621" s="14">
        <v>3.15E-2</v>
      </c>
      <c r="Q1621" s="8">
        <v>8.69</v>
      </c>
      <c r="R1621" s="8">
        <v>267.31</v>
      </c>
      <c r="S1621" s="8">
        <v>193.2</v>
      </c>
      <c r="T1621" s="8">
        <v>74.11</v>
      </c>
      <c r="U1621">
        <v>0</v>
      </c>
      <c r="V1621" s="8">
        <v>0</v>
      </c>
      <c r="W1621" s="8">
        <v>0</v>
      </c>
      <c r="X1621" s="8">
        <v>74.11</v>
      </c>
    </row>
    <row r="1622" spans="1:24" x14ac:dyDescent="0.25">
      <c r="A1622" t="s">
        <v>1948</v>
      </c>
      <c r="B1622" s="1">
        <v>46185</v>
      </c>
      <c r="C1622" t="s">
        <v>345</v>
      </c>
      <c r="D1622" t="s">
        <v>346</v>
      </c>
      <c r="E1622" t="s">
        <v>71</v>
      </c>
      <c r="F1622" t="s">
        <v>28</v>
      </c>
      <c r="G1622" t="s">
        <v>72</v>
      </c>
      <c r="H1622" t="s">
        <v>73</v>
      </c>
      <c r="I1622" t="s">
        <v>74</v>
      </c>
      <c r="J1622" t="s">
        <v>75</v>
      </c>
      <c r="K1622" t="s">
        <v>49</v>
      </c>
      <c r="L1622" s="8">
        <v>11</v>
      </c>
      <c r="M1622" s="8">
        <v>6.8</v>
      </c>
      <c r="N1622">
        <v>702</v>
      </c>
      <c r="O1622" s="8">
        <v>7722</v>
      </c>
      <c r="P1622" s="14">
        <v>0.36049999999999999</v>
      </c>
      <c r="Q1622" s="8">
        <v>2783.78</v>
      </c>
      <c r="R1622" s="8">
        <v>4938.22</v>
      </c>
      <c r="S1622" s="8">
        <v>4773.6000000000004</v>
      </c>
      <c r="T1622" s="8">
        <v>164.62</v>
      </c>
      <c r="U1622">
        <v>0</v>
      </c>
      <c r="V1622" s="8">
        <v>0</v>
      </c>
      <c r="W1622" s="8">
        <v>0</v>
      </c>
      <c r="X1622" s="8">
        <v>164.62</v>
      </c>
    </row>
    <row r="1623" spans="1:24" x14ac:dyDescent="0.25">
      <c r="A1623" t="s">
        <v>1949</v>
      </c>
      <c r="B1623" s="1">
        <v>45846</v>
      </c>
      <c r="C1623" t="s">
        <v>174</v>
      </c>
      <c r="D1623" t="s">
        <v>175</v>
      </c>
      <c r="E1623" t="s">
        <v>150</v>
      </c>
      <c r="F1623" t="s">
        <v>54</v>
      </c>
      <c r="G1623" t="s">
        <v>151</v>
      </c>
      <c r="H1623" t="s">
        <v>152</v>
      </c>
      <c r="I1623" t="s">
        <v>156</v>
      </c>
      <c r="J1623" t="s">
        <v>157</v>
      </c>
      <c r="K1623" t="s">
        <v>42</v>
      </c>
      <c r="L1623" s="8">
        <v>6.2</v>
      </c>
      <c r="M1623" s="8">
        <v>1.9</v>
      </c>
      <c r="N1623">
        <v>18</v>
      </c>
      <c r="O1623" s="8">
        <v>111.6</v>
      </c>
      <c r="P1623" s="14">
        <v>8.2000000000000007E-3</v>
      </c>
      <c r="Q1623" s="8">
        <v>0.92</v>
      </c>
      <c r="R1623" s="8">
        <v>110.68</v>
      </c>
      <c r="S1623" s="8">
        <v>34.200000000000003</v>
      </c>
      <c r="T1623" s="8">
        <v>76.48</v>
      </c>
      <c r="U1623">
        <v>0</v>
      </c>
      <c r="V1623" s="8">
        <v>0</v>
      </c>
      <c r="W1623" s="8">
        <v>0</v>
      </c>
      <c r="X1623" s="8">
        <v>76.48</v>
      </c>
    </row>
    <row r="1624" spans="1:24" x14ac:dyDescent="0.25">
      <c r="A1624" t="s">
        <v>1950</v>
      </c>
      <c r="B1624" s="1">
        <v>45328</v>
      </c>
      <c r="C1624" t="s">
        <v>367</v>
      </c>
      <c r="D1624" t="s">
        <v>368</v>
      </c>
      <c r="E1624" t="s">
        <v>63</v>
      </c>
      <c r="F1624" t="s">
        <v>54</v>
      </c>
      <c r="G1624" t="s">
        <v>79</v>
      </c>
      <c r="H1624" t="s">
        <v>80</v>
      </c>
      <c r="I1624" t="s">
        <v>117</v>
      </c>
      <c r="J1624" t="s">
        <v>118</v>
      </c>
      <c r="K1624" t="s">
        <v>59</v>
      </c>
      <c r="L1624" s="8">
        <v>6</v>
      </c>
      <c r="M1624" s="8">
        <v>4.2</v>
      </c>
      <c r="N1624">
        <v>13</v>
      </c>
      <c r="O1624" s="8">
        <v>78</v>
      </c>
      <c r="P1624" s="14">
        <v>8.6E-3</v>
      </c>
      <c r="Q1624" s="8">
        <v>0.67</v>
      </c>
      <c r="R1624" s="8">
        <v>77.33</v>
      </c>
      <c r="S1624" s="8">
        <v>54.6</v>
      </c>
      <c r="T1624" s="8">
        <v>22.73</v>
      </c>
      <c r="U1624">
        <v>0</v>
      </c>
      <c r="V1624" s="8">
        <v>0</v>
      </c>
      <c r="W1624" s="8">
        <v>0</v>
      </c>
      <c r="X1624" s="8">
        <v>22.73</v>
      </c>
    </row>
    <row r="1625" spans="1:24" x14ac:dyDescent="0.25">
      <c r="A1625" t="s">
        <v>1951</v>
      </c>
      <c r="B1625" s="1">
        <v>45924</v>
      </c>
      <c r="C1625" t="s">
        <v>288</v>
      </c>
      <c r="D1625" t="s">
        <v>289</v>
      </c>
      <c r="E1625" t="s">
        <v>27</v>
      </c>
      <c r="F1625" t="s">
        <v>46</v>
      </c>
      <c r="G1625" t="s">
        <v>29</v>
      </c>
      <c r="H1625" t="s">
        <v>30</v>
      </c>
      <c r="I1625" t="s">
        <v>40</v>
      </c>
      <c r="J1625" t="s">
        <v>41</v>
      </c>
      <c r="K1625" t="s">
        <v>42</v>
      </c>
      <c r="L1625" s="8">
        <v>14.5</v>
      </c>
      <c r="M1625" s="8">
        <v>4.2</v>
      </c>
      <c r="N1625">
        <v>6</v>
      </c>
      <c r="O1625" s="8">
        <v>87</v>
      </c>
      <c r="P1625" s="14">
        <v>0.1032</v>
      </c>
      <c r="Q1625" s="8">
        <v>8.98</v>
      </c>
      <c r="R1625" s="8">
        <v>78.02</v>
      </c>
      <c r="S1625" s="8">
        <v>25.2</v>
      </c>
      <c r="T1625" s="8">
        <v>52.82</v>
      </c>
      <c r="U1625">
        <v>0</v>
      </c>
      <c r="V1625" s="8">
        <v>0</v>
      </c>
      <c r="W1625" s="8">
        <v>0</v>
      </c>
      <c r="X1625" s="8">
        <v>52.82</v>
      </c>
    </row>
    <row r="1626" spans="1:24" x14ac:dyDescent="0.25">
      <c r="A1626" t="s">
        <v>1952</v>
      </c>
      <c r="B1626" s="1">
        <v>45362</v>
      </c>
      <c r="C1626" t="s">
        <v>455</v>
      </c>
      <c r="D1626" t="s">
        <v>456</v>
      </c>
      <c r="E1626" t="s">
        <v>71</v>
      </c>
      <c r="F1626" t="s">
        <v>89</v>
      </c>
      <c r="G1626" t="s">
        <v>72</v>
      </c>
      <c r="H1626" t="s">
        <v>73</v>
      </c>
      <c r="I1626" t="s">
        <v>40</v>
      </c>
      <c r="J1626" t="s">
        <v>41</v>
      </c>
      <c r="K1626" t="s">
        <v>42</v>
      </c>
      <c r="L1626" s="8">
        <v>14.5</v>
      </c>
      <c r="M1626" s="8">
        <v>4.2</v>
      </c>
      <c r="N1626">
        <v>215</v>
      </c>
      <c r="O1626" s="8">
        <v>3117.5</v>
      </c>
      <c r="P1626" s="14">
        <v>5.0500000000000003E-2</v>
      </c>
      <c r="Q1626" s="8">
        <v>157.43</v>
      </c>
      <c r="R1626" s="8">
        <v>2960.07</v>
      </c>
      <c r="S1626" s="8">
        <v>903</v>
      </c>
      <c r="T1626" s="8">
        <v>2057.0700000000002</v>
      </c>
      <c r="U1626">
        <v>0</v>
      </c>
      <c r="V1626" s="8">
        <v>0</v>
      </c>
      <c r="W1626" s="8">
        <v>0</v>
      </c>
      <c r="X1626" s="8">
        <v>2057.0700000000002</v>
      </c>
    </row>
    <row r="1627" spans="1:24" x14ac:dyDescent="0.25">
      <c r="A1627" t="s">
        <v>1953</v>
      </c>
      <c r="B1627" s="1">
        <v>45532</v>
      </c>
      <c r="C1627" t="s">
        <v>420</v>
      </c>
      <c r="D1627" t="s">
        <v>421</v>
      </c>
      <c r="E1627" t="s">
        <v>150</v>
      </c>
      <c r="F1627" t="s">
        <v>89</v>
      </c>
      <c r="G1627" t="s">
        <v>151</v>
      </c>
      <c r="H1627" t="s">
        <v>152</v>
      </c>
      <c r="I1627" t="s">
        <v>122</v>
      </c>
      <c r="J1627" t="s">
        <v>123</v>
      </c>
      <c r="K1627" t="s">
        <v>59</v>
      </c>
      <c r="L1627" s="8">
        <v>5.5</v>
      </c>
      <c r="M1627" s="8">
        <v>3.8</v>
      </c>
      <c r="N1627">
        <v>267</v>
      </c>
      <c r="O1627" s="8">
        <v>1468.5</v>
      </c>
      <c r="P1627" s="14">
        <v>0.10829999999999999</v>
      </c>
      <c r="Q1627" s="8">
        <v>159.04</v>
      </c>
      <c r="R1627" s="8">
        <v>1309.46</v>
      </c>
      <c r="S1627" s="8">
        <v>1014.6</v>
      </c>
      <c r="T1627" s="8">
        <v>294.86</v>
      </c>
      <c r="U1627">
        <v>0</v>
      </c>
      <c r="V1627" s="8">
        <v>0</v>
      </c>
      <c r="W1627" s="8">
        <v>0</v>
      </c>
      <c r="X1627" s="8">
        <v>294.86</v>
      </c>
    </row>
    <row r="1628" spans="1:24" x14ac:dyDescent="0.25">
      <c r="A1628" t="s">
        <v>1954</v>
      </c>
      <c r="B1628" s="1">
        <v>45938</v>
      </c>
      <c r="C1628" t="s">
        <v>44</v>
      </c>
      <c r="D1628" t="s">
        <v>45</v>
      </c>
      <c r="E1628" t="s">
        <v>27</v>
      </c>
      <c r="F1628" t="s">
        <v>46</v>
      </c>
      <c r="G1628" t="s">
        <v>29</v>
      </c>
      <c r="H1628" t="s">
        <v>30</v>
      </c>
      <c r="I1628" t="s">
        <v>31</v>
      </c>
      <c r="J1628" t="s">
        <v>32</v>
      </c>
      <c r="K1628" t="s">
        <v>33</v>
      </c>
      <c r="L1628" s="8">
        <v>5.8</v>
      </c>
      <c r="M1628" s="8">
        <v>2.7</v>
      </c>
      <c r="N1628">
        <v>11</v>
      </c>
      <c r="O1628" s="8">
        <v>63.8</v>
      </c>
      <c r="P1628" s="14">
        <v>0.12189999999999999</v>
      </c>
      <c r="Q1628" s="8">
        <v>7.78</v>
      </c>
      <c r="R1628" s="8">
        <v>56.02</v>
      </c>
      <c r="S1628" s="8">
        <v>29.7</v>
      </c>
      <c r="T1628" s="8">
        <v>26.32</v>
      </c>
      <c r="U1628">
        <v>0</v>
      </c>
      <c r="V1628" s="8">
        <v>0</v>
      </c>
      <c r="W1628" s="8">
        <v>0</v>
      </c>
      <c r="X1628" s="8">
        <v>26.32</v>
      </c>
    </row>
    <row r="1629" spans="1:24" x14ac:dyDescent="0.25">
      <c r="A1629" t="s">
        <v>1955</v>
      </c>
      <c r="B1629" s="1">
        <v>45992</v>
      </c>
      <c r="C1629" t="s">
        <v>520</v>
      </c>
      <c r="D1629" t="s">
        <v>521</v>
      </c>
      <c r="E1629" t="s">
        <v>63</v>
      </c>
      <c r="F1629" t="s">
        <v>37</v>
      </c>
      <c r="G1629" t="s">
        <v>64</v>
      </c>
      <c r="H1629" t="s">
        <v>65</v>
      </c>
      <c r="I1629" t="s">
        <v>117</v>
      </c>
      <c r="J1629" t="s">
        <v>118</v>
      </c>
      <c r="K1629" t="s">
        <v>59</v>
      </c>
      <c r="L1629" s="8">
        <v>6</v>
      </c>
      <c r="M1629" s="8">
        <v>4.2</v>
      </c>
      <c r="N1629">
        <v>30</v>
      </c>
      <c r="O1629" s="8">
        <v>180</v>
      </c>
      <c r="P1629" s="14">
        <v>4.4699999999999997E-2</v>
      </c>
      <c r="Q1629" s="8">
        <v>8.0500000000000007</v>
      </c>
      <c r="R1629" s="8">
        <v>171.95</v>
      </c>
      <c r="S1629" s="8">
        <v>126</v>
      </c>
      <c r="T1629" s="8">
        <v>45.95</v>
      </c>
      <c r="U1629">
        <v>0</v>
      </c>
      <c r="V1629" s="8">
        <v>0</v>
      </c>
      <c r="W1629" s="8">
        <v>0</v>
      </c>
      <c r="X1629" s="8">
        <v>45.95</v>
      </c>
    </row>
    <row r="1630" spans="1:24" x14ac:dyDescent="0.25">
      <c r="A1630" t="s">
        <v>1956</v>
      </c>
      <c r="B1630" s="1">
        <v>46235</v>
      </c>
      <c r="C1630" t="s">
        <v>391</v>
      </c>
      <c r="D1630" t="s">
        <v>392</v>
      </c>
      <c r="E1630" t="s">
        <v>63</v>
      </c>
      <c r="F1630" t="s">
        <v>54</v>
      </c>
      <c r="G1630" t="s">
        <v>79</v>
      </c>
      <c r="H1630" t="s">
        <v>80</v>
      </c>
      <c r="I1630" t="s">
        <v>122</v>
      </c>
      <c r="J1630" t="s">
        <v>123</v>
      </c>
      <c r="K1630" t="s">
        <v>59</v>
      </c>
      <c r="L1630" s="8">
        <v>5.5</v>
      </c>
      <c r="M1630" s="8">
        <v>3.8</v>
      </c>
      <c r="N1630">
        <v>23</v>
      </c>
      <c r="O1630" s="8">
        <v>126.5</v>
      </c>
      <c r="P1630" s="14">
        <v>4.4499999999999998E-2</v>
      </c>
      <c r="Q1630" s="8">
        <v>5.63</v>
      </c>
      <c r="R1630" s="8">
        <v>120.87</v>
      </c>
      <c r="S1630" s="8">
        <v>87.4</v>
      </c>
      <c r="T1630" s="8">
        <v>33.47</v>
      </c>
      <c r="U1630">
        <v>0</v>
      </c>
      <c r="V1630" s="8">
        <v>0</v>
      </c>
      <c r="W1630" s="8">
        <v>0</v>
      </c>
      <c r="X1630" s="8">
        <v>33.47</v>
      </c>
    </row>
    <row r="1631" spans="1:24" x14ac:dyDescent="0.25">
      <c r="A1631" t="s">
        <v>1957</v>
      </c>
      <c r="B1631" s="1">
        <v>45586</v>
      </c>
      <c r="C1631" t="s">
        <v>262</v>
      </c>
      <c r="D1631" t="s">
        <v>263</v>
      </c>
      <c r="E1631" t="s">
        <v>63</v>
      </c>
      <c r="F1631" t="s">
        <v>54</v>
      </c>
      <c r="G1631" t="s">
        <v>64</v>
      </c>
      <c r="H1631" t="s">
        <v>65</v>
      </c>
      <c r="I1631" t="s">
        <v>144</v>
      </c>
      <c r="J1631" t="s">
        <v>145</v>
      </c>
      <c r="K1631" t="s">
        <v>33</v>
      </c>
      <c r="L1631" s="8">
        <v>12</v>
      </c>
      <c r="M1631" s="8">
        <v>6.5</v>
      </c>
      <c r="N1631">
        <v>14</v>
      </c>
      <c r="O1631" s="8">
        <v>168</v>
      </c>
      <c r="P1631" s="14">
        <v>6.1999999999999998E-3</v>
      </c>
      <c r="Q1631" s="8">
        <v>1.04</v>
      </c>
      <c r="R1631" s="8">
        <v>166.96</v>
      </c>
      <c r="S1631" s="8">
        <v>91</v>
      </c>
      <c r="T1631" s="8">
        <v>75.959999999999994</v>
      </c>
      <c r="U1631">
        <v>0</v>
      </c>
      <c r="V1631" s="8">
        <v>0</v>
      </c>
      <c r="W1631" s="8">
        <v>0</v>
      </c>
      <c r="X1631" s="8">
        <v>75.959999999999994</v>
      </c>
    </row>
    <row r="1632" spans="1:24" x14ac:dyDescent="0.25">
      <c r="A1632" t="s">
        <v>1958</v>
      </c>
      <c r="B1632" s="1">
        <v>45524</v>
      </c>
      <c r="C1632" t="s">
        <v>168</v>
      </c>
      <c r="D1632" t="s">
        <v>169</v>
      </c>
      <c r="E1632" t="s">
        <v>63</v>
      </c>
      <c r="F1632" t="s">
        <v>46</v>
      </c>
      <c r="G1632" t="s">
        <v>79</v>
      </c>
      <c r="H1632" t="s">
        <v>80</v>
      </c>
      <c r="I1632" t="s">
        <v>84</v>
      </c>
      <c r="J1632" t="s">
        <v>85</v>
      </c>
      <c r="K1632" t="s">
        <v>42</v>
      </c>
      <c r="L1632" s="8">
        <v>9.9</v>
      </c>
      <c r="M1632" s="8">
        <v>3.1</v>
      </c>
      <c r="N1632">
        <v>27</v>
      </c>
      <c r="O1632" s="8">
        <v>267.3</v>
      </c>
      <c r="P1632" s="14">
        <v>4.7800000000000002E-2</v>
      </c>
      <c r="Q1632" s="8">
        <v>12.78</v>
      </c>
      <c r="R1632" s="8">
        <v>254.52</v>
      </c>
      <c r="S1632" s="8">
        <v>83.7</v>
      </c>
      <c r="T1632" s="8">
        <v>170.82</v>
      </c>
      <c r="U1632">
        <v>0</v>
      </c>
      <c r="V1632" s="8">
        <v>0</v>
      </c>
      <c r="W1632" s="8">
        <v>0</v>
      </c>
      <c r="X1632" s="8">
        <v>170.82</v>
      </c>
    </row>
    <row r="1633" spans="1:24" x14ac:dyDescent="0.25">
      <c r="A1633" t="s">
        <v>1959</v>
      </c>
      <c r="B1633" s="1">
        <v>46056</v>
      </c>
      <c r="C1633" t="s">
        <v>403</v>
      </c>
      <c r="D1633" t="s">
        <v>404</v>
      </c>
      <c r="E1633" t="s">
        <v>53</v>
      </c>
      <c r="F1633" t="s">
        <v>37</v>
      </c>
      <c r="G1633" t="s">
        <v>55</v>
      </c>
      <c r="H1633" t="s">
        <v>56</v>
      </c>
      <c r="I1633" t="s">
        <v>130</v>
      </c>
      <c r="J1633" t="s">
        <v>131</v>
      </c>
      <c r="K1633" t="s">
        <v>42</v>
      </c>
      <c r="L1633" s="8">
        <v>4.8</v>
      </c>
      <c r="M1633" s="8">
        <v>1.4</v>
      </c>
      <c r="N1633">
        <v>1</v>
      </c>
      <c r="O1633" s="8">
        <v>4.8</v>
      </c>
      <c r="P1633" s="14">
        <v>1.43E-2</v>
      </c>
      <c r="Q1633" s="8">
        <v>7.0000000000000007E-2</v>
      </c>
      <c r="R1633" s="8">
        <v>4.7300000000000004</v>
      </c>
      <c r="S1633" s="8">
        <v>1.4</v>
      </c>
      <c r="T1633" s="8">
        <v>3.33</v>
      </c>
      <c r="U1633">
        <v>0</v>
      </c>
      <c r="V1633" s="8">
        <v>0</v>
      </c>
      <c r="W1633" s="8">
        <v>0</v>
      </c>
      <c r="X1633" s="8">
        <v>3.33</v>
      </c>
    </row>
    <row r="1634" spans="1:24" x14ac:dyDescent="0.25">
      <c r="A1634" t="s">
        <v>1960</v>
      </c>
      <c r="B1634" s="1">
        <v>45384</v>
      </c>
      <c r="C1634" t="s">
        <v>480</v>
      </c>
      <c r="D1634" t="s">
        <v>481</v>
      </c>
      <c r="E1634" t="s">
        <v>63</v>
      </c>
      <c r="F1634" t="s">
        <v>54</v>
      </c>
      <c r="G1634" t="s">
        <v>79</v>
      </c>
      <c r="H1634" t="s">
        <v>80</v>
      </c>
      <c r="I1634" t="s">
        <v>127</v>
      </c>
      <c r="J1634" t="s">
        <v>128</v>
      </c>
      <c r="K1634" t="s">
        <v>33</v>
      </c>
      <c r="L1634" s="8">
        <v>7.2</v>
      </c>
      <c r="M1634" s="8">
        <v>3.6</v>
      </c>
      <c r="N1634">
        <v>41</v>
      </c>
      <c r="O1634" s="8">
        <v>295.2</v>
      </c>
      <c r="P1634" s="14">
        <v>9.7000000000000003E-3</v>
      </c>
      <c r="Q1634" s="8">
        <v>2.86</v>
      </c>
      <c r="R1634" s="8">
        <v>292.33999999999997</v>
      </c>
      <c r="S1634" s="8">
        <v>147.6</v>
      </c>
      <c r="T1634" s="8">
        <v>144.74</v>
      </c>
      <c r="U1634">
        <v>0</v>
      </c>
      <c r="V1634" s="8">
        <v>0</v>
      </c>
      <c r="W1634" s="8">
        <v>0</v>
      </c>
      <c r="X1634" s="8">
        <v>144.74</v>
      </c>
    </row>
    <row r="1635" spans="1:24" x14ac:dyDescent="0.25">
      <c r="A1635" t="s">
        <v>1961</v>
      </c>
      <c r="B1635" s="1">
        <v>45736</v>
      </c>
      <c r="C1635" t="s">
        <v>191</v>
      </c>
      <c r="D1635" t="s">
        <v>192</v>
      </c>
      <c r="E1635" t="s">
        <v>150</v>
      </c>
      <c r="F1635" t="s">
        <v>54</v>
      </c>
      <c r="G1635" t="s">
        <v>151</v>
      </c>
      <c r="H1635" t="s">
        <v>152</v>
      </c>
      <c r="I1635" t="s">
        <v>156</v>
      </c>
      <c r="J1635" t="s">
        <v>157</v>
      </c>
      <c r="K1635" t="s">
        <v>42</v>
      </c>
      <c r="L1635" s="8">
        <v>6.2</v>
      </c>
      <c r="M1635" s="8">
        <v>1.9</v>
      </c>
      <c r="N1635">
        <v>78</v>
      </c>
      <c r="O1635" s="8">
        <v>483.6</v>
      </c>
      <c r="P1635" s="14">
        <v>1.1900000000000001E-2</v>
      </c>
      <c r="Q1635" s="8">
        <v>5.75</v>
      </c>
      <c r="R1635" s="8">
        <v>477.85</v>
      </c>
      <c r="S1635" s="8">
        <v>148.19999999999999</v>
      </c>
      <c r="T1635" s="8">
        <v>329.65</v>
      </c>
      <c r="U1635">
        <v>0</v>
      </c>
      <c r="V1635" s="8">
        <v>0</v>
      </c>
      <c r="W1635" s="8">
        <v>0</v>
      </c>
      <c r="X1635" s="8">
        <v>329.65</v>
      </c>
    </row>
    <row r="1636" spans="1:24" x14ac:dyDescent="0.25">
      <c r="A1636" t="s">
        <v>1962</v>
      </c>
      <c r="B1636" s="1">
        <v>45392</v>
      </c>
      <c r="C1636" t="s">
        <v>609</v>
      </c>
      <c r="D1636" t="s">
        <v>610</v>
      </c>
      <c r="E1636" t="s">
        <v>63</v>
      </c>
      <c r="F1636" t="s">
        <v>37</v>
      </c>
      <c r="G1636" t="s">
        <v>79</v>
      </c>
      <c r="H1636" t="s">
        <v>80</v>
      </c>
      <c r="I1636" t="s">
        <v>66</v>
      </c>
      <c r="J1636" t="s">
        <v>67</v>
      </c>
      <c r="K1636" t="s">
        <v>33</v>
      </c>
      <c r="L1636" s="8">
        <v>4.5</v>
      </c>
      <c r="M1636" s="8">
        <v>2.1</v>
      </c>
      <c r="N1636">
        <v>1</v>
      </c>
      <c r="O1636" s="8">
        <v>4.5</v>
      </c>
      <c r="P1636" s="14">
        <v>3.3999999999999998E-3</v>
      </c>
      <c r="Q1636" s="8">
        <v>0.02</v>
      </c>
      <c r="R1636" s="8">
        <v>4.4800000000000004</v>
      </c>
      <c r="S1636" s="8">
        <v>2.1</v>
      </c>
      <c r="T1636" s="8">
        <v>2.38</v>
      </c>
      <c r="U1636">
        <v>0</v>
      </c>
      <c r="V1636" s="8">
        <v>0</v>
      </c>
      <c r="W1636" s="8">
        <v>0</v>
      </c>
      <c r="X1636" s="8">
        <v>2.38</v>
      </c>
    </row>
    <row r="1637" spans="1:24" x14ac:dyDescent="0.25">
      <c r="A1637" t="s">
        <v>1963</v>
      </c>
      <c r="B1637" s="1">
        <v>46070</v>
      </c>
      <c r="C1637" t="s">
        <v>291</v>
      </c>
      <c r="D1637" t="s">
        <v>292</v>
      </c>
      <c r="E1637" t="s">
        <v>150</v>
      </c>
      <c r="F1637" t="s">
        <v>54</v>
      </c>
      <c r="G1637" t="s">
        <v>151</v>
      </c>
      <c r="H1637" t="s">
        <v>152</v>
      </c>
      <c r="I1637" t="s">
        <v>40</v>
      </c>
      <c r="J1637" t="s">
        <v>41</v>
      </c>
      <c r="K1637" t="s">
        <v>42</v>
      </c>
      <c r="L1637" s="8">
        <v>14.5</v>
      </c>
      <c r="M1637" s="8">
        <v>4.2</v>
      </c>
      <c r="N1637">
        <v>25</v>
      </c>
      <c r="O1637" s="8">
        <v>362.5</v>
      </c>
      <c r="P1637" s="14">
        <v>6.9800000000000001E-2</v>
      </c>
      <c r="Q1637" s="8">
        <v>25.3</v>
      </c>
      <c r="R1637" s="8">
        <v>337.2</v>
      </c>
      <c r="S1637" s="8">
        <v>105</v>
      </c>
      <c r="T1637" s="8">
        <v>232.2</v>
      </c>
      <c r="U1637">
        <v>0</v>
      </c>
      <c r="V1637" s="8">
        <v>0</v>
      </c>
      <c r="W1637" s="8">
        <v>0</v>
      </c>
      <c r="X1637" s="8">
        <v>232.2</v>
      </c>
    </row>
    <row r="1638" spans="1:24" x14ac:dyDescent="0.25">
      <c r="A1638" t="s">
        <v>1964</v>
      </c>
      <c r="B1638" s="1">
        <v>45940</v>
      </c>
      <c r="C1638" t="s">
        <v>461</v>
      </c>
      <c r="D1638" t="s">
        <v>462</v>
      </c>
      <c r="E1638" t="s">
        <v>27</v>
      </c>
      <c r="F1638" t="s">
        <v>37</v>
      </c>
      <c r="G1638" t="s">
        <v>29</v>
      </c>
      <c r="H1638" t="s">
        <v>30</v>
      </c>
      <c r="I1638" t="s">
        <v>130</v>
      </c>
      <c r="J1638" t="s">
        <v>131</v>
      </c>
      <c r="K1638" t="s">
        <v>42</v>
      </c>
      <c r="L1638" s="8">
        <v>4.8</v>
      </c>
      <c r="M1638" s="8">
        <v>1.4</v>
      </c>
      <c r="N1638">
        <v>6</v>
      </c>
      <c r="O1638" s="8">
        <v>28.8</v>
      </c>
      <c r="P1638" s="14">
        <v>6.7999999999999996E-3</v>
      </c>
      <c r="Q1638" s="8">
        <v>0.2</v>
      </c>
      <c r="R1638" s="8">
        <v>28.6</v>
      </c>
      <c r="S1638" s="8">
        <v>8.4</v>
      </c>
      <c r="T1638" s="8">
        <v>20.2</v>
      </c>
      <c r="U1638">
        <v>0</v>
      </c>
      <c r="V1638" s="8">
        <v>0</v>
      </c>
      <c r="W1638" s="8">
        <v>0</v>
      </c>
      <c r="X1638" s="8">
        <v>20.2</v>
      </c>
    </row>
    <row r="1639" spans="1:24" x14ac:dyDescent="0.25">
      <c r="A1639" t="s">
        <v>1965</v>
      </c>
      <c r="B1639" s="1">
        <v>46012</v>
      </c>
      <c r="C1639" t="s">
        <v>590</v>
      </c>
      <c r="D1639" t="s">
        <v>591</v>
      </c>
      <c r="E1639" t="s">
        <v>27</v>
      </c>
      <c r="F1639" t="s">
        <v>46</v>
      </c>
      <c r="G1639" t="s">
        <v>38</v>
      </c>
      <c r="H1639" t="s">
        <v>39</v>
      </c>
      <c r="I1639" t="s">
        <v>31</v>
      </c>
      <c r="J1639" t="s">
        <v>32</v>
      </c>
      <c r="K1639" t="s">
        <v>33</v>
      </c>
      <c r="L1639" s="8">
        <v>5.8</v>
      </c>
      <c r="M1639" s="8">
        <v>2.7</v>
      </c>
      <c r="N1639">
        <v>20</v>
      </c>
      <c r="O1639" s="8">
        <v>116</v>
      </c>
      <c r="P1639" s="14">
        <v>0.43740000000000001</v>
      </c>
      <c r="Q1639" s="8">
        <v>50.74</v>
      </c>
      <c r="R1639" s="8">
        <v>65.260000000000005</v>
      </c>
      <c r="S1639" s="8">
        <v>54</v>
      </c>
      <c r="T1639" s="8">
        <v>11.26</v>
      </c>
      <c r="U1639">
        <v>0</v>
      </c>
      <c r="V1639" s="8">
        <v>0</v>
      </c>
      <c r="W1639" s="8">
        <v>0</v>
      </c>
      <c r="X1639" s="8">
        <v>11.26</v>
      </c>
    </row>
    <row r="1640" spans="1:24" x14ac:dyDescent="0.25">
      <c r="A1640" t="s">
        <v>1966</v>
      </c>
      <c r="B1640" s="1">
        <v>46185</v>
      </c>
      <c r="C1640" t="s">
        <v>328</v>
      </c>
      <c r="D1640" t="s">
        <v>329</v>
      </c>
      <c r="E1640" t="s">
        <v>71</v>
      </c>
      <c r="F1640" t="s">
        <v>54</v>
      </c>
      <c r="G1640" t="s">
        <v>165</v>
      </c>
      <c r="H1640" t="s">
        <v>166</v>
      </c>
      <c r="I1640" t="s">
        <v>40</v>
      </c>
      <c r="J1640" t="s">
        <v>41</v>
      </c>
      <c r="K1640" t="s">
        <v>42</v>
      </c>
      <c r="L1640" s="8">
        <v>14.5</v>
      </c>
      <c r="M1640" s="8">
        <v>4.2</v>
      </c>
      <c r="N1640">
        <v>52</v>
      </c>
      <c r="O1640" s="8">
        <v>754</v>
      </c>
      <c r="P1640" s="14">
        <v>2.9600000000000001E-2</v>
      </c>
      <c r="Q1640" s="8">
        <v>22.32</v>
      </c>
      <c r="R1640" s="8">
        <v>731.68</v>
      </c>
      <c r="S1640" s="8">
        <v>218.4</v>
      </c>
      <c r="T1640" s="8">
        <v>513.28</v>
      </c>
      <c r="U1640">
        <v>0</v>
      </c>
      <c r="V1640" s="8">
        <v>0</v>
      </c>
      <c r="W1640" s="8">
        <v>0</v>
      </c>
      <c r="X1640" s="8">
        <v>513.28</v>
      </c>
    </row>
    <row r="1641" spans="1:24" x14ac:dyDescent="0.25">
      <c r="A1641" t="s">
        <v>1967</v>
      </c>
      <c r="B1641" s="1">
        <v>45394</v>
      </c>
      <c r="C1641" t="s">
        <v>168</v>
      </c>
      <c r="D1641" t="s">
        <v>169</v>
      </c>
      <c r="E1641" t="s">
        <v>63</v>
      </c>
      <c r="F1641" t="s">
        <v>46</v>
      </c>
      <c r="G1641" t="s">
        <v>64</v>
      </c>
      <c r="H1641" t="s">
        <v>65</v>
      </c>
      <c r="I1641" t="s">
        <v>57</v>
      </c>
      <c r="J1641" t="s">
        <v>58</v>
      </c>
      <c r="K1641" t="s">
        <v>59</v>
      </c>
      <c r="L1641" s="8">
        <v>10.5</v>
      </c>
      <c r="M1641" s="8">
        <v>7.5</v>
      </c>
      <c r="N1641">
        <v>18</v>
      </c>
      <c r="O1641" s="8">
        <v>189</v>
      </c>
      <c r="P1641" s="14">
        <v>0.44040000000000001</v>
      </c>
      <c r="Q1641" s="8">
        <v>83.24</v>
      </c>
      <c r="R1641" s="8">
        <v>105.76</v>
      </c>
      <c r="S1641" s="8">
        <v>135</v>
      </c>
      <c r="T1641" s="8">
        <v>-29.24</v>
      </c>
      <c r="U1641">
        <v>0</v>
      </c>
      <c r="V1641" s="8">
        <v>0</v>
      </c>
      <c r="W1641" s="8">
        <v>0</v>
      </c>
      <c r="X1641" s="8">
        <v>-29.24</v>
      </c>
    </row>
    <row r="1642" spans="1:24" x14ac:dyDescent="0.25">
      <c r="A1642" t="s">
        <v>1968</v>
      </c>
      <c r="B1642" s="1">
        <v>45746</v>
      </c>
      <c r="C1642" t="s">
        <v>480</v>
      </c>
      <c r="D1642" t="s">
        <v>481</v>
      </c>
      <c r="E1642" t="s">
        <v>63</v>
      </c>
      <c r="F1642" t="s">
        <v>54</v>
      </c>
      <c r="G1642" t="s">
        <v>79</v>
      </c>
      <c r="H1642" t="s">
        <v>80</v>
      </c>
      <c r="I1642" t="s">
        <v>57</v>
      </c>
      <c r="J1642" t="s">
        <v>58</v>
      </c>
      <c r="K1642" t="s">
        <v>59</v>
      </c>
      <c r="L1642" s="8">
        <v>10.5</v>
      </c>
      <c r="M1642" s="8">
        <v>7.5</v>
      </c>
      <c r="N1642">
        <v>10</v>
      </c>
      <c r="O1642" s="8">
        <v>105</v>
      </c>
      <c r="P1642" s="14">
        <v>2.3400000000000001E-2</v>
      </c>
      <c r="Q1642" s="8">
        <v>2.46</v>
      </c>
      <c r="R1642" s="8">
        <v>102.54</v>
      </c>
      <c r="S1642" s="8">
        <v>75</v>
      </c>
      <c r="T1642" s="8">
        <v>27.54</v>
      </c>
      <c r="U1642">
        <v>0</v>
      </c>
      <c r="V1642" s="8">
        <v>0</v>
      </c>
      <c r="W1642" s="8">
        <v>0</v>
      </c>
      <c r="X1642" s="8">
        <v>27.54</v>
      </c>
    </row>
    <row r="1643" spans="1:24" x14ac:dyDescent="0.25">
      <c r="A1643" t="s">
        <v>1969</v>
      </c>
      <c r="B1643" s="1">
        <v>45462</v>
      </c>
      <c r="C1643" t="s">
        <v>567</v>
      </c>
      <c r="D1643" t="s">
        <v>568</v>
      </c>
      <c r="E1643" t="s">
        <v>27</v>
      </c>
      <c r="F1643" t="s">
        <v>37</v>
      </c>
      <c r="G1643" t="s">
        <v>38</v>
      </c>
      <c r="H1643" t="s">
        <v>39</v>
      </c>
      <c r="I1643" t="s">
        <v>112</v>
      </c>
      <c r="J1643" t="s">
        <v>113</v>
      </c>
      <c r="K1643" t="s">
        <v>42</v>
      </c>
      <c r="L1643" s="8">
        <v>8.5</v>
      </c>
      <c r="M1643" s="8">
        <v>2.8</v>
      </c>
      <c r="N1643">
        <v>38</v>
      </c>
      <c r="O1643" s="8">
        <v>323</v>
      </c>
      <c r="P1643" s="14">
        <v>9.4000000000000004E-3</v>
      </c>
      <c r="Q1643" s="8">
        <v>3.04</v>
      </c>
      <c r="R1643" s="8">
        <v>319.95999999999998</v>
      </c>
      <c r="S1643" s="8">
        <v>106.4</v>
      </c>
      <c r="T1643" s="8">
        <v>213.56</v>
      </c>
      <c r="U1643">
        <v>0</v>
      </c>
      <c r="V1643" s="8">
        <v>0</v>
      </c>
      <c r="W1643" s="8">
        <v>0</v>
      </c>
      <c r="X1643" s="8">
        <v>213.56</v>
      </c>
    </row>
    <row r="1644" spans="1:24" x14ac:dyDescent="0.25">
      <c r="A1644" t="s">
        <v>1970</v>
      </c>
      <c r="B1644" s="1">
        <v>46002</v>
      </c>
      <c r="C1644" t="s">
        <v>386</v>
      </c>
      <c r="D1644" t="s">
        <v>387</v>
      </c>
      <c r="E1644" t="s">
        <v>27</v>
      </c>
      <c r="F1644" t="s">
        <v>54</v>
      </c>
      <c r="G1644" t="s">
        <v>38</v>
      </c>
      <c r="H1644" t="s">
        <v>39</v>
      </c>
      <c r="I1644" t="s">
        <v>74</v>
      </c>
      <c r="J1644" t="s">
        <v>75</v>
      </c>
      <c r="K1644" t="s">
        <v>49</v>
      </c>
      <c r="L1644" s="8">
        <v>11</v>
      </c>
      <c r="M1644" s="8">
        <v>6.8</v>
      </c>
      <c r="N1644">
        <v>64</v>
      </c>
      <c r="O1644" s="8">
        <v>704</v>
      </c>
      <c r="P1644" s="14">
        <v>1.09E-2</v>
      </c>
      <c r="Q1644" s="8">
        <v>7.67</v>
      </c>
      <c r="R1644" s="8">
        <v>696.33</v>
      </c>
      <c r="S1644" s="8">
        <v>435.2</v>
      </c>
      <c r="T1644" s="8">
        <v>261.13</v>
      </c>
      <c r="U1644">
        <v>0</v>
      </c>
      <c r="V1644" s="8">
        <v>0</v>
      </c>
      <c r="W1644" s="8">
        <v>0</v>
      </c>
      <c r="X1644" s="8">
        <v>261.13</v>
      </c>
    </row>
    <row r="1645" spans="1:24" x14ac:dyDescent="0.25">
      <c r="A1645" t="s">
        <v>1971</v>
      </c>
      <c r="B1645" s="1">
        <v>45598</v>
      </c>
      <c r="C1645" t="s">
        <v>82</v>
      </c>
      <c r="D1645" t="s">
        <v>83</v>
      </c>
      <c r="E1645" t="s">
        <v>71</v>
      </c>
      <c r="F1645" t="s">
        <v>46</v>
      </c>
      <c r="G1645" t="s">
        <v>165</v>
      </c>
      <c r="H1645" t="s">
        <v>166</v>
      </c>
      <c r="I1645" t="s">
        <v>144</v>
      </c>
      <c r="J1645" t="s">
        <v>145</v>
      </c>
      <c r="K1645" t="s">
        <v>33</v>
      </c>
      <c r="L1645" s="8">
        <v>12</v>
      </c>
      <c r="M1645" s="8">
        <v>6.5</v>
      </c>
      <c r="N1645">
        <v>16</v>
      </c>
      <c r="O1645" s="8">
        <v>192</v>
      </c>
      <c r="P1645" s="14">
        <v>7.6100000000000001E-2</v>
      </c>
      <c r="Q1645" s="8">
        <v>14.61</v>
      </c>
      <c r="R1645" s="8">
        <v>177.39</v>
      </c>
      <c r="S1645" s="8">
        <v>104</v>
      </c>
      <c r="T1645" s="8">
        <v>73.39</v>
      </c>
      <c r="U1645">
        <v>0</v>
      </c>
      <c r="V1645" s="8">
        <v>0</v>
      </c>
      <c r="W1645" s="8">
        <v>0</v>
      </c>
      <c r="X1645" s="8">
        <v>73.39</v>
      </c>
    </row>
    <row r="1646" spans="1:24" x14ac:dyDescent="0.25">
      <c r="A1646" t="s">
        <v>1972</v>
      </c>
      <c r="B1646" s="1">
        <v>46217</v>
      </c>
      <c r="C1646" t="s">
        <v>331</v>
      </c>
      <c r="D1646" t="s">
        <v>332</v>
      </c>
      <c r="E1646" t="s">
        <v>150</v>
      </c>
      <c r="F1646" t="s">
        <v>37</v>
      </c>
      <c r="G1646" t="s">
        <v>151</v>
      </c>
      <c r="H1646" t="s">
        <v>152</v>
      </c>
      <c r="I1646" t="s">
        <v>84</v>
      </c>
      <c r="J1646" t="s">
        <v>85</v>
      </c>
      <c r="K1646" t="s">
        <v>42</v>
      </c>
      <c r="L1646" s="8">
        <v>9.9</v>
      </c>
      <c r="M1646" s="8">
        <v>3.1</v>
      </c>
      <c r="N1646">
        <v>28</v>
      </c>
      <c r="O1646" s="8">
        <v>277.2</v>
      </c>
      <c r="P1646" s="14">
        <v>8.3999999999999995E-3</v>
      </c>
      <c r="Q1646" s="8">
        <v>2.33</v>
      </c>
      <c r="R1646" s="8">
        <v>274.87</v>
      </c>
      <c r="S1646" s="8">
        <v>86.8</v>
      </c>
      <c r="T1646" s="8">
        <v>188.07</v>
      </c>
      <c r="U1646">
        <v>0</v>
      </c>
      <c r="V1646" s="8">
        <v>0</v>
      </c>
      <c r="W1646" s="8">
        <v>0</v>
      </c>
      <c r="X1646" s="8">
        <v>188.07</v>
      </c>
    </row>
    <row r="1647" spans="1:24" x14ac:dyDescent="0.25">
      <c r="A1647" t="s">
        <v>1973</v>
      </c>
      <c r="B1647" s="1">
        <v>45321</v>
      </c>
      <c r="C1647" t="s">
        <v>528</v>
      </c>
      <c r="D1647" t="s">
        <v>529</v>
      </c>
      <c r="E1647" t="s">
        <v>27</v>
      </c>
      <c r="F1647" t="s">
        <v>54</v>
      </c>
      <c r="G1647" t="s">
        <v>29</v>
      </c>
      <c r="H1647" t="s">
        <v>30</v>
      </c>
      <c r="I1647" t="s">
        <v>57</v>
      </c>
      <c r="J1647" t="s">
        <v>58</v>
      </c>
      <c r="K1647" t="s">
        <v>59</v>
      </c>
      <c r="L1647" s="8">
        <v>10.5</v>
      </c>
      <c r="M1647" s="8">
        <v>7.5</v>
      </c>
      <c r="N1647">
        <v>50</v>
      </c>
      <c r="O1647" s="8">
        <v>525</v>
      </c>
      <c r="P1647" s="14">
        <v>2.1499999999999998E-2</v>
      </c>
      <c r="Q1647" s="8">
        <v>11.29</v>
      </c>
      <c r="R1647" s="8">
        <v>513.71</v>
      </c>
      <c r="S1647" s="8">
        <v>375</v>
      </c>
      <c r="T1647" s="8">
        <v>138.71</v>
      </c>
      <c r="U1647">
        <v>0</v>
      </c>
      <c r="V1647" s="8">
        <v>0</v>
      </c>
      <c r="W1647" s="8">
        <v>0</v>
      </c>
      <c r="X1647" s="8">
        <v>138.71</v>
      </c>
    </row>
    <row r="1648" spans="1:24" x14ac:dyDescent="0.25">
      <c r="A1648" t="s">
        <v>1974</v>
      </c>
      <c r="B1648" s="1">
        <v>45339</v>
      </c>
      <c r="C1648" t="s">
        <v>440</v>
      </c>
      <c r="D1648" t="s">
        <v>441</v>
      </c>
      <c r="E1648" t="s">
        <v>71</v>
      </c>
      <c r="F1648" t="s">
        <v>54</v>
      </c>
      <c r="G1648" t="s">
        <v>72</v>
      </c>
      <c r="H1648" t="s">
        <v>73</v>
      </c>
      <c r="I1648" t="s">
        <v>31</v>
      </c>
      <c r="J1648" t="s">
        <v>32</v>
      </c>
      <c r="K1648" t="s">
        <v>33</v>
      </c>
      <c r="L1648" s="8">
        <v>5.8</v>
      </c>
      <c r="M1648" s="8">
        <v>2.7</v>
      </c>
      <c r="N1648">
        <v>113</v>
      </c>
      <c r="O1648" s="8">
        <v>655.4</v>
      </c>
      <c r="P1648" s="14">
        <v>1.7600000000000001E-2</v>
      </c>
      <c r="Q1648" s="8">
        <v>11.54</v>
      </c>
      <c r="R1648" s="8">
        <v>643.86</v>
      </c>
      <c r="S1648" s="8">
        <v>305.10000000000002</v>
      </c>
      <c r="T1648" s="8">
        <v>338.76</v>
      </c>
      <c r="U1648">
        <v>0</v>
      </c>
      <c r="V1648" s="8">
        <v>0</v>
      </c>
      <c r="W1648" s="8">
        <v>0</v>
      </c>
      <c r="X1648" s="8">
        <v>338.76</v>
      </c>
    </row>
    <row r="1649" spans="1:24" x14ac:dyDescent="0.25">
      <c r="A1649" t="s">
        <v>1975</v>
      </c>
      <c r="B1649" s="1">
        <v>45624</v>
      </c>
      <c r="C1649" t="s">
        <v>357</v>
      </c>
      <c r="D1649" t="s">
        <v>358</v>
      </c>
      <c r="E1649" t="s">
        <v>27</v>
      </c>
      <c r="F1649" t="s">
        <v>46</v>
      </c>
      <c r="G1649" t="s">
        <v>38</v>
      </c>
      <c r="H1649" t="s">
        <v>39</v>
      </c>
      <c r="I1649" t="s">
        <v>66</v>
      </c>
      <c r="J1649" t="s">
        <v>67</v>
      </c>
      <c r="K1649" t="s">
        <v>33</v>
      </c>
      <c r="L1649" s="8">
        <v>4.5</v>
      </c>
      <c r="M1649" s="8">
        <v>2.1</v>
      </c>
      <c r="N1649">
        <v>105</v>
      </c>
      <c r="O1649" s="8">
        <v>472.5</v>
      </c>
      <c r="P1649" s="14">
        <v>0.11070000000000001</v>
      </c>
      <c r="Q1649" s="8">
        <v>52.31</v>
      </c>
      <c r="R1649" s="8">
        <v>420.19</v>
      </c>
      <c r="S1649" s="8">
        <v>220.5</v>
      </c>
      <c r="T1649" s="8">
        <v>199.69</v>
      </c>
      <c r="U1649">
        <v>45</v>
      </c>
      <c r="V1649" s="8">
        <v>180.08</v>
      </c>
      <c r="W1649" s="8">
        <v>117</v>
      </c>
      <c r="X1649" s="8">
        <v>82.69</v>
      </c>
    </row>
    <row r="1650" spans="1:24" x14ac:dyDescent="0.25">
      <c r="A1650" t="s">
        <v>1976</v>
      </c>
      <c r="B1650" s="1">
        <v>46107</v>
      </c>
      <c r="C1650" t="s">
        <v>115</v>
      </c>
      <c r="D1650" t="s">
        <v>116</v>
      </c>
      <c r="E1650" t="s">
        <v>27</v>
      </c>
      <c r="F1650" t="s">
        <v>54</v>
      </c>
      <c r="G1650" t="s">
        <v>38</v>
      </c>
      <c r="H1650" t="s">
        <v>39</v>
      </c>
      <c r="I1650" t="s">
        <v>112</v>
      </c>
      <c r="J1650" t="s">
        <v>113</v>
      </c>
      <c r="K1650" t="s">
        <v>42</v>
      </c>
      <c r="L1650" s="8">
        <v>8.5</v>
      </c>
      <c r="M1650" s="8">
        <v>2.8</v>
      </c>
      <c r="N1650">
        <v>14</v>
      </c>
      <c r="O1650" s="8">
        <v>119</v>
      </c>
      <c r="P1650" s="14">
        <v>3.3700000000000001E-2</v>
      </c>
      <c r="Q1650" s="8">
        <v>4.01</v>
      </c>
      <c r="R1650" s="8">
        <v>114.99</v>
      </c>
      <c r="S1650" s="8">
        <v>39.200000000000003</v>
      </c>
      <c r="T1650" s="8">
        <v>75.790000000000006</v>
      </c>
      <c r="U1650">
        <v>0</v>
      </c>
      <c r="V1650" s="8">
        <v>0</v>
      </c>
      <c r="W1650" s="8">
        <v>0</v>
      </c>
      <c r="X1650" s="8">
        <v>75.790000000000006</v>
      </c>
    </row>
    <row r="1651" spans="1:24" x14ac:dyDescent="0.25">
      <c r="A1651" t="s">
        <v>1977</v>
      </c>
      <c r="B1651" s="1">
        <v>45349</v>
      </c>
      <c r="C1651" t="s">
        <v>125</v>
      </c>
      <c r="D1651" t="s">
        <v>126</v>
      </c>
      <c r="E1651" t="s">
        <v>27</v>
      </c>
      <c r="F1651" t="s">
        <v>89</v>
      </c>
      <c r="G1651" t="s">
        <v>38</v>
      </c>
      <c r="H1651" t="s">
        <v>39</v>
      </c>
      <c r="I1651" t="s">
        <v>185</v>
      </c>
      <c r="J1651" t="s">
        <v>186</v>
      </c>
      <c r="K1651" t="s">
        <v>59</v>
      </c>
      <c r="L1651" s="8">
        <v>4.9000000000000004</v>
      </c>
      <c r="M1651" s="8">
        <v>3.1</v>
      </c>
      <c r="N1651">
        <v>109</v>
      </c>
      <c r="O1651" s="8">
        <v>534.1</v>
      </c>
      <c r="P1651" s="14">
        <v>2.0299999999999999E-2</v>
      </c>
      <c r="Q1651" s="8">
        <v>10.84</v>
      </c>
      <c r="R1651" s="8">
        <v>523.26</v>
      </c>
      <c r="S1651" s="8">
        <v>337.9</v>
      </c>
      <c r="T1651" s="8">
        <v>185.36</v>
      </c>
      <c r="U1651">
        <v>18</v>
      </c>
      <c r="V1651" s="8">
        <v>86.41</v>
      </c>
      <c r="W1651" s="8">
        <v>64.8</v>
      </c>
      <c r="X1651" s="8">
        <v>120.56</v>
      </c>
    </row>
    <row r="1652" spans="1:24" x14ac:dyDescent="0.25">
      <c r="A1652" t="s">
        <v>1978</v>
      </c>
      <c r="B1652" s="1">
        <v>45592</v>
      </c>
      <c r="C1652" t="s">
        <v>279</v>
      </c>
      <c r="D1652" t="s">
        <v>280</v>
      </c>
      <c r="E1652" t="s">
        <v>53</v>
      </c>
      <c r="F1652" t="s">
        <v>54</v>
      </c>
      <c r="G1652" t="s">
        <v>55</v>
      </c>
      <c r="H1652" t="s">
        <v>56</v>
      </c>
      <c r="I1652" t="s">
        <v>84</v>
      </c>
      <c r="J1652" t="s">
        <v>85</v>
      </c>
      <c r="K1652" t="s">
        <v>42</v>
      </c>
      <c r="L1652" s="8">
        <v>9.9</v>
      </c>
      <c r="M1652" s="8">
        <v>3.1</v>
      </c>
      <c r="N1652">
        <v>135</v>
      </c>
      <c r="O1652" s="8">
        <v>1336.5</v>
      </c>
      <c r="P1652" s="14">
        <v>3.5900000000000001E-2</v>
      </c>
      <c r="Q1652" s="8">
        <v>47.98</v>
      </c>
      <c r="R1652" s="8">
        <v>1288.52</v>
      </c>
      <c r="S1652" s="8">
        <v>418.5</v>
      </c>
      <c r="T1652" s="8">
        <v>870.02</v>
      </c>
      <c r="U1652">
        <v>0</v>
      </c>
      <c r="V1652" s="8">
        <v>0</v>
      </c>
      <c r="W1652" s="8">
        <v>0</v>
      </c>
      <c r="X1652" s="8">
        <v>870.02</v>
      </c>
    </row>
    <row r="1653" spans="1:24" x14ac:dyDescent="0.25">
      <c r="A1653" t="s">
        <v>1979</v>
      </c>
      <c r="B1653" s="1">
        <v>45659</v>
      </c>
      <c r="C1653" t="s">
        <v>288</v>
      </c>
      <c r="D1653" t="s">
        <v>289</v>
      </c>
      <c r="E1653" t="s">
        <v>27</v>
      </c>
      <c r="F1653" t="s">
        <v>46</v>
      </c>
      <c r="G1653" t="s">
        <v>29</v>
      </c>
      <c r="H1653" t="s">
        <v>30</v>
      </c>
      <c r="I1653" t="s">
        <v>117</v>
      </c>
      <c r="J1653" t="s">
        <v>118</v>
      </c>
      <c r="K1653" t="s">
        <v>59</v>
      </c>
      <c r="L1653" s="8">
        <v>6</v>
      </c>
      <c r="M1653" s="8">
        <v>4.2</v>
      </c>
      <c r="N1653">
        <v>20</v>
      </c>
      <c r="O1653" s="8">
        <v>120</v>
      </c>
      <c r="P1653" s="14">
        <v>0.26840000000000003</v>
      </c>
      <c r="Q1653" s="8">
        <v>32.21</v>
      </c>
      <c r="R1653" s="8">
        <v>87.79</v>
      </c>
      <c r="S1653" s="8">
        <v>84</v>
      </c>
      <c r="T1653" s="8">
        <v>3.79</v>
      </c>
      <c r="U1653">
        <v>0</v>
      </c>
      <c r="V1653" s="8">
        <v>0</v>
      </c>
      <c r="W1653" s="8">
        <v>0</v>
      </c>
      <c r="X1653" s="8">
        <v>3.79</v>
      </c>
    </row>
    <row r="1654" spans="1:24" x14ac:dyDescent="0.25">
      <c r="A1654" t="s">
        <v>1980</v>
      </c>
      <c r="B1654" s="1">
        <v>45675</v>
      </c>
      <c r="C1654" t="s">
        <v>168</v>
      </c>
      <c r="D1654" t="s">
        <v>169</v>
      </c>
      <c r="E1654" t="s">
        <v>63</v>
      </c>
      <c r="F1654" t="s">
        <v>46</v>
      </c>
      <c r="G1654" t="s">
        <v>64</v>
      </c>
      <c r="H1654" t="s">
        <v>65</v>
      </c>
      <c r="I1654" t="s">
        <v>57</v>
      </c>
      <c r="J1654" t="s">
        <v>58</v>
      </c>
      <c r="K1654" t="s">
        <v>59</v>
      </c>
      <c r="L1654" s="8">
        <v>10.5</v>
      </c>
      <c r="M1654" s="8">
        <v>7.5</v>
      </c>
      <c r="N1654">
        <v>19</v>
      </c>
      <c r="O1654" s="8">
        <v>199.5</v>
      </c>
      <c r="P1654" s="14">
        <v>0.20369999999999999</v>
      </c>
      <c r="Q1654" s="8">
        <v>40.64</v>
      </c>
      <c r="R1654" s="8">
        <v>158.86000000000001</v>
      </c>
      <c r="S1654" s="8">
        <v>142.5</v>
      </c>
      <c r="T1654" s="8">
        <v>16.36</v>
      </c>
      <c r="U1654">
        <v>0</v>
      </c>
      <c r="V1654" s="8">
        <v>0</v>
      </c>
      <c r="W1654" s="8">
        <v>0</v>
      </c>
      <c r="X1654" s="8">
        <v>16.36</v>
      </c>
    </row>
    <row r="1655" spans="1:24" x14ac:dyDescent="0.25">
      <c r="A1655" t="s">
        <v>1981</v>
      </c>
      <c r="B1655" s="1">
        <v>45733</v>
      </c>
      <c r="C1655" t="s">
        <v>371</v>
      </c>
      <c r="D1655" t="s">
        <v>372</v>
      </c>
      <c r="E1655" t="s">
        <v>63</v>
      </c>
      <c r="F1655" t="s">
        <v>54</v>
      </c>
      <c r="G1655" t="s">
        <v>64</v>
      </c>
      <c r="H1655" t="s">
        <v>65</v>
      </c>
      <c r="I1655" t="s">
        <v>127</v>
      </c>
      <c r="J1655" t="s">
        <v>128</v>
      </c>
      <c r="K1655" t="s">
        <v>33</v>
      </c>
      <c r="L1655" s="8">
        <v>7.2</v>
      </c>
      <c r="M1655" s="8">
        <v>3.6</v>
      </c>
      <c r="N1655">
        <v>12</v>
      </c>
      <c r="O1655" s="8">
        <v>86.4</v>
      </c>
      <c r="P1655" s="14">
        <v>6.7999999999999996E-3</v>
      </c>
      <c r="Q1655" s="8">
        <v>0.59</v>
      </c>
      <c r="R1655" s="8">
        <v>85.81</v>
      </c>
      <c r="S1655" s="8">
        <v>43.2</v>
      </c>
      <c r="T1655" s="8">
        <v>42.61</v>
      </c>
      <c r="U1655">
        <v>0</v>
      </c>
      <c r="V1655" s="8">
        <v>0</v>
      </c>
      <c r="W1655" s="8">
        <v>0</v>
      </c>
      <c r="X1655" s="8">
        <v>42.61</v>
      </c>
    </row>
    <row r="1656" spans="1:24" x14ac:dyDescent="0.25">
      <c r="A1656" t="s">
        <v>1982</v>
      </c>
      <c r="B1656" s="1">
        <v>45441</v>
      </c>
      <c r="C1656" t="s">
        <v>334</v>
      </c>
      <c r="D1656" t="s">
        <v>335</v>
      </c>
      <c r="E1656" t="s">
        <v>53</v>
      </c>
      <c r="F1656" t="s">
        <v>37</v>
      </c>
      <c r="G1656" t="s">
        <v>55</v>
      </c>
      <c r="H1656" t="s">
        <v>56</v>
      </c>
      <c r="I1656" t="s">
        <v>144</v>
      </c>
      <c r="J1656" t="s">
        <v>145</v>
      </c>
      <c r="K1656" t="s">
        <v>33</v>
      </c>
      <c r="L1656" s="8">
        <v>12</v>
      </c>
      <c r="M1656" s="8">
        <v>6.5</v>
      </c>
      <c r="N1656">
        <v>3</v>
      </c>
      <c r="O1656" s="8">
        <v>36</v>
      </c>
      <c r="P1656" s="14">
        <v>0.44569999999999999</v>
      </c>
      <c r="Q1656" s="8">
        <v>16.05</v>
      </c>
      <c r="R1656" s="8">
        <v>19.95</v>
      </c>
      <c r="S1656" s="8">
        <v>19.5</v>
      </c>
      <c r="T1656" s="8">
        <v>0.45</v>
      </c>
      <c r="U1656">
        <v>0</v>
      </c>
      <c r="V1656" s="8">
        <v>0</v>
      </c>
      <c r="W1656" s="8">
        <v>0</v>
      </c>
      <c r="X1656" s="8">
        <v>0.45</v>
      </c>
    </row>
    <row r="1657" spans="1:24" x14ac:dyDescent="0.25">
      <c r="A1657" t="s">
        <v>1983</v>
      </c>
      <c r="B1657" s="1">
        <v>45542</v>
      </c>
      <c r="C1657" t="s">
        <v>205</v>
      </c>
      <c r="D1657" t="s">
        <v>206</v>
      </c>
      <c r="E1657" t="s">
        <v>71</v>
      </c>
      <c r="F1657" t="s">
        <v>54</v>
      </c>
      <c r="G1657" t="s">
        <v>165</v>
      </c>
      <c r="H1657" t="s">
        <v>166</v>
      </c>
      <c r="I1657" t="s">
        <v>84</v>
      </c>
      <c r="J1657" t="s">
        <v>85</v>
      </c>
      <c r="K1657" t="s">
        <v>42</v>
      </c>
      <c r="L1657" s="8">
        <v>9.9</v>
      </c>
      <c r="M1657" s="8">
        <v>3.1</v>
      </c>
      <c r="N1657">
        <v>116</v>
      </c>
      <c r="O1657" s="8">
        <v>1148.4000000000001</v>
      </c>
      <c r="P1657" s="14">
        <v>8.2000000000000007E-3</v>
      </c>
      <c r="Q1657" s="8">
        <v>9.42</v>
      </c>
      <c r="R1657" s="8">
        <v>1138.98</v>
      </c>
      <c r="S1657" s="8">
        <v>359.6</v>
      </c>
      <c r="T1657" s="8">
        <v>779.38</v>
      </c>
      <c r="U1657">
        <v>0</v>
      </c>
      <c r="V1657" s="8">
        <v>0</v>
      </c>
      <c r="W1657" s="8">
        <v>0</v>
      </c>
      <c r="X1657" s="8">
        <v>779.38</v>
      </c>
    </row>
    <row r="1658" spans="1:24" x14ac:dyDescent="0.25">
      <c r="A1658" t="s">
        <v>1984</v>
      </c>
      <c r="B1658" s="1">
        <v>45835</v>
      </c>
      <c r="C1658" t="s">
        <v>154</v>
      </c>
      <c r="D1658" t="s">
        <v>155</v>
      </c>
      <c r="E1658" t="s">
        <v>150</v>
      </c>
      <c r="F1658" t="s">
        <v>46</v>
      </c>
      <c r="G1658" t="s">
        <v>151</v>
      </c>
      <c r="H1658" t="s">
        <v>152</v>
      </c>
      <c r="I1658" t="s">
        <v>74</v>
      </c>
      <c r="J1658" t="s">
        <v>75</v>
      </c>
      <c r="K1658" t="s">
        <v>49</v>
      </c>
      <c r="L1658" s="8">
        <v>11</v>
      </c>
      <c r="M1658" s="8">
        <v>6.8</v>
      </c>
      <c r="N1658">
        <v>53</v>
      </c>
      <c r="O1658" s="8">
        <v>583</v>
      </c>
      <c r="P1658" s="14">
        <v>6.4199999999999993E-2</v>
      </c>
      <c r="Q1658" s="8">
        <v>37.43</v>
      </c>
      <c r="R1658" s="8">
        <v>545.57000000000005</v>
      </c>
      <c r="S1658" s="8">
        <v>360.4</v>
      </c>
      <c r="T1658" s="8">
        <v>185.17</v>
      </c>
      <c r="U1658">
        <v>0</v>
      </c>
      <c r="V1658" s="8">
        <v>0</v>
      </c>
      <c r="W1658" s="8">
        <v>0</v>
      </c>
      <c r="X1658" s="8">
        <v>185.17</v>
      </c>
    </row>
    <row r="1659" spans="1:24" x14ac:dyDescent="0.25">
      <c r="A1659" t="s">
        <v>1985</v>
      </c>
      <c r="B1659" s="1">
        <v>45713</v>
      </c>
      <c r="C1659" t="s">
        <v>82</v>
      </c>
      <c r="D1659" t="s">
        <v>83</v>
      </c>
      <c r="E1659" t="s">
        <v>71</v>
      </c>
      <c r="F1659" t="s">
        <v>46</v>
      </c>
      <c r="G1659" t="s">
        <v>165</v>
      </c>
      <c r="H1659" t="s">
        <v>166</v>
      </c>
      <c r="I1659" t="s">
        <v>47</v>
      </c>
      <c r="J1659" t="s">
        <v>48</v>
      </c>
      <c r="K1659" t="s">
        <v>49</v>
      </c>
      <c r="L1659" s="8">
        <v>5</v>
      </c>
      <c r="M1659" s="8">
        <v>3.2</v>
      </c>
      <c r="N1659">
        <v>4</v>
      </c>
      <c r="O1659" s="8">
        <v>20</v>
      </c>
      <c r="P1659" s="14">
        <v>0.27489999999999998</v>
      </c>
      <c r="Q1659" s="8">
        <v>5.5</v>
      </c>
      <c r="R1659" s="8">
        <v>14.5</v>
      </c>
      <c r="S1659" s="8">
        <v>12.8</v>
      </c>
      <c r="T1659" s="8">
        <v>1.7</v>
      </c>
      <c r="U1659">
        <v>0</v>
      </c>
      <c r="V1659" s="8">
        <v>0</v>
      </c>
      <c r="W1659" s="8">
        <v>0</v>
      </c>
      <c r="X1659" s="8">
        <v>1.7</v>
      </c>
    </row>
    <row r="1660" spans="1:24" x14ac:dyDescent="0.25">
      <c r="A1660" t="s">
        <v>1986</v>
      </c>
      <c r="B1660" s="1">
        <v>45871</v>
      </c>
      <c r="C1660" t="s">
        <v>315</v>
      </c>
      <c r="D1660" t="s">
        <v>316</v>
      </c>
      <c r="E1660" t="s">
        <v>27</v>
      </c>
      <c r="F1660" t="s">
        <v>46</v>
      </c>
      <c r="G1660" t="s">
        <v>38</v>
      </c>
      <c r="H1660" t="s">
        <v>39</v>
      </c>
      <c r="I1660" t="s">
        <v>47</v>
      </c>
      <c r="J1660" t="s">
        <v>48</v>
      </c>
      <c r="K1660" t="s">
        <v>49</v>
      </c>
      <c r="L1660" s="8">
        <v>5</v>
      </c>
      <c r="M1660" s="8">
        <v>3.2</v>
      </c>
      <c r="N1660">
        <v>6</v>
      </c>
      <c r="O1660" s="8">
        <v>30</v>
      </c>
      <c r="P1660" s="14">
        <v>0.14180000000000001</v>
      </c>
      <c r="Q1660" s="8">
        <v>4.25</v>
      </c>
      <c r="R1660" s="8">
        <v>25.75</v>
      </c>
      <c r="S1660" s="8">
        <v>19.2</v>
      </c>
      <c r="T1660" s="8">
        <v>6.55</v>
      </c>
      <c r="U1660">
        <v>0</v>
      </c>
      <c r="V1660" s="8">
        <v>0</v>
      </c>
      <c r="W1660" s="8">
        <v>0</v>
      </c>
      <c r="X1660" s="8">
        <v>6.55</v>
      </c>
    </row>
    <row r="1661" spans="1:24" x14ac:dyDescent="0.25">
      <c r="A1661" t="s">
        <v>1987</v>
      </c>
      <c r="B1661" s="1">
        <v>45990</v>
      </c>
      <c r="C1661" t="s">
        <v>420</v>
      </c>
      <c r="D1661" t="s">
        <v>421</v>
      </c>
      <c r="E1661" t="s">
        <v>150</v>
      </c>
      <c r="F1661" t="s">
        <v>89</v>
      </c>
      <c r="G1661" t="s">
        <v>151</v>
      </c>
      <c r="H1661" t="s">
        <v>152</v>
      </c>
      <c r="I1661" t="s">
        <v>99</v>
      </c>
      <c r="J1661" t="s">
        <v>100</v>
      </c>
      <c r="K1661" t="s">
        <v>49</v>
      </c>
      <c r="L1661" s="8">
        <v>3.8</v>
      </c>
      <c r="M1661" s="8">
        <v>2.6</v>
      </c>
      <c r="N1661">
        <v>69</v>
      </c>
      <c r="O1661" s="8">
        <v>262.2</v>
      </c>
      <c r="P1661" s="14">
        <v>0.22239999999999999</v>
      </c>
      <c r="Q1661" s="8">
        <v>58.31</v>
      </c>
      <c r="R1661" s="8">
        <v>203.89</v>
      </c>
      <c r="S1661" s="8">
        <v>179.4</v>
      </c>
      <c r="T1661" s="8">
        <v>24.49</v>
      </c>
      <c r="U1661">
        <v>0</v>
      </c>
      <c r="V1661" s="8">
        <v>0</v>
      </c>
      <c r="W1661" s="8">
        <v>0</v>
      </c>
      <c r="X1661" s="8">
        <v>24.49</v>
      </c>
    </row>
    <row r="1662" spans="1:24" x14ac:dyDescent="0.25">
      <c r="A1662" t="s">
        <v>1988</v>
      </c>
      <c r="B1662" s="1">
        <v>46103</v>
      </c>
      <c r="C1662" t="s">
        <v>584</v>
      </c>
      <c r="D1662" t="s">
        <v>585</v>
      </c>
      <c r="E1662" t="s">
        <v>27</v>
      </c>
      <c r="F1662" t="s">
        <v>37</v>
      </c>
      <c r="G1662" t="s">
        <v>29</v>
      </c>
      <c r="H1662" t="s">
        <v>30</v>
      </c>
      <c r="I1662" t="s">
        <v>144</v>
      </c>
      <c r="J1662" t="s">
        <v>145</v>
      </c>
      <c r="K1662" t="s">
        <v>33</v>
      </c>
      <c r="L1662" s="8">
        <v>12</v>
      </c>
      <c r="M1662" s="8">
        <v>6.5</v>
      </c>
      <c r="N1662">
        <v>24</v>
      </c>
      <c r="O1662" s="8">
        <v>288</v>
      </c>
      <c r="P1662" s="14">
        <v>3.2000000000000002E-3</v>
      </c>
      <c r="Q1662" s="8">
        <v>0.92</v>
      </c>
      <c r="R1662" s="8">
        <v>287.08</v>
      </c>
      <c r="S1662" s="8">
        <v>156</v>
      </c>
      <c r="T1662" s="8">
        <v>131.08000000000001</v>
      </c>
      <c r="U1662">
        <v>0</v>
      </c>
      <c r="V1662" s="8">
        <v>0</v>
      </c>
      <c r="W1662" s="8">
        <v>0</v>
      </c>
      <c r="X1662" s="8">
        <v>131.08000000000001</v>
      </c>
    </row>
    <row r="1663" spans="1:24" x14ac:dyDescent="0.25">
      <c r="A1663" t="s">
        <v>1989</v>
      </c>
      <c r="B1663" s="1">
        <v>45476</v>
      </c>
      <c r="C1663" t="s">
        <v>427</v>
      </c>
      <c r="D1663" t="s">
        <v>428</v>
      </c>
      <c r="E1663" t="s">
        <v>150</v>
      </c>
      <c r="F1663" t="s">
        <v>46</v>
      </c>
      <c r="G1663" t="s">
        <v>151</v>
      </c>
      <c r="H1663" t="s">
        <v>152</v>
      </c>
      <c r="I1663" t="s">
        <v>156</v>
      </c>
      <c r="J1663" t="s">
        <v>157</v>
      </c>
      <c r="K1663" t="s">
        <v>42</v>
      </c>
      <c r="L1663" s="8">
        <v>6.2</v>
      </c>
      <c r="M1663" s="8">
        <v>1.9</v>
      </c>
      <c r="N1663">
        <v>20</v>
      </c>
      <c r="O1663" s="8">
        <v>124</v>
      </c>
      <c r="P1663" s="14">
        <v>0.22509999999999999</v>
      </c>
      <c r="Q1663" s="8">
        <v>27.91</v>
      </c>
      <c r="R1663" s="8">
        <v>96.09</v>
      </c>
      <c r="S1663" s="8">
        <v>38</v>
      </c>
      <c r="T1663" s="8">
        <v>58.09</v>
      </c>
      <c r="U1663">
        <v>0</v>
      </c>
      <c r="V1663" s="8">
        <v>0</v>
      </c>
      <c r="W1663" s="8">
        <v>0</v>
      </c>
      <c r="X1663" s="8">
        <v>58.09</v>
      </c>
    </row>
    <row r="1664" spans="1:24" x14ac:dyDescent="0.25">
      <c r="A1664" t="s">
        <v>1990</v>
      </c>
      <c r="B1664" s="1">
        <v>45466</v>
      </c>
      <c r="C1664" t="s">
        <v>371</v>
      </c>
      <c r="D1664" t="s">
        <v>372</v>
      </c>
      <c r="E1664" t="s">
        <v>63</v>
      </c>
      <c r="F1664" t="s">
        <v>54</v>
      </c>
      <c r="G1664" t="s">
        <v>64</v>
      </c>
      <c r="H1664" t="s">
        <v>65</v>
      </c>
      <c r="I1664" t="s">
        <v>40</v>
      </c>
      <c r="J1664" t="s">
        <v>41</v>
      </c>
      <c r="K1664" t="s">
        <v>42</v>
      </c>
      <c r="L1664" s="8">
        <v>14.5</v>
      </c>
      <c r="M1664" s="8">
        <v>4.2</v>
      </c>
      <c r="N1664">
        <v>10</v>
      </c>
      <c r="O1664" s="8">
        <v>145</v>
      </c>
      <c r="P1664" s="14">
        <v>4.65E-2</v>
      </c>
      <c r="Q1664" s="8">
        <v>6.74</v>
      </c>
      <c r="R1664" s="8">
        <v>138.26</v>
      </c>
      <c r="S1664" s="8">
        <v>42</v>
      </c>
      <c r="T1664" s="8">
        <v>96.26</v>
      </c>
      <c r="U1664">
        <v>0</v>
      </c>
      <c r="V1664" s="8">
        <v>0</v>
      </c>
      <c r="W1664" s="8">
        <v>0</v>
      </c>
      <c r="X1664" s="8">
        <v>96.26</v>
      </c>
    </row>
    <row r="1665" spans="1:24" x14ac:dyDescent="0.25">
      <c r="A1665" t="s">
        <v>1991</v>
      </c>
      <c r="B1665" s="1">
        <v>45471</v>
      </c>
      <c r="C1665" t="s">
        <v>97</v>
      </c>
      <c r="D1665" t="s">
        <v>98</v>
      </c>
      <c r="E1665" t="s">
        <v>63</v>
      </c>
      <c r="F1665" t="s">
        <v>54</v>
      </c>
      <c r="G1665" t="s">
        <v>64</v>
      </c>
      <c r="H1665" t="s">
        <v>65</v>
      </c>
      <c r="I1665" t="s">
        <v>57</v>
      </c>
      <c r="J1665" t="s">
        <v>58</v>
      </c>
      <c r="K1665" t="s">
        <v>59</v>
      </c>
      <c r="L1665" s="8">
        <v>10.5</v>
      </c>
      <c r="M1665" s="8">
        <v>7.5</v>
      </c>
      <c r="N1665">
        <v>64</v>
      </c>
      <c r="O1665" s="8">
        <v>672</v>
      </c>
      <c r="P1665" s="14">
        <v>2.69E-2</v>
      </c>
      <c r="Q1665" s="8">
        <v>18.079999999999998</v>
      </c>
      <c r="R1665" s="8">
        <v>653.91999999999996</v>
      </c>
      <c r="S1665" s="8">
        <v>480</v>
      </c>
      <c r="T1665" s="8">
        <v>173.92</v>
      </c>
      <c r="U1665">
        <v>0</v>
      </c>
      <c r="V1665" s="8">
        <v>0</v>
      </c>
      <c r="W1665" s="8">
        <v>0</v>
      </c>
      <c r="X1665" s="8">
        <v>173.92</v>
      </c>
    </row>
    <row r="1666" spans="1:24" x14ac:dyDescent="0.25">
      <c r="A1666" t="s">
        <v>1992</v>
      </c>
      <c r="B1666" s="1">
        <v>45372</v>
      </c>
      <c r="C1666" t="s">
        <v>671</v>
      </c>
      <c r="D1666" t="s">
        <v>672</v>
      </c>
      <c r="E1666" t="s">
        <v>27</v>
      </c>
      <c r="F1666" t="s">
        <v>89</v>
      </c>
      <c r="G1666" t="s">
        <v>29</v>
      </c>
      <c r="H1666" t="s">
        <v>30</v>
      </c>
      <c r="I1666" t="s">
        <v>185</v>
      </c>
      <c r="J1666" t="s">
        <v>186</v>
      </c>
      <c r="K1666" t="s">
        <v>59</v>
      </c>
      <c r="L1666" s="8">
        <v>4.9000000000000004</v>
      </c>
      <c r="M1666" s="8">
        <v>3.1</v>
      </c>
      <c r="N1666">
        <v>27</v>
      </c>
      <c r="O1666" s="8">
        <v>132.30000000000001</v>
      </c>
      <c r="P1666" s="14">
        <v>5.62E-2</v>
      </c>
      <c r="Q1666" s="8">
        <v>7.44</v>
      </c>
      <c r="R1666" s="8">
        <v>124.86</v>
      </c>
      <c r="S1666" s="8">
        <v>83.7</v>
      </c>
      <c r="T1666" s="8">
        <v>41.16</v>
      </c>
      <c r="U1666">
        <v>0</v>
      </c>
      <c r="V1666" s="8">
        <v>0</v>
      </c>
      <c r="W1666" s="8">
        <v>0</v>
      </c>
      <c r="X1666" s="8">
        <v>41.16</v>
      </c>
    </row>
    <row r="1667" spans="1:24" x14ac:dyDescent="0.25">
      <c r="A1667" t="s">
        <v>1993</v>
      </c>
      <c r="B1667" s="1">
        <v>45916</v>
      </c>
      <c r="C1667" t="s">
        <v>567</v>
      </c>
      <c r="D1667" t="s">
        <v>568</v>
      </c>
      <c r="E1667" t="s">
        <v>27</v>
      </c>
      <c r="F1667" t="s">
        <v>37</v>
      </c>
      <c r="G1667" t="s">
        <v>29</v>
      </c>
      <c r="H1667" t="s">
        <v>30</v>
      </c>
      <c r="I1667" t="s">
        <v>117</v>
      </c>
      <c r="J1667" t="s">
        <v>118</v>
      </c>
      <c r="K1667" t="s">
        <v>59</v>
      </c>
      <c r="L1667" s="8">
        <v>6</v>
      </c>
      <c r="M1667" s="8">
        <v>4.2</v>
      </c>
      <c r="N1667">
        <v>45</v>
      </c>
      <c r="O1667" s="8">
        <v>270</v>
      </c>
      <c r="P1667" s="14">
        <v>2.35E-2</v>
      </c>
      <c r="Q1667" s="8">
        <v>6.34</v>
      </c>
      <c r="R1667" s="8">
        <v>263.66000000000003</v>
      </c>
      <c r="S1667" s="8">
        <v>189</v>
      </c>
      <c r="T1667" s="8">
        <v>74.66</v>
      </c>
      <c r="U1667">
        <v>0</v>
      </c>
      <c r="V1667" s="8">
        <v>0</v>
      </c>
      <c r="W1667" s="8">
        <v>0</v>
      </c>
      <c r="X1667" s="8">
        <v>74.66</v>
      </c>
    </row>
    <row r="1668" spans="1:24" x14ac:dyDescent="0.25">
      <c r="A1668" t="s">
        <v>1994</v>
      </c>
      <c r="B1668" s="1">
        <v>46183</v>
      </c>
      <c r="C1668" t="s">
        <v>262</v>
      </c>
      <c r="D1668" t="s">
        <v>263</v>
      </c>
      <c r="E1668" t="s">
        <v>63</v>
      </c>
      <c r="F1668" t="s">
        <v>54</v>
      </c>
      <c r="G1668" t="s">
        <v>79</v>
      </c>
      <c r="H1668" t="s">
        <v>80</v>
      </c>
      <c r="I1668" t="s">
        <v>47</v>
      </c>
      <c r="J1668" t="s">
        <v>48</v>
      </c>
      <c r="K1668" t="s">
        <v>49</v>
      </c>
      <c r="L1668" s="8">
        <v>5</v>
      </c>
      <c r="M1668" s="8">
        <v>3.2</v>
      </c>
      <c r="N1668">
        <v>223</v>
      </c>
      <c r="O1668" s="8">
        <v>1115</v>
      </c>
      <c r="P1668" s="14">
        <v>4.5999999999999999E-3</v>
      </c>
      <c r="Q1668" s="8">
        <v>5.13</v>
      </c>
      <c r="R1668" s="8">
        <v>1109.8699999999999</v>
      </c>
      <c r="S1668" s="8">
        <v>713.6</v>
      </c>
      <c r="T1668" s="8">
        <v>396.27</v>
      </c>
      <c r="U1668">
        <v>0</v>
      </c>
      <c r="V1668" s="8">
        <v>0</v>
      </c>
      <c r="W1668" s="8">
        <v>0</v>
      </c>
      <c r="X1668" s="8">
        <v>396.27</v>
      </c>
    </row>
    <row r="1669" spans="1:24" x14ac:dyDescent="0.25">
      <c r="A1669" t="s">
        <v>1995</v>
      </c>
      <c r="B1669" s="1">
        <v>45683</v>
      </c>
      <c r="C1669" t="s">
        <v>208</v>
      </c>
      <c r="D1669" t="s">
        <v>209</v>
      </c>
      <c r="E1669" t="s">
        <v>27</v>
      </c>
      <c r="F1669" t="s">
        <v>54</v>
      </c>
      <c r="G1669" t="s">
        <v>38</v>
      </c>
      <c r="H1669" t="s">
        <v>39</v>
      </c>
      <c r="I1669" t="s">
        <v>117</v>
      </c>
      <c r="J1669" t="s">
        <v>118</v>
      </c>
      <c r="K1669" t="s">
        <v>59</v>
      </c>
      <c r="L1669" s="8">
        <v>6</v>
      </c>
      <c r="M1669" s="8">
        <v>4.2</v>
      </c>
      <c r="N1669">
        <v>339</v>
      </c>
      <c r="O1669" s="8">
        <v>2034</v>
      </c>
      <c r="P1669" s="14">
        <v>0.42470000000000002</v>
      </c>
      <c r="Q1669" s="8">
        <v>863.84</v>
      </c>
      <c r="R1669" s="8">
        <v>1170.1600000000001</v>
      </c>
      <c r="S1669" s="8">
        <v>1423.8</v>
      </c>
      <c r="T1669" s="8">
        <v>-253.64</v>
      </c>
      <c r="U1669">
        <v>0</v>
      </c>
      <c r="V1669" s="8">
        <v>0</v>
      </c>
      <c r="W1669" s="8">
        <v>0</v>
      </c>
      <c r="X1669" s="8">
        <v>-253.64</v>
      </c>
    </row>
    <row r="1670" spans="1:24" x14ac:dyDescent="0.25">
      <c r="A1670" t="s">
        <v>1996</v>
      </c>
      <c r="B1670" s="1">
        <v>45926</v>
      </c>
      <c r="C1670" t="s">
        <v>546</v>
      </c>
      <c r="D1670" t="s">
        <v>547</v>
      </c>
      <c r="E1670" t="s">
        <v>27</v>
      </c>
      <c r="F1670" t="s">
        <v>89</v>
      </c>
      <c r="G1670" t="s">
        <v>29</v>
      </c>
      <c r="H1670" t="s">
        <v>30</v>
      </c>
      <c r="I1670" t="s">
        <v>122</v>
      </c>
      <c r="J1670" t="s">
        <v>123</v>
      </c>
      <c r="K1670" t="s">
        <v>59</v>
      </c>
      <c r="L1670" s="8">
        <v>5.5</v>
      </c>
      <c r="M1670" s="8">
        <v>3.8</v>
      </c>
      <c r="N1670">
        <v>187</v>
      </c>
      <c r="O1670" s="8">
        <v>1028.5</v>
      </c>
      <c r="P1670" s="14">
        <v>0.17219999999999999</v>
      </c>
      <c r="Q1670" s="8">
        <v>177.11</v>
      </c>
      <c r="R1670" s="8">
        <v>851.39</v>
      </c>
      <c r="S1670" s="8">
        <v>710.6</v>
      </c>
      <c r="T1670" s="8">
        <v>140.79</v>
      </c>
      <c r="U1670">
        <v>0</v>
      </c>
      <c r="V1670" s="8">
        <v>0</v>
      </c>
      <c r="W1670" s="8">
        <v>0</v>
      </c>
      <c r="X1670" s="8">
        <v>140.79</v>
      </c>
    </row>
    <row r="1671" spans="1:24" x14ac:dyDescent="0.25">
      <c r="A1671" t="s">
        <v>1997</v>
      </c>
      <c r="B1671" s="1">
        <v>45991</v>
      </c>
      <c r="C1671" t="s">
        <v>201</v>
      </c>
      <c r="D1671" t="s">
        <v>202</v>
      </c>
      <c r="E1671" t="s">
        <v>53</v>
      </c>
      <c r="F1671" t="s">
        <v>46</v>
      </c>
      <c r="G1671" t="s">
        <v>55</v>
      </c>
      <c r="H1671" t="s">
        <v>56</v>
      </c>
      <c r="I1671" t="s">
        <v>185</v>
      </c>
      <c r="J1671" t="s">
        <v>186</v>
      </c>
      <c r="K1671" t="s">
        <v>59</v>
      </c>
      <c r="L1671" s="8">
        <v>4.9000000000000004</v>
      </c>
      <c r="M1671" s="8">
        <v>3.1</v>
      </c>
      <c r="N1671">
        <v>18</v>
      </c>
      <c r="O1671" s="8">
        <v>88.2</v>
      </c>
      <c r="P1671" s="14">
        <v>0.1391</v>
      </c>
      <c r="Q1671" s="8">
        <v>12.27</v>
      </c>
      <c r="R1671" s="8">
        <v>75.930000000000007</v>
      </c>
      <c r="S1671" s="8">
        <v>55.8</v>
      </c>
      <c r="T1671" s="8">
        <v>20.13</v>
      </c>
      <c r="U1671">
        <v>0</v>
      </c>
      <c r="V1671" s="8">
        <v>0</v>
      </c>
      <c r="W1671" s="8">
        <v>0</v>
      </c>
      <c r="X1671" s="8">
        <v>20.13</v>
      </c>
    </row>
    <row r="1672" spans="1:24" x14ac:dyDescent="0.25">
      <c r="A1672" t="s">
        <v>1998</v>
      </c>
      <c r="B1672" s="1">
        <v>45538</v>
      </c>
      <c r="C1672" t="s">
        <v>69</v>
      </c>
      <c r="D1672" t="s">
        <v>70</v>
      </c>
      <c r="E1672" t="s">
        <v>71</v>
      </c>
      <c r="F1672" t="s">
        <v>37</v>
      </c>
      <c r="G1672" t="s">
        <v>165</v>
      </c>
      <c r="H1672" t="s">
        <v>166</v>
      </c>
      <c r="I1672" t="s">
        <v>144</v>
      </c>
      <c r="J1672" t="s">
        <v>145</v>
      </c>
      <c r="K1672" t="s">
        <v>33</v>
      </c>
      <c r="L1672" s="8">
        <v>12</v>
      </c>
      <c r="M1672" s="8">
        <v>6.5</v>
      </c>
      <c r="N1672">
        <v>2</v>
      </c>
      <c r="O1672" s="8">
        <v>24</v>
      </c>
      <c r="P1672" s="14">
        <v>2.4500000000000001E-2</v>
      </c>
      <c r="Q1672" s="8">
        <v>0.59</v>
      </c>
      <c r="R1672" s="8">
        <v>23.41</v>
      </c>
      <c r="S1672" s="8">
        <v>13</v>
      </c>
      <c r="T1672" s="8">
        <v>10.41</v>
      </c>
      <c r="U1672">
        <v>0</v>
      </c>
      <c r="V1672" s="8">
        <v>0</v>
      </c>
      <c r="W1672" s="8">
        <v>0</v>
      </c>
      <c r="X1672" s="8">
        <v>10.41</v>
      </c>
    </row>
    <row r="1673" spans="1:24" x14ac:dyDescent="0.25">
      <c r="A1673" t="s">
        <v>1999</v>
      </c>
      <c r="B1673" s="1">
        <v>45801</v>
      </c>
      <c r="C1673" t="s">
        <v>255</v>
      </c>
      <c r="D1673" t="s">
        <v>256</v>
      </c>
      <c r="E1673" t="s">
        <v>27</v>
      </c>
      <c r="F1673" t="s">
        <v>89</v>
      </c>
      <c r="G1673" t="s">
        <v>38</v>
      </c>
      <c r="H1673" t="s">
        <v>39</v>
      </c>
      <c r="I1673" t="s">
        <v>40</v>
      </c>
      <c r="J1673" t="s">
        <v>41</v>
      </c>
      <c r="K1673" t="s">
        <v>42</v>
      </c>
      <c r="L1673" s="8">
        <v>14.5</v>
      </c>
      <c r="M1673" s="8">
        <v>4.2</v>
      </c>
      <c r="N1673">
        <v>266</v>
      </c>
      <c r="O1673" s="8">
        <v>3857</v>
      </c>
      <c r="P1673" s="14">
        <v>0.12429999999999999</v>
      </c>
      <c r="Q1673" s="8">
        <v>479.43</v>
      </c>
      <c r="R1673" s="8">
        <v>3377.57</v>
      </c>
      <c r="S1673" s="8">
        <v>1117.2</v>
      </c>
      <c r="T1673" s="8">
        <v>2260.37</v>
      </c>
      <c r="U1673">
        <v>0</v>
      </c>
      <c r="V1673" s="8">
        <v>0</v>
      </c>
      <c r="W1673" s="8">
        <v>0</v>
      </c>
      <c r="X1673" s="8">
        <v>2260.37</v>
      </c>
    </row>
    <row r="1674" spans="1:24" x14ac:dyDescent="0.25">
      <c r="A1674" t="s">
        <v>2000</v>
      </c>
      <c r="B1674" s="1">
        <v>46226</v>
      </c>
      <c r="C1674" t="s">
        <v>35</v>
      </c>
      <c r="D1674" t="s">
        <v>36</v>
      </c>
      <c r="E1674" t="s">
        <v>27</v>
      </c>
      <c r="F1674" t="s">
        <v>37</v>
      </c>
      <c r="G1674" t="s">
        <v>38</v>
      </c>
      <c r="H1674" t="s">
        <v>39</v>
      </c>
      <c r="I1674" t="s">
        <v>40</v>
      </c>
      <c r="J1674" t="s">
        <v>41</v>
      </c>
      <c r="K1674" t="s">
        <v>42</v>
      </c>
      <c r="L1674" s="8">
        <v>14.5</v>
      </c>
      <c r="M1674" s="8">
        <v>4.2</v>
      </c>
      <c r="N1674">
        <v>9</v>
      </c>
      <c r="O1674" s="8">
        <v>130.5</v>
      </c>
      <c r="P1674" s="14">
        <v>2.0000000000000001E-4</v>
      </c>
      <c r="Q1674" s="8">
        <v>0.03</v>
      </c>
      <c r="R1674" s="8">
        <v>130.47</v>
      </c>
      <c r="S1674" s="8">
        <v>37.799999999999997</v>
      </c>
      <c r="T1674" s="8">
        <v>92.67</v>
      </c>
      <c r="U1674">
        <v>0</v>
      </c>
      <c r="V1674" s="8">
        <v>0</v>
      </c>
      <c r="W1674" s="8">
        <v>0</v>
      </c>
      <c r="X1674" s="8">
        <v>92.67</v>
      </c>
    </row>
    <row r="1675" spans="1:24" x14ac:dyDescent="0.25">
      <c r="A1675" t="s">
        <v>2001</v>
      </c>
      <c r="B1675" s="1">
        <v>45889</v>
      </c>
      <c r="C1675" t="s">
        <v>285</v>
      </c>
      <c r="D1675" t="s">
        <v>286</v>
      </c>
      <c r="E1675" t="s">
        <v>27</v>
      </c>
      <c r="F1675" t="s">
        <v>89</v>
      </c>
      <c r="G1675" t="s">
        <v>29</v>
      </c>
      <c r="H1675" t="s">
        <v>30</v>
      </c>
      <c r="I1675" t="s">
        <v>47</v>
      </c>
      <c r="J1675" t="s">
        <v>48</v>
      </c>
      <c r="K1675" t="s">
        <v>49</v>
      </c>
      <c r="L1675" s="8">
        <v>5</v>
      </c>
      <c r="M1675" s="8">
        <v>3.2</v>
      </c>
      <c r="N1675">
        <v>20</v>
      </c>
      <c r="O1675" s="8">
        <v>100</v>
      </c>
      <c r="P1675" s="14">
        <v>0.1424</v>
      </c>
      <c r="Q1675" s="8">
        <v>14.24</v>
      </c>
      <c r="R1675" s="8">
        <v>85.76</v>
      </c>
      <c r="S1675" s="8">
        <v>64</v>
      </c>
      <c r="T1675" s="8">
        <v>21.76</v>
      </c>
      <c r="U1675">
        <v>0</v>
      </c>
      <c r="V1675" s="8">
        <v>0</v>
      </c>
      <c r="W1675" s="8">
        <v>0</v>
      </c>
      <c r="X1675" s="8">
        <v>21.76</v>
      </c>
    </row>
    <row r="1676" spans="1:24" x14ac:dyDescent="0.25">
      <c r="A1676" t="s">
        <v>2002</v>
      </c>
      <c r="B1676" s="1">
        <v>45438</v>
      </c>
      <c r="C1676" t="s">
        <v>361</v>
      </c>
      <c r="D1676" t="s">
        <v>362</v>
      </c>
      <c r="E1676" t="s">
        <v>27</v>
      </c>
      <c r="F1676" t="s">
        <v>28</v>
      </c>
      <c r="G1676" t="s">
        <v>29</v>
      </c>
      <c r="H1676" t="s">
        <v>30</v>
      </c>
      <c r="I1676" t="s">
        <v>104</v>
      </c>
      <c r="J1676" t="s">
        <v>105</v>
      </c>
      <c r="K1676" t="s">
        <v>49</v>
      </c>
      <c r="L1676" s="8">
        <v>4.2</v>
      </c>
      <c r="M1676" s="8">
        <v>2.8</v>
      </c>
      <c r="N1676">
        <v>74</v>
      </c>
      <c r="O1676" s="8">
        <v>310.8</v>
      </c>
      <c r="P1676" s="14">
        <v>9.0700000000000003E-2</v>
      </c>
      <c r="Q1676" s="8">
        <v>28.19</v>
      </c>
      <c r="R1676" s="8">
        <v>282.61</v>
      </c>
      <c r="S1676" s="8">
        <v>207.2</v>
      </c>
      <c r="T1676" s="8">
        <v>75.41</v>
      </c>
      <c r="U1676">
        <v>0</v>
      </c>
      <c r="V1676" s="8">
        <v>0</v>
      </c>
      <c r="W1676" s="8">
        <v>0</v>
      </c>
      <c r="X1676" s="8">
        <v>75.41</v>
      </c>
    </row>
    <row r="1677" spans="1:24" x14ac:dyDescent="0.25">
      <c r="A1677" t="s">
        <v>2003</v>
      </c>
      <c r="B1677" s="1">
        <v>45529</v>
      </c>
      <c r="C1677" t="s">
        <v>191</v>
      </c>
      <c r="D1677" t="s">
        <v>192</v>
      </c>
      <c r="E1677" t="s">
        <v>150</v>
      </c>
      <c r="F1677" t="s">
        <v>54</v>
      </c>
      <c r="G1677" t="s">
        <v>151</v>
      </c>
      <c r="H1677" t="s">
        <v>152</v>
      </c>
      <c r="I1677" t="s">
        <v>185</v>
      </c>
      <c r="J1677" t="s">
        <v>186</v>
      </c>
      <c r="K1677" t="s">
        <v>59</v>
      </c>
      <c r="L1677" s="8">
        <v>4.9000000000000004</v>
      </c>
      <c r="M1677" s="8">
        <v>3.1</v>
      </c>
      <c r="N1677">
        <v>53</v>
      </c>
      <c r="O1677" s="8">
        <v>259.7</v>
      </c>
      <c r="P1677" s="14">
        <v>0.4894</v>
      </c>
      <c r="Q1677" s="8">
        <v>127.1</v>
      </c>
      <c r="R1677" s="8">
        <v>132.6</v>
      </c>
      <c r="S1677" s="8">
        <v>164.3</v>
      </c>
      <c r="T1677" s="8">
        <v>-31.7</v>
      </c>
      <c r="U1677">
        <v>0</v>
      </c>
      <c r="V1677" s="8">
        <v>0</v>
      </c>
      <c r="W1677" s="8">
        <v>0</v>
      </c>
      <c r="X1677" s="8">
        <v>-31.7</v>
      </c>
    </row>
    <row r="1678" spans="1:24" x14ac:dyDescent="0.25">
      <c r="A1678" t="s">
        <v>2004</v>
      </c>
      <c r="B1678" s="1">
        <v>45764</v>
      </c>
      <c r="C1678" t="s">
        <v>226</v>
      </c>
      <c r="D1678" t="s">
        <v>227</v>
      </c>
      <c r="E1678" t="s">
        <v>27</v>
      </c>
      <c r="F1678" t="s">
        <v>54</v>
      </c>
      <c r="G1678" t="s">
        <v>38</v>
      </c>
      <c r="H1678" t="s">
        <v>39</v>
      </c>
      <c r="I1678" t="s">
        <v>117</v>
      </c>
      <c r="J1678" t="s">
        <v>118</v>
      </c>
      <c r="K1678" t="s">
        <v>59</v>
      </c>
      <c r="L1678" s="8">
        <v>6</v>
      </c>
      <c r="M1678" s="8">
        <v>4.2</v>
      </c>
      <c r="N1678">
        <v>52</v>
      </c>
      <c r="O1678" s="8">
        <v>312</v>
      </c>
      <c r="P1678" s="14">
        <v>1.24E-2</v>
      </c>
      <c r="Q1678" s="8">
        <v>3.87</v>
      </c>
      <c r="R1678" s="8">
        <v>308.13</v>
      </c>
      <c r="S1678" s="8">
        <v>218.4</v>
      </c>
      <c r="T1678" s="8">
        <v>89.73</v>
      </c>
      <c r="U1678">
        <v>0</v>
      </c>
      <c r="V1678" s="8">
        <v>0</v>
      </c>
      <c r="W1678" s="8">
        <v>0</v>
      </c>
      <c r="X1678" s="8">
        <v>89.73</v>
      </c>
    </row>
    <row r="1679" spans="1:24" x14ac:dyDescent="0.25">
      <c r="A1679" t="s">
        <v>2005</v>
      </c>
      <c r="B1679" s="1">
        <v>45945</v>
      </c>
      <c r="C1679" t="s">
        <v>315</v>
      </c>
      <c r="D1679" t="s">
        <v>316</v>
      </c>
      <c r="E1679" t="s">
        <v>27</v>
      </c>
      <c r="F1679" t="s">
        <v>46</v>
      </c>
      <c r="G1679" t="s">
        <v>29</v>
      </c>
      <c r="H1679" t="s">
        <v>30</v>
      </c>
      <c r="I1679" t="s">
        <v>66</v>
      </c>
      <c r="J1679" t="s">
        <v>67</v>
      </c>
      <c r="K1679" t="s">
        <v>33</v>
      </c>
      <c r="L1679" s="8">
        <v>4.5</v>
      </c>
      <c r="M1679" s="8">
        <v>2.1</v>
      </c>
      <c r="N1679">
        <v>38</v>
      </c>
      <c r="O1679" s="8">
        <v>171</v>
      </c>
      <c r="P1679" s="14">
        <v>0.1983</v>
      </c>
      <c r="Q1679" s="8">
        <v>33.909999999999997</v>
      </c>
      <c r="R1679" s="8">
        <v>137.09</v>
      </c>
      <c r="S1679" s="8">
        <v>79.8</v>
      </c>
      <c r="T1679" s="8">
        <v>57.29</v>
      </c>
      <c r="U1679">
        <v>0</v>
      </c>
      <c r="V1679" s="8">
        <v>0</v>
      </c>
      <c r="W1679" s="8">
        <v>0</v>
      </c>
      <c r="X1679" s="8">
        <v>57.29</v>
      </c>
    </row>
    <row r="1680" spans="1:24" x14ac:dyDescent="0.25">
      <c r="A1680" t="s">
        <v>2006</v>
      </c>
      <c r="B1680" s="1">
        <v>45552</v>
      </c>
      <c r="C1680" t="s">
        <v>325</v>
      </c>
      <c r="D1680" t="s">
        <v>326</v>
      </c>
      <c r="E1680" t="s">
        <v>27</v>
      </c>
      <c r="F1680" t="s">
        <v>37</v>
      </c>
      <c r="G1680" t="s">
        <v>29</v>
      </c>
      <c r="H1680" t="s">
        <v>30</v>
      </c>
      <c r="I1680" t="s">
        <v>57</v>
      </c>
      <c r="J1680" t="s">
        <v>58</v>
      </c>
      <c r="K1680" t="s">
        <v>59</v>
      </c>
      <c r="L1680" s="8">
        <v>10.5</v>
      </c>
      <c r="M1680" s="8">
        <v>7.5</v>
      </c>
      <c r="N1680">
        <v>29</v>
      </c>
      <c r="O1680" s="8">
        <v>304.5</v>
      </c>
      <c r="P1680" s="14">
        <v>1.1000000000000001E-3</v>
      </c>
      <c r="Q1680" s="8">
        <v>0.33</v>
      </c>
      <c r="R1680" s="8">
        <v>304.17</v>
      </c>
      <c r="S1680" s="8">
        <v>217.5</v>
      </c>
      <c r="T1680" s="8">
        <v>86.67</v>
      </c>
      <c r="U1680">
        <v>0</v>
      </c>
      <c r="V1680" s="8">
        <v>0</v>
      </c>
      <c r="W1680" s="8">
        <v>0</v>
      </c>
      <c r="X1680" s="8">
        <v>86.67</v>
      </c>
    </row>
    <row r="1681" spans="1:24" x14ac:dyDescent="0.25">
      <c r="A1681" t="s">
        <v>2007</v>
      </c>
      <c r="B1681" s="1">
        <v>45762</v>
      </c>
      <c r="C1681" t="s">
        <v>440</v>
      </c>
      <c r="D1681" t="s">
        <v>441</v>
      </c>
      <c r="E1681" t="s">
        <v>71</v>
      </c>
      <c r="F1681" t="s">
        <v>54</v>
      </c>
      <c r="G1681" t="s">
        <v>72</v>
      </c>
      <c r="H1681" t="s">
        <v>73</v>
      </c>
      <c r="I1681" t="s">
        <v>31</v>
      </c>
      <c r="J1681" t="s">
        <v>32</v>
      </c>
      <c r="K1681" t="s">
        <v>33</v>
      </c>
      <c r="L1681" s="8">
        <v>5.8</v>
      </c>
      <c r="M1681" s="8">
        <v>2.7</v>
      </c>
      <c r="N1681">
        <v>48</v>
      </c>
      <c r="O1681" s="8">
        <v>278.39999999999998</v>
      </c>
      <c r="P1681" s="14">
        <v>3.9800000000000002E-2</v>
      </c>
      <c r="Q1681" s="8">
        <v>11.08</v>
      </c>
      <c r="R1681" s="8">
        <v>267.32</v>
      </c>
      <c r="S1681" s="8">
        <v>129.6</v>
      </c>
      <c r="T1681" s="8">
        <v>137.72</v>
      </c>
      <c r="U1681">
        <v>0</v>
      </c>
      <c r="V1681" s="8">
        <v>0</v>
      </c>
      <c r="W1681" s="8">
        <v>0</v>
      </c>
      <c r="X1681" s="8">
        <v>137.72</v>
      </c>
    </row>
    <row r="1682" spans="1:24" x14ac:dyDescent="0.25">
      <c r="A1682" t="s">
        <v>2008</v>
      </c>
      <c r="B1682" s="1">
        <v>45553</v>
      </c>
      <c r="C1682" t="s">
        <v>357</v>
      </c>
      <c r="D1682" t="s">
        <v>358</v>
      </c>
      <c r="E1682" t="s">
        <v>27</v>
      </c>
      <c r="F1682" t="s">
        <v>46</v>
      </c>
      <c r="G1682" t="s">
        <v>29</v>
      </c>
      <c r="H1682" t="s">
        <v>30</v>
      </c>
      <c r="I1682" t="s">
        <v>185</v>
      </c>
      <c r="J1682" t="s">
        <v>186</v>
      </c>
      <c r="K1682" t="s">
        <v>59</v>
      </c>
      <c r="L1682" s="8">
        <v>4.9000000000000004</v>
      </c>
      <c r="M1682" s="8">
        <v>3.1</v>
      </c>
      <c r="N1682">
        <v>31</v>
      </c>
      <c r="O1682" s="8">
        <v>151.9</v>
      </c>
      <c r="P1682" s="14">
        <v>7.9699999999999993E-2</v>
      </c>
      <c r="Q1682" s="8">
        <v>12.11</v>
      </c>
      <c r="R1682" s="8">
        <v>139.79</v>
      </c>
      <c r="S1682" s="8">
        <v>96.1</v>
      </c>
      <c r="T1682" s="8">
        <v>43.69</v>
      </c>
      <c r="U1682">
        <v>0</v>
      </c>
      <c r="V1682" s="8">
        <v>0</v>
      </c>
      <c r="W1682" s="8">
        <v>0</v>
      </c>
      <c r="X1682" s="8">
        <v>43.69</v>
      </c>
    </row>
    <row r="1683" spans="1:24" x14ac:dyDescent="0.25">
      <c r="A1683" t="s">
        <v>2009</v>
      </c>
      <c r="B1683" s="1">
        <v>45974</v>
      </c>
      <c r="C1683" t="s">
        <v>107</v>
      </c>
      <c r="D1683" t="s">
        <v>108</v>
      </c>
      <c r="E1683" t="s">
        <v>53</v>
      </c>
      <c r="F1683" t="s">
        <v>46</v>
      </c>
      <c r="G1683" t="s">
        <v>55</v>
      </c>
      <c r="H1683" t="s">
        <v>56</v>
      </c>
      <c r="I1683" t="s">
        <v>84</v>
      </c>
      <c r="J1683" t="s">
        <v>85</v>
      </c>
      <c r="K1683" t="s">
        <v>42</v>
      </c>
      <c r="L1683" s="8">
        <v>9.9</v>
      </c>
      <c r="M1683" s="8">
        <v>3.1</v>
      </c>
      <c r="N1683">
        <v>14</v>
      </c>
      <c r="O1683" s="8">
        <v>138.6</v>
      </c>
      <c r="P1683" s="14">
        <v>1.37E-2</v>
      </c>
      <c r="Q1683" s="8">
        <v>1.9</v>
      </c>
      <c r="R1683" s="8">
        <v>136.69999999999999</v>
      </c>
      <c r="S1683" s="8">
        <v>43.4</v>
      </c>
      <c r="T1683" s="8">
        <v>93.3</v>
      </c>
      <c r="U1683">
        <v>0</v>
      </c>
      <c r="V1683" s="8">
        <v>0</v>
      </c>
      <c r="W1683" s="8">
        <v>0</v>
      </c>
      <c r="X1683" s="8">
        <v>93.3</v>
      </c>
    </row>
    <row r="1684" spans="1:24" x14ac:dyDescent="0.25">
      <c r="A1684" t="s">
        <v>2010</v>
      </c>
      <c r="B1684" s="1">
        <v>45301</v>
      </c>
      <c r="C1684" t="s">
        <v>523</v>
      </c>
      <c r="D1684" t="s">
        <v>524</v>
      </c>
      <c r="E1684" t="s">
        <v>27</v>
      </c>
      <c r="F1684" t="s">
        <v>89</v>
      </c>
      <c r="G1684" t="s">
        <v>38</v>
      </c>
      <c r="H1684" t="s">
        <v>39</v>
      </c>
      <c r="I1684" t="s">
        <v>74</v>
      </c>
      <c r="J1684" t="s">
        <v>75</v>
      </c>
      <c r="K1684" t="s">
        <v>49</v>
      </c>
      <c r="L1684" s="8">
        <v>11</v>
      </c>
      <c r="M1684" s="8">
        <v>6.8</v>
      </c>
      <c r="N1684">
        <v>217</v>
      </c>
      <c r="O1684" s="8">
        <v>2387</v>
      </c>
      <c r="P1684" s="14">
        <v>0.13719999999999999</v>
      </c>
      <c r="Q1684" s="8">
        <v>327.5</v>
      </c>
      <c r="R1684" s="8">
        <v>2059.5</v>
      </c>
      <c r="S1684" s="8">
        <v>1475.6</v>
      </c>
      <c r="T1684" s="8">
        <v>583.9</v>
      </c>
      <c r="U1684">
        <v>0</v>
      </c>
      <c r="V1684" s="8">
        <v>0</v>
      </c>
      <c r="W1684" s="8">
        <v>0</v>
      </c>
      <c r="X1684" s="8">
        <v>583.9</v>
      </c>
    </row>
    <row r="1685" spans="1:24" x14ac:dyDescent="0.25">
      <c r="A1685" t="s">
        <v>2011</v>
      </c>
      <c r="B1685" s="1">
        <v>46212</v>
      </c>
      <c r="C1685" t="s">
        <v>321</v>
      </c>
      <c r="D1685" t="s">
        <v>322</v>
      </c>
      <c r="E1685" t="s">
        <v>63</v>
      </c>
      <c r="F1685" t="s">
        <v>46</v>
      </c>
      <c r="G1685" t="s">
        <v>64</v>
      </c>
      <c r="H1685" t="s">
        <v>65</v>
      </c>
      <c r="I1685" t="s">
        <v>74</v>
      </c>
      <c r="J1685" t="s">
        <v>75</v>
      </c>
      <c r="K1685" t="s">
        <v>49</v>
      </c>
      <c r="L1685" s="8">
        <v>11</v>
      </c>
      <c r="M1685" s="8">
        <v>6.8</v>
      </c>
      <c r="N1685">
        <v>7</v>
      </c>
      <c r="O1685" s="8">
        <v>77</v>
      </c>
      <c r="P1685" s="14">
        <v>7.7799999999999994E-2</v>
      </c>
      <c r="Q1685" s="8">
        <v>5.99</v>
      </c>
      <c r="R1685" s="8">
        <v>71.010000000000005</v>
      </c>
      <c r="S1685" s="8">
        <v>47.6</v>
      </c>
      <c r="T1685" s="8">
        <v>23.41</v>
      </c>
      <c r="U1685">
        <v>3</v>
      </c>
      <c r="V1685" s="8">
        <v>30.43</v>
      </c>
      <c r="W1685" s="8">
        <v>21.9</v>
      </c>
      <c r="X1685" s="8">
        <v>1.51</v>
      </c>
    </row>
    <row r="1686" spans="1:24" x14ac:dyDescent="0.25">
      <c r="A1686" t="s">
        <v>2012</v>
      </c>
      <c r="B1686" s="1">
        <v>46115</v>
      </c>
      <c r="C1686" t="s">
        <v>609</v>
      </c>
      <c r="D1686" t="s">
        <v>610</v>
      </c>
      <c r="E1686" t="s">
        <v>63</v>
      </c>
      <c r="F1686" t="s">
        <v>37</v>
      </c>
      <c r="G1686" t="s">
        <v>79</v>
      </c>
      <c r="H1686" t="s">
        <v>80</v>
      </c>
      <c r="I1686" t="s">
        <v>66</v>
      </c>
      <c r="J1686" t="s">
        <v>67</v>
      </c>
      <c r="K1686" t="s">
        <v>33</v>
      </c>
      <c r="L1686" s="8">
        <v>4.5</v>
      </c>
      <c r="M1686" s="8">
        <v>2.1</v>
      </c>
      <c r="N1686">
        <v>1</v>
      </c>
      <c r="O1686" s="8">
        <v>4.5</v>
      </c>
      <c r="P1686" s="14">
        <v>2.58E-2</v>
      </c>
      <c r="Q1686" s="8">
        <v>0.12</v>
      </c>
      <c r="R1686" s="8">
        <v>4.38</v>
      </c>
      <c r="S1686" s="8">
        <v>2.1</v>
      </c>
      <c r="T1686" s="8">
        <v>2.2799999999999998</v>
      </c>
      <c r="U1686">
        <v>0</v>
      </c>
      <c r="V1686" s="8">
        <v>0</v>
      </c>
      <c r="W1686" s="8">
        <v>0</v>
      </c>
      <c r="X1686" s="8">
        <v>2.2799999999999998</v>
      </c>
    </row>
    <row r="1687" spans="1:24" x14ac:dyDescent="0.25">
      <c r="A1687" t="s">
        <v>2013</v>
      </c>
      <c r="B1687" s="1">
        <v>45768</v>
      </c>
      <c r="C1687" t="s">
        <v>238</v>
      </c>
      <c r="D1687" t="s">
        <v>239</v>
      </c>
      <c r="E1687" t="s">
        <v>27</v>
      </c>
      <c r="F1687" t="s">
        <v>37</v>
      </c>
      <c r="G1687" t="s">
        <v>29</v>
      </c>
      <c r="H1687" t="s">
        <v>30</v>
      </c>
      <c r="I1687" t="s">
        <v>122</v>
      </c>
      <c r="J1687" t="s">
        <v>123</v>
      </c>
      <c r="K1687" t="s">
        <v>59</v>
      </c>
      <c r="L1687" s="8">
        <v>5.5</v>
      </c>
      <c r="M1687" s="8">
        <v>3.8</v>
      </c>
      <c r="N1687">
        <v>19</v>
      </c>
      <c r="O1687" s="8">
        <v>104.5</v>
      </c>
      <c r="P1687" s="14">
        <v>1E-4</v>
      </c>
      <c r="Q1687" s="8">
        <v>0.01</v>
      </c>
      <c r="R1687" s="8">
        <v>104.49</v>
      </c>
      <c r="S1687" s="8">
        <v>72.2</v>
      </c>
      <c r="T1687" s="8">
        <v>32.29</v>
      </c>
      <c r="U1687">
        <v>0</v>
      </c>
      <c r="V1687" s="8">
        <v>0</v>
      </c>
      <c r="W1687" s="8">
        <v>0</v>
      </c>
      <c r="X1687" s="8">
        <v>32.29</v>
      </c>
    </row>
    <row r="1688" spans="1:24" x14ac:dyDescent="0.25">
      <c r="A1688" t="s">
        <v>2014</v>
      </c>
      <c r="B1688" s="1">
        <v>46214</v>
      </c>
      <c r="C1688" t="s">
        <v>215</v>
      </c>
      <c r="D1688" t="s">
        <v>216</v>
      </c>
      <c r="E1688" t="s">
        <v>27</v>
      </c>
      <c r="F1688" t="s">
        <v>54</v>
      </c>
      <c r="G1688" t="s">
        <v>29</v>
      </c>
      <c r="H1688" t="s">
        <v>30</v>
      </c>
      <c r="I1688" t="s">
        <v>117</v>
      </c>
      <c r="J1688" t="s">
        <v>118</v>
      </c>
      <c r="K1688" t="s">
        <v>59</v>
      </c>
      <c r="L1688" s="8">
        <v>6</v>
      </c>
      <c r="M1688" s="8">
        <v>4.2</v>
      </c>
      <c r="N1688">
        <v>79</v>
      </c>
      <c r="O1688" s="8">
        <v>474</v>
      </c>
      <c r="P1688" s="14">
        <v>5.0000000000000001E-3</v>
      </c>
      <c r="Q1688" s="8">
        <v>2.37</v>
      </c>
      <c r="R1688" s="8">
        <v>471.63</v>
      </c>
      <c r="S1688" s="8">
        <v>331.8</v>
      </c>
      <c r="T1688" s="8">
        <v>139.83000000000001</v>
      </c>
      <c r="U1688">
        <v>0</v>
      </c>
      <c r="V1688" s="8">
        <v>0</v>
      </c>
      <c r="W1688" s="8">
        <v>0</v>
      </c>
      <c r="X1688" s="8">
        <v>139.83000000000001</v>
      </c>
    </row>
    <row r="1689" spans="1:24" x14ac:dyDescent="0.25">
      <c r="A1689" t="s">
        <v>2015</v>
      </c>
      <c r="B1689" s="1">
        <v>45586</v>
      </c>
      <c r="C1689" t="s">
        <v>551</v>
      </c>
      <c r="D1689" t="s">
        <v>552</v>
      </c>
      <c r="E1689" t="s">
        <v>27</v>
      </c>
      <c r="F1689" t="s">
        <v>54</v>
      </c>
      <c r="G1689" t="s">
        <v>29</v>
      </c>
      <c r="H1689" t="s">
        <v>30</v>
      </c>
      <c r="I1689" t="s">
        <v>47</v>
      </c>
      <c r="J1689" t="s">
        <v>48</v>
      </c>
      <c r="K1689" t="s">
        <v>49</v>
      </c>
      <c r="L1689" s="8">
        <v>5</v>
      </c>
      <c r="M1689" s="8">
        <v>3.2</v>
      </c>
      <c r="N1689">
        <v>79</v>
      </c>
      <c r="O1689" s="8">
        <v>395</v>
      </c>
      <c r="P1689" s="14">
        <v>3.0999999999999999E-3</v>
      </c>
      <c r="Q1689" s="8">
        <v>1.22</v>
      </c>
      <c r="R1689" s="8">
        <v>393.78</v>
      </c>
      <c r="S1689" s="8">
        <v>252.8</v>
      </c>
      <c r="T1689" s="8">
        <v>140.97999999999999</v>
      </c>
      <c r="U1689">
        <v>0</v>
      </c>
      <c r="V1689" s="8">
        <v>0</v>
      </c>
      <c r="W1689" s="8">
        <v>0</v>
      </c>
      <c r="X1689" s="8">
        <v>140.97999999999999</v>
      </c>
    </row>
    <row r="1690" spans="1:24" x14ac:dyDescent="0.25">
      <c r="A1690" t="s">
        <v>2016</v>
      </c>
      <c r="B1690" s="1">
        <v>45985</v>
      </c>
      <c r="C1690" t="s">
        <v>551</v>
      </c>
      <c r="D1690" t="s">
        <v>552</v>
      </c>
      <c r="E1690" t="s">
        <v>27</v>
      </c>
      <c r="F1690" t="s">
        <v>54</v>
      </c>
      <c r="G1690" t="s">
        <v>38</v>
      </c>
      <c r="H1690" t="s">
        <v>39</v>
      </c>
      <c r="I1690" t="s">
        <v>40</v>
      </c>
      <c r="J1690" t="s">
        <v>41</v>
      </c>
      <c r="K1690" t="s">
        <v>42</v>
      </c>
      <c r="L1690" s="8">
        <v>14.5</v>
      </c>
      <c r="M1690" s="8">
        <v>4.2</v>
      </c>
      <c r="N1690">
        <v>10</v>
      </c>
      <c r="O1690" s="8">
        <v>145</v>
      </c>
      <c r="P1690" s="14">
        <v>2.7799999999999998E-2</v>
      </c>
      <c r="Q1690" s="8">
        <v>4.03</v>
      </c>
      <c r="R1690" s="8">
        <v>140.97</v>
      </c>
      <c r="S1690" s="8">
        <v>42</v>
      </c>
      <c r="T1690" s="8">
        <v>98.97</v>
      </c>
      <c r="U1690">
        <v>0</v>
      </c>
      <c r="V1690" s="8">
        <v>0</v>
      </c>
      <c r="W1690" s="8">
        <v>0</v>
      </c>
      <c r="X1690" s="8">
        <v>98.97</v>
      </c>
    </row>
    <row r="1691" spans="1:24" x14ac:dyDescent="0.25">
      <c r="A1691" t="s">
        <v>2017</v>
      </c>
      <c r="B1691" s="1">
        <v>45851</v>
      </c>
      <c r="C1691" t="s">
        <v>642</v>
      </c>
      <c r="D1691" t="s">
        <v>643</v>
      </c>
      <c r="E1691" t="s">
        <v>71</v>
      </c>
      <c r="F1691" t="s">
        <v>54</v>
      </c>
      <c r="G1691" t="s">
        <v>165</v>
      </c>
      <c r="H1691" t="s">
        <v>166</v>
      </c>
      <c r="I1691" t="s">
        <v>74</v>
      </c>
      <c r="J1691" t="s">
        <v>75</v>
      </c>
      <c r="K1691" t="s">
        <v>49</v>
      </c>
      <c r="L1691" s="8">
        <v>11</v>
      </c>
      <c r="M1691" s="8">
        <v>6.8</v>
      </c>
      <c r="N1691">
        <v>39</v>
      </c>
      <c r="O1691" s="8">
        <v>429</v>
      </c>
      <c r="P1691" s="14">
        <v>3.0999999999999999E-3</v>
      </c>
      <c r="Q1691" s="8">
        <v>1.33</v>
      </c>
      <c r="R1691" s="8">
        <v>427.67</v>
      </c>
      <c r="S1691" s="8">
        <v>265.2</v>
      </c>
      <c r="T1691" s="8">
        <v>162.47</v>
      </c>
      <c r="U1691">
        <v>0</v>
      </c>
      <c r="V1691" s="8">
        <v>0</v>
      </c>
      <c r="W1691" s="8">
        <v>0</v>
      </c>
      <c r="X1691" s="8">
        <v>162.47</v>
      </c>
    </row>
    <row r="1692" spans="1:24" x14ac:dyDescent="0.25">
      <c r="A1692" t="s">
        <v>2018</v>
      </c>
      <c r="B1692" s="1">
        <v>45453</v>
      </c>
      <c r="C1692" t="s">
        <v>309</v>
      </c>
      <c r="D1692" t="s">
        <v>310</v>
      </c>
      <c r="E1692" t="s">
        <v>63</v>
      </c>
      <c r="F1692" t="s">
        <v>54</v>
      </c>
      <c r="G1692" t="s">
        <v>79</v>
      </c>
      <c r="H1692" t="s">
        <v>80</v>
      </c>
      <c r="I1692" t="s">
        <v>66</v>
      </c>
      <c r="J1692" t="s">
        <v>67</v>
      </c>
      <c r="K1692" t="s">
        <v>33</v>
      </c>
      <c r="L1692" s="8">
        <v>4.5</v>
      </c>
      <c r="M1692" s="8">
        <v>2.1</v>
      </c>
      <c r="N1692">
        <v>339</v>
      </c>
      <c r="O1692" s="8">
        <v>1525.5</v>
      </c>
      <c r="P1692" s="14">
        <v>8.0999999999999996E-3</v>
      </c>
      <c r="Q1692" s="8">
        <v>12.36</v>
      </c>
      <c r="R1692" s="8">
        <v>1513.14</v>
      </c>
      <c r="S1692" s="8">
        <v>711.9</v>
      </c>
      <c r="T1692" s="8">
        <v>801.24</v>
      </c>
      <c r="U1692">
        <v>0</v>
      </c>
      <c r="V1692" s="8">
        <v>0</v>
      </c>
      <c r="W1692" s="8">
        <v>0</v>
      </c>
      <c r="X1692" s="8">
        <v>801.24</v>
      </c>
    </row>
    <row r="1693" spans="1:24" x14ac:dyDescent="0.25">
      <c r="A1693" t="s">
        <v>2019</v>
      </c>
      <c r="B1693" s="1">
        <v>45367</v>
      </c>
      <c r="C1693" t="s">
        <v>480</v>
      </c>
      <c r="D1693" t="s">
        <v>481</v>
      </c>
      <c r="E1693" t="s">
        <v>63</v>
      </c>
      <c r="F1693" t="s">
        <v>54</v>
      </c>
      <c r="G1693" t="s">
        <v>79</v>
      </c>
      <c r="H1693" t="s">
        <v>80</v>
      </c>
      <c r="I1693" t="s">
        <v>47</v>
      </c>
      <c r="J1693" t="s">
        <v>48</v>
      </c>
      <c r="K1693" t="s">
        <v>49</v>
      </c>
      <c r="L1693" s="8">
        <v>5</v>
      </c>
      <c r="M1693" s="8">
        <v>3.2</v>
      </c>
      <c r="N1693">
        <v>267</v>
      </c>
      <c r="O1693" s="8">
        <v>1335</v>
      </c>
      <c r="P1693" s="14">
        <v>4.0000000000000002E-4</v>
      </c>
      <c r="Q1693" s="8">
        <v>0.53</v>
      </c>
      <c r="R1693" s="8">
        <v>1334.47</v>
      </c>
      <c r="S1693" s="8">
        <v>854.4</v>
      </c>
      <c r="T1693" s="8">
        <v>480.07</v>
      </c>
      <c r="U1693">
        <v>0</v>
      </c>
      <c r="V1693" s="8">
        <v>0</v>
      </c>
      <c r="W1693" s="8">
        <v>0</v>
      </c>
      <c r="X1693" s="8">
        <v>480.07</v>
      </c>
    </row>
    <row r="1694" spans="1:24" x14ac:dyDescent="0.25">
      <c r="A1694" t="s">
        <v>2020</v>
      </c>
      <c r="B1694" s="1">
        <v>45744</v>
      </c>
      <c r="C1694" t="s">
        <v>195</v>
      </c>
      <c r="D1694" t="s">
        <v>196</v>
      </c>
      <c r="E1694" t="s">
        <v>150</v>
      </c>
      <c r="F1694" t="s">
        <v>89</v>
      </c>
      <c r="G1694" t="s">
        <v>151</v>
      </c>
      <c r="H1694" t="s">
        <v>152</v>
      </c>
      <c r="I1694" t="s">
        <v>47</v>
      </c>
      <c r="J1694" t="s">
        <v>48</v>
      </c>
      <c r="K1694" t="s">
        <v>49</v>
      </c>
      <c r="L1694" s="8">
        <v>5</v>
      </c>
      <c r="M1694" s="8">
        <v>3.2</v>
      </c>
      <c r="N1694">
        <v>62</v>
      </c>
      <c r="O1694" s="8">
        <v>310</v>
      </c>
      <c r="P1694" s="14">
        <v>4.3299999999999998E-2</v>
      </c>
      <c r="Q1694" s="8">
        <v>13.42</v>
      </c>
      <c r="R1694" s="8">
        <v>296.58</v>
      </c>
      <c r="S1694" s="8">
        <v>198.4</v>
      </c>
      <c r="T1694" s="8">
        <v>98.18</v>
      </c>
      <c r="U1694">
        <v>0</v>
      </c>
      <c r="V1694" s="8">
        <v>0</v>
      </c>
      <c r="W1694" s="8">
        <v>0</v>
      </c>
      <c r="X1694" s="8">
        <v>98.18</v>
      </c>
    </row>
    <row r="1695" spans="1:24" x14ac:dyDescent="0.25">
      <c r="A1695" t="s">
        <v>2021</v>
      </c>
      <c r="B1695" s="1">
        <v>46259</v>
      </c>
      <c r="C1695" t="s">
        <v>609</v>
      </c>
      <c r="D1695" t="s">
        <v>610</v>
      </c>
      <c r="E1695" t="s">
        <v>63</v>
      </c>
      <c r="F1695" t="s">
        <v>37</v>
      </c>
      <c r="G1695" t="s">
        <v>64</v>
      </c>
      <c r="H1695" t="s">
        <v>65</v>
      </c>
      <c r="I1695" t="s">
        <v>127</v>
      </c>
      <c r="J1695" t="s">
        <v>128</v>
      </c>
      <c r="K1695" t="s">
        <v>33</v>
      </c>
      <c r="L1695" s="8">
        <v>7.2</v>
      </c>
      <c r="M1695" s="8">
        <v>3.6</v>
      </c>
      <c r="N1695">
        <v>19</v>
      </c>
      <c r="O1695" s="8">
        <v>136.80000000000001</v>
      </c>
      <c r="P1695" s="14">
        <v>3.3999999999999998E-3</v>
      </c>
      <c r="Q1695" s="8">
        <v>0.47</v>
      </c>
      <c r="R1695" s="8">
        <v>136.33000000000001</v>
      </c>
      <c r="S1695" s="8">
        <v>68.400000000000006</v>
      </c>
      <c r="T1695" s="8">
        <v>67.930000000000007</v>
      </c>
      <c r="U1695">
        <v>0</v>
      </c>
      <c r="V1695" s="8">
        <v>0</v>
      </c>
      <c r="W1695" s="8">
        <v>0</v>
      </c>
      <c r="X1695" s="8">
        <v>67.930000000000007</v>
      </c>
    </row>
    <row r="1696" spans="1:24" x14ac:dyDescent="0.25">
      <c r="A1696" t="s">
        <v>2022</v>
      </c>
      <c r="B1696" s="1">
        <v>45645</v>
      </c>
      <c r="C1696" t="s">
        <v>205</v>
      </c>
      <c r="D1696" t="s">
        <v>206</v>
      </c>
      <c r="E1696" t="s">
        <v>71</v>
      </c>
      <c r="F1696" t="s">
        <v>54</v>
      </c>
      <c r="G1696" t="s">
        <v>165</v>
      </c>
      <c r="H1696" t="s">
        <v>166</v>
      </c>
      <c r="I1696" t="s">
        <v>104</v>
      </c>
      <c r="J1696" t="s">
        <v>105</v>
      </c>
      <c r="K1696" t="s">
        <v>49</v>
      </c>
      <c r="L1696" s="8">
        <v>4.2</v>
      </c>
      <c r="M1696" s="8">
        <v>2.8</v>
      </c>
      <c r="N1696">
        <v>23</v>
      </c>
      <c r="O1696" s="8">
        <v>96.6</v>
      </c>
      <c r="P1696" s="14">
        <v>3.0300000000000001E-2</v>
      </c>
      <c r="Q1696" s="8">
        <v>2.93</v>
      </c>
      <c r="R1696" s="8">
        <v>93.67</v>
      </c>
      <c r="S1696" s="8">
        <v>64.400000000000006</v>
      </c>
      <c r="T1696" s="8">
        <v>29.27</v>
      </c>
      <c r="U1696">
        <v>0</v>
      </c>
      <c r="V1696" s="8">
        <v>0</v>
      </c>
      <c r="W1696" s="8">
        <v>0</v>
      </c>
      <c r="X1696" s="8">
        <v>29.27</v>
      </c>
    </row>
    <row r="1697" spans="1:24" x14ac:dyDescent="0.25">
      <c r="A1697" t="s">
        <v>2023</v>
      </c>
      <c r="B1697" s="1">
        <v>45893</v>
      </c>
      <c r="C1697" t="s">
        <v>258</v>
      </c>
      <c r="D1697" t="s">
        <v>259</v>
      </c>
      <c r="E1697" t="s">
        <v>71</v>
      </c>
      <c r="F1697" t="s">
        <v>28</v>
      </c>
      <c r="G1697" t="s">
        <v>72</v>
      </c>
      <c r="H1697" t="s">
        <v>73</v>
      </c>
      <c r="I1697" t="s">
        <v>156</v>
      </c>
      <c r="J1697" t="s">
        <v>157</v>
      </c>
      <c r="K1697" t="s">
        <v>42</v>
      </c>
      <c r="L1697" s="8">
        <v>6.2</v>
      </c>
      <c r="M1697" s="8">
        <v>1.9</v>
      </c>
      <c r="N1697">
        <v>195</v>
      </c>
      <c r="O1697" s="8">
        <v>1209</v>
      </c>
      <c r="P1697" s="14">
        <v>2.1299999999999999E-2</v>
      </c>
      <c r="Q1697" s="8">
        <v>25.75</v>
      </c>
      <c r="R1697" s="8">
        <v>1183.25</v>
      </c>
      <c r="S1697" s="8">
        <v>370.5</v>
      </c>
      <c r="T1697" s="8">
        <v>812.75</v>
      </c>
      <c r="U1697">
        <v>0</v>
      </c>
      <c r="V1697" s="8">
        <v>0</v>
      </c>
      <c r="W1697" s="8">
        <v>0</v>
      </c>
      <c r="X1697" s="8">
        <v>812.75</v>
      </c>
    </row>
    <row r="1698" spans="1:24" x14ac:dyDescent="0.25">
      <c r="A1698" t="s">
        <v>2024</v>
      </c>
      <c r="B1698" s="1">
        <v>45598</v>
      </c>
      <c r="C1698" t="s">
        <v>340</v>
      </c>
      <c r="D1698" t="s">
        <v>341</v>
      </c>
      <c r="E1698" t="s">
        <v>27</v>
      </c>
      <c r="F1698" t="s">
        <v>54</v>
      </c>
      <c r="G1698" t="s">
        <v>29</v>
      </c>
      <c r="H1698" t="s">
        <v>30</v>
      </c>
      <c r="I1698" t="s">
        <v>66</v>
      </c>
      <c r="J1698" t="s">
        <v>67</v>
      </c>
      <c r="K1698" t="s">
        <v>33</v>
      </c>
      <c r="L1698" s="8">
        <v>4.5</v>
      </c>
      <c r="M1698" s="8">
        <v>2.1</v>
      </c>
      <c r="N1698">
        <v>347</v>
      </c>
      <c r="O1698" s="8">
        <v>1561.5</v>
      </c>
      <c r="P1698" s="14">
        <v>2.6599999999999999E-2</v>
      </c>
      <c r="Q1698" s="8">
        <v>41.54</v>
      </c>
      <c r="R1698" s="8">
        <v>1519.96</v>
      </c>
      <c r="S1698" s="8">
        <v>728.7</v>
      </c>
      <c r="T1698" s="8">
        <v>791.26</v>
      </c>
      <c r="U1698">
        <v>0</v>
      </c>
      <c r="V1698" s="8">
        <v>0</v>
      </c>
      <c r="W1698" s="8">
        <v>0</v>
      </c>
      <c r="X1698" s="8">
        <v>791.26</v>
      </c>
    </row>
    <row r="1699" spans="1:24" x14ac:dyDescent="0.25">
      <c r="A1699" t="s">
        <v>2025</v>
      </c>
      <c r="B1699" s="1">
        <v>45946</v>
      </c>
      <c r="C1699" t="s">
        <v>420</v>
      </c>
      <c r="D1699" t="s">
        <v>421</v>
      </c>
      <c r="E1699" t="s">
        <v>150</v>
      </c>
      <c r="F1699" t="s">
        <v>89</v>
      </c>
      <c r="G1699" t="s">
        <v>151</v>
      </c>
      <c r="H1699" t="s">
        <v>152</v>
      </c>
      <c r="I1699" t="s">
        <v>156</v>
      </c>
      <c r="J1699" t="s">
        <v>157</v>
      </c>
      <c r="K1699" t="s">
        <v>42</v>
      </c>
      <c r="L1699" s="8">
        <v>6.2</v>
      </c>
      <c r="M1699" s="8">
        <v>1.9</v>
      </c>
      <c r="N1699">
        <v>767</v>
      </c>
      <c r="O1699" s="8">
        <v>4755.3999999999996</v>
      </c>
      <c r="P1699" s="14">
        <v>5.4999999999999997E-3</v>
      </c>
      <c r="Q1699" s="8">
        <v>26.15</v>
      </c>
      <c r="R1699" s="8">
        <v>4729.25</v>
      </c>
      <c r="S1699" s="8">
        <v>1457.3</v>
      </c>
      <c r="T1699" s="8">
        <v>3271.95</v>
      </c>
      <c r="U1699">
        <v>0</v>
      </c>
      <c r="V1699" s="8">
        <v>0</v>
      </c>
      <c r="W1699" s="8">
        <v>0</v>
      </c>
      <c r="X1699" s="8">
        <v>3271.95</v>
      </c>
    </row>
    <row r="1700" spans="1:24" x14ac:dyDescent="0.25">
      <c r="A1700" t="s">
        <v>2026</v>
      </c>
      <c r="B1700" s="1">
        <v>45726</v>
      </c>
      <c r="C1700" t="s">
        <v>183</v>
      </c>
      <c r="D1700" t="s">
        <v>184</v>
      </c>
      <c r="E1700" t="s">
        <v>63</v>
      </c>
      <c r="F1700" t="s">
        <v>89</v>
      </c>
      <c r="G1700" t="s">
        <v>79</v>
      </c>
      <c r="H1700" t="s">
        <v>80</v>
      </c>
      <c r="I1700" t="s">
        <v>104</v>
      </c>
      <c r="J1700" t="s">
        <v>105</v>
      </c>
      <c r="K1700" t="s">
        <v>49</v>
      </c>
      <c r="L1700" s="8">
        <v>4.2</v>
      </c>
      <c r="M1700" s="8">
        <v>2.8</v>
      </c>
      <c r="N1700">
        <v>49</v>
      </c>
      <c r="O1700" s="8">
        <v>205.8</v>
      </c>
      <c r="P1700" s="14">
        <v>6.6500000000000004E-2</v>
      </c>
      <c r="Q1700" s="8">
        <v>13.69</v>
      </c>
      <c r="R1700" s="8">
        <v>192.11</v>
      </c>
      <c r="S1700" s="8">
        <v>137.19999999999999</v>
      </c>
      <c r="T1700" s="8">
        <v>54.91</v>
      </c>
      <c r="U1700">
        <v>0</v>
      </c>
      <c r="V1700" s="8">
        <v>0</v>
      </c>
      <c r="W1700" s="8">
        <v>0</v>
      </c>
      <c r="X1700" s="8">
        <v>54.91</v>
      </c>
    </row>
    <row r="1701" spans="1:24" x14ac:dyDescent="0.25">
      <c r="A1701" t="s">
        <v>2027</v>
      </c>
      <c r="B1701" s="1">
        <v>45998</v>
      </c>
      <c r="C1701" t="s">
        <v>183</v>
      </c>
      <c r="D1701" t="s">
        <v>184</v>
      </c>
      <c r="E1701" t="s">
        <v>63</v>
      </c>
      <c r="F1701" t="s">
        <v>89</v>
      </c>
      <c r="G1701" t="s">
        <v>79</v>
      </c>
      <c r="H1701" t="s">
        <v>80</v>
      </c>
      <c r="I1701" t="s">
        <v>31</v>
      </c>
      <c r="J1701" t="s">
        <v>32</v>
      </c>
      <c r="K1701" t="s">
        <v>33</v>
      </c>
      <c r="L1701" s="8">
        <v>5.8</v>
      </c>
      <c r="M1701" s="8">
        <v>2.7</v>
      </c>
      <c r="N1701">
        <v>29</v>
      </c>
      <c r="O1701" s="8">
        <v>168.2</v>
      </c>
      <c r="P1701" s="14">
        <v>0.17860000000000001</v>
      </c>
      <c r="Q1701" s="8">
        <v>30.04</v>
      </c>
      <c r="R1701" s="8">
        <v>138.16</v>
      </c>
      <c r="S1701" s="8">
        <v>78.3</v>
      </c>
      <c r="T1701" s="8">
        <v>59.86</v>
      </c>
      <c r="U1701">
        <v>11</v>
      </c>
      <c r="V1701" s="8">
        <v>52.41</v>
      </c>
      <c r="W1701" s="8">
        <v>35.200000000000003</v>
      </c>
      <c r="X1701" s="8">
        <v>24.66</v>
      </c>
    </row>
    <row r="1702" spans="1:24" x14ac:dyDescent="0.25">
      <c r="A1702" t="s">
        <v>2028</v>
      </c>
      <c r="B1702" s="1">
        <v>45548</v>
      </c>
      <c r="C1702" t="s">
        <v>805</v>
      </c>
      <c r="D1702" t="s">
        <v>806</v>
      </c>
      <c r="E1702" t="s">
        <v>63</v>
      </c>
      <c r="F1702" t="s">
        <v>89</v>
      </c>
      <c r="G1702" t="s">
        <v>79</v>
      </c>
      <c r="H1702" t="s">
        <v>80</v>
      </c>
      <c r="I1702" t="s">
        <v>31</v>
      </c>
      <c r="J1702" t="s">
        <v>32</v>
      </c>
      <c r="K1702" t="s">
        <v>33</v>
      </c>
      <c r="L1702" s="8">
        <v>5.8</v>
      </c>
      <c r="M1702" s="8">
        <v>2.7</v>
      </c>
      <c r="N1702">
        <v>226</v>
      </c>
      <c r="O1702" s="8">
        <v>1310.8</v>
      </c>
      <c r="P1702" s="14">
        <v>8.9700000000000002E-2</v>
      </c>
      <c r="Q1702" s="8">
        <v>117.58</v>
      </c>
      <c r="R1702" s="8">
        <v>1193.22</v>
      </c>
      <c r="S1702" s="8">
        <v>610.20000000000005</v>
      </c>
      <c r="T1702" s="8">
        <v>583.02</v>
      </c>
      <c r="U1702">
        <v>0</v>
      </c>
      <c r="V1702" s="8">
        <v>0</v>
      </c>
      <c r="W1702" s="8">
        <v>0</v>
      </c>
      <c r="X1702" s="8">
        <v>583.02</v>
      </c>
    </row>
    <row r="1703" spans="1:24" x14ac:dyDescent="0.25">
      <c r="A1703" t="s">
        <v>2029</v>
      </c>
      <c r="B1703" s="1">
        <v>45759</v>
      </c>
      <c r="C1703" t="s">
        <v>107</v>
      </c>
      <c r="D1703" t="s">
        <v>108</v>
      </c>
      <c r="E1703" t="s">
        <v>53</v>
      </c>
      <c r="F1703" t="s">
        <v>46</v>
      </c>
      <c r="G1703" t="s">
        <v>55</v>
      </c>
      <c r="H1703" t="s">
        <v>56</v>
      </c>
      <c r="I1703" t="s">
        <v>122</v>
      </c>
      <c r="J1703" t="s">
        <v>123</v>
      </c>
      <c r="K1703" t="s">
        <v>59</v>
      </c>
      <c r="L1703" s="8">
        <v>5.5</v>
      </c>
      <c r="M1703" s="8">
        <v>3.8</v>
      </c>
      <c r="N1703">
        <v>1</v>
      </c>
      <c r="O1703" s="8">
        <v>5.5</v>
      </c>
      <c r="P1703" s="14">
        <v>0.109</v>
      </c>
      <c r="Q1703" s="8">
        <v>0.6</v>
      </c>
      <c r="R1703" s="8">
        <v>4.9000000000000004</v>
      </c>
      <c r="S1703" s="8">
        <v>3.8</v>
      </c>
      <c r="T1703" s="8">
        <v>1.1000000000000001</v>
      </c>
      <c r="U1703">
        <v>0</v>
      </c>
      <c r="V1703" s="8">
        <v>0</v>
      </c>
      <c r="W1703" s="8">
        <v>0</v>
      </c>
      <c r="X1703" s="8">
        <v>1.1000000000000001</v>
      </c>
    </row>
    <row r="1704" spans="1:24" x14ac:dyDescent="0.25">
      <c r="A1704" t="s">
        <v>2030</v>
      </c>
      <c r="B1704" s="1">
        <v>46157</v>
      </c>
      <c r="C1704" t="s">
        <v>87</v>
      </c>
      <c r="D1704" t="s">
        <v>88</v>
      </c>
      <c r="E1704" t="s">
        <v>63</v>
      </c>
      <c r="F1704" t="s">
        <v>89</v>
      </c>
      <c r="G1704" t="s">
        <v>79</v>
      </c>
      <c r="H1704" t="s">
        <v>80</v>
      </c>
      <c r="I1704" t="s">
        <v>99</v>
      </c>
      <c r="J1704" t="s">
        <v>100</v>
      </c>
      <c r="K1704" t="s">
        <v>49</v>
      </c>
      <c r="L1704" s="8">
        <v>3.8</v>
      </c>
      <c r="M1704" s="8">
        <v>2.6</v>
      </c>
      <c r="N1704">
        <v>69</v>
      </c>
      <c r="O1704" s="8">
        <v>262.2</v>
      </c>
      <c r="P1704" s="14">
        <v>9.7500000000000003E-2</v>
      </c>
      <c r="Q1704" s="8">
        <v>25.56</v>
      </c>
      <c r="R1704" s="8">
        <v>236.64</v>
      </c>
      <c r="S1704" s="8">
        <v>179.4</v>
      </c>
      <c r="T1704" s="8">
        <v>57.24</v>
      </c>
      <c r="U1704">
        <v>0</v>
      </c>
      <c r="V1704" s="8">
        <v>0</v>
      </c>
      <c r="W1704" s="8">
        <v>0</v>
      </c>
      <c r="X1704" s="8">
        <v>57.24</v>
      </c>
    </row>
    <row r="1705" spans="1:24" x14ac:dyDescent="0.25">
      <c r="A1705" t="s">
        <v>2031</v>
      </c>
      <c r="B1705" s="1">
        <v>45601</v>
      </c>
      <c r="C1705" t="s">
        <v>235</v>
      </c>
      <c r="D1705" t="s">
        <v>236</v>
      </c>
      <c r="E1705" t="s">
        <v>27</v>
      </c>
      <c r="F1705" t="s">
        <v>54</v>
      </c>
      <c r="G1705" t="s">
        <v>38</v>
      </c>
      <c r="H1705" t="s">
        <v>39</v>
      </c>
      <c r="I1705" t="s">
        <v>84</v>
      </c>
      <c r="J1705" t="s">
        <v>85</v>
      </c>
      <c r="K1705" t="s">
        <v>42</v>
      </c>
      <c r="L1705" s="8">
        <v>9.9</v>
      </c>
      <c r="M1705" s="8">
        <v>3.1</v>
      </c>
      <c r="N1705">
        <v>169</v>
      </c>
      <c r="O1705" s="8">
        <v>1673.1</v>
      </c>
      <c r="P1705" s="14">
        <v>2.9100000000000001E-2</v>
      </c>
      <c r="Q1705" s="8">
        <v>48.69</v>
      </c>
      <c r="R1705" s="8">
        <v>1624.41</v>
      </c>
      <c r="S1705" s="8">
        <v>523.9</v>
      </c>
      <c r="T1705" s="8">
        <v>1100.51</v>
      </c>
      <c r="U1705">
        <v>0</v>
      </c>
      <c r="V1705" s="8">
        <v>0</v>
      </c>
      <c r="W1705" s="8">
        <v>0</v>
      </c>
      <c r="X1705" s="8">
        <v>1100.51</v>
      </c>
    </row>
    <row r="1706" spans="1:24" x14ac:dyDescent="0.25">
      <c r="A1706" t="s">
        <v>2032</v>
      </c>
      <c r="B1706" s="1">
        <v>45495</v>
      </c>
      <c r="C1706" t="s">
        <v>269</v>
      </c>
      <c r="D1706" t="s">
        <v>270</v>
      </c>
      <c r="E1706" t="s">
        <v>27</v>
      </c>
      <c r="F1706" t="s">
        <v>37</v>
      </c>
      <c r="G1706" t="s">
        <v>29</v>
      </c>
      <c r="H1706" t="s">
        <v>30</v>
      </c>
      <c r="I1706" t="s">
        <v>99</v>
      </c>
      <c r="J1706" t="s">
        <v>100</v>
      </c>
      <c r="K1706" t="s">
        <v>49</v>
      </c>
      <c r="L1706" s="8">
        <v>3.8</v>
      </c>
      <c r="M1706" s="8">
        <v>2.6</v>
      </c>
      <c r="N1706">
        <v>5</v>
      </c>
      <c r="O1706" s="8">
        <v>19</v>
      </c>
      <c r="P1706" s="14">
        <v>2.3999999999999998E-3</v>
      </c>
      <c r="Q1706" s="8">
        <v>0.05</v>
      </c>
      <c r="R1706" s="8">
        <v>18.95</v>
      </c>
      <c r="S1706" s="8">
        <v>13</v>
      </c>
      <c r="T1706" s="8">
        <v>5.95</v>
      </c>
      <c r="U1706">
        <v>0</v>
      </c>
      <c r="V1706" s="8">
        <v>0</v>
      </c>
      <c r="W1706" s="8">
        <v>0</v>
      </c>
      <c r="X1706" s="8">
        <v>5.95</v>
      </c>
    </row>
    <row r="1707" spans="1:24" x14ac:dyDescent="0.25">
      <c r="A1707" t="s">
        <v>2033</v>
      </c>
      <c r="B1707" s="1">
        <v>45685</v>
      </c>
      <c r="C1707" t="s">
        <v>689</v>
      </c>
      <c r="D1707" t="s">
        <v>690</v>
      </c>
      <c r="E1707" t="s">
        <v>27</v>
      </c>
      <c r="F1707" t="s">
        <v>54</v>
      </c>
      <c r="G1707" t="s">
        <v>38</v>
      </c>
      <c r="H1707" t="s">
        <v>39</v>
      </c>
      <c r="I1707" t="s">
        <v>99</v>
      </c>
      <c r="J1707" t="s">
        <v>100</v>
      </c>
      <c r="K1707" t="s">
        <v>49</v>
      </c>
      <c r="L1707" s="8">
        <v>3.8</v>
      </c>
      <c r="M1707" s="8">
        <v>2.6</v>
      </c>
      <c r="N1707">
        <v>73</v>
      </c>
      <c r="O1707" s="8">
        <v>277.39999999999998</v>
      </c>
      <c r="P1707" s="14">
        <v>2.3900000000000001E-2</v>
      </c>
      <c r="Q1707" s="8">
        <v>6.63</v>
      </c>
      <c r="R1707" s="8">
        <v>270.77</v>
      </c>
      <c r="S1707" s="8">
        <v>189.8</v>
      </c>
      <c r="T1707" s="8">
        <v>80.97</v>
      </c>
      <c r="U1707">
        <v>0</v>
      </c>
      <c r="V1707" s="8">
        <v>0</v>
      </c>
      <c r="W1707" s="8">
        <v>0</v>
      </c>
      <c r="X1707" s="8">
        <v>80.97</v>
      </c>
    </row>
    <row r="1708" spans="1:24" x14ac:dyDescent="0.25">
      <c r="A1708" t="s">
        <v>2034</v>
      </c>
      <c r="B1708" s="1">
        <v>46165</v>
      </c>
      <c r="C1708" t="s">
        <v>177</v>
      </c>
      <c r="D1708" t="s">
        <v>178</v>
      </c>
      <c r="E1708" t="s">
        <v>27</v>
      </c>
      <c r="F1708" t="s">
        <v>37</v>
      </c>
      <c r="G1708" t="s">
        <v>29</v>
      </c>
      <c r="H1708" t="s">
        <v>30</v>
      </c>
      <c r="I1708" t="s">
        <v>122</v>
      </c>
      <c r="J1708" t="s">
        <v>123</v>
      </c>
      <c r="K1708" t="s">
        <v>59</v>
      </c>
      <c r="L1708" s="8">
        <v>5.5</v>
      </c>
      <c r="M1708" s="8">
        <v>3.8</v>
      </c>
      <c r="N1708">
        <v>7</v>
      </c>
      <c r="O1708" s="8">
        <v>38.5</v>
      </c>
      <c r="P1708" s="14">
        <v>1.2E-2</v>
      </c>
      <c r="Q1708" s="8">
        <v>0.46</v>
      </c>
      <c r="R1708" s="8">
        <v>38.04</v>
      </c>
      <c r="S1708" s="8">
        <v>26.6</v>
      </c>
      <c r="T1708" s="8">
        <v>11.44</v>
      </c>
      <c r="U1708">
        <v>0</v>
      </c>
      <c r="V1708" s="8">
        <v>0</v>
      </c>
      <c r="W1708" s="8">
        <v>0</v>
      </c>
      <c r="X1708" s="8">
        <v>11.44</v>
      </c>
    </row>
    <row r="1709" spans="1:24" x14ac:dyDescent="0.25">
      <c r="A1709" t="s">
        <v>2035</v>
      </c>
      <c r="B1709" s="1">
        <v>45786</v>
      </c>
      <c r="C1709" t="s">
        <v>51</v>
      </c>
      <c r="D1709" t="s">
        <v>52</v>
      </c>
      <c r="E1709" t="s">
        <v>53</v>
      </c>
      <c r="F1709" t="s">
        <v>54</v>
      </c>
      <c r="G1709" t="s">
        <v>55</v>
      </c>
      <c r="H1709" t="s">
        <v>56</v>
      </c>
      <c r="I1709" t="s">
        <v>66</v>
      </c>
      <c r="J1709" t="s">
        <v>67</v>
      </c>
      <c r="K1709" t="s">
        <v>33</v>
      </c>
      <c r="L1709" s="8">
        <v>4.5</v>
      </c>
      <c r="M1709" s="8">
        <v>2.1</v>
      </c>
      <c r="N1709">
        <v>216</v>
      </c>
      <c r="O1709" s="8">
        <v>972</v>
      </c>
      <c r="P1709" s="14">
        <v>1.4E-3</v>
      </c>
      <c r="Q1709" s="8">
        <v>1.36</v>
      </c>
      <c r="R1709" s="8">
        <v>970.64</v>
      </c>
      <c r="S1709" s="8">
        <v>453.6</v>
      </c>
      <c r="T1709" s="8">
        <v>517.04</v>
      </c>
      <c r="U1709">
        <v>0</v>
      </c>
      <c r="V1709" s="8">
        <v>0</v>
      </c>
      <c r="W1709" s="8">
        <v>0</v>
      </c>
      <c r="X1709" s="8">
        <v>517.04</v>
      </c>
    </row>
    <row r="1710" spans="1:24" x14ac:dyDescent="0.25">
      <c r="A1710" t="s">
        <v>2036</v>
      </c>
      <c r="B1710" s="1">
        <v>45401</v>
      </c>
      <c r="C1710" t="s">
        <v>97</v>
      </c>
      <c r="D1710" t="s">
        <v>98</v>
      </c>
      <c r="E1710" t="s">
        <v>63</v>
      </c>
      <c r="F1710" t="s">
        <v>54</v>
      </c>
      <c r="G1710" t="s">
        <v>64</v>
      </c>
      <c r="H1710" t="s">
        <v>65</v>
      </c>
      <c r="I1710" t="s">
        <v>40</v>
      </c>
      <c r="J1710" t="s">
        <v>41</v>
      </c>
      <c r="K1710" t="s">
        <v>42</v>
      </c>
      <c r="L1710" s="8">
        <v>14.5</v>
      </c>
      <c r="M1710" s="8">
        <v>4.2</v>
      </c>
      <c r="N1710">
        <v>130</v>
      </c>
      <c r="O1710" s="8">
        <v>1885</v>
      </c>
      <c r="P1710" s="14">
        <v>8.3999999999999995E-3</v>
      </c>
      <c r="Q1710" s="8">
        <v>15.83</v>
      </c>
      <c r="R1710" s="8">
        <v>1869.17</v>
      </c>
      <c r="S1710" s="8">
        <v>546</v>
      </c>
      <c r="T1710" s="8">
        <v>1323.17</v>
      </c>
      <c r="U1710">
        <v>0</v>
      </c>
      <c r="V1710" s="8">
        <v>0</v>
      </c>
      <c r="W1710" s="8">
        <v>0</v>
      </c>
      <c r="X1710" s="8">
        <v>1323.17</v>
      </c>
    </row>
    <row r="1711" spans="1:24" x14ac:dyDescent="0.25">
      <c r="A1711" t="s">
        <v>2037</v>
      </c>
      <c r="B1711" s="1">
        <v>45534</v>
      </c>
      <c r="C1711" t="s">
        <v>315</v>
      </c>
      <c r="D1711" t="s">
        <v>316</v>
      </c>
      <c r="E1711" t="s">
        <v>27</v>
      </c>
      <c r="F1711" t="s">
        <v>46</v>
      </c>
      <c r="G1711" t="s">
        <v>38</v>
      </c>
      <c r="H1711" t="s">
        <v>39</v>
      </c>
      <c r="I1711" t="s">
        <v>31</v>
      </c>
      <c r="J1711" t="s">
        <v>32</v>
      </c>
      <c r="K1711" t="s">
        <v>33</v>
      </c>
      <c r="L1711" s="8">
        <v>5.8</v>
      </c>
      <c r="M1711" s="8">
        <v>2.7</v>
      </c>
      <c r="N1711">
        <v>8</v>
      </c>
      <c r="O1711" s="8">
        <v>46.4</v>
      </c>
      <c r="P1711" s="14">
        <v>0.17119999999999999</v>
      </c>
      <c r="Q1711" s="8">
        <v>7.94</v>
      </c>
      <c r="R1711" s="8">
        <v>38.46</v>
      </c>
      <c r="S1711" s="8">
        <v>21.6</v>
      </c>
      <c r="T1711" s="8">
        <v>16.86</v>
      </c>
      <c r="U1711">
        <v>0</v>
      </c>
      <c r="V1711" s="8">
        <v>0</v>
      </c>
      <c r="W1711" s="8">
        <v>0</v>
      </c>
      <c r="X1711" s="8">
        <v>16.86</v>
      </c>
    </row>
    <row r="1712" spans="1:24" x14ac:dyDescent="0.25">
      <c r="A1712" t="s">
        <v>2038</v>
      </c>
      <c r="B1712" s="1">
        <v>45682</v>
      </c>
      <c r="C1712" t="s">
        <v>110</v>
      </c>
      <c r="D1712" t="s">
        <v>111</v>
      </c>
      <c r="E1712" t="s">
        <v>27</v>
      </c>
      <c r="F1712" t="s">
        <v>37</v>
      </c>
      <c r="G1712" t="s">
        <v>29</v>
      </c>
      <c r="H1712" t="s">
        <v>30</v>
      </c>
      <c r="I1712" t="s">
        <v>122</v>
      </c>
      <c r="J1712" t="s">
        <v>123</v>
      </c>
      <c r="K1712" t="s">
        <v>59</v>
      </c>
      <c r="L1712" s="8">
        <v>5.5</v>
      </c>
      <c r="M1712" s="8">
        <v>3.8</v>
      </c>
      <c r="N1712">
        <v>18</v>
      </c>
      <c r="O1712" s="8">
        <v>99</v>
      </c>
      <c r="P1712" s="14">
        <v>9.1000000000000004E-3</v>
      </c>
      <c r="Q1712" s="8">
        <v>0.9</v>
      </c>
      <c r="R1712" s="8">
        <v>98.1</v>
      </c>
      <c r="S1712" s="8">
        <v>68.400000000000006</v>
      </c>
      <c r="T1712" s="8">
        <v>29.7</v>
      </c>
      <c r="U1712">
        <v>0</v>
      </c>
      <c r="V1712" s="8">
        <v>0</v>
      </c>
      <c r="W1712" s="8">
        <v>0</v>
      </c>
      <c r="X1712" s="8">
        <v>29.7</v>
      </c>
    </row>
    <row r="1713" spans="1:24" x14ac:dyDescent="0.25">
      <c r="A1713" t="s">
        <v>2039</v>
      </c>
      <c r="B1713" s="1">
        <v>45877</v>
      </c>
      <c r="C1713" t="s">
        <v>120</v>
      </c>
      <c r="D1713" t="s">
        <v>121</v>
      </c>
      <c r="E1713" t="s">
        <v>63</v>
      </c>
      <c r="F1713" t="s">
        <v>89</v>
      </c>
      <c r="G1713" t="s">
        <v>79</v>
      </c>
      <c r="H1713" t="s">
        <v>80</v>
      </c>
      <c r="I1713" t="s">
        <v>40</v>
      </c>
      <c r="J1713" t="s">
        <v>41</v>
      </c>
      <c r="K1713" t="s">
        <v>42</v>
      </c>
      <c r="L1713" s="8">
        <v>14.5</v>
      </c>
      <c r="M1713" s="8">
        <v>4.2</v>
      </c>
      <c r="N1713">
        <v>325</v>
      </c>
      <c r="O1713" s="8">
        <v>4712.5</v>
      </c>
      <c r="P1713" s="14">
        <v>5.5100000000000003E-2</v>
      </c>
      <c r="Q1713" s="8">
        <v>259.66000000000003</v>
      </c>
      <c r="R1713" s="8">
        <v>4452.84</v>
      </c>
      <c r="S1713" s="8">
        <v>1365</v>
      </c>
      <c r="T1713" s="8">
        <v>3087.84</v>
      </c>
      <c r="U1713">
        <v>0</v>
      </c>
      <c r="V1713" s="8">
        <v>0</v>
      </c>
      <c r="W1713" s="8">
        <v>0</v>
      </c>
      <c r="X1713" s="8">
        <v>3087.84</v>
      </c>
    </row>
    <row r="1714" spans="1:24" x14ac:dyDescent="0.25">
      <c r="A1714" t="s">
        <v>2040</v>
      </c>
      <c r="B1714" s="1">
        <v>45659</v>
      </c>
      <c r="C1714" t="s">
        <v>238</v>
      </c>
      <c r="D1714" t="s">
        <v>239</v>
      </c>
      <c r="E1714" t="s">
        <v>27</v>
      </c>
      <c r="F1714" t="s">
        <v>37</v>
      </c>
      <c r="G1714" t="s">
        <v>29</v>
      </c>
      <c r="H1714" t="s">
        <v>30</v>
      </c>
      <c r="I1714" t="s">
        <v>144</v>
      </c>
      <c r="J1714" t="s">
        <v>145</v>
      </c>
      <c r="K1714" t="s">
        <v>33</v>
      </c>
      <c r="L1714" s="8">
        <v>12</v>
      </c>
      <c r="M1714" s="8">
        <v>6.5</v>
      </c>
      <c r="N1714">
        <v>9</v>
      </c>
      <c r="O1714" s="8">
        <v>108</v>
      </c>
      <c r="P1714" s="14">
        <v>9.7000000000000003E-3</v>
      </c>
      <c r="Q1714" s="8">
        <v>1.05</v>
      </c>
      <c r="R1714" s="8">
        <v>106.95</v>
      </c>
      <c r="S1714" s="8">
        <v>58.5</v>
      </c>
      <c r="T1714" s="8">
        <v>48.45</v>
      </c>
      <c r="U1714">
        <v>0</v>
      </c>
      <c r="V1714" s="8">
        <v>0</v>
      </c>
      <c r="W1714" s="8">
        <v>0</v>
      </c>
      <c r="X1714" s="8">
        <v>48.45</v>
      </c>
    </row>
    <row r="1715" spans="1:24" x14ac:dyDescent="0.25">
      <c r="A1715" t="s">
        <v>2041</v>
      </c>
      <c r="B1715" s="1">
        <v>45880</v>
      </c>
      <c r="C1715" t="s">
        <v>345</v>
      </c>
      <c r="D1715" t="s">
        <v>346</v>
      </c>
      <c r="E1715" t="s">
        <v>71</v>
      </c>
      <c r="F1715" t="s">
        <v>28</v>
      </c>
      <c r="G1715" t="s">
        <v>165</v>
      </c>
      <c r="H1715" t="s">
        <v>166</v>
      </c>
      <c r="I1715" t="s">
        <v>185</v>
      </c>
      <c r="J1715" t="s">
        <v>186</v>
      </c>
      <c r="K1715" t="s">
        <v>59</v>
      </c>
      <c r="L1715" s="8">
        <v>4.9000000000000004</v>
      </c>
      <c r="M1715" s="8">
        <v>3.1</v>
      </c>
      <c r="N1715">
        <v>37</v>
      </c>
      <c r="O1715" s="8">
        <v>181.3</v>
      </c>
      <c r="P1715" s="14">
        <v>6.5100000000000005E-2</v>
      </c>
      <c r="Q1715" s="8">
        <v>11.8</v>
      </c>
      <c r="R1715" s="8">
        <v>169.5</v>
      </c>
      <c r="S1715" s="8">
        <v>114.7</v>
      </c>
      <c r="T1715" s="8">
        <v>54.8</v>
      </c>
      <c r="U1715">
        <v>0</v>
      </c>
      <c r="V1715" s="8">
        <v>0</v>
      </c>
      <c r="W1715" s="8">
        <v>0</v>
      </c>
      <c r="X1715" s="8">
        <v>54.8</v>
      </c>
    </row>
    <row r="1716" spans="1:24" x14ac:dyDescent="0.25">
      <c r="A1716" t="s">
        <v>2042</v>
      </c>
      <c r="B1716" s="1">
        <v>45594</v>
      </c>
      <c r="C1716" t="s">
        <v>162</v>
      </c>
      <c r="D1716" t="s">
        <v>163</v>
      </c>
      <c r="E1716" t="s">
        <v>150</v>
      </c>
      <c r="F1716" t="s">
        <v>89</v>
      </c>
      <c r="G1716" t="s">
        <v>151</v>
      </c>
      <c r="H1716" t="s">
        <v>152</v>
      </c>
      <c r="I1716" t="s">
        <v>156</v>
      </c>
      <c r="J1716" t="s">
        <v>157</v>
      </c>
      <c r="K1716" t="s">
        <v>42</v>
      </c>
      <c r="L1716" s="8">
        <v>6.2</v>
      </c>
      <c r="M1716" s="8">
        <v>1.9</v>
      </c>
      <c r="N1716">
        <v>149</v>
      </c>
      <c r="O1716" s="8">
        <v>923.8</v>
      </c>
      <c r="P1716" s="14">
        <v>0.16309999999999999</v>
      </c>
      <c r="Q1716" s="8">
        <v>150.66999999999999</v>
      </c>
      <c r="R1716" s="8">
        <v>773.13</v>
      </c>
      <c r="S1716" s="8">
        <v>283.10000000000002</v>
      </c>
      <c r="T1716" s="8">
        <v>490.03</v>
      </c>
      <c r="U1716">
        <v>0</v>
      </c>
      <c r="V1716" s="8">
        <v>0</v>
      </c>
      <c r="W1716" s="8">
        <v>0</v>
      </c>
      <c r="X1716" s="8">
        <v>490.03</v>
      </c>
    </row>
    <row r="1717" spans="1:24" x14ac:dyDescent="0.25">
      <c r="A1717" t="s">
        <v>2043</v>
      </c>
      <c r="B1717" s="1">
        <v>46008</v>
      </c>
      <c r="C1717" t="s">
        <v>110</v>
      </c>
      <c r="D1717" t="s">
        <v>111</v>
      </c>
      <c r="E1717" t="s">
        <v>27</v>
      </c>
      <c r="F1717" t="s">
        <v>37</v>
      </c>
      <c r="G1717" t="s">
        <v>38</v>
      </c>
      <c r="H1717" t="s">
        <v>39</v>
      </c>
      <c r="I1717" t="s">
        <v>130</v>
      </c>
      <c r="J1717" t="s">
        <v>131</v>
      </c>
      <c r="K1717" t="s">
        <v>42</v>
      </c>
      <c r="L1717" s="8">
        <v>4.8</v>
      </c>
      <c r="M1717" s="8">
        <v>1.4</v>
      </c>
      <c r="N1717">
        <v>58</v>
      </c>
      <c r="O1717" s="8">
        <v>278.39999999999998</v>
      </c>
      <c r="P1717" s="14">
        <v>1.8100000000000002E-2</v>
      </c>
      <c r="Q1717" s="8">
        <v>5.04</v>
      </c>
      <c r="R1717" s="8">
        <v>273.36</v>
      </c>
      <c r="S1717" s="8">
        <v>81.2</v>
      </c>
      <c r="T1717" s="8">
        <v>192.16</v>
      </c>
      <c r="U1717">
        <v>0</v>
      </c>
      <c r="V1717" s="8">
        <v>0</v>
      </c>
      <c r="W1717" s="8">
        <v>0</v>
      </c>
      <c r="X1717" s="8">
        <v>192.16</v>
      </c>
    </row>
    <row r="1718" spans="1:24" x14ac:dyDescent="0.25">
      <c r="A1718" t="s">
        <v>2044</v>
      </c>
      <c r="B1718" s="1">
        <v>45594</v>
      </c>
      <c r="C1718" t="s">
        <v>455</v>
      </c>
      <c r="D1718" t="s">
        <v>456</v>
      </c>
      <c r="E1718" t="s">
        <v>71</v>
      </c>
      <c r="F1718" t="s">
        <v>89</v>
      </c>
      <c r="G1718" t="s">
        <v>165</v>
      </c>
      <c r="H1718" t="s">
        <v>166</v>
      </c>
      <c r="I1718" t="s">
        <v>112</v>
      </c>
      <c r="J1718" t="s">
        <v>113</v>
      </c>
      <c r="K1718" t="s">
        <v>42</v>
      </c>
      <c r="L1718" s="8">
        <v>8.5</v>
      </c>
      <c r="M1718" s="8">
        <v>2.8</v>
      </c>
      <c r="N1718">
        <v>413</v>
      </c>
      <c r="O1718" s="8">
        <v>3510.5</v>
      </c>
      <c r="P1718" s="14">
        <v>3.1800000000000002E-2</v>
      </c>
      <c r="Q1718" s="8">
        <v>111.63</v>
      </c>
      <c r="R1718" s="8">
        <v>3398.87</v>
      </c>
      <c r="S1718" s="8">
        <v>1156.4000000000001</v>
      </c>
      <c r="T1718" s="8">
        <v>2242.4699999999998</v>
      </c>
      <c r="U1718">
        <v>0</v>
      </c>
      <c r="V1718" s="8">
        <v>0</v>
      </c>
      <c r="W1718" s="8">
        <v>0</v>
      </c>
      <c r="X1718" s="8">
        <v>2242.4699999999998</v>
      </c>
    </row>
    <row r="1719" spans="1:24" x14ac:dyDescent="0.25">
      <c r="A1719" t="s">
        <v>2045</v>
      </c>
      <c r="B1719" s="1">
        <v>45314</v>
      </c>
      <c r="C1719" t="s">
        <v>345</v>
      </c>
      <c r="D1719" t="s">
        <v>346</v>
      </c>
      <c r="E1719" t="s">
        <v>71</v>
      </c>
      <c r="F1719" t="s">
        <v>28</v>
      </c>
      <c r="G1719" t="s">
        <v>72</v>
      </c>
      <c r="H1719" t="s">
        <v>73</v>
      </c>
      <c r="I1719" t="s">
        <v>112</v>
      </c>
      <c r="J1719" t="s">
        <v>113</v>
      </c>
      <c r="K1719" t="s">
        <v>42</v>
      </c>
      <c r="L1719" s="8">
        <v>8.5</v>
      </c>
      <c r="M1719" s="8">
        <v>2.8</v>
      </c>
      <c r="N1719">
        <v>30</v>
      </c>
      <c r="O1719" s="8">
        <v>255</v>
      </c>
      <c r="P1719" s="14">
        <v>9.5999999999999992E-3</v>
      </c>
      <c r="Q1719" s="8">
        <v>2.4500000000000002</v>
      </c>
      <c r="R1719" s="8">
        <v>252.55</v>
      </c>
      <c r="S1719" s="8">
        <v>84</v>
      </c>
      <c r="T1719" s="8">
        <v>168.55</v>
      </c>
      <c r="U1719">
        <v>0</v>
      </c>
      <c r="V1719" s="8">
        <v>0</v>
      </c>
      <c r="W1719" s="8">
        <v>0</v>
      </c>
      <c r="X1719" s="8">
        <v>168.55</v>
      </c>
    </row>
    <row r="1720" spans="1:24" x14ac:dyDescent="0.25">
      <c r="A1720" t="s">
        <v>2046</v>
      </c>
      <c r="B1720" s="1">
        <v>46141</v>
      </c>
      <c r="C1720" t="s">
        <v>328</v>
      </c>
      <c r="D1720" t="s">
        <v>329</v>
      </c>
      <c r="E1720" t="s">
        <v>71</v>
      </c>
      <c r="F1720" t="s">
        <v>54</v>
      </c>
      <c r="G1720" t="s">
        <v>72</v>
      </c>
      <c r="H1720" t="s">
        <v>73</v>
      </c>
      <c r="I1720" t="s">
        <v>57</v>
      </c>
      <c r="J1720" t="s">
        <v>58</v>
      </c>
      <c r="K1720" t="s">
        <v>59</v>
      </c>
      <c r="L1720" s="8">
        <v>10.5</v>
      </c>
      <c r="M1720" s="8">
        <v>7.5</v>
      </c>
      <c r="N1720">
        <v>74</v>
      </c>
      <c r="O1720" s="8">
        <v>777</v>
      </c>
      <c r="P1720" s="14">
        <v>1.8599999999999998E-2</v>
      </c>
      <c r="Q1720" s="8">
        <v>14.45</v>
      </c>
      <c r="R1720" s="8">
        <v>762.55</v>
      </c>
      <c r="S1720" s="8">
        <v>555</v>
      </c>
      <c r="T1720" s="8">
        <v>207.55</v>
      </c>
      <c r="U1720">
        <v>0</v>
      </c>
      <c r="V1720" s="8">
        <v>0</v>
      </c>
      <c r="W1720" s="8">
        <v>0</v>
      </c>
      <c r="X1720" s="8">
        <v>207.55</v>
      </c>
    </row>
    <row r="1721" spans="1:24" x14ac:dyDescent="0.25">
      <c r="A1721" t="s">
        <v>2047</v>
      </c>
      <c r="B1721" s="1">
        <v>45966</v>
      </c>
      <c r="C1721" t="s">
        <v>91</v>
      </c>
      <c r="D1721" t="s">
        <v>92</v>
      </c>
      <c r="E1721" t="s">
        <v>27</v>
      </c>
      <c r="F1721" t="s">
        <v>37</v>
      </c>
      <c r="G1721" t="s">
        <v>38</v>
      </c>
      <c r="H1721" t="s">
        <v>39</v>
      </c>
      <c r="I1721" t="s">
        <v>84</v>
      </c>
      <c r="J1721" t="s">
        <v>85</v>
      </c>
      <c r="K1721" t="s">
        <v>42</v>
      </c>
      <c r="L1721" s="8">
        <v>9.9</v>
      </c>
      <c r="M1721" s="8">
        <v>3.1</v>
      </c>
      <c r="N1721">
        <v>44</v>
      </c>
      <c r="O1721" s="8">
        <v>435.6</v>
      </c>
      <c r="P1721" s="14">
        <v>2.3E-3</v>
      </c>
      <c r="Q1721" s="8">
        <v>1</v>
      </c>
      <c r="R1721" s="8">
        <v>434.6</v>
      </c>
      <c r="S1721" s="8">
        <v>136.4</v>
      </c>
      <c r="T1721" s="8">
        <v>298.2</v>
      </c>
      <c r="U1721">
        <v>0</v>
      </c>
      <c r="V1721" s="8">
        <v>0</v>
      </c>
      <c r="W1721" s="8">
        <v>0</v>
      </c>
      <c r="X1721" s="8">
        <v>298.2</v>
      </c>
    </row>
    <row r="1722" spans="1:24" x14ac:dyDescent="0.25">
      <c r="A1722" t="s">
        <v>2048</v>
      </c>
      <c r="B1722" s="1">
        <v>45697</v>
      </c>
      <c r="C1722" t="s">
        <v>475</v>
      </c>
      <c r="D1722" t="s">
        <v>476</v>
      </c>
      <c r="E1722" t="s">
        <v>63</v>
      </c>
      <c r="F1722" t="s">
        <v>37</v>
      </c>
      <c r="G1722" t="s">
        <v>64</v>
      </c>
      <c r="H1722" t="s">
        <v>65</v>
      </c>
      <c r="I1722" t="s">
        <v>112</v>
      </c>
      <c r="J1722" t="s">
        <v>113</v>
      </c>
      <c r="K1722" t="s">
        <v>42</v>
      </c>
      <c r="L1722" s="8">
        <v>8.5</v>
      </c>
      <c r="M1722" s="8">
        <v>2.8</v>
      </c>
      <c r="N1722">
        <v>24</v>
      </c>
      <c r="O1722" s="8">
        <v>204</v>
      </c>
      <c r="P1722" s="14">
        <v>2.2200000000000001E-2</v>
      </c>
      <c r="Q1722" s="8">
        <v>4.53</v>
      </c>
      <c r="R1722" s="8">
        <v>199.47</v>
      </c>
      <c r="S1722" s="8">
        <v>67.2</v>
      </c>
      <c r="T1722" s="8">
        <v>132.27000000000001</v>
      </c>
      <c r="U1722">
        <v>0</v>
      </c>
      <c r="V1722" s="8">
        <v>0</v>
      </c>
      <c r="W1722" s="8">
        <v>0</v>
      </c>
      <c r="X1722" s="8">
        <v>132.27000000000001</v>
      </c>
    </row>
    <row r="1723" spans="1:24" x14ac:dyDescent="0.25">
      <c r="A1723" t="s">
        <v>2049</v>
      </c>
      <c r="B1723" s="1">
        <v>45573</v>
      </c>
      <c r="C1723" t="s">
        <v>69</v>
      </c>
      <c r="D1723" t="s">
        <v>70</v>
      </c>
      <c r="E1723" t="s">
        <v>71</v>
      </c>
      <c r="F1723" t="s">
        <v>37</v>
      </c>
      <c r="G1723" t="s">
        <v>165</v>
      </c>
      <c r="H1723" t="s">
        <v>166</v>
      </c>
      <c r="I1723" t="s">
        <v>144</v>
      </c>
      <c r="J1723" t="s">
        <v>145</v>
      </c>
      <c r="K1723" t="s">
        <v>33</v>
      </c>
      <c r="L1723" s="8">
        <v>12</v>
      </c>
      <c r="M1723" s="8">
        <v>6.5</v>
      </c>
      <c r="N1723">
        <v>47</v>
      </c>
      <c r="O1723" s="8">
        <v>564</v>
      </c>
      <c r="P1723" s="14">
        <v>2.3199999999999998E-2</v>
      </c>
      <c r="Q1723" s="8">
        <v>13.08</v>
      </c>
      <c r="R1723" s="8">
        <v>550.91999999999996</v>
      </c>
      <c r="S1723" s="8">
        <v>305.5</v>
      </c>
      <c r="T1723" s="8">
        <v>245.42</v>
      </c>
      <c r="U1723">
        <v>0</v>
      </c>
      <c r="V1723" s="8">
        <v>0</v>
      </c>
      <c r="W1723" s="8">
        <v>0</v>
      </c>
      <c r="X1723" s="8">
        <v>245.42</v>
      </c>
    </row>
    <row r="1724" spans="1:24" x14ac:dyDescent="0.25">
      <c r="A1724" t="s">
        <v>2050</v>
      </c>
      <c r="B1724" s="1">
        <v>45300</v>
      </c>
      <c r="C1724" t="s">
        <v>82</v>
      </c>
      <c r="D1724" t="s">
        <v>83</v>
      </c>
      <c r="E1724" t="s">
        <v>71</v>
      </c>
      <c r="F1724" t="s">
        <v>46</v>
      </c>
      <c r="G1724" t="s">
        <v>72</v>
      </c>
      <c r="H1724" t="s">
        <v>73</v>
      </c>
      <c r="I1724" t="s">
        <v>117</v>
      </c>
      <c r="J1724" t="s">
        <v>118</v>
      </c>
      <c r="K1724" t="s">
        <v>59</v>
      </c>
      <c r="L1724" s="8">
        <v>6</v>
      </c>
      <c r="M1724" s="8">
        <v>4.2</v>
      </c>
      <c r="N1724">
        <v>9</v>
      </c>
      <c r="O1724" s="8">
        <v>54</v>
      </c>
      <c r="P1724" s="14">
        <v>8.5400000000000004E-2</v>
      </c>
      <c r="Q1724" s="8">
        <v>4.6100000000000003</v>
      </c>
      <c r="R1724" s="8">
        <v>49.39</v>
      </c>
      <c r="S1724" s="8">
        <v>37.799999999999997</v>
      </c>
      <c r="T1724" s="8">
        <v>11.59</v>
      </c>
      <c r="U1724">
        <v>0</v>
      </c>
      <c r="V1724" s="8">
        <v>0</v>
      </c>
      <c r="W1724" s="8">
        <v>0</v>
      </c>
      <c r="X1724" s="8">
        <v>11.59</v>
      </c>
    </row>
    <row r="1725" spans="1:24" x14ac:dyDescent="0.25">
      <c r="A1725" t="s">
        <v>2051</v>
      </c>
      <c r="B1725" s="1">
        <v>45871</v>
      </c>
      <c r="C1725" t="s">
        <v>508</v>
      </c>
      <c r="D1725" t="s">
        <v>509</v>
      </c>
      <c r="E1725" t="s">
        <v>27</v>
      </c>
      <c r="F1725" t="s">
        <v>89</v>
      </c>
      <c r="G1725" t="s">
        <v>38</v>
      </c>
      <c r="H1725" t="s">
        <v>39</v>
      </c>
      <c r="I1725" t="s">
        <v>127</v>
      </c>
      <c r="J1725" t="s">
        <v>128</v>
      </c>
      <c r="K1725" t="s">
        <v>33</v>
      </c>
      <c r="L1725" s="8">
        <v>7.2</v>
      </c>
      <c r="M1725" s="8">
        <v>3.6</v>
      </c>
      <c r="N1725">
        <v>162</v>
      </c>
      <c r="O1725" s="8">
        <v>1166.4000000000001</v>
      </c>
      <c r="P1725" s="14">
        <v>0.1066</v>
      </c>
      <c r="Q1725" s="8">
        <v>124.34</v>
      </c>
      <c r="R1725" s="8">
        <v>1042.06</v>
      </c>
      <c r="S1725" s="8">
        <v>583.20000000000005</v>
      </c>
      <c r="T1725" s="8">
        <v>458.86</v>
      </c>
      <c r="U1725">
        <v>0</v>
      </c>
      <c r="V1725" s="8">
        <v>0</v>
      </c>
      <c r="W1725" s="8">
        <v>0</v>
      </c>
      <c r="X1725" s="8">
        <v>458.86</v>
      </c>
    </row>
    <row r="1726" spans="1:24" x14ac:dyDescent="0.25">
      <c r="A1726" t="s">
        <v>2052</v>
      </c>
      <c r="B1726" s="1">
        <v>46177</v>
      </c>
      <c r="C1726" t="s">
        <v>350</v>
      </c>
      <c r="D1726" t="s">
        <v>351</v>
      </c>
      <c r="E1726" t="s">
        <v>63</v>
      </c>
      <c r="F1726" t="s">
        <v>89</v>
      </c>
      <c r="G1726" t="s">
        <v>79</v>
      </c>
      <c r="H1726" t="s">
        <v>80</v>
      </c>
      <c r="I1726" t="s">
        <v>122</v>
      </c>
      <c r="J1726" t="s">
        <v>123</v>
      </c>
      <c r="K1726" t="s">
        <v>59</v>
      </c>
      <c r="L1726" s="8">
        <v>5.5</v>
      </c>
      <c r="M1726" s="8">
        <v>3.8</v>
      </c>
      <c r="N1726">
        <v>66</v>
      </c>
      <c r="O1726" s="8">
        <v>363</v>
      </c>
      <c r="P1726" s="14">
        <v>2.2200000000000001E-2</v>
      </c>
      <c r="Q1726" s="8">
        <v>8.06</v>
      </c>
      <c r="R1726" s="8">
        <v>354.94</v>
      </c>
      <c r="S1726" s="8">
        <v>250.8</v>
      </c>
      <c r="T1726" s="8">
        <v>104.14</v>
      </c>
      <c r="U1726">
        <v>0</v>
      </c>
      <c r="V1726" s="8">
        <v>0</v>
      </c>
      <c r="W1726" s="8">
        <v>0</v>
      </c>
      <c r="X1726" s="8">
        <v>104.14</v>
      </c>
    </row>
    <row r="1727" spans="1:24" x14ac:dyDescent="0.25">
      <c r="A1727" t="s">
        <v>2053</v>
      </c>
      <c r="B1727" s="1">
        <v>45994</v>
      </c>
      <c r="C1727" t="s">
        <v>97</v>
      </c>
      <c r="D1727" t="s">
        <v>98</v>
      </c>
      <c r="E1727" t="s">
        <v>63</v>
      </c>
      <c r="F1727" t="s">
        <v>54</v>
      </c>
      <c r="G1727" t="s">
        <v>79</v>
      </c>
      <c r="H1727" t="s">
        <v>80</v>
      </c>
      <c r="I1727" t="s">
        <v>122</v>
      </c>
      <c r="J1727" t="s">
        <v>123</v>
      </c>
      <c r="K1727" t="s">
        <v>59</v>
      </c>
      <c r="L1727" s="8">
        <v>5.5</v>
      </c>
      <c r="M1727" s="8">
        <v>3.8</v>
      </c>
      <c r="N1727">
        <v>18</v>
      </c>
      <c r="O1727" s="8">
        <v>99</v>
      </c>
      <c r="P1727" s="14">
        <v>2.8299999999999999E-2</v>
      </c>
      <c r="Q1727" s="8">
        <v>2.8</v>
      </c>
      <c r="R1727" s="8">
        <v>96.2</v>
      </c>
      <c r="S1727" s="8">
        <v>68.400000000000006</v>
      </c>
      <c r="T1727" s="8">
        <v>27.8</v>
      </c>
      <c r="U1727">
        <v>0</v>
      </c>
      <c r="V1727" s="8">
        <v>0</v>
      </c>
      <c r="W1727" s="8">
        <v>0</v>
      </c>
      <c r="X1727" s="8">
        <v>27.8</v>
      </c>
    </row>
    <row r="1728" spans="1:24" x14ac:dyDescent="0.25">
      <c r="A1728" t="s">
        <v>2054</v>
      </c>
      <c r="B1728" s="1">
        <v>46088</v>
      </c>
      <c r="C1728" t="s">
        <v>458</v>
      </c>
      <c r="D1728" t="s">
        <v>459</v>
      </c>
      <c r="E1728" t="s">
        <v>27</v>
      </c>
      <c r="F1728" t="s">
        <v>89</v>
      </c>
      <c r="G1728" t="s">
        <v>29</v>
      </c>
      <c r="H1728" t="s">
        <v>30</v>
      </c>
      <c r="I1728" t="s">
        <v>31</v>
      </c>
      <c r="J1728" t="s">
        <v>32</v>
      </c>
      <c r="K1728" t="s">
        <v>33</v>
      </c>
      <c r="L1728" s="8">
        <v>5.8</v>
      </c>
      <c r="M1728" s="8">
        <v>2.7</v>
      </c>
      <c r="N1728">
        <v>62</v>
      </c>
      <c r="O1728" s="8">
        <v>359.6</v>
      </c>
      <c r="P1728" s="14">
        <v>1.8800000000000001E-2</v>
      </c>
      <c r="Q1728" s="8">
        <v>6.76</v>
      </c>
      <c r="R1728" s="8">
        <v>352.84</v>
      </c>
      <c r="S1728" s="8">
        <v>167.4</v>
      </c>
      <c r="T1728" s="8">
        <v>185.44</v>
      </c>
      <c r="U1728">
        <v>0</v>
      </c>
      <c r="V1728" s="8">
        <v>0</v>
      </c>
      <c r="W1728" s="8">
        <v>0</v>
      </c>
      <c r="X1728" s="8">
        <v>185.44</v>
      </c>
    </row>
    <row r="1729" spans="1:24" x14ac:dyDescent="0.25">
      <c r="A1729" t="s">
        <v>2055</v>
      </c>
      <c r="B1729" s="1">
        <v>46054</v>
      </c>
      <c r="C1729" t="s">
        <v>247</v>
      </c>
      <c r="D1729" t="s">
        <v>248</v>
      </c>
      <c r="E1729" t="s">
        <v>53</v>
      </c>
      <c r="F1729" t="s">
        <v>46</v>
      </c>
      <c r="G1729" t="s">
        <v>55</v>
      </c>
      <c r="H1729" t="s">
        <v>56</v>
      </c>
      <c r="I1729" t="s">
        <v>117</v>
      </c>
      <c r="J1729" t="s">
        <v>118</v>
      </c>
      <c r="K1729" t="s">
        <v>59</v>
      </c>
      <c r="L1729" s="8">
        <v>6</v>
      </c>
      <c r="M1729" s="8">
        <v>4.2</v>
      </c>
      <c r="N1729">
        <v>59</v>
      </c>
      <c r="O1729" s="8">
        <v>354</v>
      </c>
      <c r="P1729" s="14">
        <v>2.93E-2</v>
      </c>
      <c r="Q1729" s="8">
        <v>10.37</v>
      </c>
      <c r="R1729" s="8">
        <v>343.63</v>
      </c>
      <c r="S1729" s="8">
        <v>247.8</v>
      </c>
      <c r="T1729" s="8">
        <v>95.83</v>
      </c>
      <c r="U1729">
        <v>0</v>
      </c>
      <c r="V1729" s="8">
        <v>0</v>
      </c>
      <c r="W1729" s="8">
        <v>0</v>
      </c>
      <c r="X1729" s="8">
        <v>95.83</v>
      </c>
    </row>
    <row r="1730" spans="1:24" x14ac:dyDescent="0.25">
      <c r="A1730" t="s">
        <v>2056</v>
      </c>
      <c r="B1730" s="1">
        <v>45342</v>
      </c>
      <c r="C1730" t="s">
        <v>198</v>
      </c>
      <c r="D1730" t="s">
        <v>199</v>
      </c>
      <c r="E1730" t="s">
        <v>150</v>
      </c>
      <c r="F1730" t="s">
        <v>54</v>
      </c>
      <c r="G1730" t="s">
        <v>151</v>
      </c>
      <c r="H1730" t="s">
        <v>152</v>
      </c>
      <c r="I1730" t="s">
        <v>84</v>
      </c>
      <c r="J1730" t="s">
        <v>85</v>
      </c>
      <c r="K1730" t="s">
        <v>42</v>
      </c>
      <c r="L1730" s="8">
        <v>9.9</v>
      </c>
      <c r="M1730" s="8">
        <v>3.1</v>
      </c>
      <c r="N1730">
        <v>182</v>
      </c>
      <c r="O1730" s="8">
        <v>1801.8</v>
      </c>
      <c r="P1730" s="14">
        <v>3.49E-2</v>
      </c>
      <c r="Q1730" s="8">
        <v>62.88</v>
      </c>
      <c r="R1730" s="8">
        <v>1738.92</v>
      </c>
      <c r="S1730" s="8">
        <v>564.20000000000005</v>
      </c>
      <c r="T1730" s="8">
        <v>1174.72</v>
      </c>
      <c r="U1730">
        <v>0</v>
      </c>
      <c r="V1730" s="8">
        <v>0</v>
      </c>
      <c r="W1730" s="8">
        <v>0</v>
      </c>
      <c r="X1730" s="8">
        <v>1174.72</v>
      </c>
    </row>
    <row r="1731" spans="1:24" x14ac:dyDescent="0.25">
      <c r="A1731" t="s">
        <v>2057</v>
      </c>
      <c r="B1731" s="1">
        <v>46224</v>
      </c>
      <c r="C1731" t="s">
        <v>671</v>
      </c>
      <c r="D1731" t="s">
        <v>672</v>
      </c>
      <c r="E1731" t="s">
        <v>27</v>
      </c>
      <c r="F1731" t="s">
        <v>89</v>
      </c>
      <c r="G1731" t="s">
        <v>38</v>
      </c>
      <c r="H1731" t="s">
        <v>39</v>
      </c>
      <c r="I1731" t="s">
        <v>104</v>
      </c>
      <c r="J1731" t="s">
        <v>105</v>
      </c>
      <c r="K1731" t="s">
        <v>49</v>
      </c>
      <c r="L1731" s="8">
        <v>4.2</v>
      </c>
      <c r="M1731" s="8">
        <v>2.8</v>
      </c>
      <c r="N1731">
        <v>26</v>
      </c>
      <c r="O1731" s="8">
        <v>109.2</v>
      </c>
      <c r="P1731" s="14">
        <v>5.5399999999999998E-2</v>
      </c>
      <c r="Q1731" s="8">
        <v>6.05</v>
      </c>
      <c r="R1731" s="8">
        <v>103.15</v>
      </c>
      <c r="S1731" s="8">
        <v>72.8</v>
      </c>
      <c r="T1731" s="8">
        <v>30.35</v>
      </c>
      <c r="U1731">
        <v>0</v>
      </c>
      <c r="V1731" s="8">
        <v>0</v>
      </c>
      <c r="W1731" s="8">
        <v>0</v>
      </c>
      <c r="X1731" s="8">
        <v>30.35</v>
      </c>
    </row>
    <row r="1732" spans="1:24" x14ac:dyDescent="0.25">
      <c r="A1732" t="s">
        <v>2058</v>
      </c>
      <c r="B1732" s="1">
        <v>45912</v>
      </c>
      <c r="C1732" t="s">
        <v>371</v>
      </c>
      <c r="D1732" t="s">
        <v>372</v>
      </c>
      <c r="E1732" t="s">
        <v>63</v>
      </c>
      <c r="F1732" t="s">
        <v>54</v>
      </c>
      <c r="G1732" t="s">
        <v>79</v>
      </c>
      <c r="H1732" t="s">
        <v>80</v>
      </c>
      <c r="I1732" t="s">
        <v>84</v>
      </c>
      <c r="J1732" t="s">
        <v>85</v>
      </c>
      <c r="K1732" t="s">
        <v>42</v>
      </c>
      <c r="L1732" s="8">
        <v>9.9</v>
      </c>
      <c r="M1732" s="8">
        <v>3.1</v>
      </c>
      <c r="N1732">
        <v>172</v>
      </c>
      <c r="O1732" s="8">
        <v>1702.8</v>
      </c>
      <c r="P1732" s="14">
        <v>1.4200000000000001E-2</v>
      </c>
      <c r="Q1732" s="8">
        <v>24.18</v>
      </c>
      <c r="R1732" s="8">
        <v>1678.62</v>
      </c>
      <c r="S1732" s="8">
        <v>533.20000000000005</v>
      </c>
      <c r="T1732" s="8">
        <v>1145.42</v>
      </c>
      <c r="U1732">
        <v>0</v>
      </c>
      <c r="V1732" s="8">
        <v>0</v>
      </c>
      <c r="W1732" s="8">
        <v>0</v>
      </c>
      <c r="X1732" s="8">
        <v>1145.42</v>
      </c>
    </row>
    <row r="1733" spans="1:24" x14ac:dyDescent="0.25">
      <c r="A1733" t="s">
        <v>2059</v>
      </c>
      <c r="B1733" s="1">
        <v>46055</v>
      </c>
      <c r="C1733" t="s">
        <v>226</v>
      </c>
      <c r="D1733" t="s">
        <v>227</v>
      </c>
      <c r="E1733" t="s">
        <v>27</v>
      </c>
      <c r="F1733" t="s">
        <v>54</v>
      </c>
      <c r="G1733" t="s">
        <v>29</v>
      </c>
      <c r="H1733" t="s">
        <v>30</v>
      </c>
      <c r="I1733" t="s">
        <v>104</v>
      </c>
      <c r="J1733" t="s">
        <v>105</v>
      </c>
      <c r="K1733" t="s">
        <v>49</v>
      </c>
      <c r="L1733" s="8">
        <v>4.2</v>
      </c>
      <c r="M1733" s="8">
        <v>2.8</v>
      </c>
      <c r="N1733">
        <v>63</v>
      </c>
      <c r="O1733" s="8">
        <v>264.60000000000002</v>
      </c>
      <c r="P1733" s="14">
        <v>1.83E-2</v>
      </c>
      <c r="Q1733" s="8">
        <v>4.84</v>
      </c>
      <c r="R1733" s="8">
        <v>259.76</v>
      </c>
      <c r="S1733" s="8">
        <v>176.4</v>
      </c>
      <c r="T1733" s="8">
        <v>83.36</v>
      </c>
      <c r="U1733">
        <v>0</v>
      </c>
      <c r="V1733" s="8">
        <v>0</v>
      </c>
      <c r="W1733" s="8">
        <v>0</v>
      </c>
      <c r="X1733" s="8">
        <v>83.36</v>
      </c>
    </row>
    <row r="1734" spans="1:24" x14ac:dyDescent="0.25">
      <c r="A1734" t="s">
        <v>2060</v>
      </c>
      <c r="B1734" s="1">
        <v>45800</v>
      </c>
      <c r="C1734" t="s">
        <v>229</v>
      </c>
      <c r="D1734" t="s">
        <v>230</v>
      </c>
      <c r="E1734" t="s">
        <v>27</v>
      </c>
      <c r="F1734" t="s">
        <v>54</v>
      </c>
      <c r="G1734" t="s">
        <v>38</v>
      </c>
      <c r="H1734" t="s">
        <v>39</v>
      </c>
      <c r="I1734" t="s">
        <v>144</v>
      </c>
      <c r="J1734" t="s">
        <v>145</v>
      </c>
      <c r="K1734" t="s">
        <v>33</v>
      </c>
      <c r="L1734" s="8">
        <v>12</v>
      </c>
      <c r="M1734" s="8">
        <v>6.5</v>
      </c>
      <c r="N1734">
        <v>30</v>
      </c>
      <c r="O1734" s="8">
        <v>360</v>
      </c>
      <c r="P1734" s="14">
        <v>0.45889999999999997</v>
      </c>
      <c r="Q1734" s="8">
        <v>165.2</v>
      </c>
      <c r="R1734" s="8">
        <v>194.8</v>
      </c>
      <c r="S1734" s="8">
        <v>195</v>
      </c>
      <c r="T1734" s="8">
        <v>-0.2</v>
      </c>
      <c r="U1734">
        <v>0</v>
      </c>
      <c r="V1734" s="8">
        <v>0</v>
      </c>
      <c r="W1734" s="8">
        <v>0</v>
      </c>
      <c r="X1734" s="8">
        <v>-0.2</v>
      </c>
    </row>
    <row r="1735" spans="1:24" x14ac:dyDescent="0.25">
      <c r="A1735" t="s">
        <v>2061</v>
      </c>
      <c r="B1735" s="1">
        <v>46144</v>
      </c>
      <c r="C1735" t="s">
        <v>136</v>
      </c>
      <c r="D1735" t="s">
        <v>137</v>
      </c>
      <c r="E1735" t="s">
        <v>71</v>
      </c>
      <c r="F1735" t="s">
        <v>54</v>
      </c>
      <c r="G1735" t="s">
        <v>165</v>
      </c>
      <c r="H1735" t="s">
        <v>166</v>
      </c>
      <c r="I1735" t="s">
        <v>130</v>
      </c>
      <c r="J1735" t="s">
        <v>131</v>
      </c>
      <c r="K1735" t="s">
        <v>42</v>
      </c>
      <c r="L1735" s="8">
        <v>4.8</v>
      </c>
      <c r="M1735" s="8">
        <v>1.4</v>
      </c>
      <c r="N1735">
        <v>43</v>
      </c>
      <c r="O1735" s="8">
        <v>206.4</v>
      </c>
      <c r="P1735" s="14">
        <v>2.2599999999999999E-2</v>
      </c>
      <c r="Q1735" s="8">
        <v>4.66</v>
      </c>
      <c r="R1735" s="8">
        <v>201.74</v>
      </c>
      <c r="S1735" s="8">
        <v>60.2</v>
      </c>
      <c r="T1735" s="8">
        <v>141.54</v>
      </c>
      <c r="U1735">
        <v>0</v>
      </c>
      <c r="V1735" s="8">
        <v>0</v>
      </c>
      <c r="W1735" s="8">
        <v>0</v>
      </c>
      <c r="X1735" s="8">
        <v>141.54</v>
      </c>
    </row>
    <row r="1736" spans="1:24" x14ac:dyDescent="0.25">
      <c r="A1736" t="s">
        <v>2062</v>
      </c>
      <c r="B1736" s="1">
        <v>46217</v>
      </c>
      <c r="C1736" t="s">
        <v>211</v>
      </c>
      <c r="D1736" t="s">
        <v>212</v>
      </c>
      <c r="E1736" t="s">
        <v>27</v>
      </c>
      <c r="F1736" t="s">
        <v>37</v>
      </c>
      <c r="G1736" t="s">
        <v>38</v>
      </c>
      <c r="H1736" t="s">
        <v>39</v>
      </c>
      <c r="I1736" t="s">
        <v>104</v>
      </c>
      <c r="J1736" t="s">
        <v>105</v>
      </c>
      <c r="K1736" t="s">
        <v>49</v>
      </c>
      <c r="L1736" s="8">
        <v>4.2</v>
      </c>
      <c r="M1736" s="8">
        <v>2.8</v>
      </c>
      <c r="N1736">
        <v>57</v>
      </c>
      <c r="O1736" s="8">
        <v>239.4</v>
      </c>
      <c r="P1736" s="14">
        <v>3.8600000000000002E-2</v>
      </c>
      <c r="Q1736" s="8">
        <v>9.24</v>
      </c>
      <c r="R1736" s="8">
        <v>230.16</v>
      </c>
      <c r="S1736" s="8">
        <v>159.6</v>
      </c>
      <c r="T1736" s="8">
        <v>70.56</v>
      </c>
      <c r="U1736">
        <v>0</v>
      </c>
      <c r="V1736" s="8">
        <v>0</v>
      </c>
      <c r="W1736" s="8">
        <v>0</v>
      </c>
      <c r="X1736" s="8">
        <v>70.56</v>
      </c>
    </row>
    <row r="1737" spans="1:24" x14ac:dyDescent="0.25">
      <c r="A1737" t="s">
        <v>2063</v>
      </c>
      <c r="B1737" s="1">
        <v>46216</v>
      </c>
      <c r="C1737" t="s">
        <v>420</v>
      </c>
      <c r="D1737" t="s">
        <v>421</v>
      </c>
      <c r="E1737" t="s">
        <v>150</v>
      </c>
      <c r="F1737" t="s">
        <v>89</v>
      </c>
      <c r="G1737" t="s">
        <v>151</v>
      </c>
      <c r="H1737" t="s">
        <v>152</v>
      </c>
      <c r="I1737" t="s">
        <v>122</v>
      </c>
      <c r="J1737" t="s">
        <v>123</v>
      </c>
      <c r="K1737" t="s">
        <v>59</v>
      </c>
      <c r="L1737" s="8">
        <v>5.5</v>
      </c>
      <c r="M1737" s="8">
        <v>3.8</v>
      </c>
      <c r="N1737">
        <v>126</v>
      </c>
      <c r="O1737" s="8">
        <v>693</v>
      </c>
      <c r="P1737" s="14">
        <v>0.23730000000000001</v>
      </c>
      <c r="Q1737" s="8">
        <v>164.45</v>
      </c>
      <c r="R1737" s="8">
        <v>528.54999999999995</v>
      </c>
      <c r="S1737" s="8">
        <v>478.8</v>
      </c>
      <c r="T1737" s="8">
        <v>49.75</v>
      </c>
      <c r="U1737">
        <v>0</v>
      </c>
      <c r="V1737" s="8">
        <v>0</v>
      </c>
      <c r="W1737" s="8">
        <v>0</v>
      </c>
      <c r="X1737" s="8">
        <v>49.75</v>
      </c>
    </row>
    <row r="1738" spans="1:24" x14ac:dyDescent="0.25">
      <c r="A1738" t="s">
        <v>2064</v>
      </c>
      <c r="B1738" s="1">
        <v>45585</v>
      </c>
      <c r="C1738" t="s">
        <v>461</v>
      </c>
      <c r="D1738" t="s">
        <v>462</v>
      </c>
      <c r="E1738" t="s">
        <v>27</v>
      </c>
      <c r="F1738" t="s">
        <v>37</v>
      </c>
      <c r="G1738" t="s">
        <v>29</v>
      </c>
      <c r="H1738" t="s">
        <v>30</v>
      </c>
      <c r="I1738" t="s">
        <v>117</v>
      </c>
      <c r="J1738" t="s">
        <v>118</v>
      </c>
      <c r="K1738" t="s">
        <v>59</v>
      </c>
      <c r="L1738" s="8">
        <v>6</v>
      </c>
      <c r="M1738" s="8">
        <v>4.2</v>
      </c>
      <c r="N1738">
        <v>10</v>
      </c>
      <c r="O1738" s="8">
        <v>60</v>
      </c>
      <c r="P1738" s="14">
        <v>4.4900000000000002E-2</v>
      </c>
      <c r="Q1738" s="8">
        <v>2.69</v>
      </c>
      <c r="R1738" s="8">
        <v>57.31</v>
      </c>
      <c r="S1738" s="8">
        <v>42</v>
      </c>
      <c r="T1738" s="8">
        <v>15.31</v>
      </c>
      <c r="U1738">
        <v>0</v>
      </c>
      <c r="V1738" s="8">
        <v>0</v>
      </c>
      <c r="W1738" s="8">
        <v>0</v>
      </c>
      <c r="X1738" s="8">
        <v>15.31</v>
      </c>
    </row>
    <row r="1739" spans="1:24" x14ac:dyDescent="0.25">
      <c r="A1739" t="s">
        <v>2065</v>
      </c>
      <c r="B1739" s="1">
        <v>46086</v>
      </c>
      <c r="C1739" t="s">
        <v>229</v>
      </c>
      <c r="D1739" t="s">
        <v>230</v>
      </c>
      <c r="E1739" t="s">
        <v>27</v>
      </c>
      <c r="F1739" t="s">
        <v>54</v>
      </c>
      <c r="G1739" t="s">
        <v>29</v>
      </c>
      <c r="H1739" t="s">
        <v>30</v>
      </c>
      <c r="I1739" t="s">
        <v>104</v>
      </c>
      <c r="J1739" t="s">
        <v>105</v>
      </c>
      <c r="K1739" t="s">
        <v>49</v>
      </c>
      <c r="L1739" s="8">
        <v>4.2</v>
      </c>
      <c r="M1739" s="8">
        <v>2.8</v>
      </c>
      <c r="N1739">
        <v>58</v>
      </c>
      <c r="O1739" s="8">
        <v>243.6</v>
      </c>
      <c r="P1739" s="14">
        <v>3.7199999999999997E-2</v>
      </c>
      <c r="Q1739" s="8">
        <v>9.06</v>
      </c>
      <c r="R1739" s="8">
        <v>234.54</v>
      </c>
      <c r="S1739" s="8">
        <v>162.4</v>
      </c>
      <c r="T1739" s="8">
        <v>72.14</v>
      </c>
      <c r="U1739">
        <v>0</v>
      </c>
      <c r="V1739" s="8">
        <v>0</v>
      </c>
      <c r="W1739" s="8">
        <v>0</v>
      </c>
      <c r="X1739" s="8">
        <v>72.14</v>
      </c>
    </row>
    <row r="1740" spans="1:24" x14ac:dyDescent="0.25">
      <c r="A1740" t="s">
        <v>2066</v>
      </c>
      <c r="B1740" s="1">
        <v>46110</v>
      </c>
      <c r="C1740" t="s">
        <v>215</v>
      </c>
      <c r="D1740" t="s">
        <v>216</v>
      </c>
      <c r="E1740" t="s">
        <v>27</v>
      </c>
      <c r="F1740" t="s">
        <v>54</v>
      </c>
      <c r="G1740" t="s">
        <v>29</v>
      </c>
      <c r="H1740" t="s">
        <v>30</v>
      </c>
      <c r="I1740" t="s">
        <v>66</v>
      </c>
      <c r="J1740" t="s">
        <v>67</v>
      </c>
      <c r="K1740" t="s">
        <v>33</v>
      </c>
      <c r="L1740" s="8">
        <v>4.5</v>
      </c>
      <c r="M1740" s="8">
        <v>2.1</v>
      </c>
      <c r="N1740">
        <v>20</v>
      </c>
      <c r="O1740" s="8">
        <v>90</v>
      </c>
      <c r="P1740" s="14">
        <v>6.7400000000000002E-2</v>
      </c>
      <c r="Q1740" s="8">
        <v>6.07</v>
      </c>
      <c r="R1740" s="8">
        <v>83.93</v>
      </c>
      <c r="S1740" s="8">
        <v>42</v>
      </c>
      <c r="T1740" s="8">
        <v>41.93</v>
      </c>
      <c r="U1740">
        <v>0</v>
      </c>
      <c r="V1740" s="8">
        <v>0</v>
      </c>
      <c r="W1740" s="8">
        <v>0</v>
      </c>
      <c r="X1740" s="8">
        <v>41.93</v>
      </c>
    </row>
    <row r="1741" spans="1:24" x14ac:dyDescent="0.25">
      <c r="A1741" t="s">
        <v>2067</v>
      </c>
      <c r="B1741" s="1">
        <v>45527</v>
      </c>
      <c r="C1741" t="s">
        <v>590</v>
      </c>
      <c r="D1741" t="s">
        <v>591</v>
      </c>
      <c r="E1741" t="s">
        <v>27</v>
      </c>
      <c r="F1741" t="s">
        <v>46</v>
      </c>
      <c r="G1741" t="s">
        <v>29</v>
      </c>
      <c r="H1741" t="s">
        <v>30</v>
      </c>
      <c r="I1741" t="s">
        <v>31</v>
      </c>
      <c r="J1741" t="s">
        <v>32</v>
      </c>
      <c r="K1741" t="s">
        <v>33</v>
      </c>
      <c r="L1741" s="8">
        <v>5.8</v>
      </c>
      <c r="M1741" s="8">
        <v>2.7</v>
      </c>
      <c r="N1741">
        <v>14</v>
      </c>
      <c r="O1741" s="8">
        <v>81.2</v>
      </c>
      <c r="P1741" s="14">
        <v>2.64E-2</v>
      </c>
      <c r="Q1741" s="8">
        <v>2.14</v>
      </c>
      <c r="R1741" s="8">
        <v>79.06</v>
      </c>
      <c r="S1741" s="8">
        <v>37.799999999999997</v>
      </c>
      <c r="T1741" s="8">
        <v>41.26</v>
      </c>
      <c r="U1741">
        <v>0</v>
      </c>
      <c r="V1741" s="8">
        <v>0</v>
      </c>
      <c r="W1741" s="8">
        <v>0</v>
      </c>
      <c r="X1741" s="8">
        <v>41.26</v>
      </c>
    </row>
    <row r="1742" spans="1:24" x14ac:dyDescent="0.25">
      <c r="A1742" t="s">
        <v>2068</v>
      </c>
      <c r="B1742" s="1">
        <v>45913</v>
      </c>
      <c r="C1742" t="s">
        <v>337</v>
      </c>
      <c r="D1742" t="s">
        <v>338</v>
      </c>
      <c r="E1742" t="s">
        <v>27</v>
      </c>
      <c r="F1742" t="s">
        <v>54</v>
      </c>
      <c r="G1742" t="s">
        <v>38</v>
      </c>
      <c r="H1742" t="s">
        <v>39</v>
      </c>
      <c r="I1742" t="s">
        <v>84</v>
      </c>
      <c r="J1742" t="s">
        <v>85</v>
      </c>
      <c r="K1742" t="s">
        <v>42</v>
      </c>
      <c r="L1742" s="8">
        <v>9.9</v>
      </c>
      <c r="M1742" s="8">
        <v>3.1</v>
      </c>
      <c r="N1742">
        <v>88</v>
      </c>
      <c r="O1742" s="8">
        <v>871.2</v>
      </c>
      <c r="P1742" s="14">
        <v>9.4999999999999998E-3</v>
      </c>
      <c r="Q1742" s="8">
        <v>8.2799999999999994</v>
      </c>
      <c r="R1742" s="8">
        <v>862.92</v>
      </c>
      <c r="S1742" s="8">
        <v>272.8</v>
      </c>
      <c r="T1742" s="8">
        <v>590.12</v>
      </c>
      <c r="U1742">
        <v>0</v>
      </c>
      <c r="V1742" s="8">
        <v>0</v>
      </c>
      <c r="W1742" s="8">
        <v>0</v>
      </c>
      <c r="X1742" s="8">
        <v>590.12</v>
      </c>
    </row>
    <row r="1743" spans="1:24" x14ac:dyDescent="0.25">
      <c r="A1743" t="s">
        <v>2069</v>
      </c>
      <c r="B1743" s="1">
        <v>46113</v>
      </c>
      <c r="C1743" t="s">
        <v>671</v>
      </c>
      <c r="D1743" t="s">
        <v>672</v>
      </c>
      <c r="E1743" t="s">
        <v>27</v>
      </c>
      <c r="F1743" t="s">
        <v>89</v>
      </c>
      <c r="G1743" t="s">
        <v>38</v>
      </c>
      <c r="H1743" t="s">
        <v>39</v>
      </c>
      <c r="I1743" t="s">
        <v>117</v>
      </c>
      <c r="J1743" t="s">
        <v>118</v>
      </c>
      <c r="K1743" t="s">
        <v>59</v>
      </c>
      <c r="L1743" s="8">
        <v>6</v>
      </c>
      <c r="M1743" s="8">
        <v>4.2</v>
      </c>
      <c r="N1743">
        <v>220</v>
      </c>
      <c r="O1743" s="8">
        <v>1320</v>
      </c>
      <c r="P1743" s="14">
        <v>5.8000000000000003E-2</v>
      </c>
      <c r="Q1743" s="8">
        <v>76.56</v>
      </c>
      <c r="R1743" s="8">
        <v>1243.44</v>
      </c>
      <c r="S1743" s="8">
        <v>924</v>
      </c>
      <c r="T1743" s="8">
        <v>319.44</v>
      </c>
      <c r="U1743">
        <v>63</v>
      </c>
      <c r="V1743" s="8">
        <v>356.08</v>
      </c>
      <c r="W1743" s="8">
        <v>296.10000000000002</v>
      </c>
      <c r="X1743" s="8">
        <v>23.34</v>
      </c>
    </row>
    <row r="1744" spans="1:24" x14ac:dyDescent="0.25">
      <c r="A1744" t="s">
        <v>2070</v>
      </c>
      <c r="B1744" s="1">
        <v>45652</v>
      </c>
      <c r="C1744" t="s">
        <v>427</v>
      </c>
      <c r="D1744" t="s">
        <v>428</v>
      </c>
      <c r="E1744" t="s">
        <v>150</v>
      </c>
      <c r="F1744" t="s">
        <v>46</v>
      </c>
      <c r="G1744" t="s">
        <v>151</v>
      </c>
      <c r="H1744" t="s">
        <v>152</v>
      </c>
      <c r="I1744" t="s">
        <v>40</v>
      </c>
      <c r="J1744" t="s">
        <v>41</v>
      </c>
      <c r="K1744" t="s">
        <v>42</v>
      </c>
      <c r="L1744" s="8">
        <v>14.5</v>
      </c>
      <c r="M1744" s="8">
        <v>4.2</v>
      </c>
      <c r="N1744">
        <v>3</v>
      </c>
      <c r="O1744" s="8">
        <v>43.5</v>
      </c>
      <c r="P1744" s="14">
        <v>0.1678</v>
      </c>
      <c r="Q1744" s="8">
        <v>7.3</v>
      </c>
      <c r="R1744" s="8">
        <v>36.200000000000003</v>
      </c>
      <c r="S1744" s="8">
        <v>12.6</v>
      </c>
      <c r="T1744" s="8">
        <v>23.6</v>
      </c>
      <c r="U1744">
        <v>0</v>
      </c>
      <c r="V1744" s="8">
        <v>0</v>
      </c>
      <c r="W1744" s="8">
        <v>0</v>
      </c>
      <c r="X1744" s="8">
        <v>23.6</v>
      </c>
    </row>
    <row r="1745" spans="1:24" x14ac:dyDescent="0.25">
      <c r="A1745" t="s">
        <v>2071</v>
      </c>
      <c r="B1745" s="1">
        <v>45516</v>
      </c>
      <c r="C1745" t="s">
        <v>642</v>
      </c>
      <c r="D1745" t="s">
        <v>643</v>
      </c>
      <c r="E1745" t="s">
        <v>71</v>
      </c>
      <c r="F1745" t="s">
        <v>54</v>
      </c>
      <c r="G1745" t="s">
        <v>165</v>
      </c>
      <c r="H1745" t="s">
        <v>166</v>
      </c>
      <c r="I1745" t="s">
        <v>84</v>
      </c>
      <c r="J1745" t="s">
        <v>85</v>
      </c>
      <c r="K1745" t="s">
        <v>42</v>
      </c>
      <c r="L1745" s="8">
        <v>9.9</v>
      </c>
      <c r="M1745" s="8">
        <v>3.1</v>
      </c>
      <c r="N1745">
        <v>236</v>
      </c>
      <c r="O1745" s="8">
        <v>2336.4</v>
      </c>
      <c r="P1745" s="14">
        <v>5.4100000000000002E-2</v>
      </c>
      <c r="Q1745" s="8">
        <v>126.4</v>
      </c>
      <c r="R1745" s="8">
        <v>2210</v>
      </c>
      <c r="S1745" s="8">
        <v>731.6</v>
      </c>
      <c r="T1745" s="8">
        <v>1478.4</v>
      </c>
      <c r="U1745">
        <v>0</v>
      </c>
      <c r="V1745" s="8">
        <v>0</v>
      </c>
      <c r="W1745" s="8">
        <v>0</v>
      </c>
      <c r="X1745" s="8">
        <v>1478.4</v>
      </c>
    </row>
    <row r="1746" spans="1:24" x14ac:dyDescent="0.25">
      <c r="A1746" t="s">
        <v>2072</v>
      </c>
      <c r="B1746" s="1">
        <v>45943</v>
      </c>
      <c r="C1746" t="s">
        <v>301</v>
      </c>
      <c r="D1746" t="s">
        <v>302</v>
      </c>
      <c r="E1746" t="s">
        <v>63</v>
      </c>
      <c r="F1746" t="s">
        <v>37</v>
      </c>
      <c r="G1746" t="s">
        <v>79</v>
      </c>
      <c r="H1746" t="s">
        <v>80</v>
      </c>
      <c r="I1746" t="s">
        <v>66</v>
      </c>
      <c r="J1746" t="s">
        <v>67</v>
      </c>
      <c r="K1746" t="s">
        <v>33</v>
      </c>
      <c r="L1746" s="8">
        <v>4.5</v>
      </c>
      <c r="M1746" s="8">
        <v>2.1</v>
      </c>
      <c r="N1746">
        <v>82</v>
      </c>
      <c r="O1746" s="8">
        <v>369</v>
      </c>
      <c r="P1746" s="14">
        <v>1.12E-2</v>
      </c>
      <c r="Q1746" s="8">
        <v>4.13</v>
      </c>
      <c r="R1746" s="8">
        <v>364.87</v>
      </c>
      <c r="S1746" s="8">
        <v>172.2</v>
      </c>
      <c r="T1746" s="8">
        <v>192.67</v>
      </c>
      <c r="U1746">
        <v>0</v>
      </c>
      <c r="V1746" s="8">
        <v>0</v>
      </c>
      <c r="W1746" s="8">
        <v>0</v>
      </c>
      <c r="X1746" s="8">
        <v>192.67</v>
      </c>
    </row>
    <row r="1747" spans="1:24" x14ac:dyDescent="0.25">
      <c r="A1747" t="s">
        <v>2073</v>
      </c>
      <c r="B1747" s="1">
        <v>45486</v>
      </c>
      <c r="C1747" t="s">
        <v>758</v>
      </c>
      <c r="D1747" t="s">
        <v>759</v>
      </c>
      <c r="E1747" t="s">
        <v>27</v>
      </c>
      <c r="F1747" t="s">
        <v>37</v>
      </c>
      <c r="G1747" t="s">
        <v>38</v>
      </c>
      <c r="H1747" t="s">
        <v>39</v>
      </c>
      <c r="I1747" t="s">
        <v>84</v>
      </c>
      <c r="J1747" t="s">
        <v>85</v>
      </c>
      <c r="K1747" t="s">
        <v>42</v>
      </c>
      <c r="L1747" s="8">
        <v>9.9</v>
      </c>
      <c r="M1747" s="8">
        <v>3.1</v>
      </c>
      <c r="N1747">
        <v>39</v>
      </c>
      <c r="O1747" s="8">
        <v>386.1</v>
      </c>
      <c r="P1747" s="14">
        <v>4.8999999999999998E-3</v>
      </c>
      <c r="Q1747" s="8">
        <v>1.89</v>
      </c>
      <c r="R1747" s="8">
        <v>384.21</v>
      </c>
      <c r="S1747" s="8">
        <v>120.9</v>
      </c>
      <c r="T1747" s="8">
        <v>263.31</v>
      </c>
      <c r="U1747">
        <v>0</v>
      </c>
      <c r="V1747" s="8">
        <v>0</v>
      </c>
      <c r="W1747" s="8">
        <v>0</v>
      </c>
      <c r="X1747" s="8">
        <v>263.31</v>
      </c>
    </row>
    <row r="1748" spans="1:24" x14ac:dyDescent="0.25">
      <c r="A1748" t="s">
        <v>2074</v>
      </c>
      <c r="B1748" s="1">
        <v>45927</v>
      </c>
      <c r="C1748" t="s">
        <v>195</v>
      </c>
      <c r="D1748" t="s">
        <v>196</v>
      </c>
      <c r="E1748" t="s">
        <v>150</v>
      </c>
      <c r="F1748" t="s">
        <v>89</v>
      </c>
      <c r="G1748" t="s">
        <v>151</v>
      </c>
      <c r="H1748" t="s">
        <v>152</v>
      </c>
      <c r="I1748" t="s">
        <v>66</v>
      </c>
      <c r="J1748" t="s">
        <v>67</v>
      </c>
      <c r="K1748" t="s">
        <v>33</v>
      </c>
      <c r="L1748" s="8">
        <v>4.5</v>
      </c>
      <c r="M1748" s="8">
        <v>2.1</v>
      </c>
      <c r="N1748">
        <v>34</v>
      </c>
      <c r="O1748" s="8">
        <v>153</v>
      </c>
      <c r="P1748" s="14">
        <v>0.14050000000000001</v>
      </c>
      <c r="Q1748" s="8">
        <v>21.5</v>
      </c>
      <c r="R1748" s="8">
        <v>131.5</v>
      </c>
      <c r="S1748" s="8">
        <v>71.400000000000006</v>
      </c>
      <c r="T1748" s="8">
        <v>60.1</v>
      </c>
      <c r="U1748">
        <v>0</v>
      </c>
      <c r="V1748" s="8">
        <v>0</v>
      </c>
      <c r="W1748" s="8">
        <v>0</v>
      </c>
      <c r="X1748" s="8">
        <v>60.1</v>
      </c>
    </row>
    <row r="1749" spans="1:24" x14ac:dyDescent="0.25">
      <c r="A1749" t="s">
        <v>2075</v>
      </c>
      <c r="B1749" s="1">
        <v>45548</v>
      </c>
      <c r="C1749" t="s">
        <v>241</v>
      </c>
      <c r="D1749" t="s">
        <v>242</v>
      </c>
      <c r="E1749" t="s">
        <v>71</v>
      </c>
      <c r="F1749" t="s">
        <v>89</v>
      </c>
      <c r="G1749" t="s">
        <v>165</v>
      </c>
      <c r="H1749" t="s">
        <v>166</v>
      </c>
      <c r="I1749" t="s">
        <v>57</v>
      </c>
      <c r="J1749" t="s">
        <v>58</v>
      </c>
      <c r="K1749" t="s">
        <v>59</v>
      </c>
      <c r="L1749" s="8">
        <v>10.5</v>
      </c>
      <c r="M1749" s="8">
        <v>7.5</v>
      </c>
      <c r="N1749">
        <v>244</v>
      </c>
      <c r="O1749" s="8">
        <v>2562</v>
      </c>
      <c r="P1749" s="14">
        <v>0.15459999999999999</v>
      </c>
      <c r="Q1749" s="8">
        <v>396.09</v>
      </c>
      <c r="R1749" s="8">
        <v>2165.91</v>
      </c>
      <c r="S1749" s="8">
        <v>1830</v>
      </c>
      <c r="T1749" s="8">
        <v>335.91</v>
      </c>
      <c r="U1749">
        <v>0</v>
      </c>
      <c r="V1749" s="8">
        <v>0</v>
      </c>
      <c r="W1749" s="8">
        <v>0</v>
      </c>
      <c r="X1749" s="8">
        <v>335.91</v>
      </c>
    </row>
    <row r="1750" spans="1:24" x14ac:dyDescent="0.25">
      <c r="A1750" t="s">
        <v>2076</v>
      </c>
      <c r="B1750" s="1">
        <v>45986</v>
      </c>
      <c r="C1750" t="s">
        <v>255</v>
      </c>
      <c r="D1750" t="s">
        <v>256</v>
      </c>
      <c r="E1750" t="s">
        <v>27</v>
      </c>
      <c r="F1750" t="s">
        <v>89</v>
      </c>
      <c r="G1750" t="s">
        <v>29</v>
      </c>
      <c r="H1750" t="s">
        <v>30</v>
      </c>
      <c r="I1750" t="s">
        <v>130</v>
      </c>
      <c r="J1750" t="s">
        <v>131</v>
      </c>
      <c r="K1750" t="s">
        <v>42</v>
      </c>
      <c r="L1750" s="8">
        <v>4.8</v>
      </c>
      <c r="M1750" s="8">
        <v>1.4</v>
      </c>
      <c r="N1750">
        <v>61</v>
      </c>
      <c r="O1750" s="8">
        <v>292.8</v>
      </c>
      <c r="P1750" s="14">
        <v>2.0899999999999998E-2</v>
      </c>
      <c r="Q1750" s="8">
        <v>6.12</v>
      </c>
      <c r="R1750" s="8">
        <v>286.68</v>
      </c>
      <c r="S1750" s="8">
        <v>85.4</v>
      </c>
      <c r="T1750" s="8">
        <v>201.28</v>
      </c>
      <c r="U1750">
        <v>4</v>
      </c>
      <c r="V1750" s="8">
        <v>18.8</v>
      </c>
      <c r="W1750" s="8">
        <v>7.6</v>
      </c>
      <c r="X1750" s="8">
        <v>193.68</v>
      </c>
    </row>
    <row r="1751" spans="1:24" x14ac:dyDescent="0.25">
      <c r="A1751" t="s">
        <v>2077</v>
      </c>
      <c r="B1751" s="1">
        <v>46065</v>
      </c>
      <c r="C1751" t="s">
        <v>244</v>
      </c>
      <c r="D1751" t="s">
        <v>245</v>
      </c>
      <c r="E1751" t="s">
        <v>53</v>
      </c>
      <c r="F1751" t="s">
        <v>46</v>
      </c>
      <c r="G1751" t="s">
        <v>55</v>
      </c>
      <c r="H1751" t="s">
        <v>56</v>
      </c>
      <c r="I1751" t="s">
        <v>112</v>
      </c>
      <c r="J1751" t="s">
        <v>113</v>
      </c>
      <c r="K1751" t="s">
        <v>42</v>
      </c>
      <c r="L1751" s="8">
        <v>8.5</v>
      </c>
      <c r="M1751" s="8">
        <v>2.8</v>
      </c>
      <c r="N1751">
        <v>3</v>
      </c>
      <c r="O1751" s="8">
        <v>25.5</v>
      </c>
      <c r="P1751" s="14">
        <v>0.24030000000000001</v>
      </c>
      <c r="Q1751" s="8">
        <v>6.13</v>
      </c>
      <c r="R1751" s="8">
        <v>19.37</v>
      </c>
      <c r="S1751" s="8">
        <v>8.4</v>
      </c>
      <c r="T1751" s="8">
        <v>10.97</v>
      </c>
      <c r="U1751">
        <v>0</v>
      </c>
      <c r="V1751" s="8">
        <v>0</v>
      </c>
      <c r="W1751" s="8">
        <v>0</v>
      </c>
      <c r="X1751" s="8">
        <v>10.97</v>
      </c>
    </row>
    <row r="1752" spans="1:24" x14ac:dyDescent="0.25">
      <c r="A1752" t="s">
        <v>2078</v>
      </c>
      <c r="B1752" s="1">
        <v>46030</v>
      </c>
      <c r="C1752" t="s">
        <v>361</v>
      </c>
      <c r="D1752" t="s">
        <v>362</v>
      </c>
      <c r="E1752" t="s">
        <v>27</v>
      </c>
      <c r="F1752" t="s">
        <v>28</v>
      </c>
      <c r="G1752" t="s">
        <v>29</v>
      </c>
      <c r="H1752" t="s">
        <v>30</v>
      </c>
      <c r="I1752" t="s">
        <v>112</v>
      </c>
      <c r="J1752" t="s">
        <v>113</v>
      </c>
      <c r="K1752" t="s">
        <v>42</v>
      </c>
      <c r="L1752" s="8">
        <v>8.5</v>
      </c>
      <c r="M1752" s="8">
        <v>2.8</v>
      </c>
      <c r="N1752">
        <v>54</v>
      </c>
      <c r="O1752" s="8">
        <v>459</v>
      </c>
      <c r="P1752" s="14">
        <v>0.15740000000000001</v>
      </c>
      <c r="Q1752" s="8">
        <v>72.25</v>
      </c>
      <c r="R1752" s="8">
        <v>386.75</v>
      </c>
      <c r="S1752" s="8">
        <v>151.19999999999999</v>
      </c>
      <c r="T1752" s="8">
        <v>235.55</v>
      </c>
      <c r="U1752">
        <v>31</v>
      </c>
      <c r="V1752" s="8">
        <v>222.03</v>
      </c>
      <c r="W1752" s="8">
        <v>102.3</v>
      </c>
      <c r="X1752" s="8">
        <v>133.25</v>
      </c>
    </row>
    <row r="1753" spans="1:24" x14ac:dyDescent="0.25">
      <c r="A1753" t="s">
        <v>2079</v>
      </c>
      <c r="B1753" s="1">
        <v>46077</v>
      </c>
      <c r="C1753" t="s">
        <v>266</v>
      </c>
      <c r="D1753" t="s">
        <v>267</v>
      </c>
      <c r="E1753" t="s">
        <v>53</v>
      </c>
      <c r="F1753" t="s">
        <v>54</v>
      </c>
      <c r="G1753" t="s">
        <v>55</v>
      </c>
      <c r="H1753" t="s">
        <v>56</v>
      </c>
      <c r="I1753" t="s">
        <v>122</v>
      </c>
      <c r="J1753" t="s">
        <v>123</v>
      </c>
      <c r="K1753" t="s">
        <v>59</v>
      </c>
      <c r="L1753" s="8">
        <v>5.5</v>
      </c>
      <c r="M1753" s="8">
        <v>3.8</v>
      </c>
      <c r="N1753">
        <v>96</v>
      </c>
      <c r="O1753" s="8">
        <v>528</v>
      </c>
      <c r="P1753" s="14">
        <v>1.32E-2</v>
      </c>
      <c r="Q1753" s="8">
        <v>6.97</v>
      </c>
      <c r="R1753" s="8">
        <v>521.03</v>
      </c>
      <c r="S1753" s="8">
        <v>364.8</v>
      </c>
      <c r="T1753" s="8">
        <v>156.22999999999999</v>
      </c>
      <c r="U1753">
        <v>0</v>
      </c>
      <c r="V1753" s="8">
        <v>0</v>
      </c>
      <c r="W1753" s="8">
        <v>0</v>
      </c>
      <c r="X1753" s="8">
        <v>156.22999999999999</v>
      </c>
    </row>
    <row r="1754" spans="1:24" x14ac:dyDescent="0.25">
      <c r="A1754" t="s">
        <v>2080</v>
      </c>
      <c r="B1754" s="1">
        <v>45967</v>
      </c>
      <c r="C1754" t="s">
        <v>180</v>
      </c>
      <c r="D1754" t="s">
        <v>181</v>
      </c>
      <c r="E1754" t="s">
        <v>63</v>
      </c>
      <c r="F1754" t="s">
        <v>46</v>
      </c>
      <c r="G1754" t="s">
        <v>64</v>
      </c>
      <c r="H1754" t="s">
        <v>65</v>
      </c>
      <c r="I1754" t="s">
        <v>40</v>
      </c>
      <c r="J1754" t="s">
        <v>41</v>
      </c>
      <c r="K1754" t="s">
        <v>42</v>
      </c>
      <c r="L1754" s="8">
        <v>14.5</v>
      </c>
      <c r="M1754" s="8">
        <v>4.2</v>
      </c>
      <c r="N1754">
        <v>15</v>
      </c>
      <c r="O1754" s="8">
        <v>217.5</v>
      </c>
      <c r="P1754" s="14">
        <v>0.1628</v>
      </c>
      <c r="Q1754" s="8">
        <v>35.409999999999997</v>
      </c>
      <c r="R1754" s="8">
        <v>182.09</v>
      </c>
      <c r="S1754" s="8">
        <v>63</v>
      </c>
      <c r="T1754" s="8">
        <v>119.09</v>
      </c>
      <c r="U1754">
        <v>0</v>
      </c>
      <c r="V1754" s="8">
        <v>0</v>
      </c>
      <c r="W1754" s="8">
        <v>0</v>
      </c>
      <c r="X1754" s="8">
        <v>119.09</v>
      </c>
    </row>
    <row r="1755" spans="1:24" x14ac:dyDescent="0.25">
      <c r="A1755" t="s">
        <v>2081</v>
      </c>
      <c r="B1755" s="1">
        <v>45989</v>
      </c>
      <c r="C1755" t="s">
        <v>238</v>
      </c>
      <c r="D1755" t="s">
        <v>239</v>
      </c>
      <c r="E1755" t="s">
        <v>27</v>
      </c>
      <c r="F1755" t="s">
        <v>37</v>
      </c>
      <c r="G1755" t="s">
        <v>38</v>
      </c>
      <c r="H1755" t="s">
        <v>39</v>
      </c>
      <c r="I1755" t="s">
        <v>122</v>
      </c>
      <c r="J1755" t="s">
        <v>123</v>
      </c>
      <c r="K1755" t="s">
        <v>59</v>
      </c>
      <c r="L1755" s="8">
        <v>5.5</v>
      </c>
      <c r="M1755" s="8">
        <v>3.8</v>
      </c>
      <c r="N1755">
        <v>11</v>
      </c>
      <c r="O1755" s="8">
        <v>60.5</v>
      </c>
      <c r="P1755" s="14">
        <v>8.9999999999999998E-4</v>
      </c>
      <c r="Q1755" s="8">
        <v>0.05</v>
      </c>
      <c r="R1755" s="8">
        <v>60.45</v>
      </c>
      <c r="S1755" s="8">
        <v>41.8</v>
      </c>
      <c r="T1755" s="8">
        <v>18.649999999999999</v>
      </c>
      <c r="U1755">
        <v>0</v>
      </c>
      <c r="V1755" s="8">
        <v>0</v>
      </c>
      <c r="W1755" s="8">
        <v>0</v>
      </c>
      <c r="X1755" s="8">
        <v>18.649999999999999</v>
      </c>
    </row>
    <row r="1756" spans="1:24" x14ac:dyDescent="0.25">
      <c r="A1756" t="s">
        <v>2082</v>
      </c>
      <c r="B1756" s="1">
        <v>46150</v>
      </c>
      <c r="C1756" t="s">
        <v>689</v>
      </c>
      <c r="D1756" t="s">
        <v>690</v>
      </c>
      <c r="E1756" t="s">
        <v>27</v>
      </c>
      <c r="F1756" t="s">
        <v>54</v>
      </c>
      <c r="G1756" t="s">
        <v>38</v>
      </c>
      <c r="H1756" t="s">
        <v>39</v>
      </c>
      <c r="I1756" t="s">
        <v>127</v>
      </c>
      <c r="J1756" t="s">
        <v>128</v>
      </c>
      <c r="K1756" t="s">
        <v>33</v>
      </c>
      <c r="L1756" s="8">
        <v>7.2</v>
      </c>
      <c r="M1756" s="8">
        <v>3.6</v>
      </c>
      <c r="N1756">
        <v>88</v>
      </c>
      <c r="O1756" s="8">
        <v>633.6</v>
      </c>
      <c r="P1756" s="14">
        <v>2.9999999999999997E-4</v>
      </c>
      <c r="Q1756" s="8">
        <v>0.19</v>
      </c>
      <c r="R1756" s="8">
        <v>633.41</v>
      </c>
      <c r="S1756" s="8">
        <v>316.8</v>
      </c>
      <c r="T1756" s="8">
        <v>316.61</v>
      </c>
      <c r="U1756">
        <v>0</v>
      </c>
      <c r="V1756" s="8">
        <v>0</v>
      </c>
      <c r="W1756" s="8">
        <v>0</v>
      </c>
      <c r="X1756" s="8">
        <v>316.61</v>
      </c>
    </row>
    <row r="1757" spans="1:24" x14ac:dyDescent="0.25">
      <c r="A1757" t="s">
        <v>2083</v>
      </c>
      <c r="B1757" s="1">
        <v>45432</v>
      </c>
      <c r="C1757" t="s">
        <v>386</v>
      </c>
      <c r="D1757" t="s">
        <v>387</v>
      </c>
      <c r="E1757" t="s">
        <v>27</v>
      </c>
      <c r="F1757" t="s">
        <v>54</v>
      </c>
      <c r="G1757" t="s">
        <v>29</v>
      </c>
      <c r="H1757" t="s">
        <v>30</v>
      </c>
      <c r="I1757" t="s">
        <v>31</v>
      </c>
      <c r="J1757" t="s">
        <v>32</v>
      </c>
      <c r="K1757" t="s">
        <v>33</v>
      </c>
      <c r="L1757" s="8">
        <v>5.8</v>
      </c>
      <c r="M1757" s="8">
        <v>2.7</v>
      </c>
      <c r="N1757">
        <v>89</v>
      </c>
      <c r="O1757" s="8">
        <v>516.20000000000005</v>
      </c>
      <c r="P1757" s="14">
        <v>4.5999999999999999E-3</v>
      </c>
      <c r="Q1757" s="8">
        <v>2.37</v>
      </c>
      <c r="R1757" s="8">
        <v>513.83000000000004</v>
      </c>
      <c r="S1757" s="8">
        <v>240.3</v>
      </c>
      <c r="T1757" s="8">
        <v>273.52999999999997</v>
      </c>
      <c r="U1757">
        <v>0</v>
      </c>
      <c r="V1757" s="8">
        <v>0</v>
      </c>
      <c r="W1757" s="8">
        <v>0</v>
      </c>
      <c r="X1757" s="8">
        <v>273.52999999999997</v>
      </c>
    </row>
    <row r="1758" spans="1:24" x14ac:dyDescent="0.25">
      <c r="A1758" t="s">
        <v>2084</v>
      </c>
      <c r="B1758" s="1">
        <v>45935</v>
      </c>
      <c r="C1758" t="s">
        <v>258</v>
      </c>
      <c r="D1758" t="s">
        <v>259</v>
      </c>
      <c r="E1758" t="s">
        <v>71</v>
      </c>
      <c r="F1758" t="s">
        <v>28</v>
      </c>
      <c r="G1758" t="s">
        <v>165</v>
      </c>
      <c r="H1758" t="s">
        <v>166</v>
      </c>
      <c r="I1758" t="s">
        <v>99</v>
      </c>
      <c r="J1758" t="s">
        <v>100</v>
      </c>
      <c r="K1758" t="s">
        <v>49</v>
      </c>
      <c r="L1758" s="8">
        <v>3.8</v>
      </c>
      <c r="M1758" s="8">
        <v>2.6</v>
      </c>
      <c r="N1758">
        <v>290</v>
      </c>
      <c r="O1758" s="8">
        <v>1102</v>
      </c>
      <c r="P1758" s="14">
        <v>5.4100000000000002E-2</v>
      </c>
      <c r="Q1758" s="8">
        <v>59.62</v>
      </c>
      <c r="R1758" s="8">
        <v>1042.3800000000001</v>
      </c>
      <c r="S1758" s="8">
        <v>754</v>
      </c>
      <c r="T1758" s="8">
        <v>288.38</v>
      </c>
      <c r="U1758">
        <v>0</v>
      </c>
      <c r="V1758" s="8">
        <v>0</v>
      </c>
      <c r="W1758" s="8">
        <v>0</v>
      </c>
      <c r="X1758" s="8">
        <v>288.38</v>
      </c>
    </row>
    <row r="1759" spans="1:24" x14ac:dyDescent="0.25">
      <c r="A1759" t="s">
        <v>2085</v>
      </c>
      <c r="B1759" s="1">
        <v>45391</v>
      </c>
      <c r="C1759" t="s">
        <v>205</v>
      </c>
      <c r="D1759" t="s">
        <v>206</v>
      </c>
      <c r="E1759" t="s">
        <v>71</v>
      </c>
      <c r="F1759" t="s">
        <v>54</v>
      </c>
      <c r="G1759" t="s">
        <v>165</v>
      </c>
      <c r="H1759" t="s">
        <v>166</v>
      </c>
      <c r="I1759" t="s">
        <v>144</v>
      </c>
      <c r="J1759" t="s">
        <v>145</v>
      </c>
      <c r="K1759" t="s">
        <v>33</v>
      </c>
      <c r="L1759" s="8">
        <v>12</v>
      </c>
      <c r="M1759" s="8">
        <v>6.5</v>
      </c>
      <c r="N1759">
        <v>122</v>
      </c>
      <c r="O1759" s="8">
        <v>1464</v>
      </c>
      <c r="P1759" s="14">
        <v>5.8999999999999999E-3</v>
      </c>
      <c r="Q1759" s="8">
        <v>8.64</v>
      </c>
      <c r="R1759" s="8">
        <v>1455.36</v>
      </c>
      <c r="S1759" s="8">
        <v>793</v>
      </c>
      <c r="T1759" s="8">
        <v>662.36</v>
      </c>
      <c r="U1759">
        <v>0</v>
      </c>
      <c r="V1759" s="8">
        <v>0</v>
      </c>
      <c r="W1759" s="8">
        <v>0</v>
      </c>
      <c r="X1759" s="8">
        <v>662.36</v>
      </c>
    </row>
    <row r="1760" spans="1:24" x14ac:dyDescent="0.25">
      <c r="A1760" t="s">
        <v>2086</v>
      </c>
      <c r="B1760" s="1">
        <v>46217</v>
      </c>
      <c r="C1760" t="s">
        <v>331</v>
      </c>
      <c r="D1760" t="s">
        <v>332</v>
      </c>
      <c r="E1760" t="s">
        <v>150</v>
      </c>
      <c r="F1760" t="s">
        <v>37</v>
      </c>
      <c r="G1760" t="s">
        <v>151</v>
      </c>
      <c r="H1760" t="s">
        <v>152</v>
      </c>
      <c r="I1760" t="s">
        <v>112</v>
      </c>
      <c r="J1760" t="s">
        <v>113</v>
      </c>
      <c r="K1760" t="s">
        <v>42</v>
      </c>
      <c r="L1760" s="8">
        <v>8.5</v>
      </c>
      <c r="M1760" s="8">
        <v>2.8</v>
      </c>
      <c r="N1760">
        <v>3</v>
      </c>
      <c r="O1760" s="8">
        <v>25.5</v>
      </c>
      <c r="P1760" s="14">
        <v>0.43340000000000001</v>
      </c>
      <c r="Q1760" s="8">
        <v>11.05</v>
      </c>
      <c r="R1760" s="8">
        <v>14.45</v>
      </c>
      <c r="S1760" s="8">
        <v>8.4</v>
      </c>
      <c r="T1760" s="8">
        <v>6.05</v>
      </c>
      <c r="U1760">
        <v>0</v>
      </c>
      <c r="V1760" s="8">
        <v>0</v>
      </c>
      <c r="W1760" s="8">
        <v>0</v>
      </c>
      <c r="X1760" s="8">
        <v>6.05</v>
      </c>
    </row>
    <row r="1761" spans="1:24" x14ac:dyDescent="0.25">
      <c r="A1761" t="s">
        <v>2087</v>
      </c>
      <c r="B1761" s="1">
        <v>45934</v>
      </c>
      <c r="C1761" t="s">
        <v>120</v>
      </c>
      <c r="D1761" t="s">
        <v>121</v>
      </c>
      <c r="E1761" t="s">
        <v>63</v>
      </c>
      <c r="F1761" t="s">
        <v>89</v>
      </c>
      <c r="G1761" t="s">
        <v>64</v>
      </c>
      <c r="H1761" t="s">
        <v>65</v>
      </c>
      <c r="I1761" t="s">
        <v>40</v>
      </c>
      <c r="J1761" t="s">
        <v>41</v>
      </c>
      <c r="K1761" t="s">
        <v>42</v>
      </c>
      <c r="L1761" s="8">
        <v>14.5</v>
      </c>
      <c r="M1761" s="8">
        <v>4.2</v>
      </c>
      <c r="N1761">
        <v>262</v>
      </c>
      <c r="O1761" s="8">
        <v>3799</v>
      </c>
      <c r="P1761" s="14">
        <v>0.15890000000000001</v>
      </c>
      <c r="Q1761" s="8">
        <v>603.66</v>
      </c>
      <c r="R1761" s="8">
        <v>3195.34</v>
      </c>
      <c r="S1761" s="8">
        <v>1100.4000000000001</v>
      </c>
      <c r="T1761" s="8">
        <v>2094.94</v>
      </c>
      <c r="U1761">
        <v>0</v>
      </c>
      <c r="V1761" s="8">
        <v>0</v>
      </c>
      <c r="W1761" s="8">
        <v>0</v>
      </c>
      <c r="X1761" s="8">
        <v>2094.94</v>
      </c>
    </row>
    <row r="1762" spans="1:24" x14ac:dyDescent="0.25">
      <c r="A1762" t="s">
        <v>2088</v>
      </c>
      <c r="B1762" s="1">
        <v>45953</v>
      </c>
      <c r="C1762" t="s">
        <v>523</v>
      </c>
      <c r="D1762" t="s">
        <v>524</v>
      </c>
      <c r="E1762" t="s">
        <v>27</v>
      </c>
      <c r="F1762" t="s">
        <v>89</v>
      </c>
      <c r="G1762" t="s">
        <v>29</v>
      </c>
      <c r="H1762" t="s">
        <v>30</v>
      </c>
      <c r="I1762" t="s">
        <v>104</v>
      </c>
      <c r="J1762" t="s">
        <v>105</v>
      </c>
      <c r="K1762" t="s">
        <v>49</v>
      </c>
      <c r="L1762" s="8">
        <v>4.2</v>
      </c>
      <c r="M1762" s="8">
        <v>2.8</v>
      </c>
      <c r="N1762">
        <v>139</v>
      </c>
      <c r="O1762" s="8">
        <v>583.79999999999995</v>
      </c>
      <c r="P1762" s="14">
        <v>0.25490000000000002</v>
      </c>
      <c r="Q1762" s="8">
        <v>148.81</v>
      </c>
      <c r="R1762" s="8">
        <v>434.99</v>
      </c>
      <c r="S1762" s="8">
        <v>389.2</v>
      </c>
      <c r="T1762" s="8">
        <v>45.79</v>
      </c>
      <c r="U1762">
        <v>0</v>
      </c>
      <c r="V1762" s="8">
        <v>0</v>
      </c>
      <c r="W1762" s="8">
        <v>0</v>
      </c>
      <c r="X1762" s="8">
        <v>45.79</v>
      </c>
    </row>
    <row r="1763" spans="1:24" x14ac:dyDescent="0.25">
      <c r="A1763" t="s">
        <v>2089</v>
      </c>
      <c r="B1763" s="1">
        <v>45332</v>
      </c>
      <c r="C1763" t="s">
        <v>458</v>
      </c>
      <c r="D1763" t="s">
        <v>459</v>
      </c>
      <c r="E1763" t="s">
        <v>27</v>
      </c>
      <c r="F1763" t="s">
        <v>89</v>
      </c>
      <c r="G1763" t="s">
        <v>29</v>
      </c>
      <c r="H1763" t="s">
        <v>30</v>
      </c>
      <c r="I1763" t="s">
        <v>144</v>
      </c>
      <c r="J1763" t="s">
        <v>145</v>
      </c>
      <c r="K1763" t="s">
        <v>33</v>
      </c>
      <c r="L1763" s="8">
        <v>12</v>
      </c>
      <c r="M1763" s="8">
        <v>6.5</v>
      </c>
      <c r="N1763">
        <v>23</v>
      </c>
      <c r="O1763" s="8">
        <v>276</v>
      </c>
      <c r="P1763" s="14">
        <v>0.14169999999999999</v>
      </c>
      <c r="Q1763" s="8">
        <v>39.11</v>
      </c>
      <c r="R1763" s="8">
        <v>236.89</v>
      </c>
      <c r="S1763" s="8">
        <v>149.5</v>
      </c>
      <c r="T1763" s="8">
        <v>87.39</v>
      </c>
      <c r="U1763">
        <v>0</v>
      </c>
      <c r="V1763" s="8">
        <v>0</v>
      </c>
      <c r="W1763" s="8">
        <v>0</v>
      </c>
      <c r="X1763" s="8">
        <v>87.39</v>
      </c>
    </row>
    <row r="1764" spans="1:24" x14ac:dyDescent="0.25">
      <c r="A1764" t="s">
        <v>2090</v>
      </c>
      <c r="B1764" s="1">
        <v>45608</v>
      </c>
      <c r="C1764" t="s">
        <v>276</v>
      </c>
      <c r="D1764" t="s">
        <v>277</v>
      </c>
      <c r="E1764" t="s">
        <v>150</v>
      </c>
      <c r="F1764" t="s">
        <v>37</v>
      </c>
      <c r="G1764" t="s">
        <v>151</v>
      </c>
      <c r="H1764" t="s">
        <v>152</v>
      </c>
      <c r="I1764" t="s">
        <v>31</v>
      </c>
      <c r="J1764" t="s">
        <v>32</v>
      </c>
      <c r="K1764" t="s">
        <v>33</v>
      </c>
      <c r="L1764" s="8">
        <v>5.8</v>
      </c>
      <c r="M1764" s="8">
        <v>2.7</v>
      </c>
      <c r="N1764">
        <v>2</v>
      </c>
      <c r="O1764" s="8">
        <v>11.6</v>
      </c>
      <c r="P1764" s="14">
        <v>2.0400000000000001E-2</v>
      </c>
      <c r="Q1764" s="8">
        <v>0.24</v>
      </c>
      <c r="R1764" s="8">
        <v>11.36</v>
      </c>
      <c r="S1764" s="8">
        <v>5.4</v>
      </c>
      <c r="T1764" s="8">
        <v>5.96</v>
      </c>
      <c r="U1764">
        <v>0</v>
      </c>
      <c r="V1764" s="8">
        <v>0</v>
      </c>
      <c r="W1764" s="8">
        <v>0</v>
      </c>
      <c r="X1764" s="8">
        <v>5.96</v>
      </c>
    </row>
    <row r="1765" spans="1:24" x14ac:dyDescent="0.25">
      <c r="A1765" t="s">
        <v>2091</v>
      </c>
      <c r="B1765" s="1">
        <v>46099</v>
      </c>
      <c r="C1765" t="s">
        <v>269</v>
      </c>
      <c r="D1765" t="s">
        <v>270</v>
      </c>
      <c r="E1765" t="s">
        <v>27</v>
      </c>
      <c r="F1765" t="s">
        <v>37</v>
      </c>
      <c r="G1765" t="s">
        <v>38</v>
      </c>
      <c r="H1765" t="s">
        <v>39</v>
      </c>
      <c r="I1765" t="s">
        <v>66</v>
      </c>
      <c r="J1765" t="s">
        <v>67</v>
      </c>
      <c r="K1765" t="s">
        <v>33</v>
      </c>
      <c r="L1765" s="8">
        <v>4.5</v>
      </c>
      <c r="M1765" s="8">
        <v>2.1</v>
      </c>
      <c r="N1765">
        <v>11</v>
      </c>
      <c r="O1765" s="8">
        <v>49.5</v>
      </c>
      <c r="P1765" s="14">
        <v>3.3E-3</v>
      </c>
      <c r="Q1765" s="8">
        <v>0.16</v>
      </c>
      <c r="R1765" s="8">
        <v>49.34</v>
      </c>
      <c r="S1765" s="8">
        <v>23.1</v>
      </c>
      <c r="T1765" s="8">
        <v>26.24</v>
      </c>
      <c r="U1765">
        <v>0</v>
      </c>
      <c r="V1765" s="8">
        <v>0</v>
      </c>
      <c r="W1765" s="8">
        <v>0</v>
      </c>
      <c r="X1765" s="8">
        <v>26.24</v>
      </c>
    </row>
    <row r="1766" spans="1:24" x14ac:dyDescent="0.25">
      <c r="A1766" t="s">
        <v>2092</v>
      </c>
      <c r="B1766" s="1">
        <v>45743</v>
      </c>
      <c r="C1766" t="s">
        <v>180</v>
      </c>
      <c r="D1766" t="s">
        <v>181</v>
      </c>
      <c r="E1766" t="s">
        <v>63</v>
      </c>
      <c r="F1766" t="s">
        <v>46</v>
      </c>
      <c r="G1766" t="s">
        <v>79</v>
      </c>
      <c r="H1766" t="s">
        <v>80</v>
      </c>
      <c r="I1766" t="s">
        <v>127</v>
      </c>
      <c r="J1766" t="s">
        <v>128</v>
      </c>
      <c r="K1766" t="s">
        <v>33</v>
      </c>
      <c r="L1766" s="8">
        <v>7.2</v>
      </c>
      <c r="M1766" s="8">
        <v>3.6</v>
      </c>
      <c r="N1766">
        <v>17</v>
      </c>
      <c r="O1766" s="8">
        <v>122.4</v>
      </c>
      <c r="P1766" s="14">
        <v>4.9099999999999998E-2</v>
      </c>
      <c r="Q1766" s="8">
        <v>6.01</v>
      </c>
      <c r="R1766" s="8">
        <v>116.39</v>
      </c>
      <c r="S1766" s="8">
        <v>61.2</v>
      </c>
      <c r="T1766" s="8">
        <v>55.19</v>
      </c>
      <c r="U1766">
        <v>0</v>
      </c>
      <c r="V1766" s="8">
        <v>0</v>
      </c>
      <c r="W1766" s="8">
        <v>0</v>
      </c>
      <c r="X1766" s="8">
        <v>55.19</v>
      </c>
    </row>
    <row r="1767" spans="1:24" x14ac:dyDescent="0.25">
      <c r="A1767" t="s">
        <v>2093</v>
      </c>
      <c r="B1767" s="1">
        <v>45326</v>
      </c>
      <c r="C1767" t="s">
        <v>383</v>
      </c>
      <c r="D1767" t="s">
        <v>384</v>
      </c>
      <c r="E1767" t="s">
        <v>63</v>
      </c>
      <c r="F1767" t="s">
        <v>54</v>
      </c>
      <c r="G1767" t="s">
        <v>79</v>
      </c>
      <c r="H1767" t="s">
        <v>80</v>
      </c>
      <c r="I1767" t="s">
        <v>122</v>
      </c>
      <c r="J1767" t="s">
        <v>123</v>
      </c>
      <c r="K1767" t="s">
        <v>59</v>
      </c>
      <c r="L1767" s="8">
        <v>5.5</v>
      </c>
      <c r="M1767" s="8">
        <v>3.8</v>
      </c>
      <c r="N1767">
        <v>332</v>
      </c>
      <c r="O1767" s="8">
        <v>1826</v>
      </c>
      <c r="P1767" s="14">
        <v>1.0200000000000001E-2</v>
      </c>
      <c r="Q1767" s="8">
        <v>18.63</v>
      </c>
      <c r="R1767" s="8">
        <v>1807.37</v>
      </c>
      <c r="S1767" s="8">
        <v>1261.5999999999999</v>
      </c>
      <c r="T1767" s="8">
        <v>545.77</v>
      </c>
      <c r="U1767">
        <v>0</v>
      </c>
      <c r="V1767" s="8">
        <v>0</v>
      </c>
      <c r="W1767" s="8">
        <v>0</v>
      </c>
      <c r="X1767" s="8">
        <v>545.77</v>
      </c>
    </row>
    <row r="1768" spans="1:24" x14ac:dyDescent="0.25">
      <c r="A1768" t="s">
        <v>2094</v>
      </c>
      <c r="B1768" s="1">
        <v>45885</v>
      </c>
      <c r="C1768" t="s">
        <v>115</v>
      </c>
      <c r="D1768" t="s">
        <v>116</v>
      </c>
      <c r="E1768" t="s">
        <v>27</v>
      </c>
      <c r="F1768" t="s">
        <v>54</v>
      </c>
      <c r="G1768" t="s">
        <v>38</v>
      </c>
      <c r="H1768" t="s">
        <v>39</v>
      </c>
      <c r="I1768" t="s">
        <v>130</v>
      </c>
      <c r="J1768" t="s">
        <v>131</v>
      </c>
      <c r="K1768" t="s">
        <v>42</v>
      </c>
      <c r="L1768" s="8">
        <v>4.8</v>
      </c>
      <c r="M1768" s="8">
        <v>1.4</v>
      </c>
      <c r="N1768">
        <v>25</v>
      </c>
      <c r="O1768" s="8">
        <v>120</v>
      </c>
      <c r="P1768" s="14">
        <v>1.52E-2</v>
      </c>
      <c r="Q1768" s="8">
        <v>1.82</v>
      </c>
      <c r="R1768" s="8">
        <v>118.18</v>
      </c>
      <c r="S1768" s="8">
        <v>35</v>
      </c>
      <c r="T1768" s="8">
        <v>83.18</v>
      </c>
      <c r="U1768">
        <v>0</v>
      </c>
      <c r="V1768" s="8">
        <v>0</v>
      </c>
      <c r="W1768" s="8">
        <v>0</v>
      </c>
      <c r="X1768" s="8">
        <v>83.18</v>
      </c>
    </row>
    <row r="1769" spans="1:24" x14ac:dyDescent="0.25">
      <c r="A1769" t="s">
        <v>2095</v>
      </c>
      <c r="B1769" s="1">
        <v>45665</v>
      </c>
      <c r="C1769" t="s">
        <v>301</v>
      </c>
      <c r="D1769" t="s">
        <v>302</v>
      </c>
      <c r="E1769" t="s">
        <v>63</v>
      </c>
      <c r="F1769" t="s">
        <v>37</v>
      </c>
      <c r="G1769" t="s">
        <v>79</v>
      </c>
      <c r="H1769" t="s">
        <v>80</v>
      </c>
      <c r="I1769" t="s">
        <v>104</v>
      </c>
      <c r="J1769" t="s">
        <v>105</v>
      </c>
      <c r="K1769" t="s">
        <v>49</v>
      </c>
      <c r="L1769" s="8">
        <v>4.2</v>
      </c>
      <c r="M1769" s="8">
        <v>2.8</v>
      </c>
      <c r="N1769">
        <v>19</v>
      </c>
      <c r="O1769" s="8">
        <v>79.8</v>
      </c>
      <c r="P1769" s="14">
        <v>7.1999999999999998E-3</v>
      </c>
      <c r="Q1769" s="8">
        <v>0.56999999999999995</v>
      </c>
      <c r="R1769" s="8">
        <v>79.23</v>
      </c>
      <c r="S1769" s="8">
        <v>53.2</v>
      </c>
      <c r="T1769" s="8">
        <v>26.03</v>
      </c>
      <c r="U1769">
        <v>0</v>
      </c>
      <c r="V1769" s="8">
        <v>0</v>
      </c>
      <c r="W1769" s="8">
        <v>0</v>
      </c>
      <c r="X1769" s="8">
        <v>26.03</v>
      </c>
    </row>
    <row r="1770" spans="1:24" x14ac:dyDescent="0.25">
      <c r="A1770" t="s">
        <v>2096</v>
      </c>
      <c r="B1770" s="1">
        <v>46041</v>
      </c>
      <c r="C1770" t="s">
        <v>325</v>
      </c>
      <c r="D1770" t="s">
        <v>326</v>
      </c>
      <c r="E1770" t="s">
        <v>27</v>
      </c>
      <c r="F1770" t="s">
        <v>37</v>
      </c>
      <c r="G1770" t="s">
        <v>29</v>
      </c>
      <c r="H1770" t="s">
        <v>30</v>
      </c>
      <c r="I1770" t="s">
        <v>127</v>
      </c>
      <c r="J1770" t="s">
        <v>128</v>
      </c>
      <c r="K1770" t="s">
        <v>33</v>
      </c>
      <c r="L1770" s="8">
        <v>7.2</v>
      </c>
      <c r="M1770" s="8">
        <v>3.6</v>
      </c>
      <c r="N1770">
        <v>16</v>
      </c>
      <c r="O1770" s="8">
        <v>115.2</v>
      </c>
      <c r="P1770" s="14">
        <v>1.18E-2</v>
      </c>
      <c r="Q1770" s="8">
        <v>1.36</v>
      </c>
      <c r="R1770" s="8">
        <v>113.84</v>
      </c>
      <c r="S1770" s="8">
        <v>57.6</v>
      </c>
      <c r="T1770" s="8">
        <v>56.24</v>
      </c>
      <c r="U1770">
        <v>0</v>
      </c>
      <c r="V1770" s="8">
        <v>0</v>
      </c>
      <c r="W1770" s="8">
        <v>0</v>
      </c>
      <c r="X1770" s="8">
        <v>56.24</v>
      </c>
    </row>
    <row r="1771" spans="1:24" x14ac:dyDescent="0.25">
      <c r="A1771" t="s">
        <v>2097</v>
      </c>
      <c r="B1771" s="1">
        <v>45426</v>
      </c>
      <c r="C1771" t="s">
        <v>410</v>
      </c>
      <c r="D1771" t="s">
        <v>411</v>
      </c>
      <c r="E1771" t="s">
        <v>150</v>
      </c>
      <c r="F1771" t="s">
        <v>46</v>
      </c>
      <c r="G1771" t="s">
        <v>151</v>
      </c>
      <c r="H1771" t="s">
        <v>152</v>
      </c>
      <c r="I1771" t="s">
        <v>112</v>
      </c>
      <c r="J1771" t="s">
        <v>113</v>
      </c>
      <c r="K1771" t="s">
        <v>42</v>
      </c>
      <c r="L1771" s="8">
        <v>8.5</v>
      </c>
      <c r="M1771" s="8">
        <v>2.8</v>
      </c>
      <c r="N1771">
        <v>13</v>
      </c>
      <c r="O1771" s="8">
        <v>110.5</v>
      </c>
      <c r="P1771" s="14">
        <v>6.5000000000000002E-2</v>
      </c>
      <c r="Q1771" s="8">
        <v>7.18</v>
      </c>
      <c r="R1771" s="8">
        <v>103.32</v>
      </c>
      <c r="S1771" s="8">
        <v>36.4</v>
      </c>
      <c r="T1771" s="8">
        <v>66.92</v>
      </c>
      <c r="U1771">
        <v>9</v>
      </c>
      <c r="V1771" s="8">
        <v>71.53</v>
      </c>
      <c r="W1771" s="8">
        <v>29.7</v>
      </c>
      <c r="X1771" s="8">
        <v>37.22</v>
      </c>
    </row>
    <row r="1772" spans="1:24" x14ac:dyDescent="0.25">
      <c r="A1772" t="s">
        <v>2098</v>
      </c>
      <c r="B1772" s="1">
        <v>45384</v>
      </c>
      <c r="C1772" t="s">
        <v>315</v>
      </c>
      <c r="D1772" t="s">
        <v>316</v>
      </c>
      <c r="E1772" t="s">
        <v>27</v>
      </c>
      <c r="F1772" t="s">
        <v>46</v>
      </c>
      <c r="G1772" t="s">
        <v>38</v>
      </c>
      <c r="H1772" t="s">
        <v>39</v>
      </c>
      <c r="I1772" t="s">
        <v>74</v>
      </c>
      <c r="J1772" t="s">
        <v>75</v>
      </c>
      <c r="K1772" t="s">
        <v>49</v>
      </c>
      <c r="L1772" s="8">
        <v>11</v>
      </c>
      <c r="M1772" s="8">
        <v>6.8</v>
      </c>
      <c r="N1772">
        <v>46</v>
      </c>
      <c r="O1772" s="8">
        <v>506</v>
      </c>
      <c r="P1772" s="14">
        <v>7.1499999999999994E-2</v>
      </c>
      <c r="Q1772" s="8">
        <v>36.18</v>
      </c>
      <c r="R1772" s="8">
        <v>469.82</v>
      </c>
      <c r="S1772" s="8">
        <v>312.8</v>
      </c>
      <c r="T1772" s="8">
        <v>157.02000000000001</v>
      </c>
      <c r="U1772">
        <v>0</v>
      </c>
      <c r="V1772" s="8">
        <v>0</v>
      </c>
      <c r="W1772" s="8">
        <v>0</v>
      </c>
      <c r="X1772" s="8">
        <v>157.02000000000001</v>
      </c>
    </row>
    <row r="1773" spans="1:24" x14ac:dyDescent="0.25">
      <c r="A1773" t="s">
        <v>2099</v>
      </c>
      <c r="B1773" s="1">
        <v>46223</v>
      </c>
      <c r="C1773" t="s">
        <v>328</v>
      </c>
      <c r="D1773" t="s">
        <v>329</v>
      </c>
      <c r="E1773" t="s">
        <v>71</v>
      </c>
      <c r="F1773" t="s">
        <v>54</v>
      </c>
      <c r="G1773" t="s">
        <v>72</v>
      </c>
      <c r="H1773" t="s">
        <v>73</v>
      </c>
      <c r="I1773" t="s">
        <v>99</v>
      </c>
      <c r="J1773" t="s">
        <v>100</v>
      </c>
      <c r="K1773" t="s">
        <v>49</v>
      </c>
      <c r="L1773" s="8">
        <v>3.8</v>
      </c>
      <c r="M1773" s="8">
        <v>2.6</v>
      </c>
      <c r="N1773">
        <v>38</v>
      </c>
      <c r="O1773" s="8">
        <v>144.4</v>
      </c>
      <c r="P1773" s="14">
        <v>5.4000000000000003E-3</v>
      </c>
      <c r="Q1773" s="8">
        <v>0.78</v>
      </c>
      <c r="R1773" s="8">
        <v>143.62</v>
      </c>
      <c r="S1773" s="8">
        <v>98.8</v>
      </c>
      <c r="T1773" s="8">
        <v>44.82</v>
      </c>
      <c r="U1773">
        <v>0</v>
      </c>
      <c r="V1773" s="8">
        <v>0</v>
      </c>
      <c r="W1773" s="8">
        <v>0</v>
      </c>
      <c r="X1773" s="8">
        <v>44.82</v>
      </c>
    </row>
    <row r="1774" spans="1:24" x14ac:dyDescent="0.25">
      <c r="A1774" t="s">
        <v>2100</v>
      </c>
      <c r="B1774" s="1">
        <v>45594</v>
      </c>
      <c r="C1774" t="s">
        <v>44</v>
      </c>
      <c r="D1774" t="s">
        <v>45</v>
      </c>
      <c r="E1774" t="s">
        <v>27</v>
      </c>
      <c r="F1774" t="s">
        <v>46</v>
      </c>
      <c r="G1774" t="s">
        <v>29</v>
      </c>
      <c r="H1774" t="s">
        <v>30</v>
      </c>
      <c r="I1774" t="s">
        <v>84</v>
      </c>
      <c r="J1774" t="s">
        <v>85</v>
      </c>
      <c r="K1774" t="s">
        <v>42</v>
      </c>
      <c r="L1774" s="8">
        <v>9.9</v>
      </c>
      <c r="M1774" s="8">
        <v>3.1</v>
      </c>
      <c r="N1774">
        <v>2</v>
      </c>
      <c r="O1774" s="8">
        <v>19.8</v>
      </c>
      <c r="P1774" s="14">
        <v>0.125</v>
      </c>
      <c r="Q1774" s="8">
        <v>2.48</v>
      </c>
      <c r="R1774" s="8">
        <v>17.32</v>
      </c>
      <c r="S1774" s="8">
        <v>6.2</v>
      </c>
      <c r="T1774" s="8">
        <v>11.12</v>
      </c>
      <c r="U1774">
        <v>0</v>
      </c>
      <c r="V1774" s="8">
        <v>0</v>
      </c>
      <c r="W1774" s="8">
        <v>0</v>
      </c>
      <c r="X1774" s="8">
        <v>11.12</v>
      </c>
    </row>
    <row r="1775" spans="1:24" x14ac:dyDescent="0.25">
      <c r="A1775" t="s">
        <v>2101</v>
      </c>
      <c r="B1775" s="1">
        <v>45626</v>
      </c>
      <c r="C1775" t="s">
        <v>420</v>
      </c>
      <c r="D1775" t="s">
        <v>421</v>
      </c>
      <c r="E1775" t="s">
        <v>150</v>
      </c>
      <c r="F1775" t="s">
        <v>89</v>
      </c>
      <c r="G1775" t="s">
        <v>151</v>
      </c>
      <c r="H1775" t="s">
        <v>152</v>
      </c>
      <c r="I1775" t="s">
        <v>104</v>
      </c>
      <c r="J1775" t="s">
        <v>105</v>
      </c>
      <c r="K1775" t="s">
        <v>49</v>
      </c>
      <c r="L1775" s="8">
        <v>4.2</v>
      </c>
      <c r="M1775" s="8">
        <v>2.8</v>
      </c>
      <c r="N1775">
        <v>90</v>
      </c>
      <c r="O1775" s="8">
        <v>378</v>
      </c>
      <c r="P1775" s="14">
        <v>0.4919</v>
      </c>
      <c r="Q1775" s="8">
        <v>185.94</v>
      </c>
      <c r="R1775" s="8">
        <v>192.06</v>
      </c>
      <c r="S1775" s="8">
        <v>252</v>
      </c>
      <c r="T1775" s="8">
        <v>-59.94</v>
      </c>
      <c r="U1775">
        <v>0</v>
      </c>
      <c r="V1775" s="8">
        <v>0</v>
      </c>
      <c r="W1775" s="8">
        <v>0</v>
      </c>
      <c r="X1775" s="8">
        <v>-59.94</v>
      </c>
    </row>
    <row r="1776" spans="1:24" x14ac:dyDescent="0.25">
      <c r="A1776" t="s">
        <v>2102</v>
      </c>
      <c r="B1776" s="1">
        <v>46057</v>
      </c>
      <c r="C1776" t="s">
        <v>386</v>
      </c>
      <c r="D1776" t="s">
        <v>387</v>
      </c>
      <c r="E1776" t="s">
        <v>27</v>
      </c>
      <c r="F1776" t="s">
        <v>54</v>
      </c>
      <c r="G1776" t="s">
        <v>38</v>
      </c>
      <c r="H1776" t="s">
        <v>39</v>
      </c>
      <c r="I1776" t="s">
        <v>112</v>
      </c>
      <c r="J1776" t="s">
        <v>113</v>
      </c>
      <c r="K1776" t="s">
        <v>42</v>
      </c>
      <c r="L1776" s="8">
        <v>8.5</v>
      </c>
      <c r="M1776" s="8">
        <v>2.8</v>
      </c>
      <c r="N1776">
        <v>576</v>
      </c>
      <c r="O1776" s="8">
        <v>4896</v>
      </c>
      <c r="P1776" s="14">
        <v>6.4000000000000003E-3</v>
      </c>
      <c r="Q1776" s="8">
        <v>31.33</v>
      </c>
      <c r="R1776" s="8">
        <v>4864.67</v>
      </c>
      <c r="S1776" s="8">
        <v>1612.8</v>
      </c>
      <c r="T1776" s="8">
        <v>3251.87</v>
      </c>
      <c r="U1776">
        <v>0</v>
      </c>
      <c r="V1776" s="8">
        <v>0</v>
      </c>
      <c r="W1776" s="8">
        <v>0</v>
      </c>
      <c r="X1776" s="8">
        <v>3251.87</v>
      </c>
    </row>
    <row r="1777" spans="1:24" x14ac:dyDescent="0.25">
      <c r="A1777" t="s">
        <v>2103</v>
      </c>
      <c r="B1777" s="1">
        <v>45717</v>
      </c>
      <c r="C1777" t="s">
        <v>403</v>
      </c>
      <c r="D1777" t="s">
        <v>404</v>
      </c>
      <c r="E1777" t="s">
        <v>53</v>
      </c>
      <c r="F1777" t="s">
        <v>37</v>
      </c>
      <c r="G1777" t="s">
        <v>55</v>
      </c>
      <c r="H1777" t="s">
        <v>56</v>
      </c>
      <c r="I1777" t="s">
        <v>66</v>
      </c>
      <c r="J1777" t="s">
        <v>67</v>
      </c>
      <c r="K1777" t="s">
        <v>33</v>
      </c>
      <c r="L1777" s="8">
        <v>4.5</v>
      </c>
      <c r="M1777" s="8">
        <v>2.1</v>
      </c>
      <c r="N1777">
        <v>34</v>
      </c>
      <c r="O1777" s="8">
        <v>153</v>
      </c>
      <c r="P1777" s="14">
        <v>3.5999999999999999E-3</v>
      </c>
      <c r="Q1777" s="8">
        <v>0.55000000000000004</v>
      </c>
      <c r="R1777" s="8">
        <v>152.44999999999999</v>
      </c>
      <c r="S1777" s="8">
        <v>71.400000000000006</v>
      </c>
      <c r="T1777" s="8">
        <v>81.05</v>
      </c>
      <c r="U1777">
        <v>0</v>
      </c>
      <c r="V1777" s="8">
        <v>0</v>
      </c>
      <c r="W1777" s="8">
        <v>0</v>
      </c>
      <c r="X1777" s="8">
        <v>81.05</v>
      </c>
    </row>
    <row r="1778" spans="1:24" x14ac:dyDescent="0.25">
      <c r="A1778" t="s">
        <v>2104</v>
      </c>
      <c r="B1778" s="1">
        <v>45471</v>
      </c>
      <c r="C1778" t="s">
        <v>528</v>
      </c>
      <c r="D1778" t="s">
        <v>529</v>
      </c>
      <c r="E1778" t="s">
        <v>27</v>
      </c>
      <c r="F1778" t="s">
        <v>54</v>
      </c>
      <c r="G1778" t="s">
        <v>38</v>
      </c>
      <c r="H1778" t="s">
        <v>39</v>
      </c>
      <c r="I1778" t="s">
        <v>74</v>
      </c>
      <c r="J1778" t="s">
        <v>75</v>
      </c>
      <c r="K1778" t="s">
        <v>49</v>
      </c>
      <c r="L1778" s="8">
        <v>11</v>
      </c>
      <c r="M1778" s="8">
        <v>6.8</v>
      </c>
      <c r="N1778">
        <v>66</v>
      </c>
      <c r="O1778" s="8">
        <v>726</v>
      </c>
      <c r="P1778" s="14">
        <v>8.0999999999999996E-3</v>
      </c>
      <c r="Q1778" s="8">
        <v>5.88</v>
      </c>
      <c r="R1778" s="8">
        <v>720.12</v>
      </c>
      <c r="S1778" s="8">
        <v>448.8</v>
      </c>
      <c r="T1778" s="8">
        <v>271.32</v>
      </c>
      <c r="U1778">
        <v>0</v>
      </c>
      <c r="V1778" s="8">
        <v>0</v>
      </c>
      <c r="W1778" s="8">
        <v>0</v>
      </c>
      <c r="X1778" s="8">
        <v>271.32</v>
      </c>
    </row>
    <row r="1779" spans="1:24" x14ac:dyDescent="0.25">
      <c r="A1779" t="s">
        <v>2105</v>
      </c>
      <c r="B1779" s="1">
        <v>45497</v>
      </c>
      <c r="C1779" t="s">
        <v>291</v>
      </c>
      <c r="D1779" t="s">
        <v>292</v>
      </c>
      <c r="E1779" t="s">
        <v>150</v>
      </c>
      <c r="F1779" t="s">
        <v>54</v>
      </c>
      <c r="G1779" t="s">
        <v>151</v>
      </c>
      <c r="H1779" t="s">
        <v>152</v>
      </c>
      <c r="I1779" t="s">
        <v>117</v>
      </c>
      <c r="J1779" t="s">
        <v>118</v>
      </c>
      <c r="K1779" t="s">
        <v>59</v>
      </c>
      <c r="L1779" s="8">
        <v>6</v>
      </c>
      <c r="M1779" s="8">
        <v>4.2</v>
      </c>
      <c r="N1779">
        <v>12</v>
      </c>
      <c r="O1779" s="8">
        <v>72</v>
      </c>
      <c r="P1779" s="14">
        <v>2.63E-2</v>
      </c>
      <c r="Q1779" s="8">
        <v>1.89</v>
      </c>
      <c r="R1779" s="8">
        <v>70.11</v>
      </c>
      <c r="S1779" s="8">
        <v>50.4</v>
      </c>
      <c r="T1779" s="8">
        <v>19.71</v>
      </c>
      <c r="U1779">
        <v>0</v>
      </c>
      <c r="V1779" s="8">
        <v>0</v>
      </c>
      <c r="W1779" s="8">
        <v>0</v>
      </c>
      <c r="X1779" s="8">
        <v>19.71</v>
      </c>
    </row>
    <row r="1780" spans="1:24" x14ac:dyDescent="0.25">
      <c r="A1780" t="s">
        <v>2106</v>
      </c>
      <c r="B1780" s="1">
        <v>45427</v>
      </c>
      <c r="C1780" t="s">
        <v>223</v>
      </c>
      <c r="D1780" t="s">
        <v>224</v>
      </c>
      <c r="E1780" t="s">
        <v>27</v>
      </c>
      <c r="F1780" t="s">
        <v>28</v>
      </c>
      <c r="G1780" t="s">
        <v>38</v>
      </c>
      <c r="H1780" t="s">
        <v>39</v>
      </c>
      <c r="I1780" t="s">
        <v>74</v>
      </c>
      <c r="J1780" t="s">
        <v>75</v>
      </c>
      <c r="K1780" t="s">
        <v>49</v>
      </c>
      <c r="L1780" s="8">
        <v>11</v>
      </c>
      <c r="M1780" s="8">
        <v>6.8</v>
      </c>
      <c r="N1780">
        <v>179</v>
      </c>
      <c r="O1780" s="8">
        <v>1969</v>
      </c>
      <c r="P1780" s="14">
        <v>8.6400000000000005E-2</v>
      </c>
      <c r="Q1780" s="8">
        <v>170.12</v>
      </c>
      <c r="R1780" s="8">
        <v>1798.88</v>
      </c>
      <c r="S1780" s="8">
        <v>1217.2</v>
      </c>
      <c r="T1780" s="8">
        <v>581.67999999999995</v>
      </c>
      <c r="U1780">
        <v>0</v>
      </c>
      <c r="V1780" s="8">
        <v>0</v>
      </c>
      <c r="W1780" s="8">
        <v>0</v>
      </c>
      <c r="X1780" s="8">
        <v>581.67999999999995</v>
      </c>
    </row>
    <row r="1781" spans="1:24" x14ac:dyDescent="0.25">
      <c r="A1781" t="s">
        <v>2107</v>
      </c>
      <c r="B1781" s="1">
        <v>46097</v>
      </c>
      <c r="C1781" t="s">
        <v>584</v>
      </c>
      <c r="D1781" t="s">
        <v>585</v>
      </c>
      <c r="E1781" t="s">
        <v>27</v>
      </c>
      <c r="F1781" t="s">
        <v>37</v>
      </c>
      <c r="G1781" t="s">
        <v>38</v>
      </c>
      <c r="H1781" t="s">
        <v>39</v>
      </c>
      <c r="I1781" t="s">
        <v>84</v>
      </c>
      <c r="J1781" t="s">
        <v>85</v>
      </c>
      <c r="K1781" t="s">
        <v>42</v>
      </c>
      <c r="L1781" s="8">
        <v>9.9</v>
      </c>
      <c r="M1781" s="8">
        <v>3.1</v>
      </c>
      <c r="N1781">
        <v>80</v>
      </c>
      <c r="O1781" s="8">
        <v>792</v>
      </c>
      <c r="P1781" s="14">
        <v>5.3199999999999997E-2</v>
      </c>
      <c r="Q1781" s="8">
        <v>42.13</v>
      </c>
      <c r="R1781" s="8">
        <v>749.87</v>
      </c>
      <c r="S1781" s="8">
        <v>248</v>
      </c>
      <c r="T1781" s="8">
        <v>501.87</v>
      </c>
      <c r="U1781">
        <v>5</v>
      </c>
      <c r="V1781" s="8">
        <v>46.87</v>
      </c>
      <c r="W1781" s="8">
        <v>18</v>
      </c>
      <c r="X1781" s="8">
        <v>483.87</v>
      </c>
    </row>
    <row r="1782" spans="1:24" x14ac:dyDescent="0.25">
      <c r="A1782" t="s">
        <v>2108</v>
      </c>
      <c r="B1782" s="1">
        <v>45844</v>
      </c>
      <c r="C1782" t="s">
        <v>205</v>
      </c>
      <c r="D1782" t="s">
        <v>206</v>
      </c>
      <c r="E1782" t="s">
        <v>71</v>
      </c>
      <c r="F1782" t="s">
        <v>54</v>
      </c>
      <c r="G1782" t="s">
        <v>72</v>
      </c>
      <c r="H1782" t="s">
        <v>73</v>
      </c>
      <c r="I1782" t="s">
        <v>47</v>
      </c>
      <c r="J1782" t="s">
        <v>48</v>
      </c>
      <c r="K1782" t="s">
        <v>49</v>
      </c>
      <c r="L1782" s="8">
        <v>5</v>
      </c>
      <c r="M1782" s="8">
        <v>3.2</v>
      </c>
      <c r="N1782">
        <v>24</v>
      </c>
      <c r="O1782" s="8">
        <v>120</v>
      </c>
      <c r="P1782" s="14">
        <v>2.8999999999999998E-3</v>
      </c>
      <c r="Q1782" s="8">
        <v>0.35</v>
      </c>
      <c r="R1782" s="8">
        <v>119.65</v>
      </c>
      <c r="S1782" s="8">
        <v>76.8</v>
      </c>
      <c r="T1782" s="8">
        <v>42.85</v>
      </c>
      <c r="U1782">
        <v>0</v>
      </c>
      <c r="V1782" s="8">
        <v>0</v>
      </c>
      <c r="W1782" s="8">
        <v>0</v>
      </c>
      <c r="X1782" s="8">
        <v>42.85</v>
      </c>
    </row>
    <row r="1783" spans="1:24" x14ac:dyDescent="0.25">
      <c r="A1783" t="s">
        <v>2109</v>
      </c>
      <c r="B1783" s="1">
        <v>46189</v>
      </c>
      <c r="C1783" t="s">
        <v>386</v>
      </c>
      <c r="D1783" t="s">
        <v>387</v>
      </c>
      <c r="E1783" t="s">
        <v>27</v>
      </c>
      <c r="F1783" t="s">
        <v>54</v>
      </c>
      <c r="G1783" t="s">
        <v>29</v>
      </c>
      <c r="H1783" t="s">
        <v>30</v>
      </c>
      <c r="I1783" t="s">
        <v>84</v>
      </c>
      <c r="J1783" t="s">
        <v>85</v>
      </c>
      <c r="K1783" t="s">
        <v>42</v>
      </c>
      <c r="L1783" s="8">
        <v>9.9</v>
      </c>
      <c r="M1783" s="8">
        <v>3.1</v>
      </c>
      <c r="N1783">
        <v>126</v>
      </c>
      <c r="O1783" s="8">
        <v>1247.4000000000001</v>
      </c>
      <c r="P1783" s="14">
        <v>2.3999999999999998E-3</v>
      </c>
      <c r="Q1783" s="8">
        <v>2.99</v>
      </c>
      <c r="R1783" s="8">
        <v>1244.4100000000001</v>
      </c>
      <c r="S1783" s="8">
        <v>390.6</v>
      </c>
      <c r="T1783" s="8">
        <v>853.81</v>
      </c>
      <c r="U1783">
        <v>0</v>
      </c>
      <c r="V1783" s="8">
        <v>0</v>
      </c>
      <c r="W1783" s="8">
        <v>0</v>
      </c>
      <c r="X1783" s="8">
        <v>853.81</v>
      </c>
    </row>
    <row r="1784" spans="1:24" x14ac:dyDescent="0.25">
      <c r="A1784" t="s">
        <v>2110</v>
      </c>
      <c r="B1784" s="1">
        <v>45666</v>
      </c>
      <c r="C1784" t="s">
        <v>391</v>
      </c>
      <c r="D1784" t="s">
        <v>392</v>
      </c>
      <c r="E1784" t="s">
        <v>63</v>
      </c>
      <c r="F1784" t="s">
        <v>54</v>
      </c>
      <c r="G1784" t="s">
        <v>79</v>
      </c>
      <c r="H1784" t="s">
        <v>80</v>
      </c>
      <c r="I1784" t="s">
        <v>66</v>
      </c>
      <c r="J1784" t="s">
        <v>67</v>
      </c>
      <c r="K1784" t="s">
        <v>33</v>
      </c>
      <c r="L1784" s="8">
        <v>4.5</v>
      </c>
      <c r="M1784" s="8">
        <v>2.1</v>
      </c>
      <c r="N1784">
        <v>23</v>
      </c>
      <c r="O1784" s="8">
        <v>103.5</v>
      </c>
      <c r="P1784" s="14">
        <v>2.52E-2</v>
      </c>
      <c r="Q1784" s="8">
        <v>2.61</v>
      </c>
      <c r="R1784" s="8">
        <v>100.89</v>
      </c>
      <c r="S1784" s="8">
        <v>48.3</v>
      </c>
      <c r="T1784" s="8">
        <v>52.59</v>
      </c>
      <c r="U1784">
        <v>0</v>
      </c>
      <c r="V1784" s="8">
        <v>0</v>
      </c>
      <c r="W1784" s="8">
        <v>0</v>
      </c>
      <c r="X1784" s="8">
        <v>52.59</v>
      </c>
    </row>
    <row r="1785" spans="1:24" x14ac:dyDescent="0.25">
      <c r="A1785" t="s">
        <v>2111</v>
      </c>
      <c r="B1785" s="1">
        <v>45835</v>
      </c>
      <c r="C1785" t="s">
        <v>205</v>
      </c>
      <c r="D1785" t="s">
        <v>206</v>
      </c>
      <c r="E1785" t="s">
        <v>71</v>
      </c>
      <c r="F1785" t="s">
        <v>54</v>
      </c>
      <c r="G1785" t="s">
        <v>72</v>
      </c>
      <c r="H1785" t="s">
        <v>73</v>
      </c>
      <c r="I1785" t="s">
        <v>156</v>
      </c>
      <c r="J1785" t="s">
        <v>157</v>
      </c>
      <c r="K1785" t="s">
        <v>42</v>
      </c>
      <c r="L1785" s="8">
        <v>6.2</v>
      </c>
      <c r="M1785" s="8">
        <v>1.9</v>
      </c>
      <c r="N1785">
        <v>14</v>
      </c>
      <c r="O1785" s="8">
        <v>86.8</v>
      </c>
      <c r="P1785" s="14">
        <v>1.3299999999999999E-2</v>
      </c>
      <c r="Q1785" s="8">
        <v>1.1499999999999999</v>
      </c>
      <c r="R1785" s="8">
        <v>85.65</v>
      </c>
      <c r="S1785" s="8">
        <v>26.6</v>
      </c>
      <c r="T1785" s="8">
        <v>59.05</v>
      </c>
      <c r="U1785">
        <v>0</v>
      </c>
      <c r="V1785" s="8">
        <v>0</v>
      </c>
      <c r="W1785" s="8">
        <v>0</v>
      </c>
      <c r="X1785" s="8">
        <v>59.05</v>
      </c>
    </row>
    <row r="1786" spans="1:24" x14ac:dyDescent="0.25">
      <c r="A1786" t="s">
        <v>2112</v>
      </c>
      <c r="B1786" s="1">
        <v>45805</v>
      </c>
      <c r="C1786" t="s">
        <v>136</v>
      </c>
      <c r="D1786" t="s">
        <v>137</v>
      </c>
      <c r="E1786" t="s">
        <v>71</v>
      </c>
      <c r="F1786" t="s">
        <v>54</v>
      </c>
      <c r="G1786" t="s">
        <v>165</v>
      </c>
      <c r="H1786" t="s">
        <v>166</v>
      </c>
      <c r="I1786" t="s">
        <v>40</v>
      </c>
      <c r="J1786" t="s">
        <v>41</v>
      </c>
      <c r="K1786" t="s">
        <v>42</v>
      </c>
      <c r="L1786" s="8">
        <v>14.5</v>
      </c>
      <c r="M1786" s="8">
        <v>4.2</v>
      </c>
      <c r="N1786">
        <v>159</v>
      </c>
      <c r="O1786" s="8">
        <v>2305.5</v>
      </c>
      <c r="P1786" s="14">
        <v>1.06E-2</v>
      </c>
      <c r="Q1786" s="8">
        <v>24.44</v>
      </c>
      <c r="R1786" s="8">
        <v>2281.06</v>
      </c>
      <c r="S1786" s="8">
        <v>667.8</v>
      </c>
      <c r="T1786" s="8">
        <v>1613.26</v>
      </c>
      <c r="U1786">
        <v>0</v>
      </c>
      <c r="V1786" s="8">
        <v>0</v>
      </c>
      <c r="W1786" s="8">
        <v>0</v>
      </c>
      <c r="X1786" s="8">
        <v>1613.26</v>
      </c>
    </row>
    <row r="1787" spans="1:24" x14ac:dyDescent="0.25">
      <c r="A1787" t="s">
        <v>2113</v>
      </c>
      <c r="B1787" s="1">
        <v>46227</v>
      </c>
      <c r="C1787" t="s">
        <v>208</v>
      </c>
      <c r="D1787" t="s">
        <v>209</v>
      </c>
      <c r="E1787" t="s">
        <v>27</v>
      </c>
      <c r="F1787" t="s">
        <v>54</v>
      </c>
      <c r="G1787" t="s">
        <v>29</v>
      </c>
      <c r="H1787" t="s">
        <v>30</v>
      </c>
      <c r="I1787" t="s">
        <v>122</v>
      </c>
      <c r="J1787" t="s">
        <v>123</v>
      </c>
      <c r="K1787" t="s">
        <v>59</v>
      </c>
      <c r="L1787" s="8">
        <v>5.5</v>
      </c>
      <c r="M1787" s="8">
        <v>3.8</v>
      </c>
      <c r="N1787">
        <v>57</v>
      </c>
      <c r="O1787" s="8">
        <v>313.5</v>
      </c>
      <c r="P1787" s="14">
        <v>2.7099999999999999E-2</v>
      </c>
      <c r="Q1787" s="8">
        <v>8.5</v>
      </c>
      <c r="R1787" s="8">
        <v>305</v>
      </c>
      <c r="S1787" s="8">
        <v>216.6</v>
      </c>
      <c r="T1787" s="8">
        <v>88.4</v>
      </c>
      <c r="U1787">
        <v>0</v>
      </c>
      <c r="V1787" s="8">
        <v>0</v>
      </c>
      <c r="W1787" s="8">
        <v>0</v>
      </c>
      <c r="X1787" s="8">
        <v>88.4</v>
      </c>
    </row>
    <row r="1788" spans="1:24" x14ac:dyDescent="0.25">
      <c r="A1788" t="s">
        <v>2114</v>
      </c>
      <c r="B1788" s="1">
        <v>45571</v>
      </c>
      <c r="C1788" t="s">
        <v>107</v>
      </c>
      <c r="D1788" t="s">
        <v>108</v>
      </c>
      <c r="E1788" t="s">
        <v>53</v>
      </c>
      <c r="F1788" t="s">
        <v>46</v>
      </c>
      <c r="G1788" t="s">
        <v>55</v>
      </c>
      <c r="H1788" t="s">
        <v>56</v>
      </c>
      <c r="I1788" t="s">
        <v>84</v>
      </c>
      <c r="J1788" t="s">
        <v>85</v>
      </c>
      <c r="K1788" t="s">
        <v>42</v>
      </c>
      <c r="L1788" s="8">
        <v>9.9</v>
      </c>
      <c r="M1788" s="8">
        <v>3.1</v>
      </c>
      <c r="N1788">
        <v>17</v>
      </c>
      <c r="O1788" s="8">
        <v>168.3</v>
      </c>
      <c r="P1788" s="14">
        <v>0.16259999999999999</v>
      </c>
      <c r="Q1788" s="8">
        <v>27.37</v>
      </c>
      <c r="R1788" s="8">
        <v>140.93</v>
      </c>
      <c r="S1788" s="8">
        <v>52.7</v>
      </c>
      <c r="T1788" s="8">
        <v>88.23</v>
      </c>
      <c r="U1788">
        <v>4</v>
      </c>
      <c r="V1788" s="8">
        <v>33.159999999999997</v>
      </c>
      <c r="W1788" s="8">
        <v>14.4</v>
      </c>
      <c r="X1788" s="8">
        <v>73.83</v>
      </c>
    </row>
    <row r="1789" spans="1:24" x14ac:dyDescent="0.25">
      <c r="A1789" t="s">
        <v>2115</v>
      </c>
      <c r="B1789" s="1">
        <v>46142</v>
      </c>
      <c r="C1789" t="s">
        <v>244</v>
      </c>
      <c r="D1789" t="s">
        <v>245</v>
      </c>
      <c r="E1789" t="s">
        <v>53</v>
      </c>
      <c r="F1789" t="s">
        <v>46</v>
      </c>
      <c r="G1789" t="s">
        <v>55</v>
      </c>
      <c r="H1789" t="s">
        <v>56</v>
      </c>
      <c r="I1789" t="s">
        <v>66</v>
      </c>
      <c r="J1789" t="s">
        <v>67</v>
      </c>
      <c r="K1789" t="s">
        <v>33</v>
      </c>
      <c r="L1789" s="8">
        <v>4.5</v>
      </c>
      <c r="M1789" s="8">
        <v>2.1</v>
      </c>
      <c r="N1789">
        <v>38</v>
      </c>
      <c r="O1789" s="8">
        <v>171</v>
      </c>
      <c r="P1789" s="14">
        <v>0.1429</v>
      </c>
      <c r="Q1789" s="8">
        <v>24.44</v>
      </c>
      <c r="R1789" s="8">
        <v>146.56</v>
      </c>
      <c r="S1789" s="8">
        <v>79.8</v>
      </c>
      <c r="T1789" s="8">
        <v>66.760000000000005</v>
      </c>
      <c r="U1789">
        <v>0</v>
      </c>
      <c r="V1789" s="8">
        <v>0</v>
      </c>
      <c r="W1789" s="8">
        <v>0</v>
      </c>
      <c r="X1789" s="8">
        <v>66.760000000000005</v>
      </c>
    </row>
    <row r="1790" spans="1:24" x14ac:dyDescent="0.25">
      <c r="A1790" t="s">
        <v>2116</v>
      </c>
      <c r="B1790" s="1">
        <v>45460</v>
      </c>
      <c r="C1790" t="s">
        <v>301</v>
      </c>
      <c r="D1790" t="s">
        <v>302</v>
      </c>
      <c r="E1790" t="s">
        <v>63</v>
      </c>
      <c r="F1790" t="s">
        <v>37</v>
      </c>
      <c r="G1790" t="s">
        <v>79</v>
      </c>
      <c r="H1790" t="s">
        <v>80</v>
      </c>
      <c r="I1790" t="s">
        <v>31</v>
      </c>
      <c r="J1790" t="s">
        <v>32</v>
      </c>
      <c r="K1790" t="s">
        <v>33</v>
      </c>
      <c r="L1790" s="8">
        <v>5.8</v>
      </c>
      <c r="M1790" s="8">
        <v>2.7</v>
      </c>
      <c r="N1790">
        <v>38</v>
      </c>
      <c r="O1790" s="8">
        <v>220.4</v>
      </c>
      <c r="P1790" s="14">
        <v>8.0000000000000002E-3</v>
      </c>
      <c r="Q1790" s="8">
        <v>1.76</v>
      </c>
      <c r="R1790" s="8">
        <v>218.64</v>
      </c>
      <c r="S1790" s="8">
        <v>102.6</v>
      </c>
      <c r="T1790" s="8">
        <v>116.04</v>
      </c>
      <c r="U1790">
        <v>0</v>
      </c>
      <c r="V1790" s="8">
        <v>0</v>
      </c>
      <c r="W1790" s="8">
        <v>0</v>
      </c>
      <c r="X1790" s="8">
        <v>116.04</v>
      </c>
    </row>
    <row r="1791" spans="1:24" x14ac:dyDescent="0.25">
      <c r="A1791" t="s">
        <v>2117</v>
      </c>
      <c r="B1791" s="1">
        <v>45555</v>
      </c>
      <c r="C1791" t="s">
        <v>162</v>
      </c>
      <c r="D1791" t="s">
        <v>163</v>
      </c>
      <c r="E1791" t="s">
        <v>150</v>
      </c>
      <c r="F1791" t="s">
        <v>89</v>
      </c>
      <c r="G1791" t="s">
        <v>151</v>
      </c>
      <c r="H1791" t="s">
        <v>152</v>
      </c>
      <c r="I1791" t="s">
        <v>112</v>
      </c>
      <c r="J1791" t="s">
        <v>113</v>
      </c>
      <c r="K1791" t="s">
        <v>42</v>
      </c>
      <c r="L1791" s="8">
        <v>8.5</v>
      </c>
      <c r="M1791" s="8">
        <v>2.8</v>
      </c>
      <c r="N1791">
        <v>46</v>
      </c>
      <c r="O1791" s="8">
        <v>391</v>
      </c>
      <c r="P1791" s="14">
        <v>0.12280000000000001</v>
      </c>
      <c r="Q1791" s="8">
        <v>48.01</v>
      </c>
      <c r="R1791" s="8">
        <v>342.99</v>
      </c>
      <c r="S1791" s="8">
        <v>128.80000000000001</v>
      </c>
      <c r="T1791" s="8">
        <v>214.19</v>
      </c>
      <c r="U1791">
        <v>0</v>
      </c>
      <c r="V1791" s="8">
        <v>0</v>
      </c>
      <c r="W1791" s="8">
        <v>0</v>
      </c>
      <c r="X1791" s="8">
        <v>214.19</v>
      </c>
    </row>
    <row r="1792" spans="1:24" x14ac:dyDescent="0.25">
      <c r="A1792" t="s">
        <v>2118</v>
      </c>
      <c r="B1792" s="1">
        <v>46227</v>
      </c>
      <c r="C1792" t="s">
        <v>383</v>
      </c>
      <c r="D1792" t="s">
        <v>384</v>
      </c>
      <c r="E1792" t="s">
        <v>63</v>
      </c>
      <c r="F1792" t="s">
        <v>54</v>
      </c>
      <c r="G1792" t="s">
        <v>79</v>
      </c>
      <c r="H1792" t="s">
        <v>80</v>
      </c>
      <c r="I1792" t="s">
        <v>31</v>
      </c>
      <c r="J1792" t="s">
        <v>32</v>
      </c>
      <c r="K1792" t="s">
        <v>33</v>
      </c>
      <c r="L1792" s="8">
        <v>5.8</v>
      </c>
      <c r="M1792" s="8">
        <v>2.7</v>
      </c>
      <c r="N1792">
        <v>82</v>
      </c>
      <c r="O1792" s="8">
        <v>475.6</v>
      </c>
      <c r="P1792" s="14">
        <v>9.1999999999999998E-3</v>
      </c>
      <c r="Q1792" s="8">
        <v>4.38</v>
      </c>
      <c r="R1792" s="8">
        <v>471.22</v>
      </c>
      <c r="S1792" s="8">
        <v>221.4</v>
      </c>
      <c r="T1792" s="8">
        <v>249.82</v>
      </c>
      <c r="U1792">
        <v>0</v>
      </c>
      <c r="V1792" s="8">
        <v>0</v>
      </c>
      <c r="W1792" s="8">
        <v>0</v>
      </c>
      <c r="X1792" s="8">
        <v>249.82</v>
      </c>
    </row>
    <row r="1793" spans="1:24" x14ac:dyDescent="0.25">
      <c r="A1793" t="s">
        <v>2119</v>
      </c>
      <c r="B1793" s="1">
        <v>46136</v>
      </c>
      <c r="C1793" t="s">
        <v>136</v>
      </c>
      <c r="D1793" t="s">
        <v>137</v>
      </c>
      <c r="E1793" t="s">
        <v>71</v>
      </c>
      <c r="F1793" t="s">
        <v>54</v>
      </c>
      <c r="G1793" t="s">
        <v>72</v>
      </c>
      <c r="H1793" t="s">
        <v>73</v>
      </c>
      <c r="I1793" t="s">
        <v>185</v>
      </c>
      <c r="J1793" t="s">
        <v>186</v>
      </c>
      <c r="K1793" t="s">
        <v>59</v>
      </c>
      <c r="L1793" s="8">
        <v>4.9000000000000004</v>
      </c>
      <c r="M1793" s="8">
        <v>3.1</v>
      </c>
      <c r="N1793">
        <v>34</v>
      </c>
      <c r="O1793" s="8">
        <v>166.6</v>
      </c>
      <c r="P1793" s="14">
        <v>1.35E-2</v>
      </c>
      <c r="Q1793" s="8">
        <v>2.25</v>
      </c>
      <c r="R1793" s="8">
        <v>164.35</v>
      </c>
      <c r="S1793" s="8">
        <v>105.4</v>
      </c>
      <c r="T1793" s="8">
        <v>58.95</v>
      </c>
      <c r="U1793">
        <v>0</v>
      </c>
      <c r="V1793" s="8">
        <v>0</v>
      </c>
      <c r="W1793" s="8">
        <v>0</v>
      </c>
      <c r="X1793" s="8">
        <v>58.95</v>
      </c>
    </row>
    <row r="1794" spans="1:24" x14ac:dyDescent="0.25">
      <c r="A1794" t="s">
        <v>2120</v>
      </c>
      <c r="B1794" s="1">
        <v>46258</v>
      </c>
      <c r="C1794" t="s">
        <v>410</v>
      </c>
      <c r="D1794" t="s">
        <v>411</v>
      </c>
      <c r="E1794" t="s">
        <v>150</v>
      </c>
      <c r="F1794" t="s">
        <v>46</v>
      </c>
      <c r="G1794" t="s">
        <v>151</v>
      </c>
      <c r="H1794" t="s">
        <v>152</v>
      </c>
      <c r="I1794" t="s">
        <v>74</v>
      </c>
      <c r="J1794" t="s">
        <v>75</v>
      </c>
      <c r="K1794" t="s">
        <v>49</v>
      </c>
      <c r="L1794" s="8">
        <v>11</v>
      </c>
      <c r="M1794" s="8">
        <v>6.8</v>
      </c>
      <c r="N1794">
        <v>19</v>
      </c>
      <c r="O1794" s="8">
        <v>209</v>
      </c>
      <c r="P1794" s="14">
        <v>0.1673</v>
      </c>
      <c r="Q1794" s="8">
        <v>34.97</v>
      </c>
      <c r="R1794" s="8">
        <v>174.03</v>
      </c>
      <c r="S1794" s="8">
        <v>129.19999999999999</v>
      </c>
      <c r="T1794" s="8">
        <v>44.83</v>
      </c>
      <c r="U1794">
        <v>0</v>
      </c>
      <c r="V1794" s="8">
        <v>0</v>
      </c>
      <c r="W1794" s="8">
        <v>0</v>
      </c>
      <c r="X1794" s="8">
        <v>44.83</v>
      </c>
    </row>
    <row r="1795" spans="1:24" x14ac:dyDescent="0.25">
      <c r="A1795" t="s">
        <v>2121</v>
      </c>
      <c r="B1795" s="1">
        <v>45785</v>
      </c>
      <c r="C1795" t="s">
        <v>391</v>
      </c>
      <c r="D1795" t="s">
        <v>392</v>
      </c>
      <c r="E1795" t="s">
        <v>63</v>
      </c>
      <c r="F1795" t="s">
        <v>54</v>
      </c>
      <c r="G1795" t="s">
        <v>79</v>
      </c>
      <c r="H1795" t="s">
        <v>80</v>
      </c>
      <c r="I1795" t="s">
        <v>112</v>
      </c>
      <c r="J1795" t="s">
        <v>113</v>
      </c>
      <c r="K1795" t="s">
        <v>42</v>
      </c>
      <c r="L1795" s="8">
        <v>8.5</v>
      </c>
      <c r="M1795" s="8">
        <v>2.8</v>
      </c>
      <c r="N1795">
        <v>20</v>
      </c>
      <c r="O1795" s="8">
        <v>170</v>
      </c>
      <c r="P1795" s="14">
        <v>5.3E-3</v>
      </c>
      <c r="Q1795" s="8">
        <v>0.9</v>
      </c>
      <c r="R1795" s="8">
        <v>169.1</v>
      </c>
      <c r="S1795" s="8">
        <v>56</v>
      </c>
      <c r="T1795" s="8">
        <v>113.1</v>
      </c>
      <c r="U1795">
        <v>0</v>
      </c>
      <c r="V1795" s="8">
        <v>0</v>
      </c>
      <c r="W1795" s="8">
        <v>0</v>
      </c>
      <c r="X1795" s="8">
        <v>113.1</v>
      </c>
    </row>
    <row r="1796" spans="1:24" x14ac:dyDescent="0.25">
      <c r="A1796" t="s">
        <v>2122</v>
      </c>
      <c r="B1796" s="1">
        <v>46117</v>
      </c>
      <c r="C1796" t="s">
        <v>590</v>
      </c>
      <c r="D1796" t="s">
        <v>591</v>
      </c>
      <c r="E1796" t="s">
        <v>27</v>
      </c>
      <c r="F1796" t="s">
        <v>46</v>
      </c>
      <c r="G1796" t="s">
        <v>38</v>
      </c>
      <c r="H1796" t="s">
        <v>39</v>
      </c>
      <c r="I1796" t="s">
        <v>144</v>
      </c>
      <c r="J1796" t="s">
        <v>145</v>
      </c>
      <c r="K1796" t="s">
        <v>33</v>
      </c>
      <c r="L1796" s="8">
        <v>12</v>
      </c>
      <c r="M1796" s="8">
        <v>6.5</v>
      </c>
      <c r="N1796">
        <v>31</v>
      </c>
      <c r="O1796" s="8">
        <v>372</v>
      </c>
      <c r="P1796" s="14">
        <v>0.24660000000000001</v>
      </c>
      <c r="Q1796" s="8">
        <v>91.74</v>
      </c>
      <c r="R1796" s="8">
        <v>280.26</v>
      </c>
      <c r="S1796" s="8">
        <v>201.5</v>
      </c>
      <c r="T1796" s="8">
        <v>78.760000000000005</v>
      </c>
      <c r="U1796">
        <v>0</v>
      </c>
      <c r="V1796" s="8">
        <v>0</v>
      </c>
      <c r="W1796" s="8">
        <v>0</v>
      </c>
      <c r="X1796" s="8">
        <v>78.760000000000005</v>
      </c>
    </row>
    <row r="1797" spans="1:24" x14ac:dyDescent="0.25">
      <c r="A1797" t="s">
        <v>2123</v>
      </c>
      <c r="B1797" s="1">
        <v>45594</v>
      </c>
      <c r="C1797" t="s">
        <v>361</v>
      </c>
      <c r="D1797" t="s">
        <v>362</v>
      </c>
      <c r="E1797" t="s">
        <v>27</v>
      </c>
      <c r="F1797" t="s">
        <v>28</v>
      </c>
      <c r="G1797" t="s">
        <v>38</v>
      </c>
      <c r="H1797" t="s">
        <v>39</v>
      </c>
      <c r="I1797" t="s">
        <v>156</v>
      </c>
      <c r="J1797" t="s">
        <v>157</v>
      </c>
      <c r="K1797" t="s">
        <v>42</v>
      </c>
      <c r="L1797" s="8">
        <v>6.2</v>
      </c>
      <c r="M1797" s="8">
        <v>1.9</v>
      </c>
      <c r="N1797">
        <v>95</v>
      </c>
      <c r="O1797" s="8">
        <v>589</v>
      </c>
      <c r="P1797" s="14">
        <v>0.10730000000000001</v>
      </c>
      <c r="Q1797" s="8">
        <v>63.2</v>
      </c>
      <c r="R1797" s="8">
        <v>525.79999999999995</v>
      </c>
      <c r="S1797" s="8">
        <v>180.5</v>
      </c>
      <c r="T1797" s="8">
        <v>345.3</v>
      </c>
      <c r="U1797">
        <v>0</v>
      </c>
      <c r="V1797" s="8">
        <v>0</v>
      </c>
      <c r="W1797" s="8">
        <v>0</v>
      </c>
      <c r="X1797" s="8">
        <v>345.3</v>
      </c>
    </row>
    <row r="1798" spans="1:24" x14ac:dyDescent="0.25">
      <c r="A1798" t="s">
        <v>2124</v>
      </c>
      <c r="B1798" s="1">
        <v>46056</v>
      </c>
      <c r="C1798" t="s">
        <v>400</v>
      </c>
      <c r="D1798" t="s">
        <v>401</v>
      </c>
      <c r="E1798" t="s">
        <v>27</v>
      </c>
      <c r="F1798" t="s">
        <v>28</v>
      </c>
      <c r="G1798" t="s">
        <v>38</v>
      </c>
      <c r="H1798" t="s">
        <v>39</v>
      </c>
      <c r="I1798" t="s">
        <v>127</v>
      </c>
      <c r="J1798" t="s">
        <v>128</v>
      </c>
      <c r="K1798" t="s">
        <v>33</v>
      </c>
      <c r="L1798" s="8">
        <v>7.2</v>
      </c>
      <c r="M1798" s="8">
        <v>3.6</v>
      </c>
      <c r="N1798">
        <v>441</v>
      </c>
      <c r="O1798" s="8">
        <v>3175.2</v>
      </c>
      <c r="P1798" s="14">
        <v>0.1087</v>
      </c>
      <c r="Q1798" s="8">
        <v>345.14</v>
      </c>
      <c r="R1798" s="8">
        <v>2830.06</v>
      </c>
      <c r="S1798" s="8">
        <v>1587.6</v>
      </c>
      <c r="T1798" s="8">
        <v>1242.46</v>
      </c>
      <c r="U1798">
        <v>0</v>
      </c>
      <c r="V1798" s="8">
        <v>0</v>
      </c>
      <c r="W1798" s="8">
        <v>0</v>
      </c>
      <c r="X1798" s="8">
        <v>1242.46</v>
      </c>
    </row>
    <row r="1799" spans="1:24" x14ac:dyDescent="0.25">
      <c r="A1799" t="s">
        <v>2125</v>
      </c>
      <c r="B1799" s="1">
        <v>46183</v>
      </c>
      <c r="C1799" t="s">
        <v>689</v>
      </c>
      <c r="D1799" t="s">
        <v>690</v>
      </c>
      <c r="E1799" t="s">
        <v>27</v>
      </c>
      <c r="F1799" t="s">
        <v>54</v>
      </c>
      <c r="G1799" t="s">
        <v>38</v>
      </c>
      <c r="H1799" t="s">
        <v>39</v>
      </c>
      <c r="I1799" t="s">
        <v>66</v>
      </c>
      <c r="J1799" t="s">
        <v>67</v>
      </c>
      <c r="K1799" t="s">
        <v>33</v>
      </c>
      <c r="L1799" s="8">
        <v>4.5</v>
      </c>
      <c r="M1799" s="8">
        <v>2.1</v>
      </c>
      <c r="N1799">
        <v>141</v>
      </c>
      <c r="O1799" s="8">
        <v>634.5</v>
      </c>
      <c r="P1799" s="14">
        <v>1.8E-3</v>
      </c>
      <c r="Q1799" s="8">
        <v>1.1399999999999999</v>
      </c>
      <c r="R1799" s="8">
        <v>633.36</v>
      </c>
      <c r="S1799" s="8">
        <v>296.10000000000002</v>
      </c>
      <c r="T1799" s="8">
        <v>337.26</v>
      </c>
      <c r="U1799">
        <v>0</v>
      </c>
      <c r="V1799" s="8">
        <v>0</v>
      </c>
      <c r="W1799" s="8">
        <v>0</v>
      </c>
      <c r="X1799" s="8">
        <v>337.26</v>
      </c>
    </row>
    <row r="1800" spans="1:24" x14ac:dyDescent="0.25">
      <c r="A1800" t="s">
        <v>2126</v>
      </c>
      <c r="B1800" s="1">
        <v>45638</v>
      </c>
      <c r="C1800" t="s">
        <v>82</v>
      </c>
      <c r="D1800" t="s">
        <v>83</v>
      </c>
      <c r="E1800" t="s">
        <v>71</v>
      </c>
      <c r="F1800" t="s">
        <v>46</v>
      </c>
      <c r="G1800" t="s">
        <v>72</v>
      </c>
      <c r="H1800" t="s">
        <v>73</v>
      </c>
      <c r="I1800" t="s">
        <v>127</v>
      </c>
      <c r="J1800" t="s">
        <v>128</v>
      </c>
      <c r="K1800" t="s">
        <v>33</v>
      </c>
      <c r="L1800" s="8">
        <v>7.2</v>
      </c>
      <c r="M1800" s="8">
        <v>3.6</v>
      </c>
      <c r="N1800">
        <v>10</v>
      </c>
      <c r="O1800" s="8">
        <v>72</v>
      </c>
      <c r="P1800" s="14">
        <v>0.1074</v>
      </c>
      <c r="Q1800" s="8">
        <v>7.73</v>
      </c>
      <c r="R1800" s="8">
        <v>64.27</v>
      </c>
      <c r="S1800" s="8">
        <v>36</v>
      </c>
      <c r="T1800" s="8">
        <v>28.27</v>
      </c>
      <c r="U1800">
        <v>5</v>
      </c>
      <c r="V1800" s="8">
        <v>32.130000000000003</v>
      </c>
      <c r="W1800" s="8">
        <v>20.5</v>
      </c>
      <c r="X1800" s="8">
        <v>7.77</v>
      </c>
    </row>
    <row r="1801" spans="1:24" x14ac:dyDescent="0.25">
      <c r="A1801" t="s">
        <v>2127</v>
      </c>
      <c r="B1801" s="1">
        <v>46115</v>
      </c>
      <c r="C1801" t="s">
        <v>94</v>
      </c>
      <c r="D1801" t="s">
        <v>95</v>
      </c>
      <c r="E1801" t="s">
        <v>53</v>
      </c>
      <c r="F1801" t="s">
        <v>46</v>
      </c>
      <c r="G1801" t="s">
        <v>55</v>
      </c>
      <c r="H1801" t="s">
        <v>56</v>
      </c>
      <c r="I1801" t="s">
        <v>144</v>
      </c>
      <c r="J1801" t="s">
        <v>145</v>
      </c>
      <c r="K1801" t="s">
        <v>33</v>
      </c>
      <c r="L1801" s="8">
        <v>12</v>
      </c>
      <c r="M1801" s="8">
        <v>6.5</v>
      </c>
      <c r="N1801">
        <v>4</v>
      </c>
      <c r="O1801" s="8">
        <v>48</v>
      </c>
      <c r="P1801" s="14">
        <v>4.2900000000000001E-2</v>
      </c>
      <c r="Q1801" s="8">
        <v>2.06</v>
      </c>
      <c r="R1801" s="8">
        <v>45.94</v>
      </c>
      <c r="S1801" s="8">
        <v>26</v>
      </c>
      <c r="T1801" s="8">
        <v>19.940000000000001</v>
      </c>
      <c r="U1801">
        <v>0</v>
      </c>
      <c r="V1801" s="8">
        <v>0</v>
      </c>
      <c r="W1801" s="8">
        <v>0</v>
      </c>
      <c r="X1801" s="8">
        <v>19.940000000000001</v>
      </c>
    </row>
    <row r="1802" spans="1:24" x14ac:dyDescent="0.25">
      <c r="A1802" t="s">
        <v>2128</v>
      </c>
      <c r="B1802" s="1">
        <v>45409</v>
      </c>
      <c r="C1802" t="s">
        <v>223</v>
      </c>
      <c r="D1802" t="s">
        <v>224</v>
      </c>
      <c r="E1802" t="s">
        <v>27</v>
      </c>
      <c r="F1802" t="s">
        <v>28</v>
      </c>
      <c r="G1802" t="s">
        <v>29</v>
      </c>
      <c r="H1802" t="s">
        <v>30</v>
      </c>
      <c r="I1802" t="s">
        <v>117</v>
      </c>
      <c r="J1802" t="s">
        <v>118</v>
      </c>
      <c r="K1802" t="s">
        <v>59</v>
      </c>
      <c r="L1802" s="8">
        <v>6</v>
      </c>
      <c r="M1802" s="8">
        <v>4.2</v>
      </c>
      <c r="N1802">
        <v>61</v>
      </c>
      <c r="O1802" s="8">
        <v>366</v>
      </c>
      <c r="P1802" s="14">
        <v>8.3000000000000001E-3</v>
      </c>
      <c r="Q1802" s="8">
        <v>3.04</v>
      </c>
      <c r="R1802" s="8">
        <v>362.96</v>
      </c>
      <c r="S1802" s="8">
        <v>256.2</v>
      </c>
      <c r="T1802" s="8">
        <v>106.76</v>
      </c>
      <c r="U1802">
        <v>0</v>
      </c>
      <c r="V1802" s="8">
        <v>0</v>
      </c>
      <c r="W1802" s="8">
        <v>0</v>
      </c>
      <c r="X1802" s="8">
        <v>106.76</v>
      </c>
    </row>
    <row r="1803" spans="1:24" x14ac:dyDescent="0.25">
      <c r="A1803" t="s">
        <v>2129</v>
      </c>
      <c r="B1803" s="1">
        <v>45771</v>
      </c>
      <c r="C1803" t="s">
        <v>232</v>
      </c>
      <c r="D1803" t="s">
        <v>233</v>
      </c>
      <c r="E1803" t="s">
        <v>27</v>
      </c>
      <c r="F1803" t="s">
        <v>89</v>
      </c>
      <c r="G1803" t="s">
        <v>38</v>
      </c>
      <c r="H1803" t="s">
        <v>39</v>
      </c>
      <c r="I1803" t="s">
        <v>122</v>
      </c>
      <c r="J1803" t="s">
        <v>123</v>
      </c>
      <c r="K1803" t="s">
        <v>59</v>
      </c>
      <c r="L1803" s="8">
        <v>5.5</v>
      </c>
      <c r="M1803" s="8">
        <v>3.8</v>
      </c>
      <c r="N1803">
        <v>140</v>
      </c>
      <c r="O1803" s="8">
        <v>770</v>
      </c>
      <c r="P1803" s="14">
        <v>9.7500000000000003E-2</v>
      </c>
      <c r="Q1803" s="8">
        <v>75.08</v>
      </c>
      <c r="R1803" s="8">
        <v>694.92</v>
      </c>
      <c r="S1803" s="8">
        <v>532</v>
      </c>
      <c r="T1803" s="8">
        <v>162.91999999999999</v>
      </c>
      <c r="U1803">
        <v>0</v>
      </c>
      <c r="V1803" s="8">
        <v>0</v>
      </c>
      <c r="W1803" s="8">
        <v>0</v>
      </c>
      <c r="X1803" s="8">
        <v>162.91999999999999</v>
      </c>
    </row>
    <row r="1804" spans="1:24" x14ac:dyDescent="0.25">
      <c r="A1804" t="s">
        <v>2130</v>
      </c>
      <c r="B1804" s="1">
        <v>45369</v>
      </c>
      <c r="C1804" t="s">
        <v>354</v>
      </c>
      <c r="D1804" t="s">
        <v>355</v>
      </c>
      <c r="E1804" t="s">
        <v>71</v>
      </c>
      <c r="F1804" t="s">
        <v>54</v>
      </c>
      <c r="G1804" t="s">
        <v>165</v>
      </c>
      <c r="H1804" t="s">
        <v>166</v>
      </c>
      <c r="I1804" t="s">
        <v>74</v>
      </c>
      <c r="J1804" t="s">
        <v>75</v>
      </c>
      <c r="K1804" t="s">
        <v>49</v>
      </c>
      <c r="L1804" s="8">
        <v>11</v>
      </c>
      <c r="M1804" s="8">
        <v>6.8</v>
      </c>
      <c r="N1804">
        <v>155</v>
      </c>
      <c r="O1804" s="8">
        <v>1705</v>
      </c>
      <c r="P1804" s="14">
        <v>5.8200000000000002E-2</v>
      </c>
      <c r="Q1804" s="8">
        <v>99.23</v>
      </c>
      <c r="R1804" s="8">
        <v>1605.77</v>
      </c>
      <c r="S1804" s="8">
        <v>1054</v>
      </c>
      <c r="T1804" s="8">
        <v>551.77</v>
      </c>
      <c r="U1804">
        <v>0</v>
      </c>
      <c r="V1804" s="8">
        <v>0</v>
      </c>
      <c r="W1804" s="8">
        <v>0</v>
      </c>
      <c r="X1804" s="8">
        <v>551.77</v>
      </c>
    </row>
    <row r="1805" spans="1:24" x14ac:dyDescent="0.25">
      <c r="A1805" t="s">
        <v>2131</v>
      </c>
      <c r="B1805" s="1">
        <v>45436</v>
      </c>
      <c r="C1805" t="s">
        <v>445</v>
      </c>
      <c r="D1805" t="s">
        <v>446</v>
      </c>
      <c r="E1805" t="s">
        <v>71</v>
      </c>
      <c r="F1805" t="s">
        <v>89</v>
      </c>
      <c r="G1805" t="s">
        <v>72</v>
      </c>
      <c r="H1805" t="s">
        <v>73</v>
      </c>
      <c r="I1805" t="s">
        <v>74</v>
      </c>
      <c r="J1805" t="s">
        <v>75</v>
      </c>
      <c r="K1805" t="s">
        <v>49</v>
      </c>
      <c r="L1805" s="8">
        <v>11</v>
      </c>
      <c r="M1805" s="8">
        <v>6.8</v>
      </c>
      <c r="N1805">
        <v>163</v>
      </c>
      <c r="O1805" s="8">
        <v>1793</v>
      </c>
      <c r="P1805" s="14">
        <v>0.19589999999999999</v>
      </c>
      <c r="Q1805" s="8">
        <v>351.25</v>
      </c>
      <c r="R1805" s="8">
        <v>1441.75</v>
      </c>
      <c r="S1805" s="8">
        <v>1108.4000000000001</v>
      </c>
      <c r="T1805" s="8">
        <v>333.35</v>
      </c>
      <c r="U1805">
        <v>0</v>
      </c>
      <c r="V1805" s="8">
        <v>0</v>
      </c>
      <c r="W1805" s="8">
        <v>0</v>
      </c>
      <c r="X1805" s="8">
        <v>333.35</v>
      </c>
    </row>
    <row r="1806" spans="1:24" x14ac:dyDescent="0.25">
      <c r="A1806" t="s">
        <v>2132</v>
      </c>
      <c r="B1806" s="1">
        <v>46064</v>
      </c>
      <c r="C1806" t="s">
        <v>198</v>
      </c>
      <c r="D1806" t="s">
        <v>199</v>
      </c>
      <c r="E1806" t="s">
        <v>150</v>
      </c>
      <c r="F1806" t="s">
        <v>54</v>
      </c>
      <c r="G1806" t="s">
        <v>151</v>
      </c>
      <c r="H1806" t="s">
        <v>152</v>
      </c>
      <c r="I1806" t="s">
        <v>122</v>
      </c>
      <c r="J1806" t="s">
        <v>123</v>
      </c>
      <c r="K1806" t="s">
        <v>59</v>
      </c>
      <c r="L1806" s="8">
        <v>5.5</v>
      </c>
      <c r="M1806" s="8">
        <v>3.8</v>
      </c>
      <c r="N1806">
        <v>19</v>
      </c>
      <c r="O1806" s="8">
        <v>104.5</v>
      </c>
      <c r="P1806" s="14">
        <v>3.8899999999999997E-2</v>
      </c>
      <c r="Q1806" s="8">
        <v>4.07</v>
      </c>
      <c r="R1806" s="8">
        <v>100.43</v>
      </c>
      <c r="S1806" s="8">
        <v>72.2</v>
      </c>
      <c r="T1806" s="8">
        <v>28.23</v>
      </c>
      <c r="U1806">
        <v>0</v>
      </c>
      <c r="V1806" s="8">
        <v>0</v>
      </c>
      <c r="W1806" s="8">
        <v>0</v>
      </c>
      <c r="X1806" s="8">
        <v>28.23</v>
      </c>
    </row>
    <row r="1807" spans="1:24" x14ac:dyDescent="0.25">
      <c r="A1807" t="s">
        <v>2133</v>
      </c>
      <c r="B1807" s="1">
        <v>45523</v>
      </c>
      <c r="C1807" t="s">
        <v>321</v>
      </c>
      <c r="D1807" t="s">
        <v>322</v>
      </c>
      <c r="E1807" t="s">
        <v>63</v>
      </c>
      <c r="F1807" t="s">
        <v>46</v>
      </c>
      <c r="G1807" t="s">
        <v>79</v>
      </c>
      <c r="H1807" t="s">
        <v>80</v>
      </c>
      <c r="I1807" t="s">
        <v>31</v>
      </c>
      <c r="J1807" t="s">
        <v>32</v>
      </c>
      <c r="K1807" t="s">
        <v>33</v>
      </c>
      <c r="L1807" s="8">
        <v>5.8</v>
      </c>
      <c r="M1807" s="8">
        <v>2.7</v>
      </c>
      <c r="N1807">
        <v>21</v>
      </c>
      <c r="O1807" s="8">
        <v>121.8</v>
      </c>
      <c r="P1807" s="14">
        <v>6.6600000000000006E-2</v>
      </c>
      <c r="Q1807" s="8">
        <v>8.11</v>
      </c>
      <c r="R1807" s="8">
        <v>113.69</v>
      </c>
      <c r="S1807" s="8">
        <v>56.7</v>
      </c>
      <c r="T1807" s="8">
        <v>56.99</v>
      </c>
      <c r="U1807">
        <v>10</v>
      </c>
      <c r="V1807" s="8">
        <v>54.14</v>
      </c>
      <c r="W1807" s="8">
        <v>32</v>
      </c>
      <c r="X1807" s="8">
        <v>24.99</v>
      </c>
    </row>
    <row r="1808" spans="1:24" x14ac:dyDescent="0.25">
      <c r="A1808" t="s">
        <v>2134</v>
      </c>
      <c r="B1808" s="1">
        <v>46172</v>
      </c>
      <c r="C1808" t="s">
        <v>107</v>
      </c>
      <c r="D1808" t="s">
        <v>108</v>
      </c>
      <c r="E1808" t="s">
        <v>53</v>
      </c>
      <c r="F1808" t="s">
        <v>46</v>
      </c>
      <c r="G1808" t="s">
        <v>55</v>
      </c>
      <c r="H1808" t="s">
        <v>56</v>
      </c>
      <c r="I1808" t="s">
        <v>84</v>
      </c>
      <c r="J1808" t="s">
        <v>85</v>
      </c>
      <c r="K1808" t="s">
        <v>42</v>
      </c>
      <c r="L1808" s="8">
        <v>9.9</v>
      </c>
      <c r="M1808" s="8">
        <v>3.1</v>
      </c>
      <c r="N1808">
        <v>6</v>
      </c>
      <c r="O1808" s="8">
        <v>59.4</v>
      </c>
      <c r="P1808" s="14">
        <v>6.7799999999999999E-2</v>
      </c>
      <c r="Q1808" s="8">
        <v>4.03</v>
      </c>
      <c r="R1808" s="8">
        <v>55.37</v>
      </c>
      <c r="S1808" s="8">
        <v>18.600000000000001</v>
      </c>
      <c r="T1808" s="8">
        <v>36.770000000000003</v>
      </c>
      <c r="U1808">
        <v>0</v>
      </c>
      <c r="V1808" s="8">
        <v>0</v>
      </c>
      <c r="W1808" s="8">
        <v>0</v>
      </c>
      <c r="X1808" s="8">
        <v>36.770000000000003</v>
      </c>
    </row>
    <row r="1809" spans="1:24" x14ac:dyDescent="0.25">
      <c r="A1809" t="s">
        <v>2135</v>
      </c>
      <c r="B1809" s="1">
        <v>45984</v>
      </c>
      <c r="C1809" t="s">
        <v>110</v>
      </c>
      <c r="D1809" t="s">
        <v>111</v>
      </c>
      <c r="E1809" t="s">
        <v>27</v>
      </c>
      <c r="F1809" t="s">
        <v>37</v>
      </c>
      <c r="G1809" t="s">
        <v>29</v>
      </c>
      <c r="H1809" t="s">
        <v>30</v>
      </c>
      <c r="I1809" t="s">
        <v>117</v>
      </c>
      <c r="J1809" t="s">
        <v>118</v>
      </c>
      <c r="K1809" t="s">
        <v>59</v>
      </c>
      <c r="L1809" s="8">
        <v>6</v>
      </c>
      <c r="M1809" s="8">
        <v>4.2</v>
      </c>
      <c r="N1809">
        <v>2</v>
      </c>
      <c r="O1809" s="8">
        <v>12</v>
      </c>
      <c r="P1809" s="14">
        <v>4.5699999999999998E-2</v>
      </c>
      <c r="Q1809" s="8">
        <v>0.55000000000000004</v>
      </c>
      <c r="R1809" s="8">
        <v>11.45</v>
      </c>
      <c r="S1809" s="8">
        <v>8.4</v>
      </c>
      <c r="T1809" s="8">
        <v>3.05</v>
      </c>
      <c r="U1809">
        <v>0</v>
      </c>
      <c r="V1809" s="8">
        <v>0</v>
      </c>
      <c r="W1809" s="8">
        <v>0</v>
      </c>
      <c r="X1809" s="8">
        <v>3.05</v>
      </c>
    </row>
    <row r="1810" spans="1:24" x14ac:dyDescent="0.25">
      <c r="A1810" t="s">
        <v>2136</v>
      </c>
      <c r="B1810" s="1">
        <v>46033</v>
      </c>
      <c r="C1810" t="s">
        <v>805</v>
      </c>
      <c r="D1810" t="s">
        <v>806</v>
      </c>
      <c r="E1810" t="s">
        <v>63</v>
      </c>
      <c r="F1810" t="s">
        <v>89</v>
      </c>
      <c r="G1810" t="s">
        <v>79</v>
      </c>
      <c r="H1810" t="s">
        <v>80</v>
      </c>
      <c r="I1810" t="s">
        <v>122</v>
      </c>
      <c r="J1810" t="s">
        <v>123</v>
      </c>
      <c r="K1810" t="s">
        <v>59</v>
      </c>
      <c r="L1810" s="8">
        <v>5.5</v>
      </c>
      <c r="M1810" s="8">
        <v>3.8</v>
      </c>
      <c r="N1810">
        <v>318</v>
      </c>
      <c r="O1810" s="8">
        <v>1749</v>
      </c>
      <c r="P1810" s="14">
        <v>2.8199999999999999E-2</v>
      </c>
      <c r="Q1810" s="8">
        <v>49.32</v>
      </c>
      <c r="R1810" s="8">
        <v>1699.68</v>
      </c>
      <c r="S1810" s="8">
        <v>1208.4000000000001</v>
      </c>
      <c r="T1810" s="8">
        <v>491.28</v>
      </c>
      <c r="U1810">
        <v>0</v>
      </c>
      <c r="V1810" s="8">
        <v>0</v>
      </c>
      <c r="W1810" s="8">
        <v>0</v>
      </c>
      <c r="X1810" s="8">
        <v>491.28</v>
      </c>
    </row>
    <row r="1811" spans="1:24" x14ac:dyDescent="0.25">
      <c r="A1811" t="s">
        <v>2137</v>
      </c>
      <c r="B1811" s="1">
        <v>45982</v>
      </c>
      <c r="C1811" t="s">
        <v>205</v>
      </c>
      <c r="D1811" t="s">
        <v>206</v>
      </c>
      <c r="E1811" t="s">
        <v>71</v>
      </c>
      <c r="F1811" t="s">
        <v>54</v>
      </c>
      <c r="G1811" t="s">
        <v>72</v>
      </c>
      <c r="H1811" t="s">
        <v>73</v>
      </c>
      <c r="I1811" t="s">
        <v>31</v>
      </c>
      <c r="J1811" t="s">
        <v>32</v>
      </c>
      <c r="K1811" t="s">
        <v>33</v>
      </c>
      <c r="L1811" s="8">
        <v>5.8</v>
      </c>
      <c r="M1811" s="8">
        <v>2.7</v>
      </c>
      <c r="N1811">
        <v>31</v>
      </c>
      <c r="O1811" s="8">
        <v>179.8</v>
      </c>
      <c r="P1811" s="14">
        <v>1.2999999999999999E-3</v>
      </c>
      <c r="Q1811" s="8">
        <v>0.23</v>
      </c>
      <c r="R1811" s="8">
        <v>179.57</v>
      </c>
      <c r="S1811" s="8">
        <v>83.7</v>
      </c>
      <c r="T1811" s="8">
        <v>95.87</v>
      </c>
      <c r="U1811">
        <v>0</v>
      </c>
      <c r="V1811" s="8">
        <v>0</v>
      </c>
      <c r="W1811" s="8">
        <v>0</v>
      </c>
      <c r="X1811" s="8">
        <v>95.87</v>
      </c>
    </row>
    <row r="1812" spans="1:24" x14ac:dyDescent="0.25">
      <c r="A1812" t="s">
        <v>2138</v>
      </c>
      <c r="B1812" s="1">
        <v>45698</v>
      </c>
      <c r="C1812" t="s">
        <v>301</v>
      </c>
      <c r="D1812" t="s">
        <v>302</v>
      </c>
      <c r="E1812" t="s">
        <v>63</v>
      </c>
      <c r="F1812" t="s">
        <v>37</v>
      </c>
      <c r="G1812" t="s">
        <v>64</v>
      </c>
      <c r="H1812" t="s">
        <v>65</v>
      </c>
      <c r="I1812" t="s">
        <v>112</v>
      </c>
      <c r="J1812" t="s">
        <v>113</v>
      </c>
      <c r="K1812" t="s">
        <v>42</v>
      </c>
      <c r="L1812" s="8">
        <v>8.5</v>
      </c>
      <c r="M1812" s="8">
        <v>2.8</v>
      </c>
      <c r="N1812">
        <v>46</v>
      </c>
      <c r="O1812" s="8">
        <v>391</v>
      </c>
      <c r="P1812" s="14">
        <v>1.15E-2</v>
      </c>
      <c r="Q1812" s="8">
        <v>4.5</v>
      </c>
      <c r="R1812" s="8">
        <v>386.5</v>
      </c>
      <c r="S1812" s="8">
        <v>128.80000000000001</v>
      </c>
      <c r="T1812" s="8">
        <v>257.7</v>
      </c>
      <c r="U1812">
        <v>0</v>
      </c>
      <c r="V1812" s="8">
        <v>0</v>
      </c>
      <c r="W1812" s="8">
        <v>0</v>
      </c>
      <c r="X1812" s="8">
        <v>257.7</v>
      </c>
    </row>
    <row r="1813" spans="1:24" x14ac:dyDescent="0.25">
      <c r="A1813" t="s">
        <v>2139</v>
      </c>
      <c r="B1813" s="1">
        <v>46158</v>
      </c>
      <c r="C1813" t="s">
        <v>546</v>
      </c>
      <c r="D1813" t="s">
        <v>547</v>
      </c>
      <c r="E1813" t="s">
        <v>27</v>
      </c>
      <c r="F1813" t="s">
        <v>89</v>
      </c>
      <c r="G1813" t="s">
        <v>29</v>
      </c>
      <c r="H1813" t="s">
        <v>30</v>
      </c>
      <c r="I1813" t="s">
        <v>66</v>
      </c>
      <c r="J1813" t="s">
        <v>67</v>
      </c>
      <c r="K1813" t="s">
        <v>33</v>
      </c>
      <c r="L1813" s="8">
        <v>4.5</v>
      </c>
      <c r="M1813" s="8">
        <v>2.1</v>
      </c>
      <c r="N1813">
        <v>632</v>
      </c>
      <c r="O1813" s="8">
        <v>2844</v>
      </c>
      <c r="P1813" s="14">
        <v>6.1499999999999999E-2</v>
      </c>
      <c r="Q1813" s="8">
        <v>174.91</v>
      </c>
      <c r="R1813" s="8">
        <v>2669.09</v>
      </c>
      <c r="S1813" s="8">
        <v>1327.2</v>
      </c>
      <c r="T1813" s="8">
        <v>1341.89</v>
      </c>
      <c r="U1813">
        <v>0</v>
      </c>
      <c r="V1813" s="8">
        <v>0</v>
      </c>
      <c r="W1813" s="8">
        <v>0</v>
      </c>
      <c r="X1813" s="8">
        <v>1341.89</v>
      </c>
    </row>
    <row r="1814" spans="1:24" x14ac:dyDescent="0.25">
      <c r="A1814" t="s">
        <v>2140</v>
      </c>
      <c r="B1814" s="1">
        <v>46115</v>
      </c>
      <c r="C1814" t="s">
        <v>315</v>
      </c>
      <c r="D1814" t="s">
        <v>316</v>
      </c>
      <c r="E1814" t="s">
        <v>27</v>
      </c>
      <c r="F1814" t="s">
        <v>46</v>
      </c>
      <c r="G1814" t="s">
        <v>29</v>
      </c>
      <c r="H1814" t="s">
        <v>30</v>
      </c>
      <c r="I1814" t="s">
        <v>130</v>
      </c>
      <c r="J1814" t="s">
        <v>131</v>
      </c>
      <c r="K1814" t="s">
        <v>42</v>
      </c>
      <c r="L1814" s="8">
        <v>4.8</v>
      </c>
      <c r="M1814" s="8">
        <v>1.4</v>
      </c>
      <c r="N1814">
        <v>7</v>
      </c>
      <c r="O1814" s="8">
        <v>33.6</v>
      </c>
      <c r="P1814" s="14">
        <v>0.1638</v>
      </c>
      <c r="Q1814" s="8">
        <v>5.5</v>
      </c>
      <c r="R1814" s="8">
        <v>28.1</v>
      </c>
      <c r="S1814" s="8">
        <v>9.8000000000000007</v>
      </c>
      <c r="T1814" s="8">
        <v>18.3</v>
      </c>
      <c r="U1814">
        <v>0</v>
      </c>
      <c r="V1814" s="8">
        <v>0</v>
      </c>
      <c r="W1814" s="8">
        <v>0</v>
      </c>
      <c r="X1814" s="8">
        <v>18.3</v>
      </c>
    </row>
    <row r="1815" spans="1:24" x14ac:dyDescent="0.25">
      <c r="A1815" t="s">
        <v>2141</v>
      </c>
      <c r="B1815" s="1">
        <v>45862</v>
      </c>
      <c r="C1815" t="s">
        <v>77</v>
      </c>
      <c r="D1815" t="s">
        <v>78</v>
      </c>
      <c r="E1815" t="s">
        <v>63</v>
      </c>
      <c r="F1815" t="s">
        <v>37</v>
      </c>
      <c r="G1815" t="s">
        <v>64</v>
      </c>
      <c r="H1815" t="s">
        <v>65</v>
      </c>
      <c r="I1815" t="s">
        <v>130</v>
      </c>
      <c r="J1815" t="s">
        <v>131</v>
      </c>
      <c r="K1815" t="s">
        <v>42</v>
      </c>
      <c r="L1815" s="8">
        <v>4.8</v>
      </c>
      <c r="M1815" s="8">
        <v>1.4</v>
      </c>
      <c r="N1815">
        <v>23</v>
      </c>
      <c r="O1815" s="8">
        <v>110.4</v>
      </c>
      <c r="P1815" s="14">
        <v>3.8E-3</v>
      </c>
      <c r="Q1815" s="8">
        <v>0.42</v>
      </c>
      <c r="R1815" s="8">
        <v>109.98</v>
      </c>
      <c r="S1815" s="8">
        <v>32.200000000000003</v>
      </c>
      <c r="T1815" s="8">
        <v>77.78</v>
      </c>
      <c r="U1815">
        <v>3</v>
      </c>
      <c r="V1815" s="8">
        <v>14.35</v>
      </c>
      <c r="W1815" s="8">
        <v>5.7</v>
      </c>
      <c r="X1815" s="8">
        <v>72.08</v>
      </c>
    </row>
    <row r="1816" spans="1:24" x14ac:dyDescent="0.25">
      <c r="A1816" t="s">
        <v>2142</v>
      </c>
      <c r="B1816" s="1">
        <v>45666</v>
      </c>
      <c r="C1816" t="s">
        <v>321</v>
      </c>
      <c r="D1816" t="s">
        <v>322</v>
      </c>
      <c r="E1816" t="s">
        <v>63</v>
      </c>
      <c r="F1816" t="s">
        <v>46</v>
      </c>
      <c r="G1816" t="s">
        <v>64</v>
      </c>
      <c r="H1816" t="s">
        <v>65</v>
      </c>
      <c r="I1816" t="s">
        <v>127</v>
      </c>
      <c r="J1816" t="s">
        <v>128</v>
      </c>
      <c r="K1816" t="s">
        <v>33</v>
      </c>
      <c r="L1816" s="8">
        <v>7.2</v>
      </c>
      <c r="M1816" s="8">
        <v>3.6</v>
      </c>
      <c r="N1816">
        <v>24</v>
      </c>
      <c r="O1816" s="8">
        <v>172.8</v>
      </c>
      <c r="P1816" s="14">
        <v>9.8699999999999996E-2</v>
      </c>
      <c r="Q1816" s="8">
        <v>17.059999999999999</v>
      </c>
      <c r="R1816" s="8">
        <v>155.74</v>
      </c>
      <c r="S1816" s="8">
        <v>86.4</v>
      </c>
      <c r="T1816" s="8">
        <v>69.34</v>
      </c>
      <c r="U1816">
        <v>0</v>
      </c>
      <c r="V1816" s="8">
        <v>0</v>
      </c>
      <c r="W1816" s="8">
        <v>0</v>
      </c>
      <c r="X1816" s="8">
        <v>69.34</v>
      </c>
    </row>
    <row r="1817" spans="1:24" x14ac:dyDescent="0.25">
      <c r="A1817" t="s">
        <v>2143</v>
      </c>
      <c r="B1817" s="1">
        <v>45384</v>
      </c>
      <c r="C1817" t="s">
        <v>215</v>
      </c>
      <c r="D1817" t="s">
        <v>216</v>
      </c>
      <c r="E1817" t="s">
        <v>27</v>
      </c>
      <c r="F1817" t="s">
        <v>54</v>
      </c>
      <c r="G1817" t="s">
        <v>29</v>
      </c>
      <c r="H1817" t="s">
        <v>30</v>
      </c>
      <c r="I1817" t="s">
        <v>40</v>
      </c>
      <c r="J1817" t="s">
        <v>41</v>
      </c>
      <c r="K1817" t="s">
        <v>42</v>
      </c>
      <c r="L1817" s="8">
        <v>14.5</v>
      </c>
      <c r="M1817" s="8">
        <v>4.2</v>
      </c>
      <c r="N1817">
        <v>158</v>
      </c>
      <c r="O1817" s="8">
        <v>2291</v>
      </c>
      <c r="P1817" s="14">
        <v>4.2700000000000002E-2</v>
      </c>
      <c r="Q1817" s="8">
        <v>97.83</v>
      </c>
      <c r="R1817" s="8">
        <v>2193.17</v>
      </c>
      <c r="S1817" s="8">
        <v>663.6</v>
      </c>
      <c r="T1817" s="8">
        <v>1529.57</v>
      </c>
      <c r="U1817">
        <v>0</v>
      </c>
      <c r="V1817" s="8">
        <v>0</v>
      </c>
      <c r="W1817" s="8">
        <v>0</v>
      </c>
      <c r="X1817" s="8">
        <v>1529.57</v>
      </c>
    </row>
    <row r="1818" spans="1:24" x14ac:dyDescent="0.25">
      <c r="A1818" t="s">
        <v>2144</v>
      </c>
      <c r="B1818" s="1">
        <v>46101</v>
      </c>
      <c r="C1818" t="s">
        <v>82</v>
      </c>
      <c r="D1818" t="s">
        <v>83</v>
      </c>
      <c r="E1818" t="s">
        <v>71</v>
      </c>
      <c r="F1818" t="s">
        <v>46</v>
      </c>
      <c r="G1818" t="s">
        <v>165</v>
      </c>
      <c r="H1818" t="s">
        <v>166</v>
      </c>
      <c r="I1818" t="s">
        <v>31</v>
      </c>
      <c r="J1818" t="s">
        <v>32</v>
      </c>
      <c r="K1818" t="s">
        <v>33</v>
      </c>
      <c r="L1818" s="8">
        <v>5.8</v>
      </c>
      <c r="M1818" s="8">
        <v>2.7</v>
      </c>
      <c r="N1818">
        <v>8</v>
      </c>
      <c r="O1818" s="8">
        <v>46.4</v>
      </c>
      <c r="P1818" s="14">
        <v>5.7000000000000002E-3</v>
      </c>
      <c r="Q1818" s="8">
        <v>0.26</v>
      </c>
      <c r="R1818" s="8">
        <v>46.14</v>
      </c>
      <c r="S1818" s="8">
        <v>21.6</v>
      </c>
      <c r="T1818" s="8">
        <v>24.54</v>
      </c>
      <c r="U1818">
        <v>0</v>
      </c>
      <c r="V1818" s="8">
        <v>0</v>
      </c>
      <c r="W1818" s="8">
        <v>0</v>
      </c>
      <c r="X1818" s="8">
        <v>24.54</v>
      </c>
    </row>
    <row r="1819" spans="1:24" x14ac:dyDescent="0.25">
      <c r="A1819" t="s">
        <v>2145</v>
      </c>
      <c r="B1819" s="1">
        <v>45696</v>
      </c>
      <c r="C1819" t="s">
        <v>361</v>
      </c>
      <c r="D1819" t="s">
        <v>362</v>
      </c>
      <c r="E1819" t="s">
        <v>27</v>
      </c>
      <c r="F1819" t="s">
        <v>28</v>
      </c>
      <c r="G1819" t="s">
        <v>29</v>
      </c>
      <c r="H1819" t="s">
        <v>30</v>
      </c>
      <c r="I1819" t="s">
        <v>57</v>
      </c>
      <c r="J1819" t="s">
        <v>58</v>
      </c>
      <c r="K1819" t="s">
        <v>59</v>
      </c>
      <c r="L1819" s="8">
        <v>10.5</v>
      </c>
      <c r="M1819" s="8">
        <v>7.5</v>
      </c>
      <c r="N1819">
        <v>285</v>
      </c>
      <c r="O1819" s="8">
        <v>2992.5</v>
      </c>
      <c r="P1819" s="14">
        <v>5.3900000000000003E-2</v>
      </c>
      <c r="Q1819" s="8">
        <v>161.30000000000001</v>
      </c>
      <c r="R1819" s="8">
        <v>2831.2</v>
      </c>
      <c r="S1819" s="8">
        <v>2137.5</v>
      </c>
      <c r="T1819" s="8">
        <v>693.7</v>
      </c>
      <c r="U1819">
        <v>0</v>
      </c>
      <c r="V1819" s="8">
        <v>0</v>
      </c>
      <c r="W1819" s="8">
        <v>0</v>
      </c>
      <c r="X1819" s="8">
        <v>693.7</v>
      </c>
    </row>
    <row r="1820" spans="1:24" x14ac:dyDescent="0.25">
      <c r="A1820" t="s">
        <v>2146</v>
      </c>
      <c r="B1820" s="1">
        <v>45306</v>
      </c>
      <c r="C1820" t="s">
        <v>258</v>
      </c>
      <c r="D1820" t="s">
        <v>259</v>
      </c>
      <c r="E1820" t="s">
        <v>71</v>
      </c>
      <c r="F1820" t="s">
        <v>28</v>
      </c>
      <c r="G1820" t="s">
        <v>72</v>
      </c>
      <c r="H1820" t="s">
        <v>73</v>
      </c>
      <c r="I1820" t="s">
        <v>47</v>
      </c>
      <c r="J1820" t="s">
        <v>48</v>
      </c>
      <c r="K1820" t="s">
        <v>49</v>
      </c>
      <c r="L1820" s="8">
        <v>5</v>
      </c>
      <c r="M1820" s="8">
        <v>3.2</v>
      </c>
      <c r="N1820">
        <v>27</v>
      </c>
      <c r="O1820" s="8">
        <v>135</v>
      </c>
      <c r="P1820" s="14">
        <v>3.3300000000000003E-2</v>
      </c>
      <c r="Q1820" s="8">
        <v>4.5</v>
      </c>
      <c r="R1820" s="8">
        <v>130.5</v>
      </c>
      <c r="S1820" s="8">
        <v>86.4</v>
      </c>
      <c r="T1820" s="8">
        <v>44.1</v>
      </c>
      <c r="U1820">
        <v>0</v>
      </c>
      <c r="V1820" s="8">
        <v>0</v>
      </c>
      <c r="W1820" s="8">
        <v>0</v>
      </c>
      <c r="X1820" s="8">
        <v>44.1</v>
      </c>
    </row>
    <row r="1821" spans="1:24" x14ac:dyDescent="0.25">
      <c r="A1821" t="s">
        <v>2147</v>
      </c>
      <c r="B1821" s="1">
        <v>45562</v>
      </c>
      <c r="C1821" t="s">
        <v>168</v>
      </c>
      <c r="D1821" t="s">
        <v>169</v>
      </c>
      <c r="E1821" t="s">
        <v>63</v>
      </c>
      <c r="F1821" t="s">
        <v>46</v>
      </c>
      <c r="G1821" t="s">
        <v>79</v>
      </c>
      <c r="H1821" t="s">
        <v>80</v>
      </c>
      <c r="I1821" t="s">
        <v>47</v>
      </c>
      <c r="J1821" t="s">
        <v>48</v>
      </c>
      <c r="K1821" t="s">
        <v>49</v>
      </c>
      <c r="L1821" s="8">
        <v>5</v>
      </c>
      <c r="M1821" s="8">
        <v>3.2</v>
      </c>
      <c r="N1821">
        <v>38</v>
      </c>
      <c r="O1821" s="8">
        <v>190</v>
      </c>
      <c r="P1821" s="14">
        <v>6.5100000000000005E-2</v>
      </c>
      <c r="Q1821" s="8">
        <v>12.37</v>
      </c>
      <c r="R1821" s="8">
        <v>177.63</v>
      </c>
      <c r="S1821" s="8">
        <v>121.6</v>
      </c>
      <c r="T1821" s="8">
        <v>56.03</v>
      </c>
      <c r="U1821">
        <v>0</v>
      </c>
      <c r="V1821" s="8">
        <v>0</v>
      </c>
      <c r="W1821" s="8">
        <v>0</v>
      </c>
      <c r="X1821" s="8">
        <v>56.03</v>
      </c>
    </row>
    <row r="1822" spans="1:24" x14ac:dyDescent="0.25">
      <c r="A1822" t="s">
        <v>2148</v>
      </c>
      <c r="B1822" s="1">
        <v>45841</v>
      </c>
      <c r="C1822" t="s">
        <v>77</v>
      </c>
      <c r="D1822" t="s">
        <v>78</v>
      </c>
      <c r="E1822" t="s">
        <v>63</v>
      </c>
      <c r="F1822" t="s">
        <v>37</v>
      </c>
      <c r="G1822" t="s">
        <v>64</v>
      </c>
      <c r="H1822" t="s">
        <v>65</v>
      </c>
      <c r="I1822" t="s">
        <v>74</v>
      </c>
      <c r="J1822" t="s">
        <v>75</v>
      </c>
      <c r="K1822" t="s">
        <v>49</v>
      </c>
      <c r="L1822" s="8">
        <v>11</v>
      </c>
      <c r="M1822" s="8">
        <v>6.8</v>
      </c>
      <c r="N1822">
        <v>116</v>
      </c>
      <c r="O1822" s="8">
        <v>1276</v>
      </c>
      <c r="P1822" s="14">
        <v>1.43E-2</v>
      </c>
      <c r="Q1822" s="8">
        <v>18.25</v>
      </c>
      <c r="R1822" s="8">
        <v>1257.75</v>
      </c>
      <c r="S1822" s="8">
        <v>788.8</v>
      </c>
      <c r="T1822" s="8">
        <v>468.95</v>
      </c>
      <c r="U1822">
        <v>0</v>
      </c>
      <c r="V1822" s="8">
        <v>0</v>
      </c>
      <c r="W1822" s="8">
        <v>0</v>
      </c>
      <c r="X1822" s="8">
        <v>468.95</v>
      </c>
    </row>
    <row r="1823" spans="1:24" x14ac:dyDescent="0.25">
      <c r="A1823" t="s">
        <v>2149</v>
      </c>
      <c r="B1823" s="1">
        <v>45418</v>
      </c>
      <c r="C1823" t="s">
        <v>301</v>
      </c>
      <c r="D1823" t="s">
        <v>302</v>
      </c>
      <c r="E1823" t="s">
        <v>63</v>
      </c>
      <c r="F1823" t="s">
        <v>37</v>
      </c>
      <c r="G1823" t="s">
        <v>64</v>
      </c>
      <c r="H1823" t="s">
        <v>65</v>
      </c>
      <c r="I1823" t="s">
        <v>47</v>
      </c>
      <c r="J1823" t="s">
        <v>48</v>
      </c>
      <c r="K1823" t="s">
        <v>49</v>
      </c>
      <c r="L1823" s="8">
        <v>5</v>
      </c>
      <c r="M1823" s="8">
        <v>3.2</v>
      </c>
      <c r="N1823">
        <v>32</v>
      </c>
      <c r="O1823" s="8">
        <v>160</v>
      </c>
      <c r="P1823" s="14">
        <v>1.1299999999999999E-2</v>
      </c>
      <c r="Q1823" s="8">
        <v>1.81</v>
      </c>
      <c r="R1823" s="8">
        <v>158.19</v>
      </c>
      <c r="S1823" s="8">
        <v>102.4</v>
      </c>
      <c r="T1823" s="8">
        <v>55.79</v>
      </c>
      <c r="U1823">
        <v>0</v>
      </c>
      <c r="V1823" s="8">
        <v>0</v>
      </c>
      <c r="W1823" s="8">
        <v>0</v>
      </c>
      <c r="X1823" s="8">
        <v>55.79</v>
      </c>
    </row>
    <row r="1824" spans="1:24" x14ac:dyDescent="0.25">
      <c r="A1824" t="s">
        <v>2150</v>
      </c>
      <c r="B1824" s="1">
        <v>45757</v>
      </c>
      <c r="C1824" t="s">
        <v>102</v>
      </c>
      <c r="D1824" t="s">
        <v>103</v>
      </c>
      <c r="E1824" t="s">
        <v>27</v>
      </c>
      <c r="F1824" t="s">
        <v>54</v>
      </c>
      <c r="G1824" t="s">
        <v>38</v>
      </c>
      <c r="H1824" t="s">
        <v>39</v>
      </c>
      <c r="I1824" t="s">
        <v>144</v>
      </c>
      <c r="J1824" t="s">
        <v>145</v>
      </c>
      <c r="K1824" t="s">
        <v>33</v>
      </c>
      <c r="L1824" s="8">
        <v>12</v>
      </c>
      <c r="M1824" s="8">
        <v>6.5</v>
      </c>
      <c r="N1824">
        <v>79</v>
      </c>
      <c r="O1824" s="8">
        <v>948</v>
      </c>
      <c r="P1824" s="14">
        <v>6.0100000000000001E-2</v>
      </c>
      <c r="Q1824" s="8">
        <v>56.97</v>
      </c>
      <c r="R1824" s="8">
        <v>891.03</v>
      </c>
      <c r="S1824" s="8">
        <v>513.5</v>
      </c>
      <c r="T1824" s="8">
        <v>377.53</v>
      </c>
      <c r="U1824">
        <v>0</v>
      </c>
      <c r="V1824" s="8">
        <v>0</v>
      </c>
      <c r="W1824" s="8">
        <v>0</v>
      </c>
      <c r="X1824" s="8">
        <v>377.53</v>
      </c>
    </row>
    <row r="1825" spans="1:24" x14ac:dyDescent="0.25">
      <c r="A1825" t="s">
        <v>2151</v>
      </c>
      <c r="B1825" s="1">
        <v>45669</v>
      </c>
      <c r="C1825" t="s">
        <v>198</v>
      </c>
      <c r="D1825" t="s">
        <v>199</v>
      </c>
      <c r="E1825" t="s">
        <v>150</v>
      </c>
      <c r="F1825" t="s">
        <v>54</v>
      </c>
      <c r="G1825" t="s">
        <v>151</v>
      </c>
      <c r="H1825" t="s">
        <v>152</v>
      </c>
      <c r="I1825" t="s">
        <v>144</v>
      </c>
      <c r="J1825" t="s">
        <v>145</v>
      </c>
      <c r="K1825" t="s">
        <v>33</v>
      </c>
      <c r="L1825" s="8">
        <v>12</v>
      </c>
      <c r="M1825" s="8">
        <v>6.5</v>
      </c>
      <c r="N1825">
        <v>38</v>
      </c>
      <c r="O1825" s="8">
        <v>456</v>
      </c>
      <c r="P1825" s="14">
        <v>1.0200000000000001E-2</v>
      </c>
      <c r="Q1825" s="8">
        <v>4.6500000000000004</v>
      </c>
      <c r="R1825" s="8">
        <v>451.35</v>
      </c>
      <c r="S1825" s="8">
        <v>247</v>
      </c>
      <c r="T1825" s="8">
        <v>204.35</v>
      </c>
      <c r="U1825">
        <v>0</v>
      </c>
      <c r="V1825" s="8">
        <v>0</v>
      </c>
      <c r="W1825" s="8">
        <v>0</v>
      </c>
      <c r="X1825" s="8">
        <v>204.35</v>
      </c>
    </row>
    <row r="1826" spans="1:24" x14ac:dyDescent="0.25">
      <c r="A1826" t="s">
        <v>2152</v>
      </c>
      <c r="B1826" s="1">
        <v>45980</v>
      </c>
      <c r="C1826" t="s">
        <v>258</v>
      </c>
      <c r="D1826" t="s">
        <v>259</v>
      </c>
      <c r="E1826" t="s">
        <v>71</v>
      </c>
      <c r="F1826" t="s">
        <v>28</v>
      </c>
      <c r="G1826" t="s">
        <v>72</v>
      </c>
      <c r="H1826" t="s">
        <v>73</v>
      </c>
      <c r="I1826" t="s">
        <v>127</v>
      </c>
      <c r="J1826" t="s">
        <v>128</v>
      </c>
      <c r="K1826" t="s">
        <v>33</v>
      </c>
      <c r="L1826" s="8">
        <v>7.2</v>
      </c>
      <c r="M1826" s="8">
        <v>3.6</v>
      </c>
      <c r="N1826">
        <v>237</v>
      </c>
      <c r="O1826" s="8">
        <v>1706.4</v>
      </c>
      <c r="P1826" s="14">
        <v>3.5900000000000001E-2</v>
      </c>
      <c r="Q1826" s="8">
        <v>61.26</v>
      </c>
      <c r="R1826" s="8">
        <v>1645.14</v>
      </c>
      <c r="S1826" s="8">
        <v>853.2</v>
      </c>
      <c r="T1826" s="8">
        <v>791.94</v>
      </c>
      <c r="U1826">
        <v>0</v>
      </c>
      <c r="V1826" s="8">
        <v>0</v>
      </c>
      <c r="W1826" s="8">
        <v>0</v>
      </c>
      <c r="X1826" s="8">
        <v>791.94</v>
      </c>
    </row>
    <row r="1827" spans="1:24" x14ac:dyDescent="0.25">
      <c r="A1827" t="s">
        <v>2153</v>
      </c>
      <c r="B1827" s="1">
        <v>46058</v>
      </c>
      <c r="C1827" t="s">
        <v>266</v>
      </c>
      <c r="D1827" t="s">
        <v>267</v>
      </c>
      <c r="E1827" t="s">
        <v>53</v>
      </c>
      <c r="F1827" t="s">
        <v>54</v>
      </c>
      <c r="G1827" t="s">
        <v>55</v>
      </c>
      <c r="H1827" t="s">
        <v>56</v>
      </c>
      <c r="I1827" t="s">
        <v>104</v>
      </c>
      <c r="J1827" t="s">
        <v>105</v>
      </c>
      <c r="K1827" t="s">
        <v>49</v>
      </c>
      <c r="L1827" s="8">
        <v>4.2</v>
      </c>
      <c r="M1827" s="8">
        <v>2.8</v>
      </c>
      <c r="N1827">
        <v>11</v>
      </c>
      <c r="O1827" s="8">
        <v>46.2</v>
      </c>
      <c r="P1827" s="14">
        <v>3.1099999999999999E-2</v>
      </c>
      <c r="Q1827" s="8">
        <v>1.44</v>
      </c>
      <c r="R1827" s="8">
        <v>44.76</v>
      </c>
      <c r="S1827" s="8">
        <v>30.8</v>
      </c>
      <c r="T1827" s="8">
        <v>13.96</v>
      </c>
      <c r="U1827">
        <v>0</v>
      </c>
      <c r="V1827" s="8">
        <v>0</v>
      </c>
      <c r="W1827" s="8">
        <v>0</v>
      </c>
      <c r="X1827" s="8">
        <v>13.96</v>
      </c>
    </row>
    <row r="1828" spans="1:24" x14ac:dyDescent="0.25">
      <c r="A1828" t="s">
        <v>2154</v>
      </c>
      <c r="B1828" s="1">
        <v>45980</v>
      </c>
      <c r="C1828" t="s">
        <v>136</v>
      </c>
      <c r="D1828" t="s">
        <v>137</v>
      </c>
      <c r="E1828" t="s">
        <v>71</v>
      </c>
      <c r="F1828" t="s">
        <v>54</v>
      </c>
      <c r="G1828" t="s">
        <v>72</v>
      </c>
      <c r="H1828" t="s">
        <v>73</v>
      </c>
      <c r="I1828" t="s">
        <v>40</v>
      </c>
      <c r="J1828" t="s">
        <v>41</v>
      </c>
      <c r="K1828" t="s">
        <v>42</v>
      </c>
      <c r="L1828" s="8">
        <v>14.5</v>
      </c>
      <c r="M1828" s="8">
        <v>4.2</v>
      </c>
      <c r="N1828">
        <v>51</v>
      </c>
      <c r="O1828" s="8">
        <v>739.5</v>
      </c>
      <c r="P1828" s="14">
        <v>1.4E-3</v>
      </c>
      <c r="Q1828" s="8">
        <v>1.04</v>
      </c>
      <c r="R1828" s="8">
        <v>738.46</v>
      </c>
      <c r="S1828" s="8">
        <v>214.2</v>
      </c>
      <c r="T1828" s="8">
        <v>524.26</v>
      </c>
      <c r="U1828">
        <v>0</v>
      </c>
      <c r="V1828" s="8">
        <v>0</v>
      </c>
      <c r="W1828" s="8">
        <v>0</v>
      </c>
      <c r="X1828" s="8">
        <v>524.26</v>
      </c>
    </row>
    <row r="1829" spans="1:24" x14ac:dyDescent="0.25">
      <c r="A1829" t="s">
        <v>2155</v>
      </c>
      <c r="B1829" s="1">
        <v>45560</v>
      </c>
      <c r="C1829" t="s">
        <v>671</v>
      </c>
      <c r="D1829" t="s">
        <v>672</v>
      </c>
      <c r="E1829" t="s">
        <v>27</v>
      </c>
      <c r="F1829" t="s">
        <v>89</v>
      </c>
      <c r="G1829" t="s">
        <v>29</v>
      </c>
      <c r="H1829" t="s">
        <v>30</v>
      </c>
      <c r="I1829" t="s">
        <v>112</v>
      </c>
      <c r="J1829" t="s">
        <v>113</v>
      </c>
      <c r="K1829" t="s">
        <v>42</v>
      </c>
      <c r="L1829" s="8">
        <v>8.5</v>
      </c>
      <c r="M1829" s="8">
        <v>2.8</v>
      </c>
      <c r="N1829">
        <v>80</v>
      </c>
      <c r="O1829" s="8">
        <v>680</v>
      </c>
      <c r="P1829" s="14">
        <v>5.3800000000000001E-2</v>
      </c>
      <c r="Q1829" s="8">
        <v>36.58</v>
      </c>
      <c r="R1829" s="8">
        <v>643.41999999999996</v>
      </c>
      <c r="S1829" s="8">
        <v>224</v>
      </c>
      <c r="T1829" s="8">
        <v>419.42</v>
      </c>
      <c r="U1829">
        <v>0</v>
      </c>
      <c r="V1829" s="8">
        <v>0</v>
      </c>
      <c r="W1829" s="8">
        <v>0</v>
      </c>
      <c r="X1829" s="8">
        <v>419.42</v>
      </c>
    </row>
    <row r="1830" spans="1:24" x14ac:dyDescent="0.25">
      <c r="A1830" t="s">
        <v>2156</v>
      </c>
      <c r="B1830" s="1">
        <v>45890</v>
      </c>
      <c r="C1830" t="s">
        <v>241</v>
      </c>
      <c r="D1830" t="s">
        <v>242</v>
      </c>
      <c r="E1830" t="s">
        <v>71</v>
      </c>
      <c r="F1830" t="s">
        <v>89</v>
      </c>
      <c r="G1830" t="s">
        <v>72</v>
      </c>
      <c r="H1830" t="s">
        <v>73</v>
      </c>
      <c r="I1830" t="s">
        <v>130</v>
      </c>
      <c r="J1830" t="s">
        <v>131</v>
      </c>
      <c r="K1830" t="s">
        <v>42</v>
      </c>
      <c r="L1830" s="8">
        <v>4.8</v>
      </c>
      <c r="M1830" s="8">
        <v>1.4</v>
      </c>
      <c r="N1830">
        <v>131</v>
      </c>
      <c r="O1830" s="8">
        <v>628.79999999999995</v>
      </c>
      <c r="P1830" s="14">
        <v>9.5899999999999999E-2</v>
      </c>
      <c r="Q1830" s="8">
        <v>60.3</v>
      </c>
      <c r="R1830" s="8">
        <v>568.5</v>
      </c>
      <c r="S1830" s="8">
        <v>183.4</v>
      </c>
      <c r="T1830" s="8">
        <v>385.1</v>
      </c>
      <c r="U1830">
        <v>0</v>
      </c>
      <c r="V1830" s="8">
        <v>0</v>
      </c>
      <c r="W1830" s="8">
        <v>0</v>
      </c>
      <c r="X1830" s="8">
        <v>385.1</v>
      </c>
    </row>
    <row r="1831" spans="1:24" x14ac:dyDescent="0.25">
      <c r="A1831" t="s">
        <v>2157</v>
      </c>
      <c r="B1831" s="1">
        <v>45682</v>
      </c>
      <c r="C1831" t="s">
        <v>177</v>
      </c>
      <c r="D1831" t="s">
        <v>178</v>
      </c>
      <c r="E1831" t="s">
        <v>27</v>
      </c>
      <c r="F1831" t="s">
        <v>37</v>
      </c>
      <c r="G1831" t="s">
        <v>38</v>
      </c>
      <c r="H1831" t="s">
        <v>39</v>
      </c>
      <c r="I1831" t="s">
        <v>156</v>
      </c>
      <c r="J1831" t="s">
        <v>157</v>
      </c>
      <c r="K1831" t="s">
        <v>42</v>
      </c>
      <c r="L1831" s="8">
        <v>6.2</v>
      </c>
      <c r="M1831" s="8">
        <v>1.9</v>
      </c>
      <c r="N1831">
        <v>65</v>
      </c>
      <c r="O1831" s="8">
        <v>403</v>
      </c>
      <c r="P1831" s="14">
        <v>3.4799999999999998E-2</v>
      </c>
      <c r="Q1831" s="8">
        <v>14.02</v>
      </c>
      <c r="R1831" s="8">
        <v>388.98</v>
      </c>
      <c r="S1831" s="8">
        <v>123.5</v>
      </c>
      <c r="T1831" s="8">
        <v>265.48</v>
      </c>
      <c r="U1831">
        <v>0</v>
      </c>
      <c r="V1831" s="8">
        <v>0</v>
      </c>
      <c r="W1831" s="8">
        <v>0</v>
      </c>
      <c r="X1831" s="8">
        <v>265.48</v>
      </c>
    </row>
    <row r="1832" spans="1:24" x14ac:dyDescent="0.25">
      <c r="A1832" t="s">
        <v>2158</v>
      </c>
      <c r="B1832" s="1">
        <v>46134</v>
      </c>
      <c r="C1832" t="s">
        <v>180</v>
      </c>
      <c r="D1832" t="s">
        <v>181</v>
      </c>
      <c r="E1832" t="s">
        <v>63</v>
      </c>
      <c r="F1832" t="s">
        <v>46</v>
      </c>
      <c r="G1832" t="s">
        <v>64</v>
      </c>
      <c r="H1832" t="s">
        <v>65</v>
      </c>
      <c r="I1832" t="s">
        <v>104</v>
      </c>
      <c r="J1832" t="s">
        <v>105</v>
      </c>
      <c r="K1832" t="s">
        <v>49</v>
      </c>
      <c r="L1832" s="8">
        <v>4.2</v>
      </c>
      <c r="M1832" s="8">
        <v>2.8</v>
      </c>
      <c r="N1832">
        <v>47</v>
      </c>
      <c r="O1832" s="8">
        <v>197.4</v>
      </c>
      <c r="P1832" s="14">
        <v>0.20860000000000001</v>
      </c>
      <c r="Q1832" s="8">
        <v>41.18</v>
      </c>
      <c r="R1832" s="8">
        <v>156.22</v>
      </c>
      <c r="S1832" s="8">
        <v>131.6</v>
      </c>
      <c r="T1832" s="8">
        <v>24.62</v>
      </c>
      <c r="U1832">
        <v>0</v>
      </c>
      <c r="V1832" s="8">
        <v>0</v>
      </c>
      <c r="W1832" s="8">
        <v>0</v>
      </c>
      <c r="X1832" s="8">
        <v>24.62</v>
      </c>
    </row>
    <row r="1833" spans="1:24" x14ac:dyDescent="0.25">
      <c r="A1833" t="s">
        <v>2159</v>
      </c>
      <c r="B1833" s="1">
        <v>45945</v>
      </c>
      <c r="C1833" t="s">
        <v>51</v>
      </c>
      <c r="D1833" t="s">
        <v>52</v>
      </c>
      <c r="E1833" t="s">
        <v>53</v>
      </c>
      <c r="F1833" t="s">
        <v>54</v>
      </c>
      <c r="G1833" t="s">
        <v>55</v>
      </c>
      <c r="H1833" t="s">
        <v>56</v>
      </c>
      <c r="I1833" t="s">
        <v>40</v>
      </c>
      <c r="J1833" t="s">
        <v>41</v>
      </c>
      <c r="K1833" t="s">
        <v>42</v>
      </c>
      <c r="L1833" s="8">
        <v>14.5</v>
      </c>
      <c r="M1833" s="8">
        <v>4.2</v>
      </c>
      <c r="N1833">
        <v>26</v>
      </c>
      <c r="O1833" s="8">
        <v>377</v>
      </c>
      <c r="P1833" s="14">
        <v>0.49230000000000002</v>
      </c>
      <c r="Q1833" s="8">
        <v>185.6</v>
      </c>
      <c r="R1833" s="8">
        <v>191.4</v>
      </c>
      <c r="S1833" s="8">
        <v>109.2</v>
      </c>
      <c r="T1833" s="8">
        <v>82.2</v>
      </c>
      <c r="U1833">
        <v>0</v>
      </c>
      <c r="V1833" s="8">
        <v>0</v>
      </c>
      <c r="W1833" s="8">
        <v>0</v>
      </c>
      <c r="X1833" s="8">
        <v>82.2</v>
      </c>
    </row>
    <row r="1834" spans="1:24" x14ac:dyDescent="0.25">
      <c r="A1834" t="s">
        <v>2160</v>
      </c>
      <c r="B1834" s="1">
        <v>46254</v>
      </c>
      <c r="C1834" t="s">
        <v>805</v>
      </c>
      <c r="D1834" t="s">
        <v>806</v>
      </c>
      <c r="E1834" t="s">
        <v>63</v>
      </c>
      <c r="F1834" t="s">
        <v>89</v>
      </c>
      <c r="G1834" t="s">
        <v>79</v>
      </c>
      <c r="H1834" t="s">
        <v>80</v>
      </c>
      <c r="I1834" t="s">
        <v>99</v>
      </c>
      <c r="J1834" t="s">
        <v>100</v>
      </c>
      <c r="K1834" t="s">
        <v>49</v>
      </c>
      <c r="L1834" s="8">
        <v>3.8</v>
      </c>
      <c r="M1834" s="8">
        <v>2.6</v>
      </c>
      <c r="N1834">
        <v>236</v>
      </c>
      <c r="O1834" s="8">
        <v>896.8</v>
      </c>
      <c r="P1834" s="14">
        <v>7.6999999999999999E-2</v>
      </c>
      <c r="Q1834" s="8">
        <v>69.05</v>
      </c>
      <c r="R1834" s="8">
        <v>827.75</v>
      </c>
      <c r="S1834" s="8">
        <v>613.6</v>
      </c>
      <c r="T1834" s="8">
        <v>214.15</v>
      </c>
      <c r="U1834">
        <v>0</v>
      </c>
      <c r="V1834" s="8">
        <v>0</v>
      </c>
      <c r="W1834" s="8">
        <v>0</v>
      </c>
      <c r="X1834" s="8">
        <v>214.15</v>
      </c>
    </row>
    <row r="1835" spans="1:24" x14ac:dyDescent="0.25">
      <c r="A1835" t="s">
        <v>2161</v>
      </c>
      <c r="B1835" s="1">
        <v>45672</v>
      </c>
      <c r="C1835" t="s">
        <v>321</v>
      </c>
      <c r="D1835" t="s">
        <v>322</v>
      </c>
      <c r="E1835" t="s">
        <v>63</v>
      </c>
      <c r="F1835" t="s">
        <v>46</v>
      </c>
      <c r="G1835" t="s">
        <v>64</v>
      </c>
      <c r="H1835" t="s">
        <v>65</v>
      </c>
      <c r="I1835" t="s">
        <v>122</v>
      </c>
      <c r="J1835" t="s">
        <v>123</v>
      </c>
      <c r="K1835" t="s">
        <v>59</v>
      </c>
      <c r="L1835" s="8">
        <v>5.5</v>
      </c>
      <c r="M1835" s="8">
        <v>3.8</v>
      </c>
      <c r="N1835">
        <v>59</v>
      </c>
      <c r="O1835" s="8">
        <v>324.5</v>
      </c>
      <c r="P1835" s="14">
        <v>0.14660000000000001</v>
      </c>
      <c r="Q1835" s="8">
        <v>47.57</v>
      </c>
      <c r="R1835" s="8">
        <v>276.93</v>
      </c>
      <c r="S1835" s="8">
        <v>224.2</v>
      </c>
      <c r="T1835" s="8">
        <v>52.73</v>
      </c>
      <c r="U1835">
        <v>0</v>
      </c>
      <c r="V1835" s="8">
        <v>0</v>
      </c>
      <c r="W1835" s="8">
        <v>0</v>
      </c>
      <c r="X1835" s="8">
        <v>52.73</v>
      </c>
    </row>
    <row r="1836" spans="1:24" x14ac:dyDescent="0.25">
      <c r="A1836" t="s">
        <v>2162</v>
      </c>
      <c r="B1836" s="1">
        <v>45402</v>
      </c>
      <c r="C1836" t="s">
        <v>642</v>
      </c>
      <c r="D1836" t="s">
        <v>643</v>
      </c>
      <c r="E1836" t="s">
        <v>71</v>
      </c>
      <c r="F1836" t="s">
        <v>54</v>
      </c>
      <c r="G1836" t="s">
        <v>165</v>
      </c>
      <c r="H1836" t="s">
        <v>166</v>
      </c>
      <c r="I1836" t="s">
        <v>185</v>
      </c>
      <c r="J1836" t="s">
        <v>186</v>
      </c>
      <c r="K1836" t="s">
        <v>59</v>
      </c>
      <c r="L1836" s="8">
        <v>4.9000000000000004</v>
      </c>
      <c r="M1836" s="8">
        <v>3.1</v>
      </c>
      <c r="N1836">
        <v>80</v>
      </c>
      <c r="O1836" s="8">
        <v>392</v>
      </c>
      <c r="P1836" s="14">
        <v>1.1900000000000001E-2</v>
      </c>
      <c r="Q1836" s="8">
        <v>4.66</v>
      </c>
      <c r="R1836" s="8">
        <v>387.34</v>
      </c>
      <c r="S1836" s="8">
        <v>248</v>
      </c>
      <c r="T1836" s="8">
        <v>139.34</v>
      </c>
      <c r="U1836">
        <v>0</v>
      </c>
      <c r="V1836" s="8">
        <v>0</v>
      </c>
      <c r="W1836" s="8">
        <v>0</v>
      </c>
      <c r="X1836" s="8">
        <v>139.34</v>
      </c>
    </row>
    <row r="1837" spans="1:24" x14ac:dyDescent="0.25">
      <c r="A1837" t="s">
        <v>2163</v>
      </c>
      <c r="B1837" s="1">
        <v>45983</v>
      </c>
      <c r="C1837" t="s">
        <v>51</v>
      </c>
      <c r="D1837" t="s">
        <v>52</v>
      </c>
      <c r="E1837" t="s">
        <v>53</v>
      </c>
      <c r="F1837" t="s">
        <v>54</v>
      </c>
      <c r="G1837" t="s">
        <v>55</v>
      </c>
      <c r="H1837" t="s">
        <v>56</v>
      </c>
      <c r="I1837" t="s">
        <v>99</v>
      </c>
      <c r="J1837" t="s">
        <v>100</v>
      </c>
      <c r="K1837" t="s">
        <v>49</v>
      </c>
      <c r="L1837" s="8">
        <v>3.8</v>
      </c>
      <c r="M1837" s="8">
        <v>2.6</v>
      </c>
      <c r="N1837">
        <v>47</v>
      </c>
      <c r="O1837" s="8">
        <v>178.6</v>
      </c>
      <c r="P1837" s="14">
        <v>9.1000000000000004E-3</v>
      </c>
      <c r="Q1837" s="8">
        <v>1.63</v>
      </c>
      <c r="R1837" s="8">
        <v>176.97</v>
      </c>
      <c r="S1837" s="8">
        <v>122.2</v>
      </c>
      <c r="T1837" s="8">
        <v>54.77</v>
      </c>
      <c r="U1837">
        <v>1</v>
      </c>
      <c r="V1837" s="8">
        <v>3.77</v>
      </c>
      <c r="W1837" s="8">
        <v>3.1</v>
      </c>
      <c r="X1837" s="8">
        <v>51.67</v>
      </c>
    </row>
    <row r="1838" spans="1:24" x14ac:dyDescent="0.25">
      <c r="A1838" t="s">
        <v>2164</v>
      </c>
      <c r="B1838" s="1">
        <v>45531</v>
      </c>
      <c r="C1838" t="s">
        <v>523</v>
      </c>
      <c r="D1838" t="s">
        <v>524</v>
      </c>
      <c r="E1838" t="s">
        <v>27</v>
      </c>
      <c r="F1838" t="s">
        <v>89</v>
      </c>
      <c r="G1838" t="s">
        <v>38</v>
      </c>
      <c r="H1838" t="s">
        <v>39</v>
      </c>
      <c r="I1838" t="s">
        <v>104</v>
      </c>
      <c r="J1838" t="s">
        <v>105</v>
      </c>
      <c r="K1838" t="s">
        <v>49</v>
      </c>
      <c r="L1838" s="8">
        <v>4.2</v>
      </c>
      <c r="M1838" s="8">
        <v>2.8</v>
      </c>
      <c r="N1838">
        <v>150</v>
      </c>
      <c r="O1838" s="8">
        <v>630</v>
      </c>
      <c r="P1838" s="14">
        <v>0.14099999999999999</v>
      </c>
      <c r="Q1838" s="8">
        <v>88.83</v>
      </c>
      <c r="R1838" s="8">
        <v>541.16999999999996</v>
      </c>
      <c r="S1838" s="8">
        <v>420</v>
      </c>
      <c r="T1838" s="8">
        <v>121.17</v>
      </c>
      <c r="U1838">
        <v>0</v>
      </c>
      <c r="V1838" s="8">
        <v>0</v>
      </c>
      <c r="W1838" s="8">
        <v>0</v>
      </c>
      <c r="X1838" s="8">
        <v>121.17</v>
      </c>
    </row>
    <row r="1839" spans="1:24" x14ac:dyDescent="0.25">
      <c r="A1839" t="s">
        <v>2165</v>
      </c>
      <c r="B1839" s="1">
        <v>45774</v>
      </c>
      <c r="C1839" t="s">
        <v>354</v>
      </c>
      <c r="D1839" t="s">
        <v>355</v>
      </c>
      <c r="E1839" t="s">
        <v>71</v>
      </c>
      <c r="F1839" t="s">
        <v>54</v>
      </c>
      <c r="G1839" t="s">
        <v>72</v>
      </c>
      <c r="H1839" t="s">
        <v>73</v>
      </c>
      <c r="I1839" t="s">
        <v>117</v>
      </c>
      <c r="J1839" t="s">
        <v>118</v>
      </c>
      <c r="K1839" t="s">
        <v>59</v>
      </c>
      <c r="L1839" s="8">
        <v>6</v>
      </c>
      <c r="M1839" s="8">
        <v>4.2</v>
      </c>
      <c r="N1839">
        <v>248</v>
      </c>
      <c r="O1839" s="8">
        <v>1488</v>
      </c>
      <c r="P1839" s="14">
        <v>7.7000000000000002E-3</v>
      </c>
      <c r="Q1839" s="8">
        <v>11.46</v>
      </c>
      <c r="R1839" s="8">
        <v>1476.54</v>
      </c>
      <c r="S1839" s="8">
        <v>1041.5999999999999</v>
      </c>
      <c r="T1839" s="8">
        <v>434.94</v>
      </c>
      <c r="U1839">
        <v>0</v>
      </c>
      <c r="V1839" s="8">
        <v>0</v>
      </c>
      <c r="W1839" s="8">
        <v>0</v>
      </c>
      <c r="X1839" s="8">
        <v>434.94</v>
      </c>
    </row>
    <row r="1840" spans="1:24" x14ac:dyDescent="0.25">
      <c r="A1840" t="s">
        <v>2166</v>
      </c>
      <c r="B1840" s="1">
        <v>45317</v>
      </c>
      <c r="C1840" t="s">
        <v>61</v>
      </c>
      <c r="D1840" t="s">
        <v>62</v>
      </c>
      <c r="E1840" t="s">
        <v>63</v>
      </c>
      <c r="F1840" t="s">
        <v>46</v>
      </c>
      <c r="G1840" t="s">
        <v>79</v>
      </c>
      <c r="H1840" t="s">
        <v>80</v>
      </c>
      <c r="I1840" t="s">
        <v>130</v>
      </c>
      <c r="J1840" t="s">
        <v>131</v>
      </c>
      <c r="K1840" t="s">
        <v>42</v>
      </c>
      <c r="L1840" s="8">
        <v>4.8</v>
      </c>
      <c r="M1840" s="8">
        <v>1.4</v>
      </c>
      <c r="N1840">
        <v>144</v>
      </c>
      <c r="O1840" s="8">
        <v>691.2</v>
      </c>
      <c r="P1840" s="14">
        <v>0.29320000000000002</v>
      </c>
      <c r="Q1840" s="8">
        <v>202.66</v>
      </c>
      <c r="R1840" s="8">
        <v>488.54</v>
      </c>
      <c r="S1840" s="8">
        <v>201.6</v>
      </c>
      <c r="T1840" s="8">
        <v>286.94</v>
      </c>
      <c r="U1840">
        <v>0</v>
      </c>
      <c r="V1840" s="8">
        <v>0</v>
      </c>
      <c r="W1840" s="8">
        <v>0</v>
      </c>
      <c r="X1840" s="8">
        <v>286.94</v>
      </c>
    </row>
    <row r="1841" spans="1:24" x14ac:dyDescent="0.25">
      <c r="A1841" t="s">
        <v>2167</v>
      </c>
      <c r="B1841" s="1">
        <v>45926</v>
      </c>
      <c r="C1841" t="s">
        <v>420</v>
      </c>
      <c r="D1841" t="s">
        <v>421</v>
      </c>
      <c r="E1841" t="s">
        <v>150</v>
      </c>
      <c r="F1841" t="s">
        <v>89</v>
      </c>
      <c r="G1841" t="s">
        <v>151</v>
      </c>
      <c r="H1841" t="s">
        <v>152</v>
      </c>
      <c r="I1841" t="s">
        <v>47</v>
      </c>
      <c r="J1841" t="s">
        <v>48</v>
      </c>
      <c r="K1841" t="s">
        <v>49</v>
      </c>
      <c r="L1841" s="8">
        <v>5</v>
      </c>
      <c r="M1841" s="8">
        <v>3.2</v>
      </c>
      <c r="N1841">
        <v>32</v>
      </c>
      <c r="O1841" s="8">
        <v>160</v>
      </c>
      <c r="P1841" s="14">
        <v>3.1300000000000001E-2</v>
      </c>
      <c r="Q1841" s="8">
        <v>5.01</v>
      </c>
      <c r="R1841" s="8">
        <v>154.99</v>
      </c>
      <c r="S1841" s="8">
        <v>102.4</v>
      </c>
      <c r="T1841" s="8">
        <v>52.59</v>
      </c>
      <c r="U1841">
        <v>0</v>
      </c>
      <c r="V1841" s="8">
        <v>0</v>
      </c>
      <c r="W1841" s="8">
        <v>0</v>
      </c>
      <c r="X1841" s="8">
        <v>52.59</v>
      </c>
    </row>
    <row r="1842" spans="1:24" x14ac:dyDescent="0.25">
      <c r="A1842" t="s">
        <v>2168</v>
      </c>
      <c r="B1842" s="1">
        <v>46197</v>
      </c>
      <c r="C1842" t="s">
        <v>475</v>
      </c>
      <c r="D1842" t="s">
        <v>476</v>
      </c>
      <c r="E1842" t="s">
        <v>63</v>
      </c>
      <c r="F1842" t="s">
        <v>37</v>
      </c>
      <c r="G1842" t="s">
        <v>79</v>
      </c>
      <c r="H1842" t="s">
        <v>80</v>
      </c>
      <c r="I1842" t="s">
        <v>47</v>
      </c>
      <c r="J1842" t="s">
        <v>48</v>
      </c>
      <c r="K1842" t="s">
        <v>49</v>
      </c>
      <c r="L1842" s="8">
        <v>5</v>
      </c>
      <c r="M1842" s="8">
        <v>3.2</v>
      </c>
      <c r="N1842">
        <v>20</v>
      </c>
      <c r="O1842" s="8">
        <v>100</v>
      </c>
      <c r="P1842" s="14">
        <v>5.4999999999999997E-3</v>
      </c>
      <c r="Q1842" s="8">
        <v>0.55000000000000004</v>
      </c>
      <c r="R1842" s="8">
        <v>99.45</v>
      </c>
      <c r="S1842" s="8">
        <v>64</v>
      </c>
      <c r="T1842" s="8">
        <v>35.450000000000003</v>
      </c>
      <c r="U1842">
        <v>0</v>
      </c>
      <c r="V1842" s="8">
        <v>0</v>
      </c>
      <c r="W1842" s="8">
        <v>0</v>
      </c>
      <c r="X1842" s="8">
        <v>35.450000000000003</v>
      </c>
    </row>
    <row r="1843" spans="1:24" x14ac:dyDescent="0.25">
      <c r="A1843" t="s">
        <v>2169</v>
      </c>
      <c r="B1843" s="1">
        <v>46257</v>
      </c>
      <c r="C1843" t="s">
        <v>321</v>
      </c>
      <c r="D1843" t="s">
        <v>322</v>
      </c>
      <c r="E1843" t="s">
        <v>63</v>
      </c>
      <c r="F1843" t="s">
        <v>46</v>
      </c>
      <c r="G1843" t="s">
        <v>79</v>
      </c>
      <c r="H1843" t="s">
        <v>80</v>
      </c>
      <c r="I1843" t="s">
        <v>47</v>
      </c>
      <c r="J1843" t="s">
        <v>48</v>
      </c>
      <c r="K1843" t="s">
        <v>49</v>
      </c>
      <c r="L1843" s="8">
        <v>5</v>
      </c>
      <c r="M1843" s="8">
        <v>3.2</v>
      </c>
      <c r="N1843">
        <v>9</v>
      </c>
      <c r="O1843" s="8">
        <v>45</v>
      </c>
      <c r="P1843" s="14">
        <v>4.1599999999999998E-2</v>
      </c>
      <c r="Q1843" s="8">
        <v>1.87</v>
      </c>
      <c r="R1843" s="8">
        <v>43.13</v>
      </c>
      <c r="S1843" s="8">
        <v>28.8</v>
      </c>
      <c r="T1843" s="8">
        <v>14.33</v>
      </c>
      <c r="U1843">
        <v>0</v>
      </c>
      <c r="V1843" s="8">
        <v>0</v>
      </c>
      <c r="W1843" s="8">
        <v>0</v>
      </c>
      <c r="X1843" s="8">
        <v>14.33</v>
      </c>
    </row>
    <row r="1844" spans="1:24" x14ac:dyDescent="0.25">
      <c r="A1844" t="s">
        <v>2170</v>
      </c>
      <c r="B1844" s="1">
        <v>45866</v>
      </c>
      <c r="C1844" t="s">
        <v>94</v>
      </c>
      <c r="D1844" t="s">
        <v>95</v>
      </c>
      <c r="E1844" t="s">
        <v>53</v>
      </c>
      <c r="F1844" t="s">
        <v>46</v>
      </c>
      <c r="G1844" t="s">
        <v>55</v>
      </c>
      <c r="H1844" t="s">
        <v>56</v>
      </c>
      <c r="I1844" t="s">
        <v>66</v>
      </c>
      <c r="J1844" t="s">
        <v>67</v>
      </c>
      <c r="K1844" t="s">
        <v>33</v>
      </c>
      <c r="L1844" s="8">
        <v>4.5</v>
      </c>
      <c r="M1844" s="8">
        <v>2.1</v>
      </c>
      <c r="N1844">
        <v>20</v>
      </c>
      <c r="O1844" s="8">
        <v>90</v>
      </c>
      <c r="P1844" s="14">
        <v>0.13489999999999999</v>
      </c>
      <c r="Q1844" s="8">
        <v>12.14</v>
      </c>
      <c r="R1844" s="8">
        <v>77.86</v>
      </c>
      <c r="S1844" s="8">
        <v>42</v>
      </c>
      <c r="T1844" s="8">
        <v>35.86</v>
      </c>
      <c r="U1844">
        <v>0</v>
      </c>
      <c r="V1844" s="8">
        <v>0</v>
      </c>
      <c r="W1844" s="8">
        <v>0</v>
      </c>
      <c r="X1844" s="8">
        <v>35.86</v>
      </c>
    </row>
    <row r="1845" spans="1:24" x14ac:dyDescent="0.25">
      <c r="A1845" t="s">
        <v>2171</v>
      </c>
      <c r="B1845" s="1">
        <v>45627</v>
      </c>
      <c r="C1845" t="s">
        <v>671</v>
      </c>
      <c r="D1845" t="s">
        <v>672</v>
      </c>
      <c r="E1845" t="s">
        <v>27</v>
      </c>
      <c r="F1845" t="s">
        <v>89</v>
      </c>
      <c r="G1845" t="s">
        <v>38</v>
      </c>
      <c r="H1845" t="s">
        <v>39</v>
      </c>
      <c r="I1845" t="s">
        <v>31</v>
      </c>
      <c r="J1845" t="s">
        <v>32</v>
      </c>
      <c r="K1845" t="s">
        <v>33</v>
      </c>
      <c r="L1845" s="8">
        <v>5.8</v>
      </c>
      <c r="M1845" s="8">
        <v>2.7</v>
      </c>
      <c r="N1845">
        <v>322</v>
      </c>
      <c r="O1845" s="8">
        <v>1867.6</v>
      </c>
      <c r="P1845" s="14">
        <v>0.1168</v>
      </c>
      <c r="Q1845" s="8">
        <v>218.14</v>
      </c>
      <c r="R1845" s="8">
        <v>1649.46</v>
      </c>
      <c r="S1845" s="8">
        <v>869.4</v>
      </c>
      <c r="T1845" s="8">
        <v>780.06</v>
      </c>
      <c r="U1845">
        <v>0</v>
      </c>
      <c r="V1845" s="8">
        <v>0</v>
      </c>
      <c r="W1845" s="8">
        <v>0</v>
      </c>
      <c r="X1845" s="8">
        <v>780.06</v>
      </c>
    </row>
    <row r="1846" spans="1:24" x14ac:dyDescent="0.25">
      <c r="A1846" t="s">
        <v>2172</v>
      </c>
      <c r="B1846" s="1">
        <v>46229</v>
      </c>
      <c r="C1846" t="s">
        <v>758</v>
      </c>
      <c r="D1846" t="s">
        <v>759</v>
      </c>
      <c r="E1846" t="s">
        <v>27</v>
      </c>
      <c r="F1846" t="s">
        <v>37</v>
      </c>
      <c r="G1846" t="s">
        <v>29</v>
      </c>
      <c r="H1846" t="s">
        <v>30</v>
      </c>
      <c r="I1846" t="s">
        <v>185</v>
      </c>
      <c r="J1846" t="s">
        <v>186</v>
      </c>
      <c r="K1846" t="s">
        <v>59</v>
      </c>
      <c r="L1846" s="8">
        <v>4.9000000000000004</v>
      </c>
      <c r="M1846" s="8">
        <v>3.1</v>
      </c>
      <c r="N1846">
        <v>113</v>
      </c>
      <c r="O1846" s="8">
        <v>553.70000000000005</v>
      </c>
      <c r="P1846" s="14">
        <v>1.0699999999999999E-2</v>
      </c>
      <c r="Q1846" s="8">
        <v>5.92</v>
      </c>
      <c r="R1846" s="8">
        <v>547.78</v>
      </c>
      <c r="S1846" s="8">
        <v>350.3</v>
      </c>
      <c r="T1846" s="8">
        <v>197.48</v>
      </c>
      <c r="U1846">
        <v>0</v>
      </c>
      <c r="V1846" s="8">
        <v>0</v>
      </c>
      <c r="W1846" s="8">
        <v>0</v>
      </c>
      <c r="X1846" s="8">
        <v>197.48</v>
      </c>
    </row>
    <row r="1847" spans="1:24" x14ac:dyDescent="0.25">
      <c r="A1847" t="s">
        <v>2173</v>
      </c>
      <c r="B1847" s="1">
        <v>45916</v>
      </c>
      <c r="C1847" t="s">
        <v>244</v>
      </c>
      <c r="D1847" t="s">
        <v>245</v>
      </c>
      <c r="E1847" t="s">
        <v>53</v>
      </c>
      <c r="F1847" t="s">
        <v>46</v>
      </c>
      <c r="G1847" t="s">
        <v>55</v>
      </c>
      <c r="H1847" t="s">
        <v>56</v>
      </c>
      <c r="I1847" t="s">
        <v>144</v>
      </c>
      <c r="J1847" t="s">
        <v>145</v>
      </c>
      <c r="K1847" t="s">
        <v>33</v>
      </c>
      <c r="L1847" s="8">
        <v>12</v>
      </c>
      <c r="M1847" s="8">
        <v>6.5</v>
      </c>
      <c r="N1847">
        <v>33</v>
      </c>
      <c r="O1847" s="8">
        <v>396</v>
      </c>
      <c r="P1847" s="14">
        <v>0.20849999999999999</v>
      </c>
      <c r="Q1847" s="8">
        <v>82.57</v>
      </c>
      <c r="R1847" s="8">
        <v>313.43</v>
      </c>
      <c r="S1847" s="8">
        <v>214.5</v>
      </c>
      <c r="T1847" s="8">
        <v>98.93</v>
      </c>
      <c r="U1847">
        <v>0</v>
      </c>
      <c r="V1847" s="8">
        <v>0</v>
      </c>
      <c r="W1847" s="8">
        <v>0</v>
      </c>
      <c r="X1847" s="8">
        <v>98.93</v>
      </c>
    </row>
    <row r="1848" spans="1:24" x14ac:dyDescent="0.25">
      <c r="A1848" t="s">
        <v>2174</v>
      </c>
      <c r="B1848" s="1">
        <v>45518</v>
      </c>
      <c r="C1848" t="s">
        <v>551</v>
      </c>
      <c r="D1848" t="s">
        <v>552</v>
      </c>
      <c r="E1848" t="s">
        <v>27</v>
      </c>
      <c r="F1848" t="s">
        <v>54</v>
      </c>
      <c r="G1848" t="s">
        <v>29</v>
      </c>
      <c r="H1848" t="s">
        <v>30</v>
      </c>
      <c r="I1848" t="s">
        <v>112</v>
      </c>
      <c r="J1848" t="s">
        <v>113</v>
      </c>
      <c r="K1848" t="s">
        <v>42</v>
      </c>
      <c r="L1848" s="8">
        <v>8.5</v>
      </c>
      <c r="M1848" s="8">
        <v>2.8</v>
      </c>
      <c r="N1848">
        <v>84</v>
      </c>
      <c r="O1848" s="8">
        <v>714</v>
      </c>
      <c r="P1848" s="14">
        <v>3.8E-3</v>
      </c>
      <c r="Q1848" s="8">
        <v>2.71</v>
      </c>
      <c r="R1848" s="8">
        <v>711.29</v>
      </c>
      <c r="S1848" s="8">
        <v>235.2</v>
      </c>
      <c r="T1848" s="8">
        <v>476.09</v>
      </c>
      <c r="U1848">
        <v>0</v>
      </c>
      <c r="V1848" s="8">
        <v>0</v>
      </c>
      <c r="W1848" s="8">
        <v>0</v>
      </c>
      <c r="X1848" s="8">
        <v>476.09</v>
      </c>
    </row>
    <row r="1849" spans="1:24" x14ac:dyDescent="0.25">
      <c r="A1849" t="s">
        <v>2175</v>
      </c>
      <c r="B1849" s="1">
        <v>45955</v>
      </c>
      <c r="C1849" t="s">
        <v>291</v>
      </c>
      <c r="D1849" t="s">
        <v>292</v>
      </c>
      <c r="E1849" t="s">
        <v>150</v>
      </c>
      <c r="F1849" t="s">
        <v>54</v>
      </c>
      <c r="G1849" t="s">
        <v>151</v>
      </c>
      <c r="H1849" t="s">
        <v>152</v>
      </c>
      <c r="I1849" t="s">
        <v>31</v>
      </c>
      <c r="J1849" t="s">
        <v>32</v>
      </c>
      <c r="K1849" t="s">
        <v>33</v>
      </c>
      <c r="L1849" s="8">
        <v>5.8</v>
      </c>
      <c r="M1849" s="8">
        <v>2.7</v>
      </c>
      <c r="N1849">
        <v>71</v>
      </c>
      <c r="O1849" s="8">
        <v>411.8</v>
      </c>
      <c r="P1849" s="14">
        <v>6.8699999999999997E-2</v>
      </c>
      <c r="Q1849" s="8">
        <v>28.29</v>
      </c>
      <c r="R1849" s="8">
        <v>383.51</v>
      </c>
      <c r="S1849" s="8">
        <v>191.7</v>
      </c>
      <c r="T1849" s="8">
        <v>191.81</v>
      </c>
      <c r="U1849">
        <v>0</v>
      </c>
      <c r="V1849" s="8">
        <v>0</v>
      </c>
      <c r="W1849" s="8">
        <v>0</v>
      </c>
      <c r="X1849" s="8">
        <v>191.81</v>
      </c>
    </row>
    <row r="1850" spans="1:24" x14ac:dyDescent="0.25">
      <c r="A1850" t="s">
        <v>2176</v>
      </c>
      <c r="B1850" s="1">
        <v>45356</v>
      </c>
      <c r="C1850" t="s">
        <v>232</v>
      </c>
      <c r="D1850" t="s">
        <v>233</v>
      </c>
      <c r="E1850" t="s">
        <v>27</v>
      </c>
      <c r="F1850" t="s">
        <v>89</v>
      </c>
      <c r="G1850" t="s">
        <v>38</v>
      </c>
      <c r="H1850" t="s">
        <v>39</v>
      </c>
      <c r="I1850" t="s">
        <v>112</v>
      </c>
      <c r="J1850" t="s">
        <v>113</v>
      </c>
      <c r="K1850" t="s">
        <v>42</v>
      </c>
      <c r="L1850" s="8">
        <v>8.5</v>
      </c>
      <c r="M1850" s="8">
        <v>2.8</v>
      </c>
      <c r="N1850">
        <v>24</v>
      </c>
      <c r="O1850" s="8">
        <v>204</v>
      </c>
      <c r="P1850" s="14">
        <v>0.1265</v>
      </c>
      <c r="Q1850" s="8">
        <v>25.81</v>
      </c>
      <c r="R1850" s="8">
        <v>178.19</v>
      </c>
      <c r="S1850" s="8">
        <v>67.2</v>
      </c>
      <c r="T1850" s="8">
        <v>110.99</v>
      </c>
      <c r="U1850">
        <v>0</v>
      </c>
      <c r="V1850" s="8">
        <v>0</v>
      </c>
      <c r="W1850" s="8">
        <v>0</v>
      </c>
      <c r="X1850" s="8">
        <v>110.99</v>
      </c>
    </row>
    <row r="1851" spans="1:24" x14ac:dyDescent="0.25">
      <c r="A1851" t="s">
        <v>2177</v>
      </c>
      <c r="B1851" s="1">
        <v>45942</v>
      </c>
      <c r="C1851" t="s">
        <v>35</v>
      </c>
      <c r="D1851" t="s">
        <v>36</v>
      </c>
      <c r="E1851" t="s">
        <v>27</v>
      </c>
      <c r="F1851" t="s">
        <v>37</v>
      </c>
      <c r="G1851" t="s">
        <v>38</v>
      </c>
      <c r="H1851" t="s">
        <v>39</v>
      </c>
      <c r="I1851" t="s">
        <v>144</v>
      </c>
      <c r="J1851" t="s">
        <v>145</v>
      </c>
      <c r="K1851" t="s">
        <v>33</v>
      </c>
      <c r="L1851" s="8">
        <v>12</v>
      </c>
      <c r="M1851" s="8">
        <v>6.5</v>
      </c>
      <c r="N1851">
        <v>13</v>
      </c>
      <c r="O1851" s="8">
        <v>156</v>
      </c>
      <c r="P1851" s="14">
        <v>2.0199999999999999E-2</v>
      </c>
      <c r="Q1851" s="8">
        <v>3.15</v>
      </c>
      <c r="R1851" s="8">
        <v>152.85</v>
      </c>
      <c r="S1851" s="8">
        <v>84.5</v>
      </c>
      <c r="T1851" s="8">
        <v>68.349999999999994</v>
      </c>
      <c r="U1851">
        <v>0</v>
      </c>
      <c r="V1851" s="8">
        <v>0</v>
      </c>
      <c r="W1851" s="8">
        <v>0</v>
      </c>
      <c r="X1851" s="8">
        <v>68.349999999999994</v>
      </c>
    </row>
    <row r="1852" spans="1:24" x14ac:dyDescent="0.25">
      <c r="A1852" t="s">
        <v>2178</v>
      </c>
      <c r="B1852" s="1">
        <v>46135</v>
      </c>
      <c r="C1852" t="s">
        <v>226</v>
      </c>
      <c r="D1852" t="s">
        <v>227</v>
      </c>
      <c r="E1852" t="s">
        <v>27</v>
      </c>
      <c r="F1852" t="s">
        <v>54</v>
      </c>
      <c r="G1852" t="s">
        <v>29</v>
      </c>
      <c r="H1852" t="s">
        <v>30</v>
      </c>
      <c r="I1852" t="s">
        <v>47</v>
      </c>
      <c r="J1852" t="s">
        <v>48</v>
      </c>
      <c r="K1852" t="s">
        <v>49</v>
      </c>
      <c r="L1852" s="8">
        <v>5</v>
      </c>
      <c r="M1852" s="8">
        <v>3.2</v>
      </c>
      <c r="N1852">
        <v>17</v>
      </c>
      <c r="O1852" s="8">
        <v>85</v>
      </c>
      <c r="P1852" s="14">
        <v>1E-3</v>
      </c>
      <c r="Q1852" s="8">
        <v>0.08</v>
      </c>
      <c r="R1852" s="8">
        <v>84.92</v>
      </c>
      <c r="S1852" s="8">
        <v>54.4</v>
      </c>
      <c r="T1852" s="8">
        <v>30.52</v>
      </c>
      <c r="U1852">
        <v>0</v>
      </c>
      <c r="V1852" s="8">
        <v>0</v>
      </c>
      <c r="W1852" s="8">
        <v>0</v>
      </c>
      <c r="X1852" s="8">
        <v>30.52</v>
      </c>
    </row>
    <row r="1853" spans="1:24" x14ac:dyDescent="0.25">
      <c r="A1853" t="s">
        <v>2179</v>
      </c>
      <c r="B1853" s="1">
        <v>45767</v>
      </c>
      <c r="C1853" t="s">
        <v>82</v>
      </c>
      <c r="D1853" t="s">
        <v>83</v>
      </c>
      <c r="E1853" t="s">
        <v>71</v>
      </c>
      <c r="F1853" t="s">
        <v>46</v>
      </c>
      <c r="G1853" t="s">
        <v>165</v>
      </c>
      <c r="H1853" t="s">
        <v>166</v>
      </c>
      <c r="I1853" t="s">
        <v>144</v>
      </c>
      <c r="J1853" t="s">
        <v>145</v>
      </c>
      <c r="K1853" t="s">
        <v>33</v>
      </c>
      <c r="L1853" s="8">
        <v>12</v>
      </c>
      <c r="M1853" s="8">
        <v>6.5</v>
      </c>
      <c r="N1853">
        <v>16</v>
      </c>
      <c r="O1853" s="8">
        <v>192</v>
      </c>
      <c r="P1853" s="14">
        <v>0.22570000000000001</v>
      </c>
      <c r="Q1853" s="8">
        <v>43.33</v>
      </c>
      <c r="R1853" s="8">
        <v>148.66999999999999</v>
      </c>
      <c r="S1853" s="8">
        <v>104</v>
      </c>
      <c r="T1853" s="8">
        <v>44.67</v>
      </c>
      <c r="U1853">
        <v>0</v>
      </c>
      <c r="V1853" s="8">
        <v>0</v>
      </c>
      <c r="W1853" s="8">
        <v>0</v>
      </c>
      <c r="X1853" s="8">
        <v>44.67</v>
      </c>
    </row>
    <row r="1854" spans="1:24" x14ac:dyDescent="0.25">
      <c r="A1854" t="s">
        <v>2180</v>
      </c>
      <c r="B1854" s="1">
        <v>46223</v>
      </c>
      <c r="C1854" t="s">
        <v>528</v>
      </c>
      <c r="D1854" t="s">
        <v>529</v>
      </c>
      <c r="E1854" t="s">
        <v>27</v>
      </c>
      <c r="F1854" t="s">
        <v>54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 s="8">
        <v>5.8</v>
      </c>
      <c r="M1854" s="8">
        <v>2.7</v>
      </c>
      <c r="N1854">
        <v>80</v>
      </c>
      <c r="O1854" s="8">
        <v>464</v>
      </c>
      <c r="P1854" s="14">
        <v>2.1100000000000001E-2</v>
      </c>
      <c r="Q1854" s="8">
        <v>9.7899999999999991</v>
      </c>
      <c r="R1854" s="8">
        <v>454.21</v>
      </c>
      <c r="S1854" s="8">
        <v>216</v>
      </c>
      <c r="T1854" s="8">
        <v>238.21</v>
      </c>
      <c r="U1854">
        <v>0</v>
      </c>
      <c r="V1854" s="8">
        <v>0</v>
      </c>
      <c r="W1854" s="8">
        <v>0</v>
      </c>
      <c r="X1854" s="8">
        <v>238.21</v>
      </c>
    </row>
    <row r="1855" spans="1:24" x14ac:dyDescent="0.25">
      <c r="A1855" t="s">
        <v>2181</v>
      </c>
      <c r="B1855" s="1">
        <v>46009</v>
      </c>
      <c r="C1855" t="s">
        <v>35</v>
      </c>
      <c r="D1855" t="s">
        <v>36</v>
      </c>
      <c r="E1855" t="s">
        <v>27</v>
      </c>
      <c r="F1855" t="s">
        <v>37</v>
      </c>
      <c r="G1855" t="s">
        <v>38</v>
      </c>
      <c r="H1855" t="s">
        <v>39</v>
      </c>
      <c r="I1855" t="s">
        <v>47</v>
      </c>
      <c r="J1855" t="s">
        <v>48</v>
      </c>
      <c r="K1855" t="s">
        <v>49</v>
      </c>
      <c r="L1855" s="8">
        <v>5</v>
      </c>
      <c r="M1855" s="8">
        <v>3.2</v>
      </c>
      <c r="N1855">
        <v>8</v>
      </c>
      <c r="O1855" s="8">
        <v>40</v>
      </c>
      <c r="P1855" s="14">
        <v>1.61E-2</v>
      </c>
      <c r="Q1855" s="8">
        <v>0.64</v>
      </c>
      <c r="R1855" s="8">
        <v>39.36</v>
      </c>
      <c r="S1855" s="8">
        <v>25.6</v>
      </c>
      <c r="T1855" s="8">
        <v>13.76</v>
      </c>
      <c r="U1855">
        <v>0</v>
      </c>
      <c r="V1855" s="8">
        <v>0</v>
      </c>
      <c r="W1855" s="8">
        <v>0</v>
      </c>
      <c r="X1855" s="8">
        <v>13.76</v>
      </c>
    </row>
    <row r="1856" spans="1:24" x14ac:dyDescent="0.25">
      <c r="A1856" t="s">
        <v>2182</v>
      </c>
      <c r="B1856" s="1">
        <v>45601</v>
      </c>
      <c r="C1856" t="s">
        <v>805</v>
      </c>
      <c r="D1856" t="s">
        <v>806</v>
      </c>
      <c r="E1856" t="s">
        <v>63</v>
      </c>
      <c r="F1856" t="s">
        <v>89</v>
      </c>
      <c r="G1856" t="s">
        <v>79</v>
      </c>
      <c r="H1856" t="s">
        <v>80</v>
      </c>
      <c r="I1856" t="s">
        <v>112</v>
      </c>
      <c r="J1856" t="s">
        <v>113</v>
      </c>
      <c r="K1856" t="s">
        <v>42</v>
      </c>
      <c r="L1856" s="8">
        <v>8.5</v>
      </c>
      <c r="M1856" s="8">
        <v>2.8</v>
      </c>
      <c r="N1856">
        <v>53</v>
      </c>
      <c r="O1856" s="8">
        <v>450.5</v>
      </c>
      <c r="P1856" s="14">
        <v>6.0299999999999999E-2</v>
      </c>
      <c r="Q1856" s="8">
        <v>27.17</v>
      </c>
      <c r="R1856" s="8">
        <v>423.33</v>
      </c>
      <c r="S1856" s="8">
        <v>148.4</v>
      </c>
      <c r="T1856" s="8">
        <v>274.93</v>
      </c>
      <c r="U1856">
        <v>0</v>
      </c>
      <c r="V1856" s="8">
        <v>0</v>
      </c>
      <c r="W1856" s="8">
        <v>0</v>
      </c>
      <c r="X1856" s="8">
        <v>274.93</v>
      </c>
    </row>
    <row r="1857" spans="1:24" x14ac:dyDescent="0.25">
      <c r="A1857" t="s">
        <v>2183</v>
      </c>
      <c r="B1857" s="1">
        <v>45956</v>
      </c>
      <c r="C1857" t="s">
        <v>51</v>
      </c>
      <c r="D1857" t="s">
        <v>52</v>
      </c>
      <c r="E1857" t="s">
        <v>53</v>
      </c>
      <c r="F1857" t="s">
        <v>54</v>
      </c>
      <c r="G1857" t="s">
        <v>55</v>
      </c>
      <c r="H1857" t="s">
        <v>56</v>
      </c>
      <c r="I1857" t="s">
        <v>127</v>
      </c>
      <c r="J1857" t="s">
        <v>128</v>
      </c>
      <c r="K1857" t="s">
        <v>33</v>
      </c>
      <c r="L1857" s="8">
        <v>7.2</v>
      </c>
      <c r="M1857" s="8">
        <v>3.6</v>
      </c>
      <c r="N1857">
        <v>130</v>
      </c>
      <c r="O1857" s="8">
        <v>936</v>
      </c>
      <c r="P1857" s="14">
        <v>7.4000000000000003E-3</v>
      </c>
      <c r="Q1857" s="8">
        <v>6.93</v>
      </c>
      <c r="R1857" s="8">
        <v>929.07</v>
      </c>
      <c r="S1857" s="8">
        <v>468</v>
      </c>
      <c r="T1857" s="8">
        <v>461.07</v>
      </c>
      <c r="U1857">
        <v>0</v>
      </c>
      <c r="V1857" s="8">
        <v>0</v>
      </c>
      <c r="W1857" s="8">
        <v>0</v>
      </c>
      <c r="X1857" s="8">
        <v>461.07</v>
      </c>
    </row>
    <row r="1858" spans="1:24" x14ac:dyDescent="0.25">
      <c r="A1858" t="s">
        <v>2184</v>
      </c>
      <c r="B1858" s="1">
        <v>45710</v>
      </c>
      <c r="C1858" t="s">
        <v>394</v>
      </c>
      <c r="D1858" t="s">
        <v>395</v>
      </c>
      <c r="E1858" t="s">
        <v>71</v>
      </c>
      <c r="F1858" t="s">
        <v>37</v>
      </c>
      <c r="G1858" t="s">
        <v>165</v>
      </c>
      <c r="H1858" t="s">
        <v>166</v>
      </c>
      <c r="I1858" t="s">
        <v>130</v>
      </c>
      <c r="J1858" t="s">
        <v>131</v>
      </c>
      <c r="K1858" t="s">
        <v>42</v>
      </c>
      <c r="L1858" s="8">
        <v>4.8</v>
      </c>
      <c r="M1858" s="8">
        <v>1.4</v>
      </c>
      <c r="N1858">
        <v>4</v>
      </c>
      <c r="O1858" s="8">
        <v>19.2</v>
      </c>
      <c r="P1858" s="14">
        <v>3.9600000000000003E-2</v>
      </c>
      <c r="Q1858" s="8">
        <v>0.76</v>
      </c>
      <c r="R1858" s="8">
        <v>18.440000000000001</v>
      </c>
      <c r="S1858" s="8">
        <v>5.6</v>
      </c>
      <c r="T1858" s="8">
        <v>12.84</v>
      </c>
      <c r="U1858">
        <v>0</v>
      </c>
      <c r="V1858" s="8">
        <v>0</v>
      </c>
      <c r="W1858" s="8">
        <v>0</v>
      </c>
      <c r="X1858" s="8">
        <v>12.84</v>
      </c>
    </row>
    <row r="1859" spans="1:24" x14ac:dyDescent="0.25">
      <c r="A1859" t="s">
        <v>2185</v>
      </c>
      <c r="B1859" s="1">
        <v>45411</v>
      </c>
      <c r="C1859" t="s">
        <v>133</v>
      </c>
      <c r="D1859" t="s">
        <v>134</v>
      </c>
      <c r="E1859" t="s">
        <v>27</v>
      </c>
      <c r="F1859" t="s">
        <v>54</v>
      </c>
      <c r="G1859" t="s">
        <v>29</v>
      </c>
      <c r="H1859" t="s">
        <v>30</v>
      </c>
      <c r="I1859" t="s">
        <v>122</v>
      </c>
      <c r="J1859" t="s">
        <v>123</v>
      </c>
      <c r="K1859" t="s">
        <v>59</v>
      </c>
      <c r="L1859" s="8">
        <v>5.5</v>
      </c>
      <c r="M1859" s="8">
        <v>3.8</v>
      </c>
      <c r="N1859">
        <v>60</v>
      </c>
      <c r="O1859" s="8">
        <v>330</v>
      </c>
      <c r="P1859" s="14">
        <v>1.89E-2</v>
      </c>
      <c r="Q1859" s="8">
        <v>6.24</v>
      </c>
      <c r="R1859" s="8">
        <v>323.76</v>
      </c>
      <c r="S1859" s="8">
        <v>228</v>
      </c>
      <c r="T1859" s="8">
        <v>95.76</v>
      </c>
      <c r="U1859">
        <v>0</v>
      </c>
      <c r="V1859" s="8">
        <v>0</v>
      </c>
      <c r="W1859" s="8">
        <v>0</v>
      </c>
      <c r="X1859" s="8">
        <v>95.76</v>
      </c>
    </row>
    <row r="1860" spans="1:24" x14ac:dyDescent="0.25">
      <c r="A1860" t="s">
        <v>2186</v>
      </c>
      <c r="B1860" s="1">
        <v>45435</v>
      </c>
      <c r="C1860" t="s">
        <v>371</v>
      </c>
      <c r="D1860" t="s">
        <v>372</v>
      </c>
      <c r="E1860" t="s">
        <v>63</v>
      </c>
      <c r="F1860" t="s">
        <v>54</v>
      </c>
      <c r="G1860" t="s">
        <v>79</v>
      </c>
      <c r="H1860" t="s">
        <v>80</v>
      </c>
      <c r="I1860" t="s">
        <v>104</v>
      </c>
      <c r="J1860" t="s">
        <v>105</v>
      </c>
      <c r="K1860" t="s">
        <v>49</v>
      </c>
      <c r="L1860" s="8">
        <v>4.2</v>
      </c>
      <c r="M1860" s="8">
        <v>2.8</v>
      </c>
      <c r="N1860">
        <v>106</v>
      </c>
      <c r="O1860" s="8">
        <v>445.2</v>
      </c>
      <c r="P1860" s="14">
        <v>1.03E-2</v>
      </c>
      <c r="Q1860" s="8">
        <v>4.59</v>
      </c>
      <c r="R1860" s="8">
        <v>440.61</v>
      </c>
      <c r="S1860" s="8">
        <v>296.8</v>
      </c>
      <c r="T1860" s="8">
        <v>143.81</v>
      </c>
      <c r="U1860">
        <v>0</v>
      </c>
      <c r="V1860" s="8">
        <v>0</v>
      </c>
      <c r="W1860" s="8">
        <v>0</v>
      </c>
      <c r="X1860" s="8">
        <v>143.81</v>
      </c>
    </row>
    <row r="1861" spans="1:24" x14ac:dyDescent="0.25">
      <c r="A1861" t="s">
        <v>2187</v>
      </c>
      <c r="B1861" s="1">
        <v>45338</v>
      </c>
      <c r="C1861" t="s">
        <v>125</v>
      </c>
      <c r="D1861" t="s">
        <v>126</v>
      </c>
      <c r="E1861" t="s">
        <v>27</v>
      </c>
      <c r="F1861" t="s">
        <v>89</v>
      </c>
      <c r="G1861" t="s">
        <v>38</v>
      </c>
      <c r="H1861" t="s">
        <v>39</v>
      </c>
      <c r="I1861" t="s">
        <v>47</v>
      </c>
      <c r="J1861" t="s">
        <v>48</v>
      </c>
      <c r="K1861" t="s">
        <v>49</v>
      </c>
      <c r="L1861" s="8">
        <v>5</v>
      </c>
      <c r="M1861" s="8">
        <v>3.2</v>
      </c>
      <c r="N1861">
        <v>49</v>
      </c>
      <c r="O1861" s="8">
        <v>245</v>
      </c>
      <c r="P1861" s="14">
        <v>0.13320000000000001</v>
      </c>
      <c r="Q1861" s="8">
        <v>32.630000000000003</v>
      </c>
      <c r="R1861" s="8">
        <v>212.37</v>
      </c>
      <c r="S1861" s="8">
        <v>156.80000000000001</v>
      </c>
      <c r="T1861" s="8">
        <v>55.57</v>
      </c>
      <c r="U1861">
        <v>12</v>
      </c>
      <c r="V1861" s="8">
        <v>52.01</v>
      </c>
      <c r="W1861" s="8">
        <v>44.4</v>
      </c>
      <c r="X1861" s="8">
        <v>11.17</v>
      </c>
    </row>
    <row r="1862" spans="1:24" x14ac:dyDescent="0.25">
      <c r="A1862" t="s">
        <v>2188</v>
      </c>
      <c r="B1862" s="1">
        <v>46260</v>
      </c>
      <c r="C1862" t="s">
        <v>136</v>
      </c>
      <c r="D1862" t="s">
        <v>137</v>
      </c>
      <c r="E1862" t="s">
        <v>71</v>
      </c>
      <c r="F1862" t="s">
        <v>54</v>
      </c>
      <c r="G1862" t="s">
        <v>72</v>
      </c>
      <c r="H1862" t="s">
        <v>73</v>
      </c>
      <c r="I1862" t="s">
        <v>117</v>
      </c>
      <c r="J1862" t="s">
        <v>118</v>
      </c>
      <c r="K1862" t="s">
        <v>59</v>
      </c>
      <c r="L1862" s="8">
        <v>6</v>
      </c>
      <c r="M1862" s="8">
        <v>4.2</v>
      </c>
      <c r="N1862">
        <v>71</v>
      </c>
      <c r="O1862" s="8">
        <v>426</v>
      </c>
      <c r="P1862" s="14">
        <v>5.8999999999999999E-3</v>
      </c>
      <c r="Q1862" s="8">
        <v>2.5099999999999998</v>
      </c>
      <c r="R1862" s="8">
        <v>423.49</v>
      </c>
      <c r="S1862" s="8">
        <v>298.2</v>
      </c>
      <c r="T1862" s="8">
        <v>125.29</v>
      </c>
      <c r="U1862">
        <v>13</v>
      </c>
      <c r="V1862" s="8">
        <v>77.540000000000006</v>
      </c>
      <c r="W1862" s="8">
        <v>61.1</v>
      </c>
      <c r="X1862" s="8">
        <v>64.19</v>
      </c>
    </row>
    <row r="1863" spans="1:24" x14ac:dyDescent="0.25">
      <c r="A1863" t="s">
        <v>2189</v>
      </c>
      <c r="B1863" s="1">
        <v>45330</v>
      </c>
      <c r="C1863" t="s">
        <v>445</v>
      </c>
      <c r="D1863" t="s">
        <v>446</v>
      </c>
      <c r="E1863" t="s">
        <v>71</v>
      </c>
      <c r="F1863" t="s">
        <v>89</v>
      </c>
      <c r="G1863" t="s">
        <v>165</v>
      </c>
      <c r="H1863" t="s">
        <v>166</v>
      </c>
      <c r="I1863" t="s">
        <v>122</v>
      </c>
      <c r="J1863" t="s">
        <v>123</v>
      </c>
      <c r="K1863" t="s">
        <v>59</v>
      </c>
      <c r="L1863" s="8">
        <v>5.5</v>
      </c>
      <c r="M1863" s="8">
        <v>3.8</v>
      </c>
      <c r="N1863">
        <v>46</v>
      </c>
      <c r="O1863" s="8">
        <v>253</v>
      </c>
      <c r="P1863" s="14">
        <v>7.2900000000000006E-2</v>
      </c>
      <c r="Q1863" s="8">
        <v>18.440000000000001</v>
      </c>
      <c r="R1863" s="8">
        <v>234.56</v>
      </c>
      <c r="S1863" s="8">
        <v>174.8</v>
      </c>
      <c r="T1863" s="8">
        <v>59.76</v>
      </c>
      <c r="U1863">
        <v>0</v>
      </c>
      <c r="V1863" s="8">
        <v>0</v>
      </c>
      <c r="W1863" s="8">
        <v>0</v>
      </c>
      <c r="X1863" s="8">
        <v>59.76</v>
      </c>
    </row>
    <row r="1864" spans="1:24" x14ac:dyDescent="0.25">
      <c r="A1864" t="s">
        <v>2190</v>
      </c>
      <c r="B1864" s="1">
        <v>45603</v>
      </c>
      <c r="C1864" t="s">
        <v>191</v>
      </c>
      <c r="D1864" t="s">
        <v>192</v>
      </c>
      <c r="E1864" t="s">
        <v>150</v>
      </c>
      <c r="F1864" t="s">
        <v>54</v>
      </c>
      <c r="G1864" t="s">
        <v>151</v>
      </c>
      <c r="H1864" t="s">
        <v>152</v>
      </c>
      <c r="I1864" t="s">
        <v>31</v>
      </c>
      <c r="J1864" t="s">
        <v>32</v>
      </c>
      <c r="K1864" t="s">
        <v>33</v>
      </c>
      <c r="L1864" s="8">
        <v>5.8</v>
      </c>
      <c r="M1864" s="8">
        <v>2.7</v>
      </c>
      <c r="N1864">
        <v>26</v>
      </c>
      <c r="O1864" s="8">
        <v>150.80000000000001</v>
      </c>
      <c r="P1864" s="14">
        <v>1.37E-2</v>
      </c>
      <c r="Q1864" s="8">
        <v>2.0699999999999998</v>
      </c>
      <c r="R1864" s="8">
        <v>148.72999999999999</v>
      </c>
      <c r="S1864" s="8">
        <v>70.2</v>
      </c>
      <c r="T1864" s="8">
        <v>78.53</v>
      </c>
      <c r="U1864">
        <v>0</v>
      </c>
      <c r="V1864" s="8">
        <v>0</v>
      </c>
      <c r="W1864" s="8">
        <v>0</v>
      </c>
      <c r="X1864" s="8">
        <v>78.53</v>
      </c>
    </row>
    <row r="1865" spans="1:24" x14ac:dyDescent="0.25">
      <c r="A1865" t="s">
        <v>2191</v>
      </c>
      <c r="B1865" s="1">
        <v>45796</v>
      </c>
      <c r="C1865" t="s">
        <v>410</v>
      </c>
      <c r="D1865" t="s">
        <v>411</v>
      </c>
      <c r="E1865" t="s">
        <v>150</v>
      </c>
      <c r="F1865" t="s">
        <v>46</v>
      </c>
      <c r="G1865" t="s">
        <v>151</v>
      </c>
      <c r="H1865" t="s">
        <v>152</v>
      </c>
      <c r="I1865" t="s">
        <v>84</v>
      </c>
      <c r="J1865" t="s">
        <v>85</v>
      </c>
      <c r="K1865" t="s">
        <v>42</v>
      </c>
      <c r="L1865" s="8">
        <v>9.9</v>
      </c>
      <c r="M1865" s="8">
        <v>3.1</v>
      </c>
      <c r="N1865">
        <v>9</v>
      </c>
      <c r="O1865" s="8">
        <v>89.1</v>
      </c>
      <c r="P1865" s="14">
        <v>0.15490000000000001</v>
      </c>
      <c r="Q1865" s="8">
        <v>13.8</v>
      </c>
      <c r="R1865" s="8">
        <v>75.3</v>
      </c>
      <c r="S1865" s="8">
        <v>27.9</v>
      </c>
      <c r="T1865" s="8">
        <v>47.4</v>
      </c>
      <c r="U1865">
        <v>0</v>
      </c>
      <c r="V1865" s="8">
        <v>0</v>
      </c>
      <c r="W1865" s="8">
        <v>0</v>
      </c>
      <c r="X1865" s="8">
        <v>47.4</v>
      </c>
    </row>
    <row r="1866" spans="1:24" x14ac:dyDescent="0.25">
      <c r="A1866" t="s">
        <v>2192</v>
      </c>
      <c r="B1866" s="1">
        <v>45410</v>
      </c>
      <c r="C1866" t="s">
        <v>480</v>
      </c>
      <c r="D1866" t="s">
        <v>481</v>
      </c>
      <c r="E1866" t="s">
        <v>63</v>
      </c>
      <c r="F1866" t="s">
        <v>54</v>
      </c>
      <c r="G1866" t="s">
        <v>64</v>
      </c>
      <c r="H1866" t="s">
        <v>65</v>
      </c>
      <c r="I1866" t="s">
        <v>66</v>
      </c>
      <c r="J1866" t="s">
        <v>67</v>
      </c>
      <c r="K1866" t="s">
        <v>33</v>
      </c>
      <c r="L1866" s="8">
        <v>4.5</v>
      </c>
      <c r="M1866" s="8">
        <v>2.1</v>
      </c>
      <c r="N1866">
        <v>146</v>
      </c>
      <c r="O1866" s="8">
        <v>657</v>
      </c>
      <c r="P1866" s="14">
        <v>8.3199999999999996E-2</v>
      </c>
      <c r="Q1866" s="8">
        <v>54.66</v>
      </c>
      <c r="R1866" s="8">
        <v>602.34</v>
      </c>
      <c r="S1866" s="8">
        <v>306.60000000000002</v>
      </c>
      <c r="T1866" s="8">
        <v>295.74</v>
      </c>
      <c r="U1866">
        <v>0</v>
      </c>
      <c r="V1866" s="8">
        <v>0</v>
      </c>
      <c r="W1866" s="8">
        <v>0</v>
      </c>
      <c r="X1866" s="8">
        <v>295.74</v>
      </c>
    </row>
    <row r="1867" spans="1:24" x14ac:dyDescent="0.25">
      <c r="A1867" t="s">
        <v>2193</v>
      </c>
      <c r="B1867" s="1">
        <v>45391</v>
      </c>
      <c r="C1867" t="s">
        <v>475</v>
      </c>
      <c r="D1867" t="s">
        <v>476</v>
      </c>
      <c r="E1867" t="s">
        <v>63</v>
      </c>
      <c r="F1867" t="s">
        <v>37</v>
      </c>
      <c r="G1867" t="s">
        <v>79</v>
      </c>
      <c r="H1867" t="s">
        <v>80</v>
      </c>
      <c r="I1867" t="s">
        <v>122</v>
      </c>
      <c r="J1867" t="s">
        <v>123</v>
      </c>
      <c r="K1867" t="s">
        <v>59</v>
      </c>
      <c r="L1867" s="8">
        <v>5.5</v>
      </c>
      <c r="M1867" s="8">
        <v>3.8</v>
      </c>
      <c r="N1867">
        <v>52</v>
      </c>
      <c r="O1867" s="8">
        <v>286</v>
      </c>
      <c r="P1867" s="14">
        <v>1.06E-2</v>
      </c>
      <c r="Q1867" s="8">
        <v>3.03</v>
      </c>
      <c r="R1867" s="8">
        <v>282.97000000000003</v>
      </c>
      <c r="S1867" s="8">
        <v>197.6</v>
      </c>
      <c r="T1867" s="8">
        <v>85.37</v>
      </c>
      <c r="U1867">
        <v>0</v>
      </c>
      <c r="V1867" s="8">
        <v>0</v>
      </c>
      <c r="W1867" s="8">
        <v>0</v>
      </c>
      <c r="X1867" s="8">
        <v>85.37</v>
      </c>
    </row>
    <row r="1868" spans="1:24" x14ac:dyDescent="0.25">
      <c r="A1868" t="s">
        <v>2194</v>
      </c>
      <c r="B1868" s="1">
        <v>45532</v>
      </c>
      <c r="C1868" t="s">
        <v>334</v>
      </c>
      <c r="D1868" t="s">
        <v>335</v>
      </c>
      <c r="E1868" t="s">
        <v>53</v>
      </c>
      <c r="F1868" t="s">
        <v>37</v>
      </c>
      <c r="G1868" t="s">
        <v>55</v>
      </c>
      <c r="H1868" t="s">
        <v>56</v>
      </c>
      <c r="I1868" t="s">
        <v>74</v>
      </c>
      <c r="J1868" t="s">
        <v>75</v>
      </c>
      <c r="K1868" t="s">
        <v>49</v>
      </c>
      <c r="L1868" s="8">
        <v>11</v>
      </c>
      <c r="M1868" s="8">
        <v>6.8</v>
      </c>
      <c r="N1868">
        <v>36</v>
      </c>
      <c r="O1868" s="8">
        <v>396</v>
      </c>
      <c r="P1868" s="14">
        <v>5.9900000000000002E-2</v>
      </c>
      <c r="Q1868" s="8">
        <v>23.72</v>
      </c>
      <c r="R1868" s="8">
        <v>372.28</v>
      </c>
      <c r="S1868" s="8">
        <v>244.8</v>
      </c>
      <c r="T1868" s="8">
        <v>127.48</v>
      </c>
      <c r="U1868">
        <v>0</v>
      </c>
      <c r="V1868" s="8">
        <v>0</v>
      </c>
      <c r="W1868" s="8">
        <v>0</v>
      </c>
      <c r="X1868" s="8">
        <v>127.48</v>
      </c>
    </row>
    <row r="1869" spans="1:24" x14ac:dyDescent="0.25">
      <c r="A1869" t="s">
        <v>2195</v>
      </c>
      <c r="B1869" s="1">
        <v>46200</v>
      </c>
      <c r="C1869" t="s">
        <v>528</v>
      </c>
      <c r="D1869" t="s">
        <v>529</v>
      </c>
      <c r="E1869" t="s">
        <v>27</v>
      </c>
      <c r="F1869" t="s">
        <v>54</v>
      </c>
      <c r="G1869" t="s">
        <v>38</v>
      </c>
      <c r="H1869" t="s">
        <v>39</v>
      </c>
      <c r="I1869" t="s">
        <v>185</v>
      </c>
      <c r="J1869" t="s">
        <v>186</v>
      </c>
      <c r="K1869" t="s">
        <v>59</v>
      </c>
      <c r="L1869" s="8">
        <v>4.9000000000000004</v>
      </c>
      <c r="M1869" s="8">
        <v>3.1</v>
      </c>
      <c r="N1869">
        <v>84</v>
      </c>
      <c r="O1869" s="8">
        <v>411.6</v>
      </c>
      <c r="P1869" s="14">
        <v>1.2999999999999999E-3</v>
      </c>
      <c r="Q1869" s="8">
        <v>0.54</v>
      </c>
      <c r="R1869" s="8">
        <v>411.06</v>
      </c>
      <c r="S1869" s="8">
        <v>260.39999999999998</v>
      </c>
      <c r="T1869" s="8">
        <v>150.66</v>
      </c>
      <c r="U1869">
        <v>0</v>
      </c>
      <c r="V1869" s="8">
        <v>0</v>
      </c>
      <c r="W1869" s="8">
        <v>0</v>
      </c>
      <c r="X1869" s="8">
        <v>150.66</v>
      </c>
    </row>
    <row r="1870" spans="1:24" x14ac:dyDescent="0.25">
      <c r="A1870" t="s">
        <v>2196</v>
      </c>
      <c r="B1870" s="1">
        <v>45842</v>
      </c>
      <c r="C1870" t="s">
        <v>371</v>
      </c>
      <c r="D1870" t="s">
        <v>372</v>
      </c>
      <c r="E1870" t="s">
        <v>63</v>
      </c>
      <c r="F1870" t="s">
        <v>54</v>
      </c>
      <c r="G1870" t="s">
        <v>64</v>
      </c>
      <c r="H1870" t="s">
        <v>65</v>
      </c>
      <c r="I1870" t="s">
        <v>84</v>
      </c>
      <c r="J1870" t="s">
        <v>85</v>
      </c>
      <c r="K1870" t="s">
        <v>42</v>
      </c>
      <c r="L1870" s="8">
        <v>9.9</v>
      </c>
      <c r="M1870" s="8">
        <v>3.1</v>
      </c>
      <c r="N1870">
        <v>50</v>
      </c>
      <c r="O1870" s="8">
        <v>495</v>
      </c>
      <c r="P1870" s="14">
        <v>4.1399999999999999E-2</v>
      </c>
      <c r="Q1870" s="8">
        <v>20.49</v>
      </c>
      <c r="R1870" s="8">
        <v>474.51</v>
      </c>
      <c r="S1870" s="8">
        <v>155</v>
      </c>
      <c r="T1870" s="8">
        <v>319.51</v>
      </c>
      <c r="U1870">
        <v>0</v>
      </c>
      <c r="V1870" s="8">
        <v>0</v>
      </c>
      <c r="W1870" s="8">
        <v>0</v>
      </c>
      <c r="X1870" s="8">
        <v>319.51</v>
      </c>
    </row>
    <row r="1871" spans="1:24" x14ac:dyDescent="0.25">
      <c r="A1871" t="s">
        <v>2197</v>
      </c>
      <c r="B1871" s="1">
        <v>45430</v>
      </c>
      <c r="C1871" t="s">
        <v>198</v>
      </c>
      <c r="D1871" t="s">
        <v>199</v>
      </c>
      <c r="E1871" t="s">
        <v>150</v>
      </c>
      <c r="F1871" t="s">
        <v>54</v>
      </c>
      <c r="G1871" t="s">
        <v>151</v>
      </c>
      <c r="H1871" t="s">
        <v>152</v>
      </c>
      <c r="I1871" t="s">
        <v>112</v>
      </c>
      <c r="J1871" t="s">
        <v>113</v>
      </c>
      <c r="K1871" t="s">
        <v>42</v>
      </c>
      <c r="L1871" s="8">
        <v>8.5</v>
      </c>
      <c r="M1871" s="8">
        <v>2.8</v>
      </c>
      <c r="N1871">
        <v>48</v>
      </c>
      <c r="O1871" s="8">
        <v>408</v>
      </c>
      <c r="P1871" s="14">
        <v>8.6999999999999994E-3</v>
      </c>
      <c r="Q1871" s="8">
        <v>3.55</v>
      </c>
      <c r="R1871" s="8">
        <v>404.45</v>
      </c>
      <c r="S1871" s="8">
        <v>134.4</v>
      </c>
      <c r="T1871" s="8">
        <v>270.05</v>
      </c>
      <c r="U1871">
        <v>0</v>
      </c>
      <c r="V1871" s="8">
        <v>0</v>
      </c>
      <c r="W1871" s="8">
        <v>0</v>
      </c>
      <c r="X1871" s="8">
        <v>270.05</v>
      </c>
    </row>
    <row r="1872" spans="1:24" x14ac:dyDescent="0.25">
      <c r="A1872" t="s">
        <v>2198</v>
      </c>
      <c r="B1872" s="1">
        <v>45689</v>
      </c>
      <c r="C1872" t="s">
        <v>215</v>
      </c>
      <c r="D1872" t="s">
        <v>216</v>
      </c>
      <c r="E1872" t="s">
        <v>27</v>
      </c>
      <c r="F1872" t="s">
        <v>54</v>
      </c>
      <c r="G1872" t="s">
        <v>38</v>
      </c>
      <c r="H1872" t="s">
        <v>39</v>
      </c>
      <c r="I1872" t="s">
        <v>57</v>
      </c>
      <c r="J1872" t="s">
        <v>58</v>
      </c>
      <c r="K1872" t="s">
        <v>59</v>
      </c>
      <c r="L1872" s="8">
        <v>10.5</v>
      </c>
      <c r="M1872" s="8">
        <v>7.5</v>
      </c>
      <c r="N1872">
        <v>52</v>
      </c>
      <c r="O1872" s="8">
        <v>546</v>
      </c>
      <c r="P1872" s="14">
        <v>1.8100000000000002E-2</v>
      </c>
      <c r="Q1872" s="8">
        <v>9.8800000000000008</v>
      </c>
      <c r="R1872" s="8">
        <v>536.12</v>
      </c>
      <c r="S1872" s="8">
        <v>390</v>
      </c>
      <c r="T1872" s="8">
        <v>146.12</v>
      </c>
      <c r="U1872">
        <v>0</v>
      </c>
      <c r="V1872" s="8">
        <v>0</v>
      </c>
      <c r="W1872" s="8">
        <v>0</v>
      </c>
      <c r="X1872" s="8">
        <v>146.12</v>
      </c>
    </row>
    <row r="1873" spans="1:24" x14ac:dyDescent="0.25">
      <c r="A1873" t="s">
        <v>2199</v>
      </c>
      <c r="B1873" s="1">
        <v>45756</v>
      </c>
      <c r="C1873" t="s">
        <v>345</v>
      </c>
      <c r="D1873" t="s">
        <v>346</v>
      </c>
      <c r="E1873" t="s">
        <v>71</v>
      </c>
      <c r="F1873" t="s">
        <v>28</v>
      </c>
      <c r="G1873" t="s">
        <v>72</v>
      </c>
      <c r="H1873" t="s">
        <v>73</v>
      </c>
      <c r="I1873" t="s">
        <v>104</v>
      </c>
      <c r="J1873" t="s">
        <v>105</v>
      </c>
      <c r="K1873" t="s">
        <v>49</v>
      </c>
      <c r="L1873" s="8">
        <v>4.2</v>
      </c>
      <c r="M1873" s="8">
        <v>2.8</v>
      </c>
      <c r="N1873">
        <v>41</v>
      </c>
      <c r="O1873" s="8">
        <v>172.2</v>
      </c>
      <c r="P1873" s="14">
        <v>5.8099999999999999E-2</v>
      </c>
      <c r="Q1873" s="8">
        <v>10</v>
      </c>
      <c r="R1873" s="8">
        <v>162.19999999999999</v>
      </c>
      <c r="S1873" s="8">
        <v>114.8</v>
      </c>
      <c r="T1873" s="8">
        <v>47.4</v>
      </c>
      <c r="U1873">
        <v>0</v>
      </c>
      <c r="V1873" s="8">
        <v>0</v>
      </c>
      <c r="W1873" s="8">
        <v>0</v>
      </c>
      <c r="X1873" s="8">
        <v>47.4</v>
      </c>
    </row>
    <row r="1874" spans="1:24" x14ac:dyDescent="0.25">
      <c r="A1874" t="s">
        <v>2200</v>
      </c>
      <c r="B1874" s="1">
        <v>45671</v>
      </c>
      <c r="C1874" t="s">
        <v>77</v>
      </c>
      <c r="D1874" t="s">
        <v>78</v>
      </c>
      <c r="E1874" t="s">
        <v>63</v>
      </c>
      <c r="F1874" t="s">
        <v>37</v>
      </c>
      <c r="G1874" t="s">
        <v>64</v>
      </c>
      <c r="H1874" t="s">
        <v>65</v>
      </c>
      <c r="I1874" t="s">
        <v>74</v>
      </c>
      <c r="J1874" t="s">
        <v>75</v>
      </c>
      <c r="K1874" t="s">
        <v>49</v>
      </c>
      <c r="L1874" s="8">
        <v>11</v>
      </c>
      <c r="M1874" s="8">
        <v>6.8</v>
      </c>
      <c r="N1874">
        <v>33</v>
      </c>
      <c r="O1874" s="8">
        <v>363</v>
      </c>
      <c r="P1874" s="14">
        <v>2.8400000000000002E-2</v>
      </c>
      <c r="Q1874" s="8">
        <v>10.31</v>
      </c>
      <c r="R1874" s="8">
        <v>352.69</v>
      </c>
      <c r="S1874" s="8">
        <v>224.4</v>
      </c>
      <c r="T1874" s="8">
        <v>128.29</v>
      </c>
      <c r="U1874">
        <v>0</v>
      </c>
      <c r="V1874" s="8">
        <v>0</v>
      </c>
      <c r="W1874" s="8">
        <v>0</v>
      </c>
      <c r="X1874" s="8">
        <v>128.29</v>
      </c>
    </row>
    <row r="1875" spans="1:24" x14ac:dyDescent="0.25">
      <c r="A1875" t="s">
        <v>2201</v>
      </c>
      <c r="B1875" s="1">
        <v>45978</v>
      </c>
      <c r="C1875" t="s">
        <v>458</v>
      </c>
      <c r="D1875" t="s">
        <v>459</v>
      </c>
      <c r="E1875" t="s">
        <v>27</v>
      </c>
      <c r="F1875" t="s">
        <v>89</v>
      </c>
      <c r="G1875" t="s">
        <v>38</v>
      </c>
      <c r="H1875" t="s">
        <v>39</v>
      </c>
      <c r="I1875" t="s">
        <v>31</v>
      </c>
      <c r="J1875" t="s">
        <v>32</v>
      </c>
      <c r="K1875" t="s">
        <v>33</v>
      </c>
      <c r="L1875" s="8">
        <v>5.8</v>
      </c>
      <c r="M1875" s="8">
        <v>2.7</v>
      </c>
      <c r="N1875">
        <v>356</v>
      </c>
      <c r="O1875" s="8">
        <v>2064.8000000000002</v>
      </c>
      <c r="P1875" s="14">
        <v>7.3300000000000004E-2</v>
      </c>
      <c r="Q1875" s="8">
        <v>151.35</v>
      </c>
      <c r="R1875" s="8">
        <v>1913.45</v>
      </c>
      <c r="S1875" s="8">
        <v>961.2</v>
      </c>
      <c r="T1875" s="8">
        <v>952.25</v>
      </c>
      <c r="U1875">
        <v>0</v>
      </c>
      <c r="V1875" s="8">
        <v>0</v>
      </c>
      <c r="W1875" s="8">
        <v>0</v>
      </c>
      <c r="X1875" s="8">
        <v>952.25</v>
      </c>
    </row>
    <row r="1876" spans="1:24" x14ac:dyDescent="0.25">
      <c r="A1876" t="s">
        <v>2202</v>
      </c>
      <c r="B1876" s="1">
        <v>46264</v>
      </c>
      <c r="C1876" t="s">
        <v>162</v>
      </c>
      <c r="D1876" t="s">
        <v>163</v>
      </c>
      <c r="E1876" t="s">
        <v>150</v>
      </c>
      <c r="F1876" t="s">
        <v>89</v>
      </c>
      <c r="G1876" t="s">
        <v>151</v>
      </c>
      <c r="H1876" t="s">
        <v>152</v>
      </c>
      <c r="I1876" t="s">
        <v>144</v>
      </c>
      <c r="J1876" t="s">
        <v>145</v>
      </c>
      <c r="K1876" t="s">
        <v>33</v>
      </c>
      <c r="L1876" s="8">
        <v>12</v>
      </c>
      <c r="M1876" s="8">
        <v>6.5</v>
      </c>
      <c r="N1876">
        <v>131</v>
      </c>
      <c r="O1876" s="8">
        <v>1572</v>
      </c>
      <c r="P1876" s="14">
        <v>4.2500000000000003E-2</v>
      </c>
      <c r="Q1876" s="8">
        <v>66.81</v>
      </c>
      <c r="R1876" s="8">
        <v>1505.19</v>
      </c>
      <c r="S1876" s="8">
        <v>851.5</v>
      </c>
      <c r="T1876" s="8">
        <v>653.69000000000005</v>
      </c>
      <c r="U1876">
        <v>0</v>
      </c>
      <c r="V1876" s="8">
        <v>0</v>
      </c>
      <c r="W1876" s="8">
        <v>0</v>
      </c>
      <c r="X1876" s="8">
        <v>653.69000000000005</v>
      </c>
    </row>
    <row r="1877" spans="1:24" x14ac:dyDescent="0.25">
      <c r="A1877" t="s">
        <v>2203</v>
      </c>
      <c r="B1877" s="1">
        <v>46052</v>
      </c>
      <c r="C1877" t="s">
        <v>226</v>
      </c>
      <c r="D1877" t="s">
        <v>227</v>
      </c>
      <c r="E1877" t="s">
        <v>27</v>
      </c>
      <c r="F1877" t="s">
        <v>54</v>
      </c>
      <c r="G1877" t="s">
        <v>38</v>
      </c>
      <c r="H1877" t="s">
        <v>39</v>
      </c>
      <c r="I1877" t="s">
        <v>84</v>
      </c>
      <c r="J1877" t="s">
        <v>85</v>
      </c>
      <c r="K1877" t="s">
        <v>42</v>
      </c>
      <c r="L1877" s="8">
        <v>9.9</v>
      </c>
      <c r="M1877" s="8">
        <v>3.1</v>
      </c>
      <c r="N1877">
        <v>50</v>
      </c>
      <c r="O1877" s="8">
        <v>495</v>
      </c>
      <c r="P1877" s="14">
        <v>5.7999999999999996E-3</v>
      </c>
      <c r="Q1877" s="8">
        <v>2.87</v>
      </c>
      <c r="R1877" s="8">
        <v>492.13</v>
      </c>
      <c r="S1877" s="8">
        <v>155</v>
      </c>
      <c r="T1877" s="8">
        <v>337.13</v>
      </c>
      <c r="U1877">
        <v>0</v>
      </c>
      <c r="V1877" s="8">
        <v>0</v>
      </c>
      <c r="W1877" s="8">
        <v>0</v>
      </c>
      <c r="X1877" s="8">
        <v>337.13</v>
      </c>
    </row>
    <row r="1878" spans="1:24" x14ac:dyDescent="0.25">
      <c r="A1878" t="s">
        <v>2204</v>
      </c>
      <c r="B1878" s="1">
        <v>46005</v>
      </c>
      <c r="C1878" t="s">
        <v>461</v>
      </c>
      <c r="D1878" t="s">
        <v>462</v>
      </c>
      <c r="E1878" t="s">
        <v>27</v>
      </c>
      <c r="F1878" t="s">
        <v>37</v>
      </c>
      <c r="G1878" t="s">
        <v>38</v>
      </c>
      <c r="H1878" t="s">
        <v>39</v>
      </c>
      <c r="I1878" t="s">
        <v>130</v>
      </c>
      <c r="J1878" t="s">
        <v>131</v>
      </c>
      <c r="K1878" t="s">
        <v>42</v>
      </c>
      <c r="L1878" s="8">
        <v>4.8</v>
      </c>
      <c r="M1878" s="8">
        <v>1.4</v>
      </c>
      <c r="N1878">
        <v>41</v>
      </c>
      <c r="O1878" s="8">
        <v>196.8</v>
      </c>
      <c r="P1878" s="14">
        <v>1.3899999999999999E-2</v>
      </c>
      <c r="Q1878" s="8">
        <v>2.74</v>
      </c>
      <c r="R1878" s="8">
        <v>194.06</v>
      </c>
      <c r="S1878" s="8">
        <v>57.4</v>
      </c>
      <c r="T1878" s="8">
        <v>136.66</v>
      </c>
      <c r="U1878">
        <v>0</v>
      </c>
      <c r="V1878" s="8">
        <v>0</v>
      </c>
      <c r="W1878" s="8">
        <v>0</v>
      </c>
      <c r="X1878" s="8">
        <v>136.66</v>
      </c>
    </row>
    <row r="1879" spans="1:24" x14ac:dyDescent="0.25">
      <c r="A1879" t="s">
        <v>2205</v>
      </c>
      <c r="B1879" s="1">
        <v>46260</v>
      </c>
      <c r="C1879" t="s">
        <v>183</v>
      </c>
      <c r="D1879" t="s">
        <v>184</v>
      </c>
      <c r="E1879" t="s">
        <v>63</v>
      </c>
      <c r="F1879" t="s">
        <v>89</v>
      </c>
      <c r="G1879" t="s">
        <v>64</v>
      </c>
      <c r="H1879" t="s">
        <v>65</v>
      </c>
      <c r="I1879" t="s">
        <v>66</v>
      </c>
      <c r="J1879" t="s">
        <v>67</v>
      </c>
      <c r="K1879" t="s">
        <v>33</v>
      </c>
      <c r="L1879" s="8">
        <v>4.5</v>
      </c>
      <c r="M1879" s="8">
        <v>2.1</v>
      </c>
      <c r="N1879">
        <v>631</v>
      </c>
      <c r="O1879" s="8">
        <v>2839.5</v>
      </c>
      <c r="P1879" s="14">
        <v>0.13600000000000001</v>
      </c>
      <c r="Q1879" s="8">
        <v>386.17</v>
      </c>
      <c r="R1879" s="8">
        <v>2453.33</v>
      </c>
      <c r="S1879" s="8">
        <v>1325.1</v>
      </c>
      <c r="T1879" s="8">
        <v>1128.23</v>
      </c>
      <c r="U1879">
        <v>0</v>
      </c>
      <c r="V1879" s="8">
        <v>0</v>
      </c>
      <c r="W1879" s="8">
        <v>0</v>
      </c>
      <c r="X1879" s="8">
        <v>1128.23</v>
      </c>
    </row>
    <row r="1880" spans="1:24" x14ac:dyDescent="0.25">
      <c r="A1880" t="s">
        <v>2206</v>
      </c>
      <c r="B1880" s="1">
        <v>45845</v>
      </c>
      <c r="C1880" t="s">
        <v>276</v>
      </c>
      <c r="D1880" t="s">
        <v>277</v>
      </c>
      <c r="E1880" t="s">
        <v>150</v>
      </c>
      <c r="F1880" t="s">
        <v>37</v>
      </c>
      <c r="G1880" t="s">
        <v>151</v>
      </c>
      <c r="H1880" t="s">
        <v>152</v>
      </c>
      <c r="I1880" t="s">
        <v>144</v>
      </c>
      <c r="J1880" t="s">
        <v>145</v>
      </c>
      <c r="K1880" t="s">
        <v>33</v>
      </c>
      <c r="L1880" s="8">
        <v>12</v>
      </c>
      <c r="M1880" s="8">
        <v>6.5</v>
      </c>
      <c r="N1880">
        <v>23</v>
      </c>
      <c r="O1880" s="8">
        <v>276</v>
      </c>
      <c r="P1880" s="14">
        <v>1.04E-2</v>
      </c>
      <c r="Q1880" s="8">
        <v>2.87</v>
      </c>
      <c r="R1880" s="8">
        <v>273.13</v>
      </c>
      <c r="S1880" s="8">
        <v>149.5</v>
      </c>
      <c r="T1880" s="8">
        <v>123.63</v>
      </c>
      <c r="U1880">
        <v>0</v>
      </c>
      <c r="V1880" s="8">
        <v>0</v>
      </c>
      <c r="W1880" s="8">
        <v>0</v>
      </c>
      <c r="X1880" s="8">
        <v>123.63</v>
      </c>
    </row>
    <row r="1881" spans="1:24" x14ac:dyDescent="0.25">
      <c r="A1881" t="s">
        <v>2207</v>
      </c>
      <c r="B1881" s="1">
        <v>45721</v>
      </c>
      <c r="C1881" t="s">
        <v>354</v>
      </c>
      <c r="D1881" t="s">
        <v>355</v>
      </c>
      <c r="E1881" t="s">
        <v>71</v>
      </c>
      <c r="F1881" t="s">
        <v>54</v>
      </c>
      <c r="G1881" t="s">
        <v>165</v>
      </c>
      <c r="H1881" t="s">
        <v>166</v>
      </c>
      <c r="I1881" t="s">
        <v>104</v>
      </c>
      <c r="J1881" t="s">
        <v>105</v>
      </c>
      <c r="K1881" t="s">
        <v>49</v>
      </c>
      <c r="L1881" s="8">
        <v>4.2</v>
      </c>
      <c r="M1881" s="8">
        <v>2.8</v>
      </c>
      <c r="N1881">
        <v>36</v>
      </c>
      <c r="O1881" s="8">
        <v>151.19999999999999</v>
      </c>
      <c r="P1881" s="14">
        <v>1.15E-2</v>
      </c>
      <c r="Q1881" s="8">
        <v>1.74</v>
      </c>
      <c r="R1881" s="8">
        <v>149.46</v>
      </c>
      <c r="S1881" s="8">
        <v>100.8</v>
      </c>
      <c r="T1881" s="8">
        <v>48.66</v>
      </c>
      <c r="U1881">
        <v>0</v>
      </c>
      <c r="V1881" s="8">
        <v>0</v>
      </c>
      <c r="W1881" s="8">
        <v>0</v>
      </c>
      <c r="X1881" s="8">
        <v>48.66</v>
      </c>
    </row>
    <row r="1882" spans="1:24" x14ac:dyDescent="0.25">
      <c r="A1882" t="s">
        <v>2208</v>
      </c>
      <c r="B1882" s="1">
        <v>45893</v>
      </c>
      <c r="C1882" t="s">
        <v>458</v>
      </c>
      <c r="D1882" t="s">
        <v>459</v>
      </c>
      <c r="E1882" t="s">
        <v>27</v>
      </c>
      <c r="F1882" t="s">
        <v>89</v>
      </c>
      <c r="G1882" t="s">
        <v>29</v>
      </c>
      <c r="H1882" t="s">
        <v>30</v>
      </c>
      <c r="I1882" t="s">
        <v>130</v>
      </c>
      <c r="J1882" t="s">
        <v>131</v>
      </c>
      <c r="K1882" t="s">
        <v>42</v>
      </c>
      <c r="L1882" s="8">
        <v>4.8</v>
      </c>
      <c r="M1882" s="8">
        <v>1.4</v>
      </c>
      <c r="N1882">
        <v>96</v>
      </c>
      <c r="O1882" s="8">
        <v>460.8</v>
      </c>
      <c r="P1882" s="14">
        <v>0.10340000000000001</v>
      </c>
      <c r="Q1882" s="8">
        <v>47.65</v>
      </c>
      <c r="R1882" s="8">
        <v>413.15</v>
      </c>
      <c r="S1882" s="8">
        <v>134.4</v>
      </c>
      <c r="T1882" s="8">
        <v>278.75</v>
      </c>
      <c r="U1882">
        <v>0</v>
      </c>
      <c r="V1882" s="8">
        <v>0</v>
      </c>
      <c r="W1882" s="8">
        <v>0</v>
      </c>
      <c r="X1882" s="8">
        <v>278.75</v>
      </c>
    </row>
    <row r="1883" spans="1:24" x14ac:dyDescent="0.25">
      <c r="A1883" t="s">
        <v>2209</v>
      </c>
      <c r="B1883" s="1">
        <v>46052</v>
      </c>
      <c r="C1883" t="s">
        <v>475</v>
      </c>
      <c r="D1883" t="s">
        <v>476</v>
      </c>
      <c r="E1883" t="s">
        <v>63</v>
      </c>
      <c r="F1883" t="s">
        <v>37</v>
      </c>
      <c r="G1883" t="s">
        <v>64</v>
      </c>
      <c r="H1883" t="s">
        <v>65</v>
      </c>
      <c r="I1883" t="s">
        <v>66</v>
      </c>
      <c r="J1883" t="s">
        <v>67</v>
      </c>
      <c r="K1883" t="s">
        <v>33</v>
      </c>
      <c r="L1883" s="8">
        <v>4.5</v>
      </c>
      <c r="M1883" s="8">
        <v>2.1</v>
      </c>
      <c r="N1883">
        <v>39</v>
      </c>
      <c r="O1883" s="8">
        <v>175.5</v>
      </c>
      <c r="P1883" s="14">
        <v>8.8999999999999999E-3</v>
      </c>
      <c r="Q1883" s="8">
        <v>1.56</v>
      </c>
      <c r="R1883" s="8">
        <v>173.94</v>
      </c>
      <c r="S1883" s="8">
        <v>81.900000000000006</v>
      </c>
      <c r="T1883" s="8">
        <v>92.04</v>
      </c>
      <c r="U1883">
        <v>0</v>
      </c>
      <c r="V1883" s="8">
        <v>0</v>
      </c>
      <c r="W1883" s="8">
        <v>0</v>
      </c>
      <c r="X1883" s="8">
        <v>92.04</v>
      </c>
    </row>
    <row r="1884" spans="1:24" x14ac:dyDescent="0.25">
      <c r="A1884" t="s">
        <v>2210</v>
      </c>
      <c r="B1884" s="1">
        <v>46036</v>
      </c>
      <c r="C1884" t="s">
        <v>383</v>
      </c>
      <c r="D1884" t="s">
        <v>384</v>
      </c>
      <c r="E1884" t="s">
        <v>63</v>
      </c>
      <c r="F1884" t="s">
        <v>54</v>
      </c>
      <c r="G1884" t="s">
        <v>79</v>
      </c>
      <c r="H1884" t="s">
        <v>80</v>
      </c>
      <c r="I1884" t="s">
        <v>57</v>
      </c>
      <c r="J1884" t="s">
        <v>58</v>
      </c>
      <c r="K1884" t="s">
        <v>59</v>
      </c>
      <c r="L1884" s="8">
        <v>10.5</v>
      </c>
      <c r="M1884" s="8">
        <v>7.5</v>
      </c>
      <c r="N1884">
        <v>57</v>
      </c>
      <c r="O1884" s="8">
        <v>598.5</v>
      </c>
      <c r="P1884" s="14">
        <v>8.0999999999999996E-3</v>
      </c>
      <c r="Q1884" s="8">
        <v>4.8499999999999996</v>
      </c>
      <c r="R1884" s="8">
        <v>593.65</v>
      </c>
      <c r="S1884" s="8">
        <v>427.5</v>
      </c>
      <c r="T1884" s="8">
        <v>166.15</v>
      </c>
      <c r="U1884">
        <v>0</v>
      </c>
      <c r="V1884" s="8">
        <v>0</v>
      </c>
      <c r="W1884" s="8">
        <v>0</v>
      </c>
      <c r="X1884" s="8">
        <v>166.15</v>
      </c>
    </row>
    <row r="1885" spans="1:24" x14ac:dyDescent="0.25">
      <c r="A1885" t="s">
        <v>2211</v>
      </c>
      <c r="B1885" s="1">
        <v>45450</v>
      </c>
      <c r="C1885" t="s">
        <v>400</v>
      </c>
      <c r="D1885" t="s">
        <v>401</v>
      </c>
      <c r="E1885" t="s">
        <v>27</v>
      </c>
      <c r="F1885" t="s">
        <v>28</v>
      </c>
      <c r="G1885" t="s">
        <v>38</v>
      </c>
      <c r="H1885" t="s">
        <v>39</v>
      </c>
      <c r="I1885" t="s">
        <v>130</v>
      </c>
      <c r="J1885" t="s">
        <v>131</v>
      </c>
      <c r="K1885" t="s">
        <v>42</v>
      </c>
      <c r="L1885" s="8">
        <v>4.8</v>
      </c>
      <c r="M1885" s="8">
        <v>1.4</v>
      </c>
      <c r="N1885">
        <v>198</v>
      </c>
      <c r="O1885" s="8">
        <v>950.4</v>
      </c>
      <c r="P1885" s="14">
        <v>4.02E-2</v>
      </c>
      <c r="Q1885" s="8">
        <v>38.21</v>
      </c>
      <c r="R1885" s="8">
        <v>912.19</v>
      </c>
      <c r="S1885" s="8">
        <v>277.2</v>
      </c>
      <c r="T1885" s="8">
        <v>634.99</v>
      </c>
      <c r="U1885">
        <v>2</v>
      </c>
      <c r="V1885" s="8">
        <v>9.2100000000000009</v>
      </c>
      <c r="W1885" s="8">
        <v>3.8</v>
      </c>
      <c r="X1885" s="8">
        <v>631.19000000000005</v>
      </c>
    </row>
    <row r="1886" spans="1:24" x14ac:dyDescent="0.25">
      <c r="A1886" t="s">
        <v>2212</v>
      </c>
      <c r="B1886" s="1">
        <v>46198</v>
      </c>
      <c r="C1886" t="s">
        <v>383</v>
      </c>
      <c r="D1886" t="s">
        <v>384</v>
      </c>
      <c r="E1886" t="s">
        <v>63</v>
      </c>
      <c r="F1886" t="s">
        <v>54</v>
      </c>
      <c r="G1886" t="s">
        <v>64</v>
      </c>
      <c r="H1886" t="s">
        <v>65</v>
      </c>
      <c r="I1886" t="s">
        <v>112</v>
      </c>
      <c r="J1886" t="s">
        <v>113</v>
      </c>
      <c r="K1886" t="s">
        <v>42</v>
      </c>
      <c r="L1886" s="8">
        <v>8.5</v>
      </c>
      <c r="M1886" s="8">
        <v>2.8</v>
      </c>
      <c r="N1886">
        <v>12</v>
      </c>
      <c r="O1886" s="8">
        <v>102</v>
      </c>
      <c r="P1886" s="14">
        <v>4.9200000000000001E-2</v>
      </c>
      <c r="Q1886" s="8">
        <v>5.0199999999999996</v>
      </c>
      <c r="R1886" s="8">
        <v>96.98</v>
      </c>
      <c r="S1886" s="8">
        <v>33.6</v>
      </c>
      <c r="T1886" s="8">
        <v>63.38</v>
      </c>
      <c r="U1886">
        <v>0</v>
      </c>
      <c r="V1886" s="8">
        <v>0</v>
      </c>
      <c r="W1886" s="8">
        <v>0</v>
      </c>
      <c r="X1886" s="8">
        <v>63.38</v>
      </c>
    </row>
    <row r="1887" spans="1:24" x14ac:dyDescent="0.25">
      <c r="A1887" t="s">
        <v>2213</v>
      </c>
      <c r="B1887" s="1">
        <v>45716</v>
      </c>
      <c r="C1887" t="s">
        <v>154</v>
      </c>
      <c r="D1887" t="s">
        <v>155</v>
      </c>
      <c r="E1887" t="s">
        <v>150</v>
      </c>
      <c r="F1887" t="s">
        <v>46</v>
      </c>
      <c r="G1887" t="s">
        <v>151</v>
      </c>
      <c r="H1887" t="s">
        <v>152</v>
      </c>
      <c r="I1887" t="s">
        <v>144</v>
      </c>
      <c r="J1887" t="s">
        <v>145</v>
      </c>
      <c r="K1887" t="s">
        <v>33</v>
      </c>
      <c r="L1887" s="8">
        <v>12</v>
      </c>
      <c r="M1887" s="8">
        <v>6.5</v>
      </c>
      <c r="N1887">
        <v>4</v>
      </c>
      <c r="O1887" s="8">
        <v>48</v>
      </c>
      <c r="P1887" s="14">
        <v>0.14069999999999999</v>
      </c>
      <c r="Q1887" s="8">
        <v>6.75</v>
      </c>
      <c r="R1887" s="8">
        <v>41.25</v>
      </c>
      <c r="S1887" s="8">
        <v>26</v>
      </c>
      <c r="T1887" s="8">
        <v>15.25</v>
      </c>
      <c r="U1887">
        <v>0</v>
      </c>
      <c r="V1887" s="8">
        <v>0</v>
      </c>
      <c r="W1887" s="8">
        <v>0</v>
      </c>
      <c r="X1887" s="8">
        <v>15.25</v>
      </c>
    </row>
    <row r="1888" spans="1:24" x14ac:dyDescent="0.25">
      <c r="A1888" t="s">
        <v>2214</v>
      </c>
      <c r="B1888" s="1">
        <v>45962</v>
      </c>
      <c r="C1888" t="s">
        <v>357</v>
      </c>
      <c r="D1888" t="s">
        <v>358</v>
      </c>
      <c r="E1888" t="s">
        <v>27</v>
      </c>
      <c r="F1888" t="s">
        <v>46</v>
      </c>
      <c r="G1888" t="s">
        <v>29</v>
      </c>
      <c r="H1888" t="s">
        <v>30</v>
      </c>
      <c r="I1888" t="s">
        <v>47</v>
      </c>
      <c r="J1888" t="s">
        <v>48</v>
      </c>
      <c r="K1888" t="s">
        <v>49</v>
      </c>
      <c r="L1888" s="8">
        <v>5</v>
      </c>
      <c r="M1888" s="8">
        <v>3.2</v>
      </c>
      <c r="N1888">
        <v>37</v>
      </c>
      <c r="O1888" s="8">
        <v>185</v>
      </c>
      <c r="P1888" s="14">
        <v>0.2402</v>
      </c>
      <c r="Q1888" s="8">
        <v>44.44</v>
      </c>
      <c r="R1888" s="8">
        <v>140.56</v>
      </c>
      <c r="S1888" s="8">
        <v>118.4</v>
      </c>
      <c r="T1888" s="8">
        <v>22.16</v>
      </c>
      <c r="U1888">
        <v>0</v>
      </c>
      <c r="V1888" s="8">
        <v>0</v>
      </c>
      <c r="W1888" s="8">
        <v>0</v>
      </c>
      <c r="X1888" s="8">
        <v>22.16</v>
      </c>
    </row>
    <row r="1889" spans="1:24" x14ac:dyDescent="0.25">
      <c r="A1889" t="s">
        <v>2215</v>
      </c>
      <c r="B1889" s="1">
        <v>45393</v>
      </c>
      <c r="C1889" t="s">
        <v>328</v>
      </c>
      <c r="D1889" t="s">
        <v>329</v>
      </c>
      <c r="E1889" t="s">
        <v>71</v>
      </c>
      <c r="F1889" t="s">
        <v>54</v>
      </c>
      <c r="G1889" t="s">
        <v>165</v>
      </c>
      <c r="H1889" t="s">
        <v>166</v>
      </c>
      <c r="I1889" t="s">
        <v>122</v>
      </c>
      <c r="J1889" t="s">
        <v>123</v>
      </c>
      <c r="K1889" t="s">
        <v>59</v>
      </c>
      <c r="L1889" s="8">
        <v>5.5</v>
      </c>
      <c r="M1889" s="8">
        <v>3.8</v>
      </c>
      <c r="N1889">
        <v>107</v>
      </c>
      <c r="O1889" s="8">
        <v>588.5</v>
      </c>
      <c r="P1889" s="14">
        <v>2.6200000000000001E-2</v>
      </c>
      <c r="Q1889" s="8">
        <v>15.42</v>
      </c>
      <c r="R1889" s="8">
        <v>573.08000000000004</v>
      </c>
      <c r="S1889" s="8">
        <v>406.6</v>
      </c>
      <c r="T1889" s="8">
        <v>166.48</v>
      </c>
      <c r="U1889">
        <v>0</v>
      </c>
      <c r="V1889" s="8">
        <v>0</v>
      </c>
      <c r="W1889" s="8">
        <v>0</v>
      </c>
      <c r="X1889" s="8">
        <v>166.48</v>
      </c>
    </row>
    <row r="1890" spans="1:24" x14ac:dyDescent="0.25">
      <c r="A1890" t="s">
        <v>2216</v>
      </c>
      <c r="B1890" s="1">
        <v>46145</v>
      </c>
      <c r="C1890" t="s">
        <v>689</v>
      </c>
      <c r="D1890" t="s">
        <v>690</v>
      </c>
      <c r="E1890" t="s">
        <v>27</v>
      </c>
      <c r="F1890" t="s">
        <v>54</v>
      </c>
      <c r="G1890" t="s">
        <v>38</v>
      </c>
      <c r="H1890" t="s">
        <v>39</v>
      </c>
      <c r="I1890" t="s">
        <v>104</v>
      </c>
      <c r="J1890" t="s">
        <v>105</v>
      </c>
      <c r="K1890" t="s">
        <v>49</v>
      </c>
      <c r="L1890" s="8">
        <v>4.2</v>
      </c>
      <c r="M1890" s="8">
        <v>2.8</v>
      </c>
      <c r="N1890">
        <v>63</v>
      </c>
      <c r="O1890" s="8">
        <v>264.60000000000002</v>
      </c>
      <c r="P1890" s="14">
        <v>1.0500000000000001E-2</v>
      </c>
      <c r="Q1890" s="8">
        <v>2.78</v>
      </c>
      <c r="R1890" s="8">
        <v>261.82</v>
      </c>
      <c r="S1890" s="8">
        <v>176.4</v>
      </c>
      <c r="T1890" s="8">
        <v>85.42</v>
      </c>
      <c r="U1890">
        <v>0</v>
      </c>
      <c r="V1890" s="8">
        <v>0</v>
      </c>
      <c r="W1890" s="8">
        <v>0</v>
      </c>
      <c r="X1890" s="8">
        <v>85.42</v>
      </c>
    </row>
    <row r="1891" spans="1:24" x14ac:dyDescent="0.25">
      <c r="A1891" t="s">
        <v>2217</v>
      </c>
      <c r="B1891" s="1">
        <v>45793</v>
      </c>
      <c r="C1891" t="s">
        <v>551</v>
      </c>
      <c r="D1891" t="s">
        <v>552</v>
      </c>
      <c r="E1891" t="s">
        <v>27</v>
      </c>
      <c r="F1891" t="s">
        <v>54</v>
      </c>
      <c r="G1891" t="s">
        <v>38</v>
      </c>
      <c r="H1891" t="s">
        <v>39</v>
      </c>
      <c r="I1891" t="s">
        <v>185</v>
      </c>
      <c r="J1891" t="s">
        <v>186</v>
      </c>
      <c r="K1891" t="s">
        <v>59</v>
      </c>
      <c r="L1891" s="8">
        <v>4.9000000000000004</v>
      </c>
      <c r="M1891" s="8">
        <v>3.1</v>
      </c>
      <c r="N1891">
        <v>55</v>
      </c>
      <c r="O1891" s="8">
        <v>269.5</v>
      </c>
      <c r="P1891" s="14">
        <v>1.2699999999999999E-2</v>
      </c>
      <c r="Q1891" s="8">
        <v>3.42</v>
      </c>
      <c r="R1891" s="8">
        <v>266.08</v>
      </c>
      <c r="S1891" s="8">
        <v>170.5</v>
      </c>
      <c r="T1891" s="8">
        <v>95.58</v>
      </c>
      <c r="U1891">
        <v>0</v>
      </c>
      <c r="V1891" s="8">
        <v>0</v>
      </c>
      <c r="W1891" s="8">
        <v>0</v>
      </c>
      <c r="X1891" s="8">
        <v>95.58</v>
      </c>
    </row>
    <row r="1892" spans="1:24" x14ac:dyDescent="0.25">
      <c r="A1892" t="s">
        <v>2218</v>
      </c>
      <c r="B1892" s="1">
        <v>45922</v>
      </c>
      <c r="C1892" t="s">
        <v>174</v>
      </c>
      <c r="D1892" t="s">
        <v>175</v>
      </c>
      <c r="E1892" t="s">
        <v>150</v>
      </c>
      <c r="F1892" t="s">
        <v>54</v>
      </c>
      <c r="G1892" t="s">
        <v>151</v>
      </c>
      <c r="H1892" t="s">
        <v>152</v>
      </c>
      <c r="I1892" t="s">
        <v>130</v>
      </c>
      <c r="J1892" t="s">
        <v>131</v>
      </c>
      <c r="K1892" t="s">
        <v>42</v>
      </c>
      <c r="L1892" s="8">
        <v>4.8</v>
      </c>
      <c r="M1892" s="8">
        <v>1.4</v>
      </c>
      <c r="N1892">
        <v>41</v>
      </c>
      <c r="O1892" s="8">
        <v>196.8</v>
      </c>
      <c r="P1892" s="14">
        <v>2.5999999999999999E-3</v>
      </c>
      <c r="Q1892" s="8">
        <v>0.51</v>
      </c>
      <c r="R1892" s="8">
        <v>196.29</v>
      </c>
      <c r="S1892" s="8">
        <v>57.4</v>
      </c>
      <c r="T1892" s="8">
        <v>138.88999999999999</v>
      </c>
      <c r="U1892">
        <v>0</v>
      </c>
      <c r="V1892" s="8">
        <v>0</v>
      </c>
      <c r="W1892" s="8">
        <v>0</v>
      </c>
      <c r="X1892" s="8">
        <v>138.88999999999999</v>
      </c>
    </row>
    <row r="1893" spans="1:24" x14ac:dyDescent="0.25">
      <c r="A1893" t="s">
        <v>2219</v>
      </c>
      <c r="B1893" s="1">
        <v>45709</v>
      </c>
      <c r="C1893" t="s">
        <v>378</v>
      </c>
      <c r="D1893" t="s">
        <v>379</v>
      </c>
      <c r="E1893" t="s">
        <v>71</v>
      </c>
      <c r="F1893" t="s">
        <v>54</v>
      </c>
      <c r="G1893" t="s">
        <v>72</v>
      </c>
      <c r="H1893" t="s">
        <v>73</v>
      </c>
      <c r="I1893" t="s">
        <v>156</v>
      </c>
      <c r="J1893" t="s">
        <v>157</v>
      </c>
      <c r="K1893" t="s">
        <v>42</v>
      </c>
      <c r="L1893" s="8">
        <v>6.2</v>
      </c>
      <c r="M1893" s="8">
        <v>1.9</v>
      </c>
      <c r="N1893">
        <v>51</v>
      </c>
      <c r="O1893" s="8">
        <v>316.2</v>
      </c>
      <c r="P1893" s="14">
        <v>5.3E-3</v>
      </c>
      <c r="Q1893" s="8">
        <v>1.68</v>
      </c>
      <c r="R1893" s="8">
        <v>314.52</v>
      </c>
      <c r="S1893" s="8">
        <v>96.9</v>
      </c>
      <c r="T1893" s="8">
        <v>217.62</v>
      </c>
      <c r="U1893">
        <v>0</v>
      </c>
      <c r="V1893" s="8">
        <v>0</v>
      </c>
      <c r="W1893" s="8">
        <v>0</v>
      </c>
      <c r="X1893" s="8">
        <v>217.62</v>
      </c>
    </row>
    <row r="1894" spans="1:24" x14ac:dyDescent="0.25">
      <c r="A1894" t="s">
        <v>2220</v>
      </c>
      <c r="B1894" s="1">
        <v>46253</v>
      </c>
      <c r="C1894" t="s">
        <v>133</v>
      </c>
      <c r="D1894" t="s">
        <v>134</v>
      </c>
      <c r="E1894" t="s">
        <v>27</v>
      </c>
      <c r="F1894" t="s">
        <v>54</v>
      </c>
      <c r="G1894" t="s">
        <v>38</v>
      </c>
      <c r="H1894" t="s">
        <v>39</v>
      </c>
      <c r="I1894" t="s">
        <v>112</v>
      </c>
      <c r="J1894" t="s">
        <v>113</v>
      </c>
      <c r="K1894" t="s">
        <v>42</v>
      </c>
      <c r="L1894" s="8">
        <v>8.5</v>
      </c>
      <c r="M1894" s="8">
        <v>2.8</v>
      </c>
      <c r="N1894">
        <v>82</v>
      </c>
      <c r="O1894" s="8">
        <v>697</v>
      </c>
      <c r="P1894" s="14">
        <v>5.7000000000000002E-3</v>
      </c>
      <c r="Q1894" s="8">
        <v>3.97</v>
      </c>
      <c r="R1894" s="8">
        <v>693.03</v>
      </c>
      <c r="S1894" s="8">
        <v>229.6</v>
      </c>
      <c r="T1894" s="8">
        <v>463.43</v>
      </c>
      <c r="U1894">
        <v>0</v>
      </c>
      <c r="V1894" s="8">
        <v>0</v>
      </c>
      <c r="W1894" s="8">
        <v>0</v>
      </c>
      <c r="X1894" s="8">
        <v>463.43</v>
      </c>
    </row>
    <row r="1895" spans="1:24" x14ac:dyDescent="0.25">
      <c r="A1895" t="s">
        <v>2221</v>
      </c>
      <c r="B1895" s="1">
        <v>45578</v>
      </c>
      <c r="C1895" t="s">
        <v>609</v>
      </c>
      <c r="D1895" t="s">
        <v>610</v>
      </c>
      <c r="E1895" t="s">
        <v>63</v>
      </c>
      <c r="F1895" t="s">
        <v>37</v>
      </c>
      <c r="G1895" t="s">
        <v>64</v>
      </c>
      <c r="H1895" t="s">
        <v>65</v>
      </c>
      <c r="I1895" t="s">
        <v>122</v>
      </c>
      <c r="J1895" t="s">
        <v>123</v>
      </c>
      <c r="K1895" t="s">
        <v>59</v>
      </c>
      <c r="L1895" s="8">
        <v>5.5</v>
      </c>
      <c r="M1895" s="8">
        <v>3.8</v>
      </c>
      <c r="N1895">
        <v>14</v>
      </c>
      <c r="O1895" s="8">
        <v>77</v>
      </c>
      <c r="P1895" s="14">
        <v>5.4000000000000003E-3</v>
      </c>
      <c r="Q1895" s="8">
        <v>0.42</v>
      </c>
      <c r="R1895" s="8">
        <v>76.58</v>
      </c>
      <c r="S1895" s="8">
        <v>53.2</v>
      </c>
      <c r="T1895" s="8">
        <v>23.38</v>
      </c>
      <c r="U1895">
        <v>0</v>
      </c>
      <c r="V1895" s="8">
        <v>0</v>
      </c>
      <c r="W1895" s="8">
        <v>0</v>
      </c>
      <c r="X1895" s="8">
        <v>23.38</v>
      </c>
    </row>
    <row r="1896" spans="1:24" x14ac:dyDescent="0.25">
      <c r="A1896" t="s">
        <v>2222</v>
      </c>
      <c r="B1896" s="1">
        <v>45325</v>
      </c>
      <c r="C1896" t="s">
        <v>162</v>
      </c>
      <c r="D1896" t="s">
        <v>163</v>
      </c>
      <c r="E1896" t="s">
        <v>150</v>
      </c>
      <c r="F1896" t="s">
        <v>89</v>
      </c>
      <c r="G1896" t="s">
        <v>151</v>
      </c>
      <c r="H1896" t="s">
        <v>152</v>
      </c>
      <c r="I1896" t="s">
        <v>104</v>
      </c>
      <c r="J1896" t="s">
        <v>105</v>
      </c>
      <c r="K1896" t="s">
        <v>49</v>
      </c>
      <c r="L1896" s="8">
        <v>4.2</v>
      </c>
      <c r="M1896" s="8">
        <v>2.8</v>
      </c>
      <c r="N1896">
        <v>178</v>
      </c>
      <c r="O1896" s="8">
        <v>747.6</v>
      </c>
      <c r="P1896" s="14">
        <v>1.66E-2</v>
      </c>
      <c r="Q1896" s="8">
        <v>12.41</v>
      </c>
      <c r="R1896" s="8">
        <v>735.19</v>
      </c>
      <c r="S1896" s="8">
        <v>498.4</v>
      </c>
      <c r="T1896" s="8">
        <v>236.79</v>
      </c>
      <c r="U1896">
        <v>0</v>
      </c>
      <c r="V1896" s="8">
        <v>0</v>
      </c>
      <c r="W1896" s="8">
        <v>0</v>
      </c>
      <c r="X1896" s="8">
        <v>236.79</v>
      </c>
    </row>
    <row r="1897" spans="1:24" x14ac:dyDescent="0.25">
      <c r="A1897" t="s">
        <v>2223</v>
      </c>
      <c r="B1897" s="1">
        <v>45998</v>
      </c>
      <c r="C1897" t="s">
        <v>590</v>
      </c>
      <c r="D1897" t="s">
        <v>591</v>
      </c>
      <c r="E1897" t="s">
        <v>27</v>
      </c>
      <c r="F1897" t="s">
        <v>46</v>
      </c>
      <c r="G1897" t="s">
        <v>29</v>
      </c>
      <c r="H1897" t="s">
        <v>30</v>
      </c>
      <c r="I1897" t="s">
        <v>112</v>
      </c>
      <c r="J1897" t="s">
        <v>113</v>
      </c>
      <c r="K1897" t="s">
        <v>42</v>
      </c>
      <c r="L1897" s="8">
        <v>8.5</v>
      </c>
      <c r="M1897" s="8">
        <v>2.8</v>
      </c>
      <c r="N1897">
        <v>39</v>
      </c>
      <c r="O1897" s="8">
        <v>331.5</v>
      </c>
      <c r="P1897" s="14">
        <v>0.1361</v>
      </c>
      <c r="Q1897" s="8">
        <v>45.12</v>
      </c>
      <c r="R1897" s="8">
        <v>286.38</v>
      </c>
      <c r="S1897" s="8">
        <v>109.2</v>
      </c>
      <c r="T1897" s="8">
        <v>177.18</v>
      </c>
      <c r="U1897">
        <v>0</v>
      </c>
      <c r="V1897" s="8">
        <v>0</v>
      </c>
      <c r="W1897" s="8">
        <v>0</v>
      </c>
      <c r="X1897" s="8">
        <v>177.18</v>
      </c>
    </row>
    <row r="1898" spans="1:24" x14ac:dyDescent="0.25">
      <c r="A1898" t="s">
        <v>2224</v>
      </c>
      <c r="B1898" s="1">
        <v>45671</v>
      </c>
      <c r="C1898" t="s">
        <v>475</v>
      </c>
      <c r="D1898" t="s">
        <v>476</v>
      </c>
      <c r="E1898" t="s">
        <v>63</v>
      </c>
      <c r="F1898" t="s">
        <v>37</v>
      </c>
      <c r="G1898" t="s">
        <v>79</v>
      </c>
      <c r="H1898" t="s">
        <v>80</v>
      </c>
      <c r="I1898" t="s">
        <v>144</v>
      </c>
      <c r="J1898" t="s">
        <v>145</v>
      </c>
      <c r="K1898" t="s">
        <v>33</v>
      </c>
      <c r="L1898" s="8">
        <v>12</v>
      </c>
      <c r="M1898" s="8">
        <v>6.5</v>
      </c>
      <c r="N1898">
        <v>17</v>
      </c>
      <c r="O1898" s="8">
        <v>204</v>
      </c>
      <c r="P1898" s="14">
        <v>4.3900000000000002E-2</v>
      </c>
      <c r="Q1898" s="8">
        <v>8.9600000000000009</v>
      </c>
      <c r="R1898" s="8">
        <v>195.04</v>
      </c>
      <c r="S1898" s="8">
        <v>110.5</v>
      </c>
      <c r="T1898" s="8">
        <v>84.54</v>
      </c>
      <c r="U1898">
        <v>0</v>
      </c>
      <c r="V1898" s="8">
        <v>0</v>
      </c>
      <c r="W1898" s="8">
        <v>0</v>
      </c>
      <c r="X1898" s="8">
        <v>84.54</v>
      </c>
    </row>
    <row r="1899" spans="1:24" x14ac:dyDescent="0.25">
      <c r="A1899" t="s">
        <v>2225</v>
      </c>
      <c r="B1899" s="1">
        <v>45514</v>
      </c>
      <c r="C1899" t="s">
        <v>383</v>
      </c>
      <c r="D1899" t="s">
        <v>384</v>
      </c>
      <c r="E1899" t="s">
        <v>63</v>
      </c>
      <c r="F1899" t="s">
        <v>54</v>
      </c>
      <c r="G1899" t="s">
        <v>64</v>
      </c>
      <c r="H1899" t="s">
        <v>65</v>
      </c>
      <c r="I1899" t="s">
        <v>144</v>
      </c>
      <c r="J1899" t="s">
        <v>145</v>
      </c>
      <c r="K1899" t="s">
        <v>33</v>
      </c>
      <c r="L1899" s="8">
        <v>12</v>
      </c>
      <c r="M1899" s="8">
        <v>6.5</v>
      </c>
      <c r="N1899">
        <v>104</v>
      </c>
      <c r="O1899" s="8">
        <v>1248</v>
      </c>
      <c r="P1899" s="14">
        <v>1.15E-2</v>
      </c>
      <c r="Q1899" s="8">
        <v>14.35</v>
      </c>
      <c r="R1899" s="8">
        <v>1233.6500000000001</v>
      </c>
      <c r="S1899" s="8">
        <v>676</v>
      </c>
      <c r="T1899" s="8">
        <v>557.65</v>
      </c>
      <c r="U1899">
        <v>0</v>
      </c>
      <c r="V1899" s="8">
        <v>0</v>
      </c>
      <c r="W1899" s="8">
        <v>0</v>
      </c>
      <c r="X1899" s="8">
        <v>557.65</v>
      </c>
    </row>
    <row r="1900" spans="1:24" x14ac:dyDescent="0.25">
      <c r="A1900" t="s">
        <v>2226</v>
      </c>
      <c r="B1900" s="1">
        <v>45746</v>
      </c>
      <c r="C1900" t="s">
        <v>44</v>
      </c>
      <c r="D1900" t="s">
        <v>45</v>
      </c>
      <c r="E1900" t="s">
        <v>27</v>
      </c>
      <c r="F1900" t="s">
        <v>46</v>
      </c>
      <c r="G1900" t="s">
        <v>29</v>
      </c>
      <c r="H1900" t="s">
        <v>30</v>
      </c>
      <c r="I1900" t="s">
        <v>185</v>
      </c>
      <c r="J1900" t="s">
        <v>186</v>
      </c>
      <c r="K1900" t="s">
        <v>59</v>
      </c>
      <c r="L1900" s="8">
        <v>4.9000000000000004</v>
      </c>
      <c r="M1900" s="8">
        <v>3.1</v>
      </c>
      <c r="N1900">
        <v>8</v>
      </c>
      <c r="O1900" s="8">
        <v>39.200000000000003</v>
      </c>
      <c r="P1900" s="14">
        <v>0.1555</v>
      </c>
      <c r="Q1900" s="8">
        <v>6.1</v>
      </c>
      <c r="R1900" s="8">
        <v>33.1</v>
      </c>
      <c r="S1900" s="8">
        <v>24.8</v>
      </c>
      <c r="T1900" s="8">
        <v>8.3000000000000007</v>
      </c>
      <c r="U1900">
        <v>1</v>
      </c>
      <c r="V1900" s="8">
        <v>4.1399999999999997</v>
      </c>
      <c r="W1900" s="8">
        <v>3.6</v>
      </c>
      <c r="X1900" s="8">
        <v>4.7</v>
      </c>
    </row>
    <row r="1901" spans="1:24" x14ac:dyDescent="0.25">
      <c r="A1901" t="s">
        <v>2227</v>
      </c>
      <c r="B1901" s="1">
        <v>45747</v>
      </c>
      <c r="C1901" t="s">
        <v>394</v>
      </c>
      <c r="D1901" t="s">
        <v>395</v>
      </c>
      <c r="E1901" t="s">
        <v>71</v>
      </c>
      <c r="F1901" t="s">
        <v>37</v>
      </c>
      <c r="G1901" t="s">
        <v>72</v>
      </c>
      <c r="H1901" t="s">
        <v>73</v>
      </c>
      <c r="I1901" t="s">
        <v>112</v>
      </c>
      <c r="J1901" t="s">
        <v>113</v>
      </c>
      <c r="K1901" t="s">
        <v>42</v>
      </c>
      <c r="L1901" s="8">
        <v>8.5</v>
      </c>
      <c r="M1901" s="8">
        <v>2.8</v>
      </c>
      <c r="N1901">
        <v>10</v>
      </c>
      <c r="O1901" s="8">
        <v>85</v>
      </c>
      <c r="P1901" s="14">
        <v>1.77E-2</v>
      </c>
      <c r="Q1901" s="8">
        <v>1.5</v>
      </c>
      <c r="R1901" s="8">
        <v>83.5</v>
      </c>
      <c r="S1901" s="8">
        <v>28</v>
      </c>
      <c r="T1901" s="8">
        <v>55.5</v>
      </c>
      <c r="U1901">
        <v>0</v>
      </c>
      <c r="V1901" s="8">
        <v>0</v>
      </c>
      <c r="W1901" s="8">
        <v>0</v>
      </c>
      <c r="X1901" s="8">
        <v>55.5</v>
      </c>
    </row>
    <row r="1902" spans="1:24" x14ac:dyDescent="0.25">
      <c r="A1902" t="s">
        <v>2228</v>
      </c>
      <c r="B1902" s="1">
        <v>46265</v>
      </c>
      <c r="C1902" t="s">
        <v>262</v>
      </c>
      <c r="D1902" t="s">
        <v>263</v>
      </c>
      <c r="E1902" t="s">
        <v>63</v>
      </c>
      <c r="F1902" t="s">
        <v>54</v>
      </c>
      <c r="G1902" t="s">
        <v>64</v>
      </c>
      <c r="H1902" t="s">
        <v>65</v>
      </c>
      <c r="I1902" t="s">
        <v>130</v>
      </c>
      <c r="J1902" t="s">
        <v>131</v>
      </c>
      <c r="K1902" t="s">
        <v>42</v>
      </c>
      <c r="L1902" s="8">
        <v>4.8</v>
      </c>
      <c r="M1902" s="8">
        <v>1.4</v>
      </c>
      <c r="N1902">
        <v>99</v>
      </c>
      <c r="O1902" s="8">
        <v>475.2</v>
      </c>
      <c r="P1902" s="14">
        <v>3.7000000000000002E-3</v>
      </c>
      <c r="Q1902" s="8">
        <v>1.76</v>
      </c>
      <c r="R1902" s="8">
        <v>473.44</v>
      </c>
      <c r="S1902" s="8">
        <v>138.6</v>
      </c>
      <c r="T1902" s="8">
        <v>334.84</v>
      </c>
      <c r="U1902">
        <v>0</v>
      </c>
      <c r="V1902" s="8">
        <v>0</v>
      </c>
      <c r="W1902" s="8">
        <v>0</v>
      </c>
      <c r="X1902" s="8">
        <v>334.84</v>
      </c>
    </row>
    <row r="1903" spans="1:24" x14ac:dyDescent="0.25">
      <c r="A1903" t="s">
        <v>2229</v>
      </c>
      <c r="B1903" s="1">
        <v>45533</v>
      </c>
      <c r="C1903" t="s">
        <v>262</v>
      </c>
      <c r="D1903" t="s">
        <v>263</v>
      </c>
      <c r="E1903" t="s">
        <v>63</v>
      </c>
      <c r="F1903" t="s">
        <v>54</v>
      </c>
      <c r="G1903" t="s">
        <v>64</v>
      </c>
      <c r="H1903" t="s">
        <v>65</v>
      </c>
      <c r="I1903" t="s">
        <v>144</v>
      </c>
      <c r="J1903" t="s">
        <v>145</v>
      </c>
      <c r="K1903" t="s">
        <v>33</v>
      </c>
      <c r="L1903" s="8">
        <v>12</v>
      </c>
      <c r="M1903" s="8">
        <v>6.5</v>
      </c>
      <c r="N1903">
        <v>43</v>
      </c>
      <c r="O1903" s="8">
        <v>516</v>
      </c>
      <c r="P1903" s="14">
        <v>8.9999999999999998E-4</v>
      </c>
      <c r="Q1903" s="8">
        <v>0.46</v>
      </c>
      <c r="R1903" s="8">
        <v>515.54</v>
      </c>
      <c r="S1903" s="8">
        <v>279.5</v>
      </c>
      <c r="T1903" s="8">
        <v>236.04</v>
      </c>
      <c r="U1903">
        <v>0</v>
      </c>
      <c r="V1903" s="8">
        <v>0</v>
      </c>
      <c r="W1903" s="8">
        <v>0</v>
      </c>
      <c r="X1903" s="8">
        <v>236.04</v>
      </c>
    </row>
    <row r="1904" spans="1:24" x14ac:dyDescent="0.25">
      <c r="A1904" t="s">
        <v>2230</v>
      </c>
      <c r="B1904" s="1">
        <v>46167</v>
      </c>
      <c r="C1904" t="s">
        <v>315</v>
      </c>
      <c r="D1904" t="s">
        <v>316</v>
      </c>
      <c r="E1904" t="s">
        <v>27</v>
      </c>
      <c r="F1904" t="s">
        <v>46</v>
      </c>
      <c r="G1904" t="s">
        <v>29</v>
      </c>
      <c r="H1904" t="s">
        <v>30</v>
      </c>
      <c r="I1904" t="s">
        <v>117</v>
      </c>
      <c r="J1904" t="s">
        <v>118</v>
      </c>
      <c r="K1904" t="s">
        <v>59</v>
      </c>
      <c r="L1904" s="8">
        <v>6</v>
      </c>
      <c r="M1904" s="8">
        <v>4.2</v>
      </c>
      <c r="N1904">
        <v>21</v>
      </c>
      <c r="O1904" s="8">
        <v>126</v>
      </c>
      <c r="P1904" s="14">
        <v>0.13189999999999999</v>
      </c>
      <c r="Q1904" s="8">
        <v>16.62</v>
      </c>
      <c r="R1904" s="8">
        <v>109.38</v>
      </c>
      <c r="S1904" s="8">
        <v>88.2</v>
      </c>
      <c r="T1904" s="8">
        <v>21.18</v>
      </c>
      <c r="U1904">
        <v>0</v>
      </c>
      <c r="V1904" s="8">
        <v>0</v>
      </c>
      <c r="W1904" s="8">
        <v>0</v>
      </c>
      <c r="X1904" s="8">
        <v>21.18</v>
      </c>
    </row>
    <row r="1905" spans="1:24" x14ac:dyDescent="0.25">
      <c r="A1905" t="s">
        <v>2231</v>
      </c>
      <c r="B1905" s="1">
        <v>45663</v>
      </c>
      <c r="C1905" t="s">
        <v>337</v>
      </c>
      <c r="D1905" t="s">
        <v>338</v>
      </c>
      <c r="E1905" t="s">
        <v>27</v>
      </c>
      <c r="F1905" t="s">
        <v>54</v>
      </c>
      <c r="G1905" t="s">
        <v>38</v>
      </c>
      <c r="H1905" t="s">
        <v>39</v>
      </c>
      <c r="I1905" t="s">
        <v>127</v>
      </c>
      <c r="J1905" t="s">
        <v>128</v>
      </c>
      <c r="K1905" t="s">
        <v>33</v>
      </c>
      <c r="L1905" s="8">
        <v>7.2</v>
      </c>
      <c r="M1905" s="8">
        <v>3.6</v>
      </c>
      <c r="N1905">
        <v>83</v>
      </c>
      <c r="O1905" s="8">
        <v>597.6</v>
      </c>
      <c r="P1905" s="14">
        <v>4.48E-2</v>
      </c>
      <c r="Q1905" s="8">
        <v>26.77</v>
      </c>
      <c r="R1905" s="8">
        <v>570.83000000000004</v>
      </c>
      <c r="S1905" s="8">
        <v>298.8</v>
      </c>
      <c r="T1905" s="8">
        <v>272.02999999999997</v>
      </c>
      <c r="U1905">
        <v>0</v>
      </c>
      <c r="V1905" s="8">
        <v>0</v>
      </c>
      <c r="W1905" s="8">
        <v>0</v>
      </c>
      <c r="X1905" s="8">
        <v>272.02999999999997</v>
      </c>
    </row>
    <row r="1906" spans="1:24" x14ac:dyDescent="0.25">
      <c r="A1906" t="s">
        <v>2232</v>
      </c>
      <c r="B1906" s="1">
        <v>45393</v>
      </c>
      <c r="C1906" t="s">
        <v>69</v>
      </c>
      <c r="D1906" t="s">
        <v>70</v>
      </c>
      <c r="E1906" t="s">
        <v>71</v>
      </c>
      <c r="F1906" t="s">
        <v>37</v>
      </c>
      <c r="G1906" t="s">
        <v>165</v>
      </c>
      <c r="H1906" t="s">
        <v>166</v>
      </c>
      <c r="I1906" t="s">
        <v>156</v>
      </c>
      <c r="J1906" t="s">
        <v>157</v>
      </c>
      <c r="K1906" t="s">
        <v>42</v>
      </c>
      <c r="L1906" s="8">
        <v>6.2</v>
      </c>
      <c r="M1906" s="8">
        <v>1.9</v>
      </c>
      <c r="N1906">
        <v>21</v>
      </c>
      <c r="O1906" s="8">
        <v>130.19999999999999</v>
      </c>
      <c r="P1906" s="14">
        <v>1.66E-2</v>
      </c>
      <c r="Q1906" s="8">
        <v>2.16</v>
      </c>
      <c r="R1906" s="8">
        <v>128.04</v>
      </c>
      <c r="S1906" s="8">
        <v>39.9</v>
      </c>
      <c r="T1906" s="8">
        <v>88.14</v>
      </c>
      <c r="U1906">
        <v>0</v>
      </c>
      <c r="V1906" s="8">
        <v>0</v>
      </c>
      <c r="W1906" s="8">
        <v>0</v>
      </c>
      <c r="X1906" s="8">
        <v>88.14</v>
      </c>
    </row>
    <row r="1907" spans="1:24" x14ac:dyDescent="0.25">
      <c r="A1907" t="s">
        <v>2233</v>
      </c>
      <c r="B1907" s="1">
        <v>45994</v>
      </c>
      <c r="C1907" t="s">
        <v>528</v>
      </c>
      <c r="D1907" t="s">
        <v>529</v>
      </c>
      <c r="E1907" t="s">
        <v>27</v>
      </c>
      <c r="F1907" t="s">
        <v>54</v>
      </c>
      <c r="G1907" t="s">
        <v>38</v>
      </c>
      <c r="H1907" t="s">
        <v>39</v>
      </c>
      <c r="I1907" t="s">
        <v>66</v>
      </c>
      <c r="J1907" t="s">
        <v>67</v>
      </c>
      <c r="K1907" t="s">
        <v>33</v>
      </c>
      <c r="L1907" s="8">
        <v>4.5</v>
      </c>
      <c r="M1907" s="8">
        <v>2.1</v>
      </c>
      <c r="N1907">
        <v>71</v>
      </c>
      <c r="O1907" s="8">
        <v>319.5</v>
      </c>
      <c r="P1907" s="14">
        <v>1.77E-2</v>
      </c>
      <c r="Q1907" s="8">
        <v>5.66</v>
      </c>
      <c r="R1907" s="8">
        <v>313.83999999999997</v>
      </c>
      <c r="S1907" s="8">
        <v>149.1</v>
      </c>
      <c r="T1907" s="8">
        <v>164.74</v>
      </c>
      <c r="U1907">
        <v>0</v>
      </c>
      <c r="V1907" s="8">
        <v>0</v>
      </c>
      <c r="W1907" s="8">
        <v>0</v>
      </c>
      <c r="X1907" s="8">
        <v>164.74</v>
      </c>
    </row>
    <row r="1908" spans="1:24" x14ac:dyDescent="0.25">
      <c r="A1908" t="s">
        <v>2234</v>
      </c>
      <c r="B1908" s="1">
        <v>45668</v>
      </c>
      <c r="C1908" t="s">
        <v>208</v>
      </c>
      <c r="D1908" t="s">
        <v>209</v>
      </c>
      <c r="E1908" t="s">
        <v>27</v>
      </c>
      <c r="F1908" t="s">
        <v>54</v>
      </c>
      <c r="G1908" t="s">
        <v>38</v>
      </c>
      <c r="H1908" t="s">
        <v>39</v>
      </c>
      <c r="I1908" t="s">
        <v>40</v>
      </c>
      <c r="J1908" t="s">
        <v>41</v>
      </c>
      <c r="K1908" t="s">
        <v>42</v>
      </c>
      <c r="L1908" s="8">
        <v>14.5</v>
      </c>
      <c r="M1908" s="8">
        <v>4.2</v>
      </c>
      <c r="N1908">
        <v>22</v>
      </c>
      <c r="O1908" s="8">
        <v>319</v>
      </c>
      <c r="P1908" s="14">
        <v>4.0399999999999998E-2</v>
      </c>
      <c r="Q1908" s="8">
        <v>12.89</v>
      </c>
      <c r="R1908" s="8">
        <v>306.11</v>
      </c>
      <c r="S1908" s="8">
        <v>92.4</v>
      </c>
      <c r="T1908" s="8">
        <v>213.71</v>
      </c>
      <c r="U1908">
        <v>0</v>
      </c>
      <c r="V1908" s="8">
        <v>0</v>
      </c>
      <c r="W1908" s="8">
        <v>0</v>
      </c>
      <c r="X1908" s="8">
        <v>213.71</v>
      </c>
    </row>
    <row r="1909" spans="1:24" x14ac:dyDescent="0.25">
      <c r="A1909" t="s">
        <v>2235</v>
      </c>
      <c r="B1909" s="1">
        <v>45849</v>
      </c>
      <c r="C1909" t="s">
        <v>154</v>
      </c>
      <c r="D1909" t="s">
        <v>155</v>
      </c>
      <c r="E1909" t="s">
        <v>150</v>
      </c>
      <c r="F1909" t="s">
        <v>46</v>
      </c>
      <c r="G1909" t="s">
        <v>151</v>
      </c>
      <c r="H1909" t="s">
        <v>152</v>
      </c>
      <c r="I1909" t="s">
        <v>84</v>
      </c>
      <c r="J1909" t="s">
        <v>85</v>
      </c>
      <c r="K1909" t="s">
        <v>42</v>
      </c>
      <c r="L1909" s="8">
        <v>9.9</v>
      </c>
      <c r="M1909" s="8">
        <v>3.1</v>
      </c>
      <c r="N1909">
        <v>5</v>
      </c>
      <c r="O1909" s="8">
        <v>49.5</v>
      </c>
      <c r="P1909" s="14">
        <v>1.54E-2</v>
      </c>
      <c r="Q1909" s="8">
        <v>0.76</v>
      </c>
      <c r="R1909" s="8">
        <v>48.74</v>
      </c>
      <c r="S1909" s="8">
        <v>15.5</v>
      </c>
      <c r="T1909" s="8">
        <v>33.24</v>
      </c>
      <c r="U1909">
        <v>0</v>
      </c>
      <c r="V1909" s="8">
        <v>0</v>
      </c>
      <c r="W1909" s="8">
        <v>0</v>
      </c>
      <c r="X1909" s="8">
        <v>33.24</v>
      </c>
    </row>
    <row r="1910" spans="1:24" x14ac:dyDescent="0.25">
      <c r="A1910" t="s">
        <v>2236</v>
      </c>
      <c r="B1910" s="1">
        <v>46215</v>
      </c>
      <c r="C1910" t="s">
        <v>458</v>
      </c>
      <c r="D1910" t="s">
        <v>459</v>
      </c>
      <c r="E1910" t="s">
        <v>27</v>
      </c>
      <c r="F1910" t="s">
        <v>89</v>
      </c>
      <c r="G1910" t="s">
        <v>29</v>
      </c>
      <c r="H1910" t="s">
        <v>30</v>
      </c>
      <c r="I1910" t="s">
        <v>99</v>
      </c>
      <c r="J1910" t="s">
        <v>100</v>
      </c>
      <c r="K1910" t="s">
        <v>49</v>
      </c>
      <c r="L1910" s="8">
        <v>3.8</v>
      </c>
      <c r="M1910" s="8">
        <v>2.6</v>
      </c>
      <c r="N1910">
        <v>123</v>
      </c>
      <c r="O1910" s="8">
        <v>467.4</v>
      </c>
      <c r="P1910" s="14">
        <v>0.27889999999999998</v>
      </c>
      <c r="Q1910" s="8">
        <v>130.36000000000001</v>
      </c>
      <c r="R1910" s="8">
        <v>337.04</v>
      </c>
      <c r="S1910" s="8">
        <v>319.8</v>
      </c>
      <c r="T1910" s="8">
        <v>17.239999999999998</v>
      </c>
      <c r="U1910">
        <v>0</v>
      </c>
      <c r="V1910" s="8">
        <v>0</v>
      </c>
      <c r="W1910" s="8">
        <v>0</v>
      </c>
      <c r="X1910" s="8">
        <v>17.239999999999998</v>
      </c>
    </row>
    <row r="1911" spans="1:24" x14ac:dyDescent="0.25">
      <c r="A1911" t="s">
        <v>2237</v>
      </c>
      <c r="B1911" s="1">
        <v>45952</v>
      </c>
      <c r="C1911" t="s">
        <v>142</v>
      </c>
      <c r="D1911" t="s">
        <v>143</v>
      </c>
      <c r="E1911" t="s">
        <v>71</v>
      </c>
      <c r="F1911" t="s">
        <v>37</v>
      </c>
      <c r="G1911" t="s">
        <v>72</v>
      </c>
      <c r="H1911" t="s">
        <v>73</v>
      </c>
      <c r="I1911" t="s">
        <v>66</v>
      </c>
      <c r="J1911" t="s">
        <v>67</v>
      </c>
      <c r="K1911" t="s">
        <v>33</v>
      </c>
      <c r="L1911" s="8">
        <v>4.5</v>
      </c>
      <c r="M1911" s="8">
        <v>2.1</v>
      </c>
      <c r="N1911">
        <v>34</v>
      </c>
      <c r="O1911" s="8">
        <v>153</v>
      </c>
      <c r="P1911" s="14">
        <v>0.35780000000000001</v>
      </c>
      <c r="Q1911" s="8">
        <v>54.74</v>
      </c>
      <c r="R1911" s="8">
        <v>98.26</v>
      </c>
      <c r="S1911" s="8">
        <v>71.400000000000006</v>
      </c>
      <c r="T1911" s="8">
        <v>26.86</v>
      </c>
      <c r="U1911">
        <v>0</v>
      </c>
      <c r="V1911" s="8">
        <v>0</v>
      </c>
      <c r="W1911" s="8">
        <v>0</v>
      </c>
      <c r="X1911" s="8">
        <v>26.86</v>
      </c>
    </row>
    <row r="1912" spans="1:24" x14ac:dyDescent="0.25">
      <c r="A1912" t="s">
        <v>2238</v>
      </c>
      <c r="B1912" s="1">
        <v>45659</v>
      </c>
      <c r="C1912" t="s">
        <v>508</v>
      </c>
      <c r="D1912" t="s">
        <v>509</v>
      </c>
      <c r="E1912" t="s">
        <v>27</v>
      </c>
      <c r="F1912" t="s">
        <v>89</v>
      </c>
      <c r="G1912" t="s">
        <v>38</v>
      </c>
      <c r="H1912" t="s">
        <v>39</v>
      </c>
      <c r="I1912" t="s">
        <v>122</v>
      </c>
      <c r="J1912" t="s">
        <v>123</v>
      </c>
      <c r="K1912" t="s">
        <v>59</v>
      </c>
      <c r="L1912" s="8">
        <v>5.5</v>
      </c>
      <c r="M1912" s="8">
        <v>3.8</v>
      </c>
      <c r="N1912">
        <v>152</v>
      </c>
      <c r="O1912" s="8">
        <v>836</v>
      </c>
      <c r="P1912" s="14">
        <v>0.12959999999999999</v>
      </c>
      <c r="Q1912" s="8">
        <v>108.35</v>
      </c>
      <c r="R1912" s="8">
        <v>727.65</v>
      </c>
      <c r="S1912" s="8">
        <v>577.6</v>
      </c>
      <c r="T1912" s="8">
        <v>150.05000000000001</v>
      </c>
      <c r="U1912">
        <v>0</v>
      </c>
      <c r="V1912" s="8">
        <v>0</v>
      </c>
      <c r="W1912" s="8">
        <v>0</v>
      </c>
      <c r="X1912" s="8">
        <v>150.05000000000001</v>
      </c>
    </row>
    <row r="1913" spans="1:24" x14ac:dyDescent="0.25">
      <c r="A1913" t="s">
        <v>2239</v>
      </c>
      <c r="B1913" s="1">
        <v>45354</v>
      </c>
      <c r="C1913" t="s">
        <v>427</v>
      </c>
      <c r="D1913" t="s">
        <v>428</v>
      </c>
      <c r="E1913" t="s">
        <v>150</v>
      </c>
      <c r="F1913" t="s">
        <v>46</v>
      </c>
      <c r="G1913" t="s">
        <v>151</v>
      </c>
      <c r="H1913" t="s">
        <v>152</v>
      </c>
      <c r="I1913" t="s">
        <v>122</v>
      </c>
      <c r="J1913" t="s">
        <v>123</v>
      </c>
      <c r="K1913" t="s">
        <v>59</v>
      </c>
      <c r="L1913" s="8">
        <v>5.5</v>
      </c>
      <c r="M1913" s="8">
        <v>3.8</v>
      </c>
      <c r="N1913">
        <v>9</v>
      </c>
      <c r="O1913" s="8">
        <v>49.5</v>
      </c>
      <c r="P1913" s="14">
        <v>0.29620000000000002</v>
      </c>
      <c r="Q1913" s="8">
        <v>14.66</v>
      </c>
      <c r="R1913" s="8">
        <v>34.840000000000003</v>
      </c>
      <c r="S1913" s="8">
        <v>34.200000000000003</v>
      </c>
      <c r="T1913" s="8">
        <v>0.64</v>
      </c>
      <c r="U1913">
        <v>2</v>
      </c>
      <c r="V1913" s="8">
        <v>7.74</v>
      </c>
      <c r="W1913" s="8">
        <v>8.6</v>
      </c>
      <c r="X1913" s="8">
        <v>-7.96</v>
      </c>
    </row>
    <row r="1914" spans="1:24" x14ac:dyDescent="0.25">
      <c r="A1914" t="s">
        <v>2240</v>
      </c>
      <c r="B1914" s="1">
        <v>45699</v>
      </c>
      <c r="C1914" t="s">
        <v>51</v>
      </c>
      <c r="D1914" t="s">
        <v>52</v>
      </c>
      <c r="E1914" t="s">
        <v>53</v>
      </c>
      <c r="F1914" t="s">
        <v>54</v>
      </c>
      <c r="G1914" t="s">
        <v>55</v>
      </c>
      <c r="H1914" t="s">
        <v>56</v>
      </c>
      <c r="I1914" t="s">
        <v>84</v>
      </c>
      <c r="J1914" t="s">
        <v>85</v>
      </c>
      <c r="K1914" t="s">
        <v>42</v>
      </c>
      <c r="L1914" s="8">
        <v>9.9</v>
      </c>
      <c r="M1914" s="8">
        <v>3.1</v>
      </c>
      <c r="N1914">
        <v>85</v>
      </c>
      <c r="O1914" s="8">
        <v>841.5</v>
      </c>
      <c r="P1914" s="14">
        <v>3.3000000000000002E-2</v>
      </c>
      <c r="Q1914" s="8">
        <v>27.77</v>
      </c>
      <c r="R1914" s="8">
        <v>813.73</v>
      </c>
      <c r="S1914" s="8">
        <v>263.5</v>
      </c>
      <c r="T1914" s="8">
        <v>550.23</v>
      </c>
      <c r="U1914">
        <v>0</v>
      </c>
      <c r="V1914" s="8">
        <v>0</v>
      </c>
      <c r="W1914" s="8">
        <v>0</v>
      </c>
      <c r="X1914" s="8">
        <v>550.23</v>
      </c>
    </row>
    <row r="1915" spans="1:24" x14ac:dyDescent="0.25">
      <c r="A1915" t="s">
        <v>2241</v>
      </c>
      <c r="B1915" s="1">
        <v>45574</v>
      </c>
      <c r="C1915" t="s">
        <v>394</v>
      </c>
      <c r="D1915" t="s">
        <v>395</v>
      </c>
      <c r="E1915" t="s">
        <v>71</v>
      </c>
      <c r="F1915" t="s">
        <v>37</v>
      </c>
      <c r="G1915" t="s">
        <v>72</v>
      </c>
      <c r="H1915" t="s">
        <v>73</v>
      </c>
      <c r="I1915" t="s">
        <v>122</v>
      </c>
      <c r="J1915" t="s">
        <v>123</v>
      </c>
      <c r="K1915" t="s">
        <v>59</v>
      </c>
      <c r="L1915" s="8">
        <v>5.5</v>
      </c>
      <c r="M1915" s="8">
        <v>3.8</v>
      </c>
      <c r="N1915">
        <v>4</v>
      </c>
      <c r="O1915" s="8">
        <v>22</v>
      </c>
      <c r="P1915" s="14">
        <v>1.4500000000000001E-2</v>
      </c>
      <c r="Q1915" s="8">
        <v>0.32</v>
      </c>
      <c r="R1915" s="8">
        <v>21.68</v>
      </c>
      <c r="S1915" s="8">
        <v>15.2</v>
      </c>
      <c r="T1915" s="8">
        <v>6.48</v>
      </c>
      <c r="U1915">
        <v>1</v>
      </c>
      <c r="V1915" s="8">
        <v>5.42</v>
      </c>
      <c r="W1915" s="8">
        <v>4.3</v>
      </c>
      <c r="X1915" s="8">
        <v>2.1800000000000002</v>
      </c>
    </row>
    <row r="1916" spans="1:24" x14ac:dyDescent="0.25">
      <c r="A1916" t="s">
        <v>2242</v>
      </c>
      <c r="B1916" s="1">
        <v>45486</v>
      </c>
      <c r="C1916" t="s">
        <v>191</v>
      </c>
      <c r="D1916" t="s">
        <v>192</v>
      </c>
      <c r="E1916" t="s">
        <v>150</v>
      </c>
      <c r="F1916" t="s">
        <v>54</v>
      </c>
      <c r="G1916" t="s">
        <v>151</v>
      </c>
      <c r="H1916" t="s">
        <v>152</v>
      </c>
      <c r="I1916" t="s">
        <v>122</v>
      </c>
      <c r="J1916" t="s">
        <v>123</v>
      </c>
      <c r="K1916" t="s">
        <v>59</v>
      </c>
      <c r="L1916" s="8">
        <v>5.5</v>
      </c>
      <c r="M1916" s="8">
        <v>3.8</v>
      </c>
      <c r="N1916">
        <v>84</v>
      </c>
      <c r="O1916" s="8">
        <v>462</v>
      </c>
      <c r="P1916" s="14">
        <v>3.8800000000000001E-2</v>
      </c>
      <c r="Q1916" s="8">
        <v>17.93</v>
      </c>
      <c r="R1916" s="8">
        <v>444.07</v>
      </c>
      <c r="S1916" s="8">
        <v>319.2</v>
      </c>
      <c r="T1916" s="8">
        <v>124.87</v>
      </c>
      <c r="U1916">
        <v>0</v>
      </c>
      <c r="V1916" s="8">
        <v>0</v>
      </c>
      <c r="W1916" s="8">
        <v>0</v>
      </c>
      <c r="X1916" s="8">
        <v>124.87</v>
      </c>
    </row>
    <row r="1917" spans="1:24" x14ac:dyDescent="0.25">
      <c r="A1917" t="s">
        <v>2243</v>
      </c>
      <c r="B1917" s="1">
        <v>45417</v>
      </c>
      <c r="C1917" t="s">
        <v>354</v>
      </c>
      <c r="D1917" t="s">
        <v>355</v>
      </c>
      <c r="E1917" t="s">
        <v>71</v>
      </c>
      <c r="F1917" t="s">
        <v>54</v>
      </c>
      <c r="G1917" t="s">
        <v>72</v>
      </c>
      <c r="H1917" t="s">
        <v>73</v>
      </c>
      <c r="I1917" t="s">
        <v>57</v>
      </c>
      <c r="J1917" t="s">
        <v>58</v>
      </c>
      <c r="K1917" t="s">
        <v>59</v>
      </c>
      <c r="L1917" s="8">
        <v>10.5</v>
      </c>
      <c r="M1917" s="8">
        <v>7.5</v>
      </c>
      <c r="N1917">
        <v>21</v>
      </c>
      <c r="O1917" s="8">
        <v>220.5</v>
      </c>
      <c r="P1917" s="14">
        <v>3.7499999999999999E-2</v>
      </c>
      <c r="Q1917" s="8">
        <v>8.27</v>
      </c>
      <c r="R1917" s="8">
        <v>212.23</v>
      </c>
      <c r="S1917" s="8">
        <v>157.5</v>
      </c>
      <c r="T1917" s="8">
        <v>54.73</v>
      </c>
      <c r="U1917">
        <v>0</v>
      </c>
      <c r="V1917" s="8">
        <v>0</v>
      </c>
      <c r="W1917" s="8">
        <v>0</v>
      </c>
      <c r="X1917" s="8">
        <v>54.73</v>
      </c>
    </row>
    <row r="1918" spans="1:24" x14ac:dyDescent="0.25">
      <c r="A1918" t="s">
        <v>2244</v>
      </c>
      <c r="B1918" s="1">
        <v>46263</v>
      </c>
      <c r="C1918" t="s">
        <v>61</v>
      </c>
      <c r="D1918" t="s">
        <v>62</v>
      </c>
      <c r="E1918" t="s">
        <v>63</v>
      </c>
      <c r="F1918" t="s">
        <v>46</v>
      </c>
      <c r="G1918" t="s">
        <v>79</v>
      </c>
      <c r="H1918" t="s">
        <v>80</v>
      </c>
      <c r="I1918" t="s">
        <v>84</v>
      </c>
      <c r="J1918" t="s">
        <v>85</v>
      </c>
      <c r="K1918" t="s">
        <v>42</v>
      </c>
      <c r="L1918" s="8">
        <v>9.9</v>
      </c>
      <c r="M1918" s="8">
        <v>3.1</v>
      </c>
      <c r="N1918">
        <v>49</v>
      </c>
      <c r="O1918" s="8">
        <v>485.1</v>
      </c>
      <c r="P1918" s="14">
        <v>9.5000000000000001E-2</v>
      </c>
      <c r="Q1918" s="8">
        <v>46.08</v>
      </c>
      <c r="R1918" s="8">
        <v>439.02</v>
      </c>
      <c r="S1918" s="8">
        <v>151.9</v>
      </c>
      <c r="T1918" s="8">
        <v>287.12</v>
      </c>
      <c r="U1918">
        <v>0</v>
      </c>
      <c r="V1918" s="8">
        <v>0</v>
      </c>
      <c r="W1918" s="8">
        <v>0</v>
      </c>
      <c r="X1918" s="8">
        <v>287.12</v>
      </c>
    </row>
    <row r="1919" spans="1:24" x14ac:dyDescent="0.25">
      <c r="A1919" t="s">
        <v>2245</v>
      </c>
      <c r="B1919" s="1">
        <v>46160</v>
      </c>
      <c r="C1919" t="s">
        <v>615</v>
      </c>
      <c r="D1919" t="s">
        <v>616</v>
      </c>
      <c r="E1919" t="s">
        <v>150</v>
      </c>
      <c r="F1919" t="s">
        <v>89</v>
      </c>
      <c r="G1919" t="s">
        <v>151</v>
      </c>
      <c r="H1919" t="s">
        <v>152</v>
      </c>
      <c r="I1919" t="s">
        <v>66</v>
      </c>
      <c r="J1919" t="s">
        <v>67</v>
      </c>
      <c r="K1919" t="s">
        <v>33</v>
      </c>
      <c r="L1919" s="8">
        <v>4.5</v>
      </c>
      <c r="M1919" s="8">
        <v>2.1</v>
      </c>
      <c r="N1919">
        <v>168</v>
      </c>
      <c r="O1919" s="8">
        <v>756</v>
      </c>
      <c r="P1919" s="14">
        <v>8.5900000000000004E-2</v>
      </c>
      <c r="Q1919" s="8">
        <v>64.94</v>
      </c>
      <c r="R1919" s="8">
        <v>691.06</v>
      </c>
      <c r="S1919" s="8">
        <v>352.8</v>
      </c>
      <c r="T1919" s="8">
        <v>338.26</v>
      </c>
      <c r="U1919">
        <v>0</v>
      </c>
      <c r="V1919" s="8">
        <v>0</v>
      </c>
      <c r="W1919" s="8">
        <v>0</v>
      </c>
      <c r="X1919" s="8">
        <v>338.26</v>
      </c>
    </row>
    <row r="1920" spans="1:24" x14ac:dyDescent="0.25">
      <c r="A1920" t="s">
        <v>2246</v>
      </c>
      <c r="B1920" s="1">
        <v>46135</v>
      </c>
      <c r="C1920" t="s">
        <v>508</v>
      </c>
      <c r="D1920" t="s">
        <v>509</v>
      </c>
      <c r="E1920" t="s">
        <v>27</v>
      </c>
      <c r="F1920" t="s">
        <v>89</v>
      </c>
      <c r="G1920" t="s">
        <v>29</v>
      </c>
      <c r="H1920" t="s">
        <v>30</v>
      </c>
      <c r="I1920" t="s">
        <v>66</v>
      </c>
      <c r="J1920" t="s">
        <v>67</v>
      </c>
      <c r="K1920" t="s">
        <v>33</v>
      </c>
      <c r="L1920" s="8">
        <v>4.5</v>
      </c>
      <c r="M1920" s="8">
        <v>2.1</v>
      </c>
      <c r="N1920">
        <v>162</v>
      </c>
      <c r="O1920" s="8">
        <v>729</v>
      </c>
      <c r="P1920" s="14">
        <v>9.7299999999999998E-2</v>
      </c>
      <c r="Q1920" s="8">
        <v>70.930000000000007</v>
      </c>
      <c r="R1920" s="8">
        <v>658.07</v>
      </c>
      <c r="S1920" s="8">
        <v>340.2</v>
      </c>
      <c r="T1920" s="8">
        <v>317.87</v>
      </c>
      <c r="U1920">
        <v>0</v>
      </c>
      <c r="V1920" s="8">
        <v>0</v>
      </c>
      <c r="W1920" s="8">
        <v>0</v>
      </c>
      <c r="X1920" s="8">
        <v>317.87</v>
      </c>
    </row>
    <row r="1921" spans="1:24" x14ac:dyDescent="0.25">
      <c r="A1921" t="s">
        <v>2247</v>
      </c>
      <c r="B1921" s="1">
        <v>45757</v>
      </c>
      <c r="C1921" t="s">
        <v>455</v>
      </c>
      <c r="D1921" t="s">
        <v>456</v>
      </c>
      <c r="E1921" t="s">
        <v>71</v>
      </c>
      <c r="F1921" t="s">
        <v>89</v>
      </c>
      <c r="G1921" t="s">
        <v>72</v>
      </c>
      <c r="H1921" t="s">
        <v>73</v>
      </c>
      <c r="I1921" t="s">
        <v>185</v>
      </c>
      <c r="J1921" t="s">
        <v>186</v>
      </c>
      <c r="K1921" t="s">
        <v>59</v>
      </c>
      <c r="L1921" s="8">
        <v>4.9000000000000004</v>
      </c>
      <c r="M1921" s="8">
        <v>3.1</v>
      </c>
      <c r="N1921">
        <v>137</v>
      </c>
      <c r="O1921" s="8">
        <v>671.3</v>
      </c>
      <c r="P1921" s="14">
        <v>9.4E-2</v>
      </c>
      <c r="Q1921" s="8">
        <v>63.1</v>
      </c>
      <c r="R1921" s="8">
        <v>608.20000000000005</v>
      </c>
      <c r="S1921" s="8">
        <v>424.7</v>
      </c>
      <c r="T1921" s="8">
        <v>183.5</v>
      </c>
      <c r="U1921">
        <v>0</v>
      </c>
      <c r="V1921" s="8">
        <v>0</v>
      </c>
      <c r="W1921" s="8">
        <v>0</v>
      </c>
      <c r="X1921" s="8">
        <v>183.5</v>
      </c>
    </row>
    <row r="1922" spans="1:24" x14ac:dyDescent="0.25">
      <c r="A1922" t="s">
        <v>2248</v>
      </c>
      <c r="B1922" s="1">
        <v>45385</v>
      </c>
      <c r="C1922" t="s">
        <v>25</v>
      </c>
      <c r="D1922" t="s">
        <v>26</v>
      </c>
      <c r="E1922" t="s">
        <v>27</v>
      </c>
      <c r="F1922" t="s">
        <v>28</v>
      </c>
      <c r="G1922" t="s">
        <v>38</v>
      </c>
      <c r="H1922" t="s">
        <v>39</v>
      </c>
      <c r="I1922" t="s">
        <v>57</v>
      </c>
      <c r="J1922" t="s">
        <v>58</v>
      </c>
      <c r="K1922" t="s">
        <v>59</v>
      </c>
      <c r="L1922" s="8">
        <v>10.5</v>
      </c>
      <c r="M1922" s="8">
        <v>7.5</v>
      </c>
      <c r="N1922">
        <v>72</v>
      </c>
      <c r="O1922" s="8">
        <v>756</v>
      </c>
      <c r="P1922" s="14">
        <v>2.9600000000000001E-2</v>
      </c>
      <c r="Q1922" s="8">
        <v>22.38</v>
      </c>
      <c r="R1922" s="8">
        <v>733.62</v>
      </c>
      <c r="S1922" s="8">
        <v>540</v>
      </c>
      <c r="T1922" s="8">
        <v>193.62</v>
      </c>
      <c r="U1922">
        <v>0</v>
      </c>
      <c r="V1922" s="8">
        <v>0</v>
      </c>
      <c r="W1922" s="8">
        <v>0</v>
      </c>
      <c r="X1922" s="8">
        <v>193.62</v>
      </c>
    </row>
    <row r="1923" spans="1:24" x14ac:dyDescent="0.25">
      <c r="A1923" t="s">
        <v>2249</v>
      </c>
      <c r="B1923" s="1">
        <v>45970</v>
      </c>
      <c r="C1923" t="s">
        <v>69</v>
      </c>
      <c r="D1923" t="s">
        <v>70</v>
      </c>
      <c r="E1923" t="s">
        <v>71</v>
      </c>
      <c r="F1923" t="s">
        <v>37</v>
      </c>
      <c r="G1923" t="s">
        <v>72</v>
      </c>
      <c r="H1923" t="s">
        <v>73</v>
      </c>
      <c r="I1923" t="s">
        <v>156</v>
      </c>
      <c r="J1923" t="s">
        <v>157</v>
      </c>
      <c r="K1923" t="s">
        <v>42</v>
      </c>
      <c r="L1923" s="8">
        <v>6.2</v>
      </c>
      <c r="M1923" s="8">
        <v>1.9</v>
      </c>
      <c r="N1923">
        <v>4</v>
      </c>
      <c r="O1923" s="8">
        <v>24.8</v>
      </c>
      <c r="P1923" s="14">
        <v>2.06E-2</v>
      </c>
      <c r="Q1923" s="8">
        <v>0.51</v>
      </c>
      <c r="R1923" s="8">
        <v>24.29</v>
      </c>
      <c r="S1923" s="8">
        <v>7.6</v>
      </c>
      <c r="T1923" s="8">
        <v>16.690000000000001</v>
      </c>
      <c r="U1923">
        <v>0</v>
      </c>
      <c r="V1923" s="8">
        <v>0</v>
      </c>
      <c r="W1923" s="8">
        <v>0</v>
      </c>
      <c r="X1923" s="8">
        <v>16.690000000000001</v>
      </c>
    </row>
    <row r="1924" spans="1:24" x14ac:dyDescent="0.25">
      <c r="A1924" t="s">
        <v>2250</v>
      </c>
      <c r="B1924" s="1">
        <v>45509</v>
      </c>
      <c r="C1924" t="s">
        <v>567</v>
      </c>
      <c r="D1924" t="s">
        <v>568</v>
      </c>
      <c r="E1924" t="s">
        <v>27</v>
      </c>
      <c r="F1924" t="s">
        <v>37</v>
      </c>
      <c r="G1924" t="s">
        <v>38</v>
      </c>
      <c r="H1924" t="s">
        <v>39</v>
      </c>
      <c r="I1924" t="s">
        <v>57</v>
      </c>
      <c r="J1924" t="s">
        <v>58</v>
      </c>
      <c r="K1924" t="s">
        <v>59</v>
      </c>
      <c r="L1924" s="8">
        <v>10.5</v>
      </c>
      <c r="M1924" s="8">
        <v>7.5</v>
      </c>
      <c r="N1924">
        <v>6</v>
      </c>
      <c r="O1924" s="8">
        <v>63</v>
      </c>
      <c r="P1924" s="14">
        <v>3.39E-2</v>
      </c>
      <c r="Q1924" s="8">
        <v>2.14</v>
      </c>
      <c r="R1924" s="8">
        <v>60.86</v>
      </c>
      <c r="S1924" s="8">
        <v>45</v>
      </c>
      <c r="T1924" s="8">
        <v>15.86</v>
      </c>
      <c r="U1924">
        <v>0</v>
      </c>
      <c r="V1924" s="8">
        <v>0</v>
      </c>
      <c r="W1924" s="8">
        <v>0</v>
      </c>
      <c r="X1924" s="8">
        <v>15.86</v>
      </c>
    </row>
    <row r="1925" spans="1:24" x14ac:dyDescent="0.25">
      <c r="A1925" t="s">
        <v>2251</v>
      </c>
      <c r="B1925" s="1">
        <v>45949</v>
      </c>
      <c r="C1925" t="s">
        <v>371</v>
      </c>
      <c r="D1925" t="s">
        <v>372</v>
      </c>
      <c r="E1925" t="s">
        <v>63</v>
      </c>
      <c r="F1925" t="s">
        <v>54</v>
      </c>
      <c r="G1925" t="s">
        <v>64</v>
      </c>
      <c r="H1925" t="s">
        <v>65</v>
      </c>
      <c r="I1925" t="s">
        <v>127</v>
      </c>
      <c r="J1925" t="s">
        <v>128</v>
      </c>
      <c r="K1925" t="s">
        <v>33</v>
      </c>
      <c r="L1925" s="8">
        <v>7.2</v>
      </c>
      <c r="M1925" s="8">
        <v>3.6</v>
      </c>
      <c r="N1925">
        <v>45</v>
      </c>
      <c r="O1925" s="8">
        <v>324</v>
      </c>
      <c r="P1925" s="14">
        <v>1.1299999999999999E-2</v>
      </c>
      <c r="Q1925" s="8">
        <v>3.66</v>
      </c>
      <c r="R1925" s="8">
        <v>320.33999999999997</v>
      </c>
      <c r="S1925" s="8">
        <v>162</v>
      </c>
      <c r="T1925" s="8">
        <v>158.34</v>
      </c>
      <c r="U1925">
        <v>0</v>
      </c>
      <c r="V1925" s="8">
        <v>0</v>
      </c>
      <c r="W1925" s="8">
        <v>0</v>
      </c>
      <c r="X1925" s="8">
        <v>158.34</v>
      </c>
    </row>
    <row r="1926" spans="1:24" x14ac:dyDescent="0.25">
      <c r="A1926" t="s">
        <v>2252</v>
      </c>
      <c r="B1926" s="1">
        <v>45946</v>
      </c>
      <c r="C1926" t="s">
        <v>183</v>
      </c>
      <c r="D1926" t="s">
        <v>184</v>
      </c>
      <c r="E1926" t="s">
        <v>63</v>
      </c>
      <c r="F1926" t="s">
        <v>89</v>
      </c>
      <c r="G1926" t="s">
        <v>64</v>
      </c>
      <c r="H1926" t="s">
        <v>65</v>
      </c>
      <c r="I1926" t="s">
        <v>130</v>
      </c>
      <c r="J1926" t="s">
        <v>131</v>
      </c>
      <c r="K1926" t="s">
        <v>42</v>
      </c>
      <c r="L1926" s="8">
        <v>4.8</v>
      </c>
      <c r="M1926" s="8">
        <v>1.4</v>
      </c>
      <c r="N1926">
        <v>239</v>
      </c>
      <c r="O1926" s="8">
        <v>1147.2</v>
      </c>
      <c r="P1926" s="14">
        <v>6.83E-2</v>
      </c>
      <c r="Q1926" s="8">
        <v>78.349999999999994</v>
      </c>
      <c r="R1926" s="8">
        <v>1068.8499999999999</v>
      </c>
      <c r="S1926" s="8">
        <v>334.6</v>
      </c>
      <c r="T1926" s="8">
        <v>734.25</v>
      </c>
      <c r="U1926">
        <v>0</v>
      </c>
      <c r="V1926" s="8">
        <v>0</v>
      </c>
      <c r="W1926" s="8">
        <v>0</v>
      </c>
      <c r="X1926" s="8">
        <v>734.25</v>
      </c>
    </row>
    <row r="1927" spans="1:24" x14ac:dyDescent="0.25">
      <c r="A1927" t="s">
        <v>2253</v>
      </c>
      <c r="B1927" s="1">
        <v>45903</v>
      </c>
      <c r="C1927" t="s">
        <v>136</v>
      </c>
      <c r="D1927" t="s">
        <v>137</v>
      </c>
      <c r="E1927" t="s">
        <v>71</v>
      </c>
      <c r="F1927" t="s">
        <v>54</v>
      </c>
      <c r="G1927" t="s">
        <v>165</v>
      </c>
      <c r="H1927" t="s">
        <v>166</v>
      </c>
      <c r="I1927" t="s">
        <v>185</v>
      </c>
      <c r="J1927" t="s">
        <v>186</v>
      </c>
      <c r="K1927" t="s">
        <v>59</v>
      </c>
      <c r="L1927" s="8">
        <v>4.9000000000000004</v>
      </c>
      <c r="M1927" s="8">
        <v>3.1</v>
      </c>
      <c r="N1927">
        <v>85</v>
      </c>
      <c r="O1927" s="8">
        <v>416.5</v>
      </c>
      <c r="P1927" s="14">
        <v>4.7300000000000002E-2</v>
      </c>
      <c r="Q1927" s="8">
        <v>19.7</v>
      </c>
      <c r="R1927" s="8">
        <v>396.8</v>
      </c>
      <c r="S1927" s="8">
        <v>263.5</v>
      </c>
      <c r="T1927" s="8">
        <v>133.30000000000001</v>
      </c>
      <c r="U1927">
        <v>0</v>
      </c>
      <c r="V1927" s="8">
        <v>0</v>
      </c>
      <c r="W1927" s="8">
        <v>0</v>
      </c>
      <c r="X1927" s="8">
        <v>133.30000000000001</v>
      </c>
    </row>
    <row r="1928" spans="1:24" x14ac:dyDescent="0.25">
      <c r="A1928" t="s">
        <v>2254</v>
      </c>
      <c r="B1928" s="1">
        <v>45313</v>
      </c>
      <c r="C1928" t="s">
        <v>159</v>
      </c>
      <c r="D1928" t="s">
        <v>160</v>
      </c>
      <c r="E1928" t="s">
        <v>27</v>
      </c>
      <c r="F1928" t="s">
        <v>37</v>
      </c>
      <c r="G1928" t="s">
        <v>29</v>
      </c>
      <c r="H1928" t="s">
        <v>30</v>
      </c>
      <c r="I1928" t="s">
        <v>130</v>
      </c>
      <c r="J1928" t="s">
        <v>131</v>
      </c>
      <c r="K1928" t="s">
        <v>42</v>
      </c>
      <c r="L1928" s="8">
        <v>4.8</v>
      </c>
      <c r="M1928" s="8">
        <v>1.4</v>
      </c>
      <c r="N1928">
        <v>22</v>
      </c>
      <c r="O1928" s="8">
        <v>105.6</v>
      </c>
      <c r="P1928" s="14">
        <v>3.3999999999999998E-3</v>
      </c>
      <c r="Q1928" s="8">
        <v>0.36</v>
      </c>
      <c r="R1928" s="8">
        <v>105.24</v>
      </c>
      <c r="S1928" s="8">
        <v>30.8</v>
      </c>
      <c r="T1928" s="8">
        <v>74.44</v>
      </c>
      <c r="U1928">
        <v>0</v>
      </c>
      <c r="V1928" s="8">
        <v>0</v>
      </c>
      <c r="W1928" s="8">
        <v>0</v>
      </c>
      <c r="X1928" s="8">
        <v>74.44</v>
      </c>
    </row>
    <row r="1929" spans="1:24" x14ac:dyDescent="0.25">
      <c r="A1929" t="s">
        <v>2255</v>
      </c>
      <c r="B1929" s="1">
        <v>45343</v>
      </c>
      <c r="C1929" t="s">
        <v>102</v>
      </c>
      <c r="D1929" t="s">
        <v>103</v>
      </c>
      <c r="E1929" t="s">
        <v>27</v>
      </c>
      <c r="F1929" t="s">
        <v>54</v>
      </c>
      <c r="G1929" t="s">
        <v>29</v>
      </c>
      <c r="H1929" t="s">
        <v>30</v>
      </c>
      <c r="I1929" t="s">
        <v>47</v>
      </c>
      <c r="J1929" t="s">
        <v>48</v>
      </c>
      <c r="K1929" t="s">
        <v>49</v>
      </c>
      <c r="L1929" s="8">
        <v>5</v>
      </c>
      <c r="M1929" s="8">
        <v>3.2</v>
      </c>
      <c r="N1929">
        <v>12</v>
      </c>
      <c r="O1929" s="8">
        <v>60</v>
      </c>
      <c r="P1929" s="14">
        <v>0.37880000000000003</v>
      </c>
      <c r="Q1929" s="8">
        <v>22.73</v>
      </c>
      <c r="R1929" s="8">
        <v>37.270000000000003</v>
      </c>
      <c r="S1929" s="8">
        <v>38.4</v>
      </c>
      <c r="T1929" s="8">
        <v>-1.1299999999999999</v>
      </c>
      <c r="U1929">
        <v>0</v>
      </c>
      <c r="V1929" s="8">
        <v>0</v>
      </c>
      <c r="W1929" s="8">
        <v>0</v>
      </c>
      <c r="X1929" s="8">
        <v>-1.1299999999999999</v>
      </c>
    </row>
    <row r="1930" spans="1:24" x14ac:dyDescent="0.25">
      <c r="A1930" t="s">
        <v>2256</v>
      </c>
      <c r="B1930" s="1">
        <v>46097</v>
      </c>
      <c r="C1930" t="s">
        <v>763</v>
      </c>
      <c r="D1930" t="s">
        <v>764</v>
      </c>
      <c r="E1930" t="s">
        <v>71</v>
      </c>
      <c r="F1930" t="s">
        <v>46</v>
      </c>
      <c r="G1930" t="s">
        <v>72</v>
      </c>
      <c r="H1930" t="s">
        <v>73</v>
      </c>
      <c r="I1930" t="s">
        <v>185</v>
      </c>
      <c r="J1930" t="s">
        <v>186</v>
      </c>
      <c r="K1930" t="s">
        <v>59</v>
      </c>
      <c r="L1930" s="8">
        <v>4.9000000000000004</v>
      </c>
      <c r="M1930" s="8">
        <v>3.1</v>
      </c>
      <c r="N1930">
        <v>50</v>
      </c>
      <c r="O1930" s="8">
        <v>245</v>
      </c>
      <c r="P1930" s="14">
        <v>0.1096</v>
      </c>
      <c r="Q1930" s="8">
        <v>26.85</v>
      </c>
      <c r="R1930" s="8">
        <v>218.15</v>
      </c>
      <c r="S1930" s="8">
        <v>155</v>
      </c>
      <c r="T1930" s="8">
        <v>63.15</v>
      </c>
      <c r="U1930">
        <v>0</v>
      </c>
      <c r="V1930" s="8">
        <v>0</v>
      </c>
      <c r="W1930" s="8">
        <v>0</v>
      </c>
      <c r="X1930" s="8">
        <v>63.15</v>
      </c>
    </row>
    <row r="1931" spans="1:24" x14ac:dyDescent="0.25">
      <c r="A1931" t="s">
        <v>2257</v>
      </c>
      <c r="B1931" s="1">
        <v>45633</v>
      </c>
      <c r="C1931" t="s">
        <v>168</v>
      </c>
      <c r="D1931" t="s">
        <v>169</v>
      </c>
      <c r="E1931" t="s">
        <v>63</v>
      </c>
      <c r="F1931" t="s">
        <v>46</v>
      </c>
      <c r="G1931" t="s">
        <v>79</v>
      </c>
      <c r="H1931" t="s">
        <v>80</v>
      </c>
      <c r="I1931" t="s">
        <v>156</v>
      </c>
      <c r="J1931" t="s">
        <v>157</v>
      </c>
      <c r="K1931" t="s">
        <v>42</v>
      </c>
      <c r="L1931" s="8">
        <v>6.2</v>
      </c>
      <c r="M1931" s="8">
        <v>1.9</v>
      </c>
      <c r="N1931">
        <v>2</v>
      </c>
      <c r="O1931" s="8">
        <v>12.4</v>
      </c>
      <c r="P1931" s="14">
        <v>0.18970000000000001</v>
      </c>
      <c r="Q1931" s="8">
        <v>2.35</v>
      </c>
      <c r="R1931" s="8">
        <v>10.050000000000001</v>
      </c>
      <c r="S1931" s="8">
        <v>3.8</v>
      </c>
      <c r="T1931" s="8">
        <v>6.25</v>
      </c>
      <c r="U1931">
        <v>0</v>
      </c>
      <c r="V1931" s="8">
        <v>0</v>
      </c>
      <c r="W1931" s="8">
        <v>0</v>
      </c>
      <c r="X1931" s="8">
        <v>6.25</v>
      </c>
    </row>
    <row r="1932" spans="1:24" x14ac:dyDescent="0.25">
      <c r="A1932" t="s">
        <v>2258</v>
      </c>
      <c r="B1932" s="1">
        <v>45541</v>
      </c>
      <c r="C1932" t="s">
        <v>528</v>
      </c>
      <c r="D1932" t="s">
        <v>529</v>
      </c>
      <c r="E1932" t="s">
        <v>27</v>
      </c>
      <c r="F1932" t="s">
        <v>54</v>
      </c>
      <c r="G1932" t="s">
        <v>29</v>
      </c>
      <c r="H1932" t="s">
        <v>30</v>
      </c>
      <c r="I1932" t="s">
        <v>57</v>
      </c>
      <c r="J1932" t="s">
        <v>58</v>
      </c>
      <c r="K1932" t="s">
        <v>59</v>
      </c>
      <c r="L1932" s="8">
        <v>10.5</v>
      </c>
      <c r="M1932" s="8">
        <v>7.5</v>
      </c>
      <c r="N1932">
        <v>236</v>
      </c>
      <c r="O1932" s="8">
        <v>2478</v>
      </c>
      <c r="P1932" s="14">
        <v>6.8500000000000005E-2</v>
      </c>
      <c r="Q1932" s="8">
        <v>169.74</v>
      </c>
      <c r="R1932" s="8">
        <v>2308.2600000000002</v>
      </c>
      <c r="S1932" s="8">
        <v>1770</v>
      </c>
      <c r="T1932" s="8">
        <v>538.26</v>
      </c>
      <c r="U1932">
        <v>0</v>
      </c>
      <c r="V1932" s="8">
        <v>0</v>
      </c>
      <c r="W1932" s="8">
        <v>0</v>
      </c>
      <c r="X1932" s="8">
        <v>538.26</v>
      </c>
    </row>
    <row r="1933" spans="1:24" x14ac:dyDescent="0.25">
      <c r="A1933" t="s">
        <v>2259</v>
      </c>
      <c r="B1933" s="1">
        <v>45420</v>
      </c>
      <c r="C1933" t="s">
        <v>82</v>
      </c>
      <c r="D1933" t="s">
        <v>83</v>
      </c>
      <c r="E1933" t="s">
        <v>71</v>
      </c>
      <c r="F1933" t="s">
        <v>46</v>
      </c>
      <c r="G1933" t="s">
        <v>165</v>
      </c>
      <c r="H1933" t="s">
        <v>166</v>
      </c>
      <c r="I1933" t="s">
        <v>74</v>
      </c>
      <c r="J1933" t="s">
        <v>75</v>
      </c>
      <c r="K1933" t="s">
        <v>49</v>
      </c>
      <c r="L1933" s="8">
        <v>11</v>
      </c>
      <c r="M1933" s="8">
        <v>6.8</v>
      </c>
      <c r="N1933">
        <v>9</v>
      </c>
      <c r="O1933" s="8">
        <v>99</v>
      </c>
      <c r="P1933" s="14">
        <v>7.8799999999999995E-2</v>
      </c>
      <c r="Q1933" s="8">
        <v>7.8</v>
      </c>
      <c r="R1933" s="8">
        <v>91.2</v>
      </c>
      <c r="S1933" s="8">
        <v>61.2</v>
      </c>
      <c r="T1933" s="8">
        <v>30</v>
      </c>
      <c r="U1933">
        <v>0</v>
      </c>
      <c r="V1933" s="8">
        <v>0</v>
      </c>
      <c r="W1933" s="8">
        <v>0</v>
      </c>
      <c r="X1933" s="8">
        <v>30</v>
      </c>
    </row>
    <row r="1934" spans="1:24" x14ac:dyDescent="0.25">
      <c r="A1934" t="s">
        <v>2260</v>
      </c>
      <c r="B1934" s="1">
        <v>46097</v>
      </c>
      <c r="C1934" t="s">
        <v>758</v>
      </c>
      <c r="D1934" t="s">
        <v>759</v>
      </c>
      <c r="E1934" t="s">
        <v>27</v>
      </c>
      <c r="F1934" t="s">
        <v>37</v>
      </c>
      <c r="G1934" t="s">
        <v>29</v>
      </c>
      <c r="H1934" t="s">
        <v>30</v>
      </c>
      <c r="I1934" t="s">
        <v>122</v>
      </c>
      <c r="J1934" t="s">
        <v>123</v>
      </c>
      <c r="K1934" t="s">
        <v>59</v>
      </c>
      <c r="L1934" s="8">
        <v>5.5</v>
      </c>
      <c r="M1934" s="8">
        <v>3.8</v>
      </c>
      <c r="N1934">
        <v>42</v>
      </c>
      <c r="O1934" s="8">
        <v>231</v>
      </c>
      <c r="P1934" s="14">
        <v>2.2000000000000001E-3</v>
      </c>
      <c r="Q1934" s="8">
        <v>0.51</v>
      </c>
      <c r="R1934" s="8">
        <v>230.49</v>
      </c>
      <c r="S1934" s="8">
        <v>159.6</v>
      </c>
      <c r="T1934" s="8">
        <v>70.89</v>
      </c>
      <c r="U1934">
        <v>17</v>
      </c>
      <c r="V1934" s="8">
        <v>93.29</v>
      </c>
      <c r="W1934" s="8">
        <v>73.099999999999994</v>
      </c>
      <c r="X1934" s="8">
        <v>-2.21</v>
      </c>
    </row>
    <row r="1935" spans="1:24" x14ac:dyDescent="0.25">
      <c r="A1935" t="s">
        <v>2261</v>
      </c>
      <c r="B1935" s="1">
        <v>45870</v>
      </c>
      <c r="C1935" t="s">
        <v>350</v>
      </c>
      <c r="D1935" t="s">
        <v>351</v>
      </c>
      <c r="E1935" t="s">
        <v>63</v>
      </c>
      <c r="F1935" t="s">
        <v>89</v>
      </c>
      <c r="G1935" t="s">
        <v>64</v>
      </c>
      <c r="H1935" t="s">
        <v>65</v>
      </c>
      <c r="I1935" t="s">
        <v>122</v>
      </c>
      <c r="J1935" t="s">
        <v>123</v>
      </c>
      <c r="K1935" t="s">
        <v>59</v>
      </c>
      <c r="L1935" s="8">
        <v>5.5</v>
      </c>
      <c r="M1935" s="8">
        <v>3.8</v>
      </c>
      <c r="N1935">
        <v>211</v>
      </c>
      <c r="O1935" s="8">
        <v>1160.5</v>
      </c>
      <c r="P1935" s="14">
        <v>1.38E-2</v>
      </c>
      <c r="Q1935" s="8">
        <v>16.010000000000002</v>
      </c>
      <c r="R1935" s="8">
        <v>1144.49</v>
      </c>
      <c r="S1935" s="8">
        <v>801.8</v>
      </c>
      <c r="T1935" s="8">
        <v>342.69</v>
      </c>
      <c r="U1935">
        <v>0</v>
      </c>
      <c r="V1935" s="8">
        <v>0</v>
      </c>
      <c r="W1935" s="8">
        <v>0</v>
      </c>
      <c r="X1935" s="8">
        <v>342.69</v>
      </c>
    </row>
    <row r="1936" spans="1:24" x14ac:dyDescent="0.25">
      <c r="A1936" t="s">
        <v>2262</v>
      </c>
      <c r="B1936" s="1">
        <v>45502</v>
      </c>
      <c r="C1936" t="s">
        <v>546</v>
      </c>
      <c r="D1936" t="s">
        <v>547</v>
      </c>
      <c r="E1936" t="s">
        <v>27</v>
      </c>
      <c r="F1936" t="s">
        <v>89</v>
      </c>
      <c r="G1936" t="s">
        <v>38</v>
      </c>
      <c r="H1936" t="s">
        <v>39</v>
      </c>
      <c r="I1936" t="s">
        <v>122</v>
      </c>
      <c r="J1936" t="s">
        <v>123</v>
      </c>
      <c r="K1936" t="s">
        <v>59</v>
      </c>
      <c r="L1936" s="8">
        <v>5.5</v>
      </c>
      <c r="M1936" s="8">
        <v>3.8</v>
      </c>
      <c r="N1936">
        <v>104</v>
      </c>
      <c r="O1936" s="8">
        <v>572</v>
      </c>
      <c r="P1936" s="14">
        <v>3.6299999999999999E-2</v>
      </c>
      <c r="Q1936" s="8">
        <v>20.76</v>
      </c>
      <c r="R1936" s="8">
        <v>551.24</v>
      </c>
      <c r="S1936" s="8">
        <v>395.2</v>
      </c>
      <c r="T1936" s="8">
        <v>156.04</v>
      </c>
      <c r="U1936">
        <v>0</v>
      </c>
      <c r="V1936" s="8">
        <v>0</v>
      </c>
      <c r="W1936" s="8">
        <v>0</v>
      </c>
      <c r="X1936" s="8">
        <v>156.04</v>
      </c>
    </row>
    <row r="1937" spans="1:24" x14ac:dyDescent="0.25">
      <c r="A1937" t="s">
        <v>2263</v>
      </c>
      <c r="B1937" s="1">
        <v>45362</v>
      </c>
      <c r="C1937" t="s">
        <v>427</v>
      </c>
      <c r="D1937" t="s">
        <v>428</v>
      </c>
      <c r="E1937" t="s">
        <v>150</v>
      </c>
      <c r="F1937" t="s">
        <v>46</v>
      </c>
      <c r="G1937" t="s">
        <v>151</v>
      </c>
      <c r="H1937" t="s">
        <v>152</v>
      </c>
      <c r="I1937" t="s">
        <v>99</v>
      </c>
      <c r="J1937" t="s">
        <v>100</v>
      </c>
      <c r="K1937" t="s">
        <v>49</v>
      </c>
      <c r="L1937" s="8">
        <v>3.8</v>
      </c>
      <c r="M1937" s="8">
        <v>2.6</v>
      </c>
      <c r="N1937">
        <v>12</v>
      </c>
      <c r="O1937" s="8">
        <v>45.6</v>
      </c>
      <c r="P1937" s="14">
        <v>8.5300000000000001E-2</v>
      </c>
      <c r="Q1937" s="8">
        <v>3.89</v>
      </c>
      <c r="R1937" s="8">
        <v>41.71</v>
      </c>
      <c r="S1937" s="8">
        <v>31.2</v>
      </c>
      <c r="T1937" s="8">
        <v>10.51</v>
      </c>
      <c r="U1937">
        <v>0</v>
      </c>
      <c r="V1937" s="8">
        <v>0</v>
      </c>
      <c r="W1937" s="8">
        <v>0</v>
      </c>
      <c r="X1937" s="8">
        <v>10.51</v>
      </c>
    </row>
    <row r="1938" spans="1:24" x14ac:dyDescent="0.25">
      <c r="A1938" t="s">
        <v>2264</v>
      </c>
      <c r="B1938" s="1">
        <v>46141</v>
      </c>
      <c r="C1938" t="s">
        <v>229</v>
      </c>
      <c r="D1938" t="s">
        <v>230</v>
      </c>
      <c r="E1938" t="s">
        <v>27</v>
      </c>
      <c r="F1938" t="s">
        <v>54</v>
      </c>
      <c r="G1938" t="s">
        <v>38</v>
      </c>
      <c r="H1938" t="s">
        <v>39</v>
      </c>
      <c r="I1938" t="s">
        <v>127</v>
      </c>
      <c r="J1938" t="s">
        <v>128</v>
      </c>
      <c r="K1938" t="s">
        <v>33</v>
      </c>
      <c r="L1938" s="8">
        <v>7.2</v>
      </c>
      <c r="M1938" s="8">
        <v>3.6</v>
      </c>
      <c r="N1938">
        <v>38</v>
      </c>
      <c r="O1938" s="8">
        <v>273.60000000000002</v>
      </c>
      <c r="P1938" s="14">
        <v>2.5700000000000001E-2</v>
      </c>
      <c r="Q1938" s="8">
        <v>7.03</v>
      </c>
      <c r="R1938" s="8">
        <v>266.57</v>
      </c>
      <c r="S1938" s="8">
        <v>136.80000000000001</v>
      </c>
      <c r="T1938" s="8">
        <v>129.77000000000001</v>
      </c>
      <c r="U1938">
        <v>0</v>
      </c>
      <c r="V1938" s="8">
        <v>0</v>
      </c>
      <c r="W1938" s="8">
        <v>0</v>
      </c>
      <c r="X1938" s="8">
        <v>129.77000000000001</v>
      </c>
    </row>
    <row r="1939" spans="1:24" x14ac:dyDescent="0.25">
      <c r="A1939" t="s">
        <v>2265</v>
      </c>
      <c r="B1939" s="1">
        <v>46075</v>
      </c>
      <c r="C1939" t="s">
        <v>272</v>
      </c>
      <c r="D1939" t="s">
        <v>273</v>
      </c>
      <c r="E1939" t="s">
        <v>27</v>
      </c>
      <c r="F1939" t="s">
        <v>54</v>
      </c>
      <c r="G1939" t="s">
        <v>29</v>
      </c>
      <c r="H1939" t="s">
        <v>30</v>
      </c>
      <c r="I1939" t="s">
        <v>156</v>
      </c>
      <c r="J1939" t="s">
        <v>157</v>
      </c>
      <c r="K1939" t="s">
        <v>42</v>
      </c>
      <c r="L1939" s="8">
        <v>6.2</v>
      </c>
      <c r="M1939" s="8">
        <v>1.9</v>
      </c>
      <c r="N1939">
        <v>33</v>
      </c>
      <c r="O1939" s="8">
        <v>204.6</v>
      </c>
      <c r="P1939" s="14">
        <v>8.3999999999999995E-3</v>
      </c>
      <c r="Q1939" s="8">
        <v>1.72</v>
      </c>
      <c r="R1939" s="8">
        <v>202.88</v>
      </c>
      <c r="S1939" s="8">
        <v>62.7</v>
      </c>
      <c r="T1939" s="8">
        <v>140.18</v>
      </c>
      <c r="U1939">
        <v>0</v>
      </c>
      <c r="V1939" s="8">
        <v>0</v>
      </c>
      <c r="W1939" s="8">
        <v>0</v>
      </c>
      <c r="X1939" s="8">
        <v>140.18</v>
      </c>
    </row>
    <row r="1940" spans="1:24" x14ac:dyDescent="0.25">
      <c r="A1940" t="s">
        <v>2266</v>
      </c>
      <c r="B1940" s="1">
        <v>45859</v>
      </c>
      <c r="C1940" t="s">
        <v>252</v>
      </c>
      <c r="D1940" t="s">
        <v>253</v>
      </c>
      <c r="E1940" t="s">
        <v>63</v>
      </c>
      <c r="F1940" t="s">
        <v>54</v>
      </c>
      <c r="G1940" t="s">
        <v>64</v>
      </c>
      <c r="H1940" t="s">
        <v>65</v>
      </c>
      <c r="I1940" t="s">
        <v>40</v>
      </c>
      <c r="J1940" t="s">
        <v>41</v>
      </c>
      <c r="K1940" t="s">
        <v>42</v>
      </c>
      <c r="L1940" s="8">
        <v>14.5</v>
      </c>
      <c r="M1940" s="8">
        <v>4.2</v>
      </c>
      <c r="N1940">
        <v>58</v>
      </c>
      <c r="O1940" s="8">
        <v>841</v>
      </c>
      <c r="P1940" s="14">
        <v>7.4000000000000003E-3</v>
      </c>
      <c r="Q1940" s="8">
        <v>6.22</v>
      </c>
      <c r="R1940" s="8">
        <v>834.78</v>
      </c>
      <c r="S1940" s="8">
        <v>243.6</v>
      </c>
      <c r="T1940" s="8">
        <v>591.17999999999995</v>
      </c>
      <c r="U1940">
        <v>0</v>
      </c>
      <c r="V1940" s="8">
        <v>0</v>
      </c>
      <c r="W1940" s="8">
        <v>0</v>
      </c>
      <c r="X1940" s="8">
        <v>591.17999999999995</v>
      </c>
    </row>
    <row r="1941" spans="1:24" x14ac:dyDescent="0.25">
      <c r="A1941" t="s">
        <v>2267</v>
      </c>
      <c r="B1941" s="1">
        <v>45504</v>
      </c>
      <c r="C1941" t="s">
        <v>148</v>
      </c>
      <c r="D1941" t="s">
        <v>149</v>
      </c>
      <c r="E1941" t="s">
        <v>150</v>
      </c>
      <c r="F1941" t="s">
        <v>37</v>
      </c>
      <c r="G1941" t="s">
        <v>151</v>
      </c>
      <c r="H1941" t="s">
        <v>152</v>
      </c>
      <c r="I1941" t="s">
        <v>127</v>
      </c>
      <c r="J1941" t="s">
        <v>128</v>
      </c>
      <c r="K1941" t="s">
        <v>33</v>
      </c>
      <c r="L1941" s="8">
        <v>7.2</v>
      </c>
      <c r="M1941" s="8">
        <v>3.6</v>
      </c>
      <c r="N1941">
        <v>5</v>
      </c>
      <c r="O1941" s="8">
        <v>36</v>
      </c>
      <c r="P1941" s="14">
        <v>1.4E-3</v>
      </c>
      <c r="Q1941" s="8">
        <v>0.05</v>
      </c>
      <c r="R1941" s="8">
        <v>35.950000000000003</v>
      </c>
      <c r="S1941" s="8">
        <v>18</v>
      </c>
      <c r="T1941" s="8">
        <v>17.95</v>
      </c>
      <c r="U1941">
        <v>0</v>
      </c>
      <c r="V1941" s="8">
        <v>0</v>
      </c>
      <c r="W1941" s="8">
        <v>0</v>
      </c>
      <c r="X1941" s="8">
        <v>17.95</v>
      </c>
    </row>
    <row r="1942" spans="1:24" x14ac:dyDescent="0.25">
      <c r="A1942" t="s">
        <v>2268</v>
      </c>
      <c r="B1942" s="1">
        <v>45892</v>
      </c>
      <c r="C1942" t="s">
        <v>235</v>
      </c>
      <c r="D1942" t="s">
        <v>236</v>
      </c>
      <c r="E1942" t="s">
        <v>27</v>
      </c>
      <c r="F1942" t="s">
        <v>54</v>
      </c>
      <c r="G1942" t="s">
        <v>29</v>
      </c>
      <c r="H1942" t="s">
        <v>30</v>
      </c>
      <c r="I1942" t="s">
        <v>156</v>
      </c>
      <c r="J1942" t="s">
        <v>157</v>
      </c>
      <c r="K1942" t="s">
        <v>42</v>
      </c>
      <c r="L1942" s="8">
        <v>6.2</v>
      </c>
      <c r="M1942" s="8">
        <v>1.9</v>
      </c>
      <c r="N1942">
        <v>26</v>
      </c>
      <c r="O1942" s="8">
        <v>161.19999999999999</v>
      </c>
      <c r="P1942" s="14">
        <v>2.8999999999999998E-3</v>
      </c>
      <c r="Q1942" s="8">
        <v>0.47</v>
      </c>
      <c r="R1942" s="8">
        <v>160.72999999999999</v>
      </c>
      <c r="S1942" s="8">
        <v>49.4</v>
      </c>
      <c r="T1942" s="8">
        <v>111.33</v>
      </c>
      <c r="U1942">
        <v>0</v>
      </c>
      <c r="V1942" s="8">
        <v>0</v>
      </c>
      <c r="W1942" s="8">
        <v>0</v>
      </c>
      <c r="X1942" s="8">
        <v>111.33</v>
      </c>
    </row>
    <row r="1943" spans="1:24" x14ac:dyDescent="0.25">
      <c r="A1943" t="s">
        <v>2269</v>
      </c>
      <c r="B1943" s="1">
        <v>45513</v>
      </c>
      <c r="C1943" t="s">
        <v>136</v>
      </c>
      <c r="D1943" t="s">
        <v>137</v>
      </c>
      <c r="E1943" t="s">
        <v>71</v>
      </c>
      <c r="F1943" t="s">
        <v>54</v>
      </c>
      <c r="G1943" t="s">
        <v>165</v>
      </c>
      <c r="H1943" t="s">
        <v>166</v>
      </c>
      <c r="I1943" t="s">
        <v>31</v>
      </c>
      <c r="J1943" t="s">
        <v>32</v>
      </c>
      <c r="K1943" t="s">
        <v>33</v>
      </c>
      <c r="L1943" s="8">
        <v>5.8</v>
      </c>
      <c r="M1943" s="8">
        <v>2.7</v>
      </c>
      <c r="N1943">
        <v>21</v>
      </c>
      <c r="O1943" s="8">
        <v>121.8</v>
      </c>
      <c r="P1943" s="14">
        <v>6.9999999999999999E-4</v>
      </c>
      <c r="Q1943" s="8">
        <v>0.09</v>
      </c>
      <c r="R1943" s="8">
        <v>121.71</v>
      </c>
      <c r="S1943" s="8">
        <v>56.7</v>
      </c>
      <c r="T1943" s="8">
        <v>65.010000000000005</v>
      </c>
      <c r="U1943">
        <v>0</v>
      </c>
      <c r="V1943" s="8">
        <v>0</v>
      </c>
      <c r="W1943" s="8">
        <v>0</v>
      </c>
      <c r="X1943" s="8">
        <v>65.010000000000005</v>
      </c>
    </row>
    <row r="1944" spans="1:24" x14ac:dyDescent="0.25">
      <c r="A1944" t="s">
        <v>2270</v>
      </c>
      <c r="B1944" s="1">
        <v>46124</v>
      </c>
      <c r="C1944" t="s">
        <v>61</v>
      </c>
      <c r="D1944" t="s">
        <v>62</v>
      </c>
      <c r="E1944" t="s">
        <v>63</v>
      </c>
      <c r="F1944" t="s">
        <v>46</v>
      </c>
      <c r="G1944" t="s">
        <v>64</v>
      </c>
      <c r="H1944" t="s">
        <v>65</v>
      </c>
      <c r="I1944" t="s">
        <v>99</v>
      </c>
      <c r="J1944" t="s">
        <v>100</v>
      </c>
      <c r="K1944" t="s">
        <v>49</v>
      </c>
      <c r="L1944" s="8">
        <v>3.8</v>
      </c>
      <c r="M1944" s="8">
        <v>2.6</v>
      </c>
      <c r="N1944">
        <v>32</v>
      </c>
      <c r="O1944" s="8">
        <v>121.6</v>
      </c>
      <c r="P1944" s="14">
        <v>4.6100000000000002E-2</v>
      </c>
      <c r="Q1944" s="8">
        <v>5.61</v>
      </c>
      <c r="R1944" s="8">
        <v>115.99</v>
      </c>
      <c r="S1944" s="8">
        <v>83.2</v>
      </c>
      <c r="T1944" s="8">
        <v>32.79</v>
      </c>
      <c r="U1944">
        <v>0</v>
      </c>
      <c r="V1944" s="8">
        <v>0</v>
      </c>
      <c r="W1944" s="8">
        <v>0</v>
      </c>
      <c r="X1944" s="8">
        <v>32.79</v>
      </c>
    </row>
    <row r="1945" spans="1:24" x14ac:dyDescent="0.25">
      <c r="A1945" t="s">
        <v>2271</v>
      </c>
      <c r="B1945" s="1">
        <v>46182</v>
      </c>
      <c r="C1945" t="s">
        <v>400</v>
      </c>
      <c r="D1945" t="s">
        <v>401</v>
      </c>
      <c r="E1945" t="s">
        <v>27</v>
      </c>
      <c r="F1945" t="s">
        <v>28</v>
      </c>
      <c r="G1945" t="s">
        <v>38</v>
      </c>
      <c r="H1945" t="s">
        <v>39</v>
      </c>
      <c r="I1945" t="s">
        <v>127</v>
      </c>
      <c r="J1945" t="s">
        <v>128</v>
      </c>
      <c r="K1945" t="s">
        <v>33</v>
      </c>
      <c r="L1945" s="8">
        <v>7.2</v>
      </c>
      <c r="M1945" s="8">
        <v>3.6</v>
      </c>
      <c r="N1945">
        <v>128</v>
      </c>
      <c r="O1945" s="8">
        <v>921.6</v>
      </c>
      <c r="P1945" s="14">
        <v>0.43580000000000002</v>
      </c>
      <c r="Q1945" s="8">
        <v>401.63</v>
      </c>
      <c r="R1945" s="8">
        <v>519.97</v>
      </c>
      <c r="S1945" s="8">
        <v>460.8</v>
      </c>
      <c r="T1945" s="8">
        <v>59.17</v>
      </c>
      <c r="U1945">
        <v>0</v>
      </c>
      <c r="V1945" s="8">
        <v>0</v>
      </c>
      <c r="W1945" s="8">
        <v>0</v>
      </c>
      <c r="X1945" s="8">
        <v>59.17</v>
      </c>
    </row>
    <row r="1946" spans="1:24" x14ac:dyDescent="0.25">
      <c r="A1946" t="s">
        <v>2272</v>
      </c>
      <c r="B1946" s="1">
        <v>45530</v>
      </c>
      <c r="C1946" t="s">
        <v>174</v>
      </c>
      <c r="D1946" t="s">
        <v>175</v>
      </c>
      <c r="E1946" t="s">
        <v>150</v>
      </c>
      <c r="F1946" t="s">
        <v>54</v>
      </c>
      <c r="G1946" t="s">
        <v>151</v>
      </c>
      <c r="H1946" t="s">
        <v>152</v>
      </c>
      <c r="I1946" t="s">
        <v>127</v>
      </c>
      <c r="J1946" t="s">
        <v>128</v>
      </c>
      <c r="K1946" t="s">
        <v>33</v>
      </c>
      <c r="L1946" s="8">
        <v>7.2</v>
      </c>
      <c r="M1946" s="8">
        <v>3.6</v>
      </c>
      <c r="N1946">
        <v>211</v>
      </c>
      <c r="O1946" s="8">
        <v>1519.2</v>
      </c>
      <c r="P1946" s="14">
        <v>0.48930000000000001</v>
      </c>
      <c r="Q1946" s="8">
        <v>743.34</v>
      </c>
      <c r="R1946" s="8">
        <v>775.86</v>
      </c>
      <c r="S1946" s="8">
        <v>759.6</v>
      </c>
      <c r="T1946" s="8">
        <v>16.260000000000002</v>
      </c>
      <c r="U1946">
        <v>0</v>
      </c>
      <c r="V1946" s="8">
        <v>0</v>
      </c>
      <c r="W1946" s="8">
        <v>0</v>
      </c>
      <c r="X1946" s="8">
        <v>16.260000000000002</v>
      </c>
    </row>
    <row r="1947" spans="1:24" x14ac:dyDescent="0.25">
      <c r="A1947" t="s">
        <v>2273</v>
      </c>
      <c r="B1947" s="1">
        <v>45628</v>
      </c>
      <c r="C1947" t="s">
        <v>501</v>
      </c>
      <c r="D1947" t="s">
        <v>502</v>
      </c>
      <c r="E1947" t="s">
        <v>27</v>
      </c>
      <c r="F1947" t="s">
        <v>37</v>
      </c>
      <c r="G1947" t="s">
        <v>29</v>
      </c>
      <c r="H1947" t="s">
        <v>30</v>
      </c>
      <c r="I1947" t="s">
        <v>122</v>
      </c>
      <c r="J1947" t="s">
        <v>123</v>
      </c>
      <c r="K1947" t="s">
        <v>59</v>
      </c>
      <c r="L1947" s="8">
        <v>5.5</v>
      </c>
      <c r="M1947" s="8">
        <v>3.8</v>
      </c>
      <c r="N1947">
        <v>25</v>
      </c>
      <c r="O1947" s="8">
        <v>137.5</v>
      </c>
      <c r="P1947" s="14">
        <v>3.2800000000000003E-2</v>
      </c>
      <c r="Q1947" s="8">
        <v>4.51</v>
      </c>
      <c r="R1947" s="8">
        <v>132.99</v>
      </c>
      <c r="S1947" s="8">
        <v>95</v>
      </c>
      <c r="T1947" s="8">
        <v>37.99</v>
      </c>
      <c r="U1947">
        <v>0</v>
      </c>
      <c r="V1947" s="8">
        <v>0</v>
      </c>
      <c r="W1947" s="8">
        <v>0</v>
      </c>
      <c r="X1947" s="8">
        <v>37.99</v>
      </c>
    </row>
    <row r="1948" spans="1:24" x14ac:dyDescent="0.25">
      <c r="A1948" t="s">
        <v>2274</v>
      </c>
      <c r="B1948" s="1">
        <v>46084</v>
      </c>
      <c r="C1948" t="s">
        <v>241</v>
      </c>
      <c r="D1948" t="s">
        <v>242</v>
      </c>
      <c r="E1948" t="s">
        <v>71</v>
      </c>
      <c r="F1948" t="s">
        <v>89</v>
      </c>
      <c r="G1948" t="s">
        <v>72</v>
      </c>
      <c r="H1948" t="s">
        <v>73</v>
      </c>
      <c r="I1948" t="s">
        <v>144</v>
      </c>
      <c r="J1948" t="s">
        <v>145</v>
      </c>
      <c r="K1948" t="s">
        <v>33</v>
      </c>
      <c r="L1948" s="8">
        <v>12</v>
      </c>
      <c r="M1948" s="8">
        <v>6.5</v>
      </c>
      <c r="N1948">
        <v>43</v>
      </c>
      <c r="O1948" s="8">
        <v>516</v>
      </c>
      <c r="P1948" s="14">
        <v>0.2051</v>
      </c>
      <c r="Q1948" s="8">
        <v>105.83</v>
      </c>
      <c r="R1948" s="8">
        <v>410.17</v>
      </c>
      <c r="S1948" s="8">
        <v>279.5</v>
      </c>
      <c r="T1948" s="8">
        <v>130.66999999999999</v>
      </c>
      <c r="U1948">
        <v>0</v>
      </c>
      <c r="V1948" s="8">
        <v>0</v>
      </c>
      <c r="W1948" s="8">
        <v>0</v>
      </c>
      <c r="X1948" s="8">
        <v>130.66999999999999</v>
      </c>
    </row>
    <row r="1949" spans="1:24" x14ac:dyDescent="0.25">
      <c r="A1949" t="s">
        <v>2275</v>
      </c>
      <c r="B1949" s="1">
        <v>45443</v>
      </c>
      <c r="C1949" t="s">
        <v>183</v>
      </c>
      <c r="D1949" t="s">
        <v>184</v>
      </c>
      <c r="E1949" t="s">
        <v>63</v>
      </c>
      <c r="F1949" t="s">
        <v>89</v>
      </c>
      <c r="G1949" t="s">
        <v>64</v>
      </c>
      <c r="H1949" t="s">
        <v>65</v>
      </c>
      <c r="I1949" t="s">
        <v>31</v>
      </c>
      <c r="J1949" t="s">
        <v>32</v>
      </c>
      <c r="K1949" t="s">
        <v>33</v>
      </c>
      <c r="L1949" s="8">
        <v>5.8</v>
      </c>
      <c r="M1949" s="8">
        <v>2.7</v>
      </c>
      <c r="N1949">
        <v>66</v>
      </c>
      <c r="O1949" s="8">
        <v>382.8</v>
      </c>
      <c r="P1949" s="14">
        <v>9.3100000000000002E-2</v>
      </c>
      <c r="Q1949" s="8">
        <v>35.64</v>
      </c>
      <c r="R1949" s="8">
        <v>347.16</v>
      </c>
      <c r="S1949" s="8">
        <v>178.2</v>
      </c>
      <c r="T1949" s="8">
        <v>168.96</v>
      </c>
      <c r="U1949">
        <v>0</v>
      </c>
      <c r="V1949" s="8">
        <v>0</v>
      </c>
      <c r="W1949" s="8">
        <v>0</v>
      </c>
      <c r="X1949" s="8">
        <v>168.96</v>
      </c>
    </row>
    <row r="1950" spans="1:24" x14ac:dyDescent="0.25">
      <c r="A1950" t="s">
        <v>2276</v>
      </c>
      <c r="B1950" s="1">
        <v>46099</v>
      </c>
      <c r="C1950" t="s">
        <v>198</v>
      </c>
      <c r="D1950" t="s">
        <v>199</v>
      </c>
      <c r="E1950" t="s">
        <v>150</v>
      </c>
      <c r="F1950" t="s">
        <v>54</v>
      </c>
      <c r="G1950" t="s">
        <v>151</v>
      </c>
      <c r="H1950" t="s">
        <v>152</v>
      </c>
      <c r="I1950" t="s">
        <v>66</v>
      </c>
      <c r="J1950" t="s">
        <v>67</v>
      </c>
      <c r="K1950" t="s">
        <v>33</v>
      </c>
      <c r="L1950" s="8">
        <v>4.5</v>
      </c>
      <c r="M1950" s="8">
        <v>2.1</v>
      </c>
      <c r="N1950">
        <v>526</v>
      </c>
      <c r="O1950" s="8">
        <v>2367</v>
      </c>
      <c r="P1950" s="14">
        <v>2.06E-2</v>
      </c>
      <c r="Q1950" s="8">
        <v>48.76</v>
      </c>
      <c r="R1950" s="8">
        <v>2318.2399999999998</v>
      </c>
      <c r="S1950" s="8">
        <v>1104.5999999999999</v>
      </c>
      <c r="T1950" s="8">
        <v>1213.6400000000001</v>
      </c>
      <c r="U1950">
        <v>0</v>
      </c>
      <c r="V1950" s="8">
        <v>0</v>
      </c>
      <c r="W1950" s="8">
        <v>0</v>
      </c>
      <c r="X1950" s="8">
        <v>1213.6400000000001</v>
      </c>
    </row>
    <row r="1951" spans="1:24" x14ac:dyDescent="0.25">
      <c r="A1951" t="s">
        <v>2277</v>
      </c>
      <c r="B1951" s="1">
        <v>46214</v>
      </c>
      <c r="C1951" t="s">
        <v>315</v>
      </c>
      <c r="D1951" t="s">
        <v>316</v>
      </c>
      <c r="E1951" t="s">
        <v>27</v>
      </c>
      <c r="F1951" t="s">
        <v>46</v>
      </c>
      <c r="G1951" t="s">
        <v>38</v>
      </c>
      <c r="H1951" t="s">
        <v>39</v>
      </c>
      <c r="I1951" t="s">
        <v>31</v>
      </c>
      <c r="J1951" t="s">
        <v>32</v>
      </c>
      <c r="K1951" t="s">
        <v>33</v>
      </c>
      <c r="L1951" s="8">
        <v>5.8</v>
      </c>
      <c r="M1951" s="8">
        <v>2.7</v>
      </c>
      <c r="N1951">
        <v>4</v>
      </c>
      <c r="O1951" s="8">
        <v>23.2</v>
      </c>
      <c r="P1951" s="14">
        <v>0.19270000000000001</v>
      </c>
      <c r="Q1951" s="8">
        <v>4.47</v>
      </c>
      <c r="R1951" s="8">
        <v>18.73</v>
      </c>
      <c r="S1951" s="8">
        <v>10.8</v>
      </c>
      <c r="T1951" s="8">
        <v>7.93</v>
      </c>
      <c r="U1951">
        <v>0</v>
      </c>
      <c r="V1951" s="8">
        <v>0</v>
      </c>
      <c r="W1951" s="8">
        <v>0</v>
      </c>
      <c r="X1951" s="8">
        <v>7.93</v>
      </c>
    </row>
    <row r="1952" spans="1:24" x14ac:dyDescent="0.25">
      <c r="A1952" t="s">
        <v>2278</v>
      </c>
      <c r="B1952" s="1">
        <v>45902</v>
      </c>
      <c r="C1952" t="s">
        <v>763</v>
      </c>
      <c r="D1952" t="s">
        <v>764</v>
      </c>
      <c r="E1952" t="s">
        <v>71</v>
      </c>
      <c r="F1952" t="s">
        <v>46</v>
      </c>
      <c r="G1952" t="s">
        <v>165</v>
      </c>
      <c r="H1952" t="s">
        <v>166</v>
      </c>
      <c r="I1952" t="s">
        <v>66</v>
      </c>
      <c r="J1952" t="s">
        <v>67</v>
      </c>
      <c r="K1952" t="s">
        <v>33</v>
      </c>
      <c r="L1952" s="8">
        <v>4.5</v>
      </c>
      <c r="M1952" s="8">
        <v>2.1</v>
      </c>
      <c r="N1952">
        <v>7</v>
      </c>
      <c r="O1952" s="8">
        <v>31.5</v>
      </c>
      <c r="P1952" s="14">
        <v>0.15740000000000001</v>
      </c>
      <c r="Q1952" s="8">
        <v>4.96</v>
      </c>
      <c r="R1952" s="8">
        <v>26.54</v>
      </c>
      <c r="S1952" s="8">
        <v>14.7</v>
      </c>
      <c r="T1952" s="8">
        <v>11.84</v>
      </c>
      <c r="U1952">
        <v>0</v>
      </c>
      <c r="V1952" s="8">
        <v>0</v>
      </c>
      <c r="W1952" s="8">
        <v>0</v>
      </c>
      <c r="X1952" s="8">
        <v>11.84</v>
      </c>
    </row>
    <row r="1953" spans="1:24" x14ac:dyDescent="0.25">
      <c r="A1953" t="s">
        <v>2279</v>
      </c>
      <c r="B1953" s="1">
        <v>45294</v>
      </c>
      <c r="C1953" t="s">
        <v>340</v>
      </c>
      <c r="D1953" t="s">
        <v>341</v>
      </c>
      <c r="E1953" t="s">
        <v>27</v>
      </c>
      <c r="F1953" t="s">
        <v>54</v>
      </c>
      <c r="G1953" t="s">
        <v>29</v>
      </c>
      <c r="H1953" t="s">
        <v>30</v>
      </c>
      <c r="I1953" t="s">
        <v>130</v>
      </c>
      <c r="J1953" t="s">
        <v>131</v>
      </c>
      <c r="K1953" t="s">
        <v>42</v>
      </c>
      <c r="L1953" s="8">
        <v>4.8</v>
      </c>
      <c r="M1953" s="8">
        <v>1.4</v>
      </c>
      <c r="N1953">
        <v>31</v>
      </c>
      <c r="O1953" s="8">
        <v>148.80000000000001</v>
      </c>
      <c r="P1953" s="14">
        <v>9.7999999999999997E-3</v>
      </c>
      <c r="Q1953" s="8">
        <v>1.46</v>
      </c>
      <c r="R1953" s="8">
        <v>147.34</v>
      </c>
      <c r="S1953" s="8">
        <v>43.4</v>
      </c>
      <c r="T1953" s="8">
        <v>103.94</v>
      </c>
      <c r="U1953">
        <v>0</v>
      </c>
      <c r="V1953" s="8">
        <v>0</v>
      </c>
      <c r="W1953" s="8">
        <v>0</v>
      </c>
      <c r="X1953" s="8">
        <v>103.94</v>
      </c>
    </row>
    <row r="1954" spans="1:24" x14ac:dyDescent="0.25">
      <c r="A1954" t="s">
        <v>2280</v>
      </c>
      <c r="B1954" s="1">
        <v>45575</v>
      </c>
      <c r="C1954" t="s">
        <v>315</v>
      </c>
      <c r="D1954" t="s">
        <v>316</v>
      </c>
      <c r="E1954" t="s">
        <v>27</v>
      </c>
      <c r="F1954" t="s">
        <v>46</v>
      </c>
      <c r="G1954" t="s">
        <v>38</v>
      </c>
      <c r="H1954" t="s">
        <v>39</v>
      </c>
      <c r="I1954" t="s">
        <v>66</v>
      </c>
      <c r="J1954" t="s">
        <v>67</v>
      </c>
      <c r="K1954" t="s">
        <v>33</v>
      </c>
      <c r="L1954" s="8">
        <v>4.5</v>
      </c>
      <c r="M1954" s="8">
        <v>2.1</v>
      </c>
      <c r="N1954">
        <v>46</v>
      </c>
      <c r="O1954" s="8">
        <v>207</v>
      </c>
      <c r="P1954" s="14">
        <v>6.3299999999999995E-2</v>
      </c>
      <c r="Q1954" s="8">
        <v>13.1</v>
      </c>
      <c r="R1954" s="8">
        <v>193.9</v>
      </c>
      <c r="S1954" s="8">
        <v>96.6</v>
      </c>
      <c r="T1954" s="8">
        <v>97.3</v>
      </c>
      <c r="U1954">
        <v>14</v>
      </c>
      <c r="V1954" s="8">
        <v>59.01</v>
      </c>
      <c r="W1954" s="8">
        <v>36.4</v>
      </c>
      <c r="X1954" s="8">
        <v>60.9</v>
      </c>
    </row>
    <row r="1955" spans="1:24" x14ac:dyDescent="0.25">
      <c r="A1955" t="s">
        <v>2281</v>
      </c>
      <c r="B1955" s="1">
        <v>46171</v>
      </c>
      <c r="C1955" t="s">
        <v>102</v>
      </c>
      <c r="D1955" t="s">
        <v>103</v>
      </c>
      <c r="E1955" t="s">
        <v>27</v>
      </c>
      <c r="F1955" t="s">
        <v>54</v>
      </c>
      <c r="G1955" t="s">
        <v>38</v>
      </c>
      <c r="H1955" t="s">
        <v>39</v>
      </c>
      <c r="I1955" t="s">
        <v>185</v>
      </c>
      <c r="J1955" t="s">
        <v>186</v>
      </c>
      <c r="K1955" t="s">
        <v>59</v>
      </c>
      <c r="L1955" s="8">
        <v>4.9000000000000004</v>
      </c>
      <c r="M1955" s="8">
        <v>3.1</v>
      </c>
      <c r="N1955">
        <v>141</v>
      </c>
      <c r="O1955" s="8">
        <v>690.9</v>
      </c>
      <c r="P1955" s="14">
        <v>2.4400000000000002E-2</v>
      </c>
      <c r="Q1955" s="8">
        <v>16.86</v>
      </c>
      <c r="R1955" s="8">
        <v>674.04</v>
      </c>
      <c r="S1955" s="8">
        <v>437.1</v>
      </c>
      <c r="T1955" s="8">
        <v>236.94</v>
      </c>
      <c r="U1955">
        <v>48</v>
      </c>
      <c r="V1955" s="8">
        <v>229.46</v>
      </c>
      <c r="W1955" s="8">
        <v>172.8</v>
      </c>
      <c r="X1955" s="8">
        <v>64.14</v>
      </c>
    </row>
    <row r="1956" spans="1:24" x14ac:dyDescent="0.25">
      <c r="A1956" t="s">
        <v>2282</v>
      </c>
      <c r="B1956" s="1">
        <v>45440</v>
      </c>
      <c r="C1956" t="s">
        <v>357</v>
      </c>
      <c r="D1956" t="s">
        <v>358</v>
      </c>
      <c r="E1956" t="s">
        <v>27</v>
      </c>
      <c r="F1956" t="s">
        <v>46</v>
      </c>
      <c r="G1956" t="s">
        <v>29</v>
      </c>
      <c r="H1956" t="s">
        <v>30</v>
      </c>
      <c r="I1956" t="s">
        <v>40</v>
      </c>
      <c r="J1956" t="s">
        <v>41</v>
      </c>
      <c r="K1956" t="s">
        <v>42</v>
      </c>
      <c r="L1956" s="8">
        <v>14.5</v>
      </c>
      <c r="M1956" s="8">
        <v>4.2</v>
      </c>
      <c r="N1956">
        <v>23</v>
      </c>
      <c r="O1956" s="8">
        <v>333.5</v>
      </c>
      <c r="P1956" s="14">
        <v>7.6999999999999999E-2</v>
      </c>
      <c r="Q1956" s="8">
        <v>25.68</v>
      </c>
      <c r="R1956" s="8">
        <v>307.82</v>
      </c>
      <c r="S1956" s="8">
        <v>96.6</v>
      </c>
      <c r="T1956" s="8">
        <v>211.22</v>
      </c>
      <c r="U1956">
        <v>0</v>
      </c>
      <c r="V1956" s="8">
        <v>0</v>
      </c>
      <c r="W1956" s="8">
        <v>0</v>
      </c>
      <c r="X1956" s="8">
        <v>211.22</v>
      </c>
    </row>
    <row r="1957" spans="1:24" x14ac:dyDescent="0.25">
      <c r="A1957" t="s">
        <v>2283</v>
      </c>
      <c r="B1957" s="1">
        <v>45425</v>
      </c>
      <c r="C1957" t="s">
        <v>244</v>
      </c>
      <c r="D1957" t="s">
        <v>245</v>
      </c>
      <c r="E1957" t="s">
        <v>53</v>
      </c>
      <c r="F1957" t="s">
        <v>46</v>
      </c>
      <c r="G1957" t="s">
        <v>55</v>
      </c>
      <c r="H1957" t="s">
        <v>56</v>
      </c>
      <c r="I1957" t="s">
        <v>130</v>
      </c>
      <c r="J1957" t="s">
        <v>131</v>
      </c>
      <c r="K1957" t="s">
        <v>42</v>
      </c>
      <c r="L1957" s="8">
        <v>4.8</v>
      </c>
      <c r="M1957" s="8">
        <v>1.4</v>
      </c>
      <c r="N1957">
        <v>4</v>
      </c>
      <c r="O1957" s="8">
        <v>19.2</v>
      </c>
      <c r="P1957" s="14">
        <v>9.9099999999999994E-2</v>
      </c>
      <c r="Q1957" s="8">
        <v>1.9</v>
      </c>
      <c r="R1957" s="8">
        <v>17.3</v>
      </c>
      <c r="S1957" s="8">
        <v>5.6</v>
      </c>
      <c r="T1957" s="8">
        <v>11.7</v>
      </c>
      <c r="U1957">
        <v>0</v>
      </c>
      <c r="V1957" s="8">
        <v>0</v>
      </c>
      <c r="W1957" s="8">
        <v>0</v>
      </c>
      <c r="X1957" s="8">
        <v>11.7</v>
      </c>
    </row>
    <row r="1958" spans="1:24" x14ac:dyDescent="0.25">
      <c r="A1958" t="s">
        <v>2284</v>
      </c>
      <c r="B1958" s="1">
        <v>45845</v>
      </c>
      <c r="C1958" t="s">
        <v>215</v>
      </c>
      <c r="D1958" t="s">
        <v>216</v>
      </c>
      <c r="E1958" t="s">
        <v>27</v>
      </c>
      <c r="F1958" t="s">
        <v>54</v>
      </c>
      <c r="G1958" t="s">
        <v>29</v>
      </c>
      <c r="H1958" t="s">
        <v>30</v>
      </c>
      <c r="I1958" t="s">
        <v>84</v>
      </c>
      <c r="J1958" t="s">
        <v>85</v>
      </c>
      <c r="K1958" t="s">
        <v>42</v>
      </c>
      <c r="L1958" s="8">
        <v>9.9</v>
      </c>
      <c r="M1958" s="8">
        <v>3.1</v>
      </c>
      <c r="N1958">
        <v>38</v>
      </c>
      <c r="O1958" s="8">
        <v>376.2</v>
      </c>
      <c r="P1958" s="14">
        <v>2.6200000000000001E-2</v>
      </c>
      <c r="Q1958" s="8">
        <v>9.86</v>
      </c>
      <c r="R1958" s="8">
        <v>366.34</v>
      </c>
      <c r="S1958" s="8">
        <v>117.8</v>
      </c>
      <c r="T1958" s="8">
        <v>248.54</v>
      </c>
      <c r="U1958">
        <v>0</v>
      </c>
      <c r="V1958" s="8">
        <v>0</v>
      </c>
      <c r="W1958" s="8">
        <v>0</v>
      </c>
      <c r="X1958" s="8">
        <v>248.54</v>
      </c>
    </row>
    <row r="1959" spans="1:24" x14ac:dyDescent="0.25">
      <c r="A1959" t="s">
        <v>2285</v>
      </c>
      <c r="B1959" s="1">
        <v>45548</v>
      </c>
      <c r="C1959" t="s">
        <v>615</v>
      </c>
      <c r="D1959" t="s">
        <v>616</v>
      </c>
      <c r="E1959" t="s">
        <v>150</v>
      </c>
      <c r="F1959" t="s">
        <v>89</v>
      </c>
      <c r="G1959" t="s">
        <v>151</v>
      </c>
      <c r="H1959" t="s">
        <v>152</v>
      </c>
      <c r="I1959" t="s">
        <v>156</v>
      </c>
      <c r="J1959" t="s">
        <v>157</v>
      </c>
      <c r="K1959" t="s">
        <v>42</v>
      </c>
      <c r="L1959" s="8">
        <v>6.2</v>
      </c>
      <c r="M1959" s="8">
        <v>1.9</v>
      </c>
      <c r="N1959">
        <v>59</v>
      </c>
      <c r="O1959" s="8">
        <v>365.8</v>
      </c>
      <c r="P1959" s="14">
        <v>0.15340000000000001</v>
      </c>
      <c r="Q1959" s="8">
        <v>56.11</v>
      </c>
      <c r="R1959" s="8">
        <v>309.69</v>
      </c>
      <c r="S1959" s="8">
        <v>112.1</v>
      </c>
      <c r="T1959" s="8">
        <v>197.59</v>
      </c>
      <c r="U1959">
        <v>0</v>
      </c>
      <c r="V1959" s="8">
        <v>0</v>
      </c>
      <c r="W1959" s="8">
        <v>0</v>
      </c>
      <c r="X1959" s="8">
        <v>197.59</v>
      </c>
    </row>
    <row r="1960" spans="1:24" x14ac:dyDescent="0.25">
      <c r="A1960" t="s">
        <v>2286</v>
      </c>
      <c r="B1960" s="1">
        <v>46109</v>
      </c>
      <c r="C1960" t="s">
        <v>244</v>
      </c>
      <c r="D1960" t="s">
        <v>245</v>
      </c>
      <c r="E1960" t="s">
        <v>53</v>
      </c>
      <c r="F1960" t="s">
        <v>46</v>
      </c>
      <c r="G1960" t="s">
        <v>55</v>
      </c>
      <c r="H1960" t="s">
        <v>56</v>
      </c>
      <c r="I1960" t="s">
        <v>112</v>
      </c>
      <c r="J1960" t="s">
        <v>113</v>
      </c>
      <c r="K1960" t="s">
        <v>42</v>
      </c>
      <c r="L1960" s="8">
        <v>8.5</v>
      </c>
      <c r="M1960" s="8">
        <v>2.8</v>
      </c>
      <c r="N1960">
        <v>78</v>
      </c>
      <c r="O1960" s="8">
        <v>663</v>
      </c>
      <c r="P1960" s="14">
        <v>7.7299999999999994E-2</v>
      </c>
      <c r="Q1960" s="8">
        <v>51.25</v>
      </c>
      <c r="R1960" s="8">
        <v>611.75</v>
      </c>
      <c r="S1960" s="8">
        <v>218.4</v>
      </c>
      <c r="T1960" s="8">
        <v>393.35</v>
      </c>
      <c r="U1960">
        <v>18</v>
      </c>
      <c r="V1960" s="8">
        <v>141.16999999999999</v>
      </c>
      <c r="W1960" s="8">
        <v>59.4</v>
      </c>
      <c r="X1960" s="8">
        <v>333.95</v>
      </c>
    </row>
    <row r="1961" spans="1:24" x14ac:dyDescent="0.25">
      <c r="A1961" t="s">
        <v>2287</v>
      </c>
      <c r="B1961" s="1">
        <v>45470</v>
      </c>
      <c r="C1961" t="s">
        <v>154</v>
      </c>
      <c r="D1961" t="s">
        <v>155</v>
      </c>
      <c r="E1961" t="s">
        <v>150</v>
      </c>
      <c r="F1961" t="s">
        <v>46</v>
      </c>
      <c r="G1961" t="s">
        <v>151</v>
      </c>
      <c r="H1961" t="s">
        <v>152</v>
      </c>
      <c r="I1961" t="s">
        <v>31</v>
      </c>
      <c r="J1961" t="s">
        <v>32</v>
      </c>
      <c r="K1961" t="s">
        <v>33</v>
      </c>
      <c r="L1961" s="8">
        <v>5.8</v>
      </c>
      <c r="M1961" s="8">
        <v>2.7</v>
      </c>
      <c r="N1961">
        <v>2</v>
      </c>
      <c r="O1961" s="8">
        <v>11.6</v>
      </c>
      <c r="P1961" s="14">
        <v>0.32519999999999999</v>
      </c>
      <c r="Q1961" s="8">
        <v>3.77</v>
      </c>
      <c r="R1961" s="8">
        <v>7.83</v>
      </c>
      <c r="S1961" s="8">
        <v>5.4</v>
      </c>
      <c r="T1961" s="8">
        <v>2.4300000000000002</v>
      </c>
      <c r="U1961">
        <v>0</v>
      </c>
      <c r="V1961" s="8">
        <v>0</v>
      </c>
      <c r="W1961" s="8">
        <v>0</v>
      </c>
      <c r="X1961" s="8">
        <v>2.4300000000000002</v>
      </c>
    </row>
    <row r="1962" spans="1:24" x14ac:dyDescent="0.25">
      <c r="A1962" t="s">
        <v>2288</v>
      </c>
      <c r="B1962" s="1">
        <v>45404</v>
      </c>
      <c r="C1962" t="s">
        <v>35</v>
      </c>
      <c r="D1962" t="s">
        <v>36</v>
      </c>
      <c r="E1962" t="s">
        <v>27</v>
      </c>
      <c r="F1962" t="s">
        <v>37</v>
      </c>
      <c r="G1962" t="s">
        <v>38</v>
      </c>
      <c r="H1962" t="s">
        <v>39</v>
      </c>
      <c r="I1962" t="s">
        <v>185</v>
      </c>
      <c r="J1962" t="s">
        <v>186</v>
      </c>
      <c r="K1962" t="s">
        <v>59</v>
      </c>
      <c r="L1962" s="8">
        <v>4.9000000000000004</v>
      </c>
      <c r="M1962" s="8">
        <v>3.1</v>
      </c>
      <c r="N1962">
        <v>43</v>
      </c>
      <c r="O1962" s="8">
        <v>210.7</v>
      </c>
      <c r="P1962" s="14">
        <v>1.95E-2</v>
      </c>
      <c r="Q1962" s="8">
        <v>4.1100000000000003</v>
      </c>
      <c r="R1962" s="8">
        <v>206.59</v>
      </c>
      <c r="S1962" s="8">
        <v>133.30000000000001</v>
      </c>
      <c r="T1962" s="8">
        <v>73.290000000000006</v>
      </c>
      <c r="U1962">
        <v>0</v>
      </c>
      <c r="V1962" s="8">
        <v>0</v>
      </c>
      <c r="W1962" s="8">
        <v>0</v>
      </c>
      <c r="X1962" s="8">
        <v>73.290000000000006</v>
      </c>
    </row>
    <row r="1963" spans="1:24" x14ac:dyDescent="0.25">
      <c r="A1963" t="s">
        <v>2289</v>
      </c>
      <c r="B1963" s="1">
        <v>45968</v>
      </c>
      <c r="C1963" t="s">
        <v>427</v>
      </c>
      <c r="D1963" t="s">
        <v>428</v>
      </c>
      <c r="E1963" t="s">
        <v>150</v>
      </c>
      <c r="F1963" t="s">
        <v>46</v>
      </c>
      <c r="G1963" t="s">
        <v>151</v>
      </c>
      <c r="H1963" t="s">
        <v>152</v>
      </c>
      <c r="I1963" t="s">
        <v>74</v>
      </c>
      <c r="J1963" t="s">
        <v>75</v>
      </c>
      <c r="K1963" t="s">
        <v>49</v>
      </c>
      <c r="L1963" s="8">
        <v>11</v>
      </c>
      <c r="M1963" s="8">
        <v>6.8</v>
      </c>
      <c r="N1963">
        <v>19</v>
      </c>
      <c r="O1963" s="8">
        <v>209</v>
      </c>
      <c r="P1963" s="14">
        <v>0.14269999999999999</v>
      </c>
      <c r="Q1963" s="8">
        <v>29.82</v>
      </c>
      <c r="R1963" s="8">
        <v>179.18</v>
      </c>
      <c r="S1963" s="8">
        <v>129.19999999999999</v>
      </c>
      <c r="T1963" s="8">
        <v>49.98</v>
      </c>
      <c r="U1963">
        <v>0</v>
      </c>
      <c r="V1963" s="8">
        <v>0</v>
      </c>
      <c r="W1963" s="8">
        <v>0</v>
      </c>
      <c r="X1963" s="8">
        <v>49.98</v>
      </c>
    </row>
    <row r="1964" spans="1:24" x14ac:dyDescent="0.25">
      <c r="A1964" t="s">
        <v>2290</v>
      </c>
      <c r="B1964" s="1">
        <v>46179</v>
      </c>
      <c r="C1964" t="s">
        <v>318</v>
      </c>
      <c r="D1964" t="s">
        <v>319</v>
      </c>
      <c r="E1964" t="s">
        <v>27</v>
      </c>
      <c r="F1964" t="s">
        <v>37</v>
      </c>
      <c r="G1964" t="s">
        <v>29</v>
      </c>
      <c r="H1964" t="s">
        <v>30</v>
      </c>
      <c r="I1964" t="s">
        <v>99</v>
      </c>
      <c r="J1964" t="s">
        <v>100</v>
      </c>
      <c r="K1964" t="s">
        <v>49</v>
      </c>
      <c r="L1964" s="8">
        <v>3.8</v>
      </c>
      <c r="M1964" s="8">
        <v>2.6</v>
      </c>
      <c r="N1964">
        <v>32</v>
      </c>
      <c r="O1964" s="8">
        <v>121.6</v>
      </c>
      <c r="P1964" s="14">
        <v>1.29E-2</v>
      </c>
      <c r="Q1964" s="8">
        <v>1.57</v>
      </c>
      <c r="R1964" s="8">
        <v>120.03</v>
      </c>
      <c r="S1964" s="8">
        <v>83.2</v>
      </c>
      <c r="T1964" s="8">
        <v>36.83</v>
      </c>
      <c r="U1964">
        <v>0</v>
      </c>
      <c r="V1964" s="8">
        <v>0</v>
      </c>
      <c r="W1964" s="8">
        <v>0</v>
      </c>
      <c r="X1964" s="8">
        <v>36.83</v>
      </c>
    </row>
    <row r="1965" spans="1:24" x14ac:dyDescent="0.25">
      <c r="A1965" t="s">
        <v>2291</v>
      </c>
      <c r="B1965" s="1">
        <v>45318</v>
      </c>
      <c r="C1965" t="s">
        <v>288</v>
      </c>
      <c r="D1965" t="s">
        <v>289</v>
      </c>
      <c r="E1965" t="s">
        <v>27</v>
      </c>
      <c r="F1965" t="s">
        <v>46</v>
      </c>
      <c r="G1965" t="s">
        <v>38</v>
      </c>
      <c r="H1965" t="s">
        <v>39</v>
      </c>
      <c r="I1965" t="s">
        <v>112</v>
      </c>
      <c r="J1965" t="s">
        <v>113</v>
      </c>
      <c r="K1965" t="s">
        <v>42</v>
      </c>
      <c r="L1965" s="8">
        <v>8.5</v>
      </c>
      <c r="M1965" s="8">
        <v>2.8</v>
      </c>
      <c r="N1965">
        <v>3</v>
      </c>
      <c r="O1965" s="8">
        <v>25.5</v>
      </c>
      <c r="P1965" s="14">
        <v>0.20039999999999999</v>
      </c>
      <c r="Q1965" s="8">
        <v>5.1100000000000003</v>
      </c>
      <c r="R1965" s="8">
        <v>20.39</v>
      </c>
      <c r="S1965" s="8">
        <v>8.4</v>
      </c>
      <c r="T1965" s="8">
        <v>11.99</v>
      </c>
      <c r="U1965">
        <v>0</v>
      </c>
      <c r="V1965" s="8">
        <v>0</v>
      </c>
      <c r="W1965" s="8">
        <v>0</v>
      </c>
      <c r="X1965" s="8">
        <v>11.99</v>
      </c>
    </row>
    <row r="1966" spans="1:24" x14ac:dyDescent="0.25">
      <c r="A1966" t="s">
        <v>2292</v>
      </c>
      <c r="B1966" s="1">
        <v>45426</v>
      </c>
      <c r="C1966" t="s">
        <v>177</v>
      </c>
      <c r="D1966" t="s">
        <v>178</v>
      </c>
      <c r="E1966" t="s">
        <v>27</v>
      </c>
      <c r="F1966" t="s">
        <v>37</v>
      </c>
      <c r="G1966" t="s">
        <v>38</v>
      </c>
      <c r="H1966" t="s">
        <v>39</v>
      </c>
      <c r="I1966" t="s">
        <v>117</v>
      </c>
      <c r="J1966" t="s">
        <v>118</v>
      </c>
      <c r="K1966" t="s">
        <v>59</v>
      </c>
      <c r="L1966" s="8">
        <v>6</v>
      </c>
      <c r="M1966" s="8">
        <v>4.2</v>
      </c>
      <c r="N1966">
        <v>45</v>
      </c>
      <c r="O1966" s="8">
        <v>270</v>
      </c>
      <c r="P1966" s="14">
        <v>5.7500000000000002E-2</v>
      </c>
      <c r="Q1966" s="8">
        <v>15.52</v>
      </c>
      <c r="R1966" s="8">
        <v>254.48</v>
      </c>
      <c r="S1966" s="8">
        <v>189</v>
      </c>
      <c r="T1966" s="8">
        <v>65.48</v>
      </c>
      <c r="U1966">
        <v>0</v>
      </c>
      <c r="V1966" s="8">
        <v>0</v>
      </c>
      <c r="W1966" s="8">
        <v>0</v>
      </c>
      <c r="X1966" s="8">
        <v>65.48</v>
      </c>
    </row>
    <row r="1967" spans="1:24" x14ac:dyDescent="0.25">
      <c r="A1967" t="s">
        <v>2293</v>
      </c>
      <c r="B1967" s="1">
        <v>45307</v>
      </c>
      <c r="C1967" t="s">
        <v>354</v>
      </c>
      <c r="D1967" t="s">
        <v>355</v>
      </c>
      <c r="E1967" t="s">
        <v>71</v>
      </c>
      <c r="F1967" t="s">
        <v>54</v>
      </c>
      <c r="G1967" t="s">
        <v>165</v>
      </c>
      <c r="H1967" t="s">
        <v>166</v>
      </c>
      <c r="I1967" t="s">
        <v>31</v>
      </c>
      <c r="J1967" t="s">
        <v>32</v>
      </c>
      <c r="K1967" t="s">
        <v>33</v>
      </c>
      <c r="L1967" s="8">
        <v>5.8</v>
      </c>
      <c r="M1967" s="8">
        <v>2.7</v>
      </c>
      <c r="N1967">
        <v>209</v>
      </c>
      <c r="O1967" s="8">
        <v>1212.2</v>
      </c>
      <c r="P1967" s="14">
        <v>2.3999999999999998E-3</v>
      </c>
      <c r="Q1967" s="8">
        <v>2.91</v>
      </c>
      <c r="R1967" s="8">
        <v>1209.29</v>
      </c>
      <c r="S1967" s="8">
        <v>564.29999999999995</v>
      </c>
      <c r="T1967" s="8">
        <v>644.99</v>
      </c>
      <c r="U1967">
        <v>0</v>
      </c>
      <c r="V1967" s="8">
        <v>0</v>
      </c>
      <c r="W1967" s="8">
        <v>0</v>
      </c>
      <c r="X1967" s="8">
        <v>644.99</v>
      </c>
    </row>
    <row r="1968" spans="1:24" x14ac:dyDescent="0.25">
      <c r="A1968" t="s">
        <v>2294</v>
      </c>
      <c r="B1968" s="1">
        <v>45658</v>
      </c>
      <c r="C1968" t="s">
        <v>378</v>
      </c>
      <c r="D1968" t="s">
        <v>379</v>
      </c>
      <c r="E1968" t="s">
        <v>71</v>
      </c>
      <c r="F1968" t="s">
        <v>54</v>
      </c>
      <c r="G1968" t="s">
        <v>72</v>
      </c>
      <c r="H1968" t="s">
        <v>73</v>
      </c>
      <c r="I1968" t="s">
        <v>40</v>
      </c>
      <c r="J1968" t="s">
        <v>41</v>
      </c>
      <c r="K1968" t="s">
        <v>42</v>
      </c>
      <c r="L1968" s="8">
        <v>14.5</v>
      </c>
      <c r="M1968" s="8">
        <v>4.2</v>
      </c>
      <c r="N1968">
        <v>34</v>
      </c>
      <c r="O1968" s="8">
        <v>493</v>
      </c>
      <c r="P1968" s="14">
        <v>1.9800000000000002E-2</v>
      </c>
      <c r="Q1968" s="8">
        <v>9.76</v>
      </c>
      <c r="R1968" s="8">
        <v>483.24</v>
      </c>
      <c r="S1968" s="8">
        <v>142.80000000000001</v>
      </c>
      <c r="T1968" s="8">
        <v>340.44</v>
      </c>
      <c r="U1968">
        <v>0</v>
      </c>
      <c r="V1968" s="8">
        <v>0</v>
      </c>
      <c r="W1968" s="8">
        <v>0</v>
      </c>
      <c r="X1968" s="8">
        <v>340.44</v>
      </c>
    </row>
    <row r="1969" spans="1:24" x14ac:dyDescent="0.25">
      <c r="A1969" t="s">
        <v>2295</v>
      </c>
      <c r="B1969" s="1">
        <v>46100</v>
      </c>
      <c r="C1969" t="s">
        <v>168</v>
      </c>
      <c r="D1969" t="s">
        <v>169</v>
      </c>
      <c r="E1969" t="s">
        <v>63</v>
      </c>
      <c r="F1969" t="s">
        <v>46</v>
      </c>
      <c r="G1969" t="s">
        <v>64</v>
      </c>
      <c r="H1969" t="s">
        <v>65</v>
      </c>
      <c r="I1969" t="s">
        <v>122</v>
      </c>
      <c r="J1969" t="s">
        <v>123</v>
      </c>
      <c r="K1969" t="s">
        <v>59</v>
      </c>
      <c r="L1969" s="8">
        <v>5.5</v>
      </c>
      <c r="M1969" s="8">
        <v>3.8</v>
      </c>
      <c r="N1969">
        <v>58</v>
      </c>
      <c r="O1969" s="8">
        <v>319</v>
      </c>
      <c r="P1969" s="14">
        <v>8.2799999999999999E-2</v>
      </c>
      <c r="Q1969" s="8">
        <v>26.41</v>
      </c>
      <c r="R1969" s="8">
        <v>292.58999999999997</v>
      </c>
      <c r="S1969" s="8">
        <v>220.4</v>
      </c>
      <c r="T1969" s="8">
        <v>72.19</v>
      </c>
      <c r="U1969">
        <v>0</v>
      </c>
      <c r="V1969" s="8">
        <v>0</v>
      </c>
      <c r="W1969" s="8">
        <v>0</v>
      </c>
      <c r="X1969" s="8">
        <v>72.19</v>
      </c>
    </row>
    <row r="1970" spans="1:24" x14ac:dyDescent="0.25">
      <c r="A1970" t="s">
        <v>2296</v>
      </c>
      <c r="B1970" s="1">
        <v>46099</v>
      </c>
      <c r="C1970" t="s">
        <v>406</v>
      </c>
      <c r="D1970" t="s">
        <v>407</v>
      </c>
      <c r="E1970" t="s">
        <v>63</v>
      </c>
      <c r="F1970" t="s">
        <v>37</v>
      </c>
      <c r="G1970" t="s">
        <v>79</v>
      </c>
      <c r="H1970" t="s">
        <v>80</v>
      </c>
      <c r="I1970" t="s">
        <v>156</v>
      </c>
      <c r="J1970" t="s">
        <v>157</v>
      </c>
      <c r="K1970" t="s">
        <v>42</v>
      </c>
      <c r="L1970" s="8">
        <v>6.2</v>
      </c>
      <c r="M1970" s="8">
        <v>1.9</v>
      </c>
      <c r="N1970">
        <v>22</v>
      </c>
      <c r="O1970" s="8">
        <v>136.4</v>
      </c>
      <c r="P1970" s="14">
        <v>1.4E-2</v>
      </c>
      <c r="Q1970" s="8">
        <v>1.91</v>
      </c>
      <c r="R1970" s="8">
        <v>134.49</v>
      </c>
      <c r="S1970" s="8">
        <v>41.8</v>
      </c>
      <c r="T1970" s="8">
        <v>92.69</v>
      </c>
      <c r="U1970">
        <v>0</v>
      </c>
      <c r="V1970" s="8">
        <v>0</v>
      </c>
      <c r="W1970" s="8">
        <v>0</v>
      </c>
      <c r="X1970" s="8">
        <v>92.69</v>
      </c>
    </row>
    <row r="1971" spans="1:24" x14ac:dyDescent="0.25">
      <c r="A1971" t="s">
        <v>2297</v>
      </c>
      <c r="B1971" s="1">
        <v>45535</v>
      </c>
      <c r="C1971" t="s">
        <v>410</v>
      </c>
      <c r="D1971" t="s">
        <v>411</v>
      </c>
      <c r="E1971" t="s">
        <v>150</v>
      </c>
      <c r="F1971" t="s">
        <v>46</v>
      </c>
      <c r="G1971" t="s">
        <v>151</v>
      </c>
      <c r="H1971" t="s">
        <v>152</v>
      </c>
      <c r="I1971" t="s">
        <v>127</v>
      </c>
      <c r="J1971" t="s">
        <v>128</v>
      </c>
      <c r="K1971" t="s">
        <v>33</v>
      </c>
      <c r="L1971" s="8">
        <v>7.2</v>
      </c>
      <c r="M1971" s="8">
        <v>3.6</v>
      </c>
      <c r="N1971">
        <v>27</v>
      </c>
      <c r="O1971" s="8">
        <v>194.4</v>
      </c>
      <c r="P1971" s="14">
        <v>9.7299999999999998E-2</v>
      </c>
      <c r="Q1971" s="8">
        <v>18.920000000000002</v>
      </c>
      <c r="R1971" s="8">
        <v>175.48</v>
      </c>
      <c r="S1971" s="8">
        <v>97.2</v>
      </c>
      <c r="T1971" s="8">
        <v>78.28</v>
      </c>
      <c r="U1971">
        <v>0</v>
      </c>
      <c r="V1971" s="8">
        <v>0</v>
      </c>
      <c r="W1971" s="8">
        <v>0</v>
      </c>
      <c r="X1971" s="8">
        <v>78.28</v>
      </c>
    </row>
    <row r="1972" spans="1:24" x14ac:dyDescent="0.25">
      <c r="A1972" t="s">
        <v>2298</v>
      </c>
      <c r="B1972" s="1">
        <v>45894</v>
      </c>
      <c r="C1972" t="s">
        <v>350</v>
      </c>
      <c r="D1972" t="s">
        <v>351</v>
      </c>
      <c r="E1972" t="s">
        <v>63</v>
      </c>
      <c r="F1972" t="s">
        <v>89</v>
      </c>
      <c r="G1972" t="s">
        <v>64</v>
      </c>
      <c r="H1972" t="s">
        <v>65</v>
      </c>
      <c r="I1972" t="s">
        <v>185</v>
      </c>
      <c r="J1972" t="s">
        <v>186</v>
      </c>
      <c r="K1972" t="s">
        <v>59</v>
      </c>
      <c r="L1972" s="8">
        <v>4.9000000000000004</v>
      </c>
      <c r="M1972" s="8">
        <v>3.1</v>
      </c>
      <c r="N1972">
        <v>87</v>
      </c>
      <c r="O1972" s="8">
        <v>426.3</v>
      </c>
      <c r="P1972" s="14">
        <v>0.13109999999999999</v>
      </c>
      <c r="Q1972" s="8">
        <v>55.89</v>
      </c>
      <c r="R1972" s="8">
        <v>370.41</v>
      </c>
      <c r="S1972" s="8">
        <v>269.7</v>
      </c>
      <c r="T1972" s="8">
        <v>100.71</v>
      </c>
      <c r="U1972">
        <v>0</v>
      </c>
      <c r="V1972" s="8">
        <v>0</v>
      </c>
      <c r="W1972" s="8">
        <v>0</v>
      </c>
      <c r="X1972" s="8">
        <v>100.71</v>
      </c>
    </row>
    <row r="1973" spans="1:24" x14ac:dyDescent="0.25">
      <c r="A1973" t="s">
        <v>2299</v>
      </c>
      <c r="B1973" s="1">
        <v>45623</v>
      </c>
      <c r="C1973" t="s">
        <v>590</v>
      </c>
      <c r="D1973" t="s">
        <v>591</v>
      </c>
      <c r="E1973" t="s">
        <v>27</v>
      </c>
      <c r="F1973" t="s">
        <v>46</v>
      </c>
      <c r="G1973" t="s">
        <v>29</v>
      </c>
      <c r="H1973" t="s">
        <v>30</v>
      </c>
      <c r="I1973" t="s">
        <v>112</v>
      </c>
      <c r="J1973" t="s">
        <v>113</v>
      </c>
      <c r="K1973" t="s">
        <v>42</v>
      </c>
      <c r="L1973" s="8">
        <v>8.5</v>
      </c>
      <c r="M1973" s="8">
        <v>2.8</v>
      </c>
      <c r="N1973">
        <v>7</v>
      </c>
      <c r="O1973" s="8">
        <v>59.5</v>
      </c>
      <c r="P1973" s="14">
        <v>0.2137</v>
      </c>
      <c r="Q1973" s="8">
        <v>12.72</v>
      </c>
      <c r="R1973" s="8">
        <v>46.78</v>
      </c>
      <c r="S1973" s="8">
        <v>19.600000000000001</v>
      </c>
      <c r="T1973" s="8">
        <v>27.18</v>
      </c>
      <c r="U1973">
        <v>0</v>
      </c>
      <c r="V1973" s="8">
        <v>0</v>
      </c>
      <c r="W1973" s="8">
        <v>0</v>
      </c>
      <c r="X1973" s="8">
        <v>27.18</v>
      </c>
    </row>
    <row r="1974" spans="1:24" x14ac:dyDescent="0.25">
      <c r="A1974" t="s">
        <v>2300</v>
      </c>
      <c r="B1974" s="1">
        <v>45308</v>
      </c>
      <c r="C1974" t="s">
        <v>328</v>
      </c>
      <c r="D1974" t="s">
        <v>329</v>
      </c>
      <c r="E1974" t="s">
        <v>71</v>
      </c>
      <c r="F1974" t="s">
        <v>54</v>
      </c>
      <c r="G1974" t="s">
        <v>72</v>
      </c>
      <c r="H1974" t="s">
        <v>73</v>
      </c>
      <c r="I1974" t="s">
        <v>31</v>
      </c>
      <c r="J1974" t="s">
        <v>32</v>
      </c>
      <c r="K1974" t="s">
        <v>33</v>
      </c>
      <c r="L1974" s="8">
        <v>5.8</v>
      </c>
      <c r="M1974" s="8">
        <v>2.7</v>
      </c>
      <c r="N1974">
        <v>29</v>
      </c>
      <c r="O1974" s="8">
        <v>168.2</v>
      </c>
      <c r="P1974" s="14">
        <v>5.0000000000000001E-4</v>
      </c>
      <c r="Q1974" s="8">
        <v>0.08</v>
      </c>
      <c r="R1974" s="8">
        <v>168.12</v>
      </c>
      <c r="S1974" s="8">
        <v>78.3</v>
      </c>
      <c r="T1974" s="8">
        <v>89.82</v>
      </c>
      <c r="U1974">
        <v>0</v>
      </c>
      <c r="V1974" s="8">
        <v>0</v>
      </c>
      <c r="W1974" s="8">
        <v>0</v>
      </c>
      <c r="X1974" s="8">
        <v>89.82</v>
      </c>
    </row>
    <row r="1975" spans="1:24" x14ac:dyDescent="0.25">
      <c r="A1975" t="s">
        <v>2301</v>
      </c>
      <c r="B1975" s="1">
        <v>45470</v>
      </c>
      <c r="C1975" t="s">
        <v>223</v>
      </c>
      <c r="D1975" t="s">
        <v>224</v>
      </c>
      <c r="E1975" t="s">
        <v>27</v>
      </c>
      <c r="F1975" t="s">
        <v>28</v>
      </c>
      <c r="G1975" t="s">
        <v>38</v>
      </c>
      <c r="H1975" t="s">
        <v>39</v>
      </c>
      <c r="I1975" t="s">
        <v>122</v>
      </c>
      <c r="J1975" t="s">
        <v>123</v>
      </c>
      <c r="K1975" t="s">
        <v>59</v>
      </c>
      <c r="L1975" s="8">
        <v>5.5</v>
      </c>
      <c r="M1975" s="8">
        <v>3.8</v>
      </c>
      <c r="N1975">
        <v>221</v>
      </c>
      <c r="O1975" s="8">
        <v>1215.5</v>
      </c>
      <c r="P1975" s="14">
        <v>4.0099999999999997E-2</v>
      </c>
      <c r="Q1975" s="8">
        <v>48.74</v>
      </c>
      <c r="R1975" s="8">
        <v>1166.76</v>
      </c>
      <c r="S1975" s="8">
        <v>839.8</v>
      </c>
      <c r="T1975" s="8">
        <v>326.95999999999998</v>
      </c>
      <c r="U1975">
        <v>0</v>
      </c>
      <c r="V1975" s="8">
        <v>0</v>
      </c>
      <c r="W1975" s="8">
        <v>0</v>
      </c>
      <c r="X1975" s="8">
        <v>326.95999999999998</v>
      </c>
    </row>
    <row r="1976" spans="1:24" x14ac:dyDescent="0.25">
      <c r="A1976" t="s">
        <v>2302</v>
      </c>
      <c r="B1976" s="1">
        <v>45563</v>
      </c>
      <c r="C1976" t="s">
        <v>272</v>
      </c>
      <c r="D1976" t="s">
        <v>273</v>
      </c>
      <c r="E1976" t="s">
        <v>27</v>
      </c>
      <c r="F1976" t="s">
        <v>54</v>
      </c>
      <c r="G1976" t="s">
        <v>29</v>
      </c>
      <c r="H1976" t="s">
        <v>30</v>
      </c>
      <c r="I1976" t="s">
        <v>127</v>
      </c>
      <c r="J1976" t="s">
        <v>128</v>
      </c>
      <c r="K1976" t="s">
        <v>33</v>
      </c>
      <c r="L1976" s="8">
        <v>7.2</v>
      </c>
      <c r="M1976" s="8">
        <v>3.6</v>
      </c>
      <c r="N1976">
        <v>40</v>
      </c>
      <c r="O1976" s="8">
        <v>288</v>
      </c>
      <c r="P1976" s="14">
        <v>1.6999999999999999E-3</v>
      </c>
      <c r="Q1976" s="8">
        <v>0.49</v>
      </c>
      <c r="R1976" s="8">
        <v>287.51</v>
      </c>
      <c r="S1976" s="8">
        <v>144</v>
      </c>
      <c r="T1976" s="8">
        <v>143.51</v>
      </c>
      <c r="U1976">
        <v>0</v>
      </c>
      <c r="V1976" s="8">
        <v>0</v>
      </c>
      <c r="W1976" s="8">
        <v>0</v>
      </c>
      <c r="X1976" s="8">
        <v>143.51</v>
      </c>
    </row>
    <row r="1977" spans="1:24" x14ac:dyDescent="0.25">
      <c r="A1977" t="s">
        <v>2303</v>
      </c>
      <c r="B1977" s="1">
        <v>45345</v>
      </c>
      <c r="C1977" t="s">
        <v>201</v>
      </c>
      <c r="D1977" t="s">
        <v>202</v>
      </c>
      <c r="E1977" t="s">
        <v>53</v>
      </c>
      <c r="F1977" t="s">
        <v>46</v>
      </c>
      <c r="G1977" t="s">
        <v>55</v>
      </c>
      <c r="H1977" t="s">
        <v>56</v>
      </c>
      <c r="I1977" t="s">
        <v>127</v>
      </c>
      <c r="J1977" t="s">
        <v>128</v>
      </c>
      <c r="K1977" t="s">
        <v>33</v>
      </c>
      <c r="L1977" s="8">
        <v>7.2</v>
      </c>
      <c r="M1977" s="8">
        <v>3.6</v>
      </c>
      <c r="N1977">
        <v>5</v>
      </c>
      <c r="O1977" s="8">
        <v>36</v>
      </c>
      <c r="P1977" s="14">
        <v>0.37440000000000001</v>
      </c>
      <c r="Q1977" s="8">
        <v>13.48</v>
      </c>
      <c r="R1977" s="8">
        <v>22.52</v>
      </c>
      <c r="S1977" s="8">
        <v>18</v>
      </c>
      <c r="T1977" s="8">
        <v>4.5199999999999996</v>
      </c>
      <c r="U1977">
        <v>0</v>
      </c>
      <c r="V1977" s="8">
        <v>0</v>
      </c>
      <c r="W1977" s="8">
        <v>0</v>
      </c>
      <c r="X1977" s="8">
        <v>4.5199999999999996</v>
      </c>
    </row>
    <row r="1978" spans="1:24" x14ac:dyDescent="0.25">
      <c r="A1978" t="s">
        <v>2304</v>
      </c>
      <c r="B1978" s="1">
        <v>45421</v>
      </c>
      <c r="C1978" t="s">
        <v>97</v>
      </c>
      <c r="D1978" t="s">
        <v>98</v>
      </c>
      <c r="E1978" t="s">
        <v>63</v>
      </c>
      <c r="F1978" t="s">
        <v>54</v>
      </c>
      <c r="G1978" t="s">
        <v>79</v>
      </c>
      <c r="H1978" t="s">
        <v>80</v>
      </c>
      <c r="I1978" t="s">
        <v>144</v>
      </c>
      <c r="J1978" t="s">
        <v>145</v>
      </c>
      <c r="K1978" t="s">
        <v>33</v>
      </c>
      <c r="L1978" s="8">
        <v>12</v>
      </c>
      <c r="M1978" s="8">
        <v>6.5</v>
      </c>
      <c r="N1978">
        <v>38</v>
      </c>
      <c r="O1978" s="8">
        <v>456</v>
      </c>
      <c r="P1978" s="14">
        <v>3.0499999999999999E-2</v>
      </c>
      <c r="Q1978" s="8">
        <v>13.91</v>
      </c>
      <c r="R1978" s="8">
        <v>442.09</v>
      </c>
      <c r="S1978" s="8">
        <v>247</v>
      </c>
      <c r="T1978" s="8">
        <v>195.09</v>
      </c>
      <c r="U1978">
        <v>0</v>
      </c>
      <c r="V1978" s="8">
        <v>0</v>
      </c>
      <c r="W1978" s="8">
        <v>0</v>
      </c>
      <c r="X1978" s="8">
        <v>195.09</v>
      </c>
    </row>
    <row r="1979" spans="1:24" x14ac:dyDescent="0.25">
      <c r="A1979" t="s">
        <v>2305</v>
      </c>
      <c r="B1979" s="1">
        <v>46051</v>
      </c>
      <c r="C1979" t="s">
        <v>472</v>
      </c>
      <c r="D1979" t="s">
        <v>473</v>
      </c>
      <c r="E1979" t="s">
        <v>71</v>
      </c>
      <c r="F1979" t="s">
        <v>54</v>
      </c>
      <c r="G1979" t="s">
        <v>72</v>
      </c>
      <c r="H1979" t="s">
        <v>73</v>
      </c>
      <c r="I1979" t="s">
        <v>144</v>
      </c>
      <c r="J1979" t="s">
        <v>145</v>
      </c>
      <c r="K1979" t="s">
        <v>33</v>
      </c>
      <c r="L1979" s="8">
        <v>12</v>
      </c>
      <c r="M1979" s="8">
        <v>6.5</v>
      </c>
      <c r="N1979">
        <v>16</v>
      </c>
      <c r="O1979" s="8">
        <v>192</v>
      </c>
      <c r="P1979" s="14">
        <v>5.3E-3</v>
      </c>
      <c r="Q1979" s="8">
        <v>1.02</v>
      </c>
      <c r="R1979" s="8">
        <v>190.98</v>
      </c>
      <c r="S1979" s="8">
        <v>104</v>
      </c>
      <c r="T1979" s="8">
        <v>86.98</v>
      </c>
      <c r="U1979">
        <v>0</v>
      </c>
      <c r="V1979" s="8">
        <v>0</v>
      </c>
      <c r="W1979" s="8">
        <v>0</v>
      </c>
      <c r="X1979" s="8">
        <v>86.98</v>
      </c>
    </row>
    <row r="1980" spans="1:24" x14ac:dyDescent="0.25">
      <c r="A1980" t="s">
        <v>2306</v>
      </c>
      <c r="B1980" s="1">
        <v>45723</v>
      </c>
      <c r="C1980" t="s">
        <v>291</v>
      </c>
      <c r="D1980" t="s">
        <v>292</v>
      </c>
      <c r="E1980" t="s">
        <v>150</v>
      </c>
      <c r="F1980" t="s">
        <v>54</v>
      </c>
      <c r="G1980" t="s">
        <v>151</v>
      </c>
      <c r="H1980" t="s">
        <v>152</v>
      </c>
      <c r="I1980" t="s">
        <v>66</v>
      </c>
      <c r="J1980" t="s">
        <v>67</v>
      </c>
      <c r="K1980" t="s">
        <v>33</v>
      </c>
      <c r="L1980" s="8">
        <v>4.5</v>
      </c>
      <c r="M1980" s="8">
        <v>2.1</v>
      </c>
      <c r="N1980">
        <v>83</v>
      </c>
      <c r="O1980" s="8">
        <v>373.5</v>
      </c>
      <c r="P1980" s="14">
        <v>1.7100000000000001E-2</v>
      </c>
      <c r="Q1980" s="8">
        <v>6.39</v>
      </c>
      <c r="R1980" s="8">
        <v>367.11</v>
      </c>
      <c r="S1980" s="8">
        <v>174.3</v>
      </c>
      <c r="T1980" s="8">
        <v>192.81</v>
      </c>
      <c r="U1980">
        <v>0</v>
      </c>
      <c r="V1980" s="8">
        <v>0</v>
      </c>
      <c r="W1980" s="8">
        <v>0</v>
      </c>
      <c r="X1980" s="8">
        <v>192.81</v>
      </c>
    </row>
    <row r="1981" spans="1:24" x14ac:dyDescent="0.25">
      <c r="A1981" t="s">
        <v>2307</v>
      </c>
      <c r="B1981" s="1">
        <v>45830</v>
      </c>
      <c r="C1981" t="s">
        <v>318</v>
      </c>
      <c r="D1981" t="s">
        <v>319</v>
      </c>
      <c r="E1981" t="s">
        <v>27</v>
      </c>
      <c r="F1981" t="s">
        <v>37</v>
      </c>
      <c r="G1981" t="s">
        <v>29</v>
      </c>
      <c r="H1981" t="s">
        <v>30</v>
      </c>
      <c r="I1981" t="s">
        <v>66</v>
      </c>
      <c r="J1981" t="s">
        <v>67</v>
      </c>
      <c r="K1981" t="s">
        <v>33</v>
      </c>
      <c r="L1981" s="8">
        <v>4.5</v>
      </c>
      <c r="M1981" s="8">
        <v>2.1</v>
      </c>
      <c r="N1981">
        <v>10</v>
      </c>
      <c r="O1981" s="8">
        <v>45</v>
      </c>
      <c r="P1981" s="14">
        <v>3.8199999999999998E-2</v>
      </c>
      <c r="Q1981" s="8">
        <v>1.72</v>
      </c>
      <c r="R1981" s="8">
        <v>43.28</v>
      </c>
      <c r="S1981" s="8">
        <v>21</v>
      </c>
      <c r="T1981" s="8">
        <v>22.28</v>
      </c>
      <c r="U1981">
        <v>0</v>
      </c>
      <c r="V1981" s="8">
        <v>0</v>
      </c>
      <c r="W1981" s="8">
        <v>0</v>
      </c>
      <c r="X1981" s="8">
        <v>22.28</v>
      </c>
    </row>
    <row r="1982" spans="1:24" x14ac:dyDescent="0.25">
      <c r="A1982" t="s">
        <v>2308</v>
      </c>
      <c r="B1982" s="1">
        <v>45408</v>
      </c>
      <c r="C1982" t="s">
        <v>258</v>
      </c>
      <c r="D1982" t="s">
        <v>259</v>
      </c>
      <c r="E1982" t="s">
        <v>71</v>
      </c>
      <c r="F1982" t="s">
        <v>28</v>
      </c>
      <c r="G1982" t="s">
        <v>72</v>
      </c>
      <c r="H1982" t="s">
        <v>73</v>
      </c>
      <c r="I1982" t="s">
        <v>57</v>
      </c>
      <c r="J1982" t="s">
        <v>58</v>
      </c>
      <c r="K1982" t="s">
        <v>59</v>
      </c>
      <c r="L1982" s="8">
        <v>10.5</v>
      </c>
      <c r="M1982" s="8">
        <v>7.5</v>
      </c>
      <c r="N1982">
        <v>135</v>
      </c>
      <c r="O1982" s="8">
        <v>1417.5</v>
      </c>
      <c r="P1982" s="14">
        <v>5.57E-2</v>
      </c>
      <c r="Q1982" s="8">
        <v>78.95</v>
      </c>
      <c r="R1982" s="8">
        <v>1338.55</v>
      </c>
      <c r="S1982" s="8">
        <v>1012.5</v>
      </c>
      <c r="T1982" s="8">
        <v>326.05</v>
      </c>
      <c r="U1982">
        <v>0</v>
      </c>
      <c r="V1982" s="8">
        <v>0</v>
      </c>
      <c r="W1982" s="8">
        <v>0</v>
      </c>
      <c r="X1982" s="8">
        <v>326.05</v>
      </c>
    </row>
    <row r="1983" spans="1:24" x14ac:dyDescent="0.25">
      <c r="A1983" t="s">
        <v>2309</v>
      </c>
      <c r="B1983" s="1">
        <v>46055</v>
      </c>
      <c r="C1983" t="s">
        <v>361</v>
      </c>
      <c r="D1983" t="s">
        <v>362</v>
      </c>
      <c r="E1983" t="s">
        <v>27</v>
      </c>
      <c r="F1983" t="s">
        <v>28</v>
      </c>
      <c r="G1983" t="s">
        <v>38</v>
      </c>
      <c r="H1983" t="s">
        <v>39</v>
      </c>
      <c r="I1983" t="s">
        <v>84</v>
      </c>
      <c r="J1983" t="s">
        <v>85</v>
      </c>
      <c r="K1983" t="s">
        <v>42</v>
      </c>
      <c r="L1983" s="8">
        <v>9.9</v>
      </c>
      <c r="M1983" s="8">
        <v>3.1</v>
      </c>
      <c r="N1983">
        <v>167</v>
      </c>
      <c r="O1983" s="8">
        <v>1653.3</v>
      </c>
      <c r="P1983" s="14">
        <v>9.9000000000000008E-3</v>
      </c>
      <c r="Q1983" s="8">
        <v>16.37</v>
      </c>
      <c r="R1983" s="8">
        <v>1636.93</v>
      </c>
      <c r="S1983" s="8">
        <v>517.70000000000005</v>
      </c>
      <c r="T1983" s="8">
        <v>1119.23</v>
      </c>
      <c r="U1983">
        <v>0</v>
      </c>
      <c r="V1983" s="8">
        <v>0</v>
      </c>
      <c r="W1983" s="8">
        <v>0</v>
      </c>
      <c r="X1983" s="8">
        <v>1119.23</v>
      </c>
    </row>
    <row r="1984" spans="1:24" x14ac:dyDescent="0.25">
      <c r="A1984" t="s">
        <v>2310</v>
      </c>
      <c r="B1984" s="1">
        <v>45357</v>
      </c>
      <c r="C1984" t="s">
        <v>94</v>
      </c>
      <c r="D1984" t="s">
        <v>95</v>
      </c>
      <c r="E1984" t="s">
        <v>53</v>
      </c>
      <c r="F1984" t="s">
        <v>46</v>
      </c>
      <c r="G1984" t="s">
        <v>55</v>
      </c>
      <c r="H1984" t="s">
        <v>56</v>
      </c>
      <c r="I1984" t="s">
        <v>144</v>
      </c>
      <c r="J1984" t="s">
        <v>145</v>
      </c>
      <c r="K1984" t="s">
        <v>33</v>
      </c>
      <c r="L1984" s="8">
        <v>12</v>
      </c>
      <c r="M1984" s="8">
        <v>6.5</v>
      </c>
      <c r="N1984">
        <v>7</v>
      </c>
      <c r="O1984" s="8">
        <v>84</v>
      </c>
      <c r="P1984" s="14">
        <v>0.12959999999999999</v>
      </c>
      <c r="Q1984" s="8">
        <v>10.89</v>
      </c>
      <c r="R1984" s="8">
        <v>73.11</v>
      </c>
      <c r="S1984" s="8">
        <v>45.5</v>
      </c>
      <c r="T1984" s="8">
        <v>27.61</v>
      </c>
      <c r="U1984">
        <v>6</v>
      </c>
      <c r="V1984" s="8">
        <v>62.67</v>
      </c>
      <c r="W1984" s="8">
        <v>42</v>
      </c>
      <c r="X1984" s="8">
        <v>-14.39</v>
      </c>
    </row>
    <row r="1985" spans="1:24" x14ac:dyDescent="0.25">
      <c r="A1985" t="s">
        <v>2311</v>
      </c>
      <c r="B1985" s="1">
        <v>45779</v>
      </c>
      <c r="C1985" t="s">
        <v>115</v>
      </c>
      <c r="D1985" t="s">
        <v>116</v>
      </c>
      <c r="E1985" t="s">
        <v>27</v>
      </c>
      <c r="F1985" t="s">
        <v>54</v>
      </c>
      <c r="G1985" t="s">
        <v>29</v>
      </c>
      <c r="H1985" t="s">
        <v>30</v>
      </c>
      <c r="I1985" t="s">
        <v>47</v>
      </c>
      <c r="J1985" t="s">
        <v>48</v>
      </c>
      <c r="K1985" t="s">
        <v>49</v>
      </c>
      <c r="L1985" s="8">
        <v>5</v>
      </c>
      <c r="M1985" s="8">
        <v>3.2</v>
      </c>
      <c r="N1985">
        <v>452</v>
      </c>
      <c r="O1985" s="8">
        <v>2260</v>
      </c>
      <c r="P1985" s="14">
        <v>9.1999999999999998E-3</v>
      </c>
      <c r="Q1985" s="8">
        <v>20.79</v>
      </c>
      <c r="R1985" s="8">
        <v>2239.21</v>
      </c>
      <c r="S1985" s="8">
        <v>1446.4</v>
      </c>
      <c r="T1985" s="8">
        <v>792.81</v>
      </c>
      <c r="U1985">
        <v>0</v>
      </c>
      <c r="V1985" s="8">
        <v>0</v>
      </c>
      <c r="W1985" s="8">
        <v>0</v>
      </c>
      <c r="X1985" s="8">
        <v>792.81</v>
      </c>
    </row>
    <row r="1986" spans="1:24" x14ac:dyDescent="0.25">
      <c r="A1986" t="s">
        <v>2312</v>
      </c>
      <c r="B1986" s="1">
        <v>45751</v>
      </c>
      <c r="C1986" t="s">
        <v>391</v>
      </c>
      <c r="D1986" t="s">
        <v>392</v>
      </c>
      <c r="E1986" t="s">
        <v>63</v>
      </c>
      <c r="F1986" t="s">
        <v>54</v>
      </c>
      <c r="G1986" t="s">
        <v>64</v>
      </c>
      <c r="H1986" t="s">
        <v>65</v>
      </c>
      <c r="I1986" t="s">
        <v>66</v>
      </c>
      <c r="J1986" t="s">
        <v>67</v>
      </c>
      <c r="K1986" t="s">
        <v>33</v>
      </c>
      <c r="L1986" s="8">
        <v>4.5</v>
      </c>
      <c r="M1986" s="8">
        <v>2.1</v>
      </c>
      <c r="N1986">
        <v>319</v>
      </c>
      <c r="O1986" s="8">
        <v>1435.5</v>
      </c>
      <c r="P1986" s="14">
        <v>5.0000000000000001E-4</v>
      </c>
      <c r="Q1986" s="8">
        <v>0.72</v>
      </c>
      <c r="R1986" s="8">
        <v>1434.78</v>
      </c>
      <c r="S1986" s="8">
        <v>669.9</v>
      </c>
      <c r="T1986" s="8">
        <v>764.88</v>
      </c>
      <c r="U1986">
        <v>0</v>
      </c>
      <c r="V1986" s="8">
        <v>0</v>
      </c>
      <c r="W1986" s="8">
        <v>0</v>
      </c>
      <c r="X1986" s="8">
        <v>764.88</v>
      </c>
    </row>
    <row r="1987" spans="1:24" x14ac:dyDescent="0.25">
      <c r="A1987" t="s">
        <v>2313</v>
      </c>
      <c r="B1987" s="1">
        <v>46088</v>
      </c>
      <c r="C1987" t="s">
        <v>25</v>
      </c>
      <c r="D1987" t="s">
        <v>26</v>
      </c>
      <c r="E1987" t="s">
        <v>27</v>
      </c>
      <c r="F1987" t="s">
        <v>28</v>
      </c>
      <c r="G1987" t="s">
        <v>38</v>
      </c>
      <c r="H1987" t="s">
        <v>39</v>
      </c>
      <c r="I1987" t="s">
        <v>74</v>
      </c>
      <c r="J1987" t="s">
        <v>75</v>
      </c>
      <c r="K1987" t="s">
        <v>49</v>
      </c>
      <c r="L1987" s="8">
        <v>11</v>
      </c>
      <c r="M1987" s="8">
        <v>6.8</v>
      </c>
      <c r="N1987">
        <v>271</v>
      </c>
      <c r="O1987" s="8">
        <v>2981</v>
      </c>
      <c r="P1987" s="14">
        <v>3.1199999999999999E-2</v>
      </c>
      <c r="Q1987" s="8">
        <v>93.01</v>
      </c>
      <c r="R1987" s="8">
        <v>2887.99</v>
      </c>
      <c r="S1987" s="8">
        <v>1842.8</v>
      </c>
      <c r="T1987" s="8">
        <v>1045.19</v>
      </c>
      <c r="U1987">
        <v>0</v>
      </c>
      <c r="V1987" s="8">
        <v>0</v>
      </c>
      <c r="W1987" s="8">
        <v>0</v>
      </c>
      <c r="X1987" s="8">
        <v>1045.19</v>
      </c>
    </row>
    <row r="1988" spans="1:24" x14ac:dyDescent="0.25">
      <c r="A1988" t="s">
        <v>2314</v>
      </c>
      <c r="B1988" s="1">
        <v>45662</v>
      </c>
      <c r="C1988" t="s">
        <v>107</v>
      </c>
      <c r="D1988" t="s">
        <v>108</v>
      </c>
      <c r="E1988" t="s">
        <v>53</v>
      </c>
      <c r="F1988" t="s">
        <v>46</v>
      </c>
      <c r="G1988" t="s">
        <v>55</v>
      </c>
      <c r="H1988" t="s">
        <v>56</v>
      </c>
      <c r="I1988" t="s">
        <v>57</v>
      </c>
      <c r="J1988" t="s">
        <v>58</v>
      </c>
      <c r="K1988" t="s">
        <v>59</v>
      </c>
      <c r="L1988" s="8">
        <v>10.5</v>
      </c>
      <c r="M1988" s="8">
        <v>7.5</v>
      </c>
      <c r="N1988">
        <v>62</v>
      </c>
      <c r="O1988" s="8">
        <v>651</v>
      </c>
      <c r="P1988" s="14">
        <v>0.25669999999999998</v>
      </c>
      <c r="Q1988" s="8">
        <v>167.11</v>
      </c>
      <c r="R1988" s="8">
        <v>483.89</v>
      </c>
      <c r="S1988" s="8">
        <v>465</v>
      </c>
      <c r="T1988" s="8">
        <v>18.89</v>
      </c>
      <c r="U1988">
        <v>35</v>
      </c>
      <c r="V1988" s="8">
        <v>273.16000000000003</v>
      </c>
      <c r="W1988" s="8">
        <v>280</v>
      </c>
      <c r="X1988" s="8">
        <v>-261.11</v>
      </c>
    </row>
    <row r="1989" spans="1:24" x14ac:dyDescent="0.25">
      <c r="A1989" t="s">
        <v>2315</v>
      </c>
      <c r="B1989" s="1">
        <v>45817</v>
      </c>
      <c r="C1989" t="s">
        <v>590</v>
      </c>
      <c r="D1989" t="s">
        <v>591</v>
      </c>
      <c r="E1989" t="s">
        <v>27</v>
      </c>
      <c r="F1989" t="s">
        <v>46</v>
      </c>
      <c r="G1989" t="s">
        <v>29</v>
      </c>
      <c r="H1989" t="s">
        <v>30</v>
      </c>
      <c r="I1989" t="s">
        <v>122</v>
      </c>
      <c r="J1989" t="s">
        <v>123</v>
      </c>
      <c r="K1989" t="s">
        <v>59</v>
      </c>
      <c r="L1989" s="8">
        <v>5.5</v>
      </c>
      <c r="M1989" s="8">
        <v>3.8</v>
      </c>
      <c r="N1989">
        <v>1</v>
      </c>
      <c r="O1989" s="8">
        <v>5.5</v>
      </c>
      <c r="P1989" s="14">
        <v>0.108</v>
      </c>
      <c r="Q1989" s="8">
        <v>0.59</v>
      </c>
      <c r="R1989" s="8">
        <v>4.91</v>
      </c>
      <c r="S1989" s="8">
        <v>3.8</v>
      </c>
      <c r="T1989" s="8">
        <v>1.1100000000000001</v>
      </c>
      <c r="U1989">
        <v>0</v>
      </c>
      <c r="V1989" s="8">
        <v>0</v>
      </c>
      <c r="W1989" s="8">
        <v>0</v>
      </c>
      <c r="X1989" s="8">
        <v>1.1100000000000001</v>
      </c>
    </row>
    <row r="1990" spans="1:24" x14ac:dyDescent="0.25">
      <c r="A1990" t="s">
        <v>2316</v>
      </c>
      <c r="B1990" s="1">
        <v>45899</v>
      </c>
      <c r="C1990" t="s">
        <v>678</v>
      </c>
      <c r="D1990" t="s">
        <v>679</v>
      </c>
      <c r="E1990" t="s">
        <v>63</v>
      </c>
      <c r="F1990" t="s">
        <v>89</v>
      </c>
      <c r="G1990" t="s">
        <v>79</v>
      </c>
      <c r="H1990" t="s">
        <v>80</v>
      </c>
      <c r="I1990" t="s">
        <v>99</v>
      </c>
      <c r="J1990" t="s">
        <v>100</v>
      </c>
      <c r="K1990" t="s">
        <v>49</v>
      </c>
      <c r="L1990" s="8">
        <v>3.8</v>
      </c>
      <c r="M1990" s="8">
        <v>2.6</v>
      </c>
      <c r="N1990">
        <v>108</v>
      </c>
      <c r="O1990" s="8">
        <v>410.4</v>
      </c>
      <c r="P1990" s="14">
        <v>7.7100000000000002E-2</v>
      </c>
      <c r="Q1990" s="8">
        <v>31.64</v>
      </c>
      <c r="R1990" s="8">
        <v>378.76</v>
      </c>
      <c r="S1990" s="8">
        <v>280.8</v>
      </c>
      <c r="T1990" s="8">
        <v>97.96</v>
      </c>
      <c r="U1990">
        <v>0</v>
      </c>
      <c r="V1990" s="8">
        <v>0</v>
      </c>
      <c r="W1990" s="8">
        <v>0</v>
      </c>
      <c r="X1990" s="8">
        <v>97.96</v>
      </c>
    </row>
    <row r="1991" spans="1:24" x14ac:dyDescent="0.25">
      <c r="A1991" t="s">
        <v>2317</v>
      </c>
      <c r="B1991" s="1">
        <v>45403</v>
      </c>
      <c r="C1991" t="s">
        <v>455</v>
      </c>
      <c r="D1991" t="s">
        <v>456</v>
      </c>
      <c r="E1991" t="s">
        <v>71</v>
      </c>
      <c r="F1991" t="s">
        <v>89</v>
      </c>
      <c r="G1991" t="s">
        <v>165</v>
      </c>
      <c r="H1991" t="s">
        <v>166</v>
      </c>
      <c r="I1991" t="s">
        <v>156</v>
      </c>
      <c r="J1991" t="s">
        <v>157</v>
      </c>
      <c r="K1991" t="s">
        <v>42</v>
      </c>
      <c r="L1991" s="8">
        <v>6.2</v>
      </c>
      <c r="M1991" s="8">
        <v>1.9</v>
      </c>
      <c r="N1991">
        <v>65</v>
      </c>
      <c r="O1991" s="8">
        <v>403</v>
      </c>
      <c r="P1991" s="14">
        <v>0.19839999999999999</v>
      </c>
      <c r="Q1991" s="8">
        <v>79.959999999999994</v>
      </c>
      <c r="R1991" s="8">
        <v>323.04000000000002</v>
      </c>
      <c r="S1991" s="8">
        <v>123.5</v>
      </c>
      <c r="T1991" s="8">
        <v>199.54</v>
      </c>
      <c r="U1991">
        <v>0</v>
      </c>
      <c r="V1991" s="8">
        <v>0</v>
      </c>
      <c r="W1991" s="8">
        <v>0</v>
      </c>
      <c r="X1991" s="8">
        <v>199.54</v>
      </c>
    </row>
    <row r="1992" spans="1:24" x14ac:dyDescent="0.25">
      <c r="A1992" t="s">
        <v>2318</v>
      </c>
      <c r="B1992" s="1">
        <v>45754</v>
      </c>
      <c r="C1992" t="s">
        <v>357</v>
      </c>
      <c r="D1992" t="s">
        <v>358</v>
      </c>
      <c r="E1992" t="s">
        <v>27</v>
      </c>
      <c r="F1992" t="s">
        <v>46</v>
      </c>
      <c r="G1992" t="s">
        <v>29</v>
      </c>
      <c r="H1992" t="s">
        <v>30</v>
      </c>
      <c r="I1992" t="s">
        <v>57</v>
      </c>
      <c r="J1992" t="s">
        <v>58</v>
      </c>
      <c r="K1992" t="s">
        <v>59</v>
      </c>
      <c r="L1992" s="8">
        <v>10.5</v>
      </c>
      <c r="M1992" s="8">
        <v>7.5</v>
      </c>
      <c r="N1992">
        <v>2</v>
      </c>
      <c r="O1992" s="8">
        <v>21</v>
      </c>
      <c r="P1992" s="14">
        <v>0.1492</v>
      </c>
      <c r="Q1992" s="8">
        <v>3.13</v>
      </c>
      <c r="R1992" s="8">
        <v>17.87</v>
      </c>
      <c r="S1992" s="8">
        <v>15</v>
      </c>
      <c r="T1992" s="8">
        <v>2.87</v>
      </c>
      <c r="U1992">
        <v>0</v>
      </c>
      <c r="V1992" s="8">
        <v>0</v>
      </c>
      <c r="W1992" s="8">
        <v>0</v>
      </c>
      <c r="X1992" s="8">
        <v>2.87</v>
      </c>
    </row>
    <row r="1993" spans="1:24" x14ac:dyDescent="0.25">
      <c r="A1993" t="s">
        <v>2319</v>
      </c>
      <c r="B1993" s="1">
        <v>45807</v>
      </c>
      <c r="C1993" t="s">
        <v>125</v>
      </c>
      <c r="D1993" t="s">
        <v>126</v>
      </c>
      <c r="E1993" t="s">
        <v>27</v>
      </c>
      <c r="F1993" t="s">
        <v>89</v>
      </c>
      <c r="G1993" t="s">
        <v>38</v>
      </c>
      <c r="H1993" t="s">
        <v>39</v>
      </c>
      <c r="I1993" t="s">
        <v>74</v>
      </c>
      <c r="J1993" t="s">
        <v>75</v>
      </c>
      <c r="K1993" t="s">
        <v>49</v>
      </c>
      <c r="L1993" s="8">
        <v>11</v>
      </c>
      <c r="M1993" s="8">
        <v>6.8</v>
      </c>
      <c r="N1993">
        <v>53</v>
      </c>
      <c r="O1993" s="8">
        <v>583</v>
      </c>
      <c r="P1993" s="14">
        <v>0.1928</v>
      </c>
      <c r="Q1993" s="8">
        <v>112.4</v>
      </c>
      <c r="R1993" s="8">
        <v>470.6</v>
      </c>
      <c r="S1993" s="8">
        <v>360.4</v>
      </c>
      <c r="T1993" s="8">
        <v>110.2</v>
      </c>
      <c r="U1993">
        <v>0</v>
      </c>
      <c r="V1993" s="8">
        <v>0</v>
      </c>
      <c r="W1993" s="8">
        <v>0</v>
      </c>
      <c r="X1993" s="8">
        <v>110.2</v>
      </c>
    </row>
    <row r="1994" spans="1:24" x14ac:dyDescent="0.25">
      <c r="A1994" t="s">
        <v>2320</v>
      </c>
      <c r="B1994" s="1">
        <v>45518</v>
      </c>
      <c r="C1994" t="s">
        <v>420</v>
      </c>
      <c r="D1994" t="s">
        <v>421</v>
      </c>
      <c r="E1994" t="s">
        <v>150</v>
      </c>
      <c r="F1994" t="s">
        <v>89</v>
      </c>
      <c r="G1994" t="s">
        <v>151</v>
      </c>
      <c r="H1994" t="s">
        <v>152</v>
      </c>
      <c r="I1994" t="s">
        <v>144</v>
      </c>
      <c r="J1994" t="s">
        <v>145</v>
      </c>
      <c r="K1994" t="s">
        <v>33</v>
      </c>
      <c r="L1994" s="8">
        <v>12</v>
      </c>
      <c r="M1994" s="8">
        <v>6.5</v>
      </c>
      <c r="N1994">
        <v>90</v>
      </c>
      <c r="O1994" s="8">
        <v>1080</v>
      </c>
      <c r="P1994" s="14">
        <v>0.1037</v>
      </c>
      <c r="Q1994" s="8">
        <v>112</v>
      </c>
      <c r="R1994" s="8">
        <v>968</v>
      </c>
      <c r="S1994" s="8">
        <v>585</v>
      </c>
      <c r="T1994" s="8">
        <v>383</v>
      </c>
      <c r="U1994">
        <v>0</v>
      </c>
      <c r="V1994" s="8">
        <v>0</v>
      </c>
      <c r="W1994" s="8">
        <v>0</v>
      </c>
      <c r="X1994" s="8">
        <v>383</v>
      </c>
    </row>
    <row r="1995" spans="1:24" x14ac:dyDescent="0.25">
      <c r="A1995" t="s">
        <v>2321</v>
      </c>
      <c r="B1995" s="1">
        <v>46260</v>
      </c>
      <c r="C1995" t="s">
        <v>235</v>
      </c>
      <c r="D1995" t="s">
        <v>236</v>
      </c>
      <c r="E1995" t="s">
        <v>27</v>
      </c>
      <c r="F1995" t="s">
        <v>54</v>
      </c>
      <c r="G1995" t="s">
        <v>38</v>
      </c>
      <c r="H1995" t="s">
        <v>39</v>
      </c>
      <c r="I1995" t="s">
        <v>130</v>
      </c>
      <c r="J1995" t="s">
        <v>131</v>
      </c>
      <c r="K1995" t="s">
        <v>42</v>
      </c>
      <c r="L1995" s="8">
        <v>4.8</v>
      </c>
      <c r="M1995" s="8">
        <v>1.4</v>
      </c>
      <c r="N1995">
        <v>41</v>
      </c>
      <c r="O1995" s="8">
        <v>196.8</v>
      </c>
      <c r="P1995" s="14">
        <v>2.0000000000000001E-4</v>
      </c>
      <c r="Q1995" s="8">
        <v>0.04</v>
      </c>
      <c r="R1995" s="8">
        <v>196.76</v>
      </c>
      <c r="S1995" s="8">
        <v>57.4</v>
      </c>
      <c r="T1995" s="8">
        <v>139.36000000000001</v>
      </c>
      <c r="U1995">
        <v>0</v>
      </c>
      <c r="V1995" s="8">
        <v>0</v>
      </c>
      <c r="W1995" s="8">
        <v>0</v>
      </c>
      <c r="X1995" s="8">
        <v>139.36000000000001</v>
      </c>
    </row>
    <row r="1996" spans="1:24" x14ac:dyDescent="0.25">
      <c r="A1996" t="s">
        <v>2322</v>
      </c>
      <c r="B1996" s="1">
        <v>45921</v>
      </c>
      <c r="C1996" t="s">
        <v>345</v>
      </c>
      <c r="D1996" t="s">
        <v>346</v>
      </c>
      <c r="E1996" t="s">
        <v>71</v>
      </c>
      <c r="F1996" t="s">
        <v>28</v>
      </c>
      <c r="G1996" t="s">
        <v>165</v>
      </c>
      <c r="H1996" t="s">
        <v>166</v>
      </c>
      <c r="I1996" t="s">
        <v>122</v>
      </c>
      <c r="J1996" t="s">
        <v>123</v>
      </c>
      <c r="K1996" t="s">
        <v>59</v>
      </c>
      <c r="L1996" s="8">
        <v>5.5</v>
      </c>
      <c r="M1996" s="8">
        <v>3.8</v>
      </c>
      <c r="N1996">
        <v>44</v>
      </c>
      <c r="O1996" s="8">
        <v>242</v>
      </c>
      <c r="P1996" s="14">
        <v>1.8200000000000001E-2</v>
      </c>
      <c r="Q1996" s="8">
        <v>4.4000000000000004</v>
      </c>
      <c r="R1996" s="8">
        <v>237.6</v>
      </c>
      <c r="S1996" s="8">
        <v>167.2</v>
      </c>
      <c r="T1996" s="8">
        <v>70.400000000000006</v>
      </c>
      <c r="U1996">
        <v>0</v>
      </c>
      <c r="V1996" s="8">
        <v>0</v>
      </c>
      <c r="W1996" s="8">
        <v>0</v>
      </c>
      <c r="X1996" s="8">
        <v>70.400000000000006</v>
      </c>
    </row>
    <row r="1997" spans="1:24" x14ac:dyDescent="0.25">
      <c r="A1997" t="s">
        <v>2323</v>
      </c>
      <c r="B1997" s="1">
        <v>45336</v>
      </c>
      <c r="C1997" t="s">
        <v>102</v>
      </c>
      <c r="D1997" t="s">
        <v>103</v>
      </c>
      <c r="E1997" t="s">
        <v>27</v>
      </c>
      <c r="F1997" t="s">
        <v>54</v>
      </c>
      <c r="G1997" t="s">
        <v>38</v>
      </c>
      <c r="H1997" t="s">
        <v>39</v>
      </c>
      <c r="I1997" t="s">
        <v>117</v>
      </c>
      <c r="J1997" t="s">
        <v>118</v>
      </c>
      <c r="K1997" t="s">
        <v>59</v>
      </c>
      <c r="L1997" s="8">
        <v>6</v>
      </c>
      <c r="M1997" s="8">
        <v>4.2</v>
      </c>
      <c r="N1997">
        <v>210</v>
      </c>
      <c r="O1997" s="8">
        <v>1260</v>
      </c>
      <c r="P1997" s="14">
        <v>1.29E-2</v>
      </c>
      <c r="Q1997" s="8">
        <v>16.25</v>
      </c>
      <c r="R1997" s="8">
        <v>1243.75</v>
      </c>
      <c r="S1997" s="8">
        <v>882</v>
      </c>
      <c r="T1997" s="8">
        <v>361.75</v>
      </c>
      <c r="U1997">
        <v>0</v>
      </c>
      <c r="V1997" s="8">
        <v>0</v>
      </c>
      <c r="W1997" s="8">
        <v>0</v>
      </c>
      <c r="X1997" s="8">
        <v>361.75</v>
      </c>
    </row>
    <row r="1998" spans="1:24" x14ac:dyDescent="0.25">
      <c r="A1998" t="s">
        <v>2324</v>
      </c>
      <c r="B1998" s="1">
        <v>46036</v>
      </c>
      <c r="C1998" t="s">
        <v>403</v>
      </c>
      <c r="D1998" t="s">
        <v>404</v>
      </c>
      <c r="E1998" t="s">
        <v>53</v>
      </c>
      <c r="F1998" t="s">
        <v>37</v>
      </c>
      <c r="G1998" t="s">
        <v>55</v>
      </c>
      <c r="H1998" t="s">
        <v>56</v>
      </c>
      <c r="I1998" t="s">
        <v>40</v>
      </c>
      <c r="J1998" t="s">
        <v>41</v>
      </c>
      <c r="K1998" t="s">
        <v>42</v>
      </c>
      <c r="L1998" s="8">
        <v>14.5</v>
      </c>
      <c r="M1998" s="8">
        <v>4.2</v>
      </c>
      <c r="N1998">
        <v>2</v>
      </c>
      <c r="O1998" s="8">
        <v>29</v>
      </c>
      <c r="P1998" s="14">
        <v>1.12E-2</v>
      </c>
      <c r="Q1998" s="8">
        <v>0.32</v>
      </c>
      <c r="R1998" s="8">
        <v>28.68</v>
      </c>
      <c r="S1998" s="8">
        <v>8.4</v>
      </c>
      <c r="T1998" s="8">
        <v>20.28</v>
      </c>
      <c r="U1998">
        <v>0</v>
      </c>
      <c r="V1998" s="8">
        <v>0</v>
      </c>
      <c r="W1998" s="8">
        <v>0</v>
      </c>
      <c r="X1998" s="8">
        <v>20.28</v>
      </c>
    </row>
    <row r="1999" spans="1:24" x14ac:dyDescent="0.25">
      <c r="A1999" t="s">
        <v>2325</v>
      </c>
      <c r="B1999" s="1">
        <v>46094</v>
      </c>
      <c r="C1999" t="s">
        <v>584</v>
      </c>
      <c r="D1999" t="s">
        <v>585</v>
      </c>
      <c r="E1999" t="s">
        <v>27</v>
      </c>
      <c r="F1999" t="s">
        <v>37</v>
      </c>
      <c r="G1999" t="s">
        <v>38</v>
      </c>
      <c r="H1999" t="s">
        <v>39</v>
      </c>
      <c r="I1999" t="s">
        <v>99</v>
      </c>
      <c r="J1999" t="s">
        <v>100</v>
      </c>
      <c r="K1999" t="s">
        <v>49</v>
      </c>
      <c r="L1999" s="8">
        <v>3.8</v>
      </c>
      <c r="M1999" s="8">
        <v>2.6</v>
      </c>
      <c r="N1999">
        <v>6</v>
      </c>
      <c r="O1999" s="8">
        <v>22.8</v>
      </c>
      <c r="P1999" s="14">
        <v>2.1499999999999998E-2</v>
      </c>
      <c r="Q1999" s="8">
        <v>0.49</v>
      </c>
      <c r="R1999" s="8">
        <v>22.31</v>
      </c>
      <c r="S1999" s="8">
        <v>15.6</v>
      </c>
      <c r="T1999" s="8">
        <v>6.71</v>
      </c>
      <c r="U1999">
        <v>1</v>
      </c>
      <c r="V1999" s="8">
        <v>3.72</v>
      </c>
      <c r="W1999" s="8">
        <v>3.1</v>
      </c>
      <c r="X1999" s="8">
        <v>3.61</v>
      </c>
    </row>
    <row r="2000" spans="1:24" x14ac:dyDescent="0.25">
      <c r="A2000" t="s">
        <v>2326</v>
      </c>
      <c r="B2000" s="1">
        <v>46222</v>
      </c>
      <c r="C2000" t="s">
        <v>667</v>
      </c>
      <c r="D2000" t="s">
        <v>668</v>
      </c>
      <c r="E2000" t="s">
        <v>63</v>
      </c>
      <c r="F2000" t="s">
        <v>54</v>
      </c>
      <c r="G2000" t="s">
        <v>79</v>
      </c>
      <c r="H2000" t="s">
        <v>80</v>
      </c>
      <c r="I2000" t="s">
        <v>185</v>
      </c>
      <c r="J2000" t="s">
        <v>186</v>
      </c>
      <c r="K2000" t="s">
        <v>59</v>
      </c>
      <c r="L2000" s="8">
        <v>4.9000000000000004</v>
      </c>
      <c r="M2000" s="8">
        <v>3.1</v>
      </c>
      <c r="N2000">
        <v>26</v>
      </c>
      <c r="O2000" s="8">
        <v>127.4</v>
      </c>
      <c r="P2000" s="14">
        <v>8.8999999999999999E-3</v>
      </c>
      <c r="Q2000" s="8">
        <v>1.1299999999999999</v>
      </c>
      <c r="R2000" s="8">
        <v>126.27</v>
      </c>
      <c r="S2000" s="8">
        <v>80.599999999999994</v>
      </c>
      <c r="T2000" s="8">
        <v>45.67</v>
      </c>
      <c r="U2000">
        <v>0</v>
      </c>
      <c r="V2000" s="8">
        <v>0</v>
      </c>
      <c r="W2000" s="8">
        <v>0</v>
      </c>
      <c r="X2000" s="8">
        <v>45.67</v>
      </c>
    </row>
    <row r="2001" spans="1:24" x14ac:dyDescent="0.25">
      <c r="A2001" t="s">
        <v>2327</v>
      </c>
      <c r="B2001" s="1">
        <v>46179</v>
      </c>
      <c r="C2001" t="s">
        <v>331</v>
      </c>
      <c r="D2001" t="s">
        <v>332</v>
      </c>
      <c r="E2001" t="s">
        <v>150</v>
      </c>
      <c r="F2001" t="s">
        <v>37</v>
      </c>
      <c r="G2001" t="s">
        <v>151</v>
      </c>
      <c r="H2001" t="s">
        <v>152</v>
      </c>
      <c r="I2001" t="s">
        <v>104</v>
      </c>
      <c r="J2001" t="s">
        <v>105</v>
      </c>
      <c r="K2001" t="s">
        <v>49</v>
      </c>
      <c r="L2001" s="8">
        <v>4.2</v>
      </c>
      <c r="M2001" s="8">
        <v>2.8</v>
      </c>
      <c r="N2001">
        <v>47</v>
      </c>
      <c r="O2001" s="8">
        <v>197.4</v>
      </c>
      <c r="P2001" s="14">
        <v>1.6899999999999998E-2</v>
      </c>
      <c r="Q2001" s="8">
        <v>3.34</v>
      </c>
      <c r="R2001" s="8">
        <v>194.06</v>
      </c>
      <c r="S2001" s="8">
        <v>131.6</v>
      </c>
      <c r="T2001" s="8">
        <v>62.46</v>
      </c>
      <c r="U2001">
        <v>0</v>
      </c>
      <c r="V2001" s="8">
        <v>0</v>
      </c>
      <c r="W2001" s="8">
        <v>0</v>
      </c>
      <c r="X2001" s="8">
        <v>62.46</v>
      </c>
    </row>
    <row r="2002" spans="1:24" x14ac:dyDescent="0.25">
      <c r="A2002" t="s">
        <v>2328</v>
      </c>
      <c r="B2002" s="1">
        <v>45966</v>
      </c>
      <c r="C2002" t="s">
        <v>567</v>
      </c>
      <c r="D2002" t="s">
        <v>568</v>
      </c>
      <c r="E2002" t="s">
        <v>27</v>
      </c>
      <c r="F2002" t="s">
        <v>37</v>
      </c>
      <c r="G2002" t="s">
        <v>29</v>
      </c>
      <c r="H2002" t="s">
        <v>30</v>
      </c>
      <c r="I2002" t="s">
        <v>104</v>
      </c>
      <c r="J2002" t="s">
        <v>105</v>
      </c>
      <c r="K2002" t="s">
        <v>49</v>
      </c>
      <c r="L2002" s="8">
        <v>4.2</v>
      </c>
      <c r="M2002" s="8">
        <v>2.8</v>
      </c>
      <c r="N2002">
        <v>20</v>
      </c>
      <c r="O2002" s="8">
        <v>84</v>
      </c>
      <c r="P2002" s="14">
        <v>1.55E-2</v>
      </c>
      <c r="Q2002" s="8">
        <v>1.3</v>
      </c>
      <c r="R2002" s="8">
        <v>82.7</v>
      </c>
      <c r="S2002" s="8">
        <v>56</v>
      </c>
      <c r="T2002" s="8">
        <v>26.7</v>
      </c>
      <c r="U2002">
        <v>0</v>
      </c>
      <c r="V2002" s="8">
        <v>0</v>
      </c>
      <c r="W2002" s="8">
        <v>0</v>
      </c>
      <c r="X2002" s="8">
        <v>26.7</v>
      </c>
    </row>
    <row r="2003" spans="1:24" x14ac:dyDescent="0.25">
      <c r="A2003" t="s">
        <v>2329</v>
      </c>
      <c r="B2003" s="1">
        <v>45825</v>
      </c>
      <c r="C2003" t="s">
        <v>201</v>
      </c>
      <c r="D2003" t="s">
        <v>202</v>
      </c>
      <c r="E2003" t="s">
        <v>53</v>
      </c>
      <c r="F2003" t="s">
        <v>46</v>
      </c>
      <c r="G2003" t="s">
        <v>55</v>
      </c>
      <c r="H2003" t="s">
        <v>56</v>
      </c>
      <c r="I2003" t="s">
        <v>130</v>
      </c>
      <c r="J2003" t="s">
        <v>131</v>
      </c>
      <c r="K2003" t="s">
        <v>42</v>
      </c>
      <c r="L2003" s="8">
        <v>4.8</v>
      </c>
      <c r="M2003" s="8">
        <v>1.4</v>
      </c>
      <c r="N2003">
        <v>28</v>
      </c>
      <c r="O2003" s="8">
        <v>134.4</v>
      </c>
      <c r="P2003" s="14">
        <v>9.06E-2</v>
      </c>
      <c r="Q2003" s="8">
        <v>12.18</v>
      </c>
      <c r="R2003" s="8">
        <v>122.22</v>
      </c>
      <c r="S2003" s="8">
        <v>39.200000000000003</v>
      </c>
      <c r="T2003" s="8">
        <v>83.02</v>
      </c>
      <c r="U2003">
        <v>0</v>
      </c>
      <c r="V2003" s="8">
        <v>0</v>
      </c>
      <c r="W2003" s="8">
        <v>0</v>
      </c>
      <c r="X2003" s="8">
        <v>83.02</v>
      </c>
    </row>
    <row r="2004" spans="1:24" x14ac:dyDescent="0.25">
      <c r="A2004" t="s">
        <v>2330</v>
      </c>
      <c r="B2004" s="1">
        <v>45600</v>
      </c>
      <c r="C2004" t="s">
        <v>220</v>
      </c>
      <c r="D2004" t="s">
        <v>221</v>
      </c>
      <c r="E2004" t="s">
        <v>71</v>
      </c>
      <c r="F2004" t="s">
        <v>28</v>
      </c>
      <c r="G2004" t="s">
        <v>72</v>
      </c>
      <c r="H2004" t="s">
        <v>73</v>
      </c>
      <c r="I2004" t="s">
        <v>127</v>
      </c>
      <c r="J2004" t="s">
        <v>128</v>
      </c>
      <c r="K2004" t="s">
        <v>33</v>
      </c>
      <c r="L2004" s="8">
        <v>7.2</v>
      </c>
      <c r="M2004" s="8">
        <v>3.6</v>
      </c>
      <c r="N2004">
        <v>54</v>
      </c>
      <c r="O2004" s="8">
        <v>388.8</v>
      </c>
      <c r="P2004" s="14">
        <v>5.9200000000000003E-2</v>
      </c>
      <c r="Q2004" s="8">
        <v>23.02</v>
      </c>
      <c r="R2004" s="8">
        <v>365.78</v>
      </c>
      <c r="S2004" s="8">
        <v>194.4</v>
      </c>
      <c r="T2004" s="8">
        <v>171.38</v>
      </c>
      <c r="U2004">
        <v>0</v>
      </c>
      <c r="V2004" s="8">
        <v>0</v>
      </c>
      <c r="W2004" s="8">
        <v>0</v>
      </c>
      <c r="X2004" s="8">
        <v>171.38</v>
      </c>
    </row>
    <row r="2005" spans="1:24" x14ac:dyDescent="0.25">
      <c r="A2005" t="s">
        <v>2331</v>
      </c>
      <c r="B2005" s="1">
        <v>45761</v>
      </c>
      <c r="C2005" t="s">
        <v>551</v>
      </c>
      <c r="D2005" t="s">
        <v>552</v>
      </c>
      <c r="E2005" t="s">
        <v>27</v>
      </c>
      <c r="F2005" t="s">
        <v>54</v>
      </c>
      <c r="G2005" t="s">
        <v>38</v>
      </c>
      <c r="H2005" t="s">
        <v>39</v>
      </c>
      <c r="I2005" t="s">
        <v>112</v>
      </c>
      <c r="J2005" t="s">
        <v>113</v>
      </c>
      <c r="K2005" t="s">
        <v>42</v>
      </c>
      <c r="L2005" s="8">
        <v>8.5</v>
      </c>
      <c r="M2005" s="8">
        <v>2.8</v>
      </c>
      <c r="N2005">
        <v>11</v>
      </c>
      <c r="O2005" s="8">
        <v>93.5</v>
      </c>
      <c r="P2005" s="14">
        <v>2.69E-2</v>
      </c>
      <c r="Q2005" s="8">
        <v>2.52</v>
      </c>
      <c r="R2005" s="8">
        <v>90.98</v>
      </c>
      <c r="S2005" s="8">
        <v>30.8</v>
      </c>
      <c r="T2005" s="8">
        <v>60.18</v>
      </c>
      <c r="U2005">
        <v>0</v>
      </c>
      <c r="V2005" s="8">
        <v>0</v>
      </c>
      <c r="W2005" s="8">
        <v>0</v>
      </c>
      <c r="X2005" s="8">
        <v>60.18</v>
      </c>
    </row>
    <row r="2006" spans="1:24" x14ac:dyDescent="0.25">
      <c r="A2006" t="s">
        <v>2332</v>
      </c>
      <c r="B2006" s="1">
        <v>45950</v>
      </c>
      <c r="C2006" t="s">
        <v>133</v>
      </c>
      <c r="D2006" t="s">
        <v>134</v>
      </c>
      <c r="E2006" t="s">
        <v>27</v>
      </c>
      <c r="F2006" t="s">
        <v>54</v>
      </c>
      <c r="G2006" t="s">
        <v>29</v>
      </c>
      <c r="H2006" t="s">
        <v>30</v>
      </c>
      <c r="I2006" t="s">
        <v>47</v>
      </c>
      <c r="J2006" t="s">
        <v>48</v>
      </c>
      <c r="K2006" t="s">
        <v>49</v>
      </c>
      <c r="L2006" s="8">
        <v>5</v>
      </c>
      <c r="M2006" s="8">
        <v>3.2</v>
      </c>
      <c r="N2006">
        <v>18</v>
      </c>
      <c r="O2006" s="8">
        <v>90</v>
      </c>
      <c r="P2006" s="14">
        <v>1.1000000000000001E-3</v>
      </c>
      <c r="Q2006" s="8">
        <v>0.1</v>
      </c>
      <c r="R2006" s="8">
        <v>89.9</v>
      </c>
      <c r="S2006" s="8">
        <v>57.6</v>
      </c>
      <c r="T2006" s="8">
        <v>32.299999999999997</v>
      </c>
      <c r="U2006">
        <v>0</v>
      </c>
      <c r="V2006" s="8">
        <v>0</v>
      </c>
      <c r="W2006" s="8">
        <v>0</v>
      </c>
      <c r="X2006" s="8">
        <v>32.299999999999997</v>
      </c>
    </row>
    <row r="2007" spans="1:24" x14ac:dyDescent="0.25">
      <c r="A2007" t="s">
        <v>2333</v>
      </c>
      <c r="B2007" s="1">
        <v>45323</v>
      </c>
      <c r="C2007" t="s">
        <v>223</v>
      </c>
      <c r="D2007" t="s">
        <v>224</v>
      </c>
      <c r="E2007" t="s">
        <v>27</v>
      </c>
      <c r="F2007" t="s">
        <v>28</v>
      </c>
      <c r="G2007" t="s">
        <v>29</v>
      </c>
      <c r="H2007" t="s">
        <v>30</v>
      </c>
      <c r="I2007" t="s">
        <v>31</v>
      </c>
      <c r="J2007" t="s">
        <v>32</v>
      </c>
      <c r="K2007" t="s">
        <v>33</v>
      </c>
      <c r="L2007" s="8">
        <v>5.8</v>
      </c>
      <c r="M2007" s="8">
        <v>2.7</v>
      </c>
      <c r="N2007">
        <v>22</v>
      </c>
      <c r="O2007" s="8">
        <v>127.6</v>
      </c>
      <c r="P2007" s="14">
        <v>5.5599999999999997E-2</v>
      </c>
      <c r="Q2007" s="8">
        <v>7.09</v>
      </c>
      <c r="R2007" s="8">
        <v>120.51</v>
      </c>
      <c r="S2007" s="8">
        <v>59.4</v>
      </c>
      <c r="T2007" s="8">
        <v>61.11</v>
      </c>
      <c r="U2007">
        <v>0</v>
      </c>
      <c r="V2007" s="8">
        <v>0</v>
      </c>
      <c r="W2007" s="8">
        <v>0</v>
      </c>
      <c r="X2007" s="8">
        <v>61.11</v>
      </c>
    </row>
    <row r="2008" spans="1:24" x14ac:dyDescent="0.25">
      <c r="A2008" t="s">
        <v>2334</v>
      </c>
      <c r="B2008" s="1">
        <v>45354</v>
      </c>
      <c r="C2008" t="s">
        <v>125</v>
      </c>
      <c r="D2008" t="s">
        <v>126</v>
      </c>
      <c r="E2008" t="s">
        <v>27</v>
      </c>
      <c r="F2008" t="s">
        <v>89</v>
      </c>
      <c r="G2008" t="s">
        <v>29</v>
      </c>
      <c r="H2008" t="s">
        <v>30</v>
      </c>
      <c r="I2008" t="s">
        <v>66</v>
      </c>
      <c r="J2008" t="s">
        <v>67</v>
      </c>
      <c r="K2008" t="s">
        <v>33</v>
      </c>
      <c r="L2008" s="8">
        <v>4.5</v>
      </c>
      <c r="M2008" s="8">
        <v>2.1</v>
      </c>
      <c r="N2008">
        <v>37</v>
      </c>
      <c r="O2008" s="8">
        <v>166.5</v>
      </c>
      <c r="P2008" s="14">
        <v>0.1075</v>
      </c>
      <c r="Q2008" s="8">
        <v>17.899999999999999</v>
      </c>
      <c r="R2008" s="8">
        <v>148.6</v>
      </c>
      <c r="S2008" s="8">
        <v>77.7</v>
      </c>
      <c r="T2008" s="8">
        <v>70.900000000000006</v>
      </c>
      <c r="U2008">
        <v>0</v>
      </c>
      <c r="V2008" s="8">
        <v>0</v>
      </c>
      <c r="W2008" s="8">
        <v>0</v>
      </c>
      <c r="X2008" s="8">
        <v>70.900000000000006</v>
      </c>
    </row>
    <row r="2009" spans="1:24" x14ac:dyDescent="0.25">
      <c r="A2009" t="s">
        <v>2335</v>
      </c>
      <c r="B2009" s="1">
        <v>45782</v>
      </c>
      <c r="C2009" t="s">
        <v>91</v>
      </c>
      <c r="D2009" t="s">
        <v>92</v>
      </c>
      <c r="E2009" t="s">
        <v>27</v>
      </c>
      <c r="F2009" t="s">
        <v>37</v>
      </c>
      <c r="G2009" t="s">
        <v>29</v>
      </c>
      <c r="H2009" t="s">
        <v>30</v>
      </c>
      <c r="I2009" t="s">
        <v>104</v>
      </c>
      <c r="J2009" t="s">
        <v>105</v>
      </c>
      <c r="K2009" t="s">
        <v>49</v>
      </c>
      <c r="L2009" s="8">
        <v>4.2</v>
      </c>
      <c r="M2009" s="8">
        <v>2.8</v>
      </c>
      <c r="N2009">
        <v>24</v>
      </c>
      <c r="O2009" s="8">
        <v>100.8</v>
      </c>
      <c r="P2009" s="14">
        <v>1.35E-2</v>
      </c>
      <c r="Q2009" s="8">
        <v>1.36</v>
      </c>
      <c r="R2009" s="8">
        <v>99.44</v>
      </c>
      <c r="S2009" s="8">
        <v>67.2</v>
      </c>
      <c r="T2009" s="8">
        <v>32.24</v>
      </c>
      <c r="U2009">
        <v>0</v>
      </c>
      <c r="V2009" s="8">
        <v>0</v>
      </c>
      <c r="W2009" s="8">
        <v>0</v>
      </c>
      <c r="X2009" s="8">
        <v>32.24</v>
      </c>
    </row>
    <row r="2010" spans="1:24" x14ac:dyDescent="0.25">
      <c r="A2010" t="s">
        <v>2336</v>
      </c>
      <c r="B2010" s="1">
        <v>46159</v>
      </c>
      <c r="C2010" t="s">
        <v>334</v>
      </c>
      <c r="D2010" t="s">
        <v>335</v>
      </c>
      <c r="E2010" t="s">
        <v>53</v>
      </c>
      <c r="F2010" t="s">
        <v>37</v>
      </c>
      <c r="G2010" t="s">
        <v>55</v>
      </c>
      <c r="H2010" t="s">
        <v>56</v>
      </c>
      <c r="I2010" t="s">
        <v>66</v>
      </c>
      <c r="J2010" t="s">
        <v>67</v>
      </c>
      <c r="K2010" t="s">
        <v>33</v>
      </c>
      <c r="L2010" s="8">
        <v>4.5</v>
      </c>
      <c r="M2010" s="8">
        <v>2.1</v>
      </c>
      <c r="N2010">
        <v>41</v>
      </c>
      <c r="O2010" s="8">
        <v>184.5</v>
      </c>
      <c r="P2010" s="14">
        <v>6.3E-3</v>
      </c>
      <c r="Q2010" s="8">
        <v>1.1599999999999999</v>
      </c>
      <c r="R2010" s="8">
        <v>183.34</v>
      </c>
      <c r="S2010" s="8">
        <v>86.1</v>
      </c>
      <c r="T2010" s="8">
        <v>97.24</v>
      </c>
      <c r="U2010">
        <v>0</v>
      </c>
      <c r="V2010" s="8">
        <v>0</v>
      </c>
      <c r="W2010" s="8">
        <v>0</v>
      </c>
      <c r="X2010" s="8">
        <v>97.24</v>
      </c>
    </row>
    <row r="2011" spans="1:24" x14ac:dyDescent="0.25">
      <c r="A2011" t="s">
        <v>2337</v>
      </c>
      <c r="B2011" s="1">
        <v>45703</v>
      </c>
      <c r="C2011" t="s">
        <v>183</v>
      </c>
      <c r="D2011" t="s">
        <v>184</v>
      </c>
      <c r="E2011" t="s">
        <v>63</v>
      </c>
      <c r="F2011" t="s">
        <v>89</v>
      </c>
      <c r="G2011" t="s">
        <v>64</v>
      </c>
      <c r="H2011" t="s">
        <v>65</v>
      </c>
      <c r="I2011" t="s">
        <v>47</v>
      </c>
      <c r="J2011" t="s">
        <v>48</v>
      </c>
      <c r="K2011" t="s">
        <v>49</v>
      </c>
      <c r="L2011" s="8">
        <v>5</v>
      </c>
      <c r="M2011" s="8">
        <v>3.2</v>
      </c>
      <c r="N2011">
        <v>307</v>
      </c>
      <c r="O2011" s="8">
        <v>1535</v>
      </c>
      <c r="P2011" s="14">
        <v>6.8099999999999994E-2</v>
      </c>
      <c r="Q2011" s="8">
        <v>104.53</v>
      </c>
      <c r="R2011" s="8">
        <v>1430.47</v>
      </c>
      <c r="S2011" s="8">
        <v>982.4</v>
      </c>
      <c r="T2011" s="8">
        <v>448.07</v>
      </c>
      <c r="U2011">
        <v>0</v>
      </c>
      <c r="V2011" s="8">
        <v>0</v>
      </c>
      <c r="W2011" s="8">
        <v>0</v>
      </c>
      <c r="X2011" s="8">
        <v>448.07</v>
      </c>
    </row>
    <row r="2012" spans="1:24" x14ac:dyDescent="0.25">
      <c r="A2012" t="s">
        <v>2338</v>
      </c>
      <c r="B2012" s="1">
        <v>45728</v>
      </c>
      <c r="C2012" t="s">
        <v>35</v>
      </c>
      <c r="D2012" t="s">
        <v>36</v>
      </c>
      <c r="E2012" t="s">
        <v>27</v>
      </c>
      <c r="F2012" t="s">
        <v>37</v>
      </c>
      <c r="G2012" t="s">
        <v>29</v>
      </c>
      <c r="H2012" t="s">
        <v>30</v>
      </c>
      <c r="I2012" t="s">
        <v>185</v>
      </c>
      <c r="J2012" t="s">
        <v>186</v>
      </c>
      <c r="K2012" t="s">
        <v>59</v>
      </c>
      <c r="L2012" s="8">
        <v>4.9000000000000004</v>
      </c>
      <c r="M2012" s="8">
        <v>3.1</v>
      </c>
      <c r="N2012">
        <v>4</v>
      </c>
      <c r="O2012" s="8">
        <v>19.600000000000001</v>
      </c>
      <c r="P2012" s="14">
        <v>2.87E-2</v>
      </c>
      <c r="Q2012" s="8">
        <v>0.56000000000000005</v>
      </c>
      <c r="R2012" s="8">
        <v>19.04</v>
      </c>
      <c r="S2012" s="8">
        <v>12.4</v>
      </c>
      <c r="T2012" s="8">
        <v>6.64</v>
      </c>
      <c r="U2012">
        <v>0</v>
      </c>
      <c r="V2012" s="8">
        <v>0</v>
      </c>
      <c r="W2012" s="8">
        <v>0</v>
      </c>
      <c r="X2012" s="8">
        <v>6.64</v>
      </c>
    </row>
    <row r="2013" spans="1:24" x14ac:dyDescent="0.25">
      <c r="A2013" t="s">
        <v>2339</v>
      </c>
      <c r="B2013" s="1">
        <v>45994</v>
      </c>
      <c r="C2013" t="s">
        <v>44</v>
      </c>
      <c r="D2013" t="s">
        <v>45</v>
      </c>
      <c r="E2013" t="s">
        <v>27</v>
      </c>
      <c r="F2013" t="s">
        <v>46</v>
      </c>
      <c r="G2013" t="s">
        <v>38</v>
      </c>
      <c r="H2013" t="s">
        <v>39</v>
      </c>
      <c r="I2013" t="s">
        <v>40</v>
      </c>
      <c r="J2013" t="s">
        <v>41</v>
      </c>
      <c r="K2013" t="s">
        <v>42</v>
      </c>
      <c r="L2013" s="8">
        <v>14.5</v>
      </c>
      <c r="M2013" s="8">
        <v>4.2</v>
      </c>
      <c r="N2013">
        <v>1</v>
      </c>
      <c r="O2013" s="8">
        <v>14.5</v>
      </c>
      <c r="P2013" s="14">
        <v>0.1724</v>
      </c>
      <c r="Q2013" s="8">
        <v>2.5</v>
      </c>
      <c r="R2013" s="8">
        <v>12</v>
      </c>
      <c r="S2013" s="8">
        <v>4.2</v>
      </c>
      <c r="T2013" s="8">
        <v>7.8</v>
      </c>
      <c r="U2013">
        <v>0</v>
      </c>
      <c r="V2013" s="8">
        <v>0</v>
      </c>
      <c r="W2013" s="8">
        <v>0</v>
      </c>
      <c r="X2013" s="8">
        <v>7.8</v>
      </c>
    </row>
    <row r="2014" spans="1:24" x14ac:dyDescent="0.25">
      <c r="A2014" t="s">
        <v>2340</v>
      </c>
      <c r="B2014" s="1">
        <v>45402</v>
      </c>
      <c r="C2014" t="s">
        <v>361</v>
      </c>
      <c r="D2014" t="s">
        <v>362</v>
      </c>
      <c r="E2014" t="s">
        <v>27</v>
      </c>
      <c r="F2014" t="s">
        <v>28</v>
      </c>
      <c r="G2014" t="s">
        <v>38</v>
      </c>
      <c r="H2014" t="s">
        <v>39</v>
      </c>
      <c r="I2014" t="s">
        <v>66</v>
      </c>
      <c r="J2014" t="s">
        <v>67</v>
      </c>
      <c r="K2014" t="s">
        <v>33</v>
      </c>
      <c r="L2014" s="8">
        <v>4.5</v>
      </c>
      <c r="M2014" s="8">
        <v>2.1</v>
      </c>
      <c r="N2014">
        <v>157</v>
      </c>
      <c r="O2014" s="8">
        <v>706.5</v>
      </c>
      <c r="P2014" s="14">
        <v>5.4399999999999997E-2</v>
      </c>
      <c r="Q2014" s="8">
        <v>38.43</v>
      </c>
      <c r="R2014" s="8">
        <v>668.07</v>
      </c>
      <c r="S2014" s="8">
        <v>329.7</v>
      </c>
      <c r="T2014" s="8">
        <v>338.37</v>
      </c>
      <c r="U2014">
        <v>0</v>
      </c>
      <c r="V2014" s="8">
        <v>0</v>
      </c>
      <c r="W2014" s="8">
        <v>0</v>
      </c>
      <c r="X2014" s="8">
        <v>338.37</v>
      </c>
    </row>
    <row r="2015" spans="1:24" x14ac:dyDescent="0.25">
      <c r="A2015" t="s">
        <v>2341</v>
      </c>
      <c r="B2015" s="1">
        <v>45794</v>
      </c>
      <c r="C2015" t="s">
        <v>671</v>
      </c>
      <c r="D2015" t="s">
        <v>672</v>
      </c>
      <c r="E2015" t="s">
        <v>27</v>
      </c>
      <c r="F2015" t="s">
        <v>89</v>
      </c>
      <c r="G2015" t="s">
        <v>29</v>
      </c>
      <c r="H2015" t="s">
        <v>30</v>
      </c>
      <c r="I2015" t="s">
        <v>144</v>
      </c>
      <c r="J2015" t="s">
        <v>145</v>
      </c>
      <c r="K2015" t="s">
        <v>33</v>
      </c>
      <c r="L2015" s="8">
        <v>12</v>
      </c>
      <c r="M2015" s="8">
        <v>6.5</v>
      </c>
      <c r="N2015">
        <v>49</v>
      </c>
      <c r="O2015" s="8">
        <v>588</v>
      </c>
      <c r="P2015" s="14">
        <v>0.13639999999999999</v>
      </c>
      <c r="Q2015" s="8">
        <v>80.2</v>
      </c>
      <c r="R2015" s="8">
        <v>507.8</v>
      </c>
      <c r="S2015" s="8">
        <v>318.5</v>
      </c>
      <c r="T2015" s="8">
        <v>189.3</v>
      </c>
      <c r="U2015">
        <v>0</v>
      </c>
      <c r="V2015" s="8">
        <v>0</v>
      </c>
      <c r="W2015" s="8">
        <v>0</v>
      </c>
      <c r="X2015" s="8">
        <v>189.3</v>
      </c>
    </row>
    <row r="2016" spans="1:24" x14ac:dyDescent="0.25">
      <c r="A2016" t="s">
        <v>2342</v>
      </c>
      <c r="B2016" s="1">
        <v>46021</v>
      </c>
      <c r="C2016" t="s">
        <v>403</v>
      </c>
      <c r="D2016" t="s">
        <v>404</v>
      </c>
      <c r="E2016" t="s">
        <v>53</v>
      </c>
      <c r="F2016" t="s">
        <v>37</v>
      </c>
      <c r="G2016" t="s">
        <v>55</v>
      </c>
      <c r="H2016" t="s">
        <v>56</v>
      </c>
      <c r="I2016" t="s">
        <v>112</v>
      </c>
      <c r="J2016" t="s">
        <v>113</v>
      </c>
      <c r="K2016" t="s">
        <v>42</v>
      </c>
      <c r="L2016" s="8">
        <v>8.5</v>
      </c>
      <c r="M2016" s="8">
        <v>2.8</v>
      </c>
      <c r="N2016">
        <v>54</v>
      </c>
      <c r="O2016" s="8">
        <v>459</v>
      </c>
      <c r="P2016" s="14">
        <v>1.2999999999999999E-3</v>
      </c>
      <c r="Q2016" s="8">
        <v>0.6</v>
      </c>
      <c r="R2016" s="8">
        <v>458.4</v>
      </c>
      <c r="S2016" s="8">
        <v>151.19999999999999</v>
      </c>
      <c r="T2016" s="8">
        <v>307.2</v>
      </c>
      <c r="U2016">
        <v>0</v>
      </c>
      <c r="V2016" s="8">
        <v>0</v>
      </c>
      <c r="W2016" s="8">
        <v>0</v>
      </c>
      <c r="X2016" s="8">
        <v>307.2</v>
      </c>
    </row>
    <row r="2017" spans="1:24" x14ac:dyDescent="0.25">
      <c r="A2017" t="s">
        <v>2343</v>
      </c>
      <c r="B2017" s="1">
        <v>46223</v>
      </c>
      <c r="C2017" t="s">
        <v>87</v>
      </c>
      <c r="D2017" t="s">
        <v>88</v>
      </c>
      <c r="E2017" t="s">
        <v>63</v>
      </c>
      <c r="F2017" t="s">
        <v>89</v>
      </c>
      <c r="G2017" t="s">
        <v>64</v>
      </c>
      <c r="H2017" t="s">
        <v>65</v>
      </c>
      <c r="I2017" t="s">
        <v>99</v>
      </c>
      <c r="J2017" t="s">
        <v>100</v>
      </c>
      <c r="K2017" t="s">
        <v>49</v>
      </c>
      <c r="L2017" s="8">
        <v>3.8</v>
      </c>
      <c r="M2017" s="8">
        <v>2.6</v>
      </c>
      <c r="N2017">
        <v>23</v>
      </c>
      <c r="O2017" s="8">
        <v>87.4</v>
      </c>
      <c r="P2017" s="14">
        <v>0.1527</v>
      </c>
      <c r="Q2017" s="8">
        <v>13.35</v>
      </c>
      <c r="R2017" s="8">
        <v>74.05</v>
      </c>
      <c r="S2017" s="8">
        <v>59.8</v>
      </c>
      <c r="T2017" s="8">
        <v>14.25</v>
      </c>
      <c r="U2017">
        <v>0</v>
      </c>
      <c r="V2017" s="8">
        <v>0</v>
      </c>
      <c r="W2017" s="8">
        <v>0</v>
      </c>
      <c r="X2017" s="8">
        <v>14.25</v>
      </c>
    </row>
    <row r="2018" spans="1:24" x14ac:dyDescent="0.25">
      <c r="A2018" t="s">
        <v>2344</v>
      </c>
      <c r="B2018" s="1">
        <v>45746</v>
      </c>
      <c r="C2018" t="s">
        <v>461</v>
      </c>
      <c r="D2018" t="s">
        <v>462</v>
      </c>
      <c r="E2018" t="s">
        <v>27</v>
      </c>
      <c r="F2018" t="s">
        <v>37</v>
      </c>
      <c r="G2018" t="s">
        <v>29</v>
      </c>
      <c r="H2018" t="s">
        <v>30</v>
      </c>
      <c r="I2018" t="s">
        <v>122</v>
      </c>
      <c r="J2018" t="s">
        <v>123</v>
      </c>
      <c r="K2018" t="s">
        <v>59</v>
      </c>
      <c r="L2018" s="8">
        <v>5.5</v>
      </c>
      <c r="M2018" s="8">
        <v>3.8</v>
      </c>
      <c r="N2018">
        <v>35</v>
      </c>
      <c r="O2018" s="8">
        <v>192.5</v>
      </c>
      <c r="P2018" s="14">
        <v>1.77E-2</v>
      </c>
      <c r="Q2018" s="8">
        <v>3.41</v>
      </c>
      <c r="R2018" s="8">
        <v>189.09</v>
      </c>
      <c r="S2018" s="8">
        <v>133</v>
      </c>
      <c r="T2018" s="8">
        <v>56.09</v>
      </c>
      <c r="U2018">
        <v>0</v>
      </c>
      <c r="V2018" s="8">
        <v>0</v>
      </c>
      <c r="W2018" s="8">
        <v>0</v>
      </c>
      <c r="X2018" s="8">
        <v>56.09</v>
      </c>
    </row>
    <row r="2019" spans="1:24" x14ac:dyDescent="0.25">
      <c r="A2019" t="s">
        <v>2345</v>
      </c>
      <c r="B2019" s="1">
        <v>45367</v>
      </c>
      <c r="C2019" t="s">
        <v>523</v>
      </c>
      <c r="D2019" t="s">
        <v>524</v>
      </c>
      <c r="E2019" t="s">
        <v>27</v>
      </c>
      <c r="F2019" t="s">
        <v>89</v>
      </c>
      <c r="G2019" t="s">
        <v>38</v>
      </c>
      <c r="H2019" t="s">
        <v>39</v>
      </c>
      <c r="I2019" t="s">
        <v>40</v>
      </c>
      <c r="J2019" t="s">
        <v>41</v>
      </c>
      <c r="K2019" t="s">
        <v>42</v>
      </c>
      <c r="L2019" s="8">
        <v>14.5</v>
      </c>
      <c r="M2019" s="8">
        <v>4.2</v>
      </c>
      <c r="N2019">
        <v>326</v>
      </c>
      <c r="O2019" s="8">
        <v>4727</v>
      </c>
      <c r="P2019" s="14">
        <v>6.0299999999999999E-2</v>
      </c>
      <c r="Q2019" s="8">
        <v>285.04000000000002</v>
      </c>
      <c r="R2019" s="8">
        <v>4441.96</v>
      </c>
      <c r="S2019" s="8">
        <v>1369.2</v>
      </c>
      <c r="T2019" s="8">
        <v>3072.76</v>
      </c>
      <c r="U2019">
        <v>0</v>
      </c>
      <c r="V2019" s="8">
        <v>0</v>
      </c>
      <c r="W2019" s="8">
        <v>0</v>
      </c>
      <c r="X2019" s="8">
        <v>3072.76</v>
      </c>
    </row>
    <row r="2020" spans="1:24" x14ac:dyDescent="0.25">
      <c r="A2020" t="s">
        <v>2346</v>
      </c>
      <c r="B2020" s="1">
        <v>46212</v>
      </c>
      <c r="C2020" t="s">
        <v>188</v>
      </c>
      <c r="D2020" t="s">
        <v>189</v>
      </c>
      <c r="E2020" t="s">
        <v>27</v>
      </c>
      <c r="F2020" t="s">
        <v>54</v>
      </c>
      <c r="G2020" t="s">
        <v>29</v>
      </c>
      <c r="H2020" t="s">
        <v>30</v>
      </c>
      <c r="I2020" t="s">
        <v>84</v>
      </c>
      <c r="J2020" t="s">
        <v>85</v>
      </c>
      <c r="K2020" t="s">
        <v>42</v>
      </c>
      <c r="L2020" s="8">
        <v>9.9</v>
      </c>
      <c r="M2020" s="8">
        <v>3.1</v>
      </c>
      <c r="N2020">
        <v>31</v>
      </c>
      <c r="O2020" s="8">
        <v>306.89999999999998</v>
      </c>
      <c r="P2020" s="14">
        <v>1.9300000000000001E-2</v>
      </c>
      <c r="Q2020" s="8">
        <v>5.92</v>
      </c>
      <c r="R2020" s="8">
        <v>300.98</v>
      </c>
      <c r="S2020" s="8">
        <v>96.1</v>
      </c>
      <c r="T2020" s="8">
        <v>204.88</v>
      </c>
      <c r="U2020">
        <v>0</v>
      </c>
      <c r="V2020" s="8">
        <v>0</v>
      </c>
      <c r="W2020" s="8">
        <v>0</v>
      </c>
      <c r="X2020" s="8">
        <v>204.88</v>
      </c>
    </row>
    <row r="2021" spans="1:24" x14ac:dyDescent="0.25">
      <c r="A2021" t="s">
        <v>2347</v>
      </c>
      <c r="B2021" s="1">
        <v>45374</v>
      </c>
      <c r="C2021" t="s">
        <v>195</v>
      </c>
      <c r="D2021" t="s">
        <v>196</v>
      </c>
      <c r="E2021" t="s">
        <v>150</v>
      </c>
      <c r="F2021" t="s">
        <v>89</v>
      </c>
      <c r="G2021" t="s">
        <v>151</v>
      </c>
      <c r="H2021" t="s">
        <v>152</v>
      </c>
      <c r="I2021" t="s">
        <v>66</v>
      </c>
      <c r="J2021" t="s">
        <v>67</v>
      </c>
      <c r="K2021" t="s">
        <v>33</v>
      </c>
      <c r="L2021" s="8">
        <v>4.5</v>
      </c>
      <c r="M2021" s="8">
        <v>2.1</v>
      </c>
      <c r="N2021">
        <v>29</v>
      </c>
      <c r="O2021" s="8">
        <v>130.5</v>
      </c>
      <c r="P2021" s="14">
        <v>0.1948</v>
      </c>
      <c r="Q2021" s="8">
        <v>25.42</v>
      </c>
      <c r="R2021" s="8">
        <v>105.08</v>
      </c>
      <c r="S2021" s="8">
        <v>60.9</v>
      </c>
      <c r="T2021" s="8">
        <v>44.18</v>
      </c>
      <c r="U2021">
        <v>0</v>
      </c>
      <c r="V2021" s="8">
        <v>0</v>
      </c>
      <c r="W2021" s="8">
        <v>0</v>
      </c>
      <c r="X2021" s="8">
        <v>44.18</v>
      </c>
    </row>
    <row r="2022" spans="1:24" x14ac:dyDescent="0.25">
      <c r="A2022" t="s">
        <v>2348</v>
      </c>
      <c r="B2022" s="1">
        <v>45621</v>
      </c>
      <c r="C2022" t="s">
        <v>247</v>
      </c>
      <c r="D2022" t="s">
        <v>248</v>
      </c>
      <c r="E2022" t="s">
        <v>53</v>
      </c>
      <c r="F2022" t="s">
        <v>46</v>
      </c>
      <c r="G2022" t="s">
        <v>55</v>
      </c>
      <c r="H2022" t="s">
        <v>56</v>
      </c>
      <c r="I2022" t="s">
        <v>47</v>
      </c>
      <c r="J2022" t="s">
        <v>48</v>
      </c>
      <c r="K2022" t="s">
        <v>49</v>
      </c>
      <c r="L2022" s="8">
        <v>5</v>
      </c>
      <c r="M2022" s="8">
        <v>3.2</v>
      </c>
      <c r="N2022">
        <v>31</v>
      </c>
      <c r="O2022" s="8">
        <v>155</v>
      </c>
      <c r="P2022" s="14">
        <v>0.29780000000000001</v>
      </c>
      <c r="Q2022" s="8">
        <v>46.16</v>
      </c>
      <c r="R2022" s="8">
        <v>108.84</v>
      </c>
      <c r="S2022" s="8">
        <v>99.2</v>
      </c>
      <c r="T2022" s="8">
        <v>9.64</v>
      </c>
      <c r="U2022">
        <v>0</v>
      </c>
      <c r="V2022" s="8">
        <v>0</v>
      </c>
      <c r="W2022" s="8">
        <v>0</v>
      </c>
      <c r="X2022" s="8">
        <v>9.64</v>
      </c>
    </row>
    <row r="2023" spans="1:24" x14ac:dyDescent="0.25">
      <c r="A2023" t="s">
        <v>2349</v>
      </c>
      <c r="B2023" s="1">
        <v>45914</v>
      </c>
      <c r="C2023" t="s">
        <v>252</v>
      </c>
      <c r="D2023" t="s">
        <v>253</v>
      </c>
      <c r="E2023" t="s">
        <v>63</v>
      </c>
      <c r="F2023" t="s">
        <v>54</v>
      </c>
      <c r="G2023" t="s">
        <v>64</v>
      </c>
      <c r="H2023" t="s">
        <v>65</v>
      </c>
      <c r="I2023" t="s">
        <v>40</v>
      </c>
      <c r="J2023" t="s">
        <v>41</v>
      </c>
      <c r="K2023" t="s">
        <v>42</v>
      </c>
      <c r="L2023" s="8">
        <v>14.5</v>
      </c>
      <c r="M2023" s="8">
        <v>4.2</v>
      </c>
      <c r="N2023">
        <v>42</v>
      </c>
      <c r="O2023" s="8">
        <v>609</v>
      </c>
      <c r="P2023" s="14">
        <v>2.6700000000000002E-2</v>
      </c>
      <c r="Q2023" s="8">
        <v>16.260000000000002</v>
      </c>
      <c r="R2023" s="8">
        <v>592.74</v>
      </c>
      <c r="S2023" s="8">
        <v>176.4</v>
      </c>
      <c r="T2023" s="8">
        <v>416.34</v>
      </c>
      <c r="U2023">
        <v>0</v>
      </c>
      <c r="V2023" s="8">
        <v>0</v>
      </c>
      <c r="W2023" s="8">
        <v>0</v>
      </c>
      <c r="X2023" s="8">
        <v>416.34</v>
      </c>
    </row>
    <row r="2024" spans="1:24" x14ac:dyDescent="0.25">
      <c r="A2024" t="s">
        <v>2350</v>
      </c>
      <c r="B2024" s="1">
        <v>45443</v>
      </c>
      <c r="C2024" t="s">
        <v>472</v>
      </c>
      <c r="D2024" t="s">
        <v>473</v>
      </c>
      <c r="E2024" t="s">
        <v>71</v>
      </c>
      <c r="F2024" t="s">
        <v>54</v>
      </c>
      <c r="G2024" t="s">
        <v>72</v>
      </c>
      <c r="H2024" t="s">
        <v>73</v>
      </c>
      <c r="I2024" t="s">
        <v>122</v>
      </c>
      <c r="J2024" t="s">
        <v>123</v>
      </c>
      <c r="K2024" t="s">
        <v>59</v>
      </c>
      <c r="L2024" s="8">
        <v>5.5</v>
      </c>
      <c r="M2024" s="8">
        <v>3.8</v>
      </c>
      <c r="N2024">
        <v>110</v>
      </c>
      <c r="O2024" s="8">
        <v>605</v>
      </c>
      <c r="P2024" s="14">
        <v>8.0999999999999996E-3</v>
      </c>
      <c r="Q2024" s="8">
        <v>4.9000000000000004</v>
      </c>
      <c r="R2024" s="8">
        <v>600.1</v>
      </c>
      <c r="S2024" s="8">
        <v>418</v>
      </c>
      <c r="T2024" s="8">
        <v>182.1</v>
      </c>
      <c r="U2024">
        <v>0</v>
      </c>
      <c r="V2024" s="8">
        <v>0</v>
      </c>
      <c r="W2024" s="8">
        <v>0</v>
      </c>
      <c r="X2024" s="8">
        <v>182.1</v>
      </c>
    </row>
    <row r="2025" spans="1:24" x14ac:dyDescent="0.25">
      <c r="A2025" t="s">
        <v>2351</v>
      </c>
      <c r="B2025" s="1">
        <v>45359</v>
      </c>
      <c r="C2025" t="s">
        <v>82</v>
      </c>
      <c r="D2025" t="s">
        <v>83</v>
      </c>
      <c r="E2025" t="s">
        <v>71</v>
      </c>
      <c r="F2025" t="s">
        <v>46</v>
      </c>
      <c r="G2025" t="s">
        <v>165</v>
      </c>
      <c r="H2025" t="s">
        <v>166</v>
      </c>
      <c r="I2025" t="s">
        <v>185</v>
      </c>
      <c r="J2025" t="s">
        <v>186</v>
      </c>
      <c r="K2025" t="s">
        <v>59</v>
      </c>
      <c r="L2025" s="8">
        <v>4.9000000000000004</v>
      </c>
      <c r="M2025" s="8">
        <v>3.1</v>
      </c>
      <c r="N2025">
        <v>30</v>
      </c>
      <c r="O2025" s="8">
        <v>147</v>
      </c>
      <c r="P2025" s="14">
        <v>6.5100000000000005E-2</v>
      </c>
      <c r="Q2025" s="8">
        <v>9.57</v>
      </c>
      <c r="R2025" s="8">
        <v>137.43</v>
      </c>
      <c r="S2025" s="8">
        <v>93</v>
      </c>
      <c r="T2025" s="8">
        <v>44.43</v>
      </c>
      <c r="U2025">
        <v>0</v>
      </c>
      <c r="V2025" s="8">
        <v>0</v>
      </c>
      <c r="W2025" s="8">
        <v>0</v>
      </c>
      <c r="X2025" s="8">
        <v>44.43</v>
      </c>
    </row>
    <row r="2026" spans="1:24" x14ac:dyDescent="0.25">
      <c r="A2026" t="s">
        <v>2352</v>
      </c>
      <c r="B2026" s="1">
        <v>45421</v>
      </c>
      <c r="C2026" t="s">
        <v>440</v>
      </c>
      <c r="D2026" t="s">
        <v>441</v>
      </c>
      <c r="E2026" t="s">
        <v>71</v>
      </c>
      <c r="F2026" t="s">
        <v>54</v>
      </c>
      <c r="G2026" t="s">
        <v>165</v>
      </c>
      <c r="H2026" t="s">
        <v>166</v>
      </c>
      <c r="I2026" t="s">
        <v>156</v>
      </c>
      <c r="J2026" t="s">
        <v>157</v>
      </c>
      <c r="K2026" t="s">
        <v>42</v>
      </c>
      <c r="L2026" s="8">
        <v>6.2</v>
      </c>
      <c r="M2026" s="8">
        <v>1.9</v>
      </c>
      <c r="N2026">
        <v>232</v>
      </c>
      <c r="O2026" s="8">
        <v>1438.4</v>
      </c>
      <c r="P2026" s="14">
        <v>2.2800000000000001E-2</v>
      </c>
      <c r="Q2026" s="8">
        <v>32.799999999999997</v>
      </c>
      <c r="R2026" s="8">
        <v>1405.6</v>
      </c>
      <c r="S2026" s="8">
        <v>440.8</v>
      </c>
      <c r="T2026" s="8">
        <v>964.8</v>
      </c>
      <c r="U2026">
        <v>0</v>
      </c>
      <c r="V2026" s="8">
        <v>0</v>
      </c>
      <c r="W2026" s="8">
        <v>0</v>
      </c>
      <c r="X2026" s="8">
        <v>964.8</v>
      </c>
    </row>
    <row r="2027" spans="1:24" x14ac:dyDescent="0.25">
      <c r="A2027" t="s">
        <v>2353</v>
      </c>
      <c r="B2027" s="1">
        <v>45573</v>
      </c>
      <c r="C2027" t="s">
        <v>229</v>
      </c>
      <c r="D2027" t="s">
        <v>230</v>
      </c>
      <c r="E2027" t="s">
        <v>27</v>
      </c>
      <c r="F2027" t="s">
        <v>54</v>
      </c>
      <c r="G2027" t="s">
        <v>29</v>
      </c>
      <c r="H2027" t="s">
        <v>30</v>
      </c>
      <c r="I2027" t="s">
        <v>130</v>
      </c>
      <c r="J2027" t="s">
        <v>131</v>
      </c>
      <c r="K2027" t="s">
        <v>42</v>
      </c>
      <c r="L2027" s="8">
        <v>4.8</v>
      </c>
      <c r="M2027" s="8">
        <v>1.4</v>
      </c>
      <c r="N2027">
        <v>61</v>
      </c>
      <c r="O2027" s="8">
        <v>292.8</v>
      </c>
      <c r="P2027" s="14">
        <v>3.7000000000000002E-3</v>
      </c>
      <c r="Q2027" s="8">
        <v>1.08</v>
      </c>
      <c r="R2027" s="8">
        <v>291.72000000000003</v>
      </c>
      <c r="S2027" s="8">
        <v>85.4</v>
      </c>
      <c r="T2027" s="8">
        <v>206.32</v>
      </c>
      <c r="U2027">
        <v>0</v>
      </c>
      <c r="V2027" s="8">
        <v>0</v>
      </c>
      <c r="W2027" s="8">
        <v>0</v>
      </c>
      <c r="X2027" s="8">
        <v>206.32</v>
      </c>
    </row>
    <row r="2028" spans="1:24" x14ac:dyDescent="0.25">
      <c r="A2028" t="s">
        <v>2354</v>
      </c>
      <c r="B2028" s="1">
        <v>45931</v>
      </c>
      <c r="C2028" t="s">
        <v>403</v>
      </c>
      <c r="D2028" t="s">
        <v>404</v>
      </c>
      <c r="E2028" t="s">
        <v>53</v>
      </c>
      <c r="F2028" t="s">
        <v>37</v>
      </c>
      <c r="G2028" t="s">
        <v>55</v>
      </c>
      <c r="H2028" t="s">
        <v>56</v>
      </c>
      <c r="I2028" t="s">
        <v>144</v>
      </c>
      <c r="J2028" t="s">
        <v>145</v>
      </c>
      <c r="K2028" t="s">
        <v>33</v>
      </c>
      <c r="L2028" s="8">
        <v>12</v>
      </c>
      <c r="M2028" s="8">
        <v>6.5</v>
      </c>
      <c r="N2028">
        <v>4</v>
      </c>
      <c r="O2028" s="8">
        <v>48</v>
      </c>
      <c r="P2028" s="14">
        <v>2.3900000000000001E-2</v>
      </c>
      <c r="Q2028" s="8">
        <v>1.1499999999999999</v>
      </c>
      <c r="R2028" s="8">
        <v>46.85</v>
      </c>
      <c r="S2028" s="8">
        <v>26</v>
      </c>
      <c r="T2028" s="8">
        <v>20.85</v>
      </c>
      <c r="U2028">
        <v>0</v>
      </c>
      <c r="V2028" s="8">
        <v>0</v>
      </c>
      <c r="W2028" s="8">
        <v>0</v>
      </c>
      <c r="X2028" s="8">
        <v>20.85</v>
      </c>
    </row>
    <row r="2029" spans="1:24" x14ac:dyDescent="0.25">
      <c r="A2029" t="s">
        <v>2355</v>
      </c>
      <c r="B2029" s="1">
        <v>45940</v>
      </c>
      <c r="C2029" t="s">
        <v>110</v>
      </c>
      <c r="D2029" t="s">
        <v>111</v>
      </c>
      <c r="E2029" t="s">
        <v>27</v>
      </c>
      <c r="F2029" t="s">
        <v>37</v>
      </c>
      <c r="G2029" t="s">
        <v>38</v>
      </c>
      <c r="H2029" t="s">
        <v>39</v>
      </c>
      <c r="I2029" t="s">
        <v>40</v>
      </c>
      <c r="J2029" t="s">
        <v>41</v>
      </c>
      <c r="K2029" t="s">
        <v>42</v>
      </c>
      <c r="L2029" s="8">
        <v>14.5</v>
      </c>
      <c r="M2029" s="8">
        <v>4.2</v>
      </c>
      <c r="N2029">
        <v>25</v>
      </c>
      <c r="O2029" s="8">
        <v>362.5</v>
      </c>
      <c r="P2029" s="14">
        <v>2.3699999999999999E-2</v>
      </c>
      <c r="Q2029" s="8">
        <v>8.59</v>
      </c>
      <c r="R2029" s="8">
        <v>353.91</v>
      </c>
      <c r="S2029" s="8">
        <v>105</v>
      </c>
      <c r="T2029" s="8">
        <v>248.91</v>
      </c>
      <c r="U2029">
        <v>0</v>
      </c>
      <c r="V2029" s="8">
        <v>0</v>
      </c>
      <c r="W2029" s="8">
        <v>0</v>
      </c>
      <c r="X2029" s="8">
        <v>248.91</v>
      </c>
    </row>
    <row r="2030" spans="1:24" x14ac:dyDescent="0.25">
      <c r="A2030" t="s">
        <v>2356</v>
      </c>
      <c r="B2030" s="1">
        <v>45891</v>
      </c>
      <c r="C2030" t="s">
        <v>410</v>
      </c>
      <c r="D2030" t="s">
        <v>411</v>
      </c>
      <c r="E2030" t="s">
        <v>150</v>
      </c>
      <c r="F2030" t="s">
        <v>46</v>
      </c>
      <c r="G2030" t="s">
        <v>151</v>
      </c>
      <c r="H2030" t="s">
        <v>152</v>
      </c>
      <c r="I2030" t="s">
        <v>66</v>
      </c>
      <c r="J2030" t="s">
        <v>67</v>
      </c>
      <c r="K2030" t="s">
        <v>33</v>
      </c>
      <c r="L2030" s="8">
        <v>4.5</v>
      </c>
      <c r="M2030" s="8">
        <v>2.1</v>
      </c>
      <c r="N2030">
        <v>16</v>
      </c>
      <c r="O2030" s="8">
        <v>72</v>
      </c>
      <c r="P2030" s="14">
        <v>0.1133</v>
      </c>
      <c r="Q2030" s="8">
        <v>8.16</v>
      </c>
      <c r="R2030" s="8">
        <v>63.84</v>
      </c>
      <c r="S2030" s="8">
        <v>33.6</v>
      </c>
      <c r="T2030" s="8">
        <v>30.24</v>
      </c>
      <c r="U2030">
        <v>0</v>
      </c>
      <c r="V2030" s="8">
        <v>0</v>
      </c>
      <c r="W2030" s="8">
        <v>0</v>
      </c>
      <c r="X2030" s="8">
        <v>30.24</v>
      </c>
    </row>
    <row r="2031" spans="1:24" x14ac:dyDescent="0.25">
      <c r="A2031" t="s">
        <v>2357</v>
      </c>
      <c r="B2031" s="1">
        <v>45853</v>
      </c>
      <c r="C2031" t="s">
        <v>177</v>
      </c>
      <c r="D2031" t="s">
        <v>178</v>
      </c>
      <c r="E2031" t="s">
        <v>27</v>
      </c>
      <c r="F2031" t="s">
        <v>37</v>
      </c>
      <c r="G2031" t="s">
        <v>38</v>
      </c>
      <c r="H2031" t="s">
        <v>39</v>
      </c>
      <c r="I2031" t="s">
        <v>57</v>
      </c>
      <c r="J2031" t="s">
        <v>58</v>
      </c>
      <c r="K2031" t="s">
        <v>59</v>
      </c>
      <c r="L2031" s="8">
        <v>10.5</v>
      </c>
      <c r="M2031" s="8">
        <v>7.5</v>
      </c>
      <c r="N2031">
        <v>41</v>
      </c>
      <c r="O2031" s="8">
        <v>430.5</v>
      </c>
      <c r="P2031" s="14">
        <v>1.14E-2</v>
      </c>
      <c r="Q2031" s="8">
        <v>4.91</v>
      </c>
      <c r="R2031" s="8">
        <v>425.59</v>
      </c>
      <c r="S2031" s="8">
        <v>307.5</v>
      </c>
      <c r="T2031" s="8">
        <v>118.09</v>
      </c>
      <c r="U2031">
        <v>0</v>
      </c>
      <c r="V2031" s="8">
        <v>0</v>
      </c>
      <c r="W2031" s="8">
        <v>0</v>
      </c>
      <c r="X2031" s="8">
        <v>118.09</v>
      </c>
    </row>
    <row r="2032" spans="1:24" x14ac:dyDescent="0.25">
      <c r="A2032" t="s">
        <v>2358</v>
      </c>
      <c r="B2032" s="1">
        <v>46021</v>
      </c>
      <c r="C2032" t="s">
        <v>51</v>
      </c>
      <c r="D2032" t="s">
        <v>52</v>
      </c>
      <c r="E2032" t="s">
        <v>53</v>
      </c>
      <c r="F2032" t="s">
        <v>54</v>
      </c>
      <c r="G2032" t="s">
        <v>55</v>
      </c>
      <c r="H2032" t="s">
        <v>56</v>
      </c>
      <c r="I2032" t="s">
        <v>122</v>
      </c>
      <c r="J2032" t="s">
        <v>123</v>
      </c>
      <c r="K2032" t="s">
        <v>59</v>
      </c>
      <c r="L2032" s="8">
        <v>5.5</v>
      </c>
      <c r="M2032" s="8">
        <v>3.8</v>
      </c>
      <c r="N2032">
        <v>73</v>
      </c>
      <c r="O2032" s="8">
        <v>401.5</v>
      </c>
      <c r="P2032" s="14">
        <v>2.3E-3</v>
      </c>
      <c r="Q2032" s="8">
        <v>0.92</v>
      </c>
      <c r="R2032" s="8">
        <v>400.58</v>
      </c>
      <c r="S2032" s="8">
        <v>277.39999999999998</v>
      </c>
      <c r="T2032" s="8">
        <v>123.18</v>
      </c>
      <c r="U2032">
        <v>0</v>
      </c>
      <c r="V2032" s="8">
        <v>0</v>
      </c>
      <c r="W2032" s="8">
        <v>0</v>
      </c>
      <c r="X2032" s="8">
        <v>123.18</v>
      </c>
    </row>
    <row r="2033" spans="1:24" x14ac:dyDescent="0.25">
      <c r="A2033" t="s">
        <v>2359</v>
      </c>
      <c r="B2033" s="1">
        <v>45624</v>
      </c>
      <c r="C2033" t="s">
        <v>291</v>
      </c>
      <c r="D2033" t="s">
        <v>292</v>
      </c>
      <c r="E2033" t="s">
        <v>150</v>
      </c>
      <c r="F2033" t="s">
        <v>54</v>
      </c>
      <c r="G2033" t="s">
        <v>151</v>
      </c>
      <c r="H2033" t="s">
        <v>152</v>
      </c>
      <c r="I2033" t="s">
        <v>47</v>
      </c>
      <c r="J2033" t="s">
        <v>48</v>
      </c>
      <c r="K2033" t="s">
        <v>49</v>
      </c>
      <c r="L2033" s="8">
        <v>5</v>
      </c>
      <c r="M2033" s="8">
        <v>3.2</v>
      </c>
      <c r="N2033">
        <v>27</v>
      </c>
      <c r="O2033" s="8">
        <v>135</v>
      </c>
      <c r="P2033" s="14">
        <v>3.4500000000000003E-2</v>
      </c>
      <c r="Q2033" s="8">
        <v>4.66</v>
      </c>
      <c r="R2033" s="8">
        <v>130.34</v>
      </c>
      <c r="S2033" s="8">
        <v>86.4</v>
      </c>
      <c r="T2033" s="8">
        <v>43.94</v>
      </c>
      <c r="U2033">
        <v>0</v>
      </c>
      <c r="V2033" s="8">
        <v>0</v>
      </c>
      <c r="W2033" s="8">
        <v>0</v>
      </c>
      <c r="X2033" s="8">
        <v>43.94</v>
      </c>
    </row>
    <row r="2034" spans="1:24" x14ac:dyDescent="0.25">
      <c r="A2034" t="s">
        <v>2360</v>
      </c>
      <c r="B2034" s="1">
        <v>45682</v>
      </c>
      <c r="C2034" t="s">
        <v>226</v>
      </c>
      <c r="D2034" t="s">
        <v>227</v>
      </c>
      <c r="E2034" t="s">
        <v>27</v>
      </c>
      <c r="F2034" t="s">
        <v>54</v>
      </c>
      <c r="G2034" t="s">
        <v>38</v>
      </c>
      <c r="H2034" t="s">
        <v>39</v>
      </c>
      <c r="I2034" t="s">
        <v>57</v>
      </c>
      <c r="J2034" t="s">
        <v>58</v>
      </c>
      <c r="K2034" t="s">
        <v>59</v>
      </c>
      <c r="L2034" s="8">
        <v>10.5</v>
      </c>
      <c r="M2034" s="8">
        <v>7.5</v>
      </c>
      <c r="N2034">
        <v>82</v>
      </c>
      <c r="O2034" s="8">
        <v>861</v>
      </c>
      <c r="P2034" s="14">
        <v>5.1999999999999998E-3</v>
      </c>
      <c r="Q2034" s="8">
        <v>4.4800000000000004</v>
      </c>
      <c r="R2034" s="8">
        <v>856.52</v>
      </c>
      <c r="S2034" s="8">
        <v>615</v>
      </c>
      <c r="T2034" s="8">
        <v>241.52</v>
      </c>
      <c r="U2034">
        <v>0</v>
      </c>
      <c r="V2034" s="8">
        <v>0</v>
      </c>
      <c r="W2034" s="8">
        <v>0</v>
      </c>
      <c r="X2034" s="8">
        <v>241.52</v>
      </c>
    </row>
    <row r="2035" spans="1:24" x14ac:dyDescent="0.25">
      <c r="A2035" t="s">
        <v>2361</v>
      </c>
      <c r="B2035" s="1">
        <v>45903</v>
      </c>
      <c r="C2035" t="s">
        <v>609</v>
      </c>
      <c r="D2035" t="s">
        <v>610</v>
      </c>
      <c r="E2035" t="s">
        <v>63</v>
      </c>
      <c r="F2035" t="s">
        <v>37</v>
      </c>
      <c r="G2035" t="s">
        <v>64</v>
      </c>
      <c r="H2035" t="s">
        <v>65</v>
      </c>
      <c r="I2035" t="s">
        <v>31</v>
      </c>
      <c r="J2035" t="s">
        <v>32</v>
      </c>
      <c r="K2035" t="s">
        <v>33</v>
      </c>
      <c r="L2035" s="8">
        <v>5.8</v>
      </c>
      <c r="M2035" s="8">
        <v>2.7</v>
      </c>
      <c r="N2035">
        <v>9</v>
      </c>
      <c r="O2035" s="8">
        <v>52.2</v>
      </c>
      <c r="P2035" s="14">
        <v>5.4000000000000003E-3</v>
      </c>
      <c r="Q2035" s="8">
        <v>0.28000000000000003</v>
      </c>
      <c r="R2035" s="8">
        <v>51.92</v>
      </c>
      <c r="S2035" s="8">
        <v>24.3</v>
      </c>
      <c r="T2035" s="8">
        <v>27.62</v>
      </c>
      <c r="U2035">
        <v>0</v>
      </c>
      <c r="V2035" s="8">
        <v>0</v>
      </c>
      <c r="W2035" s="8">
        <v>0</v>
      </c>
      <c r="X2035" s="8">
        <v>27.62</v>
      </c>
    </row>
    <row r="2036" spans="1:24" x14ac:dyDescent="0.25">
      <c r="A2036" t="s">
        <v>2362</v>
      </c>
      <c r="B2036" s="1">
        <v>45835</v>
      </c>
      <c r="C2036" t="s">
        <v>523</v>
      </c>
      <c r="D2036" t="s">
        <v>524</v>
      </c>
      <c r="E2036" t="s">
        <v>27</v>
      </c>
      <c r="F2036" t="s">
        <v>89</v>
      </c>
      <c r="G2036" t="s">
        <v>38</v>
      </c>
      <c r="H2036" t="s">
        <v>39</v>
      </c>
      <c r="I2036" t="s">
        <v>47</v>
      </c>
      <c r="J2036" t="s">
        <v>48</v>
      </c>
      <c r="K2036" t="s">
        <v>49</v>
      </c>
      <c r="L2036" s="8">
        <v>5</v>
      </c>
      <c r="M2036" s="8">
        <v>3.2</v>
      </c>
      <c r="N2036">
        <v>299</v>
      </c>
      <c r="O2036" s="8">
        <v>1495</v>
      </c>
      <c r="P2036" s="14">
        <v>0.10009999999999999</v>
      </c>
      <c r="Q2036" s="8">
        <v>149.65</v>
      </c>
      <c r="R2036" s="8">
        <v>1345.35</v>
      </c>
      <c r="S2036" s="8">
        <v>956.8</v>
      </c>
      <c r="T2036" s="8">
        <v>388.55</v>
      </c>
      <c r="U2036">
        <v>0</v>
      </c>
      <c r="V2036" s="8">
        <v>0</v>
      </c>
      <c r="W2036" s="8">
        <v>0</v>
      </c>
      <c r="X2036" s="8">
        <v>388.55</v>
      </c>
    </row>
    <row r="2037" spans="1:24" x14ac:dyDescent="0.25">
      <c r="A2037" t="s">
        <v>2363</v>
      </c>
      <c r="B2037" s="1">
        <v>45593</v>
      </c>
      <c r="C2037" t="s">
        <v>584</v>
      </c>
      <c r="D2037" t="s">
        <v>585</v>
      </c>
      <c r="E2037" t="s">
        <v>27</v>
      </c>
      <c r="F2037" t="s">
        <v>37</v>
      </c>
      <c r="G2037" t="s">
        <v>38</v>
      </c>
      <c r="H2037" t="s">
        <v>39</v>
      </c>
      <c r="I2037" t="s">
        <v>127</v>
      </c>
      <c r="J2037" t="s">
        <v>128</v>
      </c>
      <c r="K2037" t="s">
        <v>33</v>
      </c>
      <c r="L2037" s="8">
        <v>7.2</v>
      </c>
      <c r="M2037" s="8">
        <v>3.6</v>
      </c>
      <c r="N2037">
        <v>31</v>
      </c>
      <c r="O2037" s="8">
        <v>223.2</v>
      </c>
      <c r="P2037" s="14">
        <v>5.9999999999999995E-4</v>
      </c>
      <c r="Q2037" s="8">
        <v>0.13</v>
      </c>
      <c r="R2037" s="8">
        <v>223.07</v>
      </c>
      <c r="S2037" s="8">
        <v>111.6</v>
      </c>
      <c r="T2037" s="8">
        <v>111.47</v>
      </c>
      <c r="U2037">
        <v>0</v>
      </c>
      <c r="V2037" s="8">
        <v>0</v>
      </c>
      <c r="W2037" s="8">
        <v>0</v>
      </c>
      <c r="X2037" s="8">
        <v>111.47</v>
      </c>
    </row>
    <row r="2038" spans="1:24" x14ac:dyDescent="0.25">
      <c r="A2038" t="s">
        <v>2364</v>
      </c>
      <c r="B2038" s="1">
        <v>45756</v>
      </c>
      <c r="C2038" t="s">
        <v>107</v>
      </c>
      <c r="D2038" t="s">
        <v>108</v>
      </c>
      <c r="E2038" t="s">
        <v>53</v>
      </c>
      <c r="F2038" t="s">
        <v>46</v>
      </c>
      <c r="G2038" t="s">
        <v>55</v>
      </c>
      <c r="H2038" t="s">
        <v>56</v>
      </c>
      <c r="I2038" t="s">
        <v>99</v>
      </c>
      <c r="J2038" t="s">
        <v>100</v>
      </c>
      <c r="K2038" t="s">
        <v>49</v>
      </c>
      <c r="L2038" s="8">
        <v>3.8</v>
      </c>
      <c r="M2038" s="8">
        <v>2.6</v>
      </c>
      <c r="N2038">
        <v>107</v>
      </c>
      <c r="O2038" s="8">
        <v>406.6</v>
      </c>
      <c r="P2038" s="14">
        <v>0.20080000000000001</v>
      </c>
      <c r="Q2038" s="8">
        <v>81.650000000000006</v>
      </c>
      <c r="R2038" s="8">
        <v>324.95</v>
      </c>
      <c r="S2038" s="8">
        <v>278.2</v>
      </c>
      <c r="T2038" s="8">
        <v>46.75</v>
      </c>
      <c r="U2038">
        <v>0</v>
      </c>
      <c r="V2038" s="8">
        <v>0</v>
      </c>
      <c r="W2038" s="8">
        <v>0</v>
      </c>
      <c r="X2038" s="8">
        <v>46.75</v>
      </c>
    </row>
    <row r="2039" spans="1:24" x14ac:dyDescent="0.25">
      <c r="A2039" t="s">
        <v>2365</v>
      </c>
      <c r="B2039" s="1">
        <v>45809</v>
      </c>
      <c r="C2039" t="s">
        <v>584</v>
      </c>
      <c r="D2039" t="s">
        <v>585</v>
      </c>
      <c r="E2039" t="s">
        <v>27</v>
      </c>
      <c r="F2039" t="s">
        <v>37</v>
      </c>
      <c r="G2039" t="s">
        <v>38</v>
      </c>
      <c r="H2039" t="s">
        <v>39</v>
      </c>
      <c r="I2039" t="s">
        <v>130</v>
      </c>
      <c r="J2039" t="s">
        <v>131</v>
      </c>
      <c r="K2039" t="s">
        <v>42</v>
      </c>
      <c r="L2039" s="8">
        <v>4.8</v>
      </c>
      <c r="M2039" s="8">
        <v>1.4</v>
      </c>
      <c r="N2039">
        <v>27</v>
      </c>
      <c r="O2039" s="8">
        <v>129.6</v>
      </c>
      <c r="P2039" s="14">
        <v>1.2999999999999999E-3</v>
      </c>
      <c r="Q2039" s="8">
        <v>0.17</v>
      </c>
      <c r="R2039" s="8">
        <v>129.43</v>
      </c>
      <c r="S2039" s="8">
        <v>37.799999999999997</v>
      </c>
      <c r="T2039" s="8">
        <v>91.63</v>
      </c>
      <c r="U2039">
        <v>0</v>
      </c>
      <c r="V2039" s="8">
        <v>0</v>
      </c>
      <c r="W2039" s="8">
        <v>0</v>
      </c>
      <c r="X2039" s="8">
        <v>91.63</v>
      </c>
    </row>
    <row r="2040" spans="1:24" x14ac:dyDescent="0.25">
      <c r="A2040" t="s">
        <v>2366</v>
      </c>
      <c r="B2040" s="1">
        <v>45911</v>
      </c>
      <c r="C2040" t="s">
        <v>258</v>
      </c>
      <c r="D2040" t="s">
        <v>259</v>
      </c>
      <c r="E2040" t="s">
        <v>71</v>
      </c>
      <c r="F2040" t="s">
        <v>28</v>
      </c>
      <c r="G2040" t="s">
        <v>72</v>
      </c>
      <c r="H2040" t="s">
        <v>73</v>
      </c>
      <c r="I2040" t="s">
        <v>117</v>
      </c>
      <c r="J2040" t="s">
        <v>118</v>
      </c>
      <c r="K2040" t="s">
        <v>59</v>
      </c>
      <c r="L2040" s="8">
        <v>6</v>
      </c>
      <c r="M2040" s="8">
        <v>4.2</v>
      </c>
      <c r="N2040">
        <v>84</v>
      </c>
      <c r="O2040" s="8">
        <v>504</v>
      </c>
      <c r="P2040" s="14">
        <v>3.1800000000000002E-2</v>
      </c>
      <c r="Q2040" s="8">
        <v>16.03</v>
      </c>
      <c r="R2040" s="8">
        <v>487.97</v>
      </c>
      <c r="S2040" s="8">
        <v>352.8</v>
      </c>
      <c r="T2040" s="8">
        <v>135.16999999999999</v>
      </c>
      <c r="U2040">
        <v>0</v>
      </c>
      <c r="V2040" s="8">
        <v>0</v>
      </c>
      <c r="W2040" s="8">
        <v>0</v>
      </c>
      <c r="X2040" s="8">
        <v>135.16999999999999</v>
      </c>
    </row>
    <row r="2041" spans="1:24" x14ac:dyDescent="0.25">
      <c r="A2041" t="s">
        <v>2367</v>
      </c>
      <c r="B2041" s="1">
        <v>45732</v>
      </c>
      <c r="C2041" t="s">
        <v>400</v>
      </c>
      <c r="D2041" t="s">
        <v>401</v>
      </c>
      <c r="E2041" t="s">
        <v>27</v>
      </c>
      <c r="F2041" t="s">
        <v>28</v>
      </c>
      <c r="G2041" t="s">
        <v>38</v>
      </c>
      <c r="H2041" t="s">
        <v>39</v>
      </c>
      <c r="I2041" t="s">
        <v>130</v>
      </c>
      <c r="J2041" t="s">
        <v>131</v>
      </c>
      <c r="K2041" t="s">
        <v>42</v>
      </c>
      <c r="L2041" s="8">
        <v>4.8</v>
      </c>
      <c r="M2041" s="8">
        <v>1.4</v>
      </c>
      <c r="N2041">
        <v>91</v>
      </c>
      <c r="O2041" s="8">
        <v>436.8</v>
      </c>
      <c r="P2041" s="14">
        <v>9.4100000000000003E-2</v>
      </c>
      <c r="Q2041" s="8">
        <v>41.1</v>
      </c>
      <c r="R2041" s="8">
        <v>395.7</v>
      </c>
      <c r="S2041" s="8">
        <v>127.4</v>
      </c>
      <c r="T2041" s="8">
        <v>268.3</v>
      </c>
      <c r="U2041">
        <v>0</v>
      </c>
      <c r="V2041" s="8">
        <v>0</v>
      </c>
      <c r="W2041" s="8">
        <v>0</v>
      </c>
      <c r="X2041" s="8">
        <v>268.3</v>
      </c>
    </row>
    <row r="2042" spans="1:24" x14ac:dyDescent="0.25">
      <c r="A2042" t="s">
        <v>2368</v>
      </c>
      <c r="B2042" s="1">
        <v>45393</v>
      </c>
      <c r="C2042" t="s">
        <v>427</v>
      </c>
      <c r="D2042" t="s">
        <v>428</v>
      </c>
      <c r="E2042" t="s">
        <v>150</v>
      </c>
      <c r="F2042" t="s">
        <v>46</v>
      </c>
      <c r="G2042" t="s">
        <v>151</v>
      </c>
      <c r="H2042" t="s">
        <v>152</v>
      </c>
      <c r="I2042" t="s">
        <v>31</v>
      </c>
      <c r="J2042" t="s">
        <v>32</v>
      </c>
      <c r="K2042" t="s">
        <v>33</v>
      </c>
      <c r="L2042" s="8">
        <v>5.8</v>
      </c>
      <c r="M2042" s="8">
        <v>2.7</v>
      </c>
      <c r="N2042">
        <v>7</v>
      </c>
      <c r="O2042" s="8">
        <v>40.6</v>
      </c>
      <c r="P2042" s="14">
        <v>0.1086</v>
      </c>
      <c r="Q2042" s="8">
        <v>4.41</v>
      </c>
      <c r="R2042" s="8">
        <v>36.19</v>
      </c>
      <c r="S2042" s="8">
        <v>18.899999999999999</v>
      </c>
      <c r="T2042" s="8">
        <v>17.29</v>
      </c>
      <c r="U2042">
        <v>0</v>
      </c>
      <c r="V2042" s="8">
        <v>0</v>
      </c>
      <c r="W2042" s="8">
        <v>0</v>
      </c>
      <c r="X2042" s="8">
        <v>17.29</v>
      </c>
    </row>
    <row r="2043" spans="1:24" x14ac:dyDescent="0.25">
      <c r="A2043" t="s">
        <v>2369</v>
      </c>
      <c r="B2043" s="1">
        <v>46104</v>
      </c>
      <c r="C2043" t="s">
        <v>198</v>
      </c>
      <c r="D2043" t="s">
        <v>199</v>
      </c>
      <c r="E2043" t="s">
        <v>150</v>
      </c>
      <c r="F2043" t="s">
        <v>54</v>
      </c>
      <c r="G2043" t="s">
        <v>151</v>
      </c>
      <c r="H2043" t="s">
        <v>152</v>
      </c>
      <c r="I2043" t="s">
        <v>84</v>
      </c>
      <c r="J2043" t="s">
        <v>85</v>
      </c>
      <c r="K2043" t="s">
        <v>42</v>
      </c>
      <c r="L2043" s="8">
        <v>9.9</v>
      </c>
      <c r="M2043" s="8">
        <v>3.1</v>
      </c>
      <c r="N2043">
        <v>229</v>
      </c>
      <c r="O2043" s="8">
        <v>2267.1</v>
      </c>
      <c r="P2043" s="14">
        <v>4.82E-2</v>
      </c>
      <c r="Q2043" s="8">
        <v>109.27</v>
      </c>
      <c r="R2043" s="8">
        <v>2157.83</v>
      </c>
      <c r="S2043" s="8">
        <v>709.9</v>
      </c>
      <c r="T2043" s="8">
        <v>1447.93</v>
      </c>
      <c r="U2043">
        <v>0</v>
      </c>
      <c r="V2043" s="8">
        <v>0</v>
      </c>
      <c r="W2043" s="8">
        <v>0</v>
      </c>
      <c r="X2043" s="8">
        <v>1447.93</v>
      </c>
    </row>
    <row r="2044" spans="1:24" x14ac:dyDescent="0.25">
      <c r="A2044" t="s">
        <v>2370</v>
      </c>
      <c r="B2044" s="1">
        <v>46010</v>
      </c>
      <c r="C2044" t="s">
        <v>205</v>
      </c>
      <c r="D2044" t="s">
        <v>206</v>
      </c>
      <c r="E2044" t="s">
        <v>71</v>
      </c>
      <c r="F2044" t="s">
        <v>54</v>
      </c>
      <c r="G2044" t="s">
        <v>165</v>
      </c>
      <c r="H2044" t="s">
        <v>166</v>
      </c>
      <c r="I2044" t="s">
        <v>57</v>
      </c>
      <c r="J2044" t="s">
        <v>58</v>
      </c>
      <c r="K2044" t="s">
        <v>59</v>
      </c>
      <c r="L2044" s="8">
        <v>10.5</v>
      </c>
      <c r="M2044" s="8">
        <v>7.5</v>
      </c>
      <c r="N2044">
        <v>137</v>
      </c>
      <c r="O2044" s="8">
        <v>1438.5</v>
      </c>
      <c r="P2044" s="14">
        <v>2.5100000000000001E-2</v>
      </c>
      <c r="Q2044" s="8">
        <v>36.11</v>
      </c>
      <c r="R2044" s="8">
        <v>1402.39</v>
      </c>
      <c r="S2044" s="8">
        <v>1027.5</v>
      </c>
      <c r="T2044" s="8">
        <v>374.89</v>
      </c>
      <c r="U2044">
        <v>0</v>
      </c>
      <c r="V2044" s="8">
        <v>0</v>
      </c>
      <c r="W2044" s="8">
        <v>0</v>
      </c>
      <c r="X2044" s="8">
        <v>374.89</v>
      </c>
    </row>
    <row r="2045" spans="1:24" x14ac:dyDescent="0.25">
      <c r="A2045" t="s">
        <v>2371</v>
      </c>
      <c r="B2045" s="1">
        <v>45409</v>
      </c>
      <c r="C2045" t="s">
        <v>520</v>
      </c>
      <c r="D2045" t="s">
        <v>521</v>
      </c>
      <c r="E2045" t="s">
        <v>63</v>
      </c>
      <c r="F2045" t="s">
        <v>37</v>
      </c>
      <c r="G2045" t="s">
        <v>64</v>
      </c>
      <c r="H2045" t="s">
        <v>65</v>
      </c>
      <c r="I2045" t="s">
        <v>66</v>
      </c>
      <c r="J2045" t="s">
        <v>67</v>
      </c>
      <c r="K2045" t="s">
        <v>33</v>
      </c>
      <c r="L2045" s="8">
        <v>4.5</v>
      </c>
      <c r="M2045" s="8">
        <v>2.1</v>
      </c>
      <c r="N2045">
        <v>29</v>
      </c>
      <c r="O2045" s="8">
        <v>130.5</v>
      </c>
      <c r="P2045" s="14">
        <v>2.5000000000000001E-3</v>
      </c>
      <c r="Q2045" s="8">
        <v>0.33</v>
      </c>
      <c r="R2045" s="8">
        <v>130.16999999999999</v>
      </c>
      <c r="S2045" s="8">
        <v>60.9</v>
      </c>
      <c r="T2045" s="8">
        <v>69.27</v>
      </c>
      <c r="U2045">
        <v>0</v>
      </c>
      <c r="V2045" s="8">
        <v>0</v>
      </c>
      <c r="W2045" s="8">
        <v>0</v>
      </c>
      <c r="X2045" s="8">
        <v>69.27</v>
      </c>
    </row>
    <row r="2046" spans="1:24" x14ac:dyDescent="0.25">
      <c r="A2046" t="s">
        <v>2372</v>
      </c>
      <c r="B2046" s="1">
        <v>46165</v>
      </c>
      <c r="C2046" t="s">
        <v>584</v>
      </c>
      <c r="D2046" t="s">
        <v>585</v>
      </c>
      <c r="E2046" t="s">
        <v>27</v>
      </c>
      <c r="F2046" t="s">
        <v>37</v>
      </c>
      <c r="G2046" t="s">
        <v>38</v>
      </c>
      <c r="H2046" t="s">
        <v>39</v>
      </c>
      <c r="I2046" t="s">
        <v>74</v>
      </c>
      <c r="J2046" t="s">
        <v>75</v>
      </c>
      <c r="K2046" t="s">
        <v>49</v>
      </c>
      <c r="L2046" s="8">
        <v>11</v>
      </c>
      <c r="M2046" s="8">
        <v>6.8</v>
      </c>
      <c r="N2046">
        <v>83</v>
      </c>
      <c r="O2046" s="8">
        <v>913</v>
      </c>
      <c r="P2046" s="14">
        <v>1.3599999999999999E-2</v>
      </c>
      <c r="Q2046" s="8">
        <v>12.42</v>
      </c>
      <c r="R2046" s="8">
        <v>900.58</v>
      </c>
      <c r="S2046" s="8">
        <v>564.4</v>
      </c>
      <c r="T2046" s="8">
        <v>336.18</v>
      </c>
      <c r="U2046">
        <v>0</v>
      </c>
      <c r="V2046" s="8">
        <v>0</v>
      </c>
      <c r="W2046" s="8">
        <v>0</v>
      </c>
      <c r="X2046" s="8">
        <v>336.18</v>
      </c>
    </row>
    <row r="2047" spans="1:24" x14ac:dyDescent="0.25">
      <c r="A2047" t="s">
        <v>2373</v>
      </c>
      <c r="B2047" s="1">
        <v>45962</v>
      </c>
      <c r="C2047" t="s">
        <v>340</v>
      </c>
      <c r="D2047" t="s">
        <v>341</v>
      </c>
      <c r="E2047" t="s">
        <v>27</v>
      </c>
      <c r="F2047" t="s">
        <v>54</v>
      </c>
      <c r="G2047" t="s">
        <v>29</v>
      </c>
      <c r="H2047" t="s">
        <v>30</v>
      </c>
      <c r="I2047" t="s">
        <v>66</v>
      </c>
      <c r="J2047" t="s">
        <v>67</v>
      </c>
      <c r="K2047" t="s">
        <v>33</v>
      </c>
      <c r="L2047" s="8">
        <v>4.5</v>
      </c>
      <c r="M2047" s="8">
        <v>2.1</v>
      </c>
      <c r="N2047">
        <v>41</v>
      </c>
      <c r="O2047" s="8">
        <v>184.5</v>
      </c>
      <c r="P2047" s="14">
        <v>1.6899999999999998E-2</v>
      </c>
      <c r="Q2047" s="8">
        <v>3.12</v>
      </c>
      <c r="R2047" s="8">
        <v>181.38</v>
      </c>
      <c r="S2047" s="8">
        <v>86.1</v>
      </c>
      <c r="T2047" s="8">
        <v>95.28</v>
      </c>
      <c r="U2047">
        <v>0</v>
      </c>
      <c r="V2047" s="8">
        <v>0</v>
      </c>
      <c r="W2047" s="8">
        <v>0</v>
      </c>
      <c r="X2047" s="8">
        <v>95.28</v>
      </c>
    </row>
    <row r="2048" spans="1:24" x14ac:dyDescent="0.25">
      <c r="A2048" t="s">
        <v>2374</v>
      </c>
      <c r="B2048" s="1">
        <v>45958</v>
      </c>
      <c r="C2048" t="s">
        <v>501</v>
      </c>
      <c r="D2048" t="s">
        <v>502</v>
      </c>
      <c r="E2048" t="s">
        <v>27</v>
      </c>
      <c r="F2048" t="s">
        <v>37</v>
      </c>
      <c r="G2048" t="s">
        <v>38</v>
      </c>
      <c r="H2048" t="s">
        <v>39</v>
      </c>
      <c r="I2048" t="s">
        <v>156</v>
      </c>
      <c r="J2048" t="s">
        <v>157</v>
      </c>
      <c r="K2048" t="s">
        <v>42</v>
      </c>
      <c r="L2048" s="8">
        <v>6.2</v>
      </c>
      <c r="M2048" s="8">
        <v>1.9</v>
      </c>
      <c r="N2048">
        <v>4</v>
      </c>
      <c r="O2048" s="8">
        <v>24.8</v>
      </c>
      <c r="P2048" s="14">
        <v>1.6799999999999999E-2</v>
      </c>
      <c r="Q2048" s="8">
        <v>0.42</v>
      </c>
      <c r="R2048" s="8">
        <v>24.38</v>
      </c>
      <c r="S2048" s="8">
        <v>7.6</v>
      </c>
      <c r="T2048" s="8">
        <v>16.78</v>
      </c>
      <c r="U2048">
        <v>0</v>
      </c>
      <c r="V2048" s="8">
        <v>0</v>
      </c>
      <c r="W2048" s="8">
        <v>0</v>
      </c>
      <c r="X2048" s="8">
        <v>16.78</v>
      </c>
    </row>
    <row r="2049" spans="1:24" x14ac:dyDescent="0.25">
      <c r="A2049" t="s">
        <v>2375</v>
      </c>
      <c r="B2049" s="1">
        <v>46190</v>
      </c>
      <c r="C2049" t="s">
        <v>546</v>
      </c>
      <c r="D2049" t="s">
        <v>547</v>
      </c>
      <c r="E2049" t="s">
        <v>27</v>
      </c>
      <c r="F2049" t="s">
        <v>89</v>
      </c>
      <c r="G2049" t="s">
        <v>38</v>
      </c>
      <c r="H2049" t="s">
        <v>39</v>
      </c>
      <c r="I2049" t="s">
        <v>156</v>
      </c>
      <c r="J2049" t="s">
        <v>157</v>
      </c>
      <c r="K2049" t="s">
        <v>42</v>
      </c>
      <c r="L2049" s="8">
        <v>6.2</v>
      </c>
      <c r="M2049" s="8">
        <v>1.9</v>
      </c>
      <c r="N2049">
        <v>201</v>
      </c>
      <c r="O2049" s="8">
        <v>1246.2</v>
      </c>
      <c r="P2049" s="14">
        <v>5.3699999999999998E-2</v>
      </c>
      <c r="Q2049" s="8">
        <v>66.92</v>
      </c>
      <c r="R2049" s="8">
        <v>1179.28</v>
      </c>
      <c r="S2049" s="8">
        <v>381.9</v>
      </c>
      <c r="T2049" s="8">
        <v>797.38</v>
      </c>
      <c r="U2049">
        <v>38</v>
      </c>
      <c r="V2049" s="8">
        <v>222.95</v>
      </c>
      <c r="W2049" s="8">
        <v>91.2</v>
      </c>
      <c r="X2049" s="8">
        <v>706.18</v>
      </c>
    </row>
    <row r="2050" spans="1:24" x14ac:dyDescent="0.25">
      <c r="A2050" t="s">
        <v>2376</v>
      </c>
      <c r="B2050" s="1">
        <v>46079</v>
      </c>
      <c r="C2050" t="s">
        <v>291</v>
      </c>
      <c r="D2050" t="s">
        <v>292</v>
      </c>
      <c r="E2050" t="s">
        <v>150</v>
      </c>
      <c r="F2050" t="s">
        <v>54</v>
      </c>
      <c r="G2050" t="s">
        <v>151</v>
      </c>
      <c r="H2050" t="s">
        <v>152</v>
      </c>
      <c r="I2050" t="s">
        <v>57</v>
      </c>
      <c r="J2050" t="s">
        <v>58</v>
      </c>
      <c r="K2050" t="s">
        <v>59</v>
      </c>
      <c r="L2050" s="8">
        <v>10.5</v>
      </c>
      <c r="M2050" s="8">
        <v>7.5</v>
      </c>
      <c r="N2050">
        <v>42</v>
      </c>
      <c r="O2050" s="8">
        <v>441</v>
      </c>
      <c r="P2050" s="14">
        <v>2.7900000000000001E-2</v>
      </c>
      <c r="Q2050" s="8">
        <v>12.3</v>
      </c>
      <c r="R2050" s="8">
        <v>428.7</v>
      </c>
      <c r="S2050" s="8">
        <v>315</v>
      </c>
      <c r="T2050" s="8">
        <v>113.7</v>
      </c>
      <c r="U2050">
        <v>0</v>
      </c>
      <c r="V2050" s="8">
        <v>0</v>
      </c>
      <c r="W2050" s="8">
        <v>0</v>
      </c>
      <c r="X2050" s="8">
        <v>113.7</v>
      </c>
    </row>
    <row r="2051" spans="1:24" x14ac:dyDescent="0.25">
      <c r="A2051" t="s">
        <v>2377</v>
      </c>
      <c r="B2051" s="1">
        <v>45856</v>
      </c>
      <c r="C2051" t="s">
        <v>177</v>
      </c>
      <c r="D2051" t="s">
        <v>178</v>
      </c>
      <c r="E2051" t="s">
        <v>27</v>
      </c>
      <c r="F2051" t="s">
        <v>37</v>
      </c>
      <c r="G2051" t="s">
        <v>38</v>
      </c>
      <c r="H2051" t="s">
        <v>39</v>
      </c>
      <c r="I2051" t="s">
        <v>127</v>
      </c>
      <c r="J2051" t="s">
        <v>128</v>
      </c>
      <c r="K2051" t="s">
        <v>33</v>
      </c>
      <c r="L2051" s="8">
        <v>7.2</v>
      </c>
      <c r="M2051" s="8">
        <v>3.6</v>
      </c>
      <c r="N2051">
        <v>15</v>
      </c>
      <c r="O2051" s="8">
        <v>108</v>
      </c>
      <c r="P2051" s="14">
        <v>0.01</v>
      </c>
      <c r="Q2051" s="8">
        <v>1.08</v>
      </c>
      <c r="R2051" s="8">
        <v>106.92</v>
      </c>
      <c r="S2051" s="8">
        <v>54</v>
      </c>
      <c r="T2051" s="8">
        <v>52.92</v>
      </c>
      <c r="U2051">
        <v>0</v>
      </c>
      <c r="V2051" s="8">
        <v>0</v>
      </c>
      <c r="W2051" s="8">
        <v>0</v>
      </c>
      <c r="X2051" s="8">
        <v>52.92</v>
      </c>
    </row>
    <row r="2052" spans="1:24" x14ac:dyDescent="0.25">
      <c r="A2052" t="s">
        <v>2378</v>
      </c>
      <c r="B2052" s="1">
        <v>46030</v>
      </c>
      <c r="C2052" t="s">
        <v>226</v>
      </c>
      <c r="D2052" t="s">
        <v>227</v>
      </c>
      <c r="E2052" t="s">
        <v>27</v>
      </c>
      <c r="F2052" t="s">
        <v>54</v>
      </c>
      <c r="G2052" t="s">
        <v>38</v>
      </c>
      <c r="H2052" t="s">
        <v>39</v>
      </c>
      <c r="I2052" t="s">
        <v>74</v>
      </c>
      <c r="J2052" t="s">
        <v>75</v>
      </c>
      <c r="K2052" t="s">
        <v>49</v>
      </c>
      <c r="L2052" s="8">
        <v>11</v>
      </c>
      <c r="M2052" s="8">
        <v>6.8</v>
      </c>
      <c r="N2052">
        <v>30</v>
      </c>
      <c r="O2052" s="8">
        <v>330</v>
      </c>
      <c r="P2052" s="14">
        <v>2.7000000000000001E-3</v>
      </c>
      <c r="Q2052" s="8">
        <v>0.89</v>
      </c>
      <c r="R2052" s="8">
        <v>329.11</v>
      </c>
      <c r="S2052" s="8">
        <v>204</v>
      </c>
      <c r="T2052" s="8">
        <v>125.11</v>
      </c>
      <c r="U2052">
        <v>0</v>
      </c>
      <c r="V2052" s="8">
        <v>0</v>
      </c>
      <c r="W2052" s="8">
        <v>0</v>
      </c>
      <c r="X2052" s="8">
        <v>125.11</v>
      </c>
    </row>
    <row r="2053" spans="1:24" x14ac:dyDescent="0.25">
      <c r="A2053" t="s">
        <v>2379</v>
      </c>
      <c r="B2053" s="1">
        <v>46178</v>
      </c>
      <c r="C2053" t="s">
        <v>328</v>
      </c>
      <c r="D2053" t="s">
        <v>329</v>
      </c>
      <c r="E2053" t="s">
        <v>71</v>
      </c>
      <c r="F2053" t="s">
        <v>54</v>
      </c>
      <c r="G2053" t="s">
        <v>165</v>
      </c>
      <c r="H2053" t="s">
        <v>166</v>
      </c>
      <c r="I2053" t="s">
        <v>122</v>
      </c>
      <c r="J2053" t="s">
        <v>123</v>
      </c>
      <c r="K2053" t="s">
        <v>59</v>
      </c>
      <c r="L2053" s="8">
        <v>5.5</v>
      </c>
      <c r="M2053" s="8">
        <v>3.8</v>
      </c>
      <c r="N2053">
        <v>29</v>
      </c>
      <c r="O2053" s="8">
        <v>159.5</v>
      </c>
      <c r="P2053" s="14">
        <v>3.3700000000000001E-2</v>
      </c>
      <c r="Q2053" s="8">
        <v>5.38</v>
      </c>
      <c r="R2053" s="8">
        <v>154.12</v>
      </c>
      <c r="S2053" s="8">
        <v>110.2</v>
      </c>
      <c r="T2053" s="8">
        <v>43.92</v>
      </c>
      <c r="U2053">
        <v>0</v>
      </c>
      <c r="V2053" s="8">
        <v>0</v>
      </c>
      <c r="W2053" s="8">
        <v>0</v>
      </c>
      <c r="X2053" s="8">
        <v>43.92</v>
      </c>
    </row>
    <row r="2054" spans="1:24" x14ac:dyDescent="0.25">
      <c r="A2054" t="s">
        <v>2380</v>
      </c>
      <c r="B2054" s="1">
        <v>45512</v>
      </c>
      <c r="C2054" t="s">
        <v>232</v>
      </c>
      <c r="D2054" t="s">
        <v>233</v>
      </c>
      <c r="E2054" t="s">
        <v>27</v>
      </c>
      <c r="F2054" t="s">
        <v>89</v>
      </c>
      <c r="G2054" t="s">
        <v>29</v>
      </c>
      <c r="H2054" t="s">
        <v>30</v>
      </c>
      <c r="I2054" t="s">
        <v>66</v>
      </c>
      <c r="J2054" t="s">
        <v>67</v>
      </c>
      <c r="K2054" t="s">
        <v>33</v>
      </c>
      <c r="L2054" s="8">
        <v>4.5</v>
      </c>
      <c r="M2054" s="8">
        <v>2.1</v>
      </c>
      <c r="N2054">
        <v>84</v>
      </c>
      <c r="O2054" s="8">
        <v>378</v>
      </c>
      <c r="P2054" s="14">
        <v>0.10730000000000001</v>
      </c>
      <c r="Q2054" s="8">
        <v>40.56</v>
      </c>
      <c r="R2054" s="8">
        <v>337.44</v>
      </c>
      <c r="S2054" s="8">
        <v>176.4</v>
      </c>
      <c r="T2054" s="8">
        <v>161.04</v>
      </c>
      <c r="U2054">
        <v>0</v>
      </c>
      <c r="V2054" s="8">
        <v>0</v>
      </c>
      <c r="W2054" s="8">
        <v>0</v>
      </c>
      <c r="X2054" s="8">
        <v>161.04</v>
      </c>
    </row>
    <row r="2055" spans="1:24" x14ac:dyDescent="0.25">
      <c r="A2055" t="s">
        <v>2381</v>
      </c>
      <c r="B2055" s="1">
        <v>45732</v>
      </c>
      <c r="C2055" t="s">
        <v>584</v>
      </c>
      <c r="D2055" t="s">
        <v>585</v>
      </c>
      <c r="E2055" t="s">
        <v>27</v>
      </c>
      <c r="F2055" t="s">
        <v>37</v>
      </c>
      <c r="G2055" t="s">
        <v>38</v>
      </c>
      <c r="H2055" t="s">
        <v>39</v>
      </c>
      <c r="I2055" t="s">
        <v>156</v>
      </c>
      <c r="J2055" t="s">
        <v>157</v>
      </c>
      <c r="K2055" t="s">
        <v>42</v>
      </c>
      <c r="L2055" s="8">
        <v>6.2</v>
      </c>
      <c r="M2055" s="8">
        <v>1.9</v>
      </c>
      <c r="N2055">
        <v>1</v>
      </c>
      <c r="O2055" s="8">
        <v>6.2</v>
      </c>
      <c r="P2055" s="14">
        <v>2.7799999999999998E-2</v>
      </c>
      <c r="Q2055" s="8">
        <v>0.17</v>
      </c>
      <c r="R2055" s="8">
        <v>6.03</v>
      </c>
      <c r="S2055" s="8">
        <v>1.9</v>
      </c>
      <c r="T2055" s="8">
        <v>4.13</v>
      </c>
      <c r="U2055">
        <v>0</v>
      </c>
      <c r="V2055" s="8">
        <v>0</v>
      </c>
      <c r="W2055" s="8">
        <v>0</v>
      </c>
      <c r="X2055" s="8">
        <v>4.13</v>
      </c>
    </row>
    <row r="2056" spans="1:24" x14ac:dyDescent="0.25">
      <c r="A2056" t="s">
        <v>2382</v>
      </c>
      <c r="B2056" s="1">
        <v>45754</v>
      </c>
      <c r="C2056" t="s">
        <v>472</v>
      </c>
      <c r="D2056" t="s">
        <v>473</v>
      </c>
      <c r="E2056" t="s">
        <v>71</v>
      </c>
      <c r="F2056" t="s">
        <v>54</v>
      </c>
      <c r="G2056" t="s">
        <v>165</v>
      </c>
      <c r="H2056" t="s">
        <v>166</v>
      </c>
      <c r="I2056" t="s">
        <v>74</v>
      </c>
      <c r="J2056" t="s">
        <v>75</v>
      </c>
      <c r="K2056" t="s">
        <v>49</v>
      </c>
      <c r="L2056" s="8">
        <v>11</v>
      </c>
      <c r="M2056" s="8">
        <v>6.8</v>
      </c>
      <c r="N2056">
        <v>64</v>
      </c>
      <c r="O2056" s="8">
        <v>704</v>
      </c>
      <c r="P2056" s="14">
        <v>2.7199999999999998E-2</v>
      </c>
      <c r="Q2056" s="8">
        <v>19.149999999999999</v>
      </c>
      <c r="R2056" s="8">
        <v>684.85</v>
      </c>
      <c r="S2056" s="8">
        <v>435.2</v>
      </c>
      <c r="T2056" s="8">
        <v>249.65</v>
      </c>
      <c r="U2056">
        <v>0</v>
      </c>
      <c r="V2056" s="8">
        <v>0</v>
      </c>
      <c r="W2056" s="8">
        <v>0</v>
      </c>
      <c r="X2056" s="8">
        <v>249.65</v>
      </c>
    </row>
    <row r="2057" spans="1:24" x14ac:dyDescent="0.25">
      <c r="A2057" t="s">
        <v>2383</v>
      </c>
      <c r="B2057" s="1">
        <v>46201</v>
      </c>
      <c r="C2057" t="s">
        <v>523</v>
      </c>
      <c r="D2057" t="s">
        <v>524</v>
      </c>
      <c r="E2057" t="s">
        <v>27</v>
      </c>
      <c r="F2057" t="s">
        <v>89</v>
      </c>
      <c r="G2057" t="s">
        <v>38</v>
      </c>
      <c r="H2057" t="s">
        <v>39</v>
      </c>
      <c r="I2057" t="s">
        <v>40</v>
      </c>
      <c r="J2057" t="s">
        <v>41</v>
      </c>
      <c r="K2057" t="s">
        <v>42</v>
      </c>
      <c r="L2057" s="8">
        <v>14.5</v>
      </c>
      <c r="M2057" s="8">
        <v>4.2</v>
      </c>
      <c r="N2057">
        <v>131</v>
      </c>
      <c r="O2057" s="8">
        <v>1899.5</v>
      </c>
      <c r="P2057" s="14">
        <v>3.3799999999999997E-2</v>
      </c>
      <c r="Q2057" s="8">
        <v>64.2</v>
      </c>
      <c r="R2057" s="8">
        <v>1835.3</v>
      </c>
      <c r="S2057" s="8">
        <v>550.20000000000005</v>
      </c>
      <c r="T2057" s="8">
        <v>1285.0999999999999</v>
      </c>
      <c r="U2057">
        <v>0</v>
      </c>
      <c r="V2057" s="8">
        <v>0</v>
      </c>
      <c r="W2057" s="8">
        <v>0</v>
      </c>
      <c r="X2057" s="8">
        <v>1285.0999999999999</v>
      </c>
    </row>
    <row r="2058" spans="1:24" x14ac:dyDescent="0.25">
      <c r="A2058" t="s">
        <v>2384</v>
      </c>
      <c r="B2058" s="1">
        <v>45525</v>
      </c>
      <c r="C2058" t="s">
        <v>91</v>
      </c>
      <c r="D2058" t="s">
        <v>92</v>
      </c>
      <c r="E2058" t="s">
        <v>27</v>
      </c>
      <c r="F2058" t="s">
        <v>37</v>
      </c>
      <c r="G2058" t="s">
        <v>38</v>
      </c>
      <c r="H2058" t="s">
        <v>39</v>
      </c>
      <c r="I2058" t="s">
        <v>156</v>
      </c>
      <c r="J2058" t="s">
        <v>157</v>
      </c>
      <c r="K2058" t="s">
        <v>42</v>
      </c>
      <c r="L2058" s="8">
        <v>6.2</v>
      </c>
      <c r="M2058" s="8">
        <v>1.9</v>
      </c>
      <c r="N2058">
        <v>4</v>
      </c>
      <c r="O2058" s="8">
        <v>24.8</v>
      </c>
      <c r="P2058" s="14">
        <v>3.3E-3</v>
      </c>
      <c r="Q2058" s="8">
        <v>0.08</v>
      </c>
      <c r="R2058" s="8">
        <v>24.72</v>
      </c>
      <c r="S2058" s="8">
        <v>7.6</v>
      </c>
      <c r="T2058" s="8">
        <v>17.12</v>
      </c>
      <c r="U2058">
        <v>0</v>
      </c>
      <c r="V2058" s="8">
        <v>0</v>
      </c>
      <c r="W2058" s="8">
        <v>0</v>
      </c>
      <c r="X2058" s="8">
        <v>17.12</v>
      </c>
    </row>
    <row r="2059" spans="1:24" x14ac:dyDescent="0.25">
      <c r="A2059" t="s">
        <v>2385</v>
      </c>
      <c r="B2059" s="1">
        <v>45715</v>
      </c>
      <c r="C2059" t="s">
        <v>241</v>
      </c>
      <c r="D2059" t="s">
        <v>242</v>
      </c>
      <c r="E2059" t="s">
        <v>71</v>
      </c>
      <c r="F2059" t="s">
        <v>89</v>
      </c>
      <c r="G2059" t="s">
        <v>72</v>
      </c>
      <c r="H2059" t="s">
        <v>73</v>
      </c>
      <c r="I2059" t="s">
        <v>40</v>
      </c>
      <c r="J2059" t="s">
        <v>41</v>
      </c>
      <c r="K2059" t="s">
        <v>42</v>
      </c>
      <c r="L2059" s="8">
        <v>14.5</v>
      </c>
      <c r="M2059" s="8">
        <v>4.2</v>
      </c>
      <c r="N2059">
        <v>173</v>
      </c>
      <c r="O2059" s="8">
        <v>2508.5</v>
      </c>
      <c r="P2059" s="14">
        <v>0.1077</v>
      </c>
      <c r="Q2059" s="8">
        <v>270.17</v>
      </c>
      <c r="R2059" s="8">
        <v>2238.33</v>
      </c>
      <c r="S2059" s="8">
        <v>726.6</v>
      </c>
      <c r="T2059" s="8">
        <v>1511.73</v>
      </c>
      <c r="U2059">
        <v>0</v>
      </c>
      <c r="V2059" s="8">
        <v>0</v>
      </c>
      <c r="W2059" s="8">
        <v>0</v>
      </c>
      <c r="X2059" s="8">
        <v>1511.73</v>
      </c>
    </row>
    <row r="2060" spans="1:24" x14ac:dyDescent="0.25">
      <c r="A2060" t="s">
        <v>2386</v>
      </c>
      <c r="B2060" s="1">
        <v>45639</v>
      </c>
      <c r="C2060" t="s">
        <v>279</v>
      </c>
      <c r="D2060" t="s">
        <v>280</v>
      </c>
      <c r="E2060" t="s">
        <v>53</v>
      </c>
      <c r="F2060" t="s">
        <v>54</v>
      </c>
      <c r="G2060" t="s">
        <v>55</v>
      </c>
      <c r="H2060" t="s">
        <v>56</v>
      </c>
      <c r="I2060" t="s">
        <v>127</v>
      </c>
      <c r="J2060" t="s">
        <v>128</v>
      </c>
      <c r="K2060" t="s">
        <v>33</v>
      </c>
      <c r="L2060" s="8">
        <v>7.2</v>
      </c>
      <c r="M2060" s="8">
        <v>3.6</v>
      </c>
      <c r="N2060">
        <v>46</v>
      </c>
      <c r="O2060" s="8">
        <v>331.2</v>
      </c>
      <c r="P2060" s="14">
        <v>1.77E-2</v>
      </c>
      <c r="Q2060" s="8">
        <v>5.86</v>
      </c>
      <c r="R2060" s="8">
        <v>325.33999999999997</v>
      </c>
      <c r="S2060" s="8">
        <v>165.6</v>
      </c>
      <c r="T2060" s="8">
        <v>159.74</v>
      </c>
      <c r="U2060">
        <v>0</v>
      </c>
      <c r="V2060" s="8">
        <v>0</v>
      </c>
      <c r="W2060" s="8">
        <v>0</v>
      </c>
      <c r="X2060" s="8">
        <v>159.74</v>
      </c>
    </row>
    <row r="2061" spans="1:24" x14ac:dyDescent="0.25">
      <c r="A2061" t="s">
        <v>2387</v>
      </c>
      <c r="B2061" s="1">
        <v>46139</v>
      </c>
      <c r="C2061" t="s">
        <v>148</v>
      </c>
      <c r="D2061" t="s">
        <v>149</v>
      </c>
      <c r="E2061" t="s">
        <v>150</v>
      </c>
      <c r="F2061" t="s">
        <v>37</v>
      </c>
      <c r="G2061" t="s">
        <v>151</v>
      </c>
      <c r="H2061" t="s">
        <v>152</v>
      </c>
      <c r="I2061" t="s">
        <v>130</v>
      </c>
      <c r="J2061" t="s">
        <v>131</v>
      </c>
      <c r="K2061" t="s">
        <v>42</v>
      </c>
      <c r="L2061" s="8">
        <v>4.8</v>
      </c>
      <c r="M2061" s="8">
        <v>1.4</v>
      </c>
      <c r="N2061">
        <v>3</v>
      </c>
      <c r="O2061" s="8">
        <v>14.4</v>
      </c>
      <c r="P2061" s="14">
        <v>0.4627</v>
      </c>
      <c r="Q2061" s="8">
        <v>6.66</v>
      </c>
      <c r="R2061" s="8">
        <v>7.74</v>
      </c>
      <c r="S2061" s="8">
        <v>4.2</v>
      </c>
      <c r="T2061" s="8">
        <v>3.54</v>
      </c>
      <c r="U2061">
        <v>0</v>
      </c>
      <c r="V2061" s="8">
        <v>0</v>
      </c>
      <c r="W2061" s="8">
        <v>0</v>
      </c>
      <c r="X2061" s="8">
        <v>3.54</v>
      </c>
    </row>
    <row r="2062" spans="1:24" x14ac:dyDescent="0.25">
      <c r="A2062" t="s">
        <v>2388</v>
      </c>
      <c r="B2062" s="1">
        <v>45756</v>
      </c>
      <c r="C2062" t="s">
        <v>285</v>
      </c>
      <c r="D2062" t="s">
        <v>286</v>
      </c>
      <c r="E2062" t="s">
        <v>27</v>
      </c>
      <c r="F2062" t="s">
        <v>89</v>
      </c>
      <c r="G2062" t="s">
        <v>38</v>
      </c>
      <c r="H2062" t="s">
        <v>39</v>
      </c>
      <c r="I2062" t="s">
        <v>185</v>
      </c>
      <c r="J2062" t="s">
        <v>186</v>
      </c>
      <c r="K2062" t="s">
        <v>59</v>
      </c>
      <c r="L2062" s="8">
        <v>4.9000000000000004</v>
      </c>
      <c r="M2062" s="8">
        <v>3.1</v>
      </c>
      <c r="N2062">
        <v>98</v>
      </c>
      <c r="O2062" s="8">
        <v>480.2</v>
      </c>
      <c r="P2062" s="14">
        <v>0.47489999999999999</v>
      </c>
      <c r="Q2062" s="8">
        <v>228.05</v>
      </c>
      <c r="R2062" s="8">
        <v>252.15</v>
      </c>
      <c r="S2062" s="8">
        <v>303.8</v>
      </c>
      <c r="T2062" s="8">
        <v>-51.65</v>
      </c>
      <c r="U2062">
        <v>0</v>
      </c>
      <c r="V2062" s="8">
        <v>0</v>
      </c>
      <c r="W2062" s="8">
        <v>0</v>
      </c>
      <c r="X2062" s="8">
        <v>-51.65</v>
      </c>
    </row>
    <row r="2063" spans="1:24" x14ac:dyDescent="0.25">
      <c r="A2063" t="s">
        <v>2389</v>
      </c>
      <c r="B2063" s="1">
        <v>45700</v>
      </c>
      <c r="C2063" t="s">
        <v>285</v>
      </c>
      <c r="D2063" t="s">
        <v>286</v>
      </c>
      <c r="E2063" t="s">
        <v>27</v>
      </c>
      <c r="F2063" t="s">
        <v>89</v>
      </c>
      <c r="G2063" t="s">
        <v>29</v>
      </c>
      <c r="H2063" t="s">
        <v>30</v>
      </c>
      <c r="I2063" t="s">
        <v>40</v>
      </c>
      <c r="J2063" t="s">
        <v>41</v>
      </c>
      <c r="K2063" t="s">
        <v>42</v>
      </c>
      <c r="L2063" s="8">
        <v>14.5</v>
      </c>
      <c r="M2063" s="8">
        <v>4.2</v>
      </c>
      <c r="N2063">
        <v>119</v>
      </c>
      <c r="O2063" s="8">
        <v>1725.5</v>
      </c>
      <c r="P2063" s="14">
        <v>6.7000000000000004E-2</v>
      </c>
      <c r="Q2063" s="8">
        <v>115.61</v>
      </c>
      <c r="R2063" s="8">
        <v>1609.89</v>
      </c>
      <c r="S2063" s="8">
        <v>499.8</v>
      </c>
      <c r="T2063" s="8">
        <v>1110.0899999999999</v>
      </c>
      <c r="U2063">
        <v>0</v>
      </c>
      <c r="V2063" s="8">
        <v>0</v>
      </c>
      <c r="W2063" s="8">
        <v>0</v>
      </c>
      <c r="X2063" s="8">
        <v>1110.0899999999999</v>
      </c>
    </row>
    <row r="2064" spans="1:24" x14ac:dyDescent="0.25">
      <c r="A2064" t="s">
        <v>2390</v>
      </c>
      <c r="B2064" s="1">
        <v>45717</v>
      </c>
      <c r="C2064" t="s">
        <v>244</v>
      </c>
      <c r="D2064" t="s">
        <v>245</v>
      </c>
      <c r="E2064" t="s">
        <v>53</v>
      </c>
      <c r="F2064" t="s">
        <v>46</v>
      </c>
      <c r="G2064" t="s">
        <v>55</v>
      </c>
      <c r="H2064" t="s">
        <v>56</v>
      </c>
      <c r="I2064" t="s">
        <v>84</v>
      </c>
      <c r="J2064" t="s">
        <v>85</v>
      </c>
      <c r="K2064" t="s">
        <v>42</v>
      </c>
      <c r="L2064" s="8">
        <v>9.9</v>
      </c>
      <c r="M2064" s="8">
        <v>3.1</v>
      </c>
      <c r="N2064">
        <v>107</v>
      </c>
      <c r="O2064" s="8">
        <v>1059.3</v>
      </c>
      <c r="P2064" s="14">
        <v>0.1111</v>
      </c>
      <c r="Q2064" s="8">
        <v>117.69</v>
      </c>
      <c r="R2064" s="8">
        <v>941.61</v>
      </c>
      <c r="S2064" s="8">
        <v>331.7</v>
      </c>
      <c r="T2064" s="8">
        <v>609.91</v>
      </c>
      <c r="U2064">
        <v>0</v>
      </c>
      <c r="V2064" s="8">
        <v>0</v>
      </c>
      <c r="W2064" s="8">
        <v>0</v>
      </c>
      <c r="X2064" s="8">
        <v>609.91</v>
      </c>
    </row>
    <row r="2065" spans="1:24" x14ac:dyDescent="0.25">
      <c r="A2065" t="s">
        <v>2391</v>
      </c>
      <c r="B2065" s="1">
        <v>46039</v>
      </c>
      <c r="C2065" t="s">
        <v>420</v>
      </c>
      <c r="D2065" t="s">
        <v>421</v>
      </c>
      <c r="E2065" t="s">
        <v>150</v>
      </c>
      <c r="F2065" t="s">
        <v>89</v>
      </c>
      <c r="G2065" t="s">
        <v>151</v>
      </c>
      <c r="H2065" t="s">
        <v>152</v>
      </c>
      <c r="I2065" t="s">
        <v>104</v>
      </c>
      <c r="J2065" t="s">
        <v>105</v>
      </c>
      <c r="K2065" t="s">
        <v>49</v>
      </c>
      <c r="L2065" s="8">
        <v>4.2</v>
      </c>
      <c r="M2065" s="8">
        <v>2.8</v>
      </c>
      <c r="N2065">
        <v>244</v>
      </c>
      <c r="O2065" s="8">
        <v>1024.8</v>
      </c>
      <c r="P2065" s="14">
        <v>0.13869999999999999</v>
      </c>
      <c r="Q2065" s="8">
        <v>142.13999999999999</v>
      </c>
      <c r="R2065" s="8">
        <v>882.66</v>
      </c>
      <c r="S2065" s="8">
        <v>683.2</v>
      </c>
      <c r="T2065" s="8">
        <v>199.46</v>
      </c>
      <c r="U2065">
        <v>0</v>
      </c>
      <c r="V2065" s="8">
        <v>0</v>
      </c>
      <c r="W2065" s="8">
        <v>0</v>
      </c>
      <c r="X2065" s="8">
        <v>199.46</v>
      </c>
    </row>
    <row r="2066" spans="1:24" x14ac:dyDescent="0.25">
      <c r="A2066" t="s">
        <v>2392</v>
      </c>
      <c r="B2066" s="1">
        <v>45389</v>
      </c>
      <c r="C2066" t="s">
        <v>180</v>
      </c>
      <c r="D2066" t="s">
        <v>181</v>
      </c>
      <c r="E2066" t="s">
        <v>63</v>
      </c>
      <c r="F2066" t="s">
        <v>46</v>
      </c>
      <c r="G2066" t="s">
        <v>79</v>
      </c>
      <c r="H2066" t="s">
        <v>80</v>
      </c>
      <c r="I2066" t="s">
        <v>127</v>
      </c>
      <c r="J2066" t="s">
        <v>128</v>
      </c>
      <c r="K2066" t="s">
        <v>33</v>
      </c>
      <c r="L2066" s="8">
        <v>7.2</v>
      </c>
      <c r="M2066" s="8">
        <v>3.6</v>
      </c>
      <c r="N2066">
        <v>46</v>
      </c>
      <c r="O2066" s="8">
        <v>331.2</v>
      </c>
      <c r="P2066" s="14">
        <v>7.1499999999999994E-2</v>
      </c>
      <c r="Q2066" s="8">
        <v>23.68</v>
      </c>
      <c r="R2066" s="8">
        <v>307.52</v>
      </c>
      <c r="S2066" s="8">
        <v>165.6</v>
      </c>
      <c r="T2066" s="8">
        <v>141.91999999999999</v>
      </c>
      <c r="U2066">
        <v>0</v>
      </c>
      <c r="V2066" s="8">
        <v>0</v>
      </c>
      <c r="W2066" s="8">
        <v>0</v>
      </c>
      <c r="X2066" s="8">
        <v>141.91999999999999</v>
      </c>
    </row>
    <row r="2067" spans="1:24" x14ac:dyDescent="0.25">
      <c r="A2067" t="s">
        <v>2393</v>
      </c>
      <c r="B2067" s="1">
        <v>45612</v>
      </c>
      <c r="C2067" t="s">
        <v>276</v>
      </c>
      <c r="D2067" t="s">
        <v>277</v>
      </c>
      <c r="E2067" t="s">
        <v>150</v>
      </c>
      <c r="F2067" t="s">
        <v>37</v>
      </c>
      <c r="G2067" t="s">
        <v>151</v>
      </c>
      <c r="H2067" t="s">
        <v>152</v>
      </c>
      <c r="I2067" t="s">
        <v>40</v>
      </c>
      <c r="J2067" t="s">
        <v>41</v>
      </c>
      <c r="K2067" t="s">
        <v>42</v>
      </c>
      <c r="L2067" s="8">
        <v>14.5</v>
      </c>
      <c r="M2067" s="8">
        <v>4.2</v>
      </c>
      <c r="N2067">
        <v>56</v>
      </c>
      <c r="O2067" s="8">
        <v>812</v>
      </c>
      <c r="P2067" s="14">
        <v>2.1399999999999999E-2</v>
      </c>
      <c r="Q2067" s="8">
        <v>17.38</v>
      </c>
      <c r="R2067" s="8">
        <v>794.62</v>
      </c>
      <c r="S2067" s="8">
        <v>235.2</v>
      </c>
      <c r="T2067" s="8">
        <v>559.41999999999996</v>
      </c>
      <c r="U2067">
        <v>0</v>
      </c>
      <c r="V2067" s="8">
        <v>0</v>
      </c>
      <c r="W2067" s="8">
        <v>0</v>
      </c>
      <c r="X2067" s="8">
        <v>559.41999999999996</v>
      </c>
    </row>
    <row r="2068" spans="1:24" x14ac:dyDescent="0.25">
      <c r="A2068" t="s">
        <v>2394</v>
      </c>
      <c r="B2068" s="1">
        <v>45729</v>
      </c>
      <c r="C2068" t="s">
        <v>805</v>
      </c>
      <c r="D2068" t="s">
        <v>806</v>
      </c>
      <c r="E2068" t="s">
        <v>63</v>
      </c>
      <c r="F2068" t="s">
        <v>89</v>
      </c>
      <c r="G2068" t="s">
        <v>64</v>
      </c>
      <c r="H2068" t="s">
        <v>65</v>
      </c>
      <c r="I2068" t="s">
        <v>84</v>
      </c>
      <c r="J2068" t="s">
        <v>85</v>
      </c>
      <c r="K2068" t="s">
        <v>42</v>
      </c>
      <c r="L2068" s="8">
        <v>9.9</v>
      </c>
      <c r="M2068" s="8">
        <v>3.1</v>
      </c>
      <c r="N2068">
        <v>70</v>
      </c>
      <c r="O2068" s="8">
        <v>693</v>
      </c>
      <c r="P2068" s="14">
        <v>6.59E-2</v>
      </c>
      <c r="Q2068" s="8">
        <v>45.67</v>
      </c>
      <c r="R2068" s="8">
        <v>647.33000000000004</v>
      </c>
      <c r="S2068" s="8">
        <v>217</v>
      </c>
      <c r="T2068" s="8">
        <v>430.33</v>
      </c>
      <c r="U2068">
        <v>0</v>
      </c>
      <c r="V2068" s="8">
        <v>0</v>
      </c>
      <c r="W2068" s="8">
        <v>0</v>
      </c>
      <c r="X2068" s="8">
        <v>430.33</v>
      </c>
    </row>
    <row r="2069" spans="1:24" x14ac:dyDescent="0.25">
      <c r="A2069" t="s">
        <v>2395</v>
      </c>
      <c r="B2069" s="1">
        <v>45612</v>
      </c>
      <c r="C2069" t="s">
        <v>205</v>
      </c>
      <c r="D2069" t="s">
        <v>206</v>
      </c>
      <c r="E2069" t="s">
        <v>71</v>
      </c>
      <c r="F2069" t="s">
        <v>54</v>
      </c>
      <c r="G2069" t="s">
        <v>72</v>
      </c>
      <c r="H2069" t="s">
        <v>73</v>
      </c>
      <c r="I2069" t="s">
        <v>66</v>
      </c>
      <c r="J2069" t="s">
        <v>67</v>
      </c>
      <c r="K2069" t="s">
        <v>33</v>
      </c>
      <c r="L2069" s="8">
        <v>4.5</v>
      </c>
      <c r="M2069" s="8">
        <v>2.1</v>
      </c>
      <c r="N2069">
        <v>40</v>
      </c>
      <c r="O2069" s="8">
        <v>180</v>
      </c>
      <c r="P2069" s="14">
        <v>1.2500000000000001E-2</v>
      </c>
      <c r="Q2069" s="8">
        <v>2.25</v>
      </c>
      <c r="R2069" s="8">
        <v>177.75</v>
      </c>
      <c r="S2069" s="8">
        <v>84</v>
      </c>
      <c r="T2069" s="8">
        <v>93.75</v>
      </c>
      <c r="U2069">
        <v>0</v>
      </c>
      <c r="V2069" s="8">
        <v>0</v>
      </c>
      <c r="W2069" s="8">
        <v>0</v>
      </c>
      <c r="X2069" s="8">
        <v>93.75</v>
      </c>
    </row>
    <row r="2070" spans="1:24" x14ac:dyDescent="0.25">
      <c r="A2070" t="s">
        <v>2396</v>
      </c>
      <c r="B2070" s="1">
        <v>45973</v>
      </c>
      <c r="C2070" t="s">
        <v>211</v>
      </c>
      <c r="D2070" t="s">
        <v>212</v>
      </c>
      <c r="E2070" t="s">
        <v>27</v>
      </c>
      <c r="F2070" t="s">
        <v>37</v>
      </c>
      <c r="G2070" t="s">
        <v>38</v>
      </c>
      <c r="H2070" t="s">
        <v>39</v>
      </c>
      <c r="I2070" t="s">
        <v>66</v>
      </c>
      <c r="J2070" t="s">
        <v>67</v>
      </c>
      <c r="K2070" t="s">
        <v>33</v>
      </c>
      <c r="L2070" s="8">
        <v>4.5</v>
      </c>
      <c r="M2070" s="8">
        <v>2.1</v>
      </c>
      <c r="N2070">
        <v>36</v>
      </c>
      <c r="O2070" s="8">
        <v>162</v>
      </c>
      <c r="P2070" s="14">
        <v>3.4299999999999997E-2</v>
      </c>
      <c r="Q2070" s="8">
        <v>5.56</v>
      </c>
      <c r="R2070" s="8">
        <v>156.44</v>
      </c>
      <c r="S2070" s="8">
        <v>75.599999999999994</v>
      </c>
      <c r="T2070" s="8">
        <v>80.84</v>
      </c>
      <c r="U2070">
        <v>0</v>
      </c>
      <c r="V2070" s="8">
        <v>0</v>
      </c>
      <c r="W2070" s="8">
        <v>0</v>
      </c>
      <c r="X2070" s="8">
        <v>80.84</v>
      </c>
    </row>
    <row r="2071" spans="1:24" x14ac:dyDescent="0.25">
      <c r="A2071" t="s">
        <v>2397</v>
      </c>
      <c r="B2071" s="1">
        <v>45553</v>
      </c>
      <c r="C2071" t="s">
        <v>642</v>
      </c>
      <c r="D2071" t="s">
        <v>643</v>
      </c>
      <c r="E2071" t="s">
        <v>71</v>
      </c>
      <c r="F2071" t="s">
        <v>54</v>
      </c>
      <c r="G2071" t="s">
        <v>165</v>
      </c>
      <c r="H2071" t="s">
        <v>166</v>
      </c>
      <c r="I2071" t="s">
        <v>117</v>
      </c>
      <c r="J2071" t="s">
        <v>118</v>
      </c>
      <c r="K2071" t="s">
        <v>59</v>
      </c>
      <c r="L2071" s="8">
        <v>6</v>
      </c>
      <c r="M2071" s="8">
        <v>4.2</v>
      </c>
      <c r="N2071">
        <v>11</v>
      </c>
      <c r="O2071" s="8">
        <v>66</v>
      </c>
      <c r="P2071" s="14">
        <v>1.6400000000000001E-2</v>
      </c>
      <c r="Q2071" s="8">
        <v>1.08</v>
      </c>
      <c r="R2071" s="8">
        <v>64.92</v>
      </c>
      <c r="S2071" s="8">
        <v>46.2</v>
      </c>
      <c r="T2071" s="8">
        <v>18.72</v>
      </c>
      <c r="U2071">
        <v>0</v>
      </c>
      <c r="V2071" s="8">
        <v>0</v>
      </c>
      <c r="W2071" s="8">
        <v>0</v>
      </c>
      <c r="X2071" s="8">
        <v>18.72</v>
      </c>
    </row>
    <row r="2072" spans="1:24" x14ac:dyDescent="0.25">
      <c r="A2072" t="s">
        <v>2398</v>
      </c>
      <c r="B2072" s="1">
        <v>45675</v>
      </c>
      <c r="C2072" t="s">
        <v>115</v>
      </c>
      <c r="D2072" t="s">
        <v>116</v>
      </c>
      <c r="E2072" t="s">
        <v>27</v>
      </c>
      <c r="F2072" t="s">
        <v>54</v>
      </c>
      <c r="G2072" t="s">
        <v>29</v>
      </c>
      <c r="H2072" t="s">
        <v>30</v>
      </c>
      <c r="I2072" t="s">
        <v>66</v>
      </c>
      <c r="J2072" t="s">
        <v>67</v>
      </c>
      <c r="K2072" t="s">
        <v>33</v>
      </c>
      <c r="L2072" s="8">
        <v>4.5</v>
      </c>
      <c r="M2072" s="8">
        <v>2.1</v>
      </c>
      <c r="N2072">
        <v>38</v>
      </c>
      <c r="O2072" s="8">
        <v>171</v>
      </c>
      <c r="P2072" s="14">
        <v>4.0500000000000001E-2</v>
      </c>
      <c r="Q2072" s="8">
        <v>6.93</v>
      </c>
      <c r="R2072" s="8">
        <v>164.07</v>
      </c>
      <c r="S2072" s="8">
        <v>79.8</v>
      </c>
      <c r="T2072" s="8">
        <v>84.27</v>
      </c>
      <c r="U2072">
        <v>0</v>
      </c>
      <c r="V2072" s="8">
        <v>0</v>
      </c>
      <c r="W2072" s="8">
        <v>0</v>
      </c>
      <c r="X2072" s="8">
        <v>84.27</v>
      </c>
    </row>
    <row r="2073" spans="1:24" x14ac:dyDescent="0.25">
      <c r="A2073" t="s">
        <v>2399</v>
      </c>
      <c r="B2073" s="1">
        <v>45448</v>
      </c>
      <c r="C2073" t="s">
        <v>763</v>
      </c>
      <c r="D2073" t="s">
        <v>764</v>
      </c>
      <c r="E2073" t="s">
        <v>71</v>
      </c>
      <c r="F2073" t="s">
        <v>46</v>
      </c>
      <c r="G2073" t="s">
        <v>72</v>
      </c>
      <c r="H2073" t="s">
        <v>73</v>
      </c>
      <c r="I2073" t="s">
        <v>185</v>
      </c>
      <c r="J2073" t="s">
        <v>186</v>
      </c>
      <c r="K2073" t="s">
        <v>59</v>
      </c>
      <c r="L2073" s="8">
        <v>4.9000000000000004</v>
      </c>
      <c r="M2073" s="8">
        <v>3.1</v>
      </c>
      <c r="N2073">
        <v>83</v>
      </c>
      <c r="O2073" s="8">
        <v>406.7</v>
      </c>
      <c r="P2073" s="14">
        <v>0.1411</v>
      </c>
      <c r="Q2073" s="8">
        <v>57.39</v>
      </c>
      <c r="R2073" s="8">
        <v>349.31</v>
      </c>
      <c r="S2073" s="8">
        <v>257.3</v>
      </c>
      <c r="T2073" s="8">
        <v>92.01</v>
      </c>
      <c r="U2073">
        <v>0</v>
      </c>
      <c r="V2073" s="8">
        <v>0</v>
      </c>
      <c r="W2073" s="8">
        <v>0</v>
      </c>
      <c r="X2073" s="8">
        <v>92.01</v>
      </c>
    </row>
    <row r="2074" spans="1:24" x14ac:dyDescent="0.25">
      <c r="A2074" t="s">
        <v>2400</v>
      </c>
      <c r="B2074" s="1">
        <v>45995</v>
      </c>
      <c r="C2074" t="s">
        <v>458</v>
      </c>
      <c r="D2074" t="s">
        <v>459</v>
      </c>
      <c r="E2074" t="s">
        <v>27</v>
      </c>
      <c r="F2074" t="s">
        <v>89</v>
      </c>
      <c r="G2074" t="s">
        <v>38</v>
      </c>
      <c r="H2074" t="s">
        <v>39</v>
      </c>
      <c r="I2074" t="s">
        <v>31</v>
      </c>
      <c r="J2074" t="s">
        <v>32</v>
      </c>
      <c r="K2074" t="s">
        <v>33</v>
      </c>
      <c r="L2074" s="8">
        <v>5.8</v>
      </c>
      <c r="M2074" s="8">
        <v>2.7</v>
      </c>
      <c r="N2074">
        <v>125</v>
      </c>
      <c r="O2074" s="8">
        <v>725</v>
      </c>
      <c r="P2074" s="14">
        <v>0.15770000000000001</v>
      </c>
      <c r="Q2074" s="8">
        <v>114.33</v>
      </c>
      <c r="R2074" s="8">
        <v>610.66999999999996</v>
      </c>
      <c r="S2074" s="8">
        <v>337.5</v>
      </c>
      <c r="T2074" s="8">
        <v>273.17</v>
      </c>
      <c r="U2074">
        <v>0</v>
      </c>
      <c r="V2074" s="8">
        <v>0</v>
      </c>
      <c r="W2074" s="8">
        <v>0</v>
      </c>
      <c r="X2074" s="8">
        <v>273.17</v>
      </c>
    </row>
    <row r="2075" spans="1:24" x14ac:dyDescent="0.25">
      <c r="A2075" t="s">
        <v>2401</v>
      </c>
      <c r="B2075" s="1">
        <v>46237</v>
      </c>
      <c r="C2075" t="s">
        <v>162</v>
      </c>
      <c r="D2075" t="s">
        <v>163</v>
      </c>
      <c r="E2075" t="s">
        <v>150</v>
      </c>
      <c r="F2075" t="s">
        <v>89</v>
      </c>
      <c r="G2075" t="s">
        <v>151</v>
      </c>
      <c r="H2075" t="s">
        <v>152</v>
      </c>
      <c r="I2075" t="s">
        <v>47</v>
      </c>
      <c r="J2075" t="s">
        <v>48</v>
      </c>
      <c r="K2075" t="s">
        <v>49</v>
      </c>
      <c r="L2075" s="8">
        <v>5</v>
      </c>
      <c r="M2075" s="8">
        <v>3.2</v>
      </c>
      <c r="N2075">
        <v>511</v>
      </c>
      <c r="O2075" s="8">
        <v>2555</v>
      </c>
      <c r="P2075" s="14">
        <v>0.22989999999999999</v>
      </c>
      <c r="Q2075" s="8">
        <v>587.39</v>
      </c>
      <c r="R2075" s="8">
        <v>1967.61</v>
      </c>
      <c r="S2075" s="8">
        <v>1635.2</v>
      </c>
      <c r="T2075" s="8">
        <v>332.41</v>
      </c>
      <c r="U2075">
        <v>0</v>
      </c>
      <c r="V2075" s="8">
        <v>0</v>
      </c>
      <c r="W2075" s="8">
        <v>0</v>
      </c>
      <c r="X2075" s="8">
        <v>332.41</v>
      </c>
    </row>
    <row r="2076" spans="1:24" x14ac:dyDescent="0.25">
      <c r="A2076" t="s">
        <v>2402</v>
      </c>
      <c r="B2076" s="1">
        <v>45777</v>
      </c>
      <c r="C2076" t="s">
        <v>171</v>
      </c>
      <c r="D2076" t="s">
        <v>172</v>
      </c>
      <c r="E2076" t="s">
        <v>27</v>
      </c>
      <c r="F2076" t="s">
        <v>46</v>
      </c>
      <c r="G2076" t="s">
        <v>38</v>
      </c>
      <c r="H2076" t="s">
        <v>39</v>
      </c>
      <c r="I2076" t="s">
        <v>104</v>
      </c>
      <c r="J2076" t="s">
        <v>105</v>
      </c>
      <c r="K2076" t="s">
        <v>49</v>
      </c>
      <c r="L2076" s="8">
        <v>4.2</v>
      </c>
      <c r="M2076" s="8">
        <v>2.8</v>
      </c>
      <c r="N2076">
        <v>9</v>
      </c>
      <c r="O2076" s="8">
        <v>37.799999999999997</v>
      </c>
      <c r="P2076" s="14">
        <v>0.13600000000000001</v>
      </c>
      <c r="Q2076" s="8">
        <v>5.14</v>
      </c>
      <c r="R2076" s="8">
        <v>32.659999999999997</v>
      </c>
      <c r="S2076" s="8">
        <v>25.2</v>
      </c>
      <c r="T2076" s="8">
        <v>7.46</v>
      </c>
      <c r="U2076">
        <v>0</v>
      </c>
      <c r="V2076" s="8">
        <v>0</v>
      </c>
      <c r="W2076" s="8">
        <v>0</v>
      </c>
      <c r="X2076" s="8">
        <v>7.46</v>
      </c>
    </row>
    <row r="2077" spans="1:24" x14ac:dyDescent="0.25">
      <c r="A2077" t="s">
        <v>2403</v>
      </c>
      <c r="B2077" s="1">
        <v>45360</v>
      </c>
      <c r="C2077" t="s">
        <v>241</v>
      </c>
      <c r="D2077" t="s">
        <v>242</v>
      </c>
      <c r="E2077" t="s">
        <v>71</v>
      </c>
      <c r="F2077" t="s">
        <v>89</v>
      </c>
      <c r="G2077" t="s">
        <v>72</v>
      </c>
      <c r="H2077" t="s">
        <v>73</v>
      </c>
      <c r="I2077" t="s">
        <v>130</v>
      </c>
      <c r="J2077" t="s">
        <v>131</v>
      </c>
      <c r="K2077" t="s">
        <v>42</v>
      </c>
      <c r="L2077" s="8">
        <v>4.8</v>
      </c>
      <c r="M2077" s="8">
        <v>1.4</v>
      </c>
      <c r="N2077">
        <v>41</v>
      </c>
      <c r="O2077" s="8">
        <v>196.8</v>
      </c>
      <c r="P2077" s="14">
        <v>5.0299999999999997E-2</v>
      </c>
      <c r="Q2077" s="8">
        <v>9.9</v>
      </c>
      <c r="R2077" s="8">
        <v>186.9</v>
      </c>
      <c r="S2077" s="8">
        <v>57.4</v>
      </c>
      <c r="T2077" s="8">
        <v>129.5</v>
      </c>
      <c r="U2077">
        <v>0</v>
      </c>
      <c r="V2077" s="8">
        <v>0</v>
      </c>
      <c r="W2077" s="8">
        <v>0</v>
      </c>
      <c r="X2077" s="8">
        <v>129.5</v>
      </c>
    </row>
    <row r="2078" spans="1:24" x14ac:dyDescent="0.25">
      <c r="A2078" t="s">
        <v>2404</v>
      </c>
      <c r="B2078" s="1">
        <v>45385</v>
      </c>
      <c r="C2078" t="s">
        <v>262</v>
      </c>
      <c r="D2078" t="s">
        <v>263</v>
      </c>
      <c r="E2078" t="s">
        <v>63</v>
      </c>
      <c r="F2078" t="s">
        <v>54</v>
      </c>
      <c r="G2078" t="s">
        <v>64</v>
      </c>
      <c r="H2078" t="s">
        <v>65</v>
      </c>
      <c r="I2078" t="s">
        <v>156</v>
      </c>
      <c r="J2078" t="s">
        <v>157</v>
      </c>
      <c r="K2078" t="s">
        <v>42</v>
      </c>
      <c r="L2078" s="8">
        <v>6.2</v>
      </c>
      <c r="M2078" s="8">
        <v>1.9</v>
      </c>
      <c r="N2078">
        <v>259</v>
      </c>
      <c r="O2078" s="8">
        <v>1605.8</v>
      </c>
      <c r="P2078" s="14">
        <v>5.4999999999999997E-3</v>
      </c>
      <c r="Q2078" s="8">
        <v>8.83</v>
      </c>
      <c r="R2078" s="8">
        <v>1596.97</v>
      </c>
      <c r="S2078" s="8">
        <v>492.1</v>
      </c>
      <c r="T2078" s="8">
        <v>1104.8699999999999</v>
      </c>
      <c r="U2078">
        <v>0</v>
      </c>
      <c r="V2078" s="8">
        <v>0</v>
      </c>
      <c r="W2078" s="8">
        <v>0</v>
      </c>
      <c r="X2078" s="8">
        <v>1104.8699999999999</v>
      </c>
    </row>
    <row r="2079" spans="1:24" x14ac:dyDescent="0.25">
      <c r="A2079" t="s">
        <v>2405</v>
      </c>
      <c r="B2079" s="1">
        <v>46143</v>
      </c>
      <c r="C2079" t="s">
        <v>383</v>
      </c>
      <c r="D2079" t="s">
        <v>384</v>
      </c>
      <c r="E2079" t="s">
        <v>63</v>
      </c>
      <c r="F2079" t="s">
        <v>54</v>
      </c>
      <c r="G2079" t="s">
        <v>64</v>
      </c>
      <c r="H2079" t="s">
        <v>65</v>
      </c>
      <c r="I2079" t="s">
        <v>127</v>
      </c>
      <c r="J2079" t="s">
        <v>128</v>
      </c>
      <c r="K2079" t="s">
        <v>33</v>
      </c>
      <c r="L2079" s="8">
        <v>7.2</v>
      </c>
      <c r="M2079" s="8">
        <v>3.6</v>
      </c>
      <c r="N2079">
        <v>104</v>
      </c>
      <c r="O2079" s="8">
        <v>748.8</v>
      </c>
      <c r="P2079" s="14">
        <v>0.39229999999999998</v>
      </c>
      <c r="Q2079" s="8">
        <v>293.75</v>
      </c>
      <c r="R2079" s="8">
        <v>455.05</v>
      </c>
      <c r="S2079" s="8">
        <v>374.4</v>
      </c>
      <c r="T2079" s="8">
        <v>80.650000000000006</v>
      </c>
      <c r="U2079">
        <v>0</v>
      </c>
      <c r="V2079" s="8">
        <v>0</v>
      </c>
      <c r="W2079" s="8">
        <v>0</v>
      </c>
      <c r="X2079" s="8">
        <v>80.650000000000006</v>
      </c>
    </row>
    <row r="2080" spans="1:24" x14ac:dyDescent="0.25">
      <c r="A2080" t="s">
        <v>2406</v>
      </c>
      <c r="B2080" s="1">
        <v>45379</v>
      </c>
      <c r="C2080" t="s">
        <v>272</v>
      </c>
      <c r="D2080" t="s">
        <v>273</v>
      </c>
      <c r="E2080" t="s">
        <v>27</v>
      </c>
      <c r="F2080" t="s">
        <v>54</v>
      </c>
      <c r="G2080" t="s">
        <v>29</v>
      </c>
      <c r="H2080" t="s">
        <v>30</v>
      </c>
      <c r="I2080" t="s">
        <v>104</v>
      </c>
      <c r="J2080" t="s">
        <v>105</v>
      </c>
      <c r="K2080" t="s">
        <v>49</v>
      </c>
      <c r="L2080" s="8">
        <v>4.2</v>
      </c>
      <c r="M2080" s="8">
        <v>2.8</v>
      </c>
      <c r="N2080">
        <v>39</v>
      </c>
      <c r="O2080" s="8">
        <v>163.80000000000001</v>
      </c>
      <c r="P2080" s="14">
        <v>1.6500000000000001E-2</v>
      </c>
      <c r="Q2080" s="8">
        <v>2.7</v>
      </c>
      <c r="R2080" s="8">
        <v>161.1</v>
      </c>
      <c r="S2080" s="8">
        <v>109.2</v>
      </c>
      <c r="T2080" s="8">
        <v>51.9</v>
      </c>
      <c r="U2080">
        <v>0</v>
      </c>
      <c r="V2080" s="8">
        <v>0</v>
      </c>
      <c r="W2080" s="8">
        <v>0</v>
      </c>
      <c r="X2080" s="8">
        <v>51.9</v>
      </c>
    </row>
    <row r="2081" spans="1:24" x14ac:dyDescent="0.25">
      <c r="A2081" t="s">
        <v>2407</v>
      </c>
      <c r="B2081" s="1">
        <v>45387</v>
      </c>
      <c r="C2081" t="s">
        <v>154</v>
      </c>
      <c r="D2081" t="s">
        <v>155</v>
      </c>
      <c r="E2081" t="s">
        <v>150</v>
      </c>
      <c r="F2081" t="s">
        <v>46</v>
      </c>
      <c r="G2081" t="s">
        <v>151</v>
      </c>
      <c r="H2081" t="s">
        <v>152</v>
      </c>
      <c r="I2081" t="s">
        <v>130</v>
      </c>
      <c r="J2081" t="s">
        <v>131</v>
      </c>
      <c r="K2081" t="s">
        <v>42</v>
      </c>
      <c r="L2081" s="8">
        <v>4.8</v>
      </c>
      <c r="M2081" s="8">
        <v>1.4</v>
      </c>
      <c r="N2081">
        <v>58</v>
      </c>
      <c r="O2081" s="8">
        <v>278.39999999999998</v>
      </c>
      <c r="P2081" s="14">
        <v>0.11849999999999999</v>
      </c>
      <c r="Q2081" s="8">
        <v>32.99</v>
      </c>
      <c r="R2081" s="8">
        <v>245.41</v>
      </c>
      <c r="S2081" s="8">
        <v>81.2</v>
      </c>
      <c r="T2081" s="8">
        <v>164.21</v>
      </c>
      <c r="U2081">
        <v>0</v>
      </c>
      <c r="V2081" s="8">
        <v>0</v>
      </c>
      <c r="W2081" s="8">
        <v>0</v>
      </c>
      <c r="X2081" s="8">
        <v>164.21</v>
      </c>
    </row>
    <row r="2082" spans="1:24" x14ac:dyDescent="0.25">
      <c r="A2082" t="s">
        <v>2408</v>
      </c>
      <c r="B2082" s="1">
        <v>45734</v>
      </c>
      <c r="C2082" t="s">
        <v>285</v>
      </c>
      <c r="D2082" t="s">
        <v>286</v>
      </c>
      <c r="E2082" t="s">
        <v>27</v>
      </c>
      <c r="F2082" t="s">
        <v>89</v>
      </c>
      <c r="G2082" t="s">
        <v>29</v>
      </c>
      <c r="H2082" t="s">
        <v>30</v>
      </c>
      <c r="I2082" t="s">
        <v>117</v>
      </c>
      <c r="J2082" t="s">
        <v>118</v>
      </c>
      <c r="K2082" t="s">
        <v>59</v>
      </c>
      <c r="L2082" s="8">
        <v>6</v>
      </c>
      <c r="M2082" s="8">
        <v>4.2</v>
      </c>
      <c r="N2082">
        <v>203</v>
      </c>
      <c r="O2082" s="8">
        <v>1218</v>
      </c>
      <c r="P2082" s="14">
        <v>9.69E-2</v>
      </c>
      <c r="Q2082" s="8">
        <v>118.02</v>
      </c>
      <c r="R2082" s="8">
        <v>1099.98</v>
      </c>
      <c r="S2082" s="8">
        <v>852.6</v>
      </c>
      <c r="T2082" s="8">
        <v>247.38</v>
      </c>
      <c r="U2082">
        <v>0</v>
      </c>
      <c r="V2082" s="8">
        <v>0</v>
      </c>
      <c r="W2082" s="8">
        <v>0</v>
      </c>
      <c r="X2082" s="8">
        <v>247.38</v>
      </c>
    </row>
    <row r="2083" spans="1:24" x14ac:dyDescent="0.25">
      <c r="A2083" t="s">
        <v>2409</v>
      </c>
      <c r="B2083" s="1">
        <v>45390</v>
      </c>
      <c r="C2083" t="s">
        <v>551</v>
      </c>
      <c r="D2083" t="s">
        <v>552</v>
      </c>
      <c r="E2083" t="s">
        <v>27</v>
      </c>
      <c r="F2083" t="s">
        <v>54</v>
      </c>
      <c r="G2083" t="s">
        <v>29</v>
      </c>
      <c r="H2083" t="s">
        <v>30</v>
      </c>
      <c r="I2083" t="s">
        <v>57</v>
      </c>
      <c r="J2083" t="s">
        <v>58</v>
      </c>
      <c r="K2083" t="s">
        <v>59</v>
      </c>
      <c r="L2083" s="8">
        <v>10.5</v>
      </c>
      <c r="M2083" s="8">
        <v>7.5</v>
      </c>
      <c r="N2083">
        <v>52</v>
      </c>
      <c r="O2083" s="8">
        <v>546</v>
      </c>
      <c r="P2083" s="14">
        <v>0.39040000000000002</v>
      </c>
      <c r="Q2083" s="8">
        <v>213.16</v>
      </c>
      <c r="R2083" s="8">
        <v>332.84</v>
      </c>
      <c r="S2083" s="8">
        <v>390</v>
      </c>
      <c r="T2083" s="8">
        <v>-57.16</v>
      </c>
      <c r="U2083">
        <v>0</v>
      </c>
      <c r="V2083" s="8">
        <v>0</v>
      </c>
      <c r="W2083" s="8">
        <v>0</v>
      </c>
      <c r="X2083" s="8">
        <v>-57.16</v>
      </c>
    </row>
    <row r="2084" spans="1:24" x14ac:dyDescent="0.25">
      <c r="A2084" t="s">
        <v>2410</v>
      </c>
      <c r="B2084" s="1">
        <v>46054</v>
      </c>
      <c r="C2084" t="s">
        <v>276</v>
      </c>
      <c r="D2084" t="s">
        <v>277</v>
      </c>
      <c r="E2084" t="s">
        <v>150</v>
      </c>
      <c r="F2084" t="s">
        <v>37</v>
      </c>
      <c r="G2084" t="s">
        <v>151</v>
      </c>
      <c r="H2084" t="s">
        <v>152</v>
      </c>
      <c r="I2084" t="s">
        <v>185</v>
      </c>
      <c r="J2084" t="s">
        <v>186</v>
      </c>
      <c r="K2084" t="s">
        <v>59</v>
      </c>
      <c r="L2084" s="8">
        <v>4.9000000000000004</v>
      </c>
      <c r="M2084" s="8">
        <v>3.1</v>
      </c>
      <c r="N2084">
        <v>64</v>
      </c>
      <c r="O2084" s="8">
        <v>313.60000000000002</v>
      </c>
      <c r="P2084" s="14">
        <v>2.06E-2</v>
      </c>
      <c r="Q2084" s="8">
        <v>6.46</v>
      </c>
      <c r="R2084" s="8">
        <v>307.14</v>
      </c>
      <c r="S2084" s="8">
        <v>198.4</v>
      </c>
      <c r="T2084" s="8">
        <v>108.74</v>
      </c>
      <c r="U2084">
        <v>0</v>
      </c>
      <c r="V2084" s="8">
        <v>0</v>
      </c>
      <c r="W2084" s="8">
        <v>0</v>
      </c>
      <c r="X2084" s="8">
        <v>108.74</v>
      </c>
    </row>
    <row r="2085" spans="1:24" x14ac:dyDescent="0.25">
      <c r="A2085" t="s">
        <v>2411</v>
      </c>
      <c r="B2085" s="1">
        <v>46048</v>
      </c>
      <c r="C2085" t="s">
        <v>188</v>
      </c>
      <c r="D2085" t="s">
        <v>189</v>
      </c>
      <c r="E2085" t="s">
        <v>27</v>
      </c>
      <c r="F2085" t="s">
        <v>54</v>
      </c>
      <c r="G2085" t="s">
        <v>29</v>
      </c>
      <c r="H2085" t="s">
        <v>30</v>
      </c>
      <c r="I2085" t="s">
        <v>117</v>
      </c>
      <c r="J2085" t="s">
        <v>118</v>
      </c>
      <c r="K2085" t="s">
        <v>59</v>
      </c>
      <c r="L2085" s="8">
        <v>6</v>
      </c>
      <c r="M2085" s="8">
        <v>4.2</v>
      </c>
      <c r="N2085">
        <v>132</v>
      </c>
      <c r="O2085" s="8">
        <v>792</v>
      </c>
      <c r="P2085" s="14">
        <v>3.5000000000000001E-3</v>
      </c>
      <c r="Q2085" s="8">
        <v>2.77</v>
      </c>
      <c r="R2085" s="8">
        <v>789.23</v>
      </c>
      <c r="S2085" s="8">
        <v>554.4</v>
      </c>
      <c r="T2085" s="8">
        <v>234.83</v>
      </c>
      <c r="U2085">
        <v>20</v>
      </c>
      <c r="V2085" s="8">
        <v>119.58</v>
      </c>
      <c r="W2085" s="8">
        <v>94</v>
      </c>
      <c r="X2085" s="8">
        <v>140.83000000000001</v>
      </c>
    </row>
    <row r="2086" spans="1:24" x14ac:dyDescent="0.25">
      <c r="A2086" t="s">
        <v>2412</v>
      </c>
      <c r="B2086" s="1">
        <v>45673</v>
      </c>
      <c r="C2086" t="s">
        <v>171</v>
      </c>
      <c r="D2086" t="s">
        <v>172</v>
      </c>
      <c r="E2086" t="s">
        <v>27</v>
      </c>
      <c r="F2086" t="s">
        <v>46</v>
      </c>
      <c r="G2086" t="s">
        <v>38</v>
      </c>
      <c r="H2086" t="s">
        <v>39</v>
      </c>
      <c r="I2086" t="s">
        <v>40</v>
      </c>
      <c r="J2086" t="s">
        <v>41</v>
      </c>
      <c r="K2086" t="s">
        <v>42</v>
      </c>
      <c r="L2086" s="8">
        <v>14.5</v>
      </c>
      <c r="M2086" s="8">
        <v>4.2</v>
      </c>
      <c r="N2086">
        <v>46</v>
      </c>
      <c r="O2086" s="8">
        <v>667</v>
      </c>
      <c r="P2086" s="14">
        <v>0.40350000000000003</v>
      </c>
      <c r="Q2086" s="8">
        <v>269.13</v>
      </c>
      <c r="R2086" s="8">
        <v>397.87</v>
      </c>
      <c r="S2086" s="8">
        <v>193.2</v>
      </c>
      <c r="T2086" s="8">
        <v>204.67</v>
      </c>
      <c r="U2086">
        <v>0</v>
      </c>
      <c r="V2086" s="8">
        <v>0</v>
      </c>
      <c r="W2086" s="8">
        <v>0</v>
      </c>
      <c r="X2086" s="8">
        <v>204.67</v>
      </c>
    </row>
    <row r="2087" spans="1:24" x14ac:dyDescent="0.25">
      <c r="A2087" t="s">
        <v>2413</v>
      </c>
      <c r="B2087" s="1">
        <v>46123</v>
      </c>
      <c r="C2087" t="s">
        <v>154</v>
      </c>
      <c r="D2087" t="s">
        <v>155</v>
      </c>
      <c r="E2087" t="s">
        <v>150</v>
      </c>
      <c r="F2087" t="s">
        <v>46</v>
      </c>
      <c r="G2087" t="s">
        <v>151</v>
      </c>
      <c r="H2087" t="s">
        <v>152</v>
      </c>
      <c r="I2087" t="s">
        <v>130</v>
      </c>
      <c r="J2087" t="s">
        <v>131</v>
      </c>
      <c r="K2087" t="s">
        <v>42</v>
      </c>
      <c r="L2087" s="8">
        <v>4.8</v>
      </c>
      <c r="M2087" s="8">
        <v>1.4</v>
      </c>
      <c r="N2087">
        <v>87</v>
      </c>
      <c r="O2087" s="8">
        <v>417.6</v>
      </c>
      <c r="P2087" s="14">
        <v>6.9199999999999998E-2</v>
      </c>
      <c r="Q2087" s="8">
        <v>28.9</v>
      </c>
      <c r="R2087" s="8">
        <v>388.7</v>
      </c>
      <c r="S2087" s="8">
        <v>121.8</v>
      </c>
      <c r="T2087" s="8">
        <v>266.89999999999998</v>
      </c>
      <c r="U2087">
        <v>0</v>
      </c>
      <c r="V2087" s="8">
        <v>0</v>
      </c>
      <c r="W2087" s="8">
        <v>0</v>
      </c>
      <c r="X2087" s="8">
        <v>266.89999999999998</v>
      </c>
    </row>
    <row r="2088" spans="1:24" x14ac:dyDescent="0.25">
      <c r="A2088" t="s">
        <v>2414</v>
      </c>
      <c r="B2088" s="1">
        <v>45425</v>
      </c>
      <c r="C2088" t="s">
        <v>410</v>
      </c>
      <c r="D2088" t="s">
        <v>411</v>
      </c>
      <c r="E2088" t="s">
        <v>150</v>
      </c>
      <c r="F2088" t="s">
        <v>46</v>
      </c>
      <c r="G2088" t="s">
        <v>151</v>
      </c>
      <c r="H2088" t="s">
        <v>152</v>
      </c>
      <c r="I2088" t="s">
        <v>144</v>
      </c>
      <c r="J2088" t="s">
        <v>145</v>
      </c>
      <c r="K2088" t="s">
        <v>33</v>
      </c>
      <c r="L2088" s="8">
        <v>12</v>
      </c>
      <c r="M2088" s="8">
        <v>6.5</v>
      </c>
      <c r="N2088">
        <v>12</v>
      </c>
      <c r="O2088" s="8">
        <v>144</v>
      </c>
      <c r="P2088" s="14">
        <v>0.13589999999999999</v>
      </c>
      <c r="Q2088" s="8">
        <v>19.57</v>
      </c>
      <c r="R2088" s="8">
        <v>124.43</v>
      </c>
      <c r="S2088" s="8">
        <v>78</v>
      </c>
      <c r="T2088" s="8">
        <v>46.43</v>
      </c>
      <c r="U2088">
        <v>0</v>
      </c>
      <c r="V2088" s="8">
        <v>0</v>
      </c>
      <c r="W2088" s="8">
        <v>0</v>
      </c>
      <c r="X2088" s="8">
        <v>46.43</v>
      </c>
    </row>
    <row r="2089" spans="1:24" x14ac:dyDescent="0.25">
      <c r="A2089" t="s">
        <v>2415</v>
      </c>
      <c r="B2089" s="1">
        <v>45861</v>
      </c>
      <c r="C2089" t="s">
        <v>51</v>
      </c>
      <c r="D2089" t="s">
        <v>52</v>
      </c>
      <c r="E2089" t="s">
        <v>53</v>
      </c>
      <c r="F2089" t="s">
        <v>54</v>
      </c>
      <c r="G2089" t="s">
        <v>55</v>
      </c>
      <c r="H2089" t="s">
        <v>56</v>
      </c>
      <c r="I2089" t="s">
        <v>31</v>
      </c>
      <c r="J2089" t="s">
        <v>32</v>
      </c>
      <c r="K2089" t="s">
        <v>33</v>
      </c>
      <c r="L2089" s="8">
        <v>5.8</v>
      </c>
      <c r="M2089" s="8">
        <v>2.7</v>
      </c>
      <c r="N2089">
        <v>67</v>
      </c>
      <c r="O2089" s="8">
        <v>388.6</v>
      </c>
      <c r="P2089" s="14">
        <v>8.0000000000000002E-3</v>
      </c>
      <c r="Q2089" s="8">
        <v>3.11</v>
      </c>
      <c r="R2089" s="8">
        <v>385.49</v>
      </c>
      <c r="S2089" s="8">
        <v>180.9</v>
      </c>
      <c r="T2089" s="8">
        <v>204.59</v>
      </c>
      <c r="U2089">
        <v>0</v>
      </c>
      <c r="V2089" s="8">
        <v>0</v>
      </c>
      <c r="W2089" s="8">
        <v>0</v>
      </c>
      <c r="X2089" s="8">
        <v>204.59</v>
      </c>
    </row>
    <row r="2090" spans="1:24" x14ac:dyDescent="0.25">
      <c r="A2090" t="s">
        <v>2416</v>
      </c>
      <c r="B2090" s="1">
        <v>45353</v>
      </c>
      <c r="C2090" t="s">
        <v>77</v>
      </c>
      <c r="D2090" t="s">
        <v>78</v>
      </c>
      <c r="E2090" t="s">
        <v>63</v>
      </c>
      <c r="F2090" t="s">
        <v>37</v>
      </c>
      <c r="G2090" t="s">
        <v>64</v>
      </c>
      <c r="H2090" t="s">
        <v>65</v>
      </c>
      <c r="I2090" t="s">
        <v>47</v>
      </c>
      <c r="J2090" t="s">
        <v>48</v>
      </c>
      <c r="K2090" t="s">
        <v>49</v>
      </c>
      <c r="L2090" s="8">
        <v>5</v>
      </c>
      <c r="M2090" s="8">
        <v>3.2</v>
      </c>
      <c r="N2090">
        <v>4</v>
      </c>
      <c r="O2090" s="8">
        <v>20</v>
      </c>
      <c r="P2090" s="14">
        <v>5.0000000000000001E-4</v>
      </c>
      <c r="Q2090" s="8">
        <v>0.01</v>
      </c>
      <c r="R2090" s="8">
        <v>19.989999999999998</v>
      </c>
      <c r="S2090" s="8">
        <v>12.8</v>
      </c>
      <c r="T2090" s="8">
        <v>7.19</v>
      </c>
      <c r="U2090">
        <v>0</v>
      </c>
      <c r="V2090" s="8">
        <v>0</v>
      </c>
      <c r="W2090" s="8">
        <v>0</v>
      </c>
      <c r="X2090" s="8">
        <v>7.19</v>
      </c>
    </row>
    <row r="2091" spans="1:24" x14ac:dyDescent="0.25">
      <c r="A2091" t="s">
        <v>2417</v>
      </c>
      <c r="B2091" s="1">
        <v>45892</v>
      </c>
      <c r="C2091" t="s">
        <v>440</v>
      </c>
      <c r="D2091" t="s">
        <v>441</v>
      </c>
      <c r="E2091" t="s">
        <v>71</v>
      </c>
      <c r="F2091" t="s">
        <v>54</v>
      </c>
      <c r="G2091" t="s">
        <v>165</v>
      </c>
      <c r="H2091" t="s">
        <v>166</v>
      </c>
      <c r="I2091" t="s">
        <v>104</v>
      </c>
      <c r="J2091" t="s">
        <v>105</v>
      </c>
      <c r="K2091" t="s">
        <v>49</v>
      </c>
      <c r="L2091" s="8">
        <v>4.2</v>
      </c>
      <c r="M2091" s="8">
        <v>2.8</v>
      </c>
      <c r="N2091">
        <v>57</v>
      </c>
      <c r="O2091" s="8">
        <v>239.4</v>
      </c>
      <c r="P2091" s="14">
        <v>4.0000000000000001E-3</v>
      </c>
      <c r="Q2091" s="8">
        <v>0.96</v>
      </c>
      <c r="R2091" s="8">
        <v>238.44</v>
      </c>
      <c r="S2091" s="8">
        <v>159.6</v>
      </c>
      <c r="T2091" s="8">
        <v>78.84</v>
      </c>
      <c r="U2091">
        <v>0</v>
      </c>
      <c r="V2091" s="8">
        <v>0</v>
      </c>
      <c r="W2091" s="8">
        <v>0</v>
      </c>
      <c r="X2091" s="8">
        <v>78.84</v>
      </c>
    </row>
    <row r="2092" spans="1:24" x14ac:dyDescent="0.25">
      <c r="A2092" t="s">
        <v>2418</v>
      </c>
      <c r="B2092" s="1">
        <v>45867</v>
      </c>
      <c r="C2092" t="s">
        <v>201</v>
      </c>
      <c r="D2092" t="s">
        <v>202</v>
      </c>
      <c r="E2092" t="s">
        <v>53</v>
      </c>
      <c r="F2092" t="s">
        <v>46</v>
      </c>
      <c r="G2092" t="s">
        <v>55</v>
      </c>
      <c r="H2092" t="s">
        <v>56</v>
      </c>
      <c r="I2092" t="s">
        <v>74</v>
      </c>
      <c r="J2092" t="s">
        <v>75</v>
      </c>
      <c r="K2092" t="s">
        <v>49</v>
      </c>
      <c r="L2092" s="8">
        <v>11</v>
      </c>
      <c r="M2092" s="8">
        <v>6.8</v>
      </c>
      <c r="N2092">
        <v>16</v>
      </c>
      <c r="O2092" s="8">
        <v>176</v>
      </c>
      <c r="P2092" s="14">
        <v>0.24909999999999999</v>
      </c>
      <c r="Q2092" s="8">
        <v>43.84</v>
      </c>
      <c r="R2092" s="8">
        <v>132.16</v>
      </c>
      <c r="S2092" s="8">
        <v>108.8</v>
      </c>
      <c r="T2092" s="8">
        <v>23.36</v>
      </c>
      <c r="U2092">
        <v>0</v>
      </c>
      <c r="V2092" s="8">
        <v>0</v>
      </c>
      <c r="W2092" s="8">
        <v>0</v>
      </c>
      <c r="X2092" s="8">
        <v>23.36</v>
      </c>
    </row>
    <row r="2093" spans="1:24" x14ac:dyDescent="0.25">
      <c r="A2093" t="s">
        <v>2419</v>
      </c>
      <c r="B2093" s="1">
        <v>45867</v>
      </c>
      <c r="C2093" t="s">
        <v>400</v>
      </c>
      <c r="D2093" t="s">
        <v>401</v>
      </c>
      <c r="E2093" t="s">
        <v>27</v>
      </c>
      <c r="F2093" t="s">
        <v>28</v>
      </c>
      <c r="G2093" t="s">
        <v>38</v>
      </c>
      <c r="H2093" t="s">
        <v>39</v>
      </c>
      <c r="I2093" t="s">
        <v>144</v>
      </c>
      <c r="J2093" t="s">
        <v>145</v>
      </c>
      <c r="K2093" t="s">
        <v>33</v>
      </c>
      <c r="L2093" s="8">
        <v>12</v>
      </c>
      <c r="M2093" s="8">
        <v>6.5</v>
      </c>
      <c r="N2093">
        <v>136</v>
      </c>
      <c r="O2093" s="8">
        <v>1632</v>
      </c>
      <c r="P2093" s="14">
        <v>1.67E-2</v>
      </c>
      <c r="Q2093" s="8">
        <v>27.25</v>
      </c>
      <c r="R2093" s="8">
        <v>1604.75</v>
      </c>
      <c r="S2093" s="8">
        <v>884</v>
      </c>
      <c r="T2093" s="8">
        <v>720.75</v>
      </c>
      <c r="U2093">
        <v>0</v>
      </c>
      <c r="V2093" s="8">
        <v>0</v>
      </c>
      <c r="W2093" s="8">
        <v>0</v>
      </c>
      <c r="X2093" s="8">
        <v>720.75</v>
      </c>
    </row>
    <row r="2094" spans="1:24" x14ac:dyDescent="0.25">
      <c r="A2094" t="s">
        <v>2420</v>
      </c>
      <c r="B2094" s="1">
        <v>45629</v>
      </c>
      <c r="C2094" t="s">
        <v>325</v>
      </c>
      <c r="D2094" t="s">
        <v>326</v>
      </c>
      <c r="E2094" t="s">
        <v>27</v>
      </c>
      <c r="F2094" t="s">
        <v>37</v>
      </c>
      <c r="G2094" t="s">
        <v>38</v>
      </c>
      <c r="H2094" t="s">
        <v>39</v>
      </c>
      <c r="I2094" t="s">
        <v>99</v>
      </c>
      <c r="J2094" t="s">
        <v>100</v>
      </c>
      <c r="K2094" t="s">
        <v>49</v>
      </c>
      <c r="L2094" s="8">
        <v>3.8</v>
      </c>
      <c r="M2094" s="8">
        <v>2.6</v>
      </c>
      <c r="N2094">
        <v>36</v>
      </c>
      <c r="O2094" s="8">
        <v>136.80000000000001</v>
      </c>
      <c r="P2094" s="14">
        <v>4.65E-2</v>
      </c>
      <c r="Q2094" s="8">
        <v>6.36</v>
      </c>
      <c r="R2094" s="8">
        <v>130.44</v>
      </c>
      <c r="S2094" s="8">
        <v>93.6</v>
      </c>
      <c r="T2094" s="8">
        <v>36.840000000000003</v>
      </c>
      <c r="U2094">
        <v>0</v>
      </c>
      <c r="V2094" s="8">
        <v>0</v>
      </c>
      <c r="W2094" s="8">
        <v>0</v>
      </c>
      <c r="X2094" s="8">
        <v>36.840000000000003</v>
      </c>
    </row>
    <row r="2095" spans="1:24" x14ac:dyDescent="0.25">
      <c r="A2095" t="s">
        <v>2421</v>
      </c>
      <c r="B2095" s="1">
        <v>45978</v>
      </c>
      <c r="C2095" t="s">
        <v>383</v>
      </c>
      <c r="D2095" t="s">
        <v>384</v>
      </c>
      <c r="E2095" t="s">
        <v>63</v>
      </c>
      <c r="F2095" t="s">
        <v>54</v>
      </c>
      <c r="G2095" t="s">
        <v>79</v>
      </c>
      <c r="H2095" t="s">
        <v>80</v>
      </c>
      <c r="I2095" t="s">
        <v>127</v>
      </c>
      <c r="J2095" t="s">
        <v>128</v>
      </c>
      <c r="K2095" t="s">
        <v>33</v>
      </c>
      <c r="L2095" s="8">
        <v>7.2</v>
      </c>
      <c r="M2095" s="8">
        <v>3.6</v>
      </c>
      <c r="N2095">
        <v>451</v>
      </c>
      <c r="O2095" s="8">
        <v>3247.2</v>
      </c>
      <c r="P2095" s="14">
        <v>2.76E-2</v>
      </c>
      <c r="Q2095" s="8">
        <v>89.62</v>
      </c>
      <c r="R2095" s="8">
        <v>3157.58</v>
      </c>
      <c r="S2095" s="8">
        <v>1623.6</v>
      </c>
      <c r="T2095" s="8">
        <v>1533.98</v>
      </c>
      <c r="U2095">
        <v>0</v>
      </c>
      <c r="V2095" s="8">
        <v>0</v>
      </c>
      <c r="W2095" s="8">
        <v>0</v>
      </c>
      <c r="X2095" s="8">
        <v>1533.98</v>
      </c>
    </row>
    <row r="2096" spans="1:24" x14ac:dyDescent="0.25">
      <c r="A2096" t="s">
        <v>2422</v>
      </c>
      <c r="B2096" s="1">
        <v>45417</v>
      </c>
      <c r="C2096" t="s">
        <v>615</v>
      </c>
      <c r="D2096" t="s">
        <v>616</v>
      </c>
      <c r="E2096" t="s">
        <v>150</v>
      </c>
      <c r="F2096" t="s">
        <v>89</v>
      </c>
      <c r="G2096" t="s">
        <v>151</v>
      </c>
      <c r="H2096" t="s">
        <v>152</v>
      </c>
      <c r="I2096" t="s">
        <v>66</v>
      </c>
      <c r="J2096" t="s">
        <v>67</v>
      </c>
      <c r="K2096" t="s">
        <v>33</v>
      </c>
      <c r="L2096" s="8">
        <v>4.5</v>
      </c>
      <c r="M2096" s="8">
        <v>2.1</v>
      </c>
      <c r="N2096">
        <v>21</v>
      </c>
      <c r="O2096" s="8">
        <v>94.5</v>
      </c>
      <c r="P2096" s="14">
        <v>2.63E-2</v>
      </c>
      <c r="Q2096" s="8">
        <v>2.4900000000000002</v>
      </c>
      <c r="R2096" s="8">
        <v>92.01</v>
      </c>
      <c r="S2096" s="8">
        <v>44.1</v>
      </c>
      <c r="T2096" s="8">
        <v>47.91</v>
      </c>
      <c r="U2096">
        <v>0</v>
      </c>
      <c r="V2096" s="8">
        <v>0</v>
      </c>
      <c r="W2096" s="8">
        <v>0</v>
      </c>
      <c r="X2096" s="8">
        <v>47.91</v>
      </c>
    </row>
    <row r="2097" spans="1:24" x14ac:dyDescent="0.25">
      <c r="A2097" t="s">
        <v>2423</v>
      </c>
      <c r="B2097" s="1">
        <v>45712</v>
      </c>
      <c r="C2097" t="s">
        <v>371</v>
      </c>
      <c r="D2097" t="s">
        <v>372</v>
      </c>
      <c r="E2097" t="s">
        <v>63</v>
      </c>
      <c r="F2097" t="s">
        <v>54</v>
      </c>
      <c r="G2097" t="s">
        <v>79</v>
      </c>
      <c r="H2097" t="s">
        <v>80</v>
      </c>
      <c r="I2097" t="s">
        <v>122</v>
      </c>
      <c r="J2097" t="s">
        <v>123</v>
      </c>
      <c r="K2097" t="s">
        <v>59</v>
      </c>
      <c r="L2097" s="8">
        <v>5.5</v>
      </c>
      <c r="M2097" s="8">
        <v>3.8</v>
      </c>
      <c r="N2097">
        <v>46</v>
      </c>
      <c r="O2097" s="8">
        <v>253</v>
      </c>
      <c r="P2097" s="14">
        <v>5.0000000000000001E-3</v>
      </c>
      <c r="Q2097" s="8">
        <v>1.27</v>
      </c>
      <c r="R2097" s="8">
        <v>251.73</v>
      </c>
      <c r="S2097" s="8">
        <v>174.8</v>
      </c>
      <c r="T2097" s="8">
        <v>76.930000000000007</v>
      </c>
      <c r="U2097">
        <v>0</v>
      </c>
      <c r="V2097" s="8">
        <v>0</v>
      </c>
      <c r="W2097" s="8">
        <v>0</v>
      </c>
      <c r="X2097" s="8">
        <v>76.930000000000007</v>
      </c>
    </row>
    <row r="2098" spans="1:24" x14ac:dyDescent="0.25">
      <c r="A2098" t="s">
        <v>2424</v>
      </c>
      <c r="B2098" s="1">
        <v>45654</v>
      </c>
      <c r="C2098" t="s">
        <v>154</v>
      </c>
      <c r="D2098" t="s">
        <v>155</v>
      </c>
      <c r="E2098" t="s">
        <v>150</v>
      </c>
      <c r="F2098" t="s">
        <v>46</v>
      </c>
      <c r="G2098" t="s">
        <v>151</v>
      </c>
      <c r="H2098" t="s">
        <v>152</v>
      </c>
      <c r="I2098" t="s">
        <v>99</v>
      </c>
      <c r="J2098" t="s">
        <v>100</v>
      </c>
      <c r="K2098" t="s">
        <v>49</v>
      </c>
      <c r="L2098" s="8">
        <v>3.8</v>
      </c>
      <c r="M2098" s="8">
        <v>2.6</v>
      </c>
      <c r="N2098">
        <v>8</v>
      </c>
      <c r="O2098" s="8">
        <v>30.4</v>
      </c>
      <c r="P2098" s="14">
        <v>5.9700000000000003E-2</v>
      </c>
      <c r="Q2098" s="8">
        <v>1.81</v>
      </c>
      <c r="R2098" s="8">
        <v>28.59</v>
      </c>
      <c r="S2098" s="8">
        <v>20.8</v>
      </c>
      <c r="T2098" s="8">
        <v>7.79</v>
      </c>
      <c r="U2098">
        <v>0</v>
      </c>
      <c r="V2098" s="8">
        <v>0</v>
      </c>
      <c r="W2098" s="8">
        <v>0</v>
      </c>
      <c r="X2098" s="8">
        <v>7.79</v>
      </c>
    </row>
    <row r="2099" spans="1:24" x14ac:dyDescent="0.25">
      <c r="A2099" t="s">
        <v>2425</v>
      </c>
      <c r="B2099" s="1">
        <v>46186</v>
      </c>
      <c r="C2099" t="s">
        <v>247</v>
      </c>
      <c r="D2099" t="s">
        <v>248</v>
      </c>
      <c r="E2099" t="s">
        <v>53</v>
      </c>
      <c r="F2099" t="s">
        <v>46</v>
      </c>
      <c r="G2099" t="s">
        <v>55</v>
      </c>
      <c r="H2099" t="s">
        <v>56</v>
      </c>
      <c r="I2099" t="s">
        <v>47</v>
      </c>
      <c r="J2099" t="s">
        <v>48</v>
      </c>
      <c r="K2099" t="s">
        <v>49</v>
      </c>
      <c r="L2099" s="8">
        <v>5</v>
      </c>
      <c r="M2099" s="8">
        <v>3.2</v>
      </c>
      <c r="N2099">
        <v>35</v>
      </c>
      <c r="O2099" s="8">
        <v>175</v>
      </c>
      <c r="P2099" s="14">
        <v>9.4399999999999998E-2</v>
      </c>
      <c r="Q2099" s="8">
        <v>16.52</v>
      </c>
      <c r="R2099" s="8">
        <v>158.47999999999999</v>
      </c>
      <c r="S2099" s="8">
        <v>112</v>
      </c>
      <c r="T2099" s="8">
        <v>46.48</v>
      </c>
      <c r="U2099">
        <v>0</v>
      </c>
      <c r="V2099" s="8">
        <v>0</v>
      </c>
      <c r="W2099" s="8">
        <v>0</v>
      </c>
      <c r="X2099" s="8">
        <v>46.48</v>
      </c>
    </row>
    <row r="2100" spans="1:24" x14ac:dyDescent="0.25">
      <c r="A2100" t="s">
        <v>2426</v>
      </c>
      <c r="B2100" s="1">
        <v>45973</v>
      </c>
      <c r="C2100" t="s">
        <v>255</v>
      </c>
      <c r="D2100" t="s">
        <v>256</v>
      </c>
      <c r="E2100" t="s">
        <v>27</v>
      </c>
      <c r="F2100" t="s">
        <v>89</v>
      </c>
      <c r="G2100" t="s">
        <v>29</v>
      </c>
      <c r="H2100" t="s">
        <v>30</v>
      </c>
      <c r="I2100" t="s">
        <v>117</v>
      </c>
      <c r="J2100" t="s">
        <v>118</v>
      </c>
      <c r="K2100" t="s">
        <v>59</v>
      </c>
      <c r="L2100" s="8">
        <v>6</v>
      </c>
      <c r="M2100" s="8">
        <v>4.2</v>
      </c>
      <c r="N2100">
        <v>63</v>
      </c>
      <c r="O2100" s="8">
        <v>378</v>
      </c>
      <c r="P2100" s="14">
        <v>3.0599999999999999E-2</v>
      </c>
      <c r="Q2100" s="8">
        <v>11.57</v>
      </c>
      <c r="R2100" s="8">
        <v>366.43</v>
      </c>
      <c r="S2100" s="8">
        <v>264.60000000000002</v>
      </c>
      <c r="T2100" s="8">
        <v>101.83</v>
      </c>
      <c r="U2100">
        <v>0</v>
      </c>
      <c r="V2100" s="8">
        <v>0</v>
      </c>
      <c r="W2100" s="8">
        <v>0</v>
      </c>
      <c r="X2100" s="8">
        <v>101.83</v>
      </c>
    </row>
    <row r="2101" spans="1:24" x14ac:dyDescent="0.25">
      <c r="A2101" t="s">
        <v>2427</v>
      </c>
      <c r="B2101" s="1">
        <v>46255</v>
      </c>
      <c r="C2101" t="s">
        <v>288</v>
      </c>
      <c r="D2101" t="s">
        <v>289</v>
      </c>
      <c r="E2101" t="s">
        <v>27</v>
      </c>
      <c r="F2101" t="s">
        <v>46</v>
      </c>
      <c r="G2101" t="s">
        <v>38</v>
      </c>
      <c r="H2101" t="s">
        <v>39</v>
      </c>
      <c r="I2101" t="s">
        <v>99</v>
      </c>
      <c r="J2101" t="s">
        <v>100</v>
      </c>
      <c r="K2101" t="s">
        <v>49</v>
      </c>
      <c r="L2101" s="8">
        <v>3.8</v>
      </c>
      <c r="M2101" s="8">
        <v>2.6</v>
      </c>
      <c r="N2101">
        <v>25</v>
      </c>
      <c r="O2101" s="8">
        <v>95</v>
      </c>
      <c r="P2101" s="14">
        <v>0.11210000000000001</v>
      </c>
      <c r="Q2101" s="8">
        <v>10.65</v>
      </c>
      <c r="R2101" s="8">
        <v>84.35</v>
      </c>
      <c r="S2101" s="8">
        <v>65</v>
      </c>
      <c r="T2101" s="8">
        <v>19.350000000000001</v>
      </c>
      <c r="U2101">
        <v>0</v>
      </c>
      <c r="V2101" s="8">
        <v>0</v>
      </c>
      <c r="W2101" s="8">
        <v>0</v>
      </c>
      <c r="X2101" s="8">
        <v>19.350000000000001</v>
      </c>
    </row>
    <row r="2102" spans="1:24" x14ac:dyDescent="0.25">
      <c r="A2102" t="s">
        <v>2428</v>
      </c>
      <c r="B2102" s="1">
        <v>46060</v>
      </c>
      <c r="C2102" t="s">
        <v>159</v>
      </c>
      <c r="D2102" t="s">
        <v>160</v>
      </c>
      <c r="E2102" t="s">
        <v>27</v>
      </c>
      <c r="F2102" t="s">
        <v>37</v>
      </c>
      <c r="G2102" t="s">
        <v>38</v>
      </c>
      <c r="H2102" t="s">
        <v>39</v>
      </c>
      <c r="I2102" t="s">
        <v>112</v>
      </c>
      <c r="J2102" t="s">
        <v>113</v>
      </c>
      <c r="K2102" t="s">
        <v>42</v>
      </c>
      <c r="L2102" s="8">
        <v>8.5</v>
      </c>
      <c r="M2102" s="8">
        <v>2.8</v>
      </c>
      <c r="N2102">
        <v>95</v>
      </c>
      <c r="O2102" s="8">
        <v>807.5</v>
      </c>
      <c r="P2102" s="14">
        <v>1.6500000000000001E-2</v>
      </c>
      <c r="Q2102" s="8">
        <v>13.32</v>
      </c>
      <c r="R2102" s="8">
        <v>794.18</v>
      </c>
      <c r="S2102" s="8">
        <v>266</v>
      </c>
      <c r="T2102" s="8">
        <v>528.17999999999995</v>
      </c>
      <c r="U2102">
        <v>0</v>
      </c>
      <c r="V2102" s="8">
        <v>0</v>
      </c>
      <c r="W2102" s="8">
        <v>0</v>
      </c>
      <c r="X2102" s="8">
        <v>528.17999999999995</v>
      </c>
    </row>
    <row r="2103" spans="1:24" x14ac:dyDescent="0.25">
      <c r="A2103" t="s">
        <v>2429</v>
      </c>
      <c r="B2103" s="1">
        <v>45725</v>
      </c>
      <c r="C2103" t="s">
        <v>107</v>
      </c>
      <c r="D2103" t="s">
        <v>108</v>
      </c>
      <c r="E2103" t="s">
        <v>53</v>
      </c>
      <c r="F2103" t="s">
        <v>46</v>
      </c>
      <c r="G2103" t="s">
        <v>55</v>
      </c>
      <c r="H2103" t="s">
        <v>56</v>
      </c>
      <c r="I2103" t="s">
        <v>47</v>
      </c>
      <c r="J2103" t="s">
        <v>48</v>
      </c>
      <c r="K2103" t="s">
        <v>49</v>
      </c>
      <c r="L2103" s="8">
        <v>5</v>
      </c>
      <c r="M2103" s="8">
        <v>3.2</v>
      </c>
      <c r="N2103">
        <v>12</v>
      </c>
      <c r="O2103" s="8">
        <v>60</v>
      </c>
      <c r="P2103" s="14">
        <v>0.10829999999999999</v>
      </c>
      <c r="Q2103" s="8">
        <v>6.5</v>
      </c>
      <c r="R2103" s="8">
        <v>53.5</v>
      </c>
      <c r="S2103" s="8">
        <v>38.4</v>
      </c>
      <c r="T2103" s="8">
        <v>15.1</v>
      </c>
      <c r="U2103">
        <v>0</v>
      </c>
      <c r="V2103" s="8">
        <v>0</v>
      </c>
      <c r="W2103" s="8">
        <v>0</v>
      </c>
      <c r="X2103" s="8">
        <v>15.1</v>
      </c>
    </row>
    <row r="2104" spans="1:24" x14ac:dyDescent="0.25">
      <c r="A2104" t="s">
        <v>2430</v>
      </c>
      <c r="B2104" s="1">
        <v>46180</v>
      </c>
      <c r="C2104" t="s">
        <v>232</v>
      </c>
      <c r="D2104" t="s">
        <v>233</v>
      </c>
      <c r="E2104" t="s">
        <v>27</v>
      </c>
      <c r="F2104" t="s">
        <v>89</v>
      </c>
      <c r="G2104" t="s">
        <v>29</v>
      </c>
      <c r="H2104" t="s">
        <v>30</v>
      </c>
      <c r="I2104" t="s">
        <v>31</v>
      </c>
      <c r="J2104" t="s">
        <v>32</v>
      </c>
      <c r="K2104" t="s">
        <v>33</v>
      </c>
      <c r="L2104" s="8">
        <v>5.8</v>
      </c>
      <c r="M2104" s="8">
        <v>2.7</v>
      </c>
      <c r="N2104">
        <v>353</v>
      </c>
      <c r="O2104" s="8">
        <v>2047.4</v>
      </c>
      <c r="P2104" s="14">
        <v>0.26</v>
      </c>
      <c r="Q2104" s="8">
        <v>532.32000000000005</v>
      </c>
      <c r="R2104" s="8">
        <v>1515.08</v>
      </c>
      <c r="S2104" s="8">
        <v>953.1</v>
      </c>
      <c r="T2104" s="8">
        <v>561.98</v>
      </c>
      <c r="U2104">
        <v>0</v>
      </c>
      <c r="V2104" s="8">
        <v>0</v>
      </c>
      <c r="W2104" s="8">
        <v>0</v>
      </c>
      <c r="X2104" s="8">
        <v>561.98</v>
      </c>
    </row>
    <row r="2105" spans="1:24" x14ac:dyDescent="0.25">
      <c r="A2105" t="s">
        <v>2431</v>
      </c>
      <c r="B2105" s="1">
        <v>46229</v>
      </c>
      <c r="C2105" t="s">
        <v>94</v>
      </c>
      <c r="D2105" t="s">
        <v>95</v>
      </c>
      <c r="E2105" t="s">
        <v>53</v>
      </c>
      <c r="F2105" t="s">
        <v>46</v>
      </c>
      <c r="G2105" t="s">
        <v>55</v>
      </c>
      <c r="H2105" t="s">
        <v>56</v>
      </c>
      <c r="I2105" t="s">
        <v>117</v>
      </c>
      <c r="J2105" t="s">
        <v>118</v>
      </c>
      <c r="K2105" t="s">
        <v>59</v>
      </c>
      <c r="L2105" s="8">
        <v>6</v>
      </c>
      <c r="M2105" s="8">
        <v>4.2</v>
      </c>
      <c r="N2105">
        <v>19</v>
      </c>
      <c r="O2105" s="8">
        <v>114</v>
      </c>
      <c r="P2105" s="14">
        <v>0.1764</v>
      </c>
      <c r="Q2105" s="8">
        <v>20.11</v>
      </c>
      <c r="R2105" s="8">
        <v>93.89</v>
      </c>
      <c r="S2105" s="8">
        <v>79.8</v>
      </c>
      <c r="T2105" s="8">
        <v>14.09</v>
      </c>
      <c r="U2105">
        <v>0</v>
      </c>
      <c r="V2105" s="8">
        <v>0</v>
      </c>
      <c r="W2105" s="8">
        <v>0</v>
      </c>
      <c r="X2105" s="8">
        <v>14.09</v>
      </c>
    </row>
    <row r="2106" spans="1:24" x14ac:dyDescent="0.25">
      <c r="A2106" t="s">
        <v>2432</v>
      </c>
      <c r="B2106" s="1">
        <v>46030</v>
      </c>
      <c r="C2106" t="s">
        <v>378</v>
      </c>
      <c r="D2106" t="s">
        <v>379</v>
      </c>
      <c r="E2106" t="s">
        <v>71</v>
      </c>
      <c r="F2106" t="s">
        <v>54</v>
      </c>
      <c r="G2106" t="s">
        <v>72</v>
      </c>
      <c r="H2106" t="s">
        <v>73</v>
      </c>
      <c r="I2106" t="s">
        <v>185</v>
      </c>
      <c r="J2106" t="s">
        <v>186</v>
      </c>
      <c r="K2106" t="s">
        <v>59</v>
      </c>
      <c r="L2106" s="8">
        <v>4.9000000000000004</v>
      </c>
      <c r="M2106" s="8">
        <v>3.1</v>
      </c>
      <c r="N2106">
        <v>16</v>
      </c>
      <c r="O2106" s="8">
        <v>78.400000000000006</v>
      </c>
      <c r="P2106" s="14">
        <v>1.44E-2</v>
      </c>
      <c r="Q2106" s="8">
        <v>1.1299999999999999</v>
      </c>
      <c r="R2106" s="8">
        <v>77.27</v>
      </c>
      <c r="S2106" s="8">
        <v>49.6</v>
      </c>
      <c r="T2106" s="8">
        <v>27.67</v>
      </c>
      <c r="U2106">
        <v>0</v>
      </c>
      <c r="V2106" s="8">
        <v>0</v>
      </c>
      <c r="W2106" s="8">
        <v>0</v>
      </c>
      <c r="X2106" s="8">
        <v>27.67</v>
      </c>
    </row>
    <row r="2107" spans="1:24" x14ac:dyDescent="0.25">
      <c r="A2107" t="s">
        <v>2433</v>
      </c>
      <c r="B2107" s="1">
        <v>45344</v>
      </c>
      <c r="C2107" t="s">
        <v>461</v>
      </c>
      <c r="D2107" t="s">
        <v>462</v>
      </c>
      <c r="E2107" t="s">
        <v>27</v>
      </c>
      <c r="F2107" t="s">
        <v>37</v>
      </c>
      <c r="G2107" t="s">
        <v>38</v>
      </c>
      <c r="H2107" t="s">
        <v>39</v>
      </c>
      <c r="I2107" t="s">
        <v>31</v>
      </c>
      <c r="J2107" t="s">
        <v>32</v>
      </c>
      <c r="K2107" t="s">
        <v>33</v>
      </c>
      <c r="L2107" s="8">
        <v>5.8</v>
      </c>
      <c r="M2107" s="8">
        <v>2.7</v>
      </c>
      <c r="N2107">
        <v>9</v>
      </c>
      <c r="O2107" s="8">
        <v>52.2</v>
      </c>
      <c r="P2107" s="14">
        <v>4.5499999999999999E-2</v>
      </c>
      <c r="Q2107" s="8">
        <v>2.38</v>
      </c>
      <c r="R2107" s="8">
        <v>49.82</v>
      </c>
      <c r="S2107" s="8">
        <v>24.3</v>
      </c>
      <c r="T2107" s="8">
        <v>25.52</v>
      </c>
      <c r="U2107">
        <v>0</v>
      </c>
      <c r="V2107" s="8">
        <v>0</v>
      </c>
      <c r="W2107" s="8">
        <v>0</v>
      </c>
      <c r="X2107" s="8">
        <v>25.52</v>
      </c>
    </row>
    <row r="2108" spans="1:24" x14ac:dyDescent="0.25">
      <c r="A2108" t="s">
        <v>2434</v>
      </c>
      <c r="B2108" s="1">
        <v>45586</v>
      </c>
      <c r="C2108" t="s">
        <v>309</v>
      </c>
      <c r="D2108" t="s">
        <v>310</v>
      </c>
      <c r="E2108" t="s">
        <v>63</v>
      </c>
      <c r="F2108" t="s">
        <v>54</v>
      </c>
      <c r="G2108" t="s">
        <v>64</v>
      </c>
      <c r="H2108" t="s">
        <v>65</v>
      </c>
      <c r="I2108" t="s">
        <v>57</v>
      </c>
      <c r="J2108" t="s">
        <v>58</v>
      </c>
      <c r="K2108" t="s">
        <v>59</v>
      </c>
      <c r="L2108" s="8">
        <v>10.5</v>
      </c>
      <c r="M2108" s="8">
        <v>7.5</v>
      </c>
      <c r="N2108">
        <v>38</v>
      </c>
      <c r="O2108" s="8">
        <v>399</v>
      </c>
      <c r="P2108" s="14">
        <v>7.7999999999999996E-3</v>
      </c>
      <c r="Q2108" s="8">
        <v>3.11</v>
      </c>
      <c r="R2108" s="8">
        <v>395.89</v>
      </c>
      <c r="S2108" s="8">
        <v>285</v>
      </c>
      <c r="T2108" s="8">
        <v>110.89</v>
      </c>
      <c r="U2108">
        <v>0</v>
      </c>
      <c r="V2108" s="8">
        <v>0</v>
      </c>
      <c r="W2108" s="8">
        <v>0</v>
      </c>
      <c r="X2108" s="8">
        <v>110.89</v>
      </c>
    </row>
    <row r="2109" spans="1:24" x14ac:dyDescent="0.25">
      <c r="A2109" t="s">
        <v>2435</v>
      </c>
      <c r="B2109" s="1">
        <v>45906</v>
      </c>
      <c r="C2109" t="s">
        <v>241</v>
      </c>
      <c r="D2109" t="s">
        <v>242</v>
      </c>
      <c r="E2109" t="s">
        <v>71</v>
      </c>
      <c r="F2109" t="s">
        <v>89</v>
      </c>
      <c r="G2109" t="s">
        <v>165</v>
      </c>
      <c r="H2109" t="s">
        <v>166</v>
      </c>
      <c r="I2109" t="s">
        <v>57</v>
      </c>
      <c r="J2109" t="s">
        <v>58</v>
      </c>
      <c r="K2109" t="s">
        <v>59</v>
      </c>
      <c r="L2109" s="8">
        <v>10.5</v>
      </c>
      <c r="M2109" s="8">
        <v>7.5</v>
      </c>
      <c r="N2109">
        <v>215</v>
      </c>
      <c r="O2109" s="8">
        <v>2257.5</v>
      </c>
      <c r="P2109" s="14">
        <v>0.1205</v>
      </c>
      <c r="Q2109" s="8">
        <v>272.02999999999997</v>
      </c>
      <c r="R2109" s="8">
        <v>1985.47</v>
      </c>
      <c r="S2109" s="8">
        <v>1612.5</v>
      </c>
      <c r="T2109" s="8">
        <v>372.97</v>
      </c>
      <c r="U2109">
        <v>0</v>
      </c>
      <c r="V2109" s="8">
        <v>0</v>
      </c>
      <c r="W2109" s="8">
        <v>0</v>
      </c>
      <c r="X2109" s="8">
        <v>372.97</v>
      </c>
    </row>
    <row r="2110" spans="1:24" x14ac:dyDescent="0.25">
      <c r="A2110" t="s">
        <v>2436</v>
      </c>
      <c r="B2110" s="1">
        <v>45611</v>
      </c>
      <c r="C2110" t="s">
        <v>139</v>
      </c>
      <c r="D2110" t="s">
        <v>140</v>
      </c>
      <c r="E2110" t="s">
        <v>63</v>
      </c>
      <c r="F2110" t="s">
        <v>54</v>
      </c>
      <c r="G2110" t="s">
        <v>79</v>
      </c>
      <c r="H2110" t="s">
        <v>80</v>
      </c>
      <c r="I2110" t="s">
        <v>104</v>
      </c>
      <c r="J2110" t="s">
        <v>105</v>
      </c>
      <c r="K2110" t="s">
        <v>49</v>
      </c>
      <c r="L2110" s="8">
        <v>4.2</v>
      </c>
      <c r="M2110" s="8">
        <v>2.8</v>
      </c>
      <c r="N2110">
        <v>131</v>
      </c>
      <c r="O2110" s="8">
        <v>550.20000000000005</v>
      </c>
      <c r="P2110" s="14">
        <v>3.4799999999999998E-2</v>
      </c>
      <c r="Q2110" s="8">
        <v>19.149999999999999</v>
      </c>
      <c r="R2110" s="8">
        <v>531.04999999999995</v>
      </c>
      <c r="S2110" s="8">
        <v>366.8</v>
      </c>
      <c r="T2110" s="8">
        <v>164.25</v>
      </c>
      <c r="U2110">
        <v>0</v>
      </c>
      <c r="V2110" s="8">
        <v>0</v>
      </c>
      <c r="W2110" s="8">
        <v>0</v>
      </c>
      <c r="X2110" s="8">
        <v>164.25</v>
      </c>
    </row>
    <row r="2111" spans="1:24" x14ac:dyDescent="0.25">
      <c r="A2111" t="s">
        <v>2437</v>
      </c>
      <c r="B2111" s="1">
        <v>45652</v>
      </c>
      <c r="C2111" t="s">
        <v>567</v>
      </c>
      <c r="D2111" t="s">
        <v>568</v>
      </c>
      <c r="E2111" t="s">
        <v>27</v>
      </c>
      <c r="F2111" t="s">
        <v>37</v>
      </c>
      <c r="G2111" t="s">
        <v>38</v>
      </c>
      <c r="H2111" t="s">
        <v>39</v>
      </c>
      <c r="I2111" t="s">
        <v>112</v>
      </c>
      <c r="J2111" t="s">
        <v>113</v>
      </c>
      <c r="K2111" t="s">
        <v>42</v>
      </c>
      <c r="L2111" s="8">
        <v>8.5</v>
      </c>
      <c r="M2111" s="8">
        <v>2.8</v>
      </c>
      <c r="N2111">
        <v>39</v>
      </c>
      <c r="O2111" s="8">
        <v>331.5</v>
      </c>
      <c r="P2111" s="14">
        <v>1.2999999999999999E-3</v>
      </c>
      <c r="Q2111" s="8">
        <v>0.43</v>
      </c>
      <c r="R2111" s="8">
        <v>331.07</v>
      </c>
      <c r="S2111" s="8">
        <v>109.2</v>
      </c>
      <c r="T2111" s="8">
        <v>221.87</v>
      </c>
      <c r="U2111">
        <v>0</v>
      </c>
      <c r="V2111" s="8">
        <v>0</v>
      </c>
      <c r="W2111" s="8">
        <v>0</v>
      </c>
      <c r="X2111" s="8">
        <v>221.87</v>
      </c>
    </row>
    <row r="2112" spans="1:24" x14ac:dyDescent="0.25">
      <c r="A2112" t="s">
        <v>2438</v>
      </c>
      <c r="B2112" s="1">
        <v>45398</v>
      </c>
      <c r="C2112" t="s">
        <v>763</v>
      </c>
      <c r="D2112" t="s">
        <v>764</v>
      </c>
      <c r="E2112" t="s">
        <v>71</v>
      </c>
      <c r="F2112" t="s">
        <v>46</v>
      </c>
      <c r="G2112" t="s">
        <v>72</v>
      </c>
      <c r="H2112" t="s">
        <v>73</v>
      </c>
      <c r="I2112" t="s">
        <v>74</v>
      </c>
      <c r="J2112" t="s">
        <v>75</v>
      </c>
      <c r="K2112" t="s">
        <v>49</v>
      </c>
      <c r="L2112" s="8">
        <v>11</v>
      </c>
      <c r="M2112" s="8">
        <v>6.8</v>
      </c>
      <c r="N2112">
        <v>7</v>
      </c>
      <c r="O2112" s="8">
        <v>77</v>
      </c>
      <c r="P2112" s="14">
        <v>0.10829999999999999</v>
      </c>
      <c r="Q2112" s="8">
        <v>8.34</v>
      </c>
      <c r="R2112" s="8">
        <v>68.66</v>
      </c>
      <c r="S2112" s="8">
        <v>47.6</v>
      </c>
      <c r="T2112" s="8">
        <v>21.06</v>
      </c>
      <c r="U2112">
        <v>0</v>
      </c>
      <c r="V2112" s="8">
        <v>0</v>
      </c>
      <c r="W2112" s="8">
        <v>0</v>
      </c>
      <c r="X2112" s="8">
        <v>21.06</v>
      </c>
    </row>
    <row r="2113" spans="1:24" x14ac:dyDescent="0.25">
      <c r="A2113" t="s">
        <v>2439</v>
      </c>
      <c r="B2113" s="1">
        <v>45883</v>
      </c>
      <c r="C2113" t="s">
        <v>77</v>
      </c>
      <c r="D2113" t="s">
        <v>78</v>
      </c>
      <c r="E2113" t="s">
        <v>63</v>
      </c>
      <c r="F2113" t="s">
        <v>37</v>
      </c>
      <c r="G2113" t="s">
        <v>64</v>
      </c>
      <c r="H2113" t="s">
        <v>65</v>
      </c>
      <c r="I2113" t="s">
        <v>31</v>
      </c>
      <c r="J2113" t="s">
        <v>32</v>
      </c>
      <c r="K2113" t="s">
        <v>33</v>
      </c>
      <c r="L2113" s="8">
        <v>5.8</v>
      </c>
      <c r="M2113" s="8">
        <v>2.7</v>
      </c>
      <c r="N2113">
        <v>82</v>
      </c>
      <c r="O2113" s="8">
        <v>475.6</v>
      </c>
      <c r="P2113" s="14">
        <v>3.3000000000000002E-2</v>
      </c>
      <c r="Q2113" s="8">
        <v>15.69</v>
      </c>
      <c r="R2113" s="8">
        <v>459.91</v>
      </c>
      <c r="S2113" s="8">
        <v>221.4</v>
      </c>
      <c r="T2113" s="8">
        <v>238.51</v>
      </c>
      <c r="U2113">
        <v>0</v>
      </c>
      <c r="V2113" s="8">
        <v>0</v>
      </c>
      <c r="W2113" s="8">
        <v>0</v>
      </c>
      <c r="X2113" s="8">
        <v>238.51</v>
      </c>
    </row>
    <row r="2114" spans="1:24" x14ac:dyDescent="0.25">
      <c r="A2114" t="s">
        <v>2440</v>
      </c>
      <c r="B2114" s="1">
        <v>45811</v>
      </c>
      <c r="C2114" t="s">
        <v>139</v>
      </c>
      <c r="D2114" t="s">
        <v>140</v>
      </c>
      <c r="E2114" t="s">
        <v>63</v>
      </c>
      <c r="F2114" t="s">
        <v>54</v>
      </c>
      <c r="G2114" t="s">
        <v>79</v>
      </c>
      <c r="H2114" t="s">
        <v>80</v>
      </c>
      <c r="I2114" t="s">
        <v>185</v>
      </c>
      <c r="J2114" t="s">
        <v>186</v>
      </c>
      <c r="K2114" t="s">
        <v>59</v>
      </c>
      <c r="L2114" s="8">
        <v>4.9000000000000004</v>
      </c>
      <c r="M2114" s="8">
        <v>3.1</v>
      </c>
      <c r="N2114">
        <v>218</v>
      </c>
      <c r="O2114" s="8">
        <v>1068.2</v>
      </c>
      <c r="P2114" s="14">
        <v>6.4999999999999997E-3</v>
      </c>
      <c r="Q2114" s="8">
        <v>6.94</v>
      </c>
      <c r="R2114" s="8">
        <v>1061.26</v>
      </c>
      <c r="S2114" s="8">
        <v>675.8</v>
      </c>
      <c r="T2114" s="8">
        <v>385.46</v>
      </c>
      <c r="U2114">
        <v>0</v>
      </c>
      <c r="V2114" s="8">
        <v>0</v>
      </c>
      <c r="W2114" s="8">
        <v>0</v>
      </c>
      <c r="X2114" s="8">
        <v>385.46</v>
      </c>
    </row>
    <row r="2115" spans="1:24" x14ac:dyDescent="0.25">
      <c r="A2115" t="s">
        <v>2441</v>
      </c>
      <c r="B2115" s="1">
        <v>45509</v>
      </c>
      <c r="C2115" t="s">
        <v>763</v>
      </c>
      <c r="D2115" t="s">
        <v>764</v>
      </c>
      <c r="E2115" t="s">
        <v>71</v>
      </c>
      <c r="F2115" t="s">
        <v>46</v>
      </c>
      <c r="G2115" t="s">
        <v>72</v>
      </c>
      <c r="H2115" t="s">
        <v>73</v>
      </c>
      <c r="I2115" t="s">
        <v>99</v>
      </c>
      <c r="J2115" t="s">
        <v>100</v>
      </c>
      <c r="K2115" t="s">
        <v>49</v>
      </c>
      <c r="L2115" s="8">
        <v>3.8</v>
      </c>
      <c r="M2115" s="8">
        <v>2.6</v>
      </c>
      <c r="N2115">
        <v>6</v>
      </c>
      <c r="O2115" s="8">
        <v>22.8</v>
      </c>
      <c r="P2115" s="14">
        <v>0.19439999999999999</v>
      </c>
      <c r="Q2115" s="8">
        <v>4.43</v>
      </c>
      <c r="R2115" s="8">
        <v>18.37</v>
      </c>
      <c r="S2115" s="8">
        <v>15.6</v>
      </c>
      <c r="T2115" s="8">
        <v>2.77</v>
      </c>
      <c r="U2115">
        <v>0</v>
      </c>
      <c r="V2115" s="8">
        <v>0</v>
      </c>
      <c r="W2115" s="8">
        <v>0</v>
      </c>
      <c r="X2115" s="8">
        <v>2.77</v>
      </c>
    </row>
    <row r="2116" spans="1:24" x14ac:dyDescent="0.25">
      <c r="A2116" t="s">
        <v>2442</v>
      </c>
      <c r="B2116" s="1">
        <v>45450</v>
      </c>
      <c r="C2116" t="s">
        <v>91</v>
      </c>
      <c r="D2116" t="s">
        <v>92</v>
      </c>
      <c r="E2116" t="s">
        <v>27</v>
      </c>
      <c r="F2116" t="s">
        <v>37</v>
      </c>
      <c r="G2116" t="s">
        <v>38</v>
      </c>
      <c r="H2116" t="s">
        <v>39</v>
      </c>
      <c r="I2116" t="s">
        <v>99</v>
      </c>
      <c r="J2116" t="s">
        <v>100</v>
      </c>
      <c r="K2116" t="s">
        <v>49</v>
      </c>
      <c r="L2116" s="8">
        <v>3.8</v>
      </c>
      <c r="M2116" s="8">
        <v>2.6</v>
      </c>
      <c r="N2116">
        <v>7</v>
      </c>
      <c r="O2116" s="8">
        <v>26.6</v>
      </c>
      <c r="P2116" s="14">
        <v>2.23E-2</v>
      </c>
      <c r="Q2116" s="8">
        <v>0.59</v>
      </c>
      <c r="R2116" s="8">
        <v>26.01</v>
      </c>
      <c r="S2116" s="8">
        <v>18.2</v>
      </c>
      <c r="T2116" s="8">
        <v>7.81</v>
      </c>
      <c r="U2116">
        <v>0</v>
      </c>
      <c r="V2116" s="8">
        <v>0</v>
      </c>
      <c r="W2116" s="8">
        <v>0</v>
      </c>
      <c r="X2116" s="8">
        <v>7.81</v>
      </c>
    </row>
    <row r="2117" spans="1:24" x14ac:dyDescent="0.25">
      <c r="A2117" t="s">
        <v>2443</v>
      </c>
      <c r="B2117" s="1">
        <v>45964</v>
      </c>
      <c r="C2117" t="s">
        <v>337</v>
      </c>
      <c r="D2117" t="s">
        <v>338</v>
      </c>
      <c r="E2117" t="s">
        <v>27</v>
      </c>
      <c r="F2117" t="s">
        <v>54</v>
      </c>
      <c r="G2117" t="s">
        <v>38</v>
      </c>
      <c r="H2117" t="s">
        <v>39</v>
      </c>
      <c r="I2117" t="s">
        <v>185</v>
      </c>
      <c r="J2117" t="s">
        <v>186</v>
      </c>
      <c r="K2117" t="s">
        <v>59</v>
      </c>
      <c r="L2117" s="8">
        <v>4.9000000000000004</v>
      </c>
      <c r="M2117" s="8">
        <v>3.1</v>
      </c>
      <c r="N2117">
        <v>108</v>
      </c>
      <c r="O2117" s="8">
        <v>529.20000000000005</v>
      </c>
      <c r="P2117" s="14">
        <v>2.8E-3</v>
      </c>
      <c r="Q2117" s="8">
        <v>1.48</v>
      </c>
      <c r="R2117" s="8">
        <v>527.72</v>
      </c>
      <c r="S2117" s="8">
        <v>334.8</v>
      </c>
      <c r="T2117" s="8">
        <v>192.92</v>
      </c>
      <c r="U2117">
        <v>0</v>
      </c>
      <c r="V2117" s="8">
        <v>0</v>
      </c>
      <c r="W2117" s="8">
        <v>0</v>
      </c>
      <c r="X2117" s="8">
        <v>192.92</v>
      </c>
    </row>
    <row r="2118" spans="1:24" x14ac:dyDescent="0.25">
      <c r="A2118" t="s">
        <v>2444</v>
      </c>
      <c r="B2118" s="1">
        <v>45785</v>
      </c>
      <c r="C2118" t="s">
        <v>340</v>
      </c>
      <c r="D2118" t="s">
        <v>341</v>
      </c>
      <c r="E2118" t="s">
        <v>27</v>
      </c>
      <c r="F2118" t="s">
        <v>54</v>
      </c>
      <c r="G2118" t="s">
        <v>29</v>
      </c>
      <c r="H2118" t="s">
        <v>30</v>
      </c>
      <c r="I2118" t="s">
        <v>122</v>
      </c>
      <c r="J2118" t="s">
        <v>123</v>
      </c>
      <c r="K2118" t="s">
        <v>59</v>
      </c>
      <c r="L2118" s="8">
        <v>5.5</v>
      </c>
      <c r="M2118" s="8">
        <v>3.8</v>
      </c>
      <c r="N2118">
        <v>82</v>
      </c>
      <c r="O2118" s="8">
        <v>451</v>
      </c>
      <c r="P2118" s="14">
        <v>7.4000000000000003E-3</v>
      </c>
      <c r="Q2118" s="8">
        <v>3.34</v>
      </c>
      <c r="R2118" s="8">
        <v>447.66</v>
      </c>
      <c r="S2118" s="8">
        <v>311.60000000000002</v>
      </c>
      <c r="T2118" s="8">
        <v>136.06</v>
      </c>
      <c r="U2118">
        <v>0</v>
      </c>
      <c r="V2118" s="8">
        <v>0</v>
      </c>
      <c r="W2118" s="8">
        <v>0</v>
      </c>
      <c r="X2118" s="8">
        <v>136.06</v>
      </c>
    </row>
    <row r="2119" spans="1:24" x14ac:dyDescent="0.25">
      <c r="A2119" t="s">
        <v>2445</v>
      </c>
      <c r="B2119" s="1">
        <v>45521</v>
      </c>
      <c r="C2119" t="s">
        <v>291</v>
      </c>
      <c r="D2119" t="s">
        <v>292</v>
      </c>
      <c r="E2119" t="s">
        <v>150</v>
      </c>
      <c r="F2119" t="s">
        <v>54</v>
      </c>
      <c r="G2119" t="s">
        <v>151</v>
      </c>
      <c r="H2119" t="s">
        <v>152</v>
      </c>
      <c r="I2119" t="s">
        <v>57</v>
      </c>
      <c r="J2119" t="s">
        <v>58</v>
      </c>
      <c r="K2119" t="s">
        <v>59</v>
      </c>
      <c r="L2119" s="8">
        <v>10.5</v>
      </c>
      <c r="M2119" s="8">
        <v>7.5</v>
      </c>
      <c r="N2119">
        <v>31</v>
      </c>
      <c r="O2119" s="8">
        <v>325.5</v>
      </c>
      <c r="P2119" s="14">
        <v>3.3999999999999998E-3</v>
      </c>
      <c r="Q2119" s="8">
        <v>1.1100000000000001</v>
      </c>
      <c r="R2119" s="8">
        <v>324.39</v>
      </c>
      <c r="S2119" s="8">
        <v>232.5</v>
      </c>
      <c r="T2119" s="8">
        <v>91.89</v>
      </c>
      <c r="U2119">
        <v>0</v>
      </c>
      <c r="V2119" s="8">
        <v>0</v>
      </c>
      <c r="W2119" s="8">
        <v>0</v>
      </c>
      <c r="X2119" s="8">
        <v>91.89</v>
      </c>
    </row>
    <row r="2120" spans="1:24" x14ac:dyDescent="0.25">
      <c r="A2120" t="s">
        <v>2446</v>
      </c>
      <c r="B2120" s="1">
        <v>46159</v>
      </c>
      <c r="C2120" t="s">
        <v>378</v>
      </c>
      <c r="D2120" t="s">
        <v>379</v>
      </c>
      <c r="E2120" t="s">
        <v>71</v>
      </c>
      <c r="F2120" t="s">
        <v>54</v>
      </c>
      <c r="G2120" t="s">
        <v>165</v>
      </c>
      <c r="H2120" t="s">
        <v>166</v>
      </c>
      <c r="I2120" t="s">
        <v>144</v>
      </c>
      <c r="J2120" t="s">
        <v>145</v>
      </c>
      <c r="K2120" t="s">
        <v>33</v>
      </c>
      <c r="L2120" s="8">
        <v>12</v>
      </c>
      <c r="M2120" s="8">
        <v>6.5</v>
      </c>
      <c r="N2120">
        <v>114</v>
      </c>
      <c r="O2120" s="8">
        <v>1368</v>
      </c>
      <c r="P2120" s="14">
        <v>6.5600000000000006E-2</v>
      </c>
      <c r="Q2120" s="8">
        <v>89.74</v>
      </c>
      <c r="R2120" s="8">
        <v>1278.26</v>
      </c>
      <c r="S2120" s="8">
        <v>741</v>
      </c>
      <c r="T2120" s="8">
        <v>537.26</v>
      </c>
      <c r="U2120">
        <v>0</v>
      </c>
      <c r="V2120" s="8">
        <v>0</v>
      </c>
      <c r="W2120" s="8">
        <v>0</v>
      </c>
      <c r="X2120" s="8">
        <v>537.26</v>
      </c>
    </row>
    <row r="2121" spans="1:24" x14ac:dyDescent="0.25">
      <c r="A2121" t="s">
        <v>2447</v>
      </c>
      <c r="B2121" s="1">
        <v>45402</v>
      </c>
      <c r="C2121" t="s">
        <v>82</v>
      </c>
      <c r="D2121" t="s">
        <v>83</v>
      </c>
      <c r="E2121" t="s">
        <v>71</v>
      </c>
      <c r="F2121" t="s">
        <v>46</v>
      </c>
      <c r="G2121" t="s">
        <v>165</v>
      </c>
      <c r="H2121" t="s">
        <v>166</v>
      </c>
      <c r="I2121" t="s">
        <v>112</v>
      </c>
      <c r="J2121" t="s">
        <v>113</v>
      </c>
      <c r="K2121" t="s">
        <v>42</v>
      </c>
      <c r="L2121" s="8">
        <v>8.5</v>
      </c>
      <c r="M2121" s="8">
        <v>2.8</v>
      </c>
      <c r="N2121">
        <v>25</v>
      </c>
      <c r="O2121" s="8">
        <v>212.5</v>
      </c>
      <c r="P2121" s="14">
        <v>0.15210000000000001</v>
      </c>
      <c r="Q2121" s="8">
        <v>32.32</v>
      </c>
      <c r="R2121" s="8">
        <v>180.18</v>
      </c>
      <c r="S2121" s="8">
        <v>70</v>
      </c>
      <c r="T2121" s="8">
        <v>110.18</v>
      </c>
      <c r="U2121">
        <v>2</v>
      </c>
      <c r="V2121" s="8">
        <v>14.41</v>
      </c>
      <c r="W2121" s="8">
        <v>6.6</v>
      </c>
      <c r="X2121" s="8">
        <v>103.58</v>
      </c>
    </row>
    <row r="2122" spans="1:24" x14ac:dyDescent="0.25">
      <c r="A2122" t="s">
        <v>2448</v>
      </c>
      <c r="B2122" s="1">
        <v>45650</v>
      </c>
      <c r="C2122" t="s">
        <v>180</v>
      </c>
      <c r="D2122" t="s">
        <v>181</v>
      </c>
      <c r="E2122" t="s">
        <v>63</v>
      </c>
      <c r="F2122" t="s">
        <v>46</v>
      </c>
      <c r="G2122" t="s">
        <v>64</v>
      </c>
      <c r="H2122" t="s">
        <v>65</v>
      </c>
      <c r="I2122" t="s">
        <v>104</v>
      </c>
      <c r="J2122" t="s">
        <v>105</v>
      </c>
      <c r="K2122" t="s">
        <v>49</v>
      </c>
      <c r="L2122" s="8">
        <v>4.2</v>
      </c>
      <c r="M2122" s="8">
        <v>2.8</v>
      </c>
      <c r="N2122">
        <v>47</v>
      </c>
      <c r="O2122" s="8">
        <v>197.4</v>
      </c>
      <c r="P2122" s="14">
        <v>5.1999999999999998E-2</v>
      </c>
      <c r="Q2122" s="8">
        <v>10.26</v>
      </c>
      <c r="R2122" s="8">
        <v>187.14</v>
      </c>
      <c r="S2122" s="8">
        <v>131.6</v>
      </c>
      <c r="T2122" s="8">
        <v>55.54</v>
      </c>
      <c r="U2122">
        <v>0</v>
      </c>
      <c r="V2122" s="8">
        <v>0</v>
      </c>
      <c r="W2122" s="8">
        <v>0</v>
      </c>
      <c r="X2122" s="8">
        <v>55.54</v>
      </c>
    </row>
    <row r="2123" spans="1:24" x14ac:dyDescent="0.25">
      <c r="A2123" t="s">
        <v>2449</v>
      </c>
      <c r="B2123" s="1">
        <v>46157</v>
      </c>
      <c r="C2123" t="s">
        <v>102</v>
      </c>
      <c r="D2123" t="s">
        <v>103</v>
      </c>
      <c r="E2123" t="s">
        <v>27</v>
      </c>
      <c r="F2123" t="s">
        <v>54</v>
      </c>
      <c r="G2123" t="s">
        <v>29</v>
      </c>
      <c r="H2123" t="s">
        <v>30</v>
      </c>
      <c r="I2123" t="s">
        <v>84</v>
      </c>
      <c r="J2123" t="s">
        <v>85</v>
      </c>
      <c r="K2123" t="s">
        <v>42</v>
      </c>
      <c r="L2123" s="8">
        <v>9.9</v>
      </c>
      <c r="M2123" s="8">
        <v>3.1</v>
      </c>
      <c r="N2123">
        <v>15</v>
      </c>
      <c r="O2123" s="8">
        <v>148.5</v>
      </c>
      <c r="P2123" s="14">
        <v>8.9999999999999993E-3</v>
      </c>
      <c r="Q2123" s="8">
        <v>1.34</v>
      </c>
      <c r="R2123" s="8">
        <v>147.16</v>
      </c>
      <c r="S2123" s="8">
        <v>46.5</v>
      </c>
      <c r="T2123" s="8">
        <v>100.66</v>
      </c>
      <c r="U2123">
        <v>0</v>
      </c>
      <c r="V2123" s="8">
        <v>0</v>
      </c>
      <c r="W2123" s="8">
        <v>0</v>
      </c>
      <c r="X2123" s="8">
        <v>100.66</v>
      </c>
    </row>
    <row r="2124" spans="1:24" x14ac:dyDescent="0.25">
      <c r="A2124" t="s">
        <v>2450</v>
      </c>
      <c r="B2124" s="1">
        <v>45861</v>
      </c>
      <c r="C2124" t="s">
        <v>244</v>
      </c>
      <c r="D2124" t="s">
        <v>245</v>
      </c>
      <c r="E2124" t="s">
        <v>53</v>
      </c>
      <c r="F2124" t="s">
        <v>46</v>
      </c>
      <c r="G2124" t="s">
        <v>55</v>
      </c>
      <c r="H2124" t="s">
        <v>56</v>
      </c>
      <c r="I2124" t="s">
        <v>99</v>
      </c>
      <c r="J2124" t="s">
        <v>100</v>
      </c>
      <c r="K2124" t="s">
        <v>49</v>
      </c>
      <c r="L2124" s="8">
        <v>3.8</v>
      </c>
      <c r="M2124" s="8">
        <v>2.6</v>
      </c>
      <c r="N2124">
        <v>17</v>
      </c>
      <c r="O2124" s="8">
        <v>64.599999999999994</v>
      </c>
      <c r="P2124" s="14">
        <v>0.31740000000000002</v>
      </c>
      <c r="Q2124" s="8">
        <v>20.5</v>
      </c>
      <c r="R2124" s="8">
        <v>44.1</v>
      </c>
      <c r="S2124" s="8">
        <v>44.2</v>
      </c>
      <c r="T2124" s="8">
        <v>-0.1</v>
      </c>
      <c r="U2124">
        <v>0</v>
      </c>
      <c r="V2124" s="8">
        <v>0</v>
      </c>
      <c r="W2124" s="8">
        <v>0</v>
      </c>
      <c r="X2124" s="8">
        <v>-0.1</v>
      </c>
    </row>
    <row r="2125" spans="1:24" x14ac:dyDescent="0.25">
      <c r="A2125" t="s">
        <v>2451</v>
      </c>
      <c r="B2125" s="1">
        <v>45668</v>
      </c>
      <c r="C2125" t="s">
        <v>461</v>
      </c>
      <c r="D2125" t="s">
        <v>462</v>
      </c>
      <c r="E2125" t="s">
        <v>27</v>
      </c>
      <c r="F2125" t="s">
        <v>37</v>
      </c>
      <c r="G2125" t="s">
        <v>29</v>
      </c>
      <c r="H2125" t="s">
        <v>30</v>
      </c>
      <c r="I2125" t="s">
        <v>99</v>
      </c>
      <c r="J2125" t="s">
        <v>100</v>
      </c>
      <c r="K2125" t="s">
        <v>49</v>
      </c>
      <c r="L2125" s="8">
        <v>3.8</v>
      </c>
      <c r="M2125" s="8">
        <v>2.6</v>
      </c>
      <c r="N2125">
        <v>58</v>
      </c>
      <c r="O2125" s="8">
        <v>220.4</v>
      </c>
      <c r="P2125" s="14">
        <v>2.9499999999999998E-2</v>
      </c>
      <c r="Q2125" s="8">
        <v>6.5</v>
      </c>
      <c r="R2125" s="8">
        <v>213.9</v>
      </c>
      <c r="S2125" s="8">
        <v>150.80000000000001</v>
      </c>
      <c r="T2125" s="8">
        <v>63.1</v>
      </c>
      <c r="U2125">
        <v>0</v>
      </c>
      <c r="V2125" s="8">
        <v>0</v>
      </c>
      <c r="W2125" s="8">
        <v>0</v>
      </c>
      <c r="X2125" s="8">
        <v>63.1</v>
      </c>
    </row>
    <row r="2126" spans="1:24" x14ac:dyDescent="0.25">
      <c r="A2126" t="s">
        <v>2452</v>
      </c>
      <c r="B2126" s="1">
        <v>45409</v>
      </c>
      <c r="C2126" t="s">
        <v>154</v>
      </c>
      <c r="D2126" t="s">
        <v>155</v>
      </c>
      <c r="E2126" t="s">
        <v>150</v>
      </c>
      <c r="F2126" t="s">
        <v>46</v>
      </c>
      <c r="G2126" t="s">
        <v>151</v>
      </c>
      <c r="H2126" t="s">
        <v>152</v>
      </c>
      <c r="I2126" t="s">
        <v>127</v>
      </c>
      <c r="J2126" t="s">
        <v>128</v>
      </c>
      <c r="K2126" t="s">
        <v>33</v>
      </c>
      <c r="L2126" s="8">
        <v>7.2</v>
      </c>
      <c r="M2126" s="8">
        <v>3.6</v>
      </c>
      <c r="N2126">
        <v>7</v>
      </c>
      <c r="O2126" s="8">
        <v>50.4</v>
      </c>
      <c r="P2126" s="14">
        <v>6.9500000000000006E-2</v>
      </c>
      <c r="Q2126" s="8">
        <v>3.5</v>
      </c>
      <c r="R2126" s="8">
        <v>46.9</v>
      </c>
      <c r="S2126" s="8">
        <v>25.2</v>
      </c>
      <c r="T2126" s="8">
        <v>21.7</v>
      </c>
      <c r="U2126">
        <v>2</v>
      </c>
      <c r="V2126" s="8">
        <v>13.4</v>
      </c>
      <c r="W2126" s="8">
        <v>8.1999999999999993</v>
      </c>
      <c r="X2126" s="8">
        <v>13.5</v>
      </c>
    </row>
    <row r="2127" spans="1:24" x14ac:dyDescent="0.25">
      <c r="A2127" t="s">
        <v>2453</v>
      </c>
      <c r="B2127" s="1">
        <v>46072</v>
      </c>
      <c r="C2127" t="s">
        <v>244</v>
      </c>
      <c r="D2127" t="s">
        <v>245</v>
      </c>
      <c r="E2127" t="s">
        <v>53</v>
      </c>
      <c r="F2127" t="s">
        <v>46</v>
      </c>
      <c r="G2127" t="s">
        <v>55</v>
      </c>
      <c r="H2127" t="s">
        <v>56</v>
      </c>
      <c r="I2127" t="s">
        <v>117</v>
      </c>
      <c r="J2127" t="s">
        <v>118</v>
      </c>
      <c r="K2127" t="s">
        <v>59</v>
      </c>
      <c r="L2127" s="8">
        <v>6</v>
      </c>
      <c r="M2127" s="8">
        <v>4.2</v>
      </c>
      <c r="N2127">
        <v>18</v>
      </c>
      <c r="O2127" s="8">
        <v>108</v>
      </c>
      <c r="P2127" s="14">
        <v>0.2006</v>
      </c>
      <c r="Q2127" s="8">
        <v>21.66</v>
      </c>
      <c r="R2127" s="8">
        <v>86.34</v>
      </c>
      <c r="S2127" s="8">
        <v>75.599999999999994</v>
      </c>
      <c r="T2127" s="8">
        <v>10.74</v>
      </c>
      <c r="U2127">
        <v>0</v>
      </c>
      <c r="V2127" s="8">
        <v>0</v>
      </c>
      <c r="W2127" s="8">
        <v>0</v>
      </c>
      <c r="X2127" s="8">
        <v>10.74</v>
      </c>
    </row>
    <row r="2128" spans="1:24" x14ac:dyDescent="0.25">
      <c r="A2128" t="s">
        <v>2454</v>
      </c>
      <c r="B2128" s="1">
        <v>45577</v>
      </c>
      <c r="C2128" t="s">
        <v>475</v>
      </c>
      <c r="D2128" t="s">
        <v>476</v>
      </c>
      <c r="E2128" t="s">
        <v>63</v>
      </c>
      <c r="F2128" t="s">
        <v>37</v>
      </c>
      <c r="G2128" t="s">
        <v>64</v>
      </c>
      <c r="H2128" t="s">
        <v>65</v>
      </c>
      <c r="I2128" t="s">
        <v>47</v>
      </c>
      <c r="J2128" t="s">
        <v>48</v>
      </c>
      <c r="K2128" t="s">
        <v>49</v>
      </c>
      <c r="L2128" s="8">
        <v>5</v>
      </c>
      <c r="M2128" s="8">
        <v>3.2</v>
      </c>
      <c r="N2128">
        <v>48</v>
      </c>
      <c r="O2128" s="8">
        <v>240</v>
      </c>
      <c r="P2128" s="14">
        <v>6.0400000000000002E-2</v>
      </c>
      <c r="Q2128" s="8">
        <v>14.5</v>
      </c>
      <c r="R2128" s="8">
        <v>225.5</v>
      </c>
      <c r="S2128" s="8">
        <v>153.6</v>
      </c>
      <c r="T2128" s="8">
        <v>71.900000000000006</v>
      </c>
      <c r="U2128">
        <v>0</v>
      </c>
      <c r="V2128" s="8">
        <v>0</v>
      </c>
      <c r="W2128" s="8">
        <v>0</v>
      </c>
      <c r="X2128" s="8">
        <v>71.900000000000006</v>
      </c>
    </row>
    <row r="2129" spans="1:24" x14ac:dyDescent="0.25">
      <c r="A2129" t="s">
        <v>2455</v>
      </c>
      <c r="B2129" s="1">
        <v>45879</v>
      </c>
      <c r="C2129" t="s">
        <v>501</v>
      </c>
      <c r="D2129" t="s">
        <v>502</v>
      </c>
      <c r="E2129" t="s">
        <v>27</v>
      </c>
      <c r="F2129" t="s">
        <v>37</v>
      </c>
      <c r="G2129" t="s">
        <v>38</v>
      </c>
      <c r="H2129" t="s">
        <v>39</v>
      </c>
      <c r="I2129" t="s">
        <v>31</v>
      </c>
      <c r="J2129" t="s">
        <v>32</v>
      </c>
      <c r="K2129" t="s">
        <v>33</v>
      </c>
      <c r="L2129" s="8">
        <v>5.8</v>
      </c>
      <c r="M2129" s="8">
        <v>2.7</v>
      </c>
      <c r="N2129">
        <v>11</v>
      </c>
      <c r="O2129" s="8">
        <v>63.8</v>
      </c>
      <c r="P2129" s="14">
        <v>5.0000000000000001E-3</v>
      </c>
      <c r="Q2129" s="8">
        <v>0.32</v>
      </c>
      <c r="R2129" s="8">
        <v>63.48</v>
      </c>
      <c r="S2129" s="8">
        <v>29.7</v>
      </c>
      <c r="T2129" s="8">
        <v>33.78</v>
      </c>
      <c r="U2129">
        <v>0</v>
      </c>
      <c r="V2129" s="8">
        <v>0</v>
      </c>
      <c r="W2129" s="8">
        <v>0</v>
      </c>
      <c r="X2129" s="8">
        <v>33.78</v>
      </c>
    </row>
    <row r="2130" spans="1:24" x14ac:dyDescent="0.25">
      <c r="A2130" t="s">
        <v>2456</v>
      </c>
      <c r="B2130" s="1">
        <v>45523</v>
      </c>
      <c r="C2130" t="s">
        <v>195</v>
      </c>
      <c r="D2130" t="s">
        <v>196</v>
      </c>
      <c r="E2130" t="s">
        <v>150</v>
      </c>
      <c r="F2130" t="s">
        <v>89</v>
      </c>
      <c r="G2130" t="s">
        <v>151</v>
      </c>
      <c r="H2130" t="s">
        <v>152</v>
      </c>
      <c r="I2130" t="s">
        <v>31</v>
      </c>
      <c r="J2130" t="s">
        <v>32</v>
      </c>
      <c r="K2130" t="s">
        <v>33</v>
      </c>
      <c r="L2130" s="8">
        <v>5.8</v>
      </c>
      <c r="M2130" s="8">
        <v>2.7</v>
      </c>
      <c r="N2130">
        <v>103</v>
      </c>
      <c r="O2130" s="8">
        <v>597.4</v>
      </c>
      <c r="P2130" s="14">
        <v>6.1100000000000002E-2</v>
      </c>
      <c r="Q2130" s="8">
        <v>36.5</v>
      </c>
      <c r="R2130" s="8">
        <v>560.9</v>
      </c>
      <c r="S2130" s="8">
        <v>278.10000000000002</v>
      </c>
      <c r="T2130" s="8">
        <v>282.8</v>
      </c>
      <c r="U2130">
        <v>0</v>
      </c>
      <c r="V2130" s="8">
        <v>0</v>
      </c>
      <c r="W2130" s="8">
        <v>0</v>
      </c>
      <c r="X2130" s="8">
        <v>282.8</v>
      </c>
    </row>
    <row r="2131" spans="1:24" x14ac:dyDescent="0.25">
      <c r="A2131" t="s">
        <v>2457</v>
      </c>
      <c r="B2131" s="1">
        <v>46118</v>
      </c>
      <c r="C2131" t="s">
        <v>244</v>
      </c>
      <c r="D2131" t="s">
        <v>245</v>
      </c>
      <c r="E2131" t="s">
        <v>53</v>
      </c>
      <c r="F2131" t="s">
        <v>46</v>
      </c>
      <c r="G2131" t="s">
        <v>55</v>
      </c>
      <c r="H2131" t="s">
        <v>56</v>
      </c>
      <c r="I2131" t="s">
        <v>104</v>
      </c>
      <c r="J2131" t="s">
        <v>105</v>
      </c>
      <c r="K2131" t="s">
        <v>49</v>
      </c>
      <c r="L2131" s="8">
        <v>4.2</v>
      </c>
      <c r="M2131" s="8">
        <v>2.8</v>
      </c>
      <c r="N2131">
        <v>17</v>
      </c>
      <c r="O2131" s="8">
        <v>71.400000000000006</v>
      </c>
      <c r="P2131" s="14">
        <v>0.47799999999999998</v>
      </c>
      <c r="Q2131" s="8">
        <v>34.130000000000003</v>
      </c>
      <c r="R2131" s="8">
        <v>37.270000000000003</v>
      </c>
      <c r="S2131" s="8">
        <v>47.6</v>
      </c>
      <c r="T2131" s="8">
        <v>-10.33</v>
      </c>
      <c r="U2131">
        <v>0</v>
      </c>
      <c r="V2131" s="8">
        <v>0</v>
      </c>
      <c r="W2131" s="8">
        <v>0</v>
      </c>
      <c r="X2131" s="8">
        <v>-10.33</v>
      </c>
    </row>
    <row r="2132" spans="1:24" x14ac:dyDescent="0.25">
      <c r="A2132" t="s">
        <v>2458</v>
      </c>
      <c r="B2132" s="1">
        <v>45731</v>
      </c>
      <c r="C2132" t="s">
        <v>272</v>
      </c>
      <c r="D2132" t="s">
        <v>273</v>
      </c>
      <c r="E2132" t="s">
        <v>27</v>
      </c>
      <c r="F2132" t="s">
        <v>54</v>
      </c>
      <c r="G2132" t="s">
        <v>38</v>
      </c>
      <c r="H2132" t="s">
        <v>39</v>
      </c>
      <c r="I2132" t="s">
        <v>57</v>
      </c>
      <c r="J2132" t="s">
        <v>58</v>
      </c>
      <c r="K2132" t="s">
        <v>59</v>
      </c>
      <c r="L2132" s="8">
        <v>10.5</v>
      </c>
      <c r="M2132" s="8">
        <v>7.5</v>
      </c>
      <c r="N2132">
        <v>120</v>
      </c>
      <c r="O2132" s="8">
        <v>1260</v>
      </c>
      <c r="P2132" s="14">
        <v>2.0000000000000001E-4</v>
      </c>
      <c r="Q2132" s="8">
        <v>0.25</v>
      </c>
      <c r="R2132" s="8">
        <v>1259.75</v>
      </c>
      <c r="S2132" s="8">
        <v>900</v>
      </c>
      <c r="T2132" s="8">
        <v>359.75</v>
      </c>
      <c r="U2132">
        <v>0</v>
      </c>
      <c r="V2132" s="8">
        <v>0</v>
      </c>
      <c r="W2132" s="8">
        <v>0</v>
      </c>
      <c r="X2132" s="8">
        <v>359.75</v>
      </c>
    </row>
    <row r="2133" spans="1:24" x14ac:dyDescent="0.25">
      <c r="A2133" t="s">
        <v>2459</v>
      </c>
      <c r="B2133" s="1">
        <v>46157</v>
      </c>
      <c r="C2133" t="s">
        <v>226</v>
      </c>
      <c r="D2133" t="s">
        <v>227</v>
      </c>
      <c r="E2133" t="s">
        <v>27</v>
      </c>
      <c r="F2133" t="s">
        <v>54</v>
      </c>
      <c r="G2133" t="s">
        <v>38</v>
      </c>
      <c r="H2133" t="s">
        <v>39</v>
      </c>
      <c r="I2133" t="s">
        <v>74</v>
      </c>
      <c r="J2133" t="s">
        <v>75</v>
      </c>
      <c r="K2133" t="s">
        <v>49</v>
      </c>
      <c r="L2133" s="8">
        <v>11</v>
      </c>
      <c r="M2133" s="8">
        <v>6.8</v>
      </c>
      <c r="N2133">
        <v>10</v>
      </c>
      <c r="O2133" s="8">
        <v>110</v>
      </c>
      <c r="P2133" s="14">
        <v>6.4000000000000003E-3</v>
      </c>
      <c r="Q2133" s="8">
        <v>0.7</v>
      </c>
      <c r="R2133" s="8">
        <v>109.3</v>
      </c>
      <c r="S2133" s="8">
        <v>68</v>
      </c>
      <c r="T2133" s="8">
        <v>41.3</v>
      </c>
      <c r="U2133">
        <v>0</v>
      </c>
      <c r="V2133" s="8">
        <v>0</v>
      </c>
      <c r="W2133" s="8">
        <v>0</v>
      </c>
      <c r="X2133" s="8">
        <v>41.3</v>
      </c>
    </row>
    <row r="2134" spans="1:24" x14ac:dyDescent="0.25">
      <c r="A2134" t="s">
        <v>2460</v>
      </c>
      <c r="B2134" s="1">
        <v>45866</v>
      </c>
      <c r="C2134" t="s">
        <v>551</v>
      </c>
      <c r="D2134" t="s">
        <v>552</v>
      </c>
      <c r="E2134" t="s">
        <v>27</v>
      </c>
      <c r="F2134" t="s">
        <v>54</v>
      </c>
      <c r="G2134" t="s">
        <v>29</v>
      </c>
      <c r="H2134" t="s">
        <v>30</v>
      </c>
      <c r="I2134" t="s">
        <v>99</v>
      </c>
      <c r="J2134" t="s">
        <v>100</v>
      </c>
      <c r="K2134" t="s">
        <v>49</v>
      </c>
      <c r="L2134" s="8">
        <v>3.8</v>
      </c>
      <c r="M2134" s="8">
        <v>2.6</v>
      </c>
      <c r="N2134">
        <v>61</v>
      </c>
      <c r="O2134" s="8">
        <v>231.8</v>
      </c>
      <c r="P2134" s="14">
        <v>2.23E-2</v>
      </c>
      <c r="Q2134" s="8">
        <v>5.17</v>
      </c>
      <c r="R2134" s="8">
        <v>226.63</v>
      </c>
      <c r="S2134" s="8">
        <v>158.6</v>
      </c>
      <c r="T2134" s="8">
        <v>68.03</v>
      </c>
      <c r="U2134">
        <v>0</v>
      </c>
      <c r="V2134" s="8">
        <v>0</v>
      </c>
      <c r="W2134" s="8">
        <v>0</v>
      </c>
      <c r="X2134" s="8">
        <v>68.03</v>
      </c>
    </row>
    <row r="2135" spans="1:24" x14ac:dyDescent="0.25">
      <c r="A2135" t="s">
        <v>2461</v>
      </c>
      <c r="B2135" s="1">
        <v>46077</v>
      </c>
      <c r="C2135" t="s">
        <v>168</v>
      </c>
      <c r="D2135" t="s">
        <v>169</v>
      </c>
      <c r="E2135" t="s">
        <v>63</v>
      </c>
      <c r="F2135" t="s">
        <v>46</v>
      </c>
      <c r="G2135" t="s">
        <v>64</v>
      </c>
      <c r="H2135" t="s">
        <v>65</v>
      </c>
      <c r="I2135" t="s">
        <v>47</v>
      </c>
      <c r="J2135" t="s">
        <v>48</v>
      </c>
      <c r="K2135" t="s">
        <v>49</v>
      </c>
      <c r="L2135" s="8">
        <v>5</v>
      </c>
      <c r="M2135" s="8">
        <v>3.2</v>
      </c>
      <c r="N2135">
        <v>6</v>
      </c>
      <c r="O2135" s="8">
        <v>30</v>
      </c>
      <c r="P2135" s="14">
        <v>8.0799999999999997E-2</v>
      </c>
      <c r="Q2135" s="8">
        <v>2.42</v>
      </c>
      <c r="R2135" s="8">
        <v>27.58</v>
      </c>
      <c r="S2135" s="8">
        <v>19.2</v>
      </c>
      <c r="T2135" s="8">
        <v>8.3800000000000008</v>
      </c>
      <c r="U2135">
        <v>0</v>
      </c>
      <c r="V2135" s="8">
        <v>0</v>
      </c>
      <c r="W2135" s="8">
        <v>0</v>
      </c>
      <c r="X2135" s="8">
        <v>8.3800000000000008</v>
      </c>
    </row>
    <row r="2136" spans="1:24" x14ac:dyDescent="0.25">
      <c r="A2136" t="s">
        <v>2462</v>
      </c>
      <c r="B2136" s="1">
        <v>46130</v>
      </c>
      <c r="C2136" t="s">
        <v>403</v>
      </c>
      <c r="D2136" t="s">
        <v>404</v>
      </c>
      <c r="E2136" t="s">
        <v>53</v>
      </c>
      <c r="F2136" t="s">
        <v>37</v>
      </c>
      <c r="G2136" t="s">
        <v>55</v>
      </c>
      <c r="H2136" t="s">
        <v>56</v>
      </c>
      <c r="I2136" t="s">
        <v>130</v>
      </c>
      <c r="J2136" t="s">
        <v>131</v>
      </c>
      <c r="K2136" t="s">
        <v>42</v>
      </c>
      <c r="L2136" s="8">
        <v>4.8</v>
      </c>
      <c r="M2136" s="8">
        <v>1.4</v>
      </c>
      <c r="N2136">
        <v>25</v>
      </c>
      <c r="O2136" s="8">
        <v>120</v>
      </c>
      <c r="P2136" s="14">
        <v>4.7999999999999996E-3</v>
      </c>
      <c r="Q2136" s="8">
        <v>0.57999999999999996</v>
      </c>
      <c r="R2136" s="8">
        <v>119.42</v>
      </c>
      <c r="S2136" s="8">
        <v>35</v>
      </c>
      <c r="T2136" s="8">
        <v>84.42</v>
      </c>
      <c r="U2136">
        <v>0</v>
      </c>
      <c r="V2136" s="8">
        <v>0</v>
      </c>
      <c r="W2136" s="8">
        <v>0</v>
      </c>
      <c r="X2136" s="8">
        <v>84.42</v>
      </c>
    </row>
    <row r="2137" spans="1:24" x14ac:dyDescent="0.25">
      <c r="A2137" t="s">
        <v>2463</v>
      </c>
      <c r="B2137" s="1">
        <v>45928</v>
      </c>
      <c r="C2137" t="s">
        <v>94</v>
      </c>
      <c r="D2137" t="s">
        <v>95</v>
      </c>
      <c r="E2137" t="s">
        <v>53</v>
      </c>
      <c r="F2137" t="s">
        <v>46</v>
      </c>
      <c r="G2137" t="s">
        <v>55</v>
      </c>
      <c r="H2137" t="s">
        <v>56</v>
      </c>
      <c r="I2137" t="s">
        <v>47</v>
      </c>
      <c r="J2137" t="s">
        <v>48</v>
      </c>
      <c r="K2137" t="s">
        <v>49</v>
      </c>
      <c r="L2137" s="8">
        <v>5</v>
      </c>
      <c r="M2137" s="8">
        <v>3.2</v>
      </c>
      <c r="N2137">
        <v>16</v>
      </c>
      <c r="O2137" s="8">
        <v>80</v>
      </c>
      <c r="P2137" s="14">
        <v>0.12989999999999999</v>
      </c>
      <c r="Q2137" s="8">
        <v>10.39</v>
      </c>
      <c r="R2137" s="8">
        <v>69.61</v>
      </c>
      <c r="S2137" s="8">
        <v>51.2</v>
      </c>
      <c r="T2137" s="8">
        <v>18.41</v>
      </c>
      <c r="U2137">
        <v>0</v>
      </c>
      <c r="V2137" s="8">
        <v>0</v>
      </c>
      <c r="W2137" s="8">
        <v>0</v>
      </c>
      <c r="X2137" s="8">
        <v>18.41</v>
      </c>
    </row>
    <row r="2138" spans="1:24" x14ac:dyDescent="0.25">
      <c r="A2138" t="s">
        <v>2464</v>
      </c>
      <c r="B2138" s="1">
        <v>45920</v>
      </c>
      <c r="C2138" t="s">
        <v>262</v>
      </c>
      <c r="D2138" t="s">
        <v>263</v>
      </c>
      <c r="E2138" t="s">
        <v>63</v>
      </c>
      <c r="F2138" t="s">
        <v>54</v>
      </c>
      <c r="G2138" t="s">
        <v>79</v>
      </c>
      <c r="H2138" t="s">
        <v>80</v>
      </c>
      <c r="I2138" t="s">
        <v>40</v>
      </c>
      <c r="J2138" t="s">
        <v>41</v>
      </c>
      <c r="K2138" t="s">
        <v>42</v>
      </c>
      <c r="L2138" s="8">
        <v>14.5</v>
      </c>
      <c r="M2138" s="8">
        <v>4.2</v>
      </c>
      <c r="N2138">
        <v>325</v>
      </c>
      <c r="O2138" s="8">
        <v>4712.5</v>
      </c>
      <c r="P2138" s="14">
        <v>1.3299999999999999E-2</v>
      </c>
      <c r="Q2138" s="8">
        <v>62.68</v>
      </c>
      <c r="R2138" s="8">
        <v>4649.82</v>
      </c>
      <c r="S2138" s="8">
        <v>1365</v>
      </c>
      <c r="T2138" s="8">
        <v>3284.82</v>
      </c>
      <c r="U2138">
        <v>0</v>
      </c>
      <c r="V2138" s="8">
        <v>0</v>
      </c>
      <c r="W2138" s="8">
        <v>0</v>
      </c>
      <c r="X2138" s="8">
        <v>3284.82</v>
      </c>
    </row>
    <row r="2139" spans="1:24" x14ac:dyDescent="0.25">
      <c r="A2139" t="s">
        <v>2465</v>
      </c>
      <c r="B2139" s="1">
        <v>45983</v>
      </c>
      <c r="C2139" t="s">
        <v>180</v>
      </c>
      <c r="D2139" t="s">
        <v>181</v>
      </c>
      <c r="E2139" t="s">
        <v>63</v>
      </c>
      <c r="F2139" t="s">
        <v>46</v>
      </c>
      <c r="G2139" t="s">
        <v>64</v>
      </c>
      <c r="H2139" t="s">
        <v>65</v>
      </c>
      <c r="I2139" t="s">
        <v>130</v>
      </c>
      <c r="J2139" t="s">
        <v>131</v>
      </c>
      <c r="K2139" t="s">
        <v>42</v>
      </c>
      <c r="L2139" s="8">
        <v>4.8</v>
      </c>
      <c r="M2139" s="8">
        <v>1.4</v>
      </c>
      <c r="N2139">
        <v>25</v>
      </c>
      <c r="O2139" s="8">
        <v>120</v>
      </c>
      <c r="P2139" s="14">
        <v>6.7199999999999996E-2</v>
      </c>
      <c r="Q2139" s="8">
        <v>8.06</v>
      </c>
      <c r="R2139" s="8">
        <v>111.94</v>
      </c>
      <c r="S2139" s="8">
        <v>35</v>
      </c>
      <c r="T2139" s="8">
        <v>76.94</v>
      </c>
      <c r="U2139">
        <v>0</v>
      </c>
      <c r="V2139" s="8">
        <v>0</v>
      </c>
      <c r="W2139" s="8">
        <v>0</v>
      </c>
      <c r="X2139" s="8">
        <v>76.94</v>
      </c>
    </row>
    <row r="2140" spans="1:24" x14ac:dyDescent="0.25">
      <c r="A2140" t="s">
        <v>2466</v>
      </c>
      <c r="B2140" s="1">
        <v>45950</v>
      </c>
      <c r="C2140" t="s">
        <v>201</v>
      </c>
      <c r="D2140" t="s">
        <v>202</v>
      </c>
      <c r="E2140" t="s">
        <v>53</v>
      </c>
      <c r="F2140" t="s">
        <v>46</v>
      </c>
      <c r="G2140" t="s">
        <v>55</v>
      </c>
      <c r="H2140" t="s">
        <v>56</v>
      </c>
      <c r="I2140" t="s">
        <v>185</v>
      </c>
      <c r="J2140" t="s">
        <v>186</v>
      </c>
      <c r="K2140" t="s">
        <v>59</v>
      </c>
      <c r="L2140" s="8">
        <v>4.9000000000000004</v>
      </c>
      <c r="M2140" s="8">
        <v>3.1</v>
      </c>
      <c r="N2140">
        <v>31</v>
      </c>
      <c r="O2140" s="8">
        <v>151.9</v>
      </c>
      <c r="P2140" s="14">
        <v>4.1500000000000002E-2</v>
      </c>
      <c r="Q2140" s="8">
        <v>6.3</v>
      </c>
      <c r="R2140" s="8">
        <v>145.6</v>
      </c>
      <c r="S2140" s="8">
        <v>96.1</v>
      </c>
      <c r="T2140" s="8">
        <v>49.5</v>
      </c>
      <c r="U2140">
        <v>0</v>
      </c>
      <c r="V2140" s="8">
        <v>0</v>
      </c>
      <c r="W2140" s="8">
        <v>0</v>
      </c>
      <c r="X2140" s="8">
        <v>49.5</v>
      </c>
    </row>
    <row r="2141" spans="1:24" x14ac:dyDescent="0.25">
      <c r="A2141" t="s">
        <v>2467</v>
      </c>
      <c r="B2141" s="1">
        <v>45862</v>
      </c>
      <c r="C2141" t="s">
        <v>154</v>
      </c>
      <c r="D2141" t="s">
        <v>155</v>
      </c>
      <c r="E2141" t="s">
        <v>150</v>
      </c>
      <c r="F2141" t="s">
        <v>46</v>
      </c>
      <c r="G2141" t="s">
        <v>151</v>
      </c>
      <c r="H2141" t="s">
        <v>152</v>
      </c>
      <c r="I2141" t="s">
        <v>31</v>
      </c>
      <c r="J2141" t="s">
        <v>32</v>
      </c>
      <c r="K2141" t="s">
        <v>33</v>
      </c>
      <c r="L2141" s="8">
        <v>5.8</v>
      </c>
      <c r="M2141" s="8">
        <v>2.7</v>
      </c>
      <c r="N2141">
        <v>28</v>
      </c>
      <c r="O2141" s="8">
        <v>162.4</v>
      </c>
      <c r="P2141" s="14">
        <v>0.1678</v>
      </c>
      <c r="Q2141" s="8">
        <v>27.25</v>
      </c>
      <c r="R2141" s="8">
        <v>135.15</v>
      </c>
      <c r="S2141" s="8">
        <v>75.599999999999994</v>
      </c>
      <c r="T2141" s="8">
        <v>59.55</v>
      </c>
      <c r="U2141">
        <v>0</v>
      </c>
      <c r="V2141" s="8">
        <v>0</v>
      </c>
      <c r="W2141" s="8">
        <v>0</v>
      </c>
      <c r="X2141" s="8">
        <v>59.55</v>
      </c>
    </row>
    <row r="2142" spans="1:24" x14ac:dyDescent="0.25">
      <c r="A2142" t="s">
        <v>2468</v>
      </c>
      <c r="B2142" s="1">
        <v>45318</v>
      </c>
      <c r="C2142" t="s">
        <v>357</v>
      </c>
      <c r="D2142" t="s">
        <v>358</v>
      </c>
      <c r="E2142" t="s">
        <v>27</v>
      </c>
      <c r="F2142" t="s">
        <v>46</v>
      </c>
      <c r="G2142" t="s">
        <v>29</v>
      </c>
      <c r="H2142" t="s">
        <v>30</v>
      </c>
      <c r="I2142" t="s">
        <v>74</v>
      </c>
      <c r="J2142" t="s">
        <v>75</v>
      </c>
      <c r="K2142" t="s">
        <v>49</v>
      </c>
      <c r="L2142" s="8">
        <v>11</v>
      </c>
      <c r="M2142" s="8">
        <v>6.8</v>
      </c>
      <c r="N2142">
        <v>63</v>
      </c>
      <c r="O2142" s="8">
        <v>693</v>
      </c>
      <c r="P2142" s="14">
        <v>0.13350000000000001</v>
      </c>
      <c r="Q2142" s="8">
        <v>92.52</v>
      </c>
      <c r="R2142" s="8">
        <v>600.48</v>
      </c>
      <c r="S2142" s="8">
        <v>428.4</v>
      </c>
      <c r="T2142" s="8">
        <v>172.08</v>
      </c>
      <c r="U2142">
        <v>0</v>
      </c>
      <c r="V2142" s="8">
        <v>0</v>
      </c>
      <c r="W2142" s="8">
        <v>0</v>
      </c>
      <c r="X2142" s="8">
        <v>172.08</v>
      </c>
    </row>
    <row r="2143" spans="1:24" x14ac:dyDescent="0.25">
      <c r="A2143" t="s">
        <v>2469</v>
      </c>
      <c r="B2143" s="1">
        <v>45915</v>
      </c>
      <c r="C2143" t="s">
        <v>406</v>
      </c>
      <c r="D2143" t="s">
        <v>407</v>
      </c>
      <c r="E2143" t="s">
        <v>63</v>
      </c>
      <c r="F2143" t="s">
        <v>37</v>
      </c>
      <c r="G2143" t="s">
        <v>64</v>
      </c>
      <c r="H2143" t="s">
        <v>65</v>
      </c>
      <c r="I2143" t="s">
        <v>57</v>
      </c>
      <c r="J2143" t="s">
        <v>58</v>
      </c>
      <c r="K2143" t="s">
        <v>59</v>
      </c>
      <c r="L2143" s="8">
        <v>10.5</v>
      </c>
      <c r="M2143" s="8">
        <v>7.5</v>
      </c>
      <c r="N2143">
        <v>11</v>
      </c>
      <c r="O2143" s="8">
        <v>115.5</v>
      </c>
      <c r="P2143" s="14">
        <v>1.7100000000000001E-2</v>
      </c>
      <c r="Q2143" s="8">
        <v>1.98</v>
      </c>
      <c r="R2143" s="8">
        <v>113.52</v>
      </c>
      <c r="S2143" s="8">
        <v>82.5</v>
      </c>
      <c r="T2143" s="8">
        <v>31.02</v>
      </c>
      <c r="U2143">
        <v>2</v>
      </c>
      <c r="V2143" s="8">
        <v>20.64</v>
      </c>
      <c r="W2143" s="8">
        <v>16</v>
      </c>
      <c r="X2143" s="8">
        <v>15.02</v>
      </c>
    </row>
    <row r="2144" spans="1:24" x14ac:dyDescent="0.25">
      <c r="A2144" t="s">
        <v>2470</v>
      </c>
      <c r="B2144" s="1">
        <v>46243</v>
      </c>
      <c r="C2144" t="s">
        <v>615</v>
      </c>
      <c r="D2144" t="s">
        <v>616</v>
      </c>
      <c r="E2144" t="s">
        <v>150</v>
      </c>
      <c r="F2144" t="s">
        <v>89</v>
      </c>
      <c r="G2144" t="s">
        <v>151</v>
      </c>
      <c r="H2144" t="s">
        <v>152</v>
      </c>
      <c r="I2144" t="s">
        <v>156</v>
      </c>
      <c r="J2144" t="s">
        <v>157</v>
      </c>
      <c r="K2144" t="s">
        <v>42</v>
      </c>
      <c r="L2144" s="8">
        <v>6.2</v>
      </c>
      <c r="M2144" s="8">
        <v>1.9</v>
      </c>
      <c r="N2144">
        <v>125</v>
      </c>
      <c r="O2144" s="8">
        <v>775</v>
      </c>
      <c r="P2144" s="14">
        <v>0.22</v>
      </c>
      <c r="Q2144" s="8">
        <v>170.5</v>
      </c>
      <c r="R2144" s="8">
        <v>604.5</v>
      </c>
      <c r="S2144" s="8">
        <v>237.5</v>
      </c>
      <c r="T2144" s="8">
        <v>367</v>
      </c>
      <c r="U2144">
        <v>0</v>
      </c>
      <c r="V2144" s="8">
        <v>0</v>
      </c>
      <c r="W2144" s="8">
        <v>0</v>
      </c>
      <c r="X2144" s="8">
        <v>367</v>
      </c>
    </row>
    <row r="2145" spans="1:24" x14ac:dyDescent="0.25">
      <c r="A2145" t="s">
        <v>2471</v>
      </c>
      <c r="B2145" s="1">
        <v>45965</v>
      </c>
      <c r="C2145" t="s">
        <v>615</v>
      </c>
      <c r="D2145" t="s">
        <v>616</v>
      </c>
      <c r="E2145" t="s">
        <v>150</v>
      </c>
      <c r="F2145" t="s">
        <v>89</v>
      </c>
      <c r="G2145" t="s">
        <v>151</v>
      </c>
      <c r="H2145" t="s">
        <v>152</v>
      </c>
      <c r="I2145" t="s">
        <v>144</v>
      </c>
      <c r="J2145" t="s">
        <v>145</v>
      </c>
      <c r="K2145" t="s">
        <v>33</v>
      </c>
      <c r="L2145" s="8">
        <v>12</v>
      </c>
      <c r="M2145" s="8">
        <v>6.5</v>
      </c>
      <c r="N2145">
        <v>98</v>
      </c>
      <c r="O2145" s="8">
        <v>1176</v>
      </c>
      <c r="P2145" s="14">
        <v>8.2799999999999999E-2</v>
      </c>
      <c r="Q2145" s="8">
        <v>97.37</v>
      </c>
      <c r="R2145" s="8">
        <v>1078.6300000000001</v>
      </c>
      <c r="S2145" s="8">
        <v>637</v>
      </c>
      <c r="T2145" s="8">
        <v>441.63</v>
      </c>
      <c r="U2145">
        <v>0</v>
      </c>
      <c r="V2145" s="8">
        <v>0</v>
      </c>
      <c r="W2145" s="8">
        <v>0</v>
      </c>
      <c r="X2145" s="8">
        <v>441.63</v>
      </c>
    </row>
    <row r="2146" spans="1:24" x14ac:dyDescent="0.25">
      <c r="A2146" t="s">
        <v>2472</v>
      </c>
      <c r="B2146" s="1">
        <v>46141</v>
      </c>
      <c r="C2146" t="s">
        <v>188</v>
      </c>
      <c r="D2146" t="s">
        <v>189</v>
      </c>
      <c r="E2146" t="s">
        <v>27</v>
      </c>
      <c r="F2146" t="s">
        <v>54</v>
      </c>
      <c r="G2146" t="s">
        <v>29</v>
      </c>
      <c r="H2146" t="s">
        <v>30</v>
      </c>
      <c r="I2146" t="s">
        <v>122</v>
      </c>
      <c r="J2146" t="s">
        <v>123</v>
      </c>
      <c r="K2146" t="s">
        <v>59</v>
      </c>
      <c r="L2146" s="8">
        <v>5.5</v>
      </c>
      <c r="M2146" s="8">
        <v>3.8</v>
      </c>
      <c r="N2146">
        <v>78</v>
      </c>
      <c r="O2146" s="8">
        <v>429</v>
      </c>
      <c r="P2146" s="14">
        <v>2.5700000000000001E-2</v>
      </c>
      <c r="Q2146" s="8">
        <v>11.03</v>
      </c>
      <c r="R2146" s="8">
        <v>417.97</v>
      </c>
      <c r="S2146" s="8">
        <v>296.39999999999998</v>
      </c>
      <c r="T2146" s="8">
        <v>121.57</v>
      </c>
      <c r="U2146">
        <v>56</v>
      </c>
      <c r="V2146" s="8">
        <v>300.08</v>
      </c>
      <c r="W2146" s="8">
        <v>240.8</v>
      </c>
      <c r="X2146" s="8">
        <v>-119.23</v>
      </c>
    </row>
    <row r="2147" spans="1:24" x14ac:dyDescent="0.25">
      <c r="A2147" t="s">
        <v>2473</v>
      </c>
      <c r="B2147" s="1">
        <v>46002</v>
      </c>
      <c r="C2147" t="s">
        <v>520</v>
      </c>
      <c r="D2147" t="s">
        <v>521</v>
      </c>
      <c r="E2147" t="s">
        <v>63</v>
      </c>
      <c r="F2147" t="s">
        <v>37</v>
      </c>
      <c r="G2147" t="s">
        <v>64</v>
      </c>
      <c r="H2147" t="s">
        <v>65</v>
      </c>
      <c r="I2147" t="s">
        <v>122</v>
      </c>
      <c r="J2147" t="s">
        <v>123</v>
      </c>
      <c r="K2147" t="s">
        <v>59</v>
      </c>
      <c r="L2147" s="8">
        <v>5.5</v>
      </c>
      <c r="M2147" s="8">
        <v>3.8</v>
      </c>
      <c r="N2147">
        <v>7</v>
      </c>
      <c r="O2147" s="8">
        <v>38.5</v>
      </c>
      <c r="P2147" s="14">
        <v>3.7100000000000001E-2</v>
      </c>
      <c r="Q2147" s="8">
        <v>1.43</v>
      </c>
      <c r="R2147" s="8">
        <v>37.07</v>
      </c>
      <c r="S2147" s="8">
        <v>26.6</v>
      </c>
      <c r="T2147" s="8">
        <v>10.47</v>
      </c>
      <c r="U2147">
        <v>0</v>
      </c>
      <c r="V2147" s="8">
        <v>0</v>
      </c>
      <c r="W2147" s="8">
        <v>0</v>
      </c>
      <c r="X2147" s="8">
        <v>10.47</v>
      </c>
    </row>
    <row r="2148" spans="1:24" x14ac:dyDescent="0.25">
      <c r="A2148" t="s">
        <v>2474</v>
      </c>
      <c r="B2148" s="1">
        <v>45565</v>
      </c>
      <c r="C2148" t="s">
        <v>107</v>
      </c>
      <c r="D2148" t="s">
        <v>108</v>
      </c>
      <c r="E2148" t="s">
        <v>53</v>
      </c>
      <c r="F2148" t="s">
        <v>46</v>
      </c>
      <c r="G2148" t="s">
        <v>55</v>
      </c>
      <c r="H2148" t="s">
        <v>56</v>
      </c>
      <c r="I2148" t="s">
        <v>99</v>
      </c>
      <c r="J2148" t="s">
        <v>100</v>
      </c>
      <c r="K2148" t="s">
        <v>49</v>
      </c>
      <c r="L2148" s="8">
        <v>3.8</v>
      </c>
      <c r="M2148" s="8">
        <v>2.6</v>
      </c>
      <c r="N2148">
        <v>1</v>
      </c>
      <c r="O2148" s="8">
        <v>3.8</v>
      </c>
      <c r="P2148" s="14">
        <v>0.21079999999999999</v>
      </c>
      <c r="Q2148" s="8">
        <v>0.8</v>
      </c>
      <c r="R2148" s="8">
        <v>3</v>
      </c>
      <c r="S2148" s="8">
        <v>2.6</v>
      </c>
      <c r="T2148" s="8">
        <v>0.4</v>
      </c>
      <c r="U2148">
        <v>1</v>
      </c>
      <c r="V2148" s="8">
        <v>3</v>
      </c>
      <c r="W2148" s="8">
        <v>3.1</v>
      </c>
      <c r="X2148" s="8">
        <v>-2.7</v>
      </c>
    </row>
    <row r="2149" spans="1:24" x14ac:dyDescent="0.25">
      <c r="A2149" t="s">
        <v>2475</v>
      </c>
      <c r="B2149" s="1">
        <v>45321</v>
      </c>
      <c r="C2149" t="s">
        <v>671</v>
      </c>
      <c r="D2149" t="s">
        <v>672</v>
      </c>
      <c r="E2149" t="s">
        <v>27</v>
      </c>
      <c r="F2149" t="s">
        <v>89</v>
      </c>
      <c r="G2149" t="s">
        <v>38</v>
      </c>
      <c r="H2149" t="s">
        <v>39</v>
      </c>
      <c r="I2149" t="s">
        <v>57</v>
      </c>
      <c r="J2149" t="s">
        <v>58</v>
      </c>
      <c r="K2149" t="s">
        <v>59</v>
      </c>
      <c r="L2149" s="8">
        <v>10.5</v>
      </c>
      <c r="M2149" s="8">
        <v>7.5</v>
      </c>
      <c r="N2149">
        <v>226</v>
      </c>
      <c r="O2149" s="8">
        <v>2373</v>
      </c>
      <c r="P2149" s="14">
        <v>9.5899999999999999E-2</v>
      </c>
      <c r="Q2149" s="8">
        <v>227.57</v>
      </c>
      <c r="R2149" s="8">
        <v>2145.4299999999998</v>
      </c>
      <c r="S2149" s="8">
        <v>1695</v>
      </c>
      <c r="T2149" s="8">
        <v>450.43</v>
      </c>
      <c r="U2149">
        <v>0</v>
      </c>
      <c r="V2149" s="8">
        <v>0</v>
      </c>
      <c r="W2149" s="8">
        <v>0</v>
      </c>
      <c r="X2149" s="8">
        <v>450.43</v>
      </c>
    </row>
    <row r="2150" spans="1:24" x14ac:dyDescent="0.25">
      <c r="A2150" t="s">
        <v>2476</v>
      </c>
      <c r="B2150" s="1">
        <v>45476</v>
      </c>
      <c r="C2150" t="s">
        <v>115</v>
      </c>
      <c r="D2150" t="s">
        <v>116</v>
      </c>
      <c r="E2150" t="s">
        <v>27</v>
      </c>
      <c r="F2150" t="s">
        <v>54</v>
      </c>
      <c r="G2150" t="s">
        <v>38</v>
      </c>
      <c r="H2150" t="s">
        <v>39</v>
      </c>
      <c r="I2150" t="s">
        <v>47</v>
      </c>
      <c r="J2150" t="s">
        <v>48</v>
      </c>
      <c r="K2150" t="s">
        <v>49</v>
      </c>
      <c r="L2150" s="8">
        <v>5</v>
      </c>
      <c r="M2150" s="8">
        <v>3.2</v>
      </c>
      <c r="N2150">
        <v>230</v>
      </c>
      <c r="O2150" s="8">
        <v>1150</v>
      </c>
      <c r="P2150" s="14">
        <v>3.0000000000000001E-3</v>
      </c>
      <c r="Q2150" s="8">
        <v>3.45</v>
      </c>
      <c r="R2150" s="8">
        <v>1146.55</v>
      </c>
      <c r="S2150" s="8">
        <v>736</v>
      </c>
      <c r="T2150" s="8">
        <v>410.55</v>
      </c>
      <c r="U2150">
        <v>0</v>
      </c>
      <c r="V2150" s="8">
        <v>0</v>
      </c>
      <c r="W2150" s="8">
        <v>0</v>
      </c>
      <c r="X2150" s="8">
        <v>410.55</v>
      </c>
    </row>
    <row r="2151" spans="1:24" x14ac:dyDescent="0.25">
      <c r="A2151" t="s">
        <v>2477</v>
      </c>
      <c r="B2151" s="1">
        <v>45571</v>
      </c>
      <c r="C2151" t="s">
        <v>102</v>
      </c>
      <c r="D2151" t="s">
        <v>103</v>
      </c>
      <c r="E2151" t="s">
        <v>27</v>
      </c>
      <c r="F2151" t="s">
        <v>54</v>
      </c>
      <c r="G2151" t="s">
        <v>29</v>
      </c>
      <c r="H2151" t="s">
        <v>30</v>
      </c>
      <c r="I2151" t="s">
        <v>104</v>
      </c>
      <c r="J2151" t="s">
        <v>105</v>
      </c>
      <c r="K2151" t="s">
        <v>49</v>
      </c>
      <c r="L2151" s="8">
        <v>4.2</v>
      </c>
      <c r="M2151" s="8">
        <v>2.8</v>
      </c>
      <c r="N2151">
        <v>317</v>
      </c>
      <c r="O2151" s="8">
        <v>1331.4</v>
      </c>
      <c r="P2151" s="14">
        <v>3.09E-2</v>
      </c>
      <c r="Q2151" s="8">
        <v>41.14</v>
      </c>
      <c r="R2151" s="8">
        <v>1290.26</v>
      </c>
      <c r="S2151" s="8">
        <v>887.6</v>
      </c>
      <c r="T2151" s="8">
        <v>402.66</v>
      </c>
      <c r="U2151">
        <v>0</v>
      </c>
      <c r="V2151" s="8">
        <v>0</v>
      </c>
      <c r="W2151" s="8">
        <v>0</v>
      </c>
      <c r="X2151" s="8">
        <v>402.66</v>
      </c>
    </row>
    <row r="2152" spans="1:24" x14ac:dyDescent="0.25">
      <c r="A2152" t="s">
        <v>2478</v>
      </c>
      <c r="B2152" s="1">
        <v>46011</v>
      </c>
      <c r="C2152" t="s">
        <v>174</v>
      </c>
      <c r="D2152" t="s">
        <v>175</v>
      </c>
      <c r="E2152" t="s">
        <v>150</v>
      </c>
      <c r="F2152" t="s">
        <v>54</v>
      </c>
      <c r="G2152" t="s">
        <v>151</v>
      </c>
      <c r="H2152" t="s">
        <v>152</v>
      </c>
      <c r="I2152" t="s">
        <v>127</v>
      </c>
      <c r="J2152" t="s">
        <v>128</v>
      </c>
      <c r="K2152" t="s">
        <v>33</v>
      </c>
      <c r="L2152" s="8">
        <v>7.2</v>
      </c>
      <c r="M2152" s="8">
        <v>3.6</v>
      </c>
      <c r="N2152">
        <v>70</v>
      </c>
      <c r="O2152" s="8">
        <v>504</v>
      </c>
      <c r="P2152" s="14">
        <v>7.1000000000000004E-3</v>
      </c>
      <c r="Q2152" s="8">
        <v>3.58</v>
      </c>
      <c r="R2152" s="8">
        <v>500.42</v>
      </c>
      <c r="S2152" s="8">
        <v>252</v>
      </c>
      <c r="T2152" s="8">
        <v>248.42</v>
      </c>
      <c r="U2152">
        <v>0</v>
      </c>
      <c r="V2152" s="8">
        <v>0</v>
      </c>
      <c r="W2152" s="8">
        <v>0</v>
      </c>
      <c r="X2152" s="8">
        <v>248.42</v>
      </c>
    </row>
    <row r="2153" spans="1:24" x14ac:dyDescent="0.25">
      <c r="A2153" t="s">
        <v>2479</v>
      </c>
      <c r="B2153" s="1">
        <v>46072</v>
      </c>
      <c r="C2153" t="s">
        <v>528</v>
      </c>
      <c r="D2153" t="s">
        <v>529</v>
      </c>
      <c r="E2153" t="s">
        <v>27</v>
      </c>
      <c r="F2153" t="s">
        <v>54</v>
      </c>
      <c r="G2153" t="s">
        <v>29</v>
      </c>
      <c r="H2153" t="s">
        <v>30</v>
      </c>
      <c r="I2153" t="s">
        <v>57</v>
      </c>
      <c r="J2153" t="s">
        <v>58</v>
      </c>
      <c r="K2153" t="s">
        <v>59</v>
      </c>
      <c r="L2153" s="8">
        <v>10.5</v>
      </c>
      <c r="M2153" s="8">
        <v>7.5</v>
      </c>
      <c r="N2153">
        <v>100</v>
      </c>
      <c r="O2153" s="8">
        <v>1050</v>
      </c>
      <c r="P2153" s="14">
        <v>2.7900000000000001E-2</v>
      </c>
      <c r="Q2153" s="8">
        <v>29.3</v>
      </c>
      <c r="R2153" s="8">
        <v>1020.7</v>
      </c>
      <c r="S2153" s="8">
        <v>750</v>
      </c>
      <c r="T2153" s="8">
        <v>270.7</v>
      </c>
      <c r="U2153">
        <v>0</v>
      </c>
      <c r="V2153" s="8">
        <v>0</v>
      </c>
      <c r="W2153" s="8">
        <v>0</v>
      </c>
      <c r="X2153" s="8">
        <v>270.7</v>
      </c>
    </row>
    <row r="2154" spans="1:24" x14ac:dyDescent="0.25">
      <c r="A2154" t="s">
        <v>2480</v>
      </c>
      <c r="B2154" s="1">
        <v>45608</v>
      </c>
      <c r="C2154" t="s">
        <v>215</v>
      </c>
      <c r="D2154" t="s">
        <v>216</v>
      </c>
      <c r="E2154" t="s">
        <v>27</v>
      </c>
      <c r="F2154" t="s">
        <v>54</v>
      </c>
      <c r="G2154" t="s">
        <v>29</v>
      </c>
      <c r="H2154" t="s">
        <v>30</v>
      </c>
      <c r="I2154" t="s">
        <v>130</v>
      </c>
      <c r="J2154" t="s">
        <v>131</v>
      </c>
      <c r="K2154" t="s">
        <v>42</v>
      </c>
      <c r="L2154" s="8">
        <v>4.8</v>
      </c>
      <c r="M2154" s="8">
        <v>1.4</v>
      </c>
      <c r="N2154">
        <v>100</v>
      </c>
      <c r="O2154" s="8">
        <v>480</v>
      </c>
      <c r="P2154" s="14">
        <v>3.3500000000000002E-2</v>
      </c>
      <c r="Q2154" s="8">
        <v>16.079999999999998</v>
      </c>
      <c r="R2154" s="8">
        <v>463.92</v>
      </c>
      <c r="S2154" s="8">
        <v>140</v>
      </c>
      <c r="T2154" s="8">
        <v>323.92</v>
      </c>
      <c r="U2154">
        <v>0</v>
      </c>
      <c r="V2154" s="8">
        <v>0</v>
      </c>
      <c r="W2154" s="8">
        <v>0</v>
      </c>
      <c r="X2154" s="8">
        <v>323.92</v>
      </c>
    </row>
    <row r="2155" spans="1:24" x14ac:dyDescent="0.25">
      <c r="A2155" t="s">
        <v>2481</v>
      </c>
      <c r="B2155" s="1">
        <v>46235</v>
      </c>
      <c r="C2155" t="s">
        <v>480</v>
      </c>
      <c r="D2155" t="s">
        <v>481</v>
      </c>
      <c r="E2155" t="s">
        <v>63</v>
      </c>
      <c r="F2155" t="s">
        <v>54</v>
      </c>
      <c r="G2155" t="s">
        <v>79</v>
      </c>
      <c r="H2155" t="s">
        <v>80</v>
      </c>
      <c r="I2155" t="s">
        <v>117</v>
      </c>
      <c r="J2155" t="s">
        <v>118</v>
      </c>
      <c r="K2155" t="s">
        <v>59</v>
      </c>
      <c r="L2155" s="8">
        <v>6</v>
      </c>
      <c r="M2155" s="8">
        <v>4.2</v>
      </c>
      <c r="N2155">
        <v>52</v>
      </c>
      <c r="O2155" s="8">
        <v>312</v>
      </c>
      <c r="P2155" s="14">
        <v>5.9999999999999995E-4</v>
      </c>
      <c r="Q2155" s="8">
        <v>0.19</v>
      </c>
      <c r="R2155" s="8">
        <v>311.81</v>
      </c>
      <c r="S2155" s="8">
        <v>218.4</v>
      </c>
      <c r="T2155" s="8">
        <v>93.41</v>
      </c>
      <c r="U2155">
        <v>0</v>
      </c>
      <c r="V2155" s="8">
        <v>0</v>
      </c>
      <c r="W2155" s="8">
        <v>0</v>
      </c>
      <c r="X2155" s="8">
        <v>93.41</v>
      </c>
    </row>
    <row r="2156" spans="1:24" x14ac:dyDescent="0.25">
      <c r="A2156" t="s">
        <v>2482</v>
      </c>
      <c r="B2156" s="1">
        <v>45639</v>
      </c>
      <c r="C2156" t="s">
        <v>195</v>
      </c>
      <c r="D2156" t="s">
        <v>196</v>
      </c>
      <c r="E2156" t="s">
        <v>150</v>
      </c>
      <c r="F2156" t="s">
        <v>89</v>
      </c>
      <c r="G2156" t="s">
        <v>151</v>
      </c>
      <c r="H2156" t="s">
        <v>152</v>
      </c>
      <c r="I2156" t="s">
        <v>117</v>
      </c>
      <c r="J2156" t="s">
        <v>118</v>
      </c>
      <c r="K2156" t="s">
        <v>59</v>
      </c>
      <c r="L2156" s="8">
        <v>6</v>
      </c>
      <c r="M2156" s="8">
        <v>4.2</v>
      </c>
      <c r="N2156">
        <v>82</v>
      </c>
      <c r="O2156" s="8">
        <v>492</v>
      </c>
      <c r="P2156" s="14">
        <v>0.17069999999999999</v>
      </c>
      <c r="Q2156" s="8">
        <v>83.98</v>
      </c>
      <c r="R2156" s="8">
        <v>408.02</v>
      </c>
      <c r="S2156" s="8">
        <v>344.4</v>
      </c>
      <c r="T2156" s="8">
        <v>63.62</v>
      </c>
      <c r="U2156">
        <v>0</v>
      </c>
      <c r="V2156" s="8">
        <v>0</v>
      </c>
      <c r="W2156" s="8">
        <v>0</v>
      </c>
      <c r="X2156" s="8">
        <v>63.62</v>
      </c>
    </row>
    <row r="2157" spans="1:24" x14ac:dyDescent="0.25">
      <c r="A2157" t="s">
        <v>2483</v>
      </c>
      <c r="B2157" s="1">
        <v>45651</v>
      </c>
      <c r="C2157" t="s">
        <v>671</v>
      </c>
      <c r="D2157" t="s">
        <v>672</v>
      </c>
      <c r="E2157" t="s">
        <v>27</v>
      </c>
      <c r="F2157" t="s">
        <v>89</v>
      </c>
      <c r="G2157" t="s">
        <v>29</v>
      </c>
      <c r="H2157" t="s">
        <v>30</v>
      </c>
      <c r="I2157" t="s">
        <v>104</v>
      </c>
      <c r="J2157" t="s">
        <v>105</v>
      </c>
      <c r="K2157" t="s">
        <v>49</v>
      </c>
      <c r="L2157" s="8">
        <v>4.2</v>
      </c>
      <c r="M2157" s="8">
        <v>2.8</v>
      </c>
      <c r="N2157">
        <v>69</v>
      </c>
      <c r="O2157" s="8">
        <v>289.8</v>
      </c>
      <c r="P2157" s="14">
        <v>7.22E-2</v>
      </c>
      <c r="Q2157" s="8">
        <v>20.92</v>
      </c>
      <c r="R2157" s="8">
        <v>268.88</v>
      </c>
      <c r="S2157" s="8">
        <v>193.2</v>
      </c>
      <c r="T2157" s="8">
        <v>75.680000000000007</v>
      </c>
      <c r="U2157">
        <v>0</v>
      </c>
      <c r="V2157" s="8">
        <v>0</v>
      </c>
      <c r="W2157" s="8">
        <v>0</v>
      </c>
      <c r="X2157" s="8">
        <v>75.680000000000007</v>
      </c>
    </row>
    <row r="2158" spans="1:24" x14ac:dyDescent="0.25">
      <c r="A2158" t="s">
        <v>2484</v>
      </c>
      <c r="B2158" s="1">
        <v>45298</v>
      </c>
      <c r="C2158" t="s">
        <v>269</v>
      </c>
      <c r="D2158" t="s">
        <v>270</v>
      </c>
      <c r="E2158" t="s">
        <v>27</v>
      </c>
      <c r="F2158" t="s">
        <v>37</v>
      </c>
      <c r="G2158" t="s">
        <v>38</v>
      </c>
      <c r="H2158" t="s">
        <v>39</v>
      </c>
      <c r="I2158" t="s">
        <v>127</v>
      </c>
      <c r="J2158" t="s">
        <v>128</v>
      </c>
      <c r="K2158" t="s">
        <v>33</v>
      </c>
      <c r="L2158" s="8">
        <v>7.2</v>
      </c>
      <c r="M2158" s="8">
        <v>3.6</v>
      </c>
      <c r="N2158">
        <v>59</v>
      </c>
      <c r="O2158" s="8">
        <v>424.8</v>
      </c>
      <c r="P2158" s="14">
        <v>8.3000000000000001E-3</v>
      </c>
      <c r="Q2158" s="8">
        <v>3.53</v>
      </c>
      <c r="R2158" s="8">
        <v>421.27</v>
      </c>
      <c r="S2158" s="8">
        <v>212.4</v>
      </c>
      <c r="T2158" s="8">
        <v>208.87</v>
      </c>
      <c r="U2158">
        <v>0</v>
      </c>
      <c r="V2158" s="8">
        <v>0</v>
      </c>
      <c r="W2158" s="8">
        <v>0</v>
      </c>
      <c r="X2158" s="8">
        <v>208.87</v>
      </c>
    </row>
    <row r="2159" spans="1:24" x14ac:dyDescent="0.25">
      <c r="A2159" t="s">
        <v>2485</v>
      </c>
      <c r="B2159" s="1">
        <v>45477</v>
      </c>
      <c r="C2159" t="s">
        <v>458</v>
      </c>
      <c r="D2159" t="s">
        <v>459</v>
      </c>
      <c r="E2159" t="s">
        <v>27</v>
      </c>
      <c r="F2159" t="s">
        <v>89</v>
      </c>
      <c r="G2159" t="s">
        <v>38</v>
      </c>
      <c r="H2159" t="s">
        <v>39</v>
      </c>
      <c r="I2159" t="s">
        <v>31</v>
      </c>
      <c r="J2159" t="s">
        <v>32</v>
      </c>
      <c r="K2159" t="s">
        <v>33</v>
      </c>
      <c r="L2159" s="8">
        <v>5.8</v>
      </c>
      <c r="M2159" s="8">
        <v>2.7</v>
      </c>
      <c r="N2159">
        <v>226</v>
      </c>
      <c r="O2159" s="8">
        <v>1310.8</v>
      </c>
      <c r="P2159" s="14">
        <v>0.1837</v>
      </c>
      <c r="Q2159" s="8">
        <v>240.79</v>
      </c>
      <c r="R2159" s="8">
        <v>1070.01</v>
      </c>
      <c r="S2159" s="8">
        <v>610.20000000000005</v>
      </c>
      <c r="T2159" s="8">
        <v>459.81</v>
      </c>
      <c r="U2159">
        <v>0</v>
      </c>
      <c r="V2159" s="8">
        <v>0</v>
      </c>
      <c r="W2159" s="8">
        <v>0</v>
      </c>
      <c r="X2159" s="8">
        <v>459.81</v>
      </c>
    </row>
    <row r="2160" spans="1:24" x14ac:dyDescent="0.25">
      <c r="A2160" t="s">
        <v>2486</v>
      </c>
      <c r="B2160" s="1">
        <v>46182</v>
      </c>
      <c r="C2160" t="s">
        <v>354</v>
      </c>
      <c r="D2160" t="s">
        <v>355</v>
      </c>
      <c r="E2160" t="s">
        <v>71</v>
      </c>
      <c r="F2160" t="s">
        <v>54</v>
      </c>
      <c r="G2160" t="s">
        <v>165</v>
      </c>
      <c r="H2160" t="s">
        <v>166</v>
      </c>
      <c r="I2160" t="s">
        <v>156</v>
      </c>
      <c r="J2160" t="s">
        <v>157</v>
      </c>
      <c r="K2160" t="s">
        <v>42</v>
      </c>
      <c r="L2160" s="8">
        <v>6.2</v>
      </c>
      <c r="M2160" s="8">
        <v>1.9</v>
      </c>
      <c r="N2160">
        <v>100</v>
      </c>
      <c r="O2160" s="8">
        <v>620</v>
      </c>
      <c r="P2160" s="14">
        <v>2.7300000000000001E-2</v>
      </c>
      <c r="Q2160" s="8">
        <v>16.93</v>
      </c>
      <c r="R2160" s="8">
        <v>603.07000000000005</v>
      </c>
      <c r="S2160" s="8">
        <v>190</v>
      </c>
      <c r="T2160" s="8">
        <v>413.07</v>
      </c>
      <c r="U2160">
        <v>0</v>
      </c>
      <c r="V2160" s="8">
        <v>0</v>
      </c>
      <c r="W2160" s="8">
        <v>0</v>
      </c>
      <c r="X2160" s="8">
        <v>413.07</v>
      </c>
    </row>
    <row r="2161" spans="1:24" x14ac:dyDescent="0.25">
      <c r="A2161" t="s">
        <v>2487</v>
      </c>
      <c r="B2161" s="1">
        <v>45438</v>
      </c>
      <c r="C2161" t="s">
        <v>386</v>
      </c>
      <c r="D2161" t="s">
        <v>387</v>
      </c>
      <c r="E2161" t="s">
        <v>27</v>
      </c>
      <c r="F2161" t="s">
        <v>54</v>
      </c>
      <c r="G2161" t="s">
        <v>38</v>
      </c>
      <c r="H2161" t="s">
        <v>39</v>
      </c>
      <c r="I2161" t="s">
        <v>40</v>
      </c>
      <c r="J2161" t="s">
        <v>41</v>
      </c>
      <c r="K2161" t="s">
        <v>42</v>
      </c>
      <c r="L2161" s="8">
        <v>14.5</v>
      </c>
      <c r="M2161" s="8">
        <v>4.2</v>
      </c>
      <c r="N2161">
        <v>94</v>
      </c>
      <c r="O2161" s="8">
        <v>1363</v>
      </c>
      <c r="P2161" s="14">
        <v>2.4299999999999999E-2</v>
      </c>
      <c r="Q2161" s="8">
        <v>33.119999999999997</v>
      </c>
      <c r="R2161" s="8">
        <v>1329.88</v>
      </c>
      <c r="S2161" s="8">
        <v>394.8</v>
      </c>
      <c r="T2161" s="8">
        <v>935.08</v>
      </c>
      <c r="U2161">
        <v>0</v>
      </c>
      <c r="V2161" s="8">
        <v>0</v>
      </c>
      <c r="W2161" s="8">
        <v>0</v>
      </c>
      <c r="X2161" s="8">
        <v>935.08</v>
      </c>
    </row>
    <row r="2162" spans="1:24" x14ac:dyDescent="0.25">
      <c r="A2162" t="s">
        <v>2488</v>
      </c>
      <c r="B2162" s="1">
        <v>45871</v>
      </c>
      <c r="C2162" t="s">
        <v>255</v>
      </c>
      <c r="D2162" t="s">
        <v>256</v>
      </c>
      <c r="E2162" t="s">
        <v>27</v>
      </c>
      <c r="F2162" t="s">
        <v>89</v>
      </c>
      <c r="G2162" t="s">
        <v>29</v>
      </c>
      <c r="H2162" t="s">
        <v>30</v>
      </c>
      <c r="I2162" t="s">
        <v>104</v>
      </c>
      <c r="J2162" t="s">
        <v>105</v>
      </c>
      <c r="K2162" t="s">
        <v>49</v>
      </c>
      <c r="L2162" s="8">
        <v>4.2</v>
      </c>
      <c r="M2162" s="8">
        <v>2.8</v>
      </c>
      <c r="N2162">
        <v>569</v>
      </c>
      <c r="O2162" s="8">
        <v>2389.8000000000002</v>
      </c>
      <c r="P2162" s="14">
        <v>0.46750000000000003</v>
      </c>
      <c r="Q2162" s="8">
        <v>1117.23</v>
      </c>
      <c r="R2162" s="8">
        <v>1272.57</v>
      </c>
      <c r="S2162" s="8">
        <v>1593.2</v>
      </c>
      <c r="T2162" s="8">
        <v>-320.63</v>
      </c>
      <c r="U2162">
        <v>0</v>
      </c>
      <c r="V2162" s="8">
        <v>0</v>
      </c>
      <c r="W2162" s="8">
        <v>0</v>
      </c>
      <c r="X2162" s="8">
        <v>-320.63</v>
      </c>
    </row>
    <row r="2163" spans="1:24" x14ac:dyDescent="0.25">
      <c r="A2163" t="s">
        <v>2489</v>
      </c>
      <c r="B2163" s="1">
        <v>45965</v>
      </c>
      <c r="C2163" t="s">
        <v>205</v>
      </c>
      <c r="D2163" t="s">
        <v>206</v>
      </c>
      <c r="E2163" t="s">
        <v>71</v>
      </c>
      <c r="F2163" t="s">
        <v>54</v>
      </c>
      <c r="G2163" t="s">
        <v>72</v>
      </c>
      <c r="H2163" t="s">
        <v>73</v>
      </c>
      <c r="I2163" t="s">
        <v>66</v>
      </c>
      <c r="J2163" t="s">
        <v>67</v>
      </c>
      <c r="K2163" t="s">
        <v>33</v>
      </c>
      <c r="L2163" s="8">
        <v>4.5</v>
      </c>
      <c r="M2163" s="8">
        <v>2.1</v>
      </c>
      <c r="N2163">
        <v>64</v>
      </c>
      <c r="O2163" s="8">
        <v>288</v>
      </c>
      <c r="P2163" s="14">
        <v>5.4999999999999997E-3</v>
      </c>
      <c r="Q2163" s="8">
        <v>1.58</v>
      </c>
      <c r="R2163" s="8">
        <v>286.42</v>
      </c>
      <c r="S2163" s="8">
        <v>134.4</v>
      </c>
      <c r="T2163" s="8">
        <v>152.02000000000001</v>
      </c>
      <c r="U2163">
        <v>0</v>
      </c>
      <c r="V2163" s="8">
        <v>0</v>
      </c>
      <c r="W2163" s="8">
        <v>0</v>
      </c>
      <c r="X2163" s="8">
        <v>152.02000000000001</v>
      </c>
    </row>
    <row r="2164" spans="1:24" x14ac:dyDescent="0.25">
      <c r="A2164" t="s">
        <v>2490</v>
      </c>
      <c r="B2164" s="1">
        <v>45702</v>
      </c>
      <c r="C2164" t="s">
        <v>136</v>
      </c>
      <c r="D2164" t="s">
        <v>137</v>
      </c>
      <c r="E2164" t="s">
        <v>71</v>
      </c>
      <c r="F2164" t="s">
        <v>54</v>
      </c>
      <c r="G2164" t="s">
        <v>165</v>
      </c>
      <c r="H2164" t="s">
        <v>166</v>
      </c>
      <c r="I2164" t="s">
        <v>47</v>
      </c>
      <c r="J2164" t="s">
        <v>48</v>
      </c>
      <c r="K2164" t="s">
        <v>49</v>
      </c>
      <c r="L2164" s="8">
        <v>5</v>
      </c>
      <c r="M2164" s="8">
        <v>3.2</v>
      </c>
      <c r="N2164">
        <v>24</v>
      </c>
      <c r="O2164" s="8">
        <v>120</v>
      </c>
      <c r="P2164" s="14">
        <v>2.1100000000000001E-2</v>
      </c>
      <c r="Q2164" s="8">
        <v>2.5299999999999998</v>
      </c>
      <c r="R2164" s="8">
        <v>117.47</v>
      </c>
      <c r="S2164" s="8">
        <v>76.8</v>
      </c>
      <c r="T2164" s="8">
        <v>40.67</v>
      </c>
      <c r="U2164">
        <v>0</v>
      </c>
      <c r="V2164" s="8">
        <v>0</v>
      </c>
      <c r="W2164" s="8">
        <v>0</v>
      </c>
      <c r="X2164" s="8">
        <v>40.67</v>
      </c>
    </row>
    <row r="2165" spans="1:24" x14ac:dyDescent="0.25">
      <c r="A2165" t="s">
        <v>2491</v>
      </c>
      <c r="B2165" s="1">
        <v>45363</v>
      </c>
      <c r="C2165" t="s">
        <v>584</v>
      </c>
      <c r="D2165" t="s">
        <v>585</v>
      </c>
      <c r="E2165" t="s">
        <v>27</v>
      </c>
      <c r="F2165" t="s">
        <v>37</v>
      </c>
      <c r="G2165" t="s">
        <v>29</v>
      </c>
      <c r="H2165" t="s">
        <v>30</v>
      </c>
      <c r="I2165" t="s">
        <v>117</v>
      </c>
      <c r="J2165" t="s">
        <v>118</v>
      </c>
      <c r="K2165" t="s">
        <v>59</v>
      </c>
      <c r="L2165" s="8">
        <v>6</v>
      </c>
      <c r="M2165" s="8">
        <v>4.2</v>
      </c>
      <c r="N2165">
        <v>37</v>
      </c>
      <c r="O2165" s="8">
        <v>222</v>
      </c>
      <c r="P2165" s="14">
        <v>1.7399999999999999E-2</v>
      </c>
      <c r="Q2165" s="8">
        <v>3.86</v>
      </c>
      <c r="R2165" s="8">
        <v>218.14</v>
      </c>
      <c r="S2165" s="8">
        <v>155.4</v>
      </c>
      <c r="T2165" s="8">
        <v>62.74</v>
      </c>
      <c r="U2165">
        <v>0</v>
      </c>
      <c r="V2165" s="8">
        <v>0</v>
      </c>
      <c r="W2165" s="8">
        <v>0</v>
      </c>
      <c r="X2165" s="8">
        <v>62.74</v>
      </c>
    </row>
    <row r="2166" spans="1:24" x14ac:dyDescent="0.25">
      <c r="A2166" t="s">
        <v>2492</v>
      </c>
      <c r="B2166" s="1">
        <v>45437</v>
      </c>
      <c r="C2166" t="s">
        <v>269</v>
      </c>
      <c r="D2166" t="s">
        <v>270</v>
      </c>
      <c r="E2166" t="s">
        <v>27</v>
      </c>
      <c r="F2166" t="s">
        <v>37</v>
      </c>
      <c r="G2166" t="s">
        <v>29</v>
      </c>
      <c r="H2166" t="s">
        <v>30</v>
      </c>
      <c r="I2166" t="s">
        <v>74</v>
      </c>
      <c r="J2166" t="s">
        <v>75</v>
      </c>
      <c r="K2166" t="s">
        <v>49</v>
      </c>
      <c r="L2166" s="8">
        <v>11</v>
      </c>
      <c r="M2166" s="8">
        <v>6.8</v>
      </c>
      <c r="N2166">
        <v>55</v>
      </c>
      <c r="O2166" s="8">
        <v>605</v>
      </c>
      <c r="P2166" s="14">
        <v>3.2599999999999997E-2</v>
      </c>
      <c r="Q2166" s="8">
        <v>19.72</v>
      </c>
      <c r="R2166" s="8">
        <v>585.28</v>
      </c>
      <c r="S2166" s="8">
        <v>374</v>
      </c>
      <c r="T2166" s="8">
        <v>211.28</v>
      </c>
      <c r="U2166">
        <v>0</v>
      </c>
      <c r="V2166" s="8">
        <v>0</v>
      </c>
      <c r="W2166" s="8">
        <v>0</v>
      </c>
      <c r="X2166" s="8">
        <v>211.28</v>
      </c>
    </row>
    <row r="2167" spans="1:24" x14ac:dyDescent="0.25">
      <c r="A2167" t="s">
        <v>2493</v>
      </c>
      <c r="B2167" s="1">
        <v>46050</v>
      </c>
      <c r="C2167" t="s">
        <v>188</v>
      </c>
      <c r="D2167" t="s">
        <v>189</v>
      </c>
      <c r="E2167" t="s">
        <v>27</v>
      </c>
      <c r="F2167" t="s">
        <v>54</v>
      </c>
      <c r="G2167" t="s">
        <v>29</v>
      </c>
      <c r="H2167" t="s">
        <v>30</v>
      </c>
      <c r="I2167" t="s">
        <v>47</v>
      </c>
      <c r="J2167" t="s">
        <v>48</v>
      </c>
      <c r="K2167" t="s">
        <v>49</v>
      </c>
      <c r="L2167" s="8">
        <v>5</v>
      </c>
      <c r="M2167" s="8">
        <v>3.2</v>
      </c>
      <c r="N2167">
        <v>42</v>
      </c>
      <c r="O2167" s="8">
        <v>210</v>
      </c>
      <c r="P2167" s="14">
        <v>0</v>
      </c>
      <c r="Q2167" s="8">
        <v>0</v>
      </c>
      <c r="R2167" s="8">
        <v>210</v>
      </c>
      <c r="S2167" s="8">
        <v>134.4</v>
      </c>
      <c r="T2167" s="8">
        <v>75.599999999999994</v>
      </c>
      <c r="U2167">
        <v>0</v>
      </c>
      <c r="V2167" s="8">
        <v>0</v>
      </c>
      <c r="W2167" s="8">
        <v>0</v>
      </c>
      <c r="X2167" s="8">
        <v>75.599999999999994</v>
      </c>
    </row>
    <row r="2168" spans="1:24" x14ac:dyDescent="0.25">
      <c r="A2168" t="s">
        <v>2494</v>
      </c>
      <c r="B2168" s="1">
        <v>45940</v>
      </c>
      <c r="C2168" t="s">
        <v>252</v>
      </c>
      <c r="D2168" t="s">
        <v>253</v>
      </c>
      <c r="E2168" t="s">
        <v>63</v>
      </c>
      <c r="F2168" t="s">
        <v>54</v>
      </c>
      <c r="G2168" t="s">
        <v>79</v>
      </c>
      <c r="H2168" t="s">
        <v>80</v>
      </c>
      <c r="I2168" t="s">
        <v>117</v>
      </c>
      <c r="J2168" t="s">
        <v>118</v>
      </c>
      <c r="K2168" t="s">
        <v>59</v>
      </c>
      <c r="L2168" s="8">
        <v>6</v>
      </c>
      <c r="M2168" s="8">
        <v>4.2</v>
      </c>
      <c r="N2168">
        <v>88</v>
      </c>
      <c r="O2168" s="8">
        <v>528</v>
      </c>
      <c r="P2168" s="14">
        <v>8.0000000000000002E-3</v>
      </c>
      <c r="Q2168" s="8">
        <v>4.22</v>
      </c>
      <c r="R2168" s="8">
        <v>523.78</v>
      </c>
      <c r="S2168" s="8">
        <v>369.6</v>
      </c>
      <c r="T2168" s="8">
        <v>154.18</v>
      </c>
      <c r="U2168">
        <v>0</v>
      </c>
      <c r="V2168" s="8">
        <v>0</v>
      </c>
      <c r="W2168" s="8">
        <v>0</v>
      </c>
      <c r="X2168" s="8">
        <v>154.18</v>
      </c>
    </row>
    <row r="2169" spans="1:24" x14ac:dyDescent="0.25">
      <c r="A2169" t="s">
        <v>2495</v>
      </c>
      <c r="B2169" s="1">
        <v>45323</v>
      </c>
      <c r="C2169" t="s">
        <v>232</v>
      </c>
      <c r="D2169" t="s">
        <v>233</v>
      </c>
      <c r="E2169" t="s">
        <v>27</v>
      </c>
      <c r="F2169" t="s">
        <v>89</v>
      </c>
      <c r="G2169" t="s">
        <v>38</v>
      </c>
      <c r="H2169" t="s">
        <v>39</v>
      </c>
      <c r="I2169" t="s">
        <v>127</v>
      </c>
      <c r="J2169" t="s">
        <v>128</v>
      </c>
      <c r="K2169" t="s">
        <v>33</v>
      </c>
      <c r="L2169" s="8">
        <v>7.2</v>
      </c>
      <c r="M2169" s="8">
        <v>3.6</v>
      </c>
      <c r="N2169">
        <v>118</v>
      </c>
      <c r="O2169" s="8">
        <v>849.6</v>
      </c>
      <c r="P2169" s="14">
        <v>4.8800000000000003E-2</v>
      </c>
      <c r="Q2169" s="8">
        <v>41.46</v>
      </c>
      <c r="R2169" s="8">
        <v>808.14</v>
      </c>
      <c r="S2169" s="8">
        <v>424.8</v>
      </c>
      <c r="T2169" s="8">
        <v>383.34</v>
      </c>
      <c r="U2169">
        <v>0</v>
      </c>
      <c r="V2169" s="8">
        <v>0</v>
      </c>
      <c r="W2169" s="8">
        <v>0</v>
      </c>
      <c r="X2169" s="8">
        <v>383.34</v>
      </c>
    </row>
    <row r="2170" spans="1:24" x14ac:dyDescent="0.25">
      <c r="A2170" t="s">
        <v>2496</v>
      </c>
      <c r="B2170" s="1">
        <v>45385</v>
      </c>
      <c r="C2170" t="s">
        <v>334</v>
      </c>
      <c r="D2170" t="s">
        <v>335</v>
      </c>
      <c r="E2170" t="s">
        <v>53</v>
      </c>
      <c r="F2170" t="s">
        <v>37</v>
      </c>
      <c r="G2170" t="s">
        <v>55</v>
      </c>
      <c r="H2170" t="s">
        <v>56</v>
      </c>
      <c r="I2170" t="s">
        <v>127</v>
      </c>
      <c r="J2170" t="s">
        <v>128</v>
      </c>
      <c r="K2170" t="s">
        <v>33</v>
      </c>
      <c r="L2170" s="8">
        <v>7.2</v>
      </c>
      <c r="M2170" s="8">
        <v>3.6</v>
      </c>
      <c r="N2170">
        <v>27</v>
      </c>
      <c r="O2170" s="8">
        <v>194.4</v>
      </c>
      <c r="P2170" s="14">
        <v>5.0000000000000001E-4</v>
      </c>
      <c r="Q2170" s="8">
        <v>0.1</v>
      </c>
      <c r="R2170" s="8">
        <v>194.3</v>
      </c>
      <c r="S2170" s="8">
        <v>97.2</v>
      </c>
      <c r="T2170" s="8">
        <v>97.1</v>
      </c>
      <c r="U2170">
        <v>0</v>
      </c>
      <c r="V2170" s="8">
        <v>0</v>
      </c>
      <c r="W2170" s="8">
        <v>0</v>
      </c>
      <c r="X2170" s="8">
        <v>97.1</v>
      </c>
    </row>
    <row r="2171" spans="1:24" x14ac:dyDescent="0.25">
      <c r="A2171" t="s">
        <v>2497</v>
      </c>
      <c r="B2171" s="1">
        <v>46056</v>
      </c>
      <c r="C2171" t="s">
        <v>125</v>
      </c>
      <c r="D2171" t="s">
        <v>126</v>
      </c>
      <c r="E2171" t="s">
        <v>27</v>
      </c>
      <c r="F2171" t="s">
        <v>89</v>
      </c>
      <c r="G2171" t="s">
        <v>29</v>
      </c>
      <c r="H2171" t="s">
        <v>30</v>
      </c>
      <c r="I2171" t="s">
        <v>66</v>
      </c>
      <c r="J2171" t="s">
        <v>67</v>
      </c>
      <c r="K2171" t="s">
        <v>33</v>
      </c>
      <c r="L2171" s="8">
        <v>4.5</v>
      </c>
      <c r="M2171" s="8">
        <v>2.1</v>
      </c>
      <c r="N2171">
        <v>141</v>
      </c>
      <c r="O2171" s="8">
        <v>634.5</v>
      </c>
      <c r="P2171" s="14">
        <v>0.1017</v>
      </c>
      <c r="Q2171" s="8">
        <v>64.53</v>
      </c>
      <c r="R2171" s="8">
        <v>569.97</v>
      </c>
      <c r="S2171" s="8">
        <v>296.10000000000002</v>
      </c>
      <c r="T2171" s="8">
        <v>273.87</v>
      </c>
      <c r="U2171">
        <v>17</v>
      </c>
      <c r="V2171" s="8">
        <v>68.72</v>
      </c>
      <c r="W2171" s="8">
        <v>44.2</v>
      </c>
      <c r="X2171" s="8">
        <v>229.67</v>
      </c>
    </row>
    <row r="2172" spans="1:24" x14ac:dyDescent="0.25">
      <c r="A2172" t="s">
        <v>2498</v>
      </c>
      <c r="B2172" s="1">
        <v>45835</v>
      </c>
      <c r="C2172" t="s">
        <v>148</v>
      </c>
      <c r="D2172" t="s">
        <v>149</v>
      </c>
      <c r="E2172" t="s">
        <v>150</v>
      </c>
      <c r="F2172" t="s">
        <v>37</v>
      </c>
      <c r="G2172" t="s">
        <v>151</v>
      </c>
      <c r="H2172" t="s">
        <v>152</v>
      </c>
      <c r="I2172" t="s">
        <v>66</v>
      </c>
      <c r="J2172" t="s">
        <v>67</v>
      </c>
      <c r="K2172" t="s">
        <v>33</v>
      </c>
      <c r="L2172" s="8">
        <v>4.5</v>
      </c>
      <c r="M2172" s="8">
        <v>2.1</v>
      </c>
      <c r="N2172">
        <v>8</v>
      </c>
      <c r="O2172" s="8">
        <v>36</v>
      </c>
      <c r="P2172" s="14">
        <v>6.8999999999999999E-3</v>
      </c>
      <c r="Q2172" s="8">
        <v>0.25</v>
      </c>
      <c r="R2172" s="8">
        <v>35.75</v>
      </c>
      <c r="S2172" s="8">
        <v>16.8</v>
      </c>
      <c r="T2172" s="8">
        <v>18.95</v>
      </c>
      <c r="U2172">
        <v>0</v>
      </c>
      <c r="V2172" s="8">
        <v>0</v>
      </c>
      <c r="W2172" s="8">
        <v>0</v>
      </c>
      <c r="X2172" s="8">
        <v>18.95</v>
      </c>
    </row>
    <row r="2173" spans="1:24" x14ac:dyDescent="0.25">
      <c r="A2173" t="s">
        <v>2499</v>
      </c>
      <c r="B2173" s="1">
        <v>45512</v>
      </c>
      <c r="C2173" t="s">
        <v>174</v>
      </c>
      <c r="D2173" t="s">
        <v>175</v>
      </c>
      <c r="E2173" t="s">
        <v>150</v>
      </c>
      <c r="F2173" t="s">
        <v>54</v>
      </c>
      <c r="G2173" t="s">
        <v>151</v>
      </c>
      <c r="H2173" t="s">
        <v>152</v>
      </c>
      <c r="I2173" t="s">
        <v>74</v>
      </c>
      <c r="J2173" t="s">
        <v>75</v>
      </c>
      <c r="K2173" t="s">
        <v>49</v>
      </c>
      <c r="L2173" s="8">
        <v>11</v>
      </c>
      <c r="M2173" s="8">
        <v>6.8</v>
      </c>
      <c r="N2173">
        <v>21</v>
      </c>
      <c r="O2173" s="8">
        <v>231</v>
      </c>
      <c r="P2173" s="14">
        <v>4.0000000000000002E-4</v>
      </c>
      <c r="Q2173" s="8">
        <v>0.09</v>
      </c>
      <c r="R2173" s="8">
        <v>230.91</v>
      </c>
      <c r="S2173" s="8">
        <v>142.80000000000001</v>
      </c>
      <c r="T2173" s="8">
        <v>88.11</v>
      </c>
      <c r="U2173">
        <v>0</v>
      </c>
      <c r="V2173" s="8">
        <v>0</v>
      </c>
      <c r="W2173" s="8">
        <v>0</v>
      </c>
      <c r="X2173" s="8">
        <v>88.11</v>
      </c>
    </row>
    <row r="2174" spans="1:24" x14ac:dyDescent="0.25">
      <c r="A2174" t="s">
        <v>2500</v>
      </c>
      <c r="B2174" s="1">
        <v>45677</v>
      </c>
      <c r="C2174" t="s">
        <v>94</v>
      </c>
      <c r="D2174" t="s">
        <v>95</v>
      </c>
      <c r="E2174" t="s">
        <v>53</v>
      </c>
      <c r="F2174" t="s">
        <v>46</v>
      </c>
      <c r="G2174" t="s">
        <v>55</v>
      </c>
      <c r="H2174" t="s">
        <v>56</v>
      </c>
      <c r="I2174" t="s">
        <v>57</v>
      </c>
      <c r="J2174" t="s">
        <v>58</v>
      </c>
      <c r="K2174" t="s">
        <v>59</v>
      </c>
      <c r="L2174" s="8">
        <v>10.5</v>
      </c>
      <c r="M2174" s="8">
        <v>7.5</v>
      </c>
      <c r="N2174">
        <v>39</v>
      </c>
      <c r="O2174" s="8">
        <v>409.5</v>
      </c>
      <c r="P2174" s="14">
        <v>0.14929999999999999</v>
      </c>
      <c r="Q2174" s="8">
        <v>61.14</v>
      </c>
      <c r="R2174" s="8">
        <v>348.36</v>
      </c>
      <c r="S2174" s="8">
        <v>292.5</v>
      </c>
      <c r="T2174" s="8">
        <v>55.86</v>
      </c>
      <c r="U2174">
        <v>0</v>
      </c>
      <c r="V2174" s="8">
        <v>0</v>
      </c>
      <c r="W2174" s="8">
        <v>0</v>
      </c>
      <c r="X2174" s="8">
        <v>55.86</v>
      </c>
    </row>
    <row r="2175" spans="1:24" x14ac:dyDescent="0.25">
      <c r="A2175" t="s">
        <v>2501</v>
      </c>
      <c r="B2175" s="1">
        <v>45721</v>
      </c>
      <c r="C2175" t="s">
        <v>110</v>
      </c>
      <c r="D2175" t="s">
        <v>111</v>
      </c>
      <c r="E2175" t="s">
        <v>27</v>
      </c>
      <c r="F2175" t="s">
        <v>37</v>
      </c>
      <c r="G2175" t="s">
        <v>29</v>
      </c>
      <c r="H2175" t="s">
        <v>30</v>
      </c>
      <c r="I2175" t="s">
        <v>156</v>
      </c>
      <c r="J2175" t="s">
        <v>157</v>
      </c>
      <c r="K2175" t="s">
        <v>42</v>
      </c>
      <c r="L2175" s="8">
        <v>6.2</v>
      </c>
      <c r="M2175" s="8">
        <v>1.9</v>
      </c>
      <c r="N2175">
        <v>13</v>
      </c>
      <c r="O2175" s="8">
        <v>80.599999999999994</v>
      </c>
      <c r="P2175" s="14">
        <v>2.64E-2</v>
      </c>
      <c r="Q2175" s="8">
        <v>2.13</v>
      </c>
      <c r="R2175" s="8">
        <v>78.47</v>
      </c>
      <c r="S2175" s="8">
        <v>24.7</v>
      </c>
      <c r="T2175" s="8">
        <v>53.77</v>
      </c>
      <c r="U2175">
        <v>0</v>
      </c>
      <c r="V2175" s="8">
        <v>0</v>
      </c>
      <c r="W2175" s="8">
        <v>0</v>
      </c>
      <c r="X2175" s="8">
        <v>53.77</v>
      </c>
    </row>
    <row r="2176" spans="1:24" x14ac:dyDescent="0.25">
      <c r="A2176" t="s">
        <v>2502</v>
      </c>
      <c r="B2176" s="1">
        <v>45756</v>
      </c>
      <c r="C2176" t="s">
        <v>520</v>
      </c>
      <c r="D2176" t="s">
        <v>521</v>
      </c>
      <c r="E2176" t="s">
        <v>63</v>
      </c>
      <c r="F2176" t="s">
        <v>37</v>
      </c>
      <c r="G2176" t="s">
        <v>79</v>
      </c>
      <c r="H2176" t="s">
        <v>80</v>
      </c>
      <c r="I2176" t="s">
        <v>104</v>
      </c>
      <c r="J2176" t="s">
        <v>105</v>
      </c>
      <c r="K2176" t="s">
        <v>49</v>
      </c>
      <c r="L2176" s="8">
        <v>4.2</v>
      </c>
      <c r="M2176" s="8">
        <v>2.8</v>
      </c>
      <c r="N2176">
        <v>75</v>
      </c>
      <c r="O2176" s="8">
        <v>315</v>
      </c>
      <c r="P2176" s="14">
        <v>2.0999999999999999E-3</v>
      </c>
      <c r="Q2176" s="8">
        <v>0.66</v>
      </c>
      <c r="R2176" s="8">
        <v>314.33999999999997</v>
      </c>
      <c r="S2176" s="8">
        <v>210</v>
      </c>
      <c r="T2176" s="8">
        <v>104.34</v>
      </c>
      <c r="U2176">
        <v>0</v>
      </c>
      <c r="V2176" s="8">
        <v>0</v>
      </c>
      <c r="W2176" s="8">
        <v>0</v>
      </c>
      <c r="X2176" s="8">
        <v>104.34</v>
      </c>
    </row>
    <row r="2177" spans="1:24" x14ac:dyDescent="0.25">
      <c r="A2177" t="s">
        <v>2503</v>
      </c>
      <c r="B2177" s="1">
        <v>45641</v>
      </c>
      <c r="C2177" t="s">
        <v>174</v>
      </c>
      <c r="D2177" t="s">
        <v>175</v>
      </c>
      <c r="E2177" t="s">
        <v>150</v>
      </c>
      <c r="F2177" t="s">
        <v>54</v>
      </c>
      <c r="G2177" t="s">
        <v>151</v>
      </c>
      <c r="H2177" t="s">
        <v>152</v>
      </c>
      <c r="I2177" t="s">
        <v>84</v>
      </c>
      <c r="J2177" t="s">
        <v>85</v>
      </c>
      <c r="K2177" t="s">
        <v>42</v>
      </c>
      <c r="L2177" s="8">
        <v>9.9</v>
      </c>
      <c r="M2177" s="8">
        <v>3.1</v>
      </c>
      <c r="N2177">
        <v>48</v>
      </c>
      <c r="O2177" s="8">
        <v>475.2</v>
      </c>
      <c r="P2177" s="14">
        <v>1E-4</v>
      </c>
      <c r="Q2177" s="8">
        <v>0.05</v>
      </c>
      <c r="R2177" s="8">
        <v>475.15</v>
      </c>
      <c r="S2177" s="8">
        <v>148.80000000000001</v>
      </c>
      <c r="T2177" s="8">
        <v>326.35000000000002</v>
      </c>
      <c r="U2177">
        <v>0</v>
      </c>
      <c r="V2177" s="8">
        <v>0</v>
      </c>
      <c r="W2177" s="8">
        <v>0</v>
      </c>
      <c r="X2177" s="8">
        <v>326.35000000000002</v>
      </c>
    </row>
    <row r="2178" spans="1:24" x14ac:dyDescent="0.25">
      <c r="A2178" t="s">
        <v>2504</v>
      </c>
      <c r="B2178" s="1">
        <v>45453</v>
      </c>
      <c r="C2178" t="s">
        <v>77</v>
      </c>
      <c r="D2178" t="s">
        <v>78</v>
      </c>
      <c r="E2178" t="s">
        <v>63</v>
      </c>
      <c r="F2178" t="s">
        <v>37</v>
      </c>
      <c r="G2178" t="s">
        <v>79</v>
      </c>
      <c r="H2178" t="s">
        <v>80</v>
      </c>
      <c r="I2178" t="s">
        <v>84</v>
      </c>
      <c r="J2178" t="s">
        <v>85</v>
      </c>
      <c r="K2178" t="s">
        <v>42</v>
      </c>
      <c r="L2178" s="8">
        <v>9.9</v>
      </c>
      <c r="M2178" s="8">
        <v>3.1</v>
      </c>
      <c r="N2178">
        <v>10</v>
      </c>
      <c r="O2178" s="8">
        <v>99</v>
      </c>
      <c r="P2178" s="14">
        <v>2.1700000000000001E-2</v>
      </c>
      <c r="Q2178" s="8">
        <v>2.15</v>
      </c>
      <c r="R2178" s="8">
        <v>96.85</v>
      </c>
      <c r="S2178" s="8">
        <v>31</v>
      </c>
      <c r="T2178" s="8">
        <v>65.849999999999994</v>
      </c>
      <c r="U2178">
        <v>0</v>
      </c>
      <c r="V2178" s="8">
        <v>0</v>
      </c>
      <c r="W2178" s="8">
        <v>0</v>
      </c>
      <c r="X2178" s="8">
        <v>65.849999999999994</v>
      </c>
    </row>
    <row r="2179" spans="1:24" x14ac:dyDescent="0.25">
      <c r="A2179" t="s">
        <v>2505</v>
      </c>
      <c r="B2179" s="1">
        <v>45670</v>
      </c>
      <c r="C2179" t="s">
        <v>584</v>
      </c>
      <c r="D2179" t="s">
        <v>585</v>
      </c>
      <c r="E2179" t="s">
        <v>27</v>
      </c>
      <c r="F2179" t="s">
        <v>37</v>
      </c>
      <c r="G2179" t="s">
        <v>38</v>
      </c>
      <c r="H2179" t="s">
        <v>39</v>
      </c>
      <c r="I2179" t="s">
        <v>130</v>
      </c>
      <c r="J2179" t="s">
        <v>131</v>
      </c>
      <c r="K2179" t="s">
        <v>42</v>
      </c>
      <c r="L2179" s="8">
        <v>4.8</v>
      </c>
      <c r="M2179" s="8">
        <v>1.4</v>
      </c>
      <c r="N2179">
        <v>16</v>
      </c>
      <c r="O2179" s="8">
        <v>76.8</v>
      </c>
      <c r="P2179" s="14">
        <v>3.7499999999999999E-2</v>
      </c>
      <c r="Q2179" s="8">
        <v>2.88</v>
      </c>
      <c r="R2179" s="8">
        <v>73.92</v>
      </c>
      <c r="S2179" s="8">
        <v>22.4</v>
      </c>
      <c r="T2179" s="8">
        <v>51.52</v>
      </c>
      <c r="U2179">
        <v>0</v>
      </c>
      <c r="V2179" s="8">
        <v>0</v>
      </c>
      <c r="W2179" s="8">
        <v>0</v>
      </c>
      <c r="X2179" s="8">
        <v>51.52</v>
      </c>
    </row>
    <row r="2180" spans="1:24" x14ac:dyDescent="0.25">
      <c r="A2180" t="s">
        <v>2506</v>
      </c>
      <c r="B2180" s="1">
        <v>45611</v>
      </c>
      <c r="C2180" t="s">
        <v>133</v>
      </c>
      <c r="D2180" t="s">
        <v>134</v>
      </c>
      <c r="E2180" t="s">
        <v>27</v>
      </c>
      <c r="F2180" t="s">
        <v>54</v>
      </c>
      <c r="G2180" t="s">
        <v>38</v>
      </c>
      <c r="H2180" t="s">
        <v>39</v>
      </c>
      <c r="I2180" t="s">
        <v>104</v>
      </c>
      <c r="J2180" t="s">
        <v>105</v>
      </c>
      <c r="K2180" t="s">
        <v>49</v>
      </c>
      <c r="L2180" s="8">
        <v>4.2</v>
      </c>
      <c r="M2180" s="8">
        <v>2.8</v>
      </c>
      <c r="N2180">
        <v>60</v>
      </c>
      <c r="O2180" s="8">
        <v>252</v>
      </c>
      <c r="P2180" s="14">
        <v>7.1000000000000004E-3</v>
      </c>
      <c r="Q2180" s="8">
        <v>1.79</v>
      </c>
      <c r="R2180" s="8">
        <v>250.21</v>
      </c>
      <c r="S2180" s="8">
        <v>168</v>
      </c>
      <c r="T2180" s="8">
        <v>82.21</v>
      </c>
      <c r="U2180">
        <v>0</v>
      </c>
      <c r="V2180" s="8">
        <v>0</v>
      </c>
      <c r="W2180" s="8">
        <v>0</v>
      </c>
      <c r="X2180" s="8">
        <v>82.21</v>
      </c>
    </row>
    <row r="2181" spans="1:24" x14ac:dyDescent="0.25">
      <c r="A2181" t="s">
        <v>2507</v>
      </c>
      <c r="B2181" s="1">
        <v>46030</v>
      </c>
      <c r="C2181" t="s">
        <v>110</v>
      </c>
      <c r="D2181" t="s">
        <v>111</v>
      </c>
      <c r="E2181" t="s">
        <v>27</v>
      </c>
      <c r="F2181" t="s">
        <v>37</v>
      </c>
      <c r="G2181" t="s">
        <v>38</v>
      </c>
      <c r="H2181" t="s">
        <v>39</v>
      </c>
      <c r="I2181" t="s">
        <v>112</v>
      </c>
      <c r="J2181" t="s">
        <v>113</v>
      </c>
      <c r="K2181" t="s">
        <v>42</v>
      </c>
      <c r="L2181" s="8">
        <v>8.5</v>
      </c>
      <c r="M2181" s="8">
        <v>2.8</v>
      </c>
      <c r="N2181">
        <v>6</v>
      </c>
      <c r="O2181" s="8">
        <v>51</v>
      </c>
      <c r="P2181" s="14">
        <v>3.5700000000000003E-2</v>
      </c>
      <c r="Q2181" s="8">
        <v>1.82</v>
      </c>
      <c r="R2181" s="8">
        <v>49.18</v>
      </c>
      <c r="S2181" s="8">
        <v>16.8</v>
      </c>
      <c r="T2181" s="8">
        <v>32.380000000000003</v>
      </c>
      <c r="U2181">
        <v>0</v>
      </c>
      <c r="V2181" s="8">
        <v>0</v>
      </c>
      <c r="W2181" s="8">
        <v>0</v>
      </c>
      <c r="X2181" s="8">
        <v>32.380000000000003</v>
      </c>
    </row>
    <row r="2182" spans="1:24" x14ac:dyDescent="0.25">
      <c r="A2182" t="s">
        <v>2508</v>
      </c>
      <c r="B2182" s="1">
        <v>45624</v>
      </c>
      <c r="C2182" t="s">
        <v>301</v>
      </c>
      <c r="D2182" t="s">
        <v>302</v>
      </c>
      <c r="E2182" t="s">
        <v>63</v>
      </c>
      <c r="F2182" t="s">
        <v>37</v>
      </c>
      <c r="G2182" t="s">
        <v>64</v>
      </c>
      <c r="H2182" t="s">
        <v>65</v>
      </c>
      <c r="I2182" t="s">
        <v>31</v>
      </c>
      <c r="J2182" t="s">
        <v>32</v>
      </c>
      <c r="K2182" t="s">
        <v>33</v>
      </c>
      <c r="L2182" s="8">
        <v>5.8</v>
      </c>
      <c r="M2182" s="8">
        <v>2.7</v>
      </c>
      <c r="N2182">
        <v>10</v>
      </c>
      <c r="O2182" s="8">
        <v>58</v>
      </c>
      <c r="P2182" s="14">
        <v>1.9E-3</v>
      </c>
      <c r="Q2182" s="8">
        <v>0.11</v>
      </c>
      <c r="R2182" s="8">
        <v>57.89</v>
      </c>
      <c r="S2182" s="8">
        <v>27</v>
      </c>
      <c r="T2182" s="8">
        <v>30.89</v>
      </c>
      <c r="U2182">
        <v>0</v>
      </c>
      <c r="V2182" s="8">
        <v>0</v>
      </c>
      <c r="W2182" s="8">
        <v>0</v>
      </c>
      <c r="X2182" s="8">
        <v>30.89</v>
      </c>
    </row>
    <row r="2183" spans="1:24" x14ac:dyDescent="0.25">
      <c r="A2183" t="s">
        <v>2509</v>
      </c>
      <c r="B2183" s="1">
        <v>46087</v>
      </c>
      <c r="C2183" t="s">
        <v>198</v>
      </c>
      <c r="D2183" t="s">
        <v>199</v>
      </c>
      <c r="E2183" t="s">
        <v>150</v>
      </c>
      <c r="F2183" t="s">
        <v>54</v>
      </c>
      <c r="G2183" t="s">
        <v>151</v>
      </c>
      <c r="H2183" t="s">
        <v>152</v>
      </c>
      <c r="I2183" t="s">
        <v>104</v>
      </c>
      <c r="J2183" t="s">
        <v>105</v>
      </c>
      <c r="K2183" t="s">
        <v>49</v>
      </c>
      <c r="L2183" s="8">
        <v>4.2</v>
      </c>
      <c r="M2183" s="8">
        <v>2.8</v>
      </c>
      <c r="N2183">
        <v>41</v>
      </c>
      <c r="O2183" s="8">
        <v>172.2</v>
      </c>
      <c r="P2183" s="14">
        <v>5.5999999999999999E-3</v>
      </c>
      <c r="Q2183" s="8">
        <v>0.96</v>
      </c>
      <c r="R2183" s="8">
        <v>171.24</v>
      </c>
      <c r="S2183" s="8">
        <v>114.8</v>
      </c>
      <c r="T2183" s="8">
        <v>56.44</v>
      </c>
      <c r="U2183">
        <v>0</v>
      </c>
      <c r="V2183" s="8">
        <v>0</v>
      </c>
      <c r="W2183" s="8">
        <v>0</v>
      </c>
      <c r="X2183" s="8">
        <v>56.44</v>
      </c>
    </row>
    <row r="2184" spans="1:24" x14ac:dyDescent="0.25">
      <c r="A2184" t="s">
        <v>2510</v>
      </c>
      <c r="B2184" s="1">
        <v>46256</v>
      </c>
      <c r="C2184" t="s">
        <v>136</v>
      </c>
      <c r="D2184" t="s">
        <v>137</v>
      </c>
      <c r="E2184" t="s">
        <v>71</v>
      </c>
      <c r="F2184" t="s">
        <v>54</v>
      </c>
      <c r="G2184" t="s">
        <v>72</v>
      </c>
      <c r="H2184" t="s">
        <v>73</v>
      </c>
      <c r="I2184" t="s">
        <v>57</v>
      </c>
      <c r="J2184" t="s">
        <v>58</v>
      </c>
      <c r="K2184" t="s">
        <v>59</v>
      </c>
      <c r="L2184" s="8">
        <v>10.5</v>
      </c>
      <c r="M2184" s="8">
        <v>7.5</v>
      </c>
      <c r="N2184">
        <v>91</v>
      </c>
      <c r="O2184" s="8">
        <v>955.5</v>
      </c>
      <c r="P2184" s="14">
        <v>2.18E-2</v>
      </c>
      <c r="Q2184" s="8">
        <v>20.83</v>
      </c>
      <c r="R2184" s="8">
        <v>934.67</v>
      </c>
      <c r="S2184" s="8">
        <v>682.5</v>
      </c>
      <c r="T2184" s="8">
        <v>252.17</v>
      </c>
      <c r="U2184">
        <v>0</v>
      </c>
      <c r="V2184" s="8">
        <v>0</v>
      </c>
      <c r="W2184" s="8">
        <v>0</v>
      </c>
      <c r="X2184" s="8">
        <v>252.17</v>
      </c>
    </row>
    <row r="2185" spans="1:24" x14ac:dyDescent="0.25">
      <c r="A2185" t="s">
        <v>2511</v>
      </c>
      <c r="B2185" s="1">
        <v>45873</v>
      </c>
      <c r="C2185" t="s">
        <v>269</v>
      </c>
      <c r="D2185" t="s">
        <v>270</v>
      </c>
      <c r="E2185" t="s">
        <v>27</v>
      </c>
      <c r="F2185" t="s">
        <v>37</v>
      </c>
      <c r="G2185" t="s">
        <v>38</v>
      </c>
      <c r="H2185" t="s">
        <v>39</v>
      </c>
      <c r="I2185" t="s">
        <v>31</v>
      </c>
      <c r="J2185" t="s">
        <v>32</v>
      </c>
      <c r="K2185" t="s">
        <v>33</v>
      </c>
      <c r="L2185" s="8">
        <v>5.8</v>
      </c>
      <c r="M2185" s="8">
        <v>2.7</v>
      </c>
      <c r="N2185">
        <v>1</v>
      </c>
      <c r="O2185" s="8">
        <v>5.8</v>
      </c>
      <c r="P2185" s="14">
        <v>1.29E-2</v>
      </c>
      <c r="Q2185" s="8">
        <v>7.0000000000000007E-2</v>
      </c>
      <c r="R2185" s="8">
        <v>5.73</v>
      </c>
      <c r="S2185" s="8">
        <v>2.7</v>
      </c>
      <c r="T2185" s="8">
        <v>3.03</v>
      </c>
      <c r="U2185">
        <v>0</v>
      </c>
      <c r="V2185" s="8">
        <v>0</v>
      </c>
      <c r="W2185" s="8">
        <v>0</v>
      </c>
      <c r="X2185" s="8">
        <v>3.03</v>
      </c>
    </row>
    <row r="2186" spans="1:24" x14ac:dyDescent="0.25">
      <c r="A2186" t="s">
        <v>2512</v>
      </c>
      <c r="B2186" s="1">
        <v>45902</v>
      </c>
      <c r="C2186" t="s">
        <v>667</v>
      </c>
      <c r="D2186" t="s">
        <v>668</v>
      </c>
      <c r="E2186" t="s">
        <v>63</v>
      </c>
      <c r="F2186" t="s">
        <v>54</v>
      </c>
      <c r="G2186" t="s">
        <v>79</v>
      </c>
      <c r="H2186" t="s">
        <v>80</v>
      </c>
      <c r="I2186" t="s">
        <v>130</v>
      </c>
      <c r="J2186" t="s">
        <v>131</v>
      </c>
      <c r="K2186" t="s">
        <v>42</v>
      </c>
      <c r="L2186" s="8">
        <v>4.8</v>
      </c>
      <c r="M2186" s="8">
        <v>1.4</v>
      </c>
      <c r="N2186">
        <v>31</v>
      </c>
      <c r="O2186" s="8">
        <v>148.80000000000001</v>
      </c>
      <c r="P2186" s="14">
        <v>1.9199999999999998E-2</v>
      </c>
      <c r="Q2186" s="8">
        <v>2.86</v>
      </c>
      <c r="R2186" s="8">
        <v>145.94</v>
      </c>
      <c r="S2186" s="8">
        <v>43.4</v>
      </c>
      <c r="T2186" s="8">
        <v>102.54</v>
      </c>
      <c r="U2186">
        <v>0</v>
      </c>
      <c r="V2186" s="8">
        <v>0</v>
      </c>
      <c r="W2186" s="8">
        <v>0</v>
      </c>
      <c r="X2186" s="8">
        <v>102.54</v>
      </c>
    </row>
    <row r="2187" spans="1:24" x14ac:dyDescent="0.25">
      <c r="A2187" t="s">
        <v>2513</v>
      </c>
      <c r="B2187" s="1">
        <v>45378</v>
      </c>
      <c r="C2187" t="s">
        <v>508</v>
      </c>
      <c r="D2187" t="s">
        <v>509</v>
      </c>
      <c r="E2187" t="s">
        <v>27</v>
      </c>
      <c r="F2187" t="s">
        <v>89</v>
      </c>
      <c r="G2187" t="s">
        <v>29</v>
      </c>
      <c r="H2187" t="s">
        <v>30</v>
      </c>
      <c r="I2187" t="s">
        <v>144</v>
      </c>
      <c r="J2187" t="s">
        <v>145</v>
      </c>
      <c r="K2187" t="s">
        <v>33</v>
      </c>
      <c r="L2187" s="8">
        <v>12</v>
      </c>
      <c r="M2187" s="8">
        <v>6.5</v>
      </c>
      <c r="N2187">
        <v>327</v>
      </c>
      <c r="O2187" s="8">
        <v>3924</v>
      </c>
      <c r="P2187" s="14">
        <v>6.9800000000000001E-2</v>
      </c>
      <c r="Q2187" s="8">
        <v>273.89999999999998</v>
      </c>
      <c r="R2187" s="8">
        <v>3650.1</v>
      </c>
      <c r="S2187" s="8">
        <v>2125.5</v>
      </c>
      <c r="T2187" s="8">
        <v>1524.6</v>
      </c>
      <c r="U2187">
        <v>0</v>
      </c>
      <c r="V2187" s="8">
        <v>0</v>
      </c>
      <c r="W2187" s="8">
        <v>0</v>
      </c>
      <c r="X2187" s="8">
        <v>1524.6</v>
      </c>
    </row>
    <row r="2188" spans="1:24" x14ac:dyDescent="0.25">
      <c r="A2188" t="s">
        <v>2514</v>
      </c>
      <c r="B2188" s="1">
        <v>46196</v>
      </c>
      <c r="C2188" t="s">
        <v>584</v>
      </c>
      <c r="D2188" t="s">
        <v>585</v>
      </c>
      <c r="E2188" t="s">
        <v>27</v>
      </c>
      <c r="F2188" t="s">
        <v>37</v>
      </c>
      <c r="G2188" t="s">
        <v>29</v>
      </c>
      <c r="H2188" t="s">
        <v>30</v>
      </c>
      <c r="I2188" t="s">
        <v>127</v>
      </c>
      <c r="J2188" t="s">
        <v>128</v>
      </c>
      <c r="K2188" t="s">
        <v>33</v>
      </c>
      <c r="L2188" s="8">
        <v>7.2</v>
      </c>
      <c r="M2188" s="8">
        <v>3.6</v>
      </c>
      <c r="N2188">
        <v>28</v>
      </c>
      <c r="O2188" s="8">
        <v>201.6</v>
      </c>
      <c r="P2188" s="14">
        <v>4.9500000000000002E-2</v>
      </c>
      <c r="Q2188" s="8">
        <v>9.98</v>
      </c>
      <c r="R2188" s="8">
        <v>191.62</v>
      </c>
      <c r="S2188" s="8">
        <v>100.8</v>
      </c>
      <c r="T2188" s="8">
        <v>90.82</v>
      </c>
      <c r="U2188">
        <v>0</v>
      </c>
      <c r="V2188" s="8">
        <v>0</v>
      </c>
      <c r="W2188" s="8">
        <v>0</v>
      </c>
      <c r="X2188" s="8">
        <v>90.82</v>
      </c>
    </row>
    <row r="2189" spans="1:24" x14ac:dyDescent="0.25">
      <c r="A2189" t="s">
        <v>2515</v>
      </c>
      <c r="B2189" s="1">
        <v>45345</v>
      </c>
      <c r="C2189" t="s">
        <v>331</v>
      </c>
      <c r="D2189" t="s">
        <v>332</v>
      </c>
      <c r="E2189" t="s">
        <v>150</v>
      </c>
      <c r="F2189" t="s">
        <v>37</v>
      </c>
      <c r="G2189" t="s">
        <v>151</v>
      </c>
      <c r="H2189" t="s">
        <v>152</v>
      </c>
      <c r="I2189" t="s">
        <v>185</v>
      </c>
      <c r="J2189" t="s">
        <v>186</v>
      </c>
      <c r="K2189" t="s">
        <v>59</v>
      </c>
      <c r="L2189" s="8">
        <v>4.9000000000000004</v>
      </c>
      <c r="M2189" s="8">
        <v>3.1</v>
      </c>
      <c r="N2189">
        <v>28</v>
      </c>
      <c r="O2189" s="8">
        <v>137.19999999999999</v>
      </c>
      <c r="P2189" s="14">
        <v>9.7999999999999997E-3</v>
      </c>
      <c r="Q2189" s="8">
        <v>1.34</v>
      </c>
      <c r="R2189" s="8">
        <v>135.86000000000001</v>
      </c>
      <c r="S2189" s="8">
        <v>86.8</v>
      </c>
      <c r="T2189" s="8">
        <v>49.06</v>
      </c>
      <c r="U2189">
        <v>0</v>
      </c>
      <c r="V2189" s="8">
        <v>0</v>
      </c>
      <c r="W2189" s="8">
        <v>0</v>
      </c>
      <c r="X2189" s="8">
        <v>49.06</v>
      </c>
    </row>
    <row r="2190" spans="1:24" x14ac:dyDescent="0.25">
      <c r="A2190" t="s">
        <v>2516</v>
      </c>
      <c r="B2190" s="1">
        <v>45451</v>
      </c>
      <c r="C2190" t="s">
        <v>162</v>
      </c>
      <c r="D2190" t="s">
        <v>163</v>
      </c>
      <c r="E2190" t="s">
        <v>150</v>
      </c>
      <c r="F2190" t="s">
        <v>89</v>
      </c>
      <c r="G2190" t="s">
        <v>151</v>
      </c>
      <c r="H2190" t="s">
        <v>152</v>
      </c>
      <c r="I2190" t="s">
        <v>185</v>
      </c>
      <c r="J2190" t="s">
        <v>186</v>
      </c>
      <c r="K2190" t="s">
        <v>59</v>
      </c>
      <c r="L2190" s="8">
        <v>4.9000000000000004</v>
      </c>
      <c r="M2190" s="8">
        <v>3.1</v>
      </c>
      <c r="N2190">
        <v>499</v>
      </c>
      <c r="O2190" s="8">
        <v>2445.1</v>
      </c>
      <c r="P2190" s="14">
        <v>0.11260000000000001</v>
      </c>
      <c r="Q2190" s="8">
        <v>275.32</v>
      </c>
      <c r="R2190" s="8">
        <v>2169.7800000000002</v>
      </c>
      <c r="S2190" s="8">
        <v>1546.9</v>
      </c>
      <c r="T2190" s="8">
        <v>622.88</v>
      </c>
      <c r="U2190">
        <v>0</v>
      </c>
      <c r="V2190" s="8">
        <v>0</v>
      </c>
      <c r="W2190" s="8">
        <v>0</v>
      </c>
      <c r="X2190" s="8">
        <v>622.88</v>
      </c>
    </row>
    <row r="2191" spans="1:24" x14ac:dyDescent="0.25">
      <c r="A2191" t="s">
        <v>2517</v>
      </c>
      <c r="B2191" s="1">
        <v>45453</v>
      </c>
      <c r="C2191" t="s">
        <v>528</v>
      </c>
      <c r="D2191" t="s">
        <v>529</v>
      </c>
      <c r="E2191" t="s">
        <v>27</v>
      </c>
      <c r="F2191" t="s">
        <v>54</v>
      </c>
      <c r="G2191" t="s">
        <v>38</v>
      </c>
      <c r="H2191" t="s">
        <v>39</v>
      </c>
      <c r="I2191" t="s">
        <v>156</v>
      </c>
      <c r="J2191" t="s">
        <v>157</v>
      </c>
      <c r="K2191" t="s">
        <v>42</v>
      </c>
      <c r="L2191" s="8">
        <v>6.2</v>
      </c>
      <c r="M2191" s="8">
        <v>1.9</v>
      </c>
      <c r="N2191">
        <v>14</v>
      </c>
      <c r="O2191" s="8">
        <v>86.8</v>
      </c>
      <c r="P2191" s="14">
        <v>3.1899999999999998E-2</v>
      </c>
      <c r="Q2191" s="8">
        <v>2.77</v>
      </c>
      <c r="R2191" s="8">
        <v>84.03</v>
      </c>
      <c r="S2191" s="8">
        <v>26.6</v>
      </c>
      <c r="T2191" s="8">
        <v>57.43</v>
      </c>
      <c r="U2191">
        <v>0</v>
      </c>
      <c r="V2191" s="8">
        <v>0</v>
      </c>
      <c r="W2191" s="8">
        <v>0</v>
      </c>
      <c r="X2191" s="8">
        <v>57.43</v>
      </c>
    </row>
    <row r="2192" spans="1:24" x14ac:dyDescent="0.25">
      <c r="A2192" t="s">
        <v>2518</v>
      </c>
      <c r="B2192" s="1">
        <v>46064</v>
      </c>
      <c r="C2192" t="s">
        <v>266</v>
      </c>
      <c r="D2192" t="s">
        <v>267</v>
      </c>
      <c r="E2192" t="s">
        <v>53</v>
      </c>
      <c r="F2192" t="s">
        <v>54</v>
      </c>
      <c r="G2192" t="s">
        <v>55</v>
      </c>
      <c r="H2192" t="s">
        <v>56</v>
      </c>
      <c r="I2192" t="s">
        <v>99</v>
      </c>
      <c r="J2192" t="s">
        <v>100</v>
      </c>
      <c r="K2192" t="s">
        <v>49</v>
      </c>
      <c r="L2192" s="8">
        <v>3.8</v>
      </c>
      <c r="M2192" s="8">
        <v>2.6</v>
      </c>
      <c r="N2192">
        <v>33</v>
      </c>
      <c r="O2192" s="8">
        <v>125.4</v>
      </c>
      <c r="P2192" s="14">
        <v>2.2499999999999999E-2</v>
      </c>
      <c r="Q2192" s="8">
        <v>2.82</v>
      </c>
      <c r="R2192" s="8">
        <v>122.58</v>
      </c>
      <c r="S2192" s="8">
        <v>85.8</v>
      </c>
      <c r="T2192" s="8">
        <v>36.78</v>
      </c>
      <c r="U2192">
        <v>0</v>
      </c>
      <c r="V2192" s="8">
        <v>0</v>
      </c>
      <c r="W2192" s="8">
        <v>0</v>
      </c>
      <c r="X2192" s="8">
        <v>36.78</v>
      </c>
    </row>
    <row r="2193" spans="1:24" x14ac:dyDescent="0.25">
      <c r="A2193" t="s">
        <v>2519</v>
      </c>
      <c r="B2193" s="1">
        <v>45924</v>
      </c>
      <c r="C2193" t="s">
        <v>276</v>
      </c>
      <c r="D2193" t="s">
        <v>277</v>
      </c>
      <c r="E2193" t="s">
        <v>150</v>
      </c>
      <c r="F2193" t="s">
        <v>37</v>
      </c>
      <c r="G2193" t="s">
        <v>151</v>
      </c>
      <c r="H2193" t="s">
        <v>152</v>
      </c>
      <c r="I2193" t="s">
        <v>122</v>
      </c>
      <c r="J2193" t="s">
        <v>123</v>
      </c>
      <c r="K2193" t="s">
        <v>59</v>
      </c>
      <c r="L2193" s="8">
        <v>5.5</v>
      </c>
      <c r="M2193" s="8">
        <v>3.8</v>
      </c>
      <c r="N2193">
        <v>3</v>
      </c>
      <c r="O2193" s="8">
        <v>16.5</v>
      </c>
      <c r="P2193" s="14">
        <v>1.8100000000000002E-2</v>
      </c>
      <c r="Q2193" s="8">
        <v>0.3</v>
      </c>
      <c r="R2193" s="8">
        <v>16.2</v>
      </c>
      <c r="S2193" s="8">
        <v>11.4</v>
      </c>
      <c r="T2193" s="8">
        <v>4.8</v>
      </c>
      <c r="U2193">
        <v>0</v>
      </c>
      <c r="V2193" s="8">
        <v>0</v>
      </c>
      <c r="W2193" s="8">
        <v>0</v>
      </c>
      <c r="X2193" s="8">
        <v>4.8</v>
      </c>
    </row>
    <row r="2194" spans="1:24" x14ac:dyDescent="0.25">
      <c r="A2194" t="s">
        <v>2520</v>
      </c>
      <c r="B2194" s="1">
        <v>45342</v>
      </c>
      <c r="C2194" t="s">
        <v>350</v>
      </c>
      <c r="D2194" t="s">
        <v>351</v>
      </c>
      <c r="E2194" t="s">
        <v>63</v>
      </c>
      <c r="F2194" t="s">
        <v>89</v>
      </c>
      <c r="G2194" t="s">
        <v>64</v>
      </c>
      <c r="H2194" t="s">
        <v>65</v>
      </c>
      <c r="I2194" t="s">
        <v>104</v>
      </c>
      <c r="J2194" t="s">
        <v>105</v>
      </c>
      <c r="K2194" t="s">
        <v>49</v>
      </c>
      <c r="L2194" s="8">
        <v>4.2</v>
      </c>
      <c r="M2194" s="8">
        <v>2.8</v>
      </c>
      <c r="N2194">
        <v>196</v>
      </c>
      <c r="O2194" s="8">
        <v>823.2</v>
      </c>
      <c r="P2194" s="14">
        <v>0.1118</v>
      </c>
      <c r="Q2194" s="8">
        <v>92.03</v>
      </c>
      <c r="R2194" s="8">
        <v>731.17</v>
      </c>
      <c r="S2194" s="8">
        <v>548.79999999999995</v>
      </c>
      <c r="T2194" s="8">
        <v>182.37</v>
      </c>
      <c r="U2194">
        <v>27</v>
      </c>
      <c r="V2194" s="8">
        <v>100.72</v>
      </c>
      <c r="W2194" s="8">
        <v>89.1</v>
      </c>
      <c r="X2194" s="8">
        <v>93.27</v>
      </c>
    </row>
    <row r="2195" spans="1:24" x14ac:dyDescent="0.25">
      <c r="A2195" t="s">
        <v>2521</v>
      </c>
      <c r="B2195" s="1">
        <v>45982</v>
      </c>
      <c r="C2195" t="s">
        <v>125</v>
      </c>
      <c r="D2195" t="s">
        <v>126</v>
      </c>
      <c r="E2195" t="s">
        <v>27</v>
      </c>
      <c r="F2195" t="s">
        <v>89</v>
      </c>
      <c r="G2195" t="s">
        <v>38</v>
      </c>
      <c r="H2195" t="s">
        <v>39</v>
      </c>
      <c r="I2195" t="s">
        <v>104</v>
      </c>
      <c r="J2195" t="s">
        <v>105</v>
      </c>
      <c r="K2195" t="s">
        <v>49</v>
      </c>
      <c r="L2195" s="8">
        <v>4.2</v>
      </c>
      <c r="M2195" s="8">
        <v>2.8</v>
      </c>
      <c r="N2195">
        <v>426</v>
      </c>
      <c r="O2195" s="8">
        <v>1789.2</v>
      </c>
      <c r="P2195" s="14">
        <v>0.20699999999999999</v>
      </c>
      <c r="Q2195" s="8">
        <v>370.36</v>
      </c>
      <c r="R2195" s="8">
        <v>1418.84</v>
      </c>
      <c r="S2195" s="8">
        <v>1192.8</v>
      </c>
      <c r="T2195" s="8">
        <v>226.04</v>
      </c>
      <c r="U2195">
        <v>0</v>
      </c>
      <c r="V2195" s="8">
        <v>0</v>
      </c>
      <c r="W2195" s="8">
        <v>0</v>
      </c>
      <c r="X2195" s="8">
        <v>226.04</v>
      </c>
    </row>
    <row r="2196" spans="1:24" x14ac:dyDescent="0.25">
      <c r="A2196" t="s">
        <v>2522</v>
      </c>
      <c r="B2196" s="1">
        <v>45375</v>
      </c>
      <c r="C2196" t="s">
        <v>391</v>
      </c>
      <c r="D2196" t="s">
        <v>392</v>
      </c>
      <c r="E2196" t="s">
        <v>63</v>
      </c>
      <c r="F2196" t="s">
        <v>54</v>
      </c>
      <c r="G2196" t="s">
        <v>79</v>
      </c>
      <c r="H2196" t="s">
        <v>80</v>
      </c>
      <c r="I2196" t="s">
        <v>122</v>
      </c>
      <c r="J2196" t="s">
        <v>123</v>
      </c>
      <c r="K2196" t="s">
        <v>59</v>
      </c>
      <c r="L2196" s="8">
        <v>5.5</v>
      </c>
      <c r="M2196" s="8">
        <v>3.8</v>
      </c>
      <c r="N2196">
        <v>82</v>
      </c>
      <c r="O2196" s="8">
        <v>451</v>
      </c>
      <c r="P2196" s="14">
        <v>4.1999999999999997E-3</v>
      </c>
      <c r="Q2196" s="8">
        <v>1.89</v>
      </c>
      <c r="R2196" s="8">
        <v>449.11</v>
      </c>
      <c r="S2196" s="8">
        <v>311.60000000000002</v>
      </c>
      <c r="T2196" s="8">
        <v>137.51</v>
      </c>
      <c r="U2196">
        <v>0</v>
      </c>
      <c r="V2196" s="8">
        <v>0</v>
      </c>
      <c r="W2196" s="8">
        <v>0</v>
      </c>
      <c r="X2196" s="8">
        <v>137.51</v>
      </c>
    </row>
    <row r="2197" spans="1:24" x14ac:dyDescent="0.25">
      <c r="A2197" t="s">
        <v>2523</v>
      </c>
      <c r="B2197" s="1">
        <v>45570</v>
      </c>
      <c r="C2197" t="s">
        <v>215</v>
      </c>
      <c r="D2197" t="s">
        <v>216</v>
      </c>
      <c r="E2197" t="s">
        <v>27</v>
      </c>
      <c r="F2197" t="s">
        <v>54</v>
      </c>
      <c r="G2197" t="s">
        <v>38</v>
      </c>
      <c r="H2197" t="s">
        <v>39</v>
      </c>
      <c r="I2197" t="s">
        <v>99</v>
      </c>
      <c r="J2197" t="s">
        <v>100</v>
      </c>
      <c r="K2197" t="s">
        <v>49</v>
      </c>
      <c r="L2197" s="8">
        <v>3.8</v>
      </c>
      <c r="M2197" s="8">
        <v>2.6</v>
      </c>
      <c r="N2197">
        <v>77</v>
      </c>
      <c r="O2197" s="8">
        <v>292.60000000000002</v>
      </c>
      <c r="P2197" s="14">
        <v>1E-4</v>
      </c>
      <c r="Q2197" s="8">
        <v>0.03</v>
      </c>
      <c r="R2197" s="8">
        <v>292.57</v>
      </c>
      <c r="S2197" s="8">
        <v>200.2</v>
      </c>
      <c r="T2197" s="8">
        <v>92.37</v>
      </c>
      <c r="U2197">
        <v>0</v>
      </c>
      <c r="V2197" s="8">
        <v>0</v>
      </c>
      <c r="W2197" s="8">
        <v>0</v>
      </c>
      <c r="X2197" s="8">
        <v>92.37</v>
      </c>
    </row>
    <row r="2198" spans="1:24" x14ac:dyDescent="0.25">
      <c r="A2198" t="s">
        <v>2524</v>
      </c>
      <c r="B2198" s="1">
        <v>45745</v>
      </c>
      <c r="C2198" t="s">
        <v>272</v>
      </c>
      <c r="D2198" t="s">
        <v>273</v>
      </c>
      <c r="E2198" t="s">
        <v>27</v>
      </c>
      <c r="F2198" t="s">
        <v>54</v>
      </c>
      <c r="G2198" t="s">
        <v>29</v>
      </c>
      <c r="H2198" t="s">
        <v>30</v>
      </c>
      <c r="I2198" t="s">
        <v>185</v>
      </c>
      <c r="J2198" t="s">
        <v>186</v>
      </c>
      <c r="K2198" t="s">
        <v>59</v>
      </c>
      <c r="L2198" s="8">
        <v>4.9000000000000004</v>
      </c>
      <c r="M2198" s="8">
        <v>3.1</v>
      </c>
      <c r="N2198">
        <v>38</v>
      </c>
      <c r="O2198" s="8">
        <v>186.2</v>
      </c>
      <c r="P2198" s="14">
        <v>0.39350000000000002</v>
      </c>
      <c r="Q2198" s="8">
        <v>73.27</v>
      </c>
      <c r="R2198" s="8">
        <v>112.93</v>
      </c>
      <c r="S2198" s="8">
        <v>117.8</v>
      </c>
      <c r="T2198" s="8">
        <v>-4.87</v>
      </c>
      <c r="U2198">
        <v>0</v>
      </c>
      <c r="V2198" s="8">
        <v>0</v>
      </c>
      <c r="W2198" s="8">
        <v>0</v>
      </c>
      <c r="X2198" s="8">
        <v>-4.87</v>
      </c>
    </row>
    <row r="2199" spans="1:24" x14ac:dyDescent="0.25">
      <c r="A2199" t="s">
        <v>2525</v>
      </c>
      <c r="B2199" s="1">
        <v>45969</v>
      </c>
      <c r="C2199" t="s">
        <v>354</v>
      </c>
      <c r="D2199" t="s">
        <v>355</v>
      </c>
      <c r="E2199" t="s">
        <v>71</v>
      </c>
      <c r="F2199" t="s">
        <v>54</v>
      </c>
      <c r="G2199" t="s">
        <v>72</v>
      </c>
      <c r="H2199" t="s">
        <v>73</v>
      </c>
      <c r="I2199" t="s">
        <v>112</v>
      </c>
      <c r="J2199" t="s">
        <v>113</v>
      </c>
      <c r="K2199" t="s">
        <v>42</v>
      </c>
      <c r="L2199" s="8">
        <v>8.5</v>
      </c>
      <c r="M2199" s="8">
        <v>2.8</v>
      </c>
      <c r="N2199">
        <v>67</v>
      </c>
      <c r="O2199" s="8">
        <v>569.5</v>
      </c>
      <c r="P2199" s="14">
        <v>1.03E-2</v>
      </c>
      <c r="Q2199" s="8">
        <v>5.87</v>
      </c>
      <c r="R2199" s="8">
        <v>563.63</v>
      </c>
      <c r="S2199" s="8">
        <v>187.6</v>
      </c>
      <c r="T2199" s="8">
        <v>376.03</v>
      </c>
      <c r="U2199">
        <v>0</v>
      </c>
      <c r="V2199" s="8">
        <v>0</v>
      </c>
      <c r="W2199" s="8">
        <v>0</v>
      </c>
      <c r="X2199" s="8">
        <v>376.03</v>
      </c>
    </row>
    <row r="2200" spans="1:24" x14ac:dyDescent="0.25">
      <c r="A2200" t="s">
        <v>2526</v>
      </c>
      <c r="B2200" s="1">
        <v>45726</v>
      </c>
      <c r="C2200" t="s">
        <v>354</v>
      </c>
      <c r="D2200" t="s">
        <v>355</v>
      </c>
      <c r="E2200" t="s">
        <v>71</v>
      </c>
      <c r="F2200" t="s">
        <v>54</v>
      </c>
      <c r="G2200" t="s">
        <v>165</v>
      </c>
      <c r="H2200" t="s">
        <v>166</v>
      </c>
      <c r="I2200" t="s">
        <v>84</v>
      </c>
      <c r="J2200" t="s">
        <v>85</v>
      </c>
      <c r="K2200" t="s">
        <v>42</v>
      </c>
      <c r="L2200" s="8">
        <v>9.9</v>
      </c>
      <c r="M2200" s="8">
        <v>3.1</v>
      </c>
      <c r="N2200">
        <v>122</v>
      </c>
      <c r="O2200" s="8">
        <v>1207.8</v>
      </c>
      <c r="P2200" s="14">
        <v>3.27E-2</v>
      </c>
      <c r="Q2200" s="8">
        <v>39.5</v>
      </c>
      <c r="R2200" s="8">
        <v>1168.3</v>
      </c>
      <c r="S2200" s="8">
        <v>378.2</v>
      </c>
      <c r="T2200" s="8">
        <v>790.1</v>
      </c>
      <c r="U2200">
        <v>0</v>
      </c>
      <c r="V2200" s="8">
        <v>0</v>
      </c>
      <c r="W2200" s="8">
        <v>0</v>
      </c>
      <c r="X2200" s="8">
        <v>790.1</v>
      </c>
    </row>
    <row r="2201" spans="1:24" x14ac:dyDescent="0.25">
      <c r="A2201" t="s">
        <v>2527</v>
      </c>
      <c r="B2201" s="1">
        <v>45789</v>
      </c>
      <c r="C2201" t="s">
        <v>391</v>
      </c>
      <c r="D2201" t="s">
        <v>392</v>
      </c>
      <c r="E2201" t="s">
        <v>63</v>
      </c>
      <c r="F2201" t="s">
        <v>54</v>
      </c>
      <c r="G2201" t="s">
        <v>64</v>
      </c>
      <c r="H2201" t="s">
        <v>65</v>
      </c>
      <c r="I2201" t="s">
        <v>122</v>
      </c>
      <c r="J2201" t="s">
        <v>123</v>
      </c>
      <c r="K2201" t="s">
        <v>59</v>
      </c>
      <c r="L2201" s="8">
        <v>5.5</v>
      </c>
      <c r="M2201" s="8">
        <v>3.8</v>
      </c>
      <c r="N2201">
        <v>22</v>
      </c>
      <c r="O2201" s="8">
        <v>121</v>
      </c>
      <c r="P2201" s="14">
        <v>7.1999999999999998E-3</v>
      </c>
      <c r="Q2201" s="8">
        <v>0.87</v>
      </c>
      <c r="R2201" s="8">
        <v>120.13</v>
      </c>
      <c r="S2201" s="8">
        <v>83.6</v>
      </c>
      <c r="T2201" s="8">
        <v>36.53</v>
      </c>
      <c r="U2201">
        <v>0</v>
      </c>
      <c r="V2201" s="8">
        <v>0</v>
      </c>
      <c r="W2201" s="8">
        <v>0</v>
      </c>
      <c r="X2201" s="8">
        <v>36.53</v>
      </c>
    </row>
    <row r="2202" spans="1:24" x14ac:dyDescent="0.25">
      <c r="A2202" t="s">
        <v>2528</v>
      </c>
      <c r="B2202" s="1">
        <v>45913</v>
      </c>
      <c r="C2202" t="s">
        <v>546</v>
      </c>
      <c r="D2202" t="s">
        <v>547</v>
      </c>
      <c r="E2202" t="s">
        <v>27</v>
      </c>
      <c r="F2202" t="s">
        <v>89</v>
      </c>
      <c r="G2202" t="s">
        <v>38</v>
      </c>
      <c r="H2202" t="s">
        <v>39</v>
      </c>
      <c r="I2202" t="s">
        <v>104</v>
      </c>
      <c r="J2202" t="s">
        <v>105</v>
      </c>
      <c r="K2202" t="s">
        <v>49</v>
      </c>
      <c r="L2202" s="8">
        <v>4.2</v>
      </c>
      <c r="M2202" s="8">
        <v>2.8</v>
      </c>
      <c r="N2202">
        <v>89</v>
      </c>
      <c r="O2202" s="8">
        <v>373.8</v>
      </c>
      <c r="P2202" s="14">
        <v>8.14E-2</v>
      </c>
      <c r="Q2202" s="8">
        <v>30.43</v>
      </c>
      <c r="R2202" s="8">
        <v>343.37</v>
      </c>
      <c r="S2202" s="8">
        <v>249.2</v>
      </c>
      <c r="T2202" s="8">
        <v>94.17</v>
      </c>
      <c r="U2202">
        <v>0</v>
      </c>
      <c r="V2202" s="8">
        <v>0</v>
      </c>
      <c r="W2202" s="8">
        <v>0</v>
      </c>
      <c r="X2202" s="8">
        <v>94.17</v>
      </c>
    </row>
    <row r="2203" spans="1:24" x14ac:dyDescent="0.25">
      <c r="A2203" t="s">
        <v>2529</v>
      </c>
      <c r="B2203" s="1">
        <v>45744</v>
      </c>
      <c r="C2203" t="s">
        <v>191</v>
      </c>
      <c r="D2203" t="s">
        <v>192</v>
      </c>
      <c r="E2203" t="s">
        <v>150</v>
      </c>
      <c r="F2203" t="s">
        <v>54</v>
      </c>
      <c r="G2203" t="s">
        <v>151</v>
      </c>
      <c r="H2203" t="s">
        <v>152</v>
      </c>
      <c r="I2203" t="s">
        <v>57</v>
      </c>
      <c r="J2203" t="s">
        <v>58</v>
      </c>
      <c r="K2203" t="s">
        <v>59</v>
      </c>
      <c r="L2203" s="8">
        <v>10.5</v>
      </c>
      <c r="M2203" s="8">
        <v>7.5</v>
      </c>
      <c r="N2203">
        <v>29</v>
      </c>
      <c r="O2203" s="8">
        <v>304.5</v>
      </c>
      <c r="P2203" s="14">
        <v>0.01</v>
      </c>
      <c r="Q2203" s="8">
        <v>3.04</v>
      </c>
      <c r="R2203" s="8">
        <v>301.45999999999998</v>
      </c>
      <c r="S2203" s="8">
        <v>217.5</v>
      </c>
      <c r="T2203" s="8">
        <v>83.96</v>
      </c>
      <c r="U2203">
        <v>0</v>
      </c>
      <c r="V2203" s="8">
        <v>0</v>
      </c>
      <c r="W2203" s="8">
        <v>0</v>
      </c>
      <c r="X2203" s="8">
        <v>83.96</v>
      </c>
    </row>
    <row r="2204" spans="1:24" x14ac:dyDescent="0.25">
      <c r="A2204" t="s">
        <v>2530</v>
      </c>
      <c r="B2204" s="1">
        <v>45716</v>
      </c>
      <c r="C2204" t="s">
        <v>345</v>
      </c>
      <c r="D2204" t="s">
        <v>346</v>
      </c>
      <c r="E2204" t="s">
        <v>71</v>
      </c>
      <c r="F2204" t="s">
        <v>28</v>
      </c>
      <c r="G2204" t="s">
        <v>165</v>
      </c>
      <c r="H2204" t="s">
        <v>166</v>
      </c>
      <c r="I2204" t="s">
        <v>122</v>
      </c>
      <c r="J2204" t="s">
        <v>123</v>
      </c>
      <c r="K2204" t="s">
        <v>59</v>
      </c>
      <c r="L2204" s="8">
        <v>5.5</v>
      </c>
      <c r="M2204" s="8">
        <v>3.8</v>
      </c>
      <c r="N2204">
        <v>139</v>
      </c>
      <c r="O2204" s="8">
        <v>764.5</v>
      </c>
      <c r="P2204" s="14">
        <v>6.5600000000000006E-2</v>
      </c>
      <c r="Q2204" s="8">
        <v>50.15</v>
      </c>
      <c r="R2204" s="8">
        <v>714.35</v>
      </c>
      <c r="S2204" s="8">
        <v>528.20000000000005</v>
      </c>
      <c r="T2204" s="8">
        <v>186.15</v>
      </c>
      <c r="U2204">
        <v>0</v>
      </c>
      <c r="V2204" s="8">
        <v>0</v>
      </c>
      <c r="W2204" s="8">
        <v>0</v>
      </c>
      <c r="X2204" s="8">
        <v>186.15</v>
      </c>
    </row>
    <row r="2205" spans="1:24" x14ac:dyDescent="0.25">
      <c r="A2205" t="s">
        <v>2531</v>
      </c>
      <c r="B2205" s="1">
        <v>45571</v>
      </c>
      <c r="C2205" t="s">
        <v>191</v>
      </c>
      <c r="D2205" t="s">
        <v>192</v>
      </c>
      <c r="E2205" t="s">
        <v>150</v>
      </c>
      <c r="F2205" t="s">
        <v>54</v>
      </c>
      <c r="G2205" t="s">
        <v>151</v>
      </c>
      <c r="H2205" t="s">
        <v>152</v>
      </c>
      <c r="I2205" t="s">
        <v>112</v>
      </c>
      <c r="J2205" t="s">
        <v>113</v>
      </c>
      <c r="K2205" t="s">
        <v>42</v>
      </c>
      <c r="L2205" s="8">
        <v>8.5</v>
      </c>
      <c r="M2205" s="8">
        <v>2.8</v>
      </c>
      <c r="N2205">
        <v>89</v>
      </c>
      <c r="O2205" s="8">
        <v>756.5</v>
      </c>
      <c r="P2205" s="14">
        <v>0.40620000000000001</v>
      </c>
      <c r="Q2205" s="8">
        <v>307.29000000000002</v>
      </c>
      <c r="R2205" s="8">
        <v>449.21</v>
      </c>
      <c r="S2205" s="8">
        <v>249.2</v>
      </c>
      <c r="T2205" s="8">
        <v>200.01</v>
      </c>
      <c r="U2205">
        <v>0</v>
      </c>
      <c r="V2205" s="8">
        <v>0</v>
      </c>
      <c r="W2205" s="8">
        <v>0</v>
      </c>
      <c r="X2205" s="8">
        <v>200.01</v>
      </c>
    </row>
    <row r="2206" spans="1:24" x14ac:dyDescent="0.25">
      <c r="A2206" t="s">
        <v>2532</v>
      </c>
      <c r="B2206" s="1">
        <v>45512</v>
      </c>
      <c r="C2206" t="s">
        <v>232</v>
      </c>
      <c r="D2206" t="s">
        <v>233</v>
      </c>
      <c r="E2206" t="s">
        <v>27</v>
      </c>
      <c r="F2206" t="s">
        <v>89</v>
      </c>
      <c r="G2206" t="s">
        <v>29</v>
      </c>
      <c r="H2206" t="s">
        <v>30</v>
      </c>
      <c r="I2206" t="s">
        <v>122</v>
      </c>
      <c r="J2206" t="s">
        <v>123</v>
      </c>
      <c r="K2206" t="s">
        <v>59</v>
      </c>
      <c r="L2206" s="8">
        <v>5.5</v>
      </c>
      <c r="M2206" s="8">
        <v>3.8</v>
      </c>
      <c r="N2206">
        <v>89</v>
      </c>
      <c r="O2206" s="8">
        <v>489.5</v>
      </c>
      <c r="P2206" s="14">
        <v>0.1249</v>
      </c>
      <c r="Q2206" s="8">
        <v>61.14</v>
      </c>
      <c r="R2206" s="8">
        <v>428.36</v>
      </c>
      <c r="S2206" s="8">
        <v>338.2</v>
      </c>
      <c r="T2206" s="8">
        <v>90.16</v>
      </c>
      <c r="U2206">
        <v>0</v>
      </c>
      <c r="V2206" s="8">
        <v>0</v>
      </c>
      <c r="W2206" s="8">
        <v>0</v>
      </c>
      <c r="X2206" s="8">
        <v>90.16</v>
      </c>
    </row>
    <row r="2207" spans="1:24" x14ac:dyDescent="0.25">
      <c r="A2207" t="s">
        <v>2533</v>
      </c>
      <c r="B2207" s="1">
        <v>46065</v>
      </c>
      <c r="C2207" t="s">
        <v>475</v>
      </c>
      <c r="D2207" t="s">
        <v>476</v>
      </c>
      <c r="E2207" t="s">
        <v>63</v>
      </c>
      <c r="F2207" t="s">
        <v>37</v>
      </c>
      <c r="G2207" t="s">
        <v>79</v>
      </c>
      <c r="H2207" t="s">
        <v>80</v>
      </c>
      <c r="I2207" t="s">
        <v>122</v>
      </c>
      <c r="J2207" t="s">
        <v>123</v>
      </c>
      <c r="K2207" t="s">
        <v>59</v>
      </c>
      <c r="L2207" s="8">
        <v>5.5</v>
      </c>
      <c r="M2207" s="8">
        <v>3.8</v>
      </c>
      <c r="N2207">
        <v>6</v>
      </c>
      <c r="O2207" s="8">
        <v>33</v>
      </c>
      <c r="P2207" s="14">
        <v>1.2699999999999999E-2</v>
      </c>
      <c r="Q2207" s="8">
        <v>0.42</v>
      </c>
      <c r="R2207" s="8">
        <v>32.58</v>
      </c>
      <c r="S2207" s="8">
        <v>22.8</v>
      </c>
      <c r="T2207" s="8">
        <v>9.7799999999999994</v>
      </c>
      <c r="U2207">
        <v>0</v>
      </c>
      <c r="V2207" s="8">
        <v>0</v>
      </c>
      <c r="W2207" s="8">
        <v>0</v>
      </c>
      <c r="X2207" s="8">
        <v>9.7799999999999994</v>
      </c>
    </row>
    <row r="2208" spans="1:24" x14ac:dyDescent="0.25">
      <c r="A2208" t="s">
        <v>2534</v>
      </c>
      <c r="B2208" s="1">
        <v>45816</v>
      </c>
      <c r="C2208" t="s">
        <v>340</v>
      </c>
      <c r="D2208" t="s">
        <v>341</v>
      </c>
      <c r="E2208" t="s">
        <v>27</v>
      </c>
      <c r="F2208" t="s">
        <v>54</v>
      </c>
      <c r="G2208" t="s">
        <v>29</v>
      </c>
      <c r="H2208" t="s">
        <v>30</v>
      </c>
      <c r="I2208" t="s">
        <v>66</v>
      </c>
      <c r="J2208" t="s">
        <v>67</v>
      </c>
      <c r="K2208" t="s">
        <v>33</v>
      </c>
      <c r="L2208" s="8">
        <v>4.5</v>
      </c>
      <c r="M2208" s="8">
        <v>2.1</v>
      </c>
      <c r="N2208">
        <v>64</v>
      </c>
      <c r="O2208" s="8">
        <v>288</v>
      </c>
      <c r="P2208" s="14">
        <v>3.1399999999999997E-2</v>
      </c>
      <c r="Q2208" s="8">
        <v>9.0399999999999991</v>
      </c>
      <c r="R2208" s="8">
        <v>278.95999999999998</v>
      </c>
      <c r="S2208" s="8">
        <v>134.4</v>
      </c>
      <c r="T2208" s="8">
        <v>144.56</v>
      </c>
      <c r="U2208">
        <v>0</v>
      </c>
      <c r="V2208" s="8">
        <v>0</v>
      </c>
      <c r="W2208" s="8">
        <v>0</v>
      </c>
      <c r="X2208" s="8">
        <v>144.56</v>
      </c>
    </row>
    <row r="2209" spans="1:24" x14ac:dyDescent="0.25">
      <c r="A2209" t="s">
        <v>2535</v>
      </c>
      <c r="B2209" s="1">
        <v>45408</v>
      </c>
      <c r="C2209" t="s">
        <v>291</v>
      </c>
      <c r="D2209" t="s">
        <v>292</v>
      </c>
      <c r="E2209" t="s">
        <v>150</v>
      </c>
      <c r="F2209" t="s">
        <v>54</v>
      </c>
      <c r="G2209" t="s">
        <v>151</v>
      </c>
      <c r="H2209" t="s">
        <v>152</v>
      </c>
      <c r="I2209" t="s">
        <v>40</v>
      </c>
      <c r="J2209" t="s">
        <v>41</v>
      </c>
      <c r="K2209" t="s">
        <v>42</v>
      </c>
      <c r="L2209" s="8">
        <v>14.5</v>
      </c>
      <c r="M2209" s="8">
        <v>4.2</v>
      </c>
      <c r="N2209">
        <v>35</v>
      </c>
      <c r="O2209" s="8">
        <v>507.5</v>
      </c>
      <c r="P2209" s="14">
        <v>1.2200000000000001E-2</v>
      </c>
      <c r="Q2209" s="8">
        <v>6.19</v>
      </c>
      <c r="R2209" s="8">
        <v>501.31</v>
      </c>
      <c r="S2209" s="8">
        <v>147</v>
      </c>
      <c r="T2209" s="8">
        <v>354.31</v>
      </c>
      <c r="U2209">
        <v>0</v>
      </c>
      <c r="V2209" s="8">
        <v>0</v>
      </c>
      <c r="W2209" s="8">
        <v>0</v>
      </c>
      <c r="X2209" s="8">
        <v>354.31</v>
      </c>
    </row>
    <row r="2210" spans="1:24" x14ac:dyDescent="0.25">
      <c r="A2210" t="s">
        <v>2536</v>
      </c>
      <c r="B2210" s="1">
        <v>45645</v>
      </c>
      <c r="C2210" t="s">
        <v>35</v>
      </c>
      <c r="D2210" t="s">
        <v>36</v>
      </c>
      <c r="E2210" t="s">
        <v>27</v>
      </c>
      <c r="F2210" t="s">
        <v>37</v>
      </c>
      <c r="G2210" t="s">
        <v>38</v>
      </c>
      <c r="H2210" t="s">
        <v>39</v>
      </c>
      <c r="I2210" t="s">
        <v>185</v>
      </c>
      <c r="J2210" t="s">
        <v>186</v>
      </c>
      <c r="K2210" t="s">
        <v>59</v>
      </c>
      <c r="L2210" s="8">
        <v>4.9000000000000004</v>
      </c>
      <c r="M2210" s="8">
        <v>3.1</v>
      </c>
      <c r="N2210">
        <v>6</v>
      </c>
      <c r="O2210" s="8">
        <v>29.4</v>
      </c>
      <c r="P2210" s="14">
        <v>2.9999999999999997E-4</v>
      </c>
      <c r="Q2210" s="8">
        <v>0.01</v>
      </c>
      <c r="R2210" s="8">
        <v>29.39</v>
      </c>
      <c r="S2210" s="8">
        <v>18.600000000000001</v>
      </c>
      <c r="T2210" s="8">
        <v>10.79</v>
      </c>
      <c r="U2210">
        <v>1</v>
      </c>
      <c r="V2210" s="8">
        <v>4.9000000000000004</v>
      </c>
      <c r="W2210" s="8">
        <v>3.6</v>
      </c>
      <c r="X2210" s="8">
        <v>7.19</v>
      </c>
    </row>
    <row r="2211" spans="1:24" x14ac:dyDescent="0.25">
      <c r="A2211" t="s">
        <v>2537</v>
      </c>
      <c r="B2211" s="1">
        <v>45732</v>
      </c>
      <c r="C2211" t="s">
        <v>357</v>
      </c>
      <c r="D2211" t="s">
        <v>358</v>
      </c>
      <c r="E2211" t="s">
        <v>27</v>
      </c>
      <c r="F2211" t="s">
        <v>46</v>
      </c>
      <c r="G2211" t="s">
        <v>29</v>
      </c>
      <c r="H2211" t="s">
        <v>30</v>
      </c>
      <c r="I2211" t="s">
        <v>144</v>
      </c>
      <c r="J2211" t="s">
        <v>145</v>
      </c>
      <c r="K2211" t="s">
        <v>33</v>
      </c>
      <c r="L2211" s="8">
        <v>12</v>
      </c>
      <c r="M2211" s="8">
        <v>6.5</v>
      </c>
      <c r="N2211">
        <v>1</v>
      </c>
      <c r="O2211" s="8">
        <v>12</v>
      </c>
      <c r="P2211" s="14">
        <v>0.1215</v>
      </c>
      <c r="Q2211" s="8">
        <v>1.46</v>
      </c>
      <c r="R2211" s="8">
        <v>10.54</v>
      </c>
      <c r="S2211" s="8">
        <v>6.5</v>
      </c>
      <c r="T2211" s="8">
        <v>4.04</v>
      </c>
      <c r="U2211">
        <v>0</v>
      </c>
      <c r="V2211" s="8">
        <v>0</v>
      </c>
      <c r="W2211" s="8">
        <v>0</v>
      </c>
      <c r="X2211" s="8">
        <v>4.04</v>
      </c>
    </row>
    <row r="2212" spans="1:24" x14ac:dyDescent="0.25">
      <c r="A2212" t="s">
        <v>2538</v>
      </c>
      <c r="B2212" s="1">
        <v>45405</v>
      </c>
      <c r="C2212" t="s">
        <v>208</v>
      </c>
      <c r="D2212" t="s">
        <v>209</v>
      </c>
      <c r="E2212" t="s">
        <v>27</v>
      </c>
      <c r="F2212" t="s">
        <v>54</v>
      </c>
      <c r="G2212" t="s">
        <v>29</v>
      </c>
      <c r="H2212" t="s">
        <v>30</v>
      </c>
      <c r="I2212" t="s">
        <v>122</v>
      </c>
      <c r="J2212" t="s">
        <v>123</v>
      </c>
      <c r="K2212" t="s">
        <v>59</v>
      </c>
      <c r="L2212" s="8">
        <v>5.5</v>
      </c>
      <c r="M2212" s="8">
        <v>3.8</v>
      </c>
      <c r="N2212">
        <v>224</v>
      </c>
      <c r="O2212" s="8">
        <v>1232</v>
      </c>
      <c r="P2212" s="14">
        <v>6.0000000000000001E-3</v>
      </c>
      <c r="Q2212" s="8">
        <v>7.39</v>
      </c>
      <c r="R2212" s="8">
        <v>1224.6099999999999</v>
      </c>
      <c r="S2212" s="8">
        <v>851.2</v>
      </c>
      <c r="T2212" s="8">
        <v>373.41</v>
      </c>
      <c r="U2212">
        <v>0</v>
      </c>
      <c r="V2212" s="8">
        <v>0</v>
      </c>
      <c r="W2212" s="8">
        <v>0</v>
      </c>
      <c r="X2212" s="8">
        <v>373.41</v>
      </c>
    </row>
    <row r="2213" spans="1:24" x14ac:dyDescent="0.25">
      <c r="A2213" t="s">
        <v>2539</v>
      </c>
      <c r="B2213" s="1">
        <v>45582</v>
      </c>
      <c r="C2213" t="s">
        <v>276</v>
      </c>
      <c r="D2213" t="s">
        <v>277</v>
      </c>
      <c r="E2213" t="s">
        <v>150</v>
      </c>
      <c r="F2213" t="s">
        <v>37</v>
      </c>
      <c r="G2213" t="s">
        <v>151</v>
      </c>
      <c r="H2213" t="s">
        <v>152</v>
      </c>
      <c r="I2213" t="s">
        <v>122</v>
      </c>
      <c r="J2213" t="s">
        <v>123</v>
      </c>
      <c r="K2213" t="s">
        <v>59</v>
      </c>
      <c r="L2213" s="8">
        <v>5.5</v>
      </c>
      <c r="M2213" s="8">
        <v>3.8</v>
      </c>
      <c r="N2213">
        <v>10</v>
      </c>
      <c r="O2213" s="8">
        <v>55</v>
      </c>
      <c r="P2213" s="14">
        <v>4.3400000000000001E-2</v>
      </c>
      <c r="Q2213" s="8">
        <v>2.39</v>
      </c>
      <c r="R2213" s="8">
        <v>52.61</v>
      </c>
      <c r="S2213" s="8">
        <v>38</v>
      </c>
      <c r="T2213" s="8">
        <v>14.61</v>
      </c>
      <c r="U2213">
        <v>0</v>
      </c>
      <c r="V2213" s="8">
        <v>0</v>
      </c>
      <c r="W2213" s="8">
        <v>0</v>
      </c>
      <c r="X2213" s="8">
        <v>14.61</v>
      </c>
    </row>
    <row r="2214" spans="1:24" x14ac:dyDescent="0.25">
      <c r="A2214" t="s">
        <v>2540</v>
      </c>
      <c r="B2214" s="1">
        <v>45986</v>
      </c>
      <c r="C2214" t="s">
        <v>61</v>
      </c>
      <c r="D2214" t="s">
        <v>62</v>
      </c>
      <c r="E2214" t="s">
        <v>63</v>
      </c>
      <c r="F2214" t="s">
        <v>46</v>
      </c>
      <c r="G2214" t="s">
        <v>79</v>
      </c>
      <c r="H2214" t="s">
        <v>80</v>
      </c>
      <c r="I2214" t="s">
        <v>112</v>
      </c>
      <c r="J2214" t="s">
        <v>113</v>
      </c>
      <c r="K2214" t="s">
        <v>42</v>
      </c>
      <c r="L2214" s="8">
        <v>8.5</v>
      </c>
      <c r="M2214" s="8">
        <v>2.8</v>
      </c>
      <c r="N2214">
        <v>30</v>
      </c>
      <c r="O2214" s="8">
        <v>255</v>
      </c>
      <c r="P2214" s="14">
        <v>0.31409999999999999</v>
      </c>
      <c r="Q2214" s="8">
        <v>80.099999999999994</v>
      </c>
      <c r="R2214" s="8">
        <v>174.9</v>
      </c>
      <c r="S2214" s="8">
        <v>84</v>
      </c>
      <c r="T2214" s="8">
        <v>90.9</v>
      </c>
      <c r="U2214">
        <v>0</v>
      </c>
      <c r="V2214" s="8">
        <v>0</v>
      </c>
      <c r="W2214" s="8">
        <v>0</v>
      </c>
      <c r="X2214" s="8">
        <v>90.9</v>
      </c>
    </row>
    <row r="2215" spans="1:24" x14ac:dyDescent="0.25">
      <c r="A2215" t="s">
        <v>2541</v>
      </c>
      <c r="B2215" s="1">
        <v>45986</v>
      </c>
      <c r="C2215" t="s">
        <v>276</v>
      </c>
      <c r="D2215" t="s">
        <v>277</v>
      </c>
      <c r="E2215" t="s">
        <v>150</v>
      </c>
      <c r="F2215" t="s">
        <v>37</v>
      </c>
      <c r="G2215" t="s">
        <v>151</v>
      </c>
      <c r="H2215" t="s">
        <v>152</v>
      </c>
      <c r="I2215" t="s">
        <v>117</v>
      </c>
      <c r="J2215" t="s">
        <v>118</v>
      </c>
      <c r="K2215" t="s">
        <v>59</v>
      </c>
      <c r="L2215" s="8">
        <v>6</v>
      </c>
      <c r="M2215" s="8">
        <v>4.2</v>
      </c>
      <c r="N2215">
        <v>18</v>
      </c>
      <c r="O2215" s="8">
        <v>108</v>
      </c>
      <c r="P2215" s="14">
        <v>1.06E-2</v>
      </c>
      <c r="Q2215" s="8">
        <v>1.1399999999999999</v>
      </c>
      <c r="R2215" s="8">
        <v>106.86</v>
      </c>
      <c r="S2215" s="8">
        <v>75.599999999999994</v>
      </c>
      <c r="T2215" s="8">
        <v>31.26</v>
      </c>
      <c r="U2215">
        <v>0</v>
      </c>
      <c r="V2215" s="8">
        <v>0</v>
      </c>
      <c r="W2215" s="8">
        <v>0</v>
      </c>
      <c r="X2215" s="8">
        <v>31.26</v>
      </c>
    </row>
    <row r="2216" spans="1:24" x14ac:dyDescent="0.25">
      <c r="A2216" t="s">
        <v>2542</v>
      </c>
      <c r="B2216" s="1">
        <v>45899</v>
      </c>
      <c r="C2216" t="s">
        <v>35</v>
      </c>
      <c r="D2216" t="s">
        <v>36</v>
      </c>
      <c r="E2216" t="s">
        <v>27</v>
      </c>
      <c r="F2216" t="s">
        <v>37</v>
      </c>
      <c r="G2216" t="s">
        <v>38</v>
      </c>
      <c r="H2216" t="s">
        <v>39</v>
      </c>
      <c r="I2216" t="s">
        <v>74</v>
      </c>
      <c r="J2216" t="s">
        <v>75</v>
      </c>
      <c r="K2216" t="s">
        <v>49</v>
      </c>
      <c r="L2216" s="8">
        <v>11</v>
      </c>
      <c r="M2216" s="8">
        <v>6.8</v>
      </c>
      <c r="N2216">
        <v>29</v>
      </c>
      <c r="O2216" s="8">
        <v>319</v>
      </c>
      <c r="P2216" s="14">
        <v>3.5000000000000003E-2</v>
      </c>
      <c r="Q2216" s="8">
        <v>11.16</v>
      </c>
      <c r="R2216" s="8">
        <v>307.83999999999997</v>
      </c>
      <c r="S2216" s="8">
        <v>197.2</v>
      </c>
      <c r="T2216" s="8">
        <v>110.64</v>
      </c>
      <c r="U2216">
        <v>0</v>
      </c>
      <c r="V2216" s="8">
        <v>0</v>
      </c>
      <c r="W2216" s="8">
        <v>0</v>
      </c>
      <c r="X2216" s="8">
        <v>110.64</v>
      </c>
    </row>
    <row r="2217" spans="1:24" x14ac:dyDescent="0.25">
      <c r="A2217" t="s">
        <v>2543</v>
      </c>
      <c r="B2217" s="1">
        <v>45790</v>
      </c>
      <c r="C2217" t="s">
        <v>195</v>
      </c>
      <c r="D2217" t="s">
        <v>196</v>
      </c>
      <c r="E2217" t="s">
        <v>150</v>
      </c>
      <c r="F2217" t="s">
        <v>89</v>
      </c>
      <c r="G2217" t="s">
        <v>151</v>
      </c>
      <c r="H2217" t="s">
        <v>152</v>
      </c>
      <c r="I2217" t="s">
        <v>57</v>
      </c>
      <c r="J2217" t="s">
        <v>58</v>
      </c>
      <c r="K2217" t="s">
        <v>59</v>
      </c>
      <c r="L2217" s="8">
        <v>10.5</v>
      </c>
      <c r="M2217" s="8">
        <v>7.5</v>
      </c>
      <c r="N2217">
        <v>257</v>
      </c>
      <c r="O2217" s="8">
        <v>2698.5</v>
      </c>
      <c r="P2217" s="14">
        <v>0.19869999999999999</v>
      </c>
      <c r="Q2217" s="8">
        <v>536.19000000000005</v>
      </c>
      <c r="R2217" s="8">
        <v>2162.31</v>
      </c>
      <c r="S2217" s="8">
        <v>1927.5</v>
      </c>
      <c r="T2217" s="8">
        <v>234.81</v>
      </c>
      <c r="U2217">
        <v>0</v>
      </c>
      <c r="V2217" s="8">
        <v>0</v>
      </c>
      <c r="W2217" s="8">
        <v>0</v>
      </c>
      <c r="X2217" s="8">
        <v>234.81</v>
      </c>
    </row>
    <row r="2218" spans="1:24" x14ac:dyDescent="0.25">
      <c r="A2218" t="s">
        <v>2544</v>
      </c>
      <c r="B2218" s="1">
        <v>45831</v>
      </c>
      <c r="C2218" t="s">
        <v>148</v>
      </c>
      <c r="D2218" t="s">
        <v>149</v>
      </c>
      <c r="E2218" t="s">
        <v>150</v>
      </c>
      <c r="F2218" t="s">
        <v>37</v>
      </c>
      <c r="G2218" t="s">
        <v>151</v>
      </c>
      <c r="H2218" t="s">
        <v>152</v>
      </c>
      <c r="I2218" t="s">
        <v>156</v>
      </c>
      <c r="J2218" t="s">
        <v>157</v>
      </c>
      <c r="K2218" t="s">
        <v>42</v>
      </c>
      <c r="L2218" s="8">
        <v>6.2</v>
      </c>
      <c r="M2218" s="8">
        <v>1.9</v>
      </c>
      <c r="N2218">
        <v>79</v>
      </c>
      <c r="O2218" s="8">
        <v>489.8</v>
      </c>
      <c r="P2218" s="14">
        <v>8.0999999999999996E-3</v>
      </c>
      <c r="Q2218" s="8">
        <v>3.97</v>
      </c>
      <c r="R2218" s="8">
        <v>485.83</v>
      </c>
      <c r="S2218" s="8">
        <v>150.1</v>
      </c>
      <c r="T2218" s="8">
        <v>335.73</v>
      </c>
      <c r="U2218">
        <v>0</v>
      </c>
      <c r="V2218" s="8">
        <v>0</v>
      </c>
      <c r="W2218" s="8">
        <v>0</v>
      </c>
      <c r="X2218" s="8">
        <v>335.73</v>
      </c>
    </row>
    <row r="2219" spans="1:24" x14ac:dyDescent="0.25">
      <c r="A2219" t="s">
        <v>2545</v>
      </c>
      <c r="B2219" s="1">
        <v>45975</v>
      </c>
      <c r="C2219" t="s">
        <v>215</v>
      </c>
      <c r="D2219" t="s">
        <v>216</v>
      </c>
      <c r="E2219" t="s">
        <v>27</v>
      </c>
      <c r="F2219" t="s">
        <v>54</v>
      </c>
      <c r="G2219" t="s">
        <v>38</v>
      </c>
      <c r="H2219" t="s">
        <v>39</v>
      </c>
      <c r="I2219" t="s">
        <v>104</v>
      </c>
      <c r="J2219" t="s">
        <v>105</v>
      </c>
      <c r="K2219" t="s">
        <v>49</v>
      </c>
      <c r="L2219" s="8">
        <v>4.2</v>
      </c>
      <c r="M2219" s="8">
        <v>2.8</v>
      </c>
      <c r="N2219">
        <v>151</v>
      </c>
      <c r="O2219" s="8">
        <v>634.20000000000005</v>
      </c>
      <c r="P2219" s="14">
        <v>4.0899999999999999E-2</v>
      </c>
      <c r="Q2219" s="8">
        <v>25.94</v>
      </c>
      <c r="R2219" s="8">
        <v>608.26</v>
      </c>
      <c r="S2219" s="8">
        <v>422.8</v>
      </c>
      <c r="T2219" s="8">
        <v>185.46</v>
      </c>
      <c r="U2219">
        <v>0</v>
      </c>
      <c r="V2219" s="8">
        <v>0</v>
      </c>
      <c r="W2219" s="8">
        <v>0</v>
      </c>
      <c r="X2219" s="8">
        <v>185.46</v>
      </c>
    </row>
    <row r="2220" spans="1:24" x14ac:dyDescent="0.25">
      <c r="A2220" t="s">
        <v>2546</v>
      </c>
      <c r="B2220" s="1">
        <v>45607</v>
      </c>
      <c r="C2220" t="s">
        <v>279</v>
      </c>
      <c r="D2220" t="s">
        <v>280</v>
      </c>
      <c r="E2220" t="s">
        <v>53</v>
      </c>
      <c r="F2220" t="s">
        <v>54</v>
      </c>
      <c r="G2220" t="s">
        <v>55</v>
      </c>
      <c r="H2220" t="s">
        <v>56</v>
      </c>
      <c r="I2220" t="s">
        <v>47</v>
      </c>
      <c r="J2220" t="s">
        <v>48</v>
      </c>
      <c r="K2220" t="s">
        <v>49</v>
      </c>
      <c r="L2220" s="8">
        <v>5</v>
      </c>
      <c r="M2220" s="8">
        <v>3.2</v>
      </c>
      <c r="N2220">
        <v>73</v>
      </c>
      <c r="O2220" s="8">
        <v>365</v>
      </c>
      <c r="P2220" s="14">
        <v>4.2900000000000001E-2</v>
      </c>
      <c r="Q2220" s="8">
        <v>15.66</v>
      </c>
      <c r="R2220" s="8">
        <v>349.34</v>
      </c>
      <c r="S2220" s="8">
        <v>233.6</v>
      </c>
      <c r="T2220" s="8">
        <v>115.74</v>
      </c>
      <c r="U2220">
        <v>0</v>
      </c>
      <c r="V2220" s="8">
        <v>0</v>
      </c>
      <c r="W2220" s="8">
        <v>0</v>
      </c>
      <c r="X2220" s="8">
        <v>115.74</v>
      </c>
    </row>
    <row r="2221" spans="1:24" x14ac:dyDescent="0.25">
      <c r="A2221" t="s">
        <v>2547</v>
      </c>
      <c r="B2221" s="1">
        <v>45338</v>
      </c>
      <c r="C2221" t="s">
        <v>215</v>
      </c>
      <c r="D2221" t="s">
        <v>216</v>
      </c>
      <c r="E2221" t="s">
        <v>27</v>
      </c>
      <c r="F2221" t="s">
        <v>54</v>
      </c>
      <c r="G2221" t="s">
        <v>38</v>
      </c>
      <c r="H2221" t="s">
        <v>39</v>
      </c>
      <c r="I2221" t="s">
        <v>99</v>
      </c>
      <c r="J2221" t="s">
        <v>100</v>
      </c>
      <c r="K2221" t="s">
        <v>49</v>
      </c>
      <c r="L2221" s="8">
        <v>3.8</v>
      </c>
      <c r="M2221" s="8">
        <v>2.6</v>
      </c>
      <c r="N2221">
        <v>32</v>
      </c>
      <c r="O2221" s="8">
        <v>121.6</v>
      </c>
      <c r="P2221" s="14">
        <v>6.0000000000000001E-3</v>
      </c>
      <c r="Q2221" s="8">
        <v>0.73</v>
      </c>
      <c r="R2221" s="8">
        <v>120.87</v>
      </c>
      <c r="S2221" s="8">
        <v>83.2</v>
      </c>
      <c r="T2221" s="8">
        <v>37.67</v>
      </c>
      <c r="U2221">
        <v>0</v>
      </c>
      <c r="V2221" s="8">
        <v>0</v>
      </c>
      <c r="W2221" s="8">
        <v>0</v>
      </c>
      <c r="X2221" s="8">
        <v>37.67</v>
      </c>
    </row>
    <row r="2222" spans="1:24" x14ac:dyDescent="0.25">
      <c r="A2222" t="s">
        <v>2548</v>
      </c>
      <c r="B2222" s="1">
        <v>45517</v>
      </c>
      <c r="C2222" t="s">
        <v>520</v>
      </c>
      <c r="D2222" t="s">
        <v>521</v>
      </c>
      <c r="E2222" t="s">
        <v>63</v>
      </c>
      <c r="F2222" t="s">
        <v>37</v>
      </c>
      <c r="G2222" t="s">
        <v>79</v>
      </c>
      <c r="H2222" t="s">
        <v>80</v>
      </c>
      <c r="I2222" t="s">
        <v>156</v>
      </c>
      <c r="J2222" t="s">
        <v>157</v>
      </c>
      <c r="K2222" t="s">
        <v>42</v>
      </c>
      <c r="L2222" s="8">
        <v>6.2</v>
      </c>
      <c r="M2222" s="8">
        <v>1.9</v>
      </c>
      <c r="N2222">
        <v>27</v>
      </c>
      <c r="O2222" s="8">
        <v>167.4</v>
      </c>
      <c r="P2222" s="14">
        <v>2.5999999999999999E-3</v>
      </c>
      <c r="Q2222" s="8">
        <v>0.44</v>
      </c>
      <c r="R2222" s="8">
        <v>166.96</v>
      </c>
      <c r="S2222" s="8">
        <v>51.3</v>
      </c>
      <c r="T2222" s="8">
        <v>115.66</v>
      </c>
      <c r="U2222">
        <v>0</v>
      </c>
      <c r="V2222" s="8">
        <v>0</v>
      </c>
      <c r="W2222" s="8">
        <v>0</v>
      </c>
      <c r="X2222" s="8">
        <v>115.66</v>
      </c>
    </row>
    <row r="2223" spans="1:24" x14ac:dyDescent="0.25">
      <c r="A2223" t="s">
        <v>2549</v>
      </c>
      <c r="B2223" s="1">
        <v>45696</v>
      </c>
      <c r="C2223" t="s">
        <v>288</v>
      </c>
      <c r="D2223" t="s">
        <v>289</v>
      </c>
      <c r="E2223" t="s">
        <v>27</v>
      </c>
      <c r="F2223" t="s">
        <v>46</v>
      </c>
      <c r="G2223" t="s">
        <v>29</v>
      </c>
      <c r="H2223" t="s">
        <v>30</v>
      </c>
      <c r="I2223" t="s">
        <v>122</v>
      </c>
      <c r="J2223" t="s">
        <v>123</v>
      </c>
      <c r="K2223" t="s">
        <v>59</v>
      </c>
      <c r="L2223" s="8">
        <v>5.5</v>
      </c>
      <c r="M2223" s="8">
        <v>3.8</v>
      </c>
      <c r="N2223">
        <v>1</v>
      </c>
      <c r="O2223" s="8">
        <v>5.5</v>
      </c>
      <c r="P2223" s="14">
        <v>0.10680000000000001</v>
      </c>
      <c r="Q2223" s="8">
        <v>0.59</v>
      </c>
      <c r="R2223" s="8">
        <v>4.91</v>
      </c>
      <c r="S2223" s="8">
        <v>3.8</v>
      </c>
      <c r="T2223" s="8">
        <v>1.1100000000000001</v>
      </c>
      <c r="U2223">
        <v>0</v>
      </c>
      <c r="V2223" s="8">
        <v>0</v>
      </c>
      <c r="W2223" s="8">
        <v>0</v>
      </c>
      <c r="X2223" s="8">
        <v>1.1100000000000001</v>
      </c>
    </row>
    <row r="2224" spans="1:24" x14ac:dyDescent="0.25">
      <c r="A2224" t="s">
        <v>2550</v>
      </c>
      <c r="B2224" s="1">
        <v>45905</v>
      </c>
      <c r="C2224" t="s">
        <v>391</v>
      </c>
      <c r="D2224" t="s">
        <v>392</v>
      </c>
      <c r="E2224" t="s">
        <v>63</v>
      </c>
      <c r="F2224" t="s">
        <v>54</v>
      </c>
      <c r="G2224" t="s">
        <v>64</v>
      </c>
      <c r="H2224" t="s">
        <v>65</v>
      </c>
      <c r="I2224" t="s">
        <v>40</v>
      </c>
      <c r="J2224" t="s">
        <v>41</v>
      </c>
      <c r="K2224" t="s">
        <v>42</v>
      </c>
      <c r="L2224" s="8">
        <v>14.5</v>
      </c>
      <c r="M2224" s="8">
        <v>4.2</v>
      </c>
      <c r="N2224">
        <v>26</v>
      </c>
      <c r="O2224" s="8">
        <v>377</v>
      </c>
      <c r="P2224" s="14">
        <v>1.5800000000000002E-2</v>
      </c>
      <c r="Q2224" s="8">
        <v>5.96</v>
      </c>
      <c r="R2224" s="8">
        <v>371.04</v>
      </c>
      <c r="S2224" s="8">
        <v>109.2</v>
      </c>
      <c r="T2224" s="8">
        <v>261.83999999999997</v>
      </c>
      <c r="U2224">
        <v>0</v>
      </c>
      <c r="V2224" s="8">
        <v>0</v>
      </c>
      <c r="W2224" s="8">
        <v>0</v>
      </c>
      <c r="X2224" s="8">
        <v>261.83999999999997</v>
      </c>
    </row>
    <row r="2225" spans="1:24" x14ac:dyDescent="0.25">
      <c r="A2225" t="s">
        <v>2551</v>
      </c>
      <c r="B2225" s="1">
        <v>45348</v>
      </c>
      <c r="C2225" t="s">
        <v>328</v>
      </c>
      <c r="D2225" t="s">
        <v>329</v>
      </c>
      <c r="E2225" t="s">
        <v>71</v>
      </c>
      <c r="F2225" t="s">
        <v>54</v>
      </c>
      <c r="G2225" t="s">
        <v>72</v>
      </c>
      <c r="H2225" t="s">
        <v>73</v>
      </c>
      <c r="I2225" t="s">
        <v>127</v>
      </c>
      <c r="J2225" t="s">
        <v>128</v>
      </c>
      <c r="K2225" t="s">
        <v>33</v>
      </c>
      <c r="L2225" s="8">
        <v>7.2</v>
      </c>
      <c r="M2225" s="8">
        <v>3.6</v>
      </c>
      <c r="N2225">
        <v>90</v>
      </c>
      <c r="O2225" s="8">
        <v>648</v>
      </c>
      <c r="P2225" s="14">
        <v>5.04E-2</v>
      </c>
      <c r="Q2225" s="8">
        <v>32.659999999999997</v>
      </c>
      <c r="R2225" s="8">
        <v>615.34</v>
      </c>
      <c r="S2225" s="8">
        <v>324</v>
      </c>
      <c r="T2225" s="8">
        <v>291.33999999999997</v>
      </c>
      <c r="U2225">
        <v>0</v>
      </c>
      <c r="V2225" s="8">
        <v>0</v>
      </c>
      <c r="W2225" s="8">
        <v>0</v>
      </c>
      <c r="X2225" s="8">
        <v>291.33999999999997</v>
      </c>
    </row>
    <row r="2226" spans="1:24" x14ac:dyDescent="0.25">
      <c r="A2226" t="s">
        <v>2552</v>
      </c>
      <c r="B2226" s="1">
        <v>45299</v>
      </c>
      <c r="C2226" t="s">
        <v>232</v>
      </c>
      <c r="D2226" t="s">
        <v>233</v>
      </c>
      <c r="E2226" t="s">
        <v>27</v>
      </c>
      <c r="F2226" t="s">
        <v>89</v>
      </c>
      <c r="G2226" t="s">
        <v>38</v>
      </c>
      <c r="H2226" t="s">
        <v>39</v>
      </c>
      <c r="I2226" t="s">
        <v>117</v>
      </c>
      <c r="J2226" t="s">
        <v>118</v>
      </c>
      <c r="K2226" t="s">
        <v>59</v>
      </c>
      <c r="L2226" s="8">
        <v>6</v>
      </c>
      <c r="M2226" s="8">
        <v>4.2</v>
      </c>
      <c r="N2226">
        <v>43</v>
      </c>
      <c r="O2226" s="8">
        <v>258</v>
      </c>
      <c r="P2226" s="14">
        <v>7.6600000000000001E-2</v>
      </c>
      <c r="Q2226" s="8">
        <v>19.760000000000002</v>
      </c>
      <c r="R2226" s="8">
        <v>238.24</v>
      </c>
      <c r="S2226" s="8">
        <v>180.6</v>
      </c>
      <c r="T2226" s="8">
        <v>57.64</v>
      </c>
      <c r="U2226">
        <v>0</v>
      </c>
      <c r="V2226" s="8">
        <v>0</v>
      </c>
      <c r="W2226" s="8">
        <v>0</v>
      </c>
      <c r="X2226" s="8">
        <v>57.64</v>
      </c>
    </row>
    <row r="2227" spans="1:24" x14ac:dyDescent="0.25">
      <c r="A2227" t="s">
        <v>2553</v>
      </c>
      <c r="B2227" s="1">
        <v>45501</v>
      </c>
      <c r="C2227" t="s">
        <v>440</v>
      </c>
      <c r="D2227" t="s">
        <v>441</v>
      </c>
      <c r="E2227" t="s">
        <v>71</v>
      </c>
      <c r="F2227" t="s">
        <v>54</v>
      </c>
      <c r="G2227" t="s">
        <v>165</v>
      </c>
      <c r="H2227" t="s">
        <v>166</v>
      </c>
      <c r="I2227" t="s">
        <v>74</v>
      </c>
      <c r="J2227" t="s">
        <v>75</v>
      </c>
      <c r="K2227" t="s">
        <v>49</v>
      </c>
      <c r="L2227" s="8">
        <v>11</v>
      </c>
      <c r="M2227" s="8">
        <v>6.8</v>
      </c>
      <c r="N2227">
        <v>103</v>
      </c>
      <c r="O2227" s="8">
        <v>1133</v>
      </c>
      <c r="P2227" s="14">
        <v>0.35170000000000001</v>
      </c>
      <c r="Q2227" s="8">
        <v>398.48</v>
      </c>
      <c r="R2227" s="8">
        <v>734.52</v>
      </c>
      <c r="S2227" s="8">
        <v>700.4</v>
      </c>
      <c r="T2227" s="8">
        <v>34.119999999999997</v>
      </c>
      <c r="U2227">
        <v>0</v>
      </c>
      <c r="V2227" s="8">
        <v>0</v>
      </c>
      <c r="W2227" s="8">
        <v>0</v>
      </c>
      <c r="X2227" s="8">
        <v>34.119999999999997</v>
      </c>
    </row>
    <row r="2228" spans="1:24" x14ac:dyDescent="0.25">
      <c r="A2228" t="s">
        <v>2554</v>
      </c>
      <c r="B2228" s="1">
        <v>45600</v>
      </c>
      <c r="C2228" t="s">
        <v>291</v>
      </c>
      <c r="D2228" t="s">
        <v>292</v>
      </c>
      <c r="E2228" t="s">
        <v>150</v>
      </c>
      <c r="F2228" t="s">
        <v>54</v>
      </c>
      <c r="G2228" t="s">
        <v>151</v>
      </c>
      <c r="H2228" t="s">
        <v>152</v>
      </c>
      <c r="I2228" t="s">
        <v>99</v>
      </c>
      <c r="J2228" t="s">
        <v>100</v>
      </c>
      <c r="K2228" t="s">
        <v>49</v>
      </c>
      <c r="L2228" s="8">
        <v>3.8</v>
      </c>
      <c r="M2228" s="8">
        <v>2.6</v>
      </c>
      <c r="N2228">
        <v>72</v>
      </c>
      <c r="O2228" s="8">
        <v>273.60000000000002</v>
      </c>
      <c r="P2228" s="14">
        <v>1.0200000000000001E-2</v>
      </c>
      <c r="Q2228" s="8">
        <v>2.79</v>
      </c>
      <c r="R2228" s="8">
        <v>270.81</v>
      </c>
      <c r="S2228" s="8">
        <v>187.2</v>
      </c>
      <c r="T2228" s="8">
        <v>83.61</v>
      </c>
      <c r="U2228">
        <v>0</v>
      </c>
      <c r="V2228" s="8">
        <v>0</v>
      </c>
      <c r="W2228" s="8">
        <v>0</v>
      </c>
      <c r="X2228" s="8">
        <v>83.61</v>
      </c>
    </row>
    <row r="2229" spans="1:24" x14ac:dyDescent="0.25">
      <c r="A2229" t="s">
        <v>2555</v>
      </c>
      <c r="B2229" s="1">
        <v>46260</v>
      </c>
      <c r="C2229" t="s">
        <v>350</v>
      </c>
      <c r="D2229" t="s">
        <v>351</v>
      </c>
      <c r="E2229" t="s">
        <v>63</v>
      </c>
      <c r="F2229" t="s">
        <v>89</v>
      </c>
      <c r="G2229" t="s">
        <v>79</v>
      </c>
      <c r="H2229" t="s">
        <v>80</v>
      </c>
      <c r="I2229" t="s">
        <v>156</v>
      </c>
      <c r="J2229" t="s">
        <v>157</v>
      </c>
      <c r="K2229" t="s">
        <v>42</v>
      </c>
      <c r="L2229" s="8">
        <v>6.2</v>
      </c>
      <c r="M2229" s="8">
        <v>1.9</v>
      </c>
      <c r="N2229">
        <v>37</v>
      </c>
      <c r="O2229" s="8">
        <v>229.4</v>
      </c>
      <c r="P2229" s="14">
        <v>0.18690000000000001</v>
      </c>
      <c r="Q2229" s="8">
        <v>42.87</v>
      </c>
      <c r="R2229" s="8">
        <v>186.53</v>
      </c>
      <c r="S2229" s="8">
        <v>70.3</v>
      </c>
      <c r="T2229" s="8">
        <v>116.23</v>
      </c>
      <c r="U2229">
        <v>0</v>
      </c>
      <c r="V2229" s="8">
        <v>0</v>
      </c>
      <c r="W2229" s="8">
        <v>0</v>
      </c>
      <c r="X2229" s="8">
        <v>116.23</v>
      </c>
    </row>
    <row r="2230" spans="1:24" x14ac:dyDescent="0.25">
      <c r="A2230" t="s">
        <v>2556</v>
      </c>
      <c r="B2230" s="1">
        <v>45508</v>
      </c>
      <c r="C2230" t="s">
        <v>220</v>
      </c>
      <c r="D2230" t="s">
        <v>221</v>
      </c>
      <c r="E2230" t="s">
        <v>71</v>
      </c>
      <c r="F2230" t="s">
        <v>28</v>
      </c>
      <c r="G2230" t="s">
        <v>165</v>
      </c>
      <c r="H2230" t="s">
        <v>166</v>
      </c>
      <c r="I2230" t="s">
        <v>144</v>
      </c>
      <c r="J2230" t="s">
        <v>145</v>
      </c>
      <c r="K2230" t="s">
        <v>33</v>
      </c>
      <c r="L2230" s="8">
        <v>12</v>
      </c>
      <c r="M2230" s="8">
        <v>6.5</v>
      </c>
      <c r="N2230">
        <v>58</v>
      </c>
      <c r="O2230" s="8">
        <v>696</v>
      </c>
      <c r="P2230" s="14">
        <v>2.1299999999999999E-2</v>
      </c>
      <c r="Q2230" s="8">
        <v>14.82</v>
      </c>
      <c r="R2230" s="8">
        <v>681.18</v>
      </c>
      <c r="S2230" s="8">
        <v>377</v>
      </c>
      <c r="T2230" s="8">
        <v>304.18</v>
      </c>
      <c r="U2230">
        <v>30</v>
      </c>
      <c r="V2230" s="8">
        <v>352.33</v>
      </c>
      <c r="W2230" s="8">
        <v>210</v>
      </c>
      <c r="X2230" s="8">
        <v>94.18</v>
      </c>
    </row>
    <row r="2231" spans="1:24" x14ac:dyDescent="0.25">
      <c r="A2231" t="s">
        <v>2557</v>
      </c>
      <c r="B2231" s="1">
        <v>46077</v>
      </c>
      <c r="C2231" t="s">
        <v>102</v>
      </c>
      <c r="D2231" t="s">
        <v>103</v>
      </c>
      <c r="E2231" t="s">
        <v>27</v>
      </c>
      <c r="F2231" t="s">
        <v>54</v>
      </c>
      <c r="G2231" t="s">
        <v>38</v>
      </c>
      <c r="H2231" t="s">
        <v>39</v>
      </c>
      <c r="I2231" t="s">
        <v>31</v>
      </c>
      <c r="J2231" t="s">
        <v>32</v>
      </c>
      <c r="K2231" t="s">
        <v>33</v>
      </c>
      <c r="L2231" s="8">
        <v>5.8</v>
      </c>
      <c r="M2231" s="8">
        <v>2.7</v>
      </c>
      <c r="N2231">
        <v>64</v>
      </c>
      <c r="O2231" s="8">
        <v>371.2</v>
      </c>
      <c r="P2231" s="14">
        <v>3.5499999999999997E-2</v>
      </c>
      <c r="Q2231" s="8">
        <v>13.18</v>
      </c>
      <c r="R2231" s="8">
        <v>358.02</v>
      </c>
      <c r="S2231" s="8">
        <v>172.8</v>
      </c>
      <c r="T2231" s="8">
        <v>185.22</v>
      </c>
      <c r="U2231">
        <v>0</v>
      </c>
      <c r="V2231" s="8">
        <v>0</v>
      </c>
      <c r="W2231" s="8">
        <v>0</v>
      </c>
      <c r="X2231" s="8">
        <v>185.22</v>
      </c>
    </row>
    <row r="2232" spans="1:24" x14ac:dyDescent="0.25">
      <c r="A2232" t="s">
        <v>2558</v>
      </c>
      <c r="B2232" s="1">
        <v>45432</v>
      </c>
      <c r="C2232" t="s">
        <v>87</v>
      </c>
      <c r="D2232" t="s">
        <v>88</v>
      </c>
      <c r="E2232" t="s">
        <v>63</v>
      </c>
      <c r="F2232" t="s">
        <v>89</v>
      </c>
      <c r="G2232" t="s">
        <v>79</v>
      </c>
      <c r="H2232" t="s">
        <v>80</v>
      </c>
      <c r="I2232" t="s">
        <v>185</v>
      </c>
      <c r="J2232" t="s">
        <v>186</v>
      </c>
      <c r="K2232" t="s">
        <v>59</v>
      </c>
      <c r="L2232" s="8">
        <v>4.9000000000000004</v>
      </c>
      <c r="M2232" s="8">
        <v>3.1</v>
      </c>
      <c r="N2232">
        <v>103</v>
      </c>
      <c r="O2232" s="8">
        <v>504.7</v>
      </c>
      <c r="P2232" s="14">
        <v>9.9599999999999994E-2</v>
      </c>
      <c r="Q2232" s="8">
        <v>50.27</v>
      </c>
      <c r="R2232" s="8">
        <v>454.43</v>
      </c>
      <c r="S2232" s="8">
        <v>319.3</v>
      </c>
      <c r="T2232" s="8">
        <v>135.13</v>
      </c>
      <c r="U2232">
        <v>0</v>
      </c>
      <c r="V2232" s="8">
        <v>0</v>
      </c>
      <c r="W2232" s="8">
        <v>0</v>
      </c>
      <c r="X2232" s="8">
        <v>135.13</v>
      </c>
    </row>
    <row r="2233" spans="1:24" x14ac:dyDescent="0.25">
      <c r="A2233" t="s">
        <v>2559</v>
      </c>
      <c r="B2233" s="1">
        <v>46074</v>
      </c>
      <c r="C2233" t="s">
        <v>337</v>
      </c>
      <c r="D2233" t="s">
        <v>338</v>
      </c>
      <c r="E2233" t="s">
        <v>27</v>
      </c>
      <c r="F2233" t="s">
        <v>54</v>
      </c>
      <c r="G2233" t="s">
        <v>29</v>
      </c>
      <c r="H2233" t="s">
        <v>30</v>
      </c>
      <c r="I2233" t="s">
        <v>130</v>
      </c>
      <c r="J2233" t="s">
        <v>131</v>
      </c>
      <c r="K2233" t="s">
        <v>42</v>
      </c>
      <c r="L2233" s="8">
        <v>4.8</v>
      </c>
      <c r="M2233" s="8">
        <v>1.4</v>
      </c>
      <c r="N2233">
        <v>182</v>
      </c>
      <c r="O2233" s="8">
        <v>873.6</v>
      </c>
      <c r="P2233" s="14">
        <v>8.9999999999999993E-3</v>
      </c>
      <c r="Q2233" s="8">
        <v>7.86</v>
      </c>
      <c r="R2233" s="8">
        <v>865.74</v>
      </c>
      <c r="S2233" s="8">
        <v>254.8</v>
      </c>
      <c r="T2233" s="8">
        <v>610.94000000000005</v>
      </c>
      <c r="U2233">
        <v>0</v>
      </c>
      <c r="V2233" s="8">
        <v>0</v>
      </c>
      <c r="W2233" s="8">
        <v>0</v>
      </c>
      <c r="X2233" s="8">
        <v>610.94000000000005</v>
      </c>
    </row>
    <row r="2234" spans="1:24" x14ac:dyDescent="0.25">
      <c r="A2234" t="s">
        <v>2560</v>
      </c>
      <c r="B2234" s="1">
        <v>45553</v>
      </c>
      <c r="C2234" t="s">
        <v>69</v>
      </c>
      <c r="D2234" t="s">
        <v>70</v>
      </c>
      <c r="E2234" t="s">
        <v>71</v>
      </c>
      <c r="F2234" t="s">
        <v>37</v>
      </c>
      <c r="G2234" t="s">
        <v>72</v>
      </c>
      <c r="H2234" t="s">
        <v>73</v>
      </c>
      <c r="I2234" t="s">
        <v>127</v>
      </c>
      <c r="J2234" t="s">
        <v>128</v>
      </c>
      <c r="K2234" t="s">
        <v>33</v>
      </c>
      <c r="L2234" s="8">
        <v>7.2</v>
      </c>
      <c r="M2234" s="8">
        <v>3.6</v>
      </c>
      <c r="N2234">
        <v>20</v>
      </c>
      <c r="O2234" s="8">
        <v>144</v>
      </c>
      <c r="P2234" s="14">
        <v>1.8499999999999999E-2</v>
      </c>
      <c r="Q2234" s="8">
        <v>2.66</v>
      </c>
      <c r="R2234" s="8">
        <v>141.34</v>
      </c>
      <c r="S2234" s="8">
        <v>72</v>
      </c>
      <c r="T2234" s="8">
        <v>69.34</v>
      </c>
      <c r="U2234">
        <v>0</v>
      </c>
      <c r="V2234" s="8">
        <v>0</v>
      </c>
      <c r="W2234" s="8">
        <v>0</v>
      </c>
      <c r="X2234" s="8">
        <v>69.34</v>
      </c>
    </row>
    <row r="2235" spans="1:24" x14ac:dyDescent="0.25">
      <c r="A2235" t="s">
        <v>2561</v>
      </c>
      <c r="B2235" s="1">
        <v>45588</v>
      </c>
      <c r="C2235" t="s">
        <v>220</v>
      </c>
      <c r="D2235" t="s">
        <v>221</v>
      </c>
      <c r="E2235" t="s">
        <v>71</v>
      </c>
      <c r="F2235" t="s">
        <v>28</v>
      </c>
      <c r="G2235" t="s">
        <v>72</v>
      </c>
      <c r="H2235" t="s">
        <v>73</v>
      </c>
      <c r="I2235" t="s">
        <v>156</v>
      </c>
      <c r="J2235" t="s">
        <v>157</v>
      </c>
      <c r="K2235" t="s">
        <v>42</v>
      </c>
      <c r="L2235" s="8">
        <v>6.2</v>
      </c>
      <c r="M2235" s="8">
        <v>1.9</v>
      </c>
      <c r="N2235">
        <v>163</v>
      </c>
      <c r="O2235" s="8">
        <v>1010.6</v>
      </c>
      <c r="P2235" s="14">
        <v>9.9000000000000008E-3</v>
      </c>
      <c r="Q2235" s="8">
        <v>10</v>
      </c>
      <c r="R2235" s="8">
        <v>1000.6</v>
      </c>
      <c r="S2235" s="8">
        <v>309.7</v>
      </c>
      <c r="T2235" s="8">
        <v>690.9</v>
      </c>
      <c r="U2235">
        <v>0</v>
      </c>
      <c r="V2235" s="8">
        <v>0</v>
      </c>
      <c r="W2235" s="8">
        <v>0</v>
      </c>
      <c r="X2235" s="8">
        <v>690.9</v>
      </c>
    </row>
    <row r="2236" spans="1:24" x14ac:dyDescent="0.25">
      <c r="A2236" t="s">
        <v>2562</v>
      </c>
      <c r="B2236" s="1">
        <v>45627</v>
      </c>
      <c r="C2236" t="s">
        <v>391</v>
      </c>
      <c r="D2236" t="s">
        <v>392</v>
      </c>
      <c r="E2236" t="s">
        <v>63</v>
      </c>
      <c r="F2236" t="s">
        <v>54</v>
      </c>
      <c r="G2236" t="s">
        <v>64</v>
      </c>
      <c r="H2236" t="s">
        <v>65</v>
      </c>
      <c r="I2236" t="s">
        <v>74</v>
      </c>
      <c r="J2236" t="s">
        <v>75</v>
      </c>
      <c r="K2236" t="s">
        <v>49</v>
      </c>
      <c r="L2236" s="8">
        <v>11</v>
      </c>
      <c r="M2236" s="8">
        <v>6.8</v>
      </c>
      <c r="N2236">
        <v>57</v>
      </c>
      <c r="O2236" s="8">
        <v>627</v>
      </c>
      <c r="P2236" s="14">
        <v>2.3E-3</v>
      </c>
      <c r="Q2236" s="8">
        <v>1.44</v>
      </c>
      <c r="R2236" s="8">
        <v>625.55999999999995</v>
      </c>
      <c r="S2236" s="8">
        <v>387.6</v>
      </c>
      <c r="T2236" s="8">
        <v>237.96</v>
      </c>
      <c r="U2236">
        <v>0</v>
      </c>
      <c r="V2236" s="8">
        <v>0</v>
      </c>
      <c r="W2236" s="8">
        <v>0</v>
      </c>
      <c r="X2236" s="8">
        <v>237.96</v>
      </c>
    </row>
    <row r="2237" spans="1:24" x14ac:dyDescent="0.25">
      <c r="A2237" t="s">
        <v>2563</v>
      </c>
      <c r="B2237" s="1">
        <v>45414</v>
      </c>
      <c r="C2237" t="s">
        <v>235</v>
      </c>
      <c r="D2237" t="s">
        <v>236</v>
      </c>
      <c r="E2237" t="s">
        <v>27</v>
      </c>
      <c r="F2237" t="s">
        <v>54</v>
      </c>
      <c r="G2237" t="s">
        <v>38</v>
      </c>
      <c r="H2237" t="s">
        <v>39</v>
      </c>
      <c r="I2237" t="s">
        <v>84</v>
      </c>
      <c r="J2237" t="s">
        <v>85</v>
      </c>
      <c r="K2237" t="s">
        <v>42</v>
      </c>
      <c r="L2237" s="8">
        <v>9.9</v>
      </c>
      <c r="M2237" s="8">
        <v>3.1</v>
      </c>
      <c r="N2237">
        <v>120</v>
      </c>
      <c r="O2237" s="8">
        <v>1188</v>
      </c>
      <c r="P2237" s="14">
        <v>7.4000000000000003E-3</v>
      </c>
      <c r="Q2237" s="8">
        <v>8.7899999999999991</v>
      </c>
      <c r="R2237" s="8">
        <v>1179.21</v>
      </c>
      <c r="S2237" s="8">
        <v>372</v>
      </c>
      <c r="T2237" s="8">
        <v>807.21</v>
      </c>
      <c r="U2237">
        <v>0</v>
      </c>
      <c r="V2237" s="8">
        <v>0</v>
      </c>
      <c r="W2237" s="8">
        <v>0</v>
      </c>
      <c r="X2237" s="8">
        <v>807.21</v>
      </c>
    </row>
    <row r="2238" spans="1:24" x14ac:dyDescent="0.25">
      <c r="A2238" t="s">
        <v>2564</v>
      </c>
      <c r="B2238" s="1">
        <v>45299</v>
      </c>
      <c r="C2238" t="s">
        <v>386</v>
      </c>
      <c r="D2238" t="s">
        <v>387</v>
      </c>
      <c r="E2238" t="s">
        <v>27</v>
      </c>
      <c r="F2238" t="s">
        <v>54</v>
      </c>
      <c r="G2238" t="s">
        <v>38</v>
      </c>
      <c r="H2238" t="s">
        <v>39</v>
      </c>
      <c r="I2238" t="s">
        <v>74</v>
      </c>
      <c r="J2238" t="s">
        <v>75</v>
      </c>
      <c r="K2238" t="s">
        <v>49</v>
      </c>
      <c r="L2238" s="8">
        <v>11</v>
      </c>
      <c r="M2238" s="8">
        <v>6.8</v>
      </c>
      <c r="N2238">
        <v>67</v>
      </c>
      <c r="O2238" s="8">
        <v>737</v>
      </c>
      <c r="P2238" s="14">
        <v>0.49769999999999998</v>
      </c>
      <c r="Q2238" s="8">
        <v>366.8</v>
      </c>
      <c r="R2238" s="8">
        <v>370.2</v>
      </c>
      <c r="S2238" s="8">
        <v>455.6</v>
      </c>
      <c r="T2238" s="8">
        <v>-85.4</v>
      </c>
      <c r="U2238">
        <v>0</v>
      </c>
      <c r="V2238" s="8">
        <v>0</v>
      </c>
      <c r="W2238" s="8">
        <v>0</v>
      </c>
      <c r="X2238" s="8">
        <v>-85.4</v>
      </c>
    </row>
    <row r="2239" spans="1:24" x14ac:dyDescent="0.25">
      <c r="A2239" t="s">
        <v>2565</v>
      </c>
      <c r="B2239" s="1">
        <v>45801</v>
      </c>
      <c r="C2239" t="s">
        <v>475</v>
      </c>
      <c r="D2239" t="s">
        <v>476</v>
      </c>
      <c r="E2239" t="s">
        <v>63</v>
      </c>
      <c r="F2239" t="s">
        <v>37</v>
      </c>
      <c r="G2239" t="s">
        <v>64</v>
      </c>
      <c r="H2239" t="s">
        <v>65</v>
      </c>
      <c r="I2239" t="s">
        <v>144</v>
      </c>
      <c r="J2239" t="s">
        <v>145</v>
      </c>
      <c r="K2239" t="s">
        <v>33</v>
      </c>
      <c r="L2239" s="8">
        <v>12</v>
      </c>
      <c r="M2239" s="8">
        <v>6.5</v>
      </c>
      <c r="N2239">
        <v>36</v>
      </c>
      <c r="O2239" s="8">
        <v>432</v>
      </c>
      <c r="P2239" s="14">
        <v>7.3000000000000001E-3</v>
      </c>
      <c r="Q2239" s="8">
        <v>3.15</v>
      </c>
      <c r="R2239" s="8">
        <v>428.85</v>
      </c>
      <c r="S2239" s="8">
        <v>234</v>
      </c>
      <c r="T2239" s="8">
        <v>194.85</v>
      </c>
      <c r="U2239">
        <v>0</v>
      </c>
      <c r="V2239" s="8">
        <v>0</v>
      </c>
      <c r="W2239" s="8">
        <v>0</v>
      </c>
      <c r="X2239" s="8">
        <v>194.85</v>
      </c>
    </row>
    <row r="2240" spans="1:24" x14ac:dyDescent="0.25">
      <c r="A2240" t="s">
        <v>2566</v>
      </c>
      <c r="B2240" s="1">
        <v>46056</v>
      </c>
      <c r="C2240" t="s">
        <v>328</v>
      </c>
      <c r="D2240" t="s">
        <v>329</v>
      </c>
      <c r="E2240" t="s">
        <v>71</v>
      </c>
      <c r="F2240" t="s">
        <v>54</v>
      </c>
      <c r="G2240" t="s">
        <v>165</v>
      </c>
      <c r="H2240" t="s">
        <v>166</v>
      </c>
      <c r="I2240" t="s">
        <v>156</v>
      </c>
      <c r="J2240" t="s">
        <v>157</v>
      </c>
      <c r="K2240" t="s">
        <v>42</v>
      </c>
      <c r="L2240" s="8">
        <v>6.2</v>
      </c>
      <c r="M2240" s="8">
        <v>1.9</v>
      </c>
      <c r="N2240">
        <v>96</v>
      </c>
      <c r="O2240" s="8">
        <v>595.20000000000005</v>
      </c>
      <c r="P2240" s="14">
        <v>2.8199999999999999E-2</v>
      </c>
      <c r="Q2240" s="8">
        <v>16.78</v>
      </c>
      <c r="R2240" s="8">
        <v>578.41999999999996</v>
      </c>
      <c r="S2240" s="8">
        <v>182.4</v>
      </c>
      <c r="T2240" s="8">
        <v>396.02</v>
      </c>
      <c r="U2240">
        <v>0</v>
      </c>
      <c r="V2240" s="8">
        <v>0</v>
      </c>
      <c r="W2240" s="8">
        <v>0</v>
      </c>
      <c r="X2240" s="8">
        <v>396.02</v>
      </c>
    </row>
    <row r="2241" spans="1:24" x14ac:dyDescent="0.25">
      <c r="A2241" t="s">
        <v>2567</v>
      </c>
      <c r="B2241" s="1">
        <v>45732</v>
      </c>
      <c r="C2241" t="s">
        <v>678</v>
      </c>
      <c r="D2241" t="s">
        <v>679</v>
      </c>
      <c r="E2241" t="s">
        <v>63</v>
      </c>
      <c r="F2241" t="s">
        <v>89</v>
      </c>
      <c r="G2241" t="s">
        <v>79</v>
      </c>
      <c r="H2241" t="s">
        <v>80</v>
      </c>
      <c r="I2241" t="s">
        <v>185</v>
      </c>
      <c r="J2241" t="s">
        <v>186</v>
      </c>
      <c r="K2241" t="s">
        <v>59</v>
      </c>
      <c r="L2241" s="8">
        <v>4.9000000000000004</v>
      </c>
      <c r="M2241" s="8">
        <v>3.1</v>
      </c>
      <c r="N2241">
        <v>66</v>
      </c>
      <c r="O2241" s="8">
        <v>323.39999999999998</v>
      </c>
      <c r="P2241" s="14">
        <v>9.3100000000000002E-2</v>
      </c>
      <c r="Q2241" s="8">
        <v>30.11</v>
      </c>
      <c r="R2241" s="8">
        <v>293.29000000000002</v>
      </c>
      <c r="S2241" s="8">
        <v>204.6</v>
      </c>
      <c r="T2241" s="8">
        <v>88.69</v>
      </c>
      <c r="U2241">
        <v>0</v>
      </c>
      <c r="V2241" s="8">
        <v>0</v>
      </c>
      <c r="W2241" s="8">
        <v>0</v>
      </c>
      <c r="X2241" s="8">
        <v>88.69</v>
      </c>
    </row>
    <row r="2242" spans="1:24" x14ac:dyDescent="0.25">
      <c r="A2242" t="s">
        <v>2568</v>
      </c>
      <c r="B2242" s="1">
        <v>45471</v>
      </c>
      <c r="C2242" t="s">
        <v>410</v>
      </c>
      <c r="D2242" t="s">
        <v>411</v>
      </c>
      <c r="E2242" t="s">
        <v>150</v>
      </c>
      <c r="F2242" t="s">
        <v>46</v>
      </c>
      <c r="G2242" t="s">
        <v>151</v>
      </c>
      <c r="H2242" t="s">
        <v>152</v>
      </c>
      <c r="I2242" t="s">
        <v>144</v>
      </c>
      <c r="J2242" t="s">
        <v>145</v>
      </c>
      <c r="K2242" t="s">
        <v>33</v>
      </c>
      <c r="L2242" s="8">
        <v>12</v>
      </c>
      <c r="M2242" s="8">
        <v>6.5</v>
      </c>
      <c r="N2242">
        <v>10</v>
      </c>
      <c r="O2242" s="8">
        <v>120</v>
      </c>
      <c r="P2242" s="14">
        <v>0.21990000000000001</v>
      </c>
      <c r="Q2242" s="8">
        <v>26.39</v>
      </c>
      <c r="R2242" s="8">
        <v>93.61</v>
      </c>
      <c r="S2242" s="8">
        <v>65</v>
      </c>
      <c r="T2242" s="8">
        <v>28.61</v>
      </c>
      <c r="U2242">
        <v>0</v>
      </c>
      <c r="V2242" s="8">
        <v>0</v>
      </c>
      <c r="W2242" s="8">
        <v>0</v>
      </c>
      <c r="X2242" s="8">
        <v>28.61</v>
      </c>
    </row>
    <row r="2243" spans="1:24" x14ac:dyDescent="0.25">
      <c r="A2243" t="s">
        <v>2569</v>
      </c>
      <c r="B2243" s="1">
        <v>45424</v>
      </c>
      <c r="C2243" t="s">
        <v>461</v>
      </c>
      <c r="D2243" t="s">
        <v>462</v>
      </c>
      <c r="E2243" t="s">
        <v>27</v>
      </c>
      <c r="F2243" t="s">
        <v>37</v>
      </c>
      <c r="G2243" t="s">
        <v>38</v>
      </c>
      <c r="H2243" t="s">
        <v>39</v>
      </c>
      <c r="I2243" t="s">
        <v>127</v>
      </c>
      <c r="J2243" t="s">
        <v>128</v>
      </c>
      <c r="K2243" t="s">
        <v>33</v>
      </c>
      <c r="L2243" s="8">
        <v>7.2</v>
      </c>
      <c r="M2243" s="8">
        <v>3.6</v>
      </c>
      <c r="N2243">
        <v>3</v>
      </c>
      <c r="O2243" s="8">
        <v>21.6</v>
      </c>
      <c r="P2243" s="14">
        <v>1.3599999999999999E-2</v>
      </c>
      <c r="Q2243" s="8">
        <v>0.28999999999999998</v>
      </c>
      <c r="R2243" s="8">
        <v>21.31</v>
      </c>
      <c r="S2243" s="8">
        <v>10.8</v>
      </c>
      <c r="T2243" s="8">
        <v>10.51</v>
      </c>
      <c r="U2243">
        <v>0</v>
      </c>
      <c r="V2243" s="8">
        <v>0</v>
      </c>
      <c r="W2243" s="8">
        <v>0</v>
      </c>
      <c r="X2243" s="8">
        <v>10.51</v>
      </c>
    </row>
    <row r="2244" spans="1:24" x14ac:dyDescent="0.25">
      <c r="A2244" t="s">
        <v>2570</v>
      </c>
      <c r="B2244" s="1">
        <v>45681</v>
      </c>
      <c r="C2244" t="s">
        <v>609</v>
      </c>
      <c r="D2244" t="s">
        <v>610</v>
      </c>
      <c r="E2244" t="s">
        <v>63</v>
      </c>
      <c r="F2244" t="s">
        <v>37</v>
      </c>
      <c r="G2244" t="s">
        <v>64</v>
      </c>
      <c r="H2244" t="s">
        <v>65</v>
      </c>
      <c r="I2244" t="s">
        <v>144</v>
      </c>
      <c r="J2244" t="s">
        <v>145</v>
      </c>
      <c r="K2244" t="s">
        <v>33</v>
      </c>
      <c r="L2244" s="8">
        <v>12</v>
      </c>
      <c r="M2244" s="8">
        <v>6.5</v>
      </c>
      <c r="N2244">
        <v>7</v>
      </c>
      <c r="O2244" s="8">
        <v>84</v>
      </c>
      <c r="P2244" s="14">
        <v>8.9999999999999998E-4</v>
      </c>
      <c r="Q2244" s="8">
        <v>0.08</v>
      </c>
      <c r="R2244" s="8">
        <v>83.92</v>
      </c>
      <c r="S2244" s="8">
        <v>45.5</v>
      </c>
      <c r="T2244" s="8">
        <v>38.42</v>
      </c>
      <c r="U2244">
        <v>0</v>
      </c>
      <c r="V2244" s="8">
        <v>0</v>
      </c>
      <c r="W2244" s="8">
        <v>0</v>
      </c>
      <c r="X2244" s="8">
        <v>38.42</v>
      </c>
    </row>
    <row r="2245" spans="1:24" x14ac:dyDescent="0.25">
      <c r="A2245" t="s">
        <v>2571</v>
      </c>
      <c r="B2245" s="1">
        <v>45837</v>
      </c>
      <c r="C2245" t="s">
        <v>211</v>
      </c>
      <c r="D2245" t="s">
        <v>212</v>
      </c>
      <c r="E2245" t="s">
        <v>27</v>
      </c>
      <c r="F2245" t="s">
        <v>37</v>
      </c>
      <c r="G2245" t="s">
        <v>29</v>
      </c>
      <c r="H2245" t="s">
        <v>30</v>
      </c>
      <c r="I2245" t="s">
        <v>112</v>
      </c>
      <c r="J2245" t="s">
        <v>113</v>
      </c>
      <c r="K2245" t="s">
        <v>42</v>
      </c>
      <c r="L2245" s="8">
        <v>8.5</v>
      </c>
      <c r="M2245" s="8">
        <v>2.8</v>
      </c>
      <c r="N2245">
        <v>16</v>
      </c>
      <c r="O2245" s="8">
        <v>136</v>
      </c>
      <c r="P2245" s="14">
        <v>2.5999999999999999E-3</v>
      </c>
      <c r="Q2245" s="8">
        <v>0.35</v>
      </c>
      <c r="R2245" s="8">
        <v>135.65</v>
      </c>
      <c r="S2245" s="8">
        <v>44.8</v>
      </c>
      <c r="T2245" s="8">
        <v>90.85</v>
      </c>
      <c r="U2245">
        <v>0</v>
      </c>
      <c r="V2245" s="8">
        <v>0</v>
      </c>
      <c r="W2245" s="8">
        <v>0</v>
      </c>
      <c r="X2245" s="8">
        <v>90.85</v>
      </c>
    </row>
    <row r="2246" spans="1:24" x14ac:dyDescent="0.25">
      <c r="A2246" t="s">
        <v>2572</v>
      </c>
      <c r="B2246" s="1">
        <v>46012</v>
      </c>
      <c r="C2246" t="s">
        <v>400</v>
      </c>
      <c r="D2246" t="s">
        <v>401</v>
      </c>
      <c r="E2246" t="s">
        <v>27</v>
      </c>
      <c r="F2246" t="s">
        <v>28</v>
      </c>
      <c r="G2246" t="s">
        <v>38</v>
      </c>
      <c r="H2246" t="s">
        <v>39</v>
      </c>
      <c r="I2246" t="s">
        <v>156</v>
      </c>
      <c r="J2246" t="s">
        <v>157</v>
      </c>
      <c r="K2246" t="s">
        <v>42</v>
      </c>
      <c r="L2246" s="8">
        <v>6.2</v>
      </c>
      <c r="M2246" s="8">
        <v>1.9</v>
      </c>
      <c r="N2246">
        <v>91</v>
      </c>
      <c r="O2246" s="8">
        <v>564.20000000000005</v>
      </c>
      <c r="P2246" s="14">
        <v>0.1205</v>
      </c>
      <c r="Q2246" s="8">
        <v>67.989999999999995</v>
      </c>
      <c r="R2246" s="8">
        <v>496.21</v>
      </c>
      <c r="S2246" s="8">
        <v>172.9</v>
      </c>
      <c r="T2246" s="8">
        <v>323.31</v>
      </c>
      <c r="U2246">
        <v>0</v>
      </c>
      <c r="V2246" s="8">
        <v>0</v>
      </c>
      <c r="W2246" s="8">
        <v>0</v>
      </c>
      <c r="X2246" s="8">
        <v>323.31</v>
      </c>
    </row>
    <row r="2247" spans="1:24" x14ac:dyDescent="0.25">
      <c r="A2247" t="s">
        <v>2573</v>
      </c>
      <c r="B2247" s="1">
        <v>45527</v>
      </c>
      <c r="C2247" t="s">
        <v>400</v>
      </c>
      <c r="D2247" t="s">
        <v>401</v>
      </c>
      <c r="E2247" t="s">
        <v>27</v>
      </c>
      <c r="F2247" t="s">
        <v>28</v>
      </c>
      <c r="G2247" t="s">
        <v>38</v>
      </c>
      <c r="H2247" t="s">
        <v>39</v>
      </c>
      <c r="I2247" t="s">
        <v>74</v>
      </c>
      <c r="J2247" t="s">
        <v>75</v>
      </c>
      <c r="K2247" t="s">
        <v>49</v>
      </c>
      <c r="L2247" s="8">
        <v>11</v>
      </c>
      <c r="M2247" s="8">
        <v>6.8</v>
      </c>
      <c r="N2247">
        <v>23</v>
      </c>
      <c r="O2247" s="8">
        <v>253</v>
      </c>
      <c r="P2247" s="14">
        <v>0.12939999999999999</v>
      </c>
      <c r="Q2247" s="8">
        <v>32.74</v>
      </c>
      <c r="R2247" s="8">
        <v>220.26</v>
      </c>
      <c r="S2247" s="8">
        <v>156.4</v>
      </c>
      <c r="T2247" s="8">
        <v>63.86</v>
      </c>
      <c r="U2247">
        <v>0</v>
      </c>
      <c r="V2247" s="8">
        <v>0</v>
      </c>
      <c r="W2247" s="8">
        <v>0</v>
      </c>
      <c r="X2247" s="8">
        <v>63.86</v>
      </c>
    </row>
    <row r="2248" spans="1:24" x14ac:dyDescent="0.25">
      <c r="A2248" t="s">
        <v>2574</v>
      </c>
      <c r="B2248" s="1">
        <v>45804</v>
      </c>
      <c r="C2248" t="s">
        <v>520</v>
      </c>
      <c r="D2248" t="s">
        <v>521</v>
      </c>
      <c r="E2248" t="s">
        <v>63</v>
      </c>
      <c r="F2248" t="s">
        <v>37</v>
      </c>
      <c r="G2248" t="s">
        <v>79</v>
      </c>
      <c r="H2248" t="s">
        <v>80</v>
      </c>
      <c r="I2248" t="s">
        <v>122</v>
      </c>
      <c r="J2248" t="s">
        <v>123</v>
      </c>
      <c r="K2248" t="s">
        <v>59</v>
      </c>
      <c r="L2248" s="8">
        <v>5.5</v>
      </c>
      <c r="M2248" s="8">
        <v>3.8</v>
      </c>
      <c r="N2248">
        <v>1</v>
      </c>
      <c r="O2248" s="8">
        <v>5.5</v>
      </c>
      <c r="P2248" s="14">
        <v>3.8999999999999998E-3</v>
      </c>
      <c r="Q2248" s="8">
        <v>0.02</v>
      </c>
      <c r="R2248" s="8">
        <v>5.48</v>
      </c>
      <c r="S2248" s="8">
        <v>3.8</v>
      </c>
      <c r="T2248" s="8">
        <v>1.68</v>
      </c>
      <c r="U2248">
        <v>0</v>
      </c>
      <c r="V2248" s="8">
        <v>0</v>
      </c>
      <c r="W2248" s="8">
        <v>0</v>
      </c>
      <c r="X2248" s="8">
        <v>1.68</v>
      </c>
    </row>
    <row r="2249" spans="1:24" x14ac:dyDescent="0.25">
      <c r="A2249" t="s">
        <v>2575</v>
      </c>
      <c r="B2249" s="1">
        <v>45864</v>
      </c>
      <c r="C2249" t="s">
        <v>25</v>
      </c>
      <c r="D2249" t="s">
        <v>26</v>
      </c>
      <c r="E2249" t="s">
        <v>27</v>
      </c>
      <c r="F2249" t="s">
        <v>28</v>
      </c>
      <c r="G2249" t="s">
        <v>38</v>
      </c>
      <c r="H2249" t="s">
        <v>39</v>
      </c>
      <c r="I2249" t="s">
        <v>66</v>
      </c>
      <c r="J2249" t="s">
        <v>67</v>
      </c>
      <c r="K2249" t="s">
        <v>33</v>
      </c>
      <c r="L2249" s="8">
        <v>4.5</v>
      </c>
      <c r="M2249" s="8">
        <v>2.1</v>
      </c>
      <c r="N2249">
        <v>57</v>
      </c>
      <c r="O2249" s="8">
        <v>256.5</v>
      </c>
      <c r="P2249" s="14">
        <v>5.3400000000000003E-2</v>
      </c>
      <c r="Q2249" s="8">
        <v>13.7</v>
      </c>
      <c r="R2249" s="8">
        <v>242.8</v>
      </c>
      <c r="S2249" s="8">
        <v>119.7</v>
      </c>
      <c r="T2249" s="8">
        <v>123.1</v>
      </c>
      <c r="U2249">
        <v>0</v>
      </c>
      <c r="V2249" s="8">
        <v>0</v>
      </c>
      <c r="W2249" s="8">
        <v>0</v>
      </c>
      <c r="X2249" s="8">
        <v>123.1</v>
      </c>
    </row>
    <row r="2250" spans="1:24" x14ac:dyDescent="0.25">
      <c r="A2250" t="s">
        <v>2576</v>
      </c>
      <c r="B2250" s="1">
        <v>46145</v>
      </c>
      <c r="C2250" t="s">
        <v>345</v>
      </c>
      <c r="D2250" t="s">
        <v>346</v>
      </c>
      <c r="E2250" t="s">
        <v>71</v>
      </c>
      <c r="F2250" t="s">
        <v>28</v>
      </c>
      <c r="G2250" t="s">
        <v>165</v>
      </c>
      <c r="H2250" t="s">
        <v>166</v>
      </c>
      <c r="I2250" t="s">
        <v>112</v>
      </c>
      <c r="J2250" t="s">
        <v>113</v>
      </c>
      <c r="K2250" t="s">
        <v>42</v>
      </c>
      <c r="L2250" s="8">
        <v>8.5</v>
      </c>
      <c r="M2250" s="8">
        <v>2.8</v>
      </c>
      <c r="N2250">
        <v>829</v>
      </c>
      <c r="O2250" s="8">
        <v>7046.5</v>
      </c>
      <c r="P2250" s="14">
        <v>0.18940000000000001</v>
      </c>
      <c r="Q2250" s="8">
        <v>1334.61</v>
      </c>
      <c r="R2250" s="8">
        <v>5711.89</v>
      </c>
      <c r="S2250" s="8">
        <v>2321.1999999999998</v>
      </c>
      <c r="T2250" s="8">
        <v>3390.69</v>
      </c>
      <c r="U2250">
        <v>0</v>
      </c>
      <c r="V2250" s="8">
        <v>0</v>
      </c>
      <c r="W2250" s="8">
        <v>0</v>
      </c>
      <c r="X2250" s="8">
        <v>3390.69</v>
      </c>
    </row>
    <row r="2251" spans="1:24" x14ac:dyDescent="0.25">
      <c r="A2251" t="s">
        <v>2577</v>
      </c>
      <c r="B2251" s="1">
        <v>45976</v>
      </c>
      <c r="C2251" t="s">
        <v>520</v>
      </c>
      <c r="D2251" t="s">
        <v>521</v>
      </c>
      <c r="E2251" t="s">
        <v>63</v>
      </c>
      <c r="F2251" t="s">
        <v>37</v>
      </c>
      <c r="G2251" t="s">
        <v>64</v>
      </c>
      <c r="H2251" t="s">
        <v>65</v>
      </c>
      <c r="I2251" t="s">
        <v>185</v>
      </c>
      <c r="J2251" t="s">
        <v>186</v>
      </c>
      <c r="K2251" t="s">
        <v>59</v>
      </c>
      <c r="L2251" s="8">
        <v>4.9000000000000004</v>
      </c>
      <c r="M2251" s="8">
        <v>3.1</v>
      </c>
      <c r="N2251">
        <v>43</v>
      </c>
      <c r="O2251" s="8">
        <v>210.7</v>
      </c>
      <c r="P2251" s="14">
        <v>2.8999999999999998E-3</v>
      </c>
      <c r="Q2251" s="8">
        <v>0.61</v>
      </c>
      <c r="R2251" s="8">
        <v>210.09</v>
      </c>
      <c r="S2251" s="8">
        <v>133.30000000000001</v>
      </c>
      <c r="T2251" s="8">
        <v>76.790000000000006</v>
      </c>
      <c r="U2251">
        <v>0</v>
      </c>
      <c r="V2251" s="8">
        <v>0</v>
      </c>
      <c r="W2251" s="8">
        <v>0</v>
      </c>
      <c r="X2251" s="8">
        <v>76.790000000000006</v>
      </c>
    </row>
    <row r="2252" spans="1:24" x14ac:dyDescent="0.25">
      <c r="A2252" t="s">
        <v>2578</v>
      </c>
      <c r="B2252" s="1">
        <v>46117</v>
      </c>
      <c r="C2252" t="s">
        <v>136</v>
      </c>
      <c r="D2252" t="s">
        <v>137</v>
      </c>
      <c r="E2252" t="s">
        <v>71</v>
      </c>
      <c r="F2252" t="s">
        <v>54</v>
      </c>
      <c r="G2252" t="s">
        <v>72</v>
      </c>
      <c r="H2252" t="s">
        <v>73</v>
      </c>
      <c r="I2252" t="s">
        <v>31</v>
      </c>
      <c r="J2252" t="s">
        <v>32</v>
      </c>
      <c r="K2252" t="s">
        <v>33</v>
      </c>
      <c r="L2252" s="8">
        <v>5.8</v>
      </c>
      <c r="M2252" s="8">
        <v>2.7</v>
      </c>
      <c r="N2252">
        <v>87</v>
      </c>
      <c r="O2252" s="8">
        <v>504.6</v>
      </c>
      <c r="P2252" s="14">
        <v>1.0999999999999999E-2</v>
      </c>
      <c r="Q2252" s="8">
        <v>5.55</v>
      </c>
      <c r="R2252" s="8">
        <v>499.05</v>
      </c>
      <c r="S2252" s="8">
        <v>234.9</v>
      </c>
      <c r="T2252" s="8">
        <v>264.14999999999998</v>
      </c>
      <c r="U2252">
        <v>0</v>
      </c>
      <c r="V2252" s="8">
        <v>0</v>
      </c>
      <c r="W2252" s="8">
        <v>0</v>
      </c>
      <c r="X2252" s="8">
        <v>264.14999999999998</v>
      </c>
    </row>
    <row r="2253" spans="1:24" x14ac:dyDescent="0.25">
      <c r="A2253" t="s">
        <v>2579</v>
      </c>
      <c r="B2253" s="1">
        <v>45654</v>
      </c>
      <c r="C2253" t="s">
        <v>667</v>
      </c>
      <c r="D2253" t="s">
        <v>668</v>
      </c>
      <c r="E2253" t="s">
        <v>63</v>
      </c>
      <c r="F2253" t="s">
        <v>54</v>
      </c>
      <c r="G2253" t="s">
        <v>64</v>
      </c>
      <c r="H2253" t="s">
        <v>65</v>
      </c>
      <c r="I2253" t="s">
        <v>104</v>
      </c>
      <c r="J2253" t="s">
        <v>105</v>
      </c>
      <c r="K2253" t="s">
        <v>49</v>
      </c>
      <c r="L2253" s="8">
        <v>4.2</v>
      </c>
      <c r="M2253" s="8">
        <v>2.8</v>
      </c>
      <c r="N2253">
        <v>43</v>
      </c>
      <c r="O2253" s="8">
        <v>180.6</v>
      </c>
      <c r="P2253" s="14">
        <v>2.3300000000000001E-2</v>
      </c>
      <c r="Q2253" s="8">
        <v>4.21</v>
      </c>
      <c r="R2253" s="8">
        <v>176.39</v>
      </c>
      <c r="S2253" s="8">
        <v>120.4</v>
      </c>
      <c r="T2253" s="8">
        <v>55.99</v>
      </c>
      <c r="U2253">
        <v>0</v>
      </c>
      <c r="V2253" s="8">
        <v>0</v>
      </c>
      <c r="W2253" s="8">
        <v>0</v>
      </c>
      <c r="X2253" s="8">
        <v>55.99</v>
      </c>
    </row>
    <row r="2254" spans="1:24" x14ac:dyDescent="0.25">
      <c r="A2254" t="s">
        <v>2580</v>
      </c>
      <c r="B2254" s="1">
        <v>45365</v>
      </c>
      <c r="C2254" t="s">
        <v>139</v>
      </c>
      <c r="D2254" t="s">
        <v>140</v>
      </c>
      <c r="E2254" t="s">
        <v>63</v>
      </c>
      <c r="F2254" t="s">
        <v>54</v>
      </c>
      <c r="G2254" t="s">
        <v>64</v>
      </c>
      <c r="H2254" t="s">
        <v>65</v>
      </c>
      <c r="I2254" t="s">
        <v>84</v>
      </c>
      <c r="J2254" t="s">
        <v>85</v>
      </c>
      <c r="K2254" t="s">
        <v>42</v>
      </c>
      <c r="L2254" s="8">
        <v>9.9</v>
      </c>
      <c r="M2254" s="8">
        <v>3.1</v>
      </c>
      <c r="N2254">
        <v>17</v>
      </c>
      <c r="O2254" s="8">
        <v>168.3</v>
      </c>
      <c r="P2254" s="14">
        <v>7.1999999999999998E-3</v>
      </c>
      <c r="Q2254" s="8">
        <v>1.21</v>
      </c>
      <c r="R2254" s="8">
        <v>167.09</v>
      </c>
      <c r="S2254" s="8">
        <v>52.7</v>
      </c>
      <c r="T2254" s="8">
        <v>114.39</v>
      </c>
      <c r="U2254">
        <v>5</v>
      </c>
      <c r="V2254" s="8">
        <v>49.14</v>
      </c>
      <c r="W2254" s="8">
        <v>18</v>
      </c>
      <c r="X2254" s="8">
        <v>96.39</v>
      </c>
    </row>
    <row r="2255" spans="1:24" x14ac:dyDescent="0.25">
      <c r="A2255" t="s">
        <v>2581</v>
      </c>
      <c r="B2255" s="1">
        <v>45698</v>
      </c>
      <c r="C2255" t="s">
        <v>238</v>
      </c>
      <c r="D2255" t="s">
        <v>239</v>
      </c>
      <c r="E2255" t="s">
        <v>27</v>
      </c>
      <c r="F2255" t="s">
        <v>37</v>
      </c>
      <c r="G2255" t="s">
        <v>38</v>
      </c>
      <c r="H2255" t="s">
        <v>39</v>
      </c>
      <c r="I2255" t="s">
        <v>74</v>
      </c>
      <c r="J2255" t="s">
        <v>75</v>
      </c>
      <c r="K2255" t="s">
        <v>49</v>
      </c>
      <c r="L2255" s="8">
        <v>11</v>
      </c>
      <c r="M2255" s="8">
        <v>6.8</v>
      </c>
      <c r="N2255">
        <v>24</v>
      </c>
      <c r="O2255" s="8">
        <v>264</v>
      </c>
      <c r="P2255" s="14">
        <v>5.3E-3</v>
      </c>
      <c r="Q2255" s="8">
        <v>1.4</v>
      </c>
      <c r="R2255" s="8">
        <v>262.60000000000002</v>
      </c>
      <c r="S2255" s="8">
        <v>163.19999999999999</v>
      </c>
      <c r="T2255" s="8">
        <v>99.4</v>
      </c>
      <c r="U2255">
        <v>0</v>
      </c>
      <c r="V2255" s="8">
        <v>0</v>
      </c>
      <c r="W2255" s="8">
        <v>0</v>
      </c>
      <c r="X2255" s="8">
        <v>99.4</v>
      </c>
    </row>
    <row r="2256" spans="1:24" x14ac:dyDescent="0.25">
      <c r="A2256" t="s">
        <v>2582</v>
      </c>
      <c r="B2256" s="1">
        <v>46174</v>
      </c>
      <c r="C2256" t="s">
        <v>501</v>
      </c>
      <c r="D2256" t="s">
        <v>502</v>
      </c>
      <c r="E2256" t="s">
        <v>27</v>
      </c>
      <c r="F2256" t="s">
        <v>37</v>
      </c>
      <c r="G2256" t="s">
        <v>38</v>
      </c>
      <c r="H2256" t="s">
        <v>39</v>
      </c>
      <c r="I2256" t="s">
        <v>74</v>
      </c>
      <c r="J2256" t="s">
        <v>75</v>
      </c>
      <c r="K2256" t="s">
        <v>49</v>
      </c>
      <c r="L2256" s="8">
        <v>11</v>
      </c>
      <c r="M2256" s="8">
        <v>6.8</v>
      </c>
      <c r="N2256">
        <v>11</v>
      </c>
      <c r="O2256" s="8">
        <v>121</v>
      </c>
      <c r="P2256" s="14">
        <v>0.35349999999999998</v>
      </c>
      <c r="Q2256" s="8">
        <v>42.77</v>
      </c>
      <c r="R2256" s="8">
        <v>78.23</v>
      </c>
      <c r="S2256" s="8">
        <v>74.8</v>
      </c>
      <c r="T2256" s="8">
        <v>3.43</v>
      </c>
      <c r="U2256">
        <v>0</v>
      </c>
      <c r="V2256" s="8">
        <v>0</v>
      </c>
      <c r="W2256" s="8">
        <v>0</v>
      </c>
      <c r="X2256" s="8">
        <v>3.43</v>
      </c>
    </row>
    <row r="2257" spans="1:24" x14ac:dyDescent="0.25">
      <c r="A2257" t="s">
        <v>2583</v>
      </c>
      <c r="B2257" s="1">
        <v>46051</v>
      </c>
      <c r="C2257" t="s">
        <v>244</v>
      </c>
      <c r="D2257" t="s">
        <v>245</v>
      </c>
      <c r="E2257" t="s">
        <v>53</v>
      </c>
      <c r="F2257" t="s">
        <v>46</v>
      </c>
      <c r="G2257" t="s">
        <v>55</v>
      </c>
      <c r="H2257" t="s">
        <v>56</v>
      </c>
      <c r="I2257" t="s">
        <v>144</v>
      </c>
      <c r="J2257" t="s">
        <v>145</v>
      </c>
      <c r="K2257" t="s">
        <v>33</v>
      </c>
      <c r="L2257" s="8">
        <v>12</v>
      </c>
      <c r="M2257" s="8">
        <v>6.5</v>
      </c>
      <c r="N2257">
        <v>12</v>
      </c>
      <c r="O2257" s="8">
        <v>144</v>
      </c>
      <c r="P2257" s="14">
        <v>7.2999999999999995E-2</v>
      </c>
      <c r="Q2257" s="8">
        <v>10.51</v>
      </c>
      <c r="R2257" s="8">
        <v>133.49</v>
      </c>
      <c r="S2257" s="8">
        <v>78</v>
      </c>
      <c r="T2257" s="8">
        <v>55.49</v>
      </c>
      <c r="U2257">
        <v>0</v>
      </c>
      <c r="V2257" s="8">
        <v>0</v>
      </c>
      <c r="W2257" s="8">
        <v>0</v>
      </c>
      <c r="X2257" s="8">
        <v>55.49</v>
      </c>
    </row>
    <row r="2258" spans="1:24" x14ac:dyDescent="0.25">
      <c r="A2258" t="s">
        <v>2584</v>
      </c>
      <c r="B2258" s="1">
        <v>45335</v>
      </c>
      <c r="C2258" t="s">
        <v>120</v>
      </c>
      <c r="D2258" t="s">
        <v>121</v>
      </c>
      <c r="E2258" t="s">
        <v>63</v>
      </c>
      <c r="F2258" t="s">
        <v>89</v>
      </c>
      <c r="G2258" t="s">
        <v>64</v>
      </c>
      <c r="H2258" t="s">
        <v>65</v>
      </c>
      <c r="I2258" t="s">
        <v>130</v>
      </c>
      <c r="J2258" t="s">
        <v>131</v>
      </c>
      <c r="K2258" t="s">
        <v>42</v>
      </c>
      <c r="L2258" s="8">
        <v>4.8</v>
      </c>
      <c r="M2258" s="8">
        <v>1.4</v>
      </c>
      <c r="N2258">
        <v>242</v>
      </c>
      <c r="O2258" s="8">
        <v>1161.5999999999999</v>
      </c>
      <c r="P2258" s="14">
        <v>0.13439999999999999</v>
      </c>
      <c r="Q2258" s="8">
        <v>156.12</v>
      </c>
      <c r="R2258" s="8">
        <v>1005.48</v>
      </c>
      <c r="S2258" s="8">
        <v>338.8</v>
      </c>
      <c r="T2258" s="8">
        <v>666.68</v>
      </c>
      <c r="U2258">
        <v>0</v>
      </c>
      <c r="V2258" s="8">
        <v>0</v>
      </c>
      <c r="W2258" s="8">
        <v>0</v>
      </c>
      <c r="X2258" s="8">
        <v>666.68</v>
      </c>
    </row>
    <row r="2259" spans="1:24" x14ac:dyDescent="0.25">
      <c r="A2259" t="s">
        <v>2585</v>
      </c>
      <c r="B2259" s="1">
        <v>45738</v>
      </c>
      <c r="C2259" t="s">
        <v>168</v>
      </c>
      <c r="D2259" t="s">
        <v>169</v>
      </c>
      <c r="E2259" t="s">
        <v>63</v>
      </c>
      <c r="F2259" t="s">
        <v>46</v>
      </c>
      <c r="G2259" t="s">
        <v>64</v>
      </c>
      <c r="H2259" t="s">
        <v>65</v>
      </c>
      <c r="I2259" t="s">
        <v>57</v>
      </c>
      <c r="J2259" t="s">
        <v>58</v>
      </c>
      <c r="K2259" t="s">
        <v>59</v>
      </c>
      <c r="L2259" s="8">
        <v>10.5</v>
      </c>
      <c r="M2259" s="8">
        <v>7.5</v>
      </c>
      <c r="N2259">
        <v>10</v>
      </c>
      <c r="O2259" s="8">
        <v>105</v>
      </c>
      <c r="P2259" s="14">
        <v>6.1699999999999998E-2</v>
      </c>
      <c r="Q2259" s="8">
        <v>6.48</v>
      </c>
      <c r="R2259" s="8">
        <v>98.52</v>
      </c>
      <c r="S2259" s="8">
        <v>75</v>
      </c>
      <c r="T2259" s="8">
        <v>23.52</v>
      </c>
      <c r="U2259">
        <v>0</v>
      </c>
      <c r="V2259" s="8">
        <v>0</v>
      </c>
      <c r="W2259" s="8">
        <v>0</v>
      </c>
      <c r="X2259" s="8">
        <v>23.52</v>
      </c>
    </row>
    <row r="2260" spans="1:24" x14ac:dyDescent="0.25">
      <c r="A2260" t="s">
        <v>2586</v>
      </c>
      <c r="B2260" s="1">
        <v>45311</v>
      </c>
      <c r="C2260" t="s">
        <v>354</v>
      </c>
      <c r="D2260" t="s">
        <v>355</v>
      </c>
      <c r="E2260" t="s">
        <v>71</v>
      </c>
      <c r="F2260" t="s">
        <v>54</v>
      </c>
      <c r="G2260" t="s">
        <v>165</v>
      </c>
      <c r="H2260" t="s">
        <v>166</v>
      </c>
      <c r="I2260" t="s">
        <v>130</v>
      </c>
      <c r="J2260" t="s">
        <v>131</v>
      </c>
      <c r="K2260" t="s">
        <v>42</v>
      </c>
      <c r="L2260" s="8">
        <v>4.8</v>
      </c>
      <c r="M2260" s="8">
        <v>1.4</v>
      </c>
      <c r="N2260">
        <v>20</v>
      </c>
      <c r="O2260" s="8">
        <v>96</v>
      </c>
      <c r="P2260" s="14">
        <v>2.5000000000000001E-3</v>
      </c>
      <c r="Q2260" s="8">
        <v>0.24</v>
      </c>
      <c r="R2260" s="8">
        <v>95.76</v>
      </c>
      <c r="S2260" s="8">
        <v>28</v>
      </c>
      <c r="T2260" s="8">
        <v>67.760000000000005</v>
      </c>
      <c r="U2260">
        <v>0</v>
      </c>
      <c r="V2260" s="8">
        <v>0</v>
      </c>
      <c r="W2260" s="8">
        <v>0</v>
      </c>
      <c r="X2260" s="8">
        <v>67.760000000000005</v>
      </c>
    </row>
    <row r="2261" spans="1:24" x14ac:dyDescent="0.25">
      <c r="A2261" t="s">
        <v>2587</v>
      </c>
      <c r="B2261" s="1">
        <v>45762</v>
      </c>
      <c r="C2261" t="s">
        <v>266</v>
      </c>
      <c r="D2261" t="s">
        <v>267</v>
      </c>
      <c r="E2261" t="s">
        <v>53</v>
      </c>
      <c r="F2261" t="s">
        <v>54</v>
      </c>
      <c r="G2261" t="s">
        <v>55</v>
      </c>
      <c r="H2261" t="s">
        <v>56</v>
      </c>
      <c r="I2261" t="s">
        <v>99</v>
      </c>
      <c r="J2261" t="s">
        <v>100</v>
      </c>
      <c r="K2261" t="s">
        <v>49</v>
      </c>
      <c r="L2261" s="8">
        <v>3.8</v>
      </c>
      <c r="M2261" s="8">
        <v>2.6</v>
      </c>
      <c r="N2261">
        <v>34</v>
      </c>
      <c r="O2261" s="8">
        <v>129.19999999999999</v>
      </c>
      <c r="P2261" s="14">
        <v>5.5199999999999999E-2</v>
      </c>
      <c r="Q2261" s="8">
        <v>7.13</v>
      </c>
      <c r="R2261" s="8">
        <v>122.07</v>
      </c>
      <c r="S2261" s="8">
        <v>88.4</v>
      </c>
      <c r="T2261" s="8">
        <v>33.67</v>
      </c>
      <c r="U2261">
        <v>0</v>
      </c>
      <c r="V2261" s="8">
        <v>0</v>
      </c>
      <c r="W2261" s="8">
        <v>0</v>
      </c>
      <c r="X2261" s="8">
        <v>33.67</v>
      </c>
    </row>
    <row r="2262" spans="1:24" x14ac:dyDescent="0.25">
      <c r="A2262" t="s">
        <v>2588</v>
      </c>
      <c r="B2262" s="1">
        <v>46235</v>
      </c>
      <c r="C2262" t="s">
        <v>590</v>
      </c>
      <c r="D2262" t="s">
        <v>591</v>
      </c>
      <c r="E2262" t="s">
        <v>27</v>
      </c>
      <c r="F2262" t="s">
        <v>46</v>
      </c>
      <c r="G2262" t="s">
        <v>29</v>
      </c>
      <c r="H2262" t="s">
        <v>30</v>
      </c>
      <c r="I2262" t="s">
        <v>47</v>
      </c>
      <c r="J2262" t="s">
        <v>48</v>
      </c>
      <c r="K2262" t="s">
        <v>49</v>
      </c>
      <c r="L2262" s="8">
        <v>5</v>
      </c>
      <c r="M2262" s="8">
        <v>3.2</v>
      </c>
      <c r="N2262">
        <v>58</v>
      </c>
      <c r="O2262" s="8">
        <v>290</v>
      </c>
      <c r="P2262" s="14">
        <v>7.9600000000000004E-2</v>
      </c>
      <c r="Q2262" s="8">
        <v>23.08</v>
      </c>
      <c r="R2262" s="8">
        <v>266.92</v>
      </c>
      <c r="S2262" s="8">
        <v>185.6</v>
      </c>
      <c r="T2262" s="8">
        <v>81.319999999999993</v>
      </c>
      <c r="U2262">
        <v>0</v>
      </c>
      <c r="V2262" s="8">
        <v>0</v>
      </c>
      <c r="W2262" s="8">
        <v>0</v>
      </c>
      <c r="X2262" s="8">
        <v>81.319999999999993</v>
      </c>
    </row>
    <row r="2263" spans="1:24" x14ac:dyDescent="0.25">
      <c r="A2263" t="s">
        <v>2589</v>
      </c>
      <c r="B2263" s="1">
        <v>45371</v>
      </c>
      <c r="C2263" t="s">
        <v>410</v>
      </c>
      <c r="D2263" t="s">
        <v>411</v>
      </c>
      <c r="E2263" t="s">
        <v>150</v>
      </c>
      <c r="F2263" t="s">
        <v>46</v>
      </c>
      <c r="G2263" t="s">
        <v>151</v>
      </c>
      <c r="H2263" t="s">
        <v>152</v>
      </c>
      <c r="I2263" t="s">
        <v>185</v>
      </c>
      <c r="J2263" t="s">
        <v>186</v>
      </c>
      <c r="K2263" t="s">
        <v>59</v>
      </c>
      <c r="L2263" s="8">
        <v>4.9000000000000004</v>
      </c>
      <c r="M2263" s="8">
        <v>3.1</v>
      </c>
      <c r="N2263">
        <v>60</v>
      </c>
      <c r="O2263" s="8">
        <v>294</v>
      </c>
      <c r="P2263" s="14">
        <v>8.2500000000000004E-2</v>
      </c>
      <c r="Q2263" s="8">
        <v>24.26</v>
      </c>
      <c r="R2263" s="8">
        <v>269.74</v>
      </c>
      <c r="S2263" s="8">
        <v>186</v>
      </c>
      <c r="T2263" s="8">
        <v>83.74</v>
      </c>
      <c r="U2263">
        <v>0</v>
      </c>
      <c r="V2263" s="8">
        <v>0</v>
      </c>
      <c r="W2263" s="8">
        <v>0</v>
      </c>
      <c r="X2263" s="8">
        <v>83.74</v>
      </c>
    </row>
    <row r="2264" spans="1:24" x14ac:dyDescent="0.25">
      <c r="A2264" t="s">
        <v>2590</v>
      </c>
      <c r="B2264" s="1">
        <v>46174</v>
      </c>
      <c r="C2264" t="s">
        <v>244</v>
      </c>
      <c r="D2264" t="s">
        <v>245</v>
      </c>
      <c r="E2264" t="s">
        <v>53</v>
      </c>
      <c r="F2264" t="s">
        <v>46</v>
      </c>
      <c r="G2264" t="s">
        <v>55</v>
      </c>
      <c r="H2264" t="s">
        <v>56</v>
      </c>
      <c r="I2264" t="s">
        <v>99</v>
      </c>
      <c r="J2264" t="s">
        <v>100</v>
      </c>
      <c r="K2264" t="s">
        <v>49</v>
      </c>
      <c r="L2264" s="8">
        <v>3.8</v>
      </c>
      <c r="M2264" s="8">
        <v>2.6</v>
      </c>
      <c r="N2264">
        <v>24</v>
      </c>
      <c r="O2264" s="8">
        <v>91.2</v>
      </c>
      <c r="P2264" s="14">
        <v>9.2499999999999999E-2</v>
      </c>
      <c r="Q2264" s="8">
        <v>8.44</v>
      </c>
      <c r="R2264" s="8">
        <v>82.76</v>
      </c>
      <c r="S2264" s="8">
        <v>62.4</v>
      </c>
      <c r="T2264" s="8">
        <v>20.36</v>
      </c>
      <c r="U2264">
        <v>0</v>
      </c>
      <c r="V2264" s="8">
        <v>0</v>
      </c>
      <c r="W2264" s="8">
        <v>0</v>
      </c>
      <c r="X2264" s="8">
        <v>20.36</v>
      </c>
    </row>
    <row r="2265" spans="1:24" x14ac:dyDescent="0.25">
      <c r="A2265" t="s">
        <v>2591</v>
      </c>
      <c r="B2265" s="1">
        <v>45612</v>
      </c>
      <c r="C2265" t="s">
        <v>159</v>
      </c>
      <c r="D2265" t="s">
        <v>160</v>
      </c>
      <c r="E2265" t="s">
        <v>27</v>
      </c>
      <c r="F2265" t="s">
        <v>37</v>
      </c>
      <c r="G2265" t="s">
        <v>29</v>
      </c>
      <c r="H2265" t="s">
        <v>30</v>
      </c>
      <c r="I2265" t="s">
        <v>47</v>
      </c>
      <c r="J2265" t="s">
        <v>48</v>
      </c>
      <c r="K2265" t="s">
        <v>49</v>
      </c>
      <c r="L2265" s="8">
        <v>5</v>
      </c>
      <c r="M2265" s="8">
        <v>3.2</v>
      </c>
      <c r="N2265">
        <v>22</v>
      </c>
      <c r="O2265" s="8">
        <v>110</v>
      </c>
      <c r="P2265" s="14">
        <v>4.0500000000000001E-2</v>
      </c>
      <c r="Q2265" s="8">
        <v>4.46</v>
      </c>
      <c r="R2265" s="8">
        <v>105.54</v>
      </c>
      <c r="S2265" s="8">
        <v>70.400000000000006</v>
      </c>
      <c r="T2265" s="8">
        <v>35.14</v>
      </c>
      <c r="U2265">
        <v>0</v>
      </c>
      <c r="V2265" s="8">
        <v>0</v>
      </c>
      <c r="W2265" s="8">
        <v>0</v>
      </c>
      <c r="X2265" s="8">
        <v>35.14</v>
      </c>
    </row>
    <row r="2266" spans="1:24" x14ac:dyDescent="0.25">
      <c r="A2266" t="s">
        <v>2592</v>
      </c>
      <c r="B2266" s="1">
        <v>45881</v>
      </c>
      <c r="C2266" t="s">
        <v>191</v>
      </c>
      <c r="D2266" t="s">
        <v>192</v>
      </c>
      <c r="E2266" t="s">
        <v>150</v>
      </c>
      <c r="F2266" t="s">
        <v>54</v>
      </c>
      <c r="G2266" t="s">
        <v>151</v>
      </c>
      <c r="H2266" t="s">
        <v>152</v>
      </c>
      <c r="I2266" t="s">
        <v>40</v>
      </c>
      <c r="J2266" t="s">
        <v>41</v>
      </c>
      <c r="K2266" t="s">
        <v>42</v>
      </c>
      <c r="L2266" s="8">
        <v>14.5</v>
      </c>
      <c r="M2266" s="8">
        <v>4.2</v>
      </c>
      <c r="N2266">
        <v>261</v>
      </c>
      <c r="O2266" s="8">
        <v>3784.5</v>
      </c>
      <c r="P2266" s="14">
        <v>3.9399999999999998E-2</v>
      </c>
      <c r="Q2266" s="8">
        <v>149.11000000000001</v>
      </c>
      <c r="R2266" s="8">
        <v>3635.39</v>
      </c>
      <c r="S2266" s="8">
        <v>1096.2</v>
      </c>
      <c r="T2266" s="8">
        <v>2539.19</v>
      </c>
      <c r="U2266">
        <v>0</v>
      </c>
      <c r="V2266" s="8">
        <v>0</v>
      </c>
      <c r="W2266" s="8">
        <v>0</v>
      </c>
      <c r="X2266" s="8">
        <v>2539.19</v>
      </c>
    </row>
    <row r="2267" spans="1:24" x14ac:dyDescent="0.25">
      <c r="A2267" t="s">
        <v>2593</v>
      </c>
      <c r="B2267" s="1">
        <v>45731</v>
      </c>
      <c r="C2267" t="s">
        <v>272</v>
      </c>
      <c r="D2267" t="s">
        <v>273</v>
      </c>
      <c r="E2267" t="s">
        <v>27</v>
      </c>
      <c r="F2267" t="s">
        <v>54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 s="8">
        <v>5.8</v>
      </c>
      <c r="M2267" s="8">
        <v>2.7</v>
      </c>
      <c r="N2267">
        <v>26</v>
      </c>
      <c r="O2267" s="8">
        <v>150.80000000000001</v>
      </c>
      <c r="P2267" s="14">
        <v>9.4000000000000004E-3</v>
      </c>
      <c r="Q2267" s="8">
        <v>1.42</v>
      </c>
      <c r="R2267" s="8">
        <v>149.38</v>
      </c>
      <c r="S2267" s="8">
        <v>70.2</v>
      </c>
      <c r="T2267" s="8">
        <v>79.180000000000007</v>
      </c>
      <c r="U2267">
        <v>0</v>
      </c>
      <c r="V2267" s="8">
        <v>0</v>
      </c>
      <c r="W2267" s="8">
        <v>0</v>
      </c>
      <c r="X2267" s="8">
        <v>79.180000000000007</v>
      </c>
    </row>
    <row r="2268" spans="1:24" x14ac:dyDescent="0.25">
      <c r="A2268" t="s">
        <v>2594</v>
      </c>
      <c r="B2268" s="1">
        <v>45879</v>
      </c>
      <c r="C2268" t="s">
        <v>763</v>
      </c>
      <c r="D2268" t="s">
        <v>764</v>
      </c>
      <c r="E2268" t="s">
        <v>71</v>
      </c>
      <c r="F2268" t="s">
        <v>46</v>
      </c>
      <c r="G2268" t="s">
        <v>165</v>
      </c>
      <c r="H2268" t="s">
        <v>166</v>
      </c>
      <c r="I2268" t="s">
        <v>99</v>
      </c>
      <c r="J2268" t="s">
        <v>100</v>
      </c>
      <c r="K2268" t="s">
        <v>49</v>
      </c>
      <c r="L2268" s="8">
        <v>3.8</v>
      </c>
      <c r="M2268" s="8">
        <v>2.6</v>
      </c>
      <c r="N2268">
        <v>33</v>
      </c>
      <c r="O2268" s="8">
        <v>125.4</v>
      </c>
      <c r="P2268" s="14">
        <v>0.16209999999999999</v>
      </c>
      <c r="Q2268" s="8">
        <v>20.329999999999998</v>
      </c>
      <c r="R2268" s="8">
        <v>105.07</v>
      </c>
      <c r="S2268" s="8">
        <v>85.8</v>
      </c>
      <c r="T2268" s="8">
        <v>19.27</v>
      </c>
      <c r="U2268">
        <v>0</v>
      </c>
      <c r="V2268" s="8">
        <v>0</v>
      </c>
      <c r="W2268" s="8">
        <v>0</v>
      </c>
      <c r="X2268" s="8">
        <v>19.27</v>
      </c>
    </row>
    <row r="2269" spans="1:24" x14ac:dyDescent="0.25">
      <c r="A2269" t="s">
        <v>2595</v>
      </c>
      <c r="B2269" s="1">
        <v>45706</v>
      </c>
      <c r="C2269" t="s">
        <v>671</v>
      </c>
      <c r="D2269" t="s">
        <v>672</v>
      </c>
      <c r="E2269" t="s">
        <v>27</v>
      </c>
      <c r="F2269" t="s">
        <v>89</v>
      </c>
      <c r="G2269" t="s">
        <v>29</v>
      </c>
      <c r="H2269" t="s">
        <v>30</v>
      </c>
      <c r="I2269" t="s">
        <v>74</v>
      </c>
      <c r="J2269" t="s">
        <v>75</v>
      </c>
      <c r="K2269" t="s">
        <v>49</v>
      </c>
      <c r="L2269" s="8">
        <v>11</v>
      </c>
      <c r="M2269" s="8">
        <v>6.8</v>
      </c>
      <c r="N2269">
        <v>81</v>
      </c>
      <c r="O2269" s="8">
        <v>891</v>
      </c>
      <c r="P2269" s="14">
        <v>0.16969999999999999</v>
      </c>
      <c r="Q2269" s="8">
        <v>151.19999999999999</v>
      </c>
      <c r="R2269" s="8">
        <v>739.8</v>
      </c>
      <c r="S2269" s="8">
        <v>550.79999999999995</v>
      </c>
      <c r="T2269" s="8">
        <v>189</v>
      </c>
      <c r="U2269">
        <v>0</v>
      </c>
      <c r="V2269" s="8">
        <v>0</v>
      </c>
      <c r="W2269" s="8">
        <v>0</v>
      </c>
      <c r="X2269" s="8">
        <v>189</v>
      </c>
    </row>
    <row r="2270" spans="1:24" x14ac:dyDescent="0.25">
      <c r="A2270" t="s">
        <v>2596</v>
      </c>
      <c r="B2270" s="1">
        <v>46018</v>
      </c>
      <c r="C2270" t="s">
        <v>508</v>
      </c>
      <c r="D2270" t="s">
        <v>509</v>
      </c>
      <c r="E2270" t="s">
        <v>27</v>
      </c>
      <c r="F2270" t="s">
        <v>89</v>
      </c>
      <c r="G2270" t="s">
        <v>29</v>
      </c>
      <c r="H2270" t="s">
        <v>30</v>
      </c>
      <c r="I2270" t="s">
        <v>104</v>
      </c>
      <c r="J2270" t="s">
        <v>105</v>
      </c>
      <c r="K2270" t="s">
        <v>49</v>
      </c>
      <c r="L2270" s="8">
        <v>4.2</v>
      </c>
      <c r="M2270" s="8">
        <v>2.8</v>
      </c>
      <c r="N2270">
        <v>77</v>
      </c>
      <c r="O2270" s="8">
        <v>323.39999999999998</v>
      </c>
      <c r="P2270" s="14">
        <v>6.3899999999999998E-2</v>
      </c>
      <c r="Q2270" s="8">
        <v>20.67</v>
      </c>
      <c r="R2270" s="8">
        <v>302.73</v>
      </c>
      <c r="S2270" s="8">
        <v>215.6</v>
      </c>
      <c r="T2270" s="8">
        <v>87.13</v>
      </c>
      <c r="U2270">
        <v>0</v>
      </c>
      <c r="V2270" s="8">
        <v>0</v>
      </c>
      <c r="W2270" s="8">
        <v>0</v>
      </c>
      <c r="X2270" s="8">
        <v>87.13</v>
      </c>
    </row>
    <row r="2271" spans="1:24" x14ac:dyDescent="0.25">
      <c r="A2271" t="s">
        <v>2597</v>
      </c>
      <c r="B2271" s="1">
        <v>45947</v>
      </c>
      <c r="C2271" t="s">
        <v>276</v>
      </c>
      <c r="D2271" t="s">
        <v>277</v>
      </c>
      <c r="E2271" t="s">
        <v>150</v>
      </c>
      <c r="F2271" t="s">
        <v>37</v>
      </c>
      <c r="G2271" t="s">
        <v>151</v>
      </c>
      <c r="H2271" t="s">
        <v>152</v>
      </c>
      <c r="I2271" t="s">
        <v>47</v>
      </c>
      <c r="J2271" t="s">
        <v>48</v>
      </c>
      <c r="K2271" t="s">
        <v>49</v>
      </c>
      <c r="L2271" s="8">
        <v>5</v>
      </c>
      <c r="M2271" s="8">
        <v>3.2</v>
      </c>
      <c r="N2271">
        <v>25</v>
      </c>
      <c r="O2271" s="8">
        <v>125</v>
      </c>
      <c r="P2271" s="14">
        <v>3.0999999999999999E-3</v>
      </c>
      <c r="Q2271" s="8">
        <v>0.39</v>
      </c>
      <c r="R2271" s="8">
        <v>124.61</v>
      </c>
      <c r="S2271" s="8">
        <v>80</v>
      </c>
      <c r="T2271" s="8">
        <v>44.61</v>
      </c>
      <c r="U2271">
        <v>0</v>
      </c>
      <c r="V2271" s="8">
        <v>0</v>
      </c>
      <c r="W2271" s="8">
        <v>0</v>
      </c>
      <c r="X2271" s="8">
        <v>44.61</v>
      </c>
    </row>
    <row r="2272" spans="1:24" x14ac:dyDescent="0.25">
      <c r="A2272" t="s">
        <v>2598</v>
      </c>
      <c r="B2272" s="1">
        <v>45719</v>
      </c>
      <c r="C2272" t="s">
        <v>667</v>
      </c>
      <c r="D2272" t="s">
        <v>668</v>
      </c>
      <c r="E2272" t="s">
        <v>63</v>
      </c>
      <c r="F2272" t="s">
        <v>54</v>
      </c>
      <c r="G2272" t="s">
        <v>64</v>
      </c>
      <c r="H2272" t="s">
        <v>65</v>
      </c>
      <c r="I2272" t="s">
        <v>74</v>
      </c>
      <c r="J2272" t="s">
        <v>75</v>
      </c>
      <c r="K2272" t="s">
        <v>49</v>
      </c>
      <c r="L2272" s="8">
        <v>11</v>
      </c>
      <c r="M2272" s="8">
        <v>6.8</v>
      </c>
      <c r="N2272">
        <v>37</v>
      </c>
      <c r="O2272" s="8">
        <v>407</v>
      </c>
      <c r="P2272" s="14">
        <v>4.2599999999999999E-2</v>
      </c>
      <c r="Q2272" s="8">
        <v>17.34</v>
      </c>
      <c r="R2272" s="8">
        <v>389.66</v>
      </c>
      <c r="S2272" s="8">
        <v>251.6</v>
      </c>
      <c r="T2272" s="8">
        <v>138.06</v>
      </c>
      <c r="U2272">
        <v>0</v>
      </c>
      <c r="V2272" s="8">
        <v>0</v>
      </c>
      <c r="W2272" s="8">
        <v>0</v>
      </c>
      <c r="X2272" s="8">
        <v>138.06</v>
      </c>
    </row>
    <row r="2273" spans="1:24" x14ac:dyDescent="0.25">
      <c r="A2273" t="s">
        <v>2599</v>
      </c>
      <c r="B2273" s="1">
        <v>45588</v>
      </c>
      <c r="C2273" t="s">
        <v>238</v>
      </c>
      <c r="D2273" t="s">
        <v>239</v>
      </c>
      <c r="E2273" t="s">
        <v>27</v>
      </c>
      <c r="F2273" t="s">
        <v>37</v>
      </c>
      <c r="G2273" t="s">
        <v>38</v>
      </c>
      <c r="H2273" t="s">
        <v>39</v>
      </c>
      <c r="I2273" t="s">
        <v>74</v>
      </c>
      <c r="J2273" t="s">
        <v>75</v>
      </c>
      <c r="K2273" t="s">
        <v>49</v>
      </c>
      <c r="L2273" s="8">
        <v>11</v>
      </c>
      <c r="M2273" s="8">
        <v>6.8</v>
      </c>
      <c r="N2273">
        <v>30</v>
      </c>
      <c r="O2273" s="8">
        <v>330</v>
      </c>
      <c r="P2273" s="14">
        <v>8.9999999999999998E-4</v>
      </c>
      <c r="Q2273" s="8">
        <v>0.3</v>
      </c>
      <c r="R2273" s="8">
        <v>329.7</v>
      </c>
      <c r="S2273" s="8">
        <v>204</v>
      </c>
      <c r="T2273" s="8">
        <v>125.7</v>
      </c>
      <c r="U2273">
        <v>0</v>
      </c>
      <c r="V2273" s="8">
        <v>0</v>
      </c>
      <c r="W2273" s="8">
        <v>0</v>
      </c>
      <c r="X2273" s="8">
        <v>125.7</v>
      </c>
    </row>
    <row r="2274" spans="1:24" x14ac:dyDescent="0.25">
      <c r="A2274" t="s">
        <v>2600</v>
      </c>
      <c r="B2274" s="1">
        <v>45409</v>
      </c>
      <c r="C2274" t="s">
        <v>420</v>
      </c>
      <c r="D2274" t="s">
        <v>421</v>
      </c>
      <c r="E2274" t="s">
        <v>150</v>
      </c>
      <c r="F2274" t="s">
        <v>89</v>
      </c>
      <c r="G2274" t="s">
        <v>151</v>
      </c>
      <c r="H2274" t="s">
        <v>152</v>
      </c>
      <c r="I2274" t="s">
        <v>57</v>
      </c>
      <c r="J2274" t="s">
        <v>58</v>
      </c>
      <c r="K2274" t="s">
        <v>59</v>
      </c>
      <c r="L2274" s="8">
        <v>10.5</v>
      </c>
      <c r="M2274" s="8">
        <v>7.5</v>
      </c>
      <c r="N2274">
        <v>77</v>
      </c>
      <c r="O2274" s="8">
        <v>808.5</v>
      </c>
      <c r="P2274" s="14">
        <v>0.1767</v>
      </c>
      <c r="Q2274" s="8">
        <v>142.86000000000001</v>
      </c>
      <c r="R2274" s="8">
        <v>665.64</v>
      </c>
      <c r="S2274" s="8">
        <v>577.5</v>
      </c>
      <c r="T2274" s="8">
        <v>88.14</v>
      </c>
      <c r="U2274">
        <v>0</v>
      </c>
      <c r="V2274" s="8">
        <v>0</v>
      </c>
      <c r="W2274" s="8">
        <v>0</v>
      </c>
      <c r="X2274" s="8">
        <v>88.14</v>
      </c>
    </row>
    <row r="2275" spans="1:24" x14ac:dyDescent="0.25">
      <c r="A2275" t="s">
        <v>2601</v>
      </c>
      <c r="B2275" s="1">
        <v>45706</v>
      </c>
      <c r="C2275" t="s">
        <v>276</v>
      </c>
      <c r="D2275" t="s">
        <v>277</v>
      </c>
      <c r="E2275" t="s">
        <v>150</v>
      </c>
      <c r="F2275" t="s">
        <v>37</v>
      </c>
      <c r="G2275" t="s">
        <v>151</v>
      </c>
      <c r="H2275" t="s">
        <v>152</v>
      </c>
      <c r="I2275" t="s">
        <v>185</v>
      </c>
      <c r="J2275" t="s">
        <v>186</v>
      </c>
      <c r="K2275" t="s">
        <v>59</v>
      </c>
      <c r="L2275" s="8">
        <v>4.9000000000000004</v>
      </c>
      <c r="M2275" s="8">
        <v>3.1</v>
      </c>
      <c r="N2275">
        <v>11</v>
      </c>
      <c r="O2275" s="8">
        <v>53.9</v>
      </c>
      <c r="P2275" s="14">
        <v>1.47E-2</v>
      </c>
      <c r="Q2275" s="8">
        <v>0.79</v>
      </c>
      <c r="R2275" s="8">
        <v>53.11</v>
      </c>
      <c r="S2275" s="8">
        <v>34.1</v>
      </c>
      <c r="T2275" s="8">
        <v>19.010000000000002</v>
      </c>
      <c r="U2275">
        <v>0</v>
      </c>
      <c r="V2275" s="8">
        <v>0</v>
      </c>
      <c r="W2275" s="8">
        <v>0</v>
      </c>
      <c r="X2275" s="8">
        <v>19.010000000000002</v>
      </c>
    </row>
    <row r="2276" spans="1:24" x14ac:dyDescent="0.25">
      <c r="A2276" t="s">
        <v>2602</v>
      </c>
      <c r="B2276" s="1">
        <v>45313</v>
      </c>
      <c r="C2276" t="s">
        <v>269</v>
      </c>
      <c r="D2276" t="s">
        <v>270</v>
      </c>
      <c r="E2276" t="s">
        <v>27</v>
      </c>
      <c r="F2276" t="s">
        <v>37</v>
      </c>
      <c r="G2276" t="s">
        <v>38</v>
      </c>
      <c r="H2276" t="s">
        <v>39</v>
      </c>
      <c r="I2276" t="s">
        <v>57</v>
      </c>
      <c r="J2276" t="s">
        <v>58</v>
      </c>
      <c r="K2276" t="s">
        <v>59</v>
      </c>
      <c r="L2276" s="8">
        <v>10.5</v>
      </c>
      <c r="M2276" s="8">
        <v>7.5</v>
      </c>
      <c r="N2276">
        <v>25</v>
      </c>
      <c r="O2276" s="8">
        <v>262.5</v>
      </c>
      <c r="P2276" s="14">
        <v>3.6499999999999998E-2</v>
      </c>
      <c r="Q2276" s="8">
        <v>9.58</v>
      </c>
      <c r="R2276" s="8">
        <v>252.92</v>
      </c>
      <c r="S2276" s="8">
        <v>187.5</v>
      </c>
      <c r="T2276" s="8">
        <v>65.42</v>
      </c>
      <c r="U2276">
        <v>0</v>
      </c>
      <c r="V2276" s="8">
        <v>0</v>
      </c>
      <c r="W2276" s="8">
        <v>0</v>
      </c>
      <c r="X2276" s="8">
        <v>65.42</v>
      </c>
    </row>
    <row r="2277" spans="1:24" x14ac:dyDescent="0.25">
      <c r="A2277" t="s">
        <v>2603</v>
      </c>
      <c r="B2277" s="1">
        <v>45624</v>
      </c>
      <c r="C2277" t="s">
        <v>77</v>
      </c>
      <c r="D2277" t="s">
        <v>78</v>
      </c>
      <c r="E2277" t="s">
        <v>63</v>
      </c>
      <c r="F2277" t="s">
        <v>37</v>
      </c>
      <c r="G2277" t="s">
        <v>64</v>
      </c>
      <c r="H2277" t="s">
        <v>65</v>
      </c>
      <c r="I2277" t="s">
        <v>112</v>
      </c>
      <c r="J2277" t="s">
        <v>113</v>
      </c>
      <c r="K2277" t="s">
        <v>42</v>
      </c>
      <c r="L2277" s="8">
        <v>8.5</v>
      </c>
      <c r="M2277" s="8">
        <v>2.8</v>
      </c>
      <c r="N2277">
        <v>35</v>
      </c>
      <c r="O2277" s="8">
        <v>297.5</v>
      </c>
      <c r="P2277" s="14">
        <v>1.9300000000000001E-2</v>
      </c>
      <c r="Q2277" s="8">
        <v>5.74</v>
      </c>
      <c r="R2277" s="8">
        <v>291.76</v>
      </c>
      <c r="S2277" s="8">
        <v>98</v>
      </c>
      <c r="T2277" s="8">
        <v>193.76</v>
      </c>
      <c r="U2277">
        <v>0</v>
      </c>
      <c r="V2277" s="8">
        <v>0</v>
      </c>
      <c r="W2277" s="8">
        <v>0</v>
      </c>
      <c r="X2277" s="8">
        <v>193.76</v>
      </c>
    </row>
    <row r="2278" spans="1:24" x14ac:dyDescent="0.25">
      <c r="A2278" t="s">
        <v>2604</v>
      </c>
      <c r="B2278" s="1">
        <v>45467</v>
      </c>
      <c r="C2278" t="s">
        <v>671</v>
      </c>
      <c r="D2278" t="s">
        <v>672</v>
      </c>
      <c r="E2278" t="s">
        <v>27</v>
      </c>
      <c r="F2278" t="s">
        <v>89</v>
      </c>
      <c r="G2278" t="s">
        <v>29</v>
      </c>
      <c r="H2278" t="s">
        <v>30</v>
      </c>
      <c r="I2278" t="s">
        <v>127</v>
      </c>
      <c r="J2278" t="s">
        <v>128</v>
      </c>
      <c r="K2278" t="s">
        <v>33</v>
      </c>
      <c r="L2278" s="8">
        <v>7.2</v>
      </c>
      <c r="M2278" s="8">
        <v>3.6</v>
      </c>
      <c r="N2278">
        <v>98</v>
      </c>
      <c r="O2278" s="8">
        <v>705.6</v>
      </c>
      <c r="P2278" s="14">
        <v>0.42670000000000002</v>
      </c>
      <c r="Q2278" s="8">
        <v>301.08</v>
      </c>
      <c r="R2278" s="8">
        <v>404.52</v>
      </c>
      <c r="S2278" s="8">
        <v>352.8</v>
      </c>
      <c r="T2278" s="8">
        <v>51.72</v>
      </c>
      <c r="U2278">
        <v>0</v>
      </c>
      <c r="V2278" s="8">
        <v>0</v>
      </c>
      <c r="W2278" s="8">
        <v>0</v>
      </c>
      <c r="X2278" s="8">
        <v>51.72</v>
      </c>
    </row>
    <row r="2279" spans="1:24" x14ac:dyDescent="0.25">
      <c r="A2279" t="s">
        <v>2605</v>
      </c>
      <c r="B2279" s="1">
        <v>46112</v>
      </c>
      <c r="C2279" t="s">
        <v>667</v>
      </c>
      <c r="D2279" t="s">
        <v>668</v>
      </c>
      <c r="E2279" t="s">
        <v>63</v>
      </c>
      <c r="F2279" t="s">
        <v>54</v>
      </c>
      <c r="G2279" t="s">
        <v>64</v>
      </c>
      <c r="H2279" t="s">
        <v>65</v>
      </c>
      <c r="I2279" t="s">
        <v>185</v>
      </c>
      <c r="J2279" t="s">
        <v>186</v>
      </c>
      <c r="K2279" t="s">
        <v>59</v>
      </c>
      <c r="L2279" s="8">
        <v>4.9000000000000004</v>
      </c>
      <c r="M2279" s="8">
        <v>3.1</v>
      </c>
      <c r="N2279">
        <v>92</v>
      </c>
      <c r="O2279" s="8">
        <v>450.8</v>
      </c>
      <c r="P2279" s="14">
        <v>2.9399999999999999E-2</v>
      </c>
      <c r="Q2279" s="8">
        <v>13.25</v>
      </c>
      <c r="R2279" s="8">
        <v>437.55</v>
      </c>
      <c r="S2279" s="8">
        <v>285.2</v>
      </c>
      <c r="T2279" s="8">
        <v>152.35</v>
      </c>
      <c r="U2279">
        <v>0</v>
      </c>
      <c r="V2279" s="8">
        <v>0</v>
      </c>
      <c r="W2279" s="8">
        <v>0</v>
      </c>
      <c r="X2279" s="8">
        <v>152.35</v>
      </c>
    </row>
    <row r="2280" spans="1:24" x14ac:dyDescent="0.25">
      <c r="A2280" t="s">
        <v>2606</v>
      </c>
      <c r="B2280" s="1">
        <v>46262</v>
      </c>
      <c r="C2280" t="s">
        <v>309</v>
      </c>
      <c r="D2280" t="s">
        <v>310</v>
      </c>
      <c r="E2280" t="s">
        <v>63</v>
      </c>
      <c r="F2280" t="s">
        <v>54</v>
      </c>
      <c r="G2280" t="s">
        <v>64</v>
      </c>
      <c r="H2280" t="s">
        <v>65</v>
      </c>
      <c r="I2280" t="s">
        <v>185</v>
      </c>
      <c r="J2280" t="s">
        <v>186</v>
      </c>
      <c r="K2280" t="s">
        <v>59</v>
      </c>
      <c r="L2280" s="8">
        <v>4.9000000000000004</v>
      </c>
      <c r="M2280" s="8">
        <v>3.1</v>
      </c>
      <c r="N2280">
        <v>59</v>
      </c>
      <c r="O2280" s="8">
        <v>289.10000000000002</v>
      </c>
      <c r="P2280" s="14">
        <v>3.73E-2</v>
      </c>
      <c r="Q2280" s="8">
        <v>10.78</v>
      </c>
      <c r="R2280" s="8">
        <v>278.32</v>
      </c>
      <c r="S2280" s="8">
        <v>182.9</v>
      </c>
      <c r="T2280" s="8">
        <v>95.42</v>
      </c>
      <c r="U2280">
        <v>0</v>
      </c>
      <c r="V2280" s="8">
        <v>0</v>
      </c>
      <c r="W2280" s="8">
        <v>0</v>
      </c>
      <c r="X2280" s="8">
        <v>95.42</v>
      </c>
    </row>
    <row r="2281" spans="1:24" x14ac:dyDescent="0.25">
      <c r="A2281" t="s">
        <v>2607</v>
      </c>
      <c r="B2281" s="1">
        <v>45924</v>
      </c>
      <c r="C2281" t="s">
        <v>148</v>
      </c>
      <c r="D2281" t="s">
        <v>149</v>
      </c>
      <c r="E2281" t="s">
        <v>150</v>
      </c>
      <c r="F2281" t="s">
        <v>37</v>
      </c>
      <c r="G2281" t="s">
        <v>151</v>
      </c>
      <c r="H2281" t="s">
        <v>152</v>
      </c>
      <c r="I2281" t="s">
        <v>185</v>
      </c>
      <c r="J2281" t="s">
        <v>186</v>
      </c>
      <c r="K2281" t="s">
        <v>59</v>
      </c>
      <c r="L2281" s="8">
        <v>4.9000000000000004</v>
      </c>
      <c r="M2281" s="8">
        <v>3.1</v>
      </c>
      <c r="N2281">
        <v>11</v>
      </c>
      <c r="O2281" s="8">
        <v>53.9</v>
      </c>
      <c r="P2281" s="14">
        <v>1.4E-2</v>
      </c>
      <c r="Q2281" s="8">
        <v>0.75</v>
      </c>
      <c r="R2281" s="8">
        <v>53.15</v>
      </c>
      <c r="S2281" s="8">
        <v>34.1</v>
      </c>
      <c r="T2281" s="8">
        <v>19.05</v>
      </c>
      <c r="U2281">
        <v>2</v>
      </c>
      <c r="V2281" s="8">
        <v>9.66</v>
      </c>
      <c r="W2281" s="8">
        <v>7.2</v>
      </c>
      <c r="X2281" s="8">
        <v>11.85</v>
      </c>
    </row>
    <row r="2282" spans="1:24" x14ac:dyDescent="0.25">
      <c r="A2282" t="s">
        <v>2608</v>
      </c>
      <c r="B2282" s="1">
        <v>45763</v>
      </c>
      <c r="C2282" t="s">
        <v>403</v>
      </c>
      <c r="D2282" t="s">
        <v>404</v>
      </c>
      <c r="E2282" t="s">
        <v>53</v>
      </c>
      <c r="F2282" t="s">
        <v>37</v>
      </c>
      <c r="G2282" t="s">
        <v>55</v>
      </c>
      <c r="H2282" t="s">
        <v>56</v>
      </c>
      <c r="I2282" t="s">
        <v>185</v>
      </c>
      <c r="J2282" t="s">
        <v>186</v>
      </c>
      <c r="K2282" t="s">
        <v>59</v>
      </c>
      <c r="L2282" s="8">
        <v>4.9000000000000004</v>
      </c>
      <c r="M2282" s="8">
        <v>3.1</v>
      </c>
      <c r="N2282">
        <v>26</v>
      </c>
      <c r="O2282" s="8">
        <v>127.4</v>
      </c>
      <c r="P2282" s="14">
        <v>1.5599999999999999E-2</v>
      </c>
      <c r="Q2282" s="8">
        <v>1.99</v>
      </c>
      <c r="R2282" s="8">
        <v>125.41</v>
      </c>
      <c r="S2282" s="8">
        <v>80.599999999999994</v>
      </c>
      <c r="T2282" s="8">
        <v>44.81</v>
      </c>
      <c r="U2282">
        <v>0</v>
      </c>
      <c r="V2282" s="8">
        <v>0</v>
      </c>
      <c r="W2282" s="8">
        <v>0</v>
      </c>
      <c r="X2282" s="8">
        <v>44.81</v>
      </c>
    </row>
    <row r="2283" spans="1:24" x14ac:dyDescent="0.25">
      <c r="A2283" t="s">
        <v>2609</v>
      </c>
      <c r="B2283" s="1">
        <v>46143</v>
      </c>
      <c r="C2283" t="s">
        <v>188</v>
      </c>
      <c r="D2283" t="s">
        <v>189</v>
      </c>
      <c r="E2283" t="s">
        <v>27</v>
      </c>
      <c r="F2283" t="s">
        <v>54</v>
      </c>
      <c r="G2283" t="s">
        <v>38</v>
      </c>
      <c r="H2283" t="s">
        <v>39</v>
      </c>
      <c r="I2283" t="s">
        <v>99</v>
      </c>
      <c r="J2283" t="s">
        <v>100</v>
      </c>
      <c r="K2283" t="s">
        <v>49</v>
      </c>
      <c r="L2283" s="8">
        <v>3.8</v>
      </c>
      <c r="M2283" s="8">
        <v>2.6</v>
      </c>
      <c r="N2283">
        <v>33</v>
      </c>
      <c r="O2283" s="8">
        <v>125.4</v>
      </c>
      <c r="P2283" s="14">
        <v>9.1000000000000004E-3</v>
      </c>
      <c r="Q2283" s="8">
        <v>1.1399999999999999</v>
      </c>
      <c r="R2283" s="8">
        <v>124.26</v>
      </c>
      <c r="S2283" s="8">
        <v>85.8</v>
      </c>
      <c r="T2283" s="8">
        <v>38.46</v>
      </c>
      <c r="U2283">
        <v>0</v>
      </c>
      <c r="V2283" s="8">
        <v>0</v>
      </c>
      <c r="W2283" s="8">
        <v>0</v>
      </c>
      <c r="X2283" s="8">
        <v>38.46</v>
      </c>
    </row>
    <row r="2284" spans="1:24" x14ac:dyDescent="0.25">
      <c r="A2284" t="s">
        <v>2610</v>
      </c>
      <c r="B2284" s="1">
        <v>45998</v>
      </c>
      <c r="C2284" t="s">
        <v>309</v>
      </c>
      <c r="D2284" t="s">
        <v>310</v>
      </c>
      <c r="E2284" t="s">
        <v>63</v>
      </c>
      <c r="F2284" t="s">
        <v>54</v>
      </c>
      <c r="G2284" t="s">
        <v>79</v>
      </c>
      <c r="H2284" t="s">
        <v>80</v>
      </c>
      <c r="I2284" t="s">
        <v>185</v>
      </c>
      <c r="J2284" t="s">
        <v>186</v>
      </c>
      <c r="K2284" t="s">
        <v>59</v>
      </c>
      <c r="L2284" s="8">
        <v>4.9000000000000004</v>
      </c>
      <c r="M2284" s="8">
        <v>3.1</v>
      </c>
      <c r="N2284">
        <v>18</v>
      </c>
      <c r="O2284" s="8">
        <v>88.2</v>
      </c>
      <c r="P2284" s="14">
        <v>5.7799999999999997E-2</v>
      </c>
      <c r="Q2284" s="8">
        <v>5.0999999999999996</v>
      </c>
      <c r="R2284" s="8">
        <v>83.1</v>
      </c>
      <c r="S2284" s="8">
        <v>55.8</v>
      </c>
      <c r="T2284" s="8">
        <v>27.3</v>
      </c>
      <c r="U2284">
        <v>0</v>
      </c>
      <c r="V2284" s="8">
        <v>0</v>
      </c>
      <c r="W2284" s="8">
        <v>0</v>
      </c>
      <c r="X2284" s="8">
        <v>27.3</v>
      </c>
    </row>
    <row r="2285" spans="1:24" x14ac:dyDescent="0.25">
      <c r="A2285" t="s">
        <v>2611</v>
      </c>
      <c r="B2285" s="1">
        <v>46233</v>
      </c>
      <c r="C2285" t="s">
        <v>805</v>
      </c>
      <c r="D2285" t="s">
        <v>806</v>
      </c>
      <c r="E2285" t="s">
        <v>63</v>
      </c>
      <c r="F2285" t="s">
        <v>89</v>
      </c>
      <c r="G2285" t="s">
        <v>79</v>
      </c>
      <c r="H2285" t="s">
        <v>80</v>
      </c>
      <c r="I2285" t="s">
        <v>185</v>
      </c>
      <c r="J2285" t="s">
        <v>186</v>
      </c>
      <c r="K2285" t="s">
        <v>59</v>
      </c>
      <c r="L2285" s="8">
        <v>4.9000000000000004</v>
      </c>
      <c r="M2285" s="8">
        <v>3.1</v>
      </c>
      <c r="N2285">
        <v>240</v>
      </c>
      <c r="O2285" s="8">
        <v>1176</v>
      </c>
      <c r="P2285" s="14">
        <v>5.6399999999999999E-2</v>
      </c>
      <c r="Q2285" s="8">
        <v>66.33</v>
      </c>
      <c r="R2285" s="8">
        <v>1109.67</v>
      </c>
      <c r="S2285" s="8">
        <v>744</v>
      </c>
      <c r="T2285" s="8">
        <v>365.67</v>
      </c>
      <c r="U2285">
        <v>85</v>
      </c>
      <c r="V2285" s="8">
        <v>393.01</v>
      </c>
      <c r="W2285" s="8">
        <v>306</v>
      </c>
      <c r="X2285" s="8">
        <v>59.67</v>
      </c>
    </row>
    <row r="2286" spans="1:24" x14ac:dyDescent="0.25">
      <c r="A2286" t="s">
        <v>2612</v>
      </c>
      <c r="B2286" s="1">
        <v>45662</v>
      </c>
      <c r="C2286" t="s">
        <v>371</v>
      </c>
      <c r="D2286" t="s">
        <v>372</v>
      </c>
      <c r="E2286" t="s">
        <v>63</v>
      </c>
      <c r="F2286" t="s">
        <v>54</v>
      </c>
      <c r="G2286" t="s">
        <v>79</v>
      </c>
      <c r="H2286" t="s">
        <v>80</v>
      </c>
      <c r="I2286" t="s">
        <v>122</v>
      </c>
      <c r="J2286" t="s">
        <v>123</v>
      </c>
      <c r="K2286" t="s">
        <v>59</v>
      </c>
      <c r="L2286" s="8">
        <v>5.5</v>
      </c>
      <c r="M2286" s="8">
        <v>3.8</v>
      </c>
      <c r="N2286">
        <v>69</v>
      </c>
      <c r="O2286" s="8">
        <v>379.5</v>
      </c>
      <c r="P2286" s="14">
        <v>8.9999999999999998E-4</v>
      </c>
      <c r="Q2286" s="8">
        <v>0.34</v>
      </c>
      <c r="R2286" s="8">
        <v>379.16</v>
      </c>
      <c r="S2286" s="8">
        <v>262.2</v>
      </c>
      <c r="T2286" s="8">
        <v>116.96</v>
      </c>
      <c r="U2286">
        <v>0</v>
      </c>
      <c r="V2286" s="8">
        <v>0</v>
      </c>
      <c r="W2286" s="8">
        <v>0</v>
      </c>
      <c r="X2286" s="8">
        <v>116.96</v>
      </c>
    </row>
    <row r="2287" spans="1:24" x14ac:dyDescent="0.25">
      <c r="A2287" t="s">
        <v>2613</v>
      </c>
      <c r="B2287" s="1">
        <v>45382</v>
      </c>
      <c r="C2287" t="s">
        <v>400</v>
      </c>
      <c r="D2287" t="s">
        <v>401</v>
      </c>
      <c r="E2287" t="s">
        <v>27</v>
      </c>
      <c r="F2287" t="s">
        <v>28</v>
      </c>
      <c r="G2287" t="s">
        <v>29</v>
      </c>
      <c r="H2287" t="s">
        <v>30</v>
      </c>
      <c r="I2287" t="s">
        <v>156</v>
      </c>
      <c r="J2287" t="s">
        <v>157</v>
      </c>
      <c r="K2287" t="s">
        <v>42</v>
      </c>
      <c r="L2287" s="8">
        <v>6.2</v>
      </c>
      <c r="M2287" s="8">
        <v>1.9</v>
      </c>
      <c r="N2287">
        <v>126</v>
      </c>
      <c r="O2287" s="8">
        <v>781.2</v>
      </c>
      <c r="P2287" s="14">
        <v>6.4299999999999996E-2</v>
      </c>
      <c r="Q2287" s="8">
        <v>50.23</v>
      </c>
      <c r="R2287" s="8">
        <v>730.97</v>
      </c>
      <c r="S2287" s="8">
        <v>239.4</v>
      </c>
      <c r="T2287" s="8">
        <v>491.57</v>
      </c>
      <c r="U2287">
        <v>0</v>
      </c>
      <c r="V2287" s="8">
        <v>0</v>
      </c>
      <c r="W2287" s="8">
        <v>0</v>
      </c>
      <c r="X2287" s="8">
        <v>491.57</v>
      </c>
    </row>
    <row r="2288" spans="1:24" x14ac:dyDescent="0.25">
      <c r="A2288" t="s">
        <v>2614</v>
      </c>
      <c r="B2288" s="1">
        <v>45739</v>
      </c>
      <c r="C2288" t="s">
        <v>272</v>
      </c>
      <c r="D2288" t="s">
        <v>273</v>
      </c>
      <c r="E2288" t="s">
        <v>27</v>
      </c>
      <c r="F2288" t="s">
        <v>54</v>
      </c>
      <c r="G2288" t="s">
        <v>29</v>
      </c>
      <c r="H2288" t="s">
        <v>30</v>
      </c>
      <c r="I2288" t="s">
        <v>74</v>
      </c>
      <c r="J2288" t="s">
        <v>75</v>
      </c>
      <c r="K2288" t="s">
        <v>49</v>
      </c>
      <c r="L2288" s="8">
        <v>11</v>
      </c>
      <c r="M2288" s="8">
        <v>6.8</v>
      </c>
      <c r="N2288">
        <v>392</v>
      </c>
      <c r="O2288" s="8">
        <v>4312</v>
      </c>
      <c r="P2288" s="14">
        <v>9.2999999999999992E-3</v>
      </c>
      <c r="Q2288" s="8">
        <v>40.1</v>
      </c>
      <c r="R2288" s="8">
        <v>4271.8999999999996</v>
      </c>
      <c r="S2288" s="8">
        <v>2665.6</v>
      </c>
      <c r="T2288" s="8">
        <v>1606.3</v>
      </c>
      <c r="U2288">
        <v>0</v>
      </c>
      <c r="V2288" s="8">
        <v>0</v>
      </c>
      <c r="W2288" s="8">
        <v>0</v>
      </c>
      <c r="X2288" s="8">
        <v>1606.3</v>
      </c>
    </row>
    <row r="2289" spans="1:24" x14ac:dyDescent="0.25">
      <c r="A2289" t="s">
        <v>2615</v>
      </c>
      <c r="B2289" s="1">
        <v>46156</v>
      </c>
      <c r="C2289" t="s">
        <v>367</v>
      </c>
      <c r="D2289" t="s">
        <v>368</v>
      </c>
      <c r="E2289" t="s">
        <v>63</v>
      </c>
      <c r="F2289" t="s">
        <v>54</v>
      </c>
      <c r="G2289" t="s">
        <v>64</v>
      </c>
      <c r="H2289" t="s">
        <v>65</v>
      </c>
      <c r="I2289" t="s">
        <v>127</v>
      </c>
      <c r="J2289" t="s">
        <v>128</v>
      </c>
      <c r="K2289" t="s">
        <v>33</v>
      </c>
      <c r="L2289" s="8">
        <v>7.2</v>
      </c>
      <c r="M2289" s="8">
        <v>3.6</v>
      </c>
      <c r="N2289">
        <v>14</v>
      </c>
      <c r="O2289" s="8">
        <v>100.8</v>
      </c>
      <c r="P2289" s="14">
        <v>5.5E-2</v>
      </c>
      <c r="Q2289" s="8">
        <v>5.54</v>
      </c>
      <c r="R2289" s="8">
        <v>95.26</v>
      </c>
      <c r="S2289" s="8">
        <v>50.4</v>
      </c>
      <c r="T2289" s="8">
        <v>44.86</v>
      </c>
      <c r="U2289">
        <v>0</v>
      </c>
      <c r="V2289" s="8">
        <v>0</v>
      </c>
      <c r="W2289" s="8">
        <v>0</v>
      </c>
      <c r="X2289" s="8">
        <v>44.86</v>
      </c>
    </row>
    <row r="2290" spans="1:24" x14ac:dyDescent="0.25">
      <c r="A2290" t="s">
        <v>2616</v>
      </c>
      <c r="B2290" s="1">
        <v>45400</v>
      </c>
      <c r="C2290" t="s">
        <v>440</v>
      </c>
      <c r="D2290" t="s">
        <v>441</v>
      </c>
      <c r="E2290" t="s">
        <v>71</v>
      </c>
      <c r="F2290" t="s">
        <v>54</v>
      </c>
      <c r="G2290" t="s">
        <v>72</v>
      </c>
      <c r="H2290" t="s">
        <v>73</v>
      </c>
      <c r="I2290" t="s">
        <v>112</v>
      </c>
      <c r="J2290" t="s">
        <v>113</v>
      </c>
      <c r="K2290" t="s">
        <v>42</v>
      </c>
      <c r="L2290" s="8">
        <v>8.5</v>
      </c>
      <c r="M2290" s="8">
        <v>2.8</v>
      </c>
      <c r="N2290">
        <v>197</v>
      </c>
      <c r="O2290" s="8">
        <v>1674.5</v>
      </c>
      <c r="P2290" s="14">
        <v>1.4E-2</v>
      </c>
      <c r="Q2290" s="8">
        <v>23.44</v>
      </c>
      <c r="R2290" s="8">
        <v>1651.06</v>
      </c>
      <c r="S2290" s="8">
        <v>551.6</v>
      </c>
      <c r="T2290" s="8">
        <v>1099.46</v>
      </c>
      <c r="U2290">
        <v>0</v>
      </c>
      <c r="V2290" s="8">
        <v>0</v>
      </c>
      <c r="W2290" s="8">
        <v>0</v>
      </c>
      <c r="X2290" s="8">
        <v>1099.46</v>
      </c>
    </row>
    <row r="2291" spans="1:24" x14ac:dyDescent="0.25">
      <c r="A2291" t="s">
        <v>2617</v>
      </c>
      <c r="B2291" s="1">
        <v>45541</v>
      </c>
      <c r="C2291" t="s">
        <v>383</v>
      </c>
      <c r="D2291" t="s">
        <v>384</v>
      </c>
      <c r="E2291" t="s">
        <v>63</v>
      </c>
      <c r="F2291" t="s">
        <v>54</v>
      </c>
      <c r="G2291" t="s">
        <v>79</v>
      </c>
      <c r="H2291" t="s">
        <v>80</v>
      </c>
      <c r="I2291" t="s">
        <v>31</v>
      </c>
      <c r="J2291" t="s">
        <v>32</v>
      </c>
      <c r="K2291" t="s">
        <v>33</v>
      </c>
      <c r="L2291" s="8">
        <v>5.8</v>
      </c>
      <c r="M2291" s="8">
        <v>2.7</v>
      </c>
      <c r="N2291">
        <v>220</v>
      </c>
      <c r="O2291" s="8">
        <v>1276</v>
      </c>
      <c r="P2291" s="14">
        <v>1.0500000000000001E-2</v>
      </c>
      <c r="Q2291" s="8">
        <v>13.4</v>
      </c>
      <c r="R2291" s="8">
        <v>1262.5999999999999</v>
      </c>
      <c r="S2291" s="8">
        <v>594</v>
      </c>
      <c r="T2291" s="8">
        <v>668.6</v>
      </c>
      <c r="U2291">
        <v>0</v>
      </c>
      <c r="V2291" s="8">
        <v>0</v>
      </c>
      <c r="W2291" s="8">
        <v>0</v>
      </c>
      <c r="X2291" s="8">
        <v>668.6</v>
      </c>
    </row>
    <row r="2292" spans="1:24" x14ac:dyDescent="0.25">
      <c r="A2292" t="s">
        <v>2618</v>
      </c>
      <c r="B2292" s="1">
        <v>45738</v>
      </c>
      <c r="C2292" t="s">
        <v>461</v>
      </c>
      <c r="D2292" t="s">
        <v>462</v>
      </c>
      <c r="E2292" t="s">
        <v>27</v>
      </c>
      <c r="F2292" t="s">
        <v>37</v>
      </c>
      <c r="G2292" t="s">
        <v>29</v>
      </c>
      <c r="H2292" t="s">
        <v>30</v>
      </c>
      <c r="I2292" t="s">
        <v>99</v>
      </c>
      <c r="J2292" t="s">
        <v>100</v>
      </c>
      <c r="K2292" t="s">
        <v>49</v>
      </c>
      <c r="L2292" s="8">
        <v>3.8</v>
      </c>
      <c r="M2292" s="8">
        <v>2.6</v>
      </c>
      <c r="N2292">
        <v>31</v>
      </c>
      <c r="O2292" s="8">
        <v>117.8</v>
      </c>
      <c r="P2292" s="14">
        <v>1.52E-2</v>
      </c>
      <c r="Q2292" s="8">
        <v>1.79</v>
      </c>
      <c r="R2292" s="8">
        <v>116.01</v>
      </c>
      <c r="S2292" s="8">
        <v>80.599999999999994</v>
      </c>
      <c r="T2292" s="8">
        <v>35.409999999999997</v>
      </c>
      <c r="U2292">
        <v>0</v>
      </c>
      <c r="V2292" s="8">
        <v>0</v>
      </c>
      <c r="W2292" s="8">
        <v>0</v>
      </c>
      <c r="X2292" s="8">
        <v>35.409999999999997</v>
      </c>
    </row>
    <row r="2293" spans="1:24" x14ac:dyDescent="0.25">
      <c r="A2293" t="s">
        <v>2619</v>
      </c>
      <c r="B2293" s="1">
        <v>45895</v>
      </c>
      <c r="C2293" t="s">
        <v>107</v>
      </c>
      <c r="D2293" t="s">
        <v>108</v>
      </c>
      <c r="E2293" t="s">
        <v>53</v>
      </c>
      <c r="F2293" t="s">
        <v>46</v>
      </c>
      <c r="G2293" t="s">
        <v>55</v>
      </c>
      <c r="H2293" t="s">
        <v>56</v>
      </c>
      <c r="I2293" t="s">
        <v>144</v>
      </c>
      <c r="J2293" t="s">
        <v>145</v>
      </c>
      <c r="K2293" t="s">
        <v>33</v>
      </c>
      <c r="L2293" s="8">
        <v>12</v>
      </c>
      <c r="M2293" s="8">
        <v>6.5</v>
      </c>
      <c r="N2293">
        <v>6</v>
      </c>
      <c r="O2293" s="8">
        <v>72</v>
      </c>
      <c r="P2293" s="14">
        <v>0.24129999999999999</v>
      </c>
      <c r="Q2293" s="8">
        <v>17.37</v>
      </c>
      <c r="R2293" s="8">
        <v>54.63</v>
      </c>
      <c r="S2293" s="8">
        <v>39</v>
      </c>
      <c r="T2293" s="8">
        <v>15.63</v>
      </c>
      <c r="U2293">
        <v>0</v>
      </c>
      <c r="V2293" s="8">
        <v>0</v>
      </c>
      <c r="W2293" s="8">
        <v>0</v>
      </c>
      <c r="X2293" s="8">
        <v>15.63</v>
      </c>
    </row>
    <row r="2294" spans="1:24" x14ac:dyDescent="0.25">
      <c r="A2294" t="s">
        <v>2620</v>
      </c>
      <c r="B2294" s="1">
        <v>45702</v>
      </c>
      <c r="C2294" t="s">
        <v>461</v>
      </c>
      <c r="D2294" t="s">
        <v>462</v>
      </c>
      <c r="E2294" t="s">
        <v>27</v>
      </c>
      <c r="F2294" t="s">
        <v>37</v>
      </c>
      <c r="G2294" t="s">
        <v>38</v>
      </c>
      <c r="H2294" t="s">
        <v>39</v>
      </c>
      <c r="I2294" t="s">
        <v>66</v>
      </c>
      <c r="J2294" t="s">
        <v>67</v>
      </c>
      <c r="K2294" t="s">
        <v>33</v>
      </c>
      <c r="L2294" s="8">
        <v>4.5</v>
      </c>
      <c r="M2294" s="8">
        <v>2.1</v>
      </c>
      <c r="N2294">
        <v>5</v>
      </c>
      <c r="O2294" s="8">
        <v>22.5</v>
      </c>
      <c r="P2294" s="14">
        <v>1.8E-3</v>
      </c>
      <c r="Q2294" s="8">
        <v>0.04</v>
      </c>
      <c r="R2294" s="8">
        <v>22.46</v>
      </c>
      <c r="S2294" s="8">
        <v>10.5</v>
      </c>
      <c r="T2294" s="8">
        <v>11.96</v>
      </c>
      <c r="U2294">
        <v>0</v>
      </c>
      <c r="V2294" s="8">
        <v>0</v>
      </c>
      <c r="W2294" s="8">
        <v>0</v>
      </c>
      <c r="X2294" s="8">
        <v>11.96</v>
      </c>
    </row>
    <row r="2295" spans="1:24" x14ac:dyDescent="0.25">
      <c r="A2295" t="s">
        <v>2621</v>
      </c>
      <c r="B2295" s="1">
        <v>45828</v>
      </c>
      <c r="C2295" t="s">
        <v>400</v>
      </c>
      <c r="D2295" t="s">
        <v>401</v>
      </c>
      <c r="E2295" t="s">
        <v>27</v>
      </c>
      <c r="F2295" t="s">
        <v>28</v>
      </c>
      <c r="G2295" t="s">
        <v>38</v>
      </c>
      <c r="H2295" t="s">
        <v>39</v>
      </c>
      <c r="I2295" t="s">
        <v>104</v>
      </c>
      <c r="J2295" t="s">
        <v>105</v>
      </c>
      <c r="K2295" t="s">
        <v>49</v>
      </c>
      <c r="L2295" s="8">
        <v>4.2</v>
      </c>
      <c r="M2295" s="8">
        <v>2.8</v>
      </c>
      <c r="N2295">
        <v>365</v>
      </c>
      <c r="O2295" s="8">
        <v>1533</v>
      </c>
      <c r="P2295" s="14">
        <v>6.0600000000000001E-2</v>
      </c>
      <c r="Q2295" s="8">
        <v>92.9</v>
      </c>
      <c r="R2295" s="8">
        <v>1440.1</v>
      </c>
      <c r="S2295" s="8">
        <v>1022</v>
      </c>
      <c r="T2295" s="8">
        <v>418.1</v>
      </c>
      <c r="U2295">
        <v>0</v>
      </c>
      <c r="V2295" s="8">
        <v>0</v>
      </c>
      <c r="W2295" s="8">
        <v>0</v>
      </c>
      <c r="X2295" s="8">
        <v>418.1</v>
      </c>
    </row>
    <row r="2296" spans="1:24" x14ac:dyDescent="0.25">
      <c r="A2296" t="s">
        <v>2622</v>
      </c>
      <c r="B2296" s="1">
        <v>45372</v>
      </c>
      <c r="C2296" t="s">
        <v>148</v>
      </c>
      <c r="D2296" t="s">
        <v>149</v>
      </c>
      <c r="E2296" t="s">
        <v>150</v>
      </c>
      <c r="F2296" t="s">
        <v>37</v>
      </c>
      <c r="G2296" t="s">
        <v>151</v>
      </c>
      <c r="H2296" t="s">
        <v>152</v>
      </c>
      <c r="I2296" t="s">
        <v>156</v>
      </c>
      <c r="J2296" t="s">
        <v>157</v>
      </c>
      <c r="K2296" t="s">
        <v>42</v>
      </c>
      <c r="L2296" s="8">
        <v>6.2</v>
      </c>
      <c r="M2296" s="8">
        <v>1.9</v>
      </c>
      <c r="N2296">
        <v>115</v>
      </c>
      <c r="O2296" s="8">
        <v>713</v>
      </c>
      <c r="P2296" s="14">
        <v>2.8E-3</v>
      </c>
      <c r="Q2296" s="8">
        <v>2</v>
      </c>
      <c r="R2296" s="8">
        <v>711</v>
      </c>
      <c r="S2296" s="8">
        <v>218.5</v>
      </c>
      <c r="T2296" s="8">
        <v>492.5</v>
      </c>
      <c r="U2296">
        <v>8</v>
      </c>
      <c r="V2296" s="8">
        <v>49.46</v>
      </c>
      <c r="W2296" s="8">
        <v>19.2</v>
      </c>
      <c r="X2296" s="8">
        <v>473.3</v>
      </c>
    </row>
    <row r="2297" spans="1:24" x14ac:dyDescent="0.25">
      <c r="A2297" t="s">
        <v>2623</v>
      </c>
      <c r="B2297" s="1">
        <v>45697</v>
      </c>
      <c r="C2297" t="s">
        <v>168</v>
      </c>
      <c r="D2297" t="s">
        <v>169</v>
      </c>
      <c r="E2297" t="s">
        <v>63</v>
      </c>
      <c r="F2297" t="s">
        <v>46</v>
      </c>
      <c r="G2297" t="s">
        <v>64</v>
      </c>
      <c r="H2297" t="s">
        <v>65</v>
      </c>
      <c r="I2297" t="s">
        <v>57</v>
      </c>
      <c r="J2297" t="s">
        <v>58</v>
      </c>
      <c r="K2297" t="s">
        <v>59</v>
      </c>
      <c r="L2297" s="8">
        <v>10.5</v>
      </c>
      <c r="M2297" s="8">
        <v>7.5</v>
      </c>
      <c r="N2297">
        <v>2</v>
      </c>
      <c r="O2297" s="8">
        <v>21</v>
      </c>
      <c r="P2297" s="14">
        <v>0.1416</v>
      </c>
      <c r="Q2297" s="8">
        <v>2.97</v>
      </c>
      <c r="R2297" s="8">
        <v>18.03</v>
      </c>
      <c r="S2297" s="8">
        <v>15</v>
      </c>
      <c r="T2297" s="8">
        <v>3.03</v>
      </c>
      <c r="U2297">
        <v>0</v>
      </c>
      <c r="V2297" s="8">
        <v>0</v>
      </c>
      <c r="W2297" s="8">
        <v>0</v>
      </c>
      <c r="X2297" s="8">
        <v>3.03</v>
      </c>
    </row>
    <row r="2298" spans="1:24" x14ac:dyDescent="0.25">
      <c r="A2298" t="s">
        <v>2624</v>
      </c>
      <c r="B2298" s="1">
        <v>46183</v>
      </c>
      <c r="C2298" t="s">
        <v>371</v>
      </c>
      <c r="D2298" t="s">
        <v>372</v>
      </c>
      <c r="E2298" t="s">
        <v>63</v>
      </c>
      <c r="F2298" t="s">
        <v>54</v>
      </c>
      <c r="G2298" t="s">
        <v>64</v>
      </c>
      <c r="H2298" t="s">
        <v>65</v>
      </c>
      <c r="I2298" t="s">
        <v>99</v>
      </c>
      <c r="J2298" t="s">
        <v>100</v>
      </c>
      <c r="K2298" t="s">
        <v>49</v>
      </c>
      <c r="L2298" s="8">
        <v>3.8</v>
      </c>
      <c r="M2298" s="8">
        <v>2.6</v>
      </c>
      <c r="N2298">
        <v>164</v>
      </c>
      <c r="O2298" s="8">
        <v>623.20000000000005</v>
      </c>
      <c r="P2298" s="14">
        <v>2.1399999999999999E-2</v>
      </c>
      <c r="Q2298" s="8">
        <v>13.34</v>
      </c>
      <c r="R2298" s="8">
        <v>609.86</v>
      </c>
      <c r="S2298" s="8">
        <v>426.4</v>
      </c>
      <c r="T2298" s="8">
        <v>183.46</v>
      </c>
      <c r="U2298">
        <v>0</v>
      </c>
      <c r="V2298" s="8">
        <v>0</v>
      </c>
      <c r="W2298" s="8">
        <v>0</v>
      </c>
      <c r="X2298" s="8">
        <v>183.46</v>
      </c>
    </row>
    <row r="2299" spans="1:24" x14ac:dyDescent="0.25">
      <c r="A2299" t="s">
        <v>2625</v>
      </c>
      <c r="B2299" s="1">
        <v>45609</v>
      </c>
      <c r="C2299" t="s">
        <v>139</v>
      </c>
      <c r="D2299" t="s">
        <v>140</v>
      </c>
      <c r="E2299" t="s">
        <v>63</v>
      </c>
      <c r="F2299" t="s">
        <v>54</v>
      </c>
      <c r="G2299" t="s">
        <v>79</v>
      </c>
      <c r="H2299" t="s">
        <v>80</v>
      </c>
      <c r="I2299" t="s">
        <v>122</v>
      </c>
      <c r="J2299" t="s">
        <v>123</v>
      </c>
      <c r="K2299" t="s">
        <v>59</v>
      </c>
      <c r="L2299" s="8">
        <v>5.5</v>
      </c>
      <c r="M2299" s="8">
        <v>3.8</v>
      </c>
      <c r="N2299">
        <v>118</v>
      </c>
      <c r="O2299" s="8">
        <v>649</v>
      </c>
      <c r="P2299" s="14">
        <v>2.2700000000000001E-2</v>
      </c>
      <c r="Q2299" s="8">
        <v>14.73</v>
      </c>
      <c r="R2299" s="8">
        <v>634.27</v>
      </c>
      <c r="S2299" s="8">
        <v>448.4</v>
      </c>
      <c r="T2299" s="8">
        <v>185.87</v>
      </c>
      <c r="U2299">
        <v>0</v>
      </c>
      <c r="V2299" s="8">
        <v>0</v>
      </c>
      <c r="W2299" s="8">
        <v>0</v>
      </c>
      <c r="X2299" s="8">
        <v>185.87</v>
      </c>
    </row>
    <row r="2300" spans="1:24" x14ac:dyDescent="0.25">
      <c r="A2300" t="s">
        <v>2626</v>
      </c>
      <c r="B2300" s="1">
        <v>46055</v>
      </c>
      <c r="C2300" t="s">
        <v>354</v>
      </c>
      <c r="D2300" t="s">
        <v>355</v>
      </c>
      <c r="E2300" t="s">
        <v>71</v>
      </c>
      <c r="F2300" t="s">
        <v>54</v>
      </c>
      <c r="G2300" t="s">
        <v>72</v>
      </c>
      <c r="H2300" t="s">
        <v>73</v>
      </c>
      <c r="I2300" t="s">
        <v>104</v>
      </c>
      <c r="J2300" t="s">
        <v>105</v>
      </c>
      <c r="K2300" t="s">
        <v>49</v>
      </c>
      <c r="L2300" s="8">
        <v>4.2</v>
      </c>
      <c r="M2300" s="8">
        <v>2.8</v>
      </c>
      <c r="N2300">
        <v>46</v>
      </c>
      <c r="O2300" s="8">
        <v>193.2</v>
      </c>
      <c r="P2300" s="14">
        <v>3.4799999999999998E-2</v>
      </c>
      <c r="Q2300" s="8">
        <v>6.72</v>
      </c>
      <c r="R2300" s="8">
        <v>186.48</v>
      </c>
      <c r="S2300" s="8">
        <v>128.80000000000001</v>
      </c>
      <c r="T2300" s="8">
        <v>57.68</v>
      </c>
      <c r="U2300">
        <v>0</v>
      </c>
      <c r="V2300" s="8">
        <v>0</v>
      </c>
      <c r="W2300" s="8">
        <v>0</v>
      </c>
      <c r="X2300" s="8">
        <v>57.68</v>
      </c>
    </row>
    <row r="2301" spans="1:24" x14ac:dyDescent="0.25">
      <c r="A2301" t="s">
        <v>2627</v>
      </c>
      <c r="B2301" s="1">
        <v>45639</v>
      </c>
      <c r="C2301" t="s">
        <v>258</v>
      </c>
      <c r="D2301" t="s">
        <v>259</v>
      </c>
      <c r="E2301" t="s">
        <v>71</v>
      </c>
      <c r="F2301" t="s">
        <v>28</v>
      </c>
      <c r="G2301" t="s">
        <v>72</v>
      </c>
      <c r="H2301" t="s">
        <v>73</v>
      </c>
      <c r="I2301" t="s">
        <v>117</v>
      </c>
      <c r="J2301" t="s">
        <v>118</v>
      </c>
      <c r="K2301" t="s">
        <v>59</v>
      </c>
      <c r="L2301" s="8">
        <v>6</v>
      </c>
      <c r="M2301" s="8">
        <v>4.2</v>
      </c>
      <c r="N2301">
        <v>73</v>
      </c>
      <c r="O2301" s="8">
        <v>438</v>
      </c>
      <c r="P2301" s="14">
        <v>4.1500000000000002E-2</v>
      </c>
      <c r="Q2301" s="8">
        <v>18.18</v>
      </c>
      <c r="R2301" s="8">
        <v>419.82</v>
      </c>
      <c r="S2301" s="8">
        <v>306.60000000000002</v>
      </c>
      <c r="T2301" s="8">
        <v>113.22</v>
      </c>
      <c r="U2301">
        <v>0</v>
      </c>
      <c r="V2301" s="8">
        <v>0</v>
      </c>
      <c r="W2301" s="8">
        <v>0</v>
      </c>
      <c r="X2301" s="8">
        <v>113.22</v>
      </c>
    </row>
    <row r="2302" spans="1:24" x14ac:dyDescent="0.25">
      <c r="A2302" t="s">
        <v>2628</v>
      </c>
      <c r="B2302" s="1">
        <v>45518</v>
      </c>
      <c r="C2302" t="s">
        <v>262</v>
      </c>
      <c r="D2302" t="s">
        <v>263</v>
      </c>
      <c r="E2302" t="s">
        <v>63</v>
      </c>
      <c r="F2302" t="s">
        <v>54</v>
      </c>
      <c r="G2302" t="s">
        <v>64</v>
      </c>
      <c r="H2302" t="s">
        <v>65</v>
      </c>
      <c r="I2302" t="s">
        <v>57</v>
      </c>
      <c r="J2302" t="s">
        <v>58</v>
      </c>
      <c r="K2302" t="s">
        <v>59</v>
      </c>
      <c r="L2302" s="8">
        <v>10.5</v>
      </c>
      <c r="M2302" s="8">
        <v>7.5</v>
      </c>
      <c r="N2302">
        <v>39</v>
      </c>
      <c r="O2302" s="8">
        <v>409.5</v>
      </c>
      <c r="P2302" s="14">
        <v>2.5000000000000001E-3</v>
      </c>
      <c r="Q2302" s="8">
        <v>1.02</v>
      </c>
      <c r="R2302" s="8">
        <v>408.48</v>
      </c>
      <c r="S2302" s="8">
        <v>292.5</v>
      </c>
      <c r="T2302" s="8">
        <v>115.98</v>
      </c>
      <c r="U2302">
        <v>0</v>
      </c>
      <c r="V2302" s="8">
        <v>0</v>
      </c>
      <c r="W2302" s="8">
        <v>0</v>
      </c>
      <c r="X2302" s="8">
        <v>115.98</v>
      </c>
    </row>
    <row r="2303" spans="1:24" x14ac:dyDescent="0.25">
      <c r="A2303" t="s">
        <v>2629</v>
      </c>
      <c r="B2303" s="1">
        <v>45633</v>
      </c>
      <c r="C2303" t="s">
        <v>667</v>
      </c>
      <c r="D2303" t="s">
        <v>668</v>
      </c>
      <c r="E2303" t="s">
        <v>63</v>
      </c>
      <c r="F2303" t="s">
        <v>54</v>
      </c>
      <c r="G2303" t="s">
        <v>79</v>
      </c>
      <c r="H2303" t="s">
        <v>80</v>
      </c>
      <c r="I2303" t="s">
        <v>99</v>
      </c>
      <c r="J2303" t="s">
        <v>100</v>
      </c>
      <c r="K2303" t="s">
        <v>49</v>
      </c>
      <c r="L2303" s="8">
        <v>3.8</v>
      </c>
      <c r="M2303" s="8">
        <v>2.6</v>
      </c>
      <c r="N2303">
        <v>78</v>
      </c>
      <c r="O2303" s="8">
        <v>296.39999999999998</v>
      </c>
      <c r="P2303" s="14">
        <v>5.4399999999999997E-2</v>
      </c>
      <c r="Q2303" s="8">
        <v>16.12</v>
      </c>
      <c r="R2303" s="8">
        <v>280.27999999999997</v>
      </c>
      <c r="S2303" s="8">
        <v>202.8</v>
      </c>
      <c r="T2303" s="8">
        <v>77.48</v>
      </c>
      <c r="U2303">
        <v>0</v>
      </c>
      <c r="V2303" s="8">
        <v>0</v>
      </c>
      <c r="W2303" s="8">
        <v>0</v>
      </c>
      <c r="X2303" s="8">
        <v>77.48</v>
      </c>
    </row>
    <row r="2304" spans="1:24" x14ac:dyDescent="0.25">
      <c r="A2304" t="s">
        <v>2630</v>
      </c>
      <c r="B2304" s="1">
        <v>46089</v>
      </c>
      <c r="C2304" t="s">
        <v>133</v>
      </c>
      <c r="D2304" t="s">
        <v>134</v>
      </c>
      <c r="E2304" t="s">
        <v>27</v>
      </c>
      <c r="F2304" t="s">
        <v>54</v>
      </c>
      <c r="G2304" t="s">
        <v>29</v>
      </c>
      <c r="H2304" t="s">
        <v>30</v>
      </c>
      <c r="I2304" t="s">
        <v>156</v>
      </c>
      <c r="J2304" t="s">
        <v>157</v>
      </c>
      <c r="K2304" t="s">
        <v>42</v>
      </c>
      <c r="L2304" s="8">
        <v>6.2</v>
      </c>
      <c r="M2304" s="8">
        <v>1.9</v>
      </c>
      <c r="N2304">
        <v>14</v>
      </c>
      <c r="O2304" s="8">
        <v>86.8</v>
      </c>
      <c r="P2304" s="14">
        <v>3.32E-2</v>
      </c>
      <c r="Q2304" s="8">
        <v>2.88</v>
      </c>
      <c r="R2304" s="8">
        <v>83.92</v>
      </c>
      <c r="S2304" s="8">
        <v>26.6</v>
      </c>
      <c r="T2304" s="8">
        <v>57.32</v>
      </c>
      <c r="U2304">
        <v>2</v>
      </c>
      <c r="V2304" s="8">
        <v>11.99</v>
      </c>
      <c r="W2304" s="8">
        <v>4.8</v>
      </c>
      <c r="X2304" s="8">
        <v>52.52</v>
      </c>
    </row>
    <row r="2305" spans="1:24" x14ac:dyDescent="0.25">
      <c r="A2305" t="s">
        <v>2631</v>
      </c>
      <c r="B2305" s="1">
        <v>45464</v>
      </c>
      <c r="C2305" t="s">
        <v>115</v>
      </c>
      <c r="D2305" t="s">
        <v>116</v>
      </c>
      <c r="E2305" t="s">
        <v>27</v>
      </c>
      <c r="F2305" t="s">
        <v>54</v>
      </c>
      <c r="G2305" t="s">
        <v>38</v>
      </c>
      <c r="H2305" t="s">
        <v>39</v>
      </c>
      <c r="I2305" t="s">
        <v>122</v>
      </c>
      <c r="J2305" t="s">
        <v>123</v>
      </c>
      <c r="K2305" t="s">
        <v>59</v>
      </c>
      <c r="L2305" s="8">
        <v>5.5</v>
      </c>
      <c r="M2305" s="8">
        <v>3.8</v>
      </c>
      <c r="N2305">
        <v>232</v>
      </c>
      <c r="O2305" s="8">
        <v>1276</v>
      </c>
      <c r="P2305" s="14">
        <v>3.0300000000000001E-2</v>
      </c>
      <c r="Q2305" s="8">
        <v>38.659999999999997</v>
      </c>
      <c r="R2305" s="8">
        <v>1237.3399999999999</v>
      </c>
      <c r="S2305" s="8">
        <v>881.6</v>
      </c>
      <c r="T2305" s="8">
        <v>355.74</v>
      </c>
      <c r="U2305">
        <v>0</v>
      </c>
      <c r="V2305" s="8">
        <v>0</v>
      </c>
      <c r="W2305" s="8">
        <v>0</v>
      </c>
      <c r="X2305" s="8">
        <v>355.74</v>
      </c>
    </row>
    <row r="2306" spans="1:24" x14ac:dyDescent="0.25">
      <c r="A2306" t="s">
        <v>2632</v>
      </c>
      <c r="B2306" s="1">
        <v>45370</v>
      </c>
      <c r="C2306" t="s">
        <v>115</v>
      </c>
      <c r="D2306" t="s">
        <v>116</v>
      </c>
      <c r="E2306" t="s">
        <v>27</v>
      </c>
      <c r="F2306" t="s">
        <v>54</v>
      </c>
      <c r="G2306" t="s">
        <v>29</v>
      </c>
      <c r="H2306" t="s">
        <v>30</v>
      </c>
      <c r="I2306" t="s">
        <v>104</v>
      </c>
      <c r="J2306" t="s">
        <v>105</v>
      </c>
      <c r="K2306" t="s">
        <v>49</v>
      </c>
      <c r="L2306" s="8">
        <v>4.2</v>
      </c>
      <c r="M2306" s="8">
        <v>2.8</v>
      </c>
      <c r="N2306">
        <v>100</v>
      </c>
      <c r="O2306" s="8">
        <v>420</v>
      </c>
      <c r="P2306" s="14">
        <v>3.3E-3</v>
      </c>
      <c r="Q2306" s="8">
        <v>1.39</v>
      </c>
      <c r="R2306" s="8">
        <v>418.61</v>
      </c>
      <c r="S2306" s="8">
        <v>280</v>
      </c>
      <c r="T2306" s="8">
        <v>138.61000000000001</v>
      </c>
      <c r="U2306">
        <v>0</v>
      </c>
      <c r="V2306" s="8">
        <v>0</v>
      </c>
      <c r="W2306" s="8">
        <v>0</v>
      </c>
      <c r="X2306" s="8">
        <v>138.61000000000001</v>
      </c>
    </row>
    <row r="2307" spans="1:24" x14ac:dyDescent="0.25">
      <c r="A2307" t="s">
        <v>2633</v>
      </c>
      <c r="B2307" s="1">
        <v>45814</v>
      </c>
      <c r="C2307" t="s">
        <v>223</v>
      </c>
      <c r="D2307" t="s">
        <v>224</v>
      </c>
      <c r="E2307" t="s">
        <v>27</v>
      </c>
      <c r="F2307" t="s">
        <v>28</v>
      </c>
      <c r="G2307" t="s">
        <v>29</v>
      </c>
      <c r="H2307" t="s">
        <v>30</v>
      </c>
      <c r="I2307" t="s">
        <v>99</v>
      </c>
      <c r="J2307" t="s">
        <v>100</v>
      </c>
      <c r="K2307" t="s">
        <v>49</v>
      </c>
      <c r="L2307" s="8">
        <v>3.8</v>
      </c>
      <c r="M2307" s="8">
        <v>2.6</v>
      </c>
      <c r="N2307">
        <v>108</v>
      </c>
      <c r="O2307" s="8">
        <v>410.4</v>
      </c>
      <c r="P2307" s="14">
        <v>9.6299999999999997E-2</v>
      </c>
      <c r="Q2307" s="8">
        <v>39.520000000000003</v>
      </c>
      <c r="R2307" s="8">
        <v>370.88</v>
      </c>
      <c r="S2307" s="8">
        <v>280.8</v>
      </c>
      <c r="T2307" s="8">
        <v>90.08</v>
      </c>
      <c r="U2307">
        <v>0</v>
      </c>
      <c r="V2307" s="8">
        <v>0</v>
      </c>
      <c r="W2307" s="8">
        <v>0</v>
      </c>
      <c r="X2307" s="8">
        <v>90.08</v>
      </c>
    </row>
    <row r="2308" spans="1:24" x14ac:dyDescent="0.25">
      <c r="A2308" t="s">
        <v>2634</v>
      </c>
      <c r="B2308" s="1">
        <v>45940</v>
      </c>
      <c r="C2308" t="s">
        <v>44</v>
      </c>
      <c r="D2308" t="s">
        <v>45</v>
      </c>
      <c r="E2308" t="s">
        <v>27</v>
      </c>
      <c r="F2308" t="s">
        <v>46</v>
      </c>
      <c r="G2308" t="s">
        <v>29</v>
      </c>
      <c r="H2308" t="s">
        <v>30</v>
      </c>
      <c r="I2308" t="s">
        <v>31</v>
      </c>
      <c r="J2308" t="s">
        <v>32</v>
      </c>
      <c r="K2308" t="s">
        <v>33</v>
      </c>
      <c r="L2308" s="8">
        <v>5.8</v>
      </c>
      <c r="M2308" s="8">
        <v>2.7</v>
      </c>
      <c r="N2308">
        <v>16</v>
      </c>
      <c r="O2308" s="8">
        <v>92.8</v>
      </c>
      <c r="P2308" s="14">
        <v>5.3900000000000003E-2</v>
      </c>
      <c r="Q2308" s="8">
        <v>5</v>
      </c>
      <c r="R2308" s="8">
        <v>87.8</v>
      </c>
      <c r="S2308" s="8">
        <v>43.2</v>
      </c>
      <c r="T2308" s="8">
        <v>44.6</v>
      </c>
      <c r="U2308">
        <v>0</v>
      </c>
      <c r="V2308" s="8">
        <v>0</v>
      </c>
      <c r="W2308" s="8">
        <v>0</v>
      </c>
      <c r="X2308" s="8">
        <v>44.6</v>
      </c>
    </row>
    <row r="2309" spans="1:24" x14ac:dyDescent="0.25">
      <c r="A2309" t="s">
        <v>2635</v>
      </c>
      <c r="B2309" s="1">
        <v>45408</v>
      </c>
      <c r="C2309" t="s">
        <v>171</v>
      </c>
      <c r="D2309" t="s">
        <v>172</v>
      </c>
      <c r="E2309" t="s">
        <v>27</v>
      </c>
      <c r="F2309" t="s">
        <v>46</v>
      </c>
      <c r="G2309" t="s">
        <v>29</v>
      </c>
      <c r="H2309" t="s">
        <v>30</v>
      </c>
      <c r="I2309" t="s">
        <v>112</v>
      </c>
      <c r="J2309" t="s">
        <v>113</v>
      </c>
      <c r="K2309" t="s">
        <v>42</v>
      </c>
      <c r="L2309" s="8">
        <v>8.5</v>
      </c>
      <c r="M2309" s="8">
        <v>2.8</v>
      </c>
      <c r="N2309">
        <v>36</v>
      </c>
      <c r="O2309" s="8">
        <v>306</v>
      </c>
      <c r="P2309" s="14">
        <v>0.11169999999999999</v>
      </c>
      <c r="Q2309" s="8">
        <v>34.18</v>
      </c>
      <c r="R2309" s="8">
        <v>271.82</v>
      </c>
      <c r="S2309" s="8">
        <v>100.8</v>
      </c>
      <c r="T2309" s="8">
        <v>171.02</v>
      </c>
      <c r="U2309">
        <v>8</v>
      </c>
      <c r="V2309" s="8">
        <v>60.4</v>
      </c>
      <c r="W2309" s="8">
        <v>26.4</v>
      </c>
      <c r="X2309" s="8">
        <v>144.62</v>
      </c>
    </row>
    <row r="2310" spans="1:24" x14ac:dyDescent="0.25">
      <c r="A2310" t="s">
        <v>2636</v>
      </c>
      <c r="B2310" s="1">
        <v>45835</v>
      </c>
      <c r="C2310" t="s">
        <v>546</v>
      </c>
      <c r="D2310" t="s">
        <v>547</v>
      </c>
      <c r="E2310" t="s">
        <v>27</v>
      </c>
      <c r="F2310" t="s">
        <v>89</v>
      </c>
      <c r="G2310" t="s">
        <v>38</v>
      </c>
      <c r="H2310" t="s">
        <v>39</v>
      </c>
      <c r="I2310" t="s">
        <v>47</v>
      </c>
      <c r="J2310" t="s">
        <v>48</v>
      </c>
      <c r="K2310" t="s">
        <v>49</v>
      </c>
      <c r="L2310" s="8">
        <v>5</v>
      </c>
      <c r="M2310" s="8">
        <v>3.2</v>
      </c>
      <c r="N2310">
        <v>38</v>
      </c>
      <c r="O2310" s="8">
        <v>190</v>
      </c>
      <c r="P2310" s="14">
        <v>0.13900000000000001</v>
      </c>
      <c r="Q2310" s="8">
        <v>26.41</v>
      </c>
      <c r="R2310" s="8">
        <v>163.59</v>
      </c>
      <c r="S2310" s="8">
        <v>121.6</v>
      </c>
      <c r="T2310" s="8">
        <v>41.99</v>
      </c>
      <c r="U2310">
        <v>0</v>
      </c>
      <c r="V2310" s="8">
        <v>0</v>
      </c>
      <c r="W2310" s="8">
        <v>0</v>
      </c>
      <c r="X2310" s="8">
        <v>41.99</v>
      </c>
    </row>
    <row r="2311" spans="1:24" x14ac:dyDescent="0.25">
      <c r="A2311" t="s">
        <v>2637</v>
      </c>
      <c r="B2311" s="1">
        <v>45814</v>
      </c>
      <c r="C2311" t="s">
        <v>241</v>
      </c>
      <c r="D2311" t="s">
        <v>242</v>
      </c>
      <c r="E2311" t="s">
        <v>71</v>
      </c>
      <c r="F2311" t="s">
        <v>89</v>
      </c>
      <c r="G2311" t="s">
        <v>72</v>
      </c>
      <c r="H2311" t="s">
        <v>73</v>
      </c>
      <c r="I2311" t="s">
        <v>66</v>
      </c>
      <c r="J2311" t="s">
        <v>67</v>
      </c>
      <c r="K2311" t="s">
        <v>33</v>
      </c>
      <c r="L2311" s="8">
        <v>4.5</v>
      </c>
      <c r="M2311" s="8">
        <v>2.1</v>
      </c>
      <c r="N2311">
        <v>134</v>
      </c>
      <c r="O2311" s="8">
        <v>603</v>
      </c>
      <c r="P2311" s="14">
        <v>4.8500000000000001E-2</v>
      </c>
      <c r="Q2311" s="8">
        <v>29.25</v>
      </c>
      <c r="R2311" s="8">
        <v>573.75</v>
      </c>
      <c r="S2311" s="8">
        <v>281.39999999999998</v>
      </c>
      <c r="T2311" s="8">
        <v>292.35000000000002</v>
      </c>
      <c r="U2311">
        <v>0</v>
      </c>
      <c r="V2311" s="8">
        <v>0</v>
      </c>
      <c r="W2311" s="8">
        <v>0</v>
      </c>
      <c r="X2311" s="8">
        <v>292.35000000000002</v>
      </c>
    </row>
    <row r="2312" spans="1:24" x14ac:dyDescent="0.25">
      <c r="A2312" t="s">
        <v>2638</v>
      </c>
      <c r="B2312" s="1">
        <v>45490</v>
      </c>
      <c r="C2312" t="s">
        <v>208</v>
      </c>
      <c r="D2312" t="s">
        <v>209</v>
      </c>
      <c r="E2312" t="s">
        <v>27</v>
      </c>
      <c r="F2312" t="s">
        <v>54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 s="8">
        <v>5.8</v>
      </c>
      <c r="M2312" s="8">
        <v>2.7</v>
      </c>
      <c r="N2312">
        <v>134</v>
      </c>
      <c r="O2312" s="8">
        <v>777.2</v>
      </c>
      <c r="P2312" s="14">
        <v>3.0200000000000001E-2</v>
      </c>
      <c r="Q2312" s="8">
        <v>23.47</v>
      </c>
      <c r="R2312" s="8">
        <v>753.73</v>
      </c>
      <c r="S2312" s="8">
        <v>361.8</v>
      </c>
      <c r="T2312" s="8">
        <v>391.93</v>
      </c>
      <c r="U2312">
        <v>0</v>
      </c>
      <c r="V2312" s="8">
        <v>0</v>
      </c>
      <c r="W2312" s="8">
        <v>0</v>
      </c>
      <c r="X2312" s="8">
        <v>391.93</v>
      </c>
    </row>
    <row r="2313" spans="1:24" x14ac:dyDescent="0.25">
      <c r="A2313" t="s">
        <v>2639</v>
      </c>
      <c r="B2313" s="1">
        <v>46219</v>
      </c>
      <c r="C2313" t="s">
        <v>177</v>
      </c>
      <c r="D2313" t="s">
        <v>178</v>
      </c>
      <c r="E2313" t="s">
        <v>27</v>
      </c>
      <c r="F2313" t="s">
        <v>37</v>
      </c>
      <c r="G2313" t="s">
        <v>38</v>
      </c>
      <c r="H2313" t="s">
        <v>39</v>
      </c>
      <c r="I2313" t="s">
        <v>74</v>
      </c>
      <c r="J2313" t="s">
        <v>75</v>
      </c>
      <c r="K2313" t="s">
        <v>49</v>
      </c>
      <c r="L2313" s="8">
        <v>11</v>
      </c>
      <c r="M2313" s="8">
        <v>6.8</v>
      </c>
      <c r="N2313">
        <v>30</v>
      </c>
      <c r="O2313" s="8">
        <v>330</v>
      </c>
      <c r="P2313" s="14">
        <v>4.3299999999999998E-2</v>
      </c>
      <c r="Q2313" s="8">
        <v>14.29</v>
      </c>
      <c r="R2313" s="8">
        <v>315.70999999999998</v>
      </c>
      <c r="S2313" s="8">
        <v>204</v>
      </c>
      <c r="T2313" s="8">
        <v>111.71</v>
      </c>
      <c r="U2313">
        <v>0</v>
      </c>
      <c r="V2313" s="8">
        <v>0</v>
      </c>
      <c r="W2313" s="8">
        <v>0</v>
      </c>
      <c r="X2313" s="8">
        <v>111.71</v>
      </c>
    </row>
    <row r="2314" spans="1:24" x14ac:dyDescent="0.25">
      <c r="A2314" t="s">
        <v>2640</v>
      </c>
      <c r="B2314" s="1">
        <v>46086</v>
      </c>
      <c r="C2314" t="s">
        <v>269</v>
      </c>
      <c r="D2314" t="s">
        <v>270</v>
      </c>
      <c r="E2314" t="s">
        <v>27</v>
      </c>
      <c r="F2314" t="s">
        <v>37</v>
      </c>
      <c r="G2314" t="s">
        <v>38</v>
      </c>
      <c r="H2314" t="s">
        <v>39</v>
      </c>
      <c r="I2314" t="s">
        <v>156</v>
      </c>
      <c r="J2314" t="s">
        <v>157</v>
      </c>
      <c r="K2314" t="s">
        <v>42</v>
      </c>
      <c r="L2314" s="8">
        <v>6.2</v>
      </c>
      <c r="M2314" s="8">
        <v>1.9</v>
      </c>
      <c r="N2314">
        <v>17</v>
      </c>
      <c r="O2314" s="8">
        <v>105.4</v>
      </c>
      <c r="P2314" s="14">
        <v>2.1399999999999999E-2</v>
      </c>
      <c r="Q2314" s="8">
        <v>2.2599999999999998</v>
      </c>
      <c r="R2314" s="8">
        <v>103.14</v>
      </c>
      <c r="S2314" s="8">
        <v>32.299999999999997</v>
      </c>
      <c r="T2314" s="8">
        <v>70.84</v>
      </c>
      <c r="U2314">
        <v>0</v>
      </c>
      <c r="V2314" s="8">
        <v>0</v>
      </c>
      <c r="W2314" s="8">
        <v>0</v>
      </c>
      <c r="X2314" s="8">
        <v>70.84</v>
      </c>
    </row>
    <row r="2315" spans="1:24" x14ac:dyDescent="0.25">
      <c r="A2315" t="s">
        <v>2641</v>
      </c>
      <c r="B2315" s="1">
        <v>45649</v>
      </c>
      <c r="C2315" t="s">
        <v>107</v>
      </c>
      <c r="D2315" t="s">
        <v>108</v>
      </c>
      <c r="E2315" t="s">
        <v>53</v>
      </c>
      <c r="F2315" t="s">
        <v>46</v>
      </c>
      <c r="G2315" t="s">
        <v>55</v>
      </c>
      <c r="H2315" t="s">
        <v>56</v>
      </c>
      <c r="I2315" t="s">
        <v>122</v>
      </c>
      <c r="J2315" t="s">
        <v>123</v>
      </c>
      <c r="K2315" t="s">
        <v>59</v>
      </c>
      <c r="L2315" s="8">
        <v>5.5</v>
      </c>
      <c r="M2315" s="8">
        <v>3.8</v>
      </c>
      <c r="N2315">
        <v>13</v>
      </c>
      <c r="O2315" s="8">
        <v>71.5</v>
      </c>
      <c r="P2315" s="14">
        <v>9.0399999999999994E-2</v>
      </c>
      <c r="Q2315" s="8">
        <v>6.46</v>
      </c>
      <c r="R2315" s="8">
        <v>65.040000000000006</v>
      </c>
      <c r="S2315" s="8">
        <v>49.4</v>
      </c>
      <c r="T2315" s="8">
        <v>15.64</v>
      </c>
      <c r="U2315">
        <v>0</v>
      </c>
      <c r="V2315" s="8">
        <v>0</v>
      </c>
      <c r="W2315" s="8">
        <v>0</v>
      </c>
      <c r="X2315" s="8">
        <v>15.64</v>
      </c>
    </row>
    <row r="2316" spans="1:24" x14ac:dyDescent="0.25">
      <c r="A2316" t="s">
        <v>2642</v>
      </c>
      <c r="B2316" s="1">
        <v>45651</v>
      </c>
      <c r="C2316" t="s">
        <v>226</v>
      </c>
      <c r="D2316" t="s">
        <v>227</v>
      </c>
      <c r="E2316" t="s">
        <v>27</v>
      </c>
      <c r="F2316" t="s">
        <v>54</v>
      </c>
      <c r="G2316" t="s">
        <v>29</v>
      </c>
      <c r="H2316" t="s">
        <v>30</v>
      </c>
      <c r="I2316" t="s">
        <v>112</v>
      </c>
      <c r="J2316" t="s">
        <v>113</v>
      </c>
      <c r="K2316" t="s">
        <v>42</v>
      </c>
      <c r="L2316" s="8">
        <v>8.5</v>
      </c>
      <c r="M2316" s="8">
        <v>2.8</v>
      </c>
      <c r="N2316">
        <v>115</v>
      </c>
      <c r="O2316" s="8">
        <v>977.5</v>
      </c>
      <c r="P2316" s="14">
        <v>2.0000000000000001E-4</v>
      </c>
      <c r="Q2316" s="8">
        <v>0.2</v>
      </c>
      <c r="R2316" s="8">
        <v>977.3</v>
      </c>
      <c r="S2316" s="8">
        <v>322</v>
      </c>
      <c r="T2316" s="8">
        <v>655.29999999999995</v>
      </c>
      <c r="U2316">
        <v>0</v>
      </c>
      <c r="V2316" s="8">
        <v>0</v>
      </c>
      <c r="W2316" s="8">
        <v>0</v>
      </c>
      <c r="X2316" s="8">
        <v>655.29999999999995</v>
      </c>
    </row>
    <row r="2317" spans="1:24" x14ac:dyDescent="0.25">
      <c r="A2317" t="s">
        <v>2643</v>
      </c>
      <c r="B2317" s="1">
        <v>46036</v>
      </c>
      <c r="C2317" t="s">
        <v>383</v>
      </c>
      <c r="D2317" t="s">
        <v>384</v>
      </c>
      <c r="E2317" t="s">
        <v>63</v>
      </c>
      <c r="F2317" t="s">
        <v>54</v>
      </c>
      <c r="G2317" t="s">
        <v>64</v>
      </c>
      <c r="H2317" t="s">
        <v>65</v>
      </c>
      <c r="I2317" t="s">
        <v>122</v>
      </c>
      <c r="J2317" t="s">
        <v>123</v>
      </c>
      <c r="K2317" t="s">
        <v>59</v>
      </c>
      <c r="L2317" s="8">
        <v>5.5</v>
      </c>
      <c r="M2317" s="8">
        <v>3.8</v>
      </c>
      <c r="N2317">
        <v>11</v>
      </c>
      <c r="O2317" s="8">
        <v>60.5</v>
      </c>
      <c r="P2317" s="14">
        <v>6.1000000000000004E-3</v>
      </c>
      <c r="Q2317" s="8">
        <v>0.37</v>
      </c>
      <c r="R2317" s="8">
        <v>60.13</v>
      </c>
      <c r="S2317" s="8">
        <v>41.8</v>
      </c>
      <c r="T2317" s="8">
        <v>18.329999999999998</v>
      </c>
      <c r="U2317">
        <v>0</v>
      </c>
      <c r="V2317" s="8">
        <v>0</v>
      </c>
      <c r="W2317" s="8">
        <v>0</v>
      </c>
      <c r="X2317" s="8">
        <v>18.329999999999998</v>
      </c>
    </row>
    <row r="2318" spans="1:24" x14ac:dyDescent="0.25">
      <c r="A2318" t="s">
        <v>2644</v>
      </c>
      <c r="B2318" s="1">
        <v>46130</v>
      </c>
      <c r="C2318" t="s">
        <v>427</v>
      </c>
      <c r="D2318" t="s">
        <v>428</v>
      </c>
      <c r="E2318" t="s">
        <v>150</v>
      </c>
      <c r="F2318" t="s">
        <v>46</v>
      </c>
      <c r="G2318" t="s">
        <v>151</v>
      </c>
      <c r="H2318" t="s">
        <v>152</v>
      </c>
      <c r="I2318" t="s">
        <v>47</v>
      </c>
      <c r="J2318" t="s">
        <v>48</v>
      </c>
      <c r="K2318" t="s">
        <v>49</v>
      </c>
      <c r="L2318" s="8">
        <v>5</v>
      </c>
      <c r="M2318" s="8">
        <v>3.2</v>
      </c>
      <c r="N2318">
        <v>6</v>
      </c>
      <c r="O2318" s="8">
        <v>30</v>
      </c>
      <c r="P2318" s="14">
        <v>9.98E-2</v>
      </c>
      <c r="Q2318" s="8">
        <v>2.99</v>
      </c>
      <c r="R2318" s="8">
        <v>27.01</v>
      </c>
      <c r="S2318" s="8">
        <v>19.2</v>
      </c>
      <c r="T2318" s="8">
        <v>7.81</v>
      </c>
      <c r="U2318">
        <v>0</v>
      </c>
      <c r="V2318" s="8">
        <v>0</v>
      </c>
      <c r="W2318" s="8">
        <v>0</v>
      </c>
      <c r="X2318" s="8">
        <v>7.81</v>
      </c>
    </row>
    <row r="2319" spans="1:24" x14ac:dyDescent="0.25">
      <c r="A2319" t="s">
        <v>2645</v>
      </c>
      <c r="B2319" s="1">
        <v>45952</v>
      </c>
      <c r="C2319" t="s">
        <v>689</v>
      </c>
      <c r="D2319" t="s">
        <v>690</v>
      </c>
      <c r="E2319" t="s">
        <v>27</v>
      </c>
      <c r="F2319" t="s">
        <v>54</v>
      </c>
      <c r="G2319" t="s">
        <v>29</v>
      </c>
      <c r="H2319" t="s">
        <v>30</v>
      </c>
      <c r="I2319" t="s">
        <v>57</v>
      </c>
      <c r="J2319" t="s">
        <v>58</v>
      </c>
      <c r="K2319" t="s">
        <v>59</v>
      </c>
      <c r="L2319" s="8">
        <v>10.5</v>
      </c>
      <c r="M2319" s="8">
        <v>7.5</v>
      </c>
      <c r="N2319">
        <v>142</v>
      </c>
      <c r="O2319" s="8">
        <v>1491</v>
      </c>
      <c r="P2319" s="14">
        <v>0.45319999999999999</v>
      </c>
      <c r="Q2319" s="8">
        <v>675.72</v>
      </c>
      <c r="R2319" s="8">
        <v>815.28</v>
      </c>
      <c r="S2319" s="8">
        <v>1065</v>
      </c>
      <c r="T2319" s="8">
        <v>-249.72</v>
      </c>
      <c r="U2319">
        <v>12</v>
      </c>
      <c r="V2319" s="8">
        <v>68.900000000000006</v>
      </c>
      <c r="W2319" s="8">
        <v>96</v>
      </c>
      <c r="X2319" s="8">
        <v>-345.72</v>
      </c>
    </row>
    <row r="2320" spans="1:24" x14ac:dyDescent="0.25">
      <c r="A2320" t="s">
        <v>2646</v>
      </c>
      <c r="B2320" s="1">
        <v>46126</v>
      </c>
      <c r="C2320" t="s">
        <v>551</v>
      </c>
      <c r="D2320" t="s">
        <v>552</v>
      </c>
      <c r="E2320" t="s">
        <v>27</v>
      </c>
      <c r="F2320" t="s">
        <v>54</v>
      </c>
      <c r="G2320" t="s">
        <v>38</v>
      </c>
      <c r="H2320" t="s">
        <v>39</v>
      </c>
      <c r="I2320" t="s">
        <v>144</v>
      </c>
      <c r="J2320" t="s">
        <v>145</v>
      </c>
      <c r="K2320" t="s">
        <v>33</v>
      </c>
      <c r="L2320" s="8">
        <v>12</v>
      </c>
      <c r="M2320" s="8">
        <v>6.5</v>
      </c>
      <c r="N2320">
        <v>16</v>
      </c>
      <c r="O2320" s="8">
        <v>192</v>
      </c>
      <c r="P2320" s="14">
        <v>6.0000000000000001E-3</v>
      </c>
      <c r="Q2320" s="8">
        <v>1.1499999999999999</v>
      </c>
      <c r="R2320" s="8">
        <v>190.85</v>
      </c>
      <c r="S2320" s="8">
        <v>104</v>
      </c>
      <c r="T2320" s="8">
        <v>86.85</v>
      </c>
      <c r="U2320">
        <v>0</v>
      </c>
      <c r="V2320" s="8">
        <v>0</v>
      </c>
      <c r="W2320" s="8">
        <v>0</v>
      </c>
      <c r="X2320" s="8">
        <v>86.85</v>
      </c>
    </row>
    <row r="2321" spans="1:24" x14ac:dyDescent="0.25">
      <c r="A2321" t="s">
        <v>2647</v>
      </c>
      <c r="B2321" s="1">
        <v>45443</v>
      </c>
      <c r="C2321" t="s">
        <v>211</v>
      </c>
      <c r="D2321" t="s">
        <v>212</v>
      </c>
      <c r="E2321" t="s">
        <v>27</v>
      </c>
      <c r="F2321" t="s">
        <v>37</v>
      </c>
      <c r="G2321" t="s">
        <v>38</v>
      </c>
      <c r="H2321" t="s">
        <v>39</v>
      </c>
      <c r="I2321" t="s">
        <v>99</v>
      </c>
      <c r="J2321" t="s">
        <v>100</v>
      </c>
      <c r="K2321" t="s">
        <v>49</v>
      </c>
      <c r="L2321" s="8">
        <v>3.8</v>
      </c>
      <c r="M2321" s="8">
        <v>2.6</v>
      </c>
      <c r="N2321">
        <v>53</v>
      </c>
      <c r="O2321" s="8">
        <v>201.4</v>
      </c>
      <c r="P2321" s="14">
        <v>1.7500000000000002E-2</v>
      </c>
      <c r="Q2321" s="8">
        <v>3.52</v>
      </c>
      <c r="R2321" s="8">
        <v>197.88</v>
      </c>
      <c r="S2321" s="8">
        <v>137.80000000000001</v>
      </c>
      <c r="T2321" s="8">
        <v>60.08</v>
      </c>
      <c r="U2321">
        <v>0</v>
      </c>
      <c r="V2321" s="8">
        <v>0</v>
      </c>
      <c r="W2321" s="8">
        <v>0</v>
      </c>
      <c r="X2321" s="8">
        <v>60.08</v>
      </c>
    </row>
    <row r="2322" spans="1:24" x14ac:dyDescent="0.25">
      <c r="A2322" t="s">
        <v>2648</v>
      </c>
      <c r="B2322" s="1">
        <v>45533</v>
      </c>
      <c r="C2322" t="s">
        <v>520</v>
      </c>
      <c r="D2322" t="s">
        <v>521</v>
      </c>
      <c r="E2322" t="s">
        <v>63</v>
      </c>
      <c r="F2322" t="s">
        <v>37</v>
      </c>
      <c r="G2322" t="s">
        <v>64</v>
      </c>
      <c r="H2322" t="s">
        <v>65</v>
      </c>
      <c r="I2322" t="s">
        <v>156</v>
      </c>
      <c r="J2322" t="s">
        <v>157</v>
      </c>
      <c r="K2322" t="s">
        <v>42</v>
      </c>
      <c r="L2322" s="8">
        <v>6.2</v>
      </c>
      <c r="M2322" s="8">
        <v>1.9</v>
      </c>
      <c r="N2322">
        <v>16</v>
      </c>
      <c r="O2322" s="8">
        <v>99.2</v>
      </c>
      <c r="P2322" s="14">
        <v>1.5100000000000001E-2</v>
      </c>
      <c r="Q2322" s="8">
        <v>1.5</v>
      </c>
      <c r="R2322" s="8">
        <v>97.7</v>
      </c>
      <c r="S2322" s="8">
        <v>30.4</v>
      </c>
      <c r="T2322" s="8">
        <v>67.3</v>
      </c>
      <c r="U2322">
        <v>0</v>
      </c>
      <c r="V2322" s="8">
        <v>0</v>
      </c>
      <c r="W2322" s="8">
        <v>0</v>
      </c>
      <c r="X2322" s="8">
        <v>67.3</v>
      </c>
    </row>
    <row r="2323" spans="1:24" x14ac:dyDescent="0.25">
      <c r="A2323" t="s">
        <v>2649</v>
      </c>
      <c r="B2323" s="1">
        <v>45397</v>
      </c>
      <c r="C2323" t="s">
        <v>94</v>
      </c>
      <c r="D2323" t="s">
        <v>95</v>
      </c>
      <c r="E2323" t="s">
        <v>53</v>
      </c>
      <c r="F2323" t="s">
        <v>46</v>
      </c>
      <c r="G2323" t="s">
        <v>55</v>
      </c>
      <c r="H2323" t="s">
        <v>56</v>
      </c>
      <c r="I2323" t="s">
        <v>74</v>
      </c>
      <c r="J2323" t="s">
        <v>75</v>
      </c>
      <c r="K2323" t="s">
        <v>49</v>
      </c>
      <c r="L2323" s="8">
        <v>11</v>
      </c>
      <c r="M2323" s="8">
        <v>6.8</v>
      </c>
      <c r="N2323">
        <v>41</v>
      </c>
      <c r="O2323" s="8">
        <v>451</v>
      </c>
      <c r="P2323" s="14">
        <v>9.9699999999999997E-2</v>
      </c>
      <c r="Q2323" s="8">
        <v>44.96</v>
      </c>
      <c r="R2323" s="8">
        <v>406.04</v>
      </c>
      <c r="S2323" s="8">
        <v>278.8</v>
      </c>
      <c r="T2323" s="8">
        <v>127.24</v>
      </c>
      <c r="U2323">
        <v>0</v>
      </c>
      <c r="V2323" s="8">
        <v>0</v>
      </c>
      <c r="W2323" s="8">
        <v>0</v>
      </c>
      <c r="X2323" s="8">
        <v>127.24</v>
      </c>
    </row>
    <row r="2324" spans="1:24" x14ac:dyDescent="0.25">
      <c r="A2324" t="s">
        <v>2650</v>
      </c>
      <c r="B2324" s="1">
        <v>45441</v>
      </c>
      <c r="C2324" t="s">
        <v>523</v>
      </c>
      <c r="D2324" t="s">
        <v>524</v>
      </c>
      <c r="E2324" t="s">
        <v>27</v>
      </c>
      <c r="F2324" t="s">
        <v>89</v>
      </c>
      <c r="G2324" t="s">
        <v>38</v>
      </c>
      <c r="H2324" t="s">
        <v>39</v>
      </c>
      <c r="I2324" t="s">
        <v>144</v>
      </c>
      <c r="J2324" t="s">
        <v>145</v>
      </c>
      <c r="K2324" t="s">
        <v>33</v>
      </c>
      <c r="L2324" s="8">
        <v>12</v>
      </c>
      <c r="M2324" s="8">
        <v>6.5</v>
      </c>
      <c r="N2324">
        <v>26</v>
      </c>
      <c r="O2324" s="8">
        <v>312</v>
      </c>
      <c r="P2324" s="14">
        <v>0.1118</v>
      </c>
      <c r="Q2324" s="8">
        <v>34.880000000000003</v>
      </c>
      <c r="R2324" s="8">
        <v>277.12</v>
      </c>
      <c r="S2324" s="8">
        <v>169</v>
      </c>
      <c r="T2324" s="8">
        <v>108.12</v>
      </c>
      <c r="U2324">
        <v>0</v>
      </c>
      <c r="V2324" s="8">
        <v>0</v>
      </c>
      <c r="W2324" s="8">
        <v>0</v>
      </c>
      <c r="X2324" s="8">
        <v>108.12</v>
      </c>
    </row>
    <row r="2325" spans="1:24" x14ac:dyDescent="0.25">
      <c r="A2325" t="s">
        <v>2651</v>
      </c>
      <c r="B2325" s="1">
        <v>45554</v>
      </c>
      <c r="C2325" t="s">
        <v>136</v>
      </c>
      <c r="D2325" t="s">
        <v>137</v>
      </c>
      <c r="E2325" t="s">
        <v>71</v>
      </c>
      <c r="F2325" t="s">
        <v>54</v>
      </c>
      <c r="G2325" t="s">
        <v>72</v>
      </c>
      <c r="H2325" t="s">
        <v>73</v>
      </c>
      <c r="I2325" t="s">
        <v>144</v>
      </c>
      <c r="J2325" t="s">
        <v>145</v>
      </c>
      <c r="K2325" t="s">
        <v>33</v>
      </c>
      <c r="L2325" s="8">
        <v>12</v>
      </c>
      <c r="M2325" s="8">
        <v>6.5</v>
      </c>
      <c r="N2325">
        <v>48</v>
      </c>
      <c r="O2325" s="8">
        <v>576</v>
      </c>
      <c r="P2325" s="14">
        <v>5.0500000000000003E-2</v>
      </c>
      <c r="Q2325" s="8">
        <v>29.09</v>
      </c>
      <c r="R2325" s="8">
        <v>546.91</v>
      </c>
      <c r="S2325" s="8">
        <v>312</v>
      </c>
      <c r="T2325" s="8">
        <v>234.91</v>
      </c>
      <c r="U2325">
        <v>0</v>
      </c>
      <c r="V2325" s="8">
        <v>0</v>
      </c>
      <c r="W2325" s="8">
        <v>0</v>
      </c>
      <c r="X2325" s="8">
        <v>234.91</v>
      </c>
    </row>
    <row r="2326" spans="1:24" x14ac:dyDescent="0.25">
      <c r="A2326" t="s">
        <v>2652</v>
      </c>
      <c r="B2326" s="1">
        <v>45494</v>
      </c>
      <c r="C2326" t="s">
        <v>328</v>
      </c>
      <c r="D2326" t="s">
        <v>329</v>
      </c>
      <c r="E2326" t="s">
        <v>71</v>
      </c>
      <c r="F2326" t="s">
        <v>54</v>
      </c>
      <c r="G2326" t="s">
        <v>72</v>
      </c>
      <c r="H2326" t="s">
        <v>73</v>
      </c>
      <c r="I2326" t="s">
        <v>144</v>
      </c>
      <c r="J2326" t="s">
        <v>145</v>
      </c>
      <c r="K2326" t="s">
        <v>33</v>
      </c>
      <c r="L2326" s="8">
        <v>12</v>
      </c>
      <c r="M2326" s="8">
        <v>6.5</v>
      </c>
      <c r="N2326">
        <v>13</v>
      </c>
      <c r="O2326" s="8">
        <v>156</v>
      </c>
      <c r="P2326" s="14">
        <v>2.5000000000000001E-3</v>
      </c>
      <c r="Q2326" s="8">
        <v>0.39</v>
      </c>
      <c r="R2326" s="8">
        <v>155.61000000000001</v>
      </c>
      <c r="S2326" s="8">
        <v>84.5</v>
      </c>
      <c r="T2326" s="8">
        <v>71.11</v>
      </c>
      <c r="U2326">
        <v>0</v>
      </c>
      <c r="V2326" s="8">
        <v>0</v>
      </c>
      <c r="W2326" s="8">
        <v>0</v>
      </c>
      <c r="X2326" s="8">
        <v>71.11</v>
      </c>
    </row>
    <row r="2327" spans="1:24" x14ac:dyDescent="0.25">
      <c r="A2327" t="s">
        <v>2653</v>
      </c>
      <c r="B2327" s="1">
        <v>45469</v>
      </c>
      <c r="C2327" t="s">
        <v>367</v>
      </c>
      <c r="D2327" t="s">
        <v>368</v>
      </c>
      <c r="E2327" t="s">
        <v>63</v>
      </c>
      <c r="F2327" t="s">
        <v>54</v>
      </c>
      <c r="G2327" t="s">
        <v>64</v>
      </c>
      <c r="H2327" t="s">
        <v>65</v>
      </c>
      <c r="I2327" t="s">
        <v>66</v>
      </c>
      <c r="J2327" t="s">
        <v>67</v>
      </c>
      <c r="K2327" t="s">
        <v>33</v>
      </c>
      <c r="L2327" s="8">
        <v>4.5</v>
      </c>
      <c r="M2327" s="8">
        <v>2.1</v>
      </c>
      <c r="N2327">
        <v>14</v>
      </c>
      <c r="O2327" s="8">
        <v>63</v>
      </c>
      <c r="P2327" s="14">
        <v>3.1600000000000003E-2</v>
      </c>
      <c r="Q2327" s="8">
        <v>1.99</v>
      </c>
      <c r="R2327" s="8">
        <v>61.01</v>
      </c>
      <c r="S2327" s="8">
        <v>29.4</v>
      </c>
      <c r="T2327" s="8">
        <v>31.61</v>
      </c>
      <c r="U2327">
        <v>0</v>
      </c>
      <c r="V2327" s="8">
        <v>0</v>
      </c>
      <c r="W2327" s="8">
        <v>0</v>
      </c>
      <c r="X2327" s="8">
        <v>31.61</v>
      </c>
    </row>
    <row r="2328" spans="1:24" x14ac:dyDescent="0.25">
      <c r="A2328" t="s">
        <v>2654</v>
      </c>
      <c r="B2328" s="1">
        <v>45908</v>
      </c>
      <c r="C2328" t="s">
        <v>667</v>
      </c>
      <c r="D2328" t="s">
        <v>668</v>
      </c>
      <c r="E2328" t="s">
        <v>63</v>
      </c>
      <c r="F2328" t="s">
        <v>54</v>
      </c>
      <c r="G2328" t="s">
        <v>64</v>
      </c>
      <c r="H2328" t="s">
        <v>65</v>
      </c>
      <c r="I2328" t="s">
        <v>104</v>
      </c>
      <c r="J2328" t="s">
        <v>105</v>
      </c>
      <c r="K2328" t="s">
        <v>49</v>
      </c>
      <c r="L2328" s="8">
        <v>4.2</v>
      </c>
      <c r="M2328" s="8">
        <v>2.8</v>
      </c>
      <c r="N2328">
        <v>35</v>
      </c>
      <c r="O2328" s="8">
        <v>147</v>
      </c>
      <c r="P2328" s="14">
        <v>3.0000000000000001E-3</v>
      </c>
      <c r="Q2328" s="8">
        <v>0.44</v>
      </c>
      <c r="R2328" s="8">
        <v>146.56</v>
      </c>
      <c r="S2328" s="8">
        <v>98</v>
      </c>
      <c r="T2328" s="8">
        <v>48.56</v>
      </c>
      <c r="U2328">
        <v>0</v>
      </c>
      <c r="V2328" s="8">
        <v>0</v>
      </c>
      <c r="W2328" s="8">
        <v>0</v>
      </c>
      <c r="X2328" s="8">
        <v>48.56</v>
      </c>
    </row>
    <row r="2329" spans="1:24" x14ac:dyDescent="0.25">
      <c r="A2329" t="s">
        <v>2655</v>
      </c>
      <c r="B2329" s="1">
        <v>45448</v>
      </c>
      <c r="C2329" t="s">
        <v>354</v>
      </c>
      <c r="D2329" t="s">
        <v>355</v>
      </c>
      <c r="E2329" t="s">
        <v>71</v>
      </c>
      <c r="F2329" t="s">
        <v>54</v>
      </c>
      <c r="G2329" t="s">
        <v>72</v>
      </c>
      <c r="H2329" t="s">
        <v>73</v>
      </c>
      <c r="I2329" t="s">
        <v>127</v>
      </c>
      <c r="J2329" t="s">
        <v>128</v>
      </c>
      <c r="K2329" t="s">
        <v>33</v>
      </c>
      <c r="L2329" s="8">
        <v>7.2</v>
      </c>
      <c r="M2329" s="8">
        <v>3.6</v>
      </c>
      <c r="N2329">
        <v>132</v>
      </c>
      <c r="O2329" s="8">
        <v>950.4</v>
      </c>
      <c r="P2329" s="14">
        <v>3.2300000000000002E-2</v>
      </c>
      <c r="Q2329" s="8">
        <v>30.7</v>
      </c>
      <c r="R2329" s="8">
        <v>919.7</v>
      </c>
      <c r="S2329" s="8">
        <v>475.2</v>
      </c>
      <c r="T2329" s="8">
        <v>444.5</v>
      </c>
      <c r="U2329">
        <v>0</v>
      </c>
      <c r="V2329" s="8">
        <v>0</v>
      </c>
      <c r="W2329" s="8">
        <v>0</v>
      </c>
      <c r="X2329" s="8">
        <v>444.5</v>
      </c>
    </row>
    <row r="2330" spans="1:24" x14ac:dyDescent="0.25">
      <c r="A2330" t="s">
        <v>2656</v>
      </c>
      <c r="B2330" s="1">
        <v>46070</v>
      </c>
      <c r="C2330" t="s">
        <v>386</v>
      </c>
      <c r="D2330" t="s">
        <v>387</v>
      </c>
      <c r="E2330" t="s">
        <v>27</v>
      </c>
      <c r="F2330" t="s">
        <v>54</v>
      </c>
      <c r="G2330" t="s">
        <v>29</v>
      </c>
      <c r="H2330" t="s">
        <v>30</v>
      </c>
      <c r="I2330" t="s">
        <v>104</v>
      </c>
      <c r="J2330" t="s">
        <v>105</v>
      </c>
      <c r="K2330" t="s">
        <v>49</v>
      </c>
      <c r="L2330" s="8">
        <v>4.2</v>
      </c>
      <c r="M2330" s="8">
        <v>2.8</v>
      </c>
      <c r="N2330">
        <v>28</v>
      </c>
      <c r="O2330" s="8">
        <v>117.6</v>
      </c>
      <c r="P2330" s="14">
        <v>3.0599999999999999E-2</v>
      </c>
      <c r="Q2330" s="8">
        <v>3.6</v>
      </c>
      <c r="R2330" s="8">
        <v>114</v>
      </c>
      <c r="S2330" s="8">
        <v>78.400000000000006</v>
      </c>
      <c r="T2330" s="8">
        <v>35.6</v>
      </c>
      <c r="U2330">
        <v>0</v>
      </c>
      <c r="V2330" s="8">
        <v>0</v>
      </c>
      <c r="W2330" s="8">
        <v>0</v>
      </c>
      <c r="X2330" s="8">
        <v>35.6</v>
      </c>
    </row>
    <row r="2331" spans="1:24" x14ac:dyDescent="0.25">
      <c r="A2331" t="s">
        <v>2657</v>
      </c>
      <c r="B2331" s="1">
        <v>46069</v>
      </c>
      <c r="C2331" t="s">
        <v>357</v>
      </c>
      <c r="D2331" t="s">
        <v>358</v>
      </c>
      <c r="E2331" t="s">
        <v>27</v>
      </c>
      <c r="F2331" t="s">
        <v>46</v>
      </c>
      <c r="G2331" t="s">
        <v>29</v>
      </c>
      <c r="H2331" t="s">
        <v>30</v>
      </c>
      <c r="I2331" t="s">
        <v>66</v>
      </c>
      <c r="J2331" t="s">
        <v>67</v>
      </c>
      <c r="K2331" t="s">
        <v>33</v>
      </c>
      <c r="L2331" s="8">
        <v>4.5</v>
      </c>
      <c r="M2331" s="8">
        <v>2.1</v>
      </c>
      <c r="N2331">
        <v>11</v>
      </c>
      <c r="O2331" s="8">
        <v>49.5</v>
      </c>
      <c r="P2331" s="14">
        <v>0.2301</v>
      </c>
      <c r="Q2331" s="8">
        <v>11.39</v>
      </c>
      <c r="R2331" s="8">
        <v>38.11</v>
      </c>
      <c r="S2331" s="8">
        <v>23.1</v>
      </c>
      <c r="T2331" s="8">
        <v>15.01</v>
      </c>
      <c r="U2331">
        <v>0</v>
      </c>
      <c r="V2331" s="8">
        <v>0</v>
      </c>
      <c r="W2331" s="8">
        <v>0</v>
      </c>
      <c r="X2331" s="8">
        <v>15.01</v>
      </c>
    </row>
    <row r="2332" spans="1:24" x14ac:dyDescent="0.25">
      <c r="A2332" t="s">
        <v>2658</v>
      </c>
      <c r="B2332" s="1">
        <v>45963</v>
      </c>
      <c r="C2332" t="s">
        <v>361</v>
      </c>
      <c r="D2332" t="s">
        <v>362</v>
      </c>
      <c r="E2332" t="s">
        <v>27</v>
      </c>
      <c r="F2332" t="s">
        <v>28</v>
      </c>
      <c r="G2332" t="s">
        <v>29</v>
      </c>
      <c r="H2332" t="s">
        <v>30</v>
      </c>
      <c r="I2332" t="s">
        <v>84</v>
      </c>
      <c r="J2332" t="s">
        <v>85</v>
      </c>
      <c r="K2332" t="s">
        <v>42</v>
      </c>
      <c r="L2332" s="8">
        <v>9.9</v>
      </c>
      <c r="M2332" s="8">
        <v>3.1</v>
      </c>
      <c r="N2332">
        <v>136</v>
      </c>
      <c r="O2332" s="8">
        <v>1346.4</v>
      </c>
      <c r="P2332" s="14">
        <v>0.1263</v>
      </c>
      <c r="Q2332" s="8">
        <v>170.05</v>
      </c>
      <c r="R2332" s="8">
        <v>1176.3499999999999</v>
      </c>
      <c r="S2332" s="8">
        <v>421.6</v>
      </c>
      <c r="T2332" s="8">
        <v>754.75</v>
      </c>
      <c r="U2332">
        <v>0</v>
      </c>
      <c r="V2332" s="8">
        <v>0</v>
      </c>
      <c r="W2332" s="8">
        <v>0</v>
      </c>
      <c r="X2332" s="8">
        <v>754.75</v>
      </c>
    </row>
    <row r="2333" spans="1:24" x14ac:dyDescent="0.25">
      <c r="A2333" t="s">
        <v>2659</v>
      </c>
      <c r="B2333" s="1">
        <v>45369</v>
      </c>
      <c r="C2333" t="s">
        <v>171</v>
      </c>
      <c r="D2333" t="s">
        <v>172</v>
      </c>
      <c r="E2333" t="s">
        <v>27</v>
      </c>
      <c r="F2333" t="s">
        <v>46</v>
      </c>
      <c r="G2333" t="s">
        <v>29</v>
      </c>
      <c r="H2333" t="s">
        <v>30</v>
      </c>
      <c r="I2333" t="s">
        <v>66</v>
      </c>
      <c r="J2333" t="s">
        <v>67</v>
      </c>
      <c r="K2333" t="s">
        <v>33</v>
      </c>
      <c r="L2333" s="8">
        <v>4.5</v>
      </c>
      <c r="M2333" s="8">
        <v>2.1</v>
      </c>
      <c r="N2333">
        <v>13</v>
      </c>
      <c r="O2333" s="8">
        <v>58.5</v>
      </c>
      <c r="P2333" s="14">
        <v>5.2200000000000003E-2</v>
      </c>
      <c r="Q2333" s="8">
        <v>3.05</v>
      </c>
      <c r="R2333" s="8">
        <v>55.45</v>
      </c>
      <c r="S2333" s="8">
        <v>27.3</v>
      </c>
      <c r="T2333" s="8">
        <v>28.15</v>
      </c>
      <c r="U2333">
        <v>4</v>
      </c>
      <c r="V2333" s="8">
        <v>17.059999999999999</v>
      </c>
      <c r="W2333" s="8">
        <v>10.4</v>
      </c>
      <c r="X2333" s="8">
        <v>17.75</v>
      </c>
    </row>
    <row r="2334" spans="1:24" x14ac:dyDescent="0.25">
      <c r="A2334" t="s">
        <v>2660</v>
      </c>
      <c r="B2334" s="1">
        <v>45473</v>
      </c>
      <c r="C2334" t="s">
        <v>461</v>
      </c>
      <c r="D2334" t="s">
        <v>462</v>
      </c>
      <c r="E2334" t="s">
        <v>27</v>
      </c>
      <c r="F2334" t="s">
        <v>37</v>
      </c>
      <c r="G2334" t="s">
        <v>38</v>
      </c>
      <c r="H2334" t="s">
        <v>39</v>
      </c>
      <c r="I2334" t="s">
        <v>185</v>
      </c>
      <c r="J2334" t="s">
        <v>186</v>
      </c>
      <c r="K2334" t="s">
        <v>59</v>
      </c>
      <c r="L2334" s="8">
        <v>4.9000000000000004</v>
      </c>
      <c r="M2334" s="8">
        <v>3.1</v>
      </c>
      <c r="N2334">
        <v>33</v>
      </c>
      <c r="O2334" s="8">
        <v>161.69999999999999</v>
      </c>
      <c r="P2334" s="14">
        <v>5.7999999999999996E-3</v>
      </c>
      <c r="Q2334" s="8">
        <v>0.94</v>
      </c>
      <c r="R2334" s="8">
        <v>160.76</v>
      </c>
      <c r="S2334" s="8">
        <v>102.3</v>
      </c>
      <c r="T2334" s="8">
        <v>58.46</v>
      </c>
      <c r="U2334">
        <v>0</v>
      </c>
      <c r="V2334" s="8">
        <v>0</v>
      </c>
      <c r="W2334" s="8">
        <v>0</v>
      </c>
      <c r="X2334" s="8">
        <v>58.46</v>
      </c>
    </row>
    <row r="2335" spans="1:24" x14ac:dyDescent="0.25">
      <c r="A2335" t="s">
        <v>2661</v>
      </c>
      <c r="B2335" s="1">
        <v>46083</v>
      </c>
      <c r="C2335" t="s">
        <v>337</v>
      </c>
      <c r="D2335" t="s">
        <v>338</v>
      </c>
      <c r="E2335" t="s">
        <v>27</v>
      </c>
      <c r="F2335" t="s">
        <v>54</v>
      </c>
      <c r="G2335" t="s">
        <v>38</v>
      </c>
      <c r="H2335" t="s">
        <v>39</v>
      </c>
      <c r="I2335" t="s">
        <v>31</v>
      </c>
      <c r="J2335" t="s">
        <v>32</v>
      </c>
      <c r="K2335" t="s">
        <v>33</v>
      </c>
      <c r="L2335" s="8">
        <v>5.8</v>
      </c>
      <c r="M2335" s="8">
        <v>2.7</v>
      </c>
      <c r="N2335">
        <v>48</v>
      </c>
      <c r="O2335" s="8">
        <v>278.39999999999998</v>
      </c>
      <c r="P2335" s="14">
        <v>7.0000000000000001E-3</v>
      </c>
      <c r="Q2335" s="8">
        <v>1.95</v>
      </c>
      <c r="R2335" s="8">
        <v>276.45</v>
      </c>
      <c r="S2335" s="8">
        <v>129.6</v>
      </c>
      <c r="T2335" s="8">
        <v>146.85</v>
      </c>
      <c r="U2335">
        <v>0</v>
      </c>
      <c r="V2335" s="8">
        <v>0</v>
      </c>
      <c r="W2335" s="8">
        <v>0</v>
      </c>
      <c r="X2335" s="8">
        <v>146.85</v>
      </c>
    </row>
    <row r="2336" spans="1:24" x14ac:dyDescent="0.25">
      <c r="A2336" t="s">
        <v>2662</v>
      </c>
      <c r="B2336" s="1">
        <v>45935</v>
      </c>
      <c r="C2336" t="s">
        <v>354</v>
      </c>
      <c r="D2336" t="s">
        <v>355</v>
      </c>
      <c r="E2336" t="s">
        <v>71</v>
      </c>
      <c r="F2336" t="s">
        <v>54</v>
      </c>
      <c r="G2336" t="s">
        <v>165</v>
      </c>
      <c r="H2336" t="s">
        <v>166</v>
      </c>
      <c r="I2336" t="s">
        <v>130</v>
      </c>
      <c r="J2336" t="s">
        <v>131</v>
      </c>
      <c r="K2336" t="s">
        <v>42</v>
      </c>
      <c r="L2336" s="8">
        <v>4.8</v>
      </c>
      <c r="M2336" s="8">
        <v>1.4</v>
      </c>
      <c r="N2336">
        <v>12</v>
      </c>
      <c r="O2336" s="8">
        <v>57.6</v>
      </c>
      <c r="P2336" s="14">
        <v>7.9000000000000008E-3</v>
      </c>
      <c r="Q2336" s="8">
        <v>0.46</v>
      </c>
      <c r="R2336" s="8">
        <v>57.14</v>
      </c>
      <c r="S2336" s="8">
        <v>16.8</v>
      </c>
      <c r="T2336" s="8">
        <v>40.340000000000003</v>
      </c>
      <c r="U2336">
        <v>1</v>
      </c>
      <c r="V2336" s="8">
        <v>4.76</v>
      </c>
      <c r="W2336" s="8">
        <v>1.9</v>
      </c>
      <c r="X2336" s="8">
        <v>38.44</v>
      </c>
    </row>
    <row r="2337" spans="1:24" x14ac:dyDescent="0.25">
      <c r="A2337" t="s">
        <v>2663</v>
      </c>
      <c r="B2337" s="1">
        <v>45797</v>
      </c>
      <c r="C2337" t="s">
        <v>567</v>
      </c>
      <c r="D2337" t="s">
        <v>568</v>
      </c>
      <c r="E2337" t="s">
        <v>27</v>
      </c>
      <c r="F2337" t="s">
        <v>37</v>
      </c>
      <c r="G2337" t="s">
        <v>29</v>
      </c>
      <c r="H2337" t="s">
        <v>30</v>
      </c>
      <c r="I2337" t="s">
        <v>127</v>
      </c>
      <c r="J2337" t="s">
        <v>128</v>
      </c>
      <c r="K2337" t="s">
        <v>33</v>
      </c>
      <c r="L2337" s="8">
        <v>7.2</v>
      </c>
      <c r="M2337" s="8">
        <v>3.6</v>
      </c>
      <c r="N2337">
        <v>8</v>
      </c>
      <c r="O2337" s="8">
        <v>57.6</v>
      </c>
      <c r="P2337" s="14">
        <v>4.1300000000000003E-2</v>
      </c>
      <c r="Q2337" s="8">
        <v>2.38</v>
      </c>
      <c r="R2337" s="8">
        <v>55.22</v>
      </c>
      <c r="S2337" s="8">
        <v>28.8</v>
      </c>
      <c r="T2337" s="8">
        <v>26.42</v>
      </c>
      <c r="U2337">
        <v>0</v>
      </c>
      <c r="V2337" s="8">
        <v>0</v>
      </c>
      <c r="W2337" s="8">
        <v>0</v>
      </c>
      <c r="X2337" s="8">
        <v>26.42</v>
      </c>
    </row>
    <row r="2338" spans="1:24" x14ac:dyDescent="0.25">
      <c r="A2338" t="s">
        <v>2664</v>
      </c>
      <c r="B2338" s="1">
        <v>45767</v>
      </c>
      <c r="C2338" t="s">
        <v>508</v>
      </c>
      <c r="D2338" t="s">
        <v>509</v>
      </c>
      <c r="E2338" t="s">
        <v>27</v>
      </c>
      <c r="F2338" t="s">
        <v>89</v>
      </c>
      <c r="G2338" t="s">
        <v>29</v>
      </c>
      <c r="H2338" t="s">
        <v>30</v>
      </c>
      <c r="I2338" t="s">
        <v>122</v>
      </c>
      <c r="J2338" t="s">
        <v>123</v>
      </c>
      <c r="K2338" t="s">
        <v>59</v>
      </c>
      <c r="L2338" s="8">
        <v>5.5</v>
      </c>
      <c r="M2338" s="8">
        <v>3.8</v>
      </c>
      <c r="N2338">
        <v>74</v>
      </c>
      <c r="O2338" s="8">
        <v>407</v>
      </c>
      <c r="P2338" s="14">
        <v>4.2900000000000001E-2</v>
      </c>
      <c r="Q2338" s="8">
        <v>17.46</v>
      </c>
      <c r="R2338" s="8">
        <v>389.54</v>
      </c>
      <c r="S2338" s="8">
        <v>281.2</v>
      </c>
      <c r="T2338" s="8">
        <v>108.34</v>
      </c>
      <c r="U2338">
        <v>0</v>
      </c>
      <c r="V2338" s="8">
        <v>0</v>
      </c>
      <c r="W2338" s="8">
        <v>0</v>
      </c>
      <c r="X2338" s="8">
        <v>108.34</v>
      </c>
    </row>
    <row r="2339" spans="1:24" x14ac:dyDescent="0.25">
      <c r="A2339" t="s">
        <v>2665</v>
      </c>
      <c r="B2339" s="1">
        <v>46064</v>
      </c>
      <c r="C2339" t="s">
        <v>276</v>
      </c>
      <c r="D2339" t="s">
        <v>277</v>
      </c>
      <c r="E2339" t="s">
        <v>150</v>
      </c>
      <c r="F2339" t="s">
        <v>37</v>
      </c>
      <c r="G2339" t="s">
        <v>151</v>
      </c>
      <c r="H2339" t="s">
        <v>152</v>
      </c>
      <c r="I2339" t="s">
        <v>130</v>
      </c>
      <c r="J2339" t="s">
        <v>131</v>
      </c>
      <c r="K2339" t="s">
        <v>42</v>
      </c>
      <c r="L2339" s="8">
        <v>4.8</v>
      </c>
      <c r="M2339" s="8">
        <v>1.4</v>
      </c>
      <c r="N2339">
        <v>10</v>
      </c>
      <c r="O2339" s="8">
        <v>48</v>
      </c>
      <c r="P2339" s="14">
        <v>2.5999999999999999E-2</v>
      </c>
      <c r="Q2339" s="8">
        <v>1.25</v>
      </c>
      <c r="R2339" s="8">
        <v>46.75</v>
      </c>
      <c r="S2339" s="8">
        <v>14</v>
      </c>
      <c r="T2339" s="8">
        <v>32.75</v>
      </c>
      <c r="U2339">
        <v>0</v>
      </c>
      <c r="V2339" s="8">
        <v>0</v>
      </c>
      <c r="W2339" s="8">
        <v>0</v>
      </c>
      <c r="X2339" s="8">
        <v>32.75</v>
      </c>
    </row>
    <row r="2340" spans="1:24" x14ac:dyDescent="0.25">
      <c r="A2340" t="s">
        <v>2666</v>
      </c>
      <c r="B2340" s="1">
        <v>45869</v>
      </c>
      <c r="C2340" t="s">
        <v>480</v>
      </c>
      <c r="D2340" t="s">
        <v>481</v>
      </c>
      <c r="E2340" t="s">
        <v>63</v>
      </c>
      <c r="F2340" t="s">
        <v>54</v>
      </c>
      <c r="G2340" t="s">
        <v>79</v>
      </c>
      <c r="H2340" t="s">
        <v>80</v>
      </c>
      <c r="I2340" t="s">
        <v>144</v>
      </c>
      <c r="J2340" t="s">
        <v>145</v>
      </c>
      <c r="K2340" t="s">
        <v>33</v>
      </c>
      <c r="L2340" s="8">
        <v>12</v>
      </c>
      <c r="M2340" s="8">
        <v>6.5</v>
      </c>
      <c r="N2340">
        <v>225</v>
      </c>
      <c r="O2340" s="8">
        <v>2700</v>
      </c>
      <c r="P2340" s="14">
        <v>1.5900000000000001E-2</v>
      </c>
      <c r="Q2340" s="8">
        <v>42.93</v>
      </c>
      <c r="R2340" s="8">
        <v>2657.07</v>
      </c>
      <c r="S2340" s="8">
        <v>1462.5</v>
      </c>
      <c r="T2340" s="8">
        <v>1194.57</v>
      </c>
      <c r="U2340">
        <v>0</v>
      </c>
      <c r="V2340" s="8">
        <v>0</v>
      </c>
      <c r="W2340" s="8">
        <v>0</v>
      </c>
      <c r="X2340" s="8">
        <v>1194.57</v>
      </c>
    </row>
    <row r="2341" spans="1:24" x14ac:dyDescent="0.25">
      <c r="A2341" t="s">
        <v>2667</v>
      </c>
      <c r="B2341" s="1">
        <v>46070</v>
      </c>
      <c r="C2341" t="s">
        <v>51</v>
      </c>
      <c r="D2341" t="s">
        <v>52</v>
      </c>
      <c r="E2341" t="s">
        <v>53</v>
      </c>
      <c r="F2341" t="s">
        <v>54</v>
      </c>
      <c r="G2341" t="s">
        <v>55</v>
      </c>
      <c r="H2341" t="s">
        <v>56</v>
      </c>
      <c r="I2341" t="s">
        <v>122</v>
      </c>
      <c r="J2341" t="s">
        <v>123</v>
      </c>
      <c r="K2341" t="s">
        <v>59</v>
      </c>
      <c r="L2341" s="8">
        <v>5.5</v>
      </c>
      <c r="M2341" s="8">
        <v>3.8</v>
      </c>
      <c r="N2341">
        <v>78</v>
      </c>
      <c r="O2341" s="8">
        <v>429</v>
      </c>
      <c r="P2341" s="14">
        <v>2.1299999999999999E-2</v>
      </c>
      <c r="Q2341" s="8">
        <v>9.14</v>
      </c>
      <c r="R2341" s="8">
        <v>419.86</v>
      </c>
      <c r="S2341" s="8">
        <v>296.39999999999998</v>
      </c>
      <c r="T2341" s="8">
        <v>123.46</v>
      </c>
      <c r="U2341">
        <v>0</v>
      </c>
      <c r="V2341" s="8">
        <v>0</v>
      </c>
      <c r="W2341" s="8">
        <v>0</v>
      </c>
      <c r="X2341" s="8">
        <v>123.46</v>
      </c>
    </row>
    <row r="2342" spans="1:24" x14ac:dyDescent="0.25">
      <c r="A2342" t="s">
        <v>2668</v>
      </c>
      <c r="B2342" s="1">
        <v>45885</v>
      </c>
      <c r="C2342" t="s">
        <v>551</v>
      </c>
      <c r="D2342" t="s">
        <v>552</v>
      </c>
      <c r="E2342" t="s">
        <v>27</v>
      </c>
      <c r="F2342" t="s">
        <v>54</v>
      </c>
      <c r="G2342" t="s">
        <v>38</v>
      </c>
      <c r="H2342" t="s">
        <v>39</v>
      </c>
      <c r="I2342" t="s">
        <v>31</v>
      </c>
      <c r="J2342" t="s">
        <v>32</v>
      </c>
      <c r="K2342" t="s">
        <v>33</v>
      </c>
      <c r="L2342" s="8">
        <v>5.8</v>
      </c>
      <c r="M2342" s="8">
        <v>2.7</v>
      </c>
      <c r="N2342">
        <v>90</v>
      </c>
      <c r="O2342" s="8">
        <v>522</v>
      </c>
      <c r="P2342" s="14">
        <v>9.4000000000000004E-3</v>
      </c>
      <c r="Q2342" s="8">
        <v>4.91</v>
      </c>
      <c r="R2342" s="8">
        <v>517.09</v>
      </c>
      <c r="S2342" s="8">
        <v>243</v>
      </c>
      <c r="T2342" s="8">
        <v>274.08999999999997</v>
      </c>
      <c r="U2342">
        <v>0</v>
      </c>
      <c r="V2342" s="8">
        <v>0</v>
      </c>
      <c r="W2342" s="8">
        <v>0</v>
      </c>
      <c r="X2342" s="8">
        <v>274.08999999999997</v>
      </c>
    </row>
    <row r="2343" spans="1:24" x14ac:dyDescent="0.25">
      <c r="A2343" t="s">
        <v>2669</v>
      </c>
      <c r="B2343" s="1">
        <v>45751</v>
      </c>
      <c r="C2343" t="s">
        <v>91</v>
      </c>
      <c r="D2343" t="s">
        <v>92</v>
      </c>
      <c r="E2343" t="s">
        <v>27</v>
      </c>
      <c r="F2343" t="s">
        <v>37</v>
      </c>
      <c r="G2343" t="s">
        <v>29</v>
      </c>
      <c r="H2343" t="s">
        <v>30</v>
      </c>
      <c r="I2343" t="s">
        <v>127</v>
      </c>
      <c r="J2343" t="s">
        <v>128</v>
      </c>
      <c r="K2343" t="s">
        <v>33</v>
      </c>
      <c r="L2343" s="8">
        <v>7.2</v>
      </c>
      <c r="M2343" s="8">
        <v>3.6</v>
      </c>
      <c r="N2343">
        <v>27</v>
      </c>
      <c r="O2343" s="8">
        <v>194.4</v>
      </c>
      <c r="P2343" s="14">
        <v>4.1999999999999997E-3</v>
      </c>
      <c r="Q2343" s="8">
        <v>0.82</v>
      </c>
      <c r="R2343" s="8">
        <v>193.58</v>
      </c>
      <c r="S2343" s="8">
        <v>97.2</v>
      </c>
      <c r="T2343" s="8">
        <v>96.38</v>
      </c>
      <c r="U2343">
        <v>0</v>
      </c>
      <c r="V2343" s="8">
        <v>0</v>
      </c>
      <c r="W2343" s="8">
        <v>0</v>
      </c>
      <c r="X2343" s="8">
        <v>96.38</v>
      </c>
    </row>
    <row r="2344" spans="1:24" x14ac:dyDescent="0.25">
      <c r="A2344" t="s">
        <v>2670</v>
      </c>
      <c r="B2344" s="1">
        <v>45989</v>
      </c>
      <c r="C2344" t="s">
        <v>252</v>
      </c>
      <c r="D2344" t="s">
        <v>253</v>
      </c>
      <c r="E2344" t="s">
        <v>63</v>
      </c>
      <c r="F2344" t="s">
        <v>54</v>
      </c>
      <c r="G2344" t="s">
        <v>79</v>
      </c>
      <c r="H2344" t="s">
        <v>80</v>
      </c>
      <c r="I2344" t="s">
        <v>144</v>
      </c>
      <c r="J2344" t="s">
        <v>145</v>
      </c>
      <c r="K2344" t="s">
        <v>33</v>
      </c>
      <c r="L2344" s="8">
        <v>12</v>
      </c>
      <c r="M2344" s="8">
        <v>6.5</v>
      </c>
      <c r="N2344">
        <v>293</v>
      </c>
      <c r="O2344" s="8">
        <v>3516</v>
      </c>
      <c r="P2344" s="14">
        <v>2.7000000000000001E-3</v>
      </c>
      <c r="Q2344" s="8">
        <v>9.49</v>
      </c>
      <c r="R2344" s="8">
        <v>3506.51</v>
      </c>
      <c r="S2344" s="8">
        <v>1904.5</v>
      </c>
      <c r="T2344" s="8">
        <v>1602.01</v>
      </c>
      <c r="U2344">
        <v>0</v>
      </c>
      <c r="V2344" s="8">
        <v>0</v>
      </c>
      <c r="W2344" s="8">
        <v>0</v>
      </c>
      <c r="X2344" s="8">
        <v>1602.01</v>
      </c>
    </row>
    <row r="2345" spans="1:24" x14ac:dyDescent="0.25">
      <c r="A2345" t="s">
        <v>2671</v>
      </c>
      <c r="B2345" s="1">
        <v>46238</v>
      </c>
      <c r="C2345" t="s">
        <v>183</v>
      </c>
      <c r="D2345" t="s">
        <v>184</v>
      </c>
      <c r="E2345" t="s">
        <v>63</v>
      </c>
      <c r="F2345" t="s">
        <v>89</v>
      </c>
      <c r="G2345" t="s">
        <v>79</v>
      </c>
      <c r="H2345" t="s">
        <v>80</v>
      </c>
      <c r="I2345" t="s">
        <v>57</v>
      </c>
      <c r="J2345" t="s">
        <v>58</v>
      </c>
      <c r="K2345" t="s">
        <v>59</v>
      </c>
      <c r="L2345" s="8">
        <v>10.5</v>
      </c>
      <c r="M2345" s="8">
        <v>7.5</v>
      </c>
      <c r="N2345">
        <v>97</v>
      </c>
      <c r="O2345" s="8">
        <v>1018.5</v>
      </c>
      <c r="P2345" s="14">
        <v>7.8100000000000003E-2</v>
      </c>
      <c r="Q2345" s="8">
        <v>79.540000000000006</v>
      </c>
      <c r="R2345" s="8">
        <v>938.96</v>
      </c>
      <c r="S2345" s="8">
        <v>727.5</v>
      </c>
      <c r="T2345" s="8">
        <v>211.46</v>
      </c>
      <c r="U2345">
        <v>0</v>
      </c>
      <c r="V2345" s="8">
        <v>0</v>
      </c>
      <c r="W2345" s="8">
        <v>0</v>
      </c>
      <c r="X2345" s="8">
        <v>211.46</v>
      </c>
    </row>
    <row r="2346" spans="1:24" x14ac:dyDescent="0.25">
      <c r="A2346" t="s">
        <v>2672</v>
      </c>
      <c r="B2346" s="1">
        <v>46195</v>
      </c>
      <c r="C2346" t="s">
        <v>458</v>
      </c>
      <c r="D2346" t="s">
        <v>459</v>
      </c>
      <c r="E2346" t="s">
        <v>27</v>
      </c>
      <c r="F2346" t="s">
        <v>89</v>
      </c>
      <c r="G2346" t="s">
        <v>38</v>
      </c>
      <c r="H2346" t="s">
        <v>39</v>
      </c>
      <c r="I2346" t="s">
        <v>104</v>
      </c>
      <c r="J2346" t="s">
        <v>105</v>
      </c>
      <c r="K2346" t="s">
        <v>49</v>
      </c>
      <c r="L2346" s="8">
        <v>4.2</v>
      </c>
      <c r="M2346" s="8">
        <v>2.8</v>
      </c>
      <c r="N2346">
        <v>54</v>
      </c>
      <c r="O2346" s="8">
        <v>226.8</v>
      </c>
      <c r="P2346" s="14">
        <v>5.0200000000000002E-2</v>
      </c>
      <c r="Q2346" s="8">
        <v>11.39</v>
      </c>
      <c r="R2346" s="8">
        <v>215.41</v>
      </c>
      <c r="S2346" s="8">
        <v>151.19999999999999</v>
      </c>
      <c r="T2346" s="8">
        <v>64.209999999999994</v>
      </c>
      <c r="U2346">
        <v>0</v>
      </c>
      <c r="V2346" s="8">
        <v>0</v>
      </c>
      <c r="W2346" s="8">
        <v>0</v>
      </c>
      <c r="X2346" s="8">
        <v>64.209999999999994</v>
      </c>
    </row>
    <row r="2347" spans="1:24" x14ac:dyDescent="0.25">
      <c r="A2347" t="s">
        <v>2673</v>
      </c>
      <c r="B2347" s="1">
        <v>45870</v>
      </c>
      <c r="C2347" t="s">
        <v>520</v>
      </c>
      <c r="D2347" t="s">
        <v>521</v>
      </c>
      <c r="E2347" t="s">
        <v>63</v>
      </c>
      <c r="F2347" t="s">
        <v>37</v>
      </c>
      <c r="G2347" t="s">
        <v>79</v>
      </c>
      <c r="H2347" t="s">
        <v>80</v>
      </c>
      <c r="I2347" t="s">
        <v>57</v>
      </c>
      <c r="J2347" t="s">
        <v>58</v>
      </c>
      <c r="K2347" t="s">
        <v>59</v>
      </c>
      <c r="L2347" s="8">
        <v>10.5</v>
      </c>
      <c r="M2347" s="8">
        <v>7.5</v>
      </c>
      <c r="N2347">
        <v>31</v>
      </c>
      <c r="O2347" s="8">
        <v>325.5</v>
      </c>
      <c r="P2347" s="14">
        <v>1.1999999999999999E-3</v>
      </c>
      <c r="Q2347" s="8">
        <v>0.39</v>
      </c>
      <c r="R2347" s="8">
        <v>325.11</v>
      </c>
      <c r="S2347" s="8">
        <v>232.5</v>
      </c>
      <c r="T2347" s="8">
        <v>92.61</v>
      </c>
      <c r="U2347">
        <v>0</v>
      </c>
      <c r="V2347" s="8">
        <v>0</v>
      </c>
      <c r="W2347" s="8">
        <v>0</v>
      </c>
      <c r="X2347" s="8">
        <v>92.61</v>
      </c>
    </row>
    <row r="2348" spans="1:24" x14ac:dyDescent="0.25">
      <c r="A2348" t="s">
        <v>2674</v>
      </c>
      <c r="B2348" s="1">
        <v>45950</v>
      </c>
      <c r="C2348" t="s">
        <v>276</v>
      </c>
      <c r="D2348" t="s">
        <v>277</v>
      </c>
      <c r="E2348" t="s">
        <v>150</v>
      </c>
      <c r="F2348" t="s">
        <v>37</v>
      </c>
      <c r="G2348" t="s">
        <v>151</v>
      </c>
      <c r="H2348" t="s">
        <v>152</v>
      </c>
      <c r="I2348" t="s">
        <v>112</v>
      </c>
      <c r="J2348" t="s">
        <v>113</v>
      </c>
      <c r="K2348" t="s">
        <v>42</v>
      </c>
      <c r="L2348" s="8">
        <v>8.5</v>
      </c>
      <c r="M2348" s="8">
        <v>2.8</v>
      </c>
      <c r="N2348">
        <v>35</v>
      </c>
      <c r="O2348" s="8">
        <v>297.5</v>
      </c>
      <c r="P2348" s="14">
        <v>3.15E-2</v>
      </c>
      <c r="Q2348" s="8">
        <v>9.3699999999999992</v>
      </c>
      <c r="R2348" s="8">
        <v>288.13</v>
      </c>
      <c r="S2348" s="8">
        <v>98</v>
      </c>
      <c r="T2348" s="8">
        <v>190.13</v>
      </c>
      <c r="U2348">
        <v>0</v>
      </c>
      <c r="V2348" s="8">
        <v>0</v>
      </c>
      <c r="W2348" s="8">
        <v>0</v>
      </c>
      <c r="X2348" s="8">
        <v>190.13</v>
      </c>
    </row>
    <row r="2349" spans="1:24" x14ac:dyDescent="0.25">
      <c r="A2349" t="s">
        <v>2675</v>
      </c>
      <c r="B2349" s="1">
        <v>45942</v>
      </c>
      <c r="C2349" t="s">
        <v>758</v>
      </c>
      <c r="D2349" t="s">
        <v>759</v>
      </c>
      <c r="E2349" t="s">
        <v>27</v>
      </c>
      <c r="F2349" t="s">
        <v>37</v>
      </c>
      <c r="G2349" t="s">
        <v>38</v>
      </c>
      <c r="H2349" t="s">
        <v>39</v>
      </c>
      <c r="I2349" t="s">
        <v>144</v>
      </c>
      <c r="J2349" t="s">
        <v>145</v>
      </c>
      <c r="K2349" t="s">
        <v>33</v>
      </c>
      <c r="L2349" s="8">
        <v>12</v>
      </c>
      <c r="M2349" s="8">
        <v>6.5</v>
      </c>
      <c r="N2349">
        <v>17</v>
      </c>
      <c r="O2349" s="8">
        <v>204</v>
      </c>
      <c r="P2349" s="14">
        <v>8.3000000000000001E-3</v>
      </c>
      <c r="Q2349" s="8">
        <v>1.69</v>
      </c>
      <c r="R2349" s="8">
        <v>202.31</v>
      </c>
      <c r="S2349" s="8">
        <v>110.5</v>
      </c>
      <c r="T2349" s="8">
        <v>91.81</v>
      </c>
      <c r="U2349">
        <v>0</v>
      </c>
      <c r="V2349" s="8">
        <v>0</v>
      </c>
      <c r="W2349" s="8">
        <v>0</v>
      </c>
      <c r="X2349" s="8">
        <v>91.81</v>
      </c>
    </row>
    <row r="2350" spans="1:24" x14ac:dyDescent="0.25">
      <c r="A2350" t="s">
        <v>2676</v>
      </c>
      <c r="B2350" s="1">
        <v>45931</v>
      </c>
      <c r="C2350" t="s">
        <v>266</v>
      </c>
      <c r="D2350" t="s">
        <v>267</v>
      </c>
      <c r="E2350" t="s">
        <v>53</v>
      </c>
      <c r="F2350" t="s">
        <v>54</v>
      </c>
      <c r="G2350" t="s">
        <v>55</v>
      </c>
      <c r="H2350" t="s">
        <v>56</v>
      </c>
      <c r="I2350" t="s">
        <v>127</v>
      </c>
      <c r="J2350" t="s">
        <v>128</v>
      </c>
      <c r="K2350" t="s">
        <v>33</v>
      </c>
      <c r="L2350" s="8">
        <v>7.2</v>
      </c>
      <c r="M2350" s="8">
        <v>3.6</v>
      </c>
      <c r="N2350">
        <v>33</v>
      </c>
      <c r="O2350" s="8">
        <v>237.6</v>
      </c>
      <c r="P2350" s="14">
        <v>2E-3</v>
      </c>
      <c r="Q2350" s="8">
        <v>0.48</v>
      </c>
      <c r="R2350" s="8">
        <v>237.12</v>
      </c>
      <c r="S2350" s="8">
        <v>118.8</v>
      </c>
      <c r="T2350" s="8">
        <v>118.32</v>
      </c>
      <c r="U2350">
        <v>0</v>
      </c>
      <c r="V2350" s="8">
        <v>0</v>
      </c>
      <c r="W2350" s="8">
        <v>0</v>
      </c>
      <c r="X2350" s="8">
        <v>118.32</v>
      </c>
    </row>
    <row r="2351" spans="1:24" x14ac:dyDescent="0.25">
      <c r="A2351" t="s">
        <v>2677</v>
      </c>
      <c r="B2351" s="1">
        <v>45622</v>
      </c>
      <c r="C2351" t="s">
        <v>331</v>
      </c>
      <c r="D2351" t="s">
        <v>332</v>
      </c>
      <c r="E2351" t="s">
        <v>150</v>
      </c>
      <c r="F2351" t="s">
        <v>37</v>
      </c>
      <c r="G2351" t="s">
        <v>151</v>
      </c>
      <c r="H2351" t="s">
        <v>152</v>
      </c>
      <c r="I2351" t="s">
        <v>31</v>
      </c>
      <c r="J2351" t="s">
        <v>32</v>
      </c>
      <c r="K2351" t="s">
        <v>33</v>
      </c>
      <c r="L2351" s="8">
        <v>5.8</v>
      </c>
      <c r="M2351" s="8">
        <v>2.7</v>
      </c>
      <c r="N2351">
        <v>3</v>
      </c>
      <c r="O2351" s="8">
        <v>17.399999999999999</v>
      </c>
      <c r="P2351" s="14">
        <v>1.2E-2</v>
      </c>
      <c r="Q2351" s="8">
        <v>0.21</v>
      </c>
      <c r="R2351" s="8">
        <v>17.190000000000001</v>
      </c>
      <c r="S2351" s="8">
        <v>8.1</v>
      </c>
      <c r="T2351" s="8">
        <v>9.09</v>
      </c>
      <c r="U2351">
        <v>1</v>
      </c>
      <c r="V2351" s="8">
        <v>5.73</v>
      </c>
      <c r="W2351" s="8">
        <v>3.2</v>
      </c>
      <c r="X2351" s="8">
        <v>5.89</v>
      </c>
    </row>
    <row r="2352" spans="1:24" x14ac:dyDescent="0.25">
      <c r="A2352" t="s">
        <v>2678</v>
      </c>
      <c r="B2352" s="1">
        <v>46176</v>
      </c>
      <c r="C2352" t="s">
        <v>171</v>
      </c>
      <c r="D2352" t="s">
        <v>172</v>
      </c>
      <c r="E2352" t="s">
        <v>27</v>
      </c>
      <c r="F2352" t="s">
        <v>46</v>
      </c>
      <c r="G2352" t="s">
        <v>38</v>
      </c>
      <c r="H2352" t="s">
        <v>39</v>
      </c>
      <c r="I2352" t="s">
        <v>74</v>
      </c>
      <c r="J2352" t="s">
        <v>75</v>
      </c>
      <c r="K2352" t="s">
        <v>49</v>
      </c>
      <c r="L2352" s="8">
        <v>11</v>
      </c>
      <c r="M2352" s="8">
        <v>6.8</v>
      </c>
      <c r="N2352">
        <v>29</v>
      </c>
      <c r="O2352" s="8">
        <v>319</v>
      </c>
      <c r="P2352" s="14">
        <v>0.44929999999999998</v>
      </c>
      <c r="Q2352" s="8">
        <v>143.33000000000001</v>
      </c>
      <c r="R2352" s="8">
        <v>175.67</v>
      </c>
      <c r="S2352" s="8">
        <v>197.2</v>
      </c>
      <c r="T2352" s="8">
        <v>-21.53</v>
      </c>
      <c r="U2352">
        <v>0</v>
      </c>
      <c r="V2352" s="8">
        <v>0</v>
      </c>
      <c r="W2352" s="8">
        <v>0</v>
      </c>
      <c r="X2352" s="8">
        <v>-21.53</v>
      </c>
    </row>
    <row r="2353" spans="1:24" x14ac:dyDescent="0.25">
      <c r="A2353" t="s">
        <v>2679</v>
      </c>
      <c r="B2353" s="1">
        <v>45934</v>
      </c>
      <c r="C2353" t="s">
        <v>69</v>
      </c>
      <c r="D2353" t="s">
        <v>70</v>
      </c>
      <c r="E2353" t="s">
        <v>71</v>
      </c>
      <c r="F2353" t="s">
        <v>37</v>
      </c>
      <c r="G2353" t="s">
        <v>165</v>
      </c>
      <c r="H2353" t="s">
        <v>166</v>
      </c>
      <c r="I2353" t="s">
        <v>74</v>
      </c>
      <c r="J2353" t="s">
        <v>75</v>
      </c>
      <c r="K2353" t="s">
        <v>49</v>
      </c>
      <c r="L2353" s="8">
        <v>11</v>
      </c>
      <c r="M2353" s="8">
        <v>6.8</v>
      </c>
      <c r="N2353">
        <v>38</v>
      </c>
      <c r="O2353" s="8">
        <v>418</v>
      </c>
      <c r="P2353" s="14">
        <v>2.5999999999999999E-2</v>
      </c>
      <c r="Q2353" s="8">
        <v>10.87</v>
      </c>
      <c r="R2353" s="8">
        <v>407.13</v>
      </c>
      <c r="S2353" s="8">
        <v>258.39999999999998</v>
      </c>
      <c r="T2353" s="8">
        <v>148.72999999999999</v>
      </c>
      <c r="U2353">
        <v>0</v>
      </c>
      <c r="V2353" s="8">
        <v>0</v>
      </c>
      <c r="W2353" s="8">
        <v>0</v>
      </c>
      <c r="X2353" s="8">
        <v>148.72999999999999</v>
      </c>
    </row>
    <row r="2354" spans="1:24" x14ac:dyDescent="0.25">
      <c r="A2354" t="s">
        <v>2680</v>
      </c>
      <c r="B2354" s="1">
        <v>45615</v>
      </c>
      <c r="C2354" t="s">
        <v>188</v>
      </c>
      <c r="D2354" t="s">
        <v>189</v>
      </c>
      <c r="E2354" t="s">
        <v>27</v>
      </c>
      <c r="F2354" t="s">
        <v>54</v>
      </c>
      <c r="G2354" t="s">
        <v>38</v>
      </c>
      <c r="H2354" t="s">
        <v>39</v>
      </c>
      <c r="I2354" t="s">
        <v>57</v>
      </c>
      <c r="J2354" t="s">
        <v>58</v>
      </c>
      <c r="K2354" t="s">
        <v>59</v>
      </c>
      <c r="L2354" s="8">
        <v>10.5</v>
      </c>
      <c r="M2354" s="8">
        <v>7.5</v>
      </c>
      <c r="N2354">
        <v>81</v>
      </c>
      <c r="O2354" s="8">
        <v>850.5</v>
      </c>
      <c r="P2354" s="14">
        <v>1.1999999999999999E-3</v>
      </c>
      <c r="Q2354" s="8">
        <v>1.02</v>
      </c>
      <c r="R2354" s="8">
        <v>849.48</v>
      </c>
      <c r="S2354" s="8">
        <v>607.5</v>
      </c>
      <c r="T2354" s="8">
        <v>241.98</v>
      </c>
      <c r="U2354">
        <v>0</v>
      </c>
      <c r="V2354" s="8">
        <v>0</v>
      </c>
      <c r="W2354" s="8">
        <v>0</v>
      </c>
      <c r="X2354" s="8">
        <v>241.98</v>
      </c>
    </row>
    <row r="2355" spans="1:24" x14ac:dyDescent="0.25">
      <c r="A2355" t="s">
        <v>2681</v>
      </c>
      <c r="B2355" s="1">
        <v>45446</v>
      </c>
      <c r="C2355" t="s">
        <v>321</v>
      </c>
      <c r="D2355" t="s">
        <v>322</v>
      </c>
      <c r="E2355" t="s">
        <v>63</v>
      </c>
      <c r="F2355" t="s">
        <v>46</v>
      </c>
      <c r="G2355" t="s">
        <v>79</v>
      </c>
      <c r="H2355" t="s">
        <v>80</v>
      </c>
      <c r="I2355" t="s">
        <v>57</v>
      </c>
      <c r="J2355" t="s">
        <v>58</v>
      </c>
      <c r="K2355" t="s">
        <v>59</v>
      </c>
      <c r="L2355" s="8">
        <v>10.5</v>
      </c>
      <c r="M2355" s="8">
        <v>7.5</v>
      </c>
      <c r="N2355">
        <v>14</v>
      </c>
      <c r="O2355" s="8">
        <v>147</v>
      </c>
      <c r="P2355" s="14">
        <v>0.12509999999999999</v>
      </c>
      <c r="Q2355" s="8">
        <v>18.39</v>
      </c>
      <c r="R2355" s="8">
        <v>128.61000000000001</v>
      </c>
      <c r="S2355" s="8">
        <v>105</v>
      </c>
      <c r="T2355" s="8">
        <v>23.61</v>
      </c>
      <c r="U2355">
        <v>0</v>
      </c>
      <c r="V2355" s="8">
        <v>0</v>
      </c>
      <c r="W2355" s="8">
        <v>0</v>
      </c>
      <c r="X2355" s="8">
        <v>23.61</v>
      </c>
    </row>
    <row r="2356" spans="1:24" x14ac:dyDescent="0.25">
      <c r="A2356" t="s">
        <v>2682</v>
      </c>
      <c r="B2356" s="1">
        <v>45742</v>
      </c>
      <c r="C2356" t="s">
        <v>520</v>
      </c>
      <c r="D2356" t="s">
        <v>521</v>
      </c>
      <c r="E2356" t="s">
        <v>63</v>
      </c>
      <c r="F2356" t="s">
        <v>37</v>
      </c>
      <c r="G2356" t="s">
        <v>64</v>
      </c>
      <c r="H2356" t="s">
        <v>65</v>
      </c>
      <c r="I2356" t="s">
        <v>47</v>
      </c>
      <c r="J2356" t="s">
        <v>48</v>
      </c>
      <c r="K2356" t="s">
        <v>49</v>
      </c>
      <c r="L2356" s="8">
        <v>5</v>
      </c>
      <c r="M2356" s="8">
        <v>3.2</v>
      </c>
      <c r="N2356">
        <v>9</v>
      </c>
      <c r="O2356" s="8">
        <v>45</v>
      </c>
      <c r="P2356" s="14">
        <v>1.4200000000000001E-2</v>
      </c>
      <c r="Q2356" s="8">
        <v>0.64</v>
      </c>
      <c r="R2356" s="8">
        <v>44.36</v>
      </c>
      <c r="S2356" s="8">
        <v>28.8</v>
      </c>
      <c r="T2356" s="8">
        <v>15.56</v>
      </c>
      <c r="U2356">
        <v>0</v>
      </c>
      <c r="V2356" s="8">
        <v>0</v>
      </c>
      <c r="W2356" s="8">
        <v>0</v>
      </c>
      <c r="X2356" s="8">
        <v>15.56</v>
      </c>
    </row>
    <row r="2357" spans="1:24" x14ac:dyDescent="0.25">
      <c r="A2357" t="s">
        <v>2683</v>
      </c>
      <c r="B2357" s="1">
        <v>45361</v>
      </c>
      <c r="C2357" t="s">
        <v>238</v>
      </c>
      <c r="D2357" t="s">
        <v>239</v>
      </c>
      <c r="E2357" t="s">
        <v>27</v>
      </c>
      <c r="F2357" t="s">
        <v>37</v>
      </c>
      <c r="G2357" t="s">
        <v>38</v>
      </c>
      <c r="H2357" t="s">
        <v>39</v>
      </c>
      <c r="I2357" t="s">
        <v>127</v>
      </c>
      <c r="J2357" t="s">
        <v>128</v>
      </c>
      <c r="K2357" t="s">
        <v>33</v>
      </c>
      <c r="L2357" s="8">
        <v>7.2</v>
      </c>
      <c r="M2357" s="8">
        <v>3.6</v>
      </c>
      <c r="N2357">
        <v>38</v>
      </c>
      <c r="O2357" s="8">
        <v>273.60000000000002</v>
      </c>
      <c r="P2357" s="14">
        <v>1.52E-2</v>
      </c>
      <c r="Q2357" s="8">
        <v>4.16</v>
      </c>
      <c r="R2357" s="8">
        <v>269.44</v>
      </c>
      <c r="S2357" s="8">
        <v>136.80000000000001</v>
      </c>
      <c r="T2357" s="8">
        <v>132.63999999999999</v>
      </c>
      <c r="U2357">
        <v>0</v>
      </c>
      <c r="V2357" s="8">
        <v>0</v>
      </c>
      <c r="W2357" s="8">
        <v>0</v>
      </c>
      <c r="X2357" s="8">
        <v>132.63999999999999</v>
      </c>
    </row>
    <row r="2358" spans="1:24" x14ac:dyDescent="0.25">
      <c r="A2358" t="s">
        <v>2684</v>
      </c>
      <c r="B2358" s="1">
        <v>45772</v>
      </c>
      <c r="C2358" t="s">
        <v>440</v>
      </c>
      <c r="D2358" t="s">
        <v>441</v>
      </c>
      <c r="E2358" t="s">
        <v>71</v>
      </c>
      <c r="F2358" t="s">
        <v>54</v>
      </c>
      <c r="G2358" t="s">
        <v>165</v>
      </c>
      <c r="H2358" t="s">
        <v>166</v>
      </c>
      <c r="I2358" t="s">
        <v>99</v>
      </c>
      <c r="J2358" t="s">
        <v>100</v>
      </c>
      <c r="K2358" t="s">
        <v>49</v>
      </c>
      <c r="L2358" s="8">
        <v>3.8</v>
      </c>
      <c r="M2358" s="8">
        <v>2.6</v>
      </c>
      <c r="N2358">
        <v>153</v>
      </c>
      <c r="O2358" s="8">
        <v>581.4</v>
      </c>
      <c r="P2358" s="14">
        <v>1.61E-2</v>
      </c>
      <c r="Q2358" s="8">
        <v>9.36</v>
      </c>
      <c r="R2358" s="8">
        <v>572.04</v>
      </c>
      <c r="S2358" s="8">
        <v>397.8</v>
      </c>
      <c r="T2358" s="8">
        <v>174.24</v>
      </c>
      <c r="U2358">
        <v>0</v>
      </c>
      <c r="V2358" s="8">
        <v>0</v>
      </c>
      <c r="W2358" s="8">
        <v>0</v>
      </c>
      <c r="X2358" s="8">
        <v>174.24</v>
      </c>
    </row>
    <row r="2359" spans="1:24" x14ac:dyDescent="0.25">
      <c r="A2359" t="s">
        <v>2685</v>
      </c>
      <c r="B2359" s="1">
        <v>45744</v>
      </c>
      <c r="C2359" t="s">
        <v>584</v>
      </c>
      <c r="D2359" t="s">
        <v>585</v>
      </c>
      <c r="E2359" t="s">
        <v>27</v>
      </c>
      <c r="F2359" t="s">
        <v>37</v>
      </c>
      <c r="G2359" t="s">
        <v>38</v>
      </c>
      <c r="H2359" t="s">
        <v>39</v>
      </c>
      <c r="I2359" t="s">
        <v>84</v>
      </c>
      <c r="J2359" t="s">
        <v>85</v>
      </c>
      <c r="K2359" t="s">
        <v>42</v>
      </c>
      <c r="L2359" s="8">
        <v>9.9</v>
      </c>
      <c r="M2359" s="8">
        <v>3.1</v>
      </c>
      <c r="N2359">
        <v>20</v>
      </c>
      <c r="O2359" s="8">
        <v>198</v>
      </c>
      <c r="P2359" s="14">
        <v>6.59E-2</v>
      </c>
      <c r="Q2359" s="8">
        <v>13.05</v>
      </c>
      <c r="R2359" s="8">
        <v>184.95</v>
      </c>
      <c r="S2359" s="8">
        <v>62</v>
      </c>
      <c r="T2359" s="8">
        <v>122.95</v>
      </c>
      <c r="U2359">
        <v>0</v>
      </c>
      <c r="V2359" s="8">
        <v>0</v>
      </c>
      <c r="W2359" s="8">
        <v>0</v>
      </c>
      <c r="X2359" s="8">
        <v>122.95</v>
      </c>
    </row>
    <row r="2360" spans="1:24" x14ac:dyDescent="0.25">
      <c r="A2360" t="s">
        <v>2686</v>
      </c>
      <c r="B2360" s="1">
        <v>45938</v>
      </c>
      <c r="C2360" t="s">
        <v>758</v>
      </c>
      <c r="D2360" t="s">
        <v>759</v>
      </c>
      <c r="E2360" t="s">
        <v>27</v>
      </c>
      <c r="F2360" t="s">
        <v>37</v>
      </c>
      <c r="G2360" t="s">
        <v>38</v>
      </c>
      <c r="H2360" t="s">
        <v>39</v>
      </c>
      <c r="I2360" t="s">
        <v>31</v>
      </c>
      <c r="J2360" t="s">
        <v>32</v>
      </c>
      <c r="K2360" t="s">
        <v>33</v>
      </c>
      <c r="L2360" s="8">
        <v>5.8</v>
      </c>
      <c r="M2360" s="8">
        <v>2.7</v>
      </c>
      <c r="N2360">
        <v>3</v>
      </c>
      <c r="O2360" s="8">
        <v>17.399999999999999</v>
      </c>
      <c r="P2360" s="14">
        <v>1.5800000000000002E-2</v>
      </c>
      <c r="Q2360" s="8">
        <v>0.27</v>
      </c>
      <c r="R2360" s="8">
        <v>17.13</v>
      </c>
      <c r="S2360" s="8">
        <v>8.1</v>
      </c>
      <c r="T2360" s="8">
        <v>9.0299999999999994</v>
      </c>
      <c r="U2360">
        <v>0</v>
      </c>
      <c r="V2360" s="8">
        <v>0</v>
      </c>
      <c r="W2360" s="8">
        <v>0</v>
      </c>
      <c r="X2360" s="8">
        <v>9.0299999999999994</v>
      </c>
    </row>
    <row r="2361" spans="1:24" x14ac:dyDescent="0.25">
      <c r="A2361" t="s">
        <v>2687</v>
      </c>
      <c r="B2361" s="1">
        <v>45602</v>
      </c>
      <c r="C2361" t="s">
        <v>301</v>
      </c>
      <c r="D2361" t="s">
        <v>302</v>
      </c>
      <c r="E2361" t="s">
        <v>63</v>
      </c>
      <c r="F2361" t="s">
        <v>37</v>
      </c>
      <c r="G2361" t="s">
        <v>79</v>
      </c>
      <c r="H2361" t="s">
        <v>80</v>
      </c>
      <c r="I2361" t="s">
        <v>117</v>
      </c>
      <c r="J2361" t="s">
        <v>118</v>
      </c>
      <c r="K2361" t="s">
        <v>59</v>
      </c>
      <c r="L2361" s="8">
        <v>6</v>
      </c>
      <c r="M2361" s="8">
        <v>4.2</v>
      </c>
      <c r="N2361">
        <v>30</v>
      </c>
      <c r="O2361" s="8">
        <v>180</v>
      </c>
      <c r="P2361" s="14">
        <v>2.5000000000000001E-3</v>
      </c>
      <c r="Q2361" s="8">
        <v>0.45</v>
      </c>
      <c r="R2361" s="8">
        <v>179.55</v>
      </c>
      <c r="S2361" s="8">
        <v>126</v>
      </c>
      <c r="T2361" s="8">
        <v>53.55</v>
      </c>
      <c r="U2361">
        <v>0</v>
      </c>
      <c r="V2361" s="8">
        <v>0</v>
      </c>
      <c r="W2361" s="8">
        <v>0</v>
      </c>
      <c r="X2361" s="8">
        <v>53.55</v>
      </c>
    </row>
    <row r="2362" spans="1:24" x14ac:dyDescent="0.25">
      <c r="A2362" t="s">
        <v>2688</v>
      </c>
      <c r="B2362" s="1">
        <v>46107</v>
      </c>
      <c r="C2362" t="s">
        <v>383</v>
      </c>
      <c r="D2362" t="s">
        <v>384</v>
      </c>
      <c r="E2362" t="s">
        <v>63</v>
      </c>
      <c r="F2362" t="s">
        <v>54</v>
      </c>
      <c r="G2362" t="s">
        <v>64</v>
      </c>
      <c r="H2362" t="s">
        <v>65</v>
      </c>
      <c r="I2362" t="s">
        <v>74</v>
      </c>
      <c r="J2362" t="s">
        <v>75</v>
      </c>
      <c r="K2362" t="s">
        <v>49</v>
      </c>
      <c r="L2362" s="8">
        <v>11</v>
      </c>
      <c r="M2362" s="8">
        <v>6.8</v>
      </c>
      <c r="N2362">
        <v>173</v>
      </c>
      <c r="O2362" s="8">
        <v>1903</v>
      </c>
      <c r="P2362" s="14">
        <v>7.4999999999999997E-3</v>
      </c>
      <c r="Q2362" s="8">
        <v>14.27</v>
      </c>
      <c r="R2362" s="8">
        <v>1888.73</v>
      </c>
      <c r="S2362" s="8">
        <v>1176.4000000000001</v>
      </c>
      <c r="T2362" s="8">
        <v>712.33</v>
      </c>
      <c r="U2362">
        <v>0</v>
      </c>
      <c r="V2362" s="8">
        <v>0</v>
      </c>
      <c r="W2362" s="8">
        <v>0</v>
      </c>
      <c r="X2362" s="8">
        <v>712.33</v>
      </c>
    </row>
    <row r="2363" spans="1:24" x14ac:dyDescent="0.25">
      <c r="A2363" t="s">
        <v>2689</v>
      </c>
      <c r="B2363" s="1">
        <v>45573</v>
      </c>
      <c r="C2363" t="s">
        <v>208</v>
      </c>
      <c r="D2363" t="s">
        <v>209</v>
      </c>
      <c r="E2363" t="s">
        <v>27</v>
      </c>
      <c r="F2363" t="s">
        <v>54</v>
      </c>
      <c r="G2363" t="s">
        <v>38</v>
      </c>
      <c r="H2363" t="s">
        <v>39</v>
      </c>
      <c r="I2363" t="s">
        <v>74</v>
      </c>
      <c r="J2363" t="s">
        <v>75</v>
      </c>
      <c r="K2363" t="s">
        <v>49</v>
      </c>
      <c r="L2363" s="8">
        <v>11</v>
      </c>
      <c r="M2363" s="8">
        <v>6.8</v>
      </c>
      <c r="N2363">
        <v>163</v>
      </c>
      <c r="O2363" s="8">
        <v>1793</v>
      </c>
      <c r="P2363" s="14">
        <v>2.7699999999999999E-2</v>
      </c>
      <c r="Q2363" s="8">
        <v>49.67</v>
      </c>
      <c r="R2363" s="8">
        <v>1743.33</v>
      </c>
      <c r="S2363" s="8">
        <v>1108.4000000000001</v>
      </c>
      <c r="T2363" s="8">
        <v>634.92999999999995</v>
      </c>
      <c r="U2363">
        <v>0</v>
      </c>
      <c r="V2363" s="8">
        <v>0</v>
      </c>
      <c r="W2363" s="8">
        <v>0</v>
      </c>
      <c r="X2363" s="8">
        <v>634.92999999999995</v>
      </c>
    </row>
    <row r="2364" spans="1:24" x14ac:dyDescent="0.25">
      <c r="A2364" t="s">
        <v>2690</v>
      </c>
      <c r="B2364" s="1">
        <v>45897</v>
      </c>
      <c r="C2364" t="s">
        <v>195</v>
      </c>
      <c r="D2364" t="s">
        <v>196</v>
      </c>
      <c r="E2364" t="s">
        <v>150</v>
      </c>
      <c r="F2364" t="s">
        <v>89</v>
      </c>
      <c r="G2364" t="s">
        <v>151</v>
      </c>
      <c r="H2364" t="s">
        <v>152</v>
      </c>
      <c r="I2364" t="s">
        <v>144</v>
      </c>
      <c r="J2364" t="s">
        <v>145</v>
      </c>
      <c r="K2364" t="s">
        <v>33</v>
      </c>
      <c r="L2364" s="8">
        <v>12</v>
      </c>
      <c r="M2364" s="8">
        <v>6.5</v>
      </c>
      <c r="N2364">
        <v>73</v>
      </c>
      <c r="O2364" s="8">
        <v>876</v>
      </c>
      <c r="P2364" s="14">
        <v>8.3599999999999994E-2</v>
      </c>
      <c r="Q2364" s="8">
        <v>73.23</v>
      </c>
      <c r="R2364" s="8">
        <v>802.77</v>
      </c>
      <c r="S2364" s="8">
        <v>474.5</v>
      </c>
      <c r="T2364" s="8">
        <v>328.27</v>
      </c>
      <c r="U2364">
        <v>0</v>
      </c>
      <c r="V2364" s="8">
        <v>0</v>
      </c>
      <c r="W2364" s="8">
        <v>0</v>
      </c>
      <c r="X2364" s="8">
        <v>328.27</v>
      </c>
    </row>
    <row r="2365" spans="1:24" x14ac:dyDescent="0.25">
      <c r="A2365" t="s">
        <v>2691</v>
      </c>
      <c r="B2365" s="1">
        <v>45349</v>
      </c>
      <c r="C2365" t="s">
        <v>208</v>
      </c>
      <c r="D2365" t="s">
        <v>209</v>
      </c>
      <c r="E2365" t="s">
        <v>27</v>
      </c>
      <c r="F2365" t="s">
        <v>54</v>
      </c>
      <c r="G2365" t="s">
        <v>29</v>
      </c>
      <c r="H2365" t="s">
        <v>30</v>
      </c>
      <c r="I2365" t="s">
        <v>66</v>
      </c>
      <c r="J2365" t="s">
        <v>67</v>
      </c>
      <c r="K2365" t="s">
        <v>33</v>
      </c>
      <c r="L2365" s="8">
        <v>4.5</v>
      </c>
      <c r="M2365" s="8">
        <v>2.1</v>
      </c>
      <c r="N2365">
        <v>11</v>
      </c>
      <c r="O2365" s="8">
        <v>49.5</v>
      </c>
      <c r="P2365" s="14">
        <v>0.38990000000000002</v>
      </c>
      <c r="Q2365" s="8">
        <v>19.3</v>
      </c>
      <c r="R2365" s="8">
        <v>30.2</v>
      </c>
      <c r="S2365" s="8">
        <v>23.1</v>
      </c>
      <c r="T2365" s="8">
        <v>7.1</v>
      </c>
      <c r="U2365">
        <v>0</v>
      </c>
      <c r="V2365" s="8">
        <v>0</v>
      </c>
      <c r="W2365" s="8">
        <v>0</v>
      </c>
      <c r="X2365" s="8">
        <v>7.1</v>
      </c>
    </row>
    <row r="2366" spans="1:24" x14ac:dyDescent="0.25">
      <c r="A2366" t="s">
        <v>2692</v>
      </c>
      <c r="B2366" s="1">
        <v>45652</v>
      </c>
      <c r="C2366" t="s">
        <v>285</v>
      </c>
      <c r="D2366" t="s">
        <v>286</v>
      </c>
      <c r="E2366" t="s">
        <v>27</v>
      </c>
      <c r="F2366" t="s">
        <v>89</v>
      </c>
      <c r="G2366" t="s">
        <v>29</v>
      </c>
      <c r="H2366" t="s">
        <v>30</v>
      </c>
      <c r="I2366" t="s">
        <v>122</v>
      </c>
      <c r="J2366" t="s">
        <v>123</v>
      </c>
      <c r="K2366" t="s">
        <v>59</v>
      </c>
      <c r="L2366" s="8">
        <v>5.5</v>
      </c>
      <c r="M2366" s="8">
        <v>3.8</v>
      </c>
      <c r="N2366">
        <v>48</v>
      </c>
      <c r="O2366" s="8">
        <v>264</v>
      </c>
      <c r="P2366" s="14">
        <v>0.1116</v>
      </c>
      <c r="Q2366" s="8">
        <v>29.46</v>
      </c>
      <c r="R2366" s="8">
        <v>234.54</v>
      </c>
      <c r="S2366" s="8">
        <v>182.4</v>
      </c>
      <c r="T2366" s="8">
        <v>52.14</v>
      </c>
      <c r="U2366">
        <v>0</v>
      </c>
      <c r="V2366" s="8">
        <v>0</v>
      </c>
      <c r="W2366" s="8">
        <v>0</v>
      </c>
      <c r="X2366" s="8">
        <v>52.14</v>
      </c>
    </row>
    <row r="2367" spans="1:24" x14ac:dyDescent="0.25">
      <c r="A2367" t="s">
        <v>2693</v>
      </c>
      <c r="B2367" s="1">
        <v>45811</v>
      </c>
      <c r="C2367" t="s">
        <v>508</v>
      </c>
      <c r="D2367" t="s">
        <v>509</v>
      </c>
      <c r="E2367" t="s">
        <v>27</v>
      </c>
      <c r="F2367" t="s">
        <v>89</v>
      </c>
      <c r="G2367" t="s">
        <v>38</v>
      </c>
      <c r="H2367" t="s">
        <v>39</v>
      </c>
      <c r="I2367" t="s">
        <v>31</v>
      </c>
      <c r="J2367" t="s">
        <v>32</v>
      </c>
      <c r="K2367" t="s">
        <v>33</v>
      </c>
      <c r="L2367" s="8">
        <v>5.8</v>
      </c>
      <c r="M2367" s="8">
        <v>2.7</v>
      </c>
      <c r="N2367">
        <v>83</v>
      </c>
      <c r="O2367" s="8">
        <v>481.4</v>
      </c>
      <c r="P2367" s="14">
        <v>0.1338</v>
      </c>
      <c r="Q2367" s="8">
        <v>64.41</v>
      </c>
      <c r="R2367" s="8">
        <v>416.99</v>
      </c>
      <c r="S2367" s="8">
        <v>224.1</v>
      </c>
      <c r="T2367" s="8">
        <v>192.89</v>
      </c>
      <c r="U2367">
        <v>0</v>
      </c>
      <c r="V2367" s="8">
        <v>0</v>
      </c>
      <c r="W2367" s="8">
        <v>0</v>
      </c>
      <c r="X2367" s="8">
        <v>192.89</v>
      </c>
    </row>
    <row r="2368" spans="1:24" x14ac:dyDescent="0.25">
      <c r="A2368" t="s">
        <v>2694</v>
      </c>
      <c r="B2368" s="1">
        <v>45367</v>
      </c>
      <c r="C2368" t="s">
        <v>461</v>
      </c>
      <c r="D2368" t="s">
        <v>462</v>
      </c>
      <c r="E2368" t="s">
        <v>27</v>
      </c>
      <c r="F2368" t="s">
        <v>37</v>
      </c>
      <c r="G2368" t="s">
        <v>29</v>
      </c>
      <c r="H2368" t="s">
        <v>30</v>
      </c>
      <c r="I2368" t="s">
        <v>130</v>
      </c>
      <c r="J2368" t="s">
        <v>131</v>
      </c>
      <c r="K2368" t="s">
        <v>42</v>
      </c>
      <c r="L2368" s="8">
        <v>4.8</v>
      </c>
      <c r="M2368" s="8">
        <v>1.4</v>
      </c>
      <c r="N2368">
        <v>30</v>
      </c>
      <c r="O2368" s="8">
        <v>144</v>
      </c>
      <c r="P2368" s="14">
        <v>2.5100000000000001E-2</v>
      </c>
      <c r="Q2368" s="8">
        <v>3.61</v>
      </c>
      <c r="R2368" s="8">
        <v>140.38999999999999</v>
      </c>
      <c r="S2368" s="8">
        <v>42</v>
      </c>
      <c r="T2368" s="8">
        <v>98.39</v>
      </c>
      <c r="U2368">
        <v>0</v>
      </c>
      <c r="V2368" s="8">
        <v>0</v>
      </c>
      <c r="W2368" s="8">
        <v>0</v>
      </c>
      <c r="X2368" s="8">
        <v>98.39</v>
      </c>
    </row>
    <row r="2369" spans="1:24" x14ac:dyDescent="0.25">
      <c r="A2369" t="s">
        <v>2695</v>
      </c>
      <c r="B2369" s="1">
        <v>45609</v>
      </c>
      <c r="C2369" t="s">
        <v>301</v>
      </c>
      <c r="D2369" t="s">
        <v>302</v>
      </c>
      <c r="E2369" t="s">
        <v>63</v>
      </c>
      <c r="F2369" t="s">
        <v>37</v>
      </c>
      <c r="G2369" t="s">
        <v>64</v>
      </c>
      <c r="H2369" t="s">
        <v>65</v>
      </c>
      <c r="I2369" t="s">
        <v>185</v>
      </c>
      <c r="J2369" t="s">
        <v>186</v>
      </c>
      <c r="K2369" t="s">
        <v>59</v>
      </c>
      <c r="L2369" s="8">
        <v>4.9000000000000004</v>
      </c>
      <c r="M2369" s="8">
        <v>3.1</v>
      </c>
      <c r="N2369">
        <v>39</v>
      </c>
      <c r="O2369" s="8">
        <v>191.1</v>
      </c>
      <c r="P2369" s="14">
        <v>9.1000000000000004E-3</v>
      </c>
      <c r="Q2369" s="8">
        <v>1.74</v>
      </c>
      <c r="R2369" s="8">
        <v>189.36</v>
      </c>
      <c r="S2369" s="8">
        <v>120.9</v>
      </c>
      <c r="T2369" s="8">
        <v>68.459999999999994</v>
      </c>
      <c r="U2369">
        <v>0</v>
      </c>
      <c r="V2369" s="8">
        <v>0</v>
      </c>
      <c r="W2369" s="8">
        <v>0</v>
      </c>
      <c r="X2369" s="8">
        <v>68.459999999999994</v>
      </c>
    </row>
    <row r="2370" spans="1:24" x14ac:dyDescent="0.25">
      <c r="A2370" t="s">
        <v>2696</v>
      </c>
      <c r="B2370" s="1">
        <v>45764</v>
      </c>
      <c r="C2370" t="s">
        <v>508</v>
      </c>
      <c r="D2370" t="s">
        <v>509</v>
      </c>
      <c r="E2370" t="s">
        <v>27</v>
      </c>
      <c r="F2370" t="s">
        <v>89</v>
      </c>
      <c r="G2370" t="s">
        <v>29</v>
      </c>
      <c r="H2370" t="s">
        <v>30</v>
      </c>
      <c r="I2370" t="s">
        <v>130</v>
      </c>
      <c r="J2370" t="s">
        <v>131</v>
      </c>
      <c r="K2370" t="s">
        <v>42</v>
      </c>
      <c r="L2370" s="8">
        <v>4.8</v>
      </c>
      <c r="M2370" s="8">
        <v>1.4</v>
      </c>
      <c r="N2370">
        <v>250</v>
      </c>
      <c r="O2370" s="8">
        <v>1200</v>
      </c>
      <c r="P2370" s="14">
        <v>0.1424</v>
      </c>
      <c r="Q2370" s="8">
        <v>170.88</v>
      </c>
      <c r="R2370" s="8">
        <v>1029.1199999999999</v>
      </c>
      <c r="S2370" s="8">
        <v>350</v>
      </c>
      <c r="T2370" s="8">
        <v>679.12</v>
      </c>
      <c r="U2370">
        <v>0</v>
      </c>
      <c r="V2370" s="8">
        <v>0</v>
      </c>
      <c r="W2370" s="8">
        <v>0</v>
      </c>
      <c r="X2370" s="8">
        <v>679.12</v>
      </c>
    </row>
    <row r="2371" spans="1:24" x14ac:dyDescent="0.25">
      <c r="A2371" t="s">
        <v>2697</v>
      </c>
      <c r="B2371" s="1">
        <v>45754</v>
      </c>
      <c r="C2371" t="s">
        <v>35</v>
      </c>
      <c r="D2371" t="s">
        <v>36</v>
      </c>
      <c r="E2371" t="s">
        <v>27</v>
      </c>
      <c r="F2371" t="s">
        <v>37</v>
      </c>
      <c r="G2371" t="s">
        <v>29</v>
      </c>
      <c r="H2371" t="s">
        <v>30</v>
      </c>
      <c r="I2371" t="s">
        <v>40</v>
      </c>
      <c r="J2371" t="s">
        <v>41</v>
      </c>
      <c r="K2371" t="s">
        <v>42</v>
      </c>
      <c r="L2371" s="8">
        <v>14.5</v>
      </c>
      <c r="M2371" s="8">
        <v>4.2</v>
      </c>
      <c r="N2371">
        <v>41</v>
      </c>
      <c r="O2371" s="8">
        <v>594.5</v>
      </c>
      <c r="P2371" s="14">
        <v>1.5E-3</v>
      </c>
      <c r="Q2371" s="8">
        <v>0.89</v>
      </c>
      <c r="R2371" s="8">
        <v>593.61</v>
      </c>
      <c r="S2371" s="8">
        <v>172.2</v>
      </c>
      <c r="T2371" s="8">
        <v>421.41</v>
      </c>
      <c r="U2371">
        <v>0</v>
      </c>
      <c r="V2371" s="8">
        <v>0</v>
      </c>
      <c r="W2371" s="8">
        <v>0</v>
      </c>
      <c r="X2371" s="8">
        <v>421.41</v>
      </c>
    </row>
    <row r="2372" spans="1:24" x14ac:dyDescent="0.25">
      <c r="A2372" t="s">
        <v>2698</v>
      </c>
      <c r="B2372" s="1">
        <v>45330</v>
      </c>
      <c r="C2372" t="s">
        <v>269</v>
      </c>
      <c r="D2372" t="s">
        <v>270</v>
      </c>
      <c r="E2372" t="s">
        <v>27</v>
      </c>
      <c r="F2372" t="s">
        <v>37</v>
      </c>
      <c r="G2372" t="s">
        <v>29</v>
      </c>
      <c r="H2372" t="s">
        <v>30</v>
      </c>
      <c r="I2372" t="s">
        <v>57</v>
      </c>
      <c r="J2372" t="s">
        <v>58</v>
      </c>
      <c r="K2372" t="s">
        <v>59</v>
      </c>
      <c r="L2372" s="8">
        <v>10.5</v>
      </c>
      <c r="M2372" s="8">
        <v>7.5</v>
      </c>
      <c r="N2372">
        <v>18</v>
      </c>
      <c r="O2372" s="8">
        <v>189</v>
      </c>
      <c r="P2372" s="14">
        <v>3.6200000000000003E-2</v>
      </c>
      <c r="Q2372" s="8">
        <v>6.84</v>
      </c>
      <c r="R2372" s="8">
        <v>182.16</v>
      </c>
      <c r="S2372" s="8">
        <v>135</v>
      </c>
      <c r="T2372" s="8">
        <v>47.16</v>
      </c>
      <c r="U2372">
        <v>0</v>
      </c>
      <c r="V2372" s="8">
        <v>0</v>
      </c>
      <c r="W2372" s="8">
        <v>0</v>
      </c>
      <c r="X2372" s="8">
        <v>47.16</v>
      </c>
    </row>
    <row r="2373" spans="1:24" x14ac:dyDescent="0.25">
      <c r="A2373" t="s">
        <v>2699</v>
      </c>
      <c r="B2373" s="1">
        <v>45350</v>
      </c>
      <c r="C2373" t="s">
        <v>139</v>
      </c>
      <c r="D2373" t="s">
        <v>140</v>
      </c>
      <c r="E2373" t="s">
        <v>63</v>
      </c>
      <c r="F2373" t="s">
        <v>54</v>
      </c>
      <c r="G2373" t="s">
        <v>64</v>
      </c>
      <c r="H2373" t="s">
        <v>65</v>
      </c>
      <c r="I2373" t="s">
        <v>57</v>
      </c>
      <c r="J2373" t="s">
        <v>58</v>
      </c>
      <c r="K2373" t="s">
        <v>59</v>
      </c>
      <c r="L2373" s="8">
        <v>10.5</v>
      </c>
      <c r="M2373" s="8">
        <v>7.5</v>
      </c>
      <c r="N2373">
        <v>433</v>
      </c>
      <c r="O2373" s="8">
        <v>4546.5</v>
      </c>
      <c r="P2373" s="14">
        <v>2.5999999999999999E-3</v>
      </c>
      <c r="Q2373" s="8">
        <v>11.82</v>
      </c>
      <c r="R2373" s="8">
        <v>4534.68</v>
      </c>
      <c r="S2373" s="8">
        <v>3247.5</v>
      </c>
      <c r="T2373" s="8">
        <v>1287.18</v>
      </c>
      <c r="U2373">
        <v>0</v>
      </c>
      <c r="V2373" s="8">
        <v>0</v>
      </c>
      <c r="W2373" s="8">
        <v>0</v>
      </c>
      <c r="X2373" s="8">
        <v>1287.18</v>
      </c>
    </row>
    <row r="2374" spans="1:24" x14ac:dyDescent="0.25">
      <c r="A2374" t="s">
        <v>2700</v>
      </c>
      <c r="B2374" s="1">
        <v>45669</v>
      </c>
      <c r="C2374" t="s">
        <v>255</v>
      </c>
      <c r="D2374" t="s">
        <v>256</v>
      </c>
      <c r="E2374" t="s">
        <v>27</v>
      </c>
      <c r="F2374" t="s">
        <v>89</v>
      </c>
      <c r="G2374" t="s">
        <v>29</v>
      </c>
      <c r="H2374" t="s">
        <v>30</v>
      </c>
      <c r="I2374" t="s">
        <v>112</v>
      </c>
      <c r="J2374" t="s">
        <v>113</v>
      </c>
      <c r="K2374" t="s">
        <v>42</v>
      </c>
      <c r="L2374" s="8">
        <v>8.5</v>
      </c>
      <c r="M2374" s="8">
        <v>2.8</v>
      </c>
      <c r="N2374">
        <v>136</v>
      </c>
      <c r="O2374" s="8">
        <v>1156</v>
      </c>
      <c r="P2374" s="14">
        <v>3.8600000000000002E-2</v>
      </c>
      <c r="Q2374" s="8">
        <v>44.62</v>
      </c>
      <c r="R2374" s="8">
        <v>1111.3800000000001</v>
      </c>
      <c r="S2374" s="8">
        <v>380.8</v>
      </c>
      <c r="T2374" s="8">
        <v>730.58</v>
      </c>
      <c r="U2374">
        <v>0</v>
      </c>
      <c r="V2374" s="8">
        <v>0</v>
      </c>
      <c r="W2374" s="8">
        <v>0</v>
      </c>
      <c r="X2374" s="8">
        <v>730.58</v>
      </c>
    </row>
    <row r="2375" spans="1:24" x14ac:dyDescent="0.25">
      <c r="A2375" t="s">
        <v>2701</v>
      </c>
      <c r="B2375" s="1">
        <v>46143</v>
      </c>
      <c r="C2375" t="s">
        <v>191</v>
      </c>
      <c r="D2375" t="s">
        <v>192</v>
      </c>
      <c r="E2375" t="s">
        <v>150</v>
      </c>
      <c r="F2375" t="s">
        <v>54</v>
      </c>
      <c r="G2375" t="s">
        <v>151</v>
      </c>
      <c r="H2375" t="s">
        <v>152</v>
      </c>
      <c r="I2375" t="s">
        <v>40</v>
      </c>
      <c r="J2375" t="s">
        <v>41</v>
      </c>
      <c r="K2375" t="s">
        <v>42</v>
      </c>
      <c r="L2375" s="8">
        <v>14.5</v>
      </c>
      <c r="M2375" s="8">
        <v>4.2</v>
      </c>
      <c r="N2375">
        <v>31</v>
      </c>
      <c r="O2375" s="8">
        <v>449.5</v>
      </c>
      <c r="P2375" s="14">
        <v>7.3000000000000001E-3</v>
      </c>
      <c r="Q2375" s="8">
        <v>3.28</v>
      </c>
      <c r="R2375" s="8">
        <v>446.22</v>
      </c>
      <c r="S2375" s="8">
        <v>130.19999999999999</v>
      </c>
      <c r="T2375" s="8">
        <v>316.02</v>
      </c>
      <c r="U2375">
        <v>0</v>
      </c>
      <c r="V2375" s="8">
        <v>0</v>
      </c>
      <c r="W2375" s="8">
        <v>0</v>
      </c>
      <c r="X2375" s="8">
        <v>316.02</v>
      </c>
    </row>
    <row r="2376" spans="1:24" x14ac:dyDescent="0.25">
      <c r="A2376" t="s">
        <v>2702</v>
      </c>
      <c r="B2376" s="1">
        <v>45585</v>
      </c>
      <c r="C2376" t="s">
        <v>528</v>
      </c>
      <c r="D2376" t="s">
        <v>529</v>
      </c>
      <c r="E2376" t="s">
        <v>27</v>
      </c>
      <c r="F2376" t="s">
        <v>54</v>
      </c>
      <c r="G2376" t="s">
        <v>38</v>
      </c>
      <c r="H2376" t="s">
        <v>39</v>
      </c>
      <c r="I2376" t="s">
        <v>117</v>
      </c>
      <c r="J2376" t="s">
        <v>118</v>
      </c>
      <c r="K2376" t="s">
        <v>59</v>
      </c>
      <c r="L2376" s="8">
        <v>6</v>
      </c>
      <c r="M2376" s="8">
        <v>4.2</v>
      </c>
      <c r="N2376">
        <v>150</v>
      </c>
      <c r="O2376" s="8">
        <v>900</v>
      </c>
      <c r="P2376" s="14">
        <v>3.1E-2</v>
      </c>
      <c r="Q2376" s="8">
        <v>27.9</v>
      </c>
      <c r="R2376" s="8">
        <v>872.1</v>
      </c>
      <c r="S2376" s="8">
        <v>630</v>
      </c>
      <c r="T2376" s="8">
        <v>242.1</v>
      </c>
      <c r="U2376">
        <v>0</v>
      </c>
      <c r="V2376" s="8">
        <v>0</v>
      </c>
      <c r="W2376" s="8">
        <v>0</v>
      </c>
      <c r="X2376" s="8">
        <v>242.1</v>
      </c>
    </row>
    <row r="2377" spans="1:24" x14ac:dyDescent="0.25">
      <c r="A2377" t="s">
        <v>2703</v>
      </c>
      <c r="B2377" s="1">
        <v>45370</v>
      </c>
      <c r="C2377" t="s">
        <v>546</v>
      </c>
      <c r="D2377" t="s">
        <v>547</v>
      </c>
      <c r="E2377" t="s">
        <v>27</v>
      </c>
      <c r="F2377" t="s">
        <v>89</v>
      </c>
      <c r="G2377" t="s">
        <v>29</v>
      </c>
      <c r="H2377" t="s">
        <v>30</v>
      </c>
      <c r="I2377" t="s">
        <v>66</v>
      </c>
      <c r="J2377" t="s">
        <v>67</v>
      </c>
      <c r="K2377" t="s">
        <v>33</v>
      </c>
      <c r="L2377" s="8">
        <v>4.5</v>
      </c>
      <c r="M2377" s="8">
        <v>2.1</v>
      </c>
      <c r="N2377">
        <v>57</v>
      </c>
      <c r="O2377" s="8">
        <v>256.5</v>
      </c>
      <c r="P2377" s="14">
        <v>7.0000000000000007E-2</v>
      </c>
      <c r="Q2377" s="8">
        <v>17.96</v>
      </c>
      <c r="R2377" s="8">
        <v>238.54</v>
      </c>
      <c r="S2377" s="8">
        <v>119.7</v>
      </c>
      <c r="T2377" s="8">
        <v>118.84</v>
      </c>
      <c r="U2377">
        <v>0</v>
      </c>
      <c r="V2377" s="8">
        <v>0</v>
      </c>
      <c r="W2377" s="8">
        <v>0</v>
      </c>
      <c r="X2377" s="8">
        <v>118.84</v>
      </c>
    </row>
    <row r="2378" spans="1:24" x14ac:dyDescent="0.25">
      <c r="A2378" t="s">
        <v>2704</v>
      </c>
      <c r="B2378" s="1">
        <v>45952</v>
      </c>
      <c r="C2378" t="s">
        <v>288</v>
      </c>
      <c r="D2378" t="s">
        <v>289</v>
      </c>
      <c r="E2378" t="s">
        <v>27</v>
      </c>
      <c r="F2378" t="s">
        <v>46</v>
      </c>
      <c r="G2378" t="s">
        <v>38</v>
      </c>
      <c r="H2378" t="s">
        <v>39</v>
      </c>
      <c r="I2378" t="s">
        <v>104</v>
      </c>
      <c r="J2378" t="s">
        <v>105</v>
      </c>
      <c r="K2378" t="s">
        <v>49</v>
      </c>
      <c r="L2378" s="8">
        <v>4.2</v>
      </c>
      <c r="M2378" s="8">
        <v>2.8</v>
      </c>
      <c r="N2378">
        <v>4</v>
      </c>
      <c r="O2378" s="8">
        <v>16.8</v>
      </c>
      <c r="P2378" s="14">
        <v>0.14810000000000001</v>
      </c>
      <c r="Q2378" s="8">
        <v>2.4900000000000002</v>
      </c>
      <c r="R2378" s="8">
        <v>14.31</v>
      </c>
      <c r="S2378" s="8">
        <v>11.2</v>
      </c>
      <c r="T2378" s="8">
        <v>3.11</v>
      </c>
      <c r="U2378">
        <v>0</v>
      </c>
      <c r="V2378" s="8">
        <v>0</v>
      </c>
      <c r="W2378" s="8">
        <v>0</v>
      </c>
      <c r="X2378" s="8">
        <v>3.11</v>
      </c>
    </row>
    <row r="2379" spans="1:24" x14ac:dyDescent="0.25">
      <c r="A2379" t="s">
        <v>2705</v>
      </c>
      <c r="B2379" s="1">
        <v>46176</v>
      </c>
      <c r="C2379" t="s">
        <v>642</v>
      </c>
      <c r="D2379" t="s">
        <v>643</v>
      </c>
      <c r="E2379" t="s">
        <v>71</v>
      </c>
      <c r="F2379" t="s">
        <v>54</v>
      </c>
      <c r="G2379" t="s">
        <v>165</v>
      </c>
      <c r="H2379" t="s">
        <v>166</v>
      </c>
      <c r="I2379" t="s">
        <v>31</v>
      </c>
      <c r="J2379" t="s">
        <v>32</v>
      </c>
      <c r="K2379" t="s">
        <v>33</v>
      </c>
      <c r="L2379" s="8">
        <v>5.8</v>
      </c>
      <c r="M2379" s="8">
        <v>2.7</v>
      </c>
      <c r="N2379">
        <v>115</v>
      </c>
      <c r="O2379" s="8">
        <v>667</v>
      </c>
      <c r="P2379" s="14">
        <v>3.1199999999999999E-2</v>
      </c>
      <c r="Q2379" s="8">
        <v>20.81</v>
      </c>
      <c r="R2379" s="8">
        <v>646.19000000000005</v>
      </c>
      <c r="S2379" s="8">
        <v>310.5</v>
      </c>
      <c r="T2379" s="8">
        <v>335.69</v>
      </c>
      <c r="U2379">
        <v>43</v>
      </c>
      <c r="V2379" s="8">
        <v>241.62</v>
      </c>
      <c r="W2379" s="8">
        <v>137.6</v>
      </c>
      <c r="X2379" s="8">
        <v>198.09</v>
      </c>
    </row>
    <row r="2380" spans="1:24" x14ac:dyDescent="0.25">
      <c r="A2380" t="s">
        <v>2706</v>
      </c>
      <c r="B2380" s="1">
        <v>46167</v>
      </c>
      <c r="C2380" t="s">
        <v>642</v>
      </c>
      <c r="D2380" t="s">
        <v>643</v>
      </c>
      <c r="E2380" t="s">
        <v>71</v>
      </c>
      <c r="F2380" t="s">
        <v>54</v>
      </c>
      <c r="G2380" t="s">
        <v>72</v>
      </c>
      <c r="H2380" t="s">
        <v>73</v>
      </c>
      <c r="I2380" t="s">
        <v>99</v>
      </c>
      <c r="J2380" t="s">
        <v>100</v>
      </c>
      <c r="K2380" t="s">
        <v>49</v>
      </c>
      <c r="L2380" s="8">
        <v>3.8</v>
      </c>
      <c r="M2380" s="8">
        <v>2.6</v>
      </c>
      <c r="N2380">
        <v>17</v>
      </c>
      <c r="O2380" s="8">
        <v>64.599999999999994</v>
      </c>
      <c r="P2380" s="14">
        <v>0.49619999999999997</v>
      </c>
      <c r="Q2380" s="8">
        <v>32.049999999999997</v>
      </c>
      <c r="R2380" s="8">
        <v>32.549999999999997</v>
      </c>
      <c r="S2380" s="8">
        <v>44.2</v>
      </c>
      <c r="T2380" s="8">
        <v>-11.65</v>
      </c>
      <c r="U2380">
        <v>0</v>
      </c>
      <c r="V2380" s="8">
        <v>0</v>
      </c>
      <c r="W2380" s="8">
        <v>0</v>
      </c>
      <c r="X2380" s="8">
        <v>-11.65</v>
      </c>
    </row>
    <row r="2381" spans="1:24" x14ac:dyDescent="0.25">
      <c r="A2381" t="s">
        <v>2707</v>
      </c>
      <c r="B2381" s="1">
        <v>45384</v>
      </c>
      <c r="C2381" t="s">
        <v>35</v>
      </c>
      <c r="D2381" t="s">
        <v>36</v>
      </c>
      <c r="E2381" t="s">
        <v>27</v>
      </c>
      <c r="F2381" t="s">
        <v>37</v>
      </c>
      <c r="G2381" t="s">
        <v>29</v>
      </c>
      <c r="H2381" t="s">
        <v>30</v>
      </c>
      <c r="I2381" t="s">
        <v>57</v>
      </c>
      <c r="J2381" t="s">
        <v>58</v>
      </c>
      <c r="K2381" t="s">
        <v>59</v>
      </c>
      <c r="L2381" s="8">
        <v>10.5</v>
      </c>
      <c r="M2381" s="8">
        <v>7.5</v>
      </c>
      <c r="N2381">
        <v>17</v>
      </c>
      <c r="O2381" s="8">
        <v>178.5</v>
      </c>
      <c r="P2381" s="14">
        <v>7.4999999999999997E-3</v>
      </c>
      <c r="Q2381" s="8">
        <v>1.34</v>
      </c>
      <c r="R2381" s="8">
        <v>177.16</v>
      </c>
      <c r="S2381" s="8">
        <v>127.5</v>
      </c>
      <c r="T2381" s="8">
        <v>49.66</v>
      </c>
      <c r="U2381">
        <v>0</v>
      </c>
      <c r="V2381" s="8">
        <v>0</v>
      </c>
      <c r="W2381" s="8">
        <v>0</v>
      </c>
      <c r="X2381" s="8">
        <v>49.66</v>
      </c>
    </row>
    <row r="2382" spans="1:24" x14ac:dyDescent="0.25">
      <c r="A2382" t="s">
        <v>2708</v>
      </c>
      <c r="B2382" s="1">
        <v>45921</v>
      </c>
      <c r="C2382" t="s">
        <v>162</v>
      </c>
      <c r="D2382" t="s">
        <v>163</v>
      </c>
      <c r="E2382" t="s">
        <v>150</v>
      </c>
      <c r="F2382" t="s">
        <v>89</v>
      </c>
      <c r="G2382" t="s">
        <v>151</v>
      </c>
      <c r="H2382" t="s">
        <v>152</v>
      </c>
      <c r="I2382" t="s">
        <v>127</v>
      </c>
      <c r="J2382" t="s">
        <v>128</v>
      </c>
      <c r="K2382" t="s">
        <v>33</v>
      </c>
      <c r="L2382" s="8">
        <v>7.2</v>
      </c>
      <c r="M2382" s="8">
        <v>3.6</v>
      </c>
      <c r="N2382">
        <v>150</v>
      </c>
      <c r="O2382" s="8">
        <v>1080</v>
      </c>
      <c r="P2382" s="14">
        <v>0.40279999999999999</v>
      </c>
      <c r="Q2382" s="8">
        <v>435.02</v>
      </c>
      <c r="R2382" s="8">
        <v>644.98</v>
      </c>
      <c r="S2382" s="8">
        <v>540</v>
      </c>
      <c r="T2382" s="8">
        <v>104.98</v>
      </c>
      <c r="U2382">
        <v>0</v>
      </c>
      <c r="V2382" s="8">
        <v>0</v>
      </c>
      <c r="W2382" s="8">
        <v>0</v>
      </c>
      <c r="X2382" s="8">
        <v>104.98</v>
      </c>
    </row>
    <row r="2383" spans="1:24" x14ac:dyDescent="0.25">
      <c r="A2383" t="s">
        <v>2709</v>
      </c>
      <c r="B2383" s="1">
        <v>45900</v>
      </c>
      <c r="C2383" t="s">
        <v>201</v>
      </c>
      <c r="D2383" t="s">
        <v>202</v>
      </c>
      <c r="E2383" t="s">
        <v>53</v>
      </c>
      <c r="F2383" t="s">
        <v>46</v>
      </c>
      <c r="G2383" t="s">
        <v>55</v>
      </c>
      <c r="H2383" t="s">
        <v>56</v>
      </c>
      <c r="I2383" t="s">
        <v>84</v>
      </c>
      <c r="J2383" t="s">
        <v>85</v>
      </c>
      <c r="K2383" t="s">
        <v>42</v>
      </c>
      <c r="L2383" s="8">
        <v>9.9</v>
      </c>
      <c r="M2383" s="8">
        <v>3.1</v>
      </c>
      <c r="N2383">
        <v>39</v>
      </c>
      <c r="O2383" s="8">
        <v>386.1</v>
      </c>
      <c r="P2383" s="14">
        <v>0.48099999999999998</v>
      </c>
      <c r="Q2383" s="8">
        <v>185.71</v>
      </c>
      <c r="R2383" s="8">
        <v>200.39</v>
      </c>
      <c r="S2383" s="8">
        <v>120.9</v>
      </c>
      <c r="T2383" s="8">
        <v>79.489999999999995</v>
      </c>
      <c r="U2383">
        <v>0</v>
      </c>
      <c r="V2383" s="8">
        <v>0</v>
      </c>
      <c r="W2383" s="8">
        <v>0</v>
      </c>
      <c r="X2383" s="8">
        <v>79.489999999999995</v>
      </c>
    </row>
    <row r="2384" spans="1:24" x14ac:dyDescent="0.25">
      <c r="A2384" t="s">
        <v>2710</v>
      </c>
      <c r="B2384" s="1">
        <v>45811</v>
      </c>
      <c r="C2384" t="s">
        <v>120</v>
      </c>
      <c r="D2384" t="s">
        <v>121</v>
      </c>
      <c r="E2384" t="s">
        <v>63</v>
      </c>
      <c r="F2384" t="s">
        <v>89</v>
      </c>
      <c r="G2384" t="s">
        <v>64</v>
      </c>
      <c r="H2384" t="s">
        <v>65</v>
      </c>
      <c r="I2384" t="s">
        <v>104</v>
      </c>
      <c r="J2384" t="s">
        <v>105</v>
      </c>
      <c r="K2384" t="s">
        <v>49</v>
      </c>
      <c r="L2384" s="8">
        <v>4.2</v>
      </c>
      <c r="M2384" s="8">
        <v>2.8</v>
      </c>
      <c r="N2384">
        <v>321</v>
      </c>
      <c r="O2384" s="8">
        <v>1348.2</v>
      </c>
      <c r="P2384" s="14">
        <v>0.35260000000000002</v>
      </c>
      <c r="Q2384" s="8">
        <v>475.38</v>
      </c>
      <c r="R2384" s="8">
        <v>872.82</v>
      </c>
      <c r="S2384" s="8">
        <v>898.8</v>
      </c>
      <c r="T2384" s="8">
        <v>-25.98</v>
      </c>
      <c r="U2384">
        <v>0</v>
      </c>
      <c r="V2384" s="8">
        <v>0</v>
      </c>
      <c r="W2384" s="8">
        <v>0</v>
      </c>
      <c r="X2384" s="8">
        <v>-25.98</v>
      </c>
    </row>
    <row r="2385" spans="1:24" x14ac:dyDescent="0.25">
      <c r="A2385" t="s">
        <v>2711</v>
      </c>
      <c r="B2385" s="1">
        <v>45685</v>
      </c>
      <c r="C2385" t="s">
        <v>615</v>
      </c>
      <c r="D2385" t="s">
        <v>616</v>
      </c>
      <c r="E2385" t="s">
        <v>150</v>
      </c>
      <c r="F2385" t="s">
        <v>89</v>
      </c>
      <c r="G2385" t="s">
        <v>151</v>
      </c>
      <c r="H2385" t="s">
        <v>152</v>
      </c>
      <c r="I2385" t="s">
        <v>130</v>
      </c>
      <c r="J2385" t="s">
        <v>131</v>
      </c>
      <c r="K2385" t="s">
        <v>42</v>
      </c>
      <c r="L2385" s="8">
        <v>4.8</v>
      </c>
      <c r="M2385" s="8">
        <v>1.4</v>
      </c>
      <c r="N2385">
        <v>83</v>
      </c>
      <c r="O2385" s="8">
        <v>398.4</v>
      </c>
      <c r="P2385" s="14">
        <v>0.16769999999999999</v>
      </c>
      <c r="Q2385" s="8">
        <v>66.81</v>
      </c>
      <c r="R2385" s="8">
        <v>331.59</v>
      </c>
      <c r="S2385" s="8">
        <v>116.2</v>
      </c>
      <c r="T2385" s="8">
        <v>215.39</v>
      </c>
      <c r="U2385">
        <v>0</v>
      </c>
      <c r="V2385" s="8">
        <v>0</v>
      </c>
      <c r="W2385" s="8">
        <v>0</v>
      </c>
      <c r="X2385" s="8">
        <v>215.39</v>
      </c>
    </row>
    <row r="2386" spans="1:24" x14ac:dyDescent="0.25">
      <c r="A2386" t="s">
        <v>2712</v>
      </c>
      <c r="B2386" s="1">
        <v>45765</v>
      </c>
      <c r="C2386" t="s">
        <v>82</v>
      </c>
      <c r="D2386" t="s">
        <v>83</v>
      </c>
      <c r="E2386" t="s">
        <v>71</v>
      </c>
      <c r="F2386" t="s">
        <v>46</v>
      </c>
      <c r="G2386" t="s">
        <v>72</v>
      </c>
      <c r="H2386" t="s">
        <v>73</v>
      </c>
      <c r="I2386" t="s">
        <v>112</v>
      </c>
      <c r="J2386" t="s">
        <v>113</v>
      </c>
      <c r="K2386" t="s">
        <v>42</v>
      </c>
      <c r="L2386" s="8">
        <v>8.5</v>
      </c>
      <c r="M2386" s="8">
        <v>2.8</v>
      </c>
      <c r="N2386">
        <v>15</v>
      </c>
      <c r="O2386" s="8">
        <v>127.5</v>
      </c>
      <c r="P2386" s="14">
        <v>0.25490000000000002</v>
      </c>
      <c r="Q2386" s="8">
        <v>32.5</v>
      </c>
      <c r="R2386" s="8">
        <v>95</v>
      </c>
      <c r="S2386" s="8">
        <v>42</v>
      </c>
      <c r="T2386" s="8">
        <v>53</v>
      </c>
      <c r="U2386">
        <v>0</v>
      </c>
      <c r="V2386" s="8">
        <v>0</v>
      </c>
      <c r="W2386" s="8">
        <v>0</v>
      </c>
      <c r="X2386" s="8">
        <v>53</v>
      </c>
    </row>
    <row r="2387" spans="1:24" x14ac:dyDescent="0.25">
      <c r="A2387" t="s">
        <v>2713</v>
      </c>
      <c r="B2387" s="1">
        <v>45886</v>
      </c>
      <c r="C2387" t="s">
        <v>318</v>
      </c>
      <c r="D2387" t="s">
        <v>319</v>
      </c>
      <c r="E2387" t="s">
        <v>27</v>
      </c>
      <c r="F2387" t="s">
        <v>37</v>
      </c>
      <c r="G2387" t="s">
        <v>38</v>
      </c>
      <c r="H2387" t="s">
        <v>39</v>
      </c>
      <c r="I2387" t="s">
        <v>104</v>
      </c>
      <c r="J2387" t="s">
        <v>105</v>
      </c>
      <c r="K2387" t="s">
        <v>49</v>
      </c>
      <c r="L2387" s="8">
        <v>4.2</v>
      </c>
      <c r="M2387" s="8">
        <v>2.8</v>
      </c>
      <c r="N2387">
        <v>14</v>
      </c>
      <c r="O2387" s="8">
        <v>58.8</v>
      </c>
      <c r="P2387" s="14">
        <v>3.7400000000000003E-2</v>
      </c>
      <c r="Q2387" s="8">
        <v>2.2000000000000002</v>
      </c>
      <c r="R2387" s="8">
        <v>56.6</v>
      </c>
      <c r="S2387" s="8">
        <v>39.200000000000003</v>
      </c>
      <c r="T2387" s="8">
        <v>17.399999999999999</v>
      </c>
      <c r="U2387">
        <v>0</v>
      </c>
      <c r="V2387" s="8">
        <v>0</v>
      </c>
      <c r="W2387" s="8">
        <v>0</v>
      </c>
      <c r="X2387" s="8">
        <v>17.399999999999999</v>
      </c>
    </row>
    <row r="2388" spans="1:24" x14ac:dyDescent="0.25">
      <c r="A2388" t="s">
        <v>2714</v>
      </c>
      <c r="B2388" s="1">
        <v>45859</v>
      </c>
      <c r="C2388" t="s">
        <v>337</v>
      </c>
      <c r="D2388" t="s">
        <v>338</v>
      </c>
      <c r="E2388" t="s">
        <v>27</v>
      </c>
      <c r="F2388" t="s">
        <v>54</v>
      </c>
      <c r="G2388" t="s">
        <v>38</v>
      </c>
      <c r="H2388" t="s">
        <v>39</v>
      </c>
      <c r="I2388" t="s">
        <v>74</v>
      </c>
      <c r="J2388" t="s">
        <v>75</v>
      </c>
      <c r="K2388" t="s">
        <v>49</v>
      </c>
      <c r="L2388" s="8">
        <v>11</v>
      </c>
      <c r="M2388" s="8">
        <v>6.8</v>
      </c>
      <c r="N2388">
        <v>110</v>
      </c>
      <c r="O2388" s="8">
        <v>1210</v>
      </c>
      <c r="P2388" s="14">
        <v>4.8999999999999998E-3</v>
      </c>
      <c r="Q2388" s="8">
        <v>5.93</v>
      </c>
      <c r="R2388" s="8">
        <v>1204.07</v>
      </c>
      <c r="S2388" s="8">
        <v>748</v>
      </c>
      <c r="T2388" s="8">
        <v>456.07</v>
      </c>
      <c r="U2388">
        <v>0</v>
      </c>
      <c r="V2388" s="8">
        <v>0</v>
      </c>
      <c r="W2388" s="8">
        <v>0</v>
      </c>
      <c r="X2388" s="8">
        <v>456.07</v>
      </c>
    </row>
    <row r="2389" spans="1:24" x14ac:dyDescent="0.25">
      <c r="A2389" t="s">
        <v>2715</v>
      </c>
      <c r="B2389" s="1">
        <v>46102</v>
      </c>
      <c r="C2389" t="s">
        <v>220</v>
      </c>
      <c r="D2389" t="s">
        <v>221</v>
      </c>
      <c r="E2389" t="s">
        <v>71</v>
      </c>
      <c r="F2389" t="s">
        <v>28</v>
      </c>
      <c r="G2389" t="s">
        <v>165</v>
      </c>
      <c r="H2389" t="s">
        <v>166</v>
      </c>
      <c r="I2389" t="s">
        <v>57</v>
      </c>
      <c r="J2389" t="s">
        <v>58</v>
      </c>
      <c r="K2389" t="s">
        <v>59</v>
      </c>
      <c r="L2389" s="8">
        <v>10.5</v>
      </c>
      <c r="M2389" s="8">
        <v>7.5</v>
      </c>
      <c r="N2389">
        <v>33</v>
      </c>
      <c r="O2389" s="8">
        <v>346.5</v>
      </c>
      <c r="P2389" s="14">
        <v>2.0899999999999998E-2</v>
      </c>
      <c r="Q2389" s="8">
        <v>7.24</v>
      </c>
      <c r="R2389" s="8">
        <v>339.26</v>
      </c>
      <c r="S2389" s="8">
        <v>247.5</v>
      </c>
      <c r="T2389" s="8">
        <v>91.76</v>
      </c>
      <c r="U2389">
        <v>0</v>
      </c>
      <c r="V2389" s="8">
        <v>0</v>
      </c>
      <c r="W2389" s="8">
        <v>0</v>
      </c>
      <c r="X2389" s="8">
        <v>91.76</v>
      </c>
    </row>
    <row r="2390" spans="1:24" x14ac:dyDescent="0.25">
      <c r="A2390" t="s">
        <v>2716</v>
      </c>
      <c r="B2390" s="1">
        <v>46048</v>
      </c>
      <c r="C2390" t="s">
        <v>440</v>
      </c>
      <c r="D2390" t="s">
        <v>441</v>
      </c>
      <c r="E2390" t="s">
        <v>71</v>
      </c>
      <c r="F2390" t="s">
        <v>54</v>
      </c>
      <c r="G2390" t="s">
        <v>72</v>
      </c>
      <c r="H2390" t="s">
        <v>73</v>
      </c>
      <c r="I2390" t="s">
        <v>112</v>
      </c>
      <c r="J2390" t="s">
        <v>113</v>
      </c>
      <c r="K2390" t="s">
        <v>42</v>
      </c>
      <c r="L2390" s="8">
        <v>8.5</v>
      </c>
      <c r="M2390" s="8">
        <v>2.8</v>
      </c>
      <c r="N2390">
        <v>49</v>
      </c>
      <c r="O2390" s="8">
        <v>416.5</v>
      </c>
      <c r="P2390" s="14">
        <v>1.0699999999999999E-2</v>
      </c>
      <c r="Q2390" s="8">
        <v>4.46</v>
      </c>
      <c r="R2390" s="8">
        <v>412.04</v>
      </c>
      <c r="S2390" s="8">
        <v>137.19999999999999</v>
      </c>
      <c r="T2390" s="8">
        <v>274.83999999999997</v>
      </c>
      <c r="U2390">
        <v>0</v>
      </c>
      <c r="V2390" s="8">
        <v>0</v>
      </c>
      <c r="W2390" s="8">
        <v>0</v>
      </c>
      <c r="X2390" s="8">
        <v>274.83999999999997</v>
      </c>
    </row>
    <row r="2391" spans="1:24" x14ac:dyDescent="0.25">
      <c r="A2391" t="s">
        <v>2717</v>
      </c>
      <c r="B2391" s="1">
        <v>46209</v>
      </c>
      <c r="C2391" t="s">
        <v>142</v>
      </c>
      <c r="D2391" t="s">
        <v>143</v>
      </c>
      <c r="E2391" t="s">
        <v>71</v>
      </c>
      <c r="F2391" t="s">
        <v>37</v>
      </c>
      <c r="G2391" t="s">
        <v>165</v>
      </c>
      <c r="H2391" t="s">
        <v>166</v>
      </c>
      <c r="I2391" t="s">
        <v>84</v>
      </c>
      <c r="J2391" t="s">
        <v>85</v>
      </c>
      <c r="K2391" t="s">
        <v>42</v>
      </c>
      <c r="L2391" s="8">
        <v>9.9</v>
      </c>
      <c r="M2391" s="8">
        <v>3.1</v>
      </c>
      <c r="N2391">
        <v>22</v>
      </c>
      <c r="O2391" s="8">
        <v>217.8</v>
      </c>
      <c r="P2391" s="14">
        <v>6.9999999999999999E-4</v>
      </c>
      <c r="Q2391" s="8">
        <v>0.15</v>
      </c>
      <c r="R2391" s="8">
        <v>217.65</v>
      </c>
      <c r="S2391" s="8">
        <v>68.2</v>
      </c>
      <c r="T2391" s="8">
        <v>149.44999999999999</v>
      </c>
      <c r="U2391">
        <v>0</v>
      </c>
      <c r="V2391" s="8">
        <v>0</v>
      </c>
      <c r="W2391" s="8">
        <v>0</v>
      </c>
      <c r="X2391" s="8">
        <v>149.44999999999999</v>
      </c>
    </row>
    <row r="2392" spans="1:24" x14ac:dyDescent="0.25">
      <c r="A2392" t="s">
        <v>2718</v>
      </c>
      <c r="B2392" s="1">
        <v>45334</v>
      </c>
      <c r="C2392" t="s">
        <v>188</v>
      </c>
      <c r="D2392" t="s">
        <v>189</v>
      </c>
      <c r="E2392" t="s">
        <v>27</v>
      </c>
      <c r="F2392" t="s">
        <v>54</v>
      </c>
      <c r="G2392" t="s">
        <v>29</v>
      </c>
      <c r="H2392" t="s">
        <v>30</v>
      </c>
      <c r="I2392" t="s">
        <v>47</v>
      </c>
      <c r="J2392" t="s">
        <v>48</v>
      </c>
      <c r="K2392" t="s">
        <v>49</v>
      </c>
      <c r="L2392" s="8">
        <v>5</v>
      </c>
      <c r="M2392" s="8">
        <v>3.2</v>
      </c>
      <c r="N2392">
        <v>300</v>
      </c>
      <c r="O2392" s="8">
        <v>1500</v>
      </c>
      <c r="P2392" s="14">
        <v>1.0200000000000001E-2</v>
      </c>
      <c r="Q2392" s="8">
        <v>15.3</v>
      </c>
      <c r="R2392" s="8">
        <v>1484.7</v>
      </c>
      <c r="S2392" s="8">
        <v>960</v>
      </c>
      <c r="T2392" s="8">
        <v>524.70000000000005</v>
      </c>
      <c r="U2392">
        <v>0</v>
      </c>
      <c r="V2392" s="8">
        <v>0</v>
      </c>
      <c r="W2392" s="8">
        <v>0</v>
      </c>
      <c r="X2392" s="8">
        <v>524.70000000000005</v>
      </c>
    </row>
    <row r="2393" spans="1:24" x14ac:dyDescent="0.25">
      <c r="A2393" t="s">
        <v>2719</v>
      </c>
      <c r="B2393" s="1">
        <v>45752</v>
      </c>
      <c r="C2393" t="s">
        <v>523</v>
      </c>
      <c r="D2393" t="s">
        <v>524</v>
      </c>
      <c r="E2393" t="s">
        <v>27</v>
      </c>
      <c r="F2393" t="s">
        <v>89</v>
      </c>
      <c r="G2393" t="s">
        <v>29</v>
      </c>
      <c r="H2393" t="s">
        <v>30</v>
      </c>
      <c r="I2393" t="s">
        <v>84</v>
      </c>
      <c r="J2393" t="s">
        <v>85</v>
      </c>
      <c r="K2393" t="s">
        <v>42</v>
      </c>
      <c r="L2393" s="8">
        <v>9.9</v>
      </c>
      <c r="M2393" s="8">
        <v>3.1</v>
      </c>
      <c r="N2393">
        <v>55</v>
      </c>
      <c r="O2393" s="8">
        <v>544.5</v>
      </c>
      <c r="P2393" s="14">
        <v>0.1037</v>
      </c>
      <c r="Q2393" s="8">
        <v>56.46</v>
      </c>
      <c r="R2393" s="8">
        <v>488.04</v>
      </c>
      <c r="S2393" s="8">
        <v>170.5</v>
      </c>
      <c r="T2393" s="8">
        <v>317.54000000000002</v>
      </c>
      <c r="U2393">
        <v>0</v>
      </c>
      <c r="V2393" s="8">
        <v>0</v>
      </c>
      <c r="W2393" s="8">
        <v>0</v>
      </c>
      <c r="X2393" s="8">
        <v>317.54000000000002</v>
      </c>
    </row>
    <row r="2394" spans="1:24" x14ac:dyDescent="0.25">
      <c r="A2394" t="s">
        <v>2720</v>
      </c>
      <c r="B2394" s="1">
        <v>46222</v>
      </c>
      <c r="C2394" t="s">
        <v>357</v>
      </c>
      <c r="D2394" t="s">
        <v>358</v>
      </c>
      <c r="E2394" t="s">
        <v>27</v>
      </c>
      <c r="F2394" t="s">
        <v>46</v>
      </c>
      <c r="G2394" t="s">
        <v>29</v>
      </c>
      <c r="H2394" t="s">
        <v>30</v>
      </c>
      <c r="I2394" t="s">
        <v>47</v>
      </c>
      <c r="J2394" t="s">
        <v>48</v>
      </c>
      <c r="K2394" t="s">
        <v>49</v>
      </c>
      <c r="L2394" s="8">
        <v>5</v>
      </c>
      <c r="M2394" s="8">
        <v>3.2</v>
      </c>
      <c r="N2394">
        <v>3</v>
      </c>
      <c r="O2394" s="8">
        <v>15</v>
      </c>
      <c r="P2394" s="14">
        <v>0.19209999999999999</v>
      </c>
      <c r="Q2394" s="8">
        <v>2.88</v>
      </c>
      <c r="R2394" s="8">
        <v>12.12</v>
      </c>
      <c r="S2394" s="8">
        <v>9.6</v>
      </c>
      <c r="T2394" s="8">
        <v>2.52</v>
      </c>
      <c r="U2394">
        <v>0</v>
      </c>
      <c r="V2394" s="8">
        <v>0</v>
      </c>
      <c r="W2394" s="8">
        <v>0</v>
      </c>
      <c r="X2394" s="8">
        <v>2.52</v>
      </c>
    </row>
    <row r="2395" spans="1:24" x14ac:dyDescent="0.25">
      <c r="A2395" t="s">
        <v>2721</v>
      </c>
      <c r="B2395" s="1">
        <v>46121</v>
      </c>
      <c r="C2395" t="s">
        <v>226</v>
      </c>
      <c r="D2395" t="s">
        <v>227</v>
      </c>
      <c r="E2395" t="s">
        <v>27</v>
      </c>
      <c r="F2395" t="s">
        <v>54</v>
      </c>
      <c r="G2395" t="s">
        <v>38</v>
      </c>
      <c r="H2395" t="s">
        <v>39</v>
      </c>
      <c r="I2395" t="s">
        <v>66</v>
      </c>
      <c r="J2395" t="s">
        <v>67</v>
      </c>
      <c r="K2395" t="s">
        <v>33</v>
      </c>
      <c r="L2395" s="8">
        <v>4.5</v>
      </c>
      <c r="M2395" s="8">
        <v>2.1</v>
      </c>
      <c r="N2395">
        <v>285</v>
      </c>
      <c r="O2395" s="8">
        <v>1282.5</v>
      </c>
      <c r="P2395" s="14">
        <v>0.05</v>
      </c>
      <c r="Q2395" s="8">
        <v>64.12</v>
      </c>
      <c r="R2395" s="8">
        <v>1218.3800000000001</v>
      </c>
      <c r="S2395" s="8">
        <v>598.5</v>
      </c>
      <c r="T2395" s="8">
        <v>619.88</v>
      </c>
      <c r="U2395">
        <v>0</v>
      </c>
      <c r="V2395" s="8">
        <v>0</v>
      </c>
      <c r="W2395" s="8">
        <v>0</v>
      </c>
      <c r="X2395" s="8">
        <v>619.88</v>
      </c>
    </row>
    <row r="2396" spans="1:24" x14ac:dyDescent="0.25">
      <c r="A2396" t="s">
        <v>2722</v>
      </c>
      <c r="B2396" s="1">
        <v>45877</v>
      </c>
      <c r="C2396" t="s">
        <v>378</v>
      </c>
      <c r="D2396" t="s">
        <v>379</v>
      </c>
      <c r="E2396" t="s">
        <v>71</v>
      </c>
      <c r="F2396" t="s">
        <v>54</v>
      </c>
      <c r="G2396" t="s">
        <v>72</v>
      </c>
      <c r="H2396" t="s">
        <v>73</v>
      </c>
      <c r="I2396" t="s">
        <v>84</v>
      </c>
      <c r="J2396" t="s">
        <v>85</v>
      </c>
      <c r="K2396" t="s">
        <v>42</v>
      </c>
      <c r="L2396" s="8">
        <v>9.9</v>
      </c>
      <c r="M2396" s="8">
        <v>3.1</v>
      </c>
      <c r="N2396">
        <v>117</v>
      </c>
      <c r="O2396" s="8">
        <v>1158.3</v>
      </c>
      <c r="P2396" s="14">
        <v>9.5999999999999992E-3</v>
      </c>
      <c r="Q2396" s="8">
        <v>11.12</v>
      </c>
      <c r="R2396" s="8">
        <v>1147.18</v>
      </c>
      <c r="S2396" s="8">
        <v>362.7</v>
      </c>
      <c r="T2396" s="8">
        <v>784.48</v>
      </c>
      <c r="U2396">
        <v>0</v>
      </c>
      <c r="V2396" s="8">
        <v>0</v>
      </c>
      <c r="W2396" s="8">
        <v>0</v>
      </c>
      <c r="X2396" s="8">
        <v>784.48</v>
      </c>
    </row>
    <row r="2397" spans="1:24" x14ac:dyDescent="0.25">
      <c r="A2397" t="s">
        <v>2723</v>
      </c>
      <c r="B2397" s="1">
        <v>45959</v>
      </c>
      <c r="C2397" t="s">
        <v>458</v>
      </c>
      <c r="D2397" t="s">
        <v>459</v>
      </c>
      <c r="E2397" t="s">
        <v>27</v>
      </c>
      <c r="F2397" t="s">
        <v>89</v>
      </c>
      <c r="G2397" t="s">
        <v>29</v>
      </c>
      <c r="H2397" t="s">
        <v>30</v>
      </c>
      <c r="I2397" t="s">
        <v>185</v>
      </c>
      <c r="J2397" t="s">
        <v>186</v>
      </c>
      <c r="K2397" t="s">
        <v>59</v>
      </c>
      <c r="L2397" s="8">
        <v>4.9000000000000004</v>
      </c>
      <c r="M2397" s="8">
        <v>3.1</v>
      </c>
      <c r="N2397">
        <v>78</v>
      </c>
      <c r="O2397" s="8">
        <v>382.2</v>
      </c>
      <c r="P2397" s="14">
        <v>1.5800000000000002E-2</v>
      </c>
      <c r="Q2397" s="8">
        <v>6.04</v>
      </c>
      <c r="R2397" s="8">
        <v>376.16</v>
      </c>
      <c r="S2397" s="8">
        <v>241.8</v>
      </c>
      <c r="T2397" s="8">
        <v>134.36000000000001</v>
      </c>
      <c r="U2397">
        <v>0</v>
      </c>
      <c r="V2397" s="8">
        <v>0</v>
      </c>
      <c r="W2397" s="8">
        <v>0</v>
      </c>
      <c r="X2397" s="8">
        <v>134.36000000000001</v>
      </c>
    </row>
    <row r="2398" spans="1:24" x14ac:dyDescent="0.25">
      <c r="A2398" t="s">
        <v>2724</v>
      </c>
      <c r="B2398" s="1">
        <v>45484</v>
      </c>
      <c r="C2398" t="s">
        <v>226</v>
      </c>
      <c r="D2398" t="s">
        <v>227</v>
      </c>
      <c r="E2398" t="s">
        <v>27</v>
      </c>
      <c r="F2398" t="s">
        <v>54</v>
      </c>
      <c r="G2398" t="s">
        <v>29</v>
      </c>
      <c r="H2398" t="s">
        <v>30</v>
      </c>
      <c r="I2398" t="s">
        <v>57</v>
      </c>
      <c r="J2398" t="s">
        <v>58</v>
      </c>
      <c r="K2398" t="s">
        <v>59</v>
      </c>
      <c r="L2398" s="8">
        <v>10.5</v>
      </c>
      <c r="M2398" s="8">
        <v>7.5</v>
      </c>
      <c r="N2398">
        <v>20</v>
      </c>
      <c r="O2398" s="8">
        <v>210</v>
      </c>
      <c r="P2398" s="14">
        <v>4.0000000000000001E-3</v>
      </c>
      <c r="Q2398" s="8">
        <v>0.84</v>
      </c>
      <c r="R2398" s="8">
        <v>209.16</v>
      </c>
      <c r="S2398" s="8">
        <v>150</v>
      </c>
      <c r="T2398" s="8">
        <v>59.16</v>
      </c>
      <c r="U2398">
        <v>0</v>
      </c>
      <c r="V2398" s="8">
        <v>0</v>
      </c>
      <c r="W2398" s="8">
        <v>0</v>
      </c>
      <c r="X2398" s="8">
        <v>59.16</v>
      </c>
    </row>
    <row r="2399" spans="1:24" x14ac:dyDescent="0.25">
      <c r="A2399" t="s">
        <v>2725</v>
      </c>
      <c r="B2399" s="1">
        <v>45621</v>
      </c>
      <c r="C2399" t="s">
        <v>455</v>
      </c>
      <c r="D2399" t="s">
        <v>456</v>
      </c>
      <c r="E2399" t="s">
        <v>71</v>
      </c>
      <c r="F2399" t="s">
        <v>89</v>
      </c>
      <c r="G2399" t="s">
        <v>165</v>
      </c>
      <c r="H2399" t="s">
        <v>166</v>
      </c>
      <c r="I2399" t="s">
        <v>156</v>
      </c>
      <c r="J2399" t="s">
        <v>157</v>
      </c>
      <c r="K2399" t="s">
        <v>42</v>
      </c>
      <c r="L2399" s="8">
        <v>6.2</v>
      </c>
      <c r="M2399" s="8">
        <v>1.9</v>
      </c>
      <c r="N2399">
        <v>84</v>
      </c>
      <c r="O2399" s="8">
        <v>520.79999999999995</v>
      </c>
      <c r="P2399" s="14">
        <v>9.4399999999999998E-2</v>
      </c>
      <c r="Q2399" s="8">
        <v>49.16</v>
      </c>
      <c r="R2399" s="8">
        <v>471.64</v>
      </c>
      <c r="S2399" s="8">
        <v>159.6</v>
      </c>
      <c r="T2399" s="8">
        <v>312.04000000000002</v>
      </c>
      <c r="U2399">
        <v>0</v>
      </c>
      <c r="V2399" s="8">
        <v>0</v>
      </c>
      <c r="W2399" s="8">
        <v>0</v>
      </c>
      <c r="X2399" s="8">
        <v>312.04000000000002</v>
      </c>
    </row>
    <row r="2400" spans="1:24" x14ac:dyDescent="0.25">
      <c r="A2400" t="s">
        <v>2726</v>
      </c>
      <c r="B2400" s="1">
        <v>45911</v>
      </c>
      <c r="C2400" t="s">
        <v>315</v>
      </c>
      <c r="D2400" t="s">
        <v>316</v>
      </c>
      <c r="E2400" t="s">
        <v>27</v>
      </c>
      <c r="F2400" t="s">
        <v>46</v>
      </c>
      <c r="G2400" t="s">
        <v>38</v>
      </c>
      <c r="H2400" t="s">
        <v>39</v>
      </c>
      <c r="I2400" t="s">
        <v>40</v>
      </c>
      <c r="J2400" t="s">
        <v>41</v>
      </c>
      <c r="K2400" t="s">
        <v>42</v>
      </c>
      <c r="L2400" s="8">
        <v>14.5</v>
      </c>
      <c r="M2400" s="8">
        <v>4.2</v>
      </c>
      <c r="N2400">
        <v>31</v>
      </c>
      <c r="O2400" s="8">
        <v>449.5</v>
      </c>
      <c r="P2400" s="14">
        <v>0.43659999999999999</v>
      </c>
      <c r="Q2400" s="8">
        <v>196.25</v>
      </c>
      <c r="R2400" s="8">
        <v>253.25</v>
      </c>
      <c r="S2400" s="8">
        <v>130.19999999999999</v>
      </c>
      <c r="T2400" s="8">
        <v>123.05</v>
      </c>
      <c r="U2400">
        <v>0</v>
      </c>
      <c r="V2400" s="8">
        <v>0</v>
      </c>
      <c r="W2400" s="8">
        <v>0</v>
      </c>
      <c r="X2400" s="8">
        <v>123.05</v>
      </c>
    </row>
    <row r="2401" spans="1:24" x14ac:dyDescent="0.25">
      <c r="A2401" t="s">
        <v>2727</v>
      </c>
      <c r="B2401" s="1">
        <v>45779</v>
      </c>
      <c r="C2401" t="s">
        <v>671</v>
      </c>
      <c r="D2401" t="s">
        <v>672</v>
      </c>
      <c r="E2401" t="s">
        <v>27</v>
      </c>
      <c r="F2401" t="s">
        <v>89</v>
      </c>
      <c r="G2401" t="s">
        <v>29</v>
      </c>
      <c r="H2401" t="s">
        <v>30</v>
      </c>
      <c r="I2401" t="s">
        <v>40</v>
      </c>
      <c r="J2401" t="s">
        <v>41</v>
      </c>
      <c r="K2401" t="s">
        <v>42</v>
      </c>
      <c r="L2401" s="8">
        <v>14.5</v>
      </c>
      <c r="M2401" s="8">
        <v>4.2</v>
      </c>
      <c r="N2401">
        <v>200</v>
      </c>
      <c r="O2401" s="8">
        <v>2900</v>
      </c>
      <c r="P2401" s="14">
        <v>8.0999999999999996E-3</v>
      </c>
      <c r="Q2401" s="8">
        <v>23.49</v>
      </c>
      <c r="R2401" s="8">
        <v>2876.51</v>
      </c>
      <c r="S2401" s="8">
        <v>840</v>
      </c>
      <c r="T2401" s="8">
        <v>2036.51</v>
      </c>
      <c r="U2401">
        <v>0</v>
      </c>
      <c r="V2401" s="8">
        <v>0</v>
      </c>
      <c r="W2401" s="8">
        <v>0</v>
      </c>
      <c r="X2401" s="8">
        <v>2036.51</v>
      </c>
    </row>
    <row r="2402" spans="1:24" x14ac:dyDescent="0.25">
      <c r="A2402" t="s">
        <v>2728</v>
      </c>
      <c r="B2402" s="1">
        <v>45805</v>
      </c>
      <c r="C2402" t="s">
        <v>301</v>
      </c>
      <c r="D2402" t="s">
        <v>302</v>
      </c>
      <c r="E2402" t="s">
        <v>63</v>
      </c>
      <c r="F2402" t="s">
        <v>37</v>
      </c>
      <c r="G2402" t="s">
        <v>64</v>
      </c>
      <c r="H2402" t="s">
        <v>65</v>
      </c>
      <c r="I2402" t="s">
        <v>74</v>
      </c>
      <c r="J2402" t="s">
        <v>75</v>
      </c>
      <c r="K2402" t="s">
        <v>49</v>
      </c>
      <c r="L2402" s="8">
        <v>11</v>
      </c>
      <c r="M2402" s="8">
        <v>6.8</v>
      </c>
      <c r="N2402">
        <v>39</v>
      </c>
      <c r="O2402" s="8">
        <v>429</v>
      </c>
      <c r="P2402" s="14">
        <v>2.3599999999999999E-2</v>
      </c>
      <c r="Q2402" s="8">
        <v>10.119999999999999</v>
      </c>
      <c r="R2402" s="8">
        <v>418.88</v>
      </c>
      <c r="S2402" s="8">
        <v>265.2</v>
      </c>
      <c r="T2402" s="8">
        <v>153.68</v>
      </c>
      <c r="U2402">
        <v>0</v>
      </c>
      <c r="V2402" s="8">
        <v>0</v>
      </c>
      <c r="W2402" s="8">
        <v>0</v>
      </c>
      <c r="X2402" s="8">
        <v>153.68</v>
      </c>
    </row>
    <row r="2403" spans="1:24" x14ac:dyDescent="0.25">
      <c r="A2403" t="s">
        <v>2729</v>
      </c>
      <c r="B2403" s="1">
        <v>45446</v>
      </c>
      <c r="C2403" t="s">
        <v>378</v>
      </c>
      <c r="D2403" t="s">
        <v>379</v>
      </c>
      <c r="E2403" t="s">
        <v>71</v>
      </c>
      <c r="F2403" t="s">
        <v>54</v>
      </c>
      <c r="G2403" t="s">
        <v>72</v>
      </c>
      <c r="H2403" t="s">
        <v>73</v>
      </c>
      <c r="I2403" t="s">
        <v>117</v>
      </c>
      <c r="J2403" t="s">
        <v>118</v>
      </c>
      <c r="K2403" t="s">
        <v>59</v>
      </c>
      <c r="L2403" s="8">
        <v>6</v>
      </c>
      <c r="M2403" s="8">
        <v>4.2</v>
      </c>
      <c r="N2403">
        <v>64</v>
      </c>
      <c r="O2403" s="8">
        <v>384</v>
      </c>
      <c r="P2403" s="14">
        <v>2.5600000000000001E-2</v>
      </c>
      <c r="Q2403" s="8">
        <v>9.83</v>
      </c>
      <c r="R2403" s="8">
        <v>374.17</v>
      </c>
      <c r="S2403" s="8">
        <v>268.8</v>
      </c>
      <c r="T2403" s="8">
        <v>105.37</v>
      </c>
      <c r="U2403">
        <v>0</v>
      </c>
      <c r="V2403" s="8">
        <v>0</v>
      </c>
      <c r="W2403" s="8">
        <v>0</v>
      </c>
      <c r="X2403" s="8">
        <v>105.37</v>
      </c>
    </row>
    <row r="2404" spans="1:24" x14ac:dyDescent="0.25">
      <c r="A2404" t="s">
        <v>2730</v>
      </c>
      <c r="B2404" s="1">
        <v>45355</v>
      </c>
      <c r="C2404" t="s">
        <v>77</v>
      </c>
      <c r="D2404" t="s">
        <v>78</v>
      </c>
      <c r="E2404" t="s">
        <v>63</v>
      </c>
      <c r="F2404" t="s">
        <v>37</v>
      </c>
      <c r="G2404" t="s">
        <v>79</v>
      </c>
      <c r="H2404" t="s">
        <v>80</v>
      </c>
      <c r="I2404" t="s">
        <v>57</v>
      </c>
      <c r="J2404" t="s">
        <v>58</v>
      </c>
      <c r="K2404" t="s">
        <v>59</v>
      </c>
      <c r="L2404" s="8">
        <v>10.5</v>
      </c>
      <c r="M2404" s="8">
        <v>7.5</v>
      </c>
      <c r="N2404">
        <v>14</v>
      </c>
      <c r="O2404" s="8">
        <v>147</v>
      </c>
      <c r="P2404" s="14">
        <v>1.6000000000000001E-3</v>
      </c>
      <c r="Q2404" s="8">
        <v>0.24</v>
      </c>
      <c r="R2404" s="8">
        <v>146.76</v>
      </c>
      <c r="S2404" s="8">
        <v>105</v>
      </c>
      <c r="T2404" s="8">
        <v>41.76</v>
      </c>
      <c r="U2404">
        <v>0</v>
      </c>
      <c r="V2404" s="8">
        <v>0</v>
      </c>
      <c r="W2404" s="8">
        <v>0</v>
      </c>
      <c r="X2404" s="8">
        <v>41.76</v>
      </c>
    </row>
    <row r="2405" spans="1:24" x14ac:dyDescent="0.25">
      <c r="A2405" t="s">
        <v>2731</v>
      </c>
      <c r="B2405" s="1">
        <v>45753</v>
      </c>
      <c r="C2405" t="s">
        <v>272</v>
      </c>
      <c r="D2405" t="s">
        <v>273</v>
      </c>
      <c r="E2405" t="s">
        <v>27</v>
      </c>
      <c r="F2405" t="s">
        <v>54</v>
      </c>
      <c r="G2405" t="s">
        <v>29</v>
      </c>
      <c r="H2405" t="s">
        <v>30</v>
      </c>
      <c r="I2405" t="s">
        <v>117</v>
      </c>
      <c r="J2405" t="s">
        <v>118</v>
      </c>
      <c r="K2405" t="s">
        <v>59</v>
      </c>
      <c r="L2405" s="8">
        <v>6</v>
      </c>
      <c r="M2405" s="8">
        <v>4.2</v>
      </c>
      <c r="N2405">
        <v>69</v>
      </c>
      <c r="O2405" s="8">
        <v>414</v>
      </c>
      <c r="P2405" s="14">
        <v>3.2399999999999998E-2</v>
      </c>
      <c r="Q2405" s="8">
        <v>13.41</v>
      </c>
      <c r="R2405" s="8">
        <v>400.59</v>
      </c>
      <c r="S2405" s="8">
        <v>289.8</v>
      </c>
      <c r="T2405" s="8">
        <v>110.79</v>
      </c>
      <c r="U2405">
        <v>0</v>
      </c>
      <c r="V2405" s="8">
        <v>0</v>
      </c>
      <c r="W2405" s="8">
        <v>0</v>
      </c>
      <c r="X2405" s="8">
        <v>110.79</v>
      </c>
    </row>
    <row r="2406" spans="1:24" x14ac:dyDescent="0.25">
      <c r="A2406" t="s">
        <v>2732</v>
      </c>
      <c r="B2406" s="1">
        <v>45397</v>
      </c>
      <c r="C2406" t="s">
        <v>590</v>
      </c>
      <c r="D2406" t="s">
        <v>591</v>
      </c>
      <c r="E2406" t="s">
        <v>27</v>
      </c>
      <c r="F2406" t="s">
        <v>46</v>
      </c>
      <c r="G2406" t="s">
        <v>38</v>
      </c>
      <c r="H2406" t="s">
        <v>39</v>
      </c>
      <c r="I2406" t="s">
        <v>104</v>
      </c>
      <c r="J2406" t="s">
        <v>105</v>
      </c>
      <c r="K2406" t="s">
        <v>49</v>
      </c>
      <c r="L2406" s="8">
        <v>4.2</v>
      </c>
      <c r="M2406" s="8">
        <v>2.8</v>
      </c>
      <c r="N2406">
        <v>87</v>
      </c>
      <c r="O2406" s="8">
        <v>365.4</v>
      </c>
      <c r="P2406" s="14">
        <v>3.9600000000000003E-2</v>
      </c>
      <c r="Q2406" s="8">
        <v>14.47</v>
      </c>
      <c r="R2406" s="8">
        <v>350.93</v>
      </c>
      <c r="S2406" s="8">
        <v>243.6</v>
      </c>
      <c r="T2406" s="8">
        <v>107.33</v>
      </c>
      <c r="U2406">
        <v>0</v>
      </c>
      <c r="V2406" s="8">
        <v>0</v>
      </c>
      <c r="W2406" s="8">
        <v>0</v>
      </c>
      <c r="X2406" s="8">
        <v>107.33</v>
      </c>
    </row>
    <row r="2407" spans="1:24" x14ac:dyDescent="0.25">
      <c r="A2407" t="s">
        <v>2733</v>
      </c>
      <c r="B2407" s="1">
        <v>46122</v>
      </c>
      <c r="C2407" t="s">
        <v>139</v>
      </c>
      <c r="D2407" t="s">
        <v>140</v>
      </c>
      <c r="E2407" t="s">
        <v>63</v>
      </c>
      <c r="F2407" t="s">
        <v>54</v>
      </c>
      <c r="G2407" t="s">
        <v>64</v>
      </c>
      <c r="H2407" t="s">
        <v>65</v>
      </c>
      <c r="I2407" t="s">
        <v>84</v>
      </c>
      <c r="J2407" t="s">
        <v>85</v>
      </c>
      <c r="K2407" t="s">
        <v>42</v>
      </c>
      <c r="L2407" s="8">
        <v>9.9</v>
      </c>
      <c r="M2407" s="8">
        <v>3.1</v>
      </c>
      <c r="N2407">
        <v>37</v>
      </c>
      <c r="O2407" s="8">
        <v>366.3</v>
      </c>
      <c r="P2407" s="14">
        <v>7.1999999999999998E-3</v>
      </c>
      <c r="Q2407" s="8">
        <v>2.64</v>
      </c>
      <c r="R2407" s="8">
        <v>363.66</v>
      </c>
      <c r="S2407" s="8">
        <v>114.7</v>
      </c>
      <c r="T2407" s="8">
        <v>248.96</v>
      </c>
      <c r="U2407">
        <v>0</v>
      </c>
      <c r="V2407" s="8">
        <v>0</v>
      </c>
      <c r="W2407" s="8">
        <v>0</v>
      </c>
      <c r="X2407" s="8">
        <v>248.96</v>
      </c>
    </row>
    <row r="2408" spans="1:24" x14ac:dyDescent="0.25">
      <c r="A2408" t="s">
        <v>2734</v>
      </c>
      <c r="B2408" s="1">
        <v>46212</v>
      </c>
      <c r="C2408" t="s">
        <v>609</v>
      </c>
      <c r="D2408" t="s">
        <v>610</v>
      </c>
      <c r="E2408" t="s">
        <v>63</v>
      </c>
      <c r="F2408" t="s">
        <v>37</v>
      </c>
      <c r="G2408" t="s">
        <v>79</v>
      </c>
      <c r="H2408" t="s">
        <v>80</v>
      </c>
      <c r="I2408" t="s">
        <v>117</v>
      </c>
      <c r="J2408" t="s">
        <v>118</v>
      </c>
      <c r="K2408" t="s">
        <v>59</v>
      </c>
      <c r="L2408" s="8">
        <v>6</v>
      </c>
      <c r="M2408" s="8">
        <v>4.2</v>
      </c>
      <c r="N2408">
        <v>12</v>
      </c>
      <c r="O2408" s="8">
        <v>72</v>
      </c>
      <c r="P2408" s="14">
        <v>1.41E-2</v>
      </c>
      <c r="Q2408" s="8">
        <v>1.02</v>
      </c>
      <c r="R2408" s="8">
        <v>70.98</v>
      </c>
      <c r="S2408" s="8">
        <v>50.4</v>
      </c>
      <c r="T2408" s="8">
        <v>20.58</v>
      </c>
      <c r="U2408">
        <v>0</v>
      </c>
      <c r="V2408" s="8">
        <v>0</v>
      </c>
      <c r="W2408" s="8">
        <v>0</v>
      </c>
      <c r="X2408" s="8">
        <v>20.58</v>
      </c>
    </row>
    <row r="2409" spans="1:24" x14ac:dyDescent="0.25">
      <c r="A2409" t="s">
        <v>2735</v>
      </c>
      <c r="B2409" s="1">
        <v>46149</v>
      </c>
      <c r="C2409" t="s">
        <v>205</v>
      </c>
      <c r="D2409" t="s">
        <v>206</v>
      </c>
      <c r="E2409" t="s">
        <v>71</v>
      </c>
      <c r="F2409" t="s">
        <v>54</v>
      </c>
      <c r="G2409" t="s">
        <v>72</v>
      </c>
      <c r="H2409" t="s">
        <v>73</v>
      </c>
      <c r="I2409" t="s">
        <v>31</v>
      </c>
      <c r="J2409" t="s">
        <v>32</v>
      </c>
      <c r="K2409" t="s">
        <v>33</v>
      </c>
      <c r="L2409" s="8">
        <v>5.8</v>
      </c>
      <c r="M2409" s="8">
        <v>2.7</v>
      </c>
      <c r="N2409">
        <v>11</v>
      </c>
      <c r="O2409" s="8">
        <v>63.8</v>
      </c>
      <c r="P2409" s="14">
        <v>8.2000000000000007E-3</v>
      </c>
      <c r="Q2409" s="8">
        <v>0.52</v>
      </c>
      <c r="R2409" s="8">
        <v>63.28</v>
      </c>
      <c r="S2409" s="8">
        <v>29.7</v>
      </c>
      <c r="T2409" s="8">
        <v>33.58</v>
      </c>
      <c r="U2409">
        <v>0</v>
      </c>
      <c r="V2409" s="8">
        <v>0</v>
      </c>
      <c r="W2409" s="8">
        <v>0</v>
      </c>
      <c r="X2409" s="8">
        <v>33.58</v>
      </c>
    </row>
    <row r="2410" spans="1:24" x14ac:dyDescent="0.25">
      <c r="A2410" t="s">
        <v>2736</v>
      </c>
      <c r="B2410" s="1">
        <v>45643</v>
      </c>
      <c r="C2410" t="s">
        <v>386</v>
      </c>
      <c r="D2410" t="s">
        <v>387</v>
      </c>
      <c r="E2410" t="s">
        <v>27</v>
      </c>
      <c r="F2410" t="s">
        <v>54</v>
      </c>
      <c r="G2410" t="s">
        <v>38</v>
      </c>
      <c r="H2410" t="s">
        <v>39</v>
      </c>
      <c r="I2410" t="s">
        <v>31</v>
      </c>
      <c r="J2410" t="s">
        <v>32</v>
      </c>
      <c r="K2410" t="s">
        <v>33</v>
      </c>
      <c r="L2410" s="8">
        <v>5.8</v>
      </c>
      <c r="M2410" s="8">
        <v>2.7</v>
      </c>
      <c r="N2410">
        <v>30</v>
      </c>
      <c r="O2410" s="8">
        <v>174</v>
      </c>
      <c r="P2410" s="14">
        <v>1.6299999999999999E-2</v>
      </c>
      <c r="Q2410" s="8">
        <v>2.84</v>
      </c>
      <c r="R2410" s="8">
        <v>171.16</v>
      </c>
      <c r="S2410" s="8">
        <v>81</v>
      </c>
      <c r="T2410" s="8">
        <v>90.16</v>
      </c>
      <c r="U2410">
        <v>0</v>
      </c>
      <c r="V2410" s="8">
        <v>0</v>
      </c>
      <c r="W2410" s="8">
        <v>0</v>
      </c>
      <c r="X2410" s="8">
        <v>90.16</v>
      </c>
    </row>
    <row r="2411" spans="1:24" x14ac:dyDescent="0.25">
      <c r="A2411" t="s">
        <v>2737</v>
      </c>
      <c r="B2411" s="1">
        <v>46023</v>
      </c>
      <c r="C2411" t="s">
        <v>410</v>
      </c>
      <c r="D2411" t="s">
        <v>411</v>
      </c>
      <c r="E2411" t="s">
        <v>150</v>
      </c>
      <c r="F2411" t="s">
        <v>46</v>
      </c>
      <c r="G2411" t="s">
        <v>151</v>
      </c>
      <c r="H2411" t="s">
        <v>152</v>
      </c>
      <c r="I2411" t="s">
        <v>112</v>
      </c>
      <c r="J2411" t="s">
        <v>113</v>
      </c>
      <c r="K2411" t="s">
        <v>42</v>
      </c>
      <c r="L2411" s="8">
        <v>8.5</v>
      </c>
      <c r="M2411" s="8">
        <v>2.8</v>
      </c>
      <c r="N2411">
        <v>22</v>
      </c>
      <c r="O2411" s="8">
        <v>187</v>
      </c>
      <c r="P2411" s="14">
        <v>4.8000000000000001E-2</v>
      </c>
      <c r="Q2411" s="8">
        <v>8.98</v>
      </c>
      <c r="R2411" s="8">
        <v>178.02</v>
      </c>
      <c r="S2411" s="8">
        <v>61.6</v>
      </c>
      <c r="T2411" s="8">
        <v>116.42</v>
      </c>
      <c r="U2411">
        <v>0</v>
      </c>
      <c r="V2411" s="8">
        <v>0</v>
      </c>
      <c r="W2411" s="8">
        <v>0</v>
      </c>
      <c r="X2411" s="8">
        <v>116.42</v>
      </c>
    </row>
    <row r="2412" spans="1:24" x14ac:dyDescent="0.25">
      <c r="A2412" t="s">
        <v>2738</v>
      </c>
      <c r="B2412" s="1">
        <v>45378</v>
      </c>
      <c r="C2412" t="s">
        <v>252</v>
      </c>
      <c r="D2412" t="s">
        <v>253</v>
      </c>
      <c r="E2412" t="s">
        <v>63</v>
      </c>
      <c r="F2412" t="s">
        <v>54</v>
      </c>
      <c r="G2412" t="s">
        <v>64</v>
      </c>
      <c r="H2412" t="s">
        <v>65</v>
      </c>
      <c r="I2412" t="s">
        <v>112</v>
      </c>
      <c r="J2412" t="s">
        <v>113</v>
      </c>
      <c r="K2412" t="s">
        <v>42</v>
      </c>
      <c r="L2412" s="8">
        <v>8.5</v>
      </c>
      <c r="M2412" s="8">
        <v>2.8</v>
      </c>
      <c r="N2412">
        <v>29</v>
      </c>
      <c r="O2412" s="8">
        <v>246.5</v>
      </c>
      <c r="P2412" s="14">
        <v>5.8000000000000003E-2</v>
      </c>
      <c r="Q2412" s="8">
        <v>14.3</v>
      </c>
      <c r="R2412" s="8">
        <v>232.2</v>
      </c>
      <c r="S2412" s="8">
        <v>81.2</v>
      </c>
      <c r="T2412" s="8">
        <v>151</v>
      </c>
      <c r="U2412">
        <v>0</v>
      </c>
      <c r="V2412" s="8">
        <v>0</v>
      </c>
      <c r="W2412" s="8">
        <v>0</v>
      </c>
      <c r="X2412" s="8">
        <v>151</v>
      </c>
    </row>
    <row r="2413" spans="1:24" x14ac:dyDescent="0.25">
      <c r="A2413" t="s">
        <v>2739</v>
      </c>
      <c r="B2413" s="1">
        <v>45808</v>
      </c>
      <c r="C2413" t="s">
        <v>689</v>
      </c>
      <c r="D2413" t="s">
        <v>690</v>
      </c>
      <c r="E2413" t="s">
        <v>27</v>
      </c>
      <c r="F2413" t="s">
        <v>54</v>
      </c>
      <c r="G2413" t="s">
        <v>38</v>
      </c>
      <c r="H2413" t="s">
        <v>39</v>
      </c>
      <c r="I2413" t="s">
        <v>31</v>
      </c>
      <c r="J2413" t="s">
        <v>32</v>
      </c>
      <c r="K2413" t="s">
        <v>33</v>
      </c>
      <c r="L2413" s="8">
        <v>5.8</v>
      </c>
      <c r="M2413" s="8">
        <v>2.7</v>
      </c>
      <c r="N2413">
        <v>25</v>
      </c>
      <c r="O2413" s="8">
        <v>145</v>
      </c>
      <c r="P2413" s="14">
        <v>6.1699999999999998E-2</v>
      </c>
      <c r="Q2413" s="8">
        <v>8.9499999999999993</v>
      </c>
      <c r="R2413" s="8">
        <v>136.05000000000001</v>
      </c>
      <c r="S2413" s="8">
        <v>67.5</v>
      </c>
      <c r="T2413" s="8">
        <v>68.55</v>
      </c>
      <c r="U2413">
        <v>0</v>
      </c>
      <c r="V2413" s="8">
        <v>0</v>
      </c>
      <c r="W2413" s="8">
        <v>0</v>
      </c>
      <c r="X2413" s="8">
        <v>68.55</v>
      </c>
    </row>
    <row r="2414" spans="1:24" x14ac:dyDescent="0.25">
      <c r="A2414" t="s">
        <v>2740</v>
      </c>
      <c r="B2414" s="1">
        <v>45953</v>
      </c>
      <c r="C2414" t="s">
        <v>229</v>
      </c>
      <c r="D2414" t="s">
        <v>230</v>
      </c>
      <c r="E2414" t="s">
        <v>27</v>
      </c>
      <c r="F2414" t="s">
        <v>54</v>
      </c>
      <c r="G2414" t="s">
        <v>29</v>
      </c>
      <c r="H2414" t="s">
        <v>30</v>
      </c>
      <c r="I2414" t="s">
        <v>185</v>
      </c>
      <c r="J2414" t="s">
        <v>186</v>
      </c>
      <c r="K2414" t="s">
        <v>59</v>
      </c>
      <c r="L2414" s="8">
        <v>4.9000000000000004</v>
      </c>
      <c r="M2414" s="8">
        <v>3.1</v>
      </c>
      <c r="N2414">
        <v>55</v>
      </c>
      <c r="O2414" s="8">
        <v>269.5</v>
      </c>
      <c r="P2414" s="14">
        <v>1.6199999999999999E-2</v>
      </c>
      <c r="Q2414" s="8">
        <v>4.37</v>
      </c>
      <c r="R2414" s="8">
        <v>265.13</v>
      </c>
      <c r="S2414" s="8">
        <v>170.5</v>
      </c>
      <c r="T2414" s="8">
        <v>94.63</v>
      </c>
      <c r="U2414">
        <v>0</v>
      </c>
      <c r="V2414" s="8">
        <v>0</v>
      </c>
      <c r="W2414" s="8">
        <v>0</v>
      </c>
      <c r="X2414" s="8">
        <v>94.63</v>
      </c>
    </row>
    <row r="2415" spans="1:24" x14ac:dyDescent="0.25">
      <c r="A2415" t="s">
        <v>2741</v>
      </c>
      <c r="B2415" s="1">
        <v>45468</v>
      </c>
      <c r="C2415" t="s">
        <v>445</v>
      </c>
      <c r="D2415" t="s">
        <v>446</v>
      </c>
      <c r="E2415" t="s">
        <v>71</v>
      </c>
      <c r="F2415" t="s">
        <v>89</v>
      </c>
      <c r="G2415" t="s">
        <v>165</v>
      </c>
      <c r="H2415" t="s">
        <v>166</v>
      </c>
      <c r="I2415" t="s">
        <v>156</v>
      </c>
      <c r="J2415" t="s">
        <v>157</v>
      </c>
      <c r="K2415" t="s">
        <v>42</v>
      </c>
      <c r="L2415" s="8">
        <v>6.2</v>
      </c>
      <c r="M2415" s="8">
        <v>1.9</v>
      </c>
      <c r="N2415">
        <v>337</v>
      </c>
      <c r="O2415" s="8">
        <v>2089.4</v>
      </c>
      <c r="P2415" s="14">
        <v>0.12330000000000001</v>
      </c>
      <c r="Q2415" s="8">
        <v>257.62</v>
      </c>
      <c r="R2415" s="8">
        <v>1831.78</v>
      </c>
      <c r="S2415" s="8">
        <v>640.29999999999995</v>
      </c>
      <c r="T2415" s="8">
        <v>1191.48</v>
      </c>
      <c r="U2415">
        <v>76</v>
      </c>
      <c r="V2415" s="8">
        <v>413.1</v>
      </c>
      <c r="W2415" s="8">
        <v>182.4</v>
      </c>
      <c r="X2415" s="8">
        <v>1009.08</v>
      </c>
    </row>
    <row r="2416" spans="1:24" x14ac:dyDescent="0.25">
      <c r="A2416" t="s">
        <v>2742</v>
      </c>
      <c r="B2416" s="1">
        <v>45332</v>
      </c>
      <c r="C2416" t="s">
        <v>25</v>
      </c>
      <c r="D2416" t="s">
        <v>26</v>
      </c>
      <c r="E2416" t="s">
        <v>27</v>
      </c>
      <c r="F2416" t="s">
        <v>28</v>
      </c>
      <c r="G2416" t="s">
        <v>29</v>
      </c>
      <c r="H2416" t="s">
        <v>30</v>
      </c>
      <c r="I2416" t="s">
        <v>84</v>
      </c>
      <c r="J2416" t="s">
        <v>85</v>
      </c>
      <c r="K2416" t="s">
        <v>42</v>
      </c>
      <c r="L2416" s="8">
        <v>9.9</v>
      </c>
      <c r="M2416" s="8">
        <v>3.1</v>
      </c>
      <c r="N2416">
        <v>42</v>
      </c>
      <c r="O2416" s="8">
        <v>415.8</v>
      </c>
      <c r="P2416" s="14">
        <v>0.16209999999999999</v>
      </c>
      <c r="Q2416" s="8">
        <v>67.400000000000006</v>
      </c>
      <c r="R2416" s="8">
        <v>348.4</v>
      </c>
      <c r="S2416" s="8">
        <v>130.19999999999999</v>
      </c>
      <c r="T2416" s="8">
        <v>218.2</v>
      </c>
      <c r="U2416">
        <v>0</v>
      </c>
      <c r="V2416" s="8">
        <v>0</v>
      </c>
      <c r="W2416" s="8">
        <v>0</v>
      </c>
      <c r="X2416" s="8">
        <v>218.2</v>
      </c>
    </row>
    <row r="2417" spans="1:24" x14ac:dyDescent="0.25">
      <c r="A2417" t="s">
        <v>2743</v>
      </c>
      <c r="B2417" s="1">
        <v>45545</v>
      </c>
      <c r="C2417" t="s">
        <v>309</v>
      </c>
      <c r="D2417" t="s">
        <v>310</v>
      </c>
      <c r="E2417" t="s">
        <v>63</v>
      </c>
      <c r="F2417" t="s">
        <v>54</v>
      </c>
      <c r="G2417" t="s">
        <v>79</v>
      </c>
      <c r="H2417" t="s">
        <v>80</v>
      </c>
      <c r="I2417" t="s">
        <v>66</v>
      </c>
      <c r="J2417" t="s">
        <v>67</v>
      </c>
      <c r="K2417" t="s">
        <v>33</v>
      </c>
      <c r="L2417" s="8">
        <v>4.5</v>
      </c>
      <c r="M2417" s="8">
        <v>2.1</v>
      </c>
      <c r="N2417">
        <v>80</v>
      </c>
      <c r="O2417" s="8">
        <v>360</v>
      </c>
      <c r="P2417" s="14">
        <v>4.2999999999999997E-2</v>
      </c>
      <c r="Q2417" s="8">
        <v>15.48</v>
      </c>
      <c r="R2417" s="8">
        <v>344.52</v>
      </c>
      <c r="S2417" s="8">
        <v>168</v>
      </c>
      <c r="T2417" s="8">
        <v>176.52</v>
      </c>
      <c r="U2417">
        <v>0</v>
      </c>
      <c r="V2417" s="8">
        <v>0</v>
      </c>
      <c r="W2417" s="8">
        <v>0</v>
      </c>
      <c r="X2417" s="8">
        <v>176.52</v>
      </c>
    </row>
    <row r="2418" spans="1:24" x14ac:dyDescent="0.25">
      <c r="A2418" t="s">
        <v>2744</v>
      </c>
      <c r="B2418" s="1">
        <v>46016</v>
      </c>
      <c r="C2418" t="s">
        <v>371</v>
      </c>
      <c r="D2418" t="s">
        <v>372</v>
      </c>
      <c r="E2418" t="s">
        <v>63</v>
      </c>
      <c r="F2418" t="s">
        <v>54</v>
      </c>
      <c r="G2418" t="s">
        <v>79</v>
      </c>
      <c r="H2418" t="s">
        <v>80</v>
      </c>
      <c r="I2418" t="s">
        <v>40</v>
      </c>
      <c r="J2418" t="s">
        <v>41</v>
      </c>
      <c r="K2418" t="s">
        <v>42</v>
      </c>
      <c r="L2418" s="8">
        <v>14.5</v>
      </c>
      <c r="M2418" s="8">
        <v>4.2</v>
      </c>
      <c r="N2418">
        <v>13</v>
      </c>
      <c r="O2418" s="8">
        <v>188.5</v>
      </c>
      <c r="P2418" s="14">
        <v>2E-3</v>
      </c>
      <c r="Q2418" s="8">
        <v>0.38</v>
      </c>
      <c r="R2418" s="8">
        <v>188.12</v>
      </c>
      <c r="S2418" s="8">
        <v>54.6</v>
      </c>
      <c r="T2418" s="8">
        <v>133.52000000000001</v>
      </c>
      <c r="U2418">
        <v>0</v>
      </c>
      <c r="V2418" s="8">
        <v>0</v>
      </c>
      <c r="W2418" s="8">
        <v>0</v>
      </c>
      <c r="X2418" s="8">
        <v>133.52000000000001</v>
      </c>
    </row>
    <row r="2419" spans="1:24" x14ac:dyDescent="0.25">
      <c r="A2419" t="s">
        <v>2745</v>
      </c>
      <c r="B2419" s="1">
        <v>45740</v>
      </c>
      <c r="C2419" t="s">
        <v>480</v>
      </c>
      <c r="D2419" t="s">
        <v>481</v>
      </c>
      <c r="E2419" t="s">
        <v>63</v>
      </c>
      <c r="F2419" t="s">
        <v>54</v>
      </c>
      <c r="G2419" t="s">
        <v>79</v>
      </c>
      <c r="H2419" t="s">
        <v>80</v>
      </c>
      <c r="I2419" t="s">
        <v>122</v>
      </c>
      <c r="J2419" t="s">
        <v>123</v>
      </c>
      <c r="K2419" t="s">
        <v>59</v>
      </c>
      <c r="L2419" s="8">
        <v>5.5</v>
      </c>
      <c r="M2419" s="8">
        <v>3.8</v>
      </c>
      <c r="N2419">
        <v>62</v>
      </c>
      <c r="O2419" s="8">
        <v>341</v>
      </c>
      <c r="P2419" s="14">
        <v>2.8E-3</v>
      </c>
      <c r="Q2419" s="8">
        <v>0.95</v>
      </c>
      <c r="R2419" s="8">
        <v>340.05</v>
      </c>
      <c r="S2419" s="8">
        <v>235.6</v>
      </c>
      <c r="T2419" s="8">
        <v>104.45</v>
      </c>
      <c r="U2419">
        <v>0</v>
      </c>
      <c r="V2419" s="8">
        <v>0</v>
      </c>
      <c r="W2419" s="8">
        <v>0</v>
      </c>
      <c r="X2419" s="8">
        <v>104.45</v>
      </c>
    </row>
    <row r="2420" spans="1:24" x14ac:dyDescent="0.25">
      <c r="A2420" t="s">
        <v>2746</v>
      </c>
      <c r="B2420" s="1">
        <v>45741</v>
      </c>
      <c r="C2420" t="s">
        <v>94</v>
      </c>
      <c r="D2420" t="s">
        <v>95</v>
      </c>
      <c r="E2420" t="s">
        <v>53</v>
      </c>
      <c r="F2420" t="s">
        <v>46</v>
      </c>
      <c r="G2420" t="s">
        <v>55</v>
      </c>
      <c r="H2420" t="s">
        <v>56</v>
      </c>
      <c r="I2420" t="s">
        <v>185</v>
      </c>
      <c r="J2420" t="s">
        <v>186</v>
      </c>
      <c r="K2420" t="s">
        <v>59</v>
      </c>
      <c r="L2420" s="8">
        <v>4.9000000000000004</v>
      </c>
      <c r="M2420" s="8">
        <v>3.1</v>
      </c>
      <c r="N2420">
        <v>22</v>
      </c>
      <c r="O2420" s="8">
        <v>107.8</v>
      </c>
      <c r="P2420" s="14">
        <v>0.35610000000000003</v>
      </c>
      <c r="Q2420" s="8">
        <v>38.39</v>
      </c>
      <c r="R2420" s="8">
        <v>69.41</v>
      </c>
      <c r="S2420" s="8">
        <v>68.2</v>
      </c>
      <c r="T2420" s="8">
        <v>1.21</v>
      </c>
      <c r="U2420">
        <v>0</v>
      </c>
      <c r="V2420" s="8">
        <v>0</v>
      </c>
      <c r="W2420" s="8">
        <v>0</v>
      </c>
      <c r="X2420" s="8">
        <v>1.21</v>
      </c>
    </row>
    <row r="2421" spans="1:24" x14ac:dyDescent="0.25">
      <c r="A2421" t="s">
        <v>2747</v>
      </c>
      <c r="B2421" s="1">
        <v>45828</v>
      </c>
      <c r="C2421" t="s">
        <v>520</v>
      </c>
      <c r="D2421" t="s">
        <v>521</v>
      </c>
      <c r="E2421" t="s">
        <v>63</v>
      </c>
      <c r="F2421" t="s">
        <v>37</v>
      </c>
      <c r="G2421" t="s">
        <v>64</v>
      </c>
      <c r="H2421" t="s">
        <v>65</v>
      </c>
      <c r="I2421" t="s">
        <v>31</v>
      </c>
      <c r="J2421" t="s">
        <v>32</v>
      </c>
      <c r="K2421" t="s">
        <v>33</v>
      </c>
      <c r="L2421" s="8">
        <v>5.8</v>
      </c>
      <c r="M2421" s="8">
        <v>2.7</v>
      </c>
      <c r="N2421">
        <v>42</v>
      </c>
      <c r="O2421" s="8">
        <v>243.6</v>
      </c>
      <c r="P2421" s="14">
        <v>3.6700000000000003E-2</v>
      </c>
      <c r="Q2421" s="8">
        <v>8.94</v>
      </c>
      <c r="R2421" s="8">
        <v>234.66</v>
      </c>
      <c r="S2421" s="8">
        <v>113.4</v>
      </c>
      <c r="T2421" s="8">
        <v>121.26</v>
      </c>
      <c r="U2421">
        <v>0</v>
      </c>
      <c r="V2421" s="8">
        <v>0</v>
      </c>
      <c r="W2421" s="8">
        <v>0</v>
      </c>
      <c r="X2421" s="8">
        <v>121.26</v>
      </c>
    </row>
    <row r="2422" spans="1:24" x14ac:dyDescent="0.25">
      <c r="A2422" t="s">
        <v>2748</v>
      </c>
      <c r="B2422" s="1">
        <v>45827</v>
      </c>
      <c r="C2422" t="s">
        <v>315</v>
      </c>
      <c r="D2422" t="s">
        <v>316</v>
      </c>
      <c r="E2422" t="s">
        <v>27</v>
      </c>
      <c r="F2422" t="s">
        <v>46</v>
      </c>
      <c r="G2422" t="s">
        <v>29</v>
      </c>
      <c r="H2422" t="s">
        <v>30</v>
      </c>
      <c r="I2422" t="s">
        <v>84</v>
      </c>
      <c r="J2422" t="s">
        <v>85</v>
      </c>
      <c r="K2422" t="s">
        <v>42</v>
      </c>
      <c r="L2422" s="8">
        <v>9.9</v>
      </c>
      <c r="M2422" s="8">
        <v>3.1</v>
      </c>
      <c r="N2422">
        <v>78</v>
      </c>
      <c r="O2422" s="8">
        <v>772.2</v>
      </c>
      <c r="P2422" s="14">
        <v>0.15559999999999999</v>
      </c>
      <c r="Q2422" s="8">
        <v>120.15</v>
      </c>
      <c r="R2422" s="8">
        <v>652.04999999999995</v>
      </c>
      <c r="S2422" s="8">
        <v>241.8</v>
      </c>
      <c r="T2422" s="8">
        <v>410.25</v>
      </c>
      <c r="U2422">
        <v>0</v>
      </c>
      <c r="V2422" s="8">
        <v>0</v>
      </c>
      <c r="W2422" s="8">
        <v>0</v>
      </c>
      <c r="X2422" s="8">
        <v>410.25</v>
      </c>
    </row>
    <row r="2423" spans="1:24" x14ac:dyDescent="0.25">
      <c r="A2423" t="s">
        <v>2749</v>
      </c>
      <c r="B2423" s="1">
        <v>45916</v>
      </c>
      <c r="C2423" t="s">
        <v>211</v>
      </c>
      <c r="D2423" t="s">
        <v>212</v>
      </c>
      <c r="E2423" t="s">
        <v>27</v>
      </c>
      <c r="F2423" t="s">
        <v>37</v>
      </c>
      <c r="G2423" t="s">
        <v>29</v>
      </c>
      <c r="H2423" t="s">
        <v>30</v>
      </c>
      <c r="I2423" t="s">
        <v>117</v>
      </c>
      <c r="J2423" t="s">
        <v>118</v>
      </c>
      <c r="K2423" t="s">
        <v>59</v>
      </c>
      <c r="L2423" s="8">
        <v>6</v>
      </c>
      <c r="M2423" s="8">
        <v>4.2</v>
      </c>
      <c r="N2423">
        <v>20</v>
      </c>
      <c r="O2423" s="8">
        <v>120</v>
      </c>
      <c r="P2423" s="14">
        <v>5.33E-2</v>
      </c>
      <c r="Q2423" s="8">
        <v>6.4</v>
      </c>
      <c r="R2423" s="8">
        <v>113.6</v>
      </c>
      <c r="S2423" s="8">
        <v>84</v>
      </c>
      <c r="T2423" s="8">
        <v>29.6</v>
      </c>
      <c r="U2423">
        <v>6</v>
      </c>
      <c r="V2423" s="8">
        <v>34.08</v>
      </c>
      <c r="W2423" s="8">
        <v>28.2</v>
      </c>
      <c r="X2423" s="8">
        <v>1.4</v>
      </c>
    </row>
    <row r="2424" spans="1:24" x14ac:dyDescent="0.25">
      <c r="A2424" t="s">
        <v>2750</v>
      </c>
      <c r="B2424" s="1">
        <v>45454</v>
      </c>
      <c r="C2424" t="s">
        <v>235</v>
      </c>
      <c r="D2424" t="s">
        <v>236</v>
      </c>
      <c r="E2424" t="s">
        <v>27</v>
      </c>
      <c r="F2424" t="s">
        <v>54</v>
      </c>
      <c r="G2424" t="s">
        <v>29</v>
      </c>
      <c r="H2424" t="s">
        <v>30</v>
      </c>
      <c r="I2424" t="s">
        <v>112</v>
      </c>
      <c r="J2424" t="s">
        <v>113</v>
      </c>
      <c r="K2424" t="s">
        <v>42</v>
      </c>
      <c r="L2424" s="8">
        <v>8.5</v>
      </c>
      <c r="M2424" s="8">
        <v>2.8</v>
      </c>
      <c r="N2424">
        <v>64</v>
      </c>
      <c r="O2424" s="8">
        <v>544</v>
      </c>
      <c r="P2424" s="14">
        <v>3.4700000000000002E-2</v>
      </c>
      <c r="Q2424" s="8">
        <v>18.88</v>
      </c>
      <c r="R2424" s="8">
        <v>525.12</v>
      </c>
      <c r="S2424" s="8">
        <v>179.2</v>
      </c>
      <c r="T2424" s="8">
        <v>345.92</v>
      </c>
      <c r="U2424">
        <v>0</v>
      </c>
      <c r="V2424" s="8">
        <v>0</v>
      </c>
      <c r="W2424" s="8">
        <v>0</v>
      </c>
      <c r="X2424" s="8">
        <v>345.92</v>
      </c>
    </row>
    <row r="2425" spans="1:24" x14ac:dyDescent="0.25">
      <c r="A2425" t="s">
        <v>2751</v>
      </c>
      <c r="B2425" s="1">
        <v>45664</v>
      </c>
      <c r="C2425" t="s">
        <v>232</v>
      </c>
      <c r="D2425" t="s">
        <v>233</v>
      </c>
      <c r="E2425" t="s">
        <v>27</v>
      </c>
      <c r="F2425" t="s">
        <v>89</v>
      </c>
      <c r="G2425" t="s">
        <v>38</v>
      </c>
      <c r="H2425" t="s">
        <v>39</v>
      </c>
      <c r="I2425" t="s">
        <v>185</v>
      </c>
      <c r="J2425" t="s">
        <v>186</v>
      </c>
      <c r="K2425" t="s">
        <v>59</v>
      </c>
      <c r="L2425" s="8">
        <v>4.9000000000000004</v>
      </c>
      <c r="M2425" s="8">
        <v>3.1</v>
      </c>
      <c r="N2425">
        <v>210</v>
      </c>
      <c r="O2425" s="8">
        <v>1029</v>
      </c>
      <c r="P2425" s="14">
        <v>4.2099999999999999E-2</v>
      </c>
      <c r="Q2425" s="8">
        <v>43.32</v>
      </c>
      <c r="R2425" s="8">
        <v>985.68</v>
      </c>
      <c r="S2425" s="8">
        <v>651</v>
      </c>
      <c r="T2425" s="8">
        <v>334.68</v>
      </c>
      <c r="U2425">
        <v>0</v>
      </c>
      <c r="V2425" s="8">
        <v>0</v>
      </c>
      <c r="W2425" s="8">
        <v>0</v>
      </c>
      <c r="X2425" s="8">
        <v>334.68</v>
      </c>
    </row>
    <row r="2426" spans="1:24" x14ac:dyDescent="0.25">
      <c r="A2426" t="s">
        <v>2752</v>
      </c>
      <c r="B2426" s="1">
        <v>45673</v>
      </c>
      <c r="C2426" t="s">
        <v>241</v>
      </c>
      <c r="D2426" t="s">
        <v>242</v>
      </c>
      <c r="E2426" t="s">
        <v>71</v>
      </c>
      <c r="F2426" t="s">
        <v>89</v>
      </c>
      <c r="G2426" t="s">
        <v>165</v>
      </c>
      <c r="H2426" t="s">
        <v>166</v>
      </c>
      <c r="I2426" t="s">
        <v>122</v>
      </c>
      <c r="J2426" t="s">
        <v>123</v>
      </c>
      <c r="K2426" t="s">
        <v>59</v>
      </c>
      <c r="L2426" s="8">
        <v>5.5</v>
      </c>
      <c r="M2426" s="8">
        <v>3.8</v>
      </c>
      <c r="N2426">
        <v>373</v>
      </c>
      <c r="O2426" s="8">
        <v>2051.5</v>
      </c>
      <c r="P2426" s="14">
        <v>8.6999999999999994E-2</v>
      </c>
      <c r="Q2426" s="8">
        <v>178.48</v>
      </c>
      <c r="R2426" s="8">
        <v>1873.02</v>
      </c>
      <c r="S2426" s="8">
        <v>1417.4</v>
      </c>
      <c r="T2426" s="8">
        <v>455.62</v>
      </c>
      <c r="U2426">
        <v>0</v>
      </c>
      <c r="V2426" s="8">
        <v>0</v>
      </c>
      <c r="W2426" s="8">
        <v>0</v>
      </c>
      <c r="X2426" s="8">
        <v>455.62</v>
      </c>
    </row>
    <row r="2427" spans="1:24" x14ac:dyDescent="0.25">
      <c r="A2427" t="s">
        <v>2753</v>
      </c>
      <c r="B2427" s="1">
        <v>46231</v>
      </c>
      <c r="C2427" t="s">
        <v>410</v>
      </c>
      <c r="D2427" t="s">
        <v>411</v>
      </c>
      <c r="E2427" t="s">
        <v>150</v>
      </c>
      <c r="F2427" t="s">
        <v>46</v>
      </c>
      <c r="G2427" t="s">
        <v>151</v>
      </c>
      <c r="H2427" t="s">
        <v>152</v>
      </c>
      <c r="I2427" t="s">
        <v>57</v>
      </c>
      <c r="J2427" t="s">
        <v>58</v>
      </c>
      <c r="K2427" t="s">
        <v>59</v>
      </c>
      <c r="L2427" s="8">
        <v>10.5</v>
      </c>
      <c r="M2427" s="8">
        <v>7.5</v>
      </c>
      <c r="N2427">
        <v>41</v>
      </c>
      <c r="O2427" s="8">
        <v>430.5</v>
      </c>
      <c r="P2427" s="14">
        <v>0.13589999999999999</v>
      </c>
      <c r="Q2427" s="8">
        <v>58.5</v>
      </c>
      <c r="R2427" s="8">
        <v>372</v>
      </c>
      <c r="S2427" s="8">
        <v>307.5</v>
      </c>
      <c r="T2427" s="8">
        <v>64.5</v>
      </c>
      <c r="U2427">
        <v>28</v>
      </c>
      <c r="V2427" s="8">
        <v>254.05</v>
      </c>
      <c r="W2427" s="8">
        <v>224</v>
      </c>
      <c r="X2427" s="8">
        <v>-159.5</v>
      </c>
    </row>
    <row r="2428" spans="1:24" x14ac:dyDescent="0.25">
      <c r="A2428" t="s">
        <v>2754</v>
      </c>
      <c r="B2428" s="1">
        <v>45581</v>
      </c>
      <c r="C2428" t="s">
        <v>528</v>
      </c>
      <c r="D2428" t="s">
        <v>529</v>
      </c>
      <c r="E2428" t="s">
        <v>27</v>
      </c>
      <c r="F2428" t="s">
        <v>54</v>
      </c>
      <c r="G2428" t="s">
        <v>29</v>
      </c>
      <c r="H2428" t="s">
        <v>30</v>
      </c>
      <c r="I2428" t="s">
        <v>130</v>
      </c>
      <c r="J2428" t="s">
        <v>131</v>
      </c>
      <c r="K2428" t="s">
        <v>42</v>
      </c>
      <c r="L2428" s="8">
        <v>4.8</v>
      </c>
      <c r="M2428" s="8">
        <v>1.4</v>
      </c>
      <c r="N2428">
        <v>112</v>
      </c>
      <c r="O2428" s="8">
        <v>537.6</v>
      </c>
      <c r="P2428" s="14">
        <v>2.01E-2</v>
      </c>
      <c r="Q2428" s="8">
        <v>10.81</v>
      </c>
      <c r="R2428" s="8">
        <v>526.79</v>
      </c>
      <c r="S2428" s="8">
        <v>156.80000000000001</v>
      </c>
      <c r="T2428" s="8">
        <v>369.99</v>
      </c>
      <c r="U2428">
        <v>0</v>
      </c>
      <c r="V2428" s="8">
        <v>0</v>
      </c>
      <c r="W2428" s="8">
        <v>0</v>
      </c>
      <c r="X2428" s="8">
        <v>369.99</v>
      </c>
    </row>
    <row r="2429" spans="1:24" x14ac:dyDescent="0.25">
      <c r="A2429" t="s">
        <v>2755</v>
      </c>
      <c r="B2429" s="1">
        <v>45688</v>
      </c>
      <c r="C2429" t="s">
        <v>139</v>
      </c>
      <c r="D2429" t="s">
        <v>140</v>
      </c>
      <c r="E2429" t="s">
        <v>63</v>
      </c>
      <c r="F2429" t="s">
        <v>54</v>
      </c>
      <c r="G2429" t="s">
        <v>79</v>
      </c>
      <c r="H2429" t="s">
        <v>80</v>
      </c>
      <c r="I2429" t="s">
        <v>112</v>
      </c>
      <c r="J2429" t="s">
        <v>113</v>
      </c>
      <c r="K2429" t="s">
        <v>42</v>
      </c>
      <c r="L2429" s="8">
        <v>8.5</v>
      </c>
      <c r="M2429" s="8">
        <v>2.8</v>
      </c>
      <c r="N2429">
        <v>166</v>
      </c>
      <c r="O2429" s="8">
        <v>1411</v>
      </c>
      <c r="P2429" s="14">
        <v>1.2999999999999999E-3</v>
      </c>
      <c r="Q2429" s="8">
        <v>1.83</v>
      </c>
      <c r="R2429" s="8">
        <v>1409.17</v>
      </c>
      <c r="S2429" s="8">
        <v>464.8</v>
      </c>
      <c r="T2429" s="8">
        <v>944.37</v>
      </c>
      <c r="U2429">
        <v>0</v>
      </c>
      <c r="V2429" s="8">
        <v>0</v>
      </c>
      <c r="W2429" s="8">
        <v>0</v>
      </c>
      <c r="X2429" s="8">
        <v>944.37</v>
      </c>
    </row>
    <row r="2430" spans="1:24" x14ac:dyDescent="0.25">
      <c r="A2430" t="s">
        <v>2756</v>
      </c>
      <c r="B2430" s="1">
        <v>45710</v>
      </c>
      <c r="C2430" t="s">
        <v>77</v>
      </c>
      <c r="D2430" t="s">
        <v>78</v>
      </c>
      <c r="E2430" t="s">
        <v>63</v>
      </c>
      <c r="F2430" t="s">
        <v>37</v>
      </c>
      <c r="G2430" t="s">
        <v>79</v>
      </c>
      <c r="H2430" t="s">
        <v>80</v>
      </c>
      <c r="I2430" t="s">
        <v>117</v>
      </c>
      <c r="J2430" t="s">
        <v>118</v>
      </c>
      <c r="K2430" t="s">
        <v>59</v>
      </c>
      <c r="L2430" s="8">
        <v>6</v>
      </c>
      <c r="M2430" s="8">
        <v>4.2</v>
      </c>
      <c r="N2430">
        <v>7</v>
      </c>
      <c r="O2430" s="8">
        <v>42</v>
      </c>
      <c r="P2430" s="14">
        <v>2.1899999999999999E-2</v>
      </c>
      <c r="Q2430" s="8">
        <v>0.92</v>
      </c>
      <c r="R2430" s="8">
        <v>41.08</v>
      </c>
      <c r="S2430" s="8">
        <v>29.4</v>
      </c>
      <c r="T2430" s="8">
        <v>11.68</v>
      </c>
      <c r="U2430">
        <v>0</v>
      </c>
      <c r="V2430" s="8">
        <v>0</v>
      </c>
      <c r="W2430" s="8">
        <v>0</v>
      </c>
      <c r="X2430" s="8">
        <v>11.68</v>
      </c>
    </row>
    <row r="2431" spans="1:24" x14ac:dyDescent="0.25">
      <c r="A2431" t="s">
        <v>2757</v>
      </c>
      <c r="B2431" s="1">
        <v>46085</v>
      </c>
      <c r="C2431" t="s">
        <v>455</v>
      </c>
      <c r="D2431" t="s">
        <v>456</v>
      </c>
      <c r="E2431" t="s">
        <v>71</v>
      </c>
      <c r="F2431" t="s">
        <v>89</v>
      </c>
      <c r="G2431" t="s">
        <v>165</v>
      </c>
      <c r="H2431" t="s">
        <v>166</v>
      </c>
      <c r="I2431" t="s">
        <v>74</v>
      </c>
      <c r="J2431" t="s">
        <v>75</v>
      </c>
      <c r="K2431" t="s">
        <v>49</v>
      </c>
      <c r="L2431" s="8">
        <v>11</v>
      </c>
      <c r="M2431" s="8">
        <v>6.8</v>
      </c>
      <c r="N2431">
        <v>452</v>
      </c>
      <c r="O2431" s="8">
        <v>4972</v>
      </c>
      <c r="P2431" s="14">
        <v>5.1999999999999998E-2</v>
      </c>
      <c r="Q2431" s="8">
        <v>258.54000000000002</v>
      </c>
      <c r="R2431" s="8">
        <v>4713.46</v>
      </c>
      <c r="S2431" s="8">
        <v>3073.6</v>
      </c>
      <c r="T2431" s="8">
        <v>1639.86</v>
      </c>
      <c r="U2431">
        <v>0</v>
      </c>
      <c r="V2431" s="8">
        <v>0</v>
      </c>
      <c r="W2431" s="8">
        <v>0</v>
      </c>
      <c r="X2431" s="8">
        <v>1639.86</v>
      </c>
    </row>
    <row r="2432" spans="1:24" x14ac:dyDescent="0.25">
      <c r="A2432" t="s">
        <v>2758</v>
      </c>
      <c r="B2432" s="1">
        <v>45638</v>
      </c>
      <c r="C2432" t="s">
        <v>291</v>
      </c>
      <c r="D2432" t="s">
        <v>292</v>
      </c>
      <c r="E2432" t="s">
        <v>150</v>
      </c>
      <c r="F2432" t="s">
        <v>54</v>
      </c>
      <c r="G2432" t="s">
        <v>151</v>
      </c>
      <c r="H2432" t="s">
        <v>152</v>
      </c>
      <c r="I2432" t="s">
        <v>84</v>
      </c>
      <c r="J2432" t="s">
        <v>85</v>
      </c>
      <c r="K2432" t="s">
        <v>42</v>
      </c>
      <c r="L2432" s="8">
        <v>9.9</v>
      </c>
      <c r="M2432" s="8">
        <v>3.1</v>
      </c>
      <c r="N2432">
        <v>194</v>
      </c>
      <c r="O2432" s="8">
        <v>1920.6</v>
      </c>
      <c r="P2432" s="14">
        <v>3.3999999999999998E-3</v>
      </c>
      <c r="Q2432" s="8">
        <v>6.53</v>
      </c>
      <c r="R2432" s="8">
        <v>1914.07</v>
      </c>
      <c r="S2432" s="8">
        <v>601.4</v>
      </c>
      <c r="T2432" s="8">
        <v>1312.67</v>
      </c>
      <c r="U2432">
        <v>0</v>
      </c>
      <c r="V2432" s="8">
        <v>0</v>
      </c>
      <c r="W2432" s="8">
        <v>0</v>
      </c>
      <c r="X2432" s="8">
        <v>1312.67</v>
      </c>
    </row>
    <row r="2433" spans="1:24" x14ac:dyDescent="0.25">
      <c r="A2433" t="s">
        <v>2759</v>
      </c>
      <c r="B2433" s="1">
        <v>45987</v>
      </c>
      <c r="C2433" t="s">
        <v>371</v>
      </c>
      <c r="D2433" t="s">
        <v>372</v>
      </c>
      <c r="E2433" t="s">
        <v>63</v>
      </c>
      <c r="F2433" t="s">
        <v>54</v>
      </c>
      <c r="G2433" t="s">
        <v>79</v>
      </c>
      <c r="H2433" t="s">
        <v>80</v>
      </c>
      <c r="I2433" t="s">
        <v>66</v>
      </c>
      <c r="J2433" t="s">
        <v>67</v>
      </c>
      <c r="K2433" t="s">
        <v>33</v>
      </c>
      <c r="L2433" s="8">
        <v>4.5</v>
      </c>
      <c r="M2433" s="8">
        <v>2.1</v>
      </c>
      <c r="N2433">
        <v>71</v>
      </c>
      <c r="O2433" s="8">
        <v>319.5</v>
      </c>
      <c r="P2433" s="14">
        <v>1.38E-2</v>
      </c>
      <c r="Q2433" s="8">
        <v>4.41</v>
      </c>
      <c r="R2433" s="8">
        <v>315.08999999999997</v>
      </c>
      <c r="S2433" s="8">
        <v>149.1</v>
      </c>
      <c r="T2433" s="8">
        <v>165.99</v>
      </c>
      <c r="U2433">
        <v>0</v>
      </c>
      <c r="V2433" s="8">
        <v>0</v>
      </c>
      <c r="W2433" s="8">
        <v>0</v>
      </c>
      <c r="X2433" s="8">
        <v>165.99</v>
      </c>
    </row>
    <row r="2434" spans="1:24" x14ac:dyDescent="0.25">
      <c r="A2434" t="s">
        <v>2760</v>
      </c>
      <c r="B2434" s="1">
        <v>45904</v>
      </c>
      <c r="C2434" t="s">
        <v>110</v>
      </c>
      <c r="D2434" t="s">
        <v>111</v>
      </c>
      <c r="E2434" t="s">
        <v>27</v>
      </c>
      <c r="F2434" t="s">
        <v>37</v>
      </c>
      <c r="G2434" t="s">
        <v>29</v>
      </c>
      <c r="H2434" t="s">
        <v>30</v>
      </c>
      <c r="I2434" t="s">
        <v>156</v>
      </c>
      <c r="J2434" t="s">
        <v>157</v>
      </c>
      <c r="K2434" t="s">
        <v>42</v>
      </c>
      <c r="L2434" s="8">
        <v>6.2</v>
      </c>
      <c r="M2434" s="8">
        <v>1.9</v>
      </c>
      <c r="N2434">
        <v>18</v>
      </c>
      <c r="O2434" s="8">
        <v>111.6</v>
      </c>
      <c r="P2434" s="14">
        <v>5.4999999999999997E-3</v>
      </c>
      <c r="Q2434" s="8">
        <v>0.61</v>
      </c>
      <c r="R2434" s="8">
        <v>110.99</v>
      </c>
      <c r="S2434" s="8">
        <v>34.200000000000003</v>
      </c>
      <c r="T2434" s="8">
        <v>76.790000000000006</v>
      </c>
      <c r="U2434">
        <v>0</v>
      </c>
      <c r="V2434" s="8">
        <v>0</v>
      </c>
      <c r="W2434" s="8">
        <v>0</v>
      </c>
      <c r="X2434" s="8">
        <v>76.790000000000006</v>
      </c>
    </row>
    <row r="2435" spans="1:24" x14ac:dyDescent="0.25">
      <c r="A2435" t="s">
        <v>2761</v>
      </c>
      <c r="B2435" s="1">
        <v>45345</v>
      </c>
      <c r="C2435" t="s">
        <v>77</v>
      </c>
      <c r="D2435" t="s">
        <v>78</v>
      </c>
      <c r="E2435" t="s">
        <v>63</v>
      </c>
      <c r="F2435" t="s">
        <v>37</v>
      </c>
      <c r="G2435" t="s">
        <v>79</v>
      </c>
      <c r="H2435" t="s">
        <v>80</v>
      </c>
      <c r="I2435" t="s">
        <v>40</v>
      </c>
      <c r="J2435" t="s">
        <v>41</v>
      </c>
      <c r="K2435" t="s">
        <v>42</v>
      </c>
      <c r="L2435" s="8">
        <v>14.5</v>
      </c>
      <c r="M2435" s="8">
        <v>4.2</v>
      </c>
      <c r="N2435">
        <v>25</v>
      </c>
      <c r="O2435" s="8">
        <v>362.5</v>
      </c>
      <c r="P2435" s="14">
        <v>1.6000000000000001E-3</v>
      </c>
      <c r="Q2435" s="8">
        <v>0.57999999999999996</v>
      </c>
      <c r="R2435" s="8">
        <v>361.92</v>
      </c>
      <c r="S2435" s="8">
        <v>105</v>
      </c>
      <c r="T2435" s="8">
        <v>256.92</v>
      </c>
      <c r="U2435">
        <v>0</v>
      </c>
      <c r="V2435" s="8">
        <v>0</v>
      </c>
      <c r="W2435" s="8">
        <v>0</v>
      </c>
      <c r="X2435" s="8">
        <v>256.92</v>
      </c>
    </row>
    <row r="2436" spans="1:24" x14ac:dyDescent="0.25">
      <c r="A2436" t="s">
        <v>2762</v>
      </c>
      <c r="B2436" s="1">
        <v>46100</v>
      </c>
      <c r="C2436" t="s">
        <v>244</v>
      </c>
      <c r="D2436" t="s">
        <v>245</v>
      </c>
      <c r="E2436" t="s">
        <v>53</v>
      </c>
      <c r="F2436" t="s">
        <v>46</v>
      </c>
      <c r="G2436" t="s">
        <v>55</v>
      </c>
      <c r="H2436" t="s">
        <v>56</v>
      </c>
      <c r="I2436" t="s">
        <v>47</v>
      </c>
      <c r="J2436" t="s">
        <v>48</v>
      </c>
      <c r="K2436" t="s">
        <v>49</v>
      </c>
      <c r="L2436" s="8">
        <v>5</v>
      </c>
      <c r="M2436" s="8">
        <v>3.2</v>
      </c>
      <c r="N2436">
        <v>78</v>
      </c>
      <c r="O2436" s="8">
        <v>390</v>
      </c>
      <c r="P2436" s="14">
        <v>0.14269999999999999</v>
      </c>
      <c r="Q2436" s="8">
        <v>55.65</v>
      </c>
      <c r="R2436" s="8">
        <v>334.35</v>
      </c>
      <c r="S2436" s="8">
        <v>249.6</v>
      </c>
      <c r="T2436" s="8">
        <v>84.75</v>
      </c>
      <c r="U2436">
        <v>0</v>
      </c>
      <c r="V2436" s="8">
        <v>0</v>
      </c>
      <c r="W2436" s="8">
        <v>0</v>
      </c>
      <c r="X2436" s="8">
        <v>84.75</v>
      </c>
    </row>
    <row r="2437" spans="1:24" x14ac:dyDescent="0.25">
      <c r="A2437" t="s">
        <v>2763</v>
      </c>
      <c r="B2437" s="1">
        <v>45938</v>
      </c>
      <c r="C2437" t="s">
        <v>87</v>
      </c>
      <c r="D2437" t="s">
        <v>88</v>
      </c>
      <c r="E2437" t="s">
        <v>63</v>
      </c>
      <c r="F2437" t="s">
        <v>89</v>
      </c>
      <c r="G2437" t="s">
        <v>79</v>
      </c>
      <c r="H2437" t="s">
        <v>80</v>
      </c>
      <c r="I2437" t="s">
        <v>84</v>
      </c>
      <c r="J2437" t="s">
        <v>85</v>
      </c>
      <c r="K2437" t="s">
        <v>42</v>
      </c>
      <c r="L2437" s="8">
        <v>9.9</v>
      </c>
      <c r="M2437" s="8">
        <v>3.1</v>
      </c>
      <c r="N2437">
        <v>142</v>
      </c>
      <c r="O2437" s="8">
        <v>1405.8</v>
      </c>
      <c r="P2437" s="14">
        <v>9.6600000000000005E-2</v>
      </c>
      <c r="Q2437" s="8">
        <v>135.80000000000001</v>
      </c>
      <c r="R2437" s="8">
        <v>1270</v>
      </c>
      <c r="S2437" s="8">
        <v>440.2</v>
      </c>
      <c r="T2437" s="8">
        <v>829.8</v>
      </c>
      <c r="U2437">
        <v>0</v>
      </c>
      <c r="V2437" s="8">
        <v>0</v>
      </c>
      <c r="W2437" s="8">
        <v>0</v>
      </c>
      <c r="X2437" s="8">
        <v>829.8</v>
      </c>
    </row>
    <row r="2438" spans="1:24" x14ac:dyDescent="0.25">
      <c r="A2438" t="s">
        <v>2764</v>
      </c>
      <c r="B2438" s="1">
        <v>45954</v>
      </c>
      <c r="C2438" t="s">
        <v>25</v>
      </c>
      <c r="D2438" t="s">
        <v>26</v>
      </c>
      <c r="E2438" t="s">
        <v>27</v>
      </c>
      <c r="F2438" t="s">
        <v>28</v>
      </c>
      <c r="G2438" t="s">
        <v>29</v>
      </c>
      <c r="H2438" t="s">
        <v>30</v>
      </c>
      <c r="I2438" t="s">
        <v>130</v>
      </c>
      <c r="J2438" t="s">
        <v>131</v>
      </c>
      <c r="K2438" t="s">
        <v>42</v>
      </c>
      <c r="L2438" s="8">
        <v>4.8</v>
      </c>
      <c r="M2438" s="8">
        <v>1.4</v>
      </c>
      <c r="N2438">
        <v>45</v>
      </c>
      <c r="O2438" s="8">
        <v>216</v>
      </c>
      <c r="P2438" s="14">
        <v>5.11E-2</v>
      </c>
      <c r="Q2438" s="8">
        <v>11.04</v>
      </c>
      <c r="R2438" s="8">
        <v>204.96</v>
      </c>
      <c r="S2438" s="8">
        <v>63</v>
      </c>
      <c r="T2438" s="8">
        <v>141.96</v>
      </c>
      <c r="U2438">
        <v>0</v>
      </c>
      <c r="V2438" s="8">
        <v>0</v>
      </c>
      <c r="W2438" s="8">
        <v>0</v>
      </c>
      <c r="X2438" s="8">
        <v>141.96</v>
      </c>
    </row>
    <row r="2439" spans="1:24" x14ac:dyDescent="0.25">
      <c r="A2439" t="s">
        <v>2765</v>
      </c>
      <c r="B2439" s="1">
        <v>45634</v>
      </c>
      <c r="C2439" t="s">
        <v>325</v>
      </c>
      <c r="D2439" t="s">
        <v>326</v>
      </c>
      <c r="E2439" t="s">
        <v>27</v>
      </c>
      <c r="F2439" t="s">
        <v>37</v>
      </c>
      <c r="G2439" t="s">
        <v>29</v>
      </c>
      <c r="H2439" t="s">
        <v>30</v>
      </c>
      <c r="I2439" t="s">
        <v>84</v>
      </c>
      <c r="J2439" t="s">
        <v>85</v>
      </c>
      <c r="K2439" t="s">
        <v>42</v>
      </c>
      <c r="L2439" s="8">
        <v>9.9</v>
      </c>
      <c r="M2439" s="8">
        <v>3.1</v>
      </c>
      <c r="N2439">
        <v>26</v>
      </c>
      <c r="O2439" s="8">
        <v>257.39999999999998</v>
      </c>
      <c r="P2439" s="14">
        <v>3.8E-3</v>
      </c>
      <c r="Q2439" s="8">
        <v>0.98</v>
      </c>
      <c r="R2439" s="8">
        <v>256.42</v>
      </c>
      <c r="S2439" s="8">
        <v>80.599999999999994</v>
      </c>
      <c r="T2439" s="8">
        <v>175.82</v>
      </c>
      <c r="U2439">
        <v>0</v>
      </c>
      <c r="V2439" s="8">
        <v>0</v>
      </c>
      <c r="W2439" s="8">
        <v>0</v>
      </c>
      <c r="X2439" s="8">
        <v>175.82</v>
      </c>
    </row>
    <row r="2440" spans="1:24" x14ac:dyDescent="0.25">
      <c r="A2440" t="s">
        <v>2766</v>
      </c>
      <c r="B2440" s="1">
        <v>45359</v>
      </c>
      <c r="C2440" t="s">
        <v>334</v>
      </c>
      <c r="D2440" t="s">
        <v>335</v>
      </c>
      <c r="E2440" t="s">
        <v>53</v>
      </c>
      <c r="F2440" t="s">
        <v>37</v>
      </c>
      <c r="G2440" t="s">
        <v>55</v>
      </c>
      <c r="H2440" t="s">
        <v>56</v>
      </c>
      <c r="I2440" t="s">
        <v>104</v>
      </c>
      <c r="J2440" t="s">
        <v>105</v>
      </c>
      <c r="K2440" t="s">
        <v>49</v>
      </c>
      <c r="L2440" s="8">
        <v>4.2</v>
      </c>
      <c r="M2440" s="8">
        <v>2.8</v>
      </c>
      <c r="N2440">
        <v>3</v>
      </c>
      <c r="O2440" s="8">
        <v>12.6</v>
      </c>
      <c r="P2440" s="14">
        <v>2.2599999999999999E-2</v>
      </c>
      <c r="Q2440" s="8">
        <v>0.28000000000000003</v>
      </c>
      <c r="R2440" s="8">
        <v>12.32</v>
      </c>
      <c r="S2440" s="8">
        <v>8.4</v>
      </c>
      <c r="T2440" s="8">
        <v>3.92</v>
      </c>
      <c r="U2440">
        <v>0</v>
      </c>
      <c r="V2440" s="8">
        <v>0</v>
      </c>
      <c r="W2440" s="8">
        <v>0</v>
      </c>
      <c r="X2440" s="8">
        <v>3.92</v>
      </c>
    </row>
    <row r="2441" spans="1:24" x14ac:dyDescent="0.25">
      <c r="A2441" t="s">
        <v>2767</v>
      </c>
      <c r="B2441" s="1">
        <v>45629</v>
      </c>
      <c r="C2441" t="s">
        <v>120</v>
      </c>
      <c r="D2441" t="s">
        <v>121</v>
      </c>
      <c r="E2441" t="s">
        <v>63</v>
      </c>
      <c r="F2441" t="s">
        <v>89</v>
      </c>
      <c r="G2441" t="s">
        <v>79</v>
      </c>
      <c r="H2441" t="s">
        <v>80</v>
      </c>
      <c r="I2441" t="s">
        <v>31</v>
      </c>
      <c r="J2441" t="s">
        <v>32</v>
      </c>
      <c r="K2441" t="s">
        <v>33</v>
      </c>
      <c r="L2441" s="8">
        <v>5.8</v>
      </c>
      <c r="M2441" s="8">
        <v>2.7</v>
      </c>
      <c r="N2441">
        <v>133</v>
      </c>
      <c r="O2441" s="8">
        <v>771.4</v>
      </c>
      <c r="P2441" s="14">
        <v>0.1103</v>
      </c>
      <c r="Q2441" s="8">
        <v>85.09</v>
      </c>
      <c r="R2441" s="8">
        <v>686.31</v>
      </c>
      <c r="S2441" s="8">
        <v>359.1</v>
      </c>
      <c r="T2441" s="8">
        <v>327.20999999999998</v>
      </c>
      <c r="U2441">
        <v>0</v>
      </c>
      <c r="V2441" s="8">
        <v>0</v>
      </c>
      <c r="W2441" s="8">
        <v>0</v>
      </c>
      <c r="X2441" s="8">
        <v>327.20999999999998</v>
      </c>
    </row>
    <row r="2442" spans="1:24" x14ac:dyDescent="0.25">
      <c r="A2442" t="s">
        <v>2768</v>
      </c>
      <c r="B2442" s="1">
        <v>45388</v>
      </c>
      <c r="C2442" t="s">
        <v>420</v>
      </c>
      <c r="D2442" t="s">
        <v>421</v>
      </c>
      <c r="E2442" t="s">
        <v>150</v>
      </c>
      <c r="F2442" t="s">
        <v>89</v>
      </c>
      <c r="G2442" t="s">
        <v>151</v>
      </c>
      <c r="H2442" t="s">
        <v>152</v>
      </c>
      <c r="I2442" t="s">
        <v>31</v>
      </c>
      <c r="J2442" t="s">
        <v>32</v>
      </c>
      <c r="K2442" t="s">
        <v>33</v>
      </c>
      <c r="L2442" s="8">
        <v>5.8</v>
      </c>
      <c r="M2442" s="8">
        <v>2.7</v>
      </c>
      <c r="N2442">
        <v>152</v>
      </c>
      <c r="O2442" s="8">
        <v>881.6</v>
      </c>
      <c r="P2442" s="14">
        <v>0.21249999999999999</v>
      </c>
      <c r="Q2442" s="8">
        <v>187.34</v>
      </c>
      <c r="R2442" s="8">
        <v>694.26</v>
      </c>
      <c r="S2442" s="8">
        <v>410.4</v>
      </c>
      <c r="T2442" s="8">
        <v>283.86</v>
      </c>
      <c r="U2442">
        <v>0</v>
      </c>
      <c r="V2442" s="8">
        <v>0</v>
      </c>
      <c r="W2442" s="8">
        <v>0</v>
      </c>
      <c r="X2442" s="8">
        <v>283.86</v>
      </c>
    </row>
    <row r="2443" spans="1:24" x14ac:dyDescent="0.25">
      <c r="A2443" t="s">
        <v>2769</v>
      </c>
      <c r="B2443" s="1">
        <v>45863</v>
      </c>
      <c r="C2443" t="s">
        <v>82</v>
      </c>
      <c r="D2443" t="s">
        <v>83</v>
      </c>
      <c r="E2443" t="s">
        <v>71</v>
      </c>
      <c r="F2443" t="s">
        <v>46</v>
      </c>
      <c r="G2443" t="s">
        <v>72</v>
      </c>
      <c r="H2443" t="s">
        <v>73</v>
      </c>
      <c r="I2443" t="s">
        <v>57</v>
      </c>
      <c r="J2443" t="s">
        <v>58</v>
      </c>
      <c r="K2443" t="s">
        <v>59</v>
      </c>
      <c r="L2443" s="8">
        <v>10.5</v>
      </c>
      <c r="M2443" s="8">
        <v>7.5</v>
      </c>
      <c r="N2443">
        <v>84</v>
      </c>
      <c r="O2443" s="8">
        <v>882</v>
      </c>
      <c r="P2443" s="14">
        <v>9.6100000000000005E-2</v>
      </c>
      <c r="Q2443" s="8">
        <v>84.76</v>
      </c>
      <c r="R2443" s="8">
        <v>797.24</v>
      </c>
      <c r="S2443" s="8">
        <v>630</v>
      </c>
      <c r="T2443" s="8">
        <v>167.24</v>
      </c>
      <c r="U2443">
        <v>0</v>
      </c>
      <c r="V2443" s="8">
        <v>0</v>
      </c>
      <c r="W2443" s="8">
        <v>0</v>
      </c>
      <c r="X2443" s="8">
        <v>167.24</v>
      </c>
    </row>
    <row r="2444" spans="1:24" x14ac:dyDescent="0.25">
      <c r="A2444" t="s">
        <v>2770</v>
      </c>
      <c r="B2444" s="1">
        <v>45986</v>
      </c>
      <c r="C2444" t="s">
        <v>201</v>
      </c>
      <c r="D2444" t="s">
        <v>202</v>
      </c>
      <c r="E2444" t="s">
        <v>53</v>
      </c>
      <c r="F2444" t="s">
        <v>46</v>
      </c>
      <c r="G2444" t="s">
        <v>55</v>
      </c>
      <c r="H2444" t="s">
        <v>56</v>
      </c>
      <c r="I2444" t="s">
        <v>127</v>
      </c>
      <c r="J2444" t="s">
        <v>128</v>
      </c>
      <c r="K2444" t="s">
        <v>33</v>
      </c>
      <c r="L2444" s="8">
        <v>7.2</v>
      </c>
      <c r="M2444" s="8">
        <v>3.6</v>
      </c>
      <c r="N2444">
        <v>18</v>
      </c>
      <c r="O2444" s="8">
        <v>129.6</v>
      </c>
      <c r="P2444" s="14">
        <v>7.51E-2</v>
      </c>
      <c r="Q2444" s="8">
        <v>9.73</v>
      </c>
      <c r="R2444" s="8">
        <v>119.87</v>
      </c>
      <c r="S2444" s="8">
        <v>64.8</v>
      </c>
      <c r="T2444" s="8">
        <v>55.07</v>
      </c>
      <c r="U2444">
        <v>0</v>
      </c>
      <c r="V2444" s="8">
        <v>0</v>
      </c>
      <c r="W2444" s="8">
        <v>0</v>
      </c>
      <c r="X2444" s="8">
        <v>55.07</v>
      </c>
    </row>
    <row r="2445" spans="1:24" x14ac:dyDescent="0.25">
      <c r="A2445" t="s">
        <v>2771</v>
      </c>
      <c r="B2445" s="1">
        <v>45687</v>
      </c>
      <c r="C2445" t="s">
        <v>159</v>
      </c>
      <c r="D2445" t="s">
        <v>160</v>
      </c>
      <c r="E2445" t="s">
        <v>27</v>
      </c>
      <c r="F2445" t="s">
        <v>37</v>
      </c>
      <c r="G2445" t="s">
        <v>38</v>
      </c>
      <c r="H2445" t="s">
        <v>39</v>
      </c>
      <c r="I2445" t="s">
        <v>40</v>
      </c>
      <c r="J2445" t="s">
        <v>41</v>
      </c>
      <c r="K2445" t="s">
        <v>42</v>
      </c>
      <c r="L2445" s="8">
        <v>14.5</v>
      </c>
      <c r="M2445" s="8">
        <v>4.2</v>
      </c>
      <c r="N2445">
        <v>18</v>
      </c>
      <c r="O2445" s="8">
        <v>261</v>
      </c>
      <c r="P2445" s="14">
        <v>8.6999999999999994E-3</v>
      </c>
      <c r="Q2445" s="8">
        <v>2.27</v>
      </c>
      <c r="R2445" s="8">
        <v>258.73</v>
      </c>
      <c r="S2445" s="8">
        <v>75.599999999999994</v>
      </c>
      <c r="T2445" s="8">
        <v>183.13</v>
      </c>
      <c r="U2445">
        <v>0</v>
      </c>
      <c r="V2445" s="8">
        <v>0</v>
      </c>
      <c r="W2445" s="8">
        <v>0</v>
      </c>
      <c r="X2445" s="8">
        <v>183.13</v>
      </c>
    </row>
    <row r="2446" spans="1:24" x14ac:dyDescent="0.25">
      <c r="A2446" t="s">
        <v>2772</v>
      </c>
      <c r="B2446" s="1">
        <v>45582</v>
      </c>
      <c r="C2446" t="s">
        <v>139</v>
      </c>
      <c r="D2446" t="s">
        <v>140</v>
      </c>
      <c r="E2446" t="s">
        <v>63</v>
      </c>
      <c r="F2446" t="s">
        <v>54</v>
      </c>
      <c r="G2446" t="s">
        <v>64</v>
      </c>
      <c r="H2446" t="s">
        <v>65</v>
      </c>
      <c r="I2446" t="s">
        <v>99</v>
      </c>
      <c r="J2446" t="s">
        <v>100</v>
      </c>
      <c r="K2446" t="s">
        <v>49</v>
      </c>
      <c r="L2446" s="8">
        <v>3.8</v>
      </c>
      <c r="M2446" s="8">
        <v>2.6</v>
      </c>
      <c r="N2446">
        <v>353</v>
      </c>
      <c r="O2446" s="8">
        <v>1341.4</v>
      </c>
      <c r="P2446" s="14">
        <v>4.1700000000000001E-2</v>
      </c>
      <c r="Q2446" s="8">
        <v>55.94</v>
      </c>
      <c r="R2446" s="8">
        <v>1285.46</v>
      </c>
      <c r="S2446" s="8">
        <v>917.8</v>
      </c>
      <c r="T2446" s="8">
        <v>367.66</v>
      </c>
      <c r="U2446">
        <v>0</v>
      </c>
      <c r="V2446" s="8">
        <v>0</v>
      </c>
      <c r="W2446" s="8">
        <v>0</v>
      </c>
      <c r="X2446" s="8">
        <v>367.66</v>
      </c>
    </row>
    <row r="2447" spans="1:24" x14ac:dyDescent="0.25">
      <c r="A2447" t="s">
        <v>2773</v>
      </c>
      <c r="B2447" s="1">
        <v>45550</v>
      </c>
      <c r="C2447" t="s">
        <v>252</v>
      </c>
      <c r="D2447" t="s">
        <v>253</v>
      </c>
      <c r="E2447" t="s">
        <v>63</v>
      </c>
      <c r="F2447" t="s">
        <v>54</v>
      </c>
      <c r="G2447" t="s">
        <v>64</v>
      </c>
      <c r="H2447" t="s">
        <v>65</v>
      </c>
      <c r="I2447" t="s">
        <v>156</v>
      </c>
      <c r="J2447" t="s">
        <v>157</v>
      </c>
      <c r="K2447" t="s">
        <v>42</v>
      </c>
      <c r="L2447" s="8">
        <v>6.2</v>
      </c>
      <c r="M2447" s="8">
        <v>1.9</v>
      </c>
      <c r="N2447">
        <v>187</v>
      </c>
      <c r="O2447" s="8">
        <v>1159.4000000000001</v>
      </c>
      <c r="P2447" s="14">
        <v>0.43380000000000002</v>
      </c>
      <c r="Q2447" s="8">
        <v>502.95</v>
      </c>
      <c r="R2447" s="8">
        <v>656.45</v>
      </c>
      <c r="S2447" s="8">
        <v>355.3</v>
      </c>
      <c r="T2447" s="8">
        <v>301.14999999999998</v>
      </c>
      <c r="U2447">
        <v>0</v>
      </c>
      <c r="V2447" s="8">
        <v>0</v>
      </c>
      <c r="W2447" s="8">
        <v>0</v>
      </c>
      <c r="X2447" s="8">
        <v>301.14999999999998</v>
      </c>
    </row>
    <row r="2448" spans="1:24" x14ac:dyDescent="0.25">
      <c r="A2448" t="s">
        <v>2774</v>
      </c>
      <c r="B2448" s="1">
        <v>46033</v>
      </c>
      <c r="C2448" t="s">
        <v>472</v>
      </c>
      <c r="D2448" t="s">
        <v>473</v>
      </c>
      <c r="E2448" t="s">
        <v>71</v>
      </c>
      <c r="F2448" t="s">
        <v>54</v>
      </c>
      <c r="G2448" t="s">
        <v>72</v>
      </c>
      <c r="H2448" t="s">
        <v>73</v>
      </c>
      <c r="I2448" t="s">
        <v>40</v>
      </c>
      <c r="J2448" t="s">
        <v>41</v>
      </c>
      <c r="K2448" t="s">
        <v>42</v>
      </c>
      <c r="L2448" s="8">
        <v>14.5</v>
      </c>
      <c r="M2448" s="8">
        <v>4.2</v>
      </c>
      <c r="N2448">
        <v>298</v>
      </c>
      <c r="O2448" s="8">
        <v>4321</v>
      </c>
      <c r="P2448" s="14">
        <v>0.03</v>
      </c>
      <c r="Q2448" s="8">
        <v>129.63</v>
      </c>
      <c r="R2448" s="8">
        <v>4191.37</v>
      </c>
      <c r="S2448" s="8">
        <v>1251.5999999999999</v>
      </c>
      <c r="T2448" s="8">
        <v>2939.77</v>
      </c>
      <c r="U2448">
        <v>0</v>
      </c>
      <c r="V2448" s="8">
        <v>0</v>
      </c>
      <c r="W2448" s="8">
        <v>0</v>
      </c>
      <c r="X2448" s="8">
        <v>2939.77</v>
      </c>
    </row>
    <row r="2449" spans="1:24" x14ac:dyDescent="0.25">
      <c r="A2449" t="s">
        <v>2775</v>
      </c>
      <c r="B2449" s="1">
        <v>46164</v>
      </c>
      <c r="C2449" t="s">
        <v>91</v>
      </c>
      <c r="D2449" t="s">
        <v>92</v>
      </c>
      <c r="E2449" t="s">
        <v>27</v>
      </c>
      <c r="F2449" t="s">
        <v>37</v>
      </c>
      <c r="G2449" t="s">
        <v>29</v>
      </c>
      <c r="H2449" t="s">
        <v>30</v>
      </c>
      <c r="I2449" t="s">
        <v>185</v>
      </c>
      <c r="J2449" t="s">
        <v>186</v>
      </c>
      <c r="K2449" t="s">
        <v>59</v>
      </c>
      <c r="L2449" s="8">
        <v>4.9000000000000004</v>
      </c>
      <c r="M2449" s="8">
        <v>3.1</v>
      </c>
      <c r="N2449">
        <v>3</v>
      </c>
      <c r="O2449" s="8">
        <v>14.7</v>
      </c>
      <c r="P2449" s="14">
        <v>3.5000000000000003E-2</v>
      </c>
      <c r="Q2449" s="8">
        <v>0.51</v>
      </c>
      <c r="R2449" s="8">
        <v>14.19</v>
      </c>
      <c r="S2449" s="8">
        <v>9.3000000000000007</v>
      </c>
      <c r="T2449" s="8">
        <v>4.8899999999999997</v>
      </c>
      <c r="U2449">
        <v>0</v>
      </c>
      <c r="V2449" s="8">
        <v>0</v>
      </c>
      <c r="W2449" s="8">
        <v>0</v>
      </c>
      <c r="X2449" s="8">
        <v>4.8899999999999997</v>
      </c>
    </row>
    <row r="2450" spans="1:24" x14ac:dyDescent="0.25">
      <c r="A2450" t="s">
        <v>2776</v>
      </c>
      <c r="B2450" s="1">
        <v>45964</v>
      </c>
      <c r="C2450" t="s">
        <v>420</v>
      </c>
      <c r="D2450" t="s">
        <v>421</v>
      </c>
      <c r="E2450" t="s">
        <v>150</v>
      </c>
      <c r="F2450" t="s">
        <v>89</v>
      </c>
      <c r="G2450" t="s">
        <v>151</v>
      </c>
      <c r="H2450" t="s">
        <v>152</v>
      </c>
      <c r="I2450" t="s">
        <v>127</v>
      </c>
      <c r="J2450" t="s">
        <v>128</v>
      </c>
      <c r="K2450" t="s">
        <v>33</v>
      </c>
      <c r="L2450" s="8">
        <v>7.2</v>
      </c>
      <c r="M2450" s="8">
        <v>3.6</v>
      </c>
      <c r="N2450">
        <v>87</v>
      </c>
      <c r="O2450" s="8">
        <v>626.4</v>
      </c>
      <c r="P2450" s="14">
        <v>7.3400000000000007E-2</v>
      </c>
      <c r="Q2450" s="8">
        <v>45.98</v>
      </c>
      <c r="R2450" s="8">
        <v>580.41999999999996</v>
      </c>
      <c r="S2450" s="8">
        <v>313.2</v>
      </c>
      <c r="T2450" s="8">
        <v>267.22000000000003</v>
      </c>
      <c r="U2450">
        <v>0</v>
      </c>
      <c r="V2450" s="8">
        <v>0</v>
      </c>
      <c r="W2450" s="8">
        <v>0</v>
      </c>
      <c r="X2450" s="8">
        <v>267.22000000000003</v>
      </c>
    </row>
    <row r="2451" spans="1:24" x14ac:dyDescent="0.25">
      <c r="A2451" t="s">
        <v>2777</v>
      </c>
      <c r="B2451" s="1">
        <v>46220</v>
      </c>
      <c r="C2451" t="s">
        <v>82</v>
      </c>
      <c r="D2451" t="s">
        <v>83</v>
      </c>
      <c r="E2451" t="s">
        <v>71</v>
      </c>
      <c r="F2451" t="s">
        <v>46</v>
      </c>
      <c r="G2451" t="s">
        <v>72</v>
      </c>
      <c r="H2451" t="s">
        <v>73</v>
      </c>
      <c r="I2451" t="s">
        <v>112</v>
      </c>
      <c r="J2451" t="s">
        <v>113</v>
      </c>
      <c r="K2451" t="s">
        <v>42</v>
      </c>
      <c r="L2451" s="8">
        <v>8.5</v>
      </c>
      <c r="M2451" s="8">
        <v>2.8</v>
      </c>
      <c r="N2451">
        <v>56</v>
      </c>
      <c r="O2451" s="8">
        <v>476</v>
      </c>
      <c r="P2451" s="14">
        <v>0.17199999999999999</v>
      </c>
      <c r="Q2451" s="8">
        <v>81.87</v>
      </c>
      <c r="R2451" s="8">
        <v>394.13</v>
      </c>
      <c r="S2451" s="8">
        <v>156.80000000000001</v>
      </c>
      <c r="T2451" s="8">
        <v>237.33</v>
      </c>
      <c r="U2451">
        <v>0</v>
      </c>
      <c r="V2451" s="8">
        <v>0</v>
      </c>
      <c r="W2451" s="8">
        <v>0</v>
      </c>
      <c r="X2451" s="8">
        <v>237.33</v>
      </c>
    </row>
    <row r="2452" spans="1:24" x14ac:dyDescent="0.25">
      <c r="A2452" t="s">
        <v>2778</v>
      </c>
      <c r="B2452" s="1">
        <v>45909</v>
      </c>
      <c r="C2452" t="s">
        <v>763</v>
      </c>
      <c r="D2452" t="s">
        <v>764</v>
      </c>
      <c r="E2452" t="s">
        <v>71</v>
      </c>
      <c r="F2452" t="s">
        <v>46</v>
      </c>
      <c r="G2452" t="s">
        <v>165</v>
      </c>
      <c r="H2452" t="s">
        <v>166</v>
      </c>
      <c r="I2452" t="s">
        <v>144</v>
      </c>
      <c r="J2452" t="s">
        <v>145</v>
      </c>
      <c r="K2452" t="s">
        <v>33</v>
      </c>
      <c r="L2452" s="8">
        <v>12</v>
      </c>
      <c r="M2452" s="8">
        <v>6.5</v>
      </c>
      <c r="N2452">
        <v>10</v>
      </c>
      <c r="O2452" s="8">
        <v>120</v>
      </c>
      <c r="P2452" s="14">
        <v>0.1595</v>
      </c>
      <c r="Q2452" s="8">
        <v>19.14</v>
      </c>
      <c r="R2452" s="8">
        <v>100.86</v>
      </c>
      <c r="S2452" s="8">
        <v>65</v>
      </c>
      <c r="T2452" s="8">
        <v>35.86</v>
      </c>
      <c r="U2452">
        <v>0</v>
      </c>
      <c r="V2452" s="8">
        <v>0</v>
      </c>
      <c r="W2452" s="8">
        <v>0</v>
      </c>
      <c r="X2452" s="8">
        <v>35.86</v>
      </c>
    </row>
    <row r="2453" spans="1:24" x14ac:dyDescent="0.25">
      <c r="A2453" t="s">
        <v>2779</v>
      </c>
      <c r="B2453" s="1">
        <v>46186</v>
      </c>
      <c r="C2453" t="s">
        <v>107</v>
      </c>
      <c r="D2453" t="s">
        <v>108</v>
      </c>
      <c r="E2453" t="s">
        <v>53</v>
      </c>
      <c r="F2453" t="s">
        <v>46</v>
      </c>
      <c r="G2453" t="s">
        <v>55</v>
      </c>
      <c r="H2453" t="s">
        <v>56</v>
      </c>
      <c r="I2453" t="s">
        <v>127</v>
      </c>
      <c r="J2453" t="s">
        <v>128</v>
      </c>
      <c r="K2453" t="s">
        <v>33</v>
      </c>
      <c r="L2453" s="8">
        <v>7.2</v>
      </c>
      <c r="M2453" s="8">
        <v>3.6</v>
      </c>
      <c r="N2453">
        <v>5</v>
      </c>
      <c r="O2453" s="8">
        <v>36</v>
      </c>
      <c r="P2453" s="14">
        <v>0.18679999999999999</v>
      </c>
      <c r="Q2453" s="8">
        <v>6.72</v>
      </c>
      <c r="R2453" s="8">
        <v>29.28</v>
      </c>
      <c r="S2453" s="8">
        <v>18</v>
      </c>
      <c r="T2453" s="8">
        <v>11.28</v>
      </c>
      <c r="U2453">
        <v>0</v>
      </c>
      <c r="V2453" s="8">
        <v>0</v>
      </c>
      <c r="W2453" s="8">
        <v>0</v>
      </c>
      <c r="X2453" s="8">
        <v>11.28</v>
      </c>
    </row>
    <row r="2454" spans="1:24" x14ac:dyDescent="0.25">
      <c r="A2454" t="s">
        <v>2780</v>
      </c>
      <c r="B2454" s="1">
        <v>45445</v>
      </c>
      <c r="C2454" t="s">
        <v>120</v>
      </c>
      <c r="D2454" t="s">
        <v>121</v>
      </c>
      <c r="E2454" t="s">
        <v>63</v>
      </c>
      <c r="F2454" t="s">
        <v>89</v>
      </c>
      <c r="G2454" t="s">
        <v>79</v>
      </c>
      <c r="H2454" t="s">
        <v>80</v>
      </c>
      <c r="I2454" t="s">
        <v>117</v>
      </c>
      <c r="J2454" t="s">
        <v>118</v>
      </c>
      <c r="K2454" t="s">
        <v>59</v>
      </c>
      <c r="L2454" s="8">
        <v>6</v>
      </c>
      <c r="M2454" s="8">
        <v>4.2</v>
      </c>
      <c r="N2454">
        <v>249</v>
      </c>
      <c r="O2454" s="8">
        <v>1494</v>
      </c>
      <c r="P2454" s="14">
        <v>0.11849999999999999</v>
      </c>
      <c r="Q2454" s="8">
        <v>177.04</v>
      </c>
      <c r="R2454" s="8">
        <v>1316.96</v>
      </c>
      <c r="S2454" s="8">
        <v>1045.8</v>
      </c>
      <c r="T2454" s="8">
        <v>271.16000000000003</v>
      </c>
      <c r="U2454">
        <v>133</v>
      </c>
      <c r="V2454" s="8">
        <v>703.44</v>
      </c>
      <c r="W2454" s="8">
        <v>625.1</v>
      </c>
      <c r="X2454" s="8">
        <v>-353.94</v>
      </c>
    </row>
    <row r="2455" spans="1:24" x14ac:dyDescent="0.25">
      <c r="A2455" t="s">
        <v>2781</v>
      </c>
      <c r="B2455" s="1">
        <v>45633</v>
      </c>
      <c r="C2455" t="s">
        <v>226</v>
      </c>
      <c r="D2455" t="s">
        <v>227</v>
      </c>
      <c r="E2455" t="s">
        <v>27</v>
      </c>
      <c r="F2455" t="s">
        <v>54</v>
      </c>
      <c r="G2455" t="s">
        <v>38</v>
      </c>
      <c r="H2455" t="s">
        <v>39</v>
      </c>
      <c r="I2455" t="s">
        <v>156</v>
      </c>
      <c r="J2455" t="s">
        <v>157</v>
      </c>
      <c r="K2455" t="s">
        <v>42</v>
      </c>
      <c r="L2455" s="8">
        <v>6.2</v>
      </c>
      <c r="M2455" s="8">
        <v>1.9</v>
      </c>
      <c r="N2455">
        <v>10</v>
      </c>
      <c r="O2455" s="8">
        <v>62</v>
      </c>
      <c r="P2455" s="14">
        <v>8.9999999999999998E-4</v>
      </c>
      <c r="Q2455" s="8">
        <v>0.06</v>
      </c>
      <c r="R2455" s="8">
        <v>61.94</v>
      </c>
      <c r="S2455" s="8">
        <v>19</v>
      </c>
      <c r="T2455" s="8">
        <v>42.94</v>
      </c>
      <c r="U2455">
        <v>1</v>
      </c>
      <c r="V2455" s="8">
        <v>6.19</v>
      </c>
      <c r="W2455" s="8">
        <v>2.4</v>
      </c>
      <c r="X2455" s="8">
        <v>40.54</v>
      </c>
    </row>
    <row r="2456" spans="1:24" x14ac:dyDescent="0.25">
      <c r="A2456" t="s">
        <v>2782</v>
      </c>
      <c r="B2456" s="1">
        <v>45375</v>
      </c>
      <c r="C2456" t="s">
        <v>136</v>
      </c>
      <c r="D2456" t="s">
        <v>137</v>
      </c>
      <c r="E2456" t="s">
        <v>71</v>
      </c>
      <c r="F2456" t="s">
        <v>54</v>
      </c>
      <c r="G2456" t="s">
        <v>165</v>
      </c>
      <c r="H2456" t="s">
        <v>166</v>
      </c>
      <c r="I2456" t="s">
        <v>31</v>
      </c>
      <c r="J2456" t="s">
        <v>32</v>
      </c>
      <c r="K2456" t="s">
        <v>33</v>
      </c>
      <c r="L2456" s="8">
        <v>5.8</v>
      </c>
      <c r="M2456" s="8">
        <v>2.7</v>
      </c>
      <c r="N2456">
        <v>55</v>
      </c>
      <c r="O2456" s="8">
        <v>319</v>
      </c>
      <c r="P2456" s="14">
        <v>7.1999999999999998E-3</v>
      </c>
      <c r="Q2456" s="8">
        <v>2.2999999999999998</v>
      </c>
      <c r="R2456" s="8">
        <v>316.7</v>
      </c>
      <c r="S2456" s="8">
        <v>148.5</v>
      </c>
      <c r="T2456" s="8">
        <v>168.2</v>
      </c>
      <c r="U2456">
        <v>0</v>
      </c>
      <c r="V2456" s="8">
        <v>0</v>
      </c>
      <c r="W2456" s="8">
        <v>0</v>
      </c>
      <c r="X2456" s="8">
        <v>168.2</v>
      </c>
    </row>
    <row r="2457" spans="1:24" x14ac:dyDescent="0.25">
      <c r="A2457" t="s">
        <v>2783</v>
      </c>
      <c r="B2457" s="1">
        <v>45888</v>
      </c>
      <c r="C2457" t="s">
        <v>551</v>
      </c>
      <c r="D2457" t="s">
        <v>552</v>
      </c>
      <c r="E2457" t="s">
        <v>27</v>
      </c>
      <c r="F2457" t="s">
        <v>54</v>
      </c>
      <c r="G2457" t="s">
        <v>29</v>
      </c>
      <c r="H2457" t="s">
        <v>30</v>
      </c>
      <c r="I2457" t="s">
        <v>99</v>
      </c>
      <c r="J2457" t="s">
        <v>100</v>
      </c>
      <c r="K2457" t="s">
        <v>49</v>
      </c>
      <c r="L2457" s="8">
        <v>3.8</v>
      </c>
      <c r="M2457" s="8">
        <v>2.6</v>
      </c>
      <c r="N2457">
        <v>180</v>
      </c>
      <c r="O2457" s="8">
        <v>684</v>
      </c>
      <c r="P2457" s="14">
        <v>2.23E-2</v>
      </c>
      <c r="Q2457" s="8">
        <v>15.25</v>
      </c>
      <c r="R2457" s="8">
        <v>668.75</v>
      </c>
      <c r="S2457" s="8">
        <v>468</v>
      </c>
      <c r="T2457" s="8">
        <v>200.75</v>
      </c>
      <c r="U2457">
        <v>0</v>
      </c>
      <c r="V2457" s="8">
        <v>0</v>
      </c>
      <c r="W2457" s="8">
        <v>0</v>
      </c>
      <c r="X2457" s="8">
        <v>200.75</v>
      </c>
    </row>
    <row r="2458" spans="1:24" x14ac:dyDescent="0.25">
      <c r="A2458" t="s">
        <v>2784</v>
      </c>
      <c r="B2458" s="1">
        <v>45971</v>
      </c>
      <c r="C2458" t="s">
        <v>115</v>
      </c>
      <c r="D2458" t="s">
        <v>116</v>
      </c>
      <c r="E2458" t="s">
        <v>27</v>
      </c>
      <c r="F2458" t="s">
        <v>54</v>
      </c>
      <c r="G2458" t="s">
        <v>29</v>
      </c>
      <c r="H2458" t="s">
        <v>30</v>
      </c>
      <c r="I2458" t="s">
        <v>47</v>
      </c>
      <c r="J2458" t="s">
        <v>48</v>
      </c>
      <c r="K2458" t="s">
        <v>49</v>
      </c>
      <c r="L2458" s="8">
        <v>5</v>
      </c>
      <c r="M2458" s="8">
        <v>3.2</v>
      </c>
      <c r="N2458">
        <v>32</v>
      </c>
      <c r="O2458" s="8">
        <v>160</v>
      </c>
      <c r="P2458" s="14">
        <v>3.5000000000000003E-2</v>
      </c>
      <c r="Q2458" s="8">
        <v>5.6</v>
      </c>
      <c r="R2458" s="8">
        <v>154.4</v>
      </c>
      <c r="S2458" s="8">
        <v>102.4</v>
      </c>
      <c r="T2458" s="8">
        <v>52</v>
      </c>
      <c r="U2458">
        <v>0</v>
      </c>
      <c r="V2458" s="8">
        <v>0</v>
      </c>
      <c r="W2458" s="8">
        <v>0</v>
      </c>
      <c r="X2458" s="8">
        <v>52</v>
      </c>
    </row>
    <row r="2459" spans="1:24" x14ac:dyDescent="0.25">
      <c r="A2459" t="s">
        <v>2785</v>
      </c>
      <c r="B2459" s="1">
        <v>45436</v>
      </c>
      <c r="C2459" t="s">
        <v>354</v>
      </c>
      <c r="D2459" t="s">
        <v>355</v>
      </c>
      <c r="E2459" t="s">
        <v>71</v>
      </c>
      <c r="F2459" t="s">
        <v>54</v>
      </c>
      <c r="G2459" t="s">
        <v>72</v>
      </c>
      <c r="H2459" t="s">
        <v>73</v>
      </c>
      <c r="I2459" t="s">
        <v>84</v>
      </c>
      <c r="J2459" t="s">
        <v>85</v>
      </c>
      <c r="K2459" t="s">
        <v>42</v>
      </c>
      <c r="L2459" s="8">
        <v>9.9</v>
      </c>
      <c r="M2459" s="8">
        <v>3.1</v>
      </c>
      <c r="N2459">
        <v>74</v>
      </c>
      <c r="O2459" s="8">
        <v>732.6</v>
      </c>
      <c r="P2459" s="14">
        <v>8.8999999999999999E-3</v>
      </c>
      <c r="Q2459" s="8">
        <v>6.52</v>
      </c>
      <c r="R2459" s="8">
        <v>726.08</v>
      </c>
      <c r="S2459" s="8">
        <v>229.4</v>
      </c>
      <c r="T2459" s="8">
        <v>496.68</v>
      </c>
      <c r="U2459">
        <v>0</v>
      </c>
      <c r="V2459" s="8">
        <v>0</v>
      </c>
      <c r="W2459" s="8">
        <v>0</v>
      </c>
      <c r="X2459" s="8">
        <v>496.68</v>
      </c>
    </row>
    <row r="2460" spans="1:24" x14ac:dyDescent="0.25">
      <c r="A2460" t="s">
        <v>2786</v>
      </c>
      <c r="B2460" s="1">
        <v>46230</v>
      </c>
      <c r="C2460" t="s">
        <v>520</v>
      </c>
      <c r="D2460" t="s">
        <v>521</v>
      </c>
      <c r="E2460" t="s">
        <v>63</v>
      </c>
      <c r="F2460" t="s">
        <v>37</v>
      </c>
      <c r="G2460" t="s">
        <v>64</v>
      </c>
      <c r="H2460" t="s">
        <v>65</v>
      </c>
      <c r="I2460" t="s">
        <v>127</v>
      </c>
      <c r="J2460" t="s">
        <v>128</v>
      </c>
      <c r="K2460" t="s">
        <v>33</v>
      </c>
      <c r="L2460" s="8">
        <v>7.2</v>
      </c>
      <c r="M2460" s="8">
        <v>3.6</v>
      </c>
      <c r="N2460">
        <v>19</v>
      </c>
      <c r="O2460" s="8">
        <v>136.80000000000001</v>
      </c>
      <c r="P2460" s="14">
        <v>5.5E-2</v>
      </c>
      <c r="Q2460" s="8">
        <v>7.52</v>
      </c>
      <c r="R2460" s="8">
        <v>129.28</v>
      </c>
      <c r="S2460" s="8">
        <v>68.400000000000006</v>
      </c>
      <c r="T2460" s="8">
        <v>60.88</v>
      </c>
      <c r="U2460">
        <v>0</v>
      </c>
      <c r="V2460" s="8">
        <v>0</v>
      </c>
      <c r="W2460" s="8">
        <v>0</v>
      </c>
      <c r="X2460" s="8">
        <v>60.88</v>
      </c>
    </row>
    <row r="2461" spans="1:24" x14ac:dyDescent="0.25">
      <c r="A2461" t="s">
        <v>2787</v>
      </c>
      <c r="B2461" s="1">
        <v>45650</v>
      </c>
      <c r="C2461" t="s">
        <v>567</v>
      </c>
      <c r="D2461" t="s">
        <v>568</v>
      </c>
      <c r="E2461" t="s">
        <v>27</v>
      </c>
      <c r="F2461" t="s">
        <v>37</v>
      </c>
      <c r="G2461" t="s">
        <v>38</v>
      </c>
      <c r="H2461" t="s">
        <v>39</v>
      </c>
      <c r="I2461" t="s">
        <v>156</v>
      </c>
      <c r="J2461" t="s">
        <v>157</v>
      </c>
      <c r="K2461" t="s">
        <v>42</v>
      </c>
      <c r="L2461" s="8">
        <v>6.2</v>
      </c>
      <c r="M2461" s="8">
        <v>1.9</v>
      </c>
      <c r="N2461">
        <v>17</v>
      </c>
      <c r="O2461" s="8">
        <v>105.4</v>
      </c>
      <c r="P2461" s="14">
        <v>1.8E-3</v>
      </c>
      <c r="Q2461" s="8">
        <v>0.19</v>
      </c>
      <c r="R2461" s="8">
        <v>105.21</v>
      </c>
      <c r="S2461" s="8">
        <v>32.299999999999997</v>
      </c>
      <c r="T2461" s="8">
        <v>72.91</v>
      </c>
      <c r="U2461">
        <v>0</v>
      </c>
      <c r="V2461" s="8">
        <v>0</v>
      </c>
      <c r="W2461" s="8">
        <v>0</v>
      </c>
      <c r="X2461" s="8">
        <v>72.91</v>
      </c>
    </row>
    <row r="2462" spans="1:24" x14ac:dyDescent="0.25">
      <c r="A2462" t="s">
        <v>2788</v>
      </c>
      <c r="B2462" s="1">
        <v>45609</v>
      </c>
      <c r="C2462" t="s">
        <v>110</v>
      </c>
      <c r="D2462" t="s">
        <v>111</v>
      </c>
      <c r="E2462" t="s">
        <v>27</v>
      </c>
      <c r="F2462" t="s">
        <v>37</v>
      </c>
      <c r="G2462" t="s">
        <v>38</v>
      </c>
      <c r="H2462" t="s">
        <v>39</v>
      </c>
      <c r="I2462" t="s">
        <v>104</v>
      </c>
      <c r="J2462" t="s">
        <v>105</v>
      </c>
      <c r="K2462" t="s">
        <v>49</v>
      </c>
      <c r="L2462" s="8">
        <v>4.2</v>
      </c>
      <c r="M2462" s="8">
        <v>2.8</v>
      </c>
      <c r="N2462">
        <v>14</v>
      </c>
      <c r="O2462" s="8">
        <v>58.8</v>
      </c>
      <c r="P2462" s="14">
        <v>2.7199999999999998E-2</v>
      </c>
      <c r="Q2462" s="8">
        <v>1.6</v>
      </c>
      <c r="R2462" s="8">
        <v>57.2</v>
      </c>
      <c r="S2462" s="8">
        <v>39.200000000000003</v>
      </c>
      <c r="T2462" s="8">
        <v>18</v>
      </c>
      <c r="U2462">
        <v>0</v>
      </c>
      <c r="V2462" s="8">
        <v>0</v>
      </c>
      <c r="W2462" s="8">
        <v>0</v>
      </c>
      <c r="X2462" s="8">
        <v>18</v>
      </c>
    </row>
    <row r="2463" spans="1:24" x14ac:dyDescent="0.25">
      <c r="A2463" t="s">
        <v>2789</v>
      </c>
      <c r="B2463" s="1">
        <v>45963</v>
      </c>
      <c r="C2463" t="s">
        <v>420</v>
      </c>
      <c r="D2463" t="s">
        <v>421</v>
      </c>
      <c r="E2463" t="s">
        <v>150</v>
      </c>
      <c r="F2463" t="s">
        <v>89</v>
      </c>
      <c r="G2463" t="s">
        <v>151</v>
      </c>
      <c r="H2463" t="s">
        <v>152</v>
      </c>
      <c r="I2463" t="s">
        <v>74</v>
      </c>
      <c r="J2463" t="s">
        <v>75</v>
      </c>
      <c r="K2463" t="s">
        <v>49</v>
      </c>
      <c r="L2463" s="8">
        <v>11</v>
      </c>
      <c r="M2463" s="8">
        <v>6.8</v>
      </c>
      <c r="N2463">
        <v>47</v>
      </c>
      <c r="O2463" s="8">
        <v>517</v>
      </c>
      <c r="P2463" s="14">
        <v>4.4299999999999999E-2</v>
      </c>
      <c r="Q2463" s="8">
        <v>22.9</v>
      </c>
      <c r="R2463" s="8">
        <v>494.1</v>
      </c>
      <c r="S2463" s="8">
        <v>319.60000000000002</v>
      </c>
      <c r="T2463" s="8">
        <v>174.5</v>
      </c>
      <c r="U2463">
        <v>0</v>
      </c>
      <c r="V2463" s="8">
        <v>0</v>
      </c>
      <c r="W2463" s="8">
        <v>0</v>
      </c>
      <c r="X2463" s="8">
        <v>174.5</v>
      </c>
    </row>
    <row r="2464" spans="1:24" x14ac:dyDescent="0.25">
      <c r="A2464" t="s">
        <v>2790</v>
      </c>
      <c r="B2464" s="1">
        <v>46007</v>
      </c>
      <c r="C2464" t="s">
        <v>120</v>
      </c>
      <c r="D2464" t="s">
        <v>121</v>
      </c>
      <c r="E2464" t="s">
        <v>63</v>
      </c>
      <c r="F2464" t="s">
        <v>89</v>
      </c>
      <c r="G2464" t="s">
        <v>64</v>
      </c>
      <c r="H2464" t="s">
        <v>65</v>
      </c>
      <c r="I2464" t="s">
        <v>117</v>
      </c>
      <c r="J2464" t="s">
        <v>118</v>
      </c>
      <c r="K2464" t="s">
        <v>59</v>
      </c>
      <c r="L2464" s="8">
        <v>6</v>
      </c>
      <c r="M2464" s="8">
        <v>4.2</v>
      </c>
      <c r="N2464">
        <v>184</v>
      </c>
      <c r="O2464" s="8">
        <v>1104</v>
      </c>
      <c r="P2464" s="14">
        <v>4.6899999999999997E-2</v>
      </c>
      <c r="Q2464" s="8">
        <v>51.78</v>
      </c>
      <c r="R2464" s="8">
        <v>1052.22</v>
      </c>
      <c r="S2464" s="8">
        <v>772.8</v>
      </c>
      <c r="T2464" s="8">
        <v>279.42</v>
      </c>
      <c r="U2464">
        <v>0</v>
      </c>
      <c r="V2464" s="8">
        <v>0</v>
      </c>
      <c r="W2464" s="8">
        <v>0</v>
      </c>
      <c r="X2464" s="8">
        <v>279.42</v>
      </c>
    </row>
    <row r="2465" spans="1:24" x14ac:dyDescent="0.25">
      <c r="A2465" t="s">
        <v>2791</v>
      </c>
      <c r="B2465" s="1">
        <v>45970</v>
      </c>
      <c r="C2465" t="s">
        <v>508</v>
      </c>
      <c r="D2465" t="s">
        <v>509</v>
      </c>
      <c r="E2465" t="s">
        <v>27</v>
      </c>
      <c r="F2465" t="s">
        <v>89</v>
      </c>
      <c r="G2465" t="s">
        <v>29</v>
      </c>
      <c r="H2465" t="s">
        <v>30</v>
      </c>
      <c r="I2465" t="s">
        <v>117</v>
      </c>
      <c r="J2465" t="s">
        <v>118</v>
      </c>
      <c r="K2465" t="s">
        <v>59</v>
      </c>
      <c r="L2465" s="8">
        <v>6</v>
      </c>
      <c r="M2465" s="8">
        <v>4.2</v>
      </c>
      <c r="N2465">
        <v>35</v>
      </c>
      <c r="O2465" s="8">
        <v>210</v>
      </c>
      <c r="P2465" s="14">
        <v>3.44E-2</v>
      </c>
      <c r="Q2465" s="8">
        <v>7.22</v>
      </c>
      <c r="R2465" s="8">
        <v>202.78</v>
      </c>
      <c r="S2465" s="8">
        <v>147</v>
      </c>
      <c r="T2465" s="8">
        <v>55.78</v>
      </c>
      <c r="U2465">
        <v>0</v>
      </c>
      <c r="V2465" s="8">
        <v>0</v>
      </c>
      <c r="W2465" s="8">
        <v>0</v>
      </c>
      <c r="X2465" s="8">
        <v>55.78</v>
      </c>
    </row>
    <row r="2466" spans="1:24" x14ac:dyDescent="0.25">
      <c r="A2466" t="s">
        <v>2792</v>
      </c>
      <c r="B2466" s="1">
        <v>45693</v>
      </c>
      <c r="C2466" t="s">
        <v>345</v>
      </c>
      <c r="D2466" t="s">
        <v>346</v>
      </c>
      <c r="E2466" t="s">
        <v>71</v>
      </c>
      <c r="F2466" t="s">
        <v>28</v>
      </c>
      <c r="G2466" t="s">
        <v>165</v>
      </c>
      <c r="H2466" t="s">
        <v>166</v>
      </c>
      <c r="I2466" t="s">
        <v>84</v>
      </c>
      <c r="J2466" t="s">
        <v>85</v>
      </c>
      <c r="K2466" t="s">
        <v>42</v>
      </c>
      <c r="L2466" s="8">
        <v>9.9</v>
      </c>
      <c r="M2466" s="8">
        <v>3.1</v>
      </c>
      <c r="N2466">
        <v>59</v>
      </c>
      <c r="O2466" s="8">
        <v>584.1</v>
      </c>
      <c r="P2466" s="14">
        <v>0.42270000000000002</v>
      </c>
      <c r="Q2466" s="8">
        <v>246.9</v>
      </c>
      <c r="R2466" s="8">
        <v>337.2</v>
      </c>
      <c r="S2466" s="8">
        <v>182.9</v>
      </c>
      <c r="T2466" s="8">
        <v>154.30000000000001</v>
      </c>
      <c r="U2466">
        <v>0</v>
      </c>
      <c r="V2466" s="8">
        <v>0</v>
      </c>
      <c r="W2466" s="8">
        <v>0</v>
      </c>
      <c r="X2466" s="8">
        <v>154.30000000000001</v>
      </c>
    </row>
    <row r="2467" spans="1:24" x14ac:dyDescent="0.25">
      <c r="A2467" t="s">
        <v>2793</v>
      </c>
      <c r="B2467" s="1">
        <v>45424</v>
      </c>
      <c r="C2467" t="s">
        <v>350</v>
      </c>
      <c r="D2467" t="s">
        <v>351</v>
      </c>
      <c r="E2467" t="s">
        <v>63</v>
      </c>
      <c r="F2467" t="s">
        <v>89</v>
      </c>
      <c r="G2467" t="s">
        <v>64</v>
      </c>
      <c r="H2467" t="s">
        <v>65</v>
      </c>
      <c r="I2467" t="s">
        <v>130</v>
      </c>
      <c r="J2467" t="s">
        <v>131</v>
      </c>
      <c r="K2467" t="s">
        <v>42</v>
      </c>
      <c r="L2467" s="8">
        <v>4.8</v>
      </c>
      <c r="M2467" s="8">
        <v>1.4</v>
      </c>
      <c r="N2467">
        <v>172</v>
      </c>
      <c r="O2467" s="8">
        <v>825.6</v>
      </c>
      <c r="P2467" s="14">
        <v>0.13739999999999999</v>
      </c>
      <c r="Q2467" s="8">
        <v>113.44</v>
      </c>
      <c r="R2467" s="8">
        <v>712.16</v>
      </c>
      <c r="S2467" s="8">
        <v>240.8</v>
      </c>
      <c r="T2467" s="8">
        <v>471.36</v>
      </c>
      <c r="U2467">
        <v>16</v>
      </c>
      <c r="V2467" s="8">
        <v>66.25</v>
      </c>
      <c r="W2467" s="8">
        <v>30.4</v>
      </c>
      <c r="X2467" s="8">
        <v>440.96</v>
      </c>
    </row>
    <row r="2468" spans="1:24" x14ac:dyDescent="0.25">
      <c r="A2468" t="s">
        <v>2794</v>
      </c>
      <c r="B2468" s="1">
        <v>45901</v>
      </c>
      <c r="C2468" t="s">
        <v>520</v>
      </c>
      <c r="D2468" t="s">
        <v>521</v>
      </c>
      <c r="E2468" t="s">
        <v>63</v>
      </c>
      <c r="F2468" t="s">
        <v>37</v>
      </c>
      <c r="G2468" t="s">
        <v>64</v>
      </c>
      <c r="H2468" t="s">
        <v>65</v>
      </c>
      <c r="I2468" t="s">
        <v>185</v>
      </c>
      <c r="J2468" t="s">
        <v>186</v>
      </c>
      <c r="K2468" t="s">
        <v>59</v>
      </c>
      <c r="L2468" s="8">
        <v>4.9000000000000004</v>
      </c>
      <c r="M2468" s="8">
        <v>3.1</v>
      </c>
      <c r="N2468">
        <v>29</v>
      </c>
      <c r="O2468" s="8">
        <v>142.1</v>
      </c>
      <c r="P2468" s="14">
        <v>7.1000000000000004E-3</v>
      </c>
      <c r="Q2468" s="8">
        <v>1.01</v>
      </c>
      <c r="R2468" s="8">
        <v>141.09</v>
      </c>
      <c r="S2468" s="8">
        <v>89.9</v>
      </c>
      <c r="T2468" s="8">
        <v>51.19</v>
      </c>
      <c r="U2468">
        <v>0</v>
      </c>
      <c r="V2468" s="8">
        <v>0</v>
      </c>
      <c r="W2468" s="8">
        <v>0</v>
      </c>
      <c r="X2468" s="8">
        <v>51.19</v>
      </c>
    </row>
    <row r="2469" spans="1:24" x14ac:dyDescent="0.25">
      <c r="A2469" t="s">
        <v>2795</v>
      </c>
      <c r="B2469" s="1">
        <v>46017</v>
      </c>
      <c r="C2469" t="s">
        <v>403</v>
      </c>
      <c r="D2469" t="s">
        <v>404</v>
      </c>
      <c r="E2469" t="s">
        <v>53</v>
      </c>
      <c r="F2469" t="s">
        <v>37</v>
      </c>
      <c r="G2469" t="s">
        <v>55</v>
      </c>
      <c r="H2469" t="s">
        <v>56</v>
      </c>
      <c r="I2469" t="s">
        <v>99</v>
      </c>
      <c r="J2469" t="s">
        <v>100</v>
      </c>
      <c r="K2469" t="s">
        <v>49</v>
      </c>
      <c r="L2469" s="8">
        <v>3.8</v>
      </c>
      <c r="M2469" s="8">
        <v>2.6</v>
      </c>
      <c r="N2469">
        <v>10</v>
      </c>
      <c r="O2469" s="8">
        <v>38</v>
      </c>
      <c r="P2469" s="14">
        <v>3.7000000000000002E-3</v>
      </c>
      <c r="Q2469" s="8">
        <v>0.14000000000000001</v>
      </c>
      <c r="R2469" s="8">
        <v>37.86</v>
      </c>
      <c r="S2469" s="8">
        <v>26</v>
      </c>
      <c r="T2469" s="8">
        <v>11.86</v>
      </c>
      <c r="U2469">
        <v>4</v>
      </c>
      <c r="V2469" s="8">
        <v>15.14</v>
      </c>
      <c r="W2469" s="8">
        <v>12.4</v>
      </c>
      <c r="X2469" s="8">
        <v>-0.54</v>
      </c>
    </row>
    <row r="2470" spans="1:24" x14ac:dyDescent="0.25">
      <c r="A2470" t="s">
        <v>2796</v>
      </c>
      <c r="B2470" s="1">
        <v>46252</v>
      </c>
      <c r="C2470" t="s">
        <v>301</v>
      </c>
      <c r="D2470" t="s">
        <v>302</v>
      </c>
      <c r="E2470" t="s">
        <v>63</v>
      </c>
      <c r="F2470" t="s">
        <v>37</v>
      </c>
      <c r="G2470" t="s">
        <v>79</v>
      </c>
      <c r="H2470" t="s">
        <v>80</v>
      </c>
      <c r="I2470" t="s">
        <v>130</v>
      </c>
      <c r="J2470" t="s">
        <v>131</v>
      </c>
      <c r="K2470" t="s">
        <v>42</v>
      </c>
      <c r="L2470" s="8">
        <v>4.8</v>
      </c>
      <c r="M2470" s="8">
        <v>1.4</v>
      </c>
      <c r="N2470">
        <v>31</v>
      </c>
      <c r="O2470" s="8">
        <v>148.80000000000001</v>
      </c>
      <c r="P2470" s="14">
        <v>1.6500000000000001E-2</v>
      </c>
      <c r="Q2470" s="8">
        <v>2.46</v>
      </c>
      <c r="R2470" s="8">
        <v>146.34</v>
      </c>
      <c r="S2470" s="8">
        <v>43.4</v>
      </c>
      <c r="T2470" s="8">
        <v>102.94</v>
      </c>
      <c r="U2470">
        <v>0</v>
      </c>
      <c r="V2470" s="8">
        <v>0</v>
      </c>
      <c r="W2470" s="8">
        <v>0</v>
      </c>
      <c r="X2470" s="8">
        <v>102.94</v>
      </c>
    </row>
    <row r="2471" spans="1:24" x14ac:dyDescent="0.25">
      <c r="A2471" t="s">
        <v>2797</v>
      </c>
      <c r="B2471" s="1">
        <v>45378</v>
      </c>
      <c r="C2471" t="s">
        <v>51</v>
      </c>
      <c r="D2471" t="s">
        <v>52</v>
      </c>
      <c r="E2471" t="s">
        <v>53</v>
      </c>
      <c r="F2471" t="s">
        <v>54</v>
      </c>
      <c r="G2471" t="s">
        <v>55</v>
      </c>
      <c r="H2471" t="s">
        <v>56</v>
      </c>
      <c r="I2471" t="s">
        <v>99</v>
      </c>
      <c r="J2471" t="s">
        <v>100</v>
      </c>
      <c r="K2471" t="s">
        <v>49</v>
      </c>
      <c r="L2471" s="8">
        <v>3.8</v>
      </c>
      <c r="M2471" s="8">
        <v>2.6</v>
      </c>
      <c r="N2471">
        <v>84</v>
      </c>
      <c r="O2471" s="8">
        <v>319.2</v>
      </c>
      <c r="P2471" s="14">
        <v>4.6300000000000001E-2</v>
      </c>
      <c r="Q2471" s="8">
        <v>14.78</v>
      </c>
      <c r="R2471" s="8">
        <v>304.42</v>
      </c>
      <c r="S2471" s="8">
        <v>218.4</v>
      </c>
      <c r="T2471" s="8">
        <v>86.02</v>
      </c>
      <c r="U2471">
        <v>0</v>
      </c>
      <c r="V2471" s="8">
        <v>0</v>
      </c>
      <c r="W2471" s="8">
        <v>0</v>
      </c>
      <c r="X2471" s="8">
        <v>86.02</v>
      </c>
    </row>
    <row r="2472" spans="1:24" x14ac:dyDescent="0.25">
      <c r="A2472" t="s">
        <v>2798</v>
      </c>
      <c r="B2472" s="1">
        <v>45609</v>
      </c>
      <c r="C2472" t="s">
        <v>367</v>
      </c>
      <c r="D2472" t="s">
        <v>368</v>
      </c>
      <c r="E2472" t="s">
        <v>63</v>
      </c>
      <c r="F2472" t="s">
        <v>54</v>
      </c>
      <c r="G2472" t="s">
        <v>64</v>
      </c>
      <c r="H2472" t="s">
        <v>65</v>
      </c>
      <c r="I2472" t="s">
        <v>122</v>
      </c>
      <c r="J2472" t="s">
        <v>123</v>
      </c>
      <c r="K2472" t="s">
        <v>59</v>
      </c>
      <c r="L2472" s="8">
        <v>5.5</v>
      </c>
      <c r="M2472" s="8">
        <v>3.8</v>
      </c>
      <c r="N2472">
        <v>38</v>
      </c>
      <c r="O2472" s="8">
        <v>209</v>
      </c>
      <c r="P2472" s="14">
        <v>4.0599999999999997E-2</v>
      </c>
      <c r="Q2472" s="8">
        <v>8.49</v>
      </c>
      <c r="R2472" s="8">
        <v>200.51</v>
      </c>
      <c r="S2472" s="8">
        <v>144.4</v>
      </c>
      <c r="T2472" s="8">
        <v>56.11</v>
      </c>
      <c r="U2472">
        <v>0</v>
      </c>
      <c r="V2472" s="8">
        <v>0</v>
      </c>
      <c r="W2472" s="8">
        <v>0</v>
      </c>
      <c r="X2472" s="8">
        <v>56.11</v>
      </c>
    </row>
    <row r="2473" spans="1:24" x14ac:dyDescent="0.25">
      <c r="A2473" t="s">
        <v>2799</v>
      </c>
      <c r="B2473" s="1">
        <v>45864</v>
      </c>
      <c r="C2473" t="s">
        <v>125</v>
      </c>
      <c r="D2473" t="s">
        <v>126</v>
      </c>
      <c r="E2473" t="s">
        <v>27</v>
      </c>
      <c r="F2473" t="s">
        <v>89</v>
      </c>
      <c r="G2473" t="s">
        <v>29</v>
      </c>
      <c r="H2473" t="s">
        <v>30</v>
      </c>
      <c r="I2473" t="s">
        <v>84</v>
      </c>
      <c r="J2473" t="s">
        <v>85</v>
      </c>
      <c r="K2473" t="s">
        <v>42</v>
      </c>
      <c r="L2473" s="8">
        <v>9.9</v>
      </c>
      <c r="M2473" s="8">
        <v>3.1</v>
      </c>
      <c r="N2473">
        <v>225</v>
      </c>
      <c r="O2473" s="8">
        <v>2227.5</v>
      </c>
      <c r="P2473" s="14">
        <v>0.1082</v>
      </c>
      <c r="Q2473" s="8">
        <v>241.02</v>
      </c>
      <c r="R2473" s="8">
        <v>1986.48</v>
      </c>
      <c r="S2473" s="8">
        <v>697.5</v>
      </c>
      <c r="T2473" s="8">
        <v>1288.98</v>
      </c>
      <c r="U2473">
        <v>0</v>
      </c>
      <c r="V2473" s="8">
        <v>0</v>
      </c>
      <c r="W2473" s="8">
        <v>0</v>
      </c>
      <c r="X2473" s="8">
        <v>1288.98</v>
      </c>
    </row>
    <row r="2474" spans="1:24" x14ac:dyDescent="0.25">
      <c r="A2474" t="s">
        <v>2800</v>
      </c>
      <c r="B2474" s="1">
        <v>45677</v>
      </c>
      <c r="C2474" t="s">
        <v>461</v>
      </c>
      <c r="D2474" t="s">
        <v>462</v>
      </c>
      <c r="E2474" t="s">
        <v>27</v>
      </c>
      <c r="F2474" t="s">
        <v>37</v>
      </c>
      <c r="G2474" t="s">
        <v>38</v>
      </c>
      <c r="H2474" t="s">
        <v>39</v>
      </c>
      <c r="I2474" t="s">
        <v>57</v>
      </c>
      <c r="J2474" t="s">
        <v>58</v>
      </c>
      <c r="K2474" t="s">
        <v>59</v>
      </c>
      <c r="L2474" s="8">
        <v>10.5</v>
      </c>
      <c r="M2474" s="8">
        <v>7.5</v>
      </c>
      <c r="N2474">
        <v>9</v>
      </c>
      <c r="O2474" s="8">
        <v>94.5</v>
      </c>
      <c r="P2474" s="14">
        <v>2.0999999999999999E-3</v>
      </c>
      <c r="Q2474" s="8">
        <v>0.2</v>
      </c>
      <c r="R2474" s="8">
        <v>94.3</v>
      </c>
      <c r="S2474" s="8">
        <v>67.5</v>
      </c>
      <c r="T2474" s="8">
        <v>26.8</v>
      </c>
      <c r="U2474">
        <v>0</v>
      </c>
      <c r="V2474" s="8">
        <v>0</v>
      </c>
      <c r="W2474" s="8">
        <v>0</v>
      </c>
      <c r="X2474" s="8">
        <v>26.8</v>
      </c>
    </row>
    <row r="2475" spans="1:24" x14ac:dyDescent="0.25">
      <c r="A2475" t="s">
        <v>2801</v>
      </c>
      <c r="B2475" s="1">
        <v>45950</v>
      </c>
      <c r="C2475" t="s">
        <v>805</v>
      </c>
      <c r="D2475" t="s">
        <v>806</v>
      </c>
      <c r="E2475" t="s">
        <v>63</v>
      </c>
      <c r="F2475" t="s">
        <v>89</v>
      </c>
      <c r="G2475" t="s">
        <v>79</v>
      </c>
      <c r="H2475" t="s">
        <v>80</v>
      </c>
      <c r="I2475" t="s">
        <v>156</v>
      </c>
      <c r="J2475" t="s">
        <v>157</v>
      </c>
      <c r="K2475" t="s">
        <v>42</v>
      </c>
      <c r="L2475" s="8">
        <v>6.2</v>
      </c>
      <c r="M2475" s="8">
        <v>1.9</v>
      </c>
      <c r="N2475">
        <v>195</v>
      </c>
      <c r="O2475" s="8">
        <v>1209</v>
      </c>
      <c r="P2475" s="14">
        <v>9.4999999999999998E-3</v>
      </c>
      <c r="Q2475" s="8">
        <v>11.49</v>
      </c>
      <c r="R2475" s="8">
        <v>1197.51</v>
      </c>
      <c r="S2475" s="8">
        <v>370.5</v>
      </c>
      <c r="T2475" s="8">
        <v>827.01</v>
      </c>
      <c r="U2475">
        <v>0</v>
      </c>
      <c r="V2475" s="8">
        <v>0</v>
      </c>
      <c r="W2475" s="8">
        <v>0</v>
      </c>
      <c r="X2475" s="8">
        <v>827.01</v>
      </c>
    </row>
    <row r="2476" spans="1:24" x14ac:dyDescent="0.25">
      <c r="A2476" t="s">
        <v>2802</v>
      </c>
      <c r="B2476" s="1">
        <v>46102</v>
      </c>
      <c r="C2476" t="s">
        <v>94</v>
      </c>
      <c r="D2476" t="s">
        <v>95</v>
      </c>
      <c r="E2476" t="s">
        <v>53</v>
      </c>
      <c r="F2476" t="s">
        <v>46</v>
      </c>
      <c r="G2476" t="s">
        <v>55</v>
      </c>
      <c r="H2476" t="s">
        <v>56</v>
      </c>
      <c r="I2476" t="s">
        <v>84</v>
      </c>
      <c r="J2476" t="s">
        <v>85</v>
      </c>
      <c r="K2476" t="s">
        <v>42</v>
      </c>
      <c r="L2476" s="8">
        <v>9.9</v>
      </c>
      <c r="M2476" s="8">
        <v>3.1</v>
      </c>
      <c r="N2476">
        <v>1</v>
      </c>
      <c r="O2476" s="8">
        <v>9.9</v>
      </c>
      <c r="P2476" s="14">
        <v>0.1142</v>
      </c>
      <c r="Q2476" s="8">
        <v>1.1299999999999999</v>
      </c>
      <c r="R2476" s="8">
        <v>8.77</v>
      </c>
      <c r="S2476" s="8">
        <v>3.1</v>
      </c>
      <c r="T2476" s="8">
        <v>5.67</v>
      </c>
      <c r="U2476">
        <v>0</v>
      </c>
      <c r="V2476" s="8">
        <v>0</v>
      </c>
      <c r="W2476" s="8">
        <v>0</v>
      </c>
      <c r="X2476" s="8">
        <v>5.67</v>
      </c>
    </row>
    <row r="2477" spans="1:24" x14ac:dyDescent="0.25">
      <c r="A2477" t="s">
        <v>2803</v>
      </c>
      <c r="B2477" s="1">
        <v>45628</v>
      </c>
      <c r="C2477" t="s">
        <v>269</v>
      </c>
      <c r="D2477" t="s">
        <v>270</v>
      </c>
      <c r="E2477" t="s">
        <v>27</v>
      </c>
      <c r="F2477" t="s">
        <v>37</v>
      </c>
      <c r="G2477" t="s">
        <v>38</v>
      </c>
      <c r="H2477" t="s">
        <v>39</v>
      </c>
      <c r="I2477" t="s">
        <v>99</v>
      </c>
      <c r="J2477" t="s">
        <v>100</v>
      </c>
      <c r="K2477" t="s">
        <v>49</v>
      </c>
      <c r="L2477" s="8">
        <v>3.8</v>
      </c>
      <c r="M2477" s="8">
        <v>2.6</v>
      </c>
      <c r="N2477">
        <v>52</v>
      </c>
      <c r="O2477" s="8">
        <v>197.6</v>
      </c>
      <c r="P2477" s="14">
        <v>4.8999999999999998E-3</v>
      </c>
      <c r="Q2477" s="8">
        <v>0.97</v>
      </c>
      <c r="R2477" s="8">
        <v>196.63</v>
      </c>
      <c r="S2477" s="8">
        <v>135.19999999999999</v>
      </c>
      <c r="T2477" s="8">
        <v>61.43</v>
      </c>
      <c r="U2477">
        <v>0</v>
      </c>
      <c r="V2477" s="8">
        <v>0</v>
      </c>
      <c r="W2477" s="8">
        <v>0</v>
      </c>
      <c r="X2477" s="8">
        <v>61.43</v>
      </c>
    </row>
    <row r="2478" spans="1:24" x14ac:dyDescent="0.25">
      <c r="A2478" t="s">
        <v>2804</v>
      </c>
      <c r="B2478" s="1">
        <v>46124</v>
      </c>
      <c r="C2478" t="s">
        <v>107</v>
      </c>
      <c r="D2478" t="s">
        <v>108</v>
      </c>
      <c r="E2478" t="s">
        <v>53</v>
      </c>
      <c r="F2478" t="s">
        <v>46</v>
      </c>
      <c r="G2478" t="s">
        <v>55</v>
      </c>
      <c r="H2478" t="s">
        <v>56</v>
      </c>
      <c r="I2478" t="s">
        <v>57</v>
      </c>
      <c r="J2478" t="s">
        <v>58</v>
      </c>
      <c r="K2478" t="s">
        <v>59</v>
      </c>
      <c r="L2478" s="8">
        <v>10.5</v>
      </c>
      <c r="M2478" s="8">
        <v>7.5</v>
      </c>
      <c r="N2478">
        <v>12</v>
      </c>
      <c r="O2478" s="8">
        <v>126</v>
      </c>
      <c r="P2478" s="14">
        <v>0.107</v>
      </c>
      <c r="Q2478" s="8">
        <v>13.48</v>
      </c>
      <c r="R2478" s="8">
        <v>112.52</v>
      </c>
      <c r="S2478" s="8">
        <v>90</v>
      </c>
      <c r="T2478" s="8">
        <v>22.52</v>
      </c>
      <c r="U2478">
        <v>0</v>
      </c>
      <c r="V2478" s="8">
        <v>0</v>
      </c>
      <c r="W2478" s="8">
        <v>0</v>
      </c>
      <c r="X2478" s="8">
        <v>22.52</v>
      </c>
    </row>
    <row r="2479" spans="1:24" x14ac:dyDescent="0.25">
      <c r="A2479" t="s">
        <v>2805</v>
      </c>
      <c r="B2479" s="1">
        <v>45422</v>
      </c>
      <c r="C2479" t="s">
        <v>142</v>
      </c>
      <c r="D2479" t="s">
        <v>143</v>
      </c>
      <c r="E2479" t="s">
        <v>71</v>
      </c>
      <c r="F2479" t="s">
        <v>37</v>
      </c>
      <c r="G2479" t="s">
        <v>72</v>
      </c>
      <c r="H2479" t="s">
        <v>73</v>
      </c>
      <c r="I2479" t="s">
        <v>156</v>
      </c>
      <c r="J2479" t="s">
        <v>157</v>
      </c>
      <c r="K2479" t="s">
        <v>42</v>
      </c>
      <c r="L2479" s="8">
        <v>6.2</v>
      </c>
      <c r="M2479" s="8">
        <v>1.9</v>
      </c>
      <c r="N2479">
        <v>13</v>
      </c>
      <c r="O2479" s="8">
        <v>80.599999999999994</v>
      </c>
      <c r="P2479" s="14">
        <v>2.5899999999999999E-2</v>
      </c>
      <c r="Q2479" s="8">
        <v>2.09</v>
      </c>
      <c r="R2479" s="8">
        <v>78.510000000000005</v>
      </c>
      <c r="S2479" s="8">
        <v>24.7</v>
      </c>
      <c r="T2479" s="8">
        <v>53.81</v>
      </c>
      <c r="U2479">
        <v>0</v>
      </c>
      <c r="V2479" s="8">
        <v>0</v>
      </c>
      <c r="W2479" s="8">
        <v>0</v>
      </c>
      <c r="X2479" s="8">
        <v>53.81</v>
      </c>
    </row>
    <row r="2480" spans="1:24" x14ac:dyDescent="0.25">
      <c r="A2480" t="s">
        <v>2806</v>
      </c>
      <c r="B2480" s="1">
        <v>45978</v>
      </c>
      <c r="C2480" t="s">
        <v>501</v>
      </c>
      <c r="D2480" t="s">
        <v>502</v>
      </c>
      <c r="E2480" t="s">
        <v>27</v>
      </c>
      <c r="F2480" t="s">
        <v>37</v>
      </c>
      <c r="G2480" t="s">
        <v>38</v>
      </c>
      <c r="H2480" t="s">
        <v>39</v>
      </c>
      <c r="I2480" t="s">
        <v>185</v>
      </c>
      <c r="J2480" t="s">
        <v>186</v>
      </c>
      <c r="K2480" t="s">
        <v>59</v>
      </c>
      <c r="L2480" s="8">
        <v>4.9000000000000004</v>
      </c>
      <c r="M2480" s="8">
        <v>3.1</v>
      </c>
      <c r="N2480">
        <v>6</v>
      </c>
      <c r="O2480" s="8">
        <v>29.4</v>
      </c>
      <c r="P2480" s="14">
        <v>1.2800000000000001E-2</v>
      </c>
      <c r="Q2480" s="8">
        <v>0.38</v>
      </c>
      <c r="R2480" s="8">
        <v>29.02</v>
      </c>
      <c r="S2480" s="8">
        <v>18.600000000000001</v>
      </c>
      <c r="T2480" s="8">
        <v>10.42</v>
      </c>
      <c r="U2480">
        <v>0</v>
      </c>
      <c r="V2480" s="8">
        <v>0</v>
      </c>
      <c r="W2480" s="8">
        <v>0</v>
      </c>
      <c r="X2480" s="8">
        <v>10.42</v>
      </c>
    </row>
    <row r="2481" spans="1:24" x14ac:dyDescent="0.25">
      <c r="A2481" t="s">
        <v>2807</v>
      </c>
      <c r="B2481" s="1">
        <v>46011</v>
      </c>
      <c r="C2481" t="s">
        <v>188</v>
      </c>
      <c r="D2481" t="s">
        <v>189</v>
      </c>
      <c r="E2481" t="s">
        <v>27</v>
      </c>
      <c r="F2481" t="s">
        <v>54</v>
      </c>
      <c r="G2481" t="s">
        <v>29</v>
      </c>
      <c r="H2481" t="s">
        <v>30</v>
      </c>
      <c r="I2481" t="s">
        <v>99</v>
      </c>
      <c r="J2481" t="s">
        <v>100</v>
      </c>
      <c r="K2481" t="s">
        <v>49</v>
      </c>
      <c r="L2481" s="8">
        <v>3.8</v>
      </c>
      <c r="M2481" s="8">
        <v>2.6</v>
      </c>
      <c r="N2481">
        <v>84</v>
      </c>
      <c r="O2481" s="8">
        <v>319.2</v>
      </c>
      <c r="P2481" s="14">
        <v>2.3199999999999998E-2</v>
      </c>
      <c r="Q2481" s="8">
        <v>7.41</v>
      </c>
      <c r="R2481" s="8">
        <v>311.79000000000002</v>
      </c>
      <c r="S2481" s="8">
        <v>218.4</v>
      </c>
      <c r="T2481" s="8">
        <v>93.39</v>
      </c>
      <c r="U2481">
        <v>0</v>
      </c>
      <c r="V2481" s="8">
        <v>0</v>
      </c>
      <c r="W2481" s="8">
        <v>0</v>
      </c>
      <c r="X2481" s="8">
        <v>93.39</v>
      </c>
    </row>
    <row r="2482" spans="1:24" x14ac:dyDescent="0.25">
      <c r="A2482" t="s">
        <v>2808</v>
      </c>
      <c r="B2482" s="1">
        <v>46140</v>
      </c>
      <c r="C2482" t="s">
        <v>383</v>
      </c>
      <c r="D2482" t="s">
        <v>384</v>
      </c>
      <c r="E2482" t="s">
        <v>63</v>
      </c>
      <c r="F2482" t="s">
        <v>54</v>
      </c>
      <c r="G2482" t="s">
        <v>79</v>
      </c>
      <c r="H2482" t="s">
        <v>80</v>
      </c>
      <c r="I2482" t="s">
        <v>99</v>
      </c>
      <c r="J2482" t="s">
        <v>100</v>
      </c>
      <c r="K2482" t="s">
        <v>49</v>
      </c>
      <c r="L2482" s="8">
        <v>3.8</v>
      </c>
      <c r="M2482" s="8">
        <v>2.6</v>
      </c>
      <c r="N2482">
        <v>74</v>
      </c>
      <c r="O2482" s="8">
        <v>281.2</v>
      </c>
      <c r="P2482" s="14">
        <v>2.8999999999999998E-3</v>
      </c>
      <c r="Q2482" s="8">
        <v>0.82</v>
      </c>
      <c r="R2482" s="8">
        <v>280.38</v>
      </c>
      <c r="S2482" s="8">
        <v>192.4</v>
      </c>
      <c r="T2482" s="8">
        <v>87.98</v>
      </c>
      <c r="U2482">
        <v>0</v>
      </c>
      <c r="V2482" s="8">
        <v>0</v>
      </c>
      <c r="W2482" s="8">
        <v>0</v>
      </c>
      <c r="X2482" s="8">
        <v>87.98</v>
      </c>
    </row>
    <row r="2483" spans="1:24" x14ac:dyDescent="0.25">
      <c r="A2483" t="s">
        <v>2809</v>
      </c>
      <c r="B2483" s="1">
        <v>46261</v>
      </c>
      <c r="C2483" t="s">
        <v>215</v>
      </c>
      <c r="D2483" t="s">
        <v>216</v>
      </c>
      <c r="E2483" t="s">
        <v>27</v>
      </c>
      <c r="F2483" t="s">
        <v>54</v>
      </c>
      <c r="G2483" t="s">
        <v>29</v>
      </c>
      <c r="H2483" t="s">
        <v>30</v>
      </c>
      <c r="I2483" t="s">
        <v>99</v>
      </c>
      <c r="J2483" t="s">
        <v>100</v>
      </c>
      <c r="K2483" t="s">
        <v>49</v>
      </c>
      <c r="L2483" s="8">
        <v>3.8</v>
      </c>
      <c r="M2483" s="8">
        <v>2.6</v>
      </c>
      <c r="N2483">
        <v>95</v>
      </c>
      <c r="O2483" s="8">
        <v>361</v>
      </c>
      <c r="P2483" s="14">
        <v>1.8700000000000001E-2</v>
      </c>
      <c r="Q2483" s="8">
        <v>6.75</v>
      </c>
      <c r="R2483" s="8">
        <v>354.25</v>
      </c>
      <c r="S2483" s="8">
        <v>247</v>
      </c>
      <c r="T2483" s="8">
        <v>107.25</v>
      </c>
      <c r="U2483">
        <v>0</v>
      </c>
      <c r="V2483" s="8">
        <v>0</v>
      </c>
      <c r="W2483" s="8">
        <v>0</v>
      </c>
      <c r="X2483" s="8">
        <v>107.25</v>
      </c>
    </row>
    <row r="2484" spans="1:24" x14ac:dyDescent="0.25">
      <c r="A2484" t="s">
        <v>2810</v>
      </c>
      <c r="B2484" s="1">
        <v>46048</v>
      </c>
      <c r="C2484" t="s">
        <v>142</v>
      </c>
      <c r="D2484" t="s">
        <v>143</v>
      </c>
      <c r="E2484" t="s">
        <v>71</v>
      </c>
      <c r="F2484" t="s">
        <v>37</v>
      </c>
      <c r="G2484" t="s">
        <v>72</v>
      </c>
      <c r="H2484" t="s">
        <v>73</v>
      </c>
      <c r="I2484" t="s">
        <v>47</v>
      </c>
      <c r="J2484" t="s">
        <v>48</v>
      </c>
      <c r="K2484" t="s">
        <v>49</v>
      </c>
      <c r="L2484" s="8">
        <v>5</v>
      </c>
      <c r="M2484" s="8">
        <v>3.2</v>
      </c>
      <c r="N2484">
        <v>1</v>
      </c>
      <c r="O2484" s="8">
        <v>5</v>
      </c>
      <c r="P2484" s="14">
        <v>3.6799999999999999E-2</v>
      </c>
      <c r="Q2484" s="8">
        <v>0.18</v>
      </c>
      <c r="R2484" s="8">
        <v>4.82</v>
      </c>
      <c r="S2484" s="8">
        <v>3.2</v>
      </c>
      <c r="T2484" s="8">
        <v>1.62</v>
      </c>
      <c r="U2484">
        <v>0</v>
      </c>
      <c r="V2484" s="8">
        <v>0</v>
      </c>
      <c r="W2484" s="8">
        <v>0</v>
      </c>
      <c r="X2484" s="8">
        <v>1.62</v>
      </c>
    </row>
    <row r="2485" spans="1:24" x14ac:dyDescent="0.25">
      <c r="A2485" t="s">
        <v>2811</v>
      </c>
      <c r="B2485" s="1">
        <v>45993</v>
      </c>
      <c r="C2485" t="s">
        <v>272</v>
      </c>
      <c r="D2485" t="s">
        <v>273</v>
      </c>
      <c r="E2485" t="s">
        <v>27</v>
      </c>
      <c r="F2485" t="s">
        <v>54</v>
      </c>
      <c r="G2485" t="s">
        <v>29</v>
      </c>
      <c r="H2485" t="s">
        <v>30</v>
      </c>
      <c r="I2485" t="s">
        <v>31</v>
      </c>
      <c r="J2485" t="s">
        <v>32</v>
      </c>
      <c r="K2485" t="s">
        <v>33</v>
      </c>
      <c r="L2485" s="8">
        <v>5.8</v>
      </c>
      <c r="M2485" s="8">
        <v>2.7</v>
      </c>
      <c r="N2485">
        <v>108</v>
      </c>
      <c r="O2485" s="8">
        <v>626.4</v>
      </c>
      <c r="P2485" s="14">
        <v>0.41860000000000003</v>
      </c>
      <c r="Q2485" s="8">
        <v>262.20999999999998</v>
      </c>
      <c r="R2485" s="8">
        <v>364.19</v>
      </c>
      <c r="S2485" s="8">
        <v>291.60000000000002</v>
      </c>
      <c r="T2485" s="8">
        <v>72.59</v>
      </c>
      <c r="U2485">
        <v>0</v>
      </c>
      <c r="V2485" s="8">
        <v>0</v>
      </c>
      <c r="W2485" s="8">
        <v>0</v>
      </c>
      <c r="X2485" s="8">
        <v>72.59</v>
      </c>
    </row>
    <row r="2486" spans="1:24" x14ac:dyDescent="0.25">
      <c r="A2486" t="s">
        <v>2812</v>
      </c>
      <c r="B2486" s="1">
        <v>46226</v>
      </c>
      <c r="C2486" t="s">
        <v>328</v>
      </c>
      <c r="D2486" t="s">
        <v>329</v>
      </c>
      <c r="E2486" t="s">
        <v>71</v>
      </c>
      <c r="F2486" t="s">
        <v>54</v>
      </c>
      <c r="G2486" t="s">
        <v>165</v>
      </c>
      <c r="H2486" t="s">
        <v>166</v>
      </c>
      <c r="I2486" t="s">
        <v>127</v>
      </c>
      <c r="J2486" t="s">
        <v>128</v>
      </c>
      <c r="K2486" t="s">
        <v>33</v>
      </c>
      <c r="L2486" s="8">
        <v>7.2</v>
      </c>
      <c r="M2486" s="8">
        <v>3.6</v>
      </c>
      <c r="N2486">
        <v>75</v>
      </c>
      <c r="O2486" s="8">
        <v>540</v>
      </c>
      <c r="P2486" s="14">
        <v>0.39539999999999997</v>
      </c>
      <c r="Q2486" s="8">
        <v>213.52</v>
      </c>
      <c r="R2486" s="8">
        <v>326.48</v>
      </c>
      <c r="S2486" s="8">
        <v>270</v>
      </c>
      <c r="T2486" s="8">
        <v>56.48</v>
      </c>
      <c r="U2486">
        <v>0</v>
      </c>
      <c r="V2486" s="8">
        <v>0</v>
      </c>
      <c r="W2486" s="8">
        <v>0</v>
      </c>
      <c r="X2486" s="8">
        <v>56.48</v>
      </c>
    </row>
    <row r="2487" spans="1:24" x14ac:dyDescent="0.25">
      <c r="A2487" t="s">
        <v>2813</v>
      </c>
      <c r="B2487" s="1">
        <v>45831</v>
      </c>
      <c r="C2487" t="s">
        <v>678</v>
      </c>
      <c r="D2487" t="s">
        <v>679</v>
      </c>
      <c r="E2487" t="s">
        <v>63</v>
      </c>
      <c r="F2487" t="s">
        <v>89</v>
      </c>
      <c r="G2487" t="s">
        <v>79</v>
      </c>
      <c r="H2487" t="s">
        <v>80</v>
      </c>
      <c r="I2487" t="s">
        <v>156</v>
      </c>
      <c r="J2487" t="s">
        <v>157</v>
      </c>
      <c r="K2487" t="s">
        <v>42</v>
      </c>
      <c r="L2487" s="8">
        <v>6.2</v>
      </c>
      <c r="M2487" s="8">
        <v>1.9</v>
      </c>
      <c r="N2487">
        <v>381</v>
      </c>
      <c r="O2487" s="8">
        <v>2362.1999999999998</v>
      </c>
      <c r="P2487" s="14">
        <v>0.10009999999999999</v>
      </c>
      <c r="Q2487" s="8">
        <v>236.46</v>
      </c>
      <c r="R2487" s="8">
        <v>2125.7399999999998</v>
      </c>
      <c r="S2487" s="8">
        <v>723.9</v>
      </c>
      <c r="T2487" s="8">
        <v>1401.84</v>
      </c>
      <c r="U2487">
        <v>0</v>
      </c>
      <c r="V2487" s="8">
        <v>0</v>
      </c>
      <c r="W2487" s="8">
        <v>0</v>
      </c>
      <c r="X2487" s="8">
        <v>1401.84</v>
      </c>
    </row>
    <row r="2488" spans="1:24" x14ac:dyDescent="0.25">
      <c r="A2488" t="s">
        <v>2814</v>
      </c>
      <c r="B2488" s="1">
        <v>45387</v>
      </c>
      <c r="C2488" t="s">
        <v>61</v>
      </c>
      <c r="D2488" t="s">
        <v>62</v>
      </c>
      <c r="E2488" t="s">
        <v>63</v>
      </c>
      <c r="F2488" t="s">
        <v>46</v>
      </c>
      <c r="G2488" t="s">
        <v>64</v>
      </c>
      <c r="H2488" t="s">
        <v>65</v>
      </c>
      <c r="I2488" t="s">
        <v>84</v>
      </c>
      <c r="J2488" t="s">
        <v>85</v>
      </c>
      <c r="K2488" t="s">
        <v>42</v>
      </c>
      <c r="L2488" s="8">
        <v>9.9</v>
      </c>
      <c r="M2488" s="8">
        <v>3.1</v>
      </c>
      <c r="N2488">
        <v>43</v>
      </c>
      <c r="O2488" s="8">
        <v>425.7</v>
      </c>
      <c r="P2488" s="14">
        <v>0.48609999999999998</v>
      </c>
      <c r="Q2488" s="8">
        <v>206.93</v>
      </c>
      <c r="R2488" s="8">
        <v>218.77</v>
      </c>
      <c r="S2488" s="8">
        <v>133.30000000000001</v>
      </c>
      <c r="T2488" s="8">
        <v>85.47</v>
      </c>
      <c r="U2488">
        <v>0</v>
      </c>
      <c r="V2488" s="8">
        <v>0</v>
      </c>
      <c r="W2488" s="8">
        <v>0</v>
      </c>
      <c r="X2488" s="8">
        <v>85.47</v>
      </c>
    </row>
    <row r="2489" spans="1:24" x14ac:dyDescent="0.25">
      <c r="A2489" t="s">
        <v>2815</v>
      </c>
      <c r="B2489" s="1">
        <v>45953</v>
      </c>
      <c r="C2489" t="s">
        <v>410</v>
      </c>
      <c r="D2489" t="s">
        <v>411</v>
      </c>
      <c r="E2489" t="s">
        <v>150</v>
      </c>
      <c r="F2489" t="s">
        <v>46</v>
      </c>
      <c r="G2489" t="s">
        <v>151</v>
      </c>
      <c r="H2489" t="s">
        <v>152</v>
      </c>
      <c r="I2489" t="s">
        <v>156</v>
      </c>
      <c r="J2489" t="s">
        <v>157</v>
      </c>
      <c r="K2489" t="s">
        <v>42</v>
      </c>
      <c r="L2489" s="8">
        <v>6.2</v>
      </c>
      <c r="M2489" s="8">
        <v>1.9</v>
      </c>
      <c r="N2489">
        <v>56</v>
      </c>
      <c r="O2489" s="8">
        <v>347.2</v>
      </c>
      <c r="P2489" s="14">
        <v>0.20880000000000001</v>
      </c>
      <c r="Q2489" s="8">
        <v>72.5</v>
      </c>
      <c r="R2489" s="8">
        <v>274.7</v>
      </c>
      <c r="S2489" s="8">
        <v>106.4</v>
      </c>
      <c r="T2489" s="8">
        <v>168.3</v>
      </c>
      <c r="U2489">
        <v>0</v>
      </c>
      <c r="V2489" s="8">
        <v>0</v>
      </c>
      <c r="W2489" s="8">
        <v>0</v>
      </c>
      <c r="X2489" s="8">
        <v>168.3</v>
      </c>
    </row>
    <row r="2490" spans="1:24" x14ac:dyDescent="0.25">
      <c r="A2490" t="s">
        <v>2816</v>
      </c>
      <c r="B2490" s="1">
        <v>45978</v>
      </c>
      <c r="C2490" t="s">
        <v>171</v>
      </c>
      <c r="D2490" t="s">
        <v>172</v>
      </c>
      <c r="E2490" t="s">
        <v>27</v>
      </c>
      <c r="F2490" t="s">
        <v>46</v>
      </c>
      <c r="G2490" t="s">
        <v>38</v>
      </c>
      <c r="H2490" t="s">
        <v>39</v>
      </c>
      <c r="I2490" t="s">
        <v>47</v>
      </c>
      <c r="J2490" t="s">
        <v>48</v>
      </c>
      <c r="K2490" t="s">
        <v>49</v>
      </c>
      <c r="L2490" s="8">
        <v>5</v>
      </c>
      <c r="M2490" s="8">
        <v>3.2</v>
      </c>
      <c r="N2490">
        <v>2</v>
      </c>
      <c r="O2490" s="8">
        <v>10</v>
      </c>
      <c r="P2490" s="14">
        <v>2.2700000000000001E-2</v>
      </c>
      <c r="Q2490" s="8">
        <v>0.23</v>
      </c>
      <c r="R2490" s="8">
        <v>9.77</v>
      </c>
      <c r="S2490" s="8">
        <v>6.4</v>
      </c>
      <c r="T2490" s="8">
        <v>3.37</v>
      </c>
      <c r="U2490">
        <v>0</v>
      </c>
      <c r="V2490" s="8">
        <v>0</v>
      </c>
      <c r="W2490" s="8">
        <v>0</v>
      </c>
      <c r="X2490" s="8">
        <v>3.37</v>
      </c>
    </row>
    <row r="2491" spans="1:24" x14ac:dyDescent="0.25">
      <c r="A2491" t="s">
        <v>2817</v>
      </c>
      <c r="B2491" s="1">
        <v>45725</v>
      </c>
      <c r="C2491" t="s">
        <v>386</v>
      </c>
      <c r="D2491" t="s">
        <v>387</v>
      </c>
      <c r="E2491" t="s">
        <v>27</v>
      </c>
      <c r="F2491" t="s">
        <v>54</v>
      </c>
      <c r="G2491" t="s">
        <v>38</v>
      </c>
      <c r="H2491" t="s">
        <v>39</v>
      </c>
      <c r="I2491" t="s">
        <v>57</v>
      </c>
      <c r="J2491" t="s">
        <v>58</v>
      </c>
      <c r="K2491" t="s">
        <v>59</v>
      </c>
      <c r="L2491" s="8">
        <v>10.5</v>
      </c>
      <c r="M2491" s="8">
        <v>7.5</v>
      </c>
      <c r="N2491">
        <v>18</v>
      </c>
      <c r="O2491" s="8">
        <v>189</v>
      </c>
      <c r="P2491" s="14">
        <v>4.7999999999999996E-3</v>
      </c>
      <c r="Q2491" s="8">
        <v>0.91</v>
      </c>
      <c r="R2491" s="8">
        <v>188.09</v>
      </c>
      <c r="S2491" s="8">
        <v>135</v>
      </c>
      <c r="T2491" s="8">
        <v>53.09</v>
      </c>
      <c r="U2491">
        <v>0</v>
      </c>
      <c r="V2491" s="8">
        <v>0</v>
      </c>
      <c r="W2491" s="8">
        <v>0</v>
      </c>
      <c r="X2491" s="8">
        <v>53.09</v>
      </c>
    </row>
    <row r="2492" spans="1:24" x14ac:dyDescent="0.25">
      <c r="A2492" t="s">
        <v>2818</v>
      </c>
      <c r="B2492" s="1">
        <v>45812</v>
      </c>
      <c r="C2492" t="s">
        <v>154</v>
      </c>
      <c r="D2492" t="s">
        <v>155</v>
      </c>
      <c r="E2492" t="s">
        <v>150</v>
      </c>
      <c r="F2492" t="s">
        <v>46</v>
      </c>
      <c r="G2492" t="s">
        <v>151</v>
      </c>
      <c r="H2492" t="s">
        <v>152</v>
      </c>
      <c r="I2492" t="s">
        <v>144</v>
      </c>
      <c r="J2492" t="s">
        <v>145</v>
      </c>
      <c r="K2492" t="s">
        <v>33</v>
      </c>
      <c r="L2492" s="8">
        <v>12</v>
      </c>
      <c r="M2492" s="8">
        <v>6.5</v>
      </c>
      <c r="N2492">
        <v>3</v>
      </c>
      <c r="O2492" s="8">
        <v>36</v>
      </c>
      <c r="P2492" s="14">
        <v>0.1198</v>
      </c>
      <c r="Q2492" s="8">
        <v>4.3099999999999996</v>
      </c>
      <c r="R2492" s="8">
        <v>31.69</v>
      </c>
      <c r="S2492" s="8">
        <v>19.5</v>
      </c>
      <c r="T2492" s="8">
        <v>12.19</v>
      </c>
      <c r="U2492">
        <v>0</v>
      </c>
      <c r="V2492" s="8">
        <v>0</v>
      </c>
      <c r="W2492" s="8">
        <v>0</v>
      </c>
      <c r="X2492" s="8">
        <v>12.19</v>
      </c>
    </row>
    <row r="2493" spans="1:24" x14ac:dyDescent="0.25">
      <c r="A2493" t="s">
        <v>2819</v>
      </c>
      <c r="B2493" s="1">
        <v>45662</v>
      </c>
      <c r="C2493" t="s">
        <v>183</v>
      </c>
      <c r="D2493" t="s">
        <v>184</v>
      </c>
      <c r="E2493" t="s">
        <v>63</v>
      </c>
      <c r="F2493" t="s">
        <v>89</v>
      </c>
      <c r="G2493" t="s">
        <v>64</v>
      </c>
      <c r="H2493" t="s">
        <v>65</v>
      </c>
      <c r="I2493" t="s">
        <v>66</v>
      </c>
      <c r="J2493" t="s">
        <v>67</v>
      </c>
      <c r="K2493" t="s">
        <v>33</v>
      </c>
      <c r="L2493" s="8">
        <v>4.5</v>
      </c>
      <c r="M2493" s="8">
        <v>2.1</v>
      </c>
      <c r="N2493">
        <v>423</v>
      </c>
      <c r="O2493" s="8">
        <v>1903.5</v>
      </c>
      <c r="P2493" s="14">
        <v>0.1681</v>
      </c>
      <c r="Q2493" s="8">
        <v>319.98</v>
      </c>
      <c r="R2493" s="8">
        <v>1583.52</v>
      </c>
      <c r="S2493" s="8">
        <v>888.3</v>
      </c>
      <c r="T2493" s="8">
        <v>695.22</v>
      </c>
      <c r="U2493">
        <v>0</v>
      </c>
      <c r="V2493" s="8">
        <v>0</v>
      </c>
      <c r="W2493" s="8">
        <v>0</v>
      </c>
      <c r="X2493" s="8">
        <v>695.22</v>
      </c>
    </row>
    <row r="2494" spans="1:24" x14ac:dyDescent="0.25">
      <c r="A2494" t="s">
        <v>2820</v>
      </c>
      <c r="B2494" s="1">
        <v>45310</v>
      </c>
      <c r="C2494" t="s">
        <v>523</v>
      </c>
      <c r="D2494" t="s">
        <v>524</v>
      </c>
      <c r="E2494" t="s">
        <v>27</v>
      </c>
      <c r="F2494" t="s">
        <v>89</v>
      </c>
      <c r="G2494" t="s">
        <v>38</v>
      </c>
      <c r="H2494" t="s">
        <v>39</v>
      </c>
      <c r="I2494" t="s">
        <v>57</v>
      </c>
      <c r="J2494" t="s">
        <v>58</v>
      </c>
      <c r="K2494" t="s">
        <v>59</v>
      </c>
      <c r="L2494" s="8">
        <v>10.5</v>
      </c>
      <c r="M2494" s="8">
        <v>7.5</v>
      </c>
      <c r="N2494">
        <v>29</v>
      </c>
      <c r="O2494" s="8">
        <v>304.5</v>
      </c>
      <c r="P2494" s="14">
        <v>3.2399999999999998E-2</v>
      </c>
      <c r="Q2494" s="8">
        <v>9.8699999999999992</v>
      </c>
      <c r="R2494" s="8">
        <v>294.63</v>
      </c>
      <c r="S2494" s="8">
        <v>217.5</v>
      </c>
      <c r="T2494" s="8">
        <v>77.13</v>
      </c>
      <c r="U2494">
        <v>0</v>
      </c>
      <c r="V2494" s="8">
        <v>0</v>
      </c>
      <c r="W2494" s="8">
        <v>0</v>
      </c>
      <c r="X2494" s="8">
        <v>77.13</v>
      </c>
    </row>
    <row r="2495" spans="1:24" x14ac:dyDescent="0.25">
      <c r="A2495" t="s">
        <v>2821</v>
      </c>
      <c r="B2495" s="1">
        <v>45663</v>
      </c>
      <c r="C2495" t="s">
        <v>334</v>
      </c>
      <c r="D2495" t="s">
        <v>335</v>
      </c>
      <c r="E2495" t="s">
        <v>53</v>
      </c>
      <c r="F2495" t="s">
        <v>37</v>
      </c>
      <c r="G2495" t="s">
        <v>55</v>
      </c>
      <c r="H2495" t="s">
        <v>56</v>
      </c>
      <c r="I2495" t="s">
        <v>66</v>
      </c>
      <c r="J2495" t="s">
        <v>67</v>
      </c>
      <c r="K2495" t="s">
        <v>33</v>
      </c>
      <c r="L2495" s="8">
        <v>4.5</v>
      </c>
      <c r="M2495" s="8">
        <v>2.1</v>
      </c>
      <c r="N2495">
        <v>79</v>
      </c>
      <c r="O2495" s="8">
        <v>355.5</v>
      </c>
      <c r="P2495" s="14">
        <v>1.3899999999999999E-2</v>
      </c>
      <c r="Q2495" s="8">
        <v>4.9400000000000004</v>
      </c>
      <c r="R2495" s="8">
        <v>350.56</v>
      </c>
      <c r="S2495" s="8">
        <v>165.9</v>
      </c>
      <c r="T2495" s="8">
        <v>184.66</v>
      </c>
      <c r="U2495">
        <v>0</v>
      </c>
      <c r="V2495" s="8">
        <v>0</v>
      </c>
      <c r="W2495" s="8">
        <v>0</v>
      </c>
      <c r="X2495" s="8">
        <v>184.66</v>
      </c>
    </row>
    <row r="2496" spans="1:24" x14ac:dyDescent="0.25">
      <c r="A2496" t="s">
        <v>2822</v>
      </c>
      <c r="B2496" s="1">
        <v>45608</v>
      </c>
      <c r="C2496" t="s">
        <v>215</v>
      </c>
      <c r="D2496" t="s">
        <v>216</v>
      </c>
      <c r="E2496" t="s">
        <v>27</v>
      </c>
      <c r="F2496" t="s">
        <v>54</v>
      </c>
      <c r="G2496" t="s">
        <v>38</v>
      </c>
      <c r="H2496" t="s">
        <v>39</v>
      </c>
      <c r="I2496" t="s">
        <v>57</v>
      </c>
      <c r="J2496" t="s">
        <v>58</v>
      </c>
      <c r="K2496" t="s">
        <v>59</v>
      </c>
      <c r="L2496" s="8">
        <v>10.5</v>
      </c>
      <c r="M2496" s="8">
        <v>7.5</v>
      </c>
      <c r="N2496">
        <v>50</v>
      </c>
      <c r="O2496" s="8">
        <v>525</v>
      </c>
      <c r="P2496" s="14">
        <v>4.3999999999999997E-2</v>
      </c>
      <c r="Q2496" s="8">
        <v>23.1</v>
      </c>
      <c r="R2496" s="8">
        <v>501.9</v>
      </c>
      <c r="S2496" s="8">
        <v>375</v>
      </c>
      <c r="T2496" s="8">
        <v>126.9</v>
      </c>
      <c r="U2496">
        <v>0</v>
      </c>
      <c r="V2496" s="8">
        <v>0</v>
      </c>
      <c r="W2496" s="8">
        <v>0</v>
      </c>
      <c r="X2496" s="8">
        <v>126.9</v>
      </c>
    </row>
    <row r="2497" spans="1:24" x14ac:dyDescent="0.25">
      <c r="A2497" t="s">
        <v>2823</v>
      </c>
      <c r="B2497" s="1">
        <v>45476</v>
      </c>
      <c r="C2497" t="s">
        <v>142</v>
      </c>
      <c r="D2497" t="s">
        <v>143</v>
      </c>
      <c r="E2497" t="s">
        <v>71</v>
      </c>
      <c r="F2497" t="s">
        <v>37</v>
      </c>
      <c r="G2497" t="s">
        <v>72</v>
      </c>
      <c r="H2497" t="s">
        <v>73</v>
      </c>
      <c r="I2497" t="s">
        <v>99</v>
      </c>
      <c r="J2497" t="s">
        <v>100</v>
      </c>
      <c r="K2497" t="s">
        <v>49</v>
      </c>
      <c r="L2497" s="8">
        <v>3.8</v>
      </c>
      <c r="M2497" s="8">
        <v>2.6</v>
      </c>
      <c r="N2497">
        <v>28</v>
      </c>
      <c r="O2497" s="8">
        <v>106.4</v>
      </c>
      <c r="P2497" s="14">
        <v>3.8E-3</v>
      </c>
      <c r="Q2497" s="8">
        <v>0.4</v>
      </c>
      <c r="R2497" s="8">
        <v>106</v>
      </c>
      <c r="S2497" s="8">
        <v>72.8</v>
      </c>
      <c r="T2497" s="8">
        <v>33.200000000000003</v>
      </c>
      <c r="U2497">
        <v>0</v>
      </c>
      <c r="V2497" s="8">
        <v>0</v>
      </c>
      <c r="W2497" s="8">
        <v>0</v>
      </c>
      <c r="X2497" s="8">
        <v>33.200000000000003</v>
      </c>
    </row>
    <row r="2498" spans="1:24" x14ac:dyDescent="0.25">
      <c r="A2498" t="s">
        <v>2824</v>
      </c>
      <c r="B2498" s="1">
        <v>46265</v>
      </c>
      <c r="C2498" t="s">
        <v>232</v>
      </c>
      <c r="D2498" t="s">
        <v>233</v>
      </c>
      <c r="E2498" t="s">
        <v>27</v>
      </c>
      <c r="F2498" t="s">
        <v>89</v>
      </c>
      <c r="G2498" t="s">
        <v>29</v>
      </c>
      <c r="H2498" t="s">
        <v>30</v>
      </c>
      <c r="I2498" t="s">
        <v>112</v>
      </c>
      <c r="J2498" t="s">
        <v>113</v>
      </c>
      <c r="K2498" t="s">
        <v>42</v>
      </c>
      <c r="L2498" s="8">
        <v>8.5</v>
      </c>
      <c r="M2498" s="8">
        <v>2.8</v>
      </c>
      <c r="N2498">
        <v>197</v>
      </c>
      <c r="O2498" s="8">
        <v>1674.5</v>
      </c>
      <c r="P2498" s="14">
        <v>2.1700000000000001E-2</v>
      </c>
      <c r="Q2498" s="8">
        <v>36.340000000000003</v>
      </c>
      <c r="R2498" s="8">
        <v>1638.16</v>
      </c>
      <c r="S2498" s="8">
        <v>551.6</v>
      </c>
      <c r="T2498" s="8">
        <v>1086.56</v>
      </c>
      <c r="U2498">
        <v>0</v>
      </c>
      <c r="V2498" s="8">
        <v>0</v>
      </c>
      <c r="W2498" s="8">
        <v>0</v>
      </c>
      <c r="X2498" s="8">
        <v>1086.56</v>
      </c>
    </row>
    <row r="2499" spans="1:24" x14ac:dyDescent="0.25">
      <c r="A2499" t="s">
        <v>2825</v>
      </c>
      <c r="B2499" s="1">
        <v>45511</v>
      </c>
      <c r="C2499" t="s">
        <v>61</v>
      </c>
      <c r="D2499" t="s">
        <v>62</v>
      </c>
      <c r="E2499" t="s">
        <v>63</v>
      </c>
      <c r="F2499" t="s">
        <v>46</v>
      </c>
      <c r="G2499" t="s">
        <v>79</v>
      </c>
      <c r="H2499" t="s">
        <v>80</v>
      </c>
      <c r="I2499" t="s">
        <v>117</v>
      </c>
      <c r="J2499" t="s">
        <v>118</v>
      </c>
      <c r="K2499" t="s">
        <v>59</v>
      </c>
      <c r="L2499" s="8">
        <v>6</v>
      </c>
      <c r="M2499" s="8">
        <v>4.2</v>
      </c>
      <c r="N2499">
        <v>18</v>
      </c>
      <c r="O2499" s="8">
        <v>108</v>
      </c>
      <c r="P2499" s="14">
        <v>0.12759999999999999</v>
      </c>
      <c r="Q2499" s="8">
        <v>13.78</v>
      </c>
      <c r="R2499" s="8">
        <v>94.22</v>
      </c>
      <c r="S2499" s="8">
        <v>75.599999999999994</v>
      </c>
      <c r="T2499" s="8">
        <v>18.62</v>
      </c>
      <c r="U2499">
        <v>0</v>
      </c>
      <c r="V2499" s="8">
        <v>0</v>
      </c>
      <c r="W2499" s="8">
        <v>0</v>
      </c>
      <c r="X2499" s="8">
        <v>18.62</v>
      </c>
    </row>
    <row r="2500" spans="1:24" x14ac:dyDescent="0.25">
      <c r="A2500" t="s">
        <v>2826</v>
      </c>
      <c r="B2500" s="1">
        <v>45641</v>
      </c>
      <c r="C2500" t="s">
        <v>220</v>
      </c>
      <c r="D2500" t="s">
        <v>221</v>
      </c>
      <c r="E2500" t="s">
        <v>71</v>
      </c>
      <c r="F2500" t="s">
        <v>28</v>
      </c>
      <c r="G2500" t="s">
        <v>72</v>
      </c>
      <c r="H2500" t="s">
        <v>73</v>
      </c>
      <c r="I2500" t="s">
        <v>156</v>
      </c>
      <c r="J2500" t="s">
        <v>157</v>
      </c>
      <c r="K2500" t="s">
        <v>42</v>
      </c>
      <c r="L2500" s="8">
        <v>6.2</v>
      </c>
      <c r="M2500" s="8">
        <v>1.9</v>
      </c>
      <c r="N2500">
        <v>150</v>
      </c>
      <c r="O2500" s="8">
        <v>930</v>
      </c>
      <c r="P2500" s="14">
        <v>7.1199999999999999E-2</v>
      </c>
      <c r="Q2500" s="8">
        <v>66.22</v>
      </c>
      <c r="R2500" s="8">
        <v>863.78</v>
      </c>
      <c r="S2500" s="8">
        <v>285</v>
      </c>
      <c r="T2500" s="8">
        <v>578.78</v>
      </c>
      <c r="U2500">
        <v>0</v>
      </c>
      <c r="V2500" s="8">
        <v>0</v>
      </c>
      <c r="W2500" s="8">
        <v>0</v>
      </c>
      <c r="X2500" s="8">
        <v>578.78</v>
      </c>
    </row>
    <row r="2501" spans="1:24" x14ac:dyDescent="0.25">
      <c r="A2501" t="s">
        <v>2827</v>
      </c>
      <c r="B2501" s="1">
        <v>46262</v>
      </c>
      <c r="C2501" t="s">
        <v>291</v>
      </c>
      <c r="D2501" t="s">
        <v>292</v>
      </c>
      <c r="E2501" t="s">
        <v>150</v>
      </c>
      <c r="F2501" t="s">
        <v>54</v>
      </c>
      <c r="G2501" t="s">
        <v>151</v>
      </c>
      <c r="H2501" t="s">
        <v>152</v>
      </c>
      <c r="I2501" t="s">
        <v>117</v>
      </c>
      <c r="J2501" t="s">
        <v>118</v>
      </c>
      <c r="K2501" t="s">
        <v>59</v>
      </c>
      <c r="L2501" s="8">
        <v>6</v>
      </c>
      <c r="M2501" s="8">
        <v>4.2</v>
      </c>
      <c r="N2501">
        <v>33</v>
      </c>
      <c r="O2501" s="8">
        <v>198</v>
      </c>
      <c r="P2501" s="14">
        <v>2.1299999999999999E-2</v>
      </c>
      <c r="Q2501" s="8">
        <v>4.22</v>
      </c>
      <c r="R2501" s="8">
        <v>193.78</v>
      </c>
      <c r="S2501" s="8">
        <v>138.6</v>
      </c>
      <c r="T2501" s="8">
        <v>55.18</v>
      </c>
      <c r="U2501">
        <v>0</v>
      </c>
      <c r="V2501" s="8">
        <v>0</v>
      </c>
      <c r="W2501" s="8">
        <v>0</v>
      </c>
      <c r="X2501" s="8">
        <v>55.18</v>
      </c>
    </row>
    <row r="2502" spans="1:24" x14ac:dyDescent="0.25">
      <c r="A2502" t="s">
        <v>2828</v>
      </c>
      <c r="B2502" s="1">
        <v>46076</v>
      </c>
      <c r="C2502" t="s">
        <v>318</v>
      </c>
      <c r="D2502" t="s">
        <v>319</v>
      </c>
      <c r="E2502" t="s">
        <v>27</v>
      </c>
      <c r="F2502" t="s">
        <v>37</v>
      </c>
      <c r="G2502" t="s">
        <v>38</v>
      </c>
      <c r="H2502" t="s">
        <v>39</v>
      </c>
      <c r="I2502" t="s">
        <v>185</v>
      </c>
      <c r="J2502" t="s">
        <v>186</v>
      </c>
      <c r="K2502" t="s">
        <v>59</v>
      </c>
      <c r="L2502" s="8">
        <v>4.9000000000000004</v>
      </c>
      <c r="M2502" s="8">
        <v>3.1</v>
      </c>
      <c r="N2502">
        <v>23</v>
      </c>
      <c r="O2502" s="8">
        <v>112.7</v>
      </c>
      <c r="P2502" s="14">
        <v>1.6500000000000001E-2</v>
      </c>
      <c r="Q2502" s="8">
        <v>1.86</v>
      </c>
      <c r="R2502" s="8">
        <v>110.84</v>
      </c>
      <c r="S2502" s="8">
        <v>71.3</v>
      </c>
      <c r="T2502" s="8">
        <v>39.54</v>
      </c>
      <c r="U2502">
        <v>0</v>
      </c>
      <c r="V2502" s="8">
        <v>0</v>
      </c>
      <c r="W2502" s="8">
        <v>0</v>
      </c>
      <c r="X2502" s="8">
        <v>39.54</v>
      </c>
    </row>
    <row r="2503" spans="1:24" x14ac:dyDescent="0.25">
      <c r="A2503" t="s">
        <v>2829</v>
      </c>
      <c r="B2503" s="1">
        <v>45789</v>
      </c>
      <c r="C2503" t="s">
        <v>520</v>
      </c>
      <c r="D2503" t="s">
        <v>521</v>
      </c>
      <c r="E2503" t="s">
        <v>63</v>
      </c>
      <c r="F2503" t="s">
        <v>37</v>
      </c>
      <c r="G2503" t="s">
        <v>64</v>
      </c>
      <c r="H2503" t="s">
        <v>65</v>
      </c>
      <c r="I2503" t="s">
        <v>99</v>
      </c>
      <c r="J2503" t="s">
        <v>100</v>
      </c>
      <c r="K2503" t="s">
        <v>49</v>
      </c>
      <c r="L2503" s="8">
        <v>3.8</v>
      </c>
      <c r="M2503" s="8">
        <v>2.6</v>
      </c>
      <c r="N2503">
        <v>38</v>
      </c>
      <c r="O2503" s="8">
        <v>144.4</v>
      </c>
      <c r="P2503" s="14">
        <v>6.3899999999999998E-2</v>
      </c>
      <c r="Q2503" s="8">
        <v>9.23</v>
      </c>
      <c r="R2503" s="8">
        <v>135.16999999999999</v>
      </c>
      <c r="S2503" s="8">
        <v>98.8</v>
      </c>
      <c r="T2503" s="8">
        <v>36.369999999999997</v>
      </c>
      <c r="U2503">
        <v>0</v>
      </c>
      <c r="V2503" s="8">
        <v>0</v>
      </c>
      <c r="W2503" s="8">
        <v>0</v>
      </c>
      <c r="X2503" s="8">
        <v>36.369999999999997</v>
      </c>
    </row>
    <row r="2504" spans="1:24" x14ac:dyDescent="0.25">
      <c r="A2504" t="s">
        <v>2830</v>
      </c>
      <c r="B2504" s="1">
        <v>45488</v>
      </c>
      <c r="C2504" t="s">
        <v>208</v>
      </c>
      <c r="D2504" t="s">
        <v>209</v>
      </c>
      <c r="E2504" t="s">
        <v>27</v>
      </c>
      <c r="F2504" t="s">
        <v>54</v>
      </c>
      <c r="G2504" t="s">
        <v>29</v>
      </c>
      <c r="H2504" t="s">
        <v>30</v>
      </c>
      <c r="I2504" t="s">
        <v>74</v>
      </c>
      <c r="J2504" t="s">
        <v>75</v>
      </c>
      <c r="K2504" t="s">
        <v>49</v>
      </c>
      <c r="L2504" s="8">
        <v>11</v>
      </c>
      <c r="M2504" s="8">
        <v>6.8</v>
      </c>
      <c r="N2504">
        <v>71</v>
      </c>
      <c r="O2504" s="8">
        <v>781</v>
      </c>
      <c r="P2504" s="14">
        <v>1.8700000000000001E-2</v>
      </c>
      <c r="Q2504" s="8">
        <v>14.6</v>
      </c>
      <c r="R2504" s="8">
        <v>766.4</v>
      </c>
      <c r="S2504" s="8">
        <v>482.8</v>
      </c>
      <c r="T2504" s="8">
        <v>283.60000000000002</v>
      </c>
      <c r="U2504">
        <v>0</v>
      </c>
      <c r="V2504" s="8">
        <v>0</v>
      </c>
      <c r="W2504" s="8">
        <v>0</v>
      </c>
      <c r="X2504" s="8">
        <v>283.60000000000002</v>
      </c>
    </row>
    <row r="2505" spans="1:24" x14ac:dyDescent="0.25">
      <c r="A2505" t="s">
        <v>2831</v>
      </c>
      <c r="B2505" s="1">
        <v>45523</v>
      </c>
      <c r="C2505" t="s">
        <v>276</v>
      </c>
      <c r="D2505" t="s">
        <v>277</v>
      </c>
      <c r="E2505" t="s">
        <v>150</v>
      </c>
      <c r="F2505" t="s">
        <v>37</v>
      </c>
      <c r="G2505" t="s">
        <v>151</v>
      </c>
      <c r="H2505" t="s">
        <v>152</v>
      </c>
      <c r="I2505" t="s">
        <v>122</v>
      </c>
      <c r="J2505" t="s">
        <v>123</v>
      </c>
      <c r="K2505" t="s">
        <v>59</v>
      </c>
      <c r="L2505" s="8">
        <v>5.5</v>
      </c>
      <c r="M2505" s="8">
        <v>3.8</v>
      </c>
      <c r="N2505">
        <v>56</v>
      </c>
      <c r="O2505" s="8">
        <v>308</v>
      </c>
      <c r="P2505" s="14">
        <v>2.63E-2</v>
      </c>
      <c r="Q2505" s="8">
        <v>8.1</v>
      </c>
      <c r="R2505" s="8">
        <v>299.89999999999998</v>
      </c>
      <c r="S2505" s="8">
        <v>212.8</v>
      </c>
      <c r="T2505" s="8">
        <v>87.1</v>
      </c>
      <c r="U2505">
        <v>0</v>
      </c>
      <c r="V2505" s="8">
        <v>0</v>
      </c>
      <c r="W2505" s="8">
        <v>0</v>
      </c>
      <c r="X2505" s="8">
        <v>87.1</v>
      </c>
    </row>
    <row r="2506" spans="1:24" x14ac:dyDescent="0.25">
      <c r="A2506" t="s">
        <v>2832</v>
      </c>
      <c r="B2506" s="1">
        <v>45432</v>
      </c>
      <c r="C2506" t="s">
        <v>94</v>
      </c>
      <c r="D2506" t="s">
        <v>95</v>
      </c>
      <c r="E2506" t="s">
        <v>53</v>
      </c>
      <c r="F2506" t="s">
        <v>46</v>
      </c>
      <c r="G2506" t="s">
        <v>55</v>
      </c>
      <c r="H2506" t="s">
        <v>56</v>
      </c>
      <c r="I2506" t="s">
        <v>122</v>
      </c>
      <c r="J2506" t="s">
        <v>123</v>
      </c>
      <c r="K2506" t="s">
        <v>59</v>
      </c>
      <c r="L2506" s="8">
        <v>5.5</v>
      </c>
      <c r="M2506" s="8">
        <v>3.8</v>
      </c>
      <c r="N2506">
        <v>8</v>
      </c>
      <c r="O2506" s="8">
        <v>44</v>
      </c>
      <c r="P2506" s="14">
        <v>0.32519999999999999</v>
      </c>
      <c r="Q2506" s="8">
        <v>14.31</v>
      </c>
      <c r="R2506" s="8">
        <v>29.69</v>
      </c>
      <c r="S2506" s="8">
        <v>30.4</v>
      </c>
      <c r="T2506" s="8">
        <v>-0.71</v>
      </c>
      <c r="U2506">
        <v>0</v>
      </c>
      <c r="V2506" s="8">
        <v>0</v>
      </c>
      <c r="W2506" s="8">
        <v>0</v>
      </c>
      <c r="X2506" s="8">
        <v>-0.71</v>
      </c>
    </row>
    <row r="2507" spans="1:24" x14ac:dyDescent="0.25">
      <c r="A2507" t="s">
        <v>2833</v>
      </c>
      <c r="B2507" s="1">
        <v>45450</v>
      </c>
      <c r="C2507" t="s">
        <v>120</v>
      </c>
      <c r="D2507" t="s">
        <v>121</v>
      </c>
      <c r="E2507" t="s">
        <v>63</v>
      </c>
      <c r="F2507" t="s">
        <v>89</v>
      </c>
      <c r="G2507" t="s">
        <v>64</v>
      </c>
      <c r="H2507" t="s">
        <v>65</v>
      </c>
      <c r="I2507" t="s">
        <v>66</v>
      </c>
      <c r="J2507" t="s">
        <v>67</v>
      </c>
      <c r="K2507" t="s">
        <v>33</v>
      </c>
      <c r="L2507" s="8">
        <v>4.5</v>
      </c>
      <c r="M2507" s="8">
        <v>2.1</v>
      </c>
      <c r="N2507">
        <v>218</v>
      </c>
      <c r="O2507" s="8">
        <v>981</v>
      </c>
      <c r="P2507" s="14">
        <v>0.4778</v>
      </c>
      <c r="Q2507" s="8">
        <v>468.72</v>
      </c>
      <c r="R2507" s="8">
        <v>512.28</v>
      </c>
      <c r="S2507" s="8">
        <v>457.8</v>
      </c>
      <c r="T2507" s="8">
        <v>54.48</v>
      </c>
      <c r="U2507">
        <v>0</v>
      </c>
      <c r="V2507" s="8">
        <v>0</v>
      </c>
      <c r="W2507" s="8">
        <v>0</v>
      </c>
      <c r="X2507" s="8">
        <v>54.48</v>
      </c>
    </row>
    <row r="2508" spans="1:24" x14ac:dyDescent="0.25">
      <c r="A2508" t="s">
        <v>2834</v>
      </c>
      <c r="B2508" s="1">
        <v>45371</v>
      </c>
      <c r="C2508" t="s">
        <v>266</v>
      </c>
      <c r="D2508" t="s">
        <v>267</v>
      </c>
      <c r="E2508" t="s">
        <v>53</v>
      </c>
      <c r="F2508" t="s">
        <v>54</v>
      </c>
      <c r="G2508" t="s">
        <v>55</v>
      </c>
      <c r="H2508" t="s">
        <v>56</v>
      </c>
      <c r="I2508" t="s">
        <v>112</v>
      </c>
      <c r="J2508" t="s">
        <v>113</v>
      </c>
      <c r="K2508" t="s">
        <v>42</v>
      </c>
      <c r="L2508" s="8">
        <v>8.5</v>
      </c>
      <c r="M2508" s="8">
        <v>2.8</v>
      </c>
      <c r="N2508">
        <v>187</v>
      </c>
      <c r="O2508" s="8">
        <v>1589.5</v>
      </c>
      <c r="P2508" s="14">
        <v>6.6E-3</v>
      </c>
      <c r="Q2508" s="8">
        <v>10.49</v>
      </c>
      <c r="R2508" s="8">
        <v>1579.01</v>
      </c>
      <c r="S2508" s="8">
        <v>523.6</v>
      </c>
      <c r="T2508" s="8">
        <v>1055.4100000000001</v>
      </c>
      <c r="U2508">
        <v>0</v>
      </c>
      <c r="V2508" s="8">
        <v>0</v>
      </c>
      <c r="W2508" s="8">
        <v>0</v>
      </c>
      <c r="X2508" s="8">
        <v>1055.4100000000001</v>
      </c>
    </row>
    <row r="2509" spans="1:24" x14ac:dyDescent="0.25">
      <c r="A2509" t="s">
        <v>2835</v>
      </c>
      <c r="B2509" s="1">
        <v>45594</v>
      </c>
      <c r="C2509" t="s">
        <v>115</v>
      </c>
      <c r="D2509" t="s">
        <v>116</v>
      </c>
      <c r="E2509" t="s">
        <v>27</v>
      </c>
      <c r="F2509" t="s">
        <v>54</v>
      </c>
      <c r="G2509" t="s">
        <v>38</v>
      </c>
      <c r="H2509" t="s">
        <v>39</v>
      </c>
      <c r="I2509" t="s">
        <v>84</v>
      </c>
      <c r="J2509" t="s">
        <v>85</v>
      </c>
      <c r="K2509" t="s">
        <v>42</v>
      </c>
      <c r="L2509" s="8">
        <v>9.9</v>
      </c>
      <c r="M2509" s="8">
        <v>3.1</v>
      </c>
      <c r="N2509">
        <v>178</v>
      </c>
      <c r="O2509" s="8">
        <v>1762.2</v>
      </c>
      <c r="P2509" s="14">
        <v>2.6499999999999999E-2</v>
      </c>
      <c r="Q2509" s="8">
        <v>46.7</v>
      </c>
      <c r="R2509" s="8">
        <v>1715.5</v>
      </c>
      <c r="S2509" s="8">
        <v>551.79999999999995</v>
      </c>
      <c r="T2509" s="8">
        <v>1163.7</v>
      </c>
      <c r="U2509">
        <v>0</v>
      </c>
      <c r="V2509" s="8">
        <v>0</v>
      </c>
      <c r="W2509" s="8">
        <v>0</v>
      </c>
      <c r="X2509" s="8">
        <v>1163.7</v>
      </c>
    </row>
    <row r="2510" spans="1:24" x14ac:dyDescent="0.25">
      <c r="A2510" t="s">
        <v>2836</v>
      </c>
      <c r="B2510" s="1">
        <v>46156</v>
      </c>
      <c r="C2510" t="s">
        <v>102</v>
      </c>
      <c r="D2510" t="s">
        <v>103</v>
      </c>
      <c r="E2510" t="s">
        <v>27</v>
      </c>
      <c r="F2510" t="s">
        <v>54</v>
      </c>
      <c r="G2510" t="s">
        <v>29</v>
      </c>
      <c r="H2510" t="s">
        <v>30</v>
      </c>
      <c r="I2510" t="s">
        <v>66</v>
      </c>
      <c r="J2510" t="s">
        <v>67</v>
      </c>
      <c r="K2510" t="s">
        <v>33</v>
      </c>
      <c r="L2510" s="8">
        <v>4.5</v>
      </c>
      <c r="M2510" s="8">
        <v>2.1</v>
      </c>
      <c r="N2510">
        <v>18</v>
      </c>
      <c r="O2510" s="8">
        <v>81</v>
      </c>
      <c r="P2510" s="14">
        <v>3.8E-3</v>
      </c>
      <c r="Q2510" s="8">
        <v>0.31</v>
      </c>
      <c r="R2510" s="8">
        <v>80.69</v>
      </c>
      <c r="S2510" s="8">
        <v>37.799999999999997</v>
      </c>
      <c r="T2510" s="8">
        <v>42.89</v>
      </c>
      <c r="U2510">
        <v>0</v>
      </c>
      <c r="V2510" s="8">
        <v>0</v>
      </c>
      <c r="W2510" s="8">
        <v>0</v>
      </c>
      <c r="X2510" s="8">
        <v>42.89</v>
      </c>
    </row>
    <row r="2511" spans="1:24" x14ac:dyDescent="0.25">
      <c r="A2511" t="s">
        <v>2837</v>
      </c>
      <c r="B2511" s="1">
        <v>46099</v>
      </c>
      <c r="C2511" t="s">
        <v>667</v>
      </c>
      <c r="D2511" t="s">
        <v>668</v>
      </c>
      <c r="E2511" t="s">
        <v>63</v>
      </c>
      <c r="F2511" t="s">
        <v>54</v>
      </c>
      <c r="G2511" t="s">
        <v>64</v>
      </c>
      <c r="H2511" t="s">
        <v>65</v>
      </c>
      <c r="I2511" t="s">
        <v>122</v>
      </c>
      <c r="J2511" t="s">
        <v>123</v>
      </c>
      <c r="K2511" t="s">
        <v>59</v>
      </c>
      <c r="L2511" s="8">
        <v>5.5</v>
      </c>
      <c r="M2511" s="8">
        <v>3.8</v>
      </c>
      <c r="N2511">
        <v>12</v>
      </c>
      <c r="O2511" s="8">
        <v>66</v>
      </c>
      <c r="P2511" s="14">
        <v>3.8E-3</v>
      </c>
      <c r="Q2511" s="8">
        <v>0.25</v>
      </c>
      <c r="R2511" s="8">
        <v>65.75</v>
      </c>
      <c r="S2511" s="8">
        <v>45.6</v>
      </c>
      <c r="T2511" s="8">
        <v>20.149999999999999</v>
      </c>
      <c r="U2511">
        <v>0</v>
      </c>
      <c r="V2511" s="8">
        <v>0</v>
      </c>
      <c r="W2511" s="8">
        <v>0</v>
      </c>
      <c r="X2511" s="8">
        <v>20.149999999999999</v>
      </c>
    </row>
    <row r="2512" spans="1:24" x14ac:dyDescent="0.25">
      <c r="A2512" t="s">
        <v>2838</v>
      </c>
      <c r="B2512" s="1">
        <v>45395</v>
      </c>
      <c r="C2512" t="s">
        <v>115</v>
      </c>
      <c r="D2512" t="s">
        <v>116</v>
      </c>
      <c r="E2512" t="s">
        <v>27</v>
      </c>
      <c r="F2512" t="s">
        <v>54</v>
      </c>
      <c r="G2512" t="s">
        <v>29</v>
      </c>
      <c r="H2512" t="s">
        <v>30</v>
      </c>
      <c r="I2512" t="s">
        <v>66</v>
      </c>
      <c r="J2512" t="s">
        <v>67</v>
      </c>
      <c r="K2512" t="s">
        <v>33</v>
      </c>
      <c r="L2512" s="8">
        <v>4.5</v>
      </c>
      <c r="M2512" s="8">
        <v>2.1</v>
      </c>
      <c r="N2512">
        <v>189</v>
      </c>
      <c r="O2512" s="8">
        <v>850.5</v>
      </c>
      <c r="P2512" s="14">
        <v>9.9000000000000008E-3</v>
      </c>
      <c r="Q2512" s="8">
        <v>8.42</v>
      </c>
      <c r="R2512" s="8">
        <v>842.08</v>
      </c>
      <c r="S2512" s="8">
        <v>396.9</v>
      </c>
      <c r="T2512" s="8">
        <v>445.18</v>
      </c>
      <c r="U2512">
        <v>0</v>
      </c>
      <c r="V2512" s="8">
        <v>0</v>
      </c>
      <c r="W2512" s="8">
        <v>0</v>
      </c>
      <c r="X2512" s="8">
        <v>445.18</v>
      </c>
    </row>
    <row r="2513" spans="1:24" x14ac:dyDescent="0.25">
      <c r="A2513" t="s">
        <v>2839</v>
      </c>
      <c r="B2513" s="1">
        <v>45811</v>
      </c>
      <c r="C2513" t="s">
        <v>406</v>
      </c>
      <c r="D2513" t="s">
        <v>407</v>
      </c>
      <c r="E2513" t="s">
        <v>63</v>
      </c>
      <c r="F2513" t="s">
        <v>37</v>
      </c>
      <c r="G2513" t="s">
        <v>79</v>
      </c>
      <c r="H2513" t="s">
        <v>80</v>
      </c>
      <c r="I2513" t="s">
        <v>66</v>
      </c>
      <c r="J2513" t="s">
        <v>67</v>
      </c>
      <c r="K2513" t="s">
        <v>33</v>
      </c>
      <c r="L2513" s="8">
        <v>4.5</v>
      </c>
      <c r="M2513" s="8">
        <v>2.1</v>
      </c>
      <c r="N2513">
        <v>1</v>
      </c>
      <c r="O2513" s="8">
        <v>4.5</v>
      </c>
      <c r="P2513" s="14">
        <v>1.6999999999999999E-3</v>
      </c>
      <c r="Q2513" s="8">
        <v>0.01</v>
      </c>
      <c r="R2513" s="8">
        <v>4.49</v>
      </c>
      <c r="S2513" s="8">
        <v>2.1</v>
      </c>
      <c r="T2513" s="8">
        <v>2.39</v>
      </c>
      <c r="U2513">
        <v>0</v>
      </c>
      <c r="V2513" s="8">
        <v>0</v>
      </c>
      <c r="W2513" s="8">
        <v>0</v>
      </c>
      <c r="X2513" s="8">
        <v>2.39</v>
      </c>
    </row>
    <row r="2514" spans="1:24" x14ac:dyDescent="0.25">
      <c r="A2514" t="s">
        <v>2840</v>
      </c>
      <c r="B2514" s="1">
        <v>46081</v>
      </c>
      <c r="C2514" t="s">
        <v>667</v>
      </c>
      <c r="D2514" t="s">
        <v>668</v>
      </c>
      <c r="E2514" t="s">
        <v>63</v>
      </c>
      <c r="F2514" t="s">
        <v>54</v>
      </c>
      <c r="G2514" t="s">
        <v>64</v>
      </c>
      <c r="H2514" t="s">
        <v>65</v>
      </c>
      <c r="I2514" t="s">
        <v>31</v>
      </c>
      <c r="J2514" t="s">
        <v>32</v>
      </c>
      <c r="K2514" t="s">
        <v>33</v>
      </c>
      <c r="L2514" s="8">
        <v>5.8</v>
      </c>
      <c r="M2514" s="8">
        <v>2.7</v>
      </c>
      <c r="N2514">
        <v>140</v>
      </c>
      <c r="O2514" s="8">
        <v>812</v>
      </c>
      <c r="P2514" s="14">
        <v>4.7000000000000002E-3</v>
      </c>
      <c r="Q2514" s="8">
        <v>3.82</v>
      </c>
      <c r="R2514" s="8">
        <v>808.18</v>
      </c>
      <c r="S2514" s="8">
        <v>378</v>
      </c>
      <c r="T2514" s="8">
        <v>430.18</v>
      </c>
      <c r="U2514">
        <v>0</v>
      </c>
      <c r="V2514" s="8">
        <v>0</v>
      </c>
      <c r="W2514" s="8">
        <v>0</v>
      </c>
      <c r="X2514" s="8">
        <v>430.18</v>
      </c>
    </row>
    <row r="2515" spans="1:24" x14ac:dyDescent="0.25">
      <c r="A2515" t="s">
        <v>2841</v>
      </c>
      <c r="B2515" s="1">
        <v>45844</v>
      </c>
      <c r="C2515" t="s">
        <v>288</v>
      </c>
      <c r="D2515" t="s">
        <v>289</v>
      </c>
      <c r="E2515" t="s">
        <v>27</v>
      </c>
      <c r="F2515" t="s">
        <v>46</v>
      </c>
      <c r="G2515" t="s">
        <v>29</v>
      </c>
      <c r="H2515" t="s">
        <v>30</v>
      </c>
      <c r="I2515" t="s">
        <v>112</v>
      </c>
      <c r="J2515" t="s">
        <v>113</v>
      </c>
      <c r="K2515" t="s">
        <v>42</v>
      </c>
      <c r="L2515" s="8">
        <v>8.5</v>
      </c>
      <c r="M2515" s="8">
        <v>2.8</v>
      </c>
      <c r="N2515">
        <v>25</v>
      </c>
      <c r="O2515" s="8">
        <v>212.5</v>
      </c>
      <c r="P2515" s="14">
        <v>0.105</v>
      </c>
      <c r="Q2515" s="8">
        <v>22.31</v>
      </c>
      <c r="R2515" s="8">
        <v>190.19</v>
      </c>
      <c r="S2515" s="8">
        <v>70</v>
      </c>
      <c r="T2515" s="8">
        <v>120.19</v>
      </c>
      <c r="U2515">
        <v>0</v>
      </c>
      <c r="V2515" s="8">
        <v>0</v>
      </c>
      <c r="W2515" s="8">
        <v>0</v>
      </c>
      <c r="X2515" s="8">
        <v>120.19</v>
      </c>
    </row>
    <row r="2516" spans="1:24" x14ac:dyDescent="0.25">
      <c r="A2516" t="s">
        <v>2842</v>
      </c>
      <c r="B2516" s="1">
        <v>46147</v>
      </c>
      <c r="C2516" t="s">
        <v>461</v>
      </c>
      <c r="D2516" t="s">
        <v>462</v>
      </c>
      <c r="E2516" t="s">
        <v>27</v>
      </c>
      <c r="F2516" t="s">
        <v>37</v>
      </c>
      <c r="G2516" t="s">
        <v>29</v>
      </c>
      <c r="H2516" t="s">
        <v>30</v>
      </c>
      <c r="I2516" t="s">
        <v>112</v>
      </c>
      <c r="J2516" t="s">
        <v>113</v>
      </c>
      <c r="K2516" t="s">
        <v>42</v>
      </c>
      <c r="L2516" s="8">
        <v>8.5</v>
      </c>
      <c r="M2516" s="8">
        <v>2.8</v>
      </c>
      <c r="N2516">
        <v>5</v>
      </c>
      <c r="O2516" s="8">
        <v>42.5</v>
      </c>
      <c r="P2516" s="14">
        <v>1.83E-2</v>
      </c>
      <c r="Q2516" s="8">
        <v>0.78</v>
      </c>
      <c r="R2516" s="8">
        <v>41.72</v>
      </c>
      <c r="S2516" s="8">
        <v>14</v>
      </c>
      <c r="T2516" s="8">
        <v>27.72</v>
      </c>
      <c r="U2516">
        <v>0</v>
      </c>
      <c r="V2516" s="8">
        <v>0</v>
      </c>
      <c r="W2516" s="8">
        <v>0</v>
      </c>
      <c r="X2516" s="8">
        <v>27.72</v>
      </c>
    </row>
    <row r="2517" spans="1:24" x14ac:dyDescent="0.25">
      <c r="A2517" t="s">
        <v>2843</v>
      </c>
      <c r="B2517" s="1">
        <v>46048</v>
      </c>
      <c r="C2517" t="s">
        <v>546</v>
      </c>
      <c r="D2517" t="s">
        <v>547</v>
      </c>
      <c r="E2517" t="s">
        <v>27</v>
      </c>
      <c r="F2517" t="s">
        <v>89</v>
      </c>
      <c r="G2517" t="s">
        <v>29</v>
      </c>
      <c r="H2517" t="s">
        <v>30</v>
      </c>
      <c r="I2517" t="s">
        <v>122</v>
      </c>
      <c r="J2517" t="s">
        <v>123</v>
      </c>
      <c r="K2517" t="s">
        <v>59</v>
      </c>
      <c r="L2517" s="8">
        <v>5.5</v>
      </c>
      <c r="M2517" s="8">
        <v>3.8</v>
      </c>
      <c r="N2517">
        <v>73</v>
      </c>
      <c r="O2517" s="8">
        <v>401.5</v>
      </c>
      <c r="P2517" s="14">
        <v>0.1293</v>
      </c>
      <c r="Q2517" s="8">
        <v>51.91</v>
      </c>
      <c r="R2517" s="8">
        <v>349.59</v>
      </c>
      <c r="S2517" s="8">
        <v>277.39999999999998</v>
      </c>
      <c r="T2517" s="8">
        <v>72.19</v>
      </c>
      <c r="U2517">
        <v>0</v>
      </c>
      <c r="V2517" s="8">
        <v>0</v>
      </c>
      <c r="W2517" s="8">
        <v>0</v>
      </c>
      <c r="X2517" s="8">
        <v>72.19</v>
      </c>
    </row>
    <row r="2518" spans="1:24" x14ac:dyDescent="0.25">
      <c r="A2518" t="s">
        <v>2844</v>
      </c>
      <c r="B2518" s="1">
        <v>46196</v>
      </c>
      <c r="C2518" t="s">
        <v>288</v>
      </c>
      <c r="D2518" t="s">
        <v>289</v>
      </c>
      <c r="E2518" t="s">
        <v>27</v>
      </c>
      <c r="F2518" t="s">
        <v>46</v>
      </c>
      <c r="G2518" t="s">
        <v>29</v>
      </c>
      <c r="H2518" t="s">
        <v>30</v>
      </c>
      <c r="I2518" t="s">
        <v>117</v>
      </c>
      <c r="J2518" t="s">
        <v>118</v>
      </c>
      <c r="K2518" t="s">
        <v>59</v>
      </c>
      <c r="L2518" s="8">
        <v>6</v>
      </c>
      <c r="M2518" s="8">
        <v>4.2</v>
      </c>
      <c r="N2518">
        <v>78</v>
      </c>
      <c r="O2518" s="8">
        <v>468</v>
      </c>
      <c r="P2518" s="14">
        <v>5.6099999999999997E-2</v>
      </c>
      <c r="Q2518" s="8">
        <v>26.25</v>
      </c>
      <c r="R2518" s="8">
        <v>441.75</v>
      </c>
      <c r="S2518" s="8">
        <v>327.60000000000002</v>
      </c>
      <c r="T2518" s="8">
        <v>114.15</v>
      </c>
      <c r="U2518">
        <v>0</v>
      </c>
      <c r="V2518" s="8">
        <v>0</v>
      </c>
      <c r="W2518" s="8">
        <v>0</v>
      </c>
      <c r="X2518" s="8">
        <v>114.15</v>
      </c>
    </row>
    <row r="2519" spans="1:24" x14ac:dyDescent="0.25">
      <c r="A2519" t="s">
        <v>2845</v>
      </c>
      <c r="B2519" s="1">
        <v>45831</v>
      </c>
      <c r="C2519" t="s">
        <v>334</v>
      </c>
      <c r="D2519" t="s">
        <v>335</v>
      </c>
      <c r="E2519" t="s">
        <v>53</v>
      </c>
      <c r="F2519" t="s">
        <v>37</v>
      </c>
      <c r="G2519" t="s">
        <v>55</v>
      </c>
      <c r="H2519" t="s">
        <v>56</v>
      </c>
      <c r="I2519" t="s">
        <v>130</v>
      </c>
      <c r="J2519" t="s">
        <v>131</v>
      </c>
      <c r="K2519" t="s">
        <v>42</v>
      </c>
      <c r="L2519" s="8">
        <v>4.8</v>
      </c>
      <c r="M2519" s="8">
        <v>1.4</v>
      </c>
      <c r="N2519">
        <v>5</v>
      </c>
      <c r="O2519" s="8">
        <v>24</v>
      </c>
      <c r="P2519" s="14">
        <v>4.8800000000000003E-2</v>
      </c>
      <c r="Q2519" s="8">
        <v>1.17</v>
      </c>
      <c r="R2519" s="8">
        <v>22.83</v>
      </c>
      <c r="S2519" s="8">
        <v>7</v>
      </c>
      <c r="T2519" s="8">
        <v>15.83</v>
      </c>
      <c r="U2519">
        <v>0</v>
      </c>
      <c r="V2519" s="8">
        <v>0</v>
      </c>
      <c r="W2519" s="8">
        <v>0</v>
      </c>
      <c r="X2519" s="8">
        <v>15.83</v>
      </c>
    </row>
    <row r="2520" spans="1:24" x14ac:dyDescent="0.25">
      <c r="A2520" t="s">
        <v>2846</v>
      </c>
      <c r="B2520" s="1">
        <v>45330</v>
      </c>
      <c r="C2520" t="s">
        <v>171</v>
      </c>
      <c r="D2520" t="s">
        <v>172</v>
      </c>
      <c r="E2520" t="s">
        <v>27</v>
      </c>
      <c r="F2520" t="s">
        <v>46</v>
      </c>
      <c r="G2520" t="s">
        <v>29</v>
      </c>
      <c r="H2520" t="s">
        <v>30</v>
      </c>
      <c r="I2520" t="s">
        <v>99</v>
      </c>
      <c r="J2520" t="s">
        <v>100</v>
      </c>
      <c r="K2520" t="s">
        <v>49</v>
      </c>
      <c r="L2520" s="8">
        <v>3.8</v>
      </c>
      <c r="M2520" s="8">
        <v>2.6</v>
      </c>
      <c r="N2520">
        <v>13</v>
      </c>
      <c r="O2520" s="8">
        <v>49.4</v>
      </c>
      <c r="P2520" s="14">
        <v>0.1026</v>
      </c>
      <c r="Q2520" s="8">
        <v>5.07</v>
      </c>
      <c r="R2520" s="8">
        <v>44.33</v>
      </c>
      <c r="S2520" s="8">
        <v>33.799999999999997</v>
      </c>
      <c r="T2520" s="8">
        <v>10.53</v>
      </c>
      <c r="U2520">
        <v>0</v>
      </c>
      <c r="V2520" s="8">
        <v>0</v>
      </c>
      <c r="W2520" s="8">
        <v>0</v>
      </c>
      <c r="X2520" s="8">
        <v>10.53</v>
      </c>
    </row>
    <row r="2521" spans="1:24" x14ac:dyDescent="0.25">
      <c r="A2521" t="s">
        <v>2847</v>
      </c>
      <c r="B2521" s="1">
        <v>45969</v>
      </c>
      <c r="C2521" t="s">
        <v>107</v>
      </c>
      <c r="D2521" t="s">
        <v>108</v>
      </c>
      <c r="E2521" t="s">
        <v>53</v>
      </c>
      <c r="F2521" t="s">
        <v>46</v>
      </c>
      <c r="G2521" t="s">
        <v>55</v>
      </c>
      <c r="H2521" t="s">
        <v>56</v>
      </c>
      <c r="I2521" t="s">
        <v>66</v>
      </c>
      <c r="J2521" t="s">
        <v>67</v>
      </c>
      <c r="K2521" t="s">
        <v>33</v>
      </c>
      <c r="L2521" s="8">
        <v>4.5</v>
      </c>
      <c r="M2521" s="8">
        <v>2.1</v>
      </c>
      <c r="N2521">
        <v>29</v>
      </c>
      <c r="O2521" s="8">
        <v>130.5</v>
      </c>
      <c r="P2521" s="14">
        <v>0.23350000000000001</v>
      </c>
      <c r="Q2521" s="8">
        <v>30.47</v>
      </c>
      <c r="R2521" s="8">
        <v>100.03</v>
      </c>
      <c r="S2521" s="8">
        <v>60.9</v>
      </c>
      <c r="T2521" s="8">
        <v>39.130000000000003</v>
      </c>
      <c r="U2521">
        <v>0</v>
      </c>
      <c r="V2521" s="8">
        <v>0</v>
      </c>
      <c r="W2521" s="8">
        <v>0</v>
      </c>
      <c r="X2521" s="8">
        <v>39.130000000000003</v>
      </c>
    </row>
    <row r="2522" spans="1:24" x14ac:dyDescent="0.25">
      <c r="A2522" t="s">
        <v>2848</v>
      </c>
      <c r="B2522" s="1">
        <v>45636</v>
      </c>
      <c r="C2522" t="s">
        <v>110</v>
      </c>
      <c r="D2522" t="s">
        <v>111</v>
      </c>
      <c r="E2522" t="s">
        <v>27</v>
      </c>
      <c r="F2522" t="s">
        <v>37</v>
      </c>
      <c r="G2522" t="s">
        <v>38</v>
      </c>
      <c r="H2522" t="s">
        <v>39</v>
      </c>
      <c r="I2522" t="s">
        <v>40</v>
      </c>
      <c r="J2522" t="s">
        <v>41</v>
      </c>
      <c r="K2522" t="s">
        <v>42</v>
      </c>
      <c r="L2522" s="8">
        <v>14.5</v>
      </c>
      <c r="M2522" s="8">
        <v>4.2</v>
      </c>
      <c r="N2522">
        <v>1</v>
      </c>
      <c r="O2522" s="8">
        <v>14.5</v>
      </c>
      <c r="P2522" s="14">
        <v>3.3999999999999998E-3</v>
      </c>
      <c r="Q2522" s="8">
        <v>0.05</v>
      </c>
      <c r="R2522" s="8">
        <v>14.45</v>
      </c>
      <c r="S2522" s="8">
        <v>4.2</v>
      </c>
      <c r="T2522" s="8">
        <v>10.25</v>
      </c>
      <c r="U2522">
        <v>0</v>
      </c>
      <c r="V2522" s="8">
        <v>0</v>
      </c>
      <c r="W2522" s="8">
        <v>0</v>
      </c>
      <c r="X2522" s="8">
        <v>10.25</v>
      </c>
    </row>
    <row r="2523" spans="1:24" x14ac:dyDescent="0.25">
      <c r="A2523" t="s">
        <v>2849</v>
      </c>
      <c r="B2523" s="1">
        <v>46189</v>
      </c>
      <c r="C2523" t="s">
        <v>180</v>
      </c>
      <c r="D2523" t="s">
        <v>181</v>
      </c>
      <c r="E2523" t="s">
        <v>63</v>
      </c>
      <c r="F2523" t="s">
        <v>46</v>
      </c>
      <c r="G2523" t="s">
        <v>79</v>
      </c>
      <c r="H2523" t="s">
        <v>80</v>
      </c>
      <c r="I2523" t="s">
        <v>47</v>
      </c>
      <c r="J2523" t="s">
        <v>48</v>
      </c>
      <c r="K2523" t="s">
        <v>49</v>
      </c>
      <c r="L2523" s="8">
        <v>5</v>
      </c>
      <c r="M2523" s="8">
        <v>3.2</v>
      </c>
      <c r="N2523">
        <v>3</v>
      </c>
      <c r="O2523" s="8">
        <v>15</v>
      </c>
      <c r="P2523" s="14">
        <v>0.1482</v>
      </c>
      <c r="Q2523" s="8">
        <v>2.2200000000000002</v>
      </c>
      <c r="R2523" s="8">
        <v>12.78</v>
      </c>
      <c r="S2523" s="8">
        <v>9.6</v>
      </c>
      <c r="T2523" s="8">
        <v>3.18</v>
      </c>
      <c r="U2523">
        <v>0</v>
      </c>
      <c r="V2523" s="8">
        <v>0</v>
      </c>
      <c r="W2523" s="8">
        <v>0</v>
      </c>
      <c r="X2523" s="8">
        <v>3.18</v>
      </c>
    </row>
    <row r="2524" spans="1:24" x14ac:dyDescent="0.25">
      <c r="A2524" t="s">
        <v>2850</v>
      </c>
      <c r="B2524" s="1">
        <v>46076</v>
      </c>
      <c r="C2524" t="s">
        <v>378</v>
      </c>
      <c r="D2524" t="s">
        <v>379</v>
      </c>
      <c r="E2524" t="s">
        <v>71</v>
      </c>
      <c r="F2524" t="s">
        <v>54</v>
      </c>
      <c r="G2524" t="s">
        <v>165</v>
      </c>
      <c r="H2524" t="s">
        <v>166</v>
      </c>
      <c r="I2524" t="s">
        <v>57</v>
      </c>
      <c r="J2524" t="s">
        <v>58</v>
      </c>
      <c r="K2524" t="s">
        <v>59</v>
      </c>
      <c r="L2524" s="8">
        <v>10.5</v>
      </c>
      <c r="M2524" s="8">
        <v>7.5</v>
      </c>
      <c r="N2524">
        <v>49</v>
      </c>
      <c r="O2524" s="8">
        <v>514.5</v>
      </c>
      <c r="P2524" s="14">
        <v>1.0999999999999999E-2</v>
      </c>
      <c r="Q2524" s="8">
        <v>5.66</v>
      </c>
      <c r="R2524" s="8">
        <v>508.84</v>
      </c>
      <c r="S2524" s="8">
        <v>367.5</v>
      </c>
      <c r="T2524" s="8">
        <v>141.34</v>
      </c>
      <c r="U2524">
        <v>0</v>
      </c>
      <c r="V2524" s="8">
        <v>0</v>
      </c>
      <c r="W2524" s="8">
        <v>0</v>
      </c>
      <c r="X2524" s="8">
        <v>141.34</v>
      </c>
    </row>
    <row r="2525" spans="1:24" x14ac:dyDescent="0.25">
      <c r="A2525" t="s">
        <v>2851</v>
      </c>
      <c r="B2525" s="1">
        <v>45924</v>
      </c>
      <c r="C2525" t="s">
        <v>567</v>
      </c>
      <c r="D2525" t="s">
        <v>568</v>
      </c>
      <c r="E2525" t="s">
        <v>27</v>
      </c>
      <c r="F2525" t="s">
        <v>37</v>
      </c>
      <c r="G2525" t="s">
        <v>29</v>
      </c>
      <c r="H2525" t="s">
        <v>30</v>
      </c>
      <c r="I2525" t="s">
        <v>130</v>
      </c>
      <c r="J2525" t="s">
        <v>131</v>
      </c>
      <c r="K2525" t="s">
        <v>42</v>
      </c>
      <c r="L2525" s="8">
        <v>4.8</v>
      </c>
      <c r="M2525" s="8">
        <v>1.4</v>
      </c>
      <c r="N2525">
        <v>18</v>
      </c>
      <c r="O2525" s="8">
        <v>86.4</v>
      </c>
      <c r="P2525" s="14">
        <v>1.61E-2</v>
      </c>
      <c r="Q2525" s="8">
        <v>1.39</v>
      </c>
      <c r="R2525" s="8">
        <v>85.01</v>
      </c>
      <c r="S2525" s="8">
        <v>25.2</v>
      </c>
      <c r="T2525" s="8">
        <v>59.81</v>
      </c>
      <c r="U2525">
        <v>0</v>
      </c>
      <c r="V2525" s="8">
        <v>0</v>
      </c>
      <c r="W2525" s="8">
        <v>0</v>
      </c>
      <c r="X2525" s="8">
        <v>59.81</v>
      </c>
    </row>
    <row r="2526" spans="1:24" x14ac:dyDescent="0.25">
      <c r="A2526" t="s">
        <v>2852</v>
      </c>
      <c r="B2526" s="1">
        <v>45426</v>
      </c>
      <c r="C2526" t="s">
        <v>220</v>
      </c>
      <c r="D2526" t="s">
        <v>221</v>
      </c>
      <c r="E2526" t="s">
        <v>71</v>
      </c>
      <c r="F2526" t="s">
        <v>28</v>
      </c>
      <c r="G2526" t="s">
        <v>72</v>
      </c>
      <c r="H2526" t="s">
        <v>73</v>
      </c>
      <c r="I2526" t="s">
        <v>117</v>
      </c>
      <c r="J2526" t="s">
        <v>118</v>
      </c>
      <c r="K2526" t="s">
        <v>59</v>
      </c>
      <c r="L2526" s="8">
        <v>6</v>
      </c>
      <c r="M2526" s="8">
        <v>4.2</v>
      </c>
      <c r="N2526">
        <v>418</v>
      </c>
      <c r="O2526" s="8">
        <v>2508</v>
      </c>
      <c r="P2526" s="14">
        <v>7.3599999999999999E-2</v>
      </c>
      <c r="Q2526" s="8">
        <v>184.59</v>
      </c>
      <c r="R2526" s="8">
        <v>2323.41</v>
      </c>
      <c r="S2526" s="8">
        <v>1755.6</v>
      </c>
      <c r="T2526" s="8">
        <v>567.80999999999995</v>
      </c>
      <c r="U2526">
        <v>0</v>
      </c>
      <c r="V2526" s="8">
        <v>0</v>
      </c>
      <c r="W2526" s="8">
        <v>0</v>
      </c>
      <c r="X2526" s="8">
        <v>567.80999999999995</v>
      </c>
    </row>
    <row r="2527" spans="1:24" x14ac:dyDescent="0.25">
      <c r="A2527" t="s">
        <v>2853</v>
      </c>
      <c r="B2527" s="1">
        <v>45903</v>
      </c>
      <c r="C2527" t="s">
        <v>340</v>
      </c>
      <c r="D2527" t="s">
        <v>341</v>
      </c>
      <c r="E2527" t="s">
        <v>27</v>
      </c>
      <c r="F2527" t="s">
        <v>54</v>
      </c>
      <c r="G2527" t="s">
        <v>29</v>
      </c>
      <c r="H2527" t="s">
        <v>30</v>
      </c>
      <c r="I2527" t="s">
        <v>66</v>
      </c>
      <c r="J2527" t="s">
        <v>67</v>
      </c>
      <c r="K2527" t="s">
        <v>33</v>
      </c>
      <c r="L2527" s="8">
        <v>4.5</v>
      </c>
      <c r="M2527" s="8">
        <v>2.1</v>
      </c>
      <c r="N2527">
        <v>250</v>
      </c>
      <c r="O2527" s="8">
        <v>1125</v>
      </c>
      <c r="P2527" s="14">
        <v>5.5199999999999999E-2</v>
      </c>
      <c r="Q2527" s="8">
        <v>62.1</v>
      </c>
      <c r="R2527" s="8">
        <v>1062.9000000000001</v>
      </c>
      <c r="S2527" s="8">
        <v>525</v>
      </c>
      <c r="T2527" s="8">
        <v>537.9</v>
      </c>
      <c r="U2527">
        <v>0</v>
      </c>
      <c r="V2527" s="8">
        <v>0</v>
      </c>
      <c r="W2527" s="8">
        <v>0</v>
      </c>
      <c r="X2527" s="8">
        <v>537.9</v>
      </c>
    </row>
    <row r="2528" spans="1:24" x14ac:dyDescent="0.25">
      <c r="A2528" t="s">
        <v>2854</v>
      </c>
      <c r="B2528" s="1">
        <v>45677</v>
      </c>
      <c r="C2528" t="s">
        <v>102</v>
      </c>
      <c r="D2528" t="s">
        <v>103</v>
      </c>
      <c r="E2528" t="s">
        <v>27</v>
      </c>
      <c r="F2528" t="s">
        <v>54</v>
      </c>
      <c r="G2528" t="s">
        <v>38</v>
      </c>
      <c r="H2528" t="s">
        <v>39</v>
      </c>
      <c r="I2528" t="s">
        <v>40</v>
      </c>
      <c r="J2528" t="s">
        <v>41</v>
      </c>
      <c r="K2528" t="s">
        <v>42</v>
      </c>
      <c r="L2528" s="8">
        <v>14.5</v>
      </c>
      <c r="M2528" s="8">
        <v>4.2</v>
      </c>
      <c r="N2528">
        <v>348</v>
      </c>
      <c r="O2528" s="8">
        <v>5046</v>
      </c>
      <c r="P2528" s="14">
        <v>2.8199999999999999E-2</v>
      </c>
      <c r="Q2528" s="8">
        <v>142.30000000000001</v>
      </c>
      <c r="R2528" s="8">
        <v>4903.7</v>
      </c>
      <c r="S2528" s="8">
        <v>1461.6</v>
      </c>
      <c r="T2528" s="8">
        <v>3442.1</v>
      </c>
      <c r="U2528">
        <v>0</v>
      </c>
      <c r="V2528" s="8">
        <v>0</v>
      </c>
      <c r="W2528" s="8">
        <v>0</v>
      </c>
      <c r="X2528" s="8">
        <v>3442.1</v>
      </c>
    </row>
    <row r="2529" spans="1:24" x14ac:dyDescent="0.25">
      <c r="A2529" t="s">
        <v>2855</v>
      </c>
      <c r="B2529" s="1">
        <v>45449</v>
      </c>
      <c r="C2529" t="s">
        <v>168</v>
      </c>
      <c r="D2529" t="s">
        <v>169</v>
      </c>
      <c r="E2529" t="s">
        <v>63</v>
      </c>
      <c r="F2529" t="s">
        <v>46</v>
      </c>
      <c r="G2529" t="s">
        <v>64</v>
      </c>
      <c r="H2529" t="s">
        <v>65</v>
      </c>
      <c r="I2529" t="s">
        <v>185</v>
      </c>
      <c r="J2529" t="s">
        <v>186</v>
      </c>
      <c r="K2529" t="s">
        <v>59</v>
      </c>
      <c r="L2529" s="8">
        <v>4.9000000000000004</v>
      </c>
      <c r="M2529" s="8">
        <v>3.1</v>
      </c>
      <c r="N2529">
        <v>8</v>
      </c>
      <c r="O2529" s="8">
        <v>39.200000000000003</v>
      </c>
      <c r="P2529" s="14">
        <v>0.1358</v>
      </c>
      <c r="Q2529" s="8">
        <v>5.32</v>
      </c>
      <c r="R2529" s="8">
        <v>33.880000000000003</v>
      </c>
      <c r="S2529" s="8">
        <v>24.8</v>
      </c>
      <c r="T2529" s="8">
        <v>9.08</v>
      </c>
      <c r="U2529">
        <v>0</v>
      </c>
      <c r="V2529" s="8">
        <v>0</v>
      </c>
      <c r="W2529" s="8">
        <v>0</v>
      </c>
      <c r="X2529" s="8">
        <v>9.08</v>
      </c>
    </row>
    <row r="2530" spans="1:24" x14ac:dyDescent="0.25">
      <c r="A2530" t="s">
        <v>2856</v>
      </c>
      <c r="B2530" s="1">
        <v>45458</v>
      </c>
      <c r="C2530" t="s">
        <v>102</v>
      </c>
      <c r="D2530" t="s">
        <v>103</v>
      </c>
      <c r="E2530" t="s">
        <v>27</v>
      </c>
      <c r="F2530" t="s">
        <v>54</v>
      </c>
      <c r="G2530" t="s">
        <v>29</v>
      </c>
      <c r="H2530" t="s">
        <v>30</v>
      </c>
      <c r="I2530" t="s">
        <v>31</v>
      </c>
      <c r="J2530" t="s">
        <v>32</v>
      </c>
      <c r="K2530" t="s">
        <v>33</v>
      </c>
      <c r="L2530" s="8">
        <v>5.8</v>
      </c>
      <c r="M2530" s="8">
        <v>2.7</v>
      </c>
      <c r="N2530">
        <v>170</v>
      </c>
      <c r="O2530" s="8">
        <v>986</v>
      </c>
      <c r="P2530" s="14">
        <v>2.53E-2</v>
      </c>
      <c r="Q2530" s="8">
        <v>24.95</v>
      </c>
      <c r="R2530" s="8">
        <v>961.05</v>
      </c>
      <c r="S2530" s="8">
        <v>459</v>
      </c>
      <c r="T2530" s="8">
        <v>502.05</v>
      </c>
      <c r="U2530">
        <v>0</v>
      </c>
      <c r="V2530" s="8">
        <v>0</v>
      </c>
      <c r="W2530" s="8">
        <v>0</v>
      </c>
      <c r="X2530" s="8">
        <v>502.05</v>
      </c>
    </row>
    <row r="2531" spans="1:24" x14ac:dyDescent="0.25">
      <c r="A2531" t="s">
        <v>2857</v>
      </c>
      <c r="B2531" s="1">
        <v>45477</v>
      </c>
      <c r="C2531" t="s">
        <v>69</v>
      </c>
      <c r="D2531" t="s">
        <v>70</v>
      </c>
      <c r="E2531" t="s">
        <v>71</v>
      </c>
      <c r="F2531" t="s">
        <v>37</v>
      </c>
      <c r="G2531" t="s">
        <v>165</v>
      </c>
      <c r="H2531" t="s">
        <v>166</v>
      </c>
      <c r="I2531" t="s">
        <v>74</v>
      </c>
      <c r="J2531" t="s">
        <v>75</v>
      </c>
      <c r="K2531" t="s">
        <v>49</v>
      </c>
      <c r="L2531" s="8">
        <v>11</v>
      </c>
      <c r="M2531" s="8">
        <v>6.8</v>
      </c>
      <c r="N2531">
        <v>9</v>
      </c>
      <c r="O2531" s="8">
        <v>99</v>
      </c>
      <c r="P2531" s="14">
        <v>1.4E-3</v>
      </c>
      <c r="Q2531" s="8">
        <v>0.14000000000000001</v>
      </c>
      <c r="R2531" s="8">
        <v>98.86</v>
      </c>
      <c r="S2531" s="8">
        <v>61.2</v>
      </c>
      <c r="T2531" s="8">
        <v>37.659999999999997</v>
      </c>
      <c r="U2531">
        <v>0</v>
      </c>
      <c r="V2531" s="8">
        <v>0</v>
      </c>
      <c r="W2531" s="8">
        <v>0</v>
      </c>
      <c r="X2531" s="8">
        <v>37.659999999999997</v>
      </c>
    </row>
    <row r="2532" spans="1:24" x14ac:dyDescent="0.25">
      <c r="A2532" t="s">
        <v>2858</v>
      </c>
      <c r="B2532" s="1">
        <v>46143</v>
      </c>
      <c r="C2532" t="s">
        <v>115</v>
      </c>
      <c r="D2532" t="s">
        <v>116</v>
      </c>
      <c r="E2532" t="s">
        <v>27</v>
      </c>
      <c r="F2532" t="s">
        <v>54</v>
      </c>
      <c r="G2532" t="s">
        <v>38</v>
      </c>
      <c r="H2532" t="s">
        <v>39</v>
      </c>
      <c r="I2532" t="s">
        <v>99</v>
      </c>
      <c r="J2532" t="s">
        <v>100</v>
      </c>
      <c r="K2532" t="s">
        <v>49</v>
      </c>
      <c r="L2532" s="8">
        <v>3.8</v>
      </c>
      <c r="M2532" s="8">
        <v>2.6</v>
      </c>
      <c r="N2532">
        <v>150</v>
      </c>
      <c r="O2532" s="8">
        <v>570</v>
      </c>
      <c r="P2532" s="14">
        <v>1.47E-2</v>
      </c>
      <c r="Q2532" s="8">
        <v>8.3800000000000008</v>
      </c>
      <c r="R2532" s="8">
        <v>561.62</v>
      </c>
      <c r="S2532" s="8">
        <v>390</v>
      </c>
      <c r="T2532" s="8">
        <v>171.62</v>
      </c>
      <c r="U2532">
        <v>0</v>
      </c>
      <c r="V2532" s="8">
        <v>0</v>
      </c>
      <c r="W2532" s="8">
        <v>0</v>
      </c>
      <c r="X2532" s="8">
        <v>171.62</v>
      </c>
    </row>
    <row r="2533" spans="1:24" x14ac:dyDescent="0.25">
      <c r="A2533" t="s">
        <v>2859</v>
      </c>
      <c r="B2533" s="1">
        <v>46001</v>
      </c>
      <c r="C2533" t="s">
        <v>139</v>
      </c>
      <c r="D2533" t="s">
        <v>140</v>
      </c>
      <c r="E2533" t="s">
        <v>63</v>
      </c>
      <c r="F2533" t="s">
        <v>54</v>
      </c>
      <c r="G2533" t="s">
        <v>79</v>
      </c>
      <c r="H2533" t="s">
        <v>80</v>
      </c>
      <c r="I2533" t="s">
        <v>66</v>
      </c>
      <c r="J2533" t="s">
        <v>67</v>
      </c>
      <c r="K2533" t="s">
        <v>33</v>
      </c>
      <c r="L2533" s="8">
        <v>4.5</v>
      </c>
      <c r="M2533" s="8">
        <v>2.1</v>
      </c>
      <c r="N2533">
        <v>57</v>
      </c>
      <c r="O2533" s="8">
        <v>256.5</v>
      </c>
      <c r="P2533" s="14">
        <v>1.44E-2</v>
      </c>
      <c r="Q2533" s="8">
        <v>3.69</v>
      </c>
      <c r="R2533" s="8">
        <v>252.81</v>
      </c>
      <c r="S2533" s="8">
        <v>119.7</v>
      </c>
      <c r="T2533" s="8">
        <v>133.11000000000001</v>
      </c>
      <c r="U2533">
        <v>0</v>
      </c>
      <c r="V2533" s="8">
        <v>0</v>
      </c>
      <c r="W2533" s="8">
        <v>0</v>
      </c>
      <c r="X2533" s="8">
        <v>133.11000000000001</v>
      </c>
    </row>
    <row r="2534" spans="1:24" x14ac:dyDescent="0.25">
      <c r="A2534" t="s">
        <v>2860</v>
      </c>
      <c r="B2534" s="1">
        <v>46081</v>
      </c>
      <c r="C2534" t="s">
        <v>520</v>
      </c>
      <c r="D2534" t="s">
        <v>521</v>
      </c>
      <c r="E2534" t="s">
        <v>63</v>
      </c>
      <c r="F2534" t="s">
        <v>37</v>
      </c>
      <c r="G2534" t="s">
        <v>64</v>
      </c>
      <c r="H2534" t="s">
        <v>65</v>
      </c>
      <c r="I2534" t="s">
        <v>31</v>
      </c>
      <c r="J2534" t="s">
        <v>32</v>
      </c>
      <c r="K2534" t="s">
        <v>33</v>
      </c>
      <c r="L2534" s="8">
        <v>5.8</v>
      </c>
      <c r="M2534" s="8">
        <v>2.7</v>
      </c>
      <c r="N2534">
        <v>9</v>
      </c>
      <c r="O2534" s="8">
        <v>52.2</v>
      </c>
      <c r="P2534" s="14">
        <v>3.56E-2</v>
      </c>
      <c r="Q2534" s="8">
        <v>1.86</v>
      </c>
      <c r="R2534" s="8">
        <v>50.34</v>
      </c>
      <c r="S2534" s="8">
        <v>24.3</v>
      </c>
      <c r="T2534" s="8">
        <v>26.04</v>
      </c>
      <c r="U2534">
        <v>0</v>
      </c>
      <c r="V2534" s="8">
        <v>0</v>
      </c>
      <c r="W2534" s="8">
        <v>0</v>
      </c>
      <c r="X2534" s="8">
        <v>26.04</v>
      </c>
    </row>
    <row r="2535" spans="1:24" x14ac:dyDescent="0.25">
      <c r="A2535" t="s">
        <v>2861</v>
      </c>
      <c r="B2535" s="1">
        <v>45931</v>
      </c>
      <c r="C2535" t="s">
        <v>671</v>
      </c>
      <c r="D2535" t="s">
        <v>672</v>
      </c>
      <c r="E2535" t="s">
        <v>27</v>
      </c>
      <c r="F2535" t="s">
        <v>89</v>
      </c>
      <c r="G2535" t="s">
        <v>38</v>
      </c>
      <c r="H2535" t="s">
        <v>39</v>
      </c>
      <c r="I2535" t="s">
        <v>127</v>
      </c>
      <c r="J2535" t="s">
        <v>128</v>
      </c>
      <c r="K2535" t="s">
        <v>33</v>
      </c>
      <c r="L2535" s="8">
        <v>7.2</v>
      </c>
      <c r="M2535" s="8">
        <v>3.6</v>
      </c>
      <c r="N2535">
        <v>326</v>
      </c>
      <c r="O2535" s="8">
        <v>2347.1999999999998</v>
      </c>
      <c r="P2535" s="14">
        <v>9.2899999999999996E-2</v>
      </c>
      <c r="Q2535" s="8">
        <v>218.05</v>
      </c>
      <c r="R2535" s="8">
        <v>2129.15</v>
      </c>
      <c r="S2535" s="8">
        <v>1173.5999999999999</v>
      </c>
      <c r="T2535" s="8">
        <v>955.55</v>
      </c>
      <c r="U2535">
        <v>0</v>
      </c>
      <c r="V2535" s="8">
        <v>0</v>
      </c>
      <c r="W2535" s="8">
        <v>0</v>
      </c>
      <c r="X2535" s="8">
        <v>955.55</v>
      </c>
    </row>
    <row r="2536" spans="1:24" x14ac:dyDescent="0.25">
      <c r="A2536" t="s">
        <v>2862</v>
      </c>
      <c r="B2536" s="1">
        <v>46120</v>
      </c>
      <c r="C2536" t="s">
        <v>475</v>
      </c>
      <c r="D2536" t="s">
        <v>476</v>
      </c>
      <c r="E2536" t="s">
        <v>63</v>
      </c>
      <c r="F2536" t="s">
        <v>37</v>
      </c>
      <c r="G2536" t="s">
        <v>79</v>
      </c>
      <c r="H2536" t="s">
        <v>80</v>
      </c>
      <c r="I2536" t="s">
        <v>66</v>
      </c>
      <c r="J2536" t="s">
        <v>67</v>
      </c>
      <c r="K2536" t="s">
        <v>33</v>
      </c>
      <c r="L2536" s="8">
        <v>4.5</v>
      </c>
      <c r="M2536" s="8">
        <v>2.1</v>
      </c>
      <c r="N2536">
        <v>82</v>
      </c>
      <c r="O2536" s="8">
        <v>369</v>
      </c>
      <c r="P2536" s="14">
        <v>1.4E-3</v>
      </c>
      <c r="Q2536" s="8">
        <v>0.52</v>
      </c>
      <c r="R2536" s="8">
        <v>368.48</v>
      </c>
      <c r="S2536" s="8">
        <v>172.2</v>
      </c>
      <c r="T2536" s="8">
        <v>196.28</v>
      </c>
      <c r="U2536">
        <v>0</v>
      </c>
      <c r="V2536" s="8">
        <v>0</v>
      </c>
      <c r="W2536" s="8">
        <v>0</v>
      </c>
      <c r="X2536" s="8">
        <v>196.28</v>
      </c>
    </row>
    <row r="2537" spans="1:24" x14ac:dyDescent="0.25">
      <c r="A2537" t="s">
        <v>2863</v>
      </c>
      <c r="B2537" s="1">
        <v>46216</v>
      </c>
      <c r="C2537" t="s">
        <v>615</v>
      </c>
      <c r="D2537" t="s">
        <v>616</v>
      </c>
      <c r="E2537" t="s">
        <v>150</v>
      </c>
      <c r="F2537" t="s">
        <v>89</v>
      </c>
      <c r="G2537" t="s">
        <v>151</v>
      </c>
      <c r="H2537" t="s">
        <v>152</v>
      </c>
      <c r="I2537" t="s">
        <v>84</v>
      </c>
      <c r="J2537" t="s">
        <v>85</v>
      </c>
      <c r="K2537" t="s">
        <v>42</v>
      </c>
      <c r="L2537" s="8">
        <v>9.9</v>
      </c>
      <c r="M2537" s="8">
        <v>3.1</v>
      </c>
      <c r="N2537">
        <v>81</v>
      </c>
      <c r="O2537" s="8">
        <v>801.9</v>
      </c>
      <c r="P2537" s="14">
        <v>5.2200000000000003E-2</v>
      </c>
      <c r="Q2537" s="8">
        <v>41.86</v>
      </c>
      <c r="R2537" s="8">
        <v>760.04</v>
      </c>
      <c r="S2537" s="8">
        <v>251.1</v>
      </c>
      <c r="T2537" s="8">
        <v>508.94</v>
      </c>
      <c r="U2537">
        <v>25</v>
      </c>
      <c r="V2537" s="8">
        <v>234.58</v>
      </c>
      <c r="W2537" s="8">
        <v>90</v>
      </c>
      <c r="X2537" s="8">
        <v>418.94</v>
      </c>
    </row>
    <row r="2538" spans="1:24" x14ac:dyDescent="0.25">
      <c r="A2538" t="s">
        <v>2864</v>
      </c>
      <c r="B2538" s="1">
        <v>45461</v>
      </c>
      <c r="C2538" t="s">
        <v>87</v>
      </c>
      <c r="D2538" t="s">
        <v>88</v>
      </c>
      <c r="E2538" t="s">
        <v>63</v>
      </c>
      <c r="F2538" t="s">
        <v>89</v>
      </c>
      <c r="G2538" t="s">
        <v>64</v>
      </c>
      <c r="H2538" t="s">
        <v>65</v>
      </c>
      <c r="I2538" t="s">
        <v>156</v>
      </c>
      <c r="J2538" t="s">
        <v>157</v>
      </c>
      <c r="K2538" t="s">
        <v>42</v>
      </c>
      <c r="L2538" s="8">
        <v>6.2</v>
      </c>
      <c r="M2538" s="8">
        <v>1.9</v>
      </c>
      <c r="N2538">
        <v>342</v>
      </c>
      <c r="O2538" s="8">
        <v>2120.4</v>
      </c>
      <c r="P2538" s="14">
        <v>0.10390000000000001</v>
      </c>
      <c r="Q2538" s="8">
        <v>220.31</v>
      </c>
      <c r="R2538" s="8">
        <v>1900.09</v>
      </c>
      <c r="S2538" s="8">
        <v>649.79999999999995</v>
      </c>
      <c r="T2538" s="8">
        <v>1250.29</v>
      </c>
      <c r="U2538">
        <v>0</v>
      </c>
      <c r="V2538" s="8">
        <v>0</v>
      </c>
      <c r="W2538" s="8">
        <v>0</v>
      </c>
      <c r="X2538" s="8">
        <v>1250.29</v>
      </c>
    </row>
    <row r="2539" spans="1:24" x14ac:dyDescent="0.25">
      <c r="A2539" t="s">
        <v>2865</v>
      </c>
      <c r="B2539" s="1">
        <v>46030</v>
      </c>
      <c r="C2539" t="s">
        <v>590</v>
      </c>
      <c r="D2539" t="s">
        <v>591</v>
      </c>
      <c r="E2539" t="s">
        <v>27</v>
      </c>
      <c r="F2539" t="s">
        <v>46</v>
      </c>
      <c r="G2539" t="s">
        <v>29</v>
      </c>
      <c r="H2539" t="s">
        <v>30</v>
      </c>
      <c r="I2539" t="s">
        <v>66</v>
      </c>
      <c r="J2539" t="s">
        <v>67</v>
      </c>
      <c r="K2539" t="s">
        <v>33</v>
      </c>
      <c r="L2539" s="8">
        <v>4.5</v>
      </c>
      <c r="M2539" s="8">
        <v>2.1</v>
      </c>
      <c r="N2539">
        <v>29</v>
      </c>
      <c r="O2539" s="8">
        <v>130.5</v>
      </c>
      <c r="P2539" s="14">
        <v>7.2400000000000006E-2</v>
      </c>
      <c r="Q2539" s="8">
        <v>9.4499999999999993</v>
      </c>
      <c r="R2539" s="8">
        <v>121.05</v>
      </c>
      <c r="S2539" s="8">
        <v>60.9</v>
      </c>
      <c r="T2539" s="8">
        <v>60.15</v>
      </c>
      <c r="U2539">
        <v>0</v>
      </c>
      <c r="V2539" s="8">
        <v>0</v>
      </c>
      <c r="W2539" s="8">
        <v>0</v>
      </c>
      <c r="X2539" s="8">
        <v>60.15</v>
      </c>
    </row>
    <row r="2540" spans="1:24" x14ac:dyDescent="0.25">
      <c r="A2540" t="s">
        <v>2866</v>
      </c>
      <c r="B2540" s="1">
        <v>45740</v>
      </c>
      <c r="C2540" t="s">
        <v>315</v>
      </c>
      <c r="D2540" t="s">
        <v>316</v>
      </c>
      <c r="E2540" t="s">
        <v>27</v>
      </c>
      <c r="F2540" t="s">
        <v>46</v>
      </c>
      <c r="G2540" t="s">
        <v>29</v>
      </c>
      <c r="H2540" t="s">
        <v>30</v>
      </c>
      <c r="I2540" t="s">
        <v>112</v>
      </c>
      <c r="J2540" t="s">
        <v>113</v>
      </c>
      <c r="K2540" t="s">
        <v>42</v>
      </c>
      <c r="L2540" s="8">
        <v>8.5</v>
      </c>
      <c r="M2540" s="8">
        <v>2.8</v>
      </c>
      <c r="N2540">
        <v>56</v>
      </c>
      <c r="O2540" s="8">
        <v>476</v>
      </c>
      <c r="P2540" s="14">
        <v>0.11310000000000001</v>
      </c>
      <c r="Q2540" s="8">
        <v>53.84</v>
      </c>
      <c r="R2540" s="8">
        <v>422.16</v>
      </c>
      <c r="S2540" s="8">
        <v>156.80000000000001</v>
      </c>
      <c r="T2540" s="8">
        <v>265.36</v>
      </c>
      <c r="U2540">
        <v>0</v>
      </c>
      <c r="V2540" s="8">
        <v>0</v>
      </c>
      <c r="W2540" s="8">
        <v>0</v>
      </c>
      <c r="X2540" s="8">
        <v>265.36</v>
      </c>
    </row>
    <row r="2541" spans="1:24" x14ac:dyDescent="0.25">
      <c r="A2541" t="s">
        <v>2867</v>
      </c>
      <c r="B2541" s="1">
        <v>45336</v>
      </c>
      <c r="C2541" t="s">
        <v>148</v>
      </c>
      <c r="D2541" t="s">
        <v>149</v>
      </c>
      <c r="E2541" t="s">
        <v>150</v>
      </c>
      <c r="F2541" t="s">
        <v>37</v>
      </c>
      <c r="G2541" t="s">
        <v>151</v>
      </c>
      <c r="H2541" t="s">
        <v>152</v>
      </c>
      <c r="I2541" t="s">
        <v>156</v>
      </c>
      <c r="J2541" t="s">
        <v>157</v>
      </c>
      <c r="K2541" t="s">
        <v>42</v>
      </c>
      <c r="L2541" s="8">
        <v>6.2</v>
      </c>
      <c r="M2541" s="8">
        <v>1.9</v>
      </c>
      <c r="N2541">
        <v>5</v>
      </c>
      <c r="O2541" s="8">
        <v>31</v>
      </c>
      <c r="P2541" s="14">
        <v>3.3E-3</v>
      </c>
      <c r="Q2541" s="8">
        <v>0.1</v>
      </c>
      <c r="R2541" s="8">
        <v>30.9</v>
      </c>
      <c r="S2541" s="8">
        <v>9.5</v>
      </c>
      <c r="T2541" s="8">
        <v>21.4</v>
      </c>
      <c r="U2541">
        <v>0</v>
      </c>
      <c r="V2541" s="8">
        <v>0</v>
      </c>
      <c r="W2541" s="8">
        <v>0</v>
      </c>
      <c r="X2541" s="8">
        <v>21.4</v>
      </c>
    </row>
    <row r="2542" spans="1:24" x14ac:dyDescent="0.25">
      <c r="A2542" t="s">
        <v>2868</v>
      </c>
      <c r="B2542" s="1">
        <v>45712</v>
      </c>
      <c r="C2542" t="s">
        <v>255</v>
      </c>
      <c r="D2542" t="s">
        <v>256</v>
      </c>
      <c r="E2542" t="s">
        <v>27</v>
      </c>
      <c r="F2542" t="s">
        <v>89</v>
      </c>
      <c r="G2542" t="s">
        <v>38</v>
      </c>
      <c r="H2542" t="s">
        <v>39</v>
      </c>
      <c r="I2542" t="s">
        <v>47</v>
      </c>
      <c r="J2542" t="s">
        <v>48</v>
      </c>
      <c r="K2542" t="s">
        <v>49</v>
      </c>
      <c r="L2542" s="8">
        <v>5</v>
      </c>
      <c r="M2542" s="8">
        <v>3.2</v>
      </c>
      <c r="N2542">
        <v>125</v>
      </c>
      <c r="O2542" s="8">
        <v>625</v>
      </c>
      <c r="P2542" s="14">
        <v>0.47320000000000001</v>
      </c>
      <c r="Q2542" s="8">
        <v>295.75</v>
      </c>
      <c r="R2542" s="8">
        <v>329.25</v>
      </c>
      <c r="S2542" s="8">
        <v>400</v>
      </c>
      <c r="T2542" s="8">
        <v>-70.75</v>
      </c>
      <c r="U2542">
        <v>0</v>
      </c>
      <c r="V2542" s="8">
        <v>0</v>
      </c>
      <c r="W2542" s="8">
        <v>0</v>
      </c>
      <c r="X2542" s="8">
        <v>-70.75</v>
      </c>
    </row>
    <row r="2543" spans="1:24" x14ac:dyDescent="0.25">
      <c r="A2543" t="s">
        <v>2869</v>
      </c>
      <c r="B2543" s="1">
        <v>45665</v>
      </c>
      <c r="C2543" t="s">
        <v>291</v>
      </c>
      <c r="D2543" t="s">
        <v>292</v>
      </c>
      <c r="E2543" t="s">
        <v>150</v>
      </c>
      <c r="F2543" t="s">
        <v>54</v>
      </c>
      <c r="G2543" t="s">
        <v>151</v>
      </c>
      <c r="H2543" t="s">
        <v>152</v>
      </c>
      <c r="I2543" t="s">
        <v>47</v>
      </c>
      <c r="J2543" t="s">
        <v>48</v>
      </c>
      <c r="K2543" t="s">
        <v>49</v>
      </c>
      <c r="L2543" s="8">
        <v>5</v>
      </c>
      <c r="M2543" s="8">
        <v>3.2</v>
      </c>
      <c r="N2543">
        <v>91</v>
      </c>
      <c r="O2543" s="8">
        <v>455</v>
      </c>
      <c r="P2543" s="14">
        <v>1E-4</v>
      </c>
      <c r="Q2543" s="8">
        <v>0.05</v>
      </c>
      <c r="R2543" s="8">
        <v>454.95</v>
      </c>
      <c r="S2543" s="8">
        <v>291.2</v>
      </c>
      <c r="T2543" s="8">
        <v>163.75</v>
      </c>
      <c r="U2543">
        <v>0</v>
      </c>
      <c r="V2543" s="8">
        <v>0</v>
      </c>
      <c r="W2543" s="8">
        <v>0</v>
      </c>
      <c r="X2543" s="8">
        <v>163.75</v>
      </c>
    </row>
    <row r="2544" spans="1:24" x14ac:dyDescent="0.25">
      <c r="A2544" t="s">
        <v>2870</v>
      </c>
      <c r="B2544" s="1">
        <v>45984</v>
      </c>
      <c r="C2544" t="s">
        <v>171</v>
      </c>
      <c r="D2544" t="s">
        <v>172</v>
      </c>
      <c r="E2544" t="s">
        <v>27</v>
      </c>
      <c r="F2544" t="s">
        <v>46</v>
      </c>
      <c r="G2544" t="s">
        <v>38</v>
      </c>
      <c r="H2544" t="s">
        <v>39</v>
      </c>
      <c r="I2544" t="s">
        <v>185</v>
      </c>
      <c r="J2544" t="s">
        <v>186</v>
      </c>
      <c r="K2544" t="s">
        <v>59</v>
      </c>
      <c r="L2544" s="8">
        <v>4.9000000000000004</v>
      </c>
      <c r="M2544" s="8">
        <v>3.1</v>
      </c>
      <c r="N2544">
        <v>13</v>
      </c>
      <c r="O2544" s="8">
        <v>63.7</v>
      </c>
      <c r="P2544" s="14">
        <v>0.17699999999999999</v>
      </c>
      <c r="Q2544" s="8">
        <v>11.27</v>
      </c>
      <c r="R2544" s="8">
        <v>52.43</v>
      </c>
      <c r="S2544" s="8">
        <v>40.299999999999997</v>
      </c>
      <c r="T2544" s="8">
        <v>12.13</v>
      </c>
      <c r="U2544">
        <v>0</v>
      </c>
      <c r="V2544" s="8">
        <v>0</v>
      </c>
      <c r="W2544" s="8">
        <v>0</v>
      </c>
      <c r="X2544" s="8">
        <v>12.13</v>
      </c>
    </row>
    <row r="2545" spans="1:24" x14ac:dyDescent="0.25">
      <c r="A2545" t="s">
        <v>2871</v>
      </c>
      <c r="B2545" s="1">
        <v>46028</v>
      </c>
      <c r="C2545" t="s">
        <v>171</v>
      </c>
      <c r="D2545" t="s">
        <v>172</v>
      </c>
      <c r="E2545" t="s">
        <v>27</v>
      </c>
      <c r="F2545" t="s">
        <v>46</v>
      </c>
      <c r="G2545" t="s">
        <v>38</v>
      </c>
      <c r="H2545" t="s">
        <v>39</v>
      </c>
      <c r="I2545" t="s">
        <v>40</v>
      </c>
      <c r="J2545" t="s">
        <v>41</v>
      </c>
      <c r="K2545" t="s">
        <v>42</v>
      </c>
      <c r="L2545" s="8">
        <v>14.5</v>
      </c>
      <c r="M2545" s="8">
        <v>4.2</v>
      </c>
      <c r="N2545">
        <v>36</v>
      </c>
      <c r="O2545" s="8">
        <v>522</v>
      </c>
      <c r="P2545" s="14">
        <v>0.11269999999999999</v>
      </c>
      <c r="Q2545" s="8">
        <v>58.83</v>
      </c>
      <c r="R2545" s="8">
        <v>463.17</v>
      </c>
      <c r="S2545" s="8">
        <v>151.19999999999999</v>
      </c>
      <c r="T2545" s="8">
        <v>311.97000000000003</v>
      </c>
      <c r="U2545">
        <v>0</v>
      </c>
      <c r="V2545" s="8">
        <v>0</v>
      </c>
      <c r="W2545" s="8">
        <v>0</v>
      </c>
      <c r="X2545" s="8">
        <v>311.97000000000003</v>
      </c>
    </row>
    <row r="2546" spans="1:24" x14ac:dyDescent="0.25">
      <c r="A2546" t="s">
        <v>2872</v>
      </c>
      <c r="B2546" s="1">
        <v>45535</v>
      </c>
      <c r="C2546" t="s">
        <v>528</v>
      </c>
      <c r="D2546" t="s">
        <v>529</v>
      </c>
      <c r="E2546" t="s">
        <v>27</v>
      </c>
      <c r="F2546" t="s">
        <v>54</v>
      </c>
      <c r="G2546" t="s">
        <v>38</v>
      </c>
      <c r="H2546" t="s">
        <v>39</v>
      </c>
      <c r="I2546" t="s">
        <v>127</v>
      </c>
      <c r="J2546" t="s">
        <v>128</v>
      </c>
      <c r="K2546" t="s">
        <v>33</v>
      </c>
      <c r="L2546" s="8">
        <v>7.2</v>
      </c>
      <c r="M2546" s="8">
        <v>3.6</v>
      </c>
      <c r="N2546">
        <v>306</v>
      </c>
      <c r="O2546" s="8">
        <v>2203.1999999999998</v>
      </c>
      <c r="P2546" s="14">
        <v>3.27E-2</v>
      </c>
      <c r="Q2546" s="8">
        <v>72.040000000000006</v>
      </c>
      <c r="R2546" s="8">
        <v>2131.16</v>
      </c>
      <c r="S2546" s="8">
        <v>1101.5999999999999</v>
      </c>
      <c r="T2546" s="8">
        <v>1029.56</v>
      </c>
      <c r="U2546">
        <v>0</v>
      </c>
      <c r="V2546" s="8">
        <v>0</v>
      </c>
      <c r="W2546" s="8">
        <v>0</v>
      </c>
      <c r="X2546" s="8">
        <v>1029.56</v>
      </c>
    </row>
    <row r="2547" spans="1:24" x14ac:dyDescent="0.25">
      <c r="A2547" t="s">
        <v>2873</v>
      </c>
      <c r="B2547" s="1">
        <v>45746</v>
      </c>
      <c r="C2547" t="s">
        <v>205</v>
      </c>
      <c r="D2547" t="s">
        <v>206</v>
      </c>
      <c r="E2547" t="s">
        <v>71</v>
      </c>
      <c r="F2547" t="s">
        <v>54</v>
      </c>
      <c r="G2547" t="s">
        <v>72</v>
      </c>
      <c r="H2547" t="s">
        <v>73</v>
      </c>
      <c r="I2547" t="s">
        <v>130</v>
      </c>
      <c r="J2547" t="s">
        <v>131</v>
      </c>
      <c r="K2547" t="s">
        <v>42</v>
      </c>
      <c r="L2547" s="8">
        <v>4.8</v>
      </c>
      <c r="M2547" s="8">
        <v>1.4</v>
      </c>
      <c r="N2547">
        <v>202</v>
      </c>
      <c r="O2547" s="8">
        <v>969.6</v>
      </c>
      <c r="P2547" s="14">
        <v>4.1000000000000003E-3</v>
      </c>
      <c r="Q2547" s="8">
        <v>3.98</v>
      </c>
      <c r="R2547" s="8">
        <v>965.62</v>
      </c>
      <c r="S2547" s="8">
        <v>282.8</v>
      </c>
      <c r="T2547" s="8">
        <v>682.82</v>
      </c>
      <c r="U2547">
        <v>0</v>
      </c>
      <c r="V2547" s="8">
        <v>0</v>
      </c>
      <c r="W2547" s="8">
        <v>0</v>
      </c>
      <c r="X2547" s="8">
        <v>682.82</v>
      </c>
    </row>
    <row r="2548" spans="1:24" x14ac:dyDescent="0.25">
      <c r="A2548" t="s">
        <v>2874</v>
      </c>
      <c r="B2548" s="1">
        <v>45917</v>
      </c>
      <c r="C2548" t="s">
        <v>220</v>
      </c>
      <c r="D2548" t="s">
        <v>221</v>
      </c>
      <c r="E2548" t="s">
        <v>71</v>
      </c>
      <c r="F2548" t="s">
        <v>28</v>
      </c>
      <c r="G2548" t="s">
        <v>72</v>
      </c>
      <c r="H2548" t="s">
        <v>73</v>
      </c>
      <c r="I2548" t="s">
        <v>57</v>
      </c>
      <c r="J2548" t="s">
        <v>58</v>
      </c>
      <c r="K2548" t="s">
        <v>59</v>
      </c>
      <c r="L2548" s="8">
        <v>10.5</v>
      </c>
      <c r="M2548" s="8">
        <v>7.5</v>
      </c>
      <c r="N2548">
        <v>91</v>
      </c>
      <c r="O2548" s="8">
        <v>955.5</v>
      </c>
      <c r="P2548" s="14">
        <v>3.56E-2</v>
      </c>
      <c r="Q2548" s="8">
        <v>34.020000000000003</v>
      </c>
      <c r="R2548" s="8">
        <v>921.48</v>
      </c>
      <c r="S2548" s="8">
        <v>682.5</v>
      </c>
      <c r="T2548" s="8">
        <v>238.98</v>
      </c>
      <c r="U2548">
        <v>0</v>
      </c>
      <c r="V2548" s="8">
        <v>0</v>
      </c>
      <c r="W2548" s="8">
        <v>0</v>
      </c>
      <c r="X2548" s="8">
        <v>238.98</v>
      </c>
    </row>
    <row r="2549" spans="1:24" x14ac:dyDescent="0.25">
      <c r="A2549" t="s">
        <v>2875</v>
      </c>
      <c r="B2549" s="1">
        <v>45583</v>
      </c>
      <c r="C2549" t="s">
        <v>269</v>
      </c>
      <c r="D2549" t="s">
        <v>270</v>
      </c>
      <c r="E2549" t="s">
        <v>27</v>
      </c>
      <c r="F2549" t="s">
        <v>37</v>
      </c>
      <c r="G2549" t="s">
        <v>29</v>
      </c>
      <c r="H2549" t="s">
        <v>30</v>
      </c>
      <c r="I2549" t="s">
        <v>185</v>
      </c>
      <c r="J2549" t="s">
        <v>186</v>
      </c>
      <c r="K2549" t="s">
        <v>59</v>
      </c>
      <c r="L2549" s="8">
        <v>4.9000000000000004</v>
      </c>
      <c r="M2549" s="8">
        <v>3.1</v>
      </c>
      <c r="N2549">
        <v>4</v>
      </c>
      <c r="O2549" s="8">
        <v>19.600000000000001</v>
      </c>
      <c r="P2549" s="14">
        <v>1.2500000000000001E-2</v>
      </c>
      <c r="Q2549" s="8">
        <v>0.25</v>
      </c>
      <c r="R2549" s="8">
        <v>19.350000000000001</v>
      </c>
      <c r="S2549" s="8">
        <v>12.4</v>
      </c>
      <c r="T2549" s="8">
        <v>6.95</v>
      </c>
      <c r="U2549">
        <v>0</v>
      </c>
      <c r="V2549" s="8">
        <v>0</v>
      </c>
      <c r="W2549" s="8">
        <v>0</v>
      </c>
      <c r="X2549" s="8">
        <v>6.95</v>
      </c>
    </row>
    <row r="2550" spans="1:24" x14ac:dyDescent="0.25">
      <c r="A2550" t="s">
        <v>2876</v>
      </c>
      <c r="B2550" s="1">
        <v>46062</v>
      </c>
      <c r="C2550" t="s">
        <v>671</v>
      </c>
      <c r="D2550" t="s">
        <v>672</v>
      </c>
      <c r="E2550" t="s">
        <v>27</v>
      </c>
      <c r="F2550" t="s">
        <v>89</v>
      </c>
      <c r="G2550" t="s">
        <v>38</v>
      </c>
      <c r="H2550" t="s">
        <v>39</v>
      </c>
      <c r="I2550" t="s">
        <v>99</v>
      </c>
      <c r="J2550" t="s">
        <v>100</v>
      </c>
      <c r="K2550" t="s">
        <v>49</v>
      </c>
      <c r="L2550" s="8">
        <v>3.8</v>
      </c>
      <c r="M2550" s="8">
        <v>2.6</v>
      </c>
      <c r="N2550">
        <v>326</v>
      </c>
      <c r="O2550" s="8">
        <v>1238.8</v>
      </c>
      <c r="P2550" s="14">
        <v>0.23080000000000001</v>
      </c>
      <c r="Q2550" s="8">
        <v>285.92</v>
      </c>
      <c r="R2550" s="8">
        <v>952.88</v>
      </c>
      <c r="S2550" s="8">
        <v>847.6</v>
      </c>
      <c r="T2550" s="8">
        <v>105.28</v>
      </c>
      <c r="U2550">
        <v>0</v>
      </c>
      <c r="V2550" s="8">
        <v>0</v>
      </c>
      <c r="W2550" s="8">
        <v>0</v>
      </c>
      <c r="X2550" s="8">
        <v>105.28</v>
      </c>
    </row>
    <row r="2551" spans="1:24" x14ac:dyDescent="0.25">
      <c r="A2551" t="s">
        <v>2877</v>
      </c>
      <c r="B2551" s="1">
        <v>46058</v>
      </c>
      <c r="C2551" t="s">
        <v>25</v>
      </c>
      <c r="D2551" t="s">
        <v>26</v>
      </c>
      <c r="E2551" t="s">
        <v>27</v>
      </c>
      <c r="F2551" t="s">
        <v>28</v>
      </c>
      <c r="G2551" t="s">
        <v>38</v>
      </c>
      <c r="H2551" t="s">
        <v>39</v>
      </c>
      <c r="I2551" t="s">
        <v>66</v>
      </c>
      <c r="J2551" t="s">
        <v>67</v>
      </c>
      <c r="K2551" t="s">
        <v>33</v>
      </c>
      <c r="L2551" s="8">
        <v>4.5</v>
      </c>
      <c r="M2551" s="8">
        <v>2.1</v>
      </c>
      <c r="N2551">
        <v>73</v>
      </c>
      <c r="O2551" s="8">
        <v>328.5</v>
      </c>
      <c r="P2551" s="14">
        <v>5.5100000000000003E-2</v>
      </c>
      <c r="Q2551" s="8">
        <v>18.100000000000001</v>
      </c>
      <c r="R2551" s="8">
        <v>310.39999999999998</v>
      </c>
      <c r="S2551" s="8">
        <v>153.30000000000001</v>
      </c>
      <c r="T2551" s="8">
        <v>157.1</v>
      </c>
      <c r="U2551">
        <v>0</v>
      </c>
      <c r="V2551" s="8">
        <v>0</v>
      </c>
      <c r="W2551" s="8">
        <v>0</v>
      </c>
      <c r="X2551" s="8">
        <v>157.1</v>
      </c>
    </row>
    <row r="2552" spans="1:24" x14ac:dyDescent="0.25">
      <c r="A2552" t="s">
        <v>2878</v>
      </c>
      <c r="B2552" s="1">
        <v>46094</v>
      </c>
      <c r="C2552" t="s">
        <v>211</v>
      </c>
      <c r="D2552" t="s">
        <v>212</v>
      </c>
      <c r="E2552" t="s">
        <v>27</v>
      </c>
      <c r="F2552" t="s">
        <v>37</v>
      </c>
      <c r="G2552" t="s">
        <v>38</v>
      </c>
      <c r="H2552" t="s">
        <v>39</v>
      </c>
      <c r="I2552" t="s">
        <v>122</v>
      </c>
      <c r="J2552" t="s">
        <v>123</v>
      </c>
      <c r="K2552" t="s">
        <v>59</v>
      </c>
      <c r="L2552" s="8">
        <v>5.5</v>
      </c>
      <c r="M2552" s="8">
        <v>3.8</v>
      </c>
      <c r="N2552">
        <v>7</v>
      </c>
      <c r="O2552" s="8">
        <v>38.5</v>
      </c>
      <c r="P2552" s="14">
        <v>0.41320000000000001</v>
      </c>
      <c r="Q2552" s="8">
        <v>15.91</v>
      </c>
      <c r="R2552" s="8">
        <v>22.59</v>
      </c>
      <c r="S2552" s="8">
        <v>26.6</v>
      </c>
      <c r="T2552" s="8">
        <v>-4.01</v>
      </c>
      <c r="U2552">
        <v>0</v>
      </c>
      <c r="V2552" s="8">
        <v>0</v>
      </c>
      <c r="W2552" s="8">
        <v>0</v>
      </c>
      <c r="X2552" s="8">
        <v>-4.01</v>
      </c>
    </row>
    <row r="2553" spans="1:24" x14ac:dyDescent="0.25">
      <c r="A2553" t="s">
        <v>2879</v>
      </c>
      <c r="B2553" s="1">
        <v>45751</v>
      </c>
      <c r="C2553" t="s">
        <v>208</v>
      </c>
      <c r="D2553" t="s">
        <v>209</v>
      </c>
      <c r="E2553" t="s">
        <v>27</v>
      </c>
      <c r="F2553" t="s">
        <v>54</v>
      </c>
      <c r="G2553" t="s">
        <v>38</v>
      </c>
      <c r="H2553" t="s">
        <v>39</v>
      </c>
      <c r="I2553" t="s">
        <v>74</v>
      </c>
      <c r="J2553" t="s">
        <v>75</v>
      </c>
      <c r="K2553" t="s">
        <v>49</v>
      </c>
      <c r="L2553" s="8">
        <v>11</v>
      </c>
      <c r="M2553" s="8">
        <v>6.8</v>
      </c>
      <c r="N2553">
        <v>28</v>
      </c>
      <c r="O2553" s="8">
        <v>308</v>
      </c>
      <c r="P2553" s="14">
        <v>2.8199999999999999E-2</v>
      </c>
      <c r="Q2553" s="8">
        <v>8.69</v>
      </c>
      <c r="R2553" s="8">
        <v>299.31</v>
      </c>
      <c r="S2553" s="8">
        <v>190.4</v>
      </c>
      <c r="T2553" s="8">
        <v>108.91</v>
      </c>
      <c r="U2553">
        <v>0</v>
      </c>
      <c r="V2553" s="8">
        <v>0</v>
      </c>
      <c r="W2553" s="8">
        <v>0</v>
      </c>
      <c r="X2553" s="8">
        <v>108.91</v>
      </c>
    </row>
    <row r="2554" spans="1:24" x14ac:dyDescent="0.25">
      <c r="A2554" t="s">
        <v>2880</v>
      </c>
      <c r="B2554" s="1">
        <v>45531</v>
      </c>
      <c r="C2554" t="s">
        <v>340</v>
      </c>
      <c r="D2554" t="s">
        <v>341</v>
      </c>
      <c r="E2554" t="s">
        <v>27</v>
      </c>
      <c r="F2554" t="s">
        <v>54</v>
      </c>
      <c r="G2554" t="s">
        <v>29</v>
      </c>
      <c r="H2554" t="s">
        <v>30</v>
      </c>
      <c r="I2554" t="s">
        <v>130</v>
      </c>
      <c r="J2554" t="s">
        <v>131</v>
      </c>
      <c r="K2554" t="s">
        <v>42</v>
      </c>
      <c r="L2554" s="8">
        <v>4.8</v>
      </c>
      <c r="M2554" s="8">
        <v>1.4</v>
      </c>
      <c r="N2554">
        <v>35</v>
      </c>
      <c r="O2554" s="8">
        <v>168</v>
      </c>
      <c r="P2554" s="14">
        <v>2.7E-2</v>
      </c>
      <c r="Q2554" s="8">
        <v>4.54</v>
      </c>
      <c r="R2554" s="8">
        <v>163.46</v>
      </c>
      <c r="S2554" s="8">
        <v>49</v>
      </c>
      <c r="T2554" s="8">
        <v>114.46</v>
      </c>
      <c r="U2554">
        <v>0</v>
      </c>
      <c r="V2554" s="8">
        <v>0</v>
      </c>
      <c r="W2554" s="8">
        <v>0</v>
      </c>
      <c r="X2554" s="8">
        <v>114.46</v>
      </c>
    </row>
    <row r="2555" spans="1:24" x14ac:dyDescent="0.25">
      <c r="A2555" t="s">
        <v>2881</v>
      </c>
      <c r="B2555" s="1">
        <v>45838</v>
      </c>
      <c r="C2555" t="s">
        <v>91</v>
      </c>
      <c r="D2555" t="s">
        <v>92</v>
      </c>
      <c r="E2555" t="s">
        <v>27</v>
      </c>
      <c r="F2555" t="s">
        <v>37</v>
      </c>
      <c r="G2555" t="s">
        <v>38</v>
      </c>
      <c r="H2555" t="s">
        <v>39</v>
      </c>
      <c r="I2555" t="s">
        <v>47</v>
      </c>
      <c r="J2555" t="s">
        <v>48</v>
      </c>
      <c r="K2555" t="s">
        <v>49</v>
      </c>
      <c r="L2555" s="8">
        <v>5</v>
      </c>
      <c r="M2555" s="8">
        <v>3.2</v>
      </c>
      <c r="N2555">
        <v>57</v>
      </c>
      <c r="O2555" s="8">
        <v>285</v>
      </c>
      <c r="P2555" s="14">
        <v>1.8700000000000001E-2</v>
      </c>
      <c r="Q2555" s="8">
        <v>5.33</v>
      </c>
      <c r="R2555" s="8">
        <v>279.67</v>
      </c>
      <c r="S2555" s="8">
        <v>182.4</v>
      </c>
      <c r="T2555" s="8">
        <v>97.27</v>
      </c>
      <c r="U2555">
        <v>0</v>
      </c>
      <c r="V2555" s="8">
        <v>0</v>
      </c>
      <c r="W2555" s="8">
        <v>0</v>
      </c>
      <c r="X2555" s="8">
        <v>97.27</v>
      </c>
    </row>
    <row r="2556" spans="1:24" x14ac:dyDescent="0.25">
      <c r="A2556" t="s">
        <v>2882</v>
      </c>
      <c r="B2556" s="1">
        <v>45536</v>
      </c>
      <c r="C2556" t="s">
        <v>120</v>
      </c>
      <c r="D2556" t="s">
        <v>121</v>
      </c>
      <c r="E2556" t="s">
        <v>63</v>
      </c>
      <c r="F2556" t="s">
        <v>89</v>
      </c>
      <c r="G2556" t="s">
        <v>64</v>
      </c>
      <c r="H2556" t="s">
        <v>65</v>
      </c>
      <c r="I2556" t="s">
        <v>144</v>
      </c>
      <c r="J2556" t="s">
        <v>145</v>
      </c>
      <c r="K2556" t="s">
        <v>33</v>
      </c>
      <c r="L2556" s="8">
        <v>12</v>
      </c>
      <c r="M2556" s="8">
        <v>6.5</v>
      </c>
      <c r="N2556">
        <v>176</v>
      </c>
      <c r="O2556" s="8">
        <v>2112</v>
      </c>
      <c r="P2556" s="14">
        <v>3.2800000000000003E-2</v>
      </c>
      <c r="Q2556" s="8">
        <v>69.27</v>
      </c>
      <c r="R2556" s="8">
        <v>2042.73</v>
      </c>
      <c r="S2556" s="8">
        <v>1144</v>
      </c>
      <c r="T2556" s="8">
        <v>898.73</v>
      </c>
      <c r="U2556">
        <v>0</v>
      </c>
      <c r="V2556" s="8">
        <v>0</v>
      </c>
      <c r="W2556" s="8">
        <v>0</v>
      </c>
      <c r="X2556" s="8">
        <v>898.73</v>
      </c>
    </row>
    <row r="2557" spans="1:24" x14ac:dyDescent="0.25">
      <c r="A2557" t="s">
        <v>2883</v>
      </c>
      <c r="B2557" s="1">
        <v>45608</v>
      </c>
      <c r="C2557" t="s">
        <v>276</v>
      </c>
      <c r="D2557" t="s">
        <v>277</v>
      </c>
      <c r="E2557" t="s">
        <v>150</v>
      </c>
      <c r="F2557" t="s">
        <v>37</v>
      </c>
      <c r="G2557" t="s">
        <v>151</v>
      </c>
      <c r="H2557" t="s">
        <v>152</v>
      </c>
      <c r="I2557" t="s">
        <v>74</v>
      </c>
      <c r="J2557" t="s">
        <v>75</v>
      </c>
      <c r="K2557" t="s">
        <v>49</v>
      </c>
      <c r="L2557" s="8">
        <v>11</v>
      </c>
      <c r="M2557" s="8">
        <v>6.8</v>
      </c>
      <c r="N2557">
        <v>30</v>
      </c>
      <c r="O2557" s="8">
        <v>330</v>
      </c>
      <c r="P2557" s="14">
        <v>1.34E-2</v>
      </c>
      <c r="Q2557" s="8">
        <v>4.42</v>
      </c>
      <c r="R2557" s="8">
        <v>325.58</v>
      </c>
      <c r="S2557" s="8">
        <v>204</v>
      </c>
      <c r="T2557" s="8">
        <v>121.58</v>
      </c>
      <c r="U2557">
        <v>0</v>
      </c>
      <c r="V2557" s="8">
        <v>0</v>
      </c>
      <c r="W2557" s="8">
        <v>0</v>
      </c>
      <c r="X2557" s="8">
        <v>121.58</v>
      </c>
    </row>
    <row r="2558" spans="1:24" x14ac:dyDescent="0.25">
      <c r="A2558" t="s">
        <v>2884</v>
      </c>
      <c r="B2558" s="1">
        <v>46120</v>
      </c>
      <c r="C2558" t="s">
        <v>501</v>
      </c>
      <c r="D2558" t="s">
        <v>502</v>
      </c>
      <c r="E2558" t="s">
        <v>27</v>
      </c>
      <c r="F2558" t="s">
        <v>37</v>
      </c>
      <c r="G2558" t="s">
        <v>29</v>
      </c>
      <c r="H2558" t="s">
        <v>30</v>
      </c>
      <c r="I2558" t="s">
        <v>47</v>
      </c>
      <c r="J2558" t="s">
        <v>48</v>
      </c>
      <c r="K2558" t="s">
        <v>49</v>
      </c>
      <c r="L2558" s="8">
        <v>5</v>
      </c>
      <c r="M2558" s="8">
        <v>3.2</v>
      </c>
      <c r="N2558">
        <v>4</v>
      </c>
      <c r="O2558" s="8">
        <v>20</v>
      </c>
      <c r="P2558" s="14">
        <v>1.15E-2</v>
      </c>
      <c r="Q2558" s="8">
        <v>0.23</v>
      </c>
      <c r="R2558" s="8">
        <v>19.77</v>
      </c>
      <c r="S2558" s="8">
        <v>12.8</v>
      </c>
      <c r="T2558" s="8">
        <v>6.97</v>
      </c>
      <c r="U2558">
        <v>0</v>
      </c>
      <c r="V2558" s="8">
        <v>0</v>
      </c>
      <c r="W2558" s="8">
        <v>0</v>
      </c>
      <c r="X2558" s="8">
        <v>6.97</v>
      </c>
    </row>
    <row r="2559" spans="1:24" x14ac:dyDescent="0.25">
      <c r="A2559" t="s">
        <v>2885</v>
      </c>
      <c r="B2559" s="1">
        <v>46095</v>
      </c>
      <c r="C2559" t="s">
        <v>345</v>
      </c>
      <c r="D2559" t="s">
        <v>346</v>
      </c>
      <c r="E2559" t="s">
        <v>71</v>
      </c>
      <c r="F2559" t="s">
        <v>28</v>
      </c>
      <c r="G2559" t="s">
        <v>72</v>
      </c>
      <c r="H2559" t="s">
        <v>73</v>
      </c>
      <c r="I2559" t="s">
        <v>84</v>
      </c>
      <c r="J2559" t="s">
        <v>85</v>
      </c>
      <c r="K2559" t="s">
        <v>42</v>
      </c>
      <c r="L2559" s="8">
        <v>9.9</v>
      </c>
      <c r="M2559" s="8">
        <v>3.1</v>
      </c>
      <c r="N2559">
        <v>150</v>
      </c>
      <c r="O2559" s="8">
        <v>1485</v>
      </c>
      <c r="P2559" s="14">
        <v>5.1299999999999998E-2</v>
      </c>
      <c r="Q2559" s="8">
        <v>76.180000000000007</v>
      </c>
      <c r="R2559" s="8">
        <v>1408.82</v>
      </c>
      <c r="S2559" s="8">
        <v>465</v>
      </c>
      <c r="T2559" s="8">
        <v>943.82</v>
      </c>
      <c r="U2559">
        <v>0</v>
      </c>
      <c r="V2559" s="8">
        <v>0</v>
      </c>
      <c r="W2559" s="8">
        <v>0</v>
      </c>
      <c r="X2559" s="8">
        <v>943.82</v>
      </c>
    </row>
    <row r="2560" spans="1:24" x14ac:dyDescent="0.25">
      <c r="A2560" t="s">
        <v>2886</v>
      </c>
      <c r="B2560" s="1">
        <v>45772</v>
      </c>
      <c r="C2560" t="s">
        <v>689</v>
      </c>
      <c r="D2560" t="s">
        <v>690</v>
      </c>
      <c r="E2560" t="s">
        <v>27</v>
      </c>
      <c r="F2560" t="s">
        <v>54</v>
      </c>
      <c r="G2560" t="s">
        <v>29</v>
      </c>
      <c r="H2560" t="s">
        <v>30</v>
      </c>
      <c r="I2560" t="s">
        <v>104</v>
      </c>
      <c r="J2560" t="s">
        <v>105</v>
      </c>
      <c r="K2560" t="s">
        <v>49</v>
      </c>
      <c r="L2560" s="8">
        <v>4.2</v>
      </c>
      <c r="M2560" s="8">
        <v>2.8</v>
      </c>
      <c r="N2560">
        <v>172</v>
      </c>
      <c r="O2560" s="8">
        <v>722.4</v>
      </c>
      <c r="P2560" s="14">
        <v>9.4000000000000004E-3</v>
      </c>
      <c r="Q2560" s="8">
        <v>6.79</v>
      </c>
      <c r="R2560" s="8">
        <v>715.61</v>
      </c>
      <c r="S2560" s="8">
        <v>481.6</v>
      </c>
      <c r="T2560" s="8">
        <v>234.01</v>
      </c>
      <c r="U2560">
        <v>0</v>
      </c>
      <c r="V2560" s="8">
        <v>0</v>
      </c>
      <c r="W2560" s="8">
        <v>0</v>
      </c>
      <c r="X2560" s="8">
        <v>234.01</v>
      </c>
    </row>
    <row r="2561" spans="1:24" x14ac:dyDescent="0.25">
      <c r="A2561" t="s">
        <v>2887</v>
      </c>
      <c r="B2561" s="1">
        <v>46217</v>
      </c>
      <c r="C2561" t="s">
        <v>285</v>
      </c>
      <c r="D2561" t="s">
        <v>286</v>
      </c>
      <c r="E2561" t="s">
        <v>27</v>
      </c>
      <c r="F2561" t="s">
        <v>89</v>
      </c>
      <c r="G2561" t="s">
        <v>38</v>
      </c>
      <c r="H2561" t="s">
        <v>39</v>
      </c>
      <c r="I2561" t="s">
        <v>127</v>
      </c>
      <c r="J2561" t="s">
        <v>128</v>
      </c>
      <c r="K2561" t="s">
        <v>33</v>
      </c>
      <c r="L2561" s="8">
        <v>7.2</v>
      </c>
      <c r="M2561" s="8">
        <v>3.6</v>
      </c>
      <c r="N2561">
        <v>148</v>
      </c>
      <c r="O2561" s="8">
        <v>1065.5999999999999</v>
      </c>
      <c r="P2561" s="14">
        <v>6.6000000000000003E-2</v>
      </c>
      <c r="Q2561" s="8">
        <v>70.33</v>
      </c>
      <c r="R2561" s="8">
        <v>995.27</v>
      </c>
      <c r="S2561" s="8">
        <v>532.79999999999995</v>
      </c>
      <c r="T2561" s="8">
        <v>462.47</v>
      </c>
      <c r="U2561">
        <v>0</v>
      </c>
      <c r="V2561" s="8">
        <v>0</v>
      </c>
      <c r="W2561" s="8">
        <v>0</v>
      </c>
      <c r="X2561" s="8">
        <v>462.47</v>
      </c>
    </row>
    <row r="2562" spans="1:24" x14ac:dyDescent="0.25">
      <c r="A2562" t="s">
        <v>2888</v>
      </c>
      <c r="B2562" s="1">
        <v>46147</v>
      </c>
      <c r="C2562" t="s">
        <v>102</v>
      </c>
      <c r="D2562" t="s">
        <v>103</v>
      </c>
      <c r="E2562" t="s">
        <v>27</v>
      </c>
      <c r="F2562" t="s">
        <v>54</v>
      </c>
      <c r="G2562" t="s">
        <v>29</v>
      </c>
      <c r="H2562" t="s">
        <v>30</v>
      </c>
      <c r="I2562" t="s">
        <v>47</v>
      </c>
      <c r="J2562" t="s">
        <v>48</v>
      </c>
      <c r="K2562" t="s">
        <v>49</v>
      </c>
      <c r="L2562" s="8">
        <v>5</v>
      </c>
      <c r="M2562" s="8">
        <v>3.2</v>
      </c>
      <c r="N2562">
        <v>67</v>
      </c>
      <c r="O2562" s="8">
        <v>335</v>
      </c>
      <c r="P2562" s="14">
        <v>5.0500000000000003E-2</v>
      </c>
      <c r="Q2562" s="8">
        <v>16.920000000000002</v>
      </c>
      <c r="R2562" s="8">
        <v>318.08</v>
      </c>
      <c r="S2562" s="8">
        <v>214.4</v>
      </c>
      <c r="T2562" s="8">
        <v>103.68</v>
      </c>
      <c r="U2562">
        <v>0</v>
      </c>
      <c r="V2562" s="8">
        <v>0</v>
      </c>
      <c r="W2562" s="8">
        <v>0</v>
      </c>
      <c r="X2562" s="8">
        <v>103.68</v>
      </c>
    </row>
    <row r="2563" spans="1:24" x14ac:dyDescent="0.25">
      <c r="A2563" t="s">
        <v>2889</v>
      </c>
      <c r="B2563" s="1">
        <v>45490</v>
      </c>
      <c r="C2563" t="s">
        <v>102</v>
      </c>
      <c r="D2563" t="s">
        <v>103</v>
      </c>
      <c r="E2563" t="s">
        <v>27</v>
      </c>
      <c r="F2563" t="s">
        <v>54</v>
      </c>
      <c r="G2563" t="s">
        <v>38</v>
      </c>
      <c r="H2563" t="s">
        <v>39</v>
      </c>
      <c r="I2563" t="s">
        <v>84</v>
      </c>
      <c r="J2563" t="s">
        <v>85</v>
      </c>
      <c r="K2563" t="s">
        <v>42</v>
      </c>
      <c r="L2563" s="8">
        <v>9.9</v>
      </c>
      <c r="M2563" s="8">
        <v>3.1</v>
      </c>
      <c r="N2563">
        <v>12</v>
      </c>
      <c r="O2563" s="8">
        <v>118.8</v>
      </c>
      <c r="P2563" s="14">
        <v>2.93E-2</v>
      </c>
      <c r="Q2563" s="8">
        <v>3.48</v>
      </c>
      <c r="R2563" s="8">
        <v>115.32</v>
      </c>
      <c r="S2563" s="8">
        <v>37.200000000000003</v>
      </c>
      <c r="T2563" s="8">
        <v>78.12</v>
      </c>
      <c r="U2563">
        <v>0</v>
      </c>
      <c r="V2563" s="8">
        <v>0</v>
      </c>
      <c r="W2563" s="8">
        <v>0</v>
      </c>
      <c r="X2563" s="8">
        <v>78.12</v>
      </c>
    </row>
    <row r="2564" spans="1:24" x14ac:dyDescent="0.25">
      <c r="A2564" t="s">
        <v>2890</v>
      </c>
      <c r="B2564" s="1">
        <v>45668</v>
      </c>
      <c r="C2564" t="s">
        <v>115</v>
      </c>
      <c r="D2564" t="s">
        <v>116</v>
      </c>
      <c r="E2564" t="s">
        <v>27</v>
      </c>
      <c r="F2564" t="s">
        <v>54</v>
      </c>
      <c r="G2564" t="s">
        <v>38</v>
      </c>
      <c r="H2564" t="s">
        <v>39</v>
      </c>
      <c r="I2564" t="s">
        <v>185</v>
      </c>
      <c r="J2564" t="s">
        <v>186</v>
      </c>
      <c r="K2564" t="s">
        <v>59</v>
      </c>
      <c r="L2564" s="8">
        <v>4.9000000000000004</v>
      </c>
      <c r="M2564" s="8">
        <v>3.1</v>
      </c>
      <c r="N2564">
        <v>96</v>
      </c>
      <c r="O2564" s="8">
        <v>470.4</v>
      </c>
      <c r="P2564" s="14">
        <v>1.11E-2</v>
      </c>
      <c r="Q2564" s="8">
        <v>5.22</v>
      </c>
      <c r="R2564" s="8">
        <v>465.18</v>
      </c>
      <c r="S2564" s="8">
        <v>297.60000000000002</v>
      </c>
      <c r="T2564" s="8">
        <v>167.58</v>
      </c>
      <c r="U2564">
        <v>0</v>
      </c>
      <c r="V2564" s="8">
        <v>0</v>
      </c>
      <c r="W2564" s="8">
        <v>0</v>
      </c>
      <c r="X2564" s="8">
        <v>167.58</v>
      </c>
    </row>
    <row r="2565" spans="1:24" x14ac:dyDescent="0.25">
      <c r="A2565" t="s">
        <v>2891</v>
      </c>
      <c r="B2565" s="1">
        <v>45986</v>
      </c>
      <c r="C2565" t="s">
        <v>445</v>
      </c>
      <c r="D2565" t="s">
        <v>446</v>
      </c>
      <c r="E2565" t="s">
        <v>71</v>
      </c>
      <c r="F2565" t="s">
        <v>89</v>
      </c>
      <c r="G2565" t="s">
        <v>72</v>
      </c>
      <c r="H2565" t="s">
        <v>73</v>
      </c>
      <c r="I2565" t="s">
        <v>84</v>
      </c>
      <c r="J2565" t="s">
        <v>85</v>
      </c>
      <c r="K2565" t="s">
        <v>42</v>
      </c>
      <c r="L2565" s="8">
        <v>9.9</v>
      </c>
      <c r="M2565" s="8">
        <v>3.1</v>
      </c>
      <c r="N2565">
        <v>156</v>
      </c>
      <c r="O2565" s="8">
        <v>1544.4</v>
      </c>
      <c r="P2565" s="14">
        <v>0.1047</v>
      </c>
      <c r="Q2565" s="8">
        <v>161.69999999999999</v>
      </c>
      <c r="R2565" s="8">
        <v>1382.7</v>
      </c>
      <c r="S2565" s="8">
        <v>483.6</v>
      </c>
      <c r="T2565" s="8">
        <v>899.1</v>
      </c>
      <c r="U2565">
        <v>0</v>
      </c>
      <c r="V2565" s="8">
        <v>0</v>
      </c>
      <c r="W2565" s="8">
        <v>0</v>
      </c>
      <c r="X2565" s="8">
        <v>899.1</v>
      </c>
    </row>
    <row r="2566" spans="1:24" x14ac:dyDescent="0.25">
      <c r="A2566" t="s">
        <v>2892</v>
      </c>
      <c r="B2566" s="1">
        <v>46261</v>
      </c>
      <c r="C2566" t="s">
        <v>475</v>
      </c>
      <c r="D2566" t="s">
        <v>476</v>
      </c>
      <c r="E2566" t="s">
        <v>63</v>
      </c>
      <c r="F2566" t="s">
        <v>37</v>
      </c>
      <c r="G2566" t="s">
        <v>64</v>
      </c>
      <c r="H2566" t="s">
        <v>65</v>
      </c>
      <c r="I2566" t="s">
        <v>104</v>
      </c>
      <c r="J2566" t="s">
        <v>105</v>
      </c>
      <c r="K2566" t="s">
        <v>49</v>
      </c>
      <c r="L2566" s="8">
        <v>4.2</v>
      </c>
      <c r="M2566" s="8">
        <v>2.8</v>
      </c>
      <c r="N2566">
        <v>24</v>
      </c>
      <c r="O2566" s="8">
        <v>100.8</v>
      </c>
      <c r="P2566" s="14">
        <v>4.4000000000000003E-3</v>
      </c>
      <c r="Q2566" s="8">
        <v>0.44</v>
      </c>
      <c r="R2566" s="8">
        <v>100.36</v>
      </c>
      <c r="S2566" s="8">
        <v>67.2</v>
      </c>
      <c r="T2566" s="8">
        <v>33.159999999999997</v>
      </c>
      <c r="U2566">
        <v>0</v>
      </c>
      <c r="V2566" s="8">
        <v>0</v>
      </c>
      <c r="W2566" s="8">
        <v>0</v>
      </c>
      <c r="X2566" s="8">
        <v>33.159999999999997</v>
      </c>
    </row>
    <row r="2567" spans="1:24" x14ac:dyDescent="0.25">
      <c r="A2567" t="s">
        <v>2893</v>
      </c>
      <c r="B2567" s="1">
        <v>45876</v>
      </c>
      <c r="C2567" t="s">
        <v>69</v>
      </c>
      <c r="D2567" t="s">
        <v>70</v>
      </c>
      <c r="E2567" t="s">
        <v>71</v>
      </c>
      <c r="F2567" t="s">
        <v>37</v>
      </c>
      <c r="G2567" t="s">
        <v>165</v>
      </c>
      <c r="H2567" t="s">
        <v>166</v>
      </c>
      <c r="I2567" t="s">
        <v>156</v>
      </c>
      <c r="J2567" t="s">
        <v>157</v>
      </c>
      <c r="K2567" t="s">
        <v>42</v>
      </c>
      <c r="L2567" s="8">
        <v>6.2</v>
      </c>
      <c r="M2567" s="8">
        <v>1.9</v>
      </c>
      <c r="N2567">
        <v>31</v>
      </c>
      <c r="O2567" s="8">
        <v>192.2</v>
      </c>
      <c r="P2567" s="14">
        <v>1.7500000000000002E-2</v>
      </c>
      <c r="Q2567" s="8">
        <v>3.36</v>
      </c>
      <c r="R2567" s="8">
        <v>188.84</v>
      </c>
      <c r="S2567" s="8">
        <v>58.9</v>
      </c>
      <c r="T2567" s="8">
        <v>129.94</v>
      </c>
      <c r="U2567">
        <v>0</v>
      </c>
      <c r="V2567" s="8">
        <v>0</v>
      </c>
      <c r="W2567" s="8">
        <v>0</v>
      </c>
      <c r="X2567" s="8">
        <v>129.94</v>
      </c>
    </row>
    <row r="2568" spans="1:24" x14ac:dyDescent="0.25">
      <c r="A2568" t="s">
        <v>2894</v>
      </c>
      <c r="B2568" s="1">
        <v>45743</v>
      </c>
      <c r="C2568" t="s">
        <v>475</v>
      </c>
      <c r="D2568" t="s">
        <v>476</v>
      </c>
      <c r="E2568" t="s">
        <v>63</v>
      </c>
      <c r="F2568" t="s">
        <v>37</v>
      </c>
      <c r="G2568" t="s">
        <v>64</v>
      </c>
      <c r="H2568" t="s">
        <v>65</v>
      </c>
      <c r="I2568" t="s">
        <v>57</v>
      </c>
      <c r="J2568" t="s">
        <v>58</v>
      </c>
      <c r="K2568" t="s">
        <v>59</v>
      </c>
      <c r="L2568" s="8">
        <v>10.5</v>
      </c>
      <c r="M2568" s="8">
        <v>7.5</v>
      </c>
      <c r="N2568">
        <v>17</v>
      </c>
      <c r="O2568" s="8">
        <v>178.5</v>
      </c>
      <c r="P2568" s="14">
        <v>3.3E-3</v>
      </c>
      <c r="Q2568" s="8">
        <v>0.59</v>
      </c>
      <c r="R2568" s="8">
        <v>177.91</v>
      </c>
      <c r="S2568" s="8">
        <v>127.5</v>
      </c>
      <c r="T2568" s="8">
        <v>50.41</v>
      </c>
      <c r="U2568">
        <v>0</v>
      </c>
      <c r="V2568" s="8">
        <v>0</v>
      </c>
      <c r="W2568" s="8">
        <v>0</v>
      </c>
      <c r="X2568" s="8">
        <v>50.41</v>
      </c>
    </row>
    <row r="2569" spans="1:24" x14ac:dyDescent="0.25">
      <c r="A2569" t="s">
        <v>2895</v>
      </c>
      <c r="B2569" s="1">
        <v>45764</v>
      </c>
      <c r="C2569" t="s">
        <v>325</v>
      </c>
      <c r="D2569" t="s">
        <v>326</v>
      </c>
      <c r="E2569" t="s">
        <v>27</v>
      </c>
      <c r="F2569" t="s">
        <v>37</v>
      </c>
      <c r="G2569" t="s">
        <v>29</v>
      </c>
      <c r="H2569" t="s">
        <v>30</v>
      </c>
      <c r="I2569" t="s">
        <v>74</v>
      </c>
      <c r="J2569" t="s">
        <v>75</v>
      </c>
      <c r="K2569" t="s">
        <v>49</v>
      </c>
      <c r="L2569" s="8">
        <v>11</v>
      </c>
      <c r="M2569" s="8">
        <v>6.8</v>
      </c>
      <c r="N2569">
        <v>29</v>
      </c>
      <c r="O2569" s="8">
        <v>319</v>
      </c>
      <c r="P2569" s="14">
        <v>0.46729999999999999</v>
      </c>
      <c r="Q2569" s="8">
        <v>149.07</v>
      </c>
      <c r="R2569" s="8">
        <v>169.93</v>
      </c>
      <c r="S2569" s="8">
        <v>197.2</v>
      </c>
      <c r="T2569" s="8">
        <v>-27.27</v>
      </c>
      <c r="U2569">
        <v>0</v>
      </c>
      <c r="V2569" s="8">
        <v>0</v>
      </c>
      <c r="W2569" s="8">
        <v>0</v>
      </c>
      <c r="X2569" s="8">
        <v>-27.27</v>
      </c>
    </row>
    <row r="2570" spans="1:24" x14ac:dyDescent="0.25">
      <c r="A2570" t="s">
        <v>2896</v>
      </c>
      <c r="B2570" s="1">
        <v>46079</v>
      </c>
      <c r="C2570" t="s">
        <v>394</v>
      </c>
      <c r="D2570" t="s">
        <v>395</v>
      </c>
      <c r="E2570" t="s">
        <v>71</v>
      </c>
      <c r="F2570" t="s">
        <v>37</v>
      </c>
      <c r="G2570" t="s">
        <v>165</v>
      </c>
      <c r="H2570" t="s">
        <v>166</v>
      </c>
      <c r="I2570" t="s">
        <v>117</v>
      </c>
      <c r="J2570" t="s">
        <v>118</v>
      </c>
      <c r="K2570" t="s">
        <v>59</v>
      </c>
      <c r="L2570" s="8">
        <v>6</v>
      </c>
      <c r="M2570" s="8">
        <v>4.2</v>
      </c>
      <c r="N2570">
        <v>11</v>
      </c>
      <c r="O2570" s="8">
        <v>66</v>
      </c>
      <c r="P2570" s="14">
        <v>1.83E-2</v>
      </c>
      <c r="Q2570" s="8">
        <v>1.21</v>
      </c>
      <c r="R2570" s="8">
        <v>64.790000000000006</v>
      </c>
      <c r="S2570" s="8">
        <v>46.2</v>
      </c>
      <c r="T2570" s="8">
        <v>18.59</v>
      </c>
      <c r="U2570">
        <v>0</v>
      </c>
      <c r="V2570" s="8">
        <v>0</v>
      </c>
      <c r="W2570" s="8">
        <v>0</v>
      </c>
      <c r="X2570" s="8">
        <v>18.59</v>
      </c>
    </row>
    <row r="2571" spans="1:24" x14ac:dyDescent="0.25">
      <c r="A2571" t="s">
        <v>2897</v>
      </c>
      <c r="B2571" s="1">
        <v>45580</v>
      </c>
      <c r="C2571" t="s">
        <v>238</v>
      </c>
      <c r="D2571" t="s">
        <v>239</v>
      </c>
      <c r="E2571" t="s">
        <v>27</v>
      </c>
      <c r="F2571" t="s">
        <v>37</v>
      </c>
      <c r="G2571" t="s">
        <v>38</v>
      </c>
      <c r="H2571" t="s">
        <v>39</v>
      </c>
      <c r="I2571" t="s">
        <v>127</v>
      </c>
      <c r="J2571" t="s">
        <v>128</v>
      </c>
      <c r="K2571" t="s">
        <v>33</v>
      </c>
      <c r="L2571" s="8">
        <v>7.2</v>
      </c>
      <c r="M2571" s="8">
        <v>3.6</v>
      </c>
      <c r="N2571">
        <v>16</v>
      </c>
      <c r="O2571" s="8">
        <v>115.2</v>
      </c>
      <c r="P2571" s="14">
        <v>3.0999999999999999E-3</v>
      </c>
      <c r="Q2571" s="8">
        <v>0.36</v>
      </c>
      <c r="R2571" s="8">
        <v>114.84</v>
      </c>
      <c r="S2571" s="8">
        <v>57.6</v>
      </c>
      <c r="T2571" s="8">
        <v>57.24</v>
      </c>
      <c r="U2571">
        <v>7</v>
      </c>
      <c r="V2571" s="8">
        <v>50.24</v>
      </c>
      <c r="W2571" s="8">
        <v>28.7</v>
      </c>
      <c r="X2571" s="8">
        <v>28.54</v>
      </c>
    </row>
    <row r="2572" spans="1:24" x14ac:dyDescent="0.25">
      <c r="A2572" t="s">
        <v>2898</v>
      </c>
      <c r="B2572" s="1">
        <v>46088</v>
      </c>
      <c r="C2572" t="s">
        <v>671</v>
      </c>
      <c r="D2572" t="s">
        <v>672</v>
      </c>
      <c r="E2572" t="s">
        <v>27</v>
      </c>
      <c r="F2572" t="s">
        <v>89</v>
      </c>
      <c r="G2572" t="s">
        <v>38</v>
      </c>
      <c r="H2572" t="s">
        <v>39</v>
      </c>
      <c r="I2572" t="s">
        <v>117</v>
      </c>
      <c r="J2572" t="s">
        <v>118</v>
      </c>
      <c r="K2572" t="s">
        <v>59</v>
      </c>
      <c r="L2572" s="8">
        <v>6</v>
      </c>
      <c r="M2572" s="8">
        <v>4.2</v>
      </c>
      <c r="N2572">
        <v>311</v>
      </c>
      <c r="O2572" s="8">
        <v>1866</v>
      </c>
      <c r="P2572" s="14">
        <v>5.9200000000000003E-2</v>
      </c>
      <c r="Q2572" s="8">
        <v>110.47</v>
      </c>
      <c r="R2572" s="8">
        <v>1755.53</v>
      </c>
      <c r="S2572" s="8">
        <v>1306.2</v>
      </c>
      <c r="T2572" s="8">
        <v>449.33</v>
      </c>
      <c r="U2572">
        <v>0</v>
      </c>
      <c r="V2572" s="8">
        <v>0</v>
      </c>
      <c r="W2572" s="8">
        <v>0</v>
      </c>
      <c r="X2572" s="8">
        <v>449.33</v>
      </c>
    </row>
    <row r="2573" spans="1:24" x14ac:dyDescent="0.25">
      <c r="A2573" t="s">
        <v>2899</v>
      </c>
      <c r="B2573" s="1">
        <v>45683</v>
      </c>
      <c r="C2573" t="s">
        <v>244</v>
      </c>
      <c r="D2573" t="s">
        <v>245</v>
      </c>
      <c r="E2573" t="s">
        <v>53</v>
      </c>
      <c r="F2573" t="s">
        <v>46</v>
      </c>
      <c r="G2573" t="s">
        <v>55</v>
      </c>
      <c r="H2573" t="s">
        <v>56</v>
      </c>
      <c r="I2573" t="s">
        <v>185</v>
      </c>
      <c r="J2573" t="s">
        <v>186</v>
      </c>
      <c r="K2573" t="s">
        <v>59</v>
      </c>
      <c r="L2573" s="8">
        <v>4.9000000000000004</v>
      </c>
      <c r="M2573" s="8">
        <v>3.1</v>
      </c>
      <c r="N2573">
        <v>3</v>
      </c>
      <c r="O2573" s="8">
        <v>14.7</v>
      </c>
      <c r="P2573" s="14">
        <v>0.15179999999999999</v>
      </c>
      <c r="Q2573" s="8">
        <v>2.23</v>
      </c>
      <c r="R2573" s="8">
        <v>12.47</v>
      </c>
      <c r="S2573" s="8">
        <v>9.3000000000000007</v>
      </c>
      <c r="T2573" s="8">
        <v>3.17</v>
      </c>
      <c r="U2573">
        <v>0</v>
      </c>
      <c r="V2573" s="8">
        <v>0</v>
      </c>
      <c r="W2573" s="8">
        <v>0</v>
      </c>
      <c r="X2573" s="8">
        <v>3.17</v>
      </c>
    </row>
    <row r="2574" spans="1:24" x14ac:dyDescent="0.25">
      <c r="A2574" t="s">
        <v>2900</v>
      </c>
      <c r="B2574" s="1">
        <v>45806</v>
      </c>
      <c r="C2574" t="s">
        <v>378</v>
      </c>
      <c r="D2574" t="s">
        <v>379</v>
      </c>
      <c r="E2574" t="s">
        <v>71</v>
      </c>
      <c r="F2574" t="s">
        <v>54</v>
      </c>
      <c r="G2574" t="s">
        <v>72</v>
      </c>
      <c r="H2574" t="s">
        <v>73</v>
      </c>
      <c r="I2574" t="s">
        <v>156</v>
      </c>
      <c r="J2574" t="s">
        <v>157</v>
      </c>
      <c r="K2574" t="s">
        <v>42</v>
      </c>
      <c r="L2574" s="8">
        <v>6.2</v>
      </c>
      <c r="M2574" s="8">
        <v>1.9</v>
      </c>
      <c r="N2574">
        <v>110</v>
      </c>
      <c r="O2574" s="8">
        <v>682</v>
      </c>
      <c r="P2574" s="14">
        <v>7.7000000000000002E-3</v>
      </c>
      <c r="Q2574" s="8">
        <v>5.25</v>
      </c>
      <c r="R2574" s="8">
        <v>676.75</v>
      </c>
      <c r="S2574" s="8">
        <v>209</v>
      </c>
      <c r="T2574" s="8">
        <v>467.75</v>
      </c>
      <c r="U2574">
        <v>0</v>
      </c>
      <c r="V2574" s="8">
        <v>0</v>
      </c>
      <c r="W2574" s="8">
        <v>0</v>
      </c>
      <c r="X2574" s="8">
        <v>467.75</v>
      </c>
    </row>
    <row r="2575" spans="1:24" x14ac:dyDescent="0.25">
      <c r="A2575" t="s">
        <v>2901</v>
      </c>
      <c r="B2575" s="1">
        <v>45832</v>
      </c>
      <c r="C2575" t="s">
        <v>508</v>
      </c>
      <c r="D2575" t="s">
        <v>509</v>
      </c>
      <c r="E2575" t="s">
        <v>27</v>
      </c>
      <c r="F2575" t="s">
        <v>89</v>
      </c>
      <c r="G2575" t="s">
        <v>38</v>
      </c>
      <c r="H2575" t="s">
        <v>39</v>
      </c>
      <c r="I2575" t="s">
        <v>185</v>
      </c>
      <c r="J2575" t="s">
        <v>186</v>
      </c>
      <c r="K2575" t="s">
        <v>59</v>
      </c>
      <c r="L2575" s="8">
        <v>4.9000000000000004</v>
      </c>
      <c r="M2575" s="8">
        <v>3.1</v>
      </c>
      <c r="N2575">
        <v>76</v>
      </c>
      <c r="O2575" s="8">
        <v>372.4</v>
      </c>
      <c r="P2575" s="14">
        <v>0.1273</v>
      </c>
      <c r="Q2575" s="8">
        <v>47.41</v>
      </c>
      <c r="R2575" s="8">
        <v>324.99</v>
      </c>
      <c r="S2575" s="8">
        <v>235.6</v>
      </c>
      <c r="T2575" s="8">
        <v>89.39</v>
      </c>
      <c r="U2575">
        <v>0</v>
      </c>
      <c r="V2575" s="8">
        <v>0</v>
      </c>
      <c r="W2575" s="8">
        <v>0</v>
      </c>
      <c r="X2575" s="8">
        <v>89.39</v>
      </c>
    </row>
    <row r="2576" spans="1:24" x14ac:dyDescent="0.25">
      <c r="A2576" t="s">
        <v>2902</v>
      </c>
      <c r="B2576" s="1">
        <v>45720</v>
      </c>
      <c r="C2576" t="s">
        <v>269</v>
      </c>
      <c r="D2576" t="s">
        <v>270</v>
      </c>
      <c r="E2576" t="s">
        <v>27</v>
      </c>
      <c r="F2576" t="s">
        <v>37</v>
      </c>
      <c r="G2576" t="s">
        <v>38</v>
      </c>
      <c r="H2576" t="s">
        <v>39</v>
      </c>
      <c r="I2576" t="s">
        <v>57</v>
      </c>
      <c r="J2576" t="s">
        <v>58</v>
      </c>
      <c r="K2576" t="s">
        <v>59</v>
      </c>
      <c r="L2576" s="8">
        <v>10.5</v>
      </c>
      <c r="M2576" s="8">
        <v>7.5</v>
      </c>
      <c r="N2576">
        <v>5</v>
      </c>
      <c r="O2576" s="8">
        <v>52.5</v>
      </c>
      <c r="P2576" s="14">
        <v>1.1999999999999999E-3</v>
      </c>
      <c r="Q2576" s="8">
        <v>0.06</v>
      </c>
      <c r="R2576" s="8">
        <v>52.44</v>
      </c>
      <c r="S2576" s="8">
        <v>37.5</v>
      </c>
      <c r="T2576" s="8">
        <v>14.94</v>
      </c>
      <c r="U2576">
        <v>0</v>
      </c>
      <c r="V2576" s="8">
        <v>0</v>
      </c>
      <c r="W2576" s="8">
        <v>0</v>
      </c>
      <c r="X2576" s="8">
        <v>14.94</v>
      </c>
    </row>
    <row r="2577" spans="1:24" x14ac:dyDescent="0.25">
      <c r="A2577" t="s">
        <v>2903</v>
      </c>
      <c r="B2577" s="1">
        <v>45457</v>
      </c>
      <c r="C2577" t="s">
        <v>378</v>
      </c>
      <c r="D2577" t="s">
        <v>379</v>
      </c>
      <c r="E2577" t="s">
        <v>71</v>
      </c>
      <c r="F2577" t="s">
        <v>54</v>
      </c>
      <c r="G2577" t="s">
        <v>72</v>
      </c>
      <c r="H2577" t="s">
        <v>73</v>
      </c>
      <c r="I2577" t="s">
        <v>74</v>
      </c>
      <c r="J2577" t="s">
        <v>75</v>
      </c>
      <c r="K2577" t="s">
        <v>49</v>
      </c>
      <c r="L2577" s="8">
        <v>11</v>
      </c>
      <c r="M2577" s="8">
        <v>6.8</v>
      </c>
      <c r="N2577">
        <v>41</v>
      </c>
      <c r="O2577" s="8">
        <v>451</v>
      </c>
      <c r="P2577" s="14">
        <v>4.4000000000000003E-3</v>
      </c>
      <c r="Q2577" s="8">
        <v>1.98</v>
      </c>
      <c r="R2577" s="8">
        <v>449.02</v>
      </c>
      <c r="S2577" s="8">
        <v>278.8</v>
      </c>
      <c r="T2577" s="8">
        <v>170.22</v>
      </c>
      <c r="U2577">
        <v>0</v>
      </c>
      <c r="V2577" s="8">
        <v>0</v>
      </c>
      <c r="W2577" s="8">
        <v>0</v>
      </c>
      <c r="X2577" s="8">
        <v>170.22</v>
      </c>
    </row>
    <row r="2578" spans="1:24" x14ac:dyDescent="0.25">
      <c r="A2578" t="s">
        <v>2904</v>
      </c>
      <c r="B2578" s="1">
        <v>46128</v>
      </c>
      <c r="C2578" t="s">
        <v>229</v>
      </c>
      <c r="D2578" t="s">
        <v>230</v>
      </c>
      <c r="E2578" t="s">
        <v>27</v>
      </c>
      <c r="F2578" t="s">
        <v>54</v>
      </c>
      <c r="G2578" t="s">
        <v>29</v>
      </c>
      <c r="H2578" t="s">
        <v>30</v>
      </c>
      <c r="I2578" t="s">
        <v>40</v>
      </c>
      <c r="J2578" t="s">
        <v>41</v>
      </c>
      <c r="K2578" t="s">
        <v>42</v>
      </c>
      <c r="L2578" s="8">
        <v>14.5</v>
      </c>
      <c r="M2578" s="8">
        <v>4.2</v>
      </c>
      <c r="N2578">
        <v>196</v>
      </c>
      <c r="O2578" s="8">
        <v>2842</v>
      </c>
      <c r="P2578" s="14">
        <v>1.8E-3</v>
      </c>
      <c r="Q2578" s="8">
        <v>5.12</v>
      </c>
      <c r="R2578" s="8">
        <v>2836.88</v>
      </c>
      <c r="S2578" s="8">
        <v>823.2</v>
      </c>
      <c r="T2578" s="8">
        <v>2013.68</v>
      </c>
      <c r="U2578">
        <v>0</v>
      </c>
      <c r="V2578" s="8">
        <v>0</v>
      </c>
      <c r="W2578" s="8">
        <v>0</v>
      </c>
      <c r="X2578" s="8">
        <v>2013.68</v>
      </c>
    </row>
    <row r="2579" spans="1:24" x14ac:dyDescent="0.25">
      <c r="A2579" t="s">
        <v>2905</v>
      </c>
      <c r="B2579" s="1">
        <v>45496</v>
      </c>
      <c r="C2579" t="s">
        <v>201</v>
      </c>
      <c r="D2579" t="s">
        <v>202</v>
      </c>
      <c r="E2579" t="s">
        <v>53</v>
      </c>
      <c r="F2579" t="s">
        <v>46</v>
      </c>
      <c r="G2579" t="s">
        <v>55</v>
      </c>
      <c r="H2579" t="s">
        <v>56</v>
      </c>
      <c r="I2579" t="s">
        <v>127</v>
      </c>
      <c r="J2579" t="s">
        <v>128</v>
      </c>
      <c r="K2579" t="s">
        <v>33</v>
      </c>
      <c r="L2579" s="8">
        <v>7.2</v>
      </c>
      <c r="M2579" s="8">
        <v>3.6</v>
      </c>
      <c r="N2579">
        <v>28</v>
      </c>
      <c r="O2579" s="8">
        <v>201.6</v>
      </c>
      <c r="P2579" s="14">
        <v>9.2399999999999996E-2</v>
      </c>
      <c r="Q2579" s="8">
        <v>18.63</v>
      </c>
      <c r="R2579" s="8">
        <v>182.97</v>
      </c>
      <c r="S2579" s="8">
        <v>100.8</v>
      </c>
      <c r="T2579" s="8">
        <v>82.17</v>
      </c>
      <c r="U2579">
        <v>0</v>
      </c>
      <c r="V2579" s="8">
        <v>0</v>
      </c>
      <c r="W2579" s="8">
        <v>0</v>
      </c>
      <c r="X2579" s="8">
        <v>82.17</v>
      </c>
    </row>
    <row r="2580" spans="1:24" x14ac:dyDescent="0.25">
      <c r="A2580" t="s">
        <v>2906</v>
      </c>
      <c r="B2580" s="1">
        <v>46112</v>
      </c>
      <c r="C2580" t="s">
        <v>115</v>
      </c>
      <c r="D2580" t="s">
        <v>116</v>
      </c>
      <c r="E2580" t="s">
        <v>27</v>
      </c>
      <c r="F2580" t="s">
        <v>54</v>
      </c>
      <c r="G2580" t="s">
        <v>38</v>
      </c>
      <c r="H2580" t="s">
        <v>39</v>
      </c>
      <c r="I2580" t="s">
        <v>104</v>
      </c>
      <c r="J2580" t="s">
        <v>105</v>
      </c>
      <c r="K2580" t="s">
        <v>49</v>
      </c>
      <c r="L2580" s="8">
        <v>4.2</v>
      </c>
      <c r="M2580" s="8">
        <v>2.8</v>
      </c>
      <c r="N2580">
        <v>38</v>
      </c>
      <c r="O2580" s="8">
        <v>159.6</v>
      </c>
      <c r="P2580" s="14">
        <v>6.7000000000000002E-3</v>
      </c>
      <c r="Q2580" s="8">
        <v>1.07</v>
      </c>
      <c r="R2580" s="8">
        <v>158.53</v>
      </c>
      <c r="S2580" s="8">
        <v>106.4</v>
      </c>
      <c r="T2580" s="8">
        <v>52.13</v>
      </c>
      <c r="U2580">
        <v>0</v>
      </c>
      <c r="V2580" s="8">
        <v>0</v>
      </c>
      <c r="W2580" s="8">
        <v>0</v>
      </c>
      <c r="X2580" s="8">
        <v>52.13</v>
      </c>
    </row>
    <row r="2581" spans="1:24" x14ac:dyDescent="0.25">
      <c r="A2581" t="s">
        <v>2907</v>
      </c>
      <c r="B2581" s="1">
        <v>45911</v>
      </c>
      <c r="C2581" t="s">
        <v>440</v>
      </c>
      <c r="D2581" t="s">
        <v>441</v>
      </c>
      <c r="E2581" t="s">
        <v>71</v>
      </c>
      <c r="F2581" t="s">
        <v>54</v>
      </c>
      <c r="G2581" t="s">
        <v>165</v>
      </c>
      <c r="H2581" t="s">
        <v>166</v>
      </c>
      <c r="I2581" t="s">
        <v>99</v>
      </c>
      <c r="J2581" t="s">
        <v>100</v>
      </c>
      <c r="K2581" t="s">
        <v>49</v>
      </c>
      <c r="L2581" s="8">
        <v>3.8</v>
      </c>
      <c r="M2581" s="8">
        <v>2.6</v>
      </c>
      <c r="N2581">
        <v>84</v>
      </c>
      <c r="O2581" s="8">
        <v>319.2</v>
      </c>
      <c r="P2581" s="14">
        <v>1.0999999999999999E-2</v>
      </c>
      <c r="Q2581" s="8">
        <v>3.51</v>
      </c>
      <c r="R2581" s="8">
        <v>315.69</v>
      </c>
      <c r="S2581" s="8">
        <v>218.4</v>
      </c>
      <c r="T2581" s="8">
        <v>97.29</v>
      </c>
      <c r="U2581">
        <v>0</v>
      </c>
      <c r="V2581" s="8">
        <v>0</v>
      </c>
      <c r="W2581" s="8">
        <v>0</v>
      </c>
      <c r="X2581" s="8">
        <v>97.29</v>
      </c>
    </row>
    <row r="2582" spans="1:24" x14ac:dyDescent="0.25">
      <c r="A2582" t="s">
        <v>2908</v>
      </c>
      <c r="B2582" s="1">
        <v>45433</v>
      </c>
      <c r="C2582" t="s">
        <v>763</v>
      </c>
      <c r="D2582" t="s">
        <v>764</v>
      </c>
      <c r="E2582" t="s">
        <v>71</v>
      </c>
      <c r="F2582" t="s">
        <v>46</v>
      </c>
      <c r="G2582" t="s">
        <v>72</v>
      </c>
      <c r="H2582" t="s">
        <v>73</v>
      </c>
      <c r="I2582" t="s">
        <v>74</v>
      </c>
      <c r="J2582" t="s">
        <v>75</v>
      </c>
      <c r="K2582" t="s">
        <v>49</v>
      </c>
      <c r="L2582" s="8">
        <v>11</v>
      </c>
      <c r="M2582" s="8">
        <v>6.8</v>
      </c>
      <c r="N2582">
        <v>114</v>
      </c>
      <c r="O2582" s="8">
        <v>1254</v>
      </c>
      <c r="P2582" s="14">
        <v>0.45800000000000002</v>
      </c>
      <c r="Q2582" s="8">
        <v>574.33000000000004</v>
      </c>
      <c r="R2582" s="8">
        <v>679.67</v>
      </c>
      <c r="S2582" s="8">
        <v>775.2</v>
      </c>
      <c r="T2582" s="8">
        <v>-95.53</v>
      </c>
      <c r="U2582">
        <v>0</v>
      </c>
      <c r="V2582" s="8">
        <v>0</v>
      </c>
      <c r="W2582" s="8">
        <v>0</v>
      </c>
      <c r="X2582" s="8">
        <v>-95.53</v>
      </c>
    </row>
    <row r="2583" spans="1:24" x14ac:dyDescent="0.25">
      <c r="A2583" t="s">
        <v>2909</v>
      </c>
      <c r="B2583" s="1">
        <v>46185</v>
      </c>
      <c r="C2583" t="s">
        <v>386</v>
      </c>
      <c r="D2583" t="s">
        <v>387</v>
      </c>
      <c r="E2583" t="s">
        <v>27</v>
      </c>
      <c r="F2583" t="s">
        <v>54</v>
      </c>
      <c r="G2583" t="s">
        <v>29</v>
      </c>
      <c r="H2583" t="s">
        <v>30</v>
      </c>
      <c r="I2583" t="s">
        <v>112</v>
      </c>
      <c r="J2583" t="s">
        <v>113</v>
      </c>
      <c r="K2583" t="s">
        <v>42</v>
      </c>
      <c r="L2583" s="8">
        <v>8.5</v>
      </c>
      <c r="M2583" s="8">
        <v>2.8</v>
      </c>
      <c r="N2583">
        <v>105</v>
      </c>
      <c r="O2583" s="8">
        <v>892.5</v>
      </c>
      <c r="P2583" s="14">
        <v>1.66E-2</v>
      </c>
      <c r="Q2583" s="8">
        <v>14.82</v>
      </c>
      <c r="R2583" s="8">
        <v>877.68</v>
      </c>
      <c r="S2583" s="8">
        <v>294</v>
      </c>
      <c r="T2583" s="8">
        <v>583.67999999999995</v>
      </c>
      <c r="U2583">
        <v>0</v>
      </c>
      <c r="V2583" s="8">
        <v>0</v>
      </c>
      <c r="W2583" s="8">
        <v>0</v>
      </c>
      <c r="X2583" s="8">
        <v>583.67999999999995</v>
      </c>
    </row>
    <row r="2584" spans="1:24" x14ac:dyDescent="0.25">
      <c r="A2584" t="s">
        <v>2910</v>
      </c>
      <c r="B2584" s="1">
        <v>45548</v>
      </c>
      <c r="C2584" t="s">
        <v>120</v>
      </c>
      <c r="D2584" t="s">
        <v>121</v>
      </c>
      <c r="E2584" t="s">
        <v>63</v>
      </c>
      <c r="F2584" t="s">
        <v>89</v>
      </c>
      <c r="G2584" t="s">
        <v>64</v>
      </c>
      <c r="H2584" t="s">
        <v>65</v>
      </c>
      <c r="I2584" t="s">
        <v>84</v>
      </c>
      <c r="J2584" t="s">
        <v>85</v>
      </c>
      <c r="K2584" t="s">
        <v>42</v>
      </c>
      <c r="L2584" s="8">
        <v>9.9</v>
      </c>
      <c r="M2584" s="8">
        <v>3.1</v>
      </c>
      <c r="N2584">
        <v>378</v>
      </c>
      <c r="O2584" s="8">
        <v>3742.2</v>
      </c>
      <c r="P2584" s="14">
        <v>0.1201</v>
      </c>
      <c r="Q2584" s="8">
        <v>449.44</v>
      </c>
      <c r="R2584" s="8">
        <v>3292.76</v>
      </c>
      <c r="S2584" s="8">
        <v>1171.8</v>
      </c>
      <c r="T2584" s="8">
        <v>2120.96</v>
      </c>
      <c r="U2584">
        <v>168</v>
      </c>
      <c r="V2584" s="8">
        <v>1463.45</v>
      </c>
      <c r="W2584" s="8">
        <v>604.79999999999995</v>
      </c>
      <c r="X2584" s="8">
        <v>1516.16</v>
      </c>
    </row>
    <row r="2585" spans="1:24" x14ac:dyDescent="0.25">
      <c r="A2585" t="s">
        <v>2911</v>
      </c>
      <c r="B2585" s="1">
        <v>45345</v>
      </c>
      <c r="C2585" t="s">
        <v>475</v>
      </c>
      <c r="D2585" t="s">
        <v>476</v>
      </c>
      <c r="E2585" t="s">
        <v>63</v>
      </c>
      <c r="F2585" t="s">
        <v>37</v>
      </c>
      <c r="G2585" t="s">
        <v>64</v>
      </c>
      <c r="H2585" t="s">
        <v>65</v>
      </c>
      <c r="I2585" t="s">
        <v>40</v>
      </c>
      <c r="J2585" t="s">
        <v>41</v>
      </c>
      <c r="K2585" t="s">
        <v>42</v>
      </c>
      <c r="L2585" s="8">
        <v>14.5</v>
      </c>
      <c r="M2585" s="8">
        <v>4.2</v>
      </c>
      <c r="N2585">
        <v>7</v>
      </c>
      <c r="O2585" s="8">
        <v>101.5</v>
      </c>
      <c r="P2585" s="14">
        <v>1.2999999999999999E-3</v>
      </c>
      <c r="Q2585" s="8">
        <v>0.13</v>
      </c>
      <c r="R2585" s="8">
        <v>101.37</v>
      </c>
      <c r="S2585" s="8">
        <v>29.4</v>
      </c>
      <c r="T2585" s="8">
        <v>71.97</v>
      </c>
      <c r="U2585">
        <v>0</v>
      </c>
      <c r="V2585" s="8">
        <v>0</v>
      </c>
      <c r="W2585" s="8">
        <v>0</v>
      </c>
      <c r="X2585" s="8">
        <v>71.97</v>
      </c>
    </row>
    <row r="2586" spans="1:24" x14ac:dyDescent="0.25">
      <c r="A2586" t="s">
        <v>2912</v>
      </c>
      <c r="B2586" s="1">
        <v>45948</v>
      </c>
      <c r="C2586" t="s">
        <v>805</v>
      </c>
      <c r="D2586" t="s">
        <v>806</v>
      </c>
      <c r="E2586" t="s">
        <v>63</v>
      </c>
      <c r="F2586" t="s">
        <v>89</v>
      </c>
      <c r="G2586" t="s">
        <v>79</v>
      </c>
      <c r="H2586" t="s">
        <v>80</v>
      </c>
      <c r="I2586" t="s">
        <v>144</v>
      </c>
      <c r="J2586" t="s">
        <v>145</v>
      </c>
      <c r="K2586" t="s">
        <v>33</v>
      </c>
      <c r="L2586" s="8">
        <v>12</v>
      </c>
      <c r="M2586" s="8">
        <v>6.5</v>
      </c>
      <c r="N2586">
        <v>424</v>
      </c>
      <c r="O2586" s="8">
        <v>5088</v>
      </c>
      <c r="P2586" s="14">
        <v>3.4799999999999998E-2</v>
      </c>
      <c r="Q2586" s="8">
        <v>177.06</v>
      </c>
      <c r="R2586" s="8">
        <v>4910.9399999999996</v>
      </c>
      <c r="S2586" s="8">
        <v>2756</v>
      </c>
      <c r="T2586" s="8">
        <v>2154.94</v>
      </c>
      <c r="U2586">
        <v>0</v>
      </c>
      <c r="V2586" s="8">
        <v>0</v>
      </c>
      <c r="W2586" s="8">
        <v>0</v>
      </c>
      <c r="X2586" s="8">
        <v>2154.94</v>
      </c>
    </row>
    <row r="2587" spans="1:24" x14ac:dyDescent="0.25">
      <c r="A2587" t="s">
        <v>2913</v>
      </c>
      <c r="B2587" s="1">
        <v>45784</v>
      </c>
      <c r="C2587" t="s">
        <v>285</v>
      </c>
      <c r="D2587" t="s">
        <v>286</v>
      </c>
      <c r="E2587" t="s">
        <v>27</v>
      </c>
      <c r="F2587" t="s">
        <v>89</v>
      </c>
      <c r="G2587" t="s">
        <v>29</v>
      </c>
      <c r="H2587" t="s">
        <v>30</v>
      </c>
      <c r="I2587" t="s">
        <v>99</v>
      </c>
      <c r="J2587" t="s">
        <v>100</v>
      </c>
      <c r="K2587" t="s">
        <v>49</v>
      </c>
      <c r="L2587" s="8">
        <v>3.8</v>
      </c>
      <c r="M2587" s="8">
        <v>2.6</v>
      </c>
      <c r="N2587">
        <v>94</v>
      </c>
      <c r="O2587" s="8">
        <v>357.2</v>
      </c>
      <c r="P2587" s="14">
        <v>9.69E-2</v>
      </c>
      <c r="Q2587" s="8">
        <v>34.61</v>
      </c>
      <c r="R2587" s="8">
        <v>322.58999999999997</v>
      </c>
      <c r="S2587" s="8">
        <v>244.4</v>
      </c>
      <c r="T2587" s="8">
        <v>78.19</v>
      </c>
      <c r="U2587">
        <v>0</v>
      </c>
      <c r="V2587" s="8">
        <v>0</v>
      </c>
      <c r="W2587" s="8">
        <v>0</v>
      </c>
      <c r="X2587" s="8">
        <v>78.19</v>
      </c>
    </row>
    <row r="2588" spans="1:24" x14ac:dyDescent="0.25">
      <c r="A2588" t="s">
        <v>2914</v>
      </c>
      <c r="B2588" s="1">
        <v>46187</v>
      </c>
      <c r="C2588" t="s">
        <v>162</v>
      </c>
      <c r="D2588" t="s">
        <v>163</v>
      </c>
      <c r="E2588" t="s">
        <v>150</v>
      </c>
      <c r="F2588" t="s">
        <v>89</v>
      </c>
      <c r="G2588" t="s">
        <v>151</v>
      </c>
      <c r="H2588" t="s">
        <v>152</v>
      </c>
      <c r="I2588" t="s">
        <v>47</v>
      </c>
      <c r="J2588" t="s">
        <v>48</v>
      </c>
      <c r="K2588" t="s">
        <v>49</v>
      </c>
      <c r="L2588" s="8">
        <v>5</v>
      </c>
      <c r="M2588" s="8">
        <v>3.2</v>
      </c>
      <c r="N2588">
        <v>38</v>
      </c>
      <c r="O2588" s="8">
        <v>190</v>
      </c>
      <c r="P2588" s="14">
        <v>0.16009999999999999</v>
      </c>
      <c r="Q2588" s="8">
        <v>30.42</v>
      </c>
      <c r="R2588" s="8">
        <v>159.58000000000001</v>
      </c>
      <c r="S2588" s="8">
        <v>121.6</v>
      </c>
      <c r="T2588" s="8">
        <v>37.979999999999997</v>
      </c>
      <c r="U2588">
        <v>0</v>
      </c>
      <c r="V2588" s="8">
        <v>0</v>
      </c>
      <c r="W2588" s="8">
        <v>0</v>
      </c>
      <c r="X2588" s="8">
        <v>37.979999999999997</v>
      </c>
    </row>
    <row r="2589" spans="1:24" x14ac:dyDescent="0.25">
      <c r="A2589" t="s">
        <v>2915</v>
      </c>
      <c r="B2589" s="1">
        <v>45672</v>
      </c>
      <c r="C2589" t="s">
        <v>325</v>
      </c>
      <c r="D2589" t="s">
        <v>326</v>
      </c>
      <c r="E2589" t="s">
        <v>27</v>
      </c>
      <c r="F2589" t="s">
        <v>37</v>
      </c>
      <c r="G2589" t="s">
        <v>38</v>
      </c>
      <c r="H2589" t="s">
        <v>39</v>
      </c>
      <c r="I2589" t="s">
        <v>84</v>
      </c>
      <c r="J2589" t="s">
        <v>85</v>
      </c>
      <c r="K2589" t="s">
        <v>42</v>
      </c>
      <c r="L2589" s="8">
        <v>9.9</v>
      </c>
      <c r="M2589" s="8">
        <v>3.1</v>
      </c>
      <c r="N2589">
        <v>19</v>
      </c>
      <c r="O2589" s="8">
        <v>188.1</v>
      </c>
      <c r="P2589" s="14">
        <v>8.5000000000000006E-3</v>
      </c>
      <c r="Q2589" s="8">
        <v>1.6</v>
      </c>
      <c r="R2589" s="8">
        <v>186.5</v>
      </c>
      <c r="S2589" s="8">
        <v>58.9</v>
      </c>
      <c r="T2589" s="8">
        <v>127.6</v>
      </c>
      <c r="U2589">
        <v>0</v>
      </c>
      <c r="V2589" s="8">
        <v>0</v>
      </c>
      <c r="W2589" s="8">
        <v>0</v>
      </c>
      <c r="X2589" s="8">
        <v>127.6</v>
      </c>
    </row>
    <row r="2590" spans="1:24" x14ac:dyDescent="0.25">
      <c r="A2590" t="s">
        <v>2916</v>
      </c>
      <c r="B2590" s="1">
        <v>45859</v>
      </c>
      <c r="C2590" t="s">
        <v>508</v>
      </c>
      <c r="D2590" t="s">
        <v>509</v>
      </c>
      <c r="E2590" t="s">
        <v>27</v>
      </c>
      <c r="F2590" t="s">
        <v>89</v>
      </c>
      <c r="G2590" t="s">
        <v>29</v>
      </c>
      <c r="H2590" t="s">
        <v>30</v>
      </c>
      <c r="I2590" t="s">
        <v>40</v>
      </c>
      <c r="J2590" t="s">
        <v>41</v>
      </c>
      <c r="K2590" t="s">
        <v>42</v>
      </c>
      <c r="L2590" s="8">
        <v>14.5</v>
      </c>
      <c r="M2590" s="8">
        <v>4.2</v>
      </c>
      <c r="N2590">
        <v>237</v>
      </c>
      <c r="O2590" s="8">
        <v>3436.5</v>
      </c>
      <c r="P2590" s="14">
        <v>8.9300000000000004E-2</v>
      </c>
      <c r="Q2590" s="8">
        <v>306.88</v>
      </c>
      <c r="R2590" s="8">
        <v>3129.62</v>
      </c>
      <c r="S2590" s="8">
        <v>995.4</v>
      </c>
      <c r="T2590" s="8">
        <v>2134.2199999999998</v>
      </c>
      <c r="U2590">
        <v>0</v>
      </c>
      <c r="V2590" s="8">
        <v>0</v>
      </c>
      <c r="W2590" s="8">
        <v>0</v>
      </c>
      <c r="X2590" s="8">
        <v>2134.2199999999998</v>
      </c>
    </row>
    <row r="2591" spans="1:24" x14ac:dyDescent="0.25">
      <c r="A2591" t="s">
        <v>2917</v>
      </c>
      <c r="B2591" s="1">
        <v>46248</v>
      </c>
      <c r="C2591" t="s">
        <v>136</v>
      </c>
      <c r="D2591" t="s">
        <v>137</v>
      </c>
      <c r="E2591" t="s">
        <v>71</v>
      </c>
      <c r="F2591" t="s">
        <v>54</v>
      </c>
      <c r="G2591" t="s">
        <v>165</v>
      </c>
      <c r="H2591" t="s">
        <v>166</v>
      </c>
      <c r="I2591" t="s">
        <v>40</v>
      </c>
      <c r="J2591" t="s">
        <v>41</v>
      </c>
      <c r="K2591" t="s">
        <v>42</v>
      </c>
      <c r="L2591" s="8">
        <v>14.5</v>
      </c>
      <c r="M2591" s="8">
        <v>4.2</v>
      </c>
      <c r="N2591">
        <v>189</v>
      </c>
      <c r="O2591" s="8">
        <v>2740.5</v>
      </c>
      <c r="P2591" s="14">
        <v>2.0000000000000001E-4</v>
      </c>
      <c r="Q2591" s="8">
        <v>0.55000000000000004</v>
      </c>
      <c r="R2591" s="8">
        <v>2739.95</v>
      </c>
      <c r="S2591" s="8">
        <v>793.8</v>
      </c>
      <c r="T2591" s="8">
        <v>1946.15</v>
      </c>
      <c r="U2591">
        <v>0</v>
      </c>
      <c r="V2591" s="8">
        <v>0</v>
      </c>
      <c r="W2591" s="8">
        <v>0</v>
      </c>
      <c r="X2591" s="8">
        <v>1946.15</v>
      </c>
    </row>
    <row r="2592" spans="1:24" x14ac:dyDescent="0.25">
      <c r="A2592" t="s">
        <v>2918</v>
      </c>
      <c r="B2592" s="1">
        <v>45397</v>
      </c>
      <c r="C2592" t="s">
        <v>318</v>
      </c>
      <c r="D2592" t="s">
        <v>319</v>
      </c>
      <c r="E2592" t="s">
        <v>27</v>
      </c>
      <c r="F2592" t="s">
        <v>37</v>
      </c>
      <c r="G2592" t="s">
        <v>38</v>
      </c>
      <c r="H2592" t="s">
        <v>39</v>
      </c>
      <c r="I2592" t="s">
        <v>40</v>
      </c>
      <c r="J2592" t="s">
        <v>41</v>
      </c>
      <c r="K2592" t="s">
        <v>42</v>
      </c>
      <c r="L2592" s="8">
        <v>14.5</v>
      </c>
      <c r="M2592" s="8">
        <v>4.2</v>
      </c>
      <c r="N2592">
        <v>20</v>
      </c>
      <c r="O2592" s="8">
        <v>290</v>
      </c>
      <c r="P2592" s="14">
        <v>6.0699999999999997E-2</v>
      </c>
      <c r="Q2592" s="8">
        <v>17.600000000000001</v>
      </c>
      <c r="R2592" s="8">
        <v>272.39999999999998</v>
      </c>
      <c r="S2592" s="8">
        <v>84</v>
      </c>
      <c r="T2592" s="8">
        <v>188.4</v>
      </c>
      <c r="U2592">
        <v>0</v>
      </c>
      <c r="V2592" s="8">
        <v>0</v>
      </c>
      <c r="W2592" s="8">
        <v>0</v>
      </c>
      <c r="X2592" s="8">
        <v>188.4</v>
      </c>
    </row>
    <row r="2593" spans="1:24" x14ac:dyDescent="0.25">
      <c r="A2593" t="s">
        <v>2919</v>
      </c>
      <c r="B2593" s="1">
        <v>46020</v>
      </c>
      <c r="C2593" t="s">
        <v>191</v>
      </c>
      <c r="D2593" t="s">
        <v>192</v>
      </c>
      <c r="E2593" t="s">
        <v>150</v>
      </c>
      <c r="F2593" t="s">
        <v>54</v>
      </c>
      <c r="G2593" t="s">
        <v>151</v>
      </c>
      <c r="H2593" t="s">
        <v>152</v>
      </c>
      <c r="I2593" t="s">
        <v>66</v>
      </c>
      <c r="J2593" t="s">
        <v>67</v>
      </c>
      <c r="K2593" t="s">
        <v>33</v>
      </c>
      <c r="L2593" s="8">
        <v>4.5</v>
      </c>
      <c r="M2593" s="8">
        <v>2.1</v>
      </c>
      <c r="N2593">
        <v>33</v>
      </c>
      <c r="O2593" s="8">
        <v>148.5</v>
      </c>
      <c r="P2593" s="14">
        <v>2.1600000000000001E-2</v>
      </c>
      <c r="Q2593" s="8">
        <v>3.21</v>
      </c>
      <c r="R2593" s="8">
        <v>145.29</v>
      </c>
      <c r="S2593" s="8">
        <v>69.3</v>
      </c>
      <c r="T2593" s="8">
        <v>75.989999999999995</v>
      </c>
      <c r="U2593">
        <v>0</v>
      </c>
      <c r="V2593" s="8">
        <v>0</v>
      </c>
      <c r="W2593" s="8">
        <v>0</v>
      </c>
      <c r="X2593" s="8">
        <v>75.989999999999995</v>
      </c>
    </row>
    <row r="2594" spans="1:24" x14ac:dyDescent="0.25">
      <c r="A2594" t="s">
        <v>2920</v>
      </c>
      <c r="B2594" s="1">
        <v>46158</v>
      </c>
      <c r="C2594" t="s">
        <v>361</v>
      </c>
      <c r="D2594" t="s">
        <v>362</v>
      </c>
      <c r="E2594" t="s">
        <v>27</v>
      </c>
      <c r="F2594" t="s">
        <v>28</v>
      </c>
      <c r="G2594" t="s">
        <v>38</v>
      </c>
      <c r="H2594" t="s">
        <v>39</v>
      </c>
      <c r="I2594" t="s">
        <v>47</v>
      </c>
      <c r="J2594" t="s">
        <v>48</v>
      </c>
      <c r="K2594" t="s">
        <v>49</v>
      </c>
      <c r="L2594" s="8">
        <v>5</v>
      </c>
      <c r="M2594" s="8">
        <v>3.2</v>
      </c>
      <c r="N2594">
        <v>97</v>
      </c>
      <c r="O2594" s="8">
        <v>485</v>
      </c>
      <c r="P2594" s="14">
        <v>3.1899999999999998E-2</v>
      </c>
      <c r="Q2594" s="8">
        <v>15.47</v>
      </c>
      <c r="R2594" s="8">
        <v>469.53</v>
      </c>
      <c r="S2594" s="8">
        <v>310.39999999999998</v>
      </c>
      <c r="T2594" s="8">
        <v>159.13</v>
      </c>
      <c r="U2594">
        <v>0</v>
      </c>
      <c r="V2594" s="8">
        <v>0</v>
      </c>
      <c r="W2594" s="8">
        <v>0</v>
      </c>
      <c r="X2594" s="8">
        <v>159.13</v>
      </c>
    </row>
    <row r="2595" spans="1:24" x14ac:dyDescent="0.25">
      <c r="A2595" t="s">
        <v>2921</v>
      </c>
      <c r="B2595" s="1">
        <v>45820</v>
      </c>
      <c r="C2595" t="s">
        <v>215</v>
      </c>
      <c r="D2595" t="s">
        <v>216</v>
      </c>
      <c r="E2595" t="s">
        <v>27</v>
      </c>
      <c r="F2595" t="s">
        <v>54</v>
      </c>
      <c r="G2595" t="s">
        <v>38</v>
      </c>
      <c r="H2595" t="s">
        <v>39</v>
      </c>
      <c r="I2595" t="s">
        <v>57</v>
      </c>
      <c r="J2595" t="s">
        <v>58</v>
      </c>
      <c r="K2595" t="s">
        <v>59</v>
      </c>
      <c r="L2595" s="8">
        <v>10.5</v>
      </c>
      <c r="M2595" s="8">
        <v>7.5</v>
      </c>
      <c r="N2595">
        <v>18</v>
      </c>
      <c r="O2595" s="8">
        <v>189</v>
      </c>
      <c r="P2595" s="14">
        <v>1.3299999999999999E-2</v>
      </c>
      <c r="Q2595" s="8">
        <v>2.5099999999999998</v>
      </c>
      <c r="R2595" s="8">
        <v>186.49</v>
      </c>
      <c r="S2595" s="8">
        <v>135</v>
      </c>
      <c r="T2595" s="8">
        <v>51.49</v>
      </c>
      <c r="U2595">
        <v>0</v>
      </c>
      <c r="V2595" s="8">
        <v>0</v>
      </c>
      <c r="W2595" s="8">
        <v>0</v>
      </c>
      <c r="X2595" s="8">
        <v>51.49</v>
      </c>
    </row>
    <row r="2596" spans="1:24" x14ac:dyDescent="0.25">
      <c r="A2596" t="s">
        <v>2922</v>
      </c>
      <c r="B2596" s="1">
        <v>46163</v>
      </c>
      <c r="C2596" t="s">
        <v>177</v>
      </c>
      <c r="D2596" t="s">
        <v>178</v>
      </c>
      <c r="E2596" t="s">
        <v>27</v>
      </c>
      <c r="F2596" t="s">
        <v>37</v>
      </c>
      <c r="G2596" t="s">
        <v>29</v>
      </c>
      <c r="H2596" t="s">
        <v>30</v>
      </c>
      <c r="I2596" t="s">
        <v>99</v>
      </c>
      <c r="J2596" t="s">
        <v>100</v>
      </c>
      <c r="K2596" t="s">
        <v>49</v>
      </c>
      <c r="L2596" s="8">
        <v>3.8</v>
      </c>
      <c r="M2596" s="8">
        <v>2.6</v>
      </c>
      <c r="N2596">
        <v>44</v>
      </c>
      <c r="O2596" s="8">
        <v>167.2</v>
      </c>
      <c r="P2596" s="14">
        <v>4.5999999999999999E-3</v>
      </c>
      <c r="Q2596" s="8">
        <v>0.77</v>
      </c>
      <c r="R2596" s="8">
        <v>166.43</v>
      </c>
      <c r="S2596" s="8">
        <v>114.4</v>
      </c>
      <c r="T2596" s="8">
        <v>52.03</v>
      </c>
      <c r="U2596">
        <v>0</v>
      </c>
      <c r="V2596" s="8">
        <v>0</v>
      </c>
      <c r="W2596" s="8">
        <v>0</v>
      </c>
      <c r="X2596" s="8">
        <v>52.03</v>
      </c>
    </row>
    <row r="2597" spans="1:24" x14ac:dyDescent="0.25">
      <c r="A2597" t="s">
        <v>2923</v>
      </c>
      <c r="B2597" s="1">
        <v>45419</v>
      </c>
      <c r="C2597" t="s">
        <v>110</v>
      </c>
      <c r="D2597" t="s">
        <v>111</v>
      </c>
      <c r="E2597" t="s">
        <v>27</v>
      </c>
      <c r="F2597" t="s">
        <v>37</v>
      </c>
      <c r="G2597" t="s">
        <v>38</v>
      </c>
      <c r="H2597" t="s">
        <v>39</v>
      </c>
      <c r="I2597" t="s">
        <v>31</v>
      </c>
      <c r="J2597" t="s">
        <v>32</v>
      </c>
      <c r="K2597" t="s">
        <v>33</v>
      </c>
      <c r="L2597" s="8">
        <v>5.8</v>
      </c>
      <c r="M2597" s="8">
        <v>2.7</v>
      </c>
      <c r="N2597">
        <v>2</v>
      </c>
      <c r="O2597" s="8">
        <v>11.6</v>
      </c>
      <c r="P2597" s="14">
        <v>2.06E-2</v>
      </c>
      <c r="Q2597" s="8">
        <v>0.24</v>
      </c>
      <c r="R2597" s="8">
        <v>11.36</v>
      </c>
      <c r="S2597" s="8">
        <v>5.4</v>
      </c>
      <c r="T2597" s="8">
        <v>5.96</v>
      </c>
      <c r="U2597">
        <v>0</v>
      </c>
      <c r="V2597" s="8">
        <v>0</v>
      </c>
      <c r="W2597" s="8">
        <v>0</v>
      </c>
      <c r="X2597" s="8">
        <v>5.96</v>
      </c>
    </row>
    <row r="2598" spans="1:24" x14ac:dyDescent="0.25">
      <c r="A2598" t="s">
        <v>2924</v>
      </c>
      <c r="B2598" s="1">
        <v>45583</v>
      </c>
      <c r="C2598" t="s">
        <v>671</v>
      </c>
      <c r="D2598" t="s">
        <v>672</v>
      </c>
      <c r="E2598" t="s">
        <v>27</v>
      </c>
      <c r="F2598" t="s">
        <v>89</v>
      </c>
      <c r="G2598" t="s">
        <v>38</v>
      </c>
      <c r="H2598" t="s">
        <v>39</v>
      </c>
      <c r="I2598" t="s">
        <v>47</v>
      </c>
      <c r="J2598" t="s">
        <v>48</v>
      </c>
      <c r="K2598" t="s">
        <v>49</v>
      </c>
      <c r="L2598" s="8">
        <v>5</v>
      </c>
      <c r="M2598" s="8">
        <v>3.2</v>
      </c>
      <c r="N2598">
        <v>139</v>
      </c>
      <c r="O2598" s="8">
        <v>695</v>
      </c>
      <c r="P2598" s="14">
        <v>3.2300000000000002E-2</v>
      </c>
      <c r="Q2598" s="8">
        <v>22.45</v>
      </c>
      <c r="R2598" s="8">
        <v>672.55</v>
      </c>
      <c r="S2598" s="8">
        <v>444.8</v>
      </c>
      <c r="T2598" s="8">
        <v>227.75</v>
      </c>
      <c r="U2598">
        <v>0</v>
      </c>
      <c r="V2598" s="8">
        <v>0</v>
      </c>
      <c r="W2598" s="8">
        <v>0</v>
      </c>
      <c r="X2598" s="8">
        <v>227.75</v>
      </c>
    </row>
    <row r="2599" spans="1:24" x14ac:dyDescent="0.25">
      <c r="A2599" t="s">
        <v>2925</v>
      </c>
      <c r="B2599" s="1">
        <v>45377</v>
      </c>
      <c r="C2599" t="s">
        <v>331</v>
      </c>
      <c r="D2599" t="s">
        <v>332</v>
      </c>
      <c r="E2599" t="s">
        <v>150</v>
      </c>
      <c r="F2599" t="s">
        <v>37</v>
      </c>
      <c r="G2599" t="s">
        <v>151</v>
      </c>
      <c r="H2599" t="s">
        <v>152</v>
      </c>
      <c r="I2599" t="s">
        <v>117</v>
      </c>
      <c r="J2599" t="s">
        <v>118</v>
      </c>
      <c r="K2599" t="s">
        <v>59</v>
      </c>
      <c r="L2599" s="8">
        <v>6</v>
      </c>
      <c r="M2599" s="8">
        <v>4.2</v>
      </c>
      <c r="N2599">
        <v>9</v>
      </c>
      <c r="O2599" s="8">
        <v>54</v>
      </c>
      <c r="P2599" s="14">
        <v>1.1000000000000001E-3</v>
      </c>
      <c r="Q2599" s="8">
        <v>0.06</v>
      </c>
      <c r="R2599" s="8">
        <v>53.94</v>
      </c>
      <c r="S2599" s="8">
        <v>37.799999999999997</v>
      </c>
      <c r="T2599" s="8">
        <v>16.14</v>
      </c>
      <c r="U2599">
        <v>0</v>
      </c>
      <c r="V2599" s="8">
        <v>0</v>
      </c>
      <c r="W2599" s="8">
        <v>0</v>
      </c>
      <c r="X2599" s="8">
        <v>16.14</v>
      </c>
    </row>
    <row r="2600" spans="1:24" x14ac:dyDescent="0.25">
      <c r="A2600" t="s">
        <v>2926</v>
      </c>
      <c r="B2600" s="1">
        <v>46073</v>
      </c>
      <c r="C2600" t="s">
        <v>350</v>
      </c>
      <c r="D2600" t="s">
        <v>351</v>
      </c>
      <c r="E2600" t="s">
        <v>63</v>
      </c>
      <c r="F2600" t="s">
        <v>89</v>
      </c>
      <c r="G2600" t="s">
        <v>79</v>
      </c>
      <c r="H2600" t="s">
        <v>80</v>
      </c>
      <c r="I2600" t="s">
        <v>47</v>
      </c>
      <c r="J2600" t="s">
        <v>48</v>
      </c>
      <c r="K2600" t="s">
        <v>49</v>
      </c>
      <c r="L2600" s="8">
        <v>5</v>
      </c>
      <c r="M2600" s="8">
        <v>3.2</v>
      </c>
      <c r="N2600">
        <v>188</v>
      </c>
      <c r="O2600" s="8">
        <v>940</v>
      </c>
      <c r="P2600" s="14">
        <v>0.14449999999999999</v>
      </c>
      <c r="Q2600" s="8">
        <v>135.83000000000001</v>
      </c>
      <c r="R2600" s="8">
        <v>804.17</v>
      </c>
      <c r="S2600" s="8">
        <v>601.6</v>
      </c>
      <c r="T2600" s="8">
        <v>202.57</v>
      </c>
      <c r="U2600">
        <v>0</v>
      </c>
      <c r="V2600" s="8">
        <v>0</v>
      </c>
      <c r="W2600" s="8">
        <v>0</v>
      </c>
      <c r="X2600" s="8">
        <v>202.57</v>
      </c>
    </row>
    <row r="2601" spans="1:24" x14ac:dyDescent="0.25">
      <c r="A2601" t="s">
        <v>2927</v>
      </c>
      <c r="B2601" s="1">
        <v>45456</v>
      </c>
      <c r="C2601" t="s">
        <v>87</v>
      </c>
      <c r="D2601" t="s">
        <v>88</v>
      </c>
      <c r="E2601" t="s">
        <v>63</v>
      </c>
      <c r="F2601" t="s">
        <v>89</v>
      </c>
      <c r="G2601" t="s">
        <v>64</v>
      </c>
      <c r="H2601" t="s">
        <v>65</v>
      </c>
      <c r="I2601" t="s">
        <v>156</v>
      </c>
      <c r="J2601" t="s">
        <v>157</v>
      </c>
      <c r="K2601" t="s">
        <v>42</v>
      </c>
      <c r="L2601" s="8">
        <v>6.2</v>
      </c>
      <c r="M2601" s="8">
        <v>1.9</v>
      </c>
      <c r="N2601">
        <v>46</v>
      </c>
      <c r="O2601" s="8">
        <v>285.2</v>
      </c>
      <c r="P2601" s="14">
        <v>0.15429999999999999</v>
      </c>
      <c r="Q2601" s="8">
        <v>44.01</v>
      </c>
      <c r="R2601" s="8">
        <v>241.19</v>
      </c>
      <c r="S2601" s="8">
        <v>87.4</v>
      </c>
      <c r="T2601" s="8">
        <v>153.79</v>
      </c>
      <c r="U2601">
        <v>0</v>
      </c>
      <c r="V2601" s="8">
        <v>0</v>
      </c>
      <c r="W2601" s="8">
        <v>0</v>
      </c>
      <c r="X2601" s="8">
        <v>153.79</v>
      </c>
    </row>
    <row r="2602" spans="1:24" x14ac:dyDescent="0.25">
      <c r="A2602" t="s">
        <v>2928</v>
      </c>
      <c r="B2602" s="1">
        <v>45571</v>
      </c>
      <c r="C2602" t="s">
        <v>551</v>
      </c>
      <c r="D2602" t="s">
        <v>552</v>
      </c>
      <c r="E2602" t="s">
        <v>27</v>
      </c>
      <c r="F2602" t="s">
        <v>54</v>
      </c>
      <c r="G2602" t="s">
        <v>29</v>
      </c>
      <c r="H2602" t="s">
        <v>30</v>
      </c>
      <c r="I2602" t="s">
        <v>47</v>
      </c>
      <c r="J2602" t="s">
        <v>48</v>
      </c>
      <c r="K2602" t="s">
        <v>49</v>
      </c>
      <c r="L2602" s="8">
        <v>5</v>
      </c>
      <c r="M2602" s="8">
        <v>3.2</v>
      </c>
      <c r="N2602">
        <v>34</v>
      </c>
      <c r="O2602" s="8">
        <v>170</v>
      </c>
      <c r="P2602" s="14">
        <v>9.1000000000000004E-3</v>
      </c>
      <c r="Q2602" s="8">
        <v>1.55</v>
      </c>
      <c r="R2602" s="8">
        <v>168.45</v>
      </c>
      <c r="S2602" s="8">
        <v>108.8</v>
      </c>
      <c r="T2602" s="8">
        <v>59.65</v>
      </c>
      <c r="U2602">
        <v>0</v>
      </c>
      <c r="V2602" s="8">
        <v>0</v>
      </c>
      <c r="W2602" s="8">
        <v>0</v>
      </c>
      <c r="X2602" s="8">
        <v>59.65</v>
      </c>
    </row>
    <row r="2603" spans="1:24" x14ac:dyDescent="0.25">
      <c r="A2603" t="s">
        <v>2929</v>
      </c>
      <c r="B2603" s="1">
        <v>45752</v>
      </c>
      <c r="C2603" t="s">
        <v>528</v>
      </c>
      <c r="D2603" t="s">
        <v>529</v>
      </c>
      <c r="E2603" t="s">
        <v>27</v>
      </c>
      <c r="F2603" t="s">
        <v>54</v>
      </c>
      <c r="G2603" t="s">
        <v>38</v>
      </c>
      <c r="H2603" t="s">
        <v>39</v>
      </c>
      <c r="I2603" t="s">
        <v>57</v>
      </c>
      <c r="J2603" t="s">
        <v>58</v>
      </c>
      <c r="K2603" t="s">
        <v>59</v>
      </c>
      <c r="L2603" s="8">
        <v>10.5</v>
      </c>
      <c r="M2603" s="8">
        <v>7.5</v>
      </c>
      <c r="N2603">
        <v>26</v>
      </c>
      <c r="O2603" s="8">
        <v>273</v>
      </c>
      <c r="P2603" s="14">
        <v>0.38529999999999998</v>
      </c>
      <c r="Q2603" s="8">
        <v>105.19</v>
      </c>
      <c r="R2603" s="8">
        <v>167.81</v>
      </c>
      <c r="S2603" s="8">
        <v>195</v>
      </c>
      <c r="T2603" s="8">
        <v>-27.19</v>
      </c>
      <c r="U2603">
        <v>0</v>
      </c>
      <c r="V2603" s="8">
        <v>0</v>
      </c>
      <c r="W2603" s="8">
        <v>0</v>
      </c>
      <c r="X2603" s="8">
        <v>-27.19</v>
      </c>
    </row>
    <row r="2604" spans="1:24" x14ac:dyDescent="0.25">
      <c r="A2604" t="s">
        <v>2930</v>
      </c>
      <c r="B2604" s="1">
        <v>46219</v>
      </c>
      <c r="C2604" t="s">
        <v>162</v>
      </c>
      <c r="D2604" t="s">
        <v>163</v>
      </c>
      <c r="E2604" t="s">
        <v>150</v>
      </c>
      <c r="F2604" t="s">
        <v>89</v>
      </c>
      <c r="G2604" t="s">
        <v>151</v>
      </c>
      <c r="H2604" t="s">
        <v>152</v>
      </c>
      <c r="I2604" t="s">
        <v>117</v>
      </c>
      <c r="J2604" t="s">
        <v>118</v>
      </c>
      <c r="K2604" t="s">
        <v>59</v>
      </c>
      <c r="L2604" s="8">
        <v>6</v>
      </c>
      <c r="M2604" s="8">
        <v>4.2</v>
      </c>
      <c r="N2604">
        <v>82</v>
      </c>
      <c r="O2604" s="8">
        <v>492</v>
      </c>
      <c r="P2604" s="14">
        <v>9.3299999999999994E-2</v>
      </c>
      <c r="Q2604" s="8">
        <v>45.9</v>
      </c>
      <c r="R2604" s="8">
        <v>446.1</v>
      </c>
      <c r="S2604" s="8">
        <v>344.4</v>
      </c>
      <c r="T2604" s="8">
        <v>101.7</v>
      </c>
      <c r="U2604">
        <v>0</v>
      </c>
      <c r="V2604" s="8">
        <v>0</v>
      </c>
      <c r="W2604" s="8">
        <v>0</v>
      </c>
      <c r="X2604" s="8">
        <v>101.7</v>
      </c>
    </row>
    <row r="2605" spans="1:24" x14ac:dyDescent="0.25">
      <c r="A2605" t="s">
        <v>2931</v>
      </c>
      <c r="B2605" s="1">
        <v>45817</v>
      </c>
      <c r="C2605" t="s">
        <v>523</v>
      </c>
      <c r="D2605" t="s">
        <v>524</v>
      </c>
      <c r="E2605" t="s">
        <v>27</v>
      </c>
      <c r="F2605" t="s">
        <v>89</v>
      </c>
      <c r="G2605" t="s">
        <v>29</v>
      </c>
      <c r="H2605" t="s">
        <v>30</v>
      </c>
      <c r="I2605" t="s">
        <v>99</v>
      </c>
      <c r="J2605" t="s">
        <v>100</v>
      </c>
      <c r="K2605" t="s">
        <v>49</v>
      </c>
      <c r="L2605" s="8">
        <v>3.8</v>
      </c>
      <c r="M2605" s="8">
        <v>2.6</v>
      </c>
      <c r="N2605">
        <v>415</v>
      </c>
      <c r="O2605" s="8">
        <v>1577</v>
      </c>
      <c r="P2605" s="14">
        <v>0.47539999999999999</v>
      </c>
      <c r="Q2605" s="8">
        <v>749.71</v>
      </c>
      <c r="R2605" s="8">
        <v>827.29</v>
      </c>
      <c r="S2605" s="8">
        <v>1079</v>
      </c>
      <c r="T2605" s="8">
        <v>-251.71</v>
      </c>
      <c r="U2605">
        <v>0</v>
      </c>
      <c r="V2605" s="8">
        <v>0</v>
      </c>
      <c r="W2605" s="8">
        <v>0</v>
      </c>
      <c r="X2605" s="8">
        <v>-251.71</v>
      </c>
    </row>
    <row r="2606" spans="1:24" x14ac:dyDescent="0.25">
      <c r="A2606" t="s">
        <v>2932</v>
      </c>
      <c r="B2606" s="1">
        <v>45442</v>
      </c>
      <c r="C2606" t="s">
        <v>255</v>
      </c>
      <c r="D2606" t="s">
        <v>256</v>
      </c>
      <c r="E2606" t="s">
        <v>27</v>
      </c>
      <c r="F2606" t="s">
        <v>89</v>
      </c>
      <c r="G2606" t="s">
        <v>38</v>
      </c>
      <c r="H2606" t="s">
        <v>39</v>
      </c>
      <c r="I2606" t="s">
        <v>144</v>
      </c>
      <c r="J2606" t="s">
        <v>145</v>
      </c>
      <c r="K2606" t="s">
        <v>33</v>
      </c>
      <c r="L2606" s="8">
        <v>12</v>
      </c>
      <c r="M2606" s="8">
        <v>6.5</v>
      </c>
      <c r="N2606">
        <v>37</v>
      </c>
      <c r="O2606" s="8">
        <v>444</v>
      </c>
      <c r="P2606" s="14">
        <v>0.22819999999999999</v>
      </c>
      <c r="Q2606" s="8">
        <v>101.32</v>
      </c>
      <c r="R2606" s="8">
        <v>342.68</v>
      </c>
      <c r="S2606" s="8">
        <v>240.5</v>
      </c>
      <c r="T2606" s="8">
        <v>102.18</v>
      </c>
      <c r="U2606">
        <v>0</v>
      </c>
      <c r="V2606" s="8">
        <v>0</v>
      </c>
      <c r="W2606" s="8">
        <v>0</v>
      </c>
      <c r="X2606" s="8">
        <v>102.18</v>
      </c>
    </row>
    <row r="2607" spans="1:24" x14ac:dyDescent="0.25">
      <c r="A2607" t="s">
        <v>2933</v>
      </c>
      <c r="B2607" s="1">
        <v>46142</v>
      </c>
      <c r="C2607" t="s">
        <v>391</v>
      </c>
      <c r="D2607" t="s">
        <v>392</v>
      </c>
      <c r="E2607" t="s">
        <v>63</v>
      </c>
      <c r="F2607" t="s">
        <v>54</v>
      </c>
      <c r="G2607" t="s">
        <v>79</v>
      </c>
      <c r="H2607" t="s">
        <v>80</v>
      </c>
      <c r="I2607" t="s">
        <v>84</v>
      </c>
      <c r="J2607" t="s">
        <v>85</v>
      </c>
      <c r="K2607" t="s">
        <v>42</v>
      </c>
      <c r="L2607" s="8">
        <v>9.9</v>
      </c>
      <c r="M2607" s="8">
        <v>3.1</v>
      </c>
      <c r="N2607">
        <v>92</v>
      </c>
      <c r="O2607" s="8">
        <v>910.8</v>
      </c>
      <c r="P2607" s="14">
        <v>1.34E-2</v>
      </c>
      <c r="Q2607" s="8">
        <v>12.2</v>
      </c>
      <c r="R2607" s="8">
        <v>898.6</v>
      </c>
      <c r="S2607" s="8">
        <v>285.2</v>
      </c>
      <c r="T2607" s="8">
        <v>613.4</v>
      </c>
      <c r="U2607">
        <v>50</v>
      </c>
      <c r="V2607" s="8">
        <v>488.37</v>
      </c>
      <c r="W2607" s="8">
        <v>180</v>
      </c>
      <c r="X2607" s="8">
        <v>433.4</v>
      </c>
    </row>
    <row r="2608" spans="1:24" x14ac:dyDescent="0.25">
      <c r="A2608" t="s">
        <v>2934</v>
      </c>
      <c r="B2608" s="1">
        <v>45739</v>
      </c>
      <c r="C2608" t="s">
        <v>328</v>
      </c>
      <c r="D2608" t="s">
        <v>329</v>
      </c>
      <c r="E2608" t="s">
        <v>71</v>
      </c>
      <c r="F2608" t="s">
        <v>54</v>
      </c>
      <c r="G2608" t="s">
        <v>72</v>
      </c>
      <c r="H2608" t="s">
        <v>73</v>
      </c>
      <c r="I2608" t="s">
        <v>144</v>
      </c>
      <c r="J2608" t="s">
        <v>145</v>
      </c>
      <c r="K2608" t="s">
        <v>33</v>
      </c>
      <c r="L2608" s="8">
        <v>12</v>
      </c>
      <c r="M2608" s="8">
        <v>6.5</v>
      </c>
      <c r="N2608">
        <v>18</v>
      </c>
      <c r="O2608" s="8">
        <v>216</v>
      </c>
      <c r="P2608" s="14">
        <v>2.3999999999999998E-3</v>
      </c>
      <c r="Q2608" s="8">
        <v>0.52</v>
      </c>
      <c r="R2608" s="8">
        <v>215.48</v>
      </c>
      <c r="S2608" s="8">
        <v>117</v>
      </c>
      <c r="T2608" s="8">
        <v>98.48</v>
      </c>
      <c r="U2608">
        <v>0</v>
      </c>
      <c r="V2608" s="8">
        <v>0</v>
      </c>
      <c r="W2608" s="8">
        <v>0</v>
      </c>
      <c r="X2608" s="8">
        <v>98.48</v>
      </c>
    </row>
    <row r="2609" spans="1:24" x14ac:dyDescent="0.25">
      <c r="A2609" t="s">
        <v>2935</v>
      </c>
      <c r="B2609" s="1">
        <v>45385</v>
      </c>
      <c r="C2609" t="s">
        <v>440</v>
      </c>
      <c r="D2609" t="s">
        <v>441</v>
      </c>
      <c r="E2609" t="s">
        <v>71</v>
      </c>
      <c r="F2609" t="s">
        <v>54</v>
      </c>
      <c r="G2609" t="s">
        <v>72</v>
      </c>
      <c r="H2609" t="s">
        <v>73</v>
      </c>
      <c r="I2609" t="s">
        <v>144</v>
      </c>
      <c r="J2609" t="s">
        <v>145</v>
      </c>
      <c r="K2609" t="s">
        <v>33</v>
      </c>
      <c r="L2609" s="8">
        <v>12</v>
      </c>
      <c r="M2609" s="8">
        <v>6.5</v>
      </c>
      <c r="N2609">
        <v>56</v>
      </c>
      <c r="O2609" s="8">
        <v>672</v>
      </c>
      <c r="P2609" s="14">
        <v>2.0000000000000001E-4</v>
      </c>
      <c r="Q2609" s="8">
        <v>0.13</v>
      </c>
      <c r="R2609" s="8">
        <v>671.87</v>
      </c>
      <c r="S2609" s="8">
        <v>364</v>
      </c>
      <c r="T2609" s="8">
        <v>307.87</v>
      </c>
      <c r="U2609">
        <v>0</v>
      </c>
      <c r="V2609" s="8">
        <v>0</v>
      </c>
      <c r="W2609" s="8">
        <v>0</v>
      </c>
      <c r="X2609" s="8">
        <v>307.87</v>
      </c>
    </row>
    <row r="2610" spans="1:24" x14ac:dyDescent="0.25">
      <c r="A2610" t="s">
        <v>2936</v>
      </c>
      <c r="B2610" s="1">
        <v>46261</v>
      </c>
      <c r="C2610" t="s">
        <v>25</v>
      </c>
      <c r="D2610" t="s">
        <v>26</v>
      </c>
      <c r="E2610" t="s">
        <v>27</v>
      </c>
      <c r="F2610" t="s">
        <v>28</v>
      </c>
      <c r="G2610" t="s">
        <v>38</v>
      </c>
      <c r="H2610" t="s">
        <v>39</v>
      </c>
      <c r="I2610" t="s">
        <v>99</v>
      </c>
      <c r="J2610" t="s">
        <v>100</v>
      </c>
      <c r="K2610" t="s">
        <v>49</v>
      </c>
      <c r="L2610" s="8">
        <v>3.8</v>
      </c>
      <c r="M2610" s="8">
        <v>2.6</v>
      </c>
      <c r="N2610">
        <v>26</v>
      </c>
      <c r="O2610" s="8">
        <v>98.8</v>
      </c>
      <c r="P2610" s="14">
        <v>0.12670000000000001</v>
      </c>
      <c r="Q2610" s="8">
        <v>12.52</v>
      </c>
      <c r="R2610" s="8">
        <v>86.28</v>
      </c>
      <c r="S2610" s="8">
        <v>67.599999999999994</v>
      </c>
      <c r="T2610" s="8">
        <v>18.68</v>
      </c>
      <c r="U2610">
        <v>0</v>
      </c>
      <c r="V2610" s="8">
        <v>0</v>
      </c>
      <c r="W2610" s="8">
        <v>0</v>
      </c>
      <c r="X2610" s="8">
        <v>18.68</v>
      </c>
    </row>
    <row r="2611" spans="1:24" x14ac:dyDescent="0.25">
      <c r="A2611" t="s">
        <v>2937</v>
      </c>
      <c r="B2611" s="1">
        <v>46224</v>
      </c>
      <c r="C2611" t="s">
        <v>102</v>
      </c>
      <c r="D2611" t="s">
        <v>103</v>
      </c>
      <c r="E2611" t="s">
        <v>27</v>
      </c>
      <c r="F2611" t="s">
        <v>54</v>
      </c>
      <c r="G2611" t="s">
        <v>29</v>
      </c>
      <c r="H2611" t="s">
        <v>30</v>
      </c>
      <c r="I2611" t="s">
        <v>47</v>
      </c>
      <c r="J2611" t="s">
        <v>48</v>
      </c>
      <c r="K2611" t="s">
        <v>49</v>
      </c>
      <c r="L2611" s="8">
        <v>5</v>
      </c>
      <c r="M2611" s="8">
        <v>3.2</v>
      </c>
      <c r="N2611">
        <v>150</v>
      </c>
      <c r="O2611" s="8">
        <v>750</v>
      </c>
      <c r="P2611" s="14">
        <v>4.8999999999999998E-3</v>
      </c>
      <c r="Q2611" s="8">
        <v>3.68</v>
      </c>
      <c r="R2611" s="8">
        <v>746.32</v>
      </c>
      <c r="S2611" s="8">
        <v>480</v>
      </c>
      <c r="T2611" s="8">
        <v>266.32</v>
      </c>
      <c r="U2611">
        <v>0</v>
      </c>
      <c r="V2611" s="8">
        <v>0</v>
      </c>
      <c r="W2611" s="8">
        <v>0</v>
      </c>
      <c r="X2611" s="8">
        <v>266.32</v>
      </c>
    </row>
    <row r="2612" spans="1:24" x14ac:dyDescent="0.25">
      <c r="A2612" t="s">
        <v>2938</v>
      </c>
      <c r="B2612" s="1">
        <v>45519</v>
      </c>
      <c r="C2612" t="s">
        <v>301</v>
      </c>
      <c r="D2612" t="s">
        <v>302</v>
      </c>
      <c r="E2612" t="s">
        <v>63</v>
      </c>
      <c r="F2612" t="s">
        <v>37</v>
      </c>
      <c r="G2612" t="s">
        <v>64</v>
      </c>
      <c r="H2612" t="s">
        <v>65</v>
      </c>
      <c r="I2612" t="s">
        <v>117</v>
      </c>
      <c r="J2612" t="s">
        <v>118</v>
      </c>
      <c r="K2612" t="s">
        <v>59</v>
      </c>
      <c r="L2612" s="8">
        <v>6</v>
      </c>
      <c r="M2612" s="8">
        <v>4.2</v>
      </c>
      <c r="N2612">
        <v>16</v>
      </c>
      <c r="O2612" s="8">
        <v>96</v>
      </c>
      <c r="P2612" s="14">
        <v>1.3299999999999999E-2</v>
      </c>
      <c r="Q2612" s="8">
        <v>1.28</v>
      </c>
      <c r="R2612" s="8">
        <v>94.72</v>
      </c>
      <c r="S2612" s="8">
        <v>67.2</v>
      </c>
      <c r="T2612" s="8">
        <v>27.52</v>
      </c>
      <c r="U2612">
        <v>0</v>
      </c>
      <c r="V2612" s="8">
        <v>0</v>
      </c>
      <c r="W2612" s="8">
        <v>0</v>
      </c>
      <c r="X2612" s="8">
        <v>27.52</v>
      </c>
    </row>
    <row r="2613" spans="1:24" x14ac:dyDescent="0.25">
      <c r="A2613" t="s">
        <v>2939</v>
      </c>
      <c r="B2613" s="1">
        <v>46128</v>
      </c>
      <c r="C2613" t="s">
        <v>321</v>
      </c>
      <c r="D2613" t="s">
        <v>322</v>
      </c>
      <c r="E2613" t="s">
        <v>63</v>
      </c>
      <c r="F2613" t="s">
        <v>46</v>
      </c>
      <c r="G2613" t="s">
        <v>79</v>
      </c>
      <c r="H2613" t="s">
        <v>80</v>
      </c>
      <c r="I2613" t="s">
        <v>47</v>
      </c>
      <c r="J2613" t="s">
        <v>48</v>
      </c>
      <c r="K2613" t="s">
        <v>49</v>
      </c>
      <c r="L2613" s="8">
        <v>5</v>
      </c>
      <c r="M2613" s="8">
        <v>3.2</v>
      </c>
      <c r="N2613">
        <v>42</v>
      </c>
      <c r="O2613" s="8">
        <v>210</v>
      </c>
      <c r="P2613" s="14">
        <v>5.74E-2</v>
      </c>
      <c r="Q2613" s="8">
        <v>12.05</v>
      </c>
      <c r="R2613" s="8">
        <v>197.95</v>
      </c>
      <c r="S2613" s="8">
        <v>134.4</v>
      </c>
      <c r="T2613" s="8">
        <v>63.55</v>
      </c>
      <c r="U2613">
        <v>11</v>
      </c>
      <c r="V2613" s="8">
        <v>51.84</v>
      </c>
      <c r="W2613" s="8">
        <v>40.700000000000003</v>
      </c>
      <c r="X2613" s="8">
        <v>22.85</v>
      </c>
    </row>
    <row r="2614" spans="1:24" x14ac:dyDescent="0.25">
      <c r="A2614" t="s">
        <v>2940</v>
      </c>
      <c r="B2614" s="1">
        <v>45753</v>
      </c>
      <c r="C2614" t="s">
        <v>44</v>
      </c>
      <c r="D2614" t="s">
        <v>45</v>
      </c>
      <c r="E2614" t="s">
        <v>27</v>
      </c>
      <c r="F2614" t="s">
        <v>46</v>
      </c>
      <c r="G2614" t="s">
        <v>38</v>
      </c>
      <c r="H2614" t="s">
        <v>39</v>
      </c>
      <c r="I2614" t="s">
        <v>185</v>
      </c>
      <c r="J2614" t="s">
        <v>186</v>
      </c>
      <c r="K2614" t="s">
        <v>59</v>
      </c>
      <c r="L2614" s="8">
        <v>4.9000000000000004</v>
      </c>
      <c r="M2614" s="8">
        <v>3.1</v>
      </c>
      <c r="N2614">
        <v>5</v>
      </c>
      <c r="O2614" s="8">
        <v>24.5</v>
      </c>
      <c r="P2614" s="14">
        <v>0.15160000000000001</v>
      </c>
      <c r="Q2614" s="8">
        <v>3.71</v>
      </c>
      <c r="R2614" s="8">
        <v>20.79</v>
      </c>
      <c r="S2614" s="8">
        <v>15.5</v>
      </c>
      <c r="T2614" s="8">
        <v>5.29</v>
      </c>
      <c r="U2614">
        <v>0</v>
      </c>
      <c r="V2614" s="8">
        <v>0</v>
      </c>
      <c r="W2614" s="8">
        <v>0</v>
      </c>
      <c r="X2614" s="8">
        <v>5.29</v>
      </c>
    </row>
    <row r="2615" spans="1:24" x14ac:dyDescent="0.25">
      <c r="A2615" t="s">
        <v>2941</v>
      </c>
      <c r="B2615" s="1">
        <v>46197</v>
      </c>
      <c r="C2615" t="s">
        <v>386</v>
      </c>
      <c r="D2615" t="s">
        <v>387</v>
      </c>
      <c r="E2615" t="s">
        <v>27</v>
      </c>
      <c r="F2615" t="s">
        <v>54</v>
      </c>
      <c r="G2615" t="s">
        <v>38</v>
      </c>
      <c r="H2615" t="s">
        <v>39</v>
      </c>
      <c r="I2615" t="s">
        <v>112</v>
      </c>
      <c r="J2615" t="s">
        <v>113</v>
      </c>
      <c r="K2615" t="s">
        <v>42</v>
      </c>
      <c r="L2615" s="8">
        <v>8.5</v>
      </c>
      <c r="M2615" s="8">
        <v>2.8</v>
      </c>
      <c r="N2615">
        <v>59</v>
      </c>
      <c r="O2615" s="8">
        <v>501.5</v>
      </c>
      <c r="P2615" s="14">
        <v>4.7E-2</v>
      </c>
      <c r="Q2615" s="8">
        <v>23.57</v>
      </c>
      <c r="R2615" s="8">
        <v>477.93</v>
      </c>
      <c r="S2615" s="8">
        <v>165.2</v>
      </c>
      <c r="T2615" s="8">
        <v>312.73</v>
      </c>
      <c r="U2615">
        <v>0</v>
      </c>
      <c r="V2615" s="8">
        <v>0</v>
      </c>
      <c r="W2615" s="8">
        <v>0</v>
      </c>
      <c r="X2615" s="8">
        <v>312.73</v>
      </c>
    </row>
    <row r="2616" spans="1:24" x14ac:dyDescent="0.25">
      <c r="A2616" t="s">
        <v>2942</v>
      </c>
      <c r="B2616" s="1">
        <v>45649</v>
      </c>
      <c r="C2616" t="s">
        <v>391</v>
      </c>
      <c r="D2616" t="s">
        <v>392</v>
      </c>
      <c r="E2616" t="s">
        <v>63</v>
      </c>
      <c r="F2616" t="s">
        <v>54</v>
      </c>
      <c r="G2616" t="s">
        <v>79</v>
      </c>
      <c r="H2616" t="s">
        <v>80</v>
      </c>
      <c r="I2616" t="s">
        <v>31</v>
      </c>
      <c r="J2616" t="s">
        <v>32</v>
      </c>
      <c r="K2616" t="s">
        <v>33</v>
      </c>
      <c r="L2616" s="8">
        <v>5.8</v>
      </c>
      <c r="M2616" s="8">
        <v>2.7</v>
      </c>
      <c r="N2616">
        <v>63</v>
      </c>
      <c r="O2616" s="8">
        <v>365.4</v>
      </c>
      <c r="P2616" s="14">
        <v>1.35E-2</v>
      </c>
      <c r="Q2616" s="8">
        <v>4.93</v>
      </c>
      <c r="R2616" s="8">
        <v>360.47</v>
      </c>
      <c r="S2616" s="8">
        <v>170.1</v>
      </c>
      <c r="T2616" s="8">
        <v>190.37</v>
      </c>
      <c r="U2616">
        <v>0</v>
      </c>
      <c r="V2616" s="8">
        <v>0</v>
      </c>
      <c r="W2616" s="8">
        <v>0</v>
      </c>
      <c r="X2616" s="8">
        <v>190.37</v>
      </c>
    </row>
    <row r="2617" spans="1:24" x14ac:dyDescent="0.25">
      <c r="A2617" t="s">
        <v>2943</v>
      </c>
      <c r="B2617" s="1">
        <v>46244</v>
      </c>
      <c r="C2617" t="s">
        <v>177</v>
      </c>
      <c r="D2617" t="s">
        <v>178</v>
      </c>
      <c r="E2617" t="s">
        <v>27</v>
      </c>
      <c r="F2617" t="s">
        <v>37</v>
      </c>
      <c r="G2617" t="s">
        <v>29</v>
      </c>
      <c r="H2617" t="s">
        <v>30</v>
      </c>
      <c r="I2617" t="s">
        <v>66</v>
      </c>
      <c r="J2617" t="s">
        <v>67</v>
      </c>
      <c r="K2617" t="s">
        <v>33</v>
      </c>
      <c r="L2617" s="8">
        <v>4.5</v>
      </c>
      <c r="M2617" s="8">
        <v>2.1</v>
      </c>
      <c r="N2617">
        <v>82</v>
      </c>
      <c r="O2617" s="8">
        <v>369</v>
      </c>
      <c r="P2617" s="14">
        <v>7.4999999999999997E-3</v>
      </c>
      <c r="Q2617" s="8">
        <v>2.77</v>
      </c>
      <c r="R2617" s="8">
        <v>366.23</v>
      </c>
      <c r="S2617" s="8">
        <v>172.2</v>
      </c>
      <c r="T2617" s="8">
        <v>194.03</v>
      </c>
      <c r="U2617">
        <v>0</v>
      </c>
      <c r="V2617" s="8">
        <v>0</v>
      </c>
      <c r="W2617" s="8">
        <v>0</v>
      </c>
      <c r="X2617" s="8">
        <v>194.03</v>
      </c>
    </row>
    <row r="2618" spans="1:24" x14ac:dyDescent="0.25">
      <c r="A2618" t="s">
        <v>2944</v>
      </c>
      <c r="B2618" s="1">
        <v>45319</v>
      </c>
      <c r="C2618" t="s">
        <v>51</v>
      </c>
      <c r="D2618" t="s">
        <v>52</v>
      </c>
      <c r="E2618" t="s">
        <v>53</v>
      </c>
      <c r="F2618" t="s">
        <v>54</v>
      </c>
      <c r="G2618" t="s">
        <v>55</v>
      </c>
      <c r="H2618" t="s">
        <v>56</v>
      </c>
      <c r="I2618" t="s">
        <v>104</v>
      </c>
      <c r="J2618" t="s">
        <v>105</v>
      </c>
      <c r="K2618" t="s">
        <v>49</v>
      </c>
      <c r="L2618" s="8">
        <v>4.2</v>
      </c>
      <c r="M2618" s="8">
        <v>2.8</v>
      </c>
      <c r="N2618">
        <v>294</v>
      </c>
      <c r="O2618" s="8">
        <v>1234.8</v>
      </c>
      <c r="P2618" s="14">
        <v>3.5999999999999999E-3</v>
      </c>
      <c r="Q2618" s="8">
        <v>4.45</v>
      </c>
      <c r="R2618" s="8">
        <v>1230.3499999999999</v>
      </c>
      <c r="S2618" s="8">
        <v>823.2</v>
      </c>
      <c r="T2618" s="8">
        <v>407.15</v>
      </c>
      <c r="U2618">
        <v>0</v>
      </c>
      <c r="V2618" s="8">
        <v>0</v>
      </c>
      <c r="W2618" s="8">
        <v>0</v>
      </c>
      <c r="X2618" s="8">
        <v>407.15</v>
      </c>
    </row>
    <row r="2619" spans="1:24" x14ac:dyDescent="0.25">
      <c r="A2619" t="s">
        <v>2945</v>
      </c>
      <c r="B2619" s="1">
        <v>45716</v>
      </c>
      <c r="C2619" t="s">
        <v>400</v>
      </c>
      <c r="D2619" t="s">
        <v>401</v>
      </c>
      <c r="E2619" t="s">
        <v>27</v>
      </c>
      <c r="F2619" t="s">
        <v>28</v>
      </c>
      <c r="G2619" t="s">
        <v>29</v>
      </c>
      <c r="H2619" t="s">
        <v>30</v>
      </c>
      <c r="I2619" t="s">
        <v>130</v>
      </c>
      <c r="J2619" t="s">
        <v>131</v>
      </c>
      <c r="K2619" t="s">
        <v>42</v>
      </c>
      <c r="L2619" s="8">
        <v>4.8</v>
      </c>
      <c r="M2619" s="8">
        <v>1.4</v>
      </c>
      <c r="N2619">
        <v>117</v>
      </c>
      <c r="O2619" s="8">
        <v>561.6</v>
      </c>
      <c r="P2619" s="14">
        <v>0.16669999999999999</v>
      </c>
      <c r="Q2619" s="8">
        <v>93.62</v>
      </c>
      <c r="R2619" s="8">
        <v>467.98</v>
      </c>
      <c r="S2619" s="8">
        <v>163.80000000000001</v>
      </c>
      <c r="T2619" s="8">
        <v>304.18</v>
      </c>
      <c r="U2619">
        <v>25</v>
      </c>
      <c r="V2619" s="8">
        <v>100</v>
      </c>
      <c r="W2619" s="8">
        <v>47.5</v>
      </c>
      <c r="X2619" s="8">
        <v>256.68</v>
      </c>
    </row>
    <row r="2620" spans="1:24" x14ac:dyDescent="0.25">
      <c r="A2620" t="s">
        <v>2946</v>
      </c>
      <c r="B2620" s="1">
        <v>45346</v>
      </c>
      <c r="C2620" t="s">
        <v>69</v>
      </c>
      <c r="D2620" t="s">
        <v>70</v>
      </c>
      <c r="E2620" t="s">
        <v>71</v>
      </c>
      <c r="F2620" t="s">
        <v>37</v>
      </c>
      <c r="G2620" t="s">
        <v>165</v>
      </c>
      <c r="H2620" t="s">
        <v>166</v>
      </c>
      <c r="I2620" t="s">
        <v>185</v>
      </c>
      <c r="J2620" t="s">
        <v>186</v>
      </c>
      <c r="K2620" t="s">
        <v>59</v>
      </c>
      <c r="L2620" s="8">
        <v>4.9000000000000004</v>
      </c>
      <c r="M2620" s="8">
        <v>3.1</v>
      </c>
      <c r="N2620">
        <v>60</v>
      </c>
      <c r="O2620" s="8">
        <v>294</v>
      </c>
      <c r="P2620" s="14">
        <v>4.4299999999999999E-2</v>
      </c>
      <c r="Q2620" s="8">
        <v>13.02</v>
      </c>
      <c r="R2620" s="8">
        <v>280.98</v>
      </c>
      <c r="S2620" s="8">
        <v>186</v>
      </c>
      <c r="T2620" s="8">
        <v>94.98</v>
      </c>
      <c r="U2620">
        <v>0</v>
      </c>
      <c r="V2620" s="8">
        <v>0</v>
      </c>
      <c r="W2620" s="8">
        <v>0</v>
      </c>
      <c r="X2620" s="8">
        <v>94.98</v>
      </c>
    </row>
    <row r="2621" spans="1:24" x14ac:dyDescent="0.25">
      <c r="A2621" t="s">
        <v>2947</v>
      </c>
      <c r="B2621" s="1">
        <v>45697</v>
      </c>
      <c r="C2621" t="s">
        <v>455</v>
      </c>
      <c r="D2621" t="s">
        <v>456</v>
      </c>
      <c r="E2621" t="s">
        <v>71</v>
      </c>
      <c r="F2621" t="s">
        <v>89</v>
      </c>
      <c r="G2621" t="s">
        <v>72</v>
      </c>
      <c r="H2621" t="s">
        <v>73</v>
      </c>
      <c r="I2621" t="s">
        <v>74</v>
      </c>
      <c r="J2621" t="s">
        <v>75</v>
      </c>
      <c r="K2621" t="s">
        <v>49</v>
      </c>
      <c r="L2621" s="8">
        <v>11</v>
      </c>
      <c r="M2621" s="8">
        <v>6.8</v>
      </c>
      <c r="N2621">
        <v>158</v>
      </c>
      <c r="O2621" s="8">
        <v>1738</v>
      </c>
      <c r="P2621" s="14">
        <v>7.8700000000000006E-2</v>
      </c>
      <c r="Q2621" s="8">
        <v>136.78</v>
      </c>
      <c r="R2621" s="8">
        <v>1601.22</v>
      </c>
      <c r="S2621" s="8">
        <v>1074.4000000000001</v>
      </c>
      <c r="T2621" s="8">
        <v>526.82000000000005</v>
      </c>
      <c r="U2621">
        <v>0</v>
      </c>
      <c r="V2621" s="8">
        <v>0</v>
      </c>
      <c r="W2621" s="8">
        <v>0</v>
      </c>
      <c r="X2621" s="8">
        <v>526.82000000000005</v>
      </c>
    </row>
    <row r="2622" spans="1:24" x14ac:dyDescent="0.25">
      <c r="A2622" t="s">
        <v>2948</v>
      </c>
      <c r="B2622" s="1">
        <v>45806</v>
      </c>
      <c r="C2622" t="s">
        <v>110</v>
      </c>
      <c r="D2622" t="s">
        <v>111</v>
      </c>
      <c r="E2622" t="s">
        <v>27</v>
      </c>
      <c r="F2622" t="s">
        <v>37</v>
      </c>
      <c r="G2622" t="s">
        <v>38</v>
      </c>
      <c r="H2622" t="s">
        <v>39</v>
      </c>
      <c r="I2622" t="s">
        <v>104</v>
      </c>
      <c r="J2622" t="s">
        <v>105</v>
      </c>
      <c r="K2622" t="s">
        <v>49</v>
      </c>
      <c r="L2622" s="8">
        <v>4.2</v>
      </c>
      <c r="M2622" s="8">
        <v>2.8</v>
      </c>
      <c r="N2622">
        <v>6</v>
      </c>
      <c r="O2622" s="8">
        <v>25.2</v>
      </c>
      <c r="P2622" s="14">
        <v>3.5900000000000001E-2</v>
      </c>
      <c r="Q2622" s="8">
        <v>0.9</v>
      </c>
      <c r="R2622" s="8">
        <v>24.3</v>
      </c>
      <c r="S2622" s="8">
        <v>16.8</v>
      </c>
      <c r="T2622" s="8">
        <v>7.5</v>
      </c>
      <c r="U2622">
        <v>0</v>
      </c>
      <c r="V2622" s="8">
        <v>0</v>
      </c>
      <c r="W2622" s="8">
        <v>0</v>
      </c>
      <c r="X2622" s="8">
        <v>7.5</v>
      </c>
    </row>
    <row r="2623" spans="1:24" x14ac:dyDescent="0.25">
      <c r="A2623" t="s">
        <v>2949</v>
      </c>
      <c r="B2623" s="1">
        <v>45674</v>
      </c>
      <c r="C2623" t="s">
        <v>61</v>
      </c>
      <c r="D2623" t="s">
        <v>62</v>
      </c>
      <c r="E2623" t="s">
        <v>63</v>
      </c>
      <c r="F2623" t="s">
        <v>46</v>
      </c>
      <c r="G2623" t="s">
        <v>79</v>
      </c>
      <c r="H2623" t="s">
        <v>80</v>
      </c>
      <c r="I2623" t="s">
        <v>144</v>
      </c>
      <c r="J2623" t="s">
        <v>145</v>
      </c>
      <c r="K2623" t="s">
        <v>33</v>
      </c>
      <c r="L2623" s="8">
        <v>12</v>
      </c>
      <c r="M2623" s="8">
        <v>6.5</v>
      </c>
      <c r="N2623">
        <v>55</v>
      </c>
      <c r="O2623" s="8">
        <v>660</v>
      </c>
      <c r="P2623" s="14">
        <v>9.1300000000000006E-2</v>
      </c>
      <c r="Q2623" s="8">
        <v>60.26</v>
      </c>
      <c r="R2623" s="8">
        <v>599.74</v>
      </c>
      <c r="S2623" s="8">
        <v>357.5</v>
      </c>
      <c r="T2623" s="8">
        <v>242.24</v>
      </c>
      <c r="U2623">
        <v>0</v>
      </c>
      <c r="V2623" s="8">
        <v>0</v>
      </c>
      <c r="W2623" s="8">
        <v>0</v>
      </c>
      <c r="X2623" s="8">
        <v>242.24</v>
      </c>
    </row>
    <row r="2624" spans="1:24" x14ac:dyDescent="0.25">
      <c r="A2624" t="s">
        <v>2950</v>
      </c>
      <c r="B2624" s="1">
        <v>45533</v>
      </c>
      <c r="C2624" t="s">
        <v>188</v>
      </c>
      <c r="D2624" t="s">
        <v>189</v>
      </c>
      <c r="E2624" t="s">
        <v>27</v>
      </c>
      <c r="F2624" t="s">
        <v>54</v>
      </c>
      <c r="G2624" t="s">
        <v>38</v>
      </c>
      <c r="H2624" t="s">
        <v>39</v>
      </c>
      <c r="I2624" t="s">
        <v>40</v>
      </c>
      <c r="J2624" t="s">
        <v>41</v>
      </c>
      <c r="K2624" t="s">
        <v>42</v>
      </c>
      <c r="L2624" s="8">
        <v>14.5</v>
      </c>
      <c r="M2624" s="8">
        <v>4.2</v>
      </c>
      <c r="N2624">
        <v>22</v>
      </c>
      <c r="O2624" s="8">
        <v>319</v>
      </c>
      <c r="P2624" s="14">
        <v>1.43E-2</v>
      </c>
      <c r="Q2624" s="8">
        <v>4.5599999999999996</v>
      </c>
      <c r="R2624" s="8">
        <v>314.44</v>
      </c>
      <c r="S2624" s="8">
        <v>92.4</v>
      </c>
      <c r="T2624" s="8">
        <v>222.04</v>
      </c>
      <c r="U2624">
        <v>0</v>
      </c>
      <c r="V2624" s="8">
        <v>0</v>
      </c>
      <c r="W2624" s="8">
        <v>0</v>
      </c>
      <c r="X2624" s="8">
        <v>222.04</v>
      </c>
    </row>
    <row r="2625" spans="1:24" x14ac:dyDescent="0.25">
      <c r="A2625" t="s">
        <v>2951</v>
      </c>
      <c r="B2625" s="1">
        <v>45687</v>
      </c>
      <c r="C2625" t="s">
        <v>220</v>
      </c>
      <c r="D2625" t="s">
        <v>221</v>
      </c>
      <c r="E2625" t="s">
        <v>71</v>
      </c>
      <c r="F2625" t="s">
        <v>28</v>
      </c>
      <c r="G2625" t="s">
        <v>165</v>
      </c>
      <c r="H2625" t="s">
        <v>166</v>
      </c>
      <c r="I2625" t="s">
        <v>117</v>
      </c>
      <c r="J2625" t="s">
        <v>118</v>
      </c>
      <c r="K2625" t="s">
        <v>59</v>
      </c>
      <c r="L2625" s="8">
        <v>6</v>
      </c>
      <c r="M2625" s="8">
        <v>4.2</v>
      </c>
      <c r="N2625">
        <v>149</v>
      </c>
      <c r="O2625" s="8">
        <v>894</v>
      </c>
      <c r="P2625" s="14">
        <v>3.4299999999999997E-2</v>
      </c>
      <c r="Q2625" s="8">
        <v>30.66</v>
      </c>
      <c r="R2625" s="8">
        <v>863.34</v>
      </c>
      <c r="S2625" s="8">
        <v>625.79999999999995</v>
      </c>
      <c r="T2625" s="8">
        <v>237.54</v>
      </c>
      <c r="U2625">
        <v>0</v>
      </c>
      <c r="V2625" s="8">
        <v>0</v>
      </c>
      <c r="W2625" s="8">
        <v>0</v>
      </c>
      <c r="X2625" s="8">
        <v>237.54</v>
      </c>
    </row>
    <row r="2626" spans="1:24" x14ac:dyDescent="0.25">
      <c r="A2626" t="s">
        <v>2952</v>
      </c>
      <c r="B2626" s="1">
        <v>45375</v>
      </c>
      <c r="C2626" t="s">
        <v>455</v>
      </c>
      <c r="D2626" t="s">
        <v>456</v>
      </c>
      <c r="E2626" t="s">
        <v>71</v>
      </c>
      <c r="F2626" t="s">
        <v>89</v>
      </c>
      <c r="G2626" t="s">
        <v>72</v>
      </c>
      <c r="H2626" t="s">
        <v>73</v>
      </c>
      <c r="I2626" t="s">
        <v>130</v>
      </c>
      <c r="J2626" t="s">
        <v>131</v>
      </c>
      <c r="K2626" t="s">
        <v>42</v>
      </c>
      <c r="L2626" s="8">
        <v>4.8</v>
      </c>
      <c r="M2626" s="8">
        <v>1.4</v>
      </c>
      <c r="N2626">
        <v>28</v>
      </c>
      <c r="O2626" s="8">
        <v>134.4</v>
      </c>
      <c r="P2626" s="14">
        <v>0.104</v>
      </c>
      <c r="Q2626" s="8">
        <v>13.98</v>
      </c>
      <c r="R2626" s="8">
        <v>120.42</v>
      </c>
      <c r="S2626" s="8">
        <v>39.200000000000003</v>
      </c>
      <c r="T2626" s="8">
        <v>81.22</v>
      </c>
      <c r="U2626">
        <v>0</v>
      </c>
      <c r="V2626" s="8">
        <v>0</v>
      </c>
      <c r="W2626" s="8">
        <v>0</v>
      </c>
      <c r="X2626" s="8">
        <v>81.22</v>
      </c>
    </row>
    <row r="2627" spans="1:24" x14ac:dyDescent="0.25">
      <c r="A2627" t="s">
        <v>2953</v>
      </c>
      <c r="B2627" s="1">
        <v>45675</v>
      </c>
      <c r="C2627" t="s">
        <v>180</v>
      </c>
      <c r="D2627" t="s">
        <v>181</v>
      </c>
      <c r="E2627" t="s">
        <v>63</v>
      </c>
      <c r="F2627" t="s">
        <v>46</v>
      </c>
      <c r="G2627" t="s">
        <v>64</v>
      </c>
      <c r="H2627" t="s">
        <v>65</v>
      </c>
      <c r="I2627" t="s">
        <v>127</v>
      </c>
      <c r="J2627" t="s">
        <v>128</v>
      </c>
      <c r="K2627" t="s">
        <v>33</v>
      </c>
      <c r="L2627" s="8">
        <v>7.2</v>
      </c>
      <c r="M2627" s="8">
        <v>3.6</v>
      </c>
      <c r="N2627">
        <v>24</v>
      </c>
      <c r="O2627" s="8">
        <v>172.8</v>
      </c>
      <c r="P2627" s="14">
        <v>4.9299999999999997E-2</v>
      </c>
      <c r="Q2627" s="8">
        <v>8.52</v>
      </c>
      <c r="R2627" s="8">
        <v>164.28</v>
      </c>
      <c r="S2627" s="8">
        <v>86.4</v>
      </c>
      <c r="T2627" s="8">
        <v>77.88</v>
      </c>
      <c r="U2627">
        <v>0</v>
      </c>
      <c r="V2627" s="8">
        <v>0</v>
      </c>
      <c r="W2627" s="8">
        <v>0</v>
      </c>
      <c r="X2627" s="8">
        <v>77.88</v>
      </c>
    </row>
    <row r="2628" spans="1:24" x14ac:dyDescent="0.25">
      <c r="A2628" t="s">
        <v>2954</v>
      </c>
      <c r="B2628" s="1">
        <v>45521</v>
      </c>
      <c r="C2628" t="s">
        <v>25</v>
      </c>
      <c r="D2628" t="s">
        <v>26</v>
      </c>
      <c r="E2628" t="s">
        <v>27</v>
      </c>
      <c r="F2628" t="s">
        <v>28</v>
      </c>
      <c r="G2628" t="s">
        <v>38</v>
      </c>
      <c r="H2628" t="s">
        <v>39</v>
      </c>
      <c r="I2628" t="s">
        <v>104</v>
      </c>
      <c r="J2628" t="s">
        <v>105</v>
      </c>
      <c r="K2628" t="s">
        <v>49</v>
      </c>
      <c r="L2628" s="8">
        <v>4.2</v>
      </c>
      <c r="M2628" s="8">
        <v>2.8</v>
      </c>
      <c r="N2628">
        <v>239</v>
      </c>
      <c r="O2628" s="8">
        <v>1003.8</v>
      </c>
      <c r="P2628" s="14">
        <v>9.7999999999999997E-3</v>
      </c>
      <c r="Q2628" s="8">
        <v>9.84</v>
      </c>
      <c r="R2628" s="8">
        <v>993.96</v>
      </c>
      <c r="S2628" s="8">
        <v>669.2</v>
      </c>
      <c r="T2628" s="8">
        <v>324.76</v>
      </c>
      <c r="U2628">
        <v>0</v>
      </c>
      <c r="V2628" s="8">
        <v>0</v>
      </c>
      <c r="W2628" s="8">
        <v>0</v>
      </c>
      <c r="X2628" s="8">
        <v>324.76</v>
      </c>
    </row>
    <row r="2629" spans="1:24" x14ac:dyDescent="0.25">
      <c r="A2629" t="s">
        <v>2955</v>
      </c>
      <c r="B2629" s="1">
        <v>45320</v>
      </c>
      <c r="C2629" t="s">
        <v>180</v>
      </c>
      <c r="D2629" t="s">
        <v>181</v>
      </c>
      <c r="E2629" t="s">
        <v>63</v>
      </c>
      <c r="F2629" t="s">
        <v>46</v>
      </c>
      <c r="G2629" t="s">
        <v>64</v>
      </c>
      <c r="H2629" t="s">
        <v>65</v>
      </c>
      <c r="I2629" t="s">
        <v>66</v>
      </c>
      <c r="J2629" t="s">
        <v>67</v>
      </c>
      <c r="K2629" t="s">
        <v>33</v>
      </c>
      <c r="L2629" s="8">
        <v>4.5</v>
      </c>
      <c r="M2629" s="8">
        <v>2.1</v>
      </c>
      <c r="N2629">
        <v>18</v>
      </c>
      <c r="O2629" s="8">
        <v>81</v>
      </c>
      <c r="P2629" s="14">
        <v>0.1023</v>
      </c>
      <c r="Q2629" s="8">
        <v>8.2899999999999991</v>
      </c>
      <c r="R2629" s="8">
        <v>72.709999999999994</v>
      </c>
      <c r="S2629" s="8">
        <v>37.799999999999997</v>
      </c>
      <c r="T2629" s="8">
        <v>34.909999999999997</v>
      </c>
      <c r="U2629">
        <v>0</v>
      </c>
      <c r="V2629" s="8">
        <v>0</v>
      </c>
      <c r="W2629" s="8">
        <v>0</v>
      </c>
      <c r="X2629" s="8">
        <v>34.909999999999997</v>
      </c>
    </row>
    <row r="2630" spans="1:24" x14ac:dyDescent="0.25">
      <c r="A2630" t="s">
        <v>2956</v>
      </c>
      <c r="B2630" s="1">
        <v>45618</v>
      </c>
      <c r="C2630" t="s">
        <v>367</v>
      </c>
      <c r="D2630" t="s">
        <v>368</v>
      </c>
      <c r="E2630" t="s">
        <v>63</v>
      </c>
      <c r="F2630" t="s">
        <v>54</v>
      </c>
      <c r="G2630" t="s">
        <v>79</v>
      </c>
      <c r="H2630" t="s">
        <v>80</v>
      </c>
      <c r="I2630" t="s">
        <v>130</v>
      </c>
      <c r="J2630" t="s">
        <v>131</v>
      </c>
      <c r="K2630" t="s">
        <v>42</v>
      </c>
      <c r="L2630" s="8">
        <v>4.8</v>
      </c>
      <c r="M2630" s="8">
        <v>1.4</v>
      </c>
      <c r="N2630">
        <v>96</v>
      </c>
      <c r="O2630" s="8">
        <v>460.8</v>
      </c>
      <c r="P2630" s="14">
        <v>8.6E-3</v>
      </c>
      <c r="Q2630" s="8">
        <v>3.96</v>
      </c>
      <c r="R2630" s="8">
        <v>456.84</v>
      </c>
      <c r="S2630" s="8">
        <v>134.4</v>
      </c>
      <c r="T2630" s="8">
        <v>322.44</v>
      </c>
      <c r="U2630">
        <v>18</v>
      </c>
      <c r="V2630" s="8">
        <v>85.66</v>
      </c>
      <c r="W2630" s="8">
        <v>34.200000000000003</v>
      </c>
      <c r="X2630" s="8">
        <v>288.24</v>
      </c>
    </row>
    <row r="2631" spans="1:24" x14ac:dyDescent="0.25">
      <c r="A2631" t="s">
        <v>2957</v>
      </c>
      <c r="B2631" s="1">
        <v>46245</v>
      </c>
      <c r="C2631" t="s">
        <v>689</v>
      </c>
      <c r="D2631" t="s">
        <v>690</v>
      </c>
      <c r="E2631" t="s">
        <v>27</v>
      </c>
      <c r="F2631" t="s">
        <v>54</v>
      </c>
      <c r="G2631" t="s">
        <v>38</v>
      </c>
      <c r="H2631" t="s">
        <v>39</v>
      </c>
      <c r="I2631" t="s">
        <v>117</v>
      </c>
      <c r="J2631" t="s">
        <v>118</v>
      </c>
      <c r="K2631" t="s">
        <v>59</v>
      </c>
      <c r="L2631" s="8">
        <v>6</v>
      </c>
      <c r="M2631" s="8">
        <v>4.2</v>
      </c>
      <c r="N2631">
        <v>49</v>
      </c>
      <c r="O2631" s="8">
        <v>294</v>
      </c>
      <c r="P2631" s="14">
        <v>1.8E-3</v>
      </c>
      <c r="Q2631" s="8">
        <v>0.53</v>
      </c>
      <c r="R2631" s="8">
        <v>293.47000000000003</v>
      </c>
      <c r="S2631" s="8">
        <v>205.8</v>
      </c>
      <c r="T2631" s="8">
        <v>87.67</v>
      </c>
      <c r="U2631">
        <v>0</v>
      </c>
      <c r="V2631" s="8">
        <v>0</v>
      </c>
      <c r="W2631" s="8">
        <v>0</v>
      </c>
      <c r="X2631" s="8">
        <v>87.67</v>
      </c>
    </row>
    <row r="2632" spans="1:24" x14ac:dyDescent="0.25">
      <c r="A2632" t="s">
        <v>2958</v>
      </c>
      <c r="B2632" s="1">
        <v>45393</v>
      </c>
      <c r="C2632" t="s">
        <v>69</v>
      </c>
      <c r="D2632" t="s">
        <v>70</v>
      </c>
      <c r="E2632" t="s">
        <v>71</v>
      </c>
      <c r="F2632" t="s">
        <v>37</v>
      </c>
      <c r="G2632" t="s">
        <v>165</v>
      </c>
      <c r="H2632" t="s">
        <v>166</v>
      </c>
      <c r="I2632" t="s">
        <v>144</v>
      </c>
      <c r="J2632" t="s">
        <v>145</v>
      </c>
      <c r="K2632" t="s">
        <v>33</v>
      </c>
      <c r="L2632" s="8">
        <v>12</v>
      </c>
      <c r="M2632" s="8">
        <v>6.5</v>
      </c>
      <c r="N2632">
        <v>3</v>
      </c>
      <c r="O2632" s="8">
        <v>36</v>
      </c>
      <c r="P2632" s="14">
        <v>3.2599999999999997E-2</v>
      </c>
      <c r="Q2632" s="8">
        <v>1.17</v>
      </c>
      <c r="R2632" s="8">
        <v>34.83</v>
      </c>
      <c r="S2632" s="8">
        <v>19.5</v>
      </c>
      <c r="T2632" s="8">
        <v>15.33</v>
      </c>
      <c r="U2632">
        <v>0</v>
      </c>
      <c r="V2632" s="8">
        <v>0</v>
      </c>
      <c r="W2632" s="8">
        <v>0</v>
      </c>
      <c r="X2632" s="8">
        <v>15.33</v>
      </c>
    </row>
    <row r="2633" spans="1:24" x14ac:dyDescent="0.25">
      <c r="A2633" t="s">
        <v>2959</v>
      </c>
      <c r="B2633" s="1">
        <v>46151</v>
      </c>
      <c r="C2633" t="s">
        <v>318</v>
      </c>
      <c r="D2633" t="s">
        <v>319</v>
      </c>
      <c r="E2633" t="s">
        <v>27</v>
      </c>
      <c r="F2633" t="s">
        <v>37</v>
      </c>
      <c r="G2633" t="s">
        <v>38</v>
      </c>
      <c r="H2633" t="s">
        <v>39</v>
      </c>
      <c r="I2633" t="s">
        <v>99</v>
      </c>
      <c r="J2633" t="s">
        <v>100</v>
      </c>
      <c r="K2633" t="s">
        <v>49</v>
      </c>
      <c r="L2633" s="8">
        <v>3.8</v>
      </c>
      <c r="M2633" s="8">
        <v>2.6</v>
      </c>
      <c r="N2633">
        <v>8</v>
      </c>
      <c r="O2633" s="8">
        <v>30.4</v>
      </c>
      <c r="P2633" s="14">
        <v>1.06E-2</v>
      </c>
      <c r="Q2633" s="8">
        <v>0.32</v>
      </c>
      <c r="R2633" s="8">
        <v>30.08</v>
      </c>
      <c r="S2633" s="8">
        <v>20.8</v>
      </c>
      <c r="T2633" s="8">
        <v>9.2799999999999994</v>
      </c>
      <c r="U2633">
        <v>0</v>
      </c>
      <c r="V2633" s="8">
        <v>0</v>
      </c>
      <c r="W2633" s="8">
        <v>0</v>
      </c>
      <c r="X2633" s="8">
        <v>9.2799999999999994</v>
      </c>
    </row>
    <row r="2634" spans="1:24" x14ac:dyDescent="0.25">
      <c r="A2634" t="s">
        <v>2960</v>
      </c>
      <c r="B2634" s="1">
        <v>46023</v>
      </c>
      <c r="C2634" t="s">
        <v>403</v>
      </c>
      <c r="D2634" t="s">
        <v>404</v>
      </c>
      <c r="E2634" t="s">
        <v>53</v>
      </c>
      <c r="F2634" t="s">
        <v>37</v>
      </c>
      <c r="G2634" t="s">
        <v>55</v>
      </c>
      <c r="H2634" t="s">
        <v>56</v>
      </c>
      <c r="I2634" t="s">
        <v>130</v>
      </c>
      <c r="J2634" t="s">
        <v>131</v>
      </c>
      <c r="K2634" t="s">
        <v>42</v>
      </c>
      <c r="L2634" s="8">
        <v>4.8</v>
      </c>
      <c r="M2634" s="8">
        <v>1.4</v>
      </c>
      <c r="N2634">
        <v>56</v>
      </c>
      <c r="O2634" s="8">
        <v>268.8</v>
      </c>
      <c r="P2634" s="14">
        <v>1.5E-3</v>
      </c>
      <c r="Q2634" s="8">
        <v>0.4</v>
      </c>
      <c r="R2634" s="8">
        <v>268.39999999999998</v>
      </c>
      <c r="S2634" s="8">
        <v>78.400000000000006</v>
      </c>
      <c r="T2634" s="8">
        <v>190</v>
      </c>
      <c r="U2634">
        <v>0</v>
      </c>
      <c r="V2634" s="8">
        <v>0</v>
      </c>
      <c r="W2634" s="8">
        <v>0</v>
      </c>
      <c r="X2634" s="8">
        <v>190</v>
      </c>
    </row>
    <row r="2635" spans="1:24" x14ac:dyDescent="0.25">
      <c r="A2635" t="s">
        <v>2961</v>
      </c>
      <c r="B2635" s="1">
        <v>45957</v>
      </c>
      <c r="C2635" t="s">
        <v>238</v>
      </c>
      <c r="D2635" t="s">
        <v>239</v>
      </c>
      <c r="E2635" t="s">
        <v>27</v>
      </c>
      <c r="F2635" t="s">
        <v>37</v>
      </c>
      <c r="G2635" t="s">
        <v>38</v>
      </c>
      <c r="H2635" t="s">
        <v>39</v>
      </c>
      <c r="I2635" t="s">
        <v>57</v>
      </c>
      <c r="J2635" t="s">
        <v>58</v>
      </c>
      <c r="K2635" t="s">
        <v>59</v>
      </c>
      <c r="L2635" s="8">
        <v>10.5</v>
      </c>
      <c r="M2635" s="8">
        <v>7.5</v>
      </c>
      <c r="N2635">
        <v>1</v>
      </c>
      <c r="O2635" s="8">
        <v>10.5</v>
      </c>
      <c r="P2635" s="14">
        <v>7.1999999999999998E-3</v>
      </c>
      <c r="Q2635" s="8">
        <v>0.08</v>
      </c>
      <c r="R2635" s="8">
        <v>10.42</v>
      </c>
      <c r="S2635" s="8">
        <v>7.5</v>
      </c>
      <c r="T2635" s="8">
        <v>2.92</v>
      </c>
      <c r="U2635">
        <v>0</v>
      </c>
      <c r="V2635" s="8">
        <v>0</v>
      </c>
      <c r="W2635" s="8">
        <v>0</v>
      </c>
      <c r="X2635" s="8">
        <v>2.92</v>
      </c>
    </row>
    <row r="2636" spans="1:24" x14ac:dyDescent="0.25">
      <c r="A2636" t="s">
        <v>2962</v>
      </c>
      <c r="B2636" s="1">
        <v>45635</v>
      </c>
      <c r="C2636" t="s">
        <v>215</v>
      </c>
      <c r="D2636" t="s">
        <v>216</v>
      </c>
      <c r="E2636" t="s">
        <v>27</v>
      </c>
      <c r="F2636" t="s">
        <v>54</v>
      </c>
      <c r="G2636" t="s">
        <v>38</v>
      </c>
      <c r="H2636" t="s">
        <v>39</v>
      </c>
      <c r="I2636" t="s">
        <v>185</v>
      </c>
      <c r="J2636" t="s">
        <v>186</v>
      </c>
      <c r="K2636" t="s">
        <v>59</v>
      </c>
      <c r="L2636" s="8">
        <v>4.9000000000000004</v>
      </c>
      <c r="M2636" s="8">
        <v>3.1</v>
      </c>
      <c r="N2636">
        <v>96</v>
      </c>
      <c r="O2636" s="8">
        <v>470.4</v>
      </c>
      <c r="P2636" s="14">
        <v>4.8999999999999998E-3</v>
      </c>
      <c r="Q2636" s="8">
        <v>2.2999999999999998</v>
      </c>
      <c r="R2636" s="8">
        <v>468.1</v>
      </c>
      <c r="S2636" s="8">
        <v>297.60000000000002</v>
      </c>
      <c r="T2636" s="8">
        <v>170.5</v>
      </c>
      <c r="U2636">
        <v>0</v>
      </c>
      <c r="V2636" s="8">
        <v>0</v>
      </c>
      <c r="W2636" s="8">
        <v>0</v>
      </c>
      <c r="X2636" s="8">
        <v>170.5</v>
      </c>
    </row>
    <row r="2637" spans="1:24" x14ac:dyDescent="0.25">
      <c r="A2637" t="s">
        <v>2963</v>
      </c>
      <c r="B2637" s="1">
        <v>46102</v>
      </c>
      <c r="C2637" t="s">
        <v>354</v>
      </c>
      <c r="D2637" t="s">
        <v>355</v>
      </c>
      <c r="E2637" t="s">
        <v>71</v>
      </c>
      <c r="F2637" t="s">
        <v>54</v>
      </c>
      <c r="G2637" t="s">
        <v>165</v>
      </c>
      <c r="H2637" t="s">
        <v>166</v>
      </c>
      <c r="I2637" t="s">
        <v>104</v>
      </c>
      <c r="J2637" t="s">
        <v>105</v>
      </c>
      <c r="K2637" t="s">
        <v>49</v>
      </c>
      <c r="L2637" s="8">
        <v>4.2</v>
      </c>
      <c r="M2637" s="8">
        <v>2.8</v>
      </c>
      <c r="N2637">
        <v>96</v>
      </c>
      <c r="O2637" s="8">
        <v>403.2</v>
      </c>
      <c r="P2637" s="14">
        <v>1.5800000000000002E-2</v>
      </c>
      <c r="Q2637" s="8">
        <v>6.37</v>
      </c>
      <c r="R2637" s="8">
        <v>396.83</v>
      </c>
      <c r="S2637" s="8">
        <v>268.8</v>
      </c>
      <c r="T2637" s="8">
        <v>128.03</v>
      </c>
      <c r="U2637">
        <v>0</v>
      </c>
      <c r="V2637" s="8">
        <v>0</v>
      </c>
      <c r="W2637" s="8">
        <v>0</v>
      </c>
      <c r="X2637" s="8">
        <v>128.03</v>
      </c>
    </row>
    <row r="2638" spans="1:24" x14ac:dyDescent="0.25">
      <c r="A2638" t="s">
        <v>2964</v>
      </c>
      <c r="B2638" s="1">
        <v>45441</v>
      </c>
      <c r="C2638" t="s">
        <v>148</v>
      </c>
      <c r="D2638" t="s">
        <v>149</v>
      </c>
      <c r="E2638" t="s">
        <v>150</v>
      </c>
      <c r="F2638" t="s">
        <v>37</v>
      </c>
      <c r="G2638" t="s">
        <v>151</v>
      </c>
      <c r="H2638" t="s">
        <v>152</v>
      </c>
      <c r="I2638" t="s">
        <v>104</v>
      </c>
      <c r="J2638" t="s">
        <v>105</v>
      </c>
      <c r="K2638" t="s">
        <v>49</v>
      </c>
      <c r="L2638" s="8">
        <v>4.2</v>
      </c>
      <c r="M2638" s="8">
        <v>2.8</v>
      </c>
      <c r="N2638">
        <v>4</v>
      </c>
      <c r="O2638" s="8">
        <v>16.8</v>
      </c>
      <c r="P2638" s="14">
        <v>7.7000000000000002E-3</v>
      </c>
      <c r="Q2638" s="8">
        <v>0.13</v>
      </c>
      <c r="R2638" s="8">
        <v>16.670000000000002</v>
      </c>
      <c r="S2638" s="8">
        <v>11.2</v>
      </c>
      <c r="T2638" s="8">
        <v>5.47</v>
      </c>
      <c r="U2638">
        <v>0</v>
      </c>
      <c r="V2638" s="8">
        <v>0</v>
      </c>
      <c r="W2638" s="8">
        <v>0</v>
      </c>
      <c r="X2638" s="8">
        <v>5.47</v>
      </c>
    </row>
    <row r="2639" spans="1:24" x14ac:dyDescent="0.25">
      <c r="A2639" t="s">
        <v>2965</v>
      </c>
      <c r="B2639" s="1">
        <v>45432</v>
      </c>
      <c r="C2639" t="s">
        <v>400</v>
      </c>
      <c r="D2639" t="s">
        <v>401</v>
      </c>
      <c r="E2639" t="s">
        <v>27</v>
      </c>
      <c r="F2639" t="s">
        <v>28</v>
      </c>
      <c r="G2639" t="s">
        <v>29</v>
      </c>
      <c r="H2639" t="s">
        <v>30</v>
      </c>
      <c r="I2639" t="s">
        <v>31</v>
      </c>
      <c r="J2639" t="s">
        <v>32</v>
      </c>
      <c r="K2639" t="s">
        <v>33</v>
      </c>
      <c r="L2639" s="8">
        <v>5.8</v>
      </c>
      <c r="M2639" s="8">
        <v>2.7</v>
      </c>
      <c r="N2639">
        <v>205</v>
      </c>
      <c r="O2639" s="8">
        <v>1189</v>
      </c>
      <c r="P2639" s="14">
        <v>2.5399999999999999E-2</v>
      </c>
      <c r="Q2639" s="8">
        <v>30.2</v>
      </c>
      <c r="R2639" s="8">
        <v>1158.8</v>
      </c>
      <c r="S2639" s="8">
        <v>553.5</v>
      </c>
      <c r="T2639" s="8">
        <v>605.29999999999995</v>
      </c>
      <c r="U2639">
        <v>0</v>
      </c>
      <c r="V2639" s="8">
        <v>0</v>
      </c>
      <c r="W2639" s="8">
        <v>0</v>
      </c>
      <c r="X2639" s="8">
        <v>605.29999999999995</v>
      </c>
    </row>
    <row r="2640" spans="1:24" x14ac:dyDescent="0.25">
      <c r="A2640" t="s">
        <v>2966</v>
      </c>
      <c r="B2640" s="1">
        <v>45331</v>
      </c>
      <c r="C2640" t="s">
        <v>94</v>
      </c>
      <c r="D2640" t="s">
        <v>95</v>
      </c>
      <c r="E2640" t="s">
        <v>53</v>
      </c>
      <c r="F2640" t="s">
        <v>46</v>
      </c>
      <c r="G2640" t="s">
        <v>55</v>
      </c>
      <c r="H2640" t="s">
        <v>56</v>
      </c>
      <c r="I2640" t="s">
        <v>31</v>
      </c>
      <c r="J2640" t="s">
        <v>32</v>
      </c>
      <c r="K2640" t="s">
        <v>33</v>
      </c>
      <c r="L2640" s="8">
        <v>5.8</v>
      </c>
      <c r="M2640" s="8">
        <v>2.7</v>
      </c>
      <c r="N2640">
        <v>15</v>
      </c>
      <c r="O2640" s="8">
        <v>87</v>
      </c>
      <c r="P2640" s="14">
        <v>0.1182</v>
      </c>
      <c r="Q2640" s="8">
        <v>10.28</v>
      </c>
      <c r="R2640" s="8">
        <v>76.72</v>
      </c>
      <c r="S2640" s="8">
        <v>40.5</v>
      </c>
      <c r="T2640" s="8">
        <v>36.22</v>
      </c>
      <c r="U2640">
        <v>0</v>
      </c>
      <c r="V2640" s="8">
        <v>0</v>
      </c>
      <c r="W2640" s="8">
        <v>0</v>
      </c>
      <c r="X2640" s="8">
        <v>36.22</v>
      </c>
    </row>
    <row r="2641" spans="1:24" x14ac:dyDescent="0.25">
      <c r="A2641" t="s">
        <v>2967</v>
      </c>
      <c r="B2641" s="1">
        <v>45585</v>
      </c>
      <c r="C2641" t="s">
        <v>220</v>
      </c>
      <c r="D2641" t="s">
        <v>221</v>
      </c>
      <c r="E2641" t="s">
        <v>71</v>
      </c>
      <c r="F2641" t="s">
        <v>28</v>
      </c>
      <c r="G2641" t="s">
        <v>72</v>
      </c>
      <c r="H2641" t="s">
        <v>73</v>
      </c>
      <c r="I2641" t="s">
        <v>130</v>
      </c>
      <c r="J2641" t="s">
        <v>131</v>
      </c>
      <c r="K2641" t="s">
        <v>42</v>
      </c>
      <c r="L2641" s="8">
        <v>4.8</v>
      </c>
      <c r="M2641" s="8">
        <v>1.4</v>
      </c>
      <c r="N2641">
        <v>314</v>
      </c>
      <c r="O2641" s="8">
        <v>1507.2</v>
      </c>
      <c r="P2641" s="14">
        <v>7.8200000000000006E-2</v>
      </c>
      <c r="Q2641" s="8">
        <v>117.86</v>
      </c>
      <c r="R2641" s="8">
        <v>1389.34</v>
      </c>
      <c r="S2641" s="8">
        <v>439.6</v>
      </c>
      <c r="T2641" s="8">
        <v>949.74</v>
      </c>
      <c r="U2641">
        <v>99</v>
      </c>
      <c r="V2641" s="8">
        <v>438.04</v>
      </c>
      <c r="W2641" s="8">
        <v>188.1</v>
      </c>
      <c r="X2641" s="8">
        <v>761.64</v>
      </c>
    </row>
    <row r="2642" spans="1:24" x14ac:dyDescent="0.25">
      <c r="A2642" t="s">
        <v>2968</v>
      </c>
      <c r="B2642" s="1">
        <v>46231</v>
      </c>
      <c r="C2642" t="s">
        <v>177</v>
      </c>
      <c r="D2642" t="s">
        <v>178</v>
      </c>
      <c r="E2642" t="s">
        <v>27</v>
      </c>
      <c r="F2642" t="s">
        <v>37</v>
      </c>
      <c r="G2642" t="s">
        <v>29</v>
      </c>
      <c r="H2642" t="s">
        <v>30</v>
      </c>
      <c r="I2642" t="s">
        <v>117</v>
      </c>
      <c r="J2642" t="s">
        <v>118</v>
      </c>
      <c r="K2642" t="s">
        <v>59</v>
      </c>
      <c r="L2642" s="8">
        <v>6</v>
      </c>
      <c r="M2642" s="8">
        <v>4.2</v>
      </c>
      <c r="N2642">
        <v>82</v>
      </c>
      <c r="O2642" s="8">
        <v>492</v>
      </c>
      <c r="P2642" s="14">
        <v>8.6E-3</v>
      </c>
      <c r="Q2642" s="8">
        <v>4.2300000000000004</v>
      </c>
      <c r="R2642" s="8">
        <v>487.77</v>
      </c>
      <c r="S2642" s="8">
        <v>344.4</v>
      </c>
      <c r="T2642" s="8">
        <v>143.37</v>
      </c>
      <c r="U2642">
        <v>0</v>
      </c>
      <c r="V2642" s="8">
        <v>0</v>
      </c>
      <c r="W2642" s="8">
        <v>0</v>
      </c>
      <c r="X2642" s="8">
        <v>143.37</v>
      </c>
    </row>
    <row r="2643" spans="1:24" x14ac:dyDescent="0.25">
      <c r="A2643" t="s">
        <v>2969</v>
      </c>
      <c r="B2643" s="1">
        <v>46141</v>
      </c>
      <c r="C2643" t="s">
        <v>266</v>
      </c>
      <c r="D2643" t="s">
        <v>267</v>
      </c>
      <c r="E2643" t="s">
        <v>53</v>
      </c>
      <c r="F2643" t="s">
        <v>54</v>
      </c>
      <c r="G2643" t="s">
        <v>55</v>
      </c>
      <c r="H2643" t="s">
        <v>56</v>
      </c>
      <c r="I2643" t="s">
        <v>117</v>
      </c>
      <c r="J2643" t="s">
        <v>118</v>
      </c>
      <c r="K2643" t="s">
        <v>59</v>
      </c>
      <c r="L2643" s="8">
        <v>6</v>
      </c>
      <c r="M2643" s="8">
        <v>4.2</v>
      </c>
      <c r="N2643">
        <v>14</v>
      </c>
      <c r="O2643" s="8">
        <v>84</v>
      </c>
      <c r="P2643" s="14">
        <v>7.9000000000000008E-3</v>
      </c>
      <c r="Q2643" s="8">
        <v>0.66</v>
      </c>
      <c r="R2643" s="8">
        <v>83.34</v>
      </c>
      <c r="S2643" s="8">
        <v>58.8</v>
      </c>
      <c r="T2643" s="8">
        <v>24.54</v>
      </c>
      <c r="U2643">
        <v>0</v>
      </c>
      <c r="V2643" s="8">
        <v>0</v>
      </c>
      <c r="W2643" s="8">
        <v>0</v>
      </c>
      <c r="X2643" s="8">
        <v>24.54</v>
      </c>
    </row>
    <row r="2644" spans="1:24" x14ac:dyDescent="0.25">
      <c r="A2644" t="s">
        <v>2970</v>
      </c>
      <c r="B2644" s="1">
        <v>45775</v>
      </c>
      <c r="C2644" t="s">
        <v>301</v>
      </c>
      <c r="D2644" t="s">
        <v>302</v>
      </c>
      <c r="E2644" t="s">
        <v>63</v>
      </c>
      <c r="F2644" t="s">
        <v>37</v>
      </c>
      <c r="G2644" t="s">
        <v>79</v>
      </c>
      <c r="H2644" t="s">
        <v>80</v>
      </c>
      <c r="I2644" t="s">
        <v>47</v>
      </c>
      <c r="J2644" t="s">
        <v>48</v>
      </c>
      <c r="K2644" t="s">
        <v>49</v>
      </c>
      <c r="L2644" s="8">
        <v>5</v>
      </c>
      <c r="M2644" s="8">
        <v>3.2</v>
      </c>
      <c r="N2644">
        <v>2</v>
      </c>
      <c r="O2644" s="8">
        <v>10</v>
      </c>
      <c r="P2644" s="14">
        <v>3.5200000000000002E-2</v>
      </c>
      <c r="Q2644" s="8">
        <v>0.35</v>
      </c>
      <c r="R2644" s="8">
        <v>9.65</v>
      </c>
      <c r="S2644" s="8">
        <v>6.4</v>
      </c>
      <c r="T2644" s="8">
        <v>3.25</v>
      </c>
      <c r="U2644">
        <v>0</v>
      </c>
      <c r="V2644" s="8">
        <v>0</v>
      </c>
      <c r="W2644" s="8">
        <v>0</v>
      </c>
      <c r="X2644" s="8">
        <v>3.25</v>
      </c>
    </row>
    <row r="2645" spans="1:24" x14ac:dyDescent="0.25">
      <c r="A2645" t="s">
        <v>2971</v>
      </c>
      <c r="B2645" s="1">
        <v>46004</v>
      </c>
      <c r="C2645" t="s">
        <v>288</v>
      </c>
      <c r="D2645" t="s">
        <v>289</v>
      </c>
      <c r="E2645" t="s">
        <v>27</v>
      </c>
      <c r="F2645" t="s">
        <v>46</v>
      </c>
      <c r="G2645" t="s">
        <v>38</v>
      </c>
      <c r="H2645" t="s">
        <v>39</v>
      </c>
      <c r="I2645" t="s">
        <v>130</v>
      </c>
      <c r="J2645" t="s">
        <v>131</v>
      </c>
      <c r="K2645" t="s">
        <v>42</v>
      </c>
      <c r="L2645" s="8">
        <v>4.8</v>
      </c>
      <c r="M2645" s="8">
        <v>1.4</v>
      </c>
      <c r="N2645">
        <v>2</v>
      </c>
      <c r="O2645" s="8">
        <v>9.6</v>
      </c>
      <c r="P2645" s="14">
        <v>3.09E-2</v>
      </c>
      <c r="Q2645" s="8">
        <v>0.3</v>
      </c>
      <c r="R2645" s="8">
        <v>9.3000000000000007</v>
      </c>
      <c r="S2645" s="8">
        <v>2.8</v>
      </c>
      <c r="T2645" s="8">
        <v>6.5</v>
      </c>
      <c r="U2645">
        <v>0</v>
      </c>
      <c r="V2645" s="8">
        <v>0</v>
      </c>
      <c r="W2645" s="8">
        <v>0</v>
      </c>
      <c r="X2645" s="8">
        <v>6.5</v>
      </c>
    </row>
    <row r="2646" spans="1:24" x14ac:dyDescent="0.25">
      <c r="A2646" t="s">
        <v>2972</v>
      </c>
      <c r="B2646" s="1">
        <v>46143</v>
      </c>
      <c r="C2646" t="s">
        <v>455</v>
      </c>
      <c r="D2646" t="s">
        <v>456</v>
      </c>
      <c r="E2646" t="s">
        <v>71</v>
      </c>
      <c r="F2646" t="s">
        <v>89</v>
      </c>
      <c r="G2646" t="s">
        <v>165</v>
      </c>
      <c r="H2646" t="s">
        <v>166</v>
      </c>
      <c r="I2646" t="s">
        <v>47</v>
      </c>
      <c r="J2646" t="s">
        <v>48</v>
      </c>
      <c r="K2646" t="s">
        <v>49</v>
      </c>
      <c r="L2646" s="8">
        <v>5</v>
      </c>
      <c r="M2646" s="8">
        <v>3.2</v>
      </c>
      <c r="N2646">
        <v>214</v>
      </c>
      <c r="O2646" s="8">
        <v>1070</v>
      </c>
      <c r="P2646" s="14">
        <v>2.2800000000000001E-2</v>
      </c>
      <c r="Q2646" s="8">
        <v>24.4</v>
      </c>
      <c r="R2646" s="8">
        <v>1045.5999999999999</v>
      </c>
      <c r="S2646" s="8">
        <v>684.8</v>
      </c>
      <c r="T2646" s="8">
        <v>360.8</v>
      </c>
      <c r="U2646">
        <v>0</v>
      </c>
      <c r="V2646" s="8">
        <v>0</v>
      </c>
      <c r="W2646" s="8">
        <v>0</v>
      </c>
      <c r="X2646" s="8">
        <v>360.8</v>
      </c>
    </row>
    <row r="2647" spans="1:24" x14ac:dyDescent="0.25">
      <c r="A2647" t="s">
        <v>2973</v>
      </c>
      <c r="B2647" s="1">
        <v>45434</v>
      </c>
      <c r="C2647" t="s">
        <v>667</v>
      </c>
      <c r="D2647" t="s">
        <v>668</v>
      </c>
      <c r="E2647" t="s">
        <v>63</v>
      </c>
      <c r="F2647" t="s">
        <v>54</v>
      </c>
      <c r="G2647" t="s">
        <v>79</v>
      </c>
      <c r="H2647" t="s">
        <v>80</v>
      </c>
      <c r="I2647" t="s">
        <v>40</v>
      </c>
      <c r="J2647" t="s">
        <v>41</v>
      </c>
      <c r="K2647" t="s">
        <v>42</v>
      </c>
      <c r="L2647" s="8">
        <v>14.5</v>
      </c>
      <c r="M2647" s="8">
        <v>4.2</v>
      </c>
      <c r="N2647">
        <v>41</v>
      </c>
      <c r="O2647" s="8">
        <v>594.5</v>
      </c>
      <c r="P2647" s="14">
        <v>5.4000000000000003E-3</v>
      </c>
      <c r="Q2647" s="8">
        <v>3.21</v>
      </c>
      <c r="R2647" s="8">
        <v>591.29</v>
      </c>
      <c r="S2647" s="8">
        <v>172.2</v>
      </c>
      <c r="T2647" s="8">
        <v>419.09</v>
      </c>
      <c r="U2647">
        <v>0</v>
      </c>
      <c r="V2647" s="8">
        <v>0</v>
      </c>
      <c r="W2647" s="8">
        <v>0</v>
      </c>
      <c r="X2647" s="8">
        <v>419.09</v>
      </c>
    </row>
    <row r="2648" spans="1:24" x14ac:dyDescent="0.25">
      <c r="A2648" t="s">
        <v>2974</v>
      </c>
      <c r="B2648" s="1">
        <v>46069</v>
      </c>
      <c r="C2648" t="s">
        <v>331</v>
      </c>
      <c r="D2648" t="s">
        <v>332</v>
      </c>
      <c r="E2648" t="s">
        <v>150</v>
      </c>
      <c r="F2648" t="s">
        <v>37</v>
      </c>
      <c r="G2648" t="s">
        <v>151</v>
      </c>
      <c r="H2648" t="s">
        <v>152</v>
      </c>
      <c r="I2648" t="s">
        <v>117</v>
      </c>
      <c r="J2648" t="s">
        <v>118</v>
      </c>
      <c r="K2648" t="s">
        <v>59</v>
      </c>
      <c r="L2648" s="8">
        <v>6</v>
      </c>
      <c r="M2648" s="8">
        <v>4.2</v>
      </c>
      <c r="N2648">
        <v>27</v>
      </c>
      <c r="O2648" s="8">
        <v>162</v>
      </c>
      <c r="P2648" s="14">
        <v>3.5999999999999999E-3</v>
      </c>
      <c r="Q2648" s="8">
        <v>0.57999999999999996</v>
      </c>
      <c r="R2648" s="8">
        <v>161.41999999999999</v>
      </c>
      <c r="S2648" s="8">
        <v>113.4</v>
      </c>
      <c r="T2648" s="8">
        <v>48.02</v>
      </c>
      <c r="U2648">
        <v>0</v>
      </c>
      <c r="V2648" s="8">
        <v>0</v>
      </c>
      <c r="W2648" s="8">
        <v>0</v>
      </c>
      <c r="X2648" s="8">
        <v>48.02</v>
      </c>
    </row>
    <row r="2649" spans="1:24" x14ac:dyDescent="0.25">
      <c r="A2649" t="s">
        <v>2975</v>
      </c>
      <c r="B2649" s="1">
        <v>46014</v>
      </c>
      <c r="C2649" t="s">
        <v>51</v>
      </c>
      <c r="D2649" t="s">
        <v>52</v>
      </c>
      <c r="E2649" t="s">
        <v>53</v>
      </c>
      <c r="F2649" t="s">
        <v>54</v>
      </c>
      <c r="G2649" t="s">
        <v>55</v>
      </c>
      <c r="H2649" t="s">
        <v>56</v>
      </c>
      <c r="I2649" t="s">
        <v>74</v>
      </c>
      <c r="J2649" t="s">
        <v>75</v>
      </c>
      <c r="K2649" t="s">
        <v>49</v>
      </c>
      <c r="L2649" s="8">
        <v>11</v>
      </c>
      <c r="M2649" s="8">
        <v>6.8</v>
      </c>
      <c r="N2649">
        <v>27</v>
      </c>
      <c r="O2649" s="8">
        <v>297</v>
      </c>
      <c r="P2649" s="14">
        <v>5.4000000000000003E-3</v>
      </c>
      <c r="Q2649" s="8">
        <v>1.6</v>
      </c>
      <c r="R2649" s="8">
        <v>295.39999999999998</v>
      </c>
      <c r="S2649" s="8">
        <v>183.6</v>
      </c>
      <c r="T2649" s="8">
        <v>111.8</v>
      </c>
      <c r="U2649">
        <v>0</v>
      </c>
      <c r="V2649" s="8">
        <v>0</v>
      </c>
      <c r="W2649" s="8">
        <v>0</v>
      </c>
      <c r="X2649" s="8">
        <v>111.8</v>
      </c>
    </row>
    <row r="2650" spans="1:24" x14ac:dyDescent="0.25">
      <c r="A2650" t="s">
        <v>2976</v>
      </c>
      <c r="B2650" s="1">
        <v>45772</v>
      </c>
      <c r="C2650" t="s">
        <v>337</v>
      </c>
      <c r="D2650" t="s">
        <v>338</v>
      </c>
      <c r="E2650" t="s">
        <v>27</v>
      </c>
      <c r="F2650" t="s">
        <v>54</v>
      </c>
      <c r="G2650" t="s">
        <v>29</v>
      </c>
      <c r="H2650" t="s">
        <v>30</v>
      </c>
      <c r="I2650" t="s">
        <v>104</v>
      </c>
      <c r="J2650" t="s">
        <v>105</v>
      </c>
      <c r="K2650" t="s">
        <v>49</v>
      </c>
      <c r="L2650" s="8">
        <v>4.2</v>
      </c>
      <c r="M2650" s="8">
        <v>2.8</v>
      </c>
      <c r="N2650">
        <v>69</v>
      </c>
      <c r="O2650" s="8">
        <v>289.8</v>
      </c>
      <c r="P2650" s="14">
        <v>1.8499999999999999E-2</v>
      </c>
      <c r="Q2650" s="8">
        <v>5.36</v>
      </c>
      <c r="R2650" s="8">
        <v>284.44</v>
      </c>
      <c r="S2650" s="8">
        <v>193.2</v>
      </c>
      <c r="T2650" s="8">
        <v>91.24</v>
      </c>
      <c r="U2650">
        <v>0</v>
      </c>
      <c r="V2650" s="8">
        <v>0</v>
      </c>
      <c r="W2650" s="8">
        <v>0</v>
      </c>
      <c r="X2650" s="8">
        <v>91.24</v>
      </c>
    </row>
    <row r="2651" spans="1:24" x14ac:dyDescent="0.25">
      <c r="A2651" t="s">
        <v>2977</v>
      </c>
      <c r="B2651" s="1">
        <v>45751</v>
      </c>
      <c r="C2651" t="s">
        <v>461</v>
      </c>
      <c r="D2651" t="s">
        <v>462</v>
      </c>
      <c r="E2651" t="s">
        <v>27</v>
      </c>
      <c r="F2651" t="s">
        <v>37</v>
      </c>
      <c r="G2651" t="s">
        <v>38</v>
      </c>
      <c r="H2651" t="s">
        <v>39</v>
      </c>
      <c r="I2651" t="s">
        <v>31</v>
      </c>
      <c r="J2651" t="s">
        <v>32</v>
      </c>
      <c r="K2651" t="s">
        <v>33</v>
      </c>
      <c r="L2651" s="8">
        <v>5.8</v>
      </c>
      <c r="M2651" s="8">
        <v>2.7</v>
      </c>
      <c r="N2651">
        <v>85</v>
      </c>
      <c r="O2651" s="8">
        <v>493</v>
      </c>
      <c r="P2651" s="14">
        <v>0.47670000000000001</v>
      </c>
      <c r="Q2651" s="8">
        <v>235.01</v>
      </c>
      <c r="R2651" s="8">
        <v>257.99</v>
      </c>
      <c r="S2651" s="8">
        <v>229.5</v>
      </c>
      <c r="T2651" s="8">
        <v>28.49</v>
      </c>
      <c r="U2651">
        <v>0</v>
      </c>
      <c r="V2651" s="8">
        <v>0</v>
      </c>
      <c r="W2651" s="8">
        <v>0</v>
      </c>
      <c r="X2651" s="8">
        <v>28.49</v>
      </c>
    </row>
    <row r="2652" spans="1:24" x14ac:dyDescent="0.25">
      <c r="A2652" t="s">
        <v>2978</v>
      </c>
      <c r="B2652" s="1">
        <v>45922</v>
      </c>
      <c r="C2652" t="s">
        <v>383</v>
      </c>
      <c r="D2652" t="s">
        <v>384</v>
      </c>
      <c r="E2652" t="s">
        <v>63</v>
      </c>
      <c r="F2652" t="s">
        <v>54</v>
      </c>
      <c r="G2652" t="s">
        <v>64</v>
      </c>
      <c r="H2652" t="s">
        <v>65</v>
      </c>
      <c r="I2652" t="s">
        <v>99</v>
      </c>
      <c r="J2652" t="s">
        <v>100</v>
      </c>
      <c r="K2652" t="s">
        <v>49</v>
      </c>
      <c r="L2652" s="8">
        <v>3.8</v>
      </c>
      <c r="M2652" s="8">
        <v>2.6</v>
      </c>
      <c r="N2652">
        <v>304</v>
      </c>
      <c r="O2652" s="8">
        <v>1155.2</v>
      </c>
      <c r="P2652" s="14">
        <v>3.0599999999999999E-2</v>
      </c>
      <c r="Q2652" s="8">
        <v>35.35</v>
      </c>
      <c r="R2652" s="8">
        <v>1119.8499999999999</v>
      </c>
      <c r="S2652" s="8">
        <v>790.4</v>
      </c>
      <c r="T2652" s="8">
        <v>329.45</v>
      </c>
      <c r="U2652">
        <v>0</v>
      </c>
      <c r="V2652" s="8">
        <v>0</v>
      </c>
      <c r="W2652" s="8">
        <v>0</v>
      </c>
      <c r="X2652" s="8">
        <v>329.45</v>
      </c>
    </row>
    <row r="2653" spans="1:24" x14ac:dyDescent="0.25">
      <c r="A2653" t="s">
        <v>2979</v>
      </c>
      <c r="B2653" s="1">
        <v>45297</v>
      </c>
      <c r="C2653" t="s">
        <v>318</v>
      </c>
      <c r="D2653" t="s">
        <v>319</v>
      </c>
      <c r="E2653" t="s">
        <v>27</v>
      </c>
      <c r="F2653" t="s">
        <v>37</v>
      </c>
      <c r="G2653" t="s">
        <v>29</v>
      </c>
      <c r="H2653" t="s">
        <v>30</v>
      </c>
      <c r="I2653" t="s">
        <v>57</v>
      </c>
      <c r="J2653" t="s">
        <v>58</v>
      </c>
      <c r="K2653" t="s">
        <v>59</v>
      </c>
      <c r="L2653" s="8">
        <v>10.5</v>
      </c>
      <c r="M2653" s="8">
        <v>7.5</v>
      </c>
      <c r="N2653">
        <v>100</v>
      </c>
      <c r="O2653" s="8">
        <v>1050</v>
      </c>
      <c r="P2653" s="14">
        <v>3.5900000000000001E-2</v>
      </c>
      <c r="Q2653" s="8">
        <v>37.700000000000003</v>
      </c>
      <c r="R2653" s="8">
        <v>1012.3</v>
      </c>
      <c r="S2653" s="8">
        <v>750</v>
      </c>
      <c r="T2653" s="8">
        <v>262.3</v>
      </c>
      <c r="U2653">
        <v>0</v>
      </c>
      <c r="V2653" s="8">
        <v>0</v>
      </c>
      <c r="W2653" s="8">
        <v>0</v>
      </c>
      <c r="X2653" s="8">
        <v>262.3</v>
      </c>
    </row>
    <row r="2654" spans="1:24" x14ac:dyDescent="0.25">
      <c r="A2654" t="s">
        <v>2980</v>
      </c>
      <c r="B2654" s="1">
        <v>46219</v>
      </c>
      <c r="C2654" t="s">
        <v>87</v>
      </c>
      <c r="D2654" t="s">
        <v>88</v>
      </c>
      <c r="E2654" t="s">
        <v>63</v>
      </c>
      <c r="F2654" t="s">
        <v>89</v>
      </c>
      <c r="G2654" t="s">
        <v>64</v>
      </c>
      <c r="H2654" t="s">
        <v>65</v>
      </c>
      <c r="I2654" t="s">
        <v>144</v>
      </c>
      <c r="J2654" t="s">
        <v>145</v>
      </c>
      <c r="K2654" t="s">
        <v>33</v>
      </c>
      <c r="L2654" s="8">
        <v>12</v>
      </c>
      <c r="M2654" s="8">
        <v>6.5</v>
      </c>
      <c r="N2654">
        <v>245</v>
      </c>
      <c r="O2654" s="8">
        <v>2940</v>
      </c>
      <c r="P2654" s="14">
        <v>4.9099999999999998E-2</v>
      </c>
      <c r="Q2654" s="8">
        <v>144.35</v>
      </c>
      <c r="R2654" s="8">
        <v>2795.65</v>
      </c>
      <c r="S2654" s="8">
        <v>1592.5</v>
      </c>
      <c r="T2654" s="8">
        <v>1203.1500000000001</v>
      </c>
      <c r="U2654">
        <v>0</v>
      </c>
      <c r="V2654" s="8">
        <v>0</v>
      </c>
      <c r="W2654" s="8">
        <v>0</v>
      </c>
      <c r="X2654" s="8">
        <v>1203.1500000000001</v>
      </c>
    </row>
    <row r="2655" spans="1:24" x14ac:dyDescent="0.25">
      <c r="A2655" t="s">
        <v>2981</v>
      </c>
      <c r="B2655" s="1">
        <v>45373</v>
      </c>
      <c r="C2655" t="s">
        <v>168</v>
      </c>
      <c r="D2655" t="s">
        <v>169</v>
      </c>
      <c r="E2655" t="s">
        <v>63</v>
      </c>
      <c r="F2655" t="s">
        <v>46</v>
      </c>
      <c r="G2655" t="s">
        <v>79</v>
      </c>
      <c r="H2655" t="s">
        <v>80</v>
      </c>
      <c r="I2655" t="s">
        <v>112</v>
      </c>
      <c r="J2655" t="s">
        <v>113</v>
      </c>
      <c r="K2655" t="s">
        <v>42</v>
      </c>
      <c r="L2655" s="8">
        <v>8.5</v>
      </c>
      <c r="M2655" s="8">
        <v>2.8</v>
      </c>
      <c r="N2655">
        <v>13</v>
      </c>
      <c r="O2655" s="8">
        <v>110.5</v>
      </c>
      <c r="P2655" s="14">
        <v>0.1696</v>
      </c>
      <c r="Q2655" s="8">
        <v>18.739999999999998</v>
      </c>
      <c r="R2655" s="8">
        <v>91.76</v>
      </c>
      <c r="S2655" s="8">
        <v>36.4</v>
      </c>
      <c r="T2655" s="8">
        <v>55.36</v>
      </c>
      <c r="U2655">
        <v>0</v>
      </c>
      <c r="V2655" s="8">
        <v>0</v>
      </c>
      <c r="W2655" s="8">
        <v>0</v>
      </c>
      <c r="X2655" s="8">
        <v>55.36</v>
      </c>
    </row>
    <row r="2656" spans="1:24" x14ac:dyDescent="0.25">
      <c r="A2656" t="s">
        <v>2982</v>
      </c>
      <c r="B2656" s="1">
        <v>45311</v>
      </c>
      <c r="C2656" t="s">
        <v>763</v>
      </c>
      <c r="D2656" t="s">
        <v>764</v>
      </c>
      <c r="E2656" t="s">
        <v>71</v>
      </c>
      <c r="F2656" t="s">
        <v>46</v>
      </c>
      <c r="G2656" t="s">
        <v>72</v>
      </c>
      <c r="H2656" t="s">
        <v>73</v>
      </c>
      <c r="I2656" t="s">
        <v>112</v>
      </c>
      <c r="J2656" t="s">
        <v>113</v>
      </c>
      <c r="K2656" t="s">
        <v>42</v>
      </c>
      <c r="L2656" s="8">
        <v>8.5</v>
      </c>
      <c r="M2656" s="8">
        <v>2.8</v>
      </c>
      <c r="N2656">
        <v>17</v>
      </c>
      <c r="O2656" s="8">
        <v>144.5</v>
      </c>
      <c r="P2656" s="14">
        <v>0.12</v>
      </c>
      <c r="Q2656" s="8">
        <v>17.34</v>
      </c>
      <c r="R2656" s="8">
        <v>127.16</v>
      </c>
      <c r="S2656" s="8">
        <v>47.6</v>
      </c>
      <c r="T2656" s="8">
        <v>79.56</v>
      </c>
      <c r="U2656">
        <v>0</v>
      </c>
      <c r="V2656" s="8">
        <v>0</v>
      </c>
      <c r="W2656" s="8">
        <v>0</v>
      </c>
      <c r="X2656" s="8">
        <v>79.56</v>
      </c>
    </row>
    <row r="2657" spans="1:24" x14ac:dyDescent="0.25">
      <c r="A2657" t="s">
        <v>2983</v>
      </c>
      <c r="B2657" s="1">
        <v>45554</v>
      </c>
      <c r="C2657" t="s">
        <v>110</v>
      </c>
      <c r="D2657" t="s">
        <v>111</v>
      </c>
      <c r="E2657" t="s">
        <v>27</v>
      </c>
      <c r="F2657" t="s">
        <v>37</v>
      </c>
      <c r="G2657" t="s">
        <v>29</v>
      </c>
      <c r="H2657" t="s">
        <v>30</v>
      </c>
      <c r="I2657" t="s">
        <v>99</v>
      </c>
      <c r="J2657" t="s">
        <v>100</v>
      </c>
      <c r="K2657" t="s">
        <v>49</v>
      </c>
      <c r="L2657" s="8">
        <v>3.8</v>
      </c>
      <c r="M2657" s="8">
        <v>2.6</v>
      </c>
      <c r="N2657">
        <v>9</v>
      </c>
      <c r="O2657" s="8">
        <v>34.200000000000003</v>
      </c>
      <c r="P2657" s="14">
        <v>5.1999999999999998E-3</v>
      </c>
      <c r="Q2657" s="8">
        <v>0.18</v>
      </c>
      <c r="R2657" s="8">
        <v>34.020000000000003</v>
      </c>
      <c r="S2657" s="8">
        <v>23.4</v>
      </c>
      <c r="T2657" s="8">
        <v>10.62</v>
      </c>
      <c r="U2657">
        <v>0</v>
      </c>
      <c r="V2657" s="8">
        <v>0</v>
      </c>
      <c r="W2657" s="8">
        <v>0</v>
      </c>
      <c r="X2657" s="8">
        <v>10.62</v>
      </c>
    </row>
    <row r="2658" spans="1:24" x14ac:dyDescent="0.25">
      <c r="A2658" t="s">
        <v>2984</v>
      </c>
      <c r="B2658" s="1">
        <v>45512</v>
      </c>
      <c r="C2658" t="s">
        <v>378</v>
      </c>
      <c r="D2658" t="s">
        <v>379</v>
      </c>
      <c r="E2658" t="s">
        <v>71</v>
      </c>
      <c r="F2658" t="s">
        <v>54</v>
      </c>
      <c r="G2658" t="s">
        <v>165</v>
      </c>
      <c r="H2658" t="s">
        <v>166</v>
      </c>
      <c r="I2658" t="s">
        <v>40</v>
      </c>
      <c r="J2658" t="s">
        <v>41</v>
      </c>
      <c r="K2658" t="s">
        <v>42</v>
      </c>
      <c r="L2658" s="8">
        <v>14.5</v>
      </c>
      <c r="M2658" s="8">
        <v>4.2</v>
      </c>
      <c r="N2658">
        <v>198</v>
      </c>
      <c r="O2658" s="8">
        <v>2871</v>
      </c>
      <c r="P2658" s="14">
        <v>2.8999999999999998E-3</v>
      </c>
      <c r="Q2658" s="8">
        <v>8.33</v>
      </c>
      <c r="R2658" s="8">
        <v>2862.67</v>
      </c>
      <c r="S2658" s="8">
        <v>831.6</v>
      </c>
      <c r="T2658" s="8">
        <v>2031.07</v>
      </c>
      <c r="U2658">
        <v>0</v>
      </c>
      <c r="V2658" s="8">
        <v>0</v>
      </c>
      <c r="W2658" s="8">
        <v>0</v>
      </c>
      <c r="X2658" s="8">
        <v>2031.07</v>
      </c>
    </row>
    <row r="2659" spans="1:24" x14ac:dyDescent="0.25">
      <c r="A2659" t="s">
        <v>2985</v>
      </c>
      <c r="B2659" s="1">
        <v>46147</v>
      </c>
      <c r="C2659" t="s">
        <v>678</v>
      </c>
      <c r="D2659" t="s">
        <v>679</v>
      </c>
      <c r="E2659" t="s">
        <v>63</v>
      </c>
      <c r="F2659" t="s">
        <v>89</v>
      </c>
      <c r="G2659" t="s">
        <v>79</v>
      </c>
      <c r="H2659" t="s">
        <v>80</v>
      </c>
      <c r="I2659" t="s">
        <v>66</v>
      </c>
      <c r="J2659" t="s">
        <v>67</v>
      </c>
      <c r="K2659" t="s">
        <v>33</v>
      </c>
      <c r="L2659" s="8">
        <v>4.5</v>
      </c>
      <c r="M2659" s="8">
        <v>2.1</v>
      </c>
      <c r="N2659">
        <v>871</v>
      </c>
      <c r="O2659" s="8">
        <v>3919.5</v>
      </c>
      <c r="P2659" s="14">
        <v>0.441</v>
      </c>
      <c r="Q2659" s="8">
        <v>1728.5</v>
      </c>
      <c r="R2659" s="8">
        <v>2191</v>
      </c>
      <c r="S2659" s="8">
        <v>1829.1</v>
      </c>
      <c r="T2659" s="8">
        <v>361.9</v>
      </c>
      <c r="U2659">
        <v>0</v>
      </c>
      <c r="V2659" s="8">
        <v>0</v>
      </c>
      <c r="W2659" s="8">
        <v>0</v>
      </c>
      <c r="X2659" s="8">
        <v>361.9</v>
      </c>
    </row>
    <row r="2660" spans="1:24" x14ac:dyDescent="0.25">
      <c r="A2660" t="s">
        <v>2986</v>
      </c>
      <c r="B2660" s="1">
        <v>45445</v>
      </c>
      <c r="C2660" t="s">
        <v>383</v>
      </c>
      <c r="D2660" t="s">
        <v>384</v>
      </c>
      <c r="E2660" t="s">
        <v>63</v>
      </c>
      <c r="F2660" t="s">
        <v>54</v>
      </c>
      <c r="G2660" t="s">
        <v>79</v>
      </c>
      <c r="H2660" t="s">
        <v>80</v>
      </c>
      <c r="I2660" t="s">
        <v>57</v>
      </c>
      <c r="J2660" t="s">
        <v>58</v>
      </c>
      <c r="K2660" t="s">
        <v>59</v>
      </c>
      <c r="L2660" s="8">
        <v>10.5</v>
      </c>
      <c r="M2660" s="8">
        <v>7.5</v>
      </c>
      <c r="N2660">
        <v>48</v>
      </c>
      <c r="O2660" s="8">
        <v>504</v>
      </c>
      <c r="P2660" s="14">
        <v>2.3699999999999999E-2</v>
      </c>
      <c r="Q2660" s="8">
        <v>11.94</v>
      </c>
      <c r="R2660" s="8">
        <v>492.06</v>
      </c>
      <c r="S2660" s="8">
        <v>360</v>
      </c>
      <c r="T2660" s="8">
        <v>132.06</v>
      </c>
      <c r="U2660">
        <v>0</v>
      </c>
      <c r="V2660" s="8">
        <v>0</v>
      </c>
      <c r="W2660" s="8">
        <v>0</v>
      </c>
      <c r="X2660" s="8">
        <v>132.06</v>
      </c>
    </row>
    <row r="2661" spans="1:24" x14ac:dyDescent="0.25">
      <c r="A2661" t="s">
        <v>2987</v>
      </c>
      <c r="B2661" s="1">
        <v>45853</v>
      </c>
      <c r="C2661" t="s">
        <v>667</v>
      </c>
      <c r="D2661" t="s">
        <v>668</v>
      </c>
      <c r="E2661" t="s">
        <v>63</v>
      </c>
      <c r="F2661" t="s">
        <v>54</v>
      </c>
      <c r="G2661" t="s">
        <v>64</v>
      </c>
      <c r="H2661" t="s">
        <v>65</v>
      </c>
      <c r="I2661" t="s">
        <v>66</v>
      </c>
      <c r="J2661" t="s">
        <v>67</v>
      </c>
      <c r="K2661" t="s">
        <v>33</v>
      </c>
      <c r="L2661" s="8">
        <v>4.5</v>
      </c>
      <c r="M2661" s="8">
        <v>2.1</v>
      </c>
      <c r="N2661">
        <v>72</v>
      </c>
      <c r="O2661" s="8">
        <v>324</v>
      </c>
      <c r="P2661" s="14">
        <v>2.9600000000000001E-2</v>
      </c>
      <c r="Q2661" s="8">
        <v>9.59</v>
      </c>
      <c r="R2661" s="8">
        <v>314.41000000000003</v>
      </c>
      <c r="S2661" s="8">
        <v>151.19999999999999</v>
      </c>
      <c r="T2661" s="8">
        <v>163.21</v>
      </c>
      <c r="U2661">
        <v>0</v>
      </c>
      <c r="V2661" s="8">
        <v>0</v>
      </c>
      <c r="W2661" s="8">
        <v>0</v>
      </c>
      <c r="X2661" s="8">
        <v>163.21</v>
      </c>
    </row>
    <row r="2662" spans="1:24" x14ac:dyDescent="0.25">
      <c r="A2662" t="s">
        <v>2988</v>
      </c>
      <c r="B2662" s="1">
        <v>46254</v>
      </c>
      <c r="C2662" t="s">
        <v>391</v>
      </c>
      <c r="D2662" t="s">
        <v>392</v>
      </c>
      <c r="E2662" t="s">
        <v>63</v>
      </c>
      <c r="F2662" t="s">
        <v>54</v>
      </c>
      <c r="G2662" t="s">
        <v>79</v>
      </c>
      <c r="H2662" t="s">
        <v>80</v>
      </c>
      <c r="I2662" t="s">
        <v>57</v>
      </c>
      <c r="J2662" t="s">
        <v>58</v>
      </c>
      <c r="K2662" t="s">
        <v>59</v>
      </c>
      <c r="L2662" s="8">
        <v>10.5</v>
      </c>
      <c r="M2662" s="8">
        <v>7.5</v>
      </c>
      <c r="N2662">
        <v>130</v>
      </c>
      <c r="O2662" s="8">
        <v>1365</v>
      </c>
      <c r="P2662" s="14">
        <v>6.1000000000000004E-3</v>
      </c>
      <c r="Q2662" s="8">
        <v>8.33</v>
      </c>
      <c r="R2662" s="8">
        <v>1356.67</v>
      </c>
      <c r="S2662" s="8">
        <v>975</v>
      </c>
      <c r="T2662" s="8">
        <v>381.67</v>
      </c>
      <c r="U2662">
        <v>38</v>
      </c>
      <c r="V2662" s="8">
        <v>396.57</v>
      </c>
      <c r="W2662" s="8">
        <v>304</v>
      </c>
      <c r="X2662" s="8">
        <v>77.67</v>
      </c>
    </row>
    <row r="2663" spans="1:24" x14ac:dyDescent="0.25">
      <c r="A2663" t="s">
        <v>2989</v>
      </c>
      <c r="B2663" s="1">
        <v>46036</v>
      </c>
      <c r="C2663" t="s">
        <v>223</v>
      </c>
      <c r="D2663" t="s">
        <v>224</v>
      </c>
      <c r="E2663" t="s">
        <v>27</v>
      </c>
      <c r="F2663" t="s">
        <v>28</v>
      </c>
      <c r="G2663" t="s">
        <v>29</v>
      </c>
      <c r="H2663" t="s">
        <v>30</v>
      </c>
      <c r="I2663" t="s">
        <v>185</v>
      </c>
      <c r="J2663" t="s">
        <v>186</v>
      </c>
      <c r="K2663" t="s">
        <v>59</v>
      </c>
      <c r="L2663" s="8">
        <v>4.9000000000000004</v>
      </c>
      <c r="M2663" s="8">
        <v>3.1</v>
      </c>
      <c r="N2663">
        <v>89</v>
      </c>
      <c r="O2663" s="8">
        <v>436.1</v>
      </c>
      <c r="P2663" s="14">
        <v>7.2900000000000006E-2</v>
      </c>
      <c r="Q2663" s="8">
        <v>31.79</v>
      </c>
      <c r="R2663" s="8">
        <v>404.31</v>
      </c>
      <c r="S2663" s="8">
        <v>275.89999999999998</v>
      </c>
      <c r="T2663" s="8">
        <v>128.41</v>
      </c>
      <c r="U2663">
        <v>0</v>
      </c>
      <c r="V2663" s="8">
        <v>0</v>
      </c>
      <c r="W2663" s="8">
        <v>0</v>
      </c>
      <c r="X2663" s="8">
        <v>128.41</v>
      </c>
    </row>
    <row r="2664" spans="1:24" x14ac:dyDescent="0.25">
      <c r="A2664" t="s">
        <v>2990</v>
      </c>
      <c r="B2664" s="1">
        <v>45915</v>
      </c>
      <c r="C2664" t="s">
        <v>763</v>
      </c>
      <c r="D2664" t="s">
        <v>764</v>
      </c>
      <c r="E2664" t="s">
        <v>71</v>
      </c>
      <c r="F2664" t="s">
        <v>46</v>
      </c>
      <c r="G2664" t="s">
        <v>165</v>
      </c>
      <c r="H2664" t="s">
        <v>166</v>
      </c>
      <c r="I2664" t="s">
        <v>104</v>
      </c>
      <c r="J2664" t="s">
        <v>105</v>
      </c>
      <c r="K2664" t="s">
        <v>49</v>
      </c>
      <c r="L2664" s="8">
        <v>4.2</v>
      </c>
      <c r="M2664" s="8">
        <v>2.8</v>
      </c>
      <c r="N2664">
        <v>4</v>
      </c>
      <c r="O2664" s="8">
        <v>16.8</v>
      </c>
      <c r="P2664" s="14">
        <v>0.44140000000000001</v>
      </c>
      <c r="Q2664" s="8">
        <v>7.42</v>
      </c>
      <c r="R2664" s="8">
        <v>9.3800000000000008</v>
      </c>
      <c r="S2664" s="8">
        <v>11.2</v>
      </c>
      <c r="T2664" s="8">
        <v>-1.82</v>
      </c>
      <c r="U2664">
        <v>0</v>
      </c>
      <c r="V2664" s="8">
        <v>0</v>
      </c>
      <c r="W2664" s="8">
        <v>0</v>
      </c>
      <c r="X2664" s="8">
        <v>-1.82</v>
      </c>
    </row>
    <row r="2665" spans="1:24" x14ac:dyDescent="0.25">
      <c r="A2665" t="s">
        <v>2991</v>
      </c>
      <c r="B2665" s="1">
        <v>45832</v>
      </c>
      <c r="C2665" t="s">
        <v>551</v>
      </c>
      <c r="D2665" t="s">
        <v>552</v>
      </c>
      <c r="E2665" t="s">
        <v>27</v>
      </c>
      <c r="F2665" t="s">
        <v>54</v>
      </c>
      <c r="G2665" t="s">
        <v>38</v>
      </c>
      <c r="H2665" t="s">
        <v>39</v>
      </c>
      <c r="I2665" t="s">
        <v>31</v>
      </c>
      <c r="J2665" t="s">
        <v>32</v>
      </c>
      <c r="K2665" t="s">
        <v>33</v>
      </c>
      <c r="L2665" s="8">
        <v>5.8</v>
      </c>
      <c r="M2665" s="8">
        <v>2.7</v>
      </c>
      <c r="N2665">
        <v>15</v>
      </c>
      <c r="O2665" s="8">
        <v>87</v>
      </c>
      <c r="P2665" s="14">
        <v>2.9999999999999997E-4</v>
      </c>
      <c r="Q2665" s="8">
        <v>0.03</v>
      </c>
      <c r="R2665" s="8">
        <v>86.97</v>
      </c>
      <c r="S2665" s="8">
        <v>40.5</v>
      </c>
      <c r="T2665" s="8">
        <v>46.47</v>
      </c>
      <c r="U2665">
        <v>0</v>
      </c>
      <c r="V2665" s="8">
        <v>0</v>
      </c>
      <c r="W2665" s="8">
        <v>0</v>
      </c>
      <c r="X2665" s="8">
        <v>46.47</v>
      </c>
    </row>
    <row r="2666" spans="1:24" x14ac:dyDescent="0.25">
      <c r="A2666" t="s">
        <v>2992</v>
      </c>
      <c r="B2666" s="1">
        <v>45725</v>
      </c>
      <c r="C2666" t="s">
        <v>205</v>
      </c>
      <c r="D2666" t="s">
        <v>206</v>
      </c>
      <c r="E2666" t="s">
        <v>71</v>
      </c>
      <c r="F2666" t="s">
        <v>54</v>
      </c>
      <c r="G2666" t="s">
        <v>165</v>
      </c>
      <c r="H2666" t="s">
        <v>166</v>
      </c>
      <c r="I2666" t="s">
        <v>57</v>
      </c>
      <c r="J2666" t="s">
        <v>58</v>
      </c>
      <c r="K2666" t="s">
        <v>59</v>
      </c>
      <c r="L2666" s="8">
        <v>10.5</v>
      </c>
      <c r="M2666" s="8">
        <v>7.5</v>
      </c>
      <c r="N2666">
        <v>85</v>
      </c>
      <c r="O2666" s="8">
        <v>892.5</v>
      </c>
      <c r="P2666" s="14">
        <v>4.4400000000000002E-2</v>
      </c>
      <c r="Q2666" s="8">
        <v>39.630000000000003</v>
      </c>
      <c r="R2666" s="8">
        <v>852.87</v>
      </c>
      <c r="S2666" s="8">
        <v>637.5</v>
      </c>
      <c r="T2666" s="8">
        <v>215.37</v>
      </c>
      <c r="U2666">
        <v>0</v>
      </c>
      <c r="V2666" s="8">
        <v>0</v>
      </c>
      <c r="W2666" s="8">
        <v>0</v>
      </c>
      <c r="X2666" s="8">
        <v>215.37</v>
      </c>
    </row>
    <row r="2667" spans="1:24" x14ac:dyDescent="0.25">
      <c r="A2667" t="s">
        <v>2993</v>
      </c>
      <c r="B2667" s="1">
        <v>45405</v>
      </c>
      <c r="C2667" t="s">
        <v>472</v>
      </c>
      <c r="D2667" t="s">
        <v>473</v>
      </c>
      <c r="E2667" t="s">
        <v>71</v>
      </c>
      <c r="F2667" t="s">
        <v>54</v>
      </c>
      <c r="G2667" t="s">
        <v>72</v>
      </c>
      <c r="H2667" t="s">
        <v>73</v>
      </c>
      <c r="I2667" t="s">
        <v>47</v>
      </c>
      <c r="J2667" t="s">
        <v>48</v>
      </c>
      <c r="K2667" t="s">
        <v>49</v>
      </c>
      <c r="L2667" s="8">
        <v>5</v>
      </c>
      <c r="M2667" s="8">
        <v>3.2</v>
      </c>
      <c r="N2667">
        <v>31</v>
      </c>
      <c r="O2667" s="8">
        <v>155</v>
      </c>
      <c r="P2667" s="14">
        <v>6.9999999999999999E-4</v>
      </c>
      <c r="Q2667" s="8">
        <v>0.11</v>
      </c>
      <c r="R2667" s="8">
        <v>154.88999999999999</v>
      </c>
      <c r="S2667" s="8">
        <v>99.2</v>
      </c>
      <c r="T2667" s="8">
        <v>55.69</v>
      </c>
      <c r="U2667">
        <v>0</v>
      </c>
      <c r="V2667" s="8">
        <v>0</v>
      </c>
      <c r="W2667" s="8">
        <v>0</v>
      </c>
      <c r="X2667" s="8">
        <v>55.69</v>
      </c>
    </row>
    <row r="2668" spans="1:24" x14ac:dyDescent="0.25">
      <c r="A2668" t="s">
        <v>2994</v>
      </c>
      <c r="B2668" s="1">
        <v>46086</v>
      </c>
      <c r="C2668" t="s">
        <v>427</v>
      </c>
      <c r="D2668" t="s">
        <v>428</v>
      </c>
      <c r="E2668" t="s">
        <v>150</v>
      </c>
      <c r="F2668" t="s">
        <v>46</v>
      </c>
      <c r="G2668" t="s">
        <v>151</v>
      </c>
      <c r="H2668" t="s">
        <v>152</v>
      </c>
      <c r="I2668" t="s">
        <v>156</v>
      </c>
      <c r="J2668" t="s">
        <v>157</v>
      </c>
      <c r="K2668" t="s">
        <v>42</v>
      </c>
      <c r="L2668" s="8">
        <v>6.2</v>
      </c>
      <c r="M2668" s="8">
        <v>1.9</v>
      </c>
      <c r="N2668">
        <v>11</v>
      </c>
      <c r="O2668" s="8">
        <v>68.2</v>
      </c>
      <c r="P2668" s="14">
        <v>0.221</v>
      </c>
      <c r="Q2668" s="8">
        <v>15.07</v>
      </c>
      <c r="R2668" s="8">
        <v>53.13</v>
      </c>
      <c r="S2668" s="8">
        <v>20.9</v>
      </c>
      <c r="T2668" s="8">
        <v>32.229999999999997</v>
      </c>
      <c r="U2668">
        <v>7</v>
      </c>
      <c r="V2668" s="8">
        <v>33.81</v>
      </c>
      <c r="W2668" s="8">
        <v>16.8</v>
      </c>
      <c r="X2668" s="8">
        <v>15.43</v>
      </c>
    </row>
    <row r="2669" spans="1:24" x14ac:dyDescent="0.25">
      <c r="A2669" t="s">
        <v>2995</v>
      </c>
      <c r="B2669" s="1">
        <v>45587</v>
      </c>
      <c r="C2669" t="s">
        <v>44</v>
      </c>
      <c r="D2669" t="s">
        <v>45</v>
      </c>
      <c r="E2669" t="s">
        <v>27</v>
      </c>
      <c r="F2669" t="s">
        <v>46</v>
      </c>
      <c r="G2669" t="s">
        <v>38</v>
      </c>
      <c r="H2669" t="s">
        <v>39</v>
      </c>
      <c r="I2669" t="s">
        <v>40</v>
      </c>
      <c r="J2669" t="s">
        <v>41</v>
      </c>
      <c r="K2669" t="s">
        <v>42</v>
      </c>
      <c r="L2669" s="8">
        <v>14.5</v>
      </c>
      <c r="M2669" s="8">
        <v>4.2</v>
      </c>
      <c r="N2669">
        <v>141</v>
      </c>
      <c r="O2669" s="8">
        <v>2044.5</v>
      </c>
      <c r="P2669" s="14">
        <v>0.12939999999999999</v>
      </c>
      <c r="Q2669" s="8">
        <v>264.56</v>
      </c>
      <c r="R2669" s="8">
        <v>1779.94</v>
      </c>
      <c r="S2669" s="8">
        <v>592.20000000000005</v>
      </c>
      <c r="T2669" s="8">
        <v>1187.74</v>
      </c>
      <c r="U2669">
        <v>0</v>
      </c>
      <c r="V2669" s="8">
        <v>0</v>
      </c>
      <c r="W2669" s="8">
        <v>0</v>
      </c>
      <c r="X2669" s="8">
        <v>1187.74</v>
      </c>
    </row>
    <row r="2670" spans="1:24" x14ac:dyDescent="0.25">
      <c r="A2670" t="s">
        <v>2996</v>
      </c>
      <c r="B2670" s="1">
        <v>45535</v>
      </c>
      <c r="C2670" t="s">
        <v>154</v>
      </c>
      <c r="D2670" t="s">
        <v>155</v>
      </c>
      <c r="E2670" t="s">
        <v>150</v>
      </c>
      <c r="F2670" t="s">
        <v>46</v>
      </c>
      <c r="G2670" t="s">
        <v>151</v>
      </c>
      <c r="H2670" t="s">
        <v>152</v>
      </c>
      <c r="I2670" t="s">
        <v>31</v>
      </c>
      <c r="J2670" t="s">
        <v>32</v>
      </c>
      <c r="K2670" t="s">
        <v>33</v>
      </c>
      <c r="L2670" s="8">
        <v>5.8</v>
      </c>
      <c r="M2670" s="8">
        <v>2.7</v>
      </c>
      <c r="N2670">
        <v>86</v>
      </c>
      <c r="O2670" s="8">
        <v>498.8</v>
      </c>
      <c r="P2670" s="14">
        <v>0.2329</v>
      </c>
      <c r="Q2670" s="8">
        <v>116.17</v>
      </c>
      <c r="R2670" s="8">
        <v>382.63</v>
      </c>
      <c r="S2670" s="8">
        <v>232.2</v>
      </c>
      <c r="T2670" s="8">
        <v>150.43</v>
      </c>
      <c r="U2670">
        <v>0</v>
      </c>
      <c r="V2670" s="8">
        <v>0</v>
      </c>
      <c r="W2670" s="8">
        <v>0</v>
      </c>
      <c r="X2670" s="8">
        <v>150.43</v>
      </c>
    </row>
    <row r="2671" spans="1:24" x14ac:dyDescent="0.25">
      <c r="A2671" t="s">
        <v>2997</v>
      </c>
      <c r="B2671" s="1">
        <v>45600</v>
      </c>
      <c r="C2671" t="s">
        <v>528</v>
      </c>
      <c r="D2671" t="s">
        <v>529</v>
      </c>
      <c r="E2671" t="s">
        <v>27</v>
      </c>
      <c r="F2671" t="s">
        <v>54</v>
      </c>
      <c r="G2671" t="s">
        <v>38</v>
      </c>
      <c r="H2671" t="s">
        <v>39</v>
      </c>
      <c r="I2671" t="s">
        <v>31</v>
      </c>
      <c r="J2671" t="s">
        <v>32</v>
      </c>
      <c r="K2671" t="s">
        <v>33</v>
      </c>
      <c r="L2671" s="8">
        <v>5.8</v>
      </c>
      <c r="M2671" s="8">
        <v>2.7</v>
      </c>
      <c r="N2671">
        <v>348</v>
      </c>
      <c r="O2671" s="8">
        <v>2018.4</v>
      </c>
      <c r="P2671" s="14">
        <v>2.8E-3</v>
      </c>
      <c r="Q2671" s="8">
        <v>5.65</v>
      </c>
      <c r="R2671" s="8">
        <v>2012.75</v>
      </c>
      <c r="S2671" s="8">
        <v>939.6</v>
      </c>
      <c r="T2671" s="8">
        <v>1073.1500000000001</v>
      </c>
      <c r="U2671">
        <v>0</v>
      </c>
      <c r="V2671" s="8">
        <v>0</v>
      </c>
      <c r="W2671" s="8">
        <v>0</v>
      </c>
      <c r="X2671" s="8">
        <v>1073.1500000000001</v>
      </c>
    </row>
    <row r="2672" spans="1:24" x14ac:dyDescent="0.25">
      <c r="A2672" t="s">
        <v>2998</v>
      </c>
      <c r="B2672" s="1">
        <v>45416</v>
      </c>
      <c r="C2672" t="s">
        <v>120</v>
      </c>
      <c r="D2672" t="s">
        <v>121</v>
      </c>
      <c r="E2672" t="s">
        <v>63</v>
      </c>
      <c r="F2672" t="s">
        <v>89</v>
      </c>
      <c r="G2672" t="s">
        <v>64</v>
      </c>
      <c r="H2672" t="s">
        <v>65</v>
      </c>
      <c r="I2672" t="s">
        <v>156</v>
      </c>
      <c r="J2672" t="s">
        <v>157</v>
      </c>
      <c r="K2672" t="s">
        <v>42</v>
      </c>
      <c r="L2672" s="8">
        <v>6.2</v>
      </c>
      <c r="M2672" s="8">
        <v>1.9</v>
      </c>
      <c r="N2672">
        <v>32</v>
      </c>
      <c r="O2672" s="8">
        <v>198.4</v>
      </c>
      <c r="P2672" s="14">
        <v>0.13089999999999999</v>
      </c>
      <c r="Q2672" s="8">
        <v>25.97</v>
      </c>
      <c r="R2672" s="8">
        <v>172.43</v>
      </c>
      <c r="S2672" s="8">
        <v>60.8</v>
      </c>
      <c r="T2672" s="8">
        <v>111.63</v>
      </c>
      <c r="U2672">
        <v>0</v>
      </c>
      <c r="V2672" s="8">
        <v>0</v>
      </c>
      <c r="W2672" s="8">
        <v>0</v>
      </c>
      <c r="X2672" s="8">
        <v>111.63</v>
      </c>
    </row>
    <row r="2673" spans="1:24" x14ac:dyDescent="0.25">
      <c r="A2673" t="s">
        <v>2999</v>
      </c>
      <c r="B2673" s="1">
        <v>45340</v>
      </c>
      <c r="C2673" t="s">
        <v>208</v>
      </c>
      <c r="D2673" t="s">
        <v>209</v>
      </c>
      <c r="E2673" t="s">
        <v>27</v>
      </c>
      <c r="F2673" t="s">
        <v>54</v>
      </c>
      <c r="G2673" t="s">
        <v>38</v>
      </c>
      <c r="H2673" t="s">
        <v>39</v>
      </c>
      <c r="I2673" t="s">
        <v>156</v>
      </c>
      <c r="J2673" t="s">
        <v>157</v>
      </c>
      <c r="K2673" t="s">
        <v>42</v>
      </c>
      <c r="L2673" s="8">
        <v>6.2</v>
      </c>
      <c r="M2673" s="8">
        <v>1.9</v>
      </c>
      <c r="N2673">
        <v>155</v>
      </c>
      <c r="O2673" s="8">
        <v>961</v>
      </c>
      <c r="P2673" s="14">
        <v>7.4999999999999997E-3</v>
      </c>
      <c r="Q2673" s="8">
        <v>7.21</v>
      </c>
      <c r="R2673" s="8">
        <v>953.79</v>
      </c>
      <c r="S2673" s="8">
        <v>294.5</v>
      </c>
      <c r="T2673" s="8">
        <v>659.29</v>
      </c>
      <c r="U2673">
        <v>0</v>
      </c>
      <c r="V2673" s="8">
        <v>0</v>
      </c>
      <c r="W2673" s="8">
        <v>0</v>
      </c>
      <c r="X2673" s="8">
        <v>659.29</v>
      </c>
    </row>
    <row r="2674" spans="1:24" x14ac:dyDescent="0.25">
      <c r="A2674" t="s">
        <v>3000</v>
      </c>
      <c r="B2674" s="1">
        <v>45536</v>
      </c>
      <c r="C2674" t="s">
        <v>642</v>
      </c>
      <c r="D2674" t="s">
        <v>643</v>
      </c>
      <c r="E2674" t="s">
        <v>71</v>
      </c>
      <c r="F2674" t="s">
        <v>54</v>
      </c>
      <c r="G2674" t="s">
        <v>165</v>
      </c>
      <c r="H2674" t="s">
        <v>166</v>
      </c>
      <c r="I2674" t="s">
        <v>130</v>
      </c>
      <c r="J2674" t="s">
        <v>131</v>
      </c>
      <c r="K2674" t="s">
        <v>42</v>
      </c>
      <c r="L2674" s="8">
        <v>4.8</v>
      </c>
      <c r="M2674" s="8">
        <v>1.4</v>
      </c>
      <c r="N2674">
        <v>134</v>
      </c>
      <c r="O2674" s="8">
        <v>643.20000000000005</v>
      </c>
      <c r="P2674" s="14">
        <v>3.7699999999999997E-2</v>
      </c>
      <c r="Q2674" s="8">
        <v>24.25</v>
      </c>
      <c r="R2674" s="8">
        <v>618.95000000000005</v>
      </c>
      <c r="S2674" s="8">
        <v>187.6</v>
      </c>
      <c r="T2674" s="8">
        <v>431.35</v>
      </c>
      <c r="U2674">
        <v>0</v>
      </c>
      <c r="V2674" s="8">
        <v>0</v>
      </c>
      <c r="W2674" s="8">
        <v>0</v>
      </c>
      <c r="X2674" s="8">
        <v>431.35</v>
      </c>
    </row>
    <row r="2675" spans="1:24" x14ac:dyDescent="0.25">
      <c r="A2675" t="s">
        <v>3001</v>
      </c>
      <c r="B2675" s="1">
        <v>45721</v>
      </c>
      <c r="C2675" t="s">
        <v>91</v>
      </c>
      <c r="D2675" t="s">
        <v>92</v>
      </c>
      <c r="E2675" t="s">
        <v>27</v>
      </c>
      <c r="F2675" t="s">
        <v>37</v>
      </c>
      <c r="G2675" t="s">
        <v>38</v>
      </c>
      <c r="H2675" t="s">
        <v>39</v>
      </c>
      <c r="I2675" t="s">
        <v>156</v>
      </c>
      <c r="J2675" t="s">
        <v>157</v>
      </c>
      <c r="K2675" t="s">
        <v>42</v>
      </c>
      <c r="L2675" s="8">
        <v>6.2</v>
      </c>
      <c r="M2675" s="8">
        <v>1.9</v>
      </c>
      <c r="N2675">
        <v>116</v>
      </c>
      <c r="O2675" s="8">
        <v>719.2</v>
      </c>
      <c r="P2675" s="14">
        <v>1E-3</v>
      </c>
      <c r="Q2675" s="8">
        <v>0.72</v>
      </c>
      <c r="R2675" s="8">
        <v>718.48</v>
      </c>
      <c r="S2675" s="8">
        <v>220.4</v>
      </c>
      <c r="T2675" s="8">
        <v>498.08</v>
      </c>
      <c r="U2675">
        <v>0</v>
      </c>
      <c r="V2675" s="8">
        <v>0</v>
      </c>
      <c r="W2675" s="8">
        <v>0</v>
      </c>
      <c r="X2675" s="8">
        <v>498.08</v>
      </c>
    </row>
    <row r="2676" spans="1:24" x14ac:dyDescent="0.25">
      <c r="A2676" t="s">
        <v>3002</v>
      </c>
      <c r="B2676" s="1">
        <v>45946</v>
      </c>
      <c r="C2676" t="s">
        <v>445</v>
      </c>
      <c r="D2676" t="s">
        <v>446</v>
      </c>
      <c r="E2676" t="s">
        <v>71</v>
      </c>
      <c r="F2676" t="s">
        <v>89</v>
      </c>
      <c r="G2676" t="s">
        <v>165</v>
      </c>
      <c r="H2676" t="s">
        <v>166</v>
      </c>
      <c r="I2676" t="s">
        <v>112</v>
      </c>
      <c r="J2676" t="s">
        <v>113</v>
      </c>
      <c r="K2676" t="s">
        <v>42</v>
      </c>
      <c r="L2676" s="8">
        <v>8.5</v>
      </c>
      <c r="M2676" s="8">
        <v>2.8</v>
      </c>
      <c r="N2676">
        <v>99</v>
      </c>
      <c r="O2676" s="8">
        <v>841.5</v>
      </c>
      <c r="P2676" s="14">
        <v>8.1500000000000003E-2</v>
      </c>
      <c r="Q2676" s="8">
        <v>68.58</v>
      </c>
      <c r="R2676" s="8">
        <v>772.92</v>
      </c>
      <c r="S2676" s="8">
        <v>277.2</v>
      </c>
      <c r="T2676" s="8">
        <v>495.72</v>
      </c>
      <c r="U2676">
        <v>0</v>
      </c>
      <c r="V2676" s="8">
        <v>0</v>
      </c>
      <c r="W2676" s="8">
        <v>0</v>
      </c>
      <c r="X2676" s="8">
        <v>495.72</v>
      </c>
    </row>
    <row r="2677" spans="1:24" x14ac:dyDescent="0.25">
      <c r="A2677" t="s">
        <v>3003</v>
      </c>
      <c r="B2677" s="1">
        <v>46104</v>
      </c>
      <c r="C2677" t="s">
        <v>115</v>
      </c>
      <c r="D2677" t="s">
        <v>116</v>
      </c>
      <c r="E2677" t="s">
        <v>27</v>
      </c>
      <c r="F2677" t="s">
        <v>54</v>
      </c>
      <c r="G2677" t="s">
        <v>38</v>
      </c>
      <c r="H2677" t="s">
        <v>39</v>
      </c>
      <c r="I2677" t="s">
        <v>31</v>
      </c>
      <c r="J2677" t="s">
        <v>32</v>
      </c>
      <c r="K2677" t="s">
        <v>33</v>
      </c>
      <c r="L2677" s="8">
        <v>5.8</v>
      </c>
      <c r="M2677" s="8">
        <v>2.7</v>
      </c>
      <c r="N2677">
        <v>35</v>
      </c>
      <c r="O2677" s="8">
        <v>203</v>
      </c>
      <c r="P2677" s="14">
        <v>4.99E-2</v>
      </c>
      <c r="Q2677" s="8">
        <v>10.130000000000001</v>
      </c>
      <c r="R2677" s="8">
        <v>192.87</v>
      </c>
      <c r="S2677" s="8">
        <v>94.5</v>
      </c>
      <c r="T2677" s="8">
        <v>98.37</v>
      </c>
      <c r="U2677">
        <v>0</v>
      </c>
      <c r="V2677" s="8">
        <v>0</v>
      </c>
      <c r="W2677" s="8">
        <v>0</v>
      </c>
      <c r="X2677" s="8">
        <v>98.37</v>
      </c>
    </row>
    <row r="2678" spans="1:24" x14ac:dyDescent="0.25">
      <c r="A2678" t="s">
        <v>3004</v>
      </c>
      <c r="B2678" s="1">
        <v>45929</v>
      </c>
      <c r="C2678" t="s">
        <v>115</v>
      </c>
      <c r="D2678" t="s">
        <v>116</v>
      </c>
      <c r="E2678" t="s">
        <v>27</v>
      </c>
      <c r="F2678" t="s">
        <v>54</v>
      </c>
      <c r="G2678" t="s">
        <v>29</v>
      </c>
      <c r="H2678" t="s">
        <v>30</v>
      </c>
      <c r="I2678" t="s">
        <v>117</v>
      </c>
      <c r="J2678" t="s">
        <v>118</v>
      </c>
      <c r="K2678" t="s">
        <v>59</v>
      </c>
      <c r="L2678" s="8">
        <v>6</v>
      </c>
      <c r="M2678" s="8">
        <v>4.2</v>
      </c>
      <c r="N2678">
        <v>81</v>
      </c>
      <c r="O2678" s="8">
        <v>486</v>
      </c>
      <c r="P2678" s="14">
        <v>1.9599999999999999E-2</v>
      </c>
      <c r="Q2678" s="8">
        <v>9.5299999999999994</v>
      </c>
      <c r="R2678" s="8">
        <v>476.47</v>
      </c>
      <c r="S2678" s="8">
        <v>340.2</v>
      </c>
      <c r="T2678" s="8">
        <v>136.27000000000001</v>
      </c>
      <c r="U2678">
        <v>0</v>
      </c>
      <c r="V2678" s="8">
        <v>0</v>
      </c>
      <c r="W2678" s="8">
        <v>0</v>
      </c>
      <c r="X2678" s="8">
        <v>136.27000000000001</v>
      </c>
    </row>
    <row r="2679" spans="1:24" x14ac:dyDescent="0.25">
      <c r="A2679" t="s">
        <v>3005</v>
      </c>
      <c r="B2679" s="1">
        <v>45760</v>
      </c>
      <c r="C2679" t="s">
        <v>354</v>
      </c>
      <c r="D2679" t="s">
        <v>355</v>
      </c>
      <c r="E2679" t="s">
        <v>71</v>
      </c>
      <c r="F2679" t="s">
        <v>54</v>
      </c>
      <c r="G2679" t="s">
        <v>165</v>
      </c>
      <c r="H2679" t="s">
        <v>166</v>
      </c>
      <c r="I2679" t="s">
        <v>74</v>
      </c>
      <c r="J2679" t="s">
        <v>75</v>
      </c>
      <c r="K2679" t="s">
        <v>49</v>
      </c>
      <c r="L2679" s="8">
        <v>11</v>
      </c>
      <c r="M2679" s="8">
        <v>6.8</v>
      </c>
      <c r="N2679">
        <v>328</v>
      </c>
      <c r="O2679" s="8">
        <v>3608</v>
      </c>
      <c r="P2679" s="14">
        <v>9.1999999999999998E-3</v>
      </c>
      <c r="Q2679" s="8">
        <v>33.19</v>
      </c>
      <c r="R2679" s="8">
        <v>3574.81</v>
      </c>
      <c r="S2679" s="8">
        <v>2230.4</v>
      </c>
      <c r="T2679" s="8">
        <v>1344.41</v>
      </c>
      <c r="U2679">
        <v>0</v>
      </c>
      <c r="V2679" s="8">
        <v>0</v>
      </c>
      <c r="W2679" s="8">
        <v>0</v>
      </c>
      <c r="X2679" s="8">
        <v>1344.41</v>
      </c>
    </row>
    <row r="2680" spans="1:24" x14ac:dyDescent="0.25">
      <c r="A2680" t="s">
        <v>3006</v>
      </c>
      <c r="B2680" s="1">
        <v>45356</v>
      </c>
      <c r="C2680" t="s">
        <v>252</v>
      </c>
      <c r="D2680" t="s">
        <v>253</v>
      </c>
      <c r="E2680" t="s">
        <v>63</v>
      </c>
      <c r="F2680" t="s">
        <v>54</v>
      </c>
      <c r="G2680" t="s">
        <v>79</v>
      </c>
      <c r="H2680" t="s">
        <v>80</v>
      </c>
      <c r="I2680" t="s">
        <v>40</v>
      </c>
      <c r="J2680" t="s">
        <v>41</v>
      </c>
      <c r="K2680" t="s">
        <v>42</v>
      </c>
      <c r="L2680" s="8">
        <v>14.5</v>
      </c>
      <c r="M2680" s="8">
        <v>4.2</v>
      </c>
      <c r="N2680">
        <v>264</v>
      </c>
      <c r="O2680" s="8">
        <v>3828</v>
      </c>
      <c r="P2680" s="14">
        <v>6.6E-3</v>
      </c>
      <c r="Q2680" s="8">
        <v>25.26</v>
      </c>
      <c r="R2680" s="8">
        <v>3802.74</v>
      </c>
      <c r="S2680" s="8">
        <v>1108.8</v>
      </c>
      <c r="T2680" s="8">
        <v>2693.94</v>
      </c>
      <c r="U2680">
        <v>0</v>
      </c>
      <c r="V2680" s="8">
        <v>0</v>
      </c>
      <c r="W2680" s="8">
        <v>0</v>
      </c>
      <c r="X2680" s="8">
        <v>2693.94</v>
      </c>
    </row>
    <row r="2681" spans="1:24" x14ac:dyDescent="0.25">
      <c r="A2681" t="s">
        <v>3007</v>
      </c>
      <c r="B2681" s="1">
        <v>45405</v>
      </c>
      <c r="C2681" t="s">
        <v>258</v>
      </c>
      <c r="D2681" t="s">
        <v>259</v>
      </c>
      <c r="E2681" t="s">
        <v>71</v>
      </c>
      <c r="F2681" t="s">
        <v>28</v>
      </c>
      <c r="G2681" t="s">
        <v>72</v>
      </c>
      <c r="H2681" t="s">
        <v>73</v>
      </c>
      <c r="I2681" t="s">
        <v>84</v>
      </c>
      <c r="J2681" t="s">
        <v>85</v>
      </c>
      <c r="K2681" t="s">
        <v>42</v>
      </c>
      <c r="L2681" s="8">
        <v>9.9</v>
      </c>
      <c r="M2681" s="8">
        <v>3.1</v>
      </c>
      <c r="N2681">
        <v>783</v>
      </c>
      <c r="O2681" s="8">
        <v>7751.7</v>
      </c>
      <c r="P2681" s="14">
        <v>3.7100000000000001E-2</v>
      </c>
      <c r="Q2681" s="8">
        <v>287.58999999999997</v>
      </c>
      <c r="R2681" s="8">
        <v>7464.11</v>
      </c>
      <c r="S2681" s="8">
        <v>2427.3000000000002</v>
      </c>
      <c r="T2681" s="8">
        <v>5036.8100000000004</v>
      </c>
      <c r="U2681">
        <v>0</v>
      </c>
      <c r="V2681" s="8">
        <v>0</v>
      </c>
      <c r="W2681" s="8">
        <v>0</v>
      </c>
      <c r="X2681" s="8">
        <v>5036.8100000000004</v>
      </c>
    </row>
    <row r="2682" spans="1:24" x14ac:dyDescent="0.25">
      <c r="A2682" t="s">
        <v>3008</v>
      </c>
      <c r="B2682" s="1">
        <v>46148</v>
      </c>
      <c r="C2682" t="s">
        <v>183</v>
      </c>
      <c r="D2682" t="s">
        <v>184</v>
      </c>
      <c r="E2682" t="s">
        <v>63</v>
      </c>
      <c r="F2682" t="s">
        <v>89</v>
      </c>
      <c r="G2682" t="s">
        <v>64</v>
      </c>
      <c r="H2682" t="s">
        <v>65</v>
      </c>
      <c r="I2682" t="s">
        <v>84</v>
      </c>
      <c r="J2682" t="s">
        <v>85</v>
      </c>
      <c r="K2682" t="s">
        <v>42</v>
      </c>
      <c r="L2682" s="8">
        <v>9.9</v>
      </c>
      <c r="M2682" s="8">
        <v>3.1</v>
      </c>
      <c r="N2682">
        <v>104</v>
      </c>
      <c r="O2682" s="8">
        <v>1029.5999999999999</v>
      </c>
      <c r="P2682" s="14">
        <v>0.19589999999999999</v>
      </c>
      <c r="Q2682" s="8">
        <v>201.7</v>
      </c>
      <c r="R2682" s="8">
        <v>827.9</v>
      </c>
      <c r="S2682" s="8">
        <v>322.39999999999998</v>
      </c>
      <c r="T2682" s="8">
        <v>505.5</v>
      </c>
      <c r="U2682">
        <v>0</v>
      </c>
      <c r="V2682" s="8">
        <v>0</v>
      </c>
      <c r="W2682" s="8">
        <v>0</v>
      </c>
      <c r="X2682" s="8">
        <v>505.5</v>
      </c>
    </row>
    <row r="2683" spans="1:24" x14ac:dyDescent="0.25">
      <c r="A2683" t="s">
        <v>3009</v>
      </c>
      <c r="B2683" s="1">
        <v>46218</v>
      </c>
      <c r="C2683" t="s">
        <v>198</v>
      </c>
      <c r="D2683" t="s">
        <v>199</v>
      </c>
      <c r="E2683" t="s">
        <v>150</v>
      </c>
      <c r="F2683" t="s">
        <v>54</v>
      </c>
      <c r="G2683" t="s">
        <v>151</v>
      </c>
      <c r="H2683" t="s">
        <v>152</v>
      </c>
      <c r="I2683" t="s">
        <v>117</v>
      </c>
      <c r="J2683" t="s">
        <v>118</v>
      </c>
      <c r="K2683" t="s">
        <v>59</v>
      </c>
      <c r="L2683" s="8">
        <v>6</v>
      </c>
      <c r="M2683" s="8">
        <v>4.2</v>
      </c>
      <c r="N2683">
        <v>74</v>
      </c>
      <c r="O2683" s="8">
        <v>444</v>
      </c>
      <c r="P2683" s="14">
        <v>2.3300000000000001E-2</v>
      </c>
      <c r="Q2683" s="8">
        <v>10.35</v>
      </c>
      <c r="R2683" s="8">
        <v>433.65</v>
      </c>
      <c r="S2683" s="8">
        <v>310.8</v>
      </c>
      <c r="T2683" s="8">
        <v>122.85</v>
      </c>
      <c r="U2683">
        <v>0</v>
      </c>
      <c r="V2683" s="8">
        <v>0</v>
      </c>
      <c r="W2683" s="8">
        <v>0</v>
      </c>
      <c r="X2683" s="8">
        <v>122.85</v>
      </c>
    </row>
    <row r="2684" spans="1:24" x14ac:dyDescent="0.25">
      <c r="A2684" t="s">
        <v>3010</v>
      </c>
      <c r="B2684" s="1">
        <v>45803</v>
      </c>
      <c r="C2684" t="s">
        <v>229</v>
      </c>
      <c r="D2684" t="s">
        <v>230</v>
      </c>
      <c r="E2684" t="s">
        <v>27</v>
      </c>
      <c r="F2684" t="s">
        <v>54</v>
      </c>
      <c r="G2684" t="s">
        <v>38</v>
      </c>
      <c r="H2684" t="s">
        <v>39</v>
      </c>
      <c r="I2684" t="s">
        <v>117</v>
      </c>
      <c r="J2684" t="s">
        <v>118</v>
      </c>
      <c r="K2684" t="s">
        <v>59</v>
      </c>
      <c r="L2684" s="8">
        <v>6</v>
      </c>
      <c r="M2684" s="8">
        <v>4.2</v>
      </c>
      <c r="N2684">
        <v>20</v>
      </c>
      <c r="O2684" s="8">
        <v>120</v>
      </c>
      <c r="P2684" s="14">
        <v>3.3999999999999998E-3</v>
      </c>
      <c r="Q2684" s="8">
        <v>0.41</v>
      </c>
      <c r="R2684" s="8">
        <v>119.59</v>
      </c>
      <c r="S2684" s="8">
        <v>84</v>
      </c>
      <c r="T2684" s="8">
        <v>35.590000000000003</v>
      </c>
      <c r="U2684">
        <v>0</v>
      </c>
      <c r="V2684" s="8">
        <v>0</v>
      </c>
      <c r="W2684" s="8">
        <v>0</v>
      </c>
      <c r="X2684" s="8">
        <v>35.590000000000003</v>
      </c>
    </row>
    <row r="2685" spans="1:24" x14ac:dyDescent="0.25">
      <c r="A2685" t="s">
        <v>3011</v>
      </c>
      <c r="B2685" s="1">
        <v>45903</v>
      </c>
      <c r="C2685" t="s">
        <v>125</v>
      </c>
      <c r="D2685" t="s">
        <v>126</v>
      </c>
      <c r="E2685" t="s">
        <v>27</v>
      </c>
      <c r="F2685" t="s">
        <v>89</v>
      </c>
      <c r="G2685" t="s">
        <v>38</v>
      </c>
      <c r="H2685" t="s">
        <v>39</v>
      </c>
      <c r="I2685" t="s">
        <v>144</v>
      </c>
      <c r="J2685" t="s">
        <v>145</v>
      </c>
      <c r="K2685" t="s">
        <v>33</v>
      </c>
      <c r="L2685" s="8">
        <v>12</v>
      </c>
      <c r="M2685" s="8">
        <v>6.5</v>
      </c>
      <c r="N2685">
        <v>82</v>
      </c>
      <c r="O2685" s="8">
        <v>984</v>
      </c>
      <c r="P2685" s="14">
        <v>0.11210000000000001</v>
      </c>
      <c r="Q2685" s="8">
        <v>110.31</v>
      </c>
      <c r="R2685" s="8">
        <v>873.69</v>
      </c>
      <c r="S2685" s="8">
        <v>533</v>
      </c>
      <c r="T2685" s="8">
        <v>340.69</v>
      </c>
      <c r="U2685">
        <v>0</v>
      </c>
      <c r="V2685" s="8">
        <v>0</v>
      </c>
      <c r="W2685" s="8">
        <v>0</v>
      </c>
      <c r="X2685" s="8">
        <v>340.69</v>
      </c>
    </row>
    <row r="2686" spans="1:24" x14ac:dyDescent="0.25">
      <c r="A2686" t="s">
        <v>3012</v>
      </c>
      <c r="B2686" s="1">
        <v>45840</v>
      </c>
      <c r="C2686" t="s">
        <v>331</v>
      </c>
      <c r="D2686" t="s">
        <v>332</v>
      </c>
      <c r="E2686" t="s">
        <v>150</v>
      </c>
      <c r="F2686" t="s">
        <v>37</v>
      </c>
      <c r="G2686" t="s">
        <v>151</v>
      </c>
      <c r="H2686" t="s">
        <v>152</v>
      </c>
      <c r="I2686" t="s">
        <v>127</v>
      </c>
      <c r="J2686" t="s">
        <v>128</v>
      </c>
      <c r="K2686" t="s">
        <v>33</v>
      </c>
      <c r="L2686" s="8">
        <v>7.2</v>
      </c>
      <c r="M2686" s="8">
        <v>3.6</v>
      </c>
      <c r="N2686">
        <v>36</v>
      </c>
      <c r="O2686" s="8">
        <v>259.2</v>
      </c>
      <c r="P2686" s="14">
        <v>3.8399999999999997E-2</v>
      </c>
      <c r="Q2686" s="8">
        <v>9.9499999999999993</v>
      </c>
      <c r="R2686" s="8">
        <v>249.25</v>
      </c>
      <c r="S2686" s="8">
        <v>129.6</v>
      </c>
      <c r="T2686" s="8">
        <v>119.65</v>
      </c>
      <c r="U2686">
        <v>0</v>
      </c>
      <c r="V2686" s="8">
        <v>0</v>
      </c>
      <c r="W2686" s="8">
        <v>0</v>
      </c>
      <c r="X2686" s="8">
        <v>119.65</v>
      </c>
    </row>
    <row r="2687" spans="1:24" x14ac:dyDescent="0.25">
      <c r="A2687" t="s">
        <v>3013</v>
      </c>
      <c r="B2687" s="1">
        <v>45308</v>
      </c>
      <c r="C2687" t="s">
        <v>180</v>
      </c>
      <c r="D2687" t="s">
        <v>181</v>
      </c>
      <c r="E2687" t="s">
        <v>63</v>
      </c>
      <c r="F2687" t="s">
        <v>46</v>
      </c>
      <c r="G2687" t="s">
        <v>79</v>
      </c>
      <c r="H2687" t="s">
        <v>80</v>
      </c>
      <c r="I2687" t="s">
        <v>156</v>
      </c>
      <c r="J2687" t="s">
        <v>157</v>
      </c>
      <c r="K2687" t="s">
        <v>42</v>
      </c>
      <c r="L2687" s="8">
        <v>6.2</v>
      </c>
      <c r="M2687" s="8">
        <v>1.9</v>
      </c>
      <c r="N2687">
        <v>11</v>
      </c>
      <c r="O2687" s="8">
        <v>68.2</v>
      </c>
      <c r="P2687" s="14">
        <v>0.2185</v>
      </c>
      <c r="Q2687" s="8">
        <v>14.9</v>
      </c>
      <c r="R2687" s="8">
        <v>53.3</v>
      </c>
      <c r="S2687" s="8">
        <v>20.9</v>
      </c>
      <c r="T2687" s="8">
        <v>32.4</v>
      </c>
      <c r="U2687">
        <v>0</v>
      </c>
      <c r="V2687" s="8">
        <v>0</v>
      </c>
      <c r="W2687" s="8">
        <v>0</v>
      </c>
      <c r="X2687" s="8">
        <v>32.4</v>
      </c>
    </row>
    <row r="2688" spans="1:24" x14ac:dyDescent="0.25">
      <c r="A2688" t="s">
        <v>3014</v>
      </c>
      <c r="B2688" s="1">
        <v>45939</v>
      </c>
      <c r="C2688" t="s">
        <v>139</v>
      </c>
      <c r="D2688" t="s">
        <v>140</v>
      </c>
      <c r="E2688" t="s">
        <v>63</v>
      </c>
      <c r="F2688" t="s">
        <v>54</v>
      </c>
      <c r="G2688" t="s">
        <v>79</v>
      </c>
      <c r="H2688" t="s">
        <v>80</v>
      </c>
      <c r="I2688" t="s">
        <v>47</v>
      </c>
      <c r="J2688" t="s">
        <v>48</v>
      </c>
      <c r="K2688" t="s">
        <v>49</v>
      </c>
      <c r="L2688" s="8">
        <v>5</v>
      </c>
      <c r="M2688" s="8">
        <v>3.2</v>
      </c>
      <c r="N2688">
        <v>20</v>
      </c>
      <c r="O2688" s="8">
        <v>100</v>
      </c>
      <c r="P2688" s="14">
        <v>5.1999999999999998E-3</v>
      </c>
      <c r="Q2688" s="8">
        <v>0.52</v>
      </c>
      <c r="R2688" s="8">
        <v>99.48</v>
      </c>
      <c r="S2688" s="8">
        <v>64</v>
      </c>
      <c r="T2688" s="8">
        <v>35.479999999999997</v>
      </c>
      <c r="U2688">
        <v>0</v>
      </c>
      <c r="V2688" s="8">
        <v>0</v>
      </c>
      <c r="W2688" s="8">
        <v>0</v>
      </c>
      <c r="X2688" s="8">
        <v>35.479999999999997</v>
      </c>
    </row>
    <row r="2689" spans="1:24" x14ac:dyDescent="0.25">
      <c r="A2689" t="s">
        <v>3015</v>
      </c>
      <c r="B2689" s="1">
        <v>45819</v>
      </c>
      <c r="C2689" t="s">
        <v>91</v>
      </c>
      <c r="D2689" t="s">
        <v>92</v>
      </c>
      <c r="E2689" t="s">
        <v>27</v>
      </c>
      <c r="F2689" t="s">
        <v>37</v>
      </c>
      <c r="G2689" t="s">
        <v>38</v>
      </c>
      <c r="H2689" t="s">
        <v>39</v>
      </c>
      <c r="I2689" t="s">
        <v>57</v>
      </c>
      <c r="J2689" t="s">
        <v>58</v>
      </c>
      <c r="K2689" t="s">
        <v>59</v>
      </c>
      <c r="L2689" s="8">
        <v>10.5</v>
      </c>
      <c r="M2689" s="8">
        <v>7.5</v>
      </c>
      <c r="N2689">
        <v>6</v>
      </c>
      <c r="O2689" s="8">
        <v>63</v>
      </c>
      <c r="P2689" s="14">
        <v>3.5299999999999998E-2</v>
      </c>
      <c r="Q2689" s="8">
        <v>2.2200000000000002</v>
      </c>
      <c r="R2689" s="8">
        <v>60.78</v>
      </c>
      <c r="S2689" s="8">
        <v>45</v>
      </c>
      <c r="T2689" s="8">
        <v>15.78</v>
      </c>
      <c r="U2689">
        <v>0</v>
      </c>
      <c r="V2689" s="8">
        <v>0</v>
      </c>
      <c r="W2689" s="8">
        <v>0</v>
      </c>
      <c r="X2689" s="8">
        <v>15.78</v>
      </c>
    </row>
    <row r="2690" spans="1:24" x14ac:dyDescent="0.25">
      <c r="A2690" t="s">
        <v>3016</v>
      </c>
      <c r="B2690" s="1">
        <v>45880</v>
      </c>
      <c r="C2690" t="s">
        <v>321</v>
      </c>
      <c r="D2690" t="s">
        <v>322</v>
      </c>
      <c r="E2690" t="s">
        <v>63</v>
      </c>
      <c r="F2690" t="s">
        <v>46</v>
      </c>
      <c r="G2690" t="s">
        <v>64</v>
      </c>
      <c r="H2690" t="s">
        <v>65</v>
      </c>
      <c r="I2690" t="s">
        <v>84</v>
      </c>
      <c r="J2690" t="s">
        <v>85</v>
      </c>
      <c r="K2690" t="s">
        <v>42</v>
      </c>
      <c r="L2690" s="8">
        <v>9.9</v>
      </c>
      <c r="M2690" s="8">
        <v>3.1</v>
      </c>
      <c r="N2690">
        <v>25</v>
      </c>
      <c r="O2690" s="8">
        <v>247.5</v>
      </c>
      <c r="P2690" s="14">
        <v>5.1299999999999998E-2</v>
      </c>
      <c r="Q2690" s="8">
        <v>12.7</v>
      </c>
      <c r="R2690" s="8">
        <v>234.8</v>
      </c>
      <c r="S2690" s="8">
        <v>77.5</v>
      </c>
      <c r="T2690" s="8">
        <v>157.30000000000001</v>
      </c>
      <c r="U2690">
        <v>0</v>
      </c>
      <c r="V2690" s="8">
        <v>0</v>
      </c>
      <c r="W2690" s="8">
        <v>0</v>
      </c>
      <c r="X2690" s="8">
        <v>157.30000000000001</v>
      </c>
    </row>
    <row r="2691" spans="1:24" x14ac:dyDescent="0.25">
      <c r="A2691" t="s">
        <v>3017</v>
      </c>
      <c r="B2691" s="1">
        <v>45539</v>
      </c>
      <c r="C2691" t="s">
        <v>180</v>
      </c>
      <c r="D2691" t="s">
        <v>181</v>
      </c>
      <c r="E2691" t="s">
        <v>63</v>
      </c>
      <c r="F2691" t="s">
        <v>46</v>
      </c>
      <c r="G2691" t="s">
        <v>79</v>
      </c>
      <c r="H2691" t="s">
        <v>80</v>
      </c>
      <c r="I2691" t="s">
        <v>74</v>
      </c>
      <c r="J2691" t="s">
        <v>75</v>
      </c>
      <c r="K2691" t="s">
        <v>49</v>
      </c>
      <c r="L2691" s="8">
        <v>11</v>
      </c>
      <c r="M2691" s="8">
        <v>6.8</v>
      </c>
      <c r="N2691">
        <v>33</v>
      </c>
      <c r="O2691" s="8">
        <v>363</v>
      </c>
      <c r="P2691" s="14">
        <v>0.13489999999999999</v>
      </c>
      <c r="Q2691" s="8">
        <v>48.97</v>
      </c>
      <c r="R2691" s="8">
        <v>314.02999999999997</v>
      </c>
      <c r="S2691" s="8">
        <v>224.4</v>
      </c>
      <c r="T2691" s="8">
        <v>89.63</v>
      </c>
      <c r="U2691">
        <v>0</v>
      </c>
      <c r="V2691" s="8">
        <v>0</v>
      </c>
      <c r="W2691" s="8">
        <v>0</v>
      </c>
      <c r="X2691" s="8">
        <v>89.63</v>
      </c>
    </row>
    <row r="2692" spans="1:24" x14ac:dyDescent="0.25">
      <c r="A2692" t="s">
        <v>3018</v>
      </c>
      <c r="B2692" s="1">
        <v>46027</v>
      </c>
      <c r="C2692" t="s">
        <v>255</v>
      </c>
      <c r="D2692" t="s">
        <v>256</v>
      </c>
      <c r="E2692" t="s">
        <v>27</v>
      </c>
      <c r="F2692" t="s">
        <v>89</v>
      </c>
      <c r="G2692" t="s">
        <v>38</v>
      </c>
      <c r="H2692" t="s">
        <v>39</v>
      </c>
      <c r="I2692" t="s">
        <v>112</v>
      </c>
      <c r="J2692" t="s">
        <v>113</v>
      </c>
      <c r="K2692" t="s">
        <v>42</v>
      </c>
      <c r="L2692" s="8">
        <v>8.5</v>
      </c>
      <c r="M2692" s="8">
        <v>2.8</v>
      </c>
      <c r="N2692">
        <v>326</v>
      </c>
      <c r="O2692" s="8">
        <v>2771</v>
      </c>
      <c r="P2692" s="14">
        <v>5.74E-2</v>
      </c>
      <c r="Q2692" s="8">
        <v>159.06</v>
      </c>
      <c r="R2692" s="8">
        <v>2611.94</v>
      </c>
      <c r="S2692" s="8">
        <v>912.8</v>
      </c>
      <c r="T2692" s="8">
        <v>1699.14</v>
      </c>
      <c r="U2692">
        <v>0</v>
      </c>
      <c r="V2692" s="8">
        <v>0</v>
      </c>
      <c r="W2692" s="8">
        <v>0</v>
      </c>
      <c r="X2692" s="8">
        <v>1699.14</v>
      </c>
    </row>
    <row r="2693" spans="1:24" x14ac:dyDescent="0.25">
      <c r="A2693" t="s">
        <v>3019</v>
      </c>
      <c r="B2693" s="1">
        <v>45439</v>
      </c>
      <c r="C2693" t="s">
        <v>148</v>
      </c>
      <c r="D2693" t="s">
        <v>149</v>
      </c>
      <c r="E2693" t="s">
        <v>150</v>
      </c>
      <c r="F2693" t="s">
        <v>37</v>
      </c>
      <c r="G2693" t="s">
        <v>151</v>
      </c>
      <c r="H2693" t="s">
        <v>152</v>
      </c>
      <c r="I2693" t="s">
        <v>74</v>
      </c>
      <c r="J2693" t="s">
        <v>75</v>
      </c>
      <c r="K2693" t="s">
        <v>49</v>
      </c>
      <c r="L2693" s="8">
        <v>11</v>
      </c>
      <c r="M2693" s="8">
        <v>6.8</v>
      </c>
      <c r="N2693">
        <v>32</v>
      </c>
      <c r="O2693" s="8">
        <v>352</v>
      </c>
      <c r="P2693" s="14">
        <v>1.03E-2</v>
      </c>
      <c r="Q2693" s="8">
        <v>3.63</v>
      </c>
      <c r="R2693" s="8">
        <v>348.37</v>
      </c>
      <c r="S2693" s="8">
        <v>217.6</v>
      </c>
      <c r="T2693" s="8">
        <v>130.77000000000001</v>
      </c>
      <c r="U2693">
        <v>0</v>
      </c>
      <c r="V2693" s="8">
        <v>0</v>
      </c>
      <c r="W2693" s="8">
        <v>0</v>
      </c>
      <c r="X2693" s="8">
        <v>130.77000000000001</v>
      </c>
    </row>
    <row r="2694" spans="1:24" x14ac:dyDescent="0.25">
      <c r="A2694" t="s">
        <v>3020</v>
      </c>
      <c r="B2694" s="1">
        <v>45590</v>
      </c>
      <c r="C2694" t="s">
        <v>226</v>
      </c>
      <c r="D2694" t="s">
        <v>227</v>
      </c>
      <c r="E2694" t="s">
        <v>27</v>
      </c>
      <c r="F2694" t="s">
        <v>54</v>
      </c>
      <c r="G2694" t="s">
        <v>38</v>
      </c>
      <c r="H2694" t="s">
        <v>39</v>
      </c>
      <c r="I2694" t="s">
        <v>57</v>
      </c>
      <c r="J2694" t="s">
        <v>58</v>
      </c>
      <c r="K2694" t="s">
        <v>59</v>
      </c>
      <c r="L2694" s="8">
        <v>10.5</v>
      </c>
      <c r="M2694" s="8">
        <v>7.5</v>
      </c>
      <c r="N2694">
        <v>37</v>
      </c>
      <c r="O2694" s="8">
        <v>388.5</v>
      </c>
      <c r="P2694" s="14">
        <v>1.61E-2</v>
      </c>
      <c r="Q2694" s="8">
        <v>6.25</v>
      </c>
      <c r="R2694" s="8">
        <v>382.25</v>
      </c>
      <c r="S2694" s="8">
        <v>277.5</v>
      </c>
      <c r="T2694" s="8">
        <v>104.75</v>
      </c>
      <c r="U2694">
        <v>0</v>
      </c>
      <c r="V2694" s="8">
        <v>0</v>
      </c>
      <c r="W2694" s="8">
        <v>0</v>
      </c>
      <c r="X2694" s="8">
        <v>104.75</v>
      </c>
    </row>
    <row r="2695" spans="1:24" x14ac:dyDescent="0.25">
      <c r="A2695" t="s">
        <v>3021</v>
      </c>
      <c r="B2695" s="1">
        <v>45731</v>
      </c>
      <c r="C2695" t="s">
        <v>110</v>
      </c>
      <c r="D2695" t="s">
        <v>111</v>
      </c>
      <c r="E2695" t="s">
        <v>27</v>
      </c>
      <c r="F2695" t="s">
        <v>37</v>
      </c>
      <c r="G2695" t="s">
        <v>29</v>
      </c>
      <c r="H2695" t="s">
        <v>30</v>
      </c>
      <c r="I2695" t="s">
        <v>40</v>
      </c>
      <c r="J2695" t="s">
        <v>41</v>
      </c>
      <c r="K2695" t="s">
        <v>42</v>
      </c>
      <c r="L2695" s="8">
        <v>14.5</v>
      </c>
      <c r="M2695" s="8">
        <v>4.2</v>
      </c>
      <c r="N2695">
        <v>15</v>
      </c>
      <c r="O2695" s="8">
        <v>217.5</v>
      </c>
      <c r="P2695" s="14">
        <v>1.03E-2</v>
      </c>
      <c r="Q2695" s="8">
        <v>2.2400000000000002</v>
      </c>
      <c r="R2695" s="8">
        <v>215.26</v>
      </c>
      <c r="S2695" s="8">
        <v>63</v>
      </c>
      <c r="T2695" s="8">
        <v>152.26</v>
      </c>
      <c r="U2695">
        <v>0</v>
      </c>
      <c r="V2695" s="8">
        <v>0</v>
      </c>
      <c r="W2695" s="8">
        <v>0</v>
      </c>
      <c r="X2695" s="8">
        <v>152.26</v>
      </c>
    </row>
    <row r="2696" spans="1:24" x14ac:dyDescent="0.25">
      <c r="A2696" t="s">
        <v>3022</v>
      </c>
      <c r="B2696" s="1">
        <v>45293</v>
      </c>
      <c r="C2696" t="s">
        <v>226</v>
      </c>
      <c r="D2696" t="s">
        <v>227</v>
      </c>
      <c r="E2696" t="s">
        <v>27</v>
      </c>
      <c r="F2696" t="s">
        <v>54</v>
      </c>
      <c r="G2696" t="s">
        <v>29</v>
      </c>
      <c r="H2696" t="s">
        <v>30</v>
      </c>
      <c r="I2696" t="s">
        <v>104</v>
      </c>
      <c r="J2696" t="s">
        <v>105</v>
      </c>
      <c r="K2696" t="s">
        <v>49</v>
      </c>
      <c r="L2696" s="8">
        <v>4.2</v>
      </c>
      <c r="M2696" s="8">
        <v>2.8</v>
      </c>
      <c r="N2696">
        <v>57</v>
      </c>
      <c r="O2696" s="8">
        <v>239.4</v>
      </c>
      <c r="P2696" s="14">
        <v>6.4999999999999997E-3</v>
      </c>
      <c r="Q2696" s="8">
        <v>1.56</v>
      </c>
      <c r="R2696" s="8">
        <v>237.84</v>
      </c>
      <c r="S2696" s="8">
        <v>159.6</v>
      </c>
      <c r="T2696" s="8">
        <v>78.239999999999995</v>
      </c>
      <c r="U2696">
        <v>0</v>
      </c>
      <c r="V2696" s="8">
        <v>0</v>
      </c>
      <c r="W2696" s="8">
        <v>0</v>
      </c>
      <c r="X2696" s="8">
        <v>78.239999999999995</v>
      </c>
    </row>
    <row r="2697" spans="1:24" x14ac:dyDescent="0.25">
      <c r="A2697" t="s">
        <v>3023</v>
      </c>
      <c r="B2697" s="1">
        <v>45921</v>
      </c>
      <c r="C2697" t="s">
        <v>201</v>
      </c>
      <c r="D2697" t="s">
        <v>202</v>
      </c>
      <c r="E2697" t="s">
        <v>53</v>
      </c>
      <c r="F2697" t="s">
        <v>46</v>
      </c>
      <c r="G2697" t="s">
        <v>55</v>
      </c>
      <c r="H2697" t="s">
        <v>56</v>
      </c>
      <c r="I2697" t="s">
        <v>127</v>
      </c>
      <c r="J2697" t="s">
        <v>128</v>
      </c>
      <c r="K2697" t="s">
        <v>33</v>
      </c>
      <c r="L2697" s="8">
        <v>7.2</v>
      </c>
      <c r="M2697" s="8">
        <v>3.6</v>
      </c>
      <c r="N2697">
        <v>17</v>
      </c>
      <c r="O2697" s="8">
        <v>122.4</v>
      </c>
      <c r="P2697" s="14">
        <v>0.09</v>
      </c>
      <c r="Q2697" s="8">
        <v>11.02</v>
      </c>
      <c r="R2697" s="8">
        <v>111.38</v>
      </c>
      <c r="S2697" s="8">
        <v>61.2</v>
      </c>
      <c r="T2697" s="8">
        <v>50.18</v>
      </c>
      <c r="U2697">
        <v>0</v>
      </c>
      <c r="V2697" s="8">
        <v>0</v>
      </c>
      <c r="W2697" s="8">
        <v>0</v>
      </c>
      <c r="X2697" s="8">
        <v>50.18</v>
      </c>
    </row>
    <row r="2698" spans="1:24" x14ac:dyDescent="0.25">
      <c r="A2698" t="s">
        <v>3024</v>
      </c>
      <c r="B2698" s="1">
        <v>45653</v>
      </c>
      <c r="C2698" t="s">
        <v>247</v>
      </c>
      <c r="D2698" t="s">
        <v>248</v>
      </c>
      <c r="E2698" t="s">
        <v>53</v>
      </c>
      <c r="F2698" t="s">
        <v>46</v>
      </c>
      <c r="G2698" t="s">
        <v>55</v>
      </c>
      <c r="H2698" t="s">
        <v>56</v>
      </c>
      <c r="I2698" t="s">
        <v>57</v>
      </c>
      <c r="J2698" t="s">
        <v>58</v>
      </c>
      <c r="K2698" t="s">
        <v>59</v>
      </c>
      <c r="L2698" s="8">
        <v>10.5</v>
      </c>
      <c r="M2698" s="8">
        <v>7.5</v>
      </c>
      <c r="N2698">
        <v>7</v>
      </c>
      <c r="O2698" s="8">
        <v>73.5</v>
      </c>
      <c r="P2698" s="14">
        <v>0.1017</v>
      </c>
      <c r="Q2698" s="8">
        <v>7.47</v>
      </c>
      <c r="R2698" s="8">
        <v>66.03</v>
      </c>
      <c r="S2698" s="8">
        <v>52.5</v>
      </c>
      <c r="T2698" s="8">
        <v>13.53</v>
      </c>
      <c r="U2698">
        <v>0</v>
      </c>
      <c r="V2698" s="8">
        <v>0</v>
      </c>
      <c r="W2698" s="8">
        <v>0</v>
      </c>
      <c r="X2698" s="8">
        <v>13.53</v>
      </c>
    </row>
    <row r="2699" spans="1:24" x14ac:dyDescent="0.25">
      <c r="A2699" t="s">
        <v>3025</v>
      </c>
      <c r="B2699" s="1">
        <v>45538</v>
      </c>
      <c r="C2699" t="s">
        <v>188</v>
      </c>
      <c r="D2699" t="s">
        <v>189</v>
      </c>
      <c r="E2699" t="s">
        <v>27</v>
      </c>
      <c r="F2699" t="s">
        <v>54</v>
      </c>
      <c r="G2699" t="s">
        <v>38</v>
      </c>
      <c r="H2699" t="s">
        <v>39</v>
      </c>
      <c r="I2699" t="s">
        <v>117</v>
      </c>
      <c r="J2699" t="s">
        <v>118</v>
      </c>
      <c r="K2699" t="s">
        <v>59</v>
      </c>
      <c r="L2699" s="8">
        <v>6</v>
      </c>
      <c r="M2699" s="8">
        <v>4.2</v>
      </c>
      <c r="N2699">
        <v>10</v>
      </c>
      <c r="O2699" s="8">
        <v>60</v>
      </c>
      <c r="P2699" s="14">
        <v>2.5999999999999999E-3</v>
      </c>
      <c r="Q2699" s="8">
        <v>0.16</v>
      </c>
      <c r="R2699" s="8">
        <v>59.84</v>
      </c>
      <c r="S2699" s="8">
        <v>42</v>
      </c>
      <c r="T2699" s="8">
        <v>17.84</v>
      </c>
      <c r="U2699">
        <v>0</v>
      </c>
      <c r="V2699" s="8">
        <v>0</v>
      </c>
      <c r="W2699" s="8">
        <v>0</v>
      </c>
      <c r="X2699" s="8">
        <v>17.84</v>
      </c>
    </row>
    <row r="2700" spans="1:24" x14ac:dyDescent="0.25">
      <c r="A2700" t="s">
        <v>3026</v>
      </c>
      <c r="B2700" s="1">
        <v>45876</v>
      </c>
      <c r="C2700" t="s">
        <v>195</v>
      </c>
      <c r="D2700" t="s">
        <v>196</v>
      </c>
      <c r="E2700" t="s">
        <v>150</v>
      </c>
      <c r="F2700" t="s">
        <v>89</v>
      </c>
      <c r="G2700" t="s">
        <v>151</v>
      </c>
      <c r="H2700" t="s">
        <v>152</v>
      </c>
      <c r="I2700" t="s">
        <v>57</v>
      </c>
      <c r="J2700" t="s">
        <v>58</v>
      </c>
      <c r="K2700" t="s">
        <v>59</v>
      </c>
      <c r="L2700" s="8">
        <v>10.5</v>
      </c>
      <c r="M2700" s="8">
        <v>7.5</v>
      </c>
      <c r="N2700">
        <v>420</v>
      </c>
      <c r="O2700" s="8">
        <v>4410</v>
      </c>
      <c r="P2700" s="14">
        <v>0.22520000000000001</v>
      </c>
      <c r="Q2700" s="8">
        <v>993.13</v>
      </c>
      <c r="R2700" s="8">
        <v>3416.87</v>
      </c>
      <c r="S2700" s="8">
        <v>3150</v>
      </c>
      <c r="T2700" s="8">
        <v>266.87</v>
      </c>
      <c r="U2700">
        <v>0</v>
      </c>
      <c r="V2700" s="8">
        <v>0</v>
      </c>
      <c r="W2700" s="8">
        <v>0</v>
      </c>
      <c r="X2700" s="8">
        <v>266.87</v>
      </c>
    </row>
    <row r="2701" spans="1:24" x14ac:dyDescent="0.25">
      <c r="A2701" t="s">
        <v>3027</v>
      </c>
      <c r="B2701" s="1">
        <v>45718</v>
      </c>
      <c r="C2701" t="s">
        <v>609</v>
      </c>
      <c r="D2701" t="s">
        <v>610</v>
      </c>
      <c r="E2701" t="s">
        <v>63</v>
      </c>
      <c r="F2701" t="s">
        <v>37</v>
      </c>
      <c r="G2701" t="s">
        <v>64</v>
      </c>
      <c r="H2701" t="s">
        <v>65</v>
      </c>
      <c r="I2701" t="s">
        <v>57</v>
      </c>
      <c r="J2701" t="s">
        <v>58</v>
      </c>
      <c r="K2701" t="s">
        <v>59</v>
      </c>
      <c r="L2701" s="8">
        <v>10.5</v>
      </c>
      <c r="M2701" s="8">
        <v>7.5</v>
      </c>
      <c r="N2701">
        <v>3</v>
      </c>
      <c r="O2701" s="8">
        <v>31.5</v>
      </c>
      <c r="P2701" s="14">
        <v>7.9000000000000008E-3</v>
      </c>
      <c r="Q2701" s="8">
        <v>0.25</v>
      </c>
      <c r="R2701" s="8">
        <v>31.25</v>
      </c>
      <c r="S2701" s="8">
        <v>22.5</v>
      </c>
      <c r="T2701" s="8">
        <v>8.75</v>
      </c>
      <c r="U2701">
        <v>1</v>
      </c>
      <c r="V2701" s="8">
        <v>10.42</v>
      </c>
      <c r="W2701" s="8">
        <v>8</v>
      </c>
      <c r="X2701" s="8">
        <v>0.75</v>
      </c>
    </row>
    <row r="2702" spans="1:24" x14ac:dyDescent="0.25">
      <c r="A2702" t="s">
        <v>3028</v>
      </c>
      <c r="B2702" s="1">
        <v>45483</v>
      </c>
      <c r="C2702" t="s">
        <v>154</v>
      </c>
      <c r="D2702" t="s">
        <v>155</v>
      </c>
      <c r="E2702" t="s">
        <v>150</v>
      </c>
      <c r="F2702" t="s">
        <v>46</v>
      </c>
      <c r="G2702" t="s">
        <v>151</v>
      </c>
      <c r="H2702" t="s">
        <v>152</v>
      </c>
      <c r="I2702" t="s">
        <v>127</v>
      </c>
      <c r="J2702" t="s">
        <v>128</v>
      </c>
      <c r="K2702" t="s">
        <v>33</v>
      </c>
      <c r="L2702" s="8">
        <v>7.2</v>
      </c>
      <c r="M2702" s="8">
        <v>3.6</v>
      </c>
      <c r="N2702">
        <v>9</v>
      </c>
      <c r="O2702" s="8">
        <v>64.8</v>
      </c>
      <c r="P2702" s="14">
        <v>0.16739999999999999</v>
      </c>
      <c r="Q2702" s="8">
        <v>10.85</v>
      </c>
      <c r="R2702" s="8">
        <v>53.95</v>
      </c>
      <c r="S2702" s="8">
        <v>32.4</v>
      </c>
      <c r="T2702" s="8">
        <v>21.55</v>
      </c>
      <c r="U2702">
        <v>0</v>
      </c>
      <c r="V2702" s="8">
        <v>0</v>
      </c>
      <c r="W2702" s="8">
        <v>0</v>
      </c>
      <c r="X2702" s="8">
        <v>21.55</v>
      </c>
    </row>
    <row r="2703" spans="1:24" x14ac:dyDescent="0.25">
      <c r="A2703" t="s">
        <v>3029</v>
      </c>
      <c r="B2703" s="1">
        <v>45972</v>
      </c>
      <c r="C2703" t="s">
        <v>386</v>
      </c>
      <c r="D2703" t="s">
        <v>387</v>
      </c>
      <c r="E2703" t="s">
        <v>27</v>
      </c>
      <c r="F2703" t="s">
        <v>54</v>
      </c>
      <c r="G2703" t="s">
        <v>29</v>
      </c>
      <c r="H2703" t="s">
        <v>30</v>
      </c>
      <c r="I2703" t="s">
        <v>47</v>
      </c>
      <c r="J2703" t="s">
        <v>48</v>
      </c>
      <c r="K2703" t="s">
        <v>49</v>
      </c>
      <c r="L2703" s="8">
        <v>5</v>
      </c>
      <c r="M2703" s="8">
        <v>3.2</v>
      </c>
      <c r="N2703">
        <v>352</v>
      </c>
      <c r="O2703" s="8">
        <v>1760</v>
      </c>
      <c r="P2703" s="14">
        <v>4.5600000000000002E-2</v>
      </c>
      <c r="Q2703" s="8">
        <v>80.260000000000005</v>
      </c>
      <c r="R2703" s="8">
        <v>1679.74</v>
      </c>
      <c r="S2703" s="8">
        <v>1126.4000000000001</v>
      </c>
      <c r="T2703" s="8">
        <v>553.34</v>
      </c>
      <c r="U2703">
        <v>0</v>
      </c>
      <c r="V2703" s="8">
        <v>0</v>
      </c>
      <c r="W2703" s="8">
        <v>0</v>
      </c>
      <c r="X2703" s="8">
        <v>553.34</v>
      </c>
    </row>
    <row r="2704" spans="1:24" x14ac:dyDescent="0.25">
      <c r="A2704" t="s">
        <v>3030</v>
      </c>
      <c r="B2704" s="1">
        <v>45976</v>
      </c>
      <c r="C2704" t="s">
        <v>461</v>
      </c>
      <c r="D2704" t="s">
        <v>462</v>
      </c>
      <c r="E2704" t="s">
        <v>27</v>
      </c>
      <c r="F2704" t="s">
        <v>37</v>
      </c>
      <c r="G2704" t="s">
        <v>29</v>
      </c>
      <c r="H2704" t="s">
        <v>30</v>
      </c>
      <c r="I2704" t="s">
        <v>144</v>
      </c>
      <c r="J2704" t="s">
        <v>145</v>
      </c>
      <c r="K2704" t="s">
        <v>33</v>
      </c>
      <c r="L2704" s="8">
        <v>12</v>
      </c>
      <c r="M2704" s="8">
        <v>6.5</v>
      </c>
      <c r="N2704">
        <v>10</v>
      </c>
      <c r="O2704" s="8">
        <v>120</v>
      </c>
      <c r="P2704" s="14">
        <v>9.1999999999999998E-3</v>
      </c>
      <c r="Q2704" s="8">
        <v>1.1000000000000001</v>
      </c>
      <c r="R2704" s="8">
        <v>118.9</v>
      </c>
      <c r="S2704" s="8">
        <v>65</v>
      </c>
      <c r="T2704" s="8">
        <v>53.9</v>
      </c>
      <c r="U2704">
        <v>0</v>
      </c>
      <c r="V2704" s="8">
        <v>0</v>
      </c>
      <c r="W2704" s="8">
        <v>0</v>
      </c>
      <c r="X2704" s="8">
        <v>53.9</v>
      </c>
    </row>
    <row r="2705" spans="1:24" x14ac:dyDescent="0.25">
      <c r="A2705" t="s">
        <v>3031</v>
      </c>
      <c r="B2705" s="1">
        <v>45379</v>
      </c>
      <c r="C2705" t="s">
        <v>174</v>
      </c>
      <c r="D2705" t="s">
        <v>175</v>
      </c>
      <c r="E2705" t="s">
        <v>150</v>
      </c>
      <c r="F2705" t="s">
        <v>54</v>
      </c>
      <c r="G2705" t="s">
        <v>151</v>
      </c>
      <c r="H2705" t="s">
        <v>152</v>
      </c>
      <c r="I2705" t="s">
        <v>66</v>
      </c>
      <c r="J2705" t="s">
        <v>67</v>
      </c>
      <c r="K2705" t="s">
        <v>33</v>
      </c>
      <c r="L2705" s="8">
        <v>4.5</v>
      </c>
      <c r="M2705" s="8">
        <v>2.1</v>
      </c>
      <c r="N2705">
        <v>93</v>
      </c>
      <c r="O2705" s="8">
        <v>418.5</v>
      </c>
      <c r="P2705" s="14">
        <v>2.3E-3</v>
      </c>
      <c r="Q2705" s="8">
        <v>0.96</v>
      </c>
      <c r="R2705" s="8">
        <v>417.54</v>
      </c>
      <c r="S2705" s="8">
        <v>195.3</v>
      </c>
      <c r="T2705" s="8">
        <v>222.24</v>
      </c>
      <c r="U2705">
        <v>0</v>
      </c>
      <c r="V2705" s="8">
        <v>0</v>
      </c>
      <c r="W2705" s="8">
        <v>0</v>
      </c>
      <c r="X2705" s="8">
        <v>222.24</v>
      </c>
    </row>
    <row r="2706" spans="1:24" x14ac:dyDescent="0.25">
      <c r="A2706" t="s">
        <v>3032</v>
      </c>
      <c r="B2706" s="1">
        <v>45828</v>
      </c>
      <c r="C2706" t="s">
        <v>272</v>
      </c>
      <c r="D2706" t="s">
        <v>273</v>
      </c>
      <c r="E2706" t="s">
        <v>27</v>
      </c>
      <c r="F2706" t="s">
        <v>54</v>
      </c>
      <c r="G2706" t="s">
        <v>29</v>
      </c>
      <c r="H2706" t="s">
        <v>30</v>
      </c>
      <c r="I2706" t="s">
        <v>112</v>
      </c>
      <c r="J2706" t="s">
        <v>113</v>
      </c>
      <c r="K2706" t="s">
        <v>42</v>
      </c>
      <c r="L2706" s="8">
        <v>8.5</v>
      </c>
      <c r="M2706" s="8">
        <v>2.8</v>
      </c>
      <c r="N2706">
        <v>279</v>
      </c>
      <c r="O2706" s="8">
        <v>2371.5</v>
      </c>
      <c r="P2706" s="14">
        <v>3.5999999999999999E-3</v>
      </c>
      <c r="Q2706" s="8">
        <v>8.5399999999999991</v>
      </c>
      <c r="R2706" s="8">
        <v>2362.96</v>
      </c>
      <c r="S2706" s="8">
        <v>781.2</v>
      </c>
      <c r="T2706" s="8">
        <v>1581.76</v>
      </c>
      <c r="U2706">
        <v>0</v>
      </c>
      <c r="V2706" s="8">
        <v>0</v>
      </c>
      <c r="W2706" s="8">
        <v>0</v>
      </c>
      <c r="X2706" s="8">
        <v>1581.76</v>
      </c>
    </row>
    <row r="2707" spans="1:24" x14ac:dyDescent="0.25">
      <c r="A2707" t="s">
        <v>3033</v>
      </c>
      <c r="B2707" s="1">
        <v>45661</v>
      </c>
      <c r="C2707" t="s">
        <v>87</v>
      </c>
      <c r="D2707" t="s">
        <v>88</v>
      </c>
      <c r="E2707" t="s">
        <v>63</v>
      </c>
      <c r="F2707" t="s">
        <v>89</v>
      </c>
      <c r="G2707" t="s">
        <v>64</v>
      </c>
      <c r="H2707" t="s">
        <v>65</v>
      </c>
      <c r="I2707" t="s">
        <v>47</v>
      </c>
      <c r="J2707" t="s">
        <v>48</v>
      </c>
      <c r="K2707" t="s">
        <v>49</v>
      </c>
      <c r="L2707" s="8">
        <v>5</v>
      </c>
      <c r="M2707" s="8">
        <v>3.2</v>
      </c>
      <c r="N2707">
        <v>228</v>
      </c>
      <c r="O2707" s="8">
        <v>1140</v>
      </c>
      <c r="P2707" s="14">
        <v>8.3099999999999993E-2</v>
      </c>
      <c r="Q2707" s="8">
        <v>94.73</v>
      </c>
      <c r="R2707" s="8">
        <v>1045.27</v>
      </c>
      <c r="S2707" s="8">
        <v>729.6</v>
      </c>
      <c r="T2707" s="8">
        <v>315.67</v>
      </c>
      <c r="U2707">
        <v>0</v>
      </c>
      <c r="V2707" s="8">
        <v>0</v>
      </c>
      <c r="W2707" s="8">
        <v>0</v>
      </c>
      <c r="X2707" s="8">
        <v>315.67</v>
      </c>
    </row>
    <row r="2708" spans="1:24" x14ac:dyDescent="0.25">
      <c r="A2708" t="s">
        <v>3034</v>
      </c>
      <c r="B2708" s="1">
        <v>45361</v>
      </c>
      <c r="C2708" t="s">
        <v>458</v>
      </c>
      <c r="D2708" t="s">
        <v>459</v>
      </c>
      <c r="E2708" t="s">
        <v>27</v>
      </c>
      <c r="F2708" t="s">
        <v>89</v>
      </c>
      <c r="G2708" t="s">
        <v>38</v>
      </c>
      <c r="H2708" t="s">
        <v>39</v>
      </c>
      <c r="I2708" t="s">
        <v>31</v>
      </c>
      <c r="J2708" t="s">
        <v>32</v>
      </c>
      <c r="K2708" t="s">
        <v>33</v>
      </c>
      <c r="L2708" s="8">
        <v>5.8</v>
      </c>
      <c r="M2708" s="8">
        <v>2.7</v>
      </c>
      <c r="N2708">
        <v>130</v>
      </c>
      <c r="O2708" s="8">
        <v>754</v>
      </c>
      <c r="P2708" s="14">
        <v>4.8099999999999997E-2</v>
      </c>
      <c r="Q2708" s="8">
        <v>36.270000000000003</v>
      </c>
      <c r="R2708" s="8">
        <v>717.73</v>
      </c>
      <c r="S2708" s="8">
        <v>351</v>
      </c>
      <c r="T2708" s="8">
        <v>366.73</v>
      </c>
      <c r="U2708">
        <v>0</v>
      </c>
      <c r="V2708" s="8">
        <v>0</v>
      </c>
      <c r="W2708" s="8">
        <v>0</v>
      </c>
      <c r="X2708" s="8">
        <v>366.73</v>
      </c>
    </row>
    <row r="2709" spans="1:24" x14ac:dyDescent="0.25">
      <c r="A2709" t="s">
        <v>3035</v>
      </c>
      <c r="B2709" s="1">
        <v>45830</v>
      </c>
      <c r="C2709" t="s">
        <v>501</v>
      </c>
      <c r="D2709" t="s">
        <v>502</v>
      </c>
      <c r="E2709" t="s">
        <v>27</v>
      </c>
      <c r="F2709" t="s">
        <v>37</v>
      </c>
      <c r="G2709" t="s">
        <v>29</v>
      </c>
      <c r="H2709" t="s">
        <v>30</v>
      </c>
      <c r="I2709" t="s">
        <v>112</v>
      </c>
      <c r="J2709" t="s">
        <v>113</v>
      </c>
      <c r="K2709" t="s">
        <v>42</v>
      </c>
      <c r="L2709" s="8">
        <v>8.5</v>
      </c>
      <c r="M2709" s="8">
        <v>2.8</v>
      </c>
      <c r="N2709">
        <v>21</v>
      </c>
      <c r="O2709" s="8">
        <v>178.5</v>
      </c>
      <c r="P2709" s="14">
        <v>0.46079999999999999</v>
      </c>
      <c r="Q2709" s="8">
        <v>82.25</v>
      </c>
      <c r="R2709" s="8">
        <v>96.25</v>
      </c>
      <c r="S2709" s="8">
        <v>58.8</v>
      </c>
      <c r="T2709" s="8">
        <v>37.450000000000003</v>
      </c>
      <c r="U2709">
        <v>0</v>
      </c>
      <c r="V2709" s="8">
        <v>0</v>
      </c>
      <c r="W2709" s="8">
        <v>0</v>
      </c>
      <c r="X2709" s="8">
        <v>37.450000000000003</v>
      </c>
    </row>
    <row r="2710" spans="1:24" x14ac:dyDescent="0.25">
      <c r="A2710" t="s">
        <v>3036</v>
      </c>
      <c r="B2710" s="1">
        <v>45849</v>
      </c>
      <c r="C2710" t="s">
        <v>350</v>
      </c>
      <c r="D2710" t="s">
        <v>351</v>
      </c>
      <c r="E2710" t="s">
        <v>63</v>
      </c>
      <c r="F2710" t="s">
        <v>89</v>
      </c>
      <c r="G2710" t="s">
        <v>64</v>
      </c>
      <c r="H2710" t="s">
        <v>65</v>
      </c>
      <c r="I2710" t="s">
        <v>31</v>
      </c>
      <c r="J2710" t="s">
        <v>32</v>
      </c>
      <c r="K2710" t="s">
        <v>33</v>
      </c>
      <c r="L2710" s="8">
        <v>5.8</v>
      </c>
      <c r="M2710" s="8">
        <v>2.7</v>
      </c>
      <c r="N2710">
        <v>104</v>
      </c>
      <c r="O2710" s="8">
        <v>603.20000000000005</v>
      </c>
      <c r="P2710" s="14">
        <v>0.1628</v>
      </c>
      <c r="Q2710" s="8">
        <v>98.2</v>
      </c>
      <c r="R2710" s="8">
        <v>505</v>
      </c>
      <c r="S2710" s="8">
        <v>280.8</v>
      </c>
      <c r="T2710" s="8">
        <v>224.2</v>
      </c>
      <c r="U2710">
        <v>0</v>
      </c>
      <c r="V2710" s="8">
        <v>0</v>
      </c>
      <c r="W2710" s="8">
        <v>0</v>
      </c>
      <c r="X2710" s="8">
        <v>224.2</v>
      </c>
    </row>
    <row r="2711" spans="1:24" x14ac:dyDescent="0.25">
      <c r="A2711" t="s">
        <v>3037</v>
      </c>
      <c r="B2711" s="1">
        <v>45811</v>
      </c>
      <c r="C2711" t="s">
        <v>386</v>
      </c>
      <c r="D2711" t="s">
        <v>387</v>
      </c>
      <c r="E2711" t="s">
        <v>27</v>
      </c>
      <c r="F2711" t="s">
        <v>54</v>
      </c>
      <c r="G2711" t="s">
        <v>38</v>
      </c>
      <c r="H2711" t="s">
        <v>39</v>
      </c>
      <c r="I2711" t="s">
        <v>99</v>
      </c>
      <c r="J2711" t="s">
        <v>100</v>
      </c>
      <c r="K2711" t="s">
        <v>49</v>
      </c>
      <c r="L2711" s="8">
        <v>3.8</v>
      </c>
      <c r="M2711" s="8">
        <v>2.6</v>
      </c>
      <c r="N2711">
        <v>17</v>
      </c>
      <c r="O2711" s="8">
        <v>64.599999999999994</v>
      </c>
      <c r="P2711" s="14">
        <v>3.1699999999999999E-2</v>
      </c>
      <c r="Q2711" s="8">
        <v>2.0499999999999998</v>
      </c>
      <c r="R2711" s="8">
        <v>62.55</v>
      </c>
      <c r="S2711" s="8">
        <v>44.2</v>
      </c>
      <c r="T2711" s="8">
        <v>18.350000000000001</v>
      </c>
      <c r="U2711">
        <v>0</v>
      </c>
      <c r="V2711" s="8">
        <v>0</v>
      </c>
      <c r="W2711" s="8">
        <v>0</v>
      </c>
      <c r="X2711" s="8">
        <v>18.350000000000001</v>
      </c>
    </row>
    <row r="2712" spans="1:24" x14ac:dyDescent="0.25">
      <c r="A2712" t="s">
        <v>3038</v>
      </c>
      <c r="B2712" s="1">
        <v>46097</v>
      </c>
      <c r="C2712" t="s">
        <v>285</v>
      </c>
      <c r="D2712" t="s">
        <v>286</v>
      </c>
      <c r="E2712" t="s">
        <v>27</v>
      </c>
      <c r="F2712" t="s">
        <v>89</v>
      </c>
      <c r="G2712" t="s">
        <v>29</v>
      </c>
      <c r="H2712" t="s">
        <v>30</v>
      </c>
      <c r="I2712" t="s">
        <v>40</v>
      </c>
      <c r="J2712" t="s">
        <v>41</v>
      </c>
      <c r="K2712" t="s">
        <v>42</v>
      </c>
      <c r="L2712" s="8">
        <v>14.5</v>
      </c>
      <c r="M2712" s="8">
        <v>4.2</v>
      </c>
      <c r="N2712">
        <v>224</v>
      </c>
      <c r="O2712" s="8">
        <v>3248</v>
      </c>
      <c r="P2712" s="14">
        <v>0.13650000000000001</v>
      </c>
      <c r="Q2712" s="8">
        <v>443.35</v>
      </c>
      <c r="R2712" s="8">
        <v>2804.65</v>
      </c>
      <c r="S2712" s="8">
        <v>940.8</v>
      </c>
      <c r="T2712" s="8">
        <v>1863.85</v>
      </c>
      <c r="U2712">
        <v>0</v>
      </c>
      <c r="V2712" s="8">
        <v>0</v>
      </c>
      <c r="W2712" s="8">
        <v>0</v>
      </c>
      <c r="X2712" s="8">
        <v>1863.85</v>
      </c>
    </row>
    <row r="2713" spans="1:24" x14ac:dyDescent="0.25">
      <c r="A2713" t="s">
        <v>3039</v>
      </c>
      <c r="B2713" s="1">
        <v>45811</v>
      </c>
      <c r="C2713" t="s">
        <v>174</v>
      </c>
      <c r="D2713" t="s">
        <v>175</v>
      </c>
      <c r="E2713" t="s">
        <v>150</v>
      </c>
      <c r="F2713" t="s">
        <v>54</v>
      </c>
      <c r="G2713" t="s">
        <v>151</v>
      </c>
      <c r="H2713" t="s">
        <v>152</v>
      </c>
      <c r="I2713" t="s">
        <v>130</v>
      </c>
      <c r="J2713" t="s">
        <v>131</v>
      </c>
      <c r="K2713" t="s">
        <v>42</v>
      </c>
      <c r="L2713" s="8">
        <v>4.8</v>
      </c>
      <c r="M2713" s="8">
        <v>1.4</v>
      </c>
      <c r="N2713">
        <v>70</v>
      </c>
      <c r="O2713" s="8">
        <v>336</v>
      </c>
      <c r="P2713" s="14">
        <v>1.14E-2</v>
      </c>
      <c r="Q2713" s="8">
        <v>3.83</v>
      </c>
      <c r="R2713" s="8">
        <v>332.17</v>
      </c>
      <c r="S2713" s="8">
        <v>98</v>
      </c>
      <c r="T2713" s="8">
        <v>234.17</v>
      </c>
      <c r="U2713">
        <v>0</v>
      </c>
      <c r="V2713" s="8">
        <v>0</v>
      </c>
      <c r="W2713" s="8">
        <v>0</v>
      </c>
      <c r="X2713" s="8">
        <v>234.17</v>
      </c>
    </row>
    <row r="2714" spans="1:24" x14ac:dyDescent="0.25">
      <c r="A2714" t="s">
        <v>3040</v>
      </c>
      <c r="B2714" s="1">
        <v>45859</v>
      </c>
      <c r="C2714" t="s">
        <v>229</v>
      </c>
      <c r="D2714" t="s">
        <v>230</v>
      </c>
      <c r="E2714" t="s">
        <v>27</v>
      </c>
      <c r="F2714" t="s">
        <v>54</v>
      </c>
      <c r="G2714" t="s">
        <v>29</v>
      </c>
      <c r="H2714" t="s">
        <v>30</v>
      </c>
      <c r="I2714" t="s">
        <v>57</v>
      </c>
      <c r="J2714" t="s">
        <v>58</v>
      </c>
      <c r="K2714" t="s">
        <v>59</v>
      </c>
      <c r="L2714" s="8">
        <v>10.5</v>
      </c>
      <c r="M2714" s="8">
        <v>7.5</v>
      </c>
      <c r="N2714">
        <v>14</v>
      </c>
      <c r="O2714" s="8">
        <v>147</v>
      </c>
      <c r="P2714" s="14">
        <v>5.7999999999999996E-3</v>
      </c>
      <c r="Q2714" s="8">
        <v>0.85</v>
      </c>
      <c r="R2714" s="8">
        <v>146.15</v>
      </c>
      <c r="S2714" s="8">
        <v>105</v>
      </c>
      <c r="T2714" s="8">
        <v>41.15</v>
      </c>
      <c r="U2714">
        <v>0</v>
      </c>
      <c r="V2714" s="8">
        <v>0</v>
      </c>
      <c r="W2714" s="8">
        <v>0</v>
      </c>
      <c r="X2714" s="8">
        <v>41.15</v>
      </c>
    </row>
    <row r="2715" spans="1:24" x14ac:dyDescent="0.25">
      <c r="A2715" t="s">
        <v>3041</v>
      </c>
      <c r="B2715" s="1">
        <v>45312</v>
      </c>
      <c r="C2715" t="s">
        <v>455</v>
      </c>
      <c r="D2715" t="s">
        <v>456</v>
      </c>
      <c r="E2715" t="s">
        <v>71</v>
      </c>
      <c r="F2715" t="s">
        <v>89</v>
      </c>
      <c r="G2715" t="s">
        <v>165</v>
      </c>
      <c r="H2715" t="s">
        <v>166</v>
      </c>
      <c r="I2715" t="s">
        <v>99</v>
      </c>
      <c r="J2715" t="s">
        <v>100</v>
      </c>
      <c r="K2715" t="s">
        <v>49</v>
      </c>
      <c r="L2715" s="8">
        <v>3.8</v>
      </c>
      <c r="M2715" s="8">
        <v>2.6</v>
      </c>
      <c r="N2715">
        <v>93</v>
      </c>
      <c r="O2715" s="8">
        <v>353.4</v>
      </c>
      <c r="P2715" s="14">
        <v>3.32E-2</v>
      </c>
      <c r="Q2715" s="8">
        <v>11.73</v>
      </c>
      <c r="R2715" s="8">
        <v>341.67</v>
      </c>
      <c r="S2715" s="8">
        <v>241.8</v>
      </c>
      <c r="T2715" s="8">
        <v>99.87</v>
      </c>
      <c r="U2715">
        <v>0</v>
      </c>
      <c r="V2715" s="8">
        <v>0</v>
      </c>
      <c r="W2715" s="8">
        <v>0</v>
      </c>
      <c r="X2715" s="8">
        <v>99.87</v>
      </c>
    </row>
    <row r="2716" spans="1:24" x14ac:dyDescent="0.25">
      <c r="A2716" t="s">
        <v>3042</v>
      </c>
      <c r="B2716" s="1">
        <v>45691</v>
      </c>
      <c r="C2716" t="s">
        <v>177</v>
      </c>
      <c r="D2716" t="s">
        <v>178</v>
      </c>
      <c r="E2716" t="s">
        <v>27</v>
      </c>
      <c r="F2716" t="s">
        <v>37</v>
      </c>
      <c r="G2716" t="s">
        <v>29</v>
      </c>
      <c r="H2716" t="s">
        <v>30</v>
      </c>
      <c r="I2716" t="s">
        <v>122</v>
      </c>
      <c r="J2716" t="s">
        <v>123</v>
      </c>
      <c r="K2716" t="s">
        <v>59</v>
      </c>
      <c r="L2716" s="8">
        <v>5.5</v>
      </c>
      <c r="M2716" s="8">
        <v>3.8</v>
      </c>
      <c r="N2716">
        <v>2</v>
      </c>
      <c r="O2716" s="8">
        <v>11</v>
      </c>
      <c r="P2716" s="14">
        <v>1.7100000000000001E-2</v>
      </c>
      <c r="Q2716" s="8">
        <v>0.19</v>
      </c>
      <c r="R2716" s="8">
        <v>10.81</v>
      </c>
      <c r="S2716" s="8">
        <v>7.6</v>
      </c>
      <c r="T2716" s="8">
        <v>3.21</v>
      </c>
      <c r="U2716">
        <v>0</v>
      </c>
      <c r="V2716" s="8">
        <v>0</v>
      </c>
      <c r="W2716" s="8">
        <v>0</v>
      </c>
      <c r="X2716" s="8">
        <v>3.21</v>
      </c>
    </row>
    <row r="2717" spans="1:24" x14ac:dyDescent="0.25">
      <c r="A2717" t="s">
        <v>3043</v>
      </c>
      <c r="B2717" s="1">
        <v>46186</v>
      </c>
      <c r="C2717" t="s">
        <v>331</v>
      </c>
      <c r="D2717" t="s">
        <v>332</v>
      </c>
      <c r="E2717" t="s">
        <v>150</v>
      </c>
      <c r="F2717" t="s">
        <v>37</v>
      </c>
      <c r="G2717" t="s">
        <v>151</v>
      </c>
      <c r="H2717" t="s">
        <v>152</v>
      </c>
      <c r="I2717" t="s">
        <v>104</v>
      </c>
      <c r="J2717" t="s">
        <v>105</v>
      </c>
      <c r="K2717" t="s">
        <v>49</v>
      </c>
      <c r="L2717" s="8">
        <v>4.2</v>
      </c>
      <c r="M2717" s="8">
        <v>2.8</v>
      </c>
      <c r="N2717">
        <v>12</v>
      </c>
      <c r="O2717" s="8">
        <v>50.4</v>
      </c>
      <c r="P2717" s="14">
        <v>1.67E-2</v>
      </c>
      <c r="Q2717" s="8">
        <v>0.84</v>
      </c>
      <c r="R2717" s="8">
        <v>49.56</v>
      </c>
      <c r="S2717" s="8">
        <v>33.6</v>
      </c>
      <c r="T2717" s="8">
        <v>15.96</v>
      </c>
      <c r="U2717">
        <v>0</v>
      </c>
      <c r="V2717" s="8">
        <v>0</v>
      </c>
      <c r="W2717" s="8">
        <v>0</v>
      </c>
      <c r="X2717" s="8">
        <v>15.96</v>
      </c>
    </row>
    <row r="2718" spans="1:24" x14ac:dyDescent="0.25">
      <c r="A2718" t="s">
        <v>3044</v>
      </c>
      <c r="B2718" s="1">
        <v>45773</v>
      </c>
      <c r="C2718" t="s">
        <v>480</v>
      </c>
      <c r="D2718" t="s">
        <v>481</v>
      </c>
      <c r="E2718" t="s">
        <v>63</v>
      </c>
      <c r="F2718" t="s">
        <v>54</v>
      </c>
      <c r="G2718" t="s">
        <v>79</v>
      </c>
      <c r="H2718" t="s">
        <v>80</v>
      </c>
      <c r="I2718" t="s">
        <v>122</v>
      </c>
      <c r="J2718" t="s">
        <v>123</v>
      </c>
      <c r="K2718" t="s">
        <v>59</v>
      </c>
      <c r="L2718" s="8">
        <v>5.5</v>
      </c>
      <c r="M2718" s="8">
        <v>3.8</v>
      </c>
      <c r="N2718">
        <v>70</v>
      </c>
      <c r="O2718" s="8">
        <v>385</v>
      </c>
      <c r="P2718" s="14">
        <v>3.5000000000000001E-3</v>
      </c>
      <c r="Q2718" s="8">
        <v>1.35</v>
      </c>
      <c r="R2718" s="8">
        <v>383.65</v>
      </c>
      <c r="S2718" s="8">
        <v>266</v>
      </c>
      <c r="T2718" s="8">
        <v>117.65</v>
      </c>
      <c r="U2718">
        <v>0</v>
      </c>
      <c r="V2718" s="8">
        <v>0</v>
      </c>
      <c r="W2718" s="8">
        <v>0</v>
      </c>
      <c r="X2718" s="8">
        <v>117.65</v>
      </c>
    </row>
    <row r="2719" spans="1:24" x14ac:dyDescent="0.25">
      <c r="A2719" t="s">
        <v>3045</v>
      </c>
      <c r="B2719" s="1">
        <v>45336</v>
      </c>
      <c r="C2719" t="s">
        <v>77</v>
      </c>
      <c r="D2719" t="s">
        <v>78</v>
      </c>
      <c r="E2719" t="s">
        <v>63</v>
      </c>
      <c r="F2719" t="s">
        <v>37</v>
      </c>
      <c r="G2719" t="s">
        <v>64</v>
      </c>
      <c r="H2719" t="s">
        <v>65</v>
      </c>
      <c r="I2719" t="s">
        <v>144</v>
      </c>
      <c r="J2719" t="s">
        <v>145</v>
      </c>
      <c r="K2719" t="s">
        <v>33</v>
      </c>
      <c r="L2719" s="8">
        <v>12</v>
      </c>
      <c r="M2719" s="8">
        <v>6.5</v>
      </c>
      <c r="N2719">
        <v>36</v>
      </c>
      <c r="O2719" s="8">
        <v>432</v>
      </c>
      <c r="P2719" s="14">
        <v>1.66E-2</v>
      </c>
      <c r="Q2719" s="8">
        <v>7.17</v>
      </c>
      <c r="R2719" s="8">
        <v>424.83</v>
      </c>
      <c r="S2719" s="8">
        <v>234</v>
      </c>
      <c r="T2719" s="8">
        <v>190.83</v>
      </c>
      <c r="U2719">
        <v>0</v>
      </c>
      <c r="V2719" s="8">
        <v>0</v>
      </c>
      <c r="W2719" s="8">
        <v>0</v>
      </c>
      <c r="X2719" s="8">
        <v>190.83</v>
      </c>
    </row>
    <row r="2720" spans="1:24" x14ac:dyDescent="0.25">
      <c r="A2720" t="s">
        <v>3046</v>
      </c>
      <c r="B2720" s="1">
        <v>45942</v>
      </c>
      <c r="C2720" t="s">
        <v>229</v>
      </c>
      <c r="D2720" t="s">
        <v>230</v>
      </c>
      <c r="E2720" t="s">
        <v>27</v>
      </c>
      <c r="F2720" t="s">
        <v>54</v>
      </c>
      <c r="G2720" t="s">
        <v>38</v>
      </c>
      <c r="H2720" t="s">
        <v>39</v>
      </c>
      <c r="I2720" t="s">
        <v>117</v>
      </c>
      <c r="J2720" t="s">
        <v>118</v>
      </c>
      <c r="K2720" t="s">
        <v>59</v>
      </c>
      <c r="L2720" s="8">
        <v>6</v>
      </c>
      <c r="M2720" s="8">
        <v>4.2</v>
      </c>
      <c r="N2720">
        <v>70</v>
      </c>
      <c r="O2720" s="8">
        <v>420</v>
      </c>
      <c r="P2720" s="14">
        <v>2.8400000000000002E-2</v>
      </c>
      <c r="Q2720" s="8">
        <v>11.93</v>
      </c>
      <c r="R2720" s="8">
        <v>408.07</v>
      </c>
      <c r="S2720" s="8">
        <v>294</v>
      </c>
      <c r="T2720" s="8">
        <v>114.07</v>
      </c>
      <c r="U2720">
        <v>0</v>
      </c>
      <c r="V2720" s="8">
        <v>0</v>
      </c>
      <c r="W2720" s="8">
        <v>0</v>
      </c>
      <c r="X2720" s="8">
        <v>114.07</v>
      </c>
    </row>
    <row r="2721" spans="1:24" x14ac:dyDescent="0.25">
      <c r="A2721" t="s">
        <v>3047</v>
      </c>
      <c r="B2721" s="1">
        <v>45688</v>
      </c>
      <c r="C2721" t="s">
        <v>667</v>
      </c>
      <c r="D2721" t="s">
        <v>668</v>
      </c>
      <c r="E2721" t="s">
        <v>63</v>
      </c>
      <c r="F2721" t="s">
        <v>54</v>
      </c>
      <c r="G2721" t="s">
        <v>64</v>
      </c>
      <c r="H2721" t="s">
        <v>65</v>
      </c>
      <c r="I2721" t="s">
        <v>47</v>
      </c>
      <c r="J2721" t="s">
        <v>48</v>
      </c>
      <c r="K2721" t="s">
        <v>49</v>
      </c>
      <c r="L2721" s="8">
        <v>5</v>
      </c>
      <c r="M2721" s="8">
        <v>3.2</v>
      </c>
      <c r="N2721">
        <v>74</v>
      </c>
      <c r="O2721" s="8">
        <v>370</v>
      </c>
      <c r="P2721" s="14">
        <v>3.9199999999999999E-2</v>
      </c>
      <c r="Q2721" s="8">
        <v>14.5</v>
      </c>
      <c r="R2721" s="8">
        <v>355.5</v>
      </c>
      <c r="S2721" s="8">
        <v>236.8</v>
      </c>
      <c r="T2721" s="8">
        <v>118.7</v>
      </c>
      <c r="U2721">
        <v>0</v>
      </c>
      <c r="V2721" s="8">
        <v>0</v>
      </c>
      <c r="W2721" s="8">
        <v>0</v>
      </c>
      <c r="X2721" s="8">
        <v>118.7</v>
      </c>
    </row>
    <row r="2722" spans="1:24" x14ac:dyDescent="0.25">
      <c r="A2722" t="s">
        <v>3048</v>
      </c>
      <c r="B2722" s="1">
        <v>45674</v>
      </c>
      <c r="C2722" t="s">
        <v>171</v>
      </c>
      <c r="D2722" t="s">
        <v>172</v>
      </c>
      <c r="E2722" t="s">
        <v>27</v>
      </c>
      <c r="F2722" t="s">
        <v>46</v>
      </c>
      <c r="G2722" t="s">
        <v>29</v>
      </c>
      <c r="H2722" t="s">
        <v>30</v>
      </c>
      <c r="I2722" t="s">
        <v>40</v>
      </c>
      <c r="J2722" t="s">
        <v>41</v>
      </c>
      <c r="K2722" t="s">
        <v>42</v>
      </c>
      <c r="L2722" s="8">
        <v>14.5</v>
      </c>
      <c r="M2722" s="8">
        <v>4.2</v>
      </c>
      <c r="N2722">
        <v>35</v>
      </c>
      <c r="O2722" s="8">
        <v>507.5</v>
      </c>
      <c r="P2722" s="14">
        <v>0.18279999999999999</v>
      </c>
      <c r="Q2722" s="8">
        <v>92.77</v>
      </c>
      <c r="R2722" s="8">
        <v>414.73</v>
      </c>
      <c r="S2722" s="8">
        <v>147</v>
      </c>
      <c r="T2722" s="8">
        <v>267.73</v>
      </c>
      <c r="U2722">
        <v>0</v>
      </c>
      <c r="V2722" s="8">
        <v>0</v>
      </c>
      <c r="W2722" s="8">
        <v>0</v>
      </c>
      <c r="X2722" s="8">
        <v>267.73</v>
      </c>
    </row>
    <row r="2723" spans="1:24" x14ac:dyDescent="0.25">
      <c r="A2723" t="s">
        <v>3049</v>
      </c>
      <c r="B2723" s="1">
        <v>45551</v>
      </c>
      <c r="C2723" t="s">
        <v>215</v>
      </c>
      <c r="D2723" t="s">
        <v>216</v>
      </c>
      <c r="E2723" t="s">
        <v>27</v>
      </c>
      <c r="F2723" t="s">
        <v>54</v>
      </c>
      <c r="G2723" t="s">
        <v>38</v>
      </c>
      <c r="H2723" t="s">
        <v>39</v>
      </c>
      <c r="I2723" t="s">
        <v>31</v>
      </c>
      <c r="J2723" t="s">
        <v>32</v>
      </c>
      <c r="K2723" t="s">
        <v>33</v>
      </c>
      <c r="L2723" s="8">
        <v>5.8</v>
      </c>
      <c r="M2723" s="8">
        <v>2.7</v>
      </c>
      <c r="N2723">
        <v>27</v>
      </c>
      <c r="O2723" s="8">
        <v>156.6</v>
      </c>
      <c r="P2723" s="14">
        <v>1.7600000000000001E-2</v>
      </c>
      <c r="Q2723" s="8">
        <v>2.76</v>
      </c>
      <c r="R2723" s="8">
        <v>153.84</v>
      </c>
      <c r="S2723" s="8">
        <v>72.900000000000006</v>
      </c>
      <c r="T2723" s="8">
        <v>80.94</v>
      </c>
      <c r="U2723">
        <v>0</v>
      </c>
      <c r="V2723" s="8">
        <v>0</v>
      </c>
      <c r="W2723" s="8">
        <v>0</v>
      </c>
      <c r="X2723" s="8">
        <v>80.94</v>
      </c>
    </row>
    <row r="2724" spans="1:24" x14ac:dyDescent="0.25">
      <c r="A2724" t="s">
        <v>3050</v>
      </c>
      <c r="B2724" s="1">
        <v>46057</v>
      </c>
      <c r="C2724" t="s">
        <v>315</v>
      </c>
      <c r="D2724" t="s">
        <v>316</v>
      </c>
      <c r="E2724" t="s">
        <v>27</v>
      </c>
      <c r="F2724" t="s">
        <v>46</v>
      </c>
      <c r="G2724" t="s">
        <v>29</v>
      </c>
      <c r="H2724" t="s">
        <v>30</v>
      </c>
      <c r="I2724" t="s">
        <v>127</v>
      </c>
      <c r="J2724" t="s">
        <v>128</v>
      </c>
      <c r="K2724" t="s">
        <v>33</v>
      </c>
      <c r="L2724" s="8">
        <v>7.2</v>
      </c>
      <c r="M2724" s="8">
        <v>3.6</v>
      </c>
      <c r="N2724">
        <v>9</v>
      </c>
      <c r="O2724" s="8">
        <v>64.8</v>
      </c>
      <c r="P2724" s="14">
        <v>0.123</v>
      </c>
      <c r="Q2724" s="8">
        <v>7.97</v>
      </c>
      <c r="R2724" s="8">
        <v>56.83</v>
      </c>
      <c r="S2724" s="8">
        <v>32.4</v>
      </c>
      <c r="T2724" s="8">
        <v>24.43</v>
      </c>
      <c r="U2724">
        <v>0</v>
      </c>
      <c r="V2724" s="8">
        <v>0</v>
      </c>
      <c r="W2724" s="8">
        <v>0</v>
      </c>
      <c r="X2724" s="8">
        <v>24.43</v>
      </c>
    </row>
    <row r="2725" spans="1:24" x14ac:dyDescent="0.25">
      <c r="A2725" t="s">
        <v>3051</v>
      </c>
      <c r="B2725" s="1">
        <v>45308</v>
      </c>
      <c r="C2725" t="s">
        <v>301</v>
      </c>
      <c r="D2725" t="s">
        <v>302</v>
      </c>
      <c r="E2725" t="s">
        <v>63</v>
      </c>
      <c r="F2725" t="s">
        <v>37</v>
      </c>
      <c r="G2725" t="s">
        <v>64</v>
      </c>
      <c r="H2725" t="s">
        <v>65</v>
      </c>
      <c r="I2725" t="s">
        <v>112</v>
      </c>
      <c r="J2725" t="s">
        <v>113</v>
      </c>
      <c r="K2725" t="s">
        <v>42</v>
      </c>
      <c r="L2725" s="8">
        <v>8.5</v>
      </c>
      <c r="M2725" s="8">
        <v>2.8</v>
      </c>
      <c r="N2725">
        <v>51</v>
      </c>
      <c r="O2725" s="8">
        <v>433.5</v>
      </c>
      <c r="P2725" s="14">
        <v>2.3E-3</v>
      </c>
      <c r="Q2725" s="8">
        <v>1</v>
      </c>
      <c r="R2725" s="8">
        <v>432.5</v>
      </c>
      <c r="S2725" s="8">
        <v>142.80000000000001</v>
      </c>
      <c r="T2725" s="8">
        <v>289.7</v>
      </c>
      <c r="U2725">
        <v>0</v>
      </c>
      <c r="V2725" s="8">
        <v>0</v>
      </c>
      <c r="W2725" s="8">
        <v>0</v>
      </c>
      <c r="X2725" s="8">
        <v>289.7</v>
      </c>
    </row>
    <row r="2726" spans="1:24" x14ac:dyDescent="0.25">
      <c r="A2726" t="s">
        <v>3052</v>
      </c>
      <c r="B2726" s="1">
        <v>45657</v>
      </c>
      <c r="C2726" t="s">
        <v>215</v>
      </c>
      <c r="D2726" t="s">
        <v>216</v>
      </c>
      <c r="E2726" t="s">
        <v>27</v>
      </c>
      <c r="F2726" t="s">
        <v>54</v>
      </c>
      <c r="G2726" t="s">
        <v>29</v>
      </c>
      <c r="H2726" t="s">
        <v>30</v>
      </c>
      <c r="I2726" t="s">
        <v>57</v>
      </c>
      <c r="J2726" t="s">
        <v>58</v>
      </c>
      <c r="K2726" t="s">
        <v>59</v>
      </c>
      <c r="L2726" s="8">
        <v>10.5</v>
      </c>
      <c r="M2726" s="8">
        <v>7.5</v>
      </c>
      <c r="N2726">
        <v>47</v>
      </c>
      <c r="O2726" s="8">
        <v>493.5</v>
      </c>
      <c r="P2726" s="14">
        <v>2.0000000000000001E-4</v>
      </c>
      <c r="Q2726" s="8">
        <v>0.1</v>
      </c>
      <c r="R2726" s="8">
        <v>493.4</v>
      </c>
      <c r="S2726" s="8">
        <v>352.5</v>
      </c>
      <c r="T2726" s="8">
        <v>140.9</v>
      </c>
      <c r="U2726">
        <v>0</v>
      </c>
      <c r="V2726" s="8">
        <v>0</v>
      </c>
      <c r="W2726" s="8">
        <v>0</v>
      </c>
      <c r="X2726" s="8">
        <v>140.9</v>
      </c>
    </row>
    <row r="2727" spans="1:24" x14ac:dyDescent="0.25">
      <c r="A2727" t="s">
        <v>3053</v>
      </c>
      <c r="B2727" s="1">
        <v>46099</v>
      </c>
      <c r="C2727" t="s">
        <v>94</v>
      </c>
      <c r="D2727" t="s">
        <v>95</v>
      </c>
      <c r="E2727" t="s">
        <v>53</v>
      </c>
      <c r="F2727" t="s">
        <v>46</v>
      </c>
      <c r="G2727" t="s">
        <v>55</v>
      </c>
      <c r="H2727" t="s">
        <v>56</v>
      </c>
      <c r="I2727" t="s">
        <v>74</v>
      </c>
      <c r="J2727" t="s">
        <v>75</v>
      </c>
      <c r="K2727" t="s">
        <v>49</v>
      </c>
      <c r="L2727" s="8">
        <v>11</v>
      </c>
      <c r="M2727" s="8">
        <v>6.8</v>
      </c>
      <c r="N2727">
        <v>53</v>
      </c>
      <c r="O2727" s="8">
        <v>583</v>
      </c>
      <c r="P2727" s="14">
        <v>0.1779</v>
      </c>
      <c r="Q2727" s="8">
        <v>103.72</v>
      </c>
      <c r="R2727" s="8">
        <v>479.28</v>
      </c>
      <c r="S2727" s="8">
        <v>360.4</v>
      </c>
      <c r="T2727" s="8">
        <v>118.88</v>
      </c>
      <c r="U2727">
        <v>0</v>
      </c>
      <c r="V2727" s="8">
        <v>0</v>
      </c>
      <c r="W2727" s="8">
        <v>0</v>
      </c>
      <c r="X2727" s="8">
        <v>118.88</v>
      </c>
    </row>
    <row r="2728" spans="1:24" x14ac:dyDescent="0.25">
      <c r="A2728" t="s">
        <v>3054</v>
      </c>
      <c r="B2728" s="1">
        <v>45361</v>
      </c>
      <c r="C2728" t="s">
        <v>120</v>
      </c>
      <c r="D2728" t="s">
        <v>121</v>
      </c>
      <c r="E2728" t="s">
        <v>63</v>
      </c>
      <c r="F2728" t="s">
        <v>89</v>
      </c>
      <c r="G2728" t="s">
        <v>79</v>
      </c>
      <c r="H2728" t="s">
        <v>80</v>
      </c>
      <c r="I2728" t="s">
        <v>66</v>
      </c>
      <c r="J2728" t="s">
        <v>67</v>
      </c>
      <c r="K2728" t="s">
        <v>33</v>
      </c>
      <c r="L2728" s="8">
        <v>4.5</v>
      </c>
      <c r="M2728" s="8">
        <v>2.1</v>
      </c>
      <c r="N2728">
        <v>32</v>
      </c>
      <c r="O2728" s="8">
        <v>144</v>
      </c>
      <c r="P2728" s="14">
        <v>5.9900000000000002E-2</v>
      </c>
      <c r="Q2728" s="8">
        <v>8.6300000000000008</v>
      </c>
      <c r="R2728" s="8">
        <v>135.37</v>
      </c>
      <c r="S2728" s="8">
        <v>67.2</v>
      </c>
      <c r="T2728" s="8">
        <v>68.17</v>
      </c>
      <c r="U2728">
        <v>0</v>
      </c>
      <c r="V2728" s="8">
        <v>0</v>
      </c>
      <c r="W2728" s="8">
        <v>0</v>
      </c>
      <c r="X2728" s="8">
        <v>68.17</v>
      </c>
    </row>
    <row r="2729" spans="1:24" x14ac:dyDescent="0.25">
      <c r="A2729" t="s">
        <v>3055</v>
      </c>
      <c r="B2729" s="1">
        <v>45645</v>
      </c>
      <c r="C2729" t="s">
        <v>445</v>
      </c>
      <c r="D2729" t="s">
        <v>446</v>
      </c>
      <c r="E2729" t="s">
        <v>71</v>
      </c>
      <c r="F2729" t="s">
        <v>89</v>
      </c>
      <c r="G2729" t="s">
        <v>165</v>
      </c>
      <c r="H2729" t="s">
        <v>166</v>
      </c>
      <c r="I2729" t="s">
        <v>66</v>
      </c>
      <c r="J2729" t="s">
        <v>67</v>
      </c>
      <c r="K2729" t="s">
        <v>33</v>
      </c>
      <c r="L2729" s="8">
        <v>4.5</v>
      </c>
      <c r="M2729" s="8">
        <v>2.1</v>
      </c>
      <c r="N2729">
        <v>73</v>
      </c>
      <c r="O2729" s="8">
        <v>328.5</v>
      </c>
      <c r="P2729" s="14">
        <v>0.11219999999999999</v>
      </c>
      <c r="Q2729" s="8">
        <v>36.86</v>
      </c>
      <c r="R2729" s="8">
        <v>291.64</v>
      </c>
      <c r="S2729" s="8">
        <v>153.30000000000001</v>
      </c>
      <c r="T2729" s="8">
        <v>138.34</v>
      </c>
      <c r="U2729">
        <v>0</v>
      </c>
      <c r="V2729" s="8">
        <v>0</v>
      </c>
      <c r="W2729" s="8">
        <v>0</v>
      </c>
      <c r="X2729" s="8">
        <v>138.34</v>
      </c>
    </row>
    <row r="2730" spans="1:24" x14ac:dyDescent="0.25">
      <c r="A2730" t="s">
        <v>3056</v>
      </c>
      <c r="B2730" s="1">
        <v>45538</v>
      </c>
      <c r="C2730" t="s">
        <v>386</v>
      </c>
      <c r="D2730" t="s">
        <v>387</v>
      </c>
      <c r="E2730" t="s">
        <v>27</v>
      </c>
      <c r="F2730" t="s">
        <v>54</v>
      </c>
      <c r="G2730" t="s">
        <v>29</v>
      </c>
      <c r="H2730" t="s">
        <v>30</v>
      </c>
      <c r="I2730" t="s">
        <v>117</v>
      </c>
      <c r="J2730" t="s">
        <v>118</v>
      </c>
      <c r="K2730" t="s">
        <v>59</v>
      </c>
      <c r="L2730" s="8">
        <v>6</v>
      </c>
      <c r="M2730" s="8">
        <v>4.2</v>
      </c>
      <c r="N2730">
        <v>47</v>
      </c>
      <c r="O2730" s="8">
        <v>282</v>
      </c>
      <c r="P2730" s="14">
        <v>8.5000000000000006E-3</v>
      </c>
      <c r="Q2730" s="8">
        <v>2.4</v>
      </c>
      <c r="R2730" s="8">
        <v>279.60000000000002</v>
      </c>
      <c r="S2730" s="8">
        <v>197.4</v>
      </c>
      <c r="T2730" s="8">
        <v>82.2</v>
      </c>
      <c r="U2730">
        <v>0</v>
      </c>
      <c r="V2730" s="8">
        <v>0</v>
      </c>
      <c r="W2730" s="8">
        <v>0</v>
      </c>
      <c r="X2730" s="8">
        <v>82.2</v>
      </c>
    </row>
    <row r="2731" spans="1:24" x14ac:dyDescent="0.25">
      <c r="A2731" t="s">
        <v>3057</v>
      </c>
      <c r="B2731" s="1">
        <v>46042</v>
      </c>
      <c r="C2731" t="s">
        <v>51</v>
      </c>
      <c r="D2731" t="s">
        <v>52</v>
      </c>
      <c r="E2731" t="s">
        <v>53</v>
      </c>
      <c r="F2731" t="s">
        <v>54</v>
      </c>
      <c r="G2731" t="s">
        <v>55</v>
      </c>
      <c r="H2731" t="s">
        <v>56</v>
      </c>
      <c r="I2731" t="s">
        <v>156</v>
      </c>
      <c r="J2731" t="s">
        <v>157</v>
      </c>
      <c r="K2731" t="s">
        <v>42</v>
      </c>
      <c r="L2731" s="8">
        <v>6.2</v>
      </c>
      <c r="M2731" s="8">
        <v>1.9</v>
      </c>
      <c r="N2731">
        <v>55</v>
      </c>
      <c r="O2731" s="8">
        <v>341</v>
      </c>
      <c r="P2731" s="14">
        <v>5.1000000000000004E-3</v>
      </c>
      <c r="Q2731" s="8">
        <v>1.74</v>
      </c>
      <c r="R2731" s="8">
        <v>339.26</v>
      </c>
      <c r="S2731" s="8">
        <v>104.5</v>
      </c>
      <c r="T2731" s="8">
        <v>234.76</v>
      </c>
      <c r="U2731">
        <v>0</v>
      </c>
      <c r="V2731" s="8">
        <v>0</v>
      </c>
      <c r="W2731" s="8">
        <v>0</v>
      </c>
      <c r="X2731" s="8">
        <v>234.76</v>
      </c>
    </row>
    <row r="2732" spans="1:24" x14ac:dyDescent="0.25">
      <c r="A2732" t="s">
        <v>3058</v>
      </c>
      <c r="B2732" s="1">
        <v>45964</v>
      </c>
      <c r="C2732" t="s">
        <v>69</v>
      </c>
      <c r="D2732" t="s">
        <v>70</v>
      </c>
      <c r="E2732" t="s">
        <v>71</v>
      </c>
      <c r="F2732" t="s">
        <v>37</v>
      </c>
      <c r="G2732" t="s">
        <v>72</v>
      </c>
      <c r="H2732" t="s">
        <v>73</v>
      </c>
      <c r="I2732" t="s">
        <v>127</v>
      </c>
      <c r="J2732" t="s">
        <v>128</v>
      </c>
      <c r="K2732" t="s">
        <v>33</v>
      </c>
      <c r="L2732" s="8">
        <v>7.2</v>
      </c>
      <c r="M2732" s="8">
        <v>3.6</v>
      </c>
      <c r="N2732">
        <v>12</v>
      </c>
      <c r="O2732" s="8">
        <v>86.4</v>
      </c>
      <c r="P2732" s="14">
        <v>7.0000000000000001E-3</v>
      </c>
      <c r="Q2732" s="8">
        <v>0.6</v>
      </c>
      <c r="R2732" s="8">
        <v>85.8</v>
      </c>
      <c r="S2732" s="8">
        <v>43.2</v>
      </c>
      <c r="T2732" s="8">
        <v>42.6</v>
      </c>
      <c r="U2732">
        <v>0</v>
      </c>
      <c r="V2732" s="8">
        <v>0</v>
      </c>
      <c r="W2732" s="8">
        <v>0</v>
      </c>
      <c r="X2732" s="8">
        <v>42.6</v>
      </c>
    </row>
    <row r="2733" spans="1:24" x14ac:dyDescent="0.25">
      <c r="A2733" t="s">
        <v>3059</v>
      </c>
      <c r="B2733" s="1">
        <v>45935</v>
      </c>
      <c r="C2733" t="s">
        <v>77</v>
      </c>
      <c r="D2733" t="s">
        <v>78</v>
      </c>
      <c r="E2733" t="s">
        <v>63</v>
      </c>
      <c r="F2733" t="s">
        <v>37</v>
      </c>
      <c r="G2733" t="s">
        <v>79</v>
      </c>
      <c r="H2733" t="s">
        <v>80</v>
      </c>
      <c r="I2733" t="s">
        <v>31</v>
      </c>
      <c r="J2733" t="s">
        <v>32</v>
      </c>
      <c r="K2733" t="s">
        <v>33</v>
      </c>
      <c r="L2733" s="8">
        <v>5.8</v>
      </c>
      <c r="M2733" s="8">
        <v>2.7</v>
      </c>
      <c r="N2733">
        <v>21</v>
      </c>
      <c r="O2733" s="8">
        <v>121.8</v>
      </c>
      <c r="P2733" s="14">
        <v>1.8599999999999998E-2</v>
      </c>
      <c r="Q2733" s="8">
        <v>2.27</v>
      </c>
      <c r="R2733" s="8">
        <v>119.53</v>
      </c>
      <c r="S2733" s="8">
        <v>56.7</v>
      </c>
      <c r="T2733" s="8">
        <v>62.83</v>
      </c>
      <c r="U2733">
        <v>0</v>
      </c>
      <c r="V2733" s="8">
        <v>0</v>
      </c>
      <c r="W2733" s="8">
        <v>0</v>
      </c>
      <c r="X2733" s="8">
        <v>62.83</v>
      </c>
    </row>
    <row r="2734" spans="1:24" x14ac:dyDescent="0.25">
      <c r="A2734" t="s">
        <v>3060</v>
      </c>
      <c r="B2734" s="1">
        <v>45398</v>
      </c>
      <c r="C2734" t="s">
        <v>162</v>
      </c>
      <c r="D2734" t="s">
        <v>163</v>
      </c>
      <c r="E2734" t="s">
        <v>150</v>
      </c>
      <c r="F2734" t="s">
        <v>89</v>
      </c>
      <c r="G2734" t="s">
        <v>151</v>
      </c>
      <c r="H2734" t="s">
        <v>152</v>
      </c>
      <c r="I2734" t="s">
        <v>47</v>
      </c>
      <c r="J2734" t="s">
        <v>48</v>
      </c>
      <c r="K2734" t="s">
        <v>49</v>
      </c>
      <c r="L2734" s="8">
        <v>5</v>
      </c>
      <c r="M2734" s="8">
        <v>3.2</v>
      </c>
      <c r="N2734">
        <v>24</v>
      </c>
      <c r="O2734" s="8">
        <v>120</v>
      </c>
      <c r="P2734" s="14">
        <v>0.10340000000000001</v>
      </c>
      <c r="Q2734" s="8">
        <v>12.41</v>
      </c>
      <c r="R2734" s="8">
        <v>107.59</v>
      </c>
      <c r="S2734" s="8">
        <v>76.8</v>
      </c>
      <c r="T2734" s="8">
        <v>30.79</v>
      </c>
      <c r="U2734">
        <v>0</v>
      </c>
      <c r="V2734" s="8">
        <v>0</v>
      </c>
      <c r="W2734" s="8">
        <v>0</v>
      </c>
      <c r="X2734" s="8">
        <v>30.79</v>
      </c>
    </row>
    <row r="2735" spans="1:24" x14ac:dyDescent="0.25">
      <c r="A2735" t="s">
        <v>3061</v>
      </c>
      <c r="B2735" s="1">
        <v>46082</v>
      </c>
      <c r="C2735" t="s">
        <v>678</v>
      </c>
      <c r="D2735" t="s">
        <v>679</v>
      </c>
      <c r="E2735" t="s">
        <v>63</v>
      </c>
      <c r="F2735" t="s">
        <v>89</v>
      </c>
      <c r="G2735" t="s">
        <v>64</v>
      </c>
      <c r="H2735" t="s">
        <v>65</v>
      </c>
      <c r="I2735" t="s">
        <v>47</v>
      </c>
      <c r="J2735" t="s">
        <v>48</v>
      </c>
      <c r="K2735" t="s">
        <v>49</v>
      </c>
      <c r="L2735" s="8">
        <v>5</v>
      </c>
      <c r="M2735" s="8">
        <v>3.2</v>
      </c>
      <c r="N2735">
        <v>31</v>
      </c>
      <c r="O2735" s="8">
        <v>155</v>
      </c>
      <c r="P2735" s="14">
        <v>4.6300000000000001E-2</v>
      </c>
      <c r="Q2735" s="8">
        <v>7.18</v>
      </c>
      <c r="R2735" s="8">
        <v>147.82</v>
      </c>
      <c r="S2735" s="8">
        <v>99.2</v>
      </c>
      <c r="T2735" s="8">
        <v>48.62</v>
      </c>
      <c r="U2735">
        <v>0</v>
      </c>
      <c r="V2735" s="8">
        <v>0</v>
      </c>
      <c r="W2735" s="8">
        <v>0</v>
      </c>
      <c r="X2735" s="8">
        <v>48.62</v>
      </c>
    </row>
    <row r="2736" spans="1:24" x14ac:dyDescent="0.25">
      <c r="A2736" t="s">
        <v>3062</v>
      </c>
      <c r="B2736" s="1">
        <v>45887</v>
      </c>
      <c r="C2736" t="s">
        <v>97</v>
      </c>
      <c r="D2736" t="s">
        <v>98</v>
      </c>
      <c r="E2736" t="s">
        <v>63</v>
      </c>
      <c r="F2736" t="s">
        <v>54</v>
      </c>
      <c r="G2736" t="s">
        <v>79</v>
      </c>
      <c r="H2736" t="s">
        <v>80</v>
      </c>
      <c r="I2736" t="s">
        <v>99</v>
      </c>
      <c r="J2736" t="s">
        <v>100</v>
      </c>
      <c r="K2736" t="s">
        <v>49</v>
      </c>
      <c r="L2736" s="8">
        <v>3.8</v>
      </c>
      <c r="M2736" s="8">
        <v>2.6</v>
      </c>
      <c r="N2736">
        <v>57</v>
      </c>
      <c r="O2736" s="8">
        <v>216.6</v>
      </c>
      <c r="P2736" s="14">
        <v>4.0000000000000001E-3</v>
      </c>
      <c r="Q2736" s="8">
        <v>0.87</v>
      </c>
      <c r="R2736" s="8">
        <v>215.73</v>
      </c>
      <c r="S2736" s="8">
        <v>148.19999999999999</v>
      </c>
      <c r="T2736" s="8">
        <v>67.53</v>
      </c>
      <c r="U2736">
        <v>0</v>
      </c>
      <c r="V2736" s="8">
        <v>0</v>
      </c>
      <c r="W2736" s="8">
        <v>0</v>
      </c>
      <c r="X2736" s="8">
        <v>67.53</v>
      </c>
    </row>
    <row r="2737" spans="1:24" x14ac:dyDescent="0.25">
      <c r="A2737" t="s">
        <v>3063</v>
      </c>
      <c r="B2737" s="1">
        <v>46044</v>
      </c>
      <c r="C2737" t="s">
        <v>241</v>
      </c>
      <c r="D2737" t="s">
        <v>242</v>
      </c>
      <c r="E2737" t="s">
        <v>71</v>
      </c>
      <c r="F2737" t="s">
        <v>89</v>
      </c>
      <c r="G2737" t="s">
        <v>165</v>
      </c>
      <c r="H2737" t="s">
        <v>166</v>
      </c>
      <c r="I2737" t="s">
        <v>40</v>
      </c>
      <c r="J2737" t="s">
        <v>41</v>
      </c>
      <c r="K2737" t="s">
        <v>42</v>
      </c>
      <c r="L2737" s="8">
        <v>14.5</v>
      </c>
      <c r="M2737" s="8">
        <v>4.2</v>
      </c>
      <c r="N2737">
        <v>282</v>
      </c>
      <c r="O2737" s="8">
        <v>4089</v>
      </c>
      <c r="P2737" s="14">
        <v>5.4699999999999999E-2</v>
      </c>
      <c r="Q2737" s="8">
        <v>223.67</v>
      </c>
      <c r="R2737" s="8">
        <v>3865.33</v>
      </c>
      <c r="S2737" s="8">
        <v>1184.4000000000001</v>
      </c>
      <c r="T2737" s="8">
        <v>2680.93</v>
      </c>
      <c r="U2737">
        <v>0</v>
      </c>
      <c r="V2737" s="8">
        <v>0</v>
      </c>
      <c r="W2737" s="8">
        <v>0</v>
      </c>
      <c r="X2737" s="8">
        <v>2680.93</v>
      </c>
    </row>
    <row r="2738" spans="1:24" x14ac:dyDescent="0.25">
      <c r="A2738" t="s">
        <v>3064</v>
      </c>
      <c r="B2738" s="1">
        <v>46066</v>
      </c>
      <c r="C2738" t="s">
        <v>805</v>
      </c>
      <c r="D2738" t="s">
        <v>806</v>
      </c>
      <c r="E2738" t="s">
        <v>63</v>
      </c>
      <c r="F2738" t="s">
        <v>89</v>
      </c>
      <c r="G2738" t="s">
        <v>64</v>
      </c>
      <c r="H2738" t="s">
        <v>65</v>
      </c>
      <c r="I2738" t="s">
        <v>99</v>
      </c>
      <c r="J2738" t="s">
        <v>100</v>
      </c>
      <c r="K2738" t="s">
        <v>49</v>
      </c>
      <c r="L2738" s="8">
        <v>3.8</v>
      </c>
      <c r="M2738" s="8">
        <v>2.6</v>
      </c>
      <c r="N2738">
        <v>86</v>
      </c>
      <c r="O2738" s="8">
        <v>326.8</v>
      </c>
      <c r="P2738" s="14">
        <v>0.4854</v>
      </c>
      <c r="Q2738" s="8">
        <v>158.63</v>
      </c>
      <c r="R2738" s="8">
        <v>168.17</v>
      </c>
      <c r="S2738" s="8">
        <v>223.6</v>
      </c>
      <c r="T2738" s="8">
        <v>-55.43</v>
      </c>
      <c r="U2738">
        <v>0</v>
      </c>
      <c r="V2738" s="8">
        <v>0</v>
      </c>
      <c r="W2738" s="8">
        <v>0</v>
      </c>
      <c r="X2738" s="8">
        <v>-55.43</v>
      </c>
    </row>
    <row r="2739" spans="1:24" x14ac:dyDescent="0.25">
      <c r="A2739" t="s">
        <v>3065</v>
      </c>
      <c r="B2739" s="1">
        <v>45632</v>
      </c>
      <c r="C2739" t="s">
        <v>288</v>
      </c>
      <c r="D2739" t="s">
        <v>289</v>
      </c>
      <c r="E2739" t="s">
        <v>27</v>
      </c>
      <c r="F2739" t="s">
        <v>46</v>
      </c>
      <c r="G2739" t="s">
        <v>29</v>
      </c>
      <c r="H2739" t="s">
        <v>30</v>
      </c>
      <c r="I2739" t="s">
        <v>156</v>
      </c>
      <c r="J2739" t="s">
        <v>157</v>
      </c>
      <c r="K2739" t="s">
        <v>42</v>
      </c>
      <c r="L2739" s="8">
        <v>6.2</v>
      </c>
      <c r="M2739" s="8">
        <v>1.9</v>
      </c>
      <c r="N2739">
        <v>27</v>
      </c>
      <c r="O2739" s="8">
        <v>167.4</v>
      </c>
      <c r="P2739" s="14">
        <v>0.1908</v>
      </c>
      <c r="Q2739" s="8">
        <v>31.94</v>
      </c>
      <c r="R2739" s="8">
        <v>135.46</v>
      </c>
      <c r="S2739" s="8">
        <v>51.3</v>
      </c>
      <c r="T2739" s="8">
        <v>84.16</v>
      </c>
      <c r="U2739">
        <v>0</v>
      </c>
      <c r="V2739" s="8">
        <v>0</v>
      </c>
      <c r="W2739" s="8">
        <v>0</v>
      </c>
      <c r="X2739" s="8">
        <v>84.16</v>
      </c>
    </row>
    <row r="2740" spans="1:24" x14ac:dyDescent="0.25">
      <c r="A2740" t="s">
        <v>3066</v>
      </c>
      <c r="B2740" s="1">
        <v>45428</v>
      </c>
      <c r="C2740" t="s">
        <v>148</v>
      </c>
      <c r="D2740" t="s">
        <v>149</v>
      </c>
      <c r="E2740" t="s">
        <v>150</v>
      </c>
      <c r="F2740" t="s">
        <v>37</v>
      </c>
      <c r="G2740" t="s">
        <v>151</v>
      </c>
      <c r="H2740" t="s">
        <v>152</v>
      </c>
      <c r="I2740" t="s">
        <v>84</v>
      </c>
      <c r="J2740" t="s">
        <v>85</v>
      </c>
      <c r="K2740" t="s">
        <v>42</v>
      </c>
      <c r="L2740" s="8">
        <v>9.9</v>
      </c>
      <c r="M2740" s="8">
        <v>3.1</v>
      </c>
      <c r="N2740">
        <v>14</v>
      </c>
      <c r="O2740" s="8">
        <v>138.6</v>
      </c>
      <c r="P2740" s="14">
        <v>0.47489999999999999</v>
      </c>
      <c r="Q2740" s="8">
        <v>65.819999999999993</v>
      </c>
      <c r="R2740" s="8">
        <v>72.78</v>
      </c>
      <c r="S2740" s="8">
        <v>43.4</v>
      </c>
      <c r="T2740" s="8">
        <v>29.38</v>
      </c>
      <c r="U2740">
        <v>5</v>
      </c>
      <c r="V2740" s="8">
        <v>25.99</v>
      </c>
      <c r="W2740" s="8">
        <v>18</v>
      </c>
      <c r="X2740" s="8">
        <v>11.38</v>
      </c>
    </row>
    <row r="2741" spans="1:24" x14ac:dyDescent="0.25">
      <c r="A2741" t="s">
        <v>3067</v>
      </c>
      <c r="B2741" s="1">
        <v>45337</v>
      </c>
      <c r="C2741" t="s">
        <v>120</v>
      </c>
      <c r="D2741" t="s">
        <v>121</v>
      </c>
      <c r="E2741" t="s">
        <v>63</v>
      </c>
      <c r="F2741" t="s">
        <v>89</v>
      </c>
      <c r="G2741" t="s">
        <v>64</v>
      </c>
      <c r="H2741" t="s">
        <v>65</v>
      </c>
      <c r="I2741" t="s">
        <v>74</v>
      </c>
      <c r="J2741" t="s">
        <v>75</v>
      </c>
      <c r="K2741" t="s">
        <v>49</v>
      </c>
      <c r="L2741" s="8">
        <v>11</v>
      </c>
      <c r="M2741" s="8">
        <v>6.8</v>
      </c>
      <c r="N2741">
        <v>65</v>
      </c>
      <c r="O2741" s="8">
        <v>715</v>
      </c>
      <c r="P2741" s="14">
        <v>0.1285</v>
      </c>
      <c r="Q2741" s="8">
        <v>91.88</v>
      </c>
      <c r="R2741" s="8">
        <v>623.12</v>
      </c>
      <c r="S2741" s="8">
        <v>442</v>
      </c>
      <c r="T2741" s="8">
        <v>181.12</v>
      </c>
      <c r="U2741">
        <v>0</v>
      </c>
      <c r="V2741" s="8">
        <v>0</v>
      </c>
      <c r="W2741" s="8">
        <v>0</v>
      </c>
      <c r="X2741" s="8">
        <v>181.12</v>
      </c>
    </row>
    <row r="2742" spans="1:24" x14ac:dyDescent="0.25">
      <c r="A2742" t="s">
        <v>3068</v>
      </c>
      <c r="B2742" s="1">
        <v>45652</v>
      </c>
      <c r="C2742" t="s">
        <v>266</v>
      </c>
      <c r="D2742" t="s">
        <v>267</v>
      </c>
      <c r="E2742" t="s">
        <v>53</v>
      </c>
      <c r="F2742" t="s">
        <v>54</v>
      </c>
      <c r="G2742" t="s">
        <v>55</v>
      </c>
      <c r="H2742" t="s">
        <v>56</v>
      </c>
      <c r="I2742" t="s">
        <v>99</v>
      </c>
      <c r="J2742" t="s">
        <v>100</v>
      </c>
      <c r="K2742" t="s">
        <v>49</v>
      </c>
      <c r="L2742" s="8">
        <v>3.8</v>
      </c>
      <c r="M2742" s="8">
        <v>2.6</v>
      </c>
      <c r="N2742">
        <v>73</v>
      </c>
      <c r="O2742" s="8">
        <v>277.39999999999998</v>
      </c>
      <c r="P2742" s="14">
        <v>1.5699999999999999E-2</v>
      </c>
      <c r="Q2742" s="8">
        <v>4.3600000000000003</v>
      </c>
      <c r="R2742" s="8">
        <v>273.04000000000002</v>
      </c>
      <c r="S2742" s="8">
        <v>189.8</v>
      </c>
      <c r="T2742" s="8">
        <v>83.24</v>
      </c>
      <c r="U2742">
        <v>0</v>
      </c>
      <c r="V2742" s="8">
        <v>0</v>
      </c>
      <c r="W2742" s="8">
        <v>0</v>
      </c>
      <c r="X2742" s="8">
        <v>83.24</v>
      </c>
    </row>
    <row r="2743" spans="1:24" x14ac:dyDescent="0.25">
      <c r="A2743" t="s">
        <v>3069</v>
      </c>
      <c r="B2743" s="1">
        <v>45851</v>
      </c>
      <c r="C2743" t="s">
        <v>337</v>
      </c>
      <c r="D2743" t="s">
        <v>338</v>
      </c>
      <c r="E2743" t="s">
        <v>27</v>
      </c>
      <c r="F2743" t="s">
        <v>54</v>
      </c>
      <c r="G2743" t="s">
        <v>29</v>
      </c>
      <c r="H2743" t="s">
        <v>30</v>
      </c>
      <c r="I2743" t="s">
        <v>122</v>
      </c>
      <c r="J2743" t="s">
        <v>123</v>
      </c>
      <c r="K2743" t="s">
        <v>59</v>
      </c>
      <c r="L2743" s="8">
        <v>5.5</v>
      </c>
      <c r="M2743" s="8">
        <v>3.8</v>
      </c>
      <c r="N2743">
        <v>15</v>
      </c>
      <c r="O2743" s="8">
        <v>82.5</v>
      </c>
      <c r="P2743" s="14">
        <v>7.4999999999999997E-3</v>
      </c>
      <c r="Q2743" s="8">
        <v>0.62</v>
      </c>
      <c r="R2743" s="8">
        <v>81.88</v>
      </c>
      <c r="S2743" s="8">
        <v>57</v>
      </c>
      <c r="T2743" s="8">
        <v>24.88</v>
      </c>
      <c r="U2743">
        <v>0</v>
      </c>
      <c r="V2743" s="8">
        <v>0</v>
      </c>
      <c r="W2743" s="8">
        <v>0</v>
      </c>
      <c r="X2743" s="8">
        <v>24.88</v>
      </c>
    </row>
    <row r="2744" spans="1:24" x14ac:dyDescent="0.25">
      <c r="A2744" t="s">
        <v>3070</v>
      </c>
      <c r="B2744" s="1">
        <v>45638</v>
      </c>
      <c r="C2744" t="s">
        <v>318</v>
      </c>
      <c r="D2744" t="s">
        <v>319</v>
      </c>
      <c r="E2744" t="s">
        <v>27</v>
      </c>
      <c r="F2744" t="s">
        <v>37</v>
      </c>
      <c r="G2744" t="s">
        <v>38</v>
      </c>
      <c r="H2744" t="s">
        <v>39</v>
      </c>
      <c r="I2744" t="s">
        <v>130</v>
      </c>
      <c r="J2744" t="s">
        <v>131</v>
      </c>
      <c r="K2744" t="s">
        <v>42</v>
      </c>
      <c r="L2744" s="8">
        <v>4.8</v>
      </c>
      <c r="M2744" s="8">
        <v>1.4</v>
      </c>
      <c r="N2744">
        <v>27</v>
      </c>
      <c r="O2744" s="8">
        <v>129.6</v>
      </c>
      <c r="P2744" s="14">
        <v>1.9099999999999999E-2</v>
      </c>
      <c r="Q2744" s="8">
        <v>2.48</v>
      </c>
      <c r="R2744" s="8">
        <v>127.12</v>
      </c>
      <c r="S2744" s="8">
        <v>37.799999999999997</v>
      </c>
      <c r="T2744" s="8">
        <v>89.32</v>
      </c>
      <c r="U2744">
        <v>0</v>
      </c>
      <c r="V2744" s="8">
        <v>0</v>
      </c>
      <c r="W2744" s="8">
        <v>0</v>
      </c>
      <c r="X2744" s="8">
        <v>89.32</v>
      </c>
    </row>
    <row r="2745" spans="1:24" x14ac:dyDescent="0.25">
      <c r="A2745" t="s">
        <v>3071</v>
      </c>
      <c r="B2745" s="1">
        <v>46125</v>
      </c>
      <c r="C2745" t="s">
        <v>584</v>
      </c>
      <c r="D2745" t="s">
        <v>585</v>
      </c>
      <c r="E2745" t="s">
        <v>27</v>
      </c>
      <c r="F2745" t="s">
        <v>37</v>
      </c>
      <c r="G2745" t="s">
        <v>38</v>
      </c>
      <c r="H2745" t="s">
        <v>39</v>
      </c>
      <c r="I2745" t="s">
        <v>156</v>
      </c>
      <c r="J2745" t="s">
        <v>157</v>
      </c>
      <c r="K2745" t="s">
        <v>42</v>
      </c>
      <c r="L2745" s="8">
        <v>6.2</v>
      </c>
      <c r="M2745" s="8">
        <v>1.9</v>
      </c>
      <c r="N2745">
        <v>6</v>
      </c>
      <c r="O2745" s="8">
        <v>37.200000000000003</v>
      </c>
      <c r="P2745" s="14">
        <v>2.52E-2</v>
      </c>
      <c r="Q2745" s="8">
        <v>0.94</v>
      </c>
      <c r="R2745" s="8">
        <v>36.26</v>
      </c>
      <c r="S2745" s="8">
        <v>11.4</v>
      </c>
      <c r="T2745" s="8">
        <v>24.86</v>
      </c>
      <c r="U2745">
        <v>0</v>
      </c>
      <c r="V2745" s="8">
        <v>0</v>
      </c>
      <c r="W2745" s="8">
        <v>0</v>
      </c>
      <c r="X2745" s="8">
        <v>24.86</v>
      </c>
    </row>
    <row r="2746" spans="1:24" x14ac:dyDescent="0.25">
      <c r="A2746" t="s">
        <v>3072</v>
      </c>
      <c r="B2746" s="1">
        <v>45950</v>
      </c>
      <c r="C2746" t="s">
        <v>115</v>
      </c>
      <c r="D2746" t="s">
        <v>116</v>
      </c>
      <c r="E2746" t="s">
        <v>27</v>
      </c>
      <c r="F2746" t="s">
        <v>54</v>
      </c>
      <c r="G2746" t="s">
        <v>38</v>
      </c>
      <c r="H2746" t="s">
        <v>39</v>
      </c>
      <c r="I2746" t="s">
        <v>66</v>
      </c>
      <c r="J2746" t="s">
        <v>67</v>
      </c>
      <c r="K2746" t="s">
        <v>33</v>
      </c>
      <c r="L2746" s="8">
        <v>4.5</v>
      </c>
      <c r="M2746" s="8">
        <v>2.1</v>
      </c>
      <c r="N2746">
        <v>30</v>
      </c>
      <c r="O2746" s="8">
        <v>135</v>
      </c>
      <c r="P2746" s="14">
        <v>2.8299999999999999E-2</v>
      </c>
      <c r="Q2746" s="8">
        <v>3.82</v>
      </c>
      <c r="R2746" s="8">
        <v>131.18</v>
      </c>
      <c r="S2746" s="8">
        <v>63</v>
      </c>
      <c r="T2746" s="8">
        <v>68.180000000000007</v>
      </c>
      <c r="U2746">
        <v>0</v>
      </c>
      <c r="V2746" s="8">
        <v>0</v>
      </c>
      <c r="W2746" s="8">
        <v>0</v>
      </c>
      <c r="X2746" s="8">
        <v>68.180000000000007</v>
      </c>
    </row>
    <row r="2747" spans="1:24" x14ac:dyDescent="0.25">
      <c r="A2747" t="s">
        <v>3073</v>
      </c>
      <c r="B2747" s="1">
        <v>45471</v>
      </c>
      <c r="C2747" t="s">
        <v>201</v>
      </c>
      <c r="D2747" t="s">
        <v>202</v>
      </c>
      <c r="E2747" t="s">
        <v>53</v>
      </c>
      <c r="F2747" t="s">
        <v>46</v>
      </c>
      <c r="G2747" t="s">
        <v>55</v>
      </c>
      <c r="H2747" t="s">
        <v>56</v>
      </c>
      <c r="I2747" t="s">
        <v>117</v>
      </c>
      <c r="J2747" t="s">
        <v>118</v>
      </c>
      <c r="K2747" t="s">
        <v>59</v>
      </c>
      <c r="L2747" s="8">
        <v>6</v>
      </c>
      <c r="M2747" s="8">
        <v>4.2</v>
      </c>
      <c r="N2747">
        <v>81</v>
      </c>
      <c r="O2747" s="8">
        <v>486</v>
      </c>
      <c r="P2747" s="14">
        <v>8.2900000000000001E-2</v>
      </c>
      <c r="Q2747" s="8">
        <v>40.29</v>
      </c>
      <c r="R2747" s="8">
        <v>445.71</v>
      </c>
      <c r="S2747" s="8">
        <v>340.2</v>
      </c>
      <c r="T2747" s="8">
        <v>105.51</v>
      </c>
      <c r="U2747">
        <v>0</v>
      </c>
      <c r="V2747" s="8">
        <v>0</v>
      </c>
      <c r="W2747" s="8">
        <v>0</v>
      </c>
      <c r="X2747" s="8">
        <v>105.51</v>
      </c>
    </row>
    <row r="2748" spans="1:24" x14ac:dyDescent="0.25">
      <c r="A2748" t="s">
        <v>3074</v>
      </c>
      <c r="B2748" s="1">
        <v>46142</v>
      </c>
      <c r="C2748" t="s">
        <v>678</v>
      </c>
      <c r="D2748" t="s">
        <v>679</v>
      </c>
      <c r="E2748" t="s">
        <v>63</v>
      </c>
      <c r="F2748" t="s">
        <v>89</v>
      </c>
      <c r="G2748" t="s">
        <v>79</v>
      </c>
      <c r="H2748" t="s">
        <v>80</v>
      </c>
      <c r="I2748" t="s">
        <v>66</v>
      </c>
      <c r="J2748" t="s">
        <v>67</v>
      </c>
      <c r="K2748" t="s">
        <v>33</v>
      </c>
      <c r="L2748" s="8">
        <v>4.5</v>
      </c>
      <c r="M2748" s="8">
        <v>2.1</v>
      </c>
      <c r="N2748">
        <v>120</v>
      </c>
      <c r="O2748" s="8">
        <v>540</v>
      </c>
      <c r="P2748" s="14">
        <v>0.10100000000000001</v>
      </c>
      <c r="Q2748" s="8">
        <v>54.54</v>
      </c>
      <c r="R2748" s="8">
        <v>485.46</v>
      </c>
      <c r="S2748" s="8">
        <v>252</v>
      </c>
      <c r="T2748" s="8">
        <v>233.46</v>
      </c>
      <c r="U2748">
        <v>0</v>
      </c>
      <c r="V2748" s="8">
        <v>0</v>
      </c>
      <c r="W2748" s="8">
        <v>0</v>
      </c>
      <c r="X2748" s="8">
        <v>233.46</v>
      </c>
    </row>
    <row r="2749" spans="1:24" x14ac:dyDescent="0.25">
      <c r="A2749" t="s">
        <v>3075</v>
      </c>
      <c r="B2749" s="1">
        <v>46089</v>
      </c>
      <c r="C2749" t="s">
        <v>475</v>
      </c>
      <c r="D2749" t="s">
        <v>476</v>
      </c>
      <c r="E2749" t="s">
        <v>63</v>
      </c>
      <c r="F2749" t="s">
        <v>37</v>
      </c>
      <c r="G2749" t="s">
        <v>64</v>
      </c>
      <c r="H2749" t="s">
        <v>65</v>
      </c>
      <c r="I2749" t="s">
        <v>130</v>
      </c>
      <c r="J2749" t="s">
        <v>131</v>
      </c>
      <c r="K2749" t="s">
        <v>42</v>
      </c>
      <c r="L2749" s="8">
        <v>4.8</v>
      </c>
      <c r="M2749" s="8">
        <v>1.4</v>
      </c>
      <c r="N2749">
        <v>1</v>
      </c>
      <c r="O2749" s="8">
        <v>4.8</v>
      </c>
      <c r="P2749" s="14">
        <v>2.87E-2</v>
      </c>
      <c r="Q2749" s="8">
        <v>0.14000000000000001</v>
      </c>
      <c r="R2749" s="8">
        <v>4.66</v>
      </c>
      <c r="S2749" s="8">
        <v>1.4</v>
      </c>
      <c r="T2749" s="8">
        <v>3.26</v>
      </c>
      <c r="U2749">
        <v>0</v>
      </c>
      <c r="V2749" s="8">
        <v>0</v>
      </c>
      <c r="W2749" s="8">
        <v>0</v>
      </c>
      <c r="X2749" s="8">
        <v>3.26</v>
      </c>
    </row>
    <row r="2750" spans="1:24" x14ac:dyDescent="0.25">
      <c r="A2750" t="s">
        <v>3076</v>
      </c>
      <c r="B2750" s="1">
        <v>45993</v>
      </c>
      <c r="C2750" t="s">
        <v>501</v>
      </c>
      <c r="D2750" t="s">
        <v>502</v>
      </c>
      <c r="E2750" t="s">
        <v>27</v>
      </c>
      <c r="F2750" t="s">
        <v>37</v>
      </c>
      <c r="G2750" t="s">
        <v>29</v>
      </c>
      <c r="H2750" t="s">
        <v>30</v>
      </c>
      <c r="I2750" t="s">
        <v>156</v>
      </c>
      <c r="J2750" t="s">
        <v>157</v>
      </c>
      <c r="K2750" t="s">
        <v>42</v>
      </c>
      <c r="L2750" s="8">
        <v>6.2</v>
      </c>
      <c r="M2750" s="8">
        <v>1.9</v>
      </c>
      <c r="N2750">
        <v>6</v>
      </c>
      <c r="O2750" s="8">
        <v>37.200000000000003</v>
      </c>
      <c r="P2750" s="14">
        <v>5.7000000000000002E-3</v>
      </c>
      <c r="Q2750" s="8">
        <v>0.21</v>
      </c>
      <c r="R2750" s="8">
        <v>36.99</v>
      </c>
      <c r="S2750" s="8">
        <v>11.4</v>
      </c>
      <c r="T2750" s="8">
        <v>25.59</v>
      </c>
      <c r="U2750">
        <v>0</v>
      </c>
      <c r="V2750" s="8">
        <v>0</v>
      </c>
      <c r="W2750" s="8">
        <v>0</v>
      </c>
      <c r="X2750" s="8">
        <v>25.59</v>
      </c>
    </row>
    <row r="2751" spans="1:24" x14ac:dyDescent="0.25">
      <c r="A2751" t="s">
        <v>3077</v>
      </c>
      <c r="B2751" s="1">
        <v>45767</v>
      </c>
      <c r="C2751" t="s">
        <v>107</v>
      </c>
      <c r="D2751" t="s">
        <v>108</v>
      </c>
      <c r="E2751" t="s">
        <v>53</v>
      </c>
      <c r="F2751" t="s">
        <v>46</v>
      </c>
      <c r="G2751" t="s">
        <v>55</v>
      </c>
      <c r="H2751" t="s">
        <v>56</v>
      </c>
      <c r="I2751" t="s">
        <v>99</v>
      </c>
      <c r="J2751" t="s">
        <v>100</v>
      </c>
      <c r="K2751" t="s">
        <v>49</v>
      </c>
      <c r="L2751" s="8">
        <v>3.8</v>
      </c>
      <c r="M2751" s="8">
        <v>2.6</v>
      </c>
      <c r="N2751">
        <v>2</v>
      </c>
      <c r="O2751" s="8">
        <v>7.6</v>
      </c>
      <c r="P2751" s="14">
        <v>0.11559999999999999</v>
      </c>
      <c r="Q2751" s="8">
        <v>0.88</v>
      </c>
      <c r="R2751" s="8">
        <v>6.72</v>
      </c>
      <c r="S2751" s="8">
        <v>5.2</v>
      </c>
      <c r="T2751" s="8">
        <v>1.52</v>
      </c>
      <c r="U2751">
        <v>0</v>
      </c>
      <c r="V2751" s="8">
        <v>0</v>
      </c>
      <c r="W2751" s="8">
        <v>0</v>
      </c>
      <c r="X2751" s="8">
        <v>1.52</v>
      </c>
    </row>
    <row r="2752" spans="1:24" x14ac:dyDescent="0.25">
      <c r="A2752" t="s">
        <v>3078</v>
      </c>
      <c r="B2752" s="1">
        <v>46004</v>
      </c>
      <c r="C2752" t="s">
        <v>25</v>
      </c>
      <c r="D2752" t="s">
        <v>26</v>
      </c>
      <c r="E2752" t="s">
        <v>27</v>
      </c>
      <c r="F2752" t="s">
        <v>28</v>
      </c>
      <c r="G2752" t="s">
        <v>38</v>
      </c>
      <c r="H2752" t="s">
        <v>39</v>
      </c>
      <c r="I2752" t="s">
        <v>104</v>
      </c>
      <c r="J2752" t="s">
        <v>105</v>
      </c>
      <c r="K2752" t="s">
        <v>49</v>
      </c>
      <c r="L2752" s="8">
        <v>4.2</v>
      </c>
      <c r="M2752" s="8">
        <v>2.8</v>
      </c>
      <c r="N2752">
        <v>304</v>
      </c>
      <c r="O2752" s="8">
        <v>1276.8</v>
      </c>
      <c r="P2752" s="14">
        <v>6.6500000000000004E-2</v>
      </c>
      <c r="Q2752" s="8">
        <v>84.91</v>
      </c>
      <c r="R2752" s="8">
        <v>1191.8900000000001</v>
      </c>
      <c r="S2752" s="8">
        <v>851.2</v>
      </c>
      <c r="T2752" s="8">
        <v>340.69</v>
      </c>
      <c r="U2752">
        <v>0</v>
      </c>
      <c r="V2752" s="8">
        <v>0</v>
      </c>
      <c r="W2752" s="8">
        <v>0</v>
      </c>
      <c r="X2752" s="8">
        <v>340.69</v>
      </c>
    </row>
    <row r="2753" spans="1:24" x14ac:dyDescent="0.25">
      <c r="A2753" t="s">
        <v>3079</v>
      </c>
      <c r="B2753" s="1">
        <v>45782</v>
      </c>
      <c r="C2753" t="s">
        <v>82</v>
      </c>
      <c r="D2753" t="s">
        <v>83</v>
      </c>
      <c r="E2753" t="s">
        <v>71</v>
      </c>
      <c r="F2753" t="s">
        <v>46</v>
      </c>
      <c r="G2753" t="s">
        <v>72</v>
      </c>
      <c r="H2753" t="s">
        <v>73</v>
      </c>
      <c r="I2753" t="s">
        <v>31</v>
      </c>
      <c r="J2753" t="s">
        <v>32</v>
      </c>
      <c r="K2753" t="s">
        <v>33</v>
      </c>
      <c r="L2753" s="8">
        <v>5.8</v>
      </c>
      <c r="M2753" s="8">
        <v>2.7</v>
      </c>
      <c r="N2753">
        <v>9</v>
      </c>
      <c r="O2753" s="8">
        <v>52.2</v>
      </c>
      <c r="P2753" s="14">
        <v>0.19719999999999999</v>
      </c>
      <c r="Q2753" s="8">
        <v>10.29</v>
      </c>
      <c r="R2753" s="8">
        <v>41.91</v>
      </c>
      <c r="S2753" s="8">
        <v>24.3</v>
      </c>
      <c r="T2753" s="8">
        <v>17.61</v>
      </c>
      <c r="U2753">
        <v>0</v>
      </c>
      <c r="V2753" s="8">
        <v>0</v>
      </c>
      <c r="W2753" s="8">
        <v>0</v>
      </c>
      <c r="X2753" s="8">
        <v>17.61</v>
      </c>
    </row>
    <row r="2754" spans="1:24" x14ac:dyDescent="0.25">
      <c r="A2754" t="s">
        <v>3080</v>
      </c>
      <c r="B2754" s="1">
        <v>45938</v>
      </c>
      <c r="C2754" t="s">
        <v>285</v>
      </c>
      <c r="D2754" t="s">
        <v>286</v>
      </c>
      <c r="E2754" t="s">
        <v>27</v>
      </c>
      <c r="F2754" t="s">
        <v>89</v>
      </c>
      <c r="G2754" t="s">
        <v>29</v>
      </c>
      <c r="H2754" t="s">
        <v>30</v>
      </c>
      <c r="I2754" t="s">
        <v>122</v>
      </c>
      <c r="J2754" t="s">
        <v>123</v>
      </c>
      <c r="K2754" t="s">
        <v>59</v>
      </c>
      <c r="L2754" s="8">
        <v>5.5</v>
      </c>
      <c r="M2754" s="8">
        <v>3.8</v>
      </c>
      <c r="N2754">
        <v>126</v>
      </c>
      <c r="O2754" s="8">
        <v>693</v>
      </c>
      <c r="P2754" s="14">
        <v>7.0199999999999999E-2</v>
      </c>
      <c r="Q2754" s="8">
        <v>48.65</v>
      </c>
      <c r="R2754" s="8">
        <v>644.35</v>
      </c>
      <c r="S2754" s="8">
        <v>478.8</v>
      </c>
      <c r="T2754" s="8">
        <v>165.55</v>
      </c>
      <c r="U2754">
        <v>34</v>
      </c>
      <c r="V2754" s="8">
        <v>173.87</v>
      </c>
      <c r="W2754" s="8">
        <v>146.19999999999999</v>
      </c>
      <c r="X2754" s="8">
        <v>19.350000000000001</v>
      </c>
    </row>
    <row r="2755" spans="1:24" x14ac:dyDescent="0.25">
      <c r="A2755" t="s">
        <v>3081</v>
      </c>
      <c r="B2755" s="1">
        <v>45478</v>
      </c>
      <c r="C2755" t="s">
        <v>255</v>
      </c>
      <c r="D2755" t="s">
        <v>256</v>
      </c>
      <c r="E2755" t="s">
        <v>27</v>
      </c>
      <c r="F2755" t="s">
        <v>89</v>
      </c>
      <c r="G2755" t="s">
        <v>29</v>
      </c>
      <c r="H2755" t="s">
        <v>30</v>
      </c>
      <c r="I2755" t="s">
        <v>112</v>
      </c>
      <c r="J2755" t="s">
        <v>113</v>
      </c>
      <c r="K2755" t="s">
        <v>42</v>
      </c>
      <c r="L2755" s="8">
        <v>8.5</v>
      </c>
      <c r="M2755" s="8">
        <v>2.8</v>
      </c>
      <c r="N2755">
        <v>45</v>
      </c>
      <c r="O2755" s="8">
        <v>382.5</v>
      </c>
      <c r="P2755" s="14">
        <v>2.92E-2</v>
      </c>
      <c r="Q2755" s="8">
        <v>11.17</v>
      </c>
      <c r="R2755" s="8">
        <v>371.33</v>
      </c>
      <c r="S2755" s="8">
        <v>126</v>
      </c>
      <c r="T2755" s="8">
        <v>245.33</v>
      </c>
      <c r="U2755">
        <v>0</v>
      </c>
      <c r="V2755" s="8">
        <v>0</v>
      </c>
      <c r="W2755" s="8">
        <v>0</v>
      </c>
      <c r="X2755" s="8">
        <v>245.33</v>
      </c>
    </row>
    <row r="2756" spans="1:24" x14ac:dyDescent="0.25">
      <c r="A2756" t="s">
        <v>3082</v>
      </c>
      <c r="B2756" s="1">
        <v>46122</v>
      </c>
      <c r="C2756" t="s">
        <v>252</v>
      </c>
      <c r="D2756" t="s">
        <v>253</v>
      </c>
      <c r="E2756" t="s">
        <v>63</v>
      </c>
      <c r="F2756" t="s">
        <v>54</v>
      </c>
      <c r="G2756" t="s">
        <v>79</v>
      </c>
      <c r="H2756" t="s">
        <v>80</v>
      </c>
      <c r="I2756" t="s">
        <v>99</v>
      </c>
      <c r="J2756" t="s">
        <v>100</v>
      </c>
      <c r="K2756" t="s">
        <v>49</v>
      </c>
      <c r="L2756" s="8">
        <v>3.8</v>
      </c>
      <c r="M2756" s="8">
        <v>2.6</v>
      </c>
      <c r="N2756">
        <v>13</v>
      </c>
      <c r="O2756" s="8">
        <v>49.4</v>
      </c>
      <c r="P2756" s="14">
        <v>3.3999999999999998E-3</v>
      </c>
      <c r="Q2756" s="8">
        <v>0.17</v>
      </c>
      <c r="R2756" s="8">
        <v>49.23</v>
      </c>
      <c r="S2756" s="8">
        <v>33.799999999999997</v>
      </c>
      <c r="T2756" s="8">
        <v>15.43</v>
      </c>
      <c r="U2756">
        <v>0</v>
      </c>
      <c r="V2756" s="8">
        <v>0</v>
      </c>
      <c r="W2756" s="8">
        <v>0</v>
      </c>
      <c r="X2756" s="8">
        <v>15.43</v>
      </c>
    </row>
    <row r="2757" spans="1:24" x14ac:dyDescent="0.25">
      <c r="A2757" t="s">
        <v>3083</v>
      </c>
      <c r="B2757" s="1">
        <v>45430</v>
      </c>
      <c r="C2757" t="s">
        <v>162</v>
      </c>
      <c r="D2757" t="s">
        <v>163</v>
      </c>
      <c r="E2757" t="s">
        <v>150</v>
      </c>
      <c r="F2757" t="s">
        <v>89</v>
      </c>
      <c r="G2757" t="s">
        <v>151</v>
      </c>
      <c r="H2757" t="s">
        <v>152</v>
      </c>
      <c r="I2757" t="s">
        <v>130</v>
      </c>
      <c r="J2757" t="s">
        <v>131</v>
      </c>
      <c r="K2757" t="s">
        <v>42</v>
      </c>
      <c r="L2757" s="8">
        <v>4.8</v>
      </c>
      <c r="M2757" s="8">
        <v>1.4</v>
      </c>
      <c r="N2757">
        <v>404</v>
      </c>
      <c r="O2757" s="8">
        <v>1939.2</v>
      </c>
      <c r="P2757" s="14">
        <v>0.44519999999999998</v>
      </c>
      <c r="Q2757" s="8">
        <v>863.33</v>
      </c>
      <c r="R2757" s="8">
        <v>1075.8699999999999</v>
      </c>
      <c r="S2757" s="8">
        <v>565.6</v>
      </c>
      <c r="T2757" s="8">
        <v>510.27</v>
      </c>
      <c r="U2757">
        <v>49</v>
      </c>
      <c r="V2757" s="8">
        <v>130.49</v>
      </c>
      <c r="W2757" s="8">
        <v>93.1</v>
      </c>
      <c r="X2757" s="8">
        <v>417.17</v>
      </c>
    </row>
    <row r="2758" spans="1:24" x14ac:dyDescent="0.25">
      <c r="A2758" t="s">
        <v>3084</v>
      </c>
      <c r="B2758" s="1">
        <v>45356</v>
      </c>
      <c r="C2758" t="s">
        <v>671</v>
      </c>
      <c r="D2758" t="s">
        <v>672</v>
      </c>
      <c r="E2758" t="s">
        <v>27</v>
      </c>
      <c r="F2758" t="s">
        <v>89</v>
      </c>
      <c r="G2758" t="s">
        <v>29</v>
      </c>
      <c r="H2758" t="s">
        <v>30</v>
      </c>
      <c r="I2758" t="s">
        <v>144</v>
      </c>
      <c r="J2758" t="s">
        <v>145</v>
      </c>
      <c r="K2758" t="s">
        <v>33</v>
      </c>
      <c r="L2758" s="8">
        <v>12</v>
      </c>
      <c r="M2758" s="8">
        <v>6.5</v>
      </c>
      <c r="N2758">
        <v>40</v>
      </c>
      <c r="O2758" s="8">
        <v>480</v>
      </c>
      <c r="P2758" s="14">
        <v>0.20169999999999999</v>
      </c>
      <c r="Q2758" s="8">
        <v>96.82</v>
      </c>
      <c r="R2758" s="8">
        <v>383.18</v>
      </c>
      <c r="S2758" s="8">
        <v>260</v>
      </c>
      <c r="T2758" s="8">
        <v>123.18</v>
      </c>
      <c r="U2758">
        <v>0</v>
      </c>
      <c r="V2758" s="8">
        <v>0</v>
      </c>
      <c r="W2758" s="8">
        <v>0</v>
      </c>
      <c r="X2758" s="8">
        <v>123.18</v>
      </c>
    </row>
    <row r="2759" spans="1:24" x14ac:dyDescent="0.25">
      <c r="A2759" t="s">
        <v>3085</v>
      </c>
      <c r="B2759" s="1">
        <v>46025</v>
      </c>
      <c r="C2759" t="s">
        <v>136</v>
      </c>
      <c r="D2759" t="s">
        <v>137</v>
      </c>
      <c r="E2759" t="s">
        <v>71</v>
      </c>
      <c r="F2759" t="s">
        <v>54</v>
      </c>
      <c r="G2759" t="s">
        <v>165</v>
      </c>
      <c r="H2759" t="s">
        <v>166</v>
      </c>
      <c r="I2759" t="s">
        <v>40</v>
      </c>
      <c r="J2759" t="s">
        <v>41</v>
      </c>
      <c r="K2759" t="s">
        <v>42</v>
      </c>
      <c r="L2759" s="8">
        <v>14.5</v>
      </c>
      <c r="M2759" s="8">
        <v>4.2</v>
      </c>
      <c r="N2759">
        <v>14</v>
      </c>
      <c r="O2759" s="8">
        <v>203</v>
      </c>
      <c r="P2759" s="14">
        <v>2.9600000000000001E-2</v>
      </c>
      <c r="Q2759" s="8">
        <v>6.01</v>
      </c>
      <c r="R2759" s="8">
        <v>196.99</v>
      </c>
      <c r="S2759" s="8">
        <v>58.8</v>
      </c>
      <c r="T2759" s="8">
        <v>138.19</v>
      </c>
      <c r="U2759">
        <v>0</v>
      </c>
      <c r="V2759" s="8">
        <v>0</v>
      </c>
      <c r="W2759" s="8">
        <v>0</v>
      </c>
      <c r="X2759" s="8">
        <v>138.19</v>
      </c>
    </row>
    <row r="2760" spans="1:24" x14ac:dyDescent="0.25">
      <c r="A2760" t="s">
        <v>3086</v>
      </c>
      <c r="B2760" s="1">
        <v>46086</v>
      </c>
      <c r="C2760" t="s">
        <v>252</v>
      </c>
      <c r="D2760" t="s">
        <v>253</v>
      </c>
      <c r="E2760" t="s">
        <v>63</v>
      </c>
      <c r="F2760" t="s">
        <v>54</v>
      </c>
      <c r="G2760" t="s">
        <v>64</v>
      </c>
      <c r="H2760" t="s">
        <v>65</v>
      </c>
      <c r="I2760" t="s">
        <v>112</v>
      </c>
      <c r="J2760" t="s">
        <v>113</v>
      </c>
      <c r="K2760" t="s">
        <v>42</v>
      </c>
      <c r="L2760" s="8">
        <v>8.5</v>
      </c>
      <c r="M2760" s="8">
        <v>2.8</v>
      </c>
      <c r="N2760">
        <v>14</v>
      </c>
      <c r="O2760" s="8">
        <v>119</v>
      </c>
      <c r="P2760" s="14">
        <v>2.75E-2</v>
      </c>
      <c r="Q2760" s="8">
        <v>3.27</v>
      </c>
      <c r="R2760" s="8">
        <v>115.73</v>
      </c>
      <c r="S2760" s="8">
        <v>39.200000000000003</v>
      </c>
      <c r="T2760" s="8">
        <v>76.53</v>
      </c>
      <c r="U2760">
        <v>0</v>
      </c>
      <c r="V2760" s="8">
        <v>0</v>
      </c>
      <c r="W2760" s="8">
        <v>0</v>
      </c>
      <c r="X2760" s="8">
        <v>76.53</v>
      </c>
    </row>
    <row r="2761" spans="1:24" x14ac:dyDescent="0.25">
      <c r="A2761" t="s">
        <v>3087</v>
      </c>
      <c r="B2761" s="1">
        <v>46258</v>
      </c>
      <c r="C2761" t="s">
        <v>480</v>
      </c>
      <c r="D2761" t="s">
        <v>481</v>
      </c>
      <c r="E2761" t="s">
        <v>63</v>
      </c>
      <c r="F2761" t="s">
        <v>54</v>
      </c>
      <c r="G2761" t="s">
        <v>64</v>
      </c>
      <c r="H2761" t="s">
        <v>65</v>
      </c>
      <c r="I2761" t="s">
        <v>156</v>
      </c>
      <c r="J2761" t="s">
        <v>157</v>
      </c>
      <c r="K2761" t="s">
        <v>42</v>
      </c>
      <c r="L2761" s="8">
        <v>6.2</v>
      </c>
      <c r="M2761" s="8">
        <v>1.9</v>
      </c>
      <c r="N2761">
        <v>239</v>
      </c>
      <c r="O2761" s="8">
        <v>1481.8</v>
      </c>
      <c r="P2761" s="14">
        <v>7.4000000000000003E-3</v>
      </c>
      <c r="Q2761" s="8">
        <v>10.97</v>
      </c>
      <c r="R2761" s="8">
        <v>1470.83</v>
      </c>
      <c r="S2761" s="8">
        <v>454.1</v>
      </c>
      <c r="T2761" s="8">
        <v>1016.73</v>
      </c>
      <c r="U2761">
        <v>0</v>
      </c>
      <c r="V2761" s="8">
        <v>0</v>
      </c>
      <c r="W2761" s="8">
        <v>0</v>
      </c>
      <c r="X2761" s="8">
        <v>1016.73</v>
      </c>
    </row>
    <row r="2762" spans="1:24" x14ac:dyDescent="0.25">
      <c r="A2762" t="s">
        <v>3088</v>
      </c>
      <c r="B2762" s="1">
        <v>45760</v>
      </c>
      <c r="C2762" t="s">
        <v>82</v>
      </c>
      <c r="D2762" t="s">
        <v>83</v>
      </c>
      <c r="E2762" t="s">
        <v>71</v>
      </c>
      <c r="F2762" t="s">
        <v>46</v>
      </c>
      <c r="G2762" t="s">
        <v>72</v>
      </c>
      <c r="H2762" t="s">
        <v>73</v>
      </c>
      <c r="I2762" t="s">
        <v>130</v>
      </c>
      <c r="J2762" t="s">
        <v>131</v>
      </c>
      <c r="K2762" t="s">
        <v>42</v>
      </c>
      <c r="L2762" s="8">
        <v>4.8</v>
      </c>
      <c r="M2762" s="8">
        <v>1.4</v>
      </c>
      <c r="N2762">
        <v>2</v>
      </c>
      <c r="O2762" s="8">
        <v>9.6</v>
      </c>
      <c r="P2762" s="14">
        <v>7.2300000000000003E-2</v>
      </c>
      <c r="Q2762" s="8">
        <v>0.69</v>
      </c>
      <c r="R2762" s="8">
        <v>8.91</v>
      </c>
      <c r="S2762" s="8">
        <v>2.8</v>
      </c>
      <c r="T2762" s="8">
        <v>6.11</v>
      </c>
      <c r="U2762">
        <v>1</v>
      </c>
      <c r="V2762" s="8">
        <v>4.45</v>
      </c>
      <c r="W2762" s="8">
        <v>1.9</v>
      </c>
      <c r="X2762" s="8">
        <v>4.21</v>
      </c>
    </row>
    <row r="2763" spans="1:24" x14ac:dyDescent="0.25">
      <c r="A2763" t="s">
        <v>3089</v>
      </c>
      <c r="B2763" s="1">
        <v>45329</v>
      </c>
      <c r="C2763" t="s">
        <v>567</v>
      </c>
      <c r="D2763" t="s">
        <v>568</v>
      </c>
      <c r="E2763" t="s">
        <v>27</v>
      </c>
      <c r="F2763" t="s">
        <v>37</v>
      </c>
      <c r="G2763" t="s">
        <v>29</v>
      </c>
      <c r="H2763" t="s">
        <v>30</v>
      </c>
      <c r="I2763" t="s">
        <v>99</v>
      </c>
      <c r="J2763" t="s">
        <v>100</v>
      </c>
      <c r="K2763" t="s">
        <v>49</v>
      </c>
      <c r="L2763" s="8">
        <v>3.8</v>
      </c>
      <c r="M2763" s="8">
        <v>2.6</v>
      </c>
      <c r="N2763">
        <v>42</v>
      </c>
      <c r="O2763" s="8">
        <v>159.6</v>
      </c>
      <c r="P2763" s="14">
        <v>0.36009999999999998</v>
      </c>
      <c r="Q2763" s="8">
        <v>57.47</v>
      </c>
      <c r="R2763" s="8">
        <v>102.13</v>
      </c>
      <c r="S2763" s="8">
        <v>109.2</v>
      </c>
      <c r="T2763" s="8">
        <v>-7.07</v>
      </c>
      <c r="U2763">
        <v>0</v>
      </c>
      <c r="V2763" s="8">
        <v>0</v>
      </c>
      <c r="W2763" s="8">
        <v>0</v>
      </c>
      <c r="X2763" s="8">
        <v>-7.07</v>
      </c>
    </row>
    <row r="2764" spans="1:24" x14ac:dyDescent="0.25">
      <c r="A2764" t="s">
        <v>3090</v>
      </c>
      <c r="B2764" s="1">
        <v>45592</v>
      </c>
      <c r="C2764" t="s">
        <v>567</v>
      </c>
      <c r="D2764" t="s">
        <v>568</v>
      </c>
      <c r="E2764" t="s">
        <v>27</v>
      </c>
      <c r="F2764" t="s">
        <v>37</v>
      </c>
      <c r="G2764" t="s">
        <v>29</v>
      </c>
      <c r="H2764" t="s">
        <v>30</v>
      </c>
      <c r="I2764" t="s">
        <v>185</v>
      </c>
      <c r="J2764" t="s">
        <v>186</v>
      </c>
      <c r="K2764" t="s">
        <v>59</v>
      </c>
      <c r="L2764" s="8">
        <v>4.9000000000000004</v>
      </c>
      <c r="M2764" s="8">
        <v>3.1</v>
      </c>
      <c r="N2764">
        <v>4</v>
      </c>
      <c r="O2764" s="8">
        <v>19.600000000000001</v>
      </c>
      <c r="P2764" s="14">
        <v>2.8E-3</v>
      </c>
      <c r="Q2764" s="8">
        <v>0.05</v>
      </c>
      <c r="R2764" s="8">
        <v>19.55</v>
      </c>
      <c r="S2764" s="8">
        <v>12.4</v>
      </c>
      <c r="T2764" s="8">
        <v>7.15</v>
      </c>
      <c r="U2764">
        <v>0</v>
      </c>
      <c r="V2764" s="8">
        <v>0</v>
      </c>
      <c r="W2764" s="8">
        <v>0</v>
      </c>
      <c r="X2764" s="8">
        <v>7.15</v>
      </c>
    </row>
    <row r="2765" spans="1:24" x14ac:dyDescent="0.25">
      <c r="A2765" t="s">
        <v>3091</v>
      </c>
      <c r="B2765" s="1">
        <v>45498</v>
      </c>
      <c r="C2765" t="s">
        <v>61</v>
      </c>
      <c r="D2765" t="s">
        <v>62</v>
      </c>
      <c r="E2765" t="s">
        <v>63</v>
      </c>
      <c r="F2765" t="s">
        <v>46</v>
      </c>
      <c r="G2765" t="s">
        <v>64</v>
      </c>
      <c r="H2765" t="s">
        <v>65</v>
      </c>
      <c r="I2765" t="s">
        <v>117</v>
      </c>
      <c r="J2765" t="s">
        <v>118</v>
      </c>
      <c r="K2765" t="s">
        <v>59</v>
      </c>
      <c r="L2765" s="8">
        <v>6</v>
      </c>
      <c r="M2765" s="8">
        <v>4.2</v>
      </c>
      <c r="N2765">
        <v>2</v>
      </c>
      <c r="O2765" s="8">
        <v>12</v>
      </c>
      <c r="P2765" s="14">
        <v>0.1547</v>
      </c>
      <c r="Q2765" s="8">
        <v>1.86</v>
      </c>
      <c r="R2765" s="8">
        <v>10.14</v>
      </c>
      <c r="S2765" s="8">
        <v>8.4</v>
      </c>
      <c r="T2765" s="8">
        <v>1.74</v>
      </c>
      <c r="U2765">
        <v>0</v>
      </c>
      <c r="V2765" s="8">
        <v>0</v>
      </c>
      <c r="W2765" s="8">
        <v>0</v>
      </c>
      <c r="X2765" s="8">
        <v>1.74</v>
      </c>
    </row>
    <row r="2766" spans="1:24" x14ac:dyDescent="0.25">
      <c r="A2766" t="s">
        <v>3092</v>
      </c>
      <c r="B2766" s="1">
        <v>45336</v>
      </c>
      <c r="C2766" t="s">
        <v>174</v>
      </c>
      <c r="D2766" t="s">
        <v>175</v>
      </c>
      <c r="E2766" t="s">
        <v>150</v>
      </c>
      <c r="F2766" t="s">
        <v>54</v>
      </c>
      <c r="G2766" t="s">
        <v>151</v>
      </c>
      <c r="H2766" t="s">
        <v>152</v>
      </c>
      <c r="I2766" t="s">
        <v>144</v>
      </c>
      <c r="J2766" t="s">
        <v>145</v>
      </c>
      <c r="K2766" t="s">
        <v>33</v>
      </c>
      <c r="L2766" s="8">
        <v>12</v>
      </c>
      <c r="M2766" s="8">
        <v>6.5</v>
      </c>
      <c r="N2766">
        <v>93</v>
      </c>
      <c r="O2766" s="8">
        <v>1116</v>
      </c>
      <c r="P2766" s="14">
        <v>9.4000000000000004E-3</v>
      </c>
      <c r="Q2766" s="8">
        <v>10.49</v>
      </c>
      <c r="R2766" s="8">
        <v>1105.51</v>
      </c>
      <c r="S2766" s="8">
        <v>604.5</v>
      </c>
      <c r="T2766" s="8">
        <v>501.01</v>
      </c>
      <c r="U2766">
        <v>0</v>
      </c>
      <c r="V2766" s="8">
        <v>0</v>
      </c>
      <c r="W2766" s="8">
        <v>0</v>
      </c>
      <c r="X2766" s="8">
        <v>501.01</v>
      </c>
    </row>
    <row r="2767" spans="1:24" x14ac:dyDescent="0.25">
      <c r="A2767" t="s">
        <v>3093</v>
      </c>
      <c r="B2767" s="1">
        <v>46102</v>
      </c>
      <c r="C2767" t="s">
        <v>391</v>
      </c>
      <c r="D2767" t="s">
        <v>392</v>
      </c>
      <c r="E2767" t="s">
        <v>63</v>
      </c>
      <c r="F2767" t="s">
        <v>54</v>
      </c>
      <c r="G2767" t="s">
        <v>64</v>
      </c>
      <c r="H2767" t="s">
        <v>65</v>
      </c>
      <c r="I2767" t="s">
        <v>31</v>
      </c>
      <c r="J2767" t="s">
        <v>32</v>
      </c>
      <c r="K2767" t="s">
        <v>33</v>
      </c>
      <c r="L2767" s="8">
        <v>5.8</v>
      </c>
      <c r="M2767" s="8">
        <v>2.7</v>
      </c>
      <c r="N2767">
        <v>108</v>
      </c>
      <c r="O2767" s="8">
        <v>626.4</v>
      </c>
      <c r="P2767" s="14">
        <v>3.4500000000000003E-2</v>
      </c>
      <c r="Q2767" s="8">
        <v>21.61</v>
      </c>
      <c r="R2767" s="8">
        <v>604.79</v>
      </c>
      <c r="S2767" s="8">
        <v>291.60000000000002</v>
      </c>
      <c r="T2767" s="8">
        <v>313.19</v>
      </c>
      <c r="U2767">
        <v>0</v>
      </c>
      <c r="V2767" s="8">
        <v>0</v>
      </c>
      <c r="W2767" s="8">
        <v>0</v>
      </c>
      <c r="X2767" s="8">
        <v>313.19</v>
      </c>
    </row>
    <row r="2768" spans="1:24" x14ac:dyDescent="0.25">
      <c r="A2768" t="s">
        <v>3094</v>
      </c>
      <c r="B2768" s="1">
        <v>45496</v>
      </c>
      <c r="C2768" t="s">
        <v>168</v>
      </c>
      <c r="D2768" t="s">
        <v>169</v>
      </c>
      <c r="E2768" t="s">
        <v>63</v>
      </c>
      <c r="F2768" t="s">
        <v>46</v>
      </c>
      <c r="G2768" t="s">
        <v>64</v>
      </c>
      <c r="H2768" t="s">
        <v>65</v>
      </c>
      <c r="I2768" t="s">
        <v>112</v>
      </c>
      <c r="J2768" t="s">
        <v>113</v>
      </c>
      <c r="K2768" t="s">
        <v>42</v>
      </c>
      <c r="L2768" s="8">
        <v>8.5</v>
      </c>
      <c r="M2768" s="8">
        <v>2.8</v>
      </c>
      <c r="N2768">
        <v>33</v>
      </c>
      <c r="O2768" s="8">
        <v>280.5</v>
      </c>
      <c r="P2768" s="14">
        <v>0.1648</v>
      </c>
      <c r="Q2768" s="8">
        <v>46.23</v>
      </c>
      <c r="R2768" s="8">
        <v>234.27</v>
      </c>
      <c r="S2768" s="8">
        <v>92.4</v>
      </c>
      <c r="T2768" s="8">
        <v>141.87</v>
      </c>
      <c r="U2768">
        <v>0</v>
      </c>
      <c r="V2768" s="8">
        <v>0</v>
      </c>
      <c r="W2768" s="8">
        <v>0</v>
      </c>
      <c r="X2768" s="8">
        <v>141.87</v>
      </c>
    </row>
    <row r="2769" spans="1:24" x14ac:dyDescent="0.25">
      <c r="A2769" t="s">
        <v>3095</v>
      </c>
      <c r="B2769" s="1">
        <v>46199</v>
      </c>
      <c r="C2769" t="s">
        <v>244</v>
      </c>
      <c r="D2769" t="s">
        <v>245</v>
      </c>
      <c r="E2769" t="s">
        <v>53</v>
      </c>
      <c r="F2769" t="s">
        <v>46</v>
      </c>
      <c r="G2769" t="s">
        <v>55</v>
      </c>
      <c r="H2769" t="s">
        <v>56</v>
      </c>
      <c r="I2769" t="s">
        <v>74</v>
      </c>
      <c r="J2769" t="s">
        <v>75</v>
      </c>
      <c r="K2769" t="s">
        <v>49</v>
      </c>
      <c r="L2769" s="8">
        <v>11</v>
      </c>
      <c r="M2769" s="8">
        <v>6.8</v>
      </c>
      <c r="N2769">
        <v>12</v>
      </c>
      <c r="O2769" s="8">
        <v>132</v>
      </c>
      <c r="P2769" s="14">
        <v>0.19980000000000001</v>
      </c>
      <c r="Q2769" s="8">
        <v>26.37</v>
      </c>
      <c r="R2769" s="8">
        <v>105.63</v>
      </c>
      <c r="S2769" s="8">
        <v>81.599999999999994</v>
      </c>
      <c r="T2769" s="8">
        <v>24.03</v>
      </c>
      <c r="U2769">
        <v>0</v>
      </c>
      <c r="V2769" s="8">
        <v>0</v>
      </c>
      <c r="W2769" s="8">
        <v>0</v>
      </c>
      <c r="X2769" s="8">
        <v>24.03</v>
      </c>
    </row>
    <row r="2770" spans="1:24" x14ac:dyDescent="0.25">
      <c r="A2770" t="s">
        <v>3096</v>
      </c>
      <c r="B2770" s="1">
        <v>45334</v>
      </c>
      <c r="C2770" t="s">
        <v>805</v>
      </c>
      <c r="D2770" t="s">
        <v>806</v>
      </c>
      <c r="E2770" t="s">
        <v>63</v>
      </c>
      <c r="F2770" t="s">
        <v>89</v>
      </c>
      <c r="G2770" t="s">
        <v>64</v>
      </c>
      <c r="H2770" t="s">
        <v>65</v>
      </c>
      <c r="I2770" t="s">
        <v>40</v>
      </c>
      <c r="J2770" t="s">
        <v>41</v>
      </c>
      <c r="K2770" t="s">
        <v>42</v>
      </c>
      <c r="L2770" s="8">
        <v>14.5</v>
      </c>
      <c r="M2770" s="8">
        <v>4.2</v>
      </c>
      <c r="N2770">
        <v>513</v>
      </c>
      <c r="O2770" s="8">
        <v>7438.5</v>
      </c>
      <c r="P2770" s="14">
        <v>3.2099999999999997E-2</v>
      </c>
      <c r="Q2770" s="8">
        <v>238.78</v>
      </c>
      <c r="R2770" s="8">
        <v>7199.72</v>
      </c>
      <c r="S2770" s="8">
        <v>2154.6</v>
      </c>
      <c r="T2770" s="8">
        <v>5045.12</v>
      </c>
      <c r="U2770">
        <v>0</v>
      </c>
      <c r="V2770" s="8">
        <v>0</v>
      </c>
      <c r="W2770" s="8">
        <v>0</v>
      </c>
      <c r="X2770" s="8">
        <v>5045.12</v>
      </c>
    </row>
    <row r="2771" spans="1:24" x14ac:dyDescent="0.25">
      <c r="A2771" t="s">
        <v>3097</v>
      </c>
      <c r="B2771" s="1">
        <v>45615</v>
      </c>
      <c r="C2771" t="s">
        <v>279</v>
      </c>
      <c r="D2771" t="s">
        <v>280</v>
      </c>
      <c r="E2771" t="s">
        <v>53</v>
      </c>
      <c r="F2771" t="s">
        <v>54</v>
      </c>
      <c r="G2771" t="s">
        <v>55</v>
      </c>
      <c r="H2771" t="s">
        <v>56</v>
      </c>
      <c r="I2771" t="s">
        <v>40</v>
      </c>
      <c r="J2771" t="s">
        <v>41</v>
      </c>
      <c r="K2771" t="s">
        <v>42</v>
      </c>
      <c r="L2771" s="8">
        <v>14.5</v>
      </c>
      <c r="M2771" s="8">
        <v>4.2</v>
      </c>
      <c r="N2771">
        <v>42</v>
      </c>
      <c r="O2771" s="8">
        <v>609</v>
      </c>
      <c r="P2771" s="14">
        <v>7.7000000000000002E-3</v>
      </c>
      <c r="Q2771" s="8">
        <v>4.6900000000000004</v>
      </c>
      <c r="R2771" s="8">
        <v>604.30999999999995</v>
      </c>
      <c r="S2771" s="8">
        <v>176.4</v>
      </c>
      <c r="T2771" s="8">
        <v>427.91</v>
      </c>
      <c r="U2771">
        <v>0</v>
      </c>
      <c r="V2771" s="8">
        <v>0</v>
      </c>
      <c r="W2771" s="8">
        <v>0</v>
      </c>
      <c r="X2771" s="8">
        <v>427.91</v>
      </c>
    </row>
    <row r="2772" spans="1:24" x14ac:dyDescent="0.25">
      <c r="A2772" t="s">
        <v>3098</v>
      </c>
      <c r="B2772" s="1">
        <v>46247</v>
      </c>
      <c r="C2772" t="s">
        <v>195</v>
      </c>
      <c r="D2772" t="s">
        <v>196</v>
      </c>
      <c r="E2772" t="s">
        <v>150</v>
      </c>
      <c r="F2772" t="s">
        <v>89</v>
      </c>
      <c r="G2772" t="s">
        <v>151</v>
      </c>
      <c r="H2772" t="s">
        <v>152</v>
      </c>
      <c r="I2772" t="s">
        <v>127</v>
      </c>
      <c r="J2772" t="s">
        <v>128</v>
      </c>
      <c r="K2772" t="s">
        <v>33</v>
      </c>
      <c r="L2772" s="8">
        <v>7.2</v>
      </c>
      <c r="M2772" s="8">
        <v>3.6</v>
      </c>
      <c r="N2772">
        <v>238</v>
      </c>
      <c r="O2772" s="8">
        <v>1713.6</v>
      </c>
      <c r="P2772" s="14">
        <v>3.27E-2</v>
      </c>
      <c r="Q2772" s="8">
        <v>56.03</v>
      </c>
      <c r="R2772" s="8">
        <v>1657.57</v>
      </c>
      <c r="S2772" s="8">
        <v>856.8</v>
      </c>
      <c r="T2772" s="8">
        <v>800.77</v>
      </c>
      <c r="U2772">
        <v>0</v>
      </c>
      <c r="V2772" s="8">
        <v>0</v>
      </c>
      <c r="W2772" s="8">
        <v>0</v>
      </c>
      <c r="X2772" s="8">
        <v>800.77</v>
      </c>
    </row>
    <row r="2773" spans="1:24" x14ac:dyDescent="0.25">
      <c r="A2773" t="s">
        <v>3099</v>
      </c>
      <c r="B2773" s="1">
        <v>45609</v>
      </c>
      <c r="C2773" t="s">
        <v>69</v>
      </c>
      <c r="D2773" t="s">
        <v>70</v>
      </c>
      <c r="E2773" t="s">
        <v>71</v>
      </c>
      <c r="F2773" t="s">
        <v>37</v>
      </c>
      <c r="G2773" t="s">
        <v>165</v>
      </c>
      <c r="H2773" t="s">
        <v>166</v>
      </c>
      <c r="I2773" t="s">
        <v>99</v>
      </c>
      <c r="J2773" t="s">
        <v>100</v>
      </c>
      <c r="K2773" t="s">
        <v>49</v>
      </c>
      <c r="L2773" s="8">
        <v>3.8</v>
      </c>
      <c r="M2773" s="8">
        <v>2.6</v>
      </c>
      <c r="N2773">
        <v>36</v>
      </c>
      <c r="O2773" s="8">
        <v>136.80000000000001</v>
      </c>
      <c r="P2773" s="14">
        <v>2.5600000000000001E-2</v>
      </c>
      <c r="Q2773" s="8">
        <v>3.5</v>
      </c>
      <c r="R2773" s="8">
        <v>133.30000000000001</v>
      </c>
      <c r="S2773" s="8">
        <v>93.6</v>
      </c>
      <c r="T2773" s="8">
        <v>39.700000000000003</v>
      </c>
      <c r="U2773">
        <v>0</v>
      </c>
      <c r="V2773" s="8">
        <v>0</v>
      </c>
      <c r="W2773" s="8">
        <v>0</v>
      </c>
      <c r="X2773" s="8">
        <v>39.700000000000003</v>
      </c>
    </row>
    <row r="2774" spans="1:24" x14ac:dyDescent="0.25">
      <c r="A2774" t="s">
        <v>3100</v>
      </c>
      <c r="B2774" s="1">
        <v>45819</v>
      </c>
      <c r="C2774" t="s">
        <v>403</v>
      </c>
      <c r="D2774" t="s">
        <v>404</v>
      </c>
      <c r="E2774" t="s">
        <v>53</v>
      </c>
      <c r="F2774" t="s">
        <v>37</v>
      </c>
      <c r="G2774" t="s">
        <v>55</v>
      </c>
      <c r="H2774" t="s">
        <v>56</v>
      </c>
      <c r="I2774" t="s">
        <v>99</v>
      </c>
      <c r="J2774" t="s">
        <v>100</v>
      </c>
      <c r="K2774" t="s">
        <v>49</v>
      </c>
      <c r="L2774" s="8">
        <v>3.8</v>
      </c>
      <c r="M2774" s="8">
        <v>2.6</v>
      </c>
      <c r="N2774">
        <v>10</v>
      </c>
      <c r="O2774" s="8">
        <v>38</v>
      </c>
      <c r="P2774" s="14">
        <v>7.1999999999999998E-3</v>
      </c>
      <c r="Q2774" s="8">
        <v>0.27</v>
      </c>
      <c r="R2774" s="8">
        <v>37.729999999999997</v>
      </c>
      <c r="S2774" s="8">
        <v>26</v>
      </c>
      <c r="T2774" s="8">
        <v>11.73</v>
      </c>
      <c r="U2774">
        <v>0</v>
      </c>
      <c r="V2774" s="8">
        <v>0</v>
      </c>
      <c r="W2774" s="8">
        <v>0</v>
      </c>
      <c r="X2774" s="8">
        <v>11.73</v>
      </c>
    </row>
    <row r="2775" spans="1:24" x14ac:dyDescent="0.25">
      <c r="A2775" t="s">
        <v>3101</v>
      </c>
      <c r="B2775" s="1">
        <v>45699</v>
      </c>
      <c r="C2775" t="s">
        <v>420</v>
      </c>
      <c r="D2775" t="s">
        <v>421</v>
      </c>
      <c r="E2775" t="s">
        <v>150</v>
      </c>
      <c r="F2775" t="s">
        <v>89</v>
      </c>
      <c r="G2775" t="s">
        <v>151</v>
      </c>
      <c r="H2775" t="s">
        <v>152</v>
      </c>
      <c r="I2775" t="s">
        <v>117</v>
      </c>
      <c r="J2775" t="s">
        <v>118</v>
      </c>
      <c r="K2775" t="s">
        <v>59</v>
      </c>
      <c r="L2775" s="8">
        <v>6</v>
      </c>
      <c r="M2775" s="8">
        <v>4.2</v>
      </c>
      <c r="N2775">
        <v>565</v>
      </c>
      <c r="O2775" s="8">
        <v>3390</v>
      </c>
      <c r="P2775" s="14">
        <v>0.1111</v>
      </c>
      <c r="Q2775" s="8">
        <v>376.63</v>
      </c>
      <c r="R2775" s="8">
        <v>3013.37</v>
      </c>
      <c r="S2775" s="8">
        <v>2373</v>
      </c>
      <c r="T2775" s="8">
        <v>640.37</v>
      </c>
      <c r="U2775">
        <v>0</v>
      </c>
      <c r="V2775" s="8">
        <v>0</v>
      </c>
      <c r="W2775" s="8">
        <v>0</v>
      </c>
      <c r="X2775" s="8">
        <v>640.37</v>
      </c>
    </row>
    <row r="2776" spans="1:24" x14ac:dyDescent="0.25">
      <c r="A2776" t="s">
        <v>3102</v>
      </c>
      <c r="B2776" s="1">
        <v>46126</v>
      </c>
      <c r="C2776" t="s">
        <v>440</v>
      </c>
      <c r="D2776" t="s">
        <v>441</v>
      </c>
      <c r="E2776" t="s">
        <v>71</v>
      </c>
      <c r="F2776" t="s">
        <v>54</v>
      </c>
      <c r="G2776" t="s">
        <v>165</v>
      </c>
      <c r="H2776" t="s">
        <v>166</v>
      </c>
      <c r="I2776" t="s">
        <v>66</v>
      </c>
      <c r="J2776" t="s">
        <v>67</v>
      </c>
      <c r="K2776" t="s">
        <v>33</v>
      </c>
      <c r="L2776" s="8">
        <v>4.5</v>
      </c>
      <c r="M2776" s="8">
        <v>2.1</v>
      </c>
      <c r="N2776">
        <v>14</v>
      </c>
      <c r="O2776" s="8">
        <v>63</v>
      </c>
      <c r="P2776" s="14">
        <v>1E-4</v>
      </c>
      <c r="Q2776" s="8">
        <v>0.01</v>
      </c>
      <c r="R2776" s="8">
        <v>62.99</v>
      </c>
      <c r="S2776" s="8">
        <v>29.4</v>
      </c>
      <c r="T2776" s="8">
        <v>33.590000000000003</v>
      </c>
      <c r="U2776">
        <v>0</v>
      </c>
      <c r="V2776" s="8">
        <v>0</v>
      </c>
      <c r="W2776" s="8">
        <v>0</v>
      </c>
      <c r="X2776" s="8">
        <v>33.590000000000003</v>
      </c>
    </row>
    <row r="2777" spans="1:24" x14ac:dyDescent="0.25">
      <c r="A2777" t="s">
        <v>3103</v>
      </c>
      <c r="B2777" s="1">
        <v>45848</v>
      </c>
      <c r="C2777" t="s">
        <v>91</v>
      </c>
      <c r="D2777" t="s">
        <v>92</v>
      </c>
      <c r="E2777" t="s">
        <v>27</v>
      </c>
      <c r="F2777" t="s">
        <v>37</v>
      </c>
      <c r="G2777" t="s">
        <v>29</v>
      </c>
      <c r="H2777" t="s">
        <v>30</v>
      </c>
      <c r="I2777" t="s">
        <v>99</v>
      </c>
      <c r="J2777" t="s">
        <v>100</v>
      </c>
      <c r="K2777" t="s">
        <v>49</v>
      </c>
      <c r="L2777" s="8">
        <v>3.8</v>
      </c>
      <c r="M2777" s="8">
        <v>2.6</v>
      </c>
      <c r="N2777">
        <v>7</v>
      </c>
      <c r="O2777" s="8">
        <v>26.6</v>
      </c>
      <c r="P2777" s="14">
        <v>2.6599999999999999E-2</v>
      </c>
      <c r="Q2777" s="8">
        <v>0.71</v>
      </c>
      <c r="R2777" s="8">
        <v>25.89</v>
      </c>
      <c r="S2777" s="8">
        <v>18.2</v>
      </c>
      <c r="T2777" s="8">
        <v>7.69</v>
      </c>
      <c r="U2777">
        <v>0</v>
      </c>
      <c r="V2777" s="8">
        <v>0</v>
      </c>
      <c r="W2777" s="8">
        <v>0</v>
      </c>
      <c r="X2777" s="8">
        <v>7.69</v>
      </c>
    </row>
    <row r="2778" spans="1:24" x14ac:dyDescent="0.25">
      <c r="A2778" t="s">
        <v>3104</v>
      </c>
      <c r="B2778" s="1">
        <v>45776</v>
      </c>
      <c r="C2778" t="s">
        <v>241</v>
      </c>
      <c r="D2778" t="s">
        <v>242</v>
      </c>
      <c r="E2778" t="s">
        <v>71</v>
      </c>
      <c r="F2778" t="s">
        <v>89</v>
      </c>
      <c r="G2778" t="s">
        <v>72</v>
      </c>
      <c r="H2778" t="s">
        <v>73</v>
      </c>
      <c r="I2778" t="s">
        <v>57</v>
      </c>
      <c r="J2778" t="s">
        <v>58</v>
      </c>
      <c r="K2778" t="s">
        <v>59</v>
      </c>
      <c r="L2778" s="8">
        <v>10.5</v>
      </c>
      <c r="M2778" s="8">
        <v>7.5</v>
      </c>
      <c r="N2778">
        <v>523</v>
      </c>
      <c r="O2778" s="8">
        <v>5491.5</v>
      </c>
      <c r="P2778" s="14">
        <v>6.13E-2</v>
      </c>
      <c r="Q2778" s="8">
        <v>336.63</v>
      </c>
      <c r="R2778" s="8">
        <v>5154.87</v>
      </c>
      <c r="S2778" s="8">
        <v>3922.5</v>
      </c>
      <c r="T2778" s="8">
        <v>1232.3699999999999</v>
      </c>
      <c r="U2778">
        <v>0</v>
      </c>
      <c r="V2778" s="8">
        <v>0</v>
      </c>
      <c r="W2778" s="8">
        <v>0</v>
      </c>
      <c r="X2778" s="8">
        <v>1232.3699999999999</v>
      </c>
    </row>
    <row r="2779" spans="1:24" x14ac:dyDescent="0.25">
      <c r="A2779" t="s">
        <v>3105</v>
      </c>
      <c r="B2779" s="1">
        <v>45551</v>
      </c>
      <c r="C2779" t="s">
        <v>315</v>
      </c>
      <c r="D2779" t="s">
        <v>316</v>
      </c>
      <c r="E2779" t="s">
        <v>27</v>
      </c>
      <c r="F2779" t="s">
        <v>46</v>
      </c>
      <c r="G2779" t="s">
        <v>29</v>
      </c>
      <c r="H2779" t="s">
        <v>30</v>
      </c>
      <c r="I2779" t="s">
        <v>122</v>
      </c>
      <c r="J2779" t="s">
        <v>123</v>
      </c>
      <c r="K2779" t="s">
        <v>59</v>
      </c>
      <c r="L2779" s="8">
        <v>5.5</v>
      </c>
      <c r="M2779" s="8">
        <v>3.8</v>
      </c>
      <c r="N2779">
        <v>59</v>
      </c>
      <c r="O2779" s="8">
        <v>324.5</v>
      </c>
      <c r="P2779" s="14">
        <v>4.53E-2</v>
      </c>
      <c r="Q2779" s="8">
        <v>14.7</v>
      </c>
      <c r="R2779" s="8">
        <v>309.8</v>
      </c>
      <c r="S2779" s="8">
        <v>224.2</v>
      </c>
      <c r="T2779" s="8">
        <v>85.6</v>
      </c>
      <c r="U2779">
        <v>0</v>
      </c>
      <c r="V2779" s="8">
        <v>0</v>
      </c>
      <c r="W2779" s="8">
        <v>0</v>
      </c>
      <c r="X2779" s="8">
        <v>85.6</v>
      </c>
    </row>
    <row r="2780" spans="1:24" x14ac:dyDescent="0.25">
      <c r="A2780" t="s">
        <v>3106</v>
      </c>
      <c r="B2780" s="1">
        <v>45329</v>
      </c>
      <c r="C2780" t="s">
        <v>455</v>
      </c>
      <c r="D2780" t="s">
        <v>456</v>
      </c>
      <c r="E2780" t="s">
        <v>71</v>
      </c>
      <c r="F2780" t="s">
        <v>89</v>
      </c>
      <c r="G2780" t="s">
        <v>72</v>
      </c>
      <c r="H2780" t="s">
        <v>73</v>
      </c>
      <c r="I2780" t="s">
        <v>156</v>
      </c>
      <c r="J2780" t="s">
        <v>157</v>
      </c>
      <c r="K2780" t="s">
        <v>42</v>
      </c>
      <c r="L2780" s="8">
        <v>6.2</v>
      </c>
      <c r="M2780" s="8">
        <v>1.9</v>
      </c>
      <c r="N2780">
        <v>144</v>
      </c>
      <c r="O2780" s="8">
        <v>892.8</v>
      </c>
      <c r="P2780" s="14">
        <v>7.5300000000000006E-2</v>
      </c>
      <c r="Q2780" s="8">
        <v>67.23</v>
      </c>
      <c r="R2780" s="8">
        <v>825.57</v>
      </c>
      <c r="S2780" s="8">
        <v>273.60000000000002</v>
      </c>
      <c r="T2780" s="8">
        <v>551.97</v>
      </c>
      <c r="U2780">
        <v>0</v>
      </c>
      <c r="V2780" s="8">
        <v>0</v>
      </c>
      <c r="W2780" s="8">
        <v>0</v>
      </c>
      <c r="X2780" s="8">
        <v>551.97</v>
      </c>
    </row>
    <row r="2781" spans="1:24" x14ac:dyDescent="0.25">
      <c r="A2781" t="s">
        <v>3107</v>
      </c>
      <c r="B2781" s="1">
        <v>46063</v>
      </c>
      <c r="C2781" t="s">
        <v>325</v>
      </c>
      <c r="D2781" t="s">
        <v>326</v>
      </c>
      <c r="E2781" t="s">
        <v>27</v>
      </c>
      <c r="F2781" t="s">
        <v>37</v>
      </c>
      <c r="G2781" t="s">
        <v>38</v>
      </c>
      <c r="H2781" t="s">
        <v>39</v>
      </c>
      <c r="I2781" t="s">
        <v>104</v>
      </c>
      <c r="J2781" t="s">
        <v>105</v>
      </c>
      <c r="K2781" t="s">
        <v>49</v>
      </c>
      <c r="L2781" s="8">
        <v>4.2</v>
      </c>
      <c r="M2781" s="8">
        <v>2.8</v>
      </c>
      <c r="N2781">
        <v>9</v>
      </c>
      <c r="O2781" s="8">
        <v>37.799999999999997</v>
      </c>
      <c r="P2781" s="14">
        <v>2.63E-2</v>
      </c>
      <c r="Q2781" s="8">
        <v>0.99</v>
      </c>
      <c r="R2781" s="8">
        <v>36.81</v>
      </c>
      <c r="S2781" s="8">
        <v>25.2</v>
      </c>
      <c r="T2781" s="8">
        <v>11.61</v>
      </c>
      <c r="U2781">
        <v>0</v>
      </c>
      <c r="V2781" s="8">
        <v>0</v>
      </c>
      <c r="W2781" s="8">
        <v>0</v>
      </c>
      <c r="X2781" s="8">
        <v>11.61</v>
      </c>
    </row>
    <row r="2782" spans="1:24" x14ac:dyDescent="0.25">
      <c r="A2782" t="s">
        <v>3108</v>
      </c>
      <c r="B2782" s="1">
        <v>45954</v>
      </c>
      <c r="C2782" t="s">
        <v>223</v>
      </c>
      <c r="D2782" t="s">
        <v>224</v>
      </c>
      <c r="E2782" t="s">
        <v>27</v>
      </c>
      <c r="F2782" t="s">
        <v>28</v>
      </c>
      <c r="G2782" t="s">
        <v>29</v>
      </c>
      <c r="H2782" t="s">
        <v>30</v>
      </c>
      <c r="I2782" t="s">
        <v>130</v>
      </c>
      <c r="J2782" t="s">
        <v>131</v>
      </c>
      <c r="K2782" t="s">
        <v>42</v>
      </c>
      <c r="L2782" s="8">
        <v>4.8</v>
      </c>
      <c r="M2782" s="8">
        <v>1.4</v>
      </c>
      <c r="N2782">
        <v>48</v>
      </c>
      <c r="O2782" s="8">
        <v>230.4</v>
      </c>
      <c r="P2782" s="14">
        <v>7.2900000000000006E-2</v>
      </c>
      <c r="Q2782" s="8">
        <v>16.8</v>
      </c>
      <c r="R2782" s="8">
        <v>213.6</v>
      </c>
      <c r="S2782" s="8">
        <v>67.2</v>
      </c>
      <c r="T2782" s="8">
        <v>146.4</v>
      </c>
      <c r="U2782">
        <v>0</v>
      </c>
      <c r="V2782" s="8">
        <v>0</v>
      </c>
      <c r="W2782" s="8">
        <v>0</v>
      </c>
      <c r="X2782" s="8">
        <v>146.4</v>
      </c>
    </row>
    <row r="2783" spans="1:24" x14ac:dyDescent="0.25">
      <c r="A2783" t="s">
        <v>3109</v>
      </c>
      <c r="B2783" s="1">
        <v>45487</v>
      </c>
      <c r="C2783" t="s">
        <v>689</v>
      </c>
      <c r="D2783" t="s">
        <v>690</v>
      </c>
      <c r="E2783" t="s">
        <v>27</v>
      </c>
      <c r="F2783" t="s">
        <v>54</v>
      </c>
      <c r="G2783" t="s">
        <v>38</v>
      </c>
      <c r="H2783" t="s">
        <v>39</v>
      </c>
      <c r="I2783" t="s">
        <v>66</v>
      </c>
      <c r="J2783" t="s">
        <v>67</v>
      </c>
      <c r="K2783" t="s">
        <v>33</v>
      </c>
      <c r="L2783" s="8">
        <v>4.5</v>
      </c>
      <c r="M2783" s="8">
        <v>2.1</v>
      </c>
      <c r="N2783">
        <v>296</v>
      </c>
      <c r="O2783" s="8">
        <v>1332</v>
      </c>
      <c r="P2783" s="14">
        <v>1.8E-3</v>
      </c>
      <c r="Q2783" s="8">
        <v>2.4</v>
      </c>
      <c r="R2783" s="8">
        <v>1329.6</v>
      </c>
      <c r="S2783" s="8">
        <v>621.6</v>
      </c>
      <c r="T2783" s="8">
        <v>708</v>
      </c>
      <c r="U2783">
        <v>0</v>
      </c>
      <c r="V2783" s="8">
        <v>0</v>
      </c>
      <c r="W2783" s="8">
        <v>0</v>
      </c>
      <c r="X2783" s="8">
        <v>708</v>
      </c>
    </row>
    <row r="2784" spans="1:24" x14ac:dyDescent="0.25">
      <c r="A2784" t="s">
        <v>3110</v>
      </c>
      <c r="B2784" s="1">
        <v>45584</v>
      </c>
      <c r="C2784" t="s">
        <v>238</v>
      </c>
      <c r="D2784" t="s">
        <v>239</v>
      </c>
      <c r="E2784" t="s">
        <v>27</v>
      </c>
      <c r="F2784" t="s">
        <v>37</v>
      </c>
      <c r="G2784" t="s">
        <v>38</v>
      </c>
      <c r="H2784" t="s">
        <v>39</v>
      </c>
      <c r="I2784" t="s">
        <v>57</v>
      </c>
      <c r="J2784" t="s">
        <v>58</v>
      </c>
      <c r="K2784" t="s">
        <v>59</v>
      </c>
      <c r="L2784" s="8">
        <v>10.5</v>
      </c>
      <c r="M2784" s="8">
        <v>7.5</v>
      </c>
      <c r="N2784">
        <v>10</v>
      </c>
      <c r="O2784" s="8">
        <v>105</v>
      </c>
      <c r="P2784" s="14">
        <v>5.0599999999999999E-2</v>
      </c>
      <c r="Q2784" s="8">
        <v>5.31</v>
      </c>
      <c r="R2784" s="8">
        <v>99.69</v>
      </c>
      <c r="S2784" s="8">
        <v>75</v>
      </c>
      <c r="T2784" s="8">
        <v>24.69</v>
      </c>
      <c r="U2784">
        <v>0</v>
      </c>
      <c r="V2784" s="8">
        <v>0</v>
      </c>
      <c r="W2784" s="8">
        <v>0</v>
      </c>
      <c r="X2784" s="8">
        <v>24.69</v>
      </c>
    </row>
    <row r="2785" spans="1:24" x14ac:dyDescent="0.25">
      <c r="A2785" t="s">
        <v>3111</v>
      </c>
      <c r="B2785" s="1">
        <v>45657</v>
      </c>
      <c r="C2785" t="s">
        <v>139</v>
      </c>
      <c r="D2785" t="s">
        <v>140</v>
      </c>
      <c r="E2785" t="s">
        <v>63</v>
      </c>
      <c r="F2785" t="s">
        <v>54</v>
      </c>
      <c r="G2785" t="s">
        <v>79</v>
      </c>
      <c r="H2785" t="s">
        <v>80</v>
      </c>
      <c r="I2785" t="s">
        <v>57</v>
      </c>
      <c r="J2785" t="s">
        <v>58</v>
      </c>
      <c r="K2785" t="s">
        <v>59</v>
      </c>
      <c r="L2785" s="8">
        <v>10.5</v>
      </c>
      <c r="M2785" s="8">
        <v>7.5</v>
      </c>
      <c r="N2785">
        <v>142</v>
      </c>
      <c r="O2785" s="8">
        <v>1491</v>
      </c>
      <c r="P2785" s="14">
        <v>1.26E-2</v>
      </c>
      <c r="Q2785" s="8">
        <v>18.79</v>
      </c>
      <c r="R2785" s="8">
        <v>1472.21</v>
      </c>
      <c r="S2785" s="8">
        <v>1065</v>
      </c>
      <c r="T2785" s="8">
        <v>407.21</v>
      </c>
      <c r="U2785">
        <v>0</v>
      </c>
      <c r="V2785" s="8">
        <v>0</v>
      </c>
      <c r="W2785" s="8">
        <v>0</v>
      </c>
      <c r="X2785" s="8">
        <v>407.21</v>
      </c>
    </row>
    <row r="2786" spans="1:24" x14ac:dyDescent="0.25">
      <c r="A2786" t="s">
        <v>3112</v>
      </c>
      <c r="B2786" s="1">
        <v>46174</v>
      </c>
      <c r="C2786" t="s">
        <v>201</v>
      </c>
      <c r="D2786" t="s">
        <v>202</v>
      </c>
      <c r="E2786" t="s">
        <v>53</v>
      </c>
      <c r="F2786" t="s">
        <v>46</v>
      </c>
      <c r="G2786" t="s">
        <v>55</v>
      </c>
      <c r="H2786" t="s">
        <v>56</v>
      </c>
      <c r="I2786" t="s">
        <v>40</v>
      </c>
      <c r="J2786" t="s">
        <v>41</v>
      </c>
      <c r="K2786" t="s">
        <v>42</v>
      </c>
      <c r="L2786" s="8">
        <v>14.5</v>
      </c>
      <c r="M2786" s="8">
        <v>4.2</v>
      </c>
      <c r="N2786">
        <v>1</v>
      </c>
      <c r="O2786" s="8">
        <v>14.5</v>
      </c>
      <c r="P2786" s="14">
        <v>5.0900000000000001E-2</v>
      </c>
      <c r="Q2786" s="8">
        <v>0.74</v>
      </c>
      <c r="R2786" s="8">
        <v>13.76</v>
      </c>
      <c r="S2786" s="8">
        <v>4.2</v>
      </c>
      <c r="T2786" s="8">
        <v>9.56</v>
      </c>
      <c r="U2786">
        <v>0</v>
      </c>
      <c r="V2786" s="8">
        <v>0</v>
      </c>
      <c r="W2786" s="8">
        <v>0</v>
      </c>
      <c r="X2786" s="8">
        <v>9.56</v>
      </c>
    </row>
    <row r="2787" spans="1:24" x14ac:dyDescent="0.25">
      <c r="A2787" t="s">
        <v>3113</v>
      </c>
      <c r="B2787" s="1">
        <v>46091</v>
      </c>
      <c r="C2787" t="s">
        <v>183</v>
      </c>
      <c r="D2787" t="s">
        <v>184</v>
      </c>
      <c r="E2787" t="s">
        <v>63</v>
      </c>
      <c r="F2787" t="s">
        <v>89</v>
      </c>
      <c r="G2787" t="s">
        <v>79</v>
      </c>
      <c r="H2787" t="s">
        <v>80</v>
      </c>
      <c r="I2787" t="s">
        <v>127</v>
      </c>
      <c r="J2787" t="s">
        <v>128</v>
      </c>
      <c r="K2787" t="s">
        <v>33</v>
      </c>
      <c r="L2787" s="8">
        <v>7.2</v>
      </c>
      <c r="M2787" s="8">
        <v>3.6</v>
      </c>
      <c r="N2787">
        <v>430</v>
      </c>
      <c r="O2787" s="8">
        <v>3096</v>
      </c>
      <c r="P2787" s="14">
        <v>9.0499999999999997E-2</v>
      </c>
      <c r="Q2787" s="8">
        <v>280.19</v>
      </c>
      <c r="R2787" s="8">
        <v>2815.81</v>
      </c>
      <c r="S2787" s="8">
        <v>1548</v>
      </c>
      <c r="T2787" s="8">
        <v>1267.81</v>
      </c>
      <c r="U2787">
        <v>0</v>
      </c>
      <c r="V2787" s="8">
        <v>0</v>
      </c>
      <c r="W2787" s="8">
        <v>0</v>
      </c>
      <c r="X2787" s="8">
        <v>1267.81</v>
      </c>
    </row>
    <row r="2788" spans="1:24" x14ac:dyDescent="0.25">
      <c r="A2788" t="s">
        <v>3114</v>
      </c>
      <c r="B2788" s="1">
        <v>45340</v>
      </c>
      <c r="C2788" t="s">
        <v>211</v>
      </c>
      <c r="D2788" t="s">
        <v>212</v>
      </c>
      <c r="E2788" t="s">
        <v>27</v>
      </c>
      <c r="F2788" t="s">
        <v>37</v>
      </c>
      <c r="G2788" t="s">
        <v>38</v>
      </c>
      <c r="H2788" t="s">
        <v>39</v>
      </c>
      <c r="I2788" t="s">
        <v>104</v>
      </c>
      <c r="J2788" t="s">
        <v>105</v>
      </c>
      <c r="K2788" t="s">
        <v>49</v>
      </c>
      <c r="L2788" s="8">
        <v>4.2</v>
      </c>
      <c r="M2788" s="8">
        <v>2.8</v>
      </c>
      <c r="N2788">
        <v>44</v>
      </c>
      <c r="O2788" s="8">
        <v>184.8</v>
      </c>
      <c r="P2788" s="14">
        <v>2.2000000000000001E-3</v>
      </c>
      <c r="Q2788" s="8">
        <v>0.41</v>
      </c>
      <c r="R2788" s="8">
        <v>184.39</v>
      </c>
      <c r="S2788" s="8">
        <v>123.2</v>
      </c>
      <c r="T2788" s="8">
        <v>61.19</v>
      </c>
      <c r="U2788">
        <v>0</v>
      </c>
      <c r="V2788" s="8">
        <v>0</v>
      </c>
      <c r="W2788" s="8">
        <v>0</v>
      </c>
      <c r="X2788" s="8">
        <v>61.19</v>
      </c>
    </row>
    <row r="2789" spans="1:24" x14ac:dyDescent="0.25">
      <c r="A2789" t="s">
        <v>3115</v>
      </c>
      <c r="B2789" s="1">
        <v>46178</v>
      </c>
      <c r="C2789" t="s">
        <v>139</v>
      </c>
      <c r="D2789" t="s">
        <v>140</v>
      </c>
      <c r="E2789" t="s">
        <v>63</v>
      </c>
      <c r="F2789" t="s">
        <v>54</v>
      </c>
      <c r="G2789" t="s">
        <v>64</v>
      </c>
      <c r="H2789" t="s">
        <v>65</v>
      </c>
      <c r="I2789" t="s">
        <v>112</v>
      </c>
      <c r="J2789" t="s">
        <v>113</v>
      </c>
      <c r="K2789" t="s">
        <v>42</v>
      </c>
      <c r="L2789" s="8">
        <v>8.5</v>
      </c>
      <c r="M2789" s="8">
        <v>2.8</v>
      </c>
      <c r="N2789">
        <v>118</v>
      </c>
      <c r="O2789" s="8">
        <v>1003</v>
      </c>
      <c r="P2789" s="14">
        <v>2.93E-2</v>
      </c>
      <c r="Q2789" s="8">
        <v>29.39</v>
      </c>
      <c r="R2789" s="8">
        <v>973.61</v>
      </c>
      <c r="S2789" s="8">
        <v>330.4</v>
      </c>
      <c r="T2789" s="8">
        <v>643.21</v>
      </c>
      <c r="U2789">
        <v>0</v>
      </c>
      <c r="V2789" s="8">
        <v>0</v>
      </c>
      <c r="W2789" s="8">
        <v>0</v>
      </c>
      <c r="X2789" s="8">
        <v>643.21</v>
      </c>
    </row>
    <row r="2790" spans="1:24" x14ac:dyDescent="0.25">
      <c r="A2790" t="s">
        <v>3116</v>
      </c>
      <c r="B2790" s="1">
        <v>45963</v>
      </c>
      <c r="C2790" t="s">
        <v>25</v>
      </c>
      <c r="D2790" t="s">
        <v>26</v>
      </c>
      <c r="E2790" t="s">
        <v>27</v>
      </c>
      <c r="F2790" t="s">
        <v>28</v>
      </c>
      <c r="G2790" t="s">
        <v>29</v>
      </c>
      <c r="H2790" t="s">
        <v>30</v>
      </c>
      <c r="I2790" t="s">
        <v>74</v>
      </c>
      <c r="J2790" t="s">
        <v>75</v>
      </c>
      <c r="K2790" t="s">
        <v>49</v>
      </c>
      <c r="L2790" s="8">
        <v>11</v>
      </c>
      <c r="M2790" s="8">
        <v>6.8</v>
      </c>
      <c r="N2790">
        <v>77</v>
      </c>
      <c r="O2790" s="8">
        <v>847</v>
      </c>
      <c r="P2790" s="14">
        <v>3.2399999999999998E-2</v>
      </c>
      <c r="Q2790" s="8">
        <v>27.44</v>
      </c>
      <c r="R2790" s="8">
        <v>819.56</v>
      </c>
      <c r="S2790" s="8">
        <v>523.6</v>
      </c>
      <c r="T2790" s="8">
        <v>295.95999999999998</v>
      </c>
      <c r="U2790">
        <v>0</v>
      </c>
      <c r="V2790" s="8">
        <v>0</v>
      </c>
      <c r="W2790" s="8">
        <v>0</v>
      </c>
      <c r="X2790" s="8">
        <v>295.95999999999998</v>
      </c>
    </row>
    <row r="2791" spans="1:24" x14ac:dyDescent="0.25">
      <c r="A2791" t="s">
        <v>3117</v>
      </c>
      <c r="B2791" s="1">
        <v>45631</v>
      </c>
      <c r="C2791" t="s">
        <v>340</v>
      </c>
      <c r="D2791" t="s">
        <v>341</v>
      </c>
      <c r="E2791" t="s">
        <v>27</v>
      </c>
      <c r="F2791" t="s">
        <v>54</v>
      </c>
      <c r="G2791" t="s">
        <v>38</v>
      </c>
      <c r="H2791" t="s">
        <v>39</v>
      </c>
      <c r="I2791" t="s">
        <v>66</v>
      </c>
      <c r="J2791" t="s">
        <v>67</v>
      </c>
      <c r="K2791" t="s">
        <v>33</v>
      </c>
      <c r="L2791" s="8">
        <v>4.5</v>
      </c>
      <c r="M2791" s="8">
        <v>2.1</v>
      </c>
      <c r="N2791">
        <v>114</v>
      </c>
      <c r="O2791" s="8">
        <v>513</v>
      </c>
      <c r="P2791" s="14">
        <v>7.4999999999999997E-3</v>
      </c>
      <c r="Q2791" s="8">
        <v>3.85</v>
      </c>
      <c r="R2791" s="8">
        <v>509.15</v>
      </c>
      <c r="S2791" s="8">
        <v>239.4</v>
      </c>
      <c r="T2791" s="8">
        <v>269.75</v>
      </c>
      <c r="U2791">
        <v>0</v>
      </c>
      <c r="V2791" s="8">
        <v>0</v>
      </c>
      <c r="W2791" s="8">
        <v>0</v>
      </c>
      <c r="X2791" s="8">
        <v>269.75</v>
      </c>
    </row>
    <row r="2792" spans="1:24" x14ac:dyDescent="0.25">
      <c r="A2792" t="s">
        <v>3118</v>
      </c>
      <c r="B2792" s="1">
        <v>45571</v>
      </c>
      <c r="C2792" t="s">
        <v>480</v>
      </c>
      <c r="D2792" t="s">
        <v>481</v>
      </c>
      <c r="E2792" t="s">
        <v>63</v>
      </c>
      <c r="F2792" t="s">
        <v>54</v>
      </c>
      <c r="G2792" t="s">
        <v>64</v>
      </c>
      <c r="H2792" t="s">
        <v>65</v>
      </c>
      <c r="I2792" t="s">
        <v>40</v>
      </c>
      <c r="J2792" t="s">
        <v>41</v>
      </c>
      <c r="K2792" t="s">
        <v>42</v>
      </c>
      <c r="L2792" s="8">
        <v>14.5</v>
      </c>
      <c r="M2792" s="8">
        <v>4.2</v>
      </c>
      <c r="N2792">
        <v>15</v>
      </c>
      <c r="O2792" s="8">
        <v>217.5</v>
      </c>
      <c r="P2792" s="14">
        <v>3.1199999999999999E-2</v>
      </c>
      <c r="Q2792" s="8">
        <v>6.79</v>
      </c>
      <c r="R2792" s="8">
        <v>210.71</v>
      </c>
      <c r="S2792" s="8">
        <v>63</v>
      </c>
      <c r="T2792" s="8">
        <v>147.71</v>
      </c>
      <c r="U2792">
        <v>0</v>
      </c>
      <c r="V2792" s="8">
        <v>0</v>
      </c>
      <c r="W2792" s="8">
        <v>0</v>
      </c>
      <c r="X2792" s="8">
        <v>147.71</v>
      </c>
    </row>
    <row r="2793" spans="1:24" x14ac:dyDescent="0.25">
      <c r="A2793" t="s">
        <v>3119</v>
      </c>
      <c r="B2793" s="1">
        <v>45419</v>
      </c>
      <c r="C2793" t="s">
        <v>371</v>
      </c>
      <c r="D2793" t="s">
        <v>372</v>
      </c>
      <c r="E2793" t="s">
        <v>63</v>
      </c>
      <c r="F2793" t="s">
        <v>54</v>
      </c>
      <c r="G2793" t="s">
        <v>79</v>
      </c>
      <c r="H2793" t="s">
        <v>80</v>
      </c>
      <c r="I2793" t="s">
        <v>117</v>
      </c>
      <c r="J2793" t="s">
        <v>118</v>
      </c>
      <c r="K2793" t="s">
        <v>59</v>
      </c>
      <c r="L2793" s="8">
        <v>6</v>
      </c>
      <c r="M2793" s="8">
        <v>4.2</v>
      </c>
      <c r="N2793">
        <v>20</v>
      </c>
      <c r="O2793" s="8">
        <v>120</v>
      </c>
      <c r="P2793" s="14">
        <v>6.7000000000000002E-3</v>
      </c>
      <c r="Q2793" s="8">
        <v>0.8</v>
      </c>
      <c r="R2793" s="8">
        <v>119.2</v>
      </c>
      <c r="S2793" s="8">
        <v>84</v>
      </c>
      <c r="T2793" s="8">
        <v>35.200000000000003</v>
      </c>
      <c r="U2793">
        <v>0</v>
      </c>
      <c r="V2793" s="8">
        <v>0</v>
      </c>
      <c r="W2793" s="8">
        <v>0</v>
      </c>
      <c r="X2793" s="8">
        <v>35.200000000000003</v>
      </c>
    </row>
    <row r="2794" spans="1:24" x14ac:dyDescent="0.25">
      <c r="A2794" t="s">
        <v>3120</v>
      </c>
      <c r="B2794" s="1">
        <v>46110</v>
      </c>
      <c r="C2794" t="s">
        <v>328</v>
      </c>
      <c r="D2794" t="s">
        <v>329</v>
      </c>
      <c r="E2794" t="s">
        <v>71</v>
      </c>
      <c r="F2794" t="s">
        <v>54</v>
      </c>
      <c r="G2794" t="s">
        <v>72</v>
      </c>
      <c r="H2794" t="s">
        <v>73</v>
      </c>
      <c r="I2794" t="s">
        <v>40</v>
      </c>
      <c r="J2794" t="s">
        <v>41</v>
      </c>
      <c r="K2794" t="s">
        <v>42</v>
      </c>
      <c r="L2794" s="8">
        <v>14.5</v>
      </c>
      <c r="M2794" s="8">
        <v>4.2</v>
      </c>
      <c r="N2794">
        <v>172</v>
      </c>
      <c r="O2794" s="8">
        <v>2494</v>
      </c>
      <c r="P2794" s="14">
        <v>4.4000000000000003E-3</v>
      </c>
      <c r="Q2794" s="8">
        <v>10.97</v>
      </c>
      <c r="R2794" s="8">
        <v>2483.0300000000002</v>
      </c>
      <c r="S2794" s="8">
        <v>722.4</v>
      </c>
      <c r="T2794" s="8">
        <v>1760.63</v>
      </c>
      <c r="U2794">
        <v>0</v>
      </c>
      <c r="V2794" s="8">
        <v>0</v>
      </c>
      <c r="W2794" s="8">
        <v>0</v>
      </c>
      <c r="X2794" s="8">
        <v>1760.63</v>
      </c>
    </row>
    <row r="2795" spans="1:24" x14ac:dyDescent="0.25">
      <c r="A2795" t="s">
        <v>3121</v>
      </c>
      <c r="B2795" s="1">
        <v>45668</v>
      </c>
      <c r="C2795" t="s">
        <v>291</v>
      </c>
      <c r="D2795" t="s">
        <v>292</v>
      </c>
      <c r="E2795" t="s">
        <v>150</v>
      </c>
      <c r="F2795" t="s">
        <v>54</v>
      </c>
      <c r="G2795" t="s">
        <v>151</v>
      </c>
      <c r="H2795" t="s">
        <v>152</v>
      </c>
      <c r="I2795" t="s">
        <v>156</v>
      </c>
      <c r="J2795" t="s">
        <v>157</v>
      </c>
      <c r="K2795" t="s">
        <v>42</v>
      </c>
      <c r="L2795" s="8">
        <v>6.2</v>
      </c>
      <c r="M2795" s="8">
        <v>1.9</v>
      </c>
      <c r="N2795">
        <v>12</v>
      </c>
      <c r="O2795" s="8">
        <v>74.400000000000006</v>
      </c>
      <c r="P2795" s="14">
        <v>4.0899999999999999E-2</v>
      </c>
      <c r="Q2795" s="8">
        <v>3.04</v>
      </c>
      <c r="R2795" s="8">
        <v>71.36</v>
      </c>
      <c r="S2795" s="8">
        <v>22.8</v>
      </c>
      <c r="T2795" s="8">
        <v>48.56</v>
      </c>
      <c r="U2795">
        <v>0</v>
      </c>
      <c r="V2795" s="8">
        <v>0</v>
      </c>
      <c r="W2795" s="8">
        <v>0</v>
      </c>
      <c r="X2795" s="8">
        <v>48.56</v>
      </c>
    </row>
    <row r="2796" spans="1:24" x14ac:dyDescent="0.25">
      <c r="A2796" t="s">
        <v>3122</v>
      </c>
      <c r="B2796" s="1">
        <v>45739</v>
      </c>
      <c r="C2796" t="s">
        <v>110</v>
      </c>
      <c r="D2796" t="s">
        <v>111</v>
      </c>
      <c r="E2796" t="s">
        <v>27</v>
      </c>
      <c r="F2796" t="s">
        <v>37</v>
      </c>
      <c r="G2796" t="s">
        <v>38</v>
      </c>
      <c r="H2796" t="s">
        <v>39</v>
      </c>
      <c r="I2796" t="s">
        <v>185</v>
      </c>
      <c r="J2796" t="s">
        <v>186</v>
      </c>
      <c r="K2796" t="s">
        <v>59</v>
      </c>
      <c r="L2796" s="8">
        <v>4.9000000000000004</v>
      </c>
      <c r="M2796" s="8">
        <v>3.1</v>
      </c>
      <c r="N2796">
        <v>24</v>
      </c>
      <c r="O2796" s="8">
        <v>117.6</v>
      </c>
      <c r="P2796" s="14">
        <v>0.45829999999999999</v>
      </c>
      <c r="Q2796" s="8">
        <v>53.9</v>
      </c>
      <c r="R2796" s="8">
        <v>63.7</v>
      </c>
      <c r="S2796" s="8">
        <v>74.400000000000006</v>
      </c>
      <c r="T2796" s="8">
        <v>-10.7</v>
      </c>
      <c r="U2796">
        <v>0</v>
      </c>
      <c r="V2796" s="8">
        <v>0</v>
      </c>
      <c r="W2796" s="8">
        <v>0</v>
      </c>
      <c r="X2796" s="8">
        <v>-10.7</v>
      </c>
    </row>
    <row r="2797" spans="1:24" x14ac:dyDescent="0.25">
      <c r="A2797" t="s">
        <v>3123</v>
      </c>
      <c r="B2797" s="1">
        <v>46202</v>
      </c>
      <c r="C2797" t="s">
        <v>461</v>
      </c>
      <c r="D2797" t="s">
        <v>462</v>
      </c>
      <c r="E2797" t="s">
        <v>27</v>
      </c>
      <c r="F2797" t="s">
        <v>37</v>
      </c>
      <c r="G2797" t="s">
        <v>38</v>
      </c>
      <c r="H2797" t="s">
        <v>39</v>
      </c>
      <c r="I2797" t="s">
        <v>47</v>
      </c>
      <c r="J2797" t="s">
        <v>48</v>
      </c>
      <c r="K2797" t="s">
        <v>49</v>
      </c>
      <c r="L2797" s="8">
        <v>5</v>
      </c>
      <c r="M2797" s="8">
        <v>3.2</v>
      </c>
      <c r="N2797">
        <v>52</v>
      </c>
      <c r="O2797" s="8">
        <v>260</v>
      </c>
      <c r="P2797" s="14">
        <v>2.3099999999999999E-2</v>
      </c>
      <c r="Q2797" s="8">
        <v>6.01</v>
      </c>
      <c r="R2797" s="8">
        <v>253.99</v>
      </c>
      <c r="S2797" s="8">
        <v>166.4</v>
      </c>
      <c r="T2797" s="8">
        <v>87.59</v>
      </c>
      <c r="U2797">
        <v>0</v>
      </c>
      <c r="V2797" s="8">
        <v>0</v>
      </c>
      <c r="W2797" s="8">
        <v>0</v>
      </c>
      <c r="X2797" s="8">
        <v>87.59</v>
      </c>
    </row>
    <row r="2798" spans="1:24" x14ac:dyDescent="0.25">
      <c r="A2798" t="s">
        <v>3124</v>
      </c>
      <c r="B2798" s="1">
        <v>45701</v>
      </c>
      <c r="C2798" t="s">
        <v>97</v>
      </c>
      <c r="D2798" t="s">
        <v>98</v>
      </c>
      <c r="E2798" t="s">
        <v>63</v>
      </c>
      <c r="F2798" t="s">
        <v>54</v>
      </c>
      <c r="G2798" t="s">
        <v>79</v>
      </c>
      <c r="H2798" t="s">
        <v>80</v>
      </c>
      <c r="I2798" t="s">
        <v>112</v>
      </c>
      <c r="J2798" t="s">
        <v>113</v>
      </c>
      <c r="K2798" t="s">
        <v>42</v>
      </c>
      <c r="L2798" s="8">
        <v>8.5</v>
      </c>
      <c r="M2798" s="8">
        <v>2.8</v>
      </c>
      <c r="N2798">
        <v>95</v>
      </c>
      <c r="O2798" s="8">
        <v>807.5</v>
      </c>
      <c r="P2798" s="14">
        <v>8.3999999999999995E-3</v>
      </c>
      <c r="Q2798" s="8">
        <v>6.78</v>
      </c>
      <c r="R2798" s="8">
        <v>800.72</v>
      </c>
      <c r="S2798" s="8">
        <v>266</v>
      </c>
      <c r="T2798" s="8">
        <v>534.72</v>
      </c>
      <c r="U2798">
        <v>0</v>
      </c>
      <c r="V2798" s="8">
        <v>0</v>
      </c>
      <c r="W2798" s="8">
        <v>0</v>
      </c>
      <c r="X2798" s="8">
        <v>534.72</v>
      </c>
    </row>
    <row r="2799" spans="1:24" x14ac:dyDescent="0.25">
      <c r="A2799" t="s">
        <v>3125</v>
      </c>
      <c r="B2799" s="1">
        <v>46053</v>
      </c>
      <c r="C2799" t="s">
        <v>371</v>
      </c>
      <c r="D2799" t="s">
        <v>372</v>
      </c>
      <c r="E2799" t="s">
        <v>63</v>
      </c>
      <c r="F2799" t="s">
        <v>54</v>
      </c>
      <c r="G2799" t="s">
        <v>64</v>
      </c>
      <c r="H2799" t="s">
        <v>65</v>
      </c>
      <c r="I2799" t="s">
        <v>47</v>
      </c>
      <c r="J2799" t="s">
        <v>48</v>
      </c>
      <c r="K2799" t="s">
        <v>49</v>
      </c>
      <c r="L2799" s="8">
        <v>5</v>
      </c>
      <c r="M2799" s="8">
        <v>3.2</v>
      </c>
      <c r="N2799">
        <v>70</v>
      </c>
      <c r="O2799" s="8">
        <v>350</v>
      </c>
      <c r="P2799" s="14">
        <v>4.2999999999999997E-2</v>
      </c>
      <c r="Q2799" s="8">
        <v>15.05</v>
      </c>
      <c r="R2799" s="8">
        <v>334.95</v>
      </c>
      <c r="S2799" s="8">
        <v>224</v>
      </c>
      <c r="T2799" s="8">
        <v>110.95</v>
      </c>
      <c r="U2799">
        <v>0</v>
      </c>
      <c r="V2799" s="8">
        <v>0</v>
      </c>
      <c r="W2799" s="8">
        <v>0</v>
      </c>
      <c r="X2799" s="8">
        <v>110.95</v>
      </c>
    </row>
    <row r="2800" spans="1:24" x14ac:dyDescent="0.25">
      <c r="A2800" t="s">
        <v>3126</v>
      </c>
      <c r="B2800" s="1">
        <v>45742</v>
      </c>
      <c r="C2800" t="s">
        <v>340</v>
      </c>
      <c r="D2800" t="s">
        <v>341</v>
      </c>
      <c r="E2800" t="s">
        <v>27</v>
      </c>
      <c r="F2800" t="s">
        <v>54</v>
      </c>
      <c r="G2800" t="s">
        <v>38</v>
      </c>
      <c r="H2800" t="s">
        <v>39</v>
      </c>
      <c r="I2800" t="s">
        <v>144</v>
      </c>
      <c r="J2800" t="s">
        <v>145</v>
      </c>
      <c r="K2800" t="s">
        <v>33</v>
      </c>
      <c r="L2800" s="8">
        <v>12</v>
      </c>
      <c r="M2800" s="8">
        <v>6.5</v>
      </c>
      <c r="N2800">
        <v>170</v>
      </c>
      <c r="O2800" s="8">
        <v>2040</v>
      </c>
      <c r="P2800" s="14">
        <v>4.6100000000000002E-2</v>
      </c>
      <c r="Q2800" s="8">
        <v>94.04</v>
      </c>
      <c r="R2800" s="8">
        <v>1945.96</v>
      </c>
      <c r="S2800" s="8">
        <v>1105</v>
      </c>
      <c r="T2800" s="8">
        <v>840.96</v>
      </c>
      <c r="U2800">
        <v>0</v>
      </c>
      <c r="V2800" s="8">
        <v>0</v>
      </c>
      <c r="W2800" s="8">
        <v>0</v>
      </c>
      <c r="X2800" s="8">
        <v>840.96</v>
      </c>
    </row>
    <row r="2801" spans="1:24" x14ac:dyDescent="0.25">
      <c r="A2801" t="s">
        <v>3127</v>
      </c>
      <c r="B2801" s="1">
        <v>46208</v>
      </c>
      <c r="C2801" t="s">
        <v>262</v>
      </c>
      <c r="D2801" t="s">
        <v>263</v>
      </c>
      <c r="E2801" t="s">
        <v>63</v>
      </c>
      <c r="F2801" t="s">
        <v>54</v>
      </c>
      <c r="G2801" t="s">
        <v>79</v>
      </c>
      <c r="H2801" t="s">
        <v>80</v>
      </c>
      <c r="I2801" t="s">
        <v>40</v>
      </c>
      <c r="J2801" t="s">
        <v>41</v>
      </c>
      <c r="K2801" t="s">
        <v>42</v>
      </c>
      <c r="L2801" s="8">
        <v>14.5</v>
      </c>
      <c r="M2801" s="8">
        <v>4.2</v>
      </c>
      <c r="N2801">
        <v>16</v>
      </c>
      <c r="O2801" s="8">
        <v>232</v>
      </c>
      <c r="P2801" s="14">
        <v>3.1199999999999999E-2</v>
      </c>
      <c r="Q2801" s="8">
        <v>7.24</v>
      </c>
      <c r="R2801" s="8">
        <v>224.76</v>
      </c>
      <c r="S2801" s="8">
        <v>67.2</v>
      </c>
      <c r="T2801" s="8">
        <v>157.56</v>
      </c>
      <c r="U2801">
        <v>0</v>
      </c>
      <c r="V2801" s="8">
        <v>0</v>
      </c>
      <c r="W2801" s="8">
        <v>0</v>
      </c>
      <c r="X2801" s="8">
        <v>157.56</v>
      </c>
    </row>
    <row r="2802" spans="1:24" x14ac:dyDescent="0.25">
      <c r="A2802" t="s">
        <v>3128</v>
      </c>
      <c r="B2802" s="1">
        <v>45687</v>
      </c>
      <c r="C2802" t="s">
        <v>120</v>
      </c>
      <c r="D2802" t="s">
        <v>121</v>
      </c>
      <c r="E2802" t="s">
        <v>63</v>
      </c>
      <c r="F2802" t="s">
        <v>89</v>
      </c>
      <c r="G2802" t="s">
        <v>64</v>
      </c>
      <c r="H2802" t="s">
        <v>65</v>
      </c>
      <c r="I2802" t="s">
        <v>84</v>
      </c>
      <c r="J2802" t="s">
        <v>85</v>
      </c>
      <c r="K2802" t="s">
        <v>42</v>
      </c>
      <c r="L2802" s="8">
        <v>9.9</v>
      </c>
      <c r="M2802" s="8">
        <v>3.1</v>
      </c>
      <c r="N2802">
        <v>29</v>
      </c>
      <c r="O2802" s="8">
        <v>287.10000000000002</v>
      </c>
      <c r="P2802" s="14">
        <v>0.20519999999999999</v>
      </c>
      <c r="Q2802" s="8">
        <v>58.91</v>
      </c>
      <c r="R2802" s="8">
        <v>228.19</v>
      </c>
      <c r="S2802" s="8">
        <v>89.9</v>
      </c>
      <c r="T2802" s="8">
        <v>138.29</v>
      </c>
      <c r="U2802">
        <v>0</v>
      </c>
      <c r="V2802" s="8">
        <v>0</v>
      </c>
      <c r="W2802" s="8">
        <v>0</v>
      </c>
      <c r="X2802" s="8">
        <v>138.29</v>
      </c>
    </row>
    <row r="2803" spans="1:24" x14ac:dyDescent="0.25">
      <c r="A2803" t="s">
        <v>3129</v>
      </c>
      <c r="B2803" s="1">
        <v>45639</v>
      </c>
      <c r="C2803" t="s">
        <v>285</v>
      </c>
      <c r="D2803" t="s">
        <v>286</v>
      </c>
      <c r="E2803" t="s">
        <v>27</v>
      </c>
      <c r="F2803" t="s">
        <v>89</v>
      </c>
      <c r="G2803" t="s">
        <v>29</v>
      </c>
      <c r="H2803" t="s">
        <v>30</v>
      </c>
      <c r="I2803" t="s">
        <v>84</v>
      </c>
      <c r="J2803" t="s">
        <v>85</v>
      </c>
      <c r="K2803" t="s">
        <v>42</v>
      </c>
      <c r="L2803" s="8">
        <v>9.9</v>
      </c>
      <c r="M2803" s="8">
        <v>3.1</v>
      </c>
      <c r="N2803">
        <v>147</v>
      </c>
      <c r="O2803" s="8">
        <v>1455.3</v>
      </c>
      <c r="P2803" s="14">
        <v>0.12759999999999999</v>
      </c>
      <c r="Q2803" s="8">
        <v>185.7</v>
      </c>
      <c r="R2803" s="8">
        <v>1269.5999999999999</v>
      </c>
      <c r="S2803" s="8">
        <v>455.7</v>
      </c>
      <c r="T2803" s="8">
        <v>813.9</v>
      </c>
      <c r="U2803">
        <v>0</v>
      </c>
      <c r="V2803" s="8">
        <v>0</v>
      </c>
      <c r="W2803" s="8">
        <v>0</v>
      </c>
      <c r="X2803" s="8">
        <v>813.9</v>
      </c>
    </row>
    <row r="2804" spans="1:24" x14ac:dyDescent="0.25">
      <c r="A2804" t="s">
        <v>3130</v>
      </c>
      <c r="B2804" s="1">
        <v>45483</v>
      </c>
      <c r="C2804" t="s">
        <v>208</v>
      </c>
      <c r="D2804" t="s">
        <v>209</v>
      </c>
      <c r="E2804" t="s">
        <v>27</v>
      </c>
      <c r="F2804" t="s">
        <v>54</v>
      </c>
      <c r="G2804" t="s">
        <v>29</v>
      </c>
      <c r="H2804" t="s">
        <v>30</v>
      </c>
      <c r="I2804" t="s">
        <v>104</v>
      </c>
      <c r="J2804" t="s">
        <v>105</v>
      </c>
      <c r="K2804" t="s">
        <v>49</v>
      </c>
      <c r="L2804" s="8">
        <v>4.2</v>
      </c>
      <c r="M2804" s="8">
        <v>2.8</v>
      </c>
      <c r="N2804">
        <v>13</v>
      </c>
      <c r="O2804" s="8">
        <v>54.6</v>
      </c>
      <c r="P2804" s="14">
        <v>6.4000000000000003E-3</v>
      </c>
      <c r="Q2804" s="8">
        <v>0.35</v>
      </c>
      <c r="R2804" s="8">
        <v>54.25</v>
      </c>
      <c r="S2804" s="8">
        <v>36.4</v>
      </c>
      <c r="T2804" s="8">
        <v>17.850000000000001</v>
      </c>
      <c r="U2804">
        <v>0</v>
      </c>
      <c r="V2804" s="8">
        <v>0</v>
      </c>
      <c r="W2804" s="8">
        <v>0</v>
      </c>
      <c r="X2804" s="8">
        <v>17.850000000000001</v>
      </c>
    </row>
    <row r="2805" spans="1:24" x14ac:dyDescent="0.25">
      <c r="A2805" t="s">
        <v>3131</v>
      </c>
      <c r="B2805" s="1">
        <v>45800</v>
      </c>
      <c r="C2805" t="s">
        <v>288</v>
      </c>
      <c r="D2805" t="s">
        <v>289</v>
      </c>
      <c r="E2805" t="s">
        <v>27</v>
      </c>
      <c r="F2805" t="s">
        <v>46</v>
      </c>
      <c r="G2805" t="s">
        <v>38</v>
      </c>
      <c r="H2805" t="s">
        <v>39</v>
      </c>
      <c r="I2805" t="s">
        <v>57</v>
      </c>
      <c r="J2805" t="s">
        <v>58</v>
      </c>
      <c r="K2805" t="s">
        <v>59</v>
      </c>
      <c r="L2805" s="8">
        <v>10.5</v>
      </c>
      <c r="M2805" s="8">
        <v>7.5</v>
      </c>
      <c r="N2805">
        <v>11</v>
      </c>
      <c r="O2805" s="8">
        <v>115.5</v>
      </c>
      <c r="P2805" s="14">
        <v>0.2</v>
      </c>
      <c r="Q2805" s="8">
        <v>23.1</v>
      </c>
      <c r="R2805" s="8">
        <v>92.4</v>
      </c>
      <c r="S2805" s="8">
        <v>82.5</v>
      </c>
      <c r="T2805" s="8">
        <v>9.9</v>
      </c>
      <c r="U2805">
        <v>0</v>
      </c>
      <c r="V2805" s="8">
        <v>0</v>
      </c>
      <c r="W2805" s="8">
        <v>0</v>
      </c>
      <c r="X2805" s="8">
        <v>9.9</v>
      </c>
    </row>
    <row r="2806" spans="1:24" x14ac:dyDescent="0.25">
      <c r="A2806" t="s">
        <v>3132</v>
      </c>
      <c r="B2806" s="1">
        <v>46000</v>
      </c>
      <c r="C2806" t="s">
        <v>584</v>
      </c>
      <c r="D2806" t="s">
        <v>585</v>
      </c>
      <c r="E2806" t="s">
        <v>27</v>
      </c>
      <c r="F2806" t="s">
        <v>37</v>
      </c>
      <c r="G2806" t="s">
        <v>38</v>
      </c>
      <c r="H2806" t="s">
        <v>39</v>
      </c>
      <c r="I2806" t="s">
        <v>144</v>
      </c>
      <c r="J2806" t="s">
        <v>145</v>
      </c>
      <c r="K2806" t="s">
        <v>33</v>
      </c>
      <c r="L2806" s="8">
        <v>12</v>
      </c>
      <c r="M2806" s="8">
        <v>6.5</v>
      </c>
      <c r="N2806">
        <v>13</v>
      </c>
      <c r="O2806" s="8">
        <v>156</v>
      </c>
      <c r="P2806" s="14">
        <v>5.4999999999999997E-3</v>
      </c>
      <c r="Q2806" s="8">
        <v>0.86</v>
      </c>
      <c r="R2806" s="8">
        <v>155.13999999999999</v>
      </c>
      <c r="S2806" s="8">
        <v>84.5</v>
      </c>
      <c r="T2806" s="8">
        <v>70.64</v>
      </c>
      <c r="U2806">
        <v>0</v>
      </c>
      <c r="V2806" s="8">
        <v>0</v>
      </c>
      <c r="W2806" s="8">
        <v>0</v>
      </c>
      <c r="X2806" s="8">
        <v>70.64</v>
      </c>
    </row>
    <row r="2807" spans="1:24" x14ac:dyDescent="0.25">
      <c r="A2807" t="s">
        <v>3133</v>
      </c>
      <c r="B2807" s="1">
        <v>45801</v>
      </c>
      <c r="C2807" t="s">
        <v>357</v>
      </c>
      <c r="D2807" t="s">
        <v>358</v>
      </c>
      <c r="E2807" t="s">
        <v>27</v>
      </c>
      <c r="F2807" t="s">
        <v>46</v>
      </c>
      <c r="G2807" t="s">
        <v>38</v>
      </c>
      <c r="H2807" t="s">
        <v>39</v>
      </c>
      <c r="I2807" t="s">
        <v>99</v>
      </c>
      <c r="J2807" t="s">
        <v>100</v>
      </c>
      <c r="K2807" t="s">
        <v>49</v>
      </c>
      <c r="L2807" s="8">
        <v>3.8</v>
      </c>
      <c r="M2807" s="8">
        <v>2.6</v>
      </c>
      <c r="N2807">
        <v>3</v>
      </c>
      <c r="O2807" s="8">
        <v>11.4</v>
      </c>
      <c r="P2807" s="14">
        <v>0.49109999999999998</v>
      </c>
      <c r="Q2807" s="8">
        <v>5.6</v>
      </c>
      <c r="R2807" s="8">
        <v>5.8</v>
      </c>
      <c r="S2807" s="8">
        <v>7.8</v>
      </c>
      <c r="T2807" s="8">
        <v>-2</v>
      </c>
      <c r="U2807">
        <v>1</v>
      </c>
      <c r="V2807" s="8">
        <v>1.93</v>
      </c>
      <c r="W2807" s="8">
        <v>3.1</v>
      </c>
      <c r="X2807" s="8">
        <v>-5.0999999999999996</v>
      </c>
    </row>
    <row r="2808" spans="1:24" x14ac:dyDescent="0.25">
      <c r="A2808" t="s">
        <v>3134</v>
      </c>
      <c r="B2808" s="1">
        <v>45668</v>
      </c>
      <c r="C2808" t="s">
        <v>139</v>
      </c>
      <c r="D2808" t="s">
        <v>140</v>
      </c>
      <c r="E2808" t="s">
        <v>63</v>
      </c>
      <c r="F2808" t="s">
        <v>54</v>
      </c>
      <c r="G2808" t="s">
        <v>79</v>
      </c>
      <c r="H2808" t="s">
        <v>80</v>
      </c>
      <c r="I2808" t="s">
        <v>112</v>
      </c>
      <c r="J2808" t="s">
        <v>113</v>
      </c>
      <c r="K2808" t="s">
        <v>42</v>
      </c>
      <c r="L2808" s="8">
        <v>8.5</v>
      </c>
      <c r="M2808" s="8">
        <v>2.8</v>
      </c>
      <c r="N2808">
        <v>53</v>
      </c>
      <c r="O2808" s="8">
        <v>450.5</v>
      </c>
      <c r="P2808" s="14">
        <v>0.39250000000000002</v>
      </c>
      <c r="Q2808" s="8">
        <v>176.82</v>
      </c>
      <c r="R2808" s="8">
        <v>273.68</v>
      </c>
      <c r="S2808" s="8">
        <v>148.4</v>
      </c>
      <c r="T2808" s="8">
        <v>125.28</v>
      </c>
      <c r="U2808">
        <v>16</v>
      </c>
      <c r="V2808" s="8">
        <v>82.62</v>
      </c>
      <c r="W2808" s="8">
        <v>52.8</v>
      </c>
      <c r="X2808" s="8">
        <v>72.48</v>
      </c>
    </row>
    <row r="2809" spans="1:24" x14ac:dyDescent="0.25">
      <c r="A2809" t="s">
        <v>3135</v>
      </c>
      <c r="B2809" s="1">
        <v>46238</v>
      </c>
      <c r="C2809" t="s">
        <v>461</v>
      </c>
      <c r="D2809" t="s">
        <v>462</v>
      </c>
      <c r="E2809" t="s">
        <v>27</v>
      </c>
      <c r="F2809" t="s">
        <v>37</v>
      </c>
      <c r="G2809" t="s">
        <v>29</v>
      </c>
      <c r="H2809" t="s">
        <v>30</v>
      </c>
      <c r="I2809" t="s">
        <v>130</v>
      </c>
      <c r="J2809" t="s">
        <v>131</v>
      </c>
      <c r="K2809" t="s">
        <v>42</v>
      </c>
      <c r="L2809" s="8">
        <v>4.8</v>
      </c>
      <c r="M2809" s="8">
        <v>1.4</v>
      </c>
      <c r="N2809">
        <v>8</v>
      </c>
      <c r="O2809" s="8">
        <v>38.4</v>
      </c>
      <c r="P2809" s="14">
        <v>0.46250000000000002</v>
      </c>
      <c r="Q2809" s="8">
        <v>17.760000000000002</v>
      </c>
      <c r="R2809" s="8">
        <v>20.64</v>
      </c>
      <c r="S2809" s="8">
        <v>11.2</v>
      </c>
      <c r="T2809" s="8">
        <v>9.44</v>
      </c>
      <c r="U2809">
        <v>0</v>
      </c>
      <c r="V2809" s="8">
        <v>0</v>
      </c>
      <c r="W2809" s="8">
        <v>0</v>
      </c>
      <c r="X2809" s="8">
        <v>9.44</v>
      </c>
    </row>
    <row r="2810" spans="1:24" x14ac:dyDescent="0.25">
      <c r="A2810" t="s">
        <v>3136</v>
      </c>
      <c r="B2810" s="1">
        <v>46108</v>
      </c>
      <c r="C2810" t="s">
        <v>567</v>
      </c>
      <c r="D2810" t="s">
        <v>568</v>
      </c>
      <c r="E2810" t="s">
        <v>27</v>
      </c>
      <c r="F2810" t="s">
        <v>37</v>
      </c>
      <c r="G2810" t="s">
        <v>29</v>
      </c>
      <c r="H2810" t="s">
        <v>30</v>
      </c>
      <c r="I2810" t="s">
        <v>156</v>
      </c>
      <c r="J2810" t="s">
        <v>157</v>
      </c>
      <c r="K2810" t="s">
        <v>42</v>
      </c>
      <c r="L2810" s="8">
        <v>6.2</v>
      </c>
      <c r="M2810" s="8">
        <v>1.9</v>
      </c>
      <c r="N2810">
        <v>10</v>
      </c>
      <c r="O2810" s="8">
        <v>62</v>
      </c>
      <c r="P2810" s="14">
        <v>5.4000000000000003E-3</v>
      </c>
      <c r="Q2810" s="8">
        <v>0.33</v>
      </c>
      <c r="R2810" s="8">
        <v>61.67</v>
      </c>
      <c r="S2810" s="8">
        <v>19</v>
      </c>
      <c r="T2810" s="8">
        <v>42.67</v>
      </c>
      <c r="U2810">
        <v>0</v>
      </c>
      <c r="V2810" s="8">
        <v>0</v>
      </c>
      <c r="W2810" s="8">
        <v>0</v>
      </c>
      <c r="X2810" s="8">
        <v>42.67</v>
      </c>
    </row>
    <row r="2811" spans="1:24" x14ac:dyDescent="0.25">
      <c r="A2811" t="s">
        <v>3137</v>
      </c>
      <c r="B2811" s="1">
        <v>45823</v>
      </c>
      <c r="C2811" t="s">
        <v>87</v>
      </c>
      <c r="D2811" t="s">
        <v>88</v>
      </c>
      <c r="E2811" t="s">
        <v>63</v>
      </c>
      <c r="F2811" t="s">
        <v>89</v>
      </c>
      <c r="G2811" t="s">
        <v>64</v>
      </c>
      <c r="H2811" t="s">
        <v>65</v>
      </c>
      <c r="I2811" t="s">
        <v>74</v>
      </c>
      <c r="J2811" t="s">
        <v>75</v>
      </c>
      <c r="K2811" t="s">
        <v>49</v>
      </c>
      <c r="L2811" s="8">
        <v>11</v>
      </c>
      <c r="M2811" s="8">
        <v>6.8</v>
      </c>
      <c r="N2811">
        <v>52</v>
      </c>
      <c r="O2811" s="8">
        <v>572</v>
      </c>
      <c r="P2811" s="14">
        <v>2.47E-2</v>
      </c>
      <c r="Q2811" s="8">
        <v>14.13</v>
      </c>
      <c r="R2811" s="8">
        <v>557.87</v>
      </c>
      <c r="S2811" s="8">
        <v>353.6</v>
      </c>
      <c r="T2811" s="8">
        <v>204.27</v>
      </c>
      <c r="U2811">
        <v>0</v>
      </c>
      <c r="V2811" s="8">
        <v>0</v>
      </c>
      <c r="W2811" s="8">
        <v>0</v>
      </c>
      <c r="X2811" s="8">
        <v>204.27</v>
      </c>
    </row>
    <row r="2812" spans="1:24" x14ac:dyDescent="0.25">
      <c r="A2812" t="s">
        <v>3138</v>
      </c>
      <c r="B2812" s="1">
        <v>45565</v>
      </c>
      <c r="C2812" t="s">
        <v>110</v>
      </c>
      <c r="D2812" t="s">
        <v>111</v>
      </c>
      <c r="E2812" t="s">
        <v>27</v>
      </c>
      <c r="F2812" t="s">
        <v>37</v>
      </c>
      <c r="G2812" t="s">
        <v>29</v>
      </c>
      <c r="H2812" t="s">
        <v>30</v>
      </c>
      <c r="I2812" t="s">
        <v>31</v>
      </c>
      <c r="J2812" t="s">
        <v>32</v>
      </c>
      <c r="K2812" t="s">
        <v>33</v>
      </c>
      <c r="L2812" s="8">
        <v>5.8</v>
      </c>
      <c r="M2812" s="8">
        <v>2.7</v>
      </c>
      <c r="N2812">
        <v>20</v>
      </c>
      <c r="O2812" s="8">
        <v>116</v>
      </c>
      <c r="P2812" s="14">
        <v>2.8E-3</v>
      </c>
      <c r="Q2812" s="8">
        <v>0.32</v>
      </c>
      <c r="R2812" s="8">
        <v>115.68</v>
      </c>
      <c r="S2812" s="8">
        <v>54</v>
      </c>
      <c r="T2812" s="8">
        <v>61.68</v>
      </c>
      <c r="U2812">
        <v>0</v>
      </c>
      <c r="V2812" s="8">
        <v>0</v>
      </c>
      <c r="W2812" s="8">
        <v>0</v>
      </c>
      <c r="X2812" s="8">
        <v>61.68</v>
      </c>
    </row>
    <row r="2813" spans="1:24" x14ac:dyDescent="0.25">
      <c r="A2813" t="s">
        <v>3139</v>
      </c>
      <c r="B2813" s="1">
        <v>46112</v>
      </c>
      <c r="C2813" t="s">
        <v>211</v>
      </c>
      <c r="D2813" t="s">
        <v>212</v>
      </c>
      <c r="E2813" t="s">
        <v>27</v>
      </c>
      <c r="F2813" t="s">
        <v>37</v>
      </c>
      <c r="G2813" t="s">
        <v>38</v>
      </c>
      <c r="H2813" t="s">
        <v>39</v>
      </c>
      <c r="I2813" t="s">
        <v>66</v>
      </c>
      <c r="J2813" t="s">
        <v>67</v>
      </c>
      <c r="K2813" t="s">
        <v>33</v>
      </c>
      <c r="L2813" s="8">
        <v>4.5</v>
      </c>
      <c r="M2813" s="8">
        <v>2.1</v>
      </c>
      <c r="N2813">
        <v>94</v>
      </c>
      <c r="O2813" s="8">
        <v>423</v>
      </c>
      <c r="P2813" s="14">
        <v>6.8999999999999999E-3</v>
      </c>
      <c r="Q2813" s="8">
        <v>2.92</v>
      </c>
      <c r="R2813" s="8">
        <v>420.08</v>
      </c>
      <c r="S2813" s="8">
        <v>197.4</v>
      </c>
      <c r="T2813" s="8">
        <v>222.68</v>
      </c>
      <c r="U2813">
        <v>0</v>
      </c>
      <c r="V2813" s="8">
        <v>0</v>
      </c>
      <c r="W2813" s="8">
        <v>0</v>
      </c>
      <c r="X2813" s="8">
        <v>222.68</v>
      </c>
    </row>
    <row r="2814" spans="1:24" x14ac:dyDescent="0.25">
      <c r="A2814" t="s">
        <v>3140</v>
      </c>
      <c r="B2814" s="1">
        <v>45376</v>
      </c>
      <c r="C2814" t="s">
        <v>35</v>
      </c>
      <c r="D2814" t="s">
        <v>36</v>
      </c>
      <c r="E2814" t="s">
        <v>27</v>
      </c>
      <c r="F2814" t="s">
        <v>37</v>
      </c>
      <c r="G2814" t="s">
        <v>29</v>
      </c>
      <c r="H2814" t="s">
        <v>30</v>
      </c>
      <c r="I2814" t="s">
        <v>117</v>
      </c>
      <c r="J2814" t="s">
        <v>118</v>
      </c>
      <c r="K2814" t="s">
        <v>59</v>
      </c>
      <c r="L2814" s="8">
        <v>6</v>
      </c>
      <c r="M2814" s="8">
        <v>4.2</v>
      </c>
      <c r="N2814">
        <v>44</v>
      </c>
      <c r="O2814" s="8">
        <v>264</v>
      </c>
      <c r="P2814" s="14">
        <v>1.49E-2</v>
      </c>
      <c r="Q2814" s="8">
        <v>3.93</v>
      </c>
      <c r="R2814" s="8">
        <v>260.07</v>
      </c>
      <c r="S2814" s="8">
        <v>184.8</v>
      </c>
      <c r="T2814" s="8">
        <v>75.27</v>
      </c>
      <c r="U2814">
        <v>10</v>
      </c>
      <c r="V2814" s="8">
        <v>59.11</v>
      </c>
      <c r="W2814" s="8">
        <v>47</v>
      </c>
      <c r="X2814" s="8">
        <v>28.27</v>
      </c>
    </row>
    <row r="2815" spans="1:24" x14ac:dyDescent="0.25">
      <c r="A2815" t="s">
        <v>3141</v>
      </c>
      <c r="B2815" s="1">
        <v>46036</v>
      </c>
      <c r="C2815" t="s">
        <v>139</v>
      </c>
      <c r="D2815" t="s">
        <v>140</v>
      </c>
      <c r="E2815" t="s">
        <v>63</v>
      </c>
      <c r="F2815" t="s">
        <v>54</v>
      </c>
      <c r="G2815" t="s">
        <v>64</v>
      </c>
      <c r="H2815" t="s">
        <v>65</v>
      </c>
      <c r="I2815" t="s">
        <v>144</v>
      </c>
      <c r="J2815" t="s">
        <v>145</v>
      </c>
      <c r="K2815" t="s">
        <v>33</v>
      </c>
      <c r="L2815" s="8">
        <v>12</v>
      </c>
      <c r="M2815" s="8">
        <v>6.5</v>
      </c>
      <c r="N2815">
        <v>216</v>
      </c>
      <c r="O2815" s="8">
        <v>2592</v>
      </c>
      <c r="P2815" s="14">
        <v>5.9200000000000003E-2</v>
      </c>
      <c r="Q2815" s="8">
        <v>153.44999999999999</v>
      </c>
      <c r="R2815" s="8">
        <v>2438.5500000000002</v>
      </c>
      <c r="S2815" s="8">
        <v>1404</v>
      </c>
      <c r="T2815" s="8">
        <v>1034.55</v>
      </c>
      <c r="U2815">
        <v>0</v>
      </c>
      <c r="V2815" s="8">
        <v>0</v>
      </c>
      <c r="W2815" s="8">
        <v>0</v>
      </c>
      <c r="X2815" s="8">
        <v>1034.55</v>
      </c>
    </row>
    <row r="2816" spans="1:24" x14ac:dyDescent="0.25">
      <c r="A2816" t="s">
        <v>3142</v>
      </c>
      <c r="B2816" s="1">
        <v>45726</v>
      </c>
      <c r="C2816" t="s">
        <v>168</v>
      </c>
      <c r="D2816" t="s">
        <v>169</v>
      </c>
      <c r="E2816" t="s">
        <v>63</v>
      </c>
      <c r="F2816" t="s">
        <v>46</v>
      </c>
      <c r="G2816" t="s">
        <v>64</v>
      </c>
      <c r="H2816" t="s">
        <v>65</v>
      </c>
      <c r="I2816" t="s">
        <v>40</v>
      </c>
      <c r="J2816" t="s">
        <v>41</v>
      </c>
      <c r="K2816" t="s">
        <v>42</v>
      </c>
      <c r="L2816" s="8">
        <v>14.5</v>
      </c>
      <c r="M2816" s="8">
        <v>4.2</v>
      </c>
      <c r="N2816">
        <v>21</v>
      </c>
      <c r="O2816" s="8">
        <v>304.5</v>
      </c>
      <c r="P2816" s="14">
        <v>0.12230000000000001</v>
      </c>
      <c r="Q2816" s="8">
        <v>37.24</v>
      </c>
      <c r="R2816" s="8">
        <v>267.26</v>
      </c>
      <c r="S2816" s="8">
        <v>88.2</v>
      </c>
      <c r="T2816" s="8">
        <v>179.06</v>
      </c>
      <c r="U2816">
        <v>0</v>
      </c>
      <c r="V2816" s="8">
        <v>0</v>
      </c>
      <c r="W2816" s="8">
        <v>0</v>
      </c>
      <c r="X2816" s="8">
        <v>179.06</v>
      </c>
    </row>
    <row r="2817" spans="1:24" x14ac:dyDescent="0.25">
      <c r="A2817" t="s">
        <v>3143</v>
      </c>
      <c r="B2817" s="1">
        <v>45372</v>
      </c>
      <c r="C2817" t="s">
        <v>420</v>
      </c>
      <c r="D2817" t="s">
        <v>421</v>
      </c>
      <c r="E2817" t="s">
        <v>150</v>
      </c>
      <c r="F2817" t="s">
        <v>89</v>
      </c>
      <c r="G2817" t="s">
        <v>151</v>
      </c>
      <c r="H2817" t="s">
        <v>152</v>
      </c>
      <c r="I2817" t="s">
        <v>57</v>
      </c>
      <c r="J2817" t="s">
        <v>58</v>
      </c>
      <c r="K2817" t="s">
        <v>59</v>
      </c>
      <c r="L2817" s="8">
        <v>10.5</v>
      </c>
      <c r="M2817" s="8">
        <v>7.5</v>
      </c>
      <c r="N2817">
        <v>141</v>
      </c>
      <c r="O2817" s="8">
        <v>1480.5</v>
      </c>
      <c r="P2817" s="14">
        <v>0.2477</v>
      </c>
      <c r="Q2817" s="8">
        <v>366.72</v>
      </c>
      <c r="R2817" s="8">
        <v>1113.78</v>
      </c>
      <c r="S2817" s="8">
        <v>1057.5</v>
      </c>
      <c r="T2817" s="8">
        <v>56.28</v>
      </c>
      <c r="U2817">
        <v>0</v>
      </c>
      <c r="V2817" s="8">
        <v>0</v>
      </c>
      <c r="W2817" s="8">
        <v>0</v>
      </c>
      <c r="X2817" s="8">
        <v>56.28</v>
      </c>
    </row>
    <row r="2818" spans="1:24" x14ac:dyDescent="0.25">
      <c r="A2818" t="s">
        <v>3144</v>
      </c>
      <c r="B2818" s="1">
        <v>45732</v>
      </c>
      <c r="C2818" t="s">
        <v>285</v>
      </c>
      <c r="D2818" t="s">
        <v>286</v>
      </c>
      <c r="E2818" t="s">
        <v>27</v>
      </c>
      <c r="F2818" t="s">
        <v>89</v>
      </c>
      <c r="G2818" t="s">
        <v>29</v>
      </c>
      <c r="H2818" t="s">
        <v>30</v>
      </c>
      <c r="I2818" t="s">
        <v>144</v>
      </c>
      <c r="J2818" t="s">
        <v>145</v>
      </c>
      <c r="K2818" t="s">
        <v>33</v>
      </c>
      <c r="L2818" s="8">
        <v>12</v>
      </c>
      <c r="M2818" s="8">
        <v>6.5</v>
      </c>
      <c r="N2818">
        <v>103</v>
      </c>
      <c r="O2818" s="8">
        <v>1236</v>
      </c>
      <c r="P2818" s="14">
        <v>7.0900000000000005E-2</v>
      </c>
      <c r="Q2818" s="8">
        <v>87.63</v>
      </c>
      <c r="R2818" s="8">
        <v>1148.3699999999999</v>
      </c>
      <c r="S2818" s="8">
        <v>669.5</v>
      </c>
      <c r="T2818" s="8">
        <v>478.87</v>
      </c>
      <c r="U2818">
        <v>0</v>
      </c>
      <c r="V2818" s="8">
        <v>0</v>
      </c>
      <c r="W2818" s="8">
        <v>0</v>
      </c>
      <c r="X2818" s="8">
        <v>478.87</v>
      </c>
    </row>
    <row r="2819" spans="1:24" x14ac:dyDescent="0.25">
      <c r="A2819" t="s">
        <v>3145</v>
      </c>
      <c r="B2819" s="1">
        <v>45908</v>
      </c>
      <c r="C2819" t="s">
        <v>51</v>
      </c>
      <c r="D2819" t="s">
        <v>52</v>
      </c>
      <c r="E2819" t="s">
        <v>53</v>
      </c>
      <c r="F2819" t="s">
        <v>54</v>
      </c>
      <c r="G2819" t="s">
        <v>55</v>
      </c>
      <c r="H2819" t="s">
        <v>56</v>
      </c>
      <c r="I2819" t="s">
        <v>185</v>
      </c>
      <c r="J2819" t="s">
        <v>186</v>
      </c>
      <c r="K2819" t="s">
        <v>59</v>
      </c>
      <c r="L2819" s="8">
        <v>4.9000000000000004</v>
      </c>
      <c r="M2819" s="8">
        <v>3.1</v>
      </c>
      <c r="N2819">
        <v>114</v>
      </c>
      <c r="O2819" s="8">
        <v>558.6</v>
      </c>
      <c r="P2819" s="14">
        <v>1.6999999999999999E-3</v>
      </c>
      <c r="Q2819" s="8">
        <v>0.95</v>
      </c>
      <c r="R2819" s="8">
        <v>557.65</v>
      </c>
      <c r="S2819" s="8">
        <v>353.4</v>
      </c>
      <c r="T2819" s="8">
        <v>204.25</v>
      </c>
      <c r="U2819">
        <v>0</v>
      </c>
      <c r="V2819" s="8">
        <v>0</v>
      </c>
      <c r="W2819" s="8">
        <v>0</v>
      </c>
      <c r="X2819" s="8">
        <v>204.25</v>
      </c>
    </row>
    <row r="2820" spans="1:24" x14ac:dyDescent="0.25">
      <c r="A2820" t="s">
        <v>3146</v>
      </c>
      <c r="B2820" s="1">
        <v>46134</v>
      </c>
      <c r="C2820" t="s">
        <v>291</v>
      </c>
      <c r="D2820" t="s">
        <v>292</v>
      </c>
      <c r="E2820" t="s">
        <v>150</v>
      </c>
      <c r="F2820" t="s">
        <v>54</v>
      </c>
      <c r="G2820" t="s">
        <v>151</v>
      </c>
      <c r="H2820" t="s">
        <v>152</v>
      </c>
      <c r="I2820" t="s">
        <v>117</v>
      </c>
      <c r="J2820" t="s">
        <v>118</v>
      </c>
      <c r="K2820" t="s">
        <v>59</v>
      </c>
      <c r="L2820" s="8">
        <v>6</v>
      </c>
      <c r="M2820" s="8">
        <v>4.2</v>
      </c>
      <c r="N2820">
        <v>36</v>
      </c>
      <c r="O2820" s="8">
        <v>216</v>
      </c>
      <c r="P2820" s="14">
        <v>4.3200000000000002E-2</v>
      </c>
      <c r="Q2820" s="8">
        <v>9.33</v>
      </c>
      <c r="R2820" s="8">
        <v>206.67</v>
      </c>
      <c r="S2820" s="8">
        <v>151.19999999999999</v>
      </c>
      <c r="T2820" s="8">
        <v>55.47</v>
      </c>
      <c r="U2820">
        <v>0</v>
      </c>
      <c r="V2820" s="8">
        <v>0</v>
      </c>
      <c r="W2820" s="8">
        <v>0</v>
      </c>
      <c r="X2820" s="8">
        <v>55.47</v>
      </c>
    </row>
    <row r="2821" spans="1:24" x14ac:dyDescent="0.25">
      <c r="A2821" t="s">
        <v>3147</v>
      </c>
      <c r="B2821" s="1">
        <v>45476</v>
      </c>
      <c r="C2821" t="s">
        <v>279</v>
      </c>
      <c r="D2821" t="s">
        <v>280</v>
      </c>
      <c r="E2821" t="s">
        <v>53</v>
      </c>
      <c r="F2821" t="s">
        <v>54</v>
      </c>
      <c r="G2821" t="s">
        <v>55</v>
      </c>
      <c r="H2821" t="s">
        <v>56</v>
      </c>
      <c r="I2821" t="s">
        <v>57</v>
      </c>
      <c r="J2821" t="s">
        <v>58</v>
      </c>
      <c r="K2821" t="s">
        <v>59</v>
      </c>
      <c r="L2821" s="8">
        <v>10.5</v>
      </c>
      <c r="M2821" s="8">
        <v>7.5</v>
      </c>
      <c r="N2821">
        <v>156</v>
      </c>
      <c r="O2821" s="8">
        <v>1638</v>
      </c>
      <c r="P2821" s="14">
        <v>5.0000000000000001E-4</v>
      </c>
      <c r="Q2821" s="8">
        <v>0.82</v>
      </c>
      <c r="R2821" s="8">
        <v>1637.18</v>
      </c>
      <c r="S2821" s="8">
        <v>1170</v>
      </c>
      <c r="T2821" s="8">
        <v>467.18</v>
      </c>
      <c r="U2821">
        <v>0</v>
      </c>
      <c r="V2821" s="8">
        <v>0</v>
      </c>
      <c r="W2821" s="8">
        <v>0</v>
      </c>
      <c r="X2821" s="8">
        <v>467.18</v>
      </c>
    </row>
    <row r="2822" spans="1:24" x14ac:dyDescent="0.25">
      <c r="A2822" t="s">
        <v>3148</v>
      </c>
      <c r="B2822" s="1">
        <v>45850</v>
      </c>
      <c r="C2822" t="s">
        <v>455</v>
      </c>
      <c r="D2822" t="s">
        <v>456</v>
      </c>
      <c r="E2822" t="s">
        <v>71</v>
      </c>
      <c r="F2822" t="s">
        <v>89</v>
      </c>
      <c r="G2822" t="s">
        <v>165</v>
      </c>
      <c r="H2822" t="s">
        <v>166</v>
      </c>
      <c r="I2822" t="s">
        <v>117</v>
      </c>
      <c r="J2822" t="s">
        <v>118</v>
      </c>
      <c r="K2822" t="s">
        <v>59</v>
      </c>
      <c r="L2822" s="8">
        <v>6</v>
      </c>
      <c r="M2822" s="8">
        <v>4.2</v>
      </c>
      <c r="N2822">
        <v>49</v>
      </c>
      <c r="O2822" s="8">
        <v>294</v>
      </c>
      <c r="P2822" s="14">
        <v>7.8E-2</v>
      </c>
      <c r="Q2822" s="8">
        <v>22.93</v>
      </c>
      <c r="R2822" s="8">
        <v>271.07</v>
      </c>
      <c r="S2822" s="8">
        <v>205.8</v>
      </c>
      <c r="T2822" s="8">
        <v>65.27</v>
      </c>
      <c r="U2822">
        <v>0</v>
      </c>
      <c r="V2822" s="8">
        <v>0</v>
      </c>
      <c r="W2822" s="8">
        <v>0</v>
      </c>
      <c r="X2822" s="8">
        <v>65.27</v>
      </c>
    </row>
    <row r="2823" spans="1:24" x14ac:dyDescent="0.25">
      <c r="A2823" t="s">
        <v>3149</v>
      </c>
      <c r="B2823" s="1">
        <v>45592</v>
      </c>
      <c r="C2823" t="s">
        <v>671</v>
      </c>
      <c r="D2823" t="s">
        <v>672</v>
      </c>
      <c r="E2823" t="s">
        <v>27</v>
      </c>
      <c r="F2823" t="s">
        <v>89</v>
      </c>
      <c r="G2823" t="s">
        <v>29</v>
      </c>
      <c r="H2823" t="s">
        <v>30</v>
      </c>
      <c r="I2823" t="s">
        <v>127</v>
      </c>
      <c r="J2823" t="s">
        <v>128</v>
      </c>
      <c r="K2823" t="s">
        <v>33</v>
      </c>
      <c r="L2823" s="8">
        <v>7.2</v>
      </c>
      <c r="M2823" s="8">
        <v>3.6</v>
      </c>
      <c r="N2823">
        <v>228</v>
      </c>
      <c r="O2823" s="8">
        <v>1641.6</v>
      </c>
      <c r="P2823" s="14">
        <v>8.4199999999999997E-2</v>
      </c>
      <c r="Q2823" s="8">
        <v>138.22</v>
      </c>
      <c r="R2823" s="8">
        <v>1503.38</v>
      </c>
      <c r="S2823" s="8">
        <v>820.8</v>
      </c>
      <c r="T2823" s="8">
        <v>682.58</v>
      </c>
      <c r="U2823">
        <v>0</v>
      </c>
      <c r="V2823" s="8">
        <v>0</v>
      </c>
      <c r="W2823" s="8">
        <v>0</v>
      </c>
      <c r="X2823" s="8">
        <v>682.58</v>
      </c>
    </row>
    <row r="2824" spans="1:24" x14ac:dyDescent="0.25">
      <c r="A2824" t="s">
        <v>3150</v>
      </c>
      <c r="B2824" s="1">
        <v>45620</v>
      </c>
      <c r="C2824" t="s">
        <v>501</v>
      </c>
      <c r="D2824" t="s">
        <v>502</v>
      </c>
      <c r="E2824" t="s">
        <v>27</v>
      </c>
      <c r="F2824" t="s">
        <v>37</v>
      </c>
      <c r="G2824" t="s">
        <v>29</v>
      </c>
      <c r="H2824" t="s">
        <v>30</v>
      </c>
      <c r="I2824" t="s">
        <v>122</v>
      </c>
      <c r="J2824" t="s">
        <v>123</v>
      </c>
      <c r="K2824" t="s">
        <v>59</v>
      </c>
      <c r="L2824" s="8">
        <v>5.5</v>
      </c>
      <c r="M2824" s="8">
        <v>3.8</v>
      </c>
      <c r="N2824">
        <v>32</v>
      </c>
      <c r="O2824" s="8">
        <v>176</v>
      </c>
      <c r="P2824" s="14">
        <v>4.1399999999999999E-2</v>
      </c>
      <c r="Q2824" s="8">
        <v>7.29</v>
      </c>
      <c r="R2824" s="8">
        <v>168.71</v>
      </c>
      <c r="S2824" s="8">
        <v>121.6</v>
      </c>
      <c r="T2824" s="8">
        <v>47.11</v>
      </c>
      <c r="U2824">
        <v>0</v>
      </c>
      <c r="V2824" s="8">
        <v>0</v>
      </c>
      <c r="W2824" s="8">
        <v>0</v>
      </c>
      <c r="X2824" s="8">
        <v>47.11</v>
      </c>
    </row>
    <row r="2825" spans="1:24" x14ac:dyDescent="0.25">
      <c r="A2825" t="s">
        <v>3151</v>
      </c>
      <c r="B2825" s="1">
        <v>45397</v>
      </c>
      <c r="C2825" t="s">
        <v>615</v>
      </c>
      <c r="D2825" t="s">
        <v>616</v>
      </c>
      <c r="E2825" t="s">
        <v>150</v>
      </c>
      <c r="F2825" t="s">
        <v>89</v>
      </c>
      <c r="G2825" t="s">
        <v>151</v>
      </c>
      <c r="H2825" t="s">
        <v>152</v>
      </c>
      <c r="I2825" t="s">
        <v>31</v>
      </c>
      <c r="J2825" t="s">
        <v>32</v>
      </c>
      <c r="K2825" t="s">
        <v>33</v>
      </c>
      <c r="L2825" s="8">
        <v>5.8</v>
      </c>
      <c r="M2825" s="8">
        <v>2.7</v>
      </c>
      <c r="N2825">
        <v>157</v>
      </c>
      <c r="O2825" s="8">
        <v>910.6</v>
      </c>
      <c r="P2825" s="14">
        <v>9.1999999999999998E-2</v>
      </c>
      <c r="Q2825" s="8">
        <v>83.78</v>
      </c>
      <c r="R2825" s="8">
        <v>826.82</v>
      </c>
      <c r="S2825" s="8">
        <v>423.9</v>
      </c>
      <c r="T2825" s="8">
        <v>402.92</v>
      </c>
      <c r="U2825">
        <v>0</v>
      </c>
      <c r="V2825" s="8">
        <v>0</v>
      </c>
      <c r="W2825" s="8">
        <v>0</v>
      </c>
      <c r="X2825" s="8">
        <v>402.92</v>
      </c>
    </row>
    <row r="2826" spans="1:24" x14ac:dyDescent="0.25">
      <c r="A2826" t="s">
        <v>3152</v>
      </c>
      <c r="B2826" s="1">
        <v>45373</v>
      </c>
      <c r="C2826" t="s">
        <v>110</v>
      </c>
      <c r="D2826" t="s">
        <v>111</v>
      </c>
      <c r="E2826" t="s">
        <v>27</v>
      </c>
      <c r="F2826" t="s">
        <v>37</v>
      </c>
      <c r="G2826" t="s">
        <v>38</v>
      </c>
      <c r="H2826" t="s">
        <v>39</v>
      </c>
      <c r="I2826" t="s">
        <v>104</v>
      </c>
      <c r="J2826" t="s">
        <v>105</v>
      </c>
      <c r="K2826" t="s">
        <v>49</v>
      </c>
      <c r="L2826" s="8">
        <v>4.2</v>
      </c>
      <c r="M2826" s="8">
        <v>2.8</v>
      </c>
      <c r="N2826">
        <v>15</v>
      </c>
      <c r="O2826" s="8">
        <v>63</v>
      </c>
      <c r="P2826" s="14">
        <v>4.8800000000000003E-2</v>
      </c>
      <c r="Q2826" s="8">
        <v>3.07</v>
      </c>
      <c r="R2826" s="8">
        <v>59.93</v>
      </c>
      <c r="S2826" s="8">
        <v>42</v>
      </c>
      <c r="T2826" s="8">
        <v>17.93</v>
      </c>
      <c r="U2826">
        <v>0</v>
      </c>
      <c r="V2826" s="8">
        <v>0</v>
      </c>
      <c r="W2826" s="8">
        <v>0</v>
      </c>
      <c r="X2826" s="8">
        <v>17.93</v>
      </c>
    </row>
    <row r="2827" spans="1:24" x14ac:dyDescent="0.25">
      <c r="A2827" t="s">
        <v>3153</v>
      </c>
      <c r="B2827" s="1">
        <v>45627</v>
      </c>
      <c r="C2827" t="s">
        <v>255</v>
      </c>
      <c r="D2827" t="s">
        <v>256</v>
      </c>
      <c r="E2827" t="s">
        <v>27</v>
      </c>
      <c r="F2827" t="s">
        <v>89</v>
      </c>
      <c r="G2827" t="s">
        <v>29</v>
      </c>
      <c r="H2827" t="s">
        <v>30</v>
      </c>
      <c r="I2827" t="s">
        <v>127</v>
      </c>
      <c r="J2827" t="s">
        <v>128</v>
      </c>
      <c r="K2827" t="s">
        <v>33</v>
      </c>
      <c r="L2827" s="8">
        <v>7.2</v>
      </c>
      <c r="M2827" s="8">
        <v>3.6</v>
      </c>
      <c r="N2827">
        <v>139</v>
      </c>
      <c r="O2827" s="8">
        <v>1000.8</v>
      </c>
      <c r="P2827" s="14">
        <v>6.5299999999999997E-2</v>
      </c>
      <c r="Q2827" s="8">
        <v>65.349999999999994</v>
      </c>
      <c r="R2827" s="8">
        <v>935.45</v>
      </c>
      <c r="S2827" s="8">
        <v>500.4</v>
      </c>
      <c r="T2827" s="8">
        <v>435.05</v>
      </c>
      <c r="U2827">
        <v>0</v>
      </c>
      <c r="V2827" s="8">
        <v>0</v>
      </c>
      <c r="W2827" s="8">
        <v>0</v>
      </c>
      <c r="X2827" s="8">
        <v>435.05</v>
      </c>
    </row>
    <row r="2828" spans="1:24" x14ac:dyDescent="0.25">
      <c r="A2828" t="s">
        <v>3154</v>
      </c>
      <c r="B2828" s="1">
        <v>45968</v>
      </c>
      <c r="C2828" t="s">
        <v>410</v>
      </c>
      <c r="D2828" t="s">
        <v>411</v>
      </c>
      <c r="E2828" t="s">
        <v>150</v>
      </c>
      <c r="F2828" t="s">
        <v>46</v>
      </c>
      <c r="G2828" t="s">
        <v>151</v>
      </c>
      <c r="H2828" t="s">
        <v>152</v>
      </c>
      <c r="I2828" t="s">
        <v>40</v>
      </c>
      <c r="J2828" t="s">
        <v>41</v>
      </c>
      <c r="K2828" t="s">
        <v>42</v>
      </c>
      <c r="L2828" s="8">
        <v>14.5</v>
      </c>
      <c r="M2828" s="8">
        <v>4.2</v>
      </c>
      <c r="N2828">
        <v>29</v>
      </c>
      <c r="O2828" s="8">
        <v>420.5</v>
      </c>
      <c r="P2828" s="14">
        <v>0.1166</v>
      </c>
      <c r="Q2828" s="8">
        <v>49.03</v>
      </c>
      <c r="R2828" s="8">
        <v>371.47</v>
      </c>
      <c r="S2828" s="8">
        <v>121.8</v>
      </c>
      <c r="T2828" s="8">
        <v>249.67</v>
      </c>
      <c r="U2828">
        <v>0</v>
      </c>
      <c r="V2828" s="8">
        <v>0</v>
      </c>
      <c r="W2828" s="8">
        <v>0</v>
      </c>
      <c r="X2828" s="8">
        <v>249.67</v>
      </c>
    </row>
    <row r="2829" spans="1:24" x14ac:dyDescent="0.25">
      <c r="A2829" t="s">
        <v>3155</v>
      </c>
      <c r="B2829" s="1">
        <v>45594</v>
      </c>
      <c r="C2829" t="s">
        <v>386</v>
      </c>
      <c r="D2829" t="s">
        <v>387</v>
      </c>
      <c r="E2829" t="s">
        <v>27</v>
      </c>
      <c r="F2829" t="s">
        <v>54</v>
      </c>
      <c r="G2829" t="s">
        <v>29</v>
      </c>
      <c r="H2829" t="s">
        <v>30</v>
      </c>
      <c r="I2829" t="s">
        <v>57</v>
      </c>
      <c r="J2829" t="s">
        <v>58</v>
      </c>
      <c r="K2829" t="s">
        <v>59</v>
      </c>
      <c r="L2829" s="8">
        <v>10.5</v>
      </c>
      <c r="M2829" s="8">
        <v>7.5</v>
      </c>
      <c r="N2829">
        <v>15</v>
      </c>
      <c r="O2829" s="8">
        <v>157.5</v>
      </c>
      <c r="P2829" s="14">
        <v>4.0000000000000001E-3</v>
      </c>
      <c r="Q2829" s="8">
        <v>0.63</v>
      </c>
      <c r="R2829" s="8">
        <v>156.87</v>
      </c>
      <c r="S2829" s="8">
        <v>112.5</v>
      </c>
      <c r="T2829" s="8">
        <v>44.37</v>
      </c>
      <c r="U2829">
        <v>8</v>
      </c>
      <c r="V2829" s="8">
        <v>83.66</v>
      </c>
      <c r="W2829" s="8">
        <v>64</v>
      </c>
      <c r="X2829" s="8">
        <v>-19.63</v>
      </c>
    </row>
    <row r="2830" spans="1:24" x14ac:dyDescent="0.25">
      <c r="A2830" t="s">
        <v>3156</v>
      </c>
      <c r="B2830" s="1">
        <v>45605</v>
      </c>
      <c r="C2830" t="s">
        <v>383</v>
      </c>
      <c r="D2830" t="s">
        <v>384</v>
      </c>
      <c r="E2830" t="s">
        <v>63</v>
      </c>
      <c r="F2830" t="s">
        <v>54</v>
      </c>
      <c r="G2830" t="s">
        <v>79</v>
      </c>
      <c r="H2830" t="s">
        <v>80</v>
      </c>
      <c r="I2830" t="s">
        <v>156</v>
      </c>
      <c r="J2830" t="s">
        <v>157</v>
      </c>
      <c r="K2830" t="s">
        <v>42</v>
      </c>
      <c r="L2830" s="8">
        <v>6.2</v>
      </c>
      <c r="M2830" s="8">
        <v>1.9</v>
      </c>
      <c r="N2830">
        <v>20</v>
      </c>
      <c r="O2830" s="8">
        <v>124</v>
      </c>
      <c r="P2830" s="14">
        <v>2.2100000000000002E-2</v>
      </c>
      <c r="Q2830" s="8">
        <v>2.74</v>
      </c>
      <c r="R2830" s="8">
        <v>121.26</v>
      </c>
      <c r="S2830" s="8">
        <v>38</v>
      </c>
      <c r="T2830" s="8">
        <v>83.26</v>
      </c>
      <c r="U2830">
        <v>0</v>
      </c>
      <c r="V2830" s="8">
        <v>0</v>
      </c>
      <c r="W2830" s="8">
        <v>0</v>
      </c>
      <c r="X2830" s="8">
        <v>83.26</v>
      </c>
    </row>
    <row r="2831" spans="1:24" x14ac:dyDescent="0.25">
      <c r="A2831" t="s">
        <v>3157</v>
      </c>
      <c r="B2831" s="1">
        <v>45748</v>
      </c>
      <c r="C2831" t="s">
        <v>340</v>
      </c>
      <c r="D2831" t="s">
        <v>341</v>
      </c>
      <c r="E2831" t="s">
        <v>27</v>
      </c>
      <c r="F2831" t="s">
        <v>54</v>
      </c>
      <c r="G2831" t="s">
        <v>38</v>
      </c>
      <c r="H2831" t="s">
        <v>39</v>
      </c>
      <c r="I2831" t="s">
        <v>57</v>
      </c>
      <c r="J2831" t="s">
        <v>58</v>
      </c>
      <c r="K2831" t="s">
        <v>59</v>
      </c>
      <c r="L2831" s="8">
        <v>10.5</v>
      </c>
      <c r="M2831" s="8">
        <v>7.5</v>
      </c>
      <c r="N2831">
        <v>66</v>
      </c>
      <c r="O2831" s="8">
        <v>693</v>
      </c>
      <c r="P2831" s="14">
        <v>6.4000000000000003E-3</v>
      </c>
      <c r="Q2831" s="8">
        <v>4.4400000000000004</v>
      </c>
      <c r="R2831" s="8">
        <v>688.56</v>
      </c>
      <c r="S2831" s="8">
        <v>495</v>
      </c>
      <c r="T2831" s="8">
        <v>193.56</v>
      </c>
      <c r="U2831">
        <v>0</v>
      </c>
      <c r="V2831" s="8">
        <v>0</v>
      </c>
      <c r="W2831" s="8">
        <v>0</v>
      </c>
      <c r="X2831" s="8">
        <v>193.56</v>
      </c>
    </row>
    <row r="2832" spans="1:24" x14ac:dyDescent="0.25">
      <c r="A2832" t="s">
        <v>3158</v>
      </c>
      <c r="B2832" s="1">
        <v>45909</v>
      </c>
      <c r="C2832" t="s">
        <v>378</v>
      </c>
      <c r="D2832" t="s">
        <v>379</v>
      </c>
      <c r="E2832" t="s">
        <v>71</v>
      </c>
      <c r="F2832" t="s">
        <v>54</v>
      </c>
      <c r="G2832" t="s">
        <v>165</v>
      </c>
      <c r="H2832" t="s">
        <v>166</v>
      </c>
      <c r="I2832" t="s">
        <v>66</v>
      </c>
      <c r="J2832" t="s">
        <v>67</v>
      </c>
      <c r="K2832" t="s">
        <v>33</v>
      </c>
      <c r="L2832" s="8">
        <v>4.5</v>
      </c>
      <c r="M2832" s="8">
        <v>2.1</v>
      </c>
      <c r="N2832">
        <v>85</v>
      </c>
      <c r="O2832" s="8">
        <v>382.5</v>
      </c>
      <c r="P2832" s="14">
        <v>2.6499999999999999E-2</v>
      </c>
      <c r="Q2832" s="8">
        <v>10.14</v>
      </c>
      <c r="R2832" s="8">
        <v>372.36</v>
      </c>
      <c r="S2832" s="8">
        <v>178.5</v>
      </c>
      <c r="T2832" s="8">
        <v>193.86</v>
      </c>
      <c r="U2832">
        <v>0</v>
      </c>
      <c r="V2832" s="8">
        <v>0</v>
      </c>
      <c r="W2832" s="8">
        <v>0</v>
      </c>
      <c r="X2832" s="8">
        <v>193.86</v>
      </c>
    </row>
    <row r="2833" spans="1:24" x14ac:dyDescent="0.25">
      <c r="A2833" t="s">
        <v>3159</v>
      </c>
      <c r="B2833" s="1">
        <v>46026</v>
      </c>
      <c r="C2833" t="s">
        <v>403</v>
      </c>
      <c r="D2833" t="s">
        <v>404</v>
      </c>
      <c r="E2833" t="s">
        <v>53</v>
      </c>
      <c r="F2833" t="s">
        <v>37</v>
      </c>
      <c r="G2833" t="s">
        <v>55</v>
      </c>
      <c r="H2833" t="s">
        <v>56</v>
      </c>
      <c r="I2833" t="s">
        <v>84</v>
      </c>
      <c r="J2833" t="s">
        <v>85</v>
      </c>
      <c r="K2833" t="s">
        <v>42</v>
      </c>
      <c r="L2833" s="8">
        <v>9.9</v>
      </c>
      <c r="M2833" s="8">
        <v>3.1</v>
      </c>
      <c r="N2833">
        <v>21</v>
      </c>
      <c r="O2833" s="8">
        <v>207.9</v>
      </c>
      <c r="P2833" s="14">
        <v>8.8999999999999999E-3</v>
      </c>
      <c r="Q2833" s="8">
        <v>1.85</v>
      </c>
      <c r="R2833" s="8">
        <v>206.05</v>
      </c>
      <c r="S2833" s="8">
        <v>65.099999999999994</v>
      </c>
      <c r="T2833" s="8">
        <v>140.94999999999999</v>
      </c>
      <c r="U2833">
        <v>0</v>
      </c>
      <c r="V2833" s="8">
        <v>0</v>
      </c>
      <c r="W2833" s="8">
        <v>0</v>
      </c>
      <c r="X2833" s="8">
        <v>140.94999999999999</v>
      </c>
    </row>
    <row r="2834" spans="1:24" x14ac:dyDescent="0.25">
      <c r="A2834" t="s">
        <v>3160</v>
      </c>
      <c r="B2834" s="1">
        <v>45728</v>
      </c>
      <c r="C2834" t="s">
        <v>334</v>
      </c>
      <c r="D2834" t="s">
        <v>335</v>
      </c>
      <c r="E2834" t="s">
        <v>53</v>
      </c>
      <c r="F2834" t="s">
        <v>37</v>
      </c>
      <c r="G2834" t="s">
        <v>55</v>
      </c>
      <c r="H2834" t="s">
        <v>56</v>
      </c>
      <c r="I2834" t="s">
        <v>66</v>
      </c>
      <c r="J2834" t="s">
        <v>67</v>
      </c>
      <c r="K2834" t="s">
        <v>33</v>
      </c>
      <c r="L2834" s="8">
        <v>4.5</v>
      </c>
      <c r="M2834" s="8">
        <v>2.1</v>
      </c>
      <c r="N2834">
        <v>16</v>
      </c>
      <c r="O2834" s="8">
        <v>72</v>
      </c>
      <c r="P2834" s="14">
        <v>1.4800000000000001E-2</v>
      </c>
      <c r="Q2834" s="8">
        <v>1.07</v>
      </c>
      <c r="R2834" s="8">
        <v>70.930000000000007</v>
      </c>
      <c r="S2834" s="8">
        <v>33.6</v>
      </c>
      <c r="T2834" s="8">
        <v>37.33</v>
      </c>
      <c r="U2834">
        <v>0</v>
      </c>
      <c r="V2834" s="8">
        <v>0</v>
      </c>
      <c r="W2834" s="8">
        <v>0</v>
      </c>
      <c r="X2834" s="8">
        <v>37.33</v>
      </c>
    </row>
    <row r="2835" spans="1:24" x14ac:dyDescent="0.25">
      <c r="A2835" t="s">
        <v>3161</v>
      </c>
      <c r="B2835" s="1">
        <v>45462</v>
      </c>
      <c r="C2835" t="s">
        <v>350</v>
      </c>
      <c r="D2835" t="s">
        <v>351</v>
      </c>
      <c r="E2835" t="s">
        <v>63</v>
      </c>
      <c r="F2835" t="s">
        <v>89</v>
      </c>
      <c r="G2835" t="s">
        <v>64</v>
      </c>
      <c r="H2835" t="s">
        <v>65</v>
      </c>
      <c r="I2835" t="s">
        <v>84</v>
      </c>
      <c r="J2835" t="s">
        <v>85</v>
      </c>
      <c r="K2835" t="s">
        <v>42</v>
      </c>
      <c r="L2835" s="8">
        <v>9.9</v>
      </c>
      <c r="M2835" s="8">
        <v>3.1</v>
      </c>
      <c r="N2835">
        <v>20</v>
      </c>
      <c r="O2835" s="8">
        <v>198</v>
      </c>
      <c r="P2835" s="14">
        <v>4.8500000000000001E-2</v>
      </c>
      <c r="Q2835" s="8">
        <v>9.6</v>
      </c>
      <c r="R2835" s="8">
        <v>188.4</v>
      </c>
      <c r="S2835" s="8">
        <v>62</v>
      </c>
      <c r="T2835" s="8">
        <v>126.4</v>
      </c>
      <c r="U2835">
        <v>0</v>
      </c>
      <c r="V2835" s="8">
        <v>0</v>
      </c>
      <c r="W2835" s="8">
        <v>0</v>
      </c>
      <c r="X2835" s="8">
        <v>126.4</v>
      </c>
    </row>
    <row r="2836" spans="1:24" x14ac:dyDescent="0.25">
      <c r="A2836" t="s">
        <v>3162</v>
      </c>
      <c r="B2836" s="1">
        <v>45998</v>
      </c>
      <c r="C2836" t="s">
        <v>258</v>
      </c>
      <c r="D2836" t="s">
        <v>259</v>
      </c>
      <c r="E2836" t="s">
        <v>71</v>
      </c>
      <c r="F2836" t="s">
        <v>28</v>
      </c>
      <c r="G2836" t="s">
        <v>72</v>
      </c>
      <c r="H2836" t="s">
        <v>73</v>
      </c>
      <c r="I2836" t="s">
        <v>185</v>
      </c>
      <c r="J2836" t="s">
        <v>186</v>
      </c>
      <c r="K2836" t="s">
        <v>59</v>
      </c>
      <c r="L2836" s="8">
        <v>4.9000000000000004</v>
      </c>
      <c r="M2836" s="8">
        <v>3.1</v>
      </c>
      <c r="N2836">
        <v>254</v>
      </c>
      <c r="O2836" s="8">
        <v>1244.5999999999999</v>
      </c>
      <c r="P2836" s="14">
        <v>9.3200000000000005E-2</v>
      </c>
      <c r="Q2836" s="8">
        <v>116</v>
      </c>
      <c r="R2836" s="8">
        <v>1128.5999999999999</v>
      </c>
      <c r="S2836" s="8">
        <v>787.4</v>
      </c>
      <c r="T2836" s="8">
        <v>341.2</v>
      </c>
      <c r="U2836">
        <v>0</v>
      </c>
      <c r="V2836" s="8">
        <v>0</v>
      </c>
      <c r="W2836" s="8">
        <v>0</v>
      </c>
      <c r="X2836" s="8">
        <v>341.2</v>
      </c>
    </row>
    <row r="2837" spans="1:24" x14ac:dyDescent="0.25">
      <c r="A2837" t="s">
        <v>3163</v>
      </c>
      <c r="B2837" s="1">
        <v>45746</v>
      </c>
      <c r="C2837" t="s">
        <v>110</v>
      </c>
      <c r="D2837" t="s">
        <v>111</v>
      </c>
      <c r="E2837" t="s">
        <v>27</v>
      </c>
      <c r="F2837" t="s">
        <v>37</v>
      </c>
      <c r="G2837" t="s">
        <v>29</v>
      </c>
      <c r="H2837" t="s">
        <v>30</v>
      </c>
      <c r="I2837" t="s">
        <v>104</v>
      </c>
      <c r="J2837" t="s">
        <v>105</v>
      </c>
      <c r="K2837" t="s">
        <v>49</v>
      </c>
      <c r="L2837" s="8">
        <v>4.2</v>
      </c>
      <c r="M2837" s="8">
        <v>2.8</v>
      </c>
      <c r="N2837">
        <v>38</v>
      </c>
      <c r="O2837" s="8">
        <v>159.6</v>
      </c>
      <c r="P2837" s="14">
        <v>8.2000000000000007E-3</v>
      </c>
      <c r="Q2837" s="8">
        <v>1.31</v>
      </c>
      <c r="R2837" s="8">
        <v>158.29</v>
      </c>
      <c r="S2837" s="8">
        <v>106.4</v>
      </c>
      <c r="T2837" s="8">
        <v>51.89</v>
      </c>
      <c r="U2837">
        <v>0</v>
      </c>
      <c r="V2837" s="8">
        <v>0</v>
      </c>
      <c r="W2837" s="8">
        <v>0</v>
      </c>
      <c r="X2837" s="8">
        <v>51.89</v>
      </c>
    </row>
    <row r="2838" spans="1:24" x14ac:dyDescent="0.25">
      <c r="A2838" t="s">
        <v>3164</v>
      </c>
      <c r="B2838" s="1">
        <v>45651</v>
      </c>
      <c r="C2838" t="s">
        <v>551</v>
      </c>
      <c r="D2838" t="s">
        <v>552</v>
      </c>
      <c r="E2838" t="s">
        <v>27</v>
      </c>
      <c r="F2838" t="s">
        <v>54</v>
      </c>
      <c r="G2838" t="s">
        <v>38</v>
      </c>
      <c r="H2838" t="s">
        <v>39</v>
      </c>
      <c r="I2838" t="s">
        <v>31</v>
      </c>
      <c r="J2838" t="s">
        <v>32</v>
      </c>
      <c r="K2838" t="s">
        <v>33</v>
      </c>
      <c r="L2838" s="8">
        <v>5.8</v>
      </c>
      <c r="M2838" s="8">
        <v>2.7</v>
      </c>
      <c r="N2838">
        <v>61</v>
      </c>
      <c r="O2838" s="8">
        <v>353.8</v>
      </c>
      <c r="P2838" s="14">
        <v>1.35E-2</v>
      </c>
      <c r="Q2838" s="8">
        <v>4.78</v>
      </c>
      <c r="R2838" s="8">
        <v>349.02</v>
      </c>
      <c r="S2838" s="8">
        <v>164.7</v>
      </c>
      <c r="T2838" s="8">
        <v>184.32</v>
      </c>
      <c r="U2838">
        <v>0</v>
      </c>
      <c r="V2838" s="8">
        <v>0</v>
      </c>
      <c r="W2838" s="8">
        <v>0</v>
      </c>
      <c r="X2838" s="8">
        <v>184.32</v>
      </c>
    </row>
    <row r="2839" spans="1:24" x14ac:dyDescent="0.25">
      <c r="A2839" t="s">
        <v>3165</v>
      </c>
      <c r="B2839" s="1">
        <v>45749</v>
      </c>
      <c r="C2839" t="s">
        <v>590</v>
      </c>
      <c r="D2839" t="s">
        <v>591</v>
      </c>
      <c r="E2839" t="s">
        <v>27</v>
      </c>
      <c r="F2839" t="s">
        <v>46</v>
      </c>
      <c r="G2839" t="s">
        <v>29</v>
      </c>
      <c r="H2839" t="s">
        <v>30</v>
      </c>
      <c r="I2839" t="s">
        <v>185</v>
      </c>
      <c r="J2839" t="s">
        <v>186</v>
      </c>
      <c r="K2839" t="s">
        <v>59</v>
      </c>
      <c r="L2839" s="8">
        <v>4.9000000000000004</v>
      </c>
      <c r="M2839" s="8">
        <v>3.1</v>
      </c>
      <c r="N2839">
        <v>3</v>
      </c>
      <c r="O2839" s="8">
        <v>14.7</v>
      </c>
      <c r="P2839" s="14">
        <v>7.0499999999999993E-2</v>
      </c>
      <c r="Q2839" s="8">
        <v>1.04</v>
      </c>
      <c r="R2839" s="8">
        <v>13.66</v>
      </c>
      <c r="S2839" s="8">
        <v>9.3000000000000007</v>
      </c>
      <c r="T2839" s="8">
        <v>4.3600000000000003</v>
      </c>
      <c r="U2839">
        <v>0</v>
      </c>
      <c r="V2839" s="8">
        <v>0</v>
      </c>
      <c r="W2839" s="8">
        <v>0</v>
      </c>
      <c r="X2839" s="8">
        <v>4.3600000000000003</v>
      </c>
    </row>
    <row r="2840" spans="1:24" x14ac:dyDescent="0.25">
      <c r="A2840" t="s">
        <v>3166</v>
      </c>
      <c r="B2840" s="1">
        <v>45335</v>
      </c>
      <c r="C2840" t="s">
        <v>159</v>
      </c>
      <c r="D2840" t="s">
        <v>160</v>
      </c>
      <c r="E2840" t="s">
        <v>27</v>
      </c>
      <c r="F2840" t="s">
        <v>37</v>
      </c>
      <c r="G2840" t="s">
        <v>38</v>
      </c>
      <c r="H2840" t="s">
        <v>39</v>
      </c>
      <c r="I2840" t="s">
        <v>122</v>
      </c>
      <c r="J2840" t="s">
        <v>123</v>
      </c>
      <c r="K2840" t="s">
        <v>59</v>
      </c>
      <c r="L2840" s="8">
        <v>5.5</v>
      </c>
      <c r="M2840" s="8">
        <v>3.8</v>
      </c>
      <c r="N2840">
        <v>6</v>
      </c>
      <c r="O2840" s="8">
        <v>33</v>
      </c>
      <c r="P2840" s="14">
        <v>5.4000000000000003E-3</v>
      </c>
      <c r="Q2840" s="8">
        <v>0.18</v>
      </c>
      <c r="R2840" s="8">
        <v>32.82</v>
      </c>
      <c r="S2840" s="8">
        <v>22.8</v>
      </c>
      <c r="T2840" s="8">
        <v>10.02</v>
      </c>
      <c r="U2840">
        <v>0</v>
      </c>
      <c r="V2840" s="8">
        <v>0</v>
      </c>
      <c r="W2840" s="8">
        <v>0</v>
      </c>
      <c r="X2840" s="8">
        <v>10.02</v>
      </c>
    </row>
    <row r="2841" spans="1:24" x14ac:dyDescent="0.25">
      <c r="A2841" t="s">
        <v>3167</v>
      </c>
      <c r="B2841" s="1">
        <v>46036</v>
      </c>
      <c r="C2841" t="s">
        <v>148</v>
      </c>
      <c r="D2841" t="s">
        <v>149</v>
      </c>
      <c r="E2841" t="s">
        <v>150</v>
      </c>
      <c r="F2841" t="s">
        <v>37</v>
      </c>
      <c r="G2841" t="s">
        <v>151</v>
      </c>
      <c r="H2841" t="s">
        <v>152</v>
      </c>
      <c r="I2841" t="s">
        <v>122</v>
      </c>
      <c r="J2841" t="s">
        <v>123</v>
      </c>
      <c r="K2841" t="s">
        <v>59</v>
      </c>
      <c r="L2841" s="8">
        <v>5.5</v>
      </c>
      <c r="M2841" s="8">
        <v>3.8</v>
      </c>
      <c r="N2841">
        <v>3</v>
      </c>
      <c r="O2841" s="8">
        <v>16.5</v>
      </c>
      <c r="P2841" s="14">
        <v>3.3300000000000003E-2</v>
      </c>
      <c r="Q2841" s="8">
        <v>0.55000000000000004</v>
      </c>
      <c r="R2841" s="8">
        <v>15.95</v>
      </c>
      <c r="S2841" s="8">
        <v>11.4</v>
      </c>
      <c r="T2841" s="8">
        <v>4.55</v>
      </c>
      <c r="U2841">
        <v>0</v>
      </c>
      <c r="V2841" s="8">
        <v>0</v>
      </c>
      <c r="W2841" s="8">
        <v>0</v>
      </c>
      <c r="X2841" s="8">
        <v>4.55</v>
      </c>
    </row>
    <row r="2842" spans="1:24" x14ac:dyDescent="0.25">
      <c r="A2842" t="s">
        <v>3168</v>
      </c>
      <c r="B2842" s="1">
        <v>46182</v>
      </c>
      <c r="C2842" t="s">
        <v>357</v>
      </c>
      <c r="D2842" t="s">
        <v>358</v>
      </c>
      <c r="E2842" t="s">
        <v>27</v>
      </c>
      <c r="F2842" t="s">
        <v>46</v>
      </c>
      <c r="G2842" t="s">
        <v>38</v>
      </c>
      <c r="H2842" t="s">
        <v>39</v>
      </c>
      <c r="I2842" t="s">
        <v>112</v>
      </c>
      <c r="J2842" t="s">
        <v>113</v>
      </c>
      <c r="K2842" t="s">
        <v>42</v>
      </c>
      <c r="L2842" s="8">
        <v>8.5</v>
      </c>
      <c r="M2842" s="8">
        <v>2.8</v>
      </c>
      <c r="N2842">
        <v>17</v>
      </c>
      <c r="O2842" s="8">
        <v>144.5</v>
      </c>
      <c r="P2842" s="14">
        <v>0.2601</v>
      </c>
      <c r="Q2842" s="8">
        <v>37.58</v>
      </c>
      <c r="R2842" s="8">
        <v>106.92</v>
      </c>
      <c r="S2842" s="8">
        <v>47.6</v>
      </c>
      <c r="T2842" s="8">
        <v>59.32</v>
      </c>
      <c r="U2842">
        <v>9</v>
      </c>
      <c r="V2842" s="8">
        <v>56.6</v>
      </c>
      <c r="W2842" s="8">
        <v>29.7</v>
      </c>
      <c r="X2842" s="8">
        <v>29.62</v>
      </c>
    </row>
    <row r="2843" spans="1:24" x14ac:dyDescent="0.25">
      <c r="A2843" t="s">
        <v>3169</v>
      </c>
      <c r="B2843" s="1">
        <v>46225</v>
      </c>
      <c r="C2843" t="s">
        <v>241</v>
      </c>
      <c r="D2843" t="s">
        <v>242</v>
      </c>
      <c r="E2843" t="s">
        <v>71</v>
      </c>
      <c r="F2843" t="s">
        <v>89</v>
      </c>
      <c r="G2843" t="s">
        <v>165</v>
      </c>
      <c r="H2843" t="s">
        <v>166</v>
      </c>
      <c r="I2843" t="s">
        <v>31</v>
      </c>
      <c r="J2843" t="s">
        <v>32</v>
      </c>
      <c r="K2843" t="s">
        <v>33</v>
      </c>
      <c r="L2843" s="8">
        <v>5.8</v>
      </c>
      <c r="M2843" s="8">
        <v>2.7</v>
      </c>
      <c r="N2843">
        <v>234</v>
      </c>
      <c r="O2843" s="8">
        <v>1357.2</v>
      </c>
      <c r="P2843" s="14">
        <v>0.17549999999999999</v>
      </c>
      <c r="Q2843" s="8">
        <v>238.19</v>
      </c>
      <c r="R2843" s="8">
        <v>1119.01</v>
      </c>
      <c r="S2843" s="8">
        <v>631.79999999999995</v>
      </c>
      <c r="T2843" s="8">
        <v>487.21</v>
      </c>
      <c r="U2843">
        <v>0</v>
      </c>
      <c r="V2843" s="8">
        <v>0</v>
      </c>
      <c r="W2843" s="8">
        <v>0</v>
      </c>
      <c r="X2843" s="8">
        <v>487.21</v>
      </c>
    </row>
    <row r="2844" spans="1:24" x14ac:dyDescent="0.25">
      <c r="A2844" t="s">
        <v>3170</v>
      </c>
      <c r="B2844" s="1">
        <v>45653</v>
      </c>
      <c r="C2844" t="s">
        <v>238</v>
      </c>
      <c r="D2844" t="s">
        <v>239</v>
      </c>
      <c r="E2844" t="s">
        <v>27</v>
      </c>
      <c r="F2844" t="s">
        <v>37</v>
      </c>
      <c r="G2844" t="s">
        <v>38</v>
      </c>
      <c r="H2844" t="s">
        <v>39</v>
      </c>
      <c r="I2844" t="s">
        <v>40</v>
      </c>
      <c r="J2844" t="s">
        <v>41</v>
      </c>
      <c r="K2844" t="s">
        <v>42</v>
      </c>
      <c r="L2844" s="8">
        <v>14.5</v>
      </c>
      <c r="M2844" s="8">
        <v>4.2</v>
      </c>
      <c r="N2844">
        <v>3</v>
      </c>
      <c r="O2844" s="8">
        <v>43.5</v>
      </c>
      <c r="P2844" s="14">
        <v>1.38E-2</v>
      </c>
      <c r="Q2844" s="8">
        <v>0.6</v>
      </c>
      <c r="R2844" s="8">
        <v>42.9</v>
      </c>
      <c r="S2844" s="8">
        <v>12.6</v>
      </c>
      <c r="T2844" s="8">
        <v>30.3</v>
      </c>
      <c r="U2844">
        <v>0</v>
      </c>
      <c r="V2844" s="8">
        <v>0</v>
      </c>
      <c r="W2844" s="8">
        <v>0</v>
      </c>
      <c r="X2844" s="8">
        <v>30.3</v>
      </c>
    </row>
    <row r="2845" spans="1:24" x14ac:dyDescent="0.25">
      <c r="A2845" t="s">
        <v>3171</v>
      </c>
      <c r="B2845" s="1">
        <v>45921</v>
      </c>
      <c r="C2845" t="s">
        <v>269</v>
      </c>
      <c r="D2845" t="s">
        <v>270</v>
      </c>
      <c r="E2845" t="s">
        <v>27</v>
      </c>
      <c r="F2845" t="s">
        <v>37</v>
      </c>
      <c r="G2845" t="s">
        <v>29</v>
      </c>
      <c r="H2845" t="s">
        <v>30</v>
      </c>
      <c r="I2845" t="s">
        <v>99</v>
      </c>
      <c r="J2845" t="s">
        <v>100</v>
      </c>
      <c r="K2845" t="s">
        <v>49</v>
      </c>
      <c r="L2845" s="8">
        <v>3.8</v>
      </c>
      <c r="M2845" s="8">
        <v>2.6</v>
      </c>
      <c r="N2845">
        <v>56</v>
      </c>
      <c r="O2845" s="8">
        <v>212.8</v>
      </c>
      <c r="P2845" s="14">
        <v>1.9599999999999999E-2</v>
      </c>
      <c r="Q2845" s="8">
        <v>4.17</v>
      </c>
      <c r="R2845" s="8">
        <v>208.63</v>
      </c>
      <c r="S2845" s="8">
        <v>145.6</v>
      </c>
      <c r="T2845" s="8">
        <v>63.03</v>
      </c>
      <c r="U2845">
        <v>0</v>
      </c>
      <c r="V2845" s="8">
        <v>0</v>
      </c>
      <c r="W2845" s="8">
        <v>0</v>
      </c>
      <c r="X2845" s="8">
        <v>63.03</v>
      </c>
    </row>
    <row r="2846" spans="1:24" x14ac:dyDescent="0.25">
      <c r="A2846" t="s">
        <v>3172</v>
      </c>
      <c r="B2846" s="1">
        <v>45737</v>
      </c>
      <c r="C2846" t="s">
        <v>386</v>
      </c>
      <c r="D2846" t="s">
        <v>387</v>
      </c>
      <c r="E2846" t="s">
        <v>27</v>
      </c>
      <c r="F2846" t="s">
        <v>54</v>
      </c>
      <c r="G2846" t="s">
        <v>29</v>
      </c>
      <c r="H2846" t="s">
        <v>30</v>
      </c>
      <c r="I2846" t="s">
        <v>117</v>
      </c>
      <c r="J2846" t="s">
        <v>118</v>
      </c>
      <c r="K2846" t="s">
        <v>59</v>
      </c>
      <c r="L2846" s="8">
        <v>6</v>
      </c>
      <c r="M2846" s="8">
        <v>4.2</v>
      </c>
      <c r="N2846">
        <v>91</v>
      </c>
      <c r="O2846" s="8">
        <v>546</v>
      </c>
      <c r="P2846" s="14">
        <v>8.8000000000000005E-3</v>
      </c>
      <c r="Q2846" s="8">
        <v>4.8</v>
      </c>
      <c r="R2846" s="8">
        <v>541.20000000000005</v>
      </c>
      <c r="S2846" s="8">
        <v>382.2</v>
      </c>
      <c r="T2846" s="8">
        <v>159</v>
      </c>
      <c r="U2846">
        <v>0</v>
      </c>
      <c r="V2846" s="8">
        <v>0</v>
      </c>
      <c r="W2846" s="8">
        <v>0</v>
      </c>
      <c r="X2846" s="8">
        <v>159</v>
      </c>
    </row>
    <row r="2847" spans="1:24" x14ac:dyDescent="0.25">
      <c r="A2847" t="s">
        <v>3173</v>
      </c>
      <c r="B2847" s="1">
        <v>45573</v>
      </c>
      <c r="C2847" t="s">
        <v>69</v>
      </c>
      <c r="D2847" t="s">
        <v>70</v>
      </c>
      <c r="E2847" t="s">
        <v>71</v>
      </c>
      <c r="F2847" t="s">
        <v>37</v>
      </c>
      <c r="G2847" t="s">
        <v>165</v>
      </c>
      <c r="H2847" t="s">
        <v>166</v>
      </c>
      <c r="I2847" t="s">
        <v>74</v>
      </c>
      <c r="J2847" t="s">
        <v>75</v>
      </c>
      <c r="K2847" t="s">
        <v>49</v>
      </c>
      <c r="L2847" s="8">
        <v>11</v>
      </c>
      <c r="M2847" s="8">
        <v>6.8</v>
      </c>
      <c r="N2847">
        <v>20</v>
      </c>
      <c r="O2847" s="8">
        <v>220</v>
      </c>
      <c r="P2847" s="14">
        <v>6.0000000000000001E-3</v>
      </c>
      <c r="Q2847" s="8">
        <v>1.32</v>
      </c>
      <c r="R2847" s="8">
        <v>218.68</v>
      </c>
      <c r="S2847" s="8">
        <v>136</v>
      </c>
      <c r="T2847" s="8">
        <v>82.68</v>
      </c>
      <c r="U2847">
        <v>0</v>
      </c>
      <c r="V2847" s="8">
        <v>0</v>
      </c>
      <c r="W2847" s="8">
        <v>0</v>
      </c>
      <c r="X2847" s="8">
        <v>82.68</v>
      </c>
    </row>
    <row r="2848" spans="1:24" x14ac:dyDescent="0.25">
      <c r="A2848" t="s">
        <v>3174</v>
      </c>
      <c r="B2848" s="1">
        <v>45946</v>
      </c>
      <c r="C2848" t="s">
        <v>325</v>
      </c>
      <c r="D2848" t="s">
        <v>326</v>
      </c>
      <c r="E2848" t="s">
        <v>27</v>
      </c>
      <c r="F2848" t="s">
        <v>37</v>
      </c>
      <c r="G2848" t="s">
        <v>38</v>
      </c>
      <c r="H2848" t="s">
        <v>39</v>
      </c>
      <c r="I2848" t="s">
        <v>156</v>
      </c>
      <c r="J2848" t="s">
        <v>157</v>
      </c>
      <c r="K2848" t="s">
        <v>42</v>
      </c>
      <c r="L2848" s="8">
        <v>6.2</v>
      </c>
      <c r="M2848" s="8">
        <v>1.9</v>
      </c>
      <c r="N2848">
        <v>35</v>
      </c>
      <c r="O2848" s="8">
        <v>217</v>
      </c>
      <c r="P2848" s="14">
        <v>4.7600000000000003E-2</v>
      </c>
      <c r="Q2848" s="8">
        <v>10.33</v>
      </c>
      <c r="R2848" s="8">
        <v>206.67</v>
      </c>
      <c r="S2848" s="8">
        <v>66.5</v>
      </c>
      <c r="T2848" s="8">
        <v>140.16999999999999</v>
      </c>
      <c r="U2848">
        <v>0</v>
      </c>
      <c r="V2848" s="8">
        <v>0</v>
      </c>
      <c r="W2848" s="8">
        <v>0</v>
      </c>
      <c r="X2848" s="8">
        <v>140.16999999999999</v>
      </c>
    </row>
    <row r="2849" spans="1:24" x14ac:dyDescent="0.25">
      <c r="A2849" t="s">
        <v>3175</v>
      </c>
      <c r="B2849" s="1">
        <v>46102</v>
      </c>
      <c r="C2849" t="s">
        <v>154</v>
      </c>
      <c r="D2849" t="s">
        <v>155</v>
      </c>
      <c r="E2849" t="s">
        <v>150</v>
      </c>
      <c r="F2849" t="s">
        <v>46</v>
      </c>
      <c r="G2849" t="s">
        <v>151</v>
      </c>
      <c r="H2849" t="s">
        <v>152</v>
      </c>
      <c r="I2849" t="s">
        <v>185</v>
      </c>
      <c r="J2849" t="s">
        <v>186</v>
      </c>
      <c r="K2849" t="s">
        <v>59</v>
      </c>
      <c r="L2849" s="8">
        <v>4.9000000000000004</v>
      </c>
      <c r="M2849" s="8">
        <v>3.1</v>
      </c>
      <c r="N2849">
        <v>19</v>
      </c>
      <c r="O2849" s="8">
        <v>93.1</v>
      </c>
      <c r="P2849" s="14">
        <v>8.9399999999999993E-2</v>
      </c>
      <c r="Q2849" s="8">
        <v>8.32</v>
      </c>
      <c r="R2849" s="8">
        <v>84.78</v>
      </c>
      <c r="S2849" s="8">
        <v>58.9</v>
      </c>
      <c r="T2849" s="8">
        <v>25.88</v>
      </c>
      <c r="U2849">
        <v>0</v>
      </c>
      <c r="V2849" s="8">
        <v>0</v>
      </c>
      <c r="W2849" s="8">
        <v>0</v>
      </c>
      <c r="X2849" s="8">
        <v>25.88</v>
      </c>
    </row>
    <row r="2850" spans="1:24" x14ac:dyDescent="0.25">
      <c r="A2850" t="s">
        <v>3176</v>
      </c>
      <c r="B2850" s="1">
        <v>46262</v>
      </c>
      <c r="C2850" t="s">
        <v>91</v>
      </c>
      <c r="D2850" t="s">
        <v>92</v>
      </c>
      <c r="E2850" t="s">
        <v>27</v>
      </c>
      <c r="F2850" t="s">
        <v>37</v>
      </c>
      <c r="G2850" t="s">
        <v>29</v>
      </c>
      <c r="H2850" t="s">
        <v>30</v>
      </c>
      <c r="I2850" t="s">
        <v>122</v>
      </c>
      <c r="J2850" t="s">
        <v>123</v>
      </c>
      <c r="K2850" t="s">
        <v>59</v>
      </c>
      <c r="L2850" s="8">
        <v>5.5</v>
      </c>
      <c r="M2850" s="8">
        <v>3.8</v>
      </c>
      <c r="N2850">
        <v>64</v>
      </c>
      <c r="O2850" s="8">
        <v>352</v>
      </c>
      <c r="P2850" s="14">
        <v>1.55E-2</v>
      </c>
      <c r="Q2850" s="8">
        <v>5.46</v>
      </c>
      <c r="R2850" s="8">
        <v>346.54</v>
      </c>
      <c r="S2850" s="8">
        <v>243.2</v>
      </c>
      <c r="T2850" s="8">
        <v>103.34</v>
      </c>
      <c r="U2850">
        <v>0</v>
      </c>
      <c r="V2850" s="8">
        <v>0</v>
      </c>
      <c r="W2850" s="8">
        <v>0</v>
      </c>
      <c r="X2850" s="8">
        <v>103.34</v>
      </c>
    </row>
    <row r="2851" spans="1:24" x14ac:dyDescent="0.25">
      <c r="A2851" t="s">
        <v>3177</v>
      </c>
      <c r="B2851" s="1">
        <v>45350</v>
      </c>
      <c r="C2851" t="s">
        <v>44</v>
      </c>
      <c r="D2851" t="s">
        <v>45</v>
      </c>
      <c r="E2851" t="s">
        <v>27</v>
      </c>
      <c r="F2851" t="s">
        <v>46</v>
      </c>
      <c r="G2851" t="s">
        <v>29</v>
      </c>
      <c r="H2851" t="s">
        <v>30</v>
      </c>
      <c r="I2851" t="s">
        <v>117</v>
      </c>
      <c r="J2851" t="s">
        <v>118</v>
      </c>
      <c r="K2851" t="s">
        <v>59</v>
      </c>
      <c r="L2851" s="8">
        <v>6</v>
      </c>
      <c r="M2851" s="8">
        <v>4.2</v>
      </c>
      <c r="N2851">
        <v>24</v>
      </c>
      <c r="O2851" s="8">
        <v>144</v>
      </c>
      <c r="P2851" s="14">
        <v>0.15079999999999999</v>
      </c>
      <c r="Q2851" s="8">
        <v>21.72</v>
      </c>
      <c r="R2851" s="8">
        <v>122.28</v>
      </c>
      <c r="S2851" s="8">
        <v>100.8</v>
      </c>
      <c r="T2851" s="8">
        <v>21.48</v>
      </c>
      <c r="U2851">
        <v>0</v>
      </c>
      <c r="V2851" s="8">
        <v>0</v>
      </c>
      <c r="W2851" s="8">
        <v>0</v>
      </c>
      <c r="X2851" s="8">
        <v>21.48</v>
      </c>
    </row>
    <row r="2852" spans="1:24" x14ac:dyDescent="0.25">
      <c r="A2852" t="s">
        <v>3178</v>
      </c>
      <c r="B2852" s="1">
        <v>45368</v>
      </c>
      <c r="C2852" t="s">
        <v>180</v>
      </c>
      <c r="D2852" t="s">
        <v>181</v>
      </c>
      <c r="E2852" t="s">
        <v>63</v>
      </c>
      <c r="F2852" t="s">
        <v>46</v>
      </c>
      <c r="G2852" t="s">
        <v>79</v>
      </c>
      <c r="H2852" t="s">
        <v>80</v>
      </c>
      <c r="I2852" t="s">
        <v>112</v>
      </c>
      <c r="J2852" t="s">
        <v>113</v>
      </c>
      <c r="K2852" t="s">
        <v>42</v>
      </c>
      <c r="L2852" s="8">
        <v>8.5</v>
      </c>
      <c r="M2852" s="8">
        <v>2.8</v>
      </c>
      <c r="N2852">
        <v>73</v>
      </c>
      <c r="O2852" s="8">
        <v>620.5</v>
      </c>
      <c r="P2852" s="14">
        <v>0.122</v>
      </c>
      <c r="Q2852" s="8">
        <v>75.7</v>
      </c>
      <c r="R2852" s="8">
        <v>544.79999999999995</v>
      </c>
      <c r="S2852" s="8">
        <v>204.4</v>
      </c>
      <c r="T2852" s="8">
        <v>340.4</v>
      </c>
      <c r="U2852">
        <v>11</v>
      </c>
      <c r="V2852" s="8">
        <v>82.09</v>
      </c>
      <c r="W2852" s="8">
        <v>36.299999999999997</v>
      </c>
      <c r="X2852" s="8">
        <v>304.10000000000002</v>
      </c>
    </row>
    <row r="2853" spans="1:24" x14ac:dyDescent="0.25">
      <c r="A2853" t="s">
        <v>3179</v>
      </c>
      <c r="B2853" s="1">
        <v>45979</v>
      </c>
      <c r="C2853" t="s">
        <v>229</v>
      </c>
      <c r="D2853" t="s">
        <v>230</v>
      </c>
      <c r="E2853" t="s">
        <v>27</v>
      </c>
      <c r="F2853" t="s">
        <v>54</v>
      </c>
      <c r="G2853" t="s">
        <v>38</v>
      </c>
      <c r="H2853" t="s">
        <v>39</v>
      </c>
      <c r="I2853" t="s">
        <v>99</v>
      </c>
      <c r="J2853" t="s">
        <v>100</v>
      </c>
      <c r="K2853" t="s">
        <v>49</v>
      </c>
      <c r="L2853" s="8">
        <v>3.8</v>
      </c>
      <c r="M2853" s="8">
        <v>2.6</v>
      </c>
      <c r="N2853">
        <v>26</v>
      </c>
      <c r="O2853" s="8">
        <v>98.8</v>
      </c>
      <c r="P2853" s="14">
        <v>6.4999999999999997E-3</v>
      </c>
      <c r="Q2853" s="8">
        <v>0.64</v>
      </c>
      <c r="R2853" s="8">
        <v>98.16</v>
      </c>
      <c r="S2853" s="8">
        <v>67.599999999999994</v>
      </c>
      <c r="T2853" s="8">
        <v>30.56</v>
      </c>
      <c r="U2853">
        <v>0</v>
      </c>
      <c r="V2853" s="8">
        <v>0</v>
      </c>
      <c r="W2853" s="8">
        <v>0</v>
      </c>
      <c r="X2853" s="8">
        <v>30.56</v>
      </c>
    </row>
    <row r="2854" spans="1:24" x14ac:dyDescent="0.25">
      <c r="A2854" t="s">
        <v>3180</v>
      </c>
      <c r="B2854" s="1">
        <v>45944</v>
      </c>
      <c r="C2854" t="s">
        <v>501</v>
      </c>
      <c r="D2854" t="s">
        <v>502</v>
      </c>
      <c r="E2854" t="s">
        <v>27</v>
      </c>
      <c r="F2854" t="s">
        <v>37</v>
      </c>
      <c r="G2854" t="s">
        <v>29</v>
      </c>
      <c r="H2854" t="s">
        <v>30</v>
      </c>
      <c r="I2854" t="s">
        <v>31</v>
      </c>
      <c r="J2854" t="s">
        <v>32</v>
      </c>
      <c r="K2854" t="s">
        <v>33</v>
      </c>
      <c r="L2854" s="8">
        <v>5.8</v>
      </c>
      <c r="M2854" s="8">
        <v>2.7</v>
      </c>
      <c r="N2854">
        <v>2</v>
      </c>
      <c r="O2854" s="8">
        <v>11.6</v>
      </c>
      <c r="P2854" s="14">
        <v>6.8999999999999999E-3</v>
      </c>
      <c r="Q2854" s="8">
        <v>0.08</v>
      </c>
      <c r="R2854" s="8">
        <v>11.52</v>
      </c>
      <c r="S2854" s="8">
        <v>5.4</v>
      </c>
      <c r="T2854" s="8">
        <v>6.12</v>
      </c>
      <c r="U2854">
        <v>0</v>
      </c>
      <c r="V2854" s="8">
        <v>0</v>
      </c>
      <c r="W2854" s="8">
        <v>0</v>
      </c>
      <c r="X2854" s="8">
        <v>6.12</v>
      </c>
    </row>
    <row r="2855" spans="1:24" x14ac:dyDescent="0.25">
      <c r="A2855" t="s">
        <v>3181</v>
      </c>
      <c r="B2855" s="1">
        <v>45707</v>
      </c>
      <c r="C2855" t="s">
        <v>208</v>
      </c>
      <c r="D2855" t="s">
        <v>209</v>
      </c>
      <c r="E2855" t="s">
        <v>27</v>
      </c>
      <c r="F2855" t="s">
        <v>54</v>
      </c>
      <c r="G2855" t="s">
        <v>29</v>
      </c>
      <c r="H2855" t="s">
        <v>30</v>
      </c>
      <c r="I2855" t="s">
        <v>57</v>
      </c>
      <c r="J2855" t="s">
        <v>58</v>
      </c>
      <c r="K2855" t="s">
        <v>59</v>
      </c>
      <c r="L2855" s="8">
        <v>10.5</v>
      </c>
      <c r="M2855" s="8">
        <v>7.5</v>
      </c>
      <c r="N2855">
        <v>199</v>
      </c>
      <c r="O2855" s="8">
        <v>2089.5</v>
      </c>
      <c r="P2855" s="14">
        <v>9.5999999999999992E-3</v>
      </c>
      <c r="Q2855" s="8">
        <v>20.059999999999999</v>
      </c>
      <c r="R2855" s="8">
        <v>2069.44</v>
      </c>
      <c r="S2855" s="8">
        <v>1492.5</v>
      </c>
      <c r="T2855" s="8">
        <v>576.94000000000005</v>
      </c>
      <c r="U2855">
        <v>19</v>
      </c>
      <c r="V2855" s="8">
        <v>197.58</v>
      </c>
      <c r="W2855" s="8">
        <v>152</v>
      </c>
      <c r="X2855" s="8">
        <v>424.94</v>
      </c>
    </row>
    <row r="2856" spans="1:24" x14ac:dyDescent="0.25">
      <c r="A2856" t="s">
        <v>3182</v>
      </c>
      <c r="B2856" s="1">
        <v>45664</v>
      </c>
      <c r="C2856" t="s">
        <v>325</v>
      </c>
      <c r="D2856" t="s">
        <v>326</v>
      </c>
      <c r="E2856" t="s">
        <v>27</v>
      </c>
      <c r="F2856" t="s">
        <v>37</v>
      </c>
      <c r="G2856" t="s">
        <v>29</v>
      </c>
      <c r="H2856" t="s">
        <v>30</v>
      </c>
      <c r="I2856" t="s">
        <v>84</v>
      </c>
      <c r="J2856" t="s">
        <v>85</v>
      </c>
      <c r="K2856" t="s">
        <v>42</v>
      </c>
      <c r="L2856" s="8">
        <v>9.9</v>
      </c>
      <c r="M2856" s="8">
        <v>3.1</v>
      </c>
      <c r="N2856">
        <v>34</v>
      </c>
      <c r="O2856" s="8">
        <v>336.6</v>
      </c>
      <c r="P2856" s="14">
        <v>5.1400000000000001E-2</v>
      </c>
      <c r="Q2856" s="8">
        <v>17.3</v>
      </c>
      <c r="R2856" s="8">
        <v>319.3</v>
      </c>
      <c r="S2856" s="8">
        <v>105.4</v>
      </c>
      <c r="T2856" s="8">
        <v>213.9</v>
      </c>
      <c r="U2856">
        <v>0</v>
      </c>
      <c r="V2856" s="8">
        <v>0</v>
      </c>
      <c r="W2856" s="8">
        <v>0</v>
      </c>
      <c r="X2856" s="8">
        <v>213.9</v>
      </c>
    </row>
    <row r="2857" spans="1:24" x14ac:dyDescent="0.25">
      <c r="A2857" t="s">
        <v>3183</v>
      </c>
      <c r="B2857" s="1">
        <v>45817</v>
      </c>
      <c r="C2857" t="s">
        <v>420</v>
      </c>
      <c r="D2857" t="s">
        <v>421</v>
      </c>
      <c r="E2857" t="s">
        <v>150</v>
      </c>
      <c r="F2857" t="s">
        <v>89</v>
      </c>
      <c r="G2857" t="s">
        <v>151</v>
      </c>
      <c r="H2857" t="s">
        <v>152</v>
      </c>
      <c r="I2857" t="s">
        <v>40</v>
      </c>
      <c r="J2857" t="s">
        <v>41</v>
      </c>
      <c r="K2857" t="s">
        <v>42</v>
      </c>
      <c r="L2857" s="8">
        <v>14.5</v>
      </c>
      <c r="M2857" s="8">
        <v>4.2</v>
      </c>
      <c r="N2857">
        <v>173</v>
      </c>
      <c r="O2857" s="8">
        <v>2508.5</v>
      </c>
      <c r="P2857" s="14">
        <v>9.6699999999999994E-2</v>
      </c>
      <c r="Q2857" s="8">
        <v>242.57</v>
      </c>
      <c r="R2857" s="8">
        <v>2265.9299999999998</v>
      </c>
      <c r="S2857" s="8">
        <v>726.6</v>
      </c>
      <c r="T2857" s="8">
        <v>1539.33</v>
      </c>
      <c r="U2857">
        <v>0</v>
      </c>
      <c r="V2857" s="8">
        <v>0</v>
      </c>
      <c r="W2857" s="8">
        <v>0</v>
      </c>
      <c r="X2857" s="8">
        <v>1539.33</v>
      </c>
    </row>
    <row r="2858" spans="1:24" x14ac:dyDescent="0.25">
      <c r="A2858" t="s">
        <v>3184</v>
      </c>
      <c r="B2858" s="1">
        <v>46112</v>
      </c>
      <c r="C2858" t="s">
        <v>403</v>
      </c>
      <c r="D2858" t="s">
        <v>404</v>
      </c>
      <c r="E2858" t="s">
        <v>53</v>
      </c>
      <c r="F2858" t="s">
        <v>37</v>
      </c>
      <c r="G2858" t="s">
        <v>55</v>
      </c>
      <c r="H2858" t="s">
        <v>56</v>
      </c>
      <c r="I2858" t="s">
        <v>130</v>
      </c>
      <c r="J2858" t="s">
        <v>131</v>
      </c>
      <c r="K2858" t="s">
        <v>42</v>
      </c>
      <c r="L2858" s="8">
        <v>4.8</v>
      </c>
      <c r="M2858" s="8">
        <v>1.4</v>
      </c>
      <c r="N2858">
        <v>10</v>
      </c>
      <c r="O2858" s="8">
        <v>48</v>
      </c>
      <c r="P2858" s="14">
        <v>1.18E-2</v>
      </c>
      <c r="Q2858" s="8">
        <v>0.56999999999999995</v>
      </c>
      <c r="R2858" s="8">
        <v>47.43</v>
      </c>
      <c r="S2858" s="8">
        <v>14</v>
      </c>
      <c r="T2858" s="8">
        <v>33.43</v>
      </c>
      <c r="U2858">
        <v>0</v>
      </c>
      <c r="V2858" s="8">
        <v>0</v>
      </c>
      <c r="W2858" s="8">
        <v>0</v>
      </c>
      <c r="X2858" s="8">
        <v>33.43</v>
      </c>
    </row>
    <row r="2859" spans="1:24" x14ac:dyDescent="0.25">
      <c r="A2859" t="s">
        <v>3185</v>
      </c>
      <c r="B2859" s="1">
        <v>46059</v>
      </c>
      <c r="C2859" t="s">
        <v>528</v>
      </c>
      <c r="D2859" t="s">
        <v>529</v>
      </c>
      <c r="E2859" t="s">
        <v>27</v>
      </c>
      <c r="F2859" t="s">
        <v>54</v>
      </c>
      <c r="G2859" t="s">
        <v>29</v>
      </c>
      <c r="H2859" t="s">
        <v>30</v>
      </c>
      <c r="I2859" t="s">
        <v>185</v>
      </c>
      <c r="J2859" t="s">
        <v>186</v>
      </c>
      <c r="K2859" t="s">
        <v>59</v>
      </c>
      <c r="L2859" s="8">
        <v>4.9000000000000004</v>
      </c>
      <c r="M2859" s="8">
        <v>3.1</v>
      </c>
      <c r="N2859">
        <v>182</v>
      </c>
      <c r="O2859" s="8">
        <v>891.8</v>
      </c>
      <c r="P2859" s="14">
        <v>5.1999999999999998E-3</v>
      </c>
      <c r="Q2859" s="8">
        <v>4.6399999999999997</v>
      </c>
      <c r="R2859" s="8">
        <v>887.16</v>
      </c>
      <c r="S2859" s="8">
        <v>564.20000000000005</v>
      </c>
      <c r="T2859" s="8">
        <v>322.95999999999998</v>
      </c>
      <c r="U2859">
        <v>0</v>
      </c>
      <c r="V2859" s="8">
        <v>0</v>
      </c>
      <c r="W2859" s="8">
        <v>0</v>
      </c>
      <c r="X2859" s="8">
        <v>322.95999999999998</v>
      </c>
    </row>
    <row r="2860" spans="1:24" x14ac:dyDescent="0.25">
      <c r="A2860" t="s">
        <v>3186</v>
      </c>
      <c r="B2860" s="1">
        <v>45987</v>
      </c>
      <c r="C2860" t="s">
        <v>361</v>
      </c>
      <c r="D2860" t="s">
        <v>362</v>
      </c>
      <c r="E2860" t="s">
        <v>27</v>
      </c>
      <c r="F2860" t="s">
        <v>28</v>
      </c>
      <c r="G2860" t="s">
        <v>38</v>
      </c>
      <c r="H2860" t="s">
        <v>39</v>
      </c>
      <c r="I2860" t="s">
        <v>99</v>
      </c>
      <c r="J2860" t="s">
        <v>100</v>
      </c>
      <c r="K2860" t="s">
        <v>49</v>
      </c>
      <c r="L2860" s="8">
        <v>3.8</v>
      </c>
      <c r="M2860" s="8">
        <v>2.6</v>
      </c>
      <c r="N2860">
        <v>68</v>
      </c>
      <c r="O2860" s="8">
        <v>258.39999999999998</v>
      </c>
      <c r="P2860" s="14">
        <v>7.1400000000000005E-2</v>
      </c>
      <c r="Q2860" s="8">
        <v>18.45</v>
      </c>
      <c r="R2860" s="8">
        <v>239.95</v>
      </c>
      <c r="S2860" s="8">
        <v>176.8</v>
      </c>
      <c r="T2860" s="8">
        <v>63.15</v>
      </c>
      <c r="U2860">
        <v>0</v>
      </c>
      <c r="V2860" s="8">
        <v>0</v>
      </c>
      <c r="W2860" s="8">
        <v>0</v>
      </c>
      <c r="X2860" s="8">
        <v>63.15</v>
      </c>
    </row>
    <row r="2861" spans="1:24" x14ac:dyDescent="0.25">
      <c r="A2861" t="s">
        <v>3187</v>
      </c>
      <c r="B2861" s="1">
        <v>45455</v>
      </c>
      <c r="C2861" t="s">
        <v>252</v>
      </c>
      <c r="D2861" t="s">
        <v>253</v>
      </c>
      <c r="E2861" t="s">
        <v>63</v>
      </c>
      <c r="F2861" t="s">
        <v>54</v>
      </c>
      <c r="G2861" t="s">
        <v>64</v>
      </c>
      <c r="H2861" t="s">
        <v>65</v>
      </c>
      <c r="I2861" t="s">
        <v>99</v>
      </c>
      <c r="J2861" t="s">
        <v>100</v>
      </c>
      <c r="K2861" t="s">
        <v>49</v>
      </c>
      <c r="L2861" s="8">
        <v>3.8</v>
      </c>
      <c r="M2861" s="8">
        <v>2.6</v>
      </c>
      <c r="N2861">
        <v>29</v>
      </c>
      <c r="O2861" s="8">
        <v>110.2</v>
      </c>
      <c r="P2861" s="14">
        <v>0.03</v>
      </c>
      <c r="Q2861" s="8">
        <v>3.31</v>
      </c>
      <c r="R2861" s="8">
        <v>106.89</v>
      </c>
      <c r="S2861" s="8">
        <v>75.400000000000006</v>
      </c>
      <c r="T2861" s="8">
        <v>31.49</v>
      </c>
      <c r="U2861">
        <v>0</v>
      </c>
      <c r="V2861" s="8">
        <v>0</v>
      </c>
      <c r="W2861" s="8">
        <v>0</v>
      </c>
      <c r="X2861" s="8">
        <v>31.49</v>
      </c>
    </row>
    <row r="2862" spans="1:24" x14ac:dyDescent="0.25">
      <c r="A2862" t="s">
        <v>3188</v>
      </c>
      <c r="B2862" s="1">
        <v>45323</v>
      </c>
      <c r="C2862" t="s">
        <v>148</v>
      </c>
      <c r="D2862" t="s">
        <v>149</v>
      </c>
      <c r="E2862" t="s">
        <v>150</v>
      </c>
      <c r="F2862" t="s">
        <v>37</v>
      </c>
      <c r="G2862" t="s">
        <v>151</v>
      </c>
      <c r="H2862" t="s">
        <v>152</v>
      </c>
      <c r="I2862" t="s">
        <v>144</v>
      </c>
      <c r="J2862" t="s">
        <v>145</v>
      </c>
      <c r="K2862" t="s">
        <v>33</v>
      </c>
      <c r="L2862" s="8">
        <v>12</v>
      </c>
      <c r="M2862" s="8">
        <v>6.5</v>
      </c>
      <c r="N2862">
        <v>21</v>
      </c>
      <c r="O2862" s="8">
        <v>252</v>
      </c>
      <c r="P2862" s="14">
        <v>1.6999999999999999E-3</v>
      </c>
      <c r="Q2862" s="8">
        <v>0.43</v>
      </c>
      <c r="R2862" s="8">
        <v>251.57</v>
      </c>
      <c r="S2862" s="8">
        <v>136.5</v>
      </c>
      <c r="T2862" s="8">
        <v>115.07</v>
      </c>
      <c r="U2862">
        <v>0</v>
      </c>
      <c r="V2862" s="8">
        <v>0</v>
      </c>
      <c r="W2862" s="8">
        <v>0</v>
      </c>
      <c r="X2862" s="8">
        <v>115.07</v>
      </c>
    </row>
    <row r="2863" spans="1:24" x14ac:dyDescent="0.25">
      <c r="A2863" t="s">
        <v>3189</v>
      </c>
      <c r="B2863" s="1">
        <v>45438</v>
      </c>
      <c r="C2863" t="s">
        <v>361</v>
      </c>
      <c r="D2863" t="s">
        <v>362</v>
      </c>
      <c r="E2863" t="s">
        <v>27</v>
      </c>
      <c r="F2863" t="s">
        <v>28</v>
      </c>
      <c r="G2863" t="s">
        <v>38</v>
      </c>
      <c r="H2863" t="s">
        <v>39</v>
      </c>
      <c r="I2863" t="s">
        <v>74</v>
      </c>
      <c r="J2863" t="s">
        <v>75</v>
      </c>
      <c r="K2863" t="s">
        <v>49</v>
      </c>
      <c r="L2863" s="8">
        <v>11</v>
      </c>
      <c r="M2863" s="8">
        <v>6.8</v>
      </c>
      <c r="N2863">
        <v>114</v>
      </c>
      <c r="O2863" s="8">
        <v>1254</v>
      </c>
      <c r="P2863" s="14">
        <v>5.0500000000000003E-2</v>
      </c>
      <c r="Q2863" s="8">
        <v>63.33</v>
      </c>
      <c r="R2863" s="8">
        <v>1190.67</v>
      </c>
      <c r="S2863" s="8">
        <v>775.2</v>
      </c>
      <c r="T2863" s="8">
        <v>415.47</v>
      </c>
      <c r="U2863">
        <v>0</v>
      </c>
      <c r="V2863" s="8">
        <v>0</v>
      </c>
      <c r="W2863" s="8">
        <v>0</v>
      </c>
      <c r="X2863" s="8">
        <v>415.47</v>
      </c>
    </row>
    <row r="2864" spans="1:24" x14ac:dyDescent="0.25">
      <c r="A2864" t="s">
        <v>3190</v>
      </c>
      <c r="B2864" s="1">
        <v>46161</v>
      </c>
      <c r="C2864" t="s">
        <v>276</v>
      </c>
      <c r="D2864" t="s">
        <v>277</v>
      </c>
      <c r="E2864" t="s">
        <v>150</v>
      </c>
      <c r="F2864" t="s">
        <v>37</v>
      </c>
      <c r="G2864" t="s">
        <v>151</v>
      </c>
      <c r="H2864" t="s">
        <v>152</v>
      </c>
      <c r="I2864" t="s">
        <v>66</v>
      </c>
      <c r="J2864" t="s">
        <v>67</v>
      </c>
      <c r="K2864" t="s">
        <v>33</v>
      </c>
      <c r="L2864" s="8">
        <v>4.5</v>
      </c>
      <c r="M2864" s="8">
        <v>2.1</v>
      </c>
      <c r="N2864">
        <v>32</v>
      </c>
      <c r="O2864" s="8">
        <v>144</v>
      </c>
      <c r="P2864" s="14">
        <v>6.4000000000000003E-3</v>
      </c>
      <c r="Q2864" s="8">
        <v>0.92</v>
      </c>
      <c r="R2864" s="8">
        <v>143.08000000000001</v>
      </c>
      <c r="S2864" s="8">
        <v>67.2</v>
      </c>
      <c r="T2864" s="8">
        <v>75.88</v>
      </c>
      <c r="U2864">
        <v>0</v>
      </c>
      <c r="V2864" s="8">
        <v>0</v>
      </c>
      <c r="W2864" s="8">
        <v>0</v>
      </c>
      <c r="X2864" s="8">
        <v>75.88</v>
      </c>
    </row>
    <row r="2865" spans="1:24" x14ac:dyDescent="0.25">
      <c r="A2865" t="s">
        <v>3191</v>
      </c>
      <c r="B2865" s="1">
        <v>45914</v>
      </c>
      <c r="C2865" t="s">
        <v>82</v>
      </c>
      <c r="D2865" t="s">
        <v>83</v>
      </c>
      <c r="E2865" t="s">
        <v>71</v>
      </c>
      <c r="F2865" t="s">
        <v>46</v>
      </c>
      <c r="G2865" t="s">
        <v>72</v>
      </c>
      <c r="H2865" t="s">
        <v>73</v>
      </c>
      <c r="I2865" t="s">
        <v>144</v>
      </c>
      <c r="J2865" t="s">
        <v>145</v>
      </c>
      <c r="K2865" t="s">
        <v>33</v>
      </c>
      <c r="L2865" s="8">
        <v>12</v>
      </c>
      <c r="M2865" s="8">
        <v>6.5</v>
      </c>
      <c r="N2865">
        <v>20</v>
      </c>
      <c r="O2865" s="8">
        <v>240</v>
      </c>
      <c r="P2865" s="14">
        <v>0.18160000000000001</v>
      </c>
      <c r="Q2865" s="8">
        <v>43.58</v>
      </c>
      <c r="R2865" s="8">
        <v>196.42</v>
      </c>
      <c r="S2865" s="8">
        <v>130</v>
      </c>
      <c r="T2865" s="8">
        <v>66.42</v>
      </c>
      <c r="U2865">
        <v>0</v>
      </c>
      <c r="V2865" s="8">
        <v>0</v>
      </c>
      <c r="W2865" s="8">
        <v>0</v>
      </c>
      <c r="X2865" s="8">
        <v>66.42</v>
      </c>
    </row>
    <row r="2866" spans="1:24" x14ac:dyDescent="0.25">
      <c r="A2866" t="s">
        <v>3192</v>
      </c>
      <c r="B2866" s="1">
        <v>45986</v>
      </c>
      <c r="C2866" t="s">
        <v>188</v>
      </c>
      <c r="D2866" t="s">
        <v>189</v>
      </c>
      <c r="E2866" t="s">
        <v>27</v>
      </c>
      <c r="F2866" t="s">
        <v>54</v>
      </c>
      <c r="G2866" t="s">
        <v>38</v>
      </c>
      <c r="H2866" t="s">
        <v>39</v>
      </c>
      <c r="I2866" t="s">
        <v>40</v>
      </c>
      <c r="J2866" t="s">
        <v>41</v>
      </c>
      <c r="K2866" t="s">
        <v>42</v>
      </c>
      <c r="L2866" s="8">
        <v>14.5</v>
      </c>
      <c r="M2866" s="8">
        <v>4.2</v>
      </c>
      <c r="N2866">
        <v>10</v>
      </c>
      <c r="O2866" s="8">
        <v>145</v>
      </c>
      <c r="P2866" s="14">
        <v>1.9E-3</v>
      </c>
      <c r="Q2866" s="8">
        <v>0.28000000000000003</v>
      </c>
      <c r="R2866" s="8">
        <v>144.72</v>
      </c>
      <c r="S2866" s="8">
        <v>42</v>
      </c>
      <c r="T2866" s="8">
        <v>102.72</v>
      </c>
      <c r="U2866">
        <v>0</v>
      </c>
      <c r="V2866" s="8">
        <v>0</v>
      </c>
      <c r="W2866" s="8">
        <v>0</v>
      </c>
      <c r="X2866" s="8">
        <v>102.72</v>
      </c>
    </row>
    <row r="2867" spans="1:24" x14ac:dyDescent="0.25">
      <c r="A2867" t="s">
        <v>3193</v>
      </c>
      <c r="B2867" s="1">
        <v>46092</v>
      </c>
      <c r="C2867" t="s">
        <v>91</v>
      </c>
      <c r="D2867" t="s">
        <v>92</v>
      </c>
      <c r="E2867" t="s">
        <v>27</v>
      </c>
      <c r="F2867" t="s">
        <v>37</v>
      </c>
      <c r="G2867" t="s">
        <v>29</v>
      </c>
      <c r="H2867" t="s">
        <v>30</v>
      </c>
      <c r="I2867" t="s">
        <v>40</v>
      </c>
      <c r="J2867" t="s">
        <v>41</v>
      </c>
      <c r="K2867" t="s">
        <v>42</v>
      </c>
      <c r="L2867" s="8">
        <v>14.5</v>
      </c>
      <c r="M2867" s="8">
        <v>4.2</v>
      </c>
      <c r="N2867">
        <v>5</v>
      </c>
      <c r="O2867" s="8">
        <v>72.5</v>
      </c>
      <c r="P2867" s="14">
        <v>8.3000000000000001E-3</v>
      </c>
      <c r="Q2867" s="8">
        <v>0.6</v>
      </c>
      <c r="R2867" s="8">
        <v>71.900000000000006</v>
      </c>
      <c r="S2867" s="8">
        <v>21</v>
      </c>
      <c r="T2867" s="8">
        <v>50.9</v>
      </c>
      <c r="U2867">
        <v>0</v>
      </c>
      <c r="V2867" s="8">
        <v>0</v>
      </c>
      <c r="W2867" s="8">
        <v>0</v>
      </c>
      <c r="X2867" s="8">
        <v>50.9</v>
      </c>
    </row>
    <row r="2868" spans="1:24" x14ac:dyDescent="0.25">
      <c r="A2868" t="s">
        <v>3194</v>
      </c>
      <c r="B2868" s="1">
        <v>45740</v>
      </c>
      <c r="C2868" t="s">
        <v>120</v>
      </c>
      <c r="D2868" t="s">
        <v>121</v>
      </c>
      <c r="E2868" t="s">
        <v>63</v>
      </c>
      <c r="F2868" t="s">
        <v>89</v>
      </c>
      <c r="G2868" t="s">
        <v>79</v>
      </c>
      <c r="H2868" t="s">
        <v>80</v>
      </c>
      <c r="I2868" t="s">
        <v>84</v>
      </c>
      <c r="J2868" t="s">
        <v>85</v>
      </c>
      <c r="K2868" t="s">
        <v>42</v>
      </c>
      <c r="L2868" s="8">
        <v>9.9</v>
      </c>
      <c r="M2868" s="8">
        <v>3.1</v>
      </c>
      <c r="N2868">
        <v>175</v>
      </c>
      <c r="O2868" s="8">
        <v>1732.5</v>
      </c>
      <c r="P2868" s="14">
        <v>3.44E-2</v>
      </c>
      <c r="Q2868" s="8">
        <v>59.6</v>
      </c>
      <c r="R2868" s="8">
        <v>1672.9</v>
      </c>
      <c r="S2868" s="8">
        <v>542.5</v>
      </c>
      <c r="T2868" s="8">
        <v>1130.4000000000001</v>
      </c>
      <c r="U2868">
        <v>0</v>
      </c>
      <c r="V2868" s="8">
        <v>0</v>
      </c>
      <c r="W2868" s="8">
        <v>0</v>
      </c>
      <c r="X2868" s="8">
        <v>1130.4000000000001</v>
      </c>
    </row>
    <row r="2869" spans="1:24" x14ac:dyDescent="0.25">
      <c r="A2869" t="s">
        <v>3195</v>
      </c>
      <c r="B2869" s="1">
        <v>45327</v>
      </c>
      <c r="C2869" t="s">
        <v>403</v>
      </c>
      <c r="D2869" t="s">
        <v>404</v>
      </c>
      <c r="E2869" t="s">
        <v>53</v>
      </c>
      <c r="F2869" t="s">
        <v>37</v>
      </c>
      <c r="G2869" t="s">
        <v>55</v>
      </c>
      <c r="H2869" t="s">
        <v>56</v>
      </c>
      <c r="I2869" t="s">
        <v>127</v>
      </c>
      <c r="J2869" t="s">
        <v>128</v>
      </c>
      <c r="K2869" t="s">
        <v>33</v>
      </c>
      <c r="L2869" s="8">
        <v>7.2</v>
      </c>
      <c r="M2869" s="8">
        <v>3.6</v>
      </c>
      <c r="N2869">
        <v>19</v>
      </c>
      <c r="O2869" s="8">
        <v>136.80000000000001</v>
      </c>
      <c r="P2869" s="14">
        <v>0.45519999999999999</v>
      </c>
      <c r="Q2869" s="8">
        <v>62.27</v>
      </c>
      <c r="R2869" s="8">
        <v>74.53</v>
      </c>
      <c r="S2869" s="8">
        <v>68.400000000000006</v>
      </c>
      <c r="T2869" s="8">
        <v>6.13</v>
      </c>
      <c r="U2869">
        <v>0</v>
      </c>
      <c r="V2869" s="8">
        <v>0</v>
      </c>
      <c r="W2869" s="8">
        <v>0</v>
      </c>
      <c r="X2869" s="8">
        <v>6.13</v>
      </c>
    </row>
    <row r="2870" spans="1:24" x14ac:dyDescent="0.25">
      <c r="A2870" t="s">
        <v>3196</v>
      </c>
      <c r="B2870" s="1">
        <v>45421</v>
      </c>
      <c r="C2870" t="s">
        <v>354</v>
      </c>
      <c r="D2870" t="s">
        <v>355</v>
      </c>
      <c r="E2870" t="s">
        <v>71</v>
      </c>
      <c r="F2870" t="s">
        <v>54</v>
      </c>
      <c r="G2870" t="s">
        <v>165</v>
      </c>
      <c r="H2870" t="s">
        <v>166</v>
      </c>
      <c r="I2870" t="s">
        <v>31</v>
      </c>
      <c r="J2870" t="s">
        <v>32</v>
      </c>
      <c r="K2870" t="s">
        <v>33</v>
      </c>
      <c r="L2870" s="8">
        <v>5.8</v>
      </c>
      <c r="M2870" s="8">
        <v>2.7</v>
      </c>
      <c r="N2870">
        <v>144</v>
      </c>
      <c r="O2870" s="8">
        <v>835.2</v>
      </c>
      <c r="P2870" s="14">
        <v>7.0000000000000001E-3</v>
      </c>
      <c r="Q2870" s="8">
        <v>5.85</v>
      </c>
      <c r="R2870" s="8">
        <v>829.35</v>
      </c>
      <c r="S2870" s="8">
        <v>388.8</v>
      </c>
      <c r="T2870" s="8">
        <v>440.55</v>
      </c>
      <c r="U2870">
        <v>0</v>
      </c>
      <c r="V2870" s="8">
        <v>0</v>
      </c>
      <c r="W2870" s="8">
        <v>0</v>
      </c>
      <c r="X2870" s="8">
        <v>440.55</v>
      </c>
    </row>
    <row r="2871" spans="1:24" x14ac:dyDescent="0.25">
      <c r="A2871" t="s">
        <v>3197</v>
      </c>
      <c r="B2871" s="1">
        <v>45360</v>
      </c>
      <c r="C2871" t="s">
        <v>262</v>
      </c>
      <c r="D2871" t="s">
        <v>263</v>
      </c>
      <c r="E2871" t="s">
        <v>63</v>
      </c>
      <c r="F2871" t="s">
        <v>54</v>
      </c>
      <c r="G2871" t="s">
        <v>79</v>
      </c>
      <c r="H2871" t="s">
        <v>80</v>
      </c>
      <c r="I2871" t="s">
        <v>122</v>
      </c>
      <c r="J2871" t="s">
        <v>123</v>
      </c>
      <c r="K2871" t="s">
        <v>59</v>
      </c>
      <c r="L2871" s="8">
        <v>5.5</v>
      </c>
      <c r="M2871" s="8">
        <v>3.8</v>
      </c>
      <c r="N2871">
        <v>49</v>
      </c>
      <c r="O2871" s="8">
        <v>269.5</v>
      </c>
      <c r="P2871" s="14">
        <v>1.47E-2</v>
      </c>
      <c r="Q2871" s="8">
        <v>3.96</v>
      </c>
      <c r="R2871" s="8">
        <v>265.54000000000002</v>
      </c>
      <c r="S2871" s="8">
        <v>186.2</v>
      </c>
      <c r="T2871" s="8">
        <v>79.34</v>
      </c>
      <c r="U2871">
        <v>0</v>
      </c>
      <c r="V2871" s="8">
        <v>0</v>
      </c>
      <c r="W2871" s="8">
        <v>0</v>
      </c>
      <c r="X2871" s="8">
        <v>79.34</v>
      </c>
    </row>
    <row r="2872" spans="1:24" x14ac:dyDescent="0.25">
      <c r="A2872" t="s">
        <v>3198</v>
      </c>
      <c r="B2872" s="1">
        <v>45533</v>
      </c>
      <c r="C2872" t="s">
        <v>235</v>
      </c>
      <c r="D2872" t="s">
        <v>236</v>
      </c>
      <c r="E2872" t="s">
        <v>27</v>
      </c>
      <c r="F2872" t="s">
        <v>54</v>
      </c>
      <c r="G2872" t="s">
        <v>29</v>
      </c>
      <c r="H2872" t="s">
        <v>30</v>
      </c>
      <c r="I2872" t="s">
        <v>57</v>
      </c>
      <c r="J2872" t="s">
        <v>58</v>
      </c>
      <c r="K2872" t="s">
        <v>59</v>
      </c>
      <c r="L2872" s="8">
        <v>10.5</v>
      </c>
      <c r="M2872" s="8">
        <v>7.5</v>
      </c>
      <c r="N2872">
        <v>10</v>
      </c>
      <c r="O2872" s="8">
        <v>105</v>
      </c>
      <c r="P2872" s="14">
        <v>4.3299999999999998E-2</v>
      </c>
      <c r="Q2872" s="8">
        <v>4.55</v>
      </c>
      <c r="R2872" s="8">
        <v>100.45</v>
      </c>
      <c r="S2872" s="8">
        <v>75</v>
      </c>
      <c r="T2872" s="8">
        <v>25.45</v>
      </c>
      <c r="U2872">
        <v>2</v>
      </c>
      <c r="V2872" s="8">
        <v>20.09</v>
      </c>
      <c r="W2872" s="8">
        <v>16</v>
      </c>
      <c r="X2872" s="8">
        <v>9.4499999999999993</v>
      </c>
    </row>
    <row r="2873" spans="1:24" x14ac:dyDescent="0.25">
      <c r="A2873" t="s">
        <v>3199</v>
      </c>
      <c r="B2873" s="1">
        <v>46089</v>
      </c>
      <c r="C2873" t="s">
        <v>763</v>
      </c>
      <c r="D2873" t="s">
        <v>764</v>
      </c>
      <c r="E2873" t="s">
        <v>71</v>
      </c>
      <c r="F2873" t="s">
        <v>46</v>
      </c>
      <c r="G2873" t="s">
        <v>165</v>
      </c>
      <c r="H2873" t="s">
        <v>166</v>
      </c>
      <c r="I2873" t="s">
        <v>130</v>
      </c>
      <c r="J2873" t="s">
        <v>131</v>
      </c>
      <c r="K2873" t="s">
        <v>42</v>
      </c>
      <c r="L2873" s="8">
        <v>4.8</v>
      </c>
      <c r="M2873" s="8">
        <v>1.4</v>
      </c>
      <c r="N2873">
        <v>7</v>
      </c>
      <c r="O2873" s="8">
        <v>33.6</v>
      </c>
      <c r="P2873" s="14">
        <v>3.2300000000000002E-2</v>
      </c>
      <c r="Q2873" s="8">
        <v>1.0900000000000001</v>
      </c>
      <c r="R2873" s="8">
        <v>32.51</v>
      </c>
      <c r="S2873" s="8">
        <v>9.8000000000000007</v>
      </c>
      <c r="T2873" s="8">
        <v>22.71</v>
      </c>
      <c r="U2873">
        <v>2</v>
      </c>
      <c r="V2873" s="8">
        <v>9.2899999999999991</v>
      </c>
      <c r="W2873" s="8">
        <v>3.8</v>
      </c>
      <c r="X2873" s="8">
        <v>18.91</v>
      </c>
    </row>
    <row r="2874" spans="1:24" x14ac:dyDescent="0.25">
      <c r="A2874" t="s">
        <v>3200</v>
      </c>
      <c r="B2874" s="1">
        <v>45952</v>
      </c>
      <c r="C2874" t="s">
        <v>528</v>
      </c>
      <c r="D2874" t="s">
        <v>529</v>
      </c>
      <c r="E2874" t="s">
        <v>27</v>
      </c>
      <c r="F2874" t="s">
        <v>54</v>
      </c>
      <c r="G2874" t="s">
        <v>38</v>
      </c>
      <c r="H2874" t="s">
        <v>39</v>
      </c>
      <c r="I2874" t="s">
        <v>185</v>
      </c>
      <c r="J2874" t="s">
        <v>186</v>
      </c>
      <c r="K2874" t="s">
        <v>59</v>
      </c>
      <c r="L2874" s="8">
        <v>4.9000000000000004</v>
      </c>
      <c r="M2874" s="8">
        <v>3.1</v>
      </c>
      <c r="N2874">
        <v>272</v>
      </c>
      <c r="O2874" s="8">
        <v>1332.8</v>
      </c>
      <c r="P2874" s="14">
        <v>4.3E-3</v>
      </c>
      <c r="Q2874" s="8">
        <v>5.73</v>
      </c>
      <c r="R2874" s="8">
        <v>1327.07</v>
      </c>
      <c r="S2874" s="8">
        <v>843.2</v>
      </c>
      <c r="T2874" s="8">
        <v>483.87</v>
      </c>
      <c r="U2874">
        <v>0</v>
      </c>
      <c r="V2874" s="8">
        <v>0</v>
      </c>
      <c r="W2874" s="8">
        <v>0</v>
      </c>
      <c r="X2874" s="8">
        <v>483.87</v>
      </c>
    </row>
    <row r="2875" spans="1:24" x14ac:dyDescent="0.25">
      <c r="A2875" t="s">
        <v>3201</v>
      </c>
      <c r="B2875" s="1">
        <v>45667</v>
      </c>
      <c r="C2875" t="s">
        <v>367</v>
      </c>
      <c r="D2875" t="s">
        <v>368</v>
      </c>
      <c r="E2875" t="s">
        <v>63</v>
      </c>
      <c r="F2875" t="s">
        <v>54</v>
      </c>
      <c r="G2875" t="s">
        <v>79</v>
      </c>
      <c r="H2875" t="s">
        <v>80</v>
      </c>
      <c r="I2875" t="s">
        <v>144</v>
      </c>
      <c r="J2875" t="s">
        <v>145</v>
      </c>
      <c r="K2875" t="s">
        <v>33</v>
      </c>
      <c r="L2875" s="8">
        <v>12</v>
      </c>
      <c r="M2875" s="8">
        <v>6.5</v>
      </c>
      <c r="N2875">
        <v>10</v>
      </c>
      <c r="O2875" s="8">
        <v>120</v>
      </c>
      <c r="P2875" s="14">
        <v>5.7999999999999996E-3</v>
      </c>
      <c r="Q2875" s="8">
        <v>0.7</v>
      </c>
      <c r="R2875" s="8">
        <v>119.3</v>
      </c>
      <c r="S2875" s="8">
        <v>65</v>
      </c>
      <c r="T2875" s="8">
        <v>54.3</v>
      </c>
      <c r="U2875">
        <v>0</v>
      </c>
      <c r="V2875" s="8">
        <v>0</v>
      </c>
      <c r="W2875" s="8">
        <v>0</v>
      </c>
      <c r="X2875" s="8">
        <v>54.3</v>
      </c>
    </row>
    <row r="2876" spans="1:24" x14ac:dyDescent="0.25">
      <c r="A2876" t="s">
        <v>3202</v>
      </c>
      <c r="B2876" s="1">
        <v>45662</v>
      </c>
      <c r="C2876" t="s">
        <v>420</v>
      </c>
      <c r="D2876" t="s">
        <v>421</v>
      </c>
      <c r="E2876" t="s">
        <v>150</v>
      </c>
      <c r="F2876" t="s">
        <v>89</v>
      </c>
      <c r="G2876" t="s">
        <v>151</v>
      </c>
      <c r="H2876" t="s">
        <v>152</v>
      </c>
      <c r="I2876" t="s">
        <v>117</v>
      </c>
      <c r="J2876" t="s">
        <v>118</v>
      </c>
      <c r="K2876" t="s">
        <v>59</v>
      </c>
      <c r="L2876" s="8">
        <v>6</v>
      </c>
      <c r="M2876" s="8">
        <v>4.2</v>
      </c>
      <c r="N2876">
        <v>111</v>
      </c>
      <c r="O2876" s="8">
        <v>666</v>
      </c>
      <c r="P2876" s="14">
        <v>0.23760000000000001</v>
      </c>
      <c r="Q2876" s="8">
        <v>158.24</v>
      </c>
      <c r="R2876" s="8">
        <v>507.76</v>
      </c>
      <c r="S2876" s="8">
        <v>466.2</v>
      </c>
      <c r="T2876" s="8">
        <v>41.56</v>
      </c>
      <c r="U2876">
        <v>0</v>
      </c>
      <c r="V2876" s="8">
        <v>0</v>
      </c>
      <c r="W2876" s="8">
        <v>0</v>
      </c>
      <c r="X2876" s="8">
        <v>41.56</v>
      </c>
    </row>
    <row r="2877" spans="1:24" x14ac:dyDescent="0.25">
      <c r="A2877" t="s">
        <v>3203</v>
      </c>
      <c r="B2877" s="1">
        <v>45684</v>
      </c>
      <c r="C2877" t="s">
        <v>567</v>
      </c>
      <c r="D2877" t="s">
        <v>568</v>
      </c>
      <c r="E2877" t="s">
        <v>27</v>
      </c>
      <c r="F2877" t="s">
        <v>37</v>
      </c>
      <c r="G2877" t="s">
        <v>29</v>
      </c>
      <c r="H2877" t="s">
        <v>30</v>
      </c>
      <c r="I2877" t="s">
        <v>31</v>
      </c>
      <c r="J2877" t="s">
        <v>32</v>
      </c>
      <c r="K2877" t="s">
        <v>33</v>
      </c>
      <c r="L2877" s="8">
        <v>5.8</v>
      </c>
      <c r="M2877" s="8">
        <v>2.7</v>
      </c>
      <c r="N2877">
        <v>20</v>
      </c>
      <c r="O2877" s="8">
        <v>116</v>
      </c>
      <c r="P2877" s="14">
        <v>1.5699999999999999E-2</v>
      </c>
      <c r="Q2877" s="8">
        <v>1.82</v>
      </c>
      <c r="R2877" s="8">
        <v>114.18</v>
      </c>
      <c r="S2877" s="8">
        <v>54</v>
      </c>
      <c r="T2877" s="8">
        <v>60.18</v>
      </c>
      <c r="U2877">
        <v>0</v>
      </c>
      <c r="V2877" s="8">
        <v>0</v>
      </c>
      <c r="W2877" s="8">
        <v>0</v>
      </c>
      <c r="X2877" s="8">
        <v>60.18</v>
      </c>
    </row>
    <row r="2878" spans="1:24" x14ac:dyDescent="0.25">
      <c r="A2878" t="s">
        <v>3204</v>
      </c>
      <c r="B2878" s="1">
        <v>46264</v>
      </c>
      <c r="C2878" t="s">
        <v>198</v>
      </c>
      <c r="D2878" t="s">
        <v>199</v>
      </c>
      <c r="E2878" t="s">
        <v>150</v>
      </c>
      <c r="F2878" t="s">
        <v>54</v>
      </c>
      <c r="G2878" t="s">
        <v>151</v>
      </c>
      <c r="H2878" t="s">
        <v>152</v>
      </c>
      <c r="I2878" t="s">
        <v>31</v>
      </c>
      <c r="J2878" t="s">
        <v>32</v>
      </c>
      <c r="K2878" t="s">
        <v>33</v>
      </c>
      <c r="L2878" s="8">
        <v>5.8</v>
      </c>
      <c r="M2878" s="8">
        <v>2.7</v>
      </c>
      <c r="N2878">
        <v>88</v>
      </c>
      <c r="O2878" s="8">
        <v>510.4</v>
      </c>
      <c r="P2878" s="14">
        <v>2.9700000000000001E-2</v>
      </c>
      <c r="Q2878" s="8">
        <v>15.16</v>
      </c>
      <c r="R2878" s="8">
        <v>495.24</v>
      </c>
      <c r="S2878" s="8">
        <v>237.6</v>
      </c>
      <c r="T2878" s="8">
        <v>257.64</v>
      </c>
      <c r="U2878">
        <v>0</v>
      </c>
      <c r="V2878" s="8">
        <v>0</v>
      </c>
      <c r="W2878" s="8">
        <v>0</v>
      </c>
      <c r="X2878" s="8">
        <v>257.64</v>
      </c>
    </row>
    <row r="2879" spans="1:24" x14ac:dyDescent="0.25">
      <c r="A2879" t="s">
        <v>3205</v>
      </c>
      <c r="B2879" s="1">
        <v>45872</v>
      </c>
      <c r="C2879" t="s">
        <v>94</v>
      </c>
      <c r="D2879" t="s">
        <v>95</v>
      </c>
      <c r="E2879" t="s">
        <v>53</v>
      </c>
      <c r="F2879" t="s">
        <v>46</v>
      </c>
      <c r="G2879" t="s">
        <v>55</v>
      </c>
      <c r="H2879" t="s">
        <v>56</v>
      </c>
      <c r="I2879" t="s">
        <v>117</v>
      </c>
      <c r="J2879" t="s">
        <v>118</v>
      </c>
      <c r="K2879" t="s">
        <v>59</v>
      </c>
      <c r="L2879" s="8">
        <v>6</v>
      </c>
      <c r="M2879" s="8">
        <v>4.2</v>
      </c>
      <c r="N2879">
        <v>5</v>
      </c>
      <c r="O2879" s="8">
        <v>30</v>
      </c>
      <c r="P2879" s="14">
        <v>0.1464</v>
      </c>
      <c r="Q2879" s="8">
        <v>4.3899999999999997</v>
      </c>
      <c r="R2879" s="8">
        <v>25.61</v>
      </c>
      <c r="S2879" s="8">
        <v>21</v>
      </c>
      <c r="T2879" s="8">
        <v>4.6100000000000003</v>
      </c>
      <c r="U2879">
        <v>0</v>
      </c>
      <c r="V2879" s="8">
        <v>0</v>
      </c>
      <c r="W2879" s="8">
        <v>0</v>
      </c>
      <c r="X2879" s="8">
        <v>4.6100000000000003</v>
      </c>
    </row>
    <row r="2880" spans="1:24" x14ac:dyDescent="0.25">
      <c r="A2880" t="s">
        <v>3206</v>
      </c>
      <c r="B2880" s="1">
        <v>45325</v>
      </c>
      <c r="C2880" t="s">
        <v>285</v>
      </c>
      <c r="D2880" t="s">
        <v>286</v>
      </c>
      <c r="E2880" t="s">
        <v>27</v>
      </c>
      <c r="F2880" t="s">
        <v>89</v>
      </c>
      <c r="G2880" t="s">
        <v>29</v>
      </c>
      <c r="H2880" t="s">
        <v>30</v>
      </c>
      <c r="I2880" t="s">
        <v>144</v>
      </c>
      <c r="J2880" t="s">
        <v>145</v>
      </c>
      <c r="K2880" t="s">
        <v>33</v>
      </c>
      <c r="L2880" s="8">
        <v>12</v>
      </c>
      <c r="M2880" s="8">
        <v>6.5</v>
      </c>
      <c r="N2880">
        <v>211</v>
      </c>
      <c r="O2880" s="8">
        <v>2532</v>
      </c>
      <c r="P2880" s="14">
        <v>0.10829999999999999</v>
      </c>
      <c r="Q2880" s="8">
        <v>274.22000000000003</v>
      </c>
      <c r="R2880" s="8">
        <v>2257.7800000000002</v>
      </c>
      <c r="S2880" s="8">
        <v>1371.5</v>
      </c>
      <c r="T2880" s="8">
        <v>886.28</v>
      </c>
      <c r="U2880">
        <v>0</v>
      </c>
      <c r="V2880" s="8">
        <v>0</v>
      </c>
      <c r="W2880" s="8">
        <v>0</v>
      </c>
      <c r="X2880" s="8">
        <v>886.28</v>
      </c>
    </row>
    <row r="2881" spans="1:24" x14ac:dyDescent="0.25">
      <c r="A2881" t="s">
        <v>3207</v>
      </c>
      <c r="B2881" s="1">
        <v>45911</v>
      </c>
      <c r="C2881" t="s">
        <v>285</v>
      </c>
      <c r="D2881" t="s">
        <v>286</v>
      </c>
      <c r="E2881" t="s">
        <v>27</v>
      </c>
      <c r="F2881" t="s">
        <v>89</v>
      </c>
      <c r="G2881" t="s">
        <v>29</v>
      </c>
      <c r="H2881" t="s">
        <v>30</v>
      </c>
      <c r="I2881" t="s">
        <v>117</v>
      </c>
      <c r="J2881" t="s">
        <v>118</v>
      </c>
      <c r="K2881" t="s">
        <v>59</v>
      </c>
      <c r="L2881" s="8">
        <v>6</v>
      </c>
      <c r="M2881" s="8">
        <v>4.2</v>
      </c>
      <c r="N2881">
        <v>56</v>
      </c>
      <c r="O2881" s="8">
        <v>336</v>
      </c>
      <c r="P2881" s="14">
        <v>4.0399999999999998E-2</v>
      </c>
      <c r="Q2881" s="8">
        <v>13.57</v>
      </c>
      <c r="R2881" s="8">
        <v>322.43</v>
      </c>
      <c r="S2881" s="8">
        <v>235.2</v>
      </c>
      <c r="T2881" s="8">
        <v>87.23</v>
      </c>
      <c r="U2881">
        <v>0</v>
      </c>
      <c r="V2881" s="8">
        <v>0</v>
      </c>
      <c r="W2881" s="8">
        <v>0</v>
      </c>
      <c r="X2881" s="8">
        <v>87.23</v>
      </c>
    </row>
    <row r="2882" spans="1:24" x14ac:dyDescent="0.25">
      <c r="A2882" t="s">
        <v>3208</v>
      </c>
      <c r="B2882" s="1">
        <v>45449</v>
      </c>
      <c r="C2882" t="s">
        <v>91</v>
      </c>
      <c r="D2882" t="s">
        <v>92</v>
      </c>
      <c r="E2882" t="s">
        <v>27</v>
      </c>
      <c r="F2882" t="s">
        <v>37</v>
      </c>
      <c r="G2882" t="s">
        <v>38</v>
      </c>
      <c r="H2882" t="s">
        <v>39</v>
      </c>
      <c r="I2882" t="s">
        <v>74</v>
      </c>
      <c r="J2882" t="s">
        <v>75</v>
      </c>
      <c r="K2882" t="s">
        <v>49</v>
      </c>
      <c r="L2882" s="8">
        <v>11</v>
      </c>
      <c r="M2882" s="8">
        <v>6.8</v>
      </c>
      <c r="N2882">
        <v>45</v>
      </c>
      <c r="O2882" s="8">
        <v>495</v>
      </c>
      <c r="P2882" s="14">
        <v>3.7499999999999999E-2</v>
      </c>
      <c r="Q2882" s="8">
        <v>18.559999999999999</v>
      </c>
      <c r="R2882" s="8">
        <v>476.44</v>
      </c>
      <c r="S2882" s="8">
        <v>306</v>
      </c>
      <c r="T2882" s="8">
        <v>170.44</v>
      </c>
      <c r="U2882">
        <v>0</v>
      </c>
      <c r="V2882" s="8">
        <v>0</v>
      </c>
      <c r="W2882" s="8">
        <v>0</v>
      </c>
      <c r="X2882" s="8">
        <v>170.44</v>
      </c>
    </row>
    <row r="2883" spans="1:24" x14ac:dyDescent="0.25">
      <c r="A2883" t="s">
        <v>3209</v>
      </c>
      <c r="B2883" s="1">
        <v>45987</v>
      </c>
      <c r="C2883" t="s">
        <v>523</v>
      </c>
      <c r="D2883" t="s">
        <v>524</v>
      </c>
      <c r="E2883" t="s">
        <v>27</v>
      </c>
      <c r="F2883" t="s">
        <v>89</v>
      </c>
      <c r="G2883" t="s">
        <v>29</v>
      </c>
      <c r="H2883" t="s">
        <v>30</v>
      </c>
      <c r="I2883" t="s">
        <v>99</v>
      </c>
      <c r="J2883" t="s">
        <v>100</v>
      </c>
      <c r="K2883" t="s">
        <v>49</v>
      </c>
      <c r="L2883" s="8">
        <v>3.8</v>
      </c>
      <c r="M2883" s="8">
        <v>2.6</v>
      </c>
      <c r="N2883">
        <v>374</v>
      </c>
      <c r="O2883" s="8">
        <v>1421.2</v>
      </c>
      <c r="P2883" s="14">
        <v>6.5500000000000003E-2</v>
      </c>
      <c r="Q2883" s="8">
        <v>93.09</v>
      </c>
      <c r="R2883" s="8">
        <v>1328.11</v>
      </c>
      <c r="S2883" s="8">
        <v>972.4</v>
      </c>
      <c r="T2883" s="8">
        <v>355.71</v>
      </c>
      <c r="U2883">
        <v>0</v>
      </c>
      <c r="V2883" s="8">
        <v>0</v>
      </c>
      <c r="W2883" s="8">
        <v>0</v>
      </c>
      <c r="X2883" s="8">
        <v>355.71</v>
      </c>
    </row>
    <row r="2884" spans="1:24" x14ac:dyDescent="0.25">
      <c r="A2884" t="s">
        <v>3210</v>
      </c>
      <c r="B2884" s="1">
        <v>45752</v>
      </c>
      <c r="C2884" t="s">
        <v>279</v>
      </c>
      <c r="D2884" t="s">
        <v>280</v>
      </c>
      <c r="E2884" t="s">
        <v>53</v>
      </c>
      <c r="F2884" t="s">
        <v>54</v>
      </c>
      <c r="G2884" t="s">
        <v>55</v>
      </c>
      <c r="H2884" t="s">
        <v>56</v>
      </c>
      <c r="I2884" t="s">
        <v>130</v>
      </c>
      <c r="J2884" t="s">
        <v>131</v>
      </c>
      <c r="K2884" t="s">
        <v>42</v>
      </c>
      <c r="L2884" s="8">
        <v>4.8</v>
      </c>
      <c r="M2884" s="8">
        <v>1.4</v>
      </c>
      <c r="N2884">
        <v>21</v>
      </c>
      <c r="O2884" s="8">
        <v>100.8</v>
      </c>
      <c r="P2884" s="14">
        <v>7.6E-3</v>
      </c>
      <c r="Q2884" s="8">
        <v>0.77</v>
      </c>
      <c r="R2884" s="8">
        <v>100.03</v>
      </c>
      <c r="S2884" s="8">
        <v>29.4</v>
      </c>
      <c r="T2884" s="8">
        <v>70.63</v>
      </c>
      <c r="U2884">
        <v>0</v>
      </c>
      <c r="V2884" s="8">
        <v>0</v>
      </c>
      <c r="W2884" s="8">
        <v>0</v>
      </c>
      <c r="X2884" s="8">
        <v>70.63</v>
      </c>
    </row>
    <row r="2885" spans="1:24" x14ac:dyDescent="0.25">
      <c r="A2885" t="s">
        <v>3211</v>
      </c>
      <c r="B2885" s="1">
        <v>46263</v>
      </c>
      <c r="C2885" t="s">
        <v>266</v>
      </c>
      <c r="D2885" t="s">
        <v>267</v>
      </c>
      <c r="E2885" t="s">
        <v>53</v>
      </c>
      <c r="F2885" t="s">
        <v>54</v>
      </c>
      <c r="G2885" t="s">
        <v>55</v>
      </c>
      <c r="H2885" t="s">
        <v>56</v>
      </c>
      <c r="I2885" t="s">
        <v>112</v>
      </c>
      <c r="J2885" t="s">
        <v>113</v>
      </c>
      <c r="K2885" t="s">
        <v>42</v>
      </c>
      <c r="L2885" s="8">
        <v>8.5</v>
      </c>
      <c r="M2885" s="8">
        <v>2.8</v>
      </c>
      <c r="N2885">
        <v>23</v>
      </c>
      <c r="O2885" s="8">
        <v>195.5</v>
      </c>
      <c r="P2885" s="14">
        <v>2.8899999999999999E-2</v>
      </c>
      <c r="Q2885" s="8">
        <v>5.65</v>
      </c>
      <c r="R2885" s="8">
        <v>189.85</v>
      </c>
      <c r="S2885" s="8">
        <v>64.400000000000006</v>
      </c>
      <c r="T2885" s="8">
        <v>125.45</v>
      </c>
      <c r="U2885">
        <v>0</v>
      </c>
      <c r="V2885" s="8">
        <v>0</v>
      </c>
      <c r="W2885" s="8">
        <v>0</v>
      </c>
      <c r="X2885" s="8">
        <v>125.45</v>
      </c>
    </row>
    <row r="2886" spans="1:24" x14ac:dyDescent="0.25">
      <c r="A2886" t="s">
        <v>3212</v>
      </c>
      <c r="B2886" s="1">
        <v>45671</v>
      </c>
      <c r="C2886" t="s">
        <v>35</v>
      </c>
      <c r="D2886" t="s">
        <v>36</v>
      </c>
      <c r="E2886" t="s">
        <v>27</v>
      </c>
      <c r="F2886" t="s">
        <v>37</v>
      </c>
      <c r="G2886" t="s">
        <v>38</v>
      </c>
      <c r="H2886" t="s">
        <v>39</v>
      </c>
      <c r="I2886" t="s">
        <v>104</v>
      </c>
      <c r="J2886" t="s">
        <v>105</v>
      </c>
      <c r="K2886" t="s">
        <v>49</v>
      </c>
      <c r="L2886" s="8">
        <v>4.2</v>
      </c>
      <c r="M2886" s="8">
        <v>2.8</v>
      </c>
      <c r="N2886">
        <v>21</v>
      </c>
      <c r="O2886" s="8">
        <v>88.2</v>
      </c>
      <c r="P2886" s="14">
        <v>1.03E-2</v>
      </c>
      <c r="Q2886" s="8">
        <v>0.91</v>
      </c>
      <c r="R2886" s="8">
        <v>87.29</v>
      </c>
      <c r="S2886" s="8">
        <v>58.8</v>
      </c>
      <c r="T2886" s="8">
        <v>28.49</v>
      </c>
      <c r="U2886">
        <v>0</v>
      </c>
      <c r="V2886" s="8">
        <v>0</v>
      </c>
      <c r="W2886" s="8">
        <v>0</v>
      </c>
      <c r="X2886" s="8">
        <v>28.49</v>
      </c>
    </row>
    <row r="2887" spans="1:24" x14ac:dyDescent="0.25">
      <c r="A2887" t="s">
        <v>3213</v>
      </c>
      <c r="B2887" s="1">
        <v>45672</v>
      </c>
      <c r="C2887" t="s">
        <v>455</v>
      </c>
      <c r="D2887" t="s">
        <v>456</v>
      </c>
      <c r="E2887" t="s">
        <v>71</v>
      </c>
      <c r="F2887" t="s">
        <v>89</v>
      </c>
      <c r="G2887" t="s">
        <v>165</v>
      </c>
      <c r="H2887" t="s">
        <v>166</v>
      </c>
      <c r="I2887" t="s">
        <v>99</v>
      </c>
      <c r="J2887" t="s">
        <v>100</v>
      </c>
      <c r="K2887" t="s">
        <v>49</v>
      </c>
      <c r="L2887" s="8">
        <v>3.8</v>
      </c>
      <c r="M2887" s="8">
        <v>2.6</v>
      </c>
      <c r="N2887">
        <v>174</v>
      </c>
      <c r="O2887" s="8">
        <v>661.2</v>
      </c>
      <c r="P2887" s="14">
        <v>0.1353</v>
      </c>
      <c r="Q2887" s="8">
        <v>89.46</v>
      </c>
      <c r="R2887" s="8">
        <v>571.74</v>
      </c>
      <c r="S2887" s="8">
        <v>452.4</v>
      </c>
      <c r="T2887" s="8">
        <v>119.34</v>
      </c>
      <c r="U2887">
        <v>0</v>
      </c>
      <c r="V2887" s="8">
        <v>0</v>
      </c>
      <c r="W2887" s="8">
        <v>0</v>
      </c>
      <c r="X2887" s="8">
        <v>119.34</v>
      </c>
    </row>
    <row r="2888" spans="1:24" x14ac:dyDescent="0.25">
      <c r="A2888" t="s">
        <v>3214</v>
      </c>
      <c r="B2888" s="1">
        <v>45746</v>
      </c>
      <c r="C2888" t="s">
        <v>97</v>
      </c>
      <c r="D2888" t="s">
        <v>98</v>
      </c>
      <c r="E2888" t="s">
        <v>63</v>
      </c>
      <c r="F2888" t="s">
        <v>54</v>
      </c>
      <c r="G2888" t="s">
        <v>64</v>
      </c>
      <c r="H2888" t="s">
        <v>65</v>
      </c>
      <c r="I2888" t="s">
        <v>127</v>
      </c>
      <c r="J2888" t="s">
        <v>128</v>
      </c>
      <c r="K2888" t="s">
        <v>33</v>
      </c>
      <c r="L2888" s="8">
        <v>7.2</v>
      </c>
      <c r="M2888" s="8">
        <v>3.6</v>
      </c>
      <c r="N2888">
        <v>41</v>
      </c>
      <c r="O2888" s="8">
        <v>295.2</v>
      </c>
      <c r="P2888" s="14">
        <v>1.4999999999999999E-2</v>
      </c>
      <c r="Q2888" s="8">
        <v>4.43</v>
      </c>
      <c r="R2888" s="8">
        <v>290.77</v>
      </c>
      <c r="S2888" s="8">
        <v>147.6</v>
      </c>
      <c r="T2888" s="8">
        <v>143.16999999999999</v>
      </c>
      <c r="U2888">
        <v>0</v>
      </c>
      <c r="V2888" s="8">
        <v>0</v>
      </c>
      <c r="W2888" s="8">
        <v>0</v>
      </c>
      <c r="X2888" s="8">
        <v>143.16999999999999</v>
      </c>
    </row>
    <row r="2889" spans="1:24" x14ac:dyDescent="0.25">
      <c r="A2889" t="s">
        <v>3215</v>
      </c>
      <c r="B2889" s="1">
        <v>46073</v>
      </c>
      <c r="C2889" t="s">
        <v>318</v>
      </c>
      <c r="D2889" t="s">
        <v>319</v>
      </c>
      <c r="E2889" t="s">
        <v>27</v>
      </c>
      <c r="F2889" t="s">
        <v>37</v>
      </c>
      <c r="G2889" t="s">
        <v>38</v>
      </c>
      <c r="H2889" t="s">
        <v>39</v>
      </c>
      <c r="I2889" t="s">
        <v>74</v>
      </c>
      <c r="J2889" t="s">
        <v>75</v>
      </c>
      <c r="K2889" t="s">
        <v>49</v>
      </c>
      <c r="L2889" s="8">
        <v>11</v>
      </c>
      <c r="M2889" s="8">
        <v>6.8</v>
      </c>
      <c r="N2889">
        <v>13</v>
      </c>
      <c r="O2889" s="8">
        <v>143</v>
      </c>
      <c r="P2889" s="14">
        <v>5.7999999999999996E-3</v>
      </c>
      <c r="Q2889" s="8">
        <v>0.83</v>
      </c>
      <c r="R2889" s="8">
        <v>142.16999999999999</v>
      </c>
      <c r="S2889" s="8">
        <v>88.4</v>
      </c>
      <c r="T2889" s="8">
        <v>53.77</v>
      </c>
      <c r="U2889">
        <v>0</v>
      </c>
      <c r="V2889" s="8">
        <v>0</v>
      </c>
      <c r="W2889" s="8">
        <v>0</v>
      </c>
      <c r="X2889" s="8">
        <v>53.77</v>
      </c>
    </row>
    <row r="2890" spans="1:24" x14ac:dyDescent="0.25">
      <c r="A2890" t="s">
        <v>3216</v>
      </c>
      <c r="B2890" s="1">
        <v>45370</v>
      </c>
      <c r="C2890" t="s">
        <v>125</v>
      </c>
      <c r="D2890" t="s">
        <v>126</v>
      </c>
      <c r="E2890" t="s">
        <v>27</v>
      </c>
      <c r="F2890" t="s">
        <v>89</v>
      </c>
      <c r="G2890" t="s">
        <v>29</v>
      </c>
      <c r="H2890" t="s">
        <v>30</v>
      </c>
      <c r="I2890" t="s">
        <v>104</v>
      </c>
      <c r="J2890" t="s">
        <v>105</v>
      </c>
      <c r="K2890" t="s">
        <v>49</v>
      </c>
      <c r="L2890" s="8">
        <v>4.2</v>
      </c>
      <c r="M2890" s="8">
        <v>2.8</v>
      </c>
      <c r="N2890">
        <v>182</v>
      </c>
      <c r="O2890" s="8">
        <v>764.4</v>
      </c>
      <c r="P2890" s="14">
        <v>8.2600000000000007E-2</v>
      </c>
      <c r="Q2890" s="8">
        <v>63.14</v>
      </c>
      <c r="R2890" s="8">
        <v>701.26</v>
      </c>
      <c r="S2890" s="8">
        <v>509.6</v>
      </c>
      <c r="T2890" s="8">
        <v>191.66</v>
      </c>
      <c r="U2890">
        <v>0</v>
      </c>
      <c r="V2890" s="8">
        <v>0</v>
      </c>
      <c r="W2890" s="8">
        <v>0</v>
      </c>
      <c r="X2890" s="8">
        <v>191.66</v>
      </c>
    </row>
    <row r="2891" spans="1:24" x14ac:dyDescent="0.25">
      <c r="A2891" t="s">
        <v>3217</v>
      </c>
      <c r="B2891" s="1">
        <v>45879</v>
      </c>
      <c r="C2891" t="s">
        <v>159</v>
      </c>
      <c r="D2891" t="s">
        <v>160</v>
      </c>
      <c r="E2891" t="s">
        <v>27</v>
      </c>
      <c r="F2891" t="s">
        <v>37</v>
      </c>
      <c r="G2891" t="s">
        <v>38</v>
      </c>
      <c r="H2891" t="s">
        <v>39</v>
      </c>
      <c r="I2891" t="s">
        <v>47</v>
      </c>
      <c r="J2891" t="s">
        <v>48</v>
      </c>
      <c r="K2891" t="s">
        <v>49</v>
      </c>
      <c r="L2891" s="8">
        <v>5</v>
      </c>
      <c r="M2891" s="8">
        <v>3.2</v>
      </c>
      <c r="N2891">
        <v>21</v>
      </c>
      <c r="O2891" s="8">
        <v>105</v>
      </c>
      <c r="P2891" s="14">
        <v>1.55E-2</v>
      </c>
      <c r="Q2891" s="8">
        <v>1.63</v>
      </c>
      <c r="R2891" s="8">
        <v>103.37</v>
      </c>
      <c r="S2891" s="8">
        <v>67.2</v>
      </c>
      <c r="T2891" s="8">
        <v>36.17</v>
      </c>
      <c r="U2891">
        <v>0</v>
      </c>
      <c r="V2891" s="8">
        <v>0</v>
      </c>
      <c r="W2891" s="8">
        <v>0</v>
      </c>
      <c r="X2891" s="8">
        <v>36.17</v>
      </c>
    </row>
    <row r="2892" spans="1:24" x14ac:dyDescent="0.25">
      <c r="A2892" t="s">
        <v>3218</v>
      </c>
      <c r="B2892" s="1">
        <v>45432</v>
      </c>
      <c r="C2892" t="s">
        <v>180</v>
      </c>
      <c r="D2892" t="s">
        <v>181</v>
      </c>
      <c r="E2892" t="s">
        <v>63</v>
      </c>
      <c r="F2892" t="s">
        <v>46</v>
      </c>
      <c r="G2892" t="s">
        <v>79</v>
      </c>
      <c r="H2892" t="s">
        <v>80</v>
      </c>
      <c r="I2892" t="s">
        <v>112</v>
      </c>
      <c r="J2892" t="s">
        <v>113</v>
      </c>
      <c r="K2892" t="s">
        <v>42</v>
      </c>
      <c r="L2892" s="8">
        <v>8.5</v>
      </c>
      <c r="M2892" s="8">
        <v>2.8</v>
      </c>
      <c r="N2892">
        <v>65</v>
      </c>
      <c r="O2892" s="8">
        <v>552.5</v>
      </c>
      <c r="P2892" s="14">
        <v>0.11899999999999999</v>
      </c>
      <c r="Q2892" s="8">
        <v>65.75</v>
      </c>
      <c r="R2892" s="8">
        <v>486.75</v>
      </c>
      <c r="S2892" s="8">
        <v>182</v>
      </c>
      <c r="T2892" s="8">
        <v>304.75</v>
      </c>
      <c r="U2892">
        <v>0</v>
      </c>
      <c r="V2892" s="8">
        <v>0</v>
      </c>
      <c r="W2892" s="8">
        <v>0</v>
      </c>
      <c r="X2892" s="8">
        <v>304.75</v>
      </c>
    </row>
    <row r="2893" spans="1:24" x14ac:dyDescent="0.25">
      <c r="A2893" t="s">
        <v>3219</v>
      </c>
      <c r="B2893" s="1">
        <v>45834</v>
      </c>
      <c r="C2893" t="s">
        <v>94</v>
      </c>
      <c r="D2893" t="s">
        <v>95</v>
      </c>
      <c r="E2893" t="s">
        <v>53</v>
      </c>
      <c r="F2893" t="s">
        <v>46</v>
      </c>
      <c r="G2893" t="s">
        <v>55</v>
      </c>
      <c r="H2893" t="s">
        <v>56</v>
      </c>
      <c r="I2893" t="s">
        <v>130</v>
      </c>
      <c r="J2893" t="s">
        <v>131</v>
      </c>
      <c r="K2893" t="s">
        <v>42</v>
      </c>
      <c r="L2893" s="8">
        <v>4.8</v>
      </c>
      <c r="M2893" s="8">
        <v>1.4</v>
      </c>
      <c r="N2893">
        <v>21</v>
      </c>
      <c r="O2893" s="8">
        <v>100.8</v>
      </c>
      <c r="P2893" s="14">
        <v>0.15970000000000001</v>
      </c>
      <c r="Q2893" s="8">
        <v>16.100000000000001</v>
      </c>
      <c r="R2893" s="8">
        <v>84.7</v>
      </c>
      <c r="S2893" s="8">
        <v>29.4</v>
      </c>
      <c r="T2893" s="8">
        <v>55.3</v>
      </c>
      <c r="U2893">
        <v>0</v>
      </c>
      <c r="V2893" s="8">
        <v>0</v>
      </c>
      <c r="W2893" s="8">
        <v>0</v>
      </c>
      <c r="X2893" s="8">
        <v>55.3</v>
      </c>
    </row>
    <row r="2894" spans="1:24" x14ac:dyDescent="0.25">
      <c r="A2894" t="s">
        <v>3220</v>
      </c>
      <c r="B2894" s="1">
        <v>45667</v>
      </c>
      <c r="C2894" t="s">
        <v>391</v>
      </c>
      <c r="D2894" t="s">
        <v>392</v>
      </c>
      <c r="E2894" t="s">
        <v>63</v>
      </c>
      <c r="F2894" t="s">
        <v>54</v>
      </c>
      <c r="G2894" t="s">
        <v>79</v>
      </c>
      <c r="H2894" t="s">
        <v>80</v>
      </c>
      <c r="I2894" t="s">
        <v>66</v>
      </c>
      <c r="J2894" t="s">
        <v>67</v>
      </c>
      <c r="K2894" t="s">
        <v>33</v>
      </c>
      <c r="L2894" s="8">
        <v>4.5</v>
      </c>
      <c r="M2894" s="8">
        <v>2.1</v>
      </c>
      <c r="N2894">
        <v>240</v>
      </c>
      <c r="O2894" s="8">
        <v>1080</v>
      </c>
      <c r="P2894" s="14">
        <v>4.1799999999999997E-2</v>
      </c>
      <c r="Q2894" s="8">
        <v>45.14</v>
      </c>
      <c r="R2894" s="8">
        <v>1034.8599999999999</v>
      </c>
      <c r="S2894" s="8">
        <v>504</v>
      </c>
      <c r="T2894" s="8">
        <v>530.86</v>
      </c>
      <c r="U2894">
        <v>0</v>
      </c>
      <c r="V2894" s="8">
        <v>0</v>
      </c>
      <c r="W2894" s="8">
        <v>0</v>
      </c>
      <c r="X2894" s="8">
        <v>530.86</v>
      </c>
    </row>
    <row r="2895" spans="1:24" x14ac:dyDescent="0.25">
      <c r="A2895" t="s">
        <v>3221</v>
      </c>
      <c r="B2895" s="1">
        <v>45699</v>
      </c>
      <c r="C2895" t="s">
        <v>805</v>
      </c>
      <c r="D2895" t="s">
        <v>806</v>
      </c>
      <c r="E2895" t="s">
        <v>63</v>
      </c>
      <c r="F2895" t="s">
        <v>89</v>
      </c>
      <c r="G2895" t="s">
        <v>79</v>
      </c>
      <c r="H2895" t="s">
        <v>80</v>
      </c>
      <c r="I2895" t="s">
        <v>84</v>
      </c>
      <c r="J2895" t="s">
        <v>85</v>
      </c>
      <c r="K2895" t="s">
        <v>42</v>
      </c>
      <c r="L2895" s="8">
        <v>9.9</v>
      </c>
      <c r="M2895" s="8">
        <v>3.1</v>
      </c>
      <c r="N2895">
        <v>51</v>
      </c>
      <c r="O2895" s="8">
        <v>504.9</v>
      </c>
      <c r="P2895" s="14">
        <v>0.19670000000000001</v>
      </c>
      <c r="Q2895" s="8">
        <v>99.31</v>
      </c>
      <c r="R2895" s="8">
        <v>405.59</v>
      </c>
      <c r="S2895" s="8">
        <v>158.1</v>
      </c>
      <c r="T2895" s="8">
        <v>247.49</v>
      </c>
      <c r="U2895">
        <v>0</v>
      </c>
      <c r="V2895" s="8">
        <v>0</v>
      </c>
      <c r="W2895" s="8">
        <v>0</v>
      </c>
      <c r="X2895" s="8">
        <v>247.49</v>
      </c>
    </row>
    <row r="2896" spans="1:24" x14ac:dyDescent="0.25">
      <c r="A2896" t="s">
        <v>3222</v>
      </c>
      <c r="B2896" s="1">
        <v>45613</v>
      </c>
      <c r="C2896" t="s">
        <v>567</v>
      </c>
      <c r="D2896" t="s">
        <v>568</v>
      </c>
      <c r="E2896" t="s">
        <v>27</v>
      </c>
      <c r="F2896" t="s">
        <v>37</v>
      </c>
      <c r="G2896" t="s">
        <v>38</v>
      </c>
      <c r="H2896" t="s">
        <v>39</v>
      </c>
      <c r="I2896" t="s">
        <v>66</v>
      </c>
      <c r="J2896" t="s">
        <v>67</v>
      </c>
      <c r="K2896" t="s">
        <v>33</v>
      </c>
      <c r="L2896" s="8">
        <v>4.5</v>
      </c>
      <c r="M2896" s="8">
        <v>2.1</v>
      </c>
      <c r="N2896">
        <v>79</v>
      </c>
      <c r="O2896" s="8">
        <v>355.5</v>
      </c>
      <c r="P2896" s="14">
        <v>4.3E-3</v>
      </c>
      <c r="Q2896" s="8">
        <v>1.53</v>
      </c>
      <c r="R2896" s="8">
        <v>353.97</v>
      </c>
      <c r="S2896" s="8">
        <v>165.9</v>
      </c>
      <c r="T2896" s="8">
        <v>188.07</v>
      </c>
      <c r="U2896">
        <v>0</v>
      </c>
      <c r="V2896" s="8">
        <v>0</v>
      </c>
      <c r="W2896" s="8">
        <v>0</v>
      </c>
      <c r="X2896" s="8">
        <v>188.07</v>
      </c>
    </row>
    <row r="2897" spans="1:24" x14ac:dyDescent="0.25">
      <c r="A2897" t="s">
        <v>3223</v>
      </c>
      <c r="B2897" s="1">
        <v>45957</v>
      </c>
      <c r="C2897" t="s">
        <v>440</v>
      </c>
      <c r="D2897" t="s">
        <v>441</v>
      </c>
      <c r="E2897" t="s">
        <v>71</v>
      </c>
      <c r="F2897" t="s">
        <v>54</v>
      </c>
      <c r="G2897" t="s">
        <v>72</v>
      </c>
      <c r="H2897" t="s">
        <v>73</v>
      </c>
      <c r="I2897" t="s">
        <v>84</v>
      </c>
      <c r="J2897" t="s">
        <v>85</v>
      </c>
      <c r="K2897" t="s">
        <v>42</v>
      </c>
      <c r="L2897" s="8">
        <v>9.9</v>
      </c>
      <c r="M2897" s="8">
        <v>3.1</v>
      </c>
      <c r="N2897">
        <v>269</v>
      </c>
      <c r="O2897" s="8">
        <v>2663.1</v>
      </c>
      <c r="P2897" s="14">
        <v>1.3299999999999999E-2</v>
      </c>
      <c r="Q2897" s="8">
        <v>35.42</v>
      </c>
      <c r="R2897" s="8">
        <v>2627.68</v>
      </c>
      <c r="S2897" s="8">
        <v>833.9</v>
      </c>
      <c r="T2897" s="8">
        <v>1793.78</v>
      </c>
      <c r="U2897">
        <v>0</v>
      </c>
      <c r="V2897" s="8">
        <v>0</v>
      </c>
      <c r="W2897" s="8">
        <v>0</v>
      </c>
      <c r="X2897" s="8">
        <v>1793.78</v>
      </c>
    </row>
    <row r="2898" spans="1:24" x14ac:dyDescent="0.25">
      <c r="A2898" t="s">
        <v>3224</v>
      </c>
      <c r="B2898" s="1">
        <v>45577</v>
      </c>
      <c r="C2898" t="s">
        <v>142</v>
      </c>
      <c r="D2898" t="s">
        <v>143</v>
      </c>
      <c r="E2898" t="s">
        <v>71</v>
      </c>
      <c r="F2898" t="s">
        <v>37</v>
      </c>
      <c r="G2898" t="s">
        <v>72</v>
      </c>
      <c r="H2898" t="s">
        <v>73</v>
      </c>
      <c r="I2898" t="s">
        <v>99</v>
      </c>
      <c r="J2898" t="s">
        <v>100</v>
      </c>
      <c r="K2898" t="s">
        <v>49</v>
      </c>
      <c r="L2898" s="8">
        <v>3.8</v>
      </c>
      <c r="M2898" s="8">
        <v>2.6</v>
      </c>
      <c r="N2898">
        <v>6</v>
      </c>
      <c r="O2898" s="8">
        <v>22.8</v>
      </c>
      <c r="P2898" s="14">
        <v>4.0000000000000001E-3</v>
      </c>
      <c r="Q2898" s="8">
        <v>0.09</v>
      </c>
      <c r="R2898" s="8">
        <v>22.71</v>
      </c>
      <c r="S2898" s="8">
        <v>15.6</v>
      </c>
      <c r="T2898" s="8">
        <v>7.11</v>
      </c>
      <c r="U2898">
        <v>0</v>
      </c>
      <c r="V2898" s="8">
        <v>0</v>
      </c>
      <c r="W2898" s="8">
        <v>0</v>
      </c>
      <c r="X2898" s="8">
        <v>7.11</v>
      </c>
    </row>
    <row r="2899" spans="1:24" x14ac:dyDescent="0.25">
      <c r="A2899" t="s">
        <v>3225</v>
      </c>
      <c r="B2899" s="1">
        <v>45547</v>
      </c>
      <c r="C2899" t="s">
        <v>325</v>
      </c>
      <c r="D2899" t="s">
        <v>326</v>
      </c>
      <c r="E2899" t="s">
        <v>27</v>
      </c>
      <c r="F2899" t="s">
        <v>37</v>
      </c>
      <c r="G2899" t="s">
        <v>29</v>
      </c>
      <c r="H2899" t="s">
        <v>30</v>
      </c>
      <c r="I2899" t="s">
        <v>127</v>
      </c>
      <c r="J2899" t="s">
        <v>128</v>
      </c>
      <c r="K2899" t="s">
        <v>33</v>
      </c>
      <c r="L2899" s="8">
        <v>7.2</v>
      </c>
      <c r="M2899" s="8">
        <v>3.6</v>
      </c>
      <c r="N2899">
        <v>11</v>
      </c>
      <c r="O2899" s="8">
        <v>79.2</v>
      </c>
      <c r="P2899" s="14">
        <v>5.67E-2</v>
      </c>
      <c r="Q2899" s="8">
        <v>4.49</v>
      </c>
      <c r="R2899" s="8">
        <v>74.709999999999994</v>
      </c>
      <c r="S2899" s="8">
        <v>39.6</v>
      </c>
      <c r="T2899" s="8">
        <v>35.11</v>
      </c>
      <c r="U2899">
        <v>0</v>
      </c>
      <c r="V2899" s="8">
        <v>0</v>
      </c>
      <c r="W2899" s="8">
        <v>0</v>
      </c>
      <c r="X2899" s="8">
        <v>35.11</v>
      </c>
    </row>
    <row r="2900" spans="1:24" x14ac:dyDescent="0.25">
      <c r="A2900" t="s">
        <v>3226</v>
      </c>
      <c r="B2900" s="1">
        <v>45408</v>
      </c>
      <c r="C2900" t="s">
        <v>383</v>
      </c>
      <c r="D2900" t="s">
        <v>384</v>
      </c>
      <c r="E2900" t="s">
        <v>63</v>
      </c>
      <c r="F2900" t="s">
        <v>54</v>
      </c>
      <c r="G2900" t="s">
        <v>64</v>
      </c>
      <c r="H2900" t="s">
        <v>65</v>
      </c>
      <c r="I2900" t="s">
        <v>57</v>
      </c>
      <c r="J2900" t="s">
        <v>58</v>
      </c>
      <c r="K2900" t="s">
        <v>59</v>
      </c>
      <c r="L2900" s="8">
        <v>10.5</v>
      </c>
      <c r="M2900" s="8">
        <v>7.5</v>
      </c>
      <c r="N2900">
        <v>89</v>
      </c>
      <c r="O2900" s="8">
        <v>934.5</v>
      </c>
      <c r="P2900" s="14">
        <v>2.4799999999999999E-2</v>
      </c>
      <c r="Q2900" s="8">
        <v>23.18</v>
      </c>
      <c r="R2900" s="8">
        <v>911.32</v>
      </c>
      <c r="S2900" s="8">
        <v>667.5</v>
      </c>
      <c r="T2900" s="8">
        <v>243.82</v>
      </c>
      <c r="U2900">
        <v>0</v>
      </c>
      <c r="V2900" s="8">
        <v>0</v>
      </c>
      <c r="W2900" s="8">
        <v>0</v>
      </c>
      <c r="X2900" s="8">
        <v>243.82</v>
      </c>
    </row>
    <row r="2901" spans="1:24" x14ac:dyDescent="0.25">
      <c r="A2901" t="s">
        <v>3227</v>
      </c>
      <c r="B2901" s="1">
        <v>45318</v>
      </c>
      <c r="C2901" t="s">
        <v>689</v>
      </c>
      <c r="D2901" t="s">
        <v>690</v>
      </c>
      <c r="E2901" t="s">
        <v>27</v>
      </c>
      <c r="F2901" t="s">
        <v>54</v>
      </c>
      <c r="G2901" t="s">
        <v>38</v>
      </c>
      <c r="H2901" t="s">
        <v>39</v>
      </c>
      <c r="I2901" t="s">
        <v>84</v>
      </c>
      <c r="J2901" t="s">
        <v>85</v>
      </c>
      <c r="K2901" t="s">
        <v>42</v>
      </c>
      <c r="L2901" s="8">
        <v>9.9</v>
      </c>
      <c r="M2901" s="8">
        <v>3.1</v>
      </c>
      <c r="N2901">
        <v>168</v>
      </c>
      <c r="O2901" s="8">
        <v>1663.2</v>
      </c>
      <c r="P2901" s="14">
        <v>2.6599999999999999E-2</v>
      </c>
      <c r="Q2901" s="8">
        <v>44.24</v>
      </c>
      <c r="R2901" s="8">
        <v>1618.96</v>
      </c>
      <c r="S2901" s="8">
        <v>520.79999999999995</v>
      </c>
      <c r="T2901" s="8">
        <v>1098.1600000000001</v>
      </c>
      <c r="U2901">
        <v>0</v>
      </c>
      <c r="V2901" s="8">
        <v>0</v>
      </c>
      <c r="W2901" s="8">
        <v>0</v>
      </c>
      <c r="X2901" s="8">
        <v>1098.1600000000001</v>
      </c>
    </row>
    <row r="2902" spans="1:24" x14ac:dyDescent="0.25">
      <c r="A2902" t="s">
        <v>3228</v>
      </c>
      <c r="B2902" s="1">
        <v>46045</v>
      </c>
      <c r="C2902" t="s">
        <v>244</v>
      </c>
      <c r="D2902" t="s">
        <v>245</v>
      </c>
      <c r="E2902" t="s">
        <v>53</v>
      </c>
      <c r="F2902" t="s">
        <v>46</v>
      </c>
      <c r="G2902" t="s">
        <v>55</v>
      </c>
      <c r="H2902" t="s">
        <v>56</v>
      </c>
      <c r="I2902" t="s">
        <v>117</v>
      </c>
      <c r="J2902" t="s">
        <v>118</v>
      </c>
      <c r="K2902" t="s">
        <v>59</v>
      </c>
      <c r="L2902" s="8">
        <v>6</v>
      </c>
      <c r="M2902" s="8">
        <v>4.2</v>
      </c>
      <c r="N2902">
        <v>37</v>
      </c>
      <c r="O2902" s="8">
        <v>222</v>
      </c>
      <c r="P2902" s="14">
        <v>6.0299999999999999E-2</v>
      </c>
      <c r="Q2902" s="8">
        <v>13.39</v>
      </c>
      <c r="R2902" s="8">
        <v>208.61</v>
      </c>
      <c r="S2902" s="8">
        <v>155.4</v>
      </c>
      <c r="T2902" s="8">
        <v>53.21</v>
      </c>
      <c r="U2902">
        <v>0</v>
      </c>
      <c r="V2902" s="8">
        <v>0</v>
      </c>
      <c r="W2902" s="8">
        <v>0</v>
      </c>
      <c r="X2902" s="8">
        <v>53.21</v>
      </c>
    </row>
    <row r="2903" spans="1:24" x14ac:dyDescent="0.25">
      <c r="A2903" t="s">
        <v>3229</v>
      </c>
      <c r="B2903" s="1">
        <v>45482</v>
      </c>
      <c r="C2903" t="s">
        <v>154</v>
      </c>
      <c r="D2903" t="s">
        <v>155</v>
      </c>
      <c r="E2903" t="s">
        <v>150</v>
      </c>
      <c r="F2903" t="s">
        <v>46</v>
      </c>
      <c r="G2903" t="s">
        <v>151</v>
      </c>
      <c r="H2903" t="s">
        <v>152</v>
      </c>
      <c r="I2903" t="s">
        <v>156</v>
      </c>
      <c r="J2903" t="s">
        <v>157</v>
      </c>
      <c r="K2903" t="s">
        <v>42</v>
      </c>
      <c r="L2903" s="8">
        <v>6.2</v>
      </c>
      <c r="M2903" s="8">
        <v>1.9</v>
      </c>
      <c r="N2903">
        <v>1</v>
      </c>
      <c r="O2903" s="8">
        <v>6.2</v>
      </c>
      <c r="P2903" s="14">
        <v>0.2341</v>
      </c>
      <c r="Q2903" s="8">
        <v>1.45</v>
      </c>
      <c r="R2903" s="8">
        <v>4.75</v>
      </c>
      <c r="S2903" s="8">
        <v>1.9</v>
      </c>
      <c r="T2903" s="8">
        <v>2.85</v>
      </c>
      <c r="U2903">
        <v>0</v>
      </c>
      <c r="V2903" s="8">
        <v>0</v>
      </c>
      <c r="W2903" s="8">
        <v>0</v>
      </c>
      <c r="X2903" s="8">
        <v>2.85</v>
      </c>
    </row>
    <row r="2904" spans="1:24" x14ac:dyDescent="0.25">
      <c r="A2904" t="s">
        <v>3230</v>
      </c>
      <c r="B2904" s="1">
        <v>45803</v>
      </c>
      <c r="C2904" t="s">
        <v>142</v>
      </c>
      <c r="D2904" t="s">
        <v>143</v>
      </c>
      <c r="E2904" t="s">
        <v>71</v>
      </c>
      <c r="F2904" t="s">
        <v>37</v>
      </c>
      <c r="G2904" t="s">
        <v>72</v>
      </c>
      <c r="H2904" t="s">
        <v>73</v>
      </c>
      <c r="I2904" t="s">
        <v>66</v>
      </c>
      <c r="J2904" t="s">
        <v>67</v>
      </c>
      <c r="K2904" t="s">
        <v>33</v>
      </c>
      <c r="L2904" s="8">
        <v>4.5</v>
      </c>
      <c r="M2904" s="8">
        <v>2.1</v>
      </c>
      <c r="N2904">
        <v>40</v>
      </c>
      <c r="O2904" s="8">
        <v>180</v>
      </c>
      <c r="P2904" s="14">
        <v>7.6E-3</v>
      </c>
      <c r="Q2904" s="8">
        <v>1.37</v>
      </c>
      <c r="R2904" s="8">
        <v>178.63</v>
      </c>
      <c r="S2904" s="8">
        <v>84</v>
      </c>
      <c r="T2904" s="8">
        <v>94.63</v>
      </c>
      <c r="U2904">
        <v>0</v>
      </c>
      <c r="V2904" s="8">
        <v>0</v>
      </c>
      <c r="W2904" s="8">
        <v>0</v>
      </c>
      <c r="X2904" s="8">
        <v>94.63</v>
      </c>
    </row>
    <row r="2905" spans="1:24" x14ac:dyDescent="0.25">
      <c r="A2905" t="s">
        <v>3231</v>
      </c>
      <c r="B2905" s="1">
        <v>45822</v>
      </c>
      <c r="C2905" t="s">
        <v>805</v>
      </c>
      <c r="D2905" t="s">
        <v>806</v>
      </c>
      <c r="E2905" t="s">
        <v>63</v>
      </c>
      <c r="F2905" t="s">
        <v>89</v>
      </c>
      <c r="G2905" t="s">
        <v>64</v>
      </c>
      <c r="H2905" t="s">
        <v>65</v>
      </c>
      <c r="I2905" t="s">
        <v>117</v>
      </c>
      <c r="J2905" t="s">
        <v>118</v>
      </c>
      <c r="K2905" t="s">
        <v>59</v>
      </c>
      <c r="L2905" s="8">
        <v>6</v>
      </c>
      <c r="M2905" s="8">
        <v>4.2</v>
      </c>
      <c r="N2905">
        <v>147</v>
      </c>
      <c r="O2905" s="8">
        <v>882</v>
      </c>
      <c r="P2905" s="14">
        <v>3.15E-2</v>
      </c>
      <c r="Q2905" s="8">
        <v>27.78</v>
      </c>
      <c r="R2905" s="8">
        <v>854.22</v>
      </c>
      <c r="S2905" s="8">
        <v>617.4</v>
      </c>
      <c r="T2905" s="8">
        <v>236.82</v>
      </c>
      <c r="U2905">
        <v>0</v>
      </c>
      <c r="V2905" s="8">
        <v>0</v>
      </c>
      <c r="W2905" s="8">
        <v>0</v>
      </c>
      <c r="X2905" s="8">
        <v>236.82</v>
      </c>
    </row>
    <row r="2906" spans="1:24" x14ac:dyDescent="0.25">
      <c r="A2906" t="s">
        <v>3232</v>
      </c>
      <c r="B2906" s="1">
        <v>45688</v>
      </c>
      <c r="C2906" t="s">
        <v>198</v>
      </c>
      <c r="D2906" t="s">
        <v>199</v>
      </c>
      <c r="E2906" t="s">
        <v>150</v>
      </c>
      <c r="F2906" t="s">
        <v>54</v>
      </c>
      <c r="G2906" t="s">
        <v>151</v>
      </c>
      <c r="H2906" t="s">
        <v>152</v>
      </c>
      <c r="I2906" t="s">
        <v>40</v>
      </c>
      <c r="J2906" t="s">
        <v>41</v>
      </c>
      <c r="K2906" t="s">
        <v>42</v>
      </c>
      <c r="L2906" s="8">
        <v>14.5</v>
      </c>
      <c r="M2906" s="8">
        <v>4.2</v>
      </c>
      <c r="N2906">
        <v>20</v>
      </c>
      <c r="O2906" s="8">
        <v>290</v>
      </c>
      <c r="P2906" s="14">
        <v>0.40489999999999998</v>
      </c>
      <c r="Q2906" s="8">
        <v>117.42</v>
      </c>
      <c r="R2906" s="8">
        <v>172.58</v>
      </c>
      <c r="S2906" s="8">
        <v>84</v>
      </c>
      <c r="T2906" s="8">
        <v>88.58</v>
      </c>
      <c r="U2906">
        <v>0</v>
      </c>
      <c r="V2906" s="8">
        <v>0</v>
      </c>
      <c r="W2906" s="8">
        <v>0</v>
      </c>
      <c r="X2906" s="8">
        <v>88.58</v>
      </c>
    </row>
    <row r="2907" spans="1:24" x14ac:dyDescent="0.25">
      <c r="A2907" t="s">
        <v>3233</v>
      </c>
      <c r="B2907" s="1">
        <v>46227</v>
      </c>
      <c r="C2907" t="s">
        <v>567</v>
      </c>
      <c r="D2907" t="s">
        <v>568</v>
      </c>
      <c r="E2907" t="s">
        <v>27</v>
      </c>
      <c r="F2907" t="s">
        <v>37</v>
      </c>
      <c r="G2907" t="s">
        <v>38</v>
      </c>
      <c r="H2907" t="s">
        <v>39</v>
      </c>
      <c r="I2907" t="s">
        <v>144</v>
      </c>
      <c r="J2907" t="s">
        <v>145</v>
      </c>
      <c r="K2907" t="s">
        <v>33</v>
      </c>
      <c r="L2907" s="8">
        <v>12</v>
      </c>
      <c r="M2907" s="8">
        <v>6.5</v>
      </c>
      <c r="N2907">
        <v>1</v>
      </c>
      <c r="O2907" s="8">
        <v>12</v>
      </c>
      <c r="P2907" s="14">
        <v>3.04E-2</v>
      </c>
      <c r="Q2907" s="8">
        <v>0.36</v>
      </c>
      <c r="R2907" s="8">
        <v>11.64</v>
      </c>
      <c r="S2907" s="8">
        <v>6.5</v>
      </c>
      <c r="T2907" s="8">
        <v>5.14</v>
      </c>
      <c r="U2907">
        <v>0</v>
      </c>
      <c r="V2907" s="8">
        <v>0</v>
      </c>
      <c r="W2907" s="8">
        <v>0</v>
      </c>
      <c r="X2907" s="8">
        <v>5.14</v>
      </c>
    </row>
    <row r="2908" spans="1:24" x14ac:dyDescent="0.25">
      <c r="A2908" t="s">
        <v>3234</v>
      </c>
      <c r="B2908" s="1">
        <v>45867</v>
      </c>
      <c r="C2908" t="s">
        <v>354</v>
      </c>
      <c r="D2908" t="s">
        <v>355</v>
      </c>
      <c r="E2908" t="s">
        <v>71</v>
      </c>
      <c r="F2908" t="s">
        <v>54</v>
      </c>
      <c r="G2908" t="s">
        <v>72</v>
      </c>
      <c r="H2908" t="s">
        <v>73</v>
      </c>
      <c r="I2908" t="s">
        <v>47</v>
      </c>
      <c r="J2908" t="s">
        <v>48</v>
      </c>
      <c r="K2908" t="s">
        <v>49</v>
      </c>
      <c r="L2908" s="8">
        <v>5</v>
      </c>
      <c r="M2908" s="8">
        <v>3.2</v>
      </c>
      <c r="N2908">
        <v>28</v>
      </c>
      <c r="O2908" s="8">
        <v>140</v>
      </c>
      <c r="P2908" s="14">
        <v>1.17E-2</v>
      </c>
      <c r="Q2908" s="8">
        <v>1.64</v>
      </c>
      <c r="R2908" s="8">
        <v>138.36000000000001</v>
      </c>
      <c r="S2908" s="8">
        <v>89.6</v>
      </c>
      <c r="T2908" s="8">
        <v>48.76</v>
      </c>
      <c r="U2908">
        <v>0</v>
      </c>
      <c r="V2908" s="8">
        <v>0</v>
      </c>
      <c r="W2908" s="8">
        <v>0</v>
      </c>
      <c r="X2908" s="8">
        <v>48.76</v>
      </c>
    </row>
    <row r="2909" spans="1:24" x14ac:dyDescent="0.25">
      <c r="A2909" t="s">
        <v>3235</v>
      </c>
      <c r="B2909" s="1">
        <v>45412</v>
      </c>
      <c r="C2909" t="s">
        <v>61</v>
      </c>
      <c r="D2909" t="s">
        <v>62</v>
      </c>
      <c r="E2909" t="s">
        <v>63</v>
      </c>
      <c r="F2909" t="s">
        <v>46</v>
      </c>
      <c r="G2909" t="s">
        <v>79</v>
      </c>
      <c r="H2909" t="s">
        <v>80</v>
      </c>
      <c r="I2909" t="s">
        <v>112</v>
      </c>
      <c r="J2909" t="s">
        <v>113</v>
      </c>
      <c r="K2909" t="s">
        <v>42</v>
      </c>
      <c r="L2909" s="8">
        <v>8.5</v>
      </c>
      <c r="M2909" s="8">
        <v>2.8</v>
      </c>
      <c r="N2909">
        <v>3</v>
      </c>
      <c r="O2909" s="8">
        <v>25.5</v>
      </c>
      <c r="P2909" s="14">
        <v>0.29949999999999999</v>
      </c>
      <c r="Q2909" s="8">
        <v>7.64</v>
      </c>
      <c r="R2909" s="8">
        <v>17.86</v>
      </c>
      <c r="S2909" s="8">
        <v>8.4</v>
      </c>
      <c r="T2909" s="8">
        <v>9.4600000000000009</v>
      </c>
      <c r="U2909">
        <v>0</v>
      </c>
      <c r="V2909" s="8">
        <v>0</v>
      </c>
      <c r="W2909" s="8">
        <v>0</v>
      </c>
      <c r="X2909" s="8">
        <v>9.4600000000000009</v>
      </c>
    </row>
    <row r="2910" spans="1:24" x14ac:dyDescent="0.25">
      <c r="A2910" t="s">
        <v>3236</v>
      </c>
      <c r="B2910" s="1">
        <v>45560</v>
      </c>
      <c r="C2910" t="s">
        <v>321</v>
      </c>
      <c r="D2910" t="s">
        <v>322</v>
      </c>
      <c r="E2910" t="s">
        <v>63</v>
      </c>
      <c r="F2910" t="s">
        <v>46</v>
      </c>
      <c r="G2910" t="s">
        <v>79</v>
      </c>
      <c r="H2910" t="s">
        <v>80</v>
      </c>
      <c r="I2910" t="s">
        <v>185</v>
      </c>
      <c r="J2910" t="s">
        <v>186</v>
      </c>
      <c r="K2910" t="s">
        <v>59</v>
      </c>
      <c r="L2910" s="8">
        <v>4.9000000000000004</v>
      </c>
      <c r="M2910" s="8">
        <v>3.1</v>
      </c>
      <c r="N2910">
        <v>47</v>
      </c>
      <c r="O2910" s="8">
        <v>230.3</v>
      </c>
      <c r="P2910" s="14">
        <v>7.17E-2</v>
      </c>
      <c r="Q2910" s="8">
        <v>16.510000000000002</v>
      </c>
      <c r="R2910" s="8">
        <v>213.79</v>
      </c>
      <c r="S2910" s="8">
        <v>145.69999999999999</v>
      </c>
      <c r="T2910" s="8">
        <v>68.09</v>
      </c>
      <c r="U2910">
        <v>0</v>
      </c>
      <c r="V2910" s="8">
        <v>0</v>
      </c>
      <c r="W2910" s="8">
        <v>0</v>
      </c>
      <c r="X2910" s="8">
        <v>68.09</v>
      </c>
    </row>
    <row r="2911" spans="1:24" x14ac:dyDescent="0.25">
      <c r="A2911" t="s">
        <v>3237</v>
      </c>
      <c r="B2911" s="1">
        <v>46085</v>
      </c>
      <c r="C2911" t="s">
        <v>120</v>
      </c>
      <c r="D2911" t="s">
        <v>121</v>
      </c>
      <c r="E2911" t="s">
        <v>63</v>
      </c>
      <c r="F2911" t="s">
        <v>89</v>
      </c>
      <c r="G2911" t="s">
        <v>64</v>
      </c>
      <c r="H2911" t="s">
        <v>65</v>
      </c>
      <c r="I2911" t="s">
        <v>40</v>
      </c>
      <c r="J2911" t="s">
        <v>41</v>
      </c>
      <c r="K2911" t="s">
        <v>42</v>
      </c>
      <c r="L2911" s="8">
        <v>14.5</v>
      </c>
      <c r="M2911" s="8">
        <v>4.2</v>
      </c>
      <c r="N2911">
        <v>112</v>
      </c>
      <c r="O2911" s="8">
        <v>1624</v>
      </c>
      <c r="P2911" s="14">
        <v>6.7299999999999999E-2</v>
      </c>
      <c r="Q2911" s="8">
        <v>109.3</v>
      </c>
      <c r="R2911" s="8">
        <v>1514.7</v>
      </c>
      <c r="S2911" s="8">
        <v>470.4</v>
      </c>
      <c r="T2911" s="8">
        <v>1044.3</v>
      </c>
      <c r="U2911">
        <v>34</v>
      </c>
      <c r="V2911" s="8">
        <v>459.82</v>
      </c>
      <c r="W2911" s="8">
        <v>159.80000000000001</v>
      </c>
      <c r="X2911" s="8">
        <v>884.5</v>
      </c>
    </row>
    <row r="2912" spans="1:24" x14ac:dyDescent="0.25">
      <c r="A2912" t="s">
        <v>3238</v>
      </c>
      <c r="B2912" s="1">
        <v>45558</v>
      </c>
      <c r="C2912" t="s">
        <v>125</v>
      </c>
      <c r="D2912" t="s">
        <v>126</v>
      </c>
      <c r="E2912" t="s">
        <v>27</v>
      </c>
      <c r="F2912" t="s">
        <v>89</v>
      </c>
      <c r="G2912" t="s">
        <v>29</v>
      </c>
      <c r="H2912" t="s">
        <v>30</v>
      </c>
      <c r="I2912" t="s">
        <v>84</v>
      </c>
      <c r="J2912" t="s">
        <v>85</v>
      </c>
      <c r="K2912" t="s">
        <v>42</v>
      </c>
      <c r="L2912" s="8">
        <v>9.9</v>
      </c>
      <c r="M2912" s="8">
        <v>3.1</v>
      </c>
      <c r="N2912">
        <v>284</v>
      </c>
      <c r="O2912" s="8">
        <v>2811.6</v>
      </c>
      <c r="P2912" s="14">
        <v>0.1215</v>
      </c>
      <c r="Q2912" s="8">
        <v>341.61</v>
      </c>
      <c r="R2912" s="8">
        <v>2469.9899999999998</v>
      </c>
      <c r="S2912" s="8">
        <v>880.4</v>
      </c>
      <c r="T2912" s="8">
        <v>1589.59</v>
      </c>
      <c r="U2912">
        <v>0</v>
      </c>
      <c r="V2912" s="8">
        <v>0</v>
      </c>
      <c r="W2912" s="8">
        <v>0</v>
      </c>
      <c r="X2912" s="8">
        <v>1589.59</v>
      </c>
    </row>
    <row r="2913" spans="1:24" x14ac:dyDescent="0.25">
      <c r="A2913" t="s">
        <v>3239</v>
      </c>
      <c r="B2913" s="1">
        <v>46012</v>
      </c>
      <c r="C2913" t="s">
        <v>642</v>
      </c>
      <c r="D2913" t="s">
        <v>643</v>
      </c>
      <c r="E2913" t="s">
        <v>71</v>
      </c>
      <c r="F2913" t="s">
        <v>54</v>
      </c>
      <c r="G2913" t="s">
        <v>72</v>
      </c>
      <c r="H2913" t="s">
        <v>73</v>
      </c>
      <c r="I2913" t="s">
        <v>40</v>
      </c>
      <c r="J2913" t="s">
        <v>41</v>
      </c>
      <c r="K2913" t="s">
        <v>42</v>
      </c>
      <c r="L2913" s="8">
        <v>14.5</v>
      </c>
      <c r="M2913" s="8">
        <v>4.2</v>
      </c>
      <c r="N2913">
        <v>50</v>
      </c>
      <c r="O2913" s="8">
        <v>725</v>
      </c>
      <c r="P2913" s="14">
        <v>7.7000000000000002E-3</v>
      </c>
      <c r="Q2913" s="8">
        <v>5.58</v>
      </c>
      <c r="R2913" s="8">
        <v>719.42</v>
      </c>
      <c r="S2913" s="8">
        <v>210</v>
      </c>
      <c r="T2913" s="8">
        <v>509.42</v>
      </c>
      <c r="U2913">
        <v>0</v>
      </c>
      <c r="V2913" s="8">
        <v>0</v>
      </c>
      <c r="W2913" s="8">
        <v>0</v>
      </c>
      <c r="X2913" s="8">
        <v>509.42</v>
      </c>
    </row>
    <row r="2914" spans="1:24" x14ac:dyDescent="0.25">
      <c r="A2914" t="s">
        <v>3240</v>
      </c>
      <c r="B2914" s="1">
        <v>45748</v>
      </c>
      <c r="C2914" t="s">
        <v>244</v>
      </c>
      <c r="D2914" t="s">
        <v>245</v>
      </c>
      <c r="E2914" t="s">
        <v>53</v>
      </c>
      <c r="F2914" t="s">
        <v>46</v>
      </c>
      <c r="G2914" t="s">
        <v>55</v>
      </c>
      <c r="H2914" t="s">
        <v>56</v>
      </c>
      <c r="I2914" t="s">
        <v>99</v>
      </c>
      <c r="J2914" t="s">
        <v>100</v>
      </c>
      <c r="K2914" t="s">
        <v>49</v>
      </c>
      <c r="L2914" s="8">
        <v>3.8</v>
      </c>
      <c r="M2914" s="8">
        <v>2.6</v>
      </c>
      <c r="N2914">
        <v>17</v>
      </c>
      <c r="O2914" s="8">
        <v>64.599999999999994</v>
      </c>
      <c r="P2914" s="14">
        <v>8.8700000000000001E-2</v>
      </c>
      <c r="Q2914" s="8">
        <v>5.73</v>
      </c>
      <c r="R2914" s="8">
        <v>58.87</v>
      </c>
      <c r="S2914" s="8">
        <v>44.2</v>
      </c>
      <c r="T2914" s="8">
        <v>14.67</v>
      </c>
      <c r="U2914">
        <v>0</v>
      </c>
      <c r="V2914" s="8">
        <v>0</v>
      </c>
      <c r="W2914" s="8">
        <v>0</v>
      </c>
      <c r="X2914" s="8">
        <v>14.67</v>
      </c>
    </row>
    <row r="2915" spans="1:24" x14ac:dyDescent="0.25">
      <c r="A2915" t="s">
        <v>3241</v>
      </c>
      <c r="B2915" s="1">
        <v>45511</v>
      </c>
      <c r="C2915" t="s">
        <v>110</v>
      </c>
      <c r="D2915" t="s">
        <v>111</v>
      </c>
      <c r="E2915" t="s">
        <v>27</v>
      </c>
      <c r="F2915" t="s">
        <v>37</v>
      </c>
      <c r="G2915" t="s">
        <v>29</v>
      </c>
      <c r="H2915" t="s">
        <v>30</v>
      </c>
      <c r="I2915" t="s">
        <v>185</v>
      </c>
      <c r="J2915" t="s">
        <v>186</v>
      </c>
      <c r="K2915" t="s">
        <v>59</v>
      </c>
      <c r="L2915" s="8">
        <v>4.9000000000000004</v>
      </c>
      <c r="M2915" s="8">
        <v>3.1</v>
      </c>
      <c r="N2915">
        <v>18</v>
      </c>
      <c r="O2915" s="8">
        <v>88.2</v>
      </c>
      <c r="P2915" s="14">
        <v>0.39100000000000001</v>
      </c>
      <c r="Q2915" s="8">
        <v>34.49</v>
      </c>
      <c r="R2915" s="8">
        <v>53.71</v>
      </c>
      <c r="S2915" s="8">
        <v>55.8</v>
      </c>
      <c r="T2915" s="8">
        <v>-2.09</v>
      </c>
      <c r="U2915">
        <v>0</v>
      </c>
      <c r="V2915" s="8">
        <v>0</v>
      </c>
      <c r="W2915" s="8">
        <v>0</v>
      </c>
      <c r="X2915" s="8">
        <v>-2.09</v>
      </c>
    </row>
    <row r="2916" spans="1:24" x14ac:dyDescent="0.25">
      <c r="A2916" t="s">
        <v>3242</v>
      </c>
      <c r="B2916" s="1">
        <v>45918</v>
      </c>
      <c r="C2916" t="s">
        <v>188</v>
      </c>
      <c r="D2916" t="s">
        <v>189</v>
      </c>
      <c r="E2916" t="s">
        <v>27</v>
      </c>
      <c r="F2916" t="s">
        <v>54</v>
      </c>
      <c r="G2916" t="s">
        <v>38</v>
      </c>
      <c r="H2916" t="s">
        <v>39</v>
      </c>
      <c r="I2916" t="s">
        <v>57</v>
      </c>
      <c r="J2916" t="s">
        <v>58</v>
      </c>
      <c r="K2916" t="s">
        <v>59</v>
      </c>
      <c r="L2916" s="8">
        <v>10.5</v>
      </c>
      <c r="M2916" s="8">
        <v>7.5</v>
      </c>
      <c r="N2916">
        <v>172</v>
      </c>
      <c r="O2916" s="8">
        <v>1806</v>
      </c>
      <c r="P2916" s="14">
        <v>1.1299999999999999E-2</v>
      </c>
      <c r="Q2916" s="8">
        <v>20.41</v>
      </c>
      <c r="R2916" s="8">
        <v>1785.59</v>
      </c>
      <c r="S2916" s="8">
        <v>1290</v>
      </c>
      <c r="T2916" s="8">
        <v>495.59</v>
      </c>
      <c r="U2916">
        <v>0</v>
      </c>
      <c r="V2916" s="8">
        <v>0</v>
      </c>
      <c r="W2916" s="8">
        <v>0</v>
      </c>
      <c r="X2916" s="8">
        <v>495.59</v>
      </c>
    </row>
    <row r="2917" spans="1:24" x14ac:dyDescent="0.25">
      <c r="A2917" t="s">
        <v>3243</v>
      </c>
      <c r="B2917" s="1">
        <v>45584</v>
      </c>
      <c r="C2917" t="s">
        <v>321</v>
      </c>
      <c r="D2917" t="s">
        <v>322</v>
      </c>
      <c r="E2917" t="s">
        <v>63</v>
      </c>
      <c r="F2917" t="s">
        <v>46</v>
      </c>
      <c r="G2917" t="s">
        <v>64</v>
      </c>
      <c r="H2917" t="s">
        <v>65</v>
      </c>
      <c r="I2917" t="s">
        <v>104</v>
      </c>
      <c r="J2917" t="s">
        <v>105</v>
      </c>
      <c r="K2917" t="s">
        <v>49</v>
      </c>
      <c r="L2917" s="8">
        <v>4.2</v>
      </c>
      <c r="M2917" s="8">
        <v>2.8</v>
      </c>
      <c r="N2917">
        <v>6</v>
      </c>
      <c r="O2917" s="8">
        <v>25.2</v>
      </c>
      <c r="P2917" s="14">
        <v>0.13830000000000001</v>
      </c>
      <c r="Q2917" s="8">
        <v>3.49</v>
      </c>
      <c r="R2917" s="8">
        <v>21.71</v>
      </c>
      <c r="S2917" s="8">
        <v>16.8</v>
      </c>
      <c r="T2917" s="8">
        <v>4.91</v>
      </c>
      <c r="U2917">
        <v>0</v>
      </c>
      <c r="V2917" s="8">
        <v>0</v>
      </c>
      <c r="W2917" s="8">
        <v>0</v>
      </c>
      <c r="X2917" s="8">
        <v>4.91</v>
      </c>
    </row>
    <row r="2918" spans="1:24" x14ac:dyDescent="0.25">
      <c r="A2918" t="s">
        <v>3244</v>
      </c>
      <c r="B2918" s="1">
        <v>46002</v>
      </c>
      <c r="C2918" t="s">
        <v>340</v>
      </c>
      <c r="D2918" t="s">
        <v>341</v>
      </c>
      <c r="E2918" t="s">
        <v>27</v>
      </c>
      <c r="F2918" t="s">
        <v>54</v>
      </c>
      <c r="G2918" t="s">
        <v>38</v>
      </c>
      <c r="H2918" t="s">
        <v>39</v>
      </c>
      <c r="I2918" t="s">
        <v>47</v>
      </c>
      <c r="J2918" t="s">
        <v>48</v>
      </c>
      <c r="K2918" t="s">
        <v>49</v>
      </c>
      <c r="L2918" s="8">
        <v>5</v>
      </c>
      <c r="M2918" s="8">
        <v>3.2</v>
      </c>
      <c r="N2918">
        <v>60</v>
      </c>
      <c r="O2918" s="8">
        <v>300</v>
      </c>
      <c r="P2918" s="14">
        <v>1.11E-2</v>
      </c>
      <c r="Q2918" s="8">
        <v>3.33</v>
      </c>
      <c r="R2918" s="8">
        <v>296.67</v>
      </c>
      <c r="S2918" s="8">
        <v>192</v>
      </c>
      <c r="T2918" s="8">
        <v>104.67</v>
      </c>
      <c r="U2918">
        <v>0</v>
      </c>
      <c r="V2918" s="8">
        <v>0</v>
      </c>
      <c r="W2918" s="8">
        <v>0</v>
      </c>
      <c r="X2918" s="8">
        <v>104.67</v>
      </c>
    </row>
    <row r="2919" spans="1:24" x14ac:dyDescent="0.25">
      <c r="A2919" t="s">
        <v>3245</v>
      </c>
      <c r="B2919" s="1">
        <v>46230</v>
      </c>
      <c r="C2919" t="s">
        <v>520</v>
      </c>
      <c r="D2919" t="s">
        <v>521</v>
      </c>
      <c r="E2919" t="s">
        <v>63</v>
      </c>
      <c r="F2919" t="s">
        <v>37</v>
      </c>
      <c r="G2919" t="s">
        <v>64</v>
      </c>
      <c r="H2919" t="s">
        <v>65</v>
      </c>
      <c r="I2919" t="s">
        <v>74</v>
      </c>
      <c r="J2919" t="s">
        <v>75</v>
      </c>
      <c r="K2919" t="s">
        <v>49</v>
      </c>
      <c r="L2919" s="8">
        <v>11</v>
      </c>
      <c r="M2919" s="8">
        <v>6.8</v>
      </c>
      <c r="N2919">
        <v>18</v>
      </c>
      <c r="O2919" s="8">
        <v>198</v>
      </c>
      <c r="P2919" s="14">
        <v>4.5900000000000003E-2</v>
      </c>
      <c r="Q2919" s="8">
        <v>9.09</v>
      </c>
      <c r="R2919" s="8">
        <v>188.91</v>
      </c>
      <c r="S2919" s="8">
        <v>122.4</v>
      </c>
      <c r="T2919" s="8">
        <v>66.510000000000005</v>
      </c>
      <c r="U2919">
        <v>0</v>
      </c>
      <c r="V2919" s="8">
        <v>0</v>
      </c>
      <c r="W2919" s="8">
        <v>0</v>
      </c>
      <c r="X2919" s="8">
        <v>66.510000000000005</v>
      </c>
    </row>
    <row r="2920" spans="1:24" x14ac:dyDescent="0.25">
      <c r="A2920" t="s">
        <v>3246</v>
      </c>
      <c r="B2920" s="1">
        <v>45794</v>
      </c>
      <c r="C2920" t="s">
        <v>546</v>
      </c>
      <c r="D2920" t="s">
        <v>547</v>
      </c>
      <c r="E2920" t="s">
        <v>27</v>
      </c>
      <c r="F2920" t="s">
        <v>89</v>
      </c>
      <c r="G2920" t="s">
        <v>29</v>
      </c>
      <c r="H2920" t="s">
        <v>30</v>
      </c>
      <c r="I2920" t="s">
        <v>117</v>
      </c>
      <c r="J2920" t="s">
        <v>118</v>
      </c>
      <c r="K2920" t="s">
        <v>59</v>
      </c>
      <c r="L2920" s="8">
        <v>6</v>
      </c>
      <c r="M2920" s="8">
        <v>4.2</v>
      </c>
      <c r="N2920">
        <v>108</v>
      </c>
      <c r="O2920" s="8">
        <v>648</v>
      </c>
      <c r="P2920" s="14">
        <v>0.13830000000000001</v>
      </c>
      <c r="Q2920" s="8">
        <v>89.62</v>
      </c>
      <c r="R2920" s="8">
        <v>558.38</v>
      </c>
      <c r="S2920" s="8">
        <v>453.6</v>
      </c>
      <c r="T2920" s="8">
        <v>104.78</v>
      </c>
      <c r="U2920">
        <v>0</v>
      </c>
      <c r="V2920" s="8">
        <v>0</v>
      </c>
      <c r="W2920" s="8">
        <v>0</v>
      </c>
      <c r="X2920" s="8">
        <v>104.78</v>
      </c>
    </row>
    <row r="2921" spans="1:24" x14ac:dyDescent="0.25">
      <c r="A2921" t="s">
        <v>3247</v>
      </c>
      <c r="B2921" s="1">
        <v>45496</v>
      </c>
      <c r="C2921" t="s">
        <v>191</v>
      </c>
      <c r="D2921" t="s">
        <v>192</v>
      </c>
      <c r="E2921" t="s">
        <v>150</v>
      </c>
      <c r="F2921" t="s">
        <v>54</v>
      </c>
      <c r="G2921" t="s">
        <v>151</v>
      </c>
      <c r="H2921" t="s">
        <v>152</v>
      </c>
      <c r="I2921" t="s">
        <v>66</v>
      </c>
      <c r="J2921" t="s">
        <v>67</v>
      </c>
      <c r="K2921" t="s">
        <v>33</v>
      </c>
      <c r="L2921" s="8">
        <v>4.5</v>
      </c>
      <c r="M2921" s="8">
        <v>2.1</v>
      </c>
      <c r="N2921">
        <v>52</v>
      </c>
      <c r="O2921" s="8">
        <v>234</v>
      </c>
      <c r="P2921" s="14">
        <v>2.3099999999999999E-2</v>
      </c>
      <c r="Q2921" s="8">
        <v>5.41</v>
      </c>
      <c r="R2921" s="8">
        <v>228.59</v>
      </c>
      <c r="S2921" s="8">
        <v>109.2</v>
      </c>
      <c r="T2921" s="8">
        <v>119.39</v>
      </c>
      <c r="U2921">
        <v>0</v>
      </c>
      <c r="V2921" s="8">
        <v>0</v>
      </c>
      <c r="W2921" s="8">
        <v>0</v>
      </c>
      <c r="X2921" s="8">
        <v>119.39</v>
      </c>
    </row>
    <row r="2922" spans="1:24" x14ac:dyDescent="0.25">
      <c r="A2922" t="s">
        <v>3248</v>
      </c>
      <c r="B2922" s="1">
        <v>45417</v>
      </c>
      <c r="C2922" t="s">
        <v>82</v>
      </c>
      <c r="D2922" t="s">
        <v>83</v>
      </c>
      <c r="E2922" t="s">
        <v>71</v>
      </c>
      <c r="F2922" t="s">
        <v>46</v>
      </c>
      <c r="G2922" t="s">
        <v>165</v>
      </c>
      <c r="H2922" t="s">
        <v>166</v>
      </c>
      <c r="I2922" t="s">
        <v>144</v>
      </c>
      <c r="J2922" t="s">
        <v>145</v>
      </c>
      <c r="K2922" t="s">
        <v>33</v>
      </c>
      <c r="L2922" s="8">
        <v>12</v>
      </c>
      <c r="M2922" s="8">
        <v>6.5</v>
      </c>
      <c r="N2922">
        <v>7</v>
      </c>
      <c r="O2922" s="8">
        <v>84</v>
      </c>
      <c r="P2922" s="14">
        <v>1.7600000000000001E-2</v>
      </c>
      <c r="Q2922" s="8">
        <v>1.48</v>
      </c>
      <c r="R2922" s="8">
        <v>82.52</v>
      </c>
      <c r="S2922" s="8">
        <v>45.5</v>
      </c>
      <c r="T2922" s="8">
        <v>37.020000000000003</v>
      </c>
      <c r="U2922">
        <v>0</v>
      </c>
      <c r="V2922" s="8">
        <v>0</v>
      </c>
      <c r="W2922" s="8">
        <v>0</v>
      </c>
      <c r="X2922" s="8">
        <v>37.020000000000003</v>
      </c>
    </row>
    <row r="2923" spans="1:24" x14ac:dyDescent="0.25">
      <c r="A2923" t="s">
        <v>3249</v>
      </c>
      <c r="B2923" s="1">
        <v>45430</v>
      </c>
      <c r="C2923" t="s">
        <v>247</v>
      </c>
      <c r="D2923" t="s">
        <v>248</v>
      </c>
      <c r="E2923" t="s">
        <v>53</v>
      </c>
      <c r="F2923" t="s">
        <v>46</v>
      </c>
      <c r="G2923" t="s">
        <v>55</v>
      </c>
      <c r="H2923" t="s">
        <v>56</v>
      </c>
      <c r="I2923" t="s">
        <v>144</v>
      </c>
      <c r="J2923" t="s">
        <v>145</v>
      </c>
      <c r="K2923" t="s">
        <v>33</v>
      </c>
      <c r="L2923" s="8">
        <v>12</v>
      </c>
      <c r="M2923" s="8">
        <v>6.5</v>
      </c>
      <c r="N2923">
        <v>4</v>
      </c>
      <c r="O2923" s="8">
        <v>48</v>
      </c>
      <c r="P2923" s="14">
        <v>0.20610000000000001</v>
      </c>
      <c r="Q2923" s="8">
        <v>9.89</v>
      </c>
      <c r="R2923" s="8">
        <v>38.11</v>
      </c>
      <c r="S2923" s="8">
        <v>26</v>
      </c>
      <c r="T2923" s="8">
        <v>12.11</v>
      </c>
      <c r="U2923">
        <v>0</v>
      </c>
      <c r="V2923" s="8">
        <v>0</v>
      </c>
      <c r="W2923" s="8">
        <v>0</v>
      </c>
      <c r="X2923" s="8">
        <v>12.11</v>
      </c>
    </row>
    <row r="2924" spans="1:24" x14ac:dyDescent="0.25">
      <c r="A2924" t="s">
        <v>3250</v>
      </c>
      <c r="B2924" s="1">
        <v>46165</v>
      </c>
      <c r="C2924" t="s">
        <v>136</v>
      </c>
      <c r="D2924" t="s">
        <v>137</v>
      </c>
      <c r="E2924" t="s">
        <v>71</v>
      </c>
      <c r="F2924" t="s">
        <v>54</v>
      </c>
      <c r="G2924" t="s">
        <v>72</v>
      </c>
      <c r="H2924" t="s">
        <v>73</v>
      </c>
      <c r="I2924" t="s">
        <v>47</v>
      </c>
      <c r="J2924" t="s">
        <v>48</v>
      </c>
      <c r="K2924" t="s">
        <v>49</v>
      </c>
      <c r="L2924" s="8">
        <v>5</v>
      </c>
      <c r="M2924" s="8">
        <v>3.2</v>
      </c>
      <c r="N2924">
        <v>17</v>
      </c>
      <c r="O2924" s="8">
        <v>85</v>
      </c>
      <c r="P2924" s="14">
        <v>6.0400000000000002E-2</v>
      </c>
      <c r="Q2924" s="8">
        <v>5.13</v>
      </c>
      <c r="R2924" s="8">
        <v>79.87</v>
      </c>
      <c r="S2924" s="8">
        <v>54.4</v>
      </c>
      <c r="T2924" s="8">
        <v>25.47</v>
      </c>
      <c r="U2924">
        <v>0</v>
      </c>
      <c r="V2924" s="8">
        <v>0</v>
      </c>
      <c r="W2924" s="8">
        <v>0</v>
      </c>
      <c r="X2924" s="8">
        <v>25.47</v>
      </c>
    </row>
    <row r="2925" spans="1:24" x14ac:dyDescent="0.25">
      <c r="A2925" t="s">
        <v>3251</v>
      </c>
      <c r="B2925" s="1">
        <v>45367</v>
      </c>
      <c r="C2925" t="s">
        <v>406</v>
      </c>
      <c r="D2925" t="s">
        <v>407</v>
      </c>
      <c r="E2925" t="s">
        <v>63</v>
      </c>
      <c r="F2925" t="s">
        <v>37</v>
      </c>
      <c r="G2925" t="s">
        <v>79</v>
      </c>
      <c r="H2925" t="s">
        <v>80</v>
      </c>
      <c r="I2925" t="s">
        <v>112</v>
      </c>
      <c r="J2925" t="s">
        <v>113</v>
      </c>
      <c r="K2925" t="s">
        <v>42</v>
      </c>
      <c r="L2925" s="8">
        <v>8.5</v>
      </c>
      <c r="M2925" s="8">
        <v>2.8</v>
      </c>
      <c r="N2925">
        <v>5</v>
      </c>
      <c r="O2925" s="8">
        <v>42.5</v>
      </c>
      <c r="P2925" s="14">
        <v>1.41E-2</v>
      </c>
      <c r="Q2925" s="8">
        <v>0.6</v>
      </c>
      <c r="R2925" s="8">
        <v>41.9</v>
      </c>
      <c r="S2925" s="8">
        <v>14</v>
      </c>
      <c r="T2925" s="8">
        <v>27.9</v>
      </c>
      <c r="U2925">
        <v>0</v>
      </c>
      <c r="V2925" s="8">
        <v>0</v>
      </c>
      <c r="W2925" s="8">
        <v>0</v>
      </c>
      <c r="X2925" s="8">
        <v>27.9</v>
      </c>
    </row>
    <row r="2926" spans="1:24" x14ac:dyDescent="0.25">
      <c r="A2926" t="s">
        <v>3252</v>
      </c>
      <c r="B2926" s="1">
        <v>45754</v>
      </c>
      <c r="C2926" t="s">
        <v>357</v>
      </c>
      <c r="D2926" t="s">
        <v>358</v>
      </c>
      <c r="E2926" t="s">
        <v>27</v>
      </c>
      <c r="F2926" t="s">
        <v>46</v>
      </c>
      <c r="G2926" t="s">
        <v>29</v>
      </c>
      <c r="H2926" t="s">
        <v>30</v>
      </c>
      <c r="I2926" t="s">
        <v>112</v>
      </c>
      <c r="J2926" t="s">
        <v>113</v>
      </c>
      <c r="K2926" t="s">
        <v>42</v>
      </c>
      <c r="L2926" s="8">
        <v>8.5</v>
      </c>
      <c r="M2926" s="8">
        <v>2.8</v>
      </c>
      <c r="N2926">
        <v>8</v>
      </c>
      <c r="O2926" s="8">
        <v>68</v>
      </c>
      <c r="P2926" s="14">
        <v>8.8999999999999999E-3</v>
      </c>
      <c r="Q2926" s="8">
        <v>0.61</v>
      </c>
      <c r="R2926" s="8">
        <v>67.39</v>
      </c>
      <c r="S2926" s="8">
        <v>22.4</v>
      </c>
      <c r="T2926" s="8">
        <v>44.99</v>
      </c>
      <c r="U2926">
        <v>0</v>
      </c>
      <c r="V2926" s="8">
        <v>0</v>
      </c>
      <c r="W2926" s="8">
        <v>0</v>
      </c>
      <c r="X2926" s="8">
        <v>44.99</v>
      </c>
    </row>
    <row r="2927" spans="1:24" x14ac:dyDescent="0.25">
      <c r="A2927" t="s">
        <v>3253</v>
      </c>
      <c r="B2927" s="1">
        <v>45468</v>
      </c>
      <c r="C2927" t="s">
        <v>223</v>
      </c>
      <c r="D2927" t="s">
        <v>224</v>
      </c>
      <c r="E2927" t="s">
        <v>27</v>
      </c>
      <c r="F2927" t="s">
        <v>28</v>
      </c>
      <c r="G2927" t="s">
        <v>29</v>
      </c>
      <c r="H2927" t="s">
        <v>30</v>
      </c>
      <c r="I2927" t="s">
        <v>104</v>
      </c>
      <c r="J2927" t="s">
        <v>105</v>
      </c>
      <c r="K2927" t="s">
        <v>49</v>
      </c>
      <c r="L2927" s="8">
        <v>4.2</v>
      </c>
      <c r="M2927" s="8">
        <v>2.8</v>
      </c>
      <c r="N2927">
        <v>47</v>
      </c>
      <c r="O2927" s="8">
        <v>197.4</v>
      </c>
      <c r="P2927" s="14">
        <v>2.06E-2</v>
      </c>
      <c r="Q2927" s="8">
        <v>4.07</v>
      </c>
      <c r="R2927" s="8">
        <v>193.33</v>
      </c>
      <c r="S2927" s="8">
        <v>131.6</v>
      </c>
      <c r="T2927" s="8">
        <v>61.73</v>
      </c>
      <c r="U2927">
        <v>0</v>
      </c>
      <c r="V2927" s="8">
        <v>0</v>
      </c>
      <c r="W2927" s="8">
        <v>0</v>
      </c>
      <c r="X2927" s="8">
        <v>61.73</v>
      </c>
    </row>
    <row r="2928" spans="1:24" x14ac:dyDescent="0.25">
      <c r="A2928" t="s">
        <v>3254</v>
      </c>
      <c r="B2928" s="1">
        <v>46212</v>
      </c>
      <c r="C2928" t="s">
        <v>420</v>
      </c>
      <c r="D2928" t="s">
        <v>421</v>
      </c>
      <c r="E2928" t="s">
        <v>150</v>
      </c>
      <c r="F2928" t="s">
        <v>89</v>
      </c>
      <c r="G2928" t="s">
        <v>151</v>
      </c>
      <c r="H2928" t="s">
        <v>152</v>
      </c>
      <c r="I2928" t="s">
        <v>117</v>
      </c>
      <c r="J2928" t="s">
        <v>118</v>
      </c>
      <c r="K2928" t="s">
        <v>59</v>
      </c>
      <c r="L2928" s="8">
        <v>6</v>
      </c>
      <c r="M2928" s="8">
        <v>4.2</v>
      </c>
      <c r="N2928">
        <v>265</v>
      </c>
      <c r="O2928" s="8">
        <v>1590</v>
      </c>
      <c r="P2928" s="14">
        <v>3.56E-2</v>
      </c>
      <c r="Q2928" s="8">
        <v>56.6</v>
      </c>
      <c r="R2928" s="8">
        <v>1533.4</v>
      </c>
      <c r="S2928" s="8">
        <v>1113</v>
      </c>
      <c r="T2928" s="8">
        <v>420.4</v>
      </c>
      <c r="U2928">
        <v>0</v>
      </c>
      <c r="V2928" s="8">
        <v>0</v>
      </c>
      <c r="W2928" s="8">
        <v>0</v>
      </c>
      <c r="X2928" s="8">
        <v>420.4</v>
      </c>
    </row>
    <row r="2929" spans="1:24" x14ac:dyDescent="0.25">
      <c r="A2929" t="s">
        <v>3255</v>
      </c>
      <c r="B2929" s="1">
        <v>46022</v>
      </c>
      <c r="C2929" t="s">
        <v>191</v>
      </c>
      <c r="D2929" t="s">
        <v>192</v>
      </c>
      <c r="E2929" t="s">
        <v>150</v>
      </c>
      <c r="F2929" t="s">
        <v>54</v>
      </c>
      <c r="G2929" t="s">
        <v>151</v>
      </c>
      <c r="H2929" t="s">
        <v>152</v>
      </c>
      <c r="I2929" t="s">
        <v>74</v>
      </c>
      <c r="J2929" t="s">
        <v>75</v>
      </c>
      <c r="K2929" t="s">
        <v>49</v>
      </c>
      <c r="L2929" s="8">
        <v>11</v>
      </c>
      <c r="M2929" s="8">
        <v>6.8</v>
      </c>
      <c r="N2929">
        <v>24</v>
      </c>
      <c r="O2929" s="8">
        <v>264</v>
      </c>
      <c r="P2929" s="14">
        <v>1.1000000000000001E-3</v>
      </c>
      <c r="Q2929" s="8">
        <v>0.28999999999999998</v>
      </c>
      <c r="R2929" s="8">
        <v>263.70999999999998</v>
      </c>
      <c r="S2929" s="8">
        <v>163.19999999999999</v>
      </c>
      <c r="T2929" s="8">
        <v>100.51</v>
      </c>
      <c r="U2929">
        <v>0</v>
      </c>
      <c r="V2929" s="8">
        <v>0</v>
      </c>
      <c r="W2929" s="8">
        <v>0</v>
      </c>
      <c r="X2929" s="8">
        <v>100.51</v>
      </c>
    </row>
    <row r="2930" spans="1:24" x14ac:dyDescent="0.25">
      <c r="A2930" t="s">
        <v>3256</v>
      </c>
      <c r="B2930" s="1">
        <v>45747</v>
      </c>
      <c r="C2930" t="s">
        <v>258</v>
      </c>
      <c r="D2930" t="s">
        <v>259</v>
      </c>
      <c r="E2930" t="s">
        <v>71</v>
      </c>
      <c r="F2930" t="s">
        <v>28</v>
      </c>
      <c r="G2930" t="s">
        <v>165</v>
      </c>
      <c r="H2930" t="s">
        <v>166</v>
      </c>
      <c r="I2930" t="s">
        <v>122</v>
      </c>
      <c r="J2930" t="s">
        <v>123</v>
      </c>
      <c r="K2930" t="s">
        <v>59</v>
      </c>
      <c r="L2930" s="8">
        <v>5.5</v>
      </c>
      <c r="M2930" s="8">
        <v>3.8</v>
      </c>
      <c r="N2930">
        <v>33</v>
      </c>
      <c r="O2930" s="8">
        <v>181.5</v>
      </c>
      <c r="P2930" s="14">
        <v>7.4700000000000003E-2</v>
      </c>
      <c r="Q2930" s="8">
        <v>13.56</v>
      </c>
      <c r="R2930" s="8">
        <v>167.94</v>
      </c>
      <c r="S2930" s="8">
        <v>125.4</v>
      </c>
      <c r="T2930" s="8">
        <v>42.54</v>
      </c>
      <c r="U2930">
        <v>0</v>
      </c>
      <c r="V2930" s="8">
        <v>0</v>
      </c>
      <c r="W2930" s="8">
        <v>0</v>
      </c>
      <c r="X2930" s="8">
        <v>42.54</v>
      </c>
    </row>
    <row r="2931" spans="1:24" x14ac:dyDescent="0.25">
      <c r="A2931" t="s">
        <v>3257</v>
      </c>
      <c r="B2931" s="1">
        <v>45381</v>
      </c>
      <c r="C2931" t="s">
        <v>321</v>
      </c>
      <c r="D2931" t="s">
        <v>322</v>
      </c>
      <c r="E2931" t="s">
        <v>63</v>
      </c>
      <c r="F2931" t="s">
        <v>46</v>
      </c>
      <c r="G2931" t="s">
        <v>79</v>
      </c>
      <c r="H2931" t="s">
        <v>80</v>
      </c>
      <c r="I2931" t="s">
        <v>185</v>
      </c>
      <c r="J2931" t="s">
        <v>186</v>
      </c>
      <c r="K2931" t="s">
        <v>59</v>
      </c>
      <c r="L2931" s="8">
        <v>4.9000000000000004</v>
      </c>
      <c r="M2931" s="8">
        <v>3.1</v>
      </c>
      <c r="N2931">
        <v>20</v>
      </c>
      <c r="O2931" s="8">
        <v>98</v>
      </c>
      <c r="P2931" s="14">
        <v>9.7199999999999995E-2</v>
      </c>
      <c r="Q2931" s="8">
        <v>9.5299999999999994</v>
      </c>
      <c r="R2931" s="8">
        <v>88.47</v>
      </c>
      <c r="S2931" s="8">
        <v>62</v>
      </c>
      <c r="T2931" s="8">
        <v>26.47</v>
      </c>
      <c r="U2931">
        <v>0</v>
      </c>
      <c r="V2931" s="8">
        <v>0</v>
      </c>
      <c r="W2931" s="8">
        <v>0</v>
      </c>
      <c r="X2931" s="8">
        <v>26.47</v>
      </c>
    </row>
    <row r="2932" spans="1:24" x14ac:dyDescent="0.25">
      <c r="A2932" t="s">
        <v>3258</v>
      </c>
      <c r="B2932" s="1">
        <v>46121</v>
      </c>
      <c r="C2932" t="s">
        <v>400</v>
      </c>
      <c r="D2932" t="s">
        <v>401</v>
      </c>
      <c r="E2932" t="s">
        <v>27</v>
      </c>
      <c r="F2932" t="s">
        <v>28</v>
      </c>
      <c r="G2932" t="s">
        <v>38</v>
      </c>
      <c r="H2932" t="s">
        <v>39</v>
      </c>
      <c r="I2932" t="s">
        <v>74</v>
      </c>
      <c r="J2932" t="s">
        <v>75</v>
      </c>
      <c r="K2932" t="s">
        <v>49</v>
      </c>
      <c r="L2932" s="8">
        <v>11</v>
      </c>
      <c r="M2932" s="8">
        <v>6.8</v>
      </c>
      <c r="N2932">
        <v>690</v>
      </c>
      <c r="O2932" s="8">
        <v>7590</v>
      </c>
      <c r="P2932" s="14">
        <v>4.7300000000000002E-2</v>
      </c>
      <c r="Q2932" s="8">
        <v>359.01</v>
      </c>
      <c r="R2932" s="8">
        <v>7230.99</v>
      </c>
      <c r="S2932" s="8">
        <v>4692</v>
      </c>
      <c r="T2932" s="8">
        <v>2538.9899999999998</v>
      </c>
      <c r="U2932">
        <v>0</v>
      </c>
      <c r="V2932" s="8">
        <v>0</v>
      </c>
      <c r="W2932" s="8">
        <v>0</v>
      </c>
      <c r="X2932" s="8">
        <v>2538.9899999999998</v>
      </c>
    </row>
    <row r="2933" spans="1:24" x14ac:dyDescent="0.25">
      <c r="A2933" t="s">
        <v>3259</v>
      </c>
      <c r="B2933" s="1">
        <v>45990</v>
      </c>
      <c r="C2933" t="s">
        <v>334</v>
      </c>
      <c r="D2933" t="s">
        <v>335</v>
      </c>
      <c r="E2933" t="s">
        <v>53</v>
      </c>
      <c r="F2933" t="s">
        <v>37</v>
      </c>
      <c r="G2933" t="s">
        <v>55</v>
      </c>
      <c r="H2933" t="s">
        <v>56</v>
      </c>
      <c r="I2933" t="s">
        <v>66</v>
      </c>
      <c r="J2933" t="s">
        <v>67</v>
      </c>
      <c r="K2933" t="s">
        <v>33</v>
      </c>
      <c r="L2933" s="8">
        <v>4.5</v>
      </c>
      <c r="M2933" s="8">
        <v>2.1</v>
      </c>
      <c r="N2933">
        <v>3</v>
      </c>
      <c r="O2933" s="8">
        <v>13.5</v>
      </c>
      <c r="P2933" s="14">
        <v>4.1000000000000003E-3</v>
      </c>
      <c r="Q2933" s="8">
        <v>0.06</v>
      </c>
      <c r="R2933" s="8">
        <v>13.44</v>
      </c>
      <c r="S2933" s="8">
        <v>6.3</v>
      </c>
      <c r="T2933" s="8">
        <v>7.14</v>
      </c>
      <c r="U2933">
        <v>0</v>
      </c>
      <c r="V2933" s="8">
        <v>0</v>
      </c>
      <c r="W2933" s="8">
        <v>0</v>
      </c>
      <c r="X2933" s="8">
        <v>7.14</v>
      </c>
    </row>
    <row r="2934" spans="1:24" x14ac:dyDescent="0.25">
      <c r="A2934" t="s">
        <v>3260</v>
      </c>
      <c r="B2934" s="1">
        <v>46157</v>
      </c>
      <c r="C2934" t="s">
        <v>667</v>
      </c>
      <c r="D2934" t="s">
        <v>668</v>
      </c>
      <c r="E2934" t="s">
        <v>63</v>
      </c>
      <c r="F2934" t="s">
        <v>54</v>
      </c>
      <c r="G2934" t="s">
        <v>79</v>
      </c>
      <c r="H2934" t="s">
        <v>80</v>
      </c>
      <c r="I2934" t="s">
        <v>156</v>
      </c>
      <c r="J2934" t="s">
        <v>157</v>
      </c>
      <c r="K2934" t="s">
        <v>42</v>
      </c>
      <c r="L2934" s="8">
        <v>6.2</v>
      </c>
      <c r="M2934" s="8">
        <v>1.9</v>
      </c>
      <c r="N2934">
        <v>54</v>
      </c>
      <c r="O2934" s="8">
        <v>334.8</v>
      </c>
      <c r="P2934" s="14">
        <v>1.44E-2</v>
      </c>
      <c r="Q2934" s="8">
        <v>4.82</v>
      </c>
      <c r="R2934" s="8">
        <v>329.98</v>
      </c>
      <c r="S2934" s="8">
        <v>102.6</v>
      </c>
      <c r="T2934" s="8">
        <v>227.38</v>
      </c>
      <c r="U2934">
        <v>0</v>
      </c>
      <c r="V2934" s="8">
        <v>0</v>
      </c>
      <c r="W2934" s="8">
        <v>0</v>
      </c>
      <c r="X2934" s="8">
        <v>227.38</v>
      </c>
    </row>
    <row r="2935" spans="1:24" x14ac:dyDescent="0.25">
      <c r="A2935" t="s">
        <v>3261</v>
      </c>
      <c r="B2935" s="1">
        <v>45619</v>
      </c>
      <c r="C2935" t="s">
        <v>354</v>
      </c>
      <c r="D2935" t="s">
        <v>355</v>
      </c>
      <c r="E2935" t="s">
        <v>71</v>
      </c>
      <c r="F2935" t="s">
        <v>54</v>
      </c>
      <c r="G2935" t="s">
        <v>165</v>
      </c>
      <c r="H2935" t="s">
        <v>166</v>
      </c>
      <c r="I2935" t="s">
        <v>99</v>
      </c>
      <c r="J2935" t="s">
        <v>100</v>
      </c>
      <c r="K2935" t="s">
        <v>49</v>
      </c>
      <c r="L2935" s="8">
        <v>3.8</v>
      </c>
      <c r="M2935" s="8">
        <v>2.6</v>
      </c>
      <c r="N2935">
        <v>119</v>
      </c>
      <c r="O2935" s="8">
        <v>452.2</v>
      </c>
      <c r="P2935" s="14">
        <v>4.8999999999999998E-3</v>
      </c>
      <c r="Q2935" s="8">
        <v>2.2200000000000002</v>
      </c>
      <c r="R2935" s="8">
        <v>449.98</v>
      </c>
      <c r="S2935" s="8">
        <v>309.39999999999998</v>
      </c>
      <c r="T2935" s="8">
        <v>140.58000000000001</v>
      </c>
      <c r="U2935">
        <v>0</v>
      </c>
      <c r="V2935" s="8">
        <v>0</v>
      </c>
      <c r="W2935" s="8">
        <v>0</v>
      </c>
      <c r="X2935" s="8">
        <v>140.58000000000001</v>
      </c>
    </row>
    <row r="2936" spans="1:24" x14ac:dyDescent="0.25">
      <c r="A2936" t="s">
        <v>3262</v>
      </c>
      <c r="B2936" s="1">
        <v>45975</v>
      </c>
      <c r="C2936" t="s">
        <v>642</v>
      </c>
      <c r="D2936" t="s">
        <v>643</v>
      </c>
      <c r="E2936" t="s">
        <v>71</v>
      </c>
      <c r="F2936" t="s">
        <v>54</v>
      </c>
      <c r="G2936" t="s">
        <v>165</v>
      </c>
      <c r="H2936" t="s">
        <v>166</v>
      </c>
      <c r="I2936" t="s">
        <v>47</v>
      </c>
      <c r="J2936" t="s">
        <v>48</v>
      </c>
      <c r="K2936" t="s">
        <v>49</v>
      </c>
      <c r="L2936" s="8">
        <v>5</v>
      </c>
      <c r="M2936" s="8">
        <v>3.2</v>
      </c>
      <c r="N2936">
        <v>130</v>
      </c>
      <c r="O2936" s="8">
        <v>650</v>
      </c>
      <c r="P2936" s="14">
        <v>4.8399999999999999E-2</v>
      </c>
      <c r="Q2936" s="8">
        <v>31.46</v>
      </c>
      <c r="R2936" s="8">
        <v>618.54</v>
      </c>
      <c r="S2936" s="8">
        <v>416</v>
      </c>
      <c r="T2936" s="8">
        <v>202.54</v>
      </c>
      <c r="U2936">
        <v>0</v>
      </c>
      <c r="V2936" s="8">
        <v>0</v>
      </c>
      <c r="W2936" s="8">
        <v>0</v>
      </c>
      <c r="X2936" s="8">
        <v>202.54</v>
      </c>
    </row>
    <row r="2937" spans="1:24" x14ac:dyDescent="0.25">
      <c r="A2937" t="s">
        <v>3263</v>
      </c>
      <c r="B2937" s="1">
        <v>45647</v>
      </c>
      <c r="C2937" t="s">
        <v>291</v>
      </c>
      <c r="D2937" t="s">
        <v>292</v>
      </c>
      <c r="E2937" t="s">
        <v>150</v>
      </c>
      <c r="F2937" t="s">
        <v>54</v>
      </c>
      <c r="G2937" t="s">
        <v>151</v>
      </c>
      <c r="H2937" t="s">
        <v>152</v>
      </c>
      <c r="I2937" t="s">
        <v>57</v>
      </c>
      <c r="J2937" t="s">
        <v>58</v>
      </c>
      <c r="K2937" t="s">
        <v>59</v>
      </c>
      <c r="L2937" s="8">
        <v>10.5</v>
      </c>
      <c r="M2937" s="8">
        <v>7.5</v>
      </c>
      <c r="N2937">
        <v>11</v>
      </c>
      <c r="O2937" s="8">
        <v>115.5</v>
      </c>
      <c r="P2937" s="14">
        <v>0.44969999999999999</v>
      </c>
      <c r="Q2937" s="8">
        <v>51.94</v>
      </c>
      <c r="R2937" s="8">
        <v>63.56</v>
      </c>
      <c r="S2937" s="8">
        <v>82.5</v>
      </c>
      <c r="T2937" s="8">
        <v>-18.940000000000001</v>
      </c>
      <c r="U2937">
        <v>0</v>
      </c>
      <c r="V2937" s="8">
        <v>0</v>
      </c>
      <c r="W2937" s="8">
        <v>0</v>
      </c>
      <c r="X2937" s="8">
        <v>-18.940000000000001</v>
      </c>
    </row>
    <row r="2938" spans="1:24" x14ac:dyDescent="0.25">
      <c r="A2938" t="s">
        <v>3264</v>
      </c>
      <c r="B2938" s="1">
        <v>46018</v>
      </c>
      <c r="C2938" t="s">
        <v>285</v>
      </c>
      <c r="D2938" t="s">
        <v>286</v>
      </c>
      <c r="E2938" t="s">
        <v>27</v>
      </c>
      <c r="F2938" t="s">
        <v>89</v>
      </c>
      <c r="G2938" t="s">
        <v>38</v>
      </c>
      <c r="H2938" t="s">
        <v>39</v>
      </c>
      <c r="I2938" t="s">
        <v>57</v>
      </c>
      <c r="J2938" t="s">
        <v>58</v>
      </c>
      <c r="K2938" t="s">
        <v>59</v>
      </c>
      <c r="L2938" s="8">
        <v>10.5</v>
      </c>
      <c r="M2938" s="8">
        <v>7.5</v>
      </c>
      <c r="N2938">
        <v>137</v>
      </c>
      <c r="O2938" s="8">
        <v>1438.5</v>
      </c>
      <c r="P2938" s="14">
        <v>0.06</v>
      </c>
      <c r="Q2938" s="8">
        <v>86.31</v>
      </c>
      <c r="R2938" s="8">
        <v>1352.19</v>
      </c>
      <c r="S2938" s="8">
        <v>1027.5</v>
      </c>
      <c r="T2938" s="8">
        <v>324.69</v>
      </c>
      <c r="U2938">
        <v>33</v>
      </c>
      <c r="V2938" s="8">
        <v>325.70999999999998</v>
      </c>
      <c r="W2938" s="8">
        <v>264</v>
      </c>
      <c r="X2938" s="8">
        <v>60.69</v>
      </c>
    </row>
    <row r="2939" spans="1:24" x14ac:dyDescent="0.25">
      <c r="A2939" t="s">
        <v>3265</v>
      </c>
      <c r="B2939" s="1">
        <v>45358</v>
      </c>
      <c r="C2939" t="s">
        <v>406</v>
      </c>
      <c r="D2939" t="s">
        <v>407</v>
      </c>
      <c r="E2939" t="s">
        <v>63</v>
      </c>
      <c r="F2939" t="s">
        <v>37</v>
      </c>
      <c r="G2939" t="s">
        <v>79</v>
      </c>
      <c r="H2939" t="s">
        <v>80</v>
      </c>
      <c r="I2939" t="s">
        <v>57</v>
      </c>
      <c r="J2939" t="s">
        <v>58</v>
      </c>
      <c r="K2939" t="s">
        <v>59</v>
      </c>
      <c r="L2939" s="8">
        <v>10.5</v>
      </c>
      <c r="M2939" s="8">
        <v>7.5</v>
      </c>
      <c r="N2939">
        <v>21</v>
      </c>
      <c r="O2939" s="8">
        <v>220.5</v>
      </c>
      <c r="P2939" s="14">
        <v>2.8299999999999999E-2</v>
      </c>
      <c r="Q2939" s="8">
        <v>6.24</v>
      </c>
      <c r="R2939" s="8">
        <v>214.26</v>
      </c>
      <c r="S2939" s="8">
        <v>157.5</v>
      </c>
      <c r="T2939" s="8">
        <v>56.76</v>
      </c>
      <c r="U2939">
        <v>0</v>
      </c>
      <c r="V2939" s="8">
        <v>0</v>
      </c>
      <c r="W2939" s="8">
        <v>0</v>
      </c>
      <c r="X2939" s="8">
        <v>56.76</v>
      </c>
    </row>
    <row r="2940" spans="1:24" x14ac:dyDescent="0.25">
      <c r="A2940" t="s">
        <v>3266</v>
      </c>
      <c r="B2940" s="1">
        <v>45855</v>
      </c>
      <c r="C2940" t="s">
        <v>198</v>
      </c>
      <c r="D2940" t="s">
        <v>199</v>
      </c>
      <c r="E2940" t="s">
        <v>150</v>
      </c>
      <c r="F2940" t="s">
        <v>54</v>
      </c>
      <c r="G2940" t="s">
        <v>151</v>
      </c>
      <c r="H2940" t="s">
        <v>152</v>
      </c>
      <c r="I2940" t="s">
        <v>47</v>
      </c>
      <c r="J2940" t="s">
        <v>48</v>
      </c>
      <c r="K2940" t="s">
        <v>49</v>
      </c>
      <c r="L2940" s="8">
        <v>5</v>
      </c>
      <c r="M2940" s="8">
        <v>3.2</v>
      </c>
      <c r="N2940">
        <v>18</v>
      </c>
      <c r="O2940" s="8">
        <v>90</v>
      </c>
      <c r="P2940" s="14">
        <v>1.1999999999999999E-3</v>
      </c>
      <c r="Q2940" s="8">
        <v>0.11</v>
      </c>
      <c r="R2940" s="8">
        <v>89.89</v>
      </c>
      <c r="S2940" s="8">
        <v>57.6</v>
      </c>
      <c r="T2940" s="8">
        <v>32.29</v>
      </c>
      <c r="U2940">
        <v>0</v>
      </c>
      <c r="V2940" s="8">
        <v>0</v>
      </c>
      <c r="W2940" s="8">
        <v>0</v>
      </c>
      <c r="X2940" s="8">
        <v>32.29</v>
      </c>
    </row>
    <row r="2941" spans="1:24" x14ac:dyDescent="0.25">
      <c r="A2941" t="s">
        <v>3267</v>
      </c>
      <c r="B2941" s="1">
        <v>45847</v>
      </c>
      <c r="C2941" t="s">
        <v>291</v>
      </c>
      <c r="D2941" t="s">
        <v>292</v>
      </c>
      <c r="E2941" t="s">
        <v>150</v>
      </c>
      <c r="F2941" t="s">
        <v>54</v>
      </c>
      <c r="G2941" t="s">
        <v>151</v>
      </c>
      <c r="H2941" t="s">
        <v>152</v>
      </c>
      <c r="I2941" t="s">
        <v>112</v>
      </c>
      <c r="J2941" t="s">
        <v>113</v>
      </c>
      <c r="K2941" t="s">
        <v>42</v>
      </c>
      <c r="L2941" s="8">
        <v>8.5</v>
      </c>
      <c r="M2941" s="8">
        <v>2.8</v>
      </c>
      <c r="N2941">
        <v>94</v>
      </c>
      <c r="O2941" s="8">
        <v>799</v>
      </c>
      <c r="P2941" s="14">
        <v>7.3000000000000001E-3</v>
      </c>
      <c r="Q2941" s="8">
        <v>5.83</v>
      </c>
      <c r="R2941" s="8">
        <v>793.17</v>
      </c>
      <c r="S2941" s="8">
        <v>263.2</v>
      </c>
      <c r="T2941" s="8">
        <v>529.97</v>
      </c>
      <c r="U2941">
        <v>0</v>
      </c>
      <c r="V2941" s="8">
        <v>0</v>
      </c>
      <c r="W2941" s="8">
        <v>0</v>
      </c>
      <c r="X2941" s="8">
        <v>529.97</v>
      </c>
    </row>
    <row r="2942" spans="1:24" x14ac:dyDescent="0.25">
      <c r="A2942" t="s">
        <v>3268</v>
      </c>
      <c r="B2942" s="1">
        <v>45589</v>
      </c>
      <c r="C2942" t="s">
        <v>354</v>
      </c>
      <c r="D2942" t="s">
        <v>355</v>
      </c>
      <c r="E2942" t="s">
        <v>71</v>
      </c>
      <c r="F2942" t="s">
        <v>54</v>
      </c>
      <c r="G2942" t="s">
        <v>72</v>
      </c>
      <c r="H2942" t="s">
        <v>73</v>
      </c>
      <c r="I2942" t="s">
        <v>144</v>
      </c>
      <c r="J2942" t="s">
        <v>145</v>
      </c>
      <c r="K2942" t="s">
        <v>33</v>
      </c>
      <c r="L2942" s="8">
        <v>12</v>
      </c>
      <c r="M2942" s="8">
        <v>6.5</v>
      </c>
      <c r="N2942">
        <v>124</v>
      </c>
      <c r="O2942" s="8">
        <v>1488</v>
      </c>
      <c r="P2942" s="14">
        <v>3.6700000000000003E-2</v>
      </c>
      <c r="Q2942" s="8">
        <v>54.61</v>
      </c>
      <c r="R2942" s="8">
        <v>1433.39</v>
      </c>
      <c r="S2942" s="8">
        <v>806</v>
      </c>
      <c r="T2942" s="8">
        <v>627.39</v>
      </c>
      <c r="U2942">
        <v>0</v>
      </c>
      <c r="V2942" s="8">
        <v>0</v>
      </c>
      <c r="W2942" s="8">
        <v>0</v>
      </c>
      <c r="X2942" s="8">
        <v>627.39</v>
      </c>
    </row>
    <row r="2943" spans="1:24" x14ac:dyDescent="0.25">
      <c r="A2943" t="s">
        <v>3269</v>
      </c>
      <c r="B2943" s="1">
        <v>46204</v>
      </c>
      <c r="C2943" t="s">
        <v>472</v>
      </c>
      <c r="D2943" t="s">
        <v>473</v>
      </c>
      <c r="E2943" t="s">
        <v>71</v>
      </c>
      <c r="F2943" t="s">
        <v>54</v>
      </c>
      <c r="G2943" t="s">
        <v>72</v>
      </c>
      <c r="H2943" t="s">
        <v>73</v>
      </c>
      <c r="I2943" t="s">
        <v>74</v>
      </c>
      <c r="J2943" t="s">
        <v>75</v>
      </c>
      <c r="K2943" t="s">
        <v>49</v>
      </c>
      <c r="L2943" s="8">
        <v>11</v>
      </c>
      <c r="M2943" s="8">
        <v>6.8</v>
      </c>
      <c r="N2943">
        <v>17</v>
      </c>
      <c r="O2943" s="8">
        <v>187</v>
      </c>
      <c r="P2943" s="14">
        <v>8.3000000000000001E-3</v>
      </c>
      <c r="Q2943" s="8">
        <v>1.55</v>
      </c>
      <c r="R2943" s="8">
        <v>185.45</v>
      </c>
      <c r="S2943" s="8">
        <v>115.6</v>
      </c>
      <c r="T2943" s="8">
        <v>69.849999999999994</v>
      </c>
      <c r="U2943">
        <v>0</v>
      </c>
      <c r="V2943" s="8">
        <v>0</v>
      </c>
      <c r="W2943" s="8">
        <v>0</v>
      </c>
      <c r="X2943" s="8">
        <v>69.849999999999994</v>
      </c>
    </row>
    <row r="2944" spans="1:24" x14ac:dyDescent="0.25">
      <c r="A2944" t="s">
        <v>3270</v>
      </c>
      <c r="B2944" s="1">
        <v>45599</v>
      </c>
      <c r="C2944" t="s">
        <v>211</v>
      </c>
      <c r="D2944" t="s">
        <v>212</v>
      </c>
      <c r="E2944" t="s">
        <v>27</v>
      </c>
      <c r="F2944" t="s">
        <v>37</v>
      </c>
      <c r="G2944" t="s">
        <v>38</v>
      </c>
      <c r="H2944" t="s">
        <v>39</v>
      </c>
      <c r="I2944" t="s">
        <v>130</v>
      </c>
      <c r="J2944" t="s">
        <v>131</v>
      </c>
      <c r="K2944" t="s">
        <v>42</v>
      </c>
      <c r="L2944" s="8">
        <v>4.8</v>
      </c>
      <c r="M2944" s="8">
        <v>1.4</v>
      </c>
      <c r="N2944">
        <v>1</v>
      </c>
      <c r="O2944" s="8">
        <v>4.8</v>
      </c>
      <c r="P2944" s="14">
        <v>1.1999999999999999E-3</v>
      </c>
      <c r="Q2944" s="8">
        <v>0.01</v>
      </c>
      <c r="R2944" s="8">
        <v>4.79</v>
      </c>
      <c r="S2944" s="8">
        <v>1.4</v>
      </c>
      <c r="T2944" s="8">
        <v>3.39</v>
      </c>
      <c r="U2944">
        <v>0</v>
      </c>
      <c r="V2944" s="8">
        <v>0</v>
      </c>
      <c r="W2944" s="8">
        <v>0</v>
      </c>
      <c r="X2944" s="8">
        <v>3.39</v>
      </c>
    </row>
    <row r="2945" spans="1:24" x14ac:dyDescent="0.25">
      <c r="A2945" t="s">
        <v>3271</v>
      </c>
      <c r="B2945" s="1">
        <v>46163</v>
      </c>
      <c r="C2945" t="s">
        <v>142</v>
      </c>
      <c r="D2945" t="s">
        <v>143</v>
      </c>
      <c r="E2945" t="s">
        <v>71</v>
      </c>
      <c r="F2945" t="s">
        <v>37</v>
      </c>
      <c r="G2945" t="s">
        <v>165</v>
      </c>
      <c r="H2945" t="s">
        <v>166</v>
      </c>
      <c r="I2945" t="s">
        <v>74</v>
      </c>
      <c r="J2945" t="s">
        <v>75</v>
      </c>
      <c r="K2945" t="s">
        <v>49</v>
      </c>
      <c r="L2945" s="8">
        <v>11</v>
      </c>
      <c r="M2945" s="8">
        <v>6.8</v>
      </c>
      <c r="N2945">
        <v>12</v>
      </c>
      <c r="O2945" s="8">
        <v>132</v>
      </c>
      <c r="P2945" s="14">
        <v>4.5999999999999999E-3</v>
      </c>
      <c r="Q2945" s="8">
        <v>0.61</v>
      </c>
      <c r="R2945" s="8">
        <v>131.38999999999999</v>
      </c>
      <c r="S2945" s="8">
        <v>81.599999999999994</v>
      </c>
      <c r="T2945" s="8">
        <v>49.79</v>
      </c>
      <c r="U2945">
        <v>0</v>
      </c>
      <c r="V2945" s="8">
        <v>0</v>
      </c>
      <c r="W2945" s="8">
        <v>0</v>
      </c>
      <c r="X2945" s="8">
        <v>49.79</v>
      </c>
    </row>
    <row r="2946" spans="1:24" x14ac:dyDescent="0.25">
      <c r="A2946" t="s">
        <v>3272</v>
      </c>
      <c r="B2946" s="1">
        <v>45453</v>
      </c>
      <c r="C2946" t="s">
        <v>205</v>
      </c>
      <c r="D2946" t="s">
        <v>206</v>
      </c>
      <c r="E2946" t="s">
        <v>71</v>
      </c>
      <c r="F2946" t="s">
        <v>54</v>
      </c>
      <c r="G2946" t="s">
        <v>72</v>
      </c>
      <c r="H2946" t="s">
        <v>73</v>
      </c>
      <c r="I2946" t="s">
        <v>122</v>
      </c>
      <c r="J2946" t="s">
        <v>123</v>
      </c>
      <c r="K2946" t="s">
        <v>59</v>
      </c>
      <c r="L2946" s="8">
        <v>5.5</v>
      </c>
      <c r="M2946" s="8">
        <v>3.8</v>
      </c>
      <c r="N2946">
        <v>185</v>
      </c>
      <c r="O2946" s="8">
        <v>1017.5</v>
      </c>
      <c r="P2946" s="14">
        <v>6.1999999999999998E-3</v>
      </c>
      <c r="Q2946" s="8">
        <v>6.31</v>
      </c>
      <c r="R2946" s="8">
        <v>1011.19</v>
      </c>
      <c r="S2946" s="8">
        <v>703</v>
      </c>
      <c r="T2946" s="8">
        <v>308.19</v>
      </c>
      <c r="U2946">
        <v>0</v>
      </c>
      <c r="V2946" s="8">
        <v>0</v>
      </c>
      <c r="W2946" s="8">
        <v>0</v>
      </c>
      <c r="X2946" s="8">
        <v>308.19</v>
      </c>
    </row>
    <row r="2947" spans="1:24" x14ac:dyDescent="0.25">
      <c r="A2947" t="s">
        <v>3273</v>
      </c>
      <c r="B2947" s="1">
        <v>46020</v>
      </c>
      <c r="C2947" t="s">
        <v>44</v>
      </c>
      <c r="D2947" t="s">
        <v>45</v>
      </c>
      <c r="E2947" t="s">
        <v>27</v>
      </c>
      <c r="F2947" t="s">
        <v>46</v>
      </c>
      <c r="G2947" t="s">
        <v>38</v>
      </c>
      <c r="H2947" t="s">
        <v>39</v>
      </c>
      <c r="I2947" t="s">
        <v>112</v>
      </c>
      <c r="J2947" t="s">
        <v>113</v>
      </c>
      <c r="K2947" t="s">
        <v>42</v>
      </c>
      <c r="L2947" s="8">
        <v>8.5</v>
      </c>
      <c r="M2947" s="8">
        <v>2.8</v>
      </c>
      <c r="N2947">
        <v>2</v>
      </c>
      <c r="O2947" s="8">
        <v>17</v>
      </c>
      <c r="P2947" s="14">
        <v>0.22409999999999999</v>
      </c>
      <c r="Q2947" s="8">
        <v>3.81</v>
      </c>
      <c r="R2947" s="8">
        <v>13.19</v>
      </c>
      <c r="S2947" s="8">
        <v>5.6</v>
      </c>
      <c r="T2947" s="8">
        <v>7.59</v>
      </c>
      <c r="U2947">
        <v>1</v>
      </c>
      <c r="V2947" s="8">
        <v>6.6</v>
      </c>
      <c r="W2947" s="8">
        <v>3.3</v>
      </c>
      <c r="X2947" s="8">
        <v>4.29</v>
      </c>
    </row>
    <row r="2948" spans="1:24" x14ac:dyDescent="0.25">
      <c r="A2948" t="s">
        <v>3274</v>
      </c>
      <c r="B2948" s="1">
        <v>46018</v>
      </c>
      <c r="C2948" t="s">
        <v>420</v>
      </c>
      <c r="D2948" t="s">
        <v>421</v>
      </c>
      <c r="E2948" t="s">
        <v>150</v>
      </c>
      <c r="F2948" t="s">
        <v>89</v>
      </c>
      <c r="G2948" t="s">
        <v>151</v>
      </c>
      <c r="H2948" t="s">
        <v>152</v>
      </c>
      <c r="I2948" t="s">
        <v>127</v>
      </c>
      <c r="J2948" t="s">
        <v>128</v>
      </c>
      <c r="K2948" t="s">
        <v>33</v>
      </c>
      <c r="L2948" s="8">
        <v>7.2</v>
      </c>
      <c r="M2948" s="8">
        <v>3.6</v>
      </c>
      <c r="N2948">
        <v>143</v>
      </c>
      <c r="O2948" s="8">
        <v>1029.5999999999999</v>
      </c>
      <c r="P2948" s="14">
        <v>0.11600000000000001</v>
      </c>
      <c r="Q2948" s="8">
        <v>119.43</v>
      </c>
      <c r="R2948" s="8">
        <v>910.17</v>
      </c>
      <c r="S2948" s="8">
        <v>514.79999999999995</v>
      </c>
      <c r="T2948" s="8">
        <v>395.37</v>
      </c>
      <c r="U2948">
        <v>0</v>
      </c>
      <c r="V2948" s="8">
        <v>0</v>
      </c>
      <c r="W2948" s="8">
        <v>0</v>
      </c>
      <c r="X2948" s="8">
        <v>395.37</v>
      </c>
    </row>
    <row r="2949" spans="1:24" x14ac:dyDescent="0.25">
      <c r="A2949" t="s">
        <v>3275</v>
      </c>
      <c r="B2949" s="1">
        <v>46241</v>
      </c>
      <c r="C2949" t="s">
        <v>69</v>
      </c>
      <c r="D2949" t="s">
        <v>70</v>
      </c>
      <c r="E2949" t="s">
        <v>71</v>
      </c>
      <c r="F2949" t="s">
        <v>37</v>
      </c>
      <c r="G2949" t="s">
        <v>165</v>
      </c>
      <c r="H2949" t="s">
        <v>166</v>
      </c>
      <c r="I2949" t="s">
        <v>47</v>
      </c>
      <c r="J2949" t="s">
        <v>48</v>
      </c>
      <c r="K2949" t="s">
        <v>49</v>
      </c>
      <c r="L2949" s="8">
        <v>5</v>
      </c>
      <c r="M2949" s="8">
        <v>3.2</v>
      </c>
      <c r="N2949">
        <v>49</v>
      </c>
      <c r="O2949" s="8">
        <v>245</v>
      </c>
      <c r="P2949" s="14">
        <v>8.5000000000000006E-3</v>
      </c>
      <c r="Q2949" s="8">
        <v>2.08</v>
      </c>
      <c r="R2949" s="8">
        <v>242.92</v>
      </c>
      <c r="S2949" s="8">
        <v>156.80000000000001</v>
      </c>
      <c r="T2949" s="8">
        <v>86.12</v>
      </c>
      <c r="U2949">
        <v>0</v>
      </c>
      <c r="V2949" s="8">
        <v>0</v>
      </c>
      <c r="W2949" s="8">
        <v>0</v>
      </c>
      <c r="X2949" s="8">
        <v>86.12</v>
      </c>
    </row>
    <row r="2950" spans="1:24" x14ac:dyDescent="0.25">
      <c r="A2950" t="s">
        <v>3276</v>
      </c>
      <c r="B2950" s="1">
        <v>46009</v>
      </c>
      <c r="C2950" t="s">
        <v>87</v>
      </c>
      <c r="D2950" t="s">
        <v>88</v>
      </c>
      <c r="E2950" t="s">
        <v>63</v>
      </c>
      <c r="F2950" t="s">
        <v>89</v>
      </c>
      <c r="G2950" t="s">
        <v>64</v>
      </c>
      <c r="H2950" t="s">
        <v>65</v>
      </c>
      <c r="I2950" t="s">
        <v>185</v>
      </c>
      <c r="J2950" t="s">
        <v>186</v>
      </c>
      <c r="K2950" t="s">
        <v>59</v>
      </c>
      <c r="L2950" s="8">
        <v>4.9000000000000004</v>
      </c>
      <c r="M2950" s="8">
        <v>3.1</v>
      </c>
      <c r="N2950">
        <v>28</v>
      </c>
      <c r="O2950" s="8">
        <v>137.19999999999999</v>
      </c>
      <c r="P2950" s="14">
        <v>4.8000000000000001E-2</v>
      </c>
      <c r="Q2950" s="8">
        <v>6.59</v>
      </c>
      <c r="R2950" s="8">
        <v>130.61000000000001</v>
      </c>
      <c r="S2950" s="8">
        <v>86.8</v>
      </c>
      <c r="T2950" s="8">
        <v>43.81</v>
      </c>
      <c r="U2950">
        <v>0</v>
      </c>
      <c r="V2950" s="8">
        <v>0</v>
      </c>
      <c r="W2950" s="8">
        <v>0</v>
      </c>
      <c r="X2950" s="8">
        <v>43.81</v>
      </c>
    </row>
    <row r="2951" spans="1:24" x14ac:dyDescent="0.25">
      <c r="A2951" t="s">
        <v>3277</v>
      </c>
      <c r="B2951" s="1">
        <v>45945</v>
      </c>
      <c r="C2951" t="s">
        <v>394</v>
      </c>
      <c r="D2951" t="s">
        <v>395</v>
      </c>
      <c r="E2951" t="s">
        <v>71</v>
      </c>
      <c r="F2951" t="s">
        <v>37</v>
      </c>
      <c r="G2951" t="s">
        <v>72</v>
      </c>
      <c r="H2951" t="s">
        <v>73</v>
      </c>
      <c r="I2951" t="s">
        <v>156</v>
      </c>
      <c r="J2951" t="s">
        <v>157</v>
      </c>
      <c r="K2951" t="s">
        <v>42</v>
      </c>
      <c r="L2951" s="8">
        <v>6.2</v>
      </c>
      <c r="M2951" s="8">
        <v>1.9</v>
      </c>
      <c r="N2951">
        <v>9</v>
      </c>
      <c r="O2951" s="8">
        <v>55.8</v>
      </c>
      <c r="P2951" s="14">
        <v>8.9999999999999998E-4</v>
      </c>
      <c r="Q2951" s="8">
        <v>0.05</v>
      </c>
      <c r="R2951" s="8">
        <v>55.75</v>
      </c>
      <c r="S2951" s="8">
        <v>17.100000000000001</v>
      </c>
      <c r="T2951" s="8">
        <v>38.65</v>
      </c>
      <c r="U2951">
        <v>0</v>
      </c>
      <c r="V2951" s="8">
        <v>0</v>
      </c>
      <c r="W2951" s="8">
        <v>0</v>
      </c>
      <c r="X2951" s="8">
        <v>38.65</v>
      </c>
    </row>
    <row r="2952" spans="1:24" x14ac:dyDescent="0.25">
      <c r="A2952" t="s">
        <v>3278</v>
      </c>
      <c r="B2952" s="1">
        <v>45470</v>
      </c>
      <c r="C2952" t="s">
        <v>475</v>
      </c>
      <c r="D2952" t="s">
        <v>476</v>
      </c>
      <c r="E2952" t="s">
        <v>63</v>
      </c>
      <c r="F2952" t="s">
        <v>37</v>
      </c>
      <c r="G2952" t="s">
        <v>79</v>
      </c>
      <c r="H2952" t="s">
        <v>80</v>
      </c>
      <c r="I2952" t="s">
        <v>185</v>
      </c>
      <c r="J2952" t="s">
        <v>186</v>
      </c>
      <c r="K2952" t="s">
        <v>59</v>
      </c>
      <c r="L2952" s="8">
        <v>4.9000000000000004</v>
      </c>
      <c r="M2952" s="8">
        <v>3.1</v>
      </c>
      <c r="N2952">
        <v>45</v>
      </c>
      <c r="O2952" s="8">
        <v>220.5</v>
      </c>
      <c r="P2952" s="14">
        <v>2.47E-2</v>
      </c>
      <c r="Q2952" s="8">
        <v>5.45</v>
      </c>
      <c r="R2952" s="8">
        <v>215.05</v>
      </c>
      <c r="S2952" s="8">
        <v>139.5</v>
      </c>
      <c r="T2952" s="8">
        <v>75.55</v>
      </c>
      <c r="U2952">
        <v>0</v>
      </c>
      <c r="V2952" s="8">
        <v>0</v>
      </c>
      <c r="W2952" s="8">
        <v>0</v>
      </c>
      <c r="X2952" s="8">
        <v>75.55</v>
      </c>
    </row>
    <row r="2953" spans="1:24" x14ac:dyDescent="0.25">
      <c r="A2953" t="s">
        <v>3279</v>
      </c>
      <c r="B2953" s="1">
        <v>46104</v>
      </c>
      <c r="C2953" t="s">
        <v>334</v>
      </c>
      <c r="D2953" t="s">
        <v>335</v>
      </c>
      <c r="E2953" t="s">
        <v>53</v>
      </c>
      <c r="F2953" t="s">
        <v>37</v>
      </c>
      <c r="G2953" t="s">
        <v>55</v>
      </c>
      <c r="H2953" t="s">
        <v>56</v>
      </c>
      <c r="I2953" t="s">
        <v>99</v>
      </c>
      <c r="J2953" t="s">
        <v>100</v>
      </c>
      <c r="K2953" t="s">
        <v>49</v>
      </c>
      <c r="L2953" s="8">
        <v>3.8</v>
      </c>
      <c r="M2953" s="8">
        <v>2.6</v>
      </c>
      <c r="N2953">
        <v>10</v>
      </c>
      <c r="O2953" s="8">
        <v>38</v>
      </c>
      <c r="P2953" s="14">
        <v>6.6E-3</v>
      </c>
      <c r="Q2953" s="8">
        <v>0.25</v>
      </c>
      <c r="R2953" s="8">
        <v>37.75</v>
      </c>
      <c r="S2953" s="8">
        <v>26</v>
      </c>
      <c r="T2953" s="8">
        <v>11.75</v>
      </c>
      <c r="U2953">
        <v>0</v>
      </c>
      <c r="V2953" s="8">
        <v>0</v>
      </c>
      <c r="W2953" s="8">
        <v>0</v>
      </c>
      <c r="X2953" s="8">
        <v>11.75</v>
      </c>
    </row>
    <row r="2954" spans="1:24" x14ac:dyDescent="0.25">
      <c r="A2954" t="s">
        <v>3280</v>
      </c>
      <c r="B2954" s="1">
        <v>45662</v>
      </c>
      <c r="C2954" t="s">
        <v>191</v>
      </c>
      <c r="D2954" t="s">
        <v>192</v>
      </c>
      <c r="E2954" t="s">
        <v>150</v>
      </c>
      <c r="F2954" t="s">
        <v>54</v>
      </c>
      <c r="G2954" t="s">
        <v>151</v>
      </c>
      <c r="H2954" t="s">
        <v>152</v>
      </c>
      <c r="I2954" t="s">
        <v>117</v>
      </c>
      <c r="J2954" t="s">
        <v>118</v>
      </c>
      <c r="K2954" t="s">
        <v>59</v>
      </c>
      <c r="L2954" s="8">
        <v>6</v>
      </c>
      <c r="M2954" s="8">
        <v>4.2</v>
      </c>
      <c r="N2954">
        <v>10</v>
      </c>
      <c r="O2954" s="8">
        <v>60</v>
      </c>
      <c r="P2954" s="14">
        <v>6.9999999999999999E-4</v>
      </c>
      <c r="Q2954" s="8">
        <v>0.04</v>
      </c>
      <c r="R2954" s="8">
        <v>59.96</v>
      </c>
      <c r="S2954" s="8">
        <v>42</v>
      </c>
      <c r="T2954" s="8">
        <v>17.96</v>
      </c>
      <c r="U2954">
        <v>0</v>
      </c>
      <c r="V2954" s="8">
        <v>0</v>
      </c>
      <c r="W2954" s="8">
        <v>0</v>
      </c>
      <c r="X2954" s="8">
        <v>17.96</v>
      </c>
    </row>
    <row r="2955" spans="1:24" x14ac:dyDescent="0.25">
      <c r="A2955" t="s">
        <v>3281</v>
      </c>
      <c r="B2955" s="1">
        <v>45812</v>
      </c>
      <c r="C2955" t="s">
        <v>331</v>
      </c>
      <c r="D2955" t="s">
        <v>332</v>
      </c>
      <c r="E2955" t="s">
        <v>150</v>
      </c>
      <c r="F2955" t="s">
        <v>37</v>
      </c>
      <c r="G2955" t="s">
        <v>151</v>
      </c>
      <c r="H2955" t="s">
        <v>152</v>
      </c>
      <c r="I2955" t="s">
        <v>47</v>
      </c>
      <c r="J2955" t="s">
        <v>48</v>
      </c>
      <c r="K2955" t="s">
        <v>49</v>
      </c>
      <c r="L2955" s="8">
        <v>5</v>
      </c>
      <c r="M2955" s="8">
        <v>3.2</v>
      </c>
      <c r="N2955">
        <v>27</v>
      </c>
      <c r="O2955" s="8">
        <v>135</v>
      </c>
      <c r="P2955" s="14">
        <v>1.21E-2</v>
      </c>
      <c r="Q2955" s="8">
        <v>1.63</v>
      </c>
      <c r="R2955" s="8">
        <v>133.37</v>
      </c>
      <c r="S2955" s="8">
        <v>86.4</v>
      </c>
      <c r="T2955" s="8">
        <v>46.97</v>
      </c>
      <c r="U2955">
        <v>0</v>
      </c>
      <c r="V2955" s="8">
        <v>0</v>
      </c>
      <c r="W2955" s="8">
        <v>0</v>
      </c>
      <c r="X2955" s="8">
        <v>46.97</v>
      </c>
    </row>
    <row r="2956" spans="1:24" x14ac:dyDescent="0.25">
      <c r="A2956" t="s">
        <v>3282</v>
      </c>
      <c r="B2956" s="1">
        <v>45521</v>
      </c>
      <c r="C2956" t="s">
        <v>642</v>
      </c>
      <c r="D2956" t="s">
        <v>643</v>
      </c>
      <c r="E2956" t="s">
        <v>71</v>
      </c>
      <c r="F2956" t="s">
        <v>54</v>
      </c>
      <c r="G2956" t="s">
        <v>165</v>
      </c>
      <c r="H2956" t="s">
        <v>166</v>
      </c>
      <c r="I2956" t="s">
        <v>99</v>
      </c>
      <c r="J2956" t="s">
        <v>100</v>
      </c>
      <c r="K2956" t="s">
        <v>49</v>
      </c>
      <c r="L2956" s="8">
        <v>3.8</v>
      </c>
      <c r="M2956" s="8">
        <v>2.6</v>
      </c>
      <c r="N2956">
        <v>20</v>
      </c>
      <c r="O2956" s="8">
        <v>76</v>
      </c>
      <c r="P2956" s="14">
        <v>5.7599999999999998E-2</v>
      </c>
      <c r="Q2956" s="8">
        <v>4.38</v>
      </c>
      <c r="R2956" s="8">
        <v>71.62</v>
      </c>
      <c r="S2956" s="8">
        <v>52</v>
      </c>
      <c r="T2956" s="8">
        <v>19.62</v>
      </c>
      <c r="U2956">
        <v>0</v>
      </c>
      <c r="V2956" s="8">
        <v>0</v>
      </c>
      <c r="W2956" s="8">
        <v>0</v>
      </c>
      <c r="X2956" s="8">
        <v>19.62</v>
      </c>
    </row>
    <row r="2957" spans="1:24" x14ac:dyDescent="0.25">
      <c r="A2957" t="s">
        <v>3283</v>
      </c>
      <c r="B2957" s="1">
        <v>45416</v>
      </c>
      <c r="C2957" t="s">
        <v>102</v>
      </c>
      <c r="D2957" t="s">
        <v>103</v>
      </c>
      <c r="E2957" t="s">
        <v>27</v>
      </c>
      <c r="F2957" t="s">
        <v>54</v>
      </c>
      <c r="G2957" t="s">
        <v>38</v>
      </c>
      <c r="H2957" t="s">
        <v>39</v>
      </c>
      <c r="I2957" t="s">
        <v>40</v>
      </c>
      <c r="J2957" t="s">
        <v>41</v>
      </c>
      <c r="K2957" t="s">
        <v>42</v>
      </c>
      <c r="L2957" s="8">
        <v>14.5</v>
      </c>
      <c r="M2957" s="8">
        <v>4.2</v>
      </c>
      <c r="N2957">
        <v>17</v>
      </c>
      <c r="O2957" s="8">
        <v>246.5</v>
      </c>
      <c r="P2957" s="14">
        <v>5.0000000000000001E-4</v>
      </c>
      <c r="Q2957" s="8">
        <v>0.12</v>
      </c>
      <c r="R2957" s="8">
        <v>246.38</v>
      </c>
      <c r="S2957" s="8">
        <v>71.400000000000006</v>
      </c>
      <c r="T2957" s="8">
        <v>174.98</v>
      </c>
      <c r="U2957">
        <v>0</v>
      </c>
      <c r="V2957" s="8">
        <v>0</v>
      </c>
      <c r="W2957" s="8">
        <v>0</v>
      </c>
      <c r="X2957" s="8">
        <v>174.98</v>
      </c>
    </row>
    <row r="2958" spans="1:24" x14ac:dyDescent="0.25">
      <c r="A2958" t="s">
        <v>3284</v>
      </c>
      <c r="B2958" s="1">
        <v>45497</v>
      </c>
      <c r="C2958" t="s">
        <v>87</v>
      </c>
      <c r="D2958" t="s">
        <v>88</v>
      </c>
      <c r="E2958" t="s">
        <v>63</v>
      </c>
      <c r="F2958" t="s">
        <v>89</v>
      </c>
      <c r="G2958" t="s">
        <v>64</v>
      </c>
      <c r="H2958" t="s">
        <v>65</v>
      </c>
      <c r="I2958" t="s">
        <v>104</v>
      </c>
      <c r="J2958" t="s">
        <v>105</v>
      </c>
      <c r="K2958" t="s">
        <v>49</v>
      </c>
      <c r="L2958" s="8">
        <v>4.2</v>
      </c>
      <c r="M2958" s="8">
        <v>2.8</v>
      </c>
      <c r="N2958">
        <v>307</v>
      </c>
      <c r="O2958" s="8">
        <v>1289.4000000000001</v>
      </c>
      <c r="P2958" s="14">
        <v>5.7099999999999998E-2</v>
      </c>
      <c r="Q2958" s="8">
        <v>73.62</v>
      </c>
      <c r="R2958" s="8">
        <v>1215.78</v>
      </c>
      <c r="S2958" s="8">
        <v>859.6</v>
      </c>
      <c r="T2958" s="8">
        <v>356.18</v>
      </c>
      <c r="U2958">
        <v>0</v>
      </c>
      <c r="V2958" s="8">
        <v>0</v>
      </c>
      <c r="W2958" s="8">
        <v>0</v>
      </c>
      <c r="X2958" s="8">
        <v>356.18</v>
      </c>
    </row>
    <row r="2959" spans="1:24" x14ac:dyDescent="0.25">
      <c r="A2959" t="s">
        <v>3285</v>
      </c>
      <c r="B2959" s="1">
        <v>46103</v>
      </c>
      <c r="C2959" t="s">
        <v>244</v>
      </c>
      <c r="D2959" t="s">
        <v>245</v>
      </c>
      <c r="E2959" t="s">
        <v>53</v>
      </c>
      <c r="F2959" t="s">
        <v>46</v>
      </c>
      <c r="G2959" t="s">
        <v>55</v>
      </c>
      <c r="H2959" t="s">
        <v>56</v>
      </c>
      <c r="I2959" t="s">
        <v>84</v>
      </c>
      <c r="J2959" t="s">
        <v>85</v>
      </c>
      <c r="K2959" t="s">
        <v>42</v>
      </c>
      <c r="L2959" s="8">
        <v>9.9</v>
      </c>
      <c r="M2959" s="8">
        <v>3.1</v>
      </c>
      <c r="N2959">
        <v>32</v>
      </c>
      <c r="O2959" s="8">
        <v>316.8</v>
      </c>
      <c r="P2959" s="14">
        <v>7.4999999999999997E-3</v>
      </c>
      <c r="Q2959" s="8">
        <v>2.38</v>
      </c>
      <c r="R2959" s="8">
        <v>314.42</v>
      </c>
      <c r="S2959" s="8">
        <v>99.2</v>
      </c>
      <c r="T2959" s="8">
        <v>215.22</v>
      </c>
      <c r="U2959">
        <v>0</v>
      </c>
      <c r="V2959" s="8">
        <v>0</v>
      </c>
      <c r="W2959" s="8">
        <v>0</v>
      </c>
      <c r="X2959" s="8">
        <v>215.22</v>
      </c>
    </row>
    <row r="2960" spans="1:24" x14ac:dyDescent="0.25">
      <c r="A2960" t="s">
        <v>3286</v>
      </c>
      <c r="B2960" s="1">
        <v>45434</v>
      </c>
      <c r="C2960" t="s">
        <v>174</v>
      </c>
      <c r="D2960" t="s">
        <v>175</v>
      </c>
      <c r="E2960" t="s">
        <v>150</v>
      </c>
      <c r="F2960" t="s">
        <v>54</v>
      </c>
      <c r="G2960" t="s">
        <v>151</v>
      </c>
      <c r="H2960" t="s">
        <v>152</v>
      </c>
      <c r="I2960" t="s">
        <v>156</v>
      </c>
      <c r="J2960" t="s">
        <v>157</v>
      </c>
      <c r="K2960" t="s">
        <v>42</v>
      </c>
      <c r="L2960" s="8">
        <v>6.2</v>
      </c>
      <c r="M2960" s="8">
        <v>1.9</v>
      </c>
      <c r="N2960">
        <v>10</v>
      </c>
      <c r="O2960" s="8">
        <v>62</v>
      </c>
      <c r="P2960" s="14">
        <v>4.9200000000000001E-2</v>
      </c>
      <c r="Q2960" s="8">
        <v>3.05</v>
      </c>
      <c r="R2960" s="8">
        <v>58.95</v>
      </c>
      <c r="S2960" s="8">
        <v>19</v>
      </c>
      <c r="T2960" s="8">
        <v>39.950000000000003</v>
      </c>
      <c r="U2960">
        <v>0</v>
      </c>
      <c r="V2960" s="8">
        <v>0</v>
      </c>
      <c r="W2960" s="8">
        <v>0</v>
      </c>
      <c r="X2960" s="8">
        <v>39.950000000000003</v>
      </c>
    </row>
    <row r="2961" spans="1:24" x14ac:dyDescent="0.25">
      <c r="A2961" t="s">
        <v>3287</v>
      </c>
      <c r="B2961" s="1">
        <v>45534</v>
      </c>
      <c r="C2961" t="s">
        <v>69</v>
      </c>
      <c r="D2961" t="s">
        <v>70</v>
      </c>
      <c r="E2961" t="s">
        <v>71</v>
      </c>
      <c r="F2961" t="s">
        <v>37</v>
      </c>
      <c r="G2961" t="s">
        <v>72</v>
      </c>
      <c r="H2961" t="s">
        <v>73</v>
      </c>
      <c r="I2961" t="s">
        <v>112</v>
      </c>
      <c r="J2961" t="s">
        <v>113</v>
      </c>
      <c r="K2961" t="s">
        <v>42</v>
      </c>
      <c r="L2961" s="8">
        <v>8.5</v>
      </c>
      <c r="M2961" s="8">
        <v>2.8</v>
      </c>
      <c r="N2961">
        <v>12</v>
      </c>
      <c r="O2961" s="8">
        <v>102</v>
      </c>
      <c r="P2961" s="14">
        <v>1.9E-3</v>
      </c>
      <c r="Q2961" s="8">
        <v>0.19</v>
      </c>
      <c r="R2961" s="8">
        <v>101.81</v>
      </c>
      <c r="S2961" s="8">
        <v>33.6</v>
      </c>
      <c r="T2961" s="8">
        <v>68.209999999999994</v>
      </c>
      <c r="U2961">
        <v>0</v>
      </c>
      <c r="V2961" s="8">
        <v>0</v>
      </c>
      <c r="W2961" s="8">
        <v>0</v>
      </c>
      <c r="X2961" s="8">
        <v>68.209999999999994</v>
      </c>
    </row>
    <row r="2962" spans="1:24" x14ac:dyDescent="0.25">
      <c r="A2962" t="s">
        <v>3288</v>
      </c>
      <c r="B2962" s="1">
        <v>46101</v>
      </c>
      <c r="C2962" t="s">
        <v>528</v>
      </c>
      <c r="D2962" t="s">
        <v>529</v>
      </c>
      <c r="E2962" t="s">
        <v>27</v>
      </c>
      <c r="F2962" t="s">
        <v>54</v>
      </c>
      <c r="G2962" t="s">
        <v>38</v>
      </c>
      <c r="H2962" t="s">
        <v>39</v>
      </c>
      <c r="I2962" t="s">
        <v>156</v>
      </c>
      <c r="J2962" t="s">
        <v>157</v>
      </c>
      <c r="K2962" t="s">
        <v>42</v>
      </c>
      <c r="L2962" s="8">
        <v>6.2</v>
      </c>
      <c r="M2962" s="8">
        <v>1.9</v>
      </c>
      <c r="N2962">
        <v>118</v>
      </c>
      <c r="O2962" s="8">
        <v>731.6</v>
      </c>
      <c r="P2962" s="14">
        <v>8.9999999999999998E-4</v>
      </c>
      <c r="Q2962" s="8">
        <v>0.66</v>
      </c>
      <c r="R2962" s="8">
        <v>730.94</v>
      </c>
      <c r="S2962" s="8">
        <v>224.2</v>
      </c>
      <c r="T2962" s="8">
        <v>506.74</v>
      </c>
      <c r="U2962">
        <v>0</v>
      </c>
      <c r="V2962" s="8">
        <v>0</v>
      </c>
      <c r="W2962" s="8">
        <v>0</v>
      </c>
      <c r="X2962" s="8">
        <v>506.74</v>
      </c>
    </row>
    <row r="2963" spans="1:24" x14ac:dyDescent="0.25">
      <c r="A2963" t="s">
        <v>3289</v>
      </c>
      <c r="B2963" s="1">
        <v>45797</v>
      </c>
      <c r="C2963" t="s">
        <v>394</v>
      </c>
      <c r="D2963" t="s">
        <v>395</v>
      </c>
      <c r="E2963" t="s">
        <v>71</v>
      </c>
      <c r="F2963" t="s">
        <v>37</v>
      </c>
      <c r="G2963" t="s">
        <v>72</v>
      </c>
      <c r="H2963" t="s">
        <v>73</v>
      </c>
      <c r="I2963" t="s">
        <v>104</v>
      </c>
      <c r="J2963" t="s">
        <v>105</v>
      </c>
      <c r="K2963" t="s">
        <v>49</v>
      </c>
      <c r="L2963" s="8">
        <v>4.2</v>
      </c>
      <c r="M2963" s="8">
        <v>2.8</v>
      </c>
      <c r="N2963">
        <v>4</v>
      </c>
      <c r="O2963" s="8">
        <v>16.8</v>
      </c>
      <c r="P2963" s="14">
        <v>4.1999999999999997E-3</v>
      </c>
      <c r="Q2963" s="8">
        <v>7.0000000000000007E-2</v>
      </c>
      <c r="R2963" s="8">
        <v>16.73</v>
      </c>
      <c r="S2963" s="8">
        <v>11.2</v>
      </c>
      <c r="T2963" s="8">
        <v>5.53</v>
      </c>
      <c r="U2963">
        <v>0</v>
      </c>
      <c r="V2963" s="8">
        <v>0</v>
      </c>
      <c r="W2963" s="8">
        <v>0</v>
      </c>
      <c r="X2963" s="8">
        <v>5.53</v>
      </c>
    </row>
    <row r="2964" spans="1:24" x14ac:dyDescent="0.25">
      <c r="A2964" t="s">
        <v>3290</v>
      </c>
      <c r="B2964" s="1">
        <v>45318</v>
      </c>
      <c r="C2964" t="s">
        <v>445</v>
      </c>
      <c r="D2964" t="s">
        <v>446</v>
      </c>
      <c r="E2964" t="s">
        <v>71</v>
      </c>
      <c r="F2964" t="s">
        <v>89</v>
      </c>
      <c r="G2964" t="s">
        <v>165</v>
      </c>
      <c r="H2964" t="s">
        <v>166</v>
      </c>
      <c r="I2964" t="s">
        <v>144</v>
      </c>
      <c r="J2964" t="s">
        <v>145</v>
      </c>
      <c r="K2964" t="s">
        <v>33</v>
      </c>
      <c r="L2964" s="8">
        <v>12</v>
      </c>
      <c r="M2964" s="8">
        <v>6.5</v>
      </c>
      <c r="N2964">
        <v>560</v>
      </c>
      <c r="O2964" s="8">
        <v>6720</v>
      </c>
      <c r="P2964" s="14">
        <v>8.1699999999999995E-2</v>
      </c>
      <c r="Q2964" s="8">
        <v>549.02</v>
      </c>
      <c r="R2964" s="8">
        <v>6170.98</v>
      </c>
      <c r="S2964" s="8">
        <v>3640</v>
      </c>
      <c r="T2964" s="8">
        <v>2530.98</v>
      </c>
      <c r="U2964">
        <v>0</v>
      </c>
      <c r="V2964" s="8">
        <v>0</v>
      </c>
      <c r="W2964" s="8">
        <v>0</v>
      </c>
      <c r="X2964" s="8">
        <v>2530.98</v>
      </c>
    </row>
    <row r="2965" spans="1:24" x14ac:dyDescent="0.25">
      <c r="A2965" t="s">
        <v>3291</v>
      </c>
      <c r="B2965" s="1">
        <v>45661</v>
      </c>
      <c r="C2965" t="s">
        <v>678</v>
      </c>
      <c r="D2965" t="s">
        <v>679</v>
      </c>
      <c r="E2965" t="s">
        <v>63</v>
      </c>
      <c r="F2965" t="s">
        <v>89</v>
      </c>
      <c r="G2965" t="s">
        <v>64</v>
      </c>
      <c r="H2965" t="s">
        <v>65</v>
      </c>
      <c r="I2965" t="s">
        <v>185</v>
      </c>
      <c r="J2965" t="s">
        <v>186</v>
      </c>
      <c r="K2965" t="s">
        <v>59</v>
      </c>
      <c r="L2965" s="8">
        <v>4.9000000000000004</v>
      </c>
      <c r="M2965" s="8">
        <v>3.1</v>
      </c>
      <c r="N2965">
        <v>44</v>
      </c>
      <c r="O2965" s="8">
        <v>215.6</v>
      </c>
      <c r="P2965" s="14">
        <v>8.9300000000000004E-2</v>
      </c>
      <c r="Q2965" s="8">
        <v>19.25</v>
      </c>
      <c r="R2965" s="8">
        <v>196.35</v>
      </c>
      <c r="S2965" s="8">
        <v>136.4</v>
      </c>
      <c r="T2965" s="8">
        <v>59.95</v>
      </c>
      <c r="U2965">
        <v>0</v>
      </c>
      <c r="V2965" s="8">
        <v>0</v>
      </c>
      <c r="W2965" s="8">
        <v>0</v>
      </c>
      <c r="X2965" s="8">
        <v>59.95</v>
      </c>
    </row>
    <row r="2966" spans="1:24" x14ac:dyDescent="0.25">
      <c r="A2966" t="s">
        <v>3292</v>
      </c>
      <c r="B2966" s="1">
        <v>45859</v>
      </c>
      <c r="C2966" t="s">
        <v>191</v>
      </c>
      <c r="D2966" t="s">
        <v>192</v>
      </c>
      <c r="E2966" t="s">
        <v>150</v>
      </c>
      <c r="F2966" t="s">
        <v>54</v>
      </c>
      <c r="G2966" t="s">
        <v>151</v>
      </c>
      <c r="H2966" t="s">
        <v>152</v>
      </c>
      <c r="I2966" t="s">
        <v>104</v>
      </c>
      <c r="J2966" t="s">
        <v>105</v>
      </c>
      <c r="K2966" t="s">
        <v>49</v>
      </c>
      <c r="L2966" s="8">
        <v>4.2</v>
      </c>
      <c r="M2966" s="8">
        <v>2.8</v>
      </c>
      <c r="N2966">
        <v>135</v>
      </c>
      <c r="O2966" s="8">
        <v>567</v>
      </c>
      <c r="P2966" s="14">
        <v>0.47520000000000001</v>
      </c>
      <c r="Q2966" s="8">
        <v>269.44</v>
      </c>
      <c r="R2966" s="8">
        <v>297.56</v>
      </c>
      <c r="S2966" s="8">
        <v>378</v>
      </c>
      <c r="T2966" s="8">
        <v>-80.44</v>
      </c>
      <c r="U2966">
        <v>0</v>
      </c>
      <c r="V2966" s="8">
        <v>0</v>
      </c>
      <c r="W2966" s="8">
        <v>0</v>
      </c>
      <c r="X2966" s="8">
        <v>-80.44</v>
      </c>
    </row>
    <row r="2967" spans="1:24" x14ac:dyDescent="0.25">
      <c r="A2967" t="s">
        <v>3293</v>
      </c>
      <c r="B2967" s="1">
        <v>45878</v>
      </c>
      <c r="C2967" t="s">
        <v>226</v>
      </c>
      <c r="D2967" t="s">
        <v>227</v>
      </c>
      <c r="E2967" t="s">
        <v>27</v>
      </c>
      <c r="F2967" t="s">
        <v>54</v>
      </c>
      <c r="G2967" t="s">
        <v>29</v>
      </c>
      <c r="H2967" t="s">
        <v>30</v>
      </c>
      <c r="I2967" t="s">
        <v>31</v>
      </c>
      <c r="J2967" t="s">
        <v>32</v>
      </c>
      <c r="K2967" t="s">
        <v>33</v>
      </c>
      <c r="L2967" s="8">
        <v>5.8</v>
      </c>
      <c r="M2967" s="8">
        <v>2.7</v>
      </c>
      <c r="N2967">
        <v>31</v>
      </c>
      <c r="O2967" s="8">
        <v>179.8</v>
      </c>
      <c r="P2967" s="14">
        <v>1.8100000000000002E-2</v>
      </c>
      <c r="Q2967" s="8">
        <v>3.25</v>
      </c>
      <c r="R2967" s="8">
        <v>176.55</v>
      </c>
      <c r="S2967" s="8">
        <v>83.7</v>
      </c>
      <c r="T2967" s="8">
        <v>92.85</v>
      </c>
      <c r="U2967">
        <v>0</v>
      </c>
      <c r="V2967" s="8">
        <v>0</v>
      </c>
      <c r="W2967" s="8">
        <v>0</v>
      </c>
      <c r="X2967" s="8">
        <v>92.85</v>
      </c>
    </row>
    <row r="2968" spans="1:24" x14ac:dyDescent="0.25">
      <c r="A2968" t="s">
        <v>3294</v>
      </c>
      <c r="B2968" s="1">
        <v>45669</v>
      </c>
      <c r="C2968" t="s">
        <v>667</v>
      </c>
      <c r="D2968" t="s">
        <v>668</v>
      </c>
      <c r="E2968" t="s">
        <v>63</v>
      </c>
      <c r="F2968" t="s">
        <v>54</v>
      </c>
      <c r="G2968" t="s">
        <v>79</v>
      </c>
      <c r="H2968" t="s">
        <v>80</v>
      </c>
      <c r="I2968" t="s">
        <v>122</v>
      </c>
      <c r="J2968" t="s">
        <v>123</v>
      </c>
      <c r="K2968" t="s">
        <v>59</v>
      </c>
      <c r="L2968" s="8">
        <v>5.5</v>
      </c>
      <c r="M2968" s="8">
        <v>3.8</v>
      </c>
      <c r="N2968">
        <v>43</v>
      </c>
      <c r="O2968" s="8">
        <v>236.5</v>
      </c>
      <c r="P2968" s="14">
        <v>2.35E-2</v>
      </c>
      <c r="Q2968" s="8">
        <v>5.56</v>
      </c>
      <c r="R2968" s="8">
        <v>230.94</v>
      </c>
      <c r="S2968" s="8">
        <v>163.4</v>
      </c>
      <c r="T2968" s="8">
        <v>67.540000000000006</v>
      </c>
      <c r="U2968">
        <v>0</v>
      </c>
      <c r="V2968" s="8">
        <v>0</v>
      </c>
      <c r="W2968" s="8">
        <v>0</v>
      </c>
      <c r="X2968" s="8">
        <v>67.540000000000006</v>
      </c>
    </row>
    <row r="2969" spans="1:24" x14ac:dyDescent="0.25">
      <c r="A2969" t="s">
        <v>3295</v>
      </c>
      <c r="B2969" s="1">
        <v>45770</v>
      </c>
      <c r="C2969" t="s">
        <v>763</v>
      </c>
      <c r="D2969" t="s">
        <v>764</v>
      </c>
      <c r="E2969" t="s">
        <v>71</v>
      </c>
      <c r="F2969" t="s">
        <v>46</v>
      </c>
      <c r="G2969" t="s">
        <v>72</v>
      </c>
      <c r="H2969" t="s">
        <v>73</v>
      </c>
      <c r="I2969" t="s">
        <v>104</v>
      </c>
      <c r="J2969" t="s">
        <v>105</v>
      </c>
      <c r="K2969" t="s">
        <v>49</v>
      </c>
      <c r="L2969" s="8">
        <v>4.2</v>
      </c>
      <c r="M2969" s="8">
        <v>2.8</v>
      </c>
      <c r="N2969">
        <v>19</v>
      </c>
      <c r="O2969" s="8">
        <v>79.8</v>
      </c>
      <c r="P2969" s="14">
        <v>0.25540000000000002</v>
      </c>
      <c r="Q2969" s="8">
        <v>20.38</v>
      </c>
      <c r="R2969" s="8">
        <v>59.42</v>
      </c>
      <c r="S2969" s="8">
        <v>53.2</v>
      </c>
      <c r="T2969" s="8">
        <v>6.22</v>
      </c>
      <c r="U2969">
        <v>0</v>
      </c>
      <c r="V2969" s="8">
        <v>0</v>
      </c>
      <c r="W2969" s="8">
        <v>0</v>
      </c>
      <c r="X2969" s="8">
        <v>6.22</v>
      </c>
    </row>
    <row r="2970" spans="1:24" x14ac:dyDescent="0.25">
      <c r="A2970" t="s">
        <v>3296</v>
      </c>
      <c r="B2970" s="1">
        <v>46114</v>
      </c>
      <c r="C2970" t="s">
        <v>458</v>
      </c>
      <c r="D2970" t="s">
        <v>459</v>
      </c>
      <c r="E2970" t="s">
        <v>27</v>
      </c>
      <c r="F2970" t="s">
        <v>89</v>
      </c>
      <c r="G2970" t="s">
        <v>29</v>
      </c>
      <c r="H2970" t="s">
        <v>30</v>
      </c>
      <c r="I2970" t="s">
        <v>74</v>
      </c>
      <c r="J2970" t="s">
        <v>75</v>
      </c>
      <c r="K2970" t="s">
        <v>49</v>
      </c>
      <c r="L2970" s="8">
        <v>11</v>
      </c>
      <c r="M2970" s="8">
        <v>6.8</v>
      </c>
      <c r="N2970">
        <v>352</v>
      </c>
      <c r="O2970" s="8">
        <v>3872</v>
      </c>
      <c r="P2970" s="14">
        <v>0.1171</v>
      </c>
      <c r="Q2970" s="8">
        <v>453.41</v>
      </c>
      <c r="R2970" s="8">
        <v>3418.59</v>
      </c>
      <c r="S2970" s="8">
        <v>2393.6</v>
      </c>
      <c r="T2970" s="8">
        <v>1024.99</v>
      </c>
      <c r="U2970">
        <v>0</v>
      </c>
      <c r="V2970" s="8">
        <v>0</v>
      </c>
      <c r="W2970" s="8">
        <v>0</v>
      </c>
      <c r="X2970" s="8">
        <v>1024.99</v>
      </c>
    </row>
    <row r="2971" spans="1:24" x14ac:dyDescent="0.25">
      <c r="A2971" t="s">
        <v>3297</v>
      </c>
      <c r="B2971" s="1">
        <v>45856</v>
      </c>
      <c r="C2971" t="s">
        <v>321</v>
      </c>
      <c r="D2971" t="s">
        <v>322</v>
      </c>
      <c r="E2971" t="s">
        <v>63</v>
      </c>
      <c r="F2971" t="s">
        <v>46</v>
      </c>
      <c r="G2971" t="s">
        <v>79</v>
      </c>
      <c r="H2971" t="s">
        <v>80</v>
      </c>
      <c r="I2971" t="s">
        <v>122</v>
      </c>
      <c r="J2971" t="s">
        <v>123</v>
      </c>
      <c r="K2971" t="s">
        <v>59</v>
      </c>
      <c r="L2971" s="8">
        <v>5.5</v>
      </c>
      <c r="M2971" s="8">
        <v>3.8</v>
      </c>
      <c r="N2971">
        <v>9</v>
      </c>
      <c r="O2971" s="8">
        <v>49.5</v>
      </c>
      <c r="P2971" s="14">
        <v>0.13869999999999999</v>
      </c>
      <c r="Q2971" s="8">
        <v>6.87</v>
      </c>
      <c r="R2971" s="8">
        <v>42.63</v>
      </c>
      <c r="S2971" s="8">
        <v>34.200000000000003</v>
      </c>
      <c r="T2971" s="8">
        <v>8.43</v>
      </c>
      <c r="U2971">
        <v>0</v>
      </c>
      <c r="V2971" s="8">
        <v>0</v>
      </c>
      <c r="W2971" s="8">
        <v>0</v>
      </c>
      <c r="X2971" s="8">
        <v>8.43</v>
      </c>
    </row>
    <row r="2972" spans="1:24" x14ac:dyDescent="0.25">
      <c r="A2972" t="s">
        <v>3298</v>
      </c>
      <c r="B2972" s="1">
        <v>45424</v>
      </c>
      <c r="C2972" t="s">
        <v>391</v>
      </c>
      <c r="D2972" t="s">
        <v>392</v>
      </c>
      <c r="E2972" t="s">
        <v>63</v>
      </c>
      <c r="F2972" t="s">
        <v>54</v>
      </c>
      <c r="G2972" t="s">
        <v>64</v>
      </c>
      <c r="H2972" t="s">
        <v>65</v>
      </c>
      <c r="I2972" t="s">
        <v>185</v>
      </c>
      <c r="J2972" t="s">
        <v>186</v>
      </c>
      <c r="K2972" t="s">
        <v>59</v>
      </c>
      <c r="L2972" s="8">
        <v>4.9000000000000004</v>
      </c>
      <c r="M2972" s="8">
        <v>3.1</v>
      </c>
      <c r="N2972">
        <v>102</v>
      </c>
      <c r="O2972" s="8">
        <v>499.8</v>
      </c>
      <c r="P2972" s="14">
        <v>3.5999999999999999E-3</v>
      </c>
      <c r="Q2972" s="8">
        <v>1.8</v>
      </c>
      <c r="R2972" s="8">
        <v>498</v>
      </c>
      <c r="S2972" s="8">
        <v>316.2</v>
      </c>
      <c r="T2972" s="8">
        <v>181.8</v>
      </c>
      <c r="U2972">
        <v>0</v>
      </c>
      <c r="V2972" s="8">
        <v>0</v>
      </c>
      <c r="W2972" s="8">
        <v>0</v>
      </c>
      <c r="X2972" s="8">
        <v>181.8</v>
      </c>
    </row>
    <row r="2973" spans="1:24" x14ac:dyDescent="0.25">
      <c r="A2973" t="s">
        <v>3299</v>
      </c>
      <c r="B2973" s="1">
        <v>45918</v>
      </c>
      <c r="C2973" t="s">
        <v>315</v>
      </c>
      <c r="D2973" t="s">
        <v>316</v>
      </c>
      <c r="E2973" t="s">
        <v>27</v>
      </c>
      <c r="F2973" t="s">
        <v>46</v>
      </c>
      <c r="G2973" t="s">
        <v>29</v>
      </c>
      <c r="H2973" t="s">
        <v>30</v>
      </c>
      <c r="I2973" t="s">
        <v>130</v>
      </c>
      <c r="J2973" t="s">
        <v>131</v>
      </c>
      <c r="K2973" t="s">
        <v>42</v>
      </c>
      <c r="L2973" s="8">
        <v>4.8</v>
      </c>
      <c r="M2973" s="8">
        <v>1.4</v>
      </c>
      <c r="N2973">
        <v>2</v>
      </c>
      <c r="O2973" s="8">
        <v>9.6</v>
      </c>
      <c r="P2973" s="14">
        <v>0.19939999999999999</v>
      </c>
      <c r="Q2973" s="8">
        <v>1.91</v>
      </c>
      <c r="R2973" s="8">
        <v>7.69</v>
      </c>
      <c r="S2973" s="8">
        <v>2.8</v>
      </c>
      <c r="T2973" s="8">
        <v>4.8899999999999997</v>
      </c>
      <c r="U2973">
        <v>0</v>
      </c>
      <c r="V2973" s="8">
        <v>0</v>
      </c>
      <c r="W2973" s="8">
        <v>0</v>
      </c>
      <c r="X2973" s="8">
        <v>4.8899999999999997</v>
      </c>
    </row>
    <row r="2974" spans="1:24" x14ac:dyDescent="0.25">
      <c r="A2974" t="s">
        <v>3300</v>
      </c>
      <c r="B2974" s="1">
        <v>46197</v>
      </c>
      <c r="C2974" t="s">
        <v>120</v>
      </c>
      <c r="D2974" t="s">
        <v>121</v>
      </c>
      <c r="E2974" t="s">
        <v>63</v>
      </c>
      <c r="F2974" t="s">
        <v>89</v>
      </c>
      <c r="G2974" t="s">
        <v>79</v>
      </c>
      <c r="H2974" t="s">
        <v>80</v>
      </c>
      <c r="I2974" t="s">
        <v>144</v>
      </c>
      <c r="J2974" t="s">
        <v>145</v>
      </c>
      <c r="K2974" t="s">
        <v>33</v>
      </c>
      <c r="L2974" s="8">
        <v>12</v>
      </c>
      <c r="M2974" s="8">
        <v>6.5</v>
      </c>
      <c r="N2974">
        <v>176</v>
      </c>
      <c r="O2974" s="8">
        <v>2112</v>
      </c>
      <c r="P2974" s="14">
        <v>5.8999999999999997E-2</v>
      </c>
      <c r="Q2974" s="8">
        <v>124.61</v>
      </c>
      <c r="R2974" s="8">
        <v>1987.39</v>
      </c>
      <c r="S2974" s="8">
        <v>1144</v>
      </c>
      <c r="T2974" s="8">
        <v>843.39</v>
      </c>
      <c r="U2974">
        <v>0</v>
      </c>
      <c r="V2974" s="8">
        <v>0</v>
      </c>
      <c r="W2974" s="8">
        <v>0</v>
      </c>
      <c r="X2974" s="8">
        <v>843.39</v>
      </c>
    </row>
    <row r="2975" spans="1:24" x14ac:dyDescent="0.25">
      <c r="A2975" t="s">
        <v>3301</v>
      </c>
      <c r="B2975" s="1">
        <v>45380</v>
      </c>
      <c r="C2975" t="s">
        <v>110</v>
      </c>
      <c r="D2975" t="s">
        <v>111</v>
      </c>
      <c r="E2975" t="s">
        <v>27</v>
      </c>
      <c r="F2975" t="s">
        <v>37</v>
      </c>
      <c r="G2975" t="s">
        <v>29</v>
      </c>
      <c r="H2975" t="s">
        <v>30</v>
      </c>
      <c r="I2975" t="s">
        <v>127</v>
      </c>
      <c r="J2975" t="s">
        <v>128</v>
      </c>
      <c r="K2975" t="s">
        <v>33</v>
      </c>
      <c r="L2975" s="8">
        <v>7.2</v>
      </c>
      <c r="M2975" s="8">
        <v>3.6</v>
      </c>
      <c r="N2975">
        <v>43</v>
      </c>
      <c r="O2975" s="8">
        <v>309.60000000000002</v>
      </c>
      <c r="P2975" s="14">
        <v>2.41E-2</v>
      </c>
      <c r="Q2975" s="8">
        <v>7.46</v>
      </c>
      <c r="R2975" s="8">
        <v>302.14</v>
      </c>
      <c r="S2975" s="8">
        <v>154.80000000000001</v>
      </c>
      <c r="T2975" s="8">
        <v>147.34</v>
      </c>
      <c r="U2975">
        <v>0</v>
      </c>
      <c r="V2975" s="8">
        <v>0</v>
      </c>
      <c r="W2975" s="8">
        <v>0</v>
      </c>
      <c r="X2975" s="8">
        <v>147.34</v>
      </c>
    </row>
    <row r="2976" spans="1:24" x14ac:dyDescent="0.25">
      <c r="A2976" t="s">
        <v>3302</v>
      </c>
      <c r="B2976" s="1">
        <v>45359</v>
      </c>
      <c r="C2976" t="s">
        <v>229</v>
      </c>
      <c r="D2976" t="s">
        <v>230</v>
      </c>
      <c r="E2976" t="s">
        <v>27</v>
      </c>
      <c r="F2976" t="s">
        <v>54</v>
      </c>
      <c r="G2976" t="s">
        <v>38</v>
      </c>
      <c r="H2976" t="s">
        <v>39</v>
      </c>
      <c r="I2976" t="s">
        <v>31</v>
      </c>
      <c r="J2976" t="s">
        <v>32</v>
      </c>
      <c r="K2976" t="s">
        <v>33</v>
      </c>
      <c r="L2976" s="8">
        <v>5.8</v>
      </c>
      <c r="M2976" s="8">
        <v>2.7</v>
      </c>
      <c r="N2976">
        <v>199</v>
      </c>
      <c r="O2976" s="8">
        <v>1154.2</v>
      </c>
      <c r="P2976" s="14">
        <v>3.9E-2</v>
      </c>
      <c r="Q2976" s="8">
        <v>45.01</v>
      </c>
      <c r="R2976" s="8">
        <v>1109.19</v>
      </c>
      <c r="S2976" s="8">
        <v>537.29999999999995</v>
      </c>
      <c r="T2976" s="8">
        <v>571.89</v>
      </c>
      <c r="U2976">
        <v>0</v>
      </c>
      <c r="V2976" s="8">
        <v>0</v>
      </c>
      <c r="W2976" s="8">
        <v>0</v>
      </c>
      <c r="X2976" s="8">
        <v>571.89</v>
      </c>
    </row>
    <row r="2977" spans="1:24" x14ac:dyDescent="0.25">
      <c r="A2977" t="s">
        <v>3303</v>
      </c>
      <c r="B2977" s="1">
        <v>45608</v>
      </c>
      <c r="C2977" t="s">
        <v>252</v>
      </c>
      <c r="D2977" t="s">
        <v>253</v>
      </c>
      <c r="E2977" t="s">
        <v>63</v>
      </c>
      <c r="F2977" t="s">
        <v>54</v>
      </c>
      <c r="G2977" t="s">
        <v>64</v>
      </c>
      <c r="H2977" t="s">
        <v>65</v>
      </c>
      <c r="I2977" t="s">
        <v>130</v>
      </c>
      <c r="J2977" t="s">
        <v>131</v>
      </c>
      <c r="K2977" t="s">
        <v>42</v>
      </c>
      <c r="L2977" s="8">
        <v>4.8</v>
      </c>
      <c r="M2977" s="8">
        <v>1.4</v>
      </c>
      <c r="N2977">
        <v>21</v>
      </c>
      <c r="O2977" s="8">
        <v>100.8</v>
      </c>
      <c r="P2977" s="14">
        <v>8.3000000000000001E-3</v>
      </c>
      <c r="Q2977" s="8">
        <v>0.84</v>
      </c>
      <c r="R2977" s="8">
        <v>99.96</v>
      </c>
      <c r="S2977" s="8">
        <v>29.4</v>
      </c>
      <c r="T2977" s="8">
        <v>70.56</v>
      </c>
      <c r="U2977">
        <v>0</v>
      </c>
      <c r="V2977" s="8">
        <v>0</v>
      </c>
      <c r="W2977" s="8">
        <v>0</v>
      </c>
      <c r="X2977" s="8">
        <v>70.56</v>
      </c>
    </row>
    <row r="2978" spans="1:24" x14ac:dyDescent="0.25">
      <c r="A2978" t="s">
        <v>3304</v>
      </c>
      <c r="B2978" s="1">
        <v>45699</v>
      </c>
      <c r="C2978" t="s">
        <v>223</v>
      </c>
      <c r="D2978" t="s">
        <v>224</v>
      </c>
      <c r="E2978" t="s">
        <v>27</v>
      </c>
      <c r="F2978" t="s">
        <v>28</v>
      </c>
      <c r="G2978" t="s">
        <v>38</v>
      </c>
      <c r="H2978" t="s">
        <v>39</v>
      </c>
      <c r="I2978" t="s">
        <v>31</v>
      </c>
      <c r="J2978" t="s">
        <v>32</v>
      </c>
      <c r="K2978" t="s">
        <v>33</v>
      </c>
      <c r="L2978" s="8">
        <v>5.8</v>
      </c>
      <c r="M2978" s="8">
        <v>2.7</v>
      </c>
      <c r="N2978">
        <v>53</v>
      </c>
      <c r="O2978" s="8">
        <v>307.39999999999998</v>
      </c>
      <c r="P2978" s="14">
        <v>7.5200000000000003E-2</v>
      </c>
      <c r="Q2978" s="8">
        <v>23.12</v>
      </c>
      <c r="R2978" s="8">
        <v>284.27999999999997</v>
      </c>
      <c r="S2978" s="8">
        <v>143.1</v>
      </c>
      <c r="T2978" s="8">
        <v>141.18</v>
      </c>
      <c r="U2978">
        <v>0</v>
      </c>
      <c r="V2978" s="8">
        <v>0</v>
      </c>
      <c r="W2978" s="8">
        <v>0</v>
      </c>
      <c r="X2978" s="8">
        <v>141.18</v>
      </c>
    </row>
    <row r="2979" spans="1:24" x14ac:dyDescent="0.25">
      <c r="A2979" t="s">
        <v>3305</v>
      </c>
      <c r="B2979" s="1">
        <v>46026</v>
      </c>
      <c r="C2979" t="s">
        <v>229</v>
      </c>
      <c r="D2979" t="s">
        <v>230</v>
      </c>
      <c r="E2979" t="s">
        <v>27</v>
      </c>
      <c r="F2979" t="s">
        <v>54</v>
      </c>
      <c r="G2979" t="s">
        <v>38</v>
      </c>
      <c r="H2979" t="s">
        <v>39</v>
      </c>
      <c r="I2979" t="s">
        <v>84</v>
      </c>
      <c r="J2979" t="s">
        <v>85</v>
      </c>
      <c r="K2979" t="s">
        <v>42</v>
      </c>
      <c r="L2979" s="8">
        <v>9.9</v>
      </c>
      <c r="M2979" s="8">
        <v>3.1</v>
      </c>
      <c r="N2979">
        <v>254</v>
      </c>
      <c r="O2979" s="8">
        <v>2514.6</v>
      </c>
      <c r="P2979" s="14">
        <v>0.45519999999999999</v>
      </c>
      <c r="Q2979" s="8">
        <v>1144.6500000000001</v>
      </c>
      <c r="R2979" s="8">
        <v>1369.95</v>
      </c>
      <c r="S2979" s="8">
        <v>787.4</v>
      </c>
      <c r="T2979" s="8">
        <v>582.54999999999995</v>
      </c>
      <c r="U2979">
        <v>0</v>
      </c>
      <c r="V2979" s="8">
        <v>0</v>
      </c>
      <c r="W2979" s="8">
        <v>0</v>
      </c>
      <c r="X2979" s="8">
        <v>582.54999999999995</v>
      </c>
    </row>
    <row r="2980" spans="1:24" x14ac:dyDescent="0.25">
      <c r="A2980" t="s">
        <v>3306</v>
      </c>
      <c r="B2980" s="1">
        <v>46028</v>
      </c>
      <c r="C2980" t="s">
        <v>272</v>
      </c>
      <c r="D2980" t="s">
        <v>273</v>
      </c>
      <c r="E2980" t="s">
        <v>27</v>
      </c>
      <c r="F2980" t="s">
        <v>54</v>
      </c>
      <c r="G2980" t="s">
        <v>29</v>
      </c>
      <c r="H2980" t="s">
        <v>30</v>
      </c>
      <c r="I2980" t="s">
        <v>130</v>
      </c>
      <c r="J2980" t="s">
        <v>131</v>
      </c>
      <c r="K2980" t="s">
        <v>42</v>
      </c>
      <c r="L2980" s="8">
        <v>4.8</v>
      </c>
      <c r="M2980" s="8">
        <v>1.4</v>
      </c>
      <c r="N2980">
        <v>90</v>
      </c>
      <c r="O2980" s="8">
        <v>432</v>
      </c>
      <c r="P2980" s="14">
        <v>3.0999999999999999E-3</v>
      </c>
      <c r="Q2980" s="8">
        <v>1.34</v>
      </c>
      <c r="R2980" s="8">
        <v>430.66</v>
      </c>
      <c r="S2980" s="8">
        <v>126</v>
      </c>
      <c r="T2980" s="8">
        <v>304.66000000000003</v>
      </c>
      <c r="U2980">
        <v>22</v>
      </c>
      <c r="V2980" s="8">
        <v>105.27</v>
      </c>
      <c r="W2980" s="8">
        <v>41.8</v>
      </c>
      <c r="X2980" s="8">
        <v>262.86</v>
      </c>
    </row>
    <row r="2981" spans="1:24" x14ac:dyDescent="0.25">
      <c r="A2981" t="s">
        <v>3307</v>
      </c>
      <c r="B2981" s="1">
        <v>45782</v>
      </c>
      <c r="C2981" t="s">
        <v>229</v>
      </c>
      <c r="D2981" t="s">
        <v>230</v>
      </c>
      <c r="E2981" t="s">
        <v>27</v>
      </c>
      <c r="F2981" t="s">
        <v>54</v>
      </c>
      <c r="G2981" t="s">
        <v>29</v>
      </c>
      <c r="H2981" t="s">
        <v>30</v>
      </c>
      <c r="I2981" t="s">
        <v>66</v>
      </c>
      <c r="J2981" t="s">
        <v>67</v>
      </c>
      <c r="K2981" t="s">
        <v>33</v>
      </c>
      <c r="L2981" s="8">
        <v>4.5</v>
      </c>
      <c r="M2981" s="8">
        <v>2.1</v>
      </c>
      <c r="N2981">
        <v>25</v>
      </c>
      <c r="O2981" s="8">
        <v>112.5</v>
      </c>
      <c r="P2981" s="14">
        <v>2.9100000000000001E-2</v>
      </c>
      <c r="Q2981" s="8">
        <v>3.27</v>
      </c>
      <c r="R2981" s="8">
        <v>109.23</v>
      </c>
      <c r="S2981" s="8">
        <v>52.5</v>
      </c>
      <c r="T2981" s="8">
        <v>56.73</v>
      </c>
      <c r="U2981">
        <v>0</v>
      </c>
      <c r="V2981" s="8">
        <v>0</v>
      </c>
      <c r="W2981" s="8">
        <v>0</v>
      </c>
      <c r="X2981" s="8">
        <v>56.73</v>
      </c>
    </row>
    <row r="2982" spans="1:24" x14ac:dyDescent="0.25">
      <c r="A2982" t="s">
        <v>3308</v>
      </c>
      <c r="B2982" s="1">
        <v>45830</v>
      </c>
      <c r="C2982" t="s">
        <v>223</v>
      </c>
      <c r="D2982" t="s">
        <v>224</v>
      </c>
      <c r="E2982" t="s">
        <v>27</v>
      </c>
      <c r="F2982" t="s">
        <v>28</v>
      </c>
      <c r="G2982" t="s">
        <v>29</v>
      </c>
      <c r="H2982" t="s">
        <v>30</v>
      </c>
      <c r="I2982" t="s">
        <v>117</v>
      </c>
      <c r="J2982" t="s">
        <v>118</v>
      </c>
      <c r="K2982" t="s">
        <v>59</v>
      </c>
      <c r="L2982" s="8">
        <v>6</v>
      </c>
      <c r="M2982" s="8">
        <v>4.2</v>
      </c>
      <c r="N2982">
        <v>195</v>
      </c>
      <c r="O2982" s="8">
        <v>1170</v>
      </c>
      <c r="P2982" s="14">
        <v>6.7100000000000007E-2</v>
      </c>
      <c r="Q2982" s="8">
        <v>78.510000000000005</v>
      </c>
      <c r="R2982" s="8">
        <v>1091.49</v>
      </c>
      <c r="S2982" s="8">
        <v>819</v>
      </c>
      <c r="T2982" s="8">
        <v>272.49</v>
      </c>
      <c r="U2982">
        <v>0</v>
      </c>
      <c r="V2982" s="8">
        <v>0</v>
      </c>
      <c r="W2982" s="8">
        <v>0</v>
      </c>
      <c r="X2982" s="8">
        <v>272.49</v>
      </c>
    </row>
    <row r="2983" spans="1:24" x14ac:dyDescent="0.25">
      <c r="A2983" t="s">
        <v>3309</v>
      </c>
      <c r="B2983" s="1">
        <v>45712</v>
      </c>
      <c r="C2983" t="s">
        <v>400</v>
      </c>
      <c r="D2983" t="s">
        <v>401</v>
      </c>
      <c r="E2983" t="s">
        <v>27</v>
      </c>
      <c r="F2983" t="s">
        <v>28</v>
      </c>
      <c r="G2983" t="s">
        <v>29</v>
      </c>
      <c r="H2983" t="s">
        <v>30</v>
      </c>
      <c r="I2983" t="s">
        <v>122</v>
      </c>
      <c r="J2983" t="s">
        <v>123</v>
      </c>
      <c r="K2983" t="s">
        <v>59</v>
      </c>
      <c r="L2983" s="8">
        <v>5.5</v>
      </c>
      <c r="M2983" s="8">
        <v>3.8</v>
      </c>
      <c r="N2983">
        <v>219</v>
      </c>
      <c r="O2983" s="8">
        <v>1204.5</v>
      </c>
      <c r="P2983" s="14">
        <v>1.11E-2</v>
      </c>
      <c r="Q2983" s="8">
        <v>13.37</v>
      </c>
      <c r="R2983" s="8">
        <v>1191.1300000000001</v>
      </c>
      <c r="S2983" s="8">
        <v>832.2</v>
      </c>
      <c r="T2983" s="8">
        <v>358.93</v>
      </c>
      <c r="U2983">
        <v>0</v>
      </c>
      <c r="V2983" s="8">
        <v>0</v>
      </c>
      <c r="W2983" s="8">
        <v>0</v>
      </c>
      <c r="X2983" s="8">
        <v>358.93</v>
      </c>
    </row>
    <row r="2984" spans="1:24" x14ac:dyDescent="0.25">
      <c r="A2984" t="s">
        <v>3310</v>
      </c>
      <c r="B2984" s="1">
        <v>46079</v>
      </c>
      <c r="C2984" t="s">
        <v>615</v>
      </c>
      <c r="D2984" t="s">
        <v>616</v>
      </c>
      <c r="E2984" t="s">
        <v>150</v>
      </c>
      <c r="F2984" t="s">
        <v>89</v>
      </c>
      <c r="G2984" t="s">
        <v>151</v>
      </c>
      <c r="H2984" t="s">
        <v>152</v>
      </c>
      <c r="I2984" t="s">
        <v>57</v>
      </c>
      <c r="J2984" t="s">
        <v>58</v>
      </c>
      <c r="K2984" t="s">
        <v>59</v>
      </c>
      <c r="L2984" s="8">
        <v>10.5</v>
      </c>
      <c r="M2984" s="8">
        <v>7.5</v>
      </c>
      <c r="N2984">
        <v>94</v>
      </c>
      <c r="O2984" s="8">
        <v>987</v>
      </c>
      <c r="P2984" s="14">
        <v>2.0799999999999999E-2</v>
      </c>
      <c r="Q2984" s="8">
        <v>20.53</v>
      </c>
      <c r="R2984" s="8">
        <v>966.47</v>
      </c>
      <c r="S2984" s="8">
        <v>705</v>
      </c>
      <c r="T2984" s="8">
        <v>261.47000000000003</v>
      </c>
      <c r="U2984">
        <v>0</v>
      </c>
      <c r="V2984" s="8">
        <v>0</v>
      </c>
      <c r="W2984" s="8">
        <v>0</v>
      </c>
      <c r="X2984" s="8">
        <v>261.47000000000003</v>
      </c>
    </row>
    <row r="2985" spans="1:24" x14ac:dyDescent="0.25">
      <c r="A2985" t="s">
        <v>3311</v>
      </c>
      <c r="B2985" s="1">
        <v>45711</v>
      </c>
      <c r="C2985" t="s">
        <v>763</v>
      </c>
      <c r="D2985" t="s">
        <v>764</v>
      </c>
      <c r="E2985" t="s">
        <v>71</v>
      </c>
      <c r="F2985" t="s">
        <v>46</v>
      </c>
      <c r="G2985" t="s">
        <v>72</v>
      </c>
      <c r="H2985" t="s">
        <v>73</v>
      </c>
      <c r="I2985" t="s">
        <v>99</v>
      </c>
      <c r="J2985" t="s">
        <v>100</v>
      </c>
      <c r="K2985" t="s">
        <v>49</v>
      </c>
      <c r="L2985" s="8">
        <v>3.8</v>
      </c>
      <c r="M2985" s="8">
        <v>2.6</v>
      </c>
      <c r="N2985">
        <v>12</v>
      </c>
      <c r="O2985" s="8">
        <v>45.6</v>
      </c>
      <c r="P2985" s="14">
        <v>0.1953</v>
      </c>
      <c r="Q2985" s="8">
        <v>8.91</v>
      </c>
      <c r="R2985" s="8">
        <v>36.69</v>
      </c>
      <c r="S2985" s="8">
        <v>31.2</v>
      </c>
      <c r="T2985" s="8">
        <v>5.49</v>
      </c>
      <c r="U2985">
        <v>0</v>
      </c>
      <c r="V2985" s="8">
        <v>0</v>
      </c>
      <c r="W2985" s="8">
        <v>0</v>
      </c>
      <c r="X2985" s="8">
        <v>5.49</v>
      </c>
    </row>
    <row r="2986" spans="1:24" x14ac:dyDescent="0.25">
      <c r="A2986" t="s">
        <v>3312</v>
      </c>
      <c r="B2986" s="1">
        <v>46135</v>
      </c>
      <c r="C2986" t="s">
        <v>331</v>
      </c>
      <c r="D2986" t="s">
        <v>332</v>
      </c>
      <c r="E2986" t="s">
        <v>150</v>
      </c>
      <c r="F2986" t="s">
        <v>37</v>
      </c>
      <c r="G2986" t="s">
        <v>151</v>
      </c>
      <c r="H2986" t="s">
        <v>152</v>
      </c>
      <c r="I2986" t="s">
        <v>117</v>
      </c>
      <c r="J2986" t="s">
        <v>118</v>
      </c>
      <c r="K2986" t="s">
        <v>59</v>
      </c>
      <c r="L2986" s="8">
        <v>6</v>
      </c>
      <c r="M2986" s="8">
        <v>4.2</v>
      </c>
      <c r="N2986">
        <v>49</v>
      </c>
      <c r="O2986" s="8">
        <v>294</v>
      </c>
      <c r="P2986" s="14">
        <v>6.4000000000000003E-3</v>
      </c>
      <c r="Q2986" s="8">
        <v>1.88</v>
      </c>
      <c r="R2986" s="8">
        <v>292.12</v>
      </c>
      <c r="S2986" s="8">
        <v>205.8</v>
      </c>
      <c r="T2986" s="8">
        <v>86.32</v>
      </c>
      <c r="U2986">
        <v>0</v>
      </c>
      <c r="V2986" s="8">
        <v>0</v>
      </c>
      <c r="W2986" s="8">
        <v>0</v>
      </c>
      <c r="X2986" s="8">
        <v>86.32</v>
      </c>
    </row>
    <row r="2987" spans="1:24" x14ac:dyDescent="0.25">
      <c r="A2987" t="s">
        <v>3313</v>
      </c>
      <c r="B2987" s="1">
        <v>45880</v>
      </c>
      <c r="C2987" t="s">
        <v>159</v>
      </c>
      <c r="D2987" t="s">
        <v>160</v>
      </c>
      <c r="E2987" t="s">
        <v>27</v>
      </c>
      <c r="F2987" t="s">
        <v>37</v>
      </c>
      <c r="G2987" t="s">
        <v>38</v>
      </c>
      <c r="H2987" t="s">
        <v>39</v>
      </c>
      <c r="I2987" t="s">
        <v>144</v>
      </c>
      <c r="J2987" t="s">
        <v>145</v>
      </c>
      <c r="K2987" t="s">
        <v>33</v>
      </c>
      <c r="L2987" s="8">
        <v>12</v>
      </c>
      <c r="M2987" s="8">
        <v>6.5</v>
      </c>
      <c r="N2987">
        <v>20</v>
      </c>
      <c r="O2987" s="8">
        <v>240</v>
      </c>
      <c r="P2987" s="14">
        <v>1.35E-2</v>
      </c>
      <c r="Q2987" s="8">
        <v>3.24</v>
      </c>
      <c r="R2987" s="8">
        <v>236.76</v>
      </c>
      <c r="S2987" s="8">
        <v>130</v>
      </c>
      <c r="T2987" s="8">
        <v>106.76</v>
      </c>
      <c r="U2987">
        <v>0</v>
      </c>
      <c r="V2987" s="8">
        <v>0</v>
      </c>
      <c r="W2987" s="8">
        <v>0</v>
      </c>
      <c r="X2987" s="8">
        <v>106.76</v>
      </c>
    </row>
    <row r="2988" spans="1:24" x14ac:dyDescent="0.25">
      <c r="A2988" t="s">
        <v>3314</v>
      </c>
      <c r="B2988" s="1">
        <v>45367</v>
      </c>
      <c r="C2988" t="s">
        <v>191</v>
      </c>
      <c r="D2988" t="s">
        <v>192</v>
      </c>
      <c r="E2988" t="s">
        <v>150</v>
      </c>
      <c r="F2988" t="s">
        <v>54</v>
      </c>
      <c r="G2988" t="s">
        <v>151</v>
      </c>
      <c r="H2988" t="s">
        <v>152</v>
      </c>
      <c r="I2988" t="s">
        <v>122</v>
      </c>
      <c r="J2988" t="s">
        <v>123</v>
      </c>
      <c r="K2988" t="s">
        <v>59</v>
      </c>
      <c r="L2988" s="8">
        <v>5.5</v>
      </c>
      <c r="M2988" s="8">
        <v>3.8</v>
      </c>
      <c r="N2988">
        <v>153</v>
      </c>
      <c r="O2988" s="8">
        <v>841.5</v>
      </c>
      <c r="P2988" s="14">
        <v>2.3900000000000001E-2</v>
      </c>
      <c r="Q2988" s="8">
        <v>20.11</v>
      </c>
      <c r="R2988" s="8">
        <v>821.39</v>
      </c>
      <c r="S2988" s="8">
        <v>581.4</v>
      </c>
      <c r="T2988" s="8">
        <v>239.99</v>
      </c>
      <c r="U2988">
        <v>0</v>
      </c>
      <c r="V2988" s="8">
        <v>0</v>
      </c>
      <c r="W2988" s="8">
        <v>0</v>
      </c>
      <c r="X2988" s="8">
        <v>239.99</v>
      </c>
    </row>
    <row r="2989" spans="1:24" x14ac:dyDescent="0.25">
      <c r="A2989" t="s">
        <v>3315</v>
      </c>
      <c r="B2989" s="1">
        <v>45420</v>
      </c>
      <c r="C2989" t="s">
        <v>689</v>
      </c>
      <c r="D2989" t="s">
        <v>690</v>
      </c>
      <c r="E2989" t="s">
        <v>27</v>
      </c>
      <c r="F2989" t="s">
        <v>54</v>
      </c>
      <c r="G2989" t="s">
        <v>38</v>
      </c>
      <c r="H2989" t="s">
        <v>39</v>
      </c>
      <c r="I2989" t="s">
        <v>156</v>
      </c>
      <c r="J2989" t="s">
        <v>157</v>
      </c>
      <c r="K2989" t="s">
        <v>42</v>
      </c>
      <c r="L2989" s="8">
        <v>6.2</v>
      </c>
      <c r="M2989" s="8">
        <v>1.9</v>
      </c>
      <c r="N2989">
        <v>49</v>
      </c>
      <c r="O2989" s="8">
        <v>303.8</v>
      </c>
      <c r="P2989" s="14">
        <v>1.9099999999999999E-2</v>
      </c>
      <c r="Q2989" s="8">
        <v>5.8</v>
      </c>
      <c r="R2989" s="8">
        <v>298</v>
      </c>
      <c r="S2989" s="8">
        <v>93.1</v>
      </c>
      <c r="T2989" s="8">
        <v>204.9</v>
      </c>
      <c r="U2989">
        <v>0</v>
      </c>
      <c r="V2989" s="8">
        <v>0</v>
      </c>
      <c r="W2989" s="8">
        <v>0</v>
      </c>
      <c r="X2989" s="8">
        <v>204.9</v>
      </c>
    </row>
    <row r="2990" spans="1:24" x14ac:dyDescent="0.25">
      <c r="A2990" t="s">
        <v>3316</v>
      </c>
      <c r="B2990" s="1">
        <v>45616</v>
      </c>
      <c r="C2990" t="s">
        <v>458</v>
      </c>
      <c r="D2990" t="s">
        <v>459</v>
      </c>
      <c r="E2990" t="s">
        <v>27</v>
      </c>
      <c r="F2990" t="s">
        <v>89</v>
      </c>
      <c r="G2990" t="s">
        <v>29</v>
      </c>
      <c r="H2990" t="s">
        <v>30</v>
      </c>
      <c r="I2990" t="s">
        <v>99</v>
      </c>
      <c r="J2990" t="s">
        <v>100</v>
      </c>
      <c r="K2990" t="s">
        <v>49</v>
      </c>
      <c r="L2990" s="8">
        <v>3.8</v>
      </c>
      <c r="M2990" s="8">
        <v>2.6</v>
      </c>
      <c r="N2990">
        <v>219</v>
      </c>
      <c r="O2990" s="8">
        <v>832.2</v>
      </c>
      <c r="P2990" s="14">
        <v>0.48930000000000001</v>
      </c>
      <c r="Q2990" s="8">
        <v>407.2</v>
      </c>
      <c r="R2990" s="8">
        <v>425</v>
      </c>
      <c r="S2990" s="8">
        <v>569.4</v>
      </c>
      <c r="T2990" s="8">
        <v>-144.4</v>
      </c>
      <c r="U2990">
        <v>0</v>
      </c>
      <c r="V2990" s="8">
        <v>0</v>
      </c>
      <c r="W2990" s="8">
        <v>0</v>
      </c>
      <c r="X2990" s="8">
        <v>-144.4</v>
      </c>
    </row>
    <row r="2991" spans="1:24" x14ac:dyDescent="0.25">
      <c r="A2991" t="s">
        <v>3317</v>
      </c>
      <c r="B2991" s="1">
        <v>45949</v>
      </c>
      <c r="C2991" t="s">
        <v>403</v>
      </c>
      <c r="D2991" t="s">
        <v>404</v>
      </c>
      <c r="E2991" t="s">
        <v>53</v>
      </c>
      <c r="F2991" t="s">
        <v>37</v>
      </c>
      <c r="G2991" t="s">
        <v>55</v>
      </c>
      <c r="H2991" t="s">
        <v>56</v>
      </c>
      <c r="I2991" t="s">
        <v>117</v>
      </c>
      <c r="J2991" t="s">
        <v>118</v>
      </c>
      <c r="K2991" t="s">
        <v>59</v>
      </c>
      <c r="L2991" s="8">
        <v>6</v>
      </c>
      <c r="M2991" s="8">
        <v>4.2</v>
      </c>
      <c r="N2991">
        <v>15</v>
      </c>
      <c r="O2991" s="8">
        <v>90</v>
      </c>
      <c r="P2991" s="14">
        <v>8.3000000000000001E-3</v>
      </c>
      <c r="Q2991" s="8">
        <v>0.75</v>
      </c>
      <c r="R2991" s="8">
        <v>89.25</v>
      </c>
      <c r="S2991" s="8">
        <v>63</v>
      </c>
      <c r="T2991" s="8">
        <v>26.25</v>
      </c>
      <c r="U2991">
        <v>0</v>
      </c>
      <c r="V2991" s="8">
        <v>0</v>
      </c>
      <c r="W2991" s="8">
        <v>0</v>
      </c>
      <c r="X2991" s="8">
        <v>26.25</v>
      </c>
    </row>
    <row r="2992" spans="1:24" x14ac:dyDescent="0.25">
      <c r="A2992" t="s">
        <v>3318</v>
      </c>
      <c r="B2992" s="1">
        <v>45367</v>
      </c>
      <c r="C2992" t="s">
        <v>266</v>
      </c>
      <c r="D2992" t="s">
        <v>267</v>
      </c>
      <c r="E2992" t="s">
        <v>53</v>
      </c>
      <c r="F2992" t="s">
        <v>54</v>
      </c>
      <c r="G2992" t="s">
        <v>55</v>
      </c>
      <c r="H2992" t="s">
        <v>56</v>
      </c>
      <c r="I2992" t="s">
        <v>130</v>
      </c>
      <c r="J2992" t="s">
        <v>131</v>
      </c>
      <c r="K2992" t="s">
        <v>42</v>
      </c>
      <c r="L2992" s="8">
        <v>4.8</v>
      </c>
      <c r="M2992" s="8">
        <v>1.4</v>
      </c>
      <c r="N2992">
        <v>30</v>
      </c>
      <c r="O2992" s="8">
        <v>144</v>
      </c>
      <c r="P2992" s="14">
        <v>6.9999999999999999E-4</v>
      </c>
      <c r="Q2992" s="8">
        <v>0.1</v>
      </c>
      <c r="R2992" s="8">
        <v>143.9</v>
      </c>
      <c r="S2992" s="8">
        <v>42</v>
      </c>
      <c r="T2992" s="8">
        <v>101.9</v>
      </c>
      <c r="U2992">
        <v>0</v>
      </c>
      <c r="V2992" s="8">
        <v>0</v>
      </c>
      <c r="W2992" s="8">
        <v>0</v>
      </c>
      <c r="X2992" s="8">
        <v>101.9</v>
      </c>
    </row>
    <row r="2993" spans="1:24" x14ac:dyDescent="0.25">
      <c r="A2993" t="s">
        <v>3319</v>
      </c>
      <c r="B2993" s="1">
        <v>45752</v>
      </c>
      <c r="C2993" t="s">
        <v>371</v>
      </c>
      <c r="D2993" t="s">
        <v>372</v>
      </c>
      <c r="E2993" t="s">
        <v>63</v>
      </c>
      <c r="F2993" t="s">
        <v>54</v>
      </c>
      <c r="G2993" t="s">
        <v>79</v>
      </c>
      <c r="H2993" t="s">
        <v>80</v>
      </c>
      <c r="I2993" t="s">
        <v>130</v>
      </c>
      <c r="J2993" t="s">
        <v>131</v>
      </c>
      <c r="K2993" t="s">
        <v>42</v>
      </c>
      <c r="L2993" s="8">
        <v>4.8</v>
      </c>
      <c r="M2993" s="8">
        <v>1.4</v>
      </c>
      <c r="N2993">
        <v>49</v>
      </c>
      <c r="O2993" s="8">
        <v>235.2</v>
      </c>
      <c r="P2993" s="14">
        <v>6.6E-3</v>
      </c>
      <c r="Q2993" s="8">
        <v>1.55</v>
      </c>
      <c r="R2993" s="8">
        <v>233.65</v>
      </c>
      <c r="S2993" s="8">
        <v>68.599999999999994</v>
      </c>
      <c r="T2993" s="8">
        <v>165.05</v>
      </c>
      <c r="U2993">
        <v>0</v>
      </c>
      <c r="V2993" s="8">
        <v>0</v>
      </c>
      <c r="W2993" s="8">
        <v>0</v>
      </c>
      <c r="X2993" s="8">
        <v>165.05</v>
      </c>
    </row>
    <row r="2994" spans="1:24" x14ac:dyDescent="0.25">
      <c r="A2994" t="s">
        <v>3320</v>
      </c>
      <c r="B2994" s="1">
        <v>45769</v>
      </c>
      <c r="C2994" t="s">
        <v>183</v>
      </c>
      <c r="D2994" t="s">
        <v>184</v>
      </c>
      <c r="E2994" t="s">
        <v>63</v>
      </c>
      <c r="F2994" t="s">
        <v>89</v>
      </c>
      <c r="G2994" t="s">
        <v>79</v>
      </c>
      <c r="H2994" t="s">
        <v>80</v>
      </c>
      <c r="I2994" t="s">
        <v>156</v>
      </c>
      <c r="J2994" t="s">
        <v>157</v>
      </c>
      <c r="K2994" t="s">
        <v>42</v>
      </c>
      <c r="L2994" s="8">
        <v>6.2</v>
      </c>
      <c r="M2994" s="8">
        <v>1.9</v>
      </c>
      <c r="N2994">
        <v>297</v>
      </c>
      <c r="O2994" s="8">
        <v>1841.4</v>
      </c>
      <c r="P2994" s="14">
        <v>0.1128</v>
      </c>
      <c r="Q2994" s="8">
        <v>207.71</v>
      </c>
      <c r="R2994" s="8">
        <v>1633.69</v>
      </c>
      <c r="S2994" s="8">
        <v>564.29999999999995</v>
      </c>
      <c r="T2994" s="8">
        <v>1069.3900000000001</v>
      </c>
      <c r="U2994">
        <v>0</v>
      </c>
      <c r="V2994" s="8">
        <v>0</v>
      </c>
      <c r="W2994" s="8">
        <v>0</v>
      </c>
      <c r="X2994" s="8">
        <v>1069.3900000000001</v>
      </c>
    </row>
    <row r="2995" spans="1:24" x14ac:dyDescent="0.25">
      <c r="A2995" t="s">
        <v>3321</v>
      </c>
      <c r="B2995" s="1">
        <v>45988</v>
      </c>
      <c r="C2995" t="s">
        <v>455</v>
      </c>
      <c r="D2995" t="s">
        <v>456</v>
      </c>
      <c r="E2995" t="s">
        <v>71</v>
      </c>
      <c r="F2995" t="s">
        <v>89</v>
      </c>
      <c r="G2995" t="s">
        <v>72</v>
      </c>
      <c r="H2995" t="s">
        <v>73</v>
      </c>
      <c r="I2995" t="s">
        <v>74</v>
      </c>
      <c r="J2995" t="s">
        <v>75</v>
      </c>
      <c r="K2995" t="s">
        <v>49</v>
      </c>
      <c r="L2995" s="8">
        <v>11</v>
      </c>
      <c r="M2995" s="8">
        <v>6.8</v>
      </c>
      <c r="N2995">
        <v>21</v>
      </c>
      <c r="O2995" s="8">
        <v>231</v>
      </c>
      <c r="P2995" s="14">
        <v>0.1139</v>
      </c>
      <c r="Q2995" s="8">
        <v>26.31</v>
      </c>
      <c r="R2995" s="8">
        <v>204.69</v>
      </c>
      <c r="S2995" s="8">
        <v>142.80000000000001</v>
      </c>
      <c r="T2995" s="8">
        <v>61.89</v>
      </c>
      <c r="U2995">
        <v>0</v>
      </c>
      <c r="V2995" s="8">
        <v>0</v>
      </c>
      <c r="W2995" s="8">
        <v>0</v>
      </c>
      <c r="X2995" s="8">
        <v>61.89</v>
      </c>
    </row>
    <row r="2996" spans="1:24" x14ac:dyDescent="0.25">
      <c r="A2996" t="s">
        <v>3322</v>
      </c>
      <c r="B2996" s="1">
        <v>45821</v>
      </c>
      <c r="C2996" t="s">
        <v>458</v>
      </c>
      <c r="D2996" t="s">
        <v>459</v>
      </c>
      <c r="E2996" t="s">
        <v>27</v>
      </c>
      <c r="F2996" t="s">
        <v>89</v>
      </c>
      <c r="G2996" t="s">
        <v>38</v>
      </c>
      <c r="H2996" t="s">
        <v>39</v>
      </c>
      <c r="I2996" t="s">
        <v>156</v>
      </c>
      <c r="J2996" t="s">
        <v>157</v>
      </c>
      <c r="K2996" t="s">
        <v>42</v>
      </c>
      <c r="L2996" s="8">
        <v>6.2</v>
      </c>
      <c r="M2996" s="8">
        <v>1.9</v>
      </c>
      <c r="N2996">
        <v>57</v>
      </c>
      <c r="O2996" s="8">
        <v>353.4</v>
      </c>
      <c r="P2996" s="14">
        <v>1.7999999999999999E-2</v>
      </c>
      <c r="Q2996" s="8">
        <v>6.36</v>
      </c>
      <c r="R2996" s="8">
        <v>347.04</v>
      </c>
      <c r="S2996" s="8">
        <v>108.3</v>
      </c>
      <c r="T2996" s="8">
        <v>238.74</v>
      </c>
      <c r="U2996">
        <v>0</v>
      </c>
      <c r="V2996" s="8">
        <v>0</v>
      </c>
      <c r="W2996" s="8">
        <v>0</v>
      </c>
      <c r="X2996" s="8">
        <v>238.74</v>
      </c>
    </row>
    <row r="2997" spans="1:24" x14ac:dyDescent="0.25">
      <c r="A2997" t="s">
        <v>3323</v>
      </c>
      <c r="B2997" s="1">
        <v>45644</v>
      </c>
      <c r="C2997" t="s">
        <v>678</v>
      </c>
      <c r="D2997" t="s">
        <v>679</v>
      </c>
      <c r="E2997" t="s">
        <v>63</v>
      </c>
      <c r="F2997" t="s">
        <v>89</v>
      </c>
      <c r="G2997" t="s">
        <v>64</v>
      </c>
      <c r="H2997" t="s">
        <v>65</v>
      </c>
      <c r="I2997" t="s">
        <v>40</v>
      </c>
      <c r="J2997" t="s">
        <v>41</v>
      </c>
      <c r="K2997" t="s">
        <v>42</v>
      </c>
      <c r="L2997" s="8">
        <v>14.5</v>
      </c>
      <c r="M2997" s="8">
        <v>4.2</v>
      </c>
      <c r="N2997">
        <v>517</v>
      </c>
      <c r="O2997" s="8">
        <v>7496.5</v>
      </c>
      <c r="P2997" s="14">
        <v>0.1963</v>
      </c>
      <c r="Q2997" s="8">
        <v>1471.56</v>
      </c>
      <c r="R2997" s="8">
        <v>6024.94</v>
      </c>
      <c r="S2997" s="8">
        <v>2171.4</v>
      </c>
      <c r="T2997" s="8">
        <v>3853.54</v>
      </c>
      <c r="U2997">
        <v>0</v>
      </c>
      <c r="V2997" s="8">
        <v>0</v>
      </c>
      <c r="W2997" s="8">
        <v>0</v>
      </c>
      <c r="X2997" s="8">
        <v>3853.54</v>
      </c>
    </row>
    <row r="2998" spans="1:24" x14ac:dyDescent="0.25">
      <c r="A2998" t="s">
        <v>3324</v>
      </c>
      <c r="B2998" s="1">
        <v>45423</v>
      </c>
      <c r="C2998" t="s">
        <v>247</v>
      </c>
      <c r="D2998" t="s">
        <v>248</v>
      </c>
      <c r="E2998" t="s">
        <v>53</v>
      </c>
      <c r="F2998" t="s">
        <v>46</v>
      </c>
      <c r="G2998" t="s">
        <v>55</v>
      </c>
      <c r="H2998" t="s">
        <v>56</v>
      </c>
      <c r="I2998" t="s">
        <v>47</v>
      </c>
      <c r="J2998" t="s">
        <v>48</v>
      </c>
      <c r="K2998" t="s">
        <v>49</v>
      </c>
      <c r="L2998" s="8">
        <v>5</v>
      </c>
      <c r="M2998" s="8">
        <v>3.2</v>
      </c>
      <c r="N2998">
        <v>13</v>
      </c>
      <c r="O2998" s="8">
        <v>65</v>
      </c>
      <c r="P2998" s="14">
        <v>8.8800000000000004E-2</v>
      </c>
      <c r="Q2998" s="8">
        <v>5.77</v>
      </c>
      <c r="R2998" s="8">
        <v>59.23</v>
      </c>
      <c r="S2998" s="8">
        <v>41.6</v>
      </c>
      <c r="T2998" s="8">
        <v>17.63</v>
      </c>
      <c r="U2998">
        <v>0</v>
      </c>
      <c r="V2998" s="8">
        <v>0</v>
      </c>
      <c r="W2998" s="8">
        <v>0</v>
      </c>
      <c r="X2998" s="8">
        <v>17.63</v>
      </c>
    </row>
    <row r="2999" spans="1:24" x14ac:dyDescent="0.25">
      <c r="A2999" t="s">
        <v>3325</v>
      </c>
      <c r="B2999" s="1">
        <v>46191</v>
      </c>
      <c r="C2999" t="s">
        <v>331</v>
      </c>
      <c r="D2999" t="s">
        <v>332</v>
      </c>
      <c r="E2999" t="s">
        <v>150</v>
      </c>
      <c r="F2999" t="s">
        <v>37</v>
      </c>
      <c r="G2999" t="s">
        <v>151</v>
      </c>
      <c r="H2999" t="s">
        <v>152</v>
      </c>
      <c r="I2999" t="s">
        <v>112</v>
      </c>
      <c r="J2999" t="s">
        <v>113</v>
      </c>
      <c r="K2999" t="s">
        <v>42</v>
      </c>
      <c r="L2999" s="8">
        <v>8.5</v>
      </c>
      <c r="M2999" s="8">
        <v>2.8</v>
      </c>
      <c r="N2999">
        <v>45</v>
      </c>
      <c r="O2999" s="8">
        <v>382.5</v>
      </c>
      <c r="P2999" s="14">
        <v>6.3E-3</v>
      </c>
      <c r="Q2999" s="8">
        <v>2.41</v>
      </c>
      <c r="R2999" s="8">
        <v>380.09</v>
      </c>
      <c r="S2999" s="8">
        <v>126</v>
      </c>
      <c r="T2999" s="8">
        <v>254.09</v>
      </c>
      <c r="U2999">
        <v>0</v>
      </c>
      <c r="V2999" s="8">
        <v>0</v>
      </c>
      <c r="W2999" s="8">
        <v>0</v>
      </c>
      <c r="X2999" s="8">
        <v>254.09</v>
      </c>
    </row>
    <row r="3000" spans="1:24" x14ac:dyDescent="0.25">
      <c r="A3000" t="s">
        <v>3326</v>
      </c>
      <c r="B3000" s="1">
        <v>46140</v>
      </c>
      <c r="C3000" t="s">
        <v>400</v>
      </c>
      <c r="D3000" t="s">
        <v>401</v>
      </c>
      <c r="E3000" t="s">
        <v>27</v>
      </c>
      <c r="F3000" t="s">
        <v>28</v>
      </c>
      <c r="G3000" t="s">
        <v>38</v>
      </c>
      <c r="H3000" t="s">
        <v>39</v>
      </c>
      <c r="I3000" t="s">
        <v>74</v>
      </c>
      <c r="J3000" t="s">
        <v>75</v>
      </c>
      <c r="K3000" t="s">
        <v>49</v>
      </c>
      <c r="L3000" s="8">
        <v>11</v>
      </c>
      <c r="M3000" s="8">
        <v>6.8</v>
      </c>
      <c r="N3000">
        <v>105</v>
      </c>
      <c r="O3000" s="8">
        <v>1155</v>
      </c>
      <c r="P3000" s="14">
        <v>2.47E-2</v>
      </c>
      <c r="Q3000" s="8">
        <v>28.53</v>
      </c>
      <c r="R3000" s="8">
        <v>1126.47</v>
      </c>
      <c r="S3000" s="8">
        <v>714</v>
      </c>
      <c r="T3000" s="8">
        <v>412.47</v>
      </c>
      <c r="U3000">
        <v>0</v>
      </c>
      <c r="V3000" s="8">
        <v>0</v>
      </c>
      <c r="W3000" s="8">
        <v>0</v>
      </c>
      <c r="X3000" s="8">
        <v>412.47</v>
      </c>
    </row>
    <row r="3001" spans="1:24" x14ac:dyDescent="0.25">
      <c r="A3001" t="s">
        <v>3327</v>
      </c>
      <c r="B3001" s="1">
        <v>46090</v>
      </c>
      <c r="C3001" t="s">
        <v>262</v>
      </c>
      <c r="D3001" t="s">
        <v>263</v>
      </c>
      <c r="E3001" t="s">
        <v>63</v>
      </c>
      <c r="F3001" t="s">
        <v>54</v>
      </c>
      <c r="G3001" t="s">
        <v>64</v>
      </c>
      <c r="H3001" t="s">
        <v>65</v>
      </c>
      <c r="I3001" t="s">
        <v>122</v>
      </c>
      <c r="J3001" t="s">
        <v>123</v>
      </c>
      <c r="K3001" t="s">
        <v>59</v>
      </c>
      <c r="L3001" s="8">
        <v>5.5</v>
      </c>
      <c r="M3001" s="8">
        <v>3.8</v>
      </c>
      <c r="N3001">
        <v>19</v>
      </c>
      <c r="O3001" s="8">
        <v>104.5</v>
      </c>
      <c r="P3001" s="14">
        <v>1.44E-2</v>
      </c>
      <c r="Q3001" s="8">
        <v>1.5</v>
      </c>
      <c r="R3001" s="8">
        <v>103</v>
      </c>
      <c r="S3001" s="8">
        <v>72.2</v>
      </c>
      <c r="T3001" s="8">
        <v>30.8</v>
      </c>
      <c r="U3001">
        <v>0</v>
      </c>
      <c r="V3001" s="8">
        <v>0</v>
      </c>
      <c r="W3001" s="8">
        <v>0</v>
      </c>
      <c r="X3001" s="8">
        <v>30.8</v>
      </c>
    </row>
    <row r="3002" spans="1:24" x14ac:dyDescent="0.25">
      <c r="A3002" t="s">
        <v>3328</v>
      </c>
      <c r="B3002" s="1">
        <v>45856</v>
      </c>
      <c r="C3002" t="s">
        <v>472</v>
      </c>
      <c r="D3002" t="s">
        <v>473</v>
      </c>
      <c r="E3002" t="s">
        <v>71</v>
      </c>
      <c r="F3002" t="s">
        <v>54</v>
      </c>
      <c r="G3002" t="s">
        <v>165</v>
      </c>
      <c r="H3002" t="s">
        <v>166</v>
      </c>
      <c r="I3002" t="s">
        <v>99</v>
      </c>
      <c r="J3002" t="s">
        <v>100</v>
      </c>
      <c r="K3002" t="s">
        <v>49</v>
      </c>
      <c r="L3002" s="8">
        <v>3.8</v>
      </c>
      <c r="M3002" s="8">
        <v>2.6</v>
      </c>
      <c r="N3002">
        <v>49</v>
      </c>
      <c r="O3002" s="8">
        <v>186.2</v>
      </c>
      <c r="P3002" s="14">
        <v>3.15E-2</v>
      </c>
      <c r="Q3002" s="8">
        <v>5.87</v>
      </c>
      <c r="R3002" s="8">
        <v>180.33</v>
      </c>
      <c r="S3002" s="8">
        <v>127.4</v>
      </c>
      <c r="T3002" s="8">
        <v>52.93</v>
      </c>
      <c r="U3002">
        <v>0</v>
      </c>
      <c r="V3002" s="8">
        <v>0</v>
      </c>
      <c r="W3002" s="8">
        <v>0</v>
      </c>
      <c r="X3002" s="8">
        <v>52.93</v>
      </c>
    </row>
    <row r="3003" spans="1:24" x14ac:dyDescent="0.25">
      <c r="A3003" t="s">
        <v>3329</v>
      </c>
      <c r="B3003" s="1">
        <v>45947</v>
      </c>
      <c r="C3003" t="s">
        <v>241</v>
      </c>
      <c r="D3003" t="s">
        <v>242</v>
      </c>
      <c r="E3003" t="s">
        <v>71</v>
      </c>
      <c r="F3003" t="s">
        <v>89</v>
      </c>
      <c r="G3003" t="s">
        <v>165</v>
      </c>
      <c r="H3003" t="s">
        <v>166</v>
      </c>
      <c r="I3003" t="s">
        <v>74</v>
      </c>
      <c r="J3003" t="s">
        <v>75</v>
      </c>
      <c r="K3003" t="s">
        <v>49</v>
      </c>
      <c r="L3003" s="8">
        <v>11</v>
      </c>
      <c r="M3003" s="8">
        <v>6.8</v>
      </c>
      <c r="N3003">
        <v>243</v>
      </c>
      <c r="O3003" s="8">
        <v>2673</v>
      </c>
      <c r="P3003" s="14">
        <v>0.1855</v>
      </c>
      <c r="Q3003" s="8">
        <v>495.84</v>
      </c>
      <c r="R3003" s="8">
        <v>2177.16</v>
      </c>
      <c r="S3003" s="8">
        <v>1652.4</v>
      </c>
      <c r="T3003" s="8">
        <v>524.76</v>
      </c>
      <c r="U3003">
        <v>0</v>
      </c>
      <c r="V3003" s="8">
        <v>0</v>
      </c>
      <c r="W3003" s="8">
        <v>0</v>
      </c>
      <c r="X3003" s="8">
        <v>524.76</v>
      </c>
    </row>
    <row r="3004" spans="1:24" x14ac:dyDescent="0.25">
      <c r="A3004" t="s">
        <v>3330</v>
      </c>
      <c r="B3004" s="1">
        <v>45893</v>
      </c>
      <c r="C3004" t="s">
        <v>328</v>
      </c>
      <c r="D3004" t="s">
        <v>329</v>
      </c>
      <c r="E3004" t="s">
        <v>71</v>
      </c>
      <c r="F3004" t="s">
        <v>54</v>
      </c>
      <c r="G3004" t="s">
        <v>72</v>
      </c>
      <c r="H3004" t="s">
        <v>73</v>
      </c>
      <c r="I3004" t="s">
        <v>47</v>
      </c>
      <c r="J3004" t="s">
        <v>48</v>
      </c>
      <c r="K3004" t="s">
        <v>49</v>
      </c>
      <c r="L3004" s="8">
        <v>5</v>
      </c>
      <c r="M3004" s="8">
        <v>3.2</v>
      </c>
      <c r="N3004">
        <v>160</v>
      </c>
      <c r="O3004" s="8">
        <v>800</v>
      </c>
      <c r="P3004" s="14">
        <v>1.1900000000000001E-2</v>
      </c>
      <c r="Q3004" s="8">
        <v>9.52</v>
      </c>
      <c r="R3004" s="8">
        <v>790.48</v>
      </c>
      <c r="S3004" s="8">
        <v>512</v>
      </c>
      <c r="T3004" s="8">
        <v>278.48</v>
      </c>
      <c r="U3004">
        <v>0</v>
      </c>
      <c r="V3004" s="8">
        <v>0</v>
      </c>
      <c r="W3004" s="8">
        <v>0</v>
      </c>
      <c r="X3004" s="8">
        <v>278.48</v>
      </c>
    </row>
    <row r="3005" spans="1:24" x14ac:dyDescent="0.25">
      <c r="A3005" t="s">
        <v>3331</v>
      </c>
      <c r="B3005" s="1">
        <v>45478</v>
      </c>
      <c r="C3005" t="s">
        <v>61</v>
      </c>
      <c r="D3005" t="s">
        <v>62</v>
      </c>
      <c r="E3005" t="s">
        <v>63</v>
      </c>
      <c r="F3005" t="s">
        <v>46</v>
      </c>
      <c r="G3005" t="s">
        <v>79</v>
      </c>
      <c r="H3005" t="s">
        <v>80</v>
      </c>
      <c r="I3005" t="s">
        <v>74</v>
      </c>
      <c r="J3005" t="s">
        <v>75</v>
      </c>
      <c r="K3005" t="s">
        <v>49</v>
      </c>
      <c r="L3005" s="8">
        <v>11</v>
      </c>
      <c r="M3005" s="8">
        <v>6.8</v>
      </c>
      <c r="N3005">
        <v>5</v>
      </c>
      <c r="O3005" s="8">
        <v>55</v>
      </c>
      <c r="P3005" s="14">
        <v>0.20710000000000001</v>
      </c>
      <c r="Q3005" s="8">
        <v>11.39</v>
      </c>
      <c r="R3005" s="8">
        <v>43.61</v>
      </c>
      <c r="S3005" s="8">
        <v>34</v>
      </c>
      <c r="T3005" s="8">
        <v>9.61</v>
      </c>
      <c r="U3005">
        <v>0</v>
      </c>
      <c r="V3005" s="8">
        <v>0</v>
      </c>
      <c r="W3005" s="8">
        <v>0</v>
      </c>
      <c r="X3005" s="8">
        <v>9.61</v>
      </c>
    </row>
    <row r="3006" spans="1:24" x14ac:dyDescent="0.25">
      <c r="A3006" t="s">
        <v>3332</v>
      </c>
      <c r="B3006" s="1">
        <v>46078</v>
      </c>
      <c r="C3006" t="s">
        <v>678</v>
      </c>
      <c r="D3006" t="s">
        <v>679</v>
      </c>
      <c r="E3006" t="s">
        <v>63</v>
      </c>
      <c r="F3006" t="s">
        <v>89</v>
      </c>
      <c r="G3006" t="s">
        <v>64</v>
      </c>
      <c r="H3006" t="s">
        <v>65</v>
      </c>
      <c r="I3006" t="s">
        <v>84</v>
      </c>
      <c r="J3006" t="s">
        <v>85</v>
      </c>
      <c r="K3006" t="s">
        <v>42</v>
      </c>
      <c r="L3006" s="8">
        <v>9.9</v>
      </c>
      <c r="M3006" s="8">
        <v>3.1</v>
      </c>
      <c r="N3006">
        <v>233</v>
      </c>
      <c r="O3006" s="8">
        <v>2306.6999999999998</v>
      </c>
      <c r="P3006" s="14">
        <v>6.5799999999999997E-2</v>
      </c>
      <c r="Q3006" s="8">
        <v>151.78</v>
      </c>
      <c r="R3006" s="8">
        <v>2154.92</v>
      </c>
      <c r="S3006" s="8">
        <v>722.3</v>
      </c>
      <c r="T3006" s="8">
        <v>1432.62</v>
      </c>
      <c r="U3006">
        <v>0</v>
      </c>
      <c r="V3006" s="8">
        <v>0</v>
      </c>
      <c r="W3006" s="8">
        <v>0</v>
      </c>
      <c r="X3006" s="8">
        <v>1432.62</v>
      </c>
    </row>
    <row r="3007" spans="1:24" x14ac:dyDescent="0.25">
      <c r="A3007" t="s">
        <v>3333</v>
      </c>
      <c r="B3007" s="1">
        <v>45424</v>
      </c>
      <c r="C3007" t="s">
        <v>331</v>
      </c>
      <c r="D3007" t="s">
        <v>332</v>
      </c>
      <c r="E3007" t="s">
        <v>150</v>
      </c>
      <c r="F3007" t="s">
        <v>37</v>
      </c>
      <c r="G3007" t="s">
        <v>151</v>
      </c>
      <c r="H3007" t="s">
        <v>152</v>
      </c>
      <c r="I3007" t="s">
        <v>66</v>
      </c>
      <c r="J3007" t="s">
        <v>67</v>
      </c>
      <c r="K3007" t="s">
        <v>33</v>
      </c>
      <c r="L3007" s="8">
        <v>4.5</v>
      </c>
      <c r="M3007" s="8">
        <v>2.1</v>
      </c>
      <c r="N3007">
        <v>30</v>
      </c>
      <c r="O3007" s="8">
        <v>135</v>
      </c>
      <c r="P3007" s="14">
        <v>1.04E-2</v>
      </c>
      <c r="Q3007" s="8">
        <v>1.4</v>
      </c>
      <c r="R3007" s="8">
        <v>133.6</v>
      </c>
      <c r="S3007" s="8">
        <v>63</v>
      </c>
      <c r="T3007" s="8">
        <v>70.599999999999994</v>
      </c>
      <c r="U3007">
        <v>0</v>
      </c>
      <c r="V3007" s="8">
        <v>0</v>
      </c>
      <c r="W3007" s="8">
        <v>0</v>
      </c>
      <c r="X3007" s="8">
        <v>70.599999999999994</v>
      </c>
    </row>
    <row r="3008" spans="1:24" x14ac:dyDescent="0.25">
      <c r="A3008" t="s">
        <v>3334</v>
      </c>
      <c r="B3008" s="1">
        <v>45735</v>
      </c>
      <c r="C3008" t="s">
        <v>318</v>
      </c>
      <c r="D3008" t="s">
        <v>319</v>
      </c>
      <c r="E3008" t="s">
        <v>27</v>
      </c>
      <c r="F3008" t="s">
        <v>37</v>
      </c>
      <c r="G3008" t="s">
        <v>29</v>
      </c>
      <c r="H3008" t="s">
        <v>30</v>
      </c>
      <c r="I3008" t="s">
        <v>130</v>
      </c>
      <c r="J3008" t="s">
        <v>131</v>
      </c>
      <c r="K3008" t="s">
        <v>42</v>
      </c>
      <c r="L3008" s="8">
        <v>4.8</v>
      </c>
      <c r="M3008" s="8">
        <v>1.4</v>
      </c>
      <c r="N3008">
        <v>37</v>
      </c>
      <c r="O3008" s="8">
        <v>177.6</v>
      </c>
      <c r="P3008" s="14">
        <v>3.4500000000000003E-2</v>
      </c>
      <c r="Q3008" s="8">
        <v>6.13</v>
      </c>
      <c r="R3008" s="8">
        <v>171.47</v>
      </c>
      <c r="S3008" s="8">
        <v>51.8</v>
      </c>
      <c r="T3008" s="8">
        <v>119.67</v>
      </c>
      <c r="U3008">
        <v>0</v>
      </c>
      <c r="V3008" s="8">
        <v>0</v>
      </c>
      <c r="W3008" s="8">
        <v>0</v>
      </c>
      <c r="X3008" s="8">
        <v>119.67</v>
      </c>
    </row>
    <row r="3009" spans="1:24" x14ac:dyDescent="0.25">
      <c r="A3009" t="s">
        <v>3335</v>
      </c>
      <c r="B3009" s="1">
        <v>45806</v>
      </c>
      <c r="C3009" t="s">
        <v>301</v>
      </c>
      <c r="D3009" t="s">
        <v>302</v>
      </c>
      <c r="E3009" t="s">
        <v>63</v>
      </c>
      <c r="F3009" t="s">
        <v>37</v>
      </c>
      <c r="G3009" t="s">
        <v>64</v>
      </c>
      <c r="H3009" t="s">
        <v>65</v>
      </c>
      <c r="I3009" t="s">
        <v>122</v>
      </c>
      <c r="J3009" t="s">
        <v>123</v>
      </c>
      <c r="K3009" t="s">
        <v>59</v>
      </c>
      <c r="L3009" s="8">
        <v>5.5</v>
      </c>
      <c r="M3009" s="8">
        <v>3.8</v>
      </c>
      <c r="N3009">
        <v>3</v>
      </c>
      <c r="O3009" s="8">
        <v>16.5</v>
      </c>
      <c r="P3009" s="14">
        <v>0.37390000000000001</v>
      </c>
      <c r="Q3009" s="8">
        <v>6.17</v>
      </c>
      <c r="R3009" s="8">
        <v>10.33</v>
      </c>
      <c r="S3009" s="8">
        <v>11.4</v>
      </c>
      <c r="T3009" s="8">
        <v>-1.07</v>
      </c>
      <c r="U3009">
        <v>0</v>
      </c>
      <c r="V3009" s="8">
        <v>0</v>
      </c>
      <c r="W3009" s="8">
        <v>0</v>
      </c>
      <c r="X3009" s="8">
        <v>-1.07</v>
      </c>
    </row>
    <row r="3010" spans="1:24" x14ac:dyDescent="0.25">
      <c r="A3010" t="s">
        <v>3336</v>
      </c>
      <c r="B3010" s="1">
        <v>46224</v>
      </c>
      <c r="C3010" t="s">
        <v>223</v>
      </c>
      <c r="D3010" t="s">
        <v>224</v>
      </c>
      <c r="E3010" t="s">
        <v>27</v>
      </c>
      <c r="F3010" t="s">
        <v>28</v>
      </c>
      <c r="G3010" t="s">
        <v>29</v>
      </c>
      <c r="H3010" t="s">
        <v>30</v>
      </c>
      <c r="I3010" t="s">
        <v>57</v>
      </c>
      <c r="J3010" t="s">
        <v>58</v>
      </c>
      <c r="K3010" t="s">
        <v>59</v>
      </c>
      <c r="L3010" s="8">
        <v>10.5</v>
      </c>
      <c r="M3010" s="8">
        <v>7.5</v>
      </c>
      <c r="N3010">
        <v>33</v>
      </c>
      <c r="O3010" s="8">
        <v>346.5</v>
      </c>
      <c r="P3010" s="14">
        <v>1.5299999999999999E-2</v>
      </c>
      <c r="Q3010" s="8">
        <v>5.3</v>
      </c>
      <c r="R3010" s="8">
        <v>341.2</v>
      </c>
      <c r="S3010" s="8">
        <v>247.5</v>
      </c>
      <c r="T3010" s="8">
        <v>93.7</v>
      </c>
      <c r="U3010">
        <v>0</v>
      </c>
      <c r="V3010" s="8">
        <v>0</v>
      </c>
      <c r="W3010" s="8">
        <v>0</v>
      </c>
      <c r="X3010" s="8">
        <v>93.7</v>
      </c>
    </row>
    <row r="3011" spans="1:24" x14ac:dyDescent="0.25">
      <c r="A3011" t="s">
        <v>3337</v>
      </c>
      <c r="B3011" s="1">
        <v>46181</v>
      </c>
      <c r="C3011" t="s">
        <v>440</v>
      </c>
      <c r="D3011" t="s">
        <v>441</v>
      </c>
      <c r="E3011" t="s">
        <v>71</v>
      </c>
      <c r="F3011" t="s">
        <v>54</v>
      </c>
      <c r="G3011" t="s">
        <v>72</v>
      </c>
      <c r="H3011" t="s">
        <v>73</v>
      </c>
      <c r="I3011" t="s">
        <v>57</v>
      </c>
      <c r="J3011" t="s">
        <v>58</v>
      </c>
      <c r="K3011" t="s">
        <v>59</v>
      </c>
      <c r="L3011" s="8">
        <v>10.5</v>
      </c>
      <c r="M3011" s="8">
        <v>7.5</v>
      </c>
      <c r="N3011">
        <v>36</v>
      </c>
      <c r="O3011" s="8">
        <v>378</v>
      </c>
      <c r="P3011" s="14">
        <v>1.09E-2</v>
      </c>
      <c r="Q3011" s="8">
        <v>4.12</v>
      </c>
      <c r="R3011" s="8">
        <v>373.88</v>
      </c>
      <c r="S3011" s="8">
        <v>270</v>
      </c>
      <c r="T3011" s="8">
        <v>103.88</v>
      </c>
      <c r="U3011">
        <v>0</v>
      </c>
      <c r="V3011" s="8">
        <v>0</v>
      </c>
      <c r="W3011" s="8">
        <v>0</v>
      </c>
      <c r="X3011" s="8">
        <v>103.88</v>
      </c>
    </row>
    <row r="3012" spans="1:24" x14ac:dyDescent="0.25">
      <c r="A3012" t="s">
        <v>3338</v>
      </c>
      <c r="B3012" s="1">
        <v>45348</v>
      </c>
      <c r="C3012" t="s">
        <v>331</v>
      </c>
      <c r="D3012" t="s">
        <v>332</v>
      </c>
      <c r="E3012" t="s">
        <v>150</v>
      </c>
      <c r="F3012" t="s">
        <v>37</v>
      </c>
      <c r="G3012" t="s">
        <v>151</v>
      </c>
      <c r="H3012" t="s">
        <v>152</v>
      </c>
      <c r="I3012" t="s">
        <v>66</v>
      </c>
      <c r="J3012" t="s">
        <v>67</v>
      </c>
      <c r="K3012" t="s">
        <v>33</v>
      </c>
      <c r="L3012" s="8">
        <v>4.5</v>
      </c>
      <c r="M3012" s="8">
        <v>2.1</v>
      </c>
      <c r="N3012">
        <v>32</v>
      </c>
      <c r="O3012" s="8">
        <v>144</v>
      </c>
      <c r="P3012" s="14">
        <v>9.1999999999999998E-3</v>
      </c>
      <c r="Q3012" s="8">
        <v>1.32</v>
      </c>
      <c r="R3012" s="8">
        <v>142.68</v>
      </c>
      <c r="S3012" s="8">
        <v>67.2</v>
      </c>
      <c r="T3012" s="8">
        <v>75.48</v>
      </c>
      <c r="U3012">
        <v>0</v>
      </c>
      <c r="V3012" s="8">
        <v>0</v>
      </c>
      <c r="W3012" s="8">
        <v>0</v>
      </c>
      <c r="X3012" s="8">
        <v>75.48</v>
      </c>
    </row>
    <row r="3013" spans="1:24" x14ac:dyDescent="0.25">
      <c r="A3013" t="s">
        <v>3339</v>
      </c>
      <c r="B3013" s="1">
        <v>46143</v>
      </c>
      <c r="C3013" t="s">
        <v>215</v>
      </c>
      <c r="D3013" t="s">
        <v>216</v>
      </c>
      <c r="E3013" t="s">
        <v>27</v>
      </c>
      <c r="F3013" t="s">
        <v>54</v>
      </c>
      <c r="G3013" t="s">
        <v>29</v>
      </c>
      <c r="H3013" t="s">
        <v>30</v>
      </c>
      <c r="I3013" t="s">
        <v>117</v>
      </c>
      <c r="J3013" t="s">
        <v>118</v>
      </c>
      <c r="K3013" t="s">
        <v>59</v>
      </c>
      <c r="L3013" s="8">
        <v>6</v>
      </c>
      <c r="M3013" s="8">
        <v>4.2</v>
      </c>
      <c r="N3013">
        <v>47</v>
      </c>
      <c r="O3013" s="8">
        <v>282</v>
      </c>
      <c r="P3013" s="14">
        <v>5.8999999999999999E-3</v>
      </c>
      <c r="Q3013" s="8">
        <v>1.66</v>
      </c>
      <c r="R3013" s="8">
        <v>280.33999999999997</v>
      </c>
      <c r="S3013" s="8">
        <v>197.4</v>
      </c>
      <c r="T3013" s="8">
        <v>82.94</v>
      </c>
      <c r="U3013">
        <v>0</v>
      </c>
      <c r="V3013" s="8">
        <v>0</v>
      </c>
      <c r="W3013" s="8">
        <v>0</v>
      </c>
      <c r="X3013" s="8">
        <v>82.94</v>
      </c>
    </row>
    <row r="3014" spans="1:24" x14ac:dyDescent="0.25">
      <c r="A3014" t="s">
        <v>3340</v>
      </c>
      <c r="B3014" s="1">
        <v>45419</v>
      </c>
      <c r="C3014" t="s">
        <v>394</v>
      </c>
      <c r="D3014" t="s">
        <v>395</v>
      </c>
      <c r="E3014" t="s">
        <v>71</v>
      </c>
      <c r="F3014" t="s">
        <v>37</v>
      </c>
      <c r="G3014" t="s">
        <v>165</v>
      </c>
      <c r="H3014" t="s">
        <v>166</v>
      </c>
      <c r="I3014" t="s">
        <v>127</v>
      </c>
      <c r="J3014" t="s">
        <v>128</v>
      </c>
      <c r="K3014" t="s">
        <v>33</v>
      </c>
      <c r="L3014" s="8">
        <v>7.2</v>
      </c>
      <c r="M3014" s="8">
        <v>3.6</v>
      </c>
      <c r="N3014">
        <v>26</v>
      </c>
      <c r="O3014" s="8">
        <v>187.2</v>
      </c>
      <c r="P3014" s="14">
        <v>1.8599999999999998E-2</v>
      </c>
      <c r="Q3014" s="8">
        <v>3.48</v>
      </c>
      <c r="R3014" s="8">
        <v>183.72</v>
      </c>
      <c r="S3014" s="8">
        <v>93.6</v>
      </c>
      <c r="T3014" s="8">
        <v>90.12</v>
      </c>
      <c r="U3014">
        <v>0</v>
      </c>
      <c r="V3014" s="8">
        <v>0</v>
      </c>
      <c r="W3014" s="8">
        <v>0</v>
      </c>
      <c r="X3014" s="8">
        <v>90.12</v>
      </c>
    </row>
    <row r="3015" spans="1:24" x14ac:dyDescent="0.25">
      <c r="A3015" t="s">
        <v>3341</v>
      </c>
      <c r="B3015" s="1">
        <v>45822</v>
      </c>
      <c r="C3015" t="s">
        <v>354</v>
      </c>
      <c r="D3015" t="s">
        <v>355</v>
      </c>
      <c r="E3015" t="s">
        <v>71</v>
      </c>
      <c r="F3015" t="s">
        <v>54</v>
      </c>
      <c r="G3015" t="s">
        <v>165</v>
      </c>
      <c r="H3015" t="s">
        <v>166</v>
      </c>
      <c r="I3015" t="s">
        <v>84</v>
      </c>
      <c r="J3015" t="s">
        <v>85</v>
      </c>
      <c r="K3015" t="s">
        <v>42</v>
      </c>
      <c r="L3015" s="8">
        <v>9.9</v>
      </c>
      <c r="M3015" s="8">
        <v>3.1</v>
      </c>
      <c r="N3015">
        <v>24</v>
      </c>
      <c r="O3015" s="8">
        <v>237.6</v>
      </c>
      <c r="P3015" s="14">
        <v>2.46E-2</v>
      </c>
      <c r="Q3015" s="8">
        <v>5.84</v>
      </c>
      <c r="R3015" s="8">
        <v>231.76</v>
      </c>
      <c r="S3015" s="8">
        <v>74.400000000000006</v>
      </c>
      <c r="T3015" s="8">
        <v>157.36000000000001</v>
      </c>
      <c r="U3015">
        <v>0</v>
      </c>
      <c r="V3015" s="8">
        <v>0</v>
      </c>
      <c r="W3015" s="8">
        <v>0</v>
      </c>
      <c r="X3015" s="8">
        <v>157.36000000000001</v>
      </c>
    </row>
    <row r="3016" spans="1:24" x14ac:dyDescent="0.25">
      <c r="A3016" t="s">
        <v>3342</v>
      </c>
      <c r="B3016" s="1">
        <v>45448</v>
      </c>
      <c r="C3016" t="s">
        <v>174</v>
      </c>
      <c r="D3016" t="s">
        <v>175</v>
      </c>
      <c r="E3016" t="s">
        <v>150</v>
      </c>
      <c r="F3016" t="s">
        <v>54</v>
      </c>
      <c r="G3016" t="s">
        <v>151</v>
      </c>
      <c r="H3016" t="s">
        <v>152</v>
      </c>
      <c r="I3016" t="s">
        <v>122</v>
      </c>
      <c r="J3016" t="s">
        <v>123</v>
      </c>
      <c r="K3016" t="s">
        <v>59</v>
      </c>
      <c r="L3016" s="8">
        <v>5.5</v>
      </c>
      <c r="M3016" s="8">
        <v>3.8</v>
      </c>
      <c r="N3016">
        <v>206</v>
      </c>
      <c r="O3016" s="8">
        <v>1133</v>
      </c>
      <c r="P3016" s="14">
        <v>3.4500000000000003E-2</v>
      </c>
      <c r="Q3016" s="8">
        <v>39.090000000000003</v>
      </c>
      <c r="R3016" s="8">
        <v>1093.9100000000001</v>
      </c>
      <c r="S3016" s="8">
        <v>782.8</v>
      </c>
      <c r="T3016" s="8">
        <v>311.11</v>
      </c>
      <c r="U3016">
        <v>0</v>
      </c>
      <c r="V3016" s="8">
        <v>0</v>
      </c>
      <c r="W3016" s="8">
        <v>0</v>
      </c>
      <c r="X3016" s="8">
        <v>311.11</v>
      </c>
    </row>
    <row r="3017" spans="1:24" x14ac:dyDescent="0.25">
      <c r="A3017" t="s">
        <v>3343</v>
      </c>
      <c r="B3017" s="1">
        <v>45603</v>
      </c>
      <c r="C3017" t="s">
        <v>371</v>
      </c>
      <c r="D3017" t="s">
        <v>372</v>
      </c>
      <c r="E3017" t="s">
        <v>63</v>
      </c>
      <c r="F3017" t="s">
        <v>54</v>
      </c>
      <c r="G3017" t="s">
        <v>64</v>
      </c>
      <c r="H3017" t="s">
        <v>65</v>
      </c>
      <c r="I3017" t="s">
        <v>127</v>
      </c>
      <c r="J3017" t="s">
        <v>128</v>
      </c>
      <c r="K3017" t="s">
        <v>33</v>
      </c>
      <c r="L3017" s="8">
        <v>7.2</v>
      </c>
      <c r="M3017" s="8">
        <v>3.6</v>
      </c>
      <c r="N3017">
        <v>17</v>
      </c>
      <c r="O3017" s="8">
        <v>122.4</v>
      </c>
      <c r="P3017" s="14">
        <v>2.4400000000000002E-2</v>
      </c>
      <c r="Q3017" s="8">
        <v>2.99</v>
      </c>
      <c r="R3017" s="8">
        <v>119.41</v>
      </c>
      <c r="S3017" s="8">
        <v>61.2</v>
      </c>
      <c r="T3017" s="8">
        <v>58.21</v>
      </c>
      <c r="U3017">
        <v>0</v>
      </c>
      <c r="V3017" s="8">
        <v>0</v>
      </c>
      <c r="W3017" s="8">
        <v>0</v>
      </c>
      <c r="X3017" s="8">
        <v>58.21</v>
      </c>
    </row>
    <row r="3018" spans="1:24" x14ac:dyDescent="0.25">
      <c r="A3018" t="s">
        <v>3344</v>
      </c>
      <c r="B3018" s="1">
        <v>45460</v>
      </c>
      <c r="C3018" t="s">
        <v>763</v>
      </c>
      <c r="D3018" t="s">
        <v>764</v>
      </c>
      <c r="E3018" t="s">
        <v>71</v>
      </c>
      <c r="F3018" t="s">
        <v>46</v>
      </c>
      <c r="G3018" t="s">
        <v>72</v>
      </c>
      <c r="H3018" t="s">
        <v>73</v>
      </c>
      <c r="I3018" t="s">
        <v>117</v>
      </c>
      <c r="J3018" t="s">
        <v>118</v>
      </c>
      <c r="K3018" t="s">
        <v>59</v>
      </c>
      <c r="L3018" s="8">
        <v>6</v>
      </c>
      <c r="M3018" s="8">
        <v>4.2</v>
      </c>
      <c r="N3018">
        <v>11</v>
      </c>
      <c r="O3018" s="8">
        <v>66</v>
      </c>
      <c r="P3018" s="14">
        <v>0.2135</v>
      </c>
      <c r="Q3018" s="8">
        <v>14.09</v>
      </c>
      <c r="R3018" s="8">
        <v>51.91</v>
      </c>
      <c r="S3018" s="8">
        <v>46.2</v>
      </c>
      <c r="T3018" s="8">
        <v>5.71</v>
      </c>
      <c r="U3018">
        <v>0</v>
      </c>
      <c r="V3018" s="8">
        <v>0</v>
      </c>
      <c r="W3018" s="8">
        <v>0</v>
      </c>
      <c r="X3018" s="8">
        <v>5.71</v>
      </c>
    </row>
    <row r="3019" spans="1:24" x14ac:dyDescent="0.25">
      <c r="A3019" t="s">
        <v>3345</v>
      </c>
      <c r="B3019" s="1">
        <v>45457</v>
      </c>
      <c r="C3019" t="s">
        <v>475</v>
      </c>
      <c r="D3019" t="s">
        <v>476</v>
      </c>
      <c r="E3019" t="s">
        <v>63</v>
      </c>
      <c r="F3019" t="s">
        <v>37</v>
      </c>
      <c r="G3019" t="s">
        <v>64</v>
      </c>
      <c r="H3019" t="s">
        <v>65</v>
      </c>
      <c r="I3019" t="s">
        <v>31</v>
      </c>
      <c r="J3019" t="s">
        <v>32</v>
      </c>
      <c r="K3019" t="s">
        <v>33</v>
      </c>
      <c r="L3019" s="8">
        <v>5.8</v>
      </c>
      <c r="M3019" s="8">
        <v>2.7</v>
      </c>
      <c r="N3019">
        <v>58</v>
      </c>
      <c r="O3019" s="8">
        <v>336.4</v>
      </c>
      <c r="P3019" s="14">
        <v>2.1100000000000001E-2</v>
      </c>
      <c r="Q3019" s="8">
        <v>7.1</v>
      </c>
      <c r="R3019" s="8">
        <v>329.3</v>
      </c>
      <c r="S3019" s="8">
        <v>156.6</v>
      </c>
      <c r="T3019" s="8">
        <v>172.7</v>
      </c>
      <c r="U3019">
        <v>0</v>
      </c>
      <c r="V3019" s="8">
        <v>0</v>
      </c>
      <c r="W3019" s="8">
        <v>0</v>
      </c>
      <c r="X3019" s="8">
        <v>172.7</v>
      </c>
    </row>
    <row r="3020" spans="1:24" x14ac:dyDescent="0.25">
      <c r="A3020" t="s">
        <v>3346</v>
      </c>
      <c r="B3020" s="1">
        <v>45622</v>
      </c>
      <c r="C3020" t="s">
        <v>285</v>
      </c>
      <c r="D3020" t="s">
        <v>286</v>
      </c>
      <c r="E3020" t="s">
        <v>27</v>
      </c>
      <c r="F3020" t="s">
        <v>89</v>
      </c>
      <c r="G3020" t="s">
        <v>38</v>
      </c>
      <c r="H3020" t="s">
        <v>39</v>
      </c>
      <c r="I3020" t="s">
        <v>40</v>
      </c>
      <c r="J3020" t="s">
        <v>41</v>
      </c>
      <c r="K3020" t="s">
        <v>42</v>
      </c>
      <c r="L3020" s="8">
        <v>14.5</v>
      </c>
      <c r="M3020" s="8">
        <v>4.2</v>
      </c>
      <c r="N3020">
        <v>233</v>
      </c>
      <c r="O3020" s="8">
        <v>3378.5</v>
      </c>
      <c r="P3020" s="14">
        <v>6.1800000000000001E-2</v>
      </c>
      <c r="Q3020" s="8">
        <v>208.79</v>
      </c>
      <c r="R3020" s="8">
        <v>3169.71</v>
      </c>
      <c r="S3020" s="8">
        <v>978.6</v>
      </c>
      <c r="T3020" s="8">
        <v>2191.11</v>
      </c>
      <c r="U3020">
        <v>46</v>
      </c>
      <c r="V3020" s="8">
        <v>625.78</v>
      </c>
      <c r="W3020" s="8">
        <v>216.2</v>
      </c>
      <c r="X3020" s="8">
        <v>1974.91</v>
      </c>
    </row>
    <row r="3021" spans="1:24" x14ac:dyDescent="0.25">
      <c r="A3021" t="s">
        <v>3347</v>
      </c>
      <c r="B3021" s="1">
        <v>46249</v>
      </c>
      <c r="C3021" t="s">
        <v>642</v>
      </c>
      <c r="D3021" t="s">
        <v>643</v>
      </c>
      <c r="E3021" t="s">
        <v>71</v>
      </c>
      <c r="F3021" t="s">
        <v>54</v>
      </c>
      <c r="G3021" t="s">
        <v>72</v>
      </c>
      <c r="H3021" t="s">
        <v>73</v>
      </c>
      <c r="I3021" t="s">
        <v>156</v>
      </c>
      <c r="J3021" t="s">
        <v>157</v>
      </c>
      <c r="K3021" t="s">
        <v>42</v>
      </c>
      <c r="L3021" s="8">
        <v>6.2</v>
      </c>
      <c r="M3021" s="8">
        <v>1.9</v>
      </c>
      <c r="N3021">
        <v>92</v>
      </c>
      <c r="O3021" s="8">
        <v>570.4</v>
      </c>
      <c r="P3021" s="14">
        <v>2.8199999999999999E-2</v>
      </c>
      <c r="Q3021" s="8">
        <v>16.09</v>
      </c>
      <c r="R3021" s="8">
        <v>554.30999999999995</v>
      </c>
      <c r="S3021" s="8">
        <v>174.8</v>
      </c>
      <c r="T3021" s="8">
        <v>379.51</v>
      </c>
      <c r="U3021">
        <v>0</v>
      </c>
      <c r="V3021" s="8">
        <v>0</v>
      </c>
      <c r="W3021" s="8">
        <v>0</v>
      </c>
      <c r="X3021" s="8">
        <v>379.51</v>
      </c>
    </row>
    <row r="3022" spans="1:24" x14ac:dyDescent="0.25">
      <c r="A3022" t="s">
        <v>3348</v>
      </c>
      <c r="B3022" s="1">
        <v>46018</v>
      </c>
      <c r="C3022" t="s">
        <v>331</v>
      </c>
      <c r="D3022" t="s">
        <v>332</v>
      </c>
      <c r="E3022" t="s">
        <v>150</v>
      </c>
      <c r="F3022" t="s">
        <v>37</v>
      </c>
      <c r="G3022" t="s">
        <v>151</v>
      </c>
      <c r="H3022" t="s">
        <v>152</v>
      </c>
      <c r="I3022" t="s">
        <v>127</v>
      </c>
      <c r="J3022" t="s">
        <v>128</v>
      </c>
      <c r="K3022" t="s">
        <v>33</v>
      </c>
      <c r="L3022" s="8">
        <v>7.2</v>
      </c>
      <c r="M3022" s="8">
        <v>3.6</v>
      </c>
      <c r="N3022">
        <v>1</v>
      </c>
      <c r="O3022" s="8">
        <v>7.2</v>
      </c>
      <c r="P3022" s="14">
        <v>2.5499999999999998E-2</v>
      </c>
      <c r="Q3022" s="8">
        <v>0.18</v>
      </c>
      <c r="R3022" s="8">
        <v>7.02</v>
      </c>
      <c r="S3022" s="8">
        <v>3.6</v>
      </c>
      <c r="T3022" s="8">
        <v>3.42</v>
      </c>
      <c r="U3022">
        <v>0</v>
      </c>
      <c r="V3022" s="8">
        <v>0</v>
      </c>
      <c r="W3022" s="8">
        <v>0</v>
      </c>
      <c r="X3022" s="8">
        <v>3.42</v>
      </c>
    </row>
    <row r="3023" spans="1:24" x14ac:dyDescent="0.25">
      <c r="A3023" t="s">
        <v>3349</v>
      </c>
      <c r="B3023" s="1">
        <v>45522</v>
      </c>
      <c r="C3023" t="s">
        <v>162</v>
      </c>
      <c r="D3023" t="s">
        <v>163</v>
      </c>
      <c r="E3023" t="s">
        <v>150</v>
      </c>
      <c r="F3023" t="s">
        <v>89</v>
      </c>
      <c r="G3023" t="s">
        <v>151</v>
      </c>
      <c r="H3023" t="s">
        <v>152</v>
      </c>
      <c r="I3023" t="s">
        <v>185</v>
      </c>
      <c r="J3023" t="s">
        <v>186</v>
      </c>
      <c r="K3023" t="s">
        <v>59</v>
      </c>
      <c r="L3023" s="8">
        <v>4.9000000000000004</v>
      </c>
      <c r="M3023" s="8">
        <v>3.1</v>
      </c>
      <c r="N3023">
        <v>29</v>
      </c>
      <c r="O3023" s="8">
        <v>142.1</v>
      </c>
      <c r="P3023" s="14">
        <v>7.0499999999999993E-2</v>
      </c>
      <c r="Q3023" s="8">
        <v>10.02</v>
      </c>
      <c r="R3023" s="8">
        <v>132.08000000000001</v>
      </c>
      <c r="S3023" s="8">
        <v>89.9</v>
      </c>
      <c r="T3023" s="8">
        <v>42.18</v>
      </c>
      <c r="U3023">
        <v>0</v>
      </c>
      <c r="V3023" s="8">
        <v>0</v>
      </c>
      <c r="W3023" s="8">
        <v>0</v>
      </c>
      <c r="X3023" s="8">
        <v>42.18</v>
      </c>
    </row>
    <row r="3024" spans="1:24" x14ac:dyDescent="0.25">
      <c r="A3024" t="s">
        <v>3350</v>
      </c>
      <c r="B3024" s="1">
        <v>45646</v>
      </c>
      <c r="C3024" t="s">
        <v>458</v>
      </c>
      <c r="D3024" t="s">
        <v>459</v>
      </c>
      <c r="E3024" t="s">
        <v>27</v>
      </c>
      <c r="F3024" t="s">
        <v>89</v>
      </c>
      <c r="G3024" t="s">
        <v>38</v>
      </c>
      <c r="H3024" t="s">
        <v>39</v>
      </c>
      <c r="I3024" t="s">
        <v>47</v>
      </c>
      <c r="J3024" t="s">
        <v>48</v>
      </c>
      <c r="K3024" t="s">
        <v>49</v>
      </c>
      <c r="L3024" s="8">
        <v>5</v>
      </c>
      <c r="M3024" s="8">
        <v>3.2</v>
      </c>
      <c r="N3024">
        <v>67</v>
      </c>
      <c r="O3024" s="8">
        <v>335</v>
      </c>
      <c r="P3024" s="14">
        <v>3.3599999999999998E-2</v>
      </c>
      <c r="Q3024" s="8">
        <v>11.26</v>
      </c>
      <c r="R3024" s="8">
        <v>323.74</v>
      </c>
      <c r="S3024" s="8">
        <v>214.4</v>
      </c>
      <c r="T3024" s="8">
        <v>109.34</v>
      </c>
      <c r="U3024">
        <v>0</v>
      </c>
      <c r="V3024" s="8">
        <v>0</v>
      </c>
      <c r="W3024" s="8">
        <v>0</v>
      </c>
      <c r="X3024" s="8">
        <v>109.34</v>
      </c>
    </row>
    <row r="3025" spans="1:24" x14ac:dyDescent="0.25">
      <c r="A3025" t="s">
        <v>3351</v>
      </c>
      <c r="B3025" s="1">
        <v>46262</v>
      </c>
      <c r="C3025" t="s">
        <v>120</v>
      </c>
      <c r="D3025" t="s">
        <v>121</v>
      </c>
      <c r="E3025" t="s">
        <v>63</v>
      </c>
      <c r="F3025" t="s">
        <v>89</v>
      </c>
      <c r="G3025" t="s">
        <v>64</v>
      </c>
      <c r="H3025" t="s">
        <v>65</v>
      </c>
      <c r="I3025" t="s">
        <v>156</v>
      </c>
      <c r="J3025" t="s">
        <v>157</v>
      </c>
      <c r="K3025" t="s">
        <v>42</v>
      </c>
      <c r="L3025" s="8">
        <v>6.2</v>
      </c>
      <c r="M3025" s="8">
        <v>1.9</v>
      </c>
      <c r="N3025">
        <v>26</v>
      </c>
      <c r="O3025" s="8">
        <v>161.19999999999999</v>
      </c>
      <c r="P3025" s="14">
        <v>6.0699999999999997E-2</v>
      </c>
      <c r="Q3025" s="8">
        <v>9.7799999999999994</v>
      </c>
      <c r="R3025" s="8">
        <v>151.41999999999999</v>
      </c>
      <c r="S3025" s="8">
        <v>49.4</v>
      </c>
      <c r="T3025" s="8">
        <v>102.02</v>
      </c>
      <c r="U3025">
        <v>0</v>
      </c>
      <c r="V3025" s="8">
        <v>0</v>
      </c>
      <c r="W3025" s="8">
        <v>0</v>
      </c>
      <c r="X3025" s="8">
        <v>102.02</v>
      </c>
    </row>
    <row r="3026" spans="1:24" x14ac:dyDescent="0.25">
      <c r="A3026" t="s">
        <v>3352</v>
      </c>
      <c r="B3026" s="1">
        <v>46255</v>
      </c>
      <c r="C3026" t="s">
        <v>354</v>
      </c>
      <c r="D3026" t="s">
        <v>355</v>
      </c>
      <c r="E3026" t="s">
        <v>71</v>
      </c>
      <c r="F3026" t="s">
        <v>54</v>
      </c>
      <c r="G3026" t="s">
        <v>72</v>
      </c>
      <c r="H3026" t="s">
        <v>73</v>
      </c>
      <c r="I3026" t="s">
        <v>156</v>
      </c>
      <c r="J3026" t="s">
        <v>157</v>
      </c>
      <c r="K3026" t="s">
        <v>42</v>
      </c>
      <c r="L3026" s="8">
        <v>6.2</v>
      </c>
      <c r="M3026" s="8">
        <v>1.9</v>
      </c>
      <c r="N3026">
        <v>30</v>
      </c>
      <c r="O3026" s="8">
        <v>186</v>
      </c>
      <c r="P3026" s="14">
        <v>2.4799999999999999E-2</v>
      </c>
      <c r="Q3026" s="8">
        <v>4.6100000000000003</v>
      </c>
      <c r="R3026" s="8">
        <v>181.39</v>
      </c>
      <c r="S3026" s="8">
        <v>57</v>
      </c>
      <c r="T3026" s="8">
        <v>124.39</v>
      </c>
      <c r="U3026">
        <v>0</v>
      </c>
      <c r="V3026" s="8">
        <v>0</v>
      </c>
      <c r="W3026" s="8">
        <v>0</v>
      </c>
      <c r="X3026" s="8">
        <v>124.39</v>
      </c>
    </row>
    <row r="3027" spans="1:24" x14ac:dyDescent="0.25">
      <c r="A3027" t="s">
        <v>3353</v>
      </c>
      <c r="B3027" s="1">
        <v>45823</v>
      </c>
      <c r="C3027" t="s">
        <v>180</v>
      </c>
      <c r="D3027" t="s">
        <v>181</v>
      </c>
      <c r="E3027" t="s">
        <v>63</v>
      </c>
      <c r="F3027" t="s">
        <v>46</v>
      </c>
      <c r="G3027" t="s">
        <v>64</v>
      </c>
      <c r="H3027" t="s">
        <v>65</v>
      </c>
      <c r="I3027" t="s">
        <v>112</v>
      </c>
      <c r="J3027" t="s">
        <v>113</v>
      </c>
      <c r="K3027" t="s">
        <v>42</v>
      </c>
      <c r="L3027" s="8">
        <v>8.5</v>
      </c>
      <c r="M3027" s="8">
        <v>2.8</v>
      </c>
      <c r="N3027">
        <v>19</v>
      </c>
      <c r="O3027" s="8">
        <v>161.5</v>
      </c>
      <c r="P3027" s="14">
        <v>0.1825</v>
      </c>
      <c r="Q3027" s="8">
        <v>29.47</v>
      </c>
      <c r="R3027" s="8">
        <v>132.03</v>
      </c>
      <c r="S3027" s="8">
        <v>53.2</v>
      </c>
      <c r="T3027" s="8">
        <v>78.83</v>
      </c>
      <c r="U3027">
        <v>0</v>
      </c>
      <c r="V3027" s="8">
        <v>0</v>
      </c>
      <c r="W3027" s="8">
        <v>0</v>
      </c>
      <c r="X3027" s="8">
        <v>78.83</v>
      </c>
    </row>
    <row r="3028" spans="1:24" x14ac:dyDescent="0.25">
      <c r="A3028" t="s">
        <v>3354</v>
      </c>
      <c r="B3028" s="1">
        <v>46208</v>
      </c>
      <c r="C3028" t="s">
        <v>201</v>
      </c>
      <c r="D3028" t="s">
        <v>202</v>
      </c>
      <c r="E3028" t="s">
        <v>53</v>
      </c>
      <c r="F3028" t="s">
        <v>46</v>
      </c>
      <c r="G3028" t="s">
        <v>55</v>
      </c>
      <c r="H3028" t="s">
        <v>56</v>
      </c>
      <c r="I3028" t="s">
        <v>156</v>
      </c>
      <c r="J3028" t="s">
        <v>157</v>
      </c>
      <c r="K3028" t="s">
        <v>42</v>
      </c>
      <c r="L3028" s="8">
        <v>6.2</v>
      </c>
      <c r="M3028" s="8">
        <v>1.9</v>
      </c>
      <c r="N3028">
        <v>16</v>
      </c>
      <c r="O3028" s="8">
        <v>99.2</v>
      </c>
      <c r="P3028" s="14">
        <v>0.125</v>
      </c>
      <c r="Q3028" s="8">
        <v>12.4</v>
      </c>
      <c r="R3028" s="8">
        <v>86.8</v>
      </c>
      <c r="S3028" s="8">
        <v>30.4</v>
      </c>
      <c r="T3028" s="8">
        <v>56.4</v>
      </c>
      <c r="U3028">
        <v>0</v>
      </c>
      <c r="V3028" s="8">
        <v>0</v>
      </c>
      <c r="W3028" s="8">
        <v>0</v>
      </c>
      <c r="X3028" s="8">
        <v>56.4</v>
      </c>
    </row>
    <row r="3029" spans="1:24" x14ac:dyDescent="0.25">
      <c r="A3029" t="s">
        <v>3355</v>
      </c>
      <c r="B3029" s="1">
        <v>45582</v>
      </c>
      <c r="C3029" t="s">
        <v>174</v>
      </c>
      <c r="D3029" t="s">
        <v>175</v>
      </c>
      <c r="E3029" t="s">
        <v>150</v>
      </c>
      <c r="F3029" t="s">
        <v>54</v>
      </c>
      <c r="G3029" t="s">
        <v>151</v>
      </c>
      <c r="H3029" t="s">
        <v>152</v>
      </c>
      <c r="I3029" t="s">
        <v>47</v>
      </c>
      <c r="J3029" t="s">
        <v>48</v>
      </c>
      <c r="K3029" t="s">
        <v>49</v>
      </c>
      <c r="L3029" s="8">
        <v>5</v>
      </c>
      <c r="M3029" s="8">
        <v>3.2</v>
      </c>
      <c r="N3029">
        <v>50</v>
      </c>
      <c r="O3029" s="8">
        <v>250</v>
      </c>
      <c r="P3029" s="14">
        <v>1.8200000000000001E-2</v>
      </c>
      <c r="Q3029" s="8">
        <v>4.55</v>
      </c>
      <c r="R3029" s="8">
        <v>245.45</v>
      </c>
      <c r="S3029" s="8">
        <v>160</v>
      </c>
      <c r="T3029" s="8">
        <v>85.45</v>
      </c>
      <c r="U3029">
        <v>0</v>
      </c>
      <c r="V3029" s="8">
        <v>0</v>
      </c>
      <c r="W3029" s="8">
        <v>0</v>
      </c>
      <c r="X3029" s="8">
        <v>85.45</v>
      </c>
    </row>
    <row r="3030" spans="1:24" x14ac:dyDescent="0.25">
      <c r="A3030" t="s">
        <v>3356</v>
      </c>
      <c r="B3030" s="1">
        <v>46158</v>
      </c>
      <c r="C3030" t="s">
        <v>427</v>
      </c>
      <c r="D3030" t="s">
        <v>428</v>
      </c>
      <c r="E3030" t="s">
        <v>150</v>
      </c>
      <c r="F3030" t="s">
        <v>46</v>
      </c>
      <c r="G3030" t="s">
        <v>151</v>
      </c>
      <c r="H3030" t="s">
        <v>152</v>
      </c>
      <c r="I3030" t="s">
        <v>156</v>
      </c>
      <c r="J3030" t="s">
        <v>157</v>
      </c>
      <c r="K3030" t="s">
        <v>42</v>
      </c>
      <c r="L3030" s="8">
        <v>6.2</v>
      </c>
      <c r="M3030" s="8">
        <v>1.9</v>
      </c>
      <c r="N3030">
        <v>49</v>
      </c>
      <c r="O3030" s="8">
        <v>303.8</v>
      </c>
      <c r="P3030" s="14">
        <v>0.49380000000000002</v>
      </c>
      <c r="Q3030" s="8">
        <v>150.02000000000001</v>
      </c>
      <c r="R3030" s="8">
        <v>153.78</v>
      </c>
      <c r="S3030" s="8">
        <v>93.1</v>
      </c>
      <c r="T3030" s="8">
        <v>60.68</v>
      </c>
      <c r="U3030">
        <v>0</v>
      </c>
      <c r="V3030" s="8">
        <v>0</v>
      </c>
      <c r="W3030" s="8">
        <v>0</v>
      </c>
      <c r="X3030" s="8">
        <v>60.68</v>
      </c>
    </row>
    <row r="3031" spans="1:24" x14ac:dyDescent="0.25">
      <c r="A3031" t="s">
        <v>3357</v>
      </c>
      <c r="B3031" s="1">
        <v>45372</v>
      </c>
      <c r="C3031" t="s">
        <v>97</v>
      </c>
      <c r="D3031" t="s">
        <v>98</v>
      </c>
      <c r="E3031" t="s">
        <v>63</v>
      </c>
      <c r="F3031" t="s">
        <v>54</v>
      </c>
      <c r="G3031" t="s">
        <v>64</v>
      </c>
      <c r="H3031" t="s">
        <v>65</v>
      </c>
      <c r="I3031" t="s">
        <v>185</v>
      </c>
      <c r="J3031" t="s">
        <v>186</v>
      </c>
      <c r="K3031" t="s">
        <v>59</v>
      </c>
      <c r="L3031" s="8">
        <v>4.9000000000000004</v>
      </c>
      <c r="M3031" s="8">
        <v>3.1</v>
      </c>
      <c r="N3031">
        <v>42</v>
      </c>
      <c r="O3031" s="8">
        <v>205.8</v>
      </c>
      <c r="P3031" s="14">
        <v>1.8100000000000002E-2</v>
      </c>
      <c r="Q3031" s="8">
        <v>3.72</v>
      </c>
      <c r="R3031" s="8">
        <v>202.08</v>
      </c>
      <c r="S3031" s="8">
        <v>130.19999999999999</v>
      </c>
      <c r="T3031" s="8">
        <v>71.88</v>
      </c>
      <c r="U3031">
        <v>0</v>
      </c>
      <c r="V3031" s="8">
        <v>0</v>
      </c>
      <c r="W3031" s="8">
        <v>0</v>
      </c>
      <c r="X3031" s="8">
        <v>71.88</v>
      </c>
    </row>
    <row r="3032" spans="1:24" x14ac:dyDescent="0.25">
      <c r="A3032" t="s">
        <v>3358</v>
      </c>
      <c r="B3032" s="1">
        <v>45548</v>
      </c>
      <c r="C3032" t="s">
        <v>455</v>
      </c>
      <c r="D3032" t="s">
        <v>456</v>
      </c>
      <c r="E3032" t="s">
        <v>71</v>
      </c>
      <c r="F3032" t="s">
        <v>89</v>
      </c>
      <c r="G3032" t="s">
        <v>165</v>
      </c>
      <c r="H3032" t="s">
        <v>166</v>
      </c>
      <c r="I3032" t="s">
        <v>104</v>
      </c>
      <c r="J3032" t="s">
        <v>105</v>
      </c>
      <c r="K3032" t="s">
        <v>49</v>
      </c>
      <c r="L3032" s="8">
        <v>4.2</v>
      </c>
      <c r="M3032" s="8">
        <v>2.8</v>
      </c>
      <c r="N3032">
        <v>65</v>
      </c>
      <c r="O3032" s="8">
        <v>273</v>
      </c>
      <c r="P3032" s="14">
        <v>0.1522</v>
      </c>
      <c r="Q3032" s="8">
        <v>41.55</v>
      </c>
      <c r="R3032" s="8">
        <v>231.45</v>
      </c>
      <c r="S3032" s="8">
        <v>182</v>
      </c>
      <c r="T3032" s="8">
        <v>49.45</v>
      </c>
      <c r="U3032">
        <v>0</v>
      </c>
      <c r="V3032" s="8">
        <v>0</v>
      </c>
      <c r="W3032" s="8">
        <v>0</v>
      </c>
      <c r="X3032" s="8">
        <v>49.45</v>
      </c>
    </row>
    <row r="3033" spans="1:24" x14ac:dyDescent="0.25">
      <c r="A3033" t="s">
        <v>3359</v>
      </c>
      <c r="B3033" s="1">
        <v>45493</v>
      </c>
      <c r="C3033" t="s">
        <v>191</v>
      </c>
      <c r="D3033" t="s">
        <v>192</v>
      </c>
      <c r="E3033" t="s">
        <v>150</v>
      </c>
      <c r="F3033" t="s">
        <v>54</v>
      </c>
      <c r="G3033" t="s">
        <v>151</v>
      </c>
      <c r="H3033" t="s">
        <v>152</v>
      </c>
      <c r="I3033" t="s">
        <v>40</v>
      </c>
      <c r="J3033" t="s">
        <v>41</v>
      </c>
      <c r="K3033" t="s">
        <v>42</v>
      </c>
      <c r="L3033" s="8">
        <v>14.5</v>
      </c>
      <c r="M3033" s="8">
        <v>4.2</v>
      </c>
      <c r="N3033">
        <v>142</v>
      </c>
      <c r="O3033" s="8">
        <v>2059</v>
      </c>
      <c r="P3033" s="14">
        <v>1.01E-2</v>
      </c>
      <c r="Q3033" s="8">
        <v>20.8</v>
      </c>
      <c r="R3033" s="8">
        <v>2038.2</v>
      </c>
      <c r="S3033" s="8">
        <v>596.4</v>
      </c>
      <c r="T3033" s="8">
        <v>1441.8</v>
      </c>
      <c r="U3033">
        <v>0</v>
      </c>
      <c r="V3033" s="8">
        <v>0</v>
      </c>
      <c r="W3033" s="8">
        <v>0</v>
      </c>
      <c r="X3033" s="8">
        <v>1441.8</v>
      </c>
    </row>
    <row r="3034" spans="1:24" x14ac:dyDescent="0.25">
      <c r="A3034" t="s">
        <v>3360</v>
      </c>
      <c r="B3034" s="1">
        <v>45942</v>
      </c>
      <c r="C3034" t="s">
        <v>590</v>
      </c>
      <c r="D3034" t="s">
        <v>591</v>
      </c>
      <c r="E3034" t="s">
        <v>27</v>
      </c>
      <c r="F3034" t="s">
        <v>46</v>
      </c>
      <c r="G3034" t="s">
        <v>38</v>
      </c>
      <c r="H3034" t="s">
        <v>39</v>
      </c>
      <c r="I3034" t="s">
        <v>127</v>
      </c>
      <c r="J3034" t="s">
        <v>128</v>
      </c>
      <c r="K3034" t="s">
        <v>33</v>
      </c>
      <c r="L3034" s="8">
        <v>7.2</v>
      </c>
      <c r="M3034" s="8">
        <v>3.6</v>
      </c>
      <c r="N3034">
        <v>7</v>
      </c>
      <c r="O3034" s="8">
        <v>50.4</v>
      </c>
      <c r="P3034" s="14">
        <v>0.1353</v>
      </c>
      <c r="Q3034" s="8">
        <v>6.82</v>
      </c>
      <c r="R3034" s="8">
        <v>43.58</v>
      </c>
      <c r="S3034" s="8">
        <v>25.2</v>
      </c>
      <c r="T3034" s="8">
        <v>18.38</v>
      </c>
      <c r="U3034">
        <v>0</v>
      </c>
      <c r="V3034" s="8">
        <v>0</v>
      </c>
      <c r="W3034" s="8">
        <v>0</v>
      </c>
      <c r="X3034" s="8">
        <v>18.38</v>
      </c>
    </row>
    <row r="3035" spans="1:24" x14ac:dyDescent="0.25">
      <c r="A3035" t="s">
        <v>3361</v>
      </c>
      <c r="B3035" s="1">
        <v>45856</v>
      </c>
      <c r="C3035" t="s">
        <v>523</v>
      </c>
      <c r="D3035" t="s">
        <v>524</v>
      </c>
      <c r="E3035" t="s">
        <v>27</v>
      </c>
      <c r="F3035" t="s">
        <v>89</v>
      </c>
      <c r="G3035" t="s">
        <v>38</v>
      </c>
      <c r="H3035" t="s">
        <v>39</v>
      </c>
      <c r="I3035" t="s">
        <v>122</v>
      </c>
      <c r="J3035" t="s">
        <v>123</v>
      </c>
      <c r="K3035" t="s">
        <v>59</v>
      </c>
      <c r="L3035" s="8">
        <v>5.5</v>
      </c>
      <c r="M3035" s="8">
        <v>3.8</v>
      </c>
      <c r="N3035">
        <v>188</v>
      </c>
      <c r="O3035" s="8">
        <v>1034</v>
      </c>
      <c r="P3035" s="14">
        <v>0.20849999999999999</v>
      </c>
      <c r="Q3035" s="8">
        <v>215.59</v>
      </c>
      <c r="R3035" s="8">
        <v>818.41</v>
      </c>
      <c r="S3035" s="8">
        <v>714.4</v>
      </c>
      <c r="T3035" s="8">
        <v>104.01</v>
      </c>
      <c r="U3035">
        <v>74</v>
      </c>
      <c r="V3035" s="8">
        <v>322.14</v>
      </c>
      <c r="W3035" s="8">
        <v>318.2</v>
      </c>
      <c r="X3035" s="8">
        <v>-214.19</v>
      </c>
    </row>
    <row r="3036" spans="1:24" x14ac:dyDescent="0.25">
      <c r="A3036" t="s">
        <v>3362</v>
      </c>
      <c r="B3036" s="1">
        <v>45573</v>
      </c>
      <c r="C3036" t="s">
        <v>35</v>
      </c>
      <c r="D3036" t="s">
        <v>36</v>
      </c>
      <c r="E3036" t="s">
        <v>27</v>
      </c>
      <c r="F3036" t="s">
        <v>37</v>
      </c>
      <c r="G3036" t="s">
        <v>29</v>
      </c>
      <c r="H3036" t="s">
        <v>30</v>
      </c>
      <c r="I3036" t="s">
        <v>104</v>
      </c>
      <c r="J3036" t="s">
        <v>105</v>
      </c>
      <c r="K3036" t="s">
        <v>49</v>
      </c>
      <c r="L3036" s="8">
        <v>4.2</v>
      </c>
      <c r="M3036" s="8">
        <v>2.8</v>
      </c>
      <c r="N3036">
        <v>60</v>
      </c>
      <c r="O3036" s="8">
        <v>252</v>
      </c>
      <c r="P3036" s="14">
        <v>1.2800000000000001E-2</v>
      </c>
      <c r="Q3036" s="8">
        <v>3.23</v>
      </c>
      <c r="R3036" s="8">
        <v>248.77</v>
      </c>
      <c r="S3036" s="8">
        <v>168</v>
      </c>
      <c r="T3036" s="8">
        <v>80.77</v>
      </c>
      <c r="U3036">
        <v>0</v>
      </c>
      <c r="V3036" s="8">
        <v>0</v>
      </c>
      <c r="W3036" s="8">
        <v>0</v>
      </c>
      <c r="X3036" s="8">
        <v>80.77</v>
      </c>
    </row>
    <row r="3037" spans="1:24" x14ac:dyDescent="0.25">
      <c r="A3037" t="s">
        <v>3363</v>
      </c>
      <c r="B3037" s="1">
        <v>45420</v>
      </c>
      <c r="C3037" t="s">
        <v>180</v>
      </c>
      <c r="D3037" t="s">
        <v>181</v>
      </c>
      <c r="E3037" t="s">
        <v>63</v>
      </c>
      <c r="F3037" t="s">
        <v>46</v>
      </c>
      <c r="G3037" t="s">
        <v>64</v>
      </c>
      <c r="H3037" t="s">
        <v>65</v>
      </c>
      <c r="I3037" t="s">
        <v>185</v>
      </c>
      <c r="J3037" t="s">
        <v>186</v>
      </c>
      <c r="K3037" t="s">
        <v>59</v>
      </c>
      <c r="L3037" s="8">
        <v>4.9000000000000004</v>
      </c>
      <c r="M3037" s="8">
        <v>3.1</v>
      </c>
      <c r="N3037">
        <v>1</v>
      </c>
      <c r="O3037" s="8">
        <v>4.9000000000000004</v>
      </c>
      <c r="P3037" s="14">
        <v>0.4481</v>
      </c>
      <c r="Q3037" s="8">
        <v>2.2000000000000002</v>
      </c>
      <c r="R3037" s="8">
        <v>2.7</v>
      </c>
      <c r="S3037" s="8">
        <v>3.1</v>
      </c>
      <c r="T3037" s="8">
        <v>-0.4</v>
      </c>
      <c r="U3037">
        <v>0</v>
      </c>
      <c r="V3037" s="8">
        <v>0</v>
      </c>
      <c r="W3037" s="8">
        <v>0</v>
      </c>
      <c r="X3037" s="8">
        <v>-0.4</v>
      </c>
    </row>
    <row r="3038" spans="1:24" x14ac:dyDescent="0.25">
      <c r="A3038" t="s">
        <v>3364</v>
      </c>
      <c r="B3038" s="1">
        <v>45932</v>
      </c>
      <c r="C3038" t="s">
        <v>551</v>
      </c>
      <c r="D3038" t="s">
        <v>552</v>
      </c>
      <c r="E3038" t="s">
        <v>27</v>
      </c>
      <c r="F3038" t="s">
        <v>54</v>
      </c>
      <c r="G3038" t="s">
        <v>29</v>
      </c>
      <c r="H3038" t="s">
        <v>30</v>
      </c>
      <c r="I3038" t="s">
        <v>185</v>
      </c>
      <c r="J3038" t="s">
        <v>186</v>
      </c>
      <c r="K3038" t="s">
        <v>59</v>
      </c>
      <c r="L3038" s="8">
        <v>4.9000000000000004</v>
      </c>
      <c r="M3038" s="8">
        <v>3.1</v>
      </c>
      <c r="N3038">
        <v>37</v>
      </c>
      <c r="O3038" s="8">
        <v>181.3</v>
      </c>
      <c r="P3038" s="14">
        <v>9.7999999999999997E-3</v>
      </c>
      <c r="Q3038" s="8">
        <v>1.78</v>
      </c>
      <c r="R3038" s="8">
        <v>179.52</v>
      </c>
      <c r="S3038" s="8">
        <v>114.7</v>
      </c>
      <c r="T3038" s="8">
        <v>64.819999999999993</v>
      </c>
      <c r="U3038">
        <v>4</v>
      </c>
      <c r="V3038" s="8">
        <v>19.41</v>
      </c>
      <c r="W3038" s="8">
        <v>14.4</v>
      </c>
      <c r="X3038" s="8">
        <v>50.42</v>
      </c>
    </row>
    <row r="3039" spans="1:24" x14ac:dyDescent="0.25">
      <c r="A3039" t="s">
        <v>3365</v>
      </c>
      <c r="B3039" s="1">
        <v>45602</v>
      </c>
      <c r="C3039" t="s">
        <v>345</v>
      </c>
      <c r="D3039" t="s">
        <v>346</v>
      </c>
      <c r="E3039" t="s">
        <v>71</v>
      </c>
      <c r="F3039" t="s">
        <v>28</v>
      </c>
      <c r="G3039" t="s">
        <v>72</v>
      </c>
      <c r="H3039" t="s">
        <v>73</v>
      </c>
      <c r="I3039" t="s">
        <v>31</v>
      </c>
      <c r="J3039" t="s">
        <v>32</v>
      </c>
      <c r="K3039" t="s">
        <v>33</v>
      </c>
      <c r="L3039" s="8">
        <v>5.8</v>
      </c>
      <c r="M3039" s="8">
        <v>2.7</v>
      </c>
      <c r="N3039">
        <v>86</v>
      </c>
      <c r="O3039" s="8">
        <v>498.8</v>
      </c>
      <c r="P3039" s="14">
        <v>8.2000000000000007E-3</v>
      </c>
      <c r="Q3039" s="8">
        <v>4.09</v>
      </c>
      <c r="R3039" s="8">
        <v>494.71</v>
      </c>
      <c r="S3039" s="8">
        <v>232.2</v>
      </c>
      <c r="T3039" s="8">
        <v>262.51</v>
      </c>
      <c r="U3039">
        <v>0</v>
      </c>
      <c r="V3039" s="8">
        <v>0</v>
      </c>
      <c r="W3039" s="8">
        <v>0</v>
      </c>
      <c r="X3039" s="8">
        <v>262.51</v>
      </c>
    </row>
    <row r="3040" spans="1:24" x14ac:dyDescent="0.25">
      <c r="A3040" t="s">
        <v>3366</v>
      </c>
      <c r="B3040" s="1">
        <v>45921</v>
      </c>
      <c r="C3040" t="s">
        <v>102</v>
      </c>
      <c r="D3040" t="s">
        <v>103</v>
      </c>
      <c r="E3040" t="s">
        <v>27</v>
      </c>
      <c r="F3040" t="s">
        <v>54</v>
      </c>
      <c r="G3040" t="s">
        <v>29</v>
      </c>
      <c r="H3040" t="s">
        <v>30</v>
      </c>
      <c r="I3040" t="s">
        <v>74</v>
      </c>
      <c r="J3040" t="s">
        <v>75</v>
      </c>
      <c r="K3040" t="s">
        <v>49</v>
      </c>
      <c r="L3040" s="8">
        <v>11</v>
      </c>
      <c r="M3040" s="8">
        <v>6.8</v>
      </c>
      <c r="N3040">
        <v>86</v>
      </c>
      <c r="O3040" s="8">
        <v>946</v>
      </c>
      <c r="P3040" s="14">
        <v>3.1300000000000001E-2</v>
      </c>
      <c r="Q3040" s="8">
        <v>29.61</v>
      </c>
      <c r="R3040" s="8">
        <v>916.39</v>
      </c>
      <c r="S3040" s="8">
        <v>584.79999999999995</v>
      </c>
      <c r="T3040" s="8">
        <v>331.59</v>
      </c>
      <c r="U3040">
        <v>0</v>
      </c>
      <c r="V3040" s="8">
        <v>0</v>
      </c>
      <c r="W3040" s="8">
        <v>0</v>
      </c>
      <c r="X3040" s="8">
        <v>331.59</v>
      </c>
    </row>
    <row r="3041" spans="1:24" x14ac:dyDescent="0.25">
      <c r="A3041" t="s">
        <v>3367</v>
      </c>
      <c r="B3041" s="1">
        <v>45838</v>
      </c>
      <c r="C3041" t="s">
        <v>255</v>
      </c>
      <c r="D3041" t="s">
        <v>256</v>
      </c>
      <c r="E3041" t="s">
        <v>27</v>
      </c>
      <c r="F3041" t="s">
        <v>89</v>
      </c>
      <c r="G3041" t="s">
        <v>29</v>
      </c>
      <c r="H3041" t="s">
        <v>30</v>
      </c>
      <c r="I3041" t="s">
        <v>47</v>
      </c>
      <c r="J3041" t="s">
        <v>48</v>
      </c>
      <c r="K3041" t="s">
        <v>49</v>
      </c>
      <c r="L3041" s="8">
        <v>5</v>
      </c>
      <c r="M3041" s="8">
        <v>3.2</v>
      </c>
      <c r="N3041">
        <v>41</v>
      </c>
      <c r="O3041" s="8">
        <v>205</v>
      </c>
      <c r="P3041" s="14">
        <v>5.45E-2</v>
      </c>
      <c r="Q3041" s="8">
        <v>11.17</v>
      </c>
      <c r="R3041" s="8">
        <v>193.83</v>
      </c>
      <c r="S3041" s="8">
        <v>131.19999999999999</v>
      </c>
      <c r="T3041" s="8">
        <v>62.63</v>
      </c>
      <c r="U3041">
        <v>0</v>
      </c>
      <c r="V3041" s="8">
        <v>0</v>
      </c>
      <c r="W3041" s="8">
        <v>0</v>
      </c>
      <c r="X3041" s="8">
        <v>62.63</v>
      </c>
    </row>
    <row r="3042" spans="1:24" x14ac:dyDescent="0.25">
      <c r="A3042" t="s">
        <v>3368</v>
      </c>
      <c r="B3042" s="1">
        <v>45387</v>
      </c>
      <c r="C3042" t="s">
        <v>315</v>
      </c>
      <c r="D3042" t="s">
        <v>316</v>
      </c>
      <c r="E3042" t="s">
        <v>27</v>
      </c>
      <c r="F3042" t="s">
        <v>46</v>
      </c>
      <c r="G3042" t="s">
        <v>38</v>
      </c>
      <c r="H3042" t="s">
        <v>39</v>
      </c>
      <c r="I3042" t="s">
        <v>112</v>
      </c>
      <c r="J3042" t="s">
        <v>113</v>
      </c>
      <c r="K3042" t="s">
        <v>42</v>
      </c>
      <c r="L3042" s="8">
        <v>8.5</v>
      </c>
      <c r="M3042" s="8">
        <v>2.8</v>
      </c>
      <c r="N3042">
        <v>2</v>
      </c>
      <c r="O3042" s="8">
        <v>17</v>
      </c>
      <c r="P3042" s="14">
        <v>0.2349</v>
      </c>
      <c r="Q3042" s="8">
        <v>3.99</v>
      </c>
      <c r="R3042" s="8">
        <v>13.01</v>
      </c>
      <c r="S3042" s="8">
        <v>5.6</v>
      </c>
      <c r="T3042" s="8">
        <v>7.41</v>
      </c>
      <c r="U3042">
        <v>0</v>
      </c>
      <c r="V3042" s="8">
        <v>0</v>
      </c>
      <c r="W3042" s="8">
        <v>0</v>
      </c>
      <c r="X3042" s="8">
        <v>7.41</v>
      </c>
    </row>
    <row r="3043" spans="1:24" x14ac:dyDescent="0.25">
      <c r="A3043" t="s">
        <v>3369</v>
      </c>
      <c r="B3043" s="1">
        <v>45806</v>
      </c>
      <c r="C3043" t="s">
        <v>480</v>
      </c>
      <c r="D3043" t="s">
        <v>481</v>
      </c>
      <c r="E3043" t="s">
        <v>63</v>
      </c>
      <c r="F3043" t="s">
        <v>54</v>
      </c>
      <c r="G3043" t="s">
        <v>64</v>
      </c>
      <c r="H3043" t="s">
        <v>65</v>
      </c>
      <c r="I3043" t="s">
        <v>74</v>
      </c>
      <c r="J3043" t="s">
        <v>75</v>
      </c>
      <c r="K3043" t="s">
        <v>49</v>
      </c>
      <c r="L3043" s="8">
        <v>11</v>
      </c>
      <c r="M3043" s="8">
        <v>6.8</v>
      </c>
      <c r="N3043">
        <v>29</v>
      </c>
      <c r="O3043" s="8">
        <v>319</v>
      </c>
      <c r="P3043" s="14">
        <v>5.0000000000000001E-3</v>
      </c>
      <c r="Q3043" s="8">
        <v>1.6</v>
      </c>
      <c r="R3043" s="8">
        <v>317.39999999999998</v>
      </c>
      <c r="S3043" s="8">
        <v>197.2</v>
      </c>
      <c r="T3043" s="8">
        <v>120.2</v>
      </c>
      <c r="U3043">
        <v>0</v>
      </c>
      <c r="V3043" s="8">
        <v>0</v>
      </c>
      <c r="W3043" s="8">
        <v>0</v>
      </c>
      <c r="X3043" s="8">
        <v>120.2</v>
      </c>
    </row>
    <row r="3044" spans="1:24" x14ac:dyDescent="0.25">
      <c r="A3044" t="s">
        <v>3370</v>
      </c>
      <c r="B3044" s="1">
        <v>45948</v>
      </c>
      <c r="C3044" t="s">
        <v>205</v>
      </c>
      <c r="D3044" t="s">
        <v>206</v>
      </c>
      <c r="E3044" t="s">
        <v>71</v>
      </c>
      <c r="F3044" t="s">
        <v>54</v>
      </c>
      <c r="G3044" t="s">
        <v>165</v>
      </c>
      <c r="H3044" t="s">
        <v>166</v>
      </c>
      <c r="I3044" t="s">
        <v>66</v>
      </c>
      <c r="J3044" t="s">
        <v>67</v>
      </c>
      <c r="K3044" t="s">
        <v>33</v>
      </c>
      <c r="L3044" s="8">
        <v>4.5</v>
      </c>
      <c r="M3044" s="8">
        <v>2.1</v>
      </c>
      <c r="N3044">
        <v>111</v>
      </c>
      <c r="O3044" s="8">
        <v>499.5</v>
      </c>
      <c r="P3044" s="14">
        <v>2.2100000000000002E-2</v>
      </c>
      <c r="Q3044" s="8">
        <v>11.04</v>
      </c>
      <c r="R3044" s="8">
        <v>488.46</v>
      </c>
      <c r="S3044" s="8">
        <v>233.1</v>
      </c>
      <c r="T3044" s="8">
        <v>255.36</v>
      </c>
      <c r="U3044">
        <v>0</v>
      </c>
      <c r="V3044" s="8">
        <v>0</v>
      </c>
      <c r="W3044" s="8">
        <v>0</v>
      </c>
      <c r="X3044" s="8">
        <v>255.36</v>
      </c>
    </row>
    <row r="3045" spans="1:24" x14ac:dyDescent="0.25">
      <c r="A3045" t="s">
        <v>3371</v>
      </c>
      <c r="B3045" s="1">
        <v>45464</v>
      </c>
      <c r="C3045" t="s">
        <v>584</v>
      </c>
      <c r="D3045" t="s">
        <v>585</v>
      </c>
      <c r="E3045" t="s">
        <v>27</v>
      </c>
      <c r="F3045" t="s">
        <v>37</v>
      </c>
      <c r="G3045" t="s">
        <v>38</v>
      </c>
      <c r="H3045" t="s">
        <v>39</v>
      </c>
      <c r="I3045" t="s">
        <v>99</v>
      </c>
      <c r="J3045" t="s">
        <v>100</v>
      </c>
      <c r="K3045" t="s">
        <v>49</v>
      </c>
      <c r="L3045" s="8">
        <v>3.8</v>
      </c>
      <c r="M3045" s="8">
        <v>2.6</v>
      </c>
      <c r="N3045">
        <v>1</v>
      </c>
      <c r="O3045" s="8">
        <v>3.8</v>
      </c>
      <c r="P3045" s="14">
        <v>1.5599999999999999E-2</v>
      </c>
      <c r="Q3045" s="8">
        <v>0.06</v>
      </c>
      <c r="R3045" s="8">
        <v>3.74</v>
      </c>
      <c r="S3045" s="8">
        <v>2.6</v>
      </c>
      <c r="T3045" s="8">
        <v>1.1399999999999999</v>
      </c>
      <c r="U3045">
        <v>0</v>
      </c>
      <c r="V3045" s="8">
        <v>0</v>
      </c>
      <c r="W3045" s="8">
        <v>0</v>
      </c>
      <c r="X3045" s="8">
        <v>1.1399999999999999</v>
      </c>
    </row>
    <row r="3046" spans="1:24" x14ac:dyDescent="0.25">
      <c r="A3046" t="s">
        <v>3372</v>
      </c>
      <c r="B3046" s="1">
        <v>45898</v>
      </c>
      <c r="C3046" t="s">
        <v>367</v>
      </c>
      <c r="D3046" t="s">
        <v>368</v>
      </c>
      <c r="E3046" t="s">
        <v>63</v>
      </c>
      <c r="F3046" t="s">
        <v>54</v>
      </c>
      <c r="G3046" t="s">
        <v>79</v>
      </c>
      <c r="H3046" t="s">
        <v>80</v>
      </c>
      <c r="I3046" t="s">
        <v>47</v>
      </c>
      <c r="J3046" t="s">
        <v>48</v>
      </c>
      <c r="K3046" t="s">
        <v>49</v>
      </c>
      <c r="L3046" s="8">
        <v>5</v>
      </c>
      <c r="M3046" s="8">
        <v>3.2</v>
      </c>
      <c r="N3046">
        <v>62</v>
      </c>
      <c r="O3046" s="8">
        <v>310</v>
      </c>
      <c r="P3046" s="14">
        <v>2.0999999999999999E-3</v>
      </c>
      <c r="Q3046" s="8">
        <v>0.65</v>
      </c>
      <c r="R3046" s="8">
        <v>309.35000000000002</v>
      </c>
      <c r="S3046" s="8">
        <v>198.4</v>
      </c>
      <c r="T3046" s="8">
        <v>110.95</v>
      </c>
      <c r="U3046">
        <v>0</v>
      </c>
      <c r="V3046" s="8">
        <v>0</v>
      </c>
      <c r="W3046" s="8">
        <v>0</v>
      </c>
      <c r="X3046" s="8">
        <v>110.95</v>
      </c>
    </row>
    <row r="3047" spans="1:24" x14ac:dyDescent="0.25">
      <c r="A3047" t="s">
        <v>3373</v>
      </c>
      <c r="B3047" s="1">
        <v>46256</v>
      </c>
      <c r="C3047" t="s">
        <v>205</v>
      </c>
      <c r="D3047" t="s">
        <v>206</v>
      </c>
      <c r="E3047" t="s">
        <v>71</v>
      </c>
      <c r="F3047" t="s">
        <v>54</v>
      </c>
      <c r="G3047" t="s">
        <v>72</v>
      </c>
      <c r="H3047" t="s">
        <v>73</v>
      </c>
      <c r="I3047" t="s">
        <v>122</v>
      </c>
      <c r="J3047" t="s">
        <v>123</v>
      </c>
      <c r="K3047" t="s">
        <v>59</v>
      </c>
      <c r="L3047" s="8">
        <v>5.5</v>
      </c>
      <c r="M3047" s="8">
        <v>3.8</v>
      </c>
      <c r="N3047">
        <v>27</v>
      </c>
      <c r="O3047" s="8">
        <v>148.5</v>
      </c>
      <c r="P3047" s="14">
        <v>3.2099999999999997E-2</v>
      </c>
      <c r="Q3047" s="8">
        <v>4.7699999999999996</v>
      </c>
      <c r="R3047" s="8">
        <v>143.72999999999999</v>
      </c>
      <c r="S3047" s="8">
        <v>102.6</v>
      </c>
      <c r="T3047" s="8">
        <v>41.13</v>
      </c>
      <c r="U3047">
        <v>0</v>
      </c>
      <c r="V3047" s="8">
        <v>0</v>
      </c>
      <c r="W3047" s="8">
        <v>0</v>
      </c>
      <c r="X3047" s="8">
        <v>41.13</v>
      </c>
    </row>
    <row r="3048" spans="1:24" x14ac:dyDescent="0.25">
      <c r="A3048" t="s">
        <v>3374</v>
      </c>
      <c r="B3048" s="1">
        <v>45886</v>
      </c>
      <c r="C3048" t="s">
        <v>472</v>
      </c>
      <c r="D3048" t="s">
        <v>473</v>
      </c>
      <c r="E3048" t="s">
        <v>71</v>
      </c>
      <c r="F3048" t="s">
        <v>54</v>
      </c>
      <c r="G3048" t="s">
        <v>72</v>
      </c>
      <c r="H3048" t="s">
        <v>73</v>
      </c>
      <c r="I3048" t="s">
        <v>144</v>
      </c>
      <c r="J3048" t="s">
        <v>145</v>
      </c>
      <c r="K3048" t="s">
        <v>33</v>
      </c>
      <c r="L3048" s="8">
        <v>12</v>
      </c>
      <c r="M3048" s="8">
        <v>6.5</v>
      </c>
      <c r="N3048">
        <v>97</v>
      </c>
      <c r="O3048" s="8">
        <v>1164</v>
      </c>
      <c r="P3048" s="14">
        <v>6.0400000000000002E-2</v>
      </c>
      <c r="Q3048" s="8">
        <v>70.31</v>
      </c>
      <c r="R3048" s="8">
        <v>1093.69</v>
      </c>
      <c r="S3048" s="8">
        <v>630.5</v>
      </c>
      <c r="T3048" s="8">
        <v>463.19</v>
      </c>
      <c r="U3048">
        <v>0</v>
      </c>
      <c r="V3048" s="8">
        <v>0</v>
      </c>
      <c r="W3048" s="8">
        <v>0</v>
      </c>
      <c r="X3048" s="8">
        <v>463.19</v>
      </c>
    </row>
    <row r="3049" spans="1:24" x14ac:dyDescent="0.25">
      <c r="A3049" t="s">
        <v>3375</v>
      </c>
      <c r="B3049" s="1">
        <v>45449</v>
      </c>
      <c r="C3049" t="s">
        <v>403</v>
      </c>
      <c r="D3049" t="s">
        <v>404</v>
      </c>
      <c r="E3049" t="s">
        <v>53</v>
      </c>
      <c r="F3049" t="s">
        <v>37</v>
      </c>
      <c r="G3049" t="s">
        <v>55</v>
      </c>
      <c r="H3049" t="s">
        <v>56</v>
      </c>
      <c r="I3049" t="s">
        <v>185</v>
      </c>
      <c r="J3049" t="s">
        <v>186</v>
      </c>
      <c r="K3049" t="s">
        <v>59</v>
      </c>
      <c r="L3049" s="8">
        <v>4.9000000000000004</v>
      </c>
      <c r="M3049" s="8">
        <v>3.1</v>
      </c>
      <c r="N3049">
        <v>18</v>
      </c>
      <c r="O3049" s="8">
        <v>88.2</v>
      </c>
      <c r="P3049" s="14">
        <v>2.3E-3</v>
      </c>
      <c r="Q3049" s="8">
        <v>0.2</v>
      </c>
      <c r="R3049" s="8">
        <v>88</v>
      </c>
      <c r="S3049" s="8">
        <v>55.8</v>
      </c>
      <c r="T3049" s="8">
        <v>32.200000000000003</v>
      </c>
      <c r="U3049">
        <v>1</v>
      </c>
      <c r="V3049" s="8">
        <v>4.8899999999999997</v>
      </c>
      <c r="W3049" s="8">
        <v>3.6</v>
      </c>
      <c r="X3049" s="8">
        <v>28.6</v>
      </c>
    </row>
    <row r="3050" spans="1:24" x14ac:dyDescent="0.25">
      <c r="A3050" t="s">
        <v>3376</v>
      </c>
      <c r="B3050" s="1">
        <v>45467</v>
      </c>
      <c r="C3050" t="s">
        <v>309</v>
      </c>
      <c r="D3050" t="s">
        <v>310</v>
      </c>
      <c r="E3050" t="s">
        <v>63</v>
      </c>
      <c r="F3050" t="s">
        <v>54</v>
      </c>
      <c r="G3050" t="s">
        <v>79</v>
      </c>
      <c r="H3050" t="s">
        <v>80</v>
      </c>
      <c r="I3050" t="s">
        <v>40</v>
      </c>
      <c r="J3050" t="s">
        <v>41</v>
      </c>
      <c r="K3050" t="s">
        <v>42</v>
      </c>
      <c r="L3050" s="8">
        <v>14.5</v>
      </c>
      <c r="M3050" s="8">
        <v>4.2</v>
      </c>
      <c r="N3050">
        <v>18</v>
      </c>
      <c r="O3050" s="8">
        <v>261</v>
      </c>
      <c r="P3050" s="14">
        <v>2.64E-2</v>
      </c>
      <c r="Q3050" s="8">
        <v>6.89</v>
      </c>
      <c r="R3050" s="8">
        <v>254.11</v>
      </c>
      <c r="S3050" s="8">
        <v>75.599999999999994</v>
      </c>
      <c r="T3050" s="8">
        <v>178.51</v>
      </c>
      <c r="U3050">
        <v>0</v>
      </c>
      <c r="V3050" s="8">
        <v>0</v>
      </c>
      <c r="W3050" s="8">
        <v>0</v>
      </c>
      <c r="X3050" s="8">
        <v>178.51</v>
      </c>
    </row>
    <row r="3051" spans="1:24" x14ac:dyDescent="0.25">
      <c r="A3051" t="s">
        <v>3377</v>
      </c>
      <c r="B3051" s="1">
        <v>45966</v>
      </c>
      <c r="C3051" t="s">
        <v>357</v>
      </c>
      <c r="D3051" t="s">
        <v>358</v>
      </c>
      <c r="E3051" t="s">
        <v>27</v>
      </c>
      <c r="F3051" t="s">
        <v>46</v>
      </c>
      <c r="G3051" t="s">
        <v>29</v>
      </c>
      <c r="H3051" t="s">
        <v>30</v>
      </c>
      <c r="I3051" t="s">
        <v>112</v>
      </c>
      <c r="J3051" t="s">
        <v>113</v>
      </c>
      <c r="K3051" t="s">
        <v>42</v>
      </c>
      <c r="L3051" s="8">
        <v>8.5</v>
      </c>
      <c r="M3051" s="8">
        <v>2.8</v>
      </c>
      <c r="N3051">
        <v>23</v>
      </c>
      <c r="O3051" s="8">
        <v>195.5</v>
      </c>
      <c r="P3051" s="14">
        <v>0.20799999999999999</v>
      </c>
      <c r="Q3051" s="8">
        <v>40.659999999999997</v>
      </c>
      <c r="R3051" s="8">
        <v>154.84</v>
      </c>
      <c r="S3051" s="8">
        <v>64.400000000000006</v>
      </c>
      <c r="T3051" s="8">
        <v>90.44</v>
      </c>
      <c r="U3051">
        <v>0</v>
      </c>
      <c r="V3051" s="8">
        <v>0</v>
      </c>
      <c r="W3051" s="8">
        <v>0</v>
      </c>
      <c r="X3051" s="8">
        <v>90.44</v>
      </c>
    </row>
    <row r="3052" spans="1:24" x14ac:dyDescent="0.25">
      <c r="A3052" t="s">
        <v>3378</v>
      </c>
      <c r="B3052" s="1">
        <v>45931</v>
      </c>
      <c r="C3052" t="s">
        <v>371</v>
      </c>
      <c r="D3052" t="s">
        <v>372</v>
      </c>
      <c r="E3052" t="s">
        <v>63</v>
      </c>
      <c r="F3052" t="s">
        <v>54</v>
      </c>
      <c r="G3052" t="s">
        <v>64</v>
      </c>
      <c r="H3052" t="s">
        <v>65</v>
      </c>
      <c r="I3052" t="s">
        <v>57</v>
      </c>
      <c r="J3052" t="s">
        <v>58</v>
      </c>
      <c r="K3052" t="s">
        <v>59</v>
      </c>
      <c r="L3052" s="8">
        <v>10.5</v>
      </c>
      <c r="M3052" s="8">
        <v>7.5</v>
      </c>
      <c r="N3052">
        <v>117</v>
      </c>
      <c r="O3052" s="8">
        <v>1228.5</v>
      </c>
      <c r="P3052" s="14">
        <v>8.3000000000000001E-3</v>
      </c>
      <c r="Q3052" s="8">
        <v>10.199999999999999</v>
      </c>
      <c r="R3052" s="8">
        <v>1218.3</v>
      </c>
      <c r="S3052" s="8">
        <v>877.5</v>
      </c>
      <c r="T3052" s="8">
        <v>340.8</v>
      </c>
      <c r="U3052">
        <v>0</v>
      </c>
      <c r="V3052" s="8">
        <v>0</v>
      </c>
      <c r="W3052" s="8">
        <v>0</v>
      </c>
      <c r="X3052" s="8">
        <v>340.8</v>
      </c>
    </row>
    <row r="3053" spans="1:24" x14ac:dyDescent="0.25">
      <c r="A3053" t="s">
        <v>3379</v>
      </c>
      <c r="B3053" s="1">
        <v>46029</v>
      </c>
      <c r="C3053" t="s">
        <v>291</v>
      </c>
      <c r="D3053" t="s">
        <v>292</v>
      </c>
      <c r="E3053" t="s">
        <v>150</v>
      </c>
      <c r="F3053" t="s">
        <v>54</v>
      </c>
      <c r="G3053" t="s">
        <v>151</v>
      </c>
      <c r="H3053" t="s">
        <v>152</v>
      </c>
      <c r="I3053" t="s">
        <v>127</v>
      </c>
      <c r="J3053" t="s">
        <v>128</v>
      </c>
      <c r="K3053" t="s">
        <v>33</v>
      </c>
      <c r="L3053" s="8">
        <v>7.2</v>
      </c>
      <c r="M3053" s="8">
        <v>3.6</v>
      </c>
      <c r="N3053">
        <v>55</v>
      </c>
      <c r="O3053" s="8">
        <v>396</v>
      </c>
      <c r="P3053" s="14">
        <v>1.2500000000000001E-2</v>
      </c>
      <c r="Q3053" s="8">
        <v>4.95</v>
      </c>
      <c r="R3053" s="8">
        <v>391.05</v>
      </c>
      <c r="S3053" s="8">
        <v>198</v>
      </c>
      <c r="T3053" s="8">
        <v>193.05</v>
      </c>
      <c r="U3053">
        <v>0</v>
      </c>
      <c r="V3053" s="8">
        <v>0</v>
      </c>
      <c r="W3053" s="8">
        <v>0</v>
      </c>
      <c r="X3053" s="8">
        <v>193.05</v>
      </c>
    </row>
    <row r="3054" spans="1:24" x14ac:dyDescent="0.25">
      <c r="A3054" t="s">
        <v>3380</v>
      </c>
      <c r="B3054" s="1">
        <v>46215</v>
      </c>
      <c r="C3054" t="s">
        <v>252</v>
      </c>
      <c r="D3054" t="s">
        <v>253</v>
      </c>
      <c r="E3054" t="s">
        <v>63</v>
      </c>
      <c r="F3054" t="s">
        <v>54</v>
      </c>
      <c r="G3054" t="s">
        <v>79</v>
      </c>
      <c r="H3054" t="s">
        <v>80</v>
      </c>
      <c r="I3054" t="s">
        <v>112</v>
      </c>
      <c r="J3054" t="s">
        <v>113</v>
      </c>
      <c r="K3054" t="s">
        <v>42</v>
      </c>
      <c r="L3054" s="8">
        <v>8.5</v>
      </c>
      <c r="M3054" s="8">
        <v>2.8</v>
      </c>
      <c r="N3054">
        <v>20</v>
      </c>
      <c r="O3054" s="8">
        <v>170</v>
      </c>
      <c r="P3054" s="14">
        <v>0.3901</v>
      </c>
      <c r="Q3054" s="8">
        <v>66.319999999999993</v>
      </c>
      <c r="R3054" s="8">
        <v>103.68</v>
      </c>
      <c r="S3054" s="8">
        <v>56</v>
      </c>
      <c r="T3054" s="8">
        <v>47.68</v>
      </c>
      <c r="U3054">
        <v>0</v>
      </c>
      <c r="V3054" s="8">
        <v>0</v>
      </c>
      <c r="W3054" s="8">
        <v>0</v>
      </c>
      <c r="X3054" s="8">
        <v>47.68</v>
      </c>
    </row>
    <row r="3055" spans="1:24" x14ac:dyDescent="0.25">
      <c r="A3055" t="s">
        <v>3381</v>
      </c>
      <c r="B3055" s="1">
        <v>45911</v>
      </c>
      <c r="C3055" t="s">
        <v>115</v>
      </c>
      <c r="D3055" t="s">
        <v>116</v>
      </c>
      <c r="E3055" t="s">
        <v>27</v>
      </c>
      <c r="F3055" t="s">
        <v>54</v>
      </c>
      <c r="G3055" t="s">
        <v>38</v>
      </c>
      <c r="H3055" t="s">
        <v>39</v>
      </c>
      <c r="I3055" t="s">
        <v>185</v>
      </c>
      <c r="J3055" t="s">
        <v>186</v>
      </c>
      <c r="K3055" t="s">
        <v>59</v>
      </c>
      <c r="L3055" s="8">
        <v>4.9000000000000004</v>
      </c>
      <c r="M3055" s="8">
        <v>3.1</v>
      </c>
      <c r="N3055">
        <v>13</v>
      </c>
      <c r="O3055" s="8">
        <v>63.7</v>
      </c>
      <c r="P3055" s="14">
        <v>9.7000000000000003E-3</v>
      </c>
      <c r="Q3055" s="8">
        <v>0.62</v>
      </c>
      <c r="R3055" s="8">
        <v>63.08</v>
      </c>
      <c r="S3055" s="8">
        <v>40.299999999999997</v>
      </c>
      <c r="T3055" s="8">
        <v>22.78</v>
      </c>
      <c r="U3055">
        <v>0</v>
      </c>
      <c r="V3055" s="8">
        <v>0</v>
      </c>
      <c r="W3055" s="8">
        <v>0</v>
      </c>
      <c r="X3055" s="8">
        <v>22.78</v>
      </c>
    </row>
    <row r="3056" spans="1:24" x14ac:dyDescent="0.25">
      <c r="A3056" t="s">
        <v>3382</v>
      </c>
      <c r="B3056" s="1">
        <v>45637</v>
      </c>
      <c r="C3056" t="s">
        <v>77</v>
      </c>
      <c r="D3056" t="s">
        <v>78</v>
      </c>
      <c r="E3056" t="s">
        <v>63</v>
      </c>
      <c r="F3056" t="s">
        <v>37</v>
      </c>
      <c r="G3056" t="s">
        <v>79</v>
      </c>
      <c r="H3056" t="s">
        <v>80</v>
      </c>
      <c r="I3056" t="s">
        <v>47</v>
      </c>
      <c r="J3056" t="s">
        <v>48</v>
      </c>
      <c r="K3056" t="s">
        <v>49</v>
      </c>
      <c r="L3056" s="8">
        <v>5</v>
      </c>
      <c r="M3056" s="8">
        <v>3.2</v>
      </c>
      <c r="N3056">
        <v>3</v>
      </c>
      <c r="O3056" s="8">
        <v>15</v>
      </c>
      <c r="P3056" s="14">
        <v>3.7999999999999999E-2</v>
      </c>
      <c r="Q3056" s="8">
        <v>0.56999999999999995</v>
      </c>
      <c r="R3056" s="8">
        <v>14.43</v>
      </c>
      <c r="S3056" s="8">
        <v>9.6</v>
      </c>
      <c r="T3056" s="8">
        <v>4.83</v>
      </c>
      <c r="U3056">
        <v>0</v>
      </c>
      <c r="V3056" s="8">
        <v>0</v>
      </c>
      <c r="W3056" s="8">
        <v>0</v>
      </c>
      <c r="X3056" s="8">
        <v>4.83</v>
      </c>
    </row>
    <row r="3057" spans="1:24" x14ac:dyDescent="0.25">
      <c r="A3057" t="s">
        <v>3383</v>
      </c>
      <c r="B3057" s="1">
        <v>46154</v>
      </c>
      <c r="C3057" t="s">
        <v>136</v>
      </c>
      <c r="D3057" t="s">
        <v>137</v>
      </c>
      <c r="E3057" t="s">
        <v>71</v>
      </c>
      <c r="F3057" t="s">
        <v>54</v>
      </c>
      <c r="G3057" t="s">
        <v>165</v>
      </c>
      <c r="H3057" t="s">
        <v>166</v>
      </c>
      <c r="I3057" t="s">
        <v>144</v>
      </c>
      <c r="J3057" t="s">
        <v>145</v>
      </c>
      <c r="K3057" t="s">
        <v>33</v>
      </c>
      <c r="L3057" s="8">
        <v>12</v>
      </c>
      <c r="M3057" s="8">
        <v>6.5</v>
      </c>
      <c r="N3057">
        <v>81</v>
      </c>
      <c r="O3057" s="8">
        <v>972</v>
      </c>
      <c r="P3057" s="14">
        <v>3.0000000000000001E-3</v>
      </c>
      <c r="Q3057" s="8">
        <v>2.92</v>
      </c>
      <c r="R3057" s="8">
        <v>969.08</v>
      </c>
      <c r="S3057" s="8">
        <v>526.5</v>
      </c>
      <c r="T3057" s="8">
        <v>442.58</v>
      </c>
      <c r="U3057">
        <v>0</v>
      </c>
      <c r="V3057" s="8">
        <v>0</v>
      </c>
      <c r="W3057" s="8">
        <v>0</v>
      </c>
      <c r="X3057" s="8">
        <v>442.58</v>
      </c>
    </row>
    <row r="3058" spans="1:24" x14ac:dyDescent="0.25">
      <c r="A3058" t="s">
        <v>3384</v>
      </c>
      <c r="B3058" s="1">
        <v>46238</v>
      </c>
      <c r="C3058" t="s">
        <v>77</v>
      </c>
      <c r="D3058" t="s">
        <v>78</v>
      </c>
      <c r="E3058" t="s">
        <v>63</v>
      </c>
      <c r="F3058" t="s">
        <v>37</v>
      </c>
      <c r="G3058" t="s">
        <v>64</v>
      </c>
      <c r="H3058" t="s">
        <v>65</v>
      </c>
      <c r="I3058" t="s">
        <v>66</v>
      </c>
      <c r="J3058" t="s">
        <v>67</v>
      </c>
      <c r="K3058" t="s">
        <v>33</v>
      </c>
      <c r="L3058" s="8">
        <v>4.5</v>
      </c>
      <c r="M3058" s="8">
        <v>2.1</v>
      </c>
      <c r="N3058">
        <v>30</v>
      </c>
      <c r="O3058" s="8">
        <v>135</v>
      </c>
      <c r="P3058" s="14">
        <v>2.23E-2</v>
      </c>
      <c r="Q3058" s="8">
        <v>3.01</v>
      </c>
      <c r="R3058" s="8">
        <v>131.99</v>
      </c>
      <c r="S3058" s="8">
        <v>63</v>
      </c>
      <c r="T3058" s="8">
        <v>68.989999999999995</v>
      </c>
      <c r="U3058">
        <v>0</v>
      </c>
      <c r="V3058" s="8">
        <v>0</v>
      </c>
      <c r="W3058" s="8">
        <v>0</v>
      </c>
      <c r="X3058" s="8">
        <v>68.989999999999995</v>
      </c>
    </row>
    <row r="3059" spans="1:24" x14ac:dyDescent="0.25">
      <c r="A3059" t="s">
        <v>3385</v>
      </c>
      <c r="B3059" s="1">
        <v>45869</v>
      </c>
      <c r="C3059" t="s">
        <v>667</v>
      </c>
      <c r="D3059" t="s">
        <v>668</v>
      </c>
      <c r="E3059" t="s">
        <v>63</v>
      </c>
      <c r="F3059" t="s">
        <v>54</v>
      </c>
      <c r="G3059" t="s">
        <v>79</v>
      </c>
      <c r="H3059" t="s">
        <v>80</v>
      </c>
      <c r="I3059" t="s">
        <v>156</v>
      </c>
      <c r="J3059" t="s">
        <v>157</v>
      </c>
      <c r="K3059" t="s">
        <v>42</v>
      </c>
      <c r="L3059" s="8">
        <v>6.2</v>
      </c>
      <c r="M3059" s="8">
        <v>1.9</v>
      </c>
      <c r="N3059">
        <v>85</v>
      </c>
      <c r="O3059" s="8">
        <v>527</v>
      </c>
      <c r="P3059" s="14">
        <v>8.0000000000000004E-4</v>
      </c>
      <c r="Q3059" s="8">
        <v>0.42</v>
      </c>
      <c r="R3059" s="8">
        <v>526.58000000000004</v>
      </c>
      <c r="S3059" s="8">
        <v>161.5</v>
      </c>
      <c r="T3059" s="8">
        <v>365.08</v>
      </c>
      <c r="U3059">
        <v>0</v>
      </c>
      <c r="V3059" s="8">
        <v>0</v>
      </c>
      <c r="W3059" s="8">
        <v>0</v>
      </c>
      <c r="X3059" s="8">
        <v>365.08</v>
      </c>
    </row>
    <row r="3060" spans="1:24" x14ac:dyDescent="0.25">
      <c r="A3060" t="s">
        <v>3386</v>
      </c>
      <c r="B3060" s="1">
        <v>45334</v>
      </c>
      <c r="C3060" t="s">
        <v>567</v>
      </c>
      <c r="D3060" t="s">
        <v>568</v>
      </c>
      <c r="E3060" t="s">
        <v>27</v>
      </c>
      <c r="F3060" t="s">
        <v>37</v>
      </c>
      <c r="G3060" t="s">
        <v>29</v>
      </c>
      <c r="H3060" t="s">
        <v>30</v>
      </c>
      <c r="I3060" t="s">
        <v>104</v>
      </c>
      <c r="J3060" t="s">
        <v>105</v>
      </c>
      <c r="K3060" t="s">
        <v>49</v>
      </c>
      <c r="L3060" s="8">
        <v>4.2</v>
      </c>
      <c r="M3060" s="8">
        <v>2.8</v>
      </c>
      <c r="N3060">
        <v>86</v>
      </c>
      <c r="O3060" s="8">
        <v>361.2</v>
      </c>
      <c r="P3060" s="14">
        <v>1.3299999999999999E-2</v>
      </c>
      <c r="Q3060" s="8">
        <v>4.8</v>
      </c>
      <c r="R3060" s="8">
        <v>356.4</v>
      </c>
      <c r="S3060" s="8">
        <v>240.8</v>
      </c>
      <c r="T3060" s="8">
        <v>115.6</v>
      </c>
      <c r="U3060">
        <v>0</v>
      </c>
      <c r="V3060" s="8">
        <v>0</v>
      </c>
      <c r="W3060" s="8">
        <v>0</v>
      </c>
      <c r="X3060" s="8">
        <v>115.6</v>
      </c>
    </row>
    <row r="3061" spans="1:24" x14ac:dyDescent="0.25">
      <c r="A3061" t="s">
        <v>3387</v>
      </c>
      <c r="B3061" s="1">
        <v>46137</v>
      </c>
      <c r="C3061" t="s">
        <v>378</v>
      </c>
      <c r="D3061" t="s">
        <v>379</v>
      </c>
      <c r="E3061" t="s">
        <v>71</v>
      </c>
      <c r="F3061" t="s">
        <v>54</v>
      </c>
      <c r="G3061" t="s">
        <v>165</v>
      </c>
      <c r="H3061" t="s">
        <v>166</v>
      </c>
      <c r="I3061" t="s">
        <v>130</v>
      </c>
      <c r="J3061" t="s">
        <v>131</v>
      </c>
      <c r="K3061" t="s">
        <v>42</v>
      </c>
      <c r="L3061" s="8">
        <v>4.8</v>
      </c>
      <c r="M3061" s="8">
        <v>1.4</v>
      </c>
      <c r="N3061">
        <v>300</v>
      </c>
      <c r="O3061" s="8">
        <v>1440</v>
      </c>
      <c r="P3061" s="14">
        <v>9.7000000000000003E-3</v>
      </c>
      <c r="Q3061" s="8">
        <v>13.97</v>
      </c>
      <c r="R3061" s="8">
        <v>1426.03</v>
      </c>
      <c r="S3061" s="8">
        <v>420</v>
      </c>
      <c r="T3061" s="8">
        <v>1006.03</v>
      </c>
      <c r="U3061">
        <v>0</v>
      </c>
      <c r="V3061" s="8">
        <v>0</v>
      </c>
      <c r="W3061" s="8">
        <v>0</v>
      </c>
      <c r="X3061" s="8">
        <v>1006.03</v>
      </c>
    </row>
    <row r="3062" spans="1:24" x14ac:dyDescent="0.25">
      <c r="A3062" t="s">
        <v>3388</v>
      </c>
      <c r="B3062" s="1">
        <v>46176</v>
      </c>
      <c r="C3062" t="s">
        <v>162</v>
      </c>
      <c r="D3062" t="s">
        <v>163</v>
      </c>
      <c r="E3062" t="s">
        <v>150</v>
      </c>
      <c r="F3062" t="s">
        <v>89</v>
      </c>
      <c r="G3062" t="s">
        <v>151</v>
      </c>
      <c r="H3062" t="s">
        <v>152</v>
      </c>
      <c r="I3062" t="s">
        <v>47</v>
      </c>
      <c r="J3062" t="s">
        <v>48</v>
      </c>
      <c r="K3062" t="s">
        <v>49</v>
      </c>
      <c r="L3062" s="8">
        <v>5</v>
      </c>
      <c r="M3062" s="8">
        <v>3.2</v>
      </c>
      <c r="N3062">
        <v>94</v>
      </c>
      <c r="O3062" s="8">
        <v>470</v>
      </c>
      <c r="P3062" s="14">
        <v>3.85E-2</v>
      </c>
      <c r="Q3062" s="8">
        <v>18.100000000000001</v>
      </c>
      <c r="R3062" s="8">
        <v>451.9</v>
      </c>
      <c r="S3062" s="8">
        <v>300.8</v>
      </c>
      <c r="T3062" s="8">
        <v>151.1</v>
      </c>
      <c r="U3062">
        <v>0</v>
      </c>
      <c r="V3062" s="8">
        <v>0</v>
      </c>
      <c r="W3062" s="8">
        <v>0</v>
      </c>
      <c r="X3062" s="8">
        <v>151.1</v>
      </c>
    </row>
    <row r="3063" spans="1:24" x14ac:dyDescent="0.25">
      <c r="A3063" t="s">
        <v>3389</v>
      </c>
      <c r="B3063" s="1">
        <v>45321</v>
      </c>
      <c r="C3063" t="s">
        <v>318</v>
      </c>
      <c r="D3063" t="s">
        <v>319</v>
      </c>
      <c r="E3063" t="s">
        <v>27</v>
      </c>
      <c r="F3063" t="s">
        <v>37</v>
      </c>
      <c r="G3063" t="s">
        <v>38</v>
      </c>
      <c r="H3063" t="s">
        <v>39</v>
      </c>
      <c r="I3063" t="s">
        <v>47</v>
      </c>
      <c r="J3063" t="s">
        <v>48</v>
      </c>
      <c r="K3063" t="s">
        <v>49</v>
      </c>
      <c r="L3063" s="8">
        <v>5</v>
      </c>
      <c r="M3063" s="8">
        <v>3.2</v>
      </c>
      <c r="N3063">
        <v>7</v>
      </c>
      <c r="O3063" s="8">
        <v>35</v>
      </c>
      <c r="P3063" s="14">
        <v>7.9000000000000008E-3</v>
      </c>
      <c r="Q3063" s="8">
        <v>0.28000000000000003</v>
      </c>
      <c r="R3063" s="8">
        <v>34.72</v>
      </c>
      <c r="S3063" s="8">
        <v>22.4</v>
      </c>
      <c r="T3063" s="8">
        <v>12.32</v>
      </c>
      <c r="U3063">
        <v>0</v>
      </c>
      <c r="V3063" s="8">
        <v>0</v>
      </c>
      <c r="W3063" s="8">
        <v>0</v>
      </c>
      <c r="X3063" s="8">
        <v>12.32</v>
      </c>
    </row>
    <row r="3064" spans="1:24" x14ac:dyDescent="0.25">
      <c r="A3064" t="s">
        <v>3390</v>
      </c>
      <c r="B3064" s="1">
        <v>45375</v>
      </c>
      <c r="C3064" t="s">
        <v>350</v>
      </c>
      <c r="D3064" t="s">
        <v>351</v>
      </c>
      <c r="E3064" t="s">
        <v>63</v>
      </c>
      <c r="F3064" t="s">
        <v>89</v>
      </c>
      <c r="G3064" t="s">
        <v>79</v>
      </c>
      <c r="H3064" t="s">
        <v>80</v>
      </c>
      <c r="I3064" t="s">
        <v>66</v>
      </c>
      <c r="J3064" t="s">
        <v>67</v>
      </c>
      <c r="K3064" t="s">
        <v>33</v>
      </c>
      <c r="L3064" s="8">
        <v>4.5</v>
      </c>
      <c r="M3064" s="8">
        <v>2.1</v>
      </c>
      <c r="N3064">
        <v>138</v>
      </c>
      <c r="O3064" s="8">
        <v>621</v>
      </c>
      <c r="P3064" s="14">
        <v>4.5900000000000003E-2</v>
      </c>
      <c r="Q3064" s="8">
        <v>28.5</v>
      </c>
      <c r="R3064" s="8">
        <v>592.5</v>
      </c>
      <c r="S3064" s="8">
        <v>289.8</v>
      </c>
      <c r="T3064" s="8">
        <v>302.7</v>
      </c>
      <c r="U3064">
        <v>0</v>
      </c>
      <c r="V3064" s="8">
        <v>0</v>
      </c>
      <c r="W3064" s="8">
        <v>0</v>
      </c>
      <c r="X3064" s="8">
        <v>302.7</v>
      </c>
    </row>
    <row r="3065" spans="1:24" x14ac:dyDescent="0.25">
      <c r="A3065" t="s">
        <v>3391</v>
      </c>
      <c r="B3065" s="1">
        <v>45338</v>
      </c>
      <c r="C3065" t="s">
        <v>205</v>
      </c>
      <c r="D3065" t="s">
        <v>206</v>
      </c>
      <c r="E3065" t="s">
        <v>71</v>
      </c>
      <c r="F3065" t="s">
        <v>54</v>
      </c>
      <c r="G3065" t="s">
        <v>72</v>
      </c>
      <c r="H3065" t="s">
        <v>73</v>
      </c>
      <c r="I3065" t="s">
        <v>57</v>
      </c>
      <c r="J3065" t="s">
        <v>58</v>
      </c>
      <c r="K3065" t="s">
        <v>59</v>
      </c>
      <c r="L3065" s="8">
        <v>10.5</v>
      </c>
      <c r="M3065" s="8">
        <v>7.5</v>
      </c>
      <c r="N3065">
        <v>19</v>
      </c>
      <c r="O3065" s="8">
        <v>199.5</v>
      </c>
      <c r="P3065" s="14">
        <v>3.0000000000000001E-3</v>
      </c>
      <c r="Q3065" s="8">
        <v>0.6</v>
      </c>
      <c r="R3065" s="8">
        <v>198.9</v>
      </c>
      <c r="S3065" s="8">
        <v>142.5</v>
      </c>
      <c r="T3065" s="8">
        <v>56.4</v>
      </c>
      <c r="U3065">
        <v>0</v>
      </c>
      <c r="V3065" s="8">
        <v>0</v>
      </c>
      <c r="W3065" s="8">
        <v>0</v>
      </c>
      <c r="X3065" s="8">
        <v>56.4</v>
      </c>
    </row>
    <row r="3066" spans="1:24" x14ac:dyDescent="0.25">
      <c r="A3066" t="s">
        <v>3392</v>
      </c>
      <c r="B3066" s="1">
        <v>46263</v>
      </c>
      <c r="C3066" t="s">
        <v>159</v>
      </c>
      <c r="D3066" t="s">
        <v>160</v>
      </c>
      <c r="E3066" t="s">
        <v>27</v>
      </c>
      <c r="F3066" t="s">
        <v>37</v>
      </c>
      <c r="G3066" t="s">
        <v>38</v>
      </c>
      <c r="H3066" t="s">
        <v>39</v>
      </c>
      <c r="I3066" t="s">
        <v>47</v>
      </c>
      <c r="J3066" t="s">
        <v>48</v>
      </c>
      <c r="K3066" t="s">
        <v>49</v>
      </c>
      <c r="L3066" s="8">
        <v>5</v>
      </c>
      <c r="M3066" s="8">
        <v>3.2</v>
      </c>
      <c r="N3066">
        <v>48</v>
      </c>
      <c r="O3066" s="8">
        <v>240</v>
      </c>
      <c r="P3066" s="14">
        <v>0.39900000000000002</v>
      </c>
      <c r="Q3066" s="8">
        <v>95.76</v>
      </c>
      <c r="R3066" s="8">
        <v>144.24</v>
      </c>
      <c r="S3066" s="8">
        <v>153.6</v>
      </c>
      <c r="T3066" s="8">
        <v>-9.36</v>
      </c>
      <c r="U3066">
        <v>0</v>
      </c>
      <c r="V3066" s="8">
        <v>0</v>
      </c>
      <c r="W3066" s="8">
        <v>0</v>
      </c>
      <c r="X3066" s="8">
        <v>-9.36</v>
      </c>
    </row>
    <row r="3067" spans="1:24" x14ac:dyDescent="0.25">
      <c r="A3067" t="s">
        <v>3393</v>
      </c>
      <c r="B3067" s="1">
        <v>45948</v>
      </c>
      <c r="C3067" t="s">
        <v>205</v>
      </c>
      <c r="D3067" t="s">
        <v>206</v>
      </c>
      <c r="E3067" t="s">
        <v>71</v>
      </c>
      <c r="F3067" t="s">
        <v>54</v>
      </c>
      <c r="G3067" t="s">
        <v>165</v>
      </c>
      <c r="H3067" t="s">
        <v>166</v>
      </c>
      <c r="I3067" t="s">
        <v>84</v>
      </c>
      <c r="J3067" t="s">
        <v>85</v>
      </c>
      <c r="K3067" t="s">
        <v>42</v>
      </c>
      <c r="L3067" s="8">
        <v>9.9</v>
      </c>
      <c r="M3067" s="8">
        <v>3.1</v>
      </c>
      <c r="N3067">
        <v>23</v>
      </c>
      <c r="O3067" s="8">
        <v>227.7</v>
      </c>
      <c r="P3067" s="14">
        <v>1.0800000000000001E-2</v>
      </c>
      <c r="Q3067" s="8">
        <v>2.46</v>
      </c>
      <c r="R3067" s="8">
        <v>225.24</v>
      </c>
      <c r="S3067" s="8">
        <v>71.3</v>
      </c>
      <c r="T3067" s="8">
        <v>153.94</v>
      </c>
      <c r="U3067">
        <v>0</v>
      </c>
      <c r="V3067" s="8">
        <v>0</v>
      </c>
      <c r="W3067" s="8">
        <v>0</v>
      </c>
      <c r="X3067" s="8">
        <v>153.94</v>
      </c>
    </row>
    <row r="3068" spans="1:24" x14ac:dyDescent="0.25">
      <c r="A3068" t="s">
        <v>3394</v>
      </c>
      <c r="B3068" s="1">
        <v>46081</v>
      </c>
      <c r="C3068" t="s">
        <v>325</v>
      </c>
      <c r="D3068" t="s">
        <v>326</v>
      </c>
      <c r="E3068" t="s">
        <v>27</v>
      </c>
      <c r="F3068" t="s">
        <v>37</v>
      </c>
      <c r="G3068" t="s">
        <v>38</v>
      </c>
      <c r="H3068" t="s">
        <v>39</v>
      </c>
      <c r="I3068" t="s">
        <v>47</v>
      </c>
      <c r="J3068" t="s">
        <v>48</v>
      </c>
      <c r="K3068" t="s">
        <v>49</v>
      </c>
      <c r="L3068" s="8">
        <v>5</v>
      </c>
      <c r="M3068" s="8">
        <v>3.2</v>
      </c>
      <c r="N3068">
        <v>25</v>
      </c>
      <c r="O3068" s="8">
        <v>125</v>
      </c>
      <c r="P3068" s="14">
        <v>3.5000000000000001E-3</v>
      </c>
      <c r="Q3068" s="8">
        <v>0.44</v>
      </c>
      <c r="R3068" s="8">
        <v>124.56</v>
      </c>
      <c r="S3068" s="8">
        <v>80</v>
      </c>
      <c r="T3068" s="8">
        <v>44.56</v>
      </c>
      <c r="U3068">
        <v>0</v>
      </c>
      <c r="V3068" s="8">
        <v>0</v>
      </c>
      <c r="W3068" s="8">
        <v>0</v>
      </c>
      <c r="X3068" s="8">
        <v>44.56</v>
      </c>
    </row>
    <row r="3069" spans="1:24" x14ac:dyDescent="0.25">
      <c r="A3069" t="s">
        <v>3395</v>
      </c>
      <c r="B3069" s="1">
        <v>45882</v>
      </c>
      <c r="C3069" t="s">
        <v>120</v>
      </c>
      <c r="D3069" t="s">
        <v>121</v>
      </c>
      <c r="E3069" t="s">
        <v>63</v>
      </c>
      <c r="F3069" t="s">
        <v>89</v>
      </c>
      <c r="G3069" t="s">
        <v>64</v>
      </c>
      <c r="H3069" t="s">
        <v>65</v>
      </c>
      <c r="I3069" t="s">
        <v>185</v>
      </c>
      <c r="J3069" t="s">
        <v>186</v>
      </c>
      <c r="K3069" t="s">
        <v>59</v>
      </c>
      <c r="L3069" s="8">
        <v>4.9000000000000004</v>
      </c>
      <c r="M3069" s="8">
        <v>3.1</v>
      </c>
      <c r="N3069">
        <v>189</v>
      </c>
      <c r="O3069" s="8">
        <v>926.1</v>
      </c>
      <c r="P3069" s="14">
        <v>0.17199999999999999</v>
      </c>
      <c r="Q3069" s="8">
        <v>159.29</v>
      </c>
      <c r="R3069" s="8">
        <v>766.81</v>
      </c>
      <c r="S3069" s="8">
        <v>585.9</v>
      </c>
      <c r="T3069" s="8">
        <v>180.91</v>
      </c>
      <c r="U3069">
        <v>0</v>
      </c>
      <c r="V3069" s="8">
        <v>0</v>
      </c>
      <c r="W3069" s="8">
        <v>0</v>
      </c>
      <c r="X3069" s="8">
        <v>180.91</v>
      </c>
    </row>
    <row r="3070" spans="1:24" x14ac:dyDescent="0.25">
      <c r="A3070" t="s">
        <v>3396</v>
      </c>
      <c r="B3070" s="1">
        <v>45563</v>
      </c>
      <c r="C3070" t="s">
        <v>148</v>
      </c>
      <c r="D3070" t="s">
        <v>149</v>
      </c>
      <c r="E3070" t="s">
        <v>150</v>
      </c>
      <c r="F3070" t="s">
        <v>37</v>
      </c>
      <c r="G3070" t="s">
        <v>151</v>
      </c>
      <c r="H3070" t="s">
        <v>152</v>
      </c>
      <c r="I3070" t="s">
        <v>31</v>
      </c>
      <c r="J3070" t="s">
        <v>32</v>
      </c>
      <c r="K3070" t="s">
        <v>33</v>
      </c>
      <c r="L3070" s="8">
        <v>5.8</v>
      </c>
      <c r="M3070" s="8">
        <v>2.7</v>
      </c>
      <c r="N3070">
        <v>23</v>
      </c>
      <c r="O3070" s="8">
        <v>133.4</v>
      </c>
      <c r="P3070" s="14">
        <v>1.1299999999999999E-2</v>
      </c>
      <c r="Q3070" s="8">
        <v>1.51</v>
      </c>
      <c r="R3070" s="8">
        <v>131.88999999999999</v>
      </c>
      <c r="S3070" s="8">
        <v>62.1</v>
      </c>
      <c r="T3070" s="8">
        <v>69.790000000000006</v>
      </c>
      <c r="U3070">
        <v>0</v>
      </c>
      <c r="V3070" s="8">
        <v>0</v>
      </c>
      <c r="W3070" s="8">
        <v>0</v>
      </c>
      <c r="X3070" s="8">
        <v>69.790000000000006</v>
      </c>
    </row>
    <row r="3071" spans="1:24" x14ac:dyDescent="0.25">
      <c r="A3071" t="s">
        <v>3397</v>
      </c>
      <c r="B3071" s="1">
        <v>45958</v>
      </c>
      <c r="C3071" t="s">
        <v>394</v>
      </c>
      <c r="D3071" t="s">
        <v>395</v>
      </c>
      <c r="E3071" t="s">
        <v>71</v>
      </c>
      <c r="F3071" t="s">
        <v>37</v>
      </c>
      <c r="G3071" t="s">
        <v>165</v>
      </c>
      <c r="H3071" t="s">
        <v>166</v>
      </c>
      <c r="I3071" t="s">
        <v>57</v>
      </c>
      <c r="J3071" t="s">
        <v>58</v>
      </c>
      <c r="K3071" t="s">
        <v>59</v>
      </c>
      <c r="L3071" s="8">
        <v>10.5</v>
      </c>
      <c r="M3071" s="8">
        <v>7.5</v>
      </c>
      <c r="N3071">
        <v>17</v>
      </c>
      <c r="O3071" s="8">
        <v>178.5</v>
      </c>
      <c r="P3071" s="14">
        <v>1.04E-2</v>
      </c>
      <c r="Q3071" s="8">
        <v>1.86</v>
      </c>
      <c r="R3071" s="8">
        <v>176.64</v>
      </c>
      <c r="S3071" s="8">
        <v>127.5</v>
      </c>
      <c r="T3071" s="8">
        <v>49.14</v>
      </c>
      <c r="U3071">
        <v>0</v>
      </c>
      <c r="V3071" s="8">
        <v>0</v>
      </c>
      <c r="W3071" s="8">
        <v>0</v>
      </c>
      <c r="X3071" s="8">
        <v>49.14</v>
      </c>
    </row>
    <row r="3072" spans="1:24" x14ac:dyDescent="0.25">
      <c r="A3072" t="s">
        <v>3398</v>
      </c>
      <c r="B3072" s="1">
        <v>45507</v>
      </c>
      <c r="C3072" t="s">
        <v>142</v>
      </c>
      <c r="D3072" t="s">
        <v>143</v>
      </c>
      <c r="E3072" t="s">
        <v>71</v>
      </c>
      <c r="F3072" t="s">
        <v>37</v>
      </c>
      <c r="G3072" t="s">
        <v>72</v>
      </c>
      <c r="H3072" t="s">
        <v>73</v>
      </c>
      <c r="I3072" t="s">
        <v>99</v>
      </c>
      <c r="J3072" t="s">
        <v>100</v>
      </c>
      <c r="K3072" t="s">
        <v>49</v>
      </c>
      <c r="L3072" s="8">
        <v>3.8</v>
      </c>
      <c r="M3072" s="8">
        <v>2.6</v>
      </c>
      <c r="N3072">
        <v>4</v>
      </c>
      <c r="O3072" s="8">
        <v>15.2</v>
      </c>
      <c r="P3072" s="14">
        <v>0</v>
      </c>
      <c r="Q3072" s="8">
        <v>0</v>
      </c>
      <c r="R3072" s="8">
        <v>15.2</v>
      </c>
      <c r="S3072" s="8">
        <v>10.4</v>
      </c>
      <c r="T3072" s="8">
        <v>4.8</v>
      </c>
      <c r="U3072">
        <v>0</v>
      </c>
      <c r="V3072" s="8">
        <v>0</v>
      </c>
      <c r="W3072" s="8">
        <v>0</v>
      </c>
      <c r="X3072" s="8">
        <v>4.8</v>
      </c>
    </row>
    <row r="3073" spans="1:24" x14ac:dyDescent="0.25">
      <c r="A3073" t="s">
        <v>3399</v>
      </c>
      <c r="B3073" s="1">
        <v>46077</v>
      </c>
      <c r="C3073" t="s">
        <v>642</v>
      </c>
      <c r="D3073" t="s">
        <v>643</v>
      </c>
      <c r="E3073" t="s">
        <v>71</v>
      </c>
      <c r="F3073" t="s">
        <v>54</v>
      </c>
      <c r="G3073" t="s">
        <v>72</v>
      </c>
      <c r="H3073" t="s">
        <v>73</v>
      </c>
      <c r="I3073" t="s">
        <v>66</v>
      </c>
      <c r="J3073" t="s">
        <v>67</v>
      </c>
      <c r="K3073" t="s">
        <v>33</v>
      </c>
      <c r="L3073" s="8">
        <v>4.5</v>
      </c>
      <c r="M3073" s="8">
        <v>2.1</v>
      </c>
      <c r="N3073">
        <v>40</v>
      </c>
      <c r="O3073" s="8">
        <v>180</v>
      </c>
      <c r="P3073" s="14">
        <v>6.4899999999999999E-2</v>
      </c>
      <c r="Q3073" s="8">
        <v>11.68</v>
      </c>
      <c r="R3073" s="8">
        <v>168.32</v>
      </c>
      <c r="S3073" s="8">
        <v>84</v>
      </c>
      <c r="T3073" s="8">
        <v>84.32</v>
      </c>
      <c r="U3073">
        <v>0</v>
      </c>
      <c r="V3073" s="8">
        <v>0</v>
      </c>
      <c r="W3073" s="8">
        <v>0</v>
      </c>
      <c r="X3073" s="8">
        <v>84.32</v>
      </c>
    </row>
    <row r="3074" spans="1:24" x14ac:dyDescent="0.25">
      <c r="A3074" t="s">
        <v>3400</v>
      </c>
      <c r="B3074" s="1">
        <v>45877</v>
      </c>
      <c r="C3074" t="s">
        <v>403</v>
      </c>
      <c r="D3074" t="s">
        <v>404</v>
      </c>
      <c r="E3074" t="s">
        <v>53</v>
      </c>
      <c r="F3074" t="s">
        <v>37</v>
      </c>
      <c r="G3074" t="s">
        <v>55</v>
      </c>
      <c r="H3074" t="s">
        <v>56</v>
      </c>
      <c r="I3074" t="s">
        <v>40</v>
      </c>
      <c r="J3074" t="s">
        <v>41</v>
      </c>
      <c r="K3074" t="s">
        <v>42</v>
      </c>
      <c r="L3074" s="8">
        <v>14.5</v>
      </c>
      <c r="M3074" s="8">
        <v>4.2</v>
      </c>
      <c r="N3074">
        <v>50</v>
      </c>
      <c r="O3074" s="8">
        <v>725</v>
      </c>
      <c r="P3074" s="14">
        <v>1.4500000000000001E-2</v>
      </c>
      <c r="Q3074" s="8">
        <v>10.51</v>
      </c>
      <c r="R3074" s="8">
        <v>714.49</v>
      </c>
      <c r="S3074" s="8">
        <v>210</v>
      </c>
      <c r="T3074" s="8">
        <v>504.49</v>
      </c>
      <c r="U3074">
        <v>0</v>
      </c>
      <c r="V3074" s="8">
        <v>0</v>
      </c>
      <c r="W3074" s="8">
        <v>0</v>
      </c>
      <c r="X3074" s="8">
        <v>504.49</v>
      </c>
    </row>
    <row r="3075" spans="1:24" x14ac:dyDescent="0.25">
      <c r="A3075" t="s">
        <v>3401</v>
      </c>
      <c r="B3075" s="1">
        <v>45718</v>
      </c>
      <c r="C3075" t="s">
        <v>25</v>
      </c>
      <c r="D3075" t="s">
        <v>26</v>
      </c>
      <c r="E3075" t="s">
        <v>27</v>
      </c>
      <c r="F3075" t="s">
        <v>28</v>
      </c>
      <c r="G3075" t="s">
        <v>38</v>
      </c>
      <c r="H3075" t="s">
        <v>39</v>
      </c>
      <c r="I3075" t="s">
        <v>104</v>
      </c>
      <c r="J3075" t="s">
        <v>105</v>
      </c>
      <c r="K3075" t="s">
        <v>49</v>
      </c>
      <c r="L3075" s="8">
        <v>4.2</v>
      </c>
      <c r="M3075" s="8">
        <v>2.8</v>
      </c>
      <c r="N3075">
        <v>131</v>
      </c>
      <c r="O3075" s="8">
        <v>550.20000000000005</v>
      </c>
      <c r="P3075" s="14">
        <v>6.2100000000000002E-2</v>
      </c>
      <c r="Q3075" s="8">
        <v>34.17</v>
      </c>
      <c r="R3075" s="8">
        <v>516.03</v>
      </c>
      <c r="S3075" s="8">
        <v>366.8</v>
      </c>
      <c r="T3075" s="8">
        <v>149.22999999999999</v>
      </c>
      <c r="U3075">
        <v>0</v>
      </c>
      <c r="V3075" s="8">
        <v>0</v>
      </c>
      <c r="W3075" s="8">
        <v>0</v>
      </c>
      <c r="X3075" s="8">
        <v>149.22999999999999</v>
      </c>
    </row>
    <row r="3076" spans="1:24" x14ac:dyDescent="0.25">
      <c r="A3076" t="s">
        <v>3402</v>
      </c>
      <c r="B3076" s="1">
        <v>45924</v>
      </c>
      <c r="C3076" t="s">
        <v>334</v>
      </c>
      <c r="D3076" t="s">
        <v>335</v>
      </c>
      <c r="E3076" t="s">
        <v>53</v>
      </c>
      <c r="F3076" t="s">
        <v>37</v>
      </c>
      <c r="G3076" t="s">
        <v>55</v>
      </c>
      <c r="H3076" t="s">
        <v>56</v>
      </c>
      <c r="I3076" t="s">
        <v>66</v>
      </c>
      <c r="J3076" t="s">
        <v>67</v>
      </c>
      <c r="K3076" t="s">
        <v>33</v>
      </c>
      <c r="L3076" s="8">
        <v>4.5</v>
      </c>
      <c r="M3076" s="8">
        <v>2.1</v>
      </c>
      <c r="N3076">
        <v>47</v>
      </c>
      <c r="O3076" s="8">
        <v>211.5</v>
      </c>
      <c r="P3076" s="14">
        <v>1.01E-2</v>
      </c>
      <c r="Q3076" s="8">
        <v>2.14</v>
      </c>
      <c r="R3076" s="8">
        <v>209.36</v>
      </c>
      <c r="S3076" s="8">
        <v>98.7</v>
      </c>
      <c r="T3076" s="8">
        <v>110.66</v>
      </c>
      <c r="U3076">
        <v>0</v>
      </c>
      <c r="V3076" s="8">
        <v>0</v>
      </c>
      <c r="W3076" s="8">
        <v>0</v>
      </c>
      <c r="X3076" s="8">
        <v>110.66</v>
      </c>
    </row>
    <row r="3077" spans="1:24" x14ac:dyDescent="0.25">
      <c r="A3077" t="s">
        <v>3403</v>
      </c>
      <c r="B3077" s="1">
        <v>45946</v>
      </c>
      <c r="C3077" t="s">
        <v>584</v>
      </c>
      <c r="D3077" t="s">
        <v>585</v>
      </c>
      <c r="E3077" t="s">
        <v>27</v>
      </c>
      <c r="F3077" t="s">
        <v>37</v>
      </c>
      <c r="G3077" t="s">
        <v>29</v>
      </c>
      <c r="H3077" t="s">
        <v>30</v>
      </c>
      <c r="I3077" t="s">
        <v>130</v>
      </c>
      <c r="J3077" t="s">
        <v>131</v>
      </c>
      <c r="K3077" t="s">
        <v>42</v>
      </c>
      <c r="L3077" s="8">
        <v>4.8</v>
      </c>
      <c r="M3077" s="8">
        <v>1.4</v>
      </c>
      <c r="N3077">
        <v>23</v>
      </c>
      <c r="O3077" s="8">
        <v>110.4</v>
      </c>
      <c r="P3077" s="14">
        <v>5.2900000000000003E-2</v>
      </c>
      <c r="Q3077" s="8">
        <v>5.84</v>
      </c>
      <c r="R3077" s="8">
        <v>104.56</v>
      </c>
      <c r="S3077" s="8">
        <v>32.200000000000003</v>
      </c>
      <c r="T3077" s="8">
        <v>72.36</v>
      </c>
      <c r="U3077">
        <v>0</v>
      </c>
      <c r="V3077" s="8">
        <v>0</v>
      </c>
      <c r="W3077" s="8">
        <v>0</v>
      </c>
      <c r="X3077" s="8">
        <v>72.36</v>
      </c>
    </row>
    <row r="3078" spans="1:24" x14ac:dyDescent="0.25">
      <c r="A3078" t="s">
        <v>3404</v>
      </c>
      <c r="B3078" s="1">
        <v>45323</v>
      </c>
      <c r="C3078" t="s">
        <v>51</v>
      </c>
      <c r="D3078" t="s">
        <v>52</v>
      </c>
      <c r="E3078" t="s">
        <v>53</v>
      </c>
      <c r="F3078" t="s">
        <v>54</v>
      </c>
      <c r="G3078" t="s">
        <v>55</v>
      </c>
      <c r="H3078" t="s">
        <v>56</v>
      </c>
      <c r="I3078" t="s">
        <v>66</v>
      </c>
      <c r="J3078" t="s">
        <v>67</v>
      </c>
      <c r="K3078" t="s">
        <v>33</v>
      </c>
      <c r="L3078" s="8">
        <v>4.5</v>
      </c>
      <c r="M3078" s="8">
        <v>2.1</v>
      </c>
      <c r="N3078">
        <v>212</v>
      </c>
      <c r="O3078" s="8">
        <v>954</v>
      </c>
      <c r="P3078" s="14">
        <v>2.5499999999999998E-2</v>
      </c>
      <c r="Q3078" s="8">
        <v>24.33</v>
      </c>
      <c r="R3078" s="8">
        <v>929.67</v>
      </c>
      <c r="S3078" s="8">
        <v>445.2</v>
      </c>
      <c r="T3078" s="8">
        <v>484.47</v>
      </c>
      <c r="U3078">
        <v>0</v>
      </c>
      <c r="V3078" s="8">
        <v>0</v>
      </c>
      <c r="W3078" s="8">
        <v>0</v>
      </c>
      <c r="X3078" s="8">
        <v>484.47</v>
      </c>
    </row>
    <row r="3079" spans="1:24" x14ac:dyDescent="0.25">
      <c r="A3079" t="s">
        <v>3405</v>
      </c>
      <c r="B3079" s="1">
        <v>45801</v>
      </c>
      <c r="C3079" t="s">
        <v>102</v>
      </c>
      <c r="D3079" t="s">
        <v>103</v>
      </c>
      <c r="E3079" t="s">
        <v>27</v>
      </c>
      <c r="F3079" t="s">
        <v>54</v>
      </c>
      <c r="G3079" t="s">
        <v>38</v>
      </c>
      <c r="H3079" t="s">
        <v>39</v>
      </c>
      <c r="I3079" t="s">
        <v>31</v>
      </c>
      <c r="J3079" t="s">
        <v>32</v>
      </c>
      <c r="K3079" t="s">
        <v>33</v>
      </c>
      <c r="L3079" s="8">
        <v>5.8</v>
      </c>
      <c r="M3079" s="8">
        <v>2.7</v>
      </c>
      <c r="N3079">
        <v>14</v>
      </c>
      <c r="O3079" s="8">
        <v>81.2</v>
      </c>
      <c r="P3079" s="14">
        <v>0.436</v>
      </c>
      <c r="Q3079" s="8">
        <v>35.4</v>
      </c>
      <c r="R3079" s="8">
        <v>45.8</v>
      </c>
      <c r="S3079" s="8">
        <v>37.799999999999997</v>
      </c>
      <c r="T3079" s="8">
        <v>8</v>
      </c>
      <c r="U3079">
        <v>0</v>
      </c>
      <c r="V3079" s="8">
        <v>0</v>
      </c>
      <c r="W3079" s="8">
        <v>0</v>
      </c>
      <c r="X3079" s="8">
        <v>8</v>
      </c>
    </row>
    <row r="3080" spans="1:24" x14ac:dyDescent="0.25">
      <c r="A3080" t="s">
        <v>3406</v>
      </c>
      <c r="B3080" s="1">
        <v>46202</v>
      </c>
      <c r="C3080" t="s">
        <v>340</v>
      </c>
      <c r="D3080" t="s">
        <v>341</v>
      </c>
      <c r="E3080" t="s">
        <v>27</v>
      </c>
      <c r="F3080" t="s">
        <v>54</v>
      </c>
      <c r="G3080" t="s">
        <v>29</v>
      </c>
      <c r="H3080" t="s">
        <v>30</v>
      </c>
      <c r="I3080" t="s">
        <v>130</v>
      </c>
      <c r="J3080" t="s">
        <v>131</v>
      </c>
      <c r="K3080" t="s">
        <v>42</v>
      </c>
      <c r="L3080" s="8">
        <v>4.8</v>
      </c>
      <c r="M3080" s="8">
        <v>1.4</v>
      </c>
      <c r="N3080">
        <v>17</v>
      </c>
      <c r="O3080" s="8">
        <v>81.599999999999994</v>
      </c>
      <c r="P3080" s="14">
        <v>5.5999999999999999E-3</v>
      </c>
      <c r="Q3080" s="8">
        <v>0.46</v>
      </c>
      <c r="R3080" s="8">
        <v>81.14</v>
      </c>
      <c r="S3080" s="8">
        <v>23.8</v>
      </c>
      <c r="T3080" s="8">
        <v>57.34</v>
      </c>
      <c r="U3080">
        <v>0</v>
      </c>
      <c r="V3080" s="8">
        <v>0</v>
      </c>
      <c r="W3080" s="8">
        <v>0</v>
      </c>
      <c r="X3080" s="8">
        <v>57.34</v>
      </c>
    </row>
    <row r="3081" spans="1:24" x14ac:dyDescent="0.25">
      <c r="A3081" t="s">
        <v>3407</v>
      </c>
      <c r="B3081" s="1">
        <v>45934</v>
      </c>
      <c r="C3081" t="s">
        <v>195</v>
      </c>
      <c r="D3081" t="s">
        <v>196</v>
      </c>
      <c r="E3081" t="s">
        <v>150</v>
      </c>
      <c r="F3081" t="s">
        <v>89</v>
      </c>
      <c r="G3081" t="s">
        <v>151</v>
      </c>
      <c r="H3081" t="s">
        <v>152</v>
      </c>
      <c r="I3081" t="s">
        <v>156</v>
      </c>
      <c r="J3081" t="s">
        <v>157</v>
      </c>
      <c r="K3081" t="s">
        <v>42</v>
      </c>
      <c r="L3081" s="8">
        <v>6.2</v>
      </c>
      <c r="M3081" s="8">
        <v>1.9</v>
      </c>
      <c r="N3081">
        <v>343</v>
      </c>
      <c r="O3081" s="8">
        <v>2126.6</v>
      </c>
      <c r="P3081" s="14">
        <v>3.0800000000000001E-2</v>
      </c>
      <c r="Q3081" s="8">
        <v>65.5</v>
      </c>
      <c r="R3081" s="8">
        <v>2061.1</v>
      </c>
      <c r="S3081" s="8">
        <v>651.70000000000005</v>
      </c>
      <c r="T3081" s="8">
        <v>1409.4</v>
      </c>
      <c r="U3081">
        <v>0</v>
      </c>
      <c r="V3081" s="8">
        <v>0</v>
      </c>
      <c r="W3081" s="8">
        <v>0</v>
      </c>
      <c r="X3081" s="8">
        <v>1409.4</v>
      </c>
    </row>
    <row r="3082" spans="1:24" x14ac:dyDescent="0.25">
      <c r="A3082" t="s">
        <v>3408</v>
      </c>
      <c r="B3082" s="1">
        <v>45850</v>
      </c>
      <c r="C3082" t="s">
        <v>288</v>
      </c>
      <c r="D3082" t="s">
        <v>289</v>
      </c>
      <c r="E3082" t="s">
        <v>27</v>
      </c>
      <c r="F3082" t="s">
        <v>46</v>
      </c>
      <c r="G3082" t="s">
        <v>29</v>
      </c>
      <c r="H3082" t="s">
        <v>30</v>
      </c>
      <c r="I3082" t="s">
        <v>74</v>
      </c>
      <c r="J3082" t="s">
        <v>75</v>
      </c>
      <c r="K3082" t="s">
        <v>49</v>
      </c>
      <c r="L3082" s="8">
        <v>11</v>
      </c>
      <c r="M3082" s="8">
        <v>6.8</v>
      </c>
      <c r="N3082">
        <v>2</v>
      </c>
      <c r="O3082" s="8">
        <v>22</v>
      </c>
      <c r="P3082" s="14">
        <v>0.18770000000000001</v>
      </c>
      <c r="Q3082" s="8">
        <v>4.13</v>
      </c>
      <c r="R3082" s="8">
        <v>17.87</v>
      </c>
      <c r="S3082" s="8">
        <v>13.6</v>
      </c>
      <c r="T3082" s="8">
        <v>4.2699999999999996</v>
      </c>
      <c r="U3082">
        <v>1</v>
      </c>
      <c r="V3082" s="8">
        <v>8.94</v>
      </c>
      <c r="W3082" s="8">
        <v>7.3</v>
      </c>
      <c r="X3082" s="8">
        <v>-3.03</v>
      </c>
    </row>
    <row r="3083" spans="1:24" x14ac:dyDescent="0.25">
      <c r="A3083" t="s">
        <v>3409</v>
      </c>
      <c r="B3083" s="1">
        <v>45588</v>
      </c>
      <c r="C3083" t="s">
        <v>82</v>
      </c>
      <c r="D3083" t="s">
        <v>83</v>
      </c>
      <c r="E3083" t="s">
        <v>71</v>
      </c>
      <c r="F3083" t="s">
        <v>46</v>
      </c>
      <c r="G3083" t="s">
        <v>72</v>
      </c>
      <c r="H3083" t="s">
        <v>73</v>
      </c>
      <c r="I3083" t="s">
        <v>127</v>
      </c>
      <c r="J3083" t="s">
        <v>128</v>
      </c>
      <c r="K3083" t="s">
        <v>33</v>
      </c>
      <c r="L3083" s="8">
        <v>7.2</v>
      </c>
      <c r="M3083" s="8">
        <v>3.6</v>
      </c>
      <c r="N3083">
        <v>8</v>
      </c>
      <c r="O3083" s="8">
        <v>57.6</v>
      </c>
      <c r="P3083" s="14">
        <v>5.8900000000000001E-2</v>
      </c>
      <c r="Q3083" s="8">
        <v>3.39</v>
      </c>
      <c r="R3083" s="8">
        <v>54.21</v>
      </c>
      <c r="S3083" s="8">
        <v>28.8</v>
      </c>
      <c r="T3083" s="8">
        <v>25.41</v>
      </c>
      <c r="U3083">
        <v>0</v>
      </c>
      <c r="V3083" s="8">
        <v>0</v>
      </c>
      <c r="W3083" s="8">
        <v>0</v>
      </c>
      <c r="X3083" s="8">
        <v>25.41</v>
      </c>
    </row>
    <row r="3084" spans="1:24" x14ac:dyDescent="0.25">
      <c r="A3084" t="s">
        <v>3410</v>
      </c>
      <c r="B3084" s="1">
        <v>45949</v>
      </c>
      <c r="C3084" t="s">
        <v>378</v>
      </c>
      <c r="D3084" t="s">
        <v>379</v>
      </c>
      <c r="E3084" t="s">
        <v>71</v>
      </c>
      <c r="F3084" t="s">
        <v>54</v>
      </c>
      <c r="G3084" t="s">
        <v>165</v>
      </c>
      <c r="H3084" t="s">
        <v>166</v>
      </c>
      <c r="I3084" t="s">
        <v>57</v>
      </c>
      <c r="J3084" t="s">
        <v>58</v>
      </c>
      <c r="K3084" t="s">
        <v>59</v>
      </c>
      <c r="L3084" s="8">
        <v>10.5</v>
      </c>
      <c r="M3084" s="8">
        <v>7.5</v>
      </c>
      <c r="N3084">
        <v>79</v>
      </c>
      <c r="O3084" s="8">
        <v>829.5</v>
      </c>
      <c r="P3084" s="14">
        <v>8.5000000000000006E-3</v>
      </c>
      <c r="Q3084" s="8">
        <v>7.05</v>
      </c>
      <c r="R3084" s="8">
        <v>822.45</v>
      </c>
      <c r="S3084" s="8">
        <v>592.5</v>
      </c>
      <c r="T3084" s="8">
        <v>229.95</v>
      </c>
      <c r="U3084">
        <v>9</v>
      </c>
      <c r="V3084" s="8">
        <v>93.7</v>
      </c>
      <c r="W3084" s="8">
        <v>72</v>
      </c>
      <c r="X3084" s="8">
        <v>157.94999999999999</v>
      </c>
    </row>
    <row r="3085" spans="1:24" x14ac:dyDescent="0.25">
      <c r="A3085" t="s">
        <v>3411</v>
      </c>
      <c r="B3085" s="1">
        <v>45601</v>
      </c>
      <c r="C3085" t="s">
        <v>142</v>
      </c>
      <c r="D3085" t="s">
        <v>143</v>
      </c>
      <c r="E3085" t="s">
        <v>71</v>
      </c>
      <c r="F3085" t="s">
        <v>37</v>
      </c>
      <c r="G3085" t="s">
        <v>165</v>
      </c>
      <c r="H3085" t="s">
        <v>166</v>
      </c>
      <c r="I3085" t="s">
        <v>40</v>
      </c>
      <c r="J3085" t="s">
        <v>41</v>
      </c>
      <c r="K3085" t="s">
        <v>42</v>
      </c>
      <c r="L3085" s="8">
        <v>14.5</v>
      </c>
      <c r="M3085" s="8">
        <v>4.2</v>
      </c>
      <c r="N3085">
        <v>9</v>
      </c>
      <c r="O3085" s="8">
        <v>130.5</v>
      </c>
      <c r="P3085" s="14">
        <v>6.2600000000000003E-2</v>
      </c>
      <c r="Q3085" s="8">
        <v>8.17</v>
      </c>
      <c r="R3085" s="8">
        <v>122.33</v>
      </c>
      <c r="S3085" s="8">
        <v>37.799999999999997</v>
      </c>
      <c r="T3085" s="8">
        <v>84.53</v>
      </c>
      <c r="U3085">
        <v>0</v>
      </c>
      <c r="V3085" s="8">
        <v>0</v>
      </c>
      <c r="W3085" s="8">
        <v>0</v>
      </c>
      <c r="X3085" s="8">
        <v>84.53</v>
      </c>
    </row>
    <row r="3086" spans="1:24" x14ac:dyDescent="0.25">
      <c r="A3086" t="s">
        <v>3412</v>
      </c>
      <c r="B3086" s="1">
        <v>45786</v>
      </c>
      <c r="C3086" t="s">
        <v>331</v>
      </c>
      <c r="D3086" t="s">
        <v>332</v>
      </c>
      <c r="E3086" t="s">
        <v>150</v>
      </c>
      <c r="F3086" t="s">
        <v>37</v>
      </c>
      <c r="G3086" t="s">
        <v>151</v>
      </c>
      <c r="H3086" t="s">
        <v>152</v>
      </c>
      <c r="I3086" t="s">
        <v>66</v>
      </c>
      <c r="J3086" t="s">
        <v>67</v>
      </c>
      <c r="K3086" t="s">
        <v>33</v>
      </c>
      <c r="L3086" s="8">
        <v>4.5</v>
      </c>
      <c r="M3086" s="8">
        <v>2.1</v>
      </c>
      <c r="N3086">
        <v>5</v>
      </c>
      <c r="O3086" s="8">
        <v>22.5</v>
      </c>
      <c r="P3086" s="14">
        <v>3.3700000000000001E-2</v>
      </c>
      <c r="Q3086" s="8">
        <v>0.76</v>
      </c>
      <c r="R3086" s="8">
        <v>21.74</v>
      </c>
      <c r="S3086" s="8">
        <v>10.5</v>
      </c>
      <c r="T3086" s="8">
        <v>11.24</v>
      </c>
      <c r="U3086">
        <v>0</v>
      </c>
      <c r="V3086" s="8">
        <v>0</v>
      </c>
      <c r="W3086" s="8">
        <v>0</v>
      </c>
      <c r="X3086" s="8">
        <v>11.24</v>
      </c>
    </row>
    <row r="3087" spans="1:24" x14ac:dyDescent="0.25">
      <c r="A3087" t="s">
        <v>3413</v>
      </c>
      <c r="B3087" s="1">
        <v>45542</v>
      </c>
      <c r="C3087" t="s">
        <v>94</v>
      </c>
      <c r="D3087" t="s">
        <v>95</v>
      </c>
      <c r="E3087" t="s">
        <v>53</v>
      </c>
      <c r="F3087" t="s">
        <v>46</v>
      </c>
      <c r="G3087" t="s">
        <v>55</v>
      </c>
      <c r="H3087" t="s">
        <v>56</v>
      </c>
      <c r="I3087" t="s">
        <v>185</v>
      </c>
      <c r="J3087" t="s">
        <v>186</v>
      </c>
      <c r="K3087" t="s">
        <v>59</v>
      </c>
      <c r="L3087" s="8">
        <v>4.9000000000000004</v>
      </c>
      <c r="M3087" s="8">
        <v>3.1</v>
      </c>
      <c r="N3087">
        <v>13</v>
      </c>
      <c r="O3087" s="8">
        <v>63.7</v>
      </c>
      <c r="P3087" s="14">
        <v>0.14410000000000001</v>
      </c>
      <c r="Q3087" s="8">
        <v>9.18</v>
      </c>
      <c r="R3087" s="8">
        <v>54.52</v>
      </c>
      <c r="S3087" s="8">
        <v>40.299999999999997</v>
      </c>
      <c r="T3087" s="8">
        <v>14.22</v>
      </c>
      <c r="U3087">
        <v>0</v>
      </c>
      <c r="V3087" s="8">
        <v>0</v>
      </c>
      <c r="W3087" s="8">
        <v>0</v>
      </c>
      <c r="X3087" s="8">
        <v>14.22</v>
      </c>
    </row>
    <row r="3088" spans="1:24" x14ac:dyDescent="0.25">
      <c r="A3088" t="s">
        <v>3414</v>
      </c>
      <c r="B3088" s="1">
        <v>46116</v>
      </c>
      <c r="C3088" t="s">
        <v>334</v>
      </c>
      <c r="D3088" t="s">
        <v>335</v>
      </c>
      <c r="E3088" t="s">
        <v>53</v>
      </c>
      <c r="F3088" t="s">
        <v>37</v>
      </c>
      <c r="G3088" t="s">
        <v>55</v>
      </c>
      <c r="H3088" t="s">
        <v>56</v>
      </c>
      <c r="I3088" t="s">
        <v>74</v>
      </c>
      <c r="J3088" t="s">
        <v>75</v>
      </c>
      <c r="K3088" t="s">
        <v>49</v>
      </c>
      <c r="L3088" s="8">
        <v>11</v>
      </c>
      <c r="M3088" s="8">
        <v>6.8</v>
      </c>
      <c r="N3088">
        <v>10</v>
      </c>
      <c r="O3088" s="8">
        <v>110</v>
      </c>
      <c r="P3088" s="14">
        <v>2.4500000000000001E-2</v>
      </c>
      <c r="Q3088" s="8">
        <v>2.7</v>
      </c>
      <c r="R3088" s="8">
        <v>107.3</v>
      </c>
      <c r="S3088" s="8">
        <v>68</v>
      </c>
      <c r="T3088" s="8">
        <v>39.299999999999997</v>
      </c>
      <c r="U3088">
        <v>0</v>
      </c>
      <c r="V3088" s="8">
        <v>0</v>
      </c>
      <c r="W3088" s="8">
        <v>0</v>
      </c>
      <c r="X3088" s="8">
        <v>39.299999999999997</v>
      </c>
    </row>
    <row r="3089" spans="1:24" x14ac:dyDescent="0.25">
      <c r="A3089" t="s">
        <v>3415</v>
      </c>
      <c r="B3089" s="1">
        <v>46118</v>
      </c>
      <c r="C3089" t="s">
        <v>301</v>
      </c>
      <c r="D3089" t="s">
        <v>302</v>
      </c>
      <c r="E3089" t="s">
        <v>63</v>
      </c>
      <c r="F3089" t="s">
        <v>37</v>
      </c>
      <c r="G3089" t="s">
        <v>79</v>
      </c>
      <c r="H3089" t="s">
        <v>80</v>
      </c>
      <c r="I3089" t="s">
        <v>99</v>
      </c>
      <c r="J3089" t="s">
        <v>100</v>
      </c>
      <c r="K3089" t="s">
        <v>49</v>
      </c>
      <c r="L3089" s="8">
        <v>3.8</v>
      </c>
      <c r="M3089" s="8">
        <v>2.6</v>
      </c>
      <c r="N3089">
        <v>68</v>
      </c>
      <c r="O3089" s="8">
        <v>258.39999999999998</v>
      </c>
      <c r="P3089" s="14">
        <v>3.5999999999999999E-3</v>
      </c>
      <c r="Q3089" s="8">
        <v>0.93</v>
      </c>
      <c r="R3089" s="8">
        <v>257.47000000000003</v>
      </c>
      <c r="S3089" s="8">
        <v>176.8</v>
      </c>
      <c r="T3089" s="8">
        <v>80.67</v>
      </c>
      <c r="U3089">
        <v>0</v>
      </c>
      <c r="V3089" s="8">
        <v>0</v>
      </c>
      <c r="W3089" s="8">
        <v>0</v>
      </c>
      <c r="X3089" s="8">
        <v>80.67</v>
      </c>
    </row>
    <row r="3090" spans="1:24" x14ac:dyDescent="0.25">
      <c r="A3090" t="s">
        <v>3416</v>
      </c>
      <c r="B3090" s="1">
        <v>45993</v>
      </c>
      <c r="C3090" t="s">
        <v>520</v>
      </c>
      <c r="D3090" t="s">
        <v>521</v>
      </c>
      <c r="E3090" t="s">
        <v>63</v>
      </c>
      <c r="F3090" t="s">
        <v>37</v>
      </c>
      <c r="G3090" t="s">
        <v>79</v>
      </c>
      <c r="H3090" t="s">
        <v>80</v>
      </c>
      <c r="I3090" t="s">
        <v>185</v>
      </c>
      <c r="J3090" t="s">
        <v>186</v>
      </c>
      <c r="K3090" t="s">
        <v>59</v>
      </c>
      <c r="L3090" s="8">
        <v>4.9000000000000004</v>
      </c>
      <c r="M3090" s="8">
        <v>3.1</v>
      </c>
      <c r="N3090">
        <v>28</v>
      </c>
      <c r="O3090" s="8">
        <v>137.19999999999999</v>
      </c>
      <c r="P3090" s="14">
        <v>4.5999999999999999E-3</v>
      </c>
      <c r="Q3090" s="8">
        <v>0.63</v>
      </c>
      <c r="R3090" s="8">
        <v>136.57</v>
      </c>
      <c r="S3090" s="8">
        <v>86.8</v>
      </c>
      <c r="T3090" s="8">
        <v>49.77</v>
      </c>
      <c r="U3090">
        <v>0</v>
      </c>
      <c r="V3090" s="8">
        <v>0</v>
      </c>
      <c r="W3090" s="8">
        <v>0</v>
      </c>
      <c r="X3090" s="8">
        <v>49.77</v>
      </c>
    </row>
    <row r="3091" spans="1:24" x14ac:dyDescent="0.25">
      <c r="A3091" t="s">
        <v>3417</v>
      </c>
      <c r="B3091" s="1">
        <v>45707</v>
      </c>
      <c r="C3091" t="s">
        <v>354</v>
      </c>
      <c r="D3091" t="s">
        <v>355</v>
      </c>
      <c r="E3091" t="s">
        <v>71</v>
      </c>
      <c r="F3091" t="s">
        <v>54</v>
      </c>
      <c r="G3091" t="s">
        <v>72</v>
      </c>
      <c r="H3091" t="s">
        <v>73</v>
      </c>
      <c r="I3091" t="s">
        <v>74</v>
      </c>
      <c r="J3091" t="s">
        <v>75</v>
      </c>
      <c r="K3091" t="s">
        <v>49</v>
      </c>
      <c r="L3091" s="8">
        <v>11</v>
      </c>
      <c r="M3091" s="8">
        <v>6.8</v>
      </c>
      <c r="N3091">
        <v>44</v>
      </c>
      <c r="O3091" s="8">
        <v>484</v>
      </c>
      <c r="P3091" s="14">
        <v>6.1000000000000004E-3</v>
      </c>
      <c r="Q3091" s="8">
        <v>2.95</v>
      </c>
      <c r="R3091" s="8">
        <v>481.05</v>
      </c>
      <c r="S3091" s="8">
        <v>299.2</v>
      </c>
      <c r="T3091" s="8">
        <v>181.85</v>
      </c>
      <c r="U3091">
        <v>0</v>
      </c>
      <c r="V3091" s="8">
        <v>0</v>
      </c>
      <c r="W3091" s="8">
        <v>0</v>
      </c>
      <c r="X3091" s="8">
        <v>181.85</v>
      </c>
    </row>
    <row r="3092" spans="1:24" x14ac:dyDescent="0.25">
      <c r="A3092" t="s">
        <v>3418</v>
      </c>
      <c r="B3092" s="1">
        <v>45596</v>
      </c>
      <c r="C3092" t="s">
        <v>689</v>
      </c>
      <c r="D3092" t="s">
        <v>690</v>
      </c>
      <c r="E3092" t="s">
        <v>27</v>
      </c>
      <c r="F3092" t="s">
        <v>54</v>
      </c>
      <c r="G3092" t="s">
        <v>38</v>
      </c>
      <c r="H3092" t="s">
        <v>39</v>
      </c>
      <c r="I3092" t="s">
        <v>185</v>
      </c>
      <c r="J3092" t="s">
        <v>186</v>
      </c>
      <c r="K3092" t="s">
        <v>59</v>
      </c>
      <c r="L3092" s="8">
        <v>4.9000000000000004</v>
      </c>
      <c r="M3092" s="8">
        <v>3.1</v>
      </c>
      <c r="N3092">
        <v>24</v>
      </c>
      <c r="O3092" s="8">
        <v>117.6</v>
      </c>
      <c r="P3092" s="14">
        <v>9.4000000000000004E-3</v>
      </c>
      <c r="Q3092" s="8">
        <v>1.1100000000000001</v>
      </c>
      <c r="R3092" s="8">
        <v>116.49</v>
      </c>
      <c r="S3092" s="8">
        <v>74.400000000000006</v>
      </c>
      <c r="T3092" s="8">
        <v>42.09</v>
      </c>
      <c r="U3092">
        <v>0</v>
      </c>
      <c r="V3092" s="8">
        <v>0</v>
      </c>
      <c r="W3092" s="8">
        <v>0</v>
      </c>
      <c r="X3092" s="8">
        <v>42.09</v>
      </c>
    </row>
    <row r="3093" spans="1:24" x14ac:dyDescent="0.25">
      <c r="A3093" t="s">
        <v>3419</v>
      </c>
      <c r="B3093" s="1">
        <v>45756</v>
      </c>
      <c r="C3093" t="s">
        <v>420</v>
      </c>
      <c r="D3093" t="s">
        <v>421</v>
      </c>
      <c r="E3093" t="s">
        <v>150</v>
      </c>
      <c r="F3093" t="s">
        <v>89</v>
      </c>
      <c r="G3093" t="s">
        <v>151</v>
      </c>
      <c r="H3093" t="s">
        <v>152</v>
      </c>
      <c r="I3093" t="s">
        <v>47</v>
      </c>
      <c r="J3093" t="s">
        <v>48</v>
      </c>
      <c r="K3093" t="s">
        <v>49</v>
      </c>
      <c r="L3093" s="8">
        <v>5</v>
      </c>
      <c r="M3093" s="8">
        <v>3.2</v>
      </c>
      <c r="N3093">
        <v>130</v>
      </c>
      <c r="O3093" s="8">
        <v>650</v>
      </c>
      <c r="P3093" s="14">
        <v>0.1123</v>
      </c>
      <c r="Q3093" s="8">
        <v>73</v>
      </c>
      <c r="R3093" s="8">
        <v>577</v>
      </c>
      <c r="S3093" s="8">
        <v>416</v>
      </c>
      <c r="T3093" s="8">
        <v>161</v>
      </c>
      <c r="U3093">
        <v>0</v>
      </c>
      <c r="V3093" s="8">
        <v>0</v>
      </c>
      <c r="W3093" s="8">
        <v>0</v>
      </c>
      <c r="X3093" s="8">
        <v>161</v>
      </c>
    </row>
    <row r="3094" spans="1:24" x14ac:dyDescent="0.25">
      <c r="A3094" t="s">
        <v>3420</v>
      </c>
      <c r="B3094" s="1">
        <v>45366</v>
      </c>
      <c r="C3094" t="s">
        <v>331</v>
      </c>
      <c r="D3094" t="s">
        <v>332</v>
      </c>
      <c r="E3094" t="s">
        <v>150</v>
      </c>
      <c r="F3094" t="s">
        <v>37</v>
      </c>
      <c r="G3094" t="s">
        <v>151</v>
      </c>
      <c r="H3094" t="s">
        <v>152</v>
      </c>
      <c r="I3094" t="s">
        <v>122</v>
      </c>
      <c r="J3094" t="s">
        <v>123</v>
      </c>
      <c r="K3094" t="s">
        <v>59</v>
      </c>
      <c r="L3094" s="8">
        <v>5.5</v>
      </c>
      <c r="M3094" s="8">
        <v>3.8</v>
      </c>
      <c r="N3094">
        <v>42</v>
      </c>
      <c r="O3094" s="8">
        <v>231</v>
      </c>
      <c r="P3094" s="14">
        <v>3.5000000000000001E-3</v>
      </c>
      <c r="Q3094" s="8">
        <v>0.81</v>
      </c>
      <c r="R3094" s="8">
        <v>230.19</v>
      </c>
      <c r="S3094" s="8">
        <v>159.6</v>
      </c>
      <c r="T3094" s="8">
        <v>70.59</v>
      </c>
      <c r="U3094">
        <v>0</v>
      </c>
      <c r="V3094" s="8">
        <v>0</v>
      </c>
      <c r="W3094" s="8">
        <v>0</v>
      </c>
      <c r="X3094" s="8">
        <v>70.59</v>
      </c>
    </row>
    <row r="3095" spans="1:24" x14ac:dyDescent="0.25">
      <c r="A3095" t="s">
        <v>3421</v>
      </c>
      <c r="B3095" s="1">
        <v>45997</v>
      </c>
      <c r="C3095" t="s">
        <v>350</v>
      </c>
      <c r="D3095" t="s">
        <v>351</v>
      </c>
      <c r="E3095" t="s">
        <v>63</v>
      </c>
      <c r="F3095" t="s">
        <v>89</v>
      </c>
      <c r="G3095" t="s">
        <v>64</v>
      </c>
      <c r="H3095" t="s">
        <v>65</v>
      </c>
      <c r="I3095" t="s">
        <v>156</v>
      </c>
      <c r="J3095" t="s">
        <v>157</v>
      </c>
      <c r="K3095" t="s">
        <v>42</v>
      </c>
      <c r="L3095" s="8">
        <v>6.2</v>
      </c>
      <c r="M3095" s="8">
        <v>1.9</v>
      </c>
      <c r="N3095">
        <v>400</v>
      </c>
      <c r="O3095" s="8">
        <v>2480</v>
      </c>
      <c r="P3095" s="14">
        <v>6.3799999999999996E-2</v>
      </c>
      <c r="Q3095" s="8">
        <v>158.22</v>
      </c>
      <c r="R3095" s="8">
        <v>2321.7800000000002</v>
      </c>
      <c r="S3095" s="8">
        <v>760</v>
      </c>
      <c r="T3095" s="8">
        <v>1561.78</v>
      </c>
      <c r="U3095">
        <v>0</v>
      </c>
      <c r="V3095" s="8">
        <v>0</v>
      </c>
      <c r="W3095" s="8">
        <v>0</v>
      </c>
      <c r="X3095" s="8">
        <v>1561.78</v>
      </c>
    </row>
    <row r="3096" spans="1:24" x14ac:dyDescent="0.25">
      <c r="A3096" t="s">
        <v>3422</v>
      </c>
      <c r="B3096" s="1">
        <v>45353</v>
      </c>
      <c r="C3096" t="s">
        <v>331</v>
      </c>
      <c r="D3096" t="s">
        <v>332</v>
      </c>
      <c r="E3096" t="s">
        <v>150</v>
      </c>
      <c r="F3096" t="s">
        <v>37</v>
      </c>
      <c r="G3096" t="s">
        <v>151</v>
      </c>
      <c r="H3096" t="s">
        <v>152</v>
      </c>
      <c r="I3096" t="s">
        <v>104</v>
      </c>
      <c r="J3096" t="s">
        <v>105</v>
      </c>
      <c r="K3096" t="s">
        <v>49</v>
      </c>
      <c r="L3096" s="8">
        <v>4.2</v>
      </c>
      <c r="M3096" s="8">
        <v>2.8</v>
      </c>
      <c r="N3096">
        <v>39</v>
      </c>
      <c r="O3096" s="8">
        <v>163.80000000000001</v>
      </c>
      <c r="P3096" s="14">
        <v>4.9000000000000002E-2</v>
      </c>
      <c r="Q3096" s="8">
        <v>8.0299999999999994</v>
      </c>
      <c r="R3096" s="8">
        <v>155.77000000000001</v>
      </c>
      <c r="S3096" s="8">
        <v>109.2</v>
      </c>
      <c r="T3096" s="8">
        <v>46.57</v>
      </c>
      <c r="U3096">
        <v>0</v>
      </c>
      <c r="V3096" s="8">
        <v>0</v>
      </c>
      <c r="W3096" s="8">
        <v>0</v>
      </c>
      <c r="X3096" s="8">
        <v>46.57</v>
      </c>
    </row>
    <row r="3097" spans="1:24" x14ac:dyDescent="0.25">
      <c r="A3097" t="s">
        <v>3423</v>
      </c>
      <c r="B3097" s="1">
        <v>45453</v>
      </c>
      <c r="C3097" t="s">
        <v>301</v>
      </c>
      <c r="D3097" t="s">
        <v>302</v>
      </c>
      <c r="E3097" t="s">
        <v>63</v>
      </c>
      <c r="F3097" t="s">
        <v>37</v>
      </c>
      <c r="G3097" t="s">
        <v>64</v>
      </c>
      <c r="H3097" t="s">
        <v>65</v>
      </c>
      <c r="I3097" t="s">
        <v>31</v>
      </c>
      <c r="J3097" t="s">
        <v>32</v>
      </c>
      <c r="K3097" t="s">
        <v>33</v>
      </c>
      <c r="L3097" s="8">
        <v>5.8</v>
      </c>
      <c r="M3097" s="8">
        <v>2.7</v>
      </c>
      <c r="N3097">
        <v>12</v>
      </c>
      <c r="O3097" s="8">
        <v>69.599999999999994</v>
      </c>
      <c r="P3097" s="14">
        <v>1.8100000000000002E-2</v>
      </c>
      <c r="Q3097" s="8">
        <v>1.26</v>
      </c>
      <c r="R3097" s="8">
        <v>68.34</v>
      </c>
      <c r="S3097" s="8">
        <v>32.4</v>
      </c>
      <c r="T3097" s="8">
        <v>35.94</v>
      </c>
      <c r="U3097">
        <v>0</v>
      </c>
      <c r="V3097" s="8">
        <v>0</v>
      </c>
      <c r="W3097" s="8">
        <v>0</v>
      </c>
      <c r="X3097" s="8">
        <v>35.94</v>
      </c>
    </row>
    <row r="3098" spans="1:24" x14ac:dyDescent="0.25">
      <c r="A3098" t="s">
        <v>3424</v>
      </c>
      <c r="B3098" s="1">
        <v>45742</v>
      </c>
      <c r="C3098" t="s">
        <v>177</v>
      </c>
      <c r="D3098" t="s">
        <v>178</v>
      </c>
      <c r="E3098" t="s">
        <v>27</v>
      </c>
      <c r="F3098" t="s">
        <v>37</v>
      </c>
      <c r="G3098" t="s">
        <v>29</v>
      </c>
      <c r="H3098" t="s">
        <v>30</v>
      </c>
      <c r="I3098" t="s">
        <v>99</v>
      </c>
      <c r="J3098" t="s">
        <v>100</v>
      </c>
      <c r="K3098" t="s">
        <v>49</v>
      </c>
      <c r="L3098" s="8">
        <v>3.8</v>
      </c>
      <c r="M3098" s="8">
        <v>2.6</v>
      </c>
      <c r="N3098">
        <v>22</v>
      </c>
      <c r="O3098" s="8">
        <v>83.6</v>
      </c>
      <c r="P3098" s="14">
        <v>2.8999999999999998E-3</v>
      </c>
      <c r="Q3098" s="8">
        <v>0.24</v>
      </c>
      <c r="R3098" s="8">
        <v>83.36</v>
      </c>
      <c r="S3098" s="8">
        <v>57.2</v>
      </c>
      <c r="T3098" s="8">
        <v>26.16</v>
      </c>
      <c r="U3098">
        <v>0</v>
      </c>
      <c r="V3098" s="8">
        <v>0</v>
      </c>
      <c r="W3098" s="8">
        <v>0</v>
      </c>
      <c r="X3098" s="8">
        <v>26.16</v>
      </c>
    </row>
    <row r="3099" spans="1:24" x14ac:dyDescent="0.25">
      <c r="A3099" t="s">
        <v>3425</v>
      </c>
      <c r="B3099" s="1">
        <v>45717</v>
      </c>
      <c r="C3099" t="s">
        <v>162</v>
      </c>
      <c r="D3099" t="s">
        <v>163</v>
      </c>
      <c r="E3099" t="s">
        <v>150</v>
      </c>
      <c r="F3099" t="s">
        <v>89</v>
      </c>
      <c r="G3099" t="s">
        <v>151</v>
      </c>
      <c r="H3099" t="s">
        <v>152</v>
      </c>
      <c r="I3099" t="s">
        <v>47</v>
      </c>
      <c r="J3099" t="s">
        <v>48</v>
      </c>
      <c r="K3099" t="s">
        <v>49</v>
      </c>
      <c r="L3099" s="8">
        <v>5</v>
      </c>
      <c r="M3099" s="8">
        <v>3.2</v>
      </c>
      <c r="N3099">
        <v>48</v>
      </c>
      <c r="O3099" s="8">
        <v>240</v>
      </c>
      <c r="P3099" s="14">
        <v>7.7899999999999997E-2</v>
      </c>
      <c r="Q3099" s="8">
        <v>18.7</v>
      </c>
      <c r="R3099" s="8">
        <v>221.3</v>
      </c>
      <c r="S3099" s="8">
        <v>153.6</v>
      </c>
      <c r="T3099" s="8">
        <v>67.7</v>
      </c>
      <c r="U3099">
        <v>0</v>
      </c>
      <c r="V3099" s="8">
        <v>0</v>
      </c>
      <c r="W3099" s="8">
        <v>0</v>
      </c>
      <c r="X3099" s="8">
        <v>67.7</v>
      </c>
    </row>
    <row r="3100" spans="1:24" x14ac:dyDescent="0.25">
      <c r="A3100" t="s">
        <v>3426</v>
      </c>
      <c r="B3100" s="1">
        <v>45787</v>
      </c>
      <c r="C3100" t="s">
        <v>523</v>
      </c>
      <c r="D3100" t="s">
        <v>524</v>
      </c>
      <c r="E3100" t="s">
        <v>27</v>
      </c>
      <c r="F3100" t="s">
        <v>89</v>
      </c>
      <c r="G3100" t="s">
        <v>29</v>
      </c>
      <c r="H3100" t="s">
        <v>30</v>
      </c>
      <c r="I3100" t="s">
        <v>122</v>
      </c>
      <c r="J3100" t="s">
        <v>123</v>
      </c>
      <c r="K3100" t="s">
        <v>59</v>
      </c>
      <c r="L3100" s="8">
        <v>5.5</v>
      </c>
      <c r="M3100" s="8">
        <v>3.8</v>
      </c>
      <c r="N3100">
        <v>215</v>
      </c>
      <c r="O3100" s="8">
        <v>1182.5</v>
      </c>
      <c r="P3100" s="14">
        <v>0.1242</v>
      </c>
      <c r="Q3100" s="8">
        <v>146.87</v>
      </c>
      <c r="R3100" s="8">
        <v>1035.6300000000001</v>
      </c>
      <c r="S3100" s="8">
        <v>817</v>
      </c>
      <c r="T3100" s="8">
        <v>218.63</v>
      </c>
      <c r="U3100">
        <v>0</v>
      </c>
      <c r="V3100" s="8">
        <v>0</v>
      </c>
      <c r="W3100" s="8">
        <v>0</v>
      </c>
      <c r="X3100" s="8">
        <v>218.63</v>
      </c>
    </row>
    <row r="3101" spans="1:24" x14ac:dyDescent="0.25">
      <c r="A3101" t="s">
        <v>3427</v>
      </c>
      <c r="B3101" s="1">
        <v>45767</v>
      </c>
      <c r="C3101" t="s">
        <v>139</v>
      </c>
      <c r="D3101" t="s">
        <v>140</v>
      </c>
      <c r="E3101" t="s">
        <v>63</v>
      </c>
      <c r="F3101" t="s">
        <v>54</v>
      </c>
      <c r="G3101" t="s">
        <v>64</v>
      </c>
      <c r="H3101" t="s">
        <v>65</v>
      </c>
      <c r="I3101" t="s">
        <v>117</v>
      </c>
      <c r="J3101" t="s">
        <v>118</v>
      </c>
      <c r="K3101" t="s">
        <v>59</v>
      </c>
      <c r="L3101" s="8">
        <v>6</v>
      </c>
      <c r="M3101" s="8">
        <v>4.2</v>
      </c>
      <c r="N3101">
        <v>15</v>
      </c>
      <c r="O3101" s="8">
        <v>90</v>
      </c>
      <c r="P3101" s="14">
        <v>2.9999999999999997E-4</v>
      </c>
      <c r="Q3101" s="8">
        <v>0.03</v>
      </c>
      <c r="R3101" s="8">
        <v>89.97</v>
      </c>
      <c r="S3101" s="8">
        <v>63</v>
      </c>
      <c r="T3101" s="8">
        <v>26.97</v>
      </c>
      <c r="U3101">
        <v>0</v>
      </c>
      <c r="V3101" s="8">
        <v>0</v>
      </c>
      <c r="W3101" s="8">
        <v>0</v>
      </c>
      <c r="X3101" s="8">
        <v>26.97</v>
      </c>
    </row>
    <row r="3102" spans="1:24" x14ac:dyDescent="0.25">
      <c r="A3102" t="s">
        <v>3428</v>
      </c>
      <c r="B3102" s="1">
        <v>45500</v>
      </c>
      <c r="C3102" t="s">
        <v>321</v>
      </c>
      <c r="D3102" t="s">
        <v>322</v>
      </c>
      <c r="E3102" t="s">
        <v>63</v>
      </c>
      <c r="F3102" t="s">
        <v>46</v>
      </c>
      <c r="G3102" t="s">
        <v>64</v>
      </c>
      <c r="H3102" t="s">
        <v>65</v>
      </c>
      <c r="I3102" t="s">
        <v>112</v>
      </c>
      <c r="J3102" t="s">
        <v>113</v>
      </c>
      <c r="K3102" t="s">
        <v>42</v>
      </c>
      <c r="L3102" s="8">
        <v>8.5</v>
      </c>
      <c r="M3102" s="8">
        <v>2.8</v>
      </c>
      <c r="N3102">
        <v>9</v>
      </c>
      <c r="O3102" s="8">
        <v>76.5</v>
      </c>
      <c r="P3102" s="14">
        <v>0.19409999999999999</v>
      </c>
      <c r="Q3102" s="8">
        <v>14.85</v>
      </c>
      <c r="R3102" s="8">
        <v>61.65</v>
      </c>
      <c r="S3102" s="8">
        <v>25.2</v>
      </c>
      <c r="T3102" s="8">
        <v>36.450000000000003</v>
      </c>
      <c r="U3102">
        <v>0</v>
      </c>
      <c r="V3102" s="8">
        <v>0</v>
      </c>
      <c r="W3102" s="8">
        <v>0</v>
      </c>
      <c r="X3102" s="8">
        <v>36.450000000000003</v>
      </c>
    </row>
    <row r="3103" spans="1:24" x14ac:dyDescent="0.25">
      <c r="A3103" t="s">
        <v>3429</v>
      </c>
      <c r="B3103" s="1">
        <v>45640</v>
      </c>
      <c r="C3103" t="s">
        <v>258</v>
      </c>
      <c r="D3103" t="s">
        <v>259</v>
      </c>
      <c r="E3103" t="s">
        <v>71</v>
      </c>
      <c r="F3103" t="s">
        <v>28</v>
      </c>
      <c r="G3103" t="s">
        <v>165</v>
      </c>
      <c r="H3103" t="s">
        <v>166</v>
      </c>
      <c r="I3103" t="s">
        <v>47</v>
      </c>
      <c r="J3103" t="s">
        <v>48</v>
      </c>
      <c r="K3103" t="s">
        <v>49</v>
      </c>
      <c r="L3103" s="8">
        <v>5</v>
      </c>
      <c r="M3103" s="8">
        <v>3.2</v>
      </c>
      <c r="N3103">
        <v>99</v>
      </c>
      <c r="O3103" s="8">
        <v>495</v>
      </c>
      <c r="P3103" s="14">
        <v>2.47E-2</v>
      </c>
      <c r="Q3103" s="8">
        <v>12.23</v>
      </c>
      <c r="R3103" s="8">
        <v>482.77</v>
      </c>
      <c r="S3103" s="8">
        <v>316.8</v>
      </c>
      <c r="T3103" s="8">
        <v>165.97</v>
      </c>
      <c r="U3103">
        <v>0</v>
      </c>
      <c r="V3103" s="8">
        <v>0</v>
      </c>
      <c r="W3103" s="8">
        <v>0</v>
      </c>
      <c r="X3103" s="8">
        <v>165.97</v>
      </c>
    </row>
    <row r="3104" spans="1:24" x14ac:dyDescent="0.25">
      <c r="A3104" t="s">
        <v>3430</v>
      </c>
      <c r="B3104" s="1">
        <v>45913</v>
      </c>
      <c r="C3104" t="s">
        <v>195</v>
      </c>
      <c r="D3104" t="s">
        <v>196</v>
      </c>
      <c r="E3104" t="s">
        <v>150</v>
      </c>
      <c r="F3104" t="s">
        <v>89</v>
      </c>
      <c r="G3104" t="s">
        <v>151</v>
      </c>
      <c r="H3104" t="s">
        <v>152</v>
      </c>
      <c r="I3104" t="s">
        <v>144</v>
      </c>
      <c r="J3104" t="s">
        <v>145</v>
      </c>
      <c r="K3104" t="s">
        <v>33</v>
      </c>
      <c r="L3104" s="8">
        <v>12</v>
      </c>
      <c r="M3104" s="8">
        <v>6.5</v>
      </c>
      <c r="N3104">
        <v>140</v>
      </c>
      <c r="O3104" s="8">
        <v>1680</v>
      </c>
      <c r="P3104" s="14">
        <v>1.9599999999999999E-2</v>
      </c>
      <c r="Q3104" s="8">
        <v>32.93</v>
      </c>
      <c r="R3104" s="8">
        <v>1647.07</v>
      </c>
      <c r="S3104" s="8">
        <v>910</v>
      </c>
      <c r="T3104" s="8">
        <v>737.07</v>
      </c>
      <c r="U3104">
        <v>0</v>
      </c>
      <c r="V3104" s="8">
        <v>0</v>
      </c>
      <c r="W3104" s="8">
        <v>0</v>
      </c>
      <c r="X3104" s="8">
        <v>737.07</v>
      </c>
    </row>
    <row r="3105" spans="1:24" x14ac:dyDescent="0.25">
      <c r="A3105" t="s">
        <v>3431</v>
      </c>
      <c r="B3105" s="1">
        <v>45439</v>
      </c>
      <c r="C3105" t="s">
        <v>115</v>
      </c>
      <c r="D3105" t="s">
        <v>116</v>
      </c>
      <c r="E3105" t="s">
        <v>27</v>
      </c>
      <c r="F3105" t="s">
        <v>54</v>
      </c>
      <c r="G3105" t="s">
        <v>38</v>
      </c>
      <c r="H3105" t="s">
        <v>39</v>
      </c>
      <c r="I3105" t="s">
        <v>122</v>
      </c>
      <c r="J3105" t="s">
        <v>123</v>
      </c>
      <c r="K3105" t="s">
        <v>59</v>
      </c>
      <c r="L3105" s="8">
        <v>5.5</v>
      </c>
      <c r="M3105" s="8">
        <v>3.8</v>
      </c>
      <c r="N3105">
        <v>23</v>
      </c>
      <c r="O3105" s="8">
        <v>126.5</v>
      </c>
      <c r="P3105" s="14">
        <v>4.3400000000000001E-2</v>
      </c>
      <c r="Q3105" s="8">
        <v>5.49</v>
      </c>
      <c r="R3105" s="8">
        <v>121.01</v>
      </c>
      <c r="S3105" s="8">
        <v>87.4</v>
      </c>
      <c r="T3105" s="8">
        <v>33.61</v>
      </c>
      <c r="U3105">
        <v>0</v>
      </c>
      <c r="V3105" s="8">
        <v>0</v>
      </c>
      <c r="W3105" s="8">
        <v>0</v>
      </c>
      <c r="X3105" s="8">
        <v>33.61</v>
      </c>
    </row>
    <row r="3106" spans="1:24" x14ac:dyDescent="0.25">
      <c r="A3106" t="s">
        <v>3432</v>
      </c>
      <c r="B3106" s="1">
        <v>45612</v>
      </c>
      <c r="C3106" t="s">
        <v>87</v>
      </c>
      <c r="D3106" t="s">
        <v>88</v>
      </c>
      <c r="E3106" t="s">
        <v>63</v>
      </c>
      <c r="F3106" t="s">
        <v>89</v>
      </c>
      <c r="G3106" t="s">
        <v>79</v>
      </c>
      <c r="H3106" t="s">
        <v>80</v>
      </c>
      <c r="I3106" t="s">
        <v>74</v>
      </c>
      <c r="J3106" t="s">
        <v>75</v>
      </c>
      <c r="K3106" t="s">
        <v>49</v>
      </c>
      <c r="L3106" s="8">
        <v>11</v>
      </c>
      <c r="M3106" s="8">
        <v>6.8</v>
      </c>
      <c r="N3106">
        <v>62</v>
      </c>
      <c r="O3106" s="8">
        <v>682</v>
      </c>
      <c r="P3106" s="14">
        <v>0.14199999999999999</v>
      </c>
      <c r="Q3106" s="8">
        <v>96.84</v>
      </c>
      <c r="R3106" s="8">
        <v>585.16</v>
      </c>
      <c r="S3106" s="8">
        <v>421.6</v>
      </c>
      <c r="T3106" s="8">
        <v>163.56</v>
      </c>
      <c r="U3106">
        <v>0</v>
      </c>
      <c r="V3106" s="8">
        <v>0</v>
      </c>
      <c r="W3106" s="8">
        <v>0</v>
      </c>
      <c r="X3106" s="8">
        <v>163.56</v>
      </c>
    </row>
    <row r="3107" spans="1:24" x14ac:dyDescent="0.25">
      <c r="A3107" t="s">
        <v>3433</v>
      </c>
      <c r="B3107" s="1">
        <v>46174</v>
      </c>
      <c r="C3107" t="s">
        <v>325</v>
      </c>
      <c r="D3107" t="s">
        <v>326</v>
      </c>
      <c r="E3107" t="s">
        <v>27</v>
      </c>
      <c r="F3107" t="s">
        <v>37</v>
      </c>
      <c r="G3107" t="s">
        <v>38</v>
      </c>
      <c r="H3107" t="s">
        <v>39</v>
      </c>
      <c r="I3107" t="s">
        <v>130</v>
      </c>
      <c r="J3107" t="s">
        <v>131</v>
      </c>
      <c r="K3107" t="s">
        <v>42</v>
      </c>
      <c r="L3107" s="8">
        <v>4.8</v>
      </c>
      <c r="M3107" s="8">
        <v>1.4</v>
      </c>
      <c r="N3107">
        <v>76</v>
      </c>
      <c r="O3107" s="8">
        <v>364.8</v>
      </c>
      <c r="P3107" s="14">
        <v>2.5999999999999999E-3</v>
      </c>
      <c r="Q3107" s="8">
        <v>0.95</v>
      </c>
      <c r="R3107" s="8">
        <v>363.85</v>
      </c>
      <c r="S3107" s="8">
        <v>106.4</v>
      </c>
      <c r="T3107" s="8">
        <v>257.45</v>
      </c>
      <c r="U3107">
        <v>0</v>
      </c>
      <c r="V3107" s="8">
        <v>0</v>
      </c>
      <c r="W3107" s="8">
        <v>0</v>
      </c>
      <c r="X3107" s="8">
        <v>257.45</v>
      </c>
    </row>
    <row r="3108" spans="1:24" x14ac:dyDescent="0.25">
      <c r="A3108" t="s">
        <v>3434</v>
      </c>
      <c r="B3108" s="1">
        <v>46027</v>
      </c>
      <c r="C3108" t="s">
        <v>276</v>
      </c>
      <c r="D3108" t="s">
        <v>277</v>
      </c>
      <c r="E3108" t="s">
        <v>150</v>
      </c>
      <c r="F3108" t="s">
        <v>37</v>
      </c>
      <c r="G3108" t="s">
        <v>151</v>
      </c>
      <c r="H3108" t="s">
        <v>152</v>
      </c>
      <c r="I3108" t="s">
        <v>112</v>
      </c>
      <c r="J3108" t="s">
        <v>113</v>
      </c>
      <c r="K3108" t="s">
        <v>42</v>
      </c>
      <c r="L3108" s="8">
        <v>8.5</v>
      </c>
      <c r="M3108" s="8">
        <v>2.8</v>
      </c>
      <c r="N3108">
        <v>32</v>
      </c>
      <c r="O3108" s="8">
        <v>272</v>
      </c>
      <c r="P3108" s="14">
        <v>6.7799999999999999E-2</v>
      </c>
      <c r="Q3108" s="8">
        <v>18.440000000000001</v>
      </c>
      <c r="R3108" s="8">
        <v>253.56</v>
      </c>
      <c r="S3108" s="8">
        <v>89.6</v>
      </c>
      <c r="T3108" s="8">
        <v>163.96</v>
      </c>
      <c r="U3108">
        <v>0</v>
      </c>
      <c r="V3108" s="8">
        <v>0</v>
      </c>
      <c r="W3108" s="8">
        <v>0</v>
      </c>
      <c r="X3108" s="8">
        <v>163.96</v>
      </c>
    </row>
    <row r="3109" spans="1:24" x14ac:dyDescent="0.25">
      <c r="A3109" t="s">
        <v>3435</v>
      </c>
      <c r="B3109" s="1">
        <v>45618</v>
      </c>
      <c r="C3109" t="s">
        <v>188</v>
      </c>
      <c r="D3109" t="s">
        <v>189</v>
      </c>
      <c r="E3109" t="s">
        <v>27</v>
      </c>
      <c r="F3109" t="s">
        <v>54</v>
      </c>
      <c r="G3109" t="s">
        <v>38</v>
      </c>
      <c r="H3109" t="s">
        <v>39</v>
      </c>
      <c r="I3109" t="s">
        <v>104</v>
      </c>
      <c r="J3109" t="s">
        <v>105</v>
      </c>
      <c r="K3109" t="s">
        <v>49</v>
      </c>
      <c r="L3109" s="8">
        <v>4.2</v>
      </c>
      <c r="M3109" s="8">
        <v>2.8</v>
      </c>
      <c r="N3109">
        <v>95</v>
      </c>
      <c r="O3109" s="8">
        <v>399</v>
      </c>
      <c r="P3109" s="14">
        <v>4.1999999999999997E-3</v>
      </c>
      <c r="Q3109" s="8">
        <v>1.68</v>
      </c>
      <c r="R3109" s="8">
        <v>397.32</v>
      </c>
      <c r="S3109" s="8">
        <v>266</v>
      </c>
      <c r="T3109" s="8">
        <v>131.32</v>
      </c>
      <c r="U3109">
        <v>0</v>
      </c>
      <c r="V3109" s="8">
        <v>0</v>
      </c>
      <c r="W3109" s="8">
        <v>0</v>
      </c>
      <c r="X3109" s="8">
        <v>131.32</v>
      </c>
    </row>
    <row r="3110" spans="1:24" x14ac:dyDescent="0.25">
      <c r="A3110" t="s">
        <v>3436</v>
      </c>
      <c r="B3110" s="1">
        <v>46043</v>
      </c>
      <c r="C3110" t="s">
        <v>191</v>
      </c>
      <c r="D3110" t="s">
        <v>192</v>
      </c>
      <c r="E3110" t="s">
        <v>150</v>
      </c>
      <c r="F3110" t="s">
        <v>54</v>
      </c>
      <c r="G3110" t="s">
        <v>151</v>
      </c>
      <c r="H3110" t="s">
        <v>152</v>
      </c>
      <c r="I3110" t="s">
        <v>31</v>
      </c>
      <c r="J3110" t="s">
        <v>32</v>
      </c>
      <c r="K3110" t="s">
        <v>33</v>
      </c>
      <c r="L3110" s="8">
        <v>5.8</v>
      </c>
      <c r="M3110" s="8">
        <v>2.7</v>
      </c>
      <c r="N3110">
        <v>125</v>
      </c>
      <c r="O3110" s="8">
        <v>725</v>
      </c>
      <c r="P3110" s="14">
        <v>3.8999999999999998E-3</v>
      </c>
      <c r="Q3110" s="8">
        <v>2.83</v>
      </c>
      <c r="R3110" s="8">
        <v>722.17</v>
      </c>
      <c r="S3110" s="8">
        <v>337.5</v>
      </c>
      <c r="T3110" s="8">
        <v>384.67</v>
      </c>
      <c r="U3110">
        <v>0</v>
      </c>
      <c r="V3110" s="8">
        <v>0</v>
      </c>
      <c r="W3110" s="8">
        <v>0</v>
      </c>
      <c r="X3110" s="8">
        <v>384.67</v>
      </c>
    </row>
    <row r="3111" spans="1:24" x14ac:dyDescent="0.25">
      <c r="A3111" t="s">
        <v>3437</v>
      </c>
      <c r="B3111" s="1">
        <v>46173</v>
      </c>
      <c r="C3111" t="s">
        <v>25</v>
      </c>
      <c r="D3111" t="s">
        <v>26</v>
      </c>
      <c r="E3111" t="s">
        <v>27</v>
      </c>
      <c r="F3111" t="s">
        <v>28</v>
      </c>
      <c r="G3111" t="s">
        <v>38</v>
      </c>
      <c r="H3111" t="s">
        <v>39</v>
      </c>
      <c r="I3111" t="s">
        <v>66</v>
      </c>
      <c r="J3111" t="s">
        <v>67</v>
      </c>
      <c r="K3111" t="s">
        <v>33</v>
      </c>
      <c r="L3111" s="8">
        <v>4.5</v>
      </c>
      <c r="M3111" s="8">
        <v>2.1</v>
      </c>
      <c r="N3111">
        <v>116</v>
      </c>
      <c r="O3111" s="8">
        <v>522</v>
      </c>
      <c r="P3111" s="14">
        <v>8.3500000000000005E-2</v>
      </c>
      <c r="Q3111" s="8">
        <v>43.59</v>
      </c>
      <c r="R3111" s="8">
        <v>478.41</v>
      </c>
      <c r="S3111" s="8">
        <v>243.6</v>
      </c>
      <c r="T3111" s="8">
        <v>234.81</v>
      </c>
      <c r="U3111">
        <v>0</v>
      </c>
      <c r="V3111" s="8">
        <v>0</v>
      </c>
      <c r="W3111" s="8">
        <v>0</v>
      </c>
      <c r="X3111" s="8">
        <v>234.81</v>
      </c>
    </row>
    <row r="3112" spans="1:24" x14ac:dyDescent="0.25">
      <c r="A3112" t="s">
        <v>3438</v>
      </c>
      <c r="B3112" s="1">
        <v>45645</v>
      </c>
      <c r="C3112" t="s">
        <v>110</v>
      </c>
      <c r="D3112" t="s">
        <v>111</v>
      </c>
      <c r="E3112" t="s">
        <v>27</v>
      </c>
      <c r="F3112" t="s">
        <v>37</v>
      </c>
      <c r="G3112" t="s">
        <v>38</v>
      </c>
      <c r="H3112" t="s">
        <v>39</v>
      </c>
      <c r="I3112" t="s">
        <v>156</v>
      </c>
      <c r="J3112" t="s">
        <v>157</v>
      </c>
      <c r="K3112" t="s">
        <v>42</v>
      </c>
      <c r="L3112" s="8">
        <v>6.2</v>
      </c>
      <c r="M3112" s="8">
        <v>1.9</v>
      </c>
      <c r="N3112">
        <v>9</v>
      </c>
      <c r="O3112" s="8">
        <v>55.8</v>
      </c>
      <c r="P3112" s="14">
        <v>8.9999999999999998E-4</v>
      </c>
      <c r="Q3112" s="8">
        <v>0.05</v>
      </c>
      <c r="R3112" s="8">
        <v>55.75</v>
      </c>
      <c r="S3112" s="8">
        <v>17.100000000000001</v>
      </c>
      <c r="T3112" s="8">
        <v>38.65</v>
      </c>
      <c r="U3112">
        <v>0</v>
      </c>
      <c r="V3112" s="8">
        <v>0</v>
      </c>
      <c r="W3112" s="8">
        <v>0</v>
      </c>
      <c r="X3112" s="8">
        <v>38.65</v>
      </c>
    </row>
    <row r="3113" spans="1:24" x14ac:dyDescent="0.25">
      <c r="A3113" t="s">
        <v>3439</v>
      </c>
      <c r="B3113" s="1">
        <v>45700</v>
      </c>
      <c r="C3113" t="s">
        <v>667</v>
      </c>
      <c r="D3113" t="s">
        <v>668</v>
      </c>
      <c r="E3113" t="s">
        <v>63</v>
      </c>
      <c r="F3113" t="s">
        <v>54</v>
      </c>
      <c r="G3113" t="s">
        <v>79</v>
      </c>
      <c r="H3113" t="s">
        <v>80</v>
      </c>
      <c r="I3113" t="s">
        <v>130</v>
      </c>
      <c r="J3113" t="s">
        <v>131</v>
      </c>
      <c r="K3113" t="s">
        <v>42</v>
      </c>
      <c r="L3113" s="8">
        <v>4.8</v>
      </c>
      <c r="M3113" s="8">
        <v>1.4</v>
      </c>
      <c r="N3113">
        <v>80</v>
      </c>
      <c r="O3113" s="8">
        <v>384</v>
      </c>
      <c r="P3113" s="14">
        <v>0.02</v>
      </c>
      <c r="Q3113" s="8">
        <v>7.68</v>
      </c>
      <c r="R3113" s="8">
        <v>376.32</v>
      </c>
      <c r="S3113" s="8">
        <v>112</v>
      </c>
      <c r="T3113" s="8">
        <v>264.32</v>
      </c>
      <c r="U3113">
        <v>0</v>
      </c>
      <c r="V3113" s="8">
        <v>0</v>
      </c>
      <c r="W3113" s="8">
        <v>0</v>
      </c>
      <c r="X3113" s="8">
        <v>264.32</v>
      </c>
    </row>
    <row r="3114" spans="1:24" x14ac:dyDescent="0.25">
      <c r="A3114" t="s">
        <v>3440</v>
      </c>
      <c r="B3114" s="1">
        <v>45425</v>
      </c>
      <c r="C3114" t="s">
        <v>318</v>
      </c>
      <c r="D3114" t="s">
        <v>319</v>
      </c>
      <c r="E3114" t="s">
        <v>27</v>
      </c>
      <c r="F3114" t="s">
        <v>37</v>
      </c>
      <c r="G3114" t="s">
        <v>38</v>
      </c>
      <c r="H3114" t="s">
        <v>39</v>
      </c>
      <c r="I3114" t="s">
        <v>104</v>
      </c>
      <c r="J3114" t="s">
        <v>105</v>
      </c>
      <c r="K3114" t="s">
        <v>49</v>
      </c>
      <c r="L3114" s="8">
        <v>4.2</v>
      </c>
      <c r="M3114" s="8">
        <v>2.8</v>
      </c>
      <c r="N3114">
        <v>38</v>
      </c>
      <c r="O3114" s="8">
        <v>159.6</v>
      </c>
      <c r="P3114" s="14">
        <v>1.9599999999999999E-2</v>
      </c>
      <c r="Q3114" s="8">
        <v>3.13</v>
      </c>
      <c r="R3114" s="8">
        <v>156.47</v>
      </c>
      <c r="S3114" s="8">
        <v>106.4</v>
      </c>
      <c r="T3114" s="8">
        <v>50.07</v>
      </c>
      <c r="U3114">
        <v>0</v>
      </c>
      <c r="V3114" s="8">
        <v>0</v>
      </c>
      <c r="W3114" s="8">
        <v>0</v>
      </c>
      <c r="X3114" s="8">
        <v>50.07</v>
      </c>
    </row>
    <row r="3115" spans="1:24" x14ac:dyDescent="0.25">
      <c r="A3115" t="s">
        <v>3441</v>
      </c>
      <c r="B3115" s="1">
        <v>46070</v>
      </c>
      <c r="C3115" t="s">
        <v>91</v>
      </c>
      <c r="D3115" t="s">
        <v>92</v>
      </c>
      <c r="E3115" t="s">
        <v>27</v>
      </c>
      <c r="F3115" t="s">
        <v>37</v>
      </c>
      <c r="G3115" t="s">
        <v>29</v>
      </c>
      <c r="H3115" t="s">
        <v>30</v>
      </c>
      <c r="I3115" t="s">
        <v>74</v>
      </c>
      <c r="J3115" t="s">
        <v>75</v>
      </c>
      <c r="K3115" t="s">
        <v>49</v>
      </c>
      <c r="L3115" s="8">
        <v>11</v>
      </c>
      <c r="M3115" s="8">
        <v>6.8</v>
      </c>
      <c r="N3115">
        <v>23</v>
      </c>
      <c r="O3115" s="8">
        <v>253</v>
      </c>
      <c r="P3115" s="14">
        <v>1.5E-3</v>
      </c>
      <c r="Q3115" s="8">
        <v>0.38</v>
      </c>
      <c r="R3115" s="8">
        <v>252.62</v>
      </c>
      <c r="S3115" s="8">
        <v>156.4</v>
      </c>
      <c r="T3115" s="8">
        <v>96.22</v>
      </c>
      <c r="U3115">
        <v>0</v>
      </c>
      <c r="V3115" s="8">
        <v>0</v>
      </c>
      <c r="W3115" s="8">
        <v>0</v>
      </c>
      <c r="X3115" s="8">
        <v>96.22</v>
      </c>
    </row>
    <row r="3116" spans="1:24" x14ac:dyDescent="0.25">
      <c r="A3116" t="s">
        <v>3442</v>
      </c>
      <c r="B3116" s="1">
        <v>45671</v>
      </c>
      <c r="C3116" t="s">
        <v>177</v>
      </c>
      <c r="D3116" t="s">
        <v>178</v>
      </c>
      <c r="E3116" t="s">
        <v>27</v>
      </c>
      <c r="F3116" t="s">
        <v>37</v>
      </c>
      <c r="G3116" t="s">
        <v>38</v>
      </c>
      <c r="H3116" t="s">
        <v>39</v>
      </c>
      <c r="I3116" t="s">
        <v>57</v>
      </c>
      <c r="J3116" t="s">
        <v>58</v>
      </c>
      <c r="K3116" t="s">
        <v>59</v>
      </c>
      <c r="L3116" s="8">
        <v>10.5</v>
      </c>
      <c r="M3116" s="8">
        <v>7.5</v>
      </c>
      <c r="N3116">
        <v>1</v>
      </c>
      <c r="O3116" s="8">
        <v>10.5</v>
      </c>
      <c r="P3116" s="14">
        <v>2.6100000000000002E-2</v>
      </c>
      <c r="Q3116" s="8">
        <v>0.27</v>
      </c>
      <c r="R3116" s="8">
        <v>10.23</v>
      </c>
      <c r="S3116" s="8">
        <v>7.5</v>
      </c>
      <c r="T3116" s="8">
        <v>2.73</v>
      </c>
      <c r="U3116">
        <v>0</v>
      </c>
      <c r="V3116" s="8">
        <v>0</v>
      </c>
      <c r="W3116" s="8">
        <v>0</v>
      </c>
      <c r="X3116" s="8">
        <v>2.73</v>
      </c>
    </row>
    <row r="3117" spans="1:24" x14ac:dyDescent="0.25">
      <c r="A3117" t="s">
        <v>3443</v>
      </c>
      <c r="B3117" s="1">
        <v>45819</v>
      </c>
      <c r="C3117" t="s">
        <v>180</v>
      </c>
      <c r="D3117" t="s">
        <v>181</v>
      </c>
      <c r="E3117" t="s">
        <v>63</v>
      </c>
      <c r="F3117" t="s">
        <v>46</v>
      </c>
      <c r="G3117" t="s">
        <v>79</v>
      </c>
      <c r="H3117" t="s">
        <v>80</v>
      </c>
      <c r="I3117" t="s">
        <v>104</v>
      </c>
      <c r="J3117" t="s">
        <v>105</v>
      </c>
      <c r="K3117" t="s">
        <v>49</v>
      </c>
      <c r="L3117" s="8">
        <v>4.2</v>
      </c>
      <c r="M3117" s="8">
        <v>2.8</v>
      </c>
      <c r="N3117">
        <v>30</v>
      </c>
      <c r="O3117" s="8">
        <v>126</v>
      </c>
      <c r="P3117" s="14">
        <v>0.17519999999999999</v>
      </c>
      <c r="Q3117" s="8">
        <v>22.08</v>
      </c>
      <c r="R3117" s="8">
        <v>103.92</v>
      </c>
      <c r="S3117" s="8">
        <v>84</v>
      </c>
      <c r="T3117" s="8">
        <v>19.920000000000002</v>
      </c>
      <c r="U3117">
        <v>0</v>
      </c>
      <c r="V3117" s="8">
        <v>0</v>
      </c>
      <c r="W3117" s="8">
        <v>0</v>
      </c>
      <c r="X3117" s="8">
        <v>19.920000000000002</v>
      </c>
    </row>
    <row r="3118" spans="1:24" x14ac:dyDescent="0.25">
      <c r="A3118" t="s">
        <v>3444</v>
      </c>
      <c r="B3118" s="1">
        <v>45867</v>
      </c>
      <c r="C3118" t="s">
        <v>25</v>
      </c>
      <c r="D3118" t="s">
        <v>26</v>
      </c>
      <c r="E3118" t="s">
        <v>27</v>
      </c>
      <c r="F3118" t="s">
        <v>28</v>
      </c>
      <c r="G3118" t="s">
        <v>29</v>
      </c>
      <c r="H3118" t="s">
        <v>30</v>
      </c>
      <c r="I3118" t="s">
        <v>117</v>
      </c>
      <c r="J3118" t="s">
        <v>118</v>
      </c>
      <c r="K3118" t="s">
        <v>59</v>
      </c>
      <c r="L3118" s="8">
        <v>6</v>
      </c>
      <c r="M3118" s="8">
        <v>4.2</v>
      </c>
      <c r="N3118">
        <v>28</v>
      </c>
      <c r="O3118" s="8">
        <v>168</v>
      </c>
      <c r="P3118" s="14">
        <v>8.5300000000000001E-2</v>
      </c>
      <c r="Q3118" s="8">
        <v>14.33</v>
      </c>
      <c r="R3118" s="8">
        <v>153.66999999999999</v>
      </c>
      <c r="S3118" s="8">
        <v>117.6</v>
      </c>
      <c r="T3118" s="8">
        <v>36.07</v>
      </c>
      <c r="U3118">
        <v>0</v>
      </c>
      <c r="V3118" s="8">
        <v>0</v>
      </c>
      <c r="W3118" s="8">
        <v>0</v>
      </c>
      <c r="X3118" s="8">
        <v>36.07</v>
      </c>
    </row>
    <row r="3119" spans="1:24" x14ac:dyDescent="0.25">
      <c r="A3119" t="s">
        <v>3445</v>
      </c>
      <c r="B3119" s="1">
        <v>45400</v>
      </c>
      <c r="C3119" t="s">
        <v>125</v>
      </c>
      <c r="D3119" t="s">
        <v>126</v>
      </c>
      <c r="E3119" t="s">
        <v>27</v>
      </c>
      <c r="F3119" t="s">
        <v>89</v>
      </c>
      <c r="G3119" t="s">
        <v>29</v>
      </c>
      <c r="H3119" t="s">
        <v>30</v>
      </c>
      <c r="I3119" t="s">
        <v>104</v>
      </c>
      <c r="J3119" t="s">
        <v>105</v>
      </c>
      <c r="K3119" t="s">
        <v>49</v>
      </c>
      <c r="L3119" s="8">
        <v>4.2</v>
      </c>
      <c r="M3119" s="8">
        <v>2.8</v>
      </c>
      <c r="N3119">
        <v>212</v>
      </c>
      <c r="O3119" s="8">
        <v>890.4</v>
      </c>
      <c r="P3119" s="14">
        <v>6.6500000000000004E-2</v>
      </c>
      <c r="Q3119" s="8">
        <v>59.21</v>
      </c>
      <c r="R3119" s="8">
        <v>831.19</v>
      </c>
      <c r="S3119" s="8">
        <v>593.6</v>
      </c>
      <c r="T3119" s="8">
        <v>237.59</v>
      </c>
      <c r="U3119">
        <v>0</v>
      </c>
      <c r="V3119" s="8">
        <v>0</v>
      </c>
      <c r="W3119" s="8">
        <v>0</v>
      </c>
      <c r="X3119" s="8">
        <v>237.59</v>
      </c>
    </row>
    <row r="3120" spans="1:24" x14ac:dyDescent="0.25">
      <c r="A3120" t="s">
        <v>3446</v>
      </c>
      <c r="B3120" s="1">
        <v>45618</v>
      </c>
      <c r="C3120" t="s">
        <v>410</v>
      </c>
      <c r="D3120" t="s">
        <v>411</v>
      </c>
      <c r="E3120" t="s">
        <v>150</v>
      </c>
      <c r="F3120" t="s">
        <v>46</v>
      </c>
      <c r="G3120" t="s">
        <v>151</v>
      </c>
      <c r="H3120" t="s">
        <v>152</v>
      </c>
      <c r="I3120" t="s">
        <v>156</v>
      </c>
      <c r="J3120" t="s">
        <v>157</v>
      </c>
      <c r="K3120" t="s">
        <v>42</v>
      </c>
      <c r="L3120" s="8">
        <v>6.2</v>
      </c>
      <c r="M3120" s="8">
        <v>1.9</v>
      </c>
      <c r="N3120">
        <v>4</v>
      </c>
      <c r="O3120" s="8">
        <v>24.8</v>
      </c>
      <c r="P3120" s="14">
        <v>7.1800000000000003E-2</v>
      </c>
      <c r="Q3120" s="8">
        <v>1.78</v>
      </c>
      <c r="R3120" s="8">
        <v>23.02</v>
      </c>
      <c r="S3120" s="8">
        <v>7.6</v>
      </c>
      <c r="T3120" s="8">
        <v>15.42</v>
      </c>
      <c r="U3120">
        <v>0</v>
      </c>
      <c r="V3120" s="8">
        <v>0</v>
      </c>
      <c r="W3120" s="8">
        <v>0</v>
      </c>
      <c r="X3120" s="8">
        <v>15.42</v>
      </c>
    </row>
    <row r="3121" spans="1:24" x14ac:dyDescent="0.25">
      <c r="A3121" t="s">
        <v>3447</v>
      </c>
      <c r="B3121" s="1">
        <v>45539</v>
      </c>
      <c r="C3121" t="s">
        <v>315</v>
      </c>
      <c r="D3121" t="s">
        <v>316</v>
      </c>
      <c r="E3121" t="s">
        <v>27</v>
      </c>
      <c r="F3121" t="s">
        <v>46</v>
      </c>
      <c r="G3121" t="s">
        <v>29</v>
      </c>
      <c r="H3121" t="s">
        <v>30</v>
      </c>
      <c r="I3121" t="s">
        <v>130</v>
      </c>
      <c r="J3121" t="s">
        <v>131</v>
      </c>
      <c r="K3121" t="s">
        <v>42</v>
      </c>
      <c r="L3121" s="8">
        <v>4.8</v>
      </c>
      <c r="M3121" s="8">
        <v>1.4</v>
      </c>
      <c r="N3121">
        <v>38</v>
      </c>
      <c r="O3121" s="8">
        <v>182.4</v>
      </c>
      <c r="P3121" s="14">
        <v>0.2802</v>
      </c>
      <c r="Q3121" s="8">
        <v>51.11</v>
      </c>
      <c r="R3121" s="8">
        <v>131.29</v>
      </c>
      <c r="S3121" s="8">
        <v>53.2</v>
      </c>
      <c r="T3121" s="8">
        <v>78.09</v>
      </c>
      <c r="U3121">
        <v>0</v>
      </c>
      <c r="V3121" s="8">
        <v>0</v>
      </c>
      <c r="W3121" s="8">
        <v>0</v>
      </c>
      <c r="X3121" s="8">
        <v>78.09</v>
      </c>
    </row>
    <row r="3122" spans="1:24" x14ac:dyDescent="0.25">
      <c r="A3122" t="s">
        <v>3448</v>
      </c>
      <c r="B3122" s="1">
        <v>45769</v>
      </c>
      <c r="C3122" t="s">
        <v>107</v>
      </c>
      <c r="D3122" t="s">
        <v>108</v>
      </c>
      <c r="E3122" t="s">
        <v>53</v>
      </c>
      <c r="F3122" t="s">
        <v>46</v>
      </c>
      <c r="G3122" t="s">
        <v>55</v>
      </c>
      <c r="H3122" t="s">
        <v>56</v>
      </c>
      <c r="I3122" t="s">
        <v>99</v>
      </c>
      <c r="J3122" t="s">
        <v>100</v>
      </c>
      <c r="K3122" t="s">
        <v>49</v>
      </c>
      <c r="L3122" s="8">
        <v>3.8</v>
      </c>
      <c r="M3122" s="8">
        <v>2.6</v>
      </c>
      <c r="N3122">
        <v>7</v>
      </c>
      <c r="O3122" s="8">
        <v>26.6</v>
      </c>
      <c r="P3122" s="14">
        <v>6.1899999999999997E-2</v>
      </c>
      <c r="Q3122" s="8">
        <v>1.65</v>
      </c>
      <c r="R3122" s="8">
        <v>24.95</v>
      </c>
      <c r="S3122" s="8">
        <v>18.2</v>
      </c>
      <c r="T3122" s="8">
        <v>6.75</v>
      </c>
      <c r="U3122">
        <v>0</v>
      </c>
      <c r="V3122" s="8">
        <v>0</v>
      </c>
      <c r="W3122" s="8">
        <v>0</v>
      </c>
      <c r="X3122" s="8">
        <v>6.75</v>
      </c>
    </row>
    <row r="3123" spans="1:24" x14ac:dyDescent="0.25">
      <c r="A3123" t="s">
        <v>3449</v>
      </c>
      <c r="B3123" s="1">
        <v>45417</v>
      </c>
      <c r="C3123" t="s">
        <v>667</v>
      </c>
      <c r="D3123" t="s">
        <v>668</v>
      </c>
      <c r="E3123" t="s">
        <v>63</v>
      </c>
      <c r="F3123" t="s">
        <v>54</v>
      </c>
      <c r="G3123" t="s">
        <v>79</v>
      </c>
      <c r="H3123" t="s">
        <v>80</v>
      </c>
      <c r="I3123" t="s">
        <v>112</v>
      </c>
      <c r="J3123" t="s">
        <v>113</v>
      </c>
      <c r="K3123" t="s">
        <v>42</v>
      </c>
      <c r="L3123" s="8">
        <v>8.5</v>
      </c>
      <c r="M3123" s="8">
        <v>2.8</v>
      </c>
      <c r="N3123">
        <v>54</v>
      </c>
      <c r="O3123" s="8">
        <v>459</v>
      </c>
      <c r="P3123" s="14">
        <v>1.7399999999999999E-2</v>
      </c>
      <c r="Q3123" s="8">
        <v>7.99</v>
      </c>
      <c r="R3123" s="8">
        <v>451.01</v>
      </c>
      <c r="S3123" s="8">
        <v>151.19999999999999</v>
      </c>
      <c r="T3123" s="8">
        <v>299.81</v>
      </c>
      <c r="U3123">
        <v>0</v>
      </c>
      <c r="V3123" s="8">
        <v>0</v>
      </c>
      <c r="W3123" s="8">
        <v>0</v>
      </c>
      <c r="X3123" s="8">
        <v>299.81</v>
      </c>
    </row>
    <row r="3124" spans="1:24" x14ac:dyDescent="0.25">
      <c r="A3124" t="s">
        <v>3450</v>
      </c>
      <c r="B3124" s="1">
        <v>45565</v>
      </c>
      <c r="C3124" t="s">
        <v>252</v>
      </c>
      <c r="D3124" t="s">
        <v>253</v>
      </c>
      <c r="E3124" t="s">
        <v>63</v>
      </c>
      <c r="F3124" t="s">
        <v>54</v>
      </c>
      <c r="G3124" t="s">
        <v>79</v>
      </c>
      <c r="H3124" t="s">
        <v>80</v>
      </c>
      <c r="I3124" t="s">
        <v>130</v>
      </c>
      <c r="J3124" t="s">
        <v>131</v>
      </c>
      <c r="K3124" t="s">
        <v>42</v>
      </c>
      <c r="L3124" s="8">
        <v>4.8</v>
      </c>
      <c r="M3124" s="8">
        <v>1.4</v>
      </c>
      <c r="N3124">
        <v>27</v>
      </c>
      <c r="O3124" s="8">
        <v>129.6</v>
      </c>
      <c r="P3124" s="14">
        <v>5.9999999999999995E-4</v>
      </c>
      <c r="Q3124" s="8">
        <v>0.08</v>
      </c>
      <c r="R3124" s="8">
        <v>129.52000000000001</v>
      </c>
      <c r="S3124" s="8">
        <v>37.799999999999997</v>
      </c>
      <c r="T3124" s="8">
        <v>91.72</v>
      </c>
      <c r="U3124">
        <v>0</v>
      </c>
      <c r="V3124" s="8">
        <v>0</v>
      </c>
      <c r="W3124" s="8">
        <v>0</v>
      </c>
      <c r="X3124" s="8">
        <v>91.72</v>
      </c>
    </row>
    <row r="3125" spans="1:24" x14ac:dyDescent="0.25">
      <c r="A3125" t="s">
        <v>3451</v>
      </c>
      <c r="B3125" s="1">
        <v>45752</v>
      </c>
      <c r="C3125" t="s">
        <v>371</v>
      </c>
      <c r="D3125" t="s">
        <v>372</v>
      </c>
      <c r="E3125" t="s">
        <v>63</v>
      </c>
      <c r="F3125" t="s">
        <v>54</v>
      </c>
      <c r="G3125" t="s">
        <v>79</v>
      </c>
      <c r="H3125" t="s">
        <v>80</v>
      </c>
      <c r="I3125" t="s">
        <v>185</v>
      </c>
      <c r="J3125" t="s">
        <v>186</v>
      </c>
      <c r="K3125" t="s">
        <v>59</v>
      </c>
      <c r="L3125" s="8">
        <v>4.9000000000000004</v>
      </c>
      <c r="M3125" s="8">
        <v>3.1</v>
      </c>
      <c r="N3125">
        <v>143</v>
      </c>
      <c r="O3125" s="8">
        <v>700.7</v>
      </c>
      <c r="P3125" s="14">
        <v>2.5600000000000001E-2</v>
      </c>
      <c r="Q3125" s="8">
        <v>17.940000000000001</v>
      </c>
      <c r="R3125" s="8">
        <v>682.76</v>
      </c>
      <c r="S3125" s="8">
        <v>443.3</v>
      </c>
      <c r="T3125" s="8">
        <v>239.46</v>
      </c>
      <c r="U3125">
        <v>0</v>
      </c>
      <c r="V3125" s="8">
        <v>0</v>
      </c>
      <c r="W3125" s="8">
        <v>0</v>
      </c>
      <c r="X3125" s="8">
        <v>239.46</v>
      </c>
    </row>
    <row r="3126" spans="1:24" x14ac:dyDescent="0.25">
      <c r="A3126" t="s">
        <v>3452</v>
      </c>
      <c r="B3126" s="1">
        <v>45545</v>
      </c>
      <c r="C3126" t="s">
        <v>195</v>
      </c>
      <c r="D3126" t="s">
        <v>196</v>
      </c>
      <c r="E3126" t="s">
        <v>150</v>
      </c>
      <c r="F3126" t="s">
        <v>89</v>
      </c>
      <c r="G3126" t="s">
        <v>151</v>
      </c>
      <c r="H3126" t="s">
        <v>152</v>
      </c>
      <c r="I3126" t="s">
        <v>57</v>
      </c>
      <c r="J3126" t="s">
        <v>58</v>
      </c>
      <c r="K3126" t="s">
        <v>59</v>
      </c>
      <c r="L3126" s="8">
        <v>10.5</v>
      </c>
      <c r="M3126" s="8">
        <v>7.5</v>
      </c>
      <c r="N3126">
        <v>140</v>
      </c>
      <c r="O3126" s="8">
        <v>1470</v>
      </c>
      <c r="P3126" s="14">
        <v>8.6900000000000005E-2</v>
      </c>
      <c r="Q3126" s="8">
        <v>127.74</v>
      </c>
      <c r="R3126" s="8">
        <v>1342.26</v>
      </c>
      <c r="S3126" s="8">
        <v>1050</v>
      </c>
      <c r="T3126" s="8">
        <v>292.26</v>
      </c>
      <c r="U3126">
        <v>98</v>
      </c>
      <c r="V3126" s="8">
        <v>939.58</v>
      </c>
      <c r="W3126" s="8">
        <v>784</v>
      </c>
      <c r="X3126" s="8">
        <v>-491.74</v>
      </c>
    </row>
    <row r="3127" spans="1:24" x14ac:dyDescent="0.25">
      <c r="A3127" t="s">
        <v>3453</v>
      </c>
      <c r="B3127" s="1">
        <v>45436</v>
      </c>
      <c r="C3127" t="s">
        <v>69</v>
      </c>
      <c r="D3127" t="s">
        <v>70</v>
      </c>
      <c r="E3127" t="s">
        <v>71</v>
      </c>
      <c r="F3127" t="s">
        <v>37</v>
      </c>
      <c r="G3127" t="s">
        <v>165</v>
      </c>
      <c r="H3127" t="s">
        <v>166</v>
      </c>
      <c r="I3127" t="s">
        <v>117</v>
      </c>
      <c r="J3127" t="s">
        <v>118</v>
      </c>
      <c r="K3127" t="s">
        <v>59</v>
      </c>
      <c r="L3127" s="8">
        <v>6</v>
      </c>
      <c r="M3127" s="8">
        <v>4.2</v>
      </c>
      <c r="N3127">
        <v>3</v>
      </c>
      <c r="O3127" s="8">
        <v>18</v>
      </c>
      <c r="P3127" s="14">
        <v>4.3499999999999997E-2</v>
      </c>
      <c r="Q3127" s="8">
        <v>0.78</v>
      </c>
      <c r="R3127" s="8">
        <v>17.22</v>
      </c>
      <c r="S3127" s="8">
        <v>12.6</v>
      </c>
      <c r="T3127" s="8">
        <v>4.62</v>
      </c>
      <c r="U3127">
        <v>0</v>
      </c>
      <c r="V3127" s="8">
        <v>0</v>
      </c>
      <c r="W3127" s="8">
        <v>0</v>
      </c>
      <c r="X3127" s="8">
        <v>4.62</v>
      </c>
    </row>
    <row r="3128" spans="1:24" x14ac:dyDescent="0.25">
      <c r="A3128" t="s">
        <v>3454</v>
      </c>
      <c r="B3128" s="1">
        <v>45391</v>
      </c>
      <c r="C3128" t="s">
        <v>584</v>
      </c>
      <c r="D3128" t="s">
        <v>585</v>
      </c>
      <c r="E3128" t="s">
        <v>27</v>
      </c>
      <c r="F3128" t="s">
        <v>37</v>
      </c>
      <c r="G3128" t="s">
        <v>38</v>
      </c>
      <c r="H3128" t="s">
        <v>39</v>
      </c>
      <c r="I3128" t="s">
        <v>127</v>
      </c>
      <c r="J3128" t="s">
        <v>128</v>
      </c>
      <c r="K3128" t="s">
        <v>33</v>
      </c>
      <c r="L3128" s="8">
        <v>7.2</v>
      </c>
      <c r="M3128" s="8">
        <v>3.6</v>
      </c>
      <c r="N3128">
        <v>11</v>
      </c>
      <c r="O3128" s="8">
        <v>79.2</v>
      </c>
      <c r="P3128" s="14">
        <v>9.1000000000000004E-3</v>
      </c>
      <c r="Q3128" s="8">
        <v>0.72</v>
      </c>
      <c r="R3128" s="8">
        <v>78.48</v>
      </c>
      <c r="S3128" s="8">
        <v>39.6</v>
      </c>
      <c r="T3128" s="8">
        <v>38.880000000000003</v>
      </c>
      <c r="U3128">
        <v>0</v>
      </c>
      <c r="V3128" s="8">
        <v>0</v>
      </c>
      <c r="W3128" s="8">
        <v>0</v>
      </c>
      <c r="X3128" s="8">
        <v>38.880000000000003</v>
      </c>
    </row>
    <row r="3129" spans="1:24" x14ac:dyDescent="0.25">
      <c r="A3129" t="s">
        <v>3455</v>
      </c>
      <c r="B3129" s="1">
        <v>45343</v>
      </c>
      <c r="C3129" t="s">
        <v>309</v>
      </c>
      <c r="D3129" t="s">
        <v>310</v>
      </c>
      <c r="E3129" t="s">
        <v>63</v>
      </c>
      <c r="F3129" t="s">
        <v>54</v>
      </c>
      <c r="G3129" t="s">
        <v>79</v>
      </c>
      <c r="H3129" t="s">
        <v>80</v>
      </c>
      <c r="I3129" t="s">
        <v>127</v>
      </c>
      <c r="J3129" t="s">
        <v>128</v>
      </c>
      <c r="K3129" t="s">
        <v>33</v>
      </c>
      <c r="L3129" s="8">
        <v>7.2</v>
      </c>
      <c r="M3129" s="8">
        <v>3.6</v>
      </c>
      <c r="N3129">
        <v>91</v>
      </c>
      <c r="O3129" s="8">
        <v>655.20000000000005</v>
      </c>
      <c r="P3129" s="14">
        <v>7.1999999999999998E-3</v>
      </c>
      <c r="Q3129" s="8">
        <v>4.72</v>
      </c>
      <c r="R3129" s="8">
        <v>650.48</v>
      </c>
      <c r="S3129" s="8">
        <v>327.60000000000002</v>
      </c>
      <c r="T3129" s="8">
        <v>322.88</v>
      </c>
      <c r="U3129">
        <v>0</v>
      </c>
      <c r="V3129" s="8">
        <v>0</v>
      </c>
      <c r="W3129" s="8">
        <v>0</v>
      </c>
      <c r="X3129" s="8">
        <v>322.88</v>
      </c>
    </row>
    <row r="3130" spans="1:24" x14ac:dyDescent="0.25">
      <c r="A3130" t="s">
        <v>3456</v>
      </c>
      <c r="B3130" s="1">
        <v>45589</v>
      </c>
      <c r="C3130" t="s">
        <v>345</v>
      </c>
      <c r="D3130" t="s">
        <v>346</v>
      </c>
      <c r="E3130" t="s">
        <v>71</v>
      </c>
      <c r="F3130" t="s">
        <v>28</v>
      </c>
      <c r="G3130" t="s">
        <v>72</v>
      </c>
      <c r="H3130" t="s">
        <v>73</v>
      </c>
      <c r="I3130" t="s">
        <v>99</v>
      </c>
      <c r="J3130" t="s">
        <v>100</v>
      </c>
      <c r="K3130" t="s">
        <v>49</v>
      </c>
      <c r="L3130" s="8">
        <v>3.8</v>
      </c>
      <c r="M3130" s="8">
        <v>2.6</v>
      </c>
      <c r="N3130">
        <v>116</v>
      </c>
      <c r="O3130" s="8">
        <v>440.8</v>
      </c>
      <c r="P3130" s="14">
        <v>0.129</v>
      </c>
      <c r="Q3130" s="8">
        <v>56.86</v>
      </c>
      <c r="R3130" s="8">
        <v>383.94</v>
      </c>
      <c r="S3130" s="8">
        <v>301.60000000000002</v>
      </c>
      <c r="T3130" s="8">
        <v>82.34</v>
      </c>
      <c r="U3130">
        <v>0</v>
      </c>
      <c r="V3130" s="8">
        <v>0</v>
      </c>
      <c r="W3130" s="8">
        <v>0</v>
      </c>
      <c r="X3130" s="8">
        <v>82.34</v>
      </c>
    </row>
    <row r="3131" spans="1:24" x14ac:dyDescent="0.25">
      <c r="A3131" t="s">
        <v>3457</v>
      </c>
      <c r="B3131" s="1">
        <v>46260</v>
      </c>
      <c r="C3131" t="s">
        <v>371</v>
      </c>
      <c r="D3131" t="s">
        <v>372</v>
      </c>
      <c r="E3131" t="s">
        <v>63</v>
      </c>
      <c r="F3131" t="s">
        <v>54</v>
      </c>
      <c r="G3131" t="s">
        <v>64</v>
      </c>
      <c r="H3131" t="s">
        <v>65</v>
      </c>
      <c r="I3131" t="s">
        <v>57</v>
      </c>
      <c r="J3131" t="s">
        <v>58</v>
      </c>
      <c r="K3131" t="s">
        <v>59</v>
      </c>
      <c r="L3131" s="8">
        <v>10.5</v>
      </c>
      <c r="M3131" s="8">
        <v>7.5</v>
      </c>
      <c r="N3131">
        <v>128</v>
      </c>
      <c r="O3131" s="8">
        <v>1344</v>
      </c>
      <c r="P3131" s="14">
        <v>2.64E-2</v>
      </c>
      <c r="Q3131" s="8">
        <v>35.479999999999997</v>
      </c>
      <c r="R3131" s="8">
        <v>1308.52</v>
      </c>
      <c r="S3131" s="8">
        <v>960</v>
      </c>
      <c r="T3131" s="8">
        <v>348.52</v>
      </c>
      <c r="U3131">
        <v>0</v>
      </c>
      <c r="V3131" s="8">
        <v>0</v>
      </c>
      <c r="W3131" s="8">
        <v>0</v>
      </c>
      <c r="X3131" s="8">
        <v>348.52</v>
      </c>
    </row>
    <row r="3132" spans="1:24" x14ac:dyDescent="0.25">
      <c r="A3132" t="s">
        <v>3458</v>
      </c>
      <c r="B3132" s="1">
        <v>45685</v>
      </c>
      <c r="C3132" t="s">
        <v>262</v>
      </c>
      <c r="D3132" t="s">
        <v>263</v>
      </c>
      <c r="E3132" t="s">
        <v>63</v>
      </c>
      <c r="F3132" t="s">
        <v>54</v>
      </c>
      <c r="G3132" t="s">
        <v>64</v>
      </c>
      <c r="H3132" t="s">
        <v>65</v>
      </c>
      <c r="I3132" t="s">
        <v>104</v>
      </c>
      <c r="J3132" t="s">
        <v>105</v>
      </c>
      <c r="K3132" t="s">
        <v>49</v>
      </c>
      <c r="L3132" s="8">
        <v>4.2</v>
      </c>
      <c r="M3132" s="8">
        <v>2.8</v>
      </c>
      <c r="N3132">
        <v>21</v>
      </c>
      <c r="O3132" s="8">
        <v>88.2</v>
      </c>
      <c r="P3132" s="14">
        <v>7.9000000000000008E-3</v>
      </c>
      <c r="Q3132" s="8">
        <v>0.7</v>
      </c>
      <c r="R3132" s="8">
        <v>87.5</v>
      </c>
      <c r="S3132" s="8">
        <v>58.8</v>
      </c>
      <c r="T3132" s="8">
        <v>28.7</v>
      </c>
      <c r="U3132">
        <v>0</v>
      </c>
      <c r="V3132" s="8">
        <v>0</v>
      </c>
      <c r="W3132" s="8">
        <v>0</v>
      </c>
      <c r="X3132" s="8">
        <v>28.7</v>
      </c>
    </row>
    <row r="3133" spans="1:24" x14ac:dyDescent="0.25">
      <c r="A3133" t="s">
        <v>3459</v>
      </c>
      <c r="B3133" s="1">
        <v>46176</v>
      </c>
      <c r="C3133" t="s">
        <v>188</v>
      </c>
      <c r="D3133" t="s">
        <v>189</v>
      </c>
      <c r="E3133" t="s">
        <v>27</v>
      </c>
      <c r="F3133" t="s">
        <v>54</v>
      </c>
      <c r="G3133" t="s">
        <v>29</v>
      </c>
      <c r="H3133" t="s">
        <v>30</v>
      </c>
      <c r="I3133" t="s">
        <v>122</v>
      </c>
      <c r="J3133" t="s">
        <v>123</v>
      </c>
      <c r="K3133" t="s">
        <v>59</v>
      </c>
      <c r="L3133" s="8">
        <v>5.5</v>
      </c>
      <c r="M3133" s="8">
        <v>3.8</v>
      </c>
      <c r="N3133">
        <v>136</v>
      </c>
      <c r="O3133" s="8">
        <v>748</v>
      </c>
      <c r="P3133" s="14">
        <v>1.95E-2</v>
      </c>
      <c r="Q3133" s="8">
        <v>14.59</v>
      </c>
      <c r="R3133" s="8">
        <v>733.41</v>
      </c>
      <c r="S3133" s="8">
        <v>516.79999999999995</v>
      </c>
      <c r="T3133" s="8">
        <v>216.61</v>
      </c>
      <c r="U3133">
        <v>0</v>
      </c>
      <c r="V3133" s="8">
        <v>0</v>
      </c>
      <c r="W3133" s="8">
        <v>0</v>
      </c>
      <c r="X3133" s="8">
        <v>216.61</v>
      </c>
    </row>
    <row r="3134" spans="1:24" x14ac:dyDescent="0.25">
      <c r="A3134" t="s">
        <v>3460</v>
      </c>
      <c r="B3134" s="1">
        <v>45922</v>
      </c>
      <c r="C3134" t="s">
        <v>528</v>
      </c>
      <c r="D3134" t="s">
        <v>529</v>
      </c>
      <c r="E3134" t="s">
        <v>27</v>
      </c>
      <c r="F3134" t="s">
        <v>54</v>
      </c>
      <c r="G3134" t="s">
        <v>38</v>
      </c>
      <c r="H3134" t="s">
        <v>39</v>
      </c>
      <c r="I3134" t="s">
        <v>57</v>
      </c>
      <c r="J3134" t="s">
        <v>58</v>
      </c>
      <c r="K3134" t="s">
        <v>59</v>
      </c>
      <c r="L3134" s="8">
        <v>10.5</v>
      </c>
      <c r="M3134" s="8">
        <v>7.5</v>
      </c>
      <c r="N3134">
        <v>116</v>
      </c>
      <c r="O3134" s="8">
        <v>1218</v>
      </c>
      <c r="P3134" s="14">
        <v>5.0200000000000002E-2</v>
      </c>
      <c r="Q3134" s="8">
        <v>61.14</v>
      </c>
      <c r="R3134" s="8">
        <v>1156.8599999999999</v>
      </c>
      <c r="S3134" s="8">
        <v>870</v>
      </c>
      <c r="T3134" s="8">
        <v>286.86</v>
      </c>
      <c r="U3134">
        <v>0</v>
      </c>
      <c r="V3134" s="8">
        <v>0</v>
      </c>
      <c r="W3134" s="8">
        <v>0</v>
      </c>
      <c r="X3134" s="8">
        <v>286.86</v>
      </c>
    </row>
    <row r="3135" spans="1:24" x14ac:dyDescent="0.25">
      <c r="A3135" t="s">
        <v>3461</v>
      </c>
      <c r="B3135" s="1">
        <v>45720</v>
      </c>
      <c r="C3135" t="s">
        <v>211</v>
      </c>
      <c r="D3135" t="s">
        <v>212</v>
      </c>
      <c r="E3135" t="s">
        <v>27</v>
      </c>
      <c r="F3135" t="s">
        <v>37</v>
      </c>
      <c r="G3135" t="s">
        <v>29</v>
      </c>
      <c r="H3135" t="s">
        <v>30</v>
      </c>
      <c r="I3135" t="s">
        <v>127</v>
      </c>
      <c r="J3135" t="s">
        <v>128</v>
      </c>
      <c r="K3135" t="s">
        <v>33</v>
      </c>
      <c r="L3135" s="8">
        <v>7.2</v>
      </c>
      <c r="M3135" s="8">
        <v>3.6</v>
      </c>
      <c r="N3135">
        <v>55</v>
      </c>
      <c r="O3135" s="8">
        <v>396</v>
      </c>
      <c r="P3135" s="14">
        <v>2.7000000000000001E-3</v>
      </c>
      <c r="Q3135" s="8">
        <v>1.07</v>
      </c>
      <c r="R3135" s="8">
        <v>394.93</v>
      </c>
      <c r="S3135" s="8">
        <v>198</v>
      </c>
      <c r="T3135" s="8">
        <v>196.93</v>
      </c>
      <c r="U3135">
        <v>0</v>
      </c>
      <c r="V3135" s="8">
        <v>0</v>
      </c>
      <c r="W3135" s="8">
        <v>0</v>
      </c>
      <c r="X3135" s="8">
        <v>196.93</v>
      </c>
    </row>
    <row r="3136" spans="1:24" x14ac:dyDescent="0.25">
      <c r="A3136" t="s">
        <v>3462</v>
      </c>
      <c r="B3136" s="1">
        <v>45546</v>
      </c>
      <c r="C3136" t="s">
        <v>205</v>
      </c>
      <c r="D3136" t="s">
        <v>206</v>
      </c>
      <c r="E3136" t="s">
        <v>71</v>
      </c>
      <c r="F3136" t="s">
        <v>54</v>
      </c>
      <c r="G3136" t="s">
        <v>165</v>
      </c>
      <c r="H3136" t="s">
        <v>166</v>
      </c>
      <c r="I3136" t="s">
        <v>104</v>
      </c>
      <c r="J3136" t="s">
        <v>105</v>
      </c>
      <c r="K3136" t="s">
        <v>49</v>
      </c>
      <c r="L3136" s="8">
        <v>4.2</v>
      </c>
      <c r="M3136" s="8">
        <v>2.8</v>
      </c>
      <c r="N3136">
        <v>31</v>
      </c>
      <c r="O3136" s="8">
        <v>130.19999999999999</v>
      </c>
      <c r="P3136" s="14">
        <v>2.6200000000000001E-2</v>
      </c>
      <c r="Q3136" s="8">
        <v>3.41</v>
      </c>
      <c r="R3136" s="8">
        <v>126.79</v>
      </c>
      <c r="S3136" s="8">
        <v>86.8</v>
      </c>
      <c r="T3136" s="8">
        <v>39.99</v>
      </c>
      <c r="U3136">
        <v>0</v>
      </c>
      <c r="V3136" s="8">
        <v>0</v>
      </c>
      <c r="W3136" s="8">
        <v>0</v>
      </c>
      <c r="X3136" s="8">
        <v>39.99</v>
      </c>
    </row>
    <row r="3137" spans="1:24" x14ac:dyDescent="0.25">
      <c r="A3137" t="s">
        <v>3463</v>
      </c>
      <c r="B3137" s="1">
        <v>46178</v>
      </c>
      <c r="C3137" t="s">
        <v>354</v>
      </c>
      <c r="D3137" t="s">
        <v>355</v>
      </c>
      <c r="E3137" t="s">
        <v>71</v>
      </c>
      <c r="F3137" t="s">
        <v>54</v>
      </c>
      <c r="G3137" t="s">
        <v>165</v>
      </c>
      <c r="H3137" t="s">
        <v>166</v>
      </c>
      <c r="I3137" t="s">
        <v>74</v>
      </c>
      <c r="J3137" t="s">
        <v>75</v>
      </c>
      <c r="K3137" t="s">
        <v>49</v>
      </c>
      <c r="L3137" s="8">
        <v>11</v>
      </c>
      <c r="M3137" s="8">
        <v>6.8</v>
      </c>
      <c r="N3137">
        <v>144</v>
      </c>
      <c r="O3137" s="8">
        <v>1584</v>
      </c>
      <c r="P3137" s="14">
        <v>1.6799999999999999E-2</v>
      </c>
      <c r="Q3137" s="8">
        <v>26.61</v>
      </c>
      <c r="R3137" s="8">
        <v>1557.39</v>
      </c>
      <c r="S3137" s="8">
        <v>979.2</v>
      </c>
      <c r="T3137" s="8">
        <v>578.19000000000005</v>
      </c>
      <c r="U3137">
        <v>0</v>
      </c>
      <c r="V3137" s="8">
        <v>0</v>
      </c>
      <c r="W3137" s="8">
        <v>0</v>
      </c>
      <c r="X3137" s="8">
        <v>578.19000000000005</v>
      </c>
    </row>
    <row r="3138" spans="1:24" x14ac:dyDescent="0.25">
      <c r="A3138" t="s">
        <v>3464</v>
      </c>
      <c r="B3138" s="1">
        <v>46215</v>
      </c>
      <c r="C3138" t="s">
        <v>445</v>
      </c>
      <c r="D3138" t="s">
        <v>446</v>
      </c>
      <c r="E3138" t="s">
        <v>71</v>
      </c>
      <c r="F3138" t="s">
        <v>89</v>
      </c>
      <c r="G3138" t="s">
        <v>165</v>
      </c>
      <c r="H3138" t="s">
        <v>166</v>
      </c>
      <c r="I3138" t="s">
        <v>156</v>
      </c>
      <c r="J3138" t="s">
        <v>157</v>
      </c>
      <c r="K3138" t="s">
        <v>42</v>
      </c>
      <c r="L3138" s="8">
        <v>6.2</v>
      </c>
      <c r="M3138" s="8">
        <v>1.9</v>
      </c>
      <c r="N3138">
        <v>79</v>
      </c>
      <c r="O3138" s="8">
        <v>489.8</v>
      </c>
      <c r="P3138" s="14">
        <v>0.10100000000000001</v>
      </c>
      <c r="Q3138" s="8">
        <v>49.47</v>
      </c>
      <c r="R3138" s="8">
        <v>440.33</v>
      </c>
      <c r="S3138" s="8">
        <v>150.1</v>
      </c>
      <c r="T3138" s="8">
        <v>290.23</v>
      </c>
      <c r="U3138">
        <v>0</v>
      </c>
      <c r="V3138" s="8">
        <v>0</v>
      </c>
      <c r="W3138" s="8">
        <v>0</v>
      </c>
      <c r="X3138" s="8">
        <v>290.23</v>
      </c>
    </row>
    <row r="3139" spans="1:24" x14ac:dyDescent="0.25">
      <c r="A3139" t="s">
        <v>3465</v>
      </c>
      <c r="B3139" s="1">
        <v>45455</v>
      </c>
      <c r="C3139" t="s">
        <v>458</v>
      </c>
      <c r="D3139" t="s">
        <v>459</v>
      </c>
      <c r="E3139" t="s">
        <v>27</v>
      </c>
      <c r="F3139" t="s">
        <v>89</v>
      </c>
      <c r="G3139" t="s">
        <v>29</v>
      </c>
      <c r="H3139" t="s">
        <v>30</v>
      </c>
      <c r="I3139" t="s">
        <v>117</v>
      </c>
      <c r="J3139" t="s">
        <v>118</v>
      </c>
      <c r="K3139" t="s">
        <v>59</v>
      </c>
      <c r="L3139" s="8">
        <v>6</v>
      </c>
      <c r="M3139" s="8">
        <v>4.2</v>
      </c>
      <c r="N3139">
        <v>124</v>
      </c>
      <c r="O3139" s="8">
        <v>744</v>
      </c>
      <c r="P3139" s="14">
        <v>0.17219999999999999</v>
      </c>
      <c r="Q3139" s="8">
        <v>128.12</v>
      </c>
      <c r="R3139" s="8">
        <v>615.88</v>
      </c>
      <c r="S3139" s="8">
        <v>520.79999999999995</v>
      </c>
      <c r="T3139" s="8">
        <v>95.08</v>
      </c>
      <c r="U3139">
        <v>0</v>
      </c>
      <c r="V3139" s="8">
        <v>0</v>
      </c>
      <c r="W3139" s="8">
        <v>0</v>
      </c>
      <c r="X3139" s="8">
        <v>95.08</v>
      </c>
    </row>
    <row r="3140" spans="1:24" x14ac:dyDescent="0.25">
      <c r="A3140" t="s">
        <v>3466</v>
      </c>
      <c r="B3140" s="1">
        <v>46125</v>
      </c>
      <c r="C3140" t="s">
        <v>107</v>
      </c>
      <c r="D3140" t="s">
        <v>108</v>
      </c>
      <c r="E3140" t="s">
        <v>53</v>
      </c>
      <c r="F3140" t="s">
        <v>46</v>
      </c>
      <c r="G3140" t="s">
        <v>55</v>
      </c>
      <c r="H3140" t="s">
        <v>56</v>
      </c>
      <c r="I3140" t="s">
        <v>104</v>
      </c>
      <c r="J3140" t="s">
        <v>105</v>
      </c>
      <c r="K3140" t="s">
        <v>49</v>
      </c>
      <c r="L3140" s="8">
        <v>4.2</v>
      </c>
      <c r="M3140" s="8">
        <v>2.8</v>
      </c>
      <c r="N3140">
        <v>3</v>
      </c>
      <c r="O3140" s="8">
        <v>12.6</v>
      </c>
      <c r="P3140" s="14">
        <v>4.9599999999999998E-2</v>
      </c>
      <c r="Q3140" s="8">
        <v>0.62</v>
      </c>
      <c r="R3140" s="8">
        <v>11.98</v>
      </c>
      <c r="S3140" s="8">
        <v>8.4</v>
      </c>
      <c r="T3140" s="8">
        <v>3.58</v>
      </c>
      <c r="U3140">
        <v>0</v>
      </c>
      <c r="V3140" s="8">
        <v>0</v>
      </c>
      <c r="W3140" s="8">
        <v>0</v>
      </c>
      <c r="X3140" s="8">
        <v>3.58</v>
      </c>
    </row>
    <row r="3141" spans="1:24" x14ac:dyDescent="0.25">
      <c r="A3141" t="s">
        <v>3467</v>
      </c>
      <c r="B3141" s="1">
        <v>45627</v>
      </c>
      <c r="C3141" t="s">
        <v>394</v>
      </c>
      <c r="D3141" t="s">
        <v>395</v>
      </c>
      <c r="E3141" t="s">
        <v>71</v>
      </c>
      <c r="F3141" t="s">
        <v>37</v>
      </c>
      <c r="G3141" t="s">
        <v>72</v>
      </c>
      <c r="H3141" t="s">
        <v>73</v>
      </c>
      <c r="I3141" t="s">
        <v>112</v>
      </c>
      <c r="J3141" t="s">
        <v>113</v>
      </c>
      <c r="K3141" t="s">
        <v>42</v>
      </c>
      <c r="L3141" s="8">
        <v>8.5</v>
      </c>
      <c r="M3141" s="8">
        <v>2.8</v>
      </c>
      <c r="N3141">
        <v>10</v>
      </c>
      <c r="O3141" s="8">
        <v>85</v>
      </c>
      <c r="P3141" s="14">
        <v>1.0500000000000001E-2</v>
      </c>
      <c r="Q3141" s="8">
        <v>0.89</v>
      </c>
      <c r="R3141" s="8">
        <v>84.11</v>
      </c>
      <c r="S3141" s="8">
        <v>28</v>
      </c>
      <c r="T3141" s="8">
        <v>56.11</v>
      </c>
      <c r="U3141">
        <v>0</v>
      </c>
      <c r="V3141" s="8">
        <v>0</v>
      </c>
      <c r="W3141" s="8">
        <v>0</v>
      </c>
      <c r="X3141" s="8">
        <v>56.11</v>
      </c>
    </row>
    <row r="3142" spans="1:24" x14ac:dyDescent="0.25">
      <c r="A3142" t="s">
        <v>3468</v>
      </c>
      <c r="B3142" s="1">
        <v>46248</v>
      </c>
      <c r="C3142" t="s">
        <v>472</v>
      </c>
      <c r="D3142" t="s">
        <v>473</v>
      </c>
      <c r="E3142" t="s">
        <v>71</v>
      </c>
      <c r="F3142" t="s">
        <v>54</v>
      </c>
      <c r="G3142" t="s">
        <v>72</v>
      </c>
      <c r="H3142" t="s">
        <v>73</v>
      </c>
      <c r="I3142" t="s">
        <v>66</v>
      </c>
      <c r="J3142" t="s">
        <v>67</v>
      </c>
      <c r="K3142" t="s">
        <v>33</v>
      </c>
      <c r="L3142" s="8">
        <v>4.5</v>
      </c>
      <c r="M3142" s="8">
        <v>2.1</v>
      </c>
      <c r="N3142">
        <v>53</v>
      </c>
      <c r="O3142" s="8">
        <v>238.5</v>
      </c>
      <c r="P3142" s="14">
        <v>4.5900000000000003E-2</v>
      </c>
      <c r="Q3142" s="8">
        <v>10.95</v>
      </c>
      <c r="R3142" s="8">
        <v>227.55</v>
      </c>
      <c r="S3142" s="8">
        <v>111.3</v>
      </c>
      <c r="T3142" s="8">
        <v>116.25</v>
      </c>
      <c r="U3142">
        <v>0</v>
      </c>
      <c r="V3142" s="8">
        <v>0</v>
      </c>
      <c r="W3142" s="8">
        <v>0</v>
      </c>
      <c r="X3142" s="8">
        <v>116.25</v>
      </c>
    </row>
    <row r="3143" spans="1:24" x14ac:dyDescent="0.25">
      <c r="A3143" t="s">
        <v>3469</v>
      </c>
      <c r="B3143" s="1">
        <v>45883</v>
      </c>
      <c r="C3143" t="s">
        <v>345</v>
      </c>
      <c r="D3143" t="s">
        <v>346</v>
      </c>
      <c r="E3143" t="s">
        <v>71</v>
      </c>
      <c r="F3143" t="s">
        <v>28</v>
      </c>
      <c r="G3143" t="s">
        <v>72</v>
      </c>
      <c r="H3143" t="s">
        <v>73</v>
      </c>
      <c r="I3143" t="s">
        <v>66</v>
      </c>
      <c r="J3143" t="s">
        <v>67</v>
      </c>
      <c r="K3143" t="s">
        <v>33</v>
      </c>
      <c r="L3143" s="8">
        <v>4.5</v>
      </c>
      <c r="M3143" s="8">
        <v>2.1</v>
      </c>
      <c r="N3143">
        <v>126</v>
      </c>
      <c r="O3143" s="8">
        <v>567</v>
      </c>
      <c r="P3143" s="14">
        <v>8.6699999999999999E-2</v>
      </c>
      <c r="Q3143" s="8">
        <v>49.16</v>
      </c>
      <c r="R3143" s="8">
        <v>517.84</v>
      </c>
      <c r="S3143" s="8">
        <v>264.60000000000002</v>
      </c>
      <c r="T3143" s="8">
        <v>253.24</v>
      </c>
      <c r="U3143">
        <v>0</v>
      </c>
      <c r="V3143" s="8">
        <v>0</v>
      </c>
      <c r="W3143" s="8">
        <v>0</v>
      </c>
      <c r="X3143" s="8">
        <v>253.24</v>
      </c>
    </row>
    <row r="3144" spans="1:24" x14ac:dyDescent="0.25">
      <c r="A3144" t="s">
        <v>3470</v>
      </c>
      <c r="B3144" s="1">
        <v>46030</v>
      </c>
      <c r="C3144" t="s">
        <v>480</v>
      </c>
      <c r="D3144" t="s">
        <v>481</v>
      </c>
      <c r="E3144" t="s">
        <v>63</v>
      </c>
      <c r="F3144" t="s">
        <v>54</v>
      </c>
      <c r="G3144" t="s">
        <v>79</v>
      </c>
      <c r="H3144" t="s">
        <v>80</v>
      </c>
      <c r="I3144" t="s">
        <v>156</v>
      </c>
      <c r="J3144" t="s">
        <v>157</v>
      </c>
      <c r="K3144" t="s">
        <v>42</v>
      </c>
      <c r="L3144" s="8">
        <v>6.2</v>
      </c>
      <c r="M3144" s="8">
        <v>1.9</v>
      </c>
      <c r="N3144">
        <v>29</v>
      </c>
      <c r="O3144" s="8">
        <v>179.8</v>
      </c>
      <c r="P3144" s="14">
        <v>6.2700000000000006E-2</v>
      </c>
      <c r="Q3144" s="8">
        <v>11.27</v>
      </c>
      <c r="R3144" s="8">
        <v>168.53</v>
      </c>
      <c r="S3144" s="8">
        <v>55.1</v>
      </c>
      <c r="T3144" s="8">
        <v>113.43</v>
      </c>
      <c r="U3144">
        <v>0</v>
      </c>
      <c r="V3144" s="8">
        <v>0</v>
      </c>
      <c r="W3144" s="8">
        <v>0</v>
      </c>
      <c r="X3144" s="8">
        <v>113.43</v>
      </c>
    </row>
    <row r="3145" spans="1:24" x14ac:dyDescent="0.25">
      <c r="A3145" t="s">
        <v>3471</v>
      </c>
      <c r="B3145" s="1">
        <v>45612</v>
      </c>
      <c r="C3145" t="s">
        <v>340</v>
      </c>
      <c r="D3145" t="s">
        <v>341</v>
      </c>
      <c r="E3145" t="s">
        <v>27</v>
      </c>
      <c r="F3145" t="s">
        <v>54</v>
      </c>
      <c r="G3145" t="s">
        <v>38</v>
      </c>
      <c r="H3145" t="s">
        <v>39</v>
      </c>
      <c r="I3145" t="s">
        <v>66</v>
      </c>
      <c r="J3145" t="s">
        <v>67</v>
      </c>
      <c r="K3145" t="s">
        <v>33</v>
      </c>
      <c r="L3145" s="8">
        <v>4.5</v>
      </c>
      <c r="M3145" s="8">
        <v>2.1</v>
      </c>
      <c r="N3145">
        <v>34</v>
      </c>
      <c r="O3145" s="8">
        <v>153</v>
      </c>
      <c r="P3145" s="14">
        <v>2.01E-2</v>
      </c>
      <c r="Q3145" s="8">
        <v>3.08</v>
      </c>
      <c r="R3145" s="8">
        <v>149.91999999999999</v>
      </c>
      <c r="S3145" s="8">
        <v>71.400000000000006</v>
      </c>
      <c r="T3145" s="8">
        <v>78.52</v>
      </c>
      <c r="U3145">
        <v>0</v>
      </c>
      <c r="V3145" s="8">
        <v>0</v>
      </c>
      <c r="W3145" s="8">
        <v>0</v>
      </c>
      <c r="X3145" s="8">
        <v>78.52</v>
      </c>
    </row>
    <row r="3146" spans="1:24" x14ac:dyDescent="0.25">
      <c r="A3146" t="s">
        <v>3472</v>
      </c>
      <c r="B3146" s="1">
        <v>45486</v>
      </c>
      <c r="C3146" t="s">
        <v>180</v>
      </c>
      <c r="D3146" t="s">
        <v>181</v>
      </c>
      <c r="E3146" t="s">
        <v>63</v>
      </c>
      <c r="F3146" t="s">
        <v>46</v>
      </c>
      <c r="G3146" t="s">
        <v>64</v>
      </c>
      <c r="H3146" t="s">
        <v>65</v>
      </c>
      <c r="I3146" t="s">
        <v>40</v>
      </c>
      <c r="J3146" t="s">
        <v>41</v>
      </c>
      <c r="K3146" t="s">
        <v>42</v>
      </c>
      <c r="L3146" s="8">
        <v>14.5</v>
      </c>
      <c r="M3146" s="8">
        <v>4.2</v>
      </c>
      <c r="N3146">
        <v>23</v>
      </c>
      <c r="O3146" s="8">
        <v>333.5</v>
      </c>
      <c r="P3146" s="14">
        <v>0.13370000000000001</v>
      </c>
      <c r="Q3146" s="8">
        <v>44.59</v>
      </c>
      <c r="R3146" s="8">
        <v>288.91000000000003</v>
      </c>
      <c r="S3146" s="8">
        <v>96.6</v>
      </c>
      <c r="T3146" s="8">
        <v>192.31</v>
      </c>
      <c r="U3146">
        <v>0</v>
      </c>
      <c r="V3146" s="8">
        <v>0</v>
      </c>
      <c r="W3146" s="8">
        <v>0</v>
      </c>
      <c r="X3146" s="8">
        <v>192.31</v>
      </c>
    </row>
    <row r="3147" spans="1:24" x14ac:dyDescent="0.25">
      <c r="A3147" t="s">
        <v>3473</v>
      </c>
      <c r="B3147" s="1">
        <v>46073</v>
      </c>
      <c r="C3147" t="s">
        <v>378</v>
      </c>
      <c r="D3147" t="s">
        <v>379</v>
      </c>
      <c r="E3147" t="s">
        <v>71</v>
      </c>
      <c r="F3147" t="s">
        <v>54</v>
      </c>
      <c r="G3147" t="s">
        <v>165</v>
      </c>
      <c r="H3147" t="s">
        <v>166</v>
      </c>
      <c r="I3147" t="s">
        <v>74</v>
      </c>
      <c r="J3147" t="s">
        <v>75</v>
      </c>
      <c r="K3147" t="s">
        <v>49</v>
      </c>
      <c r="L3147" s="8">
        <v>11</v>
      </c>
      <c r="M3147" s="8">
        <v>6.8</v>
      </c>
      <c r="N3147">
        <v>68</v>
      </c>
      <c r="O3147" s="8">
        <v>748</v>
      </c>
      <c r="P3147" s="14">
        <v>2.7699999999999999E-2</v>
      </c>
      <c r="Q3147" s="8">
        <v>20.72</v>
      </c>
      <c r="R3147" s="8">
        <v>727.28</v>
      </c>
      <c r="S3147" s="8">
        <v>462.4</v>
      </c>
      <c r="T3147" s="8">
        <v>264.88</v>
      </c>
      <c r="U3147">
        <v>0</v>
      </c>
      <c r="V3147" s="8">
        <v>0</v>
      </c>
      <c r="W3147" s="8">
        <v>0</v>
      </c>
      <c r="X3147" s="8">
        <v>264.88</v>
      </c>
    </row>
    <row r="3148" spans="1:24" x14ac:dyDescent="0.25">
      <c r="A3148" t="s">
        <v>3474</v>
      </c>
      <c r="B3148" s="1">
        <v>45455</v>
      </c>
      <c r="C3148" t="s">
        <v>102</v>
      </c>
      <c r="D3148" t="s">
        <v>103</v>
      </c>
      <c r="E3148" t="s">
        <v>27</v>
      </c>
      <c r="F3148" t="s">
        <v>54</v>
      </c>
      <c r="G3148" t="s">
        <v>29</v>
      </c>
      <c r="H3148" t="s">
        <v>30</v>
      </c>
      <c r="I3148" t="s">
        <v>84</v>
      </c>
      <c r="J3148" t="s">
        <v>85</v>
      </c>
      <c r="K3148" t="s">
        <v>42</v>
      </c>
      <c r="L3148" s="8">
        <v>9.9</v>
      </c>
      <c r="M3148" s="8">
        <v>3.1</v>
      </c>
      <c r="N3148">
        <v>216</v>
      </c>
      <c r="O3148" s="8">
        <v>2138.4</v>
      </c>
      <c r="P3148" s="14">
        <v>7.1000000000000004E-3</v>
      </c>
      <c r="Q3148" s="8">
        <v>15.18</v>
      </c>
      <c r="R3148" s="8">
        <v>2123.2199999999998</v>
      </c>
      <c r="S3148" s="8">
        <v>669.6</v>
      </c>
      <c r="T3148" s="8">
        <v>1453.62</v>
      </c>
      <c r="U3148">
        <v>0</v>
      </c>
      <c r="V3148" s="8">
        <v>0</v>
      </c>
      <c r="W3148" s="8">
        <v>0</v>
      </c>
      <c r="X3148" s="8">
        <v>1453.62</v>
      </c>
    </row>
    <row r="3149" spans="1:24" x14ac:dyDescent="0.25">
      <c r="A3149" t="s">
        <v>3475</v>
      </c>
      <c r="B3149" s="1">
        <v>45802</v>
      </c>
      <c r="C3149" t="s">
        <v>247</v>
      </c>
      <c r="D3149" t="s">
        <v>248</v>
      </c>
      <c r="E3149" t="s">
        <v>53</v>
      </c>
      <c r="F3149" t="s">
        <v>46</v>
      </c>
      <c r="G3149" t="s">
        <v>55</v>
      </c>
      <c r="H3149" t="s">
        <v>56</v>
      </c>
      <c r="I3149" t="s">
        <v>130</v>
      </c>
      <c r="J3149" t="s">
        <v>131</v>
      </c>
      <c r="K3149" t="s">
        <v>42</v>
      </c>
      <c r="L3149" s="8">
        <v>4.8</v>
      </c>
      <c r="M3149" s="8">
        <v>1.4</v>
      </c>
      <c r="N3149">
        <v>28</v>
      </c>
      <c r="O3149" s="8">
        <v>134.4</v>
      </c>
      <c r="P3149" s="14">
        <v>0.17780000000000001</v>
      </c>
      <c r="Q3149" s="8">
        <v>23.9</v>
      </c>
      <c r="R3149" s="8">
        <v>110.5</v>
      </c>
      <c r="S3149" s="8">
        <v>39.200000000000003</v>
      </c>
      <c r="T3149" s="8">
        <v>71.3</v>
      </c>
      <c r="U3149">
        <v>0</v>
      </c>
      <c r="V3149" s="8">
        <v>0</v>
      </c>
      <c r="W3149" s="8">
        <v>0</v>
      </c>
      <c r="X3149" s="8">
        <v>71.3</v>
      </c>
    </row>
    <row r="3150" spans="1:24" x14ac:dyDescent="0.25">
      <c r="A3150" t="s">
        <v>3476</v>
      </c>
      <c r="B3150" s="1">
        <v>45819</v>
      </c>
      <c r="C3150" t="s">
        <v>139</v>
      </c>
      <c r="D3150" t="s">
        <v>140</v>
      </c>
      <c r="E3150" t="s">
        <v>63</v>
      </c>
      <c r="F3150" t="s">
        <v>54</v>
      </c>
      <c r="G3150" t="s">
        <v>79</v>
      </c>
      <c r="H3150" t="s">
        <v>80</v>
      </c>
      <c r="I3150" t="s">
        <v>47</v>
      </c>
      <c r="J3150" t="s">
        <v>48</v>
      </c>
      <c r="K3150" t="s">
        <v>49</v>
      </c>
      <c r="L3150" s="8">
        <v>5</v>
      </c>
      <c r="M3150" s="8">
        <v>3.2</v>
      </c>
      <c r="N3150">
        <v>221</v>
      </c>
      <c r="O3150" s="8">
        <v>1105</v>
      </c>
      <c r="P3150" s="14">
        <v>2.7300000000000001E-2</v>
      </c>
      <c r="Q3150" s="8">
        <v>30.17</v>
      </c>
      <c r="R3150" s="8">
        <v>1074.83</v>
      </c>
      <c r="S3150" s="8">
        <v>707.2</v>
      </c>
      <c r="T3150" s="8">
        <v>367.63</v>
      </c>
      <c r="U3150">
        <v>0</v>
      </c>
      <c r="V3150" s="8">
        <v>0</v>
      </c>
      <c r="W3150" s="8">
        <v>0</v>
      </c>
      <c r="X3150" s="8">
        <v>367.63</v>
      </c>
    </row>
    <row r="3151" spans="1:24" x14ac:dyDescent="0.25">
      <c r="A3151" t="s">
        <v>3477</v>
      </c>
      <c r="B3151" s="1">
        <v>45770</v>
      </c>
      <c r="C3151" t="s">
        <v>357</v>
      </c>
      <c r="D3151" t="s">
        <v>358</v>
      </c>
      <c r="E3151" t="s">
        <v>27</v>
      </c>
      <c r="F3151" t="s">
        <v>46</v>
      </c>
      <c r="G3151" t="s">
        <v>38</v>
      </c>
      <c r="H3151" t="s">
        <v>39</v>
      </c>
      <c r="I3151" t="s">
        <v>185</v>
      </c>
      <c r="J3151" t="s">
        <v>186</v>
      </c>
      <c r="K3151" t="s">
        <v>59</v>
      </c>
      <c r="L3151" s="8">
        <v>4.9000000000000004</v>
      </c>
      <c r="M3151" s="8">
        <v>3.1</v>
      </c>
      <c r="N3151">
        <v>15</v>
      </c>
      <c r="O3151" s="8">
        <v>73.5</v>
      </c>
      <c r="P3151" s="14">
        <v>0.17150000000000001</v>
      </c>
      <c r="Q3151" s="8">
        <v>12.61</v>
      </c>
      <c r="R3151" s="8">
        <v>60.89</v>
      </c>
      <c r="S3151" s="8">
        <v>46.5</v>
      </c>
      <c r="T3151" s="8">
        <v>14.39</v>
      </c>
      <c r="U3151">
        <v>0</v>
      </c>
      <c r="V3151" s="8">
        <v>0</v>
      </c>
      <c r="W3151" s="8">
        <v>0</v>
      </c>
      <c r="X3151" s="8">
        <v>14.39</v>
      </c>
    </row>
    <row r="3152" spans="1:24" x14ac:dyDescent="0.25">
      <c r="A3152" t="s">
        <v>3478</v>
      </c>
      <c r="B3152" s="1">
        <v>45802</v>
      </c>
      <c r="C3152" t="s">
        <v>188</v>
      </c>
      <c r="D3152" t="s">
        <v>189</v>
      </c>
      <c r="E3152" t="s">
        <v>27</v>
      </c>
      <c r="F3152" t="s">
        <v>54</v>
      </c>
      <c r="G3152" t="s">
        <v>29</v>
      </c>
      <c r="H3152" t="s">
        <v>30</v>
      </c>
      <c r="I3152" t="s">
        <v>66</v>
      </c>
      <c r="J3152" t="s">
        <v>67</v>
      </c>
      <c r="K3152" t="s">
        <v>33</v>
      </c>
      <c r="L3152" s="8">
        <v>4.5</v>
      </c>
      <c r="M3152" s="8">
        <v>2.1</v>
      </c>
      <c r="N3152">
        <v>145</v>
      </c>
      <c r="O3152" s="8">
        <v>652.5</v>
      </c>
      <c r="P3152" s="14">
        <v>5.5999999999999999E-3</v>
      </c>
      <c r="Q3152" s="8">
        <v>3.65</v>
      </c>
      <c r="R3152" s="8">
        <v>648.85</v>
      </c>
      <c r="S3152" s="8">
        <v>304.5</v>
      </c>
      <c r="T3152" s="8">
        <v>344.35</v>
      </c>
      <c r="U3152">
        <v>27</v>
      </c>
      <c r="V3152" s="8">
        <v>120.82</v>
      </c>
      <c r="W3152" s="8">
        <v>70.2</v>
      </c>
      <c r="X3152" s="8">
        <v>274.14999999999998</v>
      </c>
    </row>
    <row r="3153" spans="1:24" x14ac:dyDescent="0.25">
      <c r="A3153" t="s">
        <v>3479</v>
      </c>
      <c r="B3153" s="1">
        <v>46192</v>
      </c>
      <c r="C3153" t="s">
        <v>91</v>
      </c>
      <c r="D3153" t="s">
        <v>92</v>
      </c>
      <c r="E3153" t="s">
        <v>27</v>
      </c>
      <c r="F3153" t="s">
        <v>37</v>
      </c>
      <c r="G3153" t="s">
        <v>29</v>
      </c>
      <c r="H3153" t="s">
        <v>30</v>
      </c>
      <c r="I3153" t="s">
        <v>74</v>
      </c>
      <c r="J3153" t="s">
        <v>75</v>
      </c>
      <c r="K3153" t="s">
        <v>49</v>
      </c>
      <c r="L3153" s="8">
        <v>11</v>
      </c>
      <c r="M3153" s="8">
        <v>6.8</v>
      </c>
      <c r="N3153">
        <v>20</v>
      </c>
      <c r="O3153" s="8">
        <v>220</v>
      </c>
      <c r="P3153" s="14">
        <v>1.7899999999999999E-2</v>
      </c>
      <c r="Q3153" s="8">
        <v>3.94</v>
      </c>
      <c r="R3153" s="8">
        <v>216.06</v>
      </c>
      <c r="S3153" s="8">
        <v>136</v>
      </c>
      <c r="T3153" s="8">
        <v>80.06</v>
      </c>
      <c r="U3153">
        <v>0</v>
      </c>
      <c r="V3153" s="8">
        <v>0</v>
      </c>
      <c r="W3153" s="8">
        <v>0</v>
      </c>
      <c r="X3153" s="8">
        <v>80.06</v>
      </c>
    </row>
    <row r="3154" spans="1:24" x14ac:dyDescent="0.25">
      <c r="A3154" t="s">
        <v>3480</v>
      </c>
      <c r="B3154" s="1">
        <v>45607</v>
      </c>
      <c r="C3154" t="s">
        <v>266</v>
      </c>
      <c r="D3154" t="s">
        <v>267</v>
      </c>
      <c r="E3154" t="s">
        <v>53</v>
      </c>
      <c r="F3154" t="s">
        <v>54</v>
      </c>
      <c r="G3154" t="s">
        <v>55</v>
      </c>
      <c r="H3154" t="s">
        <v>56</v>
      </c>
      <c r="I3154" t="s">
        <v>84</v>
      </c>
      <c r="J3154" t="s">
        <v>85</v>
      </c>
      <c r="K3154" t="s">
        <v>42</v>
      </c>
      <c r="L3154" s="8">
        <v>9.9</v>
      </c>
      <c r="M3154" s="8">
        <v>3.1</v>
      </c>
      <c r="N3154">
        <v>14</v>
      </c>
      <c r="O3154" s="8">
        <v>138.6</v>
      </c>
      <c r="P3154" s="14">
        <v>1.72E-2</v>
      </c>
      <c r="Q3154" s="8">
        <v>2.38</v>
      </c>
      <c r="R3154" s="8">
        <v>136.22</v>
      </c>
      <c r="S3154" s="8">
        <v>43.4</v>
      </c>
      <c r="T3154" s="8">
        <v>92.82</v>
      </c>
      <c r="U3154">
        <v>0</v>
      </c>
      <c r="V3154" s="8">
        <v>0</v>
      </c>
      <c r="W3154" s="8">
        <v>0</v>
      </c>
      <c r="X3154" s="8">
        <v>92.82</v>
      </c>
    </row>
    <row r="3155" spans="1:24" x14ac:dyDescent="0.25">
      <c r="A3155" t="s">
        <v>3481</v>
      </c>
      <c r="B3155" s="1">
        <v>45801</v>
      </c>
      <c r="C3155" t="s">
        <v>162</v>
      </c>
      <c r="D3155" t="s">
        <v>163</v>
      </c>
      <c r="E3155" t="s">
        <v>150</v>
      </c>
      <c r="F3155" t="s">
        <v>89</v>
      </c>
      <c r="G3155" t="s">
        <v>151</v>
      </c>
      <c r="H3155" t="s">
        <v>152</v>
      </c>
      <c r="I3155" t="s">
        <v>40</v>
      </c>
      <c r="J3155" t="s">
        <v>41</v>
      </c>
      <c r="K3155" t="s">
        <v>42</v>
      </c>
      <c r="L3155" s="8">
        <v>14.5</v>
      </c>
      <c r="M3155" s="8">
        <v>4.2</v>
      </c>
      <c r="N3155">
        <v>92</v>
      </c>
      <c r="O3155" s="8">
        <v>1334</v>
      </c>
      <c r="P3155" s="14">
        <v>0.1198</v>
      </c>
      <c r="Q3155" s="8">
        <v>159.81</v>
      </c>
      <c r="R3155" s="8">
        <v>1174.19</v>
      </c>
      <c r="S3155" s="8">
        <v>386.4</v>
      </c>
      <c r="T3155" s="8">
        <v>787.79</v>
      </c>
      <c r="U3155">
        <v>0</v>
      </c>
      <c r="V3155" s="8">
        <v>0</v>
      </c>
      <c r="W3155" s="8">
        <v>0</v>
      </c>
      <c r="X3155" s="8">
        <v>787.79</v>
      </c>
    </row>
    <row r="3156" spans="1:24" x14ac:dyDescent="0.25">
      <c r="A3156" t="s">
        <v>3482</v>
      </c>
      <c r="B3156" s="1">
        <v>45315</v>
      </c>
      <c r="C3156" t="s">
        <v>350</v>
      </c>
      <c r="D3156" t="s">
        <v>351</v>
      </c>
      <c r="E3156" t="s">
        <v>63</v>
      </c>
      <c r="F3156" t="s">
        <v>89</v>
      </c>
      <c r="G3156" t="s">
        <v>64</v>
      </c>
      <c r="H3156" t="s">
        <v>65</v>
      </c>
      <c r="I3156" t="s">
        <v>156</v>
      </c>
      <c r="J3156" t="s">
        <v>157</v>
      </c>
      <c r="K3156" t="s">
        <v>42</v>
      </c>
      <c r="L3156" s="8">
        <v>6.2</v>
      </c>
      <c r="M3156" s="8">
        <v>1.9</v>
      </c>
      <c r="N3156">
        <v>62</v>
      </c>
      <c r="O3156" s="8">
        <v>384.4</v>
      </c>
      <c r="P3156" s="14">
        <v>9.1300000000000006E-2</v>
      </c>
      <c r="Q3156" s="8">
        <v>35.1</v>
      </c>
      <c r="R3156" s="8">
        <v>349.3</v>
      </c>
      <c r="S3156" s="8">
        <v>117.8</v>
      </c>
      <c r="T3156" s="8">
        <v>231.5</v>
      </c>
      <c r="U3156">
        <v>0</v>
      </c>
      <c r="V3156" s="8">
        <v>0</v>
      </c>
      <c r="W3156" s="8">
        <v>0</v>
      </c>
      <c r="X3156" s="8">
        <v>231.5</v>
      </c>
    </row>
    <row r="3157" spans="1:24" x14ac:dyDescent="0.25">
      <c r="A3157" t="s">
        <v>3483</v>
      </c>
      <c r="B3157" s="1">
        <v>45384</v>
      </c>
      <c r="C3157" t="s">
        <v>475</v>
      </c>
      <c r="D3157" t="s">
        <v>476</v>
      </c>
      <c r="E3157" t="s">
        <v>63</v>
      </c>
      <c r="F3157" t="s">
        <v>37</v>
      </c>
      <c r="G3157" t="s">
        <v>64</v>
      </c>
      <c r="H3157" t="s">
        <v>65</v>
      </c>
      <c r="I3157" t="s">
        <v>112</v>
      </c>
      <c r="J3157" t="s">
        <v>113</v>
      </c>
      <c r="K3157" t="s">
        <v>42</v>
      </c>
      <c r="L3157" s="8">
        <v>8.5</v>
      </c>
      <c r="M3157" s="8">
        <v>2.8</v>
      </c>
      <c r="N3157">
        <v>13</v>
      </c>
      <c r="O3157" s="8">
        <v>110.5</v>
      </c>
      <c r="P3157" s="14">
        <v>2.7000000000000001E-3</v>
      </c>
      <c r="Q3157" s="8">
        <v>0.3</v>
      </c>
      <c r="R3157" s="8">
        <v>110.2</v>
      </c>
      <c r="S3157" s="8">
        <v>36.4</v>
      </c>
      <c r="T3157" s="8">
        <v>73.8</v>
      </c>
      <c r="U3157">
        <v>0</v>
      </c>
      <c r="V3157" s="8">
        <v>0</v>
      </c>
      <c r="W3157" s="8">
        <v>0</v>
      </c>
      <c r="X3157" s="8">
        <v>73.8</v>
      </c>
    </row>
    <row r="3158" spans="1:24" x14ac:dyDescent="0.25">
      <c r="A3158" t="s">
        <v>3484</v>
      </c>
      <c r="B3158" s="1">
        <v>46259</v>
      </c>
      <c r="C3158" t="s">
        <v>142</v>
      </c>
      <c r="D3158" t="s">
        <v>143</v>
      </c>
      <c r="E3158" t="s">
        <v>71</v>
      </c>
      <c r="F3158" t="s">
        <v>37</v>
      </c>
      <c r="G3158" t="s">
        <v>165</v>
      </c>
      <c r="H3158" t="s">
        <v>166</v>
      </c>
      <c r="I3158" t="s">
        <v>57</v>
      </c>
      <c r="J3158" t="s">
        <v>58</v>
      </c>
      <c r="K3158" t="s">
        <v>59</v>
      </c>
      <c r="L3158" s="8">
        <v>10.5</v>
      </c>
      <c r="M3158" s="8">
        <v>7.5</v>
      </c>
      <c r="N3158">
        <v>10</v>
      </c>
      <c r="O3158" s="8">
        <v>105</v>
      </c>
      <c r="P3158" s="14">
        <v>4.7999999999999996E-3</v>
      </c>
      <c r="Q3158" s="8">
        <v>0.5</v>
      </c>
      <c r="R3158" s="8">
        <v>104.5</v>
      </c>
      <c r="S3158" s="8">
        <v>75</v>
      </c>
      <c r="T3158" s="8">
        <v>29.5</v>
      </c>
      <c r="U3158">
        <v>1</v>
      </c>
      <c r="V3158" s="8">
        <v>10.45</v>
      </c>
      <c r="W3158" s="8">
        <v>8</v>
      </c>
      <c r="X3158" s="8">
        <v>21.5</v>
      </c>
    </row>
    <row r="3159" spans="1:24" x14ac:dyDescent="0.25">
      <c r="A3159" t="s">
        <v>3485</v>
      </c>
      <c r="B3159" s="1">
        <v>45694</v>
      </c>
      <c r="C3159" t="s">
        <v>61</v>
      </c>
      <c r="D3159" t="s">
        <v>62</v>
      </c>
      <c r="E3159" t="s">
        <v>63</v>
      </c>
      <c r="F3159" t="s">
        <v>46</v>
      </c>
      <c r="G3159" t="s">
        <v>79</v>
      </c>
      <c r="H3159" t="s">
        <v>80</v>
      </c>
      <c r="I3159" t="s">
        <v>47</v>
      </c>
      <c r="J3159" t="s">
        <v>48</v>
      </c>
      <c r="K3159" t="s">
        <v>49</v>
      </c>
      <c r="L3159" s="8">
        <v>5</v>
      </c>
      <c r="M3159" s="8">
        <v>3.2</v>
      </c>
      <c r="N3159">
        <v>3</v>
      </c>
      <c r="O3159" s="8">
        <v>15</v>
      </c>
      <c r="P3159" s="14">
        <v>0.20749999999999999</v>
      </c>
      <c r="Q3159" s="8">
        <v>3.11</v>
      </c>
      <c r="R3159" s="8">
        <v>11.89</v>
      </c>
      <c r="S3159" s="8">
        <v>9.6</v>
      </c>
      <c r="T3159" s="8">
        <v>2.29</v>
      </c>
      <c r="U3159">
        <v>0</v>
      </c>
      <c r="V3159" s="8">
        <v>0</v>
      </c>
      <c r="W3159" s="8">
        <v>0</v>
      </c>
      <c r="X3159" s="8">
        <v>2.29</v>
      </c>
    </row>
    <row r="3160" spans="1:24" x14ac:dyDescent="0.25">
      <c r="A3160" t="s">
        <v>3486</v>
      </c>
      <c r="B3160" s="1">
        <v>45809</v>
      </c>
      <c r="C3160" t="s">
        <v>321</v>
      </c>
      <c r="D3160" t="s">
        <v>322</v>
      </c>
      <c r="E3160" t="s">
        <v>63</v>
      </c>
      <c r="F3160" t="s">
        <v>46</v>
      </c>
      <c r="G3160" t="s">
        <v>64</v>
      </c>
      <c r="H3160" t="s">
        <v>65</v>
      </c>
      <c r="I3160" t="s">
        <v>57</v>
      </c>
      <c r="J3160" t="s">
        <v>58</v>
      </c>
      <c r="K3160" t="s">
        <v>59</v>
      </c>
      <c r="L3160" s="8">
        <v>10.5</v>
      </c>
      <c r="M3160" s="8">
        <v>7.5</v>
      </c>
      <c r="N3160">
        <v>9</v>
      </c>
      <c r="O3160" s="8">
        <v>94.5</v>
      </c>
      <c r="P3160" s="14">
        <v>6.5199999999999994E-2</v>
      </c>
      <c r="Q3160" s="8">
        <v>6.16</v>
      </c>
      <c r="R3160" s="8">
        <v>88.34</v>
      </c>
      <c r="S3160" s="8">
        <v>67.5</v>
      </c>
      <c r="T3160" s="8">
        <v>20.84</v>
      </c>
      <c r="U3160">
        <v>0</v>
      </c>
      <c r="V3160" s="8">
        <v>0</v>
      </c>
      <c r="W3160" s="8">
        <v>0</v>
      </c>
      <c r="X3160" s="8">
        <v>20.84</v>
      </c>
    </row>
    <row r="3161" spans="1:24" x14ac:dyDescent="0.25">
      <c r="A3161" t="s">
        <v>3487</v>
      </c>
      <c r="B3161" s="1">
        <v>45760</v>
      </c>
      <c r="C3161" t="s">
        <v>215</v>
      </c>
      <c r="D3161" t="s">
        <v>216</v>
      </c>
      <c r="E3161" t="s">
        <v>27</v>
      </c>
      <c r="F3161" t="s">
        <v>54</v>
      </c>
      <c r="G3161" t="s">
        <v>38</v>
      </c>
      <c r="H3161" t="s">
        <v>39</v>
      </c>
      <c r="I3161" t="s">
        <v>57</v>
      </c>
      <c r="J3161" t="s">
        <v>58</v>
      </c>
      <c r="K3161" t="s">
        <v>59</v>
      </c>
      <c r="L3161" s="8">
        <v>10.5</v>
      </c>
      <c r="M3161" s="8">
        <v>7.5</v>
      </c>
      <c r="N3161">
        <v>39</v>
      </c>
      <c r="O3161" s="8">
        <v>409.5</v>
      </c>
      <c r="P3161" s="14">
        <v>1.2200000000000001E-2</v>
      </c>
      <c r="Q3161" s="8">
        <v>5</v>
      </c>
      <c r="R3161" s="8">
        <v>404.5</v>
      </c>
      <c r="S3161" s="8">
        <v>292.5</v>
      </c>
      <c r="T3161" s="8">
        <v>112</v>
      </c>
      <c r="U3161">
        <v>0</v>
      </c>
      <c r="V3161" s="8">
        <v>0</v>
      </c>
      <c r="W3161" s="8">
        <v>0</v>
      </c>
      <c r="X3161" s="8">
        <v>112</v>
      </c>
    </row>
    <row r="3162" spans="1:24" x14ac:dyDescent="0.25">
      <c r="A3162" t="s">
        <v>3488</v>
      </c>
      <c r="B3162" s="1">
        <v>45538</v>
      </c>
      <c r="C3162" t="s">
        <v>133</v>
      </c>
      <c r="D3162" t="s">
        <v>134</v>
      </c>
      <c r="E3162" t="s">
        <v>27</v>
      </c>
      <c r="F3162" t="s">
        <v>54</v>
      </c>
      <c r="G3162" t="s">
        <v>38</v>
      </c>
      <c r="H3162" t="s">
        <v>39</v>
      </c>
      <c r="I3162" t="s">
        <v>99</v>
      </c>
      <c r="J3162" t="s">
        <v>100</v>
      </c>
      <c r="K3162" t="s">
        <v>49</v>
      </c>
      <c r="L3162" s="8">
        <v>3.8</v>
      </c>
      <c r="M3162" s="8">
        <v>2.6</v>
      </c>
      <c r="N3162">
        <v>47</v>
      </c>
      <c r="O3162" s="8">
        <v>178.6</v>
      </c>
      <c r="P3162" s="14">
        <v>1.7600000000000001E-2</v>
      </c>
      <c r="Q3162" s="8">
        <v>3.14</v>
      </c>
      <c r="R3162" s="8">
        <v>175.46</v>
      </c>
      <c r="S3162" s="8">
        <v>122.2</v>
      </c>
      <c r="T3162" s="8">
        <v>53.26</v>
      </c>
      <c r="U3162">
        <v>0</v>
      </c>
      <c r="V3162" s="8">
        <v>0</v>
      </c>
      <c r="W3162" s="8">
        <v>0</v>
      </c>
      <c r="X3162" s="8">
        <v>53.26</v>
      </c>
    </row>
    <row r="3163" spans="1:24" x14ac:dyDescent="0.25">
      <c r="A3163" t="s">
        <v>3489</v>
      </c>
      <c r="B3163" s="1">
        <v>45512</v>
      </c>
      <c r="C3163" t="s">
        <v>183</v>
      </c>
      <c r="D3163" t="s">
        <v>184</v>
      </c>
      <c r="E3163" t="s">
        <v>63</v>
      </c>
      <c r="F3163" t="s">
        <v>89</v>
      </c>
      <c r="G3163" t="s">
        <v>64</v>
      </c>
      <c r="H3163" t="s">
        <v>65</v>
      </c>
      <c r="I3163" t="s">
        <v>47</v>
      </c>
      <c r="J3163" t="s">
        <v>48</v>
      </c>
      <c r="K3163" t="s">
        <v>49</v>
      </c>
      <c r="L3163" s="8">
        <v>5</v>
      </c>
      <c r="M3163" s="8">
        <v>3.2</v>
      </c>
      <c r="N3163">
        <v>316</v>
      </c>
      <c r="O3163" s="8">
        <v>1580</v>
      </c>
      <c r="P3163" s="14">
        <v>0.1246</v>
      </c>
      <c r="Q3163" s="8">
        <v>196.87</v>
      </c>
      <c r="R3163" s="8">
        <v>1383.13</v>
      </c>
      <c r="S3163" s="8">
        <v>1011.2</v>
      </c>
      <c r="T3163" s="8">
        <v>371.93</v>
      </c>
      <c r="U3163">
        <v>0</v>
      </c>
      <c r="V3163" s="8">
        <v>0</v>
      </c>
      <c r="W3163" s="8">
        <v>0</v>
      </c>
      <c r="X3163" s="8">
        <v>371.93</v>
      </c>
    </row>
    <row r="3164" spans="1:24" x14ac:dyDescent="0.25">
      <c r="A3164" t="s">
        <v>3490</v>
      </c>
      <c r="B3164" s="1">
        <v>45889</v>
      </c>
      <c r="C3164" t="s">
        <v>188</v>
      </c>
      <c r="D3164" t="s">
        <v>189</v>
      </c>
      <c r="E3164" t="s">
        <v>27</v>
      </c>
      <c r="F3164" t="s">
        <v>54</v>
      </c>
      <c r="G3164" t="s">
        <v>29</v>
      </c>
      <c r="H3164" t="s">
        <v>30</v>
      </c>
      <c r="I3164" t="s">
        <v>84</v>
      </c>
      <c r="J3164" t="s">
        <v>85</v>
      </c>
      <c r="K3164" t="s">
        <v>42</v>
      </c>
      <c r="L3164" s="8">
        <v>9.9</v>
      </c>
      <c r="M3164" s="8">
        <v>3.1</v>
      </c>
      <c r="N3164">
        <v>63</v>
      </c>
      <c r="O3164" s="8">
        <v>623.70000000000005</v>
      </c>
      <c r="P3164" s="14">
        <v>5.3E-3</v>
      </c>
      <c r="Q3164" s="8">
        <v>3.31</v>
      </c>
      <c r="R3164" s="8">
        <v>620.39</v>
      </c>
      <c r="S3164" s="8">
        <v>195.3</v>
      </c>
      <c r="T3164" s="8">
        <v>425.09</v>
      </c>
      <c r="U3164">
        <v>0</v>
      </c>
      <c r="V3164" s="8">
        <v>0</v>
      </c>
      <c r="W3164" s="8">
        <v>0</v>
      </c>
      <c r="X3164" s="8">
        <v>425.09</v>
      </c>
    </row>
    <row r="3165" spans="1:24" x14ac:dyDescent="0.25">
      <c r="A3165" t="s">
        <v>3491</v>
      </c>
      <c r="B3165" s="1">
        <v>45653</v>
      </c>
      <c r="C3165" t="s">
        <v>528</v>
      </c>
      <c r="D3165" t="s">
        <v>529</v>
      </c>
      <c r="E3165" t="s">
        <v>27</v>
      </c>
      <c r="F3165" t="s">
        <v>54</v>
      </c>
      <c r="G3165" t="s">
        <v>29</v>
      </c>
      <c r="H3165" t="s">
        <v>30</v>
      </c>
      <c r="I3165" t="s">
        <v>47</v>
      </c>
      <c r="J3165" t="s">
        <v>48</v>
      </c>
      <c r="K3165" t="s">
        <v>49</v>
      </c>
      <c r="L3165" s="8">
        <v>5</v>
      </c>
      <c r="M3165" s="8">
        <v>3.2</v>
      </c>
      <c r="N3165">
        <v>196</v>
      </c>
      <c r="O3165" s="8">
        <v>980</v>
      </c>
      <c r="P3165" s="14">
        <v>2.3999999999999998E-3</v>
      </c>
      <c r="Q3165" s="8">
        <v>2.35</v>
      </c>
      <c r="R3165" s="8">
        <v>977.65</v>
      </c>
      <c r="S3165" s="8">
        <v>627.20000000000005</v>
      </c>
      <c r="T3165" s="8">
        <v>350.45</v>
      </c>
      <c r="U3165">
        <v>0</v>
      </c>
      <c r="V3165" s="8">
        <v>0</v>
      </c>
      <c r="W3165" s="8">
        <v>0</v>
      </c>
      <c r="X3165" s="8">
        <v>350.45</v>
      </c>
    </row>
    <row r="3166" spans="1:24" x14ac:dyDescent="0.25">
      <c r="A3166" t="s">
        <v>3492</v>
      </c>
      <c r="B3166" s="1">
        <v>45341</v>
      </c>
      <c r="C3166" t="s">
        <v>475</v>
      </c>
      <c r="D3166" t="s">
        <v>476</v>
      </c>
      <c r="E3166" t="s">
        <v>63</v>
      </c>
      <c r="F3166" t="s">
        <v>37</v>
      </c>
      <c r="G3166" t="s">
        <v>79</v>
      </c>
      <c r="H3166" t="s">
        <v>80</v>
      </c>
      <c r="I3166" t="s">
        <v>112</v>
      </c>
      <c r="J3166" t="s">
        <v>113</v>
      </c>
      <c r="K3166" t="s">
        <v>42</v>
      </c>
      <c r="L3166" s="8">
        <v>8.5</v>
      </c>
      <c r="M3166" s="8">
        <v>2.8</v>
      </c>
      <c r="N3166">
        <v>10</v>
      </c>
      <c r="O3166" s="8">
        <v>85</v>
      </c>
      <c r="P3166" s="14">
        <v>2.52E-2</v>
      </c>
      <c r="Q3166" s="8">
        <v>2.14</v>
      </c>
      <c r="R3166" s="8">
        <v>82.86</v>
      </c>
      <c r="S3166" s="8">
        <v>28</v>
      </c>
      <c r="T3166" s="8">
        <v>54.86</v>
      </c>
      <c r="U3166">
        <v>0</v>
      </c>
      <c r="V3166" s="8">
        <v>0</v>
      </c>
      <c r="W3166" s="8">
        <v>0</v>
      </c>
      <c r="X3166" s="8">
        <v>54.86</v>
      </c>
    </row>
    <row r="3167" spans="1:24" x14ac:dyDescent="0.25">
      <c r="A3167" t="s">
        <v>3493</v>
      </c>
      <c r="B3167" s="1">
        <v>45343</v>
      </c>
      <c r="C3167" t="s">
        <v>244</v>
      </c>
      <c r="D3167" t="s">
        <v>245</v>
      </c>
      <c r="E3167" t="s">
        <v>53</v>
      </c>
      <c r="F3167" t="s">
        <v>46</v>
      </c>
      <c r="G3167" t="s">
        <v>55</v>
      </c>
      <c r="H3167" t="s">
        <v>56</v>
      </c>
      <c r="I3167" t="s">
        <v>112</v>
      </c>
      <c r="J3167" t="s">
        <v>113</v>
      </c>
      <c r="K3167" t="s">
        <v>42</v>
      </c>
      <c r="L3167" s="8">
        <v>8.5</v>
      </c>
      <c r="M3167" s="8">
        <v>2.8</v>
      </c>
      <c r="N3167">
        <v>42</v>
      </c>
      <c r="O3167" s="8">
        <v>357</v>
      </c>
      <c r="P3167" s="14">
        <v>0.33829999999999999</v>
      </c>
      <c r="Q3167" s="8">
        <v>120.77</v>
      </c>
      <c r="R3167" s="8">
        <v>236.23</v>
      </c>
      <c r="S3167" s="8">
        <v>117.6</v>
      </c>
      <c r="T3167" s="8">
        <v>118.63</v>
      </c>
      <c r="U3167">
        <v>0</v>
      </c>
      <c r="V3167" s="8">
        <v>0</v>
      </c>
      <c r="W3167" s="8">
        <v>0</v>
      </c>
      <c r="X3167" s="8">
        <v>118.63</v>
      </c>
    </row>
    <row r="3168" spans="1:24" x14ac:dyDescent="0.25">
      <c r="A3168" t="s">
        <v>3494</v>
      </c>
      <c r="B3168" s="1">
        <v>45580</v>
      </c>
      <c r="C3168" t="s">
        <v>367</v>
      </c>
      <c r="D3168" t="s">
        <v>368</v>
      </c>
      <c r="E3168" t="s">
        <v>63</v>
      </c>
      <c r="F3168" t="s">
        <v>54</v>
      </c>
      <c r="G3168" t="s">
        <v>79</v>
      </c>
      <c r="H3168" t="s">
        <v>80</v>
      </c>
      <c r="I3168" t="s">
        <v>117</v>
      </c>
      <c r="J3168" t="s">
        <v>118</v>
      </c>
      <c r="K3168" t="s">
        <v>59</v>
      </c>
      <c r="L3168" s="8">
        <v>6</v>
      </c>
      <c r="M3168" s="8">
        <v>4.2</v>
      </c>
      <c r="N3168">
        <v>124</v>
      </c>
      <c r="O3168" s="8">
        <v>744</v>
      </c>
      <c r="P3168" s="14">
        <v>1.1900000000000001E-2</v>
      </c>
      <c r="Q3168" s="8">
        <v>8.85</v>
      </c>
      <c r="R3168" s="8">
        <v>735.15</v>
      </c>
      <c r="S3168" s="8">
        <v>520.79999999999995</v>
      </c>
      <c r="T3168" s="8">
        <v>214.35</v>
      </c>
      <c r="U3168">
        <v>0</v>
      </c>
      <c r="V3168" s="8">
        <v>0</v>
      </c>
      <c r="W3168" s="8">
        <v>0</v>
      </c>
      <c r="X3168" s="8">
        <v>214.35</v>
      </c>
    </row>
    <row r="3169" spans="1:24" x14ac:dyDescent="0.25">
      <c r="A3169" t="s">
        <v>3495</v>
      </c>
      <c r="B3169" s="1">
        <v>45798</v>
      </c>
      <c r="C3169" t="s">
        <v>667</v>
      </c>
      <c r="D3169" t="s">
        <v>668</v>
      </c>
      <c r="E3169" t="s">
        <v>63</v>
      </c>
      <c r="F3169" t="s">
        <v>54</v>
      </c>
      <c r="G3169" t="s">
        <v>79</v>
      </c>
      <c r="H3169" t="s">
        <v>80</v>
      </c>
      <c r="I3169" t="s">
        <v>130</v>
      </c>
      <c r="J3169" t="s">
        <v>131</v>
      </c>
      <c r="K3169" t="s">
        <v>42</v>
      </c>
      <c r="L3169" s="8">
        <v>4.8</v>
      </c>
      <c r="M3169" s="8">
        <v>1.4</v>
      </c>
      <c r="N3169">
        <v>38</v>
      </c>
      <c r="O3169" s="8">
        <v>182.4</v>
      </c>
      <c r="P3169" s="14">
        <v>2.8E-3</v>
      </c>
      <c r="Q3169" s="8">
        <v>0.51</v>
      </c>
      <c r="R3169" s="8">
        <v>181.89</v>
      </c>
      <c r="S3169" s="8">
        <v>53.2</v>
      </c>
      <c r="T3169" s="8">
        <v>128.69</v>
      </c>
      <c r="U3169">
        <v>0</v>
      </c>
      <c r="V3169" s="8">
        <v>0</v>
      </c>
      <c r="W3169" s="8">
        <v>0</v>
      </c>
      <c r="X3169" s="8">
        <v>128.69</v>
      </c>
    </row>
    <row r="3170" spans="1:24" x14ac:dyDescent="0.25">
      <c r="A3170" t="s">
        <v>3496</v>
      </c>
      <c r="B3170" s="1">
        <v>45903</v>
      </c>
      <c r="C3170" t="s">
        <v>480</v>
      </c>
      <c r="D3170" t="s">
        <v>481</v>
      </c>
      <c r="E3170" t="s">
        <v>63</v>
      </c>
      <c r="F3170" t="s">
        <v>54</v>
      </c>
      <c r="G3170" t="s">
        <v>79</v>
      </c>
      <c r="H3170" t="s">
        <v>80</v>
      </c>
      <c r="I3170" t="s">
        <v>74</v>
      </c>
      <c r="J3170" t="s">
        <v>75</v>
      </c>
      <c r="K3170" t="s">
        <v>49</v>
      </c>
      <c r="L3170" s="8">
        <v>11</v>
      </c>
      <c r="M3170" s="8">
        <v>6.8</v>
      </c>
      <c r="N3170">
        <v>34</v>
      </c>
      <c r="O3170" s="8">
        <v>374</v>
      </c>
      <c r="P3170" s="14">
        <v>1.41E-2</v>
      </c>
      <c r="Q3170" s="8">
        <v>5.27</v>
      </c>
      <c r="R3170" s="8">
        <v>368.73</v>
      </c>
      <c r="S3170" s="8">
        <v>231.2</v>
      </c>
      <c r="T3170" s="8">
        <v>137.53</v>
      </c>
      <c r="U3170">
        <v>0</v>
      </c>
      <c r="V3170" s="8">
        <v>0</v>
      </c>
      <c r="W3170" s="8">
        <v>0</v>
      </c>
      <c r="X3170" s="8">
        <v>137.53</v>
      </c>
    </row>
    <row r="3171" spans="1:24" x14ac:dyDescent="0.25">
      <c r="A3171" t="s">
        <v>3497</v>
      </c>
      <c r="B3171" s="1">
        <v>46195</v>
      </c>
      <c r="C3171" t="s">
        <v>461</v>
      </c>
      <c r="D3171" t="s">
        <v>462</v>
      </c>
      <c r="E3171" t="s">
        <v>27</v>
      </c>
      <c r="F3171" t="s">
        <v>37</v>
      </c>
      <c r="G3171" t="s">
        <v>29</v>
      </c>
      <c r="H3171" t="s">
        <v>30</v>
      </c>
      <c r="I3171" t="s">
        <v>185</v>
      </c>
      <c r="J3171" t="s">
        <v>186</v>
      </c>
      <c r="K3171" t="s">
        <v>59</v>
      </c>
      <c r="L3171" s="8">
        <v>4.9000000000000004</v>
      </c>
      <c r="M3171" s="8">
        <v>3.1</v>
      </c>
      <c r="N3171">
        <v>4</v>
      </c>
      <c r="O3171" s="8">
        <v>19.600000000000001</v>
      </c>
      <c r="P3171" s="14">
        <v>3.8999999999999998E-3</v>
      </c>
      <c r="Q3171" s="8">
        <v>0.08</v>
      </c>
      <c r="R3171" s="8">
        <v>19.52</v>
      </c>
      <c r="S3171" s="8">
        <v>12.4</v>
      </c>
      <c r="T3171" s="8">
        <v>7.12</v>
      </c>
      <c r="U3171">
        <v>0</v>
      </c>
      <c r="V3171" s="8">
        <v>0</v>
      </c>
      <c r="W3171" s="8">
        <v>0</v>
      </c>
      <c r="X3171" s="8">
        <v>7.12</v>
      </c>
    </row>
    <row r="3172" spans="1:24" x14ac:dyDescent="0.25">
      <c r="A3172" t="s">
        <v>3498</v>
      </c>
      <c r="B3172" s="1">
        <v>46155</v>
      </c>
      <c r="C3172" t="s">
        <v>455</v>
      </c>
      <c r="D3172" t="s">
        <v>456</v>
      </c>
      <c r="E3172" t="s">
        <v>71</v>
      </c>
      <c r="F3172" t="s">
        <v>89</v>
      </c>
      <c r="G3172" t="s">
        <v>165</v>
      </c>
      <c r="H3172" t="s">
        <v>166</v>
      </c>
      <c r="I3172" t="s">
        <v>144</v>
      </c>
      <c r="J3172" t="s">
        <v>145</v>
      </c>
      <c r="K3172" t="s">
        <v>33</v>
      </c>
      <c r="L3172" s="8">
        <v>12</v>
      </c>
      <c r="M3172" s="8">
        <v>6.5</v>
      </c>
      <c r="N3172">
        <v>177</v>
      </c>
      <c r="O3172" s="8">
        <v>2124</v>
      </c>
      <c r="P3172" s="14">
        <v>6.4899999999999999E-2</v>
      </c>
      <c r="Q3172" s="8">
        <v>137.85</v>
      </c>
      <c r="R3172" s="8">
        <v>1986.15</v>
      </c>
      <c r="S3172" s="8">
        <v>1150.5</v>
      </c>
      <c r="T3172" s="8">
        <v>835.65</v>
      </c>
      <c r="U3172">
        <v>0</v>
      </c>
      <c r="V3172" s="8">
        <v>0</v>
      </c>
      <c r="W3172" s="8">
        <v>0</v>
      </c>
      <c r="X3172" s="8">
        <v>835.65</v>
      </c>
    </row>
    <row r="3173" spans="1:24" x14ac:dyDescent="0.25">
      <c r="A3173" t="s">
        <v>3499</v>
      </c>
      <c r="B3173" s="1">
        <v>45961</v>
      </c>
      <c r="C3173" t="s">
        <v>180</v>
      </c>
      <c r="D3173" t="s">
        <v>181</v>
      </c>
      <c r="E3173" t="s">
        <v>63</v>
      </c>
      <c r="F3173" t="s">
        <v>46</v>
      </c>
      <c r="G3173" t="s">
        <v>79</v>
      </c>
      <c r="H3173" t="s">
        <v>80</v>
      </c>
      <c r="I3173" t="s">
        <v>40</v>
      </c>
      <c r="J3173" t="s">
        <v>41</v>
      </c>
      <c r="K3173" t="s">
        <v>42</v>
      </c>
      <c r="L3173" s="8">
        <v>14.5</v>
      </c>
      <c r="M3173" s="8">
        <v>4.2</v>
      </c>
      <c r="N3173">
        <v>12</v>
      </c>
      <c r="O3173" s="8">
        <v>174</v>
      </c>
      <c r="P3173" s="14">
        <v>0.1721</v>
      </c>
      <c r="Q3173" s="8">
        <v>29.95</v>
      </c>
      <c r="R3173" s="8">
        <v>144.05000000000001</v>
      </c>
      <c r="S3173" s="8">
        <v>50.4</v>
      </c>
      <c r="T3173" s="8">
        <v>93.65</v>
      </c>
      <c r="U3173">
        <v>0</v>
      </c>
      <c r="V3173" s="8">
        <v>0</v>
      </c>
      <c r="W3173" s="8">
        <v>0</v>
      </c>
      <c r="X3173" s="8">
        <v>93.65</v>
      </c>
    </row>
    <row r="3174" spans="1:24" x14ac:dyDescent="0.25">
      <c r="A3174" t="s">
        <v>3500</v>
      </c>
      <c r="B3174" s="1">
        <v>45980</v>
      </c>
      <c r="C3174" t="s">
        <v>458</v>
      </c>
      <c r="D3174" t="s">
        <v>459</v>
      </c>
      <c r="E3174" t="s">
        <v>27</v>
      </c>
      <c r="F3174" t="s">
        <v>89</v>
      </c>
      <c r="G3174" t="s">
        <v>29</v>
      </c>
      <c r="H3174" t="s">
        <v>30</v>
      </c>
      <c r="I3174" t="s">
        <v>99</v>
      </c>
      <c r="J3174" t="s">
        <v>100</v>
      </c>
      <c r="K3174" t="s">
        <v>49</v>
      </c>
      <c r="L3174" s="8">
        <v>3.8</v>
      </c>
      <c r="M3174" s="8">
        <v>2.6</v>
      </c>
      <c r="N3174">
        <v>265</v>
      </c>
      <c r="O3174" s="8">
        <v>1007</v>
      </c>
      <c r="P3174" s="14">
        <v>0.121</v>
      </c>
      <c r="Q3174" s="8">
        <v>121.85</v>
      </c>
      <c r="R3174" s="8">
        <v>885.15</v>
      </c>
      <c r="S3174" s="8">
        <v>689</v>
      </c>
      <c r="T3174" s="8">
        <v>196.15</v>
      </c>
      <c r="U3174">
        <v>0</v>
      </c>
      <c r="V3174" s="8">
        <v>0</v>
      </c>
      <c r="W3174" s="8">
        <v>0</v>
      </c>
      <c r="X3174" s="8">
        <v>196.15</v>
      </c>
    </row>
    <row r="3175" spans="1:24" x14ac:dyDescent="0.25">
      <c r="A3175" t="s">
        <v>3501</v>
      </c>
      <c r="B3175" s="1">
        <v>45773</v>
      </c>
      <c r="C3175" t="s">
        <v>77</v>
      </c>
      <c r="D3175" t="s">
        <v>78</v>
      </c>
      <c r="E3175" t="s">
        <v>63</v>
      </c>
      <c r="F3175" t="s">
        <v>37</v>
      </c>
      <c r="G3175" t="s">
        <v>79</v>
      </c>
      <c r="H3175" t="s">
        <v>80</v>
      </c>
      <c r="I3175" t="s">
        <v>156</v>
      </c>
      <c r="J3175" t="s">
        <v>157</v>
      </c>
      <c r="K3175" t="s">
        <v>42</v>
      </c>
      <c r="L3175" s="8">
        <v>6.2</v>
      </c>
      <c r="M3175" s="8">
        <v>1.9</v>
      </c>
      <c r="N3175">
        <v>8</v>
      </c>
      <c r="O3175" s="8">
        <v>49.6</v>
      </c>
      <c r="P3175" s="14">
        <v>2.2800000000000001E-2</v>
      </c>
      <c r="Q3175" s="8">
        <v>1.1299999999999999</v>
      </c>
      <c r="R3175" s="8">
        <v>48.47</v>
      </c>
      <c r="S3175" s="8">
        <v>15.2</v>
      </c>
      <c r="T3175" s="8">
        <v>33.270000000000003</v>
      </c>
      <c r="U3175">
        <v>0</v>
      </c>
      <c r="V3175" s="8">
        <v>0</v>
      </c>
      <c r="W3175" s="8">
        <v>0</v>
      </c>
      <c r="X3175" s="8">
        <v>33.270000000000003</v>
      </c>
    </row>
    <row r="3176" spans="1:24" x14ac:dyDescent="0.25">
      <c r="A3176" t="s">
        <v>3502</v>
      </c>
      <c r="B3176" s="1">
        <v>45584</v>
      </c>
      <c r="C3176" t="s">
        <v>678</v>
      </c>
      <c r="D3176" t="s">
        <v>679</v>
      </c>
      <c r="E3176" t="s">
        <v>63</v>
      </c>
      <c r="F3176" t="s">
        <v>89</v>
      </c>
      <c r="G3176" t="s">
        <v>79</v>
      </c>
      <c r="H3176" t="s">
        <v>80</v>
      </c>
      <c r="I3176" t="s">
        <v>57</v>
      </c>
      <c r="J3176" t="s">
        <v>58</v>
      </c>
      <c r="K3176" t="s">
        <v>59</v>
      </c>
      <c r="L3176" s="8">
        <v>10.5</v>
      </c>
      <c r="M3176" s="8">
        <v>7.5</v>
      </c>
      <c r="N3176">
        <v>62</v>
      </c>
      <c r="O3176" s="8">
        <v>651</v>
      </c>
      <c r="P3176" s="14">
        <v>4.3999999999999997E-2</v>
      </c>
      <c r="Q3176" s="8">
        <v>28.64</v>
      </c>
      <c r="R3176" s="8">
        <v>622.36</v>
      </c>
      <c r="S3176" s="8">
        <v>465</v>
      </c>
      <c r="T3176" s="8">
        <v>157.36000000000001</v>
      </c>
      <c r="U3176">
        <v>0</v>
      </c>
      <c r="V3176" s="8">
        <v>0</v>
      </c>
      <c r="W3176" s="8">
        <v>0</v>
      </c>
      <c r="X3176" s="8">
        <v>157.36000000000001</v>
      </c>
    </row>
    <row r="3177" spans="1:24" x14ac:dyDescent="0.25">
      <c r="A3177" t="s">
        <v>3503</v>
      </c>
      <c r="B3177" s="1">
        <v>45841</v>
      </c>
      <c r="C3177" t="s">
        <v>252</v>
      </c>
      <c r="D3177" t="s">
        <v>253</v>
      </c>
      <c r="E3177" t="s">
        <v>63</v>
      </c>
      <c r="F3177" t="s">
        <v>54</v>
      </c>
      <c r="G3177" t="s">
        <v>79</v>
      </c>
      <c r="H3177" t="s">
        <v>80</v>
      </c>
      <c r="I3177" t="s">
        <v>47</v>
      </c>
      <c r="J3177" t="s">
        <v>48</v>
      </c>
      <c r="K3177" t="s">
        <v>49</v>
      </c>
      <c r="L3177" s="8">
        <v>5</v>
      </c>
      <c r="M3177" s="8">
        <v>3.2</v>
      </c>
      <c r="N3177">
        <v>82</v>
      </c>
      <c r="O3177" s="8">
        <v>410</v>
      </c>
      <c r="P3177" s="14">
        <v>1.2699999999999999E-2</v>
      </c>
      <c r="Q3177" s="8">
        <v>5.21</v>
      </c>
      <c r="R3177" s="8">
        <v>404.79</v>
      </c>
      <c r="S3177" s="8">
        <v>262.39999999999998</v>
      </c>
      <c r="T3177" s="8">
        <v>142.38999999999999</v>
      </c>
      <c r="U3177">
        <v>0</v>
      </c>
      <c r="V3177" s="8">
        <v>0</v>
      </c>
      <c r="W3177" s="8">
        <v>0</v>
      </c>
      <c r="X3177" s="8">
        <v>142.38999999999999</v>
      </c>
    </row>
    <row r="3178" spans="1:24" x14ac:dyDescent="0.25">
      <c r="A3178" t="s">
        <v>3504</v>
      </c>
      <c r="B3178" s="1">
        <v>45300</v>
      </c>
      <c r="C3178" t="s">
        <v>69</v>
      </c>
      <c r="D3178" t="s">
        <v>70</v>
      </c>
      <c r="E3178" t="s">
        <v>71</v>
      </c>
      <c r="F3178" t="s">
        <v>37</v>
      </c>
      <c r="G3178" t="s">
        <v>165</v>
      </c>
      <c r="H3178" t="s">
        <v>166</v>
      </c>
      <c r="I3178" t="s">
        <v>47</v>
      </c>
      <c r="J3178" t="s">
        <v>48</v>
      </c>
      <c r="K3178" t="s">
        <v>49</v>
      </c>
      <c r="L3178" s="8">
        <v>5</v>
      </c>
      <c r="M3178" s="8">
        <v>3.2</v>
      </c>
      <c r="N3178">
        <v>1</v>
      </c>
      <c r="O3178" s="8">
        <v>5</v>
      </c>
      <c r="P3178" s="14">
        <v>5.0099999999999999E-2</v>
      </c>
      <c r="Q3178" s="8">
        <v>0.25</v>
      </c>
      <c r="R3178" s="8">
        <v>4.75</v>
      </c>
      <c r="S3178" s="8">
        <v>3.2</v>
      </c>
      <c r="T3178" s="8">
        <v>1.55</v>
      </c>
      <c r="U3178">
        <v>0</v>
      </c>
      <c r="V3178" s="8">
        <v>0</v>
      </c>
      <c r="W3178" s="8">
        <v>0</v>
      </c>
      <c r="X3178" s="8">
        <v>1.55</v>
      </c>
    </row>
    <row r="3179" spans="1:24" x14ac:dyDescent="0.25">
      <c r="A3179" t="s">
        <v>3505</v>
      </c>
      <c r="B3179" s="1">
        <v>46159</v>
      </c>
      <c r="C3179" t="s">
        <v>520</v>
      </c>
      <c r="D3179" t="s">
        <v>521</v>
      </c>
      <c r="E3179" t="s">
        <v>63</v>
      </c>
      <c r="F3179" t="s">
        <v>37</v>
      </c>
      <c r="G3179" t="s">
        <v>64</v>
      </c>
      <c r="H3179" t="s">
        <v>65</v>
      </c>
      <c r="I3179" t="s">
        <v>31</v>
      </c>
      <c r="J3179" t="s">
        <v>32</v>
      </c>
      <c r="K3179" t="s">
        <v>33</v>
      </c>
      <c r="L3179" s="8">
        <v>5.8</v>
      </c>
      <c r="M3179" s="8">
        <v>2.7</v>
      </c>
      <c r="N3179">
        <v>66</v>
      </c>
      <c r="O3179" s="8">
        <v>382.8</v>
      </c>
      <c r="P3179" s="14">
        <v>1.1000000000000001E-3</v>
      </c>
      <c r="Q3179" s="8">
        <v>0.42</v>
      </c>
      <c r="R3179" s="8">
        <v>382.38</v>
      </c>
      <c r="S3179" s="8">
        <v>178.2</v>
      </c>
      <c r="T3179" s="8">
        <v>204.18</v>
      </c>
      <c r="U3179">
        <v>0</v>
      </c>
      <c r="V3179" s="8">
        <v>0</v>
      </c>
      <c r="W3179" s="8">
        <v>0</v>
      </c>
      <c r="X3179" s="8">
        <v>204.18</v>
      </c>
    </row>
    <row r="3180" spans="1:24" x14ac:dyDescent="0.25">
      <c r="A3180" t="s">
        <v>3506</v>
      </c>
      <c r="B3180" s="1">
        <v>45402</v>
      </c>
      <c r="C3180" t="s">
        <v>102</v>
      </c>
      <c r="D3180" t="s">
        <v>103</v>
      </c>
      <c r="E3180" t="s">
        <v>27</v>
      </c>
      <c r="F3180" t="s">
        <v>54</v>
      </c>
      <c r="G3180" t="s">
        <v>38</v>
      </c>
      <c r="H3180" t="s">
        <v>39</v>
      </c>
      <c r="I3180" t="s">
        <v>66</v>
      </c>
      <c r="J3180" t="s">
        <v>67</v>
      </c>
      <c r="K3180" t="s">
        <v>33</v>
      </c>
      <c r="L3180" s="8">
        <v>4.5</v>
      </c>
      <c r="M3180" s="8">
        <v>2.1</v>
      </c>
      <c r="N3180">
        <v>37</v>
      </c>
      <c r="O3180" s="8">
        <v>166.5</v>
      </c>
      <c r="P3180" s="14">
        <v>1.2999999999999999E-2</v>
      </c>
      <c r="Q3180" s="8">
        <v>2.16</v>
      </c>
      <c r="R3180" s="8">
        <v>164.34</v>
      </c>
      <c r="S3180" s="8">
        <v>77.7</v>
      </c>
      <c r="T3180" s="8">
        <v>86.64</v>
      </c>
      <c r="U3180">
        <v>0</v>
      </c>
      <c r="V3180" s="8">
        <v>0</v>
      </c>
      <c r="W3180" s="8">
        <v>0</v>
      </c>
      <c r="X3180" s="8">
        <v>86.64</v>
      </c>
    </row>
    <row r="3181" spans="1:24" x14ac:dyDescent="0.25">
      <c r="A3181" t="s">
        <v>3507</v>
      </c>
      <c r="B3181" s="1">
        <v>45733</v>
      </c>
      <c r="C3181" t="s">
        <v>201</v>
      </c>
      <c r="D3181" t="s">
        <v>202</v>
      </c>
      <c r="E3181" t="s">
        <v>53</v>
      </c>
      <c r="F3181" t="s">
        <v>46</v>
      </c>
      <c r="G3181" t="s">
        <v>55</v>
      </c>
      <c r="H3181" t="s">
        <v>56</v>
      </c>
      <c r="I3181" t="s">
        <v>74</v>
      </c>
      <c r="J3181" t="s">
        <v>75</v>
      </c>
      <c r="K3181" t="s">
        <v>49</v>
      </c>
      <c r="L3181" s="8">
        <v>11</v>
      </c>
      <c r="M3181" s="8">
        <v>6.8</v>
      </c>
      <c r="N3181">
        <v>13</v>
      </c>
      <c r="O3181" s="8">
        <v>143</v>
      </c>
      <c r="P3181" s="14">
        <v>0.157</v>
      </c>
      <c r="Q3181" s="8">
        <v>22.45</v>
      </c>
      <c r="R3181" s="8">
        <v>120.55</v>
      </c>
      <c r="S3181" s="8">
        <v>88.4</v>
      </c>
      <c r="T3181" s="8">
        <v>32.15</v>
      </c>
      <c r="U3181">
        <v>0</v>
      </c>
      <c r="V3181" s="8">
        <v>0</v>
      </c>
      <c r="W3181" s="8">
        <v>0</v>
      </c>
      <c r="X3181" s="8">
        <v>32.15</v>
      </c>
    </row>
    <row r="3182" spans="1:24" x14ac:dyDescent="0.25">
      <c r="A3182" t="s">
        <v>3508</v>
      </c>
      <c r="B3182" s="1">
        <v>45429</v>
      </c>
      <c r="C3182" t="s">
        <v>77</v>
      </c>
      <c r="D3182" t="s">
        <v>78</v>
      </c>
      <c r="E3182" t="s">
        <v>63</v>
      </c>
      <c r="F3182" t="s">
        <v>37</v>
      </c>
      <c r="G3182" t="s">
        <v>64</v>
      </c>
      <c r="H3182" t="s">
        <v>65</v>
      </c>
      <c r="I3182" t="s">
        <v>74</v>
      </c>
      <c r="J3182" t="s">
        <v>75</v>
      </c>
      <c r="K3182" t="s">
        <v>49</v>
      </c>
      <c r="L3182" s="8">
        <v>11</v>
      </c>
      <c r="M3182" s="8">
        <v>6.8</v>
      </c>
      <c r="N3182">
        <v>20</v>
      </c>
      <c r="O3182" s="8">
        <v>220</v>
      </c>
      <c r="P3182" s="14">
        <v>1.1599999999999999E-2</v>
      </c>
      <c r="Q3182" s="8">
        <v>2.5499999999999998</v>
      </c>
      <c r="R3182" s="8">
        <v>217.45</v>
      </c>
      <c r="S3182" s="8">
        <v>136</v>
      </c>
      <c r="T3182" s="8">
        <v>81.45</v>
      </c>
      <c r="U3182">
        <v>0</v>
      </c>
      <c r="V3182" s="8">
        <v>0</v>
      </c>
      <c r="W3182" s="8">
        <v>0</v>
      </c>
      <c r="X3182" s="8">
        <v>81.45</v>
      </c>
    </row>
    <row r="3183" spans="1:24" x14ac:dyDescent="0.25">
      <c r="A3183" t="s">
        <v>3509</v>
      </c>
      <c r="B3183" s="1">
        <v>46195</v>
      </c>
      <c r="C3183" t="s">
        <v>383</v>
      </c>
      <c r="D3183" t="s">
        <v>384</v>
      </c>
      <c r="E3183" t="s">
        <v>63</v>
      </c>
      <c r="F3183" t="s">
        <v>54</v>
      </c>
      <c r="G3183" t="s">
        <v>64</v>
      </c>
      <c r="H3183" t="s">
        <v>65</v>
      </c>
      <c r="I3183" t="s">
        <v>130</v>
      </c>
      <c r="J3183" t="s">
        <v>131</v>
      </c>
      <c r="K3183" t="s">
        <v>42</v>
      </c>
      <c r="L3183" s="8">
        <v>4.8</v>
      </c>
      <c r="M3183" s="8">
        <v>1.4</v>
      </c>
      <c r="N3183">
        <v>38</v>
      </c>
      <c r="O3183" s="8">
        <v>182.4</v>
      </c>
      <c r="P3183" s="14">
        <v>3.0700000000000002E-2</v>
      </c>
      <c r="Q3183" s="8">
        <v>5.6</v>
      </c>
      <c r="R3183" s="8">
        <v>176.8</v>
      </c>
      <c r="S3183" s="8">
        <v>53.2</v>
      </c>
      <c r="T3183" s="8">
        <v>123.6</v>
      </c>
      <c r="U3183">
        <v>0</v>
      </c>
      <c r="V3183" s="8">
        <v>0</v>
      </c>
      <c r="W3183" s="8">
        <v>0</v>
      </c>
      <c r="X3183" s="8">
        <v>123.6</v>
      </c>
    </row>
    <row r="3184" spans="1:24" x14ac:dyDescent="0.25">
      <c r="A3184" t="s">
        <v>3510</v>
      </c>
      <c r="B3184" s="1">
        <v>45562</v>
      </c>
      <c r="C3184" t="s">
        <v>272</v>
      </c>
      <c r="D3184" t="s">
        <v>273</v>
      </c>
      <c r="E3184" t="s">
        <v>27</v>
      </c>
      <c r="F3184" t="s">
        <v>54</v>
      </c>
      <c r="G3184" t="s">
        <v>29</v>
      </c>
      <c r="H3184" t="s">
        <v>30</v>
      </c>
      <c r="I3184" t="s">
        <v>117</v>
      </c>
      <c r="J3184" t="s">
        <v>118</v>
      </c>
      <c r="K3184" t="s">
        <v>59</v>
      </c>
      <c r="L3184" s="8">
        <v>6</v>
      </c>
      <c r="M3184" s="8">
        <v>4.2</v>
      </c>
      <c r="N3184">
        <v>67</v>
      </c>
      <c r="O3184" s="8">
        <v>402</v>
      </c>
      <c r="P3184" s="14">
        <v>3.8399999999999997E-2</v>
      </c>
      <c r="Q3184" s="8">
        <v>15.44</v>
      </c>
      <c r="R3184" s="8">
        <v>386.56</v>
      </c>
      <c r="S3184" s="8">
        <v>281.39999999999998</v>
      </c>
      <c r="T3184" s="8">
        <v>105.16</v>
      </c>
      <c r="U3184">
        <v>0</v>
      </c>
      <c r="V3184" s="8">
        <v>0</v>
      </c>
      <c r="W3184" s="8">
        <v>0</v>
      </c>
      <c r="X3184" s="8">
        <v>105.16</v>
      </c>
    </row>
    <row r="3185" spans="1:24" x14ac:dyDescent="0.25">
      <c r="A3185" t="s">
        <v>3511</v>
      </c>
      <c r="B3185" s="1">
        <v>46036</v>
      </c>
      <c r="C3185" t="s">
        <v>220</v>
      </c>
      <c r="D3185" t="s">
        <v>221</v>
      </c>
      <c r="E3185" t="s">
        <v>71</v>
      </c>
      <c r="F3185" t="s">
        <v>28</v>
      </c>
      <c r="G3185" t="s">
        <v>165</v>
      </c>
      <c r="H3185" t="s">
        <v>166</v>
      </c>
      <c r="I3185" t="s">
        <v>57</v>
      </c>
      <c r="J3185" t="s">
        <v>58</v>
      </c>
      <c r="K3185" t="s">
        <v>59</v>
      </c>
      <c r="L3185" s="8">
        <v>10.5</v>
      </c>
      <c r="M3185" s="8">
        <v>7.5</v>
      </c>
      <c r="N3185">
        <v>23</v>
      </c>
      <c r="O3185" s="8">
        <v>241.5</v>
      </c>
      <c r="P3185" s="14">
        <v>3.4799999999999998E-2</v>
      </c>
      <c r="Q3185" s="8">
        <v>8.4</v>
      </c>
      <c r="R3185" s="8">
        <v>233.1</v>
      </c>
      <c r="S3185" s="8">
        <v>172.5</v>
      </c>
      <c r="T3185" s="8">
        <v>60.6</v>
      </c>
      <c r="U3185">
        <v>5</v>
      </c>
      <c r="V3185" s="8">
        <v>50.67</v>
      </c>
      <c r="W3185" s="8">
        <v>40</v>
      </c>
      <c r="X3185" s="8">
        <v>20.6</v>
      </c>
    </row>
    <row r="3186" spans="1:24" x14ac:dyDescent="0.25">
      <c r="A3186" t="s">
        <v>3512</v>
      </c>
      <c r="B3186" s="1">
        <v>45666</v>
      </c>
      <c r="C3186" t="s">
        <v>403</v>
      </c>
      <c r="D3186" t="s">
        <v>404</v>
      </c>
      <c r="E3186" t="s">
        <v>53</v>
      </c>
      <c r="F3186" t="s">
        <v>37</v>
      </c>
      <c r="G3186" t="s">
        <v>55</v>
      </c>
      <c r="H3186" t="s">
        <v>56</v>
      </c>
      <c r="I3186" t="s">
        <v>130</v>
      </c>
      <c r="J3186" t="s">
        <v>131</v>
      </c>
      <c r="K3186" t="s">
        <v>42</v>
      </c>
      <c r="L3186" s="8">
        <v>4.8</v>
      </c>
      <c r="M3186" s="8">
        <v>1.4</v>
      </c>
      <c r="N3186">
        <v>33</v>
      </c>
      <c r="O3186" s="8">
        <v>158.4</v>
      </c>
      <c r="P3186" s="14">
        <v>3.2800000000000003E-2</v>
      </c>
      <c r="Q3186" s="8">
        <v>5.2</v>
      </c>
      <c r="R3186" s="8">
        <v>153.19999999999999</v>
      </c>
      <c r="S3186" s="8">
        <v>46.2</v>
      </c>
      <c r="T3186" s="8">
        <v>107</v>
      </c>
      <c r="U3186">
        <v>13</v>
      </c>
      <c r="V3186" s="8">
        <v>60.35</v>
      </c>
      <c r="W3186" s="8">
        <v>24.7</v>
      </c>
      <c r="X3186" s="8">
        <v>82.3</v>
      </c>
    </row>
    <row r="3187" spans="1:24" x14ac:dyDescent="0.25">
      <c r="A3187" t="s">
        <v>3513</v>
      </c>
      <c r="B3187" s="1">
        <v>46074</v>
      </c>
      <c r="C3187" t="s">
        <v>378</v>
      </c>
      <c r="D3187" t="s">
        <v>379</v>
      </c>
      <c r="E3187" t="s">
        <v>71</v>
      </c>
      <c r="F3187" t="s">
        <v>54</v>
      </c>
      <c r="G3187" t="s">
        <v>72</v>
      </c>
      <c r="H3187" t="s">
        <v>73</v>
      </c>
      <c r="I3187" t="s">
        <v>31</v>
      </c>
      <c r="J3187" t="s">
        <v>32</v>
      </c>
      <c r="K3187" t="s">
        <v>33</v>
      </c>
      <c r="L3187" s="8">
        <v>5.8</v>
      </c>
      <c r="M3187" s="8">
        <v>2.7</v>
      </c>
      <c r="N3187">
        <v>168</v>
      </c>
      <c r="O3187" s="8">
        <v>974.4</v>
      </c>
      <c r="P3187" s="14">
        <v>2.1999999999999999E-2</v>
      </c>
      <c r="Q3187" s="8">
        <v>21.44</v>
      </c>
      <c r="R3187" s="8">
        <v>952.96</v>
      </c>
      <c r="S3187" s="8">
        <v>453.6</v>
      </c>
      <c r="T3187" s="8">
        <v>499.36</v>
      </c>
      <c r="U3187">
        <v>0</v>
      </c>
      <c r="V3187" s="8">
        <v>0</v>
      </c>
      <c r="W3187" s="8">
        <v>0</v>
      </c>
      <c r="X3187" s="8">
        <v>499.36</v>
      </c>
    </row>
    <row r="3188" spans="1:24" x14ac:dyDescent="0.25">
      <c r="A3188" t="s">
        <v>3514</v>
      </c>
      <c r="B3188" s="1">
        <v>45704</v>
      </c>
      <c r="C3188" t="s">
        <v>410</v>
      </c>
      <c r="D3188" t="s">
        <v>411</v>
      </c>
      <c r="E3188" t="s">
        <v>150</v>
      </c>
      <c r="F3188" t="s">
        <v>46</v>
      </c>
      <c r="G3188" t="s">
        <v>151</v>
      </c>
      <c r="H3188" t="s">
        <v>152</v>
      </c>
      <c r="I3188" t="s">
        <v>144</v>
      </c>
      <c r="J3188" t="s">
        <v>145</v>
      </c>
      <c r="K3188" t="s">
        <v>33</v>
      </c>
      <c r="L3188" s="8">
        <v>12</v>
      </c>
      <c r="M3188" s="8">
        <v>6.5</v>
      </c>
      <c r="N3188">
        <v>23</v>
      </c>
      <c r="O3188" s="8">
        <v>276</v>
      </c>
      <c r="P3188" s="14">
        <v>2.0799999999999999E-2</v>
      </c>
      <c r="Q3188" s="8">
        <v>5.74</v>
      </c>
      <c r="R3188" s="8">
        <v>270.26</v>
      </c>
      <c r="S3188" s="8">
        <v>149.5</v>
      </c>
      <c r="T3188" s="8">
        <v>120.76</v>
      </c>
      <c r="U3188">
        <v>0</v>
      </c>
      <c r="V3188" s="8">
        <v>0</v>
      </c>
      <c r="W3188" s="8">
        <v>0</v>
      </c>
      <c r="X3188" s="8">
        <v>120.76</v>
      </c>
    </row>
    <row r="3189" spans="1:24" x14ac:dyDescent="0.25">
      <c r="A3189" t="s">
        <v>3515</v>
      </c>
      <c r="B3189" s="1">
        <v>45666</v>
      </c>
      <c r="C3189" t="s">
        <v>269</v>
      </c>
      <c r="D3189" t="s">
        <v>270</v>
      </c>
      <c r="E3189" t="s">
        <v>27</v>
      </c>
      <c r="F3189" t="s">
        <v>37</v>
      </c>
      <c r="G3189" t="s">
        <v>29</v>
      </c>
      <c r="H3189" t="s">
        <v>30</v>
      </c>
      <c r="I3189" t="s">
        <v>84</v>
      </c>
      <c r="J3189" t="s">
        <v>85</v>
      </c>
      <c r="K3189" t="s">
        <v>42</v>
      </c>
      <c r="L3189" s="8">
        <v>9.9</v>
      </c>
      <c r="M3189" s="8">
        <v>3.1</v>
      </c>
      <c r="N3189">
        <v>31</v>
      </c>
      <c r="O3189" s="8">
        <v>306.89999999999998</v>
      </c>
      <c r="P3189" s="14">
        <v>2.24E-2</v>
      </c>
      <c r="Q3189" s="8">
        <v>6.87</v>
      </c>
      <c r="R3189" s="8">
        <v>300.02999999999997</v>
      </c>
      <c r="S3189" s="8">
        <v>96.1</v>
      </c>
      <c r="T3189" s="8">
        <v>203.93</v>
      </c>
      <c r="U3189">
        <v>0</v>
      </c>
      <c r="V3189" s="8">
        <v>0</v>
      </c>
      <c r="W3189" s="8">
        <v>0</v>
      </c>
      <c r="X3189" s="8">
        <v>203.93</v>
      </c>
    </row>
    <row r="3190" spans="1:24" x14ac:dyDescent="0.25">
      <c r="A3190" t="s">
        <v>3516</v>
      </c>
      <c r="B3190" s="1">
        <v>45338</v>
      </c>
      <c r="C3190" t="s">
        <v>461</v>
      </c>
      <c r="D3190" t="s">
        <v>462</v>
      </c>
      <c r="E3190" t="s">
        <v>27</v>
      </c>
      <c r="F3190" t="s">
        <v>37</v>
      </c>
      <c r="G3190" t="s">
        <v>29</v>
      </c>
      <c r="H3190" t="s">
        <v>30</v>
      </c>
      <c r="I3190" t="s">
        <v>112</v>
      </c>
      <c r="J3190" t="s">
        <v>113</v>
      </c>
      <c r="K3190" t="s">
        <v>42</v>
      </c>
      <c r="L3190" s="8">
        <v>8.5</v>
      </c>
      <c r="M3190" s="8">
        <v>2.8</v>
      </c>
      <c r="N3190">
        <v>19</v>
      </c>
      <c r="O3190" s="8">
        <v>161.5</v>
      </c>
      <c r="P3190" s="14">
        <v>6.7999999999999996E-3</v>
      </c>
      <c r="Q3190" s="8">
        <v>1.1000000000000001</v>
      </c>
      <c r="R3190" s="8">
        <v>160.4</v>
      </c>
      <c r="S3190" s="8">
        <v>53.2</v>
      </c>
      <c r="T3190" s="8">
        <v>107.2</v>
      </c>
      <c r="U3190">
        <v>0</v>
      </c>
      <c r="V3190" s="8">
        <v>0</v>
      </c>
      <c r="W3190" s="8">
        <v>0</v>
      </c>
      <c r="X3190" s="8">
        <v>107.2</v>
      </c>
    </row>
    <row r="3191" spans="1:24" x14ac:dyDescent="0.25">
      <c r="A3191" t="s">
        <v>3517</v>
      </c>
      <c r="B3191" s="1">
        <v>45702</v>
      </c>
      <c r="C3191" t="s">
        <v>269</v>
      </c>
      <c r="D3191" t="s">
        <v>270</v>
      </c>
      <c r="E3191" t="s">
        <v>27</v>
      </c>
      <c r="F3191" t="s">
        <v>37</v>
      </c>
      <c r="G3191" t="s">
        <v>29</v>
      </c>
      <c r="H3191" t="s">
        <v>30</v>
      </c>
      <c r="I3191" t="s">
        <v>117</v>
      </c>
      <c r="J3191" t="s">
        <v>118</v>
      </c>
      <c r="K3191" t="s">
        <v>59</v>
      </c>
      <c r="L3191" s="8">
        <v>6</v>
      </c>
      <c r="M3191" s="8">
        <v>4.2</v>
      </c>
      <c r="N3191">
        <v>75</v>
      </c>
      <c r="O3191" s="8">
        <v>450</v>
      </c>
      <c r="P3191" s="14">
        <v>4.1000000000000002E-2</v>
      </c>
      <c r="Q3191" s="8">
        <v>18.45</v>
      </c>
      <c r="R3191" s="8">
        <v>431.55</v>
      </c>
      <c r="S3191" s="8">
        <v>315</v>
      </c>
      <c r="T3191" s="8">
        <v>116.55</v>
      </c>
      <c r="U3191">
        <v>0</v>
      </c>
      <c r="V3191" s="8">
        <v>0</v>
      </c>
      <c r="W3191" s="8">
        <v>0</v>
      </c>
      <c r="X3191" s="8">
        <v>116.55</v>
      </c>
    </row>
    <row r="3192" spans="1:24" x14ac:dyDescent="0.25">
      <c r="A3192" t="s">
        <v>3518</v>
      </c>
      <c r="B3192" s="1">
        <v>45344</v>
      </c>
      <c r="C3192" t="s">
        <v>615</v>
      </c>
      <c r="D3192" t="s">
        <v>616</v>
      </c>
      <c r="E3192" t="s">
        <v>150</v>
      </c>
      <c r="F3192" t="s">
        <v>89</v>
      </c>
      <c r="G3192" t="s">
        <v>151</v>
      </c>
      <c r="H3192" t="s">
        <v>152</v>
      </c>
      <c r="I3192" t="s">
        <v>99</v>
      </c>
      <c r="J3192" t="s">
        <v>100</v>
      </c>
      <c r="K3192" t="s">
        <v>49</v>
      </c>
      <c r="L3192" s="8">
        <v>3.8</v>
      </c>
      <c r="M3192" s="8">
        <v>2.6</v>
      </c>
      <c r="N3192">
        <v>310</v>
      </c>
      <c r="O3192" s="8">
        <v>1178</v>
      </c>
      <c r="P3192" s="14">
        <v>8.6499999999999994E-2</v>
      </c>
      <c r="Q3192" s="8">
        <v>101.9</v>
      </c>
      <c r="R3192" s="8">
        <v>1076.0999999999999</v>
      </c>
      <c r="S3192" s="8">
        <v>806</v>
      </c>
      <c r="T3192" s="8">
        <v>270.10000000000002</v>
      </c>
      <c r="U3192">
        <v>0</v>
      </c>
      <c r="V3192" s="8">
        <v>0</v>
      </c>
      <c r="W3192" s="8">
        <v>0</v>
      </c>
      <c r="X3192" s="8">
        <v>270.10000000000002</v>
      </c>
    </row>
    <row r="3193" spans="1:24" x14ac:dyDescent="0.25">
      <c r="A3193" t="s">
        <v>3519</v>
      </c>
      <c r="B3193" s="1">
        <v>45875</v>
      </c>
      <c r="C3193" t="s">
        <v>241</v>
      </c>
      <c r="D3193" t="s">
        <v>242</v>
      </c>
      <c r="E3193" t="s">
        <v>71</v>
      </c>
      <c r="F3193" t="s">
        <v>89</v>
      </c>
      <c r="G3193" t="s">
        <v>165</v>
      </c>
      <c r="H3193" t="s">
        <v>166</v>
      </c>
      <c r="I3193" t="s">
        <v>74</v>
      </c>
      <c r="J3193" t="s">
        <v>75</v>
      </c>
      <c r="K3193" t="s">
        <v>49</v>
      </c>
      <c r="L3193" s="8">
        <v>11</v>
      </c>
      <c r="M3193" s="8">
        <v>6.8</v>
      </c>
      <c r="N3193">
        <v>31</v>
      </c>
      <c r="O3193" s="8">
        <v>341</v>
      </c>
      <c r="P3193" s="14">
        <v>7.6799999999999993E-2</v>
      </c>
      <c r="Q3193" s="8">
        <v>26.19</v>
      </c>
      <c r="R3193" s="8">
        <v>314.81</v>
      </c>
      <c r="S3193" s="8">
        <v>210.8</v>
      </c>
      <c r="T3193" s="8">
        <v>104.01</v>
      </c>
      <c r="U3193">
        <v>0</v>
      </c>
      <c r="V3193" s="8">
        <v>0</v>
      </c>
      <c r="W3193" s="8">
        <v>0</v>
      </c>
      <c r="X3193" s="8">
        <v>104.01</v>
      </c>
    </row>
    <row r="3194" spans="1:24" x14ac:dyDescent="0.25">
      <c r="A3194" t="s">
        <v>3520</v>
      </c>
      <c r="B3194" s="1">
        <v>45867</v>
      </c>
      <c r="C3194" t="s">
        <v>223</v>
      </c>
      <c r="D3194" t="s">
        <v>224</v>
      </c>
      <c r="E3194" t="s">
        <v>27</v>
      </c>
      <c r="F3194" t="s">
        <v>28</v>
      </c>
      <c r="G3194" t="s">
        <v>29</v>
      </c>
      <c r="H3194" t="s">
        <v>30</v>
      </c>
      <c r="I3194" t="s">
        <v>47</v>
      </c>
      <c r="J3194" t="s">
        <v>48</v>
      </c>
      <c r="K3194" t="s">
        <v>49</v>
      </c>
      <c r="L3194" s="8">
        <v>5</v>
      </c>
      <c r="M3194" s="8">
        <v>3.2</v>
      </c>
      <c r="N3194">
        <v>52</v>
      </c>
      <c r="O3194" s="8">
        <v>260</v>
      </c>
      <c r="P3194" s="14">
        <v>6.7000000000000004E-2</v>
      </c>
      <c r="Q3194" s="8">
        <v>17.420000000000002</v>
      </c>
      <c r="R3194" s="8">
        <v>242.58</v>
      </c>
      <c r="S3194" s="8">
        <v>166.4</v>
      </c>
      <c r="T3194" s="8">
        <v>76.180000000000007</v>
      </c>
      <c r="U3194">
        <v>0</v>
      </c>
      <c r="V3194" s="8">
        <v>0</v>
      </c>
      <c r="W3194" s="8">
        <v>0</v>
      </c>
      <c r="X3194" s="8">
        <v>76.180000000000007</v>
      </c>
    </row>
    <row r="3195" spans="1:24" x14ac:dyDescent="0.25">
      <c r="A3195" t="s">
        <v>3521</v>
      </c>
      <c r="B3195" s="1">
        <v>45491</v>
      </c>
      <c r="C3195" t="s">
        <v>115</v>
      </c>
      <c r="D3195" t="s">
        <v>116</v>
      </c>
      <c r="E3195" t="s">
        <v>27</v>
      </c>
      <c r="F3195" t="s">
        <v>54</v>
      </c>
      <c r="G3195" t="s">
        <v>38</v>
      </c>
      <c r="H3195" t="s">
        <v>39</v>
      </c>
      <c r="I3195" t="s">
        <v>66</v>
      </c>
      <c r="J3195" t="s">
        <v>67</v>
      </c>
      <c r="K3195" t="s">
        <v>33</v>
      </c>
      <c r="L3195" s="8">
        <v>4.5</v>
      </c>
      <c r="M3195" s="8">
        <v>2.1</v>
      </c>
      <c r="N3195">
        <v>336</v>
      </c>
      <c r="O3195" s="8">
        <v>1512</v>
      </c>
      <c r="P3195" s="14">
        <v>4.0000000000000001E-3</v>
      </c>
      <c r="Q3195" s="8">
        <v>6.05</v>
      </c>
      <c r="R3195" s="8">
        <v>1505.95</v>
      </c>
      <c r="S3195" s="8">
        <v>705.6</v>
      </c>
      <c r="T3195" s="8">
        <v>800.35</v>
      </c>
      <c r="U3195">
        <v>0</v>
      </c>
      <c r="V3195" s="8">
        <v>0</v>
      </c>
      <c r="W3195" s="8">
        <v>0</v>
      </c>
      <c r="X3195" s="8">
        <v>800.35</v>
      </c>
    </row>
    <row r="3196" spans="1:24" x14ac:dyDescent="0.25">
      <c r="A3196" t="s">
        <v>3522</v>
      </c>
      <c r="B3196" s="1">
        <v>45663</v>
      </c>
      <c r="C3196" t="s">
        <v>318</v>
      </c>
      <c r="D3196" t="s">
        <v>319</v>
      </c>
      <c r="E3196" t="s">
        <v>27</v>
      </c>
      <c r="F3196" t="s">
        <v>37</v>
      </c>
      <c r="G3196" t="s">
        <v>38</v>
      </c>
      <c r="H3196" t="s">
        <v>39</v>
      </c>
      <c r="I3196" t="s">
        <v>104</v>
      </c>
      <c r="J3196" t="s">
        <v>105</v>
      </c>
      <c r="K3196" t="s">
        <v>49</v>
      </c>
      <c r="L3196" s="8">
        <v>4.2</v>
      </c>
      <c r="M3196" s="8">
        <v>2.8</v>
      </c>
      <c r="N3196">
        <v>7</v>
      </c>
      <c r="O3196" s="8">
        <v>29.4</v>
      </c>
      <c r="P3196" s="14">
        <v>1.21E-2</v>
      </c>
      <c r="Q3196" s="8">
        <v>0.36</v>
      </c>
      <c r="R3196" s="8">
        <v>29.04</v>
      </c>
      <c r="S3196" s="8">
        <v>19.600000000000001</v>
      </c>
      <c r="T3196" s="8">
        <v>9.44</v>
      </c>
      <c r="U3196">
        <v>0</v>
      </c>
      <c r="V3196" s="8">
        <v>0</v>
      </c>
      <c r="W3196" s="8">
        <v>0</v>
      </c>
      <c r="X3196" s="8">
        <v>9.44</v>
      </c>
    </row>
    <row r="3197" spans="1:24" x14ac:dyDescent="0.25">
      <c r="A3197" t="s">
        <v>3523</v>
      </c>
      <c r="B3197" s="1">
        <v>45858</v>
      </c>
      <c r="C3197" t="s">
        <v>315</v>
      </c>
      <c r="D3197" t="s">
        <v>316</v>
      </c>
      <c r="E3197" t="s">
        <v>27</v>
      </c>
      <c r="F3197" t="s">
        <v>46</v>
      </c>
      <c r="G3197" t="s">
        <v>29</v>
      </c>
      <c r="H3197" t="s">
        <v>30</v>
      </c>
      <c r="I3197" t="s">
        <v>104</v>
      </c>
      <c r="J3197" t="s">
        <v>105</v>
      </c>
      <c r="K3197" t="s">
        <v>49</v>
      </c>
      <c r="L3197" s="8">
        <v>4.2</v>
      </c>
      <c r="M3197" s="8">
        <v>2.8</v>
      </c>
      <c r="N3197">
        <v>34</v>
      </c>
      <c r="O3197" s="8">
        <v>142.80000000000001</v>
      </c>
      <c r="P3197" s="14">
        <v>3.1600000000000003E-2</v>
      </c>
      <c r="Q3197" s="8">
        <v>4.51</v>
      </c>
      <c r="R3197" s="8">
        <v>138.29</v>
      </c>
      <c r="S3197" s="8">
        <v>95.2</v>
      </c>
      <c r="T3197" s="8">
        <v>43.09</v>
      </c>
      <c r="U3197">
        <v>0</v>
      </c>
      <c r="V3197" s="8">
        <v>0</v>
      </c>
      <c r="W3197" s="8">
        <v>0</v>
      </c>
      <c r="X3197" s="8">
        <v>43.09</v>
      </c>
    </row>
    <row r="3198" spans="1:24" x14ac:dyDescent="0.25">
      <c r="A3198" t="s">
        <v>3524</v>
      </c>
      <c r="B3198" s="1">
        <v>45587</v>
      </c>
      <c r="C3198" t="s">
        <v>427</v>
      </c>
      <c r="D3198" t="s">
        <v>428</v>
      </c>
      <c r="E3198" t="s">
        <v>150</v>
      </c>
      <c r="F3198" t="s">
        <v>46</v>
      </c>
      <c r="G3198" t="s">
        <v>151</v>
      </c>
      <c r="H3198" t="s">
        <v>152</v>
      </c>
      <c r="I3198" t="s">
        <v>104</v>
      </c>
      <c r="J3198" t="s">
        <v>105</v>
      </c>
      <c r="K3198" t="s">
        <v>49</v>
      </c>
      <c r="L3198" s="8">
        <v>4.2</v>
      </c>
      <c r="M3198" s="8">
        <v>2.8</v>
      </c>
      <c r="N3198">
        <v>6</v>
      </c>
      <c r="O3198" s="8">
        <v>25.2</v>
      </c>
      <c r="P3198" s="14">
        <v>8.4400000000000003E-2</v>
      </c>
      <c r="Q3198" s="8">
        <v>2.13</v>
      </c>
      <c r="R3198" s="8">
        <v>23.07</v>
      </c>
      <c r="S3198" s="8">
        <v>16.8</v>
      </c>
      <c r="T3198" s="8">
        <v>6.27</v>
      </c>
      <c r="U3198">
        <v>0</v>
      </c>
      <c r="V3198" s="8">
        <v>0</v>
      </c>
      <c r="W3198" s="8">
        <v>0</v>
      </c>
      <c r="X3198" s="8">
        <v>6.27</v>
      </c>
    </row>
    <row r="3199" spans="1:24" x14ac:dyDescent="0.25">
      <c r="A3199" t="s">
        <v>3525</v>
      </c>
      <c r="B3199" s="1">
        <v>45367</v>
      </c>
      <c r="C3199" t="s">
        <v>51</v>
      </c>
      <c r="D3199" t="s">
        <v>52</v>
      </c>
      <c r="E3199" t="s">
        <v>53</v>
      </c>
      <c r="F3199" t="s">
        <v>54</v>
      </c>
      <c r="G3199" t="s">
        <v>55</v>
      </c>
      <c r="H3199" t="s">
        <v>56</v>
      </c>
      <c r="I3199" t="s">
        <v>47</v>
      </c>
      <c r="J3199" t="s">
        <v>48</v>
      </c>
      <c r="K3199" t="s">
        <v>49</v>
      </c>
      <c r="L3199" s="8">
        <v>5</v>
      </c>
      <c r="M3199" s="8">
        <v>3.2</v>
      </c>
      <c r="N3199">
        <v>241</v>
      </c>
      <c r="O3199" s="8">
        <v>1205</v>
      </c>
      <c r="P3199" s="14">
        <v>5.7999999999999996E-3</v>
      </c>
      <c r="Q3199" s="8">
        <v>6.99</v>
      </c>
      <c r="R3199" s="8">
        <v>1198.01</v>
      </c>
      <c r="S3199" s="8">
        <v>771.2</v>
      </c>
      <c r="T3199" s="8">
        <v>426.81</v>
      </c>
      <c r="U3199">
        <v>0</v>
      </c>
      <c r="V3199" s="8">
        <v>0</v>
      </c>
      <c r="W3199" s="8">
        <v>0</v>
      </c>
      <c r="X3199" s="8">
        <v>426.81</v>
      </c>
    </row>
    <row r="3200" spans="1:24" x14ac:dyDescent="0.25">
      <c r="A3200" t="s">
        <v>3526</v>
      </c>
      <c r="B3200" s="1">
        <v>45687</v>
      </c>
      <c r="C3200" t="s">
        <v>171</v>
      </c>
      <c r="D3200" t="s">
        <v>172</v>
      </c>
      <c r="E3200" t="s">
        <v>27</v>
      </c>
      <c r="F3200" t="s">
        <v>46</v>
      </c>
      <c r="G3200" t="s">
        <v>38</v>
      </c>
      <c r="H3200" t="s">
        <v>39</v>
      </c>
      <c r="I3200" t="s">
        <v>185</v>
      </c>
      <c r="J3200" t="s">
        <v>186</v>
      </c>
      <c r="K3200" t="s">
        <v>59</v>
      </c>
      <c r="L3200" s="8">
        <v>4.9000000000000004</v>
      </c>
      <c r="M3200" s="8">
        <v>3.1</v>
      </c>
      <c r="N3200">
        <v>66</v>
      </c>
      <c r="O3200" s="8">
        <v>323.39999999999998</v>
      </c>
      <c r="P3200" s="14">
        <v>0.46189999999999998</v>
      </c>
      <c r="Q3200" s="8">
        <v>149.38</v>
      </c>
      <c r="R3200" s="8">
        <v>174.02</v>
      </c>
      <c r="S3200" s="8">
        <v>204.6</v>
      </c>
      <c r="T3200" s="8">
        <v>-30.58</v>
      </c>
      <c r="U3200">
        <v>0</v>
      </c>
      <c r="V3200" s="8">
        <v>0</v>
      </c>
      <c r="W3200" s="8">
        <v>0</v>
      </c>
      <c r="X3200" s="8">
        <v>-30.58</v>
      </c>
    </row>
    <row r="3201" spans="1:24" x14ac:dyDescent="0.25">
      <c r="A3201" t="s">
        <v>3527</v>
      </c>
      <c r="B3201" s="1">
        <v>45808</v>
      </c>
      <c r="C3201" t="s">
        <v>420</v>
      </c>
      <c r="D3201" t="s">
        <v>421</v>
      </c>
      <c r="E3201" t="s">
        <v>150</v>
      </c>
      <c r="F3201" t="s">
        <v>89</v>
      </c>
      <c r="G3201" t="s">
        <v>151</v>
      </c>
      <c r="H3201" t="s">
        <v>152</v>
      </c>
      <c r="I3201" t="s">
        <v>185</v>
      </c>
      <c r="J3201" t="s">
        <v>186</v>
      </c>
      <c r="K3201" t="s">
        <v>59</v>
      </c>
      <c r="L3201" s="8">
        <v>4.9000000000000004</v>
      </c>
      <c r="M3201" s="8">
        <v>3.1</v>
      </c>
      <c r="N3201">
        <v>28</v>
      </c>
      <c r="O3201" s="8">
        <v>137.19999999999999</v>
      </c>
      <c r="P3201" s="14">
        <v>5.0099999999999999E-2</v>
      </c>
      <c r="Q3201" s="8">
        <v>6.87</v>
      </c>
      <c r="R3201" s="8">
        <v>130.33000000000001</v>
      </c>
      <c r="S3201" s="8">
        <v>86.8</v>
      </c>
      <c r="T3201" s="8">
        <v>43.53</v>
      </c>
      <c r="U3201">
        <v>0</v>
      </c>
      <c r="V3201" s="8">
        <v>0</v>
      </c>
      <c r="W3201" s="8">
        <v>0</v>
      </c>
      <c r="X3201" s="8">
        <v>43.53</v>
      </c>
    </row>
    <row r="3202" spans="1:24" x14ac:dyDescent="0.25">
      <c r="A3202" t="s">
        <v>3528</v>
      </c>
      <c r="B3202" s="1">
        <v>45753</v>
      </c>
      <c r="C3202" t="s">
        <v>350</v>
      </c>
      <c r="D3202" t="s">
        <v>351</v>
      </c>
      <c r="E3202" t="s">
        <v>63</v>
      </c>
      <c r="F3202" t="s">
        <v>89</v>
      </c>
      <c r="G3202" t="s">
        <v>79</v>
      </c>
      <c r="H3202" t="s">
        <v>80</v>
      </c>
      <c r="I3202" t="s">
        <v>185</v>
      </c>
      <c r="J3202" t="s">
        <v>186</v>
      </c>
      <c r="K3202" t="s">
        <v>59</v>
      </c>
      <c r="L3202" s="8">
        <v>4.9000000000000004</v>
      </c>
      <c r="M3202" s="8">
        <v>3.1</v>
      </c>
      <c r="N3202">
        <v>116</v>
      </c>
      <c r="O3202" s="8">
        <v>568.4</v>
      </c>
      <c r="P3202" s="14">
        <v>9.74E-2</v>
      </c>
      <c r="Q3202" s="8">
        <v>55.36</v>
      </c>
      <c r="R3202" s="8">
        <v>513.04</v>
      </c>
      <c r="S3202" s="8">
        <v>359.6</v>
      </c>
      <c r="T3202" s="8">
        <v>153.44</v>
      </c>
      <c r="U3202">
        <v>0</v>
      </c>
      <c r="V3202" s="8">
        <v>0</v>
      </c>
      <c r="W3202" s="8">
        <v>0</v>
      </c>
      <c r="X3202" s="8">
        <v>153.44</v>
      </c>
    </row>
    <row r="3203" spans="1:24" x14ac:dyDescent="0.25">
      <c r="A3203" t="s">
        <v>3529</v>
      </c>
      <c r="B3203" s="1">
        <v>46074</v>
      </c>
      <c r="C3203" t="s">
        <v>567</v>
      </c>
      <c r="D3203" t="s">
        <v>568</v>
      </c>
      <c r="E3203" t="s">
        <v>27</v>
      </c>
      <c r="F3203" t="s">
        <v>37</v>
      </c>
      <c r="G3203" t="s">
        <v>29</v>
      </c>
      <c r="H3203" t="s">
        <v>30</v>
      </c>
      <c r="I3203" t="s">
        <v>104</v>
      </c>
      <c r="J3203" t="s">
        <v>105</v>
      </c>
      <c r="K3203" t="s">
        <v>49</v>
      </c>
      <c r="L3203" s="8">
        <v>4.2</v>
      </c>
      <c r="M3203" s="8">
        <v>2.8</v>
      </c>
      <c r="N3203">
        <v>29</v>
      </c>
      <c r="O3203" s="8">
        <v>121.8</v>
      </c>
      <c r="P3203" s="14">
        <v>0.44400000000000001</v>
      </c>
      <c r="Q3203" s="8">
        <v>54.08</v>
      </c>
      <c r="R3203" s="8">
        <v>67.72</v>
      </c>
      <c r="S3203" s="8">
        <v>81.2</v>
      </c>
      <c r="T3203" s="8">
        <v>-13.48</v>
      </c>
      <c r="U3203">
        <v>0</v>
      </c>
      <c r="V3203" s="8">
        <v>0</v>
      </c>
      <c r="W3203" s="8">
        <v>0</v>
      </c>
      <c r="X3203" s="8">
        <v>-13.48</v>
      </c>
    </row>
    <row r="3204" spans="1:24" x14ac:dyDescent="0.25">
      <c r="A3204" t="s">
        <v>3530</v>
      </c>
      <c r="B3204" s="1">
        <v>45855</v>
      </c>
      <c r="C3204" t="s">
        <v>229</v>
      </c>
      <c r="D3204" t="s">
        <v>230</v>
      </c>
      <c r="E3204" t="s">
        <v>27</v>
      </c>
      <c r="F3204" t="s">
        <v>54</v>
      </c>
      <c r="G3204" t="s">
        <v>38</v>
      </c>
      <c r="H3204" t="s">
        <v>39</v>
      </c>
      <c r="I3204" t="s">
        <v>31</v>
      </c>
      <c r="J3204" t="s">
        <v>32</v>
      </c>
      <c r="K3204" t="s">
        <v>33</v>
      </c>
      <c r="L3204" s="8">
        <v>5.8</v>
      </c>
      <c r="M3204" s="8">
        <v>2.7</v>
      </c>
      <c r="N3204">
        <v>132</v>
      </c>
      <c r="O3204" s="8">
        <v>765.6</v>
      </c>
      <c r="P3204" s="14">
        <v>6.6E-3</v>
      </c>
      <c r="Q3204" s="8">
        <v>5.05</v>
      </c>
      <c r="R3204" s="8">
        <v>760.55</v>
      </c>
      <c r="S3204" s="8">
        <v>356.4</v>
      </c>
      <c r="T3204" s="8">
        <v>404.15</v>
      </c>
      <c r="U3204">
        <v>0</v>
      </c>
      <c r="V3204" s="8">
        <v>0</v>
      </c>
      <c r="W3204" s="8">
        <v>0</v>
      </c>
      <c r="X3204" s="8">
        <v>404.15</v>
      </c>
    </row>
    <row r="3205" spans="1:24" x14ac:dyDescent="0.25">
      <c r="A3205" t="s">
        <v>3531</v>
      </c>
      <c r="B3205" s="1">
        <v>45578</v>
      </c>
      <c r="C3205" t="s">
        <v>331</v>
      </c>
      <c r="D3205" t="s">
        <v>332</v>
      </c>
      <c r="E3205" t="s">
        <v>150</v>
      </c>
      <c r="F3205" t="s">
        <v>37</v>
      </c>
      <c r="G3205" t="s">
        <v>151</v>
      </c>
      <c r="H3205" t="s">
        <v>152</v>
      </c>
      <c r="I3205" t="s">
        <v>185</v>
      </c>
      <c r="J3205" t="s">
        <v>186</v>
      </c>
      <c r="K3205" t="s">
        <v>59</v>
      </c>
      <c r="L3205" s="8">
        <v>4.9000000000000004</v>
      </c>
      <c r="M3205" s="8">
        <v>3.1</v>
      </c>
      <c r="N3205">
        <v>38</v>
      </c>
      <c r="O3205" s="8">
        <v>186.2</v>
      </c>
      <c r="P3205" s="14">
        <v>5.5999999999999999E-3</v>
      </c>
      <c r="Q3205" s="8">
        <v>1.04</v>
      </c>
      <c r="R3205" s="8">
        <v>185.16</v>
      </c>
      <c r="S3205" s="8">
        <v>117.8</v>
      </c>
      <c r="T3205" s="8">
        <v>67.36</v>
      </c>
      <c r="U3205">
        <v>0</v>
      </c>
      <c r="V3205" s="8">
        <v>0</v>
      </c>
      <c r="W3205" s="8">
        <v>0</v>
      </c>
      <c r="X3205" s="8">
        <v>67.36</v>
      </c>
    </row>
    <row r="3206" spans="1:24" x14ac:dyDescent="0.25">
      <c r="A3206" t="s">
        <v>3532</v>
      </c>
      <c r="B3206" s="1">
        <v>46137</v>
      </c>
      <c r="C3206" t="s">
        <v>328</v>
      </c>
      <c r="D3206" t="s">
        <v>329</v>
      </c>
      <c r="E3206" t="s">
        <v>71</v>
      </c>
      <c r="F3206" t="s">
        <v>54</v>
      </c>
      <c r="G3206" t="s">
        <v>72</v>
      </c>
      <c r="H3206" t="s">
        <v>73</v>
      </c>
      <c r="I3206" t="s">
        <v>40</v>
      </c>
      <c r="J3206" t="s">
        <v>41</v>
      </c>
      <c r="K3206" t="s">
        <v>42</v>
      </c>
      <c r="L3206" s="8">
        <v>14.5</v>
      </c>
      <c r="M3206" s="8">
        <v>4.2</v>
      </c>
      <c r="N3206">
        <v>24</v>
      </c>
      <c r="O3206" s="8">
        <v>348</v>
      </c>
      <c r="P3206" s="14">
        <v>4.1399999999999999E-2</v>
      </c>
      <c r="Q3206" s="8">
        <v>14.41</v>
      </c>
      <c r="R3206" s="8">
        <v>333.59</v>
      </c>
      <c r="S3206" s="8">
        <v>100.8</v>
      </c>
      <c r="T3206" s="8">
        <v>232.79</v>
      </c>
      <c r="U3206">
        <v>0</v>
      </c>
      <c r="V3206" s="8">
        <v>0</v>
      </c>
      <c r="W3206" s="8">
        <v>0</v>
      </c>
      <c r="X3206" s="8">
        <v>232.79</v>
      </c>
    </row>
    <row r="3207" spans="1:24" x14ac:dyDescent="0.25">
      <c r="A3207" t="s">
        <v>3533</v>
      </c>
      <c r="B3207" s="1">
        <v>45930</v>
      </c>
      <c r="C3207" t="s">
        <v>805</v>
      </c>
      <c r="D3207" t="s">
        <v>806</v>
      </c>
      <c r="E3207" t="s">
        <v>63</v>
      </c>
      <c r="F3207" t="s">
        <v>89</v>
      </c>
      <c r="G3207" t="s">
        <v>79</v>
      </c>
      <c r="H3207" t="s">
        <v>80</v>
      </c>
      <c r="I3207" t="s">
        <v>47</v>
      </c>
      <c r="J3207" t="s">
        <v>48</v>
      </c>
      <c r="K3207" t="s">
        <v>49</v>
      </c>
      <c r="L3207" s="8">
        <v>5</v>
      </c>
      <c r="M3207" s="8">
        <v>3.2</v>
      </c>
      <c r="N3207">
        <v>482</v>
      </c>
      <c r="O3207" s="8">
        <v>2410</v>
      </c>
      <c r="P3207" s="14">
        <v>0.1313</v>
      </c>
      <c r="Q3207" s="8">
        <v>316.43</v>
      </c>
      <c r="R3207" s="8">
        <v>2093.5700000000002</v>
      </c>
      <c r="S3207" s="8">
        <v>1542.4</v>
      </c>
      <c r="T3207" s="8">
        <v>551.16999999999996</v>
      </c>
      <c r="U3207">
        <v>0</v>
      </c>
      <c r="V3207" s="8">
        <v>0</v>
      </c>
      <c r="W3207" s="8">
        <v>0</v>
      </c>
      <c r="X3207" s="8">
        <v>551.16999999999996</v>
      </c>
    </row>
    <row r="3208" spans="1:24" x14ac:dyDescent="0.25">
      <c r="A3208" t="s">
        <v>3534</v>
      </c>
      <c r="B3208" s="1">
        <v>45988</v>
      </c>
      <c r="C3208" t="s">
        <v>77</v>
      </c>
      <c r="D3208" t="s">
        <v>78</v>
      </c>
      <c r="E3208" t="s">
        <v>63</v>
      </c>
      <c r="F3208" t="s">
        <v>37</v>
      </c>
      <c r="G3208" t="s">
        <v>79</v>
      </c>
      <c r="H3208" t="s">
        <v>80</v>
      </c>
      <c r="I3208" t="s">
        <v>127</v>
      </c>
      <c r="J3208" t="s">
        <v>128</v>
      </c>
      <c r="K3208" t="s">
        <v>33</v>
      </c>
      <c r="L3208" s="8">
        <v>7.2</v>
      </c>
      <c r="M3208" s="8">
        <v>3.6</v>
      </c>
      <c r="N3208">
        <v>14</v>
      </c>
      <c r="O3208" s="8">
        <v>100.8</v>
      </c>
      <c r="P3208" s="14">
        <v>1.8E-3</v>
      </c>
      <c r="Q3208" s="8">
        <v>0.18</v>
      </c>
      <c r="R3208" s="8">
        <v>100.62</v>
      </c>
      <c r="S3208" s="8">
        <v>50.4</v>
      </c>
      <c r="T3208" s="8">
        <v>50.22</v>
      </c>
      <c r="U3208">
        <v>0</v>
      </c>
      <c r="V3208" s="8">
        <v>0</v>
      </c>
      <c r="W3208" s="8">
        <v>0</v>
      </c>
      <c r="X3208" s="8">
        <v>50.22</v>
      </c>
    </row>
    <row r="3209" spans="1:24" x14ac:dyDescent="0.25">
      <c r="A3209" t="s">
        <v>3535</v>
      </c>
      <c r="B3209" s="1">
        <v>45917</v>
      </c>
      <c r="C3209" t="s">
        <v>120</v>
      </c>
      <c r="D3209" t="s">
        <v>121</v>
      </c>
      <c r="E3209" t="s">
        <v>63</v>
      </c>
      <c r="F3209" t="s">
        <v>89</v>
      </c>
      <c r="G3209" t="s">
        <v>64</v>
      </c>
      <c r="H3209" t="s">
        <v>65</v>
      </c>
      <c r="I3209" t="s">
        <v>117</v>
      </c>
      <c r="J3209" t="s">
        <v>118</v>
      </c>
      <c r="K3209" t="s">
        <v>59</v>
      </c>
      <c r="L3209" s="8">
        <v>6</v>
      </c>
      <c r="M3209" s="8">
        <v>4.2</v>
      </c>
      <c r="N3209">
        <v>57</v>
      </c>
      <c r="O3209" s="8">
        <v>342</v>
      </c>
      <c r="P3209" s="14">
        <v>1.0999999999999999E-2</v>
      </c>
      <c r="Q3209" s="8">
        <v>3.76</v>
      </c>
      <c r="R3209" s="8">
        <v>338.24</v>
      </c>
      <c r="S3209" s="8">
        <v>239.4</v>
      </c>
      <c r="T3209" s="8">
        <v>98.84</v>
      </c>
      <c r="U3209">
        <v>0</v>
      </c>
      <c r="V3209" s="8">
        <v>0</v>
      </c>
      <c r="W3209" s="8">
        <v>0</v>
      </c>
      <c r="X3209" s="8">
        <v>98.84</v>
      </c>
    </row>
    <row r="3210" spans="1:24" x14ac:dyDescent="0.25">
      <c r="A3210" t="s">
        <v>3536</v>
      </c>
      <c r="B3210" s="1">
        <v>45413</v>
      </c>
      <c r="C3210" t="s">
        <v>107</v>
      </c>
      <c r="D3210" t="s">
        <v>108</v>
      </c>
      <c r="E3210" t="s">
        <v>53</v>
      </c>
      <c r="F3210" t="s">
        <v>46</v>
      </c>
      <c r="G3210" t="s">
        <v>55</v>
      </c>
      <c r="H3210" t="s">
        <v>56</v>
      </c>
      <c r="I3210" t="s">
        <v>57</v>
      </c>
      <c r="J3210" t="s">
        <v>58</v>
      </c>
      <c r="K3210" t="s">
        <v>59</v>
      </c>
      <c r="L3210" s="8">
        <v>10.5</v>
      </c>
      <c r="M3210" s="8">
        <v>7.5</v>
      </c>
      <c r="N3210">
        <v>32</v>
      </c>
      <c r="O3210" s="8">
        <v>336</v>
      </c>
      <c r="P3210" s="14">
        <v>0.11799999999999999</v>
      </c>
      <c r="Q3210" s="8">
        <v>39.65</v>
      </c>
      <c r="R3210" s="8">
        <v>296.35000000000002</v>
      </c>
      <c r="S3210" s="8">
        <v>240</v>
      </c>
      <c r="T3210" s="8">
        <v>56.35</v>
      </c>
      <c r="U3210">
        <v>0</v>
      </c>
      <c r="V3210" s="8">
        <v>0</v>
      </c>
      <c r="W3210" s="8">
        <v>0</v>
      </c>
      <c r="X3210" s="8">
        <v>56.35</v>
      </c>
    </row>
    <row r="3211" spans="1:24" x14ac:dyDescent="0.25">
      <c r="A3211" t="s">
        <v>3537</v>
      </c>
      <c r="B3211" s="1">
        <v>45423</v>
      </c>
      <c r="C3211" t="s">
        <v>501</v>
      </c>
      <c r="D3211" t="s">
        <v>502</v>
      </c>
      <c r="E3211" t="s">
        <v>27</v>
      </c>
      <c r="F3211" t="s">
        <v>37</v>
      </c>
      <c r="G3211" t="s">
        <v>38</v>
      </c>
      <c r="H3211" t="s">
        <v>39</v>
      </c>
      <c r="I3211" t="s">
        <v>57</v>
      </c>
      <c r="J3211" t="s">
        <v>58</v>
      </c>
      <c r="K3211" t="s">
        <v>59</v>
      </c>
      <c r="L3211" s="8">
        <v>10.5</v>
      </c>
      <c r="M3211" s="8">
        <v>7.5</v>
      </c>
      <c r="N3211">
        <v>43</v>
      </c>
      <c r="O3211" s="8">
        <v>451.5</v>
      </c>
      <c r="P3211" s="14">
        <v>1.6299999999999999E-2</v>
      </c>
      <c r="Q3211" s="8">
        <v>7.36</v>
      </c>
      <c r="R3211" s="8">
        <v>444.14</v>
      </c>
      <c r="S3211" s="8">
        <v>322.5</v>
      </c>
      <c r="T3211" s="8">
        <v>121.64</v>
      </c>
      <c r="U3211">
        <v>0</v>
      </c>
      <c r="V3211" s="8">
        <v>0</v>
      </c>
      <c r="W3211" s="8">
        <v>0</v>
      </c>
      <c r="X3211" s="8">
        <v>121.64</v>
      </c>
    </row>
    <row r="3212" spans="1:24" x14ac:dyDescent="0.25">
      <c r="A3212" t="s">
        <v>3538</v>
      </c>
      <c r="B3212" s="1">
        <v>45391</v>
      </c>
      <c r="C3212" t="s">
        <v>551</v>
      </c>
      <c r="D3212" t="s">
        <v>552</v>
      </c>
      <c r="E3212" t="s">
        <v>27</v>
      </c>
      <c r="F3212" t="s">
        <v>54</v>
      </c>
      <c r="G3212" t="s">
        <v>38</v>
      </c>
      <c r="H3212" t="s">
        <v>39</v>
      </c>
      <c r="I3212" t="s">
        <v>127</v>
      </c>
      <c r="J3212" t="s">
        <v>128</v>
      </c>
      <c r="K3212" t="s">
        <v>33</v>
      </c>
      <c r="L3212" s="8">
        <v>7.2</v>
      </c>
      <c r="M3212" s="8">
        <v>3.6</v>
      </c>
      <c r="N3212">
        <v>76</v>
      </c>
      <c r="O3212" s="8">
        <v>547.20000000000005</v>
      </c>
      <c r="P3212" s="14">
        <v>1.37E-2</v>
      </c>
      <c r="Q3212" s="8">
        <v>7.5</v>
      </c>
      <c r="R3212" s="8">
        <v>539.70000000000005</v>
      </c>
      <c r="S3212" s="8">
        <v>273.60000000000002</v>
      </c>
      <c r="T3212" s="8">
        <v>266.10000000000002</v>
      </c>
      <c r="U3212">
        <v>0</v>
      </c>
      <c r="V3212" s="8">
        <v>0</v>
      </c>
      <c r="W3212" s="8">
        <v>0</v>
      </c>
      <c r="X3212" s="8">
        <v>266.10000000000002</v>
      </c>
    </row>
    <row r="3213" spans="1:24" x14ac:dyDescent="0.25">
      <c r="A3213" t="s">
        <v>3539</v>
      </c>
      <c r="B3213" s="1">
        <v>45695</v>
      </c>
      <c r="C3213" t="s">
        <v>107</v>
      </c>
      <c r="D3213" t="s">
        <v>108</v>
      </c>
      <c r="E3213" t="s">
        <v>53</v>
      </c>
      <c r="F3213" t="s">
        <v>46</v>
      </c>
      <c r="G3213" t="s">
        <v>55</v>
      </c>
      <c r="H3213" t="s">
        <v>56</v>
      </c>
      <c r="I3213" t="s">
        <v>104</v>
      </c>
      <c r="J3213" t="s">
        <v>105</v>
      </c>
      <c r="K3213" t="s">
        <v>49</v>
      </c>
      <c r="L3213" s="8">
        <v>4.2</v>
      </c>
      <c r="M3213" s="8">
        <v>2.8</v>
      </c>
      <c r="N3213">
        <v>19</v>
      </c>
      <c r="O3213" s="8">
        <v>79.8</v>
      </c>
      <c r="P3213" s="14">
        <v>9.9500000000000005E-2</v>
      </c>
      <c r="Q3213" s="8">
        <v>7.94</v>
      </c>
      <c r="R3213" s="8">
        <v>71.86</v>
      </c>
      <c r="S3213" s="8">
        <v>53.2</v>
      </c>
      <c r="T3213" s="8">
        <v>18.66</v>
      </c>
      <c r="U3213">
        <v>0</v>
      </c>
      <c r="V3213" s="8">
        <v>0</v>
      </c>
      <c r="W3213" s="8">
        <v>0</v>
      </c>
      <c r="X3213" s="8">
        <v>18.66</v>
      </c>
    </row>
    <row r="3214" spans="1:24" x14ac:dyDescent="0.25">
      <c r="A3214" t="s">
        <v>3540</v>
      </c>
      <c r="B3214" s="1">
        <v>45674</v>
      </c>
      <c r="C3214" t="s">
        <v>371</v>
      </c>
      <c r="D3214" t="s">
        <v>372</v>
      </c>
      <c r="E3214" t="s">
        <v>63</v>
      </c>
      <c r="F3214" t="s">
        <v>54</v>
      </c>
      <c r="G3214" t="s">
        <v>64</v>
      </c>
      <c r="H3214" t="s">
        <v>65</v>
      </c>
      <c r="I3214" t="s">
        <v>122</v>
      </c>
      <c r="J3214" t="s">
        <v>123</v>
      </c>
      <c r="K3214" t="s">
        <v>59</v>
      </c>
      <c r="L3214" s="8">
        <v>5.5</v>
      </c>
      <c r="M3214" s="8">
        <v>3.8</v>
      </c>
      <c r="N3214">
        <v>50</v>
      </c>
      <c r="O3214" s="8">
        <v>275</v>
      </c>
      <c r="P3214" s="14">
        <v>2.0899999999999998E-2</v>
      </c>
      <c r="Q3214" s="8">
        <v>5.75</v>
      </c>
      <c r="R3214" s="8">
        <v>269.25</v>
      </c>
      <c r="S3214" s="8">
        <v>190</v>
      </c>
      <c r="T3214" s="8">
        <v>79.25</v>
      </c>
      <c r="U3214">
        <v>0</v>
      </c>
      <c r="V3214" s="8">
        <v>0</v>
      </c>
      <c r="W3214" s="8">
        <v>0</v>
      </c>
      <c r="X3214" s="8">
        <v>79.25</v>
      </c>
    </row>
    <row r="3215" spans="1:24" x14ac:dyDescent="0.25">
      <c r="A3215" t="s">
        <v>3541</v>
      </c>
      <c r="B3215" s="1">
        <v>46105</v>
      </c>
      <c r="C3215" t="s">
        <v>472</v>
      </c>
      <c r="D3215" t="s">
        <v>473</v>
      </c>
      <c r="E3215" t="s">
        <v>71</v>
      </c>
      <c r="F3215" t="s">
        <v>54</v>
      </c>
      <c r="G3215" t="s">
        <v>72</v>
      </c>
      <c r="H3215" t="s">
        <v>73</v>
      </c>
      <c r="I3215" t="s">
        <v>122</v>
      </c>
      <c r="J3215" t="s">
        <v>123</v>
      </c>
      <c r="K3215" t="s">
        <v>59</v>
      </c>
      <c r="L3215" s="8">
        <v>5.5</v>
      </c>
      <c r="M3215" s="8">
        <v>3.8</v>
      </c>
      <c r="N3215">
        <v>51</v>
      </c>
      <c r="O3215" s="8">
        <v>280.5</v>
      </c>
      <c r="P3215" s="14">
        <v>2.0999999999999999E-3</v>
      </c>
      <c r="Q3215" s="8">
        <v>0.59</v>
      </c>
      <c r="R3215" s="8">
        <v>279.91000000000003</v>
      </c>
      <c r="S3215" s="8">
        <v>193.8</v>
      </c>
      <c r="T3215" s="8">
        <v>86.11</v>
      </c>
      <c r="U3215">
        <v>0</v>
      </c>
      <c r="V3215" s="8">
        <v>0</v>
      </c>
      <c r="W3215" s="8">
        <v>0</v>
      </c>
      <c r="X3215" s="8">
        <v>86.11</v>
      </c>
    </row>
    <row r="3216" spans="1:24" x14ac:dyDescent="0.25">
      <c r="A3216" t="s">
        <v>3542</v>
      </c>
      <c r="B3216" s="1">
        <v>45639</v>
      </c>
      <c r="C3216" t="s">
        <v>455</v>
      </c>
      <c r="D3216" t="s">
        <v>456</v>
      </c>
      <c r="E3216" t="s">
        <v>71</v>
      </c>
      <c r="F3216" t="s">
        <v>89</v>
      </c>
      <c r="G3216" t="s">
        <v>72</v>
      </c>
      <c r="H3216" t="s">
        <v>73</v>
      </c>
      <c r="I3216" t="s">
        <v>104</v>
      </c>
      <c r="J3216" t="s">
        <v>105</v>
      </c>
      <c r="K3216" t="s">
        <v>49</v>
      </c>
      <c r="L3216" s="8">
        <v>4.2</v>
      </c>
      <c r="M3216" s="8">
        <v>2.8</v>
      </c>
      <c r="N3216">
        <v>84</v>
      </c>
      <c r="O3216" s="8">
        <v>352.8</v>
      </c>
      <c r="P3216" s="14">
        <v>0.10929999999999999</v>
      </c>
      <c r="Q3216" s="8">
        <v>38.56</v>
      </c>
      <c r="R3216" s="8">
        <v>314.24</v>
      </c>
      <c r="S3216" s="8">
        <v>235.2</v>
      </c>
      <c r="T3216" s="8">
        <v>79.040000000000006</v>
      </c>
      <c r="U3216">
        <v>0</v>
      </c>
      <c r="V3216" s="8">
        <v>0</v>
      </c>
      <c r="W3216" s="8">
        <v>0</v>
      </c>
      <c r="X3216" s="8">
        <v>79.040000000000006</v>
      </c>
    </row>
    <row r="3217" spans="1:24" x14ac:dyDescent="0.25">
      <c r="A3217" t="s">
        <v>3543</v>
      </c>
      <c r="B3217" s="1">
        <v>45863</v>
      </c>
      <c r="C3217" t="s">
        <v>667</v>
      </c>
      <c r="D3217" t="s">
        <v>668</v>
      </c>
      <c r="E3217" t="s">
        <v>63</v>
      </c>
      <c r="F3217" t="s">
        <v>54</v>
      </c>
      <c r="G3217" t="s">
        <v>79</v>
      </c>
      <c r="H3217" t="s">
        <v>80</v>
      </c>
      <c r="I3217" t="s">
        <v>84</v>
      </c>
      <c r="J3217" t="s">
        <v>85</v>
      </c>
      <c r="K3217" t="s">
        <v>42</v>
      </c>
      <c r="L3217" s="8">
        <v>9.9</v>
      </c>
      <c r="M3217" s="8">
        <v>3.1</v>
      </c>
      <c r="N3217">
        <v>364</v>
      </c>
      <c r="O3217" s="8">
        <v>3603.6</v>
      </c>
      <c r="P3217" s="14">
        <v>1.7100000000000001E-2</v>
      </c>
      <c r="Q3217" s="8">
        <v>61.62</v>
      </c>
      <c r="R3217" s="8">
        <v>3541.98</v>
      </c>
      <c r="S3217" s="8">
        <v>1128.4000000000001</v>
      </c>
      <c r="T3217" s="8">
        <v>2413.58</v>
      </c>
      <c r="U3217">
        <v>0</v>
      </c>
      <c r="V3217" s="8">
        <v>0</v>
      </c>
      <c r="W3217" s="8">
        <v>0</v>
      </c>
      <c r="X3217" s="8">
        <v>2413.58</v>
      </c>
    </row>
    <row r="3218" spans="1:24" x14ac:dyDescent="0.25">
      <c r="A3218" t="s">
        <v>3544</v>
      </c>
      <c r="B3218" s="1">
        <v>46253</v>
      </c>
      <c r="C3218" t="s">
        <v>394</v>
      </c>
      <c r="D3218" t="s">
        <v>395</v>
      </c>
      <c r="E3218" t="s">
        <v>71</v>
      </c>
      <c r="F3218" t="s">
        <v>37</v>
      </c>
      <c r="G3218" t="s">
        <v>165</v>
      </c>
      <c r="H3218" t="s">
        <v>166</v>
      </c>
      <c r="I3218" t="s">
        <v>185</v>
      </c>
      <c r="J3218" t="s">
        <v>186</v>
      </c>
      <c r="K3218" t="s">
        <v>59</v>
      </c>
      <c r="L3218" s="8">
        <v>4.9000000000000004</v>
      </c>
      <c r="M3218" s="8">
        <v>3.1</v>
      </c>
      <c r="N3218">
        <v>25</v>
      </c>
      <c r="O3218" s="8">
        <v>122.5</v>
      </c>
      <c r="P3218" s="14">
        <v>6.8999999999999999E-3</v>
      </c>
      <c r="Q3218" s="8">
        <v>0.85</v>
      </c>
      <c r="R3218" s="8">
        <v>121.65</v>
      </c>
      <c r="S3218" s="8">
        <v>77.5</v>
      </c>
      <c r="T3218" s="8">
        <v>44.15</v>
      </c>
      <c r="U3218">
        <v>0</v>
      </c>
      <c r="V3218" s="8">
        <v>0</v>
      </c>
      <c r="W3218" s="8">
        <v>0</v>
      </c>
      <c r="X3218" s="8">
        <v>44.15</v>
      </c>
    </row>
    <row r="3219" spans="1:24" x14ac:dyDescent="0.25">
      <c r="A3219" t="s">
        <v>3545</v>
      </c>
      <c r="B3219" s="1">
        <v>45666</v>
      </c>
      <c r="C3219" t="s">
        <v>345</v>
      </c>
      <c r="D3219" t="s">
        <v>346</v>
      </c>
      <c r="E3219" t="s">
        <v>71</v>
      </c>
      <c r="F3219" t="s">
        <v>28</v>
      </c>
      <c r="G3219" t="s">
        <v>165</v>
      </c>
      <c r="H3219" t="s">
        <v>166</v>
      </c>
      <c r="I3219" t="s">
        <v>84</v>
      </c>
      <c r="J3219" t="s">
        <v>85</v>
      </c>
      <c r="K3219" t="s">
        <v>42</v>
      </c>
      <c r="L3219" s="8">
        <v>9.9</v>
      </c>
      <c r="M3219" s="8">
        <v>3.1</v>
      </c>
      <c r="N3219">
        <v>118</v>
      </c>
      <c r="O3219" s="8">
        <v>1168.2</v>
      </c>
      <c r="P3219" s="14">
        <v>1.0500000000000001E-2</v>
      </c>
      <c r="Q3219" s="8">
        <v>12.27</v>
      </c>
      <c r="R3219" s="8">
        <v>1155.93</v>
      </c>
      <c r="S3219" s="8">
        <v>365.8</v>
      </c>
      <c r="T3219" s="8">
        <v>790.13</v>
      </c>
      <c r="U3219">
        <v>0</v>
      </c>
      <c r="V3219" s="8">
        <v>0</v>
      </c>
      <c r="W3219" s="8">
        <v>0</v>
      </c>
      <c r="X3219" s="8">
        <v>790.13</v>
      </c>
    </row>
    <row r="3220" spans="1:24" x14ac:dyDescent="0.25">
      <c r="A3220" t="s">
        <v>3546</v>
      </c>
      <c r="B3220" s="1">
        <v>46065</v>
      </c>
      <c r="C3220" t="s">
        <v>252</v>
      </c>
      <c r="D3220" t="s">
        <v>253</v>
      </c>
      <c r="E3220" t="s">
        <v>63</v>
      </c>
      <c r="F3220" t="s">
        <v>54</v>
      </c>
      <c r="G3220" t="s">
        <v>79</v>
      </c>
      <c r="H3220" t="s">
        <v>80</v>
      </c>
      <c r="I3220" t="s">
        <v>127</v>
      </c>
      <c r="J3220" t="s">
        <v>128</v>
      </c>
      <c r="K3220" t="s">
        <v>33</v>
      </c>
      <c r="L3220" s="8">
        <v>7.2</v>
      </c>
      <c r="M3220" s="8">
        <v>3.6</v>
      </c>
      <c r="N3220">
        <v>120</v>
      </c>
      <c r="O3220" s="8">
        <v>864</v>
      </c>
      <c r="P3220" s="14">
        <v>2.4799999999999999E-2</v>
      </c>
      <c r="Q3220" s="8">
        <v>21.43</v>
      </c>
      <c r="R3220" s="8">
        <v>842.57</v>
      </c>
      <c r="S3220" s="8">
        <v>432</v>
      </c>
      <c r="T3220" s="8">
        <v>410.57</v>
      </c>
      <c r="U3220">
        <v>0</v>
      </c>
      <c r="V3220" s="8">
        <v>0</v>
      </c>
      <c r="W3220" s="8">
        <v>0</v>
      </c>
      <c r="X3220" s="8">
        <v>410.57</v>
      </c>
    </row>
    <row r="3221" spans="1:24" x14ac:dyDescent="0.25">
      <c r="A3221" t="s">
        <v>3547</v>
      </c>
      <c r="B3221" s="1">
        <v>45439</v>
      </c>
      <c r="C3221" t="s">
        <v>584</v>
      </c>
      <c r="D3221" t="s">
        <v>585</v>
      </c>
      <c r="E3221" t="s">
        <v>27</v>
      </c>
      <c r="F3221" t="s">
        <v>37</v>
      </c>
      <c r="G3221" t="s">
        <v>38</v>
      </c>
      <c r="H3221" t="s">
        <v>39</v>
      </c>
      <c r="I3221" t="s">
        <v>130</v>
      </c>
      <c r="J3221" t="s">
        <v>131</v>
      </c>
      <c r="K3221" t="s">
        <v>42</v>
      </c>
      <c r="L3221" s="8">
        <v>4.8</v>
      </c>
      <c r="M3221" s="8">
        <v>1.4</v>
      </c>
      <c r="N3221">
        <v>11</v>
      </c>
      <c r="O3221" s="8">
        <v>52.8</v>
      </c>
      <c r="P3221" s="14">
        <v>2.5000000000000001E-2</v>
      </c>
      <c r="Q3221" s="8">
        <v>1.32</v>
      </c>
      <c r="R3221" s="8">
        <v>51.48</v>
      </c>
      <c r="S3221" s="8">
        <v>15.4</v>
      </c>
      <c r="T3221" s="8">
        <v>36.08</v>
      </c>
      <c r="U3221">
        <v>0</v>
      </c>
      <c r="V3221" s="8">
        <v>0</v>
      </c>
      <c r="W3221" s="8">
        <v>0</v>
      </c>
      <c r="X3221" s="8">
        <v>36.08</v>
      </c>
    </row>
    <row r="3222" spans="1:24" x14ac:dyDescent="0.25">
      <c r="A3222" t="s">
        <v>3548</v>
      </c>
      <c r="B3222" s="1">
        <v>45495</v>
      </c>
      <c r="C3222" t="s">
        <v>25</v>
      </c>
      <c r="D3222" t="s">
        <v>26</v>
      </c>
      <c r="E3222" t="s">
        <v>27</v>
      </c>
      <c r="F3222" t="s">
        <v>28</v>
      </c>
      <c r="G3222" t="s">
        <v>29</v>
      </c>
      <c r="H3222" t="s">
        <v>30</v>
      </c>
      <c r="I3222" t="s">
        <v>74</v>
      </c>
      <c r="J3222" t="s">
        <v>75</v>
      </c>
      <c r="K3222" t="s">
        <v>49</v>
      </c>
      <c r="L3222" s="8">
        <v>11</v>
      </c>
      <c r="M3222" s="8">
        <v>6.8</v>
      </c>
      <c r="N3222">
        <v>167</v>
      </c>
      <c r="O3222" s="8">
        <v>1837</v>
      </c>
      <c r="P3222" s="14">
        <v>0.1527</v>
      </c>
      <c r="Q3222" s="8">
        <v>280.51</v>
      </c>
      <c r="R3222" s="8">
        <v>1556.49</v>
      </c>
      <c r="S3222" s="8">
        <v>1135.5999999999999</v>
      </c>
      <c r="T3222" s="8">
        <v>420.89</v>
      </c>
      <c r="U3222">
        <v>0</v>
      </c>
      <c r="V3222" s="8">
        <v>0</v>
      </c>
      <c r="W3222" s="8">
        <v>0</v>
      </c>
      <c r="X3222" s="8">
        <v>420.89</v>
      </c>
    </row>
    <row r="3223" spans="1:24" x14ac:dyDescent="0.25">
      <c r="A3223" t="s">
        <v>3549</v>
      </c>
      <c r="B3223" s="1">
        <v>45908</v>
      </c>
      <c r="C3223" t="s">
        <v>97</v>
      </c>
      <c r="D3223" t="s">
        <v>98</v>
      </c>
      <c r="E3223" t="s">
        <v>63</v>
      </c>
      <c r="F3223" t="s">
        <v>54</v>
      </c>
      <c r="G3223" t="s">
        <v>64</v>
      </c>
      <c r="H3223" t="s">
        <v>65</v>
      </c>
      <c r="I3223" t="s">
        <v>117</v>
      </c>
      <c r="J3223" t="s">
        <v>118</v>
      </c>
      <c r="K3223" t="s">
        <v>59</v>
      </c>
      <c r="L3223" s="8">
        <v>6</v>
      </c>
      <c r="M3223" s="8">
        <v>4.2</v>
      </c>
      <c r="N3223">
        <v>244</v>
      </c>
      <c r="O3223" s="8">
        <v>1464</v>
      </c>
      <c r="P3223" s="14">
        <v>6.9999999999999999E-4</v>
      </c>
      <c r="Q3223" s="8">
        <v>1.02</v>
      </c>
      <c r="R3223" s="8">
        <v>1462.98</v>
      </c>
      <c r="S3223" s="8">
        <v>1024.8</v>
      </c>
      <c r="T3223" s="8">
        <v>438.18</v>
      </c>
      <c r="U3223">
        <v>0</v>
      </c>
      <c r="V3223" s="8">
        <v>0</v>
      </c>
      <c r="W3223" s="8">
        <v>0</v>
      </c>
      <c r="X3223" s="8">
        <v>438.18</v>
      </c>
    </row>
    <row r="3224" spans="1:24" x14ac:dyDescent="0.25">
      <c r="A3224" t="s">
        <v>3550</v>
      </c>
      <c r="B3224" s="1">
        <v>45813</v>
      </c>
      <c r="C3224" t="s">
        <v>35</v>
      </c>
      <c r="D3224" t="s">
        <v>36</v>
      </c>
      <c r="E3224" t="s">
        <v>27</v>
      </c>
      <c r="F3224" t="s">
        <v>37</v>
      </c>
      <c r="G3224" t="s">
        <v>38</v>
      </c>
      <c r="H3224" t="s">
        <v>39</v>
      </c>
      <c r="I3224" t="s">
        <v>47</v>
      </c>
      <c r="J3224" t="s">
        <v>48</v>
      </c>
      <c r="K3224" t="s">
        <v>49</v>
      </c>
      <c r="L3224" s="8">
        <v>5</v>
      </c>
      <c r="M3224" s="8">
        <v>3.2</v>
      </c>
      <c r="N3224">
        <v>1</v>
      </c>
      <c r="O3224" s="8">
        <v>5</v>
      </c>
      <c r="P3224" s="14">
        <v>3.2000000000000002E-3</v>
      </c>
      <c r="Q3224" s="8">
        <v>0.02</v>
      </c>
      <c r="R3224" s="8">
        <v>4.9800000000000004</v>
      </c>
      <c r="S3224" s="8">
        <v>3.2</v>
      </c>
      <c r="T3224" s="8">
        <v>1.78</v>
      </c>
      <c r="U3224">
        <v>0</v>
      </c>
      <c r="V3224" s="8">
        <v>0</v>
      </c>
      <c r="W3224" s="8">
        <v>0</v>
      </c>
      <c r="X3224" s="8">
        <v>1.78</v>
      </c>
    </row>
    <row r="3225" spans="1:24" x14ac:dyDescent="0.25">
      <c r="A3225" t="s">
        <v>3551</v>
      </c>
      <c r="B3225" s="1">
        <v>45703</v>
      </c>
      <c r="C3225" t="s">
        <v>354</v>
      </c>
      <c r="D3225" t="s">
        <v>355</v>
      </c>
      <c r="E3225" t="s">
        <v>71</v>
      </c>
      <c r="F3225" t="s">
        <v>54</v>
      </c>
      <c r="G3225" t="s">
        <v>165</v>
      </c>
      <c r="H3225" t="s">
        <v>166</v>
      </c>
      <c r="I3225" t="s">
        <v>47</v>
      </c>
      <c r="J3225" t="s">
        <v>48</v>
      </c>
      <c r="K3225" t="s">
        <v>49</v>
      </c>
      <c r="L3225" s="8">
        <v>5</v>
      </c>
      <c r="M3225" s="8">
        <v>3.2</v>
      </c>
      <c r="N3225">
        <v>23</v>
      </c>
      <c r="O3225" s="8">
        <v>115</v>
      </c>
      <c r="P3225" s="14">
        <v>0.41449999999999998</v>
      </c>
      <c r="Q3225" s="8">
        <v>47.67</v>
      </c>
      <c r="R3225" s="8">
        <v>67.33</v>
      </c>
      <c r="S3225" s="8">
        <v>73.599999999999994</v>
      </c>
      <c r="T3225" s="8">
        <v>-6.27</v>
      </c>
      <c r="U3225">
        <v>0</v>
      </c>
      <c r="V3225" s="8">
        <v>0</v>
      </c>
      <c r="W3225" s="8">
        <v>0</v>
      </c>
      <c r="X3225" s="8">
        <v>-6.27</v>
      </c>
    </row>
    <row r="3226" spans="1:24" x14ac:dyDescent="0.25">
      <c r="A3226" t="s">
        <v>3552</v>
      </c>
      <c r="B3226" s="1">
        <v>45804</v>
      </c>
      <c r="C3226" t="s">
        <v>440</v>
      </c>
      <c r="D3226" t="s">
        <v>441</v>
      </c>
      <c r="E3226" t="s">
        <v>71</v>
      </c>
      <c r="F3226" t="s">
        <v>54</v>
      </c>
      <c r="G3226" t="s">
        <v>165</v>
      </c>
      <c r="H3226" t="s">
        <v>166</v>
      </c>
      <c r="I3226" t="s">
        <v>66</v>
      </c>
      <c r="J3226" t="s">
        <v>67</v>
      </c>
      <c r="K3226" t="s">
        <v>33</v>
      </c>
      <c r="L3226" s="8">
        <v>4.5</v>
      </c>
      <c r="M3226" s="8">
        <v>2.1</v>
      </c>
      <c r="N3226">
        <v>127</v>
      </c>
      <c r="O3226" s="8">
        <v>571.5</v>
      </c>
      <c r="P3226" s="14">
        <v>5.5999999999999999E-3</v>
      </c>
      <c r="Q3226" s="8">
        <v>3.2</v>
      </c>
      <c r="R3226" s="8">
        <v>568.29999999999995</v>
      </c>
      <c r="S3226" s="8">
        <v>266.7</v>
      </c>
      <c r="T3226" s="8">
        <v>301.60000000000002</v>
      </c>
      <c r="U3226">
        <v>0</v>
      </c>
      <c r="V3226" s="8">
        <v>0</v>
      </c>
      <c r="W3226" s="8">
        <v>0</v>
      </c>
      <c r="X3226" s="8">
        <v>301.60000000000002</v>
      </c>
    </row>
    <row r="3227" spans="1:24" x14ac:dyDescent="0.25">
      <c r="A3227" t="s">
        <v>3553</v>
      </c>
      <c r="B3227" s="1">
        <v>45333</v>
      </c>
      <c r="C3227" t="s">
        <v>520</v>
      </c>
      <c r="D3227" t="s">
        <v>521</v>
      </c>
      <c r="E3227" t="s">
        <v>63</v>
      </c>
      <c r="F3227" t="s">
        <v>37</v>
      </c>
      <c r="G3227" t="s">
        <v>64</v>
      </c>
      <c r="H3227" t="s">
        <v>65</v>
      </c>
      <c r="I3227" t="s">
        <v>99</v>
      </c>
      <c r="J3227" t="s">
        <v>100</v>
      </c>
      <c r="K3227" t="s">
        <v>49</v>
      </c>
      <c r="L3227" s="8">
        <v>3.8</v>
      </c>
      <c r="M3227" s="8">
        <v>2.6</v>
      </c>
      <c r="N3227">
        <v>24</v>
      </c>
      <c r="O3227" s="8">
        <v>91.2</v>
      </c>
      <c r="P3227" s="14">
        <v>1.3100000000000001E-2</v>
      </c>
      <c r="Q3227" s="8">
        <v>1.19</v>
      </c>
      <c r="R3227" s="8">
        <v>90.01</v>
      </c>
      <c r="S3227" s="8">
        <v>62.4</v>
      </c>
      <c r="T3227" s="8">
        <v>27.61</v>
      </c>
      <c r="U3227">
        <v>0</v>
      </c>
      <c r="V3227" s="8">
        <v>0</v>
      </c>
      <c r="W3227" s="8">
        <v>0</v>
      </c>
      <c r="X3227" s="8">
        <v>27.61</v>
      </c>
    </row>
    <row r="3228" spans="1:24" x14ac:dyDescent="0.25">
      <c r="A3228" t="s">
        <v>3554</v>
      </c>
      <c r="B3228" s="1">
        <v>45338</v>
      </c>
      <c r="C3228" t="s">
        <v>177</v>
      </c>
      <c r="D3228" t="s">
        <v>178</v>
      </c>
      <c r="E3228" t="s">
        <v>27</v>
      </c>
      <c r="F3228" t="s">
        <v>37</v>
      </c>
      <c r="G3228" t="s">
        <v>38</v>
      </c>
      <c r="H3228" t="s">
        <v>39</v>
      </c>
      <c r="I3228" t="s">
        <v>57</v>
      </c>
      <c r="J3228" t="s">
        <v>58</v>
      </c>
      <c r="K3228" t="s">
        <v>59</v>
      </c>
      <c r="L3228" s="8">
        <v>10.5</v>
      </c>
      <c r="M3228" s="8">
        <v>7.5</v>
      </c>
      <c r="N3228">
        <v>30</v>
      </c>
      <c r="O3228" s="8">
        <v>315</v>
      </c>
      <c r="P3228" s="14">
        <v>1.7899999999999999E-2</v>
      </c>
      <c r="Q3228" s="8">
        <v>5.64</v>
      </c>
      <c r="R3228" s="8">
        <v>309.36</v>
      </c>
      <c r="S3228" s="8">
        <v>225</v>
      </c>
      <c r="T3228" s="8">
        <v>84.36</v>
      </c>
      <c r="U3228">
        <v>0</v>
      </c>
      <c r="V3228" s="8">
        <v>0</v>
      </c>
      <c r="W3228" s="8">
        <v>0</v>
      </c>
      <c r="X3228" s="8">
        <v>84.36</v>
      </c>
    </row>
    <row r="3229" spans="1:24" x14ac:dyDescent="0.25">
      <c r="A3229" t="s">
        <v>3555</v>
      </c>
      <c r="B3229" s="1">
        <v>45331</v>
      </c>
      <c r="C3229" t="s">
        <v>51</v>
      </c>
      <c r="D3229" t="s">
        <v>52</v>
      </c>
      <c r="E3229" t="s">
        <v>53</v>
      </c>
      <c r="F3229" t="s">
        <v>54</v>
      </c>
      <c r="G3229" t="s">
        <v>55</v>
      </c>
      <c r="H3229" t="s">
        <v>56</v>
      </c>
      <c r="I3229" t="s">
        <v>99</v>
      </c>
      <c r="J3229" t="s">
        <v>100</v>
      </c>
      <c r="K3229" t="s">
        <v>49</v>
      </c>
      <c r="L3229" s="8">
        <v>3.8</v>
      </c>
      <c r="M3229" s="8">
        <v>2.6</v>
      </c>
      <c r="N3229">
        <v>16</v>
      </c>
      <c r="O3229" s="8">
        <v>60.8</v>
      </c>
      <c r="P3229" s="14">
        <v>5.7000000000000002E-3</v>
      </c>
      <c r="Q3229" s="8">
        <v>0.35</v>
      </c>
      <c r="R3229" s="8">
        <v>60.45</v>
      </c>
      <c r="S3229" s="8">
        <v>41.6</v>
      </c>
      <c r="T3229" s="8">
        <v>18.850000000000001</v>
      </c>
      <c r="U3229">
        <v>0</v>
      </c>
      <c r="V3229" s="8">
        <v>0</v>
      </c>
      <c r="W3229" s="8">
        <v>0</v>
      </c>
      <c r="X3229" s="8">
        <v>18.850000000000001</v>
      </c>
    </row>
    <row r="3230" spans="1:24" x14ac:dyDescent="0.25">
      <c r="A3230" t="s">
        <v>3556</v>
      </c>
      <c r="B3230" s="1">
        <v>45432</v>
      </c>
      <c r="C3230" t="s">
        <v>69</v>
      </c>
      <c r="D3230" t="s">
        <v>70</v>
      </c>
      <c r="E3230" t="s">
        <v>71</v>
      </c>
      <c r="F3230" t="s">
        <v>37</v>
      </c>
      <c r="G3230" t="s">
        <v>72</v>
      </c>
      <c r="H3230" t="s">
        <v>73</v>
      </c>
      <c r="I3230" t="s">
        <v>156</v>
      </c>
      <c r="J3230" t="s">
        <v>157</v>
      </c>
      <c r="K3230" t="s">
        <v>42</v>
      </c>
      <c r="L3230" s="8">
        <v>6.2</v>
      </c>
      <c r="M3230" s="8">
        <v>1.9</v>
      </c>
      <c r="N3230">
        <v>8</v>
      </c>
      <c r="O3230" s="8">
        <v>49.6</v>
      </c>
      <c r="P3230" s="14">
        <v>1.6E-2</v>
      </c>
      <c r="Q3230" s="8">
        <v>0.79</v>
      </c>
      <c r="R3230" s="8">
        <v>48.81</v>
      </c>
      <c r="S3230" s="8">
        <v>15.2</v>
      </c>
      <c r="T3230" s="8">
        <v>33.61</v>
      </c>
      <c r="U3230">
        <v>0</v>
      </c>
      <c r="V3230" s="8">
        <v>0</v>
      </c>
      <c r="W3230" s="8">
        <v>0</v>
      </c>
      <c r="X3230" s="8">
        <v>33.61</v>
      </c>
    </row>
    <row r="3231" spans="1:24" x14ac:dyDescent="0.25">
      <c r="A3231" t="s">
        <v>3557</v>
      </c>
      <c r="B3231" s="1">
        <v>46022</v>
      </c>
      <c r="C3231" t="s">
        <v>301</v>
      </c>
      <c r="D3231" t="s">
        <v>302</v>
      </c>
      <c r="E3231" t="s">
        <v>63</v>
      </c>
      <c r="F3231" t="s">
        <v>37</v>
      </c>
      <c r="G3231" t="s">
        <v>64</v>
      </c>
      <c r="H3231" t="s">
        <v>65</v>
      </c>
      <c r="I3231" t="s">
        <v>185</v>
      </c>
      <c r="J3231" t="s">
        <v>186</v>
      </c>
      <c r="K3231" t="s">
        <v>59</v>
      </c>
      <c r="L3231" s="8">
        <v>4.9000000000000004</v>
      </c>
      <c r="M3231" s="8">
        <v>3.1</v>
      </c>
      <c r="N3231">
        <v>11</v>
      </c>
      <c r="O3231" s="8">
        <v>53.9</v>
      </c>
      <c r="P3231" s="14">
        <v>4.7000000000000002E-3</v>
      </c>
      <c r="Q3231" s="8">
        <v>0.25</v>
      </c>
      <c r="R3231" s="8">
        <v>53.65</v>
      </c>
      <c r="S3231" s="8">
        <v>34.1</v>
      </c>
      <c r="T3231" s="8">
        <v>19.55</v>
      </c>
      <c r="U3231">
        <v>0</v>
      </c>
      <c r="V3231" s="8">
        <v>0</v>
      </c>
      <c r="W3231" s="8">
        <v>0</v>
      </c>
      <c r="X3231" s="8">
        <v>19.55</v>
      </c>
    </row>
    <row r="3232" spans="1:24" x14ac:dyDescent="0.25">
      <c r="A3232" t="s">
        <v>3558</v>
      </c>
      <c r="B3232" s="1">
        <v>45633</v>
      </c>
      <c r="C3232" t="s">
        <v>183</v>
      </c>
      <c r="D3232" t="s">
        <v>184</v>
      </c>
      <c r="E3232" t="s">
        <v>63</v>
      </c>
      <c r="F3232" t="s">
        <v>89</v>
      </c>
      <c r="G3232" t="s">
        <v>64</v>
      </c>
      <c r="H3232" t="s">
        <v>65</v>
      </c>
      <c r="I3232" t="s">
        <v>57</v>
      </c>
      <c r="J3232" t="s">
        <v>58</v>
      </c>
      <c r="K3232" t="s">
        <v>59</v>
      </c>
      <c r="L3232" s="8">
        <v>10.5</v>
      </c>
      <c r="M3232" s="8">
        <v>7.5</v>
      </c>
      <c r="N3232">
        <v>237</v>
      </c>
      <c r="O3232" s="8">
        <v>2488.5</v>
      </c>
      <c r="P3232" s="14">
        <v>2.9700000000000001E-2</v>
      </c>
      <c r="Q3232" s="8">
        <v>73.91</v>
      </c>
      <c r="R3232" s="8">
        <v>2414.59</v>
      </c>
      <c r="S3232" s="8">
        <v>1777.5</v>
      </c>
      <c r="T3232" s="8">
        <v>637.09</v>
      </c>
      <c r="U3232">
        <v>0</v>
      </c>
      <c r="V3232" s="8">
        <v>0</v>
      </c>
      <c r="W3232" s="8">
        <v>0</v>
      </c>
      <c r="X3232" s="8">
        <v>637.09</v>
      </c>
    </row>
    <row r="3233" spans="1:24" x14ac:dyDescent="0.25">
      <c r="A3233" t="s">
        <v>3559</v>
      </c>
      <c r="B3233" s="1">
        <v>46115</v>
      </c>
      <c r="C3233" t="s">
        <v>266</v>
      </c>
      <c r="D3233" t="s">
        <v>267</v>
      </c>
      <c r="E3233" t="s">
        <v>53</v>
      </c>
      <c r="F3233" t="s">
        <v>54</v>
      </c>
      <c r="G3233" t="s">
        <v>55</v>
      </c>
      <c r="H3233" t="s">
        <v>56</v>
      </c>
      <c r="I3233" t="s">
        <v>130</v>
      </c>
      <c r="J3233" t="s">
        <v>131</v>
      </c>
      <c r="K3233" t="s">
        <v>42</v>
      </c>
      <c r="L3233" s="8">
        <v>4.8</v>
      </c>
      <c r="M3233" s="8">
        <v>1.4</v>
      </c>
      <c r="N3233">
        <v>27</v>
      </c>
      <c r="O3233" s="8">
        <v>129.6</v>
      </c>
      <c r="P3233" s="14">
        <v>1.4E-2</v>
      </c>
      <c r="Q3233" s="8">
        <v>1.81</v>
      </c>
      <c r="R3233" s="8">
        <v>127.79</v>
      </c>
      <c r="S3233" s="8">
        <v>37.799999999999997</v>
      </c>
      <c r="T3233" s="8">
        <v>89.99</v>
      </c>
      <c r="U3233">
        <v>0</v>
      </c>
      <c r="V3233" s="8">
        <v>0</v>
      </c>
      <c r="W3233" s="8">
        <v>0</v>
      </c>
      <c r="X3233" s="8">
        <v>89.99</v>
      </c>
    </row>
    <row r="3234" spans="1:24" x14ac:dyDescent="0.25">
      <c r="A3234" t="s">
        <v>3560</v>
      </c>
      <c r="B3234" s="1">
        <v>45777</v>
      </c>
      <c r="C3234" t="s">
        <v>315</v>
      </c>
      <c r="D3234" t="s">
        <v>316</v>
      </c>
      <c r="E3234" t="s">
        <v>27</v>
      </c>
      <c r="F3234" t="s">
        <v>46</v>
      </c>
      <c r="G3234" t="s">
        <v>29</v>
      </c>
      <c r="H3234" t="s">
        <v>30</v>
      </c>
      <c r="I3234" t="s">
        <v>84</v>
      </c>
      <c r="J3234" t="s">
        <v>85</v>
      </c>
      <c r="K3234" t="s">
        <v>42</v>
      </c>
      <c r="L3234" s="8">
        <v>9.9</v>
      </c>
      <c r="M3234" s="8">
        <v>3.1</v>
      </c>
      <c r="N3234">
        <v>9</v>
      </c>
      <c r="O3234" s="8">
        <v>89.1</v>
      </c>
      <c r="P3234" s="14">
        <v>6.8400000000000002E-2</v>
      </c>
      <c r="Q3234" s="8">
        <v>6.09</v>
      </c>
      <c r="R3234" s="8">
        <v>83.01</v>
      </c>
      <c r="S3234" s="8">
        <v>27.9</v>
      </c>
      <c r="T3234" s="8">
        <v>55.11</v>
      </c>
      <c r="U3234">
        <v>0</v>
      </c>
      <c r="V3234" s="8">
        <v>0</v>
      </c>
      <c r="W3234" s="8">
        <v>0</v>
      </c>
      <c r="X3234" s="8">
        <v>55.11</v>
      </c>
    </row>
    <row r="3235" spans="1:24" x14ac:dyDescent="0.25">
      <c r="A3235" t="s">
        <v>3561</v>
      </c>
      <c r="B3235" s="1">
        <v>45823</v>
      </c>
      <c r="C3235" t="s">
        <v>528</v>
      </c>
      <c r="D3235" t="s">
        <v>529</v>
      </c>
      <c r="E3235" t="s">
        <v>27</v>
      </c>
      <c r="F3235" t="s">
        <v>54</v>
      </c>
      <c r="G3235" t="s">
        <v>38</v>
      </c>
      <c r="H3235" t="s">
        <v>39</v>
      </c>
      <c r="I3235" t="s">
        <v>66</v>
      </c>
      <c r="J3235" t="s">
        <v>67</v>
      </c>
      <c r="K3235" t="s">
        <v>33</v>
      </c>
      <c r="L3235" s="8">
        <v>4.5</v>
      </c>
      <c r="M3235" s="8">
        <v>2.1</v>
      </c>
      <c r="N3235">
        <v>56</v>
      </c>
      <c r="O3235" s="8">
        <v>252</v>
      </c>
      <c r="P3235" s="14">
        <v>2.2800000000000001E-2</v>
      </c>
      <c r="Q3235" s="8">
        <v>5.75</v>
      </c>
      <c r="R3235" s="8">
        <v>246.25</v>
      </c>
      <c r="S3235" s="8">
        <v>117.6</v>
      </c>
      <c r="T3235" s="8">
        <v>128.65</v>
      </c>
      <c r="U3235">
        <v>0</v>
      </c>
      <c r="V3235" s="8">
        <v>0</v>
      </c>
      <c r="W3235" s="8">
        <v>0</v>
      </c>
      <c r="X3235" s="8">
        <v>128.65</v>
      </c>
    </row>
    <row r="3236" spans="1:24" x14ac:dyDescent="0.25">
      <c r="A3236" t="s">
        <v>3562</v>
      </c>
      <c r="B3236" s="1">
        <v>45759</v>
      </c>
      <c r="C3236" t="s">
        <v>406</v>
      </c>
      <c r="D3236" t="s">
        <v>407</v>
      </c>
      <c r="E3236" t="s">
        <v>63</v>
      </c>
      <c r="F3236" t="s">
        <v>37</v>
      </c>
      <c r="G3236" t="s">
        <v>79</v>
      </c>
      <c r="H3236" t="s">
        <v>80</v>
      </c>
      <c r="I3236" t="s">
        <v>84</v>
      </c>
      <c r="J3236" t="s">
        <v>85</v>
      </c>
      <c r="K3236" t="s">
        <v>42</v>
      </c>
      <c r="L3236" s="8">
        <v>9.9</v>
      </c>
      <c r="M3236" s="8">
        <v>3.1</v>
      </c>
      <c r="N3236">
        <v>38</v>
      </c>
      <c r="O3236" s="8">
        <v>376.2</v>
      </c>
      <c r="P3236" s="14">
        <v>3.0999999999999999E-3</v>
      </c>
      <c r="Q3236" s="8">
        <v>1.17</v>
      </c>
      <c r="R3236" s="8">
        <v>375.03</v>
      </c>
      <c r="S3236" s="8">
        <v>117.8</v>
      </c>
      <c r="T3236" s="8">
        <v>257.23</v>
      </c>
      <c r="U3236">
        <v>0</v>
      </c>
      <c r="V3236" s="8">
        <v>0</v>
      </c>
      <c r="W3236" s="8">
        <v>0</v>
      </c>
      <c r="X3236" s="8">
        <v>257.23</v>
      </c>
    </row>
    <row r="3237" spans="1:24" x14ac:dyDescent="0.25">
      <c r="A3237" t="s">
        <v>3563</v>
      </c>
      <c r="B3237" s="1">
        <v>45444</v>
      </c>
      <c r="C3237" t="s">
        <v>69</v>
      </c>
      <c r="D3237" t="s">
        <v>70</v>
      </c>
      <c r="E3237" t="s">
        <v>71</v>
      </c>
      <c r="F3237" t="s">
        <v>37</v>
      </c>
      <c r="G3237" t="s">
        <v>165</v>
      </c>
      <c r="H3237" t="s">
        <v>166</v>
      </c>
      <c r="I3237" t="s">
        <v>185</v>
      </c>
      <c r="J3237" t="s">
        <v>186</v>
      </c>
      <c r="K3237" t="s">
        <v>59</v>
      </c>
      <c r="L3237" s="8">
        <v>4.9000000000000004</v>
      </c>
      <c r="M3237" s="8">
        <v>3.1</v>
      </c>
      <c r="N3237">
        <v>8</v>
      </c>
      <c r="O3237" s="8">
        <v>39.200000000000003</v>
      </c>
      <c r="P3237" s="14">
        <v>1.7600000000000001E-2</v>
      </c>
      <c r="Q3237" s="8">
        <v>0.69</v>
      </c>
      <c r="R3237" s="8">
        <v>38.51</v>
      </c>
      <c r="S3237" s="8">
        <v>24.8</v>
      </c>
      <c r="T3237" s="8">
        <v>13.71</v>
      </c>
      <c r="U3237">
        <v>0</v>
      </c>
      <c r="V3237" s="8">
        <v>0</v>
      </c>
      <c r="W3237" s="8">
        <v>0</v>
      </c>
      <c r="X3237" s="8">
        <v>13.71</v>
      </c>
    </row>
    <row r="3238" spans="1:24" x14ac:dyDescent="0.25">
      <c r="A3238" t="s">
        <v>3564</v>
      </c>
      <c r="B3238" s="1">
        <v>45912</v>
      </c>
      <c r="C3238" t="s">
        <v>546</v>
      </c>
      <c r="D3238" t="s">
        <v>547</v>
      </c>
      <c r="E3238" t="s">
        <v>27</v>
      </c>
      <c r="F3238" t="s">
        <v>89</v>
      </c>
      <c r="G3238" t="s">
        <v>29</v>
      </c>
      <c r="H3238" t="s">
        <v>30</v>
      </c>
      <c r="I3238" t="s">
        <v>84</v>
      </c>
      <c r="J3238" t="s">
        <v>85</v>
      </c>
      <c r="K3238" t="s">
        <v>42</v>
      </c>
      <c r="L3238" s="8">
        <v>9.9</v>
      </c>
      <c r="M3238" s="8">
        <v>3.1</v>
      </c>
      <c r="N3238">
        <v>73</v>
      </c>
      <c r="O3238" s="8">
        <v>722.7</v>
      </c>
      <c r="P3238" s="14">
        <v>0.48399999999999999</v>
      </c>
      <c r="Q3238" s="8">
        <v>349.79</v>
      </c>
      <c r="R3238" s="8">
        <v>372.91</v>
      </c>
      <c r="S3238" s="8">
        <v>226.3</v>
      </c>
      <c r="T3238" s="8">
        <v>146.61000000000001</v>
      </c>
      <c r="U3238">
        <v>0</v>
      </c>
      <c r="V3238" s="8">
        <v>0</v>
      </c>
      <c r="W3238" s="8">
        <v>0</v>
      </c>
      <c r="X3238" s="8">
        <v>146.61000000000001</v>
      </c>
    </row>
    <row r="3239" spans="1:24" x14ac:dyDescent="0.25">
      <c r="A3239" t="s">
        <v>3565</v>
      </c>
      <c r="B3239" s="1">
        <v>46206</v>
      </c>
      <c r="C3239" t="s">
        <v>667</v>
      </c>
      <c r="D3239" t="s">
        <v>668</v>
      </c>
      <c r="E3239" t="s">
        <v>63</v>
      </c>
      <c r="F3239" t="s">
        <v>54</v>
      </c>
      <c r="G3239" t="s">
        <v>64</v>
      </c>
      <c r="H3239" t="s">
        <v>65</v>
      </c>
      <c r="I3239" t="s">
        <v>112</v>
      </c>
      <c r="J3239" t="s">
        <v>113</v>
      </c>
      <c r="K3239" t="s">
        <v>42</v>
      </c>
      <c r="L3239" s="8">
        <v>8.5</v>
      </c>
      <c r="M3239" s="8">
        <v>2.8</v>
      </c>
      <c r="N3239">
        <v>98</v>
      </c>
      <c r="O3239" s="8">
        <v>833</v>
      </c>
      <c r="P3239" s="14">
        <v>2.4799999999999999E-2</v>
      </c>
      <c r="Q3239" s="8">
        <v>20.66</v>
      </c>
      <c r="R3239" s="8">
        <v>812.34</v>
      </c>
      <c r="S3239" s="8">
        <v>274.39999999999998</v>
      </c>
      <c r="T3239" s="8">
        <v>537.94000000000005</v>
      </c>
      <c r="U3239">
        <v>0</v>
      </c>
      <c r="V3239" s="8">
        <v>0</v>
      </c>
      <c r="W3239" s="8">
        <v>0</v>
      </c>
      <c r="X3239" s="8">
        <v>537.94000000000005</v>
      </c>
    </row>
    <row r="3240" spans="1:24" x14ac:dyDescent="0.25">
      <c r="A3240" t="s">
        <v>3566</v>
      </c>
      <c r="B3240" s="1">
        <v>45819</v>
      </c>
      <c r="C3240" t="s">
        <v>318</v>
      </c>
      <c r="D3240" t="s">
        <v>319</v>
      </c>
      <c r="E3240" t="s">
        <v>27</v>
      </c>
      <c r="F3240" t="s">
        <v>37</v>
      </c>
      <c r="G3240" t="s">
        <v>29</v>
      </c>
      <c r="H3240" t="s">
        <v>30</v>
      </c>
      <c r="I3240" t="s">
        <v>112</v>
      </c>
      <c r="J3240" t="s">
        <v>113</v>
      </c>
      <c r="K3240" t="s">
        <v>42</v>
      </c>
      <c r="L3240" s="8">
        <v>8.5</v>
      </c>
      <c r="M3240" s="8">
        <v>2.8</v>
      </c>
      <c r="N3240">
        <v>11</v>
      </c>
      <c r="O3240" s="8">
        <v>93.5</v>
      </c>
      <c r="P3240" s="14">
        <v>1.24E-2</v>
      </c>
      <c r="Q3240" s="8">
        <v>1.1599999999999999</v>
      </c>
      <c r="R3240" s="8">
        <v>92.34</v>
      </c>
      <c r="S3240" s="8">
        <v>30.8</v>
      </c>
      <c r="T3240" s="8">
        <v>61.54</v>
      </c>
      <c r="U3240">
        <v>0</v>
      </c>
      <c r="V3240" s="8">
        <v>0</v>
      </c>
      <c r="W3240" s="8">
        <v>0</v>
      </c>
      <c r="X3240" s="8">
        <v>61.54</v>
      </c>
    </row>
    <row r="3241" spans="1:24" x14ac:dyDescent="0.25">
      <c r="A3241" t="s">
        <v>3567</v>
      </c>
      <c r="B3241" s="1">
        <v>45435</v>
      </c>
      <c r="C3241" t="s">
        <v>183</v>
      </c>
      <c r="D3241" t="s">
        <v>184</v>
      </c>
      <c r="E3241" t="s">
        <v>63</v>
      </c>
      <c r="F3241" t="s">
        <v>89</v>
      </c>
      <c r="G3241" t="s">
        <v>64</v>
      </c>
      <c r="H3241" t="s">
        <v>65</v>
      </c>
      <c r="I3241" t="s">
        <v>127</v>
      </c>
      <c r="J3241" t="s">
        <v>128</v>
      </c>
      <c r="K3241" t="s">
        <v>33</v>
      </c>
      <c r="L3241" s="8">
        <v>7.2</v>
      </c>
      <c r="M3241" s="8">
        <v>3.6</v>
      </c>
      <c r="N3241">
        <v>218</v>
      </c>
      <c r="O3241" s="8">
        <v>1569.6</v>
      </c>
      <c r="P3241" s="14">
        <v>0.17230000000000001</v>
      </c>
      <c r="Q3241" s="8">
        <v>270.44</v>
      </c>
      <c r="R3241" s="8">
        <v>1299.1600000000001</v>
      </c>
      <c r="S3241" s="8">
        <v>784.8</v>
      </c>
      <c r="T3241" s="8">
        <v>514.36</v>
      </c>
      <c r="U3241">
        <v>0</v>
      </c>
      <c r="V3241" s="8">
        <v>0</v>
      </c>
      <c r="W3241" s="8">
        <v>0</v>
      </c>
      <c r="X3241" s="8">
        <v>514.36</v>
      </c>
    </row>
    <row r="3242" spans="1:24" x14ac:dyDescent="0.25">
      <c r="A3242" t="s">
        <v>3568</v>
      </c>
      <c r="B3242" s="1">
        <v>45627</v>
      </c>
      <c r="C3242" t="s">
        <v>139</v>
      </c>
      <c r="D3242" t="s">
        <v>140</v>
      </c>
      <c r="E3242" t="s">
        <v>63</v>
      </c>
      <c r="F3242" t="s">
        <v>54</v>
      </c>
      <c r="G3242" t="s">
        <v>64</v>
      </c>
      <c r="H3242" t="s">
        <v>65</v>
      </c>
      <c r="I3242" t="s">
        <v>130</v>
      </c>
      <c r="J3242" t="s">
        <v>131</v>
      </c>
      <c r="K3242" t="s">
        <v>42</v>
      </c>
      <c r="L3242" s="8">
        <v>4.8</v>
      </c>
      <c r="M3242" s="8">
        <v>1.4</v>
      </c>
      <c r="N3242">
        <v>91</v>
      </c>
      <c r="O3242" s="8">
        <v>436.8</v>
      </c>
      <c r="P3242" s="14">
        <v>3.0000000000000001E-3</v>
      </c>
      <c r="Q3242" s="8">
        <v>1.31</v>
      </c>
      <c r="R3242" s="8">
        <v>435.49</v>
      </c>
      <c r="S3242" s="8">
        <v>127.4</v>
      </c>
      <c r="T3242" s="8">
        <v>308.08999999999997</v>
      </c>
      <c r="U3242">
        <v>0</v>
      </c>
      <c r="V3242" s="8">
        <v>0</v>
      </c>
      <c r="W3242" s="8">
        <v>0</v>
      </c>
      <c r="X3242" s="8">
        <v>308.08999999999997</v>
      </c>
    </row>
    <row r="3243" spans="1:24" x14ac:dyDescent="0.25">
      <c r="A3243" t="s">
        <v>3569</v>
      </c>
      <c r="B3243" s="1">
        <v>46245</v>
      </c>
      <c r="C3243" t="s">
        <v>378</v>
      </c>
      <c r="D3243" t="s">
        <v>379</v>
      </c>
      <c r="E3243" t="s">
        <v>71</v>
      </c>
      <c r="F3243" t="s">
        <v>54</v>
      </c>
      <c r="G3243" t="s">
        <v>72</v>
      </c>
      <c r="H3243" t="s">
        <v>73</v>
      </c>
      <c r="I3243" t="s">
        <v>130</v>
      </c>
      <c r="J3243" t="s">
        <v>131</v>
      </c>
      <c r="K3243" t="s">
        <v>42</v>
      </c>
      <c r="L3243" s="8">
        <v>4.8</v>
      </c>
      <c r="M3243" s="8">
        <v>1.4</v>
      </c>
      <c r="N3243">
        <v>253</v>
      </c>
      <c r="O3243" s="8">
        <v>1214.4000000000001</v>
      </c>
      <c r="P3243" s="14">
        <v>3.5000000000000003E-2</v>
      </c>
      <c r="Q3243" s="8">
        <v>42.5</v>
      </c>
      <c r="R3243" s="8">
        <v>1171.9000000000001</v>
      </c>
      <c r="S3243" s="8">
        <v>354.2</v>
      </c>
      <c r="T3243" s="8">
        <v>817.7</v>
      </c>
      <c r="U3243">
        <v>0</v>
      </c>
      <c r="V3243" s="8">
        <v>0</v>
      </c>
      <c r="W3243" s="8">
        <v>0</v>
      </c>
      <c r="X3243" s="8">
        <v>817.7</v>
      </c>
    </row>
    <row r="3244" spans="1:24" x14ac:dyDescent="0.25">
      <c r="A3244" t="s">
        <v>3570</v>
      </c>
      <c r="B3244" s="1">
        <v>45919</v>
      </c>
      <c r="C3244" t="s">
        <v>520</v>
      </c>
      <c r="D3244" t="s">
        <v>521</v>
      </c>
      <c r="E3244" t="s">
        <v>63</v>
      </c>
      <c r="F3244" t="s">
        <v>37</v>
      </c>
      <c r="G3244" t="s">
        <v>79</v>
      </c>
      <c r="H3244" t="s">
        <v>80</v>
      </c>
      <c r="I3244" t="s">
        <v>66</v>
      </c>
      <c r="J3244" t="s">
        <v>67</v>
      </c>
      <c r="K3244" t="s">
        <v>33</v>
      </c>
      <c r="L3244" s="8">
        <v>4.5</v>
      </c>
      <c r="M3244" s="8">
        <v>2.1</v>
      </c>
      <c r="N3244">
        <v>67</v>
      </c>
      <c r="O3244" s="8">
        <v>301.5</v>
      </c>
      <c r="P3244" s="14">
        <v>1.4E-3</v>
      </c>
      <c r="Q3244" s="8">
        <v>0.42</v>
      </c>
      <c r="R3244" s="8">
        <v>301.08</v>
      </c>
      <c r="S3244" s="8">
        <v>140.69999999999999</v>
      </c>
      <c r="T3244" s="8">
        <v>160.38</v>
      </c>
      <c r="U3244">
        <v>0</v>
      </c>
      <c r="V3244" s="8">
        <v>0</v>
      </c>
      <c r="W3244" s="8">
        <v>0</v>
      </c>
      <c r="X3244" s="8">
        <v>160.38</v>
      </c>
    </row>
    <row r="3245" spans="1:24" x14ac:dyDescent="0.25">
      <c r="A3245" t="s">
        <v>3571</v>
      </c>
      <c r="B3245" s="1">
        <v>45618</v>
      </c>
      <c r="C3245" t="s">
        <v>262</v>
      </c>
      <c r="D3245" t="s">
        <v>263</v>
      </c>
      <c r="E3245" t="s">
        <v>63</v>
      </c>
      <c r="F3245" t="s">
        <v>54</v>
      </c>
      <c r="G3245" t="s">
        <v>64</v>
      </c>
      <c r="H3245" t="s">
        <v>65</v>
      </c>
      <c r="I3245" t="s">
        <v>112</v>
      </c>
      <c r="J3245" t="s">
        <v>113</v>
      </c>
      <c r="K3245" t="s">
        <v>42</v>
      </c>
      <c r="L3245" s="8">
        <v>8.5</v>
      </c>
      <c r="M3245" s="8">
        <v>2.8</v>
      </c>
      <c r="N3245">
        <v>263</v>
      </c>
      <c r="O3245" s="8">
        <v>2235.5</v>
      </c>
      <c r="P3245" s="14">
        <v>1.8800000000000001E-2</v>
      </c>
      <c r="Q3245" s="8">
        <v>42.03</v>
      </c>
      <c r="R3245" s="8">
        <v>2193.4699999999998</v>
      </c>
      <c r="S3245" s="8">
        <v>736.4</v>
      </c>
      <c r="T3245" s="8">
        <v>1457.07</v>
      </c>
      <c r="U3245">
        <v>0</v>
      </c>
      <c r="V3245" s="8">
        <v>0</v>
      </c>
      <c r="W3245" s="8">
        <v>0</v>
      </c>
      <c r="X3245" s="8">
        <v>1457.07</v>
      </c>
    </row>
    <row r="3246" spans="1:24" x14ac:dyDescent="0.25">
      <c r="A3246" t="s">
        <v>3572</v>
      </c>
      <c r="B3246" s="1">
        <v>45458</v>
      </c>
      <c r="C3246" t="s">
        <v>177</v>
      </c>
      <c r="D3246" t="s">
        <v>178</v>
      </c>
      <c r="E3246" t="s">
        <v>27</v>
      </c>
      <c r="F3246" t="s">
        <v>37</v>
      </c>
      <c r="G3246" t="s">
        <v>38</v>
      </c>
      <c r="H3246" t="s">
        <v>39</v>
      </c>
      <c r="I3246" t="s">
        <v>144</v>
      </c>
      <c r="J3246" t="s">
        <v>145</v>
      </c>
      <c r="K3246" t="s">
        <v>33</v>
      </c>
      <c r="L3246" s="8">
        <v>12</v>
      </c>
      <c r="M3246" s="8">
        <v>6.5</v>
      </c>
      <c r="N3246">
        <v>25</v>
      </c>
      <c r="O3246" s="8">
        <v>300</v>
      </c>
      <c r="P3246" s="14">
        <v>4.1200000000000001E-2</v>
      </c>
      <c r="Q3246" s="8">
        <v>12.36</v>
      </c>
      <c r="R3246" s="8">
        <v>287.64</v>
      </c>
      <c r="S3246" s="8">
        <v>162.5</v>
      </c>
      <c r="T3246" s="8">
        <v>125.14</v>
      </c>
      <c r="U3246">
        <v>0</v>
      </c>
      <c r="V3246" s="8">
        <v>0</v>
      </c>
      <c r="W3246" s="8">
        <v>0</v>
      </c>
      <c r="X3246" s="8">
        <v>125.14</v>
      </c>
    </row>
    <row r="3247" spans="1:24" x14ac:dyDescent="0.25">
      <c r="A3247" t="s">
        <v>3573</v>
      </c>
      <c r="B3247" s="1">
        <v>45694</v>
      </c>
      <c r="C3247" t="s">
        <v>461</v>
      </c>
      <c r="D3247" t="s">
        <v>462</v>
      </c>
      <c r="E3247" t="s">
        <v>27</v>
      </c>
      <c r="F3247" t="s">
        <v>37</v>
      </c>
      <c r="G3247" t="s">
        <v>29</v>
      </c>
      <c r="H3247" t="s">
        <v>30</v>
      </c>
      <c r="I3247" t="s">
        <v>156</v>
      </c>
      <c r="J3247" t="s">
        <v>157</v>
      </c>
      <c r="K3247" t="s">
        <v>42</v>
      </c>
      <c r="L3247" s="8">
        <v>6.2</v>
      </c>
      <c r="M3247" s="8">
        <v>1.9</v>
      </c>
      <c r="N3247">
        <v>12</v>
      </c>
      <c r="O3247" s="8">
        <v>74.400000000000006</v>
      </c>
      <c r="P3247" s="14">
        <v>1.3299999999999999E-2</v>
      </c>
      <c r="Q3247" s="8">
        <v>0.99</v>
      </c>
      <c r="R3247" s="8">
        <v>73.41</v>
      </c>
      <c r="S3247" s="8">
        <v>22.8</v>
      </c>
      <c r="T3247" s="8">
        <v>50.61</v>
      </c>
      <c r="U3247">
        <v>0</v>
      </c>
      <c r="V3247" s="8">
        <v>0</v>
      </c>
      <c r="W3247" s="8">
        <v>0</v>
      </c>
      <c r="X3247" s="8">
        <v>50.61</v>
      </c>
    </row>
    <row r="3248" spans="1:24" x14ac:dyDescent="0.25">
      <c r="A3248" t="s">
        <v>3574</v>
      </c>
      <c r="B3248" s="1">
        <v>45923</v>
      </c>
      <c r="C3248" t="s">
        <v>590</v>
      </c>
      <c r="D3248" t="s">
        <v>591</v>
      </c>
      <c r="E3248" t="s">
        <v>27</v>
      </c>
      <c r="F3248" t="s">
        <v>46</v>
      </c>
      <c r="G3248" t="s">
        <v>38</v>
      </c>
      <c r="H3248" t="s">
        <v>39</v>
      </c>
      <c r="I3248" t="s">
        <v>31</v>
      </c>
      <c r="J3248" t="s">
        <v>32</v>
      </c>
      <c r="K3248" t="s">
        <v>33</v>
      </c>
      <c r="L3248" s="8">
        <v>5.8</v>
      </c>
      <c r="M3248" s="8">
        <v>2.7</v>
      </c>
      <c r="N3248">
        <v>9</v>
      </c>
      <c r="O3248" s="8">
        <v>52.2</v>
      </c>
      <c r="P3248" s="14">
        <v>0.12529999999999999</v>
      </c>
      <c r="Q3248" s="8">
        <v>6.54</v>
      </c>
      <c r="R3248" s="8">
        <v>45.66</v>
      </c>
      <c r="S3248" s="8">
        <v>24.3</v>
      </c>
      <c r="T3248" s="8">
        <v>21.36</v>
      </c>
      <c r="U3248">
        <v>0</v>
      </c>
      <c r="V3248" s="8">
        <v>0</v>
      </c>
      <c r="W3248" s="8">
        <v>0</v>
      </c>
      <c r="X3248" s="8">
        <v>21.36</v>
      </c>
    </row>
    <row r="3249" spans="1:24" x14ac:dyDescent="0.25">
      <c r="A3249" t="s">
        <v>3575</v>
      </c>
      <c r="B3249" s="1">
        <v>46049</v>
      </c>
      <c r="C3249" t="s">
        <v>25</v>
      </c>
      <c r="D3249" t="s">
        <v>26</v>
      </c>
      <c r="E3249" t="s">
        <v>27</v>
      </c>
      <c r="F3249" t="s">
        <v>28</v>
      </c>
      <c r="G3249" t="s">
        <v>38</v>
      </c>
      <c r="H3249" t="s">
        <v>39</v>
      </c>
      <c r="I3249" t="s">
        <v>57</v>
      </c>
      <c r="J3249" t="s">
        <v>58</v>
      </c>
      <c r="K3249" t="s">
        <v>59</v>
      </c>
      <c r="L3249" s="8">
        <v>10.5</v>
      </c>
      <c r="M3249" s="8">
        <v>7.5</v>
      </c>
      <c r="N3249">
        <v>68</v>
      </c>
      <c r="O3249" s="8">
        <v>714</v>
      </c>
      <c r="P3249" s="14">
        <v>5.45E-2</v>
      </c>
      <c r="Q3249" s="8">
        <v>38.909999999999997</v>
      </c>
      <c r="R3249" s="8">
        <v>675.09</v>
      </c>
      <c r="S3249" s="8">
        <v>510</v>
      </c>
      <c r="T3249" s="8">
        <v>165.09</v>
      </c>
      <c r="U3249">
        <v>0</v>
      </c>
      <c r="V3249" s="8">
        <v>0</v>
      </c>
      <c r="W3249" s="8">
        <v>0</v>
      </c>
      <c r="X3249" s="8">
        <v>165.09</v>
      </c>
    </row>
    <row r="3250" spans="1:24" x14ac:dyDescent="0.25">
      <c r="A3250" t="s">
        <v>3576</v>
      </c>
      <c r="B3250" s="1">
        <v>46154</v>
      </c>
      <c r="C3250" t="s">
        <v>44</v>
      </c>
      <c r="D3250" t="s">
        <v>45</v>
      </c>
      <c r="E3250" t="s">
        <v>27</v>
      </c>
      <c r="F3250" t="s">
        <v>46</v>
      </c>
      <c r="G3250" t="s">
        <v>38</v>
      </c>
      <c r="H3250" t="s">
        <v>39</v>
      </c>
      <c r="I3250" t="s">
        <v>130</v>
      </c>
      <c r="J3250" t="s">
        <v>131</v>
      </c>
      <c r="K3250" t="s">
        <v>42</v>
      </c>
      <c r="L3250" s="8">
        <v>4.8</v>
      </c>
      <c r="M3250" s="8">
        <v>1.4</v>
      </c>
      <c r="N3250">
        <v>53</v>
      </c>
      <c r="O3250" s="8">
        <v>254.4</v>
      </c>
      <c r="P3250" s="14">
        <v>4.48E-2</v>
      </c>
      <c r="Q3250" s="8">
        <v>11.4</v>
      </c>
      <c r="R3250" s="8">
        <v>243</v>
      </c>
      <c r="S3250" s="8">
        <v>74.2</v>
      </c>
      <c r="T3250" s="8">
        <v>168.8</v>
      </c>
      <c r="U3250">
        <v>0</v>
      </c>
      <c r="V3250" s="8">
        <v>0</v>
      </c>
      <c r="W3250" s="8">
        <v>0</v>
      </c>
      <c r="X3250" s="8">
        <v>168.8</v>
      </c>
    </row>
    <row r="3251" spans="1:24" x14ac:dyDescent="0.25">
      <c r="A3251" t="s">
        <v>3577</v>
      </c>
      <c r="B3251" s="1">
        <v>45598</v>
      </c>
      <c r="C3251" t="s">
        <v>208</v>
      </c>
      <c r="D3251" t="s">
        <v>209</v>
      </c>
      <c r="E3251" t="s">
        <v>27</v>
      </c>
      <c r="F3251" t="s">
        <v>54</v>
      </c>
      <c r="G3251" t="s">
        <v>29</v>
      </c>
      <c r="H3251" t="s">
        <v>30</v>
      </c>
      <c r="I3251" t="s">
        <v>57</v>
      </c>
      <c r="J3251" t="s">
        <v>58</v>
      </c>
      <c r="K3251" t="s">
        <v>59</v>
      </c>
      <c r="L3251" s="8">
        <v>10.5</v>
      </c>
      <c r="M3251" s="8">
        <v>7.5</v>
      </c>
      <c r="N3251">
        <v>86</v>
      </c>
      <c r="O3251" s="8">
        <v>903</v>
      </c>
      <c r="P3251" s="14">
        <v>1.4800000000000001E-2</v>
      </c>
      <c r="Q3251" s="8">
        <v>13.36</v>
      </c>
      <c r="R3251" s="8">
        <v>889.64</v>
      </c>
      <c r="S3251" s="8">
        <v>645</v>
      </c>
      <c r="T3251" s="8">
        <v>244.64</v>
      </c>
      <c r="U3251">
        <v>0</v>
      </c>
      <c r="V3251" s="8">
        <v>0</v>
      </c>
      <c r="W3251" s="8">
        <v>0</v>
      </c>
      <c r="X3251" s="8">
        <v>244.64</v>
      </c>
    </row>
    <row r="3252" spans="1:24" x14ac:dyDescent="0.25">
      <c r="A3252" t="s">
        <v>3578</v>
      </c>
      <c r="B3252" s="1">
        <v>45899</v>
      </c>
      <c r="C3252" t="s">
        <v>174</v>
      </c>
      <c r="D3252" t="s">
        <v>175</v>
      </c>
      <c r="E3252" t="s">
        <v>150</v>
      </c>
      <c r="F3252" t="s">
        <v>54</v>
      </c>
      <c r="G3252" t="s">
        <v>151</v>
      </c>
      <c r="H3252" t="s">
        <v>152</v>
      </c>
      <c r="I3252" t="s">
        <v>74</v>
      </c>
      <c r="J3252" t="s">
        <v>75</v>
      </c>
      <c r="K3252" t="s">
        <v>49</v>
      </c>
      <c r="L3252" s="8">
        <v>11</v>
      </c>
      <c r="M3252" s="8">
        <v>6.8</v>
      </c>
      <c r="N3252">
        <v>26</v>
      </c>
      <c r="O3252" s="8">
        <v>286</v>
      </c>
      <c r="P3252" s="14">
        <v>2.9899999999999999E-2</v>
      </c>
      <c r="Q3252" s="8">
        <v>8.5500000000000007</v>
      </c>
      <c r="R3252" s="8">
        <v>277.45</v>
      </c>
      <c r="S3252" s="8">
        <v>176.8</v>
      </c>
      <c r="T3252" s="8">
        <v>100.65</v>
      </c>
      <c r="U3252">
        <v>0</v>
      </c>
      <c r="V3252" s="8">
        <v>0</v>
      </c>
      <c r="W3252" s="8">
        <v>0</v>
      </c>
      <c r="X3252" s="8">
        <v>100.65</v>
      </c>
    </row>
    <row r="3253" spans="1:24" x14ac:dyDescent="0.25">
      <c r="A3253" t="s">
        <v>3579</v>
      </c>
      <c r="B3253" s="1">
        <v>45636</v>
      </c>
      <c r="C3253" t="s">
        <v>367</v>
      </c>
      <c r="D3253" t="s">
        <v>368</v>
      </c>
      <c r="E3253" t="s">
        <v>63</v>
      </c>
      <c r="F3253" t="s">
        <v>54</v>
      </c>
      <c r="G3253" t="s">
        <v>64</v>
      </c>
      <c r="H3253" t="s">
        <v>65</v>
      </c>
      <c r="I3253" t="s">
        <v>74</v>
      </c>
      <c r="J3253" t="s">
        <v>75</v>
      </c>
      <c r="K3253" t="s">
        <v>49</v>
      </c>
      <c r="L3253" s="8">
        <v>11</v>
      </c>
      <c r="M3253" s="8">
        <v>6.8</v>
      </c>
      <c r="N3253">
        <v>15</v>
      </c>
      <c r="O3253" s="8">
        <v>165</v>
      </c>
      <c r="P3253" s="14">
        <v>6.3E-3</v>
      </c>
      <c r="Q3253" s="8">
        <v>1.04</v>
      </c>
      <c r="R3253" s="8">
        <v>163.96</v>
      </c>
      <c r="S3253" s="8">
        <v>102</v>
      </c>
      <c r="T3253" s="8">
        <v>61.96</v>
      </c>
      <c r="U3253">
        <v>0</v>
      </c>
      <c r="V3253" s="8">
        <v>0</v>
      </c>
      <c r="W3253" s="8">
        <v>0</v>
      </c>
      <c r="X3253" s="8">
        <v>61.96</v>
      </c>
    </row>
    <row r="3254" spans="1:24" x14ac:dyDescent="0.25">
      <c r="A3254" t="s">
        <v>3580</v>
      </c>
      <c r="B3254" s="1">
        <v>45811</v>
      </c>
      <c r="C3254" t="s">
        <v>266</v>
      </c>
      <c r="D3254" t="s">
        <v>267</v>
      </c>
      <c r="E3254" t="s">
        <v>53</v>
      </c>
      <c r="F3254" t="s">
        <v>54</v>
      </c>
      <c r="G3254" t="s">
        <v>55</v>
      </c>
      <c r="H3254" t="s">
        <v>56</v>
      </c>
      <c r="I3254" t="s">
        <v>40</v>
      </c>
      <c r="J3254" t="s">
        <v>41</v>
      </c>
      <c r="K3254" t="s">
        <v>42</v>
      </c>
      <c r="L3254" s="8">
        <v>14.5</v>
      </c>
      <c r="M3254" s="8">
        <v>4.2</v>
      </c>
      <c r="N3254">
        <v>45</v>
      </c>
      <c r="O3254" s="8">
        <v>652.5</v>
      </c>
      <c r="P3254" s="14">
        <v>1.84E-2</v>
      </c>
      <c r="Q3254" s="8">
        <v>12.01</v>
      </c>
      <c r="R3254" s="8">
        <v>640.49</v>
      </c>
      <c r="S3254" s="8">
        <v>189</v>
      </c>
      <c r="T3254" s="8">
        <v>451.49</v>
      </c>
      <c r="U3254">
        <v>0</v>
      </c>
      <c r="V3254" s="8">
        <v>0</v>
      </c>
      <c r="W3254" s="8">
        <v>0</v>
      </c>
      <c r="X3254" s="8">
        <v>451.49</v>
      </c>
    </row>
    <row r="3255" spans="1:24" x14ac:dyDescent="0.25">
      <c r="A3255" t="s">
        <v>3581</v>
      </c>
      <c r="B3255" s="1">
        <v>46140</v>
      </c>
      <c r="C3255" t="s">
        <v>508</v>
      </c>
      <c r="D3255" t="s">
        <v>509</v>
      </c>
      <c r="E3255" t="s">
        <v>27</v>
      </c>
      <c r="F3255" t="s">
        <v>89</v>
      </c>
      <c r="G3255" t="s">
        <v>29</v>
      </c>
      <c r="H3255" t="s">
        <v>30</v>
      </c>
      <c r="I3255" t="s">
        <v>127</v>
      </c>
      <c r="J3255" t="s">
        <v>128</v>
      </c>
      <c r="K3255" t="s">
        <v>33</v>
      </c>
      <c r="L3255" s="8">
        <v>7.2</v>
      </c>
      <c r="M3255" s="8">
        <v>3.6</v>
      </c>
      <c r="N3255">
        <v>33</v>
      </c>
      <c r="O3255" s="8">
        <v>237.6</v>
      </c>
      <c r="P3255" s="14">
        <v>0.1106</v>
      </c>
      <c r="Q3255" s="8">
        <v>26.28</v>
      </c>
      <c r="R3255" s="8">
        <v>211.32</v>
      </c>
      <c r="S3255" s="8">
        <v>118.8</v>
      </c>
      <c r="T3255" s="8">
        <v>92.52</v>
      </c>
      <c r="U3255">
        <v>0</v>
      </c>
      <c r="V3255" s="8">
        <v>0</v>
      </c>
      <c r="W3255" s="8">
        <v>0</v>
      </c>
      <c r="X3255" s="8">
        <v>92.52</v>
      </c>
    </row>
    <row r="3256" spans="1:24" x14ac:dyDescent="0.25">
      <c r="A3256" t="s">
        <v>3582</v>
      </c>
      <c r="B3256" s="1">
        <v>45813</v>
      </c>
      <c r="C3256" t="s">
        <v>220</v>
      </c>
      <c r="D3256" t="s">
        <v>221</v>
      </c>
      <c r="E3256" t="s">
        <v>71</v>
      </c>
      <c r="F3256" t="s">
        <v>28</v>
      </c>
      <c r="G3256" t="s">
        <v>72</v>
      </c>
      <c r="H3256" t="s">
        <v>73</v>
      </c>
      <c r="I3256" t="s">
        <v>47</v>
      </c>
      <c r="J3256" t="s">
        <v>48</v>
      </c>
      <c r="K3256" t="s">
        <v>49</v>
      </c>
      <c r="L3256" s="8">
        <v>5</v>
      </c>
      <c r="M3256" s="8">
        <v>3.2</v>
      </c>
      <c r="N3256">
        <v>152</v>
      </c>
      <c r="O3256" s="8">
        <v>760</v>
      </c>
      <c r="P3256" s="14">
        <v>0.1356</v>
      </c>
      <c r="Q3256" s="8">
        <v>103.06</v>
      </c>
      <c r="R3256" s="8">
        <v>656.94</v>
      </c>
      <c r="S3256" s="8">
        <v>486.4</v>
      </c>
      <c r="T3256" s="8">
        <v>170.54</v>
      </c>
      <c r="U3256">
        <v>0</v>
      </c>
      <c r="V3256" s="8">
        <v>0</v>
      </c>
      <c r="W3256" s="8">
        <v>0</v>
      </c>
      <c r="X3256" s="8">
        <v>170.54</v>
      </c>
    </row>
    <row r="3257" spans="1:24" x14ac:dyDescent="0.25">
      <c r="A3257" t="s">
        <v>3583</v>
      </c>
      <c r="B3257" s="1">
        <v>45837</v>
      </c>
      <c r="C3257" t="s">
        <v>195</v>
      </c>
      <c r="D3257" t="s">
        <v>196</v>
      </c>
      <c r="E3257" t="s">
        <v>150</v>
      </c>
      <c r="F3257" t="s">
        <v>89</v>
      </c>
      <c r="G3257" t="s">
        <v>151</v>
      </c>
      <c r="H3257" t="s">
        <v>152</v>
      </c>
      <c r="I3257" t="s">
        <v>84</v>
      </c>
      <c r="J3257" t="s">
        <v>85</v>
      </c>
      <c r="K3257" t="s">
        <v>42</v>
      </c>
      <c r="L3257" s="8">
        <v>9.9</v>
      </c>
      <c r="M3257" s="8">
        <v>3.1</v>
      </c>
      <c r="N3257">
        <v>223</v>
      </c>
      <c r="O3257" s="8">
        <v>2207.6999999999998</v>
      </c>
      <c r="P3257" s="14">
        <v>9.2999999999999999E-2</v>
      </c>
      <c r="Q3257" s="8">
        <v>205.32</v>
      </c>
      <c r="R3257" s="8">
        <v>2002.38</v>
      </c>
      <c r="S3257" s="8">
        <v>691.3</v>
      </c>
      <c r="T3257" s="8">
        <v>1311.08</v>
      </c>
      <c r="U3257">
        <v>0</v>
      </c>
      <c r="V3257" s="8">
        <v>0</v>
      </c>
      <c r="W3257" s="8">
        <v>0</v>
      </c>
      <c r="X3257" s="8">
        <v>1311.08</v>
      </c>
    </row>
    <row r="3258" spans="1:24" x14ac:dyDescent="0.25">
      <c r="A3258" t="s">
        <v>3584</v>
      </c>
      <c r="B3258" s="1">
        <v>45793</v>
      </c>
      <c r="C3258" t="s">
        <v>410</v>
      </c>
      <c r="D3258" t="s">
        <v>411</v>
      </c>
      <c r="E3258" t="s">
        <v>150</v>
      </c>
      <c r="F3258" t="s">
        <v>46</v>
      </c>
      <c r="G3258" t="s">
        <v>151</v>
      </c>
      <c r="H3258" t="s">
        <v>152</v>
      </c>
      <c r="I3258" t="s">
        <v>31</v>
      </c>
      <c r="J3258" t="s">
        <v>32</v>
      </c>
      <c r="K3258" t="s">
        <v>33</v>
      </c>
      <c r="L3258" s="8">
        <v>5.8</v>
      </c>
      <c r="M3258" s="8">
        <v>2.7</v>
      </c>
      <c r="N3258">
        <v>8</v>
      </c>
      <c r="O3258" s="8">
        <v>46.4</v>
      </c>
      <c r="P3258" s="14">
        <v>0.13789999999999999</v>
      </c>
      <c r="Q3258" s="8">
        <v>6.4</v>
      </c>
      <c r="R3258" s="8">
        <v>40</v>
      </c>
      <c r="S3258" s="8">
        <v>21.6</v>
      </c>
      <c r="T3258" s="8">
        <v>18.399999999999999</v>
      </c>
      <c r="U3258">
        <v>0</v>
      </c>
      <c r="V3258" s="8">
        <v>0</v>
      </c>
      <c r="W3258" s="8">
        <v>0</v>
      </c>
      <c r="X3258" s="8">
        <v>18.399999999999999</v>
      </c>
    </row>
    <row r="3259" spans="1:24" x14ac:dyDescent="0.25">
      <c r="A3259" t="s">
        <v>3585</v>
      </c>
      <c r="B3259" s="1">
        <v>46017</v>
      </c>
      <c r="C3259" t="s">
        <v>69</v>
      </c>
      <c r="D3259" t="s">
        <v>70</v>
      </c>
      <c r="E3259" t="s">
        <v>71</v>
      </c>
      <c r="F3259" t="s">
        <v>37</v>
      </c>
      <c r="G3259" t="s">
        <v>165</v>
      </c>
      <c r="H3259" t="s">
        <v>166</v>
      </c>
      <c r="I3259" t="s">
        <v>84</v>
      </c>
      <c r="J3259" t="s">
        <v>85</v>
      </c>
      <c r="K3259" t="s">
        <v>42</v>
      </c>
      <c r="L3259" s="8">
        <v>9.9</v>
      </c>
      <c r="M3259" s="8">
        <v>3.1</v>
      </c>
      <c r="N3259">
        <v>40</v>
      </c>
      <c r="O3259" s="8">
        <v>396</v>
      </c>
      <c r="P3259" s="14">
        <v>5.1700000000000003E-2</v>
      </c>
      <c r="Q3259" s="8">
        <v>20.47</v>
      </c>
      <c r="R3259" s="8">
        <v>375.53</v>
      </c>
      <c r="S3259" s="8">
        <v>124</v>
      </c>
      <c r="T3259" s="8">
        <v>251.53</v>
      </c>
      <c r="U3259">
        <v>0</v>
      </c>
      <c r="V3259" s="8">
        <v>0</v>
      </c>
      <c r="W3259" s="8">
        <v>0</v>
      </c>
      <c r="X3259" s="8">
        <v>251.53</v>
      </c>
    </row>
    <row r="3260" spans="1:24" x14ac:dyDescent="0.25">
      <c r="A3260" t="s">
        <v>3586</v>
      </c>
      <c r="B3260" s="1">
        <v>45868</v>
      </c>
      <c r="C3260" t="s">
        <v>315</v>
      </c>
      <c r="D3260" t="s">
        <v>316</v>
      </c>
      <c r="E3260" t="s">
        <v>27</v>
      </c>
      <c r="F3260" t="s">
        <v>46</v>
      </c>
      <c r="G3260" t="s">
        <v>29</v>
      </c>
      <c r="H3260" t="s">
        <v>30</v>
      </c>
      <c r="I3260" t="s">
        <v>122</v>
      </c>
      <c r="J3260" t="s">
        <v>123</v>
      </c>
      <c r="K3260" t="s">
        <v>59</v>
      </c>
      <c r="L3260" s="8">
        <v>5.5</v>
      </c>
      <c r="M3260" s="8">
        <v>3.8</v>
      </c>
      <c r="N3260">
        <v>3</v>
      </c>
      <c r="O3260" s="8">
        <v>16.5</v>
      </c>
      <c r="P3260" s="14">
        <v>0.1537</v>
      </c>
      <c r="Q3260" s="8">
        <v>2.54</v>
      </c>
      <c r="R3260" s="8">
        <v>13.96</v>
      </c>
      <c r="S3260" s="8">
        <v>11.4</v>
      </c>
      <c r="T3260" s="8">
        <v>2.56</v>
      </c>
      <c r="U3260">
        <v>0</v>
      </c>
      <c r="V3260" s="8">
        <v>0</v>
      </c>
      <c r="W3260" s="8">
        <v>0</v>
      </c>
      <c r="X3260" s="8">
        <v>2.56</v>
      </c>
    </row>
    <row r="3261" spans="1:24" x14ac:dyDescent="0.25">
      <c r="A3261" t="s">
        <v>3587</v>
      </c>
      <c r="B3261" s="1">
        <v>45598</v>
      </c>
      <c r="C3261" t="s">
        <v>162</v>
      </c>
      <c r="D3261" t="s">
        <v>163</v>
      </c>
      <c r="E3261" t="s">
        <v>150</v>
      </c>
      <c r="F3261" t="s">
        <v>89</v>
      </c>
      <c r="G3261" t="s">
        <v>151</v>
      </c>
      <c r="H3261" t="s">
        <v>152</v>
      </c>
      <c r="I3261" t="s">
        <v>99</v>
      </c>
      <c r="J3261" t="s">
        <v>100</v>
      </c>
      <c r="K3261" t="s">
        <v>49</v>
      </c>
      <c r="L3261" s="8">
        <v>3.8</v>
      </c>
      <c r="M3261" s="8">
        <v>2.6</v>
      </c>
      <c r="N3261">
        <v>50</v>
      </c>
      <c r="O3261" s="8">
        <v>190</v>
      </c>
      <c r="P3261" s="14">
        <v>0.49099999999999999</v>
      </c>
      <c r="Q3261" s="8">
        <v>93.29</v>
      </c>
      <c r="R3261" s="8">
        <v>96.71</v>
      </c>
      <c r="S3261" s="8">
        <v>130</v>
      </c>
      <c r="T3261" s="8">
        <v>-33.29</v>
      </c>
      <c r="U3261">
        <v>0</v>
      </c>
      <c r="V3261" s="8">
        <v>0</v>
      </c>
      <c r="W3261" s="8">
        <v>0</v>
      </c>
      <c r="X3261" s="8">
        <v>-33.29</v>
      </c>
    </row>
    <row r="3262" spans="1:24" x14ac:dyDescent="0.25">
      <c r="A3262" t="s">
        <v>3588</v>
      </c>
      <c r="B3262" s="1">
        <v>45778</v>
      </c>
      <c r="C3262" t="s">
        <v>171</v>
      </c>
      <c r="D3262" t="s">
        <v>172</v>
      </c>
      <c r="E3262" t="s">
        <v>27</v>
      </c>
      <c r="F3262" t="s">
        <v>46</v>
      </c>
      <c r="G3262" t="s">
        <v>38</v>
      </c>
      <c r="H3262" t="s">
        <v>39</v>
      </c>
      <c r="I3262" t="s">
        <v>47</v>
      </c>
      <c r="J3262" t="s">
        <v>48</v>
      </c>
      <c r="K3262" t="s">
        <v>49</v>
      </c>
      <c r="L3262" s="8">
        <v>5</v>
      </c>
      <c r="M3262" s="8">
        <v>3.2</v>
      </c>
      <c r="N3262">
        <v>19</v>
      </c>
      <c r="O3262" s="8">
        <v>95</v>
      </c>
      <c r="P3262" s="14">
        <v>2.1899999999999999E-2</v>
      </c>
      <c r="Q3262" s="8">
        <v>2.08</v>
      </c>
      <c r="R3262" s="8">
        <v>92.92</v>
      </c>
      <c r="S3262" s="8">
        <v>60.8</v>
      </c>
      <c r="T3262" s="8">
        <v>32.119999999999997</v>
      </c>
      <c r="U3262">
        <v>0</v>
      </c>
      <c r="V3262" s="8">
        <v>0</v>
      </c>
      <c r="W3262" s="8">
        <v>0</v>
      </c>
      <c r="X3262" s="8">
        <v>32.119999999999997</v>
      </c>
    </row>
    <row r="3263" spans="1:24" x14ac:dyDescent="0.25">
      <c r="A3263" t="s">
        <v>3589</v>
      </c>
      <c r="B3263" s="1">
        <v>46127</v>
      </c>
      <c r="C3263" t="s">
        <v>258</v>
      </c>
      <c r="D3263" t="s">
        <v>259</v>
      </c>
      <c r="E3263" t="s">
        <v>71</v>
      </c>
      <c r="F3263" t="s">
        <v>28</v>
      </c>
      <c r="G3263" t="s">
        <v>165</v>
      </c>
      <c r="H3263" t="s">
        <v>166</v>
      </c>
      <c r="I3263" t="s">
        <v>117</v>
      </c>
      <c r="J3263" t="s">
        <v>118</v>
      </c>
      <c r="K3263" t="s">
        <v>59</v>
      </c>
      <c r="L3263" s="8">
        <v>6</v>
      </c>
      <c r="M3263" s="8">
        <v>4.2</v>
      </c>
      <c r="N3263">
        <v>168</v>
      </c>
      <c r="O3263" s="8">
        <v>1008</v>
      </c>
      <c r="P3263" s="14">
        <v>2.2499999999999999E-2</v>
      </c>
      <c r="Q3263" s="8">
        <v>22.68</v>
      </c>
      <c r="R3263" s="8">
        <v>985.32</v>
      </c>
      <c r="S3263" s="8">
        <v>705.6</v>
      </c>
      <c r="T3263" s="8">
        <v>279.72000000000003</v>
      </c>
      <c r="U3263">
        <v>0</v>
      </c>
      <c r="V3263" s="8">
        <v>0</v>
      </c>
      <c r="W3263" s="8">
        <v>0</v>
      </c>
      <c r="X3263" s="8">
        <v>279.72000000000003</v>
      </c>
    </row>
    <row r="3264" spans="1:24" x14ac:dyDescent="0.25">
      <c r="A3264" t="s">
        <v>3590</v>
      </c>
      <c r="B3264" s="1">
        <v>45309</v>
      </c>
      <c r="C3264" t="s">
        <v>371</v>
      </c>
      <c r="D3264" t="s">
        <v>372</v>
      </c>
      <c r="E3264" t="s">
        <v>63</v>
      </c>
      <c r="F3264" t="s">
        <v>54</v>
      </c>
      <c r="G3264" t="s">
        <v>64</v>
      </c>
      <c r="H3264" t="s">
        <v>65</v>
      </c>
      <c r="I3264" t="s">
        <v>47</v>
      </c>
      <c r="J3264" t="s">
        <v>48</v>
      </c>
      <c r="K3264" t="s">
        <v>49</v>
      </c>
      <c r="L3264" s="8">
        <v>5</v>
      </c>
      <c r="M3264" s="8">
        <v>3.2</v>
      </c>
      <c r="N3264">
        <v>59</v>
      </c>
      <c r="O3264" s="8">
        <v>295</v>
      </c>
      <c r="P3264" s="14">
        <v>4.1999999999999997E-3</v>
      </c>
      <c r="Q3264" s="8">
        <v>1.24</v>
      </c>
      <c r="R3264" s="8">
        <v>293.76</v>
      </c>
      <c r="S3264" s="8">
        <v>188.8</v>
      </c>
      <c r="T3264" s="8">
        <v>104.96</v>
      </c>
      <c r="U3264">
        <v>0</v>
      </c>
      <c r="V3264" s="8">
        <v>0</v>
      </c>
      <c r="W3264" s="8">
        <v>0</v>
      </c>
      <c r="X3264" s="8">
        <v>104.96</v>
      </c>
    </row>
    <row r="3265" spans="1:24" x14ac:dyDescent="0.25">
      <c r="A3265" t="s">
        <v>3591</v>
      </c>
      <c r="B3265" s="1">
        <v>45669</v>
      </c>
      <c r="C3265" t="s">
        <v>107</v>
      </c>
      <c r="D3265" t="s">
        <v>108</v>
      </c>
      <c r="E3265" t="s">
        <v>53</v>
      </c>
      <c r="F3265" t="s">
        <v>46</v>
      </c>
      <c r="G3265" t="s">
        <v>55</v>
      </c>
      <c r="H3265" t="s">
        <v>56</v>
      </c>
      <c r="I3265" t="s">
        <v>31</v>
      </c>
      <c r="J3265" t="s">
        <v>32</v>
      </c>
      <c r="K3265" t="s">
        <v>33</v>
      </c>
      <c r="L3265" s="8">
        <v>5.8</v>
      </c>
      <c r="M3265" s="8">
        <v>2.7</v>
      </c>
      <c r="N3265">
        <v>15</v>
      </c>
      <c r="O3265" s="8">
        <v>87</v>
      </c>
      <c r="P3265" s="14">
        <v>9.5899999999999999E-2</v>
      </c>
      <c r="Q3265" s="8">
        <v>8.34</v>
      </c>
      <c r="R3265" s="8">
        <v>78.66</v>
      </c>
      <c r="S3265" s="8">
        <v>40.5</v>
      </c>
      <c r="T3265" s="8">
        <v>38.159999999999997</v>
      </c>
      <c r="U3265">
        <v>0</v>
      </c>
      <c r="V3265" s="8">
        <v>0</v>
      </c>
      <c r="W3265" s="8">
        <v>0</v>
      </c>
      <c r="X3265" s="8">
        <v>38.159999999999997</v>
      </c>
    </row>
    <row r="3266" spans="1:24" x14ac:dyDescent="0.25">
      <c r="A3266" t="s">
        <v>3592</v>
      </c>
      <c r="B3266" s="1">
        <v>45631</v>
      </c>
      <c r="C3266" t="s">
        <v>69</v>
      </c>
      <c r="D3266" t="s">
        <v>70</v>
      </c>
      <c r="E3266" t="s">
        <v>71</v>
      </c>
      <c r="F3266" t="s">
        <v>37</v>
      </c>
      <c r="G3266" t="s">
        <v>72</v>
      </c>
      <c r="H3266" t="s">
        <v>73</v>
      </c>
      <c r="I3266" t="s">
        <v>57</v>
      </c>
      <c r="J3266" t="s">
        <v>58</v>
      </c>
      <c r="K3266" t="s">
        <v>59</v>
      </c>
      <c r="L3266" s="8">
        <v>10.5</v>
      </c>
      <c r="M3266" s="8">
        <v>7.5</v>
      </c>
      <c r="N3266">
        <v>11</v>
      </c>
      <c r="O3266" s="8">
        <v>115.5</v>
      </c>
      <c r="P3266" s="14">
        <v>8.5000000000000006E-3</v>
      </c>
      <c r="Q3266" s="8">
        <v>0.98</v>
      </c>
      <c r="R3266" s="8">
        <v>114.52</v>
      </c>
      <c r="S3266" s="8">
        <v>82.5</v>
      </c>
      <c r="T3266" s="8">
        <v>32.020000000000003</v>
      </c>
      <c r="U3266">
        <v>0</v>
      </c>
      <c r="V3266" s="8">
        <v>0</v>
      </c>
      <c r="W3266" s="8">
        <v>0</v>
      </c>
      <c r="X3266" s="8">
        <v>32.020000000000003</v>
      </c>
    </row>
    <row r="3267" spans="1:24" x14ac:dyDescent="0.25">
      <c r="A3267" t="s">
        <v>3593</v>
      </c>
      <c r="B3267" s="1">
        <v>45981</v>
      </c>
      <c r="C3267" t="s">
        <v>758</v>
      </c>
      <c r="D3267" t="s">
        <v>759</v>
      </c>
      <c r="E3267" t="s">
        <v>27</v>
      </c>
      <c r="F3267" t="s">
        <v>37</v>
      </c>
      <c r="G3267" t="s">
        <v>29</v>
      </c>
      <c r="H3267" t="s">
        <v>30</v>
      </c>
      <c r="I3267" t="s">
        <v>57</v>
      </c>
      <c r="J3267" t="s">
        <v>58</v>
      </c>
      <c r="K3267" t="s">
        <v>59</v>
      </c>
      <c r="L3267" s="8">
        <v>10.5</v>
      </c>
      <c r="M3267" s="8">
        <v>7.5</v>
      </c>
      <c r="N3267">
        <v>15</v>
      </c>
      <c r="O3267" s="8">
        <v>157.5</v>
      </c>
      <c r="P3267" s="14">
        <v>0.41410000000000002</v>
      </c>
      <c r="Q3267" s="8">
        <v>65.22</v>
      </c>
      <c r="R3267" s="8">
        <v>92.28</v>
      </c>
      <c r="S3267" s="8">
        <v>112.5</v>
      </c>
      <c r="T3267" s="8">
        <v>-20.22</v>
      </c>
      <c r="U3267">
        <v>0</v>
      </c>
      <c r="V3267" s="8">
        <v>0</v>
      </c>
      <c r="W3267" s="8">
        <v>0</v>
      </c>
      <c r="X3267" s="8">
        <v>-20.22</v>
      </c>
    </row>
    <row r="3268" spans="1:24" x14ac:dyDescent="0.25">
      <c r="A3268" t="s">
        <v>3594</v>
      </c>
      <c r="B3268" s="1">
        <v>45404</v>
      </c>
      <c r="C3268" t="s">
        <v>44</v>
      </c>
      <c r="D3268" t="s">
        <v>45</v>
      </c>
      <c r="E3268" t="s">
        <v>27</v>
      </c>
      <c r="F3268" t="s">
        <v>46</v>
      </c>
      <c r="G3268" t="s">
        <v>29</v>
      </c>
      <c r="H3268" t="s">
        <v>30</v>
      </c>
      <c r="I3268" t="s">
        <v>99</v>
      </c>
      <c r="J3268" t="s">
        <v>100</v>
      </c>
      <c r="K3268" t="s">
        <v>49</v>
      </c>
      <c r="L3268" s="8">
        <v>3.8</v>
      </c>
      <c r="M3268" s="8">
        <v>2.6</v>
      </c>
      <c r="N3268">
        <v>40</v>
      </c>
      <c r="O3268" s="8">
        <v>152</v>
      </c>
      <c r="P3268" s="14">
        <v>2.12E-2</v>
      </c>
      <c r="Q3268" s="8">
        <v>3.22</v>
      </c>
      <c r="R3268" s="8">
        <v>148.78</v>
      </c>
      <c r="S3268" s="8">
        <v>104</v>
      </c>
      <c r="T3268" s="8">
        <v>44.78</v>
      </c>
      <c r="U3268">
        <v>0</v>
      </c>
      <c r="V3268" s="8">
        <v>0</v>
      </c>
      <c r="W3268" s="8">
        <v>0</v>
      </c>
      <c r="X3268" s="8">
        <v>44.78</v>
      </c>
    </row>
    <row r="3269" spans="1:24" x14ac:dyDescent="0.25">
      <c r="A3269" t="s">
        <v>3595</v>
      </c>
      <c r="B3269" s="1">
        <v>45718</v>
      </c>
      <c r="C3269" t="s">
        <v>546</v>
      </c>
      <c r="D3269" t="s">
        <v>547</v>
      </c>
      <c r="E3269" t="s">
        <v>27</v>
      </c>
      <c r="F3269" t="s">
        <v>89</v>
      </c>
      <c r="G3269" t="s">
        <v>38</v>
      </c>
      <c r="H3269" t="s">
        <v>39</v>
      </c>
      <c r="I3269" t="s">
        <v>40</v>
      </c>
      <c r="J3269" t="s">
        <v>41</v>
      </c>
      <c r="K3269" t="s">
        <v>42</v>
      </c>
      <c r="L3269" s="8">
        <v>14.5</v>
      </c>
      <c r="M3269" s="8">
        <v>4.2</v>
      </c>
      <c r="N3269">
        <v>33</v>
      </c>
      <c r="O3269" s="8">
        <v>478.5</v>
      </c>
      <c r="P3269" s="14">
        <v>0.12659999999999999</v>
      </c>
      <c r="Q3269" s="8">
        <v>60.58</v>
      </c>
      <c r="R3269" s="8">
        <v>417.92</v>
      </c>
      <c r="S3269" s="8">
        <v>138.6</v>
      </c>
      <c r="T3269" s="8">
        <v>279.32</v>
      </c>
      <c r="U3269">
        <v>0</v>
      </c>
      <c r="V3269" s="8">
        <v>0</v>
      </c>
      <c r="W3269" s="8">
        <v>0</v>
      </c>
      <c r="X3269" s="8">
        <v>279.32</v>
      </c>
    </row>
    <row r="3270" spans="1:24" x14ac:dyDescent="0.25">
      <c r="A3270" t="s">
        <v>3596</v>
      </c>
      <c r="B3270" s="1">
        <v>45889</v>
      </c>
      <c r="C3270" t="s">
        <v>288</v>
      </c>
      <c r="D3270" t="s">
        <v>289</v>
      </c>
      <c r="E3270" t="s">
        <v>27</v>
      </c>
      <c r="F3270" t="s">
        <v>46</v>
      </c>
      <c r="G3270" t="s">
        <v>29</v>
      </c>
      <c r="H3270" t="s">
        <v>30</v>
      </c>
      <c r="I3270" t="s">
        <v>99</v>
      </c>
      <c r="J3270" t="s">
        <v>100</v>
      </c>
      <c r="K3270" t="s">
        <v>49</v>
      </c>
      <c r="L3270" s="8">
        <v>3.8</v>
      </c>
      <c r="M3270" s="8">
        <v>2.6</v>
      </c>
      <c r="N3270">
        <v>11</v>
      </c>
      <c r="O3270" s="8">
        <v>41.8</v>
      </c>
      <c r="P3270" s="14">
        <v>0.10100000000000001</v>
      </c>
      <c r="Q3270" s="8">
        <v>4.22</v>
      </c>
      <c r="R3270" s="8">
        <v>37.58</v>
      </c>
      <c r="S3270" s="8">
        <v>28.6</v>
      </c>
      <c r="T3270" s="8">
        <v>8.98</v>
      </c>
      <c r="U3270">
        <v>0</v>
      </c>
      <c r="V3270" s="8">
        <v>0</v>
      </c>
      <c r="W3270" s="8">
        <v>0</v>
      </c>
      <c r="X3270" s="8">
        <v>8.98</v>
      </c>
    </row>
    <row r="3271" spans="1:24" x14ac:dyDescent="0.25">
      <c r="A3271" t="s">
        <v>3597</v>
      </c>
      <c r="B3271" s="1">
        <v>45607</v>
      </c>
      <c r="C3271" t="s">
        <v>367</v>
      </c>
      <c r="D3271" t="s">
        <v>368</v>
      </c>
      <c r="E3271" t="s">
        <v>63</v>
      </c>
      <c r="F3271" t="s">
        <v>54</v>
      </c>
      <c r="G3271" t="s">
        <v>64</v>
      </c>
      <c r="H3271" t="s">
        <v>65</v>
      </c>
      <c r="I3271" t="s">
        <v>112</v>
      </c>
      <c r="J3271" t="s">
        <v>113</v>
      </c>
      <c r="K3271" t="s">
        <v>42</v>
      </c>
      <c r="L3271" s="8">
        <v>8.5</v>
      </c>
      <c r="M3271" s="8">
        <v>2.8</v>
      </c>
      <c r="N3271">
        <v>217</v>
      </c>
      <c r="O3271" s="8">
        <v>1844.5</v>
      </c>
      <c r="P3271" s="14">
        <v>8.8999999999999999E-3</v>
      </c>
      <c r="Q3271" s="8">
        <v>16.420000000000002</v>
      </c>
      <c r="R3271" s="8">
        <v>1828.08</v>
      </c>
      <c r="S3271" s="8">
        <v>607.6</v>
      </c>
      <c r="T3271" s="8">
        <v>1220.48</v>
      </c>
      <c r="U3271">
        <v>0</v>
      </c>
      <c r="V3271" s="8">
        <v>0</v>
      </c>
      <c r="W3271" s="8">
        <v>0</v>
      </c>
      <c r="X3271" s="8">
        <v>1220.48</v>
      </c>
    </row>
    <row r="3272" spans="1:24" x14ac:dyDescent="0.25">
      <c r="A3272" t="s">
        <v>3598</v>
      </c>
      <c r="B3272" s="1">
        <v>46107</v>
      </c>
      <c r="C3272" t="s">
        <v>386</v>
      </c>
      <c r="D3272" t="s">
        <v>387</v>
      </c>
      <c r="E3272" t="s">
        <v>27</v>
      </c>
      <c r="F3272" t="s">
        <v>54</v>
      </c>
      <c r="G3272" t="s">
        <v>29</v>
      </c>
      <c r="H3272" t="s">
        <v>30</v>
      </c>
      <c r="I3272" t="s">
        <v>130</v>
      </c>
      <c r="J3272" t="s">
        <v>131</v>
      </c>
      <c r="K3272" t="s">
        <v>42</v>
      </c>
      <c r="L3272" s="8">
        <v>4.8</v>
      </c>
      <c r="M3272" s="8">
        <v>1.4</v>
      </c>
      <c r="N3272">
        <v>488</v>
      </c>
      <c r="O3272" s="8">
        <v>2342.4</v>
      </c>
      <c r="P3272" s="14">
        <v>2.5100000000000001E-2</v>
      </c>
      <c r="Q3272" s="8">
        <v>58.79</v>
      </c>
      <c r="R3272" s="8">
        <v>2283.61</v>
      </c>
      <c r="S3272" s="8">
        <v>683.2</v>
      </c>
      <c r="T3272" s="8">
        <v>1600.41</v>
      </c>
      <c r="U3272">
        <v>0</v>
      </c>
      <c r="V3272" s="8">
        <v>0</v>
      </c>
      <c r="W3272" s="8">
        <v>0</v>
      </c>
      <c r="X3272" s="8">
        <v>1600.41</v>
      </c>
    </row>
    <row r="3273" spans="1:24" x14ac:dyDescent="0.25">
      <c r="A3273" t="s">
        <v>3599</v>
      </c>
      <c r="B3273" s="1">
        <v>46212</v>
      </c>
      <c r="C3273" t="s">
        <v>334</v>
      </c>
      <c r="D3273" t="s">
        <v>335</v>
      </c>
      <c r="E3273" t="s">
        <v>53</v>
      </c>
      <c r="F3273" t="s">
        <v>37</v>
      </c>
      <c r="G3273" t="s">
        <v>55</v>
      </c>
      <c r="H3273" t="s">
        <v>56</v>
      </c>
      <c r="I3273" t="s">
        <v>144</v>
      </c>
      <c r="J3273" t="s">
        <v>145</v>
      </c>
      <c r="K3273" t="s">
        <v>33</v>
      </c>
      <c r="L3273" s="8">
        <v>12</v>
      </c>
      <c r="M3273" s="8">
        <v>6.5</v>
      </c>
      <c r="N3273">
        <v>14</v>
      </c>
      <c r="O3273" s="8">
        <v>168</v>
      </c>
      <c r="P3273" s="14">
        <v>1.9E-2</v>
      </c>
      <c r="Q3273" s="8">
        <v>3.19</v>
      </c>
      <c r="R3273" s="8">
        <v>164.81</v>
      </c>
      <c r="S3273" s="8">
        <v>91</v>
      </c>
      <c r="T3273" s="8">
        <v>73.81</v>
      </c>
      <c r="U3273">
        <v>0</v>
      </c>
      <c r="V3273" s="8">
        <v>0</v>
      </c>
      <c r="W3273" s="8">
        <v>0</v>
      </c>
      <c r="X3273" s="8">
        <v>73.81</v>
      </c>
    </row>
    <row r="3274" spans="1:24" x14ac:dyDescent="0.25">
      <c r="A3274" t="s">
        <v>3600</v>
      </c>
      <c r="B3274" s="1">
        <v>46034</v>
      </c>
      <c r="C3274" t="s">
        <v>115</v>
      </c>
      <c r="D3274" t="s">
        <v>116</v>
      </c>
      <c r="E3274" t="s">
        <v>27</v>
      </c>
      <c r="F3274" t="s">
        <v>54</v>
      </c>
      <c r="G3274" t="s">
        <v>38</v>
      </c>
      <c r="H3274" t="s">
        <v>39</v>
      </c>
      <c r="I3274" t="s">
        <v>130</v>
      </c>
      <c r="J3274" t="s">
        <v>131</v>
      </c>
      <c r="K3274" t="s">
        <v>42</v>
      </c>
      <c r="L3274" s="8">
        <v>4.8</v>
      </c>
      <c r="M3274" s="8">
        <v>1.4</v>
      </c>
      <c r="N3274">
        <v>137</v>
      </c>
      <c r="O3274" s="8">
        <v>657.6</v>
      </c>
      <c r="P3274" s="14">
        <v>2.5999999999999999E-3</v>
      </c>
      <c r="Q3274" s="8">
        <v>1.71</v>
      </c>
      <c r="R3274" s="8">
        <v>655.89</v>
      </c>
      <c r="S3274" s="8">
        <v>191.8</v>
      </c>
      <c r="T3274" s="8">
        <v>464.09</v>
      </c>
      <c r="U3274">
        <v>0</v>
      </c>
      <c r="V3274" s="8">
        <v>0</v>
      </c>
      <c r="W3274" s="8">
        <v>0</v>
      </c>
      <c r="X3274" s="8">
        <v>464.09</v>
      </c>
    </row>
    <row r="3275" spans="1:24" x14ac:dyDescent="0.25">
      <c r="A3275" t="s">
        <v>3601</v>
      </c>
      <c r="B3275" s="1">
        <v>46185</v>
      </c>
      <c r="C3275" t="s">
        <v>461</v>
      </c>
      <c r="D3275" t="s">
        <v>462</v>
      </c>
      <c r="E3275" t="s">
        <v>27</v>
      </c>
      <c r="F3275" t="s">
        <v>37</v>
      </c>
      <c r="G3275" t="s">
        <v>38</v>
      </c>
      <c r="H3275" t="s">
        <v>39</v>
      </c>
      <c r="I3275" t="s">
        <v>130</v>
      </c>
      <c r="J3275" t="s">
        <v>131</v>
      </c>
      <c r="K3275" t="s">
        <v>42</v>
      </c>
      <c r="L3275" s="8">
        <v>4.8</v>
      </c>
      <c r="M3275" s="8">
        <v>1.4</v>
      </c>
      <c r="N3275">
        <v>24</v>
      </c>
      <c r="O3275" s="8">
        <v>115.2</v>
      </c>
      <c r="P3275" s="14">
        <v>5.3400000000000003E-2</v>
      </c>
      <c r="Q3275" s="8">
        <v>6.15</v>
      </c>
      <c r="R3275" s="8">
        <v>109.05</v>
      </c>
      <c r="S3275" s="8">
        <v>33.6</v>
      </c>
      <c r="T3275" s="8">
        <v>75.45</v>
      </c>
      <c r="U3275">
        <v>0</v>
      </c>
      <c r="V3275" s="8">
        <v>0</v>
      </c>
      <c r="W3275" s="8">
        <v>0</v>
      </c>
      <c r="X3275" s="8">
        <v>75.45</v>
      </c>
    </row>
    <row r="3276" spans="1:24" x14ac:dyDescent="0.25">
      <c r="A3276" t="s">
        <v>3602</v>
      </c>
      <c r="B3276" s="1">
        <v>45996</v>
      </c>
      <c r="C3276" t="s">
        <v>321</v>
      </c>
      <c r="D3276" t="s">
        <v>322</v>
      </c>
      <c r="E3276" t="s">
        <v>63</v>
      </c>
      <c r="F3276" t="s">
        <v>46</v>
      </c>
      <c r="G3276" t="s">
        <v>64</v>
      </c>
      <c r="H3276" t="s">
        <v>65</v>
      </c>
      <c r="I3276" t="s">
        <v>84</v>
      </c>
      <c r="J3276" t="s">
        <v>85</v>
      </c>
      <c r="K3276" t="s">
        <v>42</v>
      </c>
      <c r="L3276" s="8">
        <v>9.9</v>
      </c>
      <c r="M3276" s="8">
        <v>3.1</v>
      </c>
      <c r="N3276">
        <v>4</v>
      </c>
      <c r="O3276" s="8">
        <v>39.6</v>
      </c>
      <c r="P3276" s="14">
        <v>0.2742</v>
      </c>
      <c r="Q3276" s="8">
        <v>10.86</v>
      </c>
      <c r="R3276" s="8">
        <v>28.74</v>
      </c>
      <c r="S3276" s="8">
        <v>12.4</v>
      </c>
      <c r="T3276" s="8">
        <v>16.34</v>
      </c>
      <c r="U3276">
        <v>0</v>
      </c>
      <c r="V3276" s="8">
        <v>0</v>
      </c>
      <c r="W3276" s="8">
        <v>0</v>
      </c>
      <c r="X3276" s="8">
        <v>16.34</v>
      </c>
    </row>
    <row r="3277" spans="1:24" x14ac:dyDescent="0.25">
      <c r="A3277" t="s">
        <v>3603</v>
      </c>
      <c r="B3277" s="1">
        <v>45936</v>
      </c>
      <c r="C3277" t="s">
        <v>211</v>
      </c>
      <c r="D3277" t="s">
        <v>212</v>
      </c>
      <c r="E3277" t="s">
        <v>27</v>
      </c>
      <c r="F3277" t="s">
        <v>37</v>
      </c>
      <c r="G3277" t="s">
        <v>38</v>
      </c>
      <c r="H3277" t="s">
        <v>39</v>
      </c>
      <c r="I3277" t="s">
        <v>185</v>
      </c>
      <c r="J3277" t="s">
        <v>186</v>
      </c>
      <c r="K3277" t="s">
        <v>59</v>
      </c>
      <c r="L3277" s="8">
        <v>4.9000000000000004</v>
      </c>
      <c r="M3277" s="8">
        <v>3.1</v>
      </c>
      <c r="N3277">
        <v>2</v>
      </c>
      <c r="O3277" s="8">
        <v>9.8000000000000007</v>
      </c>
      <c r="P3277" s="14">
        <v>4.0000000000000001E-3</v>
      </c>
      <c r="Q3277" s="8">
        <v>0.04</v>
      </c>
      <c r="R3277" s="8">
        <v>9.76</v>
      </c>
      <c r="S3277" s="8">
        <v>6.2</v>
      </c>
      <c r="T3277" s="8">
        <v>3.56</v>
      </c>
      <c r="U3277">
        <v>0</v>
      </c>
      <c r="V3277" s="8">
        <v>0</v>
      </c>
      <c r="W3277" s="8">
        <v>0</v>
      </c>
      <c r="X3277" s="8">
        <v>3.56</v>
      </c>
    </row>
    <row r="3278" spans="1:24" x14ac:dyDescent="0.25">
      <c r="A3278" t="s">
        <v>3604</v>
      </c>
      <c r="B3278" s="1">
        <v>45319</v>
      </c>
      <c r="C3278" t="s">
        <v>159</v>
      </c>
      <c r="D3278" t="s">
        <v>160</v>
      </c>
      <c r="E3278" t="s">
        <v>27</v>
      </c>
      <c r="F3278" t="s">
        <v>37</v>
      </c>
      <c r="G3278" t="s">
        <v>38</v>
      </c>
      <c r="H3278" t="s">
        <v>39</v>
      </c>
      <c r="I3278" t="s">
        <v>74</v>
      </c>
      <c r="J3278" t="s">
        <v>75</v>
      </c>
      <c r="K3278" t="s">
        <v>49</v>
      </c>
      <c r="L3278" s="8">
        <v>11</v>
      </c>
      <c r="M3278" s="8">
        <v>6.8</v>
      </c>
      <c r="N3278">
        <v>7</v>
      </c>
      <c r="O3278" s="8">
        <v>77</v>
      </c>
      <c r="P3278" s="14">
        <v>1.1900000000000001E-2</v>
      </c>
      <c r="Q3278" s="8">
        <v>0.92</v>
      </c>
      <c r="R3278" s="8">
        <v>76.08</v>
      </c>
      <c r="S3278" s="8">
        <v>47.6</v>
      </c>
      <c r="T3278" s="8">
        <v>28.48</v>
      </c>
      <c r="U3278">
        <v>0</v>
      </c>
      <c r="V3278" s="8">
        <v>0</v>
      </c>
      <c r="W3278" s="8">
        <v>0</v>
      </c>
      <c r="X3278" s="8">
        <v>28.48</v>
      </c>
    </row>
    <row r="3279" spans="1:24" x14ac:dyDescent="0.25">
      <c r="A3279" t="s">
        <v>3605</v>
      </c>
      <c r="B3279" s="1">
        <v>45903</v>
      </c>
      <c r="C3279" t="s">
        <v>107</v>
      </c>
      <c r="D3279" t="s">
        <v>108</v>
      </c>
      <c r="E3279" t="s">
        <v>53</v>
      </c>
      <c r="F3279" t="s">
        <v>46</v>
      </c>
      <c r="G3279" t="s">
        <v>55</v>
      </c>
      <c r="H3279" t="s">
        <v>56</v>
      </c>
      <c r="I3279" t="s">
        <v>40</v>
      </c>
      <c r="J3279" t="s">
        <v>41</v>
      </c>
      <c r="K3279" t="s">
        <v>42</v>
      </c>
      <c r="L3279" s="8">
        <v>14.5</v>
      </c>
      <c r="M3279" s="8">
        <v>4.2</v>
      </c>
      <c r="N3279">
        <v>77</v>
      </c>
      <c r="O3279" s="8">
        <v>1116.5</v>
      </c>
      <c r="P3279" s="14">
        <v>0.2077</v>
      </c>
      <c r="Q3279" s="8">
        <v>231.9</v>
      </c>
      <c r="R3279" s="8">
        <v>884.6</v>
      </c>
      <c r="S3279" s="8">
        <v>323.39999999999998</v>
      </c>
      <c r="T3279" s="8">
        <v>561.20000000000005</v>
      </c>
      <c r="U3279">
        <v>0</v>
      </c>
      <c r="V3279" s="8">
        <v>0</v>
      </c>
      <c r="W3279" s="8">
        <v>0</v>
      </c>
      <c r="X3279" s="8">
        <v>561.20000000000005</v>
      </c>
    </row>
    <row r="3280" spans="1:24" x14ac:dyDescent="0.25">
      <c r="A3280" t="s">
        <v>3606</v>
      </c>
      <c r="B3280" s="1">
        <v>45777</v>
      </c>
      <c r="C3280" t="s">
        <v>340</v>
      </c>
      <c r="D3280" t="s">
        <v>341</v>
      </c>
      <c r="E3280" t="s">
        <v>27</v>
      </c>
      <c r="F3280" t="s">
        <v>54</v>
      </c>
      <c r="G3280" t="s">
        <v>29</v>
      </c>
      <c r="H3280" t="s">
        <v>30</v>
      </c>
      <c r="I3280" t="s">
        <v>99</v>
      </c>
      <c r="J3280" t="s">
        <v>100</v>
      </c>
      <c r="K3280" t="s">
        <v>49</v>
      </c>
      <c r="L3280" s="8">
        <v>3.8</v>
      </c>
      <c r="M3280" s="8">
        <v>2.6</v>
      </c>
      <c r="N3280">
        <v>98</v>
      </c>
      <c r="O3280" s="8">
        <v>372.4</v>
      </c>
      <c r="P3280" s="14">
        <v>3.7400000000000003E-2</v>
      </c>
      <c r="Q3280" s="8">
        <v>13.93</v>
      </c>
      <c r="R3280" s="8">
        <v>358.47</v>
      </c>
      <c r="S3280" s="8">
        <v>254.8</v>
      </c>
      <c r="T3280" s="8">
        <v>103.67</v>
      </c>
      <c r="U3280">
        <v>0</v>
      </c>
      <c r="V3280" s="8">
        <v>0</v>
      </c>
      <c r="W3280" s="8">
        <v>0</v>
      </c>
      <c r="X3280" s="8">
        <v>103.67</v>
      </c>
    </row>
    <row r="3281" spans="1:24" x14ac:dyDescent="0.25">
      <c r="A3281" t="s">
        <v>3607</v>
      </c>
      <c r="B3281" s="1">
        <v>45563</v>
      </c>
      <c r="C3281" t="s">
        <v>546</v>
      </c>
      <c r="D3281" t="s">
        <v>547</v>
      </c>
      <c r="E3281" t="s">
        <v>27</v>
      </c>
      <c r="F3281" t="s">
        <v>89</v>
      </c>
      <c r="G3281" t="s">
        <v>38</v>
      </c>
      <c r="H3281" t="s">
        <v>39</v>
      </c>
      <c r="I3281" t="s">
        <v>84</v>
      </c>
      <c r="J3281" t="s">
        <v>85</v>
      </c>
      <c r="K3281" t="s">
        <v>42</v>
      </c>
      <c r="L3281" s="8">
        <v>9.9</v>
      </c>
      <c r="M3281" s="8">
        <v>3.1</v>
      </c>
      <c r="N3281">
        <v>107</v>
      </c>
      <c r="O3281" s="8">
        <v>1059.3</v>
      </c>
      <c r="P3281" s="14">
        <v>8.6900000000000005E-2</v>
      </c>
      <c r="Q3281" s="8">
        <v>92.05</v>
      </c>
      <c r="R3281" s="8">
        <v>967.25</v>
      </c>
      <c r="S3281" s="8">
        <v>331.7</v>
      </c>
      <c r="T3281" s="8">
        <v>635.54999999999995</v>
      </c>
      <c r="U3281">
        <v>0</v>
      </c>
      <c r="V3281" s="8">
        <v>0</v>
      </c>
      <c r="W3281" s="8">
        <v>0</v>
      </c>
      <c r="X3281" s="8">
        <v>635.54999999999995</v>
      </c>
    </row>
    <row r="3282" spans="1:24" x14ac:dyDescent="0.25">
      <c r="A3282" t="s">
        <v>3608</v>
      </c>
      <c r="B3282" s="1">
        <v>45963</v>
      </c>
      <c r="C3282" t="s">
        <v>383</v>
      </c>
      <c r="D3282" t="s">
        <v>384</v>
      </c>
      <c r="E3282" t="s">
        <v>63</v>
      </c>
      <c r="F3282" t="s">
        <v>54</v>
      </c>
      <c r="G3282" t="s">
        <v>64</v>
      </c>
      <c r="H3282" t="s">
        <v>65</v>
      </c>
      <c r="I3282" t="s">
        <v>185</v>
      </c>
      <c r="J3282" t="s">
        <v>186</v>
      </c>
      <c r="K3282" t="s">
        <v>59</v>
      </c>
      <c r="L3282" s="8">
        <v>4.9000000000000004</v>
      </c>
      <c r="M3282" s="8">
        <v>3.1</v>
      </c>
      <c r="N3282">
        <v>59</v>
      </c>
      <c r="O3282" s="8">
        <v>289.10000000000002</v>
      </c>
      <c r="P3282" s="14">
        <v>2.6800000000000001E-2</v>
      </c>
      <c r="Q3282" s="8">
        <v>7.75</v>
      </c>
      <c r="R3282" s="8">
        <v>281.35000000000002</v>
      </c>
      <c r="S3282" s="8">
        <v>182.9</v>
      </c>
      <c r="T3282" s="8">
        <v>98.45</v>
      </c>
      <c r="U3282">
        <v>0</v>
      </c>
      <c r="V3282" s="8">
        <v>0</v>
      </c>
      <c r="W3282" s="8">
        <v>0</v>
      </c>
      <c r="X3282" s="8">
        <v>98.45</v>
      </c>
    </row>
    <row r="3283" spans="1:24" x14ac:dyDescent="0.25">
      <c r="A3283" t="s">
        <v>3609</v>
      </c>
      <c r="B3283" s="1">
        <v>46093</v>
      </c>
      <c r="C3283" t="s">
        <v>162</v>
      </c>
      <c r="D3283" t="s">
        <v>163</v>
      </c>
      <c r="E3283" t="s">
        <v>150</v>
      </c>
      <c r="F3283" t="s">
        <v>89</v>
      </c>
      <c r="G3283" t="s">
        <v>151</v>
      </c>
      <c r="H3283" t="s">
        <v>152</v>
      </c>
      <c r="I3283" t="s">
        <v>47</v>
      </c>
      <c r="J3283" t="s">
        <v>48</v>
      </c>
      <c r="K3283" t="s">
        <v>49</v>
      </c>
      <c r="L3283" s="8">
        <v>5</v>
      </c>
      <c r="M3283" s="8">
        <v>3.2</v>
      </c>
      <c r="N3283">
        <v>172</v>
      </c>
      <c r="O3283" s="8">
        <v>860</v>
      </c>
      <c r="P3283" s="14">
        <v>8.1100000000000005E-2</v>
      </c>
      <c r="Q3283" s="8">
        <v>69.75</v>
      </c>
      <c r="R3283" s="8">
        <v>790.25</v>
      </c>
      <c r="S3283" s="8">
        <v>550.4</v>
      </c>
      <c r="T3283" s="8">
        <v>239.85</v>
      </c>
      <c r="U3283">
        <v>0</v>
      </c>
      <c r="V3283" s="8">
        <v>0</v>
      </c>
      <c r="W3283" s="8">
        <v>0</v>
      </c>
      <c r="X3283" s="8">
        <v>239.85</v>
      </c>
    </row>
    <row r="3284" spans="1:24" x14ac:dyDescent="0.25">
      <c r="A3284" t="s">
        <v>3610</v>
      </c>
      <c r="B3284" s="1">
        <v>46086</v>
      </c>
      <c r="C3284" t="s">
        <v>391</v>
      </c>
      <c r="D3284" t="s">
        <v>392</v>
      </c>
      <c r="E3284" t="s">
        <v>63</v>
      </c>
      <c r="F3284" t="s">
        <v>54</v>
      </c>
      <c r="G3284" t="s">
        <v>64</v>
      </c>
      <c r="H3284" t="s">
        <v>65</v>
      </c>
      <c r="I3284" t="s">
        <v>99</v>
      </c>
      <c r="J3284" t="s">
        <v>100</v>
      </c>
      <c r="K3284" t="s">
        <v>49</v>
      </c>
      <c r="L3284" s="8">
        <v>3.8</v>
      </c>
      <c r="M3284" s="8">
        <v>2.6</v>
      </c>
      <c r="N3284">
        <v>25</v>
      </c>
      <c r="O3284" s="8">
        <v>95</v>
      </c>
      <c r="P3284" s="14">
        <v>3.0999999999999999E-3</v>
      </c>
      <c r="Q3284" s="8">
        <v>0.28999999999999998</v>
      </c>
      <c r="R3284" s="8">
        <v>94.71</v>
      </c>
      <c r="S3284" s="8">
        <v>65</v>
      </c>
      <c r="T3284" s="8">
        <v>29.71</v>
      </c>
      <c r="U3284">
        <v>0</v>
      </c>
      <c r="V3284" s="8">
        <v>0</v>
      </c>
      <c r="W3284" s="8">
        <v>0</v>
      </c>
      <c r="X3284" s="8">
        <v>29.71</v>
      </c>
    </row>
    <row r="3285" spans="1:24" x14ac:dyDescent="0.25">
      <c r="A3285" t="s">
        <v>3611</v>
      </c>
      <c r="B3285" s="1">
        <v>45884</v>
      </c>
      <c r="C3285" t="s">
        <v>238</v>
      </c>
      <c r="D3285" t="s">
        <v>239</v>
      </c>
      <c r="E3285" t="s">
        <v>27</v>
      </c>
      <c r="F3285" t="s">
        <v>37</v>
      </c>
      <c r="G3285" t="s">
        <v>38</v>
      </c>
      <c r="H3285" t="s">
        <v>39</v>
      </c>
      <c r="I3285" t="s">
        <v>99</v>
      </c>
      <c r="J3285" t="s">
        <v>100</v>
      </c>
      <c r="K3285" t="s">
        <v>49</v>
      </c>
      <c r="L3285" s="8">
        <v>3.8</v>
      </c>
      <c r="M3285" s="8">
        <v>2.6</v>
      </c>
      <c r="N3285">
        <v>4</v>
      </c>
      <c r="O3285" s="8">
        <v>15.2</v>
      </c>
      <c r="P3285" s="14">
        <v>8.6999999999999994E-3</v>
      </c>
      <c r="Q3285" s="8">
        <v>0.13</v>
      </c>
      <c r="R3285" s="8">
        <v>15.07</v>
      </c>
      <c r="S3285" s="8">
        <v>10.4</v>
      </c>
      <c r="T3285" s="8">
        <v>4.67</v>
      </c>
      <c r="U3285">
        <v>0</v>
      </c>
      <c r="V3285" s="8">
        <v>0</v>
      </c>
      <c r="W3285" s="8">
        <v>0</v>
      </c>
      <c r="X3285" s="8">
        <v>4.67</v>
      </c>
    </row>
    <row r="3286" spans="1:24" x14ac:dyDescent="0.25">
      <c r="A3286" t="s">
        <v>3612</v>
      </c>
      <c r="B3286" s="1">
        <v>45883</v>
      </c>
      <c r="C3286" t="s">
        <v>340</v>
      </c>
      <c r="D3286" t="s">
        <v>341</v>
      </c>
      <c r="E3286" t="s">
        <v>27</v>
      </c>
      <c r="F3286" t="s">
        <v>54</v>
      </c>
      <c r="G3286" t="s">
        <v>29</v>
      </c>
      <c r="H3286" t="s">
        <v>30</v>
      </c>
      <c r="I3286" t="s">
        <v>127</v>
      </c>
      <c r="J3286" t="s">
        <v>128</v>
      </c>
      <c r="K3286" t="s">
        <v>33</v>
      </c>
      <c r="L3286" s="8">
        <v>7.2</v>
      </c>
      <c r="M3286" s="8">
        <v>3.6</v>
      </c>
      <c r="N3286">
        <v>17</v>
      </c>
      <c r="O3286" s="8">
        <v>122.4</v>
      </c>
      <c r="P3286" s="14">
        <v>1.9599999999999999E-2</v>
      </c>
      <c r="Q3286" s="8">
        <v>2.4</v>
      </c>
      <c r="R3286" s="8">
        <v>120</v>
      </c>
      <c r="S3286" s="8">
        <v>61.2</v>
      </c>
      <c r="T3286" s="8">
        <v>58.8</v>
      </c>
      <c r="U3286">
        <v>0</v>
      </c>
      <c r="V3286" s="8">
        <v>0</v>
      </c>
      <c r="W3286" s="8">
        <v>0</v>
      </c>
      <c r="X3286" s="8">
        <v>58.8</v>
      </c>
    </row>
    <row r="3287" spans="1:24" x14ac:dyDescent="0.25">
      <c r="A3287" t="s">
        <v>3613</v>
      </c>
      <c r="B3287" s="1">
        <v>45525</v>
      </c>
      <c r="C3287" t="s">
        <v>269</v>
      </c>
      <c r="D3287" t="s">
        <v>270</v>
      </c>
      <c r="E3287" t="s">
        <v>27</v>
      </c>
      <c r="F3287" t="s">
        <v>37</v>
      </c>
      <c r="G3287" t="s">
        <v>29</v>
      </c>
      <c r="H3287" t="s">
        <v>30</v>
      </c>
      <c r="I3287" t="s">
        <v>127</v>
      </c>
      <c r="J3287" t="s">
        <v>128</v>
      </c>
      <c r="K3287" t="s">
        <v>33</v>
      </c>
      <c r="L3287" s="8">
        <v>7.2</v>
      </c>
      <c r="M3287" s="8">
        <v>3.6</v>
      </c>
      <c r="N3287">
        <v>147</v>
      </c>
      <c r="O3287" s="8">
        <v>1058.4000000000001</v>
      </c>
      <c r="P3287" s="14">
        <v>1.6899999999999998E-2</v>
      </c>
      <c r="Q3287" s="8">
        <v>17.89</v>
      </c>
      <c r="R3287" s="8">
        <v>1040.51</v>
      </c>
      <c r="S3287" s="8">
        <v>529.20000000000005</v>
      </c>
      <c r="T3287" s="8">
        <v>511.31</v>
      </c>
      <c r="U3287">
        <v>0</v>
      </c>
      <c r="V3287" s="8">
        <v>0</v>
      </c>
      <c r="W3287" s="8">
        <v>0</v>
      </c>
      <c r="X3287" s="8">
        <v>511.31</v>
      </c>
    </row>
    <row r="3288" spans="1:24" x14ac:dyDescent="0.25">
      <c r="A3288" t="s">
        <v>3614</v>
      </c>
      <c r="B3288" s="1">
        <v>46030</v>
      </c>
      <c r="C3288" t="s">
        <v>220</v>
      </c>
      <c r="D3288" t="s">
        <v>221</v>
      </c>
      <c r="E3288" t="s">
        <v>71</v>
      </c>
      <c r="F3288" t="s">
        <v>28</v>
      </c>
      <c r="G3288" t="s">
        <v>165</v>
      </c>
      <c r="H3288" t="s">
        <v>166</v>
      </c>
      <c r="I3288" t="s">
        <v>185</v>
      </c>
      <c r="J3288" t="s">
        <v>186</v>
      </c>
      <c r="K3288" t="s">
        <v>59</v>
      </c>
      <c r="L3288" s="8">
        <v>4.9000000000000004</v>
      </c>
      <c r="M3288" s="8">
        <v>3.1</v>
      </c>
      <c r="N3288">
        <v>110</v>
      </c>
      <c r="O3288" s="8">
        <v>539</v>
      </c>
      <c r="P3288" s="14">
        <v>0.1145</v>
      </c>
      <c r="Q3288" s="8">
        <v>61.72</v>
      </c>
      <c r="R3288" s="8">
        <v>477.28</v>
      </c>
      <c r="S3288" s="8">
        <v>341</v>
      </c>
      <c r="T3288" s="8">
        <v>136.28</v>
      </c>
      <c r="U3288">
        <v>0</v>
      </c>
      <c r="V3288" s="8">
        <v>0</v>
      </c>
      <c r="W3288" s="8">
        <v>0</v>
      </c>
      <c r="X3288" s="8">
        <v>136.28</v>
      </c>
    </row>
    <row r="3289" spans="1:24" x14ac:dyDescent="0.25">
      <c r="A3289" t="s">
        <v>3615</v>
      </c>
      <c r="B3289" s="1">
        <v>45344</v>
      </c>
      <c r="C3289" t="s">
        <v>584</v>
      </c>
      <c r="D3289" t="s">
        <v>585</v>
      </c>
      <c r="E3289" t="s">
        <v>27</v>
      </c>
      <c r="F3289" t="s">
        <v>37</v>
      </c>
      <c r="G3289" t="s">
        <v>38</v>
      </c>
      <c r="H3289" t="s">
        <v>39</v>
      </c>
      <c r="I3289" t="s">
        <v>31</v>
      </c>
      <c r="J3289" t="s">
        <v>32</v>
      </c>
      <c r="K3289" t="s">
        <v>33</v>
      </c>
      <c r="L3289" s="8">
        <v>5.8</v>
      </c>
      <c r="M3289" s="8">
        <v>2.7</v>
      </c>
      <c r="N3289">
        <v>12</v>
      </c>
      <c r="O3289" s="8">
        <v>69.599999999999994</v>
      </c>
      <c r="P3289" s="14">
        <v>1.03E-2</v>
      </c>
      <c r="Q3289" s="8">
        <v>0.72</v>
      </c>
      <c r="R3289" s="8">
        <v>68.88</v>
      </c>
      <c r="S3289" s="8">
        <v>32.4</v>
      </c>
      <c r="T3289" s="8">
        <v>36.479999999999997</v>
      </c>
      <c r="U3289">
        <v>0</v>
      </c>
      <c r="V3289" s="8">
        <v>0</v>
      </c>
      <c r="W3289" s="8">
        <v>0</v>
      </c>
      <c r="X3289" s="8">
        <v>36.479999999999997</v>
      </c>
    </row>
    <row r="3290" spans="1:24" x14ac:dyDescent="0.25">
      <c r="A3290" t="s">
        <v>3616</v>
      </c>
      <c r="B3290" s="1">
        <v>45889</v>
      </c>
      <c r="C3290" t="s">
        <v>97</v>
      </c>
      <c r="D3290" t="s">
        <v>98</v>
      </c>
      <c r="E3290" t="s">
        <v>63</v>
      </c>
      <c r="F3290" t="s">
        <v>54</v>
      </c>
      <c r="G3290" t="s">
        <v>79</v>
      </c>
      <c r="H3290" t="s">
        <v>80</v>
      </c>
      <c r="I3290" t="s">
        <v>84</v>
      </c>
      <c r="J3290" t="s">
        <v>85</v>
      </c>
      <c r="K3290" t="s">
        <v>42</v>
      </c>
      <c r="L3290" s="8">
        <v>9.9</v>
      </c>
      <c r="M3290" s="8">
        <v>3.1</v>
      </c>
      <c r="N3290">
        <v>129</v>
      </c>
      <c r="O3290" s="8">
        <v>1277.0999999999999</v>
      </c>
      <c r="P3290" s="14">
        <v>4.1200000000000001E-2</v>
      </c>
      <c r="Q3290" s="8">
        <v>52.62</v>
      </c>
      <c r="R3290" s="8">
        <v>1224.48</v>
      </c>
      <c r="S3290" s="8">
        <v>399.9</v>
      </c>
      <c r="T3290" s="8">
        <v>824.58</v>
      </c>
      <c r="U3290">
        <v>0</v>
      </c>
      <c r="V3290" s="8">
        <v>0</v>
      </c>
      <c r="W3290" s="8">
        <v>0</v>
      </c>
      <c r="X3290" s="8">
        <v>824.58</v>
      </c>
    </row>
    <row r="3291" spans="1:24" x14ac:dyDescent="0.25">
      <c r="A3291" t="s">
        <v>3617</v>
      </c>
      <c r="B3291" s="1">
        <v>45783</v>
      </c>
      <c r="C3291" t="s">
        <v>285</v>
      </c>
      <c r="D3291" t="s">
        <v>286</v>
      </c>
      <c r="E3291" t="s">
        <v>27</v>
      </c>
      <c r="F3291" t="s">
        <v>89</v>
      </c>
      <c r="G3291" t="s">
        <v>38</v>
      </c>
      <c r="H3291" t="s">
        <v>39</v>
      </c>
      <c r="I3291" t="s">
        <v>185</v>
      </c>
      <c r="J3291" t="s">
        <v>186</v>
      </c>
      <c r="K3291" t="s">
        <v>59</v>
      </c>
      <c r="L3291" s="8">
        <v>4.9000000000000004</v>
      </c>
      <c r="M3291" s="8">
        <v>3.1</v>
      </c>
      <c r="N3291">
        <v>328</v>
      </c>
      <c r="O3291" s="8">
        <v>1607.2</v>
      </c>
      <c r="P3291" s="14">
        <v>1.4200000000000001E-2</v>
      </c>
      <c r="Q3291" s="8">
        <v>22.82</v>
      </c>
      <c r="R3291" s="8">
        <v>1584.38</v>
      </c>
      <c r="S3291" s="8">
        <v>1016.8</v>
      </c>
      <c r="T3291" s="8">
        <v>567.58000000000004</v>
      </c>
      <c r="U3291">
        <v>0</v>
      </c>
      <c r="V3291" s="8">
        <v>0</v>
      </c>
      <c r="W3291" s="8">
        <v>0</v>
      </c>
      <c r="X3291" s="8">
        <v>567.58000000000004</v>
      </c>
    </row>
    <row r="3292" spans="1:24" x14ac:dyDescent="0.25">
      <c r="A3292" t="s">
        <v>3618</v>
      </c>
      <c r="B3292" s="1">
        <v>45466</v>
      </c>
      <c r="C3292" t="s">
        <v>288</v>
      </c>
      <c r="D3292" t="s">
        <v>289</v>
      </c>
      <c r="E3292" t="s">
        <v>27</v>
      </c>
      <c r="F3292" t="s">
        <v>46</v>
      </c>
      <c r="G3292" t="s">
        <v>38</v>
      </c>
      <c r="H3292" t="s">
        <v>39</v>
      </c>
      <c r="I3292" t="s">
        <v>112</v>
      </c>
      <c r="J3292" t="s">
        <v>113</v>
      </c>
      <c r="K3292" t="s">
        <v>42</v>
      </c>
      <c r="L3292" s="8">
        <v>8.5</v>
      </c>
      <c r="M3292" s="8">
        <v>2.8</v>
      </c>
      <c r="N3292">
        <v>31</v>
      </c>
      <c r="O3292" s="8">
        <v>263.5</v>
      </c>
      <c r="P3292" s="14">
        <v>6.7799999999999999E-2</v>
      </c>
      <c r="Q3292" s="8">
        <v>17.87</v>
      </c>
      <c r="R3292" s="8">
        <v>245.63</v>
      </c>
      <c r="S3292" s="8">
        <v>86.8</v>
      </c>
      <c r="T3292" s="8">
        <v>158.83000000000001</v>
      </c>
      <c r="U3292">
        <v>0</v>
      </c>
      <c r="V3292" s="8">
        <v>0</v>
      </c>
      <c r="W3292" s="8">
        <v>0</v>
      </c>
      <c r="X3292" s="8">
        <v>158.83000000000001</v>
      </c>
    </row>
    <row r="3293" spans="1:24" x14ac:dyDescent="0.25">
      <c r="A3293" t="s">
        <v>3619</v>
      </c>
      <c r="B3293" s="1">
        <v>45828</v>
      </c>
      <c r="C3293" t="s">
        <v>340</v>
      </c>
      <c r="D3293" t="s">
        <v>341</v>
      </c>
      <c r="E3293" t="s">
        <v>27</v>
      </c>
      <c r="F3293" t="s">
        <v>54</v>
      </c>
      <c r="G3293" t="s">
        <v>29</v>
      </c>
      <c r="H3293" t="s">
        <v>30</v>
      </c>
      <c r="I3293" t="s">
        <v>74</v>
      </c>
      <c r="J3293" t="s">
        <v>75</v>
      </c>
      <c r="K3293" t="s">
        <v>49</v>
      </c>
      <c r="L3293" s="8">
        <v>11</v>
      </c>
      <c r="M3293" s="8">
        <v>6.8</v>
      </c>
      <c r="N3293">
        <v>12</v>
      </c>
      <c r="O3293" s="8">
        <v>132</v>
      </c>
      <c r="P3293" s="14">
        <v>2.6800000000000001E-2</v>
      </c>
      <c r="Q3293" s="8">
        <v>3.54</v>
      </c>
      <c r="R3293" s="8">
        <v>128.46</v>
      </c>
      <c r="S3293" s="8">
        <v>81.599999999999994</v>
      </c>
      <c r="T3293" s="8">
        <v>46.86</v>
      </c>
      <c r="U3293">
        <v>0</v>
      </c>
      <c r="V3293" s="8">
        <v>0</v>
      </c>
      <c r="W3293" s="8">
        <v>0</v>
      </c>
      <c r="X3293" s="8">
        <v>46.86</v>
      </c>
    </row>
    <row r="3294" spans="1:24" x14ac:dyDescent="0.25">
      <c r="A3294" t="s">
        <v>3620</v>
      </c>
      <c r="B3294" s="1">
        <v>45936</v>
      </c>
      <c r="C3294" t="s">
        <v>445</v>
      </c>
      <c r="D3294" t="s">
        <v>446</v>
      </c>
      <c r="E3294" t="s">
        <v>71</v>
      </c>
      <c r="F3294" t="s">
        <v>89</v>
      </c>
      <c r="G3294" t="s">
        <v>165</v>
      </c>
      <c r="H3294" t="s">
        <v>166</v>
      </c>
      <c r="I3294" t="s">
        <v>99</v>
      </c>
      <c r="J3294" t="s">
        <v>100</v>
      </c>
      <c r="K3294" t="s">
        <v>49</v>
      </c>
      <c r="L3294" s="8">
        <v>3.8</v>
      </c>
      <c r="M3294" s="8">
        <v>2.6</v>
      </c>
      <c r="N3294">
        <v>131</v>
      </c>
      <c r="O3294" s="8">
        <v>497.8</v>
      </c>
      <c r="P3294" s="14">
        <v>5.5599999999999997E-2</v>
      </c>
      <c r="Q3294" s="8">
        <v>27.68</v>
      </c>
      <c r="R3294" s="8">
        <v>470.12</v>
      </c>
      <c r="S3294" s="8">
        <v>340.6</v>
      </c>
      <c r="T3294" s="8">
        <v>129.52000000000001</v>
      </c>
      <c r="U3294">
        <v>0</v>
      </c>
      <c r="V3294" s="8">
        <v>0</v>
      </c>
      <c r="W3294" s="8">
        <v>0</v>
      </c>
      <c r="X3294" s="8">
        <v>129.52000000000001</v>
      </c>
    </row>
    <row r="3295" spans="1:24" x14ac:dyDescent="0.25">
      <c r="A3295" t="s">
        <v>3621</v>
      </c>
      <c r="B3295" s="1">
        <v>46030</v>
      </c>
      <c r="C3295" t="s">
        <v>255</v>
      </c>
      <c r="D3295" t="s">
        <v>256</v>
      </c>
      <c r="E3295" t="s">
        <v>27</v>
      </c>
      <c r="F3295" t="s">
        <v>89</v>
      </c>
      <c r="G3295" t="s">
        <v>29</v>
      </c>
      <c r="H3295" t="s">
        <v>30</v>
      </c>
      <c r="I3295" t="s">
        <v>31</v>
      </c>
      <c r="J3295" t="s">
        <v>32</v>
      </c>
      <c r="K3295" t="s">
        <v>33</v>
      </c>
      <c r="L3295" s="8">
        <v>5.8</v>
      </c>
      <c r="M3295" s="8">
        <v>2.7</v>
      </c>
      <c r="N3295">
        <v>185</v>
      </c>
      <c r="O3295" s="8">
        <v>1073</v>
      </c>
      <c r="P3295" s="14">
        <v>0.221</v>
      </c>
      <c r="Q3295" s="8">
        <v>237.13</v>
      </c>
      <c r="R3295" s="8">
        <v>835.87</v>
      </c>
      <c r="S3295" s="8">
        <v>499.5</v>
      </c>
      <c r="T3295" s="8">
        <v>336.37</v>
      </c>
      <c r="U3295">
        <v>0</v>
      </c>
      <c r="V3295" s="8">
        <v>0</v>
      </c>
      <c r="W3295" s="8">
        <v>0</v>
      </c>
      <c r="X3295" s="8">
        <v>336.37</v>
      </c>
    </row>
    <row r="3296" spans="1:24" x14ac:dyDescent="0.25">
      <c r="A3296" t="s">
        <v>3622</v>
      </c>
      <c r="B3296" s="1">
        <v>45926</v>
      </c>
      <c r="C3296" t="s">
        <v>44</v>
      </c>
      <c r="D3296" t="s">
        <v>45</v>
      </c>
      <c r="E3296" t="s">
        <v>27</v>
      </c>
      <c r="F3296" t="s">
        <v>46</v>
      </c>
      <c r="G3296" t="s">
        <v>38</v>
      </c>
      <c r="H3296" t="s">
        <v>39</v>
      </c>
      <c r="I3296" t="s">
        <v>117</v>
      </c>
      <c r="J3296" t="s">
        <v>118</v>
      </c>
      <c r="K3296" t="s">
        <v>59</v>
      </c>
      <c r="L3296" s="8">
        <v>6</v>
      </c>
      <c r="M3296" s="8">
        <v>4.2</v>
      </c>
      <c r="N3296">
        <v>37</v>
      </c>
      <c r="O3296" s="8">
        <v>222</v>
      </c>
      <c r="P3296" s="14">
        <v>5.0599999999999999E-2</v>
      </c>
      <c r="Q3296" s="8">
        <v>11.23</v>
      </c>
      <c r="R3296" s="8">
        <v>210.77</v>
      </c>
      <c r="S3296" s="8">
        <v>155.4</v>
      </c>
      <c r="T3296" s="8">
        <v>55.37</v>
      </c>
      <c r="U3296">
        <v>0</v>
      </c>
      <c r="V3296" s="8">
        <v>0</v>
      </c>
      <c r="W3296" s="8">
        <v>0</v>
      </c>
      <c r="X3296" s="8">
        <v>55.37</v>
      </c>
    </row>
    <row r="3297" spans="1:24" x14ac:dyDescent="0.25">
      <c r="A3297" t="s">
        <v>3623</v>
      </c>
      <c r="B3297" s="1">
        <v>46085</v>
      </c>
      <c r="C3297" t="s">
        <v>174</v>
      </c>
      <c r="D3297" t="s">
        <v>175</v>
      </c>
      <c r="E3297" t="s">
        <v>150</v>
      </c>
      <c r="F3297" t="s">
        <v>54</v>
      </c>
      <c r="G3297" t="s">
        <v>151</v>
      </c>
      <c r="H3297" t="s">
        <v>152</v>
      </c>
      <c r="I3297" t="s">
        <v>185</v>
      </c>
      <c r="J3297" t="s">
        <v>186</v>
      </c>
      <c r="K3297" t="s">
        <v>59</v>
      </c>
      <c r="L3297" s="8">
        <v>4.9000000000000004</v>
      </c>
      <c r="M3297" s="8">
        <v>3.1</v>
      </c>
      <c r="N3297">
        <v>81</v>
      </c>
      <c r="O3297" s="8">
        <v>396.9</v>
      </c>
      <c r="P3297" s="14">
        <v>4.4000000000000003E-3</v>
      </c>
      <c r="Q3297" s="8">
        <v>1.75</v>
      </c>
      <c r="R3297" s="8">
        <v>395.15</v>
      </c>
      <c r="S3297" s="8">
        <v>251.1</v>
      </c>
      <c r="T3297" s="8">
        <v>144.05000000000001</v>
      </c>
      <c r="U3297">
        <v>0</v>
      </c>
      <c r="V3297" s="8">
        <v>0</v>
      </c>
      <c r="W3297" s="8">
        <v>0</v>
      </c>
      <c r="X3297" s="8">
        <v>144.05000000000001</v>
      </c>
    </row>
    <row r="3298" spans="1:24" x14ac:dyDescent="0.25">
      <c r="A3298" t="s">
        <v>3624</v>
      </c>
      <c r="B3298" s="1">
        <v>46153</v>
      </c>
      <c r="C3298" t="s">
        <v>188</v>
      </c>
      <c r="D3298" t="s">
        <v>189</v>
      </c>
      <c r="E3298" t="s">
        <v>27</v>
      </c>
      <c r="F3298" t="s">
        <v>54</v>
      </c>
      <c r="G3298" t="s">
        <v>29</v>
      </c>
      <c r="H3298" t="s">
        <v>30</v>
      </c>
      <c r="I3298" t="s">
        <v>117</v>
      </c>
      <c r="J3298" t="s">
        <v>118</v>
      </c>
      <c r="K3298" t="s">
        <v>59</v>
      </c>
      <c r="L3298" s="8">
        <v>6</v>
      </c>
      <c r="M3298" s="8">
        <v>4.2</v>
      </c>
      <c r="N3298">
        <v>51</v>
      </c>
      <c r="O3298" s="8">
        <v>306</v>
      </c>
      <c r="P3298" s="14">
        <v>2.2800000000000001E-2</v>
      </c>
      <c r="Q3298" s="8">
        <v>6.98</v>
      </c>
      <c r="R3298" s="8">
        <v>299.02</v>
      </c>
      <c r="S3298" s="8">
        <v>214.2</v>
      </c>
      <c r="T3298" s="8">
        <v>84.82</v>
      </c>
      <c r="U3298">
        <v>0</v>
      </c>
      <c r="V3298" s="8">
        <v>0</v>
      </c>
      <c r="W3298" s="8">
        <v>0</v>
      </c>
      <c r="X3298" s="8">
        <v>84.82</v>
      </c>
    </row>
    <row r="3299" spans="1:24" x14ac:dyDescent="0.25">
      <c r="A3299" t="s">
        <v>3625</v>
      </c>
      <c r="B3299" s="1">
        <v>45681</v>
      </c>
      <c r="C3299" t="s">
        <v>279</v>
      </c>
      <c r="D3299" t="s">
        <v>280</v>
      </c>
      <c r="E3299" t="s">
        <v>53</v>
      </c>
      <c r="F3299" t="s">
        <v>54</v>
      </c>
      <c r="G3299" t="s">
        <v>55</v>
      </c>
      <c r="H3299" t="s">
        <v>56</v>
      </c>
      <c r="I3299" t="s">
        <v>130</v>
      </c>
      <c r="J3299" t="s">
        <v>131</v>
      </c>
      <c r="K3299" t="s">
        <v>42</v>
      </c>
      <c r="L3299" s="8">
        <v>4.8</v>
      </c>
      <c r="M3299" s="8">
        <v>1.4</v>
      </c>
      <c r="N3299">
        <v>87</v>
      </c>
      <c r="O3299" s="8">
        <v>417.6</v>
      </c>
      <c r="P3299" s="14">
        <v>5.21E-2</v>
      </c>
      <c r="Q3299" s="8">
        <v>21.76</v>
      </c>
      <c r="R3299" s="8">
        <v>395.84</v>
      </c>
      <c r="S3299" s="8">
        <v>121.8</v>
      </c>
      <c r="T3299" s="8">
        <v>274.04000000000002</v>
      </c>
      <c r="U3299">
        <v>0</v>
      </c>
      <c r="V3299" s="8">
        <v>0</v>
      </c>
      <c r="W3299" s="8">
        <v>0</v>
      </c>
      <c r="X3299" s="8">
        <v>274.04000000000002</v>
      </c>
    </row>
    <row r="3300" spans="1:24" x14ac:dyDescent="0.25">
      <c r="A3300" t="s">
        <v>3626</v>
      </c>
      <c r="B3300" s="1">
        <v>45443</v>
      </c>
      <c r="C3300" t="s">
        <v>455</v>
      </c>
      <c r="D3300" t="s">
        <v>456</v>
      </c>
      <c r="E3300" t="s">
        <v>71</v>
      </c>
      <c r="F3300" t="s">
        <v>89</v>
      </c>
      <c r="G3300" t="s">
        <v>72</v>
      </c>
      <c r="H3300" t="s">
        <v>73</v>
      </c>
      <c r="I3300" t="s">
        <v>104</v>
      </c>
      <c r="J3300" t="s">
        <v>105</v>
      </c>
      <c r="K3300" t="s">
        <v>49</v>
      </c>
      <c r="L3300" s="8">
        <v>4.2</v>
      </c>
      <c r="M3300" s="8">
        <v>2.8</v>
      </c>
      <c r="N3300">
        <v>288</v>
      </c>
      <c r="O3300" s="8">
        <v>1209.5999999999999</v>
      </c>
      <c r="P3300" s="14">
        <v>0.1148</v>
      </c>
      <c r="Q3300" s="8">
        <v>138.86000000000001</v>
      </c>
      <c r="R3300" s="8">
        <v>1070.74</v>
      </c>
      <c r="S3300" s="8">
        <v>806.4</v>
      </c>
      <c r="T3300" s="8">
        <v>264.33999999999997</v>
      </c>
      <c r="U3300">
        <v>0</v>
      </c>
      <c r="V3300" s="8">
        <v>0</v>
      </c>
      <c r="W3300" s="8">
        <v>0</v>
      </c>
      <c r="X3300" s="8">
        <v>264.33999999999997</v>
      </c>
    </row>
    <row r="3301" spans="1:24" x14ac:dyDescent="0.25">
      <c r="A3301" t="s">
        <v>3627</v>
      </c>
      <c r="B3301" s="1">
        <v>46133</v>
      </c>
      <c r="C3301" t="s">
        <v>475</v>
      </c>
      <c r="D3301" t="s">
        <v>476</v>
      </c>
      <c r="E3301" t="s">
        <v>63</v>
      </c>
      <c r="F3301" t="s">
        <v>37</v>
      </c>
      <c r="G3301" t="s">
        <v>79</v>
      </c>
      <c r="H3301" t="s">
        <v>80</v>
      </c>
      <c r="I3301" t="s">
        <v>47</v>
      </c>
      <c r="J3301" t="s">
        <v>48</v>
      </c>
      <c r="K3301" t="s">
        <v>49</v>
      </c>
      <c r="L3301" s="8">
        <v>5</v>
      </c>
      <c r="M3301" s="8">
        <v>3.2</v>
      </c>
      <c r="N3301">
        <v>2</v>
      </c>
      <c r="O3301" s="8">
        <v>10</v>
      </c>
      <c r="P3301" s="14">
        <v>1.6400000000000001E-2</v>
      </c>
      <c r="Q3301" s="8">
        <v>0.16</v>
      </c>
      <c r="R3301" s="8">
        <v>9.84</v>
      </c>
      <c r="S3301" s="8">
        <v>6.4</v>
      </c>
      <c r="T3301" s="8">
        <v>3.44</v>
      </c>
      <c r="U3301">
        <v>0</v>
      </c>
      <c r="V3301" s="8">
        <v>0</v>
      </c>
      <c r="W3301" s="8">
        <v>0</v>
      </c>
      <c r="X3301" s="8">
        <v>3.44</v>
      </c>
    </row>
    <row r="3302" spans="1:24" x14ac:dyDescent="0.25">
      <c r="A3302" t="s">
        <v>3628</v>
      </c>
      <c r="B3302" s="1">
        <v>45989</v>
      </c>
      <c r="C3302" t="s">
        <v>523</v>
      </c>
      <c r="D3302" t="s">
        <v>524</v>
      </c>
      <c r="E3302" t="s">
        <v>27</v>
      </c>
      <c r="F3302" t="s">
        <v>89</v>
      </c>
      <c r="G3302" t="s">
        <v>29</v>
      </c>
      <c r="H3302" t="s">
        <v>30</v>
      </c>
      <c r="I3302" t="s">
        <v>127</v>
      </c>
      <c r="J3302" t="s">
        <v>128</v>
      </c>
      <c r="K3302" t="s">
        <v>33</v>
      </c>
      <c r="L3302" s="8">
        <v>7.2</v>
      </c>
      <c r="M3302" s="8">
        <v>3.6</v>
      </c>
      <c r="N3302">
        <v>41</v>
      </c>
      <c r="O3302" s="8">
        <v>295.2</v>
      </c>
      <c r="P3302" s="14">
        <v>0.1212</v>
      </c>
      <c r="Q3302" s="8">
        <v>35.78</v>
      </c>
      <c r="R3302" s="8">
        <v>259.42</v>
      </c>
      <c r="S3302" s="8">
        <v>147.6</v>
      </c>
      <c r="T3302" s="8">
        <v>111.82</v>
      </c>
      <c r="U3302">
        <v>0</v>
      </c>
      <c r="V3302" s="8">
        <v>0</v>
      </c>
      <c r="W3302" s="8">
        <v>0</v>
      </c>
      <c r="X3302" s="8">
        <v>111.82</v>
      </c>
    </row>
    <row r="3303" spans="1:24" x14ac:dyDescent="0.25">
      <c r="A3303" t="s">
        <v>3629</v>
      </c>
      <c r="B3303" s="1">
        <v>45540</v>
      </c>
      <c r="C3303" t="s">
        <v>331</v>
      </c>
      <c r="D3303" t="s">
        <v>332</v>
      </c>
      <c r="E3303" t="s">
        <v>150</v>
      </c>
      <c r="F3303" t="s">
        <v>37</v>
      </c>
      <c r="G3303" t="s">
        <v>151</v>
      </c>
      <c r="H3303" t="s">
        <v>152</v>
      </c>
      <c r="I3303" t="s">
        <v>74</v>
      </c>
      <c r="J3303" t="s">
        <v>75</v>
      </c>
      <c r="K3303" t="s">
        <v>49</v>
      </c>
      <c r="L3303" s="8">
        <v>11</v>
      </c>
      <c r="M3303" s="8">
        <v>6.8</v>
      </c>
      <c r="N3303">
        <v>33</v>
      </c>
      <c r="O3303" s="8">
        <v>363</v>
      </c>
      <c r="P3303" s="14">
        <v>4.1399999999999999E-2</v>
      </c>
      <c r="Q3303" s="8">
        <v>15.03</v>
      </c>
      <c r="R3303" s="8">
        <v>347.97</v>
      </c>
      <c r="S3303" s="8">
        <v>224.4</v>
      </c>
      <c r="T3303" s="8">
        <v>123.57</v>
      </c>
      <c r="U3303">
        <v>0</v>
      </c>
      <c r="V3303" s="8">
        <v>0</v>
      </c>
      <c r="W3303" s="8">
        <v>0</v>
      </c>
      <c r="X3303" s="8">
        <v>123.57</v>
      </c>
    </row>
    <row r="3304" spans="1:24" x14ac:dyDescent="0.25">
      <c r="A3304" t="s">
        <v>3630</v>
      </c>
      <c r="B3304" s="1">
        <v>45324</v>
      </c>
      <c r="C3304" t="s">
        <v>174</v>
      </c>
      <c r="D3304" t="s">
        <v>175</v>
      </c>
      <c r="E3304" t="s">
        <v>150</v>
      </c>
      <c r="F3304" t="s">
        <v>54</v>
      </c>
      <c r="G3304" t="s">
        <v>151</v>
      </c>
      <c r="H3304" t="s">
        <v>152</v>
      </c>
      <c r="I3304" t="s">
        <v>156</v>
      </c>
      <c r="J3304" t="s">
        <v>157</v>
      </c>
      <c r="K3304" t="s">
        <v>42</v>
      </c>
      <c r="L3304" s="8">
        <v>6.2</v>
      </c>
      <c r="M3304" s="8">
        <v>1.9</v>
      </c>
      <c r="N3304">
        <v>36</v>
      </c>
      <c r="O3304" s="8">
        <v>223.2</v>
      </c>
      <c r="P3304" s="14">
        <v>1.23E-2</v>
      </c>
      <c r="Q3304" s="8">
        <v>2.75</v>
      </c>
      <c r="R3304" s="8">
        <v>220.45</v>
      </c>
      <c r="S3304" s="8">
        <v>68.400000000000006</v>
      </c>
      <c r="T3304" s="8">
        <v>152.05000000000001</v>
      </c>
      <c r="U3304">
        <v>0</v>
      </c>
      <c r="V3304" s="8">
        <v>0</v>
      </c>
      <c r="W3304" s="8">
        <v>0</v>
      </c>
      <c r="X3304" s="8">
        <v>152.05000000000001</v>
      </c>
    </row>
    <row r="3305" spans="1:24" x14ac:dyDescent="0.25">
      <c r="A3305" t="s">
        <v>3631</v>
      </c>
      <c r="B3305" s="1">
        <v>45878</v>
      </c>
      <c r="C3305" t="s">
        <v>125</v>
      </c>
      <c r="D3305" t="s">
        <v>126</v>
      </c>
      <c r="E3305" t="s">
        <v>27</v>
      </c>
      <c r="F3305" t="s">
        <v>89</v>
      </c>
      <c r="G3305" t="s">
        <v>38</v>
      </c>
      <c r="H3305" t="s">
        <v>39</v>
      </c>
      <c r="I3305" t="s">
        <v>185</v>
      </c>
      <c r="J3305" t="s">
        <v>186</v>
      </c>
      <c r="K3305" t="s">
        <v>59</v>
      </c>
      <c r="L3305" s="8">
        <v>4.9000000000000004</v>
      </c>
      <c r="M3305" s="8">
        <v>3.1</v>
      </c>
      <c r="N3305">
        <v>105</v>
      </c>
      <c r="O3305" s="8">
        <v>514.5</v>
      </c>
      <c r="P3305" s="14">
        <v>1.6000000000000001E-3</v>
      </c>
      <c r="Q3305" s="8">
        <v>0.82</v>
      </c>
      <c r="R3305" s="8">
        <v>513.67999999999995</v>
      </c>
      <c r="S3305" s="8">
        <v>325.5</v>
      </c>
      <c r="T3305" s="8">
        <v>188.18</v>
      </c>
      <c r="U3305">
        <v>0</v>
      </c>
      <c r="V3305" s="8">
        <v>0</v>
      </c>
      <c r="W3305" s="8">
        <v>0</v>
      </c>
      <c r="X3305" s="8">
        <v>188.18</v>
      </c>
    </row>
    <row r="3306" spans="1:24" x14ac:dyDescent="0.25">
      <c r="A3306" t="s">
        <v>3632</v>
      </c>
      <c r="B3306" s="1">
        <v>46262</v>
      </c>
      <c r="C3306" t="s">
        <v>318</v>
      </c>
      <c r="D3306" t="s">
        <v>319</v>
      </c>
      <c r="E3306" t="s">
        <v>27</v>
      </c>
      <c r="F3306" t="s">
        <v>37</v>
      </c>
      <c r="G3306" t="s">
        <v>38</v>
      </c>
      <c r="H3306" t="s">
        <v>39</v>
      </c>
      <c r="I3306" t="s">
        <v>66</v>
      </c>
      <c r="J3306" t="s">
        <v>67</v>
      </c>
      <c r="K3306" t="s">
        <v>33</v>
      </c>
      <c r="L3306" s="8">
        <v>4.5</v>
      </c>
      <c r="M3306" s="8">
        <v>2.1</v>
      </c>
      <c r="N3306">
        <v>47</v>
      </c>
      <c r="O3306" s="8">
        <v>211.5</v>
      </c>
      <c r="P3306" s="14">
        <v>1.2699999999999999E-2</v>
      </c>
      <c r="Q3306" s="8">
        <v>2.69</v>
      </c>
      <c r="R3306" s="8">
        <v>208.81</v>
      </c>
      <c r="S3306" s="8">
        <v>98.7</v>
      </c>
      <c r="T3306" s="8">
        <v>110.11</v>
      </c>
      <c r="U3306">
        <v>0</v>
      </c>
      <c r="V3306" s="8">
        <v>0</v>
      </c>
      <c r="W3306" s="8">
        <v>0</v>
      </c>
      <c r="X3306" s="8">
        <v>110.11</v>
      </c>
    </row>
    <row r="3307" spans="1:24" x14ac:dyDescent="0.25">
      <c r="A3307" t="s">
        <v>3633</v>
      </c>
      <c r="B3307" s="1">
        <v>46009</v>
      </c>
      <c r="C3307" t="s">
        <v>642</v>
      </c>
      <c r="D3307" t="s">
        <v>643</v>
      </c>
      <c r="E3307" t="s">
        <v>71</v>
      </c>
      <c r="F3307" t="s">
        <v>54</v>
      </c>
      <c r="G3307" t="s">
        <v>72</v>
      </c>
      <c r="H3307" t="s">
        <v>73</v>
      </c>
      <c r="I3307" t="s">
        <v>117</v>
      </c>
      <c r="J3307" t="s">
        <v>118</v>
      </c>
      <c r="K3307" t="s">
        <v>59</v>
      </c>
      <c r="L3307" s="8">
        <v>6</v>
      </c>
      <c r="M3307" s="8">
        <v>4.2</v>
      </c>
      <c r="N3307">
        <v>118</v>
      </c>
      <c r="O3307" s="8">
        <v>708</v>
      </c>
      <c r="P3307" s="14">
        <v>5.1000000000000004E-3</v>
      </c>
      <c r="Q3307" s="8">
        <v>3.61</v>
      </c>
      <c r="R3307" s="8">
        <v>704.39</v>
      </c>
      <c r="S3307" s="8">
        <v>495.6</v>
      </c>
      <c r="T3307" s="8">
        <v>208.79</v>
      </c>
      <c r="U3307">
        <v>0</v>
      </c>
      <c r="V3307" s="8">
        <v>0</v>
      </c>
      <c r="W3307" s="8">
        <v>0</v>
      </c>
      <c r="X3307" s="8">
        <v>208.79</v>
      </c>
    </row>
    <row r="3308" spans="1:24" x14ac:dyDescent="0.25">
      <c r="A3308" t="s">
        <v>3634</v>
      </c>
      <c r="B3308" s="1">
        <v>45404</v>
      </c>
      <c r="C3308" t="s">
        <v>291</v>
      </c>
      <c r="D3308" t="s">
        <v>292</v>
      </c>
      <c r="E3308" t="s">
        <v>150</v>
      </c>
      <c r="F3308" t="s">
        <v>54</v>
      </c>
      <c r="G3308" t="s">
        <v>151</v>
      </c>
      <c r="H3308" t="s">
        <v>152</v>
      </c>
      <c r="I3308" t="s">
        <v>112</v>
      </c>
      <c r="J3308" t="s">
        <v>113</v>
      </c>
      <c r="K3308" t="s">
        <v>42</v>
      </c>
      <c r="L3308" s="8">
        <v>8.5</v>
      </c>
      <c r="M3308" s="8">
        <v>2.8</v>
      </c>
      <c r="N3308">
        <v>48</v>
      </c>
      <c r="O3308" s="8">
        <v>408</v>
      </c>
      <c r="P3308" s="14">
        <v>3.9899999999999998E-2</v>
      </c>
      <c r="Q3308" s="8">
        <v>16.28</v>
      </c>
      <c r="R3308" s="8">
        <v>391.72</v>
      </c>
      <c r="S3308" s="8">
        <v>134.4</v>
      </c>
      <c r="T3308" s="8">
        <v>257.32</v>
      </c>
      <c r="U3308">
        <v>0</v>
      </c>
      <c r="V3308" s="8">
        <v>0</v>
      </c>
      <c r="W3308" s="8">
        <v>0</v>
      </c>
      <c r="X3308" s="8">
        <v>257.32</v>
      </c>
    </row>
    <row r="3309" spans="1:24" x14ac:dyDescent="0.25">
      <c r="A3309" t="s">
        <v>3635</v>
      </c>
      <c r="B3309" s="1">
        <v>45487</v>
      </c>
      <c r="C3309" t="s">
        <v>107</v>
      </c>
      <c r="D3309" t="s">
        <v>108</v>
      </c>
      <c r="E3309" t="s">
        <v>53</v>
      </c>
      <c r="F3309" t="s">
        <v>46</v>
      </c>
      <c r="G3309" t="s">
        <v>55</v>
      </c>
      <c r="H3309" t="s">
        <v>56</v>
      </c>
      <c r="I3309" t="s">
        <v>31</v>
      </c>
      <c r="J3309" t="s">
        <v>32</v>
      </c>
      <c r="K3309" t="s">
        <v>33</v>
      </c>
      <c r="L3309" s="8">
        <v>5.8</v>
      </c>
      <c r="M3309" s="8">
        <v>2.7</v>
      </c>
      <c r="N3309">
        <v>39</v>
      </c>
      <c r="O3309" s="8">
        <v>226.2</v>
      </c>
      <c r="P3309" s="14">
        <v>7.3899999999999993E-2</v>
      </c>
      <c r="Q3309" s="8">
        <v>16.72</v>
      </c>
      <c r="R3309" s="8">
        <v>209.48</v>
      </c>
      <c r="S3309" s="8">
        <v>105.3</v>
      </c>
      <c r="T3309" s="8">
        <v>104.18</v>
      </c>
      <c r="U3309">
        <v>0</v>
      </c>
      <c r="V3309" s="8">
        <v>0</v>
      </c>
      <c r="W3309" s="8">
        <v>0</v>
      </c>
      <c r="X3309" s="8">
        <v>104.18</v>
      </c>
    </row>
    <row r="3310" spans="1:24" x14ac:dyDescent="0.25">
      <c r="A3310" t="s">
        <v>3636</v>
      </c>
      <c r="B3310" s="1">
        <v>45311</v>
      </c>
      <c r="C3310" t="s">
        <v>77</v>
      </c>
      <c r="D3310" t="s">
        <v>78</v>
      </c>
      <c r="E3310" t="s">
        <v>63</v>
      </c>
      <c r="F3310" t="s">
        <v>37</v>
      </c>
      <c r="G3310" t="s">
        <v>64</v>
      </c>
      <c r="H3310" t="s">
        <v>65</v>
      </c>
      <c r="I3310" t="s">
        <v>84</v>
      </c>
      <c r="J3310" t="s">
        <v>85</v>
      </c>
      <c r="K3310" t="s">
        <v>42</v>
      </c>
      <c r="L3310" s="8">
        <v>9.9</v>
      </c>
      <c r="M3310" s="8">
        <v>3.1</v>
      </c>
      <c r="N3310">
        <v>12</v>
      </c>
      <c r="O3310" s="8">
        <v>118.8</v>
      </c>
      <c r="P3310" s="14">
        <v>5.4999999999999997E-3</v>
      </c>
      <c r="Q3310" s="8">
        <v>0.65</v>
      </c>
      <c r="R3310" s="8">
        <v>118.15</v>
      </c>
      <c r="S3310" s="8">
        <v>37.200000000000003</v>
      </c>
      <c r="T3310" s="8">
        <v>80.95</v>
      </c>
      <c r="U3310">
        <v>0</v>
      </c>
      <c r="V3310" s="8">
        <v>0</v>
      </c>
      <c r="W3310" s="8">
        <v>0</v>
      </c>
      <c r="X3310" s="8">
        <v>80.95</v>
      </c>
    </row>
    <row r="3311" spans="1:24" x14ac:dyDescent="0.25">
      <c r="A3311" t="s">
        <v>3637</v>
      </c>
      <c r="B3311" s="1">
        <v>45743</v>
      </c>
      <c r="C3311" t="s">
        <v>528</v>
      </c>
      <c r="D3311" t="s">
        <v>529</v>
      </c>
      <c r="E3311" t="s">
        <v>27</v>
      </c>
      <c r="F3311" t="s">
        <v>54</v>
      </c>
      <c r="G3311" t="s">
        <v>29</v>
      </c>
      <c r="H3311" t="s">
        <v>30</v>
      </c>
      <c r="I3311" t="s">
        <v>112</v>
      </c>
      <c r="J3311" t="s">
        <v>113</v>
      </c>
      <c r="K3311" t="s">
        <v>42</v>
      </c>
      <c r="L3311" s="8">
        <v>8.5</v>
      </c>
      <c r="M3311" s="8">
        <v>2.8</v>
      </c>
      <c r="N3311">
        <v>170</v>
      </c>
      <c r="O3311" s="8">
        <v>1445</v>
      </c>
      <c r="P3311" s="14">
        <v>3.5999999999999999E-3</v>
      </c>
      <c r="Q3311" s="8">
        <v>5.2</v>
      </c>
      <c r="R3311" s="8">
        <v>1439.8</v>
      </c>
      <c r="S3311" s="8">
        <v>476</v>
      </c>
      <c r="T3311" s="8">
        <v>963.8</v>
      </c>
      <c r="U3311">
        <v>0</v>
      </c>
      <c r="V3311" s="8">
        <v>0</v>
      </c>
      <c r="W3311" s="8">
        <v>0</v>
      </c>
      <c r="X3311" s="8">
        <v>963.8</v>
      </c>
    </row>
    <row r="3312" spans="1:24" x14ac:dyDescent="0.25">
      <c r="A3312" t="s">
        <v>3638</v>
      </c>
      <c r="B3312" s="1">
        <v>45613</v>
      </c>
      <c r="C3312" t="s">
        <v>247</v>
      </c>
      <c r="D3312" t="s">
        <v>248</v>
      </c>
      <c r="E3312" t="s">
        <v>53</v>
      </c>
      <c r="F3312" t="s">
        <v>46</v>
      </c>
      <c r="G3312" t="s">
        <v>55</v>
      </c>
      <c r="H3312" t="s">
        <v>56</v>
      </c>
      <c r="I3312" t="s">
        <v>84</v>
      </c>
      <c r="J3312" t="s">
        <v>85</v>
      </c>
      <c r="K3312" t="s">
        <v>42</v>
      </c>
      <c r="L3312" s="8">
        <v>9.9</v>
      </c>
      <c r="M3312" s="8">
        <v>3.1</v>
      </c>
      <c r="N3312">
        <v>53</v>
      </c>
      <c r="O3312" s="8">
        <v>524.70000000000005</v>
      </c>
      <c r="P3312" s="14">
        <v>0.13639999999999999</v>
      </c>
      <c r="Q3312" s="8">
        <v>71.569999999999993</v>
      </c>
      <c r="R3312" s="8">
        <v>453.13</v>
      </c>
      <c r="S3312" s="8">
        <v>164.3</v>
      </c>
      <c r="T3312" s="8">
        <v>288.83</v>
      </c>
      <c r="U3312">
        <v>0</v>
      </c>
      <c r="V3312" s="8">
        <v>0</v>
      </c>
      <c r="W3312" s="8">
        <v>0</v>
      </c>
      <c r="X3312" s="8">
        <v>288.83</v>
      </c>
    </row>
    <row r="3313" spans="1:24" x14ac:dyDescent="0.25">
      <c r="A3313" t="s">
        <v>3639</v>
      </c>
      <c r="B3313" s="1">
        <v>45720</v>
      </c>
      <c r="C3313" t="s">
        <v>188</v>
      </c>
      <c r="D3313" t="s">
        <v>189</v>
      </c>
      <c r="E3313" t="s">
        <v>27</v>
      </c>
      <c r="F3313" t="s">
        <v>54</v>
      </c>
      <c r="G3313" t="s">
        <v>38</v>
      </c>
      <c r="H3313" t="s">
        <v>39</v>
      </c>
      <c r="I3313" t="s">
        <v>112</v>
      </c>
      <c r="J3313" t="s">
        <v>113</v>
      </c>
      <c r="K3313" t="s">
        <v>42</v>
      </c>
      <c r="L3313" s="8">
        <v>8.5</v>
      </c>
      <c r="M3313" s="8">
        <v>2.8</v>
      </c>
      <c r="N3313">
        <v>141</v>
      </c>
      <c r="O3313" s="8">
        <v>1198.5</v>
      </c>
      <c r="P3313" s="14">
        <v>2.3999999999999998E-3</v>
      </c>
      <c r="Q3313" s="8">
        <v>2.88</v>
      </c>
      <c r="R3313" s="8">
        <v>1195.6199999999999</v>
      </c>
      <c r="S3313" s="8">
        <v>394.8</v>
      </c>
      <c r="T3313" s="8">
        <v>800.82</v>
      </c>
      <c r="U3313">
        <v>0</v>
      </c>
      <c r="V3313" s="8">
        <v>0</v>
      </c>
      <c r="W3313" s="8">
        <v>0</v>
      </c>
      <c r="X3313" s="8">
        <v>800.82</v>
      </c>
    </row>
    <row r="3314" spans="1:24" x14ac:dyDescent="0.25">
      <c r="A3314" t="s">
        <v>3640</v>
      </c>
      <c r="B3314" s="1">
        <v>45447</v>
      </c>
      <c r="C3314" t="s">
        <v>309</v>
      </c>
      <c r="D3314" t="s">
        <v>310</v>
      </c>
      <c r="E3314" t="s">
        <v>63</v>
      </c>
      <c r="F3314" t="s">
        <v>54</v>
      </c>
      <c r="G3314" t="s">
        <v>79</v>
      </c>
      <c r="H3314" t="s">
        <v>80</v>
      </c>
      <c r="I3314" t="s">
        <v>130</v>
      </c>
      <c r="J3314" t="s">
        <v>131</v>
      </c>
      <c r="K3314" t="s">
        <v>42</v>
      </c>
      <c r="L3314" s="8">
        <v>4.8</v>
      </c>
      <c r="M3314" s="8">
        <v>1.4</v>
      </c>
      <c r="N3314">
        <v>55</v>
      </c>
      <c r="O3314" s="8">
        <v>264</v>
      </c>
      <c r="P3314" s="14">
        <v>7.0000000000000001E-3</v>
      </c>
      <c r="Q3314" s="8">
        <v>1.85</v>
      </c>
      <c r="R3314" s="8">
        <v>262.14999999999998</v>
      </c>
      <c r="S3314" s="8">
        <v>77</v>
      </c>
      <c r="T3314" s="8">
        <v>185.15</v>
      </c>
      <c r="U3314">
        <v>0</v>
      </c>
      <c r="V3314" s="8">
        <v>0</v>
      </c>
      <c r="W3314" s="8">
        <v>0</v>
      </c>
      <c r="X3314" s="8">
        <v>185.15</v>
      </c>
    </row>
    <row r="3315" spans="1:24" x14ac:dyDescent="0.25">
      <c r="A3315" t="s">
        <v>3641</v>
      </c>
      <c r="B3315" s="1">
        <v>45714</v>
      </c>
      <c r="C3315" t="s">
        <v>472</v>
      </c>
      <c r="D3315" t="s">
        <v>473</v>
      </c>
      <c r="E3315" t="s">
        <v>71</v>
      </c>
      <c r="F3315" t="s">
        <v>54</v>
      </c>
      <c r="G3315" t="s">
        <v>165</v>
      </c>
      <c r="H3315" t="s">
        <v>166</v>
      </c>
      <c r="I3315" t="s">
        <v>122</v>
      </c>
      <c r="J3315" t="s">
        <v>123</v>
      </c>
      <c r="K3315" t="s">
        <v>59</v>
      </c>
      <c r="L3315" s="8">
        <v>5.5</v>
      </c>
      <c r="M3315" s="8">
        <v>3.8</v>
      </c>
      <c r="N3315">
        <v>129</v>
      </c>
      <c r="O3315" s="8">
        <v>709.5</v>
      </c>
      <c r="P3315" s="14">
        <v>1.4500000000000001E-2</v>
      </c>
      <c r="Q3315" s="8">
        <v>10.29</v>
      </c>
      <c r="R3315" s="8">
        <v>699.21</v>
      </c>
      <c r="S3315" s="8">
        <v>490.2</v>
      </c>
      <c r="T3315" s="8">
        <v>209.01</v>
      </c>
      <c r="U3315">
        <v>0</v>
      </c>
      <c r="V3315" s="8">
        <v>0</v>
      </c>
      <c r="W3315" s="8">
        <v>0</v>
      </c>
      <c r="X3315" s="8">
        <v>209.01</v>
      </c>
    </row>
    <row r="3316" spans="1:24" x14ac:dyDescent="0.25">
      <c r="A3316" t="s">
        <v>3642</v>
      </c>
      <c r="B3316" s="1">
        <v>45999</v>
      </c>
      <c r="C3316" t="s">
        <v>609</v>
      </c>
      <c r="D3316" t="s">
        <v>610</v>
      </c>
      <c r="E3316" t="s">
        <v>63</v>
      </c>
      <c r="F3316" t="s">
        <v>37</v>
      </c>
      <c r="G3316" t="s">
        <v>79</v>
      </c>
      <c r="H3316" t="s">
        <v>80</v>
      </c>
      <c r="I3316" t="s">
        <v>127</v>
      </c>
      <c r="J3316" t="s">
        <v>128</v>
      </c>
      <c r="K3316" t="s">
        <v>33</v>
      </c>
      <c r="L3316" s="8">
        <v>7.2</v>
      </c>
      <c r="M3316" s="8">
        <v>3.6</v>
      </c>
      <c r="N3316">
        <v>42</v>
      </c>
      <c r="O3316" s="8">
        <v>302.39999999999998</v>
      </c>
      <c r="P3316" s="14">
        <v>8.5000000000000006E-3</v>
      </c>
      <c r="Q3316" s="8">
        <v>2.57</v>
      </c>
      <c r="R3316" s="8">
        <v>299.83</v>
      </c>
      <c r="S3316" s="8">
        <v>151.19999999999999</v>
      </c>
      <c r="T3316" s="8">
        <v>148.63</v>
      </c>
      <c r="U3316">
        <v>0</v>
      </c>
      <c r="V3316" s="8">
        <v>0</v>
      </c>
      <c r="W3316" s="8">
        <v>0</v>
      </c>
      <c r="X3316" s="8">
        <v>148.63</v>
      </c>
    </row>
    <row r="3317" spans="1:24" x14ac:dyDescent="0.25">
      <c r="A3317" t="s">
        <v>3643</v>
      </c>
      <c r="B3317" s="1">
        <v>45500</v>
      </c>
      <c r="C3317" t="s">
        <v>325</v>
      </c>
      <c r="D3317" t="s">
        <v>326</v>
      </c>
      <c r="E3317" t="s">
        <v>27</v>
      </c>
      <c r="F3317" t="s">
        <v>37</v>
      </c>
      <c r="G3317" t="s">
        <v>29</v>
      </c>
      <c r="H3317" t="s">
        <v>30</v>
      </c>
      <c r="I3317" t="s">
        <v>156</v>
      </c>
      <c r="J3317" t="s">
        <v>157</v>
      </c>
      <c r="K3317" t="s">
        <v>42</v>
      </c>
      <c r="L3317" s="8">
        <v>6.2</v>
      </c>
      <c r="M3317" s="8">
        <v>1.9</v>
      </c>
      <c r="N3317">
        <v>24</v>
      </c>
      <c r="O3317" s="8">
        <v>148.80000000000001</v>
      </c>
      <c r="P3317" s="14">
        <v>1.4999999999999999E-2</v>
      </c>
      <c r="Q3317" s="8">
        <v>2.23</v>
      </c>
      <c r="R3317" s="8">
        <v>146.57</v>
      </c>
      <c r="S3317" s="8">
        <v>45.6</v>
      </c>
      <c r="T3317" s="8">
        <v>100.97</v>
      </c>
      <c r="U3317">
        <v>0</v>
      </c>
      <c r="V3317" s="8">
        <v>0</v>
      </c>
      <c r="W3317" s="8">
        <v>0</v>
      </c>
      <c r="X3317" s="8">
        <v>100.97</v>
      </c>
    </row>
    <row r="3318" spans="1:24" x14ac:dyDescent="0.25">
      <c r="A3318" t="s">
        <v>3644</v>
      </c>
      <c r="B3318" s="1">
        <v>45712</v>
      </c>
      <c r="C3318" t="s">
        <v>44</v>
      </c>
      <c r="D3318" t="s">
        <v>45</v>
      </c>
      <c r="E3318" t="s">
        <v>27</v>
      </c>
      <c r="F3318" t="s">
        <v>46</v>
      </c>
      <c r="G3318" t="s">
        <v>29</v>
      </c>
      <c r="H3318" t="s">
        <v>30</v>
      </c>
      <c r="I3318" t="s">
        <v>66</v>
      </c>
      <c r="J3318" t="s">
        <v>67</v>
      </c>
      <c r="K3318" t="s">
        <v>33</v>
      </c>
      <c r="L3318" s="8">
        <v>4.5</v>
      </c>
      <c r="M3318" s="8">
        <v>2.1</v>
      </c>
      <c r="N3318">
        <v>11</v>
      </c>
      <c r="O3318" s="8">
        <v>49.5</v>
      </c>
      <c r="P3318" s="14">
        <v>1.8499999999999999E-2</v>
      </c>
      <c r="Q3318" s="8">
        <v>0.92</v>
      </c>
      <c r="R3318" s="8">
        <v>48.58</v>
      </c>
      <c r="S3318" s="8">
        <v>23.1</v>
      </c>
      <c r="T3318" s="8">
        <v>25.48</v>
      </c>
      <c r="U3318">
        <v>0</v>
      </c>
      <c r="V3318" s="8">
        <v>0</v>
      </c>
      <c r="W3318" s="8">
        <v>0</v>
      </c>
      <c r="X3318" s="8">
        <v>25.48</v>
      </c>
    </row>
    <row r="3319" spans="1:24" x14ac:dyDescent="0.25">
      <c r="A3319" t="s">
        <v>3645</v>
      </c>
      <c r="B3319" s="1">
        <v>45805</v>
      </c>
      <c r="C3319" t="s">
        <v>763</v>
      </c>
      <c r="D3319" t="s">
        <v>764</v>
      </c>
      <c r="E3319" t="s">
        <v>71</v>
      </c>
      <c r="F3319" t="s">
        <v>46</v>
      </c>
      <c r="G3319" t="s">
        <v>72</v>
      </c>
      <c r="H3319" t="s">
        <v>73</v>
      </c>
      <c r="I3319" t="s">
        <v>99</v>
      </c>
      <c r="J3319" t="s">
        <v>100</v>
      </c>
      <c r="K3319" t="s">
        <v>49</v>
      </c>
      <c r="L3319" s="8">
        <v>3.8</v>
      </c>
      <c r="M3319" s="8">
        <v>2.6</v>
      </c>
      <c r="N3319">
        <v>1</v>
      </c>
      <c r="O3319" s="8">
        <v>3.8</v>
      </c>
      <c r="P3319" s="14">
        <v>0.13089999999999999</v>
      </c>
      <c r="Q3319" s="8">
        <v>0.5</v>
      </c>
      <c r="R3319" s="8">
        <v>3.3</v>
      </c>
      <c r="S3319" s="8">
        <v>2.6</v>
      </c>
      <c r="T3319" s="8">
        <v>0.7</v>
      </c>
      <c r="U3319">
        <v>0</v>
      </c>
      <c r="V3319" s="8">
        <v>0</v>
      </c>
      <c r="W3319" s="8">
        <v>0</v>
      </c>
      <c r="X3319" s="8">
        <v>0.7</v>
      </c>
    </row>
    <row r="3320" spans="1:24" x14ac:dyDescent="0.25">
      <c r="A3320" t="s">
        <v>3646</v>
      </c>
      <c r="B3320" s="1">
        <v>46085</v>
      </c>
      <c r="C3320" t="s">
        <v>232</v>
      </c>
      <c r="D3320" t="s">
        <v>233</v>
      </c>
      <c r="E3320" t="s">
        <v>27</v>
      </c>
      <c r="F3320" t="s">
        <v>89</v>
      </c>
      <c r="G3320" t="s">
        <v>29</v>
      </c>
      <c r="H3320" t="s">
        <v>30</v>
      </c>
      <c r="I3320" t="s">
        <v>57</v>
      </c>
      <c r="J3320" t="s">
        <v>58</v>
      </c>
      <c r="K3320" t="s">
        <v>59</v>
      </c>
      <c r="L3320" s="8">
        <v>10.5</v>
      </c>
      <c r="M3320" s="8">
        <v>7.5</v>
      </c>
      <c r="N3320">
        <v>52</v>
      </c>
      <c r="O3320" s="8">
        <v>546</v>
      </c>
      <c r="P3320" s="14">
        <v>0.14549999999999999</v>
      </c>
      <c r="Q3320" s="8">
        <v>79.44</v>
      </c>
      <c r="R3320" s="8">
        <v>466.56</v>
      </c>
      <c r="S3320" s="8">
        <v>390</v>
      </c>
      <c r="T3320" s="8">
        <v>76.56</v>
      </c>
      <c r="U3320">
        <v>0</v>
      </c>
      <c r="V3320" s="8">
        <v>0</v>
      </c>
      <c r="W3320" s="8">
        <v>0</v>
      </c>
      <c r="X3320" s="8">
        <v>76.56</v>
      </c>
    </row>
    <row r="3321" spans="1:24" x14ac:dyDescent="0.25">
      <c r="A3321" t="s">
        <v>3647</v>
      </c>
      <c r="B3321" s="1">
        <v>45918</v>
      </c>
      <c r="C3321" t="s">
        <v>551</v>
      </c>
      <c r="D3321" t="s">
        <v>552</v>
      </c>
      <c r="E3321" t="s">
        <v>27</v>
      </c>
      <c r="F3321" t="s">
        <v>54</v>
      </c>
      <c r="G3321" t="s">
        <v>38</v>
      </c>
      <c r="H3321" t="s">
        <v>39</v>
      </c>
      <c r="I3321" t="s">
        <v>99</v>
      </c>
      <c r="J3321" t="s">
        <v>100</v>
      </c>
      <c r="K3321" t="s">
        <v>49</v>
      </c>
      <c r="L3321" s="8">
        <v>3.8</v>
      </c>
      <c r="M3321" s="8">
        <v>2.6</v>
      </c>
      <c r="N3321">
        <v>160</v>
      </c>
      <c r="O3321" s="8">
        <v>608</v>
      </c>
      <c r="P3321" s="14">
        <v>1.9E-3</v>
      </c>
      <c r="Q3321" s="8">
        <v>1.1599999999999999</v>
      </c>
      <c r="R3321" s="8">
        <v>606.84</v>
      </c>
      <c r="S3321" s="8">
        <v>416</v>
      </c>
      <c r="T3321" s="8">
        <v>190.84</v>
      </c>
      <c r="U3321">
        <v>0</v>
      </c>
      <c r="V3321" s="8">
        <v>0</v>
      </c>
      <c r="W3321" s="8">
        <v>0</v>
      </c>
      <c r="X3321" s="8">
        <v>190.84</v>
      </c>
    </row>
    <row r="3322" spans="1:24" x14ac:dyDescent="0.25">
      <c r="A3322" t="s">
        <v>3648</v>
      </c>
      <c r="B3322" s="1">
        <v>46234</v>
      </c>
      <c r="C3322" t="s">
        <v>378</v>
      </c>
      <c r="D3322" t="s">
        <v>379</v>
      </c>
      <c r="E3322" t="s">
        <v>71</v>
      </c>
      <c r="F3322" t="s">
        <v>54</v>
      </c>
      <c r="G3322" t="s">
        <v>165</v>
      </c>
      <c r="H3322" t="s">
        <v>166</v>
      </c>
      <c r="I3322" t="s">
        <v>74</v>
      </c>
      <c r="J3322" t="s">
        <v>75</v>
      </c>
      <c r="K3322" t="s">
        <v>49</v>
      </c>
      <c r="L3322" s="8">
        <v>11</v>
      </c>
      <c r="M3322" s="8">
        <v>6.8</v>
      </c>
      <c r="N3322">
        <v>20</v>
      </c>
      <c r="O3322" s="8">
        <v>220</v>
      </c>
      <c r="P3322" s="14">
        <v>9.1000000000000004E-3</v>
      </c>
      <c r="Q3322" s="8">
        <v>2</v>
      </c>
      <c r="R3322" s="8">
        <v>218</v>
      </c>
      <c r="S3322" s="8">
        <v>136</v>
      </c>
      <c r="T3322" s="8">
        <v>82</v>
      </c>
      <c r="U3322">
        <v>3</v>
      </c>
      <c r="V3322" s="8">
        <v>32.700000000000003</v>
      </c>
      <c r="W3322" s="8">
        <v>21.9</v>
      </c>
      <c r="X3322" s="8">
        <v>60.1</v>
      </c>
    </row>
    <row r="3323" spans="1:24" x14ac:dyDescent="0.25">
      <c r="A3323" t="s">
        <v>3649</v>
      </c>
      <c r="B3323" s="1">
        <v>45774</v>
      </c>
      <c r="C3323" t="s">
        <v>334</v>
      </c>
      <c r="D3323" t="s">
        <v>335</v>
      </c>
      <c r="E3323" t="s">
        <v>53</v>
      </c>
      <c r="F3323" t="s">
        <v>37</v>
      </c>
      <c r="G3323" t="s">
        <v>55</v>
      </c>
      <c r="H3323" t="s">
        <v>56</v>
      </c>
      <c r="I3323" t="s">
        <v>185</v>
      </c>
      <c r="J3323" t="s">
        <v>186</v>
      </c>
      <c r="K3323" t="s">
        <v>59</v>
      </c>
      <c r="L3323" s="8">
        <v>4.9000000000000004</v>
      </c>
      <c r="M3323" s="8">
        <v>3.1</v>
      </c>
      <c r="N3323">
        <v>38</v>
      </c>
      <c r="O3323" s="8">
        <v>186.2</v>
      </c>
      <c r="P3323" s="14">
        <v>5.0000000000000001E-3</v>
      </c>
      <c r="Q3323" s="8">
        <v>0.93</v>
      </c>
      <c r="R3323" s="8">
        <v>185.27</v>
      </c>
      <c r="S3323" s="8">
        <v>117.8</v>
      </c>
      <c r="T3323" s="8">
        <v>67.47</v>
      </c>
      <c r="U3323">
        <v>0</v>
      </c>
      <c r="V3323" s="8">
        <v>0</v>
      </c>
      <c r="W3323" s="8">
        <v>0</v>
      </c>
      <c r="X3323" s="8">
        <v>67.47</v>
      </c>
    </row>
    <row r="3324" spans="1:24" x14ac:dyDescent="0.25">
      <c r="A3324" t="s">
        <v>3650</v>
      </c>
      <c r="B3324" s="1">
        <v>46185</v>
      </c>
      <c r="C3324" t="s">
        <v>244</v>
      </c>
      <c r="D3324" t="s">
        <v>245</v>
      </c>
      <c r="E3324" t="s">
        <v>53</v>
      </c>
      <c r="F3324" t="s">
        <v>46</v>
      </c>
      <c r="G3324" t="s">
        <v>55</v>
      </c>
      <c r="H3324" t="s">
        <v>56</v>
      </c>
      <c r="I3324" t="s">
        <v>31</v>
      </c>
      <c r="J3324" t="s">
        <v>32</v>
      </c>
      <c r="K3324" t="s">
        <v>33</v>
      </c>
      <c r="L3324" s="8">
        <v>5.8</v>
      </c>
      <c r="M3324" s="8">
        <v>2.7</v>
      </c>
      <c r="N3324">
        <v>24</v>
      </c>
      <c r="O3324" s="8">
        <v>139.19999999999999</v>
      </c>
      <c r="P3324" s="14">
        <v>0.24279999999999999</v>
      </c>
      <c r="Q3324" s="8">
        <v>33.799999999999997</v>
      </c>
      <c r="R3324" s="8">
        <v>105.4</v>
      </c>
      <c r="S3324" s="8">
        <v>64.8</v>
      </c>
      <c r="T3324" s="8">
        <v>40.6</v>
      </c>
      <c r="U3324">
        <v>0</v>
      </c>
      <c r="V3324" s="8">
        <v>0</v>
      </c>
      <c r="W3324" s="8">
        <v>0</v>
      </c>
      <c r="X3324" s="8">
        <v>40.6</v>
      </c>
    </row>
    <row r="3325" spans="1:24" x14ac:dyDescent="0.25">
      <c r="A3325" t="s">
        <v>3651</v>
      </c>
      <c r="B3325" s="1">
        <v>46160</v>
      </c>
      <c r="C3325" t="s">
        <v>252</v>
      </c>
      <c r="D3325" t="s">
        <v>253</v>
      </c>
      <c r="E3325" t="s">
        <v>63</v>
      </c>
      <c r="F3325" t="s">
        <v>54</v>
      </c>
      <c r="G3325" t="s">
        <v>79</v>
      </c>
      <c r="H3325" t="s">
        <v>80</v>
      </c>
      <c r="I3325" t="s">
        <v>122</v>
      </c>
      <c r="J3325" t="s">
        <v>123</v>
      </c>
      <c r="K3325" t="s">
        <v>59</v>
      </c>
      <c r="L3325" s="8">
        <v>5.5</v>
      </c>
      <c r="M3325" s="8">
        <v>3.8</v>
      </c>
      <c r="N3325">
        <v>25</v>
      </c>
      <c r="O3325" s="8">
        <v>137.5</v>
      </c>
      <c r="P3325" s="14">
        <v>5.4999999999999997E-3</v>
      </c>
      <c r="Q3325" s="8">
        <v>0.76</v>
      </c>
      <c r="R3325" s="8">
        <v>136.74</v>
      </c>
      <c r="S3325" s="8">
        <v>95</v>
      </c>
      <c r="T3325" s="8">
        <v>41.74</v>
      </c>
      <c r="U3325">
        <v>0</v>
      </c>
      <c r="V3325" s="8">
        <v>0</v>
      </c>
      <c r="W3325" s="8">
        <v>0</v>
      </c>
      <c r="X3325" s="8">
        <v>41.74</v>
      </c>
    </row>
    <row r="3326" spans="1:24" x14ac:dyDescent="0.25">
      <c r="A3326" t="s">
        <v>3652</v>
      </c>
      <c r="B3326" s="1">
        <v>46045</v>
      </c>
      <c r="C3326" t="s">
        <v>584</v>
      </c>
      <c r="D3326" t="s">
        <v>585</v>
      </c>
      <c r="E3326" t="s">
        <v>27</v>
      </c>
      <c r="F3326" t="s">
        <v>37</v>
      </c>
      <c r="G3326" t="s">
        <v>29</v>
      </c>
      <c r="H3326" t="s">
        <v>30</v>
      </c>
      <c r="I3326" t="s">
        <v>144</v>
      </c>
      <c r="J3326" t="s">
        <v>145</v>
      </c>
      <c r="K3326" t="s">
        <v>33</v>
      </c>
      <c r="L3326" s="8">
        <v>12</v>
      </c>
      <c r="M3326" s="8">
        <v>6.5</v>
      </c>
      <c r="N3326">
        <v>13</v>
      </c>
      <c r="O3326" s="8">
        <v>156</v>
      </c>
      <c r="P3326" s="14">
        <v>1.67E-2</v>
      </c>
      <c r="Q3326" s="8">
        <v>2.61</v>
      </c>
      <c r="R3326" s="8">
        <v>153.38999999999999</v>
      </c>
      <c r="S3326" s="8">
        <v>84.5</v>
      </c>
      <c r="T3326" s="8">
        <v>68.89</v>
      </c>
      <c r="U3326">
        <v>0</v>
      </c>
      <c r="V3326" s="8">
        <v>0</v>
      </c>
      <c r="W3326" s="8">
        <v>0</v>
      </c>
      <c r="X3326" s="8">
        <v>68.89</v>
      </c>
    </row>
    <row r="3327" spans="1:24" x14ac:dyDescent="0.25">
      <c r="A3327" t="s">
        <v>3653</v>
      </c>
      <c r="B3327" s="1">
        <v>46036</v>
      </c>
      <c r="C3327" t="s">
        <v>208</v>
      </c>
      <c r="D3327" t="s">
        <v>209</v>
      </c>
      <c r="E3327" t="s">
        <v>27</v>
      </c>
      <c r="F3327" t="s">
        <v>54</v>
      </c>
      <c r="G3327" t="s">
        <v>38</v>
      </c>
      <c r="H3327" t="s">
        <v>39</v>
      </c>
      <c r="I3327" t="s">
        <v>122</v>
      </c>
      <c r="J3327" t="s">
        <v>123</v>
      </c>
      <c r="K3327" t="s">
        <v>59</v>
      </c>
      <c r="L3327" s="8">
        <v>5.5</v>
      </c>
      <c r="M3327" s="8">
        <v>3.8</v>
      </c>
      <c r="N3327">
        <v>14</v>
      </c>
      <c r="O3327" s="8">
        <v>77</v>
      </c>
      <c r="P3327" s="14">
        <v>7.1000000000000004E-3</v>
      </c>
      <c r="Q3327" s="8">
        <v>0.55000000000000004</v>
      </c>
      <c r="R3327" s="8">
        <v>76.45</v>
      </c>
      <c r="S3327" s="8">
        <v>53.2</v>
      </c>
      <c r="T3327" s="8">
        <v>23.25</v>
      </c>
      <c r="U3327">
        <v>0</v>
      </c>
      <c r="V3327" s="8">
        <v>0</v>
      </c>
      <c r="W3327" s="8">
        <v>0</v>
      </c>
      <c r="X3327" s="8">
        <v>23.25</v>
      </c>
    </row>
    <row r="3328" spans="1:24" x14ac:dyDescent="0.25">
      <c r="A3328" t="s">
        <v>3654</v>
      </c>
      <c r="B3328" s="1">
        <v>45355</v>
      </c>
      <c r="C3328" t="s">
        <v>440</v>
      </c>
      <c r="D3328" t="s">
        <v>441</v>
      </c>
      <c r="E3328" t="s">
        <v>71</v>
      </c>
      <c r="F3328" t="s">
        <v>54</v>
      </c>
      <c r="G3328" t="s">
        <v>72</v>
      </c>
      <c r="H3328" t="s">
        <v>73</v>
      </c>
      <c r="I3328" t="s">
        <v>156</v>
      </c>
      <c r="J3328" t="s">
        <v>157</v>
      </c>
      <c r="K3328" t="s">
        <v>42</v>
      </c>
      <c r="L3328" s="8">
        <v>6.2</v>
      </c>
      <c r="M3328" s="8">
        <v>1.9</v>
      </c>
      <c r="N3328">
        <v>16</v>
      </c>
      <c r="O3328" s="8">
        <v>99.2</v>
      </c>
      <c r="P3328" s="14">
        <v>2.3999999999999998E-3</v>
      </c>
      <c r="Q3328" s="8">
        <v>0.24</v>
      </c>
      <c r="R3328" s="8">
        <v>98.96</v>
      </c>
      <c r="S3328" s="8">
        <v>30.4</v>
      </c>
      <c r="T3328" s="8">
        <v>68.56</v>
      </c>
      <c r="U3328">
        <v>0</v>
      </c>
      <c r="V3328" s="8">
        <v>0</v>
      </c>
      <c r="W3328" s="8">
        <v>0</v>
      </c>
      <c r="X3328" s="8">
        <v>68.56</v>
      </c>
    </row>
    <row r="3329" spans="1:24" x14ac:dyDescent="0.25">
      <c r="A3329" t="s">
        <v>3655</v>
      </c>
      <c r="B3329" s="1">
        <v>46014</v>
      </c>
      <c r="C3329" t="s">
        <v>667</v>
      </c>
      <c r="D3329" t="s">
        <v>668</v>
      </c>
      <c r="E3329" t="s">
        <v>63</v>
      </c>
      <c r="F3329" t="s">
        <v>54</v>
      </c>
      <c r="G3329" t="s">
        <v>79</v>
      </c>
      <c r="H3329" t="s">
        <v>80</v>
      </c>
      <c r="I3329" t="s">
        <v>66</v>
      </c>
      <c r="J3329" t="s">
        <v>67</v>
      </c>
      <c r="K3329" t="s">
        <v>33</v>
      </c>
      <c r="L3329" s="8">
        <v>4.5</v>
      </c>
      <c r="M3329" s="8">
        <v>2.1</v>
      </c>
      <c r="N3329">
        <v>24</v>
      </c>
      <c r="O3329" s="8">
        <v>108</v>
      </c>
      <c r="P3329" s="14">
        <v>8.2000000000000007E-3</v>
      </c>
      <c r="Q3329" s="8">
        <v>0.89</v>
      </c>
      <c r="R3329" s="8">
        <v>107.11</v>
      </c>
      <c r="S3329" s="8">
        <v>50.4</v>
      </c>
      <c r="T3329" s="8">
        <v>56.71</v>
      </c>
      <c r="U3329">
        <v>0</v>
      </c>
      <c r="V3329" s="8">
        <v>0</v>
      </c>
      <c r="W3329" s="8">
        <v>0</v>
      </c>
      <c r="X3329" s="8">
        <v>56.71</v>
      </c>
    </row>
    <row r="3330" spans="1:24" x14ac:dyDescent="0.25">
      <c r="A3330" t="s">
        <v>3656</v>
      </c>
      <c r="B3330" s="1">
        <v>45433</v>
      </c>
      <c r="C3330" t="s">
        <v>400</v>
      </c>
      <c r="D3330" t="s">
        <v>401</v>
      </c>
      <c r="E3330" t="s">
        <v>27</v>
      </c>
      <c r="F3330" t="s">
        <v>28</v>
      </c>
      <c r="G3330" t="s">
        <v>29</v>
      </c>
      <c r="H3330" t="s">
        <v>30</v>
      </c>
      <c r="I3330" t="s">
        <v>112</v>
      </c>
      <c r="J3330" t="s">
        <v>113</v>
      </c>
      <c r="K3330" t="s">
        <v>42</v>
      </c>
      <c r="L3330" s="8">
        <v>8.5</v>
      </c>
      <c r="M3330" s="8">
        <v>2.8</v>
      </c>
      <c r="N3330">
        <v>320</v>
      </c>
      <c r="O3330" s="8">
        <v>2720</v>
      </c>
      <c r="P3330" s="14">
        <v>0.02</v>
      </c>
      <c r="Q3330" s="8">
        <v>54.4</v>
      </c>
      <c r="R3330" s="8">
        <v>2665.6</v>
      </c>
      <c r="S3330" s="8">
        <v>896</v>
      </c>
      <c r="T3330" s="8">
        <v>1769.6</v>
      </c>
      <c r="U3330">
        <v>217</v>
      </c>
      <c r="V3330" s="8">
        <v>1807.61</v>
      </c>
      <c r="W3330" s="8">
        <v>716.1</v>
      </c>
      <c r="X3330" s="8">
        <v>1053.5</v>
      </c>
    </row>
    <row r="3331" spans="1:24" x14ac:dyDescent="0.25">
      <c r="A3331" t="s">
        <v>3657</v>
      </c>
      <c r="B3331" s="1">
        <v>45823</v>
      </c>
      <c r="C3331" t="s">
        <v>584</v>
      </c>
      <c r="D3331" t="s">
        <v>585</v>
      </c>
      <c r="E3331" t="s">
        <v>27</v>
      </c>
      <c r="F3331" t="s">
        <v>37</v>
      </c>
      <c r="G3331" t="s">
        <v>29</v>
      </c>
      <c r="H3331" t="s">
        <v>30</v>
      </c>
      <c r="I3331" t="s">
        <v>130</v>
      </c>
      <c r="J3331" t="s">
        <v>131</v>
      </c>
      <c r="K3331" t="s">
        <v>42</v>
      </c>
      <c r="L3331" s="8">
        <v>4.8</v>
      </c>
      <c r="M3331" s="8">
        <v>1.4</v>
      </c>
      <c r="N3331">
        <v>4</v>
      </c>
      <c r="O3331" s="8">
        <v>19.2</v>
      </c>
      <c r="P3331" s="14">
        <v>0.36909999999999998</v>
      </c>
      <c r="Q3331" s="8">
        <v>7.09</v>
      </c>
      <c r="R3331" s="8">
        <v>12.11</v>
      </c>
      <c r="S3331" s="8">
        <v>5.6</v>
      </c>
      <c r="T3331" s="8">
        <v>6.51</v>
      </c>
      <c r="U3331">
        <v>0</v>
      </c>
      <c r="V3331" s="8">
        <v>0</v>
      </c>
      <c r="W3331" s="8">
        <v>0</v>
      </c>
      <c r="X3331" s="8">
        <v>6.51</v>
      </c>
    </row>
    <row r="3332" spans="1:24" x14ac:dyDescent="0.25">
      <c r="A3332" t="s">
        <v>3658</v>
      </c>
      <c r="B3332" s="1">
        <v>45504</v>
      </c>
      <c r="C3332" t="s">
        <v>480</v>
      </c>
      <c r="D3332" t="s">
        <v>481</v>
      </c>
      <c r="E3332" t="s">
        <v>63</v>
      </c>
      <c r="F3332" t="s">
        <v>54</v>
      </c>
      <c r="G3332" t="s">
        <v>64</v>
      </c>
      <c r="H3332" t="s">
        <v>65</v>
      </c>
      <c r="I3332" t="s">
        <v>99</v>
      </c>
      <c r="J3332" t="s">
        <v>100</v>
      </c>
      <c r="K3332" t="s">
        <v>49</v>
      </c>
      <c r="L3332" s="8">
        <v>3.8</v>
      </c>
      <c r="M3332" s="8">
        <v>2.6</v>
      </c>
      <c r="N3332">
        <v>26</v>
      </c>
      <c r="O3332" s="8">
        <v>98.8</v>
      </c>
      <c r="P3332" s="14">
        <v>2.3E-3</v>
      </c>
      <c r="Q3332" s="8">
        <v>0.23</v>
      </c>
      <c r="R3332" s="8">
        <v>98.57</v>
      </c>
      <c r="S3332" s="8">
        <v>67.599999999999994</v>
      </c>
      <c r="T3332" s="8">
        <v>30.97</v>
      </c>
      <c r="U3332">
        <v>0</v>
      </c>
      <c r="V3332" s="8">
        <v>0</v>
      </c>
      <c r="W3332" s="8">
        <v>0</v>
      </c>
      <c r="X3332" s="8">
        <v>30.97</v>
      </c>
    </row>
    <row r="3333" spans="1:24" x14ac:dyDescent="0.25">
      <c r="A3333" t="s">
        <v>3659</v>
      </c>
      <c r="B3333" s="1">
        <v>45866</v>
      </c>
      <c r="C3333" t="s">
        <v>91</v>
      </c>
      <c r="D3333" t="s">
        <v>92</v>
      </c>
      <c r="E3333" t="s">
        <v>27</v>
      </c>
      <c r="F3333" t="s">
        <v>37</v>
      </c>
      <c r="G3333" t="s">
        <v>38</v>
      </c>
      <c r="H3333" t="s">
        <v>39</v>
      </c>
      <c r="I3333" t="s">
        <v>112</v>
      </c>
      <c r="J3333" t="s">
        <v>113</v>
      </c>
      <c r="K3333" t="s">
        <v>42</v>
      </c>
      <c r="L3333" s="8">
        <v>8.5</v>
      </c>
      <c r="M3333" s="8">
        <v>2.8</v>
      </c>
      <c r="N3333">
        <v>15</v>
      </c>
      <c r="O3333" s="8">
        <v>127.5</v>
      </c>
      <c r="P3333" s="14">
        <v>2.9000000000000001E-2</v>
      </c>
      <c r="Q3333" s="8">
        <v>3.7</v>
      </c>
      <c r="R3333" s="8">
        <v>123.8</v>
      </c>
      <c r="S3333" s="8">
        <v>42</v>
      </c>
      <c r="T3333" s="8">
        <v>81.8</v>
      </c>
      <c r="U3333">
        <v>0</v>
      </c>
      <c r="V3333" s="8">
        <v>0</v>
      </c>
      <c r="W3333" s="8">
        <v>0</v>
      </c>
      <c r="X3333" s="8">
        <v>81.8</v>
      </c>
    </row>
    <row r="3334" spans="1:24" x14ac:dyDescent="0.25">
      <c r="A3334" t="s">
        <v>3660</v>
      </c>
      <c r="B3334" s="1">
        <v>45624</v>
      </c>
      <c r="C3334" t="s">
        <v>177</v>
      </c>
      <c r="D3334" t="s">
        <v>178</v>
      </c>
      <c r="E3334" t="s">
        <v>27</v>
      </c>
      <c r="F3334" t="s">
        <v>37</v>
      </c>
      <c r="G3334" t="s">
        <v>38</v>
      </c>
      <c r="H3334" t="s">
        <v>39</v>
      </c>
      <c r="I3334" t="s">
        <v>156</v>
      </c>
      <c r="J3334" t="s">
        <v>157</v>
      </c>
      <c r="K3334" t="s">
        <v>42</v>
      </c>
      <c r="L3334" s="8">
        <v>6.2</v>
      </c>
      <c r="M3334" s="8">
        <v>1.9</v>
      </c>
      <c r="N3334">
        <v>9</v>
      </c>
      <c r="O3334" s="8">
        <v>55.8</v>
      </c>
      <c r="P3334" s="14">
        <v>2.8799999999999999E-2</v>
      </c>
      <c r="Q3334" s="8">
        <v>1.61</v>
      </c>
      <c r="R3334" s="8">
        <v>54.19</v>
      </c>
      <c r="S3334" s="8">
        <v>17.100000000000001</v>
      </c>
      <c r="T3334" s="8">
        <v>37.090000000000003</v>
      </c>
      <c r="U3334">
        <v>0</v>
      </c>
      <c r="V3334" s="8">
        <v>0</v>
      </c>
      <c r="W3334" s="8">
        <v>0</v>
      </c>
      <c r="X3334" s="8">
        <v>37.090000000000003</v>
      </c>
    </row>
    <row r="3335" spans="1:24" x14ac:dyDescent="0.25">
      <c r="A3335" t="s">
        <v>3661</v>
      </c>
      <c r="B3335" s="1">
        <v>45970</v>
      </c>
      <c r="C3335" t="s">
        <v>232</v>
      </c>
      <c r="D3335" t="s">
        <v>233</v>
      </c>
      <c r="E3335" t="s">
        <v>27</v>
      </c>
      <c r="F3335" t="s">
        <v>89</v>
      </c>
      <c r="G3335" t="s">
        <v>38</v>
      </c>
      <c r="H3335" t="s">
        <v>39</v>
      </c>
      <c r="I3335" t="s">
        <v>99</v>
      </c>
      <c r="J3335" t="s">
        <v>100</v>
      </c>
      <c r="K3335" t="s">
        <v>49</v>
      </c>
      <c r="L3335" s="8">
        <v>3.8</v>
      </c>
      <c r="M3335" s="8">
        <v>2.6</v>
      </c>
      <c r="N3335">
        <v>61</v>
      </c>
      <c r="O3335" s="8">
        <v>231.8</v>
      </c>
      <c r="P3335" s="14">
        <v>0.14610000000000001</v>
      </c>
      <c r="Q3335" s="8">
        <v>33.869999999999997</v>
      </c>
      <c r="R3335" s="8">
        <v>197.93</v>
      </c>
      <c r="S3335" s="8">
        <v>158.6</v>
      </c>
      <c r="T3335" s="8">
        <v>39.33</v>
      </c>
      <c r="U3335">
        <v>0</v>
      </c>
      <c r="V3335" s="8">
        <v>0</v>
      </c>
      <c r="W3335" s="8">
        <v>0</v>
      </c>
      <c r="X3335" s="8">
        <v>39.33</v>
      </c>
    </row>
    <row r="3336" spans="1:24" x14ac:dyDescent="0.25">
      <c r="A3336" t="s">
        <v>3662</v>
      </c>
      <c r="B3336" s="1">
        <v>45781</v>
      </c>
      <c r="C3336" t="s">
        <v>420</v>
      </c>
      <c r="D3336" t="s">
        <v>421</v>
      </c>
      <c r="E3336" t="s">
        <v>150</v>
      </c>
      <c r="F3336" t="s">
        <v>89</v>
      </c>
      <c r="G3336" t="s">
        <v>151</v>
      </c>
      <c r="H3336" t="s">
        <v>152</v>
      </c>
      <c r="I3336" t="s">
        <v>31</v>
      </c>
      <c r="J3336" t="s">
        <v>32</v>
      </c>
      <c r="K3336" t="s">
        <v>33</v>
      </c>
      <c r="L3336" s="8">
        <v>5.8</v>
      </c>
      <c r="M3336" s="8">
        <v>2.7</v>
      </c>
      <c r="N3336">
        <v>196</v>
      </c>
      <c r="O3336" s="8">
        <v>1136.8</v>
      </c>
      <c r="P3336" s="14">
        <v>4.48E-2</v>
      </c>
      <c r="Q3336" s="8">
        <v>50.93</v>
      </c>
      <c r="R3336" s="8">
        <v>1085.8699999999999</v>
      </c>
      <c r="S3336" s="8">
        <v>529.20000000000005</v>
      </c>
      <c r="T3336" s="8">
        <v>556.66999999999996</v>
      </c>
      <c r="U3336">
        <v>0</v>
      </c>
      <c r="V3336" s="8">
        <v>0</v>
      </c>
      <c r="W3336" s="8">
        <v>0</v>
      </c>
      <c r="X3336" s="8">
        <v>556.66999999999996</v>
      </c>
    </row>
    <row r="3337" spans="1:24" x14ac:dyDescent="0.25">
      <c r="A3337" t="s">
        <v>3663</v>
      </c>
      <c r="B3337" s="1">
        <v>45830</v>
      </c>
      <c r="C3337" t="s">
        <v>139</v>
      </c>
      <c r="D3337" t="s">
        <v>140</v>
      </c>
      <c r="E3337" t="s">
        <v>63</v>
      </c>
      <c r="F3337" t="s">
        <v>54</v>
      </c>
      <c r="G3337" t="s">
        <v>79</v>
      </c>
      <c r="H3337" t="s">
        <v>80</v>
      </c>
      <c r="I3337" t="s">
        <v>31</v>
      </c>
      <c r="J3337" t="s">
        <v>32</v>
      </c>
      <c r="K3337" t="s">
        <v>33</v>
      </c>
      <c r="L3337" s="8">
        <v>5.8</v>
      </c>
      <c r="M3337" s="8">
        <v>2.7</v>
      </c>
      <c r="N3337">
        <v>52</v>
      </c>
      <c r="O3337" s="8">
        <v>301.60000000000002</v>
      </c>
      <c r="P3337" s="14">
        <v>0.48159999999999997</v>
      </c>
      <c r="Q3337" s="8">
        <v>145.25</v>
      </c>
      <c r="R3337" s="8">
        <v>156.35</v>
      </c>
      <c r="S3337" s="8">
        <v>140.4</v>
      </c>
      <c r="T3337" s="8">
        <v>15.95</v>
      </c>
      <c r="U3337">
        <v>0</v>
      </c>
      <c r="V3337" s="8">
        <v>0</v>
      </c>
      <c r="W3337" s="8">
        <v>0</v>
      </c>
      <c r="X3337" s="8">
        <v>15.95</v>
      </c>
    </row>
    <row r="3338" spans="1:24" x14ac:dyDescent="0.25">
      <c r="A3338" t="s">
        <v>3664</v>
      </c>
      <c r="B3338" s="1">
        <v>45677</v>
      </c>
      <c r="C3338" t="s">
        <v>94</v>
      </c>
      <c r="D3338" t="s">
        <v>95</v>
      </c>
      <c r="E3338" t="s">
        <v>53</v>
      </c>
      <c r="F3338" t="s">
        <v>46</v>
      </c>
      <c r="G3338" t="s">
        <v>55</v>
      </c>
      <c r="H3338" t="s">
        <v>56</v>
      </c>
      <c r="I3338" t="s">
        <v>31</v>
      </c>
      <c r="J3338" t="s">
        <v>32</v>
      </c>
      <c r="K3338" t="s">
        <v>33</v>
      </c>
      <c r="L3338" s="8">
        <v>5.8</v>
      </c>
      <c r="M3338" s="8">
        <v>2.7</v>
      </c>
      <c r="N3338">
        <v>65</v>
      </c>
      <c r="O3338" s="8">
        <v>377</v>
      </c>
      <c r="P3338" s="14">
        <v>0.1696</v>
      </c>
      <c r="Q3338" s="8">
        <v>63.94</v>
      </c>
      <c r="R3338" s="8">
        <v>313.06</v>
      </c>
      <c r="S3338" s="8">
        <v>175.5</v>
      </c>
      <c r="T3338" s="8">
        <v>137.56</v>
      </c>
      <c r="U3338">
        <v>0</v>
      </c>
      <c r="V3338" s="8">
        <v>0</v>
      </c>
      <c r="W3338" s="8">
        <v>0</v>
      </c>
      <c r="X3338" s="8">
        <v>137.56</v>
      </c>
    </row>
    <row r="3339" spans="1:24" x14ac:dyDescent="0.25">
      <c r="A3339" t="s">
        <v>3665</v>
      </c>
      <c r="B3339" s="1">
        <v>45613</v>
      </c>
      <c r="C3339" t="s">
        <v>406</v>
      </c>
      <c r="D3339" t="s">
        <v>407</v>
      </c>
      <c r="E3339" t="s">
        <v>63</v>
      </c>
      <c r="F3339" t="s">
        <v>37</v>
      </c>
      <c r="G3339" t="s">
        <v>79</v>
      </c>
      <c r="H3339" t="s">
        <v>80</v>
      </c>
      <c r="I3339" t="s">
        <v>185</v>
      </c>
      <c r="J3339" t="s">
        <v>186</v>
      </c>
      <c r="K3339" t="s">
        <v>59</v>
      </c>
      <c r="L3339" s="8">
        <v>4.9000000000000004</v>
      </c>
      <c r="M3339" s="8">
        <v>3.1</v>
      </c>
      <c r="N3339">
        <v>51</v>
      </c>
      <c r="O3339" s="8">
        <v>249.9</v>
      </c>
      <c r="P3339" s="14">
        <v>0.48010000000000003</v>
      </c>
      <c r="Q3339" s="8">
        <v>119.98</v>
      </c>
      <c r="R3339" s="8">
        <v>129.91999999999999</v>
      </c>
      <c r="S3339" s="8">
        <v>158.1</v>
      </c>
      <c r="T3339" s="8">
        <v>-28.18</v>
      </c>
      <c r="U3339">
        <v>0</v>
      </c>
      <c r="V3339" s="8">
        <v>0</v>
      </c>
      <c r="W3339" s="8">
        <v>0</v>
      </c>
      <c r="X3339" s="8">
        <v>-28.18</v>
      </c>
    </row>
    <row r="3340" spans="1:24" x14ac:dyDescent="0.25">
      <c r="A3340" t="s">
        <v>3666</v>
      </c>
      <c r="B3340" s="1">
        <v>45469</v>
      </c>
      <c r="C3340" t="s">
        <v>584</v>
      </c>
      <c r="D3340" t="s">
        <v>585</v>
      </c>
      <c r="E3340" t="s">
        <v>27</v>
      </c>
      <c r="F3340" t="s">
        <v>37</v>
      </c>
      <c r="G3340" t="s">
        <v>38</v>
      </c>
      <c r="H3340" t="s">
        <v>39</v>
      </c>
      <c r="I3340" t="s">
        <v>47</v>
      </c>
      <c r="J3340" t="s">
        <v>48</v>
      </c>
      <c r="K3340" t="s">
        <v>49</v>
      </c>
      <c r="L3340" s="8">
        <v>5</v>
      </c>
      <c r="M3340" s="8">
        <v>3.2</v>
      </c>
      <c r="N3340">
        <v>48</v>
      </c>
      <c r="O3340" s="8">
        <v>240</v>
      </c>
      <c r="P3340" s="14">
        <v>4.0000000000000001E-3</v>
      </c>
      <c r="Q3340" s="8">
        <v>0.96</v>
      </c>
      <c r="R3340" s="8">
        <v>239.04</v>
      </c>
      <c r="S3340" s="8">
        <v>153.6</v>
      </c>
      <c r="T3340" s="8">
        <v>85.44</v>
      </c>
      <c r="U3340">
        <v>0</v>
      </c>
      <c r="V3340" s="8">
        <v>0</v>
      </c>
      <c r="W3340" s="8">
        <v>0</v>
      </c>
      <c r="X3340" s="8">
        <v>85.44</v>
      </c>
    </row>
    <row r="3341" spans="1:24" x14ac:dyDescent="0.25">
      <c r="A3341" t="s">
        <v>3667</v>
      </c>
      <c r="B3341" s="1">
        <v>45762</v>
      </c>
      <c r="C3341" t="s">
        <v>301</v>
      </c>
      <c r="D3341" t="s">
        <v>302</v>
      </c>
      <c r="E3341" t="s">
        <v>63</v>
      </c>
      <c r="F3341" t="s">
        <v>37</v>
      </c>
      <c r="G3341" t="s">
        <v>64</v>
      </c>
      <c r="H3341" t="s">
        <v>65</v>
      </c>
      <c r="I3341" t="s">
        <v>185</v>
      </c>
      <c r="J3341" t="s">
        <v>186</v>
      </c>
      <c r="K3341" t="s">
        <v>59</v>
      </c>
      <c r="L3341" s="8">
        <v>4.9000000000000004</v>
      </c>
      <c r="M3341" s="8">
        <v>3.1</v>
      </c>
      <c r="N3341">
        <v>7</v>
      </c>
      <c r="O3341" s="8">
        <v>34.299999999999997</v>
      </c>
      <c r="P3341" s="14">
        <v>2E-3</v>
      </c>
      <c r="Q3341" s="8">
        <v>7.0000000000000007E-2</v>
      </c>
      <c r="R3341" s="8">
        <v>34.229999999999997</v>
      </c>
      <c r="S3341" s="8">
        <v>21.7</v>
      </c>
      <c r="T3341" s="8">
        <v>12.53</v>
      </c>
      <c r="U3341">
        <v>0</v>
      </c>
      <c r="V3341" s="8">
        <v>0</v>
      </c>
      <c r="W3341" s="8">
        <v>0</v>
      </c>
      <c r="X3341" s="8">
        <v>12.53</v>
      </c>
    </row>
    <row r="3342" spans="1:24" x14ac:dyDescent="0.25">
      <c r="A3342" t="s">
        <v>3668</v>
      </c>
      <c r="B3342" s="1">
        <v>46226</v>
      </c>
      <c r="C3342" t="s">
        <v>69</v>
      </c>
      <c r="D3342" t="s">
        <v>70</v>
      </c>
      <c r="E3342" t="s">
        <v>71</v>
      </c>
      <c r="F3342" t="s">
        <v>37</v>
      </c>
      <c r="G3342" t="s">
        <v>72</v>
      </c>
      <c r="H3342" t="s">
        <v>73</v>
      </c>
      <c r="I3342" t="s">
        <v>127</v>
      </c>
      <c r="J3342" t="s">
        <v>128</v>
      </c>
      <c r="K3342" t="s">
        <v>33</v>
      </c>
      <c r="L3342" s="8">
        <v>7.2</v>
      </c>
      <c r="M3342" s="8">
        <v>3.6</v>
      </c>
      <c r="N3342">
        <v>14</v>
      </c>
      <c r="O3342" s="8">
        <v>100.8</v>
      </c>
      <c r="P3342" s="14">
        <v>6.0000000000000001E-3</v>
      </c>
      <c r="Q3342" s="8">
        <v>0.6</v>
      </c>
      <c r="R3342" s="8">
        <v>100.2</v>
      </c>
      <c r="S3342" s="8">
        <v>50.4</v>
      </c>
      <c r="T3342" s="8">
        <v>49.8</v>
      </c>
      <c r="U3342">
        <v>0</v>
      </c>
      <c r="V3342" s="8">
        <v>0</v>
      </c>
      <c r="W3342" s="8">
        <v>0</v>
      </c>
      <c r="X3342" s="8">
        <v>49.8</v>
      </c>
    </row>
    <row r="3343" spans="1:24" x14ac:dyDescent="0.25">
      <c r="A3343" t="s">
        <v>3669</v>
      </c>
      <c r="B3343" s="1">
        <v>45837</v>
      </c>
      <c r="C3343" t="s">
        <v>528</v>
      </c>
      <c r="D3343" t="s">
        <v>529</v>
      </c>
      <c r="E3343" t="s">
        <v>27</v>
      </c>
      <c r="F3343" t="s">
        <v>54</v>
      </c>
      <c r="G3343" t="s">
        <v>38</v>
      </c>
      <c r="H3343" t="s">
        <v>39</v>
      </c>
      <c r="I3343" t="s">
        <v>130</v>
      </c>
      <c r="J3343" t="s">
        <v>131</v>
      </c>
      <c r="K3343" t="s">
        <v>42</v>
      </c>
      <c r="L3343" s="8">
        <v>4.8</v>
      </c>
      <c r="M3343" s="8">
        <v>1.4</v>
      </c>
      <c r="N3343">
        <v>58</v>
      </c>
      <c r="O3343" s="8">
        <v>278.39999999999998</v>
      </c>
      <c r="P3343" s="14">
        <v>1.44E-2</v>
      </c>
      <c r="Q3343" s="8">
        <v>4.01</v>
      </c>
      <c r="R3343" s="8">
        <v>274.39</v>
      </c>
      <c r="S3343" s="8">
        <v>81.2</v>
      </c>
      <c r="T3343" s="8">
        <v>193.19</v>
      </c>
      <c r="U3343">
        <v>0</v>
      </c>
      <c r="V3343" s="8">
        <v>0</v>
      </c>
      <c r="W3343" s="8">
        <v>0</v>
      </c>
      <c r="X3343" s="8">
        <v>193.19</v>
      </c>
    </row>
    <row r="3344" spans="1:24" x14ac:dyDescent="0.25">
      <c r="A3344" t="s">
        <v>3670</v>
      </c>
      <c r="B3344" s="1">
        <v>45642</v>
      </c>
      <c r="C3344" t="s">
        <v>501</v>
      </c>
      <c r="D3344" t="s">
        <v>502</v>
      </c>
      <c r="E3344" t="s">
        <v>27</v>
      </c>
      <c r="F3344" t="s">
        <v>37</v>
      </c>
      <c r="G3344" t="s">
        <v>38</v>
      </c>
      <c r="H3344" t="s">
        <v>39</v>
      </c>
      <c r="I3344" t="s">
        <v>127</v>
      </c>
      <c r="J3344" t="s">
        <v>128</v>
      </c>
      <c r="K3344" t="s">
        <v>33</v>
      </c>
      <c r="L3344" s="8">
        <v>7.2</v>
      </c>
      <c r="M3344" s="8">
        <v>3.6</v>
      </c>
      <c r="N3344">
        <v>4</v>
      </c>
      <c r="O3344" s="8">
        <v>28.8</v>
      </c>
      <c r="P3344" s="14">
        <v>2.0500000000000001E-2</v>
      </c>
      <c r="Q3344" s="8">
        <v>0.59</v>
      </c>
      <c r="R3344" s="8">
        <v>28.21</v>
      </c>
      <c r="S3344" s="8">
        <v>14.4</v>
      </c>
      <c r="T3344" s="8">
        <v>13.81</v>
      </c>
      <c r="U3344">
        <v>0</v>
      </c>
      <c r="V3344" s="8">
        <v>0</v>
      </c>
      <c r="W3344" s="8">
        <v>0</v>
      </c>
      <c r="X3344" s="8">
        <v>13.81</v>
      </c>
    </row>
    <row r="3345" spans="1:24" x14ac:dyDescent="0.25">
      <c r="A3345" t="s">
        <v>3671</v>
      </c>
      <c r="B3345" s="1">
        <v>45851</v>
      </c>
      <c r="C3345" t="s">
        <v>567</v>
      </c>
      <c r="D3345" t="s">
        <v>568</v>
      </c>
      <c r="E3345" t="s">
        <v>27</v>
      </c>
      <c r="F3345" t="s">
        <v>37</v>
      </c>
      <c r="G3345" t="s">
        <v>29</v>
      </c>
      <c r="H3345" t="s">
        <v>30</v>
      </c>
      <c r="I3345" t="s">
        <v>99</v>
      </c>
      <c r="J3345" t="s">
        <v>100</v>
      </c>
      <c r="K3345" t="s">
        <v>49</v>
      </c>
      <c r="L3345" s="8">
        <v>3.8</v>
      </c>
      <c r="M3345" s="8">
        <v>2.6</v>
      </c>
      <c r="N3345">
        <v>13</v>
      </c>
      <c r="O3345" s="8">
        <v>49.4</v>
      </c>
      <c r="P3345" s="14">
        <v>1.66E-2</v>
      </c>
      <c r="Q3345" s="8">
        <v>0.82</v>
      </c>
      <c r="R3345" s="8">
        <v>48.58</v>
      </c>
      <c r="S3345" s="8">
        <v>33.799999999999997</v>
      </c>
      <c r="T3345" s="8">
        <v>14.78</v>
      </c>
      <c r="U3345">
        <v>0</v>
      </c>
      <c r="V3345" s="8">
        <v>0</v>
      </c>
      <c r="W3345" s="8">
        <v>0</v>
      </c>
      <c r="X3345" s="8">
        <v>14.78</v>
      </c>
    </row>
    <row r="3346" spans="1:24" x14ac:dyDescent="0.25">
      <c r="A3346" t="s">
        <v>3672</v>
      </c>
      <c r="B3346" s="1">
        <v>45654</v>
      </c>
      <c r="C3346" t="s">
        <v>331</v>
      </c>
      <c r="D3346" t="s">
        <v>332</v>
      </c>
      <c r="E3346" t="s">
        <v>150</v>
      </c>
      <c r="F3346" t="s">
        <v>37</v>
      </c>
      <c r="G3346" t="s">
        <v>151</v>
      </c>
      <c r="H3346" t="s">
        <v>152</v>
      </c>
      <c r="I3346" t="s">
        <v>144</v>
      </c>
      <c r="J3346" t="s">
        <v>145</v>
      </c>
      <c r="K3346" t="s">
        <v>33</v>
      </c>
      <c r="L3346" s="8">
        <v>12</v>
      </c>
      <c r="M3346" s="8">
        <v>6.5</v>
      </c>
      <c r="N3346">
        <v>19</v>
      </c>
      <c r="O3346" s="8">
        <v>228</v>
      </c>
      <c r="P3346" s="14">
        <v>1.9E-3</v>
      </c>
      <c r="Q3346" s="8">
        <v>0.43</v>
      </c>
      <c r="R3346" s="8">
        <v>227.57</v>
      </c>
      <c r="S3346" s="8">
        <v>123.5</v>
      </c>
      <c r="T3346" s="8">
        <v>104.07</v>
      </c>
      <c r="U3346">
        <v>0</v>
      </c>
      <c r="V3346" s="8">
        <v>0</v>
      </c>
      <c r="W3346" s="8">
        <v>0</v>
      </c>
      <c r="X3346" s="8">
        <v>104.07</v>
      </c>
    </row>
    <row r="3347" spans="1:24" x14ac:dyDescent="0.25">
      <c r="A3347" t="s">
        <v>3673</v>
      </c>
      <c r="B3347" s="1">
        <v>45984</v>
      </c>
      <c r="C3347" t="s">
        <v>667</v>
      </c>
      <c r="D3347" t="s">
        <v>668</v>
      </c>
      <c r="E3347" t="s">
        <v>63</v>
      </c>
      <c r="F3347" t="s">
        <v>54</v>
      </c>
      <c r="G3347" t="s">
        <v>64</v>
      </c>
      <c r="H3347" t="s">
        <v>65</v>
      </c>
      <c r="I3347" t="s">
        <v>104</v>
      </c>
      <c r="J3347" t="s">
        <v>105</v>
      </c>
      <c r="K3347" t="s">
        <v>49</v>
      </c>
      <c r="L3347" s="8">
        <v>4.2</v>
      </c>
      <c r="M3347" s="8">
        <v>2.8</v>
      </c>
      <c r="N3347">
        <v>308</v>
      </c>
      <c r="O3347" s="8">
        <v>1293.5999999999999</v>
      </c>
      <c r="P3347" s="14">
        <v>2.87E-2</v>
      </c>
      <c r="Q3347" s="8">
        <v>37.130000000000003</v>
      </c>
      <c r="R3347" s="8">
        <v>1256.47</v>
      </c>
      <c r="S3347" s="8">
        <v>862.4</v>
      </c>
      <c r="T3347" s="8">
        <v>394.07</v>
      </c>
      <c r="U3347">
        <v>0</v>
      </c>
      <c r="V3347" s="8">
        <v>0</v>
      </c>
      <c r="W3347" s="8">
        <v>0</v>
      </c>
      <c r="X3347" s="8">
        <v>394.07</v>
      </c>
    </row>
    <row r="3348" spans="1:24" x14ac:dyDescent="0.25">
      <c r="A3348" t="s">
        <v>3674</v>
      </c>
      <c r="B3348" s="1">
        <v>46082</v>
      </c>
      <c r="C3348" t="s">
        <v>678</v>
      </c>
      <c r="D3348" t="s">
        <v>679</v>
      </c>
      <c r="E3348" t="s">
        <v>63</v>
      </c>
      <c r="F3348" t="s">
        <v>89</v>
      </c>
      <c r="G3348" t="s">
        <v>64</v>
      </c>
      <c r="H3348" t="s">
        <v>65</v>
      </c>
      <c r="I3348" t="s">
        <v>74</v>
      </c>
      <c r="J3348" t="s">
        <v>75</v>
      </c>
      <c r="K3348" t="s">
        <v>49</v>
      </c>
      <c r="L3348" s="8">
        <v>11</v>
      </c>
      <c r="M3348" s="8">
        <v>6.8</v>
      </c>
      <c r="N3348">
        <v>104</v>
      </c>
      <c r="O3348" s="8">
        <v>1144</v>
      </c>
      <c r="P3348" s="14">
        <v>0.14949999999999999</v>
      </c>
      <c r="Q3348" s="8">
        <v>171.03</v>
      </c>
      <c r="R3348" s="8">
        <v>972.97</v>
      </c>
      <c r="S3348" s="8">
        <v>707.2</v>
      </c>
      <c r="T3348" s="8">
        <v>265.77</v>
      </c>
      <c r="U3348">
        <v>0</v>
      </c>
      <c r="V3348" s="8">
        <v>0</v>
      </c>
      <c r="W3348" s="8">
        <v>0</v>
      </c>
      <c r="X3348" s="8">
        <v>265.77</v>
      </c>
    </row>
    <row r="3349" spans="1:24" x14ac:dyDescent="0.25">
      <c r="A3349" t="s">
        <v>3675</v>
      </c>
      <c r="B3349" s="1">
        <v>46180</v>
      </c>
      <c r="C3349" t="s">
        <v>198</v>
      </c>
      <c r="D3349" t="s">
        <v>199</v>
      </c>
      <c r="E3349" t="s">
        <v>150</v>
      </c>
      <c r="F3349" t="s">
        <v>54</v>
      </c>
      <c r="G3349" t="s">
        <v>151</v>
      </c>
      <c r="H3349" t="s">
        <v>152</v>
      </c>
      <c r="I3349" t="s">
        <v>156</v>
      </c>
      <c r="J3349" t="s">
        <v>157</v>
      </c>
      <c r="K3349" t="s">
        <v>42</v>
      </c>
      <c r="L3349" s="8">
        <v>6.2</v>
      </c>
      <c r="M3349" s="8">
        <v>1.9</v>
      </c>
      <c r="N3349">
        <v>141</v>
      </c>
      <c r="O3349" s="8">
        <v>874.2</v>
      </c>
      <c r="P3349" s="14">
        <v>2.3E-3</v>
      </c>
      <c r="Q3349" s="8">
        <v>2.0099999999999998</v>
      </c>
      <c r="R3349" s="8">
        <v>872.19</v>
      </c>
      <c r="S3349" s="8">
        <v>267.89999999999998</v>
      </c>
      <c r="T3349" s="8">
        <v>604.29</v>
      </c>
      <c r="U3349">
        <v>0</v>
      </c>
      <c r="V3349" s="8">
        <v>0</v>
      </c>
      <c r="W3349" s="8">
        <v>0</v>
      </c>
      <c r="X3349" s="8">
        <v>604.29</v>
      </c>
    </row>
    <row r="3350" spans="1:24" x14ac:dyDescent="0.25">
      <c r="A3350" t="s">
        <v>3676</v>
      </c>
      <c r="B3350" s="1">
        <v>46030</v>
      </c>
      <c r="C3350" t="s">
        <v>758</v>
      </c>
      <c r="D3350" t="s">
        <v>759</v>
      </c>
      <c r="E3350" t="s">
        <v>27</v>
      </c>
      <c r="F3350" t="s">
        <v>37</v>
      </c>
      <c r="G3350" t="s">
        <v>29</v>
      </c>
      <c r="H3350" t="s">
        <v>30</v>
      </c>
      <c r="I3350" t="s">
        <v>57</v>
      </c>
      <c r="J3350" t="s">
        <v>58</v>
      </c>
      <c r="K3350" t="s">
        <v>59</v>
      </c>
      <c r="L3350" s="8">
        <v>10.5</v>
      </c>
      <c r="M3350" s="8">
        <v>7.5</v>
      </c>
      <c r="N3350">
        <v>24</v>
      </c>
      <c r="O3350" s="8">
        <v>252</v>
      </c>
      <c r="P3350" s="14">
        <v>2.1399999999999999E-2</v>
      </c>
      <c r="Q3350" s="8">
        <v>5.39</v>
      </c>
      <c r="R3350" s="8">
        <v>246.61</v>
      </c>
      <c r="S3350" s="8">
        <v>180</v>
      </c>
      <c r="T3350" s="8">
        <v>66.61</v>
      </c>
      <c r="U3350">
        <v>0</v>
      </c>
      <c r="V3350" s="8">
        <v>0</v>
      </c>
      <c r="W3350" s="8">
        <v>0</v>
      </c>
      <c r="X3350" s="8">
        <v>66.61</v>
      </c>
    </row>
    <row r="3351" spans="1:24" x14ac:dyDescent="0.25">
      <c r="A3351" t="s">
        <v>3677</v>
      </c>
      <c r="B3351" s="1">
        <v>45989</v>
      </c>
      <c r="C3351" t="s">
        <v>590</v>
      </c>
      <c r="D3351" t="s">
        <v>591</v>
      </c>
      <c r="E3351" t="s">
        <v>27</v>
      </c>
      <c r="F3351" t="s">
        <v>46</v>
      </c>
      <c r="G3351" t="s">
        <v>29</v>
      </c>
      <c r="H3351" t="s">
        <v>30</v>
      </c>
      <c r="I3351" t="s">
        <v>40</v>
      </c>
      <c r="J3351" t="s">
        <v>41</v>
      </c>
      <c r="K3351" t="s">
        <v>42</v>
      </c>
      <c r="L3351" s="8">
        <v>14.5</v>
      </c>
      <c r="M3351" s="8">
        <v>4.2</v>
      </c>
      <c r="N3351">
        <v>101</v>
      </c>
      <c r="O3351" s="8">
        <v>1464.5</v>
      </c>
      <c r="P3351" s="14">
        <v>8.6099999999999996E-2</v>
      </c>
      <c r="Q3351" s="8">
        <v>126.09</v>
      </c>
      <c r="R3351" s="8">
        <v>1338.41</v>
      </c>
      <c r="S3351" s="8">
        <v>424.2</v>
      </c>
      <c r="T3351" s="8">
        <v>914.21</v>
      </c>
      <c r="U3351">
        <v>0</v>
      </c>
      <c r="V3351" s="8">
        <v>0</v>
      </c>
      <c r="W3351" s="8">
        <v>0</v>
      </c>
      <c r="X3351" s="8">
        <v>914.21</v>
      </c>
    </row>
    <row r="3352" spans="1:24" x14ac:dyDescent="0.25">
      <c r="A3352" t="s">
        <v>3678</v>
      </c>
      <c r="B3352" s="1">
        <v>45950</v>
      </c>
      <c r="C3352" t="s">
        <v>590</v>
      </c>
      <c r="D3352" t="s">
        <v>591</v>
      </c>
      <c r="E3352" t="s">
        <v>27</v>
      </c>
      <c r="F3352" t="s">
        <v>46</v>
      </c>
      <c r="G3352" t="s">
        <v>29</v>
      </c>
      <c r="H3352" t="s">
        <v>30</v>
      </c>
      <c r="I3352" t="s">
        <v>66</v>
      </c>
      <c r="J3352" t="s">
        <v>67</v>
      </c>
      <c r="K3352" t="s">
        <v>33</v>
      </c>
      <c r="L3352" s="8">
        <v>4.5</v>
      </c>
      <c r="M3352" s="8">
        <v>2.1</v>
      </c>
      <c r="N3352">
        <v>5</v>
      </c>
      <c r="O3352" s="8">
        <v>22.5</v>
      </c>
      <c r="P3352" s="14">
        <v>0.40699999999999997</v>
      </c>
      <c r="Q3352" s="8">
        <v>9.16</v>
      </c>
      <c r="R3352" s="8">
        <v>13.34</v>
      </c>
      <c r="S3352" s="8">
        <v>10.5</v>
      </c>
      <c r="T3352" s="8">
        <v>2.84</v>
      </c>
      <c r="U3352">
        <v>0</v>
      </c>
      <c r="V3352" s="8">
        <v>0</v>
      </c>
      <c r="W3352" s="8">
        <v>0</v>
      </c>
      <c r="X3352" s="8">
        <v>2.84</v>
      </c>
    </row>
    <row r="3353" spans="1:24" x14ac:dyDescent="0.25">
      <c r="A3353" t="s">
        <v>3679</v>
      </c>
      <c r="B3353" s="1">
        <v>46114</v>
      </c>
      <c r="C3353" t="s">
        <v>671</v>
      </c>
      <c r="D3353" t="s">
        <v>672</v>
      </c>
      <c r="E3353" t="s">
        <v>27</v>
      </c>
      <c r="F3353" t="s">
        <v>89</v>
      </c>
      <c r="G3353" t="s">
        <v>38</v>
      </c>
      <c r="H3353" t="s">
        <v>39</v>
      </c>
      <c r="I3353" t="s">
        <v>185</v>
      </c>
      <c r="J3353" t="s">
        <v>186</v>
      </c>
      <c r="K3353" t="s">
        <v>59</v>
      </c>
      <c r="L3353" s="8">
        <v>4.9000000000000004</v>
      </c>
      <c r="M3353" s="8">
        <v>3.1</v>
      </c>
      <c r="N3353">
        <v>82</v>
      </c>
      <c r="O3353" s="8">
        <v>401.8</v>
      </c>
      <c r="P3353" s="14">
        <v>0.21640000000000001</v>
      </c>
      <c r="Q3353" s="8">
        <v>86.95</v>
      </c>
      <c r="R3353" s="8">
        <v>314.85000000000002</v>
      </c>
      <c r="S3353" s="8">
        <v>254.2</v>
      </c>
      <c r="T3353" s="8">
        <v>60.65</v>
      </c>
      <c r="U3353">
        <v>0</v>
      </c>
      <c r="V3353" s="8">
        <v>0</v>
      </c>
      <c r="W3353" s="8">
        <v>0</v>
      </c>
      <c r="X3353" s="8">
        <v>60.65</v>
      </c>
    </row>
    <row r="3354" spans="1:24" x14ac:dyDescent="0.25">
      <c r="A3354" t="s">
        <v>3680</v>
      </c>
      <c r="B3354" s="1">
        <v>46001</v>
      </c>
      <c r="C3354" t="s">
        <v>61</v>
      </c>
      <c r="D3354" t="s">
        <v>62</v>
      </c>
      <c r="E3354" t="s">
        <v>63</v>
      </c>
      <c r="F3354" t="s">
        <v>46</v>
      </c>
      <c r="G3354" t="s">
        <v>79</v>
      </c>
      <c r="H3354" t="s">
        <v>80</v>
      </c>
      <c r="I3354" t="s">
        <v>127</v>
      </c>
      <c r="J3354" t="s">
        <v>128</v>
      </c>
      <c r="K3354" t="s">
        <v>33</v>
      </c>
      <c r="L3354" s="8">
        <v>7.2</v>
      </c>
      <c r="M3354" s="8">
        <v>3.6</v>
      </c>
      <c r="N3354">
        <v>15</v>
      </c>
      <c r="O3354" s="8">
        <v>108</v>
      </c>
      <c r="P3354" s="14">
        <v>9.5000000000000001E-2</v>
      </c>
      <c r="Q3354" s="8">
        <v>10.26</v>
      </c>
      <c r="R3354" s="8">
        <v>97.74</v>
      </c>
      <c r="S3354" s="8">
        <v>54</v>
      </c>
      <c r="T3354" s="8">
        <v>43.74</v>
      </c>
      <c r="U3354">
        <v>0</v>
      </c>
      <c r="V3354" s="8">
        <v>0</v>
      </c>
      <c r="W3354" s="8">
        <v>0</v>
      </c>
      <c r="X3354" s="8">
        <v>43.74</v>
      </c>
    </row>
    <row r="3355" spans="1:24" x14ac:dyDescent="0.25">
      <c r="A3355" t="s">
        <v>3681</v>
      </c>
      <c r="B3355" s="1">
        <v>45562</v>
      </c>
      <c r="C3355" t="s">
        <v>350</v>
      </c>
      <c r="D3355" t="s">
        <v>351</v>
      </c>
      <c r="E3355" t="s">
        <v>63</v>
      </c>
      <c r="F3355" t="s">
        <v>89</v>
      </c>
      <c r="G3355" t="s">
        <v>64</v>
      </c>
      <c r="H3355" t="s">
        <v>65</v>
      </c>
      <c r="I3355" t="s">
        <v>117</v>
      </c>
      <c r="J3355" t="s">
        <v>118</v>
      </c>
      <c r="K3355" t="s">
        <v>59</v>
      </c>
      <c r="L3355" s="8">
        <v>6</v>
      </c>
      <c r="M3355" s="8">
        <v>4.2</v>
      </c>
      <c r="N3355">
        <v>178</v>
      </c>
      <c r="O3355" s="8">
        <v>1068</v>
      </c>
      <c r="P3355" s="14">
        <v>5.1499999999999997E-2</v>
      </c>
      <c r="Q3355" s="8">
        <v>55</v>
      </c>
      <c r="R3355" s="8">
        <v>1013</v>
      </c>
      <c r="S3355" s="8">
        <v>747.6</v>
      </c>
      <c r="T3355" s="8">
        <v>265.39999999999998</v>
      </c>
      <c r="U3355">
        <v>0</v>
      </c>
      <c r="V3355" s="8">
        <v>0</v>
      </c>
      <c r="W3355" s="8">
        <v>0</v>
      </c>
      <c r="X3355" s="8">
        <v>265.39999999999998</v>
      </c>
    </row>
    <row r="3356" spans="1:24" x14ac:dyDescent="0.25">
      <c r="A3356" t="s">
        <v>3682</v>
      </c>
      <c r="B3356" s="1">
        <v>45916</v>
      </c>
      <c r="C3356" t="s">
        <v>266</v>
      </c>
      <c r="D3356" t="s">
        <v>267</v>
      </c>
      <c r="E3356" t="s">
        <v>53</v>
      </c>
      <c r="F3356" t="s">
        <v>54</v>
      </c>
      <c r="G3356" t="s">
        <v>55</v>
      </c>
      <c r="H3356" t="s">
        <v>56</v>
      </c>
      <c r="I3356" t="s">
        <v>185</v>
      </c>
      <c r="J3356" t="s">
        <v>186</v>
      </c>
      <c r="K3356" t="s">
        <v>59</v>
      </c>
      <c r="L3356" s="8">
        <v>4.9000000000000004</v>
      </c>
      <c r="M3356" s="8">
        <v>3.1</v>
      </c>
      <c r="N3356">
        <v>36</v>
      </c>
      <c r="O3356" s="8">
        <v>176.4</v>
      </c>
      <c r="P3356" s="14">
        <v>3.1600000000000003E-2</v>
      </c>
      <c r="Q3356" s="8">
        <v>5.57</v>
      </c>
      <c r="R3356" s="8">
        <v>170.83</v>
      </c>
      <c r="S3356" s="8">
        <v>111.6</v>
      </c>
      <c r="T3356" s="8">
        <v>59.23</v>
      </c>
      <c r="U3356">
        <v>0</v>
      </c>
      <c r="V3356" s="8">
        <v>0</v>
      </c>
      <c r="W3356" s="8">
        <v>0</v>
      </c>
      <c r="X3356" s="8">
        <v>59.23</v>
      </c>
    </row>
    <row r="3357" spans="1:24" x14ac:dyDescent="0.25">
      <c r="A3357" t="s">
        <v>3683</v>
      </c>
      <c r="B3357" s="1">
        <v>45787</v>
      </c>
      <c r="C3357" t="s">
        <v>340</v>
      </c>
      <c r="D3357" t="s">
        <v>341</v>
      </c>
      <c r="E3357" t="s">
        <v>27</v>
      </c>
      <c r="F3357" t="s">
        <v>54</v>
      </c>
      <c r="G3357" t="s">
        <v>29</v>
      </c>
      <c r="H3357" t="s">
        <v>30</v>
      </c>
      <c r="I3357" t="s">
        <v>127</v>
      </c>
      <c r="J3357" t="s">
        <v>128</v>
      </c>
      <c r="K3357" t="s">
        <v>33</v>
      </c>
      <c r="L3357" s="8">
        <v>7.2</v>
      </c>
      <c r="M3357" s="8">
        <v>3.6</v>
      </c>
      <c r="N3357">
        <v>26</v>
      </c>
      <c r="O3357" s="8">
        <v>187.2</v>
      </c>
      <c r="P3357" s="14">
        <v>6.1000000000000004E-3</v>
      </c>
      <c r="Q3357" s="8">
        <v>1.1399999999999999</v>
      </c>
      <c r="R3357" s="8">
        <v>186.06</v>
      </c>
      <c r="S3357" s="8">
        <v>93.6</v>
      </c>
      <c r="T3357" s="8">
        <v>92.46</v>
      </c>
      <c r="U3357">
        <v>0</v>
      </c>
      <c r="V3357" s="8">
        <v>0</v>
      </c>
      <c r="W3357" s="8">
        <v>0</v>
      </c>
      <c r="X3357" s="8">
        <v>92.46</v>
      </c>
    </row>
    <row r="3358" spans="1:24" x14ac:dyDescent="0.25">
      <c r="A3358" t="s">
        <v>3684</v>
      </c>
      <c r="B3358" s="1">
        <v>45488</v>
      </c>
      <c r="C3358" t="s">
        <v>125</v>
      </c>
      <c r="D3358" t="s">
        <v>126</v>
      </c>
      <c r="E3358" t="s">
        <v>27</v>
      </c>
      <c r="F3358" t="s">
        <v>89</v>
      </c>
      <c r="G3358" t="s">
        <v>38</v>
      </c>
      <c r="H3358" t="s">
        <v>39</v>
      </c>
      <c r="I3358" t="s">
        <v>156</v>
      </c>
      <c r="J3358" t="s">
        <v>157</v>
      </c>
      <c r="K3358" t="s">
        <v>42</v>
      </c>
      <c r="L3358" s="8">
        <v>6.2</v>
      </c>
      <c r="M3358" s="8">
        <v>1.9</v>
      </c>
      <c r="N3358">
        <v>191</v>
      </c>
      <c r="O3358" s="8">
        <v>1184.2</v>
      </c>
      <c r="P3358" s="14">
        <v>5.96E-2</v>
      </c>
      <c r="Q3358" s="8">
        <v>70.58</v>
      </c>
      <c r="R3358" s="8">
        <v>1113.6199999999999</v>
      </c>
      <c r="S3358" s="8">
        <v>362.9</v>
      </c>
      <c r="T3358" s="8">
        <v>750.72</v>
      </c>
      <c r="U3358">
        <v>0</v>
      </c>
      <c r="V3358" s="8">
        <v>0</v>
      </c>
      <c r="W3358" s="8">
        <v>0</v>
      </c>
      <c r="X3358" s="8">
        <v>750.72</v>
      </c>
    </row>
    <row r="3359" spans="1:24" x14ac:dyDescent="0.25">
      <c r="A3359" t="s">
        <v>3685</v>
      </c>
      <c r="B3359" s="1">
        <v>45544</v>
      </c>
      <c r="C3359" t="s">
        <v>689</v>
      </c>
      <c r="D3359" t="s">
        <v>690</v>
      </c>
      <c r="E3359" t="s">
        <v>27</v>
      </c>
      <c r="F3359" t="s">
        <v>54</v>
      </c>
      <c r="G3359" t="s">
        <v>38</v>
      </c>
      <c r="H3359" t="s">
        <v>39</v>
      </c>
      <c r="I3359" t="s">
        <v>104</v>
      </c>
      <c r="J3359" t="s">
        <v>105</v>
      </c>
      <c r="K3359" t="s">
        <v>49</v>
      </c>
      <c r="L3359" s="8">
        <v>4.2</v>
      </c>
      <c r="M3359" s="8">
        <v>2.8</v>
      </c>
      <c r="N3359">
        <v>41</v>
      </c>
      <c r="O3359" s="8">
        <v>172.2</v>
      </c>
      <c r="P3359" s="14">
        <v>0.49459999999999998</v>
      </c>
      <c r="Q3359" s="8">
        <v>85.17</v>
      </c>
      <c r="R3359" s="8">
        <v>87.03</v>
      </c>
      <c r="S3359" s="8">
        <v>114.8</v>
      </c>
      <c r="T3359" s="8">
        <v>-27.77</v>
      </c>
      <c r="U3359">
        <v>0</v>
      </c>
      <c r="V3359" s="8">
        <v>0</v>
      </c>
      <c r="W3359" s="8">
        <v>0</v>
      </c>
      <c r="X3359" s="8">
        <v>-27.77</v>
      </c>
    </row>
    <row r="3360" spans="1:24" x14ac:dyDescent="0.25">
      <c r="A3360" t="s">
        <v>3686</v>
      </c>
      <c r="B3360" s="1">
        <v>45577</v>
      </c>
      <c r="C3360" t="s">
        <v>445</v>
      </c>
      <c r="D3360" t="s">
        <v>446</v>
      </c>
      <c r="E3360" t="s">
        <v>71</v>
      </c>
      <c r="F3360" t="s">
        <v>89</v>
      </c>
      <c r="G3360" t="s">
        <v>165</v>
      </c>
      <c r="H3360" t="s">
        <v>166</v>
      </c>
      <c r="I3360" t="s">
        <v>112</v>
      </c>
      <c r="J3360" t="s">
        <v>113</v>
      </c>
      <c r="K3360" t="s">
        <v>42</v>
      </c>
      <c r="L3360" s="8">
        <v>8.5</v>
      </c>
      <c r="M3360" s="8">
        <v>2.8</v>
      </c>
      <c r="N3360">
        <v>126</v>
      </c>
      <c r="O3360" s="8">
        <v>1071</v>
      </c>
      <c r="P3360" s="14">
        <v>9.2200000000000004E-2</v>
      </c>
      <c r="Q3360" s="8">
        <v>98.75</v>
      </c>
      <c r="R3360" s="8">
        <v>972.25</v>
      </c>
      <c r="S3360" s="8">
        <v>352.8</v>
      </c>
      <c r="T3360" s="8">
        <v>619.45000000000005</v>
      </c>
      <c r="U3360">
        <v>23</v>
      </c>
      <c r="V3360" s="8">
        <v>177.47</v>
      </c>
      <c r="W3360" s="8">
        <v>75.900000000000006</v>
      </c>
      <c r="X3360" s="8">
        <v>543.54999999999995</v>
      </c>
    </row>
    <row r="3361" spans="1:24" x14ac:dyDescent="0.25">
      <c r="A3361" t="s">
        <v>3687</v>
      </c>
      <c r="B3361" s="1">
        <v>45863</v>
      </c>
      <c r="C3361" t="s">
        <v>255</v>
      </c>
      <c r="D3361" t="s">
        <v>256</v>
      </c>
      <c r="E3361" t="s">
        <v>27</v>
      </c>
      <c r="F3361" t="s">
        <v>89</v>
      </c>
      <c r="G3361" t="s">
        <v>38</v>
      </c>
      <c r="H3361" t="s">
        <v>39</v>
      </c>
      <c r="I3361" t="s">
        <v>40</v>
      </c>
      <c r="J3361" t="s">
        <v>41</v>
      </c>
      <c r="K3361" t="s">
        <v>42</v>
      </c>
      <c r="L3361" s="8">
        <v>14.5</v>
      </c>
      <c r="M3361" s="8">
        <v>4.2</v>
      </c>
      <c r="N3361">
        <v>359</v>
      </c>
      <c r="O3361" s="8">
        <v>5205.5</v>
      </c>
      <c r="P3361" s="14">
        <v>8.1199999999999994E-2</v>
      </c>
      <c r="Q3361" s="8">
        <v>422.69</v>
      </c>
      <c r="R3361" s="8">
        <v>4782.8100000000004</v>
      </c>
      <c r="S3361" s="8">
        <v>1507.8</v>
      </c>
      <c r="T3361" s="8">
        <v>3275.01</v>
      </c>
      <c r="U3361">
        <v>0</v>
      </c>
      <c r="V3361" s="8">
        <v>0</v>
      </c>
      <c r="W3361" s="8">
        <v>0</v>
      </c>
      <c r="X3361" s="8">
        <v>3275.01</v>
      </c>
    </row>
    <row r="3362" spans="1:24" x14ac:dyDescent="0.25">
      <c r="A3362" t="s">
        <v>3688</v>
      </c>
      <c r="B3362" s="1">
        <v>45597</v>
      </c>
      <c r="C3362" t="s">
        <v>455</v>
      </c>
      <c r="D3362" t="s">
        <v>456</v>
      </c>
      <c r="E3362" t="s">
        <v>71</v>
      </c>
      <c r="F3362" t="s">
        <v>89</v>
      </c>
      <c r="G3362" t="s">
        <v>165</v>
      </c>
      <c r="H3362" t="s">
        <v>166</v>
      </c>
      <c r="I3362" t="s">
        <v>57</v>
      </c>
      <c r="J3362" t="s">
        <v>58</v>
      </c>
      <c r="K3362" t="s">
        <v>59</v>
      </c>
      <c r="L3362" s="8">
        <v>10.5</v>
      </c>
      <c r="M3362" s="8">
        <v>7.5</v>
      </c>
      <c r="N3362">
        <v>55</v>
      </c>
      <c r="O3362" s="8">
        <v>577.5</v>
      </c>
      <c r="P3362" s="14">
        <v>0.1482</v>
      </c>
      <c r="Q3362" s="8">
        <v>85.59</v>
      </c>
      <c r="R3362" s="8">
        <v>491.91</v>
      </c>
      <c r="S3362" s="8">
        <v>412.5</v>
      </c>
      <c r="T3362" s="8">
        <v>79.41</v>
      </c>
      <c r="U3362">
        <v>0</v>
      </c>
      <c r="V3362" s="8">
        <v>0</v>
      </c>
      <c r="W3362" s="8">
        <v>0</v>
      </c>
      <c r="X3362" s="8">
        <v>79.41</v>
      </c>
    </row>
    <row r="3363" spans="1:24" x14ac:dyDescent="0.25">
      <c r="A3363" t="s">
        <v>3689</v>
      </c>
      <c r="B3363" s="1">
        <v>45522</v>
      </c>
      <c r="C3363" t="s">
        <v>44</v>
      </c>
      <c r="D3363" t="s">
        <v>45</v>
      </c>
      <c r="E3363" t="s">
        <v>27</v>
      </c>
      <c r="F3363" t="s">
        <v>46</v>
      </c>
      <c r="G3363" t="s">
        <v>38</v>
      </c>
      <c r="H3363" t="s">
        <v>39</v>
      </c>
      <c r="I3363" t="s">
        <v>47</v>
      </c>
      <c r="J3363" t="s">
        <v>48</v>
      </c>
      <c r="K3363" t="s">
        <v>49</v>
      </c>
      <c r="L3363" s="8">
        <v>5</v>
      </c>
      <c r="M3363" s="8">
        <v>3.2</v>
      </c>
      <c r="N3363">
        <v>9</v>
      </c>
      <c r="O3363" s="8">
        <v>45</v>
      </c>
      <c r="P3363" s="14">
        <v>0.18770000000000001</v>
      </c>
      <c r="Q3363" s="8">
        <v>8.4499999999999993</v>
      </c>
      <c r="R3363" s="8">
        <v>36.549999999999997</v>
      </c>
      <c r="S3363" s="8">
        <v>28.8</v>
      </c>
      <c r="T3363" s="8">
        <v>7.75</v>
      </c>
      <c r="U3363">
        <v>7</v>
      </c>
      <c r="V3363" s="8">
        <v>28.43</v>
      </c>
      <c r="W3363" s="8">
        <v>25.9</v>
      </c>
      <c r="X3363" s="8">
        <v>-18.149999999999999</v>
      </c>
    </row>
    <row r="3364" spans="1:24" x14ac:dyDescent="0.25">
      <c r="A3364" t="s">
        <v>3690</v>
      </c>
      <c r="B3364" s="1">
        <v>46256</v>
      </c>
      <c r="C3364" t="s">
        <v>154</v>
      </c>
      <c r="D3364" t="s">
        <v>155</v>
      </c>
      <c r="E3364" t="s">
        <v>150</v>
      </c>
      <c r="F3364" t="s">
        <v>46</v>
      </c>
      <c r="G3364" t="s">
        <v>151</v>
      </c>
      <c r="H3364" t="s">
        <v>152</v>
      </c>
      <c r="I3364" t="s">
        <v>185</v>
      </c>
      <c r="J3364" t="s">
        <v>186</v>
      </c>
      <c r="K3364" t="s">
        <v>59</v>
      </c>
      <c r="L3364" s="8">
        <v>4.9000000000000004</v>
      </c>
      <c r="M3364" s="8">
        <v>3.1</v>
      </c>
      <c r="N3364">
        <v>29</v>
      </c>
      <c r="O3364" s="8">
        <v>142.1</v>
      </c>
      <c r="P3364" s="14">
        <v>0.28189999999999998</v>
      </c>
      <c r="Q3364" s="8">
        <v>40.06</v>
      </c>
      <c r="R3364" s="8">
        <v>102.04</v>
      </c>
      <c r="S3364" s="8">
        <v>89.9</v>
      </c>
      <c r="T3364" s="8">
        <v>12.14</v>
      </c>
      <c r="U3364">
        <v>0</v>
      </c>
      <c r="V3364" s="8">
        <v>0</v>
      </c>
      <c r="W3364" s="8">
        <v>0</v>
      </c>
      <c r="X3364" s="8">
        <v>12.14</v>
      </c>
    </row>
    <row r="3365" spans="1:24" x14ac:dyDescent="0.25">
      <c r="A3365" t="s">
        <v>3691</v>
      </c>
      <c r="B3365" s="1">
        <v>45596</v>
      </c>
      <c r="C3365" t="s">
        <v>501</v>
      </c>
      <c r="D3365" t="s">
        <v>502</v>
      </c>
      <c r="E3365" t="s">
        <v>27</v>
      </c>
      <c r="F3365" t="s">
        <v>37</v>
      </c>
      <c r="G3365" t="s">
        <v>38</v>
      </c>
      <c r="H3365" t="s">
        <v>39</v>
      </c>
      <c r="I3365" t="s">
        <v>74</v>
      </c>
      <c r="J3365" t="s">
        <v>75</v>
      </c>
      <c r="K3365" t="s">
        <v>49</v>
      </c>
      <c r="L3365" s="8">
        <v>11</v>
      </c>
      <c r="M3365" s="8">
        <v>6.8</v>
      </c>
      <c r="N3365">
        <v>4</v>
      </c>
      <c r="O3365" s="8">
        <v>44</v>
      </c>
      <c r="P3365" s="14">
        <v>1.4E-3</v>
      </c>
      <c r="Q3365" s="8">
        <v>0.06</v>
      </c>
      <c r="R3365" s="8">
        <v>43.94</v>
      </c>
      <c r="S3365" s="8">
        <v>27.2</v>
      </c>
      <c r="T3365" s="8">
        <v>16.739999999999998</v>
      </c>
      <c r="U3365">
        <v>0</v>
      </c>
      <c r="V3365" s="8">
        <v>0</v>
      </c>
      <c r="W3365" s="8">
        <v>0</v>
      </c>
      <c r="X3365" s="8">
        <v>16.739999999999998</v>
      </c>
    </row>
    <row r="3366" spans="1:24" x14ac:dyDescent="0.25">
      <c r="A3366" t="s">
        <v>3692</v>
      </c>
      <c r="B3366" s="1">
        <v>46081</v>
      </c>
      <c r="C3366" t="s">
        <v>523</v>
      </c>
      <c r="D3366" t="s">
        <v>524</v>
      </c>
      <c r="E3366" t="s">
        <v>27</v>
      </c>
      <c r="F3366" t="s">
        <v>89</v>
      </c>
      <c r="G3366" t="s">
        <v>29</v>
      </c>
      <c r="H3366" t="s">
        <v>30</v>
      </c>
      <c r="I3366" t="s">
        <v>47</v>
      </c>
      <c r="J3366" t="s">
        <v>48</v>
      </c>
      <c r="K3366" t="s">
        <v>49</v>
      </c>
      <c r="L3366" s="8">
        <v>5</v>
      </c>
      <c r="M3366" s="8">
        <v>3.2</v>
      </c>
      <c r="N3366">
        <v>138</v>
      </c>
      <c r="O3366" s="8">
        <v>690</v>
      </c>
      <c r="P3366" s="14">
        <v>4.6899999999999997E-2</v>
      </c>
      <c r="Q3366" s="8">
        <v>32.36</v>
      </c>
      <c r="R3366" s="8">
        <v>657.64</v>
      </c>
      <c r="S3366" s="8">
        <v>441.6</v>
      </c>
      <c r="T3366" s="8">
        <v>216.04</v>
      </c>
      <c r="U3366">
        <v>0</v>
      </c>
      <c r="V3366" s="8">
        <v>0</v>
      </c>
      <c r="W3366" s="8">
        <v>0</v>
      </c>
      <c r="X3366" s="8">
        <v>216.04</v>
      </c>
    </row>
    <row r="3367" spans="1:24" x14ac:dyDescent="0.25">
      <c r="A3367" t="s">
        <v>3693</v>
      </c>
      <c r="B3367" s="1">
        <v>45587</v>
      </c>
      <c r="C3367" t="s">
        <v>162</v>
      </c>
      <c r="D3367" t="s">
        <v>163</v>
      </c>
      <c r="E3367" t="s">
        <v>150</v>
      </c>
      <c r="F3367" t="s">
        <v>89</v>
      </c>
      <c r="G3367" t="s">
        <v>151</v>
      </c>
      <c r="H3367" t="s">
        <v>152</v>
      </c>
      <c r="I3367" t="s">
        <v>156</v>
      </c>
      <c r="J3367" t="s">
        <v>157</v>
      </c>
      <c r="K3367" t="s">
        <v>42</v>
      </c>
      <c r="L3367" s="8">
        <v>6.2</v>
      </c>
      <c r="M3367" s="8">
        <v>1.9</v>
      </c>
      <c r="N3367">
        <v>66</v>
      </c>
      <c r="O3367" s="8">
        <v>409.2</v>
      </c>
      <c r="P3367" s="14">
        <v>0.1656</v>
      </c>
      <c r="Q3367" s="8">
        <v>67.760000000000005</v>
      </c>
      <c r="R3367" s="8">
        <v>341.44</v>
      </c>
      <c r="S3367" s="8">
        <v>125.4</v>
      </c>
      <c r="T3367" s="8">
        <v>216.04</v>
      </c>
      <c r="U3367">
        <v>0</v>
      </c>
      <c r="V3367" s="8">
        <v>0</v>
      </c>
      <c r="W3367" s="8">
        <v>0</v>
      </c>
      <c r="X3367" s="8">
        <v>216.04</v>
      </c>
    </row>
    <row r="3368" spans="1:24" x14ac:dyDescent="0.25">
      <c r="A3368" t="s">
        <v>3694</v>
      </c>
      <c r="B3368" s="1">
        <v>46013</v>
      </c>
      <c r="C3368" t="s">
        <v>148</v>
      </c>
      <c r="D3368" t="s">
        <v>149</v>
      </c>
      <c r="E3368" t="s">
        <v>150</v>
      </c>
      <c r="F3368" t="s">
        <v>37</v>
      </c>
      <c r="G3368" t="s">
        <v>151</v>
      </c>
      <c r="H3368" t="s">
        <v>152</v>
      </c>
      <c r="I3368" t="s">
        <v>104</v>
      </c>
      <c r="J3368" t="s">
        <v>105</v>
      </c>
      <c r="K3368" t="s">
        <v>49</v>
      </c>
      <c r="L3368" s="8">
        <v>4.2</v>
      </c>
      <c r="M3368" s="8">
        <v>2.8</v>
      </c>
      <c r="N3368">
        <v>4</v>
      </c>
      <c r="O3368" s="8">
        <v>16.8</v>
      </c>
      <c r="P3368" s="14">
        <v>2.24E-2</v>
      </c>
      <c r="Q3368" s="8">
        <v>0.38</v>
      </c>
      <c r="R3368" s="8">
        <v>16.420000000000002</v>
      </c>
      <c r="S3368" s="8">
        <v>11.2</v>
      </c>
      <c r="T3368" s="8">
        <v>5.22</v>
      </c>
      <c r="U3368">
        <v>0</v>
      </c>
      <c r="V3368" s="8">
        <v>0</v>
      </c>
      <c r="W3368" s="8">
        <v>0</v>
      </c>
      <c r="X3368" s="8">
        <v>5.22</v>
      </c>
    </row>
    <row r="3369" spans="1:24" x14ac:dyDescent="0.25">
      <c r="A3369" t="s">
        <v>3695</v>
      </c>
      <c r="B3369" s="1">
        <v>45504</v>
      </c>
      <c r="C3369" t="s">
        <v>546</v>
      </c>
      <c r="D3369" t="s">
        <v>547</v>
      </c>
      <c r="E3369" t="s">
        <v>27</v>
      </c>
      <c r="F3369" t="s">
        <v>89</v>
      </c>
      <c r="G3369" t="s">
        <v>29</v>
      </c>
      <c r="H3369" t="s">
        <v>30</v>
      </c>
      <c r="I3369" t="s">
        <v>66</v>
      </c>
      <c r="J3369" t="s">
        <v>67</v>
      </c>
      <c r="K3369" t="s">
        <v>33</v>
      </c>
      <c r="L3369" s="8">
        <v>4.5</v>
      </c>
      <c r="M3369" s="8">
        <v>2.1</v>
      </c>
      <c r="N3369">
        <v>564</v>
      </c>
      <c r="O3369" s="8">
        <v>2538</v>
      </c>
      <c r="P3369" s="14">
        <v>9.2499999999999999E-2</v>
      </c>
      <c r="Q3369" s="8">
        <v>234.76</v>
      </c>
      <c r="R3369" s="8">
        <v>2303.2399999999998</v>
      </c>
      <c r="S3369" s="8">
        <v>1184.4000000000001</v>
      </c>
      <c r="T3369" s="8">
        <v>1118.8399999999999</v>
      </c>
      <c r="U3369">
        <v>0</v>
      </c>
      <c r="V3369" s="8">
        <v>0</v>
      </c>
      <c r="W3369" s="8">
        <v>0</v>
      </c>
      <c r="X3369" s="8">
        <v>1118.8399999999999</v>
      </c>
    </row>
    <row r="3370" spans="1:24" x14ac:dyDescent="0.25">
      <c r="A3370" t="s">
        <v>3696</v>
      </c>
      <c r="B3370" s="1">
        <v>45998</v>
      </c>
      <c r="C3370" t="s">
        <v>671</v>
      </c>
      <c r="D3370" t="s">
        <v>672</v>
      </c>
      <c r="E3370" t="s">
        <v>27</v>
      </c>
      <c r="F3370" t="s">
        <v>89</v>
      </c>
      <c r="G3370" t="s">
        <v>38</v>
      </c>
      <c r="H3370" t="s">
        <v>39</v>
      </c>
      <c r="I3370" t="s">
        <v>144</v>
      </c>
      <c r="J3370" t="s">
        <v>145</v>
      </c>
      <c r="K3370" t="s">
        <v>33</v>
      </c>
      <c r="L3370" s="8">
        <v>12</v>
      </c>
      <c r="M3370" s="8">
        <v>6.5</v>
      </c>
      <c r="N3370">
        <v>22</v>
      </c>
      <c r="O3370" s="8">
        <v>264</v>
      </c>
      <c r="P3370" s="14">
        <v>3.9800000000000002E-2</v>
      </c>
      <c r="Q3370" s="8">
        <v>10.51</v>
      </c>
      <c r="R3370" s="8">
        <v>253.49</v>
      </c>
      <c r="S3370" s="8">
        <v>143</v>
      </c>
      <c r="T3370" s="8">
        <v>110.49</v>
      </c>
      <c r="U3370">
        <v>4</v>
      </c>
      <c r="V3370" s="8">
        <v>46.09</v>
      </c>
      <c r="W3370" s="8">
        <v>28</v>
      </c>
      <c r="X3370" s="8">
        <v>82.49</v>
      </c>
    </row>
    <row r="3371" spans="1:24" x14ac:dyDescent="0.25">
      <c r="A3371" t="s">
        <v>3697</v>
      </c>
      <c r="B3371" s="1">
        <v>46013</v>
      </c>
      <c r="C3371" t="s">
        <v>177</v>
      </c>
      <c r="D3371" t="s">
        <v>178</v>
      </c>
      <c r="E3371" t="s">
        <v>27</v>
      </c>
      <c r="F3371" t="s">
        <v>37</v>
      </c>
      <c r="G3371" t="s">
        <v>38</v>
      </c>
      <c r="H3371" t="s">
        <v>39</v>
      </c>
      <c r="I3371" t="s">
        <v>117</v>
      </c>
      <c r="J3371" t="s">
        <v>118</v>
      </c>
      <c r="K3371" t="s">
        <v>59</v>
      </c>
      <c r="L3371" s="8">
        <v>6</v>
      </c>
      <c r="M3371" s="8">
        <v>4.2</v>
      </c>
      <c r="N3371">
        <v>15</v>
      </c>
      <c r="O3371" s="8">
        <v>90</v>
      </c>
      <c r="P3371" s="14">
        <v>1.34E-2</v>
      </c>
      <c r="Q3371" s="8">
        <v>1.21</v>
      </c>
      <c r="R3371" s="8">
        <v>88.79</v>
      </c>
      <c r="S3371" s="8">
        <v>63</v>
      </c>
      <c r="T3371" s="8">
        <v>25.79</v>
      </c>
      <c r="U3371">
        <v>0</v>
      </c>
      <c r="V3371" s="8">
        <v>0</v>
      </c>
      <c r="W3371" s="8">
        <v>0</v>
      </c>
      <c r="X3371" s="8">
        <v>25.79</v>
      </c>
    </row>
    <row r="3372" spans="1:24" x14ac:dyDescent="0.25">
      <c r="A3372" t="s">
        <v>3698</v>
      </c>
      <c r="B3372" s="1">
        <v>45792</v>
      </c>
      <c r="C3372" t="s">
        <v>420</v>
      </c>
      <c r="D3372" t="s">
        <v>421</v>
      </c>
      <c r="E3372" t="s">
        <v>150</v>
      </c>
      <c r="F3372" t="s">
        <v>89</v>
      </c>
      <c r="G3372" t="s">
        <v>151</v>
      </c>
      <c r="H3372" t="s">
        <v>152</v>
      </c>
      <c r="I3372" t="s">
        <v>99</v>
      </c>
      <c r="J3372" t="s">
        <v>100</v>
      </c>
      <c r="K3372" t="s">
        <v>49</v>
      </c>
      <c r="L3372" s="8">
        <v>3.8</v>
      </c>
      <c r="M3372" s="8">
        <v>2.6</v>
      </c>
      <c r="N3372">
        <v>59</v>
      </c>
      <c r="O3372" s="8">
        <v>224.2</v>
      </c>
      <c r="P3372" s="14">
        <v>0.25340000000000001</v>
      </c>
      <c r="Q3372" s="8">
        <v>56.81</v>
      </c>
      <c r="R3372" s="8">
        <v>167.39</v>
      </c>
      <c r="S3372" s="8">
        <v>153.4</v>
      </c>
      <c r="T3372" s="8">
        <v>13.99</v>
      </c>
      <c r="U3372">
        <v>0</v>
      </c>
      <c r="V3372" s="8">
        <v>0</v>
      </c>
      <c r="W3372" s="8">
        <v>0</v>
      </c>
      <c r="X3372" s="8">
        <v>13.99</v>
      </c>
    </row>
    <row r="3373" spans="1:24" x14ac:dyDescent="0.25">
      <c r="A3373" t="s">
        <v>3699</v>
      </c>
      <c r="B3373" s="1">
        <v>45616</v>
      </c>
      <c r="C3373" t="s">
        <v>383</v>
      </c>
      <c r="D3373" t="s">
        <v>384</v>
      </c>
      <c r="E3373" t="s">
        <v>63</v>
      </c>
      <c r="F3373" t="s">
        <v>54</v>
      </c>
      <c r="G3373" t="s">
        <v>64</v>
      </c>
      <c r="H3373" t="s">
        <v>65</v>
      </c>
      <c r="I3373" t="s">
        <v>84</v>
      </c>
      <c r="J3373" t="s">
        <v>85</v>
      </c>
      <c r="K3373" t="s">
        <v>42</v>
      </c>
      <c r="L3373" s="8">
        <v>9.9</v>
      </c>
      <c r="M3373" s="8">
        <v>3.1</v>
      </c>
      <c r="N3373">
        <v>93</v>
      </c>
      <c r="O3373" s="8">
        <v>920.7</v>
      </c>
      <c r="P3373" s="14">
        <v>2E-3</v>
      </c>
      <c r="Q3373" s="8">
        <v>1.84</v>
      </c>
      <c r="R3373" s="8">
        <v>918.86</v>
      </c>
      <c r="S3373" s="8">
        <v>288.3</v>
      </c>
      <c r="T3373" s="8">
        <v>630.55999999999995</v>
      </c>
      <c r="U3373">
        <v>0</v>
      </c>
      <c r="V3373" s="8">
        <v>0</v>
      </c>
      <c r="W3373" s="8">
        <v>0</v>
      </c>
      <c r="X3373" s="8">
        <v>630.55999999999995</v>
      </c>
    </row>
    <row r="3374" spans="1:24" x14ac:dyDescent="0.25">
      <c r="A3374" t="s">
        <v>3700</v>
      </c>
      <c r="B3374" s="1">
        <v>45783</v>
      </c>
      <c r="C3374" t="s">
        <v>110</v>
      </c>
      <c r="D3374" t="s">
        <v>111</v>
      </c>
      <c r="E3374" t="s">
        <v>27</v>
      </c>
      <c r="F3374" t="s">
        <v>37</v>
      </c>
      <c r="G3374" t="s">
        <v>38</v>
      </c>
      <c r="H3374" t="s">
        <v>39</v>
      </c>
      <c r="I3374" t="s">
        <v>117</v>
      </c>
      <c r="J3374" t="s">
        <v>118</v>
      </c>
      <c r="K3374" t="s">
        <v>59</v>
      </c>
      <c r="L3374" s="8">
        <v>6</v>
      </c>
      <c r="M3374" s="8">
        <v>4.2</v>
      </c>
      <c r="N3374">
        <v>10</v>
      </c>
      <c r="O3374" s="8">
        <v>60</v>
      </c>
      <c r="P3374" s="14">
        <v>4.5999999999999999E-3</v>
      </c>
      <c r="Q3374" s="8">
        <v>0.28000000000000003</v>
      </c>
      <c r="R3374" s="8">
        <v>59.72</v>
      </c>
      <c r="S3374" s="8">
        <v>42</v>
      </c>
      <c r="T3374" s="8">
        <v>17.72</v>
      </c>
      <c r="U3374">
        <v>7</v>
      </c>
      <c r="V3374" s="8">
        <v>41.81</v>
      </c>
      <c r="W3374" s="8">
        <v>32.9</v>
      </c>
      <c r="X3374" s="8">
        <v>-15.18</v>
      </c>
    </row>
    <row r="3375" spans="1:24" x14ac:dyDescent="0.25">
      <c r="A3375" t="s">
        <v>3701</v>
      </c>
      <c r="B3375" s="1">
        <v>45649</v>
      </c>
      <c r="C3375" t="s">
        <v>198</v>
      </c>
      <c r="D3375" t="s">
        <v>199</v>
      </c>
      <c r="E3375" t="s">
        <v>150</v>
      </c>
      <c r="F3375" t="s">
        <v>54</v>
      </c>
      <c r="G3375" t="s">
        <v>151</v>
      </c>
      <c r="H3375" t="s">
        <v>152</v>
      </c>
      <c r="I3375" t="s">
        <v>84</v>
      </c>
      <c r="J3375" t="s">
        <v>85</v>
      </c>
      <c r="K3375" t="s">
        <v>42</v>
      </c>
      <c r="L3375" s="8">
        <v>9.9</v>
      </c>
      <c r="M3375" s="8">
        <v>3.1</v>
      </c>
      <c r="N3375">
        <v>212</v>
      </c>
      <c r="O3375" s="8">
        <v>2098.8000000000002</v>
      </c>
      <c r="P3375" s="14">
        <v>0.40660000000000002</v>
      </c>
      <c r="Q3375" s="8">
        <v>853.37</v>
      </c>
      <c r="R3375" s="8">
        <v>1245.43</v>
      </c>
      <c r="S3375" s="8">
        <v>657.2</v>
      </c>
      <c r="T3375" s="8">
        <v>588.23</v>
      </c>
      <c r="U3375">
        <v>0</v>
      </c>
      <c r="V3375" s="8">
        <v>0</v>
      </c>
      <c r="W3375" s="8">
        <v>0</v>
      </c>
      <c r="X3375" s="8">
        <v>588.23</v>
      </c>
    </row>
    <row r="3376" spans="1:24" x14ac:dyDescent="0.25">
      <c r="A3376" t="s">
        <v>3702</v>
      </c>
      <c r="B3376" s="1">
        <v>45865</v>
      </c>
      <c r="C3376" t="s">
        <v>325</v>
      </c>
      <c r="D3376" t="s">
        <v>326</v>
      </c>
      <c r="E3376" t="s">
        <v>27</v>
      </c>
      <c r="F3376" t="s">
        <v>37</v>
      </c>
      <c r="G3376" t="s">
        <v>29</v>
      </c>
      <c r="H3376" t="s">
        <v>30</v>
      </c>
      <c r="I3376" t="s">
        <v>40</v>
      </c>
      <c r="J3376" t="s">
        <v>41</v>
      </c>
      <c r="K3376" t="s">
        <v>42</v>
      </c>
      <c r="L3376" s="8">
        <v>14.5</v>
      </c>
      <c r="M3376" s="8">
        <v>4.2</v>
      </c>
      <c r="N3376">
        <v>2</v>
      </c>
      <c r="O3376" s="8">
        <v>29</v>
      </c>
      <c r="P3376" s="14">
        <v>5.5100000000000003E-2</v>
      </c>
      <c r="Q3376" s="8">
        <v>1.6</v>
      </c>
      <c r="R3376" s="8">
        <v>27.4</v>
      </c>
      <c r="S3376" s="8">
        <v>8.4</v>
      </c>
      <c r="T3376" s="8">
        <v>19</v>
      </c>
      <c r="U3376">
        <v>0</v>
      </c>
      <c r="V3376" s="8">
        <v>0</v>
      </c>
      <c r="W3376" s="8">
        <v>0</v>
      </c>
      <c r="X3376" s="8">
        <v>19</v>
      </c>
    </row>
    <row r="3377" spans="1:24" x14ac:dyDescent="0.25">
      <c r="A3377" t="s">
        <v>3703</v>
      </c>
      <c r="B3377" s="1">
        <v>46248</v>
      </c>
      <c r="C3377" t="s">
        <v>671</v>
      </c>
      <c r="D3377" t="s">
        <v>672</v>
      </c>
      <c r="E3377" t="s">
        <v>27</v>
      </c>
      <c r="F3377" t="s">
        <v>89</v>
      </c>
      <c r="G3377" t="s">
        <v>38</v>
      </c>
      <c r="H3377" t="s">
        <v>39</v>
      </c>
      <c r="I3377" t="s">
        <v>144</v>
      </c>
      <c r="J3377" t="s">
        <v>145</v>
      </c>
      <c r="K3377" t="s">
        <v>33</v>
      </c>
      <c r="L3377" s="8">
        <v>12</v>
      </c>
      <c r="M3377" s="8">
        <v>6.5</v>
      </c>
      <c r="N3377">
        <v>469</v>
      </c>
      <c r="O3377" s="8">
        <v>5628</v>
      </c>
      <c r="P3377" s="14">
        <v>0.48459999999999998</v>
      </c>
      <c r="Q3377" s="8">
        <v>2727.33</v>
      </c>
      <c r="R3377" s="8">
        <v>2900.67</v>
      </c>
      <c r="S3377" s="8">
        <v>3048.5</v>
      </c>
      <c r="T3377" s="8">
        <v>-147.83000000000001</v>
      </c>
      <c r="U3377">
        <v>0</v>
      </c>
      <c r="V3377" s="8">
        <v>0</v>
      </c>
      <c r="W3377" s="8">
        <v>0</v>
      </c>
      <c r="X3377" s="8">
        <v>-147.83000000000001</v>
      </c>
    </row>
    <row r="3378" spans="1:24" x14ac:dyDescent="0.25">
      <c r="A3378" t="s">
        <v>3704</v>
      </c>
      <c r="B3378" s="1">
        <v>46248</v>
      </c>
      <c r="C3378" t="s">
        <v>472</v>
      </c>
      <c r="D3378" t="s">
        <v>473</v>
      </c>
      <c r="E3378" t="s">
        <v>71</v>
      </c>
      <c r="F3378" t="s">
        <v>54</v>
      </c>
      <c r="G3378" t="s">
        <v>72</v>
      </c>
      <c r="H3378" t="s">
        <v>73</v>
      </c>
      <c r="I3378" t="s">
        <v>122</v>
      </c>
      <c r="J3378" t="s">
        <v>123</v>
      </c>
      <c r="K3378" t="s">
        <v>59</v>
      </c>
      <c r="L3378" s="8">
        <v>5.5</v>
      </c>
      <c r="M3378" s="8">
        <v>3.8</v>
      </c>
      <c r="N3378">
        <v>72</v>
      </c>
      <c r="O3378" s="8">
        <v>396</v>
      </c>
      <c r="P3378" s="14">
        <v>3.3399999999999999E-2</v>
      </c>
      <c r="Q3378" s="8">
        <v>13.23</v>
      </c>
      <c r="R3378" s="8">
        <v>382.77</v>
      </c>
      <c r="S3378" s="8">
        <v>273.60000000000002</v>
      </c>
      <c r="T3378" s="8">
        <v>109.17</v>
      </c>
      <c r="U3378">
        <v>0</v>
      </c>
      <c r="V3378" s="8">
        <v>0</v>
      </c>
      <c r="W3378" s="8">
        <v>0</v>
      </c>
      <c r="X3378" s="8">
        <v>109.17</v>
      </c>
    </row>
    <row r="3379" spans="1:24" x14ac:dyDescent="0.25">
      <c r="A3379" t="s">
        <v>3705</v>
      </c>
      <c r="B3379" s="1">
        <v>46106</v>
      </c>
      <c r="C3379" t="s">
        <v>235</v>
      </c>
      <c r="D3379" t="s">
        <v>236</v>
      </c>
      <c r="E3379" t="s">
        <v>27</v>
      </c>
      <c r="F3379" t="s">
        <v>54</v>
      </c>
      <c r="G3379" t="s">
        <v>38</v>
      </c>
      <c r="H3379" t="s">
        <v>39</v>
      </c>
      <c r="I3379" t="s">
        <v>117</v>
      </c>
      <c r="J3379" t="s">
        <v>118</v>
      </c>
      <c r="K3379" t="s">
        <v>59</v>
      </c>
      <c r="L3379" s="8">
        <v>6</v>
      </c>
      <c r="M3379" s="8">
        <v>4.2</v>
      </c>
      <c r="N3379">
        <v>28</v>
      </c>
      <c r="O3379" s="8">
        <v>168</v>
      </c>
      <c r="P3379" s="14">
        <v>1.6999999999999999E-3</v>
      </c>
      <c r="Q3379" s="8">
        <v>0.28999999999999998</v>
      </c>
      <c r="R3379" s="8">
        <v>167.71</v>
      </c>
      <c r="S3379" s="8">
        <v>117.6</v>
      </c>
      <c r="T3379" s="8">
        <v>50.11</v>
      </c>
      <c r="U3379">
        <v>0</v>
      </c>
      <c r="V3379" s="8">
        <v>0</v>
      </c>
      <c r="W3379" s="8">
        <v>0</v>
      </c>
      <c r="X3379" s="8">
        <v>50.11</v>
      </c>
    </row>
    <row r="3380" spans="1:24" x14ac:dyDescent="0.25">
      <c r="A3380" t="s">
        <v>3706</v>
      </c>
      <c r="B3380" s="1">
        <v>46030</v>
      </c>
      <c r="C3380" t="s">
        <v>291</v>
      </c>
      <c r="D3380" t="s">
        <v>292</v>
      </c>
      <c r="E3380" t="s">
        <v>150</v>
      </c>
      <c r="F3380" t="s">
        <v>54</v>
      </c>
      <c r="G3380" t="s">
        <v>151</v>
      </c>
      <c r="H3380" t="s">
        <v>152</v>
      </c>
      <c r="I3380" t="s">
        <v>156</v>
      </c>
      <c r="J3380" t="s">
        <v>157</v>
      </c>
      <c r="K3380" t="s">
        <v>42</v>
      </c>
      <c r="L3380" s="8">
        <v>6.2</v>
      </c>
      <c r="M3380" s="8">
        <v>1.9</v>
      </c>
      <c r="N3380">
        <v>89</v>
      </c>
      <c r="O3380" s="8">
        <v>551.79999999999995</v>
      </c>
      <c r="P3380" s="14">
        <v>2.3E-3</v>
      </c>
      <c r="Q3380" s="8">
        <v>1.27</v>
      </c>
      <c r="R3380" s="8">
        <v>550.53</v>
      </c>
      <c r="S3380" s="8">
        <v>169.1</v>
      </c>
      <c r="T3380" s="8">
        <v>381.43</v>
      </c>
      <c r="U3380">
        <v>0</v>
      </c>
      <c r="V3380" s="8">
        <v>0</v>
      </c>
      <c r="W3380" s="8">
        <v>0</v>
      </c>
      <c r="X3380" s="8">
        <v>381.43</v>
      </c>
    </row>
    <row r="3381" spans="1:24" x14ac:dyDescent="0.25">
      <c r="A3381" t="s">
        <v>3707</v>
      </c>
      <c r="B3381" s="1">
        <v>45572</v>
      </c>
      <c r="C3381" t="s">
        <v>238</v>
      </c>
      <c r="D3381" t="s">
        <v>239</v>
      </c>
      <c r="E3381" t="s">
        <v>27</v>
      </c>
      <c r="F3381" t="s">
        <v>37</v>
      </c>
      <c r="G3381" t="s">
        <v>29</v>
      </c>
      <c r="H3381" t="s">
        <v>30</v>
      </c>
      <c r="I3381" t="s">
        <v>117</v>
      </c>
      <c r="J3381" t="s">
        <v>118</v>
      </c>
      <c r="K3381" t="s">
        <v>59</v>
      </c>
      <c r="L3381" s="8">
        <v>6</v>
      </c>
      <c r="M3381" s="8">
        <v>4.2</v>
      </c>
      <c r="N3381">
        <v>21</v>
      </c>
      <c r="O3381" s="8">
        <v>126</v>
      </c>
      <c r="P3381" s="14">
        <v>1.1900000000000001E-2</v>
      </c>
      <c r="Q3381" s="8">
        <v>1.5</v>
      </c>
      <c r="R3381" s="8">
        <v>124.5</v>
      </c>
      <c r="S3381" s="8">
        <v>88.2</v>
      </c>
      <c r="T3381" s="8">
        <v>36.299999999999997</v>
      </c>
      <c r="U3381">
        <v>0</v>
      </c>
      <c r="V3381" s="8">
        <v>0</v>
      </c>
      <c r="W3381" s="8">
        <v>0</v>
      </c>
      <c r="X3381" s="8">
        <v>36.299999999999997</v>
      </c>
    </row>
    <row r="3382" spans="1:24" x14ac:dyDescent="0.25">
      <c r="A3382" t="s">
        <v>3708</v>
      </c>
      <c r="B3382" s="1">
        <v>45586</v>
      </c>
      <c r="C3382" t="s">
        <v>689</v>
      </c>
      <c r="D3382" t="s">
        <v>690</v>
      </c>
      <c r="E3382" t="s">
        <v>27</v>
      </c>
      <c r="F3382" t="s">
        <v>54</v>
      </c>
      <c r="G3382" t="s">
        <v>29</v>
      </c>
      <c r="H3382" t="s">
        <v>30</v>
      </c>
      <c r="I3382" t="s">
        <v>185</v>
      </c>
      <c r="J3382" t="s">
        <v>186</v>
      </c>
      <c r="K3382" t="s">
        <v>59</v>
      </c>
      <c r="L3382" s="8">
        <v>4.9000000000000004</v>
      </c>
      <c r="M3382" s="8">
        <v>3.1</v>
      </c>
      <c r="N3382">
        <v>33</v>
      </c>
      <c r="O3382" s="8">
        <v>161.69999999999999</v>
      </c>
      <c r="P3382" s="14">
        <v>4.1999999999999997E-3</v>
      </c>
      <c r="Q3382" s="8">
        <v>0.68</v>
      </c>
      <c r="R3382" s="8">
        <v>161.02000000000001</v>
      </c>
      <c r="S3382" s="8">
        <v>102.3</v>
      </c>
      <c r="T3382" s="8">
        <v>58.72</v>
      </c>
      <c r="U3382">
        <v>0</v>
      </c>
      <c r="V3382" s="8">
        <v>0</v>
      </c>
      <c r="W3382" s="8">
        <v>0</v>
      </c>
      <c r="X3382" s="8">
        <v>58.72</v>
      </c>
    </row>
    <row r="3383" spans="1:24" x14ac:dyDescent="0.25">
      <c r="A3383" t="s">
        <v>3709</v>
      </c>
      <c r="B3383" s="1">
        <v>45416</v>
      </c>
      <c r="C3383" t="s">
        <v>125</v>
      </c>
      <c r="D3383" t="s">
        <v>126</v>
      </c>
      <c r="E3383" t="s">
        <v>27</v>
      </c>
      <c r="F3383" t="s">
        <v>89</v>
      </c>
      <c r="G3383" t="s">
        <v>29</v>
      </c>
      <c r="H3383" t="s">
        <v>30</v>
      </c>
      <c r="I3383" t="s">
        <v>74</v>
      </c>
      <c r="J3383" t="s">
        <v>75</v>
      </c>
      <c r="K3383" t="s">
        <v>49</v>
      </c>
      <c r="L3383" s="8">
        <v>11</v>
      </c>
      <c r="M3383" s="8">
        <v>6.8</v>
      </c>
      <c r="N3383">
        <v>281</v>
      </c>
      <c r="O3383" s="8">
        <v>3091</v>
      </c>
      <c r="P3383" s="14">
        <v>6.1400000000000003E-2</v>
      </c>
      <c r="Q3383" s="8">
        <v>189.79</v>
      </c>
      <c r="R3383" s="8">
        <v>2901.21</v>
      </c>
      <c r="S3383" s="8">
        <v>1910.8</v>
      </c>
      <c r="T3383" s="8">
        <v>990.41</v>
      </c>
      <c r="U3383">
        <v>0</v>
      </c>
      <c r="V3383" s="8">
        <v>0</v>
      </c>
      <c r="W3383" s="8">
        <v>0</v>
      </c>
      <c r="X3383" s="8">
        <v>990.41</v>
      </c>
    </row>
    <row r="3384" spans="1:24" x14ac:dyDescent="0.25">
      <c r="A3384" t="s">
        <v>3710</v>
      </c>
      <c r="B3384" s="1">
        <v>45879</v>
      </c>
      <c r="C3384" t="s">
        <v>671</v>
      </c>
      <c r="D3384" t="s">
        <v>672</v>
      </c>
      <c r="E3384" t="s">
        <v>27</v>
      </c>
      <c r="F3384" t="s">
        <v>89</v>
      </c>
      <c r="G3384" t="s">
        <v>38</v>
      </c>
      <c r="H3384" t="s">
        <v>39</v>
      </c>
      <c r="I3384" t="s">
        <v>99</v>
      </c>
      <c r="J3384" t="s">
        <v>100</v>
      </c>
      <c r="K3384" t="s">
        <v>49</v>
      </c>
      <c r="L3384" s="8">
        <v>3.8</v>
      </c>
      <c r="M3384" s="8">
        <v>2.6</v>
      </c>
      <c r="N3384">
        <v>200</v>
      </c>
      <c r="O3384" s="8">
        <v>760</v>
      </c>
      <c r="P3384" s="14">
        <v>7.9000000000000008E-3</v>
      </c>
      <c r="Q3384" s="8">
        <v>6</v>
      </c>
      <c r="R3384" s="8">
        <v>754</v>
      </c>
      <c r="S3384" s="8">
        <v>520</v>
      </c>
      <c r="T3384" s="8">
        <v>234</v>
      </c>
      <c r="U3384">
        <v>0</v>
      </c>
      <c r="V3384" s="8">
        <v>0</v>
      </c>
      <c r="W3384" s="8">
        <v>0</v>
      </c>
      <c r="X3384" s="8">
        <v>234</v>
      </c>
    </row>
    <row r="3385" spans="1:24" x14ac:dyDescent="0.25">
      <c r="A3385" t="s">
        <v>3711</v>
      </c>
      <c r="B3385" s="1">
        <v>45984</v>
      </c>
      <c r="C3385" t="s">
        <v>350</v>
      </c>
      <c r="D3385" t="s">
        <v>351</v>
      </c>
      <c r="E3385" t="s">
        <v>63</v>
      </c>
      <c r="F3385" t="s">
        <v>89</v>
      </c>
      <c r="G3385" t="s">
        <v>64</v>
      </c>
      <c r="H3385" t="s">
        <v>65</v>
      </c>
      <c r="I3385" t="s">
        <v>112</v>
      </c>
      <c r="J3385" t="s">
        <v>113</v>
      </c>
      <c r="K3385" t="s">
        <v>42</v>
      </c>
      <c r="L3385" s="8">
        <v>8.5</v>
      </c>
      <c r="M3385" s="8">
        <v>2.8</v>
      </c>
      <c r="N3385">
        <v>351</v>
      </c>
      <c r="O3385" s="8">
        <v>2983.5</v>
      </c>
      <c r="P3385" s="14">
        <v>7.2300000000000003E-2</v>
      </c>
      <c r="Q3385" s="8">
        <v>215.71</v>
      </c>
      <c r="R3385" s="8">
        <v>2767.79</v>
      </c>
      <c r="S3385" s="8">
        <v>982.8</v>
      </c>
      <c r="T3385" s="8">
        <v>1784.99</v>
      </c>
      <c r="U3385">
        <v>0</v>
      </c>
      <c r="V3385" s="8">
        <v>0</v>
      </c>
      <c r="W3385" s="8">
        <v>0</v>
      </c>
      <c r="X3385" s="8">
        <v>1784.99</v>
      </c>
    </row>
    <row r="3386" spans="1:24" x14ac:dyDescent="0.25">
      <c r="A3386" t="s">
        <v>3712</v>
      </c>
      <c r="B3386" s="1">
        <v>45848</v>
      </c>
      <c r="C3386" t="s">
        <v>241</v>
      </c>
      <c r="D3386" t="s">
        <v>242</v>
      </c>
      <c r="E3386" t="s">
        <v>71</v>
      </c>
      <c r="F3386" t="s">
        <v>89</v>
      </c>
      <c r="G3386" t="s">
        <v>72</v>
      </c>
      <c r="H3386" t="s">
        <v>73</v>
      </c>
      <c r="I3386" t="s">
        <v>74</v>
      </c>
      <c r="J3386" t="s">
        <v>75</v>
      </c>
      <c r="K3386" t="s">
        <v>49</v>
      </c>
      <c r="L3386" s="8">
        <v>11</v>
      </c>
      <c r="M3386" s="8">
        <v>6.8</v>
      </c>
      <c r="N3386">
        <v>554</v>
      </c>
      <c r="O3386" s="8">
        <v>6094</v>
      </c>
      <c r="P3386" s="14">
        <v>8.3900000000000002E-2</v>
      </c>
      <c r="Q3386" s="8">
        <v>511.29</v>
      </c>
      <c r="R3386" s="8">
        <v>5582.71</v>
      </c>
      <c r="S3386" s="8">
        <v>3767.2</v>
      </c>
      <c r="T3386" s="8">
        <v>1815.51</v>
      </c>
      <c r="U3386">
        <v>0</v>
      </c>
      <c r="V3386" s="8">
        <v>0</v>
      </c>
      <c r="W3386" s="8">
        <v>0</v>
      </c>
      <c r="X3386" s="8">
        <v>1815.51</v>
      </c>
    </row>
    <row r="3387" spans="1:24" x14ac:dyDescent="0.25">
      <c r="A3387" t="s">
        <v>3713</v>
      </c>
      <c r="B3387" s="1">
        <v>45680</v>
      </c>
      <c r="C3387" t="s">
        <v>410</v>
      </c>
      <c r="D3387" t="s">
        <v>411</v>
      </c>
      <c r="E3387" t="s">
        <v>150</v>
      </c>
      <c r="F3387" t="s">
        <v>46</v>
      </c>
      <c r="G3387" t="s">
        <v>151</v>
      </c>
      <c r="H3387" t="s">
        <v>152</v>
      </c>
      <c r="I3387" t="s">
        <v>57</v>
      </c>
      <c r="J3387" t="s">
        <v>58</v>
      </c>
      <c r="K3387" t="s">
        <v>59</v>
      </c>
      <c r="L3387" s="8">
        <v>10.5</v>
      </c>
      <c r="M3387" s="8">
        <v>7.5</v>
      </c>
      <c r="N3387">
        <v>39</v>
      </c>
      <c r="O3387" s="8">
        <v>409.5</v>
      </c>
      <c r="P3387" s="14">
        <v>0.12540000000000001</v>
      </c>
      <c r="Q3387" s="8">
        <v>51.35</v>
      </c>
      <c r="R3387" s="8">
        <v>358.15</v>
      </c>
      <c r="S3387" s="8">
        <v>292.5</v>
      </c>
      <c r="T3387" s="8">
        <v>65.650000000000006</v>
      </c>
      <c r="U3387">
        <v>0</v>
      </c>
      <c r="V3387" s="8">
        <v>0</v>
      </c>
      <c r="W3387" s="8">
        <v>0</v>
      </c>
      <c r="X3387" s="8">
        <v>65.650000000000006</v>
      </c>
    </row>
    <row r="3388" spans="1:24" x14ac:dyDescent="0.25">
      <c r="A3388" t="s">
        <v>3714</v>
      </c>
      <c r="B3388" s="1">
        <v>46209</v>
      </c>
      <c r="C3388" t="s">
        <v>391</v>
      </c>
      <c r="D3388" t="s">
        <v>392</v>
      </c>
      <c r="E3388" t="s">
        <v>63</v>
      </c>
      <c r="F3388" t="s">
        <v>54</v>
      </c>
      <c r="G3388" t="s">
        <v>64</v>
      </c>
      <c r="H3388" t="s">
        <v>65</v>
      </c>
      <c r="I3388" t="s">
        <v>104</v>
      </c>
      <c r="J3388" t="s">
        <v>105</v>
      </c>
      <c r="K3388" t="s">
        <v>49</v>
      </c>
      <c r="L3388" s="8">
        <v>4.2</v>
      </c>
      <c r="M3388" s="8">
        <v>2.8</v>
      </c>
      <c r="N3388">
        <v>133</v>
      </c>
      <c r="O3388" s="8">
        <v>558.6</v>
      </c>
      <c r="P3388" s="14">
        <v>3.4099999999999998E-2</v>
      </c>
      <c r="Q3388" s="8">
        <v>19.05</v>
      </c>
      <c r="R3388" s="8">
        <v>539.54999999999995</v>
      </c>
      <c r="S3388" s="8">
        <v>372.4</v>
      </c>
      <c r="T3388" s="8">
        <v>167.15</v>
      </c>
      <c r="U3388">
        <v>0</v>
      </c>
      <c r="V3388" s="8">
        <v>0</v>
      </c>
      <c r="W3388" s="8">
        <v>0</v>
      </c>
      <c r="X3388" s="8">
        <v>167.15</v>
      </c>
    </row>
    <row r="3389" spans="1:24" x14ac:dyDescent="0.25">
      <c r="A3389" t="s">
        <v>3715</v>
      </c>
      <c r="B3389" s="1">
        <v>45696</v>
      </c>
      <c r="C3389" t="s">
        <v>410</v>
      </c>
      <c r="D3389" t="s">
        <v>411</v>
      </c>
      <c r="E3389" t="s">
        <v>150</v>
      </c>
      <c r="F3389" t="s">
        <v>46</v>
      </c>
      <c r="G3389" t="s">
        <v>151</v>
      </c>
      <c r="H3389" t="s">
        <v>152</v>
      </c>
      <c r="I3389" t="s">
        <v>185</v>
      </c>
      <c r="J3389" t="s">
        <v>186</v>
      </c>
      <c r="K3389" t="s">
        <v>59</v>
      </c>
      <c r="L3389" s="8">
        <v>4.9000000000000004</v>
      </c>
      <c r="M3389" s="8">
        <v>3.1</v>
      </c>
      <c r="N3389">
        <v>57</v>
      </c>
      <c r="O3389" s="8">
        <v>279.3</v>
      </c>
      <c r="P3389" s="14">
        <v>0.2571</v>
      </c>
      <c r="Q3389" s="8">
        <v>71.81</v>
      </c>
      <c r="R3389" s="8">
        <v>207.49</v>
      </c>
      <c r="S3389" s="8">
        <v>176.7</v>
      </c>
      <c r="T3389" s="8">
        <v>30.79</v>
      </c>
      <c r="U3389">
        <v>0</v>
      </c>
      <c r="V3389" s="8">
        <v>0</v>
      </c>
      <c r="W3389" s="8">
        <v>0</v>
      </c>
      <c r="X3389" s="8">
        <v>30.79</v>
      </c>
    </row>
    <row r="3390" spans="1:24" x14ac:dyDescent="0.25">
      <c r="A3390" t="s">
        <v>3716</v>
      </c>
      <c r="B3390" s="1">
        <v>46130</v>
      </c>
      <c r="C3390" t="s">
        <v>758</v>
      </c>
      <c r="D3390" t="s">
        <v>759</v>
      </c>
      <c r="E3390" t="s">
        <v>27</v>
      </c>
      <c r="F3390" t="s">
        <v>37</v>
      </c>
      <c r="G3390" t="s">
        <v>38</v>
      </c>
      <c r="H3390" t="s">
        <v>39</v>
      </c>
      <c r="I3390" t="s">
        <v>84</v>
      </c>
      <c r="J3390" t="s">
        <v>85</v>
      </c>
      <c r="K3390" t="s">
        <v>42</v>
      </c>
      <c r="L3390" s="8">
        <v>9.9</v>
      </c>
      <c r="M3390" s="8">
        <v>3.1</v>
      </c>
      <c r="N3390">
        <v>22</v>
      </c>
      <c r="O3390" s="8">
        <v>217.8</v>
      </c>
      <c r="P3390" s="14">
        <v>3.6600000000000001E-2</v>
      </c>
      <c r="Q3390" s="8">
        <v>7.97</v>
      </c>
      <c r="R3390" s="8">
        <v>209.83</v>
      </c>
      <c r="S3390" s="8">
        <v>68.2</v>
      </c>
      <c r="T3390" s="8">
        <v>141.63</v>
      </c>
      <c r="U3390">
        <v>0</v>
      </c>
      <c r="V3390" s="8">
        <v>0</v>
      </c>
      <c r="W3390" s="8">
        <v>0</v>
      </c>
      <c r="X3390" s="8">
        <v>141.63</v>
      </c>
    </row>
    <row r="3391" spans="1:24" x14ac:dyDescent="0.25">
      <c r="A3391" t="s">
        <v>3717</v>
      </c>
      <c r="B3391" s="1">
        <v>45645</v>
      </c>
      <c r="C3391" t="s">
        <v>91</v>
      </c>
      <c r="D3391" t="s">
        <v>92</v>
      </c>
      <c r="E3391" t="s">
        <v>27</v>
      </c>
      <c r="F3391" t="s">
        <v>37</v>
      </c>
      <c r="G3391" t="s">
        <v>38</v>
      </c>
      <c r="H3391" t="s">
        <v>39</v>
      </c>
      <c r="I3391" t="s">
        <v>99</v>
      </c>
      <c r="J3391" t="s">
        <v>100</v>
      </c>
      <c r="K3391" t="s">
        <v>49</v>
      </c>
      <c r="L3391" s="8">
        <v>3.8</v>
      </c>
      <c r="M3391" s="8">
        <v>2.6</v>
      </c>
      <c r="N3391">
        <v>19</v>
      </c>
      <c r="O3391" s="8">
        <v>72.2</v>
      </c>
      <c r="P3391" s="14">
        <v>1.4500000000000001E-2</v>
      </c>
      <c r="Q3391" s="8">
        <v>1.05</v>
      </c>
      <c r="R3391" s="8">
        <v>71.150000000000006</v>
      </c>
      <c r="S3391" s="8">
        <v>49.4</v>
      </c>
      <c r="T3391" s="8">
        <v>21.75</v>
      </c>
      <c r="U3391">
        <v>0</v>
      </c>
      <c r="V3391" s="8">
        <v>0</v>
      </c>
      <c r="W3391" s="8">
        <v>0</v>
      </c>
      <c r="X3391" s="8">
        <v>21.75</v>
      </c>
    </row>
    <row r="3392" spans="1:24" x14ac:dyDescent="0.25">
      <c r="A3392" t="s">
        <v>3718</v>
      </c>
      <c r="B3392" s="1">
        <v>46083</v>
      </c>
      <c r="C3392" t="s">
        <v>177</v>
      </c>
      <c r="D3392" t="s">
        <v>178</v>
      </c>
      <c r="E3392" t="s">
        <v>27</v>
      </c>
      <c r="F3392" t="s">
        <v>37</v>
      </c>
      <c r="G3392" t="s">
        <v>38</v>
      </c>
      <c r="H3392" t="s">
        <v>39</v>
      </c>
      <c r="I3392" t="s">
        <v>130</v>
      </c>
      <c r="J3392" t="s">
        <v>131</v>
      </c>
      <c r="K3392" t="s">
        <v>42</v>
      </c>
      <c r="L3392" s="8">
        <v>4.8</v>
      </c>
      <c r="M3392" s="8">
        <v>1.4</v>
      </c>
      <c r="N3392">
        <v>33</v>
      </c>
      <c r="O3392" s="8">
        <v>158.4</v>
      </c>
      <c r="P3392" s="14">
        <v>1.7899999999999999E-2</v>
      </c>
      <c r="Q3392" s="8">
        <v>2.84</v>
      </c>
      <c r="R3392" s="8">
        <v>155.56</v>
      </c>
      <c r="S3392" s="8">
        <v>46.2</v>
      </c>
      <c r="T3392" s="8">
        <v>109.36</v>
      </c>
      <c r="U3392">
        <v>0</v>
      </c>
      <c r="V3392" s="8">
        <v>0</v>
      </c>
      <c r="W3392" s="8">
        <v>0</v>
      </c>
      <c r="X3392" s="8">
        <v>109.36</v>
      </c>
    </row>
    <row r="3393" spans="1:24" x14ac:dyDescent="0.25">
      <c r="A3393" t="s">
        <v>3719</v>
      </c>
      <c r="B3393" s="1">
        <v>46115</v>
      </c>
      <c r="C3393" t="s">
        <v>201</v>
      </c>
      <c r="D3393" t="s">
        <v>202</v>
      </c>
      <c r="E3393" t="s">
        <v>53</v>
      </c>
      <c r="F3393" t="s">
        <v>46</v>
      </c>
      <c r="G3393" t="s">
        <v>55</v>
      </c>
      <c r="H3393" t="s">
        <v>56</v>
      </c>
      <c r="I3393" t="s">
        <v>57</v>
      </c>
      <c r="J3393" t="s">
        <v>58</v>
      </c>
      <c r="K3393" t="s">
        <v>59</v>
      </c>
      <c r="L3393" s="8">
        <v>10.5</v>
      </c>
      <c r="M3393" s="8">
        <v>7.5</v>
      </c>
      <c r="N3393">
        <v>26</v>
      </c>
      <c r="O3393" s="8">
        <v>273</v>
      </c>
      <c r="P3393" s="14">
        <v>9.3200000000000005E-2</v>
      </c>
      <c r="Q3393" s="8">
        <v>25.44</v>
      </c>
      <c r="R3393" s="8">
        <v>247.56</v>
      </c>
      <c r="S3393" s="8">
        <v>195</v>
      </c>
      <c r="T3393" s="8">
        <v>52.56</v>
      </c>
      <c r="U3393">
        <v>0</v>
      </c>
      <c r="V3393" s="8">
        <v>0</v>
      </c>
      <c r="W3393" s="8">
        <v>0</v>
      </c>
      <c r="X3393" s="8">
        <v>52.56</v>
      </c>
    </row>
    <row r="3394" spans="1:24" x14ac:dyDescent="0.25">
      <c r="A3394" t="s">
        <v>3720</v>
      </c>
      <c r="B3394" s="1">
        <v>45441</v>
      </c>
      <c r="C3394" t="s">
        <v>154</v>
      </c>
      <c r="D3394" t="s">
        <v>155</v>
      </c>
      <c r="E3394" t="s">
        <v>150</v>
      </c>
      <c r="F3394" t="s">
        <v>46</v>
      </c>
      <c r="G3394" t="s">
        <v>151</v>
      </c>
      <c r="H3394" t="s">
        <v>152</v>
      </c>
      <c r="I3394" t="s">
        <v>74</v>
      </c>
      <c r="J3394" t="s">
        <v>75</v>
      </c>
      <c r="K3394" t="s">
        <v>49</v>
      </c>
      <c r="L3394" s="8">
        <v>11</v>
      </c>
      <c r="M3394" s="8">
        <v>6.8</v>
      </c>
      <c r="N3394">
        <v>15</v>
      </c>
      <c r="O3394" s="8">
        <v>165</v>
      </c>
      <c r="P3394" s="14">
        <v>0.2215</v>
      </c>
      <c r="Q3394" s="8">
        <v>36.549999999999997</v>
      </c>
      <c r="R3394" s="8">
        <v>128.44999999999999</v>
      </c>
      <c r="S3394" s="8">
        <v>102</v>
      </c>
      <c r="T3394" s="8">
        <v>26.45</v>
      </c>
      <c r="U3394">
        <v>0</v>
      </c>
      <c r="V3394" s="8">
        <v>0</v>
      </c>
      <c r="W3394" s="8">
        <v>0</v>
      </c>
      <c r="X3394" s="8">
        <v>26.45</v>
      </c>
    </row>
    <row r="3395" spans="1:24" x14ac:dyDescent="0.25">
      <c r="A3395" t="s">
        <v>3721</v>
      </c>
      <c r="B3395" s="1">
        <v>45589</v>
      </c>
      <c r="C3395" t="s">
        <v>208</v>
      </c>
      <c r="D3395" t="s">
        <v>209</v>
      </c>
      <c r="E3395" t="s">
        <v>27</v>
      </c>
      <c r="F3395" t="s">
        <v>54</v>
      </c>
      <c r="G3395" t="s">
        <v>29</v>
      </c>
      <c r="H3395" t="s">
        <v>30</v>
      </c>
      <c r="I3395" t="s">
        <v>84</v>
      </c>
      <c r="J3395" t="s">
        <v>85</v>
      </c>
      <c r="K3395" t="s">
        <v>42</v>
      </c>
      <c r="L3395" s="8">
        <v>9.9</v>
      </c>
      <c r="M3395" s="8">
        <v>3.1</v>
      </c>
      <c r="N3395">
        <v>29</v>
      </c>
      <c r="O3395" s="8">
        <v>287.10000000000002</v>
      </c>
      <c r="P3395" s="14">
        <v>2.0500000000000001E-2</v>
      </c>
      <c r="Q3395" s="8">
        <v>5.89</v>
      </c>
      <c r="R3395" s="8">
        <v>281.20999999999998</v>
      </c>
      <c r="S3395" s="8">
        <v>89.9</v>
      </c>
      <c r="T3395" s="8">
        <v>191.31</v>
      </c>
      <c r="U3395">
        <v>0</v>
      </c>
      <c r="V3395" s="8">
        <v>0</v>
      </c>
      <c r="W3395" s="8">
        <v>0</v>
      </c>
      <c r="X3395" s="8">
        <v>191.31</v>
      </c>
    </row>
    <row r="3396" spans="1:24" x14ac:dyDescent="0.25">
      <c r="A3396" t="s">
        <v>3722</v>
      </c>
      <c r="B3396" s="1">
        <v>45335</v>
      </c>
      <c r="C3396" t="s">
        <v>315</v>
      </c>
      <c r="D3396" t="s">
        <v>316</v>
      </c>
      <c r="E3396" t="s">
        <v>27</v>
      </c>
      <c r="F3396" t="s">
        <v>46</v>
      </c>
      <c r="G3396" t="s">
        <v>38</v>
      </c>
      <c r="H3396" t="s">
        <v>39</v>
      </c>
      <c r="I3396" t="s">
        <v>99</v>
      </c>
      <c r="J3396" t="s">
        <v>100</v>
      </c>
      <c r="K3396" t="s">
        <v>49</v>
      </c>
      <c r="L3396" s="8">
        <v>3.8</v>
      </c>
      <c r="M3396" s="8">
        <v>2.6</v>
      </c>
      <c r="N3396">
        <v>15</v>
      </c>
      <c r="O3396" s="8">
        <v>57</v>
      </c>
      <c r="P3396" s="14">
        <v>0.1573</v>
      </c>
      <c r="Q3396" s="8">
        <v>8.9700000000000006</v>
      </c>
      <c r="R3396" s="8">
        <v>48.03</v>
      </c>
      <c r="S3396" s="8">
        <v>39</v>
      </c>
      <c r="T3396" s="8">
        <v>9.0299999999999994</v>
      </c>
      <c r="U3396">
        <v>0</v>
      </c>
      <c r="V3396" s="8">
        <v>0</v>
      </c>
      <c r="W3396" s="8">
        <v>0</v>
      </c>
      <c r="X3396" s="8">
        <v>9.0299999999999994</v>
      </c>
    </row>
    <row r="3397" spans="1:24" x14ac:dyDescent="0.25">
      <c r="A3397" t="s">
        <v>3723</v>
      </c>
      <c r="B3397" s="1">
        <v>45586</v>
      </c>
      <c r="C3397" t="s">
        <v>107</v>
      </c>
      <c r="D3397" t="s">
        <v>108</v>
      </c>
      <c r="E3397" t="s">
        <v>53</v>
      </c>
      <c r="F3397" t="s">
        <v>46</v>
      </c>
      <c r="G3397" t="s">
        <v>55</v>
      </c>
      <c r="H3397" t="s">
        <v>56</v>
      </c>
      <c r="I3397" t="s">
        <v>66</v>
      </c>
      <c r="J3397" t="s">
        <v>67</v>
      </c>
      <c r="K3397" t="s">
        <v>33</v>
      </c>
      <c r="L3397" s="8">
        <v>4.5</v>
      </c>
      <c r="M3397" s="8">
        <v>2.1</v>
      </c>
      <c r="N3397">
        <v>16</v>
      </c>
      <c r="O3397" s="8">
        <v>72</v>
      </c>
      <c r="P3397" s="14">
        <v>3.6900000000000002E-2</v>
      </c>
      <c r="Q3397" s="8">
        <v>2.66</v>
      </c>
      <c r="R3397" s="8">
        <v>69.34</v>
      </c>
      <c r="S3397" s="8">
        <v>33.6</v>
      </c>
      <c r="T3397" s="8">
        <v>35.74</v>
      </c>
      <c r="U3397">
        <v>0</v>
      </c>
      <c r="V3397" s="8">
        <v>0</v>
      </c>
      <c r="W3397" s="8">
        <v>0</v>
      </c>
      <c r="X3397" s="8">
        <v>35.74</v>
      </c>
    </row>
    <row r="3398" spans="1:24" x14ac:dyDescent="0.25">
      <c r="A3398" t="s">
        <v>3724</v>
      </c>
      <c r="B3398" s="1">
        <v>46023</v>
      </c>
      <c r="C3398" t="s">
        <v>159</v>
      </c>
      <c r="D3398" t="s">
        <v>160</v>
      </c>
      <c r="E3398" t="s">
        <v>27</v>
      </c>
      <c r="F3398" t="s">
        <v>37</v>
      </c>
      <c r="G3398" t="s">
        <v>29</v>
      </c>
      <c r="H3398" t="s">
        <v>30</v>
      </c>
      <c r="I3398" t="s">
        <v>117</v>
      </c>
      <c r="J3398" t="s">
        <v>118</v>
      </c>
      <c r="K3398" t="s">
        <v>59</v>
      </c>
      <c r="L3398" s="8">
        <v>6</v>
      </c>
      <c r="M3398" s="8">
        <v>4.2</v>
      </c>
      <c r="N3398">
        <v>50</v>
      </c>
      <c r="O3398" s="8">
        <v>300</v>
      </c>
      <c r="P3398" s="14">
        <v>6.7999999999999996E-3</v>
      </c>
      <c r="Q3398" s="8">
        <v>2.04</v>
      </c>
      <c r="R3398" s="8">
        <v>297.95999999999998</v>
      </c>
      <c r="S3398" s="8">
        <v>210</v>
      </c>
      <c r="T3398" s="8">
        <v>87.96</v>
      </c>
      <c r="U3398">
        <v>0</v>
      </c>
      <c r="V3398" s="8">
        <v>0</v>
      </c>
      <c r="W3398" s="8">
        <v>0</v>
      </c>
      <c r="X3398" s="8">
        <v>87.96</v>
      </c>
    </row>
    <row r="3399" spans="1:24" x14ac:dyDescent="0.25">
      <c r="A3399" t="s">
        <v>3725</v>
      </c>
      <c r="B3399" s="1">
        <v>45372</v>
      </c>
      <c r="C3399" t="s">
        <v>69</v>
      </c>
      <c r="D3399" t="s">
        <v>70</v>
      </c>
      <c r="E3399" t="s">
        <v>71</v>
      </c>
      <c r="F3399" t="s">
        <v>37</v>
      </c>
      <c r="G3399" t="s">
        <v>165</v>
      </c>
      <c r="H3399" t="s">
        <v>166</v>
      </c>
      <c r="I3399" t="s">
        <v>112</v>
      </c>
      <c r="J3399" t="s">
        <v>113</v>
      </c>
      <c r="K3399" t="s">
        <v>42</v>
      </c>
      <c r="L3399" s="8">
        <v>8.5</v>
      </c>
      <c r="M3399" s="8">
        <v>2.8</v>
      </c>
      <c r="N3399">
        <v>4</v>
      </c>
      <c r="O3399" s="8">
        <v>34</v>
      </c>
      <c r="P3399" s="14">
        <v>5.8999999999999999E-3</v>
      </c>
      <c r="Q3399" s="8">
        <v>0.2</v>
      </c>
      <c r="R3399" s="8">
        <v>33.799999999999997</v>
      </c>
      <c r="S3399" s="8">
        <v>11.2</v>
      </c>
      <c r="T3399" s="8">
        <v>22.6</v>
      </c>
      <c r="U3399">
        <v>0</v>
      </c>
      <c r="V3399" s="8">
        <v>0</v>
      </c>
      <c r="W3399" s="8">
        <v>0</v>
      </c>
      <c r="X3399" s="8">
        <v>22.6</v>
      </c>
    </row>
    <row r="3400" spans="1:24" x14ac:dyDescent="0.25">
      <c r="A3400" t="s">
        <v>3726</v>
      </c>
      <c r="B3400" s="1">
        <v>45646</v>
      </c>
      <c r="C3400" t="s">
        <v>262</v>
      </c>
      <c r="D3400" t="s">
        <v>263</v>
      </c>
      <c r="E3400" t="s">
        <v>63</v>
      </c>
      <c r="F3400" t="s">
        <v>54</v>
      </c>
      <c r="G3400" t="s">
        <v>79</v>
      </c>
      <c r="H3400" t="s">
        <v>80</v>
      </c>
      <c r="I3400" t="s">
        <v>185</v>
      </c>
      <c r="J3400" t="s">
        <v>186</v>
      </c>
      <c r="K3400" t="s">
        <v>59</v>
      </c>
      <c r="L3400" s="8">
        <v>4.9000000000000004</v>
      </c>
      <c r="M3400" s="8">
        <v>3.1</v>
      </c>
      <c r="N3400">
        <v>237</v>
      </c>
      <c r="O3400" s="8">
        <v>1161.3</v>
      </c>
      <c r="P3400" s="14">
        <v>3.0700000000000002E-2</v>
      </c>
      <c r="Q3400" s="8">
        <v>35.65</v>
      </c>
      <c r="R3400" s="8">
        <v>1125.6500000000001</v>
      </c>
      <c r="S3400" s="8">
        <v>734.7</v>
      </c>
      <c r="T3400" s="8">
        <v>390.95</v>
      </c>
      <c r="U3400">
        <v>99</v>
      </c>
      <c r="V3400" s="8">
        <v>470.21</v>
      </c>
      <c r="W3400" s="8">
        <v>356.4</v>
      </c>
      <c r="X3400" s="8">
        <v>34.549999999999997</v>
      </c>
    </row>
    <row r="3401" spans="1:24" x14ac:dyDescent="0.25">
      <c r="A3401" t="s">
        <v>3727</v>
      </c>
      <c r="B3401" s="1">
        <v>46238</v>
      </c>
      <c r="C3401" t="s">
        <v>229</v>
      </c>
      <c r="D3401" t="s">
        <v>230</v>
      </c>
      <c r="E3401" t="s">
        <v>27</v>
      </c>
      <c r="F3401" t="s">
        <v>54</v>
      </c>
      <c r="G3401" t="s">
        <v>29</v>
      </c>
      <c r="H3401" t="s">
        <v>30</v>
      </c>
      <c r="I3401" t="s">
        <v>99</v>
      </c>
      <c r="J3401" t="s">
        <v>100</v>
      </c>
      <c r="K3401" t="s">
        <v>49</v>
      </c>
      <c r="L3401" s="8">
        <v>3.8</v>
      </c>
      <c r="M3401" s="8">
        <v>2.6</v>
      </c>
      <c r="N3401">
        <v>270</v>
      </c>
      <c r="O3401" s="8">
        <v>1026</v>
      </c>
      <c r="P3401" s="14">
        <v>1.2699999999999999E-2</v>
      </c>
      <c r="Q3401" s="8">
        <v>13.03</v>
      </c>
      <c r="R3401" s="8">
        <v>1012.97</v>
      </c>
      <c r="S3401" s="8">
        <v>702</v>
      </c>
      <c r="T3401" s="8">
        <v>310.97000000000003</v>
      </c>
      <c r="U3401">
        <v>0</v>
      </c>
      <c r="V3401" s="8">
        <v>0</v>
      </c>
      <c r="W3401" s="8">
        <v>0</v>
      </c>
      <c r="X3401" s="8">
        <v>310.97000000000003</v>
      </c>
    </row>
    <row r="3402" spans="1:24" x14ac:dyDescent="0.25">
      <c r="A3402" t="s">
        <v>3728</v>
      </c>
      <c r="B3402" s="1">
        <v>45744</v>
      </c>
      <c r="C3402" t="s">
        <v>321</v>
      </c>
      <c r="D3402" t="s">
        <v>322</v>
      </c>
      <c r="E3402" t="s">
        <v>63</v>
      </c>
      <c r="F3402" t="s">
        <v>46</v>
      </c>
      <c r="G3402" t="s">
        <v>79</v>
      </c>
      <c r="H3402" t="s">
        <v>80</v>
      </c>
      <c r="I3402" t="s">
        <v>57</v>
      </c>
      <c r="J3402" t="s">
        <v>58</v>
      </c>
      <c r="K3402" t="s">
        <v>59</v>
      </c>
      <c r="L3402" s="8">
        <v>10.5</v>
      </c>
      <c r="M3402" s="8">
        <v>7.5</v>
      </c>
      <c r="N3402">
        <v>2</v>
      </c>
      <c r="O3402" s="8">
        <v>21</v>
      </c>
      <c r="P3402" s="14">
        <v>0.128</v>
      </c>
      <c r="Q3402" s="8">
        <v>2.69</v>
      </c>
      <c r="R3402" s="8">
        <v>18.309999999999999</v>
      </c>
      <c r="S3402" s="8">
        <v>15</v>
      </c>
      <c r="T3402" s="8">
        <v>3.31</v>
      </c>
      <c r="U3402">
        <v>1</v>
      </c>
      <c r="V3402" s="8">
        <v>9.16</v>
      </c>
      <c r="W3402" s="8">
        <v>8</v>
      </c>
      <c r="X3402" s="8">
        <v>-4.6900000000000004</v>
      </c>
    </row>
    <row r="3403" spans="1:24" x14ac:dyDescent="0.25">
      <c r="A3403" t="s">
        <v>3729</v>
      </c>
      <c r="B3403" s="1">
        <v>45963</v>
      </c>
      <c r="C3403" t="s">
        <v>159</v>
      </c>
      <c r="D3403" t="s">
        <v>160</v>
      </c>
      <c r="E3403" t="s">
        <v>27</v>
      </c>
      <c r="F3403" t="s">
        <v>37</v>
      </c>
      <c r="G3403" t="s">
        <v>38</v>
      </c>
      <c r="H3403" t="s">
        <v>39</v>
      </c>
      <c r="I3403" t="s">
        <v>31</v>
      </c>
      <c r="J3403" t="s">
        <v>32</v>
      </c>
      <c r="K3403" t="s">
        <v>33</v>
      </c>
      <c r="L3403" s="8">
        <v>5.8</v>
      </c>
      <c r="M3403" s="8">
        <v>2.7</v>
      </c>
      <c r="N3403">
        <v>68</v>
      </c>
      <c r="O3403" s="8">
        <v>394.4</v>
      </c>
      <c r="P3403" s="14">
        <v>2.46E-2</v>
      </c>
      <c r="Q3403" s="8">
        <v>9.6999999999999993</v>
      </c>
      <c r="R3403" s="8">
        <v>384.7</v>
      </c>
      <c r="S3403" s="8">
        <v>183.6</v>
      </c>
      <c r="T3403" s="8">
        <v>201.1</v>
      </c>
      <c r="U3403">
        <v>0</v>
      </c>
      <c r="V3403" s="8">
        <v>0</v>
      </c>
      <c r="W3403" s="8">
        <v>0</v>
      </c>
      <c r="X3403" s="8">
        <v>201.1</v>
      </c>
    </row>
    <row r="3404" spans="1:24" x14ac:dyDescent="0.25">
      <c r="A3404" t="s">
        <v>3730</v>
      </c>
      <c r="B3404" s="1">
        <v>45554</v>
      </c>
      <c r="C3404" t="s">
        <v>805</v>
      </c>
      <c r="D3404" t="s">
        <v>806</v>
      </c>
      <c r="E3404" t="s">
        <v>63</v>
      </c>
      <c r="F3404" t="s">
        <v>89</v>
      </c>
      <c r="G3404" t="s">
        <v>79</v>
      </c>
      <c r="H3404" t="s">
        <v>80</v>
      </c>
      <c r="I3404" t="s">
        <v>40</v>
      </c>
      <c r="J3404" t="s">
        <v>41</v>
      </c>
      <c r="K3404" t="s">
        <v>42</v>
      </c>
      <c r="L3404" s="8">
        <v>14.5</v>
      </c>
      <c r="M3404" s="8">
        <v>4.2</v>
      </c>
      <c r="N3404">
        <v>63</v>
      </c>
      <c r="O3404" s="8">
        <v>913.5</v>
      </c>
      <c r="P3404" s="14">
        <v>0.1163</v>
      </c>
      <c r="Q3404" s="8">
        <v>106.24</v>
      </c>
      <c r="R3404" s="8">
        <v>807.26</v>
      </c>
      <c r="S3404" s="8">
        <v>264.60000000000002</v>
      </c>
      <c r="T3404" s="8">
        <v>542.66</v>
      </c>
      <c r="U3404">
        <v>0</v>
      </c>
      <c r="V3404" s="8">
        <v>0</v>
      </c>
      <c r="W3404" s="8">
        <v>0</v>
      </c>
      <c r="X3404" s="8">
        <v>542.66</v>
      </c>
    </row>
    <row r="3405" spans="1:24" x14ac:dyDescent="0.25">
      <c r="A3405" t="s">
        <v>3731</v>
      </c>
      <c r="B3405" s="1">
        <v>46057</v>
      </c>
      <c r="C3405" t="s">
        <v>520</v>
      </c>
      <c r="D3405" t="s">
        <v>521</v>
      </c>
      <c r="E3405" t="s">
        <v>63</v>
      </c>
      <c r="F3405" t="s">
        <v>37</v>
      </c>
      <c r="G3405" t="s">
        <v>64</v>
      </c>
      <c r="H3405" t="s">
        <v>65</v>
      </c>
      <c r="I3405" t="s">
        <v>84</v>
      </c>
      <c r="J3405" t="s">
        <v>85</v>
      </c>
      <c r="K3405" t="s">
        <v>42</v>
      </c>
      <c r="L3405" s="8">
        <v>9.9</v>
      </c>
      <c r="M3405" s="8">
        <v>3.1</v>
      </c>
      <c r="N3405">
        <v>25</v>
      </c>
      <c r="O3405" s="8">
        <v>247.5</v>
      </c>
      <c r="P3405" s="14">
        <v>1.6400000000000001E-2</v>
      </c>
      <c r="Q3405" s="8">
        <v>4.0599999999999996</v>
      </c>
      <c r="R3405" s="8">
        <v>243.44</v>
      </c>
      <c r="S3405" s="8">
        <v>77.5</v>
      </c>
      <c r="T3405" s="8">
        <v>165.94</v>
      </c>
      <c r="U3405">
        <v>0</v>
      </c>
      <c r="V3405" s="8">
        <v>0</v>
      </c>
      <c r="W3405" s="8">
        <v>0</v>
      </c>
      <c r="X3405" s="8">
        <v>165.94</v>
      </c>
    </row>
    <row r="3406" spans="1:24" x14ac:dyDescent="0.25">
      <c r="A3406" t="s">
        <v>3732</v>
      </c>
      <c r="B3406" s="1">
        <v>45782</v>
      </c>
      <c r="C3406" t="s">
        <v>94</v>
      </c>
      <c r="D3406" t="s">
        <v>95</v>
      </c>
      <c r="E3406" t="s">
        <v>53</v>
      </c>
      <c r="F3406" t="s">
        <v>46</v>
      </c>
      <c r="G3406" t="s">
        <v>55</v>
      </c>
      <c r="H3406" t="s">
        <v>56</v>
      </c>
      <c r="I3406" t="s">
        <v>122</v>
      </c>
      <c r="J3406" t="s">
        <v>123</v>
      </c>
      <c r="K3406" t="s">
        <v>59</v>
      </c>
      <c r="L3406" s="8">
        <v>5.5</v>
      </c>
      <c r="M3406" s="8">
        <v>3.8</v>
      </c>
      <c r="N3406">
        <v>2</v>
      </c>
      <c r="O3406" s="8">
        <v>11</v>
      </c>
      <c r="P3406" s="14">
        <v>0.15679999999999999</v>
      </c>
      <c r="Q3406" s="8">
        <v>1.72</v>
      </c>
      <c r="R3406" s="8">
        <v>9.2799999999999994</v>
      </c>
      <c r="S3406" s="8">
        <v>7.6</v>
      </c>
      <c r="T3406" s="8">
        <v>1.68</v>
      </c>
      <c r="U3406">
        <v>0</v>
      </c>
      <c r="V3406" s="8">
        <v>0</v>
      </c>
      <c r="W3406" s="8">
        <v>0</v>
      </c>
      <c r="X3406" s="8">
        <v>1.68</v>
      </c>
    </row>
    <row r="3407" spans="1:24" x14ac:dyDescent="0.25">
      <c r="A3407" t="s">
        <v>3733</v>
      </c>
      <c r="B3407" s="1">
        <v>45511</v>
      </c>
      <c r="C3407" t="s">
        <v>285</v>
      </c>
      <c r="D3407" t="s">
        <v>286</v>
      </c>
      <c r="E3407" t="s">
        <v>27</v>
      </c>
      <c r="F3407" t="s">
        <v>89</v>
      </c>
      <c r="G3407" t="s">
        <v>38</v>
      </c>
      <c r="H3407" t="s">
        <v>39</v>
      </c>
      <c r="I3407" t="s">
        <v>127</v>
      </c>
      <c r="J3407" t="s">
        <v>128</v>
      </c>
      <c r="K3407" t="s">
        <v>33</v>
      </c>
      <c r="L3407" s="8">
        <v>7.2</v>
      </c>
      <c r="M3407" s="8">
        <v>3.6</v>
      </c>
      <c r="N3407">
        <v>860</v>
      </c>
      <c r="O3407" s="8">
        <v>6192</v>
      </c>
      <c r="P3407" s="14">
        <v>0.14149999999999999</v>
      </c>
      <c r="Q3407" s="8">
        <v>876.17</v>
      </c>
      <c r="R3407" s="8">
        <v>5315.83</v>
      </c>
      <c r="S3407" s="8">
        <v>3096</v>
      </c>
      <c r="T3407" s="8">
        <v>2219.83</v>
      </c>
      <c r="U3407">
        <v>0</v>
      </c>
      <c r="V3407" s="8">
        <v>0</v>
      </c>
      <c r="W3407" s="8">
        <v>0</v>
      </c>
      <c r="X3407" s="8">
        <v>2219.83</v>
      </c>
    </row>
    <row r="3408" spans="1:24" x14ac:dyDescent="0.25">
      <c r="A3408" t="s">
        <v>3734</v>
      </c>
      <c r="B3408" s="1">
        <v>45498</v>
      </c>
      <c r="C3408" t="s">
        <v>276</v>
      </c>
      <c r="D3408" t="s">
        <v>277</v>
      </c>
      <c r="E3408" t="s">
        <v>150</v>
      </c>
      <c r="F3408" t="s">
        <v>37</v>
      </c>
      <c r="G3408" t="s">
        <v>151</v>
      </c>
      <c r="H3408" t="s">
        <v>152</v>
      </c>
      <c r="I3408" t="s">
        <v>104</v>
      </c>
      <c r="J3408" t="s">
        <v>105</v>
      </c>
      <c r="K3408" t="s">
        <v>49</v>
      </c>
      <c r="L3408" s="8">
        <v>4.2</v>
      </c>
      <c r="M3408" s="8">
        <v>2.8</v>
      </c>
      <c r="N3408">
        <v>12</v>
      </c>
      <c r="O3408" s="8">
        <v>50.4</v>
      </c>
      <c r="P3408" s="14">
        <v>1.2E-2</v>
      </c>
      <c r="Q3408" s="8">
        <v>0.6</v>
      </c>
      <c r="R3408" s="8">
        <v>49.8</v>
      </c>
      <c r="S3408" s="8">
        <v>33.6</v>
      </c>
      <c r="T3408" s="8">
        <v>16.2</v>
      </c>
      <c r="U3408">
        <v>0</v>
      </c>
      <c r="V3408" s="8">
        <v>0</v>
      </c>
      <c r="W3408" s="8">
        <v>0</v>
      </c>
      <c r="X3408" s="8">
        <v>16.2</v>
      </c>
    </row>
    <row r="3409" spans="1:24" x14ac:dyDescent="0.25">
      <c r="A3409" t="s">
        <v>3735</v>
      </c>
      <c r="B3409" s="1">
        <v>46139</v>
      </c>
      <c r="C3409" t="s">
        <v>383</v>
      </c>
      <c r="D3409" t="s">
        <v>384</v>
      </c>
      <c r="E3409" t="s">
        <v>63</v>
      </c>
      <c r="F3409" t="s">
        <v>54</v>
      </c>
      <c r="G3409" t="s">
        <v>64</v>
      </c>
      <c r="H3409" t="s">
        <v>65</v>
      </c>
      <c r="I3409" t="s">
        <v>57</v>
      </c>
      <c r="J3409" t="s">
        <v>58</v>
      </c>
      <c r="K3409" t="s">
        <v>59</v>
      </c>
      <c r="L3409" s="8">
        <v>10.5</v>
      </c>
      <c r="M3409" s="8">
        <v>7.5</v>
      </c>
      <c r="N3409">
        <v>41</v>
      </c>
      <c r="O3409" s="8">
        <v>430.5</v>
      </c>
      <c r="P3409" s="14">
        <v>6.8699999999999997E-2</v>
      </c>
      <c r="Q3409" s="8">
        <v>29.58</v>
      </c>
      <c r="R3409" s="8">
        <v>400.92</v>
      </c>
      <c r="S3409" s="8">
        <v>307.5</v>
      </c>
      <c r="T3409" s="8">
        <v>93.42</v>
      </c>
      <c r="U3409">
        <v>0</v>
      </c>
      <c r="V3409" s="8">
        <v>0</v>
      </c>
      <c r="W3409" s="8">
        <v>0</v>
      </c>
      <c r="X3409" s="8">
        <v>93.42</v>
      </c>
    </row>
    <row r="3410" spans="1:24" x14ac:dyDescent="0.25">
      <c r="A3410" t="s">
        <v>3736</v>
      </c>
      <c r="B3410" s="1">
        <v>45843</v>
      </c>
      <c r="C3410" t="s">
        <v>252</v>
      </c>
      <c r="D3410" t="s">
        <v>253</v>
      </c>
      <c r="E3410" t="s">
        <v>63</v>
      </c>
      <c r="F3410" t="s">
        <v>54</v>
      </c>
      <c r="G3410" t="s">
        <v>79</v>
      </c>
      <c r="H3410" t="s">
        <v>80</v>
      </c>
      <c r="I3410" t="s">
        <v>112</v>
      </c>
      <c r="J3410" t="s">
        <v>113</v>
      </c>
      <c r="K3410" t="s">
        <v>42</v>
      </c>
      <c r="L3410" s="8">
        <v>8.5</v>
      </c>
      <c r="M3410" s="8">
        <v>2.8</v>
      </c>
      <c r="N3410">
        <v>106</v>
      </c>
      <c r="O3410" s="8">
        <v>901</v>
      </c>
      <c r="P3410" s="14">
        <v>1.4800000000000001E-2</v>
      </c>
      <c r="Q3410" s="8">
        <v>13.33</v>
      </c>
      <c r="R3410" s="8">
        <v>887.67</v>
      </c>
      <c r="S3410" s="8">
        <v>296.8</v>
      </c>
      <c r="T3410" s="8">
        <v>590.87</v>
      </c>
      <c r="U3410">
        <v>0</v>
      </c>
      <c r="V3410" s="8">
        <v>0</v>
      </c>
      <c r="W3410" s="8">
        <v>0</v>
      </c>
      <c r="X3410" s="8">
        <v>590.87</v>
      </c>
    </row>
    <row r="3411" spans="1:24" x14ac:dyDescent="0.25">
      <c r="A3411" t="s">
        <v>3737</v>
      </c>
      <c r="B3411" s="1">
        <v>45569</v>
      </c>
      <c r="C3411" t="s">
        <v>291</v>
      </c>
      <c r="D3411" t="s">
        <v>292</v>
      </c>
      <c r="E3411" t="s">
        <v>150</v>
      </c>
      <c r="F3411" t="s">
        <v>54</v>
      </c>
      <c r="G3411" t="s">
        <v>151</v>
      </c>
      <c r="H3411" t="s">
        <v>152</v>
      </c>
      <c r="I3411" t="s">
        <v>104</v>
      </c>
      <c r="J3411" t="s">
        <v>105</v>
      </c>
      <c r="K3411" t="s">
        <v>49</v>
      </c>
      <c r="L3411" s="8">
        <v>4.2</v>
      </c>
      <c r="M3411" s="8">
        <v>2.8</v>
      </c>
      <c r="N3411">
        <v>61</v>
      </c>
      <c r="O3411" s="8">
        <v>256.2</v>
      </c>
      <c r="P3411" s="14">
        <v>3.4700000000000002E-2</v>
      </c>
      <c r="Q3411" s="8">
        <v>8.89</v>
      </c>
      <c r="R3411" s="8">
        <v>247.31</v>
      </c>
      <c r="S3411" s="8">
        <v>170.8</v>
      </c>
      <c r="T3411" s="8">
        <v>76.510000000000005</v>
      </c>
      <c r="U3411">
        <v>0</v>
      </c>
      <c r="V3411" s="8">
        <v>0</v>
      </c>
      <c r="W3411" s="8">
        <v>0</v>
      </c>
      <c r="X3411" s="8">
        <v>76.510000000000005</v>
      </c>
    </row>
    <row r="3412" spans="1:24" x14ac:dyDescent="0.25">
      <c r="A3412" t="s">
        <v>3738</v>
      </c>
      <c r="B3412" s="1">
        <v>46247</v>
      </c>
      <c r="C3412" t="s">
        <v>315</v>
      </c>
      <c r="D3412" t="s">
        <v>316</v>
      </c>
      <c r="E3412" t="s">
        <v>27</v>
      </c>
      <c r="F3412" t="s">
        <v>46</v>
      </c>
      <c r="G3412" t="s">
        <v>29</v>
      </c>
      <c r="H3412" t="s">
        <v>30</v>
      </c>
      <c r="I3412" t="s">
        <v>127</v>
      </c>
      <c r="J3412" t="s">
        <v>128</v>
      </c>
      <c r="K3412" t="s">
        <v>33</v>
      </c>
      <c r="L3412" s="8">
        <v>7.2</v>
      </c>
      <c r="M3412" s="8">
        <v>3.6</v>
      </c>
      <c r="N3412">
        <v>25</v>
      </c>
      <c r="O3412" s="8">
        <v>180</v>
      </c>
      <c r="P3412" s="14">
        <v>5.91E-2</v>
      </c>
      <c r="Q3412" s="8">
        <v>10.64</v>
      </c>
      <c r="R3412" s="8">
        <v>169.36</v>
      </c>
      <c r="S3412" s="8">
        <v>90</v>
      </c>
      <c r="T3412" s="8">
        <v>79.36</v>
      </c>
      <c r="U3412">
        <v>0</v>
      </c>
      <c r="V3412" s="8">
        <v>0</v>
      </c>
      <c r="W3412" s="8">
        <v>0</v>
      </c>
      <c r="X3412" s="8">
        <v>79.36</v>
      </c>
    </row>
    <row r="3413" spans="1:24" x14ac:dyDescent="0.25">
      <c r="A3413" t="s">
        <v>3739</v>
      </c>
      <c r="B3413" s="1">
        <v>45867</v>
      </c>
      <c r="C3413" t="s">
        <v>508</v>
      </c>
      <c r="D3413" t="s">
        <v>509</v>
      </c>
      <c r="E3413" t="s">
        <v>27</v>
      </c>
      <c r="F3413" t="s">
        <v>89</v>
      </c>
      <c r="G3413" t="s">
        <v>38</v>
      </c>
      <c r="H3413" t="s">
        <v>39</v>
      </c>
      <c r="I3413" t="s">
        <v>84</v>
      </c>
      <c r="J3413" t="s">
        <v>85</v>
      </c>
      <c r="K3413" t="s">
        <v>42</v>
      </c>
      <c r="L3413" s="8">
        <v>9.9</v>
      </c>
      <c r="M3413" s="8">
        <v>3.1</v>
      </c>
      <c r="N3413">
        <v>908</v>
      </c>
      <c r="O3413" s="8">
        <v>8989.2000000000007</v>
      </c>
      <c r="P3413" s="14">
        <v>7.5899999999999995E-2</v>
      </c>
      <c r="Q3413" s="8">
        <v>682.28</v>
      </c>
      <c r="R3413" s="8">
        <v>8306.92</v>
      </c>
      <c r="S3413" s="8">
        <v>2814.8</v>
      </c>
      <c r="T3413" s="8">
        <v>5492.12</v>
      </c>
      <c r="U3413">
        <v>0</v>
      </c>
      <c r="V3413" s="8">
        <v>0</v>
      </c>
      <c r="W3413" s="8">
        <v>0</v>
      </c>
      <c r="X3413" s="8">
        <v>5492.12</v>
      </c>
    </row>
    <row r="3414" spans="1:24" x14ac:dyDescent="0.25">
      <c r="A3414" t="s">
        <v>3740</v>
      </c>
      <c r="B3414" s="1">
        <v>46004</v>
      </c>
      <c r="C3414" t="s">
        <v>386</v>
      </c>
      <c r="D3414" t="s">
        <v>387</v>
      </c>
      <c r="E3414" t="s">
        <v>27</v>
      </c>
      <c r="F3414" t="s">
        <v>54</v>
      </c>
      <c r="G3414" t="s">
        <v>38</v>
      </c>
      <c r="H3414" t="s">
        <v>39</v>
      </c>
      <c r="I3414" t="s">
        <v>40</v>
      </c>
      <c r="J3414" t="s">
        <v>41</v>
      </c>
      <c r="K3414" t="s">
        <v>42</v>
      </c>
      <c r="L3414" s="8">
        <v>14.5</v>
      </c>
      <c r="M3414" s="8">
        <v>4.2</v>
      </c>
      <c r="N3414">
        <v>102</v>
      </c>
      <c r="O3414" s="8">
        <v>1479</v>
      </c>
      <c r="P3414" s="14">
        <v>4.4000000000000003E-3</v>
      </c>
      <c r="Q3414" s="8">
        <v>6.51</v>
      </c>
      <c r="R3414" s="8">
        <v>1472.49</v>
      </c>
      <c r="S3414" s="8">
        <v>428.4</v>
      </c>
      <c r="T3414" s="8">
        <v>1044.0899999999999</v>
      </c>
      <c r="U3414">
        <v>0</v>
      </c>
      <c r="V3414" s="8">
        <v>0</v>
      </c>
      <c r="W3414" s="8">
        <v>0</v>
      </c>
      <c r="X3414" s="8">
        <v>1044.0899999999999</v>
      </c>
    </row>
    <row r="3415" spans="1:24" x14ac:dyDescent="0.25">
      <c r="A3415" t="s">
        <v>3741</v>
      </c>
      <c r="B3415" s="1">
        <v>45570</v>
      </c>
      <c r="C3415" t="s">
        <v>136</v>
      </c>
      <c r="D3415" t="s">
        <v>137</v>
      </c>
      <c r="E3415" t="s">
        <v>71</v>
      </c>
      <c r="F3415" t="s">
        <v>54</v>
      </c>
      <c r="G3415" t="s">
        <v>72</v>
      </c>
      <c r="H3415" t="s">
        <v>73</v>
      </c>
      <c r="I3415" t="s">
        <v>144</v>
      </c>
      <c r="J3415" t="s">
        <v>145</v>
      </c>
      <c r="K3415" t="s">
        <v>33</v>
      </c>
      <c r="L3415" s="8">
        <v>12</v>
      </c>
      <c r="M3415" s="8">
        <v>6.5</v>
      </c>
      <c r="N3415">
        <v>76</v>
      </c>
      <c r="O3415" s="8">
        <v>912</v>
      </c>
      <c r="P3415" s="14">
        <v>2.86E-2</v>
      </c>
      <c r="Q3415" s="8">
        <v>26.08</v>
      </c>
      <c r="R3415" s="8">
        <v>885.92</v>
      </c>
      <c r="S3415" s="8">
        <v>494</v>
      </c>
      <c r="T3415" s="8">
        <v>391.92</v>
      </c>
      <c r="U3415">
        <v>0</v>
      </c>
      <c r="V3415" s="8">
        <v>0</v>
      </c>
      <c r="W3415" s="8">
        <v>0</v>
      </c>
      <c r="X3415" s="8">
        <v>391.92</v>
      </c>
    </row>
    <row r="3416" spans="1:24" x14ac:dyDescent="0.25">
      <c r="A3416" t="s">
        <v>3742</v>
      </c>
      <c r="B3416" s="1">
        <v>45432</v>
      </c>
      <c r="C3416" t="s">
        <v>331</v>
      </c>
      <c r="D3416" t="s">
        <v>332</v>
      </c>
      <c r="E3416" t="s">
        <v>150</v>
      </c>
      <c r="F3416" t="s">
        <v>37</v>
      </c>
      <c r="G3416" t="s">
        <v>151</v>
      </c>
      <c r="H3416" t="s">
        <v>152</v>
      </c>
      <c r="I3416" t="s">
        <v>84</v>
      </c>
      <c r="J3416" t="s">
        <v>85</v>
      </c>
      <c r="K3416" t="s">
        <v>42</v>
      </c>
      <c r="L3416" s="8">
        <v>9.9</v>
      </c>
      <c r="M3416" s="8">
        <v>3.1</v>
      </c>
      <c r="N3416">
        <v>78</v>
      </c>
      <c r="O3416" s="8">
        <v>772.2</v>
      </c>
      <c r="P3416" s="14">
        <v>8.8000000000000005E-3</v>
      </c>
      <c r="Q3416" s="8">
        <v>6.8</v>
      </c>
      <c r="R3416" s="8">
        <v>765.4</v>
      </c>
      <c r="S3416" s="8">
        <v>241.8</v>
      </c>
      <c r="T3416" s="8">
        <v>523.6</v>
      </c>
      <c r="U3416">
        <v>0</v>
      </c>
      <c r="V3416" s="8">
        <v>0</v>
      </c>
      <c r="W3416" s="8">
        <v>0</v>
      </c>
      <c r="X3416" s="8">
        <v>523.6</v>
      </c>
    </row>
    <row r="3417" spans="1:24" x14ac:dyDescent="0.25">
      <c r="A3417" t="s">
        <v>3743</v>
      </c>
      <c r="B3417" s="1">
        <v>45403</v>
      </c>
      <c r="C3417" t="s">
        <v>44</v>
      </c>
      <c r="D3417" t="s">
        <v>45</v>
      </c>
      <c r="E3417" t="s">
        <v>27</v>
      </c>
      <c r="F3417" t="s">
        <v>46</v>
      </c>
      <c r="G3417" t="s">
        <v>29</v>
      </c>
      <c r="H3417" t="s">
        <v>30</v>
      </c>
      <c r="I3417" t="s">
        <v>127</v>
      </c>
      <c r="J3417" t="s">
        <v>128</v>
      </c>
      <c r="K3417" t="s">
        <v>33</v>
      </c>
      <c r="L3417" s="8">
        <v>7.2</v>
      </c>
      <c r="M3417" s="8">
        <v>3.6</v>
      </c>
      <c r="N3417">
        <v>69</v>
      </c>
      <c r="O3417" s="8">
        <v>496.8</v>
      </c>
      <c r="P3417" s="14">
        <v>7.9200000000000007E-2</v>
      </c>
      <c r="Q3417" s="8">
        <v>39.35</v>
      </c>
      <c r="R3417" s="8">
        <v>457.45</v>
      </c>
      <c r="S3417" s="8">
        <v>248.4</v>
      </c>
      <c r="T3417" s="8">
        <v>209.05</v>
      </c>
      <c r="U3417">
        <v>0</v>
      </c>
      <c r="V3417" s="8">
        <v>0</v>
      </c>
      <c r="W3417" s="8">
        <v>0</v>
      </c>
      <c r="X3417" s="8">
        <v>209.05</v>
      </c>
    </row>
    <row r="3418" spans="1:24" x14ac:dyDescent="0.25">
      <c r="A3418" t="s">
        <v>3744</v>
      </c>
      <c r="B3418" s="1">
        <v>45922</v>
      </c>
      <c r="C3418" t="s">
        <v>244</v>
      </c>
      <c r="D3418" t="s">
        <v>245</v>
      </c>
      <c r="E3418" t="s">
        <v>53</v>
      </c>
      <c r="F3418" t="s">
        <v>46</v>
      </c>
      <c r="G3418" t="s">
        <v>55</v>
      </c>
      <c r="H3418" t="s">
        <v>56</v>
      </c>
      <c r="I3418" t="s">
        <v>57</v>
      </c>
      <c r="J3418" t="s">
        <v>58</v>
      </c>
      <c r="K3418" t="s">
        <v>59</v>
      </c>
      <c r="L3418" s="8">
        <v>10.5</v>
      </c>
      <c r="M3418" s="8">
        <v>7.5</v>
      </c>
      <c r="N3418">
        <v>32</v>
      </c>
      <c r="O3418" s="8">
        <v>336</v>
      </c>
      <c r="P3418" s="14">
        <v>0.1434</v>
      </c>
      <c r="Q3418" s="8">
        <v>48.18</v>
      </c>
      <c r="R3418" s="8">
        <v>287.82</v>
      </c>
      <c r="S3418" s="8">
        <v>240</v>
      </c>
      <c r="T3418" s="8">
        <v>47.82</v>
      </c>
      <c r="U3418">
        <v>0</v>
      </c>
      <c r="V3418" s="8">
        <v>0</v>
      </c>
      <c r="W3418" s="8">
        <v>0</v>
      </c>
      <c r="X3418" s="8">
        <v>47.82</v>
      </c>
    </row>
    <row r="3419" spans="1:24" x14ac:dyDescent="0.25">
      <c r="A3419" t="s">
        <v>3745</v>
      </c>
      <c r="B3419" s="1">
        <v>46050</v>
      </c>
      <c r="C3419" t="s">
        <v>102</v>
      </c>
      <c r="D3419" t="s">
        <v>103</v>
      </c>
      <c r="E3419" t="s">
        <v>27</v>
      </c>
      <c r="F3419" t="s">
        <v>54</v>
      </c>
      <c r="G3419" t="s">
        <v>29</v>
      </c>
      <c r="H3419" t="s">
        <v>30</v>
      </c>
      <c r="I3419" t="s">
        <v>130</v>
      </c>
      <c r="J3419" t="s">
        <v>131</v>
      </c>
      <c r="K3419" t="s">
        <v>42</v>
      </c>
      <c r="L3419" s="8">
        <v>4.8</v>
      </c>
      <c r="M3419" s="8">
        <v>1.4</v>
      </c>
      <c r="N3419">
        <v>36</v>
      </c>
      <c r="O3419" s="8">
        <v>172.8</v>
      </c>
      <c r="P3419" s="14">
        <v>5.04E-2</v>
      </c>
      <c r="Q3419" s="8">
        <v>8.7100000000000009</v>
      </c>
      <c r="R3419" s="8">
        <v>164.09</v>
      </c>
      <c r="S3419" s="8">
        <v>50.4</v>
      </c>
      <c r="T3419" s="8">
        <v>113.69</v>
      </c>
      <c r="U3419">
        <v>0</v>
      </c>
      <c r="V3419" s="8">
        <v>0</v>
      </c>
      <c r="W3419" s="8">
        <v>0</v>
      </c>
      <c r="X3419" s="8">
        <v>113.69</v>
      </c>
    </row>
    <row r="3420" spans="1:24" x14ac:dyDescent="0.25">
      <c r="A3420" t="s">
        <v>3746</v>
      </c>
      <c r="B3420" s="1">
        <v>45892</v>
      </c>
      <c r="C3420" t="s">
        <v>220</v>
      </c>
      <c r="D3420" t="s">
        <v>221</v>
      </c>
      <c r="E3420" t="s">
        <v>71</v>
      </c>
      <c r="F3420" t="s">
        <v>28</v>
      </c>
      <c r="G3420" t="s">
        <v>165</v>
      </c>
      <c r="H3420" t="s">
        <v>166</v>
      </c>
      <c r="I3420" t="s">
        <v>47</v>
      </c>
      <c r="J3420" t="s">
        <v>48</v>
      </c>
      <c r="K3420" t="s">
        <v>49</v>
      </c>
      <c r="L3420" s="8">
        <v>5</v>
      </c>
      <c r="M3420" s="8">
        <v>3.2</v>
      </c>
      <c r="N3420">
        <v>365</v>
      </c>
      <c r="O3420" s="8">
        <v>1825</v>
      </c>
      <c r="P3420" s="14">
        <v>7.9000000000000001E-2</v>
      </c>
      <c r="Q3420" s="8">
        <v>144.18</v>
      </c>
      <c r="R3420" s="8">
        <v>1680.82</v>
      </c>
      <c r="S3420" s="8">
        <v>1168</v>
      </c>
      <c r="T3420" s="8">
        <v>512.82000000000005</v>
      </c>
      <c r="U3420">
        <v>0</v>
      </c>
      <c r="V3420" s="8">
        <v>0</v>
      </c>
      <c r="W3420" s="8">
        <v>0</v>
      </c>
      <c r="X3420" s="8">
        <v>512.82000000000005</v>
      </c>
    </row>
    <row r="3421" spans="1:24" x14ac:dyDescent="0.25">
      <c r="A3421" t="s">
        <v>3747</v>
      </c>
      <c r="B3421" s="1">
        <v>45537</v>
      </c>
      <c r="C3421" t="s">
        <v>391</v>
      </c>
      <c r="D3421" t="s">
        <v>392</v>
      </c>
      <c r="E3421" t="s">
        <v>63</v>
      </c>
      <c r="F3421" t="s">
        <v>54</v>
      </c>
      <c r="G3421" t="s">
        <v>79</v>
      </c>
      <c r="H3421" t="s">
        <v>80</v>
      </c>
      <c r="I3421" t="s">
        <v>185</v>
      </c>
      <c r="J3421" t="s">
        <v>186</v>
      </c>
      <c r="K3421" t="s">
        <v>59</v>
      </c>
      <c r="L3421" s="8">
        <v>4.9000000000000004</v>
      </c>
      <c r="M3421" s="8">
        <v>3.1</v>
      </c>
      <c r="N3421">
        <v>65</v>
      </c>
      <c r="O3421" s="8">
        <v>318.5</v>
      </c>
      <c r="P3421" s="14">
        <v>2.23E-2</v>
      </c>
      <c r="Q3421" s="8">
        <v>7.1</v>
      </c>
      <c r="R3421" s="8">
        <v>311.39999999999998</v>
      </c>
      <c r="S3421" s="8">
        <v>201.5</v>
      </c>
      <c r="T3421" s="8">
        <v>109.9</v>
      </c>
      <c r="U3421">
        <v>0</v>
      </c>
      <c r="V3421" s="8">
        <v>0</v>
      </c>
      <c r="W3421" s="8">
        <v>0</v>
      </c>
      <c r="X3421" s="8">
        <v>109.9</v>
      </c>
    </row>
    <row r="3422" spans="1:24" x14ac:dyDescent="0.25">
      <c r="A3422" t="s">
        <v>3748</v>
      </c>
      <c r="B3422" s="1">
        <v>45540</v>
      </c>
      <c r="C3422" t="s">
        <v>269</v>
      </c>
      <c r="D3422" t="s">
        <v>270</v>
      </c>
      <c r="E3422" t="s">
        <v>27</v>
      </c>
      <c r="F3422" t="s">
        <v>37</v>
      </c>
      <c r="G3422" t="s">
        <v>29</v>
      </c>
      <c r="H3422" t="s">
        <v>30</v>
      </c>
      <c r="I3422" t="s">
        <v>66</v>
      </c>
      <c r="J3422" t="s">
        <v>67</v>
      </c>
      <c r="K3422" t="s">
        <v>33</v>
      </c>
      <c r="L3422" s="8">
        <v>4.5</v>
      </c>
      <c r="M3422" s="8">
        <v>2.1</v>
      </c>
      <c r="N3422">
        <v>16</v>
      </c>
      <c r="O3422" s="8">
        <v>72</v>
      </c>
      <c r="P3422" s="14">
        <v>1.0999999999999999E-2</v>
      </c>
      <c r="Q3422" s="8">
        <v>0.79</v>
      </c>
      <c r="R3422" s="8">
        <v>71.209999999999994</v>
      </c>
      <c r="S3422" s="8">
        <v>33.6</v>
      </c>
      <c r="T3422" s="8">
        <v>37.61</v>
      </c>
      <c r="U3422">
        <v>0</v>
      </c>
      <c r="V3422" s="8">
        <v>0</v>
      </c>
      <c r="W3422" s="8">
        <v>0</v>
      </c>
      <c r="X3422" s="8">
        <v>37.61</v>
      </c>
    </row>
    <row r="3423" spans="1:24" x14ac:dyDescent="0.25">
      <c r="A3423" t="s">
        <v>3749</v>
      </c>
      <c r="B3423" s="1">
        <v>45343</v>
      </c>
      <c r="C3423" t="s">
        <v>763</v>
      </c>
      <c r="D3423" t="s">
        <v>764</v>
      </c>
      <c r="E3423" t="s">
        <v>71</v>
      </c>
      <c r="F3423" t="s">
        <v>46</v>
      </c>
      <c r="G3423" t="s">
        <v>72</v>
      </c>
      <c r="H3423" t="s">
        <v>73</v>
      </c>
      <c r="I3423" t="s">
        <v>112</v>
      </c>
      <c r="J3423" t="s">
        <v>113</v>
      </c>
      <c r="K3423" t="s">
        <v>42</v>
      </c>
      <c r="L3423" s="8">
        <v>8.5</v>
      </c>
      <c r="M3423" s="8">
        <v>2.8</v>
      </c>
      <c r="N3423">
        <v>29</v>
      </c>
      <c r="O3423" s="8">
        <v>246.5</v>
      </c>
      <c r="P3423" s="14">
        <v>8.4199999999999997E-2</v>
      </c>
      <c r="Q3423" s="8">
        <v>20.76</v>
      </c>
      <c r="R3423" s="8">
        <v>225.74</v>
      </c>
      <c r="S3423" s="8">
        <v>81.2</v>
      </c>
      <c r="T3423" s="8">
        <v>144.54</v>
      </c>
      <c r="U3423">
        <v>0</v>
      </c>
      <c r="V3423" s="8">
        <v>0</v>
      </c>
      <c r="W3423" s="8">
        <v>0</v>
      </c>
      <c r="X3423" s="8">
        <v>144.54</v>
      </c>
    </row>
    <row r="3424" spans="1:24" x14ac:dyDescent="0.25">
      <c r="A3424" t="s">
        <v>3750</v>
      </c>
      <c r="B3424" s="1">
        <v>45977</v>
      </c>
      <c r="C3424" t="s">
        <v>205</v>
      </c>
      <c r="D3424" t="s">
        <v>206</v>
      </c>
      <c r="E3424" t="s">
        <v>71</v>
      </c>
      <c r="F3424" t="s">
        <v>54</v>
      </c>
      <c r="G3424" t="s">
        <v>165</v>
      </c>
      <c r="H3424" t="s">
        <v>166</v>
      </c>
      <c r="I3424" t="s">
        <v>156</v>
      </c>
      <c r="J3424" t="s">
        <v>157</v>
      </c>
      <c r="K3424" t="s">
        <v>42</v>
      </c>
      <c r="L3424" s="8">
        <v>6.2</v>
      </c>
      <c r="M3424" s="8">
        <v>1.9</v>
      </c>
      <c r="N3424">
        <v>57</v>
      </c>
      <c r="O3424" s="8">
        <v>353.4</v>
      </c>
      <c r="P3424" s="14">
        <v>2.9999999999999997E-4</v>
      </c>
      <c r="Q3424" s="8">
        <v>0.11</v>
      </c>
      <c r="R3424" s="8">
        <v>353.29</v>
      </c>
      <c r="S3424" s="8">
        <v>108.3</v>
      </c>
      <c r="T3424" s="8">
        <v>244.99</v>
      </c>
      <c r="U3424">
        <v>0</v>
      </c>
      <c r="V3424" s="8">
        <v>0</v>
      </c>
      <c r="W3424" s="8">
        <v>0</v>
      </c>
      <c r="X3424" s="8">
        <v>244.99</v>
      </c>
    </row>
    <row r="3425" spans="1:24" x14ac:dyDescent="0.25">
      <c r="A3425" t="s">
        <v>3751</v>
      </c>
      <c r="B3425" s="1">
        <v>46218</v>
      </c>
      <c r="C3425" t="s">
        <v>315</v>
      </c>
      <c r="D3425" t="s">
        <v>316</v>
      </c>
      <c r="E3425" t="s">
        <v>27</v>
      </c>
      <c r="F3425" t="s">
        <v>46</v>
      </c>
      <c r="G3425" t="s">
        <v>38</v>
      </c>
      <c r="H3425" t="s">
        <v>39</v>
      </c>
      <c r="I3425" t="s">
        <v>40</v>
      </c>
      <c r="J3425" t="s">
        <v>41</v>
      </c>
      <c r="K3425" t="s">
        <v>42</v>
      </c>
      <c r="L3425" s="8">
        <v>14.5</v>
      </c>
      <c r="M3425" s="8">
        <v>4.2</v>
      </c>
      <c r="N3425">
        <v>95</v>
      </c>
      <c r="O3425" s="8">
        <v>1377.5</v>
      </c>
      <c r="P3425" s="14">
        <v>0.1779</v>
      </c>
      <c r="Q3425" s="8">
        <v>245.06</v>
      </c>
      <c r="R3425" s="8">
        <v>1132.44</v>
      </c>
      <c r="S3425" s="8">
        <v>399</v>
      </c>
      <c r="T3425" s="8">
        <v>733.44</v>
      </c>
      <c r="U3425">
        <v>0</v>
      </c>
      <c r="V3425" s="8">
        <v>0</v>
      </c>
      <c r="W3425" s="8">
        <v>0</v>
      </c>
      <c r="X3425" s="8">
        <v>733.44</v>
      </c>
    </row>
    <row r="3426" spans="1:24" x14ac:dyDescent="0.25">
      <c r="A3426" t="s">
        <v>3752</v>
      </c>
      <c r="B3426" s="1">
        <v>45835</v>
      </c>
      <c r="C3426" t="s">
        <v>211</v>
      </c>
      <c r="D3426" t="s">
        <v>212</v>
      </c>
      <c r="E3426" t="s">
        <v>27</v>
      </c>
      <c r="F3426" t="s">
        <v>37</v>
      </c>
      <c r="G3426" t="s">
        <v>38</v>
      </c>
      <c r="H3426" t="s">
        <v>39</v>
      </c>
      <c r="I3426" t="s">
        <v>84</v>
      </c>
      <c r="J3426" t="s">
        <v>85</v>
      </c>
      <c r="K3426" t="s">
        <v>42</v>
      </c>
      <c r="L3426" s="8">
        <v>9.9</v>
      </c>
      <c r="M3426" s="8">
        <v>3.1</v>
      </c>
      <c r="N3426">
        <v>5</v>
      </c>
      <c r="O3426" s="8">
        <v>49.5</v>
      </c>
      <c r="P3426" s="14">
        <v>2.1600000000000001E-2</v>
      </c>
      <c r="Q3426" s="8">
        <v>1.07</v>
      </c>
      <c r="R3426" s="8">
        <v>48.43</v>
      </c>
      <c r="S3426" s="8">
        <v>15.5</v>
      </c>
      <c r="T3426" s="8">
        <v>32.93</v>
      </c>
      <c r="U3426">
        <v>0</v>
      </c>
      <c r="V3426" s="8">
        <v>0</v>
      </c>
      <c r="W3426" s="8">
        <v>0</v>
      </c>
      <c r="X3426" s="8">
        <v>32.93</v>
      </c>
    </row>
    <row r="3427" spans="1:24" x14ac:dyDescent="0.25">
      <c r="A3427" t="s">
        <v>3753</v>
      </c>
      <c r="B3427" s="1">
        <v>45523</v>
      </c>
      <c r="C3427" t="s">
        <v>642</v>
      </c>
      <c r="D3427" t="s">
        <v>643</v>
      </c>
      <c r="E3427" t="s">
        <v>71</v>
      </c>
      <c r="F3427" t="s">
        <v>54</v>
      </c>
      <c r="G3427" t="s">
        <v>165</v>
      </c>
      <c r="H3427" t="s">
        <v>166</v>
      </c>
      <c r="I3427" t="s">
        <v>117</v>
      </c>
      <c r="J3427" t="s">
        <v>118</v>
      </c>
      <c r="K3427" t="s">
        <v>59</v>
      </c>
      <c r="L3427" s="8">
        <v>6</v>
      </c>
      <c r="M3427" s="8">
        <v>4.2</v>
      </c>
      <c r="N3427">
        <v>35</v>
      </c>
      <c r="O3427" s="8">
        <v>210</v>
      </c>
      <c r="P3427" s="14">
        <v>4.0000000000000001E-3</v>
      </c>
      <c r="Q3427" s="8">
        <v>0.84</v>
      </c>
      <c r="R3427" s="8">
        <v>209.16</v>
      </c>
      <c r="S3427" s="8">
        <v>147</v>
      </c>
      <c r="T3427" s="8">
        <v>62.16</v>
      </c>
      <c r="U3427">
        <v>12</v>
      </c>
      <c r="V3427" s="8">
        <v>71.709999999999994</v>
      </c>
      <c r="W3427" s="8">
        <v>56.4</v>
      </c>
      <c r="X3427" s="8">
        <v>5.76</v>
      </c>
    </row>
    <row r="3428" spans="1:24" x14ac:dyDescent="0.25">
      <c r="A3428" t="s">
        <v>3754</v>
      </c>
      <c r="B3428" s="1">
        <v>45945</v>
      </c>
      <c r="C3428" t="s">
        <v>440</v>
      </c>
      <c r="D3428" t="s">
        <v>441</v>
      </c>
      <c r="E3428" t="s">
        <v>71</v>
      </c>
      <c r="F3428" t="s">
        <v>54</v>
      </c>
      <c r="G3428" t="s">
        <v>165</v>
      </c>
      <c r="H3428" t="s">
        <v>166</v>
      </c>
      <c r="I3428" t="s">
        <v>66</v>
      </c>
      <c r="J3428" t="s">
        <v>67</v>
      </c>
      <c r="K3428" t="s">
        <v>33</v>
      </c>
      <c r="L3428" s="8">
        <v>4.5</v>
      </c>
      <c r="M3428" s="8">
        <v>2.1</v>
      </c>
      <c r="N3428">
        <v>83</v>
      </c>
      <c r="O3428" s="8">
        <v>373.5</v>
      </c>
      <c r="P3428" s="14">
        <v>1.14E-2</v>
      </c>
      <c r="Q3428" s="8">
        <v>4.26</v>
      </c>
      <c r="R3428" s="8">
        <v>369.24</v>
      </c>
      <c r="S3428" s="8">
        <v>174.3</v>
      </c>
      <c r="T3428" s="8">
        <v>194.94</v>
      </c>
      <c r="U3428">
        <v>0</v>
      </c>
      <c r="V3428" s="8">
        <v>0</v>
      </c>
      <c r="W3428" s="8">
        <v>0</v>
      </c>
      <c r="X3428" s="8">
        <v>194.94</v>
      </c>
    </row>
    <row r="3429" spans="1:24" x14ac:dyDescent="0.25">
      <c r="A3429" t="s">
        <v>3755</v>
      </c>
      <c r="B3429" s="1">
        <v>45530</v>
      </c>
      <c r="C3429" t="s">
        <v>191</v>
      </c>
      <c r="D3429" t="s">
        <v>192</v>
      </c>
      <c r="E3429" t="s">
        <v>150</v>
      </c>
      <c r="F3429" t="s">
        <v>54</v>
      </c>
      <c r="G3429" t="s">
        <v>151</v>
      </c>
      <c r="H3429" t="s">
        <v>152</v>
      </c>
      <c r="I3429" t="s">
        <v>130</v>
      </c>
      <c r="J3429" t="s">
        <v>131</v>
      </c>
      <c r="K3429" t="s">
        <v>42</v>
      </c>
      <c r="L3429" s="8">
        <v>4.8</v>
      </c>
      <c r="M3429" s="8">
        <v>1.4</v>
      </c>
      <c r="N3429">
        <v>61</v>
      </c>
      <c r="O3429" s="8">
        <v>292.8</v>
      </c>
      <c r="P3429" s="14">
        <v>8.6E-3</v>
      </c>
      <c r="Q3429" s="8">
        <v>2.52</v>
      </c>
      <c r="R3429" s="8">
        <v>290.27999999999997</v>
      </c>
      <c r="S3429" s="8">
        <v>85.4</v>
      </c>
      <c r="T3429" s="8">
        <v>204.88</v>
      </c>
      <c r="U3429">
        <v>0</v>
      </c>
      <c r="V3429" s="8">
        <v>0</v>
      </c>
      <c r="W3429" s="8">
        <v>0</v>
      </c>
      <c r="X3429" s="8">
        <v>204.88</v>
      </c>
    </row>
    <row r="3430" spans="1:24" x14ac:dyDescent="0.25">
      <c r="A3430" t="s">
        <v>3756</v>
      </c>
      <c r="B3430" s="1">
        <v>45345</v>
      </c>
      <c r="C3430" t="s">
        <v>77</v>
      </c>
      <c r="D3430" t="s">
        <v>78</v>
      </c>
      <c r="E3430" t="s">
        <v>63</v>
      </c>
      <c r="F3430" t="s">
        <v>37</v>
      </c>
      <c r="G3430" t="s">
        <v>64</v>
      </c>
      <c r="H3430" t="s">
        <v>65</v>
      </c>
      <c r="I3430" t="s">
        <v>47</v>
      </c>
      <c r="J3430" t="s">
        <v>48</v>
      </c>
      <c r="K3430" t="s">
        <v>49</v>
      </c>
      <c r="L3430" s="8">
        <v>5</v>
      </c>
      <c r="M3430" s="8">
        <v>3.2</v>
      </c>
      <c r="N3430">
        <v>12</v>
      </c>
      <c r="O3430" s="8">
        <v>60</v>
      </c>
      <c r="P3430" s="14">
        <v>0.43</v>
      </c>
      <c r="Q3430" s="8">
        <v>25.8</v>
      </c>
      <c r="R3430" s="8">
        <v>34.200000000000003</v>
      </c>
      <c r="S3430" s="8">
        <v>38.4</v>
      </c>
      <c r="T3430" s="8">
        <v>-4.2</v>
      </c>
      <c r="U3430">
        <v>0</v>
      </c>
      <c r="V3430" s="8">
        <v>0</v>
      </c>
      <c r="W3430" s="8">
        <v>0</v>
      </c>
      <c r="X3430" s="8">
        <v>-4.2</v>
      </c>
    </row>
    <row r="3431" spans="1:24" x14ac:dyDescent="0.25">
      <c r="A3431" t="s">
        <v>3757</v>
      </c>
      <c r="B3431" s="1">
        <v>45394</v>
      </c>
      <c r="C3431" t="s">
        <v>371</v>
      </c>
      <c r="D3431" t="s">
        <v>372</v>
      </c>
      <c r="E3431" t="s">
        <v>63</v>
      </c>
      <c r="F3431" t="s">
        <v>54</v>
      </c>
      <c r="G3431" t="s">
        <v>79</v>
      </c>
      <c r="H3431" t="s">
        <v>80</v>
      </c>
      <c r="I3431" t="s">
        <v>104</v>
      </c>
      <c r="J3431" t="s">
        <v>105</v>
      </c>
      <c r="K3431" t="s">
        <v>49</v>
      </c>
      <c r="L3431" s="8">
        <v>4.2</v>
      </c>
      <c r="M3431" s="8">
        <v>2.8</v>
      </c>
      <c r="N3431">
        <v>148</v>
      </c>
      <c r="O3431" s="8">
        <v>621.6</v>
      </c>
      <c r="P3431" s="14">
        <v>1.0500000000000001E-2</v>
      </c>
      <c r="Q3431" s="8">
        <v>6.53</v>
      </c>
      <c r="R3431" s="8">
        <v>615.07000000000005</v>
      </c>
      <c r="S3431" s="8">
        <v>414.4</v>
      </c>
      <c r="T3431" s="8">
        <v>200.67</v>
      </c>
      <c r="U3431">
        <v>0</v>
      </c>
      <c r="V3431" s="8">
        <v>0</v>
      </c>
      <c r="W3431" s="8">
        <v>0</v>
      </c>
      <c r="X3431" s="8">
        <v>200.67</v>
      </c>
    </row>
    <row r="3432" spans="1:24" x14ac:dyDescent="0.25">
      <c r="A3432" t="s">
        <v>3758</v>
      </c>
      <c r="B3432" s="1">
        <v>45715</v>
      </c>
      <c r="C3432" t="s">
        <v>301</v>
      </c>
      <c r="D3432" t="s">
        <v>302</v>
      </c>
      <c r="E3432" t="s">
        <v>63</v>
      </c>
      <c r="F3432" t="s">
        <v>37</v>
      </c>
      <c r="G3432" t="s">
        <v>64</v>
      </c>
      <c r="H3432" t="s">
        <v>65</v>
      </c>
      <c r="I3432" t="s">
        <v>122</v>
      </c>
      <c r="J3432" t="s">
        <v>123</v>
      </c>
      <c r="K3432" t="s">
        <v>59</v>
      </c>
      <c r="L3432" s="8">
        <v>5.5</v>
      </c>
      <c r="M3432" s="8">
        <v>3.8</v>
      </c>
      <c r="N3432">
        <v>22</v>
      </c>
      <c r="O3432" s="8">
        <v>121</v>
      </c>
      <c r="P3432" s="14">
        <v>4.4999999999999998E-2</v>
      </c>
      <c r="Q3432" s="8">
        <v>5.44</v>
      </c>
      <c r="R3432" s="8">
        <v>115.56</v>
      </c>
      <c r="S3432" s="8">
        <v>83.6</v>
      </c>
      <c r="T3432" s="8">
        <v>31.96</v>
      </c>
      <c r="U3432">
        <v>0</v>
      </c>
      <c r="V3432" s="8">
        <v>0</v>
      </c>
      <c r="W3432" s="8">
        <v>0</v>
      </c>
      <c r="X3432" s="8">
        <v>31.96</v>
      </c>
    </row>
    <row r="3433" spans="1:24" x14ac:dyDescent="0.25">
      <c r="A3433" t="s">
        <v>3759</v>
      </c>
      <c r="B3433" s="1">
        <v>45630</v>
      </c>
      <c r="C3433" t="s">
        <v>91</v>
      </c>
      <c r="D3433" t="s">
        <v>92</v>
      </c>
      <c r="E3433" t="s">
        <v>27</v>
      </c>
      <c r="F3433" t="s">
        <v>37</v>
      </c>
      <c r="G3433" t="s">
        <v>38</v>
      </c>
      <c r="H3433" t="s">
        <v>39</v>
      </c>
      <c r="I3433" t="s">
        <v>144</v>
      </c>
      <c r="J3433" t="s">
        <v>145</v>
      </c>
      <c r="K3433" t="s">
        <v>33</v>
      </c>
      <c r="L3433" s="8">
        <v>12</v>
      </c>
      <c r="M3433" s="8">
        <v>6.5</v>
      </c>
      <c r="N3433">
        <v>6</v>
      </c>
      <c r="O3433" s="8">
        <v>72</v>
      </c>
      <c r="P3433" s="14">
        <v>4.1999999999999997E-3</v>
      </c>
      <c r="Q3433" s="8">
        <v>0.3</v>
      </c>
      <c r="R3433" s="8">
        <v>71.7</v>
      </c>
      <c r="S3433" s="8">
        <v>39</v>
      </c>
      <c r="T3433" s="8">
        <v>32.700000000000003</v>
      </c>
      <c r="U3433">
        <v>0</v>
      </c>
      <c r="V3433" s="8">
        <v>0</v>
      </c>
      <c r="W3433" s="8">
        <v>0</v>
      </c>
      <c r="X3433" s="8">
        <v>32.700000000000003</v>
      </c>
    </row>
    <row r="3434" spans="1:24" x14ac:dyDescent="0.25">
      <c r="A3434" t="s">
        <v>3760</v>
      </c>
      <c r="B3434" s="1">
        <v>46026</v>
      </c>
      <c r="C3434" t="s">
        <v>318</v>
      </c>
      <c r="D3434" t="s">
        <v>319</v>
      </c>
      <c r="E3434" t="s">
        <v>27</v>
      </c>
      <c r="F3434" t="s">
        <v>37</v>
      </c>
      <c r="G3434" t="s">
        <v>38</v>
      </c>
      <c r="H3434" t="s">
        <v>39</v>
      </c>
      <c r="I3434" t="s">
        <v>122</v>
      </c>
      <c r="J3434" t="s">
        <v>123</v>
      </c>
      <c r="K3434" t="s">
        <v>59</v>
      </c>
      <c r="L3434" s="8">
        <v>5.5</v>
      </c>
      <c r="M3434" s="8">
        <v>3.8</v>
      </c>
      <c r="N3434">
        <v>16</v>
      </c>
      <c r="O3434" s="8">
        <v>88</v>
      </c>
      <c r="P3434" s="14">
        <v>2.8E-3</v>
      </c>
      <c r="Q3434" s="8">
        <v>0.25</v>
      </c>
      <c r="R3434" s="8">
        <v>87.75</v>
      </c>
      <c r="S3434" s="8">
        <v>60.8</v>
      </c>
      <c r="T3434" s="8">
        <v>26.95</v>
      </c>
      <c r="U3434">
        <v>0</v>
      </c>
      <c r="V3434" s="8">
        <v>0</v>
      </c>
      <c r="W3434" s="8">
        <v>0</v>
      </c>
      <c r="X3434" s="8">
        <v>26.95</v>
      </c>
    </row>
    <row r="3435" spans="1:24" x14ac:dyDescent="0.25">
      <c r="A3435" t="s">
        <v>3761</v>
      </c>
      <c r="B3435" s="1">
        <v>45775</v>
      </c>
      <c r="C3435" t="s">
        <v>440</v>
      </c>
      <c r="D3435" t="s">
        <v>441</v>
      </c>
      <c r="E3435" t="s">
        <v>71</v>
      </c>
      <c r="F3435" t="s">
        <v>54</v>
      </c>
      <c r="G3435" t="s">
        <v>72</v>
      </c>
      <c r="H3435" t="s">
        <v>73</v>
      </c>
      <c r="I3435" t="s">
        <v>156</v>
      </c>
      <c r="J3435" t="s">
        <v>157</v>
      </c>
      <c r="K3435" t="s">
        <v>42</v>
      </c>
      <c r="L3435" s="8">
        <v>6.2</v>
      </c>
      <c r="M3435" s="8">
        <v>1.9</v>
      </c>
      <c r="N3435">
        <v>142</v>
      </c>
      <c r="O3435" s="8">
        <v>880.4</v>
      </c>
      <c r="P3435" s="14">
        <v>1.4200000000000001E-2</v>
      </c>
      <c r="Q3435" s="8">
        <v>12.5</v>
      </c>
      <c r="R3435" s="8">
        <v>867.9</v>
      </c>
      <c r="S3435" s="8">
        <v>269.8</v>
      </c>
      <c r="T3435" s="8">
        <v>598.1</v>
      </c>
      <c r="U3435">
        <v>0</v>
      </c>
      <c r="V3435" s="8">
        <v>0</v>
      </c>
      <c r="W3435" s="8">
        <v>0</v>
      </c>
      <c r="X3435" s="8">
        <v>598.1</v>
      </c>
    </row>
    <row r="3436" spans="1:24" x14ac:dyDescent="0.25">
      <c r="A3436" t="s">
        <v>3762</v>
      </c>
      <c r="B3436" s="1">
        <v>45394</v>
      </c>
      <c r="C3436" t="s">
        <v>191</v>
      </c>
      <c r="D3436" t="s">
        <v>192</v>
      </c>
      <c r="E3436" t="s">
        <v>150</v>
      </c>
      <c r="F3436" t="s">
        <v>54</v>
      </c>
      <c r="G3436" t="s">
        <v>151</v>
      </c>
      <c r="H3436" t="s">
        <v>152</v>
      </c>
      <c r="I3436" t="s">
        <v>127</v>
      </c>
      <c r="J3436" t="s">
        <v>128</v>
      </c>
      <c r="K3436" t="s">
        <v>33</v>
      </c>
      <c r="L3436" s="8">
        <v>7.2</v>
      </c>
      <c r="M3436" s="8">
        <v>3.6</v>
      </c>
      <c r="N3436">
        <v>17</v>
      </c>
      <c r="O3436" s="8">
        <v>122.4</v>
      </c>
      <c r="P3436" s="14">
        <v>1.0699999999999999E-2</v>
      </c>
      <c r="Q3436" s="8">
        <v>1.31</v>
      </c>
      <c r="R3436" s="8">
        <v>121.09</v>
      </c>
      <c r="S3436" s="8">
        <v>61.2</v>
      </c>
      <c r="T3436" s="8">
        <v>59.89</v>
      </c>
      <c r="U3436">
        <v>0</v>
      </c>
      <c r="V3436" s="8">
        <v>0</v>
      </c>
      <c r="W3436" s="8">
        <v>0</v>
      </c>
      <c r="X3436" s="8">
        <v>59.89</v>
      </c>
    </row>
    <row r="3437" spans="1:24" x14ac:dyDescent="0.25">
      <c r="A3437" t="s">
        <v>3763</v>
      </c>
      <c r="B3437" s="1">
        <v>45989</v>
      </c>
      <c r="C3437" t="s">
        <v>82</v>
      </c>
      <c r="D3437" t="s">
        <v>83</v>
      </c>
      <c r="E3437" t="s">
        <v>71</v>
      </c>
      <c r="F3437" t="s">
        <v>46</v>
      </c>
      <c r="G3437" t="s">
        <v>165</v>
      </c>
      <c r="H3437" t="s">
        <v>166</v>
      </c>
      <c r="I3437" t="s">
        <v>31</v>
      </c>
      <c r="J3437" t="s">
        <v>32</v>
      </c>
      <c r="K3437" t="s">
        <v>33</v>
      </c>
      <c r="L3437" s="8">
        <v>5.8</v>
      </c>
      <c r="M3437" s="8">
        <v>2.7</v>
      </c>
      <c r="N3437">
        <v>33</v>
      </c>
      <c r="O3437" s="8">
        <v>191.4</v>
      </c>
      <c r="P3437" s="14">
        <v>2.6499999999999999E-2</v>
      </c>
      <c r="Q3437" s="8">
        <v>5.07</v>
      </c>
      <c r="R3437" s="8">
        <v>186.33</v>
      </c>
      <c r="S3437" s="8">
        <v>89.1</v>
      </c>
      <c r="T3437" s="8">
        <v>97.23</v>
      </c>
      <c r="U3437">
        <v>0</v>
      </c>
      <c r="V3437" s="8">
        <v>0</v>
      </c>
      <c r="W3437" s="8">
        <v>0</v>
      </c>
      <c r="X3437" s="8">
        <v>97.23</v>
      </c>
    </row>
    <row r="3438" spans="1:24" x14ac:dyDescent="0.25">
      <c r="A3438" t="s">
        <v>3764</v>
      </c>
      <c r="B3438" s="1">
        <v>46081</v>
      </c>
      <c r="C3438" t="s">
        <v>671</v>
      </c>
      <c r="D3438" t="s">
        <v>672</v>
      </c>
      <c r="E3438" t="s">
        <v>27</v>
      </c>
      <c r="F3438" t="s">
        <v>89</v>
      </c>
      <c r="G3438" t="s">
        <v>29</v>
      </c>
      <c r="H3438" t="s">
        <v>30</v>
      </c>
      <c r="I3438" t="s">
        <v>127</v>
      </c>
      <c r="J3438" t="s">
        <v>128</v>
      </c>
      <c r="K3438" t="s">
        <v>33</v>
      </c>
      <c r="L3438" s="8">
        <v>7.2</v>
      </c>
      <c r="M3438" s="8">
        <v>3.6</v>
      </c>
      <c r="N3438">
        <v>153</v>
      </c>
      <c r="O3438" s="8">
        <v>1101.5999999999999</v>
      </c>
      <c r="P3438" s="14">
        <v>0.49540000000000001</v>
      </c>
      <c r="Q3438" s="8">
        <v>545.73</v>
      </c>
      <c r="R3438" s="8">
        <v>555.87</v>
      </c>
      <c r="S3438" s="8">
        <v>550.79999999999995</v>
      </c>
      <c r="T3438" s="8">
        <v>5.07</v>
      </c>
      <c r="U3438">
        <v>0</v>
      </c>
      <c r="V3438" s="8">
        <v>0</v>
      </c>
      <c r="W3438" s="8">
        <v>0</v>
      </c>
      <c r="X3438" s="8">
        <v>5.07</v>
      </c>
    </row>
    <row r="3439" spans="1:24" x14ac:dyDescent="0.25">
      <c r="A3439" t="s">
        <v>3765</v>
      </c>
      <c r="B3439" s="1">
        <v>45432</v>
      </c>
      <c r="C3439" t="s">
        <v>427</v>
      </c>
      <c r="D3439" t="s">
        <v>428</v>
      </c>
      <c r="E3439" t="s">
        <v>150</v>
      </c>
      <c r="F3439" t="s">
        <v>46</v>
      </c>
      <c r="G3439" t="s">
        <v>151</v>
      </c>
      <c r="H3439" t="s">
        <v>152</v>
      </c>
      <c r="I3439" t="s">
        <v>144</v>
      </c>
      <c r="J3439" t="s">
        <v>145</v>
      </c>
      <c r="K3439" t="s">
        <v>33</v>
      </c>
      <c r="L3439" s="8">
        <v>12</v>
      </c>
      <c r="M3439" s="8">
        <v>6.5</v>
      </c>
      <c r="N3439">
        <v>52</v>
      </c>
      <c r="O3439" s="8">
        <v>624</v>
      </c>
      <c r="P3439" s="14">
        <v>0.2424</v>
      </c>
      <c r="Q3439" s="8">
        <v>151.26</v>
      </c>
      <c r="R3439" s="8">
        <v>472.74</v>
      </c>
      <c r="S3439" s="8">
        <v>338</v>
      </c>
      <c r="T3439" s="8">
        <v>134.74</v>
      </c>
      <c r="U3439">
        <v>0</v>
      </c>
      <c r="V3439" s="8">
        <v>0</v>
      </c>
      <c r="W3439" s="8">
        <v>0</v>
      </c>
      <c r="X3439" s="8">
        <v>134.74</v>
      </c>
    </row>
    <row r="3440" spans="1:24" x14ac:dyDescent="0.25">
      <c r="A3440" t="s">
        <v>3766</v>
      </c>
      <c r="B3440" s="1">
        <v>45297</v>
      </c>
      <c r="C3440" t="s">
        <v>609</v>
      </c>
      <c r="D3440" t="s">
        <v>610</v>
      </c>
      <c r="E3440" t="s">
        <v>63</v>
      </c>
      <c r="F3440" t="s">
        <v>37</v>
      </c>
      <c r="G3440" t="s">
        <v>79</v>
      </c>
      <c r="H3440" t="s">
        <v>80</v>
      </c>
      <c r="I3440" t="s">
        <v>130</v>
      </c>
      <c r="J3440" t="s">
        <v>131</v>
      </c>
      <c r="K3440" t="s">
        <v>42</v>
      </c>
      <c r="L3440" s="8">
        <v>4.8</v>
      </c>
      <c r="M3440" s="8">
        <v>1.4</v>
      </c>
      <c r="N3440">
        <v>3</v>
      </c>
      <c r="O3440" s="8">
        <v>14.4</v>
      </c>
      <c r="P3440" s="14">
        <v>8.5000000000000006E-3</v>
      </c>
      <c r="Q3440" s="8">
        <v>0.12</v>
      </c>
      <c r="R3440" s="8">
        <v>14.28</v>
      </c>
      <c r="S3440" s="8">
        <v>4.2</v>
      </c>
      <c r="T3440" s="8">
        <v>10.08</v>
      </c>
      <c r="U3440">
        <v>0</v>
      </c>
      <c r="V3440" s="8">
        <v>0</v>
      </c>
      <c r="W3440" s="8">
        <v>0</v>
      </c>
      <c r="X3440" s="8">
        <v>10.08</v>
      </c>
    </row>
    <row r="3441" spans="1:24" x14ac:dyDescent="0.25">
      <c r="A3441" t="s">
        <v>3767</v>
      </c>
      <c r="B3441" s="1">
        <v>45855</v>
      </c>
      <c r="C3441" t="s">
        <v>183</v>
      </c>
      <c r="D3441" t="s">
        <v>184</v>
      </c>
      <c r="E3441" t="s">
        <v>63</v>
      </c>
      <c r="F3441" t="s">
        <v>89</v>
      </c>
      <c r="G3441" t="s">
        <v>64</v>
      </c>
      <c r="H3441" t="s">
        <v>65</v>
      </c>
      <c r="I3441" t="s">
        <v>31</v>
      </c>
      <c r="J3441" t="s">
        <v>32</v>
      </c>
      <c r="K3441" t="s">
        <v>33</v>
      </c>
      <c r="L3441" s="8">
        <v>5.8</v>
      </c>
      <c r="M3441" s="8">
        <v>2.7</v>
      </c>
      <c r="N3441">
        <v>261</v>
      </c>
      <c r="O3441" s="8">
        <v>1513.8</v>
      </c>
      <c r="P3441" s="14">
        <v>5.4300000000000001E-2</v>
      </c>
      <c r="Q3441" s="8">
        <v>82.2</v>
      </c>
      <c r="R3441" s="8">
        <v>1431.6</v>
      </c>
      <c r="S3441" s="8">
        <v>704.7</v>
      </c>
      <c r="T3441" s="8">
        <v>726.9</v>
      </c>
      <c r="U3441">
        <v>0</v>
      </c>
      <c r="V3441" s="8">
        <v>0</v>
      </c>
      <c r="W3441" s="8">
        <v>0</v>
      </c>
      <c r="X3441" s="8">
        <v>726.9</v>
      </c>
    </row>
    <row r="3442" spans="1:24" x14ac:dyDescent="0.25">
      <c r="A3442" t="s">
        <v>3768</v>
      </c>
      <c r="B3442" s="1">
        <v>46243</v>
      </c>
      <c r="C3442" t="s">
        <v>340</v>
      </c>
      <c r="D3442" t="s">
        <v>341</v>
      </c>
      <c r="E3442" t="s">
        <v>27</v>
      </c>
      <c r="F3442" t="s">
        <v>54</v>
      </c>
      <c r="G3442" t="s">
        <v>29</v>
      </c>
      <c r="H3442" t="s">
        <v>30</v>
      </c>
      <c r="I3442" t="s">
        <v>117</v>
      </c>
      <c r="J3442" t="s">
        <v>118</v>
      </c>
      <c r="K3442" t="s">
        <v>59</v>
      </c>
      <c r="L3442" s="8">
        <v>6</v>
      </c>
      <c r="M3442" s="8">
        <v>4.2</v>
      </c>
      <c r="N3442">
        <v>65</v>
      </c>
      <c r="O3442" s="8">
        <v>390</v>
      </c>
      <c r="P3442" s="14">
        <v>4.1000000000000003E-3</v>
      </c>
      <c r="Q3442" s="8">
        <v>1.6</v>
      </c>
      <c r="R3442" s="8">
        <v>388.4</v>
      </c>
      <c r="S3442" s="8">
        <v>273</v>
      </c>
      <c r="T3442" s="8">
        <v>115.4</v>
      </c>
      <c r="U3442">
        <v>0</v>
      </c>
      <c r="V3442" s="8">
        <v>0</v>
      </c>
      <c r="W3442" s="8">
        <v>0</v>
      </c>
      <c r="X3442" s="8">
        <v>115.4</v>
      </c>
    </row>
    <row r="3443" spans="1:24" x14ac:dyDescent="0.25">
      <c r="A3443" t="s">
        <v>3769</v>
      </c>
      <c r="B3443" s="1">
        <v>45453</v>
      </c>
      <c r="C3443" t="s">
        <v>288</v>
      </c>
      <c r="D3443" t="s">
        <v>289</v>
      </c>
      <c r="E3443" t="s">
        <v>27</v>
      </c>
      <c r="F3443" t="s">
        <v>46</v>
      </c>
      <c r="G3443" t="s">
        <v>29</v>
      </c>
      <c r="H3443" t="s">
        <v>30</v>
      </c>
      <c r="I3443" t="s">
        <v>130</v>
      </c>
      <c r="J3443" t="s">
        <v>131</v>
      </c>
      <c r="K3443" t="s">
        <v>42</v>
      </c>
      <c r="L3443" s="8">
        <v>4.8</v>
      </c>
      <c r="M3443" s="8">
        <v>1.4</v>
      </c>
      <c r="N3443">
        <v>18</v>
      </c>
      <c r="O3443" s="8">
        <v>86.4</v>
      </c>
      <c r="P3443" s="14">
        <v>0.13020000000000001</v>
      </c>
      <c r="Q3443" s="8">
        <v>11.25</v>
      </c>
      <c r="R3443" s="8">
        <v>75.150000000000006</v>
      </c>
      <c r="S3443" s="8">
        <v>25.2</v>
      </c>
      <c r="T3443" s="8">
        <v>49.95</v>
      </c>
      <c r="U3443">
        <v>0</v>
      </c>
      <c r="V3443" s="8">
        <v>0</v>
      </c>
      <c r="W3443" s="8">
        <v>0</v>
      </c>
      <c r="X3443" s="8">
        <v>49.95</v>
      </c>
    </row>
    <row r="3444" spans="1:24" x14ac:dyDescent="0.25">
      <c r="A3444" t="s">
        <v>3770</v>
      </c>
      <c r="B3444" s="1">
        <v>45708</v>
      </c>
      <c r="C3444" t="s">
        <v>44</v>
      </c>
      <c r="D3444" t="s">
        <v>45</v>
      </c>
      <c r="E3444" t="s">
        <v>27</v>
      </c>
      <c r="F3444" t="s">
        <v>46</v>
      </c>
      <c r="G3444" t="s">
        <v>29</v>
      </c>
      <c r="H3444" t="s">
        <v>30</v>
      </c>
      <c r="I3444" t="s">
        <v>104</v>
      </c>
      <c r="J3444" t="s">
        <v>105</v>
      </c>
      <c r="K3444" t="s">
        <v>49</v>
      </c>
      <c r="L3444" s="8">
        <v>4.2</v>
      </c>
      <c r="M3444" s="8">
        <v>2.8</v>
      </c>
      <c r="N3444">
        <v>11</v>
      </c>
      <c r="O3444" s="8">
        <v>46.2</v>
      </c>
      <c r="P3444" s="14">
        <v>0.1089</v>
      </c>
      <c r="Q3444" s="8">
        <v>5.03</v>
      </c>
      <c r="R3444" s="8">
        <v>41.17</v>
      </c>
      <c r="S3444" s="8">
        <v>30.8</v>
      </c>
      <c r="T3444" s="8">
        <v>10.37</v>
      </c>
      <c r="U3444">
        <v>0</v>
      </c>
      <c r="V3444" s="8">
        <v>0</v>
      </c>
      <c r="W3444" s="8">
        <v>0</v>
      </c>
      <c r="X3444" s="8">
        <v>10.37</v>
      </c>
    </row>
    <row r="3445" spans="1:24" x14ac:dyDescent="0.25">
      <c r="A3445" t="s">
        <v>3771</v>
      </c>
      <c r="B3445" s="1">
        <v>45960</v>
      </c>
      <c r="C3445" t="s">
        <v>188</v>
      </c>
      <c r="D3445" t="s">
        <v>189</v>
      </c>
      <c r="E3445" t="s">
        <v>27</v>
      </c>
      <c r="F3445" t="s">
        <v>54</v>
      </c>
      <c r="G3445" t="s">
        <v>38</v>
      </c>
      <c r="H3445" t="s">
        <v>39</v>
      </c>
      <c r="I3445" t="s">
        <v>31</v>
      </c>
      <c r="J3445" t="s">
        <v>32</v>
      </c>
      <c r="K3445" t="s">
        <v>33</v>
      </c>
      <c r="L3445" s="8">
        <v>5.8</v>
      </c>
      <c r="M3445" s="8">
        <v>2.7</v>
      </c>
      <c r="N3445">
        <v>29</v>
      </c>
      <c r="O3445" s="8">
        <v>168.2</v>
      </c>
      <c r="P3445" s="14">
        <v>6.4999999999999997E-3</v>
      </c>
      <c r="Q3445" s="8">
        <v>1.0900000000000001</v>
      </c>
      <c r="R3445" s="8">
        <v>167.11</v>
      </c>
      <c r="S3445" s="8">
        <v>78.3</v>
      </c>
      <c r="T3445" s="8">
        <v>88.81</v>
      </c>
      <c r="U3445">
        <v>0</v>
      </c>
      <c r="V3445" s="8">
        <v>0</v>
      </c>
      <c r="W3445" s="8">
        <v>0</v>
      </c>
      <c r="X3445" s="8">
        <v>88.81</v>
      </c>
    </row>
    <row r="3446" spans="1:24" x14ac:dyDescent="0.25">
      <c r="A3446" t="s">
        <v>3772</v>
      </c>
      <c r="B3446" s="1">
        <v>46249</v>
      </c>
      <c r="C3446" t="s">
        <v>252</v>
      </c>
      <c r="D3446" t="s">
        <v>253</v>
      </c>
      <c r="E3446" t="s">
        <v>63</v>
      </c>
      <c r="F3446" t="s">
        <v>54</v>
      </c>
      <c r="G3446" t="s">
        <v>64</v>
      </c>
      <c r="H3446" t="s">
        <v>65</v>
      </c>
      <c r="I3446" t="s">
        <v>99</v>
      </c>
      <c r="J3446" t="s">
        <v>100</v>
      </c>
      <c r="K3446" t="s">
        <v>49</v>
      </c>
      <c r="L3446" s="8">
        <v>3.8</v>
      </c>
      <c r="M3446" s="8">
        <v>2.6</v>
      </c>
      <c r="N3446">
        <v>124</v>
      </c>
      <c r="O3446" s="8">
        <v>471.2</v>
      </c>
      <c r="P3446" s="14">
        <v>3.73E-2</v>
      </c>
      <c r="Q3446" s="8">
        <v>17.579999999999998</v>
      </c>
      <c r="R3446" s="8">
        <v>453.62</v>
      </c>
      <c r="S3446" s="8">
        <v>322.39999999999998</v>
      </c>
      <c r="T3446" s="8">
        <v>131.22</v>
      </c>
      <c r="U3446">
        <v>0</v>
      </c>
      <c r="V3446" s="8">
        <v>0</v>
      </c>
      <c r="W3446" s="8">
        <v>0</v>
      </c>
      <c r="X3446" s="8">
        <v>131.22</v>
      </c>
    </row>
    <row r="3447" spans="1:24" x14ac:dyDescent="0.25">
      <c r="A3447" t="s">
        <v>3773</v>
      </c>
      <c r="B3447" s="1">
        <v>46193</v>
      </c>
      <c r="C3447" t="s">
        <v>357</v>
      </c>
      <c r="D3447" t="s">
        <v>358</v>
      </c>
      <c r="E3447" t="s">
        <v>27</v>
      </c>
      <c r="F3447" t="s">
        <v>46</v>
      </c>
      <c r="G3447" t="s">
        <v>29</v>
      </c>
      <c r="H3447" t="s">
        <v>30</v>
      </c>
      <c r="I3447" t="s">
        <v>144</v>
      </c>
      <c r="J3447" t="s">
        <v>145</v>
      </c>
      <c r="K3447" t="s">
        <v>33</v>
      </c>
      <c r="L3447" s="8">
        <v>12</v>
      </c>
      <c r="M3447" s="8">
        <v>6.5</v>
      </c>
      <c r="N3447">
        <v>79</v>
      </c>
      <c r="O3447" s="8">
        <v>948</v>
      </c>
      <c r="P3447" s="14">
        <v>0.1139</v>
      </c>
      <c r="Q3447" s="8">
        <v>107.98</v>
      </c>
      <c r="R3447" s="8">
        <v>840.02</v>
      </c>
      <c r="S3447" s="8">
        <v>513.5</v>
      </c>
      <c r="T3447" s="8">
        <v>326.52</v>
      </c>
      <c r="U3447">
        <v>0</v>
      </c>
      <c r="V3447" s="8">
        <v>0</v>
      </c>
      <c r="W3447" s="8">
        <v>0</v>
      </c>
      <c r="X3447" s="8">
        <v>326.52</v>
      </c>
    </row>
    <row r="3448" spans="1:24" x14ac:dyDescent="0.25">
      <c r="A3448" t="s">
        <v>3774</v>
      </c>
      <c r="B3448" s="1">
        <v>46191</v>
      </c>
      <c r="C3448" t="s">
        <v>226</v>
      </c>
      <c r="D3448" t="s">
        <v>227</v>
      </c>
      <c r="E3448" t="s">
        <v>27</v>
      </c>
      <c r="F3448" t="s">
        <v>54</v>
      </c>
      <c r="G3448" t="s">
        <v>38</v>
      </c>
      <c r="H3448" t="s">
        <v>39</v>
      </c>
      <c r="I3448" t="s">
        <v>127</v>
      </c>
      <c r="J3448" t="s">
        <v>128</v>
      </c>
      <c r="K3448" t="s">
        <v>33</v>
      </c>
      <c r="L3448" s="8">
        <v>7.2</v>
      </c>
      <c r="M3448" s="8">
        <v>3.6</v>
      </c>
      <c r="N3448">
        <v>49</v>
      </c>
      <c r="O3448" s="8">
        <v>352.8</v>
      </c>
      <c r="P3448" s="14">
        <v>5.3E-3</v>
      </c>
      <c r="Q3448" s="8">
        <v>1.87</v>
      </c>
      <c r="R3448" s="8">
        <v>350.93</v>
      </c>
      <c r="S3448" s="8">
        <v>176.4</v>
      </c>
      <c r="T3448" s="8">
        <v>174.53</v>
      </c>
      <c r="U3448">
        <v>0</v>
      </c>
      <c r="V3448" s="8">
        <v>0</v>
      </c>
      <c r="W3448" s="8">
        <v>0</v>
      </c>
      <c r="X3448" s="8">
        <v>174.53</v>
      </c>
    </row>
    <row r="3449" spans="1:24" x14ac:dyDescent="0.25">
      <c r="A3449" t="s">
        <v>3775</v>
      </c>
      <c r="B3449" s="1">
        <v>45779</v>
      </c>
      <c r="C3449" t="s">
        <v>241</v>
      </c>
      <c r="D3449" t="s">
        <v>242</v>
      </c>
      <c r="E3449" t="s">
        <v>71</v>
      </c>
      <c r="F3449" t="s">
        <v>89</v>
      </c>
      <c r="G3449" t="s">
        <v>72</v>
      </c>
      <c r="H3449" t="s">
        <v>73</v>
      </c>
      <c r="I3449" t="s">
        <v>84</v>
      </c>
      <c r="J3449" t="s">
        <v>85</v>
      </c>
      <c r="K3449" t="s">
        <v>42</v>
      </c>
      <c r="L3449" s="8">
        <v>9.9</v>
      </c>
      <c r="M3449" s="8">
        <v>3.1</v>
      </c>
      <c r="N3449">
        <v>25</v>
      </c>
      <c r="O3449" s="8">
        <v>247.5</v>
      </c>
      <c r="P3449" s="14">
        <v>7.7399999999999997E-2</v>
      </c>
      <c r="Q3449" s="8">
        <v>19.16</v>
      </c>
      <c r="R3449" s="8">
        <v>228.34</v>
      </c>
      <c r="S3449" s="8">
        <v>77.5</v>
      </c>
      <c r="T3449" s="8">
        <v>150.84</v>
      </c>
      <c r="U3449">
        <v>0</v>
      </c>
      <c r="V3449" s="8">
        <v>0</v>
      </c>
      <c r="W3449" s="8">
        <v>0</v>
      </c>
      <c r="X3449" s="8">
        <v>150.84</v>
      </c>
    </row>
    <row r="3450" spans="1:24" x14ac:dyDescent="0.25">
      <c r="A3450" t="s">
        <v>3776</v>
      </c>
      <c r="B3450" s="1">
        <v>45780</v>
      </c>
      <c r="C3450" t="s">
        <v>229</v>
      </c>
      <c r="D3450" t="s">
        <v>230</v>
      </c>
      <c r="E3450" t="s">
        <v>27</v>
      </c>
      <c r="F3450" t="s">
        <v>54</v>
      </c>
      <c r="G3450" t="s">
        <v>29</v>
      </c>
      <c r="H3450" t="s">
        <v>30</v>
      </c>
      <c r="I3450" t="s">
        <v>74</v>
      </c>
      <c r="J3450" t="s">
        <v>75</v>
      </c>
      <c r="K3450" t="s">
        <v>49</v>
      </c>
      <c r="L3450" s="8">
        <v>11</v>
      </c>
      <c r="M3450" s="8">
        <v>6.8</v>
      </c>
      <c r="N3450">
        <v>42</v>
      </c>
      <c r="O3450" s="8">
        <v>462</v>
      </c>
      <c r="P3450" s="14">
        <v>9.7000000000000003E-3</v>
      </c>
      <c r="Q3450" s="8">
        <v>4.4800000000000004</v>
      </c>
      <c r="R3450" s="8">
        <v>457.52</v>
      </c>
      <c r="S3450" s="8">
        <v>285.60000000000002</v>
      </c>
      <c r="T3450" s="8">
        <v>171.92</v>
      </c>
      <c r="U3450">
        <v>0</v>
      </c>
      <c r="V3450" s="8">
        <v>0</v>
      </c>
      <c r="W3450" s="8">
        <v>0</v>
      </c>
      <c r="X3450" s="8">
        <v>171.92</v>
      </c>
    </row>
    <row r="3451" spans="1:24" x14ac:dyDescent="0.25">
      <c r="A3451" t="s">
        <v>3777</v>
      </c>
      <c r="B3451" s="1">
        <v>45958</v>
      </c>
      <c r="C3451" t="s">
        <v>671</v>
      </c>
      <c r="D3451" t="s">
        <v>672</v>
      </c>
      <c r="E3451" t="s">
        <v>27</v>
      </c>
      <c r="F3451" t="s">
        <v>89</v>
      </c>
      <c r="G3451" t="s">
        <v>29</v>
      </c>
      <c r="H3451" t="s">
        <v>30</v>
      </c>
      <c r="I3451" t="s">
        <v>117</v>
      </c>
      <c r="J3451" t="s">
        <v>118</v>
      </c>
      <c r="K3451" t="s">
        <v>59</v>
      </c>
      <c r="L3451" s="8">
        <v>6</v>
      </c>
      <c r="M3451" s="8">
        <v>4.2</v>
      </c>
      <c r="N3451">
        <v>61</v>
      </c>
      <c r="O3451" s="8">
        <v>366</v>
      </c>
      <c r="P3451" s="14">
        <v>5.5899999999999998E-2</v>
      </c>
      <c r="Q3451" s="8">
        <v>20.46</v>
      </c>
      <c r="R3451" s="8">
        <v>345.54</v>
      </c>
      <c r="S3451" s="8">
        <v>256.2</v>
      </c>
      <c r="T3451" s="8">
        <v>89.34</v>
      </c>
      <c r="U3451">
        <v>0</v>
      </c>
      <c r="V3451" s="8">
        <v>0</v>
      </c>
      <c r="W3451" s="8">
        <v>0</v>
      </c>
      <c r="X3451" s="8">
        <v>89.34</v>
      </c>
    </row>
    <row r="3452" spans="1:24" x14ac:dyDescent="0.25">
      <c r="A3452" t="s">
        <v>3778</v>
      </c>
      <c r="B3452" s="1">
        <v>45496</v>
      </c>
      <c r="C3452" t="s">
        <v>546</v>
      </c>
      <c r="D3452" t="s">
        <v>547</v>
      </c>
      <c r="E3452" t="s">
        <v>27</v>
      </c>
      <c r="F3452" t="s">
        <v>89</v>
      </c>
      <c r="G3452" t="s">
        <v>38</v>
      </c>
      <c r="H3452" t="s">
        <v>39</v>
      </c>
      <c r="I3452" t="s">
        <v>144</v>
      </c>
      <c r="J3452" t="s">
        <v>145</v>
      </c>
      <c r="K3452" t="s">
        <v>33</v>
      </c>
      <c r="L3452" s="8">
        <v>12</v>
      </c>
      <c r="M3452" s="8">
        <v>6.5</v>
      </c>
      <c r="N3452">
        <v>294</v>
      </c>
      <c r="O3452" s="8">
        <v>3528</v>
      </c>
      <c r="P3452" s="14">
        <v>9.7600000000000006E-2</v>
      </c>
      <c r="Q3452" s="8">
        <v>344.33</v>
      </c>
      <c r="R3452" s="8">
        <v>3183.67</v>
      </c>
      <c r="S3452" s="8">
        <v>1911</v>
      </c>
      <c r="T3452" s="8">
        <v>1272.67</v>
      </c>
      <c r="U3452">
        <v>0</v>
      </c>
      <c r="V3452" s="8">
        <v>0</v>
      </c>
      <c r="W3452" s="8">
        <v>0</v>
      </c>
      <c r="X3452" s="8">
        <v>1272.67</v>
      </c>
    </row>
    <row r="3453" spans="1:24" x14ac:dyDescent="0.25">
      <c r="A3453" t="s">
        <v>3779</v>
      </c>
      <c r="B3453" s="1">
        <v>46066</v>
      </c>
      <c r="C3453" t="s">
        <v>247</v>
      </c>
      <c r="D3453" t="s">
        <v>248</v>
      </c>
      <c r="E3453" t="s">
        <v>53</v>
      </c>
      <c r="F3453" t="s">
        <v>46</v>
      </c>
      <c r="G3453" t="s">
        <v>55</v>
      </c>
      <c r="H3453" t="s">
        <v>56</v>
      </c>
      <c r="I3453" t="s">
        <v>122</v>
      </c>
      <c r="J3453" t="s">
        <v>123</v>
      </c>
      <c r="K3453" t="s">
        <v>59</v>
      </c>
      <c r="L3453" s="8">
        <v>5.5</v>
      </c>
      <c r="M3453" s="8">
        <v>3.8</v>
      </c>
      <c r="N3453">
        <v>3</v>
      </c>
      <c r="O3453" s="8">
        <v>16.5</v>
      </c>
      <c r="P3453" s="14">
        <v>8.09E-2</v>
      </c>
      <c r="Q3453" s="8">
        <v>1.33</v>
      </c>
      <c r="R3453" s="8">
        <v>15.17</v>
      </c>
      <c r="S3453" s="8">
        <v>11.4</v>
      </c>
      <c r="T3453" s="8">
        <v>3.77</v>
      </c>
      <c r="U3453">
        <v>1</v>
      </c>
      <c r="V3453" s="8">
        <v>5.0599999999999996</v>
      </c>
      <c r="W3453" s="8">
        <v>4.3</v>
      </c>
      <c r="X3453" s="8">
        <v>-0.53</v>
      </c>
    </row>
    <row r="3454" spans="1:24" x14ac:dyDescent="0.25">
      <c r="A3454" t="s">
        <v>3780</v>
      </c>
      <c r="B3454" s="1">
        <v>45586</v>
      </c>
      <c r="C3454" t="s">
        <v>321</v>
      </c>
      <c r="D3454" t="s">
        <v>322</v>
      </c>
      <c r="E3454" t="s">
        <v>63</v>
      </c>
      <c r="F3454" t="s">
        <v>46</v>
      </c>
      <c r="G3454" t="s">
        <v>79</v>
      </c>
      <c r="H3454" t="s">
        <v>80</v>
      </c>
      <c r="I3454" t="s">
        <v>47</v>
      </c>
      <c r="J3454" t="s">
        <v>48</v>
      </c>
      <c r="K3454" t="s">
        <v>49</v>
      </c>
      <c r="L3454" s="8">
        <v>5</v>
      </c>
      <c r="M3454" s="8">
        <v>3.2</v>
      </c>
      <c r="N3454">
        <v>105</v>
      </c>
      <c r="O3454" s="8">
        <v>525</v>
      </c>
      <c r="P3454" s="14">
        <v>0.12590000000000001</v>
      </c>
      <c r="Q3454" s="8">
        <v>66.099999999999994</v>
      </c>
      <c r="R3454" s="8">
        <v>458.9</v>
      </c>
      <c r="S3454" s="8">
        <v>336</v>
      </c>
      <c r="T3454" s="8">
        <v>122.9</v>
      </c>
      <c r="U3454">
        <v>0</v>
      </c>
      <c r="V3454" s="8">
        <v>0</v>
      </c>
      <c r="W3454" s="8">
        <v>0</v>
      </c>
      <c r="X3454" s="8">
        <v>122.9</v>
      </c>
    </row>
    <row r="3455" spans="1:24" x14ac:dyDescent="0.25">
      <c r="A3455" t="s">
        <v>3781</v>
      </c>
      <c r="B3455" s="1">
        <v>45620</v>
      </c>
      <c r="C3455" t="s">
        <v>321</v>
      </c>
      <c r="D3455" t="s">
        <v>322</v>
      </c>
      <c r="E3455" t="s">
        <v>63</v>
      </c>
      <c r="F3455" t="s">
        <v>46</v>
      </c>
      <c r="G3455" t="s">
        <v>64</v>
      </c>
      <c r="H3455" t="s">
        <v>65</v>
      </c>
      <c r="I3455" t="s">
        <v>144</v>
      </c>
      <c r="J3455" t="s">
        <v>145</v>
      </c>
      <c r="K3455" t="s">
        <v>33</v>
      </c>
      <c r="L3455" s="8">
        <v>12</v>
      </c>
      <c r="M3455" s="8">
        <v>6.5</v>
      </c>
      <c r="N3455">
        <v>49</v>
      </c>
      <c r="O3455" s="8">
        <v>588</v>
      </c>
      <c r="P3455" s="14">
        <v>9.9000000000000005E-2</v>
      </c>
      <c r="Q3455" s="8">
        <v>58.21</v>
      </c>
      <c r="R3455" s="8">
        <v>529.79</v>
      </c>
      <c r="S3455" s="8">
        <v>318.5</v>
      </c>
      <c r="T3455" s="8">
        <v>211.29</v>
      </c>
      <c r="U3455">
        <v>0</v>
      </c>
      <c r="V3455" s="8">
        <v>0</v>
      </c>
      <c r="W3455" s="8">
        <v>0</v>
      </c>
      <c r="X3455" s="8">
        <v>211.29</v>
      </c>
    </row>
    <row r="3456" spans="1:24" x14ac:dyDescent="0.25">
      <c r="A3456" t="s">
        <v>3782</v>
      </c>
      <c r="B3456" s="1">
        <v>45584</v>
      </c>
      <c r="C3456" t="s">
        <v>252</v>
      </c>
      <c r="D3456" t="s">
        <v>253</v>
      </c>
      <c r="E3456" t="s">
        <v>63</v>
      </c>
      <c r="F3456" t="s">
        <v>54</v>
      </c>
      <c r="G3456" t="s">
        <v>79</v>
      </c>
      <c r="H3456" t="s">
        <v>80</v>
      </c>
      <c r="I3456" t="s">
        <v>156</v>
      </c>
      <c r="J3456" t="s">
        <v>157</v>
      </c>
      <c r="K3456" t="s">
        <v>42</v>
      </c>
      <c r="L3456" s="8">
        <v>6.2</v>
      </c>
      <c r="M3456" s="8">
        <v>1.9</v>
      </c>
      <c r="N3456">
        <v>194</v>
      </c>
      <c r="O3456" s="8">
        <v>1202.8</v>
      </c>
      <c r="P3456" s="14">
        <v>3.0000000000000001E-3</v>
      </c>
      <c r="Q3456" s="8">
        <v>3.61</v>
      </c>
      <c r="R3456" s="8">
        <v>1199.19</v>
      </c>
      <c r="S3456" s="8">
        <v>368.6</v>
      </c>
      <c r="T3456" s="8">
        <v>830.59</v>
      </c>
      <c r="U3456">
        <v>0</v>
      </c>
      <c r="V3456" s="8">
        <v>0</v>
      </c>
      <c r="W3456" s="8">
        <v>0</v>
      </c>
      <c r="X3456" s="8">
        <v>830.59</v>
      </c>
    </row>
    <row r="3457" spans="1:24" x14ac:dyDescent="0.25">
      <c r="A3457" t="s">
        <v>3783</v>
      </c>
      <c r="B3457" s="1">
        <v>45953</v>
      </c>
      <c r="C3457" t="s">
        <v>244</v>
      </c>
      <c r="D3457" t="s">
        <v>245</v>
      </c>
      <c r="E3457" t="s">
        <v>53</v>
      </c>
      <c r="F3457" t="s">
        <v>46</v>
      </c>
      <c r="G3457" t="s">
        <v>55</v>
      </c>
      <c r="H3457" t="s">
        <v>56</v>
      </c>
      <c r="I3457" t="s">
        <v>74</v>
      </c>
      <c r="J3457" t="s">
        <v>75</v>
      </c>
      <c r="K3457" t="s">
        <v>49</v>
      </c>
      <c r="L3457" s="8">
        <v>11</v>
      </c>
      <c r="M3457" s="8">
        <v>6.8</v>
      </c>
      <c r="N3457">
        <v>15</v>
      </c>
      <c r="O3457" s="8">
        <v>165</v>
      </c>
      <c r="P3457" s="14">
        <v>0.1356</v>
      </c>
      <c r="Q3457" s="8">
        <v>22.37</v>
      </c>
      <c r="R3457" s="8">
        <v>142.63</v>
      </c>
      <c r="S3457" s="8">
        <v>102</v>
      </c>
      <c r="T3457" s="8">
        <v>40.630000000000003</v>
      </c>
      <c r="U3457">
        <v>0</v>
      </c>
      <c r="V3457" s="8">
        <v>0</v>
      </c>
      <c r="W3457" s="8">
        <v>0</v>
      </c>
      <c r="X3457" s="8">
        <v>40.630000000000003</v>
      </c>
    </row>
    <row r="3458" spans="1:24" x14ac:dyDescent="0.25">
      <c r="A3458" t="s">
        <v>3784</v>
      </c>
      <c r="B3458" s="1">
        <v>45352</v>
      </c>
      <c r="C3458" t="s">
        <v>678</v>
      </c>
      <c r="D3458" t="s">
        <v>679</v>
      </c>
      <c r="E3458" t="s">
        <v>63</v>
      </c>
      <c r="F3458" t="s">
        <v>89</v>
      </c>
      <c r="G3458" t="s">
        <v>64</v>
      </c>
      <c r="H3458" t="s">
        <v>65</v>
      </c>
      <c r="I3458" t="s">
        <v>57</v>
      </c>
      <c r="J3458" t="s">
        <v>58</v>
      </c>
      <c r="K3458" t="s">
        <v>59</v>
      </c>
      <c r="L3458" s="8">
        <v>10.5</v>
      </c>
      <c r="M3458" s="8">
        <v>7.5</v>
      </c>
      <c r="N3458">
        <v>49</v>
      </c>
      <c r="O3458" s="8">
        <v>514.5</v>
      </c>
      <c r="P3458" s="14">
        <v>0.15129999999999999</v>
      </c>
      <c r="Q3458" s="8">
        <v>77.84</v>
      </c>
      <c r="R3458" s="8">
        <v>436.66</v>
      </c>
      <c r="S3458" s="8">
        <v>367.5</v>
      </c>
      <c r="T3458" s="8">
        <v>69.16</v>
      </c>
      <c r="U3458">
        <v>0</v>
      </c>
      <c r="V3458" s="8">
        <v>0</v>
      </c>
      <c r="W3458" s="8">
        <v>0</v>
      </c>
      <c r="X3458" s="8">
        <v>69.16</v>
      </c>
    </row>
    <row r="3459" spans="1:24" x14ac:dyDescent="0.25">
      <c r="A3459" t="s">
        <v>3785</v>
      </c>
      <c r="B3459" s="1">
        <v>46221</v>
      </c>
      <c r="C3459" t="s">
        <v>410</v>
      </c>
      <c r="D3459" t="s">
        <v>411</v>
      </c>
      <c r="E3459" t="s">
        <v>150</v>
      </c>
      <c r="F3459" t="s">
        <v>46</v>
      </c>
      <c r="G3459" t="s">
        <v>151</v>
      </c>
      <c r="H3459" t="s">
        <v>152</v>
      </c>
      <c r="I3459" t="s">
        <v>31</v>
      </c>
      <c r="J3459" t="s">
        <v>32</v>
      </c>
      <c r="K3459" t="s">
        <v>33</v>
      </c>
      <c r="L3459" s="8">
        <v>5.8</v>
      </c>
      <c r="M3459" s="8">
        <v>2.7</v>
      </c>
      <c r="N3459">
        <v>6</v>
      </c>
      <c r="O3459" s="8">
        <v>34.799999999999997</v>
      </c>
      <c r="P3459" s="14">
        <v>7.1400000000000005E-2</v>
      </c>
      <c r="Q3459" s="8">
        <v>2.48</v>
      </c>
      <c r="R3459" s="8">
        <v>32.32</v>
      </c>
      <c r="S3459" s="8">
        <v>16.2</v>
      </c>
      <c r="T3459" s="8">
        <v>16.12</v>
      </c>
      <c r="U3459">
        <v>0</v>
      </c>
      <c r="V3459" s="8">
        <v>0</v>
      </c>
      <c r="W3459" s="8">
        <v>0</v>
      </c>
      <c r="X3459" s="8">
        <v>16.12</v>
      </c>
    </row>
    <row r="3460" spans="1:24" x14ac:dyDescent="0.25">
      <c r="A3460" t="s">
        <v>3786</v>
      </c>
      <c r="B3460" s="1">
        <v>46079</v>
      </c>
      <c r="C3460" t="s">
        <v>678</v>
      </c>
      <c r="D3460" t="s">
        <v>679</v>
      </c>
      <c r="E3460" t="s">
        <v>63</v>
      </c>
      <c r="F3460" t="s">
        <v>89</v>
      </c>
      <c r="G3460" t="s">
        <v>79</v>
      </c>
      <c r="H3460" t="s">
        <v>80</v>
      </c>
      <c r="I3460" t="s">
        <v>127</v>
      </c>
      <c r="J3460" t="s">
        <v>128</v>
      </c>
      <c r="K3460" t="s">
        <v>33</v>
      </c>
      <c r="L3460" s="8">
        <v>7.2</v>
      </c>
      <c r="M3460" s="8">
        <v>3.6</v>
      </c>
      <c r="N3460">
        <v>31</v>
      </c>
      <c r="O3460" s="8">
        <v>223.2</v>
      </c>
      <c r="P3460" s="14">
        <v>0.15260000000000001</v>
      </c>
      <c r="Q3460" s="8">
        <v>34.06</v>
      </c>
      <c r="R3460" s="8">
        <v>189.14</v>
      </c>
      <c r="S3460" s="8">
        <v>111.6</v>
      </c>
      <c r="T3460" s="8">
        <v>77.540000000000006</v>
      </c>
      <c r="U3460">
        <v>0</v>
      </c>
      <c r="V3460" s="8">
        <v>0</v>
      </c>
      <c r="W3460" s="8">
        <v>0</v>
      </c>
      <c r="X3460" s="8">
        <v>77.540000000000006</v>
      </c>
    </row>
    <row r="3461" spans="1:24" x14ac:dyDescent="0.25">
      <c r="A3461" t="s">
        <v>3787</v>
      </c>
      <c r="B3461" s="1">
        <v>45383</v>
      </c>
      <c r="C3461" t="s">
        <v>235</v>
      </c>
      <c r="D3461" t="s">
        <v>236</v>
      </c>
      <c r="E3461" t="s">
        <v>27</v>
      </c>
      <c r="F3461" t="s">
        <v>54</v>
      </c>
      <c r="G3461" t="s">
        <v>38</v>
      </c>
      <c r="H3461" t="s">
        <v>39</v>
      </c>
      <c r="I3461" t="s">
        <v>156</v>
      </c>
      <c r="J3461" t="s">
        <v>157</v>
      </c>
      <c r="K3461" t="s">
        <v>42</v>
      </c>
      <c r="L3461" s="8">
        <v>6.2</v>
      </c>
      <c r="M3461" s="8">
        <v>1.9</v>
      </c>
      <c r="N3461">
        <v>25</v>
      </c>
      <c r="O3461" s="8">
        <v>155</v>
      </c>
      <c r="P3461" s="14">
        <v>1E-3</v>
      </c>
      <c r="Q3461" s="8">
        <v>0.16</v>
      </c>
      <c r="R3461" s="8">
        <v>154.84</v>
      </c>
      <c r="S3461" s="8">
        <v>47.5</v>
      </c>
      <c r="T3461" s="8">
        <v>107.34</v>
      </c>
      <c r="U3461">
        <v>0</v>
      </c>
      <c r="V3461" s="8">
        <v>0</v>
      </c>
      <c r="W3461" s="8">
        <v>0</v>
      </c>
      <c r="X3461" s="8">
        <v>107.34</v>
      </c>
    </row>
    <row r="3462" spans="1:24" x14ac:dyDescent="0.25">
      <c r="A3462" t="s">
        <v>3788</v>
      </c>
      <c r="B3462" s="1">
        <v>45959</v>
      </c>
      <c r="C3462" t="s">
        <v>410</v>
      </c>
      <c r="D3462" t="s">
        <v>411</v>
      </c>
      <c r="E3462" t="s">
        <v>150</v>
      </c>
      <c r="F3462" t="s">
        <v>46</v>
      </c>
      <c r="G3462" t="s">
        <v>151</v>
      </c>
      <c r="H3462" t="s">
        <v>152</v>
      </c>
      <c r="I3462" t="s">
        <v>117</v>
      </c>
      <c r="J3462" t="s">
        <v>118</v>
      </c>
      <c r="K3462" t="s">
        <v>59</v>
      </c>
      <c r="L3462" s="8">
        <v>6</v>
      </c>
      <c r="M3462" s="8">
        <v>4.2</v>
      </c>
      <c r="N3462">
        <v>20</v>
      </c>
      <c r="O3462" s="8">
        <v>120</v>
      </c>
      <c r="P3462" s="14">
        <v>0.1479</v>
      </c>
      <c r="Q3462" s="8">
        <v>17.75</v>
      </c>
      <c r="R3462" s="8">
        <v>102.25</v>
      </c>
      <c r="S3462" s="8">
        <v>84</v>
      </c>
      <c r="T3462" s="8">
        <v>18.25</v>
      </c>
      <c r="U3462">
        <v>0</v>
      </c>
      <c r="V3462" s="8">
        <v>0</v>
      </c>
      <c r="W3462" s="8">
        <v>0</v>
      </c>
      <c r="X3462" s="8">
        <v>18.25</v>
      </c>
    </row>
    <row r="3463" spans="1:24" x14ac:dyDescent="0.25">
      <c r="A3463" t="s">
        <v>3789</v>
      </c>
      <c r="B3463" s="1">
        <v>45879</v>
      </c>
      <c r="C3463" t="s">
        <v>171</v>
      </c>
      <c r="D3463" t="s">
        <v>172</v>
      </c>
      <c r="E3463" t="s">
        <v>27</v>
      </c>
      <c r="F3463" t="s">
        <v>46</v>
      </c>
      <c r="G3463" t="s">
        <v>29</v>
      </c>
      <c r="H3463" t="s">
        <v>30</v>
      </c>
      <c r="I3463" t="s">
        <v>156</v>
      </c>
      <c r="J3463" t="s">
        <v>157</v>
      </c>
      <c r="K3463" t="s">
        <v>42</v>
      </c>
      <c r="L3463" s="8">
        <v>6.2</v>
      </c>
      <c r="M3463" s="8">
        <v>1.9</v>
      </c>
      <c r="N3463">
        <v>1</v>
      </c>
      <c r="O3463" s="8">
        <v>6.2</v>
      </c>
      <c r="P3463" s="14">
        <v>0.15490000000000001</v>
      </c>
      <c r="Q3463" s="8">
        <v>0.96</v>
      </c>
      <c r="R3463" s="8">
        <v>5.24</v>
      </c>
      <c r="S3463" s="8">
        <v>1.9</v>
      </c>
      <c r="T3463" s="8">
        <v>3.34</v>
      </c>
      <c r="U3463">
        <v>0</v>
      </c>
      <c r="V3463" s="8">
        <v>0</v>
      </c>
      <c r="W3463" s="8">
        <v>0</v>
      </c>
      <c r="X3463" s="8">
        <v>3.34</v>
      </c>
    </row>
    <row r="3464" spans="1:24" x14ac:dyDescent="0.25">
      <c r="A3464" t="s">
        <v>3790</v>
      </c>
      <c r="B3464" s="1">
        <v>45529</v>
      </c>
      <c r="C3464" t="s">
        <v>590</v>
      </c>
      <c r="D3464" t="s">
        <v>591</v>
      </c>
      <c r="E3464" t="s">
        <v>27</v>
      </c>
      <c r="F3464" t="s">
        <v>46</v>
      </c>
      <c r="G3464" t="s">
        <v>38</v>
      </c>
      <c r="H3464" t="s">
        <v>39</v>
      </c>
      <c r="I3464" t="s">
        <v>112</v>
      </c>
      <c r="J3464" t="s">
        <v>113</v>
      </c>
      <c r="K3464" t="s">
        <v>42</v>
      </c>
      <c r="L3464" s="8">
        <v>8.5</v>
      </c>
      <c r="M3464" s="8">
        <v>2.8</v>
      </c>
      <c r="N3464">
        <v>102</v>
      </c>
      <c r="O3464" s="8">
        <v>867</v>
      </c>
      <c r="P3464" s="14">
        <v>0.47570000000000001</v>
      </c>
      <c r="Q3464" s="8">
        <v>412.43</v>
      </c>
      <c r="R3464" s="8">
        <v>454.57</v>
      </c>
      <c r="S3464" s="8">
        <v>285.60000000000002</v>
      </c>
      <c r="T3464" s="8">
        <v>168.97</v>
      </c>
      <c r="U3464">
        <v>0</v>
      </c>
      <c r="V3464" s="8">
        <v>0</v>
      </c>
      <c r="W3464" s="8">
        <v>0</v>
      </c>
      <c r="X3464" s="8">
        <v>168.97</v>
      </c>
    </row>
    <row r="3465" spans="1:24" x14ac:dyDescent="0.25">
      <c r="A3465" t="s">
        <v>3791</v>
      </c>
      <c r="B3465" s="1">
        <v>45839</v>
      </c>
      <c r="C3465" t="s">
        <v>183</v>
      </c>
      <c r="D3465" t="s">
        <v>184</v>
      </c>
      <c r="E3465" t="s">
        <v>63</v>
      </c>
      <c r="F3465" t="s">
        <v>89</v>
      </c>
      <c r="G3465" t="s">
        <v>64</v>
      </c>
      <c r="H3465" t="s">
        <v>65</v>
      </c>
      <c r="I3465" t="s">
        <v>127</v>
      </c>
      <c r="J3465" t="s">
        <v>128</v>
      </c>
      <c r="K3465" t="s">
        <v>33</v>
      </c>
      <c r="L3465" s="8">
        <v>7.2</v>
      </c>
      <c r="M3465" s="8">
        <v>3.6</v>
      </c>
      <c r="N3465">
        <v>24</v>
      </c>
      <c r="O3465" s="8">
        <v>172.8</v>
      </c>
      <c r="P3465" s="14">
        <v>9.5299999999999996E-2</v>
      </c>
      <c r="Q3465" s="8">
        <v>16.47</v>
      </c>
      <c r="R3465" s="8">
        <v>156.33000000000001</v>
      </c>
      <c r="S3465" s="8">
        <v>86.4</v>
      </c>
      <c r="T3465" s="8">
        <v>69.930000000000007</v>
      </c>
      <c r="U3465">
        <v>0</v>
      </c>
      <c r="V3465" s="8">
        <v>0</v>
      </c>
      <c r="W3465" s="8">
        <v>0</v>
      </c>
      <c r="X3465" s="8">
        <v>69.930000000000007</v>
      </c>
    </row>
    <row r="3466" spans="1:24" x14ac:dyDescent="0.25">
      <c r="A3466" t="s">
        <v>3792</v>
      </c>
      <c r="B3466" s="1">
        <v>46048</v>
      </c>
      <c r="C3466" t="s">
        <v>410</v>
      </c>
      <c r="D3466" t="s">
        <v>411</v>
      </c>
      <c r="E3466" t="s">
        <v>150</v>
      </c>
      <c r="F3466" t="s">
        <v>46</v>
      </c>
      <c r="G3466" t="s">
        <v>151</v>
      </c>
      <c r="H3466" t="s">
        <v>152</v>
      </c>
      <c r="I3466" t="s">
        <v>104</v>
      </c>
      <c r="J3466" t="s">
        <v>105</v>
      </c>
      <c r="K3466" t="s">
        <v>49</v>
      </c>
      <c r="L3466" s="8">
        <v>4.2</v>
      </c>
      <c r="M3466" s="8">
        <v>2.8</v>
      </c>
      <c r="N3466">
        <v>7</v>
      </c>
      <c r="O3466" s="8">
        <v>29.4</v>
      </c>
      <c r="P3466" s="14">
        <v>3.4200000000000001E-2</v>
      </c>
      <c r="Q3466" s="8">
        <v>1.01</v>
      </c>
      <c r="R3466" s="8">
        <v>28.39</v>
      </c>
      <c r="S3466" s="8">
        <v>19.600000000000001</v>
      </c>
      <c r="T3466" s="8">
        <v>8.7899999999999991</v>
      </c>
      <c r="U3466">
        <v>0</v>
      </c>
      <c r="V3466" s="8">
        <v>0</v>
      </c>
      <c r="W3466" s="8">
        <v>0</v>
      </c>
      <c r="X3466" s="8">
        <v>8.7899999999999991</v>
      </c>
    </row>
    <row r="3467" spans="1:24" x14ac:dyDescent="0.25">
      <c r="A3467" t="s">
        <v>3793</v>
      </c>
      <c r="B3467" s="1">
        <v>46032</v>
      </c>
      <c r="C3467" t="s">
        <v>91</v>
      </c>
      <c r="D3467" t="s">
        <v>92</v>
      </c>
      <c r="E3467" t="s">
        <v>27</v>
      </c>
      <c r="F3467" t="s">
        <v>37</v>
      </c>
      <c r="G3467" t="s">
        <v>38</v>
      </c>
      <c r="H3467" t="s">
        <v>39</v>
      </c>
      <c r="I3467" t="s">
        <v>112</v>
      </c>
      <c r="J3467" t="s">
        <v>113</v>
      </c>
      <c r="K3467" t="s">
        <v>42</v>
      </c>
      <c r="L3467" s="8">
        <v>8.5</v>
      </c>
      <c r="M3467" s="8">
        <v>2.8</v>
      </c>
      <c r="N3467">
        <v>27</v>
      </c>
      <c r="O3467" s="8">
        <v>229.5</v>
      </c>
      <c r="P3467" s="14">
        <v>2.8E-3</v>
      </c>
      <c r="Q3467" s="8">
        <v>0.64</v>
      </c>
      <c r="R3467" s="8">
        <v>228.86</v>
      </c>
      <c r="S3467" s="8">
        <v>75.599999999999994</v>
      </c>
      <c r="T3467" s="8">
        <v>153.26</v>
      </c>
      <c r="U3467">
        <v>0</v>
      </c>
      <c r="V3467" s="8">
        <v>0</v>
      </c>
      <c r="W3467" s="8">
        <v>0</v>
      </c>
      <c r="X3467" s="8">
        <v>153.26</v>
      </c>
    </row>
    <row r="3468" spans="1:24" x14ac:dyDescent="0.25">
      <c r="A3468" t="s">
        <v>3794</v>
      </c>
      <c r="B3468" s="1">
        <v>46162</v>
      </c>
      <c r="C3468" t="s">
        <v>546</v>
      </c>
      <c r="D3468" t="s">
        <v>547</v>
      </c>
      <c r="E3468" t="s">
        <v>27</v>
      </c>
      <c r="F3468" t="s">
        <v>89</v>
      </c>
      <c r="G3468" t="s">
        <v>38</v>
      </c>
      <c r="H3468" t="s">
        <v>39</v>
      </c>
      <c r="I3468" t="s">
        <v>31</v>
      </c>
      <c r="J3468" t="s">
        <v>32</v>
      </c>
      <c r="K3468" t="s">
        <v>33</v>
      </c>
      <c r="L3468" s="8">
        <v>5.8</v>
      </c>
      <c r="M3468" s="8">
        <v>2.7</v>
      </c>
      <c r="N3468">
        <v>31</v>
      </c>
      <c r="O3468" s="8">
        <v>179.8</v>
      </c>
      <c r="P3468" s="14">
        <v>0.1399</v>
      </c>
      <c r="Q3468" s="8">
        <v>25.15</v>
      </c>
      <c r="R3468" s="8">
        <v>154.65</v>
      </c>
      <c r="S3468" s="8">
        <v>83.7</v>
      </c>
      <c r="T3468" s="8">
        <v>70.95</v>
      </c>
      <c r="U3468">
        <v>0</v>
      </c>
      <c r="V3468" s="8">
        <v>0</v>
      </c>
      <c r="W3468" s="8">
        <v>0</v>
      </c>
      <c r="X3468" s="8">
        <v>70.95</v>
      </c>
    </row>
    <row r="3469" spans="1:24" x14ac:dyDescent="0.25">
      <c r="A3469" t="s">
        <v>3795</v>
      </c>
      <c r="B3469" s="1">
        <v>46251</v>
      </c>
      <c r="C3469" t="s">
        <v>258</v>
      </c>
      <c r="D3469" t="s">
        <v>259</v>
      </c>
      <c r="E3469" t="s">
        <v>71</v>
      </c>
      <c r="F3469" t="s">
        <v>28</v>
      </c>
      <c r="G3469" t="s">
        <v>165</v>
      </c>
      <c r="H3469" t="s">
        <v>166</v>
      </c>
      <c r="I3469" t="s">
        <v>47</v>
      </c>
      <c r="J3469" t="s">
        <v>48</v>
      </c>
      <c r="K3469" t="s">
        <v>49</v>
      </c>
      <c r="L3469" s="8">
        <v>5</v>
      </c>
      <c r="M3469" s="8">
        <v>3.2</v>
      </c>
      <c r="N3469">
        <v>135</v>
      </c>
      <c r="O3469" s="8">
        <v>675</v>
      </c>
      <c r="P3469" s="14">
        <v>5.5E-2</v>
      </c>
      <c r="Q3469" s="8">
        <v>37.119999999999997</v>
      </c>
      <c r="R3469" s="8">
        <v>637.88</v>
      </c>
      <c r="S3469" s="8">
        <v>432</v>
      </c>
      <c r="T3469" s="8">
        <v>205.88</v>
      </c>
      <c r="U3469">
        <v>0</v>
      </c>
      <c r="V3469" s="8">
        <v>0</v>
      </c>
      <c r="W3469" s="8">
        <v>0</v>
      </c>
      <c r="X3469" s="8">
        <v>205.88</v>
      </c>
    </row>
    <row r="3470" spans="1:24" x14ac:dyDescent="0.25">
      <c r="A3470" t="s">
        <v>3796</v>
      </c>
      <c r="B3470" s="1">
        <v>45330</v>
      </c>
      <c r="C3470" t="s">
        <v>125</v>
      </c>
      <c r="D3470" t="s">
        <v>126</v>
      </c>
      <c r="E3470" t="s">
        <v>27</v>
      </c>
      <c r="F3470" t="s">
        <v>89</v>
      </c>
      <c r="G3470" t="s">
        <v>29</v>
      </c>
      <c r="H3470" t="s">
        <v>30</v>
      </c>
      <c r="I3470" t="s">
        <v>57</v>
      </c>
      <c r="J3470" t="s">
        <v>58</v>
      </c>
      <c r="K3470" t="s">
        <v>59</v>
      </c>
      <c r="L3470" s="8">
        <v>10.5</v>
      </c>
      <c r="M3470" s="8">
        <v>7.5</v>
      </c>
      <c r="N3470">
        <v>28</v>
      </c>
      <c r="O3470" s="8">
        <v>294</v>
      </c>
      <c r="P3470" s="14">
        <v>0.151</v>
      </c>
      <c r="Q3470" s="8">
        <v>44.39</v>
      </c>
      <c r="R3470" s="8">
        <v>249.61</v>
      </c>
      <c r="S3470" s="8">
        <v>210</v>
      </c>
      <c r="T3470" s="8">
        <v>39.61</v>
      </c>
      <c r="U3470">
        <v>0</v>
      </c>
      <c r="V3470" s="8">
        <v>0</v>
      </c>
      <c r="W3470" s="8">
        <v>0</v>
      </c>
      <c r="X3470" s="8">
        <v>39.61</v>
      </c>
    </row>
    <row r="3471" spans="1:24" x14ac:dyDescent="0.25">
      <c r="A3471" t="s">
        <v>3797</v>
      </c>
      <c r="B3471" s="1">
        <v>46227</v>
      </c>
      <c r="C3471" t="s">
        <v>61</v>
      </c>
      <c r="D3471" t="s">
        <v>62</v>
      </c>
      <c r="E3471" t="s">
        <v>63</v>
      </c>
      <c r="F3471" t="s">
        <v>46</v>
      </c>
      <c r="G3471" t="s">
        <v>79</v>
      </c>
      <c r="H3471" t="s">
        <v>80</v>
      </c>
      <c r="I3471" t="s">
        <v>47</v>
      </c>
      <c r="J3471" t="s">
        <v>48</v>
      </c>
      <c r="K3471" t="s">
        <v>49</v>
      </c>
      <c r="L3471" s="8">
        <v>5</v>
      </c>
      <c r="M3471" s="8">
        <v>3.2</v>
      </c>
      <c r="N3471">
        <v>21</v>
      </c>
      <c r="O3471" s="8">
        <v>105</v>
      </c>
      <c r="P3471" s="14">
        <v>0.1207</v>
      </c>
      <c r="Q3471" s="8">
        <v>12.67</v>
      </c>
      <c r="R3471" s="8">
        <v>92.33</v>
      </c>
      <c r="S3471" s="8">
        <v>67.2</v>
      </c>
      <c r="T3471" s="8">
        <v>25.13</v>
      </c>
      <c r="U3471">
        <v>0</v>
      </c>
      <c r="V3471" s="8">
        <v>0</v>
      </c>
      <c r="W3471" s="8">
        <v>0</v>
      </c>
      <c r="X3471" s="8">
        <v>25.13</v>
      </c>
    </row>
    <row r="3472" spans="1:24" x14ac:dyDescent="0.25">
      <c r="A3472" t="s">
        <v>3798</v>
      </c>
      <c r="B3472" s="1">
        <v>46235</v>
      </c>
      <c r="C3472" t="s">
        <v>391</v>
      </c>
      <c r="D3472" t="s">
        <v>392</v>
      </c>
      <c r="E3472" t="s">
        <v>63</v>
      </c>
      <c r="F3472" t="s">
        <v>54</v>
      </c>
      <c r="G3472" t="s">
        <v>79</v>
      </c>
      <c r="H3472" t="s">
        <v>80</v>
      </c>
      <c r="I3472" t="s">
        <v>66</v>
      </c>
      <c r="J3472" t="s">
        <v>67</v>
      </c>
      <c r="K3472" t="s">
        <v>33</v>
      </c>
      <c r="L3472" s="8">
        <v>4.5</v>
      </c>
      <c r="M3472" s="8">
        <v>2.1</v>
      </c>
      <c r="N3472">
        <v>160</v>
      </c>
      <c r="O3472" s="8">
        <v>720</v>
      </c>
      <c r="P3472" s="14">
        <v>3.0800000000000001E-2</v>
      </c>
      <c r="Q3472" s="8">
        <v>22.18</v>
      </c>
      <c r="R3472" s="8">
        <v>697.82</v>
      </c>
      <c r="S3472" s="8">
        <v>336</v>
      </c>
      <c r="T3472" s="8">
        <v>361.82</v>
      </c>
      <c r="U3472">
        <v>0</v>
      </c>
      <c r="V3472" s="8">
        <v>0</v>
      </c>
      <c r="W3472" s="8">
        <v>0</v>
      </c>
      <c r="X3472" s="8">
        <v>361.82</v>
      </c>
    </row>
    <row r="3473" spans="1:24" x14ac:dyDescent="0.25">
      <c r="A3473" t="s">
        <v>3799</v>
      </c>
      <c r="B3473" s="1">
        <v>45471</v>
      </c>
      <c r="C3473" t="s">
        <v>51</v>
      </c>
      <c r="D3473" t="s">
        <v>52</v>
      </c>
      <c r="E3473" t="s">
        <v>53</v>
      </c>
      <c r="F3473" t="s">
        <v>54</v>
      </c>
      <c r="G3473" t="s">
        <v>55</v>
      </c>
      <c r="H3473" t="s">
        <v>56</v>
      </c>
      <c r="I3473" t="s">
        <v>57</v>
      </c>
      <c r="J3473" t="s">
        <v>58</v>
      </c>
      <c r="K3473" t="s">
        <v>59</v>
      </c>
      <c r="L3473" s="8">
        <v>10.5</v>
      </c>
      <c r="M3473" s="8">
        <v>7.5</v>
      </c>
      <c r="N3473">
        <v>478</v>
      </c>
      <c r="O3473" s="8">
        <v>5019</v>
      </c>
      <c r="P3473" s="14">
        <v>1.6999999999999999E-3</v>
      </c>
      <c r="Q3473" s="8">
        <v>8.5299999999999994</v>
      </c>
      <c r="R3473" s="8">
        <v>5010.47</v>
      </c>
      <c r="S3473" s="8">
        <v>3585</v>
      </c>
      <c r="T3473" s="8">
        <v>1425.47</v>
      </c>
      <c r="U3473">
        <v>72</v>
      </c>
      <c r="V3473" s="8">
        <v>754.71</v>
      </c>
      <c r="W3473" s="8">
        <v>576</v>
      </c>
      <c r="X3473" s="8">
        <v>849.47</v>
      </c>
    </row>
    <row r="3474" spans="1:24" x14ac:dyDescent="0.25">
      <c r="A3474" t="s">
        <v>3800</v>
      </c>
      <c r="B3474" s="1">
        <v>45719</v>
      </c>
      <c r="C3474" t="s">
        <v>154</v>
      </c>
      <c r="D3474" t="s">
        <v>155</v>
      </c>
      <c r="E3474" t="s">
        <v>150</v>
      </c>
      <c r="F3474" t="s">
        <v>46</v>
      </c>
      <c r="G3474" t="s">
        <v>151</v>
      </c>
      <c r="H3474" t="s">
        <v>152</v>
      </c>
      <c r="I3474" t="s">
        <v>74</v>
      </c>
      <c r="J3474" t="s">
        <v>75</v>
      </c>
      <c r="K3474" t="s">
        <v>49</v>
      </c>
      <c r="L3474" s="8">
        <v>11</v>
      </c>
      <c r="M3474" s="8">
        <v>6.8</v>
      </c>
      <c r="N3474">
        <v>45</v>
      </c>
      <c r="O3474" s="8">
        <v>495</v>
      </c>
      <c r="P3474" s="14">
        <v>5.3600000000000002E-2</v>
      </c>
      <c r="Q3474" s="8">
        <v>26.53</v>
      </c>
      <c r="R3474" s="8">
        <v>468.47</v>
      </c>
      <c r="S3474" s="8">
        <v>306</v>
      </c>
      <c r="T3474" s="8">
        <v>162.47</v>
      </c>
      <c r="U3474">
        <v>0</v>
      </c>
      <c r="V3474" s="8">
        <v>0</v>
      </c>
      <c r="W3474" s="8">
        <v>0</v>
      </c>
      <c r="X3474" s="8">
        <v>162.47</v>
      </c>
    </row>
    <row r="3475" spans="1:24" x14ac:dyDescent="0.25">
      <c r="A3475" t="s">
        <v>3801</v>
      </c>
      <c r="B3475" s="1">
        <v>46195</v>
      </c>
      <c r="C3475" t="s">
        <v>480</v>
      </c>
      <c r="D3475" t="s">
        <v>481</v>
      </c>
      <c r="E3475" t="s">
        <v>63</v>
      </c>
      <c r="F3475" t="s">
        <v>54</v>
      </c>
      <c r="G3475" t="s">
        <v>64</v>
      </c>
      <c r="H3475" t="s">
        <v>65</v>
      </c>
      <c r="I3475" t="s">
        <v>185</v>
      </c>
      <c r="J3475" t="s">
        <v>186</v>
      </c>
      <c r="K3475" t="s">
        <v>59</v>
      </c>
      <c r="L3475" s="8">
        <v>4.9000000000000004</v>
      </c>
      <c r="M3475" s="8">
        <v>3.1</v>
      </c>
      <c r="N3475">
        <v>46</v>
      </c>
      <c r="O3475" s="8">
        <v>225.4</v>
      </c>
      <c r="P3475" s="14">
        <v>3.39E-2</v>
      </c>
      <c r="Q3475" s="8">
        <v>7.64</v>
      </c>
      <c r="R3475" s="8">
        <v>217.76</v>
      </c>
      <c r="S3475" s="8">
        <v>142.6</v>
      </c>
      <c r="T3475" s="8">
        <v>75.16</v>
      </c>
      <c r="U3475">
        <v>0</v>
      </c>
      <c r="V3475" s="8">
        <v>0</v>
      </c>
      <c r="W3475" s="8">
        <v>0</v>
      </c>
      <c r="X3475" s="8">
        <v>75.16</v>
      </c>
    </row>
    <row r="3476" spans="1:24" x14ac:dyDescent="0.25">
      <c r="A3476" t="s">
        <v>3802</v>
      </c>
      <c r="B3476" s="1">
        <v>46149</v>
      </c>
      <c r="C3476" t="s">
        <v>615</v>
      </c>
      <c r="D3476" t="s">
        <v>616</v>
      </c>
      <c r="E3476" t="s">
        <v>150</v>
      </c>
      <c r="F3476" t="s">
        <v>89</v>
      </c>
      <c r="G3476" t="s">
        <v>151</v>
      </c>
      <c r="H3476" t="s">
        <v>152</v>
      </c>
      <c r="I3476" t="s">
        <v>40</v>
      </c>
      <c r="J3476" t="s">
        <v>41</v>
      </c>
      <c r="K3476" t="s">
        <v>42</v>
      </c>
      <c r="L3476" s="8">
        <v>14.5</v>
      </c>
      <c r="M3476" s="8">
        <v>4.2</v>
      </c>
      <c r="N3476">
        <v>549</v>
      </c>
      <c r="O3476" s="8">
        <v>7960.5</v>
      </c>
      <c r="P3476" s="14">
        <v>4.24E-2</v>
      </c>
      <c r="Q3476" s="8">
        <v>337.53</v>
      </c>
      <c r="R3476" s="8">
        <v>7622.97</v>
      </c>
      <c r="S3476" s="8">
        <v>2305.8000000000002</v>
      </c>
      <c r="T3476" s="8">
        <v>5317.17</v>
      </c>
      <c r="U3476">
        <v>0</v>
      </c>
      <c r="V3476" s="8">
        <v>0</v>
      </c>
      <c r="W3476" s="8">
        <v>0</v>
      </c>
      <c r="X3476" s="8">
        <v>5317.17</v>
      </c>
    </row>
    <row r="3477" spans="1:24" x14ac:dyDescent="0.25">
      <c r="A3477" t="s">
        <v>3803</v>
      </c>
      <c r="B3477" s="1">
        <v>45472</v>
      </c>
      <c r="C3477" t="s">
        <v>102</v>
      </c>
      <c r="D3477" t="s">
        <v>103</v>
      </c>
      <c r="E3477" t="s">
        <v>27</v>
      </c>
      <c r="F3477" t="s">
        <v>54</v>
      </c>
      <c r="G3477" t="s">
        <v>38</v>
      </c>
      <c r="H3477" t="s">
        <v>39</v>
      </c>
      <c r="I3477" t="s">
        <v>31</v>
      </c>
      <c r="J3477" t="s">
        <v>32</v>
      </c>
      <c r="K3477" t="s">
        <v>33</v>
      </c>
      <c r="L3477" s="8">
        <v>5.8</v>
      </c>
      <c r="M3477" s="8">
        <v>2.7</v>
      </c>
      <c r="N3477">
        <v>142</v>
      </c>
      <c r="O3477" s="8">
        <v>823.6</v>
      </c>
      <c r="P3477" s="14">
        <v>1.41E-2</v>
      </c>
      <c r="Q3477" s="8">
        <v>11.61</v>
      </c>
      <c r="R3477" s="8">
        <v>811.99</v>
      </c>
      <c r="S3477" s="8">
        <v>383.4</v>
      </c>
      <c r="T3477" s="8">
        <v>428.59</v>
      </c>
      <c r="U3477">
        <v>0</v>
      </c>
      <c r="V3477" s="8">
        <v>0</v>
      </c>
      <c r="W3477" s="8">
        <v>0</v>
      </c>
      <c r="X3477" s="8">
        <v>428.59</v>
      </c>
    </row>
    <row r="3478" spans="1:24" x14ac:dyDescent="0.25">
      <c r="A3478" t="s">
        <v>3804</v>
      </c>
      <c r="B3478" s="1">
        <v>46248</v>
      </c>
      <c r="C3478" t="s">
        <v>671</v>
      </c>
      <c r="D3478" t="s">
        <v>672</v>
      </c>
      <c r="E3478" t="s">
        <v>27</v>
      </c>
      <c r="F3478" t="s">
        <v>89</v>
      </c>
      <c r="G3478" t="s">
        <v>38</v>
      </c>
      <c r="H3478" t="s">
        <v>39</v>
      </c>
      <c r="I3478" t="s">
        <v>156</v>
      </c>
      <c r="J3478" t="s">
        <v>157</v>
      </c>
      <c r="K3478" t="s">
        <v>42</v>
      </c>
      <c r="L3478" s="8">
        <v>6.2</v>
      </c>
      <c r="M3478" s="8">
        <v>1.9</v>
      </c>
      <c r="N3478">
        <v>100</v>
      </c>
      <c r="O3478" s="8">
        <v>620</v>
      </c>
      <c r="P3478" s="14">
        <v>0.45700000000000002</v>
      </c>
      <c r="Q3478" s="8">
        <v>283.33999999999997</v>
      </c>
      <c r="R3478" s="8">
        <v>336.66</v>
      </c>
      <c r="S3478" s="8">
        <v>190</v>
      </c>
      <c r="T3478" s="8">
        <v>146.66</v>
      </c>
      <c r="U3478">
        <v>0</v>
      </c>
      <c r="V3478" s="8">
        <v>0</v>
      </c>
      <c r="W3478" s="8">
        <v>0</v>
      </c>
      <c r="X3478" s="8">
        <v>146.66</v>
      </c>
    </row>
    <row r="3479" spans="1:24" x14ac:dyDescent="0.25">
      <c r="A3479" t="s">
        <v>3805</v>
      </c>
      <c r="B3479" s="1">
        <v>46233</v>
      </c>
      <c r="C3479" t="s">
        <v>94</v>
      </c>
      <c r="D3479" t="s">
        <v>95</v>
      </c>
      <c r="E3479" t="s">
        <v>53</v>
      </c>
      <c r="F3479" t="s">
        <v>46</v>
      </c>
      <c r="G3479" t="s">
        <v>55</v>
      </c>
      <c r="H3479" t="s">
        <v>56</v>
      </c>
      <c r="I3479" t="s">
        <v>156</v>
      </c>
      <c r="J3479" t="s">
        <v>157</v>
      </c>
      <c r="K3479" t="s">
        <v>42</v>
      </c>
      <c r="L3479" s="8">
        <v>6.2</v>
      </c>
      <c r="M3479" s="8">
        <v>1.9</v>
      </c>
      <c r="N3479">
        <v>24</v>
      </c>
      <c r="O3479" s="8">
        <v>148.80000000000001</v>
      </c>
      <c r="P3479" s="14">
        <v>0.1101</v>
      </c>
      <c r="Q3479" s="8">
        <v>16.38</v>
      </c>
      <c r="R3479" s="8">
        <v>132.41999999999999</v>
      </c>
      <c r="S3479" s="8">
        <v>45.6</v>
      </c>
      <c r="T3479" s="8">
        <v>86.82</v>
      </c>
      <c r="U3479">
        <v>0</v>
      </c>
      <c r="V3479" s="8">
        <v>0</v>
      </c>
      <c r="W3479" s="8">
        <v>0</v>
      </c>
      <c r="X3479" s="8">
        <v>86.82</v>
      </c>
    </row>
    <row r="3480" spans="1:24" x14ac:dyDescent="0.25">
      <c r="A3480" t="s">
        <v>3806</v>
      </c>
      <c r="B3480" s="1">
        <v>45329</v>
      </c>
      <c r="C3480" t="s">
        <v>177</v>
      </c>
      <c r="D3480" t="s">
        <v>178</v>
      </c>
      <c r="E3480" t="s">
        <v>27</v>
      </c>
      <c r="F3480" t="s">
        <v>37</v>
      </c>
      <c r="G3480" t="s">
        <v>38</v>
      </c>
      <c r="H3480" t="s">
        <v>39</v>
      </c>
      <c r="I3480" t="s">
        <v>127</v>
      </c>
      <c r="J3480" t="s">
        <v>128</v>
      </c>
      <c r="K3480" t="s">
        <v>33</v>
      </c>
      <c r="L3480" s="8">
        <v>7.2</v>
      </c>
      <c r="M3480" s="8">
        <v>3.6</v>
      </c>
      <c r="N3480">
        <v>6</v>
      </c>
      <c r="O3480" s="8">
        <v>43.2</v>
      </c>
      <c r="P3480" s="14">
        <v>1.1000000000000001E-3</v>
      </c>
      <c r="Q3480" s="8">
        <v>0.05</v>
      </c>
      <c r="R3480" s="8">
        <v>43.15</v>
      </c>
      <c r="S3480" s="8">
        <v>21.6</v>
      </c>
      <c r="T3480" s="8">
        <v>21.55</v>
      </c>
      <c r="U3480">
        <v>0</v>
      </c>
      <c r="V3480" s="8">
        <v>0</v>
      </c>
      <c r="W3480" s="8">
        <v>0</v>
      </c>
      <c r="X3480" s="8">
        <v>21.55</v>
      </c>
    </row>
    <row r="3481" spans="1:24" x14ac:dyDescent="0.25">
      <c r="A3481" t="s">
        <v>3807</v>
      </c>
      <c r="B3481" s="1">
        <v>46148</v>
      </c>
      <c r="C3481" t="s">
        <v>461</v>
      </c>
      <c r="D3481" t="s">
        <v>462</v>
      </c>
      <c r="E3481" t="s">
        <v>27</v>
      </c>
      <c r="F3481" t="s">
        <v>37</v>
      </c>
      <c r="G3481" t="s">
        <v>29</v>
      </c>
      <c r="H3481" t="s">
        <v>30</v>
      </c>
      <c r="I3481" t="s">
        <v>117</v>
      </c>
      <c r="J3481" t="s">
        <v>118</v>
      </c>
      <c r="K3481" t="s">
        <v>59</v>
      </c>
      <c r="L3481" s="8">
        <v>6</v>
      </c>
      <c r="M3481" s="8">
        <v>4.2</v>
      </c>
      <c r="N3481">
        <v>13</v>
      </c>
      <c r="O3481" s="8">
        <v>78</v>
      </c>
      <c r="P3481" s="14">
        <v>7.1999999999999998E-3</v>
      </c>
      <c r="Q3481" s="8">
        <v>0.56000000000000005</v>
      </c>
      <c r="R3481" s="8">
        <v>77.44</v>
      </c>
      <c r="S3481" s="8">
        <v>54.6</v>
      </c>
      <c r="T3481" s="8">
        <v>22.84</v>
      </c>
      <c r="U3481">
        <v>0</v>
      </c>
      <c r="V3481" s="8">
        <v>0</v>
      </c>
      <c r="W3481" s="8">
        <v>0</v>
      </c>
      <c r="X3481" s="8">
        <v>22.84</v>
      </c>
    </row>
    <row r="3482" spans="1:24" x14ac:dyDescent="0.25">
      <c r="A3482" t="s">
        <v>3808</v>
      </c>
      <c r="B3482" s="1">
        <v>45698</v>
      </c>
      <c r="C3482" t="s">
        <v>461</v>
      </c>
      <c r="D3482" t="s">
        <v>462</v>
      </c>
      <c r="E3482" t="s">
        <v>27</v>
      </c>
      <c r="F3482" t="s">
        <v>37</v>
      </c>
      <c r="G3482" t="s">
        <v>38</v>
      </c>
      <c r="H3482" t="s">
        <v>39</v>
      </c>
      <c r="I3482" t="s">
        <v>40</v>
      </c>
      <c r="J3482" t="s">
        <v>41</v>
      </c>
      <c r="K3482" t="s">
        <v>42</v>
      </c>
      <c r="L3482" s="8">
        <v>14.5</v>
      </c>
      <c r="M3482" s="8">
        <v>4.2</v>
      </c>
      <c r="N3482">
        <v>12</v>
      </c>
      <c r="O3482" s="8">
        <v>174</v>
      </c>
      <c r="P3482" s="14">
        <v>1.67E-2</v>
      </c>
      <c r="Q3482" s="8">
        <v>2.91</v>
      </c>
      <c r="R3482" s="8">
        <v>171.09</v>
      </c>
      <c r="S3482" s="8">
        <v>50.4</v>
      </c>
      <c r="T3482" s="8">
        <v>120.69</v>
      </c>
      <c r="U3482">
        <v>0</v>
      </c>
      <c r="V3482" s="8">
        <v>0</v>
      </c>
      <c r="W3482" s="8">
        <v>0</v>
      </c>
      <c r="X3482" s="8">
        <v>120.69</v>
      </c>
    </row>
    <row r="3483" spans="1:24" x14ac:dyDescent="0.25">
      <c r="A3483" t="s">
        <v>3809</v>
      </c>
      <c r="B3483" s="1">
        <v>46098</v>
      </c>
      <c r="C3483" t="s">
        <v>226</v>
      </c>
      <c r="D3483" t="s">
        <v>227</v>
      </c>
      <c r="E3483" t="s">
        <v>27</v>
      </c>
      <c r="F3483" t="s">
        <v>54</v>
      </c>
      <c r="G3483" t="s">
        <v>38</v>
      </c>
      <c r="H3483" t="s">
        <v>39</v>
      </c>
      <c r="I3483" t="s">
        <v>74</v>
      </c>
      <c r="J3483" t="s">
        <v>75</v>
      </c>
      <c r="K3483" t="s">
        <v>49</v>
      </c>
      <c r="L3483" s="8">
        <v>11</v>
      </c>
      <c r="M3483" s="8">
        <v>6.8</v>
      </c>
      <c r="N3483">
        <v>60</v>
      </c>
      <c r="O3483" s="8">
        <v>660</v>
      </c>
      <c r="P3483" s="14">
        <v>6.7999999999999996E-3</v>
      </c>
      <c r="Q3483" s="8">
        <v>4.49</v>
      </c>
      <c r="R3483" s="8">
        <v>655.51</v>
      </c>
      <c r="S3483" s="8">
        <v>408</v>
      </c>
      <c r="T3483" s="8">
        <v>247.51</v>
      </c>
      <c r="U3483">
        <v>0</v>
      </c>
      <c r="V3483" s="8">
        <v>0</v>
      </c>
      <c r="W3483" s="8">
        <v>0</v>
      </c>
      <c r="X3483" s="8">
        <v>247.51</v>
      </c>
    </row>
    <row r="3484" spans="1:24" x14ac:dyDescent="0.25">
      <c r="A3484" t="s">
        <v>3810</v>
      </c>
      <c r="B3484" s="1">
        <v>45799</v>
      </c>
      <c r="C3484" t="s">
        <v>461</v>
      </c>
      <c r="D3484" t="s">
        <v>462</v>
      </c>
      <c r="E3484" t="s">
        <v>27</v>
      </c>
      <c r="F3484" t="s">
        <v>37</v>
      </c>
      <c r="G3484" t="s">
        <v>38</v>
      </c>
      <c r="H3484" t="s">
        <v>39</v>
      </c>
      <c r="I3484" t="s">
        <v>104</v>
      </c>
      <c r="J3484" t="s">
        <v>105</v>
      </c>
      <c r="K3484" t="s">
        <v>49</v>
      </c>
      <c r="L3484" s="8">
        <v>4.2</v>
      </c>
      <c r="M3484" s="8">
        <v>2.8</v>
      </c>
      <c r="N3484">
        <v>8</v>
      </c>
      <c r="O3484" s="8">
        <v>33.6</v>
      </c>
      <c r="P3484" s="14">
        <v>1.2999999999999999E-2</v>
      </c>
      <c r="Q3484" s="8">
        <v>0.44</v>
      </c>
      <c r="R3484" s="8">
        <v>33.159999999999997</v>
      </c>
      <c r="S3484" s="8">
        <v>22.4</v>
      </c>
      <c r="T3484" s="8">
        <v>10.76</v>
      </c>
      <c r="U3484">
        <v>0</v>
      </c>
      <c r="V3484" s="8">
        <v>0</v>
      </c>
      <c r="W3484" s="8">
        <v>0</v>
      </c>
      <c r="X3484" s="8">
        <v>10.76</v>
      </c>
    </row>
    <row r="3485" spans="1:24" x14ac:dyDescent="0.25">
      <c r="A3485" t="s">
        <v>3811</v>
      </c>
      <c r="B3485" s="1">
        <v>45482</v>
      </c>
      <c r="C3485" t="s">
        <v>201</v>
      </c>
      <c r="D3485" t="s">
        <v>202</v>
      </c>
      <c r="E3485" t="s">
        <v>53</v>
      </c>
      <c r="F3485" t="s">
        <v>46</v>
      </c>
      <c r="G3485" t="s">
        <v>55</v>
      </c>
      <c r="H3485" t="s">
        <v>56</v>
      </c>
      <c r="I3485" t="s">
        <v>112</v>
      </c>
      <c r="J3485" t="s">
        <v>113</v>
      </c>
      <c r="K3485" t="s">
        <v>42</v>
      </c>
      <c r="L3485" s="8">
        <v>8.5</v>
      </c>
      <c r="M3485" s="8">
        <v>2.8</v>
      </c>
      <c r="N3485">
        <v>1</v>
      </c>
      <c r="O3485" s="8">
        <v>8.5</v>
      </c>
      <c r="P3485" s="14">
        <v>0.36620000000000003</v>
      </c>
      <c r="Q3485" s="8">
        <v>3.11</v>
      </c>
      <c r="R3485" s="8">
        <v>5.39</v>
      </c>
      <c r="S3485" s="8">
        <v>2.8</v>
      </c>
      <c r="T3485" s="8">
        <v>2.59</v>
      </c>
      <c r="U3485">
        <v>0</v>
      </c>
      <c r="V3485" s="8">
        <v>0</v>
      </c>
      <c r="W3485" s="8">
        <v>0</v>
      </c>
      <c r="X3485" s="8">
        <v>2.59</v>
      </c>
    </row>
    <row r="3486" spans="1:24" x14ac:dyDescent="0.25">
      <c r="A3486" t="s">
        <v>3812</v>
      </c>
      <c r="B3486" s="1">
        <v>46251</v>
      </c>
      <c r="C3486" t="s">
        <v>110</v>
      </c>
      <c r="D3486" t="s">
        <v>111</v>
      </c>
      <c r="E3486" t="s">
        <v>27</v>
      </c>
      <c r="F3486" t="s">
        <v>37</v>
      </c>
      <c r="G3486" t="s">
        <v>38</v>
      </c>
      <c r="H3486" t="s">
        <v>39</v>
      </c>
      <c r="I3486" t="s">
        <v>31</v>
      </c>
      <c r="J3486" t="s">
        <v>32</v>
      </c>
      <c r="K3486" t="s">
        <v>33</v>
      </c>
      <c r="L3486" s="8">
        <v>5.8</v>
      </c>
      <c r="M3486" s="8">
        <v>2.7</v>
      </c>
      <c r="N3486">
        <v>36</v>
      </c>
      <c r="O3486" s="8">
        <v>208.8</v>
      </c>
      <c r="P3486" s="14">
        <v>4.1200000000000001E-2</v>
      </c>
      <c r="Q3486" s="8">
        <v>8.6</v>
      </c>
      <c r="R3486" s="8">
        <v>200.2</v>
      </c>
      <c r="S3486" s="8">
        <v>97.2</v>
      </c>
      <c r="T3486" s="8">
        <v>103</v>
      </c>
      <c r="U3486">
        <v>0</v>
      </c>
      <c r="V3486" s="8">
        <v>0</v>
      </c>
      <c r="W3486" s="8">
        <v>0</v>
      </c>
      <c r="X3486" s="8">
        <v>103</v>
      </c>
    </row>
    <row r="3487" spans="1:24" x14ac:dyDescent="0.25">
      <c r="A3487" t="s">
        <v>3813</v>
      </c>
      <c r="B3487" s="1">
        <v>46058</v>
      </c>
      <c r="C3487" t="s">
        <v>171</v>
      </c>
      <c r="D3487" t="s">
        <v>172</v>
      </c>
      <c r="E3487" t="s">
        <v>27</v>
      </c>
      <c r="F3487" t="s">
        <v>46</v>
      </c>
      <c r="G3487" t="s">
        <v>29</v>
      </c>
      <c r="H3487" t="s">
        <v>30</v>
      </c>
      <c r="I3487" t="s">
        <v>144</v>
      </c>
      <c r="J3487" t="s">
        <v>145</v>
      </c>
      <c r="K3487" t="s">
        <v>33</v>
      </c>
      <c r="L3487" s="8">
        <v>12</v>
      </c>
      <c r="M3487" s="8">
        <v>6.5</v>
      </c>
      <c r="N3487">
        <v>21</v>
      </c>
      <c r="O3487" s="8">
        <v>252</v>
      </c>
      <c r="P3487" s="14">
        <v>0.17849999999999999</v>
      </c>
      <c r="Q3487" s="8">
        <v>44.98</v>
      </c>
      <c r="R3487" s="8">
        <v>207.02</v>
      </c>
      <c r="S3487" s="8">
        <v>136.5</v>
      </c>
      <c r="T3487" s="8">
        <v>70.52</v>
      </c>
      <c r="U3487">
        <v>0</v>
      </c>
      <c r="V3487" s="8">
        <v>0</v>
      </c>
      <c r="W3487" s="8">
        <v>0</v>
      </c>
      <c r="X3487" s="8">
        <v>70.52</v>
      </c>
    </row>
    <row r="3488" spans="1:24" x14ac:dyDescent="0.25">
      <c r="A3488" t="s">
        <v>3814</v>
      </c>
      <c r="B3488" s="1">
        <v>46185</v>
      </c>
      <c r="C3488" t="s">
        <v>523</v>
      </c>
      <c r="D3488" t="s">
        <v>524</v>
      </c>
      <c r="E3488" t="s">
        <v>27</v>
      </c>
      <c r="F3488" t="s">
        <v>89</v>
      </c>
      <c r="G3488" t="s">
        <v>38</v>
      </c>
      <c r="H3488" t="s">
        <v>39</v>
      </c>
      <c r="I3488" t="s">
        <v>99</v>
      </c>
      <c r="J3488" t="s">
        <v>100</v>
      </c>
      <c r="K3488" t="s">
        <v>49</v>
      </c>
      <c r="L3488" s="8">
        <v>3.8</v>
      </c>
      <c r="M3488" s="8">
        <v>2.6</v>
      </c>
      <c r="N3488">
        <v>363</v>
      </c>
      <c r="O3488" s="8">
        <v>1379.4</v>
      </c>
      <c r="P3488" s="14">
        <v>7.4000000000000003E-3</v>
      </c>
      <c r="Q3488" s="8">
        <v>10.210000000000001</v>
      </c>
      <c r="R3488" s="8">
        <v>1369.19</v>
      </c>
      <c r="S3488" s="8">
        <v>943.8</v>
      </c>
      <c r="T3488" s="8">
        <v>425.39</v>
      </c>
      <c r="U3488">
        <v>0</v>
      </c>
      <c r="V3488" s="8">
        <v>0</v>
      </c>
      <c r="W3488" s="8">
        <v>0</v>
      </c>
      <c r="X3488" s="8">
        <v>425.39</v>
      </c>
    </row>
    <row r="3489" spans="1:24" x14ac:dyDescent="0.25">
      <c r="A3489" t="s">
        <v>3815</v>
      </c>
      <c r="B3489" s="1">
        <v>46240</v>
      </c>
      <c r="C3489" t="s">
        <v>285</v>
      </c>
      <c r="D3489" t="s">
        <v>286</v>
      </c>
      <c r="E3489" t="s">
        <v>27</v>
      </c>
      <c r="F3489" t="s">
        <v>89</v>
      </c>
      <c r="G3489" t="s">
        <v>29</v>
      </c>
      <c r="H3489" t="s">
        <v>30</v>
      </c>
      <c r="I3489" t="s">
        <v>66</v>
      </c>
      <c r="J3489" t="s">
        <v>67</v>
      </c>
      <c r="K3489" t="s">
        <v>33</v>
      </c>
      <c r="L3489" s="8">
        <v>4.5</v>
      </c>
      <c r="M3489" s="8">
        <v>2.1</v>
      </c>
      <c r="N3489">
        <v>163</v>
      </c>
      <c r="O3489" s="8">
        <v>733.5</v>
      </c>
      <c r="P3489" s="14">
        <v>0.1411</v>
      </c>
      <c r="Q3489" s="8">
        <v>103.5</v>
      </c>
      <c r="R3489" s="8">
        <v>630</v>
      </c>
      <c r="S3489" s="8">
        <v>342.3</v>
      </c>
      <c r="T3489" s="8">
        <v>287.7</v>
      </c>
      <c r="U3489">
        <v>0</v>
      </c>
      <c r="V3489" s="8">
        <v>0</v>
      </c>
      <c r="W3489" s="8">
        <v>0</v>
      </c>
      <c r="X3489" s="8">
        <v>287.7</v>
      </c>
    </row>
    <row r="3490" spans="1:24" x14ac:dyDescent="0.25">
      <c r="A3490" t="s">
        <v>3816</v>
      </c>
      <c r="B3490" s="1">
        <v>45588</v>
      </c>
      <c r="C3490" t="s">
        <v>102</v>
      </c>
      <c r="D3490" t="s">
        <v>103</v>
      </c>
      <c r="E3490" t="s">
        <v>27</v>
      </c>
      <c r="F3490" t="s">
        <v>54</v>
      </c>
      <c r="G3490" t="s">
        <v>38</v>
      </c>
      <c r="H3490" t="s">
        <v>39</v>
      </c>
      <c r="I3490" t="s">
        <v>99</v>
      </c>
      <c r="J3490" t="s">
        <v>100</v>
      </c>
      <c r="K3490" t="s">
        <v>49</v>
      </c>
      <c r="L3490" s="8">
        <v>3.8</v>
      </c>
      <c r="M3490" s="8">
        <v>2.6</v>
      </c>
      <c r="N3490">
        <v>31</v>
      </c>
      <c r="O3490" s="8">
        <v>117.8</v>
      </c>
      <c r="P3490" s="14">
        <v>8.6E-3</v>
      </c>
      <c r="Q3490" s="8">
        <v>1.01</v>
      </c>
      <c r="R3490" s="8">
        <v>116.79</v>
      </c>
      <c r="S3490" s="8">
        <v>80.599999999999994</v>
      </c>
      <c r="T3490" s="8">
        <v>36.19</v>
      </c>
      <c r="U3490">
        <v>0</v>
      </c>
      <c r="V3490" s="8">
        <v>0</v>
      </c>
      <c r="W3490" s="8">
        <v>0</v>
      </c>
      <c r="X3490" s="8">
        <v>36.19</v>
      </c>
    </row>
    <row r="3491" spans="1:24" x14ac:dyDescent="0.25">
      <c r="A3491" t="s">
        <v>3817</v>
      </c>
      <c r="B3491" s="1">
        <v>46189</v>
      </c>
      <c r="C3491" t="s">
        <v>371</v>
      </c>
      <c r="D3491" t="s">
        <v>372</v>
      </c>
      <c r="E3491" t="s">
        <v>63</v>
      </c>
      <c r="F3491" t="s">
        <v>54</v>
      </c>
      <c r="G3491" t="s">
        <v>79</v>
      </c>
      <c r="H3491" t="s">
        <v>80</v>
      </c>
      <c r="I3491" t="s">
        <v>66</v>
      </c>
      <c r="J3491" t="s">
        <v>67</v>
      </c>
      <c r="K3491" t="s">
        <v>33</v>
      </c>
      <c r="L3491" s="8">
        <v>4.5</v>
      </c>
      <c r="M3491" s="8">
        <v>2.1</v>
      </c>
      <c r="N3491">
        <v>82</v>
      </c>
      <c r="O3491" s="8">
        <v>369</v>
      </c>
      <c r="P3491" s="14">
        <v>0.4471</v>
      </c>
      <c r="Q3491" s="8">
        <v>164.98</v>
      </c>
      <c r="R3491" s="8">
        <v>204.02</v>
      </c>
      <c r="S3491" s="8">
        <v>172.2</v>
      </c>
      <c r="T3491" s="8">
        <v>31.82</v>
      </c>
      <c r="U3491">
        <v>0</v>
      </c>
      <c r="V3491" s="8">
        <v>0</v>
      </c>
      <c r="W3491" s="8">
        <v>0</v>
      </c>
      <c r="X3491" s="8">
        <v>31.82</v>
      </c>
    </row>
    <row r="3492" spans="1:24" x14ac:dyDescent="0.25">
      <c r="A3492" t="s">
        <v>3818</v>
      </c>
      <c r="B3492" s="1">
        <v>45330</v>
      </c>
      <c r="C3492" t="s">
        <v>162</v>
      </c>
      <c r="D3492" t="s">
        <v>163</v>
      </c>
      <c r="E3492" t="s">
        <v>150</v>
      </c>
      <c r="F3492" t="s">
        <v>89</v>
      </c>
      <c r="G3492" t="s">
        <v>151</v>
      </c>
      <c r="H3492" t="s">
        <v>152</v>
      </c>
      <c r="I3492" t="s">
        <v>31</v>
      </c>
      <c r="J3492" t="s">
        <v>32</v>
      </c>
      <c r="K3492" t="s">
        <v>33</v>
      </c>
      <c r="L3492" s="8">
        <v>5.8</v>
      </c>
      <c r="M3492" s="8">
        <v>2.7</v>
      </c>
      <c r="N3492">
        <v>57</v>
      </c>
      <c r="O3492" s="8">
        <v>330.6</v>
      </c>
      <c r="P3492" s="14">
        <v>0.1847</v>
      </c>
      <c r="Q3492" s="8">
        <v>61.06</v>
      </c>
      <c r="R3492" s="8">
        <v>269.54000000000002</v>
      </c>
      <c r="S3492" s="8">
        <v>153.9</v>
      </c>
      <c r="T3492" s="8">
        <v>115.64</v>
      </c>
      <c r="U3492">
        <v>0</v>
      </c>
      <c r="V3492" s="8">
        <v>0</v>
      </c>
      <c r="W3492" s="8">
        <v>0</v>
      </c>
      <c r="X3492" s="8">
        <v>115.64</v>
      </c>
    </row>
    <row r="3493" spans="1:24" x14ac:dyDescent="0.25">
      <c r="A3493" t="s">
        <v>3819</v>
      </c>
      <c r="B3493" s="1">
        <v>45301</v>
      </c>
      <c r="C3493" t="s">
        <v>354</v>
      </c>
      <c r="D3493" t="s">
        <v>355</v>
      </c>
      <c r="E3493" t="s">
        <v>71</v>
      </c>
      <c r="F3493" t="s">
        <v>54</v>
      </c>
      <c r="G3493" t="s">
        <v>72</v>
      </c>
      <c r="H3493" t="s">
        <v>73</v>
      </c>
      <c r="I3493" t="s">
        <v>104</v>
      </c>
      <c r="J3493" t="s">
        <v>105</v>
      </c>
      <c r="K3493" t="s">
        <v>49</v>
      </c>
      <c r="L3493" s="8">
        <v>4.2</v>
      </c>
      <c r="M3493" s="8">
        <v>2.8</v>
      </c>
      <c r="N3493">
        <v>114</v>
      </c>
      <c r="O3493" s="8">
        <v>478.8</v>
      </c>
      <c r="P3493" s="14">
        <v>0.4098</v>
      </c>
      <c r="Q3493" s="8">
        <v>196.21</v>
      </c>
      <c r="R3493" s="8">
        <v>282.58999999999997</v>
      </c>
      <c r="S3493" s="8">
        <v>319.2</v>
      </c>
      <c r="T3493" s="8">
        <v>-36.61</v>
      </c>
      <c r="U3493">
        <v>0</v>
      </c>
      <c r="V3493" s="8">
        <v>0</v>
      </c>
      <c r="W3493" s="8">
        <v>0</v>
      </c>
      <c r="X3493" s="8">
        <v>-36.61</v>
      </c>
    </row>
    <row r="3494" spans="1:24" x14ac:dyDescent="0.25">
      <c r="A3494" t="s">
        <v>3820</v>
      </c>
      <c r="B3494" s="1">
        <v>45597</v>
      </c>
      <c r="C3494" t="s">
        <v>331</v>
      </c>
      <c r="D3494" t="s">
        <v>332</v>
      </c>
      <c r="E3494" t="s">
        <v>150</v>
      </c>
      <c r="F3494" t="s">
        <v>37</v>
      </c>
      <c r="G3494" t="s">
        <v>151</v>
      </c>
      <c r="H3494" t="s">
        <v>152</v>
      </c>
      <c r="I3494" t="s">
        <v>84</v>
      </c>
      <c r="J3494" t="s">
        <v>85</v>
      </c>
      <c r="K3494" t="s">
        <v>42</v>
      </c>
      <c r="L3494" s="8">
        <v>9.9</v>
      </c>
      <c r="M3494" s="8">
        <v>3.1</v>
      </c>
      <c r="N3494">
        <v>24</v>
      </c>
      <c r="O3494" s="8">
        <v>237.6</v>
      </c>
      <c r="P3494" s="14">
        <v>3.5200000000000002E-2</v>
      </c>
      <c r="Q3494" s="8">
        <v>8.36</v>
      </c>
      <c r="R3494" s="8">
        <v>229.24</v>
      </c>
      <c r="S3494" s="8">
        <v>74.400000000000006</v>
      </c>
      <c r="T3494" s="8">
        <v>154.84</v>
      </c>
      <c r="U3494">
        <v>0</v>
      </c>
      <c r="V3494" s="8">
        <v>0</v>
      </c>
      <c r="W3494" s="8">
        <v>0</v>
      </c>
      <c r="X3494" s="8">
        <v>154.84</v>
      </c>
    </row>
    <row r="3495" spans="1:24" x14ac:dyDescent="0.25">
      <c r="A3495" t="s">
        <v>3821</v>
      </c>
      <c r="B3495" s="1">
        <v>45873</v>
      </c>
      <c r="C3495" t="s">
        <v>87</v>
      </c>
      <c r="D3495" t="s">
        <v>88</v>
      </c>
      <c r="E3495" t="s">
        <v>63</v>
      </c>
      <c r="F3495" t="s">
        <v>89</v>
      </c>
      <c r="G3495" t="s">
        <v>64</v>
      </c>
      <c r="H3495" t="s">
        <v>65</v>
      </c>
      <c r="I3495" t="s">
        <v>66</v>
      </c>
      <c r="J3495" t="s">
        <v>67</v>
      </c>
      <c r="K3495" t="s">
        <v>33</v>
      </c>
      <c r="L3495" s="8">
        <v>4.5</v>
      </c>
      <c r="M3495" s="8">
        <v>2.1</v>
      </c>
      <c r="N3495">
        <v>27</v>
      </c>
      <c r="O3495" s="8">
        <v>121.5</v>
      </c>
      <c r="P3495" s="14">
        <v>4.2700000000000002E-2</v>
      </c>
      <c r="Q3495" s="8">
        <v>5.19</v>
      </c>
      <c r="R3495" s="8">
        <v>116.31</v>
      </c>
      <c r="S3495" s="8">
        <v>56.7</v>
      </c>
      <c r="T3495" s="8">
        <v>59.61</v>
      </c>
      <c r="U3495">
        <v>0</v>
      </c>
      <c r="V3495" s="8">
        <v>0</v>
      </c>
      <c r="W3495" s="8">
        <v>0</v>
      </c>
      <c r="X3495" s="8">
        <v>59.61</v>
      </c>
    </row>
    <row r="3496" spans="1:24" x14ac:dyDescent="0.25">
      <c r="A3496" t="s">
        <v>3822</v>
      </c>
      <c r="B3496" s="1">
        <v>45909</v>
      </c>
      <c r="C3496" t="s">
        <v>480</v>
      </c>
      <c r="D3496" t="s">
        <v>481</v>
      </c>
      <c r="E3496" t="s">
        <v>63</v>
      </c>
      <c r="F3496" t="s">
        <v>54</v>
      </c>
      <c r="G3496" t="s">
        <v>79</v>
      </c>
      <c r="H3496" t="s">
        <v>80</v>
      </c>
      <c r="I3496" t="s">
        <v>57</v>
      </c>
      <c r="J3496" t="s">
        <v>58</v>
      </c>
      <c r="K3496" t="s">
        <v>59</v>
      </c>
      <c r="L3496" s="8">
        <v>10.5</v>
      </c>
      <c r="M3496" s="8">
        <v>7.5</v>
      </c>
      <c r="N3496">
        <v>82</v>
      </c>
      <c r="O3496" s="8">
        <v>861</v>
      </c>
      <c r="P3496" s="14">
        <v>1.0699999999999999E-2</v>
      </c>
      <c r="Q3496" s="8">
        <v>9.2100000000000009</v>
      </c>
      <c r="R3496" s="8">
        <v>851.79</v>
      </c>
      <c r="S3496" s="8">
        <v>615</v>
      </c>
      <c r="T3496" s="8">
        <v>236.79</v>
      </c>
      <c r="U3496">
        <v>0</v>
      </c>
      <c r="V3496" s="8">
        <v>0</v>
      </c>
      <c r="W3496" s="8">
        <v>0</v>
      </c>
      <c r="X3496" s="8">
        <v>236.79</v>
      </c>
    </row>
    <row r="3497" spans="1:24" x14ac:dyDescent="0.25">
      <c r="A3497" t="s">
        <v>3823</v>
      </c>
      <c r="B3497" s="1">
        <v>45401</v>
      </c>
      <c r="C3497" t="s">
        <v>340</v>
      </c>
      <c r="D3497" t="s">
        <v>341</v>
      </c>
      <c r="E3497" t="s">
        <v>27</v>
      </c>
      <c r="F3497" t="s">
        <v>54</v>
      </c>
      <c r="G3497" t="s">
        <v>29</v>
      </c>
      <c r="H3497" t="s">
        <v>30</v>
      </c>
      <c r="I3497" t="s">
        <v>84</v>
      </c>
      <c r="J3497" t="s">
        <v>85</v>
      </c>
      <c r="K3497" t="s">
        <v>42</v>
      </c>
      <c r="L3497" s="8">
        <v>9.9</v>
      </c>
      <c r="M3497" s="8">
        <v>3.1</v>
      </c>
      <c r="N3497">
        <v>64</v>
      </c>
      <c r="O3497" s="8">
        <v>633.6</v>
      </c>
      <c r="P3497" s="14">
        <v>2.4400000000000002E-2</v>
      </c>
      <c r="Q3497" s="8">
        <v>15.46</v>
      </c>
      <c r="R3497" s="8">
        <v>618.14</v>
      </c>
      <c r="S3497" s="8">
        <v>198.4</v>
      </c>
      <c r="T3497" s="8">
        <v>419.74</v>
      </c>
      <c r="U3497">
        <v>0</v>
      </c>
      <c r="V3497" s="8">
        <v>0</v>
      </c>
      <c r="W3497" s="8">
        <v>0</v>
      </c>
      <c r="X3497" s="8">
        <v>419.74</v>
      </c>
    </row>
    <row r="3498" spans="1:24" x14ac:dyDescent="0.25">
      <c r="A3498" t="s">
        <v>3824</v>
      </c>
      <c r="B3498" s="1">
        <v>46242</v>
      </c>
      <c r="C3498" t="s">
        <v>244</v>
      </c>
      <c r="D3498" t="s">
        <v>245</v>
      </c>
      <c r="E3498" t="s">
        <v>53</v>
      </c>
      <c r="F3498" t="s">
        <v>46</v>
      </c>
      <c r="G3498" t="s">
        <v>55</v>
      </c>
      <c r="H3498" t="s">
        <v>56</v>
      </c>
      <c r="I3498" t="s">
        <v>122</v>
      </c>
      <c r="J3498" t="s">
        <v>123</v>
      </c>
      <c r="K3498" t="s">
        <v>59</v>
      </c>
      <c r="L3498" s="8">
        <v>5.5</v>
      </c>
      <c r="M3498" s="8">
        <v>3.8</v>
      </c>
      <c r="N3498">
        <v>99</v>
      </c>
      <c r="O3498" s="8">
        <v>544.5</v>
      </c>
      <c r="P3498" s="14">
        <v>0.19539999999999999</v>
      </c>
      <c r="Q3498" s="8">
        <v>106.4</v>
      </c>
      <c r="R3498" s="8">
        <v>438.1</v>
      </c>
      <c r="S3498" s="8">
        <v>376.2</v>
      </c>
      <c r="T3498" s="8">
        <v>61.9</v>
      </c>
      <c r="U3498">
        <v>17</v>
      </c>
      <c r="V3498" s="8">
        <v>75.23</v>
      </c>
      <c r="W3498" s="8">
        <v>73.099999999999994</v>
      </c>
      <c r="X3498" s="8">
        <v>-11.2</v>
      </c>
    </row>
    <row r="3499" spans="1:24" x14ac:dyDescent="0.25">
      <c r="A3499" t="s">
        <v>3825</v>
      </c>
      <c r="B3499" s="1">
        <v>45635</v>
      </c>
      <c r="C3499" t="s">
        <v>51</v>
      </c>
      <c r="D3499" t="s">
        <v>52</v>
      </c>
      <c r="E3499" t="s">
        <v>53</v>
      </c>
      <c r="F3499" t="s">
        <v>54</v>
      </c>
      <c r="G3499" t="s">
        <v>55</v>
      </c>
      <c r="H3499" t="s">
        <v>56</v>
      </c>
      <c r="I3499" t="s">
        <v>130</v>
      </c>
      <c r="J3499" t="s">
        <v>131</v>
      </c>
      <c r="K3499" t="s">
        <v>42</v>
      </c>
      <c r="L3499" s="8">
        <v>4.8</v>
      </c>
      <c r="M3499" s="8">
        <v>1.4</v>
      </c>
      <c r="N3499">
        <v>12</v>
      </c>
      <c r="O3499" s="8">
        <v>57.6</v>
      </c>
      <c r="P3499" s="14">
        <v>7.7000000000000002E-3</v>
      </c>
      <c r="Q3499" s="8">
        <v>0.44</v>
      </c>
      <c r="R3499" s="8">
        <v>57.16</v>
      </c>
      <c r="S3499" s="8">
        <v>16.8</v>
      </c>
      <c r="T3499" s="8">
        <v>40.36</v>
      </c>
      <c r="U3499">
        <v>0</v>
      </c>
      <c r="V3499" s="8">
        <v>0</v>
      </c>
      <c r="W3499" s="8">
        <v>0</v>
      </c>
      <c r="X3499" s="8">
        <v>40.36</v>
      </c>
    </row>
    <row r="3500" spans="1:24" x14ac:dyDescent="0.25">
      <c r="A3500" t="s">
        <v>3826</v>
      </c>
      <c r="B3500" s="1">
        <v>45583</v>
      </c>
      <c r="C3500" t="s">
        <v>238</v>
      </c>
      <c r="D3500" t="s">
        <v>239</v>
      </c>
      <c r="E3500" t="s">
        <v>27</v>
      </c>
      <c r="F3500" t="s">
        <v>37</v>
      </c>
      <c r="G3500" t="s">
        <v>38</v>
      </c>
      <c r="H3500" t="s">
        <v>39</v>
      </c>
      <c r="I3500" t="s">
        <v>130</v>
      </c>
      <c r="J3500" t="s">
        <v>131</v>
      </c>
      <c r="K3500" t="s">
        <v>42</v>
      </c>
      <c r="L3500" s="8">
        <v>4.8</v>
      </c>
      <c r="M3500" s="8">
        <v>1.4</v>
      </c>
      <c r="N3500">
        <v>12</v>
      </c>
      <c r="O3500" s="8">
        <v>57.6</v>
      </c>
      <c r="P3500" s="14">
        <v>1E-3</v>
      </c>
      <c r="Q3500" s="8">
        <v>0.06</v>
      </c>
      <c r="R3500" s="8">
        <v>57.54</v>
      </c>
      <c r="S3500" s="8">
        <v>16.8</v>
      </c>
      <c r="T3500" s="8">
        <v>40.74</v>
      </c>
      <c r="U3500">
        <v>0</v>
      </c>
      <c r="V3500" s="8">
        <v>0</v>
      </c>
      <c r="W3500" s="8">
        <v>0</v>
      </c>
      <c r="X3500" s="8">
        <v>40.74</v>
      </c>
    </row>
    <row r="3501" spans="1:24" x14ac:dyDescent="0.25">
      <c r="A3501" t="s">
        <v>3827</v>
      </c>
      <c r="B3501" s="1">
        <v>45757</v>
      </c>
      <c r="C3501" t="s">
        <v>508</v>
      </c>
      <c r="D3501" t="s">
        <v>509</v>
      </c>
      <c r="E3501" t="s">
        <v>27</v>
      </c>
      <c r="F3501" t="s">
        <v>89</v>
      </c>
      <c r="G3501" t="s">
        <v>38</v>
      </c>
      <c r="H3501" t="s">
        <v>39</v>
      </c>
      <c r="I3501" t="s">
        <v>144</v>
      </c>
      <c r="J3501" t="s">
        <v>145</v>
      </c>
      <c r="K3501" t="s">
        <v>33</v>
      </c>
      <c r="L3501" s="8">
        <v>12</v>
      </c>
      <c r="M3501" s="8">
        <v>6.5</v>
      </c>
      <c r="N3501">
        <v>432</v>
      </c>
      <c r="O3501" s="8">
        <v>5184</v>
      </c>
      <c r="P3501" s="14">
        <v>9.1399999999999995E-2</v>
      </c>
      <c r="Q3501" s="8">
        <v>473.82</v>
      </c>
      <c r="R3501" s="8">
        <v>4710.18</v>
      </c>
      <c r="S3501" s="8">
        <v>2808</v>
      </c>
      <c r="T3501" s="8">
        <v>1902.18</v>
      </c>
      <c r="U3501">
        <v>0</v>
      </c>
      <c r="V3501" s="8">
        <v>0</v>
      </c>
      <c r="W3501" s="8">
        <v>0</v>
      </c>
      <c r="X3501" s="8">
        <v>1902.18</v>
      </c>
    </row>
    <row r="3502" spans="1:24" x14ac:dyDescent="0.25">
      <c r="A3502" t="s">
        <v>3828</v>
      </c>
      <c r="B3502" s="1">
        <v>45948</v>
      </c>
      <c r="C3502" t="s">
        <v>667</v>
      </c>
      <c r="D3502" t="s">
        <v>668</v>
      </c>
      <c r="E3502" t="s">
        <v>63</v>
      </c>
      <c r="F3502" t="s">
        <v>54</v>
      </c>
      <c r="G3502" t="s">
        <v>64</v>
      </c>
      <c r="H3502" t="s">
        <v>65</v>
      </c>
      <c r="I3502" t="s">
        <v>127</v>
      </c>
      <c r="J3502" t="s">
        <v>128</v>
      </c>
      <c r="K3502" t="s">
        <v>33</v>
      </c>
      <c r="L3502" s="8">
        <v>7.2</v>
      </c>
      <c r="M3502" s="8">
        <v>3.6</v>
      </c>
      <c r="N3502">
        <v>91</v>
      </c>
      <c r="O3502" s="8">
        <v>655.20000000000005</v>
      </c>
      <c r="P3502" s="14">
        <v>6.0000000000000001E-3</v>
      </c>
      <c r="Q3502" s="8">
        <v>3.93</v>
      </c>
      <c r="R3502" s="8">
        <v>651.27</v>
      </c>
      <c r="S3502" s="8">
        <v>327.60000000000002</v>
      </c>
      <c r="T3502" s="8">
        <v>323.67</v>
      </c>
      <c r="U3502">
        <v>0</v>
      </c>
      <c r="V3502" s="8">
        <v>0</v>
      </c>
      <c r="W3502" s="8">
        <v>0</v>
      </c>
      <c r="X3502" s="8">
        <v>323.67</v>
      </c>
    </row>
    <row r="3503" spans="1:24" x14ac:dyDescent="0.25">
      <c r="A3503" t="s">
        <v>3829</v>
      </c>
      <c r="B3503" s="1">
        <v>45848</v>
      </c>
      <c r="C3503" t="s">
        <v>642</v>
      </c>
      <c r="D3503" t="s">
        <v>643</v>
      </c>
      <c r="E3503" t="s">
        <v>71</v>
      </c>
      <c r="F3503" t="s">
        <v>54</v>
      </c>
      <c r="G3503" t="s">
        <v>72</v>
      </c>
      <c r="H3503" t="s">
        <v>73</v>
      </c>
      <c r="I3503" t="s">
        <v>185</v>
      </c>
      <c r="J3503" t="s">
        <v>186</v>
      </c>
      <c r="K3503" t="s">
        <v>59</v>
      </c>
      <c r="L3503" s="8">
        <v>4.9000000000000004</v>
      </c>
      <c r="M3503" s="8">
        <v>3.1</v>
      </c>
      <c r="N3503">
        <v>154</v>
      </c>
      <c r="O3503" s="8">
        <v>754.6</v>
      </c>
      <c r="P3503" s="14">
        <v>3.3399999999999999E-2</v>
      </c>
      <c r="Q3503" s="8">
        <v>25.2</v>
      </c>
      <c r="R3503" s="8">
        <v>729.4</v>
      </c>
      <c r="S3503" s="8">
        <v>477.4</v>
      </c>
      <c r="T3503" s="8">
        <v>252</v>
      </c>
      <c r="U3503">
        <v>0</v>
      </c>
      <c r="V3503" s="8">
        <v>0</v>
      </c>
      <c r="W3503" s="8">
        <v>0</v>
      </c>
      <c r="X3503" s="8">
        <v>252</v>
      </c>
    </row>
    <row r="3504" spans="1:24" x14ac:dyDescent="0.25">
      <c r="A3504" t="s">
        <v>3830</v>
      </c>
      <c r="B3504" s="1">
        <v>45828</v>
      </c>
      <c r="C3504" t="s">
        <v>252</v>
      </c>
      <c r="D3504" t="s">
        <v>253</v>
      </c>
      <c r="E3504" t="s">
        <v>63</v>
      </c>
      <c r="F3504" t="s">
        <v>54</v>
      </c>
      <c r="G3504" t="s">
        <v>64</v>
      </c>
      <c r="H3504" t="s">
        <v>65</v>
      </c>
      <c r="I3504" t="s">
        <v>84</v>
      </c>
      <c r="J3504" t="s">
        <v>85</v>
      </c>
      <c r="K3504" t="s">
        <v>42</v>
      </c>
      <c r="L3504" s="8">
        <v>9.9</v>
      </c>
      <c r="M3504" s="8">
        <v>3.1</v>
      </c>
      <c r="N3504">
        <v>80</v>
      </c>
      <c r="O3504" s="8">
        <v>792</v>
      </c>
      <c r="P3504" s="14">
        <v>2.2800000000000001E-2</v>
      </c>
      <c r="Q3504" s="8">
        <v>18.059999999999999</v>
      </c>
      <c r="R3504" s="8">
        <v>773.94</v>
      </c>
      <c r="S3504" s="8">
        <v>248</v>
      </c>
      <c r="T3504" s="8">
        <v>525.94000000000005</v>
      </c>
      <c r="U3504">
        <v>0</v>
      </c>
      <c r="V3504" s="8">
        <v>0</v>
      </c>
      <c r="W3504" s="8">
        <v>0</v>
      </c>
      <c r="X3504" s="8">
        <v>525.94000000000005</v>
      </c>
    </row>
    <row r="3505" spans="1:24" x14ac:dyDescent="0.25">
      <c r="A3505" t="s">
        <v>3831</v>
      </c>
      <c r="B3505" s="1">
        <v>45797</v>
      </c>
      <c r="C3505" t="s">
        <v>183</v>
      </c>
      <c r="D3505" t="s">
        <v>184</v>
      </c>
      <c r="E3505" t="s">
        <v>63</v>
      </c>
      <c r="F3505" t="s">
        <v>89</v>
      </c>
      <c r="G3505" t="s">
        <v>79</v>
      </c>
      <c r="H3505" t="s">
        <v>80</v>
      </c>
      <c r="I3505" t="s">
        <v>185</v>
      </c>
      <c r="J3505" t="s">
        <v>186</v>
      </c>
      <c r="K3505" t="s">
        <v>59</v>
      </c>
      <c r="L3505" s="8">
        <v>4.9000000000000004</v>
      </c>
      <c r="M3505" s="8">
        <v>3.1</v>
      </c>
      <c r="N3505">
        <v>56</v>
      </c>
      <c r="O3505" s="8">
        <v>274.39999999999998</v>
      </c>
      <c r="P3505" s="14">
        <v>5.8099999999999999E-2</v>
      </c>
      <c r="Q3505" s="8">
        <v>15.94</v>
      </c>
      <c r="R3505" s="8">
        <v>258.45999999999998</v>
      </c>
      <c r="S3505" s="8">
        <v>173.6</v>
      </c>
      <c r="T3505" s="8">
        <v>84.86</v>
      </c>
      <c r="U3505">
        <v>0</v>
      </c>
      <c r="V3505" s="8">
        <v>0</v>
      </c>
      <c r="W3505" s="8">
        <v>0</v>
      </c>
      <c r="X3505" s="8">
        <v>84.86</v>
      </c>
    </row>
    <row r="3506" spans="1:24" x14ac:dyDescent="0.25">
      <c r="A3506" t="s">
        <v>3832</v>
      </c>
      <c r="B3506" s="1">
        <v>46202</v>
      </c>
      <c r="C3506" t="s">
        <v>107</v>
      </c>
      <c r="D3506" t="s">
        <v>108</v>
      </c>
      <c r="E3506" t="s">
        <v>53</v>
      </c>
      <c r="F3506" t="s">
        <v>46</v>
      </c>
      <c r="G3506" t="s">
        <v>55</v>
      </c>
      <c r="H3506" t="s">
        <v>56</v>
      </c>
      <c r="I3506" t="s">
        <v>104</v>
      </c>
      <c r="J3506" t="s">
        <v>105</v>
      </c>
      <c r="K3506" t="s">
        <v>49</v>
      </c>
      <c r="L3506" s="8">
        <v>4.2</v>
      </c>
      <c r="M3506" s="8">
        <v>2.8</v>
      </c>
      <c r="N3506">
        <v>10</v>
      </c>
      <c r="O3506" s="8">
        <v>42</v>
      </c>
      <c r="P3506" s="14">
        <v>0.19650000000000001</v>
      </c>
      <c r="Q3506" s="8">
        <v>8.25</v>
      </c>
      <c r="R3506" s="8">
        <v>33.75</v>
      </c>
      <c r="S3506" s="8">
        <v>28</v>
      </c>
      <c r="T3506" s="8">
        <v>5.75</v>
      </c>
      <c r="U3506">
        <v>0</v>
      </c>
      <c r="V3506" s="8">
        <v>0</v>
      </c>
      <c r="W3506" s="8">
        <v>0</v>
      </c>
      <c r="X3506" s="8">
        <v>5.75</v>
      </c>
    </row>
    <row r="3507" spans="1:24" x14ac:dyDescent="0.25">
      <c r="A3507" t="s">
        <v>3833</v>
      </c>
      <c r="B3507" s="1">
        <v>46253</v>
      </c>
      <c r="C3507" t="s">
        <v>91</v>
      </c>
      <c r="D3507" t="s">
        <v>92</v>
      </c>
      <c r="E3507" t="s">
        <v>27</v>
      </c>
      <c r="F3507" t="s">
        <v>37</v>
      </c>
      <c r="G3507" t="s">
        <v>29</v>
      </c>
      <c r="H3507" t="s">
        <v>30</v>
      </c>
      <c r="I3507" t="s">
        <v>127</v>
      </c>
      <c r="J3507" t="s">
        <v>128</v>
      </c>
      <c r="K3507" t="s">
        <v>33</v>
      </c>
      <c r="L3507" s="8">
        <v>7.2</v>
      </c>
      <c r="M3507" s="8">
        <v>3.6</v>
      </c>
      <c r="N3507">
        <v>14</v>
      </c>
      <c r="O3507" s="8">
        <v>100.8</v>
      </c>
      <c r="P3507" s="14">
        <v>7.9000000000000008E-3</v>
      </c>
      <c r="Q3507" s="8">
        <v>0.8</v>
      </c>
      <c r="R3507" s="8">
        <v>100</v>
      </c>
      <c r="S3507" s="8">
        <v>50.4</v>
      </c>
      <c r="T3507" s="8">
        <v>49.6</v>
      </c>
      <c r="U3507">
        <v>0</v>
      </c>
      <c r="V3507" s="8">
        <v>0</v>
      </c>
      <c r="W3507" s="8">
        <v>0</v>
      </c>
      <c r="X3507" s="8">
        <v>49.6</v>
      </c>
    </row>
    <row r="3508" spans="1:24" x14ac:dyDescent="0.25">
      <c r="A3508" t="s">
        <v>3834</v>
      </c>
      <c r="B3508" s="1">
        <v>45429</v>
      </c>
      <c r="C3508" t="s">
        <v>288</v>
      </c>
      <c r="D3508" t="s">
        <v>289</v>
      </c>
      <c r="E3508" t="s">
        <v>27</v>
      </c>
      <c r="F3508" t="s">
        <v>46</v>
      </c>
      <c r="G3508" t="s">
        <v>29</v>
      </c>
      <c r="H3508" t="s">
        <v>30</v>
      </c>
      <c r="I3508" t="s">
        <v>74</v>
      </c>
      <c r="J3508" t="s">
        <v>75</v>
      </c>
      <c r="K3508" t="s">
        <v>49</v>
      </c>
      <c r="L3508" s="8">
        <v>11</v>
      </c>
      <c r="M3508" s="8">
        <v>6.8</v>
      </c>
      <c r="N3508">
        <v>63</v>
      </c>
      <c r="O3508" s="8">
        <v>693</v>
      </c>
      <c r="P3508" s="14">
        <v>0.10630000000000001</v>
      </c>
      <c r="Q3508" s="8">
        <v>73.67</v>
      </c>
      <c r="R3508" s="8">
        <v>619.33000000000004</v>
      </c>
      <c r="S3508" s="8">
        <v>428.4</v>
      </c>
      <c r="T3508" s="8">
        <v>190.93</v>
      </c>
      <c r="U3508">
        <v>18</v>
      </c>
      <c r="V3508" s="8">
        <v>176.95</v>
      </c>
      <c r="W3508" s="8">
        <v>131.4</v>
      </c>
      <c r="X3508" s="8">
        <v>59.53</v>
      </c>
    </row>
    <row r="3509" spans="1:24" x14ac:dyDescent="0.25">
      <c r="A3509" t="s">
        <v>3835</v>
      </c>
      <c r="B3509" s="1">
        <v>46163</v>
      </c>
      <c r="C3509" t="s">
        <v>345</v>
      </c>
      <c r="D3509" t="s">
        <v>346</v>
      </c>
      <c r="E3509" t="s">
        <v>71</v>
      </c>
      <c r="F3509" t="s">
        <v>28</v>
      </c>
      <c r="G3509" t="s">
        <v>72</v>
      </c>
      <c r="H3509" t="s">
        <v>73</v>
      </c>
      <c r="I3509" t="s">
        <v>40</v>
      </c>
      <c r="J3509" t="s">
        <v>41</v>
      </c>
      <c r="K3509" t="s">
        <v>42</v>
      </c>
      <c r="L3509" s="8">
        <v>14.5</v>
      </c>
      <c r="M3509" s="8">
        <v>4.2</v>
      </c>
      <c r="N3509">
        <v>117</v>
      </c>
      <c r="O3509" s="8">
        <v>1696.5</v>
      </c>
      <c r="P3509" s="14">
        <v>7.5999999999999998E-2</v>
      </c>
      <c r="Q3509" s="8">
        <v>128.93</v>
      </c>
      <c r="R3509" s="8">
        <v>1567.57</v>
      </c>
      <c r="S3509" s="8">
        <v>491.4</v>
      </c>
      <c r="T3509" s="8">
        <v>1076.17</v>
      </c>
      <c r="U3509">
        <v>0</v>
      </c>
      <c r="V3509" s="8">
        <v>0</v>
      </c>
      <c r="W3509" s="8">
        <v>0</v>
      </c>
      <c r="X3509" s="8">
        <v>1076.17</v>
      </c>
    </row>
    <row r="3510" spans="1:24" x14ac:dyDescent="0.25">
      <c r="A3510" t="s">
        <v>3836</v>
      </c>
      <c r="B3510" s="1">
        <v>45808</v>
      </c>
      <c r="C3510" t="s">
        <v>400</v>
      </c>
      <c r="D3510" t="s">
        <v>401</v>
      </c>
      <c r="E3510" t="s">
        <v>27</v>
      </c>
      <c r="F3510" t="s">
        <v>28</v>
      </c>
      <c r="G3510" t="s">
        <v>38</v>
      </c>
      <c r="H3510" t="s">
        <v>39</v>
      </c>
      <c r="I3510" t="s">
        <v>144</v>
      </c>
      <c r="J3510" t="s">
        <v>145</v>
      </c>
      <c r="K3510" t="s">
        <v>33</v>
      </c>
      <c r="L3510" s="8">
        <v>12</v>
      </c>
      <c r="M3510" s="8">
        <v>6.5</v>
      </c>
      <c r="N3510">
        <v>36</v>
      </c>
      <c r="O3510" s="8">
        <v>432</v>
      </c>
      <c r="P3510" s="14">
        <v>0.129</v>
      </c>
      <c r="Q3510" s="8">
        <v>55.73</v>
      </c>
      <c r="R3510" s="8">
        <v>376.27</v>
      </c>
      <c r="S3510" s="8">
        <v>234</v>
      </c>
      <c r="T3510" s="8">
        <v>142.27000000000001</v>
      </c>
      <c r="U3510">
        <v>0</v>
      </c>
      <c r="V3510" s="8">
        <v>0</v>
      </c>
      <c r="W3510" s="8">
        <v>0</v>
      </c>
      <c r="X3510" s="8">
        <v>142.27000000000001</v>
      </c>
    </row>
    <row r="3511" spans="1:24" x14ac:dyDescent="0.25">
      <c r="A3511" t="s">
        <v>3837</v>
      </c>
      <c r="B3511" s="1">
        <v>45771</v>
      </c>
      <c r="C3511" t="s">
        <v>266</v>
      </c>
      <c r="D3511" t="s">
        <v>267</v>
      </c>
      <c r="E3511" t="s">
        <v>53</v>
      </c>
      <c r="F3511" t="s">
        <v>54</v>
      </c>
      <c r="G3511" t="s">
        <v>55</v>
      </c>
      <c r="H3511" t="s">
        <v>56</v>
      </c>
      <c r="I3511" t="s">
        <v>127</v>
      </c>
      <c r="J3511" t="s">
        <v>128</v>
      </c>
      <c r="K3511" t="s">
        <v>33</v>
      </c>
      <c r="L3511" s="8">
        <v>7.2</v>
      </c>
      <c r="M3511" s="8">
        <v>3.6</v>
      </c>
      <c r="N3511">
        <v>68</v>
      </c>
      <c r="O3511" s="8">
        <v>489.6</v>
      </c>
      <c r="P3511" s="14">
        <v>1.5699999999999999E-2</v>
      </c>
      <c r="Q3511" s="8">
        <v>7.69</v>
      </c>
      <c r="R3511" s="8">
        <v>481.91</v>
      </c>
      <c r="S3511" s="8">
        <v>244.8</v>
      </c>
      <c r="T3511" s="8">
        <v>237.11</v>
      </c>
      <c r="U3511">
        <v>0</v>
      </c>
      <c r="V3511" s="8">
        <v>0</v>
      </c>
      <c r="W3511" s="8">
        <v>0</v>
      </c>
      <c r="X3511" s="8">
        <v>237.11</v>
      </c>
    </row>
    <row r="3512" spans="1:24" x14ac:dyDescent="0.25">
      <c r="A3512" t="s">
        <v>3838</v>
      </c>
      <c r="B3512" s="1">
        <v>45571</v>
      </c>
      <c r="C3512" t="s">
        <v>154</v>
      </c>
      <c r="D3512" t="s">
        <v>155</v>
      </c>
      <c r="E3512" t="s">
        <v>150</v>
      </c>
      <c r="F3512" t="s">
        <v>46</v>
      </c>
      <c r="G3512" t="s">
        <v>151</v>
      </c>
      <c r="H3512" t="s">
        <v>152</v>
      </c>
      <c r="I3512" t="s">
        <v>130</v>
      </c>
      <c r="J3512" t="s">
        <v>131</v>
      </c>
      <c r="K3512" t="s">
        <v>42</v>
      </c>
      <c r="L3512" s="8">
        <v>4.8</v>
      </c>
      <c r="M3512" s="8">
        <v>1.4</v>
      </c>
      <c r="N3512">
        <v>10</v>
      </c>
      <c r="O3512" s="8">
        <v>48</v>
      </c>
      <c r="P3512" s="14">
        <v>0.21590000000000001</v>
      </c>
      <c r="Q3512" s="8">
        <v>10.36</v>
      </c>
      <c r="R3512" s="8">
        <v>37.64</v>
      </c>
      <c r="S3512" s="8">
        <v>14</v>
      </c>
      <c r="T3512" s="8">
        <v>23.64</v>
      </c>
      <c r="U3512">
        <v>0</v>
      </c>
      <c r="V3512" s="8">
        <v>0</v>
      </c>
      <c r="W3512" s="8">
        <v>0</v>
      </c>
      <c r="X3512" s="8">
        <v>23.64</v>
      </c>
    </row>
    <row r="3513" spans="1:24" x14ac:dyDescent="0.25">
      <c r="A3513" t="s">
        <v>3839</v>
      </c>
      <c r="B3513" s="1">
        <v>45489</v>
      </c>
      <c r="C3513" t="s">
        <v>285</v>
      </c>
      <c r="D3513" t="s">
        <v>286</v>
      </c>
      <c r="E3513" t="s">
        <v>27</v>
      </c>
      <c r="F3513" t="s">
        <v>89</v>
      </c>
      <c r="G3513" t="s">
        <v>29</v>
      </c>
      <c r="H3513" t="s">
        <v>30</v>
      </c>
      <c r="I3513" t="s">
        <v>130</v>
      </c>
      <c r="J3513" t="s">
        <v>131</v>
      </c>
      <c r="K3513" t="s">
        <v>42</v>
      </c>
      <c r="L3513" s="8">
        <v>4.8</v>
      </c>
      <c r="M3513" s="8">
        <v>1.4</v>
      </c>
      <c r="N3513">
        <v>236</v>
      </c>
      <c r="O3513" s="8">
        <v>1132.8</v>
      </c>
      <c r="P3513" s="14">
        <v>0.1288</v>
      </c>
      <c r="Q3513" s="8">
        <v>145.9</v>
      </c>
      <c r="R3513" s="8">
        <v>986.9</v>
      </c>
      <c r="S3513" s="8">
        <v>330.4</v>
      </c>
      <c r="T3513" s="8">
        <v>656.5</v>
      </c>
      <c r="U3513">
        <v>0</v>
      </c>
      <c r="V3513" s="8">
        <v>0</v>
      </c>
      <c r="W3513" s="8">
        <v>0</v>
      </c>
      <c r="X3513" s="8">
        <v>656.5</v>
      </c>
    </row>
    <row r="3514" spans="1:24" x14ac:dyDescent="0.25">
      <c r="A3514" t="s">
        <v>3840</v>
      </c>
      <c r="B3514" s="1">
        <v>46120</v>
      </c>
      <c r="C3514" t="s">
        <v>615</v>
      </c>
      <c r="D3514" t="s">
        <v>616</v>
      </c>
      <c r="E3514" t="s">
        <v>150</v>
      </c>
      <c r="F3514" t="s">
        <v>89</v>
      </c>
      <c r="G3514" t="s">
        <v>151</v>
      </c>
      <c r="H3514" t="s">
        <v>152</v>
      </c>
      <c r="I3514" t="s">
        <v>122</v>
      </c>
      <c r="J3514" t="s">
        <v>123</v>
      </c>
      <c r="K3514" t="s">
        <v>59</v>
      </c>
      <c r="L3514" s="8">
        <v>5.5</v>
      </c>
      <c r="M3514" s="8">
        <v>3.8</v>
      </c>
      <c r="N3514">
        <v>199</v>
      </c>
      <c r="O3514" s="8">
        <v>1094.5</v>
      </c>
      <c r="P3514" s="14">
        <v>4.9599999999999998E-2</v>
      </c>
      <c r="Q3514" s="8">
        <v>54.29</v>
      </c>
      <c r="R3514" s="8">
        <v>1040.21</v>
      </c>
      <c r="S3514" s="8">
        <v>756.2</v>
      </c>
      <c r="T3514" s="8">
        <v>284.01</v>
      </c>
      <c r="U3514">
        <v>0</v>
      </c>
      <c r="V3514" s="8">
        <v>0</v>
      </c>
      <c r="W3514" s="8">
        <v>0</v>
      </c>
      <c r="X3514" s="8">
        <v>284.01</v>
      </c>
    </row>
    <row r="3515" spans="1:24" x14ac:dyDescent="0.25">
      <c r="A3515" t="s">
        <v>3841</v>
      </c>
      <c r="B3515" s="1">
        <v>45407</v>
      </c>
      <c r="C3515" t="s">
        <v>671</v>
      </c>
      <c r="D3515" t="s">
        <v>672</v>
      </c>
      <c r="E3515" t="s">
        <v>27</v>
      </c>
      <c r="F3515" t="s">
        <v>89</v>
      </c>
      <c r="G3515" t="s">
        <v>29</v>
      </c>
      <c r="H3515" t="s">
        <v>30</v>
      </c>
      <c r="I3515" t="s">
        <v>99</v>
      </c>
      <c r="J3515" t="s">
        <v>100</v>
      </c>
      <c r="K3515" t="s">
        <v>49</v>
      </c>
      <c r="L3515" s="8">
        <v>3.8</v>
      </c>
      <c r="M3515" s="8">
        <v>2.6</v>
      </c>
      <c r="N3515">
        <v>116</v>
      </c>
      <c r="O3515" s="8">
        <v>440.8</v>
      </c>
      <c r="P3515" s="14">
        <v>7.8399999999999997E-2</v>
      </c>
      <c r="Q3515" s="8">
        <v>34.56</v>
      </c>
      <c r="R3515" s="8">
        <v>406.24</v>
      </c>
      <c r="S3515" s="8">
        <v>301.60000000000002</v>
      </c>
      <c r="T3515" s="8">
        <v>104.64</v>
      </c>
      <c r="U3515">
        <v>0</v>
      </c>
      <c r="V3515" s="8">
        <v>0</v>
      </c>
      <c r="W3515" s="8">
        <v>0</v>
      </c>
      <c r="X3515" s="8">
        <v>104.64</v>
      </c>
    </row>
    <row r="3516" spans="1:24" x14ac:dyDescent="0.25">
      <c r="A3516" t="s">
        <v>3842</v>
      </c>
      <c r="B3516" s="1">
        <v>45630</v>
      </c>
      <c r="C3516" t="s">
        <v>357</v>
      </c>
      <c r="D3516" t="s">
        <v>358</v>
      </c>
      <c r="E3516" t="s">
        <v>27</v>
      </c>
      <c r="F3516" t="s">
        <v>46</v>
      </c>
      <c r="G3516" t="s">
        <v>29</v>
      </c>
      <c r="H3516" t="s">
        <v>30</v>
      </c>
      <c r="I3516" t="s">
        <v>156</v>
      </c>
      <c r="J3516" t="s">
        <v>157</v>
      </c>
      <c r="K3516" t="s">
        <v>42</v>
      </c>
      <c r="L3516" s="8">
        <v>6.2</v>
      </c>
      <c r="M3516" s="8">
        <v>1.9</v>
      </c>
      <c r="N3516">
        <v>57</v>
      </c>
      <c r="O3516" s="8">
        <v>353.4</v>
      </c>
      <c r="P3516" s="14">
        <v>5.0700000000000002E-2</v>
      </c>
      <c r="Q3516" s="8">
        <v>17.920000000000002</v>
      </c>
      <c r="R3516" s="8">
        <v>335.48</v>
      </c>
      <c r="S3516" s="8">
        <v>108.3</v>
      </c>
      <c r="T3516" s="8">
        <v>227.18</v>
      </c>
      <c r="U3516">
        <v>0</v>
      </c>
      <c r="V3516" s="8">
        <v>0</v>
      </c>
      <c r="W3516" s="8">
        <v>0</v>
      </c>
      <c r="X3516" s="8">
        <v>227.18</v>
      </c>
    </row>
    <row r="3517" spans="1:24" x14ac:dyDescent="0.25">
      <c r="A3517" t="s">
        <v>3843</v>
      </c>
      <c r="B3517" s="1">
        <v>45458</v>
      </c>
      <c r="C3517" t="s">
        <v>763</v>
      </c>
      <c r="D3517" t="s">
        <v>764</v>
      </c>
      <c r="E3517" t="s">
        <v>71</v>
      </c>
      <c r="F3517" t="s">
        <v>46</v>
      </c>
      <c r="G3517" t="s">
        <v>165</v>
      </c>
      <c r="H3517" t="s">
        <v>166</v>
      </c>
      <c r="I3517" t="s">
        <v>112</v>
      </c>
      <c r="J3517" t="s">
        <v>113</v>
      </c>
      <c r="K3517" t="s">
        <v>42</v>
      </c>
      <c r="L3517" s="8">
        <v>8.5</v>
      </c>
      <c r="M3517" s="8">
        <v>2.8</v>
      </c>
      <c r="N3517">
        <v>17</v>
      </c>
      <c r="O3517" s="8">
        <v>144.5</v>
      </c>
      <c r="P3517" s="14">
        <v>3.6999999999999998E-2</v>
      </c>
      <c r="Q3517" s="8">
        <v>5.35</v>
      </c>
      <c r="R3517" s="8">
        <v>139.15</v>
      </c>
      <c r="S3517" s="8">
        <v>47.6</v>
      </c>
      <c r="T3517" s="8">
        <v>91.55</v>
      </c>
      <c r="U3517">
        <v>0</v>
      </c>
      <c r="V3517" s="8">
        <v>0</v>
      </c>
      <c r="W3517" s="8">
        <v>0</v>
      </c>
      <c r="X3517" s="8">
        <v>91.55</v>
      </c>
    </row>
    <row r="3518" spans="1:24" x14ac:dyDescent="0.25">
      <c r="A3518" t="s">
        <v>3844</v>
      </c>
      <c r="B3518" s="1">
        <v>46040</v>
      </c>
      <c r="C3518" t="s">
        <v>609</v>
      </c>
      <c r="D3518" t="s">
        <v>610</v>
      </c>
      <c r="E3518" t="s">
        <v>63</v>
      </c>
      <c r="F3518" t="s">
        <v>37</v>
      </c>
      <c r="G3518" t="s">
        <v>79</v>
      </c>
      <c r="H3518" t="s">
        <v>80</v>
      </c>
      <c r="I3518" t="s">
        <v>31</v>
      </c>
      <c r="J3518" t="s">
        <v>32</v>
      </c>
      <c r="K3518" t="s">
        <v>33</v>
      </c>
      <c r="L3518" s="8">
        <v>5.8</v>
      </c>
      <c r="M3518" s="8">
        <v>2.7</v>
      </c>
      <c r="N3518">
        <v>24</v>
      </c>
      <c r="O3518" s="8">
        <v>139.19999999999999</v>
      </c>
      <c r="P3518" s="14">
        <v>3.2599999999999997E-2</v>
      </c>
      <c r="Q3518" s="8">
        <v>4.54</v>
      </c>
      <c r="R3518" s="8">
        <v>134.66</v>
      </c>
      <c r="S3518" s="8">
        <v>64.8</v>
      </c>
      <c r="T3518" s="8">
        <v>69.86</v>
      </c>
      <c r="U3518">
        <v>0</v>
      </c>
      <c r="V3518" s="8">
        <v>0</v>
      </c>
      <c r="W3518" s="8">
        <v>0</v>
      </c>
      <c r="X3518" s="8">
        <v>69.86</v>
      </c>
    </row>
    <row r="3519" spans="1:24" x14ac:dyDescent="0.25">
      <c r="A3519" t="s">
        <v>3845</v>
      </c>
      <c r="B3519" s="1">
        <v>45761</v>
      </c>
      <c r="C3519" t="s">
        <v>584</v>
      </c>
      <c r="D3519" t="s">
        <v>585</v>
      </c>
      <c r="E3519" t="s">
        <v>27</v>
      </c>
      <c r="F3519" t="s">
        <v>37</v>
      </c>
      <c r="G3519" t="s">
        <v>38</v>
      </c>
      <c r="H3519" t="s">
        <v>39</v>
      </c>
      <c r="I3519" t="s">
        <v>130</v>
      </c>
      <c r="J3519" t="s">
        <v>131</v>
      </c>
      <c r="K3519" t="s">
        <v>42</v>
      </c>
      <c r="L3519" s="8">
        <v>4.8</v>
      </c>
      <c r="M3519" s="8">
        <v>1.4</v>
      </c>
      <c r="N3519">
        <v>7</v>
      </c>
      <c r="O3519" s="8">
        <v>33.6</v>
      </c>
      <c r="P3519" s="14">
        <v>1.09E-2</v>
      </c>
      <c r="Q3519" s="8">
        <v>0.37</v>
      </c>
      <c r="R3519" s="8">
        <v>33.229999999999997</v>
      </c>
      <c r="S3519" s="8">
        <v>9.8000000000000007</v>
      </c>
      <c r="T3519" s="8">
        <v>23.43</v>
      </c>
      <c r="U3519">
        <v>0</v>
      </c>
      <c r="V3519" s="8">
        <v>0</v>
      </c>
      <c r="W3519" s="8">
        <v>0</v>
      </c>
      <c r="X3519" s="8">
        <v>23.43</v>
      </c>
    </row>
    <row r="3520" spans="1:24" x14ac:dyDescent="0.25">
      <c r="A3520" t="s">
        <v>3846</v>
      </c>
      <c r="B3520" s="1">
        <v>45955</v>
      </c>
      <c r="C3520" t="s">
        <v>148</v>
      </c>
      <c r="D3520" t="s">
        <v>149</v>
      </c>
      <c r="E3520" t="s">
        <v>150</v>
      </c>
      <c r="F3520" t="s">
        <v>37</v>
      </c>
      <c r="G3520" t="s">
        <v>151</v>
      </c>
      <c r="H3520" t="s">
        <v>152</v>
      </c>
      <c r="I3520" t="s">
        <v>144</v>
      </c>
      <c r="J3520" t="s">
        <v>145</v>
      </c>
      <c r="K3520" t="s">
        <v>33</v>
      </c>
      <c r="L3520" s="8">
        <v>12</v>
      </c>
      <c r="M3520" s="8">
        <v>6.5</v>
      </c>
      <c r="N3520">
        <v>5</v>
      </c>
      <c r="O3520" s="8">
        <v>60</v>
      </c>
      <c r="P3520" s="14">
        <v>1.95E-2</v>
      </c>
      <c r="Q3520" s="8">
        <v>1.17</v>
      </c>
      <c r="R3520" s="8">
        <v>58.83</v>
      </c>
      <c r="S3520" s="8">
        <v>32.5</v>
      </c>
      <c r="T3520" s="8">
        <v>26.33</v>
      </c>
      <c r="U3520">
        <v>0</v>
      </c>
      <c r="V3520" s="8">
        <v>0</v>
      </c>
      <c r="W3520" s="8">
        <v>0</v>
      </c>
      <c r="X3520" s="8">
        <v>26.33</v>
      </c>
    </row>
    <row r="3521" spans="1:24" x14ac:dyDescent="0.25">
      <c r="A3521" t="s">
        <v>3847</v>
      </c>
      <c r="B3521" s="1">
        <v>45555</v>
      </c>
      <c r="C3521" t="s">
        <v>508</v>
      </c>
      <c r="D3521" t="s">
        <v>509</v>
      </c>
      <c r="E3521" t="s">
        <v>27</v>
      </c>
      <c r="F3521" t="s">
        <v>89</v>
      </c>
      <c r="G3521" t="s">
        <v>29</v>
      </c>
      <c r="H3521" t="s">
        <v>30</v>
      </c>
      <c r="I3521" t="s">
        <v>66</v>
      </c>
      <c r="J3521" t="s">
        <v>67</v>
      </c>
      <c r="K3521" t="s">
        <v>33</v>
      </c>
      <c r="L3521" s="8">
        <v>4.5</v>
      </c>
      <c r="M3521" s="8">
        <v>2.1</v>
      </c>
      <c r="N3521">
        <v>693</v>
      </c>
      <c r="O3521" s="8">
        <v>3118.5</v>
      </c>
      <c r="P3521" s="14">
        <v>0.17280000000000001</v>
      </c>
      <c r="Q3521" s="8">
        <v>538.88</v>
      </c>
      <c r="R3521" s="8">
        <v>2579.62</v>
      </c>
      <c r="S3521" s="8">
        <v>1455.3</v>
      </c>
      <c r="T3521" s="8">
        <v>1124.32</v>
      </c>
      <c r="U3521">
        <v>0</v>
      </c>
      <c r="V3521" s="8">
        <v>0</v>
      </c>
      <c r="W3521" s="8">
        <v>0</v>
      </c>
      <c r="X3521" s="8">
        <v>1124.32</v>
      </c>
    </row>
    <row r="3522" spans="1:24" x14ac:dyDescent="0.25">
      <c r="A3522" t="s">
        <v>3848</v>
      </c>
      <c r="B3522" s="1">
        <v>46027</v>
      </c>
      <c r="C3522" t="s">
        <v>211</v>
      </c>
      <c r="D3522" t="s">
        <v>212</v>
      </c>
      <c r="E3522" t="s">
        <v>27</v>
      </c>
      <c r="F3522" t="s">
        <v>37</v>
      </c>
      <c r="G3522" t="s">
        <v>29</v>
      </c>
      <c r="H3522" t="s">
        <v>30</v>
      </c>
      <c r="I3522" t="s">
        <v>84</v>
      </c>
      <c r="J3522" t="s">
        <v>85</v>
      </c>
      <c r="K3522" t="s">
        <v>42</v>
      </c>
      <c r="L3522" s="8">
        <v>9.9</v>
      </c>
      <c r="M3522" s="8">
        <v>3.1</v>
      </c>
      <c r="N3522">
        <v>38</v>
      </c>
      <c r="O3522" s="8">
        <v>376.2</v>
      </c>
      <c r="P3522" s="14">
        <v>8.0000000000000004E-4</v>
      </c>
      <c r="Q3522" s="8">
        <v>0.3</v>
      </c>
      <c r="R3522" s="8">
        <v>375.9</v>
      </c>
      <c r="S3522" s="8">
        <v>117.8</v>
      </c>
      <c r="T3522" s="8">
        <v>258.10000000000002</v>
      </c>
      <c r="U3522">
        <v>0</v>
      </c>
      <c r="V3522" s="8">
        <v>0</v>
      </c>
      <c r="W3522" s="8">
        <v>0</v>
      </c>
      <c r="X3522" s="8">
        <v>258.10000000000002</v>
      </c>
    </row>
    <row r="3523" spans="1:24" x14ac:dyDescent="0.25">
      <c r="A3523" t="s">
        <v>3849</v>
      </c>
      <c r="B3523" s="1">
        <v>45482</v>
      </c>
      <c r="C3523" t="s">
        <v>642</v>
      </c>
      <c r="D3523" t="s">
        <v>643</v>
      </c>
      <c r="E3523" t="s">
        <v>71</v>
      </c>
      <c r="F3523" t="s">
        <v>54</v>
      </c>
      <c r="G3523" t="s">
        <v>165</v>
      </c>
      <c r="H3523" t="s">
        <v>166</v>
      </c>
      <c r="I3523" t="s">
        <v>47</v>
      </c>
      <c r="J3523" t="s">
        <v>48</v>
      </c>
      <c r="K3523" t="s">
        <v>49</v>
      </c>
      <c r="L3523" s="8">
        <v>5</v>
      </c>
      <c r="M3523" s="8">
        <v>3.2</v>
      </c>
      <c r="N3523">
        <v>32</v>
      </c>
      <c r="O3523" s="8">
        <v>160</v>
      </c>
      <c r="P3523" s="14">
        <v>5.1999999999999998E-3</v>
      </c>
      <c r="Q3523" s="8">
        <v>0.83</v>
      </c>
      <c r="R3523" s="8">
        <v>159.16999999999999</v>
      </c>
      <c r="S3523" s="8">
        <v>102.4</v>
      </c>
      <c r="T3523" s="8">
        <v>56.77</v>
      </c>
      <c r="U3523">
        <v>0</v>
      </c>
      <c r="V3523" s="8">
        <v>0</v>
      </c>
      <c r="W3523" s="8">
        <v>0</v>
      </c>
      <c r="X3523" s="8">
        <v>56.77</v>
      </c>
    </row>
    <row r="3524" spans="1:24" x14ac:dyDescent="0.25">
      <c r="A3524" t="s">
        <v>3850</v>
      </c>
      <c r="B3524" s="1">
        <v>45306</v>
      </c>
      <c r="C3524" t="s">
        <v>232</v>
      </c>
      <c r="D3524" t="s">
        <v>233</v>
      </c>
      <c r="E3524" t="s">
        <v>27</v>
      </c>
      <c r="F3524" t="s">
        <v>89</v>
      </c>
      <c r="G3524" t="s">
        <v>38</v>
      </c>
      <c r="H3524" t="s">
        <v>39</v>
      </c>
      <c r="I3524" t="s">
        <v>130</v>
      </c>
      <c r="J3524" t="s">
        <v>131</v>
      </c>
      <c r="K3524" t="s">
        <v>42</v>
      </c>
      <c r="L3524" s="8">
        <v>4.8</v>
      </c>
      <c r="M3524" s="8">
        <v>1.4</v>
      </c>
      <c r="N3524">
        <v>23</v>
      </c>
      <c r="O3524" s="8">
        <v>110.4</v>
      </c>
      <c r="P3524" s="14">
        <v>0.13830000000000001</v>
      </c>
      <c r="Q3524" s="8">
        <v>15.27</v>
      </c>
      <c r="R3524" s="8">
        <v>95.13</v>
      </c>
      <c r="S3524" s="8">
        <v>32.200000000000003</v>
      </c>
      <c r="T3524" s="8">
        <v>62.93</v>
      </c>
      <c r="U3524">
        <v>0</v>
      </c>
      <c r="V3524" s="8">
        <v>0</v>
      </c>
      <c r="W3524" s="8">
        <v>0</v>
      </c>
      <c r="X3524" s="8">
        <v>62.93</v>
      </c>
    </row>
    <row r="3525" spans="1:24" x14ac:dyDescent="0.25">
      <c r="A3525" t="s">
        <v>3851</v>
      </c>
      <c r="B3525" s="1">
        <v>46046</v>
      </c>
      <c r="C3525" t="s">
        <v>232</v>
      </c>
      <c r="D3525" t="s">
        <v>233</v>
      </c>
      <c r="E3525" t="s">
        <v>27</v>
      </c>
      <c r="F3525" t="s">
        <v>89</v>
      </c>
      <c r="G3525" t="s">
        <v>38</v>
      </c>
      <c r="H3525" t="s">
        <v>39</v>
      </c>
      <c r="I3525" t="s">
        <v>31</v>
      </c>
      <c r="J3525" t="s">
        <v>32</v>
      </c>
      <c r="K3525" t="s">
        <v>33</v>
      </c>
      <c r="L3525" s="8">
        <v>5.8</v>
      </c>
      <c r="M3525" s="8">
        <v>2.7</v>
      </c>
      <c r="N3525">
        <v>33</v>
      </c>
      <c r="O3525" s="8">
        <v>191.4</v>
      </c>
      <c r="P3525" s="14">
        <v>9.2999999999999999E-2</v>
      </c>
      <c r="Q3525" s="8">
        <v>17.8</v>
      </c>
      <c r="R3525" s="8">
        <v>173.6</v>
      </c>
      <c r="S3525" s="8">
        <v>89.1</v>
      </c>
      <c r="T3525" s="8">
        <v>84.5</v>
      </c>
      <c r="U3525">
        <v>0</v>
      </c>
      <c r="V3525" s="8">
        <v>0</v>
      </c>
      <c r="W3525" s="8">
        <v>0</v>
      </c>
      <c r="X3525" s="8">
        <v>84.5</v>
      </c>
    </row>
    <row r="3526" spans="1:24" x14ac:dyDescent="0.25">
      <c r="A3526" t="s">
        <v>3852</v>
      </c>
      <c r="B3526" s="1">
        <v>45637</v>
      </c>
      <c r="C3526" t="s">
        <v>154</v>
      </c>
      <c r="D3526" t="s">
        <v>155</v>
      </c>
      <c r="E3526" t="s">
        <v>150</v>
      </c>
      <c r="F3526" t="s">
        <v>46</v>
      </c>
      <c r="G3526" t="s">
        <v>151</v>
      </c>
      <c r="H3526" t="s">
        <v>152</v>
      </c>
      <c r="I3526" t="s">
        <v>130</v>
      </c>
      <c r="J3526" t="s">
        <v>131</v>
      </c>
      <c r="K3526" t="s">
        <v>42</v>
      </c>
      <c r="L3526" s="8">
        <v>4.8</v>
      </c>
      <c r="M3526" s="8">
        <v>1.4</v>
      </c>
      <c r="N3526">
        <v>5</v>
      </c>
      <c r="O3526" s="8">
        <v>24</v>
      </c>
      <c r="P3526" s="14">
        <v>8.2500000000000004E-2</v>
      </c>
      <c r="Q3526" s="8">
        <v>1.98</v>
      </c>
      <c r="R3526" s="8">
        <v>22.02</v>
      </c>
      <c r="S3526" s="8">
        <v>7</v>
      </c>
      <c r="T3526" s="8">
        <v>15.02</v>
      </c>
      <c r="U3526">
        <v>0</v>
      </c>
      <c r="V3526" s="8">
        <v>0</v>
      </c>
      <c r="W3526" s="8">
        <v>0</v>
      </c>
      <c r="X3526" s="8">
        <v>15.02</v>
      </c>
    </row>
    <row r="3527" spans="1:24" x14ac:dyDescent="0.25">
      <c r="A3527" t="s">
        <v>3853</v>
      </c>
      <c r="B3527" s="1">
        <v>46101</v>
      </c>
      <c r="C3527" t="s">
        <v>102</v>
      </c>
      <c r="D3527" t="s">
        <v>103</v>
      </c>
      <c r="E3527" t="s">
        <v>27</v>
      </c>
      <c r="F3527" t="s">
        <v>54</v>
      </c>
      <c r="G3527" t="s">
        <v>38</v>
      </c>
      <c r="H3527" t="s">
        <v>39</v>
      </c>
      <c r="I3527" t="s">
        <v>84</v>
      </c>
      <c r="J3527" t="s">
        <v>85</v>
      </c>
      <c r="K3527" t="s">
        <v>42</v>
      </c>
      <c r="L3527" s="8">
        <v>9.9</v>
      </c>
      <c r="M3527" s="8">
        <v>3.1</v>
      </c>
      <c r="N3527">
        <v>65</v>
      </c>
      <c r="O3527" s="8">
        <v>643.5</v>
      </c>
      <c r="P3527" s="14">
        <v>4.4000000000000003E-3</v>
      </c>
      <c r="Q3527" s="8">
        <v>2.83</v>
      </c>
      <c r="R3527" s="8">
        <v>640.66999999999996</v>
      </c>
      <c r="S3527" s="8">
        <v>201.5</v>
      </c>
      <c r="T3527" s="8">
        <v>439.17</v>
      </c>
      <c r="U3527">
        <v>0</v>
      </c>
      <c r="V3527" s="8">
        <v>0</v>
      </c>
      <c r="W3527" s="8">
        <v>0</v>
      </c>
      <c r="X3527" s="8">
        <v>439.17</v>
      </c>
    </row>
    <row r="3528" spans="1:24" x14ac:dyDescent="0.25">
      <c r="A3528" t="s">
        <v>3854</v>
      </c>
      <c r="B3528" s="1">
        <v>45594</v>
      </c>
      <c r="C3528" t="s">
        <v>94</v>
      </c>
      <c r="D3528" t="s">
        <v>95</v>
      </c>
      <c r="E3528" t="s">
        <v>53</v>
      </c>
      <c r="F3528" t="s">
        <v>46</v>
      </c>
      <c r="G3528" t="s">
        <v>55</v>
      </c>
      <c r="H3528" t="s">
        <v>56</v>
      </c>
      <c r="I3528" t="s">
        <v>156</v>
      </c>
      <c r="J3528" t="s">
        <v>157</v>
      </c>
      <c r="K3528" t="s">
        <v>42</v>
      </c>
      <c r="L3528" s="8">
        <v>6.2</v>
      </c>
      <c r="M3528" s="8">
        <v>1.9</v>
      </c>
      <c r="N3528">
        <v>20</v>
      </c>
      <c r="O3528" s="8">
        <v>124</v>
      </c>
      <c r="P3528" s="14">
        <v>0.13830000000000001</v>
      </c>
      <c r="Q3528" s="8">
        <v>17.149999999999999</v>
      </c>
      <c r="R3528" s="8">
        <v>106.85</v>
      </c>
      <c r="S3528" s="8">
        <v>38</v>
      </c>
      <c r="T3528" s="8">
        <v>68.849999999999994</v>
      </c>
      <c r="U3528">
        <v>0</v>
      </c>
      <c r="V3528" s="8">
        <v>0</v>
      </c>
      <c r="W3528" s="8">
        <v>0</v>
      </c>
      <c r="X3528" s="8">
        <v>68.849999999999994</v>
      </c>
    </row>
    <row r="3529" spans="1:24" x14ac:dyDescent="0.25">
      <c r="A3529" t="s">
        <v>3855</v>
      </c>
      <c r="B3529" s="1">
        <v>45873</v>
      </c>
      <c r="C3529" t="s">
        <v>69</v>
      </c>
      <c r="D3529" t="s">
        <v>70</v>
      </c>
      <c r="E3529" t="s">
        <v>71</v>
      </c>
      <c r="F3529" t="s">
        <v>37</v>
      </c>
      <c r="G3529" t="s">
        <v>72</v>
      </c>
      <c r="H3529" t="s">
        <v>73</v>
      </c>
      <c r="I3529" t="s">
        <v>185</v>
      </c>
      <c r="J3529" t="s">
        <v>186</v>
      </c>
      <c r="K3529" t="s">
        <v>59</v>
      </c>
      <c r="L3529" s="8">
        <v>4.9000000000000004</v>
      </c>
      <c r="M3529" s="8">
        <v>3.1</v>
      </c>
      <c r="N3529">
        <v>3</v>
      </c>
      <c r="O3529" s="8">
        <v>14.7</v>
      </c>
      <c r="P3529" s="14">
        <v>1.6999999999999999E-3</v>
      </c>
      <c r="Q3529" s="8">
        <v>0.02</v>
      </c>
      <c r="R3529" s="8">
        <v>14.68</v>
      </c>
      <c r="S3529" s="8">
        <v>9.3000000000000007</v>
      </c>
      <c r="T3529" s="8">
        <v>5.38</v>
      </c>
      <c r="U3529">
        <v>0</v>
      </c>
      <c r="V3529" s="8">
        <v>0</v>
      </c>
      <c r="W3529" s="8">
        <v>0</v>
      </c>
      <c r="X3529" s="8">
        <v>5.38</v>
      </c>
    </row>
    <row r="3530" spans="1:24" x14ac:dyDescent="0.25">
      <c r="A3530" t="s">
        <v>3856</v>
      </c>
      <c r="B3530" s="1">
        <v>45982</v>
      </c>
      <c r="C3530" t="s">
        <v>276</v>
      </c>
      <c r="D3530" t="s">
        <v>277</v>
      </c>
      <c r="E3530" t="s">
        <v>150</v>
      </c>
      <c r="F3530" t="s">
        <v>37</v>
      </c>
      <c r="G3530" t="s">
        <v>151</v>
      </c>
      <c r="H3530" t="s">
        <v>152</v>
      </c>
      <c r="I3530" t="s">
        <v>31</v>
      </c>
      <c r="J3530" t="s">
        <v>32</v>
      </c>
      <c r="K3530" t="s">
        <v>33</v>
      </c>
      <c r="L3530" s="8">
        <v>5.8</v>
      </c>
      <c r="M3530" s="8">
        <v>2.7</v>
      </c>
      <c r="N3530">
        <v>24</v>
      </c>
      <c r="O3530" s="8">
        <v>139.19999999999999</v>
      </c>
      <c r="P3530" s="14">
        <v>2.8299999999999999E-2</v>
      </c>
      <c r="Q3530" s="8">
        <v>3.94</v>
      </c>
      <c r="R3530" s="8">
        <v>135.26</v>
      </c>
      <c r="S3530" s="8">
        <v>64.8</v>
      </c>
      <c r="T3530" s="8">
        <v>70.459999999999994</v>
      </c>
      <c r="U3530">
        <v>0</v>
      </c>
      <c r="V3530" s="8">
        <v>0</v>
      </c>
      <c r="W3530" s="8">
        <v>0</v>
      </c>
      <c r="X3530" s="8">
        <v>70.459999999999994</v>
      </c>
    </row>
    <row r="3531" spans="1:24" x14ac:dyDescent="0.25">
      <c r="A3531" t="s">
        <v>3857</v>
      </c>
      <c r="B3531" s="1">
        <v>46067</v>
      </c>
      <c r="C3531" t="s">
        <v>279</v>
      </c>
      <c r="D3531" t="s">
        <v>280</v>
      </c>
      <c r="E3531" t="s">
        <v>53</v>
      </c>
      <c r="F3531" t="s">
        <v>54</v>
      </c>
      <c r="G3531" t="s">
        <v>55</v>
      </c>
      <c r="H3531" t="s">
        <v>56</v>
      </c>
      <c r="I3531" t="s">
        <v>112</v>
      </c>
      <c r="J3531" t="s">
        <v>113</v>
      </c>
      <c r="K3531" t="s">
        <v>42</v>
      </c>
      <c r="L3531" s="8">
        <v>8.5</v>
      </c>
      <c r="M3531" s="8">
        <v>2.8</v>
      </c>
      <c r="N3531">
        <v>40</v>
      </c>
      <c r="O3531" s="8">
        <v>340</v>
      </c>
      <c r="P3531" s="14">
        <v>3.3E-3</v>
      </c>
      <c r="Q3531" s="8">
        <v>1.1200000000000001</v>
      </c>
      <c r="R3531" s="8">
        <v>338.88</v>
      </c>
      <c r="S3531" s="8">
        <v>112</v>
      </c>
      <c r="T3531" s="8">
        <v>226.88</v>
      </c>
      <c r="U3531">
        <v>0</v>
      </c>
      <c r="V3531" s="8">
        <v>0</v>
      </c>
      <c r="W3531" s="8">
        <v>0</v>
      </c>
      <c r="X3531" s="8">
        <v>226.88</v>
      </c>
    </row>
    <row r="3532" spans="1:24" x14ac:dyDescent="0.25">
      <c r="A3532" t="s">
        <v>3858</v>
      </c>
      <c r="B3532" s="1">
        <v>45489</v>
      </c>
      <c r="C3532" t="s">
        <v>201</v>
      </c>
      <c r="D3532" t="s">
        <v>202</v>
      </c>
      <c r="E3532" t="s">
        <v>53</v>
      </c>
      <c r="F3532" t="s">
        <v>46</v>
      </c>
      <c r="G3532" t="s">
        <v>55</v>
      </c>
      <c r="H3532" t="s">
        <v>56</v>
      </c>
      <c r="I3532" t="s">
        <v>74</v>
      </c>
      <c r="J3532" t="s">
        <v>75</v>
      </c>
      <c r="K3532" t="s">
        <v>49</v>
      </c>
      <c r="L3532" s="8">
        <v>11</v>
      </c>
      <c r="M3532" s="8">
        <v>6.8</v>
      </c>
      <c r="N3532">
        <v>6</v>
      </c>
      <c r="O3532" s="8">
        <v>66</v>
      </c>
      <c r="P3532" s="14">
        <v>0.14149999999999999</v>
      </c>
      <c r="Q3532" s="8">
        <v>9.34</v>
      </c>
      <c r="R3532" s="8">
        <v>56.66</v>
      </c>
      <c r="S3532" s="8">
        <v>40.799999999999997</v>
      </c>
      <c r="T3532" s="8">
        <v>15.86</v>
      </c>
      <c r="U3532">
        <v>3</v>
      </c>
      <c r="V3532" s="8">
        <v>28.33</v>
      </c>
      <c r="W3532" s="8">
        <v>21.9</v>
      </c>
      <c r="X3532" s="8">
        <v>-6.04</v>
      </c>
    </row>
    <row r="3533" spans="1:24" x14ac:dyDescent="0.25">
      <c r="A3533" t="s">
        <v>3859</v>
      </c>
      <c r="B3533" s="1">
        <v>45471</v>
      </c>
      <c r="C3533" t="s">
        <v>357</v>
      </c>
      <c r="D3533" t="s">
        <v>358</v>
      </c>
      <c r="E3533" t="s">
        <v>27</v>
      </c>
      <c r="F3533" t="s">
        <v>46</v>
      </c>
      <c r="G3533" t="s">
        <v>38</v>
      </c>
      <c r="H3533" t="s">
        <v>39</v>
      </c>
      <c r="I3533" t="s">
        <v>117</v>
      </c>
      <c r="J3533" t="s">
        <v>118</v>
      </c>
      <c r="K3533" t="s">
        <v>59</v>
      </c>
      <c r="L3533" s="8">
        <v>6</v>
      </c>
      <c r="M3533" s="8">
        <v>4.2</v>
      </c>
      <c r="N3533">
        <v>26</v>
      </c>
      <c r="O3533" s="8">
        <v>156</v>
      </c>
      <c r="P3533" s="14">
        <v>0.28599999999999998</v>
      </c>
      <c r="Q3533" s="8">
        <v>44.62</v>
      </c>
      <c r="R3533" s="8">
        <v>111.38</v>
      </c>
      <c r="S3533" s="8">
        <v>109.2</v>
      </c>
      <c r="T3533" s="8">
        <v>2.1800000000000002</v>
      </c>
      <c r="U3533">
        <v>4</v>
      </c>
      <c r="V3533" s="8">
        <v>17.14</v>
      </c>
      <c r="W3533" s="8">
        <v>18.8</v>
      </c>
      <c r="X3533" s="8">
        <v>-16.62</v>
      </c>
    </row>
    <row r="3534" spans="1:24" x14ac:dyDescent="0.25">
      <c r="A3534" t="s">
        <v>3860</v>
      </c>
      <c r="B3534" s="1">
        <v>45917</v>
      </c>
      <c r="C3534" t="s">
        <v>148</v>
      </c>
      <c r="D3534" t="s">
        <v>149</v>
      </c>
      <c r="E3534" t="s">
        <v>150</v>
      </c>
      <c r="F3534" t="s">
        <v>37</v>
      </c>
      <c r="G3534" t="s">
        <v>151</v>
      </c>
      <c r="H3534" t="s">
        <v>152</v>
      </c>
      <c r="I3534" t="s">
        <v>185</v>
      </c>
      <c r="J3534" t="s">
        <v>186</v>
      </c>
      <c r="K3534" t="s">
        <v>59</v>
      </c>
      <c r="L3534" s="8">
        <v>4.9000000000000004</v>
      </c>
      <c r="M3534" s="8">
        <v>3.1</v>
      </c>
      <c r="N3534">
        <v>10</v>
      </c>
      <c r="O3534" s="8">
        <v>49</v>
      </c>
      <c r="P3534" s="14">
        <v>8.9999999999999993E-3</v>
      </c>
      <c r="Q3534" s="8">
        <v>0.44</v>
      </c>
      <c r="R3534" s="8">
        <v>48.56</v>
      </c>
      <c r="S3534" s="8">
        <v>31</v>
      </c>
      <c r="T3534" s="8">
        <v>17.559999999999999</v>
      </c>
      <c r="U3534">
        <v>0</v>
      </c>
      <c r="V3534" s="8">
        <v>0</v>
      </c>
      <c r="W3534" s="8">
        <v>0</v>
      </c>
      <c r="X3534" s="8">
        <v>17.559999999999999</v>
      </c>
    </row>
    <row r="3535" spans="1:24" x14ac:dyDescent="0.25">
      <c r="A3535" t="s">
        <v>3861</v>
      </c>
      <c r="B3535" s="1">
        <v>46168</v>
      </c>
      <c r="C3535" t="s">
        <v>211</v>
      </c>
      <c r="D3535" t="s">
        <v>212</v>
      </c>
      <c r="E3535" t="s">
        <v>27</v>
      </c>
      <c r="F3535" t="s">
        <v>37</v>
      </c>
      <c r="G3535" t="s">
        <v>29</v>
      </c>
      <c r="H3535" t="s">
        <v>30</v>
      </c>
      <c r="I3535" t="s">
        <v>47</v>
      </c>
      <c r="J3535" t="s">
        <v>48</v>
      </c>
      <c r="K3535" t="s">
        <v>49</v>
      </c>
      <c r="L3535" s="8">
        <v>5</v>
      </c>
      <c r="M3535" s="8">
        <v>3.2</v>
      </c>
      <c r="N3535">
        <v>70</v>
      </c>
      <c r="O3535" s="8">
        <v>350</v>
      </c>
      <c r="P3535" s="14">
        <v>2.8E-3</v>
      </c>
      <c r="Q3535" s="8">
        <v>0.98</v>
      </c>
      <c r="R3535" s="8">
        <v>349.02</v>
      </c>
      <c r="S3535" s="8">
        <v>224</v>
      </c>
      <c r="T3535" s="8">
        <v>125.02</v>
      </c>
      <c r="U3535">
        <v>0</v>
      </c>
      <c r="V3535" s="8">
        <v>0</v>
      </c>
      <c r="W3535" s="8">
        <v>0</v>
      </c>
      <c r="X3535" s="8">
        <v>125.02</v>
      </c>
    </row>
    <row r="3536" spans="1:24" x14ac:dyDescent="0.25">
      <c r="A3536" t="s">
        <v>3862</v>
      </c>
      <c r="B3536" s="1">
        <v>45946</v>
      </c>
      <c r="C3536" t="s">
        <v>241</v>
      </c>
      <c r="D3536" t="s">
        <v>242</v>
      </c>
      <c r="E3536" t="s">
        <v>71</v>
      </c>
      <c r="F3536" t="s">
        <v>89</v>
      </c>
      <c r="G3536" t="s">
        <v>165</v>
      </c>
      <c r="H3536" t="s">
        <v>166</v>
      </c>
      <c r="I3536" t="s">
        <v>156</v>
      </c>
      <c r="J3536" t="s">
        <v>157</v>
      </c>
      <c r="K3536" t="s">
        <v>42</v>
      </c>
      <c r="L3536" s="8">
        <v>6.2</v>
      </c>
      <c r="M3536" s="8">
        <v>1.9</v>
      </c>
      <c r="N3536">
        <v>217</v>
      </c>
      <c r="O3536" s="8">
        <v>1345.4</v>
      </c>
      <c r="P3536" s="14">
        <v>0.3866</v>
      </c>
      <c r="Q3536" s="8">
        <v>520.13</v>
      </c>
      <c r="R3536" s="8">
        <v>825.27</v>
      </c>
      <c r="S3536" s="8">
        <v>412.3</v>
      </c>
      <c r="T3536" s="8">
        <v>412.97</v>
      </c>
      <c r="U3536">
        <v>113</v>
      </c>
      <c r="V3536" s="8">
        <v>429.75</v>
      </c>
      <c r="W3536" s="8">
        <v>271.2</v>
      </c>
      <c r="X3536" s="8">
        <v>141.77000000000001</v>
      </c>
    </row>
    <row r="3537" spans="1:24" x14ac:dyDescent="0.25">
      <c r="A3537" t="s">
        <v>3863</v>
      </c>
      <c r="B3537" s="1">
        <v>46210</v>
      </c>
      <c r="C3537" t="s">
        <v>211</v>
      </c>
      <c r="D3537" t="s">
        <v>212</v>
      </c>
      <c r="E3537" t="s">
        <v>27</v>
      </c>
      <c r="F3537" t="s">
        <v>37</v>
      </c>
      <c r="G3537" t="s">
        <v>38</v>
      </c>
      <c r="H3537" t="s">
        <v>39</v>
      </c>
      <c r="I3537" t="s">
        <v>66</v>
      </c>
      <c r="J3537" t="s">
        <v>67</v>
      </c>
      <c r="K3537" t="s">
        <v>33</v>
      </c>
      <c r="L3537" s="8">
        <v>4.5</v>
      </c>
      <c r="M3537" s="8">
        <v>2.1</v>
      </c>
      <c r="N3537">
        <v>23</v>
      </c>
      <c r="O3537" s="8">
        <v>103.5</v>
      </c>
      <c r="P3537" s="14">
        <v>1.37E-2</v>
      </c>
      <c r="Q3537" s="8">
        <v>1.42</v>
      </c>
      <c r="R3537" s="8">
        <v>102.08</v>
      </c>
      <c r="S3537" s="8">
        <v>48.3</v>
      </c>
      <c r="T3537" s="8">
        <v>53.78</v>
      </c>
      <c r="U3537">
        <v>0</v>
      </c>
      <c r="V3537" s="8">
        <v>0</v>
      </c>
      <c r="W3537" s="8">
        <v>0</v>
      </c>
      <c r="X3537" s="8">
        <v>53.78</v>
      </c>
    </row>
    <row r="3538" spans="1:24" x14ac:dyDescent="0.25">
      <c r="A3538" t="s">
        <v>3864</v>
      </c>
      <c r="B3538" s="1">
        <v>45707</v>
      </c>
      <c r="C3538" t="s">
        <v>252</v>
      </c>
      <c r="D3538" t="s">
        <v>253</v>
      </c>
      <c r="E3538" t="s">
        <v>63</v>
      </c>
      <c r="F3538" t="s">
        <v>54</v>
      </c>
      <c r="G3538" t="s">
        <v>79</v>
      </c>
      <c r="H3538" t="s">
        <v>80</v>
      </c>
      <c r="I3538" t="s">
        <v>112</v>
      </c>
      <c r="J3538" t="s">
        <v>113</v>
      </c>
      <c r="K3538" t="s">
        <v>42</v>
      </c>
      <c r="L3538" s="8">
        <v>8.5</v>
      </c>
      <c r="M3538" s="8">
        <v>2.8</v>
      </c>
      <c r="N3538">
        <v>100</v>
      </c>
      <c r="O3538" s="8">
        <v>850</v>
      </c>
      <c r="P3538" s="14">
        <v>1.3599999999999999E-2</v>
      </c>
      <c r="Q3538" s="8">
        <v>11.56</v>
      </c>
      <c r="R3538" s="8">
        <v>838.44</v>
      </c>
      <c r="S3538" s="8">
        <v>280</v>
      </c>
      <c r="T3538" s="8">
        <v>558.44000000000005</v>
      </c>
      <c r="U3538">
        <v>0</v>
      </c>
      <c r="V3538" s="8">
        <v>0</v>
      </c>
      <c r="W3538" s="8">
        <v>0</v>
      </c>
      <c r="X3538" s="8">
        <v>558.44000000000005</v>
      </c>
    </row>
    <row r="3539" spans="1:24" x14ac:dyDescent="0.25">
      <c r="A3539" t="s">
        <v>3865</v>
      </c>
      <c r="B3539" s="1">
        <v>46138</v>
      </c>
      <c r="C3539" t="s">
        <v>247</v>
      </c>
      <c r="D3539" t="s">
        <v>248</v>
      </c>
      <c r="E3539" t="s">
        <v>53</v>
      </c>
      <c r="F3539" t="s">
        <v>46</v>
      </c>
      <c r="G3539" t="s">
        <v>55</v>
      </c>
      <c r="H3539" t="s">
        <v>56</v>
      </c>
      <c r="I3539" t="s">
        <v>130</v>
      </c>
      <c r="J3539" t="s">
        <v>131</v>
      </c>
      <c r="K3539" t="s">
        <v>42</v>
      </c>
      <c r="L3539" s="8">
        <v>4.8</v>
      </c>
      <c r="M3539" s="8">
        <v>1.4</v>
      </c>
      <c r="N3539">
        <v>55</v>
      </c>
      <c r="O3539" s="8">
        <v>264</v>
      </c>
      <c r="P3539" s="14">
        <v>0.28760000000000002</v>
      </c>
      <c r="Q3539" s="8">
        <v>75.930000000000007</v>
      </c>
      <c r="R3539" s="8">
        <v>188.07</v>
      </c>
      <c r="S3539" s="8">
        <v>77</v>
      </c>
      <c r="T3539" s="8">
        <v>111.07</v>
      </c>
      <c r="U3539">
        <v>0</v>
      </c>
      <c r="V3539" s="8">
        <v>0</v>
      </c>
      <c r="W3539" s="8">
        <v>0</v>
      </c>
      <c r="X3539" s="8">
        <v>111.07</v>
      </c>
    </row>
    <row r="3540" spans="1:24" x14ac:dyDescent="0.25">
      <c r="A3540" t="s">
        <v>3866</v>
      </c>
      <c r="B3540" s="1">
        <v>45729</v>
      </c>
      <c r="C3540" t="s">
        <v>400</v>
      </c>
      <c r="D3540" t="s">
        <v>401</v>
      </c>
      <c r="E3540" t="s">
        <v>27</v>
      </c>
      <c r="F3540" t="s">
        <v>28</v>
      </c>
      <c r="G3540" t="s">
        <v>38</v>
      </c>
      <c r="H3540" t="s">
        <v>39</v>
      </c>
      <c r="I3540" t="s">
        <v>99</v>
      </c>
      <c r="J3540" t="s">
        <v>100</v>
      </c>
      <c r="K3540" t="s">
        <v>49</v>
      </c>
      <c r="L3540" s="8">
        <v>3.8</v>
      </c>
      <c r="M3540" s="8">
        <v>2.6</v>
      </c>
      <c r="N3540">
        <v>193</v>
      </c>
      <c r="O3540" s="8">
        <v>733.4</v>
      </c>
      <c r="P3540" s="14">
        <v>0.1077</v>
      </c>
      <c r="Q3540" s="8">
        <v>78.989999999999995</v>
      </c>
      <c r="R3540" s="8">
        <v>654.41</v>
      </c>
      <c r="S3540" s="8">
        <v>501.8</v>
      </c>
      <c r="T3540" s="8">
        <v>152.61000000000001</v>
      </c>
      <c r="U3540">
        <v>0</v>
      </c>
      <c r="V3540" s="8">
        <v>0</v>
      </c>
      <c r="W3540" s="8">
        <v>0</v>
      </c>
      <c r="X3540" s="8">
        <v>152.61000000000001</v>
      </c>
    </row>
    <row r="3541" spans="1:24" x14ac:dyDescent="0.25">
      <c r="A3541" t="s">
        <v>3867</v>
      </c>
      <c r="B3541" s="1">
        <v>45819</v>
      </c>
      <c r="C3541" t="s">
        <v>195</v>
      </c>
      <c r="D3541" t="s">
        <v>196</v>
      </c>
      <c r="E3541" t="s">
        <v>150</v>
      </c>
      <c r="F3541" t="s">
        <v>89</v>
      </c>
      <c r="G3541" t="s">
        <v>151</v>
      </c>
      <c r="H3541" t="s">
        <v>152</v>
      </c>
      <c r="I3541" t="s">
        <v>66</v>
      </c>
      <c r="J3541" t="s">
        <v>67</v>
      </c>
      <c r="K3541" t="s">
        <v>33</v>
      </c>
      <c r="L3541" s="8">
        <v>4.5</v>
      </c>
      <c r="M3541" s="8">
        <v>2.1</v>
      </c>
      <c r="N3541">
        <v>63</v>
      </c>
      <c r="O3541" s="8">
        <v>283.5</v>
      </c>
      <c r="P3541" s="14">
        <v>3.5400000000000001E-2</v>
      </c>
      <c r="Q3541" s="8">
        <v>10.039999999999999</v>
      </c>
      <c r="R3541" s="8">
        <v>273.45999999999998</v>
      </c>
      <c r="S3541" s="8">
        <v>132.30000000000001</v>
      </c>
      <c r="T3541" s="8">
        <v>141.16</v>
      </c>
      <c r="U3541">
        <v>0</v>
      </c>
      <c r="V3541" s="8">
        <v>0</v>
      </c>
      <c r="W3541" s="8">
        <v>0</v>
      </c>
      <c r="X3541" s="8">
        <v>141.16</v>
      </c>
    </row>
    <row r="3542" spans="1:24" x14ac:dyDescent="0.25">
      <c r="A3542" t="s">
        <v>3868</v>
      </c>
      <c r="B3542" s="1">
        <v>45627</v>
      </c>
      <c r="C3542" t="s">
        <v>120</v>
      </c>
      <c r="D3542" t="s">
        <v>121</v>
      </c>
      <c r="E3542" t="s">
        <v>63</v>
      </c>
      <c r="F3542" t="s">
        <v>89</v>
      </c>
      <c r="G3542" t="s">
        <v>64</v>
      </c>
      <c r="H3542" t="s">
        <v>65</v>
      </c>
      <c r="I3542" t="s">
        <v>156</v>
      </c>
      <c r="J3542" t="s">
        <v>157</v>
      </c>
      <c r="K3542" t="s">
        <v>42</v>
      </c>
      <c r="L3542" s="8">
        <v>6.2</v>
      </c>
      <c r="M3542" s="8">
        <v>1.9</v>
      </c>
      <c r="N3542">
        <v>137</v>
      </c>
      <c r="O3542" s="8">
        <v>849.4</v>
      </c>
      <c r="P3542" s="14">
        <v>4.1000000000000003E-3</v>
      </c>
      <c r="Q3542" s="8">
        <v>3.48</v>
      </c>
      <c r="R3542" s="8">
        <v>845.92</v>
      </c>
      <c r="S3542" s="8">
        <v>260.3</v>
      </c>
      <c r="T3542" s="8">
        <v>585.62</v>
      </c>
      <c r="U3542">
        <v>0</v>
      </c>
      <c r="V3542" s="8">
        <v>0</v>
      </c>
      <c r="W3542" s="8">
        <v>0</v>
      </c>
      <c r="X3542" s="8">
        <v>585.62</v>
      </c>
    </row>
    <row r="3543" spans="1:24" x14ac:dyDescent="0.25">
      <c r="A3543" t="s">
        <v>3869</v>
      </c>
      <c r="B3543" s="1">
        <v>45380</v>
      </c>
      <c r="C3543" t="s">
        <v>269</v>
      </c>
      <c r="D3543" t="s">
        <v>270</v>
      </c>
      <c r="E3543" t="s">
        <v>27</v>
      </c>
      <c r="F3543" t="s">
        <v>37</v>
      </c>
      <c r="G3543" t="s">
        <v>38</v>
      </c>
      <c r="H3543" t="s">
        <v>39</v>
      </c>
      <c r="I3543" t="s">
        <v>99</v>
      </c>
      <c r="J3543" t="s">
        <v>100</v>
      </c>
      <c r="K3543" t="s">
        <v>49</v>
      </c>
      <c r="L3543" s="8">
        <v>3.8</v>
      </c>
      <c r="M3543" s="8">
        <v>2.6</v>
      </c>
      <c r="N3543">
        <v>11</v>
      </c>
      <c r="O3543" s="8">
        <v>41.8</v>
      </c>
      <c r="P3543" s="14">
        <v>3.6499999999999998E-2</v>
      </c>
      <c r="Q3543" s="8">
        <v>1.53</v>
      </c>
      <c r="R3543" s="8">
        <v>40.270000000000003</v>
      </c>
      <c r="S3543" s="8">
        <v>28.6</v>
      </c>
      <c r="T3543" s="8">
        <v>11.67</v>
      </c>
      <c r="U3543">
        <v>0</v>
      </c>
      <c r="V3543" s="8">
        <v>0</v>
      </c>
      <c r="W3543" s="8">
        <v>0</v>
      </c>
      <c r="X3543" s="8">
        <v>11.67</v>
      </c>
    </row>
    <row r="3544" spans="1:24" x14ac:dyDescent="0.25">
      <c r="A3544" t="s">
        <v>3870</v>
      </c>
      <c r="B3544" s="1">
        <v>45702</v>
      </c>
      <c r="C3544" t="s">
        <v>35</v>
      </c>
      <c r="D3544" t="s">
        <v>36</v>
      </c>
      <c r="E3544" t="s">
        <v>27</v>
      </c>
      <c r="F3544" t="s">
        <v>37</v>
      </c>
      <c r="G3544" t="s">
        <v>38</v>
      </c>
      <c r="H3544" t="s">
        <v>39</v>
      </c>
      <c r="I3544" t="s">
        <v>127</v>
      </c>
      <c r="J3544" t="s">
        <v>128</v>
      </c>
      <c r="K3544" t="s">
        <v>33</v>
      </c>
      <c r="L3544" s="8">
        <v>7.2</v>
      </c>
      <c r="M3544" s="8">
        <v>3.6</v>
      </c>
      <c r="N3544">
        <v>13</v>
      </c>
      <c r="O3544" s="8">
        <v>93.6</v>
      </c>
      <c r="P3544" s="14">
        <v>1.04E-2</v>
      </c>
      <c r="Q3544" s="8">
        <v>0.97</v>
      </c>
      <c r="R3544" s="8">
        <v>92.63</v>
      </c>
      <c r="S3544" s="8">
        <v>46.8</v>
      </c>
      <c r="T3544" s="8">
        <v>45.83</v>
      </c>
      <c r="U3544">
        <v>0</v>
      </c>
      <c r="V3544" s="8">
        <v>0</v>
      </c>
      <c r="W3544" s="8">
        <v>0</v>
      </c>
      <c r="X3544" s="8">
        <v>45.83</v>
      </c>
    </row>
    <row r="3545" spans="1:24" x14ac:dyDescent="0.25">
      <c r="A3545" t="s">
        <v>3871</v>
      </c>
      <c r="B3545" s="1">
        <v>45977</v>
      </c>
      <c r="C3545" t="s">
        <v>567</v>
      </c>
      <c r="D3545" t="s">
        <v>568</v>
      </c>
      <c r="E3545" t="s">
        <v>27</v>
      </c>
      <c r="F3545" t="s">
        <v>37</v>
      </c>
      <c r="G3545" t="s">
        <v>29</v>
      </c>
      <c r="H3545" t="s">
        <v>30</v>
      </c>
      <c r="I3545" t="s">
        <v>156</v>
      </c>
      <c r="J3545" t="s">
        <v>157</v>
      </c>
      <c r="K3545" t="s">
        <v>42</v>
      </c>
      <c r="L3545" s="8">
        <v>6.2</v>
      </c>
      <c r="M3545" s="8">
        <v>1.9</v>
      </c>
      <c r="N3545">
        <v>45</v>
      </c>
      <c r="O3545" s="8">
        <v>279</v>
      </c>
      <c r="P3545" s="14">
        <v>1.9800000000000002E-2</v>
      </c>
      <c r="Q3545" s="8">
        <v>5.52</v>
      </c>
      <c r="R3545" s="8">
        <v>273.48</v>
      </c>
      <c r="S3545" s="8">
        <v>85.5</v>
      </c>
      <c r="T3545" s="8">
        <v>187.98</v>
      </c>
      <c r="U3545">
        <v>0</v>
      </c>
      <c r="V3545" s="8">
        <v>0</v>
      </c>
      <c r="W3545" s="8">
        <v>0</v>
      </c>
      <c r="X3545" s="8">
        <v>187.98</v>
      </c>
    </row>
    <row r="3546" spans="1:24" x14ac:dyDescent="0.25">
      <c r="A3546" t="s">
        <v>3872</v>
      </c>
      <c r="B3546" s="1">
        <v>45389</v>
      </c>
      <c r="C3546" t="s">
        <v>445</v>
      </c>
      <c r="D3546" t="s">
        <v>446</v>
      </c>
      <c r="E3546" t="s">
        <v>71</v>
      </c>
      <c r="F3546" t="s">
        <v>89</v>
      </c>
      <c r="G3546" t="s">
        <v>165</v>
      </c>
      <c r="H3546" t="s">
        <v>166</v>
      </c>
      <c r="I3546" t="s">
        <v>117</v>
      </c>
      <c r="J3546" t="s">
        <v>118</v>
      </c>
      <c r="K3546" t="s">
        <v>59</v>
      </c>
      <c r="L3546" s="8">
        <v>6</v>
      </c>
      <c r="M3546" s="8">
        <v>4.2</v>
      </c>
      <c r="N3546">
        <v>191</v>
      </c>
      <c r="O3546" s="8">
        <v>1146</v>
      </c>
      <c r="P3546" s="14">
        <v>0.1178</v>
      </c>
      <c r="Q3546" s="8">
        <v>135</v>
      </c>
      <c r="R3546" s="8">
        <v>1011</v>
      </c>
      <c r="S3546" s="8">
        <v>802.2</v>
      </c>
      <c r="T3546" s="8">
        <v>208.8</v>
      </c>
      <c r="U3546">
        <v>0</v>
      </c>
      <c r="V3546" s="8">
        <v>0</v>
      </c>
      <c r="W3546" s="8">
        <v>0</v>
      </c>
      <c r="X3546" s="8">
        <v>208.8</v>
      </c>
    </row>
    <row r="3547" spans="1:24" x14ac:dyDescent="0.25">
      <c r="A3547" t="s">
        <v>3873</v>
      </c>
      <c r="B3547" s="1">
        <v>45481</v>
      </c>
      <c r="C3547" t="s">
        <v>386</v>
      </c>
      <c r="D3547" t="s">
        <v>387</v>
      </c>
      <c r="E3547" t="s">
        <v>27</v>
      </c>
      <c r="F3547" t="s">
        <v>54</v>
      </c>
      <c r="G3547" t="s">
        <v>38</v>
      </c>
      <c r="H3547" t="s">
        <v>39</v>
      </c>
      <c r="I3547" t="s">
        <v>112</v>
      </c>
      <c r="J3547" t="s">
        <v>113</v>
      </c>
      <c r="K3547" t="s">
        <v>42</v>
      </c>
      <c r="L3547" s="8">
        <v>8.5</v>
      </c>
      <c r="M3547" s="8">
        <v>2.8</v>
      </c>
      <c r="N3547">
        <v>63</v>
      </c>
      <c r="O3547" s="8">
        <v>535.5</v>
      </c>
      <c r="P3547" s="14">
        <v>5.7999999999999996E-3</v>
      </c>
      <c r="Q3547" s="8">
        <v>3.11</v>
      </c>
      <c r="R3547" s="8">
        <v>532.39</v>
      </c>
      <c r="S3547" s="8">
        <v>176.4</v>
      </c>
      <c r="T3547" s="8">
        <v>355.99</v>
      </c>
      <c r="U3547">
        <v>0</v>
      </c>
      <c r="V3547" s="8">
        <v>0</v>
      </c>
      <c r="W3547" s="8">
        <v>0</v>
      </c>
      <c r="X3547" s="8">
        <v>355.99</v>
      </c>
    </row>
    <row r="3548" spans="1:24" x14ac:dyDescent="0.25">
      <c r="A3548" t="s">
        <v>3874</v>
      </c>
      <c r="B3548" s="1">
        <v>45435</v>
      </c>
      <c r="C3548" t="s">
        <v>458</v>
      </c>
      <c r="D3548" t="s">
        <v>459</v>
      </c>
      <c r="E3548" t="s">
        <v>27</v>
      </c>
      <c r="F3548" t="s">
        <v>89</v>
      </c>
      <c r="G3548" t="s">
        <v>38</v>
      </c>
      <c r="H3548" t="s">
        <v>39</v>
      </c>
      <c r="I3548" t="s">
        <v>185</v>
      </c>
      <c r="J3548" t="s">
        <v>186</v>
      </c>
      <c r="K3548" t="s">
        <v>59</v>
      </c>
      <c r="L3548" s="8">
        <v>4.9000000000000004</v>
      </c>
      <c r="M3548" s="8">
        <v>3.1</v>
      </c>
      <c r="N3548">
        <v>107</v>
      </c>
      <c r="O3548" s="8">
        <v>524.29999999999995</v>
      </c>
      <c r="P3548" s="14">
        <v>9.2600000000000002E-2</v>
      </c>
      <c r="Q3548" s="8">
        <v>48.55</v>
      </c>
      <c r="R3548" s="8">
        <v>475.75</v>
      </c>
      <c r="S3548" s="8">
        <v>331.7</v>
      </c>
      <c r="T3548" s="8">
        <v>144.05000000000001</v>
      </c>
      <c r="U3548">
        <v>0</v>
      </c>
      <c r="V3548" s="8">
        <v>0</v>
      </c>
      <c r="W3548" s="8">
        <v>0</v>
      </c>
      <c r="X3548" s="8">
        <v>144.05000000000001</v>
      </c>
    </row>
    <row r="3549" spans="1:24" x14ac:dyDescent="0.25">
      <c r="A3549" t="s">
        <v>3875</v>
      </c>
      <c r="B3549" s="1">
        <v>45780</v>
      </c>
      <c r="C3549" t="s">
        <v>82</v>
      </c>
      <c r="D3549" t="s">
        <v>83</v>
      </c>
      <c r="E3549" t="s">
        <v>71</v>
      </c>
      <c r="F3549" t="s">
        <v>46</v>
      </c>
      <c r="G3549" t="s">
        <v>72</v>
      </c>
      <c r="H3549" t="s">
        <v>73</v>
      </c>
      <c r="I3549" t="s">
        <v>47</v>
      </c>
      <c r="J3549" t="s">
        <v>48</v>
      </c>
      <c r="K3549" t="s">
        <v>49</v>
      </c>
      <c r="L3549" s="8">
        <v>5</v>
      </c>
      <c r="M3549" s="8">
        <v>3.2</v>
      </c>
      <c r="N3549">
        <v>36</v>
      </c>
      <c r="O3549" s="8">
        <v>180</v>
      </c>
      <c r="P3549" s="14">
        <v>9.2899999999999996E-2</v>
      </c>
      <c r="Q3549" s="8">
        <v>16.72</v>
      </c>
      <c r="R3549" s="8">
        <v>163.28</v>
      </c>
      <c r="S3549" s="8">
        <v>115.2</v>
      </c>
      <c r="T3549" s="8">
        <v>48.08</v>
      </c>
      <c r="U3549">
        <v>0</v>
      </c>
      <c r="V3549" s="8">
        <v>0</v>
      </c>
      <c r="W3549" s="8">
        <v>0</v>
      </c>
      <c r="X3549" s="8">
        <v>48.08</v>
      </c>
    </row>
    <row r="3550" spans="1:24" x14ac:dyDescent="0.25">
      <c r="A3550" t="s">
        <v>3876</v>
      </c>
      <c r="B3550" s="1">
        <v>45623</v>
      </c>
      <c r="C3550" t="s">
        <v>371</v>
      </c>
      <c r="D3550" t="s">
        <v>372</v>
      </c>
      <c r="E3550" t="s">
        <v>63</v>
      </c>
      <c r="F3550" t="s">
        <v>54</v>
      </c>
      <c r="G3550" t="s">
        <v>64</v>
      </c>
      <c r="H3550" t="s">
        <v>65</v>
      </c>
      <c r="I3550" t="s">
        <v>31</v>
      </c>
      <c r="J3550" t="s">
        <v>32</v>
      </c>
      <c r="K3550" t="s">
        <v>33</v>
      </c>
      <c r="L3550" s="8">
        <v>5.8</v>
      </c>
      <c r="M3550" s="8">
        <v>2.7</v>
      </c>
      <c r="N3550">
        <v>217</v>
      </c>
      <c r="O3550" s="8">
        <v>1258.5999999999999</v>
      </c>
      <c r="P3550" s="14">
        <v>6.4999999999999997E-3</v>
      </c>
      <c r="Q3550" s="8">
        <v>8.18</v>
      </c>
      <c r="R3550" s="8">
        <v>1250.42</v>
      </c>
      <c r="S3550" s="8">
        <v>585.9</v>
      </c>
      <c r="T3550" s="8">
        <v>664.52</v>
      </c>
      <c r="U3550">
        <v>0</v>
      </c>
      <c r="V3550" s="8">
        <v>0</v>
      </c>
      <c r="W3550" s="8">
        <v>0</v>
      </c>
      <c r="X3550" s="8">
        <v>664.52</v>
      </c>
    </row>
    <row r="3551" spans="1:24" x14ac:dyDescent="0.25">
      <c r="A3551" t="s">
        <v>3877</v>
      </c>
      <c r="B3551" s="1">
        <v>46250</v>
      </c>
      <c r="C3551" t="s">
        <v>357</v>
      </c>
      <c r="D3551" t="s">
        <v>358</v>
      </c>
      <c r="E3551" t="s">
        <v>27</v>
      </c>
      <c r="F3551" t="s">
        <v>46</v>
      </c>
      <c r="G3551" t="s">
        <v>29</v>
      </c>
      <c r="H3551" t="s">
        <v>30</v>
      </c>
      <c r="I3551" t="s">
        <v>31</v>
      </c>
      <c r="J3551" t="s">
        <v>32</v>
      </c>
      <c r="K3551" t="s">
        <v>33</v>
      </c>
      <c r="L3551" s="8">
        <v>5.8</v>
      </c>
      <c r="M3551" s="8">
        <v>2.7</v>
      </c>
      <c r="N3551">
        <v>10</v>
      </c>
      <c r="O3551" s="8">
        <v>58</v>
      </c>
      <c r="P3551" s="14">
        <v>0.1976</v>
      </c>
      <c r="Q3551" s="8">
        <v>11.46</v>
      </c>
      <c r="R3551" s="8">
        <v>46.54</v>
      </c>
      <c r="S3551" s="8">
        <v>27</v>
      </c>
      <c r="T3551" s="8">
        <v>19.54</v>
      </c>
      <c r="U3551">
        <v>0</v>
      </c>
      <c r="V3551" s="8">
        <v>0</v>
      </c>
      <c r="W3551" s="8">
        <v>0</v>
      </c>
      <c r="X3551" s="8">
        <v>19.54</v>
      </c>
    </row>
    <row r="3552" spans="1:24" x14ac:dyDescent="0.25">
      <c r="A3552" t="s">
        <v>3878</v>
      </c>
      <c r="B3552" s="1">
        <v>45546</v>
      </c>
      <c r="C3552" t="s">
        <v>262</v>
      </c>
      <c r="D3552" t="s">
        <v>263</v>
      </c>
      <c r="E3552" t="s">
        <v>63</v>
      </c>
      <c r="F3552" t="s">
        <v>54</v>
      </c>
      <c r="G3552" t="s">
        <v>79</v>
      </c>
      <c r="H3552" t="s">
        <v>80</v>
      </c>
      <c r="I3552" t="s">
        <v>57</v>
      </c>
      <c r="J3552" t="s">
        <v>58</v>
      </c>
      <c r="K3552" t="s">
        <v>59</v>
      </c>
      <c r="L3552" s="8">
        <v>10.5</v>
      </c>
      <c r="M3552" s="8">
        <v>7.5</v>
      </c>
      <c r="N3552">
        <v>218</v>
      </c>
      <c r="O3552" s="8">
        <v>2289</v>
      </c>
      <c r="P3552" s="14">
        <v>1.1299999999999999E-2</v>
      </c>
      <c r="Q3552" s="8">
        <v>25.87</v>
      </c>
      <c r="R3552" s="8">
        <v>2263.13</v>
      </c>
      <c r="S3552" s="8">
        <v>1635</v>
      </c>
      <c r="T3552" s="8">
        <v>628.13</v>
      </c>
      <c r="U3552">
        <v>0</v>
      </c>
      <c r="V3552" s="8">
        <v>0</v>
      </c>
      <c r="W3552" s="8">
        <v>0</v>
      </c>
      <c r="X3552" s="8">
        <v>628.13</v>
      </c>
    </row>
    <row r="3553" spans="1:24" x14ac:dyDescent="0.25">
      <c r="A3553" t="s">
        <v>3879</v>
      </c>
      <c r="B3553" s="1">
        <v>45298</v>
      </c>
      <c r="C3553" t="s">
        <v>440</v>
      </c>
      <c r="D3553" t="s">
        <v>441</v>
      </c>
      <c r="E3553" t="s">
        <v>71</v>
      </c>
      <c r="F3553" t="s">
        <v>54</v>
      </c>
      <c r="G3553" t="s">
        <v>72</v>
      </c>
      <c r="H3553" t="s">
        <v>73</v>
      </c>
      <c r="I3553" t="s">
        <v>112</v>
      </c>
      <c r="J3553" t="s">
        <v>113</v>
      </c>
      <c r="K3553" t="s">
        <v>42</v>
      </c>
      <c r="L3553" s="8">
        <v>8.5</v>
      </c>
      <c r="M3553" s="8">
        <v>2.8</v>
      </c>
      <c r="N3553">
        <v>170</v>
      </c>
      <c r="O3553" s="8">
        <v>1445</v>
      </c>
      <c r="P3553" s="14">
        <v>3.44E-2</v>
      </c>
      <c r="Q3553" s="8">
        <v>49.71</v>
      </c>
      <c r="R3553" s="8">
        <v>1395.29</v>
      </c>
      <c r="S3553" s="8">
        <v>476</v>
      </c>
      <c r="T3553" s="8">
        <v>919.29</v>
      </c>
      <c r="U3553">
        <v>0</v>
      </c>
      <c r="V3553" s="8">
        <v>0</v>
      </c>
      <c r="W3553" s="8">
        <v>0</v>
      </c>
      <c r="X3553" s="8">
        <v>919.29</v>
      </c>
    </row>
    <row r="3554" spans="1:24" x14ac:dyDescent="0.25">
      <c r="A3554" t="s">
        <v>3880</v>
      </c>
      <c r="B3554" s="1">
        <v>45559</v>
      </c>
      <c r="C3554" t="s">
        <v>427</v>
      </c>
      <c r="D3554" t="s">
        <v>428</v>
      </c>
      <c r="E3554" t="s">
        <v>150</v>
      </c>
      <c r="F3554" t="s">
        <v>46</v>
      </c>
      <c r="G3554" t="s">
        <v>151</v>
      </c>
      <c r="H3554" t="s">
        <v>152</v>
      </c>
      <c r="I3554" t="s">
        <v>57</v>
      </c>
      <c r="J3554" t="s">
        <v>58</v>
      </c>
      <c r="K3554" t="s">
        <v>59</v>
      </c>
      <c r="L3554" s="8">
        <v>10.5</v>
      </c>
      <c r="M3554" s="8">
        <v>7.5</v>
      </c>
      <c r="N3554">
        <v>10</v>
      </c>
      <c r="O3554" s="8">
        <v>105</v>
      </c>
      <c r="P3554" s="14">
        <v>6.4600000000000005E-2</v>
      </c>
      <c r="Q3554" s="8">
        <v>6.78</v>
      </c>
      <c r="R3554" s="8">
        <v>98.22</v>
      </c>
      <c r="S3554" s="8">
        <v>75</v>
      </c>
      <c r="T3554" s="8">
        <v>23.22</v>
      </c>
      <c r="U3554">
        <v>0</v>
      </c>
      <c r="V3554" s="8">
        <v>0</v>
      </c>
      <c r="W3554" s="8">
        <v>0</v>
      </c>
      <c r="X3554" s="8">
        <v>23.22</v>
      </c>
    </row>
    <row r="3555" spans="1:24" x14ac:dyDescent="0.25">
      <c r="A3555" t="s">
        <v>3881</v>
      </c>
      <c r="B3555" s="1">
        <v>45684</v>
      </c>
      <c r="C3555" t="s">
        <v>445</v>
      </c>
      <c r="D3555" t="s">
        <v>446</v>
      </c>
      <c r="E3555" t="s">
        <v>71</v>
      </c>
      <c r="F3555" t="s">
        <v>89</v>
      </c>
      <c r="G3555" t="s">
        <v>165</v>
      </c>
      <c r="H3555" t="s">
        <v>166</v>
      </c>
      <c r="I3555" t="s">
        <v>156</v>
      </c>
      <c r="J3555" t="s">
        <v>157</v>
      </c>
      <c r="K3555" t="s">
        <v>42</v>
      </c>
      <c r="L3555" s="8">
        <v>6.2</v>
      </c>
      <c r="M3555" s="8">
        <v>1.9</v>
      </c>
      <c r="N3555">
        <v>66</v>
      </c>
      <c r="O3555" s="8">
        <v>409.2</v>
      </c>
      <c r="P3555" s="14">
        <v>6.8400000000000002E-2</v>
      </c>
      <c r="Q3555" s="8">
        <v>27.99</v>
      </c>
      <c r="R3555" s="8">
        <v>381.21</v>
      </c>
      <c r="S3555" s="8">
        <v>125.4</v>
      </c>
      <c r="T3555" s="8">
        <v>255.81</v>
      </c>
      <c r="U3555">
        <v>0</v>
      </c>
      <c r="V3555" s="8">
        <v>0</v>
      </c>
      <c r="W3555" s="8">
        <v>0</v>
      </c>
      <c r="X3555" s="8">
        <v>255.81</v>
      </c>
    </row>
    <row r="3556" spans="1:24" x14ac:dyDescent="0.25">
      <c r="A3556" t="s">
        <v>3882</v>
      </c>
      <c r="B3556" s="1">
        <v>45533</v>
      </c>
      <c r="C3556" t="s">
        <v>241</v>
      </c>
      <c r="D3556" t="s">
        <v>242</v>
      </c>
      <c r="E3556" t="s">
        <v>71</v>
      </c>
      <c r="F3556" t="s">
        <v>89</v>
      </c>
      <c r="G3556" t="s">
        <v>72</v>
      </c>
      <c r="H3556" t="s">
        <v>73</v>
      </c>
      <c r="I3556" t="s">
        <v>130</v>
      </c>
      <c r="J3556" t="s">
        <v>131</v>
      </c>
      <c r="K3556" t="s">
        <v>42</v>
      </c>
      <c r="L3556" s="8">
        <v>4.8</v>
      </c>
      <c r="M3556" s="8">
        <v>1.4</v>
      </c>
      <c r="N3556">
        <v>36</v>
      </c>
      <c r="O3556" s="8">
        <v>172.8</v>
      </c>
      <c r="P3556" s="14">
        <v>8.7599999999999997E-2</v>
      </c>
      <c r="Q3556" s="8">
        <v>15.14</v>
      </c>
      <c r="R3556" s="8">
        <v>157.66</v>
      </c>
      <c r="S3556" s="8">
        <v>50.4</v>
      </c>
      <c r="T3556" s="8">
        <v>107.26</v>
      </c>
      <c r="U3556">
        <v>0</v>
      </c>
      <c r="V3556" s="8">
        <v>0</v>
      </c>
      <c r="W3556" s="8">
        <v>0</v>
      </c>
      <c r="X3556" s="8">
        <v>107.26</v>
      </c>
    </row>
    <row r="3557" spans="1:24" x14ac:dyDescent="0.25">
      <c r="A3557" t="s">
        <v>3883</v>
      </c>
      <c r="B3557" s="1">
        <v>45749</v>
      </c>
      <c r="C3557" t="s">
        <v>82</v>
      </c>
      <c r="D3557" t="s">
        <v>83</v>
      </c>
      <c r="E3557" t="s">
        <v>71</v>
      </c>
      <c r="F3557" t="s">
        <v>46</v>
      </c>
      <c r="G3557" t="s">
        <v>165</v>
      </c>
      <c r="H3557" t="s">
        <v>166</v>
      </c>
      <c r="I3557" t="s">
        <v>185</v>
      </c>
      <c r="J3557" t="s">
        <v>186</v>
      </c>
      <c r="K3557" t="s">
        <v>59</v>
      </c>
      <c r="L3557" s="8">
        <v>4.9000000000000004</v>
      </c>
      <c r="M3557" s="8">
        <v>3.1</v>
      </c>
      <c r="N3557">
        <v>24</v>
      </c>
      <c r="O3557" s="8">
        <v>117.6</v>
      </c>
      <c r="P3557" s="14">
        <v>0.2883</v>
      </c>
      <c r="Q3557" s="8">
        <v>33.9</v>
      </c>
      <c r="R3557" s="8">
        <v>83.7</v>
      </c>
      <c r="S3557" s="8">
        <v>74.400000000000006</v>
      </c>
      <c r="T3557" s="8">
        <v>9.3000000000000007</v>
      </c>
      <c r="U3557">
        <v>0</v>
      </c>
      <c r="V3557" s="8">
        <v>0</v>
      </c>
      <c r="W3557" s="8">
        <v>0</v>
      </c>
      <c r="X3557" s="8">
        <v>9.3000000000000007</v>
      </c>
    </row>
    <row r="3558" spans="1:24" x14ac:dyDescent="0.25">
      <c r="A3558" t="s">
        <v>3884</v>
      </c>
      <c r="B3558" s="1">
        <v>46063</v>
      </c>
      <c r="C3558" t="s">
        <v>394</v>
      </c>
      <c r="D3558" t="s">
        <v>395</v>
      </c>
      <c r="E3558" t="s">
        <v>71</v>
      </c>
      <c r="F3558" t="s">
        <v>37</v>
      </c>
      <c r="G3558" t="s">
        <v>72</v>
      </c>
      <c r="H3558" t="s">
        <v>73</v>
      </c>
      <c r="I3558" t="s">
        <v>185</v>
      </c>
      <c r="J3558" t="s">
        <v>186</v>
      </c>
      <c r="K3558" t="s">
        <v>59</v>
      </c>
      <c r="L3558" s="8">
        <v>4.9000000000000004</v>
      </c>
      <c r="M3558" s="8">
        <v>3.1</v>
      </c>
      <c r="N3558">
        <v>45</v>
      </c>
      <c r="O3558" s="8">
        <v>220.5</v>
      </c>
      <c r="P3558" s="14">
        <v>2.7400000000000001E-2</v>
      </c>
      <c r="Q3558" s="8">
        <v>6.04</v>
      </c>
      <c r="R3558" s="8">
        <v>214.46</v>
      </c>
      <c r="S3558" s="8">
        <v>139.5</v>
      </c>
      <c r="T3558" s="8">
        <v>74.959999999999994</v>
      </c>
      <c r="U3558">
        <v>0</v>
      </c>
      <c r="V3558" s="8">
        <v>0</v>
      </c>
      <c r="W3558" s="8">
        <v>0</v>
      </c>
      <c r="X3558" s="8">
        <v>74.959999999999994</v>
      </c>
    </row>
    <row r="3559" spans="1:24" x14ac:dyDescent="0.25">
      <c r="A3559" t="s">
        <v>3885</v>
      </c>
      <c r="B3559" s="1">
        <v>45565</v>
      </c>
      <c r="C3559" t="s">
        <v>391</v>
      </c>
      <c r="D3559" t="s">
        <v>392</v>
      </c>
      <c r="E3559" t="s">
        <v>63</v>
      </c>
      <c r="F3559" t="s">
        <v>54</v>
      </c>
      <c r="G3559" t="s">
        <v>64</v>
      </c>
      <c r="H3559" t="s">
        <v>65</v>
      </c>
      <c r="I3559" t="s">
        <v>99</v>
      </c>
      <c r="J3559" t="s">
        <v>100</v>
      </c>
      <c r="K3559" t="s">
        <v>49</v>
      </c>
      <c r="L3559" s="8">
        <v>3.8</v>
      </c>
      <c r="M3559" s="8">
        <v>2.6</v>
      </c>
      <c r="N3559">
        <v>27</v>
      </c>
      <c r="O3559" s="8">
        <v>102.6</v>
      </c>
      <c r="P3559" s="14">
        <v>3.2500000000000001E-2</v>
      </c>
      <c r="Q3559" s="8">
        <v>3.33</v>
      </c>
      <c r="R3559" s="8">
        <v>99.27</v>
      </c>
      <c r="S3559" s="8">
        <v>70.2</v>
      </c>
      <c r="T3559" s="8">
        <v>29.07</v>
      </c>
      <c r="U3559">
        <v>0</v>
      </c>
      <c r="V3559" s="8">
        <v>0</v>
      </c>
      <c r="W3559" s="8">
        <v>0</v>
      </c>
      <c r="X3559" s="8">
        <v>29.07</v>
      </c>
    </row>
    <row r="3560" spans="1:24" x14ac:dyDescent="0.25">
      <c r="A3560" t="s">
        <v>3886</v>
      </c>
      <c r="B3560" s="1">
        <v>45629</v>
      </c>
      <c r="C3560" t="s">
        <v>174</v>
      </c>
      <c r="D3560" t="s">
        <v>175</v>
      </c>
      <c r="E3560" t="s">
        <v>150</v>
      </c>
      <c r="F3560" t="s">
        <v>54</v>
      </c>
      <c r="G3560" t="s">
        <v>151</v>
      </c>
      <c r="H3560" t="s">
        <v>152</v>
      </c>
      <c r="I3560" t="s">
        <v>156</v>
      </c>
      <c r="J3560" t="s">
        <v>157</v>
      </c>
      <c r="K3560" t="s">
        <v>42</v>
      </c>
      <c r="L3560" s="8">
        <v>6.2</v>
      </c>
      <c r="M3560" s="8">
        <v>1.9</v>
      </c>
      <c r="N3560">
        <v>71</v>
      </c>
      <c r="O3560" s="8">
        <v>440.2</v>
      </c>
      <c r="P3560" s="14">
        <v>5.7999999999999996E-3</v>
      </c>
      <c r="Q3560" s="8">
        <v>2.5499999999999998</v>
      </c>
      <c r="R3560" s="8">
        <v>437.65</v>
      </c>
      <c r="S3560" s="8">
        <v>134.9</v>
      </c>
      <c r="T3560" s="8">
        <v>302.75</v>
      </c>
      <c r="U3560">
        <v>0</v>
      </c>
      <c r="V3560" s="8">
        <v>0</v>
      </c>
      <c r="W3560" s="8">
        <v>0</v>
      </c>
      <c r="X3560" s="8">
        <v>302.75</v>
      </c>
    </row>
    <row r="3561" spans="1:24" x14ac:dyDescent="0.25">
      <c r="A3561" t="s">
        <v>3887</v>
      </c>
      <c r="B3561" s="1">
        <v>45601</v>
      </c>
      <c r="C3561" t="s">
        <v>168</v>
      </c>
      <c r="D3561" t="s">
        <v>169</v>
      </c>
      <c r="E3561" t="s">
        <v>63</v>
      </c>
      <c r="F3561" t="s">
        <v>46</v>
      </c>
      <c r="G3561" t="s">
        <v>79</v>
      </c>
      <c r="H3561" t="s">
        <v>80</v>
      </c>
      <c r="I3561" t="s">
        <v>40</v>
      </c>
      <c r="J3561" t="s">
        <v>41</v>
      </c>
      <c r="K3561" t="s">
        <v>42</v>
      </c>
      <c r="L3561" s="8">
        <v>14.5</v>
      </c>
      <c r="M3561" s="8">
        <v>4.2</v>
      </c>
      <c r="N3561">
        <v>7</v>
      </c>
      <c r="O3561" s="8">
        <v>101.5</v>
      </c>
      <c r="P3561" s="14">
        <v>0.21249999999999999</v>
      </c>
      <c r="Q3561" s="8">
        <v>21.57</v>
      </c>
      <c r="R3561" s="8">
        <v>79.930000000000007</v>
      </c>
      <c r="S3561" s="8">
        <v>29.4</v>
      </c>
      <c r="T3561" s="8">
        <v>50.53</v>
      </c>
      <c r="U3561">
        <v>0</v>
      </c>
      <c r="V3561" s="8">
        <v>0</v>
      </c>
      <c r="W3561" s="8">
        <v>0</v>
      </c>
      <c r="X3561" s="8">
        <v>50.53</v>
      </c>
    </row>
    <row r="3562" spans="1:24" x14ac:dyDescent="0.25">
      <c r="A3562" t="s">
        <v>3888</v>
      </c>
      <c r="B3562" s="1">
        <v>45888</v>
      </c>
      <c r="C3562" t="s">
        <v>357</v>
      </c>
      <c r="D3562" t="s">
        <v>358</v>
      </c>
      <c r="E3562" t="s">
        <v>27</v>
      </c>
      <c r="F3562" t="s">
        <v>46</v>
      </c>
      <c r="G3562" t="s">
        <v>29</v>
      </c>
      <c r="H3562" t="s">
        <v>30</v>
      </c>
      <c r="I3562" t="s">
        <v>40</v>
      </c>
      <c r="J3562" t="s">
        <v>41</v>
      </c>
      <c r="K3562" t="s">
        <v>42</v>
      </c>
      <c r="L3562" s="8">
        <v>14.5</v>
      </c>
      <c r="M3562" s="8">
        <v>4.2</v>
      </c>
      <c r="N3562">
        <v>29</v>
      </c>
      <c r="O3562" s="8">
        <v>420.5</v>
      </c>
      <c r="P3562" s="14">
        <v>7.9699999999999993E-2</v>
      </c>
      <c r="Q3562" s="8">
        <v>33.51</v>
      </c>
      <c r="R3562" s="8">
        <v>386.99</v>
      </c>
      <c r="S3562" s="8">
        <v>121.8</v>
      </c>
      <c r="T3562" s="8">
        <v>265.19</v>
      </c>
      <c r="U3562">
        <v>3</v>
      </c>
      <c r="V3562" s="8">
        <v>40.03</v>
      </c>
      <c r="W3562" s="8">
        <v>14.1</v>
      </c>
      <c r="X3562" s="8">
        <v>251.09</v>
      </c>
    </row>
    <row r="3563" spans="1:24" x14ac:dyDescent="0.25">
      <c r="A3563" t="s">
        <v>3889</v>
      </c>
      <c r="B3563" s="1">
        <v>46032</v>
      </c>
      <c r="C3563" t="s">
        <v>371</v>
      </c>
      <c r="D3563" t="s">
        <v>372</v>
      </c>
      <c r="E3563" t="s">
        <v>63</v>
      </c>
      <c r="F3563" t="s">
        <v>54</v>
      </c>
      <c r="G3563" t="s">
        <v>79</v>
      </c>
      <c r="H3563" t="s">
        <v>80</v>
      </c>
      <c r="I3563" t="s">
        <v>47</v>
      </c>
      <c r="J3563" t="s">
        <v>48</v>
      </c>
      <c r="K3563" t="s">
        <v>49</v>
      </c>
      <c r="L3563" s="8">
        <v>5</v>
      </c>
      <c r="M3563" s="8">
        <v>3.2</v>
      </c>
      <c r="N3563">
        <v>276</v>
      </c>
      <c r="O3563" s="8">
        <v>1380</v>
      </c>
      <c r="P3563" s="14">
        <v>1.21E-2</v>
      </c>
      <c r="Q3563" s="8">
        <v>16.7</v>
      </c>
      <c r="R3563" s="8">
        <v>1363.3</v>
      </c>
      <c r="S3563" s="8">
        <v>883.2</v>
      </c>
      <c r="T3563" s="8">
        <v>480.1</v>
      </c>
      <c r="U3563">
        <v>0</v>
      </c>
      <c r="V3563" s="8">
        <v>0</v>
      </c>
      <c r="W3563" s="8">
        <v>0</v>
      </c>
      <c r="X3563" s="8">
        <v>480.1</v>
      </c>
    </row>
    <row r="3564" spans="1:24" x14ac:dyDescent="0.25">
      <c r="A3564" t="s">
        <v>3890</v>
      </c>
      <c r="B3564" s="1">
        <v>45878</v>
      </c>
      <c r="C3564" t="s">
        <v>238</v>
      </c>
      <c r="D3564" t="s">
        <v>239</v>
      </c>
      <c r="E3564" t="s">
        <v>27</v>
      </c>
      <c r="F3564" t="s">
        <v>37</v>
      </c>
      <c r="G3564" t="s">
        <v>29</v>
      </c>
      <c r="H3564" t="s">
        <v>30</v>
      </c>
      <c r="I3564" t="s">
        <v>40</v>
      </c>
      <c r="J3564" t="s">
        <v>41</v>
      </c>
      <c r="K3564" t="s">
        <v>42</v>
      </c>
      <c r="L3564" s="8">
        <v>14.5</v>
      </c>
      <c r="M3564" s="8">
        <v>4.2</v>
      </c>
      <c r="N3564">
        <v>6</v>
      </c>
      <c r="O3564" s="8">
        <v>87</v>
      </c>
      <c r="P3564" s="14">
        <v>1.9E-3</v>
      </c>
      <c r="Q3564" s="8">
        <v>0.17</v>
      </c>
      <c r="R3564" s="8">
        <v>86.83</v>
      </c>
      <c r="S3564" s="8">
        <v>25.2</v>
      </c>
      <c r="T3564" s="8">
        <v>61.63</v>
      </c>
      <c r="U3564">
        <v>0</v>
      </c>
      <c r="V3564" s="8">
        <v>0</v>
      </c>
      <c r="W3564" s="8">
        <v>0</v>
      </c>
      <c r="X3564" s="8">
        <v>61.63</v>
      </c>
    </row>
    <row r="3565" spans="1:24" x14ac:dyDescent="0.25">
      <c r="A3565" t="s">
        <v>3891</v>
      </c>
      <c r="B3565" s="1">
        <v>45303</v>
      </c>
      <c r="C3565" t="s">
        <v>266</v>
      </c>
      <c r="D3565" t="s">
        <v>267</v>
      </c>
      <c r="E3565" t="s">
        <v>53</v>
      </c>
      <c r="F3565" t="s">
        <v>54</v>
      </c>
      <c r="G3565" t="s">
        <v>55</v>
      </c>
      <c r="H3565" t="s">
        <v>56</v>
      </c>
      <c r="I3565" t="s">
        <v>40</v>
      </c>
      <c r="J3565" t="s">
        <v>41</v>
      </c>
      <c r="K3565" t="s">
        <v>42</v>
      </c>
      <c r="L3565" s="8">
        <v>14.5</v>
      </c>
      <c r="M3565" s="8">
        <v>4.2</v>
      </c>
      <c r="N3565">
        <v>272</v>
      </c>
      <c r="O3565" s="8">
        <v>3944</v>
      </c>
      <c r="P3565" s="14">
        <v>0.43969999999999998</v>
      </c>
      <c r="Q3565" s="8">
        <v>1734.18</v>
      </c>
      <c r="R3565" s="8">
        <v>2209.8200000000002</v>
      </c>
      <c r="S3565" s="8">
        <v>1142.4000000000001</v>
      </c>
      <c r="T3565" s="8">
        <v>1067.42</v>
      </c>
      <c r="U3565">
        <v>0</v>
      </c>
      <c r="V3565" s="8">
        <v>0</v>
      </c>
      <c r="W3565" s="8">
        <v>0</v>
      </c>
      <c r="X3565" s="8">
        <v>1067.42</v>
      </c>
    </row>
    <row r="3566" spans="1:24" x14ac:dyDescent="0.25">
      <c r="A3566" t="s">
        <v>3892</v>
      </c>
      <c r="B3566" s="1">
        <v>45559</v>
      </c>
      <c r="C3566" t="s">
        <v>279</v>
      </c>
      <c r="D3566" t="s">
        <v>280</v>
      </c>
      <c r="E3566" t="s">
        <v>53</v>
      </c>
      <c r="F3566" t="s">
        <v>54</v>
      </c>
      <c r="G3566" t="s">
        <v>55</v>
      </c>
      <c r="H3566" t="s">
        <v>56</v>
      </c>
      <c r="I3566" t="s">
        <v>117</v>
      </c>
      <c r="J3566" t="s">
        <v>118</v>
      </c>
      <c r="K3566" t="s">
        <v>59</v>
      </c>
      <c r="L3566" s="8">
        <v>6</v>
      </c>
      <c r="M3566" s="8">
        <v>4.2</v>
      </c>
      <c r="N3566">
        <v>26</v>
      </c>
      <c r="O3566" s="8">
        <v>156</v>
      </c>
      <c r="P3566" s="14">
        <v>3.1099999999999999E-2</v>
      </c>
      <c r="Q3566" s="8">
        <v>4.8499999999999996</v>
      </c>
      <c r="R3566" s="8">
        <v>151.15</v>
      </c>
      <c r="S3566" s="8">
        <v>109.2</v>
      </c>
      <c r="T3566" s="8">
        <v>41.95</v>
      </c>
      <c r="U3566">
        <v>0</v>
      </c>
      <c r="V3566" s="8">
        <v>0</v>
      </c>
      <c r="W3566" s="8">
        <v>0</v>
      </c>
      <c r="X3566" s="8">
        <v>41.95</v>
      </c>
    </row>
    <row r="3567" spans="1:24" x14ac:dyDescent="0.25">
      <c r="A3567" t="s">
        <v>3893</v>
      </c>
      <c r="B3567" s="1">
        <v>45961</v>
      </c>
      <c r="C3567" t="s">
        <v>584</v>
      </c>
      <c r="D3567" t="s">
        <v>585</v>
      </c>
      <c r="E3567" t="s">
        <v>27</v>
      </c>
      <c r="F3567" t="s">
        <v>37</v>
      </c>
      <c r="G3567" t="s">
        <v>29</v>
      </c>
      <c r="H3567" t="s">
        <v>30</v>
      </c>
      <c r="I3567" t="s">
        <v>122</v>
      </c>
      <c r="J3567" t="s">
        <v>123</v>
      </c>
      <c r="K3567" t="s">
        <v>59</v>
      </c>
      <c r="L3567" s="8">
        <v>5.5</v>
      </c>
      <c r="M3567" s="8">
        <v>3.8</v>
      </c>
      <c r="N3567">
        <v>9</v>
      </c>
      <c r="O3567" s="8">
        <v>49.5</v>
      </c>
      <c r="P3567" s="14">
        <v>3.2599999999999997E-2</v>
      </c>
      <c r="Q3567" s="8">
        <v>1.61</v>
      </c>
      <c r="R3567" s="8">
        <v>47.89</v>
      </c>
      <c r="S3567" s="8">
        <v>34.200000000000003</v>
      </c>
      <c r="T3567" s="8">
        <v>13.69</v>
      </c>
      <c r="U3567">
        <v>0</v>
      </c>
      <c r="V3567" s="8">
        <v>0</v>
      </c>
      <c r="W3567" s="8">
        <v>0</v>
      </c>
      <c r="X3567" s="8">
        <v>13.69</v>
      </c>
    </row>
    <row r="3568" spans="1:24" x14ac:dyDescent="0.25">
      <c r="A3568" t="s">
        <v>3894</v>
      </c>
      <c r="B3568" s="1">
        <v>45660</v>
      </c>
      <c r="C3568" t="s">
        <v>291</v>
      </c>
      <c r="D3568" t="s">
        <v>292</v>
      </c>
      <c r="E3568" t="s">
        <v>150</v>
      </c>
      <c r="F3568" t="s">
        <v>54</v>
      </c>
      <c r="G3568" t="s">
        <v>151</v>
      </c>
      <c r="H3568" t="s">
        <v>152</v>
      </c>
      <c r="I3568" t="s">
        <v>185</v>
      </c>
      <c r="J3568" t="s">
        <v>186</v>
      </c>
      <c r="K3568" t="s">
        <v>59</v>
      </c>
      <c r="L3568" s="8">
        <v>4.9000000000000004</v>
      </c>
      <c r="M3568" s="8">
        <v>3.1</v>
      </c>
      <c r="N3568">
        <v>13</v>
      </c>
      <c r="O3568" s="8">
        <v>63.7</v>
      </c>
      <c r="P3568" s="14">
        <v>1.4E-3</v>
      </c>
      <c r="Q3568" s="8">
        <v>0.09</v>
      </c>
      <c r="R3568" s="8">
        <v>63.61</v>
      </c>
      <c r="S3568" s="8">
        <v>40.299999999999997</v>
      </c>
      <c r="T3568" s="8">
        <v>23.31</v>
      </c>
      <c r="U3568">
        <v>0</v>
      </c>
      <c r="V3568" s="8">
        <v>0</v>
      </c>
      <c r="W3568" s="8">
        <v>0</v>
      </c>
      <c r="X3568" s="8">
        <v>23.31</v>
      </c>
    </row>
    <row r="3569" spans="1:24" x14ac:dyDescent="0.25">
      <c r="A3569" t="s">
        <v>3895</v>
      </c>
      <c r="B3569" s="1">
        <v>46001</v>
      </c>
      <c r="C3569" t="s">
        <v>276</v>
      </c>
      <c r="D3569" t="s">
        <v>277</v>
      </c>
      <c r="E3569" t="s">
        <v>150</v>
      </c>
      <c r="F3569" t="s">
        <v>37</v>
      </c>
      <c r="G3569" t="s">
        <v>151</v>
      </c>
      <c r="H3569" t="s">
        <v>152</v>
      </c>
      <c r="I3569" t="s">
        <v>40</v>
      </c>
      <c r="J3569" t="s">
        <v>41</v>
      </c>
      <c r="K3569" t="s">
        <v>42</v>
      </c>
      <c r="L3569" s="8">
        <v>14.5</v>
      </c>
      <c r="M3569" s="8">
        <v>4.2</v>
      </c>
      <c r="N3569">
        <v>26</v>
      </c>
      <c r="O3569" s="8">
        <v>377</v>
      </c>
      <c r="P3569" s="14">
        <v>1.24E-2</v>
      </c>
      <c r="Q3569" s="8">
        <v>4.67</v>
      </c>
      <c r="R3569" s="8">
        <v>372.33</v>
      </c>
      <c r="S3569" s="8">
        <v>109.2</v>
      </c>
      <c r="T3569" s="8">
        <v>263.13</v>
      </c>
      <c r="U3569">
        <v>0</v>
      </c>
      <c r="V3569" s="8">
        <v>0</v>
      </c>
      <c r="W3569" s="8">
        <v>0</v>
      </c>
      <c r="X3569" s="8">
        <v>263.13</v>
      </c>
    </row>
    <row r="3570" spans="1:24" x14ac:dyDescent="0.25">
      <c r="A3570" t="s">
        <v>3896</v>
      </c>
      <c r="B3570" s="1">
        <v>45533</v>
      </c>
      <c r="C3570" t="s">
        <v>567</v>
      </c>
      <c r="D3570" t="s">
        <v>568</v>
      </c>
      <c r="E3570" t="s">
        <v>27</v>
      </c>
      <c r="F3570" t="s">
        <v>37</v>
      </c>
      <c r="G3570" t="s">
        <v>38</v>
      </c>
      <c r="H3570" t="s">
        <v>39</v>
      </c>
      <c r="I3570" t="s">
        <v>40</v>
      </c>
      <c r="J3570" t="s">
        <v>41</v>
      </c>
      <c r="K3570" t="s">
        <v>42</v>
      </c>
      <c r="L3570" s="8">
        <v>14.5</v>
      </c>
      <c r="M3570" s="8">
        <v>4.2</v>
      </c>
      <c r="N3570">
        <v>18</v>
      </c>
      <c r="O3570" s="8">
        <v>261</v>
      </c>
      <c r="P3570" s="14">
        <v>7.9000000000000008E-3</v>
      </c>
      <c r="Q3570" s="8">
        <v>2.06</v>
      </c>
      <c r="R3570" s="8">
        <v>258.94</v>
      </c>
      <c r="S3570" s="8">
        <v>75.599999999999994</v>
      </c>
      <c r="T3570" s="8">
        <v>183.34</v>
      </c>
      <c r="U3570">
        <v>0</v>
      </c>
      <c r="V3570" s="8">
        <v>0</v>
      </c>
      <c r="W3570" s="8">
        <v>0</v>
      </c>
      <c r="X3570" s="8">
        <v>183.34</v>
      </c>
    </row>
    <row r="3571" spans="1:24" x14ac:dyDescent="0.25">
      <c r="A3571" t="s">
        <v>3897</v>
      </c>
      <c r="B3571" s="1">
        <v>45355</v>
      </c>
      <c r="C3571" t="s">
        <v>97</v>
      </c>
      <c r="D3571" t="s">
        <v>98</v>
      </c>
      <c r="E3571" t="s">
        <v>63</v>
      </c>
      <c r="F3571" t="s">
        <v>54</v>
      </c>
      <c r="G3571" t="s">
        <v>79</v>
      </c>
      <c r="H3571" t="s">
        <v>80</v>
      </c>
      <c r="I3571" t="s">
        <v>66</v>
      </c>
      <c r="J3571" t="s">
        <v>67</v>
      </c>
      <c r="K3571" t="s">
        <v>33</v>
      </c>
      <c r="L3571" s="8">
        <v>4.5</v>
      </c>
      <c r="M3571" s="8">
        <v>2.1</v>
      </c>
      <c r="N3571">
        <v>146</v>
      </c>
      <c r="O3571" s="8">
        <v>657</v>
      </c>
      <c r="P3571" s="14">
        <v>0.04</v>
      </c>
      <c r="Q3571" s="8">
        <v>26.28</v>
      </c>
      <c r="R3571" s="8">
        <v>630.72</v>
      </c>
      <c r="S3571" s="8">
        <v>306.60000000000002</v>
      </c>
      <c r="T3571" s="8">
        <v>324.12</v>
      </c>
      <c r="U3571">
        <v>0</v>
      </c>
      <c r="V3571" s="8">
        <v>0</v>
      </c>
      <c r="W3571" s="8">
        <v>0</v>
      </c>
      <c r="X3571" s="8">
        <v>324.12</v>
      </c>
    </row>
    <row r="3572" spans="1:24" x14ac:dyDescent="0.25">
      <c r="A3572" t="s">
        <v>3898</v>
      </c>
      <c r="B3572" s="1">
        <v>45975</v>
      </c>
      <c r="C3572" t="s">
        <v>82</v>
      </c>
      <c r="D3572" t="s">
        <v>83</v>
      </c>
      <c r="E3572" t="s">
        <v>71</v>
      </c>
      <c r="F3572" t="s">
        <v>46</v>
      </c>
      <c r="G3572" t="s">
        <v>72</v>
      </c>
      <c r="H3572" t="s">
        <v>73</v>
      </c>
      <c r="I3572" t="s">
        <v>66</v>
      </c>
      <c r="J3572" t="s">
        <v>67</v>
      </c>
      <c r="K3572" t="s">
        <v>33</v>
      </c>
      <c r="L3572" s="8">
        <v>4.5</v>
      </c>
      <c r="M3572" s="8">
        <v>2.1</v>
      </c>
      <c r="N3572">
        <v>5</v>
      </c>
      <c r="O3572" s="8">
        <v>22.5</v>
      </c>
      <c r="P3572" s="14">
        <v>0.12590000000000001</v>
      </c>
      <c r="Q3572" s="8">
        <v>2.83</v>
      </c>
      <c r="R3572" s="8">
        <v>19.670000000000002</v>
      </c>
      <c r="S3572" s="8">
        <v>10.5</v>
      </c>
      <c r="T3572" s="8">
        <v>9.17</v>
      </c>
      <c r="U3572">
        <v>0</v>
      </c>
      <c r="V3572" s="8">
        <v>0</v>
      </c>
      <c r="W3572" s="8">
        <v>0</v>
      </c>
      <c r="X3572" s="8">
        <v>9.17</v>
      </c>
    </row>
    <row r="3573" spans="1:24" x14ac:dyDescent="0.25">
      <c r="A3573" t="s">
        <v>3899</v>
      </c>
      <c r="B3573" s="1">
        <v>45413</v>
      </c>
      <c r="C3573" t="s">
        <v>689</v>
      </c>
      <c r="D3573" t="s">
        <v>690</v>
      </c>
      <c r="E3573" t="s">
        <v>27</v>
      </c>
      <c r="F3573" t="s">
        <v>54</v>
      </c>
      <c r="G3573" t="s">
        <v>38</v>
      </c>
      <c r="H3573" t="s">
        <v>39</v>
      </c>
      <c r="I3573" t="s">
        <v>122</v>
      </c>
      <c r="J3573" t="s">
        <v>123</v>
      </c>
      <c r="K3573" t="s">
        <v>59</v>
      </c>
      <c r="L3573" s="8">
        <v>5.5</v>
      </c>
      <c r="M3573" s="8">
        <v>3.8</v>
      </c>
      <c r="N3573">
        <v>47</v>
      </c>
      <c r="O3573" s="8">
        <v>258.5</v>
      </c>
      <c r="P3573" s="14">
        <v>1.2200000000000001E-2</v>
      </c>
      <c r="Q3573" s="8">
        <v>3.15</v>
      </c>
      <c r="R3573" s="8">
        <v>255.35</v>
      </c>
      <c r="S3573" s="8">
        <v>178.6</v>
      </c>
      <c r="T3573" s="8">
        <v>76.75</v>
      </c>
      <c r="U3573">
        <v>0</v>
      </c>
      <c r="V3573" s="8">
        <v>0</v>
      </c>
      <c r="W3573" s="8">
        <v>0</v>
      </c>
      <c r="X3573" s="8">
        <v>76.75</v>
      </c>
    </row>
    <row r="3574" spans="1:24" x14ac:dyDescent="0.25">
      <c r="A3574" t="s">
        <v>3900</v>
      </c>
      <c r="B3574" s="1">
        <v>45768</v>
      </c>
      <c r="C3574" t="s">
        <v>763</v>
      </c>
      <c r="D3574" t="s">
        <v>764</v>
      </c>
      <c r="E3574" t="s">
        <v>71</v>
      </c>
      <c r="F3574" t="s">
        <v>46</v>
      </c>
      <c r="G3574" t="s">
        <v>165</v>
      </c>
      <c r="H3574" t="s">
        <v>166</v>
      </c>
      <c r="I3574" t="s">
        <v>31</v>
      </c>
      <c r="J3574" t="s">
        <v>32</v>
      </c>
      <c r="K3574" t="s">
        <v>33</v>
      </c>
      <c r="L3574" s="8">
        <v>5.8</v>
      </c>
      <c r="M3574" s="8">
        <v>2.7</v>
      </c>
      <c r="N3574">
        <v>11</v>
      </c>
      <c r="O3574" s="8">
        <v>63.8</v>
      </c>
      <c r="P3574" s="14">
        <v>0.2069</v>
      </c>
      <c r="Q3574" s="8">
        <v>13.2</v>
      </c>
      <c r="R3574" s="8">
        <v>50.6</v>
      </c>
      <c r="S3574" s="8">
        <v>29.7</v>
      </c>
      <c r="T3574" s="8">
        <v>20.9</v>
      </c>
      <c r="U3574">
        <v>0</v>
      </c>
      <c r="V3574" s="8">
        <v>0</v>
      </c>
      <c r="W3574" s="8">
        <v>0</v>
      </c>
      <c r="X3574" s="8">
        <v>20.9</v>
      </c>
    </row>
    <row r="3575" spans="1:24" x14ac:dyDescent="0.25">
      <c r="A3575" t="s">
        <v>3901</v>
      </c>
      <c r="B3575" s="1">
        <v>45606</v>
      </c>
      <c r="C3575" t="s">
        <v>211</v>
      </c>
      <c r="D3575" t="s">
        <v>212</v>
      </c>
      <c r="E3575" t="s">
        <v>27</v>
      </c>
      <c r="F3575" t="s">
        <v>37</v>
      </c>
      <c r="G3575" t="s">
        <v>38</v>
      </c>
      <c r="H3575" t="s">
        <v>39</v>
      </c>
      <c r="I3575" t="s">
        <v>122</v>
      </c>
      <c r="J3575" t="s">
        <v>123</v>
      </c>
      <c r="K3575" t="s">
        <v>59</v>
      </c>
      <c r="L3575" s="8">
        <v>5.5</v>
      </c>
      <c r="M3575" s="8">
        <v>3.8</v>
      </c>
      <c r="N3575">
        <v>5</v>
      </c>
      <c r="O3575" s="8">
        <v>27.5</v>
      </c>
      <c r="P3575" s="14">
        <v>4.3E-3</v>
      </c>
      <c r="Q3575" s="8">
        <v>0.12</v>
      </c>
      <c r="R3575" s="8">
        <v>27.38</v>
      </c>
      <c r="S3575" s="8">
        <v>19</v>
      </c>
      <c r="T3575" s="8">
        <v>8.3800000000000008</v>
      </c>
      <c r="U3575">
        <v>0</v>
      </c>
      <c r="V3575" s="8">
        <v>0</v>
      </c>
      <c r="W3575" s="8">
        <v>0</v>
      </c>
      <c r="X3575" s="8">
        <v>8.3800000000000008</v>
      </c>
    </row>
    <row r="3576" spans="1:24" x14ac:dyDescent="0.25">
      <c r="A3576" t="s">
        <v>3902</v>
      </c>
      <c r="B3576" s="1">
        <v>45455</v>
      </c>
      <c r="C3576" t="s">
        <v>689</v>
      </c>
      <c r="D3576" t="s">
        <v>690</v>
      </c>
      <c r="E3576" t="s">
        <v>27</v>
      </c>
      <c r="F3576" t="s">
        <v>54</v>
      </c>
      <c r="G3576" t="s">
        <v>38</v>
      </c>
      <c r="H3576" t="s">
        <v>39</v>
      </c>
      <c r="I3576" t="s">
        <v>144</v>
      </c>
      <c r="J3576" t="s">
        <v>145</v>
      </c>
      <c r="K3576" t="s">
        <v>33</v>
      </c>
      <c r="L3576" s="8">
        <v>12</v>
      </c>
      <c r="M3576" s="8">
        <v>6.5</v>
      </c>
      <c r="N3576">
        <v>38</v>
      </c>
      <c r="O3576" s="8">
        <v>456</v>
      </c>
      <c r="P3576" s="14">
        <v>3.15E-2</v>
      </c>
      <c r="Q3576" s="8">
        <v>14.36</v>
      </c>
      <c r="R3576" s="8">
        <v>441.64</v>
      </c>
      <c r="S3576" s="8">
        <v>247</v>
      </c>
      <c r="T3576" s="8">
        <v>194.64</v>
      </c>
      <c r="U3576">
        <v>0</v>
      </c>
      <c r="V3576" s="8">
        <v>0</v>
      </c>
      <c r="W3576" s="8">
        <v>0</v>
      </c>
      <c r="X3576" s="8">
        <v>194.64</v>
      </c>
    </row>
    <row r="3577" spans="1:24" x14ac:dyDescent="0.25">
      <c r="A3577" t="s">
        <v>3903</v>
      </c>
      <c r="B3577" s="1">
        <v>45707</v>
      </c>
      <c r="C3577" t="s">
        <v>472</v>
      </c>
      <c r="D3577" t="s">
        <v>473</v>
      </c>
      <c r="E3577" t="s">
        <v>71</v>
      </c>
      <c r="F3577" t="s">
        <v>54</v>
      </c>
      <c r="G3577" t="s">
        <v>72</v>
      </c>
      <c r="H3577" t="s">
        <v>73</v>
      </c>
      <c r="I3577" t="s">
        <v>122</v>
      </c>
      <c r="J3577" t="s">
        <v>123</v>
      </c>
      <c r="K3577" t="s">
        <v>59</v>
      </c>
      <c r="L3577" s="8">
        <v>5.5</v>
      </c>
      <c r="M3577" s="8">
        <v>3.8</v>
      </c>
      <c r="N3577">
        <v>105</v>
      </c>
      <c r="O3577" s="8">
        <v>577.5</v>
      </c>
      <c r="P3577" s="14">
        <v>1.04E-2</v>
      </c>
      <c r="Q3577" s="8">
        <v>6.01</v>
      </c>
      <c r="R3577" s="8">
        <v>571.49</v>
      </c>
      <c r="S3577" s="8">
        <v>399</v>
      </c>
      <c r="T3577" s="8">
        <v>172.49</v>
      </c>
      <c r="U3577">
        <v>0</v>
      </c>
      <c r="V3577" s="8">
        <v>0</v>
      </c>
      <c r="W3577" s="8">
        <v>0</v>
      </c>
      <c r="X3577" s="8">
        <v>172.49</v>
      </c>
    </row>
    <row r="3578" spans="1:24" x14ac:dyDescent="0.25">
      <c r="A3578" t="s">
        <v>3904</v>
      </c>
      <c r="B3578" s="1">
        <v>45994</v>
      </c>
      <c r="C3578" t="s">
        <v>244</v>
      </c>
      <c r="D3578" t="s">
        <v>245</v>
      </c>
      <c r="E3578" t="s">
        <v>53</v>
      </c>
      <c r="F3578" t="s">
        <v>46</v>
      </c>
      <c r="G3578" t="s">
        <v>55</v>
      </c>
      <c r="H3578" t="s">
        <v>56</v>
      </c>
      <c r="I3578" t="s">
        <v>104</v>
      </c>
      <c r="J3578" t="s">
        <v>105</v>
      </c>
      <c r="K3578" t="s">
        <v>49</v>
      </c>
      <c r="L3578" s="8">
        <v>4.2</v>
      </c>
      <c r="M3578" s="8">
        <v>2.8</v>
      </c>
      <c r="N3578">
        <v>183</v>
      </c>
      <c r="O3578" s="8">
        <v>768.6</v>
      </c>
      <c r="P3578" s="14">
        <v>0.12540000000000001</v>
      </c>
      <c r="Q3578" s="8">
        <v>96.38</v>
      </c>
      <c r="R3578" s="8">
        <v>672.22</v>
      </c>
      <c r="S3578" s="8">
        <v>512.4</v>
      </c>
      <c r="T3578" s="8">
        <v>159.82</v>
      </c>
      <c r="U3578">
        <v>0</v>
      </c>
      <c r="V3578" s="8">
        <v>0</v>
      </c>
      <c r="W3578" s="8">
        <v>0</v>
      </c>
      <c r="X3578" s="8">
        <v>159.82</v>
      </c>
    </row>
    <row r="3579" spans="1:24" x14ac:dyDescent="0.25">
      <c r="A3579" t="s">
        <v>3905</v>
      </c>
      <c r="B3579" s="1">
        <v>45806</v>
      </c>
      <c r="C3579" t="s">
        <v>255</v>
      </c>
      <c r="D3579" t="s">
        <v>256</v>
      </c>
      <c r="E3579" t="s">
        <v>27</v>
      </c>
      <c r="F3579" t="s">
        <v>89</v>
      </c>
      <c r="G3579" t="s">
        <v>38</v>
      </c>
      <c r="H3579" t="s">
        <v>39</v>
      </c>
      <c r="I3579" t="s">
        <v>104</v>
      </c>
      <c r="J3579" t="s">
        <v>105</v>
      </c>
      <c r="K3579" t="s">
        <v>49</v>
      </c>
      <c r="L3579" s="8">
        <v>4.2</v>
      </c>
      <c r="M3579" s="8">
        <v>2.8</v>
      </c>
      <c r="N3579">
        <v>81</v>
      </c>
      <c r="O3579" s="8">
        <v>340.2</v>
      </c>
      <c r="P3579" s="14">
        <v>0.1759</v>
      </c>
      <c r="Q3579" s="8">
        <v>59.84</v>
      </c>
      <c r="R3579" s="8">
        <v>280.36</v>
      </c>
      <c r="S3579" s="8">
        <v>226.8</v>
      </c>
      <c r="T3579" s="8">
        <v>53.56</v>
      </c>
      <c r="U3579">
        <v>0</v>
      </c>
      <c r="V3579" s="8">
        <v>0</v>
      </c>
      <c r="W3579" s="8">
        <v>0</v>
      </c>
      <c r="X3579" s="8">
        <v>53.56</v>
      </c>
    </row>
    <row r="3580" spans="1:24" x14ac:dyDescent="0.25">
      <c r="A3580" t="s">
        <v>3906</v>
      </c>
      <c r="B3580" s="1">
        <v>46237</v>
      </c>
      <c r="C3580" t="s">
        <v>205</v>
      </c>
      <c r="D3580" t="s">
        <v>206</v>
      </c>
      <c r="E3580" t="s">
        <v>71</v>
      </c>
      <c r="F3580" t="s">
        <v>54</v>
      </c>
      <c r="G3580" t="s">
        <v>72</v>
      </c>
      <c r="H3580" t="s">
        <v>73</v>
      </c>
      <c r="I3580" t="s">
        <v>84</v>
      </c>
      <c r="J3580" t="s">
        <v>85</v>
      </c>
      <c r="K3580" t="s">
        <v>42</v>
      </c>
      <c r="L3580" s="8">
        <v>9.9</v>
      </c>
      <c r="M3580" s="8">
        <v>3.1</v>
      </c>
      <c r="N3580">
        <v>68</v>
      </c>
      <c r="O3580" s="8">
        <v>673.2</v>
      </c>
      <c r="P3580" s="14">
        <v>2.3E-3</v>
      </c>
      <c r="Q3580" s="8">
        <v>1.55</v>
      </c>
      <c r="R3580" s="8">
        <v>671.65</v>
      </c>
      <c r="S3580" s="8">
        <v>210.8</v>
      </c>
      <c r="T3580" s="8">
        <v>460.85</v>
      </c>
      <c r="U3580">
        <v>16</v>
      </c>
      <c r="V3580" s="8">
        <v>158.04</v>
      </c>
      <c r="W3580" s="8">
        <v>57.6</v>
      </c>
      <c r="X3580" s="8">
        <v>403.25</v>
      </c>
    </row>
    <row r="3581" spans="1:24" x14ac:dyDescent="0.25">
      <c r="A3581" t="s">
        <v>3907</v>
      </c>
      <c r="B3581" s="1">
        <v>46208</v>
      </c>
      <c r="C3581" t="s">
        <v>615</v>
      </c>
      <c r="D3581" t="s">
        <v>616</v>
      </c>
      <c r="E3581" t="s">
        <v>150</v>
      </c>
      <c r="F3581" t="s">
        <v>89</v>
      </c>
      <c r="G3581" t="s">
        <v>151</v>
      </c>
      <c r="H3581" t="s">
        <v>152</v>
      </c>
      <c r="I3581" t="s">
        <v>117</v>
      </c>
      <c r="J3581" t="s">
        <v>118</v>
      </c>
      <c r="K3581" t="s">
        <v>59</v>
      </c>
      <c r="L3581" s="8">
        <v>6</v>
      </c>
      <c r="M3581" s="8">
        <v>4.2</v>
      </c>
      <c r="N3581">
        <v>235</v>
      </c>
      <c r="O3581" s="8">
        <v>1410</v>
      </c>
      <c r="P3581" s="14">
        <v>0.13200000000000001</v>
      </c>
      <c r="Q3581" s="8">
        <v>186.12</v>
      </c>
      <c r="R3581" s="8">
        <v>1223.8800000000001</v>
      </c>
      <c r="S3581" s="8">
        <v>987</v>
      </c>
      <c r="T3581" s="8">
        <v>236.88</v>
      </c>
      <c r="U3581">
        <v>0</v>
      </c>
      <c r="V3581" s="8">
        <v>0</v>
      </c>
      <c r="W3581" s="8">
        <v>0</v>
      </c>
      <c r="X3581" s="8">
        <v>236.88</v>
      </c>
    </row>
    <row r="3582" spans="1:24" x14ac:dyDescent="0.25">
      <c r="A3582" t="s">
        <v>3908</v>
      </c>
      <c r="B3582" s="1">
        <v>46201</v>
      </c>
      <c r="C3582" t="s">
        <v>51</v>
      </c>
      <c r="D3582" t="s">
        <v>52</v>
      </c>
      <c r="E3582" t="s">
        <v>53</v>
      </c>
      <c r="F3582" t="s">
        <v>54</v>
      </c>
      <c r="G3582" t="s">
        <v>55</v>
      </c>
      <c r="H3582" t="s">
        <v>56</v>
      </c>
      <c r="I3582" t="s">
        <v>156</v>
      </c>
      <c r="J3582" t="s">
        <v>157</v>
      </c>
      <c r="K3582" t="s">
        <v>42</v>
      </c>
      <c r="L3582" s="8">
        <v>6.2</v>
      </c>
      <c r="M3582" s="8">
        <v>1.9</v>
      </c>
      <c r="N3582">
        <v>37</v>
      </c>
      <c r="O3582" s="8">
        <v>229.4</v>
      </c>
      <c r="P3582" s="14">
        <v>8.5000000000000006E-3</v>
      </c>
      <c r="Q3582" s="8">
        <v>1.95</v>
      </c>
      <c r="R3582" s="8">
        <v>227.45</v>
      </c>
      <c r="S3582" s="8">
        <v>70.3</v>
      </c>
      <c r="T3582" s="8">
        <v>157.15</v>
      </c>
      <c r="U3582">
        <v>0</v>
      </c>
      <c r="V3582" s="8">
        <v>0</v>
      </c>
      <c r="W3582" s="8">
        <v>0</v>
      </c>
      <c r="X3582" s="8">
        <v>157.15</v>
      </c>
    </row>
    <row r="3583" spans="1:24" x14ac:dyDescent="0.25">
      <c r="A3583" t="s">
        <v>3909</v>
      </c>
      <c r="B3583" s="1">
        <v>46012</v>
      </c>
      <c r="C3583" t="s">
        <v>328</v>
      </c>
      <c r="D3583" t="s">
        <v>329</v>
      </c>
      <c r="E3583" t="s">
        <v>71</v>
      </c>
      <c r="F3583" t="s">
        <v>54</v>
      </c>
      <c r="G3583" t="s">
        <v>72</v>
      </c>
      <c r="H3583" t="s">
        <v>73</v>
      </c>
      <c r="I3583" t="s">
        <v>156</v>
      </c>
      <c r="J3583" t="s">
        <v>157</v>
      </c>
      <c r="K3583" t="s">
        <v>42</v>
      </c>
      <c r="L3583" s="8">
        <v>6.2</v>
      </c>
      <c r="M3583" s="8">
        <v>1.9</v>
      </c>
      <c r="N3583">
        <v>29</v>
      </c>
      <c r="O3583" s="8">
        <v>179.8</v>
      </c>
      <c r="P3583" s="14">
        <v>3.3999999999999998E-3</v>
      </c>
      <c r="Q3583" s="8">
        <v>0.61</v>
      </c>
      <c r="R3583" s="8">
        <v>179.19</v>
      </c>
      <c r="S3583" s="8">
        <v>55.1</v>
      </c>
      <c r="T3583" s="8">
        <v>124.09</v>
      </c>
      <c r="U3583">
        <v>0</v>
      </c>
      <c r="V3583" s="8">
        <v>0</v>
      </c>
      <c r="W3583" s="8">
        <v>0</v>
      </c>
      <c r="X3583" s="8">
        <v>124.09</v>
      </c>
    </row>
    <row r="3584" spans="1:24" x14ac:dyDescent="0.25">
      <c r="A3584" t="s">
        <v>3910</v>
      </c>
      <c r="B3584" s="1">
        <v>46080</v>
      </c>
      <c r="C3584" t="s">
        <v>301</v>
      </c>
      <c r="D3584" t="s">
        <v>302</v>
      </c>
      <c r="E3584" t="s">
        <v>63</v>
      </c>
      <c r="F3584" t="s">
        <v>37</v>
      </c>
      <c r="G3584" t="s">
        <v>79</v>
      </c>
      <c r="H3584" t="s">
        <v>80</v>
      </c>
      <c r="I3584" t="s">
        <v>117</v>
      </c>
      <c r="J3584" t="s">
        <v>118</v>
      </c>
      <c r="K3584" t="s">
        <v>59</v>
      </c>
      <c r="L3584" s="8">
        <v>6</v>
      </c>
      <c r="M3584" s="8">
        <v>4.2</v>
      </c>
      <c r="N3584">
        <v>34</v>
      </c>
      <c r="O3584" s="8">
        <v>204</v>
      </c>
      <c r="P3584" s="14">
        <v>5.3E-3</v>
      </c>
      <c r="Q3584" s="8">
        <v>1.08</v>
      </c>
      <c r="R3584" s="8">
        <v>202.92</v>
      </c>
      <c r="S3584" s="8">
        <v>142.80000000000001</v>
      </c>
      <c r="T3584" s="8">
        <v>60.12</v>
      </c>
      <c r="U3584">
        <v>0</v>
      </c>
      <c r="V3584" s="8">
        <v>0</v>
      </c>
      <c r="W3584" s="8">
        <v>0</v>
      </c>
      <c r="X3584" s="8">
        <v>60.12</v>
      </c>
    </row>
    <row r="3585" spans="1:24" x14ac:dyDescent="0.25">
      <c r="A3585" t="s">
        <v>3911</v>
      </c>
      <c r="B3585" s="1">
        <v>45610</v>
      </c>
      <c r="C3585" t="s">
        <v>232</v>
      </c>
      <c r="D3585" t="s">
        <v>233</v>
      </c>
      <c r="E3585" t="s">
        <v>27</v>
      </c>
      <c r="F3585" t="s">
        <v>89</v>
      </c>
      <c r="G3585" t="s">
        <v>38</v>
      </c>
      <c r="H3585" t="s">
        <v>39</v>
      </c>
      <c r="I3585" t="s">
        <v>104</v>
      </c>
      <c r="J3585" t="s">
        <v>105</v>
      </c>
      <c r="K3585" t="s">
        <v>49</v>
      </c>
      <c r="L3585" s="8">
        <v>4.2</v>
      </c>
      <c r="M3585" s="8">
        <v>2.8</v>
      </c>
      <c r="N3585">
        <v>209</v>
      </c>
      <c r="O3585" s="8">
        <v>877.8</v>
      </c>
      <c r="P3585" s="14">
        <v>5.5E-2</v>
      </c>
      <c r="Q3585" s="8">
        <v>48.28</v>
      </c>
      <c r="R3585" s="8">
        <v>829.52</v>
      </c>
      <c r="S3585" s="8">
        <v>585.20000000000005</v>
      </c>
      <c r="T3585" s="8">
        <v>244.32</v>
      </c>
      <c r="U3585">
        <v>0</v>
      </c>
      <c r="V3585" s="8">
        <v>0</v>
      </c>
      <c r="W3585" s="8">
        <v>0</v>
      </c>
      <c r="X3585" s="8">
        <v>244.32</v>
      </c>
    </row>
    <row r="3586" spans="1:24" x14ac:dyDescent="0.25">
      <c r="A3586" t="s">
        <v>3912</v>
      </c>
      <c r="B3586" s="1">
        <v>45998</v>
      </c>
      <c r="C3586" t="s">
        <v>440</v>
      </c>
      <c r="D3586" t="s">
        <v>441</v>
      </c>
      <c r="E3586" t="s">
        <v>71</v>
      </c>
      <c r="F3586" t="s">
        <v>54</v>
      </c>
      <c r="G3586" t="s">
        <v>72</v>
      </c>
      <c r="H3586" t="s">
        <v>73</v>
      </c>
      <c r="I3586" t="s">
        <v>130</v>
      </c>
      <c r="J3586" t="s">
        <v>131</v>
      </c>
      <c r="K3586" t="s">
        <v>42</v>
      </c>
      <c r="L3586" s="8">
        <v>4.8</v>
      </c>
      <c r="M3586" s="8">
        <v>1.4</v>
      </c>
      <c r="N3586">
        <v>42</v>
      </c>
      <c r="O3586" s="8">
        <v>201.6</v>
      </c>
      <c r="P3586" s="14">
        <v>1.5E-3</v>
      </c>
      <c r="Q3586" s="8">
        <v>0.3</v>
      </c>
      <c r="R3586" s="8">
        <v>201.3</v>
      </c>
      <c r="S3586" s="8">
        <v>58.8</v>
      </c>
      <c r="T3586" s="8">
        <v>142.5</v>
      </c>
      <c r="U3586">
        <v>0</v>
      </c>
      <c r="V3586" s="8">
        <v>0</v>
      </c>
      <c r="W3586" s="8">
        <v>0</v>
      </c>
      <c r="X3586" s="8">
        <v>142.5</v>
      </c>
    </row>
    <row r="3587" spans="1:24" x14ac:dyDescent="0.25">
      <c r="A3587" t="s">
        <v>3913</v>
      </c>
      <c r="B3587" s="1">
        <v>45412</v>
      </c>
      <c r="C3587" t="s">
        <v>472</v>
      </c>
      <c r="D3587" t="s">
        <v>473</v>
      </c>
      <c r="E3587" t="s">
        <v>71</v>
      </c>
      <c r="F3587" t="s">
        <v>54</v>
      </c>
      <c r="G3587" t="s">
        <v>165</v>
      </c>
      <c r="H3587" t="s">
        <v>166</v>
      </c>
      <c r="I3587" t="s">
        <v>40</v>
      </c>
      <c r="J3587" t="s">
        <v>41</v>
      </c>
      <c r="K3587" t="s">
        <v>42</v>
      </c>
      <c r="L3587" s="8">
        <v>14.5</v>
      </c>
      <c r="M3587" s="8">
        <v>4.2</v>
      </c>
      <c r="N3587">
        <v>78</v>
      </c>
      <c r="O3587" s="8">
        <v>1131</v>
      </c>
      <c r="P3587" s="14">
        <v>1.24E-2</v>
      </c>
      <c r="Q3587" s="8">
        <v>14.02</v>
      </c>
      <c r="R3587" s="8">
        <v>1116.98</v>
      </c>
      <c r="S3587" s="8">
        <v>327.60000000000002</v>
      </c>
      <c r="T3587" s="8">
        <v>789.38</v>
      </c>
      <c r="U3587">
        <v>0</v>
      </c>
      <c r="V3587" s="8">
        <v>0</v>
      </c>
      <c r="W3587" s="8">
        <v>0</v>
      </c>
      <c r="X3587" s="8">
        <v>789.38</v>
      </c>
    </row>
    <row r="3588" spans="1:24" x14ac:dyDescent="0.25">
      <c r="A3588" t="s">
        <v>3914</v>
      </c>
      <c r="B3588" s="1">
        <v>45946</v>
      </c>
      <c r="C3588" t="s">
        <v>331</v>
      </c>
      <c r="D3588" t="s">
        <v>332</v>
      </c>
      <c r="E3588" t="s">
        <v>150</v>
      </c>
      <c r="F3588" t="s">
        <v>37</v>
      </c>
      <c r="G3588" t="s">
        <v>151</v>
      </c>
      <c r="H3588" t="s">
        <v>152</v>
      </c>
      <c r="I3588" t="s">
        <v>130</v>
      </c>
      <c r="J3588" t="s">
        <v>131</v>
      </c>
      <c r="K3588" t="s">
        <v>42</v>
      </c>
      <c r="L3588" s="8">
        <v>4.8</v>
      </c>
      <c r="M3588" s="8">
        <v>1.4</v>
      </c>
      <c r="N3588">
        <v>5</v>
      </c>
      <c r="O3588" s="8">
        <v>24</v>
      </c>
      <c r="P3588" s="14">
        <v>2.0000000000000001E-4</v>
      </c>
      <c r="Q3588" s="8">
        <v>0</v>
      </c>
      <c r="R3588" s="8">
        <v>24</v>
      </c>
      <c r="S3588" s="8">
        <v>7</v>
      </c>
      <c r="T3588" s="8">
        <v>17</v>
      </c>
      <c r="U3588">
        <v>0</v>
      </c>
      <c r="V3588" s="8">
        <v>0</v>
      </c>
      <c r="W3588" s="8">
        <v>0</v>
      </c>
      <c r="X3588" s="8">
        <v>17</v>
      </c>
    </row>
    <row r="3589" spans="1:24" x14ac:dyDescent="0.25">
      <c r="A3589" t="s">
        <v>3915</v>
      </c>
      <c r="B3589" s="1">
        <v>46230</v>
      </c>
      <c r="C3589" t="s">
        <v>805</v>
      </c>
      <c r="D3589" t="s">
        <v>806</v>
      </c>
      <c r="E3589" t="s">
        <v>63</v>
      </c>
      <c r="F3589" t="s">
        <v>89</v>
      </c>
      <c r="G3589" t="s">
        <v>79</v>
      </c>
      <c r="H3589" t="s">
        <v>80</v>
      </c>
      <c r="I3589" t="s">
        <v>117</v>
      </c>
      <c r="J3589" t="s">
        <v>118</v>
      </c>
      <c r="K3589" t="s">
        <v>59</v>
      </c>
      <c r="L3589" s="8">
        <v>6</v>
      </c>
      <c r="M3589" s="8">
        <v>4.2</v>
      </c>
      <c r="N3589">
        <v>214</v>
      </c>
      <c r="O3589" s="8">
        <v>1284</v>
      </c>
      <c r="P3589" s="14">
        <v>5.8500000000000003E-2</v>
      </c>
      <c r="Q3589" s="8">
        <v>75.11</v>
      </c>
      <c r="R3589" s="8">
        <v>1208.8900000000001</v>
      </c>
      <c r="S3589" s="8">
        <v>898.8</v>
      </c>
      <c r="T3589" s="8">
        <v>310.08999999999997</v>
      </c>
      <c r="U3589">
        <v>0</v>
      </c>
      <c r="V3589" s="8">
        <v>0</v>
      </c>
      <c r="W3589" s="8">
        <v>0</v>
      </c>
      <c r="X3589" s="8">
        <v>310.08999999999997</v>
      </c>
    </row>
    <row r="3590" spans="1:24" x14ac:dyDescent="0.25">
      <c r="A3590" t="s">
        <v>3916</v>
      </c>
      <c r="B3590" s="1">
        <v>46255</v>
      </c>
      <c r="C3590" t="s">
        <v>241</v>
      </c>
      <c r="D3590" t="s">
        <v>242</v>
      </c>
      <c r="E3590" t="s">
        <v>71</v>
      </c>
      <c r="F3590" t="s">
        <v>89</v>
      </c>
      <c r="G3590" t="s">
        <v>72</v>
      </c>
      <c r="H3590" t="s">
        <v>73</v>
      </c>
      <c r="I3590" t="s">
        <v>47</v>
      </c>
      <c r="J3590" t="s">
        <v>48</v>
      </c>
      <c r="K3590" t="s">
        <v>49</v>
      </c>
      <c r="L3590" s="8">
        <v>5</v>
      </c>
      <c r="M3590" s="8">
        <v>3.2</v>
      </c>
      <c r="N3590">
        <v>203</v>
      </c>
      <c r="O3590" s="8">
        <v>1015</v>
      </c>
      <c r="P3590" s="14">
        <v>0.25800000000000001</v>
      </c>
      <c r="Q3590" s="8">
        <v>261.87</v>
      </c>
      <c r="R3590" s="8">
        <v>753.13</v>
      </c>
      <c r="S3590" s="8">
        <v>649.6</v>
      </c>
      <c r="T3590" s="8">
        <v>103.53</v>
      </c>
      <c r="U3590">
        <v>0</v>
      </c>
      <c r="V3590" s="8">
        <v>0</v>
      </c>
      <c r="W3590" s="8">
        <v>0</v>
      </c>
      <c r="X3590" s="8">
        <v>103.53</v>
      </c>
    </row>
    <row r="3591" spans="1:24" x14ac:dyDescent="0.25">
      <c r="A3591" t="s">
        <v>3917</v>
      </c>
      <c r="B3591" s="1">
        <v>45594</v>
      </c>
      <c r="C3591" t="s">
        <v>229</v>
      </c>
      <c r="D3591" t="s">
        <v>230</v>
      </c>
      <c r="E3591" t="s">
        <v>27</v>
      </c>
      <c r="F3591" t="s">
        <v>54</v>
      </c>
      <c r="G3591" t="s">
        <v>29</v>
      </c>
      <c r="H3591" t="s">
        <v>30</v>
      </c>
      <c r="I3591" t="s">
        <v>112</v>
      </c>
      <c r="J3591" t="s">
        <v>113</v>
      </c>
      <c r="K3591" t="s">
        <v>42</v>
      </c>
      <c r="L3591" s="8">
        <v>8.5</v>
      </c>
      <c r="M3591" s="8">
        <v>2.8</v>
      </c>
      <c r="N3591">
        <v>48</v>
      </c>
      <c r="O3591" s="8">
        <v>408</v>
      </c>
      <c r="P3591" s="14">
        <v>1.6999999999999999E-3</v>
      </c>
      <c r="Q3591" s="8">
        <v>0.69</v>
      </c>
      <c r="R3591" s="8">
        <v>407.31</v>
      </c>
      <c r="S3591" s="8">
        <v>134.4</v>
      </c>
      <c r="T3591" s="8">
        <v>272.91000000000003</v>
      </c>
      <c r="U3591">
        <v>0</v>
      </c>
      <c r="V3591" s="8">
        <v>0</v>
      </c>
      <c r="W3591" s="8">
        <v>0</v>
      </c>
      <c r="X3591" s="8">
        <v>272.91000000000003</v>
      </c>
    </row>
    <row r="3592" spans="1:24" x14ac:dyDescent="0.25">
      <c r="A3592" t="s">
        <v>3918</v>
      </c>
      <c r="B3592" s="1">
        <v>45668</v>
      </c>
      <c r="C3592" t="s">
        <v>102</v>
      </c>
      <c r="D3592" t="s">
        <v>103</v>
      </c>
      <c r="E3592" t="s">
        <v>27</v>
      </c>
      <c r="F3592" t="s">
        <v>54</v>
      </c>
      <c r="G3592" t="s">
        <v>29</v>
      </c>
      <c r="H3592" t="s">
        <v>30</v>
      </c>
      <c r="I3592" t="s">
        <v>127</v>
      </c>
      <c r="J3592" t="s">
        <v>128</v>
      </c>
      <c r="K3592" t="s">
        <v>33</v>
      </c>
      <c r="L3592" s="8">
        <v>7.2</v>
      </c>
      <c r="M3592" s="8">
        <v>3.6</v>
      </c>
      <c r="N3592">
        <v>160</v>
      </c>
      <c r="O3592" s="8">
        <v>1152</v>
      </c>
      <c r="P3592" s="14">
        <v>8.6E-3</v>
      </c>
      <c r="Q3592" s="8">
        <v>9.91</v>
      </c>
      <c r="R3592" s="8">
        <v>1142.0899999999999</v>
      </c>
      <c r="S3592" s="8">
        <v>576</v>
      </c>
      <c r="T3592" s="8">
        <v>566.09</v>
      </c>
      <c r="U3592">
        <v>0</v>
      </c>
      <c r="V3592" s="8">
        <v>0</v>
      </c>
      <c r="W3592" s="8">
        <v>0</v>
      </c>
      <c r="X3592" s="8">
        <v>566.09</v>
      </c>
    </row>
    <row r="3593" spans="1:24" x14ac:dyDescent="0.25">
      <c r="A3593" t="s">
        <v>3919</v>
      </c>
      <c r="B3593" s="1">
        <v>45921</v>
      </c>
      <c r="C3593" t="s">
        <v>238</v>
      </c>
      <c r="D3593" t="s">
        <v>239</v>
      </c>
      <c r="E3593" t="s">
        <v>27</v>
      </c>
      <c r="F3593" t="s">
        <v>37</v>
      </c>
      <c r="G3593" t="s">
        <v>38</v>
      </c>
      <c r="H3593" t="s">
        <v>39</v>
      </c>
      <c r="I3593" t="s">
        <v>117</v>
      </c>
      <c r="J3593" t="s">
        <v>118</v>
      </c>
      <c r="K3593" t="s">
        <v>59</v>
      </c>
      <c r="L3593" s="8">
        <v>6</v>
      </c>
      <c r="M3593" s="8">
        <v>4.2</v>
      </c>
      <c r="N3593">
        <v>19</v>
      </c>
      <c r="O3593" s="8">
        <v>114</v>
      </c>
      <c r="P3593" s="14">
        <v>1.4200000000000001E-2</v>
      </c>
      <c r="Q3593" s="8">
        <v>1.62</v>
      </c>
      <c r="R3593" s="8">
        <v>112.38</v>
      </c>
      <c r="S3593" s="8">
        <v>79.8</v>
      </c>
      <c r="T3593" s="8">
        <v>32.58</v>
      </c>
      <c r="U3593">
        <v>0</v>
      </c>
      <c r="V3593" s="8">
        <v>0</v>
      </c>
      <c r="W3593" s="8">
        <v>0</v>
      </c>
      <c r="X3593" s="8">
        <v>32.58</v>
      </c>
    </row>
    <row r="3594" spans="1:24" x14ac:dyDescent="0.25">
      <c r="A3594" t="s">
        <v>3920</v>
      </c>
      <c r="B3594" s="1">
        <v>45518</v>
      </c>
      <c r="C3594" t="s">
        <v>180</v>
      </c>
      <c r="D3594" t="s">
        <v>181</v>
      </c>
      <c r="E3594" t="s">
        <v>63</v>
      </c>
      <c r="F3594" t="s">
        <v>46</v>
      </c>
      <c r="G3594" t="s">
        <v>79</v>
      </c>
      <c r="H3594" t="s">
        <v>80</v>
      </c>
      <c r="I3594" t="s">
        <v>57</v>
      </c>
      <c r="J3594" t="s">
        <v>58</v>
      </c>
      <c r="K3594" t="s">
        <v>59</v>
      </c>
      <c r="L3594" s="8">
        <v>10.5</v>
      </c>
      <c r="M3594" s="8">
        <v>7.5</v>
      </c>
      <c r="N3594">
        <v>40</v>
      </c>
      <c r="O3594" s="8">
        <v>420</v>
      </c>
      <c r="P3594" s="14">
        <v>4.1399999999999999E-2</v>
      </c>
      <c r="Q3594" s="8">
        <v>17.39</v>
      </c>
      <c r="R3594" s="8">
        <v>402.61</v>
      </c>
      <c r="S3594" s="8">
        <v>300</v>
      </c>
      <c r="T3594" s="8">
        <v>102.61</v>
      </c>
      <c r="U3594">
        <v>1</v>
      </c>
      <c r="V3594" s="8">
        <v>10.07</v>
      </c>
      <c r="W3594" s="8">
        <v>8</v>
      </c>
      <c r="X3594" s="8">
        <v>94.61</v>
      </c>
    </row>
    <row r="3595" spans="1:24" x14ac:dyDescent="0.25">
      <c r="A3595" t="s">
        <v>3921</v>
      </c>
      <c r="B3595" s="1">
        <v>45516</v>
      </c>
      <c r="C3595" t="s">
        <v>671</v>
      </c>
      <c r="D3595" t="s">
        <v>672</v>
      </c>
      <c r="E3595" t="s">
        <v>27</v>
      </c>
      <c r="F3595" t="s">
        <v>89</v>
      </c>
      <c r="G3595" t="s">
        <v>38</v>
      </c>
      <c r="H3595" t="s">
        <v>39</v>
      </c>
      <c r="I3595" t="s">
        <v>104</v>
      </c>
      <c r="J3595" t="s">
        <v>105</v>
      </c>
      <c r="K3595" t="s">
        <v>49</v>
      </c>
      <c r="L3595" s="8">
        <v>4.2</v>
      </c>
      <c r="M3595" s="8">
        <v>2.8</v>
      </c>
      <c r="N3595">
        <v>217</v>
      </c>
      <c r="O3595" s="8">
        <v>911.4</v>
      </c>
      <c r="P3595" s="14">
        <v>0.40770000000000001</v>
      </c>
      <c r="Q3595" s="8">
        <v>371.58</v>
      </c>
      <c r="R3595" s="8">
        <v>539.82000000000005</v>
      </c>
      <c r="S3595" s="8">
        <v>607.6</v>
      </c>
      <c r="T3595" s="8">
        <v>-67.78</v>
      </c>
      <c r="U3595">
        <v>145</v>
      </c>
      <c r="V3595" s="8">
        <v>360.71</v>
      </c>
      <c r="W3595" s="8">
        <v>478.5</v>
      </c>
      <c r="X3595" s="8">
        <v>-546.28</v>
      </c>
    </row>
    <row r="3596" spans="1:24" x14ac:dyDescent="0.25">
      <c r="A3596" t="s">
        <v>3922</v>
      </c>
      <c r="B3596" s="1">
        <v>45428</v>
      </c>
      <c r="C3596" t="s">
        <v>142</v>
      </c>
      <c r="D3596" t="s">
        <v>143</v>
      </c>
      <c r="E3596" t="s">
        <v>71</v>
      </c>
      <c r="F3596" t="s">
        <v>37</v>
      </c>
      <c r="G3596" t="s">
        <v>72</v>
      </c>
      <c r="H3596" t="s">
        <v>73</v>
      </c>
      <c r="I3596" t="s">
        <v>47</v>
      </c>
      <c r="J3596" t="s">
        <v>48</v>
      </c>
      <c r="K3596" t="s">
        <v>49</v>
      </c>
      <c r="L3596" s="8">
        <v>5</v>
      </c>
      <c r="M3596" s="8">
        <v>3.2</v>
      </c>
      <c r="N3596">
        <v>18</v>
      </c>
      <c r="O3596" s="8">
        <v>90</v>
      </c>
      <c r="P3596" s="14">
        <v>3.4000000000000002E-2</v>
      </c>
      <c r="Q3596" s="8">
        <v>3.06</v>
      </c>
      <c r="R3596" s="8">
        <v>86.94</v>
      </c>
      <c r="S3596" s="8">
        <v>57.6</v>
      </c>
      <c r="T3596" s="8">
        <v>29.34</v>
      </c>
      <c r="U3596">
        <v>0</v>
      </c>
      <c r="V3596" s="8">
        <v>0</v>
      </c>
      <c r="W3596" s="8">
        <v>0</v>
      </c>
      <c r="X3596" s="8">
        <v>29.34</v>
      </c>
    </row>
    <row r="3597" spans="1:24" x14ac:dyDescent="0.25">
      <c r="A3597" t="s">
        <v>3923</v>
      </c>
      <c r="B3597" s="1">
        <v>45781</v>
      </c>
      <c r="C3597" t="s">
        <v>386</v>
      </c>
      <c r="D3597" t="s">
        <v>387</v>
      </c>
      <c r="E3597" t="s">
        <v>27</v>
      </c>
      <c r="F3597" t="s">
        <v>54</v>
      </c>
      <c r="G3597" t="s">
        <v>29</v>
      </c>
      <c r="H3597" t="s">
        <v>30</v>
      </c>
      <c r="I3597" t="s">
        <v>185</v>
      </c>
      <c r="J3597" t="s">
        <v>186</v>
      </c>
      <c r="K3597" t="s">
        <v>59</v>
      </c>
      <c r="L3597" s="8">
        <v>4.9000000000000004</v>
      </c>
      <c r="M3597" s="8">
        <v>3.1</v>
      </c>
      <c r="N3597">
        <v>195</v>
      </c>
      <c r="O3597" s="8">
        <v>955.5</v>
      </c>
      <c r="P3597" s="14">
        <v>2.8E-3</v>
      </c>
      <c r="Q3597" s="8">
        <v>2.68</v>
      </c>
      <c r="R3597" s="8">
        <v>952.82</v>
      </c>
      <c r="S3597" s="8">
        <v>604.5</v>
      </c>
      <c r="T3597" s="8">
        <v>348.32</v>
      </c>
      <c r="U3597">
        <v>0</v>
      </c>
      <c r="V3597" s="8">
        <v>0</v>
      </c>
      <c r="W3597" s="8">
        <v>0</v>
      </c>
      <c r="X3597" s="8">
        <v>348.32</v>
      </c>
    </row>
    <row r="3598" spans="1:24" x14ac:dyDescent="0.25">
      <c r="A3598" t="s">
        <v>3924</v>
      </c>
      <c r="B3598" s="1">
        <v>45448</v>
      </c>
      <c r="C3598" t="s">
        <v>238</v>
      </c>
      <c r="D3598" t="s">
        <v>239</v>
      </c>
      <c r="E3598" t="s">
        <v>27</v>
      </c>
      <c r="F3598" t="s">
        <v>37</v>
      </c>
      <c r="G3598" t="s">
        <v>29</v>
      </c>
      <c r="H3598" t="s">
        <v>30</v>
      </c>
      <c r="I3598" t="s">
        <v>104</v>
      </c>
      <c r="J3598" t="s">
        <v>105</v>
      </c>
      <c r="K3598" t="s">
        <v>49</v>
      </c>
      <c r="L3598" s="8">
        <v>4.2</v>
      </c>
      <c r="M3598" s="8">
        <v>2.8</v>
      </c>
      <c r="N3598">
        <v>7</v>
      </c>
      <c r="O3598" s="8">
        <v>29.4</v>
      </c>
      <c r="P3598" s="14">
        <v>1.03E-2</v>
      </c>
      <c r="Q3598" s="8">
        <v>0.3</v>
      </c>
      <c r="R3598" s="8">
        <v>29.1</v>
      </c>
      <c r="S3598" s="8">
        <v>19.600000000000001</v>
      </c>
      <c r="T3598" s="8">
        <v>9.5</v>
      </c>
      <c r="U3598">
        <v>0</v>
      </c>
      <c r="V3598" s="8">
        <v>0</v>
      </c>
      <c r="W3598" s="8">
        <v>0</v>
      </c>
      <c r="X3598" s="8">
        <v>9.5</v>
      </c>
    </row>
    <row r="3599" spans="1:24" x14ac:dyDescent="0.25">
      <c r="A3599" t="s">
        <v>3925</v>
      </c>
      <c r="B3599" s="1">
        <v>45757</v>
      </c>
      <c r="C3599" t="s">
        <v>480</v>
      </c>
      <c r="D3599" t="s">
        <v>481</v>
      </c>
      <c r="E3599" t="s">
        <v>63</v>
      </c>
      <c r="F3599" t="s">
        <v>54</v>
      </c>
      <c r="G3599" t="s">
        <v>79</v>
      </c>
      <c r="H3599" t="s">
        <v>80</v>
      </c>
      <c r="I3599" t="s">
        <v>57</v>
      </c>
      <c r="J3599" t="s">
        <v>58</v>
      </c>
      <c r="K3599" t="s">
        <v>59</v>
      </c>
      <c r="L3599" s="8">
        <v>10.5</v>
      </c>
      <c r="M3599" s="8">
        <v>7.5</v>
      </c>
      <c r="N3599">
        <v>239</v>
      </c>
      <c r="O3599" s="8">
        <v>2509.5</v>
      </c>
      <c r="P3599" s="14">
        <v>2.0999999999999999E-3</v>
      </c>
      <c r="Q3599" s="8">
        <v>5.27</v>
      </c>
      <c r="R3599" s="8">
        <v>2504.23</v>
      </c>
      <c r="S3599" s="8">
        <v>1792.5</v>
      </c>
      <c r="T3599" s="8">
        <v>711.73</v>
      </c>
      <c r="U3599">
        <v>0</v>
      </c>
      <c r="V3599" s="8">
        <v>0</v>
      </c>
      <c r="W3599" s="8">
        <v>0</v>
      </c>
      <c r="X3599" s="8">
        <v>711.73</v>
      </c>
    </row>
    <row r="3600" spans="1:24" x14ac:dyDescent="0.25">
      <c r="A3600" t="s">
        <v>3926</v>
      </c>
      <c r="B3600" s="1">
        <v>46057</v>
      </c>
      <c r="C3600" t="s">
        <v>523</v>
      </c>
      <c r="D3600" t="s">
        <v>524</v>
      </c>
      <c r="E3600" t="s">
        <v>27</v>
      </c>
      <c r="F3600" t="s">
        <v>89</v>
      </c>
      <c r="G3600" t="s">
        <v>29</v>
      </c>
      <c r="H3600" t="s">
        <v>30</v>
      </c>
      <c r="I3600" t="s">
        <v>57</v>
      </c>
      <c r="J3600" t="s">
        <v>58</v>
      </c>
      <c r="K3600" t="s">
        <v>59</v>
      </c>
      <c r="L3600" s="8">
        <v>10.5</v>
      </c>
      <c r="M3600" s="8">
        <v>7.5</v>
      </c>
      <c r="N3600">
        <v>53</v>
      </c>
      <c r="O3600" s="8">
        <v>556.5</v>
      </c>
      <c r="P3600" s="14">
        <v>7.0000000000000001E-3</v>
      </c>
      <c r="Q3600" s="8">
        <v>3.9</v>
      </c>
      <c r="R3600" s="8">
        <v>552.6</v>
      </c>
      <c r="S3600" s="8">
        <v>397.5</v>
      </c>
      <c r="T3600" s="8">
        <v>155.1</v>
      </c>
      <c r="U3600">
        <v>0</v>
      </c>
      <c r="V3600" s="8">
        <v>0</v>
      </c>
      <c r="W3600" s="8">
        <v>0</v>
      </c>
      <c r="X3600" s="8">
        <v>155.1</v>
      </c>
    </row>
    <row r="3601" spans="1:24" x14ac:dyDescent="0.25">
      <c r="A3601" t="s">
        <v>3927</v>
      </c>
      <c r="B3601" s="1">
        <v>45912</v>
      </c>
      <c r="C3601" t="s">
        <v>354</v>
      </c>
      <c r="D3601" t="s">
        <v>355</v>
      </c>
      <c r="E3601" t="s">
        <v>71</v>
      </c>
      <c r="F3601" t="s">
        <v>54</v>
      </c>
      <c r="G3601" t="s">
        <v>72</v>
      </c>
      <c r="H3601" t="s">
        <v>73</v>
      </c>
      <c r="I3601" t="s">
        <v>40</v>
      </c>
      <c r="J3601" t="s">
        <v>41</v>
      </c>
      <c r="K3601" t="s">
        <v>42</v>
      </c>
      <c r="L3601" s="8">
        <v>14.5</v>
      </c>
      <c r="M3601" s="8">
        <v>4.2</v>
      </c>
      <c r="N3601">
        <v>110</v>
      </c>
      <c r="O3601" s="8">
        <v>1595</v>
      </c>
      <c r="P3601" s="14">
        <v>5.9999999999999995E-4</v>
      </c>
      <c r="Q3601" s="8">
        <v>0.96</v>
      </c>
      <c r="R3601" s="8">
        <v>1594.04</v>
      </c>
      <c r="S3601" s="8">
        <v>462</v>
      </c>
      <c r="T3601" s="8">
        <v>1132.04</v>
      </c>
      <c r="U3601">
        <v>0</v>
      </c>
      <c r="V3601" s="8">
        <v>0</v>
      </c>
      <c r="W3601" s="8">
        <v>0</v>
      </c>
      <c r="X3601" s="8">
        <v>1132.04</v>
      </c>
    </row>
    <row r="3602" spans="1:24" x14ac:dyDescent="0.25">
      <c r="A3602" t="s">
        <v>3928</v>
      </c>
      <c r="B3602" s="1">
        <v>45674</v>
      </c>
      <c r="C3602" t="s">
        <v>208</v>
      </c>
      <c r="D3602" t="s">
        <v>209</v>
      </c>
      <c r="E3602" t="s">
        <v>27</v>
      </c>
      <c r="F3602" t="s">
        <v>54</v>
      </c>
      <c r="G3602" t="s">
        <v>29</v>
      </c>
      <c r="H3602" t="s">
        <v>30</v>
      </c>
      <c r="I3602" t="s">
        <v>74</v>
      </c>
      <c r="J3602" t="s">
        <v>75</v>
      </c>
      <c r="K3602" t="s">
        <v>49</v>
      </c>
      <c r="L3602" s="8">
        <v>11</v>
      </c>
      <c r="M3602" s="8">
        <v>6.8</v>
      </c>
      <c r="N3602">
        <v>99</v>
      </c>
      <c r="O3602" s="8">
        <v>1089</v>
      </c>
      <c r="P3602" s="14">
        <v>1.8E-3</v>
      </c>
      <c r="Q3602" s="8">
        <v>1.96</v>
      </c>
      <c r="R3602" s="8">
        <v>1087.04</v>
      </c>
      <c r="S3602" s="8">
        <v>673.2</v>
      </c>
      <c r="T3602" s="8">
        <v>413.84</v>
      </c>
      <c r="U3602">
        <v>0</v>
      </c>
      <c r="V3602" s="8">
        <v>0</v>
      </c>
      <c r="W3602" s="8">
        <v>0</v>
      </c>
      <c r="X3602" s="8">
        <v>413.84</v>
      </c>
    </row>
    <row r="3603" spans="1:24" x14ac:dyDescent="0.25">
      <c r="A3603" t="s">
        <v>3929</v>
      </c>
      <c r="B3603" s="1">
        <v>45717</v>
      </c>
      <c r="C3603" t="s">
        <v>223</v>
      </c>
      <c r="D3603" t="s">
        <v>224</v>
      </c>
      <c r="E3603" t="s">
        <v>27</v>
      </c>
      <c r="F3603" t="s">
        <v>28</v>
      </c>
      <c r="G3603" t="s">
        <v>38</v>
      </c>
      <c r="H3603" t="s">
        <v>39</v>
      </c>
      <c r="I3603" t="s">
        <v>40</v>
      </c>
      <c r="J3603" t="s">
        <v>41</v>
      </c>
      <c r="K3603" t="s">
        <v>42</v>
      </c>
      <c r="L3603" s="8">
        <v>14.5</v>
      </c>
      <c r="M3603" s="8">
        <v>4.2</v>
      </c>
      <c r="N3603">
        <v>111</v>
      </c>
      <c r="O3603" s="8">
        <v>1609.5</v>
      </c>
      <c r="P3603" s="14">
        <v>8.2400000000000001E-2</v>
      </c>
      <c r="Q3603" s="8">
        <v>132.62</v>
      </c>
      <c r="R3603" s="8">
        <v>1476.88</v>
      </c>
      <c r="S3603" s="8">
        <v>466.2</v>
      </c>
      <c r="T3603" s="8">
        <v>1010.68</v>
      </c>
      <c r="U3603">
        <v>0</v>
      </c>
      <c r="V3603" s="8">
        <v>0</v>
      </c>
      <c r="W3603" s="8">
        <v>0</v>
      </c>
      <c r="X3603" s="8">
        <v>1010.68</v>
      </c>
    </row>
    <row r="3604" spans="1:24" x14ac:dyDescent="0.25">
      <c r="A3604" t="s">
        <v>3930</v>
      </c>
      <c r="B3604" s="1">
        <v>46010</v>
      </c>
      <c r="C3604" t="s">
        <v>394</v>
      </c>
      <c r="D3604" t="s">
        <v>395</v>
      </c>
      <c r="E3604" t="s">
        <v>71</v>
      </c>
      <c r="F3604" t="s">
        <v>37</v>
      </c>
      <c r="G3604" t="s">
        <v>165</v>
      </c>
      <c r="H3604" t="s">
        <v>166</v>
      </c>
      <c r="I3604" t="s">
        <v>84</v>
      </c>
      <c r="J3604" t="s">
        <v>85</v>
      </c>
      <c r="K3604" t="s">
        <v>42</v>
      </c>
      <c r="L3604" s="8">
        <v>9.9</v>
      </c>
      <c r="M3604" s="8">
        <v>3.1</v>
      </c>
      <c r="N3604">
        <v>5</v>
      </c>
      <c r="O3604" s="8">
        <v>49.5</v>
      </c>
      <c r="P3604" s="14">
        <v>8.3000000000000001E-3</v>
      </c>
      <c r="Q3604" s="8">
        <v>0.41</v>
      </c>
      <c r="R3604" s="8">
        <v>49.09</v>
      </c>
      <c r="S3604" s="8">
        <v>15.5</v>
      </c>
      <c r="T3604" s="8">
        <v>33.590000000000003</v>
      </c>
      <c r="U3604">
        <v>0</v>
      </c>
      <c r="V3604" s="8">
        <v>0</v>
      </c>
      <c r="W3604" s="8">
        <v>0</v>
      </c>
      <c r="X3604" s="8">
        <v>33.590000000000003</v>
      </c>
    </row>
    <row r="3605" spans="1:24" x14ac:dyDescent="0.25">
      <c r="A3605" t="s">
        <v>3931</v>
      </c>
      <c r="B3605" s="1">
        <v>45854</v>
      </c>
      <c r="C3605" t="s">
        <v>162</v>
      </c>
      <c r="D3605" t="s">
        <v>163</v>
      </c>
      <c r="E3605" t="s">
        <v>150</v>
      </c>
      <c r="F3605" t="s">
        <v>89</v>
      </c>
      <c r="G3605" t="s">
        <v>151</v>
      </c>
      <c r="H3605" t="s">
        <v>152</v>
      </c>
      <c r="I3605" t="s">
        <v>127</v>
      </c>
      <c r="J3605" t="s">
        <v>128</v>
      </c>
      <c r="K3605" t="s">
        <v>33</v>
      </c>
      <c r="L3605" s="8">
        <v>7.2</v>
      </c>
      <c r="M3605" s="8">
        <v>3.6</v>
      </c>
      <c r="N3605">
        <v>126</v>
      </c>
      <c r="O3605" s="8">
        <v>907.2</v>
      </c>
      <c r="P3605" s="14">
        <v>4.0599999999999997E-2</v>
      </c>
      <c r="Q3605" s="8">
        <v>36.83</v>
      </c>
      <c r="R3605" s="8">
        <v>870.37</v>
      </c>
      <c r="S3605" s="8">
        <v>453.6</v>
      </c>
      <c r="T3605" s="8">
        <v>416.77</v>
      </c>
      <c r="U3605">
        <v>0</v>
      </c>
      <c r="V3605" s="8">
        <v>0</v>
      </c>
      <c r="W3605" s="8">
        <v>0</v>
      </c>
      <c r="X3605" s="8">
        <v>416.77</v>
      </c>
    </row>
    <row r="3606" spans="1:24" x14ac:dyDescent="0.25">
      <c r="A3606" t="s">
        <v>3932</v>
      </c>
      <c r="B3606" s="1">
        <v>46226</v>
      </c>
      <c r="C3606" t="s">
        <v>288</v>
      </c>
      <c r="D3606" t="s">
        <v>289</v>
      </c>
      <c r="E3606" t="s">
        <v>27</v>
      </c>
      <c r="F3606" t="s">
        <v>46</v>
      </c>
      <c r="G3606" t="s">
        <v>38</v>
      </c>
      <c r="H3606" t="s">
        <v>39</v>
      </c>
      <c r="I3606" t="s">
        <v>144</v>
      </c>
      <c r="J3606" t="s">
        <v>145</v>
      </c>
      <c r="K3606" t="s">
        <v>33</v>
      </c>
      <c r="L3606" s="8">
        <v>12</v>
      </c>
      <c r="M3606" s="8">
        <v>6.5</v>
      </c>
      <c r="N3606">
        <v>10</v>
      </c>
      <c r="O3606" s="8">
        <v>120</v>
      </c>
      <c r="P3606" s="14">
        <v>7.1499999999999994E-2</v>
      </c>
      <c r="Q3606" s="8">
        <v>8.58</v>
      </c>
      <c r="R3606" s="8">
        <v>111.42</v>
      </c>
      <c r="S3606" s="8">
        <v>65</v>
      </c>
      <c r="T3606" s="8">
        <v>46.42</v>
      </c>
      <c r="U3606">
        <v>0</v>
      </c>
      <c r="V3606" s="8">
        <v>0</v>
      </c>
      <c r="W3606" s="8">
        <v>0</v>
      </c>
      <c r="X3606" s="8">
        <v>46.42</v>
      </c>
    </row>
    <row r="3607" spans="1:24" x14ac:dyDescent="0.25">
      <c r="A3607" t="s">
        <v>3933</v>
      </c>
      <c r="B3607" s="1">
        <v>45774</v>
      </c>
      <c r="C3607" t="s">
        <v>678</v>
      </c>
      <c r="D3607" t="s">
        <v>679</v>
      </c>
      <c r="E3607" t="s">
        <v>63</v>
      </c>
      <c r="F3607" t="s">
        <v>89</v>
      </c>
      <c r="G3607" t="s">
        <v>79</v>
      </c>
      <c r="H3607" t="s">
        <v>80</v>
      </c>
      <c r="I3607" t="s">
        <v>104</v>
      </c>
      <c r="J3607" t="s">
        <v>105</v>
      </c>
      <c r="K3607" t="s">
        <v>49</v>
      </c>
      <c r="L3607" s="8">
        <v>4.2</v>
      </c>
      <c r="M3607" s="8">
        <v>2.8</v>
      </c>
      <c r="N3607">
        <v>334</v>
      </c>
      <c r="O3607" s="8">
        <v>1402.8</v>
      </c>
      <c r="P3607" s="14">
        <v>8.8400000000000006E-2</v>
      </c>
      <c r="Q3607" s="8">
        <v>124.01</v>
      </c>
      <c r="R3607" s="8">
        <v>1278.79</v>
      </c>
      <c r="S3607" s="8">
        <v>935.2</v>
      </c>
      <c r="T3607" s="8">
        <v>343.59</v>
      </c>
      <c r="U3607">
        <v>0</v>
      </c>
      <c r="V3607" s="8">
        <v>0</v>
      </c>
      <c r="W3607" s="8">
        <v>0</v>
      </c>
      <c r="X3607" s="8">
        <v>343.59</v>
      </c>
    </row>
    <row r="3608" spans="1:24" x14ac:dyDescent="0.25">
      <c r="A3608" t="s">
        <v>3934</v>
      </c>
      <c r="B3608" s="1">
        <v>46067</v>
      </c>
      <c r="C3608" t="s">
        <v>386</v>
      </c>
      <c r="D3608" t="s">
        <v>387</v>
      </c>
      <c r="E3608" t="s">
        <v>27</v>
      </c>
      <c r="F3608" t="s">
        <v>54</v>
      </c>
      <c r="G3608" t="s">
        <v>38</v>
      </c>
      <c r="H3608" t="s">
        <v>39</v>
      </c>
      <c r="I3608" t="s">
        <v>104</v>
      </c>
      <c r="J3608" t="s">
        <v>105</v>
      </c>
      <c r="K3608" t="s">
        <v>49</v>
      </c>
      <c r="L3608" s="8">
        <v>4.2</v>
      </c>
      <c r="M3608" s="8">
        <v>2.8</v>
      </c>
      <c r="N3608">
        <v>143</v>
      </c>
      <c r="O3608" s="8">
        <v>600.6</v>
      </c>
      <c r="P3608" s="14">
        <v>3.5000000000000001E-3</v>
      </c>
      <c r="Q3608" s="8">
        <v>2.1</v>
      </c>
      <c r="R3608" s="8">
        <v>598.5</v>
      </c>
      <c r="S3608" s="8">
        <v>400.4</v>
      </c>
      <c r="T3608" s="8">
        <v>198.1</v>
      </c>
      <c r="U3608">
        <v>0</v>
      </c>
      <c r="V3608" s="8">
        <v>0</v>
      </c>
      <c r="W3608" s="8">
        <v>0</v>
      </c>
      <c r="X3608" s="8">
        <v>198.1</v>
      </c>
    </row>
    <row r="3609" spans="1:24" x14ac:dyDescent="0.25">
      <c r="A3609" t="s">
        <v>3935</v>
      </c>
      <c r="B3609" s="1">
        <v>45842</v>
      </c>
      <c r="C3609" t="s">
        <v>501</v>
      </c>
      <c r="D3609" t="s">
        <v>502</v>
      </c>
      <c r="E3609" t="s">
        <v>27</v>
      </c>
      <c r="F3609" t="s">
        <v>37</v>
      </c>
      <c r="G3609" t="s">
        <v>29</v>
      </c>
      <c r="H3609" t="s">
        <v>30</v>
      </c>
      <c r="I3609" t="s">
        <v>156</v>
      </c>
      <c r="J3609" t="s">
        <v>157</v>
      </c>
      <c r="K3609" t="s">
        <v>42</v>
      </c>
      <c r="L3609" s="8">
        <v>6.2</v>
      </c>
      <c r="M3609" s="8">
        <v>1.9</v>
      </c>
      <c r="N3609">
        <v>8</v>
      </c>
      <c r="O3609" s="8">
        <v>49.6</v>
      </c>
      <c r="P3609" s="14">
        <v>3.3999999999999998E-3</v>
      </c>
      <c r="Q3609" s="8">
        <v>0.17</v>
      </c>
      <c r="R3609" s="8">
        <v>49.43</v>
      </c>
      <c r="S3609" s="8">
        <v>15.2</v>
      </c>
      <c r="T3609" s="8">
        <v>34.229999999999997</v>
      </c>
      <c r="U3609">
        <v>0</v>
      </c>
      <c r="V3609" s="8">
        <v>0</v>
      </c>
      <c r="W3609" s="8">
        <v>0</v>
      </c>
      <c r="X3609" s="8">
        <v>34.229999999999997</v>
      </c>
    </row>
    <row r="3610" spans="1:24" x14ac:dyDescent="0.25">
      <c r="A3610" t="s">
        <v>3936</v>
      </c>
      <c r="B3610" s="1">
        <v>46113</v>
      </c>
      <c r="C3610" t="s">
        <v>440</v>
      </c>
      <c r="D3610" t="s">
        <v>441</v>
      </c>
      <c r="E3610" t="s">
        <v>71</v>
      </c>
      <c r="F3610" t="s">
        <v>54</v>
      </c>
      <c r="G3610" t="s">
        <v>165</v>
      </c>
      <c r="H3610" t="s">
        <v>166</v>
      </c>
      <c r="I3610" t="s">
        <v>47</v>
      </c>
      <c r="J3610" t="s">
        <v>48</v>
      </c>
      <c r="K3610" t="s">
        <v>49</v>
      </c>
      <c r="L3610" s="8">
        <v>5</v>
      </c>
      <c r="M3610" s="8">
        <v>3.2</v>
      </c>
      <c r="N3610">
        <v>16</v>
      </c>
      <c r="O3610" s="8">
        <v>80</v>
      </c>
      <c r="P3610" s="14">
        <v>6.8999999999999999E-3</v>
      </c>
      <c r="Q3610" s="8">
        <v>0.55000000000000004</v>
      </c>
      <c r="R3610" s="8">
        <v>79.45</v>
      </c>
      <c r="S3610" s="8">
        <v>51.2</v>
      </c>
      <c r="T3610" s="8">
        <v>28.25</v>
      </c>
      <c r="U3610">
        <v>0</v>
      </c>
      <c r="V3610" s="8">
        <v>0</v>
      </c>
      <c r="W3610" s="8">
        <v>0</v>
      </c>
      <c r="X3610" s="8">
        <v>28.25</v>
      </c>
    </row>
    <row r="3611" spans="1:24" x14ac:dyDescent="0.25">
      <c r="A3611" t="s">
        <v>3937</v>
      </c>
      <c r="B3611" s="1">
        <v>45972</v>
      </c>
      <c r="C3611" t="s">
        <v>276</v>
      </c>
      <c r="D3611" t="s">
        <v>277</v>
      </c>
      <c r="E3611" t="s">
        <v>150</v>
      </c>
      <c r="F3611" t="s">
        <v>37</v>
      </c>
      <c r="G3611" t="s">
        <v>151</v>
      </c>
      <c r="H3611" t="s">
        <v>152</v>
      </c>
      <c r="I3611" t="s">
        <v>74</v>
      </c>
      <c r="J3611" t="s">
        <v>75</v>
      </c>
      <c r="K3611" t="s">
        <v>49</v>
      </c>
      <c r="L3611" s="8">
        <v>11</v>
      </c>
      <c r="M3611" s="8">
        <v>6.8</v>
      </c>
      <c r="N3611">
        <v>30</v>
      </c>
      <c r="O3611" s="8">
        <v>330</v>
      </c>
      <c r="P3611" s="14">
        <v>1.11E-2</v>
      </c>
      <c r="Q3611" s="8">
        <v>3.66</v>
      </c>
      <c r="R3611" s="8">
        <v>326.33999999999997</v>
      </c>
      <c r="S3611" s="8">
        <v>204</v>
      </c>
      <c r="T3611" s="8">
        <v>122.34</v>
      </c>
      <c r="U3611">
        <v>0</v>
      </c>
      <c r="V3611" s="8">
        <v>0</v>
      </c>
      <c r="W3611" s="8">
        <v>0</v>
      </c>
      <c r="X3611" s="8">
        <v>122.34</v>
      </c>
    </row>
    <row r="3612" spans="1:24" x14ac:dyDescent="0.25">
      <c r="A3612" t="s">
        <v>3938</v>
      </c>
      <c r="B3612" s="1">
        <v>46137</v>
      </c>
      <c r="C3612" t="s">
        <v>139</v>
      </c>
      <c r="D3612" t="s">
        <v>140</v>
      </c>
      <c r="E3612" t="s">
        <v>63</v>
      </c>
      <c r="F3612" t="s">
        <v>54</v>
      </c>
      <c r="G3612" t="s">
        <v>79</v>
      </c>
      <c r="H3612" t="s">
        <v>80</v>
      </c>
      <c r="I3612" t="s">
        <v>57</v>
      </c>
      <c r="J3612" t="s">
        <v>58</v>
      </c>
      <c r="K3612" t="s">
        <v>59</v>
      </c>
      <c r="L3612" s="8">
        <v>10.5</v>
      </c>
      <c r="M3612" s="8">
        <v>7.5</v>
      </c>
      <c r="N3612">
        <v>86</v>
      </c>
      <c r="O3612" s="8">
        <v>903</v>
      </c>
      <c r="P3612" s="14">
        <v>2.1499999999999998E-2</v>
      </c>
      <c r="Q3612" s="8">
        <v>19.41</v>
      </c>
      <c r="R3612" s="8">
        <v>883.59</v>
      </c>
      <c r="S3612" s="8">
        <v>645</v>
      </c>
      <c r="T3612" s="8">
        <v>238.59</v>
      </c>
      <c r="U3612">
        <v>0</v>
      </c>
      <c r="V3612" s="8">
        <v>0</v>
      </c>
      <c r="W3612" s="8">
        <v>0</v>
      </c>
      <c r="X3612" s="8">
        <v>238.59</v>
      </c>
    </row>
    <row r="3613" spans="1:24" x14ac:dyDescent="0.25">
      <c r="A3613" t="s">
        <v>3939</v>
      </c>
      <c r="B3613" s="1">
        <v>45515</v>
      </c>
      <c r="C3613" t="s">
        <v>115</v>
      </c>
      <c r="D3613" t="s">
        <v>116</v>
      </c>
      <c r="E3613" t="s">
        <v>27</v>
      </c>
      <c r="F3613" t="s">
        <v>54</v>
      </c>
      <c r="G3613" t="s">
        <v>29</v>
      </c>
      <c r="H3613" t="s">
        <v>30</v>
      </c>
      <c r="I3613" t="s">
        <v>127</v>
      </c>
      <c r="J3613" t="s">
        <v>128</v>
      </c>
      <c r="K3613" t="s">
        <v>33</v>
      </c>
      <c r="L3613" s="8">
        <v>7.2</v>
      </c>
      <c r="M3613" s="8">
        <v>3.6</v>
      </c>
      <c r="N3613">
        <v>203</v>
      </c>
      <c r="O3613" s="8">
        <v>1461.6</v>
      </c>
      <c r="P3613" s="14">
        <v>2.1000000000000001E-2</v>
      </c>
      <c r="Q3613" s="8">
        <v>30.69</v>
      </c>
      <c r="R3613" s="8">
        <v>1430.91</v>
      </c>
      <c r="S3613" s="8">
        <v>730.8</v>
      </c>
      <c r="T3613" s="8">
        <v>700.11</v>
      </c>
      <c r="U3613">
        <v>0</v>
      </c>
      <c r="V3613" s="8">
        <v>0</v>
      </c>
      <c r="W3613" s="8">
        <v>0</v>
      </c>
      <c r="X3613" s="8">
        <v>700.11</v>
      </c>
    </row>
    <row r="3614" spans="1:24" x14ac:dyDescent="0.25">
      <c r="A3614" t="s">
        <v>3940</v>
      </c>
      <c r="B3614" s="1">
        <v>46072</v>
      </c>
      <c r="C3614" t="s">
        <v>269</v>
      </c>
      <c r="D3614" t="s">
        <v>270</v>
      </c>
      <c r="E3614" t="s">
        <v>27</v>
      </c>
      <c r="F3614" t="s">
        <v>37</v>
      </c>
      <c r="G3614" t="s">
        <v>38</v>
      </c>
      <c r="H3614" t="s">
        <v>39</v>
      </c>
      <c r="I3614" t="s">
        <v>127</v>
      </c>
      <c r="J3614" t="s">
        <v>128</v>
      </c>
      <c r="K3614" t="s">
        <v>33</v>
      </c>
      <c r="L3614" s="8">
        <v>7.2</v>
      </c>
      <c r="M3614" s="8">
        <v>3.6</v>
      </c>
      <c r="N3614">
        <v>79</v>
      </c>
      <c r="O3614" s="8">
        <v>568.79999999999995</v>
      </c>
      <c r="P3614" s="14">
        <v>1.7600000000000001E-2</v>
      </c>
      <c r="Q3614" s="8">
        <v>10.01</v>
      </c>
      <c r="R3614" s="8">
        <v>558.79</v>
      </c>
      <c r="S3614" s="8">
        <v>284.39999999999998</v>
      </c>
      <c r="T3614" s="8">
        <v>274.39</v>
      </c>
      <c r="U3614">
        <v>0</v>
      </c>
      <c r="V3614" s="8">
        <v>0</v>
      </c>
      <c r="W3614" s="8">
        <v>0</v>
      </c>
      <c r="X3614" s="8">
        <v>274.39</v>
      </c>
    </row>
    <row r="3615" spans="1:24" x14ac:dyDescent="0.25">
      <c r="A3615" t="s">
        <v>3941</v>
      </c>
      <c r="B3615" s="1">
        <v>45545</v>
      </c>
      <c r="C3615" t="s">
        <v>805</v>
      </c>
      <c r="D3615" t="s">
        <v>806</v>
      </c>
      <c r="E3615" t="s">
        <v>63</v>
      </c>
      <c r="F3615" t="s">
        <v>89</v>
      </c>
      <c r="G3615" t="s">
        <v>64</v>
      </c>
      <c r="H3615" t="s">
        <v>65</v>
      </c>
      <c r="I3615" t="s">
        <v>31</v>
      </c>
      <c r="J3615" t="s">
        <v>32</v>
      </c>
      <c r="K3615" t="s">
        <v>33</v>
      </c>
      <c r="L3615" s="8">
        <v>5.8</v>
      </c>
      <c r="M3615" s="8">
        <v>2.7</v>
      </c>
      <c r="N3615">
        <v>84</v>
      </c>
      <c r="O3615" s="8">
        <v>487.2</v>
      </c>
      <c r="P3615" s="14">
        <v>9.3600000000000003E-2</v>
      </c>
      <c r="Q3615" s="8">
        <v>45.6</v>
      </c>
      <c r="R3615" s="8">
        <v>441.6</v>
      </c>
      <c r="S3615" s="8">
        <v>226.8</v>
      </c>
      <c r="T3615" s="8">
        <v>214.8</v>
      </c>
      <c r="U3615">
        <v>0</v>
      </c>
      <c r="V3615" s="8">
        <v>0</v>
      </c>
      <c r="W3615" s="8">
        <v>0</v>
      </c>
      <c r="X3615" s="8">
        <v>214.8</v>
      </c>
    </row>
    <row r="3616" spans="1:24" x14ac:dyDescent="0.25">
      <c r="A3616" t="s">
        <v>3942</v>
      </c>
      <c r="B3616" s="1">
        <v>45988</v>
      </c>
      <c r="C3616" t="s">
        <v>44</v>
      </c>
      <c r="D3616" t="s">
        <v>45</v>
      </c>
      <c r="E3616" t="s">
        <v>27</v>
      </c>
      <c r="F3616" t="s">
        <v>46</v>
      </c>
      <c r="G3616" t="s">
        <v>29</v>
      </c>
      <c r="H3616" t="s">
        <v>30</v>
      </c>
      <c r="I3616" t="s">
        <v>40</v>
      </c>
      <c r="J3616" t="s">
        <v>41</v>
      </c>
      <c r="K3616" t="s">
        <v>42</v>
      </c>
      <c r="L3616" s="8">
        <v>14.5</v>
      </c>
      <c r="M3616" s="8">
        <v>4.2</v>
      </c>
      <c r="N3616">
        <v>1</v>
      </c>
      <c r="O3616" s="8">
        <v>14.5</v>
      </c>
      <c r="P3616" s="14">
        <v>9.9299999999999999E-2</v>
      </c>
      <c r="Q3616" s="8">
        <v>1.44</v>
      </c>
      <c r="R3616" s="8">
        <v>13.06</v>
      </c>
      <c r="S3616" s="8">
        <v>4.2</v>
      </c>
      <c r="T3616" s="8">
        <v>8.86</v>
      </c>
      <c r="U3616">
        <v>0</v>
      </c>
      <c r="V3616" s="8">
        <v>0</v>
      </c>
      <c r="W3616" s="8">
        <v>0</v>
      </c>
      <c r="X3616" s="8">
        <v>8.86</v>
      </c>
    </row>
    <row r="3617" spans="1:24" x14ac:dyDescent="0.25">
      <c r="A3617" t="s">
        <v>3943</v>
      </c>
      <c r="B3617" s="1">
        <v>46064</v>
      </c>
      <c r="C3617" t="s">
        <v>91</v>
      </c>
      <c r="D3617" t="s">
        <v>92</v>
      </c>
      <c r="E3617" t="s">
        <v>27</v>
      </c>
      <c r="F3617" t="s">
        <v>37</v>
      </c>
      <c r="G3617" t="s">
        <v>38</v>
      </c>
      <c r="H3617" t="s">
        <v>39</v>
      </c>
      <c r="I3617" t="s">
        <v>144</v>
      </c>
      <c r="J3617" t="s">
        <v>145</v>
      </c>
      <c r="K3617" t="s">
        <v>33</v>
      </c>
      <c r="L3617" s="8">
        <v>12</v>
      </c>
      <c r="M3617" s="8">
        <v>6.5</v>
      </c>
      <c r="N3617">
        <v>22</v>
      </c>
      <c r="O3617" s="8">
        <v>264</v>
      </c>
      <c r="P3617" s="14">
        <v>2.3099999999999999E-2</v>
      </c>
      <c r="Q3617" s="8">
        <v>6.1</v>
      </c>
      <c r="R3617" s="8">
        <v>257.89999999999998</v>
      </c>
      <c r="S3617" s="8">
        <v>143</v>
      </c>
      <c r="T3617" s="8">
        <v>114.9</v>
      </c>
      <c r="U3617">
        <v>0</v>
      </c>
      <c r="V3617" s="8">
        <v>0</v>
      </c>
      <c r="W3617" s="8">
        <v>0</v>
      </c>
      <c r="X3617" s="8">
        <v>114.9</v>
      </c>
    </row>
    <row r="3618" spans="1:24" x14ac:dyDescent="0.25">
      <c r="A3618" t="s">
        <v>3944</v>
      </c>
      <c r="B3618" s="1">
        <v>45902</v>
      </c>
      <c r="C3618" t="s">
        <v>97</v>
      </c>
      <c r="D3618" t="s">
        <v>98</v>
      </c>
      <c r="E3618" t="s">
        <v>63</v>
      </c>
      <c r="F3618" t="s">
        <v>54</v>
      </c>
      <c r="G3618" t="s">
        <v>64</v>
      </c>
      <c r="H3618" t="s">
        <v>65</v>
      </c>
      <c r="I3618" t="s">
        <v>99</v>
      </c>
      <c r="J3618" t="s">
        <v>100</v>
      </c>
      <c r="K3618" t="s">
        <v>49</v>
      </c>
      <c r="L3618" s="8">
        <v>3.8</v>
      </c>
      <c r="M3618" s="8">
        <v>2.6</v>
      </c>
      <c r="N3618">
        <v>25</v>
      </c>
      <c r="O3618" s="8">
        <v>95</v>
      </c>
      <c r="P3618" s="14">
        <v>2.6700000000000002E-2</v>
      </c>
      <c r="Q3618" s="8">
        <v>2.54</v>
      </c>
      <c r="R3618" s="8">
        <v>92.46</v>
      </c>
      <c r="S3618" s="8">
        <v>65</v>
      </c>
      <c r="T3618" s="8">
        <v>27.46</v>
      </c>
      <c r="U3618">
        <v>0</v>
      </c>
      <c r="V3618" s="8">
        <v>0</v>
      </c>
      <c r="W3618" s="8">
        <v>0</v>
      </c>
      <c r="X3618" s="8">
        <v>27.46</v>
      </c>
    </row>
    <row r="3619" spans="1:24" x14ac:dyDescent="0.25">
      <c r="A3619" t="s">
        <v>3945</v>
      </c>
      <c r="B3619" s="1">
        <v>46186</v>
      </c>
      <c r="C3619" t="s">
        <v>269</v>
      </c>
      <c r="D3619" t="s">
        <v>270</v>
      </c>
      <c r="E3619" t="s">
        <v>27</v>
      </c>
      <c r="F3619" t="s">
        <v>37</v>
      </c>
      <c r="G3619" t="s">
        <v>38</v>
      </c>
      <c r="H3619" t="s">
        <v>39</v>
      </c>
      <c r="I3619" t="s">
        <v>122</v>
      </c>
      <c r="J3619" t="s">
        <v>123</v>
      </c>
      <c r="K3619" t="s">
        <v>59</v>
      </c>
      <c r="L3619" s="8">
        <v>5.5</v>
      </c>
      <c r="M3619" s="8">
        <v>3.8</v>
      </c>
      <c r="N3619">
        <v>4</v>
      </c>
      <c r="O3619" s="8">
        <v>22</v>
      </c>
      <c r="P3619" s="14">
        <v>0.35880000000000001</v>
      </c>
      <c r="Q3619" s="8">
        <v>7.89</v>
      </c>
      <c r="R3619" s="8">
        <v>14.11</v>
      </c>
      <c r="S3619" s="8">
        <v>15.2</v>
      </c>
      <c r="T3619" s="8">
        <v>-1.0900000000000001</v>
      </c>
      <c r="U3619">
        <v>0</v>
      </c>
      <c r="V3619" s="8">
        <v>0</v>
      </c>
      <c r="W3619" s="8">
        <v>0</v>
      </c>
      <c r="X3619" s="8">
        <v>-1.0900000000000001</v>
      </c>
    </row>
    <row r="3620" spans="1:24" x14ac:dyDescent="0.25">
      <c r="A3620" t="s">
        <v>3946</v>
      </c>
      <c r="B3620" s="1">
        <v>46098</v>
      </c>
      <c r="C3620" t="s">
        <v>232</v>
      </c>
      <c r="D3620" t="s">
        <v>233</v>
      </c>
      <c r="E3620" t="s">
        <v>27</v>
      </c>
      <c r="F3620" t="s">
        <v>89</v>
      </c>
      <c r="G3620" t="s">
        <v>29</v>
      </c>
      <c r="H3620" t="s">
        <v>30</v>
      </c>
      <c r="I3620" t="s">
        <v>112</v>
      </c>
      <c r="J3620" t="s">
        <v>113</v>
      </c>
      <c r="K3620" t="s">
        <v>42</v>
      </c>
      <c r="L3620" s="8">
        <v>8.5</v>
      </c>
      <c r="M3620" s="8">
        <v>2.8</v>
      </c>
      <c r="N3620">
        <v>202</v>
      </c>
      <c r="O3620" s="8">
        <v>1717</v>
      </c>
      <c r="P3620" s="14">
        <v>0.16689999999999999</v>
      </c>
      <c r="Q3620" s="8">
        <v>286.57</v>
      </c>
      <c r="R3620" s="8">
        <v>1430.43</v>
      </c>
      <c r="S3620" s="8">
        <v>565.6</v>
      </c>
      <c r="T3620" s="8">
        <v>864.83</v>
      </c>
      <c r="U3620">
        <v>0</v>
      </c>
      <c r="V3620" s="8">
        <v>0</v>
      </c>
      <c r="W3620" s="8">
        <v>0</v>
      </c>
      <c r="X3620" s="8">
        <v>864.83</v>
      </c>
    </row>
    <row r="3621" spans="1:24" x14ac:dyDescent="0.25">
      <c r="A3621" t="s">
        <v>3947</v>
      </c>
      <c r="B3621" s="1">
        <v>45375</v>
      </c>
      <c r="C3621" t="s">
        <v>420</v>
      </c>
      <c r="D3621" t="s">
        <v>421</v>
      </c>
      <c r="E3621" t="s">
        <v>150</v>
      </c>
      <c r="F3621" t="s">
        <v>89</v>
      </c>
      <c r="G3621" t="s">
        <v>151</v>
      </c>
      <c r="H3621" t="s">
        <v>152</v>
      </c>
      <c r="I3621" t="s">
        <v>122</v>
      </c>
      <c r="J3621" t="s">
        <v>123</v>
      </c>
      <c r="K3621" t="s">
        <v>59</v>
      </c>
      <c r="L3621" s="8">
        <v>5.5</v>
      </c>
      <c r="M3621" s="8">
        <v>3.8</v>
      </c>
      <c r="N3621">
        <v>61</v>
      </c>
      <c r="O3621" s="8">
        <v>335.5</v>
      </c>
      <c r="P3621" s="14">
        <v>4.2000000000000003E-2</v>
      </c>
      <c r="Q3621" s="8">
        <v>14.09</v>
      </c>
      <c r="R3621" s="8">
        <v>321.41000000000003</v>
      </c>
      <c r="S3621" s="8">
        <v>231.8</v>
      </c>
      <c r="T3621" s="8">
        <v>89.61</v>
      </c>
      <c r="U3621">
        <v>0</v>
      </c>
      <c r="V3621" s="8">
        <v>0</v>
      </c>
      <c r="W3621" s="8">
        <v>0</v>
      </c>
      <c r="X3621" s="8">
        <v>89.61</v>
      </c>
    </row>
    <row r="3622" spans="1:24" x14ac:dyDescent="0.25">
      <c r="A3622" t="s">
        <v>3948</v>
      </c>
      <c r="B3622" s="1">
        <v>45830</v>
      </c>
      <c r="C3622" t="s">
        <v>229</v>
      </c>
      <c r="D3622" t="s">
        <v>230</v>
      </c>
      <c r="E3622" t="s">
        <v>27</v>
      </c>
      <c r="F3622" t="s">
        <v>54</v>
      </c>
      <c r="G3622" t="s">
        <v>38</v>
      </c>
      <c r="H3622" t="s">
        <v>39</v>
      </c>
      <c r="I3622" t="s">
        <v>156</v>
      </c>
      <c r="J3622" t="s">
        <v>157</v>
      </c>
      <c r="K3622" t="s">
        <v>42</v>
      </c>
      <c r="L3622" s="8">
        <v>6.2</v>
      </c>
      <c r="M3622" s="8">
        <v>1.9</v>
      </c>
      <c r="N3622">
        <v>146</v>
      </c>
      <c r="O3622" s="8">
        <v>905.2</v>
      </c>
      <c r="P3622" s="14">
        <v>3.2199999999999999E-2</v>
      </c>
      <c r="Q3622" s="8">
        <v>29.15</v>
      </c>
      <c r="R3622" s="8">
        <v>876.05</v>
      </c>
      <c r="S3622" s="8">
        <v>277.39999999999998</v>
      </c>
      <c r="T3622" s="8">
        <v>598.65</v>
      </c>
      <c r="U3622">
        <v>0</v>
      </c>
      <c r="V3622" s="8">
        <v>0</v>
      </c>
      <c r="W3622" s="8">
        <v>0</v>
      </c>
      <c r="X3622" s="8">
        <v>598.65</v>
      </c>
    </row>
    <row r="3623" spans="1:24" x14ac:dyDescent="0.25">
      <c r="A3623" t="s">
        <v>3949</v>
      </c>
      <c r="B3623" s="1">
        <v>45749</v>
      </c>
      <c r="C3623" t="s">
        <v>136</v>
      </c>
      <c r="D3623" t="s">
        <v>137</v>
      </c>
      <c r="E3623" t="s">
        <v>71</v>
      </c>
      <c r="F3623" t="s">
        <v>54</v>
      </c>
      <c r="G3623" t="s">
        <v>72</v>
      </c>
      <c r="H3623" t="s">
        <v>73</v>
      </c>
      <c r="I3623" t="s">
        <v>185</v>
      </c>
      <c r="J3623" t="s">
        <v>186</v>
      </c>
      <c r="K3623" t="s">
        <v>59</v>
      </c>
      <c r="L3623" s="8">
        <v>4.9000000000000004</v>
      </c>
      <c r="M3623" s="8">
        <v>3.1</v>
      </c>
      <c r="N3623">
        <v>18</v>
      </c>
      <c r="O3623" s="8">
        <v>88.2</v>
      </c>
      <c r="P3623" s="14">
        <v>2E-3</v>
      </c>
      <c r="Q3623" s="8">
        <v>0.18</v>
      </c>
      <c r="R3623" s="8">
        <v>88.02</v>
      </c>
      <c r="S3623" s="8">
        <v>55.8</v>
      </c>
      <c r="T3623" s="8">
        <v>32.22</v>
      </c>
      <c r="U3623">
        <v>0</v>
      </c>
      <c r="V3623" s="8">
        <v>0</v>
      </c>
      <c r="W3623" s="8">
        <v>0</v>
      </c>
      <c r="X3623" s="8">
        <v>32.22</v>
      </c>
    </row>
    <row r="3624" spans="1:24" x14ac:dyDescent="0.25">
      <c r="A3624" t="s">
        <v>3950</v>
      </c>
      <c r="B3624" s="1">
        <v>45832</v>
      </c>
      <c r="C3624" t="s">
        <v>148</v>
      </c>
      <c r="D3624" t="s">
        <v>149</v>
      </c>
      <c r="E3624" t="s">
        <v>150</v>
      </c>
      <c r="F3624" t="s">
        <v>37</v>
      </c>
      <c r="G3624" t="s">
        <v>151</v>
      </c>
      <c r="H3624" t="s">
        <v>152</v>
      </c>
      <c r="I3624" t="s">
        <v>112</v>
      </c>
      <c r="J3624" t="s">
        <v>113</v>
      </c>
      <c r="K3624" t="s">
        <v>42</v>
      </c>
      <c r="L3624" s="8">
        <v>8.5</v>
      </c>
      <c r="M3624" s="8">
        <v>2.8</v>
      </c>
      <c r="N3624">
        <v>16</v>
      </c>
      <c r="O3624" s="8">
        <v>136</v>
      </c>
      <c r="P3624" s="14">
        <v>1.1900000000000001E-2</v>
      </c>
      <c r="Q3624" s="8">
        <v>1.62</v>
      </c>
      <c r="R3624" s="8">
        <v>134.38</v>
      </c>
      <c r="S3624" s="8">
        <v>44.8</v>
      </c>
      <c r="T3624" s="8">
        <v>89.58</v>
      </c>
      <c r="U3624">
        <v>0</v>
      </c>
      <c r="V3624" s="8">
        <v>0</v>
      </c>
      <c r="W3624" s="8">
        <v>0</v>
      </c>
      <c r="X3624" s="8">
        <v>89.58</v>
      </c>
    </row>
    <row r="3625" spans="1:24" x14ac:dyDescent="0.25">
      <c r="A3625" t="s">
        <v>3951</v>
      </c>
      <c r="B3625" s="1">
        <v>46012</v>
      </c>
      <c r="C3625" t="s">
        <v>458</v>
      </c>
      <c r="D3625" t="s">
        <v>459</v>
      </c>
      <c r="E3625" t="s">
        <v>27</v>
      </c>
      <c r="F3625" t="s">
        <v>89</v>
      </c>
      <c r="G3625" t="s">
        <v>38</v>
      </c>
      <c r="H3625" t="s">
        <v>39</v>
      </c>
      <c r="I3625" t="s">
        <v>66</v>
      </c>
      <c r="J3625" t="s">
        <v>67</v>
      </c>
      <c r="K3625" t="s">
        <v>33</v>
      </c>
      <c r="L3625" s="8">
        <v>4.5</v>
      </c>
      <c r="M3625" s="8">
        <v>2.1</v>
      </c>
      <c r="N3625">
        <v>145</v>
      </c>
      <c r="O3625" s="8">
        <v>652.5</v>
      </c>
      <c r="P3625" s="14">
        <v>7.1099999999999997E-2</v>
      </c>
      <c r="Q3625" s="8">
        <v>46.39</v>
      </c>
      <c r="R3625" s="8">
        <v>606.11</v>
      </c>
      <c r="S3625" s="8">
        <v>304.5</v>
      </c>
      <c r="T3625" s="8">
        <v>301.61</v>
      </c>
      <c r="U3625">
        <v>0</v>
      </c>
      <c r="V3625" s="8">
        <v>0</v>
      </c>
      <c r="W3625" s="8">
        <v>0</v>
      </c>
      <c r="X3625" s="8">
        <v>301.61</v>
      </c>
    </row>
    <row r="3626" spans="1:24" x14ac:dyDescent="0.25">
      <c r="A3626" t="s">
        <v>3952</v>
      </c>
      <c r="B3626" s="1">
        <v>45662</v>
      </c>
      <c r="C3626" t="s">
        <v>763</v>
      </c>
      <c r="D3626" t="s">
        <v>764</v>
      </c>
      <c r="E3626" t="s">
        <v>71</v>
      </c>
      <c r="F3626" t="s">
        <v>46</v>
      </c>
      <c r="G3626" t="s">
        <v>165</v>
      </c>
      <c r="H3626" t="s">
        <v>166</v>
      </c>
      <c r="I3626" t="s">
        <v>99</v>
      </c>
      <c r="J3626" t="s">
        <v>100</v>
      </c>
      <c r="K3626" t="s">
        <v>49</v>
      </c>
      <c r="L3626" s="8">
        <v>3.8</v>
      </c>
      <c r="M3626" s="8">
        <v>2.6</v>
      </c>
      <c r="N3626">
        <v>40</v>
      </c>
      <c r="O3626" s="8">
        <v>152</v>
      </c>
      <c r="P3626" s="14">
        <v>5.3900000000000003E-2</v>
      </c>
      <c r="Q3626" s="8">
        <v>8.19</v>
      </c>
      <c r="R3626" s="8">
        <v>143.81</v>
      </c>
      <c r="S3626" s="8">
        <v>104</v>
      </c>
      <c r="T3626" s="8">
        <v>39.81</v>
      </c>
      <c r="U3626">
        <v>0</v>
      </c>
      <c r="V3626" s="8">
        <v>0</v>
      </c>
      <c r="W3626" s="8">
        <v>0</v>
      </c>
      <c r="X3626" s="8">
        <v>39.81</v>
      </c>
    </row>
    <row r="3627" spans="1:24" x14ac:dyDescent="0.25">
      <c r="A3627" t="s">
        <v>3953</v>
      </c>
      <c r="B3627" s="1">
        <v>45371</v>
      </c>
      <c r="C3627" t="s">
        <v>195</v>
      </c>
      <c r="D3627" t="s">
        <v>196</v>
      </c>
      <c r="E3627" t="s">
        <v>150</v>
      </c>
      <c r="F3627" t="s">
        <v>89</v>
      </c>
      <c r="G3627" t="s">
        <v>151</v>
      </c>
      <c r="H3627" t="s">
        <v>152</v>
      </c>
      <c r="I3627" t="s">
        <v>31</v>
      </c>
      <c r="J3627" t="s">
        <v>32</v>
      </c>
      <c r="K3627" t="s">
        <v>33</v>
      </c>
      <c r="L3627" s="8">
        <v>5.8</v>
      </c>
      <c r="M3627" s="8">
        <v>2.7</v>
      </c>
      <c r="N3627">
        <v>76</v>
      </c>
      <c r="O3627" s="8">
        <v>440.8</v>
      </c>
      <c r="P3627" s="14">
        <v>0.1196</v>
      </c>
      <c r="Q3627" s="8">
        <v>52.72</v>
      </c>
      <c r="R3627" s="8">
        <v>388.08</v>
      </c>
      <c r="S3627" s="8">
        <v>205.2</v>
      </c>
      <c r="T3627" s="8">
        <v>182.88</v>
      </c>
      <c r="U3627">
        <v>0</v>
      </c>
      <c r="V3627" s="8">
        <v>0</v>
      </c>
      <c r="W3627" s="8">
        <v>0</v>
      </c>
      <c r="X3627" s="8">
        <v>182.88</v>
      </c>
    </row>
    <row r="3628" spans="1:24" x14ac:dyDescent="0.25">
      <c r="A3628" t="s">
        <v>3954</v>
      </c>
      <c r="B3628" s="1">
        <v>46231</v>
      </c>
      <c r="C3628" t="s">
        <v>567</v>
      </c>
      <c r="D3628" t="s">
        <v>568</v>
      </c>
      <c r="E3628" t="s">
        <v>27</v>
      </c>
      <c r="F3628" t="s">
        <v>37</v>
      </c>
      <c r="G3628" t="s">
        <v>38</v>
      </c>
      <c r="H3628" t="s">
        <v>39</v>
      </c>
      <c r="I3628" t="s">
        <v>104</v>
      </c>
      <c r="J3628" t="s">
        <v>105</v>
      </c>
      <c r="K3628" t="s">
        <v>49</v>
      </c>
      <c r="L3628" s="8">
        <v>4.2</v>
      </c>
      <c r="M3628" s="8">
        <v>2.8</v>
      </c>
      <c r="N3628">
        <v>17</v>
      </c>
      <c r="O3628" s="8">
        <v>71.400000000000006</v>
      </c>
      <c r="P3628" s="14">
        <v>8.6999999999999994E-3</v>
      </c>
      <c r="Q3628" s="8">
        <v>0.62</v>
      </c>
      <c r="R3628" s="8">
        <v>70.78</v>
      </c>
      <c r="S3628" s="8">
        <v>47.6</v>
      </c>
      <c r="T3628" s="8">
        <v>23.18</v>
      </c>
      <c r="U3628">
        <v>0</v>
      </c>
      <c r="V3628" s="8">
        <v>0</v>
      </c>
      <c r="W3628" s="8">
        <v>0</v>
      </c>
      <c r="X3628" s="8">
        <v>23.18</v>
      </c>
    </row>
    <row r="3629" spans="1:24" x14ac:dyDescent="0.25">
      <c r="A3629" t="s">
        <v>3955</v>
      </c>
      <c r="B3629" s="1">
        <v>45869</v>
      </c>
      <c r="C3629" t="s">
        <v>107</v>
      </c>
      <c r="D3629" t="s">
        <v>108</v>
      </c>
      <c r="E3629" t="s">
        <v>53</v>
      </c>
      <c r="F3629" t="s">
        <v>46</v>
      </c>
      <c r="G3629" t="s">
        <v>55</v>
      </c>
      <c r="H3629" t="s">
        <v>56</v>
      </c>
      <c r="I3629" t="s">
        <v>104</v>
      </c>
      <c r="J3629" t="s">
        <v>105</v>
      </c>
      <c r="K3629" t="s">
        <v>49</v>
      </c>
      <c r="L3629" s="8">
        <v>4.2</v>
      </c>
      <c r="M3629" s="8">
        <v>2.8</v>
      </c>
      <c r="N3629">
        <v>27</v>
      </c>
      <c r="O3629" s="8">
        <v>113.4</v>
      </c>
      <c r="P3629" s="14">
        <v>0.16350000000000001</v>
      </c>
      <c r="Q3629" s="8">
        <v>18.54</v>
      </c>
      <c r="R3629" s="8">
        <v>94.86</v>
      </c>
      <c r="S3629" s="8">
        <v>75.599999999999994</v>
      </c>
      <c r="T3629" s="8">
        <v>19.260000000000002</v>
      </c>
      <c r="U3629">
        <v>0</v>
      </c>
      <c r="V3629" s="8">
        <v>0</v>
      </c>
      <c r="W3629" s="8">
        <v>0</v>
      </c>
      <c r="X3629" s="8">
        <v>19.260000000000002</v>
      </c>
    </row>
    <row r="3630" spans="1:24" x14ac:dyDescent="0.25">
      <c r="A3630" t="s">
        <v>3956</v>
      </c>
      <c r="B3630" s="1">
        <v>45406</v>
      </c>
      <c r="C3630" t="s">
        <v>285</v>
      </c>
      <c r="D3630" t="s">
        <v>286</v>
      </c>
      <c r="E3630" t="s">
        <v>27</v>
      </c>
      <c r="F3630" t="s">
        <v>89</v>
      </c>
      <c r="G3630" t="s">
        <v>38</v>
      </c>
      <c r="H3630" t="s">
        <v>39</v>
      </c>
      <c r="I3630" t="s">
        <v>47</v>
      </c>
      <c r="J3630" t="s">
        <v>48</v>
      </c>
      <c r="K3630" t="s">
        <v>49</v>
      </c>
      <c r="L3630" s="8">
        <v>5</v>
      </c>
      <c r="M3630" s="8">
        <v>3.2</v>
      </c>
      <c r="N3630">
        <v>329</v>
      </c>
      <c r="O3630" s="8">
        <v>1645</v>
      </c>
      <c r="P3630" s="14">
        <v>6.7000000000000004E-2</v>
      </c>
      <c r="Q3630" s="8">
        <v>110.22</v>
      </c>
      <c r="R3630" s="8">
        <v>1534.78</v>
      </c>
      <c r="S3630" s="8">
        <v>1052.8</v>
      </c>
      <c r="T3630" s="8">
        <v>481.98</v>
      </c>
      <c r="U3630">
        <v>0</v>
      </c>
      <c r="V3630" s="8">
        <v>0</v>
      </c>
      <c r="W3630" s="8">
        <v>0</v>
      </c>
      <c r="X3630" s="8">
        <v>481.98</v>
      </c>
    </row>
    <row r="3631" spans="1:24" x14ac:dyDescent="0.25">
      <c r="A3631" t="s">
        <v>3957</v>
      </c>
      <c r="B3631" s="1">
        <v>45355</v>
      </c>
      <c r="C3631" t="s">
        <v>115</v>
      </c>
      <c r="D3631" t="s">
        <v>116</v>
      </c>
      <c r="E3631" t="s">
        <v>27</v>
      </c>
      <c r="F3631" t="s">
        <v>54</v>
      </c>
      <c r="G3631" t="s">
        <v>29</v>
      </c>
      <c r="H3631" t="s">
        <v>30</v>
      </c>
      <c r="I3631" t="s">
        <v>117</v>
      </c>
      <c r="J3631" t="s">
        <v>118</v>
      </c>
      <c r="K3631" t="s">
        <v>59</v>
      </c>
      <c r="L3631" s="8">
        <v>6</v>
      </c>
      <c r="M3631" s="8">
        <v>4.2</v>
      </c>
      <c r="N3631">
        <v>139</v>
      </c>
      <c r="O3631" s="8">
        <v>834</v>
      </c>
      <c r="P3631" s="14">
        <v>6.0000000000000001E-3</v>
      </c>
      <c r="Q3631" s="8">
        <v>5</v>
      </c>
      <c r="R3631" s="8">
        <v>829</v>
      </c>
      <c r="S3631" s="8">
        <v>583.79999999999995</v>
      </c>
      <c r="T3631" s="8">
        <v>245.2</v>
      </c>
      <c r="U3631">
        <v>0</v>
      </c>
      <c r="V3631" s="8">
        <v>0</v>
      </c>
      <c r="W3631" s="8">
        <v>0</v>
      </c>
      <c r="X3631" s="8">
        <v>245.2</v>
      </c>
    </row>
    <row r="3632" spans="1:24" x14ac:dyDescent="0.25">
      <c r="A3632" t="s">
        <v>3958</v>
      </c>
      <c r="B3632" s="1">
        <v>46140</v>
      </c>
      <c r="C3632" t="s">
        <v>584</v>
      </c>
      <c r="D3632" t="s">
        <v>585</v>
      </c>
      <c r="E3632" t="s">
        <v>27</v>
      </c>
      <c r="F3632" t="s">
        <v>37</v>
      </c>
      <c r="G3632" t="s">
        <v>38</v>
      </c>
      <c r="H3632" t="s">
        <v>39</v>
      </c>
      <c r="I3632" t="s">
        <v>66</v>
      </c>
      <c r="J3632" t="s">
        <v>67</v>
      </c>
      <c r="K3632" t="s">
        <v>33</v>
      </c>
      <c r="L3632" s="8">
        <v>4.5</v>
      </c>
      <c r="M3632" s="8">
        <v>2.1</v>
      </c>
      <c r="N3632">
        <v>42</v>
      </c>
      <c r="O3632" s="8">
        <v>189</v>
      </c>
      <c r="P3632" s="14">
        <v>2.3099999999999999E-2</v>
      </c>
      <c r="Q3632" s="8">
        <v>4.37</v>
      </c>
      <c r="R3632" s="8">
        <v>184.63</v>
      </c>
      <c r="S3632" s="8">
        <v>88.2</v>
      </c>
      <c r="T3632" s="8">
        <v>96.43</v>
      </c>
      <c r="U3632">
        <v>0</v>
      </c>
      <c r="V3632" s="8">
        <v>0</v>
      </c>
      <c r="W3632" s="8">
        <v>0</v>
      </c>
      <c r="X3632" s="8">
        <v>96.43</v>
      </c>
    </row>
    <row r="3633" spans="1:24" x14ac:dyDescent="0.25">
      <c r="A3633" t="s">
        <v>3959</v>
      </c>
      <c r="B3633" s="1">
        <v>45852</v>
      </c>
      <c r="C3633" t="s">
        <v>383</v>
      </c>
      <c r="D3633" t="s">
        <v>384</v>
      </c>
      <c r="E3633" t="s">
        <v>63</v>
      </c>
      <c r="F3633" t="s">
        <v>54</v>
      </c>
      <c r="G3633" t="s">
        <v>64</v>
      </c>
      <c r="H3633" t="s">
        <v>65</v>
      </c>
      <c r="I3633" t="s">
        <v>144</v>
      </c>
      <c r="J3633" t="s">
        <v>145</v>
      </c>
      <c r="K3633" t="s">
        <v>33</v>
      </c>
      <c r="L3633" s="8">
        <v>12</v>
      </c>
      <c r="M3633" s="8">
        <v>6.5</v>
      </c>
      <c r="N3633">
        <v>151</v>
      </c>
      <c r="O3633" s="8">
        <v>1812</v>
      </c>
      <c r="P3633" s="14">
        <v>9.9000000000000008E-3</v>
      </c>
      <c r="Q3633" s="8">
        <v>17.940000000000001</v>
      </c>
      <c r="R3633" s="8">
        <v>1794.06</v>
      </c>
      <c r="S3633" s="8">
        <v>981.5</v>
      </c>
      <c r="T3633" s="8">
        <v>812.56</v>
      </c>
      <c r="U3633">
        <v>0</v>
      </c>
      <c r="V3633" s="8">
        <v>0</v>
      </c>
      <c r="W3633" s="8">
        <v>0</v>
      </c>
      <c r="X3633" s="8">
        <v>812.56</v>
      </c>
    </row>
    <row r="3634" spans="1:24" x14ac:dyDescent="0.25">
      <c r="A3634" t="s">
        <v>3960</v>
      </c>
      <c r="B3634" s="1">
        <v>46216</v>
      </c>
      <c r="C3634" t="s">
        <v>154</v>
      </c>
      <c r="D3634" t="s">
        <v>155</v>
      </c>
      <c r="E3634" t="s">
        <v>150</v>
      </c>
      <c r="F3634" t="s">
        <v>46</v>
      </c>
      <c r="G3634" t="s">
        <v>151</v>
      </c>
      <c r="H3634" t="s">
        <v>152</v>
      </c>
      <c r="I3634" t="s">
        <v>127</v>
      </c>
      <c r="J3634" t="s">
        <v>128</v>
      </c>
      <c r="K3634" t="s">
        <v>33</v>
      </c>
      <c r="L3634" s="8">
        <v>7.2</v>
      </c>
      <c r="M3634" s="8">
        <v>3.6</v>
      </c>
      <c r="N3634">
        <v>39</v>
      </c>
      <c r="O3634" s="8">
        <v>280.8</v>
      </c>
      <c r="P3634" s="14">
        <v>7.8700000000000006E-2</v>
      </c>
      <c r="Q3634" s="8">
        <v>22.1</v>
      </c>
      <c r="R3634" s="8">
        <v>258.7</v>
      </c>
      <c r="S3634" s="8">
        <v>140.4</v>
      </c>
      <c r="T3634" s="8">
        <v>118.3</v>
      </c>
      <c r="U3634">
        <v>0</v>
      </c>
      <c r="V3634" s="8">
        <v>0</v>
      </c>
      <c r="W3634" s="8">
        <v>0</v>
      </c>
      <c r="X3634" s="8">
        <v>118.3</v>
      </c>
    </row>
    <row r="3635" spans="1:24" x14ac:dyDescent="0.25">
      <c r="A3635" t="s">
        <v>3961</v>
      </c>
      <c r="B3635" s="1">
        <v>45809</v>
      </c>
      <c r="C3635" t="s">
        <v>472</v>
      </c>
      <c r="D3635" t="s">
        <v>473</v>
      </c>
      <c r="E3635" t="s">
        <v>71</v>
      </c>
      <c r="F3635" t="s">
        <v>54</v>
      </c>
      <c r="G3635" t="s">
        <v>165</v>
      </c>
      <c r="H3635" t="s">
        <v>166</v>
      </c>
      <c r="I3635" t="s">
        <v>47</v>
      </c>
      <c r="J3635" t="s">
        <v>48</v>
      </c>
      <c r="K3635" t="s">
        <v>49</v>
      </c>
      <c r="L3635" s="8">
        <v>5</v>
      </c>
      <c r="M3635" s="8">
        <v>3.2</v>
      </c>
      <c r="N3635">
        <v>46</v>
      </c>
      <c r="O3635" s="8">
        <v>230</v>
      </c>
      <c r="P3635" s="14">
        <v>2.7000000000000001E-3</v>
      </c>
      <c r="Q3635" s="8">
        <v>0.62</v>
      </c>
      <c r="R3635" s="8">
        <v>229.38</v>
      </c>
      <c r="S3635" s="8">
        <v>147.19999999999999</v>
      </c>
      <c r="T3635" s="8">
        <v>82.18</v>
      </c>
      <c r="U3635">
        <v>0</v>
      </c>
      <c r="V3635" s="8">
        <v>0</v>
      </c>
      <c r="W3635" s="8">
        <v>0</v>
      </c>
      <c r="X3635" s="8">
        <v>82.18</v>
      </c>
    </row>
    <row r="3636" spans="1:24" x14ac:dyDescent="0.25">
      <c r="A3636" t="s">
        <v>3962</v>
      </c>
      <c r="B3636" s="1">
        <v>45499</v>
      </c>
      <c r="C3636" t="s">
        <v>148</v>
      </c>
      <c r="D3636" t="s">
        <v>149</v>
      </c>
      <c r="E3636" t="s">
        <v>150</v>
      </c>
      <c r="F3636" t="s">
        <v>37</v>
      </c>
      <c r="G3636" t="s">
        <v>151</v>
      </c>
      <c r="H3636" t="s">
        <v>152</v>
      </c>
      <c r="I3636" t="s">
        <v>66</v>
      </c>
      <c r="J3636" t="s">
        <v>67</v>
      </c>
      <c r="K3636" t="s">
        <v>33</v>
      </c>
      <c r="L3636" s="8">
        <v>4.5</v>
      </c>
      <c r="M3636" s="8">
        <v>2.1</v>
      </c>
      <c r="N3636">
        <v>44</v>
      </c>
      <c r="O3636" s="8">
        <v>198</v>
      </c>
      <c r="P3636" s="14">
        <v>3.6799999999999999E-2</v>
      </c>
      <c r="Q3636" s="8">
        <v>7.29</v>
      </c>
      <c r="R3636" s="8">
        <v>190.71</v>
      </c>
      <c r="S3636" s="8">
        <v>92.4</v>
      </c>
      <c r="T3636" s="8">
        <v>98.31</v>
      </c>
      <c r="U3636">
        <v>0</v>
      </c>
      <c r="V3636" s="8">
        <v>0</v>
      </c>
      <c r="W3636" s="8">
        <v>0</v>
      </c>
      <c r="X3636" s="8">
        <v>98.31</v>
      </c>
    </row>
    <row r="3637" spans="1:24" x14ac:dyDescent="0.25">
      <c r="A3637" t="s">
        <v>3963</v>
      </c>
      <c r="B3637" s="1">
        <v>45878</v>
      </c>
      <c r="C3637" t="s">
        <v>102</v>
      </c>
      <c r="D3637" t="s">
        <v>103</v>
      </c>
      <c r="E3637" t="s">
        <v>27</v>
      </c>
      <c r="F3637" t="s">
        <v>54</v>
      </c>
      <c r="G3637" t="s">
        <v>29</v>
      </c>
      <c r="H3637" t="s">
        <v>30</v>
      </c>
      <c r="I3637" t="s">
        <v>185</v>
      </c>
      <c r="J3637" t="s">
        <v>186</v>
      </c>
      <c r="K3637" t="s">
        <v>59</v>
      </c>
      <c r="L3637" s="8">
        <v>4.9000000000000004</v>
      </c>
      <c r="M3637" s="8">
        <v>3.1</v>
      </c>
      <c r="N3637">
        <v>57</v>
      </c>
      <c r="O3637" s="8">
        <v>279.3</v>
      </c>
      <c r="P3637" s="14">
        <v>1.5E-3</v>
      </c>
      <c r="Q3637" s="8">
        <v>0.42</v>
      </c>
      <c r="R3637" s="8">
        <v>278.88</v>
      </c>
      <c r="S3637" s="8">
        <v>176.7</v>
      </c>
      <c r="T3637" s="8">
        <v>102.18</v>
      </c>
      <c r="U3637">
        <v>0</v>
      </c>
      <c r="V3637" s="8">
        <v>0</v>
      </c>
      <c r="W3637" s="8">
        <v>0</v>
      </c>
      <c r="X3637" s="8">
        <v>102.18</v>
      </c>
    </row>
    <row r="3638" spans="1:24" x14ac:dyDescent="0.25">
      <c r="A3638" t="s">
        <v>3964</v>
      </c>
      <c r="B3638" s="1">
        <v>45841</v>
      </c>
      <c r="C3638" t="s">
        <v>188</v>
      </c>
      <c r="D3638" t="s">
        <v>189</v>
      </c>
      <c r="E3638" t="s">
        <v>27</v>
      </c>
      <c r="F3638" t="s">
        <v>54</v>
      </c>
      <c r="G3638" t="s">
        <v>29</v>
      </c>
      <c r="H3638" t="s">
        <v>30</v>
      </c>
      <c r="I3638" t="s">
        <v>122</v>
      </c>
      <c r="J3638" t="s">
        <v>123</v>
      </c>
      <c r="K3638" t="s">
        <v>59</v>
      </c>
      <c r="L3638" s="8">
        <v>5.5</v>
      </c>
      <c r="M3638" s="8">
        <v>3.8</v>
      </c>
      <c r="N3638">
        <v>42</v>
      </c>
      <c r="O3638" s="8">
        <v>231</v>
      </c>
      <c r="P3638" s="14">
        <v>4.2900000000000001E-2</v>
      </c>
      <c r="Q3638" s="8">
        <v>9.91</v>
      </c>
      <c r="R3638" s="8">
        <v>221.09</v>
      </c>
      <c r="S3638" s="8">
        <v>159.6</v>
      </c>
      <c r="T3638" s="8">
        <v>61.49</v>
      </c>
      <c r="U3638">
        <v>0</v>
      </c>
      <c r="V3638" s="8">
        <v>0</v>
      </c>
      <c r="W3638" s="8">
        <v>0</v>
      </c>
      <c r="X3638" s="8">
        <v>61.49</v>
      </c>
    </row>
    <row r="3639" spans="1:24" x14ac:dyDescent="0.25">
      <c r="A3639" t="s">
        <v>3965</v>
      </c>
      <c r="B3639" s="1">
        <v>45445</v>
      </c>
      <c r="C3639" t="s">
        <v>410</v>
      </c>
      <c r="D3639" t="s">
        <v>411</v>
      </c>
      <c r="E3639" t="s">
        <v>150</v>
      </c>
      <c r="F3639" t="s">
        <v>46</v>
      </c>
      <c r="G3639" t="s">
        <v>151</v>
      </c>
      <c r="H3639" t="s">
        <v>152</v>
      </c>
      <c r="I3639" t="s">
        <v>156</v>
      </c>
      <c r="J3639" t="s">
        <v>157</v>
      </c>
      <c r="K3639" t="s">
        <v>42</v>
      </c>
      <c r="L3639" s="8">
        <v>6.2</v>
      </c>
      <c r="M3639" s="8">
        <v>1.9</v>
      </c>
      <c r="N3639">
        <v>8</v>
      </c>
      <c r="O3639" s="8">
        <v>49.6</v>
      </c>
      <c r="P3639" s="14">
        <v>9.2399999999999996E-2</v>
      </c>
      <c r="Q3639" s="8">
        <v>4.58</v>
      </c>
      <c r="R3639" s="8">
        <v>45.02</v>
      </c>
      <c r="S3639" s="8">
        <v>15.2</v>
      </c>
      <c r="T3639" s="8">
        <v>29.82</v>
      </c>
      <c r="U3639">
        <v>1</v>
      </c>
      <c r="V3639" s="8">
        <v>5.63</v>
      </c>
      <c r="W3639" s="8">
        <v>2.4</v>
      </c>
      <c r="X3639" s="8">
        <v>27.42</v>
      </c>
    </row>
    <row r="3640" spans="1:24" x14ac:dyDescent="0.25">
      <c r="A3640" t="s">
        <v>3966</v>
      </c>
      <c r="B3640" s="1">
        <v>45460</v>
      </c>
      <c r="C3640" t="s">
        <v>110</v>
      </c>
      <c r="D3640" t="s">
        <v>111</v>
      </c>
      <c r="E3640" t="s">
        <v>27</v>
      </c>
      <c r="F3640" t="s">
        <v>37</v>
      </c>
      <c r="G3640" t="s">
        <v>29</v>
      </c>
      <c r="H3640" t="s">
        <v>30</v>
      </c>
      <c r="I3640" t="s">
        <v>156</v>
      </c>
      <c r="J3640" t="s">
        <v>157</v>
      </c>
      <c r="K3640" t="s">
        <v>42</v>
      </c>
      <c r="L3640" s="8">
        <v>6.2</v>
      </c>
      <c r="M3640" s="8">
        <v>1.9</v>
      </c>
      <c r="N3640">
        <v>70</v>
      </c>
      <c r="O3640" s="8">
        <v>434</v>
      </c>
      <c r="P3640" s="14">
        <v>1E-4</v>
      </c>
      <c r="Q3640" s="8">
        <v>0.04</v>
      </c>
      <c r="R3640" s="8">
        <v>433.96</v>
      </c>
      <c r="S3640" s="8">
        <v>133</v>
      </c>
      <c r="T3640" s="8">
        <v>300.95999999999998</v>
      </c>
      <c r="U3640">
        <v>0</v>
      </c>
      <c r="V3640" s="8">
        <v>0</v>
      </c>
      <c r="W3640" s="8">
        <v>0</v>
      </c>
      <c r="X3640" s="8">
        <v>300.95999999999998</v>
      </c>
    </row>
    <row r="3641" spans="1:24" x14ac:dyDescent="0.25">
      <c r="A3641" t="s">
        <v>3967</v>
      </c>
      <c r="B3641" s="1">
        <v>45627</v>
      </c>
      <c r="C3641" t="s">
        <v>508</v>
      </c>
      <c r="D3641" t="s">
        <v>509</v>
      </c>
      <c r="E3641" t="s">
        <v>27</v>
      </c>
      <c r="F3641" t="s">
        <v>89</v>
      </c>
      <c r="G3641" t="s">
        <v>29</v>
      </c>
      <c r="H3641" t="s">
        <v>30</v>
      </c>
      <c r="I3641" t="s">
        <v>47</v>
      </c>
      <c r="J3641" t="s">
        <v>48</v>
      </c>
      <c r="K3641" t="s">
        <v>49</v>
      </c>
      <c r="L3641" s="8">
        <v>5</v>
      </c>
      <c r="M3641" s="8">
        <v>3.2</v>
      </c>
      <c r="N3641">
        <v>427</v>
      </c>
      <c r="O3641" s="8">
        <v>2135</v>
      </c>
      <c r="P3641" s="14">
        <v>0.1918</v>
      </c>
      <c r="Q3641" s="8">
        <v>409.49</v>
      </c>
      <c r="R3641" s="8">
        <v>1725.51</v>
      </c>
      <c r="S3641" s="8">
        <v>1366.4</v>
      </c>
      <c r="T3641" s="8">
        <v>359.11</v>
      </c>
      <c r="U3641">
        <v>0</v>
      </c>
      <c r="V3641" s="8">
        <v>0</v>
      </c>
      <c r="W3641" s="8">
        <v>0</v>
      </c>
      <c r="X3641" s="8">
        <v>359.11</v>
      </c>
    </row>
    <row r="3642" spans="1:24" x14ac:dyDescent="0.25">
      <c r="A3642" t="s">
        <v>3968</v>
      </c>
      <c r="B3642" s="1">
        <v>46166</v>
      </c>
      <c r="C3642" t="s">
        <v>125</v>
      </c>
      <c r="D3642" t="s">
        <v>126</v>
      </c>
      <c r="E3642" t="s">
        <v>27</v>
      </c>
      <c r="F3642" t="s">
        <v>89</v>
      </c>
      <c r="G3642" t="s">
        <v>38</v>
      </c>
      <c r="H3642" t="s">
        <v>39</v>
      </c>
      <c r="I3642" t="s">
        <v>112</v>
      </c>
      <c r="J3642" t="s">
        <v>113</v>
      </c>
      <c r="K3642" t="s">
        <v>42</v>
      </c>
      <c r="L3642" s="8">
        <v>8.5</v>
      </c>
      <c r="M3642" s="8">
        <v>2.8</v>
      </c>
      <c r="N3642">
        <v>82</v>
      </c>
      <c r="O3642" s="8">
        <v>697</v>
      </c>
      <c r="P3642" s="14">
        <v>0.14560000000000001</v>
      </c>
      <c r="Q3642" s="8">
        <v>101.48</v>
      </c>
      <c r="R3642" s="8">
        <v>595.52</v>
      </c>
      <c r="S3642" s="8">
        <v>229.6</v>
      </c>
      <c r="T3642" s="8">
        <v>365.92</v>
      </c>
      <c r="U3642">
        <v>0</v>
      </c>
      <c r="V3642" s="8">
        <v>0</v>
      </c>
      <c r="W3642" s="8">
        <v>0</v>
      </c>
      <c r="X3642" s="8">
        <v>365.92</v>
      </c>
    </row>
    <row r="3643" spans="1:24" x14ac:dyDescent="0.25">
      <c r="A3643" t="s">
        <v>3969</v>
      </c>
      <c r="B3643" s="1">
        <v>45824</v>
      </c>
      <c r="C3643" t="s">
        <v>69</v>
      </c>
      <c r="D3643" t="s">
        <v>70</v>
      </c>
      <c r="E3643" t="s">
        <v>71</v>
      </c>
      <c r="F3643" t="s">
        <v>37</v>
      </c>
      <c r="G3643" t="s">
        <v>72</v>
      </c>
      <c r="H3643" t="s">
        <v>73</v>
      </c>
      <c r="I3643" t="s">
        <v>99</v>
      </c>
      <c r="J3643" t="s">
        <v>100</v>
      </c>
      <c r="K3643" t="s">
        <v>49</v>
      </c>
      <c r="L3643" s="8">
        <v>3.8</v>
      </c>
      <c r="M3643" s="8">
        <v>2.6</v>
      </c>
      <c r="N3643">
        <v>20</v>
      </c>
      <c r="O3643" s="8">
        <v>76</v>
      </c>
      <c r="P3643" s="14">
        <v>5.5999999999999999E-3</v>
      </c>
      <c r="Q3643" s="8">
        <v>0.43</v>
      </c>
      <c r="R3643" s="8">
        <v>75.569999999999993</v>
      </c>
      <c r="S3643" s="8">
        <v>52</v>
      </c>
      <c r="T3643" s="8">
        <v>23.57</v>
      </c>
      <c r="U3643">
        <v>0</v>
      </c>
      <c r="V3643" s="8">
        <v>0</v>
      </c>
      <c r="W3643" s="8">
        <v>0</v>
      </c>
      <c r="X3643" s="8">
        <v>23.57</v>
      </c>
    </row>
    <row r="3644" spans="1:24" x14ac:dyDescent="0.25">
      <c r="A3644" t="s">
        <v>3970</v>
      </c>
      <c r="B3644" s="1">
        <v>45744</v>
      </c>
      <c r="C3644" t="s">
        <v>142</v>
      </c>
      <c r="D3644" t="s">
        <v>143</v>
      </c>
      <c r="E3644" t="s">
        <v>71</v>
      </c>
      <c r="F3644" t="s">
        <v>37</v>
      </c>
      <c r="G3644" t="s">
        <v>72</v>
      </c>
      <c r="H3644" t="s">
        <v>73</v>
      </c>
      <c r="I3644" t="s">
        <v>66</v>
      </c>
      <c r="J3644" t="s">
        <v>67</v>
      </c>
      <c r="K3644" t="s">
        <v>33</v>
      </c>
      <c r="L3644" s="8">
        <v>4.5</v>
      </c>
      <c r="M3644" s="8">
        <v>2.1</v>
      </c>
      <c r="N3644">
        <v>61</v>
      </c>
      <c r="O3644" s="8">
        <v>274.5</v>
      </c>
      <c r="P3644" s="14">
        <v>1.7399999999999999E-2</v>
      </c>
      <c r="Q3644" s="8">
        <v>4.78</v>
      </c>
      <c r="R3644" s="8">
        <v>269.72000000000003</v>
      </c>
      <c r="S3644" s="8">
        <v>128.1</v>
      </c>
      <c r="T3644" s="8">
        <v>141.62</v>
      </c>
      <c r="U3644">
        <v>0</v>
      </c>
      <c r="V3644" s="8">
        <v>0</v>
      </c>
      <c r="W3644" s="8">
        <v>0</v>
      </c>
      <c r="X3644" s="8">
        <v>141.62</v>
      </c>
    </row>
    <row r="3645" spans="1:24" x14ac:dyDescent="0.25">
      <c r="A3645" t="s">
        <v>3971</v>
      </c>
      <c r="B3645" s="1">
        <v>45411</v>
      </c>
      <c r="C3645" t="s">
        <v>154</v>
      </c>
      <c r="D3645" t="s">
        <v>155</v>
      </c>
      <c r="E3645" t="s">
        <v>150</v>
      </c>
      <c r="F3645" t="s">
        <v>46</v>
      </c>
      <c r="G3645" t="s">
        <v>151</v>
      </c>
      <c r="H3645" t="s">
        <v>152</v>
      </c>
      <c r="I3645" t="s">
        <v>40</v>
      </c>
      <c r="J3645" t="s">
        <v>41</v>
      </c>
      <c r="K3645" t="s">
        <v>42</v>
      </c>
      <c r="L3645" s="8">
        <v>14.5</v>
      </c>
      <c r="M3645" s="8">
        <v>4.2</v>
      </c>
      <c r="N3645">
        <v>20</v>
      </c>
      <c r="O3645" s="8">
        <v>290</v>
      </c>
      <c r="P3645" s="14">
        <v>0.38219999999999998</v>
      </c>
      <c r="Q3645" s="8">
        <v>110.84</v>
      </c>
      <c r="R3645" s="8">
        <v>179.16</v>
      </c>
      <c r="S3645" s="8">
        <v>84</v>
      </c>
      <c r="T3645" s="8">
        <v>95.16</v>
      </c>
      <c r="U3645">
        <v>0</v>
      </c>
      <c r="V3645" s="8">
        <v>0</v>
      </c>
      <c r="W3645" s="8">
        <v>0</v>
      </c>
      <c r="X3645" s="8">
        <v>95.16</v>
      </c>
    </row>
    <row r="3646" spans="1:24" x14ac:dyDescent="0.25">
      <c r="A3646" t="s">
        <v>3972</v>
      </c>
      <c r="B3646" s="1">
        <v>45988</v>
      </c>
      <c r="C3646" t="s">
        <v>378</v>
      </c>
      <c r="D3646" t="s">
        <v>379</v>
      </c>
      <c r="E3646" t="s">
        <v>71</v>
      </c>
      <c r="F3646" t="s">
        <v>54</v>
      </c>
      <c r="G3646" t="s">
        <v>72</v>
      </c>
      <c r="H3646" t="s">
        <v>73</v>
      </c>
      <c r="I3646" t="s">
        <v>156</v>
      </c>
      <c r="J3646" t="s">
        <v>157</v>
      </c>
      <c r="K3646" t="s">
        <v>42</v>
      </c>
      <c r="L3646" s="8">
        <v>6.2</v>
      </c>
      <c r="M3646" s="8">
        <v>1.9</v>
      </c>
      <c r="N3646">
        <v>99</v>
      </c>
      <c r="O3646" s="8">
        <v>613.79999999999995</v>
      </c>
      <c r="P3646" s="14">
        <v>1.6999999999999999E-3</v>
      </c>
      <c r="Q3646" s="8">
        <v>1.04</v>
      </c>
      <c r="R3646" s="8">
        <v>612.76</v>
      </c>
      <c r="S3646" s="8">
        <v>188.1</v>
      </c>
      <c r="T3646" s="8">
        <v>424.66</v>
      </c>
      <c r="U3646">
        <v>0</v>
      </c>
      <c r="V3646" s="8">
        <v>0</v>
      </c>
      <c r="W3646" s="8">
        <v>0</v>
      </c>
      <c r="X3646" s="8">
        <v>424.66</v>
      </c>
    </row>
    <row r="3647" spans="1:24" x14ac:dyDescent="0.25">
      <c r="A3647" t="s">
        <v>3973</v>
      </c>
      <c r="B3647" s="1">
        <v>45502</v>
      </c>
      <c r="C3647" t="s">
        <v>177</v>
      </c>
      <c r="D3647" t="s">
        <v>178</v>
      </c>
      <c r="E3647" t="s">
        <v>27</v>
      </c>
      <c r="F3647" t="s">
        <v>37</v>
      </c>
      <c r="G3647" t="s">
        <v>38</v>
      </c>
      <c r="H3647" t="s">
        <v>39</v>
      </c>
      <c r="I3647" t="s">
        <v>57</v>
      </c>
      <c r="J3647" t="s">
        <v>58</v>
      </c>
      <c r="K3647" t="s">
        <v>59</v>
      </c>
      <c r="L3647" s="8">
        <v>10.5</v>
      </c>
      <c r="M3647" s="8">
        <v>7.5</v>
      </c>
      <c r="N3647">
        <v>63</v>
      </c>
      <c r="O3647" s="8">
        <v>661.5</v>
      </c>
      <c r="P3647" s="14">
        <v>8.0999999999999996E-3</v>
      </c>
      <c r="Q3647" s="8">
        <v>5.36</v>
      </c>
      <c r="R3647" s="8">
        <v>656.14</v>
      </c>
      <c r="S3647" s="8">
        <v>472.5</v>
      </c>
      <c r="T3647" s="8">
        <v>183.64</v>
      </c>
      <c r="U3647">
        <v>0</v>
      </c>
      <c r="V3647" s="8">
        <v>0</v>
      </c>
      <c r="W3647" s="8">
        <v>0</v>
      </c>
      <c r="X3647" s="8">
        <v>183.64</v>
      </c>
    </row>
    <row r="3648" spans="1:24" x14ac:dyDescent="0.25">
      <c r="A3648" t="s">
        <v>3974</v>
      </c>
      <c r="B3648" s="1">
        <v>46026</v>
      </c>
      <c r="C3648" t="s">
        <v>191</v>
      </c>
      <c r="D3648" t="s">
        <v>192</v>
      </c>
      <c r="E3648" t="s">
        <v>150</v>
      </c>
      <c r="F3648" t="s">
        <v>54</v>
      </c>
      <c r="G3648" t="s">
        <v>151</v>
      </c>
      <c r="H3648" t="s">
        <v>152</v>
      </c>
      <c r="I3648" t="s">
        <v>104</v>
      </c>
      <c r="J3648" t="s">
        <v>105</v>
      </c>
      <c r="K3648" t="s">
        <v>49</v>
      </c>
      <c r="L3648" s="8">
        <v>4.2</v>
      </c>
      <c r="M3648" s="8">
        <v>2.8</v>
      </c>
      <c r="N3648">
        <v>154</v>
      </c>
      <c r="O3648" s="8">
        <v>646.79999999999995</v>
      </c>
      <c r="P3648" s="14">
        <v>7.1000000000000004E-3</v>
      </c>
      <c r="Q3648" s="8">
        <v>4.59</v>
      </c>
      <c r="R3648" s="8">
        <v>642.21</v>
      </c>
      <c r="S3648" s="8">
        <v>431.2</v>
      </c>
      <c r="T3648" s="8">
        <v>211.01</v>
      </c>
      <c r="U3648">
        <v>0</v>
      </c>
      <c r="V3648" s="8">
        <v>0</v>
      </c>
      <c r="W3648" s="8">
        <v>0</v>
      </c>
      <c r="X3648" s="8">
        <v>211.01</v>
      </c>
    </row>
    <row r="3649" spans="1:24" x14ac:dyDescent="0.25">
      <c r="A3649" t="s">
        <v>3975</v>
      </c>
      <c r="B3649" s="1">
        <v>45889</v>
      </c>
      <c r="C3649" t="s">
        <v>133</v>
      </c>
      <c r="D3649" t="s">
        <v>134</v>
      </c>
      <c r="E3649" t="s">
        <v>27</v>
      </c>
      <c r="F3649" t="s">
        <v>54</v>
      </c>
      <c r="G3649" t="s">
        <v>38</v>
      </c>
      <c r="H3649" t="s">
        <v>39</v>
      </c>
      <c r="I3649" t="s">
        <v>104</v>
      </c>
      <c r="J3649" t="s">
        <v>105</v>
      </c>
      <c r="K3649" t="s">
        <v>49</v>
      </c>
      <c r="L3649" s="8">
        <v>4.2</v>
      </c>
      <c r="M3649" s="8">
        <v>2.8</v>
      </c>
      <c r="N3649">
        <v>45</v>
      </c>
      <c r="O3649" s="8">
        <v>189</v>
      </c>
      <c r="P3649" s="14">
        <v>3.1600000000000003E-2</v>
      </c>
      <c r="Q3649" s="8">
        <v>5.97</v>
      </c>
      <c r="R3649" s="8">
        <v>183.03</v>
      </c>
      <c r="S3649" s="8">
        <v>126</v>
      </c>
      <c r="T3649" s="8">
        <v>57.03</v>
      </c>
      <c r="U3649">
        <v>0</v>
      </c>
      <c r="V3649" s="8">
        <v>0</v>
      </c>
      <c r="W3649" s="8">
        <v>0</v>
      </c>
      <c r="X3649" s="8">
        <v>57.03</v>
      </c>
    </row>
    <row r="3650" spans="1:24" x14ac:dyDescent="0.25">
      <c r="A3650" t="s">
        <v>3976</v>
      </c>
      <c r="B3650" s="1">
        <v>45792</v>
      </c>
      <c r="C3650" t="s">
        <v>528</v>
      </c>
      <c r="D3650" t="s">
        <v>529</v>
      </c>
      <c r="E3650" t="s">
        <v>27</v>
      </c>
      <c r="F3650" t="s">
        <v>54</v>
      </c>
      <c r="G3650" t="s">
        <v>29</v>
      </c>
      <c r="H3650" t="s">
        <v>30</v>
      </c>
      <c r="I3650" t="s">
        <v>66</v>
      </c>
      <c r="J3650" t="s">
        <v>67</v>
      </c>
      <c r="K3650" t="s">
        <v>33</v>
      </c>
      <c r="L3650" s="8">
        <v>4.5</v>
      </c>
      <c r="M3650" s="8">
        <v>2.1</v>
      </c>
      <c r="N3650">
        <v>72</v>
      </c>
      <c r="O3650" s="8">
        <v>324</v>
      </c>
      <c r="P3650" s="14">
        <v>9.7000000000000003E-3</v>
      </c>
      <c r="Q3650" s="8">
        <v>3.14</v>
      </c>
      <c r="R3650" s="8">
        <v>320.86</v>
      </c>
      <c r="S3650" s="8">
        <v>151.19999999999999</v>
      </c>
      <c r="T3650" s="8">
        <v>169.66</v>
      </c>
      <c r="U3650">
        <v>0</v>
      </c>
      <c r="V3650" s="8">
        <v>0</v>
      </c>
      <c r="W3650" s="8">
        <v>0</v>
      </c>
      <c r="X3650" s="8">
        <v>169.66</v>
      </c>
    </row>
    <row r="3651" spans="1:24" x14ac:dyDescent="0.25">
      <c r="A3651" t="s">
        <v>3977</v>
      </c>
      <c r="B3651" s="1">
        <v>45385</v>
      </c>
      <c r="C3651" t="s">
        <v>325</v>
      </c>
      <c r="D3651" t="s">
        <v>326</v>
      </c>
      <c r="E3651" t="s">
        <v>27</v>
      </c>
      <c r="F3651" t="s">
        <v>37</v>
      </c>
      <c r="G3651" t="s">
        <v>38</v>
      </c>
      <c r="H3651" t="s">
        <v>39</v>
      </c>
      <c r="I3651" t="s">
        <v>40</v>
      </c>
      <c r="J3651" t="s">
        <v>41</v>
      </c>
      <c r="K3651" t="s">
        <v>42</v>
      </c>
      <c r="L3651" s="8">
        <v>14.5</v>
      </c>
      <c r="M3651" s="8">
        <v>4.2</v>
      </c>
      <c r="N3651">
        <v>16</v>
      </c>
      <c r="O3651" s="8">
        <v>232</v>
      </c>
      <c r="P3651" s="14">
        <v>4.5699999999999998E-2</v>
      </c>
      <c r="Q3651" s="8">
        <v>10.6</v>
      </c>
      <c r="R3651" s="8">
        <v>221.4</v>
      </c>
      <c r="S3651" s="8">
        <v>67.2</v>
      </c>
      <c r="T3651" s="8">
        <v>154.19999999999999</v>
      </c>
      <c r="U3651">
        <v>0</v>
      </c>
      <c r="V3651" s="8">
        <v>0</v>
      </c>
      <c r="W3651" s="8">
        <v>0</v>
      </c>
      <c r="X3651" s="8">
        <v>154.19999999999999</v>
      </c>
    </row>
    <row r="3652" spans="1:24" x14ac:dyDescent="0.25">
      <c r="A3652" t="s">
        <v>3978</v>
      </c>
      <c r="B3652" s="1">
        <v>46212</v>
      </c>
      <c r="C3652" t="s">
        <v>590</v>
      </c>
      <c r="D3652" t="s">
        <v>591</v>
      </c>
      <c r="E3652" t="s">
        <v>27</v>
      </c>
      <c r="F3652" t="s">
        <v>46</v>
      </c>
      <c r="G3652" t="s">
        <v>29</v>
      </c>
      <c r="H3652" t="s">
        <v>30</v>
      </c>
      <c r="I3652" t="s">
        <v>40</v>
      </c>
      <c r="J3652" t="s">
        <v>41</v>
      </c>
      <c r="K3652" t="s">
        <v>42</v>
      </c>
      <c r="L3652" s="8">
        <v>14.5</v>
      </c>
      <c r="M3652" s="8">
        <v>4.2</v>
      </c>
      <c r="N3652">
        <v>42</v>
      </c>
      <c r="O3652" s="8">
        <v>609</v>
      </c>
      <c r="P3652" s="14">
        <v>8.7800000000000003E-2</v>
      </c>
      <c r="Q3652" s="8">
        <v>53.47</v>
      </c>
      <c r="R3652" s="8">
        <v>555.53</v>
      </c>
      <c r="S3652" s="8">
        <v>176.4</v>
      </c>
      <c r="T3652" s="8">
        <v>379.13</v>
      </c>
      <c r="U3652">
        <v>0</v>
      </c>
      <c r="V3652" s="8">
        <v>0</v>
      </c>
      <c r="W3652" s="8">
        <v>0</v>
      </c>
      <c r="X3652" s="8">
        <v>379.13</v>
      </c>
    </row>
    <row r="3653" spans="1:24" x14ac:dyDescent="0.25">
      <c r="A3653" t="s">
        <v>3979</v>
      </c>
      <c r="B3653" s="1">
        <v>45814</v>
      </c>
      <c r="C3653" t="s">
        <v>501</v>
      </c>
      <c r="D3653" t="s">
        <v>502</v>
      </c>
      <c r="E3653" t="s">
        <v>27</v>
      </c>
      <c r="F3653" t="s">
        <v>37</v>
      </c>
      <c r="G3653" t="s">
        <v>38</v>
      </c>
      <c r="H3653" t="s">
        <v>39</v>
      </c>
      <c r="I3653" t="s">
        <v>112</v>
      </c>
      <c r="J3653" t="s">
        <v>113</v>
      </c>
      <c r="K3653" t="s">
        <v>42</v>
      </c>
      <c r="L3653" s="8">
        <v>8.5</v>
      </c>
      <c r="M3653" s="8">
        <v>2.8</v>
      </c>
      <c r="N3653">
        <v>42</v>
      </c>
      <c r="O3653" s="8">
        <v>357</v>
      </c>
      <c r="P3653" s="14">
        <v>1.1900000000000001E-2</v>
      </c>
      <c r="Q3653" s="8">
        <v>4.25</v>
      </c>
      <c r="R3653" s="8">
        <v>352.75</v>
      </c>
      <c r="S3653" s="8">
        <v>117.6</v>
      </c>
      <c r="T3653" s="8">
        <v>235.15</v>
      </c>
      <c r="U3653">
        <v>0</v>
      </c>
      <c r="V3653" s="8">
        <v>0</v>
      </c>
      <c r="W3653" s="8">
        <v>0</v>
      </c>
      <c r="X3653" s="8">
        <v>235.15</v>
      </c>
    </row>
    <row r="3654" spans="1:24" x14ac:dyDescent="0.25">
      <c r="A3654" t="s">
        <v>3980</v>
      </c>
      <c r="B3654" s="1">
        <v>45748</v>
      </c>
      <c r="C3654" t="s">
        <v>378</v>
      </c>
      <c r="D3654" t="s">
        <v>379</v>
      </c>
      <c r="E3654" t="s">
        <v>71</v>
      </c>
      <c r="F3654" t="s">
        <v>54</v>
      </c>
      <c r="G3654" t="s">
        <v>72</v>
      </c>
      <c r="H3654" t="s">
        <v>73</v>
      </c>
      <c r="I3654" t="s">
        <v>112</v>
      </c>
      <c r="J3654" t="s">
        <v>113</v>
      </c>
      <c r="K3654" t="s">
        <v>42</v>
      </c>
      <c r="L3654" s="8">
        <v>8.5</v>
      </c>
      <c r="M3654" s="8">
        <v>2.8</v>
      </c>
      <c r="N3654">
        <v>22</v>
      </c>
      <c r="O3654" s="8">
        <v>187</v>
      </c>
      <c r="P3654" s="14">
        <v>2.8000000000000001E-2</v>
      </c>
      <c r="Q3654" s="8">
        <v>5.24</v>
      </c>
      <c r="R3654" s="8">
        <v>181.76</v>
      </c>
      <c r="S3654" s="8">
        <v>61.6</v>
      </c>
      <c r="T3654" s="8">
        <v>120.16</v>
      </c>
      <c r="U3654">
        <v>0</v>
      </c>
      <c r="V3654" s="8">
        <v>0</v>
      </c>
      <c r="W3654" s="8">
        <v>0</v>
      </c>
      <c r="X3654" s="8">
        <v>120.16</v>
      </c>
    </row>
    <row r="3655" spans="1:24" x14ac:dyDescent="0.25">
      <c r="A3655" t="s">
        <v>3981</v>
      </c>
      <c r="B3655" s="1">
        <v>46120</v>
      </c>
      <c r="C3655" t="s">
        <v>276</v>
      </c>
      <c r="D3655" t="s">
        <v>277</v>
      </c>
      <c r="E3655" t="s">
        <v>150</v>
      </c>
      <c r="F3655" t="s">
        <v>37</v>
      </c>
      <c r="G3655" t="s">
        <v>151</v>
      </c>
      <c r="H3655" t="s">
        <v>152</v>
      </c>
      <c r="I3655" t="s">
        <v>84</v>
      </c>
      <c r="J3655" t="s">
        <v>85</v>
      </c>
      <c r="K3655" t="s">
        <v>42</v>
      </c>
      <c r="L3655" s="8">
        <v>9.9</v>
      </c>
      <c r="M3655" s="8">
        <v>3.1</v>
      </c>
      <c r="N3655">
        <v>15</v>
      </c>
      <c r="O3655" s="8">
        <v>148.5</v>
      </c>
      <c r="P3655" s="14">
        <v>2.8999999999999998E-3</v>
      </c>
      <c r="Q3655" s="8">
        <v>0.43</v>
      </c>
      <c r="R3655" s="8">
        <v>148.07</v>
      </c>
      <c r="S3655" s="8">
        <v>46.5</v>
      </c>
      <c r="T3655" s="8">
        <v>101.57</v>
      </c>
      <c r="U3655">
        <v>0</v>
      </c>
      <c r="V3655" s="8">
        <v>0</v>
      </c>
      <c r="W3655" s="8">
        <v>0</v>
      </c>
      <c r="X3655" s="8">
        <v>101.57</v>
      </c>
    </row>
    <row r="3656" spans="1:24" x14ac:dyDescent="0.25">
      <c r="A3656" t="s">
        <v>3982</v>
      </c>
      <c r="B3656" s="1">
        <v>45348</v>
      </c>
      <c r="C3656" t="s">
        <v>162</v>
      </c>
      <c r="D3656" t="s">
        <v>163</v>
      </c>
      <c r="E3656" t="s">
        <v>150</v>
      </c>
      <c r="F3656" t="s">
        <v>89</v>
      </c>
      <c r="G3656" t="s">
        <v>151</v>
      </c>
      <c r="H3656" t="s">
        <v>152</v>
      </c>
      <c r="I3656" t="s">
        <v>144</v>
      </c>
      <c r="J3656" t="s">
        <v>145</v>
      </c>
      <c r="K3656" t="s">
        <v>33</v>
      </c>
      <c r="L3656" s="8">
        <v>12</v>
      </c>
      <c r="M3656" s="8">
        <v>6.5</v>
      </c>
      <c r="N3656">
        <v>255</v>
      </c>
      <c r="O3656" s="8">
        <v>3060</v>
      </c>
      <c r="P3656" s="14">
        <v>0.1434</v>
      </c>
      <c r="Q3656" s="8">
        <v>438.8</v>
      </c>
      <c r="R3656" s="8">
        <v>2621.1999999999998</v>
      </c>
      <c r="S3656" s="8">
        <v>1657.5</v>
      </c>
      <c r="T3656" s="8">
        <v>963.7</v>
      </c>
      <c r="U3656">
        <v>0</v>
      </c>
      <c r="V3656" s="8">
        <v>0</v>
      </c>
      <c r="W3656" s="8">
        <v>0</v>
      </c>
      <c r="X3656" s="8">
        <v>963.7</v>
      </c>
    </row>
    <row r="3657" spans="1:24" x14ac:dyDescent="0.25">
      <c r="A3657" t="s">
        <v>3983</v>
      </c>
      <c r="B3657" s="1">
        <v>45756</v>
      </c>
      <c r="C3657" t="s">
        <v>361</v>
      </c>
      <c r="D3657" t="s">
        <v>362</v>
      </c>
      <c r="E3657" t="s">
        <v>27</v>
      </c>
      <c r="F3657" t="s">
        <v>28</v>
      </c>
      <c r="G3657" t="s">
        <v>29</v>
      </c>
      <c r="H3657" t="s">
        <v>30</v>
      </c>
      <c r="I3657" t="s">
        <v>117</v>
      </c>
      <c r="J3657" t="s">
        <v>118</v>
      </c>
      <c r="K3657" t="s">
        <v>59</v>
      </c>
      <c r="L3657" s="8">
        <v>6</v>
      </c>
      <c r="M3657" s="8">
        <v>4.2</v>
      </c>
      <c r="N3657">
        <v>207</v>
      </c>
      <c r="O3657" s="8">
        <v>1242</v>
      </c>
      <c r="P3657" s="14">
        <v>5.6000000000000001E-2</v>
      </c>
      <c r="Q3657" s="8">
        <v>69.55</v>
      </c>
      <c r="R3657" s="8">
        <v>1172.45</v>
      </c>
      <c r="S3657" s="8">
        <v>869.4</v>
      </c>
      <c r="T3657" s="8">
        <v>303.05</v>
      </c>
      <c r="U3657">
        <v>0</v>
      </c>
      <c r="V3657" s="8">
        <v>0</v>
      </c>
      <c r="W3657" s="8">
        <v>0</v>
      </c>
      <c r="X3657" s="8">
        <v>303.05</v>
      </c>
    </row>
    <row r="3658" spans="1:24" x14ac:dyDescent="0.25">
      <c r="A3658" t="s">
        <v>3984</v>
      </c>
      <c r="B3658" s="1">
        <v>45427</v>
      </c>
      <c r="C3658" t="s">
        <v>520</v>
      </c>
      <c r="D3658" t="s">
        <v>521</v>
      </c>
      <c r="E3658" t="s">
        <v>63</v>
      </c>
      <c r="F3658" t="s">
        <v>37</v>
      </c>
      <c r="G3658" t="s">
        <v>79</v>
      </c>
      <c r="H3658" t="s">
        <v>80</v>
      </c>
      <c r="I3658" t="s">
        <v>47</v>
      </c>
      <c r="J3658" t="s">
        <v>48</v>
      </c>
      <c r="K3658" t="s">
        <v>49</v>
      </c>
      <c r="L3658" s="8">
        <v>5</v>
      </c>
      <c r="M3658" s="8">
        <v>3.2</v>
      </c>
      <c r="N3658">
        <v>19</v>
      </c>
      <c r="O3658" s="8">
        <v>95</v>
      </c>
      <c r="P3658" s="14">
        <v>1.3100000000000001E-2</v>
      </c>
      <c r="Q3658" s="8">
        <v>1.24</v>
      </c>
      <c r="R3658" s="8">
        <v>93.76</v>
      </c>
      <c r="S3658" s="8">
        <v>60.8</v>
      </c>
      <c r="T3658" s="8">
        <v>32.96</v>
      </c>
      <c r="U3658">
        <v>0</v>
      </c>
      <c r="V3658" s="8">
        <v>0</v>
      </c>
      <c r="W3658" s="8">
        <v>0</v>
      </c>
      <c r="X3658" s="8">
        <v>32.96</v>
      </c>
    </row>
    <row r="3659" spans="1:24" x14ac:dyDescent="0.25">
      <c r="A3659" t="s">
        <v>3985</v>
      </c>
      <c r="B3659" s="1">
        <v>45817</v>
      </c>
      <c r="C3659" t="s">
        <v>445</v>
      </c>
      <c r="D3659" t="s">
        <v>446</v>
      </c>
      <c r="E3659" t="s">
        <v>71</v>
      </c>
      <c r="F3659" t="s">
        <v>89</v>
      </c>
      <c r="G3659" t="s">
        <v>165</v>
      </c>
      <c r="H3659" t="s">
        <v>166</v>
      </c>
      <c r="I3659" t="s">
        <v>57</v>
      </c>
      <c r="J3659" t="s">
        <v>58</v>
      </c>
      <c r="K3659" t="s">
        <v>59</v>
      </c>
      <c r="L3659" s="8">
        <v>10.5</v>
      </c>
      <c r="M3659" s="8">
        <v>7.5</v>
      </c>
      <c r="N3659">
        <v>136</v>
      </c>
      <c r="O3659" s="8">
        <v>1428</v>
      </c>
      <c r="P3659" s="14">
        <v>0.1837</v>
      </c>
      <c r="Q3659" s="8">
        <v>262.32</v>
      </c>
      <c r="R3659" s="8">
        <v>1165.68</v>
      </c>
      <c r="S3659" s="8">
        <v>1020</v>
      </c>
      <c r="T3659" s="8">
        <v>145.68</v>
      </c>
      <c r="U3659">
        <v>0</v>
      </c>
      <c r="V3659" s="8">
        <v>0</v>
      </c>
      <c r="W3659" s="8">
        <v>0</v>
      </c>
      <c r="X3659" s="8">
        <v>145.68</v>
      </c>
    </row>
    <row r="3660" spans="1:24" x14ac:dyDescent="0.25">
      <c r="A3660" t="s">
        <v>3986</v>
      </c>
      <c r="B3660" s="1">
        <v>45717</v>
      </c>
      <c r="C3660" t="s">
        <v>361</v>
      </c>
      <c r="D3660" t="s">
        <v>362</v>
      </c>
      <c r="E3660" t="s">
        <v>27</v>
      </c>
      <c r="F3660" t="s">
        <v>28</v>
      </c>
      <c r="G3660" t="s">
        <v>38</v>
      </c>
      <c r="H3660" t="s">
        <v>39</v>
      </c>
      <c r="I3660" t="s">
        <v>40</v>
      </c>
      <c r="J3660" t="s">
        <v>41</v>
      </c>
      <c r="K3660" t="s">
        <v>42</v>
      </c>
      <c r="L3660" s="8">
        <v>14.5</v>
      </c>
      <c r="M3660" s="8">
        <v>4.2</v>
      </c>
      <c r="N3660">
        <v>84</v>
      </c>
      <c r="O3660" s="8">
        <v>1218</v>
      </c>
      <c r="P3660" s="14">
        <v>5.4399999999999997E-2</v>
      </c>
      <c r="Q3660" s="8">
        <v>66.260000000000005</v>
      </c>
      <c r="R3660" s="8">
        <v>1151.74</v>
      </c>
      <c r="S3660" s="8">
        <v>352.8</v>
      </c>
      <c r="T3660" s="8">
        <v>798.94</v>
      </c>
      <c r="U3660">
        <v>0</v>
      </c>
      <c r="V3660" s="8">
        <v>0</v>
      </c>
      <c r="W3660" s="8">
        <v>0</v>
      </c>
      <c r="X3660" s="8">
        <v>798.94</v>
      </c>
    </row>
    <row r="3661" spans="1:24" x14ac:dyDescent="0.25">
      <c r="A3661" t="s">
        <v>3987</v>
      </c>
      <c r="B3661" s="1">
        <v>45759</v>
      </c>
      <c r="C3661" t="s">
        <v>371</v>
      </c>
      <c r="D3661" t="s">
        <v>372</v>
      </c>
      <c r="E3661" t="s">
        <v>63</v>
      </c>
      <c r="F3661" t="s">
        <v>54</v>
      </c>
      <c r="G3661" t="s">
        <v>79</v>
      </c>
      <c r="H3661" t="s">
        <v>80</v>
      </c>
      <c r="I3661" t="s">
        <v>40</v>
      </c>
      <c r="J3661" t="s">
        <v>41</v>
      </c>
      <c r="K3661" t="s">
        <v>42</v>
      </c>
      <c r="L3661" s="8">
        <v>14.5</v>
      </c>
      <c r="M3661" s="8">
        <v>4.2</v>
      </c>
      <c r="N3661">
        <v>29</v>
      </c>
      <c r="O3661" s="8">
        <v>420.5</v>
      </c>
      <c r="P3661" s="14">
        <v>1.6999999999999999E-3</v>
      </c>
      <c r="Q3661" s="8">
        <v>0.71</v>
      </c>
      <c r="R3661" s="8">
        <v>419.79</v>
      </c>
      <c r="S3661" s="8">
        <v>121.8</v>
      </c>
      <c r="T3661" s="8">
        <v>297.99</v>
      </c>
      <c r="U3661">
        <v>0</v>
      </c>
      <c r="V3661" s="8">
        <v>0</v>
      </c>
      <c r="W3661" s="8">
        <v>0</v>
      </c>
      <c r="X3661" s="8">
        <v>297.99</v>
      </c>
    </row>
    <row r="3662" spans="1:24" x14ac:dyDescent="0.25">
      <c r="A3662" t="s">
        <v>3988</v>
      </c>
      <c r="B3662" s="1">
        <v>45869</v>
      </c>
      <c r="C3662" t="s">
        <v>25</v>
      </c>
      <c r="D3662" t="s">
        <v>26</v>
      </c>
      <c r="E3662" t="s">
        <v>27</v>
      </c>
      <c r="F3662" t="s">
        <v>28</v>
      </c>
      <c r="G3662" t="s">
        <v>29</v>
      </c>
      <c r="H3662" t="s">
        <v>30</v>
      </c>
      <c r="I3662" t="s">
        <v>40</v>
      </c>
      <c r="J3662" t="s">
        <v>41</v>
      </c>
      <c r="K3662" t="s">
        <v>42</v>
      </c>
      <c r="L3662" s="8">
        <v>14.5</v>
      </c>
      <c r="M3662" s="8">
        <v>4.2</v>
      </c>
      <c r="N3662">
        <v>185</v>
      </c>
      <c r="O3662" s="8">
        <v>2682.5</v>
      </c>
      <c r="P3662" s="14">
        <v>0.12590000000000001</v>
      </c>
      <c r="Q3662" s="8">
        <v>337.73</v>
      </c>
      <c r="R3662" s="8">
        <v>2344.77</v>
      </c>
      <c r="S3662" s="8">
        <v>777</v>
      </c>
      <c r="T3662" s="8">
        <v>1567.77</v>
      </c>
      <c r="U3662">
        <v>0</v>
      </c>
      <c r="V3662" s="8">
        <v>0</v>
      </c>
      <c r="W3662" s="8">
        <v>0</v>
      </c>
      <c r="X3662" s="8">
        <v>1567.77</v>
      </c>
    </row>
    <row r="3663" spans="1:24" x14ac:dyDescent="0.25">
      <c r="A3663" t="s">
        <v>3989</v>
      </c>
      <c r="B3663" s="1">
        <v>45351</v>
      </c>
      <c r="C3663" t="s">
        <v>340</v>
      </c>
      <c r="D3663" t="s">
        <v>341</v>
      </c>
      <c r="E3663" t="s">
        <v>27</v>
      </c>
      <c r="F3663" t="s">
        <v>54</v>
      </c>
      <c r="G3663" t="s">
        <v>38</v>
      </c>
      <c r="H3663" t="s">
        <v>39</v>
      </c>
      <c r="I3663" t="s">
        <v>127</v>
      </c>
      <c r="J3663" t="s">
        <v>128</v>
      </c>
      <c r="K3663" t="s">
        <v>33</v>
      </c>
      <c r="L3663" s="8">
        <v>7.2</v>
      </c>
      <c r="M3663" s="8">
        <v>3.6</v>
      </c>
      <c r="N3663">
        <v>54</v>
      </c>
      <c r="O3663" s="8">
        <v>388.8</v>
      </c>
      <c r="P3663" s="14">
        <v>0.47349999999999998</v>
      </c>
      <c r="Q3663" s="8">
        <v>184.1</v>
      </c>
      <c r="R3663" s="8">
        <v>204.7</v>
      </c>
      <c r="S3663" s="8">
        <v>194.4</v>
      </c>
      <c r="T3663" s="8">
        <v>10.3</v>
      </c>
      <c r="U3663">
        <v>0</v>
      </c>
      <c r="V3663" s="8">
        <v>0</v>
      </c>
      <c r="W3663" s="8">
        <v>0</v>
      </c>
      <c r="X3663" s="8">
        <v>10.3</v>
      </c>
    </row>
    <row r="3664" spans="1:24" x14ac:dyDescent="0.25">
      <c r="A3664" t="s">
        <v>3990</v>
      </c>
      <c r="B3664" s="1">
        <v>45864</v>
      </c>
      <c r="C3664" t="s">
        <v>420</v>
      </c>
      <c r="D3664" t="s">
        <v>421</v>
      </c>
      <c r="E3664" t="s">
        <v>150</v>
      </c>
      <c r="F3664" t="s">
        <v>89</v>
      </c>
      <c r="G3664" t="s">
        <v>151</v>
      </c>
      <c r="H3664" t="s">
        <v>152</v>
      </c>
      <c r="I3664" t="s">
        <v>144</v>
      </c>
      <c r="J3664" t="s">
        <v>145</v>
      </c>
      <c r="K3664" t="s">
        <v>33</v>
      </c>
      <c r="L3664" s="8">
        <v>12</v>
      </c>
      <c r="M3664" s="8">
        <v>6.5</v>
      </c>
      <c r="N3664">
        <v>236</v>
      </c>
      <c r="O3664" s="8">
        <v>2832</v>
      </c>
      <c r="P3664" s="14">
        <v>0.16769999999999999</v>
      </c>
      <c r="Q3664" s="8">
        <v>474.93</v>
      </c>
      <c r="R3664" s="8">
        <v>2357.0700000000002</v>
      </c>
      <c r="S3664" s="8">
        <v>1534</v>
      </c>
      <c r="T3664" s="8">
        <v>823.07</v>
      </c>
      <c r="U3664">
        <v>0</v>
      </c>
      <c r="V3664" s="8">
        <v>0</v>
      </c>
      <c r="W3664" s="8">
        <v>0</v>
      </c>
      <c r="X3664" s="8">
        <v>823.07</v>
      </c>
    </row>
    <row r="3665" spans="1:24" x14ac:dyDescent="0.25">
      <c r="A3665" t="s">
        <v>3991</v>
      </c>
      <c r="B3665" s="1">
        <v>45765</v>
      </c>
      <c r="C3665" t="s">
        <v>763</v>
      </c>
      <c r="D3665" t="s">
        <v>764</v>
      </c>
      <c r="E3665" t="s">
        <v>71</v>
      </c>
      <c r="F3665" t="s">
        <v>46</v>
      </c>
      <c r="G3665" t="s">
        <v>72</v>
      </c>
      <c r="H3665" t="s">
        <v>73</v>
      </c>
      <c r="I3665" t="s">
        <v>47</v>
      </c>
      <c r="J3665" t="s">
        <v>48</v>
      </c>
      <c r="K3665" t="s">
        <v>49</v>
      </c>
      <c r="L3665" s="8">
        <v>5</v>
      </c>
      <c r="M3665" s="8">
        <v>3.2</v>
      </c>
      <c r="N3665">
        <v>79</v>
      </c>
      <c r="O3665" s="8">
        <v>395</v>
      </c>
      <c r="P3665" s="14">
        <v>0.1278</v>
      </c>
      <c r="Q3665" s="8">
        <v>50.48</v>
      </c>
      <c r="R3665" s="8">
        <v>344.52</v>
      </c>
      <c r="S3665" s="8">
        <v>252.8</v>
      </c>
      <c r="T3665" s="8">
        <v>91.72</v>
      </c>
      <c r="U3665">
        <v>0</v>
      </c>
      <c r="V3665" s="8">
        <v>0</v>
      </c>
      <c r="W3665" s="8">
        <v>0</v>
      </c>
      <c r="X3665" s="8">
        <v>91.72</v>
      </c>
    </row>
    <row r="3666" spans="1:24" x14ac:dyDescent="0.25">
      <c r="A3666" t="s">
        <v>3992</v>
      </c>
      <c r="B3666" s="1">
        <v>45980</v>
      </c>
      <c r="C3666" t="s">
        <v>391</v>
      </c>
      <c r="D3666" t="s">
        <v>392</v>
      </c>
      <c r="E3666" t="s">
        <v>63</v>
      </c>
      <c r="F3666" t="s">
        <v>54</v>
      </c>
      <c r="G3666" t="s">
        <v>79</v>
      </c>
      <c r="H3666" t="s">
        <v>80</v>
      </c>
      <c r="I3666" t="s">
        <v>66</v>
      </c>
      <c r="J3666" t="s">
        <v>67</v>
      </c>
      <c r="K3666" t="s">
        <v>33</v>
      </c>
      <c r="L3666" s="8">
        <v>4.5</v>
      </c>
      <c r="M3666" s="8">
        <v>2.1</v>
      </c>
      <c r="N3666">
        <v>11</v>
      </c>
      <c r="O3666" s="8">
        <v>49.5</v>
      </c>
      <c r="P3666" s="14">
        <v>0.45390000000000003</v>
      </c>
      <c r="Q3666" s="8">
        <v>22.47</v>
      </c>
      <c r="R3666" s="8">
        <v>27.03</v>
      </c>
      <c r="S3666" s="8">
        <v>23.1</v>
      </c>
      <c r="T3666" s="8">
        <v>3.93</v>
      </c>
      <c r="U3666">
        <v>0</v>
      </c>
      <c r="V3666" s="8">
        <v>0</v>
      </c>
      <c r="W3666" s="8">
        <v>0</v>
      </c>
      <c r="X3666" s="8">
        <v>3.93</v>
      </c>
    </row>
    <row r="3667" spans="1:24" x14ac:dyDescent="0.25">
      <c r="A3667" t="s">
        <v>3993</v>
      </c>
      <c r="B3667" s="1">
        <v>46118</v>
      </c>
      <c r="C3667" t="s">
        <v>94</v>
      </c>
      <c r="D3667" t="s">
        <v>95</v>
      </c>
      <c r="E3667" t="s">
        <v>53</v>
      </c>
      <c r="F3667" t="s">
        <v>46</v>
      </c>
      <c r="G3667" t="s">
        <v>55</v>
      </c>
      <c r="H3667" t="s">
        <v>56</v>
      </c>
      <c r="I3667" t="s">
        <v>130</v>
      </c>
      <c r="J3667" t="s">
        <v>131</v>
      </c>
      <c r="K3667" t="s">
        <v>42</v>
      </c>
      <c r="L3667" s="8">
        <v>4.8</v>
      </c>
      <c r="M3667" s="8">
        <v>1.4</v>
      </c>
      <c r="N3667">
        <v>44</v>
      </c>
      <c r="O3667" s="8">
        <v>211.2</v>
      </c>
      <c r="P3667" s="14">
        <v>0.16170000000000001</v>
      </c>
      <c r="Q3667" s="8">
        <v>34.15</v>
      </c>
      <c r="R3667" s="8">
        <v>177.05</v>
      </c>
      <c r="S3667" s="8">
        <v>61.6</v>
      </c>
      <c r="T3667" s="8">
        <v>115.45</v>
      </c>
      <c r="U3667">
        <v>5</v>
      </c>
      <c r="V3667" s="8">
        <v>20.12</v>
      </c>
      <c r="W3667" s="8">
        <v>9.5</v>
      </c>
      <c r="X3667" s="8">
        <v>105.95</v>
      </c>
    </row>
    <row r="3668" spans="1:24" x14ac:dyDescent="0.25">
      <c r="A3668" t="s">
        <v>3994</v>
      </c>
      <c r="B3668" s="1">
        <v>45607</v>
      </c>
      <c r="C3668" t="s">
        <v>410</v>
      </c>
      <c r="D3668" t="s">
        <v>411</v>
      </c>
      <c r="E3668" t="s">
        <v>150</v>
      </c>
      <c r="F3668" t="s">
        <v>46</v>
      </c>
      <c r="G3668" t="s">
        <v>151</v>
      </c>
      <c r="H3668" t="s">
        <v>152</v>
      </c>
      <c r="I3668" t="s">
        <v>31</v>
      </c>
      <c r="J3668" t="s">
        <v>32</v>
      </c>
      <c r="K3668" t="s">
        <v>33</v>
      </c>
      <c r="L3668" s="8">
        <v>5.8</v>
      </c>
      <c r="M3668" s="8">
        <v>2.7</v>
      </c>
      <c r="N3668">
        <v>6</v>
      </c>
      <c r="O3668" s="8">
        <v>34.799999999999997</v>
      </c>
      <c r="P3668" s="14">
        <v>0.24510000000000001</v>
      </c>
      <c r="Q3668" s="8">
        <v>8.5299999999999994</v>
      </c>
      <c r="R3668" s="8">
        <v>26.27</v>
      </c>
      <c r="S3668" s="8">
        <v>16.2</v>
      </c>
      <c r="T3668" s="8">
        <v>10.07</v>
      </c>
      <c r="U3668">
        <v>0</v>
      </c>
      <c r="V3668" s="8">
        <v>0</v>
      </c>
      <c r="W3668" s="8">
        <v>0</v>
      </c>
      <c r="X3668" s="8">
        <v>10.07</v>
      </c>
    </row>
    <row r="3669" spans="1:24" x14ac:dyDescent="0.25">
      <c r="A3669" t="s">
        <v>3995</v>
      </c>
      <c r="B3669" s="1">
        <v>46032</v>
      </c>
      <c r="C3669" t="s">
        <v>188</v>
      </c>
      <c r="D3669" t="s">
        <v>189</v>
      </c>
      <c r="E3669" t="s">
        <v>27</v>
      </c>
      <c r="F3669" t="s">
        <v>54</v>
      </c>
      <c r="G3669" t="s">
        <v>38</v>
      </c>
      <c r="H3669" t="s">
        <v>39</v>
      </c>
      <c r="I3669" t="s">
        <v>130</v>
      </c>
      <c r="J3669" t="s">
        <v>131</v>
      </c>
      <c r="K3669" t="s">
        <v>42</v>
      </c>
      <c r="L3669" s="8">
        <v>4.8</v>
      </c>
      <c r="M3669" s="8">
        <v>1.4</v>
      </c>
      <c r="N3669">
        <v>39</v>
      </c>
      <c r="O3669" s="8">
        <v>187.2</v>
      </c>
      <c r="P3669" s="14">
        <v>2.75E-2</v>
      </c>
      <c r="Q3669" s="8">
        <v>5.15</v>
      </c>
      <c r="R3669" s="8">
        <v>182.05</v>
      </c>
      <c r="S3669" s="8">
        <v>54.6</v>
      </c>
      <c r="T3669" s="8">
        <v>127.45</v>
      </c>
      <c r="U3669">
        <v>0</v>
      </c>
      <c r="V3669" s="8">
        <v>0</v>
      </c>
      <c r="W3669" s="8">
        <v>0</v>
      </c>
      <c r="X3669" s="8">
        <v>127.45</v>
      </c>
    </row>
    <row r="3670" spans="1:24" x14ac:dyDescent="0.25">
      <c r="A3670" t="s">
        <v>3996</v>
      </c>
      <c r="B3670" s="1">
        <v>45314</v>
      </c>
      <c r="C3670" t="s">
        <v>455</v>
      </c>
      <c r="D3670" t="s">
        <v>456</v>
      </c>
      <c r="E3670" t="s">
        <v>71</v>
      </c>
      <c r="F3670" t="s">
        <v>89</v>
      </c>
      <c r="G3670" t="s">
        <v>72</v>
      </c>
      <c r="H3670" t="s">
        <v>73</v>
      </c>
      <c r="I3670" t="s">
        <v>47</v>
      </c>
      <c r="J3670" t="s">
        <v>48</v>
      </c>
      <c r="K3670" t="s">
        <v>49</v>
      </c>
      <c r="L3670" s="8">
        <v>5</v>
      </c>
      <c r="M3670" s="8">
        <v>3.2</v>
      </c>
      <c r="N3670">
        <v>29</v>
      </c>
      <c r="O3670" s="8">
        <v>145</v>
      </c>
      <c r="P3670" s="14">
        <v>7.0199999999999999E-2</v>
      </c>
      <c r="Q3670" s="8">
        <v>10.18</v>
      </c>
      <c r="R3670" s="8">
        <v>134.82</v>
      </c>
      <c r="S3670" s="8">
        <v>92.8</v>
      </c>
      <c r="T3670" s="8">
        <v>42.02</v>
      </c>
      <c r="U3670">
        <v>0</v>
      </c>
      <c r="V3670" s="8">
        <v>0</v>
      </c>
      <c r="W3670" s="8">
        <v>0</v>
      </c>
      <c r="X3670" s="8">
        <v>42.02</v>
      </c>
    </row>
    <row r="3671" spans="1:24" x14ac:dyDescent="0.25">
      <c r="A3671" t="s">
        <v>3997</v>
      </c>
      <c r="B3671" s="1">
        <v>45697</v>
      </c>
      <c r="C3671" t="s">
        <v>642</v>
      </c>
      <c r="D3671" t="s">
        <v>643</v>
      </c>
      <c r="E3671" t="s">
        <v>71</v>
      </c>
      <c r="F3671" t="s">
        <v>54</v>
      </c>
      <c r="G3671" t="s">
        <v>165</v>
      </c>
      <c r="H3671" t="s">
        <v>166</v>
      </c>
      <c r="I3671" t="s">
        <v>130</v>
      </c>
      <c r="J3671" t="s">
        <v>131</v>
      </c>
      <c r="K3671" t="s">
        <v>42</v>
      </c>
      <c r="L3671" s="8">
        <v>4.8</v>
      </c>
      <c r="M3671" s="8">
        <v>1.4</v>
      </c>
      <c r="N3671">
        <v>228</v>
      </c>
      <c r="O3671" s="8">
        <v>1094.4000000000001</v>
      </c>
      <c r="P3671" s="14">
        <v>5.4999999999999997E-3</v>
      </c>
      <c r="Q3671" s="8">
        <v>6.02</v>
      </c>
      <c r="R3671" s="8">
        <v>1088.3800000000001</v>
      </c>
      <c r="S3671" s="8">
        <v>319.2</v>
      </c>
      <c r="T3671" s="8">
        <v>769.18</v>
      </c>
      <c r="U3671">
        <v>0</v>
      </c>
      <c r="V3671" s="8">
        <v>0</v>
      </c>
      <c r="W3671" s="8">
        <v>0</v>
      </c>
      <c r="X3671" s="8">
        <v>769.18</v>
      </c>
    </row>
    <row r="3672" spans="1:24" x14ac:dyDescent="0.25">
      <c r="A3672" t="s">
        <v>3998</v>
      </c>
      <c r="B3672" s="1">
        <v>45552</v>
      </c>
      <c r="C3672" t="s">
        <v>223</v>
      </c>
      <c r="D3672" t="s">
        <v>224</v>
      </c>
      <c r="E3672" t="s">
        <v>27</v>
      </c>
      <c r="F3672" t="s">
        <v>28</v>
      </c>
      <c r="G3672" t="s">
        <v>29</v>
      </c>
      <c r="H3672" t="s">
        <v>30</v>
      </c>
      <c r="I3672" t="s">
        <v>130</v>
      </c>
      <c r="J3672" t="s">
        <v>131</v>
      </c>
      <c r="K3672" t="s">
        <v>42</v>
      </c>
      <c r="L3672" s="8">
        <v>4.8</v>
      </c>
      <c r="M3672" s="8">
        <v>1.4</v>
      </c>
      <c r="N3672">
        <v>36</v>
      </c>
      <c r="O3672" s="8">
        <v>172.8</v>
      </c>
      <c r="P3672" s="14">
        <v>1.52E-2</v>
      </c>
      <c r="Q3672" s="8">
        <v>2.63</v>
      </c>
      <c r="R3672" s="8">
        <v>170.17</v>
      </c>
      <c r="S3672" s="8">
        <v>50.4</v>
      </c>
      <c r="T3672" s="8">
        <v>119.77</v>
      </c>
      <c r="U3672">
        <v>0</v>
      </c>
      <c r="V3672" s="8">
        <v>0</v>
      </c>
      <c r="W3672" s="8">
        <v>0</v>
      </c>
      <c r="X3672" s="8">
        <v>119.77</v>
      </c>
    </row>
    <row r="3673" spans="1:24" x14ac:dyDescent="0.25">
      <c r="A3673" t="s">
        <v>3999</v>
      </c>
      <c r="B3673" s="1">
        <v>46128</v>
      </c>
      <c r="C3673" t="s">
        <v>520</v>
      </c>
      <c r="D3673" t="s">
        <v>521</v>
      </c>
      <c r="E3673" t="s">
        <v>63</v>
      </c>
      <c r="F3673" t="s">
        <v>37</v>
      </c>
      <c r="G3673" t="s">
        <v>64</v>
      </c>
      <c r="H3673" t="s">
        <v>65</v>
      </c>
      <c r="I3673" t="s">
        <v>47</v>
      </c>
      <c r="J3673" t="s">
        <v>48</v>
      </c>
      <c r="K3673" t="s">
        <v>49</v>
      </c>
      <c r="L3673" s="8">
        <v>5</v>
      </c>
      <c r="M3673" s="8">
        <v>3.2</v>
      </c>
      <c r="N3673">
        <v>47</v>
      </c>
      <c r="O3673" s="8">
        <v>235</v>
      </c>
      <c r="P3673" s="14">
        <v>7.7999999999999996E-3</v>
      </c>
      <c r="Q3673" s="8">
        <v>1.83</v>
      </c>
      <c r="R3673" s="8">
        <v>233.17</v>
      </c>
      <c r="S3673" s="8">
        <v>150.4</v>
      </c>
      <c r="T3673" s="8">
        <v>82.77</v>
      </c>
      <c r="U3673">
        <v>0</v>
      </c>
      <c r="V3673" s="8">
        <v>0</v>
      </c>
      <c r="W3673" s="8">
        <v>0</v>
      </c>
      <c r="X3673" s="8">
        <v>82.77</v>
      </c>
    </row>
    <row r="3674" spans="1:24" x14ac:dyDescent="0.25">
      <c r="A3674" t="s">
        <v>4000</v>
      </c>
      <c r="B3674" s="1">
        <v>45295</v>
      </c>
      <c r="C3674" t="s">
        <v>410</v>
      </c>
      <c r="D3674" t="s">
        <v>411</v>
      </c>
      <c r="E3674" t="s">
        <v>150</v>
      </c>
      <c r="F3674" t="s">
        <v>46</v>
      </c>
      <c r="G3674" t="s">
        <v>151</v>
      </c>
      <c r="H3674" t="s">
        <v>152</v>
      </c>
      <c r="I3674" t="s">
        <v>66</v>
      </c>
      <c r="J3674" t="s">
        <v>67</v>
      </c>
      <c r="K3674" t="s">
        <v>33</v>
      </c>
      <c r="L3674" s="8">
        <v>4.5</v>
      </c>
      <c r="M3674" s="8">
        <v>2.1</v>
      </c>
      <c r="N3674">
        <v>7</v>
      </c>
      <c r="O3674" s="8">
        <v>31.5</v>
      </c>
      <c r="P3674" s="14">
        <v>0.22889999999999999</v>
      </c>
      <c r="Q3674" s="8">
        <v>7.21</v>
      </c>
      <c r="R3674" s="8">
        <v>24.29</v>
      </c>
      <c r="S3674" s="8">
        <v>14.7</v>
      </c>
      <c r="T3674" s="8">
        <v>9.59</v>
      </c>
      <c r="U3674">
        <v>0</v>
      </c>
      <c r="V3674" s="8">
        <v>0</v>
      </c>
      <c r="W3674" s="8">
        <v>0</v>
      </c>
      <c r="X3674" s="8">
        <v>9.59</v>
      </c>
    </row>
    <row r="3675" spans="1:24" x14ac:dyDescent="0.25">
      <c r="A3675" t="s">
        <v>4001</v>
      </c>
      <c r="B3675" s="1">
        <v>46055</v>
      </c>
      <c r="C3675" t="s">
        <v>321</v>
      </c>
      <c r="D3675" t="s">
        <v>322</v>
      </c>
      <c r="E3675" t="s">
        <v>63</v>
      </c>
      <c r="F3675" t="s">
        <v>46</v>
      </c>
      <c r="G3675" t="s">
        <v>79</v>
      </c>
      <c r="H3675" t="s">
        <v>80</v>
      </c>
      <c r="I3675" t="s">
        <v>156</v>
      </c>
      <c r="J3675" t="s">
        <v>157</v>
      </c>
      <c r="K3675" t="s">
        <v>42</v>
      </c>
      <c r="L3675" s="8">
        <v>6.2</v>
      </c>
      <c r="M3675" s="8">
        <v>1.9</v>
      </c>
      <c r="N3675">
        <v>53</v>
      </c>
      <c r="O3675" s="8">
        <v>328.6</v>
      </c>
      <c r="P3675" s="14">
        <v>0.15840000000000001</v>
      </c>
      <c r="Q3675" s="8">
        <v>52.05</v>
      </c>
      <c r="R3675" s="8">
        <v>276.55</v>
      </c>
      <c r="S3675" s="8">
        <v>100.7</v>
      </c>
      <c r="T3675" s="8">
        <v>175.85</v>
      </c>
      <c r="U3675">
        <v>13</v>
      </c>
      <c r="V3675" s="8">
        <v>67.83</v>
      </c>
      <c r="W3675" s="8">
        <v>31.2</v>
      </c>
      <c r="X3675" s="8">
        <v>144.65</v>
      </c>
    </row>
    <row r="3676" spans="1:24" x14ac:dyDescent="0.25">
      <c r="A3676" t="s">
        <v>4002</v>
      </c>
      <c r="B3676" s="1">
        <v>45515</v>
      </c>
      <c r="C3676" t="s">
        <v>211</v>
      </c>
      <c r="D3676" t="s">
        <v>212</v>
      </c>
      <c r="E3676" t="s">
        <v>27</v>
      </c>
      <c r="F3676" t="s">
        <v>37</v>
      </c>
      <c r="G3676" t="s">
        <v>38</v>
      </c>
      <c r="H3676" t="s">
        <v>39</v>
      </c>
      <c r="I3676" t="s">
        <v>31</v>
      </c>
      <c r="J3676" t="s">
        <v>32</v>
      </c>
      <c r="K3676" t="s">
        <v>33</v>
      </c>
      <c r="L3676" s="8">
        <v>5.8</v>
      </c>
      <c r="M3676" s="8">
        <v>2.7</v>
      </c>
      <c r="N3676">
        <v>5</v>
      </c>
      <c r="O3676" s="8">
        <v>29</v>
      </c>
      <c r="P3676" s="14">
        <v>2.5000000000000001E-3</v>
      </c>
      <c r="Q3676" s="8">
        <v>7.0000000000000007E-2</v>
      </c>
      <c r="R3676" s="8">
        <v>28.93</v>
      </c>
      <c r="S3676" s="8">
        <v>13.5</v>
      </c>
      <c r="T3676" s="8">
        <v>15.43</v>
      </c>
      <c r="U3676">
        <v>0</v>
      </c>
      <c r="V3676" s="8">
        <v>0</v>
      </c>
      <c r="W3676" s="8">
        <v>0</v>
      </c>
      <c r="X3676" s="8">
        <v>15.43</v>
      </c>
    </row>
    <row r="3677" spans="1:24" x14ac:dyDescent="0.25">
      <c r="A3677" t="s">
        <v>4003</v>
      </c>
      <c r="B3677" s="1">
        <v>45884</v>
      </c>
      <c r="C3677" t="s">
        <v>472</v>
      </c>
      <c r="D3677" t="s">
        <v>473</v>
      </c>
      <c r="E3677" t="s">
        <v>71</v>
      </c>
      <c r="F3677" t="s">
        <v>54</v>
      </c>
      <c r="G3677" t="s">
        <v>72</v>
      </c>
      <c r="H3677" t="s">
        <v>73</v>
      </c>
      <c r="I3677" t="s">
        <v>99</v>
      </c>
      <c r="J3677" t="s">
        <v>100</v>
      </c>
      <c r="K3677" t="s">
        <v>49</v>
      </c>
      <c r="L3677" s="8">
        <v>3.8</v>
      </c>
      <c r="M3677" s="8">
        <v>2.6</v>
      </c>
      <c r="N3677">
        <v>76</v>
      </c>
      <c r="O3677" s="8">
        <v>288.8</v>
      </c>
      <c r="P3677" s="14">
        <v>1.1000000000000001E-3</v>
      </c>
      <c r="Q3677" s="8">
        <v>0.32</v>
      </c>
      <c r="R3677" s="8">
        <v>288.48</v>
      </c>
      <c r="S3677" s="8">
        <v>197.6</v>
      </c>
      <c r="T3677" s="8">
        <v>90.88</v>
      </c>
      <c r="U3677">
        <v>0</v>
      </c>
      <c r="V3677" s="8">
        <v>0</v>
      </c>
      <c r="W3677" s="8">
        <v>0</v>
      </c>
      <c r="X3677" s="8">
        <v>90.88</v>
      </c>
    </row>
    <row r="3678" spans="1:24" x14ac:dyDescent="0.25">
      <c r="A3678" t="s">
        <v>4004</v>
      </c>
      <c r="B3678" s="1">
        <v>45366</v>
      </c>
      <c r="C3678" t="s">
        <v>269</v>
      </c>
      <c r="D3678" t="s">
        <v>270</v>
      </c>
      <c r="E3678" t="s">
        <v>27</v>
      </c>
      <c r="F3678" t="s">
        <v>37</v>
      </c>
      <c r="G3678" t="s">
        <v>38</v>
      </c>
      <c r="H3678" t="s">
        <v>39</v>
      </c>
      <c r="I3678" t="s">
        <v>104</v>
      </c>
      <c r="J3678" t="s">
        <v>105</v>
      </c>
      <c r="K3678" t="s">
        <v>49</v>
      </c>
      <c r="L3678" s="8">
        <v>4.2</v>
      </c>
      <c r="M3678" s="8">
        <v>2.8</v>
      </c>
      <c r="N3678">
        <v>39</v>
      </c>
      <c r="O3678" s="8">
        <v>163.80000000000001</v>
      </c>
      <c r="P3678" s="14">
        <v>2.98E-2</v>
      </c>
      <c r="Q3678" s="8">
        <v>4.88</v>
      </c>
      <c r="R3678" s="8">
        <v>158.91999999999999</v>
      </c>
      <c r="S3678" s="8">
        <v>109.2</v>
      </c>
      <c r="T3678" s="8">
        <v>49.72</v>
      </c>
      <c r="U3678">
        <v>0</v>
      </c>
      <c r="V3678" s="8">
        <v>0</v>
      </c>
      <c r="W3678" s="8">
        <v>0</v>
      </c>
      <c r="X3678" s="8">
        <v>49.72</v>
      </c>
    </row>
    <row r="3679" spans="1:24" x14ac:dyDescent="0.25">
      <c r="A3679" t="s">
        <v>4005</v>
      </c>
      <c r="B3679" s="1">
        <v>45338</v>
      </c>
      <c r="C3679" t="s">
        <v>285</v>
      </c>
      <c r="D3679" t="s">
        <v>286</v>
      </c>
      <c r="E3679" t="s">
        <v>27</v>
      </c>
      <c r="F3679" t="s">
        <v>89</v>
      </c>
      <c r="G3679" t="s">
        <v>29</v>
      </c>
      <c r="H3679" t="s">
        <v>30</v>
      </c>
      <c r="I3679" t="s">
        <v>31</v>
      </c>
      <c r="J3679" t="s">
        <v>32</v>
      </c>
      <c r="K3679" t="s">
        <v>33</v>
      </c>
      <c r="L3679" s="8">
        <v>5.8</v>
      </c>
      <c r="M3679" s="8">
        <v>2.7</v>
      </c>
      <c r="N3679">
        <v>302</v>
      </c>
      <c r="O3679" s="8">
        <v>1751.6</v>
      </c>
      <c r="P3679" s="14">
        <v>0.1113</v>
      </c>
      <c r="Q3679" s="8">
        <v>194.95</v>
      </c>
      <c r="R3679" s="8">
        <v>1556.65</v>
      </c>
      <c r="S3679" s="8">
        <v>815.4</v>
      </c>
      <c r="T3679" s="8">
        <v>741.25</v>
      </c>
      <c r="U3679">
        <v>0</v>
      </c>
      <c r="V3679" s="8">
        <v>0</v>
      </c>
      <c r="W3679" s="8">
        <v>0</v>
      </c>
      <c r="X3679" s="8">
        <v>741.25</v>
      </c>
    </row>
    <row r="3680" spans="1:24" x14ac:dyDescent="0.25">
      <c r="A3680" t="s">
        <v>4006</v>
      </c>
      <c r="B3680" s="1">
        <v>45725</v>
      </c>
      <c r="C3680" t="s">
        <v>551</v>
      </c>
      <c r="D3680" t="s">
        <v>552</v>
      </c>
      <c r="E3680" t="s">
        <v>27</v>
      </c>
      <c r="F3680" t="s">
        <v>54</v>
      </c>
      <c r="G3680" t="s">
        <v>38</v>
      </c>
      <c r="H3680" t="s">
        <v>39</v>
      </c>
      <c r="I3680" t="s">
        <v>104</v>
      </c>
      <c r="J3680" t="s">
        <v>105</v>
      </c>
      <c r="K3680" t="s">
        <v>49</v>
      </c>
      <c r="L3680" s="8">
        <v>4.2</v>
      </c>
      <c r="M3680" s="8">
        <v>2.8</v>
      </c>
      <c r="N3680">
        <v>53</v>
      </c>
      <c r="O3680" s="8">
        <v>222.6</v>
      </c>
      <c r="P3680" s="14">
        <v>2E-3</v>
      </c>
      <c r="Q3680" s="8">
        <v>0.45</v>
      </c>
      <c r="R3680" s="8">
        <v>222.15</v>
      </c>
      <c r="S3680" s="8">
        <v>148.4</v>
      </c>
      <c r="T3680" s="8">
        <v>73.75</v>
      </c>
      <c r="U3680">
        <v>0</v>
      </c>
      <c r="V3680" s="8">
        <v>0</v>
      </c>
      <c r="W3680" s="8">
        <v>0</v>
      </c>
      <c r="X3680" s="8">
        <v>73.75</v>
      </c>
    </row>
    <row r="3681" spans="1:24" x14ac:dyDescent="0.25">
      <c r="A3681" t="s">
        <v>4007</v>
      </c>
      <c r="B3681" s="1">
        <v>45644</v>
      </c>
      <c r="C3681" t="s">
        <v>244</v>
      </c>
      <c r="D3681" t="s">
        <v>245</v>
      </c>
      <c r="E3681" t="s">
        <v>53</v>
      </c>
      <c r="F3681" t="s">
        <v>46</v>
      </c>
      <c r="G3681" t="s">
        <v>55</v>
      </c>
      <c r="H3681" t="s">
        <v>56</v>
      </c>
      <c r="I3681" t="s">
        <v>31</v>
      </c>
      <c r="J3681" t="s">
        <v>32</v>
      </c>
      <c r="K3681" t="s">
        <v>33</v>
      </c>
      <c r="L3681" s="8">
        <v>5.8</v>
      </c>
      <c r="M3681" s="8">
        <v>2.7</v>
      </c>
      <c r="N3681">
        <v>72</v>
      </c>
      <c r="O3681" s="8">
        <v>417.6</v>
      </c>
      <c r="P3681" s="14">
        <v>0.129</v>
      </c>
      <c r="Q3681" s="8">
        <v>53.87</v>
      </c>
      <c r="R3681" s="8">
        <v>363.73</v>
      </c>
      <c r="S3681" s="8">
        <v>194.4</v>
      </c>
      <c r="T3681" s="8">
        <v>169.33</v>
      </c>
      <c r="U3681">
        <v>0</v>
      </c>
      <c r="V3681" s="8">
        <v>0</v>
      </c>
      <c r="W3681" s="8">
        <v>0</v>
      </c>
      <c r="X3681" s="8">
        <v>169.33</v>
      </c>
    </row>
    <row r="3682" spans="1:24" x14ac:dyDescent="0.25">
      <c r="A3682" t="s">
        <v>4008</v>
      </c>
      <c r="B3682" s="1">
        <v>46009</v>
      </c>
      <c r="C3682" t="s">
        <v>110</v>
      </c>
      <c r="D3682" t="s">
        <v>111</v>
      </c>
      <c r="E3682" t="s">
        <v>27</v>
      </c>
      <c r="F3682" t="s">
        <v>37</v>
      </c>
      <c r="G3682" t="s">
        <v>29</v>
      </c>
      <c r="H3682" t="s">
        <v>30</v>
      </c>
      <c r="I3682" t="s">
        <v>47</v>
      </c>
      <c r="J3682" t="s">
        <v>48</v>
      </c>
      <c r="K3682" t="s">
        <v>49</v>
      </c>
      <c r="L3682" s="8">
        <v>5</v>
      </c>
      <c r="M3682" s="8">
        <v>3.2</v>
      </c>
      <c r="N3682">
        <v>6</v>
      </c>
      <c r="O3682" s="8">
        <v>30</v>
      </c>
      <c r="P3682" s="14">
        <v>2.4899999999999999E-2</v>
      </c>
      <c r="Q3682" s="8">
        <v>0.75</v>
      </c>
      <c r="R3682" s="8">
        <v>29.25</v>
      </c>
      <c r="S3682" s="8">
        <v>19.2</v>
      </c>
      <c r="T3682" s="8">
        <v>10.050000000000001</v>
      </c>
      <c r="U3682">
        <v>0</v>
      </c>
      <c r="V3682" s="8">
        <v>0</v>
      </c>
      <c r="W3682" s="8">
        <v>0</v>
      </c>
      <c r="X3682" s="8">
        <v>10.050000000000001</v>
      </c>
    </row>
    <row r="3683" spans="1:24" x14ac:dyDescent="0.25">
      <c r="A3683" t="s">
        <v>4009</v>
      </c>
      <c r="B3683" s="1">
        <v>45357</v>
      </c>
      <c r="C3683" t="s">
        <v>148</v>
      </c>
      <c r="D3683" t="s">
        <v>149</v>
      </c>
      <c r="E3683" t="s">
        <v>150</v>
      </c>
      <c r="F3683" t="s">
        <v>37</v>
      </c>
      <c r="G3683" t="s">
        <v>151</v>
      </c>
      <c r="H3683" t="s">
        <v>152</v>
      </c>
      <c r="I3683" t="s">
        <v>99</v>
      </c>
      <c r="J3683" t="s">
        <v>100</v>
      </c>
      <c r="K3683" t="s">
        <v>49</v>
      </c>
      <c r="L3683" s="8">
        <v>3.8</v>
      </c>
      <c r="M3683" s="8">
        <v>2.6</v>
      </c>
      <c r="N3683">
        <v>10</v>
      </c>
      <c r="O3683" s="8">
        <v>38</v>
      </c>
      <c r="P3683" s="14">
        <v>4.0000000000000001E-3</v>
      </c>
      <c r="Q3683" s="8">
        <v>0.15</v>
      </c>
      <c r="R3683" s="8">
        <v>37.85</v>
      </c>
      <c r="S3683" s="8">
        <v>26</v>
      </c>
      <c r="T3683" s="8">
        <v>11.85</v>
      </c>
      <c r="U3683">
        <v>0</v>
      </c>
      <c r="V3683" s="8">
        <v>0</v>
      </c>
      <c r="W3683" s="8">
        <v>0</v>
      </c>
      <c r="X3683" s="8">
        <v>11.85</v>
      </c>
    </row>
    <row r="3684" spans="1:24" x14ac:dyDescent="0.25">
      <c r="A3684" t="s">
        <v>4010</v>
      </c>
      <c r="B3684" s="1">
        <v>45846</v>
      </c>
      <c r="C3684" t="s">
        <v>551</v>
      </c>
      <c r="D3684" t="s">
        <v>552</v>
      </c>
      <c r="E3684" t="s">
        <v>27</v>
      </c>
      <c r="F3684" t="s">
        <v>54</v>
      </c>
      <c r="G3684" t="s">
        <v>29</v>
      </c>
      <c r="H3684" t="s">
        <v>30</v>
      </c>
      <c r="I3684" t="s">
        <v>84</v>
      </c>
      <c r="J3684" t="s">
        <v>85</v>
      </c>
      <c r="K3684" t="s">
        <v>42</v>
      </c>
      <c r="L3684" s="8">
        <v>9.9</v>
      </c>
      <c r="M3684" s="8">
        <v>3.1</v>
      </c>
      <c r="N3684">
        <v>121</v>
      </c>
      <c r="O3684" s="8">
        <v>1197.9000000000001</v>
      </c>
      <c r="P3684" s="14">
        <v>4.1999999999999997E-3</v>
      </c>
      <c r="Q3684" s="8">
        <v>5.03</v>
      </c>
      <c r="R3684" s="8">
        <v>1192.8699999999999</v>
      </c>
      <c r="S3684" s="8">
        <v>375.1</v>
      </c>
      <c r="T3684" s="8">
        <v>817.77</v>
      </c>
      <c r="U3684">
        <v>99</v>
      </c>
      <c r="V3684" s="8">
        <v>975.98</v>
      </c>
      <c r="W3684" s="8">
        <v>356.4</v>
      </c>
      <c r="X3684" s="8">
        <v>461.37</v>
      </c>
    </row>
    <row r="3685" spans="1:24" x14ac:dyDescent="0.25">
      <c r="A3685" t="s">
        <v>4011</v>
      </c>
      <c r="B3685" s="1">
        <v>45353</v>
      </c>
      <c r="C3685" t="s">
        <v>168</v>
      </c>
      <c r="D3685" t="s">
        <v>169</v>
      </c>
      <c r="E3685" t="s">
        <v>63</v>
      </c>
      <c r="F3685" t="s">
        <v>46</v>
      </c>
      <c r="G3685" t="s">
        <v>64</v>
      </c>
      <c r="H3685" t="s">
        <v>65</v>
      </c>
      <c r="I3685" t="s">
        <v>104</v>
      </c>
      <c r="J3685" t="s">
        <v>105</v>
      </c>
      <c r="K3685" t="s">
        <v>49</v>
      </c>
      <c r="L3685" s="8">
        <v>4.2</v>
      </c>
      <c r="M3685" s="8">
        <v>2.8</v>
      </c>
      <c r="N3685">
        <v>12</v>
      </c>
      <c r="O3685" s="8">
        <v>50.4</v>
      </c>
      <c r="P3685" s="14">
        <v>0.18410000000000001</v>
      </c>
      <c r="Q3685" s="8">
        <v>9.2799999999999994</v>
      </c>
      <c r="R3685" s="8">
        <v>41.12</v>
      </c>
      <c r="S3685" s="8">
        <v>33.6</v>
      </c>
      <c r="T3685" s="8">
        <v>7.52</v>
      </c>
      <c r="U3685">
        <v>0</v>
      </c>
      <c r="V3685" s="8">
        <v>0</v>
      </c>
      <c r="W3685" s="8">
        <v>0</v>
      </c>
      <c r="X3685" s="8">
        <v>7.52</v>
      </c>
    </row>
    <row r="3686" spans="1:24" x14ac:dyDescent="0.25">
      <c r="A3686" t="s">
        <v>4012</v>
      </c>
      <c r="B3686" s="1">
        <v>46249</v>
      </c>
      <c r="C3686" t="s">
        <v>25</v>
      </c>
      <c r="D3686" t="s">
        <v>26</v>
      </c>
      <c r="E3686" t="s">
        <v>27</v>
      </c>
      <c r="F3686" t="s">
        <v>28</v>
      </c>
      <c r="G3686" t="s">
        <v>38</v>
      </c>
      <c r="H3686" t="s">
        <v>39</v>
      </c>
      <c r="I3686" t="s">
        <v>117</v>
      </c>
      <c r="J3686" t="s">
        <v>118</v>
      </c>
      <c r="K3686" t="s">
        <v>59</v>
      </c>
      <c r="L3686" s="8">
        <v>6</v>
      </c>
      <c r="M3686" s="8">
        <v>4.2</v>
      </c>
      <c r="N3686">
        <v>59</v>
      </c>
      <c r="O3686" s="8">
        <v>354</v>
      </c>
      <c r="P3686" s="14">
        <v>5.0000000000000001E-4</v>
      </c>
      <c r="Q3686" s="8">
        <v>0.18</v>
      </c>
      <c r="R3686" s="8">
        <v>353.82</v>
      </c>
      <c r="S3686" s="8">
        <v>247.8</v>
      </c>
      <c r="T3686" s="8">
        <v>106.02</v>
      </c>
      <c r="U3686">
        <v>3</v>
      </c>
      <c r="V3686" s="8">
        <v>17.989999999999998</v>
      </c>
      <c r="W3686" s="8">
        <v>14.1</v>
      </c>
      <c r="X3686" s="8">
        <v>91.92</v>
      </c>
    </row>
    <row r="3687" spans="1:24" x14ac:dyDescent="0.25">
      <c r="A3687" t="s">
        <v>4013</v>
      </c>
      <c r="B3687" s="1">
        <v>46207</v>
      </c>
      <c r="C3687" t="s">
        <v>262</v>
      </c>
      <c r="D3687" t="s">
        <v>263</v>
      </c>
      <c r="E3687" t="s">
        <v>63</v>
      </c>
      <c r="F3687" t="s">
        <v>54</v>
      </c>
      <c r="G3687" t="s">
        <v>64</v>
      </c>
      <c r="H3687" t="s">
        <v>65</v>
      </c>
      <c r="I3687" t="s">
        <v>127</v>
      </c>
      <c r="J3687" t="s">
        <v>128</v>
      </c>
      <c r="K3687" t="s">
        <v>33</v>
      </c>
      <c r="L3687" s="8">
        <v>7.2</v>
      </c>
      <c r="M3687" s="8">
        <v>3.6</v>
      </c>
      <c r="N3687">
        <v>46</v>
      </c>
      <c r="O3687" s="8">
        <v>331.2</v>
      </c>
      <c r="P3687" s="14">
        <v>5.4999999999999997E-3</v>
      </c>
      <c r="Q3687" s="8">
        <v>1.82</v>
      </c>
      <c r="R3687" s="8">
        <v>329.38</v>
      </c>
      <c r="S3687" s="8">
        <v>165.6</v>
      </c>
      <c r="T3687" s="8">
        <v>163.78</v>
      </c>
      <c r="U3687">
        <v>0</v>
      </c>
      <c r="V3687" s="8">
        <v>0</v>
      </c>
      <c r="W3687" s="8">
        <v>0</v>
      </c>
      <c r="X3687" s="8">
        <v>163.78</v>
      </c>
    </row>
    <row r="3688" spans="1:24" x14ac:dyDescent="0.25">
      <c r="A3688" t="s">
        <v>4014</v>
      </c>
      <c r="B3688" s="1">
        <v>45362</v>
      </c>
      <c r="C3688" t="s">
        <v>110</v>
      </c>
      <c r="D3688" t="s">
        <v>111</v>
      </c>
      <c r="E3688" t="s">
        <v>27</v>
      </c>
      <c r="F3688" t="s">
        <v>37</v>
      </c>
      <c r="G3688" t="s">
        <v>38</v>
      </c>
      <c r="H3688" t="s">
        <v>39</v>
      </c>
      <c r="I3688" t="s">
        <v>117</v>
      </c>
      <c r="J3688" t="s">
        <v>118</v>
      </c>
      <c r="K3688" t="s">
        <v>59</v>
      </c>
      <c r="L3688" s="8">
        <v>6</v>
      </c>
      <c r="M3688" s="8">
        <v>4.2</v>
      </c>
      <c r="N3688">
        <v>16</v>
      </c>
      <c r="O3688" s="8">
        <v>96</v>
      </c>
      <c r="P3688" s="14">
        <v>3.0999999999999999E-3</v>
      </c>
      <c r="Q3688" s="8">
        <v>0.3</v>
      </c>
      <c r="R3688" s="8">
        <v>95.7</v>
      </c>
      <c r="S3688" s="8">
        <v>67.2</v>
      </c>
      <c r="T3688" s="8">
        <v>28.5</v>
      </c>
      <c r="U3688">
        <v>0</v>
      </c>
      <c r="V3688" s="8">
        <v>0</v>
      </c>
      <c r="W3688" s="8">
        <v>0</v>
      </c>
      <c r="X3688" s="8">
        <v>28.5</v>
      </c>
    </row>
    <row r="3689" spans="1:24" x14ac:dyDescent="0.25">
      <c r="A3689" t="s">
        <v>4015</v>
      </c>
      <c r="B3689" s="1">
        <v>46248</v>
      </c>
      <c r="C3689" t="s">
        <v>406</v>
      </c>
      <c r="D3689" t="s">
        <v>407</v>
      </c>
      <c r="E3689" t="s">
        <v>63</v>
      </c>
      <c r="F3689" t="s">
        <v>37</v>
      </c>
      <c r="G3689" t="s">
        <v>64</v>
      </c>
      <c r="H3689" t="s">
        <v>65</v>
      </c>
      <c r="I3689" t="s">
        <v>47</v>
      </c>
      <c r="J3689" t="s">
        <v>48</v>
      </c>
      <c r="K3689" t="s">
        <v>49</v>
      </c>
      <c r="L3689" s="8">
        <v>5</v>
      </c>
      <c r="M3689" s="8">
        <v>3.2</v>
      </c>
      <c r="N3689">
        <v>46</v>
      </c>
      <c r="O3689" s="8">
        <v>230</v>
      </c>
      <c r="P3689" s="14">
        <v>7.7999999999999996E-3</v>
      </c>
      <c r="Q3689" s="8">
        <v>1.79</v>
      </c>
      <c r="R3689" s="8">
        <v>228.21</v>
      </c>
      <c r="S3689" s="8">
        <v>147.19999999999999</v>
      </c>
      <c r="T3689" s="8">
        <v>81.010000000000005</v>
      </c>
      <c r="U3689">
        <v>0</v>
      </c>
      <c r="V3689" s="8">
        <v>0</v>
      </c>
      <c r="W3689" s="8">
        <v>0</v>
      </c>
      <c r="X3689" s="8">
        <v>81.010000000000005</v>
      </c>
    </row>
    <row r="3690" spans="1:24" x14ac:dyDescent="0.25">
      <c r="A3690" t="s">
        <v>4016</v>
      </c>
      <c r="B3690" s="1">
        <v>45775</v>
      </c>
      <c r="C3690" t="s">
        <v>97</v>
      </c>
      <c r="D3690" t="s">
        <v>98</v>
      </c>
      <c r="E3690" t="s">
        <v>63</v>
      </c>
      <c r="F3690" t="s">
        <v>54</v>
      </c>
      <c r="G3690" t="s">
        <v>64</v>
      </c>
      <c r="H3690" t="s">
        <v>65</v>
      </c>
      <c r="I3690" t="s">
        <v>185</v>
      </c>
      <c r="J3690" t="s">
        <v>186</v>
      </c>
      <c r="K3690" t="s">
        <v>59</v>
      </c>
      <c r="L3690" s="8">
        <v>4.9000000000000004</v>
      </c>
      <c r="M3690" s="8">
        <v>3.1</v>
      </c>
      <c r="N3690">
        <v>23</v>
      </c>
      <c r="O3690" s="8">
        <v>112.7</v>
      </c>
      <c r="P3690" s="14">
        <v>5.5999999999999999E-3</v>
      </c>
      <c r="Q3690" s="8">
        <v>0.63</v>
      </c>
      <c r="R3690" s="8">
        <v>112.07</v>
      </c>
      <c r="S3690" s="8">
        <v>71.3</v>
      </c>
      <c r="T3690" s="8">
        <v>40.770000000000003</v>
      </c>
      <c r="U3690">
        <v>0</v>
      </c>
      <c r="V3690" s="8">
        <v>0</v>
      </c>
      <c r="W3690" s="8">
        <v>0</v>
      </c>
      <c r="X3690" s="8">
        <v>40.770000000000003</v>
      </c>
    </row>
    <row r="3691" spans="1:24" x14ac:dyDescent="0.25">
      <c r="A3691" t="s">
        <v>4017</v>
      </c>
      <c r="B3691" s="1">
        <v>45324</v>
      </c>
      <c r="C3691" t="s">
        <v>331</v>
      </c>
      <c r="D3691" t="s">
        <v>332</v>
      </c>
      <c r="E3691" t="s">
        <v>150</v>
      </c>
      <c r="F3691" t="s">
        <v>37</v>
      </c>
      <c r="G3691" t="s">
        <v>151</v>
      </c>
      <c r="H3691" t="s">
        <v>152</v>
      </c>
      <c r="I3691" t="s">
        <v>40</v>
      </c>
      <c r="J3691" t="s">
        <v>41</v>
      </c>
      <c r="K3691" t="s">
        <v>42</v>
      </c>
      <c r="L3691" s="8">
        <v>14.5</v>
      </c>
      <c r="M3691" s="8">
        <v>4.2</v>
      </c>
      <c r="N3691">
        <v>14</v>
      </c>
      <c r="O3691" s="8">
        <v>203</v>
      </c>
      <c r="P3691" s="14">
        <v>4.0800000000000003E-2</v>
      </c>
      <c r="Q3691" s="8">
        <v>8.2799999999999994</v>
      </c>
      <c r="R3691" s="8">
        <v>194.72</v>
      </c>
      <c r="S3691" s="8">
        <v>58.8</v>
      </c>
      <c r="T3691" s="8">
        <v>135.91999999999999</v>
      </c>
      <c r="U3691">
        <v>2</v>
      </c>
      <c r="V3691" s="8">
        <v>27.82</v>
      </c>
      <c r="W3691" s="8">
        <v>9.4</v>
      </c>
      <c r="X3691" s="8">
        <v>126.52</v>
      </c>
    </row>
    <row r="3692" spans="1:24" x14ac:dyDescent="0.25">
      <c r="A3692" t="s">
        <v>4018</v>
      </c>
      <c r="B3692" s="1">
        <v>45585</v>
      </c>
      <c r="C3692" t="s">
        <v>461</v>
      </c>
      <c r="D3692" t="s">
        <v>462</v>
      </c>
      <c r="E3692" t="s">
        <v>27</v>
      </c>
      <c r="F3692" t="s">
        <v>37</v>
      </c>
      <c r="G3692" t="s">
        <v>38</v>
      </c>
      <c r="H3692" t="s">
        <v>39</v>
      </c>
      <c r="I3692" t="s">
        <v>47</v>
      </c>
      <c r="J3692" t="s">
        <v>48</v>
      </c>
      <c r="K3692" t="s">
        <v>49</v>
      </c>
      <c r="L3692" s="8">
        <v>5</v>
      </c>
      <c r="M3692" s="8">
        <v>3.2</v>
      </c>
      <c r="N3692">
        <v>17</v>
      </c>
      <c r="O3692" s="8">
        <v>85</v>
      </c>
      <c r="P3692" s="14">
        <v>6.0000000000000001E-3</v>
      </c>
      <c r="Q3692" s="8">
        <v>0.51</v>
      </c>
      <c r="R3692" s="8">
        <v>84.49</v>
      </c>
      <c r="S3692" s="8">
        <v>54.4</v>
      </c>
      <c r="T3692" s="8">
        <v>30.09</v>
      </c>
      <c r="U3692">
        <v>0</v>
      </c>
      <c r="V3692" s="8">
        <v>0</v>
      </c>
      <c r="W3692" s="8">
        <v>0</v>
      </c>
      <c r="X3692" s="8">
        <v>30.09</v>
      </c>
    </row>
    <row r="3693" spans="1:24" x14ac:dyDescent="0.25">
      <c r="A3693" t="s">
        <v>4019</v>
      </c>
      <c r="B3693" s="1">
        <v>45710</v>
      </c>
      <c r="C3693" t="s">
        <v>318</v>
      </c>
      <c r="D3693" t="s">
        <v>319</v>
      </c>
      <c r="E3693" t="s">
        <v>27</v>
      </c>
      <c r="F3693" t="s">
        <v>37</v>
      </c>
      <c r="G3693" t="s">
        <v>29</v>
      </c>
      <c r="H3693" t="s">
        <v>30</v>
      </c>
      <c r="I3693" t="s">
        <v>74</v>
      </c>
      <c r="J3693" t="s">
        <v>75</v>
      </c>
      <c r="K3693" t="s">
        <v>49</v>
      </c>
      <c r="L3693" s="8">
        <v>11</v>
      </c>
      <c r="M3693" s="8">
        <v>6.8</v>
      </c>
      <c r="N3693">
        <v>19</v>
      </c>
      <c r="O3693" s="8">
        <v>209</v>
      </c>
      <c r="P3693" s="14">
        <v>0.41610000000000003</v>
      </c>
      <c r="Q3693" s="8">
        <v>86.96</v>
      </c>
      <c r="R3693" s="8">
        <v>122.04</v>
      </c>
      <c r="S3693" s="8">
        <v>129.19999999999999</v>
      </c>
      <c r="T3693" s="8">
        <v>-7.16</v>
      </c>
      <c r="U3693">
        <v>0</v>
      </c>
      <c r="V3693" s="8">
        <v>0</v>
      </c>
      <c r="W3693" s="8">
        <v>0</v>
      </c>
      <c r="X3693" s="8">
        <v>-7.16</v>
      </c>
    </row>
    <row r="3694" spans="1:24" x14ac:dyDescent="0.25">
      <c r="A3694" t="s">
        <v>4020</v>
      </c>
      <c r="B3694" s="1">
        <v>45476</v>
      </c>
      <c r="C3694" t="s">
        <v>472</v>
      </c>
      <c r="D3694" t="s">
        <v>473</v>
      </c>
      <c r="E3694" t="s">
        <v>71</v>
      </c>
      <c r="F3694" t="s">
        <v>54</v>
      </c>
      <c r="G3694" t="s">
        <v>165</v>
      </c>
      <c r="H3694" t="s">
        <v>166</v>
      </c>
      <c r="I3694" t="s">
        <v>185</v>
      </c>
      <c r="J3694" t="s">
        <v>186</v>
      </c>
      <c r="K3694" t="s">
        <v>59</v>
      </c>
      <c r="L3694" s="8">
        <v>4.9000000000000004</v>
      </c>
      <c r="M3694" s="8">
        <v>3.1</v>
      </c>
      <c r="N3694">
        <v>468</v>
      </c>
      <c r="O3694" s="8">
        <v>2293.1999999999998</v>
      </c>
      <c r="P3694" s="14">
        <v>4.36E-2</v>
      </c>
      <c r="Q3694" s="8">
        <v>99.98</v>
      </c>
      <c r="R3694" s="8">
        <v>2193.2199999999998</v>
      </c>
      <c r="S3694" s="8">
        <v>1450.8</v>
      </c>
      <c r="T3694" s="8">
        <v>742.42</v>
      </c>
      <c r="U3694">
        <v>0</v>
      </c>
      <c r="V3694" s="8">
        <v>0</v>
      </c>
      <c r="W3694" s="8">
        <v>0</v>
      </c>
      <c r="X3694" s="8">
        <v>742.42</v>
      </c>
    </row>
    <row r="3695" spans="1:24" x14ac:dyDescent="0.25">
      <c r="A3695" t="s">
        <v>4021</v>
      </c>
      <c r="B3695" s="1">
        <v>46079</v>
      </c>
      <c r="C3695" t="s">
        <v>279</v>
      </c>
      <c r="D3695" t="s">
        <v>280</v>
      </c>
      <c r="E3695" t="s">
        <v>53</v>
      </c>
      <c r="F3695" t="s">
        <v>54</v>
      </c>
      <c r="G3695" t="s">
        <v>55</v>
      </c>
      <c r="H3695" t="s">
        <v>56</v>
      </c>
      <c r="I3695" t="s">
        <v>130</v>
      </c>
      <c r="J3695" t="s">
        <v>131</v>
      </c>
      <c r="K3695" t="s">
        <v>42</v>
      </c>
      <c r="L3695" s="8">
        <v>4.8</v>
      </c>
      <c r="M3695" s="8">
        <v>1.4</v>
      </c>
      <c r="N3695">
        <v>20</v>
      </c>
      <c r="O3695" s="8">
        <v>96</v>
      </c>
      <c r="P3695" s="14">
        <v>9.7000000000000003E-3</v>
      </c>
      <c r="Q3695" s="8">
        <v>0.93</v>
      </c>
      <c r="R3695" s="8">
        <v>95.07</v>
      </c>
      <c r="S3695" s="8">
        <v>28</v>
      </c>
      <c r="T3695" s="8">
        <v>67.069999999999993</v>
      </c>
      <c r="U3695">
        <v>0</v>
      </c>
      <c r="V3695" s="8">
        <v>0</v>
      </c>
      <c r="W3695" s="8">
        <v>0</v>
      </c>
      <c r="X3695" s="8">
        <v>67.069999999999993</v>
      </c>
    </row>
    <row r="3696" spans="1:24" x14ac:dyDescent="0.25">
      <c r="A3696" t="s">
        <v>4022</v>
      </c>
      <c r="B3696" s="1">
        <v>45430</v>
      </c>
      <c r="C3696" t="s">
        <v>252</v>
      </c>
      <c r="D3696" t="s">
        <v>253</v>
      </c>
      <c r="E3696" t="s">
        <v>63</v>
      </c>
      <c r="F3696" t="s">
        <v>54</v>
      </c>
      <c r="G3696" t="s">
        <v>64</v>
      </c>
      <c r="H3696" t="s">
        <v>65</v>
      </c>
      <c r="I3696" t="s">
        <v>57</v>
      </c>
      <c r="J3696" t="s">
        <v>58</v>
      </c>
      <c r="K3696" t="s">
        <v>59</v>
      </c>
      <c r="L3696" s="8">
        <v>10.5</v>
      </c>
      <c r="M3696" s="8">
        <v>7.5</v>
      </c>
      <c r="N3696">
        <v>57</v>
      </c>
      <c r="O3696" s="8">
        <v>598.5</v>
      </c>
      <c r="P3696" s="14">
        <v>8.9999999999999998E-4</v>
      </c>
      <c r="Q3696" s="8">
        <v>0.54</v>
      </c>
      <c r="R3696" s="8">
        <v>597.96</v>
      </c>
      <c r="S3696" s="8">
        <v>427.5</v>
      </c>
      <c r="T3696" s="8">
        <v>170.46</v>
      </c>
      <c r="U3696">
        <v>0</v>
      </c>
      <c r="V3696" s="8">
        <v>0</v>
      </c>
      <c r="W3696" s="8">
        <v>0</v>
      </c>
      <c r="X3696" s="8">
        <v>170.46</v>
      </c>
    </row>
    <row r="3697" spans="1:24" x14ac:dyDescent="0.25">
      <c r="A3697" t="s">
        <v>4023</v>
      </c>
      <c r="B3697" s="1">
        <v>46076</v>
      </c>
      <c r="C3697" t="s">
        <v>276</v>
      </c>
      <c r="D3697" t="s">
        <v>277</v>
      </c>
      <c r="E3697" t="s">
        <v>150</v>
      </c>
      <c r="F3697" t="s">
        <v>37</v>
      </c>
      <c r="G3697" t="s">
        <v>151</v>
      </c>
      <c r="H3697" t="s">
        <v>152</v>
      </c>
      <c r="I3697" t="s">
        <v>112</v>
      </c>
      <c r="J3697" t="s">
        <v>113</v>
      </c>
      <c r="K3697" t="s">
        <v>42</v>
      </c>
      <c r="L3697" s="8">
        <v>8.5</v>
      </c>
      <c r="M3697" s="8">
        <v>2.8</v>
      </c>
      <c r="N3697">
        <v>7</v>
      </c>
      <c r="O3697" s="8">
        <v>59.5</v>
      </c>
      <c r="P3697" s="14">
        <v>0</v>
      </c>
      <c r="Q3697" s="8">
        <v>0</v>
      </c>
      <c r="R3697" s="8">
        <v>59.5</v>
      </c>
      <c r="S3697" s="8">
        <v>19.600000000000001</v>
      </c>
      <c r="T3697" s="8">
        <v>39.9</v>
      </c>
      <c r="U3697">
        <v>0</v>
      </c>
      <c r="V3697" s="8">
        <v>0</v>
      </c>
      <c r="W3697" s="8">
        <v>0</v>
      </c>
      <c r="X3697" s="8">
        <v>39.9</v>
      </c>
    </row>
    <row r="3698" spans="1:24" x14ac:dyDescent="0.25">
      <c r="A3698" t="s">
        <v>4024</v>
      </c>
      <c r="B3698" s="1">
        <v>45948</v>
      </c>
      <c r="C3698" t="s">
        <v>120</v>
      </c>
      <c r="D3698" t="s">
        <v>121</v>
      </c>
      <c r="E3698" t="s">
        <v>63</v>
      </c>
      <c r="F3698" t="s">
        <v>89</v>
      </c>
      <c r="G3698" t="s">
        <v>79</v>
      </c>
      <c r="H3698" t="s">
        <v>80</v>
      </c>
      <c r="I3698" t="s">
        <v>74</v>
      </c>
      <c r="J3698" t="s">
        <v>75</v>
      </c>
      <c r="K3698" t="s">
        <v>49</v>
      </c>
      <c r="L3698" s="8">
        <v>11</v>
      </c>
      <c r="M3698" s="8">
        <v>6.8</v>
      </c>
      <c r="N3698">
        <v>129</v>
      </c>
      <c r="O3698" s="8">
        <v>1419</v>
      </c>
      <c r="P3698" s="14">
        <v>0.45810000000000001</v>
      </c>
      <c r="Q3698" s="8">
        <v>650.04</v>
      </c>
      <c r="R3698" s="8">
        <v>768.96</v>
      </c>
      <c r="S3698" s="8">
        <v>877.2</v>
      </c>
      <c r="T3698" s="8">
        <v>-108.24</v>
      </c>
      <c r="U3698">
        <v>0</v>
      </c>
      <c r="V3698" s="8">
        <v>0</v>
      </c>
      <c r="W3698" s="8">
        <v>0</v>
      </c>
      <c r="X3698" s="8">
        <v>-108.24</v>
      </c>
    </row>
    <row r="3699" spans="1:24" x14ac:dyDescent="0.25">
      <c r="A3699" t="s">
        <v>4025</v>
      </c>
      <c r="B3699" s="1">
        <v>46038</v>
      </c>
      <c r="C3699" t="s">
        <v>247</v>
      </c>
      <c r="D3699" t="s">
        <v>248</v>
      </c>
      <c r="E3699" t="s">
        <v>53</v>
      </c>
      <c r="F3699" t="s">
        <v>46</v>
      </c>
      <c r="G3699" t="s">
        <v>55</v>
      </c>
      <c r="H3699" t="s">
        <v>56</v>
      </c>
      <c r="I3699" t="s">
        <v>117</v>
      </c>
      <c r="J3699" t="s">
        <v>118</v>
      </c>
      <c r="K3699" t="s">
        <v>59</v>
      </c>
      <c r="L3699" s="8">
        <v>6</v>
      </c>
      <c r="M3699" s="8">
        <v>4.2</v>
      </c>
      <c r="N3699">
        <v>72</v>
      </c>
      <c r="O3699" s="8">
        <v>432</v>
      </c>
      <c r="P3699" s="14">
        <v>5.2699999999999997E-2</v>
      </c>
      <c r="Q3699" s="8">
        <v>22.77</v>
      </c>
      <c r="R3699" s="8">
        <v>409.23</v>
      </c>
      <c r="S3699" s="8">
        <v>302.39999999999998</v>
      </c>
      <c r="T3699" s="8">
        <v>106.83</v>
      </c>
      <c r="U3699">
        <v>30</v>
      </c>
      <c r="V3699" s="8">
        <v>170.51</v>
      </c>
      <c r="W3699" s="8">
        <v>141</v>
      </c>
      <c r="X3699" s="8">
        <v>-34.17</v>
      </c>
    </row>
    <row r="3700" spans="1:24" x14ac:dyDescent="0.25">
      <c r="A3700" t="s">
        <v>4026</v>
      </c>
      <c r="B3700" s="1">
        <v>45953</v>
      </c>
      <c r="C3700" t="s">
        <v>215</v>
      </c>
      <c r="D3700" t="s">
        <v>216</v>
      </c>
      <c r="E3700" t="s">
        <v>27</v>
      </c>
      <c r="F3700" t="s">
        <v>54</v>
      </c>
      <c r="G3700" t="s">
        <v>38</v>
      </c>
      <c r="H3700" t="s">
        <v>39</v>
      </c>
      <c r="I3700" t="s">
        <v>57</v>
      </c>
      <c r="J3700" t="s">
        <v>58</v>
      </c>
      <c r="K3700" t="s">
        <v>59</v>
      </c>
      <c r="L3700" s="8">
        <v>10.5</v>
      </c>
      <c r="M3700" s="8">
        <v>7.5</v>
      </c>
      <c r="N3700">
        <v>15</v>
      </c>
      <c r="O3700" s="8">
        <v>157.5</v>
      </c>
      <c r="P3700" s="14">
        <v>0.35049999999999998</v>
      </c>
      <c r="Q3700" s="8">
        <v>55.2</v>
      </c>
      <c r="R3700" s="8">
        <v>102.3</v>
      </c>
      <c r="S3700" s="8">
        <v>112.5</v>
      </c>
      <c r="T3700" s="8">
        <v>-10.199999999999999</v>
      </c>
      <c r="U3700">
        <v>5</v>
      </c>
      <c r="V3700" s="8">
        <v>34.1</v>
      </c>
      <c r="W3700" s="8">
        <v>40</v>
      </c>
      <c r="X3700" s="8">
        <v>-50.2</v>
      </c>
    </row>
    <row r="3701" spans="1:24" x14ac:dyDescent="0.25">
      <c r="A3701" t="s">
        <v>4027</v>
      </c>
      <c r="B3701" s="1">
        <v>45722</v>
      </c>
      <c r="C3701" t="s">
        <v>642</v>
      </c>
      <c r="D3701" t="s">
        <v>643</v>
      </c>
      <c r="E3701" t="s">
        <v>71</v>
      </c>
      <c r="F3701" t="s">
        <v>54</v>
      </c>
      <c r="G3701" t="s">
        <v>72</v>
      </c>
      <c r="H3701" t="s">
        <v>73</v>
      </c>
      <c r="I3701" t="s">
        <v>104</v>
      </c>
      <c r="J3701" t="s">
        <v>105</v>
      </c>
      <c r="K3701" t="s">
        <v>49</v>
      </c>
      <c r="L3701" s="8">
        <v>4.2</v>
      </c>
      <c r="M3701" s="8">
        <v>2.8</v>
      </c>
      <c r="N3701">
        <v>31</v>
      </c>
      <c r="O3701" s="8">
        <v>130.19999999999999</v>
      </c>
      <c r="P3701" s="14">
        <v>5.0299999999999997E-2</v>
      </c>
      <c r="Q3701" s="8">
        <v>6.55</v>
      </c>
      <c r="R3701" s="8">
        <v>123.65</v>
      </c>
      <c r="S3701" s="8">
        <v>86.8</v>
      </c>
      <c r="T3701" s="8">
        <v>36.85</v>
      </c>
      <c r="U3701">
        <v>0</v>
      </c>
      <c r="V3701" s="8">
        <v>0</v>
      </c>
      <c r="W3701" s="8">
        <v>0</v>
      </c>
      <c r="X3701" s="8">
        <v>36.85</v>
      </c>
    </row>
    <row r="3702" spans="1:24" x14ac:dyDescent="0.25">
      <c r="A3702" t="s">
        <v>4028</v>
      </c>
      <c r="B3702" s="1">
        <v>45675</v>
      </c>
      <c r="C3702" t="s">
        <v>763</v>
      </c>
      <c r="D3702" t="s">
        <v>764</v>
      </c>
      <c r="E3702" t="s">
        <v>71</v>
      </c>
      <c r="F3702" t="s">
        <v>46</v>
      </c>
      <c r="G3702" t="s">
        <v>165</v>
      </c>
      <c r="H3702" t="s">
        <v>166</v>
      </c>
      <c r="I3702" t="s">
        <v>40</v>
      </c>
      <c r="J3702" t="s">
        <v>41</v>
      </c>
      <c r="K3702" t="s">
        <v>42</v>
      </c>
      <c r="L3702" s="8">
        <v>14.5</v>
      </c>
      <c r="M3702" s="8">
        <v>4.2</v>
      </c>
      <c r="N3702">
        <v>25</v>
      </c>
      <c r="O3702" s="8">
        <v>362.5</v>
      </c>
      <c r="P3702" s="14">
        <v>0.13420000000000001</v>
      </c>
      <c r="Q3702" s="8">
        <v>48.65</v>
      </c>
      <c r="R3702" s="8">
        <v>313.85000000000002</v>
      </c>
      <c r="S3702" s="8">
        <v>105</v>
      </c>
      <c r="T3702" s="8">
        <v>208.85</v>
      </c>
      <c r="U3702">
        <v>0</v>
      </c>
      <c r="V3702" s="8">
        <v>0</v>
      </c>
      <c r="W3702" s="8">
        <v>0</v>
      </c>
      <c r="X3702" s="8">
        <v>208.85</v>
      </c>
    </row>
    <row r="3703" spans="1:24" x14ac:dyDescent="0.25">
      <c r="A3703" t="s">
        <v>4029</v>
      </c>
      <c r="B3703" s="1">
        <v>46204</v>
      </c>
      <c r="C3703" t="s">
        <v>159</v>
      </c>
      <c r="D3703" t="s">
        <v>160</v>
      </c>
      <c r="E3703" t="s">
        <v>27</v>
      </c>
      <c r="F3703" t="s">
        <v>37</v>
      </c>
      <c r="G3703" t="s">
        <v>38</v>
      </c>
      <c r="H3703" t="s">
        <v>39</v>
      </c>
      <c r="I3703" t="s">
        <v>130</v>
      </c>
      <c r="J3703" t="s">
        <v>131</v>
      </c>
      <c r="K3703" t="s">
        <v>42</v>
      </c>
      <c r="L3703" s="8">
        <v>4.8</v>
      </c>
      <c r="M3703" s="8">
        <v>1.4</v>
      </c>
      <c r="N3703">
        <v>1</v>
      </c>
      <c r="O3703" s="8">
        <v>4.8</v>
      </c>
      <c r="P3703" s="14">
        <v>1.55E-2</v>
      </c>
      <c r="Q3703" s="8">
        <v>7.0000000000000007E-2</v>
      </c>
      <c r="R3703" s="8">
        <v>4.7300000000000004</v>
      </c>
      <c r="S3703" s="8">
        <v>1.4</v>
      </c>
      <c r="T3703" s="8">
        <v>3.33</v>
      </c>
      <c r="U3703">
        <v>0</v>
      </c>
      <c r="V3703" s="8">
        <v>0</v>
      </c>
      <c r="W3703" s="8">
        <v>0</v>
      </c>
      <c r="X3703" s="8">
        <v>3.33</v>
      </c>
    </row>
    <row r="3704" spans="1:24" x14ac:dyDescent="0.25">
      <c r="A3704" t="s">
        <v>4030</v>
      </c>
      <c r="B3704" s="1">
        <v>45683</v>
      </c>
      <c r="C3704" t="s">
        <v>226</v>
      </c>
      <c r="D3704" t="s">
        <v>227</v>
      </c>
      <c r="E3704" t="s">
        <v>27</v>
      </c>
      <c r="F3704" t="s">
        <v>54</v>
      </c>
      <c r="G3704" t="s">
        <v>38</v>
      </c>
      <c r="H3704" t="s">
        <v>39</v>
      </c>
      <c r="I3704" t="s">
        <v>40</v>
      </c>
      <c r="J3704" t="s">
        <v>41</v>
      </c>
      <c r="K3704" t="s">
        <v>42</v>
      </c>
      <c r="L3704" s="8">
        <v>14.5</v>
      </c>
      <c r="M3704" s="8">
        <v>4.2</v>
      </c>
      <c r="N3704">
        <v>269</v>
      </c>
      <c r="O3704" s="8">
        <v>3900.5</v>
      </c>
      <c r="P3704" s="14">
        <v>8.6E-3</v>
      </c>
      <c r="Q3704" s="8">
        <v>33.54</v>
      </c>
      <c r="R3704" s="8">
        <v>3866.96</v>
      </c>
      <c r="S3704" s="8">
        <v>1129.8</v>
      </c>
      <c r="T3704" s="8">
        <v>2737.16</v>
      </c>
      <c r="U3704">
        <v>0</v>
      </c>
      <c r="V3704" s="8">
        <v>0</v>
      </c>
      <c r="W3704" s="8">
        <v>0</v>
      </c>
      <c r="X3704" s="8">
        <v>2737.16</v>
      </c>
    </row>
    <row r="3705" spans="1:24" x14ac:dyDescent="0.25">
      <c r="A3705" t="s">
        <v>4031</v>
      </c>
      <c r="B3705" s="1">
        <v>45751</v>
      </c>
      <c r="C3705" t="s">
        <v>301</v>
      </c>
      <c r="D3705" t="s">
        <v>302</v>
      </c>
      <c r="E3705" t="s">
        <v>63</v>
      </c>
      <c r="F3705" t="s">
        <v>37</v>
      </c>
      <c r="G3705" t="s">
        <v>79</v>
      </c>
      <c r="H3705" t="s">
        <v>80</v>
      </c>
      <c r="I3705" t="s">
        <v>57</v>
      </c>
      <c r="J3705" t="s">
        <v>58</v>
      </c>
      <c r="K3705" t="s">
        <v>59</v>
      </c>
      <c r="L3705" s="8">
        <v>10.5</v>
      </c>
      <c r="M3705" s="8">
        <v>7.5</v>
      </c>
      <c r="N3705">
        <v>52</v>
      </c>
      <c r="O3705" s="8">
        <v>546</v>
      </c>
      <c r="P3705" s="14">
        <v>4.8999999999999998E-3</v>
      </c>
      <c r="Q3705" s="8">
        <v>2.68</v>
      </c>
      <c r="R3705" s="8">
        <v>543.32000000000005</v>
      </c>
      <c r="S3705" s="8">
        <v>390</v>
      </c>
      <c r="T3705" s="8">
        <v>153.32</v>
      </c>
      <c r="U3705">
        <v>0</v>
      </c>
      <c r="V3705" s="8">
        <v>0</v>
      </c>
      <c r="W3705" s="8">
        <v>0</v>
      </c>
      <c r="X3705" s="8">
        <v>153.32</v>
      </c>
    </row>
    <row r="3706" spans="1:24" x14ac:dyDescent="0.25">
      <c r="A3706" t="s">
        <v>4032</v>
      </c>
      <c r="B3706" s="1">
        <v>46182</v>
      </c>
      <c r="C3706" t="s">
        <v>345</v>
      </c>
      <c r="D3706" t="s">
        <v>346</v>
      </c>
      <c r="E3706" t="s">
        <v>71</v>
      </c>
      <c r="F3706" t="s">
        <v>28</v>
      </c>
      <c r="G3706" t="s">
        <v>165</v>
      </c>
      <c r="H3706" t="s">
        <v>166</v>
      </c>
      <c r="I3706" t="s">
        <v>130</v>
      </c>
      <c r="J3706" t="s">
        <v>131</v>
      </c>
      <c r="K3706" t="s">
        <v>42</v>
      </c>
      <c r="L3706" s="8">
        <v>4.8</v>
      </c>
      <c r="M3706" s="8">
        <v>1.4</v>
      </c>
      <c r="N3706">
        <v>163</v>
      </c>
      <c r="O3706" s="8">
        <v>782.4</v>
      </c>
      <c r="P3706" s="14">
        <v>1.7399999999999999E-2</v>
      </c>
      <c r="Q3706" s="8">
        <v>13.61</v>
      </c>
      <c r="R3706" s="8">
        <v>768.79</v>
      </c>
      <c r="S3706" s="8">
        <v>228.2</v>
      </c>
      <c r="T3706" s="8">
        <v>540.59</v>
      </c>
      <c r="U3706">
        <v>0</v>
      </c>
      <c r="V3706" s="8">
        <v>0</v>
      </c>
      <c r="W3706" s="8">
        <v>0</v>
      </c>
      <c r="X3706" s="8">
        <v>540.59</v>
      </c>
    </row>
    <row r="3707" spans="1:24" x14ac:dyDescent="0.25">
      <c r="A3707" t="s">
        <v>4033</v>
      </c>
      <c r="B3707" s="1">
        <v>46231</v>
      </c>
      <c r="C3707" t="s">
        <v>25</v>
      </c>
      <c r="D3707" t="s">
        <v>26</v>
      </c>
      <c r="E3707" t="s">
        <v>27</v>
      </c>
      <c r="F3707" t="s">
        <v>28</v>
      </c>
      <c r="G3707" t="s">
        <v>29</v>
      </c>
      <c r="H3707" t="s">
        <v>30</v>
      </c>
      <c r="I3707" t="s">
        <v>57</v>
      </c>
      <c r="J3707" t="s">
        <v>58</v>
      </c>
      <c r="K3707" t="s">
        <v>59</v>
      </c>
      <c r="L3707" s="8">
        <v>10.5</v>
      </c>
      <c r="M3707" s="8">
        <v>7.5</v>
      </c>
      <c r="N3707">
        <v>80</v>
      </c>
      <c r="O3707" s="8">
        <v>840</v>
      </c>
      <c r="P3707" s="14">
        <v>7.3599999999999999E-2</v>
      </c>
      <c r="Q3707" s="8">
        <v>61.82</v>
      </c>
      <c r="R3707" s="8">
        <v>778.18</v>
      </c>
      <c r="S3707" s="8">
        <v>600</v>
      </c>
      <c r="T3707" s="8">
        <v>178.18</v>
      </c>
      <c r="U3707">
        <v>0</v>
      </c>
      <c r="V3707" s="8">
        <v>0</v>
      </c>
      <c r="W3707" s="8">
        <v>0</v>
      </c>
      <c r="X3707" s="8">
        <v>178.18</v>
      </c>
    </row>
    <row r="3708" spans="1:24" x14ac:dyDescent="0.25">
      <c r="A3708" t="s">
        <v>4034</v>
      </c>
      <c r="B3708" s="1">
        <v>46220</v>
      </c>
      <c r="C3708" t="s">
        <v>354</v>
      </c>
      <c r="D3708" t="s">
        <v>355</v>
      </c>
      <c r="E3708" t="s">
        <v>71</v>
      </c>
      <c r="F3708" t="s">
        <v>54</v>
      </c>
      <c r="G3708" t="s">
        <v>72</v>
      </c>
      <c r="H3708" t="s">
        <v>73</v>
      </c>
      <c r="I3708" t="s">
        <v>40</v>
      </c>
      <c r="J3708" t="s">
        <v>41</v>
      </c>
      <c r="K3708" t="s">
        <v>42</v>
      </c>
      <c r="L3708" s="8">
        <v>14.5</v>
      </c>
      <c r="M3708" s="8">
        <v>4.2</v>
      </c>
      <c r="N3708">
        <v>159</v>
      </c>
      <c r="O3708" s="8">
        <v>2305.5</v>
      </c>
      <c r="P3708" s="14">
        <v>1.03E-2</v>
      </c>
      <c r="Q3708" s="8">
        <v>23.75</v>
      </c>
      <c r="R3708" s="8">
        <v>2281.75</v>
      </c>
      <c r="S3708" s="8">
        <v>667.8</v>
      </c>
      <c r="T3708" s="8">
        <v>1613.95</v>
      </c>
      <c r="U3708">
        <v>0</v>
      </c>
      <c r="V3708" s="8">
        <v>0</v>
      </c>
      <c r="W3708" s="8">
        <v>0</v>
      </c>
      <c r="X3708" s="8">
        <v>1613.95</v>
      </c>
    </row>
    <row r="3709" spans="1:24" x14ac:dyDescent="0.25">
      <c r="A3709" t="s">
        <v>4035</v>
      </c>
      <c r="B3709" s="1">
        <v>45678</v>
      </c>
      <c r="C3709" t="s">
        <v>427</v>
      </c>
      <c r="D3709" t="s">
        <v>428</v>
      </c>
      <c r="E3709" t="s">
        <v>150</v>
      </c>
      <c r="F3709" t="s">
        <v>46</v>
      </c>
      <c r="G3709" t="s">
        <v>151</v>
      </c>
      <c r="H3709" t="s">
        <v>152</v>
      </c>
      <c r="I3709" t="s">
        <v>117</v>
      </c>
      <c r="J3709" t="s">
        <v>118</v>
      </c>
      <c r="K3709" t="s">
        <v>59</v>
      </c>
      <c r="L3709" s="8">
        <v>6</v>
      </c>
      <c r="M3709" s="8">
        <v>4.2</v>
      </c>
      <c r="N3709">
        <v>28</v>
      </c>
      <c r="O3709" s="8">
        <v>168</v>
      </c>
      <c r="P3709" s="14">
        <v>0.10009999999999999</v>
      </c>
      <c r="Q3709" s="8">
        <v>16.82</v>
      </c>
      <c r="R3709" s="8">
        <v>151.18</v>
      </c>
      <c r="S3709" s="8">
        <v>117.6</v>
      </c>
      <c r="T3709" s="8">
        <v>33.58</v>
      </c>
      <c r="U3709">
        <v>0</v>
      </c>
      <c r="V3709" s="8">
        <v>0</v>
      </c>
      <c r="W3709" s="8">
        <v>0</v>
      </c>
      <c r="X3709" s="8">
        <v>33.58</v>
      </c>
    </row>
    <row r="3710" spans="1:24" x14ac:dyDescent="0.25">
      <c r="A3710" t="s">
        <v>4036</v>
      </c>
      <c r="B3710" s="1">
        <v>45676</v>
      </c>
      <c r="C3710" t="s">
        <v>107</v>
      </c>
      <c r="D3710" t="s">
        <v>108</v>
      </c>
      <c r="E3710" t="s">
        <v>53</v>
      </c>
      <c r="F3710" t="s">
        <v>46</v>
      </c>
      <c r="G3710" t="s">
        <v>55</v>
      </c>
      <c r="H3710" t="s">
        <v>56</v>
      </c>
      <c r="I3710" t="s">
        <v>104</v>
      </c>
      <c r="J3710" t="s">
        <v>105</v>
      </c>
      <c r="K3710" t="s">
        <v>49</v>
      </c>
      <c r="L3710" s="8">
        <v>4.2</v>
      </c>
      <c r="M3710" s="8">
        <v>2.8</v>
      </c>
      <c r="N3710">
        <v>60</v>
      </c>
      <c r="O3710" s="8">
        <v>252</v>
      </c>
      <c r="P3710" s="14">
        <v>0.34960000000000002</v>
      </c>
      <c r="Q3710" s="8">
        <v>88.1</v>
      </c>
      <c r="R3710" s="8">
        <v>163.9</v>
      </c>
      <c r="S3710" s="8">
        <v>168</v>
      </c>
      <c r="T3710" s="8">
        <v>-4.0999999999999996</v>
      </c>
      <c r="U3710">
        <v>0</v>
      </c>
      <c r="V3710" s="8">
        <v>0</v>
      </c>
      <c r="W3710" s="8">
        <v>0</v>
      </c>
      <c r="X3710" s="8">
        <v>-4.0999999999999996</v>
      </c>
    </row>
    <row r="3711" spans="1:24" x14ac:dyDescent="0.25">
      <c r="A3711" t="s">
        <v>4037</v>
      </c>
      <c r="B3711" s="1">
        <v>45374</v>
      </c>
      <c r="C3711" t="s">
        <v>133</v>
      </c>
      <c r="D3711" t="s">
        <v>134</v>
      </c>
      <c r="E3711" t="s">
        <v>27</v>
      </c>
      <c r="F3711" t="s">
        <v>54</v>
      </c>
      <c r="G3711" t="s">
        <v>29</v>
      </c>
      <c r="H3711" t="s">
        <v>30</v>
      </c>
      <c r="I3711" t="s">
        <v>66</v>
      </c>
      <c r="J3711" t="s">
        <v>67</v>
      </c>
      <c r="K3711" t="s">
        <v>33</v>
      </c>
      <c r="L3711" s="8">
        <v>4.5</v>
      </c>
      <c r="M3711" s="8">
        <v>2.1</v>
      </c>
      <c r="N3711">
        <v>23</v>
      </c>
      <c r="O3711" s="8">
        <v>103.5</v>
      </c>
      <c r="P3711" s="14">
        <v>6.7000000000000002E-3</v>
      </c>
      <c r="Q3711" s="8">
        <v>0.69</v>
      </c>
      <c r="R3711" s="8">
        <v>102.81</v>
      </c>
      <c r="S3711" s="8">
        <v>48.3</v>
      </c>
      <c r="T3711" s="8">
        <v>54.51</v>
      </c>
      <c r="U3711">
        <v>0</v>
      </c>
      <c r="V3711" s="8">
        <v>0</v>
      </c>
      <c r="W3711" s="8">
        <v>0</v>
      </c>
      <c r="X3711" s="8">
        <v>54.51</v>
      </c>
    </row>
    <row r="3712" spans="1:24" x14ac:dyDescent="0.25">
      <c r="A3712" t="s">
        <v>4038</v>
      </c>
      <c r="B3712" s="1">
        <v>45991</v>
      </c>
      <c r="C3712" t="s">
        <v>461</v>
      </c>
      <c r="D3712" t="s">
        <v>462</v>
      </c>
      <c r="E3712" t="s">
        <v>27</v>
      </c>
      <c r="F3712" t="s">
        <v>37</v>
      </c>
      <c r="G3712" t="s">
        <v>38</v>
      </c>
      <c r="H3712" t="s">
        <v>39</v>
      </c>
      <c r="I3712" t="s">
        <v>104</v>
      </c>
      <c r="J3712" t="s">
        <v>105</v>
      </c>
      <c r="K3712" t="s">
        <v>49</v>
      </c>
      <c r="L3712" s="8">
        <v>4.2</v>
      </c>
      <c r="M3712" s="8">
        <v>2.8</v>
      </c>
      <c r="N3712">
        <v>30</v>
      </c>
      <c r="O3712" s="8">
        <v>126</v>
      </c>
      <c r="P3712" s="14">
        <v>4.0000000000000002E-4</v>
      </c>
      <c r="Q3712" s="8">
        <v>0.05</v>
      </c>
      <c r="R3712" s="8">
        <v>125.95</v>
      </c>
      <c r="S3712" s="8">
        <v>84</v>
      </c>
      <c r="T3712" s="8">
        <v>41.95</v>
      </c>
      <c r="U3712">
        <v>0</v>
      </c>
      <c r="V3712" s="8">
        <v>0</v>
      </c>
      <c r="W3712" s="8">
        <v>0</v>
      </c>
      <c r="X3712" s="8">
        <v>41.95</v>
      </c>
    </row>
    <row r="3713" spans="1:24" x14ac:dyDescent="0.25">
      <c r="A3713" t="s">
        <v>4039</v>
      </c>
      <c r="B3713" s="1">
        <v>45969</v>
      </c>
      <c r="C3713" t="s">
        <v>331</v>
      </c>
      <c r="D3713" t="s">
        <v>332</v>
      </c>
      <c r="E3713" t="s">
        <v>150</v>
      </c>
      <c r="F3713" t="s">
        <v>37</v>
      </c>
      <c r="G3713" t="s">
        <v>151</v>
      </c>
      <c r="H3713" t="s">
        <v>152</v>
      </c>
      <c r="I3713" t="s">
        <v>104</v>
      </c>
      <c r="J3713" t="s">
        <v>105</v>
      </c>
      <c r="K3713" t="s">
        <v>49</v>
      </c>
      <c r="L3713" s="8">
        <v>4.2</v>
      </c>
      <c r="M3713" s="8">
        <v>2.8</v>
      </c>
      <c r="N3713">
        <v>23</v>
      </c>
      <c r="O3713" s="8">
        <v>96.6</v>
      </c>
      <c r="P3713" s="14">
        <v>2.7699999999999999E-2</v>
      </c>
      <c r="Q3713" s="8">
        <v>2.68</v>
      </c>
      <c r="R3713" s="8">
        <v>93.92</v>
      </c>
      <c r="S3713" s="8">
        <v>64.400000000000006</v>
      </c>
      <c r="T3713" s="8">
        <v>29.52</v>
      </c>
      <c r="U3713">
        <v>0</v>
      </c>
      <c r="V3713" s="8">
        <v>0</v>
      </c>
      <c r="W3713" s="8">
        <v>0</v>
      </c>
      <c r="X3713" s="8">
        <v>29.52</v>
      </c>
    </row>
    <row r="3714" spans="1:24" x14ac:dyDescent="0.25">
      <c r="A3714" t="s">
        <v>4040</v>
      </c>
      <c r="B3714" s="1">
        <v>46187</v>
      </c>
      <c r="C3714" t="s">
        <v>331</v>
      </c>
      <c r="D3714" t="s">
        <v>332</v>
      </c>
      <c r="E3714" t="s">
        <v>150</v>
      </c>
      <c r="F3714" t="s">
        <v>37</v>
      </c>
      <c r="G3714" t="s">
        <v>151</v>
      </c>
      <c r="H3714" t="s">
        <v>152</v>
      </c>
      <c r="I3714" t="s">
        <v>144</v>
      </c>
      <c r="J3714" t="s">
        <v>145</v>
      </c>
      <c r="K3714" t="s">
        <v>33</v>
      </c>
      <c r="L3714" s="8">
        <v>12</v>
      </c>
      <c r="M3714" s="8">
        <v>6.5</v>
      </c>
      <c r="N3714">
        <v>1</v>
      </c>
      <c r="O3714" s="8">
        <v>12</v>
      </c>
      <c r="P3714" s="14">
        <v>5.8599999999999999E-2</v>
      </c>
      <c r="Q3714" s="8">
        <v>0.7</v>
      </c>
      <c r="R3714" s="8">
        <v>11.3</v>
      </c>
      <c r="S3714" s="8">
        <v>6.5</v>
      </c>
      <c r="T3714" s="8">
        <v>4.8</v>
      </c>
      <c r="U3714">
        <v>0</v>
      </c>
      <c r="V3714" s="8">
        <v>0</v>
      </c>
      <c r="W3714" s="8">
        <v>0</v>
      </c>
      <c r="X3714" s="8">
        <v>4.8</v>
      </c>
    </row>
    <row r="3715" spans="1:24" x14ac:dyDescent="0.25">
      <c r="A3715" t="s">
        <v>4041</v>
      </c>
      <c r="B3715" s="1">
        <v>45844</v>
      </c>
      <c r="C3715" t="s">
        <v>383</v>
      </c>
      <c r="D3715" t="s">
        <v>384</v>
      </c>
      <c r="E3715" t="s">
        <v>63</v>
      </c>
      <c r="F3715" t="s">
        <v>54</v>
      </c>
      <c r="G3715" t="s">
        <v>79</v>
      </c>
      <c r="H3715" t="s">
        <v>80</v>
      </c>
      <c r="I3715" t="s">
        <v>156</v>
      </c>
      <c r="J3715" t="s">
        <v>157</v>
      </c>
      <c r="K3715" t="s">
        <v>42</v>
      </c>
      <c r="L3715" s="8">
        <v>6.2</v>
      </c>
      <c r="M3715" s="8">
        <v>1.9</v>
      </c>
      <c r="N3715">
        <v>56</v>
      </c>
      <c r="O3715" s="8">
        <v>347.2</v>
      </c>
      <c r="P3715" s="14">
        <v>2.1700000000000001E-2</v>
      </c>
      <c r="Q3715" s="8">
        <v>7.53</v>
      </c>
      <c r="R3715" s="8">
        <v>339.67</v>
      </c>
      <c r="S3715" s="8">
        <v>106.4</v>
      </c>
      <c r="T3715" s="8">
        <v>233.27</v>
      </c>
      <c r="U3715">
        <v>10</v>
      </c>
      <c r="V3715" s="8">
        <v>60.65</v>
      </c>
      <c r="W3715" s="8">
        <v>24</v>
      </c>
      <c r="X3715" s="8">
        <v>209.27</v>
      </c>
    </row>
    <row r="3716" spans="1:24" x14ac:dyDescent="0.25">
      <c r="A3716" t="s">
        <v>4042</v>
      </c>
      <c r="B3716" s="1">
        <v>45428</v>
      </c>
      <c r="C3716" t="s">
        <v>315</v>
      </c>
      <c r="D3716" t="s">
        <v>316</v>
      </c>
      <c r="E3716" t="s">
        <v>27</v>
      </c>
      <c r="F3716" t="s">
        <v>46</v>
      </c>
      <c r="G3716" t="s">
        <v>38</v>
      </c>
      <c r="H3716" t="s">
        <v>39</v>
      </c>
      <c r="I3716" t="s">
        <v>122</v>
      </c>
      <c r="J3716" t="s">
        <v>123</v>
      </c>
      <c r="K3716" t="s">
        <v>59</v>
      </c>
      <c r="L3716" s="8">
        <v>5.5</v>
      </c>
      <c r="M3716" s="8">
        <v>3.8</v>
      </c>
      <c r="N3716">
        <v>6</v>
      </c>
      <c r="O3716" s="8">
        <v>33</v>
      </c>
      <c r="P3716" s="14">
        <v>0.41160000000000002</v>
      </c>
      <c r="Q3716" s="8">
        <v>13.58</v>
      </c>
      <c r="R3716" s="8">
        <v>19.420000000000002</v>
      </c>
      <c r="S3716" s="8">
        <v>22.8</v>
      </c>
      <c r="T3716" s="8">
        <v>-3.38</v>
      </c>
      <c r="U3716">
        <v>0</v>
      </c>
      <c r="V3716" s="8">
        <v>0</v>
      </c>
      <c r="W3716" s="8">
        <v>0</v>
      </c>
      <c r="X3716" s="8">
        <v>-3.38</v>
      </c>
    </row>
    <row r="3717" spans="1:24" x14ac:dyDescent="0.25">
      <c r="A3717" t="s">
        <v>4043</v>
      </c>
      <c r="B3717" s="1">
        <v>45961</v>
      </c>
      <c r="C3717" t="s">
        <v>391</v>
      </c>
      <c r="D3717" t="s">
        <v>392</v>
      </c>
      <c r="E3717" t="s">
        <v>63</v>
      </c>
      <c r="F3717" t="s">
        <v>54</v>
      </c>
      <c r="G3717" t="s">
        <v>64</v>
      </c>
      <c r="H3717" t="s">
        <v>65</v>
      </c>
      <c r="I3717" t="s">
        <v>40</v>
      </c>
      <c r="J3717" t="s">
        <v>41</v>
      </c>
      <c r="K3717" t="s">
        <v>42</v>
      </c>
      <c r="L3717" s="8">
        <v>14.5</v>
      </c>
      <c r="M3717" s="8">
        <v>4.2</v>
      </c>
      <c r="N3717">
        <v>17</v>
      </c>
      <c r="O3717" s="8">
        <v>246.5</v>
      </c>
      <c r="P3717" s="14">
        <v>1.1999999999999999E-3</v>
      </c>
      <c r="Q3717" s="8">
        <v>0.3</v>
      </c>
      <c r="R3717" s="8">
        <v>246.2</v>
      </c>
      <c r="S3717" s="8">
        <v>71.400000000000006</v>
      </c>
      <c r="T3717" s="8">
        <v>174.8</v>
      </c>
      <c r="U3717">
        <v>0</v>
      </c>
      <c r="V3717" s="8">
        <v>0</v>
      </c>
      <c r="W3717" s="8">
        <v>0</v>
      </c>
      <c r="X3717" s="8">
        <v>174.8</v>
      </c>
    </row>
    <row r="3718" spans="1:24" x14ac:dyDescent="0.25">
      <c r="A3718" t="s">
        <v>4044</v>
      </c>
      <c r="B3718" s="1">
        <v>46172</v>
      </c>
      <c r="C3718" t="s">
        <v>461</v>
      </c>
      <c r="D3718" t="s">
        <v>462</v>
      </c>
      <c r="E3718" t="s">
        <v>27</v>
      </c>
      <c r="F3718" t="s">
        <v>37</v>
      </c>
      <c r="G3718" t="s">
        <v>29</v>
      </c>
      <c r="H3718" t="s">
        <v>30</v>
      </c>
      <c r="I3718" t="s">
        <v>127</v>
      </c>
      <c r="J3718" t="s">
        <v>128</v>
      </c>
      <c r="K3718" t="s">
        <v>33</v>
      </c>
      <c r="L3718" s="8">
        <v>7.2</v>
      </c>
      <c r="M3718" s="8">
        <v>3.6</v>
      </c>
      <c r="N3718">
        <v>4</v>
      </c>
      <c r="O3718" s="8">
        <v>28.8</v>
      </c>
      <c r="P3718" s="14">
        <v>4.7399999999999998E-2</v>
      </c>
      <c r="Q3718" s="8">
        <v>1.37</v>
      </c>
      <c r="R3718" s="8">
        <v>27.43</v>
      </c>
      <c r="S3718" s="8">
        <v>14.4</v>
      </c>
      <c r="T3718" s="8">
        <v>13.03</v>
      </c>
      <c r="U3718">
        <v>0</v>
      </c>
      <c r="V3718" s="8">
        <v>0</v>
      </c>
      <c r="W3718" s="8">
        <v>0</v>
      </c>
      <c r="X3718" s="8">
        <v>13.03</v>
      </c>
    </row>
    <row r="3719" spans="1:24" x14ac:dyDescent="0.25">
      <c r="A3719" t="s">
        <v>4045</v>
      </c>
      <c r="B3719" s="1">
        <v>45648</v>
      </c>
      <c r="C3719" t="s">
        <v>689</v>
      </c>
      <c r="D3719" t="s">
        <v>690</v>
      </c>
      <c r="E3719" t="s">
        <v>27</v>
      </c>
      <c r="F3719" t="s">
        <v>54</v>
      </c>
      <c r="G3719" t="s">
        <v>29</v>
      </c>
      <c r="H3719" t="s">
        <v>30</v>
      </c>
      <c r="I3719" t="s">
        <v>144</v>
      </c>
      <c r="J3719" t="s">
        <v>145</v>
      </c>
      <c r="K3719" t="s">
        <v>33</v>
      </c>
      <c r="L3719" s="8">
        <v>12</v>
      </c>
      <c r="M3719" s="8">
        <v>6.5</v>
      </c>
      <c r="N3719">
        <v>180</v>
      </c>
      <c r="O3719" s="8">
        <v>2160</v>
      </c>
      <c r="P3719" s="14">
        <v>1.2500000000000001E-2</v>
      </c>
      <c r="Q3719" s="8">
        <v>27</v>
      </c>
      <c r="R3719" s="8">
        <v>2133</v>
      </c>
      <c r="S3719" s="8">
        <v>1170</v>
      </c>
      <c r="T3719" s="8">
        <v>963</v>
      </c>
      <c r="U3719">
        <v>0</v>
      </c>
      <c r="V3719" s="8">
        <v>0</v>
      </c>
      <c r="W3719" s="8">
        <v>0</v>
      </c>
      <c r="X3719" s="8">
        <v>963</v>
      </c>
    </row>
    <row r="3720" spans="1:24" x14ac:dyDescent="0.25">
      <c r="A3720" t="s">
        <v>4046</v>
      </c>
      <c r="B3720" s="1">
        <v>45413</v>
      </c>
      <c r="C3720" t="s">
        <v>211</v>
      </c>
      <c r="D3720" t="s">
        <v>212</v>
      </c>
      <c r="E3720" t="s">
        <v>27</v>
      </c>
      <c r="F3720" t="s">
        <v>37</v>
      </c>
      <c r="G3720" t="s">
        <v>29</v>
      </c>
      <c r="H3720" t="s">
        <v>30</v>
      </c>
      <c r="I3720" t="s">
        <v>104</v>
      </c>
      <c r="J3720" t="s">
        <v>105</v>
      </c>
      <c r="K3720" t="s">
        <v>49</v>
      </c>
      <c r="L3720" s="8">
        <v>4.2</v>
      </c>
      <c r="M3720" s="8">
        <v>2.8</v>
      </c>
      <c r="N3720">
        <v>18</v>
      </c>
      <c r="O3720" s="8">
        <v>75.599999999999994</v>
      </c>
      <c r="P3720" s="14">
        <v>8.2000000000000007E-3</v>
      </c>
      <c r="Q3720" s="8">
        <v>0.62</v>
      </c>
      <c r="R3720" s="8">
        <v>74.98</v>
      </c>
      <c r="S3720" s="8">
        <v>50.4</v>
      </c>
      <c r="T3720" s="8">
        <v>24.58</v>
      </c>
      <c r="U3720">
        <v>0</v>
      </c>
      <c r="V3720" s="8">
        <v>0</v>
      </c>
      <c r="W3720" s="8">
        <v>0</v>
      </c>
      <c r="X3720" s="8">
        <v>24.58</v>
      </c>
    </row>
    <row r="3721" spans="1:24" x14ac:dyDescent="0.25">
      <c r="A3721" t="s">
        <v>4047</v>
      </c>
      <c r="B3721" s="1">
        <v>45474</v>
      </c>
      <c r="C3721" t="s">
        <v>276</v>
      </c>
      <c r="D3721" t="s">
        <v>277</v>
      </c>
      <c r="E3721" t="s">
        <v>150</v>
      </c>
      <c r="F3721" t="s">
        <v>37</v>
      </c>
      <c r="G3721" t="s">
        <v>151</v>
      </c>
      <c r="H3721" t="s">
        <v>152</v>
      </c>
      <c r="I3721" t="s">
        <v>74</v>
      </c>
      <c r="J3721" t="s">
        <v>75</v>
      </c>
      <c r="K3721" t="s">
        <v>49</v>
      </c>
      <c r="L3721" s="8">
        <v>11</v>
      </c>
      <c r="M3721" s="8">
        <v>6.8</v>
      </c>
      <c r="N3721">
        <v>4</v>
      </c>
      <c r="O3721" s="8">
        <v>44</v>
      </c>
      <c r="P3721" s="14">
        <v>2.3199999999999998E-2</v>
      </c>
      <c r="Q3721" s="8">
        <v>1.02</v>
      </c>
      <c r="R3721" s="8">
        <v>42.98</v>
      </c>
      <c r="S3721" s="8">
        <v>27.2</v>
      </c>
      <c r="T3721" s="8">
        <v>15.78</v>
      </c>
      <c r="U3721">
        <v>0</v>
      </c>
      <c r="V3721" s="8">
        <v>0</v>
      </c>
      <c r="W3721" s="8">
        <v>0</v>
      </c>
      <c r="X3721" s="8">
        <v>15.78</v>
      </c>
    </row>
    <row r="3722" spans="1:24" x14ac:dyDescent="0.25">
      <c r="A3722" t="s">
        <v>4048</v>
      </c>
      <c r="B3722" s="1">
        <v>45842</v>
      </c>
      <c r="C3722" t="s">
        <v>445</v>
      </c>
      <c r="D3722" t="s">
        <v>446</v>
      </c>
      <c r="E3722" t="s">
        <v>71</v>
      </c>
      <c r="F3722" t="s">
        <v>89</v>
      </c>
      <c r="G3722" t="s">
        <v>165</v>
      </c>
      <c r="H3722" t="s">
        <v>166</v>
      </c>
      <c r="I3722" t="s">
        <v>112</v>
      </c>
      <c r="J3722" t="s">
        <v>113</v>
      </c>
      <c r="K3722" t="s">
        <v>42</v>
      </c>
      <c r="L3722" s="8">
        <v>8.5</v>
      </c>
      <c r="M3722" s="8">
        <v>2.8</v>
      </c>
      <c r="N3722">
        <v>87</v>
      </c>
      <c r="O3722" s="8">
        <v>739.5</v>
      </c>
      <c r="P3722" s="14">
        <v>0.1031</v>
      </c>
      <c r="Q3722" s="8">
        <v>76.239999999999995</v>
      </c>
      <c r="R3722" s="8">
        <v>663.26</v>
      </c>
      <c r="S3722" s="8">
        <v>243.6</v>
      </c>
      <c r="T3722" s="8">
        <v>419.66</v>
      </c>
      <c r="U3722">
        <v>0</v>
      </c>
      <c r="V3722" s="8">
        <v>0</v>
      </c>
      <c r="W3722" s="8">
        <v>0</v>
      </c>
      <c r="X3722" s="8">
        <v>419.66</v>
      </c>
    </row>
    <row r="3723" spans="1:24" x14ac:dyDescent="0.25">
      <c r="A3723" t="s">
        <v>4049</v>
      </c>
      <c r="B3723" s="1">
        <v>45694</v>
      </c>
      <c r="C3723" t="s">
        <v>420</v>
      </c>
      <c r="D3723" t="s">
        <v>421</v>
      </c>
      <c r="E3723" t="s">
        <v>150</v>
      </c>
      <c r="F3723" t="s">
        <v>89</v>
      </c>
      <c r="G3723" t="s">
        <v>151</v>
      </c>
      <c r="H3723" t="s">
        <v>152</v>
      </c>
      <c r="I3723" t="s">
        <v>112</v>
      </c>
      <c r="J3723" t="s">
        <v>113</v>
      </c>
      <c r="K3723" t="s">
        <v>42</v>
      </c>
      <c r="L3723" s="8">
        <v>8.5</v>
      </c>
      <c r="M3723" s="8">
        <v>2.8</v>
      </c>
      <c r="N3723">
        <v>74</v>
      </c>
      <c r="O3723" s="8">
        <v>629</v>
      </c>
      <c r="P3723" s="14">
        <v>0.15759999999999999</v>
      </c>
      <c r="Q3723" s="8">
        <v>99.13</v>
      </c>
      <c r="R3723" s="8">
        <v>529.87</v>
      </c>
      <c r="S3723" s="8">
        <v>207.2</v>
      </c>
      <c r="T3723" s="8">
        <v>322.67</v>
      </c>
      <c r="U3723">
        <v>0</v>
      </c>
      <c r="V3723" s="8">
        <v>0</v>
      </c>
      <c r="W3723" s="8">
        <v>0</v>
      </c>
      <c r="X3723" s="8">
        <v>322.67</v>
      </c>
    </row>
    <row r="3724" spans="1:24" x14ac:dyDescent="0.25">
      <c r="A3724" t="s">
        <v>4050</v>
      </c>
      <c r="B3724" s="1">
        <v>45833</v>
      </c>
      <c r="C3724" t="s">
        <v>154</v>
      </c>
      <c r="D3724" t="s">
        <v>155</v>
      </c>
      <c r="E3724" t="s">
        <v>150</v>
      </c>
      <c r="F3724" t="s">
        <v>46</v>
      </c>
      <c r="G3724" t="s">
        <v>151</v>
      </c>
      <c r="H3724" t="s">
        <v>152</v>
      </c>
      <c r="I3724" t="s">
        <v>144</v>
      </c>
      <c r="J3724" t="s">
        <v>145</v>
      </c>
      <c r="K3724" t="s">
        <v>33</v>
      </c>
      <c r="L3724" s="8">
        <v>12</v>
      </c>
      <c r="M3724" s="8">
        <v>6.5</v>
      </c>
      <c r="N3724">
        <v>20</v>
      </c>
      <c r="O3724" s="8">
        <v>240</v>
      </c>
      <c r="P3724" s="14">
        <v>6.88E-2</v>
      </c>
      <c r="Q3724" s="8">
        <v>16.510000000000002</v>
      </c>
      <c r="R3724" s="8">
        <v>223.49</v>
      </c>
      <c r="S3724" s="8">
        <v>130</v>
      </c>
      <c r="T3724" s="8">
        <v>93.49</v>
      </c>
      <c r="U3724">
        <v>0</v>
      </c>
      <c r="V3724" s="8">
        <v>0</v>
      </c>
      <c r="W3724" s="8">
        <v>0</v>
      </c>
      <c r="X3724" s="8">
        <v>93.49</v>
      </c>
    </row>
    <row r="3725" spans="1:24" x14ac:dyDescent="0.25">
      <c r="A3725" t="s">
        <v>4051</v>
      </c>
      <c r="B3725" s="1">
        <v>45422</v>
      </c>
      <c r="C3725" t="s">
        <v>328</v>
      </c>
      <c r="D3725" t="s">
        <v>329</v>
      </c>
      <c r="E3725" t="s">
        <v>71</v>
      </c>
      <c r="F3725" t="s">
        <v>54</v>
      </c>
      <c r="G3725" t="s">
        <v>165</v>
      </c>
      <c r="H3725" t="s">
        <v>166</v>
      </c>
      <c r="I3725" t="s">
        <v>84</v>
      </c>
      <c r="J3725" t="s">
        <v>85</v>
      </c>
      <c r="K3725" t="s">
        <v>42</v>
      </c>
      <c r="L3725" s="8">
        <v>9.9</v>
      </c>
      <c r="M3725" s="8">
        <v>3.1</v>
      </c>
      <c r="N3725">
        <v>85</v>
      </c>
      <c r="O3725" s="8">
        <v>841.5</v>
      </c>
      <c r="P3725" s="14">
        <v>2.4199999999999999E-2</v>
      </c>
      <c r="Q3725" s="8">
        <v>20.36</v>
      </c>
      <c r="R3725" s="8">
        <v>821.14</v>
      </c>
      <c r="S3725" s="8">
        <v>263.5</v>
      </c>
      <c r="T3725" s="8">
        <v>557.64</v>
      </c>
      <c r="U3725">
        <v>0</v>
      </c>
      <c r="V3725" s="8">
        <v>0</v>
      </c>
      <c r="W3725" s="8">
        <v>0</v>
      </c>
      <c r="X3725" s="8">
        <v>557.64</v>
      </c>
    </row>
    <row r="3726" spans="1:24" x14ac:dyDescent="0.25">
      <c r="A3726" t="s">
        <v>4052</v>
      </c>
      <c r="B3726" s="1">
        <v>46037</v>
      </c>
      <c r="C3726" t="s">
        <v>205</v>
      </c>
      <c r="D3726" t="s">
        <v>206</v>
      </c>
      <c r="E3726" t="s">
        <v>71</v>
      </c>
      <c r="F3726" t="s">
        <v>54</v>
      </c>
      <c r="G3726" t="s">
        <v>165</v>
      </c>
      <c r="H3726" t="s">
        <v>166</v>
      </c>
      <c r="I3726" t="s">
        <v>130</v>
      </c>
      <c r="J3726" t="s">
        <v>131</v>
      </c>
      <c r="K3726" t="s">
        <v>42</v>
      </c>
      <c r="L3726" s="8">
        <v>4.8</v>
      </c>
      <c r="M3726" s="8">
        <v>1.4</v>
      </c>
      <c r="N3726">
        <v>91</v>
      </c>
      <c r="O3726" s="8">
        <v>436.8</v>
      </c>
      <c r="P3726" s="14">
        <v>4.4299999999999999E-2</v>
      </c>
      <c r="Q3726" s="8">
        <v>19.350000000000001</v>
      </c>
      <c r="R3726" s="8">
        <v>417.45</v>
      </c>
      <c r="S3726" s="8">
        <v>127.4</v>
      </c>
      <c r="T3726" s="8">
        <v>290.05</v>
      </c>
      <c r="U3726">
        <v>0</v>
      </c>
      <c r="V3726" s="8">
        <v>0</v>
      </c>
      <c r="W3726" s="8">
        <v>0</v>
      </c>
      <c r="X3726" s="8">
        <v>290.05</v>
      </c>
    </row>
    <row r="3727" spans="1:24" x14ac:dyDescent="0.25">
      <c r="A3727" t="s">
        <v>4053</v>
      </c>
      <c r="B3727" s="1">
        <v>45520</v>
      </c>
      <c r="C3727" t="s">
        <v>386</v>
      </c>
      <c r="D3727" t="s">
        <v>387</v>
      </c>
      <c r="E3727" t="s">
        <v>27</v>
      </c>
      <c r="F3727" t="s">
        <v>54</v>
      </c>
      <c r="G3727" t="s">
        <v>38</v>
      </c>
      <c r="H3727" t="s">
        <v>39</v>
      </c>
      <c r="I3727" t="s">
        <v>112</v>
      </c>
      <c r="J3727" t="s">
        <v>113</v>
      </c>
      <c r="K3727" t="s">
        <v>42</v>
      </c>
      <c r="L3727" s="8">
        <v>8.5</v>
      </c>
      <c r="M3727" s="8">
        <v>2.8</v>
      </c>
      <c r="N3727">
        <v>129</v>
      </c>
      <c r="O3727" s="8">
        <v>1096.5</v>
      </c>
      <c r="P3727" s="14">
        <v>6.9999999999999999E-4</v>
      </c>
      <c r="Q3727" s="8">
        <v>0.77</v>
      </c>
      <c r="R3727" s="8">
        <v>1095.73</v>
      </c>
      <c r="S3727" s="8">
        <v>361.2</v>
      </c>
      <c r="T3727" s="8">
        <v>734.53</v>
      </c>
      <c r="U3727">
        <v>0</v>
      </c>
      <c r="V3727" s="8">
        <v>0</v>
      </c>
      <c r="W3727" s="8">
        <v>0</v>
      </c>
      <c r="X3727" s="8">
        <v>734.53</v>
      </c>
    </row>
    <row r="3728" spans="1:24" x14ac:dyDescent="0.25">
      <c r="A3728" t="s">
        <v>4054</v>
      </c>
      <c r="B3728" s="1">
        <v>46146</v>
      </c>
      <c r="C3728" t="s">
        <v>458</v>
      </c>
      <c r="D3728" t="s">
        <v>459</v>
      </c>
      <c r="E3728" t="s">
        <v>27</v>
      </c>
      <c r="F3728" t="s">
        <v>89</v>
      </c>
      <c r="G3728" t="s">
        <v>29</v>
      </c>
      <c r="H3728" t="s">
        <v>30</v>
      </c>
      <c r="I3728" t="s">
        <v>122</v>
      </c>
      <c r="J3728" t="s">
        <v>123</v>
      </c>
      <c r="K3728" t="s">
        <v>59</v>
      </c>
      <c r="L3728" s="8">
        <v>5.5</v>
      </c>
      <c r="M3728" s="8">
        <v>3.8</v>
      </c>
      <c r="N3728">
        <v>30</v>
      </c>
      <c r="O3728" s="8">
        <v>165</v>
      </c>
      <c r="P3728" s="14">
        <v>8.9300000000000004E-2</v>
      </c>
      <c r="Q3728" s="8">
        <v>14.73</v>
      </c>
      <c r="R3728" s="8">
        <v>150.27000000000001</v>
      </c>
      <c r="S3728" s="8">
        <v>114</v>
      </c>
      <c r="T3728" s="8">
        <v>36.270000000000003</v>
      </c>
      <c r="U3728">
        <v>0</v>
      </c>
      <c r="V3728" s="8">
        <v>0</v>
      </c>
      <c r="W3728" s="8">
        <v>0</v>
      </c>
      <c r="X3728" s="8">
        <v>36.270000000000003</v>
      </c>
    </row>
    <row r="3729" spans="1:24" x14ac:dyDescent="0.25">
      <c r="A3729" t="s">
        <v>4055</v>
      </c>
      <c r="B3729" s="1">
        <v>45295</v>
      </c>
      <c r="C3729" t="s">
        <v>180</v>
      </c>
      <c r="D3729" t="s">
        <v>181</v>
      </c>
      <c r="E3729" t="s">
        <v>63</v>
      </c>
      <c r="F3729" t="s">
        <v>46</v>
      </c>
      <c r="G3729" t="s">
        <v>64</v>
      </c>
      <c r="H3729" t="s">
        <v>65</v>
      </c>
      <c r="I3729" t="s">
        <v>66</v>
      </c>
      <c r="J3729" t="s">
        <v>67</v>
      </c>
      <c r="K3729" t="s">
        <v>33</v>
      </c>
      <c r="L3729" s="8">
        <v>4.5</v>
      </c>
      <c r="M3729" s="8">
        <v>2.1</v>
      </c>
      <c r="N3729">
        <v>12</v>
      </c>
      <c r="O3729" s="8">
        <v>54</v>
      </c>
      <c r="P3729" s="14">
        <v>0.15090000000000001</v>
      </c>
      <c r="Q3729" s="8">
        <v>8.15</v>
      </c>
      <c r="R3729" s="8">
        <v>45.85</v>
      </c>
      <c r="S3729" s="8">
        <v>25.2</v>
      </c>
      <c r="T3729" s="8">
        <v>20.65</v>
      </c>
      <c r="U3729">
        <v>0</v>
      </c>
      <c r="V3729" s="8">
        <v>0</v>
      </c>
      <c r="W3729" s="8">
        <v>0</v>
      </c>
      <c r="X3729" s="8">
        <v>20.65</v>
      </c>
    </row>
    <row r="3730" spans="1:24" x14ac:dyDescent="0.25">
      <c r="A3730" t="s">
        <v>4056</v>
      </c>
      <c r="B3730" s="1">
        <v>46066</v>
      </c>
      <c r="C3730" t="s">
        <v>480</v>
      </c>
      <c r="D3730" t="s">
        <v>481</v>
      </c>
      <c r="E3730" t="s">
        <v>63</v>
      </c>
      <c r="F3730" t="s">
        <v>54</v>
      </c>
      <c r="G3730" t="s">
        <v>79</v>
      </c>
      <c r="H3730" t="s">
        <v>80</v>
      </c>
      <c r="I3730" t="s">
        <v>40</v>
      </c>
      <c r="J3730" t="s">
        <v>41</v>
      </c>
      <c r="K3730" t="s">
        <v>42</v>
      </c>
      <c r="L3730" s="8">
        <v>14.5</v>
      </c>
      <c r="M3730" s="8">
        <v>4.2</v>
      </c>
      <c r="N3730">
        <v>18</v>
      </c>
      <c r="O3730" s="8">
        <v>261</v>
      </c>
      <c r="P3730" s="14">
        <v>2.3E-3</v>
      </c>
      <c r="Q3730" s="8">
        <v>0.6</v>
      </c>
      <c r="R3730" s="8">
        <v>260.39999999999998</v>
      </c>
      <c r="S3730" s="8">
        <v>75.599999999999994</v>
      </c>
      <c r="T3730" s="8">
        <v>184.8</v>
      </c>
      <c r="U3730">
        <v>0</v>
      </c>
      <c r="V3730" s="8">
        <v>0</v>
      </c>
      <c r="W3730" s="8">
        <v>0</v>
      </c>
      <c r="X3730" s="8">
        <v>184.8</v>
      </c>
    </row>
    <row r="3731" spans="1:24" x14ac:dyDescent="0.25">
      <c r="A3731" t="s">
        <v>4057</v>
      </c>
      <c r="B3731" s="1">
        <v>45315</v>
      </c>
      <c r="C3731" t="s">
        <v>115</v>
      </c>
      <c r="D3731" t="s">
        <v>116</v>
      </c>
      <c r="E3731" t="s">
        <v>27</v>
      </c>
      <c r="F3731" t="s">
        <v>54</v>
      </c>
      <c r="G3731" t="s">
        <v>29</v>
      </c>
      <c r="H3731" t="s">
        <v>30</v>
      </c>
      <c r="I3731" t="s">
        <v>156</v>
      </c>
      <c r="J3731" t="s">
        <v>157</v>
      </c>
      <c r="K3731" t="s">
        <v>42</v>
      </c>
      <c r="L3731" s="8">
        <v>6.2</v>
      </c>
      <c r="M3731" s="8">
        <v>1.9</v>
      </c>
      <c r="N3731">
        <v>127</v>
      </c>
      <c r="O3731" s="8">
        <v>787.4</v>
      </c>
      <c r="P3731" s="14">
        <v>2.7400000000000001E-2</v>
      </c>
      <c r="Q3731" s="8">
        <v>21.57</v>
      </c>
      <c r="R3731" s="8">
        <v>765.83</v>
      </c>
      <c r="S3731" s="8">
        <v>241.3</v>
      </c>
      <c r="T3731" s="8">
        <v>524.53</v>
      </c>
      <c r="U3731">
        <v>0</v>
      </c>
      <c r="V3731" s="8">
        <v>0</v>
      </c>
      <c r="W3731" s="8">
        <v>0</v>
      </c>
      <c r="X3731" s="8">
        <v>524.53</v>
      </c>
    </row>
    <row r="3732" spans="1:24" x14ac:dyDescent="0.25">
      <c r="A3732" t="s">
        <v>4058</v>
      </c>
      <c r="B3732" s="1">
        <v>45597</v>
      </c>
      <c r="C3732" t="s">
        <v>472</v>
      </c>
      <c r="D3732" t="s">
        <v>473</v>
      </c>
      <c r="E3732" t="s">
        <v>71</v>
      </c>
      <c r="F3732" t="s">
        <v>54</v>
      </c>
      <c r="G3732" t="s">
        <v>72</v>
      </c>
      <c r="H3732" t="s">
        <v>73</v>
      </c>
      <c r="I3732" t="s">
        <v>40</v>
      </c>
      <c r="J3732" t="s">
        <v>41</v>
      </c>
      <c r="K3732" t="s">
        <v>42</v>
      </c>
      <c r="L3732" s="8">
        <v>14.5</v>
      </c>
      <c r="M3732" s="8">
        <v>4.2</v>
      </c>
      <c r="N3732">
        <v>160</v>
      </c>
      <c r="O3732" s="8">
        <v>2320</v>
      </c>
      <c r="P3732" s="14">
        <v>1.23E-2</v>
      </c>
      <c r="Q3732" s="8">
        <v>28.54</v>
      </c>
      <c r="R3732" s="8">
        <v>2291.46</v>
      </c>
      <c r="S3732" s="8">
        <v>672</v>
      </c>
      <c r="T3732" s="8">
        <v>1619.46</v>
      </c>
      <c r="U3732">
        <v>0</v>
      </c>
      <c r="V3732" s="8">
        <v>0</v>
      </c>
      <c r="W3732" s="8">
        <v>0</v>
      </c>
      <c r="X3732" s="8">
        <v>1619.46</v>
      </c>
    </row>
    <row r="3733" spans="1:24" x14ac:dyDescent="0.25">
      <c r="A3733" t="s">
        <v>4059</v>
      </c>
      <c r="B3733" s="1">
        <v>45766</v>
      </c>
      <c r="C3733" t="s">
        <v>125</v>
      </c>
      <c r="D3733" t="s">
        <v>126</v>
      </c>
      <c r="E3733" t="s">
        <v>27</v>
      </c>
      <c r="F3733" t="s">
        <v>89</v>
      </c>
      <c r="G3733" t="s">
        <v>29</v>
      </c>
      <c r="H3733" t="s">
        <v>30</v>
      </c>
      <c r="I3733" t="s">
        <v>84</v>
      </c>
      <c r="J3733" t="s">
        <v>85</v>
      </c>
      <c r="K3733" t="s">
        <v>42</v>
      </c>
      <c r="L3733" s="8">
        <v>9.9</v>
      </c>
      <c r="M3733" s="8">
        <v>3.1</v>
      </c>
      <c r="N3733">
        <v>243</v>
      </c>
      <c r="O3733" s="8">
        <v>2405.6999999999998</v>
      </c>
      <c r="P3733" s="14">
        <v>0.1265</v>
      </c>
      <c r="Q3733" s="8">
        <v>304.32</v>
      </c>
      <c r="R3733" s="8">
        <v>2101.38</v>
      </c>
      <c r="S3733" s="8">
        <v>753.3</v>
      </c>
      <c r="T3733" s="8">
        <v>1348.08</v>
      </c>
      <c r="U3733">
        <v>0</v>
      </c>
      <c r="V3733" s="8">
        <v>0</v>
      </c>
      <c r="W3733" s="8">
        <v>0</v>
      </c>
      <c r="X3733" s="8">
        <v>1348.08</v>
      </c>
    </row>
    <row r="3734" spans="1:24" x14ac:dyDescent="0.25">
      <c r="A3734" t="s">
        <v>4060</v>
      </c>
      <c r="B3734" s="1">
        <v>45981</v>
      </c>
      <c r="C3734" t="s">
        <v>805</v>
      </c>
      <c r="D3734" t="s">
        <v>806</v>
      </c>
      <c r="E3734" t="s">
        <v>63</v>
      </c>
      <c r="F3734" t="s">
        <v>89</v>
      </c>
      <c r="G3734" t="s">
        <v>79</v>
      </c>
      <c r="H3734" t="s">
        <v>80</v>
      </c>
      <c r="I3734" t="s">
        <v>104</v>
      </c>
      <c r="J3734" t="s">
        <v>105</v>
      </c>
      <c r="K3734" t="s">
        <v>49</v>
      </c>
      <c r="L3734" s="8">
        <v>4.2</v>
      </c>
      <c r="M3734" s="8">
        <v>2.8</v>
      </c>
      <c r="N3734">
        <v>213</v>
      </c>
      <c r="O3734" s="8">
        <v>894.6</v>
      </c>
      <c r="P3734" s="14">
        <v>9.4399999999999998E-2</v>
      </c>
      <c r="Q3734" s="8">
        <v>84.45</v>
      </c>
      <c r="R3734" s="8">
        <v>810.15</v>
      </c>
      <c r="S3734" s="8">
        <v>596.4</v>
      </c>
      <c r="T3734" s="8">
        <v>213.75</v>
      </c>
      <c r="U3734">
        <v>0</v>
      </c>
      <c r="V3734" s="8">
        <v>0</v>
      </c>
      <c r="W3734" s="8">
        <v>0</v>
      </c>
      <c r="X3734" s="8">
        <v>213.75</v>
      </c>
    </row>
    <row r="3735" spans="1:24" x14ac:dyDescent="0.25">
      <c r="A3735" t="s">
        <v>4061</v>
      </c>
      <c r="B3735" s="1">
        <v>46028</v>
      </c>
      <c r="C3735" t="s">
        <v>689</v>
      </c>
      <c r="D3735" t="s">
        <v>690</v>
      </c>
      <c r="E3735" t="s">
        <v>27</v>
      </c>
      <c r="F3735" t="s">
        <v>54</v>
      </c>
      <c r="G3735" t="s">
        <v>38</v>
      </c>
      <c r="H3735" t="s">
        <v>39</v>
      </c>
      <c r="I3735" t="s">
        <v>66</v>
      </c>
      <c r="J3735" t="s">
        <v>67</v>
      </c>
      <c r="K3735" t="s">
        <v>33</v>
      </c>
      <c r="L3735" s="8">
        <v>4.5</v>
      </c>
      <c r="M3735" s="8">
        <v>2.1</v>
      </c>
      <c r="N3735">
        <v>44</v>
      </c>
      <c r="O3735" s="8">
        <v>198</v>
      </c>
      <c r="P3735" s="14">
        <v>2.46E-2</v>
      </c>
      <c r="Q3735" s="8">
        <v>4.87</v>
      </c>
      <c r="R3735" s="8">
        <v>193.13</v>
      </c>
      <c r="S3735" s="8">
        <v>92.4</v>
      </c>
      <c r="T3735" s="8">
        <v>100.73</v>
      </c>
      <c r="U3735">
        <v>0</v>
      </c>
      <c r="V3735" s="8">
        <v>0</v>
      </c>
      <c r="W3735" s="8">
        <v>0</v>
      </c>
      <c r="X3735" s="8">
        <v>100.73</v>
      </c>
    </row>
    <row r="3736" spans="1:24" x14ac:dyDescent="0.25">
      <c r="A3736" t="s">
        <v>4062</v>
      </c>
      <c r="B3736" s="1">
        <v>45849</v>
      </c>
      <c r="C3736" t="s">
        <v>229</v>
      </c>
      <c r="D3736" t="s">
        <v>230</v>
      </c>
      <c r="E3736" t="s">
        <v>27</v>
      </c>
      <c r="F3736" t="s">
        <v>54</v>
      </c>
      <c r="G3736" t="s">
        <v>29</v>
      </c>
      <c r="H3736" t="s">
        <v>30</v>
      </c>
      <c r="I3736" t="s">
        <v>74</v>
      </c>
      <c r="J3736" t="s">
        <v>75</v>
      </c>
      <c r="K3736" t="s">
        <v>49</v>
      </c>
      <c r="L3736" s="8">
        <v>11</v>
      </c>
      <c r="M3736" s="8">
        <v>6.8</v>
      </c>
      <c r="N3736">
        <v>44</v>
      </c>
      <c r="O3736" s="8">
        <v>484</v>
      </c>
      <c r="P3736" s="14">
        <v>8.0999999999999996E-3</v>
      </c>
      <c r="Q3736" s="8">
        <v>3.92</v>
      </c>
      <c r="R3736" s="8">
        <v>480.08</v>
      </c>
      <c r="S3736" s="8">
        <v>299.2</v>
      </c>
      <c r="T3736" s="8">
        <v>180.88</v>
      </c>
      <c r="U3736">
        <v>0</v>
      </c>
      <c r="V3736" s="8">
        <v>0</v>
      </c>
      <c r="W3736" s="8">
        <v>0</v>
      </c>
      <c r="X3736" s="8">
        <v>180.88</v>
      </c>
    </row>
    <row r="3737" spans="1:24" x14ac:dyDescent="0.25">
      <c r="A3737" t="s">
        <v>4063</v>
      </c>
      <c r="B3737" s="1">
        <v>45726</v>
      </c>
      <c r="C3737" t="s">
        <v>201</v>
      </c>
      <c r="D3737" t="s">
        <v>202</v>
      </c>
      <c r="E3737" t="s">
        <v>53</v>
      </c>
      <c r="F3737" t="s">
        <v>46</v>
      </c>
      <c r="G3737" t="s">
        <v>55</v>
      </c>
      <c r="H3737" t="s">
        <v>56</v>
      </c>
      <c r="I3737" t="s">
        <v>112</v>
      </c>
      <c r="J3737" t="s">
        <v>113</v>
      </c>
      <c r="K3737" t="s">
        <v>42</v>
      </c>
      <c r="L3737" s="8">
        <v>8.5</v>
      </c>
      <c r="M3737" s="8">
        <v>2.8</v>
      </c>
      <c r="N3737">
        <v>32</v>
      </c>
      <c r="O3737" s="8">
        <v>272</v>
      </c>
      <c r="P3737" s="14">
        <v>0.26</v>
      </c>
      <c r="Q3737" s="8">
        <v>70.72</v>
      </c>
      <c r="R3737" s="8">
        <v>201.28</v>
      </c>
      <c r="S3737" s="8">
        <v>89.6</v>
      </c>
      <c r="T3737" s="8">
        <v>111.68</v>
      </c>
      <c r="U3737">
        <v>0</v>
      </c>
      <c r="V3737" s="8">
        <v>0</v>
      </c>
      <c r="W3737" s="8">
        <v>0</v>
      </c>
      <c r="X3737" s="8">
        <v>111.68</v>
      </c>
    </row>
    <row r="3738" spans="1:24" x14ac:dyDescent="0.25">
      <c r="A3738" t="s">
        <v>4064</v>
      </c>
      <c r="B3738" s="1">
        <v>45836</v>
      </c>
      <c r="C3738" t="s">
        <v>177</v>
      </c>
      <c r="D3738" t="s">
        <v>178</v>
      </c>
      <c r="E3738" t="s">
        <v>27</v>
      </c>
      <c r="F3738" t="s">
        <v>37</v>
      </c>
      <c r="G3738" t="s">
        <v>38</v>
      </c>
      <c r="H3738" t="s">
        <v>39</v>
      </c>
      <c r="I3738" t="s">
        <v>40</v>
      </c>
      <c r="J3738" t="s">
        <v>41</v>
      </c>
      <c r="K3738" t="s">
        <v>42</v>
      </c>
      <c r="L3738" s="8">
        <v>14.5</v>
      </c>
      <c r="M3738" s="8">
        <v>4.2</v>
      </c>
      <c r="N3738">
        <v>5</v>
      </c>
      <c r="O3738" s="8">
        <v>72.5</v>
      </c>
      <c r="P3738" s="14">
        <v>0.38100000000000001</v>
      </c>
      <c r="Q3738" s="8">
        <v>27.62</v>
      </c>
      <c r="R3738" s="8">
        <v>44.88</v>
      </c>
      <c r="S3738" s="8">
        <v>21</v>
      </c>
      <c r="T3738" s="8">
        <v>23.88</v>
      </c>
      <c r="U3738">
        <v>0</v>
      </c>
      <c r="V3738" s="8">
        <v>0</v>
      </c>
      <c r="W3738" s="8">
        <v>0</v>
      </c>
      <c r="X3738" s="8">
        <v>23.88</v>
      </c>
    </row>
    <row r="3739" spans="1:24" x14ac:dyDescent="0.25">
      <c r="A3739" t="s">
        <v>4065</v>
      </c>
      <c r="B3739" s="1">
        <v>45680</v>
      </c>
      <c r="C3739" t="s">
        <v>678</v>
      </c>
      <c r="D3739" t="s">
        <v>679</v>
      </c>
      <c r="E3739" t="s">
        <v>63</v>
      </c>
      <c r="F3739" t="s">
        <v>89</v>
      </c>
      <c r="G3739" t="s">
        <v>79</v>
      </c>
      <c r="H3739" t="s">
        <v>80</v>
      </c>
      <c r="I3739" t="s">
        <v>112</v>
      </c>
      <c r="J3739" t="s">
        <v>113</v>
      </c>
      <c r="K3739" t="s">
        <v>42</v>
      </c>
      <c r="L3739" s="8">
        <v>8.5</v>
      </c>
      <c r="M3739" s="8">
        <v>2.8</v>
      </c>
      <c r="N3739">
        <v>89</v>
      </c>
      <c r="O3739" s="8">
        <v>756.5</v>
      </c>
      <c r="P3739" s="14">
        <v>9.3899999999999997E-2</v>
      </c>
      <c r="Q3739" s="8">
        <v>71.040000000000006</v>
      </c>
      <c r="R3739" s="8">
        <v>685.46</v>
      </c>
      <c r="S3739" s="8">
        <v>249.2</v>
      </c>
      <c r="T3739" s="8">
        <v>436.26</v>
      </c>
      <c r="U3739">
        <v>0</v>
      </c>
      <c r="V3739" s="8">
        <v>0</v>
      </c>
      <c r="W3739" s="8">
        <v>0</v>
      </c>
      <c r="X3739" s="8">
        <v>436.26</v>
      </c>
    </row>
    <row r="3740" spans="1:24" x14ac:dyDescent="0.25">
      <c r="A3740" t="s">
        <v>4066</v>
      </c>
      <c r="B3740" s="1">
        <v>46135</v>
      </c>
      <c r="C3740" t="s">
        <v>318</v>
      </c>
      <c r="D3740" t="s">
        <v>319</v>
      </c>
      <c r="E3740" t="s">
        <v>27</v>
      </c>
      <c r="F3740" t="s">
        <v>37</v>
      </c>
      <c r="G3740" t="s">
        <v>29</v>
      </c>
      <c r="H3740" t="s">
        <v>30</v>
      </c>
      <c r="I3740" t="s">
        <v>112</v>
      </c>
      <c r="J3740" t="s">
        <v>113</v>
      </c>
      <c r="K3740" t="s">
        <v>42</v>
      </c>
      <c r="L3740" s="8">
        <v>8.5</v>
      </c>
      <c r="M3740" s="8">
        <v>2.8</v>
      </c>
      <c r="N3740">
        <v>9</v>
      </c>
      <c r="O3740" s="8">
        <v>76.5</v>
      </c>
      <c r="P3740" s="14">
        <v>1.3599999999999999E-2</v>
      </c>
      <c r="Q3740" s="8">
        <v>1.04</v>
      </c>
      <c r="R3740" s="8">
        <v>75.459999999999994</v>
      </c>
      <c r="S3740" s="8">
        <v>25.2</v>
      </c>
      <c r="T3740" s="8">
        <v>50.26</v>
      </c>
      <c r="U3740">
        <v>0</v>
      </c>
      <c r="V3740" s="8">
        <v>0</v>
      </c>
      <c r="W3740" s="8">
        <v>0</v>
      </c>
      <c r="X3740" s="8">
        <v>50.26</v>
      </c>
    </row>
    <row r="3741" spans="1:24" x14ac:dyDescent="0.25">
      <c r="A3741" t="s">
        <v>4067</v>
      </c>
      <c r="B3741" s="1">
        <v>45527</v>
      </c>
      <c r="C3741" t="s">
        <v>115</v>
      </c>
      <c r="D3741" t="s">
        <v>116</v>
      </c>
      <c r="E3741" t="s">
        <v>27</v>
      </c>
      <c r="F3741" t="s">
        <v>54</v>
      </c>
      <c r="G3741" t="s">
        <v>38</v>
      </c>
      <c r="H3741" t="s">
        <v>39</v>
      </c>
      <c r="I3741" t="s">
        <v>66</v>
      </c>
      <c r="J3741" t="s">
        <v>67</v>
      </c>
      <c r="K3741" t="s">
        <v>33</v>
      </c>
      <c r="L3741" s="8">
        <v>4.5</v>
      </c>
      <c r="M3741" s="8">
        <v>2.1</v>
      </c>
      <c r="N3741">
        <v>89</v>
      </c>
      <c r="O3741" s="8">
        <v>400.5</v>
      </c>
      <c r="P3741" s="14">
        <v>2.29E-2</v>
      </c>
      <c r="Q3741" s="8">
        <v>9.17</v>
      </c>
      <c r="R3741" s="8">
        <v>391.33</v>
      </c>
      <c r="S3741" s="8">
        <v>186.9</v>
      </c>
      <c r="T3741" s="8">
        <v>204.43</v>
      </c>
      <c r="U3741">
        <v>0</v>
      </c>
      <c r="V3741" s="8">
        <v>0</v>
      </c>
      <c r="W3741" s="8">
        <v>0</v>
      </c>
      <c r="X3741" s="8">
        <v>204.43</v>
      </c>
    </row>
    <row r="3742" spans="1:24" x14ac:dyDescent="0.25">
      <c r="A3742" t="s">
        <v>4068</v>
      </c>
      <c r="B3742" s="1">
        <v>45545</v>
      </c>
      <c r="C3742" t="s">
        <v>590</v>
      </c>
      <c r="D3742" t="s">
        <v>591</v>
      </c>
      <c r="E3742" t="s">
        <v>27</v>
      </c>
      <c r="F3742" t="s">
        <v>46</v>
      </c>
      <c r="G3742" t="s">
        <v>38</v>
      </c>
      <c r="H3742" t="s">
        <v>39</v>
      </c>
      <c r="I3742" t="s">
        <v>40</v>
      </c>
      <c r="J3742" t="s">
        <v>41</v>
      </c>
      <c r="K3742" t="s">
        <v>42</v>
      </c>
      <c r="L3742" s="8">
        <v>14.5</v>
      </c>
      <c r="M3742" s="8">
        <v>4.2</v>
      </c>
      <c r="N3742">
        <v>9</v>
      </c>
      <c r="O3742" s="8">
        <v>130.5</v>
      </c>
      <c r="P3742" s="14">
        <v>0.25629999999999997</v>
      </c>
      <c r="Q3742" s="8">
        <v>33.450000000000003</v>
      </c>
      <c r="R3742" s="8">
        <v>97.05</v>
      </c>
      <c r="S3742" s="8">
        <v>37.799999999999997</v>
      </c>
      <c r="T3742" s="8">
        <v>59.25</v>
      </c>
      <c r="U3742">
        <v>0</v>
      </c>
      <c r="V3742" s="8">
        <v>0</v>
      </c>
      <c r="W3742" s="8">
        <v>0</v>
      </c>
      <c r="X3742" s="8">
        <v>59.25</v>
      </c>
    </row>
    <row r="3743" spans="1:24" x14ac:dyDescent="0.25">
      <c r="A3743" t="s">
        <v>4069</v>
      </c>
      <c r="B3743" s="1">
        <v>45763</v>
      </c>
      <c r="C3743" t="s">
        <v>171</v>
      </c>
      <c r="D3743" t="s">
        <v>172</v>
      </c>
      <c r="E3743" t="s">
        <v>27</v>
      </c>
      <c r="F3743" t="s">
        <v>46</v>
      </c>
      <c r="G3743" t="s">
        <v>38</v>
      </c>
      <c r="H3743" t="s">
        <v>39</v>
      </c>
      <c r="I3743" t="s">
        <v>31</v>
      </c>
      <c r="J3743" t="s">
        <v>32</v>
      </c>
      <c r="K3743" t="s">
        <v>33</v>
      </c>
      <c r="L3743" s="8">
        <v>5.8</v>
      </c>
      <c r="M3743" s="8">
        <v>2.7</v>
      </c>
      <c r="N3743">
        <v>37</v>
      </c>
      <c r="O3743" s="8">
        <v>214.6</v>
      </c>
      <c r="P3743" s="14">
        <v>3.56E-2</v>
      </c>
      <c r="Q3743" s="8">
        <v>7.64</v>
      </c>
      <c r="R3743" s="8">
        <v>206.96</v>
      </c>
      <c r="S3743" s="8">
        <v>99.9</v>
      </c>
      <c r="T3743" s="8">
        <v>107.06</v>
      </c>
      <c r="U3743">
        <v>0</v>
      </c>
      <c r="V3743" s="8">
        <v>0</v>
      </c>
      <c r="W3743" s="8">
        <v>0</v>
      </c>
      <c r="X3743" s="8">
        <v>107.06</v>
      </c>
    </row>
    <row r="3744" spans="1:24" x14ac:dyDescent="0.25">
      <c r="A3744" t="s">
        <v>4070</v>
      </c>
      <c r="B3744" s="1">
        <v>45646</v>
      </c>
      <c r="C3744" t="s">
        <v>758</v>
      </c>
      <c r="D3744" t="s">
        <v>759</v>
      </c>
      <c r="E3744" t="s">
        <v>27</v>
      </c>
      <c r="F3744" t="s">
        <v>37</v>
      </c>
      <c r="G3744" t="s">
        <v>38</v>
      </c>
      <c r="H3744" t="s">
        <v>39</v>
      </c>
      <c r="I3744" t="s">
        <v>47</v>
      </c>
      <c r="J3744" t="s">
        <v>48</v>
      </c>
      <c r="K3744" t="s">
        <v>49</v>
      </c>
      <c r="L3744" s="8">
        <v>5</v>
      </c>
      <c r="M3744" s="8">
        <v>3.2</v>
      </c>
      <c r="N3744">
        <v>34</v>
      </c>
      <c r="O3744" s="8">
        <v>170</v>
      </c>
      <c r="P3744" s="14">
        <v>4.0000000000000001E-3</v>
      </c>
      <c r="Q3744" s="8">
        <v>0.68</v>
      </c>
      <c r="R3744" s="8">
        <v>169.32</v>
      </c>
      <c r="S3744" s="8">
        <v>108.8</v>
      </c>
      <c r="T3744" s="8">
        <v>60.52</v>
      </c>
      <c r="U3744">
        <v>0</v>
      </c>
      <c r="V3744" s="8">
        <v>0</v>
      </c>
      <c r="W3744" s="8">
        <v>0</v>
      </c>
      <c r="X3744" s="8">
        <v>60.52</v>
      </c>
    </row>
    <row r="3745" spans="1:24" x14ac:dyDescent="0.25">
      <c r="A3745" t="s">
        <v>4071</v>
      </c>
      <c r="B3745" s="1">
        <v>45450</v>
      </c>
      <c r="C3745" t="s">
        <v>142</v>
      </c>
      <c r="D3745" t="s">
        <v>143</v>
      </c>
      <c r="E3745" t="s">
        <v>71</v>
      </c>
      <c r="F3745" t="s">
        <v>37</v>
      </c>
      <c r="G3745" t="s">
        <v>72</v>
      </c>
      <c r="H3745" t="s">
        <v>73</v>
      </c>
      <c r="I3745" t="s">
        <v>74</v>
      </c>
      <c r="J3745" t="s">
        <v>75</v>
      </c>
      <c r="K3745" t="s">
        <v>49</v>
      </c>
      <c r="L3745" s="8">
        <v>11</v>
      </c>
      <c r="M3745" s="8">
        <v>6.8</v>
      </c>
      <c r="N3745">
        <v>41</v>
      </c>
      <c r="O3745" s="8">
        <v>451</v>
      </c>
      <c r="P3745" s="14">
        <v>8.8000000000000005E-3</v>
      </c>
      <c r="Q3745" s="8">
        <v>3.97</v>
      </c>
      <c r="R3745" s="8">
        <v>447.03</v>
      </c>
      <c r="S3745" s="8">
        <v>278.8</v>
      </c>
      <c r="T3745" s="8">
        <v>168.23</v>
      </c>
      <c r="U3745">
        <v>0</v>
      </c>
      <c r="V3745" s="8">
        <v>0</v>
      </c>
      <c r="W3745" s="8">
        <v>0</v>
      </c>
      <c r="X3745" s="8">
        <v>168.23</v>
      </c>
    </row>
    <row r="3746" spans="1:24" x14ac:dyDescent="0.25">
      <c r="A3746" t="s">
        <v>4072</v>
      </c>
      <c r="B3746" s="1">
        <v>45574</v>
      </c>
      <c r="C3746" t="s">
        <v>229</v>
      </c>
      <c r="D3746" t="s">
        <v>230</v>
      </c>
      <c r="E3746" t="s">
        <v>27</v>
      </c>
      <c r="F3746" t="s">
        <v>54</v>
      </c>
      <c r="G3746" t="s">
        <v>29</v>
      </c>
      <c r="H3746" t="s">
        <v>30</v>
      </c>
      <c r="I3746" t="s">
        <v>122</v>
      </c>
      <c r="J3746" t="s">
        <v>123</v>
      </c>
      <c r="K3746" t="s">
        <v>59</v>
      </c>
      <c r="L3746" s="8">
        <v>5.5</v>
      </c>
      <c r="M3746" s="8">
        <v>3.8</v>
      </c>
      <c r="N3746">
        <v>40</v>
      </c>
      <c r="O3746" s="8">
        <v>220</v>
      </c>
      <c r="P3746" s="14">
        <v>3.8999999999999998E-3</v>
      </c>
      <c r="Q3746" s="8">
        <v>0.86</v>
      </c>
      <c r="R3746" s="8">
        <v>219.14</v>
      </c>
      <c r="S3746" s="8">
        <v>152</v>
      </c>
      <c r="T3746" s="8">
        <v>67.14</v>
      </c>
      <c r="U3746">
        <v>0</v>
      </c>
      <c r="V3746" s="8">
        <v>0</v>
      </c>
      <c r="W3746" s="8">
        <v>0</v>
      </c>
      <c r="X3746" s="8">
        <v>67.14</v>
      </c>
    </row>
    <row r="3747" spans="1:24" x14ac:dyDescent="0.25">
      <c r="A3747" t="s">
        <v>4073</v>
      </c>
      <c r="B3747" s="1">
        <v>45485</v>
      </c>
      <c r="C3747" t="s">
        <v>763</v>
      </c>
      <c r="D3747" t="s">
        <v>764</v>
      </c>
      <c r="E3747" t="s">
        <v>71</v>
      </c>
      <c r="F3747" t="s">
        <v>46</v>
      </c>
      <c r="G3747" t="s">
        <v>72</v>
      </c>
      <c r="H3747" t="s">
        <v>73</v>
      </c>
      <c r="I3747" t="s">
        <v>99</v>
      </c>
      <c r="J3747" t="s">
        <v>100</v>
      </c>
      <c r="K3747" t="s">
        <v>49</v>
      </c>
      <c r="L3747" s="8">
        <v>3.8</v>
      </c>
      <c r="M3747" s="8">
        <v>2.6</v>
      </c>
      <c r="N3747">
        <v>17</v>
      </c>
      <c r="O3747" s="8">
        <v>64.599999999999994</v>
      </c>
      <c r="P3747" s="14">
        <v>0.16880000000000001</v>
      </c>
      <c r="Q3747" s="8">
        <v>10.9</v>
      </c>
      <c r="R3747" s="8">
        <v>53.7</v>
      </c>
      <c r="S3747" s="8">
        <v>44.2</v>
      </c>
      <c r="T3747" s="8">
        <v>9.5</v>
      </c>
      <c r="U3747">
        <v>1</v>
      </c>
      <c r="V3747" s="8">
        <v>3.16</v>
      </c>
      <c r="W3747" s="8">
        <v>3.1</v>
      </c>
      <c r="X3747" s="8">
        <v>6.4</v>
      </c>
    </row>
    <row r="3748" spans="1:24" x14ac:dyDescent="0.25">
      <c r="A3748" t="s">
        <v>4074</v>
      </c>
      <c r="B3748" s="1">
        <v>46251</v>
      </c>
      <c r="C3748" t="s">
        <v>551</v>
      </c>
      <c r="D3748" t="s">
        <v>552</v>
      </c>
      <c r="E3748" t="s">
        <v>27</v>
      </c>
      <c r="F3748" t="s">
        <v>54</v>
      </c>
      <c r="G3748" t="s">
        <v>29</v>
      </c>
      <c r="H3748" t="s">
        <v>30</v>
      </c>
      <c r="I3748" t="s">
        <v>117</v>
      </c>
      <c r="J3748" t="s">
        <v>118</v>
      </c>
      <c r="K3748" t="s">
        <v>59</v>
      </c>
      <c r="L3748" s="8">
        <v>6</v>
      </c>
      <c r="M3748" s="8">
        <v>4.2</v>
      </c>
      <c r="N3748">
        <v>40</v>
      </c>
      <c r="O3748" s="8">
        <v>240</v>
      </c>
      <c r="P3748" s="14">
        <v>1.6500000000000001E-2</v>
      </c>
      <c r="Q3748" s="8">
        <v>3.96</v>
      </c>
      <c r="R3748" s="8">
        <v>236.04</v>
      </c>
      <c r="S3748" s="8">
        <v>168</v>
      </c>
      <c r="T3748" s="8">
        <v>68.040000000000006</v>
      </c>
      <c r="U3748">
        <v>4</v>
      </c>
      <c r="V3748" s="8">
        <v>23.6</v>
      </c>
      <c r="W3748" s="8">
        <v>18.8</v>
      </c>
      <c r="X3748" s="8">
        <v>49.24</v>
      </c>
    </row>
    <row r="3749" spans="1:24" x14ac:dyDescent="0.25">
      <c r="A3749" t="s">
        <v>4075</v>
      </c>
      <c r="B3749" s="1">
        <v>46188</v>
      </c>
      <c r="C3749" t="s">
        <v>133</v>
      </c>
      <c r="D3749" t="s">
        <v>134</v>
      </c>
      <c r="E3749" t="s">
        <v>27</v>
      </c>
      <c r="F3749" t="s">
        <v>54</v>
      </c>
      <c r="G3749" t="s">
        <v>38</v>
      </c>
      <c r="H3749" t="s">
        <v>39</v>
      </c>
      <c r="I3749" t="s">
        <v>122</v>
      </c>
      <c r="J3749" t="s">
        <v>123</v>
      </c>
      <c r="K3749" t="s">
        <v>59</v>
      </c>
      <c r="L3749" s="8">
        <v>5.5</v>
      </c>
      <c r="M3749" s="8">
        <v>3.8</v>
      </c>
      <c r="N3749">
        <v>95</v>
      </c>
      <c r="O3749" s="8">
        <v>522.5</v>
      </c>
      <c r="P3749" s="14">
        <v>2.4299999999999999E-2</v>
      </c>
      <c r="Q3749" s="8">
        <v>12.7</v>
      </c>
      <c r="R3749" s="8">
        <v>509.8</v>
      </c>
      <c r="S3749" s="8">
        <v>361</v>
      </c>
      <c r="T3749" s="8">
        <v>148.80000000000001</v>
      </c>
      <c r="U3749">
        <v>0</v>
      </c>
      <c r="V3749" s="8">
        <v>0</v>
      </c>
      <c r="W3749" s="8">
        <v>0</v>
      </c>
      <c r="X3749" s="8">
        <v>148.80000000000001</v>
      </c>
    </row>
    <row r="3750" spans="1:24" x14ac:dyDescent="0.25">
      <c r="A3750" t="s">
        <v>4076</v>
      </c>
      <c r="B3750" s="1">
        <v>46034</v>
      </c>
      <c r="C3750" t="s">
        <v>309</v>
      </c>
      <c r="D3750" t="s">
        <v>310</v>
      </c>
      <c r="E3750" t="s">
        <v>63</v>
      </c>
      <c r="F3750" t="s">
        <v>54</v>
      </c>
      <c r="G3750" t="s">
        <v>79</v>
      </c>
      <c r="H3750" t="s">
        <v>80</v>
      </c>
      <c r="I3750" t="s">
        <v>84</v>
      </c>
      <c r="J3750" t="s">
        <v>85</v>
      </c>
      <c r="K3750" t="s">
        <v>42</v>
      </c>
      <c r="L3750" s="8">
        <v>9.9</v>
      </c>
      <c r="M3750" s="8">
        <v>3.1</v>
      </c>
      <c r="N3750">
        <v>81</v>
      </c>
      <c r="O3750" s="8">
        <v>801.9</v>
      </c>
      <c r="P3750" s="14">
        <v>1.26E-2</v>
      </c>
      <c r="Q3750" s="8">
        <v>10.1</v>
      </c>
      <c r="R3750" s="8">
        <v>791.8</v>
      </c>
      <c r="S3750" s="8">
        <v>251.1</v>
      </c>
      <c r="T3750" s="8">
        <v>540.70000000000005</v>
      </c>
      <c r="U3750">
        <v>0</v>
      </c>
      <c r="V3750" s="8">
        <v>0</v>
      </c>
      <c r="W3750" s="8">
        <v>0</v>
      </c>
      <c r="X3750" s="8">
        <v>540.70000000000005</v>
      </c>
    </row>
    <row r="3751" spans="1:24" x14ac:dyDescent="0.25">
      <c r="A3751" t="s">
        <v>4077</v>
      </c>
      <c r="B3751" s="1">
        <v>46075</v>
      </c>
      <c r="C3751" t="s">
        <v>258</v>
      </c>
      <c r="D3751" t="s">
        <v>259</v>
      </c>
      <c r="E3751" t="s">
        <v>71</v>
      </c>
      <c r="F3751" t="s">
        <v>28</v>
      </c>
      <c r="G3751" t="s">
        <v>165</v>
      </c>
      <c r="H3751" t="s">
        <v>166</v>
      </c>
      <c r="I3751" t="s">
        <v>47</v>
      </c>
      <c r="J3751" t="s">
        <v>48</v>
      </c>
      <c r="K3751" t="s">
        <v>49</v>
      </c>
      <c r="L3751" s="8">
        <v>5</v>
      </c>
      <c r="M3751" s="8">
        <v>3.2</v>
      </c>
      <c r="N3751">
        <v>181</v>
      </c>
      <c r="O3751" s="8">
        <v>905</v>
      </c>
      <c r="P3751" s="14">
        <v>4.3700000000000003E-2</v>
      </c>
      <c r="Q3751" s="8">
        <v>39.549999999999997</v>
      </c>
      <c r="R3751" s="8">
        <v>865.45</v>
      </c>
      <c r="S3751" s="8">
        <v>579.20000000000005</v>
      </c>
      <c r="T3751" s="8">
        <v>286.25</v>
      </c>
      <c r="U3751">
        <v>0</v>
      </c>
      <c r="V3751" s="8">
        <v>0</v>
      </c>
      <c r="W3751" s="8">
        <v>0</v>
      </c>
      <c r="X3751" s="8">
        <v>286.25</v>
      </c>
    </row>
    <row r="3752" spans="1:24" x14ac:dyDescent="0.25">
      <c r="A3752" t="s">
        <v>4078</v>
      </c>
      <c r="B3752" s="1">
        <v>45407</v>
      </c>
      <c r="C3752" t="s">
        <v>247</v>
      </c>
      <c r="D3752" t="s">
        <v>248</v>
      </c>
      <c r="E3752" t="s">
        <v>53</v>
      </c>
      <c r="F3752" t="s">
        <v>46</v>
      </c>
      <c r="G3752" t="s">
        <v>55</v>
      </c>
      <c r="H3752" t="s">
        <v>56</v>
      </c>
      <c r="I3752" t="s">
        <v>66</v>
      </c>
      <c r="J3752" t="s">
        <v>67</v>
      </c>
      <c r="K3752" t="s">
        <v>33</v>
      </c>
      <c r="L3752" s="8">
        <v>4.5</v>
      </c>
      <c r="M3752" s="8">
        <v>2.1</v>
      </c>
      <c r="N3752">
        <v>8</v>
      </c>
      <c r="O3752" s="8">
        <v>36</v>
      </c>
      <c r="P3752" s="14">
        <v>0.1142</v>
      </c>
      <c r="Q3752" s="8">
        <v>4.1100000000000003</v>
      </c>
      <c r="R3752" s="8">
        <v>31.89</v>
      </c>
      <c r="S3752" s="8">
        <v>16.8</v>
      </c>
      <c r="T3752" s="8">
        <v>15.09</v>
      </c>
      <c r="U3752">
        <v>3</v>
      </c>
      <c r="V3752" s="8">
        <v>11.96</v>
      </c>
      <c r="W3752" s="8">
        <v>7.8</v>
      </c>
      <c r="X3752" s="8">
        <v>7.29</v>
      </c>
    </row>
    <row r="3753" spans="1:24" x14ac:dyDescent="0.25">
      <c r="A3753" t="s">
        <v>4079</v>
      </c>
      <c r="B3753" s="1">
        <v>45324</v>
      </c>
      <c r="C3753" t="s">
        <v>400</v>
      </c>
      <c r="D3753" t="s">
        <v>401</v>
      </c>
      <c r="E3753" t="s">
        <v>27</v>
      </c>
      <c r="F3753" t="s">
        <v>28</v>
      </c>
      <c r="G3753" t="s">
        <v>29</v>
      </c>
      <c r="H3753" t="s">
        <v>30</v>
      </c>
      <c r="I3753" t="s">
        <v>47</v>
      </c>
      <c r="J3753" t="s">
        <v>48</v>
      </c>
      <c r="K3753" t="s">
        <v>49</v>
      </c>
      <c r="L3753" s="8">
        <v>5</v>
      </c>
      <c r="M3753" s="8">
        <v>3.2</v>
      </c>
      <c r="N3753">
        <v>31</v>
      </c>
      <c r="O3753" s="8">
        <v>155</v>
      </c>
      <c r="P3753" s="14">
        <v>7.5300000000000006E-2</v>
      </c>
      <c r="Q3753" s="8">
        <v>11.67</v>
      </c>
      <c r="R3753" s="8">
        <v>143.33000000000001</v>
      </c>
      <c r="S3753" s="8">
        <v>99.2</v>
      </c>
      <c r="T3753" s="8">
        <v>44.13</v>
      </c>
      <c r="U3753">
        <v>0</v>
      </c>
      <c r="V3753" s="8">
        <v>0</v>
      </c>
      <c r="W3753" s="8">
        <v>0</v>
      </c>
      <c r="X3753" s="8">
        <v>44.13</v>
      </c>
    </row>
    <row r="3754" spans="1:24" x14ac:dyDescent="0.25">
      <c r="A3754" t="s">
        <v>4080</v>
      </c>
      <c r="B3754" s="1">
        <v>46120</v>
      </c>
      <c r="C3754" t="s">
        <v>272</v>
      </c>
      <c r="D3754" t="s">
        <v>273</v>
      </c>
      <c r="E3754" t="s">
        <v>27</v>
      </c>
      <c r="F3754" t="s">
        <v>54</v>
      </c>
      <c r="G3754" t="s">
        <v>29</v>
      </c>
      <c r="H3754" t="s">
        <v>30</v>
      </c>
      <c r="I3754" t="s">
        <v>156</v>
      </c>
      <c r="J3754" t="s">
        <v>157</v>
      </c>
      <c r="K3754" t="s">
        <v>42</v>
      </c>
      <c r="L3754" s="8">
        <v>6.2</v>
      </c>
      <c r="M3754" s="8">
        <v>1.9</v>
      </c>
      <c r="N3754">
        <v>43</v>
      </c>
      <c r="O3754" s="8">
        <v>266.60000000000002</v>
      </c>
      <c r="P3754" s="14">
        <v>3.49E-2</v>
      </c>
      <c r="Q3754" s="8">
        <v>9.3000000000000007</v>
      </c>
      <c r="R3754" s="8">
        <v>257.3</v>
      </c>
      <c r="S3754" s="8">
        <v>81.7</v>
      </c>
      <c r="T3754" s="8">
        <v>175.6</v>
      </c>
      <c r="U3754">
        <v>0</v>
      </c>
      <c r="V3754" s="8">
        <v>0</v>
      </c>
      <c r="W3754" s="8">
        <v>0</v>
      </c>
      <c r="X3754" s="8">
        <v>175.6</v>
      </c>
    </row>
    <row r="3755" spans="1:24" x14ac:dyDescent="0.25">
      <c r="A3755" t="s">
        <v>4081</v>
      </c>
      <c r="B3755" s="1">
        <v>45968</v>
      </c>
      <c r="C3755" t="s">
        <v>276</v>
      </c>
      <c r="D3755" t="s">
        <v>277</v>
      </c>
      <c r="E3755" t="s">
        <v>150</v>
      </c>
      <c r="F3755" t="s">
        <v>37</v>
      </c>
      <c r="G3755" t="s">
        <v>151</v>
      </c>
      <c r="H3755" t="s">
        <v>152</v>
      </c>
      <c r="I3755" t="s">
        <v>130</v>
      </c>
      <c r="J3755" t="s">
        <v>131</v>
      </c>
      <c r="K3755" t="s">
        <v>42</v>
      </c>
      <c r="L3755" s="8">
        <v>4.8</v>
      </c>
      <c r="M3755" s="8">
        <v>1.4</v>
      </c>
      <c r="N3755">
        <v>10</v>
      </c>
      <c r="O3755" s="8">
        <v>48</v>
      </c>
      <c r="P3755" s="14">
        <v>1.4800000000000001E-2</v>
      </c>
      <c r="Q3755" s="8">
        <v>0.71</v>
      </c>
      <c r="R3755" s="8">
        <v>47.29</v>
      </c>
      <c r="S3755" s="8">
        <v>14</v>
      </c>
      <c r="T3755" s="8">
        <v>33.29</v>
      </c>
      <c r="U3755">
        <v>0</v>
      </c>
      <c r="V3755" s="8">
        <v>0</v>
      </c>
      <c r="W3755" s="8">
        <v>0</v>
      </c>
      <c r="X3755" s="8">
        <v>33.29</v>
      </c>
    </row>
    <row r="3756" spans="1:24" x14ac:dyDescent="0.25">
      <c r="A3756" t="s">
        <v>4082</v>
      </c>
      <c r="B3756" s="1">
        <v>45721</v>
      </c>
      <c r="C3756" t="s">
        <v>678</v>
      </c>
      <c r="D3756" t="s">
        <v>679</v>
      </c>
      <c r="E3756" t="s">
        <v>63</v>
      </c>
      <c r="F3756" t="s">
        <v>89</v>
      </c>
      <c r="G3756" t="s">
        <v>79</v>
      </c>
      <c r="H3756" t="s">
        <v>80</v>
      </c>
      <c r="I3756" t="s">
        <v>185</v>
      </c>
      <c r="J3756" t="s">
        <v>186</v>
      </c>
      <c r="K3756" t="s">
        <v>59</v>
      </c>
      <c r="L3756" s="8">
        <v>4.9000000000000004</v>
      </c>
      <c r="M3756" s="8">
        <v>3.1</v>
      </c>
      <c r="N3756">
        <v>51</v>
      </c>
      <c r="O3756" s="8">
        <v>249.9</v>
      </c>
      <c r="P3756" s="14">
        <v>8.9399999999999993E-2</v>
      </c>
      <c r="Q3756" s="8">
        <v>22.34</v>
      </c>
      <c r="R3756" s="8">
        <v>227.56</v>
      </c>
      <c r="S3756" s="8">
        <v>158.1</v>
      </c>
      <c r="T3756" s="8">
        <v>69.459999999999994</v>
      </c>
      <c r="U3756">
        <v>0</v>
      </c>
      <c r="V3756" s="8">
        <v>0</v>
      </c>
      <c r="W3756" s="8">
        <v>0</v>
      </c>
      <c r="X3756" s="8">
        <v>69.459999999999994</v>
      </c>
    </row>
    <row r="3757" spans="1:24" x14ac:dyDescent="0.25">
      <c r="A3757" t="s">
        <v>4083</v>
      </c>
      <c r="B3757" s="1">
        <v>45921</v>
      </c>
      <c r="C3757" t="s">
        <v>420</v>
      </c>
      <c r="D3757" t="s">
        <v>421</v>
      </c>
      <c r="E3757" t="s">
        <v>150</v>
      </c>
      <c r="F3757" t="s">
        <v>89</v>
      </c>
      <c r="G3757" t="s">
        <v>151</v>
      </c>
      <c r="H3757" t="s">
        <v>152</v>
      </c>
      <c r="I3757" t="s">
        <v>66</v>
      </c>
      <c r="J3757" t="s">
        <v>67</v>
      </c>
      <c r="K3757" t="s">
        <v>33</v>
      </c>
      <c r="L3757" s="8">
        <v>4.5</v>
      </c>
      <c r="M3757" s="8">
        <v>2.1</v>
      </c>
      <c r="N3757">
        <v>57</v>
      </c>
      <c r="O3757" s="8">
        <v>256.5</v>
      </c>
      <c r="P3757" s="14">
        <v>0.13519999999999999</v>
      </c>
      <c r="Q3757" s="8">
        <v>34.68</v>
      </c>
      <c r="R3757" s="8">
        <v>221.82</v>
      </c>
      <c r="S3757" s="8">
        <v>119.7</v>
      </c>
      <c r="T3757" s="8">
        <v>102.12</v>
      </c>
      <c r="U3757">
        <v>0</v>
      </c>
      <c r="V3757" s="8">
        <v>0</v>
      </c>
      <c r="W3757" s="8">
        <v>0</v>
      </c>
      <c r="X3757" s="8">
        <v>102.12</v>
      </c>
    </row>
    <row r="3758" spans="1:24" x14ac:dyDescent="0.25">
      <c r="A3758" t="s">
        <v>4084</v>
      </c>
      <c r="B3758" s="1">
        <v>46076</v>
      </c>
      <c r="C3758" t="s">
        <v>174</v>
      </c>
      <c r="D3758" t="s">
        <v>175</v>
      </c>
      <c r="E3758" t="s">
        <v>150</v>
      </c>
      <c r="F3758" t="s">
        <v>54</v>
      </c>
      <c r="G3758" t="s">
        <v>151</v>
      </c>
      <c r="H3758" t="s">
        <v>152</v>
      </c>
      <c r="I3758" t="s">
        <v>127</v>
      </c>
      <c r="J3758" t="s">
        <v>128</v>
      </c>
      <c r="K3758" t="s">
        <v>33</v>
      </c>
      <c r="L3758" s="8">
        <v>7.2</v>
      </c>
      <c r="M3758" s="8">
        <v>3.6</v>
      </c>
      <c r="N3758">
        <v>64</v>
      </c>
      <c r="O3758" s="8">
        <v>460.8</v>
      </c>
      <c r="P3758" s="14">
        <v>1.2999999999999999E-3</v>
      </c>
      <c r="Q3758" s="8">
        <v>0.6</v>
      </c>
      <c r="R3758" s="8">
        <v>460.2</v>
      </c>
      <c r="S3758" s="8">
        <v>230.4</v>
      </c>
      <c r="T3758" s="8">
        <v>229.8</v>
      </c>
      <c r="U3758">
        <v>0</v>
      </c>
      <c r="V3758" s="8">
        <v>0</v>
      </c>
      <c r="W3758" s="8">
        <v>0</v>
      </c>
      <c r="X3758" s="8">
        <v>229.8</v>
      </c>
    </row>
    <row r="3759" spans="1:24" x14ac:dyDescent="0.25">
      <c r="A3759" t="s">
        <v>4085</v>
      </c>
      <c r="B3759" s="1">
        <v>46250</v>
      </c>
      <c r="C3759" t="s">
        <v>208</v>
      </c>
      <c r="D3759" t="s">
        <v>209</v>
      </c>
      <c r="E3759" t="s">
        <v>27</v>
      </c>
      <c r="F3759" t="s">
        <v>54</v>
      </c>
      <c r="G3759" t="s">
        <v>29</v>
      </c>
      <c r="H3759" t="s">
        <v>30</v>
      </c>
      <c r="I3759" t="s">
        <v>185</v>
      </c>
      <c r="J3759" t="s">
        <v>186</v>
      </c>
      <c r="K3759" t="s">
        <v>59</v>
      </c>
      <c r="L3759" s="8">
        <v>4.9000000000000004</v>
      </c>
      <c r="M3759" s="8">
        <v>3.1</v>
      </c>
      <c r="N3759">
        <v>221</v>
      </c>
      <c r="O3759" s="8">
        <v>1082.9000000000001</v>
      </c>
      <c r="P3759" s="14">
        <v>4.0000000000000001E-3</v>
      </c>
      <c r="Q3759" s="8">
        <v>4.33</v>
      </c>
      <c r="R3759" s="8">
        <v>1078.57</v>
      </c>
      <c r="S3759" s="8">
        <v>685.1</v>
      </c>
      <c r="T3759" s="8">
        <v>393.47</v>
      </c>
      <c r="U3759">
        <v>0</v>
      </c>
      <c r="V3759" s="8">
        <v>0</v>
      </c>
      <c r="W3759" s="8">
        <v>0</v>
      </c>
      <c r="X3759" s="8">
        <v>393.47</v>
      </c>
    </row>
    <row r="3760" spans="1:24" x14ac:dyDescent="0.25">
      <c r="A3760" t="s">
        <v>4086</v>
      </c>
      <c r="B3760" s="1">
        <v>46196</v>
      </c>
      <c r="C3760" t="s">
        <v>609</v>
      </c>
      <c r="D3760" t="s">
        <v>610</v>
      </c>
      <c r="E3760" t="s">
        <v>63</v>
      </c>
      <c r="F3760" t="s">
        <v>37</v>
      </c>
      <c r="G3760" t="s">
        <v>79</v>
      </c>
      <c r="H3760" t="s">
        <v>80</v>
      </c>
      <c r="I3760" t="s">
        <v>156</v>
      </c>
      <c r="J3760" t="s">
        <v>157</v>
      </c>
      <c r="K3760" t="s">
        <v>42</v>
      </c>
      <c r="L3760" s="8">
        <v>6.2</v>
      </c>
      <c r="M3760" s="8">
        <v>1.9</v>
      </c>
      <c r="N3760">
        <v>17</v>
      </c>
      <c r="O3760" s="8">
        <v>105.4</v>
      </c>
      <c r="P3760" s="14">
        <v>1.9E-2</v>
      </c>
      <c r="Q3760" s="8">
        <v>2</v>
      </c>
      <c r="R3760" s="8">
        <v>103.4</v>
      </c>
      <c r="S3760" s="8">
        <v>32.299999999999997</v>
      </c>
      <c r="T3760" s="8">
        <v>71.099999999999994</v>
      </c>
      <c r="U3760">
        <v>0</v>
      </c>
      <c r="V3760" s="8">
        <v>0</v>
      </c>
      <c r="W3760" s="8">
        <v>0</v>
      </c>
      <c r="X3760" s="8">
        <v>71.099999999999994</v>
      </c>
    </row>
    <row r="3761" spans="1:24" x14ac:dyDescent="0.25">
      <c r="A3761" t="s">
        <v>4087</v>
      </c>
      <c r="B3761" s="1">
        <v>46202</v>
      </c>
      <c r="C3761" t="s">
        <v>291</v>
      </c>
      <c r="D3761" t="s">
        <v>292</v>
      </c>
      <c r="E3761" t="s">
        <v>150</v>
      </c>
      <c r="F3761" t="s">
        <v>54</v>
      </c>
      <c r="G3761" t="s">
        <v>151</v>
      </c>
      <c r="H3761" t="s">
        <v>152</v>
      </c>
      <c r="I3761" t="s">
        <v>127</v>
      </c>
      <c r="J3761" t="s">
        <v>128</v>
      </c>
      <c r="K3761" t="s">
        <v>33</v>
      </c>
      <c r="L3761" s="8">
        <v>7.2</v>
      </c>
      <c r="M3761" s="8">
        <v>3.6</v>
      </c>
      <c r="N3761">
        <v>185</v>
      </c>
      <c r="O3761" s="8">
        <v>1332</v>
      </c>
      <c r="P3761" s="14">
        <v>2.5499999999999998E-2</v>
      </c>
      <c r="Q3761" s="8">
        <v>33.97</v>
      </c>
      <c r="R3761" s="8">
        <v>1298.03</v>
      </c>
      <c r="S3761" s="8">
        <v>666</v>
      </c>
      <c r="T3761" s="8">
        <v>632.03</v>
      </c>
      <c r="U3761">
        <v>0</v>
      </c>
      <c r="V3761" s="8">
        <v>0</v>
      </c>
      <c r="W3761" s="8">
        <v>0</v>
      </c>
      <c r="X3761" s="8">
        <v>632.03</v>
      </c>
    </row>
    <row r="3762" spans="1:24" x14ac:dyDescent="0.25">
      <c r="A3762" t="s">
        <v>4088</v>
      </c>
      <c r="B3762" s="1">
        <v>45308</v>
      </c>
      <c r="C3762" t="s">
        <v>758</v>
      </c>
      <c r="D3762" t="s">
        <v>759</v>
      </c>
      <c r="E3762" t="s">
        <v>27</v>
      </c>
      <c r="F3762" t="s">
        <v>37</v>
      </c>
      <c r="G3762" t="s">
        <v>38</v>
      </c>
      <c r="H3762" t="s">
        <v>39</v>
      </c>
      <c r="I3762" t="s">
        <v>74</v>
      </c>
      <c r="J3762" t="s">
        <v>75</v>
      </c>
      <c r="K3762" t="s">
        <v>49</v>
      </c>
      <c r="L3762" s="8">
        <v>11</v>
      </c>
      <c r="M3762" s="8">
        <v>6.8</v>
      </c>
      <c r="N3762">
        <v>34</v>
      </c>
      <c r="O3762" s="8">
        <v>374</v>
      </c>
      <c r="P3762" s="14">
        <v>1E-3</v>
      </c>
      <c r="Q3762" s="8">
        <v>0.37</v>
      </c>
      <c r="R3762" s="8">
        <v>373.63</v>
      </c>
      <c r="S3762" s="8">
        <v>231.2</v>
      </c>
      <c r="T3762" s="8">
        <v>142.43</v>
      </c>
      <c r="U3762">
        <v>0</v>
      </c>
      <c r="V3762" s="8">
        <v>0</v>
      </c>
      <c r="W3762" s="8">
        <v>0</v>
      </c>
      <c r="X3762" s="8">
        <v>142.43</v>
      </c>
    </row>
    <row r="3763" spans="1:24" x14ac:dyDescent="0.25">
      <c r="A3763" t="s">
        <v>4089</v>
      </c>
      <c r="B3763" s="1">
        <v>45538</v>
      </c>
      <c r="C3763" t="s">
        <v>77</v>
      </c>
      <c r="D3763" t="s">
        <v>78</v>
      </c>
      <c r="E3763" t="s">
        <v>63</v>
      </c>
      <c r="F3763" t="s">
        <v>37</v>
      </c>
      <c r="G3763" t="s">
        <v>64</v>
      </c>
      <c r="H3763" t="s">
        <v>65</v>
      </c>
      <c r="I3763" t="s">
        <v>47</v>
      </c>
      <c r="J3763" t="s">
        <v>48</v>
      </c>
      <c r="K3763" t="s">
        <v>49</v>
      </c>
      <c r="L3763" s="8">
        <v>5</v>
      </c>
      <c r="M3763" s="8">
        <v>3.2</v>
      </c>
      <c r="N3763">
        <v>2</v>
      </c>
      <c r="O3763" s="8">
        <v>10</v>
      </c>
      <c r="P3763" s="14">
        <v>8.3000000000000001E-3</v>
      </c>
      <c r="Q3763" s="8">
        <v>0.08</v>
      </c>
      <c r="R3763" s="8">
        <v>9.92</v>
      </c>
      <c r="S3763" s="8">
        <v>6.4</v>
      </c>
      <c r="T3763" s="8">
        <v>3.52</v>
      </c>
      <c r="U3763">
        <v>0</v>
      </c>
      <c r="V3763" s="8">
        <v>0</v>
      </c>
      <c r="W3763" s="8">
        <v>0</v>
      </c>
      <c r="X3763" s="8">
        <v>3.52</v>
      </c>
    </row>
    <row r="3764" spans="1:24" x14ac:dyDescent="0.25">
      <c r="A3764" t="s">
        <v>4090</v>
      </c>
      <c r="B3764" s="1">
        <v>45503</v>
      </c>
      <c r="C3764" t="s">
        <v>340</v>
      </c>
      <c r="D3764" t="s">
        <v>341</v>
      </c>
      <c r="E3764" t="s">
        <v>27</v>
      </c>
      <c r="F3764" t="s">
        <v>54</v>
      </c>
      <c r="G3764" t="s">
        <v>29</v>
      </c>
      <c r="H3764" t="s">
        <v>30</v>
      </c>
      <c r="I3764" t="s">
        <v>185</v>
      </c>
      <c r="J3764" t="s">
        <v>186</v>
      </c>
      <c r="K3764" t="s">
        <v>59</v>
      </c>
      <c r="L3764" s="8">
        <v>4.9000000000000004</v>
      </c>
      <c r="M3764" s="8">
        <v>3.1</v>
      </c>
      <c r="N3764">
        <v>88</v>
      </c>
      <c r="O3764" s="8">
        <v>431.2</v>
      </c>
      <c r="P3764" s="14">
        <v>5.0000000000000001E-3</v>
      </c>
      <c r="Q3764" s="8">
        <v>2.16</v>
      </c>
      <c r="R3764" s="8">
        <v>429.04</v>
      </c>
      <c r="S3764" s="8">
        <v>272.8</v>
      </c>
      <c r="T3764" s="8">
        <v>156.24</v>
      </c>
      <c r="U3764">
        <v>0</v>
      </c>
      <c r="V3764" s="8">
        <v>0</v>
      </c>
      <c r="W3764" s="8">
        <v>0</v>
      </c>
      <c r="X3764" s="8">
        <v>156.24</v>
      </c>
    </row>
    <row r="3765" spans="1:24" x14ac:dyDescent="0.25">
      <c r="A3765" t="s">
        <v>4091</v>
      </c>
      <c r="B3765" s="1">
        <v>45360</v>
      </c>
      <c r="C3765" t="s">
        <v>427</v>
      </c>
      <c r="D3765" t="s">
        <v>428</v>
      </c>
      <c r="E3765" t="s">
        <v>150</v>
      </c>
      <c r="F3765" t="s">
        <v>46</v>
      </c>
      <c r="G3765" t="s">
        <v>151</v>
      </c>
      <c r="H3765" t="s">
        <v>152</v>
      </c>
      <c r="I3765" t="s">
        <v>104</v>
      </c>
      <c r="J3765" t="s">
        <v>105</v>
      </c>
      <c r="K3765" t="s">
        <v>49</v>
      </c>
      <c r="L3765" s="8">
        <v>4.2</v>
      </c>
      <c r="M3765" s="8">
        <v>2.8</v>
      </c>
      <c r="N3765">
        <v>21</v>
      </c>
      <c r="O3765" s="8">
        <v>88.2</v>
      </c>
      <c r="P3765" s="14">
        <v>0.2465</v>
      </c>
      <c r="Q3765" s="8">
        <v>21.74</v>
      </c>
      <c r="R3765" s="8">
        <v>66.459999999999994</v>
      </c>
      <c r="S3765" s="8">
        <v>58.8</v>
      </c>
      <c r="T3765" s="8">
        <v>7.66</v>
      </c>
      <c r="U3765">
        <v>0</v>
      </c>
      <c r="V3765" s="8">
        <v>0</v>
      </c>
      <c r="W3765" s="8">
        <v>0</v>
      </c>
      <c r="X3765" s="8">
        <v>7.66</v>
      </c>
    </row>
    <row r="3766" spans="1:24" x14ac:dyDescent="0.25">
      <c r="A3766" t="s">
        <v>4092</v>
      </c>
      <c r="B3766" s="1">
        <v>45395</v>
      </c>
      <c r="C3766" t="s">
        <v>321</v>
      </c>
      <c r="D3766" t="s">
        <v>322</v>
      </c>
      <c r="E3766" t="s">
        <v>63</v>
      </c>
      <c r="F3766" t="s">
        <v>46</v>
      </c>
      <c r="G3766" t="s">
        <v>79</v>
      </c>
      <c r="H3766" t="s">
        <v>80</v>
      </c>
      <c r="I3766" t="s">
        <v>74</v>
      </c>
      <c r="J3766" t="s">
        <v>75</v>
      </c>
      <c r="K3766" t="s">
        <v>49</v>
      </c>
      <c r="L3766" s="8">
        <v>11</v>
      </c>
      <c r="M3766" s="8">
        <v>6.8</v>
      </c>
      <c r="N3766">
        <v>12</v>
      </c>
      <c r="O3766" s="8">
        <v>132</v>
      </c>
      <c r="P3766" s="14">
        <v>0.25769999999999998</v>
      </c>
      <c r="Q3766" s="8">
        <v>34.020000000000003</v>
      </c>
      <c r="R3766" s="8">
        <v>97.98</v>
      </c>
      <c r="S3766" s="8">
        <v>81.599999999999994</v>
      </c>
      <c r="T3766" s="8">
        <v>16.38</v>
      </c>
      <c r="U3766">
        <v>6</v>
      </c>
      <c r="V3766" s="8">
        <v>48.99</v>
      </c>
      <c r="W3766" s="8">
        <v>43.8</v>
      </c>
      <c r="X3766" s="8">
        <v>-27.42</v>
      </c>
    </row>
    <row r="3767" spans="1:24" x14ac:dyDescent="0.25">
      <c r="A3767" t="s">
        <v>4093</v>
      </c>
      <c r="B3767" s="1">
        <v>45900</v>
      </c>
      <c r="C3767" t="s">
        <v>208</v>
      </c>
      <c r="D3767" t="s">
        <v>209</v>
      </c>
      <c r="E3767" t="s">
        <v>27</v>
      </c>
      <c r="F3767" t="s">
        <v>54</v>
      </c>
      <c r="G3767" t="s">
        <v>38</v>
      </c>
      <c r="H3767" t="s">
        <v>39</v>
      </c>
      <c r="I3767" t="s">
        <v>112</v>
      </c>
      <c r="J3767" t="s">
        <v>113</v>
      </c>
      <c r="K3767" t="s">
        <v>42</v>
      </c>
      <c r="L3767" s="8">
        <v>8.5</v>
      </c>
      <c r="M3767" s="8">
        <v>2.8</v>
      </c>
      <c r="N3767">
        <v>20</v>
      </c>
      <c r="O3767" s="8">
        <v>170</v>
      </c>
      <c r="P3767" s="14">
        <v>5.4000000000000003E-3</v>
      </c>
      <c r="Q3767" s="8">
        <v>0.92</v>
      </c>
      <c r="R3767" s="8">
        <v>169.08</v>
      </c>
      <c r="S3767" s="8">
        <v>56</v>
      </c>
      <c r="T3767" s="8">
        <v>113.08</v>
      </c>
      <c r="U3767">
        <v>0</v>
      </c>
      <c r="V3767" s="8">
        <v>0</v>
      </c>
      <c r="W3767" s="8">
        <v>0</v>
      </c>
      <c r="X3767" s="8">
        <v>113.08</v>
      </c>
    </row>
    <row r="3768" spans="1:24" x14ac:dyDescent="0.25">
      <c r="A3768" t="s">
        <v>4094</v>
      </c>
      <c r="B3768" s="1">
        <v>45326</v>
      </c>
      <c r="C3768" t="s">
        <v>211</v>
      </c>
      <c r="D3768" t="s">
        <v>212</v>
      </c>
      <c r="E3768" t="s">
        <v>27</v>
      </c>
      <c r="F3768" t="s">
        <v>37</v>
      </c>
      <c r="G3768" t="s">
        <v>29</v>
      </c>
      <c r="H3768" t="s">
        <v>30</v>
      </c>
      <c r="I3768" t="s">
        <v>74</v>
      </c>
      <c r="J3768" t="s">
        <v>75</v>
      </c>
      <c r="K3768" t="s">
        <v>49</v>
      </c>
      <c r="L3768" s="8">
        <v>11</v>
      </c>
      <c r="M3768" s="8">
        <v>6.8</v>
      </c>
      <c r="N3768">
        <v>60</v>
      </c>
      <c r="O3768" s="8">
        <v>660</v>
      </c>
      <c r="P3768" s="14">
        <v>1.52E-2</v>
      </c>
      <c r="Q3768" s="8">
        <v>10.029999999999999</v>
      </c>
      <c r="R3768" s="8">
        <v>649.97</v>
      </c>
      <c r="S3768" s="8">
        <v>408</v>
      </c>
      <c r="T3768" s="8">
        <v>241.97</v>
      </c>
      <c r="U3768">
        <v>0</v>
      </c>
      <c r="V3768" s="8">
        <v>0</v>
      </c>
      <c r="W3768" s="8">
        <v>0</v>
      </c>
      <c r="X3768" s="8">
        <v>241.97</v>
      </c>
    </row>
    <row r="3769" spans="1:24" x14ac:dyDescent="0.25">
      <c r="A3769" t="s">
        <v>4095</v>
      </c>
      <c r="B3769" s="1">
        <v>45749</v>
      </c>
      <c r="C3769" t="s">
        <v>671</v>
      </c>
      <c r="D3769" t="s">
        <v>672</v>
      </c>
      <c r="E3769" t="s">
        <v>27</v>
      </c>
      <c r="F3769" t="s">
        <v>89</v>
      </c>
      <c r="G3769" t="s">
        <v>29</v>
      </c>
      <c r="H3769" t="s">
        <v>30</v>
      </c>
      <c r="I3769" t="s">
        <v>57</v>
      </c>
      <c r="J3769" t="s">
        <v>58</v>
      </c>
      <c r="K3769" t="s">
        <v>59</v>
      </c>
      <c r="L3769" s="8">
        <v>10.5</v>
      </c>
      <c r="M3769" s="8">
        <v>7.5</v>
      </c>
      <c r="N3769">
        <v>75</v>
      </c>
      <c r="O3769" s="8">
        <v>787.5</v>
      </c>
      <c r="P3769" s="14">
        <v>0.22700000000000001</v>
      </c>
      <c r="Q3769" s="8">
        <v>178.76</v>
      </c>
      <c r="R3769" s="8">
        <v>608.74</v>
      </c>
      <c r="S3769" s="8">
        <v>562.5</v>
      </c>
      <c r="T3769" s="8">
        <v>46.24</v>
      </c>
      <c r="U3769">
        <v>0</v>
      </c>
      <c r="V3769" s="8">
        <v>0</v>
      </c>
      <c r="W3769" s="8">
        <v>0</v>
      </c>
      <c r="X3769" s="8">
        <v>46.24</v>
      </c>
    </row>
    <row r="3770" spans="1:24" x14ac:dyDescent="0.25">
      <c r="A3770" t="s">
        <v>4096</v>
      </c>
      <c r="B3770" s="1">
        <v>45904</v>
      </c>
      <c r="C3770" t="s">
        <v>678</v>
      </c>
      <c r="D3770" t="s">
        <v>679</v>
      </c>
      <c r="E3770" t="s">
        <v>63</v>
      </c>
      <c r="F3770" t="s">
        <v>89</v>
      </c>
      <c r="G3770" t="s">
        <v>79</v>
      </c>
      <c r="H3770" t="s">
        <v>80</v>
      </c>
      <c r="I3770" t="s">
        <v>99</v>
      </c>
      <c r="J3770" t="s">
        <v>100</v>
      </c>
      <c r="K3770" t="s">
        <v>49</v>
      </c>
      <c r="L3770" s="8">
        <v>3.8</v>
      </c>
      <c r="M3770" s="8">
        <v>2.6</v>
      </c>
      <c r="N3770">
        <v>469</v>
      </c>
      <c r="O3770" s="8">
        <v>1782.2</v>
      </c>
      <c r="P3770" s="14">
        <v>0.18190000000000001</v>
      </c>
      <c r="Q3770" s="8">
        <v>324.18</v>
      </c>
      <c r="R3770" s="8">
        <v>1458.02</v>
      </c>
      <c r="S3770" s="8">
        <v>1219.4000000000001</v>
      </c>
      <c r="T3770" s="8">
        <v>238.62</v>
      </c>
      <c r="U3770">
        <v>0</v>
      </c>
      <c r="V3770" s="8">
        <v>0</v>
      </c>
      <c r="W3770" s="8">
        <v>0</v>
      </c>
      <c r="X3770" s="8">
        <v>238.62</v>
      </c>
    </row>
    <row r="3771" spans="1:24" x14ac:dyDescent="0.25">
      <c r="A3771" t="s">
        <v>4097</v>
      </c>
      <c r="B3771" s="1">
        <v>45980</v>
      </c>
      <c r="C3771" t="s">
        <v>288</v>
      </c>
      <c r="D3771" t="s">
        <v>289</v>
      </c>
      <c r="E3771" t="s">
        <v>27</v>
      </c>
      <c r="F3771" t="s">
        <v>46</v>
      </c>
      <c r="G3771" t="s">
        <v>38</v>
      </c>
      <c r="H3771" t="s">
        <v>39</v>
      </c>
      <c r="I3771" t="s">
        <v>122</v>
      </c>
      <c r="J3771" t="s">
        <v>123</v>
      </c>
      <c r="K3771" t="s">
        <v>59</v>
      </c>
      <c r="L3771" s="8">
        <v>5.5</v>
      </c>
      <c r="M3771" s="8">
        <v>3.8</v>
      </c>
      <c r="N3771">
        <v>21</v>
      </c>
      <c r="O3771" s="8">
        <v>115.5</v>
      </c>
      <c r="P3771" s="14">
        <v>0.2828</v>
      </c>
      <c r="Q3771" s="8">
        <v>32.659999999999997</v>
      </c>
      <c r="R3771" s="8">
        <v>82.84</v>
      </c>
      <c r="S3771" s="8">
        <v>79.8</v>
      </c>
      <c r="T3771" s="8">
        <v>3.04</v>
      </c>
      <c r="U3771">
        <v>0</v>
      </c>
      <c r="V3771" s="8">
        <v>0</v>
      </c>
      <c r="W3771" s="8">
        <v>0</v>
      </c>
      <c r="X3771" s="8">
        <v>3.04</v>
      </c>
    </row>
    <row r="3772" spans="1:24" x14ac:dyDescent="0.25">
      <c r="A3772" t="s">
        <v>4098</v>
      </c>
      <c r="B3772" s="1">
        <v>46012</v>
      </c>
      <c r="C3772" t="s">
        <v>35</v>
      </c>
      <c r="D3772" t="s">
        <v>36</v>
      </c>
      <c r="E3772" t="s">
        <v>27</v>
      </c>
      <c r="F3772" t="s">
        <v>37</v>
      </c>
      <c r="G3772" t="s">
        <v>38</v>
      </c>
      <c r="H3772" t="s">
        <v>39</v>
      </c>
      <c r="I3772" t="s">
        <v>31</v>
      </c>
      <c r="J3772" t="s">
        <v>32</v>
      </c>
      <c r="K3772" t="s">
        <v>33</v>
      </c>
      <c r="L3772" s="8">
        <v>5.8</v>
      </c>
      <c r="M3772" s="8">
        <v>2.7</v>
      </c>
      <c r="N3772">
        <v>18</v>
      </c>
      <c r="O3772" s="8">
        <v>104.4</v>
      </c>
      <c r="P3772" s="14">
        <v>1.9800000000000002E-2</v>
      </c>
      <c r="Q3772" s="8">
        <v>2.0699999999999998</v>
      </c>
      <c r="R3772" s="8">
        <v>102.33</v>
      </c>
      <c r="S3772" s="8">
        <v>48.6</v>
      </c>
      <c r="T3772" s="8">
        <v>53.73</v>
      </c>
      <c r="U3772">
        <v>0</v>
      </c>
      <c r="V3772" s="8">
        <v>0</v>
      </c>
      <c r="W3772" s="8">
        <v>0</v>
      </c>
      <c r="X3772" s="8">
        <v>53.73</v>
      </c>
    </row>
    <row r="3773" spans="1:24" x14ac:dyDescent="0.25">
      <c r="A3773" t="s">
        <v>4099</v>
      </c>
      <c r="B3773" s="1">
        <v>46185</v>
      </c>
      <c r="C3773" t="s">
        <v>615</v>
      </c>
      <c r="D3773" t="s">
        <v>616</v>
      </c>
      <c r="E3773" t="s">
        <v>150</v>
      </c>
      <c r="F3773" t="s">
        <v>89</v>
      </c>
      <c r="G3773" t="s">
        <v>151</v>
      </c>
      <c r="H3773" t="s">
        <v>152</v>
      </c>
      <c r="I3773" t="s">
        <v>122</v>
      </c>
      <c r="J3773" t="s">
        <v>123</v>
      </c>
      <c r="K3773" t="s">
        <v>59</v>
      </c>
      <c r="L3773" s="8">
        <v>5.5</v>
      </c>
      <c r="M3773" s="8">
        <v>3.8</v>
      </c>
      <c r="N3773">
        <v>95</v>
      </c>
      <c r="O3773" s="8">
        <v>522.5</v>
      </c>
      <c r="P3773" s="14">
        <v>8.2000000000000003E-2</v>
      </c>
      <c r="Q3773" s="8">
        <v>42.84</v>
      </c>
      <c r="R3773" s="8">
        <v>479.66</v>
      </c>
      <c r="S3773" s="8">
        <v>361</v>
      </c>
      <c r="T3773" s="8">
        <v>118.66</v>
      </c>
      <c r="U3773">
        <v>0</v>
      </c>
      <c r="V3773" s="8">
        <v>0</v>
      </c>
      <c r="W3773" s="8">
        <v>0</v>
      </c>
      <c r="X3773" s="8">
        <v>118.66</v>
      </c>
    </row>
    <row r="3774" spans="1:24" x14ac:dyDescent="0.25">
      <c r="A3774" t="s">
        <v>4100</v>
      </c>
      <c r="B3774" s="1">
        <v>45341</v>
      </c>
      <c r="C3774" t="s">
        <v>321</v>
      </c>
      <c r="D3774" t="s">
        <v>322</v>
      </c>
      <c r="E3774" t="s">
        <v>63</v>
      </c>
      <c r="F3774" t="s">
        <v>46</v>
      </c>
      <c r="G3774" t="s">
        <v>64</v>
      </c>
      <c r="H3774" t="s">
        <v>65</v>
      </c>
      <c r="I3774" t="s">
        <v>156</v>
      </c>
      <c r="J3774" t="s">
        <v>157</v>
      </c>
      <c r="K3774" t="s">
        <v>42</v>
      </c>
      <c r="L3774" s="8">
        <v>6.2</v>
      </c>
      <c r="M3774" s="8">
        <v>1.9</v>
      </c>
      <c r="N3774">
        <v>16</v>
      </c>
      <c r="O3774" s="8">
        <v>99.2</v>
      </c>
      <c r="P3774" s="14">
        <v>0.12039999999999999</v>
      </c>
      <c r="Q3774" s="8">
        <v>11.94</v>
      </c>
      <c r="R3774" s="8">
        <v>87.26</v>
      </c>
      <c r="S3774" s="8">
        <v>30.4</v>
      </c>
      <c r="T3774" s="8">
        <v>56.86</v>
      </c>
      <c r="U3774">
        <v>0</v>
      </c>
      <c r="V3774" s="8">
        <v>0</v>
      </c>
      <c r="W3774" s="8">
        <v>0</v>
      </c>
      <c r="X3774" s="8">
        <v>56.86</v>
      </c>
    </row>
    <row r="3775" spans="1:24" x14ac:dyDescent="0.25">
      <c r="A3775" t="s">
        <v>4101</v>
      </c>
      <c r="B3775" s="1">
        <v>45542</v>
      </c>
      <c r="C3775" t="s">
        <v>406</v>
      </c>
      <c r="D3775" t="s">
        <v>407</v>
      </c>
      <c r="E3775" t="s">
        <v>63</v>
      </c>
      <c r="F3775" t="s">
        <v>37</v>
      </c>
      <c r="G3775" t="s">
        <v>79</v>
      </c>
      <c r="H3775" t="s">
        <v>80</v>
      </c>
      <c r="I3775" t="s">
        <v>104</v>
      </c>
      <c r="J3775" t="s">
        <v>105</v>
      </c>
      <c r="K3775" t="s">
        <v>49</v>
      </c>
      <c r="L3775" s="8">
        <v>4.2</v>
      </c>
      <c r="M3775" s="8">
        <v>2.8</v>
      </c>
      <c r="N3775">
        <v>22</v>
      </c>
      <c r="O3775" s="8">
        <v>92.4</v>
      </c>
      <c r="P3775" s="14">
        <v>1.5900000000000001E-2</v>
      </c>
      <c r="Q3775" s="8">
        <v>1.47</v>
      </c>
      <c r="R3775" s="8">
        <v>90.93</v>
      </c>
      <c r="S3775" s="8">
        <v>61.6</v>
      </c>
      <c r="T3775" s="8">
        <v>29.33</v>
      </c>
      <c r="U3775">
        <v>0</v>
      </c>
      <c r="V3775" s="8">
        <v>0</v>
      </c>
      <c r="W3775" s="8">
        <v>0</v>
      </c>
      <c r="X3775" s="8">
        <v>29.33</v>
      </c>
    </row>
    <row r="3776" spans="1:24" x14ac:dyDescent="0.25">
      <c r="A3776" t="s">
        <v>4102</v>
      </c>
      <c r="B3776" s="1">
        <v>46050</v>
      </c>
      <c r="C3776" t="s">
        <v>455</v>
      </c>
      <c r="D3776" t="s">
        <v>456</v>
      </c>
      <c r="E3776" t="s">
        <v>71</v>
      </c>
      <c r="F3776" t="s">
        <v>89</v>
      </c>
      <c r="G3776" t="s">
        <v>72</v>
      </c>
      <c r="H3776" t="s">
        <v>73</v>
      </c>
      <c r="I3776" t="s">
        <v>156</v>
      </c>
      <c r="J3776" t="s">
        <v>157</v>
      </c>
      <c r="K3776" t="s">
        <v>42</v>
      </c>
      <c r="L3776" s="8">
        <v>6.2</v>
      </c>
      <c r="M3776" s="8">
        <v>1.9</v>
      </c>
      <c r="N3776">
        <v>48</v>
      </c>
      <c r="O3776" s="8">
        <v>297.60000000000002</v>
      </c>
      <c r="P3776" s="14">
        <v>0.22989999999999999</v>
      </c>
      <c r="Q3776" s="8">
        <v>68.42</v>
      </c>
      <c r="R3776" s="8">
        <v>229.18</v>
      </c>
      <c r="S3776" s="8">
        <v>91.2</v>
      </c>
      <c r="T3776" s="8">
        <v>137.97999999999999</v>
      </c>
      <c r="U3776">
        <v>0</v>
      </c>
      <c r="V3776" s="8">
        <v>0</v>
      </c>
      <c r="W3776" s="8">
        <v>0</v>
      </c>
      <c r="X3776" s="8">
        <v>137.97999999999999</v>
      </c>
    </row>
    <row r="3777" spans="1:24" x14ac:dyDescent="0.25">
      <c r="A3777" t="s">
        <v>4103</v>
      </c>
      <c r="B3777" s="1">
        <v>45337</v>
      </c>
      <c r="C3777" t="s">
        <v>361</v>
      </c>
      <c r="D3777" t="s">
        <v>362</v>
      </c>
      <c r="E3777" t="s">
        <v>27</v>
      </c>
      <c r="F3777" t="s">
        <v>28</v>
      </c>
      <c r="G3777" t="s">
        <v>38</v>
      </c>
      <c r="H3777" t="s">
        <v>39</v>
      </c>
      <c r="I3777" t="s">
        <v>104</v>
      </c>
      <c r="J3777" t="s">
        <v>105</v>
      </c>
      <c r="K3777" t="s">
        <v>49</v>
      </c>
      <c r="L3777" s="8">
        <v>4.2</v>
      </c>
      <c r="M3777" s="8">
        <v>2.8</v>
      </c>
      <c r="N3777">
        <v>54</v>
      </c>
      <c r="O3777" s="8">
        <v>226.8</v>
      </c>
      <c r="P3777" s="14">
        <v>9.1800000000000007E-2</v>
      </c>
      <c r="Q3777" s="8">
        <v>20.82</v>
      </c>
      <c r="R3777" s="8">
        <v>205.98</v>
      </c>
      <c r="S3777" s="8">
        <v>151.19999999999999</v>
      </c>
      <c r="T3777" s="8">
        <v>54.78</v>
      </c>
      <c r="U3777">
        <v>0</v>
      </c>
      <c r="V3777" s="8">
        <v>0</v>
      </c>
      <c r="W3777" s="8">
        <v>0</v>
      </c>
      <c r="X3777" s="8">
        <v>54.78</v>
      </c>
    </row>
    <row r="3778" spans="1:24" x14ac:dyDescent="0.25">
      <c r="A3778" t="s">
        <v>4104</v>
      </c>
      <c r="B3778" s="1">
        <v>45703</v>
      </c>
      <c r="C3778" t="s">
        <v>480</v>
      </c>
      <c r="D3778" t="s">
        <v>481</v>
      </c>
      <c r="E3778" t="s">
        <v>63</v>
      </c>
      <c r="F3778" t="s">
        <v>54</v>
      </c>
      <c r="G3778" t="s">
        <v>79</v>
      </c>
      <c r="H3778" t="s">
        <v>80</v>
      </c>
      <c r="I3778" t="s">
        <v>84</v>
      </c>
      <c r="J3778" t="s">
        <v>85</v>
      </c>
      <c r="K3778" t="s">
        <v>42</v>
      </c>
      <c r="L3778" s="8">
        <v>9.9</v>
      </c>
      <c r="M3778" s="8">
        <v>3.1</v>
      </c>
      <c r="N3778">
        <v>148</v>
      </c>
      <c r="O3778" s="8">
        <v>1465.2</v>
      </c>
      <c r="P3778" s="14">
        <v>2.3599999999999999E-2</v>
      </c>
      <c r="Q3778" s="8">
        <v>34.58</v>
      </c>
      <c r="R3778" s="8">
        <v>1430.62</v>
      </c>
      <c r="S3778" s="8">
        <v>458.8</v>
      </c>
      <c r="T3778" s="8">
        <v>971.82</v>
      </c>
      <c r="U3778">
        <v>0</v>
      </c>
      <c r="V3778" s="8">
        <v>0</v>
      </c>
      <c r="W3778" s="8">
        <v>0</v>
      </c>
      <c r="X3778" s="8">
        <v>971.82</v>
      </c>
    </row>
    <row r="3779" spans="1:24" x14ac:dyDescent="0.25">
      <c r="A3779" t="s">
        <v>4105</v>
      </c>
      <c r="B3779" s="1">
        <v>45741</v>
      </c>
      <c r="C3779" t="s">
        <v>394</v>
      </c>
      <c r="D3779" t="s">
        <v>395</v>
      </c>
      <c r="E3779" t="s">
        <v>71</v>
      </c>
      <c r="F3779" t="s">
        <v>37</v>
      </c>
      <c r="G3779" t="s">
        <v>72</v>
      </c>
      <c r="H3779" t="s">
        <v>73</v>
      </c>
      <c r="I3779" t="s">
        <v>104</v>
      </c>
      <c r="J3779" t="s">
        <v>105</v>
      </c>
      <c r="K3779" t="s">
        <v>49</v>
      </c>
      <c r="L3779" s="8">
        <v>4.2</v>
      </c>
      <c r="M3779" s="8">
        <v>2.8</v>
      </c>
      <c r="N3779">
        <v>30</v>
      </c>
      <c r="O3779" s="8">
        <v>126</v>
      </c>
      <c r="P3779" s="14">
        <v>8.3999999999999995E-3</v>
      </c>
      <c r="Q3779" s="8">
        <v>1.06</v>
      </c>
      <c r="R3779" s="8">
        <v>124.94</v>
      </c>
      <c r="S3779" s="8">
        <v>84</v>
      </c>
      <c r="T3779" s="8">
        <v>40.94</v>
      </c>
      <c r="U3779">
        <v>14</v>
      </c>
      <c r="V3779" s="8">
        <v>58.31</v>
      </c>
      <c r="W3779" s="8">
        <v>46.2</v>
      </c>
      <c r="X3779" s="8">
        <v>-5.26</v>
      </c>
    </row>
    <row r="3780" spans="1:24" x14ac:dyDescent="0.25">
      <c r="A3780" t="s">
        <v>4106</v>
      </c>
      <c r="B3780" s="1">
        <v>45531</v>
      </c>
      <c r="C3780" t="s">
        <v>171</v>
      </c>
      <c r="D3780" t="s">
        <v>172</v>
      </c>
      <c r="E3780" t="s">
        <v>27</v>
      </c>
      <c r="F3780" t="s">
        <v>46</v>
      </c>
      <c r="G3780" t="s">
        <v>29</v>
      </c>
      <c r="H3780" t="s">
        <v>30</v>
      </c>
      <c r="I3780" t="s">
        <v>127</v>
      </c>
      <c r="J3780" t="s">
        <v>128</v>
      </c>
      <c r="K3780" t="s">
        <v>33</v>
      </c>
      <c r="L3780" s="8">
        <v>7.2</v>
      </c>
      <c r="M3780" s="8">
        <v>3.6</v>
      </c>
      <c r="N3780">
        <v>14</v>
      </c>
      <c r="O3780" s="8">
        <v>100.8</v>
      </c>
      <c r="P3780" s="14">
        <v>9.4299999999999995E-2</v>
      </c>
      <c r="Q3780" s="8">
        <v>9.51</v>
      </c>
      <c r="R3780" s="8">
        <v>91.29</v>
      </c>
      <c r="S3780" s="8">
        <v>50.4</v>
      </c>
      <c r="T3780" s="8">
        <v>40.89</v>
      </c>
      <c r="U3780">
        <v>0</v>
      </c>
      <c r="V3780" s="8">
        <v>0</v>
      </c>
      <c r="W3780" s="8">
        <v>0</v>
      </c>
      <c r="X3780" s="8">
        <v>40.89</v>
      </c>
    </row>
    <row r="3781" spans="1:24" x14ac:dyDescent="0.25">
      <c r="A3781" t="s">
        <v>4107</v>
      </c>
      <c r="B3781" s="1">
        <v>45844</v>
      </c>
      <c r="C3781" t="s">
        <v>440</v>
      </c>
      <c r="D3781" t="s">
        <v>441</v>
      </c>
      <c r="E3781" t="s">
        <v>71</v>
      </c>
      <c r="F3781" t="s">
        <v>54</v>
      </c>
      <c r="G3781" t="s">
        <v>72</v>
      </c>
      <c r="H3781" t="s">
        <v>73</v>
      </c>
      <c r="I3781" t="s">
        <v>185</v>
      </c>
      <c r="J3781" t="s">
        <v>186</v>
      </c>
      <c r="K3781" t="s">
        <v>59</v>
      </c>
      <c r="L3781" s="8">
        <v>4.9000000000000004</v>
      </c>
      <c r="M3781" s="8">
        <v>3.1</v>
      </c>
      <c r="N3781">
        <v>94</v>
      </c>
      <c r="O3781" s="8">
        <v>460.6</v>
      </c>
      <c r="P3781" s="14">
        <v>5.4999999999999997E-3</v>
      </c>
      <c r="Q3781" s="8">
        <v>2.5299999999999998</v>
      </c>
      <c r="R3781" s="8">
        <v>458.07</v>
      </c>
      <c r="S3781" s="8">
        <v>291.39999999999998</v>
      </c>
      <c r="T3781" s="8">
        <v>166.67</v>
      </c>
      <c r="U3781">
        <v>0</v>
      </c>
      <c r="V3781" s="8">
        <v>0</v>
      </c>
      <c r="W3781" s="8">
        <v>0</v>
      </c>
      <c r="X3781" s="8">
        <v>166.67</v>
      </c>
    </row>
    <row r="3782" spans="1:24" x14ac:dyDescent="0.25">
      <c r="A3782" t="s">
        <v>4108</v>
      </c>
      <c r="B3782" s="1">
        <v>45514</v>
      </c>
      <c r="C3782" t="s">
        <v>667</v>
      </c>
      <c r="D3782" t="s">
        <v>668</v>
      </c>
      <c r="E3782" t="s">
        <v>63</v>
      </c>
      <c r="F3782" t="s">
        <v>54</v>
      </c>
      <c r="G3782" t="s">
        <v>79</v>
      </c>
      <c r="H3782" t="s">
        <v>80</v>
      </c>
      <c r="I3782" t="s">
        <v>156</v>
      </c>
      <c r="J3782" t="s">
        <v>157</v>
      </c>
      <c r="K3782" t="s">
        <v>42</v>
      </c>
      <c r="L3782" s="8">
        <v>6.2</v>
      </c>
      <c r="M3782" s="8">
        <v>1.9</v>
      </c>
      <c r="N3782">
        <v>226</v>
      </c>
      <c r="O3782" s="8">
        <v>1401.2</v>
      </c>
      <c r="P3782" s="14">
        <v>4.0000000000000002E-4</v>
      </c>
      <c r="Q3782" s="8">
        <v>0.56000000000000005</v>
      </c>
      <c r="R3782" s="8">
        <v>1400.64</v>
      </c>
      <c r="S3782" s="8">
        <v>429.4</v>
      </c>
      <c r="T3782" s="8">
        <v>971.24</v>
      </c>
      <c r="U3782">
        <v>0</v>
      </c>
      <c r="V3782" s="8">
        <v>0</v>
      </c>
      <c r="W3782" s="8">
        <v>0</v>
      </c>
      <c r="X3782" s="8">
        <v>971.24</v>
      </c>
    </row>
    <row r="3783" spans="1:24" x14ac:dyDescent="0.25">
      <c r="A3783" t="s">
        <v>4109</v>
      </c>
      <c r="B3783" s="1">
        <v>46064</v>
      </c>
      <c r="C3783" t="s">
        <v>252</v>
      </c>
      <c r="D3783" t="s">
        <v>253</v>
      </c>
      <c r="E3783" t="s">
        <v>63</v>
      </c>
      <c r="F3783" t="s">
        <v>54</v>
      </c>
      <c r="G3783" t="s">
        <v>64</v>
      </c>
      <c r="H3783" t="s">
        <v>65</v>
      </c>
      <c r="I3783" t="s">
        <v>57</v>
      </c>
      <c r="J3783" t="s">
        <v>58</v>
      </c>
      <c r="K3783" t="s">
        <v>59</v>
      </c>
      <c r="L3783" s="8">
        <v>10.5</v>
      </c>
      <c r="M3783" s="8">
        <v>7.5</v>
      </c>
      <c r="N3783">
        <v>39</v>
      </c>
      <c r="O3783" s="8">
        <v>409.5</v>
      </c>
      <c r="P3783" s="14">
        <v>0.39779999999999999</v>
      </c>
      <c r="Q3783" s="8">
        <v>162.9</v>
      </c>
      <c r="R3783" s="8">
        <v>246.6</v>
      </c>
      <c r="S3783" s="8">
        <v>292.5</v>
      </c>
      <c r="T3783" s="8">
        <v>-45.9</v>
      </c>
      <c r="U3783">
        <v>0</v>
      </c>
      <c r="V3783" s="8">
        <v>0</v>
      </c>
      <c r="W3783" s="8">
        <v>0</v>
      </c>
      <c r="X3783" s="8">
        <v>-45.9</v>
      </c>
    </row>
    <row r="3784" spans="1:24" x14ac:dyDescent="0.25">
      <c r="A3784" t="s">
        <v>4110</v>
      </c>
      <c r="B3784" s="1">
        <v>46176</v>
      </c>
      <c r="C3784" t="s">
        <v>609</v>
      </c>
      <c r="D3784" t="s">
        <v>610</v>
      </c>
      <c r="E3784" t="s">
        <v>63</v>
      </c>
      <c r="F3784" t="s">
        <v>37</v>
      </c>
      <c r="G3784" t="s">
        <v>64</v>
      </c>
      <c r="H3784" t="s">
        <v>65</v>
      </c>
      <c r="I3784" t="s">
        <v>74</v>
      </c>
      <c r="J3784" t="s">
        <v>75</v>
      </c>
      <c r="K3784" t="s">
        <v>49</v>
      </c>
      <c r="L3784" s="8">
        <v>11</v>
      </c>
      <c r="M3784" s="8">
        <v>6.8</v>
      </c>
      <c r="N3784">
        <v>18</v>
      </c>
      <c r="O3784" s="8">
        <v>198</v>
      </c>
      <c r="P3784" s="14">
        <v>2.23E-2</v>
      </c>
      <c r="Q3784" s="8">
        <v>4.42</v>
      </c>
      <c r="R3784" s="8">
        <v>193.58</v>
      </c>
      <c r="S3784" s="8">
        <v>122.4</v>
      </c>
      <c r="T3784" s="8">
        <v>71.180000000000007</v>
      </c>
      <c r="U3784">
        <v>0</v>
      </c>
      <c r="V3784" s="8">
        <v>0</v>
      </c>
      <c r="W3784" s="8">
        <v>0</v>
      </c>
      <c r="X3784" s="8">
        <v>71.180000000000007</v>
      </c>
    </row>
    <row r="3785" spans="1:24" x14ac:dyDescent="0.25">
      <c r="A3785" t="s">
        <v>4111</v>
      </c>
      <c r="B3785" s="1">
        <v>46086</v>
      </c>
      <c r="C3785" t="s">
        <v>567</v>
      </c>
      <c r="D3785" t="s">
        <v>568</v>
      </c>
      <c r="E3785" t="s">
        <v>27</v>
      </c>
      <c r="F3785" t="s">
        <v>37</v>
      </c>
      <c r="G3785" t="s">
        <v>29</v>
      </c>
      <c r="H3785" t="s">
        <v>30</v>
      </c>
      <c r="I3785" t="s">
        <v>122</v>
      </c>
      <c r="J3785" t="s">
        <v>123</v>
      </c>
      <c r="K3785" t="s">
        <v>59</v>
      </c>
      <c r="L3785" s="8">
        <v>5.5</v>
      </c>
      <c r="M3785" s="8">
        <v>3.8</v>
      </c>
      <c r="N3785">
        <v>41</v>
      </c>
      <c r="O3785" s="8">
        <v>225.5</v>
      </c>
      <c r="P3785" s="14">
        <v>1.43E-2</v>
      </c>
      <c r="Q3785" s="8">
        <v>3.22</v>
      </c>
      <c r="R3785" s="8">
        <v>222.28</v>
      </c>
      <c r="S3785" s="8">
        <v>155.80000000000001</v>
      </c>
      <c r="T3785" s="8">
        <v>66.48</v>
      </c>
      <c r="U3785">
        <v>0</v>
      </c>
      <c r="V3785" s="8">
        <v>0</v>
      </c>
      <c r="W3785" s="8">
        <v>0</v>
      </c>
      <c r="X3785" s="8">
        <v>66.48</v>
      </c>
    </row>
    <row r="3786" spans="1:24" x14ac:dyDescent="0.25">
      <c r="A3786" t="s">
        <v>4112</v>
      </c>
      <c r="B3786" s="1">
        <v>45349</v>
      </c>
      <c r="C3786" t="s">
        <v>188</v>
      </c>
      <c r="D3786" t="s">
        <v>189</v>
      </c>
      <c r="E3786" t="s">
        <v>27</v>
      </c>
      <c r="F3786" t="s">
        <v>54</v>
      </c>
      <c r="G3786" t="s">
        <v>38</v>
      </c>
      <c r="H3786" t="s">
        <v>39</v>
      </c>
      <c r="I3786" t="s">
        <v>112</v>
      </c>
      <c r="J3786" t="s">
        <v>113</v>
      </c>
      <c r="K3786" t="s">
        <v>42</v>
      </c>
      <c r="L3786" s="8">
        <v>8.5</v>
      </c>
      <c r="M3786" s="8">
        <v>2.8</v>
      </c>
      <c r="N3786">
        <v>18</v>
      </c>
      <c r="O3786" s="8">
        <v>153</v>
      </c>
      <c r="P3786" s="14">
        <v>2.3300000000000001E-2</v>
      </c>
      <c r="Q3786" s="8">
        <v>3.56</v>
      </c>
      <c r="R3786" s="8">
        <v>149.44</v>
      </c>
      <c r="S3786" s="8">
        <v>50.4</v>
      </c>
      <c r="T3786" s="8">
        <v>99.04</v>
      </c>
      <c r="U3786">
        <v>0</v>
      </c>
      <c r="V3786" s="8">
        <v>0</v>
      </c>
      <c r="W3786" s="8">
        <v>0</v>
      </c>
      <c r="X3786" s="8">
        <v>99.04</v>
      </c>
    </row>
    <row r="3787" spans="1:24" x14ac:dyDescent="0.25">
      <c r="A3787" t="s">
        <v>4113</v>
      </c>
      <c r="B3787" s="1">
        <v>45435</v>
      </c>
      <c r="C3787" t="s">
        <v>139</v>
      </c>
      <c r="D3787" t="s">
        <v>140</v>
      </c>
      <c r="E3787" t="s">
        <v>63</v>
      </c>
      <c r="F3787" t="s">
        <v>54</v>
      </c>
      <c r="G3787" t="s">
        <v>64</v>
      </c>
      <c r="H3787" t="s">
        <v>65</v>
      </c>
      <c r="I3787" t="s">
        <v>57</v>
      </c>
      <c r="J3787" t="s">
        <v>58</v>
      </c>
      <c r="K3787" t="s">
        <v>59</v>
      </c>
      <c r="L3787" s="8">
        <v>10.5</v>
      </c>
      <c r="M3787" s="8">
        <v>7.5</v>
      </c>
      <c r="N3787">
        <v>87</v>
      </c>
      <c r="O3787" s="8">
        <v>913.5</v>
      </c>
      <c r="P3787" s="14">
        <v>5.3400000000000003E-2</v>
      </c>
      <c r="Q3787" s="8">
        <v>48.78</v>
      </c>
      <c r="R3787" s="8">
        <v>864.72</v>
      </c>
      <c r="S3787" s="8">
        <v>652.5</v>
      </c>
      <c r="T3787" s="8">
        <v>212.22</v>
      </c>
      <c r="U3787">
        <v>0</v>
      </c>
      <c r="V3787" s="8">
        <v>0</v>
      </c>
      <c r="W3787" s="8">
        <v>0</v>
      </c>
      <c r="X3787" s="8">
        <v>212.22</v>
      </c>
    </row>
    <row r="3788" spans="1:24" x14ac:dyDescent="0.25">
      <c r="A3788" t="s">
        <v>4114</v>
      </c>
      <c r="B3788" s="1">
        <v>45807</v>
      </c>
      <c r="C3788" t="s">
        <v>211</v>
      </c>
      <c r="D3788" t="s">
        <v>212</v>
      </c>
      <c r="E3788" t="s">
        <v>27</v>
      </c>
      <c r="F3788" t="s">
        <v>37</v>
      </c>
      <c r="G3788" t="s">
        <v>38</v>
      </c>
      <c r="H3788" t="s">
        <v>39</v>
      </c>
      <c r="I3788" t="s">
        <v>47</v>
      </c>
      <c r="J3788" t="s">
        <v>48</v>
      </c>
      <c r="K3788" t="s">
        <v>49</v>
      </c>
      <c r="L3788" s="8">
        <v>5</v>
      </c>
      <c r="M3788" s="8">
        <v>3.2</v>
      </c>
      <c r="N3788">
        <v>38</v>
      </c>
      <c r="O3788" s="8">
        <v>190</v>
      </c>
      <c r="P3788" s="14">
        <v>1E-3</v>
      </c>
      <c r="Q3788" s="8">
        <v>0.19</v>
      </c>
      <c r="R3788" s="8">
        <v>189.81</v>
      </c>
      <c r="S3788" s="8">
        <v>121.6</v>
      </c>
      <c r="T3788" s="8">
        <v>68.209999999999994</v>
      </c>
      <c r="U3788">
        <v>0</v>
      </c>
      <c r="V3788" s="8">
        <v>0</v>
      </c>
      <c r="W3788" s="8">
        <v>0</v>
      </c>
      <c r="X3788" s="8">
        <v>68.209999999999994</v>
      </c>
    </row>
    <row r="3789" spans="1:24" x14ac:dyDescent="0.25">
      <c r="A3789" t="s">
        <v>4115</v>
      </c>
      <c r="B3789" s="1">
        <v>45588</v>
      </c>
      <c r="C3789" t="s">
        <v>386</v>
      </c>
      <c r="D3789" t="s">
        <v>387</v>
      </c>
      <c r="E3789" t="s">
        <v>27</v>
      </c>
      <c r="F3789" t="s">
        <v>54</v>
      </c>
      <c r="G3789" t="s">
        <v>38</v>
      </c>
      <c r="H3789" t="s">
        <v>39</v>
      </c>
      <c r="I3789" t="s">
        <v>156</v>
      </c>
      <c r="J3789" t="s">
        <v>157</v>
      </c>
      <c r="K3789" t="s">
        <v>42</v>
      </c>
      <c r="L3789" s="8">
        <v>6.2</v>
      </c>
      <c r="M3789" s="8">
        <v>1.9</v>
      </c>
      <c r="N3789">
        <v>29</v>
      </c>
      <c r="O3789" s="8">
        <v>179.8</v>
      </c>
      <c r="P3789" s="14">
        <v>0.48080000000000001</v>
      </c>
      <c r="Q3789" s="8">
        <v>86.45</v>
      </c>
      <c r="R3789" s="8">
        <v>93.35</v>
      </c>
      <c r="S3789" s="8">
        <v>55.1</v>
      </c>
      <c r="T3789" s="8">
        <v>38.25</v>
      </c>
      <c r="U3789">
        <v>0</v>
      </c>
      <c r="V3789" s="8">
        <v>0</v>
      </c>
      <c r="W3789" s="8">
        <v>0</v>
      </c>
      <c r="X3789" s="8">
        <v>38.25</v>
      </c>
    </row>
    <row r="3790" spans="1:24" x14ac:dyDescent="0.25">
      <c r="A3790" t="s">
        <v>4116</v>
      </c>
      <c r="B3790" s="1">
        <v>45531</v>
      </c>
      <c r="C3790" t="s">
        <v>590</v>
      </c>
      <c r="D3790" t="s">
        <v>591</v>
      </c>
      <c r="E3790" t="s">
        <v>27</v>
      </c>
      <c r="F3790" t="s">
        <v>46</v>
      </c>
      <c r="G3790" t="s">
        <v>38</v>
      </c>
      <c r="H3790" t="s">
        <v>39</v>
      </c>
      <c r="I3790" t="s">
        <v>104</v>
      </c>
      <c r="J3790" t="s">
        <v>105</v>
      </c>
      <c r="K3790" t="s">
        <v>49</v>
      </c>
      <c r="L3790" s="8">
        <v>4.2</v>
      </c>
      <c r="M3790" s="8">
        <v>2.8</v>
      </c>
      <c r="N3790">
        <v>23</v>
      </c>
      <c r="O3790" s="8">
        <v>96.6</v>
      </c>
      <c r="P3790" s="14">
        <v>0.436</v>
      </c>
      <c r="Q3790" s="8">
        <v>42.12</v>
      </c>
      <c r="R3790" s="8">
        <v>54.48</v>
      </c>
      <c r="S3790" s="8">
        <v>64.400000000000006</v>
      </c>
      <c r="T3790" s="8">
        <v>-9.92</v>
      </c>
      <c r="U3790">
        <v>0</v>
      </c>
      <c r="V3790" s="8">
        <v>0</v>
      </c>
      <c r="W3790" s="8">
        <v>0</v>
      </c>
      <c r="X3790" s="8">
        <v>-9.92</v>
      </c>
    </row>
    <row r="3791" spans="1:24" x14ac:dyDescent="0.25">
      <c r="A3791" t="s">
        <v>4117</v>
      </c>
      <c r="B3791" s="1">
        <v>46127</v>
      </c>
      <c r="C3791" t="s">
        <v>584</v>
      </c>
      <c r="D3791" t="s">
        <v>585</v>
      </c>
      <c r="E3791" t="s">
        <v>27</v>
      </c>
      <c r="F3791" t="s">
        <v>37</v>
      </c>
      <c r="G3791" t="s">
        <v>29</v>
      </c>
      <c r="H3791" t="s">
        <v>30</v>
      </c>
      <c r="I3791" t="s">
        <v>99</v>
      </c>
      <c r="J3791" t="s">
        <v>100</v>
      </c>
      <c r="K3791" t="s">
        <v>49</v>
      </c>
      <c r="L3791" s="8">
        <v>3.8</v>
      </c>
      <c r="M3791" s="8">
        <v>2.6</v>
      </c>
      <c r="N3791">
        <v>2</v>
      </c>
      <c r="O3791" s="8">
        <v>7.6</v>
      </c>
      <c r="P3791" s="14">
        <v>5.3600000000000002E-2</v>
      </c>
      <c r="Q3791" s="8">
        <v>0.41</v>
      </c>
      <c r="R3791" s="8">
        <v>7.19</v>
      </c>
      <c r="S3791" s="8">
        <v>5.2</v>
      </c>
      <c r="T3791" s="8">
        <v>1.99</v>
      </c>
      <c r="U3791">
        <v>0</v>
      </c>
      <c r="V3791" s="8">
        <v>0</v>
      </c>
      <c r="W3791" s="8">
        <v>0</v>
      </c>
      <c r="X3791" s="8">
        <v>1.99</v>
      </c>
    </row>
    <row r="3792" spans="1:24" x14ac:dyDescent="0.25">
      <c r="A3792" t="s">
        <v>4118</v>
      </c>
      <c r="B3792" s="1">
        <v>46230</v>
      </c>
      <c r="C3792" t="s">
        <v>671</v>
      </c>
      <c r="D3792" t="s">
        <v>672</v>
      </c>
      <c r="E3792" t="s">
        <v>27</v>
      </c>
      <c r="F3792" t="s">
        <v>89</v>
      </c>
      <c r="G3792" t="s">
        <v>29</v>
      </c>
      <c r="H3792" t="s">
        <v>30</v>
      </c>
      <c r="I3792" t="s">
        <v>74</v>
      </c>
      <c r="J3792" t="s">
        <v>75</v>
      </c>
      <c r="K3792" t="s">
        <v>49</v>
      </c>
      <c r="L3792" s="8">
        <v>11</v>
      </c>
      <c r="M3792" s="8">
        <v>6.8</v>
      </c>
      <c r="N3792">
        <v>540</v>
      </c>
      <c r="O3792" s="8">
        <v>5940</v>
      </c>
      <c r="P3792" s="14">
        <v>7.6799999999999993E-2</v>
      </c>
      <c r="Q3792" s="8">
        <v>456.19</v>
      </c>
      <c r="R3792" s="8">
        <v>5483.81</v>
      </c>
      <c r="S3792" s="8">
        <v>3672</v>
      </c>
      <c r="T3792" s="8">
        <v>1811.81</v>
      </c>
      <c r="U3792">
        <v>0</v>
      </c>
      <c r="V3792" s="8">
        <v>0</v>
      </c>
      <c r="W3792" s="8">
        <v>0</v>
      </c>
      <c r="X3792" s="8">
        <v>1811.81</v>
      </c>
    </row>
    <row r="3793" spans="1:24" x14ac:dyDescent="0.25">
      <c r="A3793" t="s">
        <v>4119</v>
      </c>
      <c r="B3793" s="1">
        <v>46041</v>
      </c>
      <c r="C3793" t="s">
        <v>188</v>
      </c>
      <c r="D3793" t="s">
        <v>189</v>
      </c>
      <c r="E3793" t="s">
        <v>27</v>
      </c>
      <c r="F3793" t="s">
        <v>54</v>
      </c>
      <c r="G3793" t="s">
        <v>38</v>
      </c>
      <c r="H3793" t="s">
        <v>39</v>
      </c>
      <c r="I3793" t="s">
        <v>47</v>
      </c>
      <c r="J3793" t="s">
        <v>48</v>
      </c>
      <c r="K3793" t="s">
        <v>49</v>
      </c>
      <c r="L3793" s="8">
        <v>5</v>
      </c>
      <c r="M3793" s="8">
        <v>3.2</v>
      </c>
      <c r="N3793">
        <v>80</v>
      </c>
      <c r="O3793" s="8">
        <v>400</v>
      </c>
      <c r="P3793" s="14">
        <v>1.5599999999999999E-2</v>
      </c>
      <c r="Q3793" s="8">
        <v>6.24</v>
      </c>
      <c r="R3793" s="8">
        <v>393.76</v>
      </c>
      <c r="S3793" s="8">
        <v>256</v>
      </c>
      <c r="T3793" s="8">
        <v>137.76</v>
      </c>
      <c r="U3793">
        <v>0</v>
      </c>
      <c r="V3793" s="8">
        <v>0</v>
      </c>
      <c r="W3793" s="8">
        <v>0</v>
      </c>
      <c r="X3793" s="8">
        <v>137.76</v>
      </c>
    </row>
    <row r="3794" spans="1:24" x14ac:dyDescent="0.25">
      <c r="A3794" t="s">
        <v>4120</v>
      </c>
      <c r="B3794" s="1">
        <v>45881</v>
      </c>
      <c r="C3794" t="s">
        <v>325</v>
      </c>
      <c r="D3794" t="s">
        <v>326</v>
      </c>
      <c r="E3794" t="s">
        <v>27</v>
      </c>
      <c r="F3794" t="s">
        <v>37</v>
      </c>
      <c r="G3794" t="s">
        <v>38</v>
      </c>
      <c r="H3794" t="s">
        <v>39</v>
      </c>
      <c r="I3794" t="s">
        <v>130</v>
      </c>
      <c r="J3794" t="s">
        <v>131</v>
      </c>
      <c r="K3794" t="s">
        <v>42</v>
      </c>
      <c r="L3794" s="8">
        <v>4.8</v>
      </c>
      <c r="M3794" s="8">
        <v>1.4</v>
      </c>
      <c r="N3794">
        <v>6</v>
      </c>
      <c r="O3794" s="8">
        <v>28.8</v>
      </c>
      <c r="P3794" s="14">
        <v>2.69E-2</v>
      </c>
      <c r="Q3794" s="8">
        <v>0.77</v>
      </c>
      <c r="R3794" s="8">
        <v>28.03</v>
      </c>
      <c r="S3794" s="8">
        <v>8.4</v>
      </c>
      <c r="T3794" s="8">
        <v>19.63</v>
      </c>
      <c r="U3794">
        <v>0</v>
      </c>
      <c r="V3794" s="8">
        <v>0</v>
      </c>
      <c r="W3794" s="8">
        <v>0</v>
      </c>
      <c r="X3794" s="8">
        <v>19.63</v>
      </c>
    </row>
    <row r="3795" spans="1:24" x14ac:dyDescent="0.25">
      <c r="A3795" t="s">
        <v>4121</v>
      </c>
      <c r="B3795" s="1">
        <v>45618</v>
      </c>
      <c r="C3795" t="s">
        <v>120</v>
      </c>
      <c r="D3795" t="s">
        <v>121</v>
      </c>
      <c r="E3795" t="s">
        <v>63</v>
      </c>
      <c r="F3795" t="s">
        <v>89</v>
      </c>
      <c r="G3795" t="s">
        <v>64</v>
      </c>
      <c r="H3795" t="s">
        <v>65</v>
      </c>
      <c r="I3795" t="s">
        <v>40</v>
      </c>
      <c r="J3795" t="s">
        <v>41</v>
      </c>
      <c r="K3795" t="s">
        <v>42</v>
      </c>
      <c r="L3795" s="8">
        <v>14.5</v>
      </c>
      <c r="M3795" s="8">
        <v>4.2</v>
      </c>
      <c r="N3795">
        <v>62</v>
      </c>
      <c r="O3795" s="8">
        <v>899</v>
      </c>
      <c r="P3795" s="14">
        <v>0.13619999999999999</v>
      </c>
      <c r="Q3795" s="8">
        <v>122.44</v>
      </c>
      <c r="R3795" s="8">
        <v>776.56</v>
      </c>
      <c r="S3795" s="8">
        <v>260.39999999999998</v>
      </c>
      <c r="T3795" s="8">
        <v>516.16</v>
      </c>
      <c r="U3795">
        <v>0</v>
      </c>
      <c r="V3795" s="8">
        <v>0</v>
      </c>
      <c r="W3795" s="8">
        <v>0</v>
      </c>
      <c r="X3795" s="8">
        <v>516.16</v>
      </c>
    </row>
    <row r="3796" spans="1:24" x14ac:dyDescent="0.25">
      <c r="A3796" t="s">
        <v>4122</v>
      </c>
      <c r="B3796" s="1">
        <v>45883</v>
      </c>
      <c r="C3796" t="s">
        <v>215</v>
      </c>
      <c r="D3796" t="s">
        <v>216</v>
      </c>
      <c r="E3796" t="s">
        <v>27</v>
      </c>
      <c r="F3796" t="s">
        <v>54</v>
      </c>
      <c r="G3796" t="s">
        <v>38</v>
      </c>
      <c r="H3796" t="s">
        <v>39</v>
      </c>
      <c r="I3796" t="s">
        <v>117</v>
      </c>
      <c r="J3796" t="s">
        <v>118</v>
      </c>
      <c r="K3796" t="s">
        <v>59</v>
      </c>
      <c r="L3796" s="8">
        <v>6</v>
      </c>
      <c r="M3796" s="8">
        <v>4.2</v>
      </c>
      <c r="N3796">
        <v>38</v>
      </c>
      <c r="O3796" s="8">
        <v>228</v>
      </c>
      <c r="P3796" s="14">
        <v>3.8600000000000002E-2</v>
      </c>
      <c r="Q3796" s="8">
        <v>8.8000000000000007</v>
      </c>
      <c r="R3796" s="8">
        <v>219.2</v>
      </c>
      <c r="S3796" s="8">
        <v>159.6</v>
      </c>
      <c r="T3796" s="8">
        <v>59.6</v>
      </c>
      <c r="U3796">
        <v>0</v>
      </c>
      <c r="V3796" s="8">
        <v>0</v>
      </c>
      <c r="W3796" s="8">
        <v>0</v>
      </c>
      <c r="X3796" s="8">
        <v>59.6</v>
      </c>
    </row>
    <row r="3797" spans="1:24" x14ac:dyDescent="0.25">
      <c r="A3797" t="s">
        <v>4123</v>
      </c>
      <c r="B3797" s="1">
        <v>45904</v>
      </c>
      <c r="C3797" t="s">
        <v>133</v>
      </c>
      <c r="D3797" t="s">
        <v>134</v>
      </c>
      <c r="E3797" t="s">
        <v>27</v>
      </c>
      <c r="F3797" t="s">
        <v>54</v>
      </c>
      <c r="G3797" t="s">
        <v>29</v>
      </c>
      <c r="H3797" t="s">
        <v>30</v>
      </c>
      <c r="I3797" t="s">
        <v>144</v>
      </c>
      <c r="J3797" t="s">
        <v>145</v>
      </c>
      <c r="K3797" t="s">
        <v>33</v>
      </c>
      <c r="L3797" s="8">
        <v>12</v>
      </c>
      <c r="M3797" s="8">
        <v>6.5</v>
      </c>
      <c r="N3797">
        <v>33</v>
      </c>
      <c r="O3797" s="8">
        <v>396</v>
      </c>
      <c r="P3797" s="14">
        <v>2.41E-2</v>
      </c>
      <c r="Q3797" s="8">
        <v>9.5399999999999991</v>
      </c>
      <c r="R3797" s="8">
        <v>386.46</v>
      </c>
      <c r="S3797" s="8">
        <v>214.5</v>
      </c>
      <c r="T3797" s="8">
        <v>171.96</v>
      </c>
      <c r="U3797">
        <v>0</v>
      </c>
      <c r="V3797" s="8">
        <v>0</v>
      </c>
      <c r="W3797" s="8">
        <v>0</v>
      </c>
      <c r="X3797" s="8">
        <v>171.96</v>
      </c>
    </row>
    <row r="3798" spans="1:24" x14ac:dyDescent="0.25">
      <c r="A3798" t="s">
        <v>4124</v>
      </c>
      <c r="B3798" s="1">
        <v>46083</v>
      </c>
      <c r="C3798" t="s">
        <v>367</v>
      </c>
      <c r="D3798" t="s">
        <v>368</v>
      </c>
      <c r="E3798" t="s">
        <v>63</v>
      </c>
      <c r="F3798" t="s">
        <v>54</v>
      </c>
      <c r="G3798" t="s">
        <v>79</v>
      </c>
      <c r="H3798" t="s">
        <v>80</v>
      </c>
      <c r="I3798" t="s">
        <v>130</v>
      </c>
      <c r="J3798" t="s">
        <v>131</v>
      </c>
      <c r="K3798" t="s">
        <v>42</v>
      </c>
      <c r="L3798" s="8">
        <v>4.8</v>
      </c>
      <c r="M3798" s="8">
        <v>1.4</v>
      </c>
      <c r="N3798">
        <v>62</v>
      </c>
      <c r="O3798" s="8">
        <v>297.60000000000002</v>
      </c>
      <c r="P3798" s="14">
        <v>2.4799999999999999E-2</v>
      </c>
      <c r="Q3798" s="8">
        <v>7.38</v>
      </c>
      <c r="R3798" s="8">
        <v>290.22000000000003</v>
      </c>
      <c r="S3798" s="8">
        <v>86.8</v>
      </c>
      <c r="T3798" s="8">
        <v>203.42</v>
      </c>
      <c r="U3798">
        <v>0</v>
      </c>
      <c r="V3798" s="8">
        <v>0</v>
      </c>
      <c r="W3798" s="8">
        <v>0</v>
      </c>
      <c r="X3798" s="8">
        <v>203.42</v>
      </c>
    </row>
    <row r="3799" spans="1:24" x14ac:dyDescent="0.25">
      <c r="A3799" t="s">
        <v>4125</v>
      </c>
      <c r="B3799" s="1">
        <v>45980</v>
      </c>
      <c r="C3799" t="s">
        <v>232</v>
      </c>
      <c r="D3799" t="s">
        <v>233</v>
      </c>
      <c r="E3799" t="s">
        <v>27</v>
      </c>
      <c r="F3799" t="s">
        <v>89</v>
      </c>
      <c r="G3799" t="s">
        <v>38</v>
      </c>
      <c r="H3799" t="s">
        <v>39</v>
      </c>
      <c r="I3799" t="s">
        <v>66</v>
      </c>
      <c r="J3799" t="s">
        <v>67</v>
      </c>
      <c r="K3799" t="s">
        <v>33</v>
      </c>
      <c r="L3799" s="8">
        <v>4.5</v>
      </c>
      <c r="M3799" s="8">
        <v>2.1</v>
      </c>
      <c r="N3799">
        <v>264</v>
      </c>
      <c r="O3799" s="8">
        <v>1188</v>
      </c>
      <c r="P3799" s="14">
        <v>0.1133</v>
      </c>
      <c r="Q3799" s="8">
        <v>134.6</v>
      </c>
      <c r="R3799" s="8">
        <v>1053.4000000000001</v>
      </c>
      <c r="S3799" s="8">
        <v>554.4</v>
      </c>
      <c r="T3799" s="8">
        <v>499</v>
      </c>
      <c r="U3799">
        <v>0</v>
      </c>
      <c r="V3799" s="8">
        <v>0</v>
      </c>
      <c r="W3799" s="8">
        <v>0</v>
      </c>
      <c r="X3799" s="8">
        <v>499</v>
      </c>
    </row>
    <row r="3800" spans="1:24" x14ac:dyDescent="0.25">
      <c r="A3800" t="s">
        <v>4126</v>
      </c>
      <c r="B3800" s="1">
        <v>46130</v>
      </c>
      <c r="C3800" t="s">
        <v>427</v>
      </c>
      <c r="D3800" t="s">
        <v>428</v>
      </c>
      <c r="E3800" t="s">
        <v>150</v>
      </c>
      <c r="F3800" t="s">
        <v>46</v>
      </c>
      <c r="G3800" t="s">
        <v>151</v>
      </c>
      <c r="H3800" t="s">
        <v>152</v>
      </c>
      <c r="I3800" t="s">
        <v>144</v>
      </c>
      <c r="J3800" t="s">
        <v>145</v>
      </c>
      <c r="K3800" t="s">
        <v>33</v>
      </c>
      <c r="L3800" s="8">
        <v>12</v>
      </c>
      <c r="M3800" s="8">
        <v>6.5</v>
      </c>
      <c r="N3800">
        <v>15</v>
      </c>
      <c r="O3800" s="8">
        <v>180</v>
      </c>
      <c r="P3800" s="14">
        <v>0.1048</v>
      </c>
      <c r="Q3800" s="8">
        <v>18.86</v>
      </c>
      <c r="R3800" s="8">
        <v>161.13999999999999</v>
      </c>
      <c r="S3800" s="8">
        <v>97.5</v>
      </c>
      <c r="T3800" s="8">
        <v>63.64</v>
      </c>
      <c r="U3800">
        <v>0</v>
      </c>
      <c r="V3800" s="8">
        <v>0</v>
      </c>
      <c r="W3800" s="8">
        <v>0</v>
      </c>
      <c r="X3800" s="8">
        <v>63.64</v>
      </c>
    </row>
    <row r="3801" spans="1:24" x14ac:dyDescent="0.25">
      <c r="A3801" t="s">
        <v>4127</v>
      </c>
      <c r="B3801" s="1">
        <v>45620</v>
      </c>
      <c r="C3801" t="s">
        <v>551</v>
      </c>
      <c r="D3801" t="s">
        <v>552</v>
      </c>
      <c r="E3801" t="s">
        <v>27</v>
      </c>
      <c r="F3801" t="s">
        <v>54</v>
      </c>
      <c r="G3801" t="s">
        <v>38</v>
      </c>
      <c r="H3801" t="s">
        <v>39</v>
      </c>
      <c r="I3801" t="s">
        <v>40</v>
      </c>
      <c r="J3801" t="s">
        <v>41</v>
      </c>
      <c r="K3801" t="s">
        <v>42</v>
      </c>
      <c r="L3801" s="8">
        <v>14.5</v>
      </c>
      <c r="M3801" s="8">
        <v>4.2</v>
      </c>
      <c r="N3801">
        <v>28</v>
      </c>
      <c r="O3801" s="8">
        <v>406</v>
      </c>
      <c r="P3801" s="14">
        <v>2.8400000000000002E-2</v>
      </c>
      <c r="Q3801" s="8">
        <v>11.53</v>
      </c>
      <c r="R3801" s="8">
        <v>394.47</v>
      </c>
      <c r="S3801" s="8">
        <v>117.6</v>
      </c>
      <c r="T3801" s="8">
        <v>276.87</v>
      </c>
      <c r="U3801">
        <v>0</v>
      </c>
      <c r="V3801" s="8">
        <v>0</v>
      </c>
      <c r="W3801" s="8">
        <v>0</v>
      </c>
      <c r="X3801" s="8">
        <v>276.87</v>
      </c>
    </row>
    <row r="3802" spans="1:24" x14ac:dyDescent="0.25">
      <c r="A3802" t="s">
        <v>4128</v>
      </c>
      <c r="B3802" s="1">
        <v>45534</v>
      </c>
      <c r="C3802" t="s">
        <v>220</v>
      </c>
      <c r="D3802" t="s">
        <v>221</v>
      </c>
      <c r="E3802" t="s">
        <v>71</v>
      </c>
      <c r="F3802" t="s">
        <v>28</v>
      </c>
      <c r="G3802" t="s">
        <v>72</v>
      </c>
      <c r="H3802" t="s">
        <v>73</v>
      </c>
      <c r="I3802" t="s">
        <v>47</v>
      </c>
      <c r="J3802" t="s">
        <v>48</v>
      </c>
      <c r="K3802" t="s">
        <v>49</v>
      </c>
      <c r="L3802" s="8">
        <v>5</v>
      </c>
      <c r="M3802" s="8">
        <v>3.2</v>
      </c>
      <c r="N3802">
        <v>36</v>
      </c>
      <c r="O3802" s="8">
        <v>180</v>
      </c>
      <c r="P3802" s="14">
        <v>2.0799999999999999E-2</v>
      </c>
      <c r="Q3802" s="8">
        <v>3.74</v>
      </c>
      <c r="R3802" s="8">
        <v>176.26</v>
      </c>
      <c r="S3802" s="8">
        <v>115.2</v>
      </c>
      <c r="T3802" s="8">
        <v>61.06</v>
      </c>
      <c r="U3802">
        <v>2</v>
      </c>
      <c r="V3802" s="8">
        <v>9.7899999999999991</v>
      </c>
      <c r="W3802" s="8">
        <v>7.4</v>
      </c>
      <c r="X3802" s="8">
        <v>53.66</v>
      </c>
    </row>
    <row r="3803" spans="1:24" x14ac:dyDescent="0.25">
      <c r="A3803" t="s">
        <v>4129</v>
      </c>
      <c r="B3803" s="1">
        <v>45601</v>
      </c>
      <c r="C3803" t="s">
        <v>309</v>
      </c>
      <c r="D3803" t="s">
        <v>310</v>
      </c>
      <c r="E3803" t="s">
        <v>63</v>
      </c>
      <c r="F3803" t="s">
        <v>54</v>
      </c>
      <c r="G3803" t="s">
        <v>64</v>
      </c>
      <c r="H3803" t="s">
        <v>65</v>
      </c>
      <c r="I3803" t="s">
        <v>112</v>
      </c>
      <c r="J3803" t="s">
        <v>113</v>
      </c>
      <c r="K3803" t="s">
        <v>42</v>
      </c>
      <c r="L3803" s="8">
        <v>8.5</v>
      </c>
      <c r="M3803" s="8">
        <v>2.8</v>
      </c>
      <c r="N3803">
        <v>25</v>
      </c>
      <c r="O3803" s="8">
        <v>212.5</v>
      </c>
      <c r="P3803" s="14">
        <v>1.1999999999999999E-3</v>
      </c>
      <c r="Q3803" s="8">
        <v>0.26</v>
      </c>
      <c r="R3803" s="8">
        <v>212.24</v>
      </c>
      <c r="S3803" s="8">
        <v>70</v>
      </c>
      <c r="T3803" s="8">
        <v>142.24</v>
      </c>
      <c r="U3803">
        <v>0</v>
      </c>
      <c r="V3803" s="8">
        <v>0</v>
      </c>
      <c r="W3803" s="8">
        <v>0</v>
      </c>
      <c r="X3803" s="8">
        <v>142.24</v>
      </c>
    </row>
    <row r="3804" spans="1:24" x14ac:dyDescent="0.25">
      <c r="A3804" t="s">
        <v>4130</v>
      </c>
      <c r="B3804" s="1">
        <v>46189</v>
      </c>
      <c r="C3804" t="s">
        <v>94</v>
      </c>
      <c r="D3804" t="s">
        <v>95</v>
      </c>
      <c r="E3804" t="s">
        <v>53</v>
      </c>
      <c r="F3804" t="s">
        <v>46</v>
      </c>
      <c r="G3804" t="s">
        <v>55</v>
      </c>
      <c r="H3804" t="s">
        <v>56</v>
      </c>
      <c r="I3804" t="s">
        <v>185</v>
      </c>
      <c r="J3804" t="s">
        <v>186</v>
      </c>
      <c r="K3804" t="s">
        <v>59</v>
      </c>
      <c r="L3804" s="8">
        <v>4.9000000000000004</v>
      </c>
      <c r="M3804" s="8">
        <v>3.1</v>
      </c>
      <c r="N3804">
        <v>13</v>
      </c>
      <c r="O3804" s="8">
        <v>63.7</v>
      </c>
      <c r="P3804" s="14">
        <v>5.2299999999999999E-2</v>
      </c>
      <c r="Q3804" s="8">
        <v>3.33</v>
      </c>
      <c r="R3804" s="8">
        <v>60.37</v>
      </c>
      <c r="S3804" s="8">
        <v>40.299999999999997</v>
      </c>
      <c r="T3804" s="8">
        <v>20.07</v>
      </c>
      <c r="U3804">
        <v>0</v>
      </c>
      <c r="V3804" s="8">
        <v>0</v>
      </c>
      <c r="W3804" s="8">
        <v>0</v>
      </c>
      <c r="X3804" s="8">
        <v>20.07</v>
      </c>
    </row>
    <row r="3805" spans="1:24" x14ac:dyDescent="0.25">
      <c r="A3805" t="s">
        <v>4131</v>
      </c>
      <c r="B3805" s="1">
        <v>45438</v>
      </c>
      <c r="C3805" t="s">
        <v>110</v>
      </c>
      <c r="D3805" t="s">
        <v>111</v>
      </c>
      <c r="E3805" t="s">
        <v>27</v>
      </c>
      <c r="F3805" t="s">
        <v>37</v>
      </c>
      <c r="G3805" t="s">
        <v>29</v>
      </c>
      <c r="H3805" t="s">
        <v>30</v>
      </c>
      <c r="I3805" t="s">
        <v>156</v>
      </c>
      <c r="J3805" t="s">
        <v>157</v>
      </c>
      <c r="K3805" t="s">
        <v>42</v>
      </c>
      <c r="L3805" s="8">
        <v>6.2</v>
      </c>
      <c r="M3805" s="8">
        <v>1.9</v>
      </c>
      <c r="N3805">
        <v>26</v>
      </c>
      <c r="O3805" s="8">
        <v>161.19999999999999</v>
      </c>
      <c r="P3805" s="14">
        <v>1.52E-2</v>
      </c>
      <c r="Q3805" s="8">
        <v>2.4500000000000002</v>
      </c>
      <c r="R3805" s="8">
        <v>158.75</v>
      </c>
      <c r="S3805" s="8">
        <v>49.4</v>
      </c>
      <c r="T3805" s="8">
        <v>109.35</v>
      </c>
      <c r="U3805">
        <v>0</v>
      </c>
      <c r="V3805" s="8">
        <v>0</v>
      </c>
      <c r="W3805" s="8">
        <v>0</v>
      </c>
      <c r="X3805" s="8">
        <v>109.35</v>
      </c>
    </row>
    <row r="3806" spans="1:24" x14ac:dyDescent="0.25">
      <c r="A3806" t="s">
        <v>4132</v>
      </c>
      <c r="B3806" s="1">
        <v>45968</v>
      </c>
      <c r="C3806" t="s">
        <v>609</v>
      </c>
      <c r="D3806" t="s">
        <v>610</v>
      </c>
      <c r="E3806" t="s">
        <v>63</v>
      </c>
      <c r="F3806" t="s">
        <v>37</v>
      </c>
      <c r="G3806" t="s">
        <v>64</v>
      </c>
      <c r="H3806" t="s">
        <v>65</v>
      </c>
      <c r="I3806" t="s">
        <v>127</v>
      </c>
      <c r="J3806" t="s">
        <v>128</v>
      </c>
      <c r="K3806" t="s">
        <v>33</v>
      </c>
      <c r="L3806" s="8">
        <v>7.2</v>
      </c>
      <c r="M3806" s="8">
        <v>3.6</v>
      </c>
      <c r="N3806">
        <v>1</v>
      </c>
      <c r="O3806" s="8">
        <v>7.2</v>
      </c>
      <c r="P3806" s="14">
        <v>1.5100000000000001E-2</v>
      </c>
      <c r="Q3806" s="8">
        <v>0.11</v>
      </c>
      <c r="R3806" s="8">
        <v>7.09</v>
      </c>
      <c r="S3806" s="8">
        <v>3.6</v>
      </c>
      <c r="T3806" s="8">
        <v>3.49</v>
      </c>
      <c r="U3806">
        <v>0</v>
      </c>
      <c r="V3806" s="8">
        <v>0</v>
      </c>
      <c r="W3806" s="8">
        <v>0</v>
      </c>
      <c r="X3806" s="8">
        <v>3.49</v>
      </c>
    </row>
    <row r="3807" spans="1:24" x14ac:dyDescent="0.25">
      <c r="A3807" t="s">
        <v>4133</v>
      </c>
      <c r="B3807" s="1">
        <v>45825</v>
      </c>
      <c r="C3807" t="s">
        <v>168</v>
      </c>
      <c r="D3807" t="s">
        <v>169</v>
      </c>
      <c r="E3807" t="s">
        <v>63</v>
      </c>
      <c r="F3807" t="s">
        <v>46</v>
      </c>
      <c r="G3807" t="s">
        <v>64</v>
      </c>
      <c r="H3807" t="s">
        <v>65</v>
      </c>
      <c r="I3807" t="s">
        <v>104</v>
      </c>
      <c r="J3807" t="s">
        <v>105</v>
      </c>
      <c r="K3807" t="s">
        <v>49</v>
      </c>
      <c r="L3807" s="8">
        <v>4.2</v>
      </c>
      <c r="M3807" s="8">
        <v>2.8</v>
      </c>
      <c r="N3807">
        <v>17</v>
      </c>
      <c r="O3807" s="8">
        <v>71.400000000000006</v>
      </c>
      <c r="P3807" s="14">
        <v>5.7500000000000002E-2</v>
      </c>
      <c r="Q3807" s="8">
        <v>4.1100000000000003</v>
      </c>
      <c r="R3807" s="8">
        <v>67.290000000000006</v>
      </c>
      <c r="S3807" s="8">
        <v>47.6</v>
      </c>
      <c r="T3807" s="8">
        <v>19.690000000000001</v>
      </c>
      <c r="U3807">
        <v>0</v>
      </c>
      <c r="V3807" s="8">
        <v>0</v>
      </c>
      <c r="W3807" s="8">
        <v>0</v>
      </c>
      <c r="X3807" s="8">
        <v>19.690000000000001</v>
      </c>
    </row>
    <row r="3808" spans="1:24" x14ac:dyDescent="0.25">
      <c r="A3808" t="s">
        <v>4134</v>
      </c>
      <c r="B3808" s="1">
        <v>45518</v>
      </c>
      <c r="C3808" t="s">
        <v>475</v>
      </c>
      <c r="D3808" t="s">
        <v>476</v>
      </c>
      <c r="E3808" t="s">
        <v>63</v>
      </c>
      <c r="F3808" t="s">
        <v>37</v>
      </c>
      <c r="G3808" t="s">
        <v>64</v>
      </c>
      <c r="H3808" t="s">
        <v>65</v>
      </c>
      <c r="I3808" t="s">
        <v>156</v>
      </c>
      <c r="J3808" t="s">
        <v>157</v>
      </c>
      <c r="K3808" t="s">
        <v>42</v>
      </c>
      <c r="L3808" s="8">
        <v>6.2</v>
      </c>
      <c r="M3808" s="8">
        <v>1.9</v>
      </c>
      <c r="N3808">
        <v>12</v>
      </c>
      <c r="O3808" s="8">
        <v>74.400000000000006</v>
      </c>
      <c r="P3808" s="14">
        <v>6.4000000000000003E-3</v>
      </c>
      <c r="Q3808" s="8">
        <v>0.48</v>
      </c>
      <c r="R3808" s="8">
        <v>73.92</v>
      </c>
      <c r="S3808" s="8">
        <v>22.8</v>
      </c>
      <c r="T3808" s="8">
        <v>51.12</v>
      </c>
      <c r="U3808">
        <v>0</v>
      </c>
      <c r="V3808" s="8">
        <v>0</v>
      </c>
      <c r="W3808" s="8">
        <v>0</v>
      </c>
      <c r="X3808" s="8">
        <v>51.12</v>
      </c>
    </row>
    <row r="3809" spans="1:24" x14ac:dyDescent="0.25">
      <c r="A3809" t="s">
        <v>4135</v>
      </c>
      <c r="B3809" s="1">
        <v>45715</v>
      </c>
      <c r="C3809" t="s">
        <v>420</v>
      </c>
      <c r="D3809" t="s">
        <v>421</v>
      </c>
      <c r="E3809" t="s">
        <v>150</v>
      </c>
      <c r="F3809" t="s">
        <v>89</v>
      </c>
      <c r="G3809" t="s">
        <v>151</v>
      </c>
      <c r="H3809" t="s">
        <v>152</v>
      </c>
      <c r="I3809" t="s">
        <v>144</v>
      </c>
      <c r="J3809" t="s">
        <v>145</v>
      </c>
      <c r="K3809" t="s">
        <v>33</v>
      </c>
      <c r="L3809" s="8">
        <v>12</v>
      </c>
      <c r="M3809" s="8">
        <v>6.5</v>
      </c>
      <c r="N3809">
        <v>121</v>
      </c>
      <c r="O3809" s="8">
        <v>1452</v>
      </c>
      <c r="P3809" s="14">
        <v>0.1628</v>
      </c>
      <c r="Q3809" s="8">
        <v>236.39</v>
      </c>
      <c r="R3809" s="8">
        <v>1215.6099999999999</v>
      </c>
      <c r="S3809" s="8">
        <v>786.5</v>
      </c>
      <c r="T3809" s="8">
        <v>429.11</v>
      </c>
      <c r="U3809">
        <v>0</v>
      </c>
      <c r="V3809" s="8">
        <v>0</v>
      </c>
      <c r="W3809" s="8">
        <v>0</v>
      </c>
      <c r="X3809" s="8">
        <v>429.11</v>
      </c>
    </row>
    <row r="3810" spans="1:24" x14ac:dyDescent="0.25">
      <c r="A3810" t="s">
        <v>4136</v>
      </c>
      <c r="B3810" s="1">
        <v>45599</v>
      </c>
      <c r="C3810" t="s">
        <v>321</v>
      </c>
      <c r="D3810" t="s">
        <v>322</v>
      </c>
      <c r="E3810" t="s">
        <v>63</v>
      </c>
      <c r="F3810" t="s">
        <v>46</v>
      </c>
      <c r="G3810" t="s">
        <v>64</v>
      </c>
      <c r="H3810" t="s">
        <v>65</v>
      </c>
      <c r="I3810" t="s">
        <v>47</v>
      </c>
      <c r="J3810" t="s">
        <v>48</v>
      </c>
      <c r="K3810" t="s">
        <v>49</v>
      </c>
      <c r="L3810" s="8">
        <v>5</v>
      </c>
      <c r="M3810" s="8">
        <v>3.2</v>
      </c>
      <c r="N3810">
        <v>26</v>
      </c>
      <c r="O3810" s="8">
        <v>130</v>
      </c>
      <c r="P3810" s="14">
        <v>8.0199999999999994E-2</v>
      </c>
      <c r="Q3810" s="8">
        <v>10.43</v>
      </c>
      <c r="R3810" s="8">
        <v>119.57</v>
      </c>
      <c r="S3810" s="8">
        <v>83.2</v>
      </c>
      <c r="T3810" s="8">
        <v>36.369999999999997</v>
      </c>
      <c r="U3810">
        <v>0</v>
      </c>
      <c r="V3810" s="8">
        <v>0</v>
      </c>
      <c r="W3810" s="8">
        <v>0</v>
      </c>
      <c r="X3810" s="8">
        <v>36.369999999999997</v>
      </c>
    </row>
    <row r="3811" spans="1:24" x14ac:dyDescent="0.25">
      <c r="A3811" t="s">
        <v>4137</v>
      </c>
      <c r="B3811" s="1">
        <v>45573</v>
      </c>
      <c r="C3811" t="s">
        <v>386</v>
      </c>
      <c r="D3811" t="s">
        <v>387</v>
      </c>
      <c r="E3811" t="s">
        <v>27</v>
      </c>
      <c r="F3811" t="s">
        <v>54</v>
      </c>
      <c r="G3811" t="s">
        <v>38</v>
      </c>
      <c r="H3811" t="s">
        <v>39</v>
      </c>
      <c r="I3811" t="s">
        <v>99</v>
      </c>
      <c r="J3811" t="s">
        <v>100</v>
      </c>
      <c r="K3811" t="s">
        <v>49</v>
      </c>
      <c r="L3811" s="8">
        <v>3.8</v>
      </c>
      <c r="M3811" s="8">
        <v>2.6</v>
      </c>
      <c r="N3811">
        <v>61</v>
      </c>
      <c r="O3811" s="8">
        <v>231.8</v>
      </c>
      <c r="P3811" s="14">
        <v>1E-3</v>
      </c>
      <c r="Q3811" s="8">
        <v>0.23</v>
      </c>
      <c r="R3811" s="8">
        <v>231.57</v>
      </c>
      <c r="S3811" s="8">
        <v>158.6</v>
      </c>
      <c r="T3811" s="8">
        <v>72.97</v>
      </c>
      <c r="U3811">
        <v>0</v>
      </c>
      <c r="V3811" s="8">
        <v>0</v>
      </c>
      <c r="W3811" s="8">
        <v>0</v>
      </c>
      <c r="X3811" s="8">
        <v>72.97</v>
      </c>
    </row>
    <row r="3812" spans="1:24" x14ac:dyDescent="0.25">
      <c r="A3812" t="s">
        <v>4138</v>
      </c>
      <c r="B3812" s="1">
        <v>45354</v>
      </c>
      <c r="C3812" t="s">
        <v>226</v>
      </c>
      <c r="D3812" t="s">
        <v>227</v>
      </c>
      <c r="E3812" t="s">
        <v>27</v>
      </c>
      <c r="F3812" t="s">
        <v>54</v>
      </c>
      <c r="G3812" t="s">
        <v>38</v>
      </c>
      <c r="H3812" t="s">
        <v>39</v>
      </c>
      <c r="I3812" t="s">
        <v>40</v>
      </c>
      <c r="J3812" t="s">
        <v>41</v>
      </c>
      <c r="K3812" t="s">
        <v>42</v>
      </c>
      <c r="L3812" s="8">
        <v>14.5</v>
      </c>
      <c r="M3812" s="8">
        <v>4.2</v>
      </c>
      <c r="N3812">
        <v>179</v>
      </c>
      <c r="O3812" s="8">
        <v>2595.5</v>
      </c>
      <c r="P3812" s="14">
        <v>2.1499999999999998E-2</v>
      </c>
      <c r="Q3812" s="8">
        <v>55.8</v>
      </c>
      <c r="R3812" s="8">
        <v>2539.6999999999998</v>
      </c>
      <c r="S3812" s="8">
        <v>751.8</v>
      </c>
      <c r="T3812" s="8">
        <v>1787.9</v>
      </c>
      <c r="U3812">
        <v>48</v>
      </c>
      <c r="V3812" s="8">
        <v>681.04</v>
      </c>
      <c r="W3812" s="8">
        <v>225.6</v>
      </c>
      <c r="X3812" s="8">
        <v>1562.3</v>
      </c>
    </row>
    <row r="3813" spans="1:24" x14ac:dyDescent="0.25">
      <c r="A3813" t="s">
        <v>4139</v>
      </c>
      <c r="B3813" s="1">
        <v>45862</v>
      </c>
      <c r="C3813" t="s">
        <v>139</v>
      </c>
      <c r="D3813" t="s">
        <v>140</v>
      </c>
      <c r="E3813" t="s">
        <v>63</v>
      </c>
      <c r="F3813" t="s">
        <v>54</v>
      </c>
      <c r="G3813" t="s">
        <v>79</v>
      </c>
      <c r="H3813" t="s">
        <v>80</v>
      </c>
      <c r="I3813" t="s">
        <v>84</v>
      </c>
      <c r="J3813" t="s">
        <v>85</v>
      </c>
      <c r="K3813" t="s">
        <v>42</v>
      </c>
      <c r="L3813" s="8">
        <v>9.9</v>
      </c>
      <c r="M3813" s="8">
        <v>3.1</v>
      </c>
      <c r="N3813">
        <v>21</v>
      </c>
      <c r="O3813" s="8">
        <v>207.9</v>
      </c>
      <c r="P3813" s="14">
        <v>6.8999999999999999E-3</v>
      </c>
      <c r="Q3813" s="8">
        <v>1.43</v>
      </c>
      <c r="R3813" s="8">
        <v>206.47</v>
      </c>
      <c r="S3813" s="8">
        <v>65.099999999999994</v>
      </c>
      <c r="T3813" s="8">
        <v>141.37</v>
      </c>
      <c r="U3813">
        <v>0</v>
      </c>
      <c r="V3813" s="8">
        <v>0</v>
      </c>
      <c r="W3813" s="8">
        <v>0</v>
      </c>
      <c r="X3813" s="8">
        <v>141.37</v>
      </c>
    </row>
    <row r="3814" spans="1:24" x14ac:dyDescent="0.25">
      <c r="A3814" t="s">
        <v>4140</v>
      </c>
      <c r="B3814" s="1">
        <v>46263</v>
      </c>
      <c r="C3814" t="s">
        <v>148</v>
      </c>
      <c r="D3814" t="s">
        <v>149</v>
      </c>
      <c r="E3814" t="s">
        <v>150</v>
      </c>
      <c r="F3814" t="s">
        <v>37</v>
      </c>
      <c r="G3814" t="s">
        <v>151</v>
      </c>
      <c r="H3814" t="s">
        <v>152</v>
      </c>
      <c r="I3814" t="s">
        <v>66</v>
      </c>
      <c r="J3814" t="s">
        <v>67</v>
      </c>
      <c r="K3814" t="s">
        <v>33</v>
      </c>
      <c r="L3814" s="8">
        <v>4.5</v>
      </c>
      <c r="M3814" s="8">
        <v>2.1</v>
      </c>
      <c r="N3814">
        <v>19</v>
      </c>
      <c r="O3814" s="8">
        <v>85.5</v>
      </c>
      <c r="P3814" s="14">
        <v>4.8800000000000003E-2</v>
      </c>
      <c r="Q3814" s="8">
        <v>4.17</v>
      </c>
      <c r="R3814" s="8">
        <v>81.33</v>
      </c>
      <c r="S3814" s="8">
        <v>39.9</v>
      </c>
      <c r="T3814" s="8">
        <v>41.43</v>
      </c>
      <c r="U3814">
        <v>0</v>
      </c>
      <c r="V3814" s="8">
        <v>0</v>
      </c>
      <c r="W3814" s="8">
        <v>0</v>
      </c>
      <c r="X3814" s="8">
        <v>41.43</v>
      </c>
    </row>
    <row r="3815" spans="1:24" x14ac:dyDescent="0.25">
      <c r="A3815" t="s">
        <v>4141</v>
      </c>
      <c r="B3815" s="1">
        <v>45897</v>
      </c>
      <c r="C3815" t="s">
        <v>805</v>
      </c>
      <c r="D3815" t="s">
        <v>806</v>
      </c>
      <c r="E3815" t="s">
        <v>63</v>
      </c>
      <c r="F3815" t="s">
        <v>89</v>
      </c>
      <c r="G3815" t="s">
        <v>64</v>
      </c>
      <c r="H3815" t="s">
        <v>65</v>
      </c>
      <c r="I3815" t="s">
        <v>84</v>
      </c>
      <c r="J3815" t="s">
        <v>85</v>
      </c>
      <c r="K3815" t="s">
        <v>42</v>
      </c>
      <c r="L3815" s="8">
        <v>9.9</v>
      </c>
      <c r="M3815" s="8">
        <v>3.1</v>
      </c>
      <c r="N3815">
        <v>437</v>
      </c>
      <c r="O3815" s="8">
        <v>4326.3</v>
      </c>
      <c r="P3815" s="14">
        <v>7.6300000000000007E-2</v>
      </c>
      <c r="Q3815" s="8">
        <v>330.1</v>
      </c>
      <c r="R3815" s="8">
        <v>3996.2</v>
      </c>
      <c r="S3815" s="8">
        <v>1354.7</v>
      </c>
      <c r="T3815" s="8">
        <v>2641.5</v>
      </c>
      <c r="U3815">
        <v>0</v>
      </c>
      <c r="V3815" s="8">
        <v>0</v>
      </c>
      <c r="W3815" s="8">
        <v>0</v>
      </c>
      <c r="X3815" s="8">
        <v>2641.5</v>
      </c>
    </row>
    <row r="3816" spans="1:24" x14ac:dyDescent="0.25">
      <c r="A3816" t="s">
        <v>4142</v>
      </c>
      <c r="B3816" s="1">
        <v>46192</v>
      </c>
      <c r="C3816" t="s">
        <v>309</v>
      </c>
      <c r="D3816" t="s">
        <v>310</v>
      </c>
      <c r="E3816" t="s">
        <v>63</v>
      </c>
      <c r="F3816" t="s">
        <v>54</v>
      </c>
      <c r="G3816" t="s">
        <v>79</v>
      </c>
      <c r="H3816" t="s">
        <v>80</v>
      </c>
      <c r="I3816" t="s">
        <v>127</v>
      </c>
      <c r="J3816" t="s">
        <v>128</v>
      </c>
      <c r="K3816" t="s">
        <v>33</v>
      </c>
      <c r="L3816" s="8">
        <v>7.2</v>
      </c>
      <c r="M3816" s="8">
        <v>3.6</v>
      </c>
      <c r="N3816">
        <v>117</v>
      </c>
      <c r="O3816" s="8">
        <v>842.4</v>
      </c>
      <c r="P3816" s="14">
        <v>2.0199999999999999E-2</v>
      </c>
      <c r="Q3816" s="8">
        <v>17.02</v>
      </c>
      <c r="R3816" s="8">
        <v>825.38</v>
      </c>
      <c r="S3816" s="8">
        <v>421.2</v>
      </c>
      <c r="T3816" s="8">
        <v>404.18</v>
      </c>
      <c r="U3816">
        <v>0</v>
      </c>
      <c r="V3816" s="8">
        <v>0</v>
      </c>
      <c r="W3816" s="8">
        <v>0</v>
      </c>
      <c r="X3816" s="8">
        <v>404.18</v>
      </c>
    </row>
    <row r="3817" spans="1:24" x14ac:dyDescent="0.25">
      <c r="A3817" t="s">
        <v>4143</v>
      </c>
      <c r="B3817" s="1">
        <v>46044</v>
      </c>
      <c r="C3817" t="s">
        <v>340</v>
      </c>
      <c r="D3817" t="s">
        <v>341</v>
      </c>
      <c r="E3817" t="s">
        <v>27</v>
      </c>
      <c r="F3817" t="s">
        <v>54</v>
      </c>
      <c r="G3817" t="s">
        <v>29</v>
      </c>
      <c r="H3817" t="s">
        <v>30</v>
      </c>
      <c r="I3817" t="s">
        <v>127</v>
      </c>
      <c r="J3817" t="s">
        <v>128</v>
      </c>
      <c r="K3817" t="s">
        <v>33</v>
      </c>
      <c r="L3817" s="8">
        <v>7.2</v>
      </c>
      <c r="M3817" s="8">
        <v>3.6</v>
      </c>
      <c r="N3817">
        <v>243</v>
      </c>
      <c r="O3817" s="8">
        <v>1749.6</v>
      </c>
      <c r="P3817" s="14">
        <v>2.5000000000000001E-3</v>
      </c>
      <c r="Q3817" s="8">
        <v>4.37</v>
      </c>
      <c r="R3817" s="8">
        <v>1745.23</v>
      </c>
      <c r="S3817" s="8">
        <v>874.8</v>
      </c>
      <c r="T3817" s="8">
        <v>870.43</v>
      </c>
      <c r="U3817">
        <v>0</v>
      </c>
      <c r="V3817" s="8">
        <v>0</v>
      </c>
      <c r="W3817" s="8">
        <v>0</v>
      </c>
      <c r="X3817" s="8">
        <v>870.43</v>
      </c>
    </row>
    <row r="3818" spans="1:24" x14ac:dyDescent="0.25">
      <c r="A3818" t="s">
        <v>4144</v>
      </c>
      <c r="B3818" s="1">
        <v>46225</v>
      </c>
      <c r="C3818" t="s">
        <v>159</v>
      </c>
      <c r="D3818" t="s">
        <v>160</v>
      </c>
      <c r="E3818" t="s">
        <v>27</v>
      </c>
      <c r="F3818" t="s">
        <v>37</v>
      </c>
      <c r="G3818" t="s">
        <v>29</v>
      </c>
      <c r="H3818" t="s">
        <v>30</v>
      </c>
      <c r="I3818" t="s">
        <v>104</v>
      </c>
      <c r="J3818" t="s">
        <v>105</v>
      </c>
      <c r="K3818" t="s">
        <v>49</v>
      </c>
      <c r="L3818" s="8">
        <v>4.2</v>
      </c>
      <c r="M3818" s="8">
        <v>2.8</v>
      </c>
      <c r="N3818">
        <v>4</v>
      </c>
      <c r="O3818" s="8">
        <v>16.8</v>
      </c>
      <c r="P3818" s="14">
        <v>3.3099999999999997E-2</v>
      </c>
      <c r="Q3818" s="8">
        <v>0.56000000000000005</v>
      </c>
      <c r="R3818" s="8">
        <v>16.239999999999998</v>
      </c>
      <c r="S3818" s="8">
        <v>11.2</v>
      </c>
      <c r="T3818" s="8">
        <v>5.04</v>
      </c>
      <c r="U3818">
        <v>0</v>
      </c>
      <c r="V3818" s="8">
        <v>0</v>
      </c>
      <c r="W3818" s="8">
        <v>0</v>
      </c>
      <c r="X3818" s="8">
        <v>5.04</v>
      </c>
    </row>
    <row r="3819" spans="1:24" x14ac:dyDescent="0.25">
      <c r="A3819" t="s">
        <v>4145</v>
      </c>
      <c r="B3819" s="1">
        <v>45471</v>
      </c>
      <c r="C3819" t="s">
        <v>247</v>
      </c>
      <c r="D3819" t="s">
        <v>248</v>
      </c>
      <c r="E3819" t="s">
        <v>53</v>
      </c>
      <c r="F3819" t="s">
        <v>46</v>
      </c>
      <c r="G3819" t="s">
        <v>55</v>
      </c>
      <c r="H3819" t="s">
        <v>56</v>
      </c>
      <c r="I3819" t="s">
        <v>40</v>
      </c>
      <c r="J3819" t="s">
        <v>41</v>
      </c>
      <c r="K3819" t="s">
        <v>42</v>
      </c>
      <c r="L3819" s="8">
        <v>14.5</v>
      </c>
      <c r="M3819" s="8">
        <v>4.2</v>
      </c>
      <c r="N3819">
        <v>28</v>
      </c>
      <c r="O3819" s="8">
        <v>406</v>
      </c>
      <c r="P3819" s="14">
        <v>0.24030000000000001</v>
      </c>
      <c r="Q3819" s="8">
        <v>97.56</v>
      </c>
      <c r="R3819" s="8">
        <v>308.44</v>
      </c>
      <c r="S3819" s="8">
        <v>117.6</v>
      </c>
      <c r="T3819" s="8">
        <v>190.84</v>
      </c>
      <c r="U3819">
        <v>0</v>
      </c>
      <c r="V3819" s="8">
        <v>0</v>
      </c>
      <c r="W3819" s="8">
        <v>0</v>
      </c>
      <c r="X3819" s="8">
        <v>190.84</v>
      </c>
    </row>
    <row r="3820" spans="1:24" x14ac:dyDescent="0.25">
      <c r="A3820" t="s">
        <v>4146</v>
      </c>
      <c r="B3820" s="1">
        <v>45933</v>
      </c>
      <c r="C3820" t="s">
        <v>195</v>
      </c>
      <c r="D3820" t="s">
        <v>196</v>
      </c>
      <c r="E3820" t="s">
        <v>150</v>
      </c>
      <c r="F3820" t="s">
        <v>89</v>
      </c>
      <c r="G3820" t="s">
        <v>151</v>
      </c>
      <c r="H3820" t="s">
        <v>152</v>
      </c>
      <c r="I3820" t="s">
        <v>31</v>
      </c>
      <c r="J3820" t="s">
        <v>32</v>
      </c>
      <c r="K3820" t="s">
        <v>33</v>
      </c>
      <c r="L3820" s="8">
        <v>5.8</v>
      </c>
      <c r="M3820" s="8">
        <v>2.7</v>
      </c>
      <c r="N3820">
        <v>120</v>
      </c>
      <c r="O3820" s="8">
        <v>696</v>
      </c>
      <c r="P3820" s="14">
        <v>0.154</v>
      </c>
      <c r="Q3820" s="8">
        <v>107.18</v>
      </c>
      <c r="R3820" s="8">
        <v>588.82000000000005</v>
      </c>
      <c r="S3820" s="8">
        <v>324</v>
      </c>
      <c r="T3820" s="8">
        <v>264.82</v>
      </c>
      <c r="U3820">
        <v>0</v>
      </c>
      <c r="V3820" s="8">
        <v>0</v>
      </c>
      <c r="W3820" s="8">
        <v>0</v>
      </c>
      <c r="X3820" s="8">
        <v>264.82</v>
      </c>
    </row>
    <row r="3821" spans="1:24" x14ac:dyDescent="0.25">
      <c r="A3821" t="s">
        <v>4147</v>
      </c>
      <c r="B3821" s="1">
        <v>45987</v>
      </c>
      <c r="C3821" t="s">
        <v>252</v>
      </c>
      <c r="D3821" t="s">
        <v>253</v>
      </c>
      <c r="E3821" t="s">
        <v>63</v>
      </c>
      <c r="F3821" t="s">
        <v>54</v>
      </c>
      <c r="G3821" t="s">
        <v>79</v>
      </c>
      <c r="H3821" t="s">
        <v>80</v>
      </c>
      <c r="I3821" t="s">
        <v>112</v>
      </c>
      <c r="J3821" t="s">
        <v>113</v>
      </c>
      <c r="K3821" t="s">
        <v>42</v>
      </c>
      <c r="L3821" s="8">
        <v>8.5</v>
      </c>
      <c r="M3821" s="8">
        <v>2.8</v>
      </c>
      <c r="N3821">
        <v>18</v>
      </c>
      <c r="O3821" s="8">
        <v>153</v>
      </c>
      <c r="P3821" s="14">
        <v>5.5999999999999999E-3</v>
      </c>
      <c r="Q3821" s="8">
        <v>0.86</v>
      </c>
      <c r="R3821" s="8">
        <v>152.13999999999999</v>
      </c>
      <c r="S3821" s="8">
        <v>50.4</v>
      </c>
      <c r="T3821" s="8">
        <v>101.74</v>
      </c>
      <c r="U3821">
        <v>0</v>
      </c>
      <c r="V3821" s="8">
        <v>0</v>
      </c>
      <c r="W3821" s="8">
        <v>0</v>
      </c>
      <c r="X3821" s="8">
        <v>101.74</v>
      </c>
    </row>
    <row r="3822" spans="1:24" x14ac:dyDescent="0.25">
      <c r="A3822" t="s">
        <v>4148</v>
      </c>
      <c r="B3822" s="1">
        <v>45729</v>
      </c>
      <c r="C3822" t="s">
        <v>546</v>
      </c>
      <c r="D3822" t="s">
        <v>547</v>
      </c>
      <c r="E3822" t="s">
        <v>27</v>
      </c>
      <c r="F3822" t="s">
        <v>89</v>
      </c>
      <c r="G3822" t="s">
        <v>29</v>
      </c>
      <c r="H3822" t="s">
        <v>30</v>
      </c>
      <c r="I3822" t="s">
        <v>130</v>
      </c>
      <c r="J3822" t="s">
        <v>131</v>
      </c>
      <c r="K3822" t="s">
        <v>42</v>
      </c>
      <c r="L3822" s="8">
        <v>4.8</v>
      </c>
      <c r="M3822" s="8">
        <v>1.4</v>
      </c>
      <c r="N3822">
        <v>87</v>
      </c>
      <c r="O3822" s="8">
        <v>417.6</v>
      </c>
      <c r="P3822" s="14">
        <v>8.3400000000000002E-2</v>
      </c>
      <c r="Q3822" s="8">
        <v>34.83</v>
      </c>
      <c r="R3822" s="8">
        <v>382.77</v>
      </c>
      <c r="S3822" s="8">
        <v>121.8</v>
      </c>
      <c r="T3822" s="8">
        <v>260.97000000000003</v>
      </c>
      <c r="U3822">
        <v>0</v>
      </c>
      <c r="V3822" s="8">
        <v>0</v>
      </c>
      <c r="W3822" s="8">
        <v>0</v>
      </c>
      <c r="X3822" s="8">
        <v>260.97000000000003</v>
      </c>
    </row>
    <row r="3823" spans="1:24" x14ac:dyDescent="0.25">
      <c r="A3823" t="s">
        <v>4149</v>
      </c>
      <c r="B3823" s="1">
        <v>45861</v>
      </c>
      <c r="C3823" t="s">
        <v>337</v>
      </c>
      <c r="D3823" t="s">
        <v>338</v>
      </c>
      <c r="E3823" t="s">
        <v>27</v>
      </c>
      <c r="F3823" t="s">
        <v>54</v>
      </c>
      <c r="G3823" t="s">
        <v>29</v>
      </c>
      <c r="H3823" t="s">
        <v>30</v>
      </c>
      <c r="I3823" t="s">
        <v>31</v>
      </c>
      <c r="J3823" t="s">
        <v>32</v>
      </c>
      <c r="K3823" t="s">
        <v>33</v>
      </c>
      <c r="L3823" s="8">
        <v>5.8</v>
      </c>
      <c r="M3823" s="8">
        <v>2.7</v>
      </c>
      <c r="N3823">
        <v>310</v>
      </c>
      <c r="O3823" s="8">
        <v>1798</v>
      </c>
      <c r="P3823" s="14">
        <v>5.8999999999999999E-3</v>
      </c>
      <c r="Q3823" s="8">
        <v>10.61</v>
      </c>
      <c r="R3823" s="8">
        <v>1787.39</v>
      </c>
      <c r="S3823" s="8">
        <v>837</v>
      </c>
      <c r="T3823" s="8">
        <v>950.39</v>
      </c>
      <c r="U3823">
        <v>0</v>
      </c>
      <c r="V3823" s="8">
        <v>0</v>
      </c>
      <c r="W3823" s="8">
        <v>0</v>
      </c>
      <c r="X3823" s="8">
        <v>950.39</v>
      </c>
    </row>
    <row r="3824" spans="1:24" x14ac:dyDescent="0.25">
      <c r="A3824" t="s">
        <v>4150</v>
      </c>
      <c r="B3824" s="1">
        <v>45799</v>
      </c>
      <c r="C3824" t="s">
        <v>174</v>
      </c>
      <c r="D3824" t="s">
        <v>175</v>
      </c>
      <c r="E3824" t="s">
        <v>150</v>
      </c>
      <c r="F3824" t="s">
        <v>54</v>
      </c>
      <c r="G3824" t="s">
        <v>151</v>
      </c>
      <c r="H3824" t="s">
        <v>152</v>
      </c>
      <c r="I3824" t="s">
        <v>104</v>
      </c>
      <c r="J3824" t="s">
        <v>105</v>
      </c>
      <c r="K3824" t="s">
        <v>49</v>
      </c>
      <c r="L3824" s="8">
        <v>4.2</v>
      </c>
      <c r="M3824" s="8">
        <v>2.8</v>
      </c>
      <c r="N3824">
        <v>122</v>
      </c>
      <c r="O3824" s="8">
        <v>512.4</v>
      </c>
      <c r="P3824" s="14">
        <v>5.2900000000000003E-2</v>
      </c>
      <c r="Q3824" s="8">
        <v>27.11</v>
      </c>
      <c r="R3824" s="8">
        <v>485.29</v>
      </c>
      <c r="S3824" s="8">
        <v>341.6</v>
      </c>
      <c r="T3824" s="8">
        <v>143.69</v>
      </c>
      <c r="U3824">
        <v>0</v>
      </c>
      <c r="V3824" s="8">
        <v>0</v>
      </c>
      <c r="W3824" s="8">
        <v>0</v>
      </c>
      <c r="X3824" s="8">
        <v>143.69</v>
      </c>
    </row>
    <row r="3825" spans="1:24" x14ac:dyDescent="0.25">
      <c r="A3825" t="s">
        <v>4151</v>
      </c>
      <c r="B3825" s="1">
        <v>45340</v>
      </c>
      <c r="C3825" t="s">
        <v>321</v>
      </c>
      <c r="D3825" t="s">
        <v>322</v>
      </c>
      <c r="E3825" t="s">
        <v>63</v>
      </c>
      <c r="F3825" t="s">
        <v>46</v>
      </c>
      <c r="G3825" t="s">
        <v>64</v>
      </c>
      <c r="H3825" t="s">
        <v>65</v>
      </c>
      <c r="I3825" t="s">
        <v>122</v>
      </c>
      <c r="J3825" t="s">
        <v>123</v>
      </c>
      <c r="K3825" t="s">
        <v>59</v>
      </c>
      <c r="L3825" s="8">
        <v>5.5</v>
      </c>
      <c r="M3825" s="8">
        <v>3.8</v>
      </c>
      <c r="N3825">
        <v>43</v>
      </c>
      <c r="O3825" s="8">
        <v>236.5</v>
      </c>
      <c r="P3825" s="14">
        <v>0.15240000000000001</v>
      </c>
      <c r="Q3825" s="8">
        <v>36.04</v>
      </c>
      <c r="R3825" s="8">
        <v>200.46</v>
      </c>
      <c r="S3825" s="8">
        <v>163.4</v>
      </c>
      <c r="T3825" s="8">
        <v>37.06</v>
      </c>
      <c r="U3825">
        <v>0</v>
      </c>
      <c r="V3825" s="8">
        <v>0</v>
      </c>
      <c r="W3825" s="8">
        <v>0</v>
      </c>
      <c r="X3825" s="8">
        <v>37.06</v>
      </c>
    </row>
    <row r="3826" spans="1:24" x14ac:dyDescent="0.25">
      <c r="A3826" t="s">
        <v>4152</v>
      </c>
      <c r="B3826" s="1">
        <v>45644</v>
      </c>
      <c r="C3826" t="s">
        <v>241</v>
      </c>
      <c r="D3826" t="s">
        <v>242</v>
      </c>
      <c r="E3826" t="s">
        <v>71</v>
      </c>
      <c r="F3826" t="s">
        <v>89</v>
      </c>
      <c r="G3826" t="s">
        <v>165</v>
      </c>
      <c r="H3826" t="s">
        <v>166</v>
      </c>
      <c r="I3826" t="s">
        <v>156</v>
      </c>
      <c r="J3826" t="s">
        <v>157</v>
      </c>
      <c r="K3826" t="s">
        <v>42</v>
      </c>
      <c r="L3826" s="8">
        <v>6.2</v>
      </c>
      <c r="M3826" s="8">
        <v>1.9</v>
      </c>
      <c r="N3826">
        <v>23</v>
      </c>
      <c r="O3826" s="8">
        <v>142.6</v>
      </c>
      <c r="P3826" s="14">
        <v>0.16059999999999999</v>
      </c>
      <c r="Q3826" s="8">
        <v>22.9</v>
      </c>
      <c r="R3826" s="8">
        <v>119.7</v>
      </c>
      <c r="S3826" s="8">
        <v>43.7</v>
      </c>
      <c r="T3826" s="8">
        <v>76</v>
      </c>
      <c r="U3826">
        <v>0</v>
      </c>
      <c r="V3826" s="8">
        <v>0</v>
      </c>
      <c r="W3826" s="8">
        <v>0</v>
      </c>
      <c r="X3826" s="8">
        <v>76</v>
      </c>
    </row>
    <row r="3827" spans="1:24" x14ac:dyDescent="0.25">
      <c r="A3827" t="s">
        <v>4153</v>
      </c>
      <c r="B3827" s="1">
        <v>46256</v>
      </c>
      <c r="C3827" t="s">
        <v>609</v>
      </c>
      <c r="D3827" t="s">
        <v>610</v>
      </c>
      <c r="E3827" t="s">
        <v>63</v>
      </c>
      <c r="F3827" t="s">
        <v>37</v>
      </c>
      <c r="G3827" t="s">
        <v>79</v>
      </c>
      <c r="H3827" t="s">
        <v>80</v>
      </c>
      <c r="I3827" t="s">
        <v>117</v>
      </c>
      <c r="J3827" t="s">
        <v>118</v>
      </c>
      <c r="K3827" t="s">
        <v>59</v>
      </c>
      <c r="L3827" s="8">
        <v>6</v>
      </c>
      <c r="M3827" s="8">
        <v>4.2</v>
      </c>
      <c r="N3827">
        <v>2</v>
      </c>
      <c r="O3827" s="8">
        <v>12</v>
      </c>
      <c r="P3827" s="14">
        <v>5.5999999999999999E-3</v>
      </c>
      <c r="Q3827" s="8">
        <v>7.0000000000000007E-2</v>
      </c>
      <c r="R3827" s="8">
        <v>11.93</v>
      </c>
      <c r="S3827" s="8">
        <v>8.4</v>
      </c>
      <c r="T3827" s="8">
        <v>3.53</v>
      </c>
      <c r="U3827">
        <v>0</v>
      </c>
      <c r="V3827" s="8">
        <v>0</v>
      </c>
      <c r="W3827" s="8">
        <v>0</v>
      </c>
      <c r="X3827" s="8">
        <v>3.53</v>
      </c>
    </row>
    <row r="3828" spans="1:24" x14ac:dyDescent="0.25">
      <c r="A3828" t="s">
        <v>4154</v>
      </c>
      <c r="B3828" s="1">
        <v>45950</v>
      </c>
      <c r="C3828" t="s">
        <v>325</v>
      </c>
      <c r="D3828" t="s">
        <v>326</v>
      </c>
      <c r="E3828" t="s">
        <v>27</v>
      </c>
      <c r="F3828" t="s">
        <v>37</v>
      </c>
      <c r="G3828" t="s">
        <v>38</v>
      </c>
      <c r="H3828" t="s">
        <v>39</v>
      </c>
      <c r="I3828" t="s">
        <v>117</v>
      </c>
      <c r="J3828" t="s">
        <v>118</v>
      </c>
      <c r="K3828" t="s">
        <v>59</v>
      </c>
      <c r="L3828" s="8">
        <v>6</v>
      </c>
      <c r="M3828" s="8">
        <v>4.2</v>
      </c>
      <c r="N3828">
        <v>13</v>
      </c>
      <c r="O3828" s="8">
        <v>78</v>
      </c>
      <c r="P3828" s="14">
        <v>3.0999999999999999E-3</v>
      </c>
      <c r="Q3828" s="8">
        <v>0.24</v>
      </c>
      <c r="R3828" s="8">
        <v>77.760000000000005</v>
      </c>
      <c r="S3828" s="8">
        <v>54.6</v>
      </c>
      <c r="T3828" s="8">
        <v>23.16</v>
      </c>
      <c r="U3828">
        <v>0</v>
      </c>
      <c r="V3828" s="8">
        <v>0</v>
      </c>
      <c r="W3828" s="8">
        <v>0</v>
      </c>
      <c r="X3828" s="8">
        <v>23.16</v>
      </c>
    </row>
    <row r="3829" spans="1:24" x14ac:dyDescent="0.25">
      <c r="A3829" t="s">
        <v>4155</v>
      </c>
      <c r="B3829" s="1">
        <v>45979</v>
      </c>
      <c r="C3829" t="s">
        <v>321</v>
      </c>
      <c r="D3829" t="s">
        <v>322</v>
      </c>
      <c r="E3829" t="s">
        <v>63</v>
      </c>
      <c r="F3829" t="s">
        <v>46</v>
      </c>
      <c r="G3829" t="s">
        <v>64</v>
      </c>
      <c r="H3829" t="s">
        <v>65</v>
      </c>
      <c r="I3829" t="s">
        <v>40</v>
      </c>
      <c r="J3829" t="s">
        <v>41</v>
      </c>
      <c r="K3829" t="s">
        <v>42</v>
      </c>
      <c r="L3829" s="8">
        <v>14.5</v>
      </c>
      <c r="M3829" s="8">
        <v>4.2</v>
      </c>
      <c r="N3829">
        <v>3</v>
      </c>
      <c r="O3829" s="8">
        <v>43.5</v>
      </c>
      <c r="P3829" s="14">
        <v>0.26500000000000001</v>
      </c>
      <c r="Q3829" s="8">
        <v>11.53</v>
      </c>
      <c r="R3829" s="8">
        <v>31.97</v>
      </c>
      <c r="S3829" s="8">
        <v>12.6</v>
      </c>
      <c r="T3829" s="8">
        <v>19.37</v>
      </c>
      <c r="U3829">
        <v>0</v>
      </c>
      <c r="V3829" s="8">
        <v>0</v>
      </c>
      <c r="W3829" s="8">
        <v>0</v>
      </c>
      <c r="X3829" s="8">
        <v>19.37</v>
      </c>
    </row>
    <row r="3830" spans="1:24" x14ac:dyDescent="0.25">
      <c r="A3830" t="s">
        <v>4156</v>
      </c>
      <c r="B3830" s="1">
        <v>45682</v>
      </c>
      <c r="C3830" t="s">
        <v>136</v>
      </c>
      <c r="D3830" t="s">
        <v>137</v>
      </c>
      <c r="E3830" t="s">
        <v>71</v>
      </c>
      <c r="F3830" t="s">
        <v>54</v>
      </c>
      <c r="G3830" t="s">
        <v>165</v>
      </c>
      <c r="H3830" t="s">
        <v>166</v>
      </c>
      <c r="I3830" t="s">
        <v>117</v>
      </c>
      <c r="J3830" t="s">
        <v>118</v>
      </c>
      <c r="K3830" t="s">
        <v>59</v>
      </c>
      <c r="L3830" s="8">
        <v>6</v>
      </c>
      <c r="M3830" s="8">
        <v>4.2</v>
      </c>
      <c r="N3830">
        <v>81</v>
      </c>
      <c r="O3830" s="8">
        <v>486</v>
      </c>
      <c r="P3830" s="14">
        <v>9.7999999999999997E-3</v>
      </c>
      <c r="Q3830" s="8">
        <v>4.76</v>
      </c>
      <c r="R3830" s="8">
        <v>481.24</v>
      </c>
      <c r="S3830" s="8">
        <v>340.2</v>
      </c>
      <c r="T3830" s="8">
        <v>141.04</v>
      </c>
      <c r="U3830">
        <v>0</v>
      </c>
      <c r="V3830" s="8">
        <v>0</v>
      </c>
      <c r="W3830" s="8">
        <v>0</v>
      </c>
      <c r="X3830" s="8">
        <v>141.04</v>
      </c>
    </row>
    <row r="3831" spans="1:24" x14ac:dyDescent="0.25">
      <c r="A3831" t="s">
        <v>4157</v>
      </c>
      <c r="B3831" s="1">
        <v>46096</v>
      </c>
      <c r="C3831" t="s">
        <v>139</v>
      </c>
      <c r="D3831" t="s">
        <v>140</v>
      </c>
      <c r="E3831" t="s">
        <v>63</v>
      </c>
      <c r="F3831" t="s">
        <v>54</v>
      </c>
      <c r="G3831" t="s">
        <v>64</v>
      </c>
      <c r="H3831" t="s">
        <v>65</v>
      </c>
      <c r="I3831" t="s">
        <v>31</v>
      </c>
      <c r="J3831" t="s">
        <v>32</v>
      </c>
      <c r="K3831" t="s">
        <v>33</v>
      </c>
      <c r="L3831" s="8">
        <v>5.8</v>
      </c>
      <c r="M3831" s="8">
        <v>2.7</v>
      </c>
      <c r="N3831">
        <v>185</v>
      </c>
      <c r="O3831" s="8">
        <v>1073</v>
      </c>
      <c r="P3831" s="14">
        <v>2.9899999999999999E-2</v>
      </c>
      <c r="Q3831" s="8">
        <v>32.08</v>
      </c>
      <c r="R3831" s="8">
        <v>1040.92</v>
      </c>
      <c r="S3831" s="8">
        <v>499.5</v>
      </c>
      <c r="T3831" s="8">
        <v>541.41999999999996</v>
      </c>
      <c r="U3831">
        <v>0</v>
      </c>
      <c r="V3831" s="8">
        <v>0</v>
      </c>
      <c r="W3831" s="8">
        <v>0</v>
      </c>
      <c r="X3831" s="8">
        <v>541.41999999999996</v>
      </c>
    </row>
    <row r="3832" spans="1:24" x14ac:dyDescent="0.25">
      <c r="A3832" t="s">
        <v>4158</v>
      </c>
      <c r="B3832" s="1">
        <v>45829</v>
      </c>
      <c r="C3832" t="s">
        <v>309</v>
      </c>
      <c r="D3832" t="s">
        <v>310</v>
      </c>
      <c r="E3832" t="s">
        <v>63</v>
      </c>
      <c r="F3832" t="s">
        <v>54</v>
      </c>
      <c r="G3832" t="s">
        <v>64</v>
      </c>
      <c r="H3832" t="s">
        <v>65</v>
      </c>
      <c r="I3832" t="s">
        <v>66</v>
      </c>
      <c r="J3832" t="s">
        <v>67</v>
      </c>
      <c r="K3832" t="s">
        <v>33</v>
      </c>
      <c r="L3832" s="8">
        <v>4.5</v>
      </c>
      <c r="M3832" s="8">
        <v>2.1</v>
      </c>
      <c r="N3832">
        <v>51</v>
      </c>
      <c r="O3832" s="8">
        <v>229.5</v>
      </c>
      <c r="P3832" s="14">
        <v>4.1999999999999997E-3</v>
      </c>
      <c r="Q3832" s="8">
        <v>0.96</v>
      </c>
      <c r="R3832" s="8">
        <v>228.54</v>
      </c>
      <c r="S3832" s="8">
        <v>107.1</v>
      </c>
      <c r="T3832" s="8">
        <v>121.44</v>
      </c>
      <c r="U3832">
        <v>0</v>
      </c>
      <c r="V3832" s="8">
        <v>0</v>
      </c>
      <c r="W3832" s="8">
        <v>0</v>
      </c>
      <c r="X3832" s="8">
        <v>121.44</v>
      </c>
    </row>
    <row r="3833" spans="1:24" x14ac:dyDescent="0.25">
      <c r="A3833" t="s">
        <v>4159</v>
      </c>
      <c r="B3833" s="1">
        <v>45618</v>
      </c>
      <c r="C3833" t="s">
        <v>102</v>
      </c>
      <c r="D3833" t="s">
        <v>103</v>
      </c>
      <c r="E3833" t="s">
        <v>27</v>
      </c>
      <c r="F3833" t="s">
        <v>54</v>
      </c>
      <c r="G3833" t="s">
        <v>29</v>
      </c>
      <c r="H3833" t="s">
        <v>30</v>
      </c>
      <c r="I3833" t="s">
        <v>40</v>
      </c>
      <c r="J3833" t="s">
        <v>41</v>
      </c>
      <c r="K3833" t="s">
        <v>42</v>
      </c>
      <c r="L3833" s="8">
        <v>14.5</v>
      </c>
      <c r="M3833" s="8">
        <v>4.2</v>
      </c>
      <c r="N3833">
        <v>80</v>
      </c>
      <c r="O3833" s="8">
        <v>1160</v>
      </c>
      <c r="P3833" s="14">
        <v>7.7000000000000002E-3</v>
      </c>
      <c r="Q3833" s="8">
        <v>8.93</v>
      </c>
      <c r="R3833" s="8">
        <v>1151.07</v>
      </c>
      <c r="S3833" s="8">
        <v>336</v>
      </c>
      <c r="T3833" s="8">
        <v>815.07</v>
      </c>
      <c r="U3833">
        <v>0</v>
      </c>
      <c r="V3833" s="8">
        <v>0</v>
      </c>
      <c r="W3833" s="8">
        <v>0</v>
      </c>
      <c r="X3833" s="8">
        <v>815.07</v>
      </c>
    </row>
    <row r="3834" spans="1:24" x14ac:dyDescent="0.25">
      <c r="A3834" t="s">
        <v>4160</v>
      </c>
      <c r="B3834" s="1">
        <v>46005</v>
      </c>
      <c r="C3834" t="s">
        <v>523</v>
      </c>
      <c r="D3834" t="s">
        <v>524</v>
      </c>
      <c r="E3834" t="s">
        <v>27</v>
      </c>
      <c r="F3834" t="s">
        <v>89</v>
      </c>
      <c r="G3834" t="s">
        <v>38</v>
      </c>
      <c r="H3834" t="s">
        <v>39</v>
      </c>
      <c r="I3834" t="s">
        <v>74</v>
      </c>
      <c r="J3834" t="s">
        <v>75</v>
      </c>
      <c r="K3834" t="s">
        <v>49</v>
      </c>
      <c r="L3834" s="8">
        <v>11</v>
      </c>
      <c r="M3834" s="8">
        <v>6.8</v>
      </c>
      <c r="N3834">
        <v>101</v>
      </c>
      <c r="O3834" s="8">
        <v>1111</v>
      </c>
      <c r="P3834" s="14">
        <v>0.48359999999999997</v>
      </c>
      <c r="Q3834" s="8">
        <v>537.28</v>
      </c>
      <c r="R3834" s="8">
        <v>573.72</v>
      </c>
      <c r="S3834" s="8">
        <v>686.8</v>
      </c>
      <c r="T3834" s="8">
        <v>-113.08</v>
      </c>
      <c r="U3834">
        <v>0</v>
      </c>
      <c r="V3834" s="8">
        <v>0</v>
      </c>
      <c r="W3834" s="8">
        <v>0</v>
      </c>
      <c r="X3834" s="8">
        <v>-113.08</v>
      </c>
    </row>
    <row r="3835" spans="1:24" x14ac:dyDescent="0.25">
      <c r="A3835" t="s">
        <v>4161</v>
      </c>
      <c r="B3835" s="1">
        <v>45718</v>
      </c>
      <c r="C3835" t="s">
        <v>229</v>
      </c>
      <c r="D3835" t="s">
        <v>230</v>
      </c>
      <c r="E3835" t="s">
        <v>27</v>
      </c>
      <c r="F3835" t="s">
        <v>54</v>
      </c>
      <c r="G3835" t="s">
        <v>29</v>
      </c>
      <c r="H3835" t="s">
        <v>30</v>
      </c>
      <c r="I3835" t="s">
        <v>127</v>
      </c>
      <c r="J3835" t="s">
        <v>128</v>
      </c>
      <c r="K3835" t="s">
        <v>33</v>
      </c>
      <c r="L3835" s="8">
        <v>7.2</v>
      </c>
      <c r="M3835" s="8">
        <v>3.6</v>
      </c>
      <c r="N3835">
        <v>377</v>
      </c>
      <c r="O3835" s="8">
        <v>2714.4</v>
      </c>
      <c r="P3835" s="14">
        <v>2.6100000000000002E-2</v>
      </c>
      <c r="Q3835" s="8">
        <v>70.849999999999994</v>
      </c>
      <c r="R3835" s="8">
        <v>2643.55</v>
      </c>
      <c r="S3835" s="8">
        <v>1357.2</v>
      </c>
      <c r="T3835" s="8">
        <v>1286.3499999999999</v>
      </c>
      <c r="U3835">
        <v>0</v>
      </c>
      <c r="V3835" s="8">
        <v>0</v>
      </c>
      <c r="W3835" s="8">
        <v>0</v>
      </c>
      <c r="X3835" s="8">
        <v>1286.3499999999999</v>
      </c>
    </row>
    <row r="3836" spans="1:24" x14ac:dyDescent="0.25">
      <c r="A3836" t="s">
        <v>4162</v>
      </c>
      <c r="B3836" s="1">
        <v>45710</v>
      </c>
      <c r="C3836" t="s">
        <v>671</v>
      </c>
      <c r="D3836" t="s">
        <v>672</v>
      </c>
      <c r="E3836" t="s">
        <v>27</v>
      </c>
      <c r="F3836" t="s">
        <v>89</v>
      </c>
      <c r="G3836" t="s">
        <v>29</v>
      </c>
      <c r="H3836" t="s">
        <v>30</v>
      </c>
      <c r="I3836" t="s">
        <v>74</v>
      </c>
      <c r="J3836" t="s">
        <v>75</v>
      </c>
      <c r="K3836" t="s">
        <v>49</v>
      </c>
      <c r="L3836" s="8">
        <v>11</v>
      </c>
      <c r="M3836" s="8">
        <v>6.8</v>
      </c>
      <c r="N3836">
        <v>20</v>
      </c>
      <c r="O3836" s="8">
        <v>220</v>
      </c>
      <c r="P3836" s="14">
        <v>2.06E-2</v>
      </c>
      <c r="Q3836" s="8">
        <v>4.53</v>
      </c>
      <c r="R3836" s="8">
        <v>215.47</v>
      </c>
      <c r="S3836" s="8">
        <v>136</v>
      </c>
      <c r="T3836" s="8">
        <v>79.47</v>
      </c>
      <c r="U3836">
        <v>0</v>
      </c>
      <c r="V3836" s="8">
        <v>0</v>
      </c>
      <c r="W3836" s="8">
        <v>0</v>
      </c>
      <c r="X3836" s="8">
        <v>79.47</v>
      </c>
    </row>
    <row r="3837" spans="1:24" x14ac:dyDescent="0.25">
      <c r="A3837" t="s">
        <v>4163</v>
      </c>
      <c r="B3837" s="1">
        <v>45444</v>
      </c>
      <c r="C3837" t="s">
        <v>115</v>
      </c>
      <c r="D3837" t="s">
        <v>116</v>
      </c>
      <c r="E3837" t="s">
        <v>27</v>
      </c>
      <c r="F3837" t="s">
        <v>54</v>
      </c>
      <c r="G3837" t="s">
        <v>29</v>
      </c>
      <c r="H3837" t="s">
        <v>30</v>
      </c>
      <c r="I3837" t="s">
        <v>144</v>
      </c>
      <c r="J3837" t="s">
        <v>145</v>
      </c>
      <c r="K3837" t="s">
        <v>33</v>
      </c>
      <c r="L3837" s="8">
        <v>12</v>
      </c>
      <c r="M3837" s="8">
        <v>6.5</v>
      </c>
      <c r="N3837">
        <v>43</v>
      </c>
      <c r="O3837" s="8">
        <v>516</v>
      </c>
      <c r="P3837" s="14">
        <v>4.4000000000000003E-3</v>
      </c>
      <c r="Q3837" s="8">
        <v>2.27</v>
      </c>
      <c r="R3837" s="8">
        <v>513.73</v>
      </c>
      <c r="S3837" s="8">
        <v>279.5</v>
      </c>
      <c r="T3837" s="8">
        <v>234.23</v>
      </c>
      <c r="U3837">
        <v>0</v>
      </c>
      <c r="V3837" s="8">
        <v>0</v>
      </c>
      <c r="W3837" s="8">
        <v>0</v>
      </c>
      <c r="X3837" s="8">
        <v>234.23</v>
      </c>
    </row>
    <row r="3838" spans="1:24" x14ac:dyDescent="0.25">
      <c r="A3838" t="s">
        <v>4164</v>
      </c>
      <c r="B3838" s="1">
        <v>45599</v>
      </c>
      <c r="C3838" t="s">
        <v>805</v>
      </c>
      <c r="D3838" t="s">
        <v>806</v>
      </c>
      <c r="E3838" t="s">
        <v>63</v>
      </c>
      <c r="F3838" t="s">
        <v>89</v>
      </c>
      <c r="G3838" t="s">
        <v>79</v>
      </c>
      <c r="H3838" t="s">
        <v>80</v>
      </c>
      <c r="I3838" t="s">
        <v>47</v>
      </c>
      <c r="J3838" t="s">
        <v>48</v>
      </c>
      <c r="K3838" t="s">
        <v>49</v>
      </c>
      <c r="L3838" s="8">
        <v>5</v>
      </c>
      <c r="M3838" s="8">
        <v>3.2</v>
      </c>
      <c r="N3838">
        <v>37</v>
      </c>
      <c r="O3838" s="8">
        <v>185</v>
      </c>
      <c r="P3838" s="14">
        <v>5.6099999999999997E-2</v>
      </c>
      <c r="Q3838" s="8">
        <v>10.38</v>
      </c>
      <c r="R3838" s="8">
        <v>174.62</v>
      </c>
      <c r="S3838" s="8">
        <v>118.4</v>
      </c>
      <c r="T3838" s="8">
        <v>56.22</v>
      </c>
      <c r="U3838">
        <v>0</v>
      </c>
      <c r="V3838" s="8">
        <v>0</v>
      </c>
      <c r="W3838" s="8">
        <v>0</v>
      </c>
      <c r="X3838" s="8">
        <v>56.22</v>
      </c>
    </row>
    <row r="3839" spans="1:24" x14ac:dyDescent="0.25">
      <c r="A3839" t="s">
        <v>4165</v>
      </c>
      <c r="B3839" s="1">
        <v>45677</v>
      </c>
      <c r="C3839" t="s">
        <v>406</v>
      </c>
      <c r="D3839" t="s">
        <v>407</v>
      </c>
      <c r="E3839" t="s">
        <v>63</v>
      </c>
      <c r="F3839" t="s">
        <v>37</v>
      </c>
      <c r="G3839" t="s">
        <v>79</v>
      </c>
      <c r="H3839" t="s">
        <v>80</v>
      </c>
      <c r="I3839" t="s">
        <v>99</v>
      </c>
      <c r="J3839" t="s">
        <v>100</v>
      </c>
      <c r="K3839" t="s">
        <v>49</v>
      </c>
      <c r="L3839" s="8">
        <v>3.8</v>
      </c>
      <c r="M3839" s="8">
        <v>2.6</v>
      </c>
      <c r="N3839">
        <v>3</v>
      </c>
      <c r="O3839" s="8">
        <v>11.4</v>
      </c>
      <c r="P3839" s="14">
        <v>1.6199999999999999E-2</v>
      </c>
      <c r="Q3839" s="8">
        <v>0.18</v>
      </c>
      <c r="R3839" s="8">
        <v>11.22</v>
      </c>
      <c r="S3839" s="8">
        <v>7.8</v>
      </c>
      <c r="T3839" s="8">
        <v>3.42</v>
      </c>
      <c r="U3839">
        <v>0</v>
      </c>
      <c r="V3839" s="8">
        <v>0</v>
      </c>
      <c r="W3839" s="8">
        <v>0</v>
      </c>
      <c r="X3839" s="8">
        <v>3.42</v>
      </c>
    </row>
    <row r="3840" spans="1:24" x14ac:dyDescent="0.25">
      <c r="A3840" t="s">
        <v>4166</v>
      </c>
      <c r="B3840" s="1">
        <v>45480</v>
      </c>
      <c r="C3840" t="s">
        <v>87</v>
      </c>
      <c r="D3840" t="s">
        <v>88</v>
      </c>
      <c r="E3840" t="s">
        <v>63</v>
      </c>
      <c r="F3840" t="s">
        <v>89</v>
      </c>
      <c r="G3840" t="s">
        <v>64</v>
      </c>
      <c r="H3840" t="s">
        <v>65</v>
      </c>
      <c r="I3840" t="s">
        <v>112</v>
      </c>
      <c r="J3840" t="s">
        <v>113</v>
      </c>
      <c r="K3840" t="s">
        <v>42</v>
      </c>
      <c r="L3840" s="8">
        <v>8.5</v>
      </c>
      <c r="M3840" s="8">
        <v>2.8</v>
      </c>
      <c r="N3840">
        <v>351</v>
      </c>
      <c r="O3840" s="8">
        <v>2983.5</v>
      </c>
      <c r="P3840" s="14">
        <v>0.1182</v>
      </c>
      <c r="Q3840" s="8">
        <v>352.65</v>
      </c>
      <c r="R3840" s="8">
        <v>2630.85</v>
      </c>
      <c r="S3840" s="8">
        <v>982.8</v>
      </c>
      <c r="T3840" s="8">
        <v>1648.05</v>
      </c>
      <c r="U3840">
        <v>0</v>
      </c>
      <c r="V3840" s="8">
        <v>0</v>
      </c>
      <c r="W3840" s="8">
        <v>0</v>
      </c>
      <c r="X3840" s="8">
        <v>1648.05</v>
      </c>
    </row>
    <row r="3841" spans="1:24" x14ac:dyDescent="0.25">
      <c r="A3841" t="s">
        <v>4167</v>
      </c>
      <c r="B3841" s="1">
        <v>46064</v>
      </c>
      <c r="C3841" t="s">
        <v>480</v>
      </c>
      <c r="D3841" t="s">
        <v>481</v>
      </c>
      <c r="E3841" t="s">
        <v>63</v>
      </c>
      <c r="F3841" t="s">
        <v>54</v>
      </c>
      <c r="G3841" t="s">
        <v>64</v>
      </c>
      <c r="H3841" t="s">
        <v>65</v>
      </c>
      <c r="I3841" t="s">
        <v>66</v>
      </c>
      <c r="J3841" t="s">
        <v>67</v>
      </c>
      <c r="K3841" t="s">
        <v>33</v>
      </c>
      <c r="L3841" s="8">
        <v>4.5</v>
      </c>
      <c r="M3841" s="8">
        <v>2.1</v>
      </c>
      <c r="N3841">
        <v>35</v>
      </c>
      <c r="O3841" s="8">
        <v>157.5</v>
      </c>
      <c r="P3841" s="14">
        <v>6.0000000000000001E-3</v>
      </c>
      <c r="Q3841" s="8">
        <v>0.94</v>
      </c>
      <c r="R3841" s="8">
        <v>156.56</v>
      </c>
      <c r="S3841" s="8">
        <v>73.5</v>
      </c>
      <c r="T3841" s="8">
        <v>83.06</v>
      </c>
      <c r="U3841">
        <v>0</v>
      </c>
      <c r="V3841" s="8">
        <v>0</v>
      </c>
      <c r="W3841" s="8">
        <v>0</v>
      </c>
      <c r="X3841" s="8">
        <v>83.06</v>
      </c>
    </row>
    <row r="3842" spans="1:24" x14ac:dyDescent="0.25">
      <c r="A3842" t="s">
        <v>4168</v>
      </c>
      <c r="B3842" s="1">
        <v>45842</v>
      </c>
      <c r="C3842" t="s">
        <v>94</v>
      </c>
      <c r="D3842" t="s">
        <v>95</v>
      </c>
      <c r="E3842" t="s">
        <v>53</v>
      </c>
      <c r="F3842" t="s">
        <v>46</v>
      </c>
      <c r="G3842" t="s">
        <v>55</v>
      </c>
      <c r="H3842" t="s">
        <v>56</v>
      </c>
      <c r="I3842" t="s">
        <v>40</v>
      </c>
      <c r="J3842" t="s">
        <v>41</v>
      </c>
      <c r="K3842" t="s">
        <v>42</v>
      </c>
      <c r="L3842" s="8">
        <v>14.5</v>
      </c>
      <c r="M3842" s="8">
        <v>4.2</v>
      </c>
      <c r="N3842">
        <v>18</v>
      </c>
      <c r="O3842" s="8">
        <v>261</v>
      </c>
      <c r="P3842" s="14">
        <v>0.10489999999999999</v>
      </c>
      <c r="Q3842" s="8">
        <v>27.38</v>
      </c>
      <c r="R3842" s="8">
        <v>233.62</v>
      </c>
      <c r="S3842" s="8">
        <v>75.599999999999994</v>
      </c>
      <c r="T3842" s="8">
        <v>158.02000000000001</v>
      </c>
      <c r="U3842">
        <v>0</v>
      </c>
      <c r="V3842" s="8">
        <v>0</v>
      </c>
      <c r="W3842" s="8">
        <v>0</v>
      </c>
      <c r="X3842" s="8">
        <v>158.02000000000001</v>
      </c>
    </row>
    <row r="3843" spans="1:24" x14ac:dyDescent="0.25">
      <c r="A3843" t="s">
        <v>4169</v>
      </c>
      <c r="B3843" s="1">
        <v>45776</v>
      </c>
      <c r="C3843" t="s">
        <v>340</v>
      </c>
      <c r="D3843" t="s">
        <v>341</v>
      </c>
      <c r="E3843" t="s">
        <v>27</v>
      </c>
      <c r="F3843" t="s">
        <v>54</v>
      </c>
      <c r="G3843" t="s">
        <v>38</v>
      </c>
      <c r="H3843" t="s">
        <v>39</v>
      </c>
      <c r="I3843" t="s">
        <v>127</v>
      </c>
      <c r="J3843" t="s">
        <v>128</v>
      </c>
      <c r="K3843" t="s">
        <v>33</v>
      </c>
      <c r="L3843" s="8">
        <v>7.2</v>
      </c>
      <c r="M3843" s="8">
        <v>3.6</v>
      </c>
      <c r="N3843">
        <v>64</v>
      </c>
      <c r="O3843" s="8">
        <v>460.8</v>
      </c>
      <c r="P3843" s="14">
        <v>3.1399999999999997E-2</v>
      </c>
      <c r="Q3843" s="8">
        <v>14.47</v>
      </c>
      <c r="R3843" s="8">
        <v>446.33</v>
      </c>
      <c r="S3843" s="8">
        <v>230.4</v>
      </c>
      <c r="T3843" s="8">
        <v>215.93</v>
      </c>
      <c r="U3843">
        <v>0</v>
      </c>
      <c r="V3843" s="8">
        <v>0</v>
      </c>
      <c r="W3843" s="8">
        <v>0</v>
      </c>
      <c r="X3843" s="8">
        <v>215.93</v>
      </c>
    </row>
    <row r="3844" spans="1:24" x14ac:dyDescent="0.25">
      <c r="A3844" t="s">
        <v>4170</v>
      </c>
      <c r="B3844" s="1">
        <v>45538</v>
      </c>
      <c r="C3844" t="s">
        <v>220</v>
      </c>
      <c r="D3844" t="s">
        <v>221</v>
      </c>
      <c r="E3844" t="s">
        <v>71</v>
      </c>
      <c r="F3844" t="s">
        <v>28</v>
      </c>
      <c r="G3844" t="s">
        <v>72</v>
      </c>
      <c r="H3844" t="s">
        <v>73</v>
      </c>
      <c r="I3844" t="s">
        <v>122</v>
      </c>
      <c r="J3844" t="s">
        <v>123</v>
      </c>
      <c r="K3844" t="s">
        <v>59</v>
      </c>
      <c r="L3844" s="8">
        <v>5.5</v>
      </c>
      <c r="M3844" s="8">
        <v>3.8</v>
      </c>
      <c r="N3844">
        <v>50</v>
      </c>
      <c r="O3844" s="8">
        <v>275</v>
      </c>
      <c r="P3844" s="14">
        <v>5.4999999999999997E-3</v>
      </c>
      <c r="Q3844" s="8">
        <v>1.51</v>
      </c>
      <c r="R3844" s="8">
        <v>273.49</v>
      </c>
      <c r="S3844" s="8">
        <v>190</v>
      </c>
      <c r="T3844" s="8">
        <v>83.49</v>
      </c>
      <c r="U3844">
        <v>0</v>
      </c>
      <c r="V3844" s="8">
        <v>0</v>
      </c>
      <c r="W3844" s="8">
        <v>0</v>
      </c>
      <c r="X3844" s="8">
        <v>83.49</v>
      </c>
    </row>
    <row r="3845" spans="1:24" x14ac:dyDescent="0.25">
      <c r="A3845" t="s">
        <v>4171</v>
      </c>
      <c r="B3845" s="1">
        <v>46161</v>
      </c>
      <c r="C3845" t="s">
        <v>244</v>
      </c>
      <c r="D3845" t="s">
        <v>245</v>
      </c>
      <c r="E3845" t="s">
        <v>53</v>
      </c>
      <c r="F3845" t="s">
        <v>46</v>
      </c>
      <c r="G3845" t="s">
        <v>55</v>
      </c>
      <c r="H3845" t="s">
        <v>56</v>
      </c>
      <c r="I3845" t="s">
        <v>99</v>
      </c>
      <c r="J3845" t="s">
        <v>100</v>
      </c>
      <c r="K3845" t="s">
        <v>49</v>
      </c>
      <c r="L3845" s="8">
        <v>3.8</v>
      </c>
      <c r="M3845" s="8">
        <v>2.6</v>
      </c>
      <c r="N3845">
        <v>44</v>
      </c>
      <c r="O3845" s="8">
        <v>167.2</v>
      </c>
      <c r="P3845" s="14">
        <v>0.1211</v>
      </c>
      <c r="Q3845" s="8">
        <v>20.25</v>
      </c>
      <c r="R3845" s="8">
        <v>146.94999999999999</v>
      </c>
      <c r="S3845" s="8">
        <v>114.4</v>
      </c>
      <c r="T3845" s="8">
        <v>32.549999999999997</v>
      </c>
      <c r="U3845">
        <v>0</v>
      </c>
      <c r="V3845" s="8">
        <v>0</v>
      </c>
      <c r="W3845" s="8">
        <v>0</v>
      </c>
      <c r="X3845" s="8">
        <v>32.549999999999997</v>
      </c>
    </row>
    <row r="3846" spans="1:24" x14ac:dyDescent="0.25">
      <c r="A3846" t="s">
        <v>4172</v>
      </c>
      <c r="B3846" s="1">
        <v>45522</v>
      </c>
      <c r="C3846" t="s">
        <v>350</v>
      </c>
      <c r="D3846" t="s">
        <v>351</v>
      </c>
      <c r="E3846" t="s">
        <v>63</v>
      </c>
      <c r="F3846" t="s">
        <v>89</v>
      </c>
      <c r="G3846" t="s">
        <v>79</v>
      </c>
      <c r="H3846" t="s">
        <v>80</v>
      </c>
      <c r="I3846" t="s">
        <v>84</v>
      </c>
      <c r="J3846" t="s">
        <v>85</v>
      </c>
      <c r="K3846" t="s">
        <v>42</v>
      </c>
      <c r="L3846" s="8">
        <v>9.9</v>
      </c>
      <c r="M3846" s="8">
        <v>3.1</v>
      </c>
      <c r="N3846">
        <v>196</v>
      </c>
      <c r="O3846" s="8">
        <v>1940.4</v>
      </c>
      <c r="P3846" s="14">
        <v>2.5100000000000001E-2</v>
      </c>
      <c r="Q3846" s="8">
        <v>48.7</v>
      </c>
      <c r="R3846" s="8">
        <v>1891.7</v>
      </c>
      <c r="S3846" s="8">
        <v>607.6</v>
      </c>
      <c r="T3846" s="8">
        <v>1284.0999999999999</v>
      </c>
      <c r="U3846">
        <v>0</v>
      </c>
      <c r="V3846" s="8">
        <v>0</v>
      </c>
      <c r="W3846" s="8">
        <v>0</v>
      </c>
      <c r="X3846" s="8">
        <v>1284.0999999999999</v>
      </c>
    </row>
    <row r="3847" spans="1:24" x14ac:dyDescent="0.25">
      <c r="A3847" t="s">
        <v>4173</v>
      </c>
      <c r="B3847" s="1">
        <v>45599</v>
      </c>
      <c r="C3847" t="s">
        <v>244</v>
      </c>
      <c r="D3847" t="s">
        <v>245</v>
      </c>
      <c r="E3847" t="s">
        <v>53</v>
      </c>
      <c r="F3847" t="s">
        <v>46</v>
      </c>
      <c r="G3847" t="s">
        <v>55</v>
      </c>
      <c r="H3847" t="s">
        <v>56</v>
      </c>
      <c r="I3847" t="s">
        <v>127</v>
      </c>
      <c r="J3847" t="s">
        <v>128</v>
      </c>
      <c r="K3847" t="s">
        <v>33</v>
      </c>
      <c r="L3847" s="8">
        <v>7.2</v>
      </c>
      <c r="M3847" s="8">
        <v>3.6</v>
      </c>
      <c r="N3847">
        <v>51</v>
      </c>
      <c r="O3847" s="8">
        <v>367.2</v>
      </c>
      <c r="P3847" s="14">
        <v>0.15040000000000001</v>
      </c>
      <c r="Q3847" s="8">
        <v>55.23</v>
      </c>
      <c r="R3847" s="8">
        <v>311.97000000000003</v>
      </c>
      <c r="S3847" s="8">
        <v>183.6</v>
      </c>
      <c r="T3847" s="8">
        <v>128.37</v>
      </c>
      <c r="U3847">
        <v>0</v>
      </c>
      <c r="V3847" s="8">
        <v>0</v>
      </c>
      <c r="W3847" s="8">
        <v>0</v>
      </c>
      <c r="X3847" s="8">
        <v>128.37</v>
      </c>
    </row>
    <row r="3848" spans="1:24" x14ac:dyDescent="0.25">
      <c r="A3848" t="s">
        <v>4174</v>
      </c>
      <c r="B3848" s="1">
        <v>46170</v>
      </c>
      <c r="C3848" t="s">
        <v>391</v>
      </c>
      <c r="D3848" t="s">
        <v>392</v>
      </c>
      <c r="E3848" t="s">
        <v>63</v>
      </c>
      <c r="F3848" t="s">
        <v>54</v>
      </c>
      <c r="G3848" t="s">
        <v>64</v>
      </c>
      <c r="H3848" t="s">
        <v>65</v>
      </c>
      <c r="I3848" t="s">
        <v>74</v>
      </c>
      <c r="J3848" t="s">
        <v>75</v>
      </c>
      <c r="K3848" t="s">
        <v>49</v>
      </c>
      <c r="L3848" s="8">
        <v>11</v>
      </c>
      <c r="M3848" s="8">
        <v>6.8</v>
      </c>
      <c r="N3848">
        <v>86</v>
      </c>
      <c r="O3848" s="8">
        <v>946</v>
      </c>
      <c r="P3848" s="14">
        <v>2.18E-2</v>
      </c>
      <c r="Q3848" s="8">
        <v>20.62</v>
      </c>
      <c r="R3848" s="8">
        <v>925.38</v>
      </c>
      <c r="S3848" s="8">
        <v>584.79999999999995</v>
      </c>
      <c r="T3848" s="8">
        <v>340.58</v>
      </c>
      <c r="U3848">
        <v>0</v>
      </c>
      <c r="V3848" s="8">
        <v>0</v>
      </c>
      <c r="W3848" s="8">
        <v>0</v>
      </c>
      <c r="X3848" s="8">
        <v>340.58</v>
      </c>
    </row>
    <row r="3849" spans="1:24" x14ac:dyDescent="0.25">
      <c r="A3849" t="s">
        <v>4175</v>
      </c>
      <c r="B3849" s="1">
        <v>46016</v>
      </c>
      <c r="C3849" t="s">
        <v>188</v>
      </c>
      <c r="D3849" t="s">
        <v>189</v>
      </c>
      <c r="E3849" t="s">
        <v>27</v>
      </c>
      <c r="F3849" t="s">
        <v>54</v>
      </c>
      <c r="G3849" t="s">
        <v>29</v>
      </c>
      <c r="H3849" t="s">
        <v>30</v>
      </c>
      <c r="I3849" t="s">
        <v>185</v>
      </c>
      <c r="J3849" t="s">
        <v>186</v>
      </c>
      <c r="K3849" t="s">
        <v>59</v>
      </c>
      <c r="L3849" s="8">
        <v>4.9000000000000004</v>
      </c>
      <c r="M3849" s="8">
        <v>3.1</v>
      </c>
      <c r="N3849">
        <v>211</v>
      </c>
      <c r="O3849" s="8">
        <v>1033.9000000000001</v>
      </c>
      <c r="P3849" s="14">
        <v>1.7600000000000001E-2</v>
      </c>
      <c r="Q3849" s="8">
        <v>18.2</v>
      </c>
      <c r="R3849" s="8">
        <v>1015.7</v>
      </c>
      <c r="S3849" s="8">
        <v>654.1</v>
      </c>
      <c r="T3849" s="8">
        <v>361.6</v>
      </c>
      <c r="U3849">
        <v>0</v>
      </c>
      <c r="V3849" s="8">
        <v>0</v>
      </c>
      <c r="W3849" s="8">
        <v>0</v>
      </c>
      <c r="X3849" s="8">
        <v>361.6</v>
      </c>
    </row>
    <row r="3850" spans="1:24" x14ac:dyDescent="0.25">
      <c r="A3850" t="s">
        <v>4176</v>
      </c>
      <c r="B3850" s="1">
        <v>45439</v>
      </c>
      <c r="C3850" t="s">
        <v>386</v>
      </c>
      <c r="D3850" t="s">
        <v>387</v>
      </c>
      <c r="E3850" t="s">
        <v>27</v>
      </c>
      <c r="F3850" t="s">
        <v>54</v>
      </c>
      <c r="G3850" t="s">
        <v>38</v>
      </c>
      <c r="H3850" t="s">
        <v>39</v>
      </c>
      <c r="I3850" t="s">
        <v>156</v>
      </c>
      <c r="J3850" t="s">
        <v>157</v>
      </c>
      <c r="K3850" t="s">
        <v>42</v>
      </c>
      <c r="L3850" s="8">
        <v>6.2</v>
      </c>
      <c r="M3850" s="8">
        <v>1.9</v>
      </c>
      <c r="N3850">
        <v>56</v>
      </c>
      <c r="O3850" s="8">
        <v>347.2</v>
      </c>
      <c r="P3850" s="14">
        <v>2.8999999999999998E-3</v>
      </c>
      <c r="Q3850" s="8">
        <v>1.01</v>
      </c>
      <c r="R3850" s="8">
        <v>346.19</v>
      </c>
      <c r="S3850" s="8">
        <v>106.4</v>
      </c>
      <c r="T3850" s="8">
        <v>239.79</v>
      </c>
      <c r="U3850">
        <v>0</v>
      </c>
      <c r="V3850" s="8">
        <v>0</v>
      </c>
      <c r="W3850" s="8">
        <v>0</v>
      </c>
      <c r="X3850" s="8">
        <v>239.79</v>
      </c>
    </row>
    <row r="3851" spans="1:24" x14ac:dyDescent="0.25">
      <c r="A3851" t="s">
        <v>4177</v>
      </c>
      <c r="B3851" s="1">
        <v>46117</v>
      </c>
      <c r="C3851" t="s">
        <v>272</v>
      </c>
      <c r="D3851" t="s">
        <v>273</v>
      </c>
      <c r="E3851" t="s">
        <v>27</v>
      </c>
      <c r="F3851" t="s">
        <v>54</v>
      </c>
      <c r="G3851" t="s">
        <v>29</v>
      </c>
      <c r="H3851" t="s">
        <v>30</v>
      </c>
      <c r="I3851" t="s">
        <v>47</v>
      </c>
      <c r="J3851" t="s">
        <v>48</v>
      </c>
      <c r="K3851" t="s">
        <v>49</v>
      </c>
      <c r="L3851" s="8">
        <v>5</v>
      </c>
      <c r="M3851" s="8">
        <v>3.2</v>
      </c>
      <c r="N3851">
        <v>529</v>
      </c>
      <c r="O3851" s="8">
        <v>2645</v>
      </c>
      <c r="P3851" s="14">
        <v>4.1000000000000003E-3</v>
      </c>
      <c r="Q3851" s="8">
        <v>10.84</v>
      </c>
      <c r="R3851" s="8">
        <v>2634.16</v>
      </c>
      <c r="S3851" s="8">
        <v>1692.8</v>
      </c>
      <c r="T3851" s="8">
        <v>941.36</v>
      </c>
      <c r="U3851">
        <v>0</v>
      </c>
      <c r="V3851" s="8">
        <v>0</v>
      </c>
      <c r="W3851" s="8">
        <v>0</v>
      </c>
      <c r="X3851" s="8">
        <v>941.36</v>
      </c>
    </row>
    <row r="3852" spans="1:24" x14ac:dyDescent="0.25">
      <c r="A3852" t="s">
        <v>4178</v>
      </c>
      <c r="B3852" s="1">
        <v>45766</v>
      </c>
      <c r="C3852" t="s">
        <v>238</v>
      </c>
      <c r="D3852" t="s">
        <v>239</v>
      </c>
      <c r="E3852" t="s">
        <v>27</v>
      </c>
      <c r="F3852" t="s">
        <v>37</v>
      </c>
      <c r="G3852" t="s">
        <v>29</v>
      </c>
      <c r="H3852" t="s">
        <v>30</v>
      </c>
      <c r="I3852" t="s">
        <v>99</v>
      </c>
      <c r="J3852" t="s">
        <v>100</v>
      </c>
      <c r="K3852" t="s">
        <v>49</v>
      </c>
      <c r="L3852" s="8">
        <v>3.8</v>
      </c>
      <c r="M3852" s="8">
        <v>2.6</v>
      </c>
      <c r="N3852">
        <v>8</v>
      </c>
      <c r="O3852" s="8">
        <v>30.4</v>
      </c>
      <c r="P3852" s="14">
        <v>3.0800000000000001E-2</v>
      </c>
      <c r="Q3852" s="8">
        <v>0.94</v>
      </c>
      <c r="R3852" s="8">
        <v>29.46</v>
      </c>
      <c r="S3852" s="8">
        <v>20.8</v>
      </c>
      <c r="T3852" s="8">
        <v>8.66</v>
      </c>
      <c r="U3852">
        <v>0</v>
      </c>
      <c r="V3852" s="8">
        <v>0</v>
      </c>
      <c r="W3852" s="8">
        <v>0</v>
      </c>
      <c r="X3852" s="8">
        <v>8.66</v>
      </c>
    </row>
    <row r="3853" spans="1:24" x14ac:dyDescent="0.25">
      <c r="A3853" t="s">
        <v>4179</v>
      </c>
      <c r="B3853" s="1">
        <v>46228</v>
      </c>
      <c r="C3853" t="s">
        <v>361</v>
      </c>
      <c r="D3853" t="s">
        <v>362</v>
      </c>
      <c r="E3853" t="s">
        <v>27</v>
      </c>
      <c r="F3853" t="s">
        <v>28</v>
      </c>
      <c r="G3853" t="s">
        <v>29</v>
      </c>
      <c r="H3853" t="s">
        <v>30</v>
      </c>
      <c r="I3853" t="s">
        <v>185</v>
      </c>
      <c r="J3853" t="s">
        <v>186</v>
      </c>
      <c r="K3853" t="s">
        <v>59</v>
      </c>
      <c r="L3853" s="8">
        <v>4.9000000000000004</v>
      </c>
      <c r="M3853" s="8">
        <v>3.1</v>
      </c>
      <c r="N3853">
        <v>913</v>
      </c>
      <c r="O3853" s="8">
        <v>4473.7</v>
      </c>
      <c r="P3853" s="14">
        <v>0.14080000000000001</v>
      </c>
      <c r="Q3853" s="8">
        <v>629.9</v>
      </c>
      <c r="R3853" s="8">
        <v>3843.8</v>
      </c>
      <c r="S3853" s="8">
        <v>2830.3</v>
      </c>
      <c r="T3853" s="8">
        <v>1013.5</v>
      </c>
      <c r="U3853">
        <v>0</v>
      </c>
      <c r="V3853" s="8">
        <v>0</v>
      </c>
      <c r="W3853" s="8">
        <v>0</v>
      </c>
      <c r="X3853" s="8">
        <v>1013.5</v>
      </c>
    </row>
    <row r="3854" spans="1:24" x14ac:dyDescent="0.25">
      <c r="A3854" t="s">
        <v>4180</v>
      </c>
      <c r="B3854" s="1">
        <v>45351</v>
      </c>
      <c r="C3854" t="s">
        <v>758</v>
      </c>
      <c r="D3854" t="s">
        <v>759</v>
      </c>
      <c r="E3854" t="s">
        <v>27</v>
      </c>
      <c r="F3854" t="s">
        <v>37</v>
      </c>
      <c r="G3854" t="s">
        <v>29</v>
      </c>
      <c r="H3854" t="s">
        <v>30</v>
      </c>
      <c r="I3854" t="s">
        <v>40</v>
      </c>
      <c r="J3854" t="s">
        <v>41</v>
      </c>
      <c r="K3854" t="s">
        <v>42</v>
      </c>
      <c r="L3854" s="8">
        <v>14.5</v>
      </c>
      <c r="M3854" s="8">
        <v>4.2</v>
      </c>
      <c r="N3854">
        <v>38</v>
      </c>
      <c r="O3854" s="8">
        <v>551</v>
      </c>
      <c r="P3854" s="14">
        <v>8.2000000000000007E-3</v>
      </c>
      <c r="Q3854" s="8">
        <v>4.5199999999999996</v>
      </c>
      <c r="R3854" s="8">
        <v>546.48</v>
      </c>
      <c r="S3854" s="8">
        <v>159.6</v>
      </c>
      <c r="T3854" s="8">
        <v>386.88</v>
      </c>
      <c r="U3854">
        <v>0</v>
      </c>
      <c r="V3854" s="8">
        <v>0</v>
      </c>
      <c r="W3854" s="8">
        <v>0</v>
      </c>
      <c r="X3854" s="8">
        <v>386.88</v>
      </c>
    </row>
    <row r="3855" spans="1:24" x14ac:dyDescent="0.25">
      <c r="A3855" t="s">
        <v>4181</v>
      </c>
      <c r="B3855" s="1">
        <v>45867</v>
      </c>
      <c r="C3855" t="s">
        <v>195</v>
      </c>
      <c r="D3855" t="s">
        <v>196</v>
      </c>
      <c r="E3855" t="s">
        <v>150</v>
      </c>
      <c r="F3855" t="s">
        <v>89</v>
      </c>
      <c r="G3855" t="s">
        <v>151</v>
      </c>
      <c r="H3855" t="s">
        <v>152</v>
      </c>
      <c r="I3855" t="s">
        <v>84</v>
      </c>
      <c r="J3855" t="s">
        <v>85</v>
      </c>
      <c r="K3855" t="s">
        <v>42</v>
      </c>
      <c r="L3855" s="8">
        <v>9.9</v>
      </c>
      <c r="M3855" s="8">
        <v>3.1</v>
      </c>
      <c r="N3855">
        <v>60</v>
      </c>
      <c r="O3855" s="8">
        <v>594</v>
      </c>
      <c r="P3855" s="14">
        <v>8.5999999999999993E-2</v>
      </c>
      <c r="Q3855" s="8">
        <v>51.08</v>
      </c>
      <c r="R3855" s="8">
        <v>542.91999999999996</v>
      </c>
      <c r="S3855" s="8">
        <v>186</v>
      </c>
      <c r="T3855" s="8">
        <v>356.92</v>
      </c>
      <c r="U3855">
        <v>0</v>
      </c>
      <c r="V3855" s="8">
        <v>0</v>
      </c>
      <c r="W3855" s="8">
        <v>0</v>
      </c>
      <c r="X3855" s="8">
        <v>356.92</v>
      </c>
    </row>
    <row r="3856" spans="1:24" x14ac:dyDescent="0.25">
      <c r="A3856" t="s">
        <v>4182</v>
      </c>
      <c r="B3856" s="1">
        <v>45714</v>
      </c>
      <c r="C3856" t="s">
        <v>258</v>
      </c>
      <c r="D3856" t="s">
        <v>259</v>
      </c>
      <c r="E3856" t="s">
        <v>71</v>
      </c>
      <c r="F3856" t="s">
        <v>28</v>
      </c>
      <c r="G3856" t="s">
        <v>165</v>
      </c>
      <c r="H3856" t="s">
        <v>166</v>
      </c>
      <c r="I3856" t="s">
        <v>47</v>
      </c>
      <c r="J3856" t="s">
        <v>48</v>
      </c>
      <c r="K3856" t="s">
        <v>49</v>
      </c>
      <c r="L3856" s="8">
        <v>5</v>
      </c>
      <c r="M3856" s="8">
        <v>3.2</v>
      </c>
      <c r="N3856">
        <v>450</v>
      </c>
      <c r="O3856" s="8">
        <v>2250</v>
      </c>
      <c r="P3856" s="14">
        <v>0.08</v>
      </c>
      <c r="Q3856" s="8">
        <v>180</v>
      </c>
      <c r="R3856" s="8">
        <v>2070</v>
      </c>
      <c r="S3856" s="8">
        <v>1440</v>
      </c>
      <c r="T3856" s="8">
        <v>630</v>
      </c>
      <c r="U3856">
        <v>0</v>
      </c>
      <c r="V3856" s="8">
        <v>0</v>
      </c>
      <c r="W3856" s="8">
        <v>0</v>
      </c>
      <c r="X3856" s="8">
        <v>630</v>
      </c>
    </row>
    <row r="3857" spans="1:24" x14ac:dyDescent="0.25">
      <c r="A3857" t="s">
        <v>4183</v>
      </c>
      <c r="B3857" s="1">
        <v>45718</v>
      </c>
      <c r="C3857" t="s">
        <v>334</v>
      </c>
      <c r="D3857" t="s">
        <v>335</v>
      </c>
      <c r="E3857" t="s">
        <v>53</v>
      </c>
      <c r="F3857" t="s">
        <v>37</v>
      </c>
      <c r="G3857" t="s">
        <v>55</v>
      </c>
      <c r="H3857" t="s">
        <v>56</v>
      </c>
      <c r="I3857" t="s">
        <v>127</v>
      </c>
      <c r="J3857" t="s">
        <v>128</v>
      </c>
      <c r="K3857" t="s">
        <v>33</v>
      </c>
      <c r="L3857" s="8">
        <v>7.2</v>
      </c>
      <c r="M3857" s="8">
        <v>3.6</v>
      </c>
      <c r="N3857">
        <v>19</v>
      </c>
      <c r="O3857" s="8">
        <v>136.80000000000001</v>
      </c>
      <c r="P3857" s="14">
        <v>3.9E-2</v>
      </c>
      <c r="Q3857" s="8">
        <v>5.34</v>
      </c>
      <c r="R3857" s="8">
        <v>131.46</v>
      </c>
      <c r="S3857" s="8">
        <v>68.400000000000006</v>
      </c>
      <c r="T3857" s="8">
        <v>63.06</v>
      </c>
      <c r="U3857">
        <v>0</v>
      </c>
      <c r="V3857" s="8">
        <v>0</v>
      </c>
      <c r="W3857" s="8">
        <v>0</v>
      </c>
      <c r="X3857" s="8">
        <v>63.06</v>
      </c>
    </row>
    <row r="3858" spans="1:24" x14ac:dyDescent="0.25">
      <c r="A3858" t="s">
        <v>4184</v>
      </c>
      <c r="B3858" s="1">
        <v>45862</v>
      </c>
      <c r="C3858" t="s">
        <v>188</v>
      </c>
      <c r="D3858" t="s">
        <v>189</v>
      </c>
      <c r="E3858" t="s">
        <v>27</v>
      </c>
      <c r="F3858" t="s">
        <v>54</v>
      </c>
      <c r="G3858" t="s">
        <v>29</v>
      </c>
      <c r="H3858" t="s">
        <v>30</v>
      </c>
      <c r="I3858" t="s">
        <v>144</v>
      </c>
      <c r="J3858" t="s">
        <v>145</v>
      </c>
      <c r="K3858" t="s">
        <v>33</v>
      </c>
      <c r="L3858" s="8">
        <v>12</v>
      </c>
      <c r="M3858" s="8">
        <v>6.5</v>
      </c>
      <c r="N3858">
        <v>39</v>
      </c>
      <c r="O3858" s="8">
        <v>468</v>
      </c>
      <c r="P3858" s="14">
        <v>1.15E-2</v>
      </c>
      <c r="Q3858" s="8">
        <v>5.38</v>
      </c>
      <c r="R3858" s="8">
        <v>462.62</v>
      </c>
      <c r="S3858" s="8">
        <v>253.5</v>
      </c>
      <c r="T3858" s="8">
        <v>209.12</v>
      </c>
      <c r="U3858">
        <v>0</v>
      </c>
      <c r="V3858" s="8">
        <v>0</v>
      </c>
      <c r="W3858" s="8">
        <v>0</v>
      </c>
      <c r="X3858" s="8">
        <v>209.12</v>
      </c>
    </row>
    <row r="3859" spans="1:24" x14ac:dyDescent="0.25">
      <c r="A3859" t="s">
        <v>4185</v>
      </c>
      <c r="B3859" s="1">
        <v>45834</v>
      </c>
      <c r="C3859" t="s">
        <v>758</v>
      </c>
      <c r="D3859" t="s">
        <v>759</v>
      </c>
      <c r="E3859" t="s">
        <v>27</v>
      </c>
      <c r="F3859" t="s">
        <v>37</v>
      </c>
      <c r="G3859" t="s">
        <v>29</v>
      </c>
      <c r="H3859" t="s">
        <v>30</v>
      </c>
      <c r="I3859" t="s">
        <v>74</v>
      </c>
      <c r="J3859" t="s">
        <v>75</v>
      </c>
      <c r="K3859" t="s">
        <v>49</v>
      </c>
      <c r="L3859" s="8">
        <v>11</v>
      </c>
      <c r="M3859" s="8">
        <v>6.8</v>
      </c>
      <c r="N3859">
        <v>17</v>
      </c>
      <c r="O3859" s="8">
        <v>187</v>
      </c>
      <c r="P3859" s="14">
        <v>6.9999999999999999E-4</v>
      </c>
      <c r="Q3859" s="8">
        <v>0.13</v>
      </c>
      <c r="R3859" s="8">
        <v>186.87</v>
      </c>
      <c r="S3859" s="8">
        <v>115.6</v>
      </c>
      <c r="T3859" s="8">
        <v>71.27</v>
      </c>
      <c r="U3859">
        <v>0</v>
      </c>
      <c r="V3859" s="8">
        <v>0</v>
      </c>
      <c r="W3859" s="8">
        <v>0</v>
      </c>
      <c r="X3859" s="8">
        <v>71.27</v>
      </c>
    </row>
    <row r="3860" spans="1:24" x14ac:dyDescent="0.25">
      <c r="A3860" t="s">
        <v>4186</v>
      </c>
      <c r="B3860" s="1">
        <v>45429</v>
      </c>
      <c r="C3860" t="s">
        <v>183</v>
      </c>
      <c r="D3860" t="s">
        <v>184</v>
      </c>
      <c r="E3860" t="s">
        <v>63</v>
      </c>
      <c r="F3860" t="s">
        <v>89</v>
      </c>
      <c r="G3860" t="s">
        <v>79</v>
      </c>
      <c r="H3860" t="s">
        <v>80</v>
      </c>
      <c r="I3860" t="s">
        <v>47</v>
      </c>
      <c r="J3860" t="s">
        <v>48</v>
      </c>
      <c r="K3860" t="s">
        <v>49</v>
      </c>
      <c r="L3860" s="8">
        <v>5</v>
      </c>
      <c r="M3860" s="8">
        <v>3.2</v>
      </c>
      <c r="N3860">
        <v>382</v>
      </c>
      <c r="O3860" s="8">
        <v>1910</v>
      </c>
      <c r="P3860" s="14">
        <v>7.1800000000000003E-2</v>
      </c>
      <c r="Q3860" s="8">
        <v>137.13999999999999</v>
      </c>
      <c r="R3860" s="8">
        <v>1772.86</v>
      </c>
      <c r="S3860" s="8">
        <v>1222.4000000000001</v>
      </c>
      <c r="T3860" s="8">
        <v>550.46</v>
      </c>
      <c r="U3860">
        <v>0</v>
      </c>
      <c r="V3860" s="8">
        <v>0</v>
      </c>
      <c r="W3860" s="8">
        <v>0</v>
      </c>
      <c r="X3860" s="8">
        <v>550.46</v>
      </c>
    </row>
    <row r="3861" spans="1:24" x14ac:dyDescent="0.25">
      <c r="A3861" t="s">
        <v>4187</v>
      </c>
      <c r="B3861" s="1">
        <v>45689</v>
      </c>
      <c r="C3861" t="s">
        <v>139</v>
      </c>
      <c r="D3861" t="s">
        <v>140</v>
      </c>
      <c r="E3861" t="s">
        <v>63</v>
      </c>
      <c r="F3861" t="s">
        <v>54</v>
      </c>
      <c r="G3861" t="s">
        <v>64</v>
      </c>
      <c r="H3861" t="s">
        <v>65</v>
      </c>
      <c r="I3861" t="s">
        <v>185</v>
      </c>
      <c r="J3861" t="s">
        <v>186</v>
      </c>
      <c r="K3861" t="s">
        <v>59</v>
      </c>
      <c r="L3861" s="8">
        <v>4.9000000000000004</v>
      </c>
      <c r="M3861" s="8">
        <v>3.1</v>
      </c>
      <c r="N3861">
        <v>29</v>
      </c>
      <c r="O3861" s="8">
        <v>142.1</v>
      </c>
      <c r="P3861" s="14">
        <v>7.7600000000000002E-2</v>
      </c>
      <c r="Q3861" s="8">
        <v>11.03</v>
      </c>
      <c r="R3861" s="8">
        <v>131.07</v>
      </c>
      <c r="S3861" s="8">
        <v>89.9</v>
      </c>
      <c r="T3861" s="8">
        <v>41.17</v>
      </c>
      <c r="U3861">
        <v>0</v>
      </c>
      <c r="V3861" s="8">
        <v>0</v>
      </c>
      <c r="W3861" s="8">
        <v>0</v>
      </c>
      <c r="X3861" s="8">
        <v>41.17</v>
      </c>
    </row>
    <row r="3862" spans="1:24" x14ac:dyDescent="0.25">
      <c r="A3862" t="s">
        <v>4188</v>
      </c>
      <c r="B3862" s="1">
        <v>45540</v>
      </c>
      <c r="C3862" t="s">
        <v>328</v>
      </c>
      <c r="D3862" t="s">
        <v>329</v>
      </c>
      <c r="E3862" t="s">
        <v>71</v>
      </c>
      <c r="F3862" t="s">
        <v>54</v>
      </c>
      <c r="G3862" t="s">
        <v>165</v>
      </c>
      <c r="H3862" t="s">
        <v>166</v>
      </c>
      <c r="I3862" t="s">
        <v>144</v>
      </c>
      <c r="J3862" t="s">
        <v>145</v>
      </c>
      <c r="K3862" t="s">
        <v>33</v>
      </c>
      <c r="L3862" s="8">
        <v>12</v>
      </c>
      <c r="M3862" s="8">
        <v>6.5</v>
      </c>
      <c r="N3862">
        <v>122</v>
      </c>
      <c r="O3862" s="8">
        <v>1464</v>
      </c>
      <c r="P3862" s="14">
        <v>4.4200000000000003E-2</v>
      </c>
      <c r="Q3862" s="8">
        <v>64.709999999999994</v>
      </c>
      <c r="R3862" s="8">
        <v>1399.29</v>
      </c>
      <c r="S3862" s="8">
        <v>793</v>
      </c>
      <c r="T3862" s="8">
        <v>606.29</v>
      </c>
      <c r="U3862">
        <v>0</v>
      </c>
      <c r="V3862" s="8">
        <v>0</v>
      </c>
      <c r="W3862" s="8">
        <v>0</v>
      </c>
      <c r="X3862" s="8">
        <v>606.29</v>
      </c>
    </row>
    <row r="3863" spans="1:24" x14ac:dyDescent="0.25">
      <c r="A3863" t="s">
        <v>4189</v>
      </c>
      <c r="B3863" s="1">
        <v>45553</v>
      </c>
      <c r="C3863" t="s">
        <v>318</v>
      </c>
      <c r="D3863" t="s">
        <v>319</v>
      </c>
      <c r="E3863" t="s">
        <v>27</v>
      </c>
      <c r="F3863" t="s">
        <v>37</v>
      </c>
      <c r="G3863" t="s">
        <v>29</v>
      </c>
      <c r="H3863" t="s">
        <v>30</v>
      </c>
      <c r="I3863" t="s">
        <v>57</v>
      </c>
      <c r="J3863" t="s">
        <v>58</v>
      </c>
      <c r="K3863" t="s">
        <v>59</v>
      </c>
      <c r="L3863" s="8">
        <v>10.5</v>
      </c>
      <c r="M3863" s="8">
        <v>7.5</v>
      </c>
      <c r="N3863">
        <v>37</v>
      </c>
      <c r="O3863" s="8">
        <v>388.5</v>
      </c>
      <c r="P3863" s="14">
        <v>0.42080000000000001</v>
      </c>
      <c r="Q3863" s="8">
        <v>163.47999999999999</v>
      </c>
      <c r="R3863" s="8">
        <v>225.02</v>
      </c>
      <c r="S3863" s="8">
        <v>277.5</v>
      </c>
      <c r="T3863" s="8">
        <v>-52.48</v>
      </c>
      <c r="U3863">
        <v>0</v>
      </c>
      <c r="V3863" s="8">
        <v>0</v>
      </c>
      <c r="W3863" s="8">
        <v>0</v>
      </c>
      <c r="X3863" s="8">
        <v>-52.48</v>
      </c>
    </row>
    <row r="3864" spans="1:24" x14ac:dyDescent="0.25">
      <c r="A3864" t="s">
        <v>4190</v>
      </c>
      <c r="B3864" s="1">
        <v>45500</v>
      </c>
      <c r="C3864" t="s">
        <v>241</v>
      </c>
      <c r="D3864" t="s">
        <v>242</v>
      </c>
      <c r="E3864" t="s">
        <v>71</v>
      </c>
      <c r="F3864" t="s">
        <v>89</v>
      </c>
      <c r="G3864" t="s">
        <v>72</v>
      </c>
      <c r="H3864" t="s">
        <v>73</v>
      </c>
      <c r="I3864" t="s">
        <v>156</v>
      </c>
      <c r="J3864" t="s">
        <v>157</v>
      </c>
      <c r="K3864" t="s">
        <v>42</v>
      </c>
      <c r="L3864" s="8">
        <v>6.2</v>
      </c>
      <c r="M3864" s="8">
        <v>1.9</v>
      </c>
      <c r="N3864">
        <v>68</v>
      </c>
      <c r="O3864" s="8">
        <v>421.6</v>
      </c>
      <c r="P3864" s="14">
        <v>0.14280000000000001</v>
      </c>
      <c r="Q3864" s="8">
        <v>60.2</v>
      </c>
      <c r="R3864" s="8">
        <v>361.4</v>
      </c>
      <c r="S3864" s="8">
        <v>129.19999999999999</v>
      </c>
      <c r="T3864" s="8">
        <v>232.2</v>
      </c>
      <c r="U3864">
        <v>0</v>
      </c>
      <c r="V3864" s="8">
        <v>0</v>
      </c>
      <c r="W3864" s="8">
        <v>0</v>
      </c>
      <c r="X3864" s="8">
        <v>232.2</v>
      </c>
    </row>
    <row r="3865" spans="1:24" x14ac:dyDescent="0.25">
      <c r="A3865" t="s">
        <v>4191</v>
      </c>
      <c r="B3865" s="1">
        <v>45630</v>
      </c>
      <c r="C3865" t="s">
        <v>87</v>
      </c>
      <c r="D3865" t="s">
        <v>88</v>
      </c>
      <c r="E3865" t="s">
        <v>63</v>
      </c>
      <c r="F3865" t="s">
        <v>89</v>
      </c>
      <c r="G3865" t="s">
        <v>79</v>
      </c>
      <c r="H3865" t="s">
        <v>80</v>
      </c>
      <c r="I3865" t="s">
        <v>84</v>
      </c>
      <c r="J3865" t="s">
        <v>85</v>
      </c>
      <c r="K3865" t="s">
        <v>42</v>
      </c>
      <c r="L3865" s="8">
        <v>9.9</v>
      </c>
      <c r="M3865" s="8">
        <v>3.1</v>
      </c>
      <c r="N3865">
        <v>35</v>
      </c>
      <c r="O3865" s="8">
        <v>346.5</v>
      </c>
      <c r="P3865" s="14">
        <v>0.1305</v>
      </c>
      <c r="Q3865" s="8">
        <v>45.22</v>
      </c>
      <c r="R3865" s="8">
        <v>301.27999999999997</v>
      </c>
      <c r="S3865" s="8">
        <v>108.5</v>
      </c>
      <c r="T3865" s="8">
        <v>192.78</v>
      </c>
      <c r="U3865">
        <v>0</v>
      </c>
      <c r="V3865" s="8">
        <v>0</v>
      </c>
      <c r="W3865" s="8">
        <v>0</v>
      </c>
      <c r="X3865" s="8">
        <v>192.78</v>
      </c>
    </row>
    <row r="3866" spans="1:24" x14ac:dyDescent="0.25">
      <c r="A3866" t="s">
        <v>4192</v>
      </c>
      <c r="B3866" s="1">
        <v>45954</v>
      </c>
      <c r="C3866" t="s">
        <v>758</v>
      </c>
      <c r="D3866" t="s">
        <v>759</v>
      </c>
      <c r="E3866" t="s">
        <v>27</v>
      </c>
      <c r="F3866" t="s">
        <v>37</v>
      </c>
      <c r="G3866" t="s">
        <v>29</v>
      </c>
      <c r="H3866" t="s">
        <v>30</v>
      </c>
      <c r="I3866" t="s">
        <v>74</v>
      </c>
      <c r="J3866" t="s">
        <v>75</v>
      </c>
      <c r="K3866" t="s">
        <v>49</v>
      </c>
      <c r="L3866" s="8">
        <v>11</v>
      </c>
      <c r="M3866" s="8">
        <v>6.8</v>
      </c>
      <c r="N3866">
        <v>18</v>
      </c>
      <c r="O3866" s="8">
        <v>198</v>
      </c>
      <c r="P3866" s="14">
        <v>5.3100000000000001E-2</v>
      </c>
      <c r="Q3866" s="8">
        <v>10.51</v>
      </c>
      <c r="R3866" s="8">
        <v>187.49</v>
      </c>
      <c r="S3866" s="8">
        <v>122.4</v>
      </c>
      <c r="T3866" s="8">
        <v>65.09</v>
      </c>
      <c r="U3866">
        <v>0</v>
      </c>
      <c r="V3866" s="8">
        <v>0</v>
      </c>
      <c r="W3866" s="8">
        <v>0</v>
      </c>
      <c r="X3866" s="8">
        <v>65.09</v>
      </c>
    </row>
    <row r="3867" spans="1:24" x14ac:dyDescent="0.25">
      <c r="A3867" t="s">
        <v>4193</v>
      </c>
      <c r="B3867" s="1">
        <v>45372</v>
      </c>
      <c r="C3867" t="s">
        <v>689</v>
      </c>
      <c r="D3867" t="s">
        <v>690</v>
      </c>
      <c r="E3867" t="s">
        <v>27</v>
      </c>
      <c r="F3867" t="s">
        <v>54</v>
      </c>
      <c r="G3867" t="s">
        <v>29</v>
      </c>
      <c r="H3867" t="s">
        <v>30</v>
      </c>
      <c r="I3867" t="s">
        <v>122</v>
      </c>
      <c r="J3867" t="s">
        <v>123</v>
      </c>
      <c r="K3867" t="s">
        <v>59</v>
      </c>
      <c r="L3867" s="8">
        <v>5.5</v>
      </c>
      <c r="M3867" s="8">
        <v>3.8</v>
      </c>
      <c r="N3867">
        <v>39</v>
      </c>
      <c r="O3867" s="8">
        <v>214.5</v>
      </c>
      <c r="P3867" s="14">
        <v>7.1999999999999998E-3</v>
      </c>
      <c r="Q3867" s="8">
        <v>1.54</v>
      </c>
      <c r="R3867" s="8">
        <v>212.96</v>
      </c>
      <c r="S3867" s="8">
        <v>148.19999999999999</v>
      </c>
      <c r="T3867" s="8">
        <v>64.760000000000005</v>
      </c>
      <c r="U3867">
        <v>0</v>
      </c>
      <c r="V3867" s="8">
        <v>0</v>
      </c>
      <c r="W3867" s="8">
        <v>0</v>
      </c>
      <c r="X3867" s="8">
        <v>64.760000000000005</v>
      </c>
    </row>
    <row r="3868" spans="1:24" x14ac:dyDescent="0.25">
      <c r="A3868" t="s">
        <v>4194</v>
      </c>
      <c r="B3868" s="1">
        <v>46236</v>
      </c>
      <c r="C3868" t="s">
        <v>35</v>
      </c>
      <c r="D3868" t="s">
        <v>36</v>
      </c>
      <c r="E3868" t="s">
        <v>27</v>
      </c>
      <c r="F3868" t="s">
        <v>37</v>
      </c>
      <c r="G3868" t="s">
        <v>29</v>
      </c>
      <c r="H3868" t="s">
        <v>30</v>
      </c>
      <c r="I3868" t="s">
        <v>156</v>
      </c>
      <c r="J3868" t="s">
        <v>157</v>
      </c>
      <c r="K3868" t="s">
        <v>42</v>
      </c>
      <c r="L3868" s="8">
        <v>6.2</v>
      </c>
      <c r="M3868" s="8">
        <v>1.9</v>
      </c>
      <c r="N3868">
        <v>4</v>
      </c>
      <c r="O3868" s="8">
        <v>24.8</v>
      </c>
      <c r="P3868" s="14">
        <v>5.1999999999999998E-3</v>
      </c>
      <c r="Q3868" s="8">
        <v>0.13</v>
      </c>
      <c r="R3868" s="8">
        <v>24.67</v>
      </c>
      <c r="S3868" s="8">
        <v>7.6</v>
      </c>
      <c r="T3868" s="8">
        <v>17.07</v>
      </c>
      <c r="U3868">
        <v>0</v>
      </c>
      <c r="V3868" s="8">
        <v>0</v>
      </c>
      <c r="W3868" s="8">
        <v>0</v>
      </c>
      <c r="X3868" s="8">
        <v>17.07</v>
      </c>
    </row>
    <row r="3869" spans="1:24" x14ac:dyDescent="0.25">
      <c r="A3869" t="s">
        <v>4195</v>
      </c>
      <c r="B3869" s="1">
        <v>45752</v>
      </c>
      <c r="C3869" t="s">
        <v>229</v>
      </c>
      <c r="D3869" t="s">
        <v>230</v>
      </c>
      <c r="E3869" t="s">
        <v>27</v>
      </c>
      <c r="F3869" t="s">
        <v>54</v>
      </c>
      <c r="G3869" t="s">
        <v>29</v>
      </c>
      <c r="H3869" t="s">
        <v>30</v>
      </c>
      <c r="I3869" t="s">
        <v>40</v>
      </c>
      <c r="J3869" t="s">
        <v>41</v>
      </c>
      <c r="K3869" t="s">
        <v>42</v>
      </c>
      <c r="L3869" s="8">
        <v>14.5</v>
      </c>
      <c r="M3869" s="8">
        <v>4.2</v>
      </c>
      <c r="N3869">
        <v>89</v>
      </c>
      <c r="O3869" s="8">
        <v>1290.5</v>
      </c>
      <c r="P3869" s="14">
        <v>6.4999999999999997E-3</v>
      </c>
      <c r="Q3869" s="8">
        <v>8.39</v>
      </c>
      <c r="R3869" s="8">
        <v>1282.1099999999999</v>
      </c>
      <c r="S3869" s="8">
        <v>373.8</v>
      </c>
      <c r="T3869" s="8">
        <v>908.31</v>
      </c>
      <c r="U3869">
        <v>0</v>
      </c>
      <c r="V3869" s="8">
        <v>0</v>
      </c>
      <c r="W3869" s="8">
        <v>0</v>
      </c>
      <c r="X3869" s="8">
        <v>908.31</v>
      </c>
    </row>
    <row r="3870" spans="1:24" x14ac:dyDescent="0.25">
      <c r="A3870" t="s">
        <v>4196</v>
      </c>
      <c r="B3870" s="1">
        <v>46159</v>
      </c>
      <c r="C3870" t="s">
        <v>805</v>
      </c>
      <c r="D3870" t="s">
        <v>806</v>
      </c>
      <c r="E3870" t="s">
        <v>63</v>
      </c>
      <c r="F3870" t="s">
        <v>89</v>
      </c>
      <c r="G3870" t="s">
        <v>79</v>
      </c>
      <c r="H3870" t="s">
        <v>80</v>
      </c>
      <c r="I3870" t="s">
        <v>117</v>
      </c>
      <c r="J3870" t="s">
        <v>118</v>
      </c>
      <c r="K3870" t="s">
        <v>59</v>
      </c>
      <c r="L3870" s="8">
        <v>6</v>
      </c>
      <c r="M3870" s="8">
        <v>4.2</v>
      </c>
      <c r="N3870">
        <v>255</v>
      </c>
      <c r="O3870" s="8">
        <v>1530</v>
      </c>
      <c r="P3870" s="14">
        <v>0.11890000000000001</v>
      </c>
      <c r="Q3870" s="8">
        <v>181.92</v>
      </c>
      <c r="R3870" s="8">
        <v>1348.08</v>
      </c>
      <c r="S3870" s="8">
        <v>1071</v>
      </c>
      <c r="T3870" s="8">
        <v>277.08</v>
      </c>
      <c r="U3870">
        <v>0</v>
      </c>
      <c r="V3870" s="8">
        <v>0</v>
      </c>
      <c r="W3870" s="8">
        <v>0</v>
      </c>
      <c r="X3870" s="8">
        <v>277.08</v>
      </c>
    </row>
    <row r="3871" spans="1:24" x14ac:dyDescent="0.25">
      <c r="A3871" t="s">
        <v>4197</v>
      </c>
      <c r="B3871" s="1">
        <v>45671</v>
      </c>
      <c r="C3871" t="s">
        <v>520</v>
      </c>
      <c r="D3871" t="s">
        <v>521</v>
      </c>
      <c r="E3871" t="s">
        <v>63</v>
      </c>
      <c r="F3871" t="s">
        <v>37</v>
      </c>
      <c r="G3871" t="s">
        <v>79</v>
      </c>
      <c r="H3871" t="s">
        <v>80</v>
      </c>
      <c r="I3871" t="s">
        <v>122</v>
      </c>
      <c r="J3871" t="s">
        <v>123</v>
      </c>
      <c r="K3871" t="s">
        <v>59</v>
      </c>
      <c r="L3871" s="8">
        <v>5.5</v>
      </c>
      <c r="M3871" s="8">
        <v>3.8</v>
      </c>
      <c r="N3871">
        <v>27</v>
      </c>
      <c r="O3871" s="8">
        <v>148.5</v>
      </c>
      <c r="P3871" s="14">
        <v>3.8199999999999998E-2</v>
      </c>
      <c r="Q3871" s="8">
        <v>5.67</v>
      </c>
      <c r="R3871" s="8">
        <v>142.83000000000001</v>
      </c>
      <c r="S3871" s="8">
        <v>102.6</v>
      </c>
      <c r="T3871" s="8">
        <v>40.229999999999997</v>
      </c>
      <c r="U3871">
        <v>0</v>
      </c>
      <c r="V3871" s="8">
        <v>0</v>
      </c>
      <c r="W3871" s="8">
        <v>0</v>
      </c>
      <c r="X3871" s="8">
        <v>40.229999999999997</v>
      </c>
    </row>
    <row r="3872" spans="1:24" x14ac:dyDescent="0.25">
      <c r="A3872" t="s">
        <v>4198</v>
      </c>
      <c r="B3872" s="1">
        <v>45386</v>
      </c>
      <c r="C3872" t="s">
        <v>567</v>
      </c>
      <c r="D3872" t="s">
        <v>568</v>
      </c>
      <c r="E3872" t="s">
        <v>27</v>
      </c>
      <c r="F3872" t="s">
        <v>37</v>
      </c>
      <c r="G3872" t="s">
        <v>29</v>
      </c>
      <c r="H3872" t="s">
        <v>30</v>
      </c>
      <c r="I3872" t="s">
        <v>47</v>
      </c>
      <c r="J3872" t="s">
        <v>48</v>
      </c>
      <c r="K3872" t="s">
        <v>49</v>
      </c>
      <c r="L3872" s="8">
        <v>5</v>
      </c>
      <c r="M3872" s="8">
        <v>3.2</v>
      </c>
      <c r="N3872">
        <v>2</v>
      </c>
      <c r="O3872" s="8">
        <v>10</v>
      </c>
      <c r="P3872" s="14">
        <v>5.11E-2</v>
      </c>
      <c r="Q3872" s="8">
        <v>0.51</v>
      </c>
      <c r="R3872" s="8">
        <v>9.49</v>
      </c>
      <c r="S3872" s="8">
        <v>6.4</v>
      </c>
      <c r="T3872" s="8">
        <v>3.09</v>
      </c>
      <c r="U3872">
        <v>0</v>
      </c>
      <c r="V3872" s="8">
        <v>0</v>
      </c>
      <c r="W3872" s="8">
        <v>0</v>
      </c>
      <c r="X3872" s="8">
        <v>3.09</v>
      </c>
    </row>
    <row r="3873" spans="1:24" x14ac:dyDescent="0.25">
      <c r="A3873" t="s">
        <v>4199</v>
      </c>
      <c r="B3873" s="1">
        <v>45840</v>
      </c>
      <c r="C3873" t="s">
        <v>77</v>
      </c>
      <c r="D3873" t="s">
        <v>78</v>
      </c>
      <c r="E3873" t="s">
        <v>63</v>
      </c>
      <c r="F3873" t="s">
        <v>37</v>
      </c>
      <c r="G3873" t="s">
        <v>79</v>
      </c>
      <c r="H3873" t="s">
        <v>80</v>
      </c>
      <c r="I3873" t="s">
        <v>112</v>
      </c>
      <c r="J3873" t="s">
        <v>113</v>
      </c>
      <c r="K3873" t="s">
        <v>42</v>
      </c>
      <c r="L3873" s="8">
        <v>8.5</v>
      </c>
      <c r="M3873" s="8">
        <v>2.8</v>
      </c>
      <c r="N3873">
        <v>28</v>
      </c>
      <c r="O3873" s="8">
        <v>238</v>
      </c>
      <c r="P3873" s="14">
        <v>2.98E-2</v>
      </c>
      <c r="Q3873" s="8">
        <v>7.09</v>
      </c>
      <c r="R3873" s="8">
        <v>230.91</v>
      </c>
      <c r="S3873" s="8">
        <v>78.400000000000006</v>
      </c>
      <c r="T3873" s="8">
        <v>152.51</v>
      </c>
      <c r="U3873">
        <v>0</v>
      </c>
      <c r="V3873" s="8">
        <v>0</v>
      </c>
      <c r="W3873" s="8">
        <v>0</v>
      </c>
      <c r="X3873" s="8">
        <v>152.51</v>
      </c>
    </row>
    <row r="3874" spans="1:24" x14ac:dyDescent="0.25">
      <c r="A3874" t="s">
        <v>4200</v>
      </c>
      <c r="B3874" s="1">
        <v>46033</v>
      </c>
      <c r="C3874" t="s">
        <v>678</v>
      </c>
      <c r="D3874" t="s">
        <v>679</v>
      </c>
      <c r="E3874" t="s">
        <v>63</v>
      </c>
      <c r="F3874" t="s">
        <v>89</v>
      </c>
      <c r="G3874" t="s">
        <v>64</v>
      </c>
      <c r="H3874" t="s">
        <v>65</v>
      </c>
      <c r="I3874" t="s">
        <v>99</v>
      </c>
      <c r="J3874" t="s">
        <v>100</v>
      </c>
      <c r="K3874" t="s">
        <v>49</v>
      </c>
      <c r="L3874" s="8">
        <v>3.8</v>
      </c>
      <c r="M3874" s="8">
        <v>2.6</v>
      </c>
      <c r="N3874">
        <v>220</v>
      </c>
      <c r="O3874" s="8">
        <v>836</v>
      </c>
      <c r="P3874" s="14">
        <v>9.2899999999999996E-2</v>
      </c>
      <c r="Q3874" s="8">
        <v>77.66</v>
      </c>
      <c r="R3874" s="8">
        <v>758.34</v>
      </c>
      <c r="S3874" s="8">
        <v>572</v>
      </c>
      <c r="T3874" s="8">
        <v>186.34</v>
      </c>
      <c r="U3874">
        <v>0</v>
      </c>
      <c r="V3874" s="8">
        <v>0</v>
      </c>
      <c r="W3874" s="8">
        <v>0</v>
      </c>
      <c r="X3874" s="8">
        <v>186.34</v>
      </c>
    </row>
    <row r="3875" spans="1:24" x14ac:dyDescent="0.25">
      <c r="A3875" t="s">
        <v>4201</v>
      </c>
      <c r="B3875" s="1">
        <v>46141</v>
      </c>
      <c r="C3875" t="s">
        <v>501</v>
      </c>
      <c r="D3875" t="s">
        <v>502</v>
      </c>
      <c r="E3875" t="s">
        <v>27</v>
      </c>
      <c r="F3875" t="s">
        <v>37</v>
      </c>
      <c r="G3875" t="s">
        <v>38</v>
      </c>
      <c r="H3875" t="s">
        <v>39</v>
      </c>
      <c r="I3875" t="s">
        <v>47</v>
      </c>
      <c r="J3875" t="s">
        <v>48</v>
      </c>
      <c r="K3875" t="s">
        <v>49</v>
      </c>
      <c r="L3875" s="8">
        <v>5</v>
      </c>
      <c r="M3875" s="8">
        <v>3.2</v>
      </c>
      <c r="N3875">
        <v>32</v>
      </c>
      <c r="O3875" s="8">
        <v>160</v>
      </c>
      <c r="P3875" s="14">
        <v>1.5100000000000001E-2</v>
      </c>
      <c r="Q3875" s="8">
        <v>2.42</v>
      </c>
      <c r="R3875" s="8">
        <v>157.58000000000001</v>
      </c>
      <c r="S3875" s="8">
        <v>102.4</v>
      </c>
      <c r="T3875" s="8">
        <v>55.18</v>
      </c>
      <c r="U3875">
        <v>0</v>
      </c>
      <c r="V3875" s="8">
        <v>0</v>
      </c>
      <c r="W3875" s="8">
        <v>0</v>
      </c>
      <c r="X3875" s="8">
        <v>55.18</v>
      </c>
    </row>
    <row r="3876" spans="1:24" x14ac:dyDescent="0.25">
      <c r="A3876" t="s">
        <v>4202</v>
      </c>
      <c r="B3876" s="1">
        <v>45487</v>
      </c>
      <c r="C3876" t="s">
        <v>87</v>
      </c>
      <c r="D3876" t="s">
        <v>88</v>
      </c>
      <c r="E3876" t="s">
        <v>63</v>
      </c>
      <c r="F3876" t="s">
        <v>89</v>
      </c>
      <c r="G3876" t="s">
        <v>79</v>
      </c>
      <c r="H3876" t="s">
        <v>80</v>
      </c>
      <c r="I3876" t="s">
        <v>156</v>
      </c>
      <c r="J3876" t="s">
        <v>157</v>
      </c>
      <c r="K3876" t="s">
        <v>42</v>
      </c>
      <c r="L3876" s="8">
        <v>6.2</v>
      </c>
      <c r="M3876" s="8">
        <v>1.9</v>
      </c>
      <c r="N3876">
        <v>144</v>
      </c>
      <c r="O3876" s="8">
        <v>892.8</v>
      </c>
      <c r="P3876" s="14">
        <v>0.20619999999999999</v>
      </c>
      <c r="Q3876" s="8">
        <v>184.1</v>
      </c>
      <c r="R3876" s="8">
        <v>708.7</v>
      </c>
      <c r="S3876" s="8">
        <v>273.60000000000002</v>
      </c>
      <c r="T3876" s="8">
        <v>435.1</v>
      </c>
      <c r="U3876">
        <v>0</v>
      </c>
      <c r="V3876" s="8">
        <v>0</v>
      </c>
      <c r="W3876" s="8">
        <v>0</v>
      </c>
      <c r="X3876" s="8">
        <v>435.1</v>
      </c>
    </row>
    <row r="3877" spans="1:24" x14ac:dyDescent="0.25">
      <c r="A3877" t="s">
        <v>4203</v>
      </c>
      <c r="B3877" s="1">
        <v>45344</v>
      </c>
      <c r="C3877" t="s">
        <v>125</v>
      </c>
      <c r="D3877" t="s">
        <v>126</v>
      </c>
      <c r="E3877" t="s">
        <v>27</v>
      </c>
      <c r="F3877" t="s">
        <v>89</v>
      </c>
      <c r="G3877" t="s">
        <v>29</v>
      </c>
      <c r="H3877" t="s">
        <v>30</v>
      </c>
      <c r="I3877" t="s">
        <v>84</v>
      </c>
      <c r="J3877" t="s">
        <v>85</v>
      </c>
      <c r="K3877" t="s">
        <v>42</v>
      </c>
      <c r="L3877" s="8">
        <v>9.9</v>
      </c>
      <c r="M3877" s="8">
        <v>3.1</v>
      </c>
      <c r="N3877">
        <v>360</v>
      </c>
      <c r="O3877" s="8">
        <v>3564</v>
      </c>
      <c r="P3877" s="14">
        <v>3.5400000000000001E-2</v>
      </c>
      <c r="Q3877" s="8">
        <v>126.17</v>
      </c>
      <c r="R3877" s="8">
        <v>3437.83</v>
      </c>
      <c r="S3877" s="8">
        <v>1116</v>
      </c>
      <c r="T3877" s="8">
        <v>2321.83</v>
      </c>
      <c r="U3877">
        <v>0</v>
      </c>
      <c r="V3877" s="8">
        <v>0</v>
      </c>
      <c r="W3877" s="8">
        <v>0</v>
      </c>
      <c r="X3877" s="8">
        <v>2321.83</v>
      </c>
    </row>
    <row r="3878" spans="1:24" x14ac:dyDescent="0.25">
      <c r="A3878" t="s">
        <v>4204</v>
      </c>
      <c r="B3878" s="1">
        <v>45566</v>
      </c>
      <c r="C3878" t="s">
        <v>340</v>
      </c>
      <c r="D3878" t="s">
        <v>341</v>
      </c>
      <c r="E3878" t="s">
        <v>27</v>
      </c>
      <c r="F3878" t="s">
        <v>54</v>
      </c>
      <c r="G3878" t="s">
        <v>38</v>
      </c>
      <c r="H3878" t="s">
        <v>39</v>
      </c>
      <c r="I3878" t="s">
        <v>156</v>
      </c>
      <c r="J3878" t="s">
        <v>157</v>
      </c>
      <c r="K3878" t="s">
        <v>42</v>
      </c>
      <c r="L3878" s="8">
        <v>6.2</v>
      </c>
      <c r="M3878" s="8">
        <v>1.9</v>
      </c>
      <c r="N3878">
        <v>73</v>
      </c>
      <c r="O3878" s="8">
        <v>452.6</v>
      </c>
      <c r="P3878" s="14">
        <v>1E-4</v>
      </c>
      <c r="Q3878" s="8">
        <v>0.05</v>
      </c>
      <c r="R3878" s="8">
        <v>452.55</v>
      </c>
      <c r="S3878" s="8">
        <v>138.69999999999999</v>
      </c>
      <c r="T3878" s="8">
        <v>313.85000000000002</v>
      </c>
      <c r="U3878">
        <v>0</v>
      </c>
      <c r="V3878" s="8">
        <v>0</v>
      </c>
      <c r="W3878" s="8">
        <v>0</v>
      </c>
      <c r="X3878" s="8">
        <v>313.85000000000002</v>
      </c>
    </row>
    <row r="3879" spans="1:24" x14ac:dyDescent="0.25">
      <c r="A3879" t="s">
        <v>4205</v>
      </c>
      <c r="B3879" s="1">
        <v>45678</v>
      </c>
      <c r="C3879" t="s">
        <v>191</v>
      </c>
      <c r="D3879" t="s">
        <v>192</v>
      </c>
      <c r="E3879" t="s">
        <v>150</v>
      </c>
      <c r="F3879" t="s">
        <v>54</v>
      </c>
      <c r="G3879" t="s">
        <v>151</v>
      </c>
      <c r="H3879" t="s">
        <v>152</v>
      </c>
      <c r="I3879" t="s">
        <v>57</v>
      </c>
      <c r="J3879" t="s">
        <v>58</v>
      </c>
      <c r="K3879" t="s">
        <v>59</v>
      </c>
      <c r="L3879" s="8">
        <v>10.5</v>
      </c>
      <c r="M3879" s="8">
        <v>7.5</v>
      </c>
      <c r="N3879">
        <v>139</v>
      </c>
      <c r="O3879" s="8">
        <v>1459.5</v>
      </c>
      <c r="P3879" s="14">
        <v>1.0999999999999999E-2</v>
      </c>
      <c r="Q3879" s="8">
        <v>16.05</v>
      </c>
      <c r="R3879" s="8">
        <v>1443.45</v>
      </c>
      <c r="S3879" s="8">
        <v>1042.5</v>
      </c>
      <c r="T3879" s="8">
        <v>400.95</v>
      </c>
      <c r="U3879">
        <v>0</v>
      </c>
      <c r="V3879" s="8">
        <v>0</v>
      </c>
      <c r="W3879" s="8">
        <v>0</v>
      </c>
      <c r="X3879" s="8">
        <v>400.95</v>
      </c>
    </row>
    <row r="3880" spans="1:24" x14ac:dyDescent="0.25">
      <c r="A3880" t="s">
        <v>4206</v>
      </c>
      <c r="B3880" s="1">
        <v>45981</v>
      </c>
      <c r="C3880" t="s">
        <v>238</v>
      </c>
      <c r="D3880" t="s">
        <v>239</v>
      </c>
      <c r="E3880" t="s">
        <v>27</v>
      </c>
      <c r="F3880" t="s">
        <v>37</v>
      </c>
      <c r="G3880" t="s">
        <v>29</v>
      </c>
      <c r="H3880" t="s">
        <v>30</v>
      </c>
      <c r="I3880" t="s">
        <v>84</v>
      </c>
      <c r="J3880" t="s">
        <v>85</v>
      </c>
      <c r="K3880" t="s">
        <v>42</v>
      </c>
      <c r="L3880" s="8">
        <v>9.9</v>
      </c>
      <c r="M3880" s="8">
        <v>3.1</v>
      </c>
      <c r="N3880">
        <v>21</v>
      </c>
      <c r="O3880" s="8">
        <v>207.9</v>
      </c>
      <c r="P3880" s="14">
        <v>2.2000000000000001E-3</v>
      </c>
      <c r="Q3880" s="8">
        <v>0.46</v>
      </c>
      <c r="R3880" s="8">
        <v>207.44</v>
      </c>
      <c r="S3880" s="8">
        <v>65.099999999999994</v>
      </c>
      <c r="T3880" s="8">
        <v>142.34</v>
      </c>
      <c r="U3880">
        <v>0</v>
      </c>
      <c r="V3880" s="8">
        <v>0</v>
      </c>
      <c r="W3880" s="8">
        <v>0</v>
      </c>
      <c r="X3880" s="8">
        <v>142.34</v>
      </c>
    </row>
    <row r="3881" spans="1:24" x14ac:dyDescent="0.25">
      <c r="A3881" t="s">
        <v>4207</v>
      </c>
      <c r="B3881" s="1">
        <v>45911</v>
      </c>
      <c r="C3881" t="s">
        <v>508</v>
      </c>
      <c r="D3881" t="s">
        <v>509</v>
      </c>
      <c r="E3881" t="s">
        <v>27</v>
      </c>
      <c r="F3881" t="s">
        <v>89</v>
      </c>
      <c r="G3881" t="s">
        <v>29</v>
      </c>
      <c r="H3881" t="s">
        <v>30</v>
      </c>
      <c r="I3881" t="s">
        <v>74</v>
      </c>
      <c r="J3881" t="s">
        <v>75</v>
      </c>
      <c r="K3881" t="s">
        <v>49</v>
      </c>
      <c r="L3881" s="8">
        <v>11</v>
      </c>
      <c r="M3881" s="8">
        <v>6.8</v>
      </c>
      <c r="N3881">
        <v>92</v>
      </c>
      <c r="O3881" s="8">
        <v>1012</v>
      </c>
      <c r="P3881" s="14">
        <v>3.7699999999999997E-2</v>
      </c>
      <c r="Q3881" s="8">
        <v>38.15</v>
      </c>
      <c r="R3881" s="8">
        <v>973.85</v>
      </c>
      <c r="S3881" s="8">
        <v>625.6</v>
      </c>
      <c r="T3881" s="8">
        <v>348.25</v>
      </c>
      <c r="U3881">
        <v>0</v>
      </c>
      <c r="V3881" s="8">
        <v>0</v>
      </c>
      <c r="W3881" s="8">
        <v>0</v>
      </c>
      <c r="X3881" s="8">
        <v>348.25</v>
      </c>
    </row>
    <row r="3882" spans="1:24" x14ac:dyDescent="0.25">
      <c r="A3882" t="s">
        <v>4208</v>
      </c>
      <c r="B3882" s="1">
        <v>45909</v>
      </c>
      <c r="C3882" t="s">
        <v>528</v>
      </c>
      <c r="D3882" t="s">
        <v>529</v>
      </c>
      <c r="E3882" t="s">
        <v>27</v>
      </c>
      <c r="F3882" t="s">
        <v>54</v>
      </c>
      <c r="G3882" t="s">
        <v>38</v>
      </c>
      <c r="H3882" t="s">
        <v>39</v>
      </c>
      <c r="I3882" t="s">
        <v>122</v>
      </c>
      <c r="J3882" t="s">
        <v>123</v>
      </c>
      <c r="K3882" t="s">
        <v>59</v>
      </c>
      <c r="L3882" s="8">
        <v>5.5</v>
      </c>
      <c r="M3882" s="8">
        <v>3.8</v>
      </c>
      <c r="N3882">
        <v>100</v>
      </c>
      <c r="O3882" s="8">
        <v>550</v>
      </c>
      <c r="P3882" s="14">
        <v>6.7000000000000002E-3</v>
      </c>
      <c r="Q3882" s="8">
        <v>3.68</v>
      </c>
      <c r="R3882" s="8">
        <v>546.32000000000005</v>
      </c>
      <c r="S3882" s="8">
        <v>380</v>
      </c>
      <c r="T3882" s="8">
        <v>166.32</v>
      </c>
      <c r="U3882">
        <v>16</v>
      </c>
      <c r="V3882" s="8">
        <v>87.41</v>
      </c>
      <c r="W3882" s="8">
        <v>68.8</v>
      </c>
      <c r="X3882" s="8">
        <v>97.52</v>
      </c>
    </row>
    <row r="3883" spans="1:24" x14ac:dyDescent="0.25">
      <c r="A3883" t="s">
        <v>4209</v>
      </c>
      <c r="B3883" s="1">
        <v>45332</v>
      </c>
      <c r="C3883" t="s">
        <v>180</v>
      </c>
      <c r="D3883" t="s">
        <v>181</v>
      </c>
      <c r="E3883" t="s">
        <v>63</v>
      </c>
      <c r="F3883" t="s">
        <v>46</v>
      </c>
      <c r="G3883" t="s">
        <v>79</v>
      </c>
      <c r="H3883" t="s">
        <v>80</v>
      </c>
      <c r="I3883" t="s">
        <v>122</v>
      </c>
      <c r="J3883" t="s">
        <v>123</v>
      </c>
      <c r="K3883" t="s">
        <v>59</v>
      </c>
      <c r="L3883" s="8">
        <v>5.5</v>
      </c>
      <c r="M3883" s="8">
        <v>3.8</v>
      </c>
      <c r="N3883">
        <v>8</v>
      </c>
      <c r="O3883" s="8">
        <v>44</v>
      </c>
      <c r="P3883" s="14">
        <v>0.1031</v>
      </c>
      <c r="Q3883" s="8">
        <v>4.54</v>
      </c>
      <c r="R3883" s="8">
        <v>39.46</v>
      </c>
      <c r="S3883" s="8">
        <v>30.4</v>
      </c>
      <c r="T3883" s="8">
        <v>9.06</v>
      </c>
      <c r="U3883">
        <v>0</v>
      </c>
      <c r="V3883" s="8">
        <v>0</v>
      </c>
      <c r="W3883" s="8">
        <v>0</v>
      </c>
      <c r="X3883" s="8">
        <v>9.06</v>
      </c>
    </row>
    <row r="3884" spans="1:24" x14ac:dyDescent="0.25">
      <c r="A3884" t="s">
        <v>4210</v>
      </c>
      <c r="B3884" s="1">
        <v>46186</v>
      </c>
      <c r="C3884" t="s">
        <v>309</v>
      </c>
      <c r="D3884" t="s">
        <v>310</v>
      </c>
      <c r="E3884" t="s">
        <v>63</v>
      </c>
      <c r="F3884" t="s">
        <v>54</v>
      </c>
      <c r="G3884" t="s">
        <v>79</v>
      </c>
      <c r="H3884" t="s">
        <v>80</v>
      </c>
      <c r="I3884" t="s">
        <v>31</v>
      </c>
      <c r="J3884" t="s">
        <v>32</v>
      </c>
      <c r="K3884" t="s">
        <v>33</v>
      </c>
      <c r="L3884" s="8">
        <v>5.8</v>
      </c>
      <c r="M3884" s="8">
        <v>2.7</v>
      </c>
      <c r="N3884">
        <v>344</v>
      </c>
      <c r="O3884" s="8">
        <v>1995.2</v>
      </c>
      <c r="P3884" s="14">
        <v>2.1100000000000001E-2</v>
      </c>
      <c r="Q3884" s="8">
        <v>42.1</v>
      </c>
      <c r="R3884" s="8">
        <v>1953.1</v>
      </c>
      <c r="S3884" s="8">
        <v>928.8</v>
      </c>
      <c r="T3884" s="8">
        <v>1024.3</v>
      </c>
      <c r="U3884">
        <v>0</v>
      </c>
      <c r="V3884" s="8">
        <v>0</v>
      </c>
      <c r="W3884" s="8">
        <v>0</v>
      </c>
      <c r="X3884" s="8">
        <v>1024.3</v>
      </c>
    </row>
    <row r="3885" spans="1:24" x14ac:dyDescent="0.25">
      <c r="A3885" t="s">
        <v>4211</v>
      </c>
      <c r="B3885" s="1">
        <v>45366</v>
      </c>
      <c r="C3885" t="s">
        <v>410</v>
      </c>
      <c r="D3885" t="s">
        <v>411</v>
      </c>
      <c r="E3885" t="s">
        <v>150</v>
      </c>
      <c r="F3885" t="s">
        <v>46</v>
      </c>
      <c r="G3885" t="s">
        <v>151</v>
      </c>
      <c r="H3885" t="s">
        <v>152</v>
      </c>
      <c r="I3885" t="s">
        <v>127</v>
      </c>
      <c r="J3885" t="s">
        <v>128</v>
      </c>
      <c r="K3885" t="s">
        <v>33</v>
      </c>
      <c r="L3885" s="8">
        <v>7.2</v>
      </c>
      <c r="M3885" s="8">
        <v>3.6</v>
      </c>
      <c r="N3885">
        <v>1</v>
      </c>
      <c r="O3885" s="8">
        <v>7.2</v>
      </c>
      <c r="P3885" s="14">
        <v>0.19209999999999999</v>
      </c>
      <c r="Q3885" s="8">
        <v>1.38</v>
      </c>
      <c r="R3885" s="8">
        <v>5.82</v>
      </c>
      <c r="S3885" s="8">
        <v>3.6</v>
      </c>
      <c r="T3885" s="8">
        <v>2.2200000000000002</v>
      </c>
      <c r="U3885">
        <v>0</v>
      </c>
      <c r="V3885" s="8">
        <v>0</v>
      </c>
      <c r="W3885" s="8">
        <v>0</v>
      </c>
      <c r="X3885" s="8">
        <v>2.2200000000000002</v>
      </c>
    </row>
    <row r="3886" spans="1:24" x14ac:dyDescent="0.25">
      <c r="A3886" t="s">
        <v>4212</v>
      </c>
      <c r="B3886" s="1">
        <v>45484</v>
      </c>
      <c r="C3886" t="s">
        <v>689</v>
      </c>
      <c r="D3886" t="s">
        <v>690</v>
      </c>
      <c r="E3886" t="s">
        <v>27</v>
      </c>
      <c r="F3886" t="s">
        <v>54</v>
      </c>
      <c r="G3886" t="s">
        <v>29</v>
      </c>
      <c r="H3886" t="s">
        <v>30</v>
      </c>
      <c r="I3886" t="s">
        <v>117</v>
      </c>
      <c r="J3886" t="s">
        <v>118</v>
      </c>
      <c r="K3886" t="s">
        <v>59</v>
      </c>
      <c r="L3886" s="8">
        <v>6</v>
      </c>
      <c r="M3886" s="8">
        <v>4.2</v>
      </c>
      <c r="N3886">
        <v>20</v>
      </c>
      <c r="O3886" s="8">
        <v>120</v>
      </c>
      <c r="P3886" s="14">
        <v>7.4000000000000003E-3</v>
      </c>
      <c r="Q3886" s="8">
        <v>0.89</v>
      </c>
      <c r="R3886" s="8">
        <v>119.11</v>
      </c>
      <c r="S3886" s="8">
        <v>84</v>
      </c>
      <c r="T3886" s="8">
        <v>35.11</v>
      </c>
      <c r="U3886">
        <v>0</v>
      </c>
      <c r="V3886" s="8">
        <v>0</v>
      </c>
      <c r="W3886" s="8">
        <v>0</v>
      </c>
      <c r="X3886" s="8">
        <v>35.11</v>
      </c>
    </row>
    <row r="3887" spans="1:24" x14ac:dyDescent="0.25">
      <c r="A3887" t="s">
        <v>4213</v>
      </c>
      <c r="B3887" s="1">
        <v>46115</v>
      </c>
      <c r="C3887" t="s">
        <v>475</v>
      </c>
      <c r="D3887" t="s">
        <v>476</v>
      </c>
      <c r="E3887" t="s">
        <v>63</v>
      </c>
      <c r="F3887" t="s">
        <v>37</v>
      </c>
      <c r="G3887" t="s">
        <v>79</v>
      </c>
      <c r="H3887" t="s">
        <v>80</v>
      </c>
      <c r="I3887" t="s">
        <v>122</v>
      </c>
      <c r="J3887" t="s">
        <v>123</v>
      </c>
      <c r="K3887" t="s">
        <v>59</v>
      </c>
      <c r="L3887" s="8">
        <v>5.5</v>
      </c>
      <c r="M3887" s="8">
        <v>3.8</v>
      </c>
      <c r="N3887">
        <v>75</v>
      </c>
      <c r="O3887" s="8">
        <v>412.5</v>
      </c>
      <c r="P3887" s="14">
        <v>8.9999999999999993E-3</v>
      </c>
      <c r="Q3887" s="8">
        <v>3.71</v>
      </c>
      <c r="R3887" s="8">
        <v>408.79</v>
      </c>
      <c r="S3887" s="8">
        <v>285</v>
      </c>
      <c r="T3887" s="8">
        <v>123.79</v>
      </c>
      <c r="U3887">
        <v>0</v>
      </c>
      <c r="V3887" s="8">
        <v>0</v>
      </c>
      <c r="W3887" s="8">
        <v>0</v>
      </c>
      <c r="X3887" s="8">
        <v>123.79</v>
      </c>
    </row>
    <row r="3888" spans="1:24" x14ac:dyDescent="0.25">
      <c r="A3888" t="s">
        <v>4214</v>
      </c>
      <c r="B3888" s="1">
        <v>46071</v>
      </c>
      <c r="C3888" t="s">
        <v>758</v>
      </c>
      <c r="D3888" t="s">
        <v>759</v>
      </c>
      <c r="E3888" t="s">
        <v>27</v>
      </c>
      <c r="F3888" t="s">
        <v>37</v>
      </c>
      <c r="G3888" t="s">
        <v>29</v>
      </c>
      <c r="H3888" t="s">
        <v>30</v>
      </c>
      <c r="I3888" t="s">
        <v>185</v>
      </c>
      <c r="J3888" t="s">
        <v>186</v>
      </c>
      <c r="K3888" t="s">
        <v>59</v>
      </c>
      <c r="L3888" s="8">
        <v>4.9000000000000004</v>
      </c>
      <c r="M3888" s="8">
        <v>3.1</v>
      </c>
      <c r="N3888">
        <v>14</v>
      </c>
      <c r="O3888" s="8">
        <v>68.599999999999994</v>
      </c>
      <c r="P3888" s="14">
        <v>1.8100000000000002E-2</v>
      </c>
      <c r="Q3888" s="8">
        <v>1.24</v>
      </c>
      <c r="R3888" s="8">
        <v>67.36</v>
      </c>
      <c r="S3888" s="8">
        <v>43.4</v>
      </c>
      <c r="T3888" s="8">
        <v>23.96</v>
      </c>
      <c r="U3888">
        <v>0</v>
      </c>
      <c r="V3888" s="8">
        <v>0</v>
      </c>
      <c r="W3888" s="8">
        <v>0</v>
      </c>
      <c r="X3888" s="8">
        <v>23.96</v>
      </c>
    </row>
    <row r="3889" spans="1:24" x14ac:dyDescent="0.25">
      <c r="A3889" t="s">
        <v>4215</v>
      </c>
      <c r="B3889" s="1">
        <v>45893</v>
      </c>
      <c r="C3889" t="s">
        <v>609</v>
      </c>
      <c r="D3889" t="s">
        <v>610</v>
      </c>
      <c r="E3889" t="s">
        <v>63</v>
      </c>
      <c r="F3889" t="s">
        <v>37</v>
      </c>
      <c r="G3889" t="s">
        <v>79</v>
      </c>
      <c r="H3889" t="s">
        <v>80</v>
      </c>
      <c r="I3889" t="s">
        <v>99</v>
      </c>
      <c r="J3889" t="s">
        <v>100</v>
      </c>
      <c r="K3889" t="s">
        <v>49</v>
      </c>
      <c r="L3889" s="8">
        <v>3.8</v>
      </c>
      <c r="M3889" s="8">
        <v>2.6</v>
      </c>
      <c r="N3889">
        <v>27</v>
      </c>
      <c r="O3889" s="8">
        <v>102.6</v>
      </c>
      <c r="P3889" s="14">
        <v>1.5800000000000002E-2</v>
      </c>
      <c r="Q3889" s="8">
        <v>1.62</v>
      </c>
      <c r="R3889" s="8">
        <v>100.98</v>
      </c>
      <c r="S3889" s="8">
        <v>70.2</v>
      </c>
      <c r="T3889" s="8">
        <v>30.78</v>
      </c>
      <c r="U3889">
        <v>0</v>
      </c>
      <c r="V3889" s="8">
        <v>0</v>
      </c>
      <c r="W3889" s="8">
        <v>0</v>
      </c>
      <c r="X3889" s="8">
        <v>30.78</v>
      </c>
    </row>
    <row r="3890" spans="1:24" x14ac:dyDescent="0.25">
      <c r="A3890" t="s">
        <v>4216</v>
      </c>
      <c r="B3890" s="1">
        <v>46033</v>
      </c>
      <c r="C3890" t="s">
        <v>205</v>
      </c>
      <c r="D3890" t="s">
        <v>206</v>
      </c>
      <c r="E3890" t="s">
        <v>71</v>
      </c>
      <c r="F3890" t="s">
        <v>54</v>
      </c>
      <c r="G3890" t="s">
        <v>165</v>
      </c>
      <c r="H3890" t="s">
        <v>166</v>
      </c>
      <c r="I3890" t="s">
        <v>144</v>
      </c>
      <c r="J3890" t="s">
        <v>145</v>
      </c>
      <c r="K3890" t="s">
        <v>33</v>
      </c>
      <c r="L3890" s="8">
        <v>12</v>
      </c>
      <c r="M3890" s="8">
        <v>6.5</v>
      </c>
      <c r="N3890">
        <v>18</v>
      </c>
      <c r="O3890" s="8">
        <v>216</v>
      </c>
      <c r="P3890" s="14">
        <v>8.0000000000000002E-3</v>
      </c>
      <c r="Q3890" s="8">
        <v>1.73</v>
      </c>
      <c r="R3890" s="8">
        <v>214.27</v>
      </c>
      <c r="S3890" s="8">
        <v>117</v>
      </c>
      <c r="T3890" s="8">
        <v>97.27</v>
      </c>
      <c r="U3890">
        <v>0</v>
      </c>
      <c r="V3890" s="8">
        <v>0</v>
      </c>
      <c r="W3890" s="8">
        <v>0</v>
      </c>
      <c r="X3890" s="8">
        <v>97.27</v>
      </c>
    </row>
    <row r="3891" spans="1:24" x14ac:dyDescent="0.25">
      <c r="A3891" t="s">
        <v>4217</v>
      </c>
      <c r="B3891" s="1">
        <v>45979</v>
      </c>
      <c r="C3891" t="s">
        <v>276</v>
      </c>
      <c r="D3891" t="s">
        <v>277</v>
      </c>
      <c r="E3891" t="s">
        <v>150</v>
      </c>
      <c r="F3891" t="s">
        <v>37</v>
      </c>
      <c r="G3891" t="s">
        <v>151</v>
      </c>
      <c r="H3891" t="s">
        <v>152</v>
      </c>
      <c r="I3891" t="s">
        <v>57</v>
      </c>
      <c r="J3891" t="s">
        <v>58</v>
      </c>
      <c r="K3891" t="s">
        <v>59</v>
      </c>
      <c r="L3891" s="8">
        <v>10.5</v>
      </c>
      <c r="M3891" s="8">
        <v>7.5</v>
      </c>
      <c r="N3891">
        <v>22</v>
      </c>
      <c r="O3891" s="8">
        <v>231</v>
      </c>
      <c r="P3891" s="14">
        <v>1.32E-2</v>
      </c>
      <c r="Q3891" s="8">
        <v>3.05</v>
      </c>
      <c r="R3891" s="8">
        <v>227.95</v>
      </c>
      <c r="S3891" s="8">
        <v>165</v>
      </c>
      <c r="T3891" s="8">
        <v>62.95</v>
      </c>
      <c r="U3891">
        <v>0</v>
      </c>
      <c r="V3891" s="8">
        <v>0</v>
      </c>
      <c r="W3891" s="8">
        <v>0</v>
      </c>
      <c r="X3891" s="8">
        <v>62.95</v>
      </c>
    </row>
    <row r="3892" spans="1:24" x14ac:dyDescent="0.25">
      <c r="A3892" t="s">
        <v>4218</v>
      </c>
      <c r="B3892" s="1">
        <v>45864</v>
      </c>
      <c r="C3892" t="s">
        <v>805</v>
      </c>
      <c r="D3892" t="s">
        <v>806</v>
      </c>
      <c r="E3892" t="s">
        <v>63</v>
      </c>
      <c r="F3892" t="s">
        <v>89</v>
      </c>
      <c r="G3892" t="s">
        <v>79</v>
      </c>
      <c r="H3892" t="s">
        <v>80</v>
      </c>
      <c r="I3892" t="s">
        <v>130</v>
      </c>
      <c r="J3892" t="s">
        <v>131</v>
      </c>
      <c r="K3892" t="s">
        <v>42</v>
      </c>
      <c r="L3892" s="8">
        <v>4.8</v>
      </c>
      <c r="M3892" s="8">
        <v>1.4</v>
      </c>
      <c r="N3892">
        <v>33</v>
      </c>
      <c r="O3892" s="8">
        <v>158.4</v>
      </c>
      <c r="P3892" s="14">
        <v>0.17710000000000001</v>
      </c>
      <c r="Q3892" s="8">
        <v>28.05</v>
      </c>
      <c r="R3892" s="8">
        <v>130.35</v>
      </c>
      <c r="S3892" s="8">
        <v>46.2</v>
      </c>
      <c r="T3892" s="8">
        <v>84.15</v>
      </c>
      <c r="U3892">
        <v>0</v>
      </c>
      <c r="V3892" s="8">
        <v>0</v>
      </c>
      <c r="W3892" s="8">
        <v>0</v>
      </c>
      <c r="X3892" s="8">
        <v>84.15</v>
      </c>
    </row>
    <row r="3893" spans="1:24" x14ac:dyDescent="0.25">
      <c r="A3893" t="s">
        <v>4219</v>
      </c>
      <c r="B3893" s="1">
        <v>45514</v>
      </c>
      <c r="C3893" t="s">
        <v>247</v>
      </c>
      <c r="D3893" t="s">
        <v>248</v>
      </c>
      <c r="E3893" t="s">
        <v>53</v>
      </c>
      <c r="F3893" t="s">
        <v>46</v>
      </c>
      <c r="G3893" t="s">
        <v>55</v>
      </c>
      <c r="H3893" t="s">
        <v>56</v>
      </c>
      <c r="I3893" t="s">
        <v>104</v>
      </c>
      <c r="J3893" t="s">
        <v>105</v>
      </c>
      <c r="K3893" t="s">
        <v>49</v>
      </c>
      <c r="L3893" s="8">
        <v>4.2</v>
      </c>
      <c r="M3893" s="8">
        <v>2.8</v>
      </c>
      <c r="N3893">
        <v>7</v>
      </c>
      <c r="O3893" s="8">
        <v>29.4</v>
      </c>
      <c r="P3893" s="14">
        <v>0.11650000000000001</v>
      </c>
      <c r="Q3893" s="8">
        <v>3.43</v>
      </c>
      <c r="R3893" s="8">
        <v>25.97</v>
      </c>
      <c r="S3893" s="8">
        <v>19.600000000000001</v>
      </c>
      <c r="T3893" s="8">
        <v>6.37</v>
      </c>
      <c r="U3893">
        <v>0</v>
      </c>
      <c r="V3893" s="8">
        <v>0</v>
      </c>
      <c r="W3893" s="8">
        <v>0</v>
      </c>
      <c r="X3893" s="8">
        <v>6.37</v>
      </c>
    </row>
    <row r="3894" spans="1:24" x14ac:dyDescent="0.25">
      <c r="A3894" t="s">
        <v>4220</v>
      </c>
      <c r="B3894" s="1">
        <v>45782</v>
      </c>
      <c r="C3894" t="s">
        <v>285</v>
      </c>
      <c r="D3894" t="s">
        <v>286</v>
      </c>
      <c r="E3894" t="s">
        <v>27</v>
      </c>
      <c r="F3894" t="s">
        <v>89</v>
      </c>
      <c r="G3894" t="s">
        <v>29</v>
      </c>
      <c r="H3894" t="s">
        <v>30</v>
      </c>
      <c r="I3894" t="s">
        <v>99</v>
      </c>
      <c r="J3894" t="s">
        <v>100</v>
      </c>
      <c r="K3894" t="s">
        <v>49</v>
      </c>
      <c r="L3894" s="8">
        <v>3.8</v>
      </c>
      <c r="M3894" s="8">
        <v>2.6</v>
      </c>
      <c r="N3894">
        <v>404</v>
      </c>
      <c r="O3894" s="8">
        <v>1535.2</v>
      </c>
      <c r="P3894" s="14">
        <v>0.42659999999999998</v>
      </c>
      <c r="Q3894" s="8">
        <v>654.91999999999996</v>
      </c>
      <c r="R3894" s="8">
        <v>880.28</v>
      </c>
      <c r="S3894" s="8">
        <v>1050.4000000000001</v>
      </c>
      <c r="T3894" s="8">
        <v>-170.12</v>
      </c>
      <c r="U3894">
        <v>0</v>
      </c>
      <c r="V3894" s="8">
        <v>0</v>
      </c>
      <c r="W3894" s="8">
        <v>0</v>
      </c>
      <c r="X3894" s="8">
        <v>-170.12</v>
      </c>
    </row>
    <row r="3895" spans="1:24" x14ac:dyDescent="0.25">
      <c r="A3895" t="s">
        <v>4221</v>
      </c>
      <c r="B3895" s="1">
        <v>45505</v>
      </c>
      <c r="C3895" t="s">
        <v>139</v>
      </c>
      <c r="D3895" t="s">
        <v>140</v>
      </c>
      <c r="E3895" t="s">
        <v>63</v>
      </c>
      <c r="F3895" t="s">
        <v>54</v>
      </c>
      <c r="G3895" t="s">
        <v>79</v>
      </c>
      <c r="H3895" t="s">
        <v>80</v>
      </c>
      <c r="I3895" t="s">
        <v>127</v>
      </c>
      <c r="J3895" t="s">
        <v>128</v>
      </c>
      <c r="K3895" t="s">
        <v>33</v>
      </c>
      <c r="L3895" s="8">
        <v>7.2</v>
      </c>
      <c r="M3895" s="8">
        <v>3.6</v>
      </c>
      <c r="N3895">
        <v>22</v>
      </c>
      <c r="O3895" s="8">
        <v>158.4</v>
      </c>
      <c r="P3895" s="14">
        <v>4.4600000000000001E-2</v>
      </c>
      <c r="Q3895" s="8">
        <v>7.06</v>
      </c>
      <c r="R3895" s="8">
        <v>151.34</v>
      </c>
      <c r="S3895" s="8">
        <v>79.2</v>
      </c>
      <c r="T3895" s="8">
        <v>72.14</v>
      </c>
      <c r="U3895">
        <v>0</v>
      </c>
      <c r="V3895" s="8">
        <v>0</v>
      </c>
      <c r="W3895" s="8">
        <v>0</v>
      </c>
      <c r="X3895" s="8">
        <v>72.14</v>
      </c>
    </row>
    <row r="3896" spans="1:24" x14ac:dyDescent="0.25">
      <c r="A3896" t="s">
        <v>4222</v>
      </c>
      <c r="B3896" s="1">
        <v>46182</v>
      </c>
      <c r="C3896" t="s">
        <v>458</v>
      </c>
      <c r="D3896" t="s">
        <v>459</v>
      </c>
      <c r="E3896" t="s">
        <v>27</v>
      </c>
      <c r="F3896" t="s">
        <v>89</v>
      </c>
      <c r="G3896" t="s">
        <v>29</v>
      </c>
      <c r="H3896" t="s">
        <v>30</v>
      </c>
      <c r="I3896" t="s">
        <v>122</v>
      </c>
      <c r="J3896" t="s">
        <v>123</v>
      </c>
      <c r="K3896" t="s">
        <v>59</v>
      </c>
      <c r="L3896" s="8">
        <v>5.5</v>
      </c>
      <c r="M3896" s="8">
        <v>3.8</v>
      </c>
      <c r="N3896">
        <v>364</v>
      </c>
      <c r="O3896" s="8">
        <v>2002</v>
      </c>
      <c r="P3896" s="14">
        <v>7.5499999999999998E-2</v>
      </c>
      <c r="Q3896" s="8">
        <v>151.15</v>
      </c>
      <c r="R3896" s="8">
        <v>1850.85</v>
      </c>
      <c r="S3896" s="8">
        <v>1383.2</v>
      </c>
      <c r="T3896" s="8">
        <v>467.65</v>
      </c>
      <c r="U3896">
        <v>0</v>
      </c>
      <c r="V3896" s="8">
        <v>0</v>
      </c>
      <c r="W3896" s="8">
        <v>0</v>
      </c>
      <c r="X3896" s="8">
        <v>467.65</v>
      </c>
    </row>
    <row r="3897" spans="1:24" x14ac:dyDescent="0.25">
      <c r="A3897" t="s">
        <v>4223</v>
      </c>
      <c r="B3897" s="1">
        <v>46220</v>
      </c>
      <c r="C3897" t="s">
        <v>276</v>
      </c>
      <c r="D3897" t="s">
        <v>277</v>
      </c>
      <c r="E3897" t="s">
        <v>150</v>
      </c>
      <c r="F3897" t="s">
        <v>37</v>
      </c>
      <c r="G3897" t="s">
        <v>151</v>
      </c>
      <c r="H3897" t="s">
        <v>152</v>
      </c>
      <c r="I3897" t="s">
        <v>185</v>
      </c>
      <c r="J3897" t="s">
        <v>186</v>
      </c>
      <c r="K3897" t="s">
        <v>59</v>
      </c>
      <c r="L3897" s="8">
        <v>4.9000000000000004</v>
      </c>
      <c r="M3897" s="8">
        <v>3.1</v>
      </c>
      <c r="N3897">
        <v>3</v>
      </c>
      <c r="O3897" s="8">
        <v>14.7</v>
      </c>
      <c r="P3897" s="14">
        <v>2.4899999999999999E-2</v>
      </c>
      <c r="Q3897" s="8">
        <v>0.37</v>
      </c>
      <c r="R3897" s="8">
        <v>14.33</v>
      </c>
      <c r="S3897" s="8">
        <v>9.3000000000000007</v>
      </c>
      <c r="T3897" s="8">
        <v>5.03</v>
      </c>
      <c r="U3897">
        <v>0</v>
      </c>
      <c r="V3897" s="8">
        <v>0</v>
      </c>
      <c r="W3897" s="8">
        <v>0</v>
      </c>
      <c r="X3897" s="8">
        <v>5.03</v>
      </c>
    </row>
    <row r="3898" spans="1:24" x14ac:dyDescent="0.25">
      <c r="A3898" t="s">
        <v>4224</v>
      </c>
      <c r="B3898" s="1">
        <v>45632</v>
      </c>
      <c r="C3898" t="s">
        <v>403</v>
      </c>
      <c r="D3898" t="s">
        <v>404</v>
      </c>
      <c r="E3898" t="s">
        <v>53</v>
      </c>
      <c r="F3898" t="s">
        <v>37</v>
      </c>
      <c r="G3898" t="s">
        <v>55</v>
      </c>
      <c r="H3898" t="s">
        <v>56</v>
      </c>
      <c r="I3898" t="s">
        <v>74</v>
      </c>
      <c r="J3898" t="s">
        <v>75</v>
      </c>
      <c r="K3898" t="s">
        <v>49</v>
      </c>
      <c r="L3898" s="8">
        <v>11</v>
      </c>
      <c r="M3898" s="8">
        <v>6.8</v>
      </c>
      <c r="N3898">
        <v>22</v>
      </c>
      <c r="O3898" s="8">
        <v>242</v>
      </c>
      <c r="P3898" s="14">
        <v>3.0999999999999999E-3</v>
      </c>
      <c r="Q3898" s="8">
        <v>0.75</v>
      </c>
      <c r="R3898" s="8">
        <v>241.25</v>
      </c>
      <c r="S3898" s="8">
        <v>149.6</v>
      </c>
      <c r="T3898" s="8">
        <v>91.65</v>
      </c>
      <c r="U3898">
        <v>0</v>
      </c>
      <c r="V3898" s="8">
        <v>0</v>
      </c>
      <c r="W3898" s="8">
        <v>0</v>
      </c>
      <c r="X3898" s="8">
        <v>91.65</v>
      </c>
    </row>
    <row r="3899" spans="1:24" x14ac:dyDescent="0.25">
      <c r="A3899" t="s">
        <v>4225</v>
      </c>
      <c r="B3899" s="1">
        <v>45602</v>
      </c>
      <c r="C3899" t="s">
        <v>102</v>
      </c>
      <c r="D3899" t="s">
        <v>103</v>
      </c>
      <c r="E3899" t="s">
        <v>27</v>
      </c>
      <c r="F3899" t="s">
        <v>54</v>
      </c>
      <c r="G3899" t="s">
        <v>38</v>
      </c>
      <c r="H3899" t="s">
        <v>39</v>
      </c>
      <c r="I3899" t="s">
        <v>31</v>
      </c>
      <c r="J3899" t="s">
        <v>32</v>
      </c>
      <c r="K3899" t="s">
        <v>33</v>
      </c>
      <c r="L3899" s="8">
        <v>5.8</v>
      </c>
      <c r="M3899" s="8">
        <v>2.7</v>
      </c>
      <c r="N3899">
        <v>135</v>
      </c>
      <c r="O3899" s="8">
        <v>783</v>
      </c>
      <c r="P3899" s="14">
        <v>4.1000000000000003E-3</v>
      </c>
      <c r="Q3899" s="8">
        <v>3.21</v>
      </c>
      <c r="R3899" s="8">
        <v>779.79</v>
      </c>
      <c r="S3899" s="8">
        <v>364.5</v>
      </c>
      <c r="T3899" s="8">
        <v>415.29</v>
      </c>
      <c r="U3899">
        <v>0</v>
      </c>
      <c r="V3899" s="8">
        <v>0</v>
      </c>
      <c r="W3899" s="8">
        <v>0</v>
      </c>
      <c r="X3899" s="8">
        <v>415.29</v>
      </c>
    </row>
    <row r="3900" spans="1:24" x14ac:dyDescent="0.25">
      <c r="A3900" t="s">
        <v>4226</v>
      </c>
      <c r="B3900" s="1">
        <v>46222</v>
      </c>
      <c r="C3900" t="s">
        <v>232</v>
      </c>
      <c r="D3900" t="s">
        <v>233</v>
      </c>
      <c r="E3900" t="s">
        <v>27</v>
      </c>
      <c r="F3900" t="s">
        <v>89</v>
      </c>
      <c r="G3900" t="s">
        <v>29</v>
      </c>
      <c r="H3900" t="s">
        <v>30</v>
      </c>
      <c r="I3900" t="s">
        <v>122</v>
      </c>
      <c r="J3900" t="s">
        <v>123</v>
      </c>
      <c r="K3900" t="s">
        <v>59</v>
      </c>
      <c r="L3900" s="8">
        <v>5.5</v>
      </c>
      <c r="M3900" s="8">
        <v>3.8</v>
      </c>
      <c r="N3900">
        <v>288</v>
      </c>
      <c r="O3900" s="8">
        <v>1584</v>
      </c>
      <c r="P3900" s="14">
        <v>2.12E-2</v>
      </c>
      <c r="Q3900" s="8">
        <v>33.58</v>
      </c>
      <c r="R3900" s="8">
        <v>1550.42</v>
      </c>
      <c r="S3900" s="8">
        <v>1094.4000000000001</v>
      </c>
      <c r="T3900" s="8">
        <v>456.02</v>
      </c>
      <c r="U3900">
        <v>0</v>
      </c>
      <c r="V3900" s="8">
        <v>0</v>
      </c>
      <c r="W3900" s="8">
        <v>0</v>
      </c>
      <c r="X3900" s="8">
        <v>456.02</v>
      </c>
    </row>
    <row r="3901" spans="1:24" x14ac:dyDescent="0.25">
      <c r="A3901" t="s">
        <v>4227</v>
      </c>
      <c r="B3901" s="1">
        <v>45307</v>
      </c>
      <c r="C3901" t="s">
        <v>133</v>
      </c>
      <c r="D3901" t="s">
        <v>134</v>
      </c>
      <c r="E3901" t="s">
        <v>27</v>
      </c>
      <c r="F3901" t="s">
        <v>54</v>
      </c>
      <c r="G3901" t="s">
        <v>38</v>
      </c>
      <c r="H3901" t="s">
        <v>39</v>
      </c>
      <c r="I3901" t="s">
        <v>40</v>
      </c>
      <c r="J3901" t="s">
        <v>41</v>
      </c>
      <c r="K3901" t="s">
        <v>42</v>
      </c>
      <c r="L3901" s="8">
        <v>14.5</v>
      </c>
      <c r="M3901" s="8">
        <v>4.2</v>
      </c>
      <c r="N3901">
        <v>37</v>
      </c>
      <c r="O3901" s="8">
        <v>536.5</v>
      </c>
      <c r="P3901" s="14">
        <v>2.1700000000000001E-2</v>
      </c>
      <c r="Q3901" s="8">
        <v>11.64</v>
      </c>
      <c r="R3901" s="8">
        <v>524.86</v>
      </c>
      <c r="S3901" s="8">
        <v>155.4</v>
      </c>
      <c r="T3901" s="8">
        <v>369.46</v>
      </c>
      <c r="U3901">
        <v>0</v>
      </c>
      <c r="V3901" s="8">
        <v>0</v>
      </c>
      <c r="W3901" s="8">
        <v>0</v>
      </c>
      <c r="X3901" s="8">
        <v>369.46</v>
      </c>
    </row>
    <row r="3902" spans="1:24" x14ac:dyDescent="0.25">
      <c r="A3902" t="s">
        <v>4228</v>
      </c>
      <c r="B3902" s="1">
        <v>45508</v>
      </c>
      <c r="C3902" t="s">
        <v>328</v>
      </c>
      <c r="D3902" t="s">
        <v>329</v>
      </c>
      <c r="E3902" t="s">
        <v>71</v>
      </c>
      <c r="F3902" t="s">
        <v>54</v>
      </c>
      <c r="G3902" t="s">
        <v>165</v>
      </c>
      <c r="H3902" t="s">
        <v>166</v>
      </c>
      <c r="I3902" t="s">
        <v>66</v>
      </c>
      <c r="J3902" t="s">
        <v>67</v>
      </c>
      <c r="K3902" t="s">
        <v>33</v>
      </c>
      <c r="L3902" s="8">
        <v>4.5</v>
      </c>
      <c r="M3902" s="8">
        <v>2.1</v>
      </c>
      <c r="N3902">
        <v>19</v>
      </c>
      <c r="O3902" s="8">
        <v>85.5</v>
      </c>
      <c r="P3902" s="14">
        <v>1.8800000000000001E-2</v>
      </c>
      <c r="Q3902" s="8">
        <v>1.61</v>
      </c>
      <c r="R3902" s="8">
        <v>83.89</v>
      </c>
      <c r="S3902" s="8">
        <v>39.9</v>
      </c>
      <c r="T3902" s="8">
        <v>43.99</v>
      </c>
      <c r="U3902">
        <v>0</v>
      </c>
      <c r="V3902" s="8">
        <v>0</v>
      </c>
      <c r="W3902" s="8">
        <v>0</v>
      </c>
      <c r="X3902" s="8">
        <v>43.99</v>
      </c>
    </row>
    <row r="3903" spans="1:24" x14ac:dyDescent="0.25">
      <c r="A3903" t="s">
        <v>4229</v>
      </c>
      <c r="B3903" s="1">
        <v>46251</v>
      </c>
      <c r="C3903" t="s">
        <v>758</v>
      </c>
      <c r="D3903" t="s">
        <v>759</v>
      </c>
      <c r="E3903" t="s">
        <v>27</v>
      </c>
      <c r="F3903" t="s">
        <v>37</v>
      </c>
      <c r="G3903" t="s">
        <v>29</v>
      </c>
      <c r="H3903" t="s">
        <v>30</v>
      </c>
      <c r="I3903" t="s">
        <v>122</v>
      </c>
      <c r="J3903" t="s">
        <v>123</v>
      </c>
      <c r="K3903" t="s">
        <v>59</v>
      </c>
      <c r="L3903" s="8">
        <v>5.5</v>
      </c>
      <c r="M3903" s="8">
        <v>3.8</v>
      </c>
      <c r="N3903">
        <v>1</v>
      </c>
      <c r="O3903" s="8">
        <v>5.5</v>
      </c>
      <c r="P3903" s="14">
        <v>8.9999999999999998E-4</v>
      </c>
      <c r="Q3903" s="8">
        <v>0</v>
      </c>
      <c r="R3903" s="8">
        <v>5.5</v>
      </c>
      <c r="S3903" s="8">
        <v>3.8</v>
      </c>
      <c r="T3903" s="8">
        <v>1.7</v>
      </c>
      <c r="U3903">
        <v>0</v>
      </c>
      <c r="V3903" s="8">
        <v>0</v>
      </c>
      <c r="W3903" s="8">
        <v>0</v>
      </c>
      <c r="X3903" s="8">
        <v>1.7</v>
      </c>
    </row>
    <row r="3904" spans="1:24" x14ac:dyDescent="0.25">
      <c r="A3904" t="s">
        <v>4230</v>
      </c>
      <c r="B3904" s="1">
        <v>45486</v>
      </c>
      <c r="C3904" t="s">
        <v>266</v>
      </c>
      <c r="D3904" t="s">
        <v>267</v>
      </c>
      <c r="E3904" t="s">
        <v>53</v>
      </c>
      <c r="F3904" t="s">
        <v>54</v>
      </c>
      <c r="G3904" t="s">
        <v>55</v>
      </c>
      <c r="H3904" t="s">
        <v>56</v>
      </c>
      <c r="I3904" t="s">
        <v>40</v>
      </c>
      <c r="J3904" t="s">
        <v>41</v>
      </c>
      <c r="K3904" t="s">
        <v>42</v>
      </c>
      <c r="L3904" s="8">
        <v>14.5</v>
      </c>
      <c r="M3904" s="8">
        <v>4.2</v>
      </c>
      <c r="N3904">
        <v>240</v>
      </c>
      <c r="O3904" s="8">
        <v>3480</v>
      </c>
      <c r="P3904" s="14">
        <v>3.4500000000000003E-2</v>
      </c>
      <c r="Q3904" s="8">
        <v>120.06</v>
      </c>
      <c r="R3904" s="8">
        <v>3359.94</v>
      </c>
      <c r="S3904" s="8">
        <v>1008</v>
      </c>
      <c r="T3904" s="8">
        <v>2351.94</v>
      </c>
      <c r="U3904">
        <v>0</v>
      </c>
      <c r="V3904" s="8">
        <v>0</v>
      </c>
      <c r="W3904" s="8">
        <v>0</v>
      </c>
      <c r="X3904" s="8">
        <v>2351.94</v>
      </c>
    </row>
    <row r="3905" spans="1:24" x14ac:dyDescent="0.25">
      <c r="A3905" t="s">
        <v>4231</v>
      </c>
      <c r="B3905" s="1">
        <v>46051</v>
      </c>
      <c r="C3905" t="s">
        <v>420</v>
      </c>
      <c r="D3905" t="s">
        <v>421</v>
      </c>
      <c r="E3905" t="s">
        <v>150</v>
      </c>
      <c r="F3905" t="s">
        <v>89</v>
      </c>
      <c r="G3905" t="s">
        <v>151</v>
      </c>
      <c r="H3905" t="s">
        <v>152</v>
      </c>
      <c r="I3905" t="s">
        <v>47</v>
      </c>
      <c r="J3905" t="s">
        <v>48</v>
      </c>
      <c r="K3905" t="s">
        <v>49</v>
      </c>
      <c r="L3905" s="8">
        <v>5</v>
      </c>
      <c r="M3905" s="8">
        <v>3.2</v>
      </c>
      <c r="N3905">
        <v>153</v>
      </c>
      <c r="O3905" s="8">
        <v>765</v>
      </c>
      <c r="P3905" s="14">
        <v>0.12670000000000001</v>
      </c>
      <c r="Q3905" s="8">
        <v>96.93</v>
      </c>
      <c r="R3905" s="8">
        <v>668.07</v>
      </c>
      <c r="S3905" s="8">
        <v>489.6</v>
      </c>
      <c r="T3905" s="8">
        <v>178.47</v>
      </c>
      <c r="U3905">
        <v>0</v>
      </c>
      <c r="V3905" s="8">
        <v>0</v>
      </c>
      <c r="W3905" s="8">
        <v>0</v>
      </c>
      <c r="X3905" s="8">
        <v>178.47</v>
      </c>
    </row>
    <row r="3906" spans="1:24" x14ac:dyDescent="0.25">
      <c r="A3906" t="s">
        <v>4232</v>
      </c>
      <c r="B3906" s="1">
        <v>45412</v>
      </c>
      <c r="C3906" t="s">
        <v>758</v>
      </c>
      <c r="D3906" t="s">
        <v>759</v>
      </c>
      <c r="E3906" t="s">
        <v>27</v>
      </c>
      <c r="F3906" t="s">
        <v>37</v>
      </c>
      <c r="G3906" t="s">
        <v>29</v>
      </c>
      <c r="H3906" t="s">
        <v>30</v>
      </c>
      <c r="I3906" t="s">
        <v>66</v>
      </c>
      <c r="J3906" t="s">
        <v>67</v>
      </c>
      <c r="K3906" t="s">
        <v>33</v>
      </c>
      <c r="L3906" s="8">
        <v>4.5</v>
      </c>
      <c r="M3906" s="8">
        <v>2.1</v>
      </c>
      <c r="N3906">
        <v>13</v>
      </c>
      <c r="O3906" s="8">
        <v>58.5</v>
      </c>
      <c r="P3906" s="14">
        <v>1.5100000000000001E-2</v>
      </c>
      <c r="Q3906" s="8">
        <v>0.88</v>
      </c>
      <c r="R3906" s="8">
        <v>57.62</v>
      </c>
      <c r="S3906" s="8">
        <v>27.3</v>
      </c>
      <c r="T3906" s="8">
        <v>30.32</v>
      </c>
      <c r="U3906">
        <v>0</v>
      </c>
      <c r="V3906" s="8">
        <v>0</v>
      </c>
      <c r="W3906" s="8">
        <v>0</v>
      </c>
      <c r="X3906" s="8">
        <v>30.32</v>
      </c>
    </row>
    <row r="3907" spans="1:24" x14ac:dyDescent="0.25">
      <c r="A3907" t="s">
        <v>4233</v>
      </c>
      <c r="B3907" s="1">
        <v>46056</v>
      </c>
      <c r="C3907" t="s">
        <v>508</v>
      </c>
      <c r="D3907" t="s">
        <v>509</v>
      </c>
      <c r="E3907" t="s">
        <v>27</v>
      </c>
      <c r="F3907" t="s">
        <v>89</v>
      </c>
      <c r="G3907" t="s">
        <v>29</v>
      </c>
      <c r="H3907" t="s">
        <v>30</v>
      </c>
      <c r="I3907" t="s">
        <v>185</v>
      </c>
      <c r="J3907" t="s">
        <v>186</v>
      </c>
      <c r="K3907" t="s">
        <v>59</v>
      </c>
      <c r="L3907" s="8">
        <v>4.9000000000000004</v>
      </c>
      <c r="M3907" s="8">
        <v>3.1</v>
      </c>
      <c r="N3907">
        <v>49</v>
      </c>
      <c r="O3907" s="8">
        <v>240.1</v>
      </c>
      <c r="P3907" s="14">
        <v>0.17799999999999999</v>
      </c>
      <c r="Q3907" s="8">
        <v>42.74</v>
      </c>
      <c r="R3907" s="8">
        <v>197.36</v>
      </c>
      <c r="S3907" s="8">
        <v>151.9</v>
      </c>
      <c r="T3907" s="8">
        <v>45.46</v>
      </c>
      <c r="U3907">
        <v>0</v>
      </c>
      <c r="V3907" s="8">
        <v>0</v>
      </c>
      <c r="W3907" s="8">
        <v>0</v>
      </c>
      <c r="X3907" s="8">
        <v>45.46</v>
      </c>
    </row>
    <row r="3908" spans="1:24" x14ac:dyDescent="0.25">
      <c r="A3908" t="s">
        <v>4234</v>
      </c>
      <c r="B3908" s="1">
        <v>46064</v>
      </c>
      <c r="C3908" t="s">
        <v>191</v>
      </c>
      <c r="D3908" t="s">
        <v>192</v>
      </c>
      <c r="E3908" t="s">
        <v>150</v>
      </c>
      <c r="F3908" t="s">
        <v>54</v>
      </c>
      <c r="G3908" t="s">
        <v>151</v>
      </c>
      <c r="H3908" t="s">
        <v>152</v>
      </c>
      <c r="I3908" t="s">
        <v>122</v>
      </c>
      <c r="J3908" t="s">
        <v>123</v>
      </c>
      <c r="K3908" t="s">
        <v>59</v>
      </c>
      <c r="L3908" s="8">
        <v>5.5</v>
      </c>
      <c r="M3908" s="8">
        <v>3.8</v>
      </c>
      <c r="N3908">
        <v>173</v>
      </c>
      <c r="O3908" s="8">
        <v>951.5</v>
      </c>
      <c r="P3908" s="14">
        <v>5.5199999999999999E-2</v>
      </c>
      <c r="Q3908" s="8">
        <v>52.52</v>
      </c>
      <c r="R3908" s="8">
        <v>898.98</v>
      </c>
      <c r="S3908" s="8">
        <v>657.4</v>
      </c>
      <c r="T3908" s="8">
        <v>241.58</v>
      </c>
      <c r="U3908">
        <v>0</v>
      </c>
      <c r="V3908" s="8">
        <v>0</v>
      </c>
      <c r="W3908" s="8">
        <v>0</v>
      </c>
      <c r="X3908" s="8">
        <v>241.58</v>
      </c>
    </row>
    <row r="3909" spans="1:24" x14ac:dyDescent="0.25">
      <c r="A3909" t="s">
        <v>4235</v>
      </c>
      <c r="B3909" s="1">
        <v>45782</v>
      </c>
      <c r="C3909" t="s">
        <v>87</v>
      </c>
      <c r="D3909" t="s">
        <v>88</v>
      </c>
      <c r="E3909" t="s">
        <v>63</v>
      </c>
      <c r="F3909" t="s">
        <v>89</v>
      </c>
      <c r="G3909" t="s">
        <v>79</v>
      </c>
      <c r="H3909" t="s">
        <v>80</v>
      </c>
      <c r="I3909" t="s">
        <v>40</v>
      </c>
      <c r="J3909" t="s">
        <v>41</v>
      </c>
      <c r="K3909" t="s">
        <v>42</v>
      </c>
      <c r="L3909" s="8">
        <v>14.5</v>
      </c>
      <c r="M3909" s="8">
        <v>4.2</v>
      </c>
      <c r="N3909">
        <v>268</v>
      </c>
      <c r="O3909" s="8">
        <v>3886</v>
      </c>
      <c r="P3909" s="14">
        <v>8.5500000000000007E-2</v>
      </c>
      <c r="Q3909" s="8">
        <v>332.25</v>
      </c>
      <c r="R3909" s="8">
        <v>3553.75</v>
      </c>
      <c r="S3909" s="8">
        <v>1125.5999999999999</v>
      </c>
      <c r="T3909" s="8">
        <v>2428.15</v>
      </c>
      <c r="U3909">
        <v>0</v>
      </c>
      <c r="V3909" s="8">
        <v>0</v>
      </c>
      <c r="W3909" s="8">
        <v>0</v>
      </c>
      <c r="X3909" s="8">
        <v>2428.15</v>
      </c>
    </row>
    <row r="3910" spans="1:24" x14ac:dyDescent="0.25">
      <c r="A3910" t="s">
        <v>4236</v>
      </c>
      <c r="B3910" s="1">
        <v>46228</v>
      </c>
      <c r="C3910" t="s">
        <v>309</v>
      </c>
      <c r="D3910" t="s">
        <v>310</v>
      </c>
      <c r="E3910" t="s">
        <v>63</v>
      </c>
      <c r="F3910" t="s">
        <v>54</v>
      </c>
      <c r="G3910" t="s">
        <v>79</v>
      </c>
      <c r="H3910" t="s">
        <v>80</v>
      </c>
      <c r="I3910" t="s">
        <v>47</v>
      </c>
      <c r="J3910" t="s">
        <v>48</v>
      </c>
      <c r="K3910" t="s">
        <v>49</v>
      </c>
      <c r="L3910" s="8">
        <v>5</v>
      </c>
      <c r="M3910" s="8">
        <v>3.2</v>
      </c>
      <c r="N3910">
        <v>67</v>
      </c>
      <c r="O3910" s="8">
        <v>335</v>
      </c>
      <c r="P3910" s="14">
        <v>5.4999999999999997E-3</v>
      </c>
      <c r="Q3910" s="8">
        <v>1.84</v>
      </c>
      <c r="R3910" s="8">
        <v>333.16</v>
      </c>
      <c r="S3910" s="8">
        <v>214.4</v>
      </c>
      <c r="T3910" s="8">
        <v>118.76</v>
      </c>
      <c r="U3910">
        <v>0</v>
      </c>
      <c r="V3910" s="8">
        <v>0</v>
      </c>
      <c r="W3910" s="8">
        <v>0</v>
      </c>
      <c r="X3910" s="8">
        <v>118.76</v>
      </c>
    </row>
    <row r="3911" spans="1:24" x14ac:dyDescent="0.25">
      <c r="A3911" t="s">
        <v>4237</v>
      </c>
      <c r="B3911" s="1">
        <v>45540</v>
      </c>
      <c r="C3911" t="s">
        <v>102</v>
      </c>
      <c r="D3911" t="s">
        <v>103</v>
      </c>
      <c r="E3911" t="s">
        <v>27</v>
      </c>
      <c r="F3911" t="s">
        <v>54</v>
      </c>
      <c r="G3911" t="s">
        <v>38</v>
      </c>
      <c r="H3911" t="s">
        <v>39</v>
      </c>
      <c r="I3911" t="s">
        <v>57</v>
      </c>
      <c r="J3911" t="s">
        <v>58</v>
      </c>
      <c r="K3911" t="s">
        <v>59</v>
      </c>
      <c r="L3911" s="8">
        <v>10.5</v>
      </c>
      <c r="M3911" s="8">
        <v>7.5</v>
      </c>
      <c r="N3911">
        <v>56</v>
      </c>
      <c r="O3911" s="8">
        <v>588</v>
      </c>
      <c r="P3911" s="14">
        <v>2.0400000000000001E-2</v>
      </c>
      <c r="Q3911" s="8">
        <v>12</v>
      </c>
      <c r="R3911" s="8">
        <v>576</v>
      </c>
      <c r="S3911" s="8">
        <v>420</v>
      </c>
      <c r="T3911" s="8">
        <v>156</v>
      </c>
      <c r="U3911">
        <v>0</v>
      </c>
      <c r="V3911" s="8">
        <v>0</v>
      </c>
      <c r="W3911" s="8">
        <v>0</v>
      </c>
      <c r="X3911" s="8">
        <v>156</v>
      </c>
    </row>
    <row r="3912" spans="1:24" x14ac:dyDescent="0.25">
      <c r="A3912" t="s">
        <v>4238</v>
      </c>
      <c r="B3912" s="1">
        <v>46004</v>
      </c>
      <c r="C3912" t="s">
        <v>255</v>
      </c>
      <c r="D3912" t="s">
        <v>256</v>
      </c>
      <c r="E3912" t="s">
        <v>27</v>
      </c>
      <c r="F3912" t="s">
        <v>89</v>
      </c>
      <c r="G3912" t="s">
        <v>29</v>
      </c>
      <c r="H3912" t="s">
        <v>30</v>
      </c>
      <c r="I3912" t="s">
        <v>66</v>
      </c>
      <c r="J3912" t="s">
        <v>67</v>
      </c>
      <c r="K3912" t="s">
        <v>33</v>
      </c>
      <c r="L3912" s="8">
        <v>4.5</v>
      </c>
      <c r="M3912" s="8">
        <v>2.1</v>
      </c>
      <c r="N3912">
        <v>495</v>
      </c>
      <c r="O3912" s="8">
        <v>2227.5</v>
      </c>
      <c r="P3912" s="14">
        <v>3.4000000000000002E-2</v>
      </c>
      <c r="Q3912" s="8">
        <v>75.739999999999995</v>
      </c>
      <c r="R3912" s="8">
        <v>2151.7600000000002</v>
      </c>
      <c r="S3912" s="8">
        <v>1039.5</v>
      </c>
      <c r="T3912" s="8">
        <v>1112.26</v>
      </c>
      <c r="U3912">
        <v>0</v>
      </c>
      <c r="V3912" s="8">
        <v>0</v>
      </c>
      <c r="W3912" s="8">
        <v>0</v>
      </c>
      <c r="X3912" s="8">
        <v>1112.26</v>
      </c>
    </row>
    <row r="3913" spans="1:24" x14ac:dyDescent="0.25">
      <c r="A3913" t="s">
        <v>4239</v>
      </c>
      <c r="B3913" s="1">
        <v>45910</v>
      </c>
      <c r="C3913" t="s">
        <v>148</v>
      </c>
      <c r="D3913" t="s">
        <v>149</v>
      </c>
      <c r="E3913" t="s">
        <v>150</v>
      </c>
      <c r="F3913" t="s">
        <v>37</v>
      </c>
      <c r="G3913" t="s">
        <v>151</v>
      </c>
      <c r="H3913" t="s">
        <v>152</v>
      </c>
      <c r="I3913" t="s">
        <v>185</v>
      </c>
      <c r="J3913" t="s">
        <v>186</v>
      </c>
      <c r="K3913" t="s">
        <v>59</v>
      </c>
      <c r="L3913" s="8">
        <v>4.9000000000000004</v>
      </c>
      <c r="M3913" s="8">
        <v>3.1</v>
      </c>
      <c r="N3913">
        <v>1</v>
      </c>
      <c r="O3913" s="8">
        <v>4.9000000000000004</v>
      </c>
      <c r="P3913" s="14">
        <v>3.8999999999999998E-3</v>
      </c>
      <c r="Q3913" s="8">
        <v>0.02</v>
      </c>
      <c r="R3913" s="8">
        <v>4.88</v>
      </c>
      <c r="S3913" s="8">
        <v>3.1</v>
      </c>
      <c r="T3913" s="8">
        <v>1.78</v>
      </c>
      <c r="U3913">
        <v>0</v>
      </c>
      <c r="V3913" s="8">
        <v>0</v>
      </c>
      <c r="W3913" s="8">
        <v>0</v>
      </c>
      <c r="X3913" s="8">
        <v>1.78</v>
      </c>
    </row>
    <row r="3914" spans="1:24" x14ac:dyDescent="0.25">
      <c r="A3914" t="s">
        <v>4240</v>
      </c>
      <c r="B3914" s="1">
        <v>46012</v>
      </c>
      <c r="C3914" t="s">
        <v>142</v>
      </c>
      <c r="D3914" t="s">
        <v>143</v>
      </c>
      <c r="E3914" t="s">
        <v>71</v>
      </c>
      <c r="F3914" t="s">
        <v>37</v>
      </c>
      <c r="G3914" t="s">
        <v>72</v>
      </c>
      <c r="H3914" t="s">
        <v>73</v>
      </c>
      <c r="I3914" t="s">
        <v>112</v>
      </c>
      <c r="J3914" t="s">
        <v>113</v>
      </c>
      <c r="K3914" t="s">
        <v>42</v>
      </c>
      <c r="L3914" s="8">
        <v>8.5</v>
      </c>
      <c r="M3914" s="8">
        <v>2.8</v>
      </c>
      <c r="N3914">
        <v>1</v>
      </c>
      <c r="O3914" s="8">
        <v>8.5</v>
      </c>
      <c r="P3914" s="14">
        <v>2.58E-2</v>
      </c>
      <c r="Q3914" s="8">
        <v>0.22</v>
      </c>
      <c r="R3914" s="8">
        <v>8.2799999999999994</v>
      </c>
      <c r="S3914" s="8">
        <v>2.8</v>
      </c>
      <c r="T3914" s="8">
        <v>5.48</v>
      </c>
      <c r="U3914">
        <v>1</v>
      </c>
      <c r="V3914" s="8">
        <v>8.2799999999999994</v>
      </c>
      <c r="W3914" s="8">
        <v>3.3</v>
      </c>
      <c r="X3914" s="8">
        <v>2.1800000000000002</v>
      </c>
    </row>
    <row r="3915" spans="1:24" x14ac:dyDescent="0.25">
      <c r="A3915" t="s">
        <v>4241</v>
      </c>
      <c r="B3915" s="1">
        <v>45501</v>
      </c>
      <c r="C3915" t="s">
        <v>671</v>
      </c>
      <c r="D3915" t="s">
        <v>672</v>
      </c>
      <c r="E3915" t="s">
        <v>27</v>
      </c>
      <c r="F3915" t="s">
        <v>89</v>
      </c>
      <c r="G3915" t="s">
        <v>29</v>
      </c>
      <c r="H3915" t="s">
        <v>30</v>
      </c>
      <c r="I3915" t="s">
        <v>130</v>
      </c>
      <c r="J3915" t="s">
        <v>131</v>
      </c>
      <c r="K3915" t="s">
        <v>42</v>
      </c>
      <c r="L3915" s="8">
        <v>4.8</v>
      </c>
      <c r="M3915" s="8">
        <v>1.4</v>
      </c>
      <c r="N3915">
        <v>354</v>
      </c>
      <c r="O3915" s="8">
        <v>1699.2</v>
      </c>
      <c r="P3915" s="14">
        <v>2.9600000000000001E-2</v>
      </c>
      <c r="Q3915" s="8">
        <v>50.3</v>
      </c>
      <c r="R3915" s="8">
        <v>1648.9</v>
      </c>
      <c r="S3915" s="8">
        <v>495.6</v>
      </c>
      <c r="T3915" s="8">
        <v>1153.3</v>
      </c>
      <c r="U3915">
        <v>108</v>
      </c>
      <c r="V3915" s="8">
        <v>503.06</v>
      </c>
      <c r="W3915" s="8">
        <v>205.2</v>
      </c>
      <c r="X3915" s="8">
        <v>948.1</v>
      </c>
    </row>
    <row r="3916" spans="1:24" x14ac:dyDescent="0.25">
      <c r="A3916" t="s">
        <v>4242</v>
      </c>
      <c r="B3916" s="1">
        <v>45698</v>
      </c>
      <c r="C3916" t="s">
        <v>609</v>
      </c>
      <c r="D3916" t="s">
        <v>610</v>
      </c>
      <c r="E3916" t="s">
        <v>63</v>
      </c>
      <c r="F3916" t="s">
        <v>37</v>
      </c>
      <c r="G3916" t="s">
        <v>79</v>
      </c>
      <c r="H3916" t="s">
        <v>80</v>
      </c>
      <c r="I3916" t="s">
        <v>84</v>
      </c>
      <c r="J3916" t="s">
        <v>85</v>
      </c>
      <c r="K3916" t="s">
        <v>42</v>
      </c>
      <c r="L3916" s="8">
        <v>9.9</v>
      </c>
      <c r="M3916" s="8">
        <v>3.1</v>
      </c>
      <c r="N3916">
        <v>4</v>
      </c>
      <c r="O3916" s="8">
        <v>39.6</v>
      </c>
      <c r="P3916" s="14">
        <v>2.5000000000000001E-3</v>
      </c>
      <c r="Q3916" s="8">
        <v>0.1</v>
      </c>
      <c r="R3916" s="8">
        <v>39.5</v>
      </c>
      <c r="S3916" s="8">
        <v>12.4</v>
      </c>
      <c r="T3916" s="8">
        <v>27.1</v>
      </c>
      <c r="U3916">
        <v>0</v>
      </c>
      <c r="V3916" s="8">
        <v>0</v>
      </c>
      <c r="W3916" s="8">
        <v>0</v>
      </c>
      <c r="X3916" s="8">
        <v>27.1</v>
      </c>
    </row>
    <row r="3917" spans="1:24" x14ac:dyDescent="0.25">
      <c r="A3917" t="s">
        <v>4243</v>
      </c>
      <c r="B3917" s="1">
        <v>46229</v>
      </c>
      <c r="C3917" t="s">
        <v>223</v>
      </c>
      <c r="D3917" t="s">
        <v>224</v>
      </c>
      <c r="E3917" t="s">
        <v>27</v>
      </c>
      <c r="F3917" t="s">
        <v>28</v>
      </c>
      <c r="G3917" t="s">
        <v>38</v>
      </c>
      <c r="H3917" t="s">
        <v>39</v>
      </c>
      <c r="I3917" t="s">
        <v>66</v>
      </c>
      <c r="J3917" t="s">
        <v>67</v>
      </c>
      <c r="K3917" t="s">
        <v>33</v>
      </c>
      <c r="L3917" s="8">
        <v>4.5</v>
      </c>
      <c r="M3917" s="8">
        <v>2.1</v>
      </c>
      <c r="N3917">
        <v>29</v>
      </c>
      <c r="O3917" s="8">
        <v>130.5</v>
      </c>
      <c r="P3917" s="14">
        <v>0.13930000000000001</v>
      </c>
      <c r="Q3917" s="8">
        <v>18.18</v>
      </c>
      <c r="R3917" s="8">
        <v>112.32</v>
      </c>
      <c r="S3917" s="8">
        <v>60.9</v>
      </c>
      <c r="T3917" s="8">
        <v>51.42</v>
      </c>
      <c r="U3917">
        <v>0</v>
      </c>
      <c r="V3917" s="8">
        <v>0</v>
      </c>
      <c r="W3917" s="8">
        <v>0</v>
      </c>
      <c r="X3917" s="8">
        <v>51.42</v>
      </c>
    </row>
    <row r="3918" spans="1:24" x14ac:dyDescent="0.25">
      <c r="A3918" t="s">
        <v>4244</v>
      </c>
      <c r="B3918" s="1">
        <v>45537</v>
      </c>
      <c r="C3918" t="s">
        <v>678</v>
      </c>
      <c r="D3918" t="s">
        <v>679</v>
      </c>
      <c r="E3918" t="s">
        <v>63</v>
      </c>
      <c r="F3918" t="s">
        <v>89</v>
      </c>
      <c r="G3918" t="s">
        <v>64</v>
      </c>
      <c r="H3918" t="s">
        <v>65</v>
      </c>
      <c r="I3918" t="s">
        <v>117</v>
      </c>
      <c r="J3918" t="s">
        <v>118</v>
      </c>
      <c r="K3918" t="s">
        <v>59</v>
      </c>
      <c r="L3918" s="8">
        <v>6</v>
      </c>
      <c r="M3918" s="8">
        <v>4.2</v>
      </c>
      <c r="N3918">
        <v>363</v>
      </c>
      <c r="O3918" s="8">
        <v>2178</v>
      </c>
      <c r="P3918" s="14">
        <v>9.0300000000000005E-2</v>
      </c>
      <c r="Q3918" s="8">
        <v>196.67</v>
      </c>
      <c r="R3918" s="8">
        <v>1981.33</v>
      </c>
      <c r="S3918" s="8">
        <v>1524.6</v>
      </c>
      <c r="T3918" s="8">
        <v>456.73</v>
      </c>
      <c r="U3918">
        <v>0</v>
      </c>
      <c r="V3918" s="8">
        <v>0</v>
      </c>
      <c r="W3918" s="8">
        <v>0</v>
      </c>
      <c r="X3918" s="8">
        <v>456.73</v>
      </c>
    </row>
    <row r="3919" spans="1:24" x14ac:dyDescent="0.25">
      <c r="A3919" t="s">
        <v>4245</v>
      </c>
      <c r="B3919" s="1">
        <v>45857</v>
      </c>
      <c r="C3919" t="s">
        <v>35</v>
      </c>
      <c r="D3919" t="s">
        <v>36</v>
      </c>
      <c r="E3919" t="s">
        <v>27</v>
      </c>
      <c r="F3919" t="s">
        <v>37</v>
      </c>
      <c r="G3919" t="s">
        <v>29</v>
      </c>
      <c r="H3919" t="s">
        <v>30</v>
      </c>
      <c r="I3919" t="s">
        <v>117</v>
      </c>
      <c r="J3919" t="s">
        <v>118</v>
      </c>
      <c r="K3919" t="s">
        <v>59</v>
      </c>
      <c r="L3919" s="8">
        <v>6</v>
      </c>
      <c r="M3919" s="8">
        <v>4.2</v>
      </c>
      <c r="N3919">
        <v>14</v>
      </c>
      <c r="O3919" s="8">
        <v>84</v>
      </c>
      <c r="P3919" s="14">
        <v>1.6999999999999999E-3</v>
      </c>
      <c r="Q3919" s="8">
        <v>0.14000000000000001</v>
      </c>
      <c r="R3919" s="8">
        <v>83.86</v>
      </c>
      <c r="S3919" s="8">
        <v>58.8</v>
      </c>
      <c r="T3919" s="8">
        <v>25.06</v>
      </c>
      <c r="U3919">
        <v>0</v>
      </c>
      <c r="V3919" s="8">
        <v>0</v>
      </c>
      <c r="W3919" s="8">
        <v>0</v>
      </c>
      <c r="X3919" s="8">
        <v>25.06</v>
      </c>
    </row>
    <row r="3920" spans="1:24" x14ac:dyDescent="0.25">
      <c r="A3920" t="s">
        <v>4246</v>
      </c>
      <c r="B3920" s="1">
        <v>45621</v>
      </c>
      <c r="C3920" t="s">
        <v>567</v>
      </c>
      <c r="D3920" t="s">
        <v>568</v>
      </c>
      <c r="E3920" t="s">
        <v>27</v>
      </c>
      <c r="F3920" t="s">
        <v>37</v>
      </c>
      <c r="G3920" t="s">
        <v>38</v>
      </c>
      <c r="H3920" t="s">
        <v>39</v>
      </c>
      <c r="I3920" t="s">
        <v>74</v>
      </c>
      <c r="J3920" t="s">
        <v>75</v>
      </c>
      <c r="K3920" t="s">
        <v>49</v>
      </c>
      <c r="L3920" s="8">
        <v>11</v>
      </c>
      <c r="M3920" s="8">
        <v>6.8</v>
      </c>
      <c r="N3920">
        <v>6</v>
      </c>
      <c r="O3920" s="8">
        <v>66</v>
      </c>
      <c r="P3920" s="14">
        <v>1.8E-3</v>
      </c>
      <c r="Q3920" s="8">
        <v>0.12</v>
      </c>
      <c r="R3920" s="8">
        <v>65.88</v>
      </c>
      <c r="S3920" s="8">
        <v>40.799999999999997</v>
      </c>
      <c r="T3920" s="8">
        <v>25.08</v>
      </c>
      <c r="U3920">
        <v>0</v>
      </c>
      <c r="V3920" s="8">
        <v>0</v>
      </c>
      <c r="W3920" s="8">
        <v>0</v>
      </c>
      <c r="X3920" s="8">
        <v>25.08</v>
      </c>
    </row>
    <row r="3921" spans="1:24" x14ac:dyDescent="0.25">
      <c r="A3921" t="s">
        <v>4247</v>
      </c>
      <c r="B3921" s="1">
        <v>46086</v>
      </c>
      <c r="C3921" t="s">
        <v>410</v>
      </c>
      <c r="D3921" t="s">
        <v>411</v>
      </c>
      <c r="E3921" t="s">
        <v>150</v>
      </c>
      <c r="F3921" t="s">
        <v>46</v>
      </c>
      <c r="G3921" t="s">
        <v>151</v>
      </c>
      <c r="H3921" t="s">
        <v>152</v>
      </c>
      <c r="I3921" t="s">
        <v>127</v>
      </c>
      <c r="J3921" t="s">
        <v>128</v>
      </c>
      <c r="K3921" t="s">
        <v>33</v>
      </c>
      <c r="L3921" s="8">
        <v>7.2</v>
      </c>
      <c r="M3921" s="8">
        <v>3.6</v>
      </c>
      <c r="N3921">
        <v>51</v>
      </c>
      <c r="O3921" s="8">
        <v>367.2</v>
      </c>
      <c r="P3921" s="14">
        <v>0.28460000000000002</v>
      </c>
      <c r="Q3921" s="8">
        <v>104.51</v>
      </c>
      <c r="R3921" s="8">
        <v>262.69</v>
      </c>
      <c r="S3921" s="8">
        <v>183.6</v>
      </c>
      <c r="T3921" s="8">
        <v>79.09</v>
      </c>
      <c r="U3921">
        <v>0</v>
      </c>
      <c r="V3921" s="8">
        <v>0</v>
      </c>
      <c r="W3921" s="8">
        <v>0</v>
      </c>
      <c r="X3921" s="8">
        <v>79.09</v>
      </c>
    </row>
    <row r="3922" spans="1:24" x14ac:dyDescent="0.25">
      <c r="A3922" t="s">
        <v>4248</v>
      </c>
      <c r="B3922" s="1">
        <v>45581</v>
      </c>
      <c r="C3922" t="s">
        <v>334</v>
      </c>
      <c r="D3922" t="s">
        <v>335</v>
      </c>
      <c r="E3922" t="s">
        <v>53</v>
      </c>
      <c r="F3922" t="s">
        <v>37</v>
      </c>
      <c r="G3922" t="s">
        <v>55</v>
      </c>
      <c r="H3922" t="s">
        <v>56</v>
      </c>
      <c r="I3922" t="s">
        <v>84</v>
      </c>
      <c r="J3922" t="s">
        <v>85</v>
      </c>
      <c r="K3922" t="s">
        <v>42</v>
      </c>
      <c r="L3922" s="8">
        <v>9.9</v>
      </c>
      <c r="M3922" s="8">
        <v>3.1</v>
      </c>
      <c r="N3922">
        <v>19</v>
      </c>
      <c r="O3922" s="8">
        <v>188.1</v>
      </c>
      <c r="P3922" s="14">
        <v>2.7099999999999999E-2</v>
      </c>
      <c r="Q3922" s="8">
        <v>5.0999999999999996</v>
      </c>
      <c r="R3922" s="8">
        <v>183</v>
      </c>
      <c r="S3922" s="8">
        <v>58.9</v>
      </c>
      <c r="T3922" s="8">
        <v>124.1</v>
      </c>
      <c r="U3922">
        <v>0</v>
      </c>
      <c r="V3922" s="8">
        <v>0</v>
      </c>
      <c r="W3922" s="8">
        <v>0</v>
      </c>
      <c r="X3922" s="8">
        <v>124.1</v>
      </c>
    </row>
    <row r="3923" spans="1:24" x14ac:dyDescent="0.25">
      <c r="A3923" t="s">
        <v>4249</v>
      </c>
      <c r="B3923" s="1">
        <v>45681</v>
      </c>
      <c r="C3923" t="s">
        <v>215</v>
      </c>
      <c r="D3923" t="s">
        <v>216</v>
      </c>
      <c r="E3923" t="s">
        <v>27</v>
      </c>
      <c r="F3923" t="s">
        <v>54</v>
      </c>
      <c r="G3923" t="s">
        <v>29</v>
      </c>
      <c r="H3923" t="s">
        <v>30</v>
      </c>
      <c r="I3923" t="s">
        <v>117</v>
      </c>
      <c r="J3923" t="s">
        <v>118</v>
      </c>
      <c r="K3923" t="s">
        <v>59</v>
      </c>
      <c r="L3923" s="8">
        <v>6</v>
      </c>
      <c r="M3923" s="8">
        <v>4.2</v>
      </c>
      <c r="N3923">
        <v>128</v>
      </c>
      <c r="O3923" s="8">
        <v>768</v>
      </c>
      <c r="P3923" s="14">
        <v>5.0900000000000001E-2</v>
      </c>
      <c r="Q3923" s="8">
        <v>39.090000000000003</v>
      </c>
      <c r="R3923" s="8">
        <v>728.91</v>
      </c>
      <c r="S3923" s="8">
        <v>537.6</v>
      </c>
      <c r="T3923" s="8">
        <v>191.31</v>
      </c>
      <c r="U3923">
        <v>0</v>
      </c>
      <c r="V3923" s="8">
        <v>0</v>
      </c>
      <c r="W3923" s="8">
        <v>0</v>
      </c>
      <c r="X3923" s="8">
        <v>191.31</v>
      </c>
    </row>
    <row r="3924" spans="1:24" x14ac:dyDescent="0.25">
      <c r="A3924" t="s">
        <v>4250</v>
      </c>
      <c r="B3924" s="1">
        <v>45769</v>
      </c>
      <c r="C3924" t="s">
        <v>171</v>
      </c>
      <c r="D3924" t="s">
        <v>172</v>
      </c>
      <c r="E3924" t="s">
        <v>27</v>
      </c>
      <c r="F3924" t="s">
        <v>46</v>
      </c>
      <c r="G3924" t="s">
        <v>29</v>
      </c>
      <c r="H3924" t="s">
        <v>30</v>
      </c>
      <c r="I3924" t="s">
        <v>127</v>
      </c>
      <c r="J3924" t="s">
        <v>128</v>
      </c>
      <c r="K3924" t="s">
        <v>33</v>
      </c>
      <c r="L3924" s="8">
        <v>7.2</v>
      </c>
      <c r="M3924" s="8">
        <v>3.6</v>
      </c>
      <c r="N3924">
        <v>7</v>
      </c>
      <c r="O3924" s="8">
        <v>50.4</v>
      </c>
      <c r="P3924" s="14">
        <v>0.158</v>
      </c>
      <c r="Q3924" s="8">
        <v>7.96</v>
      </c>
      <c r="R3924" s="8">
        <v>42.44</v>
      </c>
      <c r="S3924" s="8">
        <v>25.2</v>
      </c>
      <c r="T3924" s="8">
        <v>17.239999999999998</v>
      </c>
      <c r="U3924">
        <v>0</v>
      </c>
      <c r="V3924" s="8">
        <v>0</v>
      </c>
      <c r="W3924" s="8">
        <v>0</v>
      </c>
      <c r="X3924" s="8">
        <v>17.239999999999998</v>
      </c>
    </row>
    <row r="3925" spans="1:24" x14ac:dyDescent="0.25">
      <c r="A3925" t="s">
        <v>4251</v>
      </c>
      <c r="B3925" s="1">
        <v>45838</v>
      </c>
      <c r="C3925" t="s">
        <v>455</v>
      </c>
      <c r="D3925" t="s">
        <v>456</v>
      </c>
      <c r="E3925" t="s">
        <v>71</v>
      </c>
      <c r="F3925" t="s">
        <v>89</v>
      </c>
      <c r="G3925" t="s">
        <v>72</v>
      </c>
      <c r="H3925" t="s">
        <v>73</v>
      </c>
      <c r="I3925" t="s">
        <v>66</v>
      </c>
      <c r="J3925" t="s">
        <v>67</v>
      </c>
      <c r="K3925" t="s">
        <v>33</v>
      </c>
      <c r="L3925" s="8">
        <v>4.5</v>
      </c>
      <c r="M3925" s="8">
        <v>2.1</v>
      </c>
      <c r="N3925">
        <v>304</v>
      </c>
      <c r="O3925" s="8">
        <v>1368</v>
      </c>
      <c r="P3925" s="14">
        <v>0.22209999999999999</v>
      </c>
      <c r="Q3925" s="8">
        <v>303.83</v>
      </c>
      <c r="R3925" s="8">
        <v>1064.17</v>
      </c>
      <c r="S3925" s="8">
        <v>638.4</v>
      </c>
      <c r="T3925" s="8">
        <v>425.77</v>
      </c>
      <c r="U3925">
        <v>0</v>
      </c>
      <c r="V3925" s="8">
        <v>0</v>
      </c>
      <c r="W3925" s="8">
        <v>0</v>
      </c>
      <c r="X3925" s="8">
        <v>425.77</v>
      </c>
    </row>
    <row r="3926" spans="1:24" x14ac:dyDescent="0.25">
      <c r="A3926" t="s">
        <v>4252</v>
      </c>
      <c r="B3926" s="1">
        <v>45956</v>
      </c>
      <c r="C3926" t="s">
        <v>215</v>
      </c>
      <c r="D3926" t="s">
        <v>216</v>
      </c>
      <c r="E3926" t="s">
        <v>27</v>
      </c>
      <c r="F3926" t="s">
        <v>54</v>
      </c>
      <c r="G3926" t="s">
        <v>29</v>
      </c>
      <c r="H3926" t="s">
        <v>30</v>
      </c>
      <c r="I3926" t="s">
        <v>122</v>
      </c>
      <c r="J3926" t="s">
        <v>123</v>
      </c>
      <c r="K3926" t="s">
        <v>59</v>
      </c>
      <c r="L3926" s="8">
        <v>5.5</v>
      </c>
      <c r="M3926" s="8">
        <v>3.8</v>
      </c>
      <c r="N3926">
        <v>87</v>
      </c>
      <c r="O3926" s="8">
        <v>478.5</v>
      </c>
      <c r="P3926" s="14">
        <v>3.0200000000000001E-2</v>
      </c>
      <c r="Q3926" s="8">
        <v>14.45</v>
      </c>
      <c r="R3926" s="8">
        <v>464.05</v>
      </c>
      <c r="S3926" s="8">
        <v>330.6</v>
      </c>
      <c r="T3926" s="8">
        <v>133.44999999999999</v>
      </c>
      <c r="U3926">
        <v>0</v>
      </c>
      <c r="V3926" s="8">
        <v>0</v>
      </c>
      <c r="W3926" s="8">
        <v>0</v>
      </c>
      <c r="X3926" s="8">
        <v>133.44999999999999</v>
      </c>
    </row>
    <row r="3927" spans="1:24" x14ac:dyDescent="0.25">
      <c r="A3927" t="s">
        <v>4253</v>
      </c>
      <c r="B3927" s="1">
        <v>45659</v>
      </c>
      <c r="C3927" t="s">
        <v>198</v>
      </c>
      <c r="D3927" t="s">
        <v>199</v>
      </c>
      <c r="E3927" t="s">
        <v>150</v>
      </c>
      <c r="F3927" t="s">
        <v>54</v>
      </c>
      <c r="G3927" t="s">
        <v>151</v>
      </c>
      <c r="H3927" t="s">
        <v>152</v>
      </c>
      <c r="I3927" t="s">
        <v>185</v>
      </c>
      <c r="J3927" t="s">
        <v>186</v>
      </c>
      <c r="K3927" t="s">
        <v>59</v>
      </c>
      <c r="L3927" s="8">
        <v>4.9000000000000004</v>
      </c>
      <c r="M3927" s="8">
        <v>3.1</v>
      </c>
      <c r="N3927">
        <v>81</v>
      </c>
      <c r="O3927" s="8">
        <v>396.9</v>
      </c>
      <c r="P3927" s="14">
        <v>2.0000000000000001E-4</v>
      </c>
      <c r="Q3927" s="8">
        <v>0.08</v>
      </c>
      <c r="R3927" s="8">
        <v>396.82</v>
      </c>
      <c r="S3927" s="8">
        <v>251.1</v>
      </c>
      <c r="T3927" s="8">
        <v>145.72</v>
      </c>
      <c r="U3927">
        <v>0</v>
      </c>
      <c r="V3927" s="8">
        <v>0</v>
      </c>
      <c r="W3927" s="8">
        <v>0</v>
      </c>
      <c r="X3927" s="8">
        <v>145.72</v>
      </c>
    </row>
    <row r="3928" spans="1:24" x14ac:dyDescent="0.25">
      <c r="A3928" t="s">
        <v>4254</v>
      </c>
      <c r="B3928" s="1">
        <v>45607</v>
      </c>
      <c r="C3928" t="s">
        <v>472</v>
      </c>
      <c r="D3928" t="s">
        <v>473</v>
      </c>
      <c r="E3928" t="s">
        <v>71</v>
      </c>
      <c r="F3928" t="s">
        <v>54</v>
      </c>
      <c r="G3928" t="s">
        <v>165</v>
      </c>
      <c r="H3928" t="s">
        <v>166</v>
      </c>
      <c r="I3928" t="s">
        <v>40</v>
      </c>
      <c r="J3928" t="s">
        <v>41</v>
      </c>
      <c r="K3928" t="s">
        <v>42</v>
      </c>
      <c r="L3928" s="8">
        <v>14.5</v>
      </c>
      <c r="M3928" s="8">
        <v>4.2</v>
      </c>
      <c r="N3928">
        <v>18</v>
      </c>
      <c r="O3928" s="8">
        <v>261</v>
      </c>
      <c r="P3928" s="14">
        <v>1.72E-2</v>
      </c>
      <c r="Q3928" s="8">
        <v>4.49</v>
      </c>
      <c r="R3928" s="8">
        <v>256.51</v>
      </c>
      <c r="S3928" s="8">
        <v>75.599999999999994</v>
      </c>
      <c r="T3928" s="8">
        <v>180.91</v>
      </c>
      <c r="U3928">
        <v>0</v>
      </c>
      <c r="V3928" s="8">
        <v>0</v>
      </c>
      <c r="W3928" s="8">
        <v>0</v>
      </c>
      <c r="X3928" s="8">
        <v>180.91</v>
      </c>
    </row>
    <row r="3929" spans="1:24" x14ac:dyDescent="0.25">
      <c r="A3929" t="s">
        <v>4255</v>
      </c>
      <c r="B3929" s="1">
        <v>45559</v>
      </c>
      <c r="C3929" t="s">
        <v>223</v>
      </c>
      <c r="D3929" t="s">
        <v>224</v>
      </c>
      <c r="E3929" t="s">
        <v>27</v>
      </c>
      <c r="F3929" t="s">
        <v>28</v>
      </c>
      <c r="G3929" t="s">
        <v>29</v>
      </c>
      <c r="H3929" t="s">
        <v>30</v>
      </c>
      <c r="I3929" t="s">
        <v>127</v>
      </c>
      <c r="J3929" t="s">
        <v>128</v>
      </c>
      <c r="K3929" t="s">
        <v>33</v>
      </c>
      <c r="L3929" s="8">
        <v>7.2</v>
      </c>
      <c r="M3929" s="8">
        <v>3.6</v>
      </c>
      <c r="N3929">
        <v>80</v>
      </c>
      <c r="O3929" s="8">
        <v>576</v>
      </c>
      <c r="P3929" s="14">
        <v>8.3999999999999995E-3</v>
      </c>
      <c r="Q3929" s="8">
        <v>4.84</v>
      </c>
      <c r="R3929" s="8">
        <v>571.16</v>
      </c>
      <c r="S3929" s="8">
        <v>288</v>
      </c>
      <c r="T3929" s="8">
        <v>283.16000000000003</v>
      </c>
      <c r="U3929">
        <v>0</v>
      </c>
      <c r="V3929" s="8">
        <v>0</v>
      </c>
      <c r="W3929" s="8">
        <v>0</v>
      </c>
      <c r="X3929" s="8">
        <v>283.16000000000003</v>
      </c>
    </row>
    <row r="3930" spans="1:24" x14ac:dyDescent="0.25">
      <c r="A3930" t="s">
        <v>4256</v>
      </c>
      <c r="B3930" s="1">
        <v>45660</v>
      </c>
      <c r="C3930" t="s">
        <v>168</v>
      </c>
      <c r="D3930" t="s">
        <v>169</v>
      </c>
      <c r="E3930" t="s">
        <v>63</v>
      </c>
      <c r="F3930" t="s">
        <v>46</v>
      </c>
      <c r="G3930" t="s">
        <v>79</v>
      </c>
      <c r="H3930" t="s">
        <v>80</v>
      </c>
      <c r="I3930" t="s">
        <v>104</v>
      </c>
      <c r="J3930" t="s">
        <v>105</v>
      </c>
      <c r="K3930" t="s">
        <v>49</v>
      </c>
      <c r="L3930" s="8">
        <v>4.2</v>
      </c>
      <c r="M3930" s="8">
        <v>2.8</v>
      </c>
      <c r="N3930">
        <v>88</v>
      </c>
      <c r="O3930" s="8">
        <v>369.6</v>
      </c>
      <c r="P3930" s="14">
        <v>0.39240000000000003</v>
      </c>
      <c r="Q3930" s="8">
        <v>145.03</v>
      </c>
      <c r="R3930" s="8">
        <v>224.57</v>
      </c>
      <c r="S3930" s="8">
        <v>246.4</v>
      </c>
      <c r="T3930" s="8">
        <v>-21.83</v>
      </c>
      <c r="U3930">
        <v>0</v>
      </c>
      <c r="V3930" s="8">
        <v>0</v>
      </c>
      <c r="W3930" s="8">
        <v>0</v>
      </c>
      <c r="X3930" s="8">
        <v>-21.83</v>
      </c>
    </row>
    <row r="3931" spans="1:24" x14ac:dyDescent="0.25">
      <c r="A3931" t="s">
        <v>4257</v>
      </c>
      <c r="B3931" s="1">
        <v>45817</v>
      </c>
      <c r="C3931" t="s">
        <v>120</v>
      </c>
      <c r="D3931" t="s">
        <v>121</v>
      </c>
      <c r="E3931" t="s">
        <v>63</v>
      </c>
      <c r="F3931" t="s">
        <v>89</v>
      </c>
      <c r="G3931" t="s">
        <v>64</v>
      </c>
      <c r="H3931" t="s">
        <v>65</v>
      </c>
      <c r="I3931" t="s">
        <v>40</v>
      </c>
      <c r="J3931" t="s">
        <v>41</v>
      </c>
      <c r="K3931" t="s">
        <v>42</v>
      </c>
      <c r="L3931" s="8">
        <v>14.5</v>
      </c>
      <c r="M3931" s="8">
        <v>4.2</v>
      </c>
      <c r="N3931">
        <v>230</v>
      </c>
      <c r="O3931" s="8">
        <v>3335</v>
      </c>
      <c r="P3931" s="14">
        <v>0.16800000000000001</v>
      </c>
      <c r="Q3931" s="8">
        <v>560.28</v>
      </c>
      <c r="R3931" s="8">
        <v>2774.72</v>
      </c>
      <c r="S3931" s="8">
        <v>966</v>
      </c>
      <c r="T3931" s="8">
        <v>1808.72</v>
      </c>
      <c r="U3931">
        <v>0</v>
      </c>
      <c r="V3931" s="8">
        <v>0</v>
      </c>
      <c r="W3931" s="8">
        <v>0</v>
      </c>
      <c r="X3931" s="8">
        <v>1808.72</v>
      </c>
    </row>
    <row r="3932" spans="1:24" x14ac:dyDescent="0.25">
      <c r="A3932" t="s">
        <v>4258</v>
      </c>
      <c r="B3932" s="1">
        <v>46195</v>
      </c>
      <c r="C3932" t="s">
        <v>371</v>
      </c>
      <c r="D3932" t="s">
        <v>372</v>
      </c>
      <c r="E3932" t="s">
        <v>63</v>
      </c>
      <c r="F3932" t="s">
        <v>54</v>
      </c>
      <c r="G3932" t="s">
        <v>79</v>
      </c>
      <c r="H3932" t="s">
        <v>80</v>
      </c>
      <c r="I3932" t="s">
        <v>47</v>
      </c>
      <c r="J3932" t="s">
        <v>48</v>
      </c>
      <c r="K3932" t="s">
        <v>49</v>
      </c>
      <c r="L3932" s="8">
        <v>5</v>
      </c>
      <c r="M3932" s="8">
        <v>3.2</v>
      </c>
      <c r="N3932">
        <v>125</v>
      </c>
      <c r="O3932" s="8">
        <v>625</v>
      </c>
      <c r="P3932" s="14">
        <v>1.6500000000000001E-2</v>
      </c>
      <c r="Q3932" s="8">
        <v>10.31</v>
      </c>
      <c r="R3932" s="8">
        <v>614.69000000000005</v>
      </c>
      <c r="S3932" s="8">
        <v>400</v>
      </c>
      <c r="T3932" s="8">
        <v>214.69</v>
      </c>
      <c r="U3932">
        <v>0</v>
      </c>
      <c r="V3932" s="8">
        <v>0</v>
      </c>
      <c r="W3932" s="8">
        <v>0</v>
      </c>
      <c r="X3932" s="8">
        <v>214.69</v>
      </c>
    </row>
    <row r="3933" spans="1:24" x14ac:dyDescent="0.25">
      <c r="A3933" t="s">
        <v>4259</v>
      </c>
      <c r="B3933" s="1">
        <v>45801</v>
      </c>
      <c r="C3933" t="s">
        <v>391</v>
      </c>
      <c r="D3933" t="s">
        <v>392</v>
      </c>
      <c r="E3933" t="s">
        <v>63</v>
      </c>
      <c r="F3933" t="s">
        <v>54</v>
      </c>
      <c r="G3933" t="s">
        <v>64</v>
      </c>
      <c r="H3933" t="s">
        <v>65</v>
      </c>
      <c r="I3933" t="s">
        <v>117</v>
      </c>
      <c r="J3933" t="s">
        <v>118</v>
      </c>
      <c r="K3933" t="s">
        <v>59</v>
      </c>
      <c r="L3933" s="8">
        <v>6</v>
      </c>
      <c r="M3933" s="8">
        <v>4.2</v>
      </c>
      <c r="N3933">
        <v>304</v>
      </c>
      <c r="O3933" s="8">
        <v>1824</v>
      </c>
      <c r="P3933" s="14">
        <v>3.5000000000000001E-3</v>
      </c>
      <c r="Q3933" s="8">
        <v>6.38</v>
      </c>
      <c r="R3933" s="8">
        <v>1817.62</v>
      </c>
      <c r="S3933" s="8">
        <v>1276.8</v>
      </c>
      <c r="T3933" s="8">
        <v>540.82000000000005</v>
      </c>
      <c r="U3933">
        <v>20</v>
      </c>
      <c r="V3933" s="8">
        <v>119.58</v>
      </c>
      <c r="W3933" s="8">
        <v>94</v>
      </c>
      <c r="X3933" s="8">
        <v>446.82</v>
      </c>
    </row>
    <row r="3934" spans="1:24" x14ac:dyDescent="0.25">
      <c r="A3934" t="s">
        <v>4260</v>
      </c>
      <c r="B3934" s="1">
        <v>45769</v>
      </c>
      <c r="C3934" t="s">
        <v>198</v>
      </c>
      <c r="D3934" t="s">
        <v>199</v>
      </c>
      <c r="E3934" t="s">
        <v>150</v>
      </c>
      <c r="F3934" t="s">
        <v>54</v>
      </c>
      <c r="G3934" t="s">
        <v>151</v>
      </c>
      <c r="H3934" t="s">
        <v>152</v>
      </c>
      <c r="I3934" t="s">
        <v>66</v>
      </c>
      <c r="J3934" t="s">
        <v>67</v>
      </c>
      <c r="K3934" t="s">
        <v>33</v>
      </c>
      <c r="L3934" s="8">
        <v>4.5</v>
      </c>
      <c r="M3934" s="8">
        <v>2.1</v>
      </c>
      <c r="N3934">
        <v>118</v>
      </c>
      <c r="O3934" s="8">
        <v>531</v>
      </c>
      <c r="P3934" s="14">
        <v>1.5E-3</v>
      </c>
      <c r="Q3934" s="8">
        <v>0.8</v>
      </c>
      <c r="R3934" s="8">
        <v>530.20000000000005</v>
      </c>
      <c r="S3934" s="8">
        <v>247.8</v>
      </c>
      <c r="T3934" s="8">
        <v>282.39999999999998</v>
      </c>
      <c r="U3934">
        <v>0</v>
      </c>
      <c r="V3934" s="8">
        <v>0</v>
      </c>
      <c r="W3934" s="8">
        <v>0</v>
      </c>
      <c r="X3934" s="8">
        <v>282.39999999999998</v>
      </c>
    </row>
    <row r="3935" spans="1:24" x14ac:dyDescent="0.25">
      <c r="A3935" t="s">
        <v>4261</v>
      </c>
      <c r="B3935" s="1">
        <v>45392</v>
      </c>
      <c r="C3935" t="s">
        <v>410</v>
      </c>
      <c r="D3935" t="s">
        <v>411</v>
      </c>
      <c r="E3935" t="s">
        <v>150</v>
      </c>
      <c r="F3935" t="s">
        <v>46</v>
      </c>
      <c r="G3935" t="s">
        <v>151</v>
      </c>
      <c r="H3935" t="s">
        <v>152</v>
      </c>
      <c r="I3935" t="s">
        <v>112</v>
      </c>
      <c r="J3935" t="s">
        <v>113</v>
      </c>
      <c r="K3935" t="s">
        <v>42</v>
      </c>
      <c r="L3935" s="8">
        <v>8.5</v>
      </c>
      <c r="M3935" s="8">
        <v>2.8</v>
      </c>
      <c r="N3935">
        <v>23</v>
      </c>
      <c r="O3935" s="8">
        <v>195.5</v>
      </c>
      <c r="P3935" s="14">
        <v>3.39E-2</v>
      </c>
      <c r="Q3935" s="8">
        <v>6.63</v>
      </c>
      <c r="R3935" s="8">
        <v>188.87</v>
      </c>
      <c r="S3935" s="8">
        <v>64.400000000000006</v>
      </c>
      <c r="T3935" s="8">
        <v>124.47</v>
      </c>
      <c r="U3935">
        <v>6</v>
      </c>
      <c r="V3935" s="8">
        <v>49.27</v>
      </c>
      <c r="W3935" s="8">
        <v>19.8</v>
      </c>
      <c r="X3935" s="8">
        <v>104.67</v>
      </c>
    </row>
    <row r="3936" spans="1:24" x14ac:dyDescent="0.25">
      <c r="A3936" t="s">
        <v>4262</v>
      </c>
      <c r="B3936" s="1">
        <v>46114</v>
      </c>
      <c r="C3936" t="s">
        <v>383</v>
      </c>
      <c r="D3936" t="s">
        <v>384</v>
      </c>
      <c r="E3936" t="s">
        <v>63</v>
      </c>
      <c r="F3936" t="s">
        <v>54</v>
      </c>
      <c r="G3936" t="s">
        <v>64</v>
      </c>
      <c r="H3936" t="s">
        <v>65</v>
      </c>
      <c r="I3936" t="s">
        <v>57</v>
      </c>
      <c r="J3936" t="s">
        <v>58</v>
      </c>
      <c r="K3936" t="s">
        <v>59</v>
      </c>
      <c r="L3936" s="8">
        <v>10.5</v>
      </c>
      <c r="M3936" s="8">
        <v>7.5</v>
      </c>
      <c r="N3936">
        <v>42</v>
      </c>
      <c r="O3936" s="8">
        <v>441</v>
      </c>
      <c r="P3936" s="14">
        <v>1.2800000000000001E-2</v>
      </c>
      <c r="Q3936" s="8">
        <v>5.64</v>
      </c>
      <c r="R3936" s="8">
        <v>435.36</v>
      </c>
      <c r="S3936" s="8">
        <v>315</v>
      </c>
      <c r="T3936" s="8">
        <v>120.36</v>
      </c>
      <c r="U3936">
        <v>0</v>
      </c>
      <c r="V3936" s="8">
        <v>0</v>
      </c>
      <c r="W3936" s="8">
        <v>0</v>
      </c>
      <c r="X3936" s="8">
        <v>120.36</v>
      </c>
    </row>
    <row r="3937" spans="1:24" x14ac:dyDescent="0.25">
      <c r="A3937" t="s">
        <v>4263</v>
      </c>
      <c r="B3937" s="1">
        <v>46031</v>
      </c>
      <c r="C3937" t="s">
        <v>528</v>
      </c>
      <c r="D3937" t="s">
        <v>529</v>
      </c>
      <c r="E3937" t="s">
        <v>27</v>
      </c>
      <c r="F3937" t="s">
        <v>54</v>
      </c>
      <c r="G3937" t="s">
        <v>38</v>
      </c>
      <c r="H3937" t="s">
        <v>39</v>
      </c>
      <c r="I3937" t="s">
        <v>84</v>
      </c>
      <c r="J3937" t="s">
        <v>85</v>
      </c>
      <c r="K3937" t="s">
        <v>42</v>
      </c>
      <c r="L3937" s="8">
        <v>9.9</v>
      </c>
      <c r="M3937" s="8">
        <v>3.1</v>
      </c>
      <c r="N3937">
        <v>39</v>
      </c>
      <c r="O3937" s="8">
        <v>386.1</v>
      </c>
      <c r="P3937" s="14">
        <v>1.34E-2</v>
      </c>
      <c r="Q3937" s="8">
        <v>5.17</v>
      </c>
      <c r="R3937" s="8">
        <v>380.93</v>
      </c>
      <c r="S3937" s="8">
        <v>120.9</v>
      </c>
      <c r="T3937" s="8">
        <v>260.02999999999997</v>
      </c>
      <c r="U3937">
        <v>0</v>
      </c>
      <c r="V3937" s="8">
        <v>0</v>
      </c>
      <c r="W3937" s="8">
        <v>0</v>
      </c>
      <c r="X3937" s="8">
        <v>260.02999999999997</v>
      </c>
    </row>
    <row r="3938" spans="1:24" x14ac:dyDescent="0.25">
      <c r="A3938" t="s">
        <v>4264</v>
      </c>
      <c r="B3938" s="1">
        <v>45772</v>
      </c>
      <c r="C3938" t="s">
        <v>115</v>
      </c>
      <c r="D3938" t="s">
        <v>116</v>
      </c>
      <c r="E3938" t="s">
        <v>27</v>
      </c>
      <c r="F3938" t="s">
        <v>54</v>
      </c>
      <c r="G3938" t="s">
        <v>38</v>
      </c>
      <c r="H3938" t="s">
        <v>39</v>
      </c>
      <c r="I3938" t="s">
        <v>104</v>
      </c>
      <c r="J3938" t="s">
        <v>105</v>
      </c>
      <c r="K3938" t="s">
        <v>49</v>
      </c>
      <c r="L3938" s="8">
        <v>4.2</v>
      </c>
      <c r="M3938" s="8">
        <v>2.8</v>
      </c>
      <c r="N3938">
        <v>123</v>
      </c>
      <c r="O3938" s="8">
        <v>516.6</v>
      </c>
      <c r="P3938" s="14">
        <v>5.9999999999999995E-4</v>
      </c>
      <c r="Q3938" s="8">
        <v>0.31</v>
      </c>
      <c r="R3938" s="8">
        <v>516.29</v>
      </c>
      <c r="S3938" s="8">
        <v>344.4</v>
      </c>
      <c r="T3938" s="8">
        <v>171.89</v>
      </c>
      <c r="U3938">
        <v>0</v>
      </c>
      <c r="V3938" s="8">
        <v>0</v>
      </c>
      <c r="W3938" s="8">
        <v>0</v>
      </c>
      <c r="X3938" s="8">
        <v>171.89</v>
      </c>
    </row>
    <row r="3939" spans="1:24" x14ac:dyDescent="0.25">
      <c r="A3939" t="s">
        <v>4265</v>
      </c>
      <c r="B3939" s="1">
        <v>46071</v>
      </c>
      <c r="C3939" t="s">
        <v>241</v>
      </c>
      <c r="D3939" t="s">
        <v>242</v>
      </c>
      <c r="E3939" t="s">
        <v>71</v>
      </c>
      <c r="F3939" t="s">
        <v>89</v>
      </c>
      <c r="G3939" t="s">
        <v>72</v>
      </c>
      <c r="H3939" t="s">
        <v>73</v>
      </c>
      <c r="I3939" t="s">
        <v>74</v>
      </c>
      <c r="J3939" t="s">
        <v>75</v>
      </c>
      <c r="K3939" t="s">
        <v>49</v>
      </c>
      <c r="L3939" s="8">
        <v>11</v>
      </c>
      <c r="M3939" s="8">
        <v>6.8</v>
      </c>
      <c r="N3939">
        <v>185</v>
      </c>
      <c r="O3939" s="8">
        <v>2035</v>
      </c>
      <c r="P3939" s="14">
        <v>1.8100000000000002E-2</v>
      </c>
      <c r="Q3939" s="8">
        <v>36.83</v>
      </c>
      <c r="R3939" s="8">
        <v>1998.17</v>
      </c>
      <c r="S3939" s="8">
        <v>1258</v>
      </c>
      <c r="T3939" s="8">
        <v>740.17</v>
      </c>
      <c r="U3939">
        <v>0</v>
      </c>
      <c r="V3939" s="8">
        <v>0</v>
      </c>
      <c r="W3939" s="8">
        <v>0</v>
      </c>
      <c r="X3939" s="8">
        <v>740.17</v>
      </c>
    </row>
    <row r="3940" spans="1:24" x14ac:dyDescent="0.25">
      <c r="A3940" t="s">
        <v>4266</v>
      </c>
      <c r="B3940" s="1">
        <v>46151</v>
      </c>
      <c r="C3940" t="s">
        <v>400</v>
      </c>
      <c r="D3940" t="s">
        <v>401</v>
      </c>
      <c r="E3940" t="s">
        <v>27</v>
      </c>
      <c r="F3940" t="s">
        <v>28</v>
      </c>
      <c r="G3940" t="s">
        <v>38</v>
      </c>
      <c r="H3940" t="s">
        <v>39</v>
      </c>
      <c r="I3940" t="s">
        <v>99</v>
      </c>
      <c r="J3940" t="s">
        <v>100</v>
      </c>
      <c r="K3940" t="s">
        <v>49</v>
      </c>
      <c r="L3940" s="8">
        <v>3.8</v>
      </c>
      <c r="M3940" s="8">
        <v>2.6</v>
      </c>
      <c r="N3940">
        <v>233</v>
      </c>
      <c r="O3940" s="8">
        <v>885.4</v>
      </c>
      <c r="P3940" s="14">
        <v>0.13950000000000001</v>
      </c>
      <c r="Q3940" s="8">
        <v>123.51</v>
      </c>
      <c r="R3940" s="8">
        <v>761.89</v>
      </c>
      <c r="S3940" s="8">
        <v>605.79999999999995</v>
      </c>
      <c r="T3940" s="8">
        <v>156.09</v>
      </c>
      <c r="U3940">
        <v>0</v>
      </c>
      <c r="V3940" s="8">
        <v>0</v>
      </c>
      <c r="W3940" s="8">
        <v>0</v>
      </c>
      <c r="X3940" s="8">
        <v>156.09</v>
      </c>
    </row>
    <row r="3941" spans="1:24" x14ac:dyDescent="0.25">
      <c r="A3941" t="s">
        <v>4267</v>
      </c>
      <c r="B3941" s="1">
        <v>45619</v>
      </c>
      <c r="C3941" t="s">
        <v>266</v>
      </c>
      <c r="D3941" t="s">
        <v>267</v>
      </c>
      <c r="E3941" t="s">
        <v>53</v>
      </c>
      <c r="F3941" t="s">
        <v>54</v>
      </c>
      <c r="G3941" t="s">
        <v>55</v>
      </c>
      <c r="H3941" t="s">
        <v>56</v>
      </c>
      <c r="I3941" t="s">
        <v>117</v>
      </c>
      <c r="J3941" t="s">
        <v>118</v>
      </c>
      <c r="K3941" t="s">
        <v>59</v>
      </c>
      <c r="L3941" s="8">
        <v>6</v>
      </c>
      <c r="M3941" s="8">
        <v>4.2</v>
      </c>
      <c r="N3941">
        <v>96</v>
      </c>
      <c r="O3941" s="8">
        <v>576</v>
      </c>
      <c r="P3941" s="14">
        <v>2.93E-2</v>
      </c>
      <c r="Q3941" s="8">
        <v>16.88</v>
      </c>
      <c r="R3941" s="8">
        <v>559.12</v>
      </c>
      <c r="S3941" s="8">
        <v>403.2</v>
      </c>
      <c r="T3941" s="8">
        <v>155.91999999999999</v>
      </c>
      <c r="U3941">
        <v>0</v>
      </c>
      <c r="V3941" s="8">
        <v>0</v>
      </c>
      <c r="W3941" s="8">
        <v>0</v>
      </c>
      <c r="X3941" s="8">
        <v>155.91999999999999</v>
      </c>
    </row>
    <row r="3942" spans="1:24" x14ac:dyDescent="0.25">
      <c r="A3942" t="s">
        <v>4268</v>
      </c>
      <c r="B3942" s="1">
        <v>46228</v>
      </c>
      <c r="C3942" t="s">
        <v>115</v>
      </c>
      <c r="D3942" t="s">
        <v>116</v>
      </c>
      <c r="E3942" t="s">
        <v>27</v>
      </c>
      <c r="F3942" t="s">
        <v>54</v>
      </c>
      <c r="G3942" t="s">
        <v>38</v>
      </c>
      <c r="H3942" t="s">
        <v>39</v>
      </c>
      <c r="I3942" t="s">
        <v>66</v>
      </c>
      <c r="J3942" t="s">
        <v>67</v>
      </c>
      <c r="K3942" t="s">
        <v>33</v>
      </c>
      <c r="L3942" s="8">
        <v>4.5</v>
      </c>
      <c r="M3942" s="8">
        <v>2.1</v>
      </c>
      <c r="N3942">
        <v>29</v>
      </c>
      <c r="O3942" s="8">
        <v>130.5</v>
      </c>
      <c r="P3942" s="14">
        <v>5.9999999999999995E-4</v>
      </c>
      <c r="Q3942" s="8">
        <v>0.08</v>
      </c>
      <c r="R3942" s="8">
        <v>130.41999999999999</v>
      </c>
      <c r="S3942" s="8">
        <v>60.9</v>
      </c>
      <c r="T3942" s="8">
        <v>69.52</v>
      </c>
      <c r="U3942">
        <v>0</v>
      </c>
      <c r="V3942" s="8">
        <v>0</v>
      </c>
      <c r="W3942" s="8">
        <v>0</v>
      </c>
      <c r="X3942" s="8">
        <v>69.52</v>
      </c>
    </row>
    <row r="3943" spans="1:24" x14ac:dyDescent="0.25">
      <c r="A3943" t="s">
        <v>4269</v>
      </c>
      <c r="B3943" s="1">
        <v>45500</v>
      </c>
      <c r="C3943" t="s">
        <v>279</v>
      </c>
      <c r="D3943" t="s">
        <v>280</v>
      </c>
      <c r="E3943" t="s">
        <v>53</v>
      </c>
      <c r="F3943" t="s">
        <v>54</v>
      </c>
      <c r="G3943" t="s">
        <v>55</v>
      </c>
      <c r="H3943" t="s">
        <v>56</v>
      </c>
      <c r="I3943" t="s">
        <v>47</v>
      </c>
      <c r="J3943" t="s">
        <v>48</v>
      </c>
      <c r="K3943" t="s">
        <v>49</v>
      </c>
      <c r="L3943" s="8">
        <v>5</v>
      </c>
      <c r="M3943" s="8">
        <v>3.2</v>
      </c>
      <c r="N3943">
        <v>214</v>
      </c>
      <c r="O3943" s="8">
        <v>1070</v>
      </c>
      <c r="P3943" s="14">
        <v>2E-3</v>
      </c>
      <c r="Q3943" s="8">
        <v>2.14</v>
      </c>
      <c r="R3943" s="8">
        <v>1067.8599999999999</v>
      </c>
      <c r="S3943" s="8">
        <v>684.8</v>
      </c>
      <c r="T3943" s="8">
        <v>383.06</v>
      </c>
      <c r="U3943">
        <v>0</v>
      </c>
      <c r="V3943" s="8">
        <v>0</v>
      </c>
      <c r="W3943" s="8">
        <v>0</v>
      </c>
      <c r="X3943" s="8">
        <v>383.06</v>
      </c>
    </row>
    <row r="3944" spans="1:24" x14ac:dyDescent="0.25">
      <c r="A3944" t="s">
        <v>4270</v>
      </c>
      <c r="B3944" s="1">
        <v>45671</v>
      </c>
      <c r="C3944" t="s">
        <v>357</v>
      </c>
      <c r="D3944" t="s">
        <v>358</v>
      </c>
      <c r="E3944" t="s">
        <v>27</v>
      </c>
      <c r="F3944" t="s">
        <v>46</v>
      </c>
      <c r="G3944" t="s">
        <v>29</v>
      </c>
      <c r="H3944" t="s">
        <v>30</v>
      </c>
      <c r="I3944" t="s">
        <v>185</v>
      </c>
      <c r="J3944" t="s">
        <v>186</v>
      </c>
      <c r="K3944" t="s">
        <v>59</v>
      </c>
      <c r="L3944" s="8">
        <v>4.9000000000000004</v>
      </c>
      <c r="M3944" s="8">
        <v>3.1</v>
      </c>
      <c r="N3944">
        <v>9</v>
      </c>
      <c r="O3944" s="8">
        <v>44.1</v>
      </c>
      <c r="P3944" s="14">
        <v>0.18459999999999999</v>
      </c>
      <c r="Q3944" s="8">
        <v>8.14</v>
      </c>
      <c r="R3944" s="8">
        <v>35.96</v>
      </c>
      <c r="S3944" s="8">
        <v>27.9</v>
      </c>
      <c r="T3944" s="8">
        <v>8.06</v>
      </c>
      <c r="U3944">
        <v>0</v>
      </c>
      <c r="V3944" s="8">
        <v>0</v>
      </c>
      <c r="W3944" s="8">
        <v>0</v>
      </c>
      <c r="X3944" s="8">
        <v>8.06</v>
      </c>
    </row>
    <row r="3945" spans="1:24" x14ac:dyDescent="0.25">
      <c r="A3945" t="s">
        <v>4271</v>
      </c>
      <c r="B3945" s="1">
        <v>45612</v>
      </c>
      <c r="C3945" t="s">
        <v>667</v>
      </c>
      <c r="D3945" t="s">
        <v>668</v>
      </c>
      <c r="E3945" t="s">
        <v>63</v>
      </c>
      <c r="F3945" t="s">
        <v>54</v>
      </c>
      <c r="G3945" t="s">
        <v>64</v>
      </c>
      <c r="H3945" t="s">
        <v>65</v>
      </c>
      <c r="I3945" t="s">
        <v>99</v>
      </c>
      <c r="J3945" t="s">
        <v>100</v>
      </c>
      <c r="K3945" t="s">
        <v>49</v>
      </c>
      <c r="L3945" s="8">
        <v>3.8</v>
      </c>
      <c r="M3945" s="8">
        <v>2.6</v>
      </c>
      <c r="N3945">
        <v>25</v>
      </c>
      <c r="O3945" s="8">
        <v>95</v>
      </c>
      <c r="P3945" s="14">
        <v>6.9999999999999999E-4</v>
      </c>
      <c r="Q3945" s="8">
        <v>7.0000000000000007E-2</v>
      </c>
      <c r="R3945" s="8">
        <v>94.93</v>
      </c>
      <c r="S3945" s="8">
        <v>65</v>
      </c>
      <c r="T3945" s="8">
        <v>29.93</v>
      </c>
      <c r="U3945">
        <v>0</v>
      </c>
      <c r="V3945" s="8">
        <v>0</v>
      </c>
      <c r="W3945" s="8">
        <v>0</v>
      </c>
      <c r="X3945" s="8">
        <v>29.93</v>
      </c>
    </row>
    <row r="3946" spans="1:24" x14ac:dyDescent="0.25">
      <c r="A3946" t="s">
        <v>4272</v>
      </c>
      <c r="B3946" s="1">
        <v>45715</v>
      </c>
      <c r="C3946" t="s">
        <v>501</v>
      </c>
      <c r="D3946" t="s">
        <v>502</v>
      </c>
      <c r="E3946" t="s">
        <v>27</v>
      </c>
      <c r="F3946" t="s">
        <v>37</v>
      </c>
      <c r="G3946" t="s">
        <v>38</v>
      </c>
      <c r="H3946" t="s">
        <v>39</v>
      </c>
      <c r="I3946" t="s">
        <v>40</v>
      </c>
      <c r="J3946" t="s">
        <v>41</v>
      </c>
      <c r="K3946" t="s">
        <v>42</v>
      </c>
      <c r="L3946" s="8">
        <v>14.5</v>
      </c>
      <c r="M3946" s="8">
        <v>4.2</v>
      </c>
      <c r="N3946">
        <v>1</v>
      </c>
      <c r="O3946" s="8">
        <v>14.5</v>
      </c>
      <c r="P3946" s="14">
        <v>2.58E-2</v>
      </c>
      <c r="Q3946" s="8">
        <v>0.37</v>
      </c>
      <c r="R3946" s="8">
        <v>14.13</v>
      </c>
      <c r="S3946" s="8">
        <v>4.2</v>
      </c>
      <c r="T3946" s="8">
        <v>9.93</v>
      </c>
      <c r="U3946">
        <v>1</v>
      </c>
      <c r="V3946" s="8">
        <v>14.13</v>
      </c>
      <c r="W3946" s="8">
        <v>4.7</v>
      </c>
      <c r="X3946" s="8">
        <v>5.23</v>
      </c>
    </row>
    <row r="3947" spans="1:24" x14ac:dyDescent="0.25">
      <c r="A3947" t="s">
        <v>4273</v>
      </c>
      <c r="B3947" s="1">
        <v>45338</v>
      </c>
      <c r="C3947" t="s">
        <v>174</v>
      </c>
      <c r="D3947" t="s">
        <v>175</v>
      </c>
      <c r="E3947" t="s">
        <v>150</v>
      </c>
      <c r="F3947" t="s">
        <v>54</v>
      </c>
      <c r="G3947" t="s">
        <v>151</v>
      </c>
      <c r="H3947" t="s">
        <v>152</v>
      </c>
      <c r="I3947" t="s">
        <v>117</v>
      </c>
      <c r="J3947" t="s">
        <v>118</v>
      </c>
      <c r="K3947" t="s">
        <v>59</v>
      </c>
      <c r="L3947" s="8">
        <v>6</v>
      </c>
      <c r="M3947" s="8">
        <v>4.2</v>
      </c>
      <c r="N3947">
        <v>69</v>
      </c>
      <c r="O3947" s="8">
        <v>414</v>
      </c>
      <c r="P3947" s="14">
        <v>2.86E-2</v>
      </c>
      <c r="Q3947" s="8">
        <v>11.84</v>
      </c>
      <c r="R3947" s="8">
        <v>402.16</v>
      </c>
      <c r="S3947" s="8">
        <v>289.8</v>
      </c>
      <c r="T3947" s="8">
        <v>112.36</v>
      </c>
      <c r="U3947">
        <v>0</v>
      </c>
      <c r="V3947" s="8">
        <v>0</v>
      </c>
      <c r="W3947" s="8">
        <v>0</v>
      </c>
      <c r="X3947" s="8">
        <v>112.36</v>
      </c>
    </row>
    <row r="3948" spans="1:24" x14ac:dyDescent="0.25">
      <c r="A3948" t="s">
        <v>4274</v>
      </c>
      <c r="B3948" s="1">
        <v>45868</v>
      </c>
      <c r="C3948" t="s">
        <v>91</v>
      </c>
      <c r="D3948" t="s">
        <v>92</v>
      </c>
      <c r="E3948" t="s">
        <v>27</v>
      </c>
      <c r="F3948" t="s">
        <v>37</v>
      </c>
      <c r="G3948" t="s">
        <v>38</v>
      </c>
      <c r="H3948" t="s">
        <v>39</v>
      </c>
      <c r="I3948" t="s">
        <v>144</v>
      </c>
      <c r="J3948" t="s">
        <v>145</v>
      </c>
      <c r="K3948" t="s">
        <v>33</v>
      </c>
      <c r="L3948" s="8">
        <v>12</v>
      </c>
      <c r="M3948" s="8">
        <v>6.5</v>
      </c>
      <c r="N3948">
        <v>30</v>
      </c>
      <c r="O3948" s="8">
        <v>360</v>
      </c>
      <c r="P3948" s="14">
        <v>1.5100000000000001E-2</v>
      </c>
      <c r="Q3948" s="8">
        <v>5.44</v>
      </c>
      <c r="R3948" s="8">
        <v>354.56</v>
      </c>
      <c r="S3948" s="8">
        <v>195</v>
      </c>
      <c r="T3948" s="8">
        <v>159.56</v>
      </c>
      <c r="U3948">
        <v>0</v>
      </c>
      <c r="V3948" s="8">
        <v>0</v>
      </c>
      <c r="W3948" s="8">
        <v>0</v>
      </c>
      <c r="X3948" s="8">
        <v>159.56</v>
      </c>
    </row>
    <row r="3949" spans="1:24" x14ac:dyDescent="0.25">
      <c r="A3949" t="s">
        <v>4275</v>
      </c>
      <c r="B3949" s="1">
        <v>46176</v>
      </c>
      <c r="C3949" t="s">
        <v>148</v>
      </c>
      <c r="D3949" t="s">
        <v>149</v>
      </c>
      <c r="E3949" t="s">
        <v>150</v>
      </c>
      <c r="F3949" t="s">
        <v>37</v>
      </c>
      <c r="G3949" t="s">
        <v>151</v>
      </c>
      <c r="H3949" t="s">
        <v>152</v>
      </c>
      <c r="I3949" t="s">
        <v>104</v>
      </c>
      <c r="J3949" t="s">
        <v>105</v>
      </c>
      <c r="K3949" t="s">
        <v>49</v>
      </c>
      <c r="L3949" s="8">
        <v>4.2</v>
      </c>
      <c r="M3949" s="8">
        <v>2.8</v>
      </c>
      <c r="N3949">
        <v>22</v>
      </c>
      <c r="O3949" s="8">
        <v>92.4</v>
      </c>
      <c r="P3949" s="14">
        <v>3.5400000000000001E-2</v>
      </c>
      <c r="Q3949" s="8">
        <v>3.27</v>
      </c>
      <c r="R3949" s="8">
        <v>89.13</v>
      </c>
      <c r="S3949" s="8">
        <v>61.6</v>
      </c>
      <c r="T3949" s="8">
        <v>27.53</v>
      </c>
      <c r="U3949">
        <v>0</v>
      </c>
      <c r="V3949" s="8">
        <v>0</v>
      </c>
      <c r="W3949" s="8">
        <v>0</v>
      </c>
      <c r="X3949" s="8">
        <v>27.53</v>
      </c>
    </row>
    <row r="3950" spans="1:24" x14ac:dyDescent="0.25">
      <c r="A3950" t="s">
        <v>4276</v>
      </c>
      <c r="B3950" s="1">
        <v>45518</v>
      </c>
      <c r="C3950" t="s">
        <v>361</v>
      </c>
      <c r="D3950" t="s">
        <v>362</v>
      </c>
      <c r="E3950" t="s">
        <v>27</v>
      </c>
      <c r="F3950" t="s">
        <v>28</v>
      </c>
      <c r="G3950" t="s">
        <v>29</v>
      </c>
      <c r="H3950" t="s">
        <v>30</v>
      </c>
      <c r="I3950" t="s">
        <v>104</v>
      </c>
      <c r="J3950" t="s">
        <v>105</v>
      </c>
      <c r="K3950" t="s">
        <v>49</v>
      </c>
      <c r="L3950" s="8">
        <v>4.2</v>
      </c>
      <c r="M3950" s="8">
        <v>2.8</v>
      </c>
      <c r="N3950">
        <v>240</v>
      </c>
      <c r="O3950" s="8">
        <v>1008</v>
      </c>
      <c r="P3950" s="14">
        <v>2.4E-2</v>
      </c>
      <c r="Q3950" s="8">
        <v>24.19</v>
      </c>
      <c r="R3950" s="8">
        <v>983.81</v>
      </c>
      <c r="S3950" s="8">
        <v>672</v>
      </c>
      <c r="T3950" s="8">
        <v>311.81</v>
      </c>
      <c r="U3950">
        <v>0</v>
      </c>
      <c r="V3950" s="8">
        <v>0</v>
      </c>
      <c r="W3950" s="8">
        <v>0</v>
      </c>
      <c r="X3950" s="8">
        <v>311.81</v>
      </c>
    </row>
    <row r="3951" spans="1:24" x14ac:dyDescent="0.25">
      <c r="A3951" t="s">
        <v>4277</v>
      </c>
      <c r="B3951" s="1">
        <v>46051</v>
      </c>
      <c r="C3951" t="s">
        <v>584</v>
      </c>
      <c r="D3951" t="s">
        <v>585</v>
      </c>
      <c r="E3951" t="s">
        <v>27</v>
      </c>
      <c r="F3951" t="s">
        <v>37</v>
      </c>
      <c r="G3951" t="s">
        <v>29</v>
      </c>
      <c r="H3951" t="s">
        <v>30</v>
      </c>
      <c r="I3951" t="s">
        <v>112</v>
      </c>
      <c r="J3951" t="s">
        <v>113</v>
      </c>
      <c r="K3951" t="s">
        <v>42</v>
      </c>
      <c r="L3951" s="8">
        <v>8.5</v>
      </c>
      <c r="M3951" s="8">
        <v>2.8</v>
      </c>
      <c r="N3951">
        <v>18</v>
      </c>
      <c r="O3951" s="8">
        <v>153</v>
      </c>
      <c r="P3951" s="14">
        <v>0.02</v>
      </c>
      <c r="Q3951" s="8">
        <v>3.06</v>
      </c>
      <c r="R3951" s="8">
        <v>149.94</v>
      </c>
      <c r="S3951" s="8">
        <v>50.4</v>
      </c>
      <c r="T3951" s="8">
        <v>99.54</v>
      </c>
      <c r="U3951">
        <v>7</v>
      </c>
      <c r="V3951" s="8">
        <v>58.31</v>
      </c>
      <c r="W3951" s="8">
        <v>23.1</v>
      </c>
      <c r="X3951" s="8">
        <v>76.44</v>
      </c>
    </row>
    <row r="3952" spans="1:24" x14ac:dyDescent="0.25">
      <c r="A3952" t="s">
        <v>4278</v>
      </c>
      <c r="B3952" s="1">
        <v>45441</v>
      </c>
      <c r="C3952" t="s">
        <v>205</v>
      </c>
      <c r="D3952" t="s">
        <v>206</v>
      </c>
      <c r="E3952" t="s">
        <v>71</v>
      </c>
      <c r="F3952" t="s">
        <v>54</v>
      </c>
      <c r="G3952" t="s">
        <v>72</v>
      </c>
      <c r="H3952" t="s">
        <v>73</v>
      </c>
      <c r="I3952" t="s">
        <v>156</v>
      </c>
      <c r="J3952" t="s">
        <v>157</v>
      </c>
      <c r="K3952" t="s">
        <v>42</v>
      </c>
      <c r="L3952" s="8">
        <v>6.2</v>
      </c>
      <c r="M3952" s="8">
        <v>1.9</v>
      </c>
      <c r="N3952">
        <v>68</v>
      </c>
      <c r="O3952" s="8">
        <v>421.6</v>
      </c>
      <c r="P3952" s="14">
        <v>3.5999999999999999E-3</v>
      </c>
      <c r="Q3952" s="8">
        <v>1.52</v>
      </c>
      <c r="R3952" s="8">
        <v>420.08</v>
      </c>
      <c r="S3952" s="8">
        <v>129.19999999999999</v>
      </c>
      <c r="T3952" s="8">
        <v>290.88</v>
      </c>
      <c r="U3952">
        <v>14</v>
      </c>
      <c r="V3952" s="8">
        <v>86.49</v>
      </c>
      <c r="W3952" s="8">
        <v>33.6</v>
      </c>
      <c r="X3952" s="8">
        <v>257.27999999999997</v>
      </c>
    </row>
    <row r="3953" spans="1:24" x14ac:dyDescent="0.25">
      <c r="A3953" t="s">
        <v>4279</v>
      </c>
      <c r="B3953" s="1">
        <v>45308</v>
      </c>
      <c r="C3953" t="s">
        <v>455</v>
      </c>
      <c r="D3953" t="s">
        <v>456</v>
      </c>
      <c r="E3953" t="s">
        <v>71</v>
      </c>
      <c r="F3953" t="s">
        <v>89</v>
      </c>
      <c r="G3953" t="s">
        <v>72</v>
      </c>
      <c r="H3953" t="s">
        <v>73</v>
      </c>
      <c r="I3953" t="s">
        <v>31</v>
      </c>
      <c r="J3953" t="s">
        <v>32</v>
      </c>
      <c r="K3953" t="s">
        <v>33</v>
      </c>
      <c r="L3953" s="8">
        <v>5.8</v>
      </c>
      <c r="M3953" s="8">
        <v>2.7</v>
      </c>
      <c r="N3953">
        <v>56</v>
      </c>
      <c r="O3953" s="8">
        <v>324.8</v>
      </c>
      <c r="P3953" s="14">
        <v>2.7099999999999999E-2</v>
      </c>
      <c r="Q3953" s="8">
        <v>8.8000000000000007</v>
      </c>
      <c r="R3953" s="8">
        <v>316</v>
      </c>
      <c r="S3953" s="8">
        <v>151.19999999999999</v>
      </c>
      <c r="T3953" s="8">
        <v>164.8</v>
      </c>
      <c r="U3953">
        <v>0</v>
      </c>
      <c r="V3953" s="8">
        <v>0</v>
      </c>
      <c r="W3953" s="8">
        <v>0</v>
      </c>
      <c r="X3953" s="8">
        <v>164.8</v>
      </c>
    </row>
    <row r="3954" spans="1:24" x14ac:dyDescent="0.25">
      <c r="A3954" t="s">
        <v>4280</v>
      </c>
      <c r="B3954" s="1">
        <v>45559</v>
      </c>
      <c r="C3954" t="s">
        <v>35</v>
      </c>
      <c r="D3954" t="s">
        <v>36</v>
      </c>
      <c r="E3954" t="s">
        <v>27</v>
      </c>
      <c r="F3954" t="s">
        <v>37</v>
      </c>
      <c r="G3954" t="s">
        <v>29</v>
      </c>
      <c r="H3954" t="s">
        <v>30</v>
      </c>
      <c r="I3954" t="s">
        <v>117</v>
      </c>
      <c r="J3954" t="s">
        <v>118</v>
      </c>
      <c r="K3954" t="s">
        <v>59</v>
      </c>
      <c r="L3954" s="8">
        <v>6</v>
      </c>
      <c r="M3954" s="8">
        <v>4.2</v>
      </c>
      <c r="N3954">
        <v>25</v>
      </c>
      <c r="O3954" s="8">
        <v>150</v>
      </c>
      <c r="P3954" s="14">
        <v>2.5000000000000001E-3</v>
      </c>
      <c r="Q3954" s="8">
        <v>0.38</v>
      </c>
      <c r="R3954" s="8">
        <v>149.62</v>
      </c>
      <c r="S3954" s="8">
        <v>105</v>
      </c>
      <c r="T3954" s="8">
        <v>44.62</v>
      </c>
      <c r="U3954">
        <v>0</v>
      </c>
      <c r="V3954" s="8">
        <v>0</v>
      </c>
      <c r="W3954" s="8">
        <v>0</v>
      </c>
      <c r="X3954" s="8">
        <v>44.62</v>
      </c>
    </row>
    <row r="3955" spans="1:24" x14ac:dyDescent="0.25">
      <c r="A3955" t="s">
        <v>4281</v>
      </c>
      <c r="B3955" s="1">
        <v>45858</v>
      </c>
      <c r="C3955" t="s">
        <v>321</v>
      </c>
      <c r="D3955" t="s">
        <v>322</v>
      </c>
      <c r="E3955" t="s">
        <v>63</v>
      </c>
      <c r="F3955" t="s">
        <v>46</v>
      </c>
      <c r="G3955" t="s">
        <v>79</v>
      </c>
      <c r="H3955" t="s">
        <v>80</v>
      </c>
      <c r="I3955" t="s">
        <v>122</v>
      </c>
      <c r="J3955" t="s">
        <v>123</v>
      </c>
      <c r="K3955" t="s">
        <v>59</v>
      </c>
      <c r="L3955" s="8">
        <v>5.5</v>
      </c>
      <c r="M3955" s="8">
        <v>3.8</v>
      </c>
      <c r="N3955">
        <v>38</v>
      </c>
      <c r="O3955" s="8">
        <v>209</v>
      </c>
      <c r="P3955" s="14">
        <v>0.14330000000000001</v>
      </c>
      <c r="Q3955" s="8">
        <v>29.95</v>
      </c>
      <c r="R3955" s="8">
        <v>179.05</v>
      </c>
      <c r="S3955" s="8">
        <v>144.4</v>
      </c>
      <c r="T3955" s="8">
        <v>34.65</v>
      </c>
      <c r="U3955">
        <v>0</v>
      </c>
      <c r="V3955" s="8">
        <v>0</v>
      </c>
      <c r="W3955" s="8">
        <v>0</v>
      </c>
      <c r="X3955" s="8">
        <v>34.65</v>
      </c>
    </row>
    <row r="3956" spans="1:24" x14ac:dyDescent="0.25">
      <c r="A3956" t="s">
        <v>4282</v>
      </c>
      <c r="B3956" s="1">
        <v>46249</v>
      </c>
      <c r="C3956" t="s">
        <v>220</v>
      </c>
      <c r="D3956" t="s">
        <v>221</v>
      </c>
      <c r="E3956" t="s">
        <v>71</v>
      </c>
      <c r="F3956" t="s">
        <v>28</v>
      </c>
      <c r="G3956" t="s">
        <v>72</v>
      </c>
      <c r="H3956" t="s">
        <v>73</v>
      </c>
      <c r="I3956" t="s">
        <v>31</v>
      </c>
      <c r="J3956" t="s">
        <v>32</v>
      </c>
      <c r="K3956" t="s">
        <v>33</v>
      </c>
      <c r="L3956" s="8">
        <v>5.8</v>
      </c>
      <c r="M3956" s="8">
        <v>2.7</v>
      </c>
      <c r="N3956">
        <v>69</v>
      </c>
      <c r="O3956" s="8">
        <v>400.2</v>
      </c>
      <c r="P3956" s="14">
        <v>9.1000000000000004E-3</v>
      </c>
      <c r="Q3956" s="8">
        <v>3.64</v>
      </c>
      <c r="R3956" s="8">
        <v>396.56</v>
      </c>
      <c r="S3956" s="8">
        <v>186.3</v>
      </c>
      <c r="T3956" s="8">
        <v>210.26</v>
      </c>
      <c r="U3956">
        <v>0</v>
      </c>
      <c r="V3956" s="8">
        <v>0</v>
      </c>
      <c r="W3956" s="8">
        <v>0</v>
      </c>
      <c r="X3956" s="8">
        <v>210.26</v>
      </c>
    </row>
    <row r="3957" spans="1:24" x14ac:dyDescent="0.25">
      <c r="A3957" t="s">
        <v>4283</v>
      </c>
      <c r="B3957" s="1">
        <v>45890</v>
      </c>
      <c r="C3957" t="s">
        <v>258</v>
      </c>
      <c r="D3957" t="s">
        <v>259</v>
      </c>
      <c r="E3957" t="s">
        <v>71</v>
      </c>
      <c r="F3957" t="s">
        <v>28</v>
      </c>
      <c r="G3957" t="s">
        <v>165</v>
      </c>
      <c r="H3957" t="s">
        <v>166</v>
      </c>
      <c r="I3957" t="s">
        <v>99</v>
      </c>
      <c r="J3957" t="s">
        <v>100</v>
      </c>
      <c r="K3957" t="s">
        <v>49</v>
      </c>
      <c r="L3957" s="8">
        <v>3.8</v>
      </c>
      <c r="M3957" s="8">
        <v>2.6</v>
      </c>
      <c r="N3957">
        <v>70</v>
      </c>
      <c r="O3957" s="8">
        <v>266</v>
      </c>
      <c r="P3957" s="14">
        <v>1.6299999999999999E-2</v>
      </c>
      <c r="Q3957" s="8">
        <v>4.34</v>
      </c>
      <c r="R3957" s="8">
        <v>261.66000000000003</v>
      </c>
      <c r="S3957" s="8">
        <v>182</v>
      </c>
      <c r="T3957" s="8">
        <v>79.66</v>
      </c>
      <c r="U3957">
        <v>40</v>
      </c>
      <c r="V3957" s="8">
        <v>149.52000000000001</v>
      </c>
      <c r="W3957" s="8">
        <v>124</v>
      </c>
      <c r="X3957" s="8">
        <v>-44.34</v>
      </c>
    </row>
    <row r="3958" spans="1:24" x14ac:dyDescent="0.25">
      <c r="A3958" t="s">
        <v>4284</v>
      </c>
      <c r="B3958" s="1">
        <v>45885</v>
      </c>
      <c r="C3958" t="s">
        <v>528</v>
      </c>
      <c r="D3958" t="s">
        <v>529</v>
      </c>
      <c r="E3958" t="s">
        <v>27</v>
      </c>
      <c r="F3958" t="s">
        <v>54</v>
      </c>
      <c r="G3958" t="s">
        <v>38</v>
      </c>
      <c r="H3958" t="s">
        <v>39</v>
      </c>
      <c r="I3958" t="s">
        <v>40</v>
      </c>
      <c r="J3958" t="s">
        <v>41</v>
      </c>
      <c r="K3958" t="s">
        <v>42</v>
      </c>
      <c r="L3958" s="8">
        <v>14.5</v>
      </c>
      <c r="M3958" s="8">
        <v>4.2</v>
      </c>
      <c r="N3958">
        <v>52</v>
      </c>
      <c r="O3958" s="8">
        <v>754</v>
      </c>
      <c r="P3958" s="14">
        <v>3.7999999999999999E-2</v>
      </c>
      <c r="Q3958" s="8">
        <v>28.65</v>
      </c>
      <c r="R3958" s="8">
        <v>725.35</v>
      </c>
      <c r="S3958" s="8">
        <v>218.4</v>
      </c>
      <c r="T3958" s="8">
        <v>506.95</v>
      </c>
      <c r="U3958">
        <v>0</v>
      </c>
      <c r="V3958" s="8">
        <v>0</v>
      </c>
      <c r="W3958" s="8">
        <v>0</v>
      </c>
      <c r="X3958" s="8">
        <v>506.95</v>
      </c>
    </row>
    <row r="3959" spans="1:24" x14ac:dyDescent="0.25">
      <c r="A3959" t="s">
        <v>4285</v>
      </c>
      <c r="B3959" s="1">
        <v>46029</v>
      </c>
      <c r="C3959" t="s">
        <v>136</v>
      </c>
      <c r="D3959" t="s">
        <v>137</v>
      </c>
      <c r="E3959" t="s">
        <v>71</v>
      </c>
      <c r="F3959" t="s">
        <v>54</v>
      </c>
      <c r="G3959" t="s">
        <v>72</v>
      </c>
      <c r="H3959" t="s">
        <v>73</v>
      </c>
      <c r="I3959" t="s">
        <v>144</v>
      </c>
      <c r="J3959" t="s">
        <v>145</v>
      </c>
      <c r="K3959" t="s">
        <v>33</v>
      </c>
      <c r="L3959" s="8">
        <v>12</v>
      </c>
      <c r="M3959" s="8">
        <v>6.5</v>
      </c>
      <c r="N3959">
        <v>77</v>
      </c>
      <c r="O3959" s="8">
        <v>924</v>
      </c>
      <c r="P3959" s="14">
        <v>7.7999999999999996E-3</v>
      </c>
      <c r="Q3959" s="8">
        <v>7.21</v>
      </c>
      <c r="R3959" s="8">
        <v>916.79</v>
      </c>
      <c r="S3959" s="8">
        <v>500.5</v>
      </c>
      <c r="T3959" s="8">
        <v>416.29</v>
      </c>
      <c r="U3959">
        <v>0</v>
      </c>
      <c r="V3959" s="8">
        <v>0</v>
      </c>
      <c r="W3959" s="8">
        <v>0</v>
      </c>
      <c r="X3959" s="8">
        <v>416.29</v>
      </c>
    </row>
    <row r="3960" spans="1:24" x14ac:dyDescent="0.25">
      <c r="A3960" t="s">
        <v>4286</v>
      </c>
      <c r="B3960" s="1">
        <v>45719</v>
      </c>
      <c r="C3960" t="s">
        <v>584</v>
      </c>
      <c r="D3960" t="s">
        <v>585</v>
      </c>
      <c r="E3960" t="s">
        <v>27</v>
      </c>
      <c r="F3960" t="s">
        <v>37</v>
      </c>
      <c r="G3960" t="s">
        <v>29</v>
      </c>
      <c r="H3960" t="s">
        <v>30</v>
      </c>
      <c r="I3960" t="s">
        <v>117</v>
      </c>
      <c r="J3960" t="s">
        <v>118</v>
      </c>
      <c r="K3960" t="s">
        <v>59</v>
      </c>
      <c r="L3960" s="8">
        <v>6</v>
      </c>
      <c r="M3960" s="8">
        <v>4.2</v>
      </c>
      <c r="N3960">
        <v>8</v>
      </c>
      <c r="O3960" s="8">
        <v>48</v>
      </c>
      <c r="P3960" s="14">
        <v>3.5999999999999999E-3</v>
      </c>
      <c r="Q3960" s="8">
        <v>0.17</v>
      </c>
      <c r="R3960" s="8">
        <v>47.83</v>
      </c>
      <c r="S3960" s="8">
        <v>33.6</v>
      </c>
      <c r="T3960" s="8">
        <v>14.23</v>
      </c>
      <c r="U3960">
        <v>0</v>
      </c>
      <c r="V3960" s="8">
        <v>0</v>
      </c>
      <c r="W3960" s="8">
        <v>0</v>
      </c>
      <c r="X3960" s="8">
        <v>14.23</v>
      </c>
    </row>
    <row r="3961" spans="1:24" x14ac:dyDescent="0.25">
      <c r="A3961" t="s">
        <v>4287</v>
      </c>
      <c r="B3961" s="1">
        <v>45594</v>
      </c>
      <c r="C3961" t="s">
        <v>168</v>
      </c>
      <c r="D3961" t="s">
        <v>169</v>
      </c>
      <c r="E3961" t="s">
        <v>63</v>
      </c>
      <c r="F3961" t="s">
        <v>46</v>
      </c>
      <c r="G3961" t="s">
        <v>64</v>
      </c>
      <c r="H3961" t="s">
        <v>65</v>
      </c>
      <c r="I3961" t="s">
        <v>31</v>
      </c>
      <c r="J3961" t="s">
        <v>32</v>
      </c>
      <c r="K3961" t="s">
        <v>33</v>
      </c>
      <c r="L3961" s="8">
        <v>5.8</v>
      </c>
      <c r="M3961" s="8">
        <v>2.7</v>
      </c>
      <c r="N3961">
        <v>3</v>
      </c>
      <c r="O3961" s="8">
        <v>17.399999999999999</v>
      </c>
      <c r="P3961" s="14">
        <v>5.9200000000000003E-2</v>
      </c>
      <c r="Q3961" s="8">
        <v>1.03</v>
      </c>
      <c r="R3961" s="8">
        <v>16.37</v>
      </c>
      <c r="S3961" s="8">
        <v>8.1</v>
      </c>
      <c r="T3961" s="8">
        <v>8.27</v>
      </c>
      <c r="U3961">
        <v>0</v>
      </c>
      <c r="V3961" s="8">
        <v>0</v>
      </c>
      <c r="W3961" s="8">
        <v>0</v>
      </c>
      <c r="X3961" s="8">
        <v>8.27</v>
      </c>
    </row>
    <row r="3962" spans="1:24" x14ac:dyDescent="0.25">
      <c r="A3962" t="s">
        <v>4288</v>
      </c>
      <c r="B3962" s="1">
        <v>45448</v>
      </c>
      <c r="C3962" t="s">
        <v>201</v>
      </c>
      <c r="D3962" t="s">
        <v>202</v>
      </c>
      <c r="E3962" t="s">
        <v>53</v>
      </c>
      <c r="F3962" t="s">
        <v>46</v>
      </c>
      <c r="G3962" t="s">
        <v>55</v>
      </c>
      <c r="H3962" t="s">
        <v>56</v>
      </c>
      <c r="I3962" t="s">
        <v>104</v>
      </c>
      <c r="J3962" t="s">
        <v>105</v>
      </c>
      <c r="K3962" t="s">
        <v>49</v>
      </c>
      <c r="L3962" s="8">
        <v>4.2</v>
      </c>
      <c r="M3962" s="8">
        <v>2.8</v>
      </c>
      <c r="N3962">
        <v>7</v>
      </c>
      <c r="O3962" s="8">
        <v>29.4</v>
      </c>
      <c r="P3962" s="14">
        <v>0.24629999999999999</v>
      </c>
      <c r="Q3962" s="8">
        <v>7.24</v>
      </c>
      <c r="R3962" s="8">
        <v>22.16</v>
      </c>
      <c r="S3962" s="8">
        <v>19.600000000000001</v>
      </c>
      <c r="T3962" s="8">
        <v>2.56</v>
      </c>
      <c r="U3962">
        <v>0</v>
      </c>
      <c r="V3962" s="8">
        <v>0</v>
      </c>
      <c r="W3962" s="8">
        <v>0</v>
      </c>
      <c r="X3962" s="8">
        <v>2.56</v>
      </c>
    </row>
    <row r="3963" spans="1:24" x14ac:dyDescent="0.25">
      <c r="A3963" t="s">
        <v>4289</v>
      </c>
      <c r="B3963" s="1">
        <v>45492</v>
      </c>
      <c r="C3963" t="s">
        <v>120</v>
      </c>
      <c r="D3963" t="s">
        <v>121</v>
      </c>
      <c r="E3963" t="s">
        <v>63</v>
      </c>
      <c r="F3963" t="s">
        <v>89</v>
      </c>
      <c r="G3963" t="s">
        <v>79</v>
      </c>
      <c r="H3963" t="s">
        <v>80</v>
      </c>
      <c r="I3963" t="s">
        <v>31</v>
      </c>
      <c r="J3963" t="s">
        <v>32</v>
      </c>
      <c r="K3963" t="s">
        <v>33</v>
      </c>
      <c r="L3963" s="8">
        <v>5.8</v>
      </c>
      <c r="M3963" s="8">
        <v>2.7</v>
      </c>
      <c r="N3963">
        <v>255</v>
      </c>
      <c r="O3963" s="8">
        <v>1479</v>
      </c>
      <c r="P3963" s="14">
        <v>6.83E-2</v>
      </c>
      <c r="Q3963" s="8">
        <v>101.02</v>
      </c>
      <c r="R3963" s="8">
        <v>1377.98</v>
      </c>
      <c r="S3963" s="8">
        <v>688.5</v>
      </c>
      <c r="T3963" s="8">
        <v>689.48</v>
      </c>
      <c r="U3963">
        <v>167</v>
      </c>
      <c r="V3963" s="8">
        <v>902.44</v>
      </c>
      <c r="W3963" s="8">
        <v>534.4</v>
      </c>
      <c r="X3963" s="8">
        <v>155.08000000000001</v>
      </c>
    </row>
    <row r="3964" spans="1:24" x14ac:dyDescent="0.25">
      <c r="A3964" t="s">
        <v>4290</v>
      </c>
      <c r="B3964" s="1">
        <v>45629</v>
      </c>
      <c r="C3964" t="s">
        <v>420</v>
      </c>
      <c r="D3964" t="s">
        <v>421</v>
      </c>
      <c r="E3964" t="s">
        <v>150</v>
      </c>
      <c r="F3964" t="s">
        <v>89</v>
      </c>
      <c r="G3964" t="s">
        <v>151</v>
      </c>
      <c r="H3964" t="s">
        <v>152</v>
      </c>
      <c r="I3964" t="s">
        <v>57</v>
      </c>
      <c r="J3964" t="s">
        <v>58</v>
      </c>
      <c r="K3964" t="s">
        <v>59</v>
      </c>
      <c r="L3964" s="8">
        <v>10.5</v>
      </c>
      <c r="M3964" s="8">
        <v>7.5</v>
      </c>
      <c r="N3964">
        <v>79</v>
      </c>
      <c r="O3964" s="8">
        <v>829.5</v>
      </c>
      <c r="P3964" s="14">
        <v>0.1138</v>
      </c>
      <c r="Q3964" s="8">
        <v>94.4</v>
      </c>
      <c r="R3964" s="8">
        <v>735.1</v>
      </c>
      <c r="S3964" s="8">
        <v>592.5</v>
      </c>
      <c r="T3964" s="8">
        <v>142.6</v>
      </c>
      <c r="U3964">
        <v>0</v>
      </c>
      <c r="V3964" s="8">
        <v>0</v>
      </c>
      <c r="W3964" s="8">
        <v>0</v>
      </c>
      <c r="X3964" s="8">
        <v>142.6</v>
      </c>
    </row>
    <row r="3965" spans="1:24" x14ac:dyDescent="0.25">
      <c r="A3965" t="s">
        <v>4291</v>
      </c>
      <c r="B3965" s="1">
        <v>45527</v>
      </c>
      <c r="C3965" t="s">
        <v>244</v>
      </c>
      <c r="D3965" t="s">
        <v>245</v>
      </c>
      <c r="E3965" t="s">
        <v>53</v>
      </c>
      <c r="F3965" t="s">
        <v>46</v>
      </c>
      <c r="G3965" t="s">
        <v>55</v>
      </c>
      <c r="H3965" t="s">
        <v>56</v>
      </c>
      <c r="I3965" t="s">
        <v>127</v>
      </c>
      <c r="J3965" t="s">
        <v>128</v>
      </c>
      <c r="K3965" t="s">
        <v>33</v>
      </c>
      <c r="L3965" s="8">
        <v>7.2</v>
      </c>
      <c r="M3965" s="8">
        <v>3.6</v>
      </c>
      <c r="N3965">
        <v>11</v>
      </c>
      <c r="O3965" s="8">
        <v>79.2</v>
      </c>
      <c r="P3965" s="14">
        <v>0.15690000000000001</v>
      </c>
      <c r="Q3965" s="8">
        <v>12.43</v>
      </c>
      <c r="R3965" s="8">
        <v>66.77</v>
      </c>
      <c r="S3965" s="8">
        <v>39.6</v>
      </c>
      <c r="T3965" s="8">
        <v>27.17</v>
      </c>
      <c r="U3965">
        <v>0</v>
      </c>
      <c r="V3965" s="8">
        <v>0</v>
      </c>
      <c r="W3965" s="8">
        <v>0</v>
      </c>
      <c r="X3965" s="8">
        <v>27.17</v>
      </c>
    </row>
    <row r="3966" spans="1:24" x14ac:dyDescent="0.25">
      <c r="A3966" t="s">
        <v>4292</v>
      </c>
      <c r="B3966" s="1">
        <v>45680</v>
      </c>
      <c r="C3966" t="s">
        <v>215</v>
      </c>
      <c r="D3966" t="s">
        <v>216</v>
      </c>
      <c r="E3966" t="s">
        <v>27</v>
      </c>
      <c r="F3966" t="s">
        <v>54</v>
      </c>
      <c r="G3966" t="s">
        <v>29</v>
      </c>
      <c r="H3966" t="s">
        <v>30</v>
      </c>
      <c r="I3966" t="s">
        <v>84</v>
      </c>
      <c r="J3966" t="s">
        <v>85</v>
      </c>
      <c r="K3966" t="s">
        <v>42</v>
      </c>
      <c r="L3966" s="8">
        <v>9.9</v>
      </c>
      <c r="M3966" s="8">
        <v>3.1</v>
      </c>
      <c r="N3966">
        <v>30</v>
      </c>
      <c r="O3966" s="8">
        <v>297</v>
      </c>
      <c r="P3966" s="14">
        <v>6.0000000000000001E-3</v>
      </c>
      <c r="Q3966" s="8">
        <v>1.78</v>
      </c>
      <c r="R3966" s="8">
        <v>295.22000000000003</v>
      </c>
      <c r="S3966" s="8">
        <v>93</v>
      </c>
      <c r="T3966" s="8">
        <v>202.22</v>
      </c>
      <c r="U3966">
        <v>0</v>
      </c>
      <c r="V3966" s="8">
        <v>0</v>
      </c>
      <c r="W3966" s="8">
        <v>0</v>
      </c>
      <c r="X3966" s="8">
        <v>202.22</v>
      </c>
    </row>
    <row r="3967" spans="1:24" x14ac:dyDescent="0.25">
      <c r="A3967" t="s">
        <v>4293</v>
      </c>
      <c r="B3967" s="1">
        <v>45875</v>
      </c>
      <c r="C3967" t="s">
        <v>208</v>
      </c>
      <c r="D3967" t="s">
        <v>209</v>
      </c>
      <c r="E3967" t="s">
        <v>27</v>
      </c>
      <c r="F3967" t="s">
        <v>54</v>
      </c>
      <c r="G3967" t="s">
        <v>38</v>
      </c>
      <c r="H3967" t="s">
        <v>39</v>
      </c>
      <c r="I3967" t="s">
        <v>185</v>
      </c>
      <c r="J3967" t="s">
        <v>186</v>
      </c>
      <c r="K3967" t="s">
        <v>59</v>
      </c>
      <c r="L3967" s="8">
        <v>4.9000000000000004</v>
      </c>
      <c r="M3967" s="8">
        <v>3.1</v>
      </c>
      <c r="N3967">
        <v>193</v>
      </c>
      <c r="O3967" s="8">
        <v>945.7</v>
      </c>
      <c r="P3967" s="14">
        <v>1.95E-2</v>
      </c>
      <c r="Q3967" s="8">
        <v>18.440000000000001</v>
      </c>
      <c r="R3967" s="8">
        <v>927.26</v>
      </c>
      <c r="S3967" s="8">
        <v>598.29999999999995</v>
      </c>
      <c r="T3967" s="8">
        <v>328.96</v>
      </c>
      <c r="U3967">
        <v>0</v>
      </c>
      <c r="V3967" s="8">
        <v>0</v>
      </c>
      <c r="W3967" s="8">
        <v>0</v>
      </c>
      <c r="X3967" s="8">
        <v>328.96</v>
      </c>
    </row>
    <row r="3968" spans="1:24" x14ac:dyDescent="0.25">
      <c r="A3968" t="s">
        <v>4294</v>
      </c>
      <c r="B3968" s="1">
        <v>46145</v>
      </c>
      <c r="C3968" t="s">
        <v>162</v>
      </c>
      <c r="D3968" t="s">
        <v>163</v>
      </c>
      <c r="E3968" t="s">
        <v>150</v>
      </c>
      <c r="F3968" t="s">
        <v>89</v>
      </c>
      <c r="G3968" t="s">
        <v>151</v>
      </c>
      <c r="H3968" t="s">
        <v>152</v>
      </c>
      <c r="I3968" t="s">
        <v>31</v>
      </c>
      <c r="J3968" t="s">
        <v>32</v>
      </c>
      <c r="K3968" t="s">
        <v>33</v>
      </c>
      <c r="L3968" s="8">
        <v>5.8</v>
      </c>
      <c r="M3968" s="8">
        <v>2.7</v>
      </c>
      <c r="N3968">
        <v>111</v>
      </c>
      <c r="O3968" s="8">
        <v>643.79999999999995</v>
      </c>
      <c r="P3968" s="14">
        <v>7.9899999999999999E-2</v>
      </c>
      <c r="Q3968" s="8">
        <v>51.44</v>
      </c>
      <c r="R3968" s="8">
        <v>592.36</v>
      </c>
      <c r="S3968" s="8">
        <v>299.7</v>
      </c>
      <c r="T3968" s="8">
        <v>292.66000000000003</v>
      </c>
      <c r="U3968">
        <v>0</v>
      </c>
      <c r="V3968" s="8">
        <v>0</v>
      </c>
      <c r="W3968" s="8">
        <v>0</v>
      </c>
      <c r="X3968" s="8">
        <v>292.66000000000003</v>
      </c>
    </row>
    <row r="3969" spans="1:24" x14ac:dyDescent="0.25">
      <c r="A3969" t="s">
        <v>4295</v>
      </c>
      <c r="B3969" s="1">
        <v>45543</v>
      </c>
      <c r="C3969" t="s">
        <v>615</v>
      </c>
      <c r="D3969" t="s">
        <v>616</v>
      </c>
      <c r="E3969" t="s">
        <v>150</v>
      </c>
      <c r="F3969" t="s">
        <v>89</v>
      </c>
      <c r="G3969" t="s">
        <v>151</v>
      </c>
      <c r="H3969" t="s">
        <v>152</v>
      </c>
      <c r="I3969" t="s">
        <v>66</v>
      </c>
      <c r="J3969" t="s">
        <v>67</v>
      </c>
      <c r="K3969" t="s">
        <v>33</v>
      </c>
      <c r="L3969" s="8">
        <v>4.5</v>
      </c>
      <c r="M3969" s="8">
        <v>2.1</v>
      </c>
      <c r="N3969">
        <v>67</v>
      </c>
      <c r="O3969" s="8">
        <v>301.5</v>
      </c>
      <c r="P3969" s="14">
        <v>0.1318</v>
      </c>
      <c r="Q3969" s="8">
        <v>39.74</v>
      </c>
      <c r="R3969" s="8">
        <v>261.76</v>
      </c>
      <c r="S3969" s="8">
        <v>140.69999999999999</v>
      </c>
      <c r="T3969" s="8">
        <v>121.06</v>
      </c>
      <c r="U3969">
        <v>0</v>
      </c>
      <c r="V3969" s="8">
        <v>0</v>
      </c>
      <c r="W3969" s="8">
        <v>0</v>
      </c>
      <c r="X3969" s="8">
        <v>121.06</v>
      </c>
    </row>
    <row r="3970" spans="1:24" x14ac:dyDescent="0.25">
      <c r="A3970" t="s">
        <v>4296</v>
      </c>
      <c r="B3970" s="1">
        <v>45803</v>
      </c>
      <c r="C3970" t="s">
        <v>215</v>
      </c>
      <c r="D3970" t="s">
        <v>216</v>
      </c>
      <c r="E3970" t="s">
        <v>27</v>
      </c>
      <c r="F3970" t="s">
        <v>54</v>
      </c>
      <c r="G3970" t="s">
        <v>29</v>
      </c>
      <c r="H3970" t="s">
        <v>30</v>
      </c>
      <c r="I3970" t="s">
        <v>127</v>
      </c>
      <c r="J3970" t="s">
        <v>128</v>
      </c>
      <c r="K3970" t="s">
        <v>33</v>
      </c>
      <c r="L3970" s="8">
        <v>7.2</v>
      </c>
      <c r="M3970" s="8">
        <v>3.6</v>
      </c>
      <c r="N3970">
        <v>108</v>
      </c>
      <c r="O3970" s="8">
        <v>777.6</v>
      </c>
      <c r="P3970" s="14">
        <v>2.4899999999999999E-2</v>
      </c>
      <c r="Q3970" s="8">
        <v>19.36</v>
      </c>
      <c r="R3970" s="8">
        <v>758.24</v>
      </c>
      <c r="S3970" s="8">
        <v>388.8</v>
      </c>
      <c r="T3970" s="8">
        <v>369.44</v>
      </c>
      <c r="U3970">
        <v>0</v>
      </c>
      <c r="V3970" s="8">
        <v>0</v>
      </c>
      <c r="W3970" s="8">
        <v>0</v>
      </c>
      <c r="X3970" s="8">
        <v>369.44</v>
      </c>
    </row>
    <row r="3971" spans="1:24" x14ac:dyDescent="0.25">
      <c r="A3971" t="s">
        <v>4297</v>
      </c>
      <c r="B3971" s="1">
        <v>45855</v>
      </c>
      <c r="C3971" t="s">
        <v>183</v>
      </c>
      <c r="D3971" t="s">
        <v>184</v>
      </c>
      <c r="E3971" t="s">
        <v>63</v>
      </c>
      <c r="F3971" t="s">
        <v>89</v>
      </c>
      <c r="G3971" t="s">
        <v>64</v>
      </c>
      <c r="H3971" t="s">
        <v>65</v>
      </c>
      <c r="I3971" t="s">
        <v>156</v>
      </c>
      <c r="J3971" t="s">
        <v>157</v>
      </c>
      <c r="K3971" t="s">
        <v>42</v>
      </c>
      <c r="L3971" s="8">
        <v>6.2</v>
      </c>
      <c r="M3971" s="8">
        <v>1.9</v>
      </c>
      <c r="N3971">
        <v>122</v>
      </c>
      <c r="O3971" s="8">
        <v>756.4</v>
      </c>
      <c r="P3971" s="14">
        <v>8.9800000000000005E-2</v>
      </c>
      <c r="Q3971" s="8">
        <v>67.92</v>
      </c>
      <c r="R3971" s="8">
        <v>688.48</v>
      </c>
      <c r="S3971" s="8">
        <v>231.8</v>
      </c>
      <c r="T3971" s="8">
        <v>456.68</v>
      </c>
      <c r="U3971">
        <v>0</v>
      </c>
      <c r="V3971" s="8">
        <v>0</v>
      </c>
      <c r="W3971" s="8">
        <v>0</v>
      </c>
      <c r="X3971" s="8">
        <v>456.68</v>
      </c>
    </row>
    <row r="3972" spans="1:24" x14ac:dyDescent="0.25">
      <c r="A3972" t="s">
        <v>4298</v>
      </c>
      <c r="B3972" s="1">
        <v>45962</v>
      </c>
      <c r="C3972" t="s">
        <v>758</v>
      </c>
      <c r="D3972" t="s">
        <v>759</v>
      </c>
      <c r="E3972" t="s">
        <v>27</v>
      </c>
      <c r="F3972" t="s">
        <v>37</v>
      </c>
      <c r="G3972" t="s">
        <v>29</v>
      </c>
      <c r="H3972" t="s">
        <v>30</v>
      </c>
      <c r="I3972" t="s">
        <v>66</v>
      </c>
      <c r="J3972" t="s">
        <v>67</v>
      </c>
      <c r="K3972" t="s">
        <v>33</v>
      </c>
      <c r="L3972" s="8">
        <v>4.5</v>
      </c>
      <c r="M3972" s="8">
        <v>2.1</v>
      </c>
      <c r="N3972">
        <v>5</v>
      </c>
      <c r="O3972" s="8">
        <v>22.5</v>
      </c>
      <c r="P3972" s="14">
        <v>1.6000000000000001E-3</v>
      </c>
      <c r="Q3972" s="8">
        <v>0.04</v>
      </c>
      <c r="R3972" s="8">
        <v>22.46</v>
      </c>
      <c r="S3972" s="8">
        <v>10.5</v>
      </c>
      <c r="T3972" s="8">
        <v>11.96</v>
      </c>
      <c r="U3972">
        <v>0</v>
      </c>
      <c r="V3972" s="8">
        <v>0</v>
      </c>
      <c r="W3972" s="8">
        <v>0</v>
      </c>
      <c r="X3972" s="8">
        <v>11.96</v>
      </c>
    </row>
    <row r="3973" spans="1:24" x14ac:dyDescent="0.25">
      <c r="A3973" t="s">
        <v>4299</v>
      </c>
      <c r="B3973" s="1">
        <v>46258</v>
      </c>
      <c r="C3973" t="s">
        <v>403</v>
      </c>
      <c r="D3973" t="s">
        <v>404</v>
      </c>
      <c r="E3973" t="s">
        <v>53</v>
      </c>
      <c r="F3973" t="s">
        <v>37</v>
      </c>
      <c r="G3973" t="s">
        <v>55</v>
      </c>
      <c r="H3973" t="s">
        <v>56</v>
      </c>
      <c r="I3973" t="s">
        <v>122</v>
      </c>
      <c r="J3973" t="s">
        <v>123</v>
      </c>
      <c r="K3973" t="s">
        <v>59</v>
      </c>
      <c r="L3973" s="8">
        <v>5.5</v>
      </c>
      <c r="M3973" s="8">
        <v>3.8</v>
      </c>
      <c r="N3973">
        <v>88</v>
      </c>
      <c r="O3973" s="8">
        <v>484</v>
      </c>
      <c r="P3973" s="14">
        <v>1.15E-2</v>
      </c>
      <c r="Q3973" s="8">
        <v>5.57</v>
      </c>
      <c r="R3973" s="8">
        <v>478.43</v>
      </c>
      <c r="S3973" s="8">
        <v>334.4</v>
      </c>
      <c r="T3973" s="8">
        <v>144.03</v>
      </c>
      <c r="U3973">
        <v>0</v>
      </c>
      <c r="V3973" s="8">
        <v>0</v>
      </c>
      <c r="W3973" s="8">
        <v>0</v>
      </c>
      <c r="X3973" s="8">
        <v>144.03</v>
      </c>
    </row>
    <row r="3974" spans="1:24" x14ac:dyDescent="0.25">
      <c r="A3974" t="s">
        <v>4300</v>
      </c>
      <c r="B3974" s="1">
        <v>45993</v>
      </c>
      <c r="C3974" t="s">
        <v>551</v>
      </c>
      <c r="D3974" t="s">
        <v>552</v>
      </c>
      <c r="E3974" t="s">
        <v>27</v>
      </c>
      <c r="F3974" t="s">
        <v>54</v>
      </c>
      <c r="G3974" t="s">
        <v>38</v>
      </c>
      <c r="H3974" t="s">
        <v>39</v>
      </c>
      <c r="I3974" t="s">
        <v>156</v>
      </c>
      <c r="J3974" t="s">
        <v>157</v>
      </c>
      <c r="K3974" t="s">
        <v>42</v>
      </c>
      <c r="L3974" s="8">
        <v>6.2</v>
      </c>
      <c r="M3974" s="8">
        <v>1.9</v>
      </c>
      <c r="N3974">
        <v>178</v>
      </c>
      <c r="O3974" s="8">
        <v>1103.5999999999999</v>
      </c>
      <c r="P3974" s="14">
        <v>2.69E-2</v>
      </c>
      <c r="Q3974" s="8">
        <v>29.69</v>
      </c>
      <c r="R3974" s="8">
        <v>1073.9100000000001</v>
      </c>
      <c r="S3974" s="8">
        <v>338.2</v>
      </c>
      <c r="T3974" s="8">
        <v>735.71</v>
      </c>
      <c r="U3974">
        <v>12</v>
      </c>
      <c r="V3974" s="8">
        <v>72.400000000000006</v>
      </c>
      <c r="W3974" s="8">
        <v>28.8</v>
      </c>
      <c r="X3974" s="8">
        <v>706.91</v>
      </c>
    </row>
    <row r="3975" spans="1:24" x14ac:dyDescent="0.25">
      <c r="A3975" t="s">
        <v>4301</v>
      </c>
      <c r="B3975" s="1">
        <v>45637</v>
      </c>
      <c r="C3975" t="s">
        <v>386</v>
      </c>
      <c r="D3975" t="s">
        <v>387</v>
      </c>
      <c r="E3975" t="s">
        <v>27</v>
      </c>
      <c r="F3975" t="s">
        <v>54</v>
      </c>
      <c r="G3975" t="s">
        <v>38</v>
      </c>
      <c r="H3975" t="s">
        <v>39</v>
      </c>
      <c r="I3975" t="s">
        <v>185</v>
      </c>
      <c r="J3975" t="s">
        <v>186</v>
      </c>
      <c r="K3975" t="s">
        <v>59</v>
      </c>
      <c r="L3975" s="8">
        <v>4.9000000000000004</v>
      </c>
      <c r="M3975" s="8">
        <v>3.1</v>
      </c>
      <c r="N3975">
        <v>15</v>
      </c>
      <c r="O3975" s="8">
        <v>73.5</v>
      </c>
      <c r="P3975" s="14">
        <v>4.58E-2</v>
      </c>
      <c r="Q3975" s="8">
        <v>3.37</v>
      </c>
      <c r="R3975" s="8">
        <v>70.13</v>
      </c>
      <c r="S3975" s="8">
        <v>46.5</v>
      </c>
      <c r="T3975" s="8">
        <v>23.63</v>
      </c>
      <c r="U3975">
        <v>0</v>
      </c>
      <c r="V3975" s="8">
        <v>0</v>
      </c>
      <c r="W3975" s="8">
        <v>0</v>
      </c>
      <c r="X3975" s="8">
        <v>23.63</v>
      </c>
    </row>
    <row r="3976" spans="1:24" x14ac:dyDescent="0.25">
      <c r="A3976" t="s">
        <v>4302</v>
      </c>
      <c r="B3976" s="1">
        <v>45555</v>
      </c>
      <c r="C3976" t="s">
        <v>25</v>
      </c>
      <c r="D3976" t="s">
        <v>26</v>
      </c>
      <c r="E3976" t="s">
        <v>27</v>
      </c>
      <c r="F3976" t="s">
        <v>28</v>
      </c>
      <c r="G3976" t="s">
        <v>29</v>
      </c>
      <c r="H3976" t="s">
        <v>30</v>
      </c>
      <c r="I3976" t="s">
        <v>144</v>
      </c>
      <c r="J3976" t="s">
        <v>145</v>
      </c>
      <c r="K3976" t="s">
        <v>33</v>
      </c>
      <c r="L3976" s="8">
        <v>12</v>
      </c>
      <c r="M3976" s="8">
        <v>6.5</v>
      </c>
      <c r="N3976">
        <v>141</v>
      </c>
      <c r="O3976" s="8">
        <v>1692</v>
      </c>
      <c r="P3976" s="14">
        <v>9.2700000000000005E-2</v>
      </c>
      <c r="Q3976" s="8">
        <v>156.85</v>
      </c>
      <c r="R3976" s="8">
        <v>1535.15</v>
      </c>
      <c r="S3976" s="8">
        <v>916.5</v>
      </c>
      <c r="T3976" s="8">
        <v>618.65</v>
      </c>
      <c r="U3976">
        <v>0</v>
      </c>
      <c r="V3976" s="8">
        <v>0</v>
      </c>
      <c r="W3976" s="8">
        <v>0</v>
      </c>
      <c r="X3976" s="8">
        <v>618.65</v>
      </c>
    </row>
    <row r="3977" spans="1:24" x14ac:dyDescent="0.25">
      <c r="A3977" t="s">
        <v>4303</v>
      </c>
      <c r="B3977" s="1">
        <v>46073</v>
      </c>
      <c r="C3977" t="s">
        <v>247</v>
      </c>
      <c r="D3977" t="s">
        <v>248</v>
      </c>
      <c r="E3977" t="s">
        <v>53</v>
      </c>
      <c r="F3977" t="s">
        <v>46</v>
      </c>
      <c r="G3977" t="s">
        <v>55</v>
      </c>
      <c r="H3977" t="s">
        <v>56</v>
      </c>
      <c r="I3977" t="s">
        <v>112</v>
      </c>
      <c r="J3977" t="s">
        <v>113</v>
      </c>
      <c r="K3977" t="s">
        <v>42</v>
      </c>
      <c r="L3977" s="8">
        <v>8.5</v>
      </c>
      <c r="M3977" s="8">
        <v>2.8</v>
      </c>
      <c r="N3977">
        <v>83</v>
      </c>
      <c r="O3977" s="8">
        <v>705.5</v>
      </c>
      <c r="P3977" s="14">
        <v>3.9199999999999999E-2</v>
      </c>
      <c r="Q3977" s="8">
        <v>27.66</v>
      </c>
      <c r="R3977" s="8">
        <v>677.84</v>
      </c>
      <c r="S3977" s="8">
        <v>232.4</v>
      </c>
      <c r="T3977" s="8">
        <v>445.44</v>
      </c>
      <c r="U3977">
        <v>0</v>
      </c>
      <c r="V3977" s="8">
        <v>0</v>
      </c>
      <c r="W3977" s="8">
        <v>0</v>
      </c>
      <c r="X3977" s="8">
        <v>445.44</v>
      </c>
    </row>
    <row r="3978" spans="1:24" x14ac:dyDescent="0.25">
      <c r="A3978" t="s">
        <v>4304</v>
      </c>
      <c r="B3978" s="1">
        <v>46133</v>
      </c>
      <c r="C3978" t="s">
        <v>107</v>
      </c>
      <c r="D3978" t="s">
        <v>108</v>
      </c>
      <c r="E3978" t="s">
        <v>53</v>
      </c>
      <c r="F3978" t="s">
        <v>46</v>
      </c>
      <c r="G3978" t="s">
        <v>55</v>
      </c>
      <c r="H3978" t="s">
        <v>56</v>
      </c>
      <c r="I3978" t="s">
        <v>57</v>
      </c>
      <c r="J3978" t="s">
        <v>58</v>
      </c>
      <c r="K3978" t="s">
        <v>59</v>
      </c>
      <c r="L3978" s="8">
        <v>10.5</v>
      </c>
      <c r="M3978" s="8">
        <v>7.5</v>
      </c>
      <c r="N3978">
        <v>56</v>
      </c>
      <c r="O3978" s="8">
        <v>588</v>
      </c>
      <c r="P3978" s="14">
        <v>0.17150000000000001</v>
      </c>
      <c r="Q3978" s="8">
        <v>100.84</v>
      </c>
      <c r="R3978" s="8">
        <v>487.16</v>
      </c>
      <c r="S3978" s="8">
        <v>420</v>
      </c>
      <c r="T3978" s="8">
        <v>67.16</v>
      </c>
      <c r="U3978">
        <v>0</v>
      </c>
      <c r="V3978" s="8">
        <v>0</v>
      </c>
      <c r="W3978" s="8">
        <v>0</v>
      </c>
      <c r="X3978" s="8">
        <v>67.16</v>
      </c>
    </row>
    <row r="3979" spans="1:24" x14ac:dyDescent="0.25">
      <c r="A3979" t="s">
        <v>4305</v>
      </c>
      <c r="B3979" s="1">
        <v>45792</v>
      </c>
      <c r="C3979" t="s">
        <v>77</v>
      </c>
      <c r="D3979" t="s">
        <v>78</v>
      </c>
      <c r="E3979" t="s">
        <v>63</v>
      </c>
      <c r="F3979" t="s">
        <v>37</v>
      </c>
      <c r="G3979" t="s">
        <v>79</v>
      </c>
      <c r="H3979" t="s">
        <v>80</v>
      </c>
      <c r="I3979" t="s">
        <v>130</v>
      </c>
      <c r="J3979" t="s">
        <v>131</v>
      </c>
      <c r="K3979" t="s">
        <v>42</v>
      </c>
      <c r="L3979" s="8">
        <v>4.8</v>
      </c>
      <c r="M3979" s="8">
        <v>1.4</v>
      </c>
      <c r="N3979">
        <v>18</v>
      </c>
      <c r="O3979" s="8">
        <v>86.4</v>
      </c>
      <c r="P3979" s="14">
        <v>2.0000000000000001E-4</v>
      </c>
      <c r="Q3979" s="8">
        <v>0.02</v>
      </c>
      <c r="R3979" s="8">
        <v>86.38</v>
      </c>
      <c r="S3979" s="8">
        <v>25.2</v>
      </c>
      <c r="T3979" s="8">
        <v>61.18</v>
      </c>
      <c r="U3979">
        <v>0</v>
      </c>
      <c r="V3979" s="8">
        <v>0</v>
      </c>
      <c r="W3979" s="8">
        <v>0</v>
      </c>
      <c r="X3979" s="8">
        <v>61.18</v>
      </c>
    </row>
    <row r="3980" spans="1:24" x14ac:dyDescent="0.25">
      <c r="A3980" t="s">
        <v>4306</v>
      </c>
      <c r="B3980" s="1">
        <v>46032</v>
      </c>
      <c r="C3980" t="s">
        <v>232</v>
      </c>
      <c r="D3980" t="s">
        <v>233</v>
      </c>
      <c r="E3980" t="s">
        <v>27</v>
      </c>
      <c r="F3980" t="s">
        <v>89</v>
      </c>
      <c r="G3980" t="s">
        <v>29</v>
      </c>
      <c r="H3980" t="s">
        <v>30</v>
      </c>
      <c r="I3980" t="s">
        <v>117</v>
      </c>
      <c r="J3980" t="s">
        <v>118</v>
      </c>
      <c r="K3980" t="s">
        <v>59</v>
      </c>
      <c r="L3980" s="8">
        <v>6</v>
      </c>
      <c r="M3980" s="8">
        <v>4.2</v>
      </c>
      <c r="N3980">
        <v>366</v>
      </c>
      <c r="O3980" s="8">
        <v>2196</v>
      </c>
      <c r="P3980" s="14">
        <v>4.99E-2</v>
      </c>
      <c r="Q3980" s="8">
        <v>109.58</v>
      </c>
      <c r="R3980" s="8">
        <v>2086.42</v>
      </c>
      <c r="S3980" s="8">
        <v>1537.2</v>
      </c>
      <c r="T3980" s="8">
        <v>549.22</v>
      </c>
      <c r="U3980">
        <v>0</v>
      </c>
      <c r="V3980" s="8">
        <v>0</v>
      </c>
      <c r="W3980" s="8">
        <v>0</v>
      </c>
      <c r="X3980" s="8">
        <v>549.22</v>
      </c>
    </row>
    <row r="3981" spans="1:24" x14ac:dyDescent="0.25">
      <c r="A3981" t="s">
        <v>4307</v>
      </c>
      <c r="B3981" s="1">
        <v>45949</v>
      </c>
      <c r="C3981" t="s">
        <v>391</v>
      </c>
      <c r="D3981" t="s">
        <v>392</v>
      </c>
      <c r="E3981" t="s">
        <v>63</v>
      </c>
      <c r="F3981" t="s">
        <v>54</v>
      </c>
      <c r="G3981" t="s">
        <v>64</v>
      </c>
      <c r="H3981" t="s">
        <v>65</v>
      </c>
      <c r="I3981" t="s">
        <v>104</v>
      </c>
      <c r="J3981" t="s">
        <v>105</v>
      </c>
      <c r="K3981" t="s">
        <v>49</v>
      </c>
      <c r="L3981" s="8">
        <v>4.2</v>
      </c>
      <c r="M3981" s="8">
        <v>2.8</v>
      </c>
      <c r="N3981">
        <v>44</v>
      </c>
      <c r="O3981" s="8">
        <v>184.8</v>
      </c>
      <c r="P3981" s="14">
        <v>1.03E-2</v>
      </c>
      <c r="Q3981" s="8">
        <v>1.9</v>
      </c>
      <c r="R3981" s="8">
        <v>182.9</v>
      </c>
      <c r="S3981" s="8">
        <v>123.2</v>
      </c>
      <c r="T3981" s="8">
        <v>59.7</v>
      </c>
      <c r="U3981">
        <v>0</v>
      </c>
      <c r="V3981" s="8">
        <v>0</v>
      </c>
      <c r="W3981" s="8">
        <v>0</v>
      </c>
      <c r="X3981" s="8">
        <v>59.7</v>
      </c>
    </row>
    <row r="3982" spans="1:24" x14ac:dyDescent="0.25">
      <c r="A3982" t="s">
        <v>4308</v>
      </c>
      <c r="B3982" s="1">
        <v>46049</v>
      </c>
      <c r="C3982" t="s">
        <v>315</v>
      </c>
      <c r="D3982" t="s">
        <v>316</v>
      </c>
      <c r="E3982" t="s">
        <v>27</v>
      </c>
      <c r="F3982" t="s">
        <v>46</v>
      </c>
      <c r="G3982" t="s">
        <v>38</v>
      </c>
      <c r="H3982" t="s">
        <v>39</v>
      </c>
      <c r="I3982" t="s">
        <v>31</v>
      </c>
      <c r="J3982" t="s">
        <v>32</v>
      </c>
      <c r="K3982" t="s">
        <v>33</v>
      </c>
      <c r="L3982" s="8">
        <v>5.8</v>
      </c>
      <c r="M3982" s="8">
        <v>2.7</v>
      </c>
      <c r="N3982">
        <v>8</v>
      </c>
      <c r="O3982" s="8">
        <v>46.4</v>
      </c>
      <c r="P3982" s="14">
        <v>3.5999999999999997E-2</v>
      </c>
      <c r="Q3982" s="8">
        <v>1.67</v>
      </c>
      <c r="R3982" s="8">
        <v>44.73</v>
      </c>
      <c r="S3982" s="8">
        <v>21.6</v>
      </c>
      <c r="T3982" s="8">
        <v>23.13</v>
      </c>
      <c r="U3982">
        <v>0</v>
      </c>
      <c r="V3982" s="8">
        <v>0</v>
      </c>
      <c r="W3982" s="8">
        <v>0</v>
      </c>
      <c r="X3982" s="8">
        <v>23.13</v>
      </c>
    </row>
    <row r="3983" spans="1:24" x14ac:dyDescent="0.25">
      <c r="A3983" t="s">
        <v>4309</v>
      </c>
      <c r="B3983" s="1">
        <v>45794</v>
      </c>
      <c r="C3983" t="s">
        <v>171</v>
      </c>
      <c r="D3983" t="s">
        <v>172</v>
      </c>
      <c r="E3983" t="s">
        <v>27</v>
      </c>
      <c r="F3983" t="s">
        <v>46</v>
      </c>
      <c r="G3983" t="s">
        <v>38</v>
      </c>
      <c r="H3983" t="s">
        <v>39</v>
      </c>
      <c r="I3983" t="s">
        <v>74</v>
      </c>
      <c r="J3983" t="s">
        <v>75</v>
      </c>
      <c r="K3983" t="s">
        <v>49</v>
      </c>
      <c r="L3983" s="8">
        <v>11</v>
      </c>
      <c r="M3983" s="8">
        <v>6.8</v>
      </c>
      <c r="N3983">
        <v>61</v>
      </c>
      <c r="O3983" s="8">
        <v>671</v>
      </c>
      <c r="P3983" s="14">
        <v>0.1618</v>
      </c>
      <c r="Q3983" s="8">
        <v>108.57</v>
      </c>
      <c r="R3983" s="8">
        <v>562.42999999999995</v>
      </c>
      <c r="S3983" s="8">
        <v>414.8</v>
      </c>
      <c r="T3983" s="8">
        <v>147.63</v>
      </c>
      <c r="U3983">
        <v>0</v>
      </c>
      <c r="V3983" s="8">
        <v>0</v>
      </c>
      <c r="W3983" s="8">
        <v>0</v>
      </c>
      <c r="X3983" s="8">
        <v>147.63</v>
      </c>
    </row>
    <row r="3984" spans="1:24" x14ac:dyDescent="0.25">
      <c r="A3984" t="s">
        <v>4310</v>
      </c>
      <c r="B3984" s="1">
        <v>45763</v>
      </c>
      <c r="C3984" t="s">
        <v>321</v>
      </c>
      <c r="D3984" t="s">
        <v>322</v>
      </c>
      <c r="E3984" t="s">
        <v>63</v>
      </c>
      <c r="F3984" t="s">
        <v>46</v>
      </c>
      <c r="G3984" t="s">
        <v>79</v>
      </c>
      <c r="H3984" t="s">
        <v>80</v>
      </c>
      <c r="I3984" t="s">
        <v>130</v>
      </c>
      <c r="J3984" t="s">
        <v>131</v>
      </c>
      <c r="K3984" t="s">
        <v>42</v>
      </c>
      <c r="L3984" s="8">
        <v>4.8</v>
      </c>
      <c r="M3984" s="8">
        <v>1.4</v>
      </c>
      <c r="N3984">
        <v>8</v>
      </c>
      <c r="O3984" s="8">
        <v>38.4</v>
      </c>
      <c r="P3984" s="14">
        <v>0.25990000000000002</v>
      </c>
      <c r="Q3984" s="8">
        <v>9.98</v>
      </c>
      <c r="R3984" s="8">
        <v>28.42</v>
      </c>
      <c r="S3984" s="8">
        <v>11.2</v>
      </c>
      <c r="T3984" s="8">
        <v>17.22</v>
      </c>
      <c r="U3984">
        <v>0</v>
      </c>
      <c r="V3984" s="8">
        <v>0</v>
      </c>
      <c r="W3984" s="8">
        <v>0</v>
      </c>
      <c r="X3984" s="8">
        <v>17.22</v>
      </c>
    </row>
    <row r="3985" spans="1:24" x14ac:dyDescent="0.25">
      <c r="A3985" t="s">
        <v>4311</v>
      </c>
      <c r="B3985" s="1">
        <v>45464</v>
      </c>
      <c r="C3985" t="s">
        <v>269</v>
      </c>
      <c r="D3985" t="s">
        <v>270</v>
      </c>
      <c r="E3985" t="s">
        <v>27</v>
      </c>
      <c r="F3985" t="s">
        <v>37</v>
      </c>
      <c r="G3985" t="s">
        <v>29</v>
      </c>
      <c r="H3985" t="s">
        <v>30</v>
      </c>
      <c r="I3985" t="s">
        <v>40</v>
      </c>
      <c r="J3985" t="s">
        <v>41</v>
      </c>
      <c r="K3985" t="s">
        <v>42</v>
      </c>
      <c r="L3985" s="8">
        <v>14.5</v>
      </c>
      <c r="M3985" s="8">
        <v>4.2</v>
      </c>
      <c r="N3985">
        <v>1</v>
      </c>
      <c r="O3985" s="8">
        <v>14.5</v>
      </c>
      <c r="P3985" s="14">
        <v>2.5399999999999999E-2</v>
      </c>
      <c r="Q3985" s="8">
        <v>0.37</v>
      </c>
      <c r="R3985" s="8">
        <v>14.13</v>
      </c>
      <c r="S3985" s="8">
        <v>4.2</v>
      </c>
      <c r="T3985" s="8">
        <v>9.93</v>
      </c>
      <c r="U3985">
        <v>0</v>
      </c>
      <c r="V3985" s="8">
        <v>0</v>
      </c>
      <c r="W3985" s="8">
        <v>0</v>
      </c>
      <c r="X3985" s="8">
        <v>9.93</v>
      </c>
    </row>
    <row r="3986" spans="1:24" x14ac:dyDescent="0.25">
      <c r="A3986" t="s">
        <v>4312</v>
      </c>
      <c r="B3986" s="1">
        <v>46042</v>
      </c>
      <c r="C3986" t="s">
        <v>174</v>
      </c>
      <c r="D3986" t="s">
        <v>175</v>
      </c>
      <c r="E3986" t="s">
        <v>150</v>
      </c>
      <c r="F3986" t="s">
        <v>54</v>
      </c>
      <c r="G3986" t="s">
        <v>151</v>
      </c>
      <c r="H3986" t="s">
        <v>152</v>
      </c>
      <c r="I3986" t="s">
        <v>122</v>
      </c>
      <c r="J3986" t="s">
        <v>123</v>
      </c>
      <c r="K3986" t="s">
        <v>59</v>
      </c>
      <c r="L3986" s="8">
        <v>5.5</v>
      </c>
      <c r="M3986" s="8">
        <v>3.8</v>
      </c>
      <c r="N3986">
        <v>68</v>
      </c>
      <c r="O3986" s="8">
        <v>374</v>
      </c>
      <c r="P3986" s="14">
        <v>3.5099999999999999E-2</v>
      </c>
      <c r="Q3986" s="8">
        <v>13.13</v>
      </c>
      <c r="R3986" s="8">
        <v>360.87</v>
      </c>
      <c r="S3986" s="8">
        <v>258.39999999999998</v>
      </c>
      <c r="T3986" s="8">
        <v>102.47</v>
      </c>
      <c r="U3986">
        <v>0</v>
      </c>
      <c r="V3986" s="8">
        <v>0</v>
      </c>
      <c r="W3986" s="8">
        <v>0</v>
      </c>
      <c r="X3986" s="8">
        <v>102.47</v>
      </c>
    </row>
    <row r="3987" spans="1:24" x14ac:dyDescent="0.25">
      <c r="A3987" t="s">
        <v>4313</v>
      </c>
      <c r="B3987" s="1">
        <v>46106</v>
      </c>
      <c r="C3987" t="s">
        <v>220</v>
      </c>
      <c r="D3987" t="s">
        <v>221</v>
      </c>
      <c r="E3987" t="s">
        <v>71</v>
      </c>
      <c r="F3987" t="s">
        <v>28</v>
      </c>
      <c r="G3987" t="s">
        <v>72</v>
      </c>
      <c r="H3987" t="s">
        <v>73</v>
      </c>
      <c r="I3987" t="s">
        <v>47</v>
      </c>
      <c r="J3987" t="s">
        <v>48</v>
      </c>
      <c r="K3987" t="s">
        <v>49</v>
      </c>
      <c r="L3987" s="8">
        <v>5</v>
      </c>
      <c r="M3987" s="8">
        <v>3.2</v>
      </c>
      <c r="N3987">
        <v>87</v>
      </c>
      <c r="O3987" s="8">
        <v>435</v>
      </c>
      <c r="P3987" s="14">
        <v>0.16309999999999999</v>
      </c>
      <c r="Q3987" s="8">
        <v>70.95</v>
      </c>
      <c r="R3987" s="8">
        <v>364.05</v>
      </c>
      <c r="S3987" s="8">
        <v>278.39999999999998</v>
      </c>
      <c r="T3987" s="8">
        <v>85.65</v>
      </c>
      <c r="U3987">
        <v>0</v>
      </c>
      <c r="V3987" s="8">
        <v>0</v>
      </c>
      <c r="W3987" s="8">
        <v>0</v>
      </c>
      <c r="X3987" s="8">
        <v>85.65</v>
      </c>
    </row>
    <row r="3988" spans="1:24" x14ac:dyDescent="0.25">
      <c r="A3988" t="s">
        <v>4314</v>
      </c>
      <c r="B3988" s="1">
        <v>45652</v>
      </c>
      <c r="C3988" t="s">
        <v>148</v>
      </c>
      <c r="D3988" t="s">
        <v>149</v>
      </c>
      <c r="E3988" t="s">
        <v>150</v>
      </c>
      <c r="F3988" t="s">
        <v>37</v>
      </c>
      <c r="G3988" t="s">
        <v>151</v>
      </c>
      <c r="H3988" t="s">
        <v>152</v>
      </c>
      <c r="I3988" t="s">
        <v>104</v>
      </c>
      <c r="J3988" t="s">
        <v>105</v>
      </c>
      <c r="K3988" t="s">
        <v>49</v>
      </c>
      <c r="L3988" s="8">
        <v>4.2</v>
      </c>
      <c r="M3988" s="8">
        <v>2.8</v>
      </c>
      <c r="N3988">
        <v>15</v>
      </c>
      <c r="O3988" s="8">
        <v>63</v>
      </c>
      <c r="P3988" s="14">
        <v>1.6E-2</v>
      </c>
      <c r="Q3988" s="8">
        <v>1.01</v>
      </c>
      <c r="R3988" s="8">
        <v>61.99</v>
      </c>
      <c r="S3988" s="8">
        <v>42</v>
      </c>
      <c r="T3988" s="8">
        <v>19.989999999999998</v>
      </c>
      <c r="U3988">
        <v>0</v>
      </c>
      <c r="V3988" s="8">
        <v>0</v>
      </c>
      <c r="W3988" s="8">
        <v>0</v>
      </c>
      <c r="X3988" s="8">
        <v>19.989999999999998</v>
      </c>
    </row>
    <row r="3989" spans="1:24" x14ac:dyDescent="0.25">
      <c r="A3989" t="s">
        <v>4315</v>
      </c>
      <c r="B3989" s="1">
        <v>45465</v>
      </c>
      <c r="C3989" t="s">
        <v>162</v>
      </c>
      <c r="D3989" t="s">
        <v>163</v>
      </c>
      <c r="E3989" t="s">
        <v>150</v>
      </c>
      <c r="F3989" t="s">
        <v>89</v>
      </c>
      <c r="G3989" t="s">
        <v>151</v>
      </c>
      <c r="H3989" t="s">
        <v>152</v>
      </c>
      <c r="I3989" t="s">
        <v>84</v>
      </c>
      <c r="J3989" t="s">
        <v>85</v>
      </c>
      <c r="K3989" t="s">
        <v>42</v>
      </c>
      <c r="L3989" s="8">
        <v>9.9</v>
      </c>
      <c r="M3989" s="8">
        <v>3.1</v>
      </c>
      <c r="N3989">
        <v>38</v>
      </c>
      <c r="O3989" s="8">
        <v>376.2</v>
      </c>
      <c r="P3989" s="14">
        <v>4.0599999999999997E-2</v>
      </c>
      <c r="Q3989" s="8">
        <v>15.27</v>
      </c>
      <c r="R3989" s="8">
        <v>360.93</v>
      </c>
      <c r="S3989" s="8">
        <v>117.8</v>
      </c>
      <c r="T3989" s="8">
        <v>243.13</v>
      </c>
      <c r="U3989">
        <v>0</v>
      </c>
      <c r="V3989" s="8">
        <v>0</v>
      </c>
      <c r="W3989" s="8">
        <v>0</v>
      </c>
      <c r="X3989" s="8">
        <v>243.13</v>
      </c>
    </row>
    <row r="3990" spans="1:24" x14ac:dyDescent="0.25">
      <c r="A3990" t="s">
        <v>4316</v>
      </c>
      <c r="B3990" s="1">
        <v>45435</v>
      </c>
      <c r="C3990" t="s">
        <v>159</v>
      </c>
      <c r="D3990" t="s">
        <v>160</v>
      </c>
      <c r="E3990" t="s">
        <v>27</v>
      </c>
      <c r="F3990" t="s">
        <v>37</v>
      </c>
      <c r="G3990" t="s">
        <v>29</v>
      </c>
      <c r="H3990" t="s">
        <v>30</v>
      </c>
      <c r="I3990" t="s">
        <v>66</v>
      </c>
      <c r="J3990" t="s">
        <v>67</v>
      </c>
      <c r="K3990" t="s">
        <v>33</v>
      </c>
      <c r="L3990" s="8">
        <v>4.5</v>
      </c>
      <c r="M3990" s="8">
        <v>2.1</v>
      </c>
      <c r="N3990">
        <v>27</v>
      </c>
      <c r="O3990" s="8">
        <v>121.5</v>
      </c>
      <c r="P3990" s="14">
        <v>4.2200000000000001E-2</v>
      </c>
      <c r="Q3990" s="8">
        <v>5.13</v>
      </c>
      <c r="R3990" s="8">
        <v>116.37</v>
      </c>
      <c r="S3990" s="8">
        <v>56.7</v>
      </c>
      <c r="T3990" s="8">
        <v>59.67</v>
      </c>
      <c r="U3990">
        <v>0</v>
      </c>
      <c r="V3990" s="8">
        <v>0</v>
      </c>
      <c r="W3990" s="8">
        <v>0</v>
      </c>
      <c r="X3990" s="8">
        <v>59.67</v>
      </c>
    </row>
    <row r="3991" spans="1:24" x14ac:dyDescent="0.25">
      <c r="A3991" t="s">
        <v>4317</v>
      </c>
      <c r="B3991" s="1">
        <v>46029</v>
      </c>
      <c r="C3991" t="s">
        <v>229</v>
      </c>
      <c r="D3991" t="s">
        <v>230</v>
      </c>
      <c r="E3991" t="s">
        <v>27</v>
      </c>
      <c r="F3991" t="s">
        <v>54</v>
      </c>
      <c r="G3991" t="s">
        <v>29</v>
      </c>
      <c r="H3991" t="s">
        <v>30</v>
      </c>
      <c r="I3991" t="s">
        <v>74</v>
      </c>
      <c r="J3991" t="s">
        <v>75</v>
      </c>
      <c r="K3991" t="s">
        <v>49</v>
      </c>
      <c r="L3991" s="8">
        <v>11</v>
      </c>
      <c r="M3991" s="8">
        <v>6.8</v>
      </c>
      <c r="N3991">
        <v>85</v>
      </c>
      <c r="O3991" s="8">
        <v>935</v>
      </c>
      <c r="P3991" s="14">
        <v>0.46560000000000001</v>
      </c>
      <c r="Q3991" s="8">
        <v>435.34</v>
      </c>
      <c r="R3991" s="8">
        <v>499.66</v>
      </c>
      <c r="S3991" s="8">
        <v>578</v>
      </c>
      <c r="T3991" s="8">
        <v>-78.34</v>
      </c>
      <c r="U3991">
        <v>0</v>
      </c>
      <c r="V3991" s="8">
        <v>0</v>
      </c>
      <c r="W3991" s="8">
        <v>0</v>
      </c>
      <c r="X3991" s="8">
        <v>-78.34</v>
      </c>
    </row>
    <row r="3992" spans="1:24" x14ac:dyDescent="0.25">
      <c r="A3992" t="s">
        <v>4318</v>
      </c>
      <c r="B3992" s="1">
        <v>45851</v>
      </c>
      <c r="C3992" t="s">
        <v>480</v>
      </c>
      <c r="D3992" t="s">
        <v>481</v>
      </c>
      <c r="E3992" t="s">
        <v>63</v>
      </c>
      <c r="F3992" t="s">
        <v>54</v>
      </c>
      <c r="G3992" t="s">
        <v>79</v>
      </c>
      <c r="H3992" t="s">
        <v>80</v>
      </c>
      <c r="I3992" t="s">
        <v>156</v>
      </c>
      <c r="J3992" t="s">
        <v>157</v>
      </c>
      <c r="K3992" t="s">
        <v>42</v>
      </c>
      <c r="L3992" s="8">
        <v>6.2</v>
      </c>
      <c r="M3992" s="8">
        <v>1.9</v>
      </c>
      <c r="N3992">
        <v>29</v>
      </c>
      <c r="O3992" s="8">
        <v>179.8</v>
      </c>
      <c r="P3992" s="14">
        <v>3.6400000000000002E-2</v>
      </c>
      <c r="Q3992" s="8">
        <v>6.54</v>
      </c>
      <c r="R3992" s="8">
        <v>173.26</v>
      </c>
      <c r="S3992" s="8">
        <v>55.1</v>
      </c>
      <c r="T3992" s="8">
        <v>118.16</v>
      </c>
      <c r="U3992">
        <v>0</v>
      </c>
      <c r="V3992" s="8">
        <v>0</v>
      </c>
      <c r="W3992" s="8">
        <v>0</v>
      </c>
      <c r="X3992" s="8">
        <v>118.16</v>
      </c>
    </row>
    <row r="3993" spans="1:24" x14ac:dyDescent="0.25">
      <c r="A3993" t="s">
        <v>4319</v>
      </c>
      <c r="B3993" s="1">
        <v>45792</v>
      </c>
      <c r="C3993" t="s">
        <v>357</v>
      </c>
      <c r="D3993" t="s">
        <v>358</v>
      </c>
      <c r="E3993" t="s">
        <v>27</v>
      </c>
      <c r="F3993" t="s">
        <v>46</v>
      </c>
      <c r="G3993" t="s">
        <v>38</v>
      </c>
      <c r="H3993" t="s">
        <v>39</v>
      </c>
      <c r="I3993" t="s">
        <v>130</v>
      </c>
      <c r="J3993" t="s">
        <v>131</v>
      </c>
      <c r="K3993" t="s">
        <v>42</v>
      </c>
      <c r="L3993" s="8">
        <v>4.8</v>
      </c>
      <c r="M3993" s="8">
        <v>1.4</v>
      </c>
      <c r="N3993">
        <v>17</v>
      </c>
      <c r="O3993" s="8">
        <v>81.599999999999994</v>
      </c>
      <c r="P3993" s="14">
        <v>0.15110000000000001</v>
      </c>
      <c r="Q3993" s="8">
        <v>12.33</v>
      </c>
      <c r="R3993" s="8">
        <v>69.27</v>
      </c>
      <c r="S3993" s="8">
        <v>23.8</v>
      </c>
      <c r="T3993" s="8">
        <v>45.47</v>
      </c>
      <c r="U3993">
        <v>0</v>
      </c>
      <c r="V3993" s="8">
        <v>0</v>
      </c>
      <c r="W3993" s="8">
        <v>0</v>
      </c>
      <c r="X3993" s="8">
        <v>45.47</v>
      </c>
    </row>
    <row r="3994" spans="1:24" x14ac:dyDescent="0.25">
      <c r="A3994" t="s">
        <v>4320</v>
      </c>
      <c r="B3994" s="1">
        <v>45480</v>
      </c>
      <c r="C3994" t="s">
        <v>69</v>
      </c>
      <c r="D3994" t="s">
        <v>70</v>
      </c>
      <c r="E3994" t="s">
        <v>71</v>
      </c>
      <c r="F3994" t="s">
        <v>37</v>
      </c>
      <c r="G3994" t="s">
        <v>165</v>
      </c>
      <c r="H3994" t="s">
        <v>166</v>
      </c>
      <c r="I3994" t="s">
        <v>57</v>
      </c>
      <c r="J3994" t="s">
        <v>58</v>
      </c>
      <c r="K3994" t="s">
        <v>59</v>
      </c>
      <c r="L3994" s="8">
        <v>10.5</v>
      </c>
      <c r="M3994" s="8">
        <v>7.5</v>
      </c>
      <c r="N3994">
        <v>8</v>
      </c>
      <c r="O3994" s="8">
        <v>84</v>
      </c>
      <c r="P3994" s="14">
        <v>4.3E-3</v>
      </c>
      <c r="Q3994" s="8">
        <v>0.36</v>
      </c>
      <c r="R3994" s="8">
        <v>83.64</v>
      </c>
      <c r="S3994" s="8">
        <v>60</v>
      </c>
      <c r="T3994" s="8">
        <v>23.64</v>
      </c>
      <c r="U3994">
        <v>0</v>
      </c>
      <c r="V3994" s="8">
        <v>0</v>
      </c>
      <c r="W3994" s="8">
        <v>0</v>
      </c>
      <c r="X3994" s="8">
        <v>23.64</v>
      </c>
    </row>
    <row r="3995" spans="1:24" x14ac:dyDescent="0.25">
      <c r="A3995" t="s">
        <v>4321</v>
      </c>
      <c r="B3995" s="1">
        <v>46230</v>
      </c>
      <c r="C3995" t="s">
        <v>35</v>
      </c>
      <c r="D3995" t="s">
        <v>36</v>
      </c>
      <c r="E3995" t="s">
        <v>27</v>
      </c>
      <c r="F3995" t="s">
        <v>37</v>
      </c>
      <c r="G3995" t="s">
        <v>38</v>
      </c>
      <c r="H3995" t="s">
        <v>39</v>
      </c>
      <c r="I3995" t="s">
        <v>130</v>
      </c>
      <c r="J3995" t="s">
        <v>131</v>
      </c>
      <c r="K3995" t="s">
        <v>42</v>
      </c>
      <c r="L3995" s="8">
        <v>4.8</v>
      </c>
      <c r="M3995" s="8">
        <v>1.4</v>
      </c>
      <c r="N3995">
        <v>23</v>
      </c>
      <c r="O3995" s="8">
        <v>110.4</v>
      </c>
      <c r="P3995" s="14">
        <v>3.5200000000000002E-2</v>
      </c>
      <c r="Q3995" s="8">
        <v>3.89</v>
      </c>
      <c r="R3995" s="8">
        <v>106.51</v>
      </c>
      <c r="S3995" s="8">
        <v>32.200000000000003</v>
      </c>
      <c r="T3995" s="8">
        <v>74.31</v>
      </c>
      <c r="U3995">
        <v>0</v>
      </c>
      <c r="V3995" s="8">
        <v>0</v>
      </c>
      <c r="W3995" s="8">
        <v>0</v>
      </c>
      <c r="X3995" s="8">
        <v>74.31</v>
      </c>
    </row>
    <row r="3996" spans="1:24" x14ac:dyDescent="0.25">
      <c r="A3996" t="s">
        <v>4322</v>
      </c>
      <c r="B3996" s="1">
        <v>46202</v>
      </c>
      <c r="C3996" t="s">
        <v>378</v>
      </c>
      <c r="D3996" t="s">
        <v>379</v>
      </c>
      <c r="E3996" t="s">
        <v>71</v>
      </c>
      <c r="F3996" t="s">
        <v>54</v>
      </c>
      <c r="G3996" t="s">
        <v>72</v>
      </c>
      <c r="H3996" t="s">
        <v>73</v>
      </c>
      <c r="I3996" t="s">
        <v>122</v>
      </c>
      <c r="J3996" t="s">
        <v>123</v>
      </c>
      <c r="K3996" t="s">
        <v>59</v>
      </c>
      <c r="L3996" s="8">
        <v>5.5</v>
      </c>
      <c r="M3996" s="8">
        <v>3.8</v>
      </c>
      <c r="N3996">
        <v>63</v>
      </c>
      <c r="O3996" s="8">
        <v>346.5</v>
      </c>
      <c r="P3996" s="14">
        <v>4.0800000000000003E-2</v>
      </c>
      <c r="Q3996" s="8">
        <v>14.14</v>
      </c>
      <c r="R3996" s="8">
        <v>332.36</v>
      </c>
      <c r="S3996" s="8">
        <v>239.4</v>
      </c>
      <c r="T3996" s="8">
        <v>92.96</v>
      </c>
      <c r="U3996">
        <v>31</v>
      </c>
      <c r="V3996" s="8">
        <v>163.54</v>
      </c>
      <c r="W3996" s="8">
        <v>133.30000000000001</v>
      </c>
      <c r="X3996" s="8">
        <v>-40.340000000000003</v>
      </c>
    </row>
    <row r="3997" spans="1:24" x14ac:dyDescent="0.25">
      <c r="A3997" t="s">
        <v>4323</v>
      </c>
      <c r="B3997" s="1">
        <v>45847</v>
      </c>
      <c r="C3997" t="s">
        <v>266</v>
      </c>
      <c r="D3997" t="s">
        <v>267</v>
      </c>
      <c r="E3997" t="s">
        <v>53</v>
      </c>
      <c r="F3997" t="s">
        <v>54</v>
      </c>
      <c r="G3997" t="s">
        <v>55</v>
      </c>
      <c r="H3997" t="s">
        <v>56</v>
      </c>
      <c r="I3997" t="s">
        <v>74</v>
      </c>
      <c r="J3997" t="s">
        <v>75</v>
      </c>
      <c r="K3997" t="s">
        <v>49</v>
      </c>
      <c r="L3997" s="8">
        <v>11</v>
      </c>
      <c r="M3997" s="8">
        <v>6.8</v>
      </c>
      <c r="N3997">
        <v>194</v>
      </c>
      <c r="O3997" s="8">
        <v>2134</v>
      </c>
      <c r="P3997" s="14">
        <v>1.6899999999999998E-2</v>
      </c>
      <c r="Q3997" s="8">
        <v>36.06</v>
      </c>
      <c r="R3997" s="8">
        <v>2097.94</v>
      </c>
      <c r="S3997" s="8">
        <v>1319.2</v>
      </c>
      <c r="T3997" s="8">
        <v>778.74</v>
      </c>
      <c r="U3997">
        <v>0</v>
      </c>
      <c r="V3997" s="8">
        <v>0</v>
      </c>
      <c r="W3997" s="8">
        <v>0</v>
      </c>
      <c r="X3997" s="8">
        <v>778.74</v>
      </c>
    </row>
    <row r="3998" spans="1:24" x14ac:dyDescent="0.25">
      <c r="A3998" t="s">
        <v>4324</v>
      </c>
      <c r="B3998" s="1">
        <v>45949</v>
      </c>
      <c r="C3998" t="s">
        <v>174</v>
      </c>
      <c r="D3998" t="s">
        <v>175</v>
      </c>
      <c r="E3998" t="s">
        <v>150</v>
      </c>
      <c r="F3998" t="s">
        <v>54</v>
      </c>
      <c r="G3998" t="s">
        <v>151</v>
      </c>
      <c r="H3998" t="s">
        <v>152</v>
      </c>
      <c r="I3998" t="s">
        <v>57</v>
      </c>
      <c r="J3998" t="s">
        <v>58</v>
      </c>
      <c r="K3998" t="s">
        <v>59</v>
      </c>
      <c r="L3998" s="8">
        <v>10.5</v>
      </c>
      <c r="M3998" s="8">
        <v>7.5</v>
      </c>
      <c r="N3998">
        <v>327</v>
      </c>
      <c r="O3998" s="8">
        <v>3433.5</v>
      </c>
      <c r="P3998" s="14">
        <v>1.2200000000000001E-2</v>
      </c>
      <c r="Q3998" s="8">
        <v>41.89</v>
      </c>
      <c r="R3998" s="8">
        <v>3391.61</v>
      </c>
      <c r="S3998" s="8">
        <v>2452.5</v>
      </c>
      <c r="T3998" s="8">
        <v>939.11</v>
      </c>
      <c r="U3998">
        <v>0</v>
      </c>
      <c r="V3998" s="8">
        <v>0</v>
      </c>
      <c r="W3998" s="8">
        <v>0</v>
      </c>
      <c r="X3998" s="8">
        <v>939.11</v>
      </c>
    </row>
    <row r="3999" spans="1:24" x14ac:dyDescent="0.25">
      <c r="A3999" t="s">
        <v>4325</v>
      </c>
      <c r="B3999" s="1">
        <v>45352</v>
      </c>
      <c r="C3999" t="s">
        <v>354</v>
      </c>
      <c r="D3999" t="s">
        <v>355</v>
      </c>
      <c r="E3999" t="s">
        <v>71</v>
      </c>
      <c r="F3999" t="s">
        <v>54</v>
      </c>
      <c r="G3999" t="s">
        <v>72</v>
      </c>
      <c r="H3999" t="s">
        <v>73</v>
      </c>
      <c r="I3999" t="s">
        <v>99</v>
      </c>
      <c r="J3999" t="s">
        <v>100</v>
      </c>
      <c r="K3999" t="s">
        <v>49</v>
      </c>
      <c r="L3999" s="8">
        <v>3.8</v>
      </c>
      <c r="M3999" s="8">
        <v>2.6</v>
      </c>
      <c r="N3999">
        <v>24</v>
      </c>
      <c r="O3999" s="8">
        <v>91.2</v>
      </c>
      <c r="P3999" s="14">
        <v>4.3999999999999997E-2</v>
      </c>
      <c r="Q3999" s="8">
        <v>4.01</v>
      </c>
      <c r="R3999" s="8">
        <v>87.19</v>
      </c>
      <c r="S3999" s="8">
        <v>62.4</v>
      </c>
      <c r="T3999" s="8">
        <v>24.79</v>
      </c>
      <c r="U3999">
        <v>0</v>
      </c>
      <c r="V3999" s="8">
        <v>0</v>
      </c>
      <c r="W3999" s="8">
        <v>0</v>
      </c>
      <c r="X3999" s="8">
        <v>24.79</v>
      </c>
    </row>
    <row r="4000" spans="1:24" x14ac:dyDescent="0.25">
      <c r="A4000" t="s">
        <v>4326</v>
      </c>
      <c r="B4000" s="1">
        <v>45828</v>
      </c>
      <c r="C4000" t="s">
        <v>291</v>
      </c>
      <c r="D4000" t="s">
        <v>292</v>
      </c>
      <c r="E4000" t="s">
        <v>150</v>
      </c>
      <c r="F4000" t="s">
        <v>54</v>
      </c>
      <c r="G4000" t="s">
        <v>151</v>
      </c>
      <c r="H4000" t="s">
        <v>152</v>
      </c>
      <c r="I4000" t="s">
        <v>144</v>
      </c>
      <c r="J4000" t="s">
        <v>145</v>
      </c>
      <c r="K4000" t="s">
        <v>33</v>
      </c>
      <c r="L4000" s="8">
        <v>12</v>
      </c>
      <c r="M4000" s="8">
        <v>6.5</v>
      </c>
      <c r="N4000">
        <v>18</v>
      </c>
      <c r="O4000" s="8">
        <v>216</v>
      </c>
      <c r="P4000" s="14">
        <v>3.15E-2</v>
      </c>
      <c r="Q4000" s="8">
        <v>6.8</v>
      </c>
      <c r="R4000" s="8">
        <v>209.2</v>
      </c>
      <c r="S4000" s="8">
        <v>117</v>
      </c>
      <c r="T4000" s="8">
        <v>92.2</v>
      </c>
      <c r="U4000">
        <v>2</v>
      </c>
      <c r="V4000" s="8">
        <v>23.24</v>
      </c>
      <c r="W4000" s="8">
        <v>14</v>
      </c>
      <c r="X4000" s="8">
        <v>78.2</v>
      </c>
    </row>
    <row r="4001" spans="1:24" x14ac:dyDescent="0.25">
      <c r="A4001" t="s">
        <v>4327</v>
      </c>
      <c r="B4001" s="1">
        <v>45326</v>
      </c>
      <c r="C4001" t="s">
        <v>350</v>
      </c>
      <c r="D4001" t="s">
        <v>351</v>
      </c>
      <c r="E4001" t="s">
        <v>63</v>
      </c>
      <c r="F4001" t="s">
        <v>89</v>
      </c>
      <c r="G4001" t="s">
        <v>79</v>
      </c>
      <c r="H4001" t="s">
        <v>80</v>
      </c>
      <c r="I4001" t="s">
        <v>74</v>
      </c>
      <c r="J4001" t="s">
        <v>75</v>
      </c>
      <c r="K4001" t="s">
        <v>49</v>
      </c>
      <c r="L4001" s="8">
        <v>11</v>
      </c>
      <c r="M4001" s="8">
        <v>6.8</v>
      </c>
      <c r="N4001">
        <v>337</v>
      </c>
      <c r="O4001" s="8">
        <v>3707</v>
      </c>
      <c r="P4001" s="14">
        <v>6.3899999999999998E-2</v>
      </c>
      <c r="Q4001" s="8">
        <v>236.88</v>
      </c>
      <c r="R4001" s="8">
        <v>3470.12</v>
      </c>
      <c r="S4001" s="8">
        <v>2291.6</v>
      </c>
      <c r="T4001" s="8">
        <v>1178.52</v>
      </c>
      <c r="U4001">
        <v>0</v>
      </c>
      <c r="V4001" s="8">
        <v>0</v>
      </c>
      <c r="W4001" s="8">
        <v>0</v>
      </c>
      <c r="X4001" s="8">
        <v>1178.52</v>
      </c>
    </row>
    <row r="4002" spans="1:24" x14ac:dyDescent="0.25">
      <c r="A4002" t="s">
        <v>4328</v>
      </c>
      <c r="B4002" s="1">
        <v>46151</v>
      </c>
      <c r="C4002" t="s">
        <v>139</v>
      </c>
      <c r="D4002" t="s">
        <v>140</v>
      </c>
      <c r="E4002" t="s">
        <v>63</v>
      </c>
      <c r="F4002" t="s">
        <v>54</v>
      </c>
      <c r="G4002" t="s">
        <v>64</v>
      </c>
      <c r="H4002" t="s">
        <v>65</v>
      </c>
      <c r="I4002" t="s">
        <v>66</v>
      </c>
      <c r="J4002" t="s">
        <v>67</v>
      </c>
      <c r="K4002" t="s">
        <v>33</v>
      </c>
      <c r="L4002" s="8">
        <v>4.5</v>
      </c>
      <c r="M4002" s="8">
        <v>2.1</v>
      </c>
      <c r="N4002">
        <v>41</v>
      </c>
      <c r="O4002" s="8">
        <v>184.5</v>
      </c>
      <c r="P4002" s="14">
        <v>6.3E-3</v>
      </c>
      <c r="Q4002" s="8">
        <v>1.1599999999999999</v>
      </c>
      <c r="R4002" s="8">
        <v>183.34</v>
      </c>
      <c r="S4002" s="8">
        <v>86.1</v>
      </c>
      <c r="T4002" s="8">
        <v>97.24</v>
      </c>
      <c r="U4002">
        <v>0</v>
      </c>
      <c r="V4002" s="8">
        <v>0</v>
      </c>
      <c r="W4002" s="8">
        <v>0</v>
      </c>
      <c r="X4002" s="8">
        <v>97.24</v>
      </c>
    </row>
    <row r="4003" spans="1:24" x14ac:dyDescent="0.25">
      <c r="A4003" t="s">
        <v>4329</v>
      </c>
      <c r="B4003" s="1">
        <v>46159</v>
      </c>
      <c r="C4003" t="s">
        <v>276</v>
      </c>
      <c r="D4003" t="s">
        <v>277</v>
      </c>
      <c r="E4003" t="s">
        <v>150</v>
      </c>
      <c r="F4003" t="s">
        <v>37</v>
      </c>
      <c r="G4003" t="s">
        <v>151</v>
      </c>
      <c r="H4003" t="s">
        <v>152</v>
      </c>
      <c r="I4003" t="s">
        <v>112</v>
      </c>
      <c r="J4003" t="s">
        <v>113</v>
      </c>
      <c r="K4003" t="s">
        <v>42</v>
      </c>
      <c r="L4003" s="8">
        <v>8.5</v>
      </c>
      <c r="M4003" s="8">
        <v>2.8</v>
      </c>
      <c r="N4003">
        <v>55</v>
      </c>
      <c r="O4003" s="8">
        <v>467.5</v>
      </c>
      <c r="P4003" s="14">
        <v>0.42459999999999998</v>
      </c>
      <c r="Q4003" s="8">
        <v>198.5</v>
      </c>
      <c r="R4003" s="8">
        <v>269</v>
      </c>
      <c r="S4003" s="8">
        <v>154</v>
      </c>
      <c r="T4003" s="8">
        <v>115</v>
      </c>
      <c r="U4003">
        <v>0</v>
      </c>
      <c r="V4003" s="8">
        <v>0</v>
      </c>
      <c r="W4003" s="8">
        <v>0</v>
      </c>
      <c r="X4003" s="8">
        <v>115</v>
      </c>
    </row>
    <row r="4004" spans="1:24" x14ac:dyDescent="0.25">
      <c r="A4004" t="s">
        <v>4330</v>
      </c>
      <c r="B4004" s="1">
        <v>45368</v>
      </c>
      <c r="C4004" t="s">
        <v>191</v>
      </c>
      <c r="D4004" t="s">
        <v>192</v>
      </c>
      <c r="E4004" t="s">
        <v>150</v>
      </c>
      <c r="F4004" t="s">
        <v>54</v>
      </c>
      <c r="G4004" t="s">
        <v>151</v>
      </c>
      <c r="H4004" t="s">
        <v>152</v>
      </c>
      <c r="I4004" t="s">
        <v>104</v>
      </c>
      <c r="J4004" t="s">
        <v>105</v>
      </c>
      <c r="K4004" t="s">
        <v>49</v>
      </c>
      <c r="L4004" s="8">
        <v>4.2</v>
      </c>
      <c r="M4004" s="8">
        <v>2.8</v>
      </c>
      <c r="N4004">
        <v>62</v>
      </c>
      <c r="O4004" s="8">
        <v>260.39999999999998</v>
      </c>
      <c r="P4004" s="14">
        <v>5.3E-3</v>
      </c>
      <c r="Q4004" s="8">
        <v>1.38</v>
      </c>
      <c r="R4004" s="8">
        <v>259.02</v>
      </c>
      <c r="S4004" s="8">
        <v>173.6</v>
      </c>
      <c r="T4004" s="8">
        <v>85.42</v>
      </c>
      <c r="U4004">
        <v>0</v>
      </c>
      <c r="V4004" s="8">
        <v>0</v>
      </c>
      <c r="W4004" s="8">
        <v>0</v>
      </c>
      <c r="X4004" s="8">
        <v>85.42</v>
      </c>
    </row>
    <row r="4005" spans="1:24" x14ac:dyDescent="0.25">
      <c r="A4005" t="s">
        <v>4331</v>
      </c>
      <c r="B4005" s="1">
        <v>46259</v>
      </c>
      <c r="C4005" t="s">
        <v>198</v>
      </c>
      <c r="D4005" t="s">
        <v>199</v>
      </c>
      <c r="E4005" t="s">
        <v>150</v>
      </c>
      <c r="F4005" t="s">
        <v>54</v>
      </c>
      <c r="G4005" t="s">
        <v>151</v>
      </c>
      <c r="H4005" t="s">
        <v>152</v>
      </c>
      <c r="I4005" t="s">
        <v>104</v>
      </c>
      <c r="J4005" t="s">
        <v>105</v>
      </c>
      <c r="K4005" t="s">
        <v>49</v>
      </c>
      <c r="L4005" s="8">
        <v>4.2</v>
      </c>
      <c r="M4005" s="8">
        <v>2.8</v>
      </c>
      <c r="N4005">
        <v>75</v>
      </c>
      <c r="O4005" s="8">
        <v>315</v>
      </c>
      <c r="P4005" s="14">
        <v>5.4999999999999997E-3</v>
      </c>
      <c r="Q4005" s="8">
        <v>1.73</v>
      </c>
      <c r="R4005" s="8">
        <v>313.27</v>
      </c>
      <c r="S4005" s="8">
        <v>210</v>
      </c>
      <c r="T4005" s="8">
        <v>103.27</v>
      </c>
      <c r="U4005">
        <v>0</v>
      </c>
      <c r="V4005" s="8">
        <v>0</v>
      </c>
      <c r="W4005" s="8">
        <v>0</v>
      </c>
      <c r="X4005" s="8">
        <v>103.27</v>
      </c>
    </row>
    <row r="4006" spans="1:24" x14ac:dyDescent="0.25">
      <c r="A4006" t="s">
        <v>4332</v>
      </c>
      <c r="B4006" s="1">
        <v>46129</v>
      </c>
      <c r="C4006" t="s">
        <v>97</v>
      </c>
      <c r="D4006" t="s">
        <v>98</v>
      </c>
      <c r="E4006" t="s">
        <v>63</v>
      </c>
      <c r="F4006" t="s">
        <v>54</v>
      </c>
      <c r="G4006" t="s">
        <v>79</v>
      </c>
      <c r="H4006" t="s">
        <v>80</v>
      </c>
      <c r="I4006" t="s">
        <v>185</v>
      </c>
      <c r="J4006" t="s">
        <v>186</v>
      </c>
      <c r="K4006" t="s">
        <v>59</v>
      </c>
      <c r="L4006" s="8">
        <v>4.9000000000000004</v>
      </c>
      <c r="M4006" s="8">
        <v>3.1</v>
      </c>
      <c r="N4006">
        <v>58</v>
      </c>
      <c r="O4006" s="8">
        <v>284.2</v>
      </c>
      <c r="P4006" s="14">
        <v>1.2999999999999999E-3</v>
      </c>
      <c r="Q4006" s="8">
        <v>0.37</v>
      </c>
      <c r="R4006" s="8">
        <v>283.83</v>
      </c>
      <c r="S4006" s="8">
        <v>179.8</v>
      </c>
      <c r="T4006" s="8">
        <v>104.03</v>
      </c>
      <c r="U4006">
        <v>0</v>
      </c>
      <c r="V4006" s="8">
        <v>0</v>
      </c>
      <c r="W4006" s="8">
        <v>0</v>
      </c>
      <c r="X4006" s="8">
        <v>104.03</v>
      </c>
    </row>
    <row r="4007" spans="1:24" x14ac:dyDescent="0.25">
      <c r="A4007" t="s">
        <v>4333</v>
      </c>
      <c r="B4007" s="1">
        <v>45976</v>
      </c>
      <c r="C4007" t="s">
        <v>334</v>
      </c>
      <c r="D4007" t="s">
        <v>335</v>
      </c>
      <c r="E4007" t="s">
        <v>53</v>
      </c>
      <c r="F4007" t="s">
        <v>37</v>
      </c>
      <c r="G4007" t="s">
        <v>55</v>
      </c>
      <c r="H4007" t="s">
        <v>56</v>
      </c>
      <c r="I4007" t="s">
        <v>47</v>
      </c>
      <c r="J4007" t="s">
        <v>48</v>
      </c>
      <c r="K4007" t="s">
        <v>49</v>
      </c>
      <c r="L4007" s="8">
        <v>5</v>
      </c>
      <c r="M4007" s="8">
        <v>3.2</v>
      </c>
      <c r="N4007">
        <v>137</v>
      </c>
      <c r="O4007" s="8">
        <v>685</v>
      </c>
      <c r="P4007" s="14">
        <v>3.3399999999999999E-2</v>
      </c>
      <c r="Q4007" s="8">
        <v>22.88</v>
      </c>
      <c r="R4007" s="8">
        <v>662.12</v>
      </c>
      <c r="S4007" s="8">
        <v>438.4</v>
      </c>
      <c r="T4007" s="8">
        <v>223.72</v>
      </c>
      <c r="U4007">
        <v>0</v>
      </c>
      <c r="V4007" s="8">
        <v>0</v>
      </c>
      <c r="W4007" s="8">
        <v>0</v>
      </c>
      <c r="X4007" s="8">
        <v>223.72</v>
      </c>
    </row>
    <row r="4008" spans="1:24" x14ac:dyDescent="0.25">
      <c r="A4008" t="s">
        <v>4334</v>
      </c>
      <c r="B4008" s="1">
        <v>45341</v>
      </c>
      <c r="C4008" t="s">
        <v>142</v>
      </c>
      <c r="D4008" t="s">
        <v>143</v>
      </c>
      <c r="E4008" t="s">
        <v>71</v>
      </c>
      <c r="F4008" t="s">
        <v>37</v>
      </c>
      <c r="G4008" t="s">
        <v>72</v>
      </c>
      <c r="H4008" t="s">
        <v>73</v>
      </c>
      <c r="I4008" t="s">
        <v>40</v>
      </c>
      <c r="J4008" t="s">
        <v>41</v>
      </c>
      <c r="K4008" t="s">
        <v>42</v>
      </c>
      <c r="L4008" s="8">
        <v>14.5</v>
      </c>
      <c r="M4008" s="8">
        <v>4.2</v>
      </c>
      <c r="N4008">
        <v>2</v>
      </c>
      <c r="O4008" s="8">
        <v>29</v>
      </c>
      <c r="P4008" s="14">
        <v>1.23E-2</v>
      </c>
      <c r="Q4008" s="8">
        <v>0.36</v>
      </c>
      <c r="R4008" s="8">
        <v>28.64</v>
      </c>
      <c r="S4008" s="8">
        <v>8.4</v>
      </c>
      <c r="T4008" s="8">
        <v>20.239999999999998</v>
      </c>
      <c r="U4008">
        <v>0</v>
      </c>
      <c r="V4008" s="8">
        <v>0</v>
      </c>
      <c r="W4008" s="8">
        <v>0</v>
      </c>
      <c r="X4008" s="8">
        <v>20.239999999999998</v>
      </c>
    </row>
    <row r="4009" spans="1:24" x14ac:dyDescent="0.25">
      <c r="A4009" t="s">
        <v>4335</v>
      </c>
      <c r="B4009" s="1">
        <v>46074</v>
      </c>
      <c r="C4009" t="s">
        <v>758</v>
      </c>
      <c r="D4009" t="s">
        <v>759</v>
      </c>
      <c r="E4009" t="s">
        <v>27</v>
      </c>
      <c r="F4009" t="s">
        <v>37</v>
      </c>
      <c r="G4009" t="s">
        <v>38</v>
      </c>
      <c r="H4009" t="s">
        <v>39</v>
      </c>
      <c r="I4009" t="s">
        <v>130</v>
      </c>
      <c r="J4009" t="s">
        <v>131</v>
      </c>
      <c r="K4009" t="s">
        <v>42</v>
      </c>
      <c r="L4009" s="8">
        <v>4.8</v>
      </c>
      <c r="M4009" s="8">
        <v>1.4</v>
      </c>
      <c r="N4009">
        <v>3</v>
      </c>
      <c r="O4009" s="8">
        <v>14.4</v>
      </c>
      <c r="P4009" s="14">
        <v>0.39079999999999998</v>
      </c>
      <c r="Q4009" s="8">
        <v>5.63</v>
      </c>
      <c r="R4009" s="8">
        <v>8.77</v>
      </c>
      <c r="S4009" s="8">
        <v>4.2</v>
      </c>
      <c r="T4009" s="8">
        <v>4.57</v>
      </c>
      <c r="U4009">
        <v>0</v>
      </c>
      <c r="V4009" s="8">
        <v>0</v>
      </c>
      <c r="W4009" s="8">
        <v>0</v>
      </c>
      <c r="X4009" s="8">
        <v>4.57</v>
      </c>
    </row>
    <row r="4010" spans="1:24" x14ac:dyDescent="0.25">
      <c r="A4010" t="s">
        <v>4336</v>
      </c>
      <c r="B4010" s="1">
        <v>45298</v>
      </c>
      <c r="C4010" t="s">
        <v>400</v>
      </c>
      <c r="D4010" t="s">
        <v>401</v>
      </c>
      <c r="E4010" t="s">
        <v>27</v>
      </c>
      <c r="F4010" t="s">
        <v>28</v>
      </c>
      <c r="G4010" t="s">
        <v>38</v>
      </c>
      <c r="H4010" t="s">
        <v>39</v>
      </c>
      <c r="I4010" t="s">
        <v>104</v>
      </c>
      <c r="J4010" t="s">
        <v>105</v>
      </c>
      <c r="K4010" t="s">
        <v>49</v>
      </c>
      <c r="L4010" s="8">
        <v>4.2</v>
      </c>
      <c r="M4010" s="8">
        <v>2.8</v>
      </c>
      <c r="N4010">
        <v>195</v>
      </c>
      <c r="O4010" s="8">
        <v>819</v>
      </c>
      <c r="P4010" s="14">
        <v>2.3699999999999999E-2</v>
      </c>
      <c r="Q4010" s="8">
        <v>19.41</v>
      </c>
      <c r="R4010" s="8">
        <v>799.59</v>
      </c>
      <c r="S4010" s="8">
        <v>546</v>
      </c>
      <c r="T4010" s="8">
        <v>253.59</v>
      </c>
      <c r="U4010">
        <v>0</v>
      </c>
      <c r="V4010" s="8">
        <v>0</v>
      </c>
      <c r="W4010" s="8">
        <v>0</v>
      </c>
      <c r="X4010" s="8">
        <v>253.59</v>
      </c>
    </row>
    <row r="4011" spans="1:24" x14ac:dyDescent="0.25">
      <c r="A4011" t="s">
        <v>4337</v>
      </c>
      <c r="B4011" s="1">
        <v>45714</v>
      </c>
      <c r="C4011" t="s">
        <v>301</v>
      </c>
      <c r="D4011" t="s">
        <v>302</v>
      </c>
      <c r="E4011" t="s">
        <v>63</v>
      </c>
      <c r="F4011" t="s">
        <v>37</v>
      </c>
      <c r="G4011" t="s">
        <v>79</v>
      </c>
      <c r="H4011" t="s">
        <v>80</v>
      </c>
      <c r="I4011" t="s">
        <v>104</v>
      </c>
      <c r="J4011" t="s">
        <v>105</v>
      </c>
      <c r="K4011" t="s">
        <v>49</v>
      </c>
      <c r="L4011" s="8">
        <v>4.2</v>
      </c>
      <c r="M4011" s="8">
        <v>2.8</v>
      </c>
      <c r="N4011">
        <v>25</v>
      </c>
      <c r="O4011" s="8">
        <v>105</v>
      </c>
      <c r="P4011" s="14">
        <v>0.44750000000000001</v>
      </c>
      <c r="Q4011" s="8">
        <v>46.99</v>
      </c>
      <c r="R4011" s="8">
        <v>58.01</v>
      </c>
      <c r="S4011" s="8">
        <v>70</v>
      </c>
      <c r="T4011" s="8">
        <v>-11.99</v>
      </c>
      <c r="U4011">
        <v>0</v>
      </c>
      <c r="V4011" s="8">
        <v>0</v>
      </c>
      <c r="W4011" s="8">
        <v>0</v>
      </c>
      <c r="X4011" s="8">
        <v>-11.99</v>
      </c>
    </row>
    <row r="4012" spans="1:24" x14ac:dyDescent="0.25">
      <c r="A4012" t="s">
        <v>4338</v>
      </c>
      <c r="B4012" s="1">
        <v>45432</v>
      </c>
      <c r="C4012" t="s">
        <v>198</v>
      </c>
      <c r="D4012" t="s">
        <v>199</v>
      </c>
      <c r="E4012" t="s">
        <v>150</v>
      </c>
      <c r="F4012" t="s">
        <v>54</v>
      </c>
      <c r="G4012" t="s">
        <v>151</v>
      </c>
      <c r="H4012" t="s">
        <v>152</v>
      </c>
      <c r="I4012" t="s">
        <v>84</v>
      </c>
      <c r="J4012" t="s">
        <v>85</v>
      </c>
      <c r="K4012" t="s">
        <v>42</v>
      </c>
      <c r="L4012" s="8">
        <v>9.9</v>
      </c>
      <c r="M4012" s="8">
        <v>3.1</v>
      </c>
      <c r="N4012">
        <v>72</v>
      </c>
      <c r="O4012" s="8">
        <v>712.8</v>
      </c>
      <c r="P4012" s="14">
        <v>6.4999999999999997E-3</v>
      </c>
      <c r="Q4012" s="8">
        <v>4.63</v>
      </c>
      <c r="R4012" s="8">
        <v>708.17</v>
      </c>
      <c r="S4012" s="8">
        <v>223.2</v>
      </c>
      <c r="T4012" s="8">
        <v>484.97</v>
      </c>
      <c r="U4012">
        <v>0</v>
      </c>
      <c r="V4012" s="8">
        <v>0</v>
      </c>
      <c r="W4012" s="8">
        <v>0</v>
      </c>
      <c r="X4012" s="8">
        <v>484.97</v>
      </c>
    </row>
    <row r="4013" spans="1:24" x14ac:dyDescent="0.25">
      <c r="A4013" t="s">
        <v>4339</v>
      </c>
      <c r="B4013" s="1">
        <v>46154</v>
      </c>
      <c r="C4013" t="s">
        <v>94</v>
      </c>
      <c r="D4013" t="s">
        <v>95</v>
      </c>
      <c r="E4013" t="s">
        <v>53</v>
      </c>
      <c r="F4013" t="s">
        <v>46</v>
      </c>
      <c r="G4013" t="s">
        <v>55</v>
      </c>
      <c r="H4013" t="s">
        <v>56</v>
      </c>
      <c r="I4013" t="s">
        <v>66</v>
      </c>
      <c r="J4013" t="s">
        <v>67</v>
      </c>
      <c r="K4013" t="s">
        <v>33</v>
      </c>
      <c r="L4013" s="8">
        <v>4.5</v>
      </c>
      <c r="M4013" s="8">
        <v>2.1</v>
      </c>
      <c r="N4013">
        <v>44</v>
      </c>
      <c r="O4013" s="8">
        <v>198</v>
      </c>
      <c r="P4013" s="14">
        <v>3.9899999999999998E-2</v>
      </c>
      <c r="Q4013" s="8">
        <v>7.9</v>
      </c>
      <c r="R4013" s="8">
        <v>190.1</v>
      </c>
      <c r="S4013" s="8">
        <v>92.4</v>
      </c>
      <c r="T4013" s="8">
        <v>97.7</v>
      </c>
      <c r="U4013">
        <v>0</v>
      </c>
      <c r="V4013" s="8">
        <v>0</v>
      </c>
      <c r="W4013" s="8">
        <v>0</v>
      </c>
      <c r="X4013" s="8">
        <v>97.7</v>
      </c>
    </row>
    <row r="4014" spans="1:24" x14ac:dyDescent="0.25">
      <c r="A4014" t="s">
        <v>4340</v>
      </c>
      <c r="B4014" s="1">
        <v>45937</v>
      </c>
      <c r="C4014" t="s">
        <v>125</v>
      </c>
      <c r="D4014" t="s">
        <v>126</v>
      </c>
      <c r="E4014" t="s">
        <v>27</v>
      </c>
      <c r="F4014" t="s">
        <v>89</v>
      </c>
      <c r="G4014" t="s">
        <v>29</v>
      </c>
      <c r="H4014" t="s">
        <v>30</v>
      </c>
      <c r="I4014" t="s">
        <v>66</v>
      </c>
      <c r="J4014" t="s">
        <v>67</v>
      </c>
      <c r="K4014" t="s">
        <v>33</v>
      </c>
      <c r="L4014" s="8">
        <v>4.5</v>
      </c>
      <c r="M4014" s="8">
        <v>2.1</v>
      </c>
      <c r="N4014">
        <v>269</v>
      </c>
      <c r="O4014" s="8">
        <v>1210.5</v>
      </c>
      <c r="P4014" s="14">
        <v>9.7000000000000003E-2</v>
      </c>
      <c r="Q4014" s="8">
        <v>117.42</v>
      </c>
      <c r="R4014" s="8">
        <v>1093.08</v>
      </c>
      <c r="S4014" s="8">
        <v>564.9</v>
      </c>
      <c r="T4014" s="8">
        <v>528.17999999999995</v>
      </c>
      <c r="U4014">
        <v>0</v>
      </c>
      <c r="V4014" s="8">
        <v>0</v>
      </c>
      <c r="W4014" s="8">
        <v>0</v>
      </c>
      <c r="X4014" s="8">
        <v>528.17999999999995</v>
      </c>
    </row>
    <row r="4015" spans="1:24" x14ac:dyDescent="0.25">
      <c r="A4015" t="s">
        <v>4341</v>
      </c>
      <c r="B4015" s="1">
        <v>45528</v>
      </c>
      <c r="C4015" t="s">
        <v>383</v>
      </c>
      <c r="D4015" t="s">
        <v>384</v>
      </c>
      <c r="E4015" t="s">
        <v>63</v>
      </c>
      <c r="F4015" t="s">
        <v>54</v>
      </c>
      <c r="G4015" t="s">
        <v>64</v>
      </c>
      <c r="H4015" t="s">
        <v>65</v>
      </c>
      <c r="I4015" t="s">
        <v>47</v>
      </c>
      <c r="J4015" t="s">
        <v>48</v>
      </c>
      <c r="K4015" t="s">
        <v>49</v>
      </c>
      <c r="L4015" s="8">
        <v>5</v>
      </c>
      <c r="M4015" s="8">
        <v>3.2</v>
      </c>
      <c r="N4015">
        <v>101</v>
      </c>
      <c r="O4015" s="8">
        <v>505</v>
      </c>
      <c r="P4015" s="14">
        <v>0.40460000000000002</v>
      </c>
      <c r="Q4015" s="8">
        <v>204.32</v>
      </c>
      <c r="R4015" s="8">
        <v>300.68</v>
      </c>
      <c r="S4015" s="8">
        <v>323.2</v>
      </c>
      <c r="T4015" s="8">
        <v>-22.52</v>
      </c>
      <c r="U4015">
        <v>0</v>
      </c>
      <c r="V4015" s="8">
        <v>0</v>
      </c>
      <c r="W4015" s="8">
        <v>0</v>
      </c>
      <c r="X4015" s="8">
        <v>-22.52</v>
      </c>
    </row>
    <row r="4016" spans="1:24" x14ac:dyDescent="0.25">
      <c r="A4016" t="s">
        <v>4342</v>
      </c>
      <c r="B4016" s="1">
        <v>45361</v>
      </c>
      <c r="C4016" t="s">
        <v>25</v>
      </c>
      <c r="D4016" t="s">
        <v>26</v>
      </c>
      <c r="E4016" t="s">
        <v>27</v>
      </c>
      <c r="F4016" t="s">
        <v>28</v>
      </c>
      <c r="G4016" t="s">
        <v>29</v>
      </c>
      <c r="H4016" t="s">
        <v>30</v>
      </c>
      <c r="I4016" t="s">
        <v>57</v>
      </c>
      <c r="J4016" t="s">
        <v>58</v>
      </c>
      <c r="K4016" t="s">
        <v>59</v>
      </c>
      <c r="L4016" s="8">
        <v>10.5</v>
      </c>
      <c r="M4016" s="8">
        <v>7.5</v>
      </c>
      <c r="N4016">
        <v>411</v>
      </c>
      <c r="O4016" s="8">
        <v>4315.5</v>
      </c>
      <c r="P4016" s="14">
        <v>3.6499999999999998E-2</v>
      </c>
      <c r="Q4016" s="8">
        <v>157.52000000000001</v>
      </c>
      <c r="R4016" s="8">
        <v>4157.9799999999996</v>
      </c>
      <c r="S4016" s="8">
        <v>3082.5</v>
      </c>
      <c r="T4016" s="8">
        <v>1075.48</v>
      </c>
      <c r="U4016">
        <v>0</v>
      </c>
      <c r="V4016" s="8">
        <v>0</v>
      </c>
      <c r="W4016" s="8">
        <v>0</v>
      </c>
      <c r="X4016" s="8">
        <v>1075.48</v>
      </c>
    </row>
    <row r="4017" spans="1:24" x14ac:dyDescent="0.25">
      <c r="A4017" t="s">
        <v>4343</v>
      </c>
      <c r="B4017" s="1">
        <v>46016</v>
      </c>
      <c r="C4017" t="s">
        <v>82</v>
      </c>
      <c r="D4017" t="s">
        <v>83</v>
      </c>
      <c r="E4017" t="s">
        <v>71</v>
      </c>
      <c r="F4017" t="s">
        <v>46</v>
      </c>
      <c r="G4017" t="s">
        <v>165</v>
      </c>
      <c r="H4017" t="s">
        <v>166</v>
      </c>
      <c r="I4017" t="s">
        <v>66</v>
      </c>
      <c r="J4017" t="s">
        <v>67</v>
      </c>
      <c r="K4017" t="s">
        <v>33</v>
      </c>
      <c r="L4017" s="8">
        <v>4.5</v>
      </c>
      <c r="M4017" s="8">
        <v>2.1</v>
      </c>
      <c r="N4017">
        <v>5</v>
      </c>
      <c r="O4017" s="8">
        <v>22.5</v>
      </c>
      <c r="P4017" s="14">
        <v>3.0599999999999999E-2</v>
      </c>
      <c r="Q4017" s="8">
        <v>0.69</v>
      </c>
      <c r="R4017" s="8">
        <v>21.81</v>
      </c>
      <c r="S4017" s="8">
        <v>10.5</v>
      </c>
      <c r="T4017" s="8">
        <v>11.31</v>
      </c>
      <c r="U4017">
        <v>0</v>
      </c>
      <c r="V4017" s="8">
        <v>0</v>
      </c>
      <c r="W4017" s="8">
        <v>0</v>
      </c>
      <c r="X4017" s="8">
        <v>11.31</v>
      </c>
    </row>
    <row r="4018" spans="1:24" x14ac:dyDescent="0.25">
      <c r="A4018" t="s">
        <v>4344</v>
      </c>
      <c r="B4018" s="1">
        <v>45446</v>
      </c>
      <c r="C4018" t="s">
        <v>77</v>
      </c>
      <c r="D4018" t="s">
        <v>78</v>
      </c>
      <c r="E4018" t="s">
        <v>63</v>
      </c>
      <c r="F4018" t="s">
        <v>37</v>
      </c>
      <c r="G4018" t="s">
        <v>64</v>
      </c>
      <c r="H4018" t="s">
        <v>65</v>
      </c>
      <c r="I4018" t="s">
        <v>127</v>
      </c>
      <c r="J4018" t="s">
        <v>128</v>
      </c>
      <c r="K4018" t="s">
        <v>33</v>
      </c>
      <c r="L4018" s="8">
        <v>7.2</v>
      </c>
      <c r="M4018" s="8">
        <v>3.6</v>
      </c>
      <c r="N4018">
        <v>7</v>
      </c>
      <c r="O4018" s="8">
        <v>50.4</v>
      </c>
      <c r="P4018" s="14">
        <v>1.8E-3</v>
      </c>
      <c r="Q4018" s="8">
        <v>0.09</v>
      </c>
      <c r="R4018" s="8">
        <v>50.31</v>
      </c>
      <c r="S4018" s="8">
        <v>25.2</v>
      </c>
      <c r="T4018" s="8">
        <v>25.11</v>
      </c>
      <c r="U4018">
        <v>0</v>
      </c>
      <c r="V4018" s="8">
        <v>0</v>
      </c>
      <c r="W4018" s="8">
        <v>0</v>
      </c>
      <c r="X4018" s="8">
        <v>25.11</v>
      </c>
    </row>
    <row r="4019" spans="1:24" x14ac:dyDescent="0.25">
      <c r="A4019" t="s">
        <v>4345</v>
      </c>
      <c r="B4019" s="1">
        <v>45301</v>
      </c>
      <c r="C4019" t="s">
        <v>357</v>
      </c>
      <c r="D4019" t="s">
        <v>358</v>
      </c>
      <c r="E4019" t="s">
        <v>27</v>
      </c>
      <c r="F4019" t="s">
        <v>46</v>
      </c>
      <c r="G4019" t="s">
        <v>38</v>
      </c>
      <c r="H4019" t="s">
        <v>39</v>
      </c>
      <c r="I4019" t="s">
        <v>40</v>
      </c>
      <c r="J4019" t="s">
        <v>41</v>
      </c>
      <c r="K4019" t="s">
        <v>42</v>
      </c>
      <c r="L4019" s="8">
        <v>14.5</v>
      </c>
      <c r="M4019" s="8">
        <v>4.2</v>
      </c>
      <c r="N4019">
        <v>120</v>
      </c>
      <c r="O4019" s="8">
        <v>1740</v>
      </c>
      <c r="P4019" s="14">
        <v>7.1099999999999997E-2</v>
      </c>
      <c r="Q4019" s="8">
        <v>123.71</v>
      </c>
      <c r="R4019" s="8">
        <v>1616.29</v>
      </c>
      <c r="S4019" s="8">
        <v>504</v>
      </c>
      <c r="T4019" s="8">
        <v>1112.29</v>
      </c>
      <c r="U4019">
        <v>0</v>
      </c>
      <c r="V4019" s="8">
        <v>0</v>
      </c>
      <c r="W4019" s="8">
        <v>0</v>
      </c>
      <c r="X4019" s="8">
        <v>1112.29</v>
      </c>
    </row>
    <row r="4020" spans="1:24" x14ac:dyDescent="0.25">
      <c r="A4020" t="s">
        <v>4346</v>
      </c>
      <c r="B4020" s="1">
        <v>45515</v>
      </c>
      <c r="C4020" t="s">
        <v>94</v>
      </c>
      <c r="D4020" t="s">
        <v>95</v>
      </c>
      <c r="E4020" t="s">
        <v>53</v>
      </c>
      <c r="F4020" t="s">
        <v>46</v>
      </c>
      <c r="G4020" t="s">
        <v>55</v>
      </c>
      <c r="H4020" t="s">
        <v>56</v>
      </c>
      <c r="I4020" t="s">
        <v>40</v>
      </c>
      <c r="J4020" t="s">
        <v>41</v>
      </c>
      <c r="K4020" t="s">
        <v>42</v>
      </c>
      <c r="L4020" s="8">
        <v>14.5</v>
      </c>
      <c r="M4020" s="8">
        <v>4.2</v>
      </c>
      <c r="N4020">
        <v>11</v>
      </c>
      <c r="O4020" s="8">
        <v>159.5</v>
      </c>
      <c r="P4020" s="14">
        <v>0.14990000000000001</v>
      </c>
      <c r="Q4020" s="8">
        <v>23.91</v>
      </c>
      <c r="R4020" s="8">
        <v>135.59</v>
      </c>
      <c r="S4020" s="8">
        <v>46.2</v>
      </c>
      <c r="T4020" s="8">
        <v>89.39</v>
      </c>
      <c r="U4020">
        <v>0</v>
      </c>
      <c r="V4020" s="8">
        <v>0</v>
      </c>
      <c r="W4020" s="8">
        <v>0</v>
      </c>
      <c r="X4020" s="8">
        <v>89.39</v>
      </c>
    </row>
    <row r="4021" spans="1:24" x14ac:dyDescent="0.25">
      <c r="A4021" t="s">
        <v>4347</v>
      </c>
      <c r="B4021" s="1">
        <v>45809</v>
      </c>
      <c r="C4021" t="s">
        <v>689</v>
      </c>
      <c r="D4021" t="s">
        <v>690</v>
      </c>
      <c r="E4021" t="s">
        <v>27</v>
      </c>
      <c r="F4021" t="s">
        <v>54</v>
      </c>
      <c r="G4021" t="s">
        <v>38</v>
      </c>
      <c r="H4021" t="s">
        <v>39</v>
      </c>
      <c r="I4021" t="s">
        <v>117</v>
      </c>
      <c r="J4021" t="s">
        <v>118</v>
      </c>
      <c r="K4021" t="s">
        <v>59</v>
      </c>
      <c r="L4021" s="8">
        <v>6</v>
      </c>
      <c r="M4021" s="8">
        <v>4.2</v>
      </c>
      <c r="N4021">
        <v>30</v>
      </c>
      <c r="O4021" s="8">
        <v>180</v>
      </c>
      <c r="P4021" s="14">
        <v>2.4899999999999999E-2</v>
      </c>
      <c r="Q4021" s="8">
        <v>4.4800000000000004</v>
      </c>
      <c r="R4021" s="8">
        <v>175.52</v>
      </c>
      <c r="S4021" s="8">
        <v>126</v>
      </c>
      <c r="T4021" s="8">
        <v>49.52</v>
      </c>
      <c r="U4021">
        <v>0</v>
      </c>
      <c r="V4021" s="8">
        <v>0</v>
      </c>
      <c r="W4021" s="8">
        <v>0</v>
      </c>
      <c r="X4021" s="8">
        <v>49.52</v>
      </c>
    </row>
    <row r="4022" spans="1:24" x14ac:dyDescent="0.25">
      <c r="A4022" t="s">
        <v>4348</v>
      </c>
      <c r="B4022" s="1">
        <v>45758</v>
      </c>
      <c r="C4022" t="s">
        <v>520</v>
      </c>
      <c r="D4022" t="s">
        <v>521</v>
      </c>
      <c r="E4022" t="s">
        <v>63</v>
      </c>
      <c r="F4022" t="s">
        <v>37</v>
      </c>
      <c r="G4022" t="s">
        <v>64</v>
      </c>
      <c r="H4022" t="s">
        <v>65</v>
      </c>
      <c r="I4022" t="s">
        <v>144</v>
      </c>
      <c r="J4022" t="s">
        <v>145</v>
      </c>
      <c r="K4022" t="s">
        <v>33</v>
      </c>
      <c r="L4022" s="8">
        <v>12</v>
      </c>
      <c r="M4022" s="8">
        <v>6.5</v>
      </c>
      <c r="N4022">
        <v>31</v>
      </c>
      <c r="O4022" s="8">
        <v>372</v>
      </c>
      <c r="P4022" s="14">
        <v>2.6800000000000001E-2</v>
      </c>
      <c r="Q4022" s="8">
        <v>9.9700000000000006</v>
      </c>
      <c r="R4022" s="8">
        <v>362.03</v>
      </c>
      <c r="S4022" s="8">
        <v>201.5</v>
      </c>
      <c r="T4022" s="8">
        <v>160.53</v>
      </c>
      <c r="U4022">
        <v>0</v>
      </c>
      <c r="V4022" s="8">
        <v>0</v>
      </c>
      <c r="W4022" s="8">
        <v>0</v>
      </c>
      <c r="X4022" s="8">
        <v>160.53</v>
      </c>
    </row>
    <row r="4023" spans="1:24" x14ac:dyDescent="0.25">
      <c r="A4023" t="s">
        <v>4349</v>
      </c>
      <c r="B4023" s="1">
        <v>45674</v>
      </c>
      <c r="C4023" t="s">
        <v>301</v>
      </c>
      <c r="D4023" t="s">
        <v>302</v>
      </c>
      <c r="E4023" t="s">
        <v>63</v>
      </c>
      <c r="F4023" t="s">
        <v>37</v>
      </c>
      <c r="G4023" t="s">
        <v>64</v>
      </c>
      <c r="H4023" t="s">
        <v>65</v>
      </c>
      <c r="I4023" t="s">
        <v>185</v>
      </c>
      <c r="J4023" t="s">
        <v>186</v>
      </c>
      <c r="K4023" t="s">
        <v>59</v>
      </c>
      <c r="L4023" s="8">
        <v>4.9000000000000004</v>
      </c>
      <c r="M4023" s="8">
        <v>3.1</v>
      </c>
      <c r="N4023">
        <v>81</v>
      </c>
      <c r="O4023" s="8">
        <v>396.9</v>
      </c>
      <c r="P4023" s="14">
        <v>2.3E-3</v>
      </c>
      <c r="Q4023" s="8">
        <v>0.91</v>
      </c>
      <c r="R4023" s="8">
        <v>395.99</v>
      </c>
      <c r="S4023" s="8">
        <v>251.1</v>
      </c>
      <c r="T4023" s="8">
        <v>144.88999999999999</v>
      </c>
      <c r="U4023">
        <v>0</v>
      </c>
      <c r="V4023" s="8">
        <v>0</v>
      </c>
      <c r="W4023" s="8">
        <v>0</v>
      </c>
      <c r="X4023" s="8">
        <v>144.88999999999999</v>
      </c>
    </row>
    <row r="4024" spans="1:24" x14ac:dyDescent="0.25">
      <c r="A4024" t="s">
        <v>4350</v>
      </c>
      <c r="B4024" s="1">
        <v>45353</v>
      </c>
      <c r="C4024" t="s">
        <v>174</v>
      </c>
      <c r="D4024" t="s">
        <v>175</v>
      </c>
      <c r="E4024" t="s">
        <v>150</v>
      </c>
      <c r="F4024" t="s">
        <v>54</v>
      </c>
      <c r="G4024" t="s">
        <v>151</v>
      </c>
      <c r="H4024" t="s">
        <v>152</v>
      </c>
      <c r="I4024" t="s">
        <v>31</v>
      </c>
      <c r="J4024" t="s">
        <v>32</v>
      </c>
      <c r="K4024" t="s">
        <v>33</v>
      </c>
      <c r="L4024" s="8">
        <v>5.8</v>
      </c>
      <c r="M4024" s="8">
        <v>2.7</v>
      </c>
      <c r="N4024">
        <v>49</v>
      </c>
      <c r="O4024" s="8">
        <v>284.2</v>
      </c>
      <c r="P4024" s="14">
        <v>7.1000000000000004E-3</v>
      </c>
      <c r="Q4024" s="8">
        <v>2.02</v>
      </c>
      <c r="R4024" s="8">
        <v>282.18</v>
      </c>
      <c r="S4024" s="8">
        <v>132.30000000000001</v>
      </c>
      <c r="T4024" s="8">
        <v>149.88</v>
      </c>
      <c r="U4024">
        <v>0</v>
      </c>
      <c r="V4024" s="8">
        <v>0</v>
      </c>
      <c r="W4024" s="8">
        <v>0</v>
      </c>
      <c r="X4024" s="8">
        <v>149.88</v>
      </c>
    </row>
    <row r="4025" spans="1:24" x14ac:dyDescent="0.25">
      <c r="A4025" t="s">
        <v>4351</v>
      </c>
      <c r="B4025" s="1">
        <v>45924</v>
      </c>
      <c r="C4025" t="s">
        <v>269</v>
      </c>
      <c r="D4025" t="s">
        <v>270</v>
      </c>
      <c r="E4025" t="s">
        <v>27</v>
      </c>
      <c r="F4025" t="s">
        <v>37</v>
      </c>
      <c r="G4025" t="s">
        <v>29</v>
      </c>
      <c r="H4025" t="s">
        <v>30</v>
      </c>
      <c r="I4025" t="s">
        <v>127</v>
      </c>
      <c r="J4025" t="s">
        <v>128</v>
      </c>
      <c r="K4025" t="s">
        <v>33</v>
      </c>
      <c r="L4025" s="8">
        <v>7.2</v>
      </c>
      <c r="M4025" s="8">
        <v>3.6</v>
      </c>
      <c r="N4025">
        <v>15</v>
      </c>
      <c r="O4025" s="8">
        <v>108</v>
      </c>
      <c r="P4025" s="14">
        <v>1.1999999999999999E-3</v>
      </c>
      <c r="Q4025" s="8">
        <v>0.13</v>
      </c>
      <c r="R4025" s="8">
        <v>107.87</v>
      </c>
      <c r="S4025" s="8">
        <v>54</v>
      </c>
      <c r="T4025" s="8">
        <v>53.87</v>
      </c>
      <c r="U4025">
        <v>0</v>
      </c>
      <c r="V4025" s="8">
        <v>0</v>
      </c>
      <c r="W4025" s="8">
        <v>0</v>
      </c>
      <c r="X4025" s="8">
        <v>53.87</v>
      </c>
    </row>
    <row r="4026" spans="1:24" x14ac:dyDescent="0.25">
      <c r="A4026" t="s">
        <v>4352</v>
      </c>
      <c r="B4026" s="1">
        <v>45945</v>
      </c>
      <c r="C4026" t="s">
        <v>107</v>
      </c>
      <c r="D4026" t="s">
        <v>108</v>
      </c>
      <c r="E4026" t="s">
        <v>53</v>
      </c>
      <c r="F4026" t="s">
        <v>46</v>
      </c>
      <c r="G4026" t="s">
        <v>55</v>
      </c>
      <c r="H4026" t="s">
        <v>56</v>
      </c>
      <c r="I4026" t="s">
        <v>31</v>
      </c>
      <c r="J4026" t="s">
        <v>32</v>
      </c>
      <c r="K4026" t="s">
        <v>33</v>
      </c>
      <c r="L4026" s="8">
        <v>5.8</v>
      </c>
      <c r="M4026" s="8">
        <v>2.7</v>
      </c>
      <c r="N4026">
        <v>17</v>
      </c>
      <c r="O4026" s="8">
        <v>98.6</v>
      </c>
      <c r="P4026" s="14">
        <v>0.24510000000000001</v>
      </c>
      <c r="Q4026" s="8">
        <v>24.17</v>
      </c>
      <c r="R4026" s="8">
        <v>74.430000000000007</v>
      </c>
      <c r="S4026" s="8">
        <v>45.9</v>
      </c>
      <c r="T4026" s="8">
        <v>28.53</v>
      </c>
      <c r="U4026">
        <v>0</v>
      </c>
      <c r="V4026" s="8">
        <v>0</v>
      </c>
      <c r="W4026" s="8">
        <v>0</v>
      </c>
      <c r="X4026" s="8">
        <v>28.53</v>
      </c>
    </row>
    <row r="4027" spans="1:24" x14ac:dyDescent="0.25">
      <c r="A4027" t="s">
        <v>4353</v>
      </c>
      <c r="B4027" s="1">
        <v>45974</v>
      </c>
      <c r="C4027" t="s">
        <v>445</v>
      </c>
      <c r="D4027" t="s">
        <v>446</v>
      </c>
      <c r="E4027" t="s">
        <v>71</v>
      </c>
      <c r="F4027" t="s">
        <v>89</v>
      </c>
      <c r="G4027" t="s">
        <v>165</v>
      </c>
      <c r="H4027" t="s">
        <v>166</v>
      </c>
      <c r="I4027" t="s">
        <v>144</v>
      </c>
      <c r="J4027" t="s">
        <v>145</v>
      </c>
      <c r="K4027" t="s">
        <v>33</v>
      </c>
      <c r="L4027" s="8">
        <v>12</v>
      </c>
      <c r="M4027" s="8">
        <v>6.5</v>
      </c>
      <c r="N4027">
        <v>44</v>
      </c>
      <c r="O4027" s="8">
        <v>528</v>
      </c>
      <c r="P4027" s="14">
        <v>9.2999999999999999E-2</v>
      </c>
      <c r="Q4027" s="8">
        <v>49.1</v>
      </c>
      <c r="R4027" s="8">
        <v>478.9</v>
      </c>
      <c r="S4027" s="8">
        <v>286</v>
      </c>
      <c r="T4027" s="8">
        <v>192.9</v>
      </c>
      <c r="U4027">
        <v>0</v>
      </c>
      <c r="V4027" s="8">
        <v>0</v>
      </c>
      <c r="W4027" s="8">
        <v>0</v>
      </c>
      <c r="X4027" s="8">
        <v>192.9</v>
      </c>
    </row>
    <row r="4028" spans="1:24" x14ac:dyDescent="0.25">
      <c r="A4028" t="s">
        <v>4354</v>
      </c>
      <c r="B4028" s="1">
        <v>46248</v>
      </c>
      <c r="C4028" t="s">
        <v>168</v>
      </c>
      <c r="D4028" t="s">
        <v>169</v>
      </c>
      <c r="E4028" t="s">
        <v>63</v>
      </c>
      <c r="F4028" t="s">
        <v>46</v>
      </c>
      <c r="G4028" t="s">
        <v>64</v>
      </c>
      <c r="H4028" t="s">
        <v>65</v>
      </c>
      <c r="I4028" t="s">
        <v>185</v>
      </c>
      <c r="J4028" t="s">
        <v>186</v>
      </c>
      <c r="K4028" t="s">
        <v>59</v>
      </c>
      <c r="L4028" s="8">
        <v>4.9000000000000004</v>
      </c>
      <c r="M4028" s="8">
        <v>3.1</v>
      </c>
      <c r="N4028">
        <v>51</v>
      </c>
      <c r="O4028" s="8">
        <v>249.9</v>
      </c>
      <c r="P4028" s="14">
        <v>0.11260000000000001</v>
      </c>
      <c r="Q4028" s="8">
        <v>28.14</v>
      </c>
      <c r="R4028" s="8">
        <v>221.76</v>
      </c>
      <c r="S4028" s="8">
        <v>158.1</v>
      </c>
      <c r="T4028" s="8">
        <v>63.66</v>
      </c>
      <c r="U4028">
        <v>0</v>
      </c>
      <c r="V4028" s="8">
        <v>0</v>
      </c>
      <c r="W4028" s="8">
        <v>0</v>
      </c>
      <c r="X4028" s="8">
        <v>63.66</v>
      </c>
    </row>
    <row r="4029" spans="1:24" x14ac:dyDescent="0.25">
      <c r="A4029" t="s">
        <v>4355</v>
      </c>
      <c r="B4029" s="1">
        <v>45923</v>
      </c>
      <c r="C4029" t="s">
        <v>258</v>
      </c>
      <c r="D4029" t="s">
        <v>259</v>
      </c>
      <c r="E4029" t="s">
        <v>71</v>
      </c>
      <c r="F4029" t="s">
        <v>28</v>
      </c>
      <c r="G4029" t="s">
        <v>165</v>
      </c>
      <c r="H4029" t="s">
        <v>166</v>
      </c>
      <c r="I4029" t="s">
        <v>122</v>
      </c>
      <c r="J4029" t="s">
        <v>123</v>
      </c>
      <c r="K4029" t="s">
        <v>59</v>
      </c>
      <c r="L4029" s="8">
        <v>5.5</v>
      </c>
      <c r="M4029" s="8">
        <v>3.8</v>
      </c>
      <c r="N4029">
        <v>350</v>
      </c>
      <c r="O4029" s="8">
        <v>1925</v>
      </c>
      <c r="P4029" s="14">
        <v>2.76E-2</v>
      </c>
      <c r="Q4029" s="8">
        <v>53.13</v>
      </c>
      <c r="R4029" s="8">
        <v>1871.87</v>
      </c>
      <c r="S4029" s="8">
        <v>1330</v>
      </c>
      <c r="T4029" s="8">
        <v>541.87</v>
      </c>
      <c r="U4029">
        <v>0</v>
      </c>
      <c r="V4029" s="8">
        <v>0</v>
      </c>
      <c r="W4029" s="8">
        <v>0</v>
      </c>
      <c r="X4029" s="8">
        <v>541.87</v>
      </c>
    </row>
    <row r="4030" spans="1:24" x14ac:dyDescent="0.25">
      <c r="A4030" t="s">
        <v>4356</v>
      </c>
      <c r="B4030" s="1">
        <v>46226</v>
      </c>
      <c r="C4030" t="s">
        <v>272</v>
      </c>
      <c r="D4030" t="s">
        <v>273</v>
      </c>
      <c r="E4030" t="s">
        <v>27</v>
      </c>
      <c r="F4030" t="s">
        <v>54</v>
      </c>
      <c r="G4030" t="s">
        <v>38</v>
      </c>
      <c r="H4030" t="s">
        <v>39</v>
      </c>
      <c r="I4030" t="s">
        <v>144</v>
      </c>
      <c r="J4030" t="s">
        <v>145</v>
      </c>
      <c r="K4030" t="s">
        <v>33</v>
      </c>
      <c r="L4030" s="8">
        <v>12</v>
      </c>
      <c r="M4030" s="8">
        <v>6.5</v>
      </c>
      <c r="N4030">
        <v>43</v>
      </c>
      <c r="O4030" s="8">
        <v>516</v>
      </c>
      <c r="P4030" s="14">
        <v>0.42599999999999999</v>
      </c>
      <c r="Q4030" s="8">
        <v>219.82</v>
      </c>
      <c r="R4030" s="8">
        <v>296.18</v>
      </c>
      <c r="S4030" s="8">
        <v>279.5</v>
      </c>
      <c r="T4030" s="8">
        <v>16.68</v>
      </c>
      <c r="U4030">
        <v>0</v>
      </c>
      <c r="V4030" s="8">
        <v>0</v>
      </c>
      <c r="W4030" s="8">
        <v>0</v>
      </c>
      <c r="X4030" s="8">
        <v>16.68</v>
      </c>
    </row>
    <row r="4031" spans="1:24" x14ac:dyDescent="0.25">
      <c r="A4031" t="s">
        <v>4357</v>
      </c>
      <c r="B4031" s="1">
        <v>45786</v>
      </c>
      <c r="C4031" t="s">
        <v>331</v>
      </c>
      <c r="D4031" t="s">
        <v>332</v>
      </c>
      <c r="E4031" t="s">
        <v>150</v>
      </c>
      <c r="F4031" t="s">
        <v>37</v>
      </c>
      <c r="G4031" t="s">
        <v>151</v>
      </c>
      <c r="H4031" t="s">
        <v>152</v>
      </c>
      <c r="I4031" t="s">
        <v>112</v>
      </c>
      <c r="J4031" t="s">
        <v>113</v>
      </c>
      <c r="K4031" t="s">
        <v>42</v>
      </c>
      <c r="L4031" s="8">
        <v>8.5</v>
      </c>
      <c r="M4031" s="8">
        <v>2.8</v>
      </c>
      <c r="N4031">
        <v>33</v>
      </c>
      <c r="O4031" s="8">
        <v>280.5</v>
      </c>
      <c r="P4031" s="14">
        <v>2.5999999999999999E-3</v>
      </c>
      <c r="Q4031" s="8">
        <v>0.73</v>
      </c>
      <c r="R4031" s="8">
        <v>279.77</v>
      </c>
      <c r="S4031" s="8">
        <v>92.4</v>
      </c>
      <c r="T4031" s="8">
        <v>187.37</v>
      </c>
      <c r="U4031">
        <v>0</v>
      </c>
      <c r="V4031" s="8">
        <v>0</v>
      </c>
      <c r="W4031" s="8">
        <v>0</v>
      </c>
      <c r="X4031" s="8">
        <v>187.37</v>
      </c>
    </row>
    <row r="4032" spans="1:24" x14ac:dyDescent="0.25">
      <c r="A4032" t="s">
        <v>4358</v>
      </c>
      <c r="B4032" s="1">
        <v>45967</v>
      </c>
      <c r="C4032" t="s">
        <v>188</v>
      </c>
      <c r="D4032" t="s">
        <v>189</v>
      </c>
      <c r="E4032" t="s">
        <v>27</v>
      </c>
      <c r="F4032" t="s">
        <v>54</v>
      </c>
      <c r="G4032" t="s">
        <v>38</v>
      </c>
      <c r="H4032" t="s">
        <v>39</v>
      </c>
      <c r="I4032" t="s">
        <v>57</v>
      </c>
      <c r="J4032" t="s">
        <v>58</v>
      </c>
      <c r="K4032" t="s">
        <v>59</v>
      </c>
      <c r="L4032" s="8">
        <v>10.5</v>
      </c>
      <c r="M4032" s="8">
        <v>7.5</v>
      </c>
      <c r="N4032">
        <v>57</v>
      </c>
      <c r="O4032" s="8">
        <v>598.5</v>
      </c>
      <c r="P4032" s="14">
        <v>8.6E-3</v>
      </c>
      <c r="Q4032" s="8">
        <v>5.15</v>
      </c>
      <c r="R4032" s="8">
        <v>593.35</v>
      </c>
      <c r="S4032" s="8">
        <v>427.5</v>
      </c>
      <c r="T4032" s="8">
        <v>165.85</v>
      </c>
      <c r="U4032">
        <v>0</v>
      </c>
      <c r="V4032" s="8">
        <v>0</v>
      </c>
      <c r="W4032" s="8">
        <v>0</v>
      </c>
      <c r="X4032" s="8">
        <v>165.85</v>
      </c>
    </row>
    <row r="4033" spans="1:24" x14ac:dyDescent="0.25">
      <c r="A4033" t="s">
        <v>4359</v>
      </c>
      <c r="B4033" s="1">
        <v>45791</v>
      </c>
      <c r="C4033" t="s">
        <v>309</v>
      </c>
      <c r="D4033" t="s">
        <v>310</v>
      </c>
      <c r="E4033" t="s">
        <v>63</v>
      </c>
      <c r="F4033" t="s">
        <v>54</v>
      </c>
      <c r="G4033" t="s">
        <v>64</v>
      </c>
      <c r="H4033" t="s">
        <v>65</v>
      </c>
      <c r="I4033" t="s">
        <v>185</v>
      </c>
      <c r="J4033" t="s">
        <v>186</v>
      </c>
      <c r="K4033" t="s">
        <v>59</v>
      </c>
      <c r="L4033" s="8">
        <v>4.9000000000000004</v>
      </c>
      <c r="M4033" s="8">
        <v>3.1</v>
      </c>
      <c r="N4033">
        <v>23</v>
      </c>
      <c r="O4033" s="8">
        <v>112.7</v>
      </c>
      <c r="P4033" s="14">
        <v>6.9999999999999999E-4</v>
      </c>
      <c r="Q4033" s="8">
        <v>0.08</v>
      </c>
      <c r="R4033" s="8">
        <v>112.62</v>
      </c>
      <c r="S4033" s="8">
        <v>71.3</v>
      </c>
      <c r="T4033" s="8">
        <v>41.32</v>
      </c>
      <c r="U4033">
        <v>0</v>
      </c>
      <c r="V4033" s="8">
        <v>0</v>
      </c>
      <c r="W4033" s="8">
        <v>0</v>
      </c>
      <c r="X4033" s="8">
        <v>41.32</v>
      </c>
    </row>
    <row r="4034" spans="1:24" x14ac:dyDescent="0.25">
      <c r="A4034" t="s">
        <v>4360</v>
      </c>
      <c r="B4034" s="1">
        <v>45308</v>
      </c>
      <c r="C4034" t="s">
        <v>458</v>
      </c>
      <c r="D4034" t="s">
        <v>459</v>
      </c>
      <c r="E4034" t="s">
        <v>27</v>
      </c>
      <c r="F4034" t="s">
        <v>89</v>
      </c>
      <c r="G4034" t="s">
        <v>29</v>
      </c>
      <c r="H4034" t="s">
        <v>30</v>
      </c>
      <c r="I4034" t="s">
        <v>40</v>
      </c>
      <c r="J4034" t="s">
        <v>41</v>
      </c>
      <c r="K4034" t="s">
        <v>42</v>
      </c>
      <c r="L4034" s="8">
        <v>14.5</v>
      </c>
      <c r="M4034" s="8">
        <v>4.2</v>
      </c>
      <c r="N4034">
        <v>94</v>
      </c>
      <c r="O4034" s="8">
        <v>1363</v>
      </c>
      <c r="P4034" s="14">
        <v>1.43E-2</v>
      </c>
      <c r="Q4034" s="8">
        <v>19.489999999999998</v>
      </c>
      <c r="R4034" s="8">
        <v>1343.51</v>
      </c>
      <c r="S4034" s="8">
        <v>394.8</v>
      </c>
      <c r="T4034" s="8">
        <v>948.71</v>
      </c>
      <c r="U4034">
        <v>0</v>
      </c>
      <c r="V4034" s="8">
        <v>0</v>
      </c>
      <c r="W4034" s="8">
        <v>0</v>
      </c>
      <c r="X4034" s="8">
        <v>948.71</v>
      </c>
    </row>
    <row r="4035" spans="1:24" x14ac:dyDescent="0.25">
      <c r="A4035" t="s">
        <v>4361</v>
      </c>
      <c r="B4035" s="1">
        <v>45298</v>
      </c>
      <c r="C4035" t="s">
        <v>642</v>
      </c>
      <c r="D4035" t="s">
        <v>643</v>
      </c>
      <c r="E4035" t="s">
        <v>71</v>
      </c>
      <c r="F4035" t="s">
        <v>54</v>
      </c>
      <c r="G4035" t="s">
        <v>72</v>
      </c>
      <c r="H4035" t="s">
        <v>73</v>
      </c>
      <c r="I4035" t="s">
        <v>185</v>
      </c>
      <c r="J4035" t="s">
        <v>186</v>
      </c>
      <c r="K4035" t="s">
        <v>59</v>
      </c>
      <c r="L4035" s="8">
        <v>4.9000000000000004</v>
      </c>
      <c r="M4035" s="8">
        <v>3.1</v>
      </c>
      <c r="N4035">
        <v>68</v>
      </c>
      <c r="O4035" s="8">
        <v>333.2</v>
      </c>
      <c r="P4035" s="14">
        <v>2.4299999999999999E-2</v>
      </c>
      <c r="Q4035" s="8">
        <v>8.1</v>
      </c>
      <c r="R4035" s="8">
        <v>325.10000000000002</v>
      </c>
      <c r="S4035" s="8">
        <v>210.8</v>
      </c>
      <c r="T4035" s="8">
        <v>114.3</v>
      </c>
      <c r="U4035">
        <v>0</v>
      </c>
      <c r="V4035" s="8">
        <v>0</v>
      </c>
      <c r="W4035" s="8">
        <v>0</v>
      </c>
      <c r="X4035" s="8">
        <v>114.3</v>
      </c>
    </row>
    <row r="4036" spans="1:24" x14ac:dyDescent="0.25">
      <c r="A4036" t="s">
        <v>4362</v>
      </c>
      <c r="B4036" s="1">
        <v>45836</v>
      </c>
      <c r="C4036" t="s">
        <v>201</v>
      </c>
      <c r="D4036" t="s">
        <v>202</v>
      </c>
      <c r="E4036" t="s">
        <v>53</v>
      </c>
      <c r="F4036" t="s">
        <v>46</v>
      </c>
      <c r="G4036" t="s">
        <v>55</v>
      </c>
      <c r="H4036" t="s">
        <v>56</v>
      </c>
      <c r="I4036" t="s">
        <v>156</v>
      </c>
      <c r="J4036" t="s">
        <v>157</v>
      </c>
      <c r="K4036" t="s">
        <v>42</v>
      </c>
      <c r="L4036" s="8">
        <v>6.2</v>
      </c>
      <c r="M4036" s="8">
        <v>1.9</v>
      </c>
      <c r="N4036">
        <v>8</v>
      </c>
      <c r="O4036" s="8">
        <v>49.6</v>
      </c>
      <c r="P4036" s="14">
        <v>0.2303</v>
      </c>
      <c r="Q4036" s="8">
        <v>11.42</v>
      </c>
      <c r="R4036" s="8">
        <v>38.18</v>
      </c>
      <c r="S4036" s="8">
        <v>15.2</v>
      </c>
      <c r="T4036" s="8">
        <v>22.98</v>
      </c>
      <c r="U4036">
        <v>0</v>
      </c>
      <c r="V4036" s="8">
        <v>0</v>
      </c>
      <c r="W4036" s="8">
        <v>0</v>
      </c>
      <c r="X4036" s="8">
        <v>22.98</v>
      </c>
    </row>
    <row r="4037" spans="1:24" x14ac:dyDescent="0.25">
      <c r="A4037" t="s">
        <v>4363</v>
      </c>
      <c r="B4037" s="1">
        <v>45856</v>
      </c>
      <c r="C4037" t="s">
        <v>288</v>
      </c>
      <c r="D4037" t="s">
        <v>289</v>
      </c>
      <c r="E4037" t="s">
        <v>27</v>
      </c>
      <c r="F4037" t="s">
        <v>46</v>
      </c>
      <c r="G4037" t="s">
        <v>29</v>
      </c>
      <c r="H4037" t="s">
        <v>30</v>
      </c>
      <c r="I4037" t="s">
        <v>84</v>
      </c>
      <c r="J4037" t="s">
        <v>85</v>
      </c>
      <c r="K4037" t="s">
        <v>42</v>
      </c>
      <c r="L4037" s="8">
        <v>9.9</v>
      </c>
      <c r="M4037" s="8">
        <v>3.1</v>
      </c>
      <c r="N4037">
        <v>38</v>
      </c>
      <c r="O4037" s="8">
        <v>376.2</v>
      </c>
      <c r="P4037" s="14">
        <v>5.4399999999999997E-2</v>
      </c>
      <c r="Q4037" s="8">
        <v>20.47</v>
      </c>
      <c r="R4037" s="8">
        <v>355.73</v>
      </c>
      <c r="S4037" s="8">
        <v>117.8</v>
      </c>
      <c r="T4037" s="8">
        <v>237.93</v>
      </c>
      <c r="U4037">
        <v>0</v>
      </c>
      <c r="V4037" s="8">
        <v>0</v>
      </c>
      <c r="W4037" s="8">
        <v>0</v>
      </c>
      <c r="X4037" s="8">
        <v>237.93</v>
      </c>
    </row>
    <row r="4038" spans="1:24" x14ac:dyDescent="0.25">
      <c r="A4038" t="s">
        <v>4364</v>
      </c>
      <c r="B4038" s="1">
        <v>45713</v>
      </c>
      <c r="C4038" t="s">
        <v>615</v>
      </c>
      <c r="D4038" t="s">
        <v>616</v>
      </c>
      <c r="E4038" t="s">
        <v>150</v>
      </c>
      <c r="F4038" t="s">
        <v>89</v>
      </c>
      <c r="G4038" t="s">
        <v>151</v>
      </c>
      <c r="H4038" t="s">
        <v>152</v>
      </c>
      <c r="I4038" t="s">
        <v>40</v>
      </c>
      <c r="J4038" t="s">
        <v>41</v>
      </c>
      <c r="K4038" t="s">
        <v>42</v>
      </c>
      <c r="L4038" s="8">
        <v>14.5</v>
      </c>
      <c r="M4038" s="8">
        <v>4.2</v>
      </c>
      <c r="N4038">
        <v>231</v>
      </c>
      <c r="O4038" s="8">
        <v>3349.5</v>
      </c>
      <c r="P4038" s="14">
        <v>0.36559999999999998</v>
      </c>
      <c r="Q4038" s="8">
        <v>1224.58</v>
      </c>
      <c r="R4038" s="8">
        <v>2124.92</v>
      </c>
      <c r="S4038" s="8">
        <v>970.2</v>
      </c>
      <c r="T4038" s="8">
        <v>1154.72</v>
      </c>
      <c r="U4038">
        <v>171</v>
      </c>
      <c r="V4038" s="8">
        <v>1572.99</v>
      </c>
      <c r="W4038" s="8">
        <v>803.7</v>
      </c>
      <c r="X4038" s="8">
        <v>351.02</v>
      </c>
    </row>
    <row r="4039" spans="1:24" x14ac:dyDescent="0.25">
      <c r="A4039" t="s">
        <v>4365</v>
      </c>
      <c r="B4039" s="1">
        <v>45304</v>
      </c>
      <c r="C4039" t="s">
        <v>391</v>
      </c>
      <c r="D4039" t="s">
        <v>392</v>
      </c>
      <c r="E4039" t="s">
        <v>63</v>
      </c>
      <c r="F4039" t="s">
        <v>54</v>
      </c>
      <c r="G4039" t="s">
        <v>64</v>
      </c>
      <c r="H4039" t="s">
        <v>65</v>
      </c>
      <c r="I4039" t="s">
        <v>185</v>
      </c>
      <c r="J4039" t="s">
        <v>186</v>
      </c>
      <c r="K4039" t="s">
        <v>59</v>
      </c>
      <c r="L4039" s="8">
        <v>4.9000000000000004</v>
      </c>
      <c r="M4039" s="8">
        <v>3.1</v>
      </c>
      <c r="N4039">
        <v>105</v>
      </c>
      <c r="O4039" s="8">
        <v>514.5</v>
      </c>
      <c r="P4039" s="14">
        <v>6.7999999999999996E-3</v>
      </c>
      <c r="Q4039" s="8">
        <v>3.5</v>
      </c>
      <c r="R4039" s="8">
        <v>511</v>
      </c>
      <c r="S4039" s="8">
        <v>325.5</v>
      </c>
      <c r="T4039" s="8">
        <v>185.5</v>
      </c>
      <c r="U4039">
        <v>0</v>
      </c>
      <c r="V4039" s="8">
        <v>0</v>
      </c>
      <c r="W4039" s="8">
        <v>0</v>
      </c>
      <c r="X4039" s="8">
        <v>185.5</v>
      </c>
    </row>
    <row r="4040" spans="1:24" x14ac:dyDescent="0.25">
      <c r="A4040" t="s">
        <v>4366</v>
      </c>
      <c r="B4040" s="1">
        <v>45309</v>
      </c>
      <c r="C4040" t="s">
        <v>285</v>
      </c>
      <c r="D4040" t="s">
        <v>286</v>
      </c>
      <c r="E4040" t="s">
        <v>27</v>
      </c>
      <c r="F4040" t="s">
        <v>89</v>
      </c>
      <c r="G4040" t="s">
        <v>38</v>
      </c>
      <c r="H4040" t="s">
        <v>39</v>
      </c>
      <c r="I4040" t="s">
        <v>112</v>
      </c>
      <c r="J4040" t="s">
        <v>113</v>
      </c>
      <c r="K4040" t="s">
        <v>42</v>
      </c>
      <c r="L4040" s="8">
        <v>8.5</v>
      </c>
      <c r="M4040" s="8">
        <v>2.8</v>
      </c>
      <c r="N4040">
        <v>71</v>
      </c>
      <c r="O4040" s="8">
        <v>603.5</v>
      </c>
      <c r="P4040" s="14">
        <v>7.7100000000000002E-2</v>
      </c>
      <c r="Q4040" s="8">
        <v>46.53</v>
      </c>
      <c r="R4040" s="8">
        <v>556.97</v>
      </c>
      <c r="S4040" s="8">
        <v>198.8</v>
      </c>
      <c r="T4040" s="8">
        <v>358.17</v>
      </c>
      <c r="U4040">
        <v>0</v>
      </c>
      <c r="V4040" s="8">
        <v>0</v>
      </c>
      <c r="W4040" s="8">
        <v>0</v>
      </c>
      <c r="X4040" s="8">
        <v>358.17</v>
      </c>
    </row>
    <row r="4041" spans="1:24" x14ac:dyDescent="0.25">
      <c r="A4041" t="s">
        <v>4367</v>
      </c>
      <c r="B4041" s="1">
        <v>45834</v>
      </c>
      <c r="C4041" t="s">
        <v>91</v>
      </c>
      <c r="D4041" t="s">
        <v>92</v>
      </c>
      <c r="E4041" t="s">
        <v>27</v>
      </c>
      <c r="F4041" t="s">
        <v>37</v>
      </c>
      <c r="G4041" t="s">
        <v>29</v>
      </c>
      <c r="H4041" t="s">
        <v>30</v>
      </c>
      <c r="I4041" t="s">
        <v>84</v>
      </c>
      <c r="J4041" t="s">
        <v>85</v>
      </c>
      <c r="K4041" t="s">
        <v>42</v>
      </c>
      <c r="L4041" s="8">
        <v>9.9</v>
      </c>
      <c r="M4041" s="8">
        <v>3.1</v>
      </c>
      <c r="N4041">
        <v>23</v>
      </c>
      <c r="O4041" s="8">
        <v>227.7</v>
      </c>
      <c r="P4041" s="14">
        <v>2.81E-2</v>
      </c>
      <c r="Q4041" s="8">
        <v>6.4</v>
      </c>
      <c r="R4041" s="8">
        <v>221.3</v>
      </c>
      <c r="S4041" s="8">
        <v>71.3</v>
      </c>
      <c r="T4041" s="8">
        <v>150</v>
      </c>
      <c r="U4041">
        <v>0</v>
      </c>
      <c r="V4041" s="8">
        <v>0</v>
      </c>
      <c r="W4041" s="8">
        <v>0</v>
      </c>
      <c r="X4041" s="8">
        <v>150</v>
      </c>
    </row>
    <row r="4042" spans="1:24" x14ac:dyDescent="0.25">
      <c r="A4042" t="s">
        <v>4368</v>
      </c>
      <c r="B4042" s="1">
        <v>46031</v>
      </c>
      <c r="C4042" t="s">
        <v>689</v>
      </c>
      <c r="D4042" t="s">
        <v>690</v>
      </c>
      <c r="E4042" t="s">
        <v>27</v>
      </c>
      <c r="F4042" t="s">
        <v>54</v>
      </c>
      <c r="G4042" t="s">
        <v>29</v>
      </c>
      <c r="H4042" t="s">
        <v>30</v>
      </c>
      <c r="I4042" t="s">
        <v>84</v>
      </c>
      <c r="J4042" t="s">
        <v>85</v>
      </c>
      <c r="K4042" t="s">
        <v>42</v>
      </c>
      <c r="L4042" s="8">
        <v>9.9</v>
      </c>
      <c r="M4042" s="8">
        <v>3.1</v>
      </c>
      <c r="N4042">
        <v>13</v>
      </c>
      <c r="O4042" s="8">
        <v>128.69999999999999</v>
      </c>
      <c r="P4042" s="14">
        <v>3.8600000000000002E-2</v>
      </c>
      <c r="Q4042" s="8">
        <v>4.97</v>
      </c>
      <c r="R4042" s="8">
        <v>123.73</v>
      </c>
      <c r="S4042" s="8">
        <v>40.299999999999997</v>
      </c>
      <c r="T4042" s="8">
        <v>83.43</v>
      </c>
      <c r="U4042">
        <v>0</v>
      </c>
      <c r="V4042" s="8">
        <v>0</v>
      </c>
      <c r="W4042" s="8">
        <v>0</v>
      </c>
      <c r="X4042" s="8">
        <v>83.43</v>
      </c>
    </row>
    <row r="4043" spans="1:24" x14ac:dyDescent="0.25">
      <c r="A4043" t="s">
        <v>4369</v>
      </c>
      <c r="B4043" s="1">
        <v>45573</v>
      </c>
      <c r="C4043" t="s">
        <v>403</v>
      </c>
      <c r="D4043" t="s">
        <v>404</v>
      </c>
      <c r="E4043" t="s">
        <v>53</v>
      </c>
      <c r="F4043" t="s">
        <v>37</v>
      </c>
      <c r="G4043" t="s">
        <v>55</v>
      </c>
      <c r="H4043" t="s">
        <v>56</v>
      </c>
      <c r="I4043" t="s">
        <v>40</v>
      </c>
      <c r="J4043" t="s">
        <v>41</v>
      </c>
      <c r="K4043" t="s">
        <v>42</v>
      </c>
      <c r="L4043" s="8">
        <v>14.5</v>
      </c>
      <c r="M4043" s="8">
        <v>4.2</v>
      </c>
      <c r="N4043">
        <v>31</v>
      </c>
      <c r="O4043" s="8">
        <v>449.5</v>
      </c>
      <c r="P4043" s="14">
        <v>1.5E-3</v>
      </c>
      <c r="Q4043" s="8">
        <v>0.67</v>
      </c>
      <c r="R4043" s="8">
        <v>448.83</v>
      </c>
      <c r="S4043" s="8">
        <v>130.19999999999999</v>
      </c>
      <c r="T4043" s="8">
        <v>318.63</v>
      </c>
      <c r="U4043">
        <v>0</v>
      </c>
      <c r="V4043" s="8">
        <v>0</v>
      </c>
      <c r="W4043" s="8">
        <v>0</v>
      </c>
      <c r="X4043" s="8">
        <v>318.63</v>
      </c>
    </row>
    <row r="4044" spans="1:24" x14ac:dyDescent="0.25">
      <c r="A4044" t="s">
        <v>4370</v>
      </c>
      <c r="B4044" s="1">
        <v>45840</v>
      </c>
      <c r="C4044" t="s">
        <v>334</v>
      </c>
      <c r="D4044" t="s">
        <v>335</v>
      </c>
      <c r="E4044" t="s">
        <v>53</v>
      </c>
      <c r="F4044" t="s">
        <v>37</v>
      </c>
      <c r="G4044" t="s">
        <v>55</v>
      </c>
      <c r="H4044" t="s">
        <v>56</v>
      </c>
      <c r="I4044" t="s">
        <v>57</v>
      </c>
      <c r="J4044" t="s">
        <v>58</v>
      </c>
      <c r="K4044" t="s">
        <v>59</v>
      </c>
      <c r="L4044" s="8">
        <v>10.5</v>
      </c>
      <c r="M4044" s="8">
        <v>7.5</v>
      </c>
      <c r="N4044">
        <v>20</v>
      </c>
      <c r="O4044" s="8">
        <v>210</v>
      </c>
      <c r="P4044" s="14">
        <v>1.29E-2</v>
      </c>
      <c r="Q4044" s="8">
        <v>2.71</v>
      </c>
      <c r="R4044" s="8">
        <v>207.29</v>
      </c>
      <c r="S4044" s="8">
        <v>150</v>
      </c>
      <c r="T4044" s="8">
        <v>57.29</v>
      </c>
      <c r="U4044">
        <v>0</v>
      </c>
      <c r="V4044" s="8">
        <v>0</v>
      </c>
      <c r="W4044" s="8">
        <v>0</v>
      </c>
      <c r="X4044" s="8">
        <v>57.29</v>
      </c>
    </row>
    <row r="4045" spans="1:24" x14ac:dyDescent="0.25">
      <c r="A4045" t="s">
        <v>4371</v>
      </c>
      <c r="B4045" s="1">
        <v>45585</v>
      </c>
      <c r="C4045" t="s">
        <v>255</v>
      </c>
      <c r="D4045" t="s">
        <v>256</v>
      </c>
      <c r="E4045" t="s">
        <v>27</v>
      </c>
      <c r="F4045" t="s">
        <v>89</v>
      </c>
      <c r="G4045" t="s">
        <v>29</v>
      </c>
      <c r="H4045" t="s">
        <v>30</v>
      </c>
      <c r="I4045" t="s">
        <v>31</v>
      </c>
      <c r="J4045" t="s">
        <v>32</v>
      </c>
      <c r="K4045" t="s">
        <v>33</v>
      </c>
      <c r="L4045" s="8">
        <v>5.8</v>
      </c>
      <c r="M4045" s="8">
        <v>2.7</v>
      </c>
      <c r="N4045">
        <v>547</v>
      </c>
      <c r="O4045" s="8">
        <v>3172.6</v>
      </c>
      <c r="P4045" s="14">
        <v>0.18859999999999999</v>
      </c>
      <c r="Q4045" s="8">
        <v>598.35</v>
      </c>
      <c r="R4045" s="8">
        <v>2574.25</v>
      </c>
      <c r="S4045" s="8">
        <v>1476.9</v>
      </c>
      <c r="T4045" s="8">
        <v>1097.3499999999999</v>
      </c>
      <c r="U4045">
        <v>0</v>
      </c>
      <c r="V4045" s="8">
        <v>0</v>
      </c>
      <c r="W4045" s="8">
        <v>0</v>
      </c>
      <c r="X4045" s="8">
        <v>1097.3499999999999</v>
      </c>
    </row>
    <row r="4046" spans="1:24" x14ac:dyDescent="0.25">
      <c r="A4046" t="s">
        <v>4372</v>
      </c>
      <c r="B4046" s="1">
        <v>45309</v>
      </c>
      <c r="C4046" t="s">
        <v>252</v>
      </c>
      <c r="D4046" t="s">
        <v>253</v>
      </c>
      <c r="E4046" t="s">
        <v>63</v>
      </c>
      <c r="F4046" t="s">
        <v>54</v>
      </c>
      <c r="G4046" t="s">
        <v>79</v>
      </c>
      <c r="H4046" t="s">
        <v>80</v>
      </c>
      <c r="I4046" t="s">
        <v>130</v>
      </c>
      <c r="J4046" t="s">
        <v>131</v>
      </c>
      <c r="K4046" t="s">
        <v>42</v>
      </c>
      <c r="L4046" s="8">
        <v>4.8</v>
      </c>
      <c r="M4046" s="8">
        <v>1.4</v>
      </c>
      <c r="N4046">
        <v>153</v>
      </c>
      <c r="O4046" s="8">
        <v>734.4</v>
      </c>
      <c r="P4046" s="14">
        <v>4.7000000000000002E-3</v>
      </c>
      <c r="Q4046" s="8">
        <v>3.45</v>
      </c>
      <c r="R4046" s="8">
        <v>730.95</v>
      </c>
      <c r="S4046" s="8">
        <v>214.2</v>
      </c>
      <c r="T4046" s="8">
        <v>516.75</v>
      </c>
      <c r="U4046">
        <v>0</v>
      </c>
      <c r="V4046" s="8">
        <v>0</v>
      </c>
      <c r="W4046" s="8">
        <v>0</v>
      </c>
      <c r="X4046" s="8">
        <v>516.75</v>
      </c>
    </row>
    <row r="4047" spans="1:24" x14ac:dyDescent="0.25">
      <c r="A4047" t="s">
        <v>4373</v>
      </c>
      <c r="B4047" s="1">
        <v>45806</v>
      </c>
      <c r="C4047" t="s">
        <v>211</v>
      </c>
      <c r="D4047" t="s">
        <v>212</v>
      </c>
      <c r="E4047" t="s">
        <v>27</v>
      </c>
      <c r="F4047" t="s">
        <v>37</v>
      </c>
      <c r="G4047" t="s">
        <v>38</v>
      </c>
      <c r="H4047" t="s">
        <v>39</v>
      </c>
      <c r="I4047" t="s">
        <v>57</v>
      </c>
      <c r="J4047" t="s">
        <v>58</v>
      </c>
      <c r="K4047" t="s">
        <v>59</v>
      </c>
      <c r="L4047" s="8">
        <v>10.5</v>
      </c>
      <c r="M4047" s="8">
        <v>7.5</v>
      </c>
      <c r="N4047">
        <v>40</v>
      </c>
      <c r="O4047" s="8">
        <v>420</v>
      </c>
      <c r="P4047" s="14">
        <v>5.0000000000000001E-4</v>
      </c>
      <c r="Q4047" s="8">
        <v>0.21</v>
      </c>
      <c r="R4047" s="8">
        <v>419.79</v>
      </c>
      <c r="S4047" s="8">
        <v>300</v>
      </c>
      <c r="T4047" s="8">
        <v>119.79</v>
      </c>
      <c r="U4047">
        <v>0</v>
      </c>
      <c r="V4047" s="8">
        <v>0</v>
      </c>
      <c r="W4047" s="8">
        <v>0</v>
      </c>
      <c r="X4047" s="8">
        <v>119.79</v>
      </c>
    </row>
    <row r="4048" spans="1:24" x14ac:dyDescent="0.25">
      <c r="A4048" t="s">
        <v>4374</v>
      </c>
      <c r="B4048" s="1">
        <v>46124</v>
      </c>
      <c r="C4048" t="s">
        <v>168</v>
      </c>
      <c r="D4048" t="s">
        <v>169</v>
      </c>
      <c r="E4048" t="s">
        <v>63</v>
      </c>
      <c r="F4048" t="s">
        <v>46</v>
      </c>
      <c r="G4048" t="s">
        <v>79</v>
      </c>
      <c r="H4048" t="s">
        <v>80</v>
      </c>
      <c r="I4048" t="s">
        <v>74</v>
      </c>
      <c r="J4048" t="s">
        <v>75</v>
      </c>
      <c r="K4048" t="s">
        <v>49</v>
      </c>
      <c r="L4048" s="8">
        <v>11</v>
      </c>
      <c r="M4048" s="8">
        <v>6.8</v>
      </c>
      <c r="N4048">
        <v>43</v>
      </c>
      <c r="O4048" s="8">
        <v>473</v>
      </c>
      <c r="P4048" s="14">
        <v>0.24079999999999999</v>
      </c>
      <c r="Q4048" s="8">
        <v>113.9</v>
      </c>
      <c r="R4048" s="8">
        <v>359.1</v>
      </c>
      <c r="S4048" s="8">
        <v>292.39999999999998</v>
      </c>
      <c r="T4048" s="8">
        <v>66.7</v>
      </c>
      <c r="U4048">
        <v>0</v>
      </c>
      <c r="V4048" s="8">
        <v>0</v>
      </c>
      <c r="W4048" s="8">
        <v>0</v>
      </c>
      <c r="X4048" s="8">
        <v>66.7</v>
      </c>
    </row>
    <row r="4049" spans="1:24" x14ac:dyDescent="0.25">
      <c r="A4049" t="s">
        <v>4375</v>
      </c>
      <c r="B4049" s="1">
        <v>46006</v>
      </c>
      <c r="C4049" t="s">
        <v>285</v>
      </c>
      <c r="D4049" t="s">
        <v>286</v>
      </c>
      <c r="E4049" t="s">
        <v>27</v>
      </c>
      <c r="F4049" t="s">
        <v>89</v>
      </c>
      <c r="G4049" t="s">
        <v>29</v>
      </c>
      <c r="H4049" t="s">
        <v>30</v>
      </c>
      <c r="I4049" t="s">
        <v>31</v>
      </c>
      <c r="J4049" t="s">
        <v>32</v>
      </c>
      <c r="K4049" t="s">
        <v>33</v>
      </c>
      <c r="L4049" s="8">
        <v>5.8</v>
      </c>
      <c r="M4049" s="8">
        <v>2.7</v>
      </c>
      <c r="N4049">
        <v>75</v>
      </c>
      <c r="O4049" s="8">
        <v>435</v>
      </c>
      <c r="P4049" s="14">
        <v>7.3899999999999993E-2</v>
      </c>
      <c r="Q4049" s="8">
        <v>32.15</v>
      </c>
      <c r="R4049" s="8">
        <v>402.85</v>
      </c>
      <c r="S4049" s="8">
        <v>202.5</v>
      </c>
      <c r="T4049" s="8">
        <v>200.35</v>
      </c>
      <c r="U4049">
        <v>33</v>
      </c>
      <c r="V4049" s="8">
        <v>177.26</v>
      </c>
      <c r="W4049" s="8">
        <v>105.6</v>
      </c>
      <c r="X4049" s="8">
        <v>94.75</v>
      </c>
    </row>
    <row r="4050" spans="1:24" x14ac:dyDescent="0.25">
      <c r="A4050" t="s">
        <v>4376</v>
      </c>
      <c r="B4050" s="1">
        <v>45982</v>
      </c>
      <c r="C4050" t="s">
        <v>168</v>
      </c>
      <c r="D4050" t="s">
        <v>169</v>
      </c>
      <c r="E4050" t="s">
        <v>63</v>
      </c>
      <c r="F4050" t="s">
        <v>46</v>
      </c>
      <c r="G4050" t="s">
        <v>79</v>
      </c>
      <c r="H4050" t="s">
        <v>80</v>
      </c>
      <c r="I4050" t="s">
        <v>47</v>
      </c>
      <c r="J4050" t="s">
        <v>48</v>
      </c>
      <c r="K4050" t="s">
        <v>49</v>
      </c>
      <c r="L4050" s="8">
        <v>5</v>
      </c>
      <c r="M4050" s="8">
        <v>3.2</v>
      </c>
      <c r="N4050">
        <v>5</v>
      </c>
      <c r="O4050" s="8">
        <v>25</v>
      </c>
      <c r="P4050" s="14">
        <v>0.1361</v>
      </c>
      <c r="Q4050" s="8">
        <v>3.4</v>
      </c>
      <c r="R4050" s="8">
        <v>21.6</v>
      </c>
      <c r="S4050" s="8">
        <v>16</v>
      </c>
      <c r="T4050" s="8">
        <v>5.6</v>
      </c>
      <c r="U4050">
        <v>0</v>
      </c>
      <c r="V4050" s="8">
        <v>0</v>
      </c>
      <c r="W4050" s="8">
        <v>0</v>
      </c>
      <c r="X4050" s="8">
        <v>5.6</v>
      </c>
    </row>
    <row r="4051" spans="1:24" x14ac:dyDescent="0.25">
      <c r="A4051" t="s">
        <v>4377</v>
      </c>
      <c r="B4051" s="1">
        <v>45732</v>
      </c>
      <c r="C4051" t="s">
        <v>551</v>
      </c>
      <c r="D4051" t="s">
        <v>552</v>
      </c>
      <c r="E4051" t="s">
        <v>27</v>
      </c>
      <c r="F4051" t="s">
        <v>54</v>
      </c>
      <c r="G4051" t="s">
        <v>29</v>
      </c>
      <c r="H4051" t="s">
        <v>30</v>
      </c>
      <c r="I4051" t="s">
        <v>31</v>
      </c>
      <c r="J4051" t="s">
        <v>32</v>
      </c>
      <c r="K4051" t="s">
        <v>33</v>
      </c>
      <c r="L4051" s="8">
        <v>5.8</v>
      </c>
      <c r="M4051" s="8">
        <v>2.7</v>
      </c>
      <c r="N4051">
        <v>30</v>
      </c>
      <c r="O4051" s="8">
        <v>174</v>
      </c>
      <c r="P4051" s="14">
        <v>4.5199999999999997E-2</v>
      </c>
      <c r="Q4051" s="8">
        <v>7.86</v>
      </c>
      <c r="R4051" s="8">
        <v>166.14</v>
      </c>
      <c r="S4051" s="8">
        <v>81</v>
      </c>
      <c r="T4051" s="8">
        <v>85.14</v>
      </c>
      <c r="U4051">
        <v>0</v>
      </c>
      <c r="V4051" s="8">
        <v>0</v>
      </c>
      <c r="W4051" s="8">
        <v>0</v>
      </c>
      <c r="X4051" s="8">
        <v>85.14</v>
      </c>
    </row>
    <row r="4052" spans="1:24" x14ac:dyDescent="0.25">
      <c r="A4052" t="s">
        <v>4378</v>
      </c>
      <c r="B4052" s="1">
        <v>46117</v>
      </c>
      <c r="C4052" t="s">
        <v>288</v>
      </c>
      <c r="D4052" t="s">
        <v>289</v>
      </c>
      <c r="E4052" t="s">
        <v>27</v>
      </c>
      <c r="F4052" t="s">
        <v>46</v>
      </c>
      <c r="G4052" t="s">
        <v>38</v>
      </c>
      <c r="H4052" t="s">
        <v>39</v>
      </c>
      <c r="I4052" t="s">
        <v>112</v>
      </c>
      <c r="J4052" t="s">
        <v>113</v>
      </c>
      <c r="K4052" t="s">
        <v>42</v>
      </c>
      <c r="L4052" s="8">
        <v>8.5</v>
      </c>
      <c r="M4052" s="8">
        <v>2.8</v>
      </c>
      <c r="N4052">
        <v>25</v>
      </c>
      <c r="O4052" s="8">
        <v>212.5</v>
      </c>
      <c r="P4052" s="14">
        <v>0.21310000000000001</v>
      </c>
      <c r="Q4052" s="8">
        <v>45.28</v>
      </c>
      <c r="R4052" s="8">
        <v>167.22</v>
      </c>
      <c r="S4052" s="8">
        <v>70</v>
      </c>
      <c r="T4052" s="8">
        <v>97.22</v>
      </c>
      <c r="U4052">
        <v>0</v>
      </c>
      <c r="V4052" s="8">
        <v>0</v>
      </c>
      <c r="W4052" s="8">
        <v>0</v>
      </c>
      <c r="X4052" s="8">
        <v>97.22</v>
      </c>
    </row>
    <row r="4053" spans="1:24" x14ac:dyDescent="0.25">
      <c r="A4053" t="s">
        <v>4379</v>
      </c>
      <c r="B4053" s="1">
        <v>46254</v>
      </c>
      <c r="C4053" t="s">
        <v>87</v>
      </c>
      <c r="D4053" t="s">
        <v>88</v>
      </c>
      <c r="E4053" t="s">
        <v>63</v>
      </c>
      <c r="F4053" t="s">
        <v>89</v>
      </c>
      <c r="G4053" t="s">
        <v>79</v>
      </c>
      <c r="H4053" t="s">
        <v>80</v>
      </c>
      <c r="I4053" t="s">
        <v>31</v>
      </c>
      <c r="J4053" t="s">
        <v>32</v>
      </c>
      <c r="K4053" t="s">
        <v>33</v>
      </c>
      <c r="L4053" s="8">
        <v>5.8</v>
      </c>
      <c r="M4053" s="8">
        <v>2.7</v>
      </c>
      <c r="N4053">
        <v>99</v>
      </c>
      <c r="O4053" s="8">
        <v>574.20000000000005</v>
      </c>
      <c r="P4053" s="14">
        <v>0.1857</v>
      </c>
      <c r="Q4053" s="8">
        <v>106.63</v>
      </c>
      <c r="R4053" s="8">
        <v>467.57</v>
      </c>
      <c r="S4053" s="8">
        <v>267.3</v>
      </c>
      <c r="T4053" s="8">
        <v>200.27</v>
      </c>
      <c r="U4053">
        <v>0</v>
      </c>
      <c r="V4053" s="8">
        <v>0</v>
      </c>
      <c r="W4053" s="8">
        <v>0</v>
      </c>
      <c r="X4053" s="8">
        <v>200.27</v>
      </c>
    </row>
    <row r="4054" spans="1:24" x14ac:dyDescent="0.25">
      <c r="A4054" t="s">
        <v>4380</v>
      </c>
      <c r="B4054" s="1">
        <v>46223</v>
      </c>
      <c r="C4054" t="s">
        <v>678</v>
      </c>
      <c r="D4054" t="s">
        <v>679</v>
      </c>
      <c r="E4054" t="s">
        <v>63</v>
      </c>
      <c r="F4054" t="s">
        <v>89</v>
      </c>
      <c r="G4054" t="s">
        <v>79</v>
      </c>
      <c r="H4054" t="s">
        <v>80</v>
      </c>
      <c r="I4054" t="s">
        <v>74</v>
      </c>
      <c r="J4054" t="s">
        <v>75</v>
      </c>
      <c r="K4054" t="s">
        <v>49</v>
      </c>
      <c r="L4054" s="8">
        <v>11</v>
      </c>
      <c r="M4054" s="8">
        <v>6.8</v>
      </c>
      <c r="N4054">
        <v>113</v>
      </c>
      <c r="O4054" s="8">
        <v>1243</v>
      </c>
      <c r="P4054" s="14">
        <v>7.3999999999999996E-2</v>
      </c>
      <c r="Q4054" s="8">
        <v>91.98</v>
      </c>
      <c r="R4054" s="8">
        <v>1151.02</v>
      </c>
      <c r="S4054" s="8">
        <v>768.4</v>
      </c>
      <c r="T4054" s="8">
        <v>382.62</v>
      </c>
      <c r="U4054">
        <v>0</v>
      </c>
      <c r="V4054" s="8">
        <v>0</v>
      </c>
      <c r="W4054" s="8">
        <v>0</v>
      </c>
      <c r="X4054" s="8">
        <v>382.62</v>
      </c>
    </row>
    <row r="4055" spans="1:24" x14ac:dyDescent="0.25">
      <c r="A4055" t="s">
        <v>4381</v>
      </c>
      <c r="B4055" s="1">
        <v>45475</v>
      </c>
      <c r="C4055" t="s">
        <v>154</v>
      </c>
      <c r="D4055" t="s">
        <v>155</v>
      </c>
      <c r="E4055" t="s">
        <v>150</v>
      </c>
      <c r="F4055" t="s">
        <v>46</v>
      </c>
      <c r="G4055" t="s">
        <v>151</v>
      </c>
      <c r="H4055" t="s">
        <v>152</v>
      </c>
      <c r="I4055" t="s">
        <v>112</v>
      </c>
      <c r="J4055" t="s">
        <v>113</v>
      </c>
      <c r="K4055" t="s">
        <v>42</v>
      </c>
      <c r="L4055" s="8">
        <v>8.5</v>
      </c>
      <c r="M4055" s="8">
        <v>2.8</v>
      </c>
      <c r="N4055">
        <v>3</v>
      </c>
      <c r="O4055" s="8">
        <v>25.5</v>
      </c>
      <c r="P4055" s="14">
        <v>0.1512</v>
      </c>
      <c r="Q4055" s="8">
        <v>3.86</v>
      </c>
      <c r="R4055" s="8">
        <v>21.64</v>
      </c>
      <c r="S4055" s="8">
        <v>8.4</v>
      </c>
      <c r="T4055" s="8">
        <v>13.24</v>
      </c>
      <c r="U4055">
        <v>1</v>
      </c>
      <c r="V4055" s="8">
        <v>7.21</v>
      </c>
      <c r="W4055" s="8">
        <v>3.3</v>
      </c>
      <c r="X4055" s="8">
        <v>9.94</v>
      </c>
    </row>
    <row r="4056" spans="1:24" x14ac:dyDescent="0.25">
      <c r="A4056" t="s">
        <v>4382</v>
      </c>
      <c r="B4056" s="1">
        <v>45401</v>
      </c>
      <c r="C4056" t="s">
        <v>689</v>
      </c>
      <c r="D4056" t="s">
        <v>690</v>
      </c>
      <c r="E4056" t="s">
        <v>27</v>
      </c>
      <c r="F4056" t="s">
        <v>54</v>
      </c>
      <c r="G4056" t="s">
        <v>38</v>
      </c>
      <c r="H4056" t="s">
        <v>39</v>
      </c>
      <c r="I4056" t="s">
        <v>99</v>
      </c>
      <c r="J4056" t="s">
        <v>100</v>
      </c>
      <c r="K4056" t="s">
        <v>49</v>
      </c>
      <c r="L4056" s="8">
        <v>3.8</v>
      </c>
      <c r="M4056" s="8">
        <v>2.6</v>
      </c>
      <c r="N4056">
        <v>52</v>
      </c>
      <c r="O4056" s="8">
        <v>197.6</v>
      </c>
      <c r="P4056" s="14">
        <v>1.21E-2</v>
      </c>
      <c r="Q4056" s="8">
        <v>2.39</v>
      </c>
      <c r="R4056" s="8">
        <v>195.21</v>
      </c>
      <c r="S4056" s="8">
        <v>135.19999999999999</v>
      </c>
      <c r="T4056" s="8">
        <v>60.01</v>
      </c>
      <c r="U4056">
        <v>0</v>
      </c>
      <c r="V4056" s="8">
        <v>0</v>
      </c>
      <c r="W4056" s="8">
        <v>0</v>
      </c>
      <c r="X4056" s="8">
        <v>60.01</v>
      </c>
    </row>
    <row r="4057" spans="1:24" x14ac:dyDescent="0.25">
      <c r="A4057" t="s">
        <v>4383</v>
      </c>
      <c r="B4057" s="1">
        <v>46232</v>
      </c>
      <c r="C4057" t="s">
        <v>371</v>
      </c>
      <c r="D4057" t="s">
        <v>372</v>
      </c>
      <c r="E4057" t="s">
        <v>63</v>
      </c>
      <c r="F4057" t="s">
        <v>54</v>
      </c>
      <c r="G4057" t="s">
        <v>64</v>
      </c>
      <c r="H4057" t="s">
        <v>65</v>
      </c>
      <c r="I4057" t="s">
        <v>112</v>
      </c>
      <c r="J4057" t="s">
        <v>113</v>
      </c>
      <c r="K4057" t="s">
        <v>42</v>
      </c>
      <c r="L4057" s="8">
        <v>8.5</v>
      </c>
      <c r="M4057" s="8">
        <v>2.8</v>
      </c>
      <c r="N4057">
        <v>68</v>
      </c>
      <c r="O4057" s="8">
        <v>578</v>
      </c>
      <c r="P4057" s="14">
        <v>3.49E-2</v>
      </c>
      <c r="Q4057" s="8">
        <v>20.170000000000002</v>
      </c>
      <c r="R4057" s="8">
        <v>557.83000000000004</v>
      </c>
      <c r="S4057" s="8">
        <v>190.4</v>
      </c>
      <c r="T4057" s="8">
        <v>367.43</v>
      </c>
      <c r="U4057">
        <v>0</v>
      </c>
      <c r="V4057" s="8">
        <v>0</v>
      </c>
      <c r="W4057" s="8">
        <v>0</v>
      </c>
      <c r="X4057" s="8">
        <v>367.43</v>
      </c>
    </row>
    <row r="4058" spans="1:24" x14ac:dyDescent="0.25">
      <c r="A4058" t="s">
        <v>4384</v>
      </c>
      <c r="B4058" s="1">
        <v>45390</v>
      </c>
      <c r="C4058" t="s">
        <v>315</v>
      </c>
      <c r="D4058" t="s">
        <v>316</v>
      </c>
      <c r="E4058" t="s">
        <v>27</v>
      </c>
      <c r="F4058" t="s">
        <v>46</v>
      </c>
      <c r="G4058" t="s">
        <v>38</v>
      </c>
      <c r="H4058" t="s">
        <v>39</v>
      </c>
      <c r="I4058" t="s">
        <v>144</v>
      </c>
      <c r="J4058" t="s">
        <v>145</v>
      </c>
      <c r="K4058" t="s">
        <v>33</v>
      </c>
      <c r="L4058" s="8">
        <v>12</v>
      </c>
      <c r="M4058" s="8">
        <v>6.5</v>
      </c>
      <c r="N4058">
        <v>14</v>
      </c>
      <c r="O4058" s="8">
        <v>168</v>
      </c>
      <c r="P4058" s="14">
        <v>0.2364</v>
      </c>
      <c r="Q4058" s="8">
        <v>39.72</v>
      </c>
      <c r="R4058" s="8">
        <v>128.28</v>
      </c>
      <c r="S4058" s="8">
        <v>91</v>
      </c>
      <c r="T4058" s="8">
        <v>37.28</v>
      </c>
      <c r="U4058">
        <v>0</v>
      </c>
      <c r="V4058" s="8">
        <v>0</v>
      </c>
      <c r="W4058" s="8">
        <v>0</v>
      </c>
      <c r="X4058" s="8">
        <v>37.28</v>
      </c>
    </row>
    <row r="4059" spans="1:24" x14ac:dyDescent="0.25">
      <c r="A4059" t="s">
        <v>4385</v>
      </c>
      <c r="B4059" s="1">
        <v>45828</v>
      </c>
      <c r="C4059" t="s">
        <v>125</v>
      </c>
      <c r="D4059" t="s">
        <v>126</v>
      </c>
      <c r="E4059" t="s">
        <v>27</v>
      </c>
      <c r="F4059" t="s">
        <v>89</v>
      </c>
      <c r="G4059" t="s">
        <v>29</v>
      </c>
      <c r="H4059" t="s">
        <v>30</v>
      </c>
      <c r="I4059" t="s">
        <v>74</v>
      </c>
      <c r="J4059" t="s">
        <v>75</v>
      </c>
      <c r="K4059" t="s">
        <v>49</v>
      </c>
      <c r="L4059" s="8">
        <v>11</v>
      </c>
      <c r="M4059" s="8">
        <v>6.8</v>
      </c>
      <c r="N4059">
        <v>49</v>
      </c>
      <c r="O4059" s="8">
        <v>539</v>
      </c>
      <c r="P4059" s="14">
        <v>0.1069</v>
      </c>
      <c r="Q4059" s="8">
        <v>57.62</v>
      </c>
      <c r="R4059" s="8">
        <v>481.38</v>
      </c>
      <c r="S4059" s="8">
        <v>333.2</v>
      </c>
      <c r="T4059" s="8">
        <v>148.18</v>
      </c>
      <c r="U4059">
        <v>0</v>
      </c>
      <c r="V4059" s="8">
        <v>0</v>
      </c>
      <c r="W4059" s="8">
        <v>0</v>
      </c>
      <c r="X4059" s="8">
        <v>148.18</v>
      </c>
    </row>
    <row r="4060" spans="1:24" x14ac:dyDescent="0.25">
      <c r="A4060" t="s">
        <v>4386</v>
      </c>
      <c r="B4060" s="1">
        <v>45444</v>
      </c>
      <c r="C4060" t="s">
        <v>584</v>
      </c>
      <c r="D4060" t="s">
        <v>585</v>
      </c>
      <c r="E4060" t="s">
        <v>27</v>
      </c>
      <c r="F4060" t="s">
        <v>37</v>
      </c>
      <c r="G4060" t="s">
        <v>38</v>
      </c>
      <c r="H4060" t="s">
        <v>39</v>
      </c>
      <c r="I4060" t="s">
        <v>130</v>
      </c>
      <c r="J4060" t="s">
        <v>131</v>
      </c>
      <c r="K4060" t="s">
        <v>42</v>
      </c>
      <c r="L4060" s="8">
        <v>4.8</v>
      </c>
      <c r="M4060" s="8">
        <v>1.4</v>
      </c>
      <c r="N4060">
        <v>64</v>
      </c>
      <c r="O4060" s="8">
        <v>307.2</v>
      </c>
      <c r="P4060" s="14">
        <v>5.21E-2</v>
      </c>
      <c r="Q4060" s="8">
        <v>16.010000000000002</v>
      </c>
      <c r="R4060" s="8">
        <v>291.19</v>
      </c>
      <c r="S4060" s="8">
        <v>89.6</v>
      </c>
      <c r="T4060" s="8">
        <v>201.59</v>
      </c>
      <c r="U4060">
        <v>0</v>
      </c>
      <c r="V4060" s="8">
        <v>0</v>
      </c>
      <c r="W4060" s="8">
        <v>0</v>
      </c>
      <c r="X4060" s="8">
        <v>201.59</v>
      </c>
    </row>
    <row r="4061" spans="1:24" x14ac:dyDescent="0.25">
      <c r="A4061" t="s">
        <v>4387</v>
      </c>
      <c r="B4061" s="1">
        <v>45538</v>
      </c>
      <c r="C4061" t="s">
        <v>378</v>
      </c>
      <c r="D4061" t="s">
        <v>379</v>
      </c>
      <c r="E4061" t="s">
        <v>71</v>
      </c>
      <c r="F4061" t="s">
        <v>54</v>
      </c>
      <c r="G4061" t="s">
        <v>72</v>
      </c>
      <c r="H4061" t="s">
        <v>73</v>
      </c>
      <c r="I4061" t="s">
        <v>47</v>
      </c>
      <c r="J4061" t="s">
        <v>48</v>
      </c>
      <c r="K4061" t="s">
        <v>49</v>
      </c>
      <c r="L4061" s="8">
        <v>5</v>
      </c>
      <c r="M4061" s="8">
        <v>3.2</v>
      </c>
      <c r="N4061">
        <v>104</v>
      </c>
      <c r="O4061" s="8">
        <v>520</v>
      </c>
      <c r="P4061" s="14">
        <v>0.01</v>
      </c>
      <c r="Q4061" s="8">
        <v>5.2</v>
      </c>
      <c r="R4061" s="8">
        <v>514.79999999999995</v>
      </c>
      <c r="S4061" s="8">
        <v>332.8</v>
      </c>
      <c r="T4061" s="8">
        <v>182</v>
      </c>
      <c r="U4061">
        <v>0</v>
      </c>
      <c r="V4061" s="8">
        <v>0</v>
      </c>
      <c r="W4061" s="8">
        <v>0</v>
      </c>
      <c r="X4061" s="8">
        <v>182</v>
      </c>
    </row>
    <row r="4062" spans="1:24" x14ac:dyDescent="0.25">
      <c r="A4062" t="s">
        <v>4388</v>
      </c>
      <c r="B4062" s="1">
        <v>45488</v>
      </c>
      <c r="C4062" t="s">
        <v>406</v>
      </c>
      <c r="D4062" t="s">
        <v>407</v>
      </c>
      <c r="E4062" t="s">
        <v>63</v>
      </c>
      <c r="F4062" t="s">
        <v>37</v>
      </c>
      <c r="G4062" t="s">
        <v>64</v>
      </c>
      <c r="H4062" t="s">
        <v>65</v>
      </c>
      <c r="I4062" t="s">
        <v>144</v>
      </c>
      <c r="J4062" t="s">
        <v>145</v>
      </c>
      <c r="K4062" t="s">
        <v>33</v>
      </c>
      <c r="L4062" s="8">
        <v>12</v>
      </c>
      <c r="M4062" s="8">
        <v>6.5</v>
      </c>
      <c r="N4062">
        <v>24</v>
      </c>
      <c r="O4062" s="8">
        <v>288</v>
      </c>
      <c r="P4062" s="14">
        <v>2.8899999999999999E-2</v>
      </c>
      <c r="Q4062" s="8">
        <v>8.32</v>
      </c>
      <c r="R4062" s="8">
        <v>279.68</v>
      </c>
      <c r="S4062" s="8">
        <v>156</v>
      </c>
      <c r="T4062" s="8">
        <v>123.68</v>
      </c>
      <c r="U4062">
        <v>0</v>
      </c>
      <c r="V4062" s="8">
        <v>0</v>
      </c>
      <c r="W4062" s="8">
        <v>0</v>
      </c>
      <c r="X4062" s="8">
        <v>123.68</v>
      </c>
    </row>
    <row r="4063" spans="1:24" x14ac:dyDescent="0.25">
      <c r="A4063" t="s">
        <v>4389</v>
      </c>
      <c r="B4063" s="1">
        <v>45926</v>
      </c>
      <c r="C4063" t="s">
        <v>315</v>
      </c>
      <c r="D4063" t="s">
        <v>316</v>
      </c>
      <c r="E4063" t="s">
        <v>27</v>
      </c>
      <c r="F4063" t="s">
        <v>46</v>
      </c>
      <c r="G4063" t="s">
        <v>29</v>
      </c>
      <c r="H4063" t="s">
        <v>30</v>
      </c>
      <c r="I4063" t="s">
        <v>144</v>
      </c>
      <c r="J4063" t="s">
        <v>145</v>
      </c>
      <c r="K4063" t="s">
        <v>33</v>
      </c>
      <c r="L4063" s="8">
        <v>12</v>
      </c>
      <c r="M4063" s="8">
        <v>6.5</v>
      </c>
      <c r="N4063">
        <v>19</v>
      </c>
      <c r="O4063" s="8">
        <v>228</v>
      </c>
      <c r="P4063" s="14">
        <v>0.21179999999999999</v>
      </c>
      <c r="Q4063" s="8">
        <v>48.29</v>
      </c>
      <c r="R4063" s="8">
        <v>179.71</v>
      </c>
      <c r="S4063" s="8">
        <v>123.5</v>
      </c>
      <c r="T4063" s="8">
        <v>56.21</v>
      </c>
      <c r="U4063">
        <v>0</v>
      </c>
      <c r="V4063" s="8">
        <v>0</v>
      </c>
      <c r="W4063" s="8">
        <v>0</v>
      </c>
      <c r="X4063" s="8">
        <v>56.21</v>
      </c>
    </row>
    <row r="4064" spans="1:24" x14ac:dyDescent="0.25">
      <c r="A4064" t="s">
        <v>4390</v>
      </c>
      <c r="B4064" s="1">
        <v>45831</v>
      </c>
      <c r="C4064" t="s">
        <v>223</v>
      </c>
      <c r="D4064" t="s">
        <v>224</v>
      </c>
      <c r="E4064" t="s">
        <v>27</v>
      </c>
      <c r="F4064" t="s">
        <v>28</v>
      </c>
      <c r="G4064" t="s">
        <v>38</v>
      </c>
      <c r="H4064" t="s">
        <v>39</v>
      </c>
      <c r="I4064" t="s">
        <v>104</v>
      </c>
      <c r="J4064" t="s">
        <v>105</v>
      </c>
      <c r="K4064" t="s">
        <v>49</v>
      </c>
      <c r="L4064" s="8">
        <v>4.2</v>
      </c>
      <c r="M4064" s="8">
        <v>2.8</v>
      </c>
      <c r="N4064">
        <v>104</v>
      </c>
      <c r="O4064" s="8">
        <v>436.8</v>
      </c>
      <c r="P4064" s="14">
        <v>0.42370000000000002</v>
      </c>
      <c r="Q4064" s="8">
        <v>185.07</v>
      </c>
      <c r="R4064" s="8">
        <v>251.73</v>
      </c>
      <c r="S4064" s="8">
        <v>291.2</v>
      </c>
      <c r="T4064" s="8">
        <v>-39.47</v>
      </c>
      <c r="U4064">
        <v>0</v>
      </c>
      <c r="V4064" s="8">
        <v>0</v>
      </c>
      <c r="W4064" s="8">
        <v>0</v>
      </c>
      <c r="X4064" s="8">
        <v>-39.47</v>
      </c>
    </row>
    <row r="4065" spans="1:24" x14ac:dyDescent="0.25">
      <c r="A4065" t="s">
        <v>4391</v>
      </c>
      <c r="B4065" s="1">
        <v>45550</v>
      </c>
      <c r="C4065" t="s">
        <v>87</v>
      </c>
      <c r="D4065" t="s">
        <v>88</v>
      </c>
      <c r="E4065" t="s">
        <v>63</v>
      </c>
      <c r="F4065" t="s">
        <v>89</v>
      </c>
      <c r="G4065" t="s">
        <v>64</v>
      </c>
      <c r="H4065" t="s">
        <v>65</v>
      </c>
      <c r="I4065" t="s">
        <v>47</v>
      </c>
      <c r="J4065" t="s">
        <v>48</v>
      </c>
      <c r="K4065" t="s">
        <v>49</v>
      </c>
      <c r="L4065" s="8">
        <v>5</v>
      </c>
      <c r="M4065" s="8">
        <v>3.2</v>
      </c>
      <c r="N4065">
        <v>287</v>
      </c>
      <c r="O4065" s="8">
        <v>1435</v>
      </c>
      <c r="P4065" s="14">
        <v>6.0400000000000002E-2</v>
      </c>
      <c r="Q4065" s="8">
        <v>86.67</v>
      </c>
      <c r="R4065" s="8">
        <v>1348.33</v>
      </c>
      <c r="S4065" s="8">
        <v>918.4</v>
      </c>
      <c r="T4065" s="8">
        <v>429.93</v>
      </c>
      <c r="U4065">
        <v>0</v>
      </c>
      <c r="V4065" s="8">
        <v>0</v>
      </c>
      <c r="W4065" s="8">
        <v>0</v>
      </c>
      <c r="X4065" s="8">
        <v>429.93</v>
      </c>
    </row>
    <row r="4066" spans="1:24" x14ac:dyDescent="0.25">
      <c r="A4066" t="s">
        <v>4392</v>
      </c>
      <c r="B4066" s="1">
        <v>46126</v>
      </c>
      <c r="C4066" t="s">
        <v>276</v>
      </c>
      <c r="D4066" t="s">
        <v>277</v>
      </c>
      <c r="E4066" t="s">
        <v>150</v>
      </c>
      <c r="F4066" t="s">
        <v>37</v>
      </c>
      <c r="G4066" t="s">
        <v>151</v>
      </c>
      <c r="H4066" t="s">
        <v>152</v>
      </c>
      <c r="I4066" t="s">
        <v>74</v>
      </c>
      <c r="J4066" t="s">
        <v>75</v>
      </c>
      <c r="K4066" t="s">
        <v>49</v>
      </c>
      <c r="L4066" s="8">
        <v>11</v>
      </c>
      <c r="M4066" s="8">
        <v>6.8</v>
      </c>
      <c r="N4066">
        <v>17</v>
      </c>
      <c r="O4066" s="8">
        <v>187</v>
      </c>
      <c r="P4066" s="14">
        <v>1.77E-2</v>
      </c>
      <c r="Q4066" s="8">
        <v>3.31</v>
      </c>
      <c r="R4066" s="8">
        <v>183.69</v>
      </c>
      <c r="S4066" s="8">
        <v>115.6</v>
      </c>
      <c r="T4066" s="8">
        <v>68.09</v>
      </c>
      <c r="U4066">
        <v>0</v>
      </c>
      <c r="V4066" s="8">
        <v>0</v>
      </c>
      <c r="W4066" s="8">
        <v>0</v>
      </c>
      <c r="X4066" s="8">
        <v>68.09</v>
      </c>
    </row>
    <row r="4067" spans="1:24" x14ac:dyDescent="0.25">
      <c r="A4067" t="s">
        <v>4393</v>
      </c>
      <c r="B4067" s="1">
        <v>45654</v>
      </c>
      <c r="C4067" t="s">
        <v>615</v>
      </c>
      <c r="D4067" t="s">
        <v>616</v>
      </c>
      <c r="E4067" t="s">
        <v>150</v>
      </c>
      <c r="F4067" t="s">
        <v>89</v>
      </c>
      <c r="G4067" t="s">
        <v>151</v>
      </c>
      <c r="H4067" t="s">
        <v>152</v>
      </c>
      <c r="I4067" t="s">
        <v>144</v>
      </c>
      <c r="J4067" t="s">
        <v>145</v>
      </c>
      <c r="K4067" t="s">
        <v>33</v>
      </c>
      <c r="L4067" s="8">
        <v>12</v>
      </c>
      <c r="M4067" s="8">
        <v>6.5</v>
      </c>
      <c r="N4067">
        <v>208</v>
      </c>
      <c r="O4067" s="8">
        <v>2496</v>
      </c>
      <c r="P4067" s="14">
        <v>4.4999999999999998E-2</v>
      </c>
      <c r="Q4067" s="8">
        <v>112.32</v>
      </c>
      <c r="R4067" s="8">
        <v>2383.6799999999998</v>
      </c>
      <c r="S4067" s="8">
        <v>1352</v>
      </c>
      <c r="T4067" s="8">
        <v>1031.68</v>
      </c>
      <c r="U4067">
        <v>0</v>
      </c>
      <c r="V4067" s="8">
        <v>0</v>
      </c>
      <c r="W4067" s="8">
        <v>0</v>
      </c>
      <c r="X4067" s="8">
        <v>1031.68</v>
      </c>
    </row>
    <row r="4068" spans="1:24" x14ac:dyDescent="0.25">
      <c r="A4068" t="s">
        <v>4394</v>
      </c>
      <c r="B4068" s="1">
        <v>45565</v>
      </c>
      <c r="C4068" t="s">
        <v>461</v>
      </c>
      <c r="D4068" t="s">
        <v>462</v>
      </c>
      <c r="E4068" t="s">
        <v>27</v>
      </c>
      <c r="F4068" t="s">
        <v>37</v>
      </c>
      <c r="G4068" t="s">
        <v>29</v>
      </c>
      <c r="H4068" t="s">
        <v>30</v>
      </c>
      <c r="I4068" t="s">
        <v>185</v>
      </c>
      <c r="J4068" t="s">
        <v>186</v>
      </c>
      <c r="K4068" t="s">
        <v>59</v>
      </c>
      <c r="L4068" s="8">
        <v>4.9000000000000004</v>
      </c>
      <c r="M4068" s="8">
        <v>3.1</v>
      </c>
      <c r="N4068">
        <v>32</v>
      </c>
      <c r="O4068" s="8">
        <v>156.80000000000001</v>
      </c>
      <c r="P4068" s="14">
        <v>1.3100000000000001E-2</v>
      </c>
      <c r="Q4068" s="8">
        <v>2.0499999999999998</v>
      </c>
      <c r="R4068" s="8">
        <v>154.75</v>
      </c>
      <c r="S4068" s="8">
        <v>99.2</v>
      </c>
      <c r="T4068" s="8">
        <v>55.55</v>
      </c>
      <c r="U4068">
        <v>0</v>
      </c>
      <c r="V4068" s="8">
        <v>0</v>
      </c>
      <c r="W4068" s="8">
        <v>0</v>
      </c>
      <c r="X4068" s="8">
        <v>55.55</v>
      </c>
    </row>
    <row r="4069" spans="1:24" x14ac:dyDescent="0.25">
      <c r="A4069" t="s">
        <v>4395</v>
      </c>
      <c r="B4069" s="1">
        <v>46106</v>
      </c>
      <c r="C4069" t="s">
        <v>25</v>
      </c>
      <c r="D4069" t="s">
        <v>26</v>
      </c>
      <c r="E4069" t="s">
        <v>27</v>
      </c>
      <c r="F4069" t="s">
        <v>28</v>
      </c>
      <c r="G4069" t="s">
        <v>29</v>
      </c>
      <c r="H4069" t="s">
        <v>30</v>
      </c>
      <c r="I4069" t="s">
        <v>112</v>
      </c>
      <c r="J4069" t="s">
        <v>113</v>
      </c>
      <c r="K4069" t="s">
        <v>42</v>
      </c>
      <c r="L4069" s="8">
        <v>8.5</v>
      </c>
      <c r="M4069" s="8">
        <v>2.8</v>
      </c>
      <c r="N4069">
        <v>271</v>
      </c>
      <c r="O4069" s="8">
        <v>2303.5</v>
      </c>
      <c r="P4069" s="14">
        <v>4.2200000000000001E-2</v>
      </c>
      <c r="Q4069" s="8">
        <v>97.21</v>
      </c>
      <c r="R4069" s="8">
        <v>2206.29</v>
      </c>
      <c r="S4069" s="8">
        <v>758.8</v>
      </c>
      <c r="T4069" s="8">
        <v>1447.49</v>
      </c>
      <c r="U4069">
        <v>0</v>
      </c>
      <c r="V4069" s="8">
        <v>0</v>
      </c>
      <c r="W4069" s="8">
        <v>0</v>
      </c>
      <c r="X4069" s="8">
        <v>1447.49</v>
      </c>
    </row>
    <row r="4070" spans="1:24" x14ac:dyDescent="0.25">
      <c r="A4070" t="s">
        <v>4396</v>
      </c>
      <c r="B4070" s="1">
        <v>45698</v>
      </c>
      <c r="C4070" t="s">
        <v>198</v>
      </c>
      <c r="D4070" t="s">
        <v>199</v>
      </c>
      <c r="E4070" t="s">
        <v>150</v>
      </c>
      <c r="F4070" t="s">
        <v>54</v>
      </c>
      <c r="G4070" t="s">
        <v>151</v>
      </c>
      <c r="H4070" t="s">
        <v>152</v>
      </c>
      <c r="I4070" t="s">
        <v>130</v>
      </c>
      <c r="J4070" t="s">
        <v>131</v>
      </c>
      <c r="K4070" t="s">
        <v>42</v>
      </c>
      <c r="L4070" s="8">
        <v>4.8</v>
      </c>
      <c r="M4070" s="8">
        <v>1.4</v>
      </c>
      <c r="N4070">
        <v>54</v>
      </c>
      <c r="O4070" s="8">
        <v>259.2</v>
      </c>
      <c r="P4070" s="14">
        <v>1.23E-2</v>
      </c>
      <c r="Q4070" s="8">
        <v>3.19</v>
      </c>
      <c r="R4070" s="8">
        <v>256.01</v>
      </c>
      <c r="S4070" s="8">
        <v>75.599999999999994</v>
      </c>
      <c r="T4070" s="8">
        <v>180.41</v>
      </c>
      <c r="U4070">
        <v>0</v>
      </c>
      <c r="V4070" s="8">
        <v>0</v>
      </c>
      <c r="W4070" s="8">
        <v>0</v>
      </c>
      <c r="X4070" s="8">
        <v>180.41</v>
      </c>
    </row>
    <row r="4071" spans="1:24" x14ac:dyDescent="0.25">
      <c r="A4071" t="s">
        <v>4397</v>
      </c>
      <c r="B4071" s="1">
        <v>45372</v>
      </c>
      <c r="C4071" t="s">
        <v>337</v>
      </c>
      <c r="D4071" t="s">
        <v>338</v>
      </c>
      <c r="E4071" t="s">
        <v>27</v>
      </c>
      <c r="F4071" t="s">
        <v>54</v>
      </c>
      <c r="G4071" t="s">
        <v>38</v>
      </c>
      <c r="H4071" t="s">
        <v>39</v>
      </c>
      <c r="I4071" t="s">
        <v>57</v>
      </c>
      <c r="J4071" t="s">
        <v>58</v>
      </c>
      <c r="K4071" t="s">
        <v>59</v>
      </c>
      <c r="L4071" s="8">
        <v>10.5</v>
      </c>
      <c r="M4071" s="8">
        <v>7.5</v>
      </c>
      <c r="N4071">
        <v>58</v>
      </c>
      <c r="O4071" s="8">
        <v>609</v>
      </c>
      <c r="P4071" s="14">
        <v>0.35580000000000001</v>
      </c>
      <c r="Q4071" s="8">
        <v>216.68</v>
      </c>
      <c r="R4071" s="8">
        <v>392.32</v>
      </c>
      <c r="S4071" s="8">
        <v>435</v>
      </c>
      <c r="T4071" s="8">
        <v>-42.68</v>
      </c>
      <c r="U4071">
        <v>0</v>
      </c>
      <c r="V4071" s="8">
        <v>0</v>
      </c>
      <c r="W4071" s="8">
        <v>0</v>
      </c>
      <c r="X4071" s="8">
        <v>-42.68</v>
      </c>
    </row>
    <row r="4072" spans="1:24" x14ac:dyDescent="0.25">
      <c r="A4072" t="s">
        <v>4398</v>
      </c>
      <c r="B4072" s="1">
        <v>45674</v>
      </c>
      <c r="C4072" t="s">
        <v>455</v>
      </c>
      <c r="D4072" t="s">
        <v>456</v>
      </c>
      <c r="E4072" t="s">
        <v>71</v>
      </c>
      <c r="F4072" t="s">
        <v>89</v>
      </c>
      <c r="G4072" t="s">
        <v>165</v>
      </c>
      <c r="H4072" t="s">
        <v>166</v>
      </c>
      <c r="I4072" t="s">
        <v>112</v>
      </c>
      <c r="J4072" t="s">
        <v>113</v>
      </c>
      <c r="K4072" t="s">
        <v>42</v>
      </c>
      <c r="L4072" s="8">
        <v>8.5</v>
      </c>
      <c r="M4072" s="8">
        <v>2.8</v>
      </c>
      <c r="N4072">
        <v>266</v>
      </c>
      <c r="O4072" s="8">
        <v>2261</v>
      </c>
      <c r="P4072" s="14">
        <v>0.20760000000000001</v>
      </c>
      <c r="Q4072" s="8">
        <v>469.38</v>
      </c>
      <c r="R4072" s="8">
        <v>1791.62</v>
      </c>
      <c r="S4072" s="8">
        <v>744.8</v>
      </c>
      <c r="T4072" s="8">
        <v>1046.82</v>
      </c>
      <c r="U4072">
        <v>0</v>
      </c>
      <c r="V4072" s="8">
        <v>0</v>
      </c>
      <c r="W4072" s="8">
        <v>0</v>
      </c>
      <c r="X4072" s="8">
        <v>1046.82</v>
      </c>
    </row>
    <row r="4073" spans="1:24" x14ac:dyDescent="0.25">
      <c r="A4073" t="s">
        <v>4399</v>
      </c>
      <c r="B4073" s="1">
        <v>45707</v>
      </c>
      <c r="C4073" t="s">
        <v>361</v>
      </c>
      <c r="D4073" t="s">
        <v>362</v>
      </c>
      <c r="E4073" t="s">
        <v>27</v>
      </c>
      <c r="F4073" t="s">
        <v>28</v>
      </c>
      <c r="G4073" t="s">
        <v>38</v>
      </c>
      <c r="H4073" t="s">
        <v>39</v>
      </c>
      <c r="I4073" t="s">
        <v>31</v>
      </c>
      <c r="J4073" t="s">
        <v>32</v>
      </c>
      <c r="K4073" t="s">
        <v>33</v>
      </c>
      <c r="L4073" s="8">
        <v>5.8</v>
      </c>
      <c r="M4073" s="8">
        <v>2.7</v>
      </c>
      <c r="N4073">
        <v>102</v>
      </c>
      <c r="O4073" s="8">
        <v>591.6</v>
      </c>
      <c r="P4073" s="14">
        <v>3.4599999999999999E-2</v>
      </c>
      <c r="Q4073" s="8">
        <v>20.47</v>
      </c>
      <c r="R4073" s="8">
        <v>571.13</v>
      </c>
      <c r="S4073" s="8">
        <v>275.39999999999998</v>
      </c>
      <c r="T4073" s="8">
        <v>295.73</v>
      </c>
      <c r="U4073">
        <v>0</v>
      </c>
      <c r="V4073" s="8">
        <v>0</v>
      </c>
      <c r="W4073" s="8">
        <v>0</v>
      </c>
      <c r="X4073" s="8">
        <v>295.73</v>
      </c>
    </row>
    <row r="4074" spans="1:24" x14ac:dyDescent="0.25">
      <c r="A4074" t="s">
        <v>4400</v>
      </c>
      <c r="B4074" s="1">
        <v>45762</v>
      </c>
      <c r="C4074" t="s">
        <v>584</v>
      </c>
      <c r="D4074" t="s">
        <v>585</v>
      </c>
      <c r="E4074" t="s">
        <v>27</v>
      </c>
      <c r="F4074" t="s">
        <v>37</v>
      </c>
      <c r="G4074" t="s">
        <v>38</v>
      </c>
      <c r="H4074" t="s">
        <v>39</v>
      </c>
      <c r="I4074" t="s">
        <v>185</v>
      </c>
      <c r="J4074" t="s">
        <v>186</v>
      </c>
      <c r="K4074" t="s">
        <v>59</v>
      </c>
      <c r="L4074" s="8">
        <v>4.9000000000000004</v>
      </c>
      <c r="M4074" s="8">
        <v>3.1</v>
      </c>
      <c r="N4074">
        <v>20</v>
      </c>
      <c r="O4074" s="8">
        <v>98</v>
      </c>
      <c r="P4074" s="14">
        <v>3.4099999999999998E-2</v>
      </c>
      <c r="Q4074" s="8">
        <v>3.34</v>
      </c>
      <c r="R4074" s="8">
        <v>94.66</v>
      </c>
      <c r="S4074" s="8">
        <v>62</v>
      </c>
      <c r="T4074" s="8">
        <v>32.659999999999997</v>
      </c>
      <c r="U4074">
        <v>0</v>
      </c>
      <c r="V4074" s="8">
        <v>0</v>
      </c>
      <c r="W4074" s="8">
        <v>0</v>
      </c>
      <c r="X4074" s="8">
        <v>32.659999999999997</v>
      </c>
    </row>
    <row r="4075" spans="1:24" x14ac:dyDescent="0.25">
      <c r="A4075" t="s">
        <v>4401</v>
      </c>
      <c r="B4075" s="1">
        <v>45870</v>
      </c>
      <c r="C4075" t="s">
        <v>309</v>
      </c>
      <c r="D4075" t="s">
        <v>310</v>
      </c>
      <c r="E4075" t="s">
        <v>63</v>
      </c>
      <c r="F4075" t="s">
        <v>54</v>
      </c>
      <c r="G4075" t="s">
        <v>64</v>
      </c>
      <c r="H4075" t="s">
        <v>65</v>
      </c>
      <c r="I4075" t="s">
        <v>122</v>
      </c>
      <c r="J4075" t="s">
        <v>123</v>
      </c>
      <c r="K4075" t="s">
        <v>59</v>
      </c>
      <c r="L4075" s="8">
        <v>5.5</v>
      </c>
      <c r="M4075" s="8">
        <v>3.8</v>
      </c>
      <c r="N4075">
        <v>55</v>
      </c>
      <c r="O4075" s="8">
        <v>302.5</v>
      </c>
      <c r="P4075" s="14">
        <v>3.2599999999999997E-2</v>
      </c>
      <c r="Q4075" s="8">
        <v>9.86</v>
      </c>
      <c r="R4075" s="8">
        <v>292.64</v>
      </c>
      <c r="S4075" s="8">
        <v>209</v>
      </c>
      <c r="T4075" s="8">
        <v>83.64</v>
      </c>
      <c r="U4075">
        <v>0</v>
      </c>
      <c r="V4075" s="8">
        <v>0</v>
      </c>
      <c r="W4075" s="8">
        <v>0</v>
      </c>
      <c r="X4075" s="8">
        <v>83.64</v>
      </c>
    </row>
    <row r="4076" spans="1:24" x14ac:dyDescent="0.25">
      <c r="A4076" t="s">
        <v>4402</v>
      </c>
      <c r="B4076" s="1">
        <v>45541</v>
      </c>
      <c r="C4076" t="s">
        <v>763</v>
      </c>
      <c r="D4076" t="s">
        <v>764</v>
      </c>
      <c r="E4076" t="s">
        <v>71</v>
      </c>
      <c r="F4076" t="s">
        <v>46</v>
      </c>
      <c r="G4076" t="s">
        <v>165</v>
      </c>
      <c r="H4076" t="s">
        <v>166</v>
      </c>
      <c r="I4076" t="s">
        <v>144</v>
      </c>
      <c r="J4076" t="s">
        <v>145</v>
      </c>
      <c r="K4076" t="s">
        <v>33</v>
      </c>
      <c r="L4076" s="8">
        <v>12</v>
      </c>
      <c r="M4076" s="8">
        <v>6.5</v>
      </c>
      <c r="N4076">
        <v>1</v>
      </c>
      <c r="O4076" s="8">
        <v>12</v>
      </c>
      <c r="P4076" s="14">
        <v>0.224</v>
      </c>
      <c r="Q4076" s="8">
        <v>2.69</v>
      </c>
      <c r="R4076" s="8">
        <v>9.31</v>
      </c>
      <c r="S4076" s="8">
        <v>6.5</v>
      </c>
      <c r="T4076" s="8">
        <v>2.81</v>
      </c>
      <c r="U4076">
        <v>0</v>
      </c>
      <c r="V4076" s="8">
        <v>0</v>
      </c>
      <c r="W4076" s="8">
        <v>0</v>
      </c>
      <c r="X4076" s="8">
        <v>2.81</v>
      </c>
    </row>
    <row r="4077" spans="1:24" x14ac:dyDescent="0.25">
      <c r="A4077" t="s">
        <v>4403</v>
      </c>
      <c r="B4077" s="1">
        <v>46005</v>
      </c>
      <c r="C4077" t="s">
        <v>269</v>
      </c>
      <c r="D4077" t="s">
        <v>270</v>
      </c>
      <c r="E4077" t="s">
        <v>27</v>
      </c>
      <c r="F4077" t="s">
        <v>37</v>
      </c>
      <c r="G4077" t="s">
        <v>29</v>
      </c>
      <c r="H4077" t="s">
        <v>30</v>
      </c>
      <c r="I4077" t="s">
        <v>144</v>
      </c>
      <c r="J4077" t="s">
        <v>145</v>
      </c>
      <c r="K4077" t="s">
        <v>33</v>
      </c>
      <c r="L4077" s="8">
        <v>12</v>
      </c>
      <c r="M4077" s="8">
        <v>6.5</v>
      </c>
      <c r="N4077">
        <v>4</v>
      </c>
      <c r="O4077" s="8">
        <v>48</v>
      </c>
      <c r="P4077" s="14">
        <v>4.7000000000000002E-3</v>
      </c>
      <c r="Q4077" s="8">
        <v>0.23</v>
      </c>
      <c r="R4077" s="8">
        <v>47.77</v>
      </c>
      <c r="S4077" s="8">
        <v>26</v>
      </c>
      <c r="T4077" s="8">
        <v>21.77</v>
      </c>
      <c r="U4077">
        <v>0</v>
      </c>
      <c r="V4077" s="8">
        <v>0</v>
      </c>
      <c r="W4077" s="8">
        <v>0</v>
      </c>
      <c r="X4077" s="8">
        <v>21.77</v>
      </c>
    </row>
    <row r="4078" spans="1:24" x14ac:dyDescent="0.25">
      <c r="A4078" t="s">
        <v>4404</v>
      </c>
      <c r="B4078" s="1">
        <v>45523</v>
      </c>
      <c r="C4078" t="s">
        <v>171</v>
      </c>
      <c r="D4078" t="s">
        <v>172</v>
      </c>
      <c r="E4078" t="s">
        <v>27</v>
      </c>
      <c r="F4078" t="s">
        <v>46</v>
      </c>
      <c r="G4078" t="s">
        <v>29</v>
      </c>
      <c r="H4078" t="s">
        <v>30</v>
      </c>
      <c r="I4078" t="s">
        <v>144</v>
      </c>
      <c r="J4078" t="s">
        <v>145</v>
      </c>
      <c r="K4078" t="s">
        <v>33</v>
      </c>
      <c r="L4078" s="8">
        <v>12</v>
      </c>
      <c r="M4078" s="8">
        <v>6.5</v>
      </c>
      <c r="N4078">
        <v>26</v>
      </c>
      <c r="O4078" s="8">
        <v>312</v>
      </c>
      <c r="P4078" s="14">
        <v>8.3900000000000002E-2</v>
      </c>
      <c r="Q4078" s="8">
        <v>26.18</v>
      </c>
      <c r="R4078" s="8">
        <v>285.82</v>
      </c>
      <c r="S4078" s="8">
        <v>169</v>
      </c>
      <c r="T4078" s="8">
        <v>116.82</v>
      </c>
      <c r="U4078">
        <v>0</v>
      </c>
      <c r="V4078" s="8">
        <v>0</v>
      </c>
      <c r="W4078" s="8">
        <v>0</v>
      </c>
      <c r="X4078" s="8">
        <v>116.82</v>
      </c>
    </row>
    <row r="4079" spans="1:24" x14ac:dyDescent="0.25">
      <c r="A4079" t="s">
        <v>4405</v>
      </c>
      <c r="B4079" s="1">
        <v>45599</v>
      </c>
      <c r="C4079" t="s">
        <v>350</v>
      </c>
      <c r="D4079" t="s">
        <v>351</v>
      </c>
      <c r="E4079" t="s">
        <v>63</v>
      </c>
      <c r="F4079" t="s">
        <v>89</v>
      </c>
      <c r="G4079" t="s">
        <v>64</v>
      </c>
      <c r="H4079" t="s">
        <v>65</v>
      </c>
      <c r="I4079" t="s">
        <v>122</v>
      </c>
      <c r="J4079" t="s">
        <v>123</v>
      </c>
      <c r="K4079" t="s">
        <v>59</v>
      </c>
      <c r="L4079" s="8">
        <v>5.5</v>
      </c>
      <c r="M4079" s="8">
        <v>3.8</v>
      </c>
      <c r="N4079">
        <v>141</v>
      </c>
      <c r="O4079" s="8">
        <v>775.5</v>
      </c>
      <c r="P4079" s="14">
        <v>0.1105</v>
      </c>
      <c r="Q4079" s="8">
        <v>85.69</v>
      </c>
      <c r="R4079" s="8">
        <v>689.81</v>
      </c>
      <c r="S4079" s="8">
        <v>535.79999999999995</v>
      </c>
      <c r="T4079" s="8">
        <v>154.01</v>
      </c>
      <c r="U4079">
        <v>0</v>
      </c>
      <c r="V4079" s="8">
        <v>0</v>
      </c>
      <c r="W4079" s="8">
        <v>0</v>
      </c>
      <c r="X4079" s="8">
        <v>154.01</v>
      </c>
    </row>
    <row r="4080" spans="1:24" x14ac:dyDescent="0.25">
      <c r="A4080" t="s">
        <v>4406</v>
      </c>
      <c r="B4080" s="1">
        <v>45992</v>
      </c>
      <c r="C4080" t="s">
        <v>301</v>
      </c>
      <c r="D4080" t="s">
        <v>302</v>
      </c>
      <c r="E4080" t="s">
        <v>63</v>
      </c>
      <c r="F4080" t="s">
        <v>37</v>
      </c>
      <c r="G4080" t="s">
        <v>64</v>
      </c>
      <c r="H4080" t="s">
        <v>65</v>
      </c>
      <c r="I4080" t="s">
        <v>127</v>
      </c>
      <c r="J4080" t="s">
        <v>128</v>
      </c>
      <c r="K4080" t="s">
        <v>33</v>
      </c>
      <c r="L4080" s="8">
        <v>7.2</v>
      </c>
      <c r="M4080" s="8">
        <v>3.6</v>
      </c>
      <c r="N4080">
        <v>111</v>
      </c>
      <c r="O4080" s="8">
        <v>799.2</v>
      </c>
      <c r="P4080" s="14">
        <v>1.5900000000000001E-2</v>
      </c>
      <c r="Q4080" s="8">
        <v>12.71</v>
      </c>
      <c r="R4080" s="8">
        <v>786.49</v>
      </c>
      <c r="S4080" s="8">
        <v>399.6</v>
      </c>
      <c r="T4080" s="8">
        <v>386.89</v>
      </c>
      <c r="U4080">
        <v>2</v>
      </c>
      <c r="V4080" s="8">
        <v>14.17</v>
      </c>
      <c r="W4080" s="8">
        <v>8.1999999999999993</v>
      </c>
      <c r="X4080" s="8">
        <v>378.69</v>
      </c>
    </row>
    <row r="4081" spans="1:24" x14ac:dyDescent="0.25">
      <c r="A4081" t="s">
        <v>4407</v>
      </c>
      <c r="B4081" s="1">
        <v>46139</v>
      </c>
      <c r="C4081" t="s">
        <v>269</v>
      </c>
      <c r="D4081" t="s">
        <v>270</v>
      </c>
      <c r="E4081" t="s">
        <v>27</v>
      </c>
      <c r="F4081" t="s">
        <v>37</v>
      </c>
      <c r="G4081" t="s">
        <v>38</v>
      </c>
      <c r="H4081" t="s">
        <v>39</v>
      </c>
      <c r="I4081" t="s">
        <v>40</v>
      </c>
      <c r="J4081" t="s">
        <v>41</v>
      </c>
      <c r="K4081" t="s">
        <v>42</v>
      </c>
      <c r="L4081" s="8">
        <v>14.5</v>
      </c>
      <c r="M4081" s="8">
        <v>4.2</v>
      </c>
      <c r="N4081">
        <v>12</v>
      </c>
      <c r="O4081" s="8">
        <v>174</v>
      </c>
      <c r="P4081" s="14">
        <v>2.8E-3</v>
      </c>
      <c r="Q4081" s="8">
        <v>0.49</v>
      </c>
      <c r="R4081" s="8">
        <v>173.51</v>
      </c>
      <c r="S4081" s="8">
        <v>50.4</v>
      </c>
      <c r="T4081" s="8">
        <v>123.11</v>
      </c>
      <c r="U4081">
        <v>0</v>
      </c>
      <c r="V4081" s="8">
        <v>0</v>
      </c>
      <c r="W4081" s="8">
        <v>0</v>
      </c>
      <c r="X4081" s="8">
        <v>123.11</v>
      </c>
    </row>
    <row r="4082" spans="1:24" x14ac:dyDescent="0.25">
      <c r="A4082" t="s">
        <v>4408</v>
      </c>
      <c r="B4082" s="1">
        <v>46160</v>
      </c>
      <c r="C4082" t="s">
        <v>383</v>
      </c>
      <c r="D4082" t="s">
        <v>384</v>
      </c>
      <c r="E4082" t="s">
        <v>63</v>
      </c>
      <c r="F4082" t="s">
        <v>54</v>
      </c>
      <c r="G4082" t="s">
        <v>64</v>
      </c>
      <c r="H4082" t="s">
        <v>65</v>
      </c>
      <c r="I4082" t="s">
        <v>104</v>
      </c>
      <c r="J4082" t="s">
        <v>105</v>
      </c>
      <c r="K4082" t="s">
        <v>49</v>
      </c>
      <c r="L4082" s="8">
        <v>4.2</v>
      </c>
      <c r="M4082" s="8">
        <v>2.8</v>
      </c>
      <c r="N4082">
        <v>48</v>
      </c>
      <c r="O4082" s="8">
        <v>201.6</v>
      </c>
      <c r="P4082" s="14">
        <v>2.2000000000000001E-3</v>
      </c>
      <c r="Q4082" s="8">
        <v>0.44</v>
      </c>
      <c r="R4082" s="8">
        <v>201.16</v>
      </c>
      <c r="S4082" s="8">
        <v>134.4</v>
      </c>
      <c r="T4082" s="8">
        <v>66.760000000000005</v>
      </c>
      <c r="U4082">
        <v>0</v>
      </c>
      <c r="V4082" s="8">
        <v>0</v>
      </c>
      <c r="W4082" s="8">
        <v>0</v>
      </c>
      <c r="X4082" s="8">
        <v>66.760000000000005</v>
      </c>
    </row>
    <row r="4083" spans="1:24" x14ac:dyDescent="0.25">
      <c r="A4083" t="s">
        <v>4409</v>
      </c>
      <c r="B4083" s="1">
        <v>45374</v>
      </c>
      <c r="C4083" t="s">
        <v>472</v>
      </c>
      <c r="D4083" t="s">
        <v>473</v>
      </c>
      <c r="E4083" t="s">
        <v>71</v>
      </c>
      <c r="F4083" t="s">
        <v>54</v>
      </c>
      <c r="G4083" t="s">
        <v>72</v>
      </c>
      <c r="H4083" t="s">
        <v>73</v>
      </c>
      <c r="I4083" t="s">
        <v>84</v>
      </c>
      <c r="J4083" t="s">
        <v>85</v>
      </c>
      <c r="K4083" t="s">
        <v>42</v>
      </c>
      <c r="L4083" s="8">
        <v>9.9</v>
      </c>
      <c r="M4083" s="8">
        <v>3.1</v>
      </c>
      <c r="N4083">
        <v>62</v>
      </c>
      <c r="O4083" s="8">
        <v>613.79999999999995</v>
      </c>
      <c r="P4083" s="14">
        <v>1.01E-2</v>
      </c>
      <c r="Q4083" s="8">
        <v>6.2</v>
      </c>
      <c r="R4083" s="8">
        <v>607.6</v>
      </c>
      <c r="S4083" s="8">
        <v>192.2</v>
      </c>
      <c r="T4083" s="8">
        <v>415.4</v>
      </c>
      <c r="U4083">
        <v>0</v>
      </c>
      <c r="V4083" s="8">
        <v>0</v>
      </c>
      <c r="W4083" s="8">
        <v>0</v>
      </c>
      <c r="X4083" s="8">
        <v>415.4</v>
      </c>
    </row>
    <row r="4084" spans="1:24" x14ac:dyDescent="0.25">
      <c r="A4084" t="s">
        <v>4410</v>
      </c>
      <c r="B4084" s="1">
        <v>45961</v>
      </c>
      <c r="C4084" t="s">
        <v>183</v>
      </c>
      <c r="D4084" t="s">
        <v>184</v>
      </c>
      <c r="E4084" t="s">
        <v>63</v>
      </c>
      <c r="F4084" t="s">
        <v>89</v>
      </c>
      <c r="G4084" t="s">
        <v>79</v>
      </c>
      <c r="H4084" t="s">
        <v>80</v>
      </c>
      <c r="I4084" t="s">
        <v>40</v>
      </c>
      <c r="J4084" t="s">
        <v>41</v>
      </c>
      <c r="K4084" t="s">
        <v>42</v>
      </c>
      <c r="L4084" s="8">
        <v>14.5</v>
      </c>
      <c r="M4084" s="8">
        <v>4.2</v>
      </c>
      <c r="N4084">
        <v>120</v>
      </c>
      <c r="O4084" s="8">
        <v>1740</v>
      </c>
      <c r="P4084" s="14">
        <v>5.6500000000000002E-2</v>
      </c>
      <c r="Q4084" s="8">
        <v>98.31</v>
      </c>
      <c r="R4084" s="8">
        <v>1641.69</v>
      </c>
      <c r="S4084" s="8">
        <v>504</v>
      </c>
      <c r="T4084" s="8">
        <v>1137.69</v>
      </c>
      <c r="U4084">
        <v>0</v>
      </c>
      <c r="V4084" s="8">
        <v>0</v>
      </c>
      <c r="W4084" s="8">
        <v>0</v>
      </c>
      <c r="X4084" s="8">
        <v>1137.69</v>
      </c>
    </row>
    <row r="4085" spans="1:24" x14ac:dyDescent="0.25">
      <c r="A4085" t="s">
        <v>4411</v>
      </c>
      <c r="B4085" s="1">
        <v>46170</v>
      </c>
      <c r="C4085" t="s">
        <v>383</v>
      </c>
      <c r="D4085" t="s">
        <v>384</v>
      </c>
      <c r="E4085" t="s">
        <v>63</v>
      </c>
      <c r="F4085" t="s">
        <v>54</v>
      </c>
      <c r="G4085" t="s">
        <v>79</v>
      </c>
      <c r="H4085" t="s">
        <v>80</v>
      </c>
      <c r="I4085" t="s">
        <v>185</v>
      </c>
      <c r="J4085" t="s">
        <v>186</v>
      </c>
      <c r="K4085" t="s">
        <v>59</v>
      </c>
      <c r="L4085" s="8">
        <v>4.9000000000000004</v>
      </c>
      <c r="M4085" s="8">
        <v>3.1</v>
      </c>
      <c r="N4085">
        <v>70</v>
      </c>
      <c r="O4085" s="8">
        <v>343</v>
      </c>
      <c r="P4085" s="14">
        <v>0.43780000000000002</v>
      </c>
      <c r="Q4085" s="8">
        <v>150.16999999999999</v>
      </c>
      <c r="R4085" s="8">
        <v>192.83</v>
      </c>
      <c r="S4085" s="8">
        <v>217</v>
      </c>
      <c r="T4085" s="8">
        <v>-24.17</v>
      </c>
      <c r="U4085">
        <v>0</v>
      </c>
      <c r="V4085" s="8">
        <v>0</v>
      </c>
      <c r="W4085" s="8">
        <v>0</v>
      </c>
      <c r="X4085" s="8">
        <v>-24.17</v>
      </c>
    </row>
    <row r="4086" spans="1:24" x14ac:dyDescent="0.25">
      <c r="A4086" t="s">
        <v>4412</v>
      </c>
      <c r="B4086" s="1">
        <v>45957</v>
      </c>
      <c r="C4086" t="s">
        <v>229</v>
      </c>
      <c r="D4086" t="s">
        <v>230</v>
      </c>
      <c r="E4086" t="s">
        <v>27</v>
      </c>
      <c r="F4086" t="s">
        <v>54</v>
      </c>
      <c r="G4086" t="s">
        <v>29</v>
      </c>
      <c r="H4086" t="s">
        <v>30</v>
      </c>
      <c r="I4086" t="s">
        <v>117</v>
      </c>
      <c r="J4086" t="s">
        <v>118</v>
      </c>
      <c r="K4086" t="s">
        <v>59</v>
      </c>
      <c r="L4086" s="8">
        <v>6</v>
      </c>
      <c r="M4086" s="8">
        <v>4.2</v>
      </c>
      <c r="N4086">
        <v>295</v>
      </c>
      <c r="O4086" s="8">
        <v>1770</v>
      </c>
      <c r="P4086" s="14">
        <v>9.2999999999999992E-3</v>
      </c>
      <c r="Q4086" s="8">
        <v>16.46</v>
      </c>
      <c r="R4086" s="8">
        <v>1753.54</v>
      </c>
      <c r="S4086" s="8">
        <v>1239</v>
      </c>
      <c r="T4086" s="8">
        <v>514.54</v>
      </c>
      <c r="U4086">
        <v>0</v>
      </c>
      <c r="V4086" s="8">
        <v>0</v>
      </c>
      <c r="W4086" s="8">
        <v>0</v>
      </c>
      <c r="X4086" s="8">
        <v>514.54</v>
      </c>
    </row>
    <row r="4087" spans="1:24" x14ac:dyDescent="0.25">
      <c r="A4087" t="s">
        <v>4413</v>
      </c>
      <c r="B4087" s="1">
        <v>46069</v>
      </c>
      <c r="C4087" t="s">
        <v>133</v>
      </c>
      <c r="D4087" t="s">
        <v>134</v>
      </c>
      <c r="E4087" t="s">
        <v>27</v>
      </c>
      <c r="F4087" t="s">
        <v>54</v>
      </c>
      <c r="G4087" t="s">
        <v>29</v>
      </c>
      <c r="H4087" t="s">
        <v>30</v>
      </c>
      <c r="I4087" t="s">
        <v>156</v>
      </c>
      <c r="J4087" t="s">
        <v>157</v>
      </c>
      <c r="K4087" t="s">
        <v>42</v>
      </c>
      <c r="L4087" s="8">
        <v>6.2</v>
      </c>
      <c r="M4087" s="8">
        <v>1.9</v>
      </c>
      <c r="N4087">
        <v>96</v>
      </c>
      <c r="O4087" s="8">
        <v>595.20000000000005</v>
      </c>
      <c r="P4087" s="14">
        <v>2.9499999999999998E-2</v>
      </c>
      <c r="Q4087" s="8">
        <v>17.559999999999999</v>
      </c>
      <c r="R4087" s="8">
        <v>577.64</v>
      </c>
      <c r="S4087" s="8">
        <v>182.4</v>
      </c>
      <c r="T4087" s="8">
        <v>395.24</v>
      </c>
      <c r="U4087">
        <v>0</v>
      </c>
      <c r="V4087" s="8">
        <v>0</v>
      </c>
      <c r="W4087" s="8">
        <v>0</v>
      </c>
      <c r="X4087" s="8">
        <v>395.24</v>
      </c>
    </row>
    <row r="4088" spans="1:24" x14ac:dyDescent="0.25">
      <c r="A4088" t="s">
        <v>4414</v>
      </c>
      <c r="B4088" s="1">
        <v>45324</v>
      </c>
      <c r="C4088" t="s">
        <v>211</v>
      </c>
      <c r="D4088" t="s">
        <v>212</v>
      </c>
      <c r="E4088" t="s">
        <v>27</v>
      </c>
      <c r="F4088" t="s">
        <v>37</v>
      </c>
      <c r="G4088" t="s">
        <v>38</v>
      </c>
      <c r="H4088" t="s">
        <v>39</v>
      </c>
      <c r="I4088" t="s">
        <v>130</v>
      </c>
      <c r="J4088" t="s">
        <v>131</v>
      </c>
      <c r="K4088" t="s">
        <v>42</v>
      </c>
      <c r="L4088" s="8">
        <v>4.8</v>
      </c>
      <c r="M4088" s="8">
        <v>1.4</v>
      </c>
      <c r="N4088">
        <v>41</v>
      </c>
      <c r="O4088" s="8">
        <v>196.8</v>
      </c>
      <c r="P4088" s="14">
        <v>8.2000000000000007E-3</v>
      </c>
      <c r="Q4088" s="8">
        <v>1.61</v>
      </c>
      <c r="R4088" s="8">
        <v>195.19</v>
      </c>
      <c r="S4088" s="8">
        <v>57.4</v>
      </c>
      <c r="T4088" s="8">
        <v>137.79</v>
      </c>
      <c r="U4088">
        <v>0</v>
      </c>
      <c r="V4088" s="8">
        <v>0</v>
      </c>
      <c r="W4088" s="8">
        <v>0</v>
      </c>
      <c r="X4088" s="8">
        <v>137.79</v>
      </c>
    </row>
    <row r="4089" spans="1:24" x14ac:dyDescent="0.25">
      <c r="A4089" t="s">
        <v>4415</v>
      </c>
      <c r="B4089" s="1">
        <v>45387</v>
      </c>
      <c r="C4089" t="s">
        <v>35</v>
      </c>
      <c r="D4089" t="s">
        <v>36</v>
      </c>
      <c r="E4089" t="s">
        <v>27</v>
      </c>
      <c r="F4089" t="s">
        <v>37</v>
      </c>
      <c r="G4089" t="s">
        <v>38</v>
      </c>
      <c r="H4089" t="s">
        <v>39</v>
      </c>
      <c r="I4089" t="s">
        <v>47</v>
      </c>
      <c r="J4089" t="s">
        <v>48</v>
      </c>
      <c r="K4089" t="s">
        <v>49</v>
      </c>
      <c r="L4089" s="8">
        <v>5</v>
      </c>
      <c r="M4089" s="8">
        <v>3.2</v>
      </c>
      <c r="N4089">
        <v>96</v>
      </c>
      <c r="O4089" s="8">
        <v>480</v>
      </c>
      <c r="P4089" s="14">
        <v>2.8000000000000001E-2</v>
      </c>
      <c r="Q4089" s="8">
        <v>13.44</v>
      </c>
      <c r="R4089" s="8">
        <v>466.56</v>
      </c>
      <c r="S4089" s="8">
        <v>307.2</v>
      </c>
      <c r="T4089" s="8">
        <v>159.36000000000001</v>
      </c>
      <c r="U4089">
        <v>0</v>
      </c>
      <c r="V4089" s="8">
        <v>0</v>
      </c>
      <c r="W4089" s="8">
        <v>0</v>
      </c>
      <c r="X4089" s="8">
        <v>159.36000000000001</v>
      </c>
    </row>
    <row r="4090" spans="1:24" x14ac:dyDescent="0.25">
      <c r="A4090" t="s">
        <v>4416</v>
      </c>
      <c r="B4090" s="1">
        <v>45707</v>
      </c>
      <c r="C4090" t="s">
        <v>94</v>
      </c>
      <c r="D4090" t="s">
        <v>95</v>
      </c>
      <c r="E4090" t="s">
        <v>53</v>
      </c>
      <c r="F4090" t="s">
        <v>46</v>
      </c>
      <c r="G4090" t="s">
        <v>55</v>
      </c>
      <c r="H4090" t="s">
        <v>56</v>
      </c>
      <c r="I4090" t="s">
        <v>185</v>
      </c>
      <c r="J4090" t="s">
        <v>186</v>
      </c>
      <c r="K4090" t="s">
        <v>59</v>
      </c>
      <c r="L4090" s="8">
        <v>4.9000000000000004</v>
      </c>
      <c r="M4090" s="8">
        <v>3.1</v>
      </c>
      <c r="N4090">
        <v>9</v>
      </c>
      <c r="O4090" s="8">
        <v>44.1</v>
      </c>
      <c r="P4090" s="14">
        <v>0.1298</v>
      </c>
      <c r="Q4090" s="8">
        <v>5.72</v>
      </c>
      <c r="R4090" s="8">
        <v>38.380000000000003</v>
      </c>
      <c r="S4090" s="8">
        <v>27.9</v>
      </c>
      <c r="T4090" s="8">
        <v>10.48</v>
      </c>
      <c r="U4090">
        <v>0</v>
      </c>
      <c r="V4090" s="8">
        <v>0</v>
      </c>
      <c r="W4090" s="8">
        <v>0</v>
      </c>
      <c r="X4090" s="8">
        <v>10.48</v>
      </c>
    </row>
    <row r="4091" spans="1:24" x14ac:dyDescent="0.25">
      <c r="A4091" t="s">
        <v>4417</v>
      </c>
      <c r="B4091" s="1">
        <v>45680</v>
      </c>
      <c r="C4091" t="s">
        <v>440</v>
      </c>
      <c r="D4091" t="s">
        <v>441</v>
      </c>
      <c r="E4091" t="s">
        <v>71</v>
      </c>
      <c r="F4091" t="s">
        <v>54</v>
      </c>
      <c r="G4091" t="s">
        <v>165</v>
      </c>
      <c r="H4091" t="s">
        <v>166</v>
      </c>
      <c r="I4091" t="s">
        <v>130</v>
      </c>
      <c r="J4091" t="s">
        <v>131</v>
      </c>
      <c r="K4091" t="s">
        <v>42</v>
      </c>
      <c r="L4091" s="8">
        <v>4.8</v>
      </c>
      <c r="M4091" s="8">
        <v>1.4</v>
      </c>
      <c r="N4091">
        <v>169</v>
      </c>
      <c r="O4091" s="8">
        <v>811.2</v>
      </c>
      <c r="P4091" s="14">
        <v>1.5E-3</v>
      </c>
      <c r="Q4091" s="8">
        <v>1.22</v>
      </c>
      <c r="R4091" s="8">
        <v>809.98</v>
      </c>
      <c r="S4091" s="8">
        <v>236.6</v>
      </c>
      <c r="T4091" s="8">
        <v>573.38</v>
      </c>
      <c r="U4091">
        <v>46</v>
      </c>
      <c r="V4091" s="8">
        <v>220.47</v>
      </c>
      <c r="W4091" s="8">
        <v>87.4</v>
      </c>
      <c r="X4091" s="8">
        <v>485.98</v>
      </c>
    </row>
    <row r="4092" spans="1:24" x14ac:dyDescent="0.25">
      <c r="A4092" t="s">
        <v>4418</v>
      </c>
      <c r="B4092" s="1">
        <v>45678</v>
      </c>
      <c r="C4092" t="s">
        <v>107</v>
      </c>
      <c r="D4092" t="s">
        <v>108</v>
      </c>
      <c r="E4092" t="s">
        <v>53</v>
      </c>
      <c r="F4092" t="s">
        <v>46</v>
      </c>
      <c r="G4092" t="s">
        <v>55</v>
      </c>
      <c r="H4092" t="s">
        <v>56</v>
      </c>
      <c r="I4092" t="s">
        <v>130</v>
      </c>
      <c r="J4092" t="s">
        <v>131</v>
      </c>
      <c r="K4092" t="s">
        <v>42</v>
      </c>
      <c r="L4092" s="8">
        <v>4.8</v>
      </c>
      <c r="M4092" s="8">
        <v>1.4</v>
      </c>
      <c r="N4092">
        <v>35</v>
      </c>
      <c r="O4092" s="8">
        <v>168</v>
      </c>
      <c r="P4092" s="14">
        <v>8.4199999999999997E-2</v>
      </c>
      <c r="Q4092" s="8">
        <v>14.15</v>
      </c>
      <c r="R4092" s="8">
        <v>153.85</v>
      </c>
      <c r="S4092" s="8">
        <v>49</v>
      </c>
      <c r="T4092" s="8">
        <v>104.85</v>
      </c>
      <c r="U4092">
        <v>6</v>
      </c>
      <c r="V4092" s="8">
        <v>26.38</v>
      </c>
      <c r="W4092" s="8">
        <v>11.4</v>
      </c>
      <c r="X4092" s="8">
        <v>93.45</v>
      </c>
    </row>
    <row r="4093" spans="1:24" x14ac:dyDescent="0.25">
      <c r="A4093" t="s">
        <v>4419</v>
      </c>
      <c r="B4093" s="1">
        <v>45857</v>
      </c>
      <c r="C4093" t="s">
        <v>340</v>
      </c>
      <c r="D4093" t="s">
        <v>341</v>
      </c>
      <c r="E4093" t="s">
        <v>27</v>
      </c>
      <c r="F4093" t="s">
        <v>54</v>
      </c>
      <c r="G4093" t="s">
        <v>29</v>
      </c>
      <c r="H4093" t="s">
        <v>30</v>
      </c>
      <c r="I4093" t="s">
        <v>57</v>
      </c>
      <c r="J4093" t="s">
        <v>58</v>
      </c>
      <c r="K4093" t="s">
        <v>59</v>
      </c>
      <c r="L4093" s="8">
        <v>10.5</v>
      </c>
      <c r="M4093" s="8">
        <v>7.5</v>
      </c>
      <c r="N4093">
        <v>53</v>
      </c>
      <c r="O4093" s="8">
        <v>556.5</v>
      </c>
      <c r="P4093" s="14">
        <v>5.9299999999999999E-2</v>
      </c>
      <c r="Q4093" s="8">
        <v>33</v>
      </c>
      <c r="R4093" s="8">
        <v>523.5</v>
      </c>
      <c r="S4093" s="8">
        <v>397.5</v>
      </c>
      <c r="T4093" s="8">
        <v>126</v>
      </c>
      <c r="U4093">
        <v>0</v>
      </c>
      <c r="V4093" s="8">
        <v>0</v>
      </c>
      <c r="W4093" s="8">
        <v>0</v>
      </c>
      <c r="X4093" s="8">
        <v>126</v>
      </c>
    </row>
    <row r="4094" spans="1:24" x14ac:dyDescent="0.25">
      <c r="A4094" t="s">
        <v>4420</v>
      </c>
      <c r="B4094" s="1">
        <v>45779</v>
      </c>
      <c r="C4094" t="s">
        <v>528</v>
      </c>
      <c r="D4094" t="s">
        <v>529</v>
      </c>
      <c r="E4094" t="s">
        <v>27</v>
      </c>
      <c r="F4094" t="s">
        <v>54</v>
      </c>
      <c r="G4094" t="s">
        <v>29</v>
      </c>
      <c r="H4094" t="s">
        <v>30</v>
      </c>
      <c r="I4094" t="s">
        <v>112</v>
      </c>
      <c r="J4094" t="s">
        <v>113</v>
      </c>
      <c r="K4094" t="s">
        <v>42</v>
      </c>
      <c r="L4094" s="8">
        <v>8.5</v>
      </c>
      <c r="M4094" s="8">
        <v>2.8</v>
      </c>
      <c r="N4094">
        <v>30</v>
      </c>
      <c r="O4094" s="8">
        <v>255</v>
      </c>
      <c r="P4094" s="14">
        <v>2.23E-2</v>
      </c>
      <c r="Q4094" s="8">
        <v>5.69</v>
      </c>
      <c r="R4094" s="8">
        <v>249.31</v>
      </c>
      <c r="S4094" s="8">
        <v>84</v>
      </c>
      <c r="T4094" s="8">
        <v>165.31</v>
      </c>
      <c r="U4094">
        <v>0</v>
      </c>
      <c r="V4094" s="8">
        <v>0</v>
      </c>
      <c r="W4094" s="8">
        <v>0</v>
      </c>
      <c r="X4094" s="8">
        <v>165.31</v>
      </c>
    </row>
    <row r="4095" spans="1:24" x14ac:dyDescent="0.25">
      <c r="A4095" t="s">
        <v>4421</v>
      </c>
      <c r="B4095" s="1">
        <v>45349</v>
      </c>
      <c r="C4095" t="s">
        <v>758</v>
      </c>
      <c r="D4095" t="s">
        <v>759</v>
      </c>
      <c r="E4095" t="s">
        <v>27</v>
      </c>
      <c r="F4095" t="s">
        <v>37</v>
      </c>
      <c r="G4095" t="s">
        <v>29</v>
      </c>
      <c r="H4095" t="s">
        <v>30</v>
      </c>
      <c r="I4095" t="s">
        <v>156</v>
      </c>
      <c r="J4095" t="s">
        <v>157</v>
      </c>
      <c r="K4095" t="s">
        <v>42</v>
      </c>
      <c r="L4095" s="8">
        <v>6.2</v>
      </c>
      <c r="M4095" s="8">
        <v>1.9</v>
      </c>
      <c r="N4095">
        <v>11</v>
      </c>
      <c r="O4095" s="8">
        <v>68.2</v>
      </c>
      <c r="P4095" s="14">
        <v>1.1000000000000001E-3</v>
      </c>
      <c r="Q4095" s="8">
        <v>0.08</v>
      </c>
      <c r="R4095" s="8">
        <v>68.12</v>
      </c>
      <c r="S4095" s="8">
        <v>20.9</v>
      </c>
      <c r="T4095" s="8">
        <v>47.22</v>
      </c>
      <c r="U4095">
        <v>0</v>
      </c>
      <c r="V4095" s="8">
        <v>0</v>
      </c>
      <c r="W4095" s="8">
        <v>0</v>
      </c>
      <c r="X4095" s="8">
        <v>47.22</v>
      </c>
    </row>
    <row r="4096" spans="1:24" x14ac:dyDescent="0.25">
      <c r="A4096" t="s">
        <v>4422</v>
      </c>
      <c r="B4096" s="1">
        <v>45944</v>
      </c>
      <c r="C4096" t="s">
        <v>133</v>
      </c>
      <c r="D4096" t="s">
        <v>134</v>
      </c>
      <c r="E4096" t="s">
        <v>27</v>
      </c>
      <c r="F4096" t="s">
        <v>54</v>
      </c>
      <c r="G4096" t="s">
        <v>38</v>
      </c>
      <c r="H4096" t="s">
        <v>39</v>
      </c>
      <c r="I4096" t="s">
        <v>122</v>
      </c>
      <c r="J4096" t="s">
        <v>123</v>
      </c>
      <c r="K4096" t="s">
        <v>59</v>
      </c>
      <c r="L4096" s="8">
        <v>5.5</v>
      </c>
      <c r="M4096" s="8">
        <v>3.8</v>
      </c>
      <c r="N4096">
        <v>83</v>
      </c>
      <c r="O4096" s="8">
        <v>456.5</v>
      </c>
      <c r="P4096" s="14">
        <v>1.24E-2</v>
      </c>
      <c r="Q4096" s="8">
        <v>5.66</v>
      </c>
      <c r="R4096" s="8">
        <v>450.84</v>
      </c>
      <c r="S4096" s="8">
        <v>315.39999999999998</v>
      </c>
      <c r="T4096" s="8">
        <v>135.44</v>
      </c>
      <c r="U4096">
        <v>0</v>
      </c>
      <c r="V4096" s="8">
        <v>0</v>
      </c>
      <c r="W4096" s="8">
        <v>0</v>
      </c>
      <c r="X4096" s="8">
        <v>135.44</v>
      </c>
    </row>
    <row r="4097" spans="1:24" x14ac:dyDescent="0.25">
      <c r="A4097" t="s">
        <v>4423</v>
      </c>
      <c r="B4097" s="1">
        <v>45301</v>
      </c>
      <c r="C4097" t="s">
        <v>87</v>
      </c>
      <c r="D4097" t="s">
        <v>88</v>
      </c>
      <c r="E4097" t="s">
        <v>63</v>
      </c>
      <c r="F4097" t="s">
        <v>89</v>
      </c>
      <c r="G4097" t="s">
        <v>79</v>
      </c>
      <c r="H4097" t="s">
        <v>80</v>
      </c>
      <c r="I4097" t="s">
        <v>74</v>
      </c>
      <c r="J4097" t="s">
        <v>75</v>
      </c>
      <c r="K4097" t="s">
        <v>49</v>
      </c>
      <c r="L4097" s="8">
        <v>11</v>
      </c>
      <c r="M4097" s="8">
        <v>6.8</v>
      </c>
      <c r="N4097">
        <v>108</v>
      </c>
      <c r="O4097" s="8">
        <v>1188</v>
      </c>
      <c r="P4097" s="14">
        <v>6.1400000000000003E-2</v>
      </c>
      <c r="Q4097" s="8">
        <v>72.94</v>
      </c>
      <c r="R4097" s="8">
        <v>1115.06</v>
      </c>
      <c r="S4097" s="8">
        <v>734.4</v>
      </c>
      <c r="T4097" s="8">
        <v>380.66</v>
      </c>
      <c r="U4097">
        <v>0</v>
      </c>
      <c r="V4097" s="8">
        <v>0</v>
      </c>
      <c r="W4097" s="8">
        <v>0</v>
      </c>
      <c r="X4097" s="8">
        <v>380.66</v>
      </c>
    </row>
    <row r="4098" spans="1:24" x14ac:dyDescent="0.25">
      <c r="A4098" t="s">
        <v>4424</v>
      </c>
      <c r="B4098" s="1">
        <v>46011</v>
      </c>
      <c r="C4098" t="s">
        <v>174</v>
      </c>
      <c r="D4098" t="s">
        <v>175</v>
      </c>
      <c r="E4098" t="s">
        <v>150</v>
      </c>
      <c r="F4098" t="s">
        <v>54</v>
      </c>
      <c r="G4098" t="s">
        <v>151</v>
      </c>
      <c r="H4098" t="s">
        <v>152</v>
      </c>
      <c r="I4098" t="s">
        <v>130</v>
      </c>
      <c r="J4098" t="s">
        <v>131</v>
      </c>
      <c r="K4098" t="s">
        <v>42</v>
      </c>
      <c r="L4098" s="8">
        <v>4.8</v>
      </c>
      <c r="M4098" s="8">
        <v>1.4</v>
      </c>
      <c r="N4098">
        <v>287</v>
      </c>
      <c r="O4098" s="8">
        <v>1377.6</v>
      </c>
      <c r="P4098" s="14">
        <v>2.9999999999999997E-4</v>
      </c>
      <c r="Q4098" s="8">
        <v>0.41</v>
      </c>
      <c r="R4098" s="8">
        <v>1377.19</v>
      </c>
      <c r="S4098" s="8">
        <v>401.8</v>
      </c>
      <c r="T4098" s="8">
        <v>975.39</v>
      </c>
      <c r="U4098">
        <v>111</v>
      </c>
      <c r="V4098" s="8">
        <v>532.64</v>
      </c>
      <c r="W4098" s="8">
        <v>210.9</v>
      </c>
      <c r="X4098" s="8">
        <v>764.49</v>
      </c>
    </row>
    <row r="4099" spans="1:24" x14ac:dyDescent="0.25">
      <c r="A4099" t="s">
        <v>4425</v>
      </c>
      <c r="B4099" s="1">
        <v>45467</v>
      </c>
      <c r="C4099" t="s">
        <v>69</v>
      </c>
      <c r="D4099" t="s">
        <v>70</v>
      </c>
      <c r="E4099" t="s">
        <v>71</v>
      </c>
      <c r="F4099" t="s">
        <v>37</v>
      </c>
      <c r="G4099" t="s">
        <v>72</v>
      </c>
      <c r="H4099" t="s">
        <v>73</v>
      </c>
      <c r="I4099" t="s">
        <v>112</v>
      </c>
      <c r="J4099" t="s">
        <v>113</v>
      </c>
      <c r="K4099" t="s">
        <v>42</v>
      </c>
      <c r="L4099" s="8">
        <v>8.5</v>
      </c>
      <c r="M4099" s="8">
        <v>2.8</v>
      </c>
      <c r="N4099">
        <v>15</v>
      </c>
      <c r="O4099" s="8">
        <v>127.5</v>
      </c>
      <c r="P4099" s="14">
        <v>0.42880000000000001</v>
      </c>
      <c r="Q4099" s="8">
        <v>54.67</v>
      </c>
      <c r="R4099" s="8">
        <v>72.83</v>
      </c>
      <c r="S4099" s="8">
        <v>42</v>
      </c>
      <c r="T4099" s="8">
        <v>30.83</v>
      </c>
      <c r="U4099">
        <v>0</v>
      </c>
      <c r="V4099" s="8">
        <v>0</v>
      </c>
      <c r="W4099" s="8">
        <v>0</v>
      </c>
      <c r="X4099" s="8">
        <v>30.83</v>
      </c>
    </row>
    <row r="4100" spans="1:24" x14ac:dyDescent="0.25">
      <c r="A4100" t="s">
        <v>4426</v>
      </c>
      <c r="B4100" s="1">
        <v>45376</v>
      </c>
      <c r="C4100" t="s">
        <v>671</v>
      </c>
      <c r="D4100" t="s">
        <v>672</v>
      </c>
      <c r="E4100" t="s">
        <v>27</v>
      </c>
      <c r="F4100" t="s">
        <v>89</v>
      </c>
      <c r="G4100" t="s">
        <v>29</v>
      </c>
      <c r="H4100" t="s">
        <v>30</v>
      </c>
      <c r="I4100" t="s">
        <v>130</v>
      </c>
      <c r="J4100" t="s">
        <v>131</v>
      </c>
      <c r="K4100" t="s">
        <v>42</v>
      </c>
      <c r="L4100" s="8">
        <v>4.8</v>
      </c>
      <c r="M4100" s="8">
        <v>1.4</v>
      </c>
      <c r="N4100">
        <v>96</v>
      </c>
      <c r="O4100" s="8">
        <v>460.8</v>
      </c>
      <c r="P4100" s="14">
        <v>6.25E-2</v>
      </c>
      <c r="Q4100" s="8">
        <v>28.8</v>
      </c>
      <c r="R4100" s="8">
        <v>432</v>
      </c>
      <c r="S4100" s="8">
        <v>134.4</v>
      </c>
      <c r="T4100" s="8">
        <v>297.60000000000002</v>
      </c>
      <c r="U4100">
        <v>0</v>
      </c>
      <c r="V4100" s="8">
        <v>0</v>
      </c>
      <c r="W4100" s="8">
        <v>0</v>
      </c>
      <c r="X4100" s="8">
        <v>297.60000000000002</v>
      </c>
    </row>
    <row r="4101" spans="1:24" x14ac:dyDescent="0.25">
      <c r="A4101" t="s">
        <v>4427</v>
      </c>
      <c r="B4101" s="1">
        <v>45803</v>
      </c>
      <c r="C4101" t="s">
        <v>391</v>
      </c>
      <c r="D4101" t="s">
        <v>392</v>
      </c>
      <c r="E4101" t="s">
        <v>63</v>
      </c>
      <c r="F4101" t="s">
        <v>54</v>
      </c>
      <c r="G4101" t="s">
        <v>79</v>
      </c>
      <c r="H4101" t="s">
        <v>80</v>
      </c>
      <c r="I4101" t="s">
        <v>66</v>
      </c>
      <c r="J4101" t="s">
        <v>67</v>
      </c>
      <c r="K4101" t="s">
        <v>33</v>
      </c>
      <c r="L4101" s="8">
        <v>4.5</v>
      </c>
      <c r="M4101" s="8">
        <v>2.1</v>
      </c>
      <c r="N4101">
        <v>34</v>
      </c>
      <c r="O4101" s="8">
        <v>153</v>
      </c>
      <c r="P4101" s="14">
        <v>1.61E-2</v>
      </c>
      <c r="Q4101" s="8">
        <v>2.46</v>
      </c>
      <c r="R4101" s="8">
        <v>150.54</v>
      </c>
      <c r="S4101" s="8">
        <v>71.400000000000006</v>
      </c>
      <c r="T4101" s="8">
        <v>79.14</v>
      </c>
      <c r="U4101">
        <v>0</v>
      </c>
      <c r="V4101" s="8">
        <v>0</v>
      </c>
      <c r="W4101" s="8">
        <v>0</v>
      </c>
      <c r="X4101" s="8">
        <v>79.14</v>
      </c>
    </row>
    <row r="4102" spans="1:24" x14ac:dyDescent="0.25">
      <c r="A4102" t="s">
        <v>4428</v>
      </c>
      <c r="B4102" s="1">
        <v>46157</v>
      </c>
      <c r="C4102" t="s">
        <v>232</v>
      </c>
      <c r="D4102" t="s">
        <v>233</v>
      </c>
      <c r="E4102" t="s">
        <v>27</v>
      </c>
      <c r="F4102" t="s">
        <v>89</v>
      </c>
      <c r="G4102" t="s">
        <v>29</v>
      </c>
      <c r="H4102" t="s">
        <v>30</v>
      </c>
      <c r="I4102" t="s">
        <v>127</v>
      </c>
      <c r="J4102" t="s">
        <v>128</v>
      </c>
      <c r="K4102" t="s">
        <v>33</v>
      </c>
      <c r="L4102" s="8">
        <v>7.2</v>
      </c>
      <c r="M4102" s="8">
        <v>3.6</v>
      </c>
      <c r="N4102">
        <v>294</v>
      </c>
      <c r="O4102" s="8">
        <v>2116.8000000000002</v>
      </c>
      <c r="P4102" s="14">
        <v>4.1200000000000001E-2</v>
      </c>
      <c r="Q4102" s="8">
        <v>87.21</v>
      </c>
      <c r="R4102" s="8">
        <v>2029.59</v>
      </c>
      <c r="S4102" s="8">
        <v>1058.4000000000001</v>
      </c>
      <c r="T4102" s="8">
        <v>971.19</v>
      </c>
      <c r="U4102">
        <v>0</v>
      </c>
      <c r="V4102" s="8">
        <v>0</v>
      </c>
      <c r="W4102" s="8">
        <v>0</v>
      </c>
      <c r="X4102" s="8">
        <v>971.19</v>
      </c>
    </row>
    <row r="4103" spans="1:24" x14ac:dyDescent="0.25">
      <c r="A4103" t="s">
        <v>4429</v>
      </c>
      <c r="B4103" s="1">
        <v>45736</v>
      </c>
      <c r="C4103" t="s">
        <v>279</v>
      </c>
      <c r="D4103" t="s">
        <v>280</v>
      </c>
      <c r="E4103" t="s">
        <v>53</v>
      </c>
      <c r="F4103" t="s">
        <v>54</v>
      </c>
      <c r="G4103" t="s">
        <v>55</v>
      </c>
      <c r="H4103" t="s">
        <v>56</v>
      </c>
      <c r="I4103" t="s">
        <v>130</v>
      </c>
      <c r="J4103" t="s">
        <v>131</v>
      </c>
      <c r="K4103" t="s">
        <v>42</v>
      </c>
      <c r="L4103" s="8">
        <v>4.8</v>
      </c>
      <c r="M4103" s="8">
        <v>1.4</v>
      </c>
      <c r="N4103">
        <v>39</v>
      </c>
      <c r="O4103" s="8">
        <v>187.2</v>
      </c>
      <c r="P4103" s="14">
        <v>9.4000000000000004E-3</v>
      </c>
      <c r="Q4103" s="8">
        <v>1.76</v>
      </c>
      <c r="R4103" s="8">
        <v>185.44</v>
      </c>
      <c r="S4103" s="8">
        <v>54.6</v>
      </c>
      <c r="T4103" s="8">
        <v>130.84</v>
      </c>
      <c r="U4103">
        <v>0</v>
      </c>
      <c r="V4103" s="8">
        <v>0</v>
      </c>
      <c r="W4103" s="8">
        <v>0</v>
      </c>
      <c r="X4103" s="8">
        <v>130.84</v>
      </c>
    </row>
    <row r="4104" spans="1:24" x14ac:dyDescent="0.25">
      <c r="A4104" t="s">
        <v>4430</v>
      </c>
      <c r="B4104" s="1">
        <v>45952</v>
      </c>
      <c r="C4104" t="s">
        <v>223</v>
      </c>
      <c r="D4104" t="s">
        <v>224</v>
      </c>
      <c r="E4104" t="s">
        <v>27</v>
      </c>
      <c r="F4104" t="s">
        <v>28</v>
      </c>
      <c r="G4104" t="s">
        <v>38</v>
      </c>
      <c r="H4104" t="s">
        <v>39</v>
      </c>
      <c r="I4104" t="s">
        <v>122</v>
      </c>
      <c r="J4104" t="s">
        <v>123</v>
      </c>
      <c r="K4104" t="s">
        <v>59</v>
      </c>
      <c r="L4104" s="8">
        <v>5.5</v>
      </c>
      <c r="M4104" s="8">
        <v>3.8</v>
      </c>
      <c r="N4104">
        <v>593</v>
      </c>
      <c r="O4104" s="8">
        <v>3261.5</v>
      </c>
      <c r="P4104" s="14">
        <v>2.58E-2</v>
      </c>
      <c r="Q4104" s="8">
        <v>84.15</v>
      </c>
      <c r="R4104" s="8">
        <v>3177.35</v>
      </c>
      <c r="S4104" s="8">
        <v>2253.4</v>
      </c>
      <c r="T4104" s="8">
        <v>923.95</v>
      </c>
      <c r="U4104">
        <v>0</v>
      </c>
      <c r="V4104" s="8">
        <v>0</v>
      </c>
      <c r="W4104" s="8">
        <v>0</v>
      </c>
      <c r="X4104" s="8">
        <v>923.95</v>
      </c>
    </row>
    <row r="4105" spans="1:24" x14ac:dyDescent="0.25">
      <c r="A4105" t="s">
        <v>4431</v>
      </c>
      <c r="B4105" s="1">
        <v>46095</v>
      </c>
      <c r="C4105" t="s">
        <v>315</v>
      </c>
      <c r="D4105" t="s">
        <v>316</v>
      </c>
      <c r="E4105" t="s">
        <v>27</v>
      </c>
      <c r="F4105" t="s">
        <v>46</v>
      </c>
      <c r="G4105" t="s">
        <v>38</v>
      </c>
      <c r="H4105" t="s">
        <v>39</v>
      </c>
      <c r="I4105" t="s">
        <v>99</v>
      </c>
      <c r="J4105" t="s">
        <v>100</v>
      </c>
      <c r="K4105" t="s">
        <v>49</v>
      </c>
      <c r="L4105" s="8">
        <v>3.8</v>
      </c>
      <c r="M4105" s="8">
        <v>2.6</v>
      </c>
      <c r="N4105">
        <v>12</v>
      </c>
      <c r="O4105" s="8">
        <v>45.6</v>
      </c>
      <c r="P4105" s="14">
        <v>0.2107</v>
      </c>
      <c r="Q4105" s="8">
        <v>9.61</v>
      </c>
      <c r="R4105" s="8">
        <v>35.99</v>
      </c>
      <c r="S4105" s="8">
        <v>31.2</v>
      </c>
      <c r="T4105" s="8">
        <v>4.79</v>
      </c>
      <c r="U4105">
        <v>0</v>
      </c>
      <c r="V4105" s="8">
        <v>0</v>
      </c>
      <c r="W4105" s="8">
        <v>0</v>
      </c>
      <c r="X4105" s="8">
        <v>4.79</v>
      </c>
    </row>
    <row r="4106" spans="1:24" x14ac:dyDescent="0.25">
      <c r="A4106" t="s">
        <v>4432</v>
      </c>
      <c r="B4106" s="1">
        <v>45631</v>
      </c>
      <c r="C4106" t="s">
        <v>211</v>
      </c>
      <c r="D4106" t="s">
        <v>212</v>
      </c>
      <c r="E4106" t="s">
        <v>27</v>
      </c>
      <c r="F4106" t="s">
        <v>37</v>
      </c>
      <c r="G4106" t="s">
        <v>38</v>
      </c>
      <c r="H4106" t="s">
        <v>39</v>
      </c>
      <c r="I4106" t="s">
        <v>144</v>
      </c>
      <c r="J4106" t="s">
        <v>145</v>
      </c>
      <c r="K4106" t="s">
        <v>33</v>
      </c>
      <c r="L4106" s="8">
        <v>12</v>
      </c>
      <c r="M4106" s="8">
        <v>6.5</v>
      </c>
      <c r="N4106">
        <v>23</v>
      </c>
      <c r="O4106" s="8">
        <v>276</v>
      </c>
      <c r="P4106" s="14">
        <v>1.3899999999999999E-2</v>
      </c>
      <c r="Q4106" s="8">
        <v>3.84</v>
      </c>
      <c r="R4106" s="8">
        <v>272.16000000000003</v>
      </c>
      <c r="S4106" s="8">
        <v>149.5</v>
      </c>
      <c r="T4106" s="8">
        <v>122.66</v>
      </c>
      <c r="U4106">
        <v>0</v>
      </c>
      <c r="V4106" s="8">
        <v>0</v>
      </c>
      <c r="W4106" s="8">
        <v>0</v>
      </c>
      <c r="X4106" s="8">
        <v>122.66</v>
      </c>
    </row>
    <row r="4107" spans="1:24" x14ac:dyDescent="0.25">
      <c r="A4107" t="s">
        <v>4433</v>
      </c>
      <c r="B4107" s="1">
        <v>45871</v>
      </c>
      <c r="C4107" t="s">
        <v>183</v>
      </c>
      <c r="D4107" t="s">
        <v>184</v>
      </c>
      <c r="E4107" t="s">
        <v>63</v>
      </c>
      <c r="F4107" t="s">
        <v>89</v>
      </c>
      <c r="G4107" t="s">
        <v>79</v>
      </c>
      <c r="H4107" t="s">
        <v>80</v>
      </c>
      <c r="I4107" t="s">
        <v>99</v>
      </c>
      <c r="J4107" t="s">
        <v>100</v>
      </c>
      <c r="K4107" t="s">
        <v>49</v>
      </c>
      <c r="L4107" s="8">
        <v>3.8</v>
      </c>
      <c r="M4107" s="8">
        <v>2.6</v>
      </c>
      <c r="N4107">
        <v>175</v>
      </c>
      <c r="O4107" s="8">
        <v>665</v>
      </c>
      <c r="P4107" s="14">
        <v>0.109</v>
      </c>
      <c r="Q4107" s="8">
        <v>72.48</v>
      </c>
      <c r="R4107" s="8">
        <v>592.52</v>
      </c>
      <c r="S4107" s="8">
        <v>455</v>
      </c>
      <c r="T4107" s="8">
        <v>137.52000000000001</v>
      </c>
      <c r="U4107">
        <v>0</v>
      </c>
      <c r="V4107" s="8">
        <v>0</v>
      </c>
      <c r="W4107" s="8">
        <v>0</v>
      </c>
      <c r="X4107" s="8">
        <v>137.52000000000001</v>
      </c>
    </row>
    <row r="4108" spans="1:24" x14ac:dyDescent="0.25">
      <c r="A4108" t="s">
        <v>4434</v>
      </c>
      <c r="B4108" s="1">
        <v>46170</v>
      </c>
      <c r="C4108" t="s">
        <v>410</v>
      </c>
      <c r="D4108" t="s">
        <v>411</v>
      </c>
      <c r="E4108" t="s">
        <v>150</v>
      </c>
      <c r="F4108" t="s">
        <v>46</v>
      </c>
      <c r="G4108" t="s">
        <v>151</v>
      </c>
      <c r="H4108" t="s">
        <v>152</v>
      </c>
      <c r="I4108" t="s">
        <v>31</v>
      </c>
      <c r="J4108" t="s">
        <v>32</v>
      </c>
      <c r="K4108" t="s">
        <v>33</v>
      </c>
      <c r="L4108" s="8">
        <v>5.8</v>
      </c>
      <c r="M4108" s="8">
        <v>2.7</v>
      </c>
      <c r="N4108">
        <v>39</v>
      </c>
      <c r="O4108" s="8">
        <v>226.2</v>
      </c>
      <c r="P4108" s="14">
        <v>0.10580000000000001</v>
      </c>
      <c r="Q4108" s="8">
        <v>23.93</v>
      </c>
      <c r="R4108" s="8">
        <v>202.27</v>
      </c>
      <c r="S4108" s="8">
        <v>105.3</v>
      </c>
      <c r="T4108" s="8">
        <v>96.97</v>
      </c>
      <c r="U4108">
        <v>0</v>
      </c>
      <c r="V4108" s="8">
        <v>0</v>
      </c>
      <c r="W4108" s="8">
        <v>0</v>
      </c>
      <c r="X4108" s="8">
        <v>96.97</v>
      </c>
    </row>
    <row r="4109" spans="1:24" x14ac:dyDescent="0.25">
      <c r="A4109" t="s">
        <v>4435</v>
      </c>
      <c r="B4109" s="1">
        <v>45389</v>
      </c>
      <c r="C4109" t="s">
        <v>97</v>
      </c>
      <c r="D4109" t="s">
        <v>98</v>
      </c>
      <c r="E4109" t="s">
        <v>63</v>
      </c>
      <c r="F4109" t="s">
        <v>54</v>
      </c>
      <c r="G4109" t="s">
        <v>79</v>
      </c>
      <c r="H4109" t="s">
        <v>80</v>
      </c>
      <c r="I4109" t="s">
        <v>127</v>
      </c>
      <c r="J4109" t="s">
        <v>128</v>
      </c>
      <c r="K4109" t="s">
        <v>33</v>
      </c>
      <c r="L4109" s="8">
        <v>7.2</v>
      </c>
      <c r="M4109" s="8">
        <v>3.6</v>
      </c>
      <c r="N4109">
        <v>64</v>
      </c>
      <c r="O4109" s="8">
        <v>460.8</v>
      </c>
      <c r="P4109" s="14">
        <v>7.9000000000000008E-3</v>
      </c>
      <c r="Q4109" s="8">
        <v>3.64</v>
      </c>
      <c r="R4109" s="8">
        <v>457.16</v>
      </c>
      <c r="S4109" s="8">
        <v>230.4</v>
      </c>
      <c r="T4109" s="8">
        <v>226.76</v>
      </c>
      <c r="U4109">
        <v>0</v>
      </c>
      <c r="V4109" s="8">
        <v>0</v>
      </c>
      <c r="W4109" s="8">
        <v>0</v>
      </c>
      <c r="X4109" s="8">
        <v>226.76</v>
      </c>
    </row>
    <row r="4110" spans="1:24" x14ac:dyDescent="0.25">
      <c r="A4110" t="s">
        <v>4436</v>
      </c>
      <c r="B4110" s="1">
        <v>46208</v>
      </c>
      <c r="C4110" t="s">
        <v>133</v>
      </c>
      <c r="D4110" t="s">
        <v>134</v>
      </c>
      <c r="E4110" t="s">
        <v>27</v>
      </c>
      <c r="F4110" t="s">
        <v>54</v>
      </c>
      <c r="G4110" t="s">
        <v>29</v>
      </c>
      <c r="H4110" t="s">
        <v>30</v>
      </c>
      <c r="I4110" t="s">
        <v>185</v>
      </c>
      <c r="J4110" t="s">
        <v>186</v>
      </c>
      <c r="K4110" t="s">
        <v>59</v>
      </c>
      <c r="L4110" s="8">
        <v>4.9000000000000004</v>
      </c>
      <c r="M4110" s="8">
        <v>3.1</v>
      </c>
      <c r="N4110">
        <v>87</v>
      </c>
      <c r="O4110" s="8">
        <v>426.3</v>
      </c>
      <c r="P4110" s="14">
        <v>2.0299999999999999E-2</v>
      </c>
      <c r="Q4110" s="8">
        <v>8.65</v>
      </c>
      <c r="R4110" s="8">
        <v>417.65</v>
      </c>
      <c r="S4110" s="8">
        <v>269.7</v>
      </c>
      <c r="T4110" s="8">
        <v>147.94999999999999</v>
      </c>
      <c r="U4110">
        <v>0</v>
      </c>
      <c r="V4110" s="8">
        <v>0</v>
      </c>
      <c r="W4110" s="8">
        <v>0</v>
      </c>
      <c r="X4110" s="8">
        <v>147.94999999999999</v>
      </c>
    </row>
    <row r="4111" spans="1:24" x14ac:dyDescent="0.25">
      <c r="A4111" t="s">
        <v>4437</v>
      </c>
      <c r="B4111" s="1">
        <v>45832</v>
      </c>
      <c r="C4111" t="s">
        <v>125</v>
      </c>
      <c r="D4111" t="s">
        <v>126</v>
      </c>
      <c r="E4111" t="s">
        <v>27</v>
      </c>
      <c r="F4111" t="s">
        <v>89</v>
      </c>
      <c r="G4111" t="s">
        <v>29</v>
      </c>
      <c r="H4111" t="s">
        <v>30</v>
      </c>
      <c r="I4111" t="s">
        <v>144</v>
      </c>
      <c r="J4111" t="s">
        <v>145</v>
      </c>
      <c r="K4111" t="s">
        <v>33</v>
      </c>
      <c r="L4111" s="8">
        <v>12</v>
      </c>
      <c r="M4111" s="8">
        <v>6.5</v>
      </c>
      <c r="N4111">
        <v>182</v>
      </c>
      <c r="O4111" s="8">
        <v>2184</v>
      </c>
      <c r="P4111" s="14">
        <v>4.6800000000000001E-2</v>
      </c>
      <c r="Q4111" s="8">
        <v>102.21</v>
      </c>
      <c r="R4111" s="8">
        <v>2081.79</v>
      </c>
      <c r="S4111" s="8">
        <v>1183</v>
      </c>
      <c r="T4111" s="8">
        <v>898.79</v>
      </c>
      <c r="U4111">
        <v>0</v>
      </c>
      <c r="V4111" s="8">
        <v>0</v>
      </c>
      <c r="W4111" s="8">
        <v>0</v>
      </c>
      <c r="X4111" s="8">
        <v>898.79</v>
      </c>
    </row>
    <row r="4112" spans="1:24" x14ac:dyDescent="0.25">
      <c r="A4112" t="s">
        <v>4438</v>
      </c>
      <c r="B4112" s="1">
        <v>46233</v>
      </c>
      <c r="C4112" t="s">
        <v>232</v>
      </c>
      <c r="D4112" t="s">
        <v>233</v>
      </c>
      <c r="E4112" t="s">
        <v>27</v>
      </c>
      <c r="F4112" t="s">
        <v>89</v>
      </c>
      <c r="G4112" t="s">
        <v>38</v>
      </c>
      <c r="H4112" t="s">
        <v>39</v>
      </c>
      <c r="I4112" t="s">
        <v>74</v>
      </c>
      <c r="J4112" t="s">
        <v>75</v>
      </c>
      <c r="K4112" t="s">
        <v>49</v>
      </c>
      <c r="L4112" s="8">
        <v>11</v>
      </c>
      <c r="M4112" s="8">
        <v>6.8</v>
      </c>
      <c r="N4112">
        <v>139</v>
      </c>
      <c r="O4112" s="8">
        <v>1529</v>
      </c>
      <c r="P4112" s="14">
        <v>5.4399999999999997E-2</v>
      </c>
      <c r="Q4112" s="8">
        <v>83.18</v>
      </c>
      <c r="R4112" s="8">
        <v>1445.82</v>
      </c>
      <c r="S4112" s="8">
        <v>945.2</v>
      </c>
      <c r="T4112" s="8">
        <v>500.62</v>
      </c>
      <c r="U4112">
        <v>0</v>
      </c>
      <c r="V4112" s="8">
        <v>0</v>
      </c>
      <c r="W4112" s="8">
        <v>0</v>
      </c>
      <c r="X4112" s="8">
        <v>500.62</v>
      </c>
    </row>
    <row r="4113" spans="1:24" x14ac:dyDescent="0.25">
      <c r="A4113" t="s">
        <v>4439</v>
      </c>
      <c r="B4113" s="1">
        <v>45335</v>
      </c>
      <c r="C4113" t="s">
        <v>445</v>
      </c>
      <c r="D4113" t="s">
        <v>446</v>
      </c>
      <c r="E4113" t="s">
        <v>71</v>
      </c>
      <c r="F4113" t="s">
        <v>89</v>
      </c>
      <c r="G4113" t="s">
        <v>165</v>
      </c>
      <c r="H4113" t="s">
        <v>166</v>
      </c>
      <c r="I4113" t="s">
        <v>57</v>
      </c>
      <c r="J4113" t="s">
        <v>58</v>
      </c>
      <c r="K4113" t="s">
        <v>59</v>
      </c>
      <c r="L4113" s="8">
        <v>10.5</v>
      </c>
      <c r="M4113" s="8">
        <v>7.5</v>
      </c>
      <c r="N4113">
        <v>139</v>
      </c>
      <c r="O4113" s="8">
        <v>1459.5</v>
      </c>
      <c r="P4113" s="14">
        <v>6.88E-2</v>
      </c>
      <c r="Q4113" s="8">
        <v>100.41</v>
      </c>
      <c r="R4113" s="8">
        <v>1359.09</v>
      </c>
      <c r="S4113" s="8">
        <v>1042.5</v>
      </c>
      <c r="T4113" s="8">
        <v>316.58999999999997</v>
      </c>
      <c r="U4113">
        <v>0</v>
      </c>
      <c r="V4113" s="8">
        <v>0</v>
      </c>
      <c r="W4113" s="8">
        <v>0</v>
      </c>
      <c r="X4113" s="8">
        <v>316.58999999999997</v>
      </c>
    </row>
    <row r="4114" spans="1:24" x14ac:dyDescent="0.25">
      <c r="A4114" t="s">
        <v>4440</v>
      </c>
      <c r="B4114" s="1">
        <v>45527</v>
      </c>
      <c r="C4114" t="s">
        <v>455</v>
      </c>
      <c r="D4114" t="s">
        <v>456</v>
      </c>
      <c r="E4114" t="s">
        <v>71</v>
      </c>
      <c r="F4114" t="s">
        <v>89</v>
      </c>
      <c r="G4114" t="s">
        <v>165</v>
      </c>
      <c r="H4114" t="s">
        <v>166</v>
      </c>
      <c r="I4114" t="s">
        <v>117</v>
      </c>
      <c r="J4114" t="s">
        <v>118</v>
      </c>
      <c r="K4114" t="s">
        <v>59</v>
      </c>
      <c r="L4114" s="8">
        <v>6</v>
      </c>
      <c r="M4114" s="8">
        <v>4.2</v>
      </c>
      <c r="N4114">
        <v>569</v>
      </c>
      <c r="O4114" s="8">
        <v>3414</v>
      </c>
      <c r="P4114" s="14">
        <v>3.5900000000000001E-2</v>
      </c>
      <c r="Q4114" s="8">
        <v>122.56</v>
      </c>
      <c r="R4114" s="8">
        <v>3291.44</v>
      </c>
      <c r="S4114" s="8">
        <v>2389.8000000000002</v>
      </c>
      <c r="T4114" s="8">
        <v>901.64</v>
      </c>
      <c r="U4114">
        <v>0</v>
      </c>
      <c r="V4114" s="8">
        <v>0</v>
      </c>
      <c r="W4114" s="8">
        <v>0</v>
      </c>
      <c r="X4114" s="8">
        <v>901.64</v>
      </c>
    </row>
    <row r="4115" spans="1:24" x14ac:dyDescent="0.25">
      <c r="A4115" t="s">
        <v>4441</v>
      </c>
      <c r="B4115" s="1">
        <v>45508</v>
      </c>
      <c r="C4115" t="s">
        <v>61</v>
      </c>
      <c r="D4115" t="s">
        <v>62</v>
      </c>
      <c r="E4115" t="s">
        <v>63</v>
      </c>
      <c r="F4115" t="s">
        <v>46</v>
      </c>
      <c r="G4115" t="s">
        <v>79</v>
      </c>
      <c r="H4115" t="s">
        <v>80</v>
      </c>
      <c r="I4115" t="s">
        <v>130</v>
      </c>
      <c r="J4115" t="s">
        <v>131</v>
      </c>
      <c r="K4115" t="s">
        <v>42</v>
      </c>
      <c r="L4115" s="8">
        <v>4.8</v>
      </c>
      <c r="M4115" s="8">
        <v>1.4</v>
      </c>
      <c r="N4115">
        <v>16</v>
      </c>
      <c r="O4115" s="8">
        <v>76.8</v>
      </c>
      <c r="P4115" s="14">
        <v>0.21340000000000001</v>
      </c>
      <c r="Q4115" s="8">
        <v>16.39</v>
      </c>
      <c r="R4115" s="8">
        <v>60.41</v>
      </c>
      <c r="S4115" s="8">
        <v>22.4</v>
      </c>
      <c r="T4115" s="8">
        <v>38.01</v>
      </c>
      <c r="U4115">
        <v>1</v>
      </c>
      <c r="V4115" s="8">
        <v>3.78</v>
      </c>
      <c r="W4115" s="8">
        <v>1.9</v>
      </c>
      <c r="X4115" s="8">
        <v>36.11</v>
      </c>
    </row>
    <row r="4116" spans="1:24" x14ac:dyDescent="0.25">
      <c r="A4116" t="s">
        <v>4442</v>
      </c>
      <c r="B4116" s="1">
        <v>46214</v>
      </c>
      <c r="C4116" t="s">
        <v>162</v>
      </c>
      <c r="D4116" t="s">
        <v>163</v>
      </c>
      <c r="E4116" t="s">
        <v>150</v>
      </c>
      <c r="F4116" t="s">
        <v>89</v>
      </c>
      <c r="G4116" t="s">
        <v>151</v>
      </c>
      <c r="H4116" t="s">
        <v>152</v>
      </c>
      <c r="I4116" t="s">
        <v>47</v>
      </c>
      <c r="J4116" t="s">
        <v>48</v>
      </c>
      <c r="K4116" t="s">
        <v>49</v>
      </c>
      <c r="L4116" s="8">
        <v>5</v>
      </c>
      <c r="M4116" s="8">
        <v>3.2</v>
      </c>
      <c r="N4116">
        <v>121</v>
      </c>
      <c r="O4116" s="8">
        <v>605</v>
      </c>
      <c r="P4116" s="14">
        <v>4.8899999999999999E-2</v>
      </c>
      <c r="Q4116" s="8">
        <v>29.58</v>
      </c>
      <c r="R4116" s="8">
        <v>575.41999999999996</v>
      </c>
      <c r="S4116" s="8">
        <v>387.2</v>
      </c>
      <c r="T4116" s="8">
        <v>188.22</v>
      </c>
      <c r="U4116">
        <v>0</v>
      </c>
      <c r="V4116" s="8">
        <v>0</v>
      </c>
      <c r="W4116" s="8">
        <v>0</v>
      </c>
      <c r="X4116" s="8">
        <v>188.22</v>
      </c>
    </row>
    <row r="4117" spans="1:24" x14ac:dyDescent="0.25">
      <c r="A4117" t="s">
        <v>4443</v>
      </c>
      <c r="B4117" s="1">
        <v>46180</v>
      </c>
      <c r="C4117" t="s">
        <v>315</v>
      </c>
      <c r="D4117" t="s">
        <v>316</v>
      </c>
      <c r="E4117" t="s">
        <v>27</v>
      </c>
      <c r="F4117" t="s">
        <v>46</v>
      </c>
      <c r="G4117" t="s">
        <v>29</v>
      </c>
      <c r="H4117" t="s">
        <v>30</v>
      </c>
      <c r="I4117" t="s">
        <v>127</v>
      </c>
      <c r="J4117" t="s">
        <v>128</v>
      </c>
      <c r="K4117" t="s">
        <v>33</v>
      </c>
      <c r="L4117" s="8">
        <v>7.2</v>
      </c>
      <c r="M4117" s="8">
        <v>3.6</v>
      </c>
      <c r="N4117">
        <v>5</v>
      </c>
      <c r="O4117" s="8">
        <v>36</v>
      </c>
      <c r="P4117" s="14">
        <v>8.4099999999999994E-2</v>
      </c>
      <c r="Q4117" s="8">
        <v>3.03</v>
      </c>
      <c r="R4117" s="8">
        <v>32.97</v>
      </c>
      <c r="S4117" s="8">
        <v>18</v>
      </c>
      <c r="T4117" s="8">
        <v>14.97</v>
      </c>
      <c r="U4117">
        <v>2</v>
      </c>
      <c r="V4117" s="8">
        <v>13.19</v>
      </c>
      <c r="W4117" s="8">
        <v>8.1999999999999993</v>
      </c>
      <c r="X4117" s="8">
        <v>6.77</v>
      </c>
    </row>
    <row r="4118" spans="1:24" x14ac:dyDescent="0.25">
      <c r="A4118" t="s">
        <v>4444</v>
      </c>
      <c r="B4118" s="1">
        <v>46000</v>
      </c>
      <c r="C4118" t="s">
        <v>198</v>
      </c>
      <c r="D4118" t="s">
        <v>199</v>
      </c>
      <c r="E4118" t="s">
        <v>150</v>
      </c>
      <c r="F4118" t="s">
        <v>54</v>
      </c>
      <c r="G4118" t="s">
        <v>151</v>
      </c>
      <c r="H4118" t="s">
        <v>152</v>
      </c>
      <c r="I4118" t="s">
        <v>127</v>
      </c>
      <c r="J4118" t="s">
        <v>128</v>
      </c>
      <c r="K4118" t="s">
        <v>33</v>
      </c>
      <c r="L4118" s="8">
        <v>7.2</v>
      </c>
      <c r="M4118" s="8">
        <v>3.6</v>
      </c>
      <c r="N4118">
        <v>13</v>
      </c>
      <c r="O4118" s="8">
        <v>93.6</v>
      </c>
      <c r="P4118" s="14">
        <v>1.34E-2</v>
      </c>
      <c r="Q4118" s="8">
        <v>1.25</v>
      </c>
      <c r="R4118" s="8">
        <v>92.35</v>
      </c>
      <c r="S4118" s="8">
        <v>46.8</v>
      </c>
      <c r="T4118" s="8">
        <v>45.55</v>
      </c>
      <c r="U4118">
        <v>0</v>
      </c>
      <c r="V4118" s="8">
        <v>0</v>
      </c>
      <c r="W4118" s="8">
        <v>0</v>
      </c>
      <c r="X4118" s="8">
        <v>45.55</v>
      </c>
    </row>
    <row r="4119" spans="1:24" x14ac:dyDescent="0.25">
      <c r="A4119" t="s">
        <v>4445</v>
      </c>
      <c r="B4119" s="1">
        <v>46200</v>
      </c>
      <c r="C4119" t="s">
        <v>220</v>
      </c>
      <c r="D4119" t="s">
        <v>221</v>
      </c>
      <c r="E4119" t="s">
        <v>71</v>
      </c>
      <c r="F4119" t="s">
        <v>28</v>
      </c>
      <c r="G4119" t="s">
        <v>165</v>
      </c>
      <c r="H4119" t="s">
        <v>166</v>
      </c>
      <c r="I4119" t="s">
        <v>112</v>
      </c>
      <c r="J4119" t="s">
        <v>113</v>
      </c>
      <c r="K4119" t="s">
        <v>42</v>
      </c>
      <c r="L4119" s="8">
        <v>8.5</v>
      </c>
      <c r="M4119" s="8">
        <v>2.8</v>
      </c>
      <c r="N4119">
        <v>393</v>
      </c>
      <c r="O4119" s="8">
        <v>3340.5</v>
      </c>
      <c r="P4119" s="14">
        <v>2.0799999999999999E-2</v>
      </c>
      <c r="Q4119" s="8">
        <v>69.48</v>
      </c>
      <c r="R4119" s="8">
        <v>3271.02</v>
      </c>
      <c r="S4119" s="8">
        <v>1100.4000000000001</v>
      </c>
      <c r="T4119" s="8">
        <v>2170.62</v>
      </c>
      <c r="U4119">
        <v>0</v>
      </c>
      <c r="V4119" s="8">
        <v>0</v>
      </c>
      <c r="W4119" s="8">
        <v>0</v>
      </c>
      <c r="X4119" s="8">
        <v>2170.62</v>
      </c>
    </row>
    <row r="4120" spans="1:24" x14ac:dyDescent="0.25">
      <c r="A4120" t="s">
        <v>4446</v>
      </c>
      <c r="B4120" s="1">
        <v>45872</v>
      </c>
      <c r="C4120" t="s">
        <v>520</v>
      </c>
      <c r="D4120" t="s">
        <v>521</v>
      </c>
      <c r="E4120" t="s">
        <v>63</v>
      </c>
      <c r="F4120" t="s">
        <v>37</v>
      </c>
      <c r="G4120" t="s">
        <v>79</v>
      </c>
      <c r="H4120" t="s">
        <v>80</v>
      </c>
      <c r="I4120" t="s">
        <v>127</v>
      </c>
      <c r="J4120" t="s">
        <v>128</v>
      </c>
      <c r="K4120" t="s">
        <v>33</v>
      </c>
      <c r="L4120" s="8">
        <v>7.2</v>
      </c>
      <c r="M4120" s="8">
        <v>3.6</v>
      </c>
      <c r="N4120">
        <v>18</v>
      </c>
      <c r="O4120" s="8">
        <v>129.6</v>
      </c>
      <c r="P4120" s="14">
        <v>5.7000000000000002E-3</v>
      </c>
      <c r="Q4120" s="8">
        <v>0.74</v>
      </c>
      <c r="R4120" s="8">
        <v>128.86000000000001</v>
      </c>
      <c r="S4120" s="8">
        <v>64.8</v>
      </c>
      <c r="T4120" s="8">
        <v>64.06</v>
      </c>
      <c r="U4120">
        <v>0</v>
      </c>
      <c r="V4120" s="8">
        <v>0</v>
      </c>
      <c r="W4120" s="8">
        <v>0</v>
      </c>
      <c r="X4120" s="8">
        <v>64.06</v>
      </c>
    </row>
    <row r="4121" spans="1:24" x14ac:dyDescent="0.25">
      <c r="A4121" t="s">
        <v>4447</v>
      </c>
      <c r="B4121" s="1">
        <v>45778</v>
      </c>
      <c r="C4121" t="s">
        <v>285</v>
      </c>
      <c r="D4121" t="s">
        <v>286</v>
      </c>
      <c r="E4121" t="s">
        <v>27</v>
      </c>
      <c r="F4121" t="s">
        <v>89</v>
      </c>
      <c r="G4121" t="s">
        <v>38</v>
      </c>
      <c r="H4121" t="s">
        <v>39</v>
      </c>
      <c r="I4121" t="s">
        <v>127</v>
      </c>
      <c r="J4121" t="s">
        <v>128</v>
      </c>
      <c r="K4121" t="s">
        <v>33</v>
      </c>
      <c r="L4121" s="8">
        <v>7.2</v>
      </c>
      <c r="M4121" s="8">
        <v>3.6</v>
      </c>
      <c r="N4121">
        <v>530</v>
      </c>
      <c r="O4121" s="8">
        <v>3816</v>
      </c>
      <c r="P4121" s="14">
        <v>0.1168</v>
      </c>
      <c r="Q4121" s="8">
        <v>445.71</v>
      </c>
      <c r="R4121" s="8">
        <v>3370.29</v>
      </c>
      <c r="S4121" s="8">
        <v>1908</v>
      </c>
      <c r="T4121" s="8">
        <v>1462.29</v>
      </c>
      <c r="U4121">
        <v>0</v>
      </c>
      <c r="V4121" s="8">
        <v>0</v>
      </c>
      <c r="W4121" s="8">
        <v>0</v>
      </c>
      <c r="X4121" s="8">
        <v>1462.29</v>
      </c>
    </row>
    <row r="4122" spans="1:24" x14ac:dyDescent="0.25">
      <c r="A4122" t="s">
        <v>4448</v>
      </c>
      <c r="B4122" s="1">
        <v>45569</v>
      </c>
      <c r="C4122" t="s">
        <v>501</v>
      </c>
      <c r="D4122" t="s">
        <v>502</v>
      </c>
      <c r="E4122" t="s">
        <v>27</v>
      </c>
      <c r="F4122" t="s">
        <v>37</v>
      </c>
      <c r="G4122" t="s">
        <v>38</v>
      </c>
      <c r="H4122" t="s">
        <v>39</v>
      </c>
      <c r="I4122" t="s">
        <v>185</v>
      </c>
      <c r="J4122" t="s">
        <v>186</v>
      </c>
      <c r="K4122" t="s">
        <v>59</v>
      </c>
      <c r="L4122" s="8">
        <v>4.9000000000000004</v>
      </c>
      <c r="M4122" s="8">
        <v>3.1</v>
      </c>
      <c r="N4122">
        <v>43</v>
      </c>
      <c r="O4122" s="8">
        <v>210.7</v>
      </c>
      <c r="P4122" s="14">
        <v>3.27E-2</v>
      </c>
      <c r="Q4122" s="8">
        <v>6.89</v>
      </c>
      <c r="R4122" s="8">
        <v>203.81</v>
      </c>
      <c r="S4122" s="8">
        <v>133.30000000000001</v>
      </c>
      <c r="T4122" s="8">
        <v>70.510000000000005</v>
      </c>
      <c r="U4122">
        <v>0</v>
      </c>
      <c r="V4122" s="8">
        <v>0</v>
      </c>
      <c r="W4122" s="8">
        <v>0</v>
      </c>
      <c r="X4122" s="8">
        <v>70.510000000000005</v>
      </c>
    </row>
    <row r="4123" spans="1:24" x14ac:dyDescent="0.25">
      <c r="A4123" t="s">
        <v>4449</v>
      </c>
      <c r="B4123" s="1">
        <v>45339</v>
      </c>
      <c r="C4123" t="s">
        <v>391</v>
      </c>
      <c r="D4123" t="s">
        <v>392</v>
      </c>
      <c r="E4123" t="s">
        <v>63</v>
      </c>
      <c r="F4123" t="s">
        <v>54</v>
      </c>
      <c r="G4123" t="s">
        <v>79</v>
      </c>
      <c r="H4123" t="s">
        <v>80</v>
      </c>
      <c r="I4123" t="s">
        <v>144</v>
      </c>
      <c r="J4123" t="s">
        <v>145</v>
      </c>
      <c r="K4123" t="s">
        <v>33</v>
      </c>
      <c r="L4123" s="8">
        <v>12</v>
      </c>
      <c r="M4123" s="8">
        <v>6.5</v>
      </c>
      <c r="N4123">
        <v>54</v>
      </c>
      <c r="O4123" s="8">
        <v>648</v>
      </c>
      <c r="P4123" s="14">
        <v>5.0000000000000001E-4</v>
      </c>
      <c r="Q4123" s="8">
        <v>0.32</v>
      </c>
      <c r="R4123" s="8">
        <v>647.67999999999995</v>
      </c>
      <c r="S4123" s="8">
        <v>351</v>
      </c>
      <c r="T4123" s="8">
        <v>296.68</v>
      </c>
      <c r="U4123">
        <v>0</v>
      </c>
      <c r="V4123" s="8">
        <v>0</v>
      </c>
      <c r="W4123" s="8">
        <v>0</v>
      </c>
      <c r="X4123" s="8">
        <v>296.68</v>
      </c>
    </row>
    <row r="4124" spans="1:24" x14ac:dyDescent="0.25">
      <c r="A4124" t="s">
        <v>4450</v>
      </c>
      <c r="B4124" s="1">
        <v>46238</v>
      </c>
      <c r="C4124" t="s">
        <v>337</v>
      </c>
      <c r="D4124" t="s">
        <v>338</v>
      </c>
      <c r="E4124" t="s">
        <v>27</v>
      </c>
      <c r="F4124" t="s">
        <v>54</v>
      </c>
      <c r="G4124" t="s">
        <v>29</v>
      </c>
      <c r="H4124" t="s">
        <v>30</v>
      </c>
      <c r="I4124" t="s">
        <v>104</v>
      </c>
      <c r="J4124" t="s">
        <v>105</v>
      </c>
      <c r="K4124" t="s">
        <v>49</v>
      </c>
      <c r="L4124" s="8">
        <v>4.2</v>
      </c>
      <c r="M4124" s="8">
        <v>2.8</v>
      </c>
      <c r="N4124">
        <v>84</v>
      </c>
      <c r="O4124" s="8">
        <v>352.8</v>
      </c>
      <c r="P4124" s="14">
        <v>8.8999999999999999E-3</v>
      </c>
      <c r="Q4124" s="8">
        <v>3.14</v>
      </c>
      <c r="R4124" s="8">
        <v>349.66</v>
      </c>
      <c r="S4124" s="8">
        <v>235.2</v>
      </c>
      <c r="T4124" s="8">
        <v>114.46</v>
      </c>
      <c r="U4124">
        <v>0</v>
      </c>
      <c r="V4124" s="8">
        <v>0</v>
      </c>
      <c r="W4124" s="8">
        <v>0</v>
      </c>
      <c r="X4124" s="8">
        <v>114.46</v>
      </c>
    </row>
    <row r="4125" spans="1:24" x14ac:dyDescent="0.25">
      <c r="A4125" t="s">
        <v>4451</v>
      </c>
      <c r="B4125" s="1">
        <v>45368</v>
      </c>
      <c r="C4125" t="s">
        <v>91</v>
      </c>
      <c r="D4125" t="s">
        <v>92</v>
      </c>
      <c r="E4125" t="s">
        <v>27</v>
      </c>
      <c r="F4125" t="s">
        <v>37</v>
      </c>
      <c r="G4125" t="s">
        <v>38</v>
      </c>
      <c r="H4125" t="s">
        <v>39</v>
      </c>
      <c r="I4125" t="s">
        <v>99</v>
      </c>
      <c r="J4125" t="s">
        <v>100</v>
      </c>
      <c r="K4125" t="s">
        <v>49</v>
      </c>
      <c r="L4125" s="8">
        <v>3.8</v>
      </c>
      <c r="M4125" s="8">
        <v>2.6</v>
      </c>
      <c r="N4125">
        <v>11</v>
      </c>
      <c r="O4125" s="8">
        <v>41.8</v>
      </c>
      <c r="P4125" s="14">
        <v>4.8999999999999998E-3</v>
      </c>
      <c r="Q4125" s="8">
        <v>0.2</v>
      </c>
      <c r="R4125" s="8">
        <v>41.6</v>
      </c>
      <c r="S4125" s="8">
        <v>28.6</v>
      </c>
      <c r="T4125" s="8">
        <v>13</v>
      </c>
      <c r="U4125">
        <v>0</v>
      </c>
      <c r="V4125" s="8">
        <v>0</v>
      </c>
      <c r="W4125" s="8">
        <v>0</v>
      </c>
      <c r="X4125" s="8">
        <v>13</v>
      </c>
    </row>
    <row r="4126" spans="1:24" x14ac:dyDescent="0.25">
      <c r="A4126" t="s">
        <v>4452</v>
      </c>
      <c r="B4126" s="1">
        <v>45992</v>
      </c>
      <c r="C4126" t="s">
        <v>805</v>
      </c>
      <c r="D4126" t="s">
        <v>806</v>
      </c>
      <c r="E4126" t="s">
        <v>63</v>
      </c>
      <c r="F4126" t="s">
        <v>89</v>
      </c>
      <c r="G4126" t="s">
        <v>79</v>
      </c>
      <c r="H4126" t="s">
        <v>80</v>
      </c>
      <c r="I4126" t="s">
        <v>156</v>
      </c>
      <c r="J4126" t="s">
        <v>157</v>
      </c>
      <c r="K4126" t="s">
        <v>42</v>
      </c>
      <c r="L4126" s="8">
        <v>6.2</v>
      </c>
      <c r="M4126" s="8">
        <v>1.9</v>
      </c>
      <c r="N4126">
        <v>22</v>
      </c>
      <c r="O4126" s="8">
        <v>136.4</v>
      </c>
      <c r="P4126" s="14">
        <v>9.3399999999999997E-2</v>
      </c>
      <c r="Q4126" s="8">
        <v>12.74</v>
      </c>
      <c r="R4126" s="8">
        <v>123.66</v>
      </c>
      <c r="S4126" s="8">
        <v>41.8</v>
      </c>
      <c r="T4126" s="8">
        <v>81.86</v>
      </c>
      <c r="U4126">
        <v>0</v>
      </c>
      <c r="V4126" s="8">
        <v>0</v>
      </c>
      <c r="W4126" s="8">
        <v>0</v>
      </c>
      <c r="X4126" s="8">
        <v>81.86</v>
      </c>
    </row>
    <row r="4127" spans="1:24" x14ac:dyDescent="0.25">
      <c r="A4127" t="s">
        <v>4453</v>
      </c>
      <c r="B4127" s="1">
        <v>46239</v>
      </c>
      <c r="C4127" t="s">
        <v>523</v>
      </c>
      <c r="D4127" t="s">
        <v>524</v>
      </c>
      <c r="E4127" t="s">
        <v>27</v>
      </c>
      <c r="F4127" t="s">
        <v>89</v>
      </c>
      <c r="G4127" t="s">
        <v>38</v>
      </c>
      <c r="H4127" t="s">
        <v>39</v>
      </c>
      <c r="I4127" t="s">
        <v>104</v>
      </c>
      <c r="J4127" t="s">
        <v>105</v>
      </c>
      <c r="K4127" t="s">
        <v>49</v>
      </c>
      <c r="L4127" s="8">
        <v>4.2</v>
      </c>
      <c r="M4127" s="8">
        <v>2.8</v>
      </c>
      <c r="N4127">
        <v>107</v>
      </c>
      <c r="O4127" s="8">
        <v>449.4</v>
      </c>
      <c r="P4127" s="14">
        <v>7.6499999999999999E-2</v>
      </c>
      <c r="Q4127" s="8">
        <v>34.380000000000003</v>
      </c>
      <c r="R4127" s="8">
        <v>415.02</v>
      </c>
      <c r="S4127" s="8">
        <v>299.60000000000002</v>
      </c>
      <c r="T4127" s="8">
        <v>115.42</v>
      </c>
      <c r="U4127">
        <v>0</v>
      </c>
      <c r="V4127" s="8">
        <v>0</v>
      </c>
      <c r="W4127" s="8">
        <v>0</v>
      </c>
      <c r="X4127" s="8">
        <v>115.42</v>
      </c>
    </row>
    <row r="4128" spans="1:24" x14ac:dyDescent="0.25">
      <c r="A4128" t="s">
        <v>4454</v>
      </c>
      <c r="B4128" s="1">
        <v>45579</v>
      </c>
      <c r="C4128" t="s">
        <v>183</v>
      </c>
      <c r="D4128" t="s">
        <v>184</v>
      </c>
      <c r="E4128" t="s">
        <v>63</v>
      </c>
      <c r="F4128" t="s">
        <v>89</v>
      </c>
      <c r="G4128" t="s">
        <v>79</v>
      </c>
      <c r="H4128" t="s">
        <v>80</v>
      </c>
      <c r="I4128" t="s">
        <v>57</v>
      </c>
      <c r="J4128" t="s">
        <v>58</v>
      </c>
      <c r="K4128" t="s">
        <v>59</v>
      </c>
      <c r="L4128" s="8">
        <v>10.5</v>
      </c>
      <c r="M4128" s="8">
        <v>7.5</v>
      </c>
      <c r="N4128">
        <v>118</v>
      </c>
      <c r="O4128" s="8">
        <v>1239</v>
      </c>
      <c r="P4128" s="14">
        <v>0.1171</v>
      </c>
      <c r="Q4128" s="8">
        <v>145.09</v>
      </c>
      <c r="R4128" s="8">
        <v>1093.9100000000001</v>
      </c>
      <c r="S4128" s="8">
        <v>885</v>
      </c>
      <c r="T4128" s="8">
        <v>208.91</v>
      </c>
      <c r="U4128">
        <v>0</v>
      </c>
      <c r="V4128" s="8">
        <v>0</v>
      </c>
      <c r="W4128" s="8">
        <v>0</v>
      </c>
      <c r="X4128" s="8">
        <v>208.91</v>
      </c>
    </row>
    <row r="4129" spans="1:24" x14ac:dyDescent="0.25">
      <c r="A4129" t="s">
        <v>4455</v>
      </c>
      <c r="B4129" s="1">
        <v>46212</v>
      </c>
      <c r="C4129" t="s">
        <v>291</v>
      </c>
      <c r="D4129" t="s">
        <v>292</v>
      </c>
      <c r="E4129" t="s">
        <v>150</v>
      </c>
      <c r="F4129" t="s">
        <v>54</v>
      </c>
      <c r="G4129" t="s">
        <v>151</v>
      </c>
      <c r="H4129" t="s">
        <v>152</v>
      </c>
      <c r="I4129" t="s">
        <v>57</v>
      </c>
      <c r="J4129" t="s">
        <v>58</v>
      </c>
      <c r="K4129" t="s">
        <v>59</v>
      </c>
      <c r="L4129" s="8">
        <v>10.5</v>
      </c>
      <c r="M4129" s="8">
        <v>7.5</v>
      </c>
      <c r="N4129">
        <v>38</v>
      </c>
      <c r="O4129" s="8">
        <v>399</v>
      </c>
      <c r="P4129" s="14">
        <v>1.2E-2</v>
      </c>
      <c r="Q4129" s="8">
        <v>4.79</v>
      </c>
      <c r="R4129" s="8">
        <v>394.21</v>
      </c>
      <c r="S4129" s="8">
        <v>285</v>
      </c>
      <c r="T4129" s="8">
        <v>109.21</v>
      </c>
      <c r="U4129">
        <v>0</v>
      </c>
      <c r="V4129" s="8">
        <v>0</v>
      </c>
      <c r="W4129" s="8">
        <v>0</v>
      </c>
      <c r="X4129" s="8">
        <v>109.21</v>
      </c>
    </row>
    <row r="4130" spans="1:24" x14ac:dyDescent="0.25">
      <c r="A4130" t="s">
        <v>4456</v>
      </c>
      <c r="B4130" s="1">
        <v>45848</v>
      </c>
      <c r="C4130" t="s">
        <v>528</v>
      </c>
      <c r="D4130" t="s">
        <v>529</v>
      </c>
      <c r="E4130" t="s">
        <v>27</v>
      </c>
      <c r="F4130" t="s">
        <v>54</v>
      </c>
      <c r="G4130" t="s">
        <v>38</v>
      </c>
      <c r="H4130" t="s">
        <v>39</v>
      </c>
      <c r="I4130" t="s">
        <v>130</v>
      </c>
      <c r="J4130" t="s">
        <v>131</v>
      </c>
      <c r="K4130" t="s">
        <v>42</v>
      </c>
      <c r="L4130" s="8">
        <v>4.8</v>
      </c>
      <c r="M4130" s="8">
        <v>1.4</v>
      </c>
      <c r="N4130">
        <v>68</v>
      </c>
      <c r="O4130" s="8">
        <v>326.39999999999998</v>
      </c>
      <c r="P4130" s="14">
        <v>8.6E-3</v>
      </c>
      <c r="Q4130" s="8">
        <v>2.81</v>
      </c>
      <c r="R4130" s="8">
        <v>323.58999999999997</v>
      </c>
      <c r="S4130" s="8">
        <v>95.2</v>
      </c>
      <c r="T4130" s="8">
        <v>228.39</v>
      </c>
      <c r="U4130">
        <v>0</v>
      </c>
      <c r="V4130" s="8">
        <v>0</v>
      </c>
      <c r="W4130" s="8">
        <v>0</v>
      </c>
      <c r="X4130" s="8">
        <v>228.39</v>
      </c>
    </row>
    <row r="4131" spans="1:24" x14ac:dyDescent="0.25">
      <c r="A4131" t="s">
        <v>4457</v>
      </c>
      <c r="B4131" s="1">
        <v>45869</v>
      </c>
      <c r="C4131" t="s">
        <v>406</v>
      </c>
      <c r="D4131" t="s">
        <v>407</v>
      </c>
      <c r="E4131" t="s">
        <v>63</v>
      </c>
      <c r="F4131" t="s">
        <v>37</v>
      </c>
      <c r="G4131" t="s">
        <v>79</v>
      </c>
      <c r="H4131" t="s">
        <v>80</v>
      </c>
      <c r="I4131" t="s">
        <v>185</v>
      </c>
      <c r="J4131" t="s">
        <v>186</v>
      </c>
      <c r="K4131" t="s">
        <v>59</v>
      </c>
      <c r="L4131" s="8">
        <v>4.9000000000000004</v>
      </c>
      <c r="M4131" s="8">
        <v>3.1</v>
      </c>
      <c r="N4131">
        <v>63</v>
      </c>
      <c r="O4131" s="8">
        <v>308.7</v>
      </c>
      <c r="P4131" s="14">
        <v>1.41E-2</v>
      </c>
      <c r="Q4131" s="8">
        <v>4.3499999999999996</v>
      </c>
      <c r="R4131" s="8">
        <v>304.35000000000002</v>
      </c>
      <c r="S4131" s="8">
        <v>195.3</v>
      </c>
      <c r="T4131" s="8">
        <v>109.05</v>
      </c>
      <c r="U4131">
        <v>13</v>
      </c>
      <c r="V4131" s="8">
        <v>62.8</v>
      </c>
      <c r="W4131" s="8">
        <v>46.8</v>
      </c>
      <c r="X4131" s="8">
        <v>62.25</v>
      </c>
    </row>
    <row r="4132" spans="1:24" x14ac:dyDescent="0.25">
      <c r="A4132" t="s">
        <v>4458</v>
      </c>
      <c r="B4132" s="1">
        <v>45965</v>
      </c>
      <c r="C4132" t="s">
        <v>427</v>
      </c>
      <c r="D4132" t="s">
        <v>428</v>
      </c>
      <c r="E4132" t="s">
        <v>150</v>
      </c>
      <c r="F4132" t="s">
        <v>46</v>
      </c>
      <c r="G4132" t="s">
        <v>151</v>
      </c>
      <c r="H4132" t="s">
        <v>152</v>
      </c>
      <c r="I4132" t="s">
        <v>74</v>
      </c>
      <c r="J4132" t="s">
        <v>75</v>
      </c>
      <c r="K4132" t="s">
        <v>49</v>
      </c>
      <c r="L4132" s="8">
        <v>11</v>
      </c>
      <c r="M4132" s="8">
        <v>6.8</v>
      </c>
      <c r="N4132">
        <v>69</v>
      </c>
      <c r="O4132" s="8">
        <v>759</v>
      </c>
      <c r="P4132" s="14">
        <v>0.45069999999999999</v>
      </c>
      <c r="Q4132" s="8">
        <v>342.08</v>
      </c>
      <c r="R4132" s="8">
        <v>416.92</v>
      </c>
      <c r="S4132" s="8">
        <v>469.2</v>
      </c>
      <c r="T4132" s="8">
        <v>-52.28</v>
      </c>
      <c r="U4132">
        <v>0</v>
      </c>
      <c r="V4132" s="8">
        <v>0</v>
      </c>
      <c r="W4132" s="8">
        <v>0</v>
      </c>
      <c r="X4132" s="8">
        <v>-52.28</v>
      </c>
    </row>
    <row r="4133" spans="1:24" x14ac:dyDescent="0.25">
      <c r="A4133" t="s">
        <v>4459</v>
      </c>
      <c r="B4133" s="1">
        <v>45325</v>
      </c>
      <c r="C4133" t="s">
        <v>345</v>
      </c>
      <c r="D4133" t="s">
        <v>346</v>
      </c>
      <c r="E4133" t="s">
        <v>71</v>
      </c>
      <c r="F4133" t="s">
        <v>28</v>
      </c>
      <c r="G4133" t="s">
        <v>72</v>
      </c>
      <c r="H4133" t="s">
        <v>73</v>
      </c>
      <c r="I4133" t="s">
        <v>104</v>
      </c>
      <c r="J4133" t="s">
        <v>105</v>
      </c>
      <c r="K4133" t="s">
        <v>49</v>
      </c>
      <c r="L4133" s="8">
        <v>4.2</v>
      </c>
      <c r="M4133" s="8">
        <v>2.8</v>
      </c>
      <c r="N4133">
        <v>33</v>
      </c>
      <c r="O4133" s="8">
        <v>138.6</v>
      </c>
      <c r="P4133" s="14">
        <v>7.2400000000000006E-2</v>
      </c>
      <c r="Q4133" s="8">
        <v>10.029999999999999</v>
      </c>
      <c r="R4133" s="8">
        <v>128.57</v>
      </c>
      <c r="S4133" s="8">
        <v>92.4</v>
      </c>
      <c r="T4133" s="8">
        <v>36.17</v>
      </c>
      <c r="U4133">
        <v>0</v>
      </c>
      <c r="V4133" s="8">
        <v>0</v>
      </c>
      <c r="W4133" s="8">
        <v>0</v>
      </c>
      <c r="X4133" s="8">
        <v>36.17</v>
      </c>
    </row>
    <row r="4134" spans="1:24" x14ac:dyDescent="0.25">
      <c r="A4134" t="s">
        <v>4460</v>
      </c>
      <c r="B4134" s="1">
        <v>45475</v>
      </c>
      <c r="C4134" t="s">
        <v>328</v>
      </c>
      <c r="D4134" t="s">
        <v>329</v>
      </c>
      <c r="E4134" t="s">
        <v>71</v>
      </c>
      <c r="F4134" t="s">
        <v>54</v>
      </c>
      <c r="G4134" t="s">
        <v>165</v>
      </c>
      <c r="H4134" t="s">
        <v>166</v>
      </c>
      <c r="I4134" t="s">
        <v>66</v>
      </c>
      <c r="J4134" t="s">
        <v>67</v>
      </c>
      <c r="K4134" t="s">
        <v>33</v>
      </c>
      <c r="L4134" s="8">
        <v>4.5</v>
      </c>
      <c r="M4134" s="8">
        <v>2.1</v>
      </c>
      <c r="N4134">
        <v>138</v>
      </c>
      <c r="O4134" s="8">
        <v>621</v>
      </c>
      <c r="P4134" s="14">
        <v>3.5000000000000001E-3</v>
      </c>
      <c r="Q4134" s="8">
        <v>2.17</v>
      </c>
      <c r="R4134" s="8">
        <v>618.83000000000004</v>
      </c>
      <c r="S4134" s="8">
        <v>289.8</v>
      </c>
      <c r="T4134" s="8">
        <v>329.03</v>
      </c>
      <c r="U4134">
        <v>0</v>
      </c>
      <c r="V4134" s="8">
        <v>0</v>
      </c>
      <c r="W4134" s="8">
        <v>0</v>
      </c>
      <c r="X4134" s="8">
        <v>329.03</v>
      </c>
    </row>
    <row r="4135" spans="1:24" x14ac:dyDescent="0.25">
      <c r="A4135" t="s">
        <v>4461</v>
      </c>
      <c r="B4135" s="1">
        <v>46243</v>
      </c>
      <c r="C4135" t="s">
        <v>472</v>
      </c>
      <c r="D4135" t="s">
        <v>473</v>
      </c>
      <c r="E4135" t="s">
        <v>71</v>
      </c>
      <c r="F4135" t="s">
        <v>54</v>
      </c>
      <c r="G4135" t="s">
        <v>165</v>
      </c>
      <c r="H4135" t="s">
        <v>166</v>
      </c>
      <c r="I4135" t="s">
        <v>31</v>
      </c>
      <c r="J4135" t="s">
        <v>32</v>
      </c>
      <c r="K4135" t="s">
        <v>33</v>
      </c>
      <c r="L4135" s="8">
        <v>5.8</v>
      </c>
      <c r="M4135" s="8">
        <v>2.7</v>
      </c>
      <c r="N4135">
        <v>28</v>
      </c>
      <c r="O4135" s="8">
        <v>162.4</v>
      </c>
      <c r="P4135" s="14">
        <v>2.8400000000000002E-2</v>
      </c>
      <c r="Q4135" s="8">
        <v>4.6100000000000003</v>
      </c>
      <c r="R4135" s="8">
        <v>157.79</v>
      </c>
      <c r="S4135" s="8">
        <v>75.599999999999994</v>
      </c>
      <c r="T4135" s="8">
        <v>82.19</v>
      </c>
      <c r="U4135">
        <v>0</v>
      </c>
      <c r="V4135" s="8">
        <v>0</v>
      </c>
      <c r="W4135" s="8">
        <v>0</v>
      </c>
      <c r="X4135" s="8">
        <v>82.19</v>
      </c>
    </row>
    <row r="4136" spans="1:24" x14ac:dyDescent="0.25">
      <c r="A4136" t="s">
        <v>4462</v>
      </c>
      <c r="B4136" s="1">
        <v>46162</v>
      </c>
      <c r="C4136" t="s">
        <v>472</v>
      </c>
      <c r="D4136" t="s">
        <v>473</v>
      </c>
      <c r="E4136" t="s">
        <v>71</v>
      </c>
      <c r="F4136" t="s">
        <v>54</v>
      </c>
      <c r="G4136" t="s">
        <v>72</v>
      </c>
      <c r="H4136" t="s">
        <v>73</v>
      </c>
      <c r="I4136" t="s">
        <v>112</v>
      </c>
      <c r="J4136" t="s">
        <v>113</v>
      </c>
      <c r="K4136" t="s">
        <v>42</v>
      </c>
      <c r="L4136" s="8">
        <v>8.5</v>
      </c>
      <c r="M4136" s="8">
        <v>2.8</v>
      </c>
      <c r="N4136">
        <v>13</v>
      </c>
      <c r="O4136" s="8">
        <v>110.5</v>
      </c>
      <c r="P4136" s="14">
        <v>3.5700000000000003E-2</v>
      </c>
      <c r="Q4136" s="8">
        <v>3.94</v>
      </c>
      <c r="R4136" s="8">
        <v>106.56</v>
      </c>
      <c r="S4136" s="8">
        <v>36.4</v>
      </c>
      <c r="T4136" s="8">
        <v>70.16</v>
      </c>
      <c r="U4136">
        <v>0</v>
      </c>
      <c r="V4136" s="8">
        <v>0</v>
      </c>
      <c r="W4136" s="8">
        <v>0</v>
      </c>
      <c r="X4136" s="8">
        <v>70.16</v>
      </c>
    </row>
    <row r="4137" spans="1:24" x14ac:dyDescent="0.25">
      <c r="A4137" t="s">
        <v>4463</v>
      </c>
      <c r="B4137" s="1">
        <v>45614</v>
      </c>
      <c r="C4137" t="s">
        <v>244</v>
      </c>
      <c r="D4137" t="s">
        <v>245</v>
      </c>
      <c r="E4137" t="s">
        <v>53</v>
      </c>
      <c r="F4137" t="s">
        <v>46</v>
      </c>
      <c r="G4137" t="s">
        <v>55</v>
      </c>
      <c r="H4137" t="s">
        <v>56</v>
      </c>
      <c r="I4137" t="s">
        <v>130</v>
      </c>
      <c r="J4137" t="s">
        <v>131</v>
      </c>
      <c r="K4137" t="s">
        <v>42</v>
      </c>
      <c r="L4137" s="8">
        <v>4.8</v>
      </c>
      <c r="M4137" s="8">
        <v>1.4</v>
      </c>
      <c r="N4137">
        <v>8</v>
      </c>
      <c r="O4137" s="8">
        <v>38.4</v>
      </c>
      <c r="P4137" s="14">
        <v>8.4000000000000005E-2</v>
      </c>
      <c r="Q4137" s="8">
        <v>3.23</v>
      </c>
      <c r="R4137" s="8">
        <v>35.17</v>
      </c>
      <c r="S4137" s="8">
        <v>11.2</v>
      </c>
      <c r="T4137" s="8">
        <v>23.97</v>
      </c>
      <c r="U4137">
        <v>0</v>
      </c>
      <c r="V4137" s="8">
        <v>0</v>
      </c>
      <c r="W4137" s="8">
        <v>0</v>
      </c>
      <c r="X4137" s="8">
        <v>23.97</v>
      </c>
    </row>
    <row r="4138" spans="1:24" x14ac:dyDescent="0.25">
      <c r="A4138" t="s">
        <v>4464</v>
      </c>
      <c r="B4138" s="1">
        <v>45308</v>
      </c>
      <c r="C4138" t="s">
        <v>142</v>
      </c>
      <c r="D4138" t="s">
        <v>143</v>
      </c>
      <c r="E4138" t="s">
        <v>71</v>
      </c>
      <c r="F4138" t="s">
        <v>37</v>
      </c>
      <c r="G4138" t="s">
        <v>72</v>
      </c>
      <c r="H4138" t="s">
        <v>73</v>
      </c>
      <c r="I4138" t="s">
        <v>127</v>
      </c>
      <c r="J4138" t="s">
        <v>128</v>
      </c>
      <c r="K4138" t="s">
        <v>33</v>
      </c>
      <c r="L4138" s="8">
        <v>7.2</v>
      </c>
      <c r="M4138" s="8">
        <v>3.6</v>
      </c>
      <c r="N4138">
        <v>23</v>
      </c>
      <c r="O4138" s="8">
        <v>165.6</v>
      </c>
      <c r="P4138" s="14">
        <v>4.8399999999999999E-2</v>
      </c>
      <c r="Q4138" s="8">
        <v>8.02</v>
      </c>
      <c r="R4138" s="8">
        <v>157.58000000000001</v>
      </c>
      <c r="S4138" s="8">
        <v>82.8</v>
      </c>
      <c r="T4138" s="8">
        <v>74.78</v>
      </c>
      <c r="U4138">
        <v>0</v>
      </c>
      <c r="V4138" s="8">
        <v>0</v>
      </c>
      <c r="W4138" s="8">
        <v>0</v>
      </c>
      <c r="X4138" s="8">
        <v>74.78</v>
      </c>
    </row>
    <row r="4139" spans="1:24" x14ac:dyDescent="0.25">
      <c r="A4139" t="s">
        <v>4465</v>
      </c>
      <c r="B4139" s="1">
        <v>45504</v>
      </c>
      <c r="C4139" t="s">
        <v>394</v>
      </c>
      <c r="D4139" t="s">
        <v>395</v>
      </c>
      <c r="E4139" t="s">
        <v>71</v>
      </c>
      <c r="F4139" t="s">
        <v>37</v>
      </c>
      <c r="G4139" t="s">
        <v>165</v>
      </c>
      <c r="H4139" t="s">
        <v>166</v>
      </c>
      <c r="I4139" t="s">
        <v>47</v>
      </c>
      <c r="J4139" t="s">
        <v>48</v>
      </c>
      <c r="K4139" t="s">
        <v>49</v>
      </c>
      <c r="L4139" s="8">
        <v>5</v>
      </c>
      <c r="M4139" s="8">
        <v>3.2</v>
      </c>
      <c r="N4139">
        <v>2</v>
      </c>
      <c r="O4139" s="8">
        <v>10</v>
      </c>
      <c r="P4139" s="14">
        <v>1.6999999999999999E-3</v>
      </c>
      <c r="Q4139" s="8">
        <v>0.02</v>
      </c>
      <c r="R4139" s="8">
        <v>9.98</v>
      </c>
      <c r="S4139" s="8">
        <v>6.4</v>
      </c>
      <c r="T4139" s="8">
        <v>3.58</v>
      </c>
      <c r="U4139">
        <v>0</v>
      </c>
      <c r="V4139" s="8">
        <v>0</v>
      </c>
      <c r="W4139" s="8">
        <v>0</v>
      </c>
      <c r="X4139" s="8">
        <v>3.58</v>
      </c>
    </row>
    <row r="4140" spans="1:24" x14ac:dyDescent="0.25">
      <c r="A4140" t="s">
        <v>4466</v>
      </c>
      <c r="B4140" s="1">
        <v>45893</v>
      </c>
      <c r="C4140" t="s">
        <v>523</v>
      </c>
      <c r="D4140" t="s">
        <v>524</v>
      </c>
      <c r="E4140" t="s">
        <v>27</v>
      </c>
      <c r="F4140" t="s">
        <v>89</v>
      </c>
      <c r="G4140" t="s">
        <v>29</v>
      </c>
      <c r="H4140" t="s">
        <v>30</v>
      </c>
      <c r="I4140" t="s">
        <v>66</v>
      </c>
      <c r="J4140" t="s">
        <v>67</v>
      </c>
      <c r="K4140" t="s">
        <v>33</v>
      </c>
      <c r="L4140" s="8">
        <v>4.5</v>
      </c>
      <c r="M4140" s="8">
        <v>2.1</v>
      </c>
      <c r="N4140">
        <v>127</v>
      </c>
      <c r="O4140" s="8">
        <v>571.5</v>
      </c>
      <c r="P4140" s="14">
        <v>0.1583</v>
      </c>
      <c r="Q4140" s="8">
        <v>90.47</v>
      </c>
      <c r="R4140" s="8">
        <v>481.03</v>
      </c>
      <c r="S4140" s="8">
        <v>266.7</v>
      </c>
      <c r="T4140" s="8">
        <v>214.33</v>
      </c>
      <c r="U4140">
        <v>0</v>
      </c>
      <c r="V4140" s="8">
        <v>0</v>
      </c>
      <c r="W4140" s="8">
        <v>0</v>
      </c>
      <c r="X4140" s="8">
        <v>214.33</v>
      </c>
    </row>
    <row r="4141" spans="1:24" x14ac:dyDescent="0.25">
      <c r="A4141" t="s">
        <v>4467</v>
      </c>
      <c r="B4141" s="1">
        <v>45439</v>
      </c>
      <c r="C4141" t="s">
        <v>394</v>
      </c>
      <c r="D4141" t="s">
        <v>395</v>
      </c>
      <c r="E4141" t="s">
        <v>71</v>
      </c>
      <c r="F4141" t="s">
        <v>37</v>
      </c>
      <c r="G4141" t="s">
        <v>165</v>
      </c>
      <c r="H4141" t="s">
        <v>166</v>
      </c>
      <c r="I4141" t="s">
        <v>130</v>
      </c>
      <c r="J4141" t="s">
        <v>131</v>
      </c>
      <c r="K4141" t="s">
        <v>42</v>
      </c>
      <c r="L4141" s="8">
        <v>4.8</v>
      </c>
      <c r="M4141" s="8">
        <v>1.4</v>
      </c>
      <c r="N4141">
        <v>57</v>
      </c>
      <c r="O4141" s="8">
        <v>273.60000000000002</v>
      </c>
      <c r="P4141" s="14">
        <v>1.5900000000000001E-2</v>
      </c>
      <c r="Q4141" s="8">
        <v>4.3499999999999996</v>
      </c>
      <c r="R4141" s="8">
        <v>269.25</v>
      </c>
      <c r="S4141" s="8">
        <v>79.8</v>
      </c>
      <c r="T4141" s="8">
        <v>189.45</v>
      </c>
      <c r="U4141">
        <v>0</v>
      </c>
      <c r="V4141" s="8">
        <v>0</v>
      </c>
      <c r="W4141" s="8">
        <v>0</v>
      </c>
      <c r="X4141" s="8">
        <v>189.45</v>
      </c>
    </row>
    <row r="4142" spans="1:24" x14ac:dyDescent="0.25">
      <c r="A4142" t="s">
        <v>4468</v>
      </c>
      <c r="B4142" s="1">
        <v>46062</v>
      </c>
      <c r="C4142" t="s">
        <v>315</v>
      </c>
      <c r="D4142" t="s">
        <v>316</v>
      </c>
      <c r="E4142" t="s">
        <v>27</v>
      </c>
      <c r="F4142" t="s">
        <v>46</v>
      </c>
      <c r="G4142" t="s">
        <v>29</v>
      </c>
      <c r="H4142" t="s">
        <v>30</v>
      </c>
      <c r="I4142" t="s">
        <v>127</v>
      </c>
      <c r="J4142" t="s">
        <v>128</v>
      </c>
      <c r="K4142" t="s">
        <v>33</v>
      </c>
      <c r="L4142" s="8">
        <v>7.2</v>
      </c>
      <c r="M4142" s="8">
        <v>3.6</v>
      </c>
      <c r="N4142">
        <v>15</v>
      </c>
      <c r="O4142" s="8">
        <v>108</v>
      </c>
      <c r="P4142" s="14">
        <v>0.307</v>
      </c>
      <c r="Q4142" s="8">
        <v>33.159999999999997</v>
      </c>
      <c r="R4142" s="8">
        <v>74.84</v>
      </c>
      <c r="S4142" s="8">
        <v>54</v>
      </c>
      <c r="T4142" s="8">
        <v>20.84</v>
      </c>
      <c r="U4142">
        <v>0</v>
      </c>
      <c r="V4142" s="8">
        <v>0</v>
      </c>
      <c r="W4142" s="8">
        <v>0</v>
      </c>
      <c r="X4142" s="8">
        <v>20.84</v>
      </c>
    </row>
    <row r="4143" spans="1:24" x14ac:dyDescent="0.25">
      <c r="A4143" t="s">
        <v>4469</v>
      </c>
      <c r="B4143" s="1">
        <v>46132</v>
      </c>
      <c r="C4143" t="s">
        <v>386</v>
      </c>
      <c r="D4143" t="s">
        <v>387</v>
      </c>
      <c r="E4143" t="s">
        <v>27</v>
      </c>
      <c r="F4143" t="s">
        <v>54</v>
      </c>
      <c r="G4143" t="s">
        <v>29</v>
      </c>
      <c r="H4143" t="s">
        <v>30</v>
      </c>
      <c r="I4143" t="s">
        <v>130</v>
      </c>
      <c r="J4143" t="s">
        <v>131</v>
      </c>
      <c r="K4143" t="s">
        <v>42</v>
      </c>
      <c r="L4143" s="8">
        <v>4.8</v>
      </c>
      <c r="M4143" s="8">
        <v>1.4</v>
      </c>
      <c r="N4143">
        <v>103</v>
      </c>
      <c r="O4143" s="8">
        <v>494.4</v>
      </c>
      <c r="P4143" s="14">
        <v>3.32E-2</v>
      </c>
      <c r="Q4143" s="8">
        <v>16.41</v>
      </c>
      <c r="R4143" s="8">
        <v>477.99</v>
      </c>
      <c r="S4143" s="8">
        <v>144.19999999999999</v>
      </c>
      <c r="T4143" s="8">
        <v>333.79</v>
      </c>
      <c r="U4143">
        <v>0</v>
      </c>
      <c r="V4143" s="8">
        <v>0</v>
      </c>
      <c r="W4143" s="8">
        <v>0</v>
      </c>
      <c r="X4143" s="8">
        <v>333.79</v>
      </c>
    </row>
    <row r="4144" spans="1:24" x14ac:dyDescent="0.25">
      <c r="A4144" t="s">
        <v>4470</v>
      </c>
      <c r="B4144" s="1">
        <v>46021</v>
      </c>
      <c r="C4144" t="s">
        <v>110</v>
      </c>
      <c r="D4144" t="s">
        <v>111</v>
      </c>
      <c r="E4144" t="s">
        <v>27</v>
      </c>
      <c r="F4144" t="s">
        <v>37</v>
      </c>
      <c r="G4144" t="s">
        <v>38</v>
      </c>
      <c r="H4144" t="s">
        <v>39</v>
      </c>
      <c r="I4144" t="s">
        <v>130</v>
      </c>
      <c r="J4144" t="s">
        <v>131</v>
      </c>
      <c r="K4144" t="s">
        <v>42</v>
      </c>
      <c r="L4144" s="8">
        <v>4.8</v>
      </c>
      <c r="M4144" s="8">
        <v>1.4</v>
      </c>
      <c r="N4144">
        <v>48</v>
      </c>
      <c r="O4144" s="8">
        <v>230.4</v>
      </c>
      <c r="P4144" s="14">
        <v>9.2999999999999992E-3</v>
      </c>
      <c r="Q4144" s="8">
        <v>2.14</v>
      </c>
      <c r="R4144" s="8">
        <v>228.26</v>
      </c>
      <c r="S4144" s="8">
        <v>67.2</v>
      </c>
      <c r="T4144" s="8">
        <v>161.06</v>
      </c>
      <c r="U4144">
        <v>0</v>
      </c>
      <c r="V4144" s="8">
        <v>0</v>
      </c>
      <c r="W4144" s="8">
        <v>0</v>
      </c>
      <c r="X4144" s="8">
        <v>161.06</v>
      </c>
    </row>
    <row r="4145" spans="1:24" x14ac:dyDescent="0.25">
      <c r="A4145" t="s">
        <v>4471</v>
      </c>
      <c r="B4145" s="1">
        <v>46132</v>
      </c>
      <c r="C4145" t="s">
        <v>350</v>
      </c>
      <c r="D4145" t="s">
        <v>351</v>
      </c>
      <c r="E4145" t="s">
        <v>63</v>
      </c>
      <c r="F4145" t="s">
        <v>89</v>
      </c>
      <c r="G4145" t="s">
        <v>79</v>
      </c>
      <c r="H4145" t="s">
        <v>80</v>
      </c>
      <c r="I4145" t="s">
        <v>112</v>
      </c>
      <c r="J4145" t="s">
        <v>113</v>
      </c>
      <c r="K4145" t="s">
        <v>42</v>
      </c>
      <c r="L4145" s="8">
        <v>8.5</v>
      </c>
      <c r="M4145" s="8">
        <v>2.8</v>
      </c>
      <c r="N4145">
        <v>165</v>
      </c>
      <c r="O4145" s="8">
        <v>1402.5</v>
      </c>
      <c r="P4145" s="14">
        <v>0.18859999999999999</v>
      </c>
      <c r="Q4145" s="8">
        <v>264.51</v>
      </c>
      <c r="R4145" s="8">
        <v>1137.99</v>
      </c>
      <c r="S4145" s="8">
        <v>462</v>
      </c>
      <c r="T4145" s="8">
        <v>675.99</v>
      </c>
      <c r="U4145">
        <v>0</v>
      </c>
      <c r="V4145" s="8">
        <v>0</v>
      </c>
      <c r="W4145" s="8">
        <v>0</v>
      </c>
      <c r="X4145" s="8">
        <v>675.99</v>
      </c>
    </row>
    <row r="4146" spans="1:24" x14ac:dyDescent="0.25">
      <c r="A4146" t="s">
        <v>4472</v>
      </c>
      <c r="B4146" s="1">
        <v>45699</v>
      </c>
      <c r="C4146" t="s">
        <v>258</v>
      </c>
      <c r="D4146" t="s">
        <v>259</v>
      </c>
      <c r="E4146" t="s">
        <v>71</v>
      </c>
      <c r="F4146" t="s">
        <v>28</v>
      </c>
      <c r="G4146" t="s">
        <v>72</v>
      </c>
      <c r="H4146" t="s">
        <v>73</v>
      </c>
      <c r="I4146" t="s">
        <v>40</v>
      </c>
      <c r="J4146" t="s">
        <v>41</v>
      </c>
      <c r="K4146" t="s">
        <v>42</v>
      </c>
      <c r="L4146" s="8">
        <v>14.5</v>
      </c>
      <c r="M4146" s="8">
        <v>4.2</v>
      </c>
      <c r="N4146">
        <v>294</v>
      </c>
      <c r="O4146" s="8">
        <v>4263</v>
      </c>
      <c r="P4146" s="14">
        <v>0.12859999999999999</v>
      </c>
      <c r="Q4146" s="8">
        <v>548.22</v>
      </c>
      <c r="R4146" s="8">
        <v>3714.78</v>
      </c>
      <c r="S4146" s="8">
        <v>1234.8</v>
      </c>
      <c r="T4146" s="8">
        <v>2479.98</v>
      </c>
      <c r="U4146">
        <v>0</v>
      </c>
      <c r="V4146" s="8">
        <v>0</v>
      </c>
      <c r="W4146" s="8">
        <v>0</v>
      </c>
      <c r="X4146" s="8">
        <v>2479.98</v>
      </c>
    </row>
    <row r="4147" spans="1:24" x14ac:dyDescent="0.25">
      <c r="A4147" t="s">
        <v>4473</v>
      </c>
      <c r="B4147" s="1">
        <v>46243</v>
      </c>
      <c r="C4147" t="s">
        <v>667</v>
      </c>
      <c r="D4147" t="s">
        <v>668</v>
      </c>
      <c r="E4147" t="s">
        <v>63</v>
      </c>
      <c r="F4147" t="s">
        <v>54</v>
      </c>
      <c r="G4147" t="s">
        <v>64</v>
      </c>
      <c r="H4147" t="s">
        <v>65</v>
      </c>
      <c r="I4147" t="s">
        <v>130</v>
      </c>
      <c r="J4147" t="s">
        <v>131</v>
      </c>
      <c r="K4147" t="s">
        <v>42</v>
      </c>
      <c r="L4147" s="8">
        <v>4.8</v>
      </c>
      <c r="M4147" s="8">
        <v>1.4</v>
      </c>
      <c r="N4147">
        <v>93</v>
      </c>
      <c r="O4147" s="8">
        <v>446.4</v>
      </c>
      <c r="P4147" s="14">
        <v>1.34E-2</v>
      </c>
      <c r="Q4147" s="8">
        <v>5.98</v>
      </c>
      <c r="R4147" s="8">
        <v>440.42</v>
      </c>
      <c r="S4147" s="8">
        <v>130.19999999999999</v>
      </c>
      <c r="T4147" s="8">
        <v>310.22000000000003</v>
      </c>
      <c r="U4147">
        <v>0</v>
      </c>
      <c r="V4147" s="8">
        <v>0</v>
      </c>
      <c r="W4147" s="8">
        <v>0</v>
      </c>
      <c r="X4147" s="8">
        <v>310.22000000000003</v>
      </c>
    </row>
    <row r="4148" spans="1:24" x14ac:dyDescent="0.25">
      <c r="A4148" t="s">
        <v>4474</v>
      </c>
      <c r="B4148" s="1">
        <v>45370</v>
      </c>
      <c r="C4148" t="s">
        <v>383</v>
      </c>
      <c r="D4148" t="s">
        <v>384</v>
      </c>
      <c r="E4148" t="s">
        <v>63</v>
      </c>
      <c r="F4148" t="s">
        <v>54</v>
      </c>
      <c r="G4148" t="s">
        <v>64</v>
      </c>
      <c r="H4148" t="s">
        <v>65</v>
      </c>
      <c r="I4148" t="s">
        <v>127</v>
      </c>
      <c r="J4148" t="s">
        <v>128</v>
      </c>
      <c r="K4148" t="s">
        <v>33</v>
      </c>
      <c r="L4148" s="8">
        <v>7.2</v>
      </c>
      <c r="M4148" s="8">
        <v>3.6</v>
      </c>
      <c r="N4148">
        <v>38</v>
      </c>
      <c r="O4148" s="8">
        <v>273.60000000000002</v>
      </c>
      <c r="P4148" s="14">
        <v>8.9999999999999993E-3</v>
      </c>
      <c r="Q4148" s="8">
        <v>2.46</v>
      </c>
      <c r="R4148" s="8">
        <v>271.14</v>
      </c>
      <c r="S4148" s="8">
        <v>136.80000000000001</v>
      </c>
      <c r="T4148" s="8">
        <v>134.34</v>
      </c>
      <c r="U4148">
        <v>0</v>
      </c>
      <c r="V4148" s="8">
        <v>0</v>
      </c>
      <c r="W4148" s="8">
        <v>0</v>
      </c>
      <c r="X4148" s="8">
        <v>134.34</v>
      </c>
    </row>
    <row r="4149" spans="1:24" x14ac:dyDescent="0.25">
      <c r="A4149" t="s">
        <v>4475</v>
      </c>
      <c r="B4149" s="1">
        <v>45598</v>
      </c>
      <c r="C4149" t="s">
        <v>97</v>
      </c>
      <c r="D4149" t="s">
        <v>98</v>
      </c>
      <c r="E4149" t="s">
        <v>63</v>
      </c>
      <c r="F4149" t="s">
        <v>54</v>
      </c>
      <c r="G4149" t="s">
        <v>64</v>
      </c>
      <c r="H4149" t="s">
        <v>65</v>
      </c>
      <c r="I4149" t="s">
        <v>104</v>
      </c>
      <c r="J4149" t="s">
        <v>105</v>
      </c>
      <c r="K4149" t="s">
        <v>49</v>
      </c>
      <c r="L4149" s="8">
        <v>4.2</v>
      </c>
      <c r="M4149" s="8">
        <v>2.8</v>
      </c>
      <c r="N4149">
        <v>222</v>
      </c>
      <c r="O4149" s="8">
        <v>932.4</v>
      </c>
      <c r="P4149" s="14">
        <v>2.18E-2</v>
      </c>
      <c r="Q4149" s="8">
        <v>20.329999999999998</v>
      </c>
      <c r="R4149" s="8">
        <v>912.07</v>
      </c>
      <c r="S4149" s="8">
        <v>621.6</v>
      </c>
      <c r="T4149" s="8">
        <v>290.47000000000003</v>
      </c>
      <c r="U4149">
        <v>0</v>
      </c>
      <c r="V4149" s="8">
        <v>0</v>
      </c>
      <c r="W4149" s="8">
        <v>0</v>
      </c>
      <c r="X4149" s="8">
        <v>290.47000000000003</v>
      </c>
    </row>
    <row r="4150" spans="1:24" x14ac:dyDescent="0.25">
      <c r="A4150" t="s">
        <v>4476</v>
      </c>
      <c r="B4150" s="1">
        <v>45458</v>
      </c>
      <c r="C4150" t="s">
        <v>406</v>
      </c>
      <c r="D4150" t="s">
        <v>407</v>
      </c>
      <c r="E4150" t="s">
        <v>63</v>
      </c>
      <c r="F4150" t="s">
        <v>37</v>
      </c>
      <c r="G4150" t="s">
        <v>64</v>
      </c>
      <c r="H4150" t="s">
        <v>65</v>
      </c>
      <c r="I4150" t="s">
        <v>117</v>
      </c>
      <c r="J4150" t="s">
        <v>118</v>
      </c>
      <c r="K4150" t="s">
        <v>59</v>
      </c>
      <c r="L4150" s="8">
        <v>6</v>
      </c>
      <c r="M4150" s="8">
        <v>4.2</v>
      </c>
      <c r="N4150">
        <v>2</v>
      </c>
      <c r="O4150" s="8">
        <v>12</v>
      </c>
      <c r="P4150" s="14">
        <v>1.1000000000000001E-3</v>
      </c>
      <c r="Q4150" s="8">
        <v>0.01</v>
      </c>
      <c r="R4150" s="8">
        <v>11.99</v>
      </c>
      <c r="S4150" s="8">
        <v>8.4</v>
      </c>
      <c r="T4150" s="8">
        <v>3.59</v>
      </c>
      <c r="U4150">
        <v>0</v>
      </c>
      <c r="V4150" s="8">
        <v>0</v>
      </c>
      <c r="W4150" s="8">
        <v>0</v>
      </c>
      <c r="X4150" s="8">
        <v>3.59</v>
      </c>
    </row>
    <row r="4151" spans="1:24" x14ac:dyDescent="0.25">
      <c r="A4151" t="s">
        <v>4477</v>
      </c>
      <c r="B4151" s="1">
        <v>45869</v>
      </c>
      <c r="C4151" t="s">
        <v>763</v>
      </c>
      <c r="D4151" t="s">
        <v>764</v>
      </c>
      <c r="E4151" t="s">
        <v>71</v>
      </c>
      <c r="F4151" t="s">
        <v>46</v>
      </c>
      <c r="G4151" t="s">
        <v>165</v>
      </c>
      <c r="H4151" t="s">
        <v>166</v>
      </c>
      <c r="I4151" t="s">
        <v>156</v>
      </c>
      <c r="J4151" t="s">
        <v>157</v>
      </c>
      <c r="K4151" t="s">
        <v>42</v>
      </c>
      <c r="L4151" s="8">
        <v>6.2</v>
      </c>
      <c r="M4151" s="8">
        <v>1.9</v>
      </c>
      <c r="N4151">
        <v>6</v>
      </c>
      <c r="O4151" s="8">
        <v>37.200000000000003</v>
      </c>
      <c r="P4151" s="14">
        <v>3.9399999999999998E-2</v>
      </c>
      <c r="Q4151" s="8">
        <v>1.47</v>
      </c>
      <c r="R4151" s="8">
        <v>35.729999999999997</v>
      </c>
      <c r="S4151" s="8">
        <v>11.4</v>
      </c>
      <c r="T4151" s="8">
        <v>24.33</v>
      </c>
      <c r="U4151">
        <v>0</v>
      </c>
      <c r="V4151" s="8">
        <v>0</v>
      </c>
      <c r="W4151" s="8">
        <v>0</v>
      </c>
      <c r="X4151" s="8">
        <v>24.33</v>
      </c>
    </row>
    <row r="4152" spans="1:24" x14ac:dyDescent="0.25">
      <c r="A4152" t="s">
        <v>4478</v>
      </c>
      <c r="B4152" s="1">
        <v>45538</v>
      </c>
      <c r="C4152" t="s">
        <v>238</v>
      </c>
      <c r="D4152" t="s">
        <v>239</v>
      </c>
      <c r="E4152" t="s">
        <v>27</v>
      </c>
      <c r="F4152" t="s">
        <v>37</v>
      </c>
      <c r="G4152" t="s">
        <v>29</v>
      </c>
      <c r="H4152" t="s">
        <v>30</v>
      </c>
      <c r="I4152" t="s">
        <v>117</v>
      </c>
      <c r="J4152" t="s">
        <v>118</v>
      </c>
      <c r="K4152" t="s">
        <v>59</v>
      </c>
      <c r="L4152" s="8">
        <v>6</v>
      </c>
      <c r="M4152" s="8">
        <v>4.2</v>
      </c>
      <c r="N4152">
        <v>21</v>
      </c>
      <c r="O4152" s="8">
        <v>126</v>
      </c>
      <c r="P4152" s="14">
        <v>1.2999999999999999E-2</v>
      </c>
      <c r="Q4152" s="8">
        <v>1.64</v>
      </c>
      <c r="R4152" s="8">
        <v>124.36</v>
      </c>
      <c r="S4152" s="8">
        <v>88.2</v>
      </c>
      <c r="T4152" s="8">
        <v>36.159999999999997</v>
      </c>
      <c r="U4152">
        <v>0</v>
      </c>
      <c r="V4152" s="8">
        <v>0</v>
      </c>
      <c r="W4152" s="8">
        <v>0</v>
      </c>
      <c r="X4152" s="8">
        <v>36.159999999999997</v>
      </c>
    </row>
    <row r="4153" spans="1:24" x14ac:dyDescent="0.25">
      <c r="A4153" t="s">
        <v>4479</v>
      </c>
      <c r="B4153" s="1">
        <v>45872</v>
      </c>
      <c r="C4153" t="s">
        <v>272</v>
      </c>
      <c r="D4153" t="s">
        <v>273</v>
      </c>
      <c r="E4153" t="s">
        <v>27</v>
      </c>
      <c r="F4153" t="s">
        <v>54</v>
      </c>
      <c r="G4153" t="s">
        <v>29</v>
      </c>
      <c r="H4153" t="s">
        <v>30</v>
      </c>
      <c r="I4153" t="s">
        <v>144</v>
      </c>
      <c r="J4153" t="s">
        <v>145</v>
      </c>
      <c r="K4153" t="s">
        <v>33</v>
      </c>
      <c r="L4153" s="8">
        <v>12</v>
      </c>
      <c r="M4153" s="8">
        <v>6.5</v>
      </c>
      <c r="N4153">
        <v>23</v>
      </c>
      <c r="O4153" s="8">
        <v>276</v>
      </c>
      <c r="P4153" s="14">
        <v>5.4999999999999997E-3</v>
      </c>
      <c r="Q4153" s="8">
        <v>1.52</v>
      </c>
      <c r="R4153" s="8">
        <v>274.48</v>
      </c>
      <c r="S4153" s="8">
        <v>149.5</v>
      </c>
      <c r="T4153" s="8">
        <v>124.98</v>
      </c>
      <c r="U4153">
        <v>0</v>
      </c>
      <c r="V4153" s="8">
        <v>0</v>
      </c>
      <c r="W4153" s="8">
        <v>0</v>
      </c>
      <c r="X4153" s="8">
        <v>124.98</v>
      </c>
    </row>
    <row r="4154" spans="1:24" x14ac:dyDescent="0.25">
      <c r="A4154" t="s">
        <v>4480</v>
      </c>
      <c r="B4154" s="1">
        <v>46146</v>
      </c>
      <c r="C4154" t="s">
        <v>367</v>
      </c>
      <c r="D4154" t="s">
        <v>368</v>
      </c>
      <c r="E4154" t="s">
        <v>63</v>
      </c>
      <c r="F4154" t="s">
        <v>54</v>
      </c>
      <c r="G4154" t="s">
        <v>64</v>
      </c>
      <c r="H4154" t="s">
        <v>65</v>
      </c>
      <c r="I4154" t="s">
        <v>57</v>
      </c>
      <c r="J4154" t="s">
        <v>58</v>
      </c>
      <c r="K4154" t="s">
        <v>59</v>
      </c>
      <c r="L4154" s="8">
        <v>10.5</v>
      </c>
      <c r="M4154" s="8">
        <v>7.5</v>
      </c>
      <c r="N4154">
        <v>139</v>
      </c>
      <c r="O4154" s="8">
        <v>1459.5</v>
      </c>
      <c r="P4154" s="14">
        <v>8.0000000000000002E-3</v>
      </c>
      <c r="Q4154" s="8">
        <v>11.68</v>
      </c>
      <c r="R4154" s="8">
        <v>1447.82</v>
      </c>
      <c r="S4154" s="8">
        <v>1042.5</v>
      </c>
      <c r="T4154" s="8">
        <v>405.32</v>
      </c>
      <c r="U4154">
        <v>0</v>
      </c>
      <c r="V4154" s="8">
        <v>0</v>
      </c>
      <c r="W4154" s="8">
        <v>0</v>
      </c>
      <c r="X4154" s="8">
        <v>405.32</v>
      </c>
    </row>
    <row r="4155" spans="1:24" x14ac:dyDescent="0.25">
      <c r="A4155" t="s">
        <v>4481</v>
      </c>
      <c r="B4155" s="1">
        <v>46161</v>
      </c>
      <c r="C4155" t="s">
        <v>69</v>
      </c>
      <c r="D4155" t="s">
        <v>70</v>
      </c>
      <c r="E4155" t="s">
        <v>71</v>
      </c>
      <c r="F4155" t="s">
        <v>37</v>
      </c>
      <c r="G4155" t="s">
        <v>72</v>
      </c>
      <c r="H4155" t="s">
        <v>73</v>
      </c>
      <c r="I4155" t="s">
        <v>127</v>
      </c>
      <c r="J4155" t="s">
        <v>128</v>
      </c>
      <c r="K4155" t="s">
        <v>33</v>
      </c>
      <c r="L4155" s="8">
        <v>7.2</v>
      </c>
      <c r="M4155" s="8">
        <v>3.6</v>
      </c>
      <c r="N4155">
        <v>4</v>
      </c>
      <c r="O4155" s="8">
        <v>28.8</v>
      </c>
      <c r="P4155" s="14">
        <v>2.23E-2</v>
      </c>
      <c r="Q4155" s="8">
        <v>0.64</v>
      </c>
      <c r="R4155" s="8">
        <v>28.16</v>
      </c>
      <c r="S4155" s="8">
        <v>14.4</v>
      </c>
      <c r="T4155" s="8">
        <v>13.76</v>
      </c>
      <c r="U4155">
        <v>0</v>
      </c>
      <c r="V4155" s="8">
        <v>0</v>
      </c>
      <c r="W4155" s="8">
        <v>0</v>
      </c>
      <c r="X4155" s="8">
        <v>13.76</v>
      </c>
    </row>
    <row r="4156" spans="1:24" x14ac:dyDescent="0.25">
      <c r="A4156" t="s">
        <v>4482</v>
      </c>
      <c r="B4156" s="1">
        <v>45690</v>
      </c>
      <c r="C4156" t="s">
        <v>331</v>
      </c>
      <c r="D4156" t="s">
        <v>332</v>
      </c>
      <c r="E4156" t="s">
        <v>150</v>
      </c>
      <c r="F4156" t="s">
        <v>37</v>
      </c>
      <c r="G4156" t="s">
        <v>151</v>
      </c>
      <c r="H4156" t="s">
        <v>152</v>
      </c>
      <c r="I4156" t="s">
        <v>122</v>
      </c>
      <c r="J4156" t="s">
        <v>123</v>
      </c>
      <c r="K4156" t="s">
        <v>59</v>
      </c>
      <c r="L4156" s="8">
        <v>5.5</v>
      </c>
      <c r="M4156" s="8">
        <v>3.8</v>
      </c>
      <c r="N4156">
        <v>45</v>
      </c>
      <c r="O4156" s="8">
        <v>247.5</v>
      </c>
      <c r="P4156" s="14">
        <v>1.41E-2</v>
      </c>
      <c r="Q4156" s="8">
        <v>3.49</v>
      </c>
      <c r="R4156" s="8">
        <v>244.01</v>
      </c>
      <c r="S4156" s="8">
        <v>171</v>
      </c>
      <c r="T4156" s="8">
        <v>73.010000000000005</v>
      </c>
      <c r="U4156">
        <v>0</v>
      </c>
      <c r="V4156" s="8">
        <v>0</v>
      </c>
      <c r="W4156" s="8">
        <v>0</v>
      </c>
      <c r="X4156" s="8">
        <v>73.010000000000005</v>
      </c>
    </row>
    <row r="4157" spans="1:24" x14ac:dyDescent="0.25">
      <c r="A4157" t="s">
        <v>4483</v>
      </c>
      <c r="B4157" s="1">
        <v>45985</v>
      </c>
      <c r="C4157" t="s">
        <v>215</v>
      </c>
      <c r="D4157" t="s">
        <v>216</v>
      </c>
      <c r="E4157" t="s">
        <v>27</v>
      </c>
      <c r="F4157" t="s">
        <v>54</v>
      </c>
      <c r="G4157" t="s">
        <v>29</v>
      </c>
      <c r="H4157" t="s">
        <v>30</v>
      </c>
      <c r="I4157" t="s">
        <v>57</v>
      </c>
      <c r="J4157" t="s">
        <v>58</v>
      </c>
      <c r="K4157" t="s">
        <v>59</v>
      </c>
      <c r="L4157" s="8">
        <v>10.5</v>
      </c>
      <c r="M4157" s="8">
        <v>7.5</v>
      </c>
      <c r="N4157">
        <v>20</v>
      </c>
      <c r="O4157" s="8">
        <v>210</v>
      </c>
      <c r="P4157" s="14">
        <v>8.8000000000000005E-3</v>
      </c>
      <c r="Q4157" s="8">
        <v>1.85</v>
      </c>
      <c r="R4157" s="8">
        <v>208.15</v>
      </c>
      <c r="S4157" s="8">
        <v>150</v>
      </c>
      <c r="T4157" s="8">
        <v>58.15</v>
      </c>
      <c r="U4157">
        <v>0</v>
      </c>
      <c r="V4157" s="8">
        <v>0</v>
      </c>
      <c r="W4157" s="8">
        <v>0</v>
      </c>
      <c r="X4157" s="8">
        <v>58.15</v>
      </c>
    </row>
    <row r="4158" spans="1:24" x14ac:dyDescent="0.25">
      <c r="A4158" t="s">
        <v>4484</v>
      </c>
      <c r="B4158" s="1">
        <v>46210</v>
      </c>
      <c r="C4158" t="s">
        <v>584</v>
      </c>
      <c r="D4158" t="s">
        <v>585</v>
      </c>
      <c r="E4158" t="s">
        <v>27</v>
      </c>
      <c r="F4158" t="s">
        <v>37</v>
      </c>
      <c r="G4158" t="s">
        <v>38</v>
      </c>
      <c r="H4158" t="s">
        <v>39</v>
      </c>
      <c r="I4158" t="s">
        <v>127</v>
      </c>
      <c r="J4158" t="s">
        <v>128</v>
      </c>
      <c r="K4158" t="s">
        <v>33</v>
      </c>
      <c r="L4158" s="8">
        <v>7.2</v>
      </c>
      <c r="M4158" s="8">
        <v>3.6</v>
      </c>
      <c r="N4158">
        <v>20</v>
      </c>
      <c r="O4158" s="8">
        <v>144</v>
      </c>
      <c r="P4158" s="14">
        <v>5.4000000000000003E-3</v>
      </c>
      <c r="Q4158" s="8">
        <v>0.78</v>
      </c>
      <c r="R4158" s="8">
        <v>143.22</v>
      </c>
      <c r="S4158" s="8">
        <v>72</v>
      </c>
      <c r="T4158" s="8">
        <v>71.22</v>
      </c>
      <c r="U4158">
        <v>0</v>
      </c>
      <c r="V4158" s="8">
        <v>0</v>
      </c>
      <c r="W4158" s="8">
        <v>0</v>
      </c>
      <c r="X4158" s="8">
        <v>71.22</v>
      </c>
    </row>
    <row r="4159" spans="1:24" x14ac:dyDescent="0.25">
      <c r="A4159" t="s">
        <v>4485</v>
      </c>
      <c r="B4159" s="1">
        <v>45845</v>
      </c>
      <c r="C4159" t="s">
        <v>69</v>
      </c>
      <c r="D4159" t="s">
        <v>70</v>
      </c>
      <c r="E4159" t="s">
        <v>71</v>
      </c>
      <c r="F4159" t="s">
        <v>37</v>
      </c>
      <c r="G4159" t="s">
        <v>72</v>
      </c>
      <c r="H4159" t="s">
        <v>73</v>
      </c>
      <c r="I4159" t="s">
        <v>112</v>
      </c>
      <c r="J4159" t="s">
        <v>113</v>
      </c>
      <c r="K4159" t="s">
        <v>42</v>
      </c>
      <c r="L4159" s="8">
        <v>8.5</v>
      </c>
      <c r="M4159" s="8">
        <v>2.8</v>
      </c>
      <c r="N4159">
        <v>30</v>
      </c>
      <c r="O4159" s="8">
        <v>255</v>
      </c>
      <c r="P4159" s="14">
        <v>2.4E-2</v>
      </c>
      <c r="Q4159" s="8">
        <v>6.12</v>
      </c>
      <c r="R4159" s="8">
        <v>248.88</v>
      </c>
      <c r="S4159" s="8">
        <v>84</v>
      </c>
      <c r="T4159" s="8">
        <v>164.88</v>
      </c>
      <c r="U4159">
        <v>0</v>
      </c>
      <c r="V4159" s="8">
        <v>0</v>
      </c>
      <c r="W4159" s="8">
        <v>0</v>
      </c>
      <c r="X4159" s="8">
        <v>164.88</v>
      </c>
    </row>
    <row r="4160" spans="1:24" x14ac:dyDescent="0.25">
      <c r="A4160" t="s">
        <v>4486</v>
      </c>
      <c r="B4160" s="1">
        <v>45631</v>
      </c>
      <c r="C4160" t="s">
        <v>689</v>
      </c>
      <c r="D4160" t="s">
        <v>690</v>
      </c>
      <c r="E4160" t="s">
        <v>27</v>
      </c>
      <c r="F4160" t="s">
        <v>54</v>
      </c>
      <c r="G4160" t="s">
        <v>38</v>
      </c>
      <c r="H4160" t="s">
        <v>39</v>
      </c>
      <c r="I4160" t="s">
        <v>74</v>
      </c>
      <c r="J4160" t="s">
        <v>75</v>
      </c>
      <c r="K4160" t="s">
        <v>49</v>
      </c>
      <c r="L4160" s="8">
        <v>11</v>
      </c>
      <c r="M4160" s="8">
        <v>6.8</v>
      </c>
      <c r="N4160">
        <v>39</v>
      </c>
      <c r="O4160" s="8">
        <v>429</v>
      </c>
      <c r="P4160" s="14">
        <v>3.0000000000000001E-3</v>
      </c>
      <c r="Q4160" s="8">
        <v>1.29</v>
      </c>
      <c r="R4160" s="8">
        <v>427.71</v>
      </c>
      <c r="S4160" s="8">
        <v>265.2</v>
      </c>
      <c r="T4160" s="8">
        <v>162.51</v>
      </c>
      <c r="U4160">
        <v>0</v>
      </c>
      <c r="V4160" s="8">
        <v>0</v>
      </c>
      <c r="W4160" s="8">
        <v>0</v>
      </c>
      <c r="X4160" s="8">
        <v>162.51</v>
      </c>
    </row>
    <row r="4161" spans="1:24" x14ac:dyDescent="0.25">
      <c r="A4161" t="s">
        <v>4487</v>
      </c>
      <c r="B4161" s="1">
        <v>45685</v>
      </c>
      <c r="C4161" t="s">
        <v>229</v>
      </c>
      <c r="D4161" t="s">
        <v>230</v>
      </c>
      <c r="E4161" t="s">
        <v>27</v>
      </c>
      <c r="F4161" t="s">
        <v>54</v>
      </c>
      <c r="G4161" t="s">
        <v>29</v>
      </c>
      <c r="H4161" t="s">
        <v>30</v>
      </c>
      <c r="I4161" t="s">
        <v>144</v>
      </c>
      <c r="J4161" t="s">
        <v>145</v>
      </c>
      <c r="K4161" t="s">
        <v>33</v>
      </c>
      <c r="L4161" s="8">
        <v>12</v>
      </c>
      <c r="M4161" s="8">
        <v>6.5</v>
      </c>
      <c r="N4161">
        <v>56</v>
      </c>
      <c r="O4161" s="8">
        <v>672</v>
      </c>
      <c r="P4161" s="14">
        <v>1.9400000000000001E-2</v>
      </c>
      <c r="Q4161" s="8">
        <v>13.04</v>
      </c>
      <c r="R4161" s="8">
        <v>658.96</v>
      </c>
      <c r="S4161" s="8">
        <v>364</v>
      </c>
      <c r="T4161" s="8">
        <v>294.95999999999998</v>
      </c>
      <c r="U4161">
        <v>0</v>
      </c>
      <c r="V4161" s="8">
        <v>0</v>
      </c>
      <c r="W4161" s="8">
        <v>0</v>
      </c>
      <c r="X4161" s="8">
        <v>294.95999999999998</v>
      </c>
    </row>
    <row r="4162" spans="1:24" x14ac:dyDescent="0.25">
      <c r="A4162" t="s">
        <v>4488</v>
      </c>
      <c r="B4162" s="1">
        <v>46065</v>
      </c>
      <c r="C4162" t="s">
        <v>440</v>
      </c>
      <c r="D4162" t="s">
        <v>441</v>
      </c>
      <c r="E4162" t="s">
        <v>71</v>
      </c>
      <c r="F4162" t="s">
        <v>54</v>
      </c>
      <c r="G4162" t="s">
        <v>165</v>
      </c>
      <c r="H4162" t="s">
        <v>166</v>
      </c>
      <c r="I4162" t="s">
        <v>84</v>
      </c>
      <c r="J4162" t="s">
        <v>85</v>
      </c>
      <c r="K4162" t="s">
        <v>42</v>
      </c>
      <c r="L4162" s="8">
        <v>9.9</v>
      </c>
      <c r="M4162" s="8">
        <v>3.1</v>
      </c>
      <c r="N4162">
        <v>15</v>
      </c>
      <c r="O4162" s="8">
        <v>148.5</v>
      </c>
      <c r="P4162" s="14">
        <v>6.1000000000000004E-3</v>
      </c>
      <c r="Q4162" s="8">
        <v>0.91</v>
      </c>
      <c r="R4162" s="8">
        <v>147.59</v>
      </c>
      <c r="S4162" s="8">
        <v>46.5</v>
      </c>
      <c r="T4162" s="8">
        <v>101.09</v>
      </c>
      <c r="U4162">
        <v>0</v>
      </c>
      <c r="V4162" s="8">
        <v>0</v>
      </c>
      <c r="W4162" s="8">
        <v>0</v>
      </c>
      <c r="X4162" s="8">
        <v>101.09</v>
      </c>
    </row>
    <row r="4163" spans="1:24" x14ac:dyDescent="0.25">
      <c r="A4163" t="s">
        <v>4489</v>
      </c>
      <c r="B4163" s="1">
        <v>46049</v>
      </c>
      <c r="C4163" t="s">
        <v>229</v>
      </c>
      <c r="D4163" t="s">
        <v>230</v>
      </c>
      <c r="E4163" t="s">
        <v>27</v>
      </c>
      <c r="F4163" t="s">
        <v>54</v>
      </c>
      <c r="G4163" t="s">
        <v>29</v>
      </c>
      <c r="H4163" t="s">
        <v>30</v>
      </c>
      <c r="I4163" t="s">
        <v>84</v>
      </c>
      <c r="J4163" t="s">
        <v>85</v>
      </c>
      <c r="K4163" t="s">
        <v>42</v>
      </c>
      <c r="L4163" s="8">
        <v>9.9</v>
      </c>
      <c r="M4163" s="8">
        <v>3.1</v>
      </c>
      <c r="N4163">
        <v>37</v>
      </c>
      <c r="O4163" s="8">
        <v>366.3</v>
      </c>
      <c r="P4163" s="14">
        <v>2E-3</v>
      </c>
      <c r="Q4163" s="8">
        <v>0.73</v>
      </c>
      <c r="R4163" s="8">
        <v>365.57</v>
      </c>
      <c r="S4163" s="8">
        <v>114.7</v>
      </c>
      <c r="T4163" s="8">
        <v>250.87</v>
      </c>
      <c r="U4163">
        <v>0</v>
      </c>
      <c r="V4163" s="8">
        <v>0</v>
      </c>
      <c r="W4163" s="8">
        <v>0</v>
      </c>
      <c r="X4163" s="8">
        <v>250.87</v>
      </c>
    </row>
    <row r="4164" spans="1:24" x14ac:dyDescent="0.25">
      <c r="A4164" t="s">
        <v>4490</v>
      </c>
      <c r="B4164" s="1">
        <v>45435</v>
      </c>
      <c r="C4164" t="s">
        <v>226</v>
      </c>
      <c r="D4164" t="s">
        <v>227</v>
      </c>
      <c r="E4164" t="s">
        <v>27</v>
      </c>
      <c r="F4164" t="s">
        <v>54</v>
      </c>
      <c r="G4164" t="s">
        <v>38</v>
      </c>
      <c r="H4164" t="s">
        <v>39</v>
      </c>
      <c r="I4164" t="s">
        <v>122</v>
      </c>
      <c r="J4164" t="s">
        <v>123</v>
      </c>
      <c r="K4164" t="s">
        <v>59</v>
      </c>
      <c r="L4164" s="8">
        <v>5.5</v>
      </c>
      <c r="M4164" s="8">
        <v>3.8</v>
      </c>
      <c r="N4164">
        <v>77</v>
      </c>
      <c r="O4164" s="8">
        <v>423.5</v>
      </c>
      <c r="P4164" s="14">
        <v>1.12E-2</v>
      </c>
      <c r="Q4164" s="8">
        <v>4.74</v>
      </c>
      <c r="R4164" s="8">
        <v>418.76</v>
      </c>
      <c r="S4164" s="8">
        <v>292.60000000000002</v>
      </c>
      <c r="T4164" s="8">
        <v>126.16</v>
      </c>
      <c r="U4164">
        <v>0</v>
      </c>
      <c r="V4164" s="8">
        <v>0</v>
      </c>
      <c r="W4164" s="8">
        <v>0</v>
      </c>
      <c r="X4164" s="8">
        <v>126.16</v>
      </c>
    </row>
    <row r="4165" spans="1:24" x14ac:dyDescent="0.25">
      <c r="A4165" t="s">
        <v>4491</v>
      </c>
      <c r="B4165" s="1">
        <v>46101</v>
      </c>
      <c r="C4165" t="s">
        <v>247</v>
      </c>
      <c r="D4165" t="s">
        <v>248</v>
      </c>
      <c r="E4165" t="s">
        <v>53</v>
      </c>
      <c r="F4165" t="s">
        <v>46</v>
      </c>
      <c r="G4165" t="s">
        <v>55</v>
      </c>
      <c r="H4165" t="s">
        <v>56</v>
      </c>
      <c r="I4165" t="s">
        <v>66</v>
      </c>
      <c r="J4165" t="s">
        <v>67</v>
      </c>
      <c r="K4165" t="s">
        <v>33</v>
      </c>
      <c r="L4165" s="8">
        <v>4.5</v>
      </c>
      <c r="M4165" s="8">
        <v>2.1</v>
      </c>
      <c r="N4165">
        <v>1</v>
      </c>
      <c r="O4165" s="8">
        <v>4.5</v>
      </c>
      <c r="P4165" s="14">
        <v>8.3400000000000002E-2</v>
      </c>
      <c r="Q4165" s="8">
        <v>0.38</v>
      </c>
      <c r="R4165" s="8">
        <v>4.12</v>
      </c>
      <c r="S4165" s="8">
        <v>2.1</v>
      </c>
      <c r="T4165" s="8">
        <v>2.02</v>
      </c>
      <c r="U4165">
        <v>0</v>
      </c>
      <c r="V4165" s="8">
        <v>0</v>
      </c>
      <c r="W4165" s="8">
        <v>0</v>
      </c>
      <c r="X4165" s="8">
        <v>2.02</v>
      </c>
    </row>
    <row r="4166" spans="1:24" x14ac:dyDescent="0.25">
      <c r="A4166" t="s">
        <v>4492</v>
      </c>
      <c r="B4166" s="1">
        <v>45997</v>
      </c>
      <c r="C4166" t="s">
        <v>357</v>
      </c>
      <c r="D4166" t="s">
        <v>358</v>
      </c>
      <c r="E4166" t="s">
        <v>27</v>
      </c>
      <c r="F4166" t="s">
        <v>46</v>
      </c>
      <c r="G4166" t="s">
        <v>38</v>
      </c>
      <c r="H4166" t="s">
        <v>39</v>
      </c>
      <c r="I4166" t="s">
        <v>112</v>
      </c>
      <c r="J4166" t="s">
        <v>113</v>
      </c>
      <c r="K4166" t="s">
        <v>42</v>
      </c>
      <c r="L4166" s="8">
        <v>8.5</v>
      </c>
      <c r="M4166" s="8">
        <v>2.8</v>
      </c>
      <c r="N4166">
        <v>4</v>
      </c>
      <c r="O4166" s="8">
        <v>34</v>
      </c>
      <c r="P4166" s="14">
        <v>0.28589999999999999</v>
      </c>
      <c r="Q4166" s="8">
        <v>9.7200000000000006</v>
      </c>
      <c r="R4166" s="8">
        <v>24.28</v>
      </c>
      <c r="S4166" s="8">
        <v>11.2</v>
      </c>
      <c r="T4166" s="8">
        <v>13.08</v>
      </c>
      <c r="U4166">
        <v>0</v>
      </c>
      <c r="V4166" s="8">
        <v>0</v>
      </c>
      <c r="W4166" s="8">
        <v>0</v>
      </c>
      <c r="X4166" s="8">
        <v>13.08</v>
      </c>
    </row>
    <row r="4167" spans="1:24" x14ac:dyDescent="0.25">
      <c r="A4167" t="s">
        <v>4493</v>
      </c>
      <c r="B4167" s="1">
        <v>46033</v>
      </c>
      <c r="C4167" t="s">
        <v>340</v>
      </c>
      <c r="D4167" t="s">
        <v>341</v>
      </c>
      <c r="E4167" t="s">
        <v>27</v>
      </c>
      <c r="F4167" t="s">
        <v>54</v>
      </c>
      <c r="G4167" t="s">
        <v>38</v>
      </c>
      <c r="H4167" t="s">
        <v>39</v>
      </c>
      <c r="I4167" t="s">
        <v>112</v>
      </c>
      <c r="J4167" t="s">
        <v>113</v>
      </c>
      <c r="K4167" t="s">
        <v>42</v>
      </c>
      <c r="L4167" s="8">
        <v>8.5</v>
      </c>
      <c r="M4167" s="8">
        <v>2.8</v>
      </c>
      <c r="N4167">
        <v>185</v>
      </c>
      <c r="O4167" s="8">
        <v>1572.5</v>
      </c>
      <c r="P4167" s="14">
        <v>1.2800000000000001E-2</v>
      </c>
      <c r="Q4167" s="8">
        <v>20.13</v>
      </c>
      <c r="R4167" s="8">
        <v>1552.37</v>
      </c>
      <c r="S4167" s="8">
        <v>518</v>
      </c>
      <c r="T4167" s="8">
        <v>1034.3699999999999</v>
      </c>
      <c r="U4167">
        <v>0</v>
      </c>
      <c r="V4167" s="8">
        <v>0</v>
      </c>
      <c r="W4167" s="8">
        <v>0</v>
      </c>
      <c r="X4167" s="8">
        <v>1034.3699999999999</v>
      </c>
    </row>
    <row r="4168" spans="1:24" x14ac:dyDescent="0.25">
      <c r="A4168" t="s">
        <v>4494</v>
      </c>
      <c r="B4168" s="1">
        <v>45372</v>
      </c>
      <c r="C4168" t="s">
        <v>51</v>
      </c>
      <c r="D4168" t="s">
        <v>52</v>
      </c>
      <c r="E4168" t="s">
        <v>53</v>
      </c>
      <c r="F4168" t="s">
        <v>54</v>
      </c>
      <c r="G4168" t="s">
        <v>55</v>
      </c>
      <c r="H4168" t="s">
        <v>56</v>
      </c>
      <c r="I4168" t="s">
        <v>127</v>
      </c>
      <c r="J4168" t="s">
        <v>128</v>
      </c>
      <c r="K4168" t="s">
        <v>33</v>
      </c>
      <c r="L4168" s="8">
        <v>7.2</v>
      </c>
      <c r="M4168" s="8">
        <v>3.6</v>
      </c>
      <c r="N4168">
        <v>40</v>
      </c>
      <c r="O4168" s="8">
        <v>288</v>
      </c>
      <c r="P4168" s="14">
        <v>2.63E-2</v>
      </c>
      <c r="Q4168" s="8">
        <v>7.57</v>
      </c>
      <c r="R4168" s="8">
        <v>280.43</v>
      </c>
      <c r="S4168" s="8">
        <v>144</v>
      </c>
      <c r="T4168" s="8">
        <v>136.43</v>
      </c>
      <c r="U4168">
        <v>0</v>
      </c>
      <c r="V4168" s="8">
        <v>0</v>
      </c>
      <c r="W4168" s="8">
        <v>0</v>
      </c>
      <c r="X4168" s="8">
        <v>136.43</v>
      </c>
    </row>
    <row r="4169" spans="1:24" x14ac:dyDescent="0.25">
      <c r="A4169" t="s">
        <v>4495</v>
      </c>
      <c r="B4169" s="1">
        <v>45804</v>
      </c>
      <c r="C4169" t="s">
        <v>241</v>
      </c>
      <c r="D4169" t="s">
        <v>242</v>
      </c>
      <c r="E4169" t="s">
        <v>71</v>
      </c>
      <c r="F4169" t="s">
        <v>89</v>
      </c>
      <c r="G4169" t="s">
        <v>165</v>
      </c>
      <c r="H4169" t="s">
        <v>166</v>
      </c>
      <c r="I4169" t="s">
        <v>117</v>
      </c>
      <c r="J4169" t="s">
        <v>118</v>
      </c>
      <c r="K4169" t="s">
        <v>59</v>
      </c>
      <c r="L4169" s="8">
        <v>6</v>
      </c>
      <c r="M4169" s="8">
        <v>4.2</v>
      </c>
      <c r="N4169">
        <v>216</v>
      </c>
      <c r="O4169" s="8">
        <v>1296</v>
      </c>
      <c r="P4169" s="14">
        <v>3.1699999999999999E-2</v>
      </c>
      <c r="Q4169" s="8">
        <v>41.08</v>
      </c>
      <c r="R4169" s="8">
        <v>1254.92</v>
      </c>
      <c r="S4169" s="8">
        <v>907.2</v>
      </c>
      <c r="T4169" s="8">
        <v>347.72</v>
      </c>
      <c r="U4169">
        <v>0</v>
      </c>
      <c r="V4169" s="8">
        <v>0</v>
      </c>
      <c r="W4169" s="8">
        <v>0</v>
      </c>
      <c r="X4169" s="8">
        <v>347.72</v>
      </c>
    </row>
    <row r="4170" spans="1:24" x14ac:dyDescent="0.25">
      <c r="A4170" t="s">
        <v>4496</v>
      </c>
      <c r="B4170" s="1">
        <v>46055</v>
      </c>
      <c r="C4170" t="s">
        <v>205</v>
      </c>
      <c r="D4170" t="s">
        <v>206</v>
      </c>
      <c r="E4170" t="s">
        <v>71</v>
      </c>
      <c r="F4170" t="s">
        <v>54</v>
      </c>
      <c r="G4170" t="s">
        <v>72</v>
      </c>
      <c r="H4170" t="s">
        <v>73</v>
      </c>
      <c r="I4170" t="s">
        <v>185</v>
      </c>
      <c r="J4170" t="s">
        <v>186</v>
      </c>
      <c r="K4170" t="s">
        <v>59</v>
      </c>
      <c r="L4170" s="8">
        <v>4.9000000000000004</v>
      </c>
      <c r="M4170" s="8">
        <v>3.1</v>
      </c>
      <c r="N4170">
        <v>136</v>
      </c>
      <c r="O4170" s="8">
        <v>666.4</v>
      </c>
      <c r="P4170" s="14">
        <v>6.7999999999999996E-3</v>
      </c>
      <c r="Q4170" s="8">
        <v>4.53</v>
      </c>
      <c r="R4170" s="8">
        <v>661.87</v>
      </c>
      <c r="S4170" s="8">
        <v>421.6</v>
      </c>
      <c r="T4170" s="8">
        <v>240.27</v>
      </c>
      <c r="U4170">
        <v>0</v>
      </c>
      <c r="V4170" s="8">
        <v>0</v>
      </c>
      <c r="W4170" s="8">
        <v>0</v>
      </c>
      <c r="X4170" s="8">
        <v>240.27</v>
      </c>
    </row>
    <row r="4171" spans="1:24" x14ac:dyDescent="0.25">
      <c r="A4171" t="s">
        <v>4497</v>
      </c>
      <c r="B4171" s="1">
        <v>45646</v>
      </c>
      <c r="C4171" t="s">
        <v>102</v>
      </c>
      <c r="D4171" t="s">
        <v>103</v>
      </c>
      <c r="E4171" t="s">
        <v>27</v>
      </c>
      <c r="F4171" t="s">
        <v>54</v>
      </c>
      <c r="G4171" t="s">
        <v>29</v>
      </c>
      <c r="H4171" t="s">
        <v>30</v>
      </c>
      <c r="I4171" t="s">
        <v>99</v>
      </c>
      <c r="J4171" t="s">
        <v>100</v>
      </c>
      <c r="K4171" t="s">
        <v>49</v>
      </c>
      <c r="L4171" s="8">
        <v>3.8</v>
      </c>
      <c r="M4171" s="8">
        <v>2.6</v>
      </c>
      <c r="N4171">
        <v>158</v>
      </c>
      <c r="O4171" s="8">
        <v>600.4</v>
      </c>
      <c r="P4171" s="14">
        <v>1E-3</v>
      </c>
      <c r="Q4171" s="8">
        <v>0.6</v>
      </c>
      <c r="R4171" s="8">
        <v>599.79999999999995</v>
      </c>
      <c r="S4171" s="8">
        <v>410.8</v>
      </c>
      <c r="T4171" s="8">
        <v>189</v>
      </c>
      <c r="U4171">
        <v>0</v>
      </c>
      <c r="V4171" s="8">
        <v>0</v>
      </c>
      <c r="W4171" s="8">
        <v>0</v>
      </c>
      <c r="X4171" s="8">
        <v>189</v>
      </c>
    </row>
    <row r="4172" spans="1:24" x14ac:dyDescent="0.25">
      <c r="A4172" t="s">
        <v>4498</v>
      </c>
      <c r="B4172" s="1">
        <v>45346</v>
      </c>
      <c r="C4172" t="s">
        <v>133</v>
      </c>
      <c r="D4172" t="s">
        <v>134</v>
      </c>
      <c r="E4172" t="s">
        <v>27</v>
      </c>
      <c r="F4172" t="s">
        <v>54</v>
      </c>
      <c r="G4172" t="s">
        <v>38</v>
      </c>
      <c r="H4172" t="s">
        <v>39</v>
      </c>
      <c r="I4172" t="s">
        <v>84</v>
      </c>
      <c r="J4172" t="s">
        <v>85</v>
      </c>
      <c r="K4172" t="s">
        <v>42</v>
      </c>
      <c r="L4172" s="8">
        <v>9.9</v>
      </c>
      <c r="M4172" s="8">
        <v>3.1</v>
      </c>
      <c r="N4172">
        <v>25</v>
      </c>
      <c r="O4172" s="8">
        <v>247.5</v>
      </c>
      <c r="P4172" s="14">
        <v>4.1999999999999997E-3</v>
      </c>
      <c r="Q4172" s="8">
        <v>1.04</v>
      </c>
      <c r="R4172" s="8">
        <v>246.46</v>
      </c>
      <c r="S4172" s="8">
        <v>77.5</v>
      </c>
      <c r="T4172" s="8">
        <v>168.96</v>
      </c>
      <c r="U4172">
        <v>0</v>
      </c>
      <c r="V4172" s="8">
        <v>0</v>
      </c>
      <c r="W4172" s="8">
        <v>0</v>
      </c>
      <c r="X4172" s="8">
        <v>168.96</v>
      </c>
    </row>
    <row r="4173" spans="1:24" x14ac:dyDescent="0.25">
      <c r="A4173" t="s">
        <v>4499</v>
      </c>
      <c r="B4173" s="1">
        <v>45392</v>
      </c>
      <c r="C4173" t="s">
        <v>567</v>
      </c>
      <c r="D4173" t="s">
        <v>568</v>
      </c>
      <c r="E4173" t="s">
        <v>27</v>
      </c>
      <c r="F4173" t="s">
        <v>37</v>
      </c>
      <c r="G4173" t="s">
        <v>29</v>
      </c>
      <c r="H4173" t="s">
        <v>30</v>
      </c>
      <c r="I4173" t="s">
        <v>57</v>
      </c>
      <c r="J4173" t="s">
        <v>58</v>
      </c>
      <c r="K4173" t="s">
        <v>59</v>
      </c>
      <c r="L4173" s="8">
        <v>10.5</v>
      </c>
      <c r="M4173" s="8">
        <v>7.5</v>
      </c>
      <c r="N4173">
        <v>45</v>
      </c>
      <c r="O4173" s="8">
        <v>472.5</v>
      </c>
      <c r="P4173" s="14">
        <v>3.1399999999999997E-2</v>
      </c>
      <c r="Q4173" s="8">
        <v>14.84</v>
      </c>
      <c r="R4173" s="8">
        <v>457.66</v>
      </c>
      <c r="S4173" s="8">
        <v>337.5</v>
      </c>
      <c r="T4173" s="8">
        <v>120.16</v>
      </c>
      <c r="U4173">
        <v>0</v>
      </c>
      <c r="V4173" s="8">
        <v>0</v>
      </c>
      <c r="W4173" s="8">
        <v>0</v>
      </c>
      <c r="X4173" s="8">
        <v>120.16</v>
      </c>
    </row>
    <row r="4174" spans="1:24" x14ac:dyDescent="0.25">
      <c r="A4174" t="s">
        <v>4500</v>
      </c>
      <c r="B4174" s="1">
        <v>45739</v>
      </c>
      <c r="C4174" t="s">
        <v>551</v>
      </c>
      <c r="D4174" t="s">
        <v>552</v>
      </c>
      <c r="E4174" t="s">
        <v>27</v>
      </c>
      <c r="F4174" t="s">
        <v>54</v>
      </c>
      <c r="G4174" t="s">
        <v>38</v>
      </c>
      <c r="H4174" t="s">
        <v>39</v>
      </c>
      <c r="I4174" t="s">
        <v>40</v>
      </c>
      <c r="J4174" t="s">
        <v>41</v>
      </c>
      <c r="K4174" t="s">
        <v>42</v>
      </c>
      <c r="L4174" s="8">
        <v>14.5</v>
      </c>
      <c r="M4174" s="8">
        <v>4.2</v>
      </c>
      <c r="N4174">
        <v>275</v>
      </c>
      <c r="O4174" s="8">
        <v>3987.5</v>
      </c>
      <c r="P4174" s="14">
        <v>6.7000000000000002E-3</v>
      </c>
      <c r="Q4174" s="8">
        <v>26.72</v>
      </c>
      <c r="R4174" s="8">
        <v>3960.78</v>
      </c>
      <c r="S4174" s="8">
        <v>1155</v>
      </c>
      <c r="T4174" s="8">
        <v>2805.78</v>
      </c>
      <c r="U4174">
        <v>0</v>
      </c>
      <c r="V4174" s="8">
        <v>0</v>
      </c>
      <c r="W4174" s="8">
        <v>0</v>
      </c>
      <c r="X4174" s="8">
        <v>2805.78</v>
      </c>
    </row>
    <row r="4175" spans="1:24" x14ac:dyDescent="0.25">
      <c r="A4175" t="s">
        <v>4501</v>
      </c>
      <c r="B4175" s="1">
        <v>45529</v>
      </c>
      <c r="C4175" t="s">
        <v>285</v>
      </c>
      <c r="D4175" t="s">
        <v>286</v>
      </c>
      <c r="E4175" t="s">
        <v>27</v>
      </c>
      <c r="F4175" t="s">
        <v>89</v>
      </c>
      <c r="G4175" t="s">
        <v>38</v>
      </c>
      <c r="H4175" t="s">
        <v>39</v>
      </c>
      <c r="I4175" t="s">
        <v>122</v>
      </c>
      <c r="J4175" t="s">
        <v>123</v>
      </c>
      <c r="K4175" t="s">
        <v>59</v>
      </c>
      <c r="L4175" s="8">
        <v>5.5</v>
      </c>
      <c r="M4175" s="8">
        <v>3.8</v>
      </c>
      <c r="N4175">
        <v>63</v>
      </c>
      <c r="O4175" s="8">
        <v>346.5</v>
      </c>
      <c r="P4175" s="14">
        <v>2.75E-2</v>
      </c>
      <c r="Q4175" s="8">
        <v>9.5299999999999994</v>
      </c>
      <c r="R4175" s="8">
        <v>336.97</v>
      </c>
      <c r="S4175" s="8">
        <v>239.4</v>
      </c>
      <c r="T4175" s="8">
        <v>97.57</v>
      </c>
      <c r="U4175">
        <v>0</v>
      </c>
      <c r="V4175" s="8">
        <v>0</v>
      </c>
      <c r="W4175" s="8">
        <v>0</v>
      </c>
      <c r="X4175" s="8">
        <v>97.57</v>
      </c>
    </row>
    <row r="4176" spans="1:24" x14ac:dyDescent="0.25">
      <c r="A4176" t="s">
        <v>4502</v>
      </c>
      <c r="B4176" s="1">
        <v>46150</v>
      </c>
      <c r="C4176" t="s">
        <v>584</v>
      </c>
      <c r="D4176" t="s">
        <v>585</v>
      </c>
      <c r="E4176" t="s">
        <v>27</v>
      </c>
      <c r="F4176" t="s">
        <v>37</v>
      </c>
      <c r="G4176" t="s">
        <v>29</v>
      </c>
      <c r="H4176" t="s">
        <v>30</v>
      </c>
      <c r="I4176" t="s">
        <v>40</v>
      </c>
      <c r="J4176" t="s">
        <v>41</v>
      </c>
      <c r="K4176" t="s">
        <v>42</v>
      </c>
      <c r="L4176" s="8">
        <v>14.5</v>
      </c>
      <c r="M4176" s="8">
        <v>4.2</v>
      </c>
      <c r="N4176">
        <v>44</v>
      </c>
      <c r="O4176" s="8">
        <v>638</v>
      </c>
      <c r="P4176" s="14">
        <v>1.41E-2</v>
      </c>
      <c r="Q4176" s="8">
        <v>9</v>
      </c>
      <c r="R4176" s="8">
        <v>629</v>
      </c>
      <c r="S4176" s="8">
        <v>184.8</v>
      </c>
      <c r="T4176" s="8">
        <v>444.2</v>
      </c>
      <c r="U4176">
        <v>0</v>
      </c>
      <c r="V4176" s="8">
        <v>0</v>
      </c>
      <c r="W4176" s="8">
        <v>0</v>
      </c>
      <c r="X4176" s="8">
        <v>444.2</v>
      </c>
    </row>
    <row r="4177" spans="1:24" x14ac:dyDescent="0.25">
      <c r="A4177" t="s">
        <v>4503</v>
      </c>
      <c r="B4177" s="1">
        <v>45369</v>
      </c>
      <c r="C4177" t="s">
        <v>371</v>
      </c>
      <c r="D4177" t="s">
        <v>372</v>
      </c>
      <c r="E4177" t="s">
        <v>63</v>
      </c>
      <c r="F4177" t="s">
        <v>54</v>
      </c>
      <c r="G4177" t="s">
        <v>64</v>
      </c>
      <c r="H4177" t="s">
        <v>65</v>
      </c>
      <c r="I4177" t="s">
        <v>130</v>
      </c>
      <c r="J4177" t="s">
        <v>131</v>
      </c>
      <c r="K4177" t="s">
        <v>42</v>
      </c>
      <c r="L4177" s="8">
        <v>4.8</v>
      </c>
      <c r="M4177" s="8">
        <v>1.4</v>
      </c>
      <c r="N4177">
        <v>14</v>
      </c>
      <c r="O4177" s="8">
        <v>67.2</v>
      </c>
      <c r="P4177" s="14">
        <v>1.2800000000000001E-2</v>
      </c>
      <c r="Q4177" s="8">
        <v>0.86</v>
      </c>
      <c r="R4177" s="8">
        <v>66.34</v>
      </c>
      <c r="S4177" s="8">
        <v>19.600000000000001</v>
      </c>
      <c r="T4177" s="8">
        <v>46.74</v>
      </c>
      <c r="U4177">
        <v>0</v>
      </c>
      <c r="V4177" s="8">
        <v>0</v>
      </c>
      <c r="W4177" s="8">
        <v>0</v>
      </c>
      <c r="X4177" s="8">
        <v>46.74</v>
      </c>
    </row>
    <row r="4178" spans="1:24" x14ac:dyDescent="0.25">
      <c r="A4178" t="s">
        <v>4504</v>
      </c>
      <c r="B4178" s="1">
        <v>45640</v>
      </c>
      <c r="C4178" t="s">
        <v>87</v>
      </c>
      <c r="D4178" t="s">
        <v>88</v>
      </c>
      <c r="E4178" t="s">
        <v>63</v>
      </c>
      <c r="F4178" t="s">
        <v>89</v>
      </c>
      <c r="G4178" t="s">
        <v>64</v>
      </c>
      <c r="H4178" t="s">
        <v>65</v>
      </c>
      <c r="I4178" t="s">
        <v>74</v>
      </c>
      <c r="J4178" t="s">
        <v>75</v>
      </c>
      <c r="K4178" t="s">
        <v>49</v>
      </c>
      <c r="L4178" s="8">
        <v>11</v>
      </c>
      <c r="M4178" s="8">
        <v>6.8</v>
      </c>
      <c r="N4178">
        <v>544</v>
      </c>
      <c r="O4178" s="8">
        <v>5984</v>
      </c>
      <c r="P4178" s="14">
        <v>0.17449999999999999</v>
      </c>
      <c r="Q4178" s="8">
        <v>1044.21</v>
      </c>
      <c r="R4178" s="8">
        <v>4939.79</v>
      </c>
      <c r="S4178" s="8">
        <v>3699.2</v>
      </c>
      <c r="T4178" s="8">
        <v>1240.5899999999999</v>
      </c>
      <c r="U4178">
        <v>0</v>
      </c>
      <c r="V4178" s="8">
        <v>0</v>
      </c>
      <c r="W4178" s="8">
        <v>0</v>
      </c>
      <c r="X4178" s="8">
        <v>1240.5899999999999</v>
      </c>
    </row>
    <row r="4179" spans="1:24" x14ac:dyDescent="0.25">
      <c r="A4179" t="s">
        <v>4505</v>
      </c>
      <c r="B4179" s="1">
        <v>45911</v>
      </c>
      <c r="C4179" t="s">
        <v>301</v>
      </c>
      <c r="D4179" t="s">
        <v>302</v>
      </c>
      <c r="E4179" t="s">
        <v>63</v>
      </c>
      <c r="F4179" t="s">
        <v>37</v>
      </c>
      <c r="G4179" t="s">
        <v>79</v>
      </c>
      <c r="H4179" t="s">
        <v>80</v>
      </c>
      <c r="I4179" t="s">
        <v>74</v>
      </c>
      <c r="J4179" t="s">
        <v>75</v>
      </c>
      <c r="K4179" t="s">
        <v>49</v>
      </c>
      <c r="L4179" s="8">
        <v>11</v>
      </c>
      <c r="M4179" s="8">
        <v>6.8</v>
      </c>
      <c r="N4179">
        <v>65</v>
      </c>
      <c r="O4179" s="8">
        <v>715</v>
      </c>
      <c r="P4179" s="14">
        <v>2.01E-2</v>
      </c>
      <c r="Q4179" s="8">
        <v>14.37</v>
      </c>
      <c r="R4179" s="8">
        <v>700.63</v>
      </c>
      <c r="S4179" s="8">
        <v>442</v>
      </c>
      <c r="T4179" s="8">
        <v>258.63</v>
      </c>
      <c r="U4179">
        <v>0</v>
      </c>
      <c r="V4179" s="8">
        <v>0</v>
      </c>
      <c r="W4179" s="8">
        <v>0</v>
      </c>
      <c r="X4179" s="8">
        <v>258.63</v>
      </c>
    </row>
    <row r="4180" spans="1:24" x14ac:dyDescent="0.25">
      <c r="A4180" t="s">
        <v>4506</v>
      </c>
      <c r="B4180" s="1">
        <v>46079</v>
      </c>
      <c r="C4180" t="s">
        <v>211</v>
      </c>
      <c r="D4180" t="s">
        <v>212</v>
      </c>
      <c r="E4180" t="s">
        <v>27</v>
      </c>
      <c r="F4180" t="s">
        <v>37</v>
      </c>
      <c r="G4180" t="s">
        <v>38</v>
      </c>
      <c r="H4180" t="s">
        <v>39</v>
      </c>
      <c r="I4180" t="s">
        <v>156</v>
      </c>
      <c r="J4180" t="s">
        <v>157</v>
      </c>
      <c r="K4180" t="s">
        <v>42</v>
      </c>
      <c r="L4180" s="8">
        <v>6.2</v>
      </c>
      <c r="M4180" s="8">
        <v>1.9</v>
      </c>
      <c r="N4180">
        <v>19</v>
      </c>
      <c r="O4180" s="8">
        <v>117.8</v>
      </c>
      <c r="P4180" s="14">
        <v>9.4000000000000004E-3</v>
      </c>
      <c r="Q4180" s="8">
        <v>1.1100000000000001</v>
      </c>
      <c r="R4180" s="8">
        <v>116.69</v>
      </c>
      <c r="S4180" s="8">
        <v>36.1</v>
      </c>
      <c r="T4180" s="8">
        <v>80.59</v>
      </c>
      <c r="U4180">
        <v>3</v>
      </c>
      <c r="V4180" s="8">
        <v>18.43</v>
      </c>
      <c r="W4180" s="8">
        <v>7.2</v>
      </c>
      <c r="X4180" s="8">
        <v>73.39</v>
      </c>
    </row>
    <row r="4181" spans="1:24" x14ac:dyDescent="0.25">
      <c r="A4181" t="s">
        <v>4507</v>
      </c>
      <c r="B4181" s="1">
        <v>45920</v>
      </c>
      <c r="C4181" t="s">
        <v>461</v>
      </c>
      <c r="D4181" t="s">
        <v>462</v>
      </c>
      <c r="E4181" t="s">
        <v>27</v>
      </c>
      <c r="F4181" t="s">
        <v>37</v>
      </c>
      <c r="G4181" t="s">
        <v>29</v>
      </c>
      <c r="H4181" t="s">
        <v>30</v>
      </c>
      <c r="I4181" t="s">
        <v>185</v>
      </c>
      <c r="J4181" t="s">
        <v>186</v>
      </c>
      <c r="K4181" t="s">
        <v>59</v>
      </c>
      <c r="L4181" s="8">
        <v>4.9000000000000004</v>
      </c>
      <c r="M4181" s="8">
        <v>3.1</v>
      </c>
      <c r="N4181">
        <v>23</v>
      </c>
      <c r="O4181" s="8">
        <v>112.7</v>
      </c>
      <c r="P4181" s="14">
        <v>1.72E-2</v>
      </c>
      <c r="Q4181" s="8">
        <v>1.94</v>
      </c>
      <c r="R4181" s="8">
        <v>110.76</v>
      </c>
      <c r="S4181" s="8">
        <v>71.3</v>
      </c>
      <c r="T4181" s="8">
        <v>39.46</v>
      </c>
      <c r="U4181">
        <v>0</v>
      </c>
      <c r="V4181" s="8">
        <v>0</v>
      </c>
      <c r="W4181" s="8">
        <v>0</v>
      </c>
      <c r="X4181" s="8">
        <v>39.46</v>
      </c>
    </row>
    <row r="4182" spans="1:24" x14ac:dyDescent="0.25">
      <c r="A4182" t="s">
        <v>4508</v>
      </c>
      <c r="B4182" s="1">
        <v>45901</v>
      </c>
      <c r="C4182" t="s">
        <v>508</v>
      </c>
      <c r="D4182" t="s">
        <v>509</v>
      </c>
      <c r="E4182" t="s">
        <v>27</v>
      </c>
      <c r="F4182" t="s">
        <v>89</v>
      </c>
      <c r="G4182" t="s">
        <v>38</v>
      </c>
      <c r="H4182" t="s">
        <v>39</v>
      </c>
      <c r="I4182" t="s">
        <v>127</v>
      </c>
      <c r="J4182" t="s">
        <v>128</v>
      </c>
      <c r="K4182" t="s">
        <v>33</v>
      </c>
      <c r="L4182" s="8">
        <v>7.2</v>
      </c>
      <c r="M4182" s="8">
        <v>3.6</v>
      </c>
      <c r="N4182">
        <v>113</v>
      </c>
      <c r="O4182" s="8">
        <v>813.6</v>
      </c>
      <c r="P4182" s="14">
        <v>9.6600000000000005E-2</v>
      </c>
      <c r="Q4182" s="8">
        <v>78.59</v>
      </c>
      <c r="R4182" s="8">
        <v>735.01</v>
      </c>
      <c r="S4182" s="8">
        <v>406.8</v>
      </c>
      <c r="T4182" s="8">
        <v>328.21</v>
      </c>
      <c r="U4182">
        <v>0</v>
      </c>
      <c r="V4182" s="8">
        <v>0</v>
      </c>
      <c r="W4182" s="8">
        <v>0</v>
      </c>
      <c r="X4182" s="8">
        <v>328.21</v>
      </c>
    </row>
    <row r="4183" spans="1:24" x14ac:dyDescent="0.25">
      <c r="A4183" t="s">
        <v>4509</v>
      </c>
      <c r="B4183" s="1">
        <v>45698</v>
      </c>
      <c r="C4183" t="s">
        <v>445</v>
      </c>
      <c r="D4183" t="s">
        <v>446</v>
      </c>
      <c r="E4183" t="s">
        <v>71</v>
      </c>
      <c r="F4183" t="s">
        <v>89</v>
      </c>
      <c r="G4183" t="s">
        <v>165</v>
      </c>
      <c r="H4183" t="s">
        <v>166</v>
      </c>
      <c r="I4183" t="s">
        <v>156</v>
      </c>
      <c r="J4183" t="s">
        <v>157</v>
      </c>
      <c r="K4183" t="s">
        <v>42</v>
      </c>
      <c r="L4183" s="8">
        <v>6.2</v>
      </c>
      <c r="M4183" s="8">
        <v>1.9</v>
      </c>
      <c r="N4183">
        <v>103</v>
      </c>
      <c r="O4183" s="8">
        <v>638.6</v>
      </c>
      <c r="P4183" s="14">
        <v>0.114</v>
      </c>
      <c r="Q4183" s="8">
        <v>72.8</v>
      </c>
      <c r="R4183" s="8">
        <v>565.79999999999995</v>
      </c>
      <c r="S4183" s="8">
        <v>195.7</v>
      </c>
      <c r="T4183" s="8">
        <v>370.1</v>
      </c>
      <c r="U4183">
        <v>0</v>
      </c>
      <c r="V4183" s="8">
        <v>0</v>
      </c>
      <c r="W4183" s="8">
        <v>0</v>
      </c>
      <c r="X4183" s="8">
        <v>370.1</v>
      </c>
    </row>
    <row r="4184" spans="1:24" x14ac:dyDescent="0.25">
      <c r="A4184" t="s">
        <v>4510</v>
      </c>
      <c r="B4184" s="1">
        <v>46084</v>
      </c>
      <c r="C4184" t="s">
        <v>44</v>
      </c>
      <c r="D4184" t="s">
        <v>45</v>
      </c>
      <c r="E4184" t="s">
        <v>27</v>
      </c>
      <c r="F4184" t="s">
        <v>46</v>
      </c>
      <c r="G4184" t="s">
        <v>29</v>
      </c>
      <c r="H4184" t="s">
        <v>30</v>
      </c>
      <c r="I4184" t="s">
        <v>31</v>
      </c>
      <c r="J4184" t="s">
        <v>32</v>
      </c>
      <c r="K4184" t="s">
        <v>33</v>
      </c>
      <c r="L4184" s="8">
        <v>5.8</v>
      </c>
      <c r="M4184" s="8">
        <v>2.7</v>
      </c>
      <c r="N4184">
        <v>80</v>
      </c>
      <c r="O4184" s="8">
        <v>464</v>
      </c>
      <c r="P4184" s="14">
        <v>0.21260000000000001</v>
      </c>
      <c r="Q4184" s="8">
        <v>98.65</v>
      </c>
      <c r="R4184" s="8">
        <v>365.35</v>
      </c>
      <c r="S4184" s="8">
        <v>216</v>
      </c>
      <c r="T4184" s="8">
        <v>149.35</v>
      </c>
      <c r="U4184">
        <v>32</v>
      </c>
      <c r="V4184" s="8">
        <v>146.13999999999999</v>
      </c>
      <c r="W4184" s="8">
        <v>102.4</v>
      </c>
      <c r="X4184" s="8">
        <v>46.95</v>
      </c>
    </row>
    <row r="4185" spans="1:24" x14ac:dyDescent="0.25">
      <c r="A4185" t="s">
        <v>4511</v>
      </c>
      <c r="B4185" s="1">
        <v>45626</v>
      </c>
      <c r="C4185" t="s">
        <v>325</v>
      </c>
      <c r="D4185" t="s">
        <v>326</v>
      </c>
      <c r="E4185" t="s">
        <v>27</v>
      </c>
      <c r="F4185" t="s">
        <v>37</v>
      </c>
      <c r="G4185" t="s">
        <v>38</v>
      </c>
      <c r="H4185" t="s">
        <v>39</v>
      </c>
      <c r="I4185" t="s">
        <v>57</v>
      </c>
      <c r="J4185" t="s">
        <v>58</v>
      </c>
      <c r="K4185" t="s">
        <v>59</v>
      </c>
      <c r="L4185" s="8">
        <v>10.5</v>
      </c>
      <c r="M4185" s="8">
        <v>7.5</v>
      </c>
      <c r="N4185">
        <v>15</v>
      </c>
      <c r="O4185" s="8">
        <v>157.5</v>
      </c>
      <c r="P4185" s="14">
        <v>3.1E-2</v>
      </c>
      <c r="Q4185" s="8">
        <v>4.88</v>
      </c>
      <c r="R4185" s="8">
        <v>152.62</v>
      </c>
      <c r="S4185" s="8">
        <v>112.5</v>
      </c>
      <c r="T4185" s="8">
        <v>40.119999999999997</v>
      </c>
      <c r="U4185">
        <v>0</v>
      </c>
      <c r="V4185" s="8">
        <v>0</v>
      </c>
      <c r="W4185" s="8">
        <v>0</v>
      </c>
      <c r="X4185" s="8">
        <v>40.119999999999997</v>
      </c>
    </row>
    <row r="4186" spans="1:24" x14ac:dyDescent="0.25">
      <c r="A4186" t="s">
        <v>4512</v>
      </c>
      <c r="B4186" s="1">
        <v>45322</v>
      </c>
      <c r="C4186" t="s">
        <v>427</v>
      </c>
      <c r="D4186" t="s">
        <v>428</v>
      </c>
      <c r="E4186" t="s">
        <v>150</v>
      </c>
      <c r="F4186" t="s">
        <v>46</v>
      </c>
      <c r="G4186" t="s">
        <v>151</v>
      </c>
      <c r="H4186" t="s">
        <v>152</v>
      </c>
      <c r="I4186" t="s">
        <v>31</v>
      </c>
      <c r="J4186" t="s">
        <v>32</v>
      </c>
      <c r="K4186" t="s">
        <v>33</v>
      </c>
      <c r="L4186" s="8">
        <v>5.8</v>
      </c>
      <c r="M4186" s="8">
        <v>2.7</v>
      </c>
      <c r="N4186">
        <v>55</v>
      </c>
      <c r="O4186" s="8">
        <v>319</v>
      </c>
      <c r="P4186" s="14">
        <v>0.29859999999999998</v>
      </c>
      <c r="Q4186" s="8">
        <v>95.25</v>
      </c>
      <c r="R4186" s="8">
        <v>223.75</v>
      </c>
      <c r="S4186" s="8">
        <v>148.5</v>
      </c>
      <c r="T4186" s="8">
        <v>75.25</v>
      </c>
      <c r="U4186">
        <v>0</v>
      </c>
      <c r="V4186" s="8">
        <v>0</v>
      </c>
      <c r="W4186" s="8">
        <v>0</v>
      </c>
      <c r="X4186" s="8">
        <v>75.25</v>
      </c>
    </row>
    <row r="4187" spans="1:24" x14ac:dyDescent="0.25">
      <c r="A4187" t="s">
        <v>4513</v>
      </c>
      <c r="B4187" s="1">
        <v>45941</v>
      </c>
      <c r="C4187" t="s">
        <v>371</v>
      </c>
      <c r="D4187" t="s">
        <v>372</v>
      </c>
      <c r="E4187" t="s">
        <v>63</v>
      </c>
      <c r="F4187" t="s">
        <v>54</v>
      </c>
      <c r="G4187" t="s">
        <v>64</v>
      </c>
      <c r="H4187" t="s">
        <v>65</v>
      </c>
      <c r="I4187" t="s">
        <v>57</v>
      </c>
      <c r="J4187" t="s">
        <v>58</v>
      </c>
      <c r="K4187" t="s">
        <v>59</v>
      </c>
      <c r="L4187" s="8">
        <v>10.5</v>
      </c>
      <c r="M4187" s="8">
        <v>7.5</v>
      </c>
      <c r="N4187">
        <v>110</v>
      </c>
      <c r="O4187" s="8">
        <v>1155</v>
      </c>
      <c r="P4187" s="14">
        <v>5.0000000000000001E-4</v>
      </c>
      <c r="Q4187" s="8">
        <v>0.57999999999999996</v>
      </c>
      <c r="R4187" s="8">
        <v>1154.42</v>
      </c>
      <c r="S4187" s="8">
        <v>825</v>
      </c>
      <c r="T4187" s="8">
        <v>329.42</v>
      </c>
      <c r="U4187">
        <v>0</v>
      </c>
      <c r="V4187" s="8">
        <v>0</v>
      </c>
      <c r="W4187" s="8">
        <v>0</v>
      </c>
      <c r="X4187" s="8">
        <v>329.42</v>
      </c>
    </row>
    <row r="4188" spans="1:24" x14ac:dyDescent="0.25">
      <c r="A4188" t="s">
        <v>4514</v>
      </c>
      <c r="B4188" s="1">
        <v>45571</v>
      </c>
      <c r="C4188" t="s">
        <v>383</v>
      </c>
      <c r="D4188" t="s">
        <v>384</v>
      </c>
      <c r="E4188" t="s">
        <v>63</v>
      </c>
      <c r="F4188" t="s">
        <v>54</v>
      </c>
      <c r="G4188" t="s">
        <v>64</v>
      </c>
      <c r="H4188" t="s">
        <v>65</v>
      </c>
      <c r="I4188" t="s">
        <v>40</v>
      </c>
      <c r="J4188" t="s">
        <v>41</v>
      </c>
      <c r="K4188" t="s">
        <v>42</v>
      </c>
      <c r="L4188" s="8">
        <v>14.5</v>
      </c>
      <c r="M4188" s="8">
        <v>4.2</v>
      </c>
      <c r="N4188">
        <v>161</v>
      </c>
      <c r="O4188" s="8">
        <v>2334.5</v>
      </c>
      <c r="P4188" s="14">
        <v>2.5000000000000001E-3</v>
      </c>
      <c r="Q4188" s="8">
        <v>5.84</v>
      </c>
      <c r="R4188" s="8">
        <v>2328.66</v>
      </c>
      <c r="S4188" s="8">
        <v>676.2</v>
      </c>
      <c r="T4188" s="8">
        <v>1652.46</v>
      </c>
      <c r="U4188">
        <v>72</v>
      </c>
      <c r="V4188" s="8">
        <v>1041.3900000000001</v>
      </c>
      <c r="W4188" s="8">
        <v>338.4</v>
      </c>
      <c r="X4188" s="8">
        <v>1314.06</v>
      </c>
    </row>
    <row r="4189" spans="1:24" x14ac:dyDescent="0.25">
      <c r="A4189" t="s">
        <v>4515</v>
      </c>
      <c r="B4189" s="1">
        <v>46094</v>
      </c>
      <c r="C4189" t="s">
        <v>44</v>
      </c>
      <c r="D4189" t="s">
        <v>45</v>
      </c>
      <c r="E4189" t="s">
        <v>27</v>
      </c>
      <c r="F4189" t="s">
        <v>46</v>
      </c>
      <c r="G4189" t="s">
        <v>38</v>
      </c>
      <c r="H4189" t="s">
        <v>39</v>
      </c>
      <c r="I4189" t="s">
        <v>99</v>
      </c>
      <c r="J4189" t="s">
        <v>100</v>
      </c>
      <c r="K4189" t="s">
        <v>49</v>
      </c>
      <c r="L4189" s="8">
        <v>3.8</v>
      </c>
      <c r="M4189" s="8">
        <v>2.6</v>
      </c>
      <c r="N4189">
        <v>2</v>
      </c>
      <c r="O4189" s="8">
        <v>7.6</v>
      </c>
      <c r="P4189" s="14">
        <v>7.0599999999999996E-2</v>
      </c>
      <c r="Q4189" s="8">
        <v>0.54</v>
      </c>
      <c r="R4189" s="8">
        <v>7.06</v>
      </c>
      <c r="S4189" s="8">
        <v>5.2</v>
      </c>
      <c r="T4189" s="8">
        <v>1.86</v>
      </c>
      <c r="U4189">
        <v>0</v>
      </c>
      <c r="V4189" s="8">
        <v>0</v>
      </c>
      <c r="W4189" s="8">
        <v>0</v>
      </c>
      <c r="X4189" s="8">
        <v>1.86</v>
      </c>
    </row>
    <row r="4190" spans="1:24" x14ac:dyDescent="0.25">
      <c r="A4190" t="s">
        <v>4516</v>
      </c>
      <c r="B4190" s="1">
        <v>45753</v>
      </c>
      <c r="C4190" t="s">
        <v>345</v>
      </c>
      <c r="D4190" t="s">
        <v>346</v>
      </c>
      <c r="E4190" t="s">
        <v>71</v>
      </c>
      <c r="F4190" t="s">
        <v>28</v>
      </c>
      <c r="G4190" t="s">
        <v>165</v>
      </c>
      <c r="H4190" t="s">
        <v>166</v>
      </c>
      <c r="I4190" t="s">
        <v>156</v>
      </c>
      <c r="J4190" t="s">
        <v>157</v>
      </c>
      <c r="K4190" t="s">
        <v>42</v>
      </c>
      <c r="L4190" s="8">
        <v>6.2</v>
      </c>
      <c r="M4190" s="8">
        <v>1.9</v>
      </c>
      <c r="N4190">
        <v>118</v>
      </c>
      <c r="O4190" s="8">
        <v>731.6</v>
      </c>
      <c r="P4190" s="14">
        <v>0.1191</v>
      </c>
      <c r="Q4190" s="8">
        <v>87.13</v>
      </c>
      <c r="R4190" s="8">
        <v>644.47</v>
      </c>
      <c r="S4190" s="8">
        <v>224.2</v>
      </c>
      <c r="T4190" s="8">
        <v>420.27</v>
      </c>
      <c r="U4190">
        <v>0</v>
      </c>
      <c r="V4190" s="8">
        <v>0</v>
      </c>
      <c r="W4190" s="8">
        <v>0</v>
      </c>
      <c r="X4190" s="8">
        <v>420.27</v>
      </c>
    </row>
    <row r="4191" spans="1:24" x14ac:dyDescent="0.25">
      <c r="A4191" t="s">
        <v>4517</v>
      </c>
      <c r="B4191" s="1">
        <v>45794</v>
      </c>
      <c r="C4191" t="s">
        <v>244</v>
      </c>
      <c r="D4191" t="s">
        <v>245</v>
      </c>
      <c r="E4191" t="s">
        <v>53</v>
      </c>
      <c r="F4191" t="s">
        <v>46</v>
      </c>
      <c r="G4191" t="s">
        <v>55</v>
      </c>
      <c r="H4191" t="s">
        <v>56</v>
      </c>
      <c r="I4191" t="s">
        <v>117</v>
      </c>
      <c r="J4191" t="s">
        <v>118</v>
      </c>
      <c r="K4191" t="s">
        <v>59</v>
      </c>
      <c r="L4191" s="8">
        <v>6</v>
      </c>
      <c r="M4191" s="8">
        <v>4.2</v>
      </c>
      <c r="N4191">
        <v>28</v>
      </c>
      <c r="O4191" s="8">
        <v>168</v>
      </c>
      <c r="P4191" s="14">
        <v>0.21440000000000001</v>
      </c>
      <c r="Q4191" s="8">
        <v>36.020000000000003</v>
      </c>
      <c r="R4191" s="8">
        <v>131.97999999999999</v>
      </c>
      <c r="S4191" s="8">
        <v>117.6</v>
      </c>
      <c r="T4191" s="8">
        <v>14.38</v>
      </c>
      <c r="U4191">
        <v>0</v>
      </c>
      <c r="V4191" s="8">
        <v>0</v>
      </c>
      <c r="W4191" s="8">
        <v>0</v>
      </c>
      <c r="X4191" s="8">
        <v>14.38</v>
      </c>
    </row>
    <row r="4192" spans="1:24" x14ac:dyDescent="0.25">
      <c r="A4192" t="s">
        <v>4518</v>
      </c>
      <c r="B4192" s="1">
        <v>45525</v>
      </c>
      <c r="C4192" t="s">
        <v>345</v>
      </c>
      <c r="D4192" t="s">
        <v>346</v>
      </c>
      <c r="E4192" t="s">
        <v>71</v>
      </c>
      <c r="F4192" t="s">
        <v>28</v>
      </c>
      <c r="G4192" t="s">
        <v>72</v>
      </c>
      <c r="H4192" t="s">
        <v>73</v>
      </c>
      <c r="I4192" t="s">
        <v>130</v>
      </c>
      <c r="J4192" t="s">
        <v>131</v>
      </c>
      <c r="K4192" t="s">
        <v>42</v>
      </c>
      <c r="L4192" s="8">
        <v>4.8</v>
      </c>
      <c r="M4192" s="8">
        <v>1.4</v>
      </c>
      <c r="N4192">
        <v>42</v>
      </c>
      <c r="O4192" s="8">
        <v>201.6</v>
      </c>
      <c r="P4192" s="14">
        <v>0.44900000000000001</v>
      </c>
      <c r="Q4192" s="8">
        <v>90.52</v>
      </c>
      <c r="R4192" s="8">
        <v>111.08</v>
      </c>
      <c r="S4192" s="8">
        <v>58.8</v>
      </c>
      <c r="T4192" s="8">
        <v>52.28</v>
      </c>
      <c r="U4192">
        <v>10</v>
      </c>
      <c r="V4192" s="8">
        <v>26.45</v>
      </c>
      <c r="W4192" s="8">
        <v>19</v>
      </c>
      <c r="X4192" s="8">
        <v>33.28</v>
      </c>
    </row>
    <row r="4193" spans="1:24" x14ac:dyDescent="0.25">
      <c r="A4193" t="s">
        <v>4519</v>
      </c>
      <c r="B4193" s="1">
        <v>45656</v>
      </c>
      <c r="C4193" t="s">
        <v>191</v>
      </c>
      <c r="D4193" t="s">
        <v>192</v>
      </c>
      <c r="E4193" t="s">
        <v>150</v>
      </c>
      <c r="F4193" t="s">
        <v>54</v>
      </c>
      <c r="G4193" t="s">
        <v>151</v>
      </c>
      <c r="H4193" t="s">
        <v>152</v>
      </c>
      <c r="I4193" t="s">
        <v>99</v>
      </c>
      <c r="J4193" t="s">
        <v>100</v>
      </c>
      <c r="K4193" t="s">
        <v>49</v>
      </c>
      <c r="L4193" s="8">
        <v>3.8</v>
      </c>
      <c r="M4193" s="8">
        <v>2.6</v>
      </c>
      <c r="N4193">
        <v>24</v>
      </c>
      <c r="O4193" s="8">
        <v>91.2</v>
      </c>
      <c r="P4193" s="14">
        <v>1.5299999999999999E-2</v>
      </c>
      <c r="Q4193" s="8">
        <v>1.4</v>
      </c>
      <c r="R4193" s="8">
        <v>89.8</v>
      </c>
      <c r="S4193" s="8">
        <v>62.4</v>
      </c>
      <c r="T4193" s="8">
        <v>27.4</v>
      </c>
      <c r="U4193">
        <v>0</v>
      </c>
      <c r="V4193" s="8">
        <v>0</v>
      </c>
      <c r="W4193" s="8">
        <v>0</v>
      </c>
      <c r="X4193" s="8">
        <v>27.4</v>
      </c>
    </row>
    <row r="4194" spans="1:24" x14ac:dyDescent="0.25">
      <c r="A4194" t="s">
        <v>4520</v>
      </c>
      <c r="B4194" s="1">
        <v>45858</v>
      </c>
      <c r="C4194" t="s">
        <v>501</v>
      </c>
      <c r="D4194" t="s">
        <v>502</v>
      </c>
      <c r="E4194" t="s">
        <v>27</v>
      </c>
      <c r="F4194" t="s">
        <v>37</v>
      </c>
      <c r="G4194" t="s">
        <v>38</v>
      </c>
      <c r="H4194" t="s">
        <v>39</v>
      </c>
      <c r="I4194" t="s">
        <v>99</v>
      </c>
      <c r="J4194" t="s">
        <v>100</v>
      </c>
      <c r="K4194" t="s">
        <v>49</v>
      </c>
      <c r="L4194" s="8">
        <v>3.8</v>
      </c>
      <c r="M4194" s="8">
        <v>2.6</v>
      </c>
      <c r="N4194">
        <v>33</v>
      </c>
      <c r="O4194" s="8">
        <v>125.4</v>
      </c>
      <c r="P4194" s="14">
        <v>1.0699999999999999E-2</v>
      </c>
      <c r="Q4194" s="8">
        <v>1.34</v>
      </c>
      <c r="R4194" s="8">
        <v>124.06</v>
      </c>
      <c r="S4194" s="8">
        <v>85.8</v>
      </c>
      <c r="T4194" s="8">
        <v>38.26</v>
      </c>
      <c r="U4194">
        <v>0</v>
      </c>
      <c r="V4194" s="8">
        <v>0</v>
      </c>
      <c r="W4194" s="8">
        <v>0</v>
      </c>
      <c r="X4194" s="8">
        <v>38.26</v>
      </c>
    </row>
    <row r="4195" spans="1:24" x14ac:dyDescent="0.25">
      <c r="A4195" t="s">
        <v>4521</v>
      </c>
      <c r="B4195" s="1">
        <v>46255</v>
      </c>
      <c r="C4195" t="s">
        <v>440</v>
      </c>
      <c r="D4195" t="s">
        <v>441</v>
      </c>
      <c r="E4195" t="s">
        <v>71</v>
      </c>
      <c r="F4195" t="s">
        <v>54</v>
      </c>
      <c r="G4195" t="s">
        <v>165</v>
      </c>
      <c r="H4195" t="s">
        <v>166</v>
      </c>
      <c r="I4195" t="s">
        <v>31</v>
      </c>
      <c r="J4195" t="s">
        <v>32</v>
      </c>
      <c r="K4195" t="s">
        <v>33</v>
      </c>
      <c r="L4195" s="8">
        <v>5.8</v>
      </c>
      <c r="M4195" s="8">
        <v>2.7</v>
      </c>
      <c r="N4195">
        <v>10</v>
      </c>
      <c r="O4195" s="8">
        <v>58</v>
      </c>
      <c r="P4195" s="14">
        <v>4.4999999999999997E-3</v>
      </c>
      <c r="Q4195" s="8">
        <v>0.26</v>
      </c>
      <c r="R4195" s="8">
        <v>57.74</v>
      </c>
      <c r="S4195" s="8">
        <v>27</v>
      </c>
      <c r="T4195" s="8">
        <v>30.74</v>
      </c>
      <c r="U4195">
        <v>0</v>
      </c>
      <c r="V4195" s="8">
        <v>0</v>
      </c>
      <c r="W4195" s="8">
        <v>0</v>
      </c>
      <c r="X4195" s="8">
        <v>30.74</v>
      </c>
    </row>
    <row r="4196" spans="1:24" x14ac:dyDescent="0.25">
      <c r="A4196" t="s">
        <v>4522</v>
      </c>
      <c r="B4196" s="1">
        <v>45676</v>
      </c>
      <c r="C4196" t="s">
        <v>458</v>
      </c>
      <c r="D4196" t="s">
        <v>459</v>
      </c>
      <c r="E4196" t="s">
        <v>27</v>
      </c>
      <c r="F4196" t="s">
        <v>89</v>
      </c>
      <c r="G4196" t="s">
        <v>29</v>
      </c>
      <c r="H4196" t="s">
        <v>30</v>
      </c>
      <c r="I4196" t="s">
        <v>47</v>
      </c>
      <c r="J4196" t="s">
        <v>48</v>
      </c>
      <c r="K4196" t="s">
        <v>49</v>
      </c>
      <c r="L4196" s="8">
        <v>5</v>
      </c>
      <c r="M4196" s="8">
        <v>3.2</v>
      </c>
      <c r="N4196">
        <v>76</v>
      </c>
      <c r="O4196" s="8">
        <v>380</v>
      </c>
      <c r="P4196" s="14">
        <v>5.1499999999999997E-2</v>
      </c>
      <c r="Q4196" s="8">
        <v>19.57</v>
      </c>
      <c r="R4196" s="8">
        <v>360.43</v>
      </c>
      <c r="S4196" s="8">
        <v>243.2</v>
      </c>
      <c r="T4196" s="8">
        <v>117.23</v>
      </c>
      <c r="U4196">
        <v>0</v>
      </c>
      <c r="V4196" s="8">
        <v>0</v>
      </c>
      <c r="W4196" s="8">
        <v>0</v>
      </c>
      <c r="X4196" s="8">
        <v>117.23</v>
      </c>
    </row>
    <row r="4197" spans="1:24" x14ac:dyDescent="0.25">
      <c r="A4197" t="s">
        <v>4523</v>
      </c>
      <c r="B4197" s="1">
        <v>45734</v>
      </c>
      <c r="C4197" t="s">
        <v>162</v>
      </c>
      <c r="D4197" t="s">
        <v>163</v>
      </c>
      <c r="E4197" t="s">
        <v>150</v>
      </c>
      <c r="F4197" t="s">
        <v>89</v>
      </c>
      <c r="G4197" t="s">
        <v>151</v>
      </c>
      <c r="H4197" t="s">
        <v>152</v>
      </c>
      <c r="I4197" t="s">
        <v>57</v>
      </c>
      <c r="J4197" t="s">
        <v>58</v>
      </c>
      <c r="K4197" t="s">
        <v>59</v>
      </c>
      <c r="L4197" s="8">
        <v>10.5</v>
      </c>
      <c r="M4197" s="8">
        <v>7.5</v>
      </c>
      <c r="N4197">
        <v>453</v>
      </c>
      <c r="O4197" s="8">
        <v>4756.5</v>
      </c>
      <c r="P4197" s="14">
        <v>7.4999999999999997E-2</v>
      </c>
      <c r="Q4197" s="8">
        <v>356.74</v>
      </c>
      <c r="R4197" s="8">
        <v>4399.76</v>
      </c>
      <c r="S4197" s="8">
        <v>3397.5</v>
      </c>
      <c r="T4197" s="8">
        <v>1002.26</v>
      </c>
      <c r="U4197">
        <v>113</v>
      </c>
      <c r="V4197" s="8">
        <v>1097.51</v>
      </c>
      <c r="W4197" s="8">
        <v>904</v>
      </c>
      <c r="X4197" s="8">
        <v>98.26</v>
      </c>
    </row>
    <row r="4198" spans="1:24" x14ac:dyDescent="0.25">
      <c r="A4198" t="s">
        <v>4524</v>
      </c>
      <c r="B4198" s="1">
        <v>45482</v>
      </c>
      <c r="C4198" t="s">
        <v>309</v>
      </c>
      <c r="D4198" t="s">
        <v>310</v>
      </c>
      <c r="E4198" t="s">
        <v>63</v>
      </c>
      <c r="F4198" t="s">
        <v>54</v>
      </c>
      <c r="G4198" t="s">
        <v>79</v>
      </c>
      <c r="H4198" t="s">
        <v>80</v>
      </c>
      <c r="I4198" t="s">
        <v>122</v>
      </c>
      <c r="J4198" t="s">
        <v>123</v>
      </c>
      <c r="K4198" t="s">
        <v>59</v>
      </c>
      <c r="L4198" s="8">
        <v>5.5</v>
      </c>
      <c r="M4198" s="8">
        <v>3.8</v>
      </c>
      <c r="N4198">
        <v>180</v>
      </c>
      <c r="O4198" s="8">
        <v>990</v>
      </c>
      <c r="P4198" s="14">
        <v>1.34E-2</v>
      </c>
      <c r="Q4198" s="8">
        <v>13.27</v>
      </c>
      <c r="R4198" s="8">
        <v>976.73</v>
      </c>
      <c r="S4198" s="8">
        <v>684</v>
      </c>
      <c r="T4198" s="8">
        <v>292.73</v>
      </c>
      <c r="U4198">
        <v>0</v>
      </c>
      <c r="V4198" s="8">
        <v>0</v>
      </c>
      <c r="W4198" s="8">
        <v>0</v>
      </c>
      <c r="X4198" s="8">
        <v>292.73</v>
      </c>
    </row>
    <row r="4199" spans="1:24" x14ac:dyDescent="0.25">
      <c r="A4199" t="s">
        <v>4525</v>
      </c>
      <c r="B4199" s="1">
        <v>45988</v>
      </c>
      <c r="C4199" t="s">
        <v>508</v>
      </c>
      <c r="D4199" t="s">
        <v>509</v>
      </c>
      <c r="E4199" t="s">
        <v>27</v>
      </c>
      <c r="F4199" t="s">
        <v>89</v>
      </c>
      <c r="G4199" t="s">
        <v>38</v>
      </c>
      <c r="H4199" t="s">
        <v>39</v>
      </c>
      <c r="I4199" t="s">
        <v>185</v>
      </c>
      <c r="J4199" t="s">
        <v>186</v>
      </c>
      <c r="K4199" t="s">
        <v>59</v>
      </c>
      <c r="L4199" s="8">
        <v>4.9000000000000004</v>
      </c>
      <c r="M4199" s="8">
        <v>3.1</v>
      </c>
      <c r="N4199">
        <v>190</v>
      </c>
      <c r="O4199" s="8">
        <v>931</v>
      </c>
      <c r="P4199" s="14">
        <v>8.3000000000000004E-2</v>
      </c>
      <c r="Q4199" s="8">
        <v>77.27</v>
      </c>
      <c r="R4199" s="8">
        <v>853.73</v>
      </c>
      <c r="S4199" s="8">
        <v>589</v>
      </c>
      <c r="T4199" s="8">
        <v>264.73</v>
      </c>
      <c r="U4199">
        <v>0</v>
      </c>
      <c r="V4199" s="8">
        <v>0</v>
      </c>
      <c r="W4199" s="8">
        <v>0</v>
      </c>
      <c r="X4199" s="8">
        <v>264.73</v>
      </c>
    </row>
    <row r="4200" spans="1:24" x14ac:dyDescent="0.25">
      <c r="A4200" t="s">
        <v>4526</v>
      </c>
      <c r="B4200" s="1">
        <v>45891</v>
      </c>
      <c r="C4200" t="s">
        <v>318</v>
      </c>
      <c r="D4200" t="s">
        <v>319</v>
      </c>
      <c r="E4200" t="s">
        <v>27</v>
      </c>
      <c r="F4200" t="s">
        <v>37</v>
      </c>
      <c r="G4200" t="s">
        <v>38</v>
      </c>
      <c r="H4200" t="s">
        <v>39</v>
      </c>
      <c r="I4200" t="s">
        <v>185</v>
      </c>
      <c r="J4200" t="s">
        <v>186</v>
      </c>
      <c r="K4200" t="s">
        <v>59</v>
      </c>
      <c r="L4200" s="8">
        <v>4.9000000000000004</v>
      </c>
      <c r="M4200" s="8">
        <v>3.1</v>
      </c>
      <c r="N4200">
        <v>19</v>
      </c>
      <c r="O4200" s="8">
        <v>93.1</v>
      </c>
      <c r="P4200" s="14">
        <v>0.37409999999999999</v>
      </c>
      <c r="Q4200" s="8">
        <v>34.83</v>
      </c>
      <c r="R4200" s="8">
        <v>58.27</v>
      </c>
      <c r="S4200" s="8">
        <v>58.9</v>
      </c>
      <c r="T4200" s="8">
        <v>-0.63</v>
      </c>
      <c r="U4200">
        <v>0</v>
      </c>
      <c r="V4200" s="8">
        <v>0</v>
      </c>
      <c r="W4200" s="8">
        <v>0</v>
      </c>
      <c r="X4200" s="8">
        <v>-0.63</v>
      </c>
    </row>
    <row r="4201" spans="1:24" x14ac:dyDescent="0.25">
      <c r="A4201" t="s">
        <v>4527</v>
      </c>
      <c r="B4201" s="1">
        <v>45968</v>
      </c>
      <c r="C4201" t="s">
        <v>410</v>
      </c>
      <c r="D4201" t="s">
        <v>411</v>
      </c>
      <c r="E4201" t="s">
        <v>150</v>
      </c>
      <c r="F4201" t="s">
        <v>46</v>
      </c>
      <c r="G4201" t="s">
        <v>151</v>
      </c>
      <c r="H4201" t="s">
        <v>152</v>
      </c>
      <c r="I4201" t="s">
        <v>185</v>
      </c>
      <c r="J4201" t="s">
        <v>186</v>
      </c>
      <c r="K4201" t="s">
        <v>59</v>
      </c>
      <c r="L4201" s="8">
        <v>4.9000000000000004</v>
      </c>
      <c r="M4201" s="8">
        <v>3.1</v>
      </c>
      <c r="N4201">
        <v>38</v>
      </c>
      <c r="O4201" s="8">
        <v>186.2</v>
      </c>
      <c r="P4201" s="14">
        <v>4.2299999999999997E-2</v>
      </c>
      <c r="Q4201" s="8">
        <v>7.88</v>
      </c>
      <c r="R4201" s="8">
        <v>178.32</v>
      </c>
      <c r="S4201" s="8">
        <v>117.8</v>
      </c>
      <c r="T4201" s="8">
        <v>60.52</v>
      </c>
      <c r="U4201">
        <v>0</v>
      </c>
      <c r="V4201" s="8">
        <v>0</v>
      </c>
      <c r="W4201" s="8">
        <v>0</v>
      </c>
      <c r="X4201" s="8">
        <v>60.52</v>
      </c>
    </row>
    <row r="4202" spans="1:24" x14ac:dyDescent="0.25">
      <c r="A4202" t="s">
        <v>4528</v>
      </c>
      <c r="B4202" s="1">
        <v>45681</v>
      </c>
      <c r="C4202" t="s">
        <v>272</v>
      </c>
      <c r="D4202" t="s">
        <v>273</v>
      </c>
      <c r="E4202" t="s">
        <v>27</v>
      </c>
      <c r="F4202" t="s">
        <v>54</v>
      </c>
      <c r="G4202" t="s">
        <v>38</v>
      </c>
      <c r="H4202" t="s">
        <v>39</v>
      </c>
      <c r="I4202" t="s">
        <v>74</v>
      </c>
      <c r="J4202" t="s">
        <v>75</v>
      </c>
      <c r="K4202" t="s">
        <v>49</v>
      </c>
      <c r="L4202" s="8">
        <v>11</v>
      </c>
      <c r="M4202" s="8">
        <v>6.8</v>
      </c>
      <c r="N4202">
        <v>111</v>
      </c>
      <c r="O4202" s="8">
        <v>1221</v>
      </c>
      <c r="P4202" s="14">
        <v>1.6999999999999999E-3</v>
      </c>
      <c r="Q4202" s="8">
        <v>2.08</v>
      </c>
      <c r="R4202" s="8">
        <v>1218.92</v>
      </c>
      <c r="S4202" s="8">
        <v>754.8</v>
      </c>
      <c r="T4202" s="8">
        <v>464.12</v>
      </c>
      <c r="U4202">
        <v>0</v>
      </c>
      <c r="V4202" s="8">
        <v>0</v>
      </c>
      <c r="W4202" s="8">
        <v>0</v>
      </c>
      <c r="X4202" s="8">
        <v>464.12</v>
      </c>
    </row>
    <row r="4203" spans="1:24" x14ac:dyDescent="0.25">
      <c r="A4203" t="s">
        <v>4529</v>
      </c>
      <c r="B4203" s="1">
        <v>45379</v>
      </c>
      <c r="C4203" t="s">
        <v>475</v>
      </c>
      <c r="D4203" t="s">
        <v>476</v>
      </c>
      <c r="E4203" t="s">
        <v>63</v>
      </c>
      <c r="F4203" t="s">
        <v>37</v>
      </c>
      <c r="G4203" t="s">
        <v>64</v>
      </c>
      <c r="H4203" t="s">
        <v>65</v>
      </c>
      <c r="I4203" t="s">
        <v>122</v>
      </c>
      <c r="J4203" t="s">
        <v>123</v>
      </c>
      <c r="K4203" t="s">
        <v>59</v>
      </c>
      <c r="L4203" s="8">
        <v>5.5</v>
      </c>
      <c r="M4203" s="8">
        <v>3.8</v>
      </c>
      <c r="N4203">
        <v>23</v>
      </c>
      <c r="O4203" s="8">
        <v>126.5</v>
      </c>
      <c r="P4203" s="14">
        <v>1.8800000000000001E-2</v>
      </c>
      <c r="Q4203" s="8">
        <v>2.38</v>
      </c>
      <c r="R4203" s="8">
        <v>124.12</v>
      </c>
      <c r="S4203" s="8">
        <v>87.4</v>
      </c>
      <c r="T4203" s="8">
        <v>36.72</v>
      </c>
      <c r="U4203">
        <v>0</v>
      </c>
      <c r="V4203" s="8">
        <v>0</v>
      </c>
      <c r="W4203" s="8">
        <v>0</v>
      </c>
      <c r="X4203" s="8">
        <v>36.72</v>
      </c>
    </row>
    <row r="4204" spans="1:24" x14ac:dyDescent="0.25">
      <c r="A4204" t="s">
        <v>4530</v>
      </c>
      <c r="B4204" s="1">
        <v>46082</v>
      </c>
      <c r="C4204" t="s">
        <v>211</v>
      </c>
      <c r="D4204" t="s">
        <v>212</v>
      </c>
      <c r="E4204" t="s">
        <v>27</v>
      </c>
      <c r="F4204" t="s">
        <v>37</v>
      </c>
      <c r="G4204" t="s">
        <v>38</v>
      </c>
      <c r="H4204" t="s">
        <v>39</v>
      </c>
      <c r="I4204" t="s">
        <v>112</v>
      </c>
      <c r="J4204" t="s">
        <v>113</v>
      </c>
      <c r="K4204" t="s">
        <v>42</v>
      </c>
      <c r="L4204" s="8">
        <v>8.5</v>
      </c>
      <c r="M4204" s="8">
        <v>2.8</v>
      </c>
      <c r="N4204">
        <v>10</v>
      </c>
      <c r="O4204" s="8">
        <v>85</v>
      </c>
      <c r="P4204" s="14">
        <v>2.9999999999999997E-4</v>
      </c>
      <c r="Q4204" s="8">
        <v>0.03</v>
      </c>
      <c r="R4204" s="8">
        <v>84.97</v>
      </c>
      <c r="S4204" s="8">
        <v>28</v>
      </c>
      <c r="T4204" s="8">
        <v>56.97</v>
      </c>
      <c r="U4204">
        <v>0</v>
      </c>
      <c r="V4204" s="8">
        <v>0</v>
      </c>
      <c r="W4204" s="8">
        <v>0</v>
      </c>
      <c r="X4204" s="8">
        <v>56.97</v>
      </c>
    </row>
    <row r="4205" spans="1:24" x14ac:dyDescent="0.25">
      <c r="A4205" t="s">
        <v>4531</v>
      </c>
      <c r="B4205" s="1">
        <v>45925</v>
      </c>
      <c r="C4205" t="s">
        <v>391</v>
      </c>
      <c r="D4205" t="s">
        <v>392</v>
      </c>
      <c r="E4205" t="s">
        <v>63</v>
      </c>
      <c r="F4205" t="s">
        <v>54</v>
      </c>
      <c r="G4205" t="s">
        <v>79</v>
      </c>
      <c r="H4205" t="s">
        <v>80</v>
      </c>
      <c r="I4205" t="s">
        <v>47</v>
      </c>
      <c r="J4205" t="s">
        <v>48</v>
      </c>
      <c r="K4205" t="s">
        <v>49</v>
      </c>
      <c r="L4205" s="8">
        <v>5</v>
      </c>
      <c r="M4205" s="8">
        <v>3.2</v>
      </c>
      <c r="N4205">
        <v>93</v>
      </c>
      <c r="O4205" s="8">
        <v>465</v>
      </c>
      <c r="P4205" s="14">
        <v>1.9E-3</v>
      </c>
      <c r="Q4205" s="8">
        <v>0.88</v>
      </c>
      <c r="R4205" s="8">
        <v>464.12</v>
      </c>
      <c r="S4205" s="8">
        <v>297.60000000000002</v>
      </c>
      <c r="T4205" s="8">
        <v>166.52</v>
      </c>
      <c r="U4205">
        <v>0</v>
      </c>
      <c r="V4205" s="8">
        <v>0</v>
      </c>
      <c r="W4205" s="8">
        <v>0</v>
      </c>
      <c r="X4205" s="8">
        <v>166.52</v>
      </c>
    </row>
    <row r="4206" spans="1:24" x14ac:dyDescent="0.25">
      <c r="A4206" t="s">
        <v>4532</v>
      </c>
      <c r="B4206" s="1">
        <v>45594</v>
      </c>
      <c r="C4206" t="s">
        <v>201</v>
      </c>
      <c r="D4206" t="s">
        <v>202</v>
      </c>
      <c r="E4206" t="s">
        <v>53</v>
      </c>
      <c r="F4206" t="s">
        <v>46</v>
      </c>
      <c r="G4206" t="s">
        <v>55</v>
      </c>
      <c r="H4206" t="s">
        <v>56</v>
      </c>
      <c r="I4206" t="s">
        <v>112</v>
      </c>
      <c r="J4206" t="s">
        <v>113</v>
      </c>
      <c r="K4206" t="s">
        <v>42</v>
      </c>
      <c r="L4206" s="8">
        <v>8.5</v>
      </c>
      <c r="M4206" s="8">
        <v>2.8</v>
      </c>
      <c r="N4206">
        <v>5</v>
      </c>
      <c r="O4206" s="8">
        <v>42.5</v>
      </c>
      <c r="P4206" s="14">
        <v>7.3000000000000001E-3</v>
      </c>
      <c r="Q4206" s="8">
        <v>0.31</v>
      </c>
      <c r="R4206" s="8">
        <v>42.19</v>
      </c>
      <c r="S4206" s="8">
        <v>14</v>
      </c>
      <c r="T4206" s="8">
        <v>28.19</v>
      </c>
      <c r="U4206">
        <v>2</v>
      </c>
      <c r="V4206" s="8">
        <v>16.88</v>
      </c>
      <c r="W4206" s="8">
        <v>6.6</v>
      </c>
      <c r="X4206" s="8">
        <v>21.59</v>
      </c>
    </row>
    <row r="4207" spans="1:24" x14ac:dyDescent="0.25">
      <c r="A4207" t="s">
        <v>4533</v>
      </c>
      <c r="B4207" s="1">
        <v>46109</v>
      </c>
      <c r="C4207" t="s">
        <v>480</v>
      </c>
      <c r="D4207" t="s">
        <v>481</v>
      </c>
      <c r="E4207" t="s">
        <v>63</v>
      </c>
      <c r="F4207" t="s">
        <v>54</v>
      </c>
      <c r="G4207" t="s">
        <v>79</v>
      </c>
      <c r="H4207" t="s">
        <v>80</v>
      </c>
      <c r="I4207" t="s">
        <v>130</v>
      </c>
      <c r="J4207" t="s">
        <v>131</v>
      </c>
      <c r="K4207" t="s">
        <v>42</v>
      </c>
      <c r="L4207" s="8">
        <v>4.8</v>
      </c>
      <c r="M4207" s="8">
        <v>1.4</v>
      </c>
      <c r="N4207">
        <v>13</v>
      </c>
      <c r="O4207" s="8">
        <v>62.4</v>
      </c>
      <c r="P4207" s="14">
        <v>4.0000000000000001E-3</v>
      </c>
      <c r="Q4207" s="8">
        <v>0.25</v>
      </c>
      <c r="R4207" s="8">
        <v>62.15</v>
      </c>
      <c r="S4207" s="8">
        <v>18.2</v>
      </c>
      <c r="T4207" s="8">
        <v>43.95</v>
      </c>
      <c r="U4207">
        <v>0</v>
      </c>
      <c r="V4207" s="8">
        <v>0</v>
      </c>
      <c r="W4207" s="8">
        <v>0</v>
      </c>
      <c r="X4207" s="8">
        <v>43.95</v>
      </c>
    </row>
    <row r="4208" spans="1:24" x14ac:dyDescent="0.25">
      <c r="A4208" t="s">
        <v>4534</v>
      </c>
      <c r="B4208" s="1">
        <v>45544</v>
      </c>
      <c r="C4208" t="s">
        <v>361</v>
      </c>
      <c r="D4208" t="s">
        <v>362</v>
      </c>
      <c r="E4208" t="s">
        <v>27</v>
      </c>
      <c r="F4208" t="s">
        <v>28</v>
      </c>
      <c r="G4208" t="s">
        <v>38</v>
      </c>
      <c r="H4208" t="s">
        <v>39</v>
      </c>
      <c r="I4208" t="s">
        <v>112</v>
      </c>
      <c r="J4208" t="s">
        <v>113</v>
      </c>
      <c r="K4208" t="s">
        <v>42</v>
      </c>
      <c r="L4208" s="8">
        <v>8.5</v>
      </c>
      <c r="M4208" s="8">
        <v>2.8</v>
      </c>
      <c r="N4208">
        <v>317</v>
      </c>
      <c r="O4208" s="8">
        <v>2694.5</v>
      </c>
      <c r="P4208" s="14">
        <v>5.0799999999999998E-2</v>
      </c>
      <c r="Q4208" s="8">
        <v>136.88</v>
      </c>
      <c r="R4208" s="8">
        <v>2557.62</v>
      </c>
      <c r="S4208" s="8">
        <v>887.6</v>
      </c>
      <c r="T4208" s="8">
        <v>1670.02</v>
      </c>
      <c r="U4208">
        <v>0</v>
      </c>
      <c r="V4208" s="8">
        <v>0</v>
      </c>
      <c r="W4208" s="8">
        <v>0</v>
      </c>
      <c r="X4208" s="8">
        <v>1670.02</v>
      </c>
    </row>
    <row r="4209" spans="1:24" x14ac:dyDescent="0.25">
      <c r="A4209" t="s">
        <v>4535</v>
      </c>
      <c r="B4209" s="1">
        <v>46022</v>
      </c>
      <c r="C4209" t="s">
        <v>458</v>
      </c>
      <c r="D4209" t="s">
        <v>459</v>
      </c>
      <c r="E4209" t="s">
        <v>27</v>
      </c>
      <c r="F4209" t="s">
        <v>89</v>
      </c>
      <c r="G4209" t="s">
        <v>38</v>
      </c>
      <c r="H4209" t="s">
        <v>39</v>
      </c>
      <c r="I4209" t="s">
        <v>66</v>
      </c>
      <c r="J4209" t="s">
        <v>67</v>
      </c>
      <c r="K4209" t="s">
        <v>33</v>
      </c>
      <c r="L4209" s="8">
        <v>4.5</v>
      </c>
      <c r="M4209" s="8">
        <v>2.1</v>
      </c>
      <c r="N4209">
        <v>158</v>
      </c>
      <c r="O4209" s="8">
        <v>711</v>
      </c>
      <c r="P4209" s="14">
        <v>0.15440000000000001</v>
      </c>
      <c r="Q4209" s="8">
        <v>109.78</v>
      </c>
      <c r="R4209" s="8">
        <v>601.22</v>
      </c>
      <c r="S4209" s="8">
        <v>331.8</v>
      </c>
      <c r="T4209" s="8">
        <v>269.42</v>
      </c>
      <c r="U4209">
        <v>0</v>
      </c>
      <c r="V4209" s="8">
        <v>0</v>
      </c>
      <c r="W4209" s="8">
        <v>0</v>
      </c>
      <c r="X4209" s="8">
        <v>269.42</v>
      </c>
    </row>
    <row r="4210" spans="1:24" x14ac:dyDescent="0.25">
      <c r="A4210" t="s">
        <v>4536</v>
      </c>
      <c r="B4210" s="1">
        <v>45367</v>
      </c>
      <c r="C4210" t="s">
        <v>354</v>
      </c>
      <c r="D4210" t="s">
        <v>355</v>
      </c>
      <c r="E4210" t="s">
        <v>71</v>
      </c>
      <c r="F4210" t="s">
        <v>54</v>
      </c>
      <c r="G4210" t="s">
        <v>72</v>
      </c>
      <c r="H4210" t="s">
        <v>73</v>
      </c>
      <c r="I4210" t="s">
        <v>57</v>
      </c>
      <c r="J4210" t="s">
        <v>58</v>
      </c>
      <c r="K4210" t="s">
        <v>59</v>
      </c>
      <c r="L4210" s="8">
        <v>10.5</v>
      </c>
      <c r="M4210" s="8">
        <v>7.5</v>
      </c>
      <c r="N4210">
        <v>81</v>
      </c>
      <c r="O4210" s="8">
        <v>850.5</v>
      </c>
      <c r="P4210" s="14">
        <v>1.5699999999999999E-2</v>
      </c>
      <c r="Q4210" s="8">
        <v>13.35</v>
      </c>
      <c r="R4210" s="8">
        <v>837.15</v>
      </c>
      <c r="S4210" s="8">
        <v>607.5</v>
      </c>
      <c r="T4210" s="8">
        <v>229.65</v>
      </c>
      <c r="U4210">
        <v>0</v>
      </c>
      <c r="V4210" s="8">
        <v>0</v>
      </c>
      <c r="W4210" s="8">
        <v>0</v>
      </c>
      <c r="X4210" s="8">
        <v>229.65</v>
      </c>
    </row>
    <row r="4211" spans="1:24" x14ac:dyDescent="0.25">
      <c r="A4211" t="s">
        <v>4537</v>
      </c>
      <c r="B4211" s="1">
        <v>45376</v>
      </c>
      <c r="C4211" t="s">
        <v>678</v>
      </c>
      <c r="D4211" t="s">
        <v>679</v>
      </c>
      <c r="E4211" t="s">
        <v>63</v>
      </c>
      <c r="F4211" t="s">
        <v>89</v>
      </c>
      <c r="G4211" t="s">
        <v>79</v>
      </c>
      <c r="H4211" t="s">
        <v>80</v>
      </c>
      <c r="I4211" t="s">
        <v>104</v>
      </c>
      <c r="J4211" t="s">
        <v>105</v>
      </c>
      <c r="K4211" t="s">
        <v>49</v>
      </c>
      <c r="L4211" s="8">
        <v>4.2</v>
      </c>
      <c r="M4211" s="8">
        <v>2.8</v>
      </c>
      <c r="N4211">
        <v>143</v>
      </c>
      <c r="O4211" s="8">
        <v>600.6</v>
      </c>
      <c r="P4211" s="14">
        <v>7.7700000000000005E-2</v>
      </c>
      <c r="Q4211" s="8">
        <v>46.67</v>
      </c>
      <c r="R4211" s="8">
        <v>553.92999999999995</v>
      </c>
      <c r="S4211" s="8">
        <v>400.4</v>
      </c>
      <c r="T4211" s="8">
        <v>153.53</v>
      </c>
      <c r="U4211">
        <v>0</v>
      </c>
      <c r="V4211" s="8">
        <v>0</v>
      </c>
      <c r="W4211" s="8">
        <v>0</v>
      </c>
      <c r="X4211" s="8">
        <v>153.53</v>
      </c>
    </row>
    <row r="4212" spans="1:24" x14ac:dyDescent="0.25">
      <c r="A4212" t="s">
        <v>4538</v>
      </c>
      <c r="B4212" s="1">
        <v>45566</v>
      </c>
      <c r="C4212" t="s">
        <v>180</v>
      </c>
      <c r="D4212" t="s">
        <v>181</v>
      </c>
      <c r="E4212" t="s">
        <v>63</v>
      </c>
      <c r="F4212" t="s">
        <v>46</v>
      </c>
      <c r="G4212" t="s">
        <v>64</v>
      </c>
      <c r="H4212" t="s">
        <v>65</v>
      </c>
      <c r="I4212" t="s">
        <v>144</v>
      </c>
      <c r="J4212" t="s">
        <v>145</v>
      </c>
      <c r="K4212" t="s">
        <v>33</v>
      </c>
      <c r="L4212" s="8">
        <v>12</v>
      </c>
      <c r="M4212" s="8">
        <v>6.5</v>
      </c>
      <c r="N4212">
        <v>30</v>
      </c>
      <c r="O4212" s="8">
        <v>360</v>
      </c>
      <c r="P4212" s="14">
        <v>0.20449999999999999</v>
      </c>
      <c r="Q4212" s="8">
        <v>73.62</v>
      </c>
      <c r="R4212" s="8">
        <v>286.38</v>
      </c>
      <c r="S4212" s="8">
        <v>195</v>
      </c>
      <c r="T4212" s="8">
        <v>91.38</v>
      </c>
      <c r="U4212">
        <v>0</v>
      </c>
      <c r="V4212" s="8">
        <v>0</v>
      </c>
      <c r="W4212" s="8">
        <v>0</v>
      </c>
      <c r="X4212" s="8">
        <v>91.38</v>
      </c>
    </row>
    <row r="4213" spans="1:24" x14ac:dyDescent="0.25">
      <c r="A4213" t="s">
        <v>4539</v>
      </c>
      <c r="B4213" s="1">
        <v>45449</v>
      </c>
      <c r="C4213" t="s">
        <v>440</v>
      </c>
      <c r="D4213" t="s">
        <v>441</v>
      </c>
      <c r="E4213" t="s">
        <v>71</v>
      </c>
      <c r="F4213" t="s">
        <v>54</v>
      </c>
      <c r="G4213" t="s">
        <v>72</v>
      </c>
      <c r="H4213" t="s">
        <v>73</v>
      </c>
      <c r="I4213" t="s">
        <v>74</v>
      </c>
      <c r="J4213" t="s">
        <v>75</v>
      </c>
      <c r="K4213" t="s">
        <v>49</v>
      </c>
      <c r="L4213" s="8">
        <v>11</v>
      </c>
      <c r="M4213" s="8">
        <v>6.8</v>
      </c>
      <c r="N4213">
        <v>19</v>
      </c>
      <c r="O4213" s="8">
        <v>209</v>
      </c>
      <c r="P4213" s="14">
        <v>1.43E-2</v>
      </c>
      <c r="Q4213" s="8">
        <v>2.99</v>
      </c>
      <c r="R4213" s="8">
        <v>206.01</v>
      </c>
      <c r="S4213" s="8">
        <v>129.19999999999999</v>
      </c>
      <c r="T4213" s="8">
        <v>76.81</v>
      </c>
      <c r="U4213">
        <v>0</v>
      </c>
      <c r="V4213" s="8">
        <v>0</v>
      </c>
      <c r="W4213" s="8">
        <v>0</v>
      </c>
      <c r="X4213" s="8">
        <v>76.81</v>
      </c>
    </row>
    <row r="4214" spans="1:24" x14ac:dyDescent="0.25">
      <c r="A4214" t="s">
        <v>4540</v>
      </c>
      <c r="B4214" s="1">
        <v>45681</v>
      </c>
      <c r="C4214" t="s">
        <v>371</v>
      </c>
      <c r="D4214" t="s">
        <v>372</v>
      </c>
      <c r="E4214" t="s">
        <v>63</v>
      </c>
      <c r="F4214" t="s">
        <v>54</v>
      </c>
      <c r="G4214" t="s">
        <v>79</v>
      </c>
      <c r="H4214" t="s">
        <v>80</v>
      </c>
      <c r="I4214" t="s">
        <v>57</v>
      </c>
      <c r="J4214" t="s">
        <v>58</v>
      </c>
      <c r="K4214" t="s">
        <v>59</v>
      </c>
      <c r="L4214" s="8">
        <v>10.5</v>
      </c>
      <c r="M4214" s="8">
        <v>7.5</v>
      </c>
      <c r="N4214">
        <v>45</v>
      </c>
      <c r="O4214" s="8">
        <v>472.5</v>
      </c>
      <c r="P4214" s="14">
        <v>4.36E-2</v>
      </c>
      <c r="Q4214" s="8">
        <v>20.6</v>
      </c>
      <c r="R4214" s="8">
        <v>451.9</v>
      </c>
      <c r="S4214" s="8">
        <v>337.5</v>
      </c>
      <c r="T4214" s="8">
        <v>114.4</v>
      </c>
      <c r="U4214">
        <v>0</v>
      </c>
      <c r="V4214" s="8">
        <v>0</v>
      </c>
      <c r="W4214" s="8">
        <v>0</v>
      </c>
      <c r="X4214" s="8">
        <v>114.4</v>
      </c>
    </row>
    <row r="4215" spans="1:24" x14ac:dyDescent="0.25">
      <c r="A4215" t="s">
        <v>4541</v>
      </c>
      <c r="B4215" s="1">
        <v>46020</v>
      </c>
      <c r="C4215" t="s">
        <v>551</v>
      </c>
      <c r="D4215" t="s">
        <v>552</v>
      </c>
      <c r="E4215" t="s">
        <v>27</v>
      </c>
      <c r="F4215" t="s">
        <v>54</v>
      </c>
      <c r="G4215" t="s">
        <v>38</v>
      </c>
      <c r="H4215" t="s">
        <v>39</v>
      </c>
      <c r="I4215" t="s">
        <v>112</v>
      </c>
      <c r="J4215" t="s">
        <v>113</v>
      </c>
      <c r="K4215" t="s">
        <v>42</v>
      </c>
      <c r="L4215" s="8">
        <v>8.5</v>
      </c>
      <c r="M4215" s="8">
        <v>2.8</v>
      </c>
      <c r="N4215">
        <v>81</v>
      </c>
      <c r="O4215" s="8">
        <v>688.5</v>
      </c>
      <c r="P4215" s="14">
        <v>1.77E-2</v>
      </c>
      <c r="Q4215" s="8">
        <v>12.19</v>
      </c>
      <c r="R4215" s="8">
        <v>676.31</v>
      </c>
      <c r="S4215" s="8">
        <v>226.8</v>
      </c>
      <c r="T4215" s="8">
        <v>449.51</v>
      </c>
      <c r="U4215">
        <v>0</v>
      </c>
      <c r="V4215" s="8">
        <v>0</v>
      </c>
      <c r="W4215" s="8">
        <v>0</v>
      </c>
      <c r="X4215" s="8">
        <v>449.51</v>
      </c>
    </row>
    <row r="4216" spans="1:24" x14ac:dyDescent="0.25">
      <c r="A4216" t="s">
        <v>4542</v>
      </c>
      <c r="B4216" s="1">
        <v>46094</v>
      </c>
      <c r="C4216" t="s">
        <v>309</v>
      </c>
      <c r="D4216" t="s">
        <v>310</v>
      </c>
      <c r="E4216" t="s">
        <v>63</v>
      </c>
      <c r="F4216" t="s">
        <v>54</v>
      </c>
      <c r="G4216" t="s">
        <v>79</v>
      </c>
      <c r="H4216" t="s">
        <v>80</v>
      </c>
      <c r="I4216" t="s">
        <v>57</v>
      </c>
      <c r="J4216" t="s">
        <v>58</v>
      </c>
      <c r="K4216" t="s">
        <v>59</v>
      </c>
      <c r="L4216" s="8">
        <v>10.5</v>
      </c>
      <c r="M4216" s="8">
        <v>7.5</v>
      </c>
      <c r="N4216">
        <v>12</v>
      </c>
      <c r="O4216" s="8">
        <v>126</v>
      </c>
      <c r="P4216" s="14">
        <v>2.3699999999999999E-2</v>
      </c>
      <c r="Q4216" s="8">
        <v>2.99</v>
      </c>
      <c r="R4216" s="8">
        <v>123.01</v>
      </c>
      <c r="S4216" s="8">
        <v>90</v>
      </c>
      <c r="T4216" s="8">
        <v>33.01</v>
      </c>
      <c r="U4216">
        <v>0</v>
      </c>
      <c r="V4216" s="8">
        <v>0</v>
      </c>
      <c r="W4216" s="8">
        <v>0</v>
      </c>
      <c r="X4216" s="8">
        <v>33.01</v>
      </c>
    </row>
    <row r="4217" spans="1:24" x14ac:dyDescent="0.25">
      <c r="A4217" t="s">
        <v>4543</v>
      </c>
      <c r="B4217" s="1">
        <v>45941</v>
      </c>
      <c r="C4217" t="s">
        <v>458</v>
      </c>
      <c r="D4217" t="s">
        <v>459</v>
      </c>
      <c r="E4217" t="s">
        <v>27</v>
      </c>
      <c r="F4217" t="s">
        <v>89</v>
      </c>
      <c r="G4217" t="s">
        <v>29</v>
      </c>
      <c r="H4217" t="s">
        <v>30</v>
      </c>
      <c r="I4217" t="s">
        <v>57</v>
      </c>
      <c r="J4217" t="s">
        <v>58</v>
      </c>
      <c r="K4217" t="s">
        <v>59</v>
      </c>
      <c r="L4217" s="8">
        <v>10.5</v>
      </c>
      <c r="M4217" s="8">
        <v>7.5</v>
      </c>
      <c r="N4217">
        <v>406</v>
      </c>
      <c r="O4217" s="8">
        <v>4263</v>
      </c>
      <c r="P4217" s="14">
        <v>3.8100000000000002E-2</v>
      </c>
      <c r="Q4217" s="8">
        <v>162.41999999999999</v>
      </c>
      <c r="R4217" s="8">
        <v>4100.58</v>
      </c>
      <c r="S4217" s="8">
        <v>3045</v>
      </c>
      <c r="T4217" s="8">
        <v>1055.58</v>
      </c>
      <c r="U4217">
        <v>0</v>
      </c>
      <c r="V4217" s="8">
        <v>0</v>
      </c>
      <c r="W4217" s="8">
        <v>0</v>
      </c>
      <c r="X4217" s="8">
        <v>1055.58</v>
      </c>
    </row>
    <row r="4218" spans="1:24" x14ac:dyDescent="0.25">
      <c r="A4218" t="s">
        <v>4544</v>
      </c>
      <c r="B4218" s="1">
        <v>45449</v>
      </c>
      <c r="C4218" t="s">
        <v>226</v>
      </c>
      <c r="D4218" t="s">
        <v>227</v>
      </c>
      <c r="E4218" t="s">
        <v>27</v>
      </c>
      <c r="F4218" t="s">
        <v>54</v>
      </c>
      <c r="G4218" t="s">
        <v>38</v>
      </c>
      <c r="H4218" t="s">
        <v>39</v>
      </c>
      <c r="I4218" t="s">
        <v>57</v>
      </c>
      <c r="J4218" t="s">
        <v>58</v>
      </c>
      <c r="K4218" t="s">
        <v>59</v>
      </c>
      <c r="L4218" s="8">
        <v>10.5</v>
      </c>
      <c r="M4218" s="8">
        <v>7.5</v>
      </c>
      <c r="N4218">
        <v>32</v>
      </c>
      <c r="O4218" s="8">
        <v>336</v>
      </c>
      <c r="P4218" s="14">
        <v>4.5999999999999999E-3</v>
      </c>
      <c r="Q4218" s="8">
        <v>1.55</v>
      </c>
      <c r="R4218" s="8">
        <v>334.45</v>
      </c>
      <c r="S4218" s="8">
        <v>240</v>
      </c>
      <c r="T4218" s="8">
        <v>94.45</v>
      </c>
      <c r="U4218">
        <v>0</v>
      </c>
      <c r="V4218" s="8">
        <v>0</v>
      </c>
      <c r="W4218" s="8">
        <v>0</v>
      </c>
      <c r="X4218" s="8">
        <v>94.45</v>
      </c>
    </row>
    <row r="4219" spans="1:24" x14ac:dyDescent="0.25">
      <c r="A4219" t="s">
        <v>4545</v>
      </c>
      <c r="B4219" s="1">
        <v>46049</v>
      </c>
      <c r="C4219" t="s">
        <v>205</v>
      </c>
      <c r="D4219" t="s">
        <v>206</v>
      </c>
      <c r="E4219" t="s">
        <v>71</v>
      </c>
      <c r="F4219" t="s">
        <v>54</v>
      </c>
      <c r="G4219" t="s">
        <v>165</v>
      </c>
      <c r="H4219" t="s">
        <v>166</v>
      </c>
      <c r="I4219" t="s">
        <v>117</v>
      </c>
      <c r="J4219" t="s">
        <v>118</v>
      </c>
      <c r="K4219" t="s">
        <v>59</v>
      </c>
      <c r="L4219" s="8">
        <v>6</v>
      </c>
      <c r="M4219" s="8">
        <v>4.2</v>
      </c>
      <c r="N4219">
        <v>105</v>
      </c>
      <c r="O4219" s="8">
        <v>630</v>
      </c>
      <c r="P4219" s="14">
        <v>8.0000000000000004E-4</v>
      </c>
      <c r="Q4219" s="8">
        <v>0.5</v>
      </c>
      <c r="R4219" s="8">
        <v>629.5</v>
      </c>
      <c r="S4219" s="8">
        <v>441</v>
      </c>
      <c r="T4219" s="8">
        <v>188.5</v>
      </c>
      <c r="U4219">
        <v>0</v>
      </c>
      <c r="V4219" s="8">
        <v>0</v>
      </c>
      <c r="W4219" s="8">
        <v>0</v>
      </c>
      <c r="X4219" s="8">
        <v>188.5</v>
      </c>
    </row>
    <row r="4220" spans="1:24" x14ac:dyDescent="0.25">
      <c r="A4220" t="s">
        <v>4546</v>
      </c>
      <c r="B4220" s="1">
        <v>45690</v>
      </c>
      <c r="C4220" t="s">
        <v>615</v>
      </c>
      <c r="D4220" t="s">
        <v>616</v>
      </c>
      <c r="E4220" t="s">
        <v>150</v>
      </c>
      <c r="F4220" t="s">
        <v>89</v>
      </c>
      <c r="G4220" t="s">
        <v>151</v>
      </c>
      <c r="H4220" t="s">
        <v>152</v>
      </c>
      <c r="I4220" t="s">
        <v>74</v>
      </c>
      <c r="J4220" t="s">
        <v>75</v>
      </c>
      <c r="K4220" t="s">
        <v>49</v>
      </c>
      <c r="L4220" s="8">
        <v>11</v>
      </c>
      <c r="M4220" s="8">
        <v>6.8</v>
      </c>
      <c r="N4220">
        <v>60</v>
      </c>
      <c r="O4220" s="8">
        <v>660</v>
      </c>
      <c r="P4220" s="14">
        <v>0.1431</v>
      </c>
      <c r="Q4220" s="8">
        <v>94.45</v>
      </c>
      <c r="R4220" s="8">
        <v>565.54999999999995</v>
      </c>
      <c r="S4220" s="8">
        <v>408</v>
      </c>
      <c r="T4220" s="8">
        <v>157.55000000000001</v>
      </c>
      <c r="U4220">
        <v>0</v>
      </c>
      <c r="V4220" s="8">
        <v>0</v>
      </c>
      <c r="W4220" s="8">
        <v>0</v>
      </c>
      <c r="X4220" s="8">
        <v>157.55000000000001</v>
      </c>
    </row>
    <row r="4221" spans="1:24" x14ac:dyDescent="0.25">
      <c r="A4221" t="s">
        <v>4547</v>
      </c>
      <c r="B4221" s="1">
        <v>45616</v>
      </c>
      <c r="C4221" t="s">
        <v>220</v>
      </c>
      <c r="D4221" t="s">
        <v>221</v>
      </c>
      <c r="E4221" t="s">
        <v>71</v>
      </c>
      <c r="F4221" t="s">
        <v>28</v>
      </c>
      <c r="G4221" t="s">
        <v>72</v>
      </c>
      <c r="H4221" t="s">
        <v>73</v>
      </c>
      <c r="I4221" t="s">
        <v>84</v>
      </c>
      <c r="J4221" t="s">
        <v>85</v>
      </c>
      <c r="K4221" t="s">
        <v>42</v>
      </c>
      <c r="L4221" s="8">
        <v>9.9</v>
      </c>
      <c r="M4221" s="8">
        <v>3.1</v>
      </c>
      <c r="N4221">
        <v>124</v>
      </c>
      <c r="O4221" s="8">
        <v>1227.5999999999999</v>
      </c>
      <c r="P4221" s="14">
        <v>8.2400000000000001E-2</v>
      </c>
      <c r="Q4221" s="8">
        <v>101.15</v>
      </c>
      <c r="R4221" s="8">
        <v>1126.45</v>
      </c>
      <c r="S4221" s="8">
        <v>384.4</v>
      </c>
      <c r="T4221" s="8">
        <v>742.05</v>
      </c>
      <c r="U4221">
        <v>0</v>
      </c>
      <c r="V4221" s="8">
        <v>0</v>
      </c>
      <c r="W4221" s="8">
        <v>0</v>
      </c>
      <c r="X4221" s="8">
        <v>742.05</v>
      </c>
    </row>
    <row r="4222" spans="1:24" x14ac:dyDescent="0.25">
      <c r="A4222" t="s">
        <v>4548</v>
      </c>
      <c r="B4222" s="1">
        <v>45661</v>
      </c>
      <c r="C4222" t="s">
        <v>188</v>
      </c>
      <c r="D4222" t="s">
        <v>189</v>
      </c>
      <c r="E4222" t="s">
        <v>27</v>
      </c>
      <c r="F4222" t="s">
        <v>54</v>
      </c>
      <c r="G4222" t="s">
        <v>38</v>
      </c>
      <c r="H4222" t="s">
        <v>39</v>
      </c>
      <c r="I4222" t="s">
        <v>104</v>
      </c>
      <c r="J4222" t="s">
        <v>105</v>
      </c>
      <c r="K4222" t="s">
        <v>49</v>
      </c>
      <c r="L4222" s="8">
        <v>4.2</v>
      </c>
      <c r="M4222" s="8">
        <v>2.8</v>
      </c>
      <c r="N4222">
        <v>88</v>
      </c>
      <c r="O4222" s="8">
        <v>369.6</v>
      </c>
      <c r="P4222" s="14">
        <v>1.15E-2</v>
      </c>
      <c r="Q4222" s="8">
        <v>4.25</v>
      </c>
      <c r="R4222" s="8">
        <v>365.35</v>
      </c>
      <c r="S4222" s="8">
        <v>246.4</v>
      </c>
      <c r="T4222" s="8">
        <v>118.95</v>
      </c>
      <c r="U4222">
        <v>0</v>
      </c>
      <c r="V4222" s="8">
        <v>0</v>
      </c>
      <c r="W4222" s="8">
        <v>0</v>
      </c>
      <c r="X4222" s="8">
        <v>118.95</v>
      </c>
    </row>
    <row r="4223" spans="1:24" x14ac:dyDescent="0.25">
      <c r="A4223" t="s">
        <v>4549</v>
      </c>
      <c r="B4223" s="1">
        <v>45401</v>
      </c>
      <c r="C4223" t="s">
        <v>410</v>
      </c>
      <c r="D4223" t="s">
        <v>411</v>
      </c>
      <c r="E4223" t="s">
        <v>150</v>
      </c>
      <c r="F4223" t="s">
        <v>46</v>
      </c>
      <c r="G4223" t="s">
        <v>151</v>
      </c>
      <c r="H4223" t="s">
        <v>152</v>
      </c>
      <c r="I4223" t="s">
        <v>127</v>
      </c>
      <c r="J4223" t="s">
        <v>128</v>
      </c>
      <c r="K4223" t="s">
        <v>33</v>
      </c>
      <c r="L4223" s="8">
        <v>7.2</v>
      </c>
      <c r="M4223" s="8">
        <v>3.6</v>
      </c>
      <c r="N4223">
        <v>3</v>
      </c>
      <c r="O4223" s="8">
        <v>21.6</v>
      </c>
      <c r="P4223" s="14">
        <v>4.3400000000000001E-2</v>
      </c>
      <c r="Q4223" s="8">
        <v>0.94</v>
      </c>
      <c r="R4223" s="8">
        <v>20.66</v>
      </c>
      <c r="S4223" s="8">
        <v>10.8</v>
      </c>
      <c r="T4223" s="8">
        <v>9.86</v>
      </c>
      <c r="U4223">
        <v>0</v>
      </c>
      <c r="V4223" s="8">
        <v>0</v>
      </c>
      <c r="W4223" s="8">
        <v>0</v>
      </c>
      <c r="X4223" s="8">
        <v>9.86</v>
      </c>
    </row>
    <row r="4224" spans="1:24" x14ac:dyDescent="0.25">
      <c r="A4224" t="s">
        <v>4550</v>
      </c>
      <c r="B4224" s="1">
        <v>45385</v>
      </c>
      <c r="C4224" t="s">
        <v>82</v>
      </c>
      <c r="D4224" t="s">
        <v>83</v>
      </c>
      <c r="E4224" t="s">
        <v>71</v>
      </c>
      <c r="F4224" t="s">
        <v>46</v>
      </c>
      <c r="G4224" t="s">
        <v>72</v>
      </c>
      <c r="H4224" t="s">
        <v>73</v>
      </c>
      <c r="I4224" t="s">
        <v>117</v>
      </c>
      <c r="J4224" t="s">
        <v>118</v>
      </c>
      <c r="K4224" t="s">
        <v>59</v>
      </c>
      <c r="L4224" s="8">
        <v>6</v>
      </c>
      <c r="M4224" s="8">
        <v>4.2</v>
      </c>
      <c r="N4224">
        <v>27</v>
      </c>
      <c r="O4224" s="8">
        <v>162</v>
      </c>
      <c r="P4224" s="14">
        <v>4.02E-2</v>
      </c>
      <c r="Q4224" s="8">
        <v>6.51</v>
      </c>
      <c r="R4224" s="8">
        <v>155.49</v>
      </c>
      <c r="S4224" s="8">
        <v>113.4</v>
      </c>
      <c r="T4224" s="8">
        <v>42.09</v>
      </c>
      <c r="U4224">
        <v>0</v>
      </c>
      <c r="V4224" s="8">
        <v>0</v>
      </c>
      <c r="W4224" s="8">
        <v>0</v>
      </c>
      <c r="X4224" s="8">
        <v>42.09</v>
      </c>
    </row>
    <row r="4225" spans="1:24" x14ac:dyDescent="0.25">
      <c r="A4225" t="s">
        <v>4551</v>
      </c>
      <c r="B4225" s="1">
        <v>45297</v>
      </c>
      <c r="C4225" t="s">
        <v>223</v>
      </c>
      <c r="D4225" t="s">
        <v>224</v>
      </c>
      <c r="E4225" t="s">
        <v>27</v>
      </c>
      <c r="F4225" t="s">
        <v>28</v>
      </c>
      <c r="G4225" t="s">
        <v>38</v>
      </c>
      <c r="H4225" t="s">
        <v>39</v>
      </c>
      <c r="I4225" t="s">
        <v>144</v>
      </c>
      <c r="J4225" t="s">
        <v>145</v>
      </c>
      <c r="K4225" t="s">
        <v>33</v>
      </c>
      <c r="L4225" s="8">
        <v>12</v>
      </c>
      <c r="M4225" s="8">
        <v>6.5</v>
      </c>
      <c r="N4225">
        <v>72</v>
      </c>
      <c r="O4225" s="8">
        <v>864</v>
      </c>
      <c r="P4225" s="14">
        <v>8.1199999999999994E-2</v>
      </c>
      <c r="Q4225" s="8">
        <v>70.16</v>
      </c>
      <c r="R4225" s="8">
        <v>793.84</v>
      </c>
      <c r="S4225" s="8">
        <v>468</v>
      </c>
      <c r="T4225" s="8">
        <v>325.83999999999997</v>
      </c>
      <c r="U4225">
        <v>32</v>
      </c>
      <c r="V4225" s="8">
        <v>352.82</v>
      </c>
      <c r="W4225" s="8">
        <v>224</v>
      </c>
      <c r="X4225" s="8">
        <v>101.84</v>
      </c>
    </row>
    <row r="4226" spans="1:24" x14ac:dyDescent="0.25">
      <c r="A4226" t="s">
        <v>4552</v>
      </c>
      <c r="B4226" s="1">
        <v>46257</v>
      </c>
      <c r="C4226" t="s">
        <v>378</v>
      </c>
      <c r="D4226" t="s">
        <v>379</v>
      </c>
      <c r="E4226" t="s">
        <v>71</v>
      </c>
      <c r="F4226" t="s">
        <v>54</v>
      </c>
      <c r="G4226" t="s">
        <v>165</v>
      </c>
      <c r="H4226" t="s">
        <v>166</v>
      </c>
      <c r="I4226" t="s">
        <v>66</v>
      </c>
      <c r="J4226" t="s">
        <v>67</v>
      </c>
      <c r="K4226" t="s">
        <v>33</v>
      </c>
      <c r="L4226" s="8">
        <v>4.5</v>
      </c>
      <c r="M4226" s="8">
        <v>2.1</v>
      </c>
      <c r="N4226">
        <v>98</v>
      </c>
      <c r="O4226" s="8">
        <v>441</v>
      </c>
      <c r="P4226" s="14">
        <v>2.2000000000000001E-3</v>
      </c>
      <c r="Q4226" s="8">
        <v>0.97</v>
      </c>
      <c r="R4226" s="8">
        <v>440.03</v>
      </c>
      <c r="S4226" s="8">
        <v>205.8</v>
      </c>
      <c r="T4226" s="8">
        <v>234.23</v>
      </c>
      <c r="U4226">
        <v>0</v>
      </c>
      <c r="V4226" s="8">
        <v>0</v>
      </c>
      <c r="W4226" s="8">
        <v>0</v>
      </c>
      <c r="X4226" s="8">
        <v>234.23</v>
      </c>
    </row>
    <row r="4227" spans="1:24" x14ac:dyDescent="0.25">
      <c r="A4227" t="s">
        <v>4553</v>
      </c>
      <c r="B4227" s="1">
        <v>45607</v>
      </c>
      <c r="C4227" t="s">
        <v>91</v>
      </c>
      <c r="D4227" t="s">
        <v>92</v>
      </c>
      <c r="E4227" t="s">
        <v>27</v>
      </c>
      <c r="F4227" t="s">
        <v>37</v>
      </c>
      <c r="G4227" t="s">
        <v>29</v>
      </c>
      <c r="H4227" t="s">
        <v>30</v>
      </c>
      <c r="I4227" t="s">
        <v>156</v>
      </c>
      <c r="J4227" t="s">
        <v>157</v>
      </c>
      <c r="K4227" t="s">
        <v>42</v>
      </c>
      <c r="L4227" s="8">
        <v>6.2</v>
      </c>
      <c r="M4227" s="8">
        <v>1.9</v>
      </c>
      <c r="N4227">
        <v>12</v>
      </c>
      <c r="O4227" s="8">
        <v>74.400000000000006</v>
      </c>
      <c r="P4227" s="14">
        <v>3.2000000000000002E-3</v>
      </c>
      <c r="Q4227" s="8">
        <v>0.24</v>
      </c>
      <c r="R4227" s="8">
        <v>74.16</v>
      </c>
      <c r="S4227" s="8">
        <v>22.8</v>
      </c>
      <c r="T4227" s="8">
        <v>51.36</v>
      </c>
      <c r="U4227">
        <v>3</v>
      </c>
      <c r="V4227" s="8">
        <v>18.54</v>
      </c>
      <c r="W4227" s="8">
        <v>7.2</v>
      </c>
      <c r="X4227" s="8">
        <v>44.16</v>
      </c>
    </row>
    <row r="4228" spans="1:24" x14ac:dyDescent="0.25">
      <c r="A4228" t="s">
        <v>4554</v>
      </c>
      <c r="B4228" s="1">
        <v>45747</v>
      </c>
      <c r="C4228" t="s">
        <v>403</v>
      </c>
      <c r="D4228" t="s">
        <v>404</v>
      </c>
      <c r="E4228" t="s">
        <v>53</v>
      </c>
      <c r="F4228" t="s">
        <v>37</v>
      </c>
      <c r="G4228" t="s">
        <v>55</v>
      </c>
      <c r="H4228" t="s">
        <v>56</v>
      </c>
      <c r="I4228" t="s">
        <v>104</v>
      </c>
      <c r="J4228" t="s">
        <v>105</v>
      </c>
      <c r="K4228" t="s">
        <v>49</v>
      </c>
      <c r="L4228" s="8">
        <v>4.2</v>
      </c>
      <c r="M4228" s="8">
        <v>2.8</v>
      </c>
      <c r="N4228">
        <v>64</v>
      </c>
      <c r="O4228" s="8">
        <v>268.8</v>
      </c>
      <c r="P4228" s="14">
        <v>1.66E-2</v>
      </c>
      <c r="Q4228" s="8">
        <v>4.46</v>
      </c>
      <c r="R4228" s="8">
        <v>264.33999999999997</v>
      </c>
      <c r="S4228" s="8">
        <v>179.2</v>
      </c>
      <c r="T4228" s="8">
        <v>85.14</v>
      </c>
      <c r="U4228">
        <v>0</v>
      </c>
      <c r="V4228" s="8">
        <v>0</v>
      </c>
      <c r="W4228" s="8">
        <v>0</v>
      </c>
      <c r="X4228" s="8">
        <v>85.14</v>
      </c>
    </row>
    <row r="4229" spans="1:24" x14ac:dyDescent="0.25">
      <c r="A4229" t="s">
        <v>4555</v>
      </c>
      <c r="B4229" s="1">
        <v>45660</v>
      </c>
      <c r="C4229" t="s">
        <v>331</v>
      </c>
      <c r="D4229" t="s">
        <v>332</v>
      </c>
      <c r="E4229" t="s">
        <v>150</v>
      </c>
      <c r="F4229" t="s">
        <v>37</v>
      </c>
      <c r="G4229" t="s">
        <v>151</v>
      </c>
      <c r="H4229" t="s">
        <v>152</v>
      </c>
      <c r="I4229" t="s">
        <v>127</v>
      </c>
      <c r="J4229" t="s">
        <v>128</v>
      </c>
      <c r="K4229" t="s">
        <v>33</v>
      </c>
      <c r="L4229" s="8">
        <v>7.2</v>
      </c>
      <c r="M4229" s="8">
        <v>3.6</v>
      </c>
      <c r="N4229">
        <v>21</v>
      </c>
      <c r="O4229" s="8">
        <v>151.19999999999999</v>
      </c>
      <c r="P4229" s="14">
        <v>4.7999999999999996E-3</v>
      </c>
      <c r="Q4229" s="8">
        <v>0.73</v>
      </c>
      <c r="R4229" s="8">
        <v>150.47</v>
      </c>
      <c r="S4229" s="8">
        <v>75.599999999999994</v>
      </c>
      <c r="T4229" s="8">
        <v>74.87</v>
      </c>
      <c r="U4229">
        <v>0</v>
      </c>
      <c r="V4229" s="8">
        <v>0</v>
      </c>
      <c r="W4229" s="8">
        <v>0</v>
      </c>
      <c r="X4229" s="8">
        <v>74.87</v>
      </c>
    </row>
    <row r="4230" spans="1:24" x14ac:dyDescent="0.25">
      <c r="A4230" t="s">
        <v>4556</v>
      </c>
      <c r="B4230" s="1">
        <v>46071</v>
      </c>
      <c r="C4230" t="s">
        <v>609</v>
      </c>
      <c r="D4230" t="s">
        <v>610</v>
      </c>
      <c r="E4230" t="s">
        <v>63</v>
      </c>
      <c r="F4230" t="s">
        <v>37</v>
      </c>
      <c r="G4230" t="s">
        <v>79</v>
      </c>
      <c r="H4230" t="s">
        <v>80</v>
      </c>
      <c r="I4230" t="s">
        <v>84</v>
      </c>
      <c r="J4230" t="s">
        <v>85</v>
      </c>
      <c r="K4230" t="s">
        <v>42</v>
      </c>
      <c r="L4230" s="8">
        <v>9.9</v>
      </c>
      <c r="M4230" s="8">
        <v>3.1</v>
      </c>
      <c r="N4230">
        <v>18</v>
      </c>
      <c r="O4230" s="8">
        <v>178.2</v>
      </c>
      <c r="P4230" s="14">
        <v>6.83E-2</v>
      </c>
      <c r="Q4230" s="8">
        <v>12.17</v>
      </c>
      <c r="R4230" s="8">
        <v>166.03</v>
      </c>
      <c r="S4230" s="8">
        <v>55.8</v>
      </c>
      <c r="T4230" s="8">
        <v>110.23</v>
      </c>
      <c r="U4230">
        <v>0</v>
      </c>
      <c r="V4230" s="8">
        <v>0</v>
      </c>
      <c r="W4230" s="8">
        <v>0</v>
      </c>
      <c r="X4230" s="8">
        <v>110.23</v>
      </c>
    </row>
    <row r="4231" spans="1:24" x14ac:dyDescent="0.25">
      <c r="A4231" t="s">
        <v>4557</v>
      </c>
      <c r="B4231" s="1">
        <v>45568</v>
      </c>
      <c r="C4231" t="s">
        <v>183</v>
      </c>
      <c r="D4231" t="s">
        <v>184</v>
      </c>
      <c r="E4231" t="s">
        <v>63</v>
      </c>
      <c r="F4231" t="s">
        <v>89</v>
      </c>
      <c r="G4231" t="s">
        <v>79</v>
      </c>
      <c r="H4231" t="s">
        <v>80</v>
      </c>
      <c r="I4231" t="s">
        <v>127</v>
      </c>
      <c r="J4231" t="s">
        <v>128</v>
      </c>
      <c r="K4231" t="s">
        <v>33</v>
      </c>
      <c r="L4231" s="8">
        <v>7.2</v>
      </c>
      <c r="M4231" s="8">
        <v>3.6</v>
      </c>
      <c r="N4231">
        <v>412</v>
      </c>
      <c r="O4231" s="8">
        <v>2966.4</v>
      </c>
      <c r="P4231" s="14">
        <v>8.5500000000000007E-2</v>
      </c>
      <c r="Q4231" s="8">
        <v>253.63</v>
      </c>
      <c r="R4231" s="8">
        <v>2712.77</v>
      </c>
      <c r="S4231" s="8">
        <v>1483.2</v>
      </c>
      <c r="T4231" s="8">
        <v>1229.57</v>
      </c>
      <c r="U4231">
        <v>0</v>
      </c>
      <c r="V4231" s="8">
        <v>0</v>
      </c>
      <c r="W4231" s="8">
        <v>0</v>
      </c>
      <c r="X4231" s="8">
        <v>1229.57</v>
      </c>
    </row>
    <row r="4232" spans="1:24" x14ac:dyDescent="0.25">
      <c r="A4232" t="s">
        <v>4558</v>
      </c>
      <c r="B4232" s="1">
        <v>45396</v>
      </c>
      <c r="C4232" t="s">
        <v>331</v>
      </c>
      <c r="D4232" t="s">
        <v>332</v>
      </c>
      <c r="E4232" t="s">
        <v>150</v>
      </c>
      <c r="F4232" t="s">
        <v>37</v>
      </c>
      <c r="G4232" t="s">
        <v>151</v>
      </c>
      <c r="H4232" t="s">
        <v>152</v>
      </c>
      <c r="I4232" t="s">
        <v>117</v>
      </c>
      <c r="J4232" t="s">
        <v>118</v>
      </c>
      <c r="K4232" t="s">
        <v>59</v>
      </c>
      <c r="L4232" s="8">
        <v>6</v>
      </c>
      <c r="M4232" s="8">
        <v>4.2</v>
      </c>
      <c r="N4232">
        <v>36</v>
      </c>
      <c r="O4232" s="8">
        <v>216</v>
      </c>
      <c r="P4232" s="14">
        <v>1.2800000000000001E-2</v>
      </c>
      <c r="Q4232" s="8">
        <v>2.76</v>
      </c>
      <c r="R4232" s="8">
        <v>213.24</v>
      </c>
      <c r="S4232" s="8">
        <v>151.19999999999999</v>
      </c>
      <c r="T4232" s="8">
        <v>62.04</v>
      </c>
      <c r="U4232">
        <v>0</v>
      </c>
      <c r="V4232" s="8">
        <v>0</v>
      </c>
      <c r="W4232" s="8">
        <v>0</v>
      </c>
      <c r="X4232" s="8">
        <v>62.04</v>
      </c>
    </row>
    <row r="4233" spans="1:24" x14ac:dyDescent="0.25">
      <c r="A4233" t="s">
        <v>4559</v>
      </c>
      <c r="B4233" s="1">
        <v>45427</v>
      </c>
      <c r="C4233" t="s">
        <v>508</v>
      </c>
      <c r="D4233" t="s">
        <v>509</v>
      </c>
      <c r="E4233" t="s">
        <v>27</v>
      </c>
      <c r="F4233" t="s">
        <v>89</v>
      </c>
      <c r="G4233" t="s">
        <v>38</v>
      </c>
      <c r="H4233" t="s">
        <v>39</v>
      </c>
      <c r="I4233" t="s">
        <v>122</v>
      </c>
      <c r="J4233" t="s">
        <v>123</v>
      </c>
      <c r="K4233" t="s">
        <v>59</v>
      </c>
      <c r="L4233" s="8">
        <v>5.5</v>
      </c>
      <c r="M4233" s="8">
        <v>3.8</v>
      </c>
      <c r="N4233">
        <v>79</v>
      </c>
      <c r="O4233" s="8">
        <v>434.5</v>
      </c>
      <c r="P4233" s="14">
        <v>9.2999999999999992E-3</v>
      </c>
      <c r="Q4233" s="8">
        <v>4.04</v>
      </c>
      <c r="R4233" s="8">
        <v>430.46</v>
      </c>
      <c r="S4233" s="8">
        <v>300.2</v>
      </c>
      <c r="T4233" s="8">
        <v>130.26</v>
      </c>
      <c r="U4233">
        <v>0</v>
      </c>
      <c r="V4233" s="8">
        <v>0</v>
      </c>
      <c r="W4233" s="8">
        <v>0</v>
      </c>
      <c r="X4233" s="8">
        <v>130.26</v>
      </c>
    </row>
    <row r="4234" spans="1:24" x14ac:dyDescent="0.25">
      <c r="A4234" t="s">
        <v>4560</v>
      </c>
      <c r="B4234" s="1">
        <v>45381</v>
      </c>
      <c r="C4234" t="s">
        <v>94</v>
      </c>
      <c r="D4234" t="s">
        <v>95</v>
      </c>
      <c r="E4234" t="s">
        <v>53</v>
      </c>
      <c r="F4234" t="s">
        <v>46</v>
      </c>
      <c r="G4234" t="s">
        <v>55</v>
      </c>
      <c r="H4234" t="s">
        <v>56</v>
      </c>
      <c r="I4234" t="s">
        <v>47</v>
      </c>
      <c r="J4234" t="s">
        <v>48</v>
      </c>
      <c r="K4234" t="s">
        <v>49</v>
      </c>
      <c r="L4234" s="8">
        <v>5</v>
      </c>
      <c r="M4234" s="8">
        <v>3.2</v>
      </c>
      <c r="N4234">
        <v>11</v>
      </c>
      <c r="O4234" s="8">
        <v>55</v>
      </c>
      <c r="P4234" s="14">
        <v>0.1772</v>
      </c>
      <c r="Q4234" s="8">
        <v>9.75</v>
      </c>
      <c r="R4234" s="8">
        <v>45.25</v>
      </c>
      <c r="S4234" s="8">
        <v>35.200000000000003</v>
      </c>
      <c r="T4234" s="8">
        <v>10.050000000000001</v>
      </c>
      <c r="U4234">
        <v>0</v>
      </c>
      <c r="V4234" s="8">
        <v>0</v>
      </c>
      <c r="W4234" s="8">
        <v>0</v>
      </c>
      <c r="X4234" s="8">
        <v>10.050000000000001</v>
      </c>
    </row>
    <row r="4235" spans="1:24" x14ac:dyDescent="0.25">
      <c r="A4235" t="s">
        <v>4561</v>
      </c>
      <c r="B4235" s="1">
        <v>45483</v>
      </c>
      <c r="C4235" t="s">
        <v>162</v>
      </c>
      <c r="D4235" t="s">
        <v>163</v>
      </c>
      <c r="E4235" t="s">
        <v>150</v>
      </c>
      <c r="F4235" t="s">
        <v>89</v>
      </c>
      <c r="G4235" t="s">
        <v>151</v>
      </c>
      <c r="H4235" t="s">
        <v>152</v>
      </c>
      <c r="I4235" t="s">
        <v>47</v>
      </c>
      <c r="J4235" t="s">
        <v>48</v>
      </c>
      <c r="K4235" t="s">
        <v>49</v>
      </c>
      <c r="L4235" s="8">
        <v>5</v>
      </c>
      <c r="M4235" s="8">
        <v>3.2</v>
      </c>
      <c r="N4235">
        <v>152</v>
      </c>
      <c r="O4235" s="8">
        <v>760</v>
      </c>
      <c r="P4235" s="14">
        <v>7.7100000000000002E-2</v>
      </c>
      <c r="Q4235" s="8">
        <v>58.6</v>
      </c>
      <c r="R4235" s="8">
        <v>701.4</v>
      </c>
      <c r="S4235" s="8">
        <v>486.4</v>
      </c>
      <c r="T4235" s="8">
        <v>215</v>
      </c>
      <c r="U4235">
        <v>0</v>
      </c>
      <c r="V4235" s="8">
        <v>0</v>
      </c>
      <c r="W4235" s="8">
        <v>0</v>
      </c>
      <c r="X4235" s="8">
        <v>215</v>
      </c>
    </row>
    <row r="4236" spans="1:24" x14ac:dyDescent="0.25">
      <c r="A4236" t="s">
        <v>4562</v>
      </c>
      <c r="B4236" s="1">
        <v>45733</v>
      </c>
      <c r="C4236" t="s">
        <v>195</v>
      </c>
      <c r="D4236" t="s">
        <v>196</v>
      </c>
      <c r="E4236" t="s">
        <v>150</v>
      </c>
      <c r="F4236" t="s">
        <v>89</v>
      </c>
      <c r="G4236" t="s">
        <v>151</v>
      </c>
      <c r="H4236" t="s">
        <v>152</v>
      </c>
      <c r="I4236" t="s">
        <v>99</v>
      </c>
      <c r="J4236" t="s">
        <v>100</v>
      </c>
      <c r="K4236" t="s">
        <v>49</v>
      </c>
      <c r="L4236" s="8">
        <v>3.8</v>
      </c>
      <c r="M4236" s="8">
        <v>2.6</v>
      </c>
      <c r="N4236">
        <v>75</v>
      </c>
      <c r="O4236" s="8">
        <v>285</v>
      </c>
      <c r="P4236" s="14">
        <v>1.46E-2</v>
      </c>
      <c r="Q4236" s="8">
        <v>4.16</v>
      </c>
      <c r="R4236" s="8">
        <v>280.83999999999997</v>
      </c>
      <c r="S4236" s="8">
        <v>195</v>
      </c>
      <c r="T4236" s="8">
        <v>85.84</v>
      </c>
      <c r="U4236">
        <v>0</v>
      </c>
      <c r="V4236" s="8">
        <v>0</v>
      </c>
      <c r="W4236" s="8">
        <v>0</v>
      </c>
      <c r="X4236" s="8">
        <v>85.84</v>
      </c>
    </row>
    <row r="4237" spans="1:24" x14ac:dyDescent="0.25">
      <c r="A4237" t="s">
        <v>4563</v>
      </c>
      <c r="B4237" s="1">
        <v>45751</v>
      </c>
      <c r="C4237" t="s">
        <v>142</v>
      </c>
      <c r="D4237" t="s">
        <v>143</v>
      </c>
      <c r="E4237" t="s">
        <v>71</v>
      </c>
      <c r="F4237" t="s">
        <v>37</v>
      </c>
      <c r="G4237" t="s">
        <v>165</v>
      </c>
      <c r="H4237" t="s">
        <v>166</v>
      </c>
      <c r="I4237" t="s">
        <v>127</v>
      </c>
      <c r="J4237" t="s">
        <v>128</v>
      </c>
      <c r="K4237" t="s">
        <v>33</v>
      </c>
      <c r="L4237" s="8">
        <v>7.2</v>
      </c>
      <c r="M4237" s="8">
        <v>3.6</v>
      </c>
      <c r="N4237">
        <v>33</v>
      </c>
      <c r="O4237" s="8">
        <v>237.6</v>
      </c>
      <c r="P4237" s="14">
        <v>5.4800000000000001E-2</v>
      </c>
      <c r="Q4237" s="8">
        <v>13.02</v>
      </c>
      <c r="R4237" s="8">
        <v>224.58</v>
      </c>
      <c r="S4237" s="8">
        <v>118.8</v>
      </c>
      <c r="T4237" s="8">
        <v>105.78</v>
      </c>
      <c r="U4237">
        <v>0</v>
      </c>
      <c r="V4237" s="8">
        <v>0</v>
      </c>
      <c r="W4237" s="8">
        <v>0</v>
      </c>
      <c r="X4237" s="8">
        <v>105.78</v>
      </c>
    </row>
    <row r="4238" spans="1:24" x14ac:dyDescent="0.25">
      <c r="A4238" t="s">
        <v>4564</v>
      </c>
      <c r="B4238" s="1">
        <v>45862</v>
      </c>
      <c r="C4238" t="s">
        <v>51</v>
      </c>
      <c r="D4238" t="s">
        <v>52</v>
      </c>
      <c r="E4238" t="s">
        <v>53</v>
      </c>
      <c r="F4238" t="s">
        <v>54</v>
      </c>
      <c r="G4238" t="s">
        <v>55</v>
      </c>
      <c r="H4238" t="s">
        <v>56</v>
      </c>
      <c r="I4238" t="s">
        <v>156</v>
      </c>
      <c r="J4238" t="s">
        <v>157</v>
      </c>
      <c r="K4238" t="s">
        <v>42</v>
      </c>
      <c r="L4238" s="8">
        <v>6.2</v>
      </c>
      <c r="M4238" s="8">
        <v>1.9</v>
      </c>
      <c r="N4238">
        <v>20</v>
      </c>
      <c r="O4238" s="8">
        <v>124</v>
      </c>
      <c r="P4238" s="14">
        <v>1.0500000000000001E-2</v>
      </c>
      <c r="Q4238" s="8">
        <v>1.3</v>
      </c>
      <c r="R4238" s="8">
        <v>122.7</v>
      </c>
      <c r="S4238" s="8">
        <v>38</v>
      </c>
      <c r="T4238" s="8">
        <v>84.7</v>
      </c>
      <c r="U4238">
        <v>0</v>
      </c>
      <c r="V4238" s="8">
        <v>0</v>
      </c>
      <c r="W4238" s="8">
        <v>0</v>
      </c>
      <c r="X4238" s="8">
        <v>84.7</v>
      </c>
    </row>
    <row r="4239" spans="1:24" x14ac:dyDescent="0.25">
      <c r="A4239" t="s">
        <v>4565</v>
      </c>
      <c r="B4239" s="1">
        <v>45860</v>
      </c>
      <c r="C4239" t="s">
        <v>162</v>
      </c>
      <c r="D4239" t="s">
        <v>163</v>
      </c>
      <c r="E4239" t="s">
        <v>150</v>
      </c>
      <c r="F4239" t="s">
        <v>89</v>
      </c>
      <c r="G4239" t="s">
        <v>151</v>
      </c>
      <c r="H4239" t="s">
        <v>152</v>
      </c>
      <c r="I4239" t="s">
        <v>99</v>
      </c>
      <c r="J4239" t="s">
        <v>100</v>
      </c>
      <c r="K4239" t="s">
        <v>49</v>
      </c>
      <c r="L4239" s="8">
        <v>3.8</v>
      </c>
      <c r="M4239" s="8">
        <v>2.6</v>
      </c>
      <c r="N4239">
        <v>463</v>
      </c>
      <c r="O4239" s="8">
        <v>1759.4</v>
      </c>
      <c r="P4239" s="14">
        <v>0.21529999999999999</v>
      </c>
      <c r="Q4239" s="8">
        <v>378.8</v>
      </c>
      <c r="R4239" s="8">
        <v>1380.6</v>
      </c>
      <c r="S4239" s="8">
        <v>1203.8</v>
      </c>
      <c r="T4239" s="8">
        <v>176.8</v>
      </c>
      <c r="U4239">
        <v>0</v>
      </c>
      <c r="V4239" s="8">
        <v>0</v>
      </c>
      <c r="W4239" s="8">
        <v>0</v>
      </c>
      <c r="X4239" s="8">
        <v>176.8</v>
      </c>
    </row>
    <row r="4240" spans="1:24" x14ac:dyDescent="0.25">
      <c r="A4240" t="s">
        <v>4566</v>
      </c>
      <c r="B4240" s="1">
        <v>45816</v>
      </c>
      <c r="C4240" t="s">
        <v>195</v>
      </c>
      <c r="D4240" t="s">
        <v>196</v>
      </c>
      <c r="E4240" t="s">
        <v>150</v>
      </c>
      <c r="F4240" t="s">
        <v>89</v>
      </c>
      <c r="G4240" t="s">
        <v>151</v>
      </c>
      <c r="H4240" t="s">
        <v>152</v>
      </c>
      <c r="I4240" t="s">
        <v>144</v>
      </c>
      <c r="J4240" t="s">
        <v>145</v>
      </c>
      <c r="K4240" t="s">
        <v>33</v>
      </c>
      <c r="L4240" s="8">
        <v>12</v>
      </c>
      <c r="M4240" s="8">
        <v>6.5</v>
      </c>
      <c r="N4240">
        <v>51</v>
      </c>
      <c r="O4240" s="8">
        <v>612</v>
      </c>
      <c r="P4240" s="14">
        <v>0.1094</v>
      </c>
      <c r="Q4240" s="8">
        <v>66.95</v>
      </c>
      <c r="R4240" s="8">
        <v>545.04999999999995</v>
      </c>
      <c r="S4240" s="8">
        <v>331.5</v>
      </c>
      <c r="T4240" s="8">
        <v>213.55</v>
      </c>
      <c r="U4240">
        <v>0</v>
      </c>
      <c r="V4240" s="8">
        <v>0</v>
      </c>
      <c r="W4240" s="8">
        <v>0</v>
      </c>
      <c r="X4240" s="8">
        <v>213.55</v>
      </c>
    </row>
    <row r="4241" spans="1:24" x14ac:dyDescent="0.25">
      <c r="A4241" t="s">
        <v>4567</v>
      </c>
      <c r="B4241" s="1">
        <v>45709</v>
      </c>
      <c r="C4241" t="s">
        <v>226</v>
      </c>
      <c r="D4241" t="s">
        <v>227</v>
      </c>
      <c r="E4241" t="s">
        <v>27</v>
      </c>
      <c r="F4241" t="s">
        <v>54</v>
      </c>
      <c r="G4241" t="s">
        <v>38</v>
      </c>
      <c r="H4241" t="s">
        <v>39</v>
      </c>
      <c r="I4241" t="s">
        <v>117</v>
      </c>
      <c r="J4241" t="s">
        <v>118</v>
      </c>
      <c r="K4241" t="s">
        <v>59</v>
      </c>
      <c r="L4241" s="8">
        <v>6</v>
      </c>
      <c r="M4241" s="8">
        <v>4.2</v>
      </c>
      <c r="N4241">
        <v>179</v>
      </c>
      <c r="O4241" s="8">
        <v>1074</v>
      </c>
      <c r="P4241" s="14">
        <v>8.0000000000000004E-4</v>
      </c>
      <c r="Q4241" s="8">
        <v>0.86</v>
      </c>
      <c r="R4241" s="8">
        <v>1073.1400000000001</v>
      </c>
      <c r="S4241" s="8">
        <v>751.8</v>
      </c>
      <c r="T4241" s="8">
        <v>321.33999999999997</v>
      </c>
      <c r="U4241">
        <v>0</v>
      </c>
      <c r="V4241" s="8">
        <v>0</v>
      </c>
      <c r="W4241" s="8">
        <v>0</v>
      </c>
      <c r="X4241" s="8">
        <v>321.33999999999997</v>
      </c>
    </row>
    <row r="4242" spans="1:24" x14ac:dyDescent="0.25">
      <c r="A4242" t="s">
        <v>4568</v>
      </c>
      <c r="B4242" s="1">
        <v>45397</v>
      </c>
      <c r="C4242" t="s">
        <v>590</v>
      </c>
      <c r="D4242" t="s">
        <v>591</v>
      </c>
      <c r="E4242" t="s">
        <v>27</v>
      </c>
      <c r="F4242" t="s">
        <v>46</v>
      </c>
      <c r="G4242" t="s">
        <v>29</v>
      </c>
      <c r="H4242" t="s">
        <v>30</v>
      </c>
      <c r="I4242" t="s">
        <v>144</v>
      </c>
      <c r="J4242" t="s">
        <v>145</v>
      </c>
      <c r="K4242" t="s">
        <v>33</v>
      </c>
      <c r="L4242" s="8">
        <v>12</v>
      </c>
      <c r="M4242" s="8">
        <v>6.5</v>
      </c>
      <c r="N4242">
        <v>5</v>
      </c>
      <c r="O4242" s="8">
        <v>60</v>
      </c>
      <c r="P4242" s="14">
        <v>8.3000000000000004E-2</v>
      </c>
      <c r="Q4242" s="8">
        <v>4.9800000000000004</v>
      </c>
      <c r="R4242" s="8">
        <v>55.02</v>
      </c>
      <c r="S4242" s="8">
        <v>32.5</v>
      </c>
      <c r="T4242" s="8">
        <v>22.52</v>
      </c>
      <c r="U4242">
        <v>0</v>
      </c>
      <c r="V4242" s="8">
        <v>0</v>
      </c>
      <c r="W4242" s="8">
        <v>0</v>
      </c>
      <c r="X4242" s="8">
        <v>22.52</v>
      </c>
    </row>
    <row r="4243" spans="1:24" x14ac:dyDescent="0.25">
      <c r="A4243" t="s">
        <v>4569</v>
      </c>
      <c r="B4243" s="1">
        <v>45318</v>
      </c>
      <c r="C4243" t="s">
        <v>133</v>
      </c>
      <c r="D4243" t="s">
        <v>134</v>
      </c>
      <c r="E4243" t="s">
        <v>27</v>
      </c>
      <c r="F4243" t="s">
        <v>54</v>
      </c>
      <c r="G4243" t="s">
        <v>38</v>
      </c>
      <c r="H4243" t="s">
        <v>39</v>
      </c>
      <c r="I4243" t="s">
        <v>84</v>
      </c>
      <c r="J4243" t="s">
        <v>85</v>
      </c>
      <c r="K4243" t="s">
        <v>42</v>
      </c>
      <c r="L4243" s="8">
        <v>9.9</v>
      </c>
      <c r="M4243" s="8">
        <v>3.1</v>
      </c>
      <c r="N4243">
        <v>18</v>
      </c>
      <c r="O4243" s="8">
        <v>178.2</v>
      </c>
      <c r="P4243" s="14">
        <v>3.4799999999999998E-2</v>
      </c>
      <c r="Q4243" s="8">
        <v>6.2</v>
      </c>
      <c r="R4243" s="8">
        <v>172</v>
      </c>
      <c r="S4243" s="8">
        <v>55.8</v>
      </c>
      <c r="T4243" s="8">
        <v>116.2</v>
      </c>
      <c r="U4243">
        <v>0</v>
      </c>
      <c r="V4243" s="8">
        <v>0</v>
      </c>
      <c r="W4243" s="8">
        <v>0</v>
      </c>
      <c r="X4243" s="8">
        <v>116.2</v>
      </c>
    </row>
    <row r="4244" spans="1:24" x14ac:dyDescent="0.25">
      <c r="A4244" t="s">
        <v>4570</v>
      </c>
      <c r="B4244" s="1">
        <v>45383</v>
      </c>
      <c r="C4244" t="s">
        <v>334</v>
      </c>
      <c r="D4244" t="s">
        <v>335</v>
      </c>
      <c r="E4244" t="s">
        <v>53</v>
      </c>
      <c r="F4244" t="s">
        <v>37</v>
      </c>
      <c r="G4244" t="s">
        <v>55</v>
      </c>
      <c r="H4244" t="s">
        <v>56</v>
      </c>
      <c r="I4244" t="s">
        <v>74</v>
      </c>
      <c r="J4244" t="s">
        <v>75</v>
      </c>
      <c r="K4244" t="s">
        <v>49</v>
      </c>
      <c r="L4244" s="8">
        <v>11</v>
      </c>
      <c r="M4244" s="8">
        <v>6.8</v>
      </c>
      <c r="N4244">
        <v>19</v>
      </c>
      <c r="O4244" s="8">
        <v>209</v>
      </c>
      <c r="P4244" s="14">
        <v>2.5000000000000001E-3</v>
      </c>
      <c r="Q4244" s="8">
        <v>0.52</v>
      </c>
      <c r="R4244" s="8">
        <v>208.48</v>
      </c>
      <c r="S4244" s="8">
        <v>129.19999999999999</v>
      </c>
      <c r="T4244" s="8">
        <v>79.28</v>
      </c>
      <c r="U4244">
        <v>0</v>
      </c>
      <c r="V4244" s="8">
        <v>0</v>
      </c>
      <c r="W4244" s="8">
        <v>0</v>
      </c>
      <c r="X4244" s="8">
        <v>79.28</v>
      </c>
    </row>
    <row r="4245" spans="1:24" x14ac:dyDescent="0.25">
      <c r="A4245" t="s">
        <v>4571</v>
      </c>
      <c r="B4245" s="1">
        <v>45654</v>
      </c>
      <c r="C4245" t="s">
        <v>94</v>
      </c>
      <c r="D4245" t="s">
        <v>95</v>
      </c>
      <c r="E4245" t="s">
        <v>53</v>
      </c>
      <c r="F4245" t="s">
        <v>46</v>
      </c>
      <c r="G4245" t="s">
        <v>55</v>
      </c>
      <c r="H4245" t="s">
        <v>56</v>
      </c>
      <c r="I4245" t="s">
        <v>40</v>
      </c>
      <c r="J4245" t="s">
        <v>41</v>
      </c>
      <c r="K4245" t="s">
        <v>42</v>
      </c>
      <c r="L4245" s="8">
        <v>14.5</v>
      </c>
      <c r="M4245" s="8">
        <v>4.2</v>
      </c>
      <c r="N4245">
        <v>48</v>
      </c>
      <c r="O4245" s="8">
        <v>696</v>
      </c>
      <c r="P4245" s="14">
        <v>0.1133</v>
      </c>
      <c r="Q4245" s="8">
        <v>78.86</v>
      </c>
      <c r="R4245" s="8">
        <v>617.14</v>
      </c>
      <c r="S4245" s="8">
        <v>201.6</v>
      </c>
      <c r="T4245" s="8">
        <v>415.54</v>
      </c>
      <c r="U4245">
        <v>11</v>
      </c>
      <c r="V4245" s="8">
        <v>141.43</v>
      </c>
      <c r="W4245" s="8">
        <v>51.7</v>
      </c>
      <c r="X4245" s="8">
        <v>363.84</v>
      </c>
    </row>
    <row r="4246" spans="1:24" x14ac:dyDescent="0.25">
      <c r="A4246" t="s">
        <v>4572</v>
      </c>
      <c r="B4246" s="1">
        <v>45859</v>
      </c>
      <c r="C4246" t="s">
        <v>455</v>
      </c>
      <c r="D4246" t="s">
        <v>456</v>
      </c>
      <c r="E4246" t="s">
        <v>71</v>
      </c>
      <c r="F4246" t="s">
        <v>89</v>
      </c>
      <c r="G4246" t="s">
        <v>72</v>
      </c>
      <c r="H4246" t="s">
        <v>73</v>
      </c>
      <c r="I4246" t="s">
        <v>185</v>
      </c>
      <c r="J4246" t="s">
        <v>186</v>
      </c>
      <c r="K4246" t="s">
        <v>59</v>
      </c>
      <c r="L4246" s="8">
        <v>4.9000000000000004</v>
      </c>
      <c r="M4246" s="8">
        <v>3.1</v>
      </c>
      <c r="N4246">
        <v>46</v>
      </c>
      <c r="O4246" s="8">
        <v>225.4</v>
      </c>
      <c r="P4246" s="14">
        <v>0.12759999999999999</v>
      </c>
      <c r="Q4246" s="8">
        <v>28.76</v>
      </c>
      <c r="R4246" s="8">
        <v>196.64</v>
      </c>
      <c r="S4246" s="8">
        <v>142.6</v>
      </c>
      <c r="T4246" s="8">
        <v>54.04</v>
      </c>
      <c r="U4246">
        <v>0</v>
      </c>
      <c r="V4246" s="8">
        <v>0</v>
      </c>
      <c r="W4246" s="8">
        <v>0</v>
      </c>
      <c r="X4246" s="8">
        <v>54.04</v>
      </c>
    </row>
    <row r="4247" spans="1:24" x14ac:dyDescent="0.25">
      <c r="A4247" t="s">
        <v>4573</v>
      </c>
      <c r="B4247" s="1">
        <v>45387</v>
      </c>
      <c r="C4247" t="s">
        <v>133</v>
      </c>
      <c r="D4247" t="s">
        <v>134</v>
      </c>
      <c r="E4247" t="s">
        <v>27</v>
      </c>
      <c r="F4247" t="s">
        <v>54</v>
      </c>
      <c r="G4247" t="s">
        <v>29</v>
      </c>
      <c r="H4247" t="s">
        <v>30</v>
      </c>
      <c r="I4247" t="s">
        <v>117</v>
      </c>
      <c r="J4247" t="s">
        <v>118</v>
      </c>
      <c r="K4247" t="s">
        <v>59</v>
      </c>
      <c r="L4247" s="8">
        <v>6</v>
      </c>
      <c r="M4247" s="8">
        <v>4.2</v>
      </c>
      <c r="N4247">
        <v>134</v>
      </c>
      <c r="O4247" s="8">
        <v>804</v>
      </c>
      <c r="P4247" s="14">
        <v>1.3599999999999999E-2</v>
      </c>
      <c r="Q4247" s="8">
        <v>10.93</v>
      </c>
      <c r="R4247" s="8">
        <v>793.07</v>
      </c>
      <c r="S4247" s="8">
        <v>562.79999999999995</v>
      </c>
      <c r="T4247" s="8">
        <v>230.27</v>
      </c>
      <c r="U4247">
        <v>0</v>
      </c>
      <c r="V4247" s="8">
        <v>0</v>
      </c>
      <c r="W4247" s="8">
        <v>0</v>
      </c>
      <c r="X4247" s="8">
        <v>230.27</v>
      </c>
    </row>
    <row r="4248" spans="1:24" x14ac:dyDescent="0.25">
      <c r="A4248" t="s">
        <v>4574</v>
      </c>
      <c r="B4248" s="1">
        <v>45903</v>
      </c>
      <c r="C4248" t="s">
        <v>238</v>
      </c>
      <c r="D4248" t="s">
        <v>239</v>
      </c>
      <c r="E4248" t="s">
        <v>27</v>
      </c>
      <c r="F4248" t="s">
        <v>37</v>
      </c>
      <c r="G4248" t="s">
        <v>29</v>
      </c>
      <c r="H4248" t="s">
        <v>30</v>
      </c>
      <c r="I4248" t="s">
        <v>104</v>
      </c>
      <c r="J4248" t="s">
        <v>105</v>
      </c>
      <c r="K4248" t="s">
        <v>49</v>
      </c>
      <c r="L4248" s="8">
        <v>4.2</v>
      </c>
      <c r="M4248" s="8">
        <v>2.8</v>
      </c>
      <c r="N4248">
        <v>2</v>
      </c>
      <c r="O4248" s="8">
        <v>8.4</v>
      </c>
      <c r="P4248" s="14">
        <v>1.84E-2</v>
      </c>
      <c r="Q4248" s="8">
        <v>0.15</v>
      </c>
      <c r="R4248" s="8">
        <v>8.25</v>
      </c>
      <c r="S4248" s="8">
        <v>5.6</v>
      </c>
      <c r="T4248" s="8">
        <v>2.65</v>
      </c>
      <c r="U4248">
        <v>0</v>
      </c>
      <c r="V4248" s="8">
        <v>0</v>
      </c>
      <c r="W4248" s="8">
        <v>0</v>
      </c>
      <c r="X4248" s="8">
        <v>2.65</v>
      </c>
    </row>
    <row r="4249" spans="1:24" x14ac:dyDescent="0.25">
      <c r="A4249" t="s">
        <v>4575</v>
      </c>
      <c r="B4249" s="1">
        <v>45904</v>
      </c>
      <c r="C4249" t="s">
        <v>215</v>
      </c>
      <c r="D4249" t="s">
        <v>216</v>
      </c>
      <c r="E4249" t="s">
        <v>27</v>
      </c>
      <c r="F4249" t="s">
        <v>54</v>
      </c>
      <c r="G4249" t="s">
        <v>38</v>
      </c>
      <c r="H4249" t="s">
        <v>39</v>
      </c>
      <c r="I4249" t="s">
        <v>130</v>
      </c>
      <c r="J4249" t="s">
        <v>131</v>
      </c>
      <c r="K4249" t="s">
        <v>42</v>
      </c>
      <c r="L4249" s="8">
        <v>4.8</v>
      </c>
      <c r="M4249" s="8">
        <v>1.4</v>
      </c>
      <c r="N4249">
        <v>34</v>
      </c>
      <c r="O4249" s="8">
        <v>163.19999999999999</v>
      </c>
      <c r="P4249" s="14">
        <v>1.37E-2</v>
      </c>
      <c r="Q4249" s="8">
        <v>2.2400000000000002</v>
      </c>
      <c r="R4249" s="8">
        <v>160.96</v>
      </c>
      <c r="S4249" s="8">
        <v>47.6</v>
      </c>
      <c r="T4249" s="8">
        <v>113.36</v>
      </c>
      <c r="U4249">
        <v>0</v>
      </c>
      <c r="V4249" s="8">
        <v>0</v>
      </c>
      <c r="W4249" s="8">
        <v>0</v>
      </c>
      <c r="X4249" s="8">
        <v>113.36</v>
      </c>
    </row>
    <row r="4250" spans="1:24" x14ac:dyDescent="0.25">
      <c r="A4250" t="s">
        <v>4576</v>
      </c>
      <c r="B4250" s="1">
        <v>46095</v>
      </c>
      <c r="C4250" t="s">
        <v>551</v>
      </c>
      <c r="D4250" t="s">
        <v>552</v>
      </c>
      <c r="E4250" t="s">
        <v>27</v>
      </c>
      <c r="F4250" t="s">
        <v>54</v>
      </c>
      <c r="G4250" t="s">
        <v>29</v>
      </c>
      <c r="H4250" t="s">
        <v>30</v>
      </c>
      <c r="I4250" t="s">
        <v>122</v>
      </c>
      <c r="J4250" t="s">
        <v>123</v>
      </c>
      <c r="K4250" t="s">
        <v>59</v>
      </c>
      <c r="L4250" s="8">
        <v>5.5</v>
      </c>
      <c r="M4250" s="8">
        <v>3.8</v>
      </c>
      <c r="N4250">
        <v>53</v>
      </c>
      <c r="O4250" s="8">
        <v>291.5</v>
      </c>
      <c r="P4250" s="14">
        <v>0.49419999999999997</v>
      </c>
      <c r="Q4250" s="8">
        <v>144.06</v>
      </c>
      <c r="R4250" s="8">
        <v>147.44</v>
      </c>
      <c r="S4250" s="8">
        <v>201.4</v>
      </c>
      <c r="T4250" s="8">
        <v>-53.96</v>
      </c>
      <c r="U4250">
        <v>0</v>
      </c>
      <c r="V4250" s="8">
        <v>0</v>
      </c>
      <c r="W4250" s="8">
        <v>0</v>
      </c>
      <c r="X4250" s="8">
        <v>-53.96</v>
      </c>
    </row>
    <row r="4251" spans="1:24" x14ac:dyDescent="0.25">
      <c r="A4251" t="s">
        <v>4577</v>
      </c>
      <c r="B4251" s="1">
        <v>45624</v>
      </c>
      <c r="C4251" t="s">
        <v>133</v>
      </c>
      <c r="D4251" t="s">
        <v>134</v>
      </c>
      <c r="E4251" t="s">
        <v>27</v>
      </c>
      <c r="F4251" t="s">
        <v>54</v>
      </c>
      <c r="G4251" t="s">
        <v>29</v>
      </c>
      <c r="H4251" t="s">
        <v>30</v>
      </c>
      <c r="I4251" t="s">
        <v>112</v>
      </c>
      <c r="J4251" t="s">
        <v>113</v>
      </c>
      <c r="K4251" t="s">
        <v>42</v>
      </c>
      <c r="L4251" s="8">
        <v>8.5</v>
      </c>
      <c r="M4251" s="8">
        <v>2.8</v>
      </c>
      <c r="N4251">
        <v>79</v>
      </c>
      <c r="O4251" s="8">
        <v>671.5</v>
      </c>
      <c r="P4251" s="14">
        <v>2.0199999999999999E-2</v>
      </c>
      <c r="Q4251" s="8">
        <v>13.56</v>
      </c>
      <c r="R4251" s="8">
        <v>657.94</v>
      </c>
      <c r="S4251" s="8">
        <v>221.2</v>
      </c>
      <c r="T4251" s="8">
        <v>436.74</v>
      </c>
      <c r="U4251">
        <v>0</v>
      </c>
      <c r="V4251" s="8">
        <v>0</v>
      </c>
      <c r="W4251" s="8">
        <v>0</v>
      </c>
      <c r="X4251" s="8">
        <v>436.74</v>
      </c>
    </row>
    <row r="4252" spans="1:24" x14ac:dyDescent="0.25">
      <c r="A4252" t="s">
        <v>4578</v>
      </c>
      <c r="B4252" s="1">
        <v>46176</v>
      </c>
      <c r="C4252" t="s">
        <v>371</v>
      </c>
      <c r="D4252" t="s">
        <v>372</v>
      </c>
      <c r="E4252" t="s">
        <v>63</v>
      </c>
      <c r="F4252" t="s">
        <v>54</v>
      </c>
      <c r="G4252" t="s">
        <v>64</v>
      </c>
      <c r="H4252" t="s">
        <v>65</v>
      </c>
      <c r="I4252" t="s">
        <v>117</v>
      </c>
      <c r="J4252" t="s">
        <v>118</v>
      </c>
      <c r="K4252" t="s">
        <v>59</v>
      </c>
      <c r="L4252" s="8">
        <v>6</v>
      </c>
      <c r="M4252" s="8">
        <v>4.2</v>
      </c>
      <c r="N4252">
        <v>102</v>
      </c>
      <c r="O4252" s="8">
        <v>612</v>
      </c>
      <c r="P4252" s="14">
        <v>2.0799999999999999E-2</v>
      </c>
      <c r="Q4252" s="8">
        <v>12.73</v>
      </c>
      <c r="R4252" s="8">
        <v>599.27</v>
      </c>
      <c r="S4252" s="8">
        <v>428.4</v>
      </c>
      <c r="T4252" s="8">
        <v>170.87</v>
      </c>
      <c r="U4252">
        <v>0</v>
      </c>
      <c r="V4252" s="8">
        <v>0</v>
      </c>
      <c r="W4252" s="8">
        <v>0</v>
      </c>
      <c r="X4252" s="8">
        <v>170.87</v>
      </c>
    </row>
    <row r="4253" spans="1:24" x14ac:dyDescent="0.25">
      <c r="A4253" t="s">
        <v>4579</v>
      </c>
      <c r="B4253" s="1">
        <v>45686</v>
      </c>
      <c r="C4253" t="s">
        <v>345</v>
      </c>
      <c r="D4253" t="s">
        <v>346</v>
      </c>
      <c r="E4253" t="s">
        <v>71</v>
      </c>
      <c r="F4253" t="s">
        <v>28</v>
      </c>
      <c r="G4253" t="s">
        <v>165</v>
      </c>
      <c r="H4253" t="s">
        <v>166</v>
      </c>
      <c r="I4253" t="s">
        <v>156</v>
      </c>
      <c r="J4253" t="s">
        <v>157</v>
      </c>
      <c r="K4253" t="s">
        <v>42</v>
      </c>
      <c r="L4253" s="8">
        <v>6.2</v>
      </c>
      <c r="M4253" s="8">
        <v>1.9</v>
      </c>
      <c r="N4253">
        <v>385</v>
      </c>
      <c r="O4253" s="8">
        <v>2387</v>
      </c>
      <c r="P4253" s="14">
        <v>6.8000000000000005E-2</v>
      </c>
      <c r="Q4253" s="8">
        <v>162.32</v>
      </c>
      <c r="R4253" s="8">
        <v>2224.6799999999998</v>
      </c>
      <c r="S4253" s="8">
        <v>731.5</v>
      </c>
      <c r="T4253" s="8">
        <v>1493.18</v>
      </c>
      <c r="U4253">
        <v>0</v>
      </c>
      <c r="V4253" s="8">
        <v>0</v>
      </c>
      <c r="W4253" s="8">
        <v>0</v>
      </c>
      <c r="X4253" s="8">
        <v>1493.18</v>
      </c>
    </row>
    <row r="4254" spans="1:24" x14ac:dyDescent="0.25">
      <c r="A4254" t="s">
        <v>4580</v>
      </c>
      <c r="B4254" s="1">
        <v>45304</v>
      </c>
      <c r="C4254" t="s">
        <v>191</v>
      </c>
      <c r="D4254" t="s">
        <v>192</v>
      </c>
      <c r="E4254" t="s">
        <v>150</v>
      </c>
      <c r="F4254" t="s">
        <v>54</v>
      </c>
      <c r="G4254" t="s">
        <v>151</v>
      </c>
      <c r="H4254" t="s">
        <v>152</v>
      </c>
      <c r="I4254" t="s">
        <v>47</v>
      </c>
      <c r="J4254" t="s">
        <v>48</v>
      </c>
      <c r="K4254" t="s">
        <v>49</v>
      </c>
      <c r="L4254" s="8">
        <v>5</v>
      </c>
      <c r="M4254" s="8">
        <v>3.2</v>
      </c>
      <c r="N4254">
        <v>40</v>
      </c>
      <c r="O4254" s="8">
        <v>200</v>
      </c>
      <c r="P4254" s="14">
        <v>2.06E-2</v>
      </c>
      <c r="Q4254" s="8">
        <v>4.12</v>
      </c>
      <c r="R4254" s="8">
        <v>195.88</v>
      </c>
      <c r="S4254" s="8">
        <v>128</v>
      </c>
      <c r="T4254" s="8">
        <v>67.88</v>
      </c>
      <c r="U4254">
        <v>0</v>
      </c>
      <c r="V4254" s="8">
        <v>0</v>
      </c>
      <c r="W4254" s="8">
        <v>0</v>
      </c>
      <c r="X4254" s="8">
        <v>67.88</v>
      </c>
    </row>
    <row r="4255" spans="1:24" x14ac:dyDescent="0.25">
      <c r="A4255" t="s">
        <v>4581</v>
      </c>
      <c r="B4255" s="1">
        <v>45590</v>
      </c>
      <c r="C4255" t="s">
        <v>191</v>
      </c>
      <c r="D4255" t="s">
        <v>192</v>
      </c>
      <c r="E4255" t="s">
        <v>150</v>
      </c>
      <c r="F4255" t="s">
        <v>54</v>
      </c>
      <c r="G4255" t="s">
        <v>151</v>
      </c>
      <c r="H4255" t="s">
        <v>152</v>
      </c>
      <c r="I4255" t="s">
        <v>99</v>
      </c>
      <c r="J4255" t="s">
        <v>100</v>
      </c>
      <c r="K4255" t="s">
        <v>49</v>
      </c>
      <c r="L4255" s="8">
        <v>3.8</v>
      </c>
      <c r="M4255" s="8">
        <v>2.6</v>
      </c>
      <c r="N4255">
        <v>31</v>
      </c>
      <c r="O4255" s="8">
        <v>117.8</v>
      </c>
      <c r="P4255" s="14">
        <v>1.01E-2</v>
      </c>
      <c r="Q4255" s="8">
        <v>1.19</v>
      </c>
      <c r="R4255" s="8">
        <v>116.61</v>
      </c>
      <c r="S4255" s="8">
        <v>80.599999999999994</v>
      </c>
      <c r="T4255" s="8">
        <v>36.01</v>
      </c>
      <c r="U4255">
        <v>0</v>
      </c>
      <c r="V4255" s="8">
        <v>0</v>
      </c>
      <c r="W4255" s="8">
        <v>0</v>
      </c>
      <c r="X4255" s="8">
        <v>36.01</v>
      </c>
    </row>
    <row r="4256" spans="1:24" x14ac:dyDescent="0.25">
      <c r="A4256" t="s">
        <v>4582</v>
      </c>
      <c r="B4256" s="1">
        <v>45715</v>
      </c>
      <c r="C4256" t="s">
        <v>211</v>
      </c>
      <c r="D4256" t="s">
        <v>212</v>
      </c>
      <c r="E4256" t="s">
        <v>27</v>
      </c>
      <c r="F4256" t="s">
        <v>37</v>
      </c>
      <c r="G4256" t="s">
        <v>38</v>
      </c>
      <c r="H4256" t="s">
        <v>39</v>
      </c>
      <c r="I4256" t="s">
        <v>112</v>
      </c>
      <c r="J4256" t="s">
        <v>113</v>
      </c>
      <c r="K4256" t="s">
        <v>42</v>
      </c>
      <c r="L4256" s="8">
        <v>8.5</v>
      </c>
      <c r="M4256" s="8">
        <v>2.8</v>
      </c>
      <c r="N4256">
        <v>108</v>
      </c>
      <c r="O4256" s="8">
        <v>918</v>
      </c>
      <c r="P4256" s="14">
        <v>1.2999999999999999E-3</v>
      </c>
      <c r="Q4256" s="8">
        <v>1.19</v>
      </c>
      <c r="R4256" s="8">
        <v>916.81</v>
      </c>
      <c r="S4256" s="8">
        <v>302.39999999999998</v>
      </c>
      <c r="T4256" s="8">
        <v>614.41</v>
      </c>
      <c r="U4256">
        <v>0</v>
      </c>
      <c r="V4256" s="8">
        <v>0</v>
      </c>
      <c r="W4256" s="8">
        <v>0</v>
      </c>
      <c r="X4256" s="8">
        <v>614.41</v>
      </c>
    </row>
    <row r="4257" spans="1:24" x14ac:dyDescent="0.25">
      <c r="A4257" t="s">
        <v>4583</v>
      </c>
      <c r="B4257" s="1">
        <v>45689</v>
      </c>
      <c r="C4257" t="s">
        <v>805</v>
      </c>
      <c r="D4257" t="s">
        <v>806</v>
      </c>
      <c r="E4257" t="s">
        <v>63</v>
      </c>
      <c r="F4257" t="s">
        <v>89</v>
      </c>
      <c r="G4257" t="s">
        <v>64</v>
      </c>
      <c r="H4257" t="s">
        <v>65</v>
      </c>
      <c r="I4257" t="s">
        <v>112</v>
      </c>
      <c r="J4257" t="s">
        <v>113</v>
      </c>
      <c r="K4257" t="s">
        <v>42</v>
      </c>
      <c r="L4257" s="8">
        <v>8.5</v>
      </c>
      <c r="M4257" s="8">
        <v>2.8</v>
      </c>
      <c r="N4257">
        <v>169</v>
      </c>
      <c r="O4257" s="8">
        <v>1436.5</v>
      </c>
      <c r="P4257" s="14">
        <v>8.6599999999999996E-2</v>
      </c>
      <c r="Q4257" s="8">
        <v>124.4</v>
      </c>
      <c r="R4257" s="8">
        <v>1312.1</v>
      </c>
      <c r="S4257" s="8">
        <v>473.2</v>
      </c>
      <c r="T4257" s="8">
        <v>838.9</v>
      </c>
      <c r="U4257">
        <v>0</v>
      </c>
      <c r="V4257" s="8">
        <v>0</v>
      </c>
      <c r="W4257" s="8">
        <v>0</v>
      </c>
      <c r="X4257" s="8">
        <v>838.9</v>
      </c>
    </row>
    <row r="4258" spans="1:24" x14ac:dyDescent="0.25">
      <c r="A4258" t="s">
        <v>4584</v>
      </c>
      <c r="B4258" s="1">
        <v>46089</v>
      </c>
      <c r="C4258" t="s">
        <v>475</v>
      </c>
      <c r="D4258" t="s">
        <v>476</v>
      </c>
      <c r="E4258" t="s">
        <v>63</v>
      </c>
      <c r="F4258" t="s">
        <v>37</v>
      </c>
      <c r="G4258" t="s">
        <v>79</v>
      </c>
      <c r="H4258" t="s">
        <v>80</v>
      </c>
      <c r="I4258" t="s">
        <v>112</v>
      </c>
      <c r="J4258" t="s">
        <v>113</v>
      </c>
      <c r="K4258" t="s">
        <v>42</v>
      </c>
      <c r="L4258" s="8">
        <v>8.5</v>
      </c>
      <c r="M4258" s="8">
        <v>2.8</v>
      </c>
      <c r="N4258">
        <v>4</v>
      </c>
      <c r="O4258" s="8">
        <v>34</v>
      </c>
      <c r="P4258" s="14">
        <v>1.52E-2</v>
      </c>
      <c r="Q4258" s="8">
        <v>0.52</v>
      </c>
      <c r="R4258" s="8">
        <v>33.479999999999997</v>
      </c>
      <c r="S4258" s="8">
        <v>11.2</v>
      </c>
      <c r="T4258" s="8">
        <v>22.28</v>
      </c>
      <c r="U4258">
        <v>0</v>
      </c>
      <c r="V4258" s="8">
        <v>0</v>
      </c>
      <c r="W4258" s="8">
        <v>0</v>
      </c>
      <c r="X4258" s="8">
        <v>22.28</v>
      </c>
    </row>
    <row r="4259" spans="1:24" x14ac:dyDescent="0.25">
      <c r="A4259" t="s">
        <v>4585</v>
      </c>
      <c r="B4259" s="1">
        <v>45378</v>
      </c>
      <c r="C4259" t="s">
        <v>120</v>
      </c>
      <c r="D4259" t="s">
        <v>121</v>
      </c>
      <c r="E4259" t="s">
        <v>63</v>
      </c>
      <c r="F4259" t="s">
        <v>89</v>
      </c>
      <c r="G4259" t="s">
        <v>79</v>
      </c>
      <c r="H4259" t="s">
        <v>80</v>
      </c>
      <c r="I4259" t="s">
        <v>104</v>
      </c>
      <c r="J4259" t="s">
        <v>105</v>
      </c>
      <c r="K4259" t="s">
        <v>49</v>
      </c>
      <c r="L4259" s="8">
        <v>4.2</v>
      </c>
      <c r="M4259" s="8">
        <v>2.8</v>
      </c>
      <c r="N4259">
        <v>91</v>
      </c>
      <c r="O4259" s="8">
        <v>382.2</v>
      </c>
      <c r="P4259" s="14">
        <v>0.17530000000000001</v>
      </c>
      <c r="Q4259" s="8">
        <v>67</v>
      </c>
      <c r="R4259" s="8">
        <v>315.2</v>
      </c>
      <c r="S4259" s="8">
        <v>254.8</v>
      </c>
      <c r="T4259" s="8">
        <v>60.4</v>
      </c>
      <c r="U4259">
        <v>0</v>
      </c>
      <c r="V4259" s="8">
        <v>0</v>
      </c>
      <c r="W4259" s="8">
        <v>0</v>
      </c>
      <c r="X4259" s="8">
        <v>60.4</v>
      </c>
    </row>
    <row r="4260" spans="1:24" x14ac:dyDescent="0.25">
      <c r="A4260" t="s">
        <v>4586</v>
      </c>
      <c r="B4260" s="1">
        <v>46034</v>
      </c>
      <c r="C4260" t="s">
        <v>461</v>
      </c>
      <c r="D4260" t="s">
        <v>462</v>
      </c>
      <c r="E4260" t="s">
        <v>27</v>
      </c>
      <c r="F4260" t="s">
        <v>37</v>
      </c>
      <c r="G4260" t="s">
        <v>38</v>
      </c>
      <c r="H4260" t="s">
        <v>39</v>
      </c>
      <c r="I4260" t="s">
        <v>112</v>
      </c>
      <c r="J4260" t="s">
        <v>113</v>
      </c>
      <c r="K4260" t="s">
        <v>42</v>
      </c>
      <c r="L4260" s="8">
        <v>8.5</v>
      </c>
      <c r="M4260" s="8">
        <v>2.8</v>
      </c>
      <c r="N4260">
        <v>4</v>
      </c>
      <c r="O4260" s="8">
        <v>34</v>
      </c>
      <c r="P4260" s="14">
        <v>7.3000000000000001E-3</v>
      </c>
      <c r="Q4260" s="8">
        <v>0.25</v>
      </c>
      <c r="R4260" s="8">
        <v>33.75</v>
      </c>
      <c r="S4260" s="8">
        <v>11.2</v>
      </c>
      <c r="T4260" s="8">
        <v>22.55</v>
      </c>
      <c r="U4260">
        <v>0</v>
      </c>
      <c r="V4260" s="8">
        <v>0</v>
      </c>
      <c r="W4260" s="8">
        <v>0</v>
      </c>
      <c r="X4260" s="8">
        <v>22.55</v>
      </c>
    </row>
    <row r="4261" spans="1:24" x14ac:dyDescent="0.25">
      <c r="A4261" t="s">
        <v>4587</v>
      </c>
      <c r="B4261" s="1">
        <v>46214</v>
      </c>
      <c r="C4261" t="s">
        <v>371</v>
      </c>
      <c r="D4261" t="s">
        <v>372</v>
      </c>
      <c r="E4261" t="s">
        <v>63</v>
      </c>
      <c r="F4261" t="s">
        <v>54</v>
      </c>
      <c r="G4261" t="s">
        <v>79</v>
      </c>
      <c r="H4261" t="s">
        <v>80</v>
      </c>
      <c r="I4261" t="s">
        <v>130</v>
      </c>
      <c r="J4261" t="s">
        <v>131</v>
      </c>
      <c r="K4261" t="s">
        <v>42</v>
      </c>
      <c r="L4261" s="8">
        <v>4.8</v>
      </c>
      <c r="M4261" s="8">
        <v>1.4</v>
      </c>
      <c r="N4261">
        <v>30</v>
      </c>
      <c r="O4261" s="8">
        <v>144</v>
      </c>
      <c r="P4261" s="14">
        <v>1.0200000000000001E-2</v>
      </c>
      <c r="Q4261" s="8">
        <v>1.47</v>
      </c>
      <c r="R4261" s="8">
        <v>142.53</v>
      </c>
      <c r="S4261" s="8">
        <v>42</v>
      </c>
      <c r="T4261" s="8">
        <v>100.53</v>
      </c>
      <c r="U4261">
        <v>0</v>
      </c>
      <c r="V4261" s="8">
        <v>0</v>
      </c>
      <c r="W4261" s="8">
        <v>0</v>
      </c>
      <c r="X4261" s="8">
        <v>100.53</v>
      </c>
    </row>
    <row r="4262" spans="1:24" x14ac:dyDescent="0.25">
      <c r="A4262" t="s">
        <v>4588</v>
      </c>
      <c r="B4262" s="1">
        <v>45864</v>
      </c>
      <c r="C4262" t="s">
        <v>235</v>
      </c>
      <c r="D4262" t="s">
        <v>236</v>
      </c>
      <c r="E4262" t="s">
        <v>27</v>
      </c>
      <c r="F4262" t="s">
        <v>54</v>
      </c>
      <c r="G4262" t="s">
        <v>38</v>
      </c>
      <c r="H4262" t="s">
        <v>39</v>
      </c>
      <c r="I4262" t="s">
        <v>156</v>
      </c>
      <c r="J4262" t="s">
        <v>157</v>
      </c>
      <c r="K4262" t="s">
        <v>42</v>
      </c>
      <c r="L4262" s="8">
        <v>6.2</v>
      </c>
      <c r="M4262" s="8">
        <v>1.9</v>
      </c>
      <c r="N4262">
        <v>152</v>
      </c>
      <c r="O4262" s="8">
        <v>942.4</v>
      </c>
      <c r="P4262" s="14">
        <v>1E-3</v>
      </c>
      <c r="Q4262" s="8">
        <v>0.94</v>
      </c>
      <c r="R4262" s="8">
        <v>941.46</v>
      </c>
      <c r="S4262" s="8">
        <v>288.8</v>
      </c>
      <c r="T4262" s="8">
        <v>652.66</v>
      </c>
      <c r="U4262">
        <v>0</v>
      </c>
      <c r="V4262" s="8">
        <v>0</v>
      </c>
      <c r="W4262" s="8">
        <v>0</v>
      </c>
      <c r="X4262" s="8">
        <v>652.66</v>
      </c>
    </row>
    <row r="4263" spans="1:24" x14ac:dyDescent="0.25">
      <c r="A4263" t="s">
        <v>4589</v>
      </c>
      <c r="B4263" s="1">
        <v>46218</v>
      </c>
      <c r="C4263" t="s">
        <v>642</v>
      </c>
      <c r="D4263" t="s">
        <v>643</v>
      </c>
      <c r="E4263" t="s">
        <v>71</v>
      </c>
      <c r="F4263" t="s">
        <v>54</v>
      </c>
      <c r="G4263" t="s">
        <v>165</v>
      </c>
      <c r="H4263" t="s">
        <v>166</v>
      </c>
      <c r="I4263" t="s">
        <v>156</v>
      </c>
      <c r="J4263" t="s">
        <v>157</v>
      </c>
      <c r="K4263" t="s">
        <v>42</v>
      </c>
      <c r="L4263" s="8">
        <v>6.2</v>
      </c>
      <c r="M4263" s="8">
        <v>1.9</v>
      </c>
      <c r="N4263">
        <v>61</v>
      </c>
      <c r="O4263" s="8">
        <v>378.2</v>
      </c>
      <c r="P4263" s="14">
        <v>1.7999999999999999E-2</v>
      </c>
      <c r="Q4263" s="8">
        <v>6.81</v>
      </c>
      <c r="R4263" s="8">
        <v>371.39</v>
      </c>
      <c r="S4263" s="8">
        <v>115.9</v>
      </c>
      <c r="T4263" s="8">
        <v>255.49</v>
      </c>
      <c r="U4263">
        <v>0</v>
      </c>
      <c r="V4263" s="8">
        <v>0</v>
      </c>
      <c r="W4263" s="8">
        <v>0</v>
      </c>
      <c r="X4263" s="8">
        <v>255.49</v>
      </c>
    </row>
    <row r="4264" spans="1:24" x14ac:dyDescent="0.25">
      <c r="A4264" t="s">
        <v>4590</v>
      </c>
      <c r="B4264" s="1">
        <v>45540</v>
      </c>
      <c r="C4264" t="s">
        <v>475</v>
      </c>
      <c r="D4264" t="s">
        <v>476</v>
      </c>
      <c r="E4264" t="s">
        <v>63</v>
      </c>
      <c r="F4264" t="s">
        <v>37</v>
      </c>
      <c r="G4264" t="s">
        <v>79</v>
      </c>
      <c r="H4264" t="s">
        <v>80</v>
      </c>
      <c r="I4264" t="s">
        <v>112</v>
      </c>
      <c r="J4264" t="s">
        <v>113</v>
      </c>
      <c r="K4264" t="s">
        <v>42</v>
      </c>
      <c r="L4264" s="8">
        <v>8.5</v>
      </c>
      <c r="M4264" s="8">
        <v>2.8</v>
      </c>
      <c r="N4264">
        <v>6</v>
      </c>
      <c r="O4264" s="8">
        <v>51</v>
      </c>
      <c r="P4264" s="14">
        <v>1.7299999999999999E-2</v>
      </c>
      <c r="Q4264" s="8">
        <v>0.88</v>
      </c>
      <c r="R4264" s="8">
        <v>50.12</v>
      </c>
      <c r="S4264" s="8">
        <v>16.8</v>
      </c>
      <c r="T4264" s="8">
        <v>33.32</v>
      </c>
      <c r="U4264">
        <v>0</v>
      </c>
      <c r="V4264" s="8">
        <v>0</v>
      </c>
      <c r="W4264" s="8">
        <v>0</v>
      </c>
      <c r="X4264" s="8">
        <v>33.32</v>
      </c>
    </row>
    <row r="4265" spans="1:24" x14ac:dyDescent="0.25">
      <c r="A4265" t="s">
        <v>4591</v>
      </c>
      <c r="B4265" s="1">
        <v>45877</v>
      </c>
      <c r="C4265" t="s">
        <v>115</v>
      </c>
      <c r="D4265" t="s">
        <v>116</v>
      </c>
      <c r="E4265" t="s">
        <v>27</v>
      </c>
      <c r="F4265" t="s">
        <v>54</v>
      </c>
      <c r="G4265" t="s">
        <v>38</v>
      </c>
      <c r="H4265" t="s">
        <v>39</v>
      </c>
      <c r="I4265" t="s">
        <v>130</v>
      </c>
      <c r="J4265" t="s">
        <v>131</v>
      </c>
      <c r="K4265" t="s">
        <v>42</v>
      </c>
      <c r="L4265" s="8">
        <v>4.8</v>
      </c>
      <c r="M4265" s="8">
        <v>1.4</v>
      </c>
      <c r="N4265">
        <v>13</v>
      </c>
      <c r="O4265" s="8">
        <v>62.4</v>
      </c>
      <c r="P4265" s="14">
        <v>1.2999999999999999E-3</v>
      </c>
      <c r="Q4265" s="8">
        <v>0.08</v>
      </c>
      <c r="R4265" s="8">
        <v>62.32</v>
      </c>
      <c r="S4265" s="8">
        <v>18.2</v>
      </c>
      <c r="T4265" s="8">
        <v>44.12</v>
      </c>
      <c r="U4265">
        <v>0</v>
      </c>
      <c r="V4265" s="8">
        <v>0</v>
      </c>
      <c r="W4265" s="8">
        <v>0</v>
      </c>
      <c r="X4265" s="8">
        <v>44.12</v>
      </c>
    </row>
    <row r="4266" spans="1:24" x14ac:dyDescent="0.25">
      <c r="A4266" t="s">
        <v>4592</v>
      </c>
      <c r="B4266" s="1">
        <v>45825</v>
      </c>
      <c r="C4266" t="s">
        <v>247</v>
      </c>
      <c r="D4266" t="s">
        <v>248</v>
      </c>
      <c r="E4266" t="s">
        <v>53</v>
      </c>
      <c r="F4266" t="s">
        <v>46</v>
      </c>
      <c r="G4266" t="s">
        <v>55</v>
      </c>
      <c r="H4266" t="s">
        <v>56</v>
      </c>
      <c r="I4266" t="s">
        <v>127</v>
      </c>
      <c r="J4266" t="s">
        <v>128</v>
      </c>
      <c r="K4266" t="s">
        <v>33</v>
      </c>
      <c r="L4266" s="8">
        <v>7.2</v>
      </c>
      <c r="M4266" s="8">
        <v>3.6</v>
      </c>
      <c r="N4266">
        <v>25</v>
      </c>
      <c r="O4266" s="8">
        <v>180</v>
      </c>
      <c r="P4266" s="14">
        <v>7.4200000000000002E-2</v>
      </c>
      <c r="Q4266" s="8">
        <v>13.36</v>
      </c>
      <c r="R4266" s="8">
        <v>166.64</v>
      </c>
      <c r="S4266" s="8">
        <v>90</v>
      </c>
      <c r="T4266" s="8">
        <v>76.64</v>
      </c>
      <c r="U4266">
        <v>0</v>
      </c>
      <c r="V4266" s="8">
        <v>0</v>
      </c>
      <c r="W4266" s="8">
        <v>0</v>
      </c>
      <c r="X4266" s="8">
        <v>76.64</v>
      </c>
    </row>
    <row r="4267" spans="1:24" x14ac:dyDescent="0.25">
      <c r="A4267" t="s">
        <v>4593</v>
      </c>
      <c r="B4267" s="1">
        <v>45465</v>
      </c>
      <c r="C4267" t="s">
        <v>198</v>
      </c>
      <c r="D4267" t="s">
        <v>199</v>
      </c>
      <c r="E4267" t="s">
        <v>150</v>
      </c>
      <c r="F4267" t="s">
        <v>54</v>
      </c>
      <c r="G4267" t="s">
        <v>151</v>
      </c>
      <c r="H4267" t="s">
        <v>152</v>
      </c>
      <c r="I4267" t="s">
        <v>130</v>
      </c>
      <c r="J4267" t="s">
        <v>131</v>
      </c>
      <c r="K4267" t="s">
        <v>42</v>
      </c>
      <c r="L4267" s="8">
        <v>4.8</v>
      </c>
      <c r="M4267" s="8">
        <v>1.4</v>
      </c>
      <c r="N4267">
        <v>111</v>
      </c>
      <c r="O4267" s="8">
        <v>532.79999999999995</v>
      </c>
      <c r="P4267" s="14">
        <v>0.49740000000000001</v>
      </c>
      <c r="Q4267" s="8">
        <v>265.01</v>
      </c>
      <c r="R4267" s="8">
        <v>267.79000000000002</v>
      </c>
      <c r="S4267" s="8">
        <v>155.4</v>
      </c>
      <c r="T4267" s="8">
        <v>112.39</v>
      </c>
      <c r="U4267">
        <v>0</v>
      </c>
      <c r="V4267" s="8">
        <v>0</v>
      </c>
      <c r="W4267" s="8">
        <v>0</v>
      </c>
      <c r="X4267" s="8">
        <v>112.39</v>
      </c>
    </row>
    <row r="4268" spans="1:24" x14ac:dyDescent="0.25">
      <c r="A4268" t="s">
        <v>4594</v>
      </c>
      <c r="B4268" s="1">
        <v>45993</v>
      </c>
      <c r="C4268" t="s">
        <v>440</v>
      </c>
      <c r="D4268" t="s">
        <v>441</v>
      </c>
      <c r="E4268" t="s">
        <v>71</v>
      </c>
      <c r="F4268" t="s">
        <v>54</v>
      </c>
      <c r="G4268" t="s">
        <v>165</v>
      </c>
      <c r="H4268" t="s">
        <v>166</v>
      </c>
      <c r="I4268" t="s">
        <v>74</v>
      </c>
      <c r="J4268" t="s">
        <v>75</v>
      </c>
      <c r="K4268" t="s">
        <v>49</v>
      </c>
      <c r="L4268" s="8">
        <v>11</v>
      </c>
      <c r="M4268" s="8">
        <v>6.8</v>
      </c>
      <c r="N4268">
        <v>379</v>
      </c>
      <c r="O4268" s="8">
        <v>4169</v>
      </c>
      <c r="P4268" s="14">
        <v>1.7299999999999999E-2</v>
      </c>
      <c r="Q4268" s="8">
        <v>72.12</v>
      </c>
      <c r="R4268" s="8">
        <v>4096.88</v>
      </c>
      <c r="S4268" s="8">
        <v>2577.1999999999998</v>
      </c>
      <c r="T4268" s="8">
        <v>1519.68</v>
      </c>
      <c r="U4268">
        <v>0</v>
      </c>
      <c r="V4268" s="8">
        <v>0</v>
      </c>
      <c r="W4268" s="8">
        <v>0</v>
      </c>
      <c r="X4268" s="8">
        <v>1519.68</v>
      </c>
    </row>
    <row r="4269" spans="1:24" x14ac:dyDescent="0.25">
      <c r="A4269" t="s">
        <v>4595</v>
      </c>
      <c r="B4269" s="1">
        <v>45681</v>
      </c>
      <c r="C4269" t="s">
        <v>318</v>
      </c>
      <c r="D4269" t="s">
        <v>319</v>
      </c>
      <c r="E4269" t="s">
        <v>27</v>
      </c>
      <c r="F4269" t="s">
        <v>37</v>
      </c>
      <c r="G4269" t="s">
        <v>38</v>
      </c>
      <c r="H4269" t="s">
        <v>39</v>
      </c>
      <c r="I4269" t="s">
        <v>156</v>
      </c>
      <c r="J4269" t="s">
        <v>157</v>
      </c>
      <c r="K4269" t="s">
        <v>42</v>
      </c>
      <c r="L4269" s="8">
        <v>6.2</v>
      </c>
      <c r="M4269" s="8">
        <v>1.9</v>
      </c>
      <c r="N4269">
        <v>55</v>
      </c>
      <c r="O4269" s="8">
        <v>341</v>
      </c>
      <c r="P4269" s="14">
        <v>3.3E-3</v>
      </c>
      <c r="Q4269" s="8">
        <v>1.1299999999999999</v>
      </c>
      <c r="R4269" s="8">
        <v>339.87</v>
      </c>
      <c r="S4269" s="8">
        <v>104.5</v>
      </c>
      <c r="T4269" s="8">
        <v>235.37</v>
      </c>
      <c r="U4269">
        <v>0</v>
      </c>
      <c r="V4269" s="8">
        <v>0</v>
      </c>
      <c r="W4269" s="8">
        <v>0</v>
      </c>
      <c r="X4269" s="8">
        <v>235.37</v>
      </c>
    </row>
    <row r="4270" spans="1:24" x14ac:dyDescent="0.25">
      <c r="A4270" t="s">
        <v>4596</v>
      </c>
      <c r="B4270" s="1">
        <v>45465</v>
      </c>
      <c r="C4270" t="s">
        <v>25</v>
      </c>
      <c r="D4270" t="s">
        <v>26</v>
      </c>
      <c r="E4270" t="s">
        <v>27</v>
      </c>
      <c r="F4270" t="s">
        <v>28</v>
      </c>
      <c r="G4270" t="s">
        <v>38</v>
      </c>
      <c r="H4270" t="s">
        <v>39</v>
      </c>
      <c r="I4270" t="s">
        <v>57</v>
      </c>
      <c r="J4270" t="s">
        <v>58</v>
      </c>
      <c r="K4270" t="s">
        <v>59</v>
      </c>
      <c r="L4270" s="8">
        <v>10.5</v>
      </c>
      <c r="M4270" s="8">
        <v>7.5</v>
      </c>
      <c r="N4270">
        <v>112</v>
      </c>
      <c r="O4270" s="8">
        <v>1176</v>
      </c>
      <c r="P4270" s="14">
        <v>3.9800000000000002E-2</v>
      </c>
      <c r="Q4270" s="8">
        <v>46.8</v>
      </c>
      <c r="R4270" s="8">
        <v>1129.2</v>
      </c>
      <c r="S4270" s="8">
        <v>840</v>
      </c>
      <c r="T4270" s="8">
        <v>289.2</v>
      </c>
      <c r="U4270">
        <v>0</v>
      </c>
      <c r="V4270" s="8">
        <v>0</v>
      </c>
      <c r="W4270" s="8">
        <v>0</v>
      </c>
      <c r="X4270" s="8">
        <v>289.2</v>
      </c>
    </row>
    <row r="4271" spans="1:24" x14ac:dyDescent="0.25">
      <c r="A4271" t="s">
        <v>4597</v>
      </c>
      <c r="B4271" s="1">
        <v>45434</v>
      </c>
      <c r="C4271" t="s">
        <v>177</v>
      </c>
      <c r="D4271" t="s">
        <v>178</v>
      </c>
      <c r="E4271" t="s">
        <v>27</v>
      </c>
      <c r="F4271" t="s">
        <v>37</v>
      </c>
      <c r="G4271" t="s">
        <v>29</v>
      </c>
      <c r="H4271" t="s">
        <v>30</v>
      </c>
      <c r="I4271" t="s">
        <v>47</v>
      </c>
      <c r="J4271" t="s">
        <v>48</v>
      </c>
      <c r="K4271" t="s">
        <v>49</v>
      </c>
      <c r="L4271" s="8">
        <v>5</v>
      </c>
      <c r="M4271" s="8">
        <v>3.2</v>
      </c>
      <c r="N4271">
        <v>1</v>
      </c>
      <c r="O4271" s="8">
        <v>5</v>
      </c>
      <c r="P4271" s="14">
        <v>4.0000000000000002E-4</v>
      </c>
      <c r="Q4271" s="8">
        <v>0</v>
      </c>
      <c r="R4271" s="8">
        <v>5</v>
      </c>
      <c r="S4271" s="8">
        <v>3.2</v>
      </c>
      <c r="T4271" s="8">
        <v>1.8</v>
      </c>
      <c r="U4271">
        <v>0</v>
      </c>
      <c r="V4271" s="8">
        <v>0</v>
      </c>
      <c r="W4271" s="8">
        <v>0</v>
      </c>
      <c r="X4271" s="8">
        <v>1.8</v>
      </c>
    </row>
    <row r="4272" spans="1:24" x14ac:dyDescent="0.25">
      <c r="A4272" t="s">
        <v>4598</v>
      </c>
      <c r="B4272" s="1">
        <v>45567</v>
      </c>
      <c r="C4272" t="s">
        <v>252</v>
      </c>
      <c r="D4272" t="s">
        <v>253</v>
      </c>
      <c r="E4272" t="s">
        <v>63</v>
      </c>
      <c r="F4272" t="s">
        <v>54</v>
      </c>
      <c r="G4272" t="s">
        <v>79</v>
      </c>
      <c r="H4272" t="s">
        <v>80</v>
      </c>
      <c r="I4272" t="s">
        <v>130</v>
      </c>
      <c r="J4272" t="s">
        <v>131</v>
      </c>
      <c r="K4272" t="s">
        <v>42</v>
      </c>
      <c r="L4272" s="8">
        <v>4.8</v>
      </c>
      <c r="M4272" s="8">
        <v>1.4</v>
      </c>
      <c r="N4272">
        <v>22</v>
      </c>
      <c r="O4272" s="8">
        <v>105.6</v>
      </c>
      <c r="P4272" s="14">
        <v>1.6E-2</v>
      </c>
      <c r="Q4272" s="8">
        <v>1.69</v>
      </c>
      <c r="R4272" s="8">
        <v>103.91</v>
      </c>
      <c r="S4272" s="8">
        <v>30.8</v>
      </c>
      <c r="T4272" s="8">
        <v>73.11</v>
      </c>
      <c r="U4272">
        <v>0</v>
      </c>
      <c r="V4272" s="8">
        <v>0</v>
      </c>
      <c r="W4272" s="8">
        <v>0</v>
      </c>
      <c r="X4272" s="8">
        <v>73.11</v>
      </c>
    </row>
    <row r="4273" spans="1:24" x14ac:dyDescent="0.25">
      <c r="A4273" t="s">
        <v>4599</v>
      </c>
      <c r="B4273" s="1">
        <v>45600</v>
      </c>
      <c r="C4273" t="s">
        <v>671</v>
      </c>
      <c r="D4273" t="s">
        <v>672</v>
      </c>
      <c r="E4273" t="s">
        <v>27</v>
      </c>
      <c r="F4273" t="s">
        <v>89</v>
      </c>
      <c r="G4273" t="s">
        <v>29</v>
      </c>
      <c r="H4273" t="s">
        <v>30</v>
      </c>
      <c r="I4273" t="s">
        <v>156</v>
      </c>
      <c r="J4273" t="s">
        <v>157</v>
      </c>
      <c r="K4273" t="s">
        <v>42</v>
      </c>
      <c r="L4273" s="8">
        <v>6.2</v>
      </c>
      <c r="M4273" s="8">
        <v>1.9</v>
      </c>
      <c r="N4273">
        <v>162</v>
      </c>
      <c r="O4273" s="8">
        <v>1004.4</v>
      </c>
      <c r="P4273" s="14">
        <v>5.5899999999999998E-2</v>
      </c>
      <c r="Q4273" s="8">
        <v>56.15</v>
      </c>
      <c r="R4273" s="8">
        <v>948.25</v>
      </c>
      <c r="S4273" s="8">
        <v>307.8</v>
      </c>
      <c r="T4273" s="8">
        <v>640.45000000000005</v>
      </c>
      <c r="U4273">
        <v>0</v>
      </c>
      <c r="V4273" s="8">
        <v>0</v>
      </c>
      <c r="W4273" s="8">
        <v>0</v>
      </c>
      <c r="X4273" s="8">
        <v>640.45000000000005</v>
      </c>
    </row>
    <row r="4274" spans="1:24" x14ac:dyDescent="0.25">
      <c r="A4274" t="s">
        <v>4600</v>
      </c>
      <c r="B4274" s="1">
        <v>45566</v>
      </c>
      <c r="C4274" t="s">
        <v>361</v>
      </c>
      <c r="D4274" t="s">
        <v>362</v>
      </c>
      <c r="E4274" t="s">
        <v>27</v>
      </c>
      <c r="F4274" t="s">
        <v>28</v>
      </c>
      <c r="G4274" t="s">
        <v>29</v>
      </c>
      <c r="H4274" t="s">
        <v>30</v>
      </c>
      <c r="I4274" t="s">
        <v>112</v>
      </c>
      <c r="J4274" t="s">
        <v>113</v>
      </c>
      <c r="K4274" t="s">
        <v>42</v>
      </c>
      <c r="L4274" s="8">
        <v>8.5</v>
      </c>
      <c r="M4274" s="8">
        <v>2.8</v>
      </c>
      <c r="N4274">
        <v>70</v>
      </c>
      <c r="O4274" s="8">
        <v>595</v>
      </c>
      <c r="P4274" s="14">
        <v>5.8799999999999998E-2</v>
      </c>
      <c r="Q4274" s="8">
        <v>34.99</v>
      </c>
      <c r="R4274" s="8">
        <v>560.01</v>
      </c>
      <c r="S4274" s="8">
        <v>196</v>
      </c>
      <c r="T4274" s="8">
        <v>364.01</v>
      </c>
      <c r="U4274">
        <v>0</v>
      </c>
      <c r="V4274" s="8">
        <v>0</v>
      </c>
      <c r="W4274" s="8">
        <v>0</v>
      </c>
      <c r="X4274" s="8">
        <v>364.01</v>
      </c>
    </row>
    <row r="4275" spans="1:24" x14ac:dyDescent="0.25">
      <c r="A4275" t="s">
        <v>4601</v>
      </c>
      <c r="B4275" s="1">
        <v>45796</v>
      </c>
      <c r="C4275" t="s">
        <v>238</v>
      </c>
      <c r="D4275" t="s">
        <v>239</v>
      </c>
      <c r="E4275" t="s">
        <v>27</v>
      </c>
      <c r="F4275" t="s">
        <v>37</v>
      </c>
      <c r="G4275" t="s">
        <v>38</v>
      </c>
      <c r="H4275" t="s">
        <v>39</v>
      </c>
      <c r="I4275" t="s">
        <v>130</v>
      </c>
      <c r="J4275" t="s">
        <v>131</v>
      </c>
      <c r="K4275" t="s">
        <v>42</v>
      </c>
      <c r="L4275" s="8">
        <v>4.8</v>
      </c>
      <c r="M4275" s="8">
        <v>1.4</v>
      </c>
      <c r="N4275">
        <v>26</v>
      </c>
      <c r="O4275" s="8">
        <v>124.8</v>
      </c>
      <c r="P4275" s="14">
        <v>1.8599999999999998E-2</v>
      </c>
      <c r="Q4275" s="8">
        <v>2.3199999999999998</v>
      </c>
      <c r="R4275" s="8">
        <v>122.48</v>
      </c>
      <c r="S4275" s="8">
        <v>36.4</v>
      </c>
      <c r="T4275" s="8">
        <v>86.08</v>
      </c>
      <c r="U4275">
        <v>0</v>
      </c>
      <c r="V4275" s="8">
        <v>0</v>
      </c>
      <c r="W4275" s="8">
        <v>0</v>
      </c>
      <c r="X4275" s="8">
        <v>86.08</v>
      </c>
    </row>
    <row r="4276" spans="1:24" x14ac:dyDescent="0.25">
      <c r="A4276" t="s">
        <v>4602</v>
      </c>
      <c r="B4276" s="1">
        <v>45441</v>
      </c>
      <c r="C4276" t="s">
        <v>51</v>
      </c>
      <c r="D4276" t="s">
        <v>52</v>
      </c>
      <c r="E4276" t="s">
        <v>53</v>
      </c>
      <c r="F4276" t="s">
        <v>54</v>
      </c>
      <c r="G4276" t="s">
        <v>55</v>
      </c>
      <c r="H4276" t="s">
        <v>56</v>
      </c>
      <c r="I4276" t="s">
        <v>84</v>
      </c>
      <c r="J4276" t="s">
        <v>85</v>
      </c>
      <c r="K4276" t="s">
        <v>42</v>
      </c>
      <c r="L4276" s="8">
        <v>9.9</v>
      </c>
      <c r="M4276" s="8">
        <v>3.1</v>
      </c>
      <c r="N4276">
        <v>47</v>
      </c>
      <c r="O4276" s="8">
        <v>465.3</v>
      </c>
      <c r="P4276" s="14">
        <v>1.9199999999999998E-2</v>
      </c>
      <c r="Q4276" s="8">
        <v>8.93</v>
      </c>
      <c r="R4276" s="8">
        <v>456.37</v>
      </c>
      <c r="S4276" s="8">
        <v>145.69999999999999</v>
      </c>
      <c r="T4276" s="8">
        <v>310.67</v>
      </c>
      <c r="U4276">
        <v>0</v>
      </c>
      <c r="V4276" s="8">
        <v>0</v>
      </c>
      <c r="W4276" s="8">
        <v>0</v>
      </c>
      <c r="X4276" s="8">
        <v>310.67</v>
      </c>
    </row>
    <row r="4277" spans="1:24" x14ac:dyDescent="0.25">
      <c r="A4277" t="s">
        <v>4603</v>
      </c>
      <c r="B4277" s="1">
        <v>45356</v>
      </c>
      <c r="C4277" t="s">
        <v>325</v>
      </c>
      <c r="D4277" t="s">
        <v>326</v>
      </c>
      <c r="E4277" t="s">
        <v>27</v>
      </c>
      <c r="F4277" t="s">
        <v>37</v>
      </c>
      <c r="G4277" t="s">
        <v>38</v>
      </c>
      <c r="H4277" t="s">
        <v>39</v>
      </c>
      <c r="I4277" t="s">
        <v>127</v>
      </c>
      <c r="J4277" t="s">
        <v>128</v>
      </c>
      <c r="K4277" t="s">
        <v>33</v>
      </c>
      <c r="L4277" s="8">
        <v>7.2</v>
      </c>
      <c r="M4277" s="8">
        <v>3.6</v>
      </c>
      <c r="N4277">
        <v>45</v>
      </c>
      <c r="O4277" s="8">
        <v>324</v>
      </c>
      <c r="P4277" s="14">
        <v>5.5999999999999999E-3</v>
      </c>
      <c r="Q4277" s="8">
        <v>1.81</v>
      </c>
      <c r="R4277" s="8">
        <v>322.19</v>
      </c>
      <c r="S4277" s="8">
        <v>162</v>
      </c>
      <c r="T4277" s="8">
        <v>160.19</v>
      </c>
      <c r="U4277">
        <v>0</v>
      </c>
      <c r="V4277" s="8">
        <v>0</v>
      </c>
      <c r="W4277" s="8">
        <v>0</v>
      </c>
      <c r="X4277" s="8">
        <v>160.19</v>
      </c>
    </row>
    <row r="4278" spans="1:24" x14ac:dyDescent="0.25">
      <c r="A4278" t="s">
        <v>4604</v>
      </c>
      <c r="B4278" s="1">
        <v>45463</v>
      </c>
      <c r="C4278" t="s">
        <v>171</v>
      </c>
      <c r="D4278" t="s">
        <v>172</v>
      </c>
      <c r="E4278" t="s">
        <v>27</v>
      </c>
      <c r="F4278" t="s">
        <v>46</v>
      </c>
      <c r="G4278" t="s">
        <v>29</v>
      </c>
      <c r="H4278" t="s">
        <v>30</v>
      </c>
      <c r="I4278" t="s">
        <v>117</v>
      </c>
      <c r="J4278" t="s">
        <v>118</v>
      </c>
      <c r="K4278" t="s">
        <v>59</v>
      </c>
      <c r="L4278" s="8">
        <v>6</v>
      </c>
      <c r="M4278" s="8">
        <v>4.2</v>
      </c>
      <c r="N4278">
        <v>84</v>
      </c>
      <c r="O4278" s="8">
        <v>504</v>
      </c>
      <c r="P4278" s="14">
        <v>0.1754</v>
      </c>
      <c r="Q4278" s="8">
        <v>88.4</v>
      </c>
      <c r="R4278" s="8">
        <v>415.6</v>
      </c>
      <c r="S4278" s="8">
        <v>352.8</v>
      </c>
      <c r="T4278" s="8">
        <v>62.8</v>
      </c>
      <c r="U4278">
        <v>0</v>
      </c>
      <c r="V4278" s="8">
        <v>0</v>
      </c>
      <c r="W4278" s="8">
        <v>0</v>
      </c>
      <c r="X4278" s="8">
        <v>62.8</v>
      </c>
    </row>
    <row r="4279" spans="1:24" x14ac:dyDescent="0.25">
      <c r="A4279" t="s">
        <v>4605</v>
      </c>
      <c r="B4279" s="1">
        <v>45737</v>
      </c>
      <c r="C4279" t="s">
        <v>125</v>
      </c>
      <c r="D4279" t="s">
        <v>126</v>
      </c>
      <c r="E4279" t="s">
        <v>27</v>
      </c>
      <c r="F4279" t="s">
        <v>89</v>
      </c>
      <c r="G4279" t="s">
        <v>38</v>
      </c>
      <c r="H4279" t="s">
        <v>39</v>
      </c>
      <c r="I4279" t="s">
        <v>156</v>
      </c>
      <c r="J4279" t="s">
        <v>157</v>
      </c>
      <c r="K4279" t="s">
        <v>42</v>
      </c>
      <c r="L4279" s="8">
        <v>6.2</v>
      </c>
      <c r="M4279" s="8">
        <v>1.9</v>
      </c>
      <c r="N4279">
        <v>43</v>
      </c>
      <c r="O4279" s="8">
        <v>266.60000000000002</v>
      </c>
      <c r="P4279" s="14">
        <v>5.5399999999999998E-2</v>
      </c>
      <c r="Q4279" s="8">
        <v>14.77</v>
      </c>
      <c r="R4279" s="8">
        <v>251.83</v>
      </c>
      <c r="S4279" s="8">
        <v>81.7</v>
      </c>
      <c r="T4279" s="8">
        <v>170.13</v>
      </c>
      <c r="U4279">
        <v>0</v>
      </c>
      <c r="V4279" s="8">
        <v>0</v>
      </c>
      <c r="W4279" s="8">
        <v>0</v>
      </c>
      <c r="X4279" s="8">
        <v>170.13</v>
      </c>
    </row>
    <row r="4280" spans="1:24" x14ac:dyDescent="0.25">
      <c r="A4280" t="s">
        <v>4606</v>
      </c>
      <c r="B4280" s="1">
        <v>45574</v>
      </c>
      <c r="C4280" t="s">
        <v>367</v>
      </c>
      <c r="D4280" t="s">
        <v>368</v>
      </c>
      <c r="E4280" t="s">
        <v>63</v>
      </c>
      <c r="F4280" t="s">
        <v>54</v>
      </c>
      <c r="G4280" t="s">
        <v>64</v>
      </c>
      <c r="H4280" t="s">
        <v>65</v>
      </c>
      <c r="I4280" t="s">
        <v>84</v>
      </c>
      <c r="J4280" t="s">
        <v>85</v>
      </c>
      <c r="K4280" t="s">
        <v>42</v>
      </c>
      <c r="L4280" s="8">
        <v>9.9</v>
      </c>
      <c r="M4280" s="8">
        <v>3.1</v>
      </c>
      <c r="N4280">
        <v>107</v>
      </c>
      <c r="O4280" s="8">
        <v>1059.3</v>
      </c>
      <c r="P4280" s="14">
        <v>1.5900000000000001E-2</v>
      </c>
      <c r="Q4280" s="8">
        <v>16.84</v>
      </c>
      <c r="R4280" s="8">
        <v>1042.46</v>
      </c>
      <c r="S4280" s="8">
        <v>331.7</v>
      </c>
      <c r="T4280" s="8">
        <v>710.76</v>
      </c>
      <c r="U4280">
        <v>0</v>
      </c>
      <c r="V4280" s="8">
        <v>0</v>
      </c>
      <c r="W4280" s="8">
        <v>0</v>
      </c>
      <c r="X4280" s="8">
        <v>710.76</v>
      </c>
    </row>
    <row r="4281" spans="1:24" x14ac:dyDescent="0.25">
      <c r="A4281" t="s">
        <v>4607</v>
      </c>
      <c r="B4281" s="1">
        <v>45723</v>
      </c>
      <c r="C4281" t="s">
        <v>262</v>
      </c>
      <c r="D4281" t="s">
        <v>263</v>
      </c>
      <c r="E4281" t="s">
        <v>63</v>
      </c>
      <c r="F4281" t="s">
        <v>54</v>
      </c>
      <c r="G4281" t="s">
        <v>79</v>
      </c>
      <c r="H4281" t="s">
        <v>80</v>
      </c>
      <c r="I4281" t="s">
        <v>84</v>
      </c>
      <c r="J4281" t="s">
        <v>85</v>
      </c>
      <c r="K4281" t="s">
        <v>42</v>
      </c>
      <c r="L4281" s="8">
        <v>9.9</v>
      </c>
      <c r="M4281" s="8">
        <v>3.1</v>
      </c>
      <c r="N4281">
        <v>41</v>
      </c>
      <c r="O4281" s="8">
        <v>405.9</v>
      </c>
      <c r="P4281" s="14">
        <v>5.1999999999999998E-3</v>
      </c>
      <c r="Q4281" s="8">
        <v>2.11</v>
      </c>
      <c r="R4281" s="8">
        <v>403.79</v>
      </c>
      <c r="S4281" s="8">
        <v>127.1</v>
      </c>
      <c r="T4281" s="8">
        <v>276.69</v>
      </c>
      <c r="U4281">
        <v>1</v>
      </c>
      <c r="V4281" s="8">
        <v>9.85</v>
      </c>
      <c r="W4281" s="8">
        <v>3.6</v>
      </c>
      <c r="X4281" s="8">
        <v>273.08999999999997</v>
      </c>
    </row>
    <row r="4282" spans="1:24" x14ac:dyDescent="0.25">
      <c r="A4282" t="s">
        <v>4608</v>
      </c>
      <c r="B4282" s="1">
        <v>45598</v>
      </c>
      <c r="C4282" t="s">
        <v>142</v>
      </c>
      <c r="D4282" t="s">
        <v>143</v>
      </c>
      <c r="E4282" t="s">
        <v>71</v>
      </c>
      <c r="F4282" t="s">
        <v>37</v>
      </c>
      <c r="G4282" t="s">
        <v>72</v>
      </c>
      <c r="H4282" t="s">
        <v>73</v>
      </c>
      <c r="I4282" t="s">
        <v>122</v>
      </c>
      <c r="J4282" t="s">
        <v>123</v>
      </c>
      <c r="K4282" t="s">
        <v>59</v>
      </c>
      <c r="L4282" s="8">
        <v>5.5</v>
      </c>
      <c r="M4282" s="8">
        <v>3.8</v>
      </c>
      <c r="N4282">
        <v>14</v>
      </c>
      <c r="O4282" s="8">
        <v>77</v>
      </c>
      <c r="P4282" s="14">
        <v>1E-4</v>
      </c>
      <c r="Q4282" s="8">
        <v>0.01</v>
      </c>
      <c r="R4282" s="8">
        <v>76.989999999999995</v>
      </c>
      <c r="S4282" s="8">
        <v>53.2</v>
      </c>
      <c r="T4282" s="8">
        <v>23.79</v>
      </c>
      <c r="U4282">
        <v>0</v>
      </c>
      <c r="V4282" s="8">
        <v>0</v>
      </c>
      <c r="W4282" s="8">
        <v>0</v>
      </c>
      <c r="X4282" s="8">
        <v>23.79</v>
      </c>
    </row>
    <row r="4283" spans="1:24" x14ac:dyDescent="0.25">
      <c r="A4283" t="s">
        <v>4609</v>
      </c>
      <c r="B4283" s="1">
        <v>45787</v>
      </c>
      <c r="C4283" t="s">
        <v>501</v>
      </c>
      <c r="D4283" t="s">
        <v>502</v>
      </c>
      <c r="E4283" t="s">
        <v>27</v>
      </c>
      <c r="F4283" t="s">
        <v>37</v>
      </c>
      <c r="G4283" t="s">
        <v>29</v>
      </c>
      <c r="H4283" t="s">
        <v>30</v>
      </c>
      <c r="I4283" t="s">
        <v>66</v>
      </c>
      <c r="J4283" t="s">
        <v>67</v>
      </c>
      <c r="K4283" t="s">
        <v>33</v>
      </c>
      <c r="L4283" s="8">
        <v>4.5</v>
      </c>
      <c r="M4283" s="8">
        <v>2.1</v>
      </c>
      <c r="N4283">
        <v>8</v>
      </c>
      <c r="O4283" s="8">
        <v>36</v>
      </c>
      <c r="P4283" s="14">
        <v>2.9700000000000001E-2</v>
      </c>
      <c r="Q4283" s="8">
        <v>1.07</v>
      </c>
      <c r="R4283" s="8">
        <v>34.93</v>
      </c>
      <c r="S4283" s="8">
        <v>16.8</v>
      </c>
      <c r="T4283" s="8">
        <v>18.13</v>
      </c>
      <c r="U4283">
        <v>0</v>
      </c>
      <c r="V4283" s="8">
        <v>0</v>
      </c>
      <c r="W4283" s="8">
        <v>0</v>
      </c>
      <c r="X4283" s="8">
        <v>18.13</v>
      </c>
    </row>
    <row r="4284" spans="1:24" x14ac:dyDescent="0.25">
      <c r="A4284" t="s">
        <v>4610</v>
      </c>
      <c r="B4284" s="1">
        <v>46093</v>
      </c>
      <c r="C4284" t="s">
        <v>125</v>
      </c>
      <c r="D4284" t="s">
        <v>126</v>
      </c>
      <c r="E4284" t="s">
        <v>27</v>
      </c>
      <c r="F4284" t="s">
        <v>89</v>
      </c>
      <c r="G4284" t="s">
        <v>38</v>
      </c>
      <c r="H4284" t="s">
        <v>39</v>
      </c>
      <c r="I4284" t="s">
        <v>127</v>
      </c>
      <c r="J4284" t="s">
        <v>128</v>
      </c>
      <c r="K4284" t="s">
        <v>33</v>
      </c>
      <c r="L4284" s="8">
        <v>7.2</v>
      </c>
      <c r="M4284" s="8">
        <v>3.6</v>
      </c>
      <c r="N4284">
        <v>82</v>
      </c>
      <c r="O4284" s="8">
        <v>590.4</v>
      </c>
      <c r="P4284" s="14">
        <v>7.7899999999999997E-2</v>
      </c>
      <c r="Q4284" s="8">
        <v>45.99</v>
      </c>
      <c r="R4284" s="8">
        <v>544.41</v>
      </c>
      <c r="S4284" s="8">
        <v>295.2</v>
      </c>
      <c r="T4284" s="8">
        <v>249.21</v>
      </c>
      <c r="U4284">
        <v>0</v>
      </c>
      <c r="V4284" s="8">
        <v>0</v>
      </c>
      <c r="W4284" s="8">
        <v>0</v>
      </c>
      <c r="X4284" s="8">
        <v>249.21</v>
      </c>
    </row>
    <row r="4285" spans="1:24" x14ac:dyDescent="0.25">
      <c r="A4285" t="s">
        <v>4611</v>
      </c>
      <c r="B4285" s="1">
        <v>45370</v>
      </c>
      <c r="C4285" t="s">
        <v>220</v>
      </c>
      <c r="D4285" t="s">
        <v>221</v>
      </c>
      <c r="E4285" t="s">
        <v>71</v>
      </c>
      <c r="F4285" t="s">
        <v>28</v>
      </c>
      <c r="G4285" t="s">
        <v>165</v>
      </c>
      <c r="H4285" t="s">
        <v>166</v>
      </c>
      <c r="I4285" t="s">
        <v>99</v>
      </c>
      <c r="J4285" t="s">
        <v>100</v>
      </c>
      <c r="K4285" t="s">
        <v>49</v>
      </c>
      <c r="L4285" s="8">
        <v>3.8</v>
      </c>
      <c r="M4285" s="8">
        <v>2.6</v>
      </c>
      <c r="N4285">
        <v>182</v>
      </c>
      <c r="O4285" s="8">
        <v>691.6</v>
      </c>
      <c r="P4285" s="14">
        <v>0.12970000000000001</v>
      </c>
      <c r="Q4285" s="8">
        <v>89.7</v>
      </c>
      <c r="R4285" s="8">
        <v>601.9</v>
      </c>
      <c r="S4285" s="8">
        <v>473.2</v>
      </c>
      <c r="T4285" s="8">
        <v>128.69999999999999</v>
      </c>
      <c r="U4285">
        <v>0</v>
      </c>
      <c r="V4285" s="8">
        <v>0</v>
      </c>
      <c r="W4285" s="8">
        <v>0</v>
      </c>
      <c r="X4285" s="8">
        <v>128.69999999999999</v>
      </c>
    </row>
    <row r="4286" spans="1:24" x14ac:dyDescent="0.25">
      <c r="A4286" t="s">
        <v>4612</v>
      </c>
      <c r="B4286" s="1">
        <v>45661</v>
      </c>
      <c r="C4286" t="s">
        <v>315</v>
      </c>
      <c r="D4286" t="s">
        <v>316</v>
      </c>
      <c r="E4286" t="s">
        <v>27</v>
      </c>
      <c r="F4286" t="s">
        <v>46</v>
      </c>
      <c r="G4286" t="s">
        <v>38</v>
      </c>
      <c r="H4286" t="s">
        <v>39</v>
      </c>
      <c r="I4286" t="s">
        <v>122</v>
      </c>
      <c r="J4286" t="s">
        <v>123</v>
      </c>
      <c r="K4286" t="s">
        <v>59</v>
      </c>
      <c r="L4286" s="8">
        <v>5.5</v>
      </c>
      <c r="M4286" s="8">
        <v>3.8</v>
      </c>
      <c r="N4286">
        <v>4</v>
      </c>
      <c r="O4286" s="8">
        <v>22</v>
      </c>
      <c r="P4286" s="14">
        <v>7.0000000000000007E-2</v>
      </c>
      <c r="Q4286" s="8">
        <v>1.54</v>
      </c>
      <c r="R4286" s="8">
        <v>20.46</v>
      </c>
      <c r="S4286" s="8">
        <v>15.2</v>
      </c>
      <c r="T4286" s="8">
        <v>5.26</v>
      </c>
      <c r="U4286">
        <v>2</v>
      </c>
      <c r="V4286" s="8">
        <v>10.23</v>
      </c>
      <c r="W4286" s="8">
        <v>8.6</v>
      </c>
      <c r="X4286" s="8">
        <v>-3.34</v>
      </c>
    </row>
    <row r="4287" spans="1:24" x14ac:dyDescent="0.25">
      <c r="A4287" t="s">
        <v>4613</v>
      </c>
      <c r="B4287" s="1">
        <v>45549</v>
      </c>
      <c r="C4287" t="s">
        <v>546</v>
      </c>
      <c r="D4287" t="s">
        <v>547</v>
      </c>
      <c r="E4287" t="s">
        <v>27</v>
      </c>
      <c r="F4287" t="s">
        <v>89</v>
      </c>
      <c r="G4287" t="s">
        <v>29</v>
      </c>
      <c r="H4287" t="s">
        <v>30</v>
      </c>
      <c r="I4287" t="s">
        <v>144</v>
      </c>
      <c r="J4287" t="s">
        <v>145</v>
      </c>
      <c r="K4287" t="s">
        <v>33</v>
      </c>
      <c r="L4287" s="8">
        <v>12</v>
      </c>
      <c r="M4287" s="8">
        <v>6.5</v>
      </c>
      <c r="N4287">
        <v>44</v>
      </c>
      <c r="O4287" s="8">
        <v>528</v>
      </c>
      <c r="P4287" s="14">
        <v>6.1600000000000002E-2</v>
      </c>
      <c r="Q4287" s="8">
        <v>32.520000000000003</v>
      </c>
      <c r="R4287" s="8">
        <v>495.48</v>
      </c>
      <c r="S4287" s="8">
        <v>286</v>
      </c>
      <c r="T4287" s="8">
        <v>209.48</v>
      </c>
      <c r="U4287">
        <v>0</v>
      </c>
      <c r="V4287" s="8">
        <v>0</v>
      </c>
      <c r="W4287" s="8">
        <v>0</v>
      </c>
      <c r="X4287" s="8">
        <v>209.48</v>
      </c>
    </row>
    <row r="4288" spans="1:24" x14ac:dyDescent="0.25">
      <c r="A4288" t="s">
        <v>4614</v>
      </c>
      <c r="B4288" s="1">
        <v>46258</v>
      </c>
      <c r="C4288" t="s">
        <v>551</v>
      </c>
      <c r="D4288" t="s">
        <v>552</v>
      </c>
      <c r="E4288" t="s">
        <v>27</v>
      </c>
      <c r="F4288" t="s">
        <v>54</v>
      </c>
      <c r="G4288" t="s">
        <v>29</v>
      </c>
      <c r="H4288" t="s">
        <v>30</v>
      </c>
      <c r="I4288" t="s">
        <v>112</v>
      </c>
      <c r="J4288" t="s">
        <v>113</v>
      </c>
      <c r="K4288" t="s">
        <v>42</v>
      </c>
      <c r="L4288" s="8">
        <v>8.5</v>
      </c>
      <c r="M4288" s="8">
        <v>2.8</v>
      </c>
      <c r="N4288">
        <v>116</v>
      </c>
      <c r="O4288" s="8">
        <v>986</v>
      </c>
      <c r="P4288" s="14">
        <v>2.1700000000000001E-2</v>
      </c>
      <c r="Q4288" s="8">
        <v>21.4</v>
      </c>
      <c r="R4288" s="8">
        <v>964.6</v>
      </c>
      <c r="S4288" s="8">
        <v>324.8</v>
      </c>
      <c r="T4288" s="8">
        <v>639.79999999999995</v>
      </c>
      <c r="U4288">
        <v>0</v>
      </c>
      <c r="V4288" s="8">
        <v>0</v>
      </c>
      <c r="W4288" s="8">
        <v>0</v>
      </c>
      <c r="X4288" s="8">
        <v>639.79999999999995</v>
      </c>
    </row>
    <row r="4289" spans="1:24" x14ac:dyDescent="0.25">
      <c r="A4289" t="s">
        <v>4615</v>
      </c>
      <c r="B4289" s="1">
        <v>45544</v>
      </c>
      <c r="C4289" t="s">
        <v>279</v>
      </c>
      <c r="D4289" t="s">
        <v>280</v>
      </c>
      <c r="E4289" t="s">
        <v>53</v>
      </c>
      <c r="F4289" t="s">
        <v>54</v>
      </c>
      <c r="G4289" t="s">
        <v>55</v>
      </c>
      <c r="H4289" t="s">
        <v>56</v>
      </c>
      <c r="I4289" t="s">
        <v>31</v>
      </c>
      <c r="J4289" t="s">
        <v>32</v>
      </c>
      <c r="K4289" t="s">
        <v>33</v>
      </c>
      <c r="L4289" s="8">
        <v>5.8</v>
      </c>
      <c r="M4289" s="8">
        <v>2.7</v>
      </c>
      <c r="N4289">
        <v>66</v>
      </c>
      <c r="O4289" s="8">
        <v>382.8</v>
      </c>
      <c r="P4289" s="14">
        <v>2.1600000000000001E-2</v>
      </c>
      <c r="Q4289" s="8">
        <v>8.27</v>
      </c>
      <c r="R4289" s="8">
        <v>374.53</v>
      </c>
      <c r="S4289" s="8">
        <v>178.2</v>
      </c>
      <c r="T4289" s="8">
        <v>196.33</v>
      </c>
      <c r="U4289">
        <v>0</v>
      </c>
      <c r="V4289" s="8">
        <v>0</v>
      </c>
      <c r="W4289" s="8">
        <v>0</v>
      </c>
      <c r="X4289" s="8">
        <v>196.33</v>
      </c>
    </row>
    <row r="4290" spans="1:24" x14ac:dyDescent="0.25">
      <c r="A4290" t="s">
        <v>4616</v>
      </c>
      <c r="B4290" s="1">
        <v>46030</v>
      </c>
      <c r="C4290" t="s">
        <v>102</v>
      </c>
      <c r="D4290" t="s">
        <v>103</v>
      </c>
      <c r="E4290" t="s">
        <v>27</v>
      </c>
      <c r="F4290" t="s">
        <v>54</v>
      </c>
      <c r="G4290" t="s">
        <v>38</v>
      </c>
      <c r="H4290" t="s">
        <v>39</v>
      </c>
      <c r="I4290" t="s">
        <v>31</v>
      </c>
      <c r="J4290" t="s">
        <v>32</v>
      </c>
      <c r="K4290" t="s">
        <v>33</v>
      </c>
      <c r="L4290" s="8">
        <v>5.8</v>
      </c>
      <c r="M4290" s="8">
        <v>2.7</v>
      </c>
      <c r="N4290">
        <v>86</v>
      </c>
      <c r="O4290" s="8">
        <v>498.8</v>
      </c>
      <c r="P4290" s="14">
        <v>5.0000000000000001E-4</v>
      </c>
      <c r="Q4290" s="8">
        <v>0.25</v>
      </c>
      <c r="R4290" s="8">
        <v>498.55</v>
      </c>
      <c r="S4290" s="8">
        <v>232.2</v>
      </c>
      <c r="T4290" s="8">
        <v>266.35000000000002</v>
      </c>
      <c r="U4290">
        <v>0</v>
      </c>
      <c r="V4290" s="8">
        <v>0</v>
      </c>
      <c r="W4290" s="8">
        <v>0</v>
      </c>
      <c r="X4290" s="8">
        <v>266.35000000000002</v>
      </c>
    </row>
    <row r="4291" spans="1:24" x14ac:dyDescent="0.25">
      <c r="A4291" t="s">
        <v>4617</v>
      </c>
      <c r="B4291" s="1">
        <v>45932</v>
      </c>
      <c r="C4291" t="s">
        <v>528</v>
      </c>
      <c r="D4291" t="s">
        <v>529</v>
      </c>
      <c r="E4291" t="s">
        <v>27</v>
      </c>
      <c r="F4291" t="s">
        <v>54</v>
      </c>
      <c r="G4291" t="s">
        <v>38</v>
      </c>
      <c r="H4291" t="s">
        <v>39</v>
      </c>
      <c r="I4291" t="s">
        <v>185</v>
      </c>
      <c r="J4291" t="s">
        <v>186</v>
      </c>
      <c r="K4291" t="s">
        <v>59</v>
      </c>
      <c r="L4291" s="8">
        <v>4.9000000000000004</v>
      </c>
      <c r="M4291" s="8">
        <v>3.1</v>
      </c>
      <c r="N4291">
        <v>151</v>
      </c>
      <c r="O4291" s="8">
        <v>739.9</v>
      </c>
      <c r="P4291" s="14">
        <v>4.2599999999999999E-2</v>
      </c>
      <c r="Q4291" s="8">
        <v>31.52</v>
      </c>
      <c r="R4291" s="8">
        <v>708.38</v>
      </c>
      <c r="S4291" s="8">
        <v>468.1</v>
      </c>
      <c r="T4291" s="8">
        <v>240.28</v>
      </c>
      <c r="U4291">
        <v>0</v>
      </c>
      <c r="V4291" s="8">
        <v>0</v>
      </c>
      <c r="W4291" s="8">
        <v>0</v>
      </c>
      <c r="X4291" s="8">
        <v>240.28</v>
      </c>
    </row>
    <row r="4292" spans="1:24" x14ac:dyDescent="0.25">
      <c r="A4292" t="s">
        <v>4618</v>
      </c>
      <c r="B4292" s="1">
        <v>45799</v>
      </c>
      <c r="C4292" t="s">
        <v>133</v>
      </c>
      <c r="D4292" t="s">
        <v>134</v>
      </c>
      <c r="E4292" t="s">
        <v>27</v>
      </c>
      <c r="F4292" t="s">
        <v>54</v>
      </c>
      <c r="G4292" t="s">
        <v>38</v>
      </c>
      <c r="H4292" t="s">
        <v>39</v>
      </c>
      <c r="I4292" t="s">
        <v>127</v>
      </c>
      <c r="J4292" t="s">
        <v>128</v>
      </c>
      <c r="K4292" t="s">
        <v>33</v>
      </c>
      <c r="L4292" s="8">
        <v>7.2</v>
      </c>
      <c r="M4292" s="8">
        <v>3.6</v>
      </c>
      <c r="N4292">
        <v>101</v>
      </c>
      <c r="O4292" s="8">
        <v>727.2</v>
      </c>
      <c r="P4292" s="14">
        <v>6.9999999999999999E-4</v>
      </c>
      <c r="Q4292" s="8">
        <v>0.51</v>
      </c>
      <c r="R4292" s="8">
        <v>726.69</v>
      </c>
      <c r="S4292" s="8">
        <v>363.6</v>
      </c>
      <c r="T4292" s="8">
        <v>363.09</v>
      </c>
      <c r="U4292">
        <v>0</v>
      </c>
      <c r="V4292" s="8">
        <v>0</v>
      </c>
      <c r="W4292" s="8">
        <v>0</v>
      </c>
      <c r="X4292" s="8">
        <v>363.09</v>
      </c>
    </row>
    <row r="4293" spans="1:24" x14ac:dyDescent="0.25">
      <c r="A4293" t="s">
        <v>4619</v>
      </c>
      <c r="B4293" s="1">
        <v>45900</v>
      </c>
      <c r="C4293" t="s">
        <v>551</v>
      </c>
      <c r="D4293" t="s">
        <v>552</v>
      </c>
      <c r="E4293" t="s">
        <v>27</v>
      </c>
      <c r="F4293" t="s">
        <v>54</v>
      </c>
      <c r="G4293" t="s">
        <v>29</v>
      </c>
      <c r="H4293" t="s">
        <v>30</v>
      </c>
      <c r="I4293" t="s">
        <v>127</v>
      </c>
      <c r="J4293" t="s">
        <v>128</v>
      </c>
      <c r="K4293" t="s">
        <v>33</v>
      </c>
      <c r="L4293" s="8">
        <v>7.2</v>
      </c>
      <c r="M4293" s="8">
        <v>3.6</v>
      </c>
      <c r="N4293">
        <v>36</v>
      </c>
      <c r="O4293" s="8">
        <v>259.2</v>
      </c>
      <c r="P4293" s="14">
        <v>8.6E-3</v>
      </c>
      <c r="Q4293" s="8">
        <v>2.23</v>
      </c>
      <c r="R4293" s="8">
        <v>256.97000000000003</v>
      </c>
      <c r="S4293" s="8">
        <v>129.6</v>
      </c>
      <c r="T4293" s="8">
        <v>127.37</v>
      </c>
      <c r="U4293">
        <v>0</v>
      </c>
      <c r="V4293" s="8">
        <v>0</v>
      </c>
      <c r="W4293" s="8">
        <v>0</v>
      </c>
      <c r="X4293" s="8">
        <v>127.37</v>
      </c>
    </row>
    <row r="4294" spans="1:24" x14ac:dyDescent="0.25">
      <c r="A4294" t="s">
        <v>4620</v>
      </c>
      <c r="B4294" s="1">
        <v>45923</v>
      </c>
      <c r="C4294" t="s">
        <v>252</v>
      </c>
      <c r="D4294" t="s">
        <v>253</v>
      </c>
      <c r="E4294" t="s">
        <v>63</v>
      </c>
      <c r="F4294" t="s">
        <v>54</v>
      </c>
      <c r="G4294" t="s">
        <v>79</v>
      </c>
      <c r="H4294" t="s">
        <v>80</v>
      </c>
      <c r="I4294" t="s">
        <v>74</v>
      </c>
      <c r="J4294" t="s">
        <v>75</v>
      </c>
      <c r="K4294" t="s">
        <v>49</v>
      </c>
      <c r="L4294" s="8">
        <v>11</v>
      </c>
      <c r="M4294" s="8">
        <v>6.8</v>
      </c>
      <c r="N4294">
        <v>10</v>
      </c>
      <c r="O4294" s="8">
        <v>110</v>
      </c>
      <c r="P4294" s="14">
        <v>1.8499999999999999E-2</v>
      </c>
      <c r="Q4294" s="8">
        <v>2.0299999999999998</v>
      </c>
      <c r="R4294" s="8">
        <v>107.97</v>
      </c>
      <c r="S4294" s="8">
        <v>68</v>
      </c>
      <c r="T4294" s="8">
        <v>39.97</v>
      </c>
      <c r="U4294">
        <v>0</v>
      </c>
      <c r="V4294" s="8">
        <v>0</v>
      </c>
      <c r="W4294" s="8">
        <v>0</v>
      </c>
      <c r="X4294" s="8">
        <v>39.97</v>
      </c>
    </row>
    <row r="4295" spans="1:24" x14ac:dyDescent="0.25">
      <c r="A4295" t="s">
        <v>4621</v>
      </c>
      <c r="B4295" s="1">
        <v>45492</v>
      </c>
      <c r="C4295" t="s">
        <v>61</v>
      </c>
      <c r="D4295" t="s">
        <v>62</v>
      </c>
      <c r="E4295" t="s">
        <v>63</v>
      </c>
      <c r="F4295" t="s">
        <v>46</v>
      </c>
      <c r="G4295" t="s">
        <v>79</v>
      </c>
      <c r="H4295" t="s">
        <v>80</v>
      </c>
      <c r="I4295" t="s">
        <v>57</v>
      </c>
      <c r="J4295" t="s">
        <v>58</v>
      </c>
      <c r="K4295" t="s">
        <v>59</v>
      </c>
      <c r="L4295" s="8">
        <v>10.5</v>
      </c>
      <c r="M4295" s="8">
        <v>7.5</v>
      </c>
      <c r="N4295">
        <v>19</v>
      </c>
      <c r="O4295" s="8">
        <v>199.5</v>
      </c>
      <c r="P4295" s="14">
        <v>8.48E-2</v>
      </c>
      <c r="Q4295" s="8">
        <v>16.920000000000002</v>
      </c>
      <c r="R4295" s="8">
        <v>182.58</v>
      </c>
      <c r="S4295" s="8">
        <v>142.5</v>
      </c>
      <c r="T4295" s="8">
        <v>40.08</v>
      </c>
      <c r="U4295">
        <v>0</v>
      </c>
      <c r="V4295" s="8">
        <v>0</v>
      </c>
      <c r="W4295" s="8">
        <v>0</v>
      </c>
      <c r="X4295" s="8">
        <v>40.08</v>
      </c>
    </row>
    <row r="4296" spans="1:24" x14ac:dyDescent="0.25">
      <c r="A4296" t="s">
        <v>4622</v>
      </c>
      <c r="B4296" s="1">
        <v>45760</v>
      </c>
      <c r="C4296" t="s">
        <v>472</v>
      </c>
      <c r="D4296" t="s">
        <v>473</v>
      </c>
      <c r="E4296" t="s">
        <v>71</v>
      </c>
      <c r="F4296" t="s">
        <v>54</v>
      </c>
      <c r="G4296" t="s">
        <v>72</v>
      </c>
      <c r="H4296" t="s">
        <v>73</v>
      </c>
      <c r="I4296" t="s">
        <v>31</v>
      </c>
      <c r="J4296" t="s">
        <v>32</v>
      </c>
      <c r="K4296" t="s">
        <v>33</v>
      </c>
      <c r="L4296" s="8">
        <v>5.8</v>
      </c>
      <c r="M4296" s="8">
        <v>2.7</v>
      </c>
      <c r="N4296">
        <v>10</v>
      </c>
      <c r="O4296" s="8">
        <v>58</v>
      </c>
      <c r="P4296" s="14">
        <v>3.9600000000000003E-2</v>
      </c>
      <c r="Q4296" s="8">
        <v>2.2999999999999998</v>
      </c>
      <c r="R4296" s="8">
        <v>55.7</v>
      </c>
      <c r="S4296" s="8">
        <v>27</v>
      </c>
      <c r="T4296" s="8">
        <v>28.7</v>
      </c>
      <c r="U4296">
        <v>0</v>
      </c>
      <c r="V4296" s="8">
        <v>0</v>
      </c>
      <c r="W4296" s="8">
        <v>0</v>
      </c>
      <c r="X4296" s="8">
        <v>28.7</v>
      </c>
    </row>
    <row r="4297" spans="1:24" x14ac:dyDescent="0.25">
      <c r="A4297" t="s">
        <v>4623</v>
      </c>
      <c r="B4297" s="1">
        <v>45401</v>
      </c>
      <c r="C4297" t="s">
        <v>400</v>
      </c>
      <c r="D4297" t="s">
        <v>401</v>
      </c>
      <c r="E4297" t="s">
        <v>27</v>
      </c>
      <c r="F4297" t="s">
        <v>28</v>
      </c>
      <c r="G4297" t="s">
        <v>38</v>
      </c>
      <c r="H4297" t="s">
        <v>39</v>
      </c>
      <c r="I4297" t="s">
        <v>66</v>
      </c>
      <c r="J4297" t="s">
        <v>67</v>
      </c>
      <c r="K4297" t="s">
        <v>33</v>
      </c>
      <c r="L4297" s="8">
        <v>4.5</v>
      </c>
      <c r="M4297" s="8">
        <v>2.1</v>
      </c>
      <c r="N4297">
        <v>120</v>
      </c>
      <c r="O4297" s="8">
        <v>540</v>
      </c>
      <c r="P4297" s="14">
        <v>0.49719999999999998</v>
      </c>
      <c r="Q4297" s="8">
        <v>268.49</v>
      </c>
      <c r="R4297" s="8">
        <v>271.51</v>
      </c>
      <c r="S4297" s="8">
        <v>252</v>
      </c>
      <c r="T4297" s="8">
        <v>19.510000000000002</v>
      </c>
      <c r="U4297">
        <v>0</v>
      </c>
      <c r="V4297" s="8">
        <v>0</v>
      </c>
      <c r="W4297" s="8">
        <v>0</v>
      </c>
      <c r="X4297" s="8">
        <v>19.510000000000002</v>
      </c>
    </row>
    <row r="4298" spans="1:24" x14ac:dyDescent="0.25">
      <c r="A4298" t="s">
        <v>4624</v>
      </c>
      <c r="B4298" s="1">
        <v>45430</v>
      </c>
      <c r="C4298" t="s">
        <v>115</v>
      </c>
      <c r="D4298" t="s">
        <v>116</v>
      </c>
      <c r="E4298" t="s">
        <v>27</v>
      </c>
      <c r="F4298" t="s">
        <v>54</v>
      </c>
      <c r="G4298" t="s">
        <v>38</v>
      </c>
      <c r="H4298" t="s">
        <v>39</v>
      </c>
      <c r="I4298" t="s">
        <v>66</v>
      </c>
      <c r="J4298" t="s">
        <v>67</v>
      </c>
      <c r="K4298" t="s">
        <v>33</v>
      </c>
      <c r="L4298" s="8">
        <v>4.5</v>
      </c>
      <c r="M4298" s="8">
        <v>2.1</v>
      </c>
      <c r="N4298">
        <v>31</v>
      </c>
      <c r="O4298" s="8">
        <v>139.5</v>
      </c>
      <c r="P4298" s="14">
        <v>2.0899999999999998E-2</v>
      </c>
      <c r="Q4298" s="8">
        <v>2.92</v>
      </c>
      <c r="R4298" s="8">
        <v>136.58000000000001</v>
      </c>
      <c r="S4298" s="8">
        <v>65.099999999999994</v>
      </c>
      <c r="T4298" s="8">
        <v>71.48</v>
      </c>
      <c r="U4298">
        <v>0</v>
      </c>
      <c r="V4298" s="8">
        <v>0</v>
      </c>
      <c r="W4298" s="8">
        <v>0</v>
      </c>
      <c r="X4298" s="8">
        <v>71.48</v>
      </c>
    </row>
    <row r="4299" spans="1:24" x14ac:dyDescent="0.25">
      <c r="A4299" t="s">
        <v>4625</v>
      </c>
      <c r="B4299" s="1">
        <v>45603</v>
      </c>
      <c r="C4299" t="s">
        <v>551</v>
      </c>
      <c r="D4299" t="s">
        <v>552</v>
      </c>
      <c r="E4299" t="s">
        <v>27</v>
      </c>
      <c r="F4299" t="s">
        <v>54</v>
      </c>
      <c r="G4299" t="s">
        <v>38</v>
      </c>
      <c r="H4299" t="s">
        <v>39</v>
      </c>
      <c r="I4299" t="s">
        <v>74</v>
      </c>
      <c r="J4299" t="s">
        <v>75</v>
      </c>
      <c r="K4299" t="s">
        <v>49</v>
      </c>
      <c r="L4299" s="8">
        <v>11</v>
      </c>
      <c r="M4299" s="8">
        <v>6.8</v>
      </c>
      <c r="N4299">
        <v>21</v>
      </c>
      <c r="O4299" s="8">
        <v>231</v>
      </c>
      <c r="P4299" s="14">
        <v>7.17E-2</v>
      </c>
      <c r="Q4299" s="8">
        <v>16.559999999999999</v>
      </c>
      <c r="R4299" s="8">
        <v>214.44</v>
      </c>
      <c r="S4299" s="8">
        <v>142.80000000000001</v>
      </c>
      <c r="T4299" s="8">
        <v>71.64</v>
      </c>
      <c r="U4299">
        <v>0</v>
      </c>
      <c r="V4299" s="8">
        <v>0</v>
      </c>
      <c r="W4299" s="8">
        <v>0</v>
      </c>
      <c r="X4299" s="8">
        <v>71.64</v>
      </c>
    </row>
    <row r="4300" spans="1:24" x14ac:dyDescent="0.25">
      <c r="A4300" t="s">
        <v>4626</v>
      </c>
      <c r="B4300" s="1">
        <v>45298</v>
      </c>
      <c r="C4300" t="s">
        <v>229</v>
      </c>
      <c r="D4300" t="s">
        <v>230</v>
      </c>
      <c r="E4300" t="s">
        <v>27</v>
      </c>
      <c r="F4300" t="s">
        <v>54</v>
      </c>
      <c r="G4300" t="s">
        <v>38</v>
      </c>
      <c r="H4300" t="s">
        <v>39</v>
      </c>
      <c r="I4300" t="s">
        <v>122</v>
      </c>
      <c r="J4300" t="s">
        <v>123</v>
      </c>
      <c r="K4300" t="s">
        <v>59</v>
      </c>
      <c r="L4300" s="8">
        <v>5.5</v>
      </c>
      <c r="M4300" s="8">
        <v>3.8</v>
      </c>
      <c r="N4300">
        <v>58</v>
      </c>
      <c r="O4300" s="8">
        <v>319</v>
      </c>
      <c r="P4300" s="14">
        <v>0.36520000000000002</v>
      </c>
      <c r="Q4300" s="8">
        <v>116.5</v>
      </c>
      <c r="R4300" s="8">
        <v>202.5</v>
      </c>
      <c r="S4300" s="8">
        <v>220.4</v>
      </c>
      <c r="T4300" s="8">
        <v>-17.899999999999999</v>
      </c>
      <c r="U4300">
        <v>0</v>
      </c>
      <c r="V4300" s="8">
        <v>0</v>
      </c>
      <c r="W4300" s="8">
        <v>0</v>
      </c>
      <c r="X4300" s="8">
        <v>-17.899999999999999</v>
      </c>
    </row>
    <row r="4301" spans="1:24" x14ac:dyDescent="0.25">
      <c r="A4301" t="s">
        <v>4627</v>
      </c>
      <c r="B4301" s="1">
        <v>46263</v>
      </c>
      <c r="C4301" t="s">
        <v>82</v>
      </c>
      <c r="D4301" t="s">
        <v>83</v>
      </c>
      <c r="E4301" t="s">
        <v>71</v>
      </c>
      <c r="F4301" t="s">
        <v>46</v>
      </c>
      <c r="G4301" t="s">
        <v>165</v>
      </c>
      <c r="H4301" t="s">
        <v>166</v>
      </c>
      <c r="I4301" t="s">
        <v>104</v>
      </c>
      <c r="J4301" t="s">
        <v>105</v>
      </c>
      <c r="K4301" t="s">
        <v>49</v>
      </c>
      <c r="L4301" s="8">
        <v>4.2</v>
      </c>
      <c r="M4301" s="8">
        <v>2.8</v>
      </c>
      <c r="N4301">
        <v>60</v>
      </c>
      <c r="O4301" s="8">
        <v>252</v>
      </c>
      <c r="P4301" s="14">
        <v>0.1089</v>
      </c>
      <c r="Q4301" s="8">
        <v>27.44</v>
      </c>
      <c r="R4301" s="8">
        <v>224.56</v>
      </c>
      <c r="S4301" s="8">
        <v>168</v>
      </c>
      <c r="T4301" s="8">
        <v>56.56</v>
      </c>
      <c r="U4301">
        <v>34</v>
      </c>
      <c r="V4301" s="8">
        <v>127.25</v>
      </c>
      <c r="W4301" s="8">
        <v>112.2</v>
      </c>
      <c r="X4301" s="8">
        <v>-55.64</v>
      </c>
    </row>
    <row r="4302" spans="1:24" x14ac:dyDescent="0.25">
      <c r="A4302" t="s">
        <v>4628</v>
      </c>
      <c r="B4302" s="1">
        <v>45697</v>
      </c>
      <c r="C4302" t="s">
        <v>226</v>
      </c>
      <c r="D4302" t="s">
        <v>227</v>
      </c>
      <c r="E4302" t="s">
        <v>27</v>
      </c>
      <c r="F4302" t="s">
        <v>54</v>
      </c>
      <c r="G4302" t="s">
        <v>38</v>
      </c>
      <c r="H4302" t="s">
        <v>39</v>
      </c>
      <c r="I4302" t="s">
        <v>66</v>
      </c>
      <c r="J4302" t="s">
        <v>67</v>
      </c>
      <c r="K4302" t="s">
        <v>33</v>
      </c>
      <c r="L4302" s="8">
        <v>4.5</v>
      </c>
      <c r="M4302" s="8">
        <v>2.1</v>
      </c>
      <c r="N4302">
        <v>38</v>
      </c>
      <c r="O4302" s="8">
        <v>171</v>
      </c>
      <c r="P4302" s="14">
        <v>2.8E-3</v>
      </c>
      <c r="Q4302" s="8">
        <v>0.48</v>
      </c>
      <c r="R4302" s="8">
        <v>170.52</v>
      </c>
      <c r="S4302" s="8">
        <v>79.8</v>
      </c>
      <c r="T4302" s="8">
        <v>90.72</v>
      </c>
      <c r="U4302">
        <v>0</v>
      </c>
      <c r="V4302" s="8">
        <v>0</v>
      </c>
      <c r="W4302" s="8">
        <v>0</v>
      </c>
      <c r="X4302" s="8">
        <v>90.72</v>
      </c>
    </row>
    <row r="4303" spans="1:24" x14ac:dyDescent="0.25">
      <c r="A4303" t="s">
        <v>4629</v>
      </c>
      <c r="B4303" s="1">
        <v>45632</v>
      </c>
      <c r="C4303" t="s">
        <v>61</v>
      </c>
      <c r="D4303" t="s">
        <v>62</v>
      </c>
      <c r="E4303" t="s">
        <v>63</v>
      </c>
      <c r="F4303" t="s">
        <v>46</v>
      </c>
      <c r="G4303" t="s">
        <v>79</v>
      </c>
      <c r="H4303" t="s">
        <v>80</v>
      </c>
      <c r="I4303" t="s">
        <v>156</v>
      </c>
      <c r="J4303" t="s">
        <v>157</v>
      </c>
      <c r="K4303" t="s">
        <v>42</v>
      </c>
      <c r="L4303" s="8">
        <v>6.2</v>
      </c>
      <c r="M4303" s="8">
        <v>1.9</v>
      </c>
      <c r="N4303">
        <v>29</v>
      </c>
      <c r="O4303" s="8">
        <v>179.8</v>
      </c>
      <c r="P4303" s="14">
        <v>0.30590000000000001</v>
      </c>
      <c r="Q4303" s="8">
        <v>55</v>
      </c>
      <c r="R4303" s="8">
        <v>124.8</v>
      </c>
      <c r="S4303" s="8">
        <v>55.1</v>
      </c>
      <c r="T4303" s="8">
        <v>69.7</v>
      </c>
      <c r="U4303">
        <v>0</v>
      </c>
      <c r="V4303" s="8">
        <v>0</v>
      </c>
      <c r="W4303" s="8">
        <v>0</v>
      </c>
      <c r="X4303" s="8">
        <v>69.7</v>
      </c>
    </row>
    <row r="4304" spans="1:24" x14ac:dyDescent="0.25">
      <c r="A4304" t="s">
        <v>4630</v>
      </c>
      <c r="B4304" s="1">
        <v>46153</v>
      </c>
      <c r="C4304" t="s">
        <v>241</v>
      </c>
      <c r="D4304" t="s">
        <v>242</v>
      </c>
      <c r="E4304" t="s">
        <v>71</v>
      </c>
      <c r="F4304" t="s">
        <v>89</v>
      </c>
      <c r="G4304" t="s">
        <v>72</v>
      </c>
      <c r="H4304" t="s">
        <v>73</v>
      </c>
      <c r="I4304" t="s">
        <v>57</v>
      </c>
      <c r="J4304" t="s">
        <v>58</v>
      </c>
      <c r="K4304" t="s">
        <v>59</v>
      </c>
      <c r="L4304" s="8">
        <v>10.5</v>
      </c>
      <c r="M4304" s="8">
        <v>7.5</v>
      </c>
      <c r="N4304">
        <v>189</v>
      </c>
      <c r="O4304" s="8">
        <v>1984.5</v>
      </c>
      <c r="P4304" s="14">
        <v>0.2397</v>
      </c>
      <c r="Q4304" s="8">
        <v>475.68</v>
      </c>
      <c r="R4304" s="8">
        <v>1508.82</v>
      </c>
      <c r="S4304" s="8">
        <v>1417.5</v>
      </c>
      <c r="T4304" s="8">
        <v>91.32</v>
      </c>
      <c r="U4304">
        <v>0</v>
      </c>
      <c r="V4304" s="8">
        <v>0</v>
      </c>
      <c r="W4304" s="8">
        <v>0</v>
      </c>
      <c r="X4304" s="8">
        <v>91.32</v>
      </c>
    </row>
    <row r="4305" spans="1:24" x14ac:dyDescent="0.25">
      <c r="A4305" t="s">
        <v>4631</v>
      </c>
      <c r="B4305" s="1">
        <v>45927</v>
      </c>
      <c r="C4305" t="s">
        <v>318</v>
      </c>
      <c r="D4305" t="s">
        <v>319</v>
      </c>
      <c r="E4305" t="s">
        <v>27</v>
      </c>
      <c r="F4305" t="s">
        <v>37</v>
      </c>
      <c r="G4305" t="s">
        <v>38</v>
      </c>
      <c r="H4305" t="s">
        <v>39</v>
      </c>
      <c r="I4305" t="s">
        <v>127</v>
      </c>
      <c r="J4305" t="s">
        <v>128</v>
      </c>
      <c r="K4305" t="s">
        <v>33</v>
      </c>
      <c r="L4305" s="8">
        <v>7.2</v>
      </c>
      <c r="M4305" s="8">
        <v>3.6</v>
      </c>
      <c r="N4305">
        <v>1</v>
      </c>
      <c r="O4305" s="8">
        <v>7.2</v>
      </c>
      <c r="P4305" s="14">
        <v>1.26E-2</v>
      </c>
      <c r="Q4305" s="8">
        <v>0.09</v>
      </c>
      <c r="R4305" s="8">
        <v>7.11</v>
      </c>
      <c r="S4305" s="8">
        <v>3.6</v>
      </c>
      <c r="T4305" s="8">
        <v>3.51</v>
      </c>
      <c r="U4305">
        <v>0</v>
      </c>
      <c r="V4305" s="8">
        <v>0</v>
      </c>
      <c r="W4305" s="8">
        <v>0</v>
      </c>
      <c r="X4305" s="8">
        <v>3.51</v>
      </c>
    </row>
    <row r="4306" spans="1:24" x14ac:dyDescent="0.25">
      <c r="A4306" t="s">
        <v>4632</v>
      </c>
      <c r="B4306" s="1">
        <v>45681</v>
      </c>
      <c r="C4306" t="s">
        <v>159</v>
      </c>
      <c r="D4306" t="s">
        <v>160</v>
      </c>
      <c r="E4306" t="s">
        <v>27</v>
      </c>
      <c r="F4306" t="s">
        <v>37</v>
      </c>
      <c r="G4306" t="s">
        <v>38</v>
      </c>
      <c r="H4306" t="s">
        <v>39</v>
      </c>
      <c r="I4306" t="s">
        <v>112</v>
      </c>
      <c r="J4306" t="s">
        <v>113</v>
      </c>
      <c r="K4306" t="s">
        <v>42</v>
      </c>
      <c r="L4306" s="8">
        <v>8.5</v>
      </c>
      <c r="M4306" s="8">
        <v>2.8</v>
      </c>
      <c r="N4306">
        <v>35</v>
      </c>
      <c r="O4306" s="8">
        <v>297.5</v>
      </c>
      <c r="P4306" s="14">
        <v>1.9599999999999999E-2</v>
      </c>
      <c r="Q4306" s="8">
        <v>5.83</v>
      </c>
      <c r="R4306" s="8">
        <v>291.67</v>
      </c>
      <c r="S4306" s="8">
        <v>98</v>
      </c>
      <c r="T4306" s="8">
        <v>193.67</v>
      </c>
      <c r="U4306">
        <v>0</v>
      </c>
      <c r="V4306" s="8">
        <v>0</v>
      </c>
      <c r="W4306" s="8">
        <v>0</v>
      </c>
      <c r="X4306" s="8">
        <v>193.67</v>
      </c>
    </row>
    <row r="4307" spans="1:24" x14ac:dyDescent="0.25">
      <c r="A4307" t="s">
        <v>4633</v>
      </c>
      <c r="B4307" s="1">
        <v>46115</v>
      </c>
      <c r="C4307" t="s">
        <v>400</v>
      </c>
      <c r="D4307" t="s">
        <v>401</v>
      </c>
      <c r="E4307" t="s">
        <v>27</v>
      </c>
      <c r="F4307" t="s">
        <v>28</v>
      </c>
      <c r="G4307" t="s">
        <v>29</v>
      </c>
      <c r="H4307" t="s">
        <v>30</v>
      </c>
      <c r="I4307" t="s">
        <v>74</v>
      </c>
      <c r="J4307" t="s">
        <v>75</v>
      </c>
      <c r="K4307" t="s">
        <v>49</v>
      </c>
      <c r="L4307" s="8">
        <v>11</v>
      </c>
      <c r="M4307" s="8">
        <v>6.8</v>
      </c>
      <c r="N4307">
        <v>199</v>
      </c>
      <c r="O4307" s="8">
        <v>2189</v>
      </c>
      <c r="P4307" s="14">
        <v>4.0899999999999999E-2</v>
      </c>
      <c r="Q4307" s="8">
        <v>89.53</v>
      </c>
      <c r="R4307" s="8">
        <v>2099.4699999999998</v>
      </c>
      <c r="S4307" s="8">
        <v>1353.2</v>
      </c>
      <c r="T4307" s="8">
        <v>746.27</v>
      </c>
      <c r="U4307">
        <v>0</v>
      </c>
      <c r="V4307" s="8">
        <v>0</v>
      </c>
      <c r="W4307" s="8">
        <v>0</v>
      </c>
      <c r="X4307" s="8">
        <v>746.27</v>
      </c>
    </row>
    <row r="4308" spans="1:24" x14ac:dyDescent="0.25">
      <c r="A4308" t="s">
        <v>4634</v>
      </c>
      <c r="B4308" s="1">
        <v>46174</v>
      </c>
      <c r="C4308" t="s">
        <v>258</v>
      </c>
      <c r="D4308" t="s">
        <v>259</v>
      </c>
      <c r="E4308" t="s">
        <v>71</v>
      </c>
      <c r="F4308" t="s">
        <v>28</v>
      </c>
      <c r="G4308" t="s">
        <v>165</v>
      </c>
      <c r="H4308" t="s">
        <v>166</v>
      </c>
      <c r="I4308" t="s">
        <v>99</v>
      </c>
      <c r="J4308" t="s">
        <v>100</v>
      </c>
      <c r="K4308" t="s">
        <v>49</v>
      </c>
      <c r="L4308" s="8">
        <v>3.8</v>
      </c>
      <c r="M4308" s="8">
        <v>2.6</v>
      </c>
      <c r="N4308">
        <v>125</v>
      </c>
      <c r="O4308" s="8">
        <v>475</v>
      </c>
      <c r="P4308" s="14">
        <v>7.3899999999999993E-2</v>
      </c>
      <c r="Q4308" s="8">
        <v>35.1</v>
      </c>
      <c r="R4308" s="8">
        <v>439.9</v>
      </c>
      <c r="S4308" s="8">
        <v>325</v>
      </c>
      <c r="T4308" s="8">
        <v>114.9</v>
      </c>
      <c r="U4308">
        <v>0</v>
      </c>
      <c r="V4308" s="8">
        <v>0</v>
      </c>
      <c r="W4308" s="8">
        <v>0</v>
      </c>
      <c r="X4308" s="8">
        <v>114.9</v>
      </c>
    </row>
    <row r="4309" spans="1:24" x14ac:dyDescent="0.25">
      <c r="A4309" t="s">
        <v>4635</v>
      </c>
      <c r="B4309" s="1">
        <v>45629</v>
      </c>
      <c r="C4309" t="s">
        <v>139</v>
      </c>
      <c r="D4309" t="s">
        <v>140</v>
      </c>
      <c r="E4309" t="s">
        <v>63</v>
      </c>
      <c r="F4309" t="s">
        <v>54</v>
      </c>
      <c r="G4309" t="s">
        <v>79</v>
      </c>
      <c r="H4309" t="s">
        <v>80</v>
      </c>
      <c r="I4309" t="s">
        <v>47</v>
      </c>
      <c r="J4309" t="s">
        <v>48</v>
      </c>
      <c r="K4309" t="s">
        <v>49</v>
      </c>
      <c r="L4309" s="8">
        <v>5</v>
      </c>
      <c r="M4309" s="8">
        <v>3.2</v>
      </c>
      <c r="N4309">
        <v>20</v>
      </c>
      <c r="O4309" s="8">
        <v>100</v>
      </c>
      <c r="P4309" s="14">
        <v>2.3E-3</v>
      </c>
      <c r="Q4309" s="8">
        <v>0.23</v>
      </c>
      <c r="R4309" s="8">
        <v>99.77</v>
      </c>
      <c r="S4309" s="8">
        <v>64</v>
      </c>
      <c r="T4309" s="8">
        <v>35.770000000000003</v>
      </c>
      <c r="U4309">
        <v>0</v>
      </c>
      <c r="V4309" s="8">
        <v>0</v>
      </c>
      <c r="W4309" s="8">
        <v>0</v>
      </c>
      <c r="X4309" s="8">
        <v>35.770000000000003</v>
      </c>
    </row>
    <row r="4310" spans="1:24" x14ac:dyDescent="0.25">
      <c r="A4310" t="s">
        <v>4636</v>
      </c>
      <c r="B4310" s="1">
        <v>45742</v>
      </c>
      <c r="C4310" t="s">
        <v>288</v>
      </c>
      <c r="D4310" t="s">
        <v>289</v>
      </c>
      <c r="E4310" t="s">
        <v>27</v>
      </c>
      <c r="F4310" t="s">
        <v>46</v>
      </c>
      <c r="G4310" t="s">
        <v>38</v>
      </c>
      <c r="H4310" t="s">
        <v>39</v>
      </c>
      <c r="I4310" t="s">
        <v>66</v>
      </c>
      <c r="J4310" t="s">
        <v>67</v>
      </c>
      <c r="K4310" t="s">
        <v>33</v>
      </c>
      <c r="L4310" s="8">
        <v>4.5</v>
      </c>
      <c r="M4310" s="8">
        <v>2.1</v>
      </c>
      <c r="N4310">
        <v>1</v>
      </c>
      <c r="O4310" s="8">
        <v>4.5</v>
      </c>
      <c r="P4310" s="14">
        <v>7.7700000000000005E-2</v>
      </c>
      <c r="Q4310" s="8">
        <v>0.35</v>
      </c>
      <c r="R4310" s="8">
        <v>4.1500000000000004</v>
      </c>
      <c r="S4310" s="8">
        <v>2.1</v>
      </c>
      <c r="T4310" s="8">
        <v>2.0499999999999998</v>
      </c>
      <c r="U4310">
        <v>0</v>
      </c>
      <c r="V4310" s="8">
        <v>0</v>
      </c>
      <c r="W4310" s="8">
        <v>0</v>
      </c>
      <c r="X4310" s="8">
        <v>2.0499999999999998</v>
      </c>
    </row>
    <row r="4311" spans="1:24" x14ac:dyDescent="0.25">
      <c r="A4311" t="s">
        <v>4637</v>
      </c>
      <c r="B4311" s="1">
        <v>45634</v>
      </c>
      <c r="C4311" t="s">
        <v>82</v>
      </c>
      <c r="D4311" t="s">
        <v>83</v>
      </c>
      <c r="E4311" t="s">
        <v>71</v>
      </c>
      <c r="F4311" t="s">
        <v>46</v>
      </c>
      <c r="G4311" t="s">
        <v>165</v>
      </c>
      <c r="H4311" t="s">
        <v>166</v>
      </c>
      <c r="I4311" t="s">
        <v>104</v>
      </c>
      <c r="J4311" t="s">
        <v>105</v>
      </c>
      <c r="K4311" t="s">
        <v>49</v>
      </c>
      <c r="L4311" s="8">
        <v>4.2</v>
      </c>
      <c r="M4311" s="8">
        <v>2.8</v>
      </c>
      <c r="N4311">
        <v>6</v>
      </c>
      <c r="O4311" s="8">
        <v>25.2</v>
      </c>
      <c r="P4311" s="14">
        <v>0.246</v>
      </c>
      <c r="Q4311" s="8">
        <v>6.2</v>
      </c>
      <c r="R4311" s="8">
        <v>19</v>
      </c>
      <c r="S4311" s="8">
        <v>16.8</v>
      </c>
      <c r="T4311" s="8">
        <v>2.2000000000000002</v>
      </c>
      <c r="U4311">
        <v>0</v>
      </c>
      <c r="V4311" s="8">
        <v>0</v>
      </c>
      <c r="W4311" s="8">
        <v>0</v>
      </c>
      <c r="X4311" s="8">
        <v>2.2000000000000002</v>
      </c>
    </row>
    <row r="4312" spans="1:24" x14ac:dyDescent="0.25">
      <c r="A4312" t="s">
        <v>4638</v>
      </c>
      <c r="B4312" s="1">
        <v>45732</v>
      </c>
      <c r="C4312" t="s">
        <v>689</v>
      </c>
      <c r="D4312" t="s">
        <v>690</v>
      </c>
      <c r="E4312" t="s">
        <v>27</v>
      </c>
      <c r="F4312" t="s">
        <v>54</v>
      </c>
      <c r="G4312" t="s">
        <v>29</v>
      </c>
      <c r="H4312" t="s">
        <v>30</v>
      </c>
      <c r="I4312" t="s">
        <v>47</v>
      </c>
      <c r="J4312" t="s">
        <v>48</v>
      </c>
      <c r="K4312" t="s">
        <v>49</v>
      </c>
      <c r="L4312" s="8">
        <v>5</v>
      </c>
      <c r="M4312" s="8">
        <v>3.2</v>
      </c>
      <c r="N4312">
        <v>91</v>
      </c>
      <c r="O4312" s="8">
        <v>455</v>
      </c>
      <c r="P4312" s="14">
        <v>1.5699999999999999E-2</v>
      </c>
      <c r="Q4312" s="8">
        <v>7.14</v>
      </c>
      <c r="R4312" s="8">
        <v>447.86</v>
      </c>
      <c r="S4312" s="8">
        <v>291.2</v>
      </c>
      <c r="T4312" s="8">
        <v>156.66</v>
      </c>
      <c r="U4312">
        <v>0</v>
      </c>
      <c r="V4312" s="8">
        <v>0</v>
      </c>
      <c r="W4312" s="8">
        <v>0</v>
      </c>
      <c r="X4312" s="8">
        <v>156.66</v>
      </c>
    </row>
    <row r="4313" spans="1:24" x14ac:dyDescent="0.25">
      <c r="A4313" t="s">
        <v>4639</v>
      </c>
      <c r="B4313" s="1">
        <v>46127</v>
      </c>
      <c r="C4313" t="s">
        <v>262</v>
      </c>
      <c r="D4313" t="s">
        <v>263</v>
      </c>
      <c r="E4313" t="s">
        <v>63</v>
      </c>
      <c r="F4313" t="s">
        <v>54</v>
      </c>
      <c r="G4313" t="s">
        <v>79</v>
      </c>
      <c r="H4313" t="s">
        <v>80</v>
      </c>
      <c r="I4313" t="s">
        <v>127</v>
      </c>
      <c r="J4313" t="s">
        <v>128</v>
      </c>
      <c r="K4313" t="s">
        <v>33</v>
      </c>
      <c r="L4313" s="8">
        <v>7.2</v>
      </c>
      <c r="M4313" s="8">
        <v>3.6</v>
      </c>
      <c r="N4313">
        <v>106</v>
      </c>
      <c r="O4313" s="8">
        <v>763.2</v>
      </c>
      <c r="P4313" s="14">
        <v>1.1000000000000001E-3</v>
      </c>
      <c r="Q4313" s="8">
        <v>0.84</v>
      </c>
      <c r="R4313" s="8">
        <v>762.36</v>
      </c>
      <c r="S4313" s="8">
        <v>381.6</v>
      </c>
      <c r="T4313" s="8">
        <v>380.76</v>
      </c>
      <c r="U4313">
        <v>0</v>
      </c>
      <c r="V4313" s="8">
        <v>0</v>
      </c>
      <c r="W4313" s="8">
        <v>0</v>
      </c>
      <c r="X4313" s="8">
        <v>380.76</v>
      </c>
    </row>
    <row r="4314" spans="1:24" x14ac:dyDescent="0.25">
      <c r="A4314" t="s">
        <v>4640</v>
      </c>
      <c r="B4314" s="1">
        <v>46135</v>
      </c>
      <c r="C4314" t="s">
        <v>689</v>
      </c>
      <c r="D4314" t="s">
        <v>690</v>
      </c>
      <c r="E4314" t="s">
        <v>27</v>
      </c>
      <c r="F4314" t="s">
        <v>54</v>
      </c>
      <c r="G4314" t="s">
        <v>38</v>
      </c>
      <c r="H4314" t="s">
        <v>39</v>
      </c>
      <c r="I4314" t="s">
        <v>122</v>
      </c>
      <c r="J4314" t="s">
        <v>123</v>
      </c>
      <c r="K4314" t="s">
        <v>59</v>
      </c>
      <c r="L4314" s="8">
        <v>5.5</v>
      </c>
      <c r="M4314" s="8">
        <v>3.8</v>
      </c>
      <c r="N4314">
        <v>176</v>
      </c>
      <c r="O4314" s="8">
        <v>968</v>
      </c>
      <c r="P4314" s="14">
        <v>5.8999999999999999E-3</v>
      </c>
      <c r="Q4314" s="8">
        <v>5.71</v>
      </c>
      <c r="R4314" s="8">
        <v>962.29</v>
      </c>
      <c r="S4314" s="8">
        <v>668.8</v>
      </c>
      <c r="T4314" s="8">
        <v>293.49</v>
      </c>
      <c r="U4314">
        <v>0</v>
      </c>
      <c r="V4314" s="8">
        <v>0</v>
      </c>
      <c r="W4314" s="8">
        <v>0</v>
      </c>
      <c r="X4314" s="8">
        <v>293.49</v>
      </c>
    </row>
    <row r="4315" spans="1:24" x14ac:dyDescent="0.25">
      <c r="A4315" t="s">
        <v>4641</v>
      </c>
      <c r="B4315" s="1">
        <v>46172</v>
      </c>
      <c r="C4315" t="s">
        <v>107</v>
      </c>
      <c r="D4315" t="s">
        <v>108</v>
      </c>
      <c r="E4315" t="s">
        <v>53</v>
      </c>
      <c r="F4315" t="s">
        <v>46</v>
      </c>
      <c r="G4315" t="s">
        <v>55</v>
      </c>
      <c r="H4315" t="s">
        <v>56</v>
      </c>
      <c r="I4315" t="s">
        <v>117</v>
      </c>
      <c r="J4315" t="s">
        <v>118</v>
      </c>
      <c r="K4315" t="s">
        <v>59</v>
      </c>
      <c r="L4315" s="8">
        <v>6</v>
      </c>
      <c r="M4315" s="8">
        <v>4.2</v>
      </c>
      <c r="N4315">
        <v>3</v>
      </c>
      <c r="O4315" s="8">
        <v>18</v>
      </c>
      <c r="P4315" s="14">
        <v>5.1999999999999998E-2</v>
      </c>
      <c r="Q4315" s="8">
        <v>0.94</v>
      </c>
      <c r="R4315" s="8">
        <v>17.059999999999999</v>
      </c>
      <c r="S4315" s="8">
        <v>12.6</v>
      </c>
      <c r="T4315" s="8">
        <v>4.46</v>
      </c>
      <c r="U4315">
        <v>0</v>
      </c>
      <c r="V4315" s="8">
        <v>0</v>
      </c>
      <c r="W4315" s="8">
        <v>0</v>
      </c>
      <c r="X4315" s="8">
        <v>4.46</v>
      </c>
    </row>
    <row r="4316" spans="1:24" x14ac:dyDescent="0.25">
      <c r="A4316" t="s">
        <v>4642</v>
      </c>
      <c r="B4316" s="1">
        <v>45958</v>
      </c>
      <c r="C4316" t="s">
        <v>258</v>
      </c>
      <c r="D4316" t="s">
        <v>259</v>
      </c>
      <c r="E4316" t="s">
        <v>71</v>
      </c>
      <c r="F4316" t="s">
        <v>28</v>
      </c>
      <c r="G4316" t="s">
        <v>165</v>
      </c>
      <c r="H4316" t="s">
        <v>166</v>
      </c>
      <c r="I4316" t="s">
        <v>117</v>
      </c>
      <c r="J4316" t="s">
        <v>118</v>
      </c>
      <c r="K4316" t="s">
        <v>59</v>
      </c>
      <c r="L4316" s="8">
        <v>6</v>
      </c>
      <c r="M4316" s="8">
        <v>4.2</v>
      </c>
      <c r="N4316">
        <v>147</v>
      </c>
      <c r="O4316" s="8">
        <v>882</v>
      </c>
      <c r="P4316" s="14">
        <v>3.5299999999999998E-2</v>
      </c>
      <c r="Q4316" s="8">
        <v>31.13</v>
      </c>
      <c r="R4316" s="8">
        <v>850.87</v>
      </c>
      <c r="S4316" s="8">
        <v>617.4</v>
      </c>
      <c r="T4316" s="8">
        <v>233.47</v>
      </c>
      <c r="U4316">
        <v>0</v>
      </c>
      <c r="V4316" s="8">
        <v>0</v>
      </c>
      <c r="W4316" s="8">
        <v>0</v>
      </c>
      <c r="X4316" s="8">
        <v>233.47</v>
      </c>
    </row>
    <row r="4317" spans="1:24" x14ac:dyDescent="0.25">
      <c r="A4317" t="s">
        <v>4643</v>
      </c>
      <c r="B4317" s="1">
        <v>45900</v>
      </c>
      <c r="C4317" t="s">
        <v>315</v>
      </c>
      <c r="D4317" t="s">
        <v>316</v>
      </c>
      <c r="E4317" t="s">
        <v>27</v>
      </c>
      <c r="F4317" t="s">
        <v>46</v>
      </c>
      <c r="G4317" t="s">
        <v>29</v>
      </c>
      <c r="H4317" t="s">
        <v>30</v>
      </c>
      <c r="I4317" t="s">
        <v>99</v>
      </c>
      <c r="J4317" t="s">
        <v>100</v>
      </c>
      <c r="K4317" t="s">
        <v>49</v>
      </c>
      <c r="L4317" s="8">
        <v>3.8</v>
      </c>
      <c r="M4317" s="8">
        <v>2.6</v>
      </c>
      <c r="N4317">
        <v>11</v>
      </c>
      <c r="O4317" s="8">
        <v>41.8</v>
      </c>
      <c r="P4317" s="14">
        <v>0.3518</v>
      </c>
      <c r="Q4317" s="8">
        <v>14.71</v>
      </c>
      <c r="R4317" s="8">
        <v>27.09</v>
      </c>
      <c r="S4317" s="8">
        <v>28.6</v>
      </c>
      <c r="T4317" s="8">
        <v>-1.51</v>
      </c>
      <c r="U4317">
        <v>0</v>
      </c>
      <c r="V4317" s="8">
        <v>0</v>
      </c>
      <c r="W4317" s="8">
        <v>0</v>
      </c>
      <c r="X4317" s="8">
        <v>-1.51</v>
      </c>
    </row>
    <row r="4318" spans="1:24" x14ac:dyDescent="0.25">
      <c r="A4318" t="s">
        <v>4644</v>
      </c>
      <c r="B4318" s="1">
        <v>45431</v>
      </c>
      <c r="C4318" t="s">
        <v>461</v>
      </c>
      <c r="D4318" t="s">
        <v>462</v>
      </c>
      <c r="E4318" t="s">
        <v>27</v>
      </c>
      <c r="F4318" t="s">
        <v>37</v>
      </c>
      <c r="G4318" t="s">
        <v>38</v>
      </c>
      <c r="H4318" t="s">
        <v>39</v>
      </c>
      <c r="I4318" t="s">
        <v>127</v>
      </c>
      <c r="J4318" t="s">
        <v>128</v>
      </c>
      <c r="K4318" t="s">
        <v>33</v>
      </c>
      <c r="L4318" s="8">
        <v>7.2</v>
      </c>
      <c r="M4318" s="8">
        <v>3.6</v>
      </c>
      <c r="N4318">
        <v>8</v>
      </c>
      <c r="O4318" s="8">
        <v>57.6</v>
      </c>
      <c r="P4318" s="14">
        <v>6.0000000000000001E-3</v>
      </c>
      <c r="Q4318" s="8">
        <v>0.35</v>
      </c>
      <c r="R4318" s="8">
        <v>57.25</v>
      </c>
      <c r="S4318" s="8">
        <v>28.8</v>
      </c>
      <c r="T4318" s="8">
        <v>28.45</v>
      </c>
      <c r="U4318">
        <v>0</v>
      </c>
      <c r="V4318" s="8">
        <v>0</v>
      </c>
      <c r="W4318" s="8">
        <v>0</v>
      </c>
      <c r="X4318" s="8">
        <v>28.45</v>
      </c>
    </row>
    <row r="4319" spans="1:24" x14ac:dyDescent="0.25">
      <c r="A4319" t="s">
        <v>4645</v>
      </c>
      <c r="B4319" s="1">
        <v>45599</v>
      </c>
      <c r="C4319" t="s">
        <v>609</v>
      </c>
      <c r="D4319" t="s">
        <v>610</v>
      </c>
      <c r="E4319" t="s">
        <v>63</v>
      </c>
      <c r="F4319" t="s">
        <v>37</v>
      </c>
      <c r="G4319" t="s">
        <v>79</v>
      </c>
      <c r="H4319" t="s">
        <v>80</v>
      </c>
      <c r="I4319" t="s">
        <v>130</v>
      </c>
      <c r="J4319" t="s">
        <v>131</v>
      </c>
      <c r="K4319" t="s">
        <v>42</v>
      </c>
      <c r="L4319" s="8">
        <v>4.8</v>
      </c>
      <c r="M4319" s="8">
        <v>1.4</v>
      </c>
      <c r="N4319">
        <v>63</v>
      </c>
      <c r="O4319" s="8">
        <v>302.39999999999998</v>
      </c>
      <c r="P4319" s="14">
        <v>3.2099999999999997E-2</v>
      </c>
      <c r="Q4319" s="8">
        <v>9.7100000000000009</v>
      </c>
      <c r="R4319" s="8">
        <v>292.69</v>
      </c>
      <c r="S4319" s="8">
        <v>88.2</v>
      </c>
      <c r="T4319" s="8">
        <v>204.49</v>
      </c>
      <c r="U4319">
        <v>0</v>
      </c>
      <c r="V4319" s="8">
        <v>0</v>
      </c>
      <c r="W4319" s="8">
        <v>0</v>
      </c>
      <c r="X4319" s="8">
        <v>204.49</v>
      </c>
    </row>
    <row r="4320" spans="1:24" x14ac:dyDescent="0.25">
      <c r="A4320" t="s">
        <v>4646</v>
      </c>
      <c r="B4320" s="1">
        <v>45620</v>
      </c>
      <c r="C4320" t="s">
        <v>345</v>
      </c>
      <c r="D4320" t="s">
        <v>346</v>
      </c>
      <c r="E4320" t="s">
        <v>71</v>
      </c>
      <c r="F4320" t="s">
        <v>28</v>
      </c>
      <c r="G4320" t="s">
        <v>165</v>
      </c>
      <c r="H4320" t="s">
        <v>166</v>
      </c>
      <c r="I4320" t="s">
        <v>156</v>
      </c>
      <c r="J4320" t="s">
        <v>157</v>
      </c>
      <c r="K4320" t="s">
        <v>42</v>
      </c>
      <c r="L4320" s="8">
        <v>6.2</v>
      </c>
      <c r="M4320" s="8">
        <v>1.9</v>
      </c>
      <c r="N4320">
        <v>107</v>
      </c>
      <c r="O4320" s="8">
        <v>663.4</v>
      </c>
      <c r="P4320" s="14">
        <v>0.1089</v>
      </c>
      <c r="Q4320" s="8">
        <v>72.239999999999995</v>
      </c>
      <c r="R4320" s="8">
        <v>591.16</v>
      </c>
      <c r="S4320" s="8">
        <v>203.3</v>
      </c>
      <c r="T4320" s="8">
        <v>387.86</v>
      </c>
      <c r="U4320">
        <v>0</v>
      </c>
      <c r="V4320" s="8">
        <v>0</v>
      </c>
      <c r="W4320" s="8">
        <v>0</v>
      </c>
      <c r="X4320" s="8">
        <v>387.86</v>
      </c>
    </row>
    <row r="4321" spans="1:24" x14ac:dyDescent="0.25">
      <c r="A4321" t="s">
        <v>4647</v>
      </c>
      <c r="B4321" s="1">
        <v>45909</v>
      </c>
      <c r="C4321" t="s">
        <v>232</v>
      </c>
      <c r="D4321" t="s">
        <v>233</v>
      </c>
      <c r="E4321" t="s">
        <v>27</v>
      </c>
      <c r="F4321" t="s">
        <v>89</v>
      </c>
      <c r="G4321" t="s">
        <v>29</v>
      </c>
      <c r="H4321" t="s">
        <v>30</v>
      </c>
      <c r="I4321" t="s">
        <v>185</v>
      </c>
      <c r="J4321" t="s">
        <v>186</v>
      </c>
      <c r="K4321" t="s">
        <v>59</v>
      </c>
      <c r="L4321" s="8">
        <v>4.9000000000000004</v>
      </c>
      <c r="M4321" s="8">
        <v>3.1</v>
      </c>
      <c r="N4321">
        <v>540</v>
      </c>
      <c r="O4321" s="8">
        <v>2646</v>
      </c>
      <c r="P4321" s="14">
        <v>0.10580000000000001</v>
      </c>
      <c r="Q4321" s="8">
        <v>279.95</v>
      </c>
      <c r="R4321" s="8">
        <v>2366.0500000000002</v>
      </c>
      <c r="S4321" s="8">
        <v>1674</v>
      </c>
      <c r="T4321" s="8">
        <v>692.05</v>
      </c>
      <c r="U4321">
        <v>0</v>
      </c>
      <c r="V4321" s="8">
        <v>0</v>
      </c>
      <c r="W4321" s="8">
        <v>0</v>
      </c>
      <c r="X4321" s="8">
        <v>692.05</v>
      </c>
    </row>
    <row r="4322" spans="1:24" x14ac:dyDescent="0.25">
      <c r="A4322" t="s">
        <v>4648</v>
      </c>
      <c r="B4322" s="1">
        <v>46262</v>
      </c>
      <c r="C4322" t="s">
        <v>252</v>
      </c>
      <c r="D4322" t="s">
        <v>253</v>
      </c>
      <c r="E4322" t="s">
        <v>63</v>
      </c>
      <c r="F4322" t="s">
        <v>54</v>
      </c>
      <c r="G4322" t="s">
        <v>79</v>
      </c>
      <c r="H4322" t="s">
        <v>80</v>
      </c>
      <c r="I4322" t="s">
        <v>66</v>
      </c>
      <c r="J4322" t="s">
        <v>67</v>
      </c>
      <c r="K4322" t="s">
        <v>33</v>
      </c>
      <c r="L4322" s="8">
        <v>4.5</v>
      </c>
      <c r="M4322" s="8">
        <v>2.1</v>
      </c>
      <c r="N4322">
        <v>233</v>
      </c>
      <c r="O4322" s="8">
        <v>1048.5</v>
      </c>
      <c r="P4322" s="14">
        <v>1.4E-3</v>
      </c>
      <c r="Q4322" s="8">
        <v>1.47</v>
      </c>
      <c r="R4322" s="8">
        <v>1047.03</v>
      </c>
      <c r="S4322" s="8">
        <v>489.3</v>
      </c>
      <c r="T4322" s="8">
        <v>557.73</v>
      </c>
      <c r="U4322">
        <v>0</v>
      </c>
      <c r="V4322" s="8">
        <v>0</v>
      </c>
      <c r="W4322" s="8">
        <v>0</v>
      </c>
      <c r="X4322" s="8">
        <v>557.73</v>
      </c>
    </row>
    <row r="4323" spans="1:24" x14ac:dyDescent="0.25">
      <c r="A4323" t="s">
        <v>4649</v>
      </c>
      <c r="B4323" s="1">
        <v>46003</v>
      </c>
      <c r="C4323" t="s">
        <v>226</v>
      </c>
      <c r="D4323" t="s">
        <v>227</v>
      </c>
      <c r="E4323" t="s">
        <v>27</v>
      </c>
      <c r="F4323" t="s">
        <v>54</v>
      </c>
      <c r="G4323" t="s">
        <v>38</v>
      </c>
      <c r="H4323" t="s">
        <v>39</v>
      </c>
      <c r="I4323" t="s">
        <v>104</v>
      </c>
      <c r="J4323" t="s">
        <v>105</v>
      </c>
      <c r="K4323" t="s">
        <v>49</v>
      </c>
      <c r="L4323" s="8">
        <v>4.2</v>
      </c>
      <c r="M4323" s="8">
        <v>2.8</v>
      </c>
      <c r="N4323">
        <v>261</v>
      </c>
      <c r="O4323" s="8">
        <v>1096.2</v>
      </c>
      <c r="P4323" s="14">
        <v>0.45910000000000001</v>
      </c>
      <c r="Q4323" s="8">
        <v>503.27</v>
      </c>
      <c r="R4323" s="8">
        <v>592.92999999999995</v>
      </c>
      <c r="S4323" s="8">
        <v>730.8</v>
      </c>
      <c r="T4323" s="8">
        <v>-137.87</v>
      </c>
      <c r="U4323">
        <v>0</v>
      </c>
      <c r="V4323" s="8">
        <v>0</v>
      </c>
      <c r="W4323" s="8">
        <v>0</v>
      </c>
      <c r="X4323" s="8">
        <v>-137.87</v>
      </c>
    </row>
    <row r="4324" spans="1:24" x14ac:dyDescent="0.25">
      <c r="A4324" t="s">
        <v>4650</v>
      </c>
      <c r="B4324" s="1">
        <v>45497</v>
      </c>
      <c r="C4324" t="s">
        <v>162</v>
      </c>
      <c r="D4324" t="s">
        <v>163</v>
      </c>
      <c r="E4324" t="s">
        <v>150</v>
      </c>
      <c r="F4324" t="s">
        <v>89</v>
      </c>
      <c r="G4324" t="s">
        <v>151</v>
      </c>
      <c r="H4324" t="s">
        <v>152</v>
      </c>
      <c r="I4324" t="s">
        <v>130</v>
      </c>
      <c r="J4324" t="s">
        <v>131</v>
      </c>
      <c r="K4324" t="s">
        <v>42</v>
      </c>
      <c r="L4324" s="8">
        <v>4.8</v>
      </c>
      <c r="M4324" s="8">
        <v>1.4</v>
      </c>
      <c r="N4324">
        <v>278</v>
      </c>
      <c r="O4324" s="8">
        <v>1334.4</v>
      </c>
      <c r="P4324" s="14">
        <v>4.6199999999999998E-2</v>
      </c>
      <c r="Q4324" s="8">
        <v>61.65</v>
      </c>
      <c r="R4324" s="8">
        <v>1272.75</v>
      </c>
      <c r="S4324" s="8">
        <v>389.2</v>
      </c>
      <c r="T4324" s="8">
        <v>883.55</v>
      </c>
      <c r="U4324">
        <v>0</v>
      </c>
      <c r="V4324" s="8">
        <v>0</v>
      </c>
      <c r="W4324" s="8">
        <v>0</v>
      </c>
      <c r="X4324" s="8">
        <v>883.55</v>
      </c>
    </row>
    <row r="4325" spans="1:24" x14ac:dyDescent="0.25">
      <c r="A4325" t="s">
        <v>4651</v>
      </c>
      <c r="B4325" s="1">
        <v>45782</v>
      </c>
      <c r="C4325" t="s">
        <v>87</v>
      </c>
      <c r="D4325" t="s">
        <v>88</v>
      </c>
      <c r="E4325" t="s">
        <v>63</v>
      </c>
      <c r="F4325" t="s">
        <v>89</v>
      </c>
      <c r="G4325" t="s">
        <v>79</v>
      </c>
      <c r="H4325" t="s">
        <v>80</v>
      </c>
      <c r="I4325" t="s">
        <v>74</v>
      </c>
      <c r="J4325" t="s">
        <v>75</v>
      </c>
      <c r="K4325" t="s">
        <v>49</v>
      </c>
      <c r="L4325" s="8">
        <v>11</v>
      </c>
      <c r="M4325" s="8">
        <v>6.8</v>
      </c>
      <c r="N4325">
        <v>66</v>
      </c>
      <c r="O4325" s="8">
        <v>726</v>
      </c>
      <c r="P4325" s="14">
        <v>0.14749999999999999</v>
      </c>
      <c r="Q4325" s="8">
        <v>107.08</v>
      </c>
      <c r="R4325" s="8">
        <v>618.91999999999996</v>
      </c>
      <c r="S4325" s="8">
        <v>448.8</v>
      </c>
      <c r="T4325" s="8">
        <v>170.12</v>
      </c>
      <c r="U4325">
        <v>0</v>
      </c>
      <c r="V4325" s="8">
        <v>0</v>
      </c>
      <c r="W4325" s="8">
        <v>0</v>
      </c>
      <c r="X4325" s="8">
        <v>170.12</v>
      </c>
    </row>
    <row r="4326" spans="1:24" x14ac:dyDescent="0.25">
      <c r="A4326" t="s">
        <v>4652</v>
      </c>
      <c r="B4326" s="1">
        <v>45613</v>
      </c>
      <c r="C4326" t="s">
        <v>162</v>
      </c>
      <c r="D4326" t="s">
        <v>163</v>
      </c>
      <c r="E4326" t="s">
        <v>150</v>
      </c>
      <c r="F4326" t="s">
        <v>89</v>
      </c>
      <c r="G4326" t="s">
        <v>151</v>
      </c>
      <c r="H4326" t="s">
        <v>152</v>
      </c>
      <c r="I4326" t="s">
        <v>122</v>
      </c>
      <c r="J4326" t="s">
        <v>123</v>
      </c>
      <c r="K4326" t="s">
        <v>59</v>
      </c>
      <c r="L4326" s="8">
        <v>5.5</v>
      </c>
      <c r="M4326" s="8">
        <v>3.8</v>
      </c>
      <c r="N4326">
        <v>55</v>
      </c>
      <c r="O4326" s="8">
        <v>302.5</v>
      </c>
      <c r="P4326" s="14">
        <v>0.1134</v>
      </c>
      <c r="Q4326" s="8">
        <v>34.299999999999997</v>
      </c>
      <c r="R4326" s="8">
        <v>268.2</v>
      </c>
      <c r="S4326" s="8">
        <v>209</v>
      </c>
      <c r="T4326" s="8">
        <v>59.2</v>
      </c>
      <c r="U4326">
        <v>0</v>
      </c>
      <c r="V4326" s="8">
        <v>0</v>
      </c>
      <c r="W4326" s="8">
        <v>0</v>
      </c>
      <c r="X4326" s="8">
        <v>59.2</v>
      </c>
    </row>
    <row r="4327" spans="1:24" x14ac:dyDescent="0.25">
      <c r="A4327" t="s">
        <v>4653</v>
      </c>
      <c r="B4327" s="1">
        <v>45473</v>
      </c>
      <c r="C4327" t="s">
        <v>97</v>
      </c>
      <c r="D4327" t="s">
        <v>98</v>
      </c>
      <c r="E4327" t="s">
        <v>63</v>
      </c>
      <c r="F4327" t="s">
        <v>54</v>
      </c>
      <c r="G4327" t="s">
        <v>64</v>
      </c>
      <c r="H4327" t="s">
        <v>65</v>
      </c>
      <c r="I4327" t="s">
        <v>130</v>
      </c>
      <c r="J4327" t="s">
        <v>131</v>
      </c>
      <c r="K4327" t="s">
        <v>42</v>
      </c>
      <c r="L4327" s="8">
        <v>4.8</v>
      </c>
      <c r="M4327" s="8">
        <v>1.4</v>
      </c>
      <c r="N4327">
        <v>45</v>
      </c>
      <c r="O4327" s="8">
        <v>216</v>
      </c>
      <c r="P4327" s="14">
        <v>0.03</v>
      </c>
      <c r="Q4327" s="8">
        <v>6.48</v>
      </c>
      <c r="R4327" s="8">
        <v>209.52</v>
      </c>
      <c r="S4327" s="8">
        <v>63</v>
      </c>
      <c r="T4327" s="8">
        <v>146.52000000000001</v>
      </c>
      <c r="U4327">
        <v>0</v>
      </c>
      <c r="V4327" s="8">
        <v>0</v>
      </c>
      <c r="W4327" s="8">
        <v>0</v>
      </c>
      <c r="X4327" s="8">
        <v>146.52000000000001</v>
      </c>
    </row>
    <row r="4328" spans="1:24" x14ac:dyDescent="0.25">
      <c r="A4328" t="s">
        <v>4654</v>
      </c>
      <c r="B4328" s="1">
        <v>45699</v>
      </c>
      <c r="C4328" t="s">
        <v>69</v>
      </c>
      <c r="D4328" t="s">
        <v>70</v>
      </c>
      <c r="E4328" t="s">
        <v>71</v>
      </c>
      <c r="F4328" t="s">
        <v>37</v>
      </c>
      <c r="G4328" t="s">
        <v>72</v>
      </c>
      <c r="H4328" t="s">
        <v>73</v>
      </c>
      <c r="I4328" t="s">
        <v>117</v>
      </c>
      <c r="J4328" t="s">
        <v>118</v>
      </c>
      <c r="K4328" t="s">
        <v>59</v>
      </c>
      <c r="L4328" s="8">
        <v>6</v>
      </c>
      <c r="M4328" s="8">
        <v>4.2</v>
      </c>
      <c r="N4328">
        <v>20</v>
      </c>
      <c r="O4328" s="8">
        <v>120</v>
      </c>
      <c r="P4328" s="14">
        <v>1.46E-2</v>
      </c>
      <c r="Q4328" s="8">
        <v>1.75</v>
      </c>
      <c r="R4328" s="8">
        <v>118.25</v>
      </c>
      <c r="S4328" s="8">
        <v>84</v>
      </c>
      <c r="T4328" s="8">
        <v>34.25</v>
      </c>
      <c r="U4328">
        <v>0</v>
      </c>
      <c r="V4328" s="8">
        <v>0</v>
      </c>
      <c r="W4328" s="8">
        <v>0</v>
      </c>
      <c r="X4328" s="8">
        <v>34.25</v>
      </c>
    </row>
    <row r="4329" spans="1:24" x14ac:dyDescent="0.25">
      <c r="A4329" t="s">
        <v>4655</v>
      </c>
      <c r="B4329" s="1">
        <v>45618</v>
      </c>
      <c r="C4329" t="s">
        <v>269</v>
      </c>
      <c r="D4329" t="s">
        <v>270</v>
      </c>
      <c r="E4329" t="s">
        <v>27</v>
      </c>
      <c r="F4329" t="s">
        <v>37</v>
      </c>
      <c r="G4329" t="s">
        <v>38</v>
      </c>
      <c r="H4329" t="s">
        <v>39</v>
      </c>
      <c r="I4329" t="s">
        <v>112</v>
      </c>
      <c r="J4329" t="s">
        <v>113</v>
      </c>
      <c r="K4329" t="s">
        <v>42</v>
      </c>
      <c r="L4329" s="8">
        <v>8.5</v>
      </c>
      <c r="M4329" s="8">
        <v>2.8</v>
      </c>
      <c r="N4329">
        <v>2</v>
      </c>
      <c r="O4329" s="8">
        <v>17</v>
      </c>
      <c r="P4329" s="14">
        <v>2.8E-3</v>
      </c>
      <c r="Q4329" s="8">
        <v>0.05</v>
      </c>
      <c r="R4329" s="8">
        <v>16.95</v>
      </c>
      <c r="S4329" s="8">
        <v>5.6</v>
      </c>
      <c r="T4329" s="8">
        <v>11.35</v>
      </c>
      <c r="U4329">
        <v>0</v>
      </c>
      <c r="V4329" s="8">
        <v>0</v>
      </c>
      <c r="W4329" s="8">
        <v>0</v>
      </c>
      <c r="X4329" s="8">
        <v>11.35</v>
      </c>
    </row>
    <row r="4330" spans="1:24" x14ac:dyDescent="0.25">
      <c r="A4330" t="s">
        <v>4656</v>
      </c>
      <c r="B4330" s="1">
        <v>45590</v>
      </c>
      <c r="C4330" t="s">
        <v>615</v>
      </c>
      <c r="D4330" t="s">
        <v>616</v>
      </c>
      <c r="E4330" t="s">
        <v>150</v>
      </c>
      <c r="F4330" t="s">
        <v>89</v>
      </c>
      <c r="G4330" t="s">
        <v>151</v>
      </c>
      <c r="H4330" t="s">
        <v>152</v>
      </c>
      <c r="I4330" t="s">
        <v>84</v>
      </c>
      <c r="J4330" t="s">
        <v>85</v>
      </c>
      <c r="K4330" t="s">
        <v>42</v>
      </c>
      <c r="L4330" s="8">
        <v>9.9</v>
      </c>
      <c r="M4330" s="8">
        <v>3.1</v>
      </c>
      <c r="N4330">
        <v>146</v>
      </c>
      <c r="O4330" s="8">
        <v>1445.4</v>
      </c>
      <c r="P4330" s="14">
        <v>4.6699999999999998E-2</v>
      </c>
      <c r="Q4330" s="8">
        <v>67.5</v>
      </c>
      <c r="R4330" s="8">
        <v>1377.9</v>
      </c>
      <c r="S4330" s="8">
        <v>452.6</v>
      </c>
      <c r="T4330" s="8">
        <v>925.3</v>
      </c>
      <c r="U4330">
        <v>0</v>
      </c>
      <c r="V4330" s="8">
        <v>0</v>
      </c>
      <c r="W4330" s="8">
        <v>0</v>
      </c>
      <c r="X4330" s="8">
        <v>925.3</v>
      </c>
    </row>
    <row r="4331" spans="1:24" x14ac:dyDescent="0.25">
      <c r="A4331" t="s">
        <v>4657</v>
      </c>
      <c r="B4331" s="1">
        <v>46044</v>
      </c>
      <c r="C4331" t="s">
        <v>609</v>
      </c>
      <c r="D4331" t="s">
        <v>610</v>
      </c>
      <c r="E4331" t="s">
        <v>63</v>
      </c>
      <c r="F4331" t="s">
        <v>37</v>
      </c>
      <c r="G4331" t="s">
        <v>64</v>
      </c>
      <c r="H4331" t="s">
        <v>65</v>
      </c>
      <c r="I4331" t="s">
        <v>74</v>
      </c>
      <c r="J4331" t="s">
        <v>75</v>
      </c>
      <c r="K4331" t="s">
        <v>49</v>
      </c>
      <c r="L4331" s="8">
        <v>11</v>
      </c>
      <c r="M4331" s="8">
        <v>6.8</v>
      </c>
      <c r="N4331">
        <v>28</v>
      </c>
      <c r="O4331" s="8">
        <v>308</v>
      </c>
      <c r="P4331" s="14">
        <v>4.1999999999999997E-3</v>
      </c>
      <c r="Q4331" s="8">
        <v>1.29</v>
      </c>
      <c r="R4331" s="8">
        <v>306.70999999999998</v>
      </c>
      <c r="S4331" s="8">
        <v>190.4</v>
      </c>
      <c r="T4331" s="8">
        <v>116.31</v>
      </c>
      <c r="U4331">
        <v>0</v>
      </c>
      <c r="V4331" s="8">
        <v>0</v>
      </c>
      <c r="W4331" s="8">
        <v>0</v>
      </c>
      <c r="X4331" s="8">
        <v>116.31</v>
      </c>
    </row>
    <row r="4332" spans="1:24" x14ac:dyDescent="0.25">
      <c r="A4332" t="s">
        <v>4658</v>
      </c>
      <c r="B4332" s="1">
        <v>46003</v>
      </c>
      <c r="C4332" t="s">
        <v>279</v>
      </c>
      <c r="D4332" t="s">
        <v>280</v>
      </c>
      <c r="E4332" t="s">
        <v>53</v>
      </c>
      <c r="F4332" t="s">
        <v>54</v>
      </c>
      <c r="G4332" t="s">
        <v>55</v>
      </c>
      <c r="H4332" t="s">
        <v>56</v>
      </c>
      <c r="I4332" t="s">
        <v>117</v>
      </c>
      <c r="J4332" t="s">
        <v>118</v>
      </c>
      <c r="K4332" t="s">
        <v>59</v>
      </c>
      <c r="L4332" s="8">
        <v>6</v>
      </c>
      <c r="M4332" s="8">
        <v>4.2</v>
      </c>
      <c r="N4332">
        <v>13</v>
      </c>
      <c r="O4332" s="8">
        <v>78</v>
      </c>
      <c r="P4332" s="14">
        <v>4.3400000000000001E-2</v>
      </c>
      <c r="Q4332" s="8">
        <v>3.39</v>
      </c>
      <c r="R4332" s="8">
        <v>74.61</v>
      </c>
      <c r="S4332" s="8">
        <v>54.6</v>
      </c>
      <c r="T4332" s="8">
        <v>20.010000000000002</v>
      </c>
      <c r="U4332">
        <v>0</v>
      </c>
      <c r="V4332" s="8">
        <v>0</v>
      </c>
      <c r="W4332" s="8">
        <v>0</v>
      </c>
      <c r="X4332" s="8">
        <v>20.010000000000002</v>
      </c>
    </row>
    <row r="4333" spans="1:24" x14ac:dyDescent="0.25">
      <c r="A4333" t="s">
        <v>4659</v>
      </c>
      <c r="B4333" s="1">
        <v>45940</v>
      </c>
      <c r="C4333" t="s">
        <v>667</v>
      </c>
      <c r="D4333" t="s">
        <v>668</v>
      </c>
      <c r="E4333" t="s">
        <v>63</v>
      </c>
      <c r="F4333" t="s">
        <v>54</v>
      </c>
      <c r="G4333" t="s">
        <v>79</v>
      </c>
      <c r="H4333" t="s">
        <v>80</v>
      </c>
      <c r="I4333" t="s">
        <v>122</v>
      </c>
      <c r="J4333" t="s">
        <v>123</v>
      </c>
      <c r="K4333" t="s">
        <v>59</v>
      </c>
      <c r="L4333" s="8">
        <v>5.5</v>
      </c>
      <c r="M4333" s="8">
        <v>3.8</v>
      </c>
      <c r="N4333">
        <v>25</v>
      </c>
      <c r="O4333" s="8">
        <v>137.5</v>
      </c>
      <c r="P4333" s="14">
        <v>2.8400000000000002E-2</v>
      </c>
      <c r="Q4333" s="8">
        <v>3.9</v>
      </c>
      <c r="R4333" s="8">
        <v>133.6</v>
      </c>
      <c r="S4333" s="8">
        <v>95</v>
      </c>
      <c r="T4333" s="8">
        <v>38.6</v>
      </c>
      <c r="U4333">
        <v>0</v>
      </c>
      <c r="V4333" s="8">
        <v>0</v>
      </c>
      <c r="W4333" s="8">
        <v>0</v>
      </c>
      <c r="X4333" s="8">
        <v>38.6</v>
      </c>
    </row>
    <row r="4334" spans="1:24" x14ac:dyDescent="0.25">
      <c r="A4334" t="s">
        <v>4660</v>
      </c>
      <c r="B4334" s="1">
        <v>45794</v>
      </c>
      <c r="C4334" t="s">
        <v>223</v>
      </c>
      <c r="D4334" t="s">
        <v>224</v>
      </c>
      <c r="E4334" t="s">
        <v>27</v>
      </c>
      <c r="F4334" t="s">
        <v>28</v>
      </c>
      <c r="G4334" t="s">
        <v>29</v>
      </c>
      <c r="H4334" t="s">
        <v>30</v>
      </c>
      <c r="I4334" t="s">
        <v>104</v>
      </c>
      <c r="J4334" t="s">
        <v>105</v>
      </c>
      <c r="K4334" t="s">
        <v>49</v>
      </c>
      <c r="L4334" s="8">
        <v>4.2</v>
      </c>
      <c r="M4334" s="8">
        <v>2.8</v>
      </c>
      <c r="N4334">
        <v>167</v>
      </c>
      <c r="O4334" s="8">
        <v>701.4</v>
      </c>
      <c r="P4334" s="14">
        <v>1.6400000000000001E-2</v>
      </c>
      <c r="Q4334" s="8">
        <v>11.5</v>
      </c>
      <c r="R4334" s="8">
        <v>689.9</v>
      </c>
      <c r="S4334" s="8">
        <v>467.6</v>
      </c>
      <c r="T4334" s="8">
        <v>222.3</v>
      </c>
      <c r="U4334">
        <v>0</v>
      </c>
      <c r="V4334" s="8">
        <v>0</v>
      </c>
      <c r="W4334" s="8">
        <v>0</v>
      </c>
      <c r="X4334" s="8">
        <v>222.3</v>
      </c>
    </row>
    <row r="4335" spans="1:24" x14ac:dyDescent="0.25">
      <c r="A4335" t="s">
        <v>4661</v>
      </c>
      <c r="B4335" s="1">
        <v>45881</v>
      </c>
      <c r="C4335" t="s">
        <v>241</v>
      </c>
      <c r="D4335" t="s">
        <v>242</v>
      </c>
      <c r="E4335" t="s">
        <v>71</v>
      </c>
      <c r="F4335" t="s">
        <v>89</v>
      </c>
      <c r="G4335" t="s">
        <v>165</v>
      </c>
      <c r="H4335" t="s">
        <v>166</v>
      </c>
      <c r="I4335" t="s">
        <v>74</v>
      </c>
      <c r="J4335" t="s">
        <v>75</v>
      </c>
      <c r="K4335" t="s">
        <v>49</v>
      </c>
      <c r="L4335" s="8">
        <v>11</v>
      </c>
      <c r="M4335" s="8">
        <v>6.8</v>
      </c>
      <c r="N4335">
        <v>206</v>
      </c>
      <c r="O4335" s="8">
        <v>2266</v>
      </c>
      <c r="P4335" s="14">
        <v>6.5699999999999995E-2</v>
      </c>
      <c r="Q4335" s="8">
        <v>148.88</v>
      </c>
      <c r="R4335" s="8">
        <v>2117.12</v>
      </c>
      <c r="S4335" s="8">
        <v>1400.8</v>
      </c>
      <c r="T4335" s="8">
        <v>716.32</v>
      </c>
      <c r="U4335">
        <v>0</v>
      </c>
      <c r="V4335" s="8">
        <v>0</v>
      </c>
      <c r="W4335" s="8">
        <v>0</v>
      </c>
      <c r="X4335" s="8">
        <v>716.32</v>
      </c>
    </row>
    <row r="4336" spans="1:24" x14ac:dyDescent="0.25">
      <c r="A4336" t="s">
        <v>4662</v>
      </c>
      <c r="B4336" s="1">
        <v>46092</v>
      </c>
      <c r="C4336" t="s">
        <v>195</v>
      </c>
      <c r="D4336" t="s">
        <v>196</v>
      </c>
      <c r="E4336" t="s">
        <v>150</v>
      </c>
      <c r="F4336" t="s">
        <v>89</v>
      </c>
      <c r="G4336" t="s">
        <v>151</v>
      </c>
      <c r="H4336" t="s">
        <v>152</v>
      </c>
      <c r="I4336" t="s">
        <v>130</v>
      </c>
      <c r="J4336" t="s">
        <v>131</v>
      </c>
      <c r="K4336" t="s">
        <v>42</v>
      </c>
      <c r="L4336" s="8">
        <v>4.8</v>
      </c>
      <c r="M4336" s="8">
        <v>1.4</v>
      </c>
      <c r="N4336">
        <v>129</v>
      </c>
      <c r="O4336" s="8">
        <v>619.20000000000005</v>
      </c>
      <c r="P4336" s="14">
        <v>0.19270000000000001</v>
      </c>
      <c r="Q4336" s="8">
        <v>119.32</v>
      </c>
      <c r="R4336" s="8">
        <v>499.88</v>
      </c>
      <c r="S4336" s="8">
        <v>180.6</v>
      </c>
      <c r="T4336" s="8">
        <v>319.27999999999997</v>
      </c>
      <c r="U4336">
        <v>0</v>
      </c>
      <c r="V4336" s="8">
        <v>0</v>
      </c>
      <c r="W4336" s="8">
        <v>0</v>
      </c>
      <c r="X4336" s="8">
        <v>319.27999999999997</v>
      </c>
    </row>
    <row r="4337" spans="1:24" x14ac:dyDescent="0.25">
      <c r="A4337" t="s">
        <v>4663</v>
      </c>
      <c r="B4337" s="1">
        <v>45540</v>
      </c>
      <c r="C4337" t="s">
        <v>350</v>
      </c>
      <c r="D4337" t="s">
        <v>351</v>
      </c>
      <c r="E4337" t="s">
        <v>63</v>
      </c>
      <c r="F4337" t="s">
        <v>89</v>
      </c>
      <c r="G4337" t="s">
        <v>64</v>
      </c>
      <c r="H4337" t="s">
        <v>65</v>
      </c>
      <c r="I4337" t="s">
        <v>84</v>
      </c>
      <c r="J4337" t="s">
        <v>85</v>
      </c>
      <c r="K4337" t="s">
        <v>42</v>
      </c>
      <c r="L4337" s="8">
        <v>9.9</v>
      </c>
      <c r="M4337" s="8">
        <v>3.1</v>
      </c>
      <c r="N4337">
        <v>195</v>
      </c>
      <c r="O4337" s="8">
        <v>1930.5</v>
      </c>
      <c r="P4337" s="14">
        <v>0.42249999999999999</v>
      </c>
      <c r="Q4337" s="8">
        <v>815.64</v>
      </c>
      <c r="R4337" s="8">
        <v>1114.8599999999999</v>
      </c>
      <c r="S4337" s="8">
        <v>604.5</v>
      </c>
      <c r="T4337" s="8">
        <v>510.36</v>
      </c>
      <c r="U4337">
        <v>0</v>
      </c>
      <c r="V4337" s="8">
        <v>0</v>
      </c>
      <c r="W4337" s="8">
        <v>0</v>
      </c>
      <c r="X4337" s="8">
        <v>510.36</v>
      </c>
    </row>
    <row r="4338" spans="1:24" x14ac:dyDescent="0.25">
      <c r="A4338" t="s">
        <v>4664</v>
      </c>
      <c r="B4338" s="1">
        <v>45625</v>
      </c>
      <c r="C4338" t="s">
        <v>125</v>
      </c>
      <c r="D4338" t="s">
        <v>126</v>
      </c>
      <c r="E4338" t="s">
        <v>27</v>
      </c>
      <c r="F4338" t="s">
        <v>89</v>
      </c>
      <c r="G4338" t="s">
        <v>29</v>
      </c>
      <c r="H4338" t="s">
        <v>30</v>
      </c>
      <c r="I4338" t="s">
        <v>47</v>
      </c>
      <c r="J4338" t="s">
        <v>48</v>
      </c>
      <c r="K4338" t="s">
        <v>49</v>
      </c>
      <c r="L4338" s="8">
        <v>5</v>
      </c>
      <c r="M4338" s="8">
        <v>3.2</v>
      </c>
      <c r="N4338">
        <v>30</v>
      </c>
      <c r="O4338" s="8">
        <v>150</v>
      </c>
      <c r="P4338" s="14">
        <v>0.15609999999999999</v>
      </c>
      <c r="Q4338" s="8">
        <v>23.42</v>
      </c>
      <c r="R4338" s="8">
        <v>126.58</v>
      </c>
      <c r="S4338" s="8">
        <v>96</v>
      </c>
      <c r="T4338" s="8">
        <v>30.58</v>
      </c>
      <c r="U4338">
        <v>0</v>
      </c>
      <c r="V4338" s="8">
        <v>0</v>
      </c>
      <c r="W4338" s="8">
        <v>0</v>
      </c>
      <c r="X4338" s="8">
        <v>30.58</v>
      </c>
    </row>
    <row r="4339" spans="1:24" x14ac:dyDescent="0.25">
      <c r="A4339" t="s">
        <v>4665</v>
      </c>
      <c r="B4339" s="1">
        <v>45677</v>
      </c>
      <c r="C4339" t="s">
        <v>400</v>
      </c>
      <c r="D4339" t="s">
        <v>401</v>
      </c>
      <c r="E4339" t="s">
        <v>27</v>
      </c>
      <c r="F4339" t="s">
        <v>28</v>
      </c>
      <c r="G4339" t="s">
        <v>38</v>
      </c>
      <c r="H4339" t="s">
        <v>39</v>
      </c>
      <c r="I4339" t="s">
        <v>31</v>
      </c>
      <c r="J4339" t="s">
        <v>32</v>
      </c>
      <c r="K4339" t="s">
        <v>33</v>
      </c>
      <c r="L4339" s="8">
        <v>5.8</v>
      </c>
      <c r="M4339" s="8">
        <v>2.7</v>
      </c>
      <c r="N4339">
        <v>273</v>
      </c>
      <c r="O4339" s="8">
        <v>1583.4</v>
      </c>
      <c r="P4339" s="14">
        <v>6.6000000000000003E-2</v>
      </c>
      <c r="Q4339" s="8">
        <v>104.5</v>
      </c>
      <c r="R4339" s="8">
        <v>1478.9</v>
      </c>
      <c r="S4339" s="8">
        <v>737.1</v>
      </c>
      <c r="T4339" s="8">
        <v>741.8</v>
      </c>
      <c r="U4339">
        <v>0</v>
      </c>
      <c r="V4339" s="8">
        <v>0</v>
      </c>
      <c r="W4339" s="8">
        <v>0</v>
      </c>
      <c r="X4339" s="8">
        <v>741.8</v>
      </c>
    </row>
    <row r="4340" spans="1:24" x14ac:dyDescent="0.25">
      <c r="A4340" t="s">
        <v>4666</v>
      </c>
      <c r="B4340" s="1">
        <v>45579</v>
      </c>
      <c r="C4340" t="s">
        <v>139</v>
      </c>
      <c r="D4340" t="s">
        <v>140</v>
      </c>
      <c r="E4340" t="s">
        <v>63</v>
      </c>
      <c r="F4340" t="s">
        <v>54</v>
      </c>
      <c r="G4340" t="s">
        <v>64</v>
      </c>
      <c r="H4340" t="s">
        <v>65</v>
      </c>
      <c r="I4340" t="s">
        <v>84</v>
      </c>
      <c r="J4340" t="s">
        <v>85</v>
      </c>
      <c r="K4340" t="s">
        <v>42</v>
      </c>
      <c r="L4340" s="8">
        <v>9.9</v>
      </c>
      <c r="M4340" s="8">
        <v>3.1</v>
      </c>
      <c r="N4340">
        <v>39</v>
      </c>
      <c r="O4340" s="8">
        <v>386.1</v>
      </c>
      <c r="P4340" s="14">
        <v>3.5200000000000002E-2</v>
      </c>
      <c r="Q4340" s="8">
        <v>13.59</v>
      </c>
      <c r="R4340" s="8">
        <v>372.51</v>
      </c>
      <c r="S4340" s="8">
        <v>120.9</v>
      </c>
      <c r="T4340" s="8">
        <v>251.61</v>
      </c>
      <c r="U4340">
        <v>0</v>
      </c>
      <c r="V4340" s="8">
        <v>0</v>
      </c>
      <c r="W4340" s="8">
        <v>0</v>
      </c>
      <c r="X4340" s="8">
        <v>251.61</v>
      </c>
    </row>
    <row r="4341" spans="1:24" x14ac:dyDescent="0.25">
      <c r="A4341" t="s">
        <v>4667</v>
      </c>
      <c r="B4341" s="1">
        <v>46128</v>
      </c>
      <c r="C4341" t="s">
        <v>77</v>
      </c>
      <c r="D4341" t="s">
        <v>78</v>
      </c>
      <c r="E4341" t="s">
        <v>63</v>
      </c>
      <c r="F4341" t="s">
        <v>37</v>
      </c>
      <c r="G4341" t="s">
        <v>64</v>
      </c>
      <c r="H4341" t="s">
        <v>65</v>
      </c>
      <c r="I4341" t="s">
        <v>122</v>
      </c>
      <c r="J4341" t="s">
        <v>123</v>
      </c>
      <c r="K4341" t="s">
        <v>59</v>
      </c>
      <c r="L4341" s="8">
        <v>5.5</v>
      </c>
      <c r="M4341" s="8">
        <v>3.8</v>
      </c>
      <c r="N4341">
        <v>20</v>
      </c>
      <c r="O4341" s="8">
        <v>110</v>
      </c>
      <c r="P4341" s="14">
        <v>5.7000000000000002E-3</v>
      </c>
      <c r="Q4341" s="8">
        <v>0.63</v>
      </c>
      <c r="R4341" s="8">
        <v>109.37</v>
      </c>
      <c r="S4341" s="8">
        <v>76</v>
      </c>
      <c r="T4341" s="8">
        <v>33.369999999999997</v>
      </c>
      <c r="U4341">
        <v>0</v>
      </c>
      <c r="V4341" s="8">
        <v>0</v>
      </c>
      <c r="W4341" s="8">
        <v>0</v>
      </c>
      <c r="X4341" s="8">
        <v>33.369999999999997</v>
      </c>
    </row>
    <row r="4342" spans="1:24" x14ac:dyDescent="0.25">
      <c r="A4342" t="s">
        <v>4668</v>
      </c>
      <c r="B4342" s="1">
        <v>46096</v>
      </c>
      <c r="C4342" t="s">
        <v>318</v>
      </c>
      <c r="D4342" t="s">
        <v>319</v>
      </c>
      <c r="E4342" t="s">
        <v>27</v>
      </c>
      <c r="F4342" t="s">
        <v>37</v>
      </c>
      <c r="G4342" t="s">
        <v>29</v>
      </c>
      <c r="H4342" t="s">
        <v>30</v>
      </c>
      <c r="I4342" t="s">
        <v>47</v>
      </c>
      <c r="J4342" t="s">
        <v>48</v>
      </c>
      <c r="K4342" t="s">
        <v>49</v>
      </c>
      <c r="L4342" s="8">
        <v>5</v>
      </c>
      <c r="M4342" s="8">
        <v>3.2</v>
      </c>
      <c r="N4342">
        <v>7</v>
      </c>
      <c r="O4342" s="8">
        <v>35</v>
      </c>
      <c r="P4342" s="14">
        <v>3.3300000000000003E-2</v>
      </c>
      <c r="Q4342" s="8">
        <v>1.17</v>
      </c>
      <c r="R4342" s="8">
        <v>33.83</v>
      </c>
      <c r="S4342" s="8">
        <v>22.4</v>
      </c>
      <c r="T4342" s="8">
        <v>11.43</v>
      </c>
      <c r="U4342">
        <v>0</v>
      </c>
      <c r="V4342" s="8">
        <v>0</v>
      </c>
      <c r="W4342" s="8">
        <v>0</v>
      </c>
      <c r="X4342" s="8">
        <v>11.43</v>
      </c>
    </row>
    <row r="4343" spans="1:24" x14ac:dyDescent="0.25">
      <c r="A4343" t="s">
        <v>4669</v>
      </c>
      <c r="B4343" s="1">
        <v>45694</v>
      </c>
      <c r="C4343" t="s">
        <v>191</v>
      </c>
      <c r="D4343" t="s">
        <v>192</v>
      </c>
      <c r="E4343" t="s">
        <v>150</v>
      </c>
      <c r="F4343" t="s">
        <v>54</v>
      </c>
      <c r="G4343" t="s">
        <v>151</v>
      </c>
      <c r="H4343" t="s">
        <v>152</v>
      </c>
      <c r="I4343" t="s">
        <v>57</v>
      </c>
      <c r="J4343" t="s">
        <v>58</v>
      </c>
      <c r="K4343" t="s">
        <v>59</v>
      </c>
      <c r="L4343" s="8">
        <v>10.5</v>
      </c>
      <c r="M4343" s="8">
        <v>7.5</v>
      </c>
      <c r="N4343">
        <v>36</v>
      </c>
      <c r="O4343" s="8">
        <v>378</v>
      </c>
      <c r="P4343" s="14">
        <v>1E-4</v>
      </c>
      <c r="Q4343" s="8">
        <v>0.04</v>
      </c>
      <c r="R4343" s="8">
        <v>377.96</v>
      </c>
      <c r="S4343" s="8">
        <v>270</v>
      </c>
      <c r="T4343" s="8">
        <v>107.96</v>
      </c>
      <c r="U4343">
        <v>0</v>
      </c>
      <c r="V4343" s="8">
        <v>0</v>
      </c>
      <c r="W4343" s="8">
        <v>0</v>
      </c>
      <c r="X4343" s="8">
        <v>107.96</v>
      </c>
    </row>
    <row r="4344" spans="1:24" x14ac:dyDescent="0.25">
      <c r="A4344" t="s">
        <v>4670</v>
      </c>
      <c r="B4344" s="1">
        <v>45665</v>
      </c>
      <c r="C4344" t="s">
        <v>367</v>
      </c>
      <c r="D4344" t="s">
        <v>368</v>
      </c>
      <c r="E4344" t="s">
        <v>63</v>
      </c>
      <c r="F4344" t="s">
        <v>54</v>
      </c>
      <c r="G4344" t="s">
        <v>64</v>
      </c>
      <c r="H4344" t="s">
        <v>65</v>
      </c>
      <c r="I4344" t="s">
        <v>156</v>
      </c>
      <c r="J4344" t="s">
        <v>157</v>
      </c>
      <c r="K4344" t="s">
        <v>42</v>
      </c>
      <c r="L4344" s="8">
        <v>6.2</v>
      </c>
      <c r="M4344" s="8">
        <v>1.9</v>
      </c>
      <c r="N4344">
        <v>261</v>
      </c>
      <c r="O4344" s="8">
        <v>1618.2</v>
      </c>
      <c r="P4344" s="14">
        <v>8.9800000000000005E-2</v>
      </c>
      <c r="Q4344" s="8">
        <v>145.31</v>
      </c>
      <c r="R4344" s="8">
        <v>1472.89</v>
      </c>
      <c r="S4344" s="8">
        <v>495.9</v>
      </c>
      <c r="T4344" s="8">
        <v>976.99</v>
      </c>
      <c r="U4344">
        <v>0</v>
      </c>
      <c r="V4344" s="8">
        <v>0</v>
      </c>
      <c r="W4344" s="8">
        <v>0</v>
      </c>
      <c r="X4344" s="8">
        <v>976.99</v>
      </c>
    </row>
    <row r="4345" spans="1:24" x14ac:dyDescent="0.25">
      <c r="A4345" t="s">
        <v>4671</v>
      </c>
      <c r="B4345" s="1">
        <v>45408</v>
      </c>
      <c r="C4345" t="s">
        <v>350</v>
      </c>
      <c r="D4345" t="s">
        <v>351</v>
      </c>
      <c r="E4345" t="s">
        <v>63</v>
      </c>
      <c r="F4345" t="s">
        <v>89</v>
      </c>
      <c r="G4345" t="s">
        <v>79</v>
      </c>
      <c r="H4345" t="s">
        <v>80</v>
      </c>
      <c r="I4345" t="s">
        <v>66</v>
      </c>
      <c r="J4345" t="s">
        <v>67</v>
      </c>
      <c r="K4345" t="s">
        <v>33</v>
      </c>
      <c r="L4345" s="8">
        <v>4.5</v>
      </c>
      <c r="M4345" s="8">
        <v>2.1</v>
      </c>
      <c r="N4345">
        <v>300</v>
      </c>
      <c r="O4345" s="8">
        <v>1350</v>
      </c>
      <c r="P4345" s="14">
        <v>0.11990000000000001</v>
      </c>
      <c r="Q4345" s="8">
        <v>161.86000000000001</v>
      </c>
      <c r="R4345" s="8">
        <v>1188.1400000000001</v>
      </c>
      <c r="S4345" s="8">
        <v>630</v>
      </c>
      <c r="T4345" s="8">
        <v>558.14</v>
      </c>
      <c r="U4345">
        <v>0</v>
      </c>
      <c r="V4345" s="8">
        <v>0</v>
      </c>
      <c r="W4345" s="8">
        <v>0</v>
      </c>
      <c r="X4345" s="8">
        <v>558.14</v>
      </c>
    </row>
    <row r="4346" spans="1:24" x14ac:dyDescent="0.25">
      <c r="A4346" t="s">
        <v>4672</v>
      </c>
      <c r="B4346" s="1">
        <v>46246</v>
      </c>
      <c r="C4346" t="s">
        <v>609</v>
      </c>
      <c r="D4346" t="s">
        <v>610</v>
      </c>
      <c r="E4346" t="s">
        <v>63</v>
      </c>
      <c r="F4346" t="s">
        <v>37</v>
      </c>
      <c r="G4346" t="s">
        <v>79</v>
      </c>
      <c r="H4346" t="s">
        <v>80</v>
      </c>
      <c r="I4346" t="s">
        <v>122</v>
      </c>
      <c r="J4346" t="s">
        <v>123</v>
      </c>
      <c r="K4346" t="s">
        <v>59</v>
      </c>
      <c r="L4346" s="8">
        <v>5.5</v>
      </c>
      <c r="M4346" s="8">
        <v>3.8</v>
      </c>
      <c r="N4346">
        <v>5</v>
      </c>
      <c r="O4346" s="8">
        <v>27.5</v>
      </c>
      <c r="P4346" s="14">
        <v>6.4999999999999997E-3</v>
      </c>
      <c r="Q4346" s="8">
        <v>0.18</v>
      </c>
      <c r="R4346" s="8">
        <v>27.32</v>
      </c>
      <c r="S4346" s="8">
        <v>19</v>
      </c>
      <c r="T4346" s="8">
        <v>8.32</v>
      </c>
      <c r="U4346">
        <v>0</v>
      </c>
      <c r="V4346" s="8">
        <v>0</v>
      </c>
      <c r="W4346" s="8">
        <v>0</v>
      </c>
      <c r="X4346" s="8">
        <v>8.32</v>
      </c>
    </row>
    <row r="4347" spans="1:24" x14ac:dyDescent="0.25">
      <c r="A4347" t="s">
        <v>4673</v>
      </c>
      <c r="B4347" s="1">
        <v>45869</v>
      </c>
      <c r="C4347" t="s">
        <v>174</v>
      </c>
      <c r="D4347" t="s">
        <v>175</v>
      </c>
      <c r="E4347" t="s">
        <v>150</v>
      </c>
      <c r="F4347" t="s">
        <v>54</v>
      </c>
      <c r="G4347" t="s">
        <v>151</v>
      </c>
      <c r="H4347" t="s">
        <v>152</v>
      </c>
      <c r="I4347" t="s">
        <v>185</v>
      </c>
      <c r="J4347" t="s">
        <v>186</v>
      </c>
      <c r="K4347" t="s">
        <v>59</v>
      </c>
      <c r="L4347" s="8">
        <v>4.9000000000000004</v>
      </c>
      <c r="M4347" s="8">
        <v>3.1</v>
      </c>
      <c r="N4347">
        <v>104</v>
      </c>
      <c r="O4347" s="8">
        <v>509.6</v>
      </c>
      <c r="P4347" s="14">
        <v>5.1999999999999998E-3</v>
      </c>
      <c r="Q4347" s="8">
        <v>2.65</v>
      </c>
      <c r="R4347" s="8">
        <v>506.95</v>
      </c>
      <c r="S4347" s="8">
        <v>322.39999999999998</v>
      </c>
      <c r="T4347" s="8">
        <v>184.55</v>
      </c>
      <c r="U4347">
        <v>0</v>
      </c>
      <c r="V4347" s="8">
        <v>0</v>
      </c>
      <c r="W4347" s="8">
        <v>0</v>
      </c>
      <c r="X4347" s="8">
        <v>184.55</v>
      </c>
    </row>
    <row r="4348" spans="1:24" x14ac:dyDescent="0.25">
      <c r="A4348" t="s">
        <v>4674</v>
      </c>
      <c r="B4348" s="1">
        <v>45496</v>
      </c>
      <c r="C4348" t="s">
        <v>590</v>
      </c>
      <c r="D4348" t="s">
        <v>591</v>
      </c>
      <c r="E4348" t="s">
        <v>27</v>
      </c>
      <c r="F4348" t="s">
        <v>46</v>
      </c>
      <c r="G4348" t="s">
        <v>29</v>
      </c>
      <c r="H4348" t="s">
        <v>30</v>
      </c>
      <c r="I4348" t="s">
        <v>112</v>
      </c>
      <c r="J4348" t="s">
        <v>113</v>
      </c>
      <c r="K4348" t="s">
        <v>42</v>
      </c>
      <c r="L4348" s="8">
        <v>8.5</v>
      </c>
      <c r="M4348" s="8">
        <v>2.8</v>
      </c>
      <c r="N4348">
        <v>31</v>
      </c>
      <c r="O4348" s="8">
        <v>263.5</v>
      </c>
      <c r="P4348" s="14">
        <v>0.13500000000000001</v>
      </c>
      <c r="Q4348" s="8">
        <v>35.57</v>
      </c>
      <c r="R4348" s="8">
        <v>227.93</v>
      </c>
      <c r="S4348" s="8">
        <v>86.8</v>
      </c>
      <c r="T4348" s="8">
        <v>141.13</v>
      </c>
      <c r="U4348">
        <v>0</v>
      </c>
      <c r="V4348" s="8">
        <v>0</v>
      </c>
      <c r="W4348" s="8">
        <v>0</v>
      </c>
      <c r="X4348" s="8">
        <v>141.13</v>
      </c>
    </row>
    <row r="4349" spans="1:24" x14ac:dyDescent="0.25">
      <c r="A4349" t="s">
        <v>4675</v>
      </c>
      <c r="B4349" s="1">
        <v>45898</v>
      </c>
      <c r="C4349" t="s">
        <v>394</v>
      </c>
      <c r="D4349" t="s">
        <v>395</v>
      </c>
      <c r="E4349" t="s">
        <v>71</v>
      </c>
      <c r="F4349" t="s">
        <v>37</v>
      </c>
      <c r="G4349" t="s">
        <v>72</v>
      </c>
      <c r="H4349" t="s">
        <v>73</v>
      </c>
      <c r="I4349" t="s">
        <v>122</v>
      </c>
      <c r="J4349" t="s">
        <v>123</v>
      </c>
      <c r="K4349" t="s">
        <v>59</v>
      </c>
      <c r="L4349" s="8">
        <v>5.5</v>
      </c>
      <c r="M4349" s="8">
        <v>3.8</v>
      </c>
      <c r="N4349">
        <v>61</v>
      </c>
      <c r="O4349" s="8">
        <v>335.5</v>
      </c>
      <c r="P4349" s="14">
        <v>1.9300000000000001E-2</v>
      </c>
      <c r="Q4349" s="8">
        <v>6.48</v>
      </c>
      <c r="R4349" s="8">
        <v>329.02</v>
      </c>
      <c r="S4349" s="8">
        <v>231.8</v>
      </c>
      <c r="T4349" s="8">
        <v>97.22</v>
      </c>
      <c r="U4349">
        <v>0</v>
      </c>
      <c r="V4349" s="8">
        <v>0</v>
      </c>
      <c r="W4349" s="8">
        <v>0</v>
      </c>
      <c r="X4349" s="8">
        <v>97.22</v>
      </c>
    </row>
    <row r="4350" spans="1:24" x14ac:dyDescent="0.25">
      <c r="A4350" t="s">
        <v>4676</v>
      </c>
      <c r="B4350" s="1">
        <v>45850</v>
      </c>
      <c r="C4350" t="s">
        <v>328</v>
      </c>
      <c r="D4350" t="s">
        <v>329</v>
      </c>
      <c r="E4350" t="s">
        <v>71</v>
      </c>
      <c r="F4350" t="s">
        <v>54</v>
      </c>
      <c r="G4350" t="s">
        <v>72</v>
      </c>
      <c r="H4350" t="s">
        <v>73</v>
      </c>
      <c r="I4350" t="s">
        <v>122</v>
      </c>
      <c r="J4350" t="s">
        <v>123</v>
      </c>
      <c r="K4350" t="s">
        <v>59</v>
      </c>
      <c r="L4350" s="8">
        <v>5.5</v>
      </c>
      <c r="M4350" s="8">
        <v>3.8</v>
      </c>
      <c r="N4350">
        <v>144</v>
      </c>
      <c r="O4350" s="8">
        <v>792</v>
      </c>
      <c r="P4350" s="14">
        <v>1.2200000000000001E-2</v>
      </c>
      <c r="Q4350" s="8">
        <v>9.66</v>
      </c>
      <c r="R4350" s="8">
        <v>782.34</v>
      </c>
      <c r="S4350" s="8">
        <v>547.20000000000005</v>
      </c>
      <c r="T4350" s="8">
        <v>235.14</v>
      </c>
      <c r="U4350">
        <v>0</v>
      </c>
      <c r="V4350" s="8">
        <v>0</v>
      </c>
      <c r="W4350" s="8">
        <v>0</v>
      </c>
      <c r="X4350" s="8">
        <v>235.14</v>
      </c>
    </row>
    <row r="4351" spans="1:24" x14ac:dyDescent="0.25">
      <c r="A4351" t="s">
        <v>4677</v>
      </c>
      <c r="B4351" s="1">
        <v>45476</v>
      </c>
      <c r="C4351" t="s">
        <v>440</v>
      </c>
      <c r="D4351" t="s">
        <v>441</v>
      </c>
      <c r="E4351" t="s">
        <v>71</v>
      </c>
      <c r="F4351" t="s">
        <v>54</v>
      </c>
      <c r="G4351" t="s">
        <v>72</v>
      </c>
      <c r="H4351" t="s">
        <v>73</v>
      </c>
      <c r="I4351" t="s">
        <v>66</v>
      </c>
      <c r="J4351" t="s">
        <v>67</v>
      </c>
      <c r="K4351" t="s">
        <v>33</v>
      </c>
      <c r="L4351" s="8">
        <v>4.5</v>
      </c>
      <c r="M4351" s="8">
        <v>2.1</v>
      </c>
      <c r="N4351">
        <v>67</v>
      </c>
      <c r="O4351" s="8">
        <v>301.5</v>
      </c>
      <c r="P4351" s="14">
        <v>2.1399999999999999E-2</v>
      </c>
      <c r="Q4351" s="8">
        <v>6.45</v>
      </c>
      <c r="R4351" s="8">
        <v>295.05</v>
      </c>
      <c r="S4351" s="8">
        <v>140.69999999999999</v>
      </c>
      <c r="T4351" s="8">
        <v>154.35</v>
      </c>
      <c r="U4351">
        <v>0</v>
      </c>
      <c r="V4351" s="8">
        <v>0</v>
      </c>
      <c r="W4351" s="8">
        <v>0</v>
      </c>
      <c r="X4351" s="8">
        <v>154.35</v>
      </c>
    </row>
    <row r="4352" spans="1:24" x14ac:dyDescent="0.25">
      <c r="A4352" t="s">
        <v>4678</v>
      </c>
      <c r="B4352" s="1">
        <v>45990</v>
      </c>
      <c r="C4352" t="s">
        <v>25</v>
      </c>
      <c r="D4352" t="s">
        <v>26</v>
      </c>
      <c r="E4352" t="s">
        <v>27</v>
      </c>
      <c r="F4352" t="s">
        <v>28</v>
      </c>
      <c r="G4352" t="s">
        <v>38</v>
      </c>
      <c r="H4352" t="s">
        <v>39</v>
      </c>
      <c r="I4352" t="s">
        <v>104</v>
      </c>
      <c r="J4352" t="s">
        <v>105</v>
      </c>
      <c r="K4352" t="s">
        <v>49</v>
      </c>
      <c r="L4352" s="8">
        <v>4.2</v>
      </c>
      <c r="M4352" s="8">
        <v>2.8</v>
      </c>
      <c r="N4352">
        <v>71</v>
      </c>
      <c r="O4352" s="8">
        <v>298.2</v>
      </c>
      <c r="P4352" s="14">
        <v>1.52E-2</v>
      </c>
      <c r="Q4352" s="8">
        <v>4.53</v>
      </c>
      <c r="R4352" s="8">
        <v>293.67</v>
      </c>
      <c r="S4352" s="8">
        <v>198.8</v>
      </c>
      <c r="T4352" s="8">
        <v>94.87</v>
      </c>
      <c r="U4352">
        <v>0</v>
      </c>
      <c r="V4352" s="8">
        <v>0</v>
      </c>
      <c r="W4352" s="8">
        <v>0</v>
      </c>
      <c r="X4352" s="8">
        <v>94.87</v>
      </c>
    </row>
    <row r="4353" spans="1:24" x14ac:dyDescent="0.25">
      <c r="A4353" t="s">
        <v>4679</v>
      </c>
      <c r="B4353" s="1">
        <v>46078</v>
      </c>
      <c r="C4353" t="s">
        <v>162</v>
      </c>
      <c r="D4353" t="s">
        <v>163</v>
      </c>
      <c r="E4353" t="s">
        <v>150</v>
      </c>
      <c r="F4353" t="s">
        <v>89</v>
      </c>
      <c r="G4353" t="s">
        <v>151</v>
      </c>
      <c r="H4353" t="s">
        <v>152</v>
      </c>
      <c r="I4353" t="s">
        <v>84</v>
      </c>
      <c r="J4353" t="s">
        <v>85</v>
      </c>
      <c r="K4353" t="s">
        <v>42</v>
      </c>
      <c r="L4353" s="8">
        <v>9.9</v>
      </c>
      <c r="M4353" s="8">
        <v>3.1</v>
      </c>
      <c r="N4353">
        <v>49</v>
      </c>
      <c r="O4353" s="8">
        <v>485.1</v>
      </c>
      <c r="P4353" s="14">
        <v>6.4000000000000001E-2</v>
      </c>
      <c r="Q4353" s="8">
        <v>31.05</v>
      </c>
      <c r="R4353" s="8">
        <v>454.05</v>
      </c>
      <c r="S4353" s="8">
        <v>151.9</v>
      </c>
      <c r="T4353" s="8">
        <v>302.14999999999998</v>
      </c>
      <c r="U4353">
        <v>0</v>
      </c>
      <c r="V4353" s="8">
        <v>0</v>
      </c>
      <c r="W4353" s="8">
        <v>0</v>
      </c>
      <c r="X4353" s="8">
        <v>302.14999999999998</v>
      </c>
    </row>
    <row r="4354" spans="1:24" x14ac:dyDescent="0.25">
      <c r="A4354" t="s">
        <v>4680</v>
      </c>
      <c r="B4354" s="1">
        <v>45855</v>
      </c>
      <c r="C4354" t="s">
        <v>215</v>
      </c>
      <c r="D4354" t="s">
        <v>216</v>
      </c>
      <c r="E4354" t="s">
        <v>27</v>
      </c>
      <c r="F4354" t="s">
        <v>54</v>
      </c>
      <c r="G4354" t="s">
        <v>29</v>
      </c>
      <c r="H4354" t="s">
        <v>30</v>
      </c>
      <c r="I4354" t="s">
        <v>144</v>
      </c>
      <c r="J4354" t="s">
        <v>145</v>
      </c>
      <c r="K4354" t="s">
        <v>33</v>
      </c>
      <c r="L4354" s="8">
        <v>12</v>
      </c>
      <c r="M4354" s="8">
        <v>6.5</v>
      </c>
      <c r="N4354">
        <v>81</v>
      </c>
      <c r="O4354" s="8">
        <v>972</v>
      </c>
      <c r="P4354" s="14">
        <v>1.1599999999999999E-2</v>
      </c>
      <c r="Q4354" s="8">
        <v>11.28</v>
      </c>
      <c r="R4354" s="8">
        <v>960.72</v>
      </c>
      <c r="S4354" s="8">
        <v>526.5</v>
      </c>
      <c r="T4354" s="8">
        <v>434.22</v>
      </c>
      <c r="U4354">
        <v>0</v>
      </c>
      <c r="V4354" s="8">
        <v>0</v>
      </c>
      <c r="W4354" s="8">
        <v>0</v>
      </c>
      <c r="X4354" s="8">
        <v>434.22</v>
      </c>
    </row>
    <row r="4355" spans="1:24" x14ac:dyDescent="0.25">
      <c r="A4355" t="s">
        <v>4681</v>
      </c>
      <c r="B4355" s="1">
        <v>45319</v>
      </c>
      <c r="C4355" t="s">
        <v>350</v>
      </c>
      <c r="D4355" t="s">
        <v>351</v>
      </c>
      <c r="E4355" t="s">
        <v>63</v>
      </c>
      <c r="F4355" t="s">
        <v>89</v>
      </c>
      <c r="G4355" t="s">
        <v>64</v>
      </c>
      <c r="H4355" t="s">
        <v>65</v>
      </c>
      <c r="I4355" t="s">
        <v>117</v>
      </c>
      <c r="J4355" t="s">
        <v>118</v>
      </c>
      <c r="K4355" t="s">
        <v>59</v>
      </c>
      <c r="L4355" s="8">
        <v>6</v>
      </c>
      <c r="M4355" s="8">
        <v>4.2</v>
      </c>
      <c r="N4355">
        <v>214</v>
      </c>
      <c r="O4355" s="8">
        <v>1284</v>
      </c>
      <c r="P4355" s="14">
        <v>4.24E-2</v>
      </c>
      <c r="Q4355" s="8">
        <v>54.44</v>
      </c>
      <c r="R4355" s="8">
        <v>1229.56</v>
      </c>
      <c r="S4355" s="8">
        <v>898.8</v>
      </c>
      <c r="T4355" s="8">
        <v>330.76</v>
      </c>
      <c r="U4355">
        <v>0</v>
      </c>
      <c r="V4355" s="8">
        <v>0</v>
      </c>
      <c r="W4355" s="8">
        <v>0</v>
      </c>
      <c r="X4355" s="8">
        <v>330.76</v>
      </c>
    </row>
    <row r="4356" spans="1:24" x14ac:dyDescent="0.25">
      <c r="A4356" t="s">
        <v>4682</v>
      </c>
      <c r="B4356" s="1">
        <v>46036</v>
      </c>
      <c r="C4356" t="s">
        <v>44</v>
      </c>
      <c r="D4356" t="s">
        <v>45</v>
      </c>
      <c r="E4356" t="s">
        <v>27</v>
      </c>
      <c r="F4356" t="s">
        <v>46</v>
      </c>
      <c r="G4356" t="s">
        <v>38</v>
      </c>
      <c r="H4356" t="s">
        <v>39</v>
      </c>
      <c r="I4356" t="s">
        <v>74</v>
      </c>
      <c r="J4356" t="s">
        <v>75</v>
      </c>
      <c r="K4356" t="s">
        <v>49</v>
      </c>
      <c r="L4356" s="8">
        <v>11</v>
      </c>
      <c r="M4356" s="8">
        <v>6.8</v>
      </c>
      <c r="N4356">
        <v>56</v>
      </c>
      <c r="O4356" s="8">
        <v>616</v>
      </c>
      <c r="P4356" s="14">
        <v>5.4100000000000002E-2</v>
      </c>
      <c r="Q4356" s="8">
        <v>33.33</v>
      </c>
      <c r="R4356" s="8">
        <v>582.66999999999996</v>
      </c>
      <c r="S4356" s="8">
        <v>380.8</v>
      </c>
      <c r="T4356" s="8">
        <v>201.87</v>
      </c>
      <c r="U4356">
        <v>0</v>
      </c>
      <c r="V4356" s="8">
        <v>0</v>
      </c>
      <c r="W4356" s="8">
        <v>0</v>
      </c>
      <c r="X4356" s="8">
        <v>201.87</v>
      </c>
    </row>
    <row r="4357" spans="1:24" x14ac:dyDescent="0.25">
      <c r="A4357" t="s">
        <v>4683</v>
      </c>
      <c r="B4357" s="1">
        <v>45764</v>
      </c>
      <c r="C4357" t="s">
        <v>383</v>
      </c>
      <c r="D4357" t="s">
        <v>384</v>
      </c>
      <c r="E4357" t="s">
        <v>63</v>
      </c>
      <c r="F4357" t="s">
        <v>54</v>
      </c>
      <c r="G4357" t="s">
        <v>79</v>
      </c>
      <c r="H4357" t="s">
        <v>80</v>
      </c>
      <c r="I4357" t="s">
        <v>104</v>
      </c>
      <c r="J4357" t="s">
        <v>105</v>
      </c>
      <c r="K4357" t="s">
        <v>49</v>
      </c>
      <c r="L4357" s="8">
        <v>4.2</v>
      </c>
      <c r="M4357" s="8">
        <v>2.8</v>
      </c>
      <c r="N4357">
        <v>27</v>
      </c>
      <c r="O4357" s="8">
        <v>113.4</v>
      </c>
      <c r="P4357" s="14">
        <v>1.95E-2</v>
      </c>
      <c r="Q4357" s="8">
        <v>2.21</v>
      </c>
      <c r="R4357" s="8">
        <v>111.19</v>
      </c>
      <c r="S4357" s="8">
        <v>75.599999999999994</v>
      </c>
      <c r="T4357" s="8">
        <v>35.590000000000003</v>
      </c>
      <c r="U4357">
        <v>0</v>
      </c>
      <c r="V4357" s="8">
        <v>0</v>
      </c>
      <c r="W4357" s="8">
        <v>0</v>
      </c>
      <c r="X4357" s="8">
        <v>35.590000000000003</v>
      </c>
    </row>
    <row r="4358" spans="1:24" x14ac:dyDescent="0.25">
      <c r="A4358" t="s">
        <v>4684</v>
      </c>
      <c r="B4358" s="1">
        <v>46257</v>
      </c>
      <c r="C4358" t="s">
        <v>125</v>
      </c>
      <c r="D4358" t="s">
        <v>126</v>
      </c>
      <c r="E4358" t="s">
        <v>27</v>
      </c>
      <c r="F4358" t="s">
        <v>89</v>
      </c>
      <c r="G4358" t="s">
        <v>38</v>
      </c>
      <c r="H4358" t="s">
        <v>39</v>
      </c>
      <c r="I4358" t="s">
        <v>84</v>
      </c>
      <c r="J4358" t="s">
        <v>85</v>
      </c>
      <c r="K4358" t="s">
        <v>42</v>
      </c>
      <c r="L4358" s="8">
        <v>9.9</v>
      </c>
      <c r="M4358" s="8">
        <v>3.1</v>
      </c>
      <c r="N4358">
        <v>75</v>
      </c>
      <c r="O4358" s="8">
        <v>742.5</v>
      </c>
      <c r="P4358" s="14">
        <v>0.1474</v>
      </c>
      <c r="Q4358" s="8">
        <v>109.44</v>
      </c>
      <c r="R4358" s="8">
        <v>633.05999999999995</v>
      </c>
      <c r="S4358" s="8">
        <v>232.5</v>
      </c>
      <c r="T4358" s="8">
        <v>400.56</v>
      </c>
      <c r="U4358">
        <v>0</v>
      </c>
      <c r="V4358" s="8">
        <v>0</v>
      </c>
      <c r="W4358" s="8">
        <v>0</v>
      </c>
      <c r="X4358" s="8">
        <v>400.56</v>
      </c>
    </row>
    <row r="4359" spans="1:24" x14ac:dyDescent="0.25">
      <c r="A4359" t="s">
        <v>4685</v>
      </c>
      <c r="B4359" s="1">
        <v>46017</v>
      </c>
      <c r="C4359" t="s">
        <v>266</v>
      </c>
      <c r="D4359" t="s">
        <v>267</v>
      </c>
      <c r="E4359" t="s">
        <v>53</v>
      </c>
      <c r="F4359" t="s">
        <v>54</v>
      </c>
      <c r="G4359" t="s">
        <v>55</v>
      </c>
      <c r="H4359" t="s">
        <v>56</v>
      </c>
      <c r="I4359" t="s">
        <v>156</v>
      </c>
      <c r="J4359" t="s">
        <v>157</v>
      </c>
      <c r="K4359" t="s">
        <v>42</v>
      </c>
      <c r="L4359" s="8">
        <v>6.2</v>
      </c>
      <c r="M4359" s="8">
        <v>1.9</v>
      </c>
      <c r="N4359">
        <v>16</v>
      </c>
      <c r="O4359" s="8">
        <v>99.2</v>
      </c>
      <c r="P4359" s="14">
        <v>2.5999999999999999E-2</v>
      </c>
      <c r="Q4359" s="8">
        <v>2.58</v>
      </c>
      <c r="R4359" s="8">
        <v>96.62</v>
      </c>
      <c r="S4359" s="8">
        <v>30.4</v>
      </c>
      <c r="T4359" s="8">
        <v>66.22</v>
      </c>
      <c r="U4359">
        <v>0</v>
      </c>
      <c r="V4359" s="8">
        <v>0</v>
      </c>
      <c r="W4359" s="8">
        <v>0</v>
      </c>
      <c r="X4359" s="8">
        <v>66.22</v>
      </c>
    </row>
    <row r="4360" spans="1:24" x14ac:dyDescent="0.25">
      <c r="A4360" t="s">
        <v>4686</v>
      </c>
      <c r="B4360" s="1">
        <v>45506</v>
      </c>
      <c r="C4360" t="s">
        <v>136</v>
      </c>
      <c r="D4360" t="s">
        <v>137</v>
      </c>
      <c r="E4360" t="s">
        <v>71</v>
      </c>
      <c r="F4360" t="s">
        <v>54</v>
      </c>
      <c r="G4360" t="s">
        <v>72</v>
      </c>
      <c r="H4360" t="s">
        <v>73</v>
      </c>
      <c r="I4360" t="s">
        <v>127</v>
      </c>
      <c r="J4360" t="s">
        <v>128</v>
      </c>
      <c r="K4360" t="s">
        <v>33</v>
      </c>
      <c r="L4360" s="8">
        <v>7.2</v>
      </c>
      <c r="M4360" s="8">
        <v>3.6</v>
      </c>
      <c r="N4360">
        <v>19</v>
      </c>
      <c r="O4360" s="8">
        <v>136.80000000000001</v>
      </c>
      <c r="P4360" s="14">
        <v>4.4900000000000002E-2</v>
      </c>
      <c r="Q4360" s="8">
        <v>6.14</v>
      </c>
      <c r="R4360" s="8">
        <v>130.66</v>
      </c>
      <c r="S4360" s="8">
        <v>68.400000000000006</v>
      </c>
      <c r="T4360" s="8">
        <v>62.26</v>
      </c>
      <c r="U4360">
        <v>0</v>
      </c>
      <c r="V4360" s="8">
        <v>0</v>
      </c>
      <c r="W4360" s="8">
        <v>0</v>
      </c>
      <c r="X4360" s="8">
        <v>62.26</v>
      </c>
    </row>
    <row r="4361" spans="1:24" x14ac:dyDescent="0.25">
      <c r="A4361" t="s">
        <v>4687</v>
      </c>
      <c r="B4361" s="1">
        <v>45740</v>
      </c>
      <c r="C4361" t="s">
        <v>191</v>
      </c>
      <c r="D4361" t="s">
        <v>192</v>
      </c>
      <c r="E4361" t="s">
        <v>150</v>
      </c>
      <c r="F4361" t="s">
        <v>54</v>
      </c>
      <c r="G4361" t="s">
        <v>151</v>
      </c>
      <c r="H4361" t="s">
        <v>152</v>
      </c>
      <c r="I4361" t="s">
        <v>130</v>
      </c>
      <c r="J4361" t="s">
        <v>131</v>
      </c>
      <c r="K4361" t="s">
        <v>42</v>
      </c>
      <c r="L4361" s="8">
        <v>4.8</v>
      </c>
      <c r="M4361" s="8">
        <v>1.4</v>
      </c>
      <c r="N4361">
        <v>30</v>
      </c>
      <c r="O4361" s="8">
        <v>144</v>
      </c>
      <c r="P4361" s="14">
        <v>2.1299999999999999E-2</v>
      </c>
      <c r="Q4361" s="8">
        <v>3.07</v>
      </c>
      <c r="R4361" s="8">
        <v>140.93</v>
      </c>
      <c r="S4361" s="8">
        <v>42</v>
      </c>
      <c r="T4361" s="8">
        <v>98.93</v>
      </c>
      <c r="U4361">
        <v>0</v>
      </c>
      <c r="V4361" s="8">
        <v>0</v>
      </c>
      <c r="W4361" s="8">
        <v>0</v>
      </c>
      <c r="X4361" s="8">
        <v>98.93</v>
      </c>
    </row>
    <row r="4362" spans="1:24" x14ac:dyDescent="0.25">
      <c r="A4362" t="s">
        <v>4688</v>
      </c>
      <c r="B4362" s="1">
        <v>46108</v>
      </c>
      <c r="C4362" t="s">
        <v>345</v>
      </c>
      <c r="D4362" t="s">
        <v>346</v>
      </c>
      <c r="E4362" t="s">
        <v>71</v>
      </c>
      <c r="F4362" t="s">
        <v>28</v>
      </c>
      <c r="G4362" t="s">
        <v>72</v>
      </c>
      <c r="H4362" t="s">
        <v>73</v>
      </c>
      <c r="I4362" t="s">
        <v>117</v>
      </c>
      <c r="J4362" t="s">
        <v>118</v>
      </c>
      <c r="K4362" t="s">
        <v>59</v>
      </c>
      <c r="L4362" s="8">
        <v>6</v>
      </c>
      <c r="M4362" s="8">
        <v>4.2</v>
      </c>
      <c r="N4362">
        <v>195</v>
      </c>
      <c r="O4362" s="8">
        <v>1170</v>
      </c>
      <c r="P4362" s="14">
        <v>5.0999999999999997E-2</v>
      </c>
      <c r="Q4362" s="8">
        <v>59.67</v>
      </c>
      <c r="R4362" s="8">
        <v>1110.33</v>
      </c>
      <c r="S4362" s="8">
        <v>819</v>
      </c>
      <c r="T4362" s="8">
        <v>291.33</v>
      </c>
      <c r="U4362">
        <v>0</v>
      </c>
      <c r="V4362" s="8">
        <v>0</v>
      </c>
      <c r="W4362" s="8">
        <v>0</v>
      </c>
      <c r="X4362" s="8">
        <v>291.33</v>
      </c>
    </row>
    <row r="4363" spans="1:24" x14ac:dyDescent="0.25">
      <c r="A4363" t="s">
        <v>4689</v>
      </c>
      <c r="B4363" s="1">
        <v>45590</v>
      </c>
      <c r="C4363" t="s">
        <v>148</v>
      </c>
      <c r="D4363" t="s">
        <v>149</v>
      </c>
      <c r="E4363" t="s">
        <v>150</v>
      </c>
      <c r="F4363" t="s">
        <v>37</v>
      </c>
      <c r="G4363" t="s">
        <v>151</v>
      </c>
      <c r="H4363" t="s">
        <v>152</v>
      </c>
      <c r="I4363" t="s">
        <v>40</v>
      </c>
      <c r="J4363" t="s">
        <v>41</v>
      </c>
      <c r="K4363" t="s">
        <v>42</v>
      </c>
      <c r="L4363" s="8">
        <v>14.5</v>
      </c>
      <c r="M4363" s="8">
        <v>4.2</v>
      </c>
      <c r="N4363">
        <v>2</v>
      </c>
      <c r="O4363" s="8">
        <v>29</v>
      </c>
      <c r="P4363" s="14">
        <v>8.0000000000000004E-4</v>
      </c>
      <c r="Q4363" s="8">
        <v>0.02</v>
      </c>
      <c r="R4363" s="8">
        <v>28.98</v>
      </c>
      <c r="S4363" s="8">
        <v>8.4</v>
      </c>
      <c r="T4363" s="8">
        <v>20.58</v>
      </c>
      <c r="U4363">
        <v>0</v>
      </c>
      <c r="V4363" s="8">
        <v>0</v>
      </c>
      <c r="W4363" s="8">
        <v>0</v>
      </c>
      <c r="X4363" s="8">
        <v>20.58</v>
      </c>
    </row>
    <row r="4364" spans="1:24" x14ac:dyDescent="0.25">
      <c r="A4364" t="s">
        <v>4690</v>
      </c>
      <c r="B4364" s="1">
        <v>46143</v>
      </c>
      <c r="C4364" t="s">
        <v>171</v>
      </c>
      <c r="D4364" t="s">
        <v>172</v>
      </c>
      <c r="E4364" t="s">
        <v>27</v>
      </c>
      <c r="F4364" t="s">
        <v>46</v>
      </c>
      <c r="G4364" t="s">
        <v>29</v>
      </c>
      <c r="H4364" t="s">
        <v>30</v>
      </c>
      <c r="I4364" t="s">
        <v>130</v>
      </c>
      <c r="J4364" t="s">
        <v>131</v>
      </c>
      <c r="K4364" t="s">
        <v>42</v>
      </c>
      <c r="L4364" s="8">
        <v>4.8</v>
      </c>
      <c r="M4364" s="8">
        <v>1.4</v>
      </c>
      <c r="N4364">
        <v>17</v>
      </c>
      <c r="O4364" s="8">
        <v>81.599999999999994</v>
      </c>
      <c r="P4364" s="14">
        <v>0.156</v>
      </c>
      <c r="Q4364" s="8">
        <v>12.73</v>
      </c>
      <c r="R4364" s="8">
        <v>68.87</v>
      </c>
      <c r="S4364" s="8">
        <v>23.8</v>
      </c>
      <c r="T4364" s="8">
        <v>45.07</v>
      </c>
      <c r="U4364">
        <v>0</v>
      </c>
      <c r="V4364" s="8">
        <v>0</v>
      </c>
      <c r="W4364" s="8">
        <v>0</v>
      </c>
      <c r="X4364" s="8">
        <v>45.07</v>
      </c>
    </row>
    <row r="4365" spans="1:24" x14ac:dyDescent="0.25">
      <c r="A4365" t="s">
        <v>4691</v>
      </c>
      <c r="B4365" s="1">
        <v>46001</v>
      </c>
      <c r="C4365" t="s">
        <v>115</v>
      </c>
      <c r="D4365" t="s">
        <v>116</v>
      </c>
      <c r="E4365" t="s">
        <v>27</v>
      </c>
      <c r="F4365" t="s">
        <v>54</v>
      </c>
      <c r="G4365" t="s">
        <v>29</v>
      </c>
      <c r="H4365" t="s">
        <v>30</v>
      </c>
      <c r="I4365" t="s">
        <v>74</v>
      </c>
      <c r="J4365" t="s">
        <v>75</v>
      </c>
      <c r="K4365" t="s">
        <v>49</v>
      </c>
      <c r="L4365" s="8">
        <v>11</v>
      </c>
      <c r="M4365" s="8">
        <v>6.8</v>
      </c>
      <c r="N4365">
        <v>74</v>
      </c>
      <c r="O4365" s="8">
        <v>814</v>
      </c>
      <c r="P4365" s="14">
        <v>9.4999999999999998E-3</v>
      </c>
      <c r="Q4365" s="8">
        <v>7.73</v>
      </c>
      <c r="R4365" s="8">
        <v>806.27</v>
      </c>
      <c r="S4365" s="8">
        <v>503.2</v>
      </c>
      <c r="T4365" s="8">
        <v>303.07</v>
      </c>
      <c r="U4365">
        <v>0</v>
      </c>
      <c r="V4365" s="8">
        <v>0</v>
      </c>
      <c r="W4365" s="8">
        <v>0</v>
      </c>
      <c r="X4365" s="8">
        <v>303.07</v>
      </c>
    </row>
    <row r="4366" spans="1:24" x14ac:dyDescent="0.25">
      <c r="A4366" t="s">
        <v>4692</v>
      </c>
      <c r="B4366" s="1">
        <v>45362</v>
      </c>
      <c r="C4366" t="s">
        <v>590</v>
      </c>
      <c r="D4366" t="s">
        <v>591</v>
      </c>
      <c r="E4366" t="s">
        <v>27</v>
      </c>
      <c r="F4366" t="s">
        <v>46</v>
      </c>
      <c r="G4366" t="s">
        <v>38</v>
      </c>
      <c r="H4366" t="s">
        <v>39</v>
      </c>
      <c r="I4366" t="s">
        <v>99</v>
      </c>
      <c r="J4366" t="s">
        <v>100</v>
      </c>
      <c r="K4366" t="s">
        <v>49</v>
      </c>
      <c r="L4366" s="8">
        <v>3.8</v>
      </c>
      <c r="M4366" s="8">
        <v>2.6</v>
      </c>
      <c r="N4366">
        <v>18</v>
      </c>
      <c r="O4366" s="8">
        <v>68.400000000000006</v>
      </c>
      <c r="P4366" s="14">
        <v>0.10829999999999999</v>
      </c>
      <c r="Q4366" s="8">
        <v>7.41</v>
      </c>
      <c r="R4366" s="8">
        <v>60.99</v>
      </c>
      <c r="S4366" s="8">
        <v>46.8</v>
      </c>
      <c r="T4366" s="8">
        <v>14.19</v>
      </c>
      <c r="U4366">
        <v>0</v>
      </c>
      <c r="V4366" s="8">
        <v>0</v>
      </c>
      <c r="W4366" s="8">
        <v>0</v>
      </c>
      <c r="X4366" s="8">
        <v>14.19</v>
      </c>
    </row>
    <row r="4367" spans="1:24" x14ac:dyDescent="0.25">
      <c r="A4367" t="s">
        <v>4693</v>
      </c>
      <c r="B4367" s="1">
        <v>46130</v>
      </c>
      <c r="C4367" t="s">
        <v>229</v>
      </c>
      <c r="D4367" t="s">
        <v>230</v>
      </c>
      <c r="E4367" t="s">
        <v>27</v>
      </c>
      <c r="F4367" t="s">
        <v>54</v>
      </c>
      <c r="G4367" t="s">
        <v>38</v>
      </c>
      <c r="H4367" t="s">
        <v>39</v>
      </c>
      <c r="I4367" t="s">
        <v>104</v>
      </c>
      <c r="J4367" t="s">
        <v>105</v>
      </c>
      <c r="K4367" t="s">
        <v>49</v>
      </c>
      <c r="L4367" s="8">
        <v>4.2</v>
      </c>
      <c r="M4367" s="8">
        <v>2.8</v>
      </c>
      <c r="N4367">
        <v>104</v>
      </c>
      <c r="O4367" s="8">
        <v>436.8</v>
      </c>
      <c r="P4367" s="14">
        <v>2.3999999999999998E-3</v>
      </c>
      <c r="Q4367" s="8">
        <v>1.05</v>
      </c>
      <c r="R4367" s="8">
        <v>435.75</v>
      </c>
      <c r="S4367" s="8">
        <v>291.2</v>
      </c>
      <c r="T4367" s="8">
        <v>144.55000000000001</v>
      </c>
      <c r="U4367">
        <v>0</v>
      </c>
      <c r="V4367" s="8">
        <v>0</v>
      </c>
      <c r="W4367" s="8">
        <v>0</v>
      </c>
      <c r="X4367" s="8">
        <v>144.55000000000001</v>
      </c>
    </row>
    <row r="4368" spans="1:24" x14ac:dyDescent="0.25">
      <c r="A4368" t="s">
        <v>4694</v>
      </c>
      <c r="B4368" s="1">
        <v>46160</v>
      </c>
      <c r="C4368" t="s">
        <v>501</v>
      </c>
      <c r="D4368" t="s">
        <v>502</v>
      </c>
      <c r="E4368" t="s">
        <v>27</v>
      </c>
      <c r="F4368" t="s">
        <v>37</v>
      </c>
      <c r="G4368" t="s">
        <v>38</v>
      </c>
      <c r="H4368" t="s">
        <v>39</v>
      </c>
      <c r="I4368" t="s">
        <v>40</v>
      </c>
      <c r="J4368" t="s">
        <v>41</v>
      </c>
      <c r="K4368" t="s">
        <v>42</v>
      </c>
      <c r="L4368" s="8">
        <v>14.5</v>
      </c>
      <c r="M4368" s="8">
        <v>4.2</v>
      </c>
      <c r="N4368">
        <v>20</v>
      </c>
      <c r="O4368" s="8">
        <v>290</v>
      </c>
      <c r="P4368" s="14">
        <v>0.39369999999999999</v>
      </c>
      <c r="Q4368" s="8">
        <v>114.17</v>
      </c>
      <c r="R4368" s="8">
        <v>175.83</v>
      </c>
      <c r="S4368" s="8">
        <v>84</v>
      </c>
      <c r="T4368" s="8">
        <v>91.83</v>
      </c>
      <c r="U4368">
        <v>0</v>
      </c>
      <c r="V4368" s="8">
        <v>0</v>
      </c>
      <c r="W4368" s="8">
        <v>0</v>
      </c>
      <c r="X4368" s="8">
        <v>91.83</v>
      </c>
    </row>
    <row r="4369" spans="1:24" x14ac:dyDescent="0.25">
      <c r="A4369" t="s">
        <v>4695</v>
      </c>
      <c r="B4369" s="1">
        <v>46106</v>
      </c>
      <c r="C4369" t="s">
        <v>546</v>
      </c>
      <c r="D4369" t="s">
        <v>547</v>
      </c>
      <c r="E4369" t="s">
        <v>27</v>
      </c>
      <c r="F4369" t="s">
        <v>89</v>
      </c>
      <c r="G4369" t="s">
        <v>38</v>
      </c>
      <c r="H4369" t="s">
        <v>39</v>
      </c>
      <c r="I4369" t="s">
        <v>66</v>
      </c>
      <c r="J4369" t="s">
        <v>67</v>
      </c>
      <c r="K4369" t="s">
        <v>33</v>
      </c>
      <c r="L4369" s="8">
        <v>4.5</v>
      </c>
      <c r="M4369" s="8">
        <v>2.1</v>
      </c>
      <c r="N4369">
        <v>253</v>
      </c>
      <c r="O4369" s="8">
        <v>1138.5</v>
      </c>
      <c r="P4369" s="14">
        <v>4.7999999999999996E-3</v>
      </c>
      <c r="Q4369" s="8">
        <v>5.46</v>
      </c>
      <c r="R4369" s="8">
        <v>1133.04</v>
      </c>
      <c r="S4369" s="8">
        <v>531.29999999999995</v>
      </c>
      <c r="T4369" s="8">
        <v>601.74</v>
      </c>
      <c r="U4369">
        <v>0</v>
      </c>
      <c r="V4369" s="8">
        <v>0</v>
      </c>
      <c r="W4369" s="8">
        <v>0</v>
      </c>
      <c r="X4369" s="8">
        <v>601.74</v>
      </c>
    </row>
    <row r="4370" spans="1:24" x14ac:dyDescent="0.25">
      <c r="A4370" t="s">
        <v>4696</v>
      </c>
      <c r="B4370" s="1">
        <v>46106</v>
      </c>
      <c r="C4370" t="s">
        <v>162</v>
      </c>
      <c r="D4370" t="s">
        <v>163</v>
      </c>
      <c r="E4370" t="s">
        <v>150</v>
      </c>
      <c r="F4370" t="s">
        <v>89</v>
      </c>
      <c r="G4370" t="s">
        <v>151</v>
      </c>
      <c r="H4370" t="s">
        <v>152</v>
      </c>
      <c r="I4370" t="s">
        <v>57</v>
      </c>
      <c r="J4370" t="s">
        <v>58</v>
      </c>
      <c r="K4370" t="s">
        <v>59</v>
      </c>
      <c r="L4370" s="8">
        <v>10.5</v>
      </c>
      <c r="M4370" s="8">
        <v>7.5</v>
      </c>
      <c r="N4370">
        <v>184</v>
      </c>
      <c r="O4370" s="8">
        <v>1932</v>
      </c>
      <c r="P4370" s="14">
        <v>9.3299999999999994E-2</v>
      </c>
      <c r="Q4370" s="8">
        <v>180.26</v>
      </c>
      <c r="R4370" s="8">
        <v>1751.74</v>
      </c>
      <c r="S4370" s="8">
        <v>1380</v>
      </c>
      <c r="T4370" s="8">
        <v>371.74</v>
      </c>
      <c r="U4370">
        <v>0</v>
      </c>
      <c r="V4370" s="8">
        <v>0</v>
      </c>
      <c r="W4370" s="8">
        <v>0</v>
      </c>
      <c r="X4370" s="8">
        <v>371.74</v>
      </c>
    </row>
    <row r="4371" spans="1:24" x14ac:dyDescent="0.25">
      <c r="A4371" t="s">
        <v>4697</v>
      </c>
      <c r="B4371" s="1">
        <v>45710</v>
      </c>
      <c r="C4371" t="s">
        <v>523</v>
      </c>
      <c r="D4371" t="s">
        <v>524</v>
      </c>
      <c r="E4371" t="s">
        <v>27</v>
      </c>
      <c r="F4371" t="s">
        <v>89</v>
      </c>
      <c r="G4371" t="s">
        <v>29</v>
      </c>
      <c r="H4371" t="s">
        <v>30</v>
      </c>
      <c r="I4371" t="s">
        <v>99</v>
      </c>
      <c r="J4371" t="s">
        <v>100</v>
      </c>
      <c r="K4371" t="s">
        <v>49</v>
      </c>
      <c r="L4371" s="8">
        <v>3.8</v>
      </c>
      <c r="M4371" s="8">
        <v>2.6</v>
      </c>
      <c r="N4371">
        <v>206</v>
      </c>
      <c r="O4371" s="8">
        <v>782.8</v>
      </c>
      <c r="P4371" s="14">
        <v>0.1135</v>
      </c>
      <c r="Q4371" s="8">
        <v>88.85</v>
      </c>
      <c r="R4371" s="8">
        <v>693.95</v>
      </c>
      <c r="S4371" s="8">
        <v>535.6</v>
      </c>
      <c r="T4371" s="8">
        <v>158.35</v>
      </c>
      <c r="U4371">
        <v>0</v>
      </c>
      <c r="V4371" s="8">
        <v>0</v>
      </c>
      <c r="W4371" s="8">
        <v>0</v>
      </c>
      <c r="X4371" s="8">
        <v>158.35</v>
      </c>
    </row>
    <row r="4372" spans="1:24" x14ac:dyDescent="0.25">
      <c r="A4372" t="s">
        <v>4698</v>
      </c>
      <c r="B4372" s="1">
        <v>45981</v>
      </c>
      <c r="C4372" t="s">
        <v>458</v>
      </c>
      <c r="D4372" t="s">
        <v>459</v>
      </c>
      <c r="E4372" t="s">
        <v>27</v>
      </c>
      <c r="F4372" t="s">
        <v>89</v>
      </c>
      <c r="G4372" t="s">
        <v>29</v>
      </c>
      <c r="H4372" t="s">
        <v>30</v>
      </c>
      <c r="I4372" t="s">
        <v>185</v>
      </c>
      <c r="J4372" t="s">
        <v>186</v>
      </c>
      <c r="K4372" t="s">
        <v>59</v>
      </c>
      <c r="L4372" s="8">
        <v>4.9000000000000004</v>
      </c>
      <c r="M4372" s="8">
        <v>3.1</v>
      </c>
      <c r="N4372">
        <v>313</v>
      </c>
      <c r="O4372" s="8">
        <v>1533.7</v>
      </c>
      <c r="P4372" s="14">
        <v>0.1152</v>
      </c>
      <c r="Q4372" s="8">
        <v>176.68</v>
      </c>
      <c r="R4372" s="8">
        <v>1357.02</v>
      </c>
      <c r="S4372" s="8">
        <v>970.3</v>
      </c>
      <c r="T4372" s="8">
        <v>386.72</v>
      </c>
      <c r="U4372">
        <v>0</v>
      </c>
      <c r="V4372" s="8">
        <v>0</v>
      </c>
      <c r="W4372" s="8">
        <v>0</v>
      </c>
      <c r="X4372" s="8">
        <v>386.72</v>
      </c>
    </row>
    <row r="4373" spans="1:24" x14ac:dyDescent="0.25">
      <c r="A4373" t="s">
        <v>4699</v>
      </c>
      <c r="B4373" s="1">
        <v>45803</v>
      </c>
      <c r="C4373" t="s">
        <v>334</v>
      </c>
      <c r="D4373" t="s">
        <v>335</v>
      </c>
      <c r="E4373" t="s">
        <v>53</v>
      </c>
      <c r="F4373" t="s">
        <v>37</v>
      </c>
      <c r="G4373" t="s">
        <v>55</v>
      </c>
      <c r="H4373" t="s">
        <v>56</v>
      </c>
      <c r="I4373" t="s">
        <v>99</v>
      </c>
      <c r="J4373" t="s">
        <v>100</v>
      </c>
      <c r="K4373" t="s">
        <v>49</v>
      </c>
      <c r="L4373" s="8">
        <v>3.8</v>
      </c>
      <c r="M4373" s="8">
        <v>2.6</v>
      </c>
      <c r="N4373">
        <v>3</v>
      </c>
      <c r="O4373" s="8">
        <v>11.4</v>
      </c>
      <c r="P4373" s="14">
        <v>3.0000000000000001E-3</v>
      </c>
      <c r="Q4373" s="8">
        <v>0.03</v>
      </c>
      <c r="R4373" s="8">
        <v>11.37</v>
      </c>
      <c r="S4373" s="8">
        <v>7.8</v>
      </c>
      <c r="T4373" s="8">
        <v>3.57</v>
      </c>
      <c r="U4373">
        <v>0</v>
      </c>
      <c r="V4373" s="8">
        <v>0</v>
      </c>
      <c r="W4373" s="8">
        <v>0</v>
      </c>
      <c r="X4373" s="8">
        <v>3.57</v>
      </c>
    </row>
    <row r="4374" spans="1:24" x14ac:dyDescent="0.25">
      <c r="A4374" t="s">
        <v>4700</v>
      </c>
      <c r="B4374" s="1">
        <v>45434</v>
      </c>
      <c r="C4374" t="s">
        <v>354</v>
      </c>
      <c r="D4374" t="s">
        <v>355</v>
      </c>
      <c r="E4374" t="s">
        <v>71</v>
      </c>
      <c r="F4374" t="s">
        <v>54</v>
      </c>
      <c r="G4374" t="s">
        <v>72</v>
      </c>
      <c r="H4374" t="s">
        <v>73</v>
      </c>
      <c r="I4374" t="s">
        <v>31</v>
      </c>
      <c r="J4374" t="s">
        <v>32</v>
      </c>
      <c r="K4374" t="s">
        <v>33</v>
      </c>
      <c r="L4374" s="8">
        <v>5.8</v>
      </c>
      <c r="M4374" s="8">
        <v>2.7</v>
      </c>
      <c r="N4374">
        <v>96</v>
      </c>
      <c r="O4374" s="8">
        <v>556.79999999999995</v>
      </c>
      <c r="P4374" s="14">
        <v>0.35</v>
      </c>
      <c r="Q4374" s="8">
        <v>194.88</v>
      </c>
      <c r="R4374" s="8">
        <v>361.92</v>
      </c>
      <c r="S4374" s="8">
        <v>259.2</v>
      </c>
      <c r="T4374" s="8">
        <v>102.72</v>
      </c>
      <c r="U4374">
        <v>0</v>
      </c>
      <c r="V4374" s="8">
        <v>0</v>
      </c>
      <c r="W4374" s="8">
        <v>0</v>
      </c>
      <c r="X4374" s="8">
        <v>102.72</v>
      </c>
    </row>
    <row r="4375" spans="1:24" x14ac:dyDescent="0.25">
      <c r="A4375" t="s">
        <v>4701</v>
      </c>
      <c r="B4375" s="1">
        <v>45940</v>
      </c>
      <c r="C4375" t="s">
        <v>367</v>
      </c>
      <c r="D4375" t="s">
        <v>368</v>
      </c>
      <c r="E4375" t="s">
        <v>63</v>
      </c>
      <c r="F4375" t="s">
        <v>54</v>
      </c>
      <c r="G4375" t="s">
        <v>64</v>
      </c>
      <c r="H4375" t="s">
        <v>65</v>
      </c>
      <c r="I4375" t="s">
        <v>74</v>
      </c>
      <c r="J4375" t="s">
        <v>75</v>
      </c>
      <c r="K4375" t="s">
        <v>49</v>
      </c>
      <c r="L4375" s="8">
        <v>11</v>
      </c>
      <c r="M4375" s="8">
        <v>6.8</v>
      </c>
      <c r="N4375">
        <v>30</v>
      </c>
      <c r="O4375" s="8">
        <v>330</v>
      </c>
      <c r="P4375" s="14">
        <v>2.7400000000000001E-2</v>
      </c>
      <c r="Q4375" s="8">
        <v>9.0399999999999991</v>
      </c>
      <c r="R4375" s="8">
        <v>320.95999999999998</v>
      </c>
      <c r="S4375" s="8">
        <v>204</v>
      </c>
      <c r="T4375" s="8">
        <v>116.96</v>
      </c>
      <c r="U4375">
        <v>0</v>
      </c>
      <c r="V4375" s="8">
        <v>0</v>
      </c>
      <c r="W4375" s="8">
        <v>0</v>
      </c>
      <c r="X4375" s="8">
        <v>116.96</v>
      </c>
    </row>
    <row r="4376" spans="1:24" x14ac:dyDescent="0.25">
      <c r="A4376" t="s">
        <v>4702</v>
      </c>
      <c r="B4376" s="1">
        <v>45602</v>
      </c>
      <c r="C4376" t="s">
        <v>354</v>
      </c>
      <c r="D4376" t="s">
        <v>355</v>
      </c>
      <c r="E4376" t="s">
        <v>71</v>
      </c>
      <c r="F4376" t="s">
        <v>54</v>
      </c>
      <c r="G4376" t="s">
        <v>72</v>
      </c>
      <c r="H4376" t="s">
        <v>73</v>
      </c>
      <c r="I4376" t="s">
        <v>117</v>
      </c>
      <c r="J4376" t="s">
        <v>118</v>
      </c>
      <c r="K4376" t="s">
        <v>59</v>
      </c>
      <c r="L4376" s="8">
        <v>6</v>
      </c>
      <c r="M4376" s="8">
        <v>4.2</v>
      </c>
      <c r="N4376">
        <v>132</v>
      </c>
      <c r="O4376" s="8">
        <v>792</v>
      </c>
      <c r="P4376" s="14">
        <v>8.3999999999999995E-3</v>
      </c>
      <c r="Q4376" s="8">
        <v>6.65</v>
      </c>
      <c r="R4376" s="8">
        <v>785.35</v>
      </c>
      <c r="S4376" s="8">
        <v>554.4</v>
      </c>
      <c r="T4376" s="8">
        <v>230.95</v>
      </c>
      <c r="U4376">
        <v>0</v>
      </c>
      <c r="V4376" s="8">
        <v>0</v>
      </c>
      <c r="W4376" s="8">
        <v>0</v>
      </c>
      <c r="X4376" s="8">
        <v>230.95</v>
      </c>
    </row>
    <row r="4377" spans="1:24" x14ac:dyDescent="0.25">
      <c r="A4377" t="s">
        <v>4703</v>
      </c>
      <c r="B4377" s="1">
        <v>45539</v>
      </c>
      <c r="C4377" t="s">
        <v>25</v>
      </c>
      <c r="D4377" t="s">
        <v>26</v>
      </c>
      <c r="E4377" t="s">
        <v>27</v>
      </c>
      <c r="F4377" t="s">
        <v>28</v>
      </c>
      <c r="G4377" t="s">
        <v>29</v>
      </c>
      <c r="H4377" t="s">
        <v>30</v>
      </c>
      <c r="I4377" t="s">
        <v>127</v>
      </c>
      <c r="J4377" t="s">
        <v>128</v>
      </c>
      <c r="K4377" t="s">
        <v>33</v>
      </c>
      <c r="L4377" s="8">
        <v>7.2</v>
      </c>
      <c r="M4377" s="8">
        <v>3.6</v>
      </c>
      <c r="N4377">
        <v>156</v>
      </c>
      <c r="O4377" s="8">
        <v>1123.2</v>
      </c>
      <c r="P4377" s="14">
        <v>0.17760000000000001</v>
      </c>
      <c r="Q4377" s="8">
        <v>199.48</v>
      </c>
      <c r="R4377" s="8">
        <v>923.72</v>
      </c>
      <c r="S4377" s="8">
        <v>561.6</v>
      </c>
      <c r="T4377" s="8">
        <v>362.12</v>
      </c>
      <c r="U4377">
        <v>0</v>
      </c>
      <c r="V4377" s="8">
        <v>0</v>
      </c>
      <c r="W4377" s="8">
        <v>0</v>
      </c>
      <c r="X4377" s="8">
        <v>362.12</v>
      </c>
    </row>
    <row r="4378" spans="1:24" x14ac:dyDescent="0.25">
      <c r="A4378" t="s">
        <v>4704</v>
      </c>
      <c r="B4378" s="1">
        <v>45550</v>
      </c>
      <c r="C4378" t="s">
        <v>475</v>
      </c>
      <c r="D4378" t="s">
        <v>476</v>
      </c>
      <c r="E4378" t="s">
        <v>63</v>
      </c>
      <c r="F4378" t="s">
        <v>37</v>
      </c>
      <c r="G4378" t="s">
        <v>79</v>
      </c>
      <c r="H4378" t="s">
        <v>80</v>
      </c>
      <c r="I4378" t="s">
        <v>99</v>
      </c>
      <c r="J4378" t="s">
        <v>100</v>
      </c>
      <c r="K4378" t="s">
        <v>49</v>
      </c>
      <c r="L4378" s="8">
        <v>3.8</v>
      </c>
      <c r="M4378" s="8">
        <v>2.6</v>
      </c>
      <c r="N4378">
        <v>92</v>
      </c>
      <c r="O4378" s="8">
        <v>349.6</v>
      </c>
      <c r="P4378" s="14">
        <v>5.7000000000000002E-3</v>
      </c>
      <c r="Q4378" s="8">
        <v>1.99</v>
      </c>
      <c r="R4378" s="8">
        <v>347.61</v>
      </c>
      <c r="S4378" s="8">
        <v>239.2</v>
      </c>
      <c r="T4378" s="8">
        <v>108.41</v>
      </c>
      <c r="U4378">
        <v>0</v>
      </c>
      <c r="V4378" s="8">
        <v>0</v>
      </c>
      <c r="W4378" s="8">
        <v>0</v>
      </c>
      <c r="X4378" s="8">
        <v>108.41</v>
      </c>
    </row>
    <row r="4379" spans="1:24" x14ac:dyDescent="0.25">
      <c r="A4379" t="s">
        <v>4705</v>
      </c>
      <c r="B4379" s="1">
        <v>45966</v>
      </c>
      <c r="C4379" t="s">
        <v>508</v>
      </c>
      <c r="D4379" t="s">
        <v>509</v>
      </c>
      <c r="E4379" t="s">
        <v>27</v>
      </c>
      <c r="F4379" t="s">
        <v>89</v>
      </c>
      <c r="G4379" t="s">
        <v>38</v>
      </c>
      <c r="H4379" t="s">
        <v>39</v>
      </c>
      <c r="I4379" t="s">
        <v>185</v>
      </c>
      <c r="J4379" t="s">
        <v>186</v>
      </c>
      <c r="K4379" t="s">
        <v>59</v>
      </c>
      <c r="L4379" s="8">
        <v>4.9000000000000004</v>
      </c>
      <c r="M4379" s="8">
        <v>3.1</v>
      </c>
      <c r="N4379">
        <v>196</v>
      </c>
      <c r="O4379" s="8">
        <v>960.4</v>
      </c>
      <c r="P4379" s="14">
        <v>0.1484</v>
      </c>
      <c r="Q4379" s="8">
        <v>142.52000000000001</v>
      </c>
      <c r="R4379" s="8">
        <v>817.88</v>
      </c>
      <c r="S4379" s="8">
        <v>607.6</v>
      </c>
      <c r="T4379" s="8">
        <v>210.28</v>
      </c>
      <c r="U4379">
        <v>0</v>
      </c>
      <c r="V4379" s="8">
        <v>0</v>
      </c>
      <c r="W4379" s="8">
        <v>0</v>
      </c>
      <c r="X4379" s="8">
        <v>210.28</v>
      </c>
    </row>
    <row r="4380" spans="1:24" x14ac:dyDescent="0.25">
      <c r="A4380" t="s">
        <v>4706</v>
      </c>
      <c r="B4380" s="1">
        <v>45449</v>
      </c>
      <c r="C4380" t="s">
        <v>501</v>
      </c>
      <c r="D4380" t="s">
        <v>502</v>
      </c>
      <c r="E4380" t="s">
        <v>27</v>
      </c>
      <c r="F4380" t="s">
        <v>37</v>
      </c>
      <c r="G4380" t="s">
        <v>29</v>
      </c>
      <c r="H4380" t="s">
        <v>30</v>
      </c>
      <c r="I4380" t="s">
        <v>117</v>
      </c>
      <c r="J4380" t="s">
        <v>118</v>
      </c>
      <c r="K4380" t="s">
        <v>59</v>
      </c>
      <c r="L4380" s="8">
        <v>6</v>
      </c>
      <c r="M4380" s="8">
        <v>4.2</v>
      </c>
      <c r="N4380">
        <v>34</v>
      </c>
      <c r="O4380" s="8">
        <v>204</v>
      </c>
      <c r="P4380" s="14">
        <v>5.1999999999999998E-3</v>
      </c>
      <c r="Q4380" s="8">
        <v>1.06</v>
      </c>
      <c r="R4380" s="8">
        <v>202.94</v>
      </c>
      <c r="S4380" s="8">
        <v>142.80000000000001</v>
      </c>
      <c r="T4380" s="8">
        <v>60.14</v>
      </c>
      <c r="U4380">
        <v>0</v>
      </c>
      <c r="V4380" s="8">
        <v>0</v>
      </c>
      <c r="W4380" s="8">
        <v>0</v>
      </c>
      <c r="X4380" s="8">
        <v>60.14</v>
      </c>
    </row>
    <row r="4381" spans="1:24" x14ac:dyDescent="0.25">
      <c r="A4381" t="s">
        <v>4707</v>
      </c>
      <c r="B4381" s="1">
        <v>46024</v>
      </c>
      <c r="C4381" t="s">
        <v>211</v>
      </c>
      <c r="D4381" t="s">
        <v>212</v>
      </c>
      <c r="E4381" t="s">
        <v>27</v>
      </c>
      <c r="F4381" t="s">
        <v>37</v>
      </c>
      <c r="G4381" t="s">
        <v>29</v>
      </c>
      <c r="H4381" t="s">
        <v>30</v>
      </c>
      <c r="I4381" t="s">
        <v>130</v>
      </c>
      <c r="J4381" t="s">
        <v>131</v>
      </c>
      <c r="K4381" t="s">
        <v>42</v>
      </c>
      <c r="L4381" s="8">
        <v>4.8</v>
      </c>
      <c r="M4381" s="8">
        <v>1.4</v>
      </c>
      <c r="N4381">
        <v>83</v>
      </c>
      <c r="O4381" s="8">
        <v>398.4</v>
      </c>
      <c r="P4381" s="14">
        <v>3.7400000000000003E-2</v>
      </c>
      <c r="Q4381" s="8">
        <v>14.9</v>
      </c>
      <c r="R4381" s="8">
        <v>383.5</v>
      </c>
      <c r="S4381" s="8">
        <v>116.2</v>
      </c>
      <c r="T4381" s="8">
        <v>267.3</v>
      </c>
      <c r="U4381">
        <v>0</v>
      </c>
      <c r="V4381" s="8">
        <v>0</v>
      </c>
      <c r="W4381" s="8">
        <v>0</v>
      </c>
      <c r="X4381" s="8">
        <v>267.3</v>
      </c>
    </row>
    <row r="4382" spans="1:24" x14ac:dyDescent="0.25">
      <c r="A4382" t="s">
        <v>4708</v>
      </c>
      <c r="B4382" s="1">
        <v>45725</v>
      </c>
      <c r="C4382" t="s">
        <v>61</v>
      </c>
      <c r="D4382" t="s">
        <v>62</v>
      </c>
      <c r="E4382" t="s">
        <v>63</v>
      </c>
      <c r="F4382" t="s">
        <v>46</v>
      </c>
      <c r="G4382" t="s">
        <v>64</v>
      </c>
      <c r="H4382" t="s">
        <v>65</v>
      </c>
      <c r="I4382" t="s">
        <v>104</v>
      </c>
      <c r="J4382" t="s">
        <v>105</v>
      </c>
      <c r="K4382" t="s">
        <v>49</v>
      </c>
      <c r="L4382" s="8">
        <v>4.2</v>
      </c>
      <c r="M4382" s="8">
        <v>2.8</v>
      </c>
      <c r="N4382">
        <v>58</v>
      </c>
      <c r="O4382" s="8">
        <v>243.6</v>
      </c>
      <c r="P4382" s="14">
        <v>0.25269999999999998</v>
      </c>
      <c r="Q4382" s="8">
        <v>61.56</v>
      </c>
      <c r="R4382" s="8">
        <v>182.04</v>
      </c>
      <c r="S4382" s="8">
        <v>162.4</v>
      </c>
      <c r="T4382" s="8">
        <v>19.64</v>
      </c>
      <c r="U4382">
        <v>0</v>
      </c>
      <c r="V4382" s="8">
        <v>0</v>
      </c>
      <c r="W4382" s="8">
        <v>0</v>
      </c>
      <c r="X4382" s="8">
        <v>19.64</v>
      </c>
    </row>
    <row r="4383" spans="1:24" x14ac:dyDescent="0.25">
      <c r="A4383" t="s">
        <v>4709</v>
      </c>
      <c r="B4383" s="1">
        <v>46100</v>
      </c>
      <c r="C4383" t="s">
        <v>35</v>
      </c>
      <c r="D4383" t="s">
        <v>36</v>
      </c>
      <c r="E4383" t="s">
        <v>27</v>
      </c>
      <c r="F4383" t="s">
        <v>37</v>
      </c>
      <c r="G4383" t="s">
        <v>29</v>
      </c>
      <c r="H4383" t="s">
        <v>30</v>
      </c>
      <c r="I4383" t="s">
        <v>31</v>
      </c>
      <c r="J4383" t="s">
        <v>32</v>
      </c>
      <c r="K4383" t="s">
        <v>33</v>
      </c>
      <c r="L4383" s="8">
        <v>5.8</v>
      </c>
      <c r="M4383" s="8">
        <v>2.7</v>
      </c>
      <c r="N4383">
        <v>55</v>
      </c>
      <c r="O4383" s="8">
        <v>319</v>
      </c>
      <c r="P4383" s="14">
        <v>6.0000000000000001E-3</v>
      </c>
      <c r="Q4383" s="8">
        <v>1.91</v>
      </c>
      <c r="R4383" s="8">
        <v>317.08999999999997</v>
      </c>
      <c r="S4383" s="8">
        <v>148.5</v>
      </c>
      <c r="T4383" s="8">
        <v>168.59</v>
      </c>
      <c r="U4383">
        <v>0</v>
      </c>
      <c r="V4383" s="8">
        <v>0</v>
      </c>
      <c r="W4383" s="8">
        <v>0</v>
      </c>
      <c r="X4383" s="8">
        <v>168.59</v>
      </c>
    </row>
    <row r="4384" spans="1:24" x14ac:dyDescent="0.25">
      <c r="A4384" t="s">
        <v>4710</v>
      </c>
      <c r="B4384" s="1">
        <v>45678</v>
      </c>
      <c r="C4384" t="s">
        <v>276</v>
      </c>
      <c r="D4384" t="s">
        <v>277</v>
      </c>
      <c r="E4384" t="s">
        <v>150</v>
      </c>
      <c r="F4384" t="s">
        <v>37</v>
      </c>
      <c r="G4384" t="s">
        <v>151</v>
      </c>
      <c r="H4384" t="s">
        <v>152</v>
      </c>
      <c r="I4384" t="s">
        <v>84</v>
      </c>
      <c r="J4384" t="s">
        <v>85</v>
      </c>
      <c r="K4384" t="s">
        <v>42</v>
      </c>
      <c r="L4384" s="8">
        <v>9.9</v>
      </c>
      <c r="M4384" s="8">
        <v>3.1</v>
      </c>
      <c r="N4384">
        <v>29</v>
      </c>
      <c r="O4384" s="8">
        <v>287.10000000000002</v>
      </c>
      <c r="P4384" s="14">
        <v>2.5999999999999999E-2</v>
      </c>
      <c r="Q4384" s="8">
        <v>7.46</v>
      </c>
      <c r="R4384" s="8">
        <v>279.64</v>
      </c>
      <c r="S4384" s="8">
        <v>89.9</v>
      </c>
      <c r="T4384" s="8">
        <v>189.74</v>
      </c>
      <c r="U4384">
        <v>0</v>
      </c>
      <c r="V4384" s="8">
        <v>0</v>
      </c>
      <c r="W4384" s="8">
        <v>0</v>
      </c>
      <c r="X4384" s="8">
        <v>189.74</v>
      </c>
    </row>
    <row r="4385" spans="1:24" x14ac:dyDescent="0.25">
      <c r="A4385" t="s">
        <v>4711</v>
      </c>
      <c r="B4385" s="1">
        <v>45367</v>
      </c>
      <c r="C4385" t="s">
        <v>142</v>
      </c>
      <c r="D4385" t="s">
        <v>143</v>
      </c>
      <c r="E4385" t="s">
        <v>71</v>
      </c>
      <c r="F4385" t="s">
        <v>37</v>
      </c>
      <c r="G4385" t="s">
        <v>165</v>
      </c>
      <c r="H4385" t="s">
        <v>166</v>
      </c>
      <c r="I4385" t="s">
        <v>47</v>
      </c>
      <c r="J4385" t="s">
        <v>48</v>
      </c>
      <c r="K4385" t="s">
        <v>49</v>
      </c>
      <c r="L4385" s="8">
        <v>5</v>
      </c>
      <c r="M4385" s="8">
        <v>3.2</v>
      </c>
      <c r="N4385">
        <v>17</v>
      </c>
      <c r="O4385" s="8">
        <v>85</v>
      </c>
      <c r="P4385" s="14">
        <v>5.3199999999999997E-2</v>
      </c>
      <c r="Q4385" s="8">
        <v>4.5199999999999996</v>
      </c>
      <c r="R4385" s="8">
        <v>80.48</v>
      </c>
      <c r="S4385" s="8">
        <v>54.4</v>
      </c>
      <c r="T4385" s="8">
        <v>26.08</v>
      </c>
      <c r="U4385">
        <v>0</v>
      </c>
      <c r="V4385" s="8">
        <v>0</v>
      </c>
      <c r="W4385" s="8">
        <v>0</v>
      </c>
      <c r="X4385" s="8">
        <v>26.08</v>
      </c>
    </row>
    <row r="4386" spans="1:24" x14ac:dyDescent="0.25">
      <c r="A4386" t="s">
        <v>4712</v>
      </c>
      <c r="B4386" s="1">
        <v>45751</v>
      </c>
      <c r="C4386" t="s">
        <v>609</v>
      </c>
      <c r="D4386" t="s">
        <v>610</v>
      </c>
      <c r="E4386" t="s">
        <v>63</v>
      </c>
      <c r="F4386" t="s">
        <v>37</v>
      </c>
      <c r="G4386" t="s">
        <v>79</v>
      </c>
      <c r="H4386" t="s">
        <v>80</v>
      </c>
      <c r="I4386" t="s">
        <v>112</v>
      </c>
      <c r="J4386" t="s">
        <v>113</v>
      </c>
      <c r="K4386" t="s">
        <v>42</v>
      </c>
      <c r="L4386" s="8">
        <v>8.5</v>
      </c>
      <c r="M4386" s="8">
        <v>2.8</v>
      </c>
      <c r="N4386">
        <v>10</v>
      </c>
      <c r="O4386" s="8">
        <v>85</v>
      </c>
      <c r="P4386" s="14">
        <v>1.8E-3</v>
      </c>
      <c r="Q4386" s="8">
        <v>0.15</v>
      </c>
      <c r="R4386" s="8">
        <v>84.85</v>
      </c>
      <c r="S4386" s="8">
        <v>28</v>
      </c>
      <c r="T4386" s="8">
        <v>56.85</v>
      </c>
      <c r="U4386">
        <v>0</v>
      </c>
      <c r="V4386" s="8">
        <v>0</v>
      </c>
      <c r="W4386" s="8">
        <v>0</v>
      </c>
      <c r="X4386" s="8">
        <v>56.85</v>
      </c>
    </row>
    <row r="4387" spans="1:24" x14ac:dyDescent="0.25">
      <c r="A4387" t="s">
        <v>4713</v>
      </c>
      <c r="B4387" s="1">
        <v>45904</v>
      </c>
      <c r="C4387" t="s">
        <v>642</v>
      </c>
      <c r="D4387" t="s">
        <v>643</v>
      </c>
      <c r="E4387" t="s">
        <v>71</v>
      </c>
      <c r="F4387" t="s">
        <v>54</v>
      </c>
      <c r="G4387" t="s">
        <v>165</v>
      </c>
      <c r="H4387" t="s">
        <v>166</v>
      </c>
      <c r="I4387" t="s">
        <v>156</v>
      </c>
      <c r="J4387" t="s">
        <v>157</v>
      </c>
      <c r="K4387" t="s">
        <v>42</v>
      </c>
      <c r="L4387" s="8">
        <v>6.2</v>
      </c>
      <c r="M4387" s="8">
        <v>1.9</v>
      </c>
      <c r="N4387">
        <v>115</v>
      </c>
      <c r="O4387" s="8">
        <v>713</v>
      </c>
      <c r="P4387" s="14">
        <v>1.95E-2</v>
      </c>
      <c r="Q4387" s="8">
        <v>13.9</v>
      </c>
      <c r="R4387" s="8">
        <v>699.1</v>
      </c>
      <c r="S4387" s="8">
        <v>218.5</v>
      </c>
      <c r="T4387" s="8">
        <v>480.6</v>
      </c>
      <c r="U4387">
        <v>0</v>
      </c>
      <c r="V4387" s="8">
        <v>0</v>
      </c>
      <c r="W4387" s="8">
        <v>0</v>
      </c>
      <c r="X4387" s="8">
        <v>480.6</v>
      </c>
    </row>
    <row r="4388" spans="1:24" x14ac:dyDescent="0.25">
      <c r="A4388" t="s">
        <v>4714</v>
      </c>
      <c r="B4388" s="1">
        <v>45782</v>
      </c>
      <c r="C4388" t="s">
        <v>223</v>
      </c>
      <c r="D4388" t="s">
        <v>224</v>
      </c>
      <c r="E4388" t="s">
        <v>27</v>
      </c>
      <c r="F4388" t="s">
        <v>28</v>
      </c>
      <c r="G4388" t="s">
        <v>29</v>
      </c>
      <c r="H4388" t="s">
        <v>30</v>
      </c>
      <c r="I4388" t="s">
        <v>122</v>
      </c>
      <c r="J4388" t="s">
        <v>123</v>
      </c>
      <c r="K4388" t="s">
        <v>59</v>
      </c>
      <c r="L4388" s="8">
        <v>5.5</v>
      </c>
      <c r="M4388" s="8">
        <v>3.8</v>
      </c>
      <c r="N4388">
        <v>34</v>
      </c>
      <c r="O4388" s="8">
        <v>187</v>
      </c>
      <c r="P4388" s="14">
        <v>2.3300000000000001E-2</v>
      </c>
      <c r="Q4388" s="8">
        <v>4.3600000000000003</v>
      </c>
      <c r="R4388" s="8">
        <v>182.64</v>
      </c>
      <c r="S4388" s="8">
        <v>129.19999999999999</v>
      </c>
      <c r="T4388" s="8">
        <v>53.44</v>
      </c>
      <c r="U4388">
        <v>0</v>
      </c>
      <c r="V4388" s="8">
        <v>0</v>
      </c>
      <c r="W4388" s="8">
        <v>0</v>
      </c>
      <c r="X4388" s="8">
        <v>53.44</v>
      </c>
    </row>
    <row r="4389" spans="1:24" x14ac:dyDescent="0.25">
      <c r="A4389" t="s">
        <v>4715</v>
      </c>
      <c r="B4389" s="1">
        <v>45888</v>
      </c>
      <c r="C4389" t="s">
        <v>440</v>
      </c>
      <c r="D4389" t="s">
        <v>441</v>
      </c>
      <c r="E4389" t="s">
        <v>71</v>
      </c>
      <c r="F4389" t="s">
        <v>54</v>
      </c>
      <c r="G4389" t="s">
        <v>165</v>
      </c>
      <c r="H4389" t="s">
        <v>166</v>
      </c>
      <c r="I4389" t="s">
        <v>99</v>
      </c>
      <c r="J4389" t="s">
        <v>100</v>
      </c>
      <c r="K4389" t="s">
        <v>49</v>
      </c>
      <c r="L4389" s="8">
        <v>3.8</v>
      </c>
      <c r="M4389" s="8">
        <v>2.6</v>
      </c>
      <c r="N4389">
        <v>255</v>
      </c>
      <c r="O4389" s="8">
        <v>969</v>
      </c>
      <c r="P4389" s="14">
        <v>7.4999999999999997E-3</v>
      </c>
      <c r="Q4389" s="8">
        <v>7.27</v>
      </c>
      <c r="R4389" s="8">
        <v>961.73</v>
      </c>
      <c r="S4389" s="8">
        <v>663</v>
      </c>
      <c r="T4389" s="8">
        <v>298.73</v>
      </c>
      <c r="U4389">
        <v>0</v>
      </c>
      <c r="V4389" s="8">
        <v>0</v>
      </c>
      <c r="W4389" s="8">
        <v>0</v>
      </c>
      <c r="X4389" s="8">
        <v>298.73</v>
      </c>
    </row>
    <row r="4390" spans="1:24" x14ac:dyDescent="0.25">
      <c r="A4390" t="s">
        <v>4716</v>
      </c>
      <c r="B4390" s="1">
        <v>45702</v>
      </c>
      <c r="C4390" t="s">
        <v>334</v>
      </c>
      <c r="D4390" t="s">
        <v>335</v>
      </c>
      <c r="E4390" t="s">
        <v>53</v>
      </c>
      <c r="F4390" t="s">
        <v>37</v>
      </c>
      <c r="G4390" t="s">
        <v>55</v>
      </c>
      <c r="H4390" t="s">
        <v>56</v>
      </c>
      <c r="I4390" t="s">
        <v>31</v>
      </c>
      <c r="J4390" t="s">
        <v>32</v>
      </c>
      <c r="K4390" t="s">
        <v>33</v>
      </c>
      <c r="L4390" s="8">
        <v>5.8</v>
      </c>
      <c r="M4390" s="8">
        <v>2.7</v>
      </c>
      <c r="N4390">
        <v>1</v>
      </c>
      <c r="O4390" s="8">
        <v>5.8</v>
      </c>
      <c r="P4390" s="14">
        <v>1E-3</v>
      </c>
      <c r="Q4390" s="8">
        <v>0.01</v>
      </c>
      <c r="R4390" s="8">
        <v>5.79</v>
      </c>
      <c r="S4390" s="8">
        <v>2.7</v>
      </c>
      <c r="T4390" s="8">
        <v>3.09</v>
      </c>
      <c r="U4390">
        <v>0</v>
      </c>
      <c r="V4390" s="8">
        <v>0</v>
      </c>
      <c r="W4390" s="8">
        <v>0</v>
      </c>
      <c r="X4390" s="8">
        <v>3.09</v>
      </c>
    </row>
    <row r="4391" spans="1:24" x14ac:dyDescent="0.25">
      <c r="A4391" t="s">
        <v>4717</v>
      </c>
      <c r="B4391" s="1">
        <v>45839</v>
      </c>
      <c r="C4391" t="s">
        <v>77</v>
      </c>
      <c r="D4391" t="s">
        <v>78</v>
      </c>
      <c r="E4391" t="s">
        <v>63</v>
      </c>
      <c r="F4391" t="s">
        <v>37</v>
      </c>
      <c r="G4391" t="s">
        <v>79</v>
      </c>
      <c r="H4391" t="s">
        <v>80</v>
      </c>
      <c r="I4391" t="s">
        <v>84</v>
      </c>
      <c r="J4391" t="s">
        <v>85</v>
      </c>
      <c r="K4391" t="s">
        <v>42</v>
      </c>
      <c r="L4391" s="8">
        <v>9.9</v>
      </c>
      <c r="M4391" s="8">
        <v>3.1</v>
      </c>
      <c r="N4391">
        <v>36</v>
      </c>
      <c r="O4391" s="8">
        <v>356.4</v>
      </c>
      <c r="P4391" s="14">
        <v>1.37E-2</v>
      </c>
      <c r="Q4391" s="8">
        <v>4.88</v>
      </c>
      <c r="R4391" s="8">
        <v>351.52</v>
      </c>
      <c r="S4391" s="8">
        <v>111.6</v>
      </c>
      <c r="T4391" s="8">
        <v>239.92</v>
      </c>
      <c r="U4391">
        <v>0</v>
      </c>
      <c r="V4391" s="8">
        <v>0</v>
      </c>
      <c r="W4391" s="8">
        <v>0</v>
      </c>
      <c r="X4391" s="8">
        <v>239.92</v>
      </c>
    </row>
    <row r="4392" spans="1:24" x14ac:dyDescent="0.25">
      <c r="A4392" t="s">
        <v>4718</v>
      </c>
      <c r="B4392" s="1">
        <v>45810</v>
      </c>
      <c r="C4392" t="s">
        <v>174</v>
      </c>
      <c r="D4392" t="s">
        <v>175</v>
      </c>
      <c r="E4392" t="s">
        <v>150</v>
      </c>
      <c r="F4392" t="s">
        <v>54</v>
      </c>
      <c r="G4392" t="s">
        <v>151</v>
      </c>
      <c r="H4392" t="s">
        <v>152</v>
      </c>
      <c r="I4392" t="s">
        <v>104</v>
      </c>
      <c r="J4392" t="s">
        <v>105</v>
      </c>
      <c r="K4392" t="s">
        <v>49</v>
      </c>
      <c r="L4392" s="8">
        <v>4.2</v>
      </c>
      <c r="M4392" s="8">
        <v>2.8</v>
      </c>
      <c r="N4392">
        <v>54</v>
      </c>
      <c r="O4392" s="8">
        <v>226.8</v>
      </c>
      <c r="P4392" s="14">
        <v>3.3099999999999997E-2</v>
      </c>
      <c r="Q4392" s="8">
        <v>7.51</v>
      </c>
      <c r="R4392" s="8">
        <v>219.29</v>
      </c>
      <c r="S4392" s="8">
        <v>151.19999999999999</v>
      </c>
      <c r="T4392" s="8">
        <v>68.09</v>
      </c>
      <c r="U4392">
        <v>0</v>
      </c>
      <c r="V4392" s="8">
        <v>0</v>
      </c>
      <c r="W4392" s="8">
        <v>0</v>
      </c>
      <c r="X4392" s="8">
        <v>68.09</v>
      </c>
    </row>
    <row r="4393" spans="1:24" x14ac:dyDescent="0.25">
      <c r="A4393" t="s">
        <v>4719</v>
      </c>
      <c r="B4393" s="1">
        <v>46237</v>
      </c>
      <c r="C4393" t="s">
        <v>420</v>
      </c>
      <c r="D4393" t="s">
        <v>421</v>
      </c>
      <c r="E4393" t="s">
        <v>150</v>
      </c>
      <c r="F4393" t="s">
        <v>89</v>
      </c>
      <c r="G4393" t="s">
        <v>151</v>
      </c>
      <c r="H4393" t="s">
        <v>152</v>
      </c>
      <c r="I4393" t="s">
        <v>57</v>
      </c>
      <c r="J4393" t="s">
        <v>58</v>
      </c>
      <c r="K4393" t="s">
        <v>59</v>
      </c>
      <c r="L4393" s="8">
        <v>10.5</v>
      </c>
      <c r="M4393" s="8">
        <v>7.5</v>
      </c>
      <c r="N4393">
        <v>94</v>
      </c>
      <c r="O4393" s="8">
        <v>987</v>
      </c>
      <c r="P4393" s="14">
        <v>4.02E-2</v>
      </c>
      <c r="Q4393" s="8">
        <v>39.68</v>
      </c>
      <c r="R4393" s="8">
        <v>947.32</v>
      </c>
      <c r="S4393" s="8">
        <v>705</v>
      </c>
      <c r="T4393" s="8">
        <v>242.32</v>
      </c>
      <c r="U4393">
        <v>0</v>
      </c>
      <c r="V4393" s="8">
        <v>0</v>
      </c>
      <c r="W4393" s="8">
        <v>0</v>
      </c>
      <c r="X4393" s="8">
        <v>242.32</v>
      </c>
    </row>
    <row r="4394" spans="1:24" x14ac:dyDescent="0.25">
      <c r="A4394" t="s">
        <v>4720</v>
      </c>
      <c r="B4394" s="1">
        <v>46234</v>
      </c>
      <c r="C4394" t="s">
        <v>195</v>
      </c>
      <c r="D4394" t="s">
        <v>196</v>
      </c>
      <c r="E4394" t="s">
        <v>150</v>
      </c>
      <c r="F4394" t="s">
        <v>89</v>
      </c>
      <c r="G4394" t="s">
        <v>151</v>
      </c>
      <c r="H4394" t="s">
        <v>152</v>
      </c>
      <c r="I4394" t="s">
        <v>99</v>
      </c>
      <c r="J4394" t="s">
        <v>100</v>
      </c>
      <c r="K4394" t="s">
        <v>49</v>
      </c>
      <c r="L4394" s="8">
        <v>3.8</v>
      </c>
      <c r="M4394" s="8">
        <v>2.6</v>
      </c>
      <c r="N4394">
        <v>491</v>
      </c>
      <c r="O4394" s="8">
        <v>1865.8</v>
      </c>
      <c r="P4394" s="14">
        <v>0.14199999999999999</v>
      </c>
      <c r="Q4394" s="8">
        <v>264.94</v>
      </c>
      <c r="R4394" s="8">
        <v>1600.86</v>
      </c>
      <c r="S4394" s="8">
        <v>1276.5999999999999</v>
      </c>
      <c r="T4394" s="8">
        <v>324.26</v>
      </c>
      <c r="U4394">
        <v>0</v>
      </c>
      <c r="V4394" s="8">
        <v>0</v>
      </c>
      <c r="W4394" s="8">
        <v>0</v>
      </c>
      <c r="X4394" s="8">
        <v>324.26</v>
      </c>
    </row>
    <row r="4395" spans="1:24" x14ac:dyDescent="0.25">
      <c r="A4395" t="s">
        <v>4721</v>
      </c>
      <c r="B4395" s="1">
        <v>46182</v>
      </c>
      <c r="C4395" t="s">
        <v>148</v>
      </c>
      <c r="D4395" t="s">
        <v>149</v>
      </c>
      <c r="E4395" t="s">
        <v>150</v>
      </c>
      <c r="F4395" t="s">
        <v>37</v>
      </c>
      <c r="G4395" t="s">
        <v>151</v>
      </c>
      <c r="H4395" t="s">
        <v>152</v>
      </c>
      <c r="I4395" t="s">
        <v>127</v>
      </c>
      <c r="J4395" t="s">
        <v>128</v>
      </c>
      <c r="K4395" t="s">
        <v>33</v>
      </c>
      <c r="L4395" s="8">
        <v>7.2</v>
      </c>
      <c r="M4395" s="8">
        <v>3.6</v>
      </c>
      <c r="N4395">
        <v>21</v>
      </c>
      <c r="O4395" s="8">
        <v>151.19999999999999</v>
      </c>
      <c r="P4395" s="14">
        <v>9.9000000000000008E-3</v>
      </c>
      <c r="Q4395" s="8">
        <v>1.5</v>
      </c>
      <c r="R4395" s="8">
        <v>149.69999999999999</v>
      </c>
      <c r="S4395" s="8">
        <v>75.599999999999994</v>
      </c>
      <c r="T4395" s="8">
        <v>74.099999999999994</v>
      </c>
      <c r="U4395">
        <v>0</v>
      </c>
      <c r="V4395" s="8">
        <v>0</v>
      </c>
      <c r="W4395" s="8">
        <v>0</v>
      </c>
      <c r="X4395" s="8">
        <v>74.099999999999994</v>
      </c>
    </row>
    <row r="4396" spans="1:24" x14ac:dyDescent="0.25">
      <c r="A4396" t="s">
        <v>4722</v>
      </c>
      <c r="B4396" s="1">
        <v>46000</v>
      </c>
      <c r="C4396" t="s">
        <v>159</v>
      </c>
      <c r="D4396" t="s">
        <v>160</v>
      </c>
      <c r="E4396" t="s">
        <v>27</v>
      </c>
      <c r="F4396" t="s">
        <v>37</v>
      </c>
      <c r="G4396" t="s">
        <v>38</v>
      </c>
      <c r="H4396" t="s">
        <v>39</v>
      </c>
      <c r="I4396" t="s">
        <v>66</v>
      </c>
      <c r="J4396" t="s">
        <v>67</v>
      </c>
      <c r="K4396" t="s">
        <v>33</v>
      </c>
      <c r="L4396" s="8">
        <v>4.5</v>
      </c>
      <c r="M4396" s="8">
        <v>2.1</v>
      </c>
      <c r="N4396">
        <v>4</v>
      </c>
      <c r="O4396" s="8">
        <v>18</v>
      </c>
      <c r="P4396" s="14">
        <v>3.2199999999999999E-2</v>
      </c>
      <c r="Q4396" s="8">
        <v>0.57999999999999996</v>
      </c>
      <c r="R4396" s="8">
        <v>17.420000000000002</v>
      </c>
      <c r="S4396" s="8">
        <v>8.4</v>
      </c>
      <c r="T4396" s="8">
        <v>9.02</v>
      </c>
      <c r="U4396">
        <v>0</v>
      </c>
      <c r="V4396" s="8">
        <v>0</v>
      </c>
      <c r="W4396" s="8">
        <v>0</v>
      </c>
      <c r="X4396" s="8">
        <v>9.02</v>
      </c>
    </row>
    <row r="4397" spans="1:24" x14ac:dyDescent="0.25">
      <c r="A4397" t="s">
        <v>4723</v>
      </c>
      <c r="B4397" s="1">
        <v>45720</v>
      </c>
      <c r="C4397" t="s">
        <v>321</v>
      </c>
      <c r="D4397" t="s">
        <v>322</v>
      </c>
      <c r="E4397" t="s">
        <v>63</v>
      </c>
      <c r="F4397" t="s">
        <v>46</v>
      </c>
      <c r="G4397" t="s">
        <v>79</v>
      </c>
      <c r="H4397" t="s">
        <v>80</v>
      </c>
      <c r="I4397" t="s">
        <v>185</v>
      </c>
      <c r="J4397" t="s">
        <v>186</v>
      </c>
      <c r="K4397" t="s">
        <v>59</v>
      </c>
      <c r="L4397" s="8">
        <v>4.9000000000000004</v>
      </c>
      <c r="M4397" s="8">
        <v>3.1</v>
      </c>
      <c r="N4397">
        <v>5</v>
      </c>
      <c r="O4397" s="8">
        <v>24.5</v>
      </c>
      <c r="P4397" s="14">
        <v>6.9400000000000003E-2</v>
      </c>
      <c r="Q4397" s="8">
        <v>1.7</v>
      </c>
      <c r="R4397" s="8">
        <v>22.8</v>
      </c>
      <c r="S4397" s="8">
        <v>15.5</v>
      </c>
      <c r="T4397" s="8">
        <v>7.3</v>
      </c>
      <c r="U4397">
        <v>0</v>
      </c>
      <c r="V4397" s="8">
        <v>0</v>
      </c>
      <c r="W4397" s="8">
        <v>0</v>
      </c>
      <c r="X4397" s="8">
        <v>7.3</v>
      </c>
    </row>
    <row r="4398" spans="1:24" x14ac:dyDescent="0.25">
      <c r="A4398" t="s">
        <v>4724</v>
      </c>
      <c r="B4398" s="1">
        <v>45848</v>
      </c>
      <c r="C4398" t="s">
        <v>318</v>
      </c>
      <c r="D4398" t="s">
        <v>319</v>
      </c>
      <c r="E4398" t="s">
        <v>27</v>
      </c>
      <c r="F4398" t="s">
        <v>37</v>
      </c>
      <c r="G4398" t="s">
        <v>29</v>
      </c>
      <c r="H4398" t="s">
        <v>30</v>
      </c>
      <c r="I4398" t="s">
        <v>112</v>
      </c>
      <c r="J4398" t="s">
        <v>113</v>
      </c>
      <c r="K4398" t="s">
        <v>42</v>
      </c>
      <c r="L4398" s="8">
        <v>8.5</v>
      </c>
      <c r="M4398" s="8">
        <v>2.8</v>
      </c>
      <c r="N4398">
        <v>11</v>
      </c>
      <c r="O4398" s="8">
        <v>93.5</v>
      </c>
      <c r="P4398" s="14">
        <v>3.1699999999999999E-2</v>
      </c>
      <c r="Q4398" s="8">
        <v>2.96</v>
      </c>
      <c r="R4398" s="8">
        <v>90.54</v>
      </c>
      <c r="S4398" s="8">
        <v>30.8</v>
      </c>
      <c r="T4398" s="8">
        <v>59.74</v>
      </c>
      <c r="U4398">
        <v>0</v>
      </c>
      <c r="V4398" s="8">
        <v>0</v>
      </c>
      <c r="W4398" s="8">
        <v>0</v>
      </c>
      <c r="X4398" s="8">
        <v>59.74</v>
      </c>
    </row>
    <row r="4399" spans="1:24" x14ac:dyDescent="0.25">
      <c r="A4399" t="s">
        <v>4725</v>
      </c>
      <c r="B4399" s="1">
        <v>45329</v>
      </c>
      <c r="C4399" t="s">
        <v>110</v>
      </c>
      <c r="D4399" t="s">
        <v>111</v>
      </c>
      <c r="E4399" t="s">
        <v>27</v>
      </c>
      <c r="F4399" t="s">
        <v>37</v>
      </c>
      <c r="G4399" t="s">
        <v>38</v>
      </c>
      <c r="H4399" t="s">
        <v>39</v>
      </c>
      <c r="I4399" t="s">
        <v>144</v>
      </c>
      <c r="J4399" t="s">
        <v>145</v>
      </c>
      <c r="K4399" t="s">
        <v>33</v>
      </c>
      <c r="L4399" s="8">
        <v>12</v>
      </c>
      <c r="M4399" s="8">
        <v>6.5</v>
      </c>
      <c r="N4399">
        <v>23</v>
      </c>
      <c r="O4399" s="8">
        <v>276</v>
      </c>
      <c r="P4399" s="14">
        <v>8.0999999999999996E-3</v>
      </c>
      <c r="Q4399" s="8">
        <v>2.2400000000000002</v>
      </c>
      <c r="R4399" s="8">
        <v>273.76</v>
      </c>
      <c r="S4399" s="8">
        <v>149.5</v>
      </c>
      <c r="T4399" s="8">
        <v>124.26</v>
      </c>
      <c r="U4399">
        <v>0</v>
      </c>
      <c r="V4399" s="8">
        <v>0</v>
      </c>
      <c r="W4399" s="8">
        <v>0</v>
      </c>
      <c r="X4399" s="8">
        <v>124.26</v>
      </c>
    </row>
    <row r="4400" spans="1:24" x14ac:dyDescent="0.25">
      <c r="A4400" t="s">
        <v>4726</v>
      </c>
      <c r="B4400" s="1">
        <v>46101</v>
      </c>
      <c r="C4400" t="s">
        <v>258</v>
      </c>
      <c r="D4400" t="s">
        <v>259</v>
      </c>
      <c r="E4400" t="s">
        <v>71</v>
      </c>
      <c r="F4400" t="s">
        <v>28</v>
      </c>
      <c r="G4400" t="s">
        <v>165</v>
      </c>
      <c r="H4400" t="s">
        <v>166</v>
      </c>
      <c r="I4400" t="s">
        <v>127</v>
      </c>
      <c r="J4400" t="s">
        <v>128</v>
      </c>
      <c r="K4400" t="s">
        <v>33</v>
      </c>
      <c r="L4400" s="8">
        <v>7.2</v>
      </c>
      <c r="M4400" s="8">
        <v>3.6</v>
      </c>
      <c r="N4400">
        <v>92</v>
      </c>
      <c r="O4400" s="8">
        <v>662.4</v>
      </c>
      <c r="P4400" s="14">
        <v>8.8800000000000004E-2</v>
      </c>
      <c r="Q4400" s="8">
        <v>58.82</v>
      </c>
      <c r="R4400" s="8">
        <v>603.58000000000004</v>
      </c>
      <c r="S4400" s="8">
        <v>331.2</v>
      </c>
      <c r="T4400" s="8">
        <v>272.38</v>
      </c>
      <c r="U4400">
        <v>0</v>
      </c>
      <c r="V4400" s="8">
        <v>0</v>
      </c>
      <c r="W4400" s="8">
        <v>0</v>
      </c>
      <c r="X4400" s="8">
        <v>272.38</v>
      </c>
    </row>
    <row r="4401" spans="1:24" x14ac:dyDescent="0.25">
      <c r="A4401" t="s">
        <v>4727</v>
      </c>
      <c r="B4401" s="1">
        <v>45660</v>
      </c>
      <c r="C4401" t="s">
        <v>520</v>
      </c>
      <c r="D4401" t="s">
        <v>521</v>
      </c>
      <c r="E4401" t="s">
        <v>63</v>
      </c>
      <c r="F4401" t="s">
        <v>37</v>
      </c>
      <c r="G4401" t="s">
        <v>79</v>
      </c>
      <c r="H4401" t="s">
        <v>80</v>
      </c>
      <c r="I4401" t="s">
        <v>104</v>
      </c>
      <c r="J4401" t="s">
        <v>105</v>
      </c>
      <c r="K4401" t="s">
        <v>49</v>
      </c>
      <c r="L4401" s="8">
        <v>4.2</v>
      </c>
      <c r="M4401" s="8">
        <v>2.8</v>
      </c>
      <c r="N4401">
        <v>3</v>
      </c>
      <c r="O4401" s="8">
        <v>12.6</v>
      </c>
      <c r="P4401" s="14">
        <v>9.5999999999999992E-3</v>
      </c>
      <c r="Q4401" s="8">
        <v>0.12</v>
      </c>
      <c r="R4401" s="8">
        <v>12.48</v>
      </c>
      <c r="S4401" s="8">
        <v>8.4</v>
      </c>
      <c r="T4401" s="8">
        <v>4.08</v>
      </c>
      <c r="U4401">
        <v>0</v>
      </c>
      <c r="V4401" s="8">
        <v>0</v>
      </c>
      <c r="W4401" s="8">
        <v>0</v>
      </c>
      <c r="X4401" s="8">
        <v>4.08</v>
      </c>
    </row>
    <row r="4402" spans="1:24" x14ac:dyDescent="0.25">
      <c r="A4402" t="s">
        <v>4728</v>
      </c>
      <c r="B4402" s="1">
        <v>46010</v>
      </c>
      <c r="C4402" t="s">
        <v>328</v>
      </c>
      <c r="D4402" t="s">
        <v>329</v>
      </c>
      <c r="E4402" t="s">
        <v>71</v>
      </c>
      <c r="F4402" t="s">
        <v>54</v>
      </c>
      <c r="G4402" t="s">
        <v>165</v>
      </c>
      <c r="H4402" t="s">
        <v>166</v>
      </c>
      <c r="I4402" t="s">
        <v>144</v>
      </c>
      <c r="J4402" t="s">
        <v>145</v>
      </c>
      <c r="K4402" t="s">
        <v>33</v>
      </c>
      <c r="L4402" s="8">
        <v>12</v>
      </c>
      <c r="M4402" s="8">
        <v>6.5</v>
      </c>
      <c r="N4402">
        <v>26</v>
      </c>
      <c r="O4402" s="8">
        <v>312</v>
      </c>
      <c r="P4402" s="14">
        <v>7.7000000000000002E-3</v>
      </c>
      <c r="Q4402" s="8">
        <v>2.4</v>
      </c>
      <c r="R4402" s="8">
        <v>309.60000000000002</v>
      </c>
      <c r="S4402" s="8">
        <v>169</v>
      </c>
      <c r="T4402" s="8">
        <v>140.6</v>
      </c>
      <c r="U4402">
        <v>0</v>
      </c>
      <c r="V4402" s="8">
        <v>0</v>
      </c>
      <c r="W4402" s="8">
        <v>0</v>
      </c>
      <c r="X4402" s="8">
        <v>140.6</v>
      </c>
    </row>
    <row r="4403" spans="1:24" x14ac:dyDescent="0.25">
      <c r="A4403" t="s">
        <v>4729</v>
      </c>
      <c r="B4403" s="1">
        <v>46208</v>
      </c>
      <c r="C4403" t="s">
        <v>758</v>
      </c>
      <c r="D4403" t="s">
        <v>759</v>
      </c>
      <c r="E4403" t="s">
        <v>27</v>
      </c>
      <c r="F4403" t="s">
        <v>37</v>
      </c>
      <c r="G4403" t="s">
        <v>29</v>
      </c>
      <c r="H4403" t="s">
        <v>30</v>
      </c>
      <c r="I4403" t="s">
        <v>130</v>
      </c>
      <c r="J4403" t="s">
        <v>131</v>
      </c>
      <c r="K4403" t="s">
        <v>42</v>
      </c>
      <c r="L4403" s="8">
        <v>4.8</v>
      </c>
      <c r="M4403" s="8">
        <v>1.4</v>
      </c>
      <c r="N4403">
        <v>32</v>
      </c>
      <c r="O4403" s="8">
        <v>153.6</v>
      </c>
      <c r="P4403" s="14">
        <v>7.7999999999999996E-3</v>
      </c>
      <c r="Q4403" s="8">
        <v>1.2</v>
      </c>
      <c r="R4403" s="8">
        <v>152.4</v>
      </c>
      <c r="S4403" s="8">
        <v>44.8</v>
      </c>
      <c r="T4403" s="8">
        <v>107.6</v>
      </c>
      <c r="U4403">
        <v>0</v>
      </c>
      <c r="V4403" s="8">
        <v>0</v>
      </c>
      <c r="W4403" s="8">
        <v>0</v>
      </c>
      <c r="X4403" s="8">
        <v>107.6</v>
      </c>
    </row>
    <row r="4404" spans="1:24" x14ac:dyDescent="0.25">
      <c r="A4404" t="s">
        <v>4730</v>
      </c>
      <c r="B4404" s="1">
        <v>46123</v>
      </c>
      <c r="C4404" t="s">
        <v>546</v>
      </c>
      <c r="D4404" t="s">
        <v>547</v>
      </c>
      <c r="E4404" t="s">
        <v>27</v>
      </c>
      <c r="F4404" t="s">
        <v>89</v>
      </c>
      <c r="G4404" t="s">
        <v>38</v>
      </c>
      <c r="H4404" t="s">
        <v>39</v>
      </c>
      <c r="I4404" t="s">
        <v>104</v>
      </c>
      <c r="J4404" t="s">
        <v>105</v>
      </c>
      <c r="K4404" t="s">
        <v>49</v>
      </c>
      <c r="L4404" s="8">
        <v>4.2</v>
      </c>
      <c r="M4404" s="8">
        <v>2.8</v>
      </c>
      <c r="N4404">
        <v>21</v>
      </c>
      <c r="O4404" s="8">
        <v>88.2</v>
      </c>
      <c r="P4404" s="14">
        <v>0.1226</v>
      </c>
      <c r="Q4404" s="8">
        <v>10.81</v>
      </c>
      <c r="R4404" s="8">
        <v>77.39</v>
      </c>
      <c r="S4404" s="8">
        <v>58.8</v>
      </c>
      <c r="T4404" s="8">
        <v>18.59</v>
      </c>
      <c r="U4404">
        <v>0</v>
      </c>
      <c r="V4404" s="8">
        <v>0</v>
      </c>
      <c r="W4404" s="8">
        <v>0</v>
      </c>
      <c r="X4404" s="8">
        <v>18.59</v>
      </c>
    </row>
    <row r="4405" spans="1:24" x14ac:dyDescent="0.25">
      <c r="A4405" t="s">
        <v>4731</v>
      </c>
      <c r="B4405" s="1">
        <v>45841</v>
      </c>
      <c r="C4405" t="s">
        <v>455</v>
      </c>
      <c r="D4405" t="s">
        <v>456</v>
      </c>
      <c r="E4405" t="s">
        <v>71</v>
      </c>
      <c r="F4405" t="s">
        <v>89</v>
      </c>
      <c r="G4405" t="s">
        <v>165</v>
      </c>
      <c r="H4405" t="s">
        <v>166</v>
      </c>
      <c r="I4405" t="s">
        <v>127</v>
      </c>
      <c r="J4405" t="s">
        <v>128</v>
      </c>
      <c r="K4405" t="s">
        <v>33</v>
      </c>
      <c r="L4405" s="8">
        <v>7.2</v>
      </c>
      <c r="M4405" s="8">
        <v>3.6</v>
      </c>
      <c r="N4405">
        <v>375</v>
      </c>
      <c r="O4405" s="8">
        <v>2700</v>
      </c>
      <c r="P4405" s="14">
        <v>2.4199999999999999E-2</v>
      </c>
      <c r="Q4405" s="8">
        <v>65.34</v>
      </c>
      <c r="R4405" s="8">
        <v>2634.66</v>
      </c>
      <c r="S4405" s="8">
        <v>1350</v>
      </c>
      <c r="T4405" s="8">
        <v>1284.6600000000001</v>
      </c>
      <c r="U4405">
        <v>0</v>
      </c>
      <c r="V4405" s="8">
        <v>0</v>
      </c>
      <c r="W4405" s="8">
        <v>0</v>
      </c>
      <c r="X4405" s="8">
        <v>1284.6600000000001</v>
      </c>
    </row>
    <row r="4406" spans="1:24" x14ac:dyDescent="0.25">
      <c r="A4406" t="s">
        <v>4732</v>
      </c>
      <c r="B4406" s="1">
        <v>45900</v>
      </c>
      <c r="C4406" t="s">
        <v>107</v>
      </c>
      <c r="D4406" t="s">
        <v>108</v>
      </c>
      <c r="E4406" t="s">
        <v>53</v>
      </c>
      <c r="F4406" t="s">
        <v>46</v>
      </c>
      <c r="G4406" t="s">
        <v>55</v>
      </c>
      <c r="H4406" t="s">
        <v>56</v>
      </c>
      <c r="I4406" t="s">
        <v>84</v>
      </c>
      <c r="J4406" t="s">
        <v>85</v>
      </c>
      <c r="K4406" t="s">
        <v>42</v>
      </c>
      <c r="L4406" s="8">
        <v>9.9</v>
      </c>
      <c r="M4406" s="8">
        <v>3.1</v>
      </c>
      <c r="N4406">
        <v>17</v>
      </c>
      <c r="O4406" s="8">
        <v>168.3</v>
      </c>
      <c r="P4406" s="14">
        <v>0.16800000000000001</v>
      </c>
      <c r="Q4406" s="8">
        <v>28.27</v>
      </c>
      <c r="R4406" s="8">
        <v>140.03</v>
      </c>
      <c r="S4406" s="8">
        <v>52.7</v>
      </c>
      <c r="T4406" s="8">
        <v>87.33</v>
      </c>
      <c r="U4406">
        <v>0</v>
      </c>
      <c r="V4406" s="8">
        <v>0</v>
      </c>
      <c r="W4406" s="8">
        <v>0</v>
      </c>
      <c r="X4406" s="8">
        <v>87.33</v>
      </c>
    </row>
    <row r="4407" spans="1:24" x14ac:dyDescent="0.25">
      <c r="A4407" t="s">
        <v>4733</v>
      </c>
      <c r="B4407" s="1">
        <v>45945</v>
      </c>
      <c r="C4407" t="s">
        <v>208</v>
      </c>
      <c r="D4407" t="s">
        <v>209</v>
      </c>
      <c r="E4407" t="s">
        <v>27</v>
      </c>
      <c r="F4407" t="s">
        <v>54</v>
      </c>
      <c r="G4407" t="s">
        <v>38</v>
      </c>
      <c r="H4407" t="s">
        <v>39</v>
      </c>
      <c r="I4407" t="s">
        <v>144</v>
      </c>
      <c r="J4407" t="s">
        <v>145</v>
      </c>
      <c r="K4407" t="s">
        <v>33</v>
      </c>
      <c r="L4407" s="8">
        <v>12</v>
      </c>
      <c r="M4407" s="8">
        <v>6.5</v>
      </c>
      <c r="N4407">
        <v>17</v>
      </c>
      <c r="O4407" s="8">
        <v>204</v>
      </c>
      <c r="P4407" s="14">
        <v>1.2800000000000001E-2</v>
      </c>
      <c r="Q4407" s="8">
        <v>2.61</v>
      </c>
      <c r="R4407" s="8">
        <v>201.39</v>
      </c>
      <c r="S4407" s="8">
        <v>110.5</v>
      </c>
      <c r="T4407" s="8">
        <v>90.89</v>
      </c>
      <c r="U4407">
        <v>0</v>
      </c>
      <c r="V4407" s="8">
        <v>0</v>
      </c>
      <c r="W4407" s="8">
        <v>0</v>
      </c>
      <c r="X4407" s="8">
        <v>90.89</v>
      </c>
    </row>
    <row r="4408" spans="1:24" x14ac:dyDescent="0.25">
      <c r="A4408" t="s">
        <v>4734</v>
      </c>
      <c r="B4408" s="1">
        <v>46228</v>
      </c>
      <c r="C4408" t="s">
        <v>247</v>
      </c>
      <c r="D4408" t="s">
        <v>248</v>
      </c>
      <c r="E4408" t="s">
        <v>53</v>
      </c>
      <c r="F4408" t="s">
        <v>46</v>
      </c>
      <c r="G4408" t="s">
        <v>55</v>
      </c>
      <c r="H4408" t="s">
        <v>56</v>
      </c>
      <c r="I4408" t="s">
        <v>74</v>
      </c>
      <c r="J4408" t="s">
        <v>75</v>
      </c>
      <c r="K4408" t="s">
        <v>49</v>
      </c>
      <c r="L4408" s="8">
        <v>11</v>
      </c>
      <c r="M4408" s="8">
        <v>6.8</v>
      </c>
      <c r="N4408">
        <v>10</v>
      </c>
      <c r="O4408" s="8">
        <v>110</v>
      </c>
      <c r="P4408" s="14">
        <v>0.12089999999999999</v>
      </c>
      <c r="Q4408" s="8">
        <v>13.3</v>
      </c>
      <c r="R4408" s="8">
        <v>96.7</v>
      </c>
      <c r="S4408" s="8">
        <v>68</v>
      </c>
      <c r="T4408" s="8">
        <v>28.7</v>
      </c>
      <c r="U4408">
        <v>0</v>
      </c>
      <c r="V4408" s="8">
        <v>0</v>
      </c>
      <c r="W4408" s="8">
        <v>0</v>
      </c>
      <c r="X4408" s="8">
        <v>28.7</v>
      </c>
    </row>
    <row r="4409" spans="1:24" x14ac:dyDescent="0.25">
      <c r="A4409" t="s">
        <v>4735</v>
      </c>
      <c r="B4409" s="1">
        <v>45379</v>
      </c>
      <c r="C4409" t="s">
        <v>805</v>
      </c>
      <c r="D4409" t="s">
        <v>806</v>
      </c>
      <c r="E4409" t="s">
        <v>63</v>
      </c>
      <c r="F4409" t="s">
        <v>89</v>
      </c>
      <c r="G4409" t="s">
        <v>79</v>
      </c>
      <c r="H4409" t="s">
        <v>80</v>
      </c>
      <c r="I4409" t="s">
        <v>185</v>
      </c>
      <c r="J4409" t="s">
        <v>186</v>
      </c>
      <c r="K4409" t="s">
        <v>59</v>
      </c>
      <c r="L4409" s="8">
        <v>4.9000000000000004</v>
      </c>
      <c r="M4409" s="8">
        <v>3.1</v>
      </c>
      <c r="N4409">
        <v>180</v>
      </c>
      <c r="O4409" s="8">
        <v>882</v>
      </c>
      <c r="P4409" s="14">
        <v>0.14599999999999999</v>
      </c>
      <c r="Q4409" s="8">
        <v>128.77000000000001</v>
      </c>
      <c r="R4409" s="8">
        <v>753.23</v>
      </c>
      <c r="S4409" s="8">
        <v>558</v>
      </c>
      <c r="T4409" s="8">
        <v>195.23</v>
      </c>
      <c r="U4409">
        <v>0</v>
      </c>
      <c r="V4409" s="8">
        <v>0</v>
      </c>
      <c r="W4409" s="8">
        <v>0</v>
      </c>
      <c r="X4409" s="8">
        <v>195.23</v>
      </c>
    </row>
    <row r="4410" spans="1:24" x14ac:dyDescent="0.25">
      <c r="A4410" t="s">
        <v>4736</v>
      </c>
      <c r="B4410" s="1">
        <v>45403</v>
      </c>
      <c r="C4410" t="s">
        <v>148</v>
      </c>
      <c r="D4410" t="s">
        <v>149</v>
      </c>
      <c r="E4410" t="s">
        <v>150</v>
      </c>
      <c r="F4410" t="s">
        <v>37</v>
      </c>
      <c r="G4410" t="s">
        <v>151</v>
      </c>
      <c r="H4410" t="s">
        <v>152</v>
      </c>
      <c r="I4410" t="s">
        <v>130</v>
      </c>
      <c r="J4410" t="s">
        <v>131</v>
      </c>
      <c r="K4410" t="s">
        <v>42</v>
      </c>
      <c r="L4410" s="8">
        <v>4.8</v>
      </c>
      <c r="M4410" s="8">
        <v>1.4</v>
      </c>
      <c r="N4410">
        <v>24</v>
      </c>
      <c r="O4410" s="8">
        <v>115.2</v>
      </c>
      <c r="P4410" s="14">
        <v>9.4999999999999998E-3</v>
      </c>
      <c r="Q4410" s="8">
        <v>1.0900000000000001</v>
      </c>
      <c r="R4410" s="8">
        <v>114.11</v>
      </c>
      <c r="S4410" s="8">
        <v>33.6</v>
      </c>
      <c r="T4410" s="8">
        <v>80.510000000000005</v>
      </c>
      <c r="U4410">
        <v>0</v>
      </c>
      <c r="V4410" s="8">
        <v>0</v>
      </c>
      <c r="W4410" s="8">
        <v>0</v>
      </c>
      <c r="X4410" s="8">
        <v>80.510000000000005</v>
      </c>
    </row>
    <row r="4411" spans="1:24" x14ac:dyDescent="0.25">
      <c r="A4411" t="s">
        <v>4737</v>
      </c>
      <c r="B4411" s="1">
        <v>46079</v>
      </c>
      <c r="C4411" t="s">
        <v>174</v>
      </c>
      <c r="D4411" t="s">
        <v>175</v>
      </c>
      <c r="E4411" t="s">
        <v>150</v>
      </c>
      <c r="F4411" t="s">
        <v>54</v>
      </c>
      <c r="G4411" t="s">
        <v>151</v>
      </c>
      <c r="H4411" t="s">
        <v>152</v>
      </c>
      <c r="I4411" t="s">
        <v>117</v>
      </c>
      <c r="J4411" t="s">
        <v>118</v>
      </c>
      <c r="K4411" t="s">
        <v>59</v>
      </c>
      <c r="L4411" s="8">
        <v>6</v>
      </c>
      <c r="M4411" s="8">
        <v>4.2</v>
      </c>
      <c r="N4411">
        <v>15</v>
      </c>
      <c r="O4411" s="8">
        <v>90</v>
      </c>
      <c r="P4411" s="14">
        <v>1.04E-2</v>
      </c>
      <c r="Q4411" s="8">
        <v>0.94</v>
      </c>
      <c r="R4411" s="8">
        <v>89.06</v>
      </c>
      <c r="S4411" s="8">
        <v>63</v>
      </c>
      <c r="T4411" s="8">
        <v>26.06</v>
      </c>
      <c r="U4411">
        <v>0</v>
      </c>
      <c r="V4411" s="8">
        <v>0</v>
      </c>
      <c r="W4411" s="8">
        <v>0</v>
      </c>
      <c r="X4411" s="8">
        <v>26.06</v>
      </c>
    </row>
    <row r="4412" spans="1:24" x14ac:dyDescent="0.25">
      <c r="A4412" t="s">
        <v>4738</v>
      </c>
      <c r="B4412" s="1">
        <v>45546</v>
      </c>
      <c r="C4412" t="s">
        <v>391</v>
      </c>
      <c r="D4412" t="s">
        <v>392</v>
      </c>
      <c r="E4412" t="s">
        <v>63</v>
      </c>
      <c r="F4412" t="s">
        <v>54</v>
      </c>
      <c r="G4412" t="s">
        <v>64</v>
      </c>
      <c r="H4412" t="s">
        <v>65</v>
      </c>
      <c r="I4412" t="s">
        <v>117</v>
      </c>
      <c r="J4412" t="s">
        <v>118</v>
      </c>
      <c r="K4412" t="s">
        <v>59</v>
      </c>
      <c r="L4412" s="8">
        <v>6</v>
      </c>
      <c r="M4412" s="8">
        <v>4.2</v>
      </c>
      <c r="N4412">
        <v>284</v>
      </c>
      <c r="O4412" s="8">
        <v>1704</v>
      </c>
      <c r="P4412" s="14">
        <v>2.5999999999999999E-3</v>
      </c>
      <c r="Q4412" s="8">
        <v>4.43</v>
      </c>
      <c r="R4412" s="8">
        <v>1699.57</v>
      </c>
      <c r="S4412" s="8">
        <v>1192.8</v>
      </c>
      <c r="T4412" s="8">
        <v>506.77</v>
      </c>
      <c r="U4412">
        <v>0</v>
      </c>
      <c r="V4412" s="8">
        <v>0</v>
      </c>
      <c r="W4412" s="8">
        <v>0</v>
      </c>
      <c r="X4412" s="8">
        <v>506.77</v>
      </c>
    </row>
    <row r="4413" spans="1:24" x14ac:dyDescent="0.25">
      <c r="A4413" t="s">
        <v>4739</v>
      </c>
      <c r="B4413" s="1">
        <v>45965</v>
      </c>
      <c r="C4413" t="s">
        <v>142</v>
      </c>
      <c r="D4413" t="s">
        <v>143</v>
      </c>
      <c r="E4413" t="s">
        <v>71</v>
      </c>
      <c r="F4413" t="s">
        <v>37</v>
      </c>
      <c r="G4413" t="s">
        <v>72</v>
      </c>
      <c r="H4413" t="s">
        <v>73</v>
      </c>
      <c r="I4413" t="s">
        <v>127</v>
      </c>
      <c r="J4413" t="s">
        <v>128</v>
      </c>
      <c r="K4413" t="s">
        <v>33</v>
      </c>
      <c r="L4413" s="8">
        <v>7.2</v>
      </c>
      <c r="M4413" s="8">
        <v>3.6</v>
      </c>
      <c r="N4413">
        <v>27</v>
      </c>
      <c r="O4413" s="8">
        <v>194.4</v>
      </c>
      <c r="P4413" s="14">
        <v>6.3899999999999998E-2</v>
      </c>
      <c r="Q4413" s="8">
        <v>12.42</v>
      </c>
      <c r="R4413" s="8">
        <v>181.98</v>
      </c>
      <c r="S4413" s="8">
        <v>97.2</v>
      </c>
      <c r="T4413" s="8">
        <v>84.78</v>
      </c>
      <c r="U4413">
        <v>0</v>
      </c>
      <c r="V4413" s="8">
        <v>0</v>
      </c>
      <c r="W4413" s="8">
        <v>0</v>
      </c>
      <c r="X4413" s="8">
        <v>84.78</v>
      </c>
    </row>
    <row r="4414" spans="1:24" x14ac:dyDescent="0.25">
      <c r="A4414" t="s">
        <v>4740</v>
      </c>
      <c r="B4414" s="1">
        <v>45972</v>
      </c>
      <c r="C4414" t="s">
        <v>94</v>
      </c>
      <c r="D4414" t="s">
        <v>95</v>
      </c>
      <c r="E4414" t="s">
        <v>53</v>
      </c>
      <c r="F4414" t="s">
        <v>46</v>
      </c>
      <c r="G4414" t="s">
        <v>55</v>
      </c>
      <c r="H4414" t="s">
        <v>56</v>
      </c>
      <c r="I4414" t="s">
        <v>112</v>
      </c>
      <c r="J4414" t="s">
        <v>113</v>
      </c>
      <c r="K4414" t="s">
        <v>42</v>
      </c>
      <c r="L4414" s="8">
        <v>8.5</v>
      </c>
      <c r="M4414" s="8">
        <v>2.8</v>
      </c>
      <c r="N4414">
        <v>29</v>
      </c>
      <c r="O4414" s="8">
        <v>246.5</v>
      </c>
      <c r="P4414" s="14">
        <v>0.191</v>
      </c>
      <c r="Q4414" s="8">
        <v>47.08</v>
      </c>
      <c r="R4414" s="8">
        <v>199.42</v>
      </c>
      <c r="S4414" s="8">
        <v>81.2</v>
      </c>
      <c r="T4414" s="8">
        <v>118.22</v>
      </c>
      <c r="U4414">
        <v>0</v>
      </c>
      <c r="V4414" s="8">
        <v>0</v>
      </c>
      <c r="W4414" s="8">
        <v>0</v>
      </c>
      <c r="X4414" s="8">
        <v>118.22</v>
      </c>
    </row>
    <row r="4415" spans="1:24" x14ac:dyDescent="0.25">
      <c r="A4415" t="s">
        <v>4741</v>
      </c>
      <c r="B4415" s="1">
        <v>45655</v>
      </c>
      <c r="C4415" t="s">
        <v>82</v>
      </c>
      <c r="D4415" t="s">
        <v>83</v>
      </c>
      <c r="E4415" t="s">
        <v>71</v>
      </c>
      <c r="F4415" t="s">
        <v>46</v>
      </c>
      <c r="G4415" t="s">
        <v>165</v>
      </c>
      <c r="H4415" t="s">
        <v>166</v>
      </c>
      <c r="I4415" t="s">
        <v>40</v>
      </c>
      <c r="J4415" t="s">
        <v>41</v>
      </c>
      <c r="K4415" t="s">
        <v>42</v>
      </c>
      <c r="L4415" s="8">
        <v>14.5</v>
      </c>
      <c r="M4415" s="8">
        <v>4.2</v>
      </c>
      <c r="N4415">
        <v>56</v>
      </c>
      <c r="O4415" s="8">
        <v>812</v>
      </c>
      <c r="P4415" s="14">
        <v>0.2248</v>
      </c>
      <c r="Q4415" s="8">
        <v>182.54</v>
      </c>
      <c r="R4415" s="8">
        <v>629.46</v>
      </c>
      <c r="S4415" s="8">
        <v>235.2</v>
      </c>
      <c r="T4415" s="8">
        <v>394.26</v>
      </c>
      <c r="U4415">
        <v>0</v>
      </c>
      <c r="V4415" s="8">
        <v>0</v>
      </c>
      <c r="W4415" s="8">
        <v>0</v>
      </c>
      <c r="X4415" s="8">
        <v>394.26</v>
      </c>
    </row>
    <row r="4416" spans="1:24" x14ac:dyDescent="0.25">
      <c r="A4416" t="s">
        <v>4742</v>
      </c>
      <c r="B4416" s="1">
        <v>45462</v>
      </c>
      <c r="C4416" t="s">
        <v>340</v>
      </c>
      <c r="D4416" t="s">
        <v>341</v>
      </c>
      <c r="E4416" t="s">
        <v>27</v>
      </c>
      <c r="F4416" t="s">
        <v>54</v>
      </c>
      <c r="G4416" t="s">
        <v>29</v>
      </c>
      <c r="H4416" t="s">
        <v>30</v>
      </c>
      <c r="I4416" t="s">
        <v>74</v>
      </c>
      <c r="J4416" t="s">
        <v>75</v>
      </c>
      <c r="K4416" t="s">
        <v>49</v>
      </c>
      <c r="L4416" s="8">
        <v>11</v>
      </c>
      <c r="M4416" s="8">
        <v>6.8</v>
      </c>
      <c r="N4416">
        <v>73</v>
      </c>
      <c r="O4416" s="8">
        <v>803</v>
      </c>
      <c r="P4416" s="14">
        <v>1.1299999999999999E-2</v>
      </c>
      <c r="Q4416" s="8">
        <v>9.07</v>
      </c>
      <c r="R4416" s="8">
        <v>793.93</v>
      </c>
      <c r="S4416" s="8">
        <v>496.4</v>
      </c>
      <c r="T4416" s="8">
        <v>297.52999999999997</v>
      </c>
      <c r="U4416">
        <v>0</v>
      </c>
      <c r="V4416" s="8">
        <v>0</v>
      </c>
      <c r="W4416" s="8">
        <v>0</v>
      </c>
      <c r="X4416" s="8">
        <v>297.52999999999997</v>
      </c>
    </row>
    <row r="4417" spans="1:24" x14ac:dyDescent="0.25">
      <c r="A4417" t="s">
        <v>4743</v>
      </c>
      <c r="B4417" s="1">
        <v>45954</v>
      </c>
      <c r="C4417" t="s">
        <v>567</v>
      </c>
      <c r="D4417" t="s">
        <v>568</v>
      </c>
      <c r="E4417" t="s">
        <v>27</v>
      </c>
      <c r="F4417" t="s">
        <v>37</v>
      </c>
      <c r="G4417" t="s">
        <v>38</v>
      </c>
      <c r="H4417" t="s">
        <v>39</v>
      </c>
      <c r="I4417" t="s">
        <v>112</v>
      </c>
      <c r="J4417" t="s">
        <v>113</v>
      </c>
      <c r="K4417" t="s">
        <v>42</v>
      </c>
      <c r="L4417" s="8">
        <v>8.5</v>
      </c>
      <c r="M4417" s="8">
        <v>2.8</v>
      </c>
      <c r="N4417">
        <v>23</v>
      </c>
      <c r="O4417" s="8">
        <v>195.5</v>
      </c>
      <c r="P4417" s="14">
        <v>1.6199999999999999E-2</v>
      </c>
      <c r="Q4417" s="8">
        <v>3.17</v>
      </c>
      <c r="R4417" s="8">
        <v>192.33</v>
      </c>
      <c r="S4417" s="8">
        <v>64.400000000000006</v>
      </c>
      <c r="T4417" s="8">
        <v>127.93</v>
      </c>
      <c r="U4417">
        <v>0</v>
      </c>
      <c r="V4417" s="8">
        <v>0</v>
      </c>
      <c r="W4417" s="8">
        <v>0</v>
      </c>
      <c r="X4417" s="8">
        <v>127.93</v>
      </c>
    </row>
    <row r="4418" spans="1:24" x14ac:dyDescent="0.25">
      <c r="A4418" t="s">
        <v>4744</v>
      </c>
      <c r="B4418" s="1">
        <v>45919</v>
      </c>
      <c r="C4418" t="s">
        <v>110</v>
      </c>
      <c r="D4418" t="s">
        <v>111</v>
      </c>
      <c r="E4418" t="s">
        <v>27</v>
      </c>
      <c r="F4418" t="s">
        <v>37</v>
      </c>
      <c r="G4418" t="s">
        <v>38</v>
      </c>
      <c r="H4418" t="s">
        <v>39</v>
      </c>
      <c r="I4418" t="s">
        <v>156</v>
      </c>
      <c r="J4418" t="s">
        <v>157</v>
      </c>
      <c r="K4418" t="s">
        <v>42</v>
      </c>
      <c r="L4418" s="8">
        <v>6.2</v>
      </c>
      <c r="M4418" s="8">
        <v>1.9</v>
      </c>
      <c r="N4418">
        <v>15</v>
      </c>
      <c r="O4418" s="8">
        <v>93</v>
      </c>
      <c r="P4418" s="14">
        <v>3.2500000000000001E-2</v>
      </c>
      <c r="Q4418" s="8">
        <v>3.02</v>
      </c>
      <c r="R4418" s="8">
        <v>89.98</v>
      </c>
      <c r="S4418" s="8">
        <v>28.5</v>
      </c>
      <c r="T4418" s="8">
        <v>61.48</v>
      </c>
      <c r="U4418">
        <v>0</v>
      </c>
      <c r="V4418" s="8">
        <v>0</v>
      </c>
      <c r="W4418" s="8">
        <v>0</v>
      </c>
      <c r="X4418" s="8">
        <v>61.48</v>
      </c>
    </row>
    <row r="4419" spans="1:24" x14ac:dyDescent="0.25">
      <c r="A4419" t="s">
        <v>4745</v>
      </c>
      <c r="B4419" s="1">
        <v>45337</v>
      </c>
      <c r="C4419" t="s">
        <v>480</v>
      </c>
      <c r="D4419" t="s">
        <v>481</v>
      </c>
      <c r="E4419" t="s">
        <v>63</v>
      </c>
      <c r="F4419" t="s">
        <v>54</v>
      </c>
      <c r="G4419" t="s">
        <v>79</v>
      </c>
      <c r="H4419" t="s">
        <v>80</v>
      </c>
      <c r="I4419" t="s">
        <v>185</v>
      </c>
      <c r="J4419" t="s">
        <v>186</v>
      </c>
      <c r="K4419" t="s">
        <v>59</v>
      </c>
      <c r="L4419" s="8">
        <v>4.9000000000000004</v>
      </c>
      <c r="M4419" s="8">
        <v>3.1</v>
      </c>
      <c r="N4419">
        <v>23</v>
      </c>
      <c r="O4419" s="8">
        <v>112.7</v>
      </c>
      <c r="P4419" s="14">
        <v>2.2000000000000001E-3</v>
      </c>
      <c r="Q4419" s="8">
        <v>0.25</v>
      </c>
      <c r="R4419" s="8">
        <v>112.45</v>
      </c>
      <c r="S4419" s="8">
        <v>71.3</v>
      </c>
      <c r="T4419" s="8">
        <v>41.15</v>
      </c>
      <c r="U4419">
        <v>0</v>
      </c>
      <c r="V4419" s="8">
        <v>0</v>
      </c>
      <c r="W4419" s="8">
        <v>0</v>
      </c>
      <c r="X4419" s="8">
        <v>41.15</v>
      </c>
    </row>
    <row r="4420" spans="1:24" x14ac:dyDescent="0.25">
      <c r="A4420" t="s">
        <v>4746</v>
      </c>
      <c r="B4420" s="1">
        <v>45868</v>
      </c>
      <c r="C4420" t="s">
        <v>758</v>
      </c>
      <c r="D4420" t="s">
        <v>759</v>
      </c>
      <c r="E4420" t="s">
        <v>27</v>
      </c>
      <c r="F4420" t="s">
        <v>37</v>
      </c>
      <c r="G4420" t="s">
        <v>38</v>
      </c>
      <c r="H4420" t="s">
        <v>39</v>
      </c>
      <c r="I4420" t="s">
        <v>127</v>
      </c>
      <c r="J4420" t="s">
        <v>128</v>
      </c>
      <c r="K4420" t="s">
        <v>33</v>
      </c>
      <c r="L4420" s="8">
        <v>7.2</v>
      </c>
      <c r="M4420" s="8">
        <v>3.6</v>
      </c>
      <c r="N4420">
        <v>11</v>
      </c>
      <c r="O4420" s="8">
        <v>79.2</v>
      </c>
      <c r="P4420" s="14">
        <v>0.35139999999999999</v>
      </c>
      <c r="Q4420" s="8">
        <v>27.83</v>
      </c>
      <c r="R4420" s="8">
        <v>51.37</v>
      </c>
      <c r="S4420" s="8">
        <v>39.6</v>
      </c>
      <c r="T4420" s="8">
        <v>11.77</v>
      </c>
      <c r="U4420">
        <v>0</v>
      </c>
      <c r="V4420" s="8">
        <v>0</v>
      </c>
      <c r="W4420" s="8">
        <v>0</v>
      </c>
      <c r="X4420" s="8">
        <v>11.77</v>
      </c>
    </row>
    <row r="4421" spans="1:24" x14ac:dyDescent="0.25">
      <c r="A4421" t="s">
        <v>4747</v>
      </c>
      <c r="B4421" s="1">
        <v>45952</v>
      </c>
      <c r="C4421" t="s">
        <v>406</v>
      </c>
      <c r="D4421" t="s">
        <v>407</v>
      </c>
      <c r="E4421" t="s">
        <v>63</v>
      </c>
      <c r="F4421" t="s">
        <v>37</v>
      </c>
      <c r="G4421" t="s">
        <v>64</v>
      </c>
      <c r="H4421" t="s">
        <v>65</v>
      </c>
      <c r="I4421" t="s">
        <v>127</v>
      </c>
      <c r="J4421" t="s">
        <v>128</v>
      </c>
      <c r="K4421" t="s">
        <v>33</v>
      </c>
      <c r="L4421" s="8">
        <v>7.2</v>
      </c>
      <c r="M4421" s="8">
        <v>3.6</v>
      </c>
      <c r="N4421">
        <v>16</v>
      </c>
      <c r="O4421" s="8">
        <v>115.2</v>
      </c>
      <c r="P4421" s="14">
        <v>1.5E-3</v>
      </c>
      <c r="Q4421" s="8">
        <v>0.17</v>
      </c>
      <c r="R4421" s="8">
        <v>115.03</v>
      </c>
      <c r="S4421" s="8">
        <v>57.6</v>
      </c>
      <c r="T4421" s="8">
        <v>57.43</v>
      </c>
      <c r="U4421">
        <v>0</v>
      </c>
      <c r="V4421" s="8">
        <v>0</v>
      </c>
      <c r="W4421" s="8">
        <v>0</v>
      </c>
      <c r="X4421" s="8">
        <v>57.43</v>
      </c>
    </row>
    <row r="4422" spans="1:24" x14ac:dyDescent="0.25">
      <c r="A4422" t="s">
        <v>4748</v>
      </c>
      <c r="B4422" s="1">
        <v>45985</v>
      </c>
      <c r="C4422" t="s">
        <v>291</v>
      </c>
      <c r="D4422" t="s">
        <v>292</v>
      </c>
      <c r="E4422" t="s">
        <v>150</v>
      </c>
      <c r="F4422" t="s">
        <v>54</v>
      </c>
      <c r="G4422" t="s">
        <v>151</v>
      </c>
      <c r="H4422" t="s">
        <v>152</v>
      </c>
      <c r="I4422" t="s">
        <v>47</v>
      </c>
      <c r="J4422" t="s">
        <v>48</v>
      </c>
      <c r="K4422" t="s">
        <v>49</v>
      </c>
      <c r="L4422" s="8">
        <v>5</v>
      </c>
      <c r="M4422" s="8">
        <v>3.2</v>
      </c>
      <c r="N4422">
        <v>43</v>
      </c>
      <c r="O4422" s="8">
        <v>215</v>
      </c>
      <c r="P4422" s="14">
        <v>6.7999999999999996E-3</v>
      </c>
      <c r="Q4422" s="8">
        <v>1.46</v>
      </c>
      <c r="R4422" s="8">
        <v>213.54</v>
      </c>
      <c r="S4422" s="8">
        <v>137.6</v>
      </c>
      <c r="T4422" s="8">
        <v>75.94</v>
      </c>
      <c r="U4422">
        <v>0</v>
      </c>
      <c r="V4422" s="8">
        <v>0</v>
      </c>
      <c r="W4422" s="8">
        <v>0</v>
      </c>
      <c r="X4422" s="8">
        <v>75.94</v>
      </c>
    </row>
    <row r="4423" spans="1:24" x14ac:dyDescent="0.25">
      <c r="A4423" t="s">
        <v>4749</v>
      </c>
      <c r="B4423" s="1">
        <v>45954</v>
      </c>
      <c r="C4423" t="s">
        <v>87</v>
      </c>
      <c r="D4423" t="s">
        <v>88</v>
      </c>
      <c r="E4423" t="s">
        <v>63</v>
      </c>
      <c r="F4423" t="s">
        <v>89</v>
      </c>
      <c r="G4423" t="s">
        <v>64</v>
      </c>
      <c r="H4423" t="s">
        <v>65</v>
      </c>
      <c r="I4423" t="s">
        <v>57</v>
      </c>
      <c r="J4423" t="s">
        <v>58</v>
      </c>
      <c r="K4423" t="s">
        <v>59</v>
      </c>
      <c r="L4423" s="8">
        <v>10.5</v>
      </c>
      <c r="M4423" s="8">
        <v>7.5</v>
      </c>
      <c r="N4423">
        <v>37</v>
      </c>
      <c r="O4423" s="8">
        <v>388.5</v>
      </c>
      <c r="P4423" s="14">
        <v>0.05</v>
      </c>
      <c r="Q4423" s="8">
        <v>19.420000000000002</v>
      </c>
      <c r="R4423" s="8">
        <v>369.08</v>
      </c>
      <c r="S4423" s="8">
        <v>277.5</v>
      </c>
      <c r="T4423" s="8">
        <v>91.58</v>
      </c>
      <c r="U4423">
        <v>0</v>
      </c>
      <c r="V4423" s="8">
        <v>0</v>
      </c>
      <c r="W4423" s="8">
        <v>0</v>
      </c>
      <c r="X4423" s="8">
        <v>91.58</v>
      </c>
    </row>
    <row r="4424" spans="1:24" x14ac:dyDescent="0.25">
      <c r="A4424" t="s">
        <v>4750</v>
      </c>
      <c r="B4424" s="1">
        <v>45701</v>
      </c>
      <c r="C4424" t="s">
        <v>321</v>
      </c>
      <c r="D4424" t="s">
        <v>322</v>
      </c>
      <c r="E4424" t="s">
        <v>63</v>
      </c>
      <c r="F4424" t="s">
        <v>46</v>
      </c>
      <c r="G4424" t="s">
        <v>64</v>
      </c>
      <c r="H4424" t="s">
        <v>65</v>
      </c>
      <c r="I4424" t="s">
        <v>84</v>
      </c>
      <c r="J4424" t="s">
        <v>85</v>
      </c>
      <c r="K4424" t="s">
        <v>42</v>
      </c>
      <c r="L4424" s="8">
        <v>9.9</v>
      </c>
      <c r="M4424" s="8">
        <v>3.1</v>
      </c>
      <c r="N4424">
        <v>11</v>
      </c>
      <c r="O4424" s="8">
        <v>108.9</v>
      </c>
      <c r="P4424" s="14">
        <v>0.20680000000000001</v>
      </c>
      <c r="Q4424" s="8">
        <v>22.52</v>
      </c>
      <c r="R4424" s="8">
        <v>86.38</v>
      </c>
      <c r="S4424" s="8">
        <v>34.1</v>
      </c>
      <c r="T4424" s="8">
        <v>52.28</v>
      </c>
      <c r="U4424">
        <v>5</v>
      </c>
      <c r="V4424" s="8">
        <v>39.26</v>
      </c>
      <c r="W4424" s="8">
        <v>18</v>
      </c>
      <c r="X4424" s="8">
        <v>34.28</v>
      </c>
    </row>
    <row r="4425" spans="1:24" x14ac:dyDescent="0.25">
      <c r="A4425" t="s">
        <v>4751</v>
      </c>
      <c r="B4425" s="1">
        <v>46062</v>
      </c>
      <c r="C4425" t="s">
        <v>198</v>
      </c>
      <c r="D4425" t="s">
        <v>199</v>
      </c>
      <c r="E4425" t="s">
        <v>150</v>
      </c>
      <c r="F4425" t="s">
        <v>54</v>
      </c>
      <c r="G4425" t="s">
        <v>151</v>
      </c>
      <c r="H4425" t="s">
        <v>152</v>
      </c>
      <c r="I4425" t="s">
        <v>156</v>
      </c>
      <c r="J4425" t="s">
        <v>157</v>
      </c>
      <c r="K4425" t="s">
        <v>42</v>
      </c>
      <c r="L4425" s="8">
        <v>6.2</v>
      </c>
      <c r="M4425" s="8">
        <v>1.9</v>
      </c>
      <c r="N4425">
        <v>45</v>
      </c>
      <c r="O4425" s="8">
        <v>279</v>
      </c>
      <c r="P4425" s="14">
        <v>5.1000000000000004E-3</v>
      </c>
      <c r="Q4425" s="8">
        <v>1.42</v>
      </c>
      <c r="R4425" s="8">
        <v>277.58</v>
      </c>
      <c r="S4425" s="8">
        <v>85.5</v>
      </c>
      <c r="T4425" s="8">
        <v>192.08</v>
      </c>
      <c r="U4425">
        <v>0</v>
      </c>
      <c r="V4425" s="8">
        <v>0</v>
      </c>
      <c r="W4425" s="8">
        <v>0</v>
      </c>
      <c r="X4425" s="8">
        <v>192.08</v>
      </c>
    </row>
    <row r="4426" spans="1:24" x14ac:dyDescent="0.25">
      <c r="A4426" t="s">
        <v>4752</v>
      </c>
      <c r="B4426" s="1">
        <v>45631</v>
      </c>
      <c r="C4426" t="s">
        <v>455</v>
      </c>
      <c r="D4426" t="s">
        <v>456</v>
      </c>
      <c r="E4426" t="s">
        <v>71</v>
      </c>
      <c r="F4426" t="s">
        <v>89</v>
      </c>
      <c r="G4426" t="s">
        <v>72</v>
      </c>
      <c r="H4426" t="s">
        <v>73</v>
      </c>
      <c r="I4426" t="s">
        <v>185</v>
      </c>
      <c r="J4426" t="s">
        <v>186</v>
      </c>
      <c r="K4426" t="s">
        <v>59</v>
      </c>
      <c r="L4426" s="8">
        <v>4.9000000000000004</v>
      </c>
      <c r="M4426" s="8">
        <v>3.1</v>
      </c>
      <c r="N4426">
        <v>539</v>
      </c>
      <c r="O4426" s="8">
        <v>2641.1</v>
      </c>
      <c r="P4426" s="14">
        <v>0.1774</v>
      </c>
      <c r="Q4426" s="8">
        <v>468.53</v>
      </c>
      <c r="R4426" s="8">
        <v>2172.5700000000002</v>
      </c>
      <c r="S4426" s="8">
        <v>1670.9</v>
      </c>
      <c r="T4426" s="8">
        <v>501.67</v>
      </c>
      <c r="U4426">
        <v>0</v>
      </c>
      <c r="V4426" s="8">
        <v>0</v>
      </c>
      <c r="W4426" s="8">
        <v>0</v>
      </c>
      <c r="X4426" s="8">
        <v>501.67</v>
      </c>
    </row>
    <row r="4427" spans="1:24" x14ac:dyDescent="0.25">
      <c r="A4427" t="s">
        <v>4753</v>
      </c>
      <c r="B4427" s="1">
        <v>46107</v>
      </c>
      <c r="C4427" t="s">
        <v>501</v>
      </c>
      <c r="D4427" t="s">
        <v>502</v>
      </c>
      <c r="E4427" t="s">
        <v>27</v>
      </c>
      <c r="F4427" t="s">
        <v>37</v>
      </c>
      <c r="G4427" t="s">
        <v>38</v>
      </c>
      <c r="H4427" t="s">
        <v>39</v>
      </c>
      <c r="I4427" t="s">
        <v>47</v>
      </c>
      <c r="J4427" t="s">
        <v>48</v>
      </c>
      <c r="K4427" t="s">
        <v>49</v>
      </c>
      <c r="L4427" s="8">
        <v>5</v>
      </c>
      <c r="M4427" s="8">
        <v>3.2</v>
      </c>
      <c r="N4427">
        <v>6</v>
      </c>
      <c r="O4427" s="8">
        <v>30</v>
      </c>
      <c r="P4427" s="14">
        <v>1.4E-3</v>
      </c>
      <c r="Q4427" s="8">
        <v>0.04</v>
      </c>
      <c r="R4427" s="8">
        <v>29.96</v>
      </c>
      <c r="S4427" s="8">
        <v>19.2</v>
      </c>
      <c r="T4427" s="8">
        <v>10.76</v>
      </c>
      <c r="U4427">
        <v>0</v>
      </c>
      <c r="V4427" s="8">
        <v>0</v>
      </c>
      <c r="W4427" s="8">
        <v>0</v>
      </c>
      <c r="X4427" s="8">
        <v>10.76</v>
      </c>
    </row>
    <row r="4428" spans="1:24" x14ac:dyDescent="0.25">
      <c r="A4428" t="s">
        <v>4754</v>
      </c>
      <c r="B4428" s="1">
        <v>45732</v>
      </c>
      <c r="C4428" t="s">
        <v>136</v>
      </c>
      <c r="D4428" t="s">
        <v>137</v>
      </c>
      <c r="E4428" t="s">
        <v>71</v>
      </c>
      <c r="F4428" t="s">
        <v>54</v>
      </c>
      <c r="G4428" t="s">
        <v>165</v>
      </c>
      <c r="H4428" t="s">
        <v>166</v>
      </c>
      <c r="I4428" t="s">
        <v>117</v>
      </c>
      <c r="J4428" t="s">
        <v>118</v>
      </c>
      <c r="K4428" t="s">
        <v>59</v>
      </c>
      <c r="L4428" s="8">
        <v>6</v>
      </c>
      <c r="M4428" s="8">
        <v>4.2</v>
      </c>
      <c r="N4428">
        <v>52</v>
      </c>
      <c r="O4428" s="8">
        <v>312</v>
      </c>
      <c r="P4428" s="14">
        <v>1.2500000000000001E-2</v>
      </c>
      <c r="Q4428" s="8">
        <v>3.9</v>
      </c>
      <c r="R4428" s="8">
        <v>308.10000000000002</v>
      </c>
      <c r="S4428" s="8">
        <v>218.4</v>
      </c>
      <c r="T4428" s="8">
        <v>89.7</v>
      </c>
      <c r="U4428">
        <v>0</v>
      </c>
      <c r="V4428" s="8">
        <v>0</v>
      </c>
      <c r="W4428" s="8">
        <v>0</v>
      </c>
      <c r="X4428" s="8">
        <v>89.7</v>
      </c>
    </row>
    <row r="4429" spans="1:24" x14ac:dyDescent="0.25">
      <c r="A4429" t="s">
        <v>4755</v>
      </c>
      <c r="B4429" s="1">
        <v>45400</v>
      </c>
      <c r="C4429" t="s">
        <v>91</v>
      </c>
      <c r="D4429" t="s">
        <v>92</v>
      </c>
      <c r="E4429" t="s">
        <v>27</v>
      </c>
      <c r="F4429" t="s">
        <v>37</v>
      </c>
      <c r="G4429" t="s">
        <v>38</v>
      </c>
      <c r="H4429" t="s">
        <v>39</v>
      </c>
      <c r="I4429" t="s">
        <v>127</v>
      </c>
      <c r="J4429" t="s">
        <v>128</v>
      </c>
      <c r="K4429" t="s">
        <v>33</v>
      </c>
      <c r="L4429" s="8">
        <v>7.2</v>
      </c>
      <c r="M4429" s="8">
        <v>3.6</v>
      </c>
      <c r="N4429">
        <v>11</v>
      </c>
      <c r="O4429" s="8">
        <v>79.2</v>
      </c>
      <c r="P4429" s="14">
        <v>2.8000000000000001E-2</v>
      </c>
      <c r="Q4429" s="8">
        <v>2.2200000000000002</v>
      </c>
      <c r="R4429" s="8">
        <v>76.98</v>
      </c>
      <c r="S4429" s="8">
        <v>39.6</v>
      </c>
      <c r="T4429" s="8">
        <v>37.380000000000003</v>
      </c>
      <c r="U4429">
        <v>0</v>
      </c>
      <c r="V4429" s="8">
        <v>0</v>
      </c>
      <c r="W4429" s="8">
        <v>0</v>
      </c>
      <c r="X4429" s="8">
        <v>37.380000000000003</v>
      </c>
    </row>
    <row r="4430" spans="1:24" x14ac:dyDescent="0.25">
      <c r="A4430" t="s">
        <v>4756</v>
      </c>
      <c r="B4430" s="1">
        <v>45302</v>
      </c>
      <c r="C4430" t="s">
        <v>400</v>
      </c>
      <c r="D4430" t="s">
        <v>401</v>
      </c>
      <c r="E4430" t="s">
        <v>27</v>
      </c>
      <c r="F4430" t="s">
        <v>28</v>
      </c>
      <c r="G4430" t="s">
        <v>38</v>
      </c>
      <c r="H4430" t="s">
        <v>39</v>
      </c>
      <c r="I4430" t="s">
        <v>122</v>
      </c>
      <c r="J4430" t="s">
        <v>123</v>
      </c>
      <c r="K4430" t="s">
        <v>59</v>
      </c>
      <c r="L4430" s="8">
        <v>5.5</v>
      </c>
      <c r="M4430" s="8">
        <v>3.8</v>
      </c>
      <c r="N4430">
        <v>130</v>
      </c>
      <c r="O4430" s="8">
        <v>715</v>
      </c>
      <c r="P4430" s="14">
        <v>3.6600000000000001E-2</v>
      </c>
      <c r="Q4430" s="8">
        <v>26.17</v>
      </c>
      <c r="R4430" s="8">
        <v>688.83</v>
      </c>
      <c r="S4430" s="8">
        <v>494</v>
      </c>
      <c r="T4430" s="8">
        <v>194.83</v>
      </c>
      <c r="U4430">
        <v>0</v>
      </c>
      <c r="V4430" s="8">
        <v>0</v>
      </c>
      <c r="W4430" s="8">
        <v>0</v>
      </c>
      <c r="X4430" s="8">
        <v>194.83</v>
      </c>
    </row>
    <row r="4431" spans="1:24" x14ac:dyDescent="0.25">
      <c r="A4431" t="s">
        <v>4757</v>
      </c>
      <c r="B4431" s="1">
        <v>45392</v>
      </c>
      <c r="C4431" t="s">
        <v>386</v>
      </c>
      <c r="D4431" t="s">
        <v>387</v>
      </c>
      <c r="E4431" t="s">
        <v>27</v>
      </c>
      <c r="F4431" t="s">
        <v>54</v>
      </c>
      <c r="G4431" t="s">
        <v>29</v>
      </c>
      <c r="H4431" t="s">
        <v>30</v>
      </c>
      <c r="I4431" t="s">
        <v>40</v>
      </c>
      <c r="J4431" t="s">
        <v>41</v>
      </c>
      <c r="K4431" t="s">
        <v>42</v>
      </c>
      <c r="L4431" s="8">
        <v>14.5</v>
      </c>
      <c r="M4431" s="8">
        <v>4.2</v>
      </c>
      <c r="N4431">
        <v>33</v>
      </c>
      <c r="O4431" s="8">
        <v>478.5</v>
      </c>
      <c r="P4431" s="14">
        <v>7.4000000000000003E-3</v>
      </c>
      <c r="Q4431" s="8">
        <v>3.54</v>
      </c>
      <c r="R4431" s="8">
        <v>474.96</v>
      </c>
      <c r="S4431" s="8">
        <v>138.6</v>
      </c>
      <c r="T4431" s="8">
        <v>336.36</v>
      </c>
      <c r="U4431">
        <v>7</v>
      </c>
      <c r="V4431" s="8">
        <v>100.75</v>
      </c>
      <c r="W4431" s="8">
        <v>32.9</v>
      </c>
      <c r="X4431" s="8">
        <v>303.45999999999998</v>
      </c>
    </row>
    <row r="4432" spans="1:24" x14ac:dyDescent="0.25">
      <c r="A4432" t="s">
        <v>4758</v>
      </c>
      <c r="B4432" s="1">
        <v>45556</v>
      </c>
      <c r="C4432" t="s">
        <v>211</v>
      </c>
      <c r="D4432" t="s">
        <v>212</v>
      </c>
      <c r="E4432" t="s">
        <v>27</v>
      </c>
      <c r="F4432" t="s">
        <v>37</v>
      </c>
      <c r="G4432" t="s">
        <v>29</v>
      </c>
      <c r="H4432" t="s">
        <v>30</v>
      </c>
      <c r="I4432" t="s">
        <v>99</v>
      </c>
      <c r="J4432" t="s">
        <v>100</v>
      </c>
      <c r="K4432" t="s">
        <v>49</v>
      </c>
      <c r="L4432" s="8">
        <v>3.8</v>
      </c>
      <c r="M4432" s="8">
        <v>2.6</v>
      </c>
      <c r="N4432">
        <v>23</v>
      </c>
      <c r="O4432" s="8">
        <v>87.4</v>
      </c>
      <c r="P4432" s="14">
        <v>7.3000000000000001E-3</v>
      </c>
      <c r="Q4432" s="8">
        <v>0.64</v>
      </c>
      <c r="R4432" s="8">
        <v>86.76</v>
      </c>
      <c r="S4432" s="8">
        <v>59.8</v>
      </c>
      <c r="T4432" s="8">
        <v>26.96</v>
      </c>
      <c r="U4432">
        <v>0</v>
      </c>
      <c r="V4432" s="8">
        <v>0</v>
      </c>
      <c r="W4432" s="8">
        <v>0</v>
      </c>
      <c r="X4432" s="8">
        <v>26.96</v>
      </c>
    </row>
    <row r="4433" spans="1:24" x14ac:dyDescent="0.25">
      <c r="A4433" t="s">
        <v>4759</v>
      </c>
      <c r="B4433" s="1">
        <v>45519</v>
      </c>
      <c r="C4433" t="s">
        <v>276</v>
      </c>
      <c r="D4433" t="s">
        <v>277</v>
      </c>
      <c r="E4433" t="s">
        <v>150</v>
      </c>
      <c r="F4433" t="s">
        <v>37</v>
      </c>
      <c r="G4433" t="s">
        <v>151</v>
      </c>
      <c r="H4433" t="s">
        <v>152</v>
      </c>
      <c r="I4433" t="s">
        <v>31</v>
      </c>
      <c r="J4433" t="s">
        <v>32</v>
      </c>
      <c r="K4433" t="s">
        <v>33</v>
      </c>
      <c r="L4433" s="8">
        <v>5.8</v>
      </c>
      <c r="M4433" s="8">
        <v>2.7</v>
      </c>
      <c r="N4433">
        <v>15</v>
      </c>
      <c r="O4433" s="8">
        <v>87</v>
      </c>
      <c r="P4433" s="14">
        <v>4.4000000000000003E-3</v>
      </c>
      <c r="Q4433" s="8">
        <v>0.38</v>
      </c>
      <c r="R4433" s="8">
        <v>86.62</v>
      </c>
      <c r="S4433" s="8">
        <v>40.5</v>
      </c>
      <c r="T4433" s="8">
        <v>46.12</v>
      </c>
      <c r="U4433">
        <v>0</v>
      </c>
      <c r="V4433" s="8">
        <v>0</v>
      </c>
      <c r="W4433" s="8">
        <v>0</v>
      </c>
      <c r="X4433" s="8">
        <v>46.12</v>
      </c>
    </row>
    <row r="4434" spans="1:24" x14ac:dyDescent="0.25">
      <c r="A4434" t="s">
        <v>4760</v>
      </c>
      <c r="B4434" s="1">
        <v>45814</v>
      </c>
      <c r="C4434" t="s">
        <v>354</v>
      </c>
      <c r="D4434" t="s">
        <v>355</v>
      </c>
      <c r="E4434" t="s">
        <v>71</v>
      </c>
      <c r="F4434" t="s">
        <v>54</v>
      </c>
      <c r="G4434" t="s">
        <v>165</v>
      </c>
      <c r="H4434" t="s">
        <v>166</v>
      </c>
      <c r="I4434" t="s">
        <v>47</v>
      </c>
      <c r="J4434" t="s">
        <v>48</v>
      </c>
      <c r="K4434" t="s">
        <v>49</v>
      </c>
      <c r="L4434" s="8">
        <v>5</v>
      </c>
      <c r="M4434" s="8">
        <v>3.2</v>
      </c>
      <c r="N4434">
        <v>33</v>
      </c>
      <c r="O4434" s="8">
        <v>165</v>
      </c>
      <c r="P4434" s="14">
        <v>2.5999999999999999E-2</v>
      </c>
      <c r="Q4434" s="8">
        <v>4.29</v>
      </c>
      <c r="R4434" s="8">
        <v>160.71</v>
      </c>
      <c r="S4434" s="8">
        <v>105.6</v>
      </c>
      <c r="T4434" s="8">
        <v>55.11</v>
      </c>
      <c r="U4434">
        <v>0</v>
      </c>
      <c r="V4434" s="8">
        <v>0</v>
      </c>
      <c r="W4434" s="8">
        <v>0</v>
      </c>
      <c r="X4434" s="8">
        <v>55.11</v>
      </c>
    </row>
    <row r="4435" spans="1:24" x14ac:dyDescent="0.25">
      <c r="A4435" t="s">
        <v>4761</v>
      </c>
      <c r="B4435" s="1">
        <v>46056</v>
      </c>
      <c r="C4435" t="s">
        <v>142</v>
      </c>
      <c r="D4435" t="s">
        <v>143</v>
      </c>
      <c r="E4435" t="s">
        <v>71</v>
      </c>
      <c r="F4435" t="s">
        <v>37</v>
      </c>
      <c r="G4435" t="s">
        <v>165</v>
      </c>
      <c r="H4435" t="s">
        <v>166</v>
      </c>
      <c r="I4435" t="s">
        <v>156</v>
      </c>
      <c r="J4435" t="s">
        <v>157</v>
      </c>
      <c r="K4435" t="s">
        <v>42</v>
      </c>
      <c r="L4435" s="8">
        <v>6.2</v>
      </c>
      <c r="M4435" s="8">
        <v>1.9</v>
      </c>
      <c r="N4435">
        <v>11</v>
      </c>
      <c r="O4435" s="8">
        <v>68.2</v>
      </c>
      <c r="P4435" s="14">
        <v>1.1299999999999999E-2</v>
      </c>
      <c r="Q4435" s="8">
        <v>0.77</v>
      </c>
      <c r="R4435" s="8">
        <v>67.430000000000007</v>
      </c>
      <c r="S4435" s="8">
        <v>20.9</v>
      </c>
      <c r="T4435" s="8">
        <v>46.53</v>
      </c>
      <c r="U4435">
        <v>0</v>
      </c>
      <c r="V4435" s="8">
        <v>0</v>
      </c>
      <c r="W4435" s="8">
        <v>0</v>
      </c>
      <c r="X4435" s="8">
        <v>46.53</v>
      </c>
    </row>
    <row r="4436" spans="1:24" x14ac:dyDescent="0.25">
      <c r="A4436" t="s">
        <v>4762</v>
      </c>
      <c r="B4436" s="1">
        <v>45823</v>
      </c>
      <c r="C4436" t="s">
        <v>91</v>
      </c>
      <c r="D4436" t="s">
        <v>92</v>
      </c>
      <c r="E4436" t="s">
        <v>27</v>
      </c>
      <c r="F4436" t="s">
        <v>37</v>
      </c>
      <c r="G4436" t="s">
        <v>38</v>
      </c>
      <c r="H4436" t="s">
        <v>39</v>
      </c>
      <c r="I4436" t="s">
        <v>99</v>
      </c>
      <c r="J4436" t="s">
        <v>100</v>
      </c>
      <c r="K4436" t="s">
        <v>49</v>
      </c>
      <c r="L4436" s="8">
        <v>3.8</v>
      </c>
      <c r="M4436" s="8">
        <v>2.6</v>
      </c>
      <c r="N4436">
        <v>29</v>
      </c>
      <c r="O4436" s="8">
        <v>110.2</v>
      </c>
      <c r="P4436" s="14">
        <v>1.72E-2</v>
      </c>
      <c r="Q4436" s="8">
        <v>1.9</v>
      </c>
      <c r="R4436" s="8">
        <v>108.3</v>
      </c>
      <c r="S4436" s="8">
        <v>75.400000000000006</v>
      </c>
      <c r="T4436" s="8">
        <v>32.9</v>
      </c>
      <c r="U4436">
        <v>0</v>
      </c>
      <c r="V4436" s="8">
        <v>0</v>
      </c>
      <c r="W4436" s="8">
        <v>0</v>
      </c>
      <c r="X4436" s="8">
        <v>32.9</v>
      </c>
    </row>
    <row r="4437" spans="1:24" x14ac:dyDescent="0.25">
      <c r="A4437" t="s">
        <v>4763</v>
      </c>
      <c r="B4437" s="1">
        <v>45863</v>
      </c>
      <c r="C4437" t="s">
        <v>378</v>
      </c>
      <c r="D4437" t="s">
        <v>379</v>
      </c>
      <c r="E4437" t="s">
        <v>71</v>
      </c>
      <c r="F4437" t="s">
        <v>54</v>
      </c>
      <c r="G4437" t="s">
        <v>165</v>
      </c>
      <c r="H4437" t="s">
        <v>166</v>
      </c>
      <c r="I4437" t="s">
        <v>84</v>
      </c>
      <c r="J4437" t="s">
        <v>85</v>
      </c>
      <c r="K4437" t="s">
        <v>42</v>
      </c>
      <c r="L4437" s="8">
        <v>9.9</v>
      </c>
      <c r="M4437" s="8">
        <v>3.1</v>
      </c>
      <c r="N4437">
        <v>87</v>
      </c>
      <c r="O4437" s="8">
        <v>861.3</v>
      </c>
      <c r="P4437" s="14">
        <v>7.3000000000000001E-3</v>
      </c>
      <c r="Q4437" s="8">
        <v>6.29</v>
      </c>
      <c r="R4437" s="8">
        <v>855.01</v>
      </c>
      <c r="S4437" s="8">
        <v>269.7</v>
      </c>
      <c r="T4437" s="8">
        <v>585.30999999999995</v>
      </c>
      <c r="U4437">
        <v>0</v>
      </c>
      <c r="V4437" s="8">
        <v>0</v>
      </c>
      <c r="W4437" s="8">
        <v>0</v>
      </c>
      <c r="X4437" s="8">
        <v>585.30999999999995</v>
      </c>
    </row>
    <row r="4438" spans="1:24" x14ac:dyDescent="0.25">
      <c r="A4438" t="s">
        <v>4764</v>
      </c>
      <c r="B4438" s="1">
        <v>45886</v>
      </c>
      <c r="C4438" t="s">
        <v>201</v>
      </c>
      <c r="D4438" t="s">
        <v>202</v>
      </c>
      <c r="E4438" t="s">
        <v>53</v>
      </c>
      <c r="F4438" t="s">
        <v>46</v>
      </c>
      <c r="G4438" t="s">
        <v>55</v>
      </c>
      <c r="H4438" t="s">
        <v>56</v>
      </c>
      <c r="I4438" t="s">
        <v>156</v>
      </c>
      <c r="J4438" t="s">
        <v>157</v>
      </c>
      <c r="K4438" t="s">
        <v>42</v>
      </c>
      <c r="L4438" s="8">
        <v>6.2</v>
      </c>
      <c r="M4438" s="8">
        <v>1.9</v>
      </c>
      <c r="N4438">
        <v>29</v>
      </c>
      <c r="O4438" s="8">
        <v>179.8</v>
      </c>
      <c r="P4438" s="14">
        <v>0.13830000000000001</v>
      </c>
      <c r="Q4438" s="8">
        <v>24.87</v>
      </c>
      <c r="R4438" s="8">
        <v>154.93</v>
      </c>
      <c r="S4438" s="8">
        <v>55.1</v>
      </c>
      <c r="T4438" s="8">
        <v>99.83</v>
      </c>
      <c r="U4438">
        <v>0</v>
      </c>
      <c r="V4438" s="8">
        <v>0</v>
      </c>
      <c r="W4438" s="8">
        <v>0</v>
      </c>
      <c r="X4438" s="8">
        <v>99.83</v>
      </c>
    </row>
    <row r="4439" spans="1:24" x14ac:dyDescent="0.25">
      <c r="A4439" t="s">
        <v>4765</v>
      </c>
      <c r="B4439" s="1">
        <v>45996</v>
      </c>
      <c r="C4439" t="s">
        <v>350</v>
      </c>
      <c r="D4439" t="s">
        <v>351</v>
      </c>
      <c r="E4439" t="s">
        <v>63</v>
      </c>
      <c r="F4439" t="s">
        <v>89</v>
      </c>
      <c r="G4439" t="s">
        <v>79</v>
      </c>
      <c r="H4439" t="s">
        <v>80</v>
      </c>
      <c r="I4439" t="s">
        <v>66</v>
      </c>
      <c r="J4439" t="s">
        <v>67</v>
      </c>
      <c r="K4439" t="s">
        <v>33</v>
      </c>
      <c r="L4439" s="8">
        <v>4.5</v>
      </c>
      <c r="M4439" s="8">
        <v>2.1</v>
      </c>
      <c r="N4439">
        <v>133</v>
      </c>
      <c r="O4439" s="8">
        <v>598.5</v>
      </c>
      <c r="P4439" s="14">
        <v>6.5600000000000006E-2</v>
      </c>
      <c r="Q4439" s="8">
        <v>39.26</v>
      </c>
      <c r="R4439" s="8">
        <v>559.24</v>
      </c>
      <c r="S4439" s="8">
        <v>279.3</v>
      </c>
      <c r="T4439" s="8">
        <v>279.94</v>
      </c>
      <c r="U4439">
        <v>0</v>
      </c>
      <c r="V4439" s="8">
        <v>0</v>
      </c>
      <c r="W4439" s="8">
        <v>0</v>
      </c>
      <c r="X4439" s="8">
        <v>279.94</v>
      </c>
    </row>
    <row r="4440" spans="1:24" x14ac:dyDescent="0.25">
      <c r="A4440" t="s">
        <v>4766</v>
      </c>
      <c r="B4440" s="1">
        <v>45881</v>
      </c>
      <c r="C4440" t="s">
        <v>171</v>
      </c>
      <c r="D4440" t="s">
        <v>172</v>
      </c>
      <c r="E4440" t="s">
        <v>27</v>
      </c>
      <c r="F4440" t="s">
        <v>46</v>
      </c>
      <c r="G4440" t="s">
        <v>38</v>
      </c>
      <c r="H4440" t="s">
        <v>39</v>
      </c>
      <c r="I4440" t="s">
        <v>99</v>
      </c>
      <c r="J4440" t="s">
        <v>100</v>
      </c>
      <c r="K4440" t="s">
        <v>49</v>
      </c>
      <c r="L4440" s="8">
        <v>3.8</v>
      </c>
      <c r="M4440" s="8">
        <v>2.6</v>
      </c>
      <c r="N4440">
        <v>46</v>
      </c>
      <c r="O4440" s="8">
        <v>174.8</v>
      </c>
      <c r="P4440" s="14">
        <v>0.1983</v>
      </c>
      <c r="Q4440" s="8">
        <v>34.659999999999997</v>
      </c>
      <c r="R4440" s="8">
        <v>140.13999999999999</v>
      </c>
      <c r="S4440" s="8">
        <v>119.6</v>
      </c>
      <c r="T4440" s="8">
        <v>20.54</v>
      </c>
      <c r="U4440">
        <v>0</v>
      </c>
      <c r="V4440" s="8">
        <v>0</v>
      </c>
      <c r="W4440" s="8">
        <v>0</v>
      </c>
      <c r="X4440" s="8">
        <v>20.54</v>
      </c>
    </row>
    <row r="4441" spans="1:24" x14ac:dyDescent="0.25">
      <c r="A4441" t="s">
        <v>4767</v>
      </c>
      <c r="B4441" s="1">
        <v>45518</v>
      </c>
      <c r="C4441" t="s">
        <v>125</v>
      </c>
      <c r="D4441" t="s">
        <v>126</v>
      </c>
      <c r="E4441" t="s">
        <v>27</v>
      </c>
      <c r="F4441" t="s">
        <v>89</v>
      </c>
      <c r="G4441" t="s">
        <v>38</v>
      </c>
      <c r="H4441" t="s">
        <v>39</v>
      </c>
      <c r="I4441" t="s">
        <v>127</v>
      </c>
      <c r="J4441" t="s">
        <v>128</v>
      </c>
      <c r="K4441" t="s">
        <v>33</v>
      </c>
      <c r="L4441" s="8">
        <v>7.2</v>
      </c>
      <c r="M4441" s="8">
        <v>3.6</v>
      </c>
      <c r="N4441">
        <v>28</v>
      </c>
      <c r="O4441" s="8">
        <v>201.6</v>
      </c>
      <c r="P4441" s="14">
        <v>0.38440000000000002</v>
      </c>
      <c r="Q4441" s="8">
        <v>77.5</v>
      </c>
      <c r="R4441" s="8">
        <v>124.1</v>
      </c>
      <c r="S4441" s="8">
        <v>100.8</v>
      </c>
      <c r="T4441" s="8">
        <v>23.3</v>
      </c>
      <c r="U4441">
        <v>0</v>
      </c>
      <c r="V4441" s="8">
        <v>0</v>
      </c>
      <c r="W4441" s="8">
        <v>0</v>
      </c>
      <c r="X4441" s="8">
        <v>23.3</v>
      </c>
    </row>
    <row r="4442" spans="1:24" x14ac:dyDescent="0.25">
      <c r="A4442" t="s">
        <v>4768</v>
      </c>
      <c r="B4442" s="1">
        <v>45748</v>
      </c>
      <c r="C4442" t="s">
        <v>102</v>
      </c>
      <c r="D4442" t="s">
        <v>103</v>
      </c>
      <c r="E4442" t="s">
        <v>27</v>
      </c>
      <c r="F4442" t="s">
        <v>54</v>
      </c>
      <c r="G4442" t="s">
        <v>38</v>
      </c>
      <c r="H4442" t="s">
        <v>39</v>
      </c>
      <c r="I4442" t="s">
        <v>99</v>
      </c>
      <c r="J4442" t="s">
        <v>100</v>
      </c>
      <c r="K4442" t="s">
        <v>49</v>
      </c>
      <c r="L4442" s="8">
        <v>3.8</v>
      </c>
      <c r="M4442" s="8">
        <v>2.6</v>
      </c>
      <c r="N4442">
        <v>34</v>
      </c>
      <c r="O4442" s="8">
        <v>129.19999999999999</v>
      </c>
      <c r="P4442" s="14">
        <v>3.5999999999999997E-2</v>
      </c>
      <c r="Q4442" s="8">
        <v>4.6500000000000004</v>
      </c>
      <c r="R4442" s="8">
        <v>124.55</v>
      </c>
      <c r="S4442" s="8">
        <v>88.4</v>
      </c>
      <c r="T4442" s="8">
        <v>36.15</v>
      </c>
      <c r="U4442">
        <v>0</v>
      </c>
      <c r="V4442" s="8">
        <v>0</v>
      </c>
      <c r="W4442" s="8">
        <v>0</v>
      </c>
      <c r="X4442" s="8">
        <v>36.15</v>
      </c>
    </row>
    <row r="4443" spans="1:24" x14ac:dyDescent="0.25">
      <c r="A4443" t="s">
        <v>4769</v>
      </c>
      <c r="B4443" s="1">
        <v>45675</v>
      </c>
      <c r="C4443" t="s">
        <v>238</v>
      </c>
      <c r="D4443" t="s">
        <v>239</v>
      </c>
      <c r="E4443" t="s">
        <v>27</v>
      </c>
      <c r="F4443" t="s">
        <v>37</v>
      </c>
      <c r="G4443" t="s">
        <v>29</v>
      </c>
      <c r="H4443" t="s">
        <v>30</v>
      </c>
      <c r="I4443" t="s">
        <v>130</v>
      </c>
      <c r="J4443" t="s">
        <v>131</v>
      </c>
      <c r="K4443" t="s">
        <v>42</v>
      </c>
      <c r="L4443" s="8">
        <v>4.8</v>
      </c>
      <c r="M4443" s="8">
        <v>1.4</v>
      </c>
      <c r="N4443">
        <v>3</v>
      </c>
      <c r="O4443" s="8">
        <v>14.4</v>
      </c>
      <c r="P4443" s="14">
        <v>0.35720000000000002</v>
      </c>
      <c r="Q4443" s="8">
        <v>5.14</v>
      </c>
      <c r="R4443" s="8">
        <v>9.26</v>
      </c>
      <c r="S4443" s="8">
        <v>4.2</v>
      </c>
      <c r="T4443" s="8">
        <v>5.0599999999999996</v>
      </c>
      <c r="U4443">
        <v>0</v>
      </c>
      <c r="V4443" s="8">
        <v>0</v>
      </c>
      <c r="W4443" s="8">
        <v>0</v>
      </c>
      <c r="X4443" s="8">
        <v>5.0599999999999996</v>
      </c>
    </row>
    <row r="4444" spans="1:24" x14ac:dyDescent="0.25">
      <c r="A4444" t="s">
        <v>4770</v>
      </c>
      <c r="B4444" s="1">
        <v>45692</v>
      </c>
      <c r="C4444" t="s">
        <v>168</v>
      </c>
      <c r="D4444" t="s">
        <v>169</v>
      </c>
      <c r="E4444" t="s">
        <v>63</v>
      </c>
      <c r="F4444" t="s">
        <v>46</v>
      </c>
      <c r="G4444" t="s">
        <v>79</v>
      </c>
      <c r="H4444" t="s">
        <v>80</v>
      </c>
      <c r="I4444" t="s">
        <v>122</v>
      </c>
      <c r="J4444" t="s">
        <v>123</v>
      </c>
      <c r="K4444" t="s">
        <v>59</v>
      </c>
      <c r="L4444" s="8">
        <v>5.5</v>
      </c>
      <c r="M4444" s="8">
        <v>3.8</v>
      </c>
      <c r="N4444">
        <v>3</v>
      </c>
      <c r="O4444" s="8">
        <v>16.5</v>
      </c>
      <c r="P4444" s="14">
        <v>7.9699999999999993E-2</v>
      </c>
      <c r="Q4444" s="8">
        <v>1.32</v>
      </c>
      <c r="R4444" s="8">
        <v>15.18</v>
      </c>
      <c r="S4444" s="8">
        <v>11.4</v>
      </c>
      <c r="T4444" s="8">
        <v>3.78</v>
      </c>
      <c r="U4444">
        <v>0</v>
      </c>
      <c r="V4444" s="8">
        <v>0</v>
      </c>
      <c r="W4444" s="8">
        <v>0</v>
      </c>
      <c r="X4444" s="8">
        <v>3.78</v>
      </c>
    </row>
    <row r="4445" spans="1:24" x14ac:dyDescent="0.25">
      <c r="A4445" t="s">
        <v>4771</v>
      </c>
      <c r="B4445" s="1">
        <v>45766</v>
      </c>
      <c r="C4445" t="s">
        <v>291</v>
      </c>
      <c r="D4445" t="s">
        <v>292</v>
      </c>
      <c r="E4445" t="s">
        <v>150</v>
      </c>
      <c r="F4445" t="s">
        <v>54</v>
      </c>
      <c r="G4445" t="s">
        <v>151</v>
      </c>
      <c r="H4445" t="s">
        <v>152</v>
      </c>
      <c r="I4445" t="s">
        <v>122</v>
      </c>
      <c r="J4445" t="s">
        <v>123</v>
      </c>
      <c r="K4445" t="s">
        <v>59</v>
      </c>
      <c r="L4445" s="8">
        <v>5.5</v>
      </c>
      <c r="M4445" s="8">
        <v>3.8</v>
      </c>
      <c r="N4445">
        <v>81</v>
      </c>
      <c r="O4445" s="8">
        <v>445.5</v>
      </c>
      <c r="P4445" s="14">
        <v>2.7699999999999999E-2</v>
      </c>
      <c r="Q4445" s="8">
        <v>12.34</v>
      </c>
      <c r="R4445" s="8">
        <v>433.16</v>
      </c>
      <c r="S4445" s="8">
        <v>307.8</v>
      </c>
      <c r="T4445" s="8">
        <v>125.36</v>
      </c>
      <c r="U4445">
        <v>0</v>
      </c>
      <c r="V4445" s="8">
        <v>0</v>
      </c>
      <c r="W4445" s="8">
        <v>0</v>
      </c>
      <c r="X4445" s="8">
        <v>125.36</v>
      </c>
    </row>
    <row r="4446" spans="1:24" x14ac:dyDescent="0.25">
      <c r="A4446" t="s">
        <v>4772</v>
      </c>
      <c r="B4446" s="1">
        <v>46082</v>
      </c>
      <c r="C4446" t="s">
        <v>191</v>
      </c>
      <c r="D4446" t="s">
        <v>192</v>
      </c>
      <c r="E4446" t="s">
        <v>150</v>
      </c>
      <c r="F4446" t="s">
        <v>54</v>
      </c>
      <c r="G4446" t="s">
        <v>151</v>
      </c>
      <c r="H4446" t="s">
        <v>152</v>
      </c>
      <c r="I4446" t="s">
        <v>122</v>
      </c>
      <c r="J4446" t="s">
        <v>123</v>
      </c>
      <c r="K4446" t="s">
        <v>59</v>
      </c>
      <c r="L4446" s="8">
        <v>5.5</v>
      </c>
      <c r="M4446" s="8">
        <v>3.8</v>
      </c>
      <c r="N4446">
        <v>36</v>
      </c>
      <c r="O4446" s="8">
        <v>198</v>
      </c>
      <c r="P4446" s="14">
        <v>0.4803</v>
      </c>
      <c r="Q4446" s="8">
        <v>95.1</v>
      </c>
      <c r="R4446" s="8">
        <v>102.9</v>
      </c>
      <c r="S4446" s="8">
        <v>136.80000000000001</v>
      </c>
      <c r="T4446" s="8">
        <v>-33.9</v>
      </c>
      <c r="U4446">
        <v>0</v>
      </c>
      <c r="V4446" s="8">
        <v>0</v>
      </c>
      <c r="W4446" s="8">
        <v>0</v>
      </c>
      <c r="X4446" s="8">
        <v>-33.9</v>
      </c>
    </row>
    <row r="4447" spans="1:24" x14ac:dyDescent="0.25">
      <c r="A4447" t="s">
        <v>4773</v>
      </c>
      <c r="B4447" s="1">
        <v>45987</v>
      </c>
      <c r="C4447" t="s">
        <v>61</v>
      </c>
      <c r="D4447" t="s">
        <v>62</v>
      </c>
      <c r="E4447" t="s">
        <v>63</v>
      </c>
      <c r="F4447" t="s">
        <v>46</v>
      </c>
      <c r="G4447" t="s">
        <v>79</v>
      </c>
      <c r="H4447" t="s">
        <v>80</v>
      </c>
      <c r="I4447" t="s">
        <v>112</v>
      </c>
      <c r="J4447" t="s">
        <v>113</v>
      </c>
      <c r="K4447" t="s">
        <v>42</v>
      </c>
      <c r="L4447" s="8">
        <v>8.5</v>
      </c>
      <c r="M4447" s="8">
        <v>2.8</v>
      </c>
      <c r="N4447">
        <v>31</v>
      </c>
      <c r="O4447" s="8">
        <v>263.5</v>
      </c>
      <c r="P4447" s="14">
        <v>0.23949999999999999</v>
      </c>
      <c r="Q4447" s="8">
        <v>63.11</v>
      </c>
      <c r="R4447" s="8">
        <v>200.39</v>
      </c>
      <c r="S4447" s="8">
        <v>86.8</v>
      </c>
      <c r="T4447" s="8">
        <v>113.59</v>
      </c>
      <c r="U4447">
        <v>0</v>
      </c>
      <c r="V4447" s="8">
        <v>0</v>
      </c>
      <c r="W4447" s="8">
        <v>0</v>
      </c>
      <c r="X4447" s="8">
        <v>113.59</v>
      </c>
    </row>
    <row r="4448" spans="1:24" x14ac:dyDescent="0.25">
      <c r="A4448" t="s">
        <v>4774</v>
      </c>
      <c r="B4448" s="1">
        <v>45894</v>
      </c>
      <c r="C4448" t="s">
        <v>97</v>
      </c>
      <c r="D4448" t="s">
        <v>98</v>
      </c>
      <c r="E4448" t="s">
        <v>63</v>
      </c>
      <c r="F4448" t="s">
        <v>54</v>
      </c>
      <c r="G4448" t="s">
        <v>79</v>
      </c>
      <c r="H4448" t="s">
        <v>80</v>
      </c>
      <c r="I4448" t="s">
        <v>117</v>
      </c>
      <c r="J4448" t="s">
        <v>118</v>
      </c>
      <c r="K4448" t="s">
        <v>59</v>
      </c>
      <c r="L4448" s="8">
        <v>6</v>
      </c>
      <c r="M4448" s="8">
        <v>4.2</v>
      </c>
      <c r="N4448">
        <v>63</v>
      </c>
      <c r="O4448" s="8">
        <v>378</v>
      </c>
      <c r="P4448" s="14">
        <v>3.0000000000000001E-3</v>
      </c>
      <c r="Q4448" s="8">
        <v>1.1299999999999999</v>
      </c>
      <c r="R4448" s="8">
        <v>376.87</v>
      </c>
      <c r="S4448" s="8">
        <v>264.60000000000002</v>
      </c>
      <c r="T4448" s="8">
        <v>112.27</v>
      </c>
      <c r="U4448">
        <v>0</v>
      </c>
      <c r="V4448" s="8">
        <v>0</v>
      </c>
      <c r="W4448" s="8">
        <v>0</v>
      </c>
      <c r="X4448" s="8">
        <v>112.27</v>
      </c>
    </row>
    <row r="4449" spans="1:24" x14ac:dyDescent="0.25">
      <c r="A4449" t="s">
        <v>4775</v>
      </c>
      <c r="B4449" s="1">
        <v>45999</v>
      </c>
      <c r="C4449" t="s">
        <v>61</v>
      </c>
      <c r="D4449" t="s">
        <v>62</v>
      </c>
      <c r="E4449" t="s">
        <v>63</v>
      </c>
      <c r="F4449" t="s">
        <v>46</v>
      </c>
      <c r="G4449" t="s">
        <v>79</v>
      </c>
      <c r="H4449" t="s">
        <v>80</v>
      </c>
      <c r="I4449" t="s">
        <v>84</v>
      </c>
      <c r="J4449" t="s">
        <v>85</v>
      </c>
      <c r="K4449" t="s">
        <v>42</v>
      </c>
      <c r="L4449" s="8">
        <v>9.9</v>
      </c>
      <c r="M4449" s="8">
        <v>3.1</v>
      </c>
      <c r="N4449">
        <v>16</v>
      </c>
      <c r="O4449" s="8">
        <v>158.4</v>
      </c>
      <c r="P4449" s="14">
        <v>9.0899999999999995E-2</v>
      </c>
      <c r="Q4449" s="8">
        <v>14.4</v>
      </c>
      <c r="R4449" s="8">
        <v>144</v>
      </c>
      <c r="S4449" s="8">
        <v>49.6</v>
      </c>
      <c r="T4449" s="8">
        <v>94.4</v>
      </c>
      <c r="U4449">
        <v>0</v>
      </c>
      <c r="V4449" s="8">
        <v>0</v>
      </c>
      <c r="W4449" s="8">
        <v>0</v>
      </c>
      <c r="X4449" s="8">
        <v>94.4</v>
      </c>
    </row>
    <row r="4450" spans="1:24" x14ac:dyDescent="0.25">
      <c r="A4450" t="s">
        <v>4776</v>
      </c>
      <c r="B4450" s="1">
        <v>45804</v>
      </c>
      <c r="C4450" t="s">
        <v>508</v>
      </c>
      <c r="D4450" t="s">
        <v>509</v>
      </c>
      <c r="E4450" t="s">
        <v>27</v>
      </c>
      <c r="F4450" t="s">
        <v>89</v>
      </c>
      <c r="G4450" t="s">
        <v>38</v>
      </c>
      <c r="H4450" t="s">
        <v>39</v>
      </c>
      <c r="I4450" t="s">
        <v>104</v>
      </c>
      <c r="J4450" t="s">
        <v>105</v>
      </c>
      <c r="K4450" t="s">
        <v>49</v>
      </c>
      <c r="L4450" s="8">
        <v>4.2</v>
      </c>
      <c r="M4450" s="8">
        <v>2.8</v>
      </c>
      <c r="N4450">
        <v>67</v>
      </c>
      <c r="O4450" s="8">
        <v>281.39999999999998</v>
      </c>
      <c r="P4450" s="14">
        <v>0.14380000000000001</v>
      </c>
      <c r="Q4450" s="8">
        <v>40.47</v>
      </c>
      <c r="R4450" s="8">
        <v>240.93</v>
      </c>
      <c r="S4450" s="8">
        <v>187.6</v>
      </c>
      <c r="T4450" s="8">
        <v>53.33</v>
      </c>
      <c r="U4450">
        <v>0</v>
      </c>
      <c r="V4450" s="8">
        <v>0</v>
      </c>
      <c r="W4450" s="8">
        <v>0</v>
      </c>
      <c r="X4450" s="8">
        <v>53.33</v>
      </c>
    </row>
    <row r="4451" spans="1:24" x14ac:dyDescent="0.25">
      <c r="A4451" t="s">
        <v>4777</v>
      </c>
      <c r="B4451" s="1">
        <v>45446</v>
      </c>
      <c r="C4451" t="s">
        <v>87</v>
      </c>
      <c r="D4451" t="s">
        <v>88</v>
      </c>
      <c r="E4451" t="s">
        <v>63</v>
      </c>
      <c r="F4451" t="s">
        <v>89</v>
      </c>
      <c r="G4451" t="s">
        <v>64</v>
      </c>
      <c r="H4451" t="s">
        <v>65</v>
      </c>
      <c r="I4451" t="s">
        <v>66</v>
      </c>
      <c r="J4451" t="s">
        <v>67</v>
      </c>
      <c r="K4451" t="s">
        <v>33</v>
      </c>
      <c r="L4451" s="8">
        <v>4.5</v>
      </c>
      <c r="M4451" s="8">
        <v>2.1</v>
      </c>
      <c r="N4451">
        <v>49</v>
      </c>
      <c r="O4451" s="8">
        <v>220.5</v>
      </c>
      <c r="P4451" s="14">
        <v>5.3199999999999997E-2</v>
      </c>
      <c r="Q4451" s="8">
        <v>11.73</v>
      </c>
      <c r="R4451" s="8">
        <v>208.77</v>
      </c>
      <c r="S4451" s="8">
        <v>102.9</v>
      </c>
      <c r="T4451" s="8">
        <v>105.87</v>
      </c>
      <c r="U4451">
        <v>0</v>
      </c>
      <c r="V4451" s="8">
        <v>0</v>
      </c>
      <c r="W4451" s="8">
        <v>0</v>
      </c>
      <c r="X4451" s="8">
        <v>105.87</v>
      </c>
    </row>
    <row r="4452" spans="1:24" x14ac:dyDescent="0.25">
      <c r="A4452" t="s">
        <v>4778</v>
      </c>
      <c r="B4452" s="1">
        <v>45645</v>
      </c>
      <c r="C4452" t="s">
        <v>205</v>
      </c>
      <c r="D4452" t="s">
        <v>206</v>
      </c>
      <c r="E4452" t="s">
        <v>71</v>
      </c>
      <c r="F4452" t="s">
        <v>54</v>
      </c>
      <c r="G4452" t="s">
        <v>165</v>
      </c>
      <c r="H4452" t="s">
        <v>166</v>
      </c>
      <c r="I4452" t="s">
        <v>66</v>
      </c>
      <c r="J4452" t="s">
        <v>67</v>
      </c>
      <c r="K4452" t="s">
        <v>33</v>
      </c>
      <c r="L4452" s="8">
        <v>4.5</v>
      </c>
      <c r="M4452" s="8">
        <v>2.1</v>
      </c>
      <c r="N4452">
        <v>63</v>
      </c>
      <c r="O4452" s="8">
        <v>283.5</v>
      </c>
      <c r="P4452" s="14">
        <v>5.1000000000000004E-3</v>
      </c>
      <c r="Q4452" s="8">
        <v>1.45</v>
      </c>
      <c r="R4452" s="8">
        <v>282.05</v>
      </c>
      <c r="S4452" s="8">
        <v>132.30000000000001</v>
      </c>
      <c r="T4452" s="8">
        <v>149.75</v>
      </c>
      <c r="U4452">
        <v>0</v>
      </c>
      <c r="V4452" s="8">
        <v>0</v>
      </c>
      <c r="W4452" s="8">
        <v>0</v>
      </c>
      <c r="X4452" s="8">
        <v>149.75</v>
      </c>
    </row>
    <row r="4453" spans="1:24" x14ac:dyDescent="0.25">
      <c r="A4453" t="s">
        <v>4779</v>
      </c>
      <c r="B4453" s="1">
        <v>45317</v>
      </c>
      <c r="C4453" t="s">
        <v>445</v>
      </c>
      <c r="D4453" t="s">
        <v>446</v>
      </c>
      <c r="E4453" t="s">
        <v>71</v>
      </c>
      <c r="F4453" t="s">
        <v>89</v>
      </c>
      <c r="G4453" t="s">
        <v>165</v>
      </c>
      <c r="H4453" t="s">
        <v>166</v>
      </c>
      <c r="I4453" t="s">
        <v>84</v>
      </c>
      <c r="J4453" t="s">
        <v>85</v>
      </c>
      <c r="K4453" t="s">
        <v>42</v>
      </c>
      <c r="L4453" s="8">
        <v>9.9</v>
      </c>
      <c r="M4453" s="8">
        <v>3.1</v>
      </c>
      <c r="N4453">
        <v>139</v>
      </c>
      <c r="O4453" s="8">
        <v>1376.1</v>
      </c>
      <c r="P4453" s="14">
        <v>0.16289999999999999</v>
      </c>
      <c r="Q4453" s="8">
        <v>224.17</v>
      </c>
      <c r="R4453" s="8">
        <v>1151.93</v>
      </c>
      <c r="S4453" s="8">
        <v>430.9</v>
      </c>
      <c r="T4453" s="8">
        <v>721.03</v>
      </c>
      <c r="U4453">
        <v>0</v>
      </c>
      <c r="V4453" s="8">
        <v>0</v>
      </c>
      <c r="W4453" s="8">
        <v>0</v>
      </c>
      <c r="X4453" s="8">
        <v>721.03</v>
      </c>
    </row>
    <row r="4454" spans="1:24" x14ac:dyDescent="0.25">
      <c r="A4454" t="s">
        <v>4780</v>
      </c>
      <c r="B4454" s="1">
        <v>45786</v>
      </c>
      <c r="C4454" t="s">
        <v>168</v>
      </c>
      <c r="D4454" t="s">
        <v>169</v>
      </c>
      <c r="E4454" t="s">
        <v>63</v>
      </c>
      <c r="F4454" t="s">
        <v>46</v>
      </c>
      <c r="G4454" t="s">
        <v>79</v>
      </c>
      <c r="H4454" t="s">
        <v>80</v>
      </c>
      <c r="I4454" t="s">
        <v>31</v>
      </c>
      <c r="J4454" t="s">
        <v>32</v>
      </c>
      <c r="K4454" t="s">
        <v>33</v>
      </c>
      <c r="L4454" s="8">
        <v>5.8</v>
      </c>
      <c r="M4454" s="8">
        <v>2.7</v>
      </c>
      <c r="N4454">
        <v>58</v>
      </c>
      <c r="O4454" s="8">
        <v>336.4</v>
      </c>
      <c r="P4454" s="14">
        <v>0.1275</v>
      </c>
      <c r="Q4454" s="8">
        <v>42.89</v>
      </c>
      <c r="R4454" s="8">
        <v>293.51</v>
      </c>
      <c r="S4454" s="8">
        <v>156.6</v>
      </c>
      <c r="T4454" s="8">
        <v>136.91</v>
      </c>
      <c r="U4454">
        <v>11</v>
      </c>
      <c r="V4454" s="8">
        <v>55.67</v>
      </c>
      <c r="W4454" s="8">
        <v>35.200000000000003</v>
      </c>
      <c r="X4454" s="8">
        <v>101.71</v>
      </c>
    </row>
    <row r="4455" spans="1:24" x14ac:dyDescent="0.25">
      <c r="A4455" t="s">
        <v>4781</v>
      </c>
      <c r="B4455" s="1">
        <v>45399</v>
      </c>
      <c r="C4455" t="s">
        <v>615</v>
      </c>
      <c r="D4455" t="s">
        <v>616</v>
      </c>
      <c r="E4455" t="s">
        <v>150</v>
      </c>
      <c r="F4455" t="s">
        <v>89</v>
      </c>
      <c r="G4455" t="s">
        <v>151</v>
      </c>
      <c r="H4455" t="s">
        <v>152</v>
      </c>
      <c r="I4455" t="s">
        <v>47</v>
      </c>
      <c r="J4455" t="s">
        <v>48</v>
      </c>
      <c r="K4455" t="s">
        <v>49</v>
      </c>
      <c r="L4455" s="8">
        <v>5</v>
      </c>
      <c r="M4455" s="8">
        <v>3.2</v>
      </c>
      <c r="N4455">
        <v>451</v>
      </c>
      <c r="O4455" s="8">
        <v>2255</v>
      </c>
      <c r="P4455" s="14">
        <v>8.5500000000000007E-2</v>
      </c>
      <c r="Q4455" s="8">
        <v>192.8</v>
      </c>
      <c r="R4455" s="8">
        <v>2062.1999999999998</v>
      </c>
      <c r="S4455" s="8">
        <v>1443.2</v>
      </c>
      <c r="T4455" s="8">
        <v>619</v>
      </c>
      <c r="U4455">
        <v>0</v>
      </c>
      <c r="V4455" s="8">
        <v>0</v>
      </c>
      <c r="W4455" s="8">
        <v>0</v>
      </c>
      <c r="X4455" s="8">
        <v>619</v>
      </c>
    </row>
    <row r="4456" spans="1:24" x14ac:dyDescent="0.25">
      <c r="A4456" t="s">
        <v>4782</v>
      </c>
      <c r="B4456" s="1">
        <v>45594</v>
      </c>
      <c r="C4456" t="s">
        <v>211</v>
      </c>
      <c r="D4456" t="s">
        <v>212</v>
      </c>
      <c r="E4456" t="s">
        <v>27</v>
      </c>
      <c r="F4456" t="s">
        <v>37</v>
      </c>
      <c r="G4456" t="s">
        <v>38</v>
      </c>
      <c r="H4456" t="s">
        <v>39</v>
      </c>
      <c r="I4456" t="s">
        <v>84</v>
      </c>
      <c r="J4456" t="s">
        <v>85</v>
      </c>
      <c r="K4456" t="s">
        <v>42</v>
      </c>
      <c r="L4456" s="8">
        <v>9.9</v>
      </c>
      <c r="M4456" s="8">
        <v>3.1</v>
      </c>
      <c r="N4456">
        <v>3</v>
      </c>
      <c r="O4456" s="8">
        <v>29.7</v>
      </c>
      <c r="P4456" s="14">
        <v>0.3695</v>
      </c>
      <c r="Q4456" s="8">
        <v>10.97</v>
      </c>
      <c r="R4456" s="8">
        <v>18.73</v>
      </c>
      <c r="S4456" s="8">
        <v>9.3000000000000007</v>
      </c>
      <c r="T4456" s="8">
        <v>9.43</v>
      </c>
      <c r="U4456">
        <v>0</v>
      </c>
      <c r="V4456" s="8">
        <v>0</v>
      </c>
      <c r="W4456" s="8">
        <v>0</v>
      </c>
      <c r="X4456" s="8">
        <v>9.43</v>
      </c>
    </row>
    <row r="4457" spans="1:24" x14ac:dyDescent="0.25">
      <c r="A4457" t="s">
        <v>4783</v>
      </c>
      <c r="B4457" s="1">
        <v>45717</v>
      </c>
      <c r="C4457" t="s">
        <v>201</v>
      </c>
      <c r="D4457" t="s">
        <v>202</v>
      </c>
      <c r="E4457" t="s">
        <v>53</v>
      </c>
      <c r="F4457" t="s">
        <v>46</v>
      </c>
      <c r="G4457" t="s">
        <v>55</v>
      </c>
      <c r="H4457" t="s">
        <v>56</v>
      </c>
      <c r="I4457" t="s">
        <v>84</v>
      </c>
      <c r="J4457" t="s">
        <v>85</v>
      </c>
      <c r="K4457" t="s">
        <v>42</v>
      </c>
      <c r="L4457" s="8">
        <v>9.9</v>
      </c>
      <c r="M4457" s="8">
        <v>3.1</v>
      </c>
      <c r="N4457">
        <v>13</v>
      </c>
      <c r="O4457" s="8">
        <v>128.69999999999999</v>
      </c>
      <c r="P4457" s="14">
        <v>0.11459999999999999</v>
      </c>
      <c r="Q4457" s="8">
        <v>14.75</v>
      </c>
      <c r="R4457" s="8">
        <v>113.95</v>
      </c>
      <c r="S4457" s="8">
        <v>40.299999999999997</v>
      </c>
      <c r="T4457" s="8">
        <v>73.650000000000006</v>
      </c>
      <c r="U4457">
        <v>0</v>
      </c>
      <c r="V4457" s="8">
        <v>0</v>
      </c>
      <c r="W4457" s="8">
        <v>0</v>
      </c>
      <c r="X4457" s="8">
        <v>73.650000000000006</v>
      </c>
    </row>
    <row r="4458" spans="1:24" x14ac:dyDescent="0.25">
      <c r="A4458" t="s">
        <v>4784</v>
      </c>
      <c r="B4458" s="1">
        <v>46234</v>
      </c>
      <c r="C4458" t="s">
        <v>328</v>
      </c>
      <c r="D4458" t="s">
        <v>329</v>
      </c>
      <c r="E4458" t="s">
        <v>71</v>
      </c>
      <c r="F4458" t="s">
        <v>54</v>
      </c>
      <c r="G4458" t="s">
        <v>72</v>
      </c>
      <c r="H4458" t="s">
        <v>73</v>
      </c>
      <c r="I4458" t="s">
        <v>99</v>
      </c>
      <c r="J4458" t="s">
        <v>100</v>
      </c>
      <c r="K4458" t="s">
        <v>49</v>
      </c>
      <c r="L4458" s="8">
        <v>3.8</v>
      </c>
      <c r="M4458" s="8">
        <v>2.6</v>
      </c>
      <c r="N4458">
        <v>20</v>
      </c>
      <c r="O4458" s="8">
        <v>76</v>
      </c>
      <c r="P4458" s="14">
        <v>7.7999999999999996E-3</v>
      </c>
      <c r="Q4458" s="8">
        <v>0.59</v>
      </c>
      <c r="R4458" s="8">
        <v>75.41</v>
      </c>
      <c r="S4458" s="8">
        <v>52</v>
      </c>
      <c r="T4458" s="8">
        <v>23.41</v>
      </c>
      <c r="U4458">
        <v>0</v>
      </c>
      <c r="V4458" s="8">
        <v>0</v>
      </c>
      <c r="W4458" s="8">
        <v>0</v>
      </c>
      <c r="X4458" s="8">
        <v>23.41</v>
      </c>
    </row>
    <row r="4459" spans="1:24" x14ac:dyDescent="0.25">
      <c r="A4459" t="s">
        <v>4785</v>
      </c>
      <c r="B4459" s="1">
        <v>45379</v>
      </c>
      <c r="C4459" t="s">
        <v>171</v>
      </c>
      <c r="D4459" t="s">
        <v>172</v>
      </c>
      <c r="E4459" t="s">
        <v>27</v>
      </c>
      <c r="F4459" t="s">
        <v>46</v>
      </c>
      <c r="G4459" t="s">
        <v>29</v>
      </c>
      <c r="H4459" t="s">
        <v>30</v>
      </c>
      <c r="I4459" t="s">
        <v>40</v>
      </c>
      <c r="J4459" t="s">
        <v>41</v>
      </c>
      <c r="K4459" t="s">
        <v>42</v>
      </c>
      <c r="L4459" s="8">
        <v>14.5</v>
      </c>
      <c r="M4459" s="8">
        <v>4.2</v>
      </c>
      <c r="N4459">
        <v>38</v>
      </c>
      <c r="O4459" s="8">
        <v>551</v>
      </c>
      <c r="P4459" s="14">
        <v>6.9800000000000001E-2</v>
      </c>
      <c r="Q4459" s="8">
        <v>38.46</v>
      </c>
      <c r="R4459" s="8">
        <v>512.54</v>
      </c>
      <c r="S4459" s="8">
        <v>159.6</v>
      </c>
      <c r="T4459" s="8">
        <v>352.94</v>
      </c>
      <c r="U4459">
        <v>0</v>
      </c>
      <c r="V4459" s="8">
        <v>0</v>
      </c>
      <c r="W4459" s="8">
        <v>0</v>
      </c>
      <c r="X4459" s="8">
        <v>352.94</v>
      </c>
    </row>
    <row r="4460" spans="1:24" x14ac:dyDescent="0.25">
      <c r="A4460" t="s">
        <v>4786</v>
      </c>
      <c r="B4460" s="1">
        <v>45410</v>
      </c>
      <c r="C4460" t="s">
        <v>269</v>
      </c>
      <c r="D4460" t="s">
        <v>270</v>
      </c>
      <c r="E4460" t="s">
        <v>27</v>
      </c>
      <c r="F4460" t="s">
        <v>37</v>
      </c>
      <c r="G4460" t="s">
        <v>38</v>
      </c>
      <c r="H4460" t="s">
        <v>39</v>
      </c>
      <c r="I4460" t="s">
        <v>185</v>
      </c>
      <c r="J4460" t="s">
        <v>186</v>
      </c>
      <c r="K4460" t="s">
        <v>59</v>
      </c>
      <c r="L4460" s="8">
        <v>4.9000000000000004</v>
      </c>
      <c r="M4460" s="8">
        <v>3.1</v>
      </c>
      <c r="N4460">
        <v>27</v>
      </c>
      <c r="O4460" s="8">
        <v>132.30000000000001</v>
      </c>
      <c r="P4460" s="14">
        <v>2.3699999999999999E-2</v>
      </c>
      <c r="Q4460" s="8">
        <v>3.14</v>
      </c>
      <c r="R4460" s="8">
        <v>129.16</v>
      </c>
      <c r="S4460" s="8">
        <v>83.7</v>
      </c>
      <c r="T4460" s="8">
        <v>45.46</v>
      </c>
      <c r="U4460">
        <v>0</v>
      </c>
      <c r="V4460" s="8">
        <v>0</v>
      </c>
      <c r="W4460" s="8">
        <v>0</v>
      </c>
      <c r="X4460" s="8">
        <v>45.46</v>
      </c>
    </row>
    <row r="4461" spans="1:24" x14ac:dyDescent="0.25">
      <c r="A4461" t="s">
        <v>4787</v>
      </c>
      <c r="B4461" s="1">
        <v>46143</v>
      </c>
      <c r="C4461" t="s">
        <v>262</v>
      </c>
      <c r="D4461" t="s">
        <v>263</v>
      </c>
      <c r="E4461" t="s">
        <v>63</v>
      </c>
      <c r="F4461" t="s">
        <v>54</v>
      </c>
      <c r="G4461" t="s">
        <v>64</v>
      </c>
      <c r="H4461" t="s">
        <v>65</v>
      </c>
      <c r="I4461" t="s">
        <v>117</v>
      </c>
      <c r="J4461" t="s">
        <v>118</v>
      </c>
      <c r="K4461" t="s">
        <v>59</v>
      </c>
      <c r="L4461" s="8">
        <v>6</v>
      </c>
      <c r="M4461" s="8">
        <v>4.2</v>
      </c>
      <c r="N4461">
        <v>68</v>
      </c>
      <c r="O4461" s="8">
        <v>408</v>
      </c>
      <c r="P4461" s="14">
        <v>8.6E-3</v>
      </c>
      <c r="Q4461" s="8">
        <v>3.51</v>
      </c>
      <c r="R4461" s="8">
        <v>404.49</v>
      </c>
      <c r="S4461" s="8">
        <v>285.60000000000002</v>
      </c>
      <c r="T4461" s="8">
        <v>118.89</v>
      </c>
      <c r="U4461">
        <v>0</v>
      </c>
      <c r="V4461" s="8">
        <v>0</v>
      </c>
      <c r="W4461" s="8">
        <v>0</v>
      </c>
      <c r="X4461" s="8">
        <v>118.89</v>
      </c>
    </row>
    <row r="4462" spans="1:24" x14ac:dyDescent="0.25">
      <c r="A4462" t="s">
        <v>4788</v>
      </c>
      <c r="B4462" s="1">
        <v>46255</v>
      </c>
      <c r="C4462" t="s">
        <v>285</v>
      </c>
      <c r="D4462" t="s">
        <v>286</v>
      </c>
      <c r="E4462" t="s">
        <v>27</v>
      </c>
      <c r="F4462" t="s">
        <v>89</v>
      </c>
      <c r="G4462" t="s">
        <v>38</v>
      </c>
      <c r="H4462" t="s">
        <v>39</v>
      </c>
      <c r="I4462" t="s">
        <v>47</v>
      </c>
      <c r="J4462" t="s">
        <v>48</v>
      </c>
      <c r="K4462" t="s">
        <v>49</v>
      </c>
      <c r="L4462" s="8">
        <v>5</v>
      </c>
      <c r="M4462" s="8">
        <v>3.2</v>
      </c>
      <c r="N4462">
        <v>226</v>
      </c>
      <c r="O4462" s="8">
        <v>1130</v>
      </c>
      <c r="P4462" s="14">
        <v>0.13389999999999999</v>
      </c>
      <c r="Q4462" s="8">
        <v>151.31</v>
      </c>
      <c r="R4462" s="8">
        <v>978.69</v>
      </c>
      <c r="S4462" s="8">
        <v>723.2</v>
      </c>
      <c r="T4462" s="8">
        <v>255.49</v>
      </c>
      <c r="U4462">
        <v>0</v>
      </c>
      <c r="V4462" s="8">
        <v>0</v>
      </c>
      <c r="W4462" s="8">
        <v>0</v>
      </c>
      <c r="X4462" s="8">
        <v>255.49</v>
      </c>
    </row>
    <row r="4463" spans="1:24" x14ac:dyDescent="0.25">
      <c r="A4463" t="s">
        <v>4789</v>
      </c>
      <c r="B4463" s="1">
        <v>46039</v>
      </c>
      <c r="C4463" t="s">
        <v>77</v>
      </c>
      <c r="D4463" t="s">
        <v>78</v>
      </c>
      <c r="E4463" t="s">
        <v>63</v>
      </c>
      <c r="F4463" t="s">
        <v>37</v>
      </c>
      <c r="G4463" t="s">
        <v>79</v>
      </c>
      <c r="H4463" t="s">
        <v>80</v>
      </c>
      <c r="I4463" t="s">
        <v>144</v>
      </c>
      <c r="J4463" t="s">
        <v>145</v>
      </c>
      <c r="K4463" t="s">
        <v>33</v>
      </c>
      <c r="L4463" s="8">
        <v>12</v>
      </c>
      <c r="M4463" s="8">
        <v>6.5</v>
      </c>
      <c r="N4463">
        <v>51</v>
      </c>
      <c r="O4463" s="8">
        <v>612</v>
      </c>
      <c r="P4463" s="14">
        <v>5.7500000000000002E-2</v>
      </c>
      <c r="Q4463" s="8">
        <v>35.19</v>
      </c>
      <c r="R4463" s="8">
        <v>576.80999999999995</v>
      </c>
      <c r="S4463" s="8">
        <v>331.5</v>
      </c>
      <c r="T4463" s="8">
        <v>245.31</v>
      </c>
      <c r="U4463">
        <v>0</v>
      </c>
      <c r="V4463" s="8">
        <v>0</v>
      </c>
      <c r="W4463" s="8">
        <v>0</v>
      </c>
      <c r="X4463" s="8">
        <v>245.31</v>
      </c>
    </row>
    <row r="4464" spans="1:24" x14ac:dyDescent="0.25">
      <c r="A4464" t="s">
        <v>4790</v>
      </c>
      <c r="B4464" s="1">
        <v>45437</v>
      </c>
      <c r="C4464" t="s">
        <v>403</v>
      </c>
      <c r="D4464" t="s">
        <v>404</v>
      </c>
      <c r="E4464" t="s">
        <v>53</v>
      </c>
      <c r="F4464" t="s">
        <v>37</v>
      </c>
      <c r="G4464" t="s">
        <v>55</v>
      </c>
      <c r="H4464" t="s">
        <v>56</v>
      </c>
      <c r="I4464" t="s">
        <v>144</v>
      </c>
      <c r="J4464" t="s">
        <v>145</v>
      </c>
      <c r="K4464" t="s">
        <v>33</v>
      </c>
      <c r="L4464" s="8">
        <v>12</v>
      </c>
      <c r="M4464" s="8">
        <v>6.5</v>
      </c>
      <c r="N4464">
        <v>10</v>
      </c>
      <c r="O4464" s="8">
        <v>120</v>
      </c>
      <c r="P4464" s="14">
        <v>5.8099999999999999E-2</v>
      </c>
      <c r="Q4464" s="8">
        <v>6.97</v>
      </c>
      <c r="R4464" s="8">
        <v>113.03</v>
      </c>
      <c r="S4464" s="8">
        <v>65</v>
      </c>
      <c r="T4464" s="8">
        <v>48.03</v>
      </c>
      <c r="U4464">
        <v>0</v>
      </c>
      <c r="V4464" s="8">
        <v>0</v>
      </c>
      <c r="W4464" s="8">
        <v>0</v>
      </c>
      <c r="X4464" s="8">
        <v>48.03</v>
      </c>
    </row>
    <row r="4465" spans="1:24" x14ac:dyDescent="0.25">
      <c r="A4465" t="s">
        <v>4791</v>
      </c>
      <c r="B4465" s="1">
        <v>45648</v>
      </c>
      <c r="C4465" t="s">
        <v>125</v>
      </c>
      <c r="D4465" t="s">
        <v>126</v>
      </c>
      <c r="E4465" t="s">
        <v>27</v>
      </c>
      <c r="F4465" t="s">
        <v>89</v>
      </c>
      <c r="G4465" t="s">
        <v>38</v>
      </c>
      <c r="H4465" t="s">
        <v>39</v>
      </c>
      <c r="I4465" t="s">
        <v>117</v>
      </c>
      <c r="J4465" t="s">
        <v>118</v>
      </c>
      <c r="K4465" t="s">
        <v>59</v>
      </c>
      <c r="L4465" s="8">
        <v>6</v>
      </c>
      <c r="M4465" s="8">
        <v>4.2</v>
      </c>
      <c r="N4465">
        <v>92</v>
      </c>
      <c r="O4465" s="8">
        <v>552</v>
      </c>
      <c r="P4465" s="14">
        <v>0.38590000000000002</v>
      </c>
      <c r="Q4465" s="8">
        <v>213.02</v>
      </c>
      <c r="R4465" s="8">
        <v>338.98</v>
      </c>
      <c r="S4465" s="8">
        <v>386.4</v>
      </c>
      <c r="T4465" s="8">
        <v>-47.42</v>
      </c>
      <c r="U4465">
        <v>0</v>
      </c>
      <c r="V4465" s="8">
        <v>0</v>
      </c>
      <c r="W4465" s="8">
        <v>0</v>
      </c>
      <c r="X4465" s="8">
        <v>-47.42</v>
      </c>
    </row>
    <row r="4466" spans="1:24" x14ac:dyDescent="0.25">
      <c r="A4466" t="s">
        <v>4792</v>
      </c>
      <c r="B4466" s="1">
        <v>45611</v>
      </c>
      <c r="C4466" t="s">
        <v>69</v>
      </c>
      <c r="D4466" t="s">
        <v>70</v>
      </c>
      <c r="E4466" t="s">
        <v>71</v>
      </c>
      <c r="F4466" t="s">
        <v>37</v>
      </c>
      <c r="G4466" t="s">
        <v>165</v>
      </c>
      <c r="H4466" t="s">
        <v>166</v>
      </c>
      <c r="I4466" t="s">
        <v>57</v>
      </c>
      <c r="J4466" t="s">
        <v>58</v>
      </c>
      <c r="K4466" t="s">
        <v>59</v>
      </c>
      <c r="L4466" s="8">
        <v>10.5</v>
      </c>
      <c r="M4466" s="8">
        <v>7.5</v>
      </c>
      <c r="N4466">
        <v>64</v>
      </c>
      <c r="O4466" s="8">
        <v>672</v>
      </c>
      <c r="P4466" s="14">
        <v>3.8800000000000001E-2</v>
      </c>
      <c r="Q4466" s="8">
        <v>26.07</v>
      </c>
      <c r="R4466" s="8">
        <v>645.92999999999995</v>
      </c>
      <c r="S4466" s="8">
        <v>480</v>
      </c>
      <c r="T4466" s="8">
        <v>165.93</v>
      </c>
      <c r="U4466">
        <v>0</v>
      </c>
      <c r="V4466" s="8">
        <v>0</v>
      </c>
      <c r="W4466" s="8">
        <v>0</v>
      </c>
      <c r="X4466" s="8">
        <v>165.93</v>
      </c>
    </row>
    <row r="4467" spans="1:24" x14ac:dyDescent="0.25">
      <c r="A4467" t="s">
        <v>4793</v>
      </c>
      <c r="B4467" s="1">
        <v>45643</v>
      </c>
      <c r="C4467" t="s">
        <v>211</v>
      </c>
      <c r="D4467" t="s">
        <v>212</v>
      </c>
      <c r="E4467" t="s">
        <v>27</v>
      </c>
      <c r="F4467" t="s">
        <v>37</v>
      </c>
      <c r="G4467" t="s">
        <v>29</v>
      </c>
      <c r="H4467" t="s">
        <v>30</v>
      </c>
      <c r="I4467" t="s">
        <v>112</v>
      </c>
      <c r="J4467" t="s">
        <v>113</v>
      </c>
      <c r="K4467" t="s">
        <v>42</v>
      </c>
      <c r="L4467" s="8">
        <v>8.5</v>
      </c>
      <c r="M4467" s="8">
        <v>2.8</v>
      </c>
      <c r="N4467">
        <v>76</v>
      </c>
      <c r="O4467" s="8">
        <v>646</v>
      </c>
      <c r="P4467" s="14">
        <v>1.52E-2</v>
      </c>
      <c r="Q4467" s="8">
        <v>9.82</v>
      </c>
      <c r="R4467" s="8">
        <v>636.17999999999995</v>
      </c>
      <c r="S4467" s="8">
        <v>212.8</v>
      </c>
      <c r="T4467" s="8">
        <v>423.38</v>
      </c>
      <c r="U4467">
        <v>0</v>
      </c>
      <c r="V4467" s="8">
        <v>0</v>
      </c>
      <c r="W4467" s="8">
        <v>0</v>
      </c>
      <c r="X4467" s="8">
        <v>423.38</v>
      </c>
    </row>
    <row r="4468" spans="1:24" x14ac:dyDescent="0.25">
      <c r="A4468" t="s">
        <v>4794</v>
      </c>
      <c r="B4468" s="1">
        <v>45758</v>
      </c>
      <c r="C4468" t="s">
        <v>91</v>
      </c>
      <c r="D4468" t="s">
        <v>92</v>
      </c>
      <c r="E4468" t="s">
        <v>27</v>
      </c>
      <c r="F4468" t="s">
        <v>37</v>
      </c>
      <c r="G4468" t="s">
        <v>29</v>
      </c>
      <c r="H4468" t="s">
        <v>30</v>
      </c>
      <c r="I4468" t="s">
        <v>99</v>
      </c>
      <c r="J4468" t="s">
        <v>100</v>
      </c>
      <c r="K4468" t="s">
        <v>49</v>
      </c>
      <c r="L4468" s="8">
        <v>3.8</v>
      </c>
      <c r="M4468" s="8">
        <v>2.6</v>
      </c>
      <c r="N4468">
        <v>30</v>
      </c>
      <c r="O4468" s="8">
        <v>114</v>
      </c>
      <c r="P4468" s="14">
        <v>2.0999999999999999E-3</v>
      </c>
      <c r="Q4468" s="8">
        <v>0.24</v>
      </c>
      <c r="R4468" s="8">
        <v>113.76</v>
      </c>
      <c r="S4468" s="8">
        <v>78</v>
      </c>
      <c r="T4468" s="8">
        <v>35.76</v>
      </c>
      <c r="U4468">
        <v>0</v>
      </c>
      <c r="V4468" s="8">
        <v>0</v>
      </c>
      <c r="W4468" s="8">
        <v>0</v>
      </c>
      <c r="X4468" s="8">
        <v>35.76</v>
      </c>
    </row>
    <row r="4469" spans="1:24" x14ac:dyDescent="0.25">
      <c r="A4469" t="s">
        <v>4795</v>
      </c>
      <c r="B4469" s="1">
        <v>46095</v>
      </c>
      <c r="C4469" t="s">
        <v>520</v>
      </c>
      <c r="D4469" t="s">
        <v>521</v>
      </c>
      <c r="E4469" t="s">
        <v>63</v>
      </c>
      <c r="F4469" t="s">
        <v>37</v>
      </c>
      <c r="G4469" t="s">
        <v>64</v>
      </c>
      <c r="H4469" t="s">
        <v>65</v>
      </c>
      <c r="I4469" t="s">
        <v>130</v>
      </c>
      <c r="J4469" t="s">
        <v>131</v>
      </c>
      <c r="K4469" t="s">
        <v>42</v>
      </c>
      <c r="L4469" s="8">
        <v>4.8</v>
      </c>
      <c r="M4469" s="8">
        <v>1.4</v>
      </c>
      <c r="N4469">
        <v>3</v>
      </c>
      <c r="O4469" s="8">
        <v>14.4</v>
      </c>
      <c r="P4469" s="14">
        <v>3.78E-2</v>
      </c>
      <c r="Q4469" s="8">
        <v>0.54</v>
      </c>
      <c r="R4469" s="8">
        <v>13.86</v>
      </c>
      <c r="S4469" s="8">
        <v>4.2</v>
      </c>
      <c r="T4469" s="8">
        <v>9.66</v>
      </c>
      <c r="U4469">
        <v>0</v>
      </c>
      <c r="V4469" s="8">
        <v>0</v>
      </c>
      <c r="W4469" s="8">
        <v>0</v>
      </c>
      <c r="X4469" s="8">
        <v>9.66</v>
      </c>
    </row>
    <row r="4470" spans="1:24" x14ac:dyDescent="0.25">
      <c r="A4470" t="s">
        <v>4796</v>
      </c>
      <c r="B4470" s="1">
        <v>45503</v>
      </c>
      <c r="C4470" t="s">
        <v>255</v>
      </c>
      <c r="D4470" t="s">
        <v>256</v>
      </c>
      <c r="E4470" t="s">
        <v>27</v>
      </c>
      <c r="F4470" t="s">
        <v>89</v>
      </c>
      <c r="G4470" t="s">
        <v>38</v>
      </c>
      <c r="H4470" t="s">
        <v>39</v>
      </c>
      <c r="I4470" t="s">
        <v>156</v>
      </c>
      <c r="J4470" t="s">
        <v>157</v>
      </c>
      <c r="K4470" t="s">
        <v>42</v>
      </c>
      <c r="L4470" s="8">
        <v>6.2</v>
      </c>
      <c r="M4470" s="8">
        <v>1.9</v>
      </c>
      <c r="N4470">
        <v>81</v>
      </c>
      <c r="O4470" s="8">
        <v>502.2</v>
      </c>
      <c r="P4470" s="14">
        <v>2.1700000000000001E-2</v>
      </c>
      <c r="Q4470" s="8">
        <v>10.9</v>
      </c>
      <c r="R4470" s="8">
        <v>491.3</v>
      </c>
      <c r="S4470" s="8">
        <v>153.9</v>
      </c>
      <c r="T4470" s="8">
        <v>337.4</v>
      </c>
      <c r="U4470">
        <v>0</v>
      </c>
      <c r="V4470" s="8">
        <v>0</v>
      </c>
      <c r="W4470" s="8">
        <v>0</v>
      </c>
      <c r="X4470" s="8">
        <v>337.4</v>
      </c>
    </row>
    <row r="4471" spans="1:24" x14ac:dyDescent="0.25">
      <c r="A4471" t="s">
        <v>4797</v>
      </c>
      <c r="B4471" s="1">
        <v>45825</v>
      </c>
      <c r="C4471" t="s">
        <v>154</v>
      </c>
      <c r="D4471" t="s">
        <v>155</v>
      </c>
      <c r="E4471" t="s">
        <v>150</v>
      </c>
      <c r="F4471" t="s">
        <v>46</v>
      </c>
      <c r="G4471" t="s">
        <v>151</v>
      </c>
      <c r="H4471" t="s">
        <v>152</v>
      </c>
      <c r="I4471" t="s">
        <v>47</v>
      </c>
      <c r="J4471" t="s">
        <v>48</v>
      </c>
      <c r="K4471" t="s">
        <v>49</v>
      </c>
      <c r="L4471" s="8">
        <v>5</v>
      </c>
      <c r="M4471" s="8">
        <v>3.2</v>
      </c>
      <c r="N4471">
        <v>80</v>
      </c>
      <c r="O4471" s="8">
        <v>400</v>
      </c>
      <c r="P4471" s="14">
        <v>0.1958</v>
      </c>
      <c r="Q4471" s="8">
        <v>78.319999999999993</v>
      </c>
      <c r="R4471" s="8">
        <v>321.68</v>
      </c>
      <c r="S4471" s="8">
        <v>256</v>
      </c>
      <c r="T4471" s="8">
        <v>65.680000000000007</v>
      </c>
      <c r="U4471">
        <v>0</v>
      </c>
      <c r="V4471" s="8">
        <v>0</v>
      </c>
      <c r="W4471" s="8">
        <v>0</v>
      </c>
      <c r="X4471" s="8">
        <v>65.680000000000007</v>
      </c>
    </row>
    <row r="4472" spans="1:24" x14ac:dyDescent="0.25">
      <c r="A4472" t="s">
        <v>4798</v>
      </c>
      <c r="B4472" s="1">
        <v>45786</v>
      </c>
      <c r="C4472" t="s">
        <v>235</v>
      </c>
      <c r="D4472" t="s">
        <v>236</v>
      </c>
      <c r="E4472" t="s">
        <v>27</v>
      </c>
      <c r="F4472" t="s">
        <v>54</v>
      </c>
      <c r="G4472" t="s">
        <v>29</v>
      </c>
      <c r="H4472" t="s">
        <v>30</v>
      </c>
      <c r="I4472" t="s">
        <v>31</v>
      </c>
      <c r="J4472" t="s">
        <v>32</v>
      </c>
      <c r="K4472" t="s">
        <v>33</v>
      </c>
      <c r="L4472" s="8">
        <v>5.8</v>
      </c>
      <c r="M4472" s="8">
        <v>2.7</v>
      </c>
      <c r="N4472">
        <v>209</v>
      </c>
      <c r="O4472" s="8">
        <v>1212.2</v>
      </c>
      <c r="P4472" s="14">
        <v>5.0000000000000001E-3</v>
      </c>
      <c r="Q4472" s="8">
        <v>6.06</v>
      </c>
      <c r="R4472" s="8">
        <v>1206.1400000000001</v>
      </c>
      <c r="S4472" s="8">
        <v>564.29999999999995</v>
      </c>
      <c r="T4472" s="8">
        <v>641.84</v>
      </c>
      <c r="U4472">
        <v>0</v>
      </c>
      <c r="V4472" s="8">
        <v>0</v>
      </c>
      <c r="W4472" s="8">
        <v>0</v>
      </c>
      <c r="X4472" s="8">
        <v>641.84</v>
      </c>
    </row>
    <row r="4473" spans="1:24" x14ac:dyDescent="0.25">
      <c r="A4473" t="s">
        <v>4799</v>
      </c>
      <c r="B4473" s="1">
        <v>45648</v>
      </c>
      <c r="C4473" t="s">
        <v>258</v>
      </c>
      <c r="D4473" t="s">
        <v>259</v>
      </c>
      <c r="E4473" t="s">
        <v>71</v>
      </c>
      <c r="F4473" t="s">
        <v>28</v>
      </c>
      <c r="G4473" t="s">
        <v>72</v>
      </c>
      <c r="H4473" t="s">
        <v>73</v>
      </c>
      <c r="I4473" t="s">
        <v>99</v>
      </c>
      <c r="J4473" t="s">
        <v>100</v>
      </c>
      <c r="K4473" t="s">
        <v>49</v>
      </c>
      <c r="L4473" s="8">
        <v>3.8</v>
      </c>
      <c r="M4473" s="8">
        <v>2.6</v>
      </c>
      <c r="N4473">
        <v>121</v>
      </c>
      <c r="O4473" s="8">
        <v>459.8</v>
      </c>
      <c r="P4473" s="14">
        <v>3.9800000000000002E-2</v>
      </c>
      <c r="Q4473" s="8">
        <v>18.3</v>
      </c>
      <c r="R4473" s="8">
        <v>441.5</v>
      </c>
      <c r="S4473" s="8">
        <v>314.60000000000002</v>
      </c>
      <c r="T4473" s="8">
        <v>126.9</v>
      </c>
      <c r="U4473">
        <v>0</v>
      </c>
      <c r="V4473" s="8">
        <v>0</v>
      </c>
      <c r="W4473" s="8">
        <v>0</v>
      </c>
      <c r="X4473" s="8">
        <v>126.9</v>
      </c>
    </row>
    <row r="4474" spans="1:24" x14ac:dyDescent="0.25">
      <c r="A4474" t="s">
        <v>4800</v>
      </c>
      <c r="B4474" s="1">
        <v>45779</v>
      </c>
      <c r="C4474" t="s">
        <v>244</v>
      </c>
      <c r="D4474" t="s">
        <v>245</v>
      </c>
      <c r="E4474" t="s">
        <v>53</v>
      </c>
      <c r="F4474" t="s">
        <v>46</v>
      </c>
      <c r="G4474" t="s">
        <v>55</v>
      </c>
      <c r="H4474" t="s">
        <v>56</v>
      </c>
      <c r="I4474" t="s">
        <v>66</v>
      </c>
      <c r="J4474" t="s">
        <v>67</v>
      </c>
      <c r="K4474" t="s">
        <v>33</v>
      </c>
      <c r="L4474" s="8">
        <v>4.5</v>
      </c>
      <c r="M4474" s="8">
        <v>2.1</v>
      </c>
      <c r="N4474">
        <v>10</v>
      </c>
      <c r="O4474" s="8">
        <v>45</v>
      </c>
      <c r="P4474" s="14">
        <v>6.4100000000000004E-2</v>
      </c>
      <c r="Q4474" s="8">
        <v>2.88</v>
      </c>
      <c r="R4474" s="8">
        <v>42.12</v>
      </c>
      <c r="S4474" s="8">
        <v>21</v>
      </c>
      <c r="T4474" s="8">
        <v>21.12</v>
      </c>
      <c r="U4474">
        <v>0</v>
      </c>
      <c r="V4474" s="8">
        <v>0</v>
      </c>
      <c r="W4474" s="8">
        <v>0</v>
      </c>
      <c r="X4474" s="8">
        <v>21.12</v>
      </c>
    </row>
    <row r="4475" spans="1:24" x14ac:dyDescent="0.25">
      <c r="A4475" t="s">
        <v>4801</v>
      </c>
      <c r="B4475" s="1">
        <v>45391</v>
      </c>
      <c r="C4475" t="s">
        <v>159</v>
      </c>
      <c r="D4475" t="s">
        <v>160</v>
      </c>
      <c r="E4475" t="s">
        <v>27</v>
      </c>
      <c r="F4475" t="s">
        <v>37</v>
      </c>
      <c r="G4475" t="s">
        <v>38</v>
      </c>
      <c r="H4475" t="s">
        <v>39</v>
      </c>
      <c r="I4475" t="s">
        <v>185</v>
      </c>
      <c r="J4475" t="s">
        <v>186</v>
      </c>
      <c r="K4475" t="s">
        <v>59</v>
      </c>
      <c r="L4475" s="8">
        <v>4.9000000000000004</v>
      </c>
      <c r="M4475" s="8">
        <v>3.1</v>
      </c>
      <c r="N4475">
        <v>16</v>
      </c>
      <c r="O4475" s="8">
        <v>78.400000000000006</v>
      </c>
      <c r="P4475" s="14">
        <v>8.9999999999999993E-3</v>
      </c>
      <c r="Q4475" s="8">
        <v>0.71</v>
      </c>
      <c r="R4475" s="8">
        <v>77.69</v>
      </c>
      <c r="S4475" s="8">
        <v>49.6</v>
      </c>
      <c r="T4475" s="8">
        <v>28.09</v>
      </c>
      <c r="U4475">
        <v>0</v>
      </c>
      <c r="V4475" s="8">
        <v>0</v>
      </c>
      <c r="W4475" s="8">
        <v>0</v>
      </c>
      <c r="X4475" s="8">
        <v>28.09</v>
      </c>
    </row>
    <row r="4476" spans="1:24" x14ac:dyDescent="0.25">
      <c r="A4476" t="s">
        <v>4802</v>
      </c>
      <c r="B4476" s="1">
        <v>45740</v>
      </c>
      <c r="C4476" t="s">
        <v>501</v>
      </c>
      <c r="D4476" t="s">
        <v>502</v>
      </c>
      <c r="E4476" t="s">
        <v>27</v>
      </c>
      <c r="F4476" t="s">
        <v>37</v>
      </c>
      <c r="G4476" t="s">
        <v>38</v>
      </c>
      <c r="H4476" t="s">
        <v>39</v>
      </c>
      <c r="I4476" t="s">
        <v>144</v>
      </c>
      <c r="J4476" t="s">
        <v>145</v>
      </c>
      <c r="K4476" t="s">
        <v>33</v>
      </c>
      <c r="L4476" s="8">
        <v>12</v>
      </c>
      <c r="M4476" s="8">
        <v>6.5</v>
      </c>
      <c r="N4476">
        <v>29</v>
      </c>
      <c r="O4476" s="8">
        <v>348</v>
      </c>
      <c r="P4476" s="14">
        <v>7.1999999999999998E-3</v>
      </c>
      <c r="Q4476" s="8">
        <v>2.5099999999999998</v>
      </c>
      <c r="R4476" s="8">
        <v>345.49</v>
      </c>
      <c r="S4476" s="8">
        <v>188.5</v>
      </c>
      <c r="T4476" s="8">
        <v>156.99</v>
      </c>
      <c r="U4476">
        <v>0</v>
      </c>
      <c r="V4476" s="8">
        <v>0</v>
      </c>
      <c r="W4476" s="8">
        <v>0</v>
      </c>
      <c r="X4476" s="8">
        <v>156.99</v>
      </c>
    </row>
    <row r="4477" spans="1:24" x14ac:dyDescent="0.25">
      <c r="A4477" t="s">
        <v>4803</v>
      </c>
      <c r="B4477" s="1">
        <v>46031</v>
      </c>
      <c r="C4477" t="s">
        <v>198</v>
      </c>
      <c r="D4477" t="s">
        <v>199</v>
      </c>
      <c r="E4477" t="s">
        <v>150</v>
      </c>
      <c r="F4477" t="s">
        <v>54</v>
      </c>
      <c r="G4477" t="s">
        <v>151</v>
      </c>
      <c r="H4477" t="s">
        <v>152</v>
      </c>
      <c r="I4477" t="s">
        <v>57</v>
      </c>
      <c r="J4477" t="s">
        <v>58</v>
      </c>
      <c r="K4477" t="s">
        <v>59</v>
      </c>
      <c r="L4477" s="8">
        <v>10.5</v>
      </c>
      <c r="M4477" s="8">
        <v>7.5</v>
      </c>
      <c r="N4477">
        <v>163</v>
      </c>
      <c r="O4477" s="8">
        <v>1711.5</v>
      </c>
      <c r="P4477" s="14">
        <v>8.0000000000000004E-4</v>
      </c>
      <c r="Q4477" s="8">
        <v>1.37</v>
      </c>
      <c r="R4477" s="8">
        <v>1710.13</v>
      </c>
      <c r="S4477" s="8">
        <v>1222.5</v>
      </c>
      <c r="T4477" s="8">
        <v>487.63</v>
      </c>
      <c r="U4477">
        <v>0</v>
      </c>
      <c r="V4477" s="8">
        <v>0</v>
      </c>
      <c r="W4477" s="8">
        <v>0</v>
      </c>
      <c r="X4477" s="8">
        <v>487.63</v>
      </c>
    </row>
    <row r="4478" spans="1:24" x14ac:dyDescent="0.25">
      <c r="A4478" t="s">
        <v>4804</v>
      </c>
      <c r="B4478" s="1">
        <v>46005</v>
      </c>
      <c r="C4478" t="s">
        <v>195</v>
      </c>
      <c r="D4478" t="s">
        <v>196</v>
      </c>
      <c r="E4478" t="s">
        <v>150</v>
      </c>
      <c r="F4478" t="s">
        <v>89</v>
      </c>
      <c r="G4478" t="s">
        <v>151</v>
      </c>
      <c r="H4478" t="s">
        <v>152</v>
      </c>
      <c r="I4478" t="s">
        <v>47</v>
      </c>
      <c r="J4478" t="s">
        <v>48</v>
      </c>
      <c r="K4478" t="s">
        <v>49</v>
      </c>
      <c r="L4478" s="8">
        <v>5</v>
      </c>
      <c r="M4478" s="8">
        <v>3.2</v>
      </c>
      <c r="N4478">
        <v>85</v>
      </c>
      <c r="O4478" s="8">
        <v>425</v>
      </c>
      <c r="P4478" s="14">
        <v>0.13059999999999999</v>
      </c>
      <c r="Q4478" s="8">
        <v>55.5</v>
      </c>
      <c r="R4478" s="8">
        <v>369.5</v>
      </c>
      <c r="S4478" s="8">
        <v>272</v>
      </c>
      <c r="T4478" s="8">
        <v>97.5</v>
      </c>
      <c r="U4478">
        <v>0</v>
      </c>
      <c r="V4478" s="8">
        <v>0</v>
      </c>
      <c r="W4478" s="8">
        <v>0</v>
      </c>
      <c r="X4478" s="8">
        <v>97.5</v>
      </c>
    </row>
    <row r="4479" spans="1:24" x14ac:dyDescent="0.25">
      <c r="A4479" t="s">
        <v>4805</v>
      </c>
      <c r="B4479" s="1">
        <v>45755</v>
      </c>
      <c r="C4479" t="s">
        <v>590</v>
      </c>
      <c r="D4479" t="s">
        <v>591</v>
      </c>
      <c r="E4479" t="s">
        <v>27</v>
      </c>
      <c r="F4479" t="s">
        <v>46</v>
      </c>
      <c r="G4479" t="s">
        <v>29</v>
      </c>
      <c r="H4479" t="s">
        <v>30</v>
      </c>
      <c r="I4479" t="s">
        <v>112</v>
      </c>
      <c r="J4479" t="s">
        <v>113</v>
      </c>
      <c r="K4479" t="s">
        <v>42</v>
      </c>
      <c r="L4479" s="8">
        <v>8.5</v>
      </c>
      <c r="M4479" s="8">
        <v>2.8</v>
      </c>
      <c r="N4479">
        <v>10</v>
      </c>
      <c r="O4479" s="8">
        <v>85</v>
      </c>
      <c r="P4479" s="14">
        <v>9.7699999999999995E-2</v>
      </c>
      <c r="Q4479" s="8">
        <v>8.3000000000000007</v>
      </c>
      <c r="R4479" s="8">
        <v>76.7</v>
      </c>
      <c r="S4479" s="8">
        <v>28</v>
      </c>
      <c r="T4479" s="8">
        <v>48.7</v>
      </c>
      <c r="U4479">
        <v>0</v>
      </c>
      <c r="V4479" s="8">
        <v>0</v>
      </c>
      <c r="W4479" s="8">
        <v>0</v>
      </c>
      <c r="X4479" s="8">
        <v>48.7</v>
      </c>
    </row>
    <row r="4480" spans="1:24" x14ac:dyDescent="0.25">
      <c r="A4480" t="s">
        <v>4806</v>
      </c>
      <c r="B4480" s="1">
        <v>45618</v>
      </c>
      <c r="C4480" t="s">
        <v>315</v>
      </c>
      <c r="D4480" t="s">
        <v>316</v>
      </c>
      <c r="E4480" t="s">
        <v>27</v>
      </c>
      <c r="F4480" t="s">
        <v>46</v>
      </c>
      <c r="G4480" t="s">
        <v>29</v>
      </c>
      <c r="H4480" t="s">
        <v>30</v>
      </c>
      <c r="I4480" t="s">
        <v>31</v>
      </c>
      <c r="J4480" t="s">
        <v>32</v>
      </c>
      <c r="K4480" t="s">
        <v>33</v>
      </c>
      <c r="L4480" s="8">
        <v>5.8</v>
      </c>
      <c r="M4480" s="8">
        <v>2.7</v>
      </c>
      <c r="N4480">
        <v>19</v>
      </c>
      <c r="O4480" s="8">
        <v>110.2</v>
      </c>
      <c r="P4480" s="14">
        <v>1.9199999999999998E-2</v>
      </c>
      <c r="Q4480" s="8">
        <v>2.12</v>
      </c>
      <c r="R4480" s="8">
        <v>108.08</v>
      </c>
      <c r="S4480" s="8">
        <v>51.3</v>
      </c>
      <c r="T4480" s="8">
        <v>56.78</v>
      </c>
      <c r="U4480">
        <v>0</v>
      </c>
      <c r="V4480" s="8">
        <v>0</v>
      </c>
      <c r="W4480" s="8">
        <v>0</v>
      </c>
      <c r="X4480" s="8">
        <v>56.78</v>
      </c>
    </row>
    <row r="4481" spans="1:24" x14ac:dyDescent="0.25">
      <c r="A4481" t="s">
        <v>4807</v>
      </c>
      <c r="B4481" s="1">
        <v>45360</v>
      </c>
      <c r="C4481" t="s">
        <v>262</v>
      </c>
      <c r="D4481" t="s">
        <v>263</v>
      </c>
      <c r="E4481" t="s">
        <v>63</v>
      </c>
      <c r="F4481" t="s">
        <v>54</v>
      </c>
      <c r="G4481" t="s">
        <v>79</v>
      </c>
      <c r="H4481" t="s">
        <v>80</v>
      </c>
      <c r="I4481" t="s">
        <v>40</v>
      </c>
      <c r="J4481" t="s">
        <v>41</v>
      </c>
      <c r="K4481" t="s">
        <v>42</v>
      </c>
      <c r="L4481" s="8">
        <v>14.5</v>
      </c>
      <c r="M4481" s="8">
        <v>4.2</v>
      </c>
      <c r="N4481">
        <v>217</v>
      </c>
      <c r="O4481" s="8">
        <v>3146.5</v>
      </c>
      <c r="P4481" s="14">
        <v>1.1000000000000001E-3</v>
      </c>
      <c r="Q4481" s="8">
        <v>3.46</v>
      </c>
      <c r="R4481" s="8">
        <v>3143.04</v>
      </c>
      <c r="S4481" s="8">
        <v>911.4</v>
      </c>
      <c r="T4481" s="8">
        <v>2231.64</v>
      </c>
      <c r="U4481">
        <v>0</v>
      </c>
      <c r="V4481" s="8">
        <v>0</v>
      </c>
      <c r="W4481" s="8">
        <v>0</v>
      </c>
      <c r="X4481" s="8">
        <v>2231.64</v>
      </c>
    </row>
    <row r="4482" spans="1:24" x14ac:dyDescent="0.25">
      <c r="A4482" t="s">
        <v>4808</v>
      </c>
      <c r="B4482" s="1">
        <v>45599</v>
      </c>
      <c r="C4482" t="s">
        <v>354</v>
      </c>
      <c r="D4482" t="s">
        <v>355</v>
      </c>
      <c r="E4482" t="s">
        <v>71</v>
      </c>
      <c r="F4482" t="s">
        <v>54</v>
      </c>
      <c r="G4482" t="s">
        <v>165</v>
      </c>
      <c r="H4482" t="s">
        <v>166</v>
      </c>
      <c r="I4482" t="s">
        <v>66</v>
      </c>
      <c r="J4482" t="s">
        <v>67</v>
      </c>
      <c r="K4482" t="s">
        <v>33</v>
      </c>
      <c r="L4482" s="8">
        <v>4.5</v>
      </c>
      <c r="M4482" s="8">
        <v>2.1</v>
      </c>
      <c r="N4482">
        <v>61</v>
      </c>
      <c r="O4482" s="8">
        <v>274.5</v>
      </c>
      <c r="P4482" s="14">
        <v>6.1000000000000004E-3</v>
      </c>
      <c r="Q4482" s="8">
        <v>1.67</v>
      </c>
      <c r="R4482" s="8">
        <v>272.83</v>
      </c>
      <c r="S4482" s="8">
        <v>128.1</v>
      </c>
      <c r="T4482" s="8">
        <v>144.72999999999999</v>
      </c>
      <c r="U4482">
        <v>0</v>
      </c>
      <c r="V4482" s="8">
        <v>0</v>
      </c>
      <c r="W4482" s="8">
        <v>0</v>
      </c>
      <c r="X4482" s="8">
        <v>144.72999999999999</v>
      </c>
    </row>
    <row r="4483" spans="1:24" x14ac:dyDescent="0.25">
      <c r="A4483" t="s">
        <v>4809</v>
      </c>
      <c r="B4483" s="1">
        <v>45337</v>
      </c>
      <c r="C4483" t="s">
        <v>461</v>
      </c>
      <c r="D4483" t="s">
        <v>462</v>
      </c>
      <c r="E4483" t="s">
        <v>27</v>
      </c>
      <c r="F4483" t="s">
        <v>37</v>
      </c>
      <c r="G4483" t="s">
        <v>38</v>
      </c>
      <c r="H4483" t="s">
        <v>39</v>
      </c>
      <c r="I4483" t="s">
        <v>99</v>
      </c>
      <c r="J4483" t="s">
        <v>100</v>
      </c>
      <c r="K4483" t="s">
        <v>49</v>
      </c>
      <c r="L4483" s="8">
        <v>3.8</v>
      </c>
      <c r="M4483" s="8">
        <v>2.6</v>
      </c>
      <c r="N4483">
        <v>26</v>
      </c>
      <c r="O4483" s="8">
        <v>98.8</v>
      </c>
      <c r="P4483" s="14">
        <v>2.69E-2</v>
      </c>
      <c r="Q4483" s="8">
        <v>2.66</v>
      </c>
      <c r="R4483" s="8">
        <v>96.14</v>
      </c>
      <c r="S4483" s="8">
        <v>67.599999999999994</v>
      </c>
      <c r="T4483" s="8">
        <v>28.54</v>
      </c>
      <c r="U4483">
        <v>0</v>
      </c>
      <c r="V4483" s="8">
        <v>0</v>
      </c>
      <c r="W4483" s="8">
        <v>0</v>
      </c>
      <c r="X4483" s="8">
        <v>28.54</v>
      </c>
    </row>
    <row r="4484" spans="1:24" x14ac:dyDescent="0.25">
      <c r="A4484" t="s">
        <v>4810</v>
      </c>
      <c r="B4484" s="1">
        <v>46121</v>
      </c>
      <c r="C4484" t="s">
        <v>331</v>
      </c>
      <c r="D4484" t="s">
        <v>332</v>
      </c>
      <c r="E4484" t="s">
        <v>150</v>
      </c>
      <c r="F4484" t="s">
        <v>37</v>
      </c>
      <c r="G4484" t="s">
        <v>151</v>
      </c>
      <c r="H4484" t="s">
        <v>152</v>
      </c>
      <c r="I4484" t="s">
        <v>57</v>
      </c>
      <c r="J4484" t="s">
        <v>58</v>
      </c>
      <c r="K4484" t="s">
        <v>59</v>
      </c>
      <c r="L4484" s="8">
        <v>10.5</v>
      </c>
      <c r="M4484" s="8">
        <v>7.5</v>
      </c>
      <c r="N4484">
        <v>10</v>
      </c>
      <c r="O4484" s="8">
        <v>105</v>
      </c>
      <c r="P4484" s="14">
        <v>1.6400000000000001E-2</v>
      </c>
      <c r="Q4484" s="8">
        <v>1.72</v>
      </c>
      <c r="R4484" s="8">
        <v>103.28</v>
      </c>
      <c r="S4484" s="8">
        <v>75</v>
      </c>
      <c r="T4484" s="8">
        <v>28.28</v>
      </c>
      <c r="U4484">
        <v>0</v>
      </c>
      <c r="V4484" s="8">
        <v>0</v>
      </c>
      <c r="W4484" s="8">
        <v>0</v>
      </c>
      <c r="X4484" s="8">
        <v>28.28</v>
      </c>
    </row>
    <row r="4485" spans="1:24" x14ac:dyDescent="0.25">
      <c r="A4485" t="s">
        <v>4811</v>
      </c>
      <c r="B4485" s="1">
        <v>46019</v>
      </c>
      <c r="C4485" t="s">
        <v>805</v>
      </c>
      <c r="D4485" t="s">
        <v>806</v>
      </c>
      <c r="E4485" t="s">
        <v>63</v>
      </c>
      <c r="F4485" t="s">
        <v>89</v>
      </c>
      <c r="G4485" t="s">
        <v>79</v>
      </c>
      <c r="H4485" t="s">
        <v>80</v>
      </c>
      <c r="I4485" t="s">
        <v>130</v>
      </c>
      <c r="J4485" t="s">
        <v>131</v>
      </c>
      <c r="K4485" t="s">
        <v>42</v>
      </c>
      <c r="L4485" s="8">
        <v>4.8</v>
      </c>
      <c r="M4485" s="8">
        <v>1.4</v>
      </c>
      <c r="N4485">
        <v>79</v>
      </c>
      <c r="O4485" s="8">
        <v>379.2</v>
      </c>
      <c r="P4485" s="14">
        <v>3.7499999999999999E-2</v>
      </c>
      <c r="Q4485" s="8">
        <v>14.22</v>
      </c>
      <c r="R4485" s="8">
        <v>364.98</v>
      </c>
      <c r="S4485" s="8">
        <v>110.6</v>
      </c>
      <c r="T4485" s="8">
        <v>254.38</v>
      </c>
      <c r="U4485">
        <v>0</v>
      </c>
      <c r="V4485" s="8">
        <v>0</v>
      </c>
      <c r="W4485" s="8">
        <v>0</v>
      </c>
      <c r="X4485" s="8">
        <v>254.38</v>
      </c>
    </row>
    <row r="4486" spans="1:24" x14ac:dyDescent="0.25">
      <c r="A4486" t="s">
        <v>4812</v>
      </c>
      <c r="B4486" s="1">
        <v>45409</v>
      </c>
      <c r="C4486" t="s">
        <v>51</v>
      </c>
      <c r="D4486" t="s">
        <v>52</v>
      </c>
      <c r="E4486" t="s">
        <v>53</v>
      </c>
      <c r="F4486" t="s">
        <v>54</v>
      </c>
      <c r="G4486" t="s">
        <v>55</v>
      </c>
      <c r="H4486" t="s">
        <v>56</v>
      </c>
      <c r="I4486" t="s">
        <v>31</v>
      </c>
      <c r="J4486" t="s">
        <v>32</v>
      </c>
      <c r="K4486" t="s">
        <v>33</v>
      </c>
      <c r="L4486" s="8">
        <v>5.8</v>
      </c>
      <c r="M4486" s="8">
        <v>2.7</v>
      </c>
      <c r="N4486">
        <v>419</v>
      </c>
      <c r="O4486" s="8">
        <v>2430.1999999999998</v>
      </c>
      <c r="P4486" s="14">
        <v>2.3900000000000001E-2</v>
      </c>
      <c r="Q4486" s="8">
        <v>58.08</v>
      </c>
      <c r="R4486" s="8">
        <v>2372.12</v>
      </c>
      <c r="S4486" s="8">
        <v>1131.3</v>
      </c>
      <c r="T4486" s="8">
        <v>1240.82</v>
      </c>
      <c r="U4486">
        <v>0</v>
      </c>
      <c r="V4486" s="8">
        <v>0</v>
      </c>
      <c r="W4486" s="8">
        <v>0</v>
      </c>
      <c r="X4486" s="8">
        <v>1240.82</v>
      </c>
    </row>
    <row r="4487" spans="1:24" x14ac:dyDescent="0.25">
      <c r="A4487" t="s">
        <v>4813</v>
      </c>
      <c r="B4487" s="1">
        <v>45315</v>
      </c>
      <c r="C4487" t="s">
        <v>162</v>
      </c>
      <c r="D4487" t="s">
        <v>163</v>
      </c>
      <c r="E4487" t="s">
        <v>150</v>
      </c>
      <c r="F4487" t="s">
        <v>89</v>
      </c>
      <c r="G4487" t="s">
        <v>151</v>
      </c>
      <c r="H4487" t="s">
        <v>152</v>
      </c>
      <c r="I4487" t="s">
        <v>84</v>
      </c>
      <c r="J4487" t="s">
        <v>85</v>
      </c>
      <c r="K4487" t="s">
        <v>42</v>
      </c>
      <c r="L4487" s="8">
        <v>9.9</v>
      </c>
      <c r="M4487" s="8">
        <v>3.1</v>
      </c>
      <c r="N4487">
        <v>632</v>
      </c>
      <c r="O4487" s="8">
        <v>6256.8</v>
      </c>
      <c r="P4487" s="14">
        <v>1.5900000000000001E-2</v>
      </c>
      <c r="Q4487" s="8">
        <v>99.48</v>
      </c>
      <c r="R4487" s="8">
        <v>6157.32</v>
      </c>
      <c r="S4487" s="8">
        <v>1959.2</v>
      </c>
      <c r="T4487" s="8">
        <v>4198.12</v>
      </c>
      <c r="U4487">
        <v>233</v>
      </c>
      <c r="V4487" s="8">
        <v>2270.02</v>
      </c>
      <c r="W4487" s="8">
        <v>838.8</v>
      </c>
      <c r="X4487" s="8">
        <v>3359.32</v>
      </c>
    </row>
    <row r="4488" spans="1:24" x14ac:dyDescent="0.25">
      <c r="A4488" t="s">
        <v>4814</v>
      </c>
      <c r="B4488" s="1">
        <v>46161</v>
      </c>
      <c r="C4488" t="s">
        <v>198</v>
      </c>
      <c r="D4488" t="s">
        <v>199</v>
      </c>
      <c r="E4488" t="s">
        <v>150</v>
      </c>
      <c r="F4488" t="s">
        <v>54</v>
      </c>
      <c r="G4488" t="s">
        <v>151</v>
      </c>
      <c r="H4488" t="s">
        <v>152</v>
      </c>
      <c r="I4488" t="s">
        <v>122</v>
      </c>
      <c r="J4488" t="s">
        <v>123</v>
      </c>
      <c r="K4488" t="s">
        <v>59</v>
      </c>
      <c r="L4488" s="8">
        <v>5.5</v>
      </c>
      <c r="M4488" s="8">
        <v>3.8</v>
      </c>
      <c r="N4488">
        <v>24</v>
      </c>
      <c r="O4488" s="8">
        <v>132</v>
      </c>
      <c r="P4488" s="14">
        <v>5.9999999999999995E-4</v>
      </c>
      <c r="Q4488" s="8">
        <v>0.08</v>
      </c>
      <c r="R4488" s="8">
        <v>131.91999999999999</v>
      </c>
      <c r="S4488" s="8">
        <v>91.2</v>
      </c>
      <c r="T4488" s="8">
        <v>40.72</v>
      </c>
      <c r="U4488">
        <v>0</v>
      </c>
      <c r="V4488" s="8">
        <v>0</v>
      </c>
      <c r="W4488" s="8">
        <v>0</v>
      </c>
      <c r="X4488" s="8">
        <v>40.72</v>
      </c>
    </row>
    <row r="4489" spans="1:24" x14ac:dyDescent="0.25">
      <c r="A4489" t="s">
        <v>4815</v>
      </c>
      <c r="B4489" s="1">
        <v>45643</v>
      </c>
      <c r="C4489" t="s">
        <v>400</v>
      </c>
      <c r="D4489" t="s">
        <v>401</v>
      </c>
      <c r="E4489" t="s">
        <v>27</v>
      </c>
      <c r="F4489" t="s">
        <v>28</v>
      </c>
      <c r="G4489" t="s">
        <v>38</v>
      </c>
      <c r="H4489" t="s">
        <v>39</v>
      </c>
      <c r="I4489" t="s">
        <v>40</v>
      </c>
      <c r="J4489" t="s">
        <v>41</v>
      </c>
      <c r="K4489" t="s">
        <v>42</v>
      </c>
      <c r="L4489" s="8">
        <v>14.5</v>
      </c>
      <c r="M4489" s="8">
        <v>4.2</v>
      </c>
      <c r="N4489">
        <v>37</v>
      </c>
      <c r="O4489" s="8">
        <v>536.5</v>
      </c>
      <c r="P4489" s="14">
        <v>9.3399999999999997E-2</v>
      </c>
      <c r="Q4489" s="8">
        <v>50.11</v>
      </c>
      <c r="R4489" s="8">
        <v>486.39</v>
      </c>
      <c r="S4489" s="8">
        <v>155.4</v>
      </c>
      <c r="T4489" s="8">
        <v>330.99</v>
      </c>
      <c r="U4489">
        <v>0</v>
      </c>
      <c r="V4489" s="8">
        <v>0</v>
      </c>
      <c r="W4489" s="8">
        <v>0</v>
      </c>
      <c r="X4489" s="8">
        <v>330.99</v>
      </c>
    </row>
    <row r="4490" spans="1:24" x14ac:dyDescent="0.25">
      <c r="A4490" t="s">
        <v>4816</v>
      </c>
      <c r="B4490" s="1">
        <v>45955</v>
      </c>
      <c r="C4490" t="s">
        <v>51</v>
      </c>
      <c r="D4490" t="s">
        <v>52</v>
      </c>
      <c r="E4490" t="s">
        <v>53</v>
      </c>
      <c r="F4490" t="s">
        <v>54</v>
      </c>
      <c r="G4490" t="s">
        <v>55</v>
      </c>
      <c r="H4490" t="s">
        <v>56</v>
      </c>
      <c r="I4490" t="s">
        <v>122</v>
      </c>
      <c r="J4490" t="s">
        <v>123</v>
      </c>
      <c r="K4490" t="s">
        <v>59</v>
      </c>
      <c r="L4490" s="8">
        <v>5.5</v>
      </c>
      <c r="M4490" s="8">
        <v>3.8</v>
      </c>
      <c r="N4490">
        <v>43</v>
      </c>
      <c r="O4490" s="8">
        <v>236.5</v>
      </c>
      <c r="P4490" s="14">
        <v>1.7600000000000001E-2</v>
      </c>
      <c r="Q4490" s="8">
        <v>4.16</v>
      </c>
      <c r="R4490" s="8">
        <v>232.34</v>
      </c>
      <c r="S4490" s="8">
        <v>163.4</v>
      </c>
      <c r="T4490" s="8">
        <v>68.94</v>
      </c>
      <c r="U4490">
        <v>0</v>
      </c>
      <c r="V4490" s="8">
        <v>0</v>
      </c>
      <c r="W4490" s="8">
        <v>0</v>
      </c>
      <c r="X4490" s="8">
        <v>68.94</v>
      </c>
    </row>
    <row r="4491" spans="1:24" x14ac:dyDescent="0.25">
      <c r="A4491" t="s">
        <v>4817</v>
      </c>
      <c r="B4491" s="1">
        <v>45403</v>
      </c>
      <c r="C4491" t="s">
        <v>642</v>
      </c>
      <c r="D4491" t="s">
        <v>643</v>
      </c>
      <c r="E4491" t="s">
        <v>71</v>
      </c>
      <c r="F4491" t="s">
        <v>54</v>
      </c>
      <c r="G4491" t="s">
        <v>165</v>
      </c>
      <c r="H4491" t="s">
        <v>166</v>
      </c>
      <c r="I4491" t="s">
        <v>99</v>
      </c>
      <c r="J4491" t="s">
        <v>100</v>
      </c>
      <c r="K4491" t="s">
        <v>49</v>
      </c>
      <c r="L4491" s="8">
        <v>3.8</v>
      </c>
      <c r="M4491" s="8">
        <v>2.6</v>
      </c>
      <c r="N4491">
        <v>93</v>
      </c>
      <c r="O4491" s="8">
        <v>353.4</v>
      </c>
      <c r="P4491" s="14">
        <v>2.9999999999999997E-4</v>
      </c>
      <c r="Q4491" s="8">
        <v>0.11</v>
      </c>
      <c r="R4491" s="8">
        <v>353.29</v>
      </c>
      <c r="S4491" s="8">
        <v>241.8</v>
      </c>
      <c r="T4491" s="8">
        <v>111.49</v>
      </c>
      <c r="U4491">
        <v>0</v>
      </c>
      <c r="V4491" s="8">
        <v>0</v>
      </c>
      <c r="W4491" s="8">
        <v>0</v>
      </c>
      <c r="X4491" s="8">
        <v>111.49</v>
      </c>
    </row>
    <row r="4492" spans="1:24" x14ac:dyDescent="0.25">
      <c r="A4492" t="s">
        <v>4818</v>
      </c>
      <c r="B4492" s="1">
        <v>45985</v>
      </c>
      <c r="C4492" t="s">
        <v>77</v>
      </c>
      <c r="D4492" t="s">
        <v>78</v>
      </c>
      <c r="E4492" t="s">
        <v>63</v>
      </c>
      <c r="F4492" t="s">
        <v>37</v>
      </c>
      <c r="G4492" t="s">
        <v>79</v>
      </c>
      <c r="H4492" t="s">
        <v>80</v>
      </c>
      <c r="I4492" t="s">
        <v>31</v>
      </c>
      <c r="J4492" t="s">
        <v>32</v>
      </c>
      <c r="K4492" t="s">
        <v>33</v>
      </c>
      <c r="L4492" s="8">
        <v>5.8</v>
      </c>
      <c r="M4492" s="8">
        <v>2.7</v>
      </c>
      <c r="N4492">
        <v>1</v>
      </c>
      <c r="O4492" s="8">
        <v>5.8</v>
      </c>
      <c r="P4492" s="14">
        <v>0.37819999999999998</v>
      </c>
      <c r="Q4492" s="8">
        <v>2.19</v>
      </c>
      <c r="R4492" s="8">
        <v>3.61</v>
      </c>
      <c r="S4492" s="8">
        <v>2.7</v>
      </c>
      <c r="T4492" s="8">
        <v>0.91</v>
      </c>
      <c r="U4492">
        <v>0</v>
      </c>
      <c r="V4492" s="8">
        <v>0</v>
      </c>
      <c r="W4492" s="8">
        <v>0</v>
      </c>
      <c r="X4492" s="8">
        <v>0.91</v>
      </c>
    </row>
    <row r="4493" spans="1:24" x14ac:dyDescent="0.25">
      <c r="A4493" t="s">
        <v>4819</v>
      </c>
      <c r="B4493" s="1">
        <v>46111</v>
      </c>
      <c r="C4493" t="s">
        <v>367</v>
      </c>
      <c r="D4493" t="s">
        <v>368</v>
      </c>
      <c r="E4493" t="s">
        <v>63</v>
      </c>
      <c r="F4493" t="s">
        <v>54</v>
      </c>
      <c r="G4493" t="s">
        <v>79</v>
      </c>
      <c r="H4493" t="s">
        <v>80</v>
      </c>
      <c r="I4493" t="s">
        <v>99</v>
      </c>
      <c r="J4493" t="s">
        <v>100</v>
      </c>
      <c r="K4493" t="s">
        <v>49</v>
      </c>
      <c r="L4493" s="8">
        <v>3.8</v>
      </c>
      <c r="M4493" s="8">
        <v>2.6</v>
      </c>
      <c r="N4493">
        <v>101</v>
      </c>
      <c r="O4493" s="8">
        <v>383.8</v>
      </c>
      <c r="P4493" s="14">
        <v>0.44969999999999999</v>
      </c>
      <c r="Q4493" s="8">
        <v>172.59</v>
      </c>
      <c r="R4493" s="8">
        <v>211.21</v>
      </c>
      <c r="S4493" s="8">
        <v>262.60000000000002</v>
      </c>
      <c r="T4493" s="8">
        <v>-51.39</v>
      </c>
      <c r="U4493">
        <v>0</v>
      </c>
      <c r="V4493" s="8">
        <v>0</v>
      </c>
      <c r="W4493" s="8">
        <v>0</v>
      </c>
      <c r="X4493" s="8">
        <v>-51.39</v>
      </c>
    </row>
    <row r="4494" spans="1:24" x14ac:dyDescent="0.25">
      <c r="A4494" t="s">
        <v>4820</v>
      </c>
      <c r="B4494" s="1">
        <v>45460</v>
      </c>
      <c r="C4494" t="s">
        <v>334</v>
      </c>
      <c r="D4494" t="s">
        <v>335</v>
      </c>
      <c r="E4494" t="s">
        <v>53</v>
      </c>
      <c r="F4494" t="s">
        <v>37</v>
      </c>
      <c r="G4494" t="s">
        <v>55</v>
      </c>
      <c r="H4494" t="s">
        <v>56</v>
      </c>
      <c r="I4494" t="s">
        <v>84</v>
      </c>
      <c r="J4494" t="s">
        <v>85</v>
      </c>
      <c r="K4494" t="s">
        <v>42</v>
      </c>
      <c r="L4494" s="8">
        <v>9.9</v>
      </c>
      <c r="M4494" s="8">
        <v>3.1</v>
      </c>
      <c r="N4494">
        <v>1</v>
      </c>
      <c r="O4494" s="8">
        <v>9.9</v>
      </c>
      <c r="P4494" s="14">
        <v>2.9000000000000001E-2</v>
      </c>
      <c r="Q4494" s="8">
        <v>0.28999999999999998</v>
      </c>
      <c r="R4494" s="8">
        <v>9.61</v>
      </c>
      <c r="S4494" s="8">
        <v>3.1</v>
      </c>
      <c r="T4494" s="8">
        <v>6.51</v>
      </c>
      <c r="U4494">
        <v>0</v>
      </c>
      <c r="V4494" s="8">
        <v>0</v>
      </c>
      <c r="W4494" s="8">
        <v>0</v>
      </c>
      <c r="X4494" s="8">
        <v>6.51</v>
      </c>
    </row>
    <row r="4495" spans="1:24" x14ac:dyDescent="0.25">
      <c r="A4495" t="s">
        <v>4821</v>
      </c>
      <c r="B4495" s="1">
        <v>46244</v>
      </c>
      <c r="C4495" t="s">
        <v>51</v>
      </c>
      <c r="D4495" t="s">
        <v>52</v>
      </c>
      <c r="E4495" t="s">
        <v>53</v>
      </c>
      <c r="F4495" t="s">
        <v>54</v>
      </c>
      <c r="G4495" t="s">
        <v>55</v>
      </c>
      <c r="H4495" t="s">
        <v>56</v>
      </c>
      <c r="I4495" t="s">
        <v>130</v>
      </c>
      <c r="J4495" t="s">
        <v>131</v>
      </c>
      <c r="K4495" t="s">
        <v>42</v>
      </c>
      <c r="L4495" s="8">
        <v>4.8</v>
      </c>
      <c r="M4495" s="8">
        <v>1.4</v>
      </c>
      <c r="N4495">
        <v>124</v>
      </c>
      <c r="O4495" s="8">
        <v>595.20000000000005</v>
      </c>
      <c r="P4495" s="14">
        <v>0.39729999999999999</v>
      </c>
      <c r="Q4495" s="8">
        <v>236.47</v>
      </c>
      <c r="R4495" s="8">
        <v>358.73</v>
      </c>
      <c r="S4495" s="8">
        <v>173.6</v>
      </c>
      <c r="T4495" s="8">
        <v>185.13</v>
      </c>
      <c r="U4495">
        <v>0</v>
      </c>
      <c r="V4495" s="8">
        <v>0</v>
      </c>
      <c r="W4495" s="8">
        <v>0</v>
      </c>
      <c r="X4495" s="8">
        <v>185.13</v>
      </c>
    </row>
    <row r="4496" spans="1:24" x14ac:dyDescent="0.25">
      <c r="A4496" t="s">
        <v>4822</v>
      </c>
      <c r="B4496" s="1">
        <v>46050</v>
      </c>
      <c r="C4496" t="s">
        <v>508</v>
      </c>
      <c r="D4496" t="s">
        <v>509</v>
      </c>
      <c r="E4496" t="s">
        <v>27</v>
      </c>
      <c r="F4496" t="s">
        <v>89</v>
      </c>
      <c r="G4496" t="s">
        <v>38</v>
      </c>
      <c r="H4496" t="s">
        <v>39</v>
      </c>
      <c r="I4496" t="s">
        <v>31</v>
      </c>
      <c r="J4496" t="s">
        <v>32</v>
      </c>
      <c r="K4496" t="s">
        <v>33</v>
      </c>
      <c r="L4496" s="8">
        <v>5.8</v>
      </c>
      <c r="M4496" s="8">
        <v>2.7</v>
      </c>
      <c r="N4496">
        <v>39</v>
      </c>
      <c r="O4496" s="8">
        <v>226.2</v>
      </c>
      <c r="P4496" s="14">
        <v>5.9400000000000001E-2</v>
      </c>
      <c r="Q4496" s="8">
        <v>13.44</v>
      </c>
      <c r="R4496" s="8">
        <v>212.76</v>
      </c>
      <c r="S4496" s="8">
        <v>105.3</v>
      </c>
      <c r="T4496" s="8">
        <v>107.46</v>
      </c>
      <c r="U4496">
        <v>0</v>
      </c>
      <c r="V4496" s="8">
        <v>0</v>
      </c>
      <c r="W4496" s="8">
        <v>0</v>
      </c>
      <c r="X4496" s="8">
        <v>107.46</v>
      </c>
    </row>
    <row r="4497" spans="1:24" x14ac:dyDescent="0.25">
      <c r="A4497" t="s">
        <v>4823</v>
      </c>
      <c r="B4497" s="1">
        <v>45541</v>
      </c>
      <c r="C4497" t="s">
        <v>220</v>
      </c>
      <c r="D4497" t="s">
        <v>221</v>
      </c>
      <c r="E4497" t="s">
        <v>71</v>
      </c>
      <c r="F4497" t="s">
        <v>28</v>
      </c>
      <c r="G4497" t="s">
        <v>72</v>
      </c>
      <c r="H4497" t="s">
        <v>73</v>
      </c>
      <c r="I4497" t="s">
        <v>40</v>
      </c>
      <c r="J4497" t="s">
        <v>41</v>
      </c>
      <c r="K4497" t="s">
        <v>42</v>
      </c>
      <c r="L4497" s="8">
        <v>14.5</v>
      </c>
      <c r="M4497" s="8">
        <v>4.2</v>
      </c>
      <c r="N4497">
        <v>167</v>
      </c>
      <c r="O4497" s="8">
        <v>2421.5</v>
      </c>
      <c r="P4497" s="14">
        <v>4.5199999999999997E-2</v>
      </c>
      <c r="Q4497" s="8">
        <v>109.45</v>
      </c>
      <c r="R4497" s="8">
        <v>2312.0500000000002</v>
      </c>
      <c r="S4497" s="8">
        <v>701.4</v>
      </c>
      <c r="T4497" s="8">
        <v>1610.65</v>
      </c>
      <c r="U4497">
        <v>0</v>
      </c>
      <c r="V4497" s="8">
        <v>0</v>
      </c>
      <c r="W4497" s="8">
        <v>0</v>
      </c>
      <c r="X4497" s="8">
        <v>1610.65</v>
      </c>
    </row>
    <row r="4498" spans="1:24" x14ac:dyDescent="0.25">
      <c r="A4498" t="s">
        <v>4824</v>
      </c>
      <c r="B4498" s="1">
        <v>45820</v>
      </c>
      <c r="C4498" t="s">
        <v>394</v>
      </c>
      <c r="D4498" t="s">
        <v>395</v>
      </c>
      <c r="E4498" t="s">
        <v>71</v>
      </c>
      <c r="F4498" t="s">
        <v>37</v>
      </c>
      <c r="G4498" t="s">
        <v>72</v>
      </c>
      <c r="H4498" t="s">
        <v>73</v>
      </c>
      <c r="I4498" t="s">
        <v>57</v>
      </c>
      <c r="J4498" t="s">
        <v>58</v>
      </c>
      <c r="K4498" t="s">
        <v>59</v>
      </c>
      <c r="L4498" s="8">
        <v>10.5</v>
      </c>
      <c r="M4498" s="8">
        <v>7.5</v>
      </c>
      <c r="N4498">
        <v>42</v>
      </c>
      <c r="O4498" s="8">
        <v>441</v>
      </c>
      <c r="P4498" s="14">
        <v>3.1E-2</v>
      </c>
      <c r="Q4498" s="8">
        <v>13.67</v>
      </c>
      <c r="R4498" s="8">
        <v>427.33</v>
      </c>
      <c r="S4498" s="8">
        <v>315</v>
      </c>
      <c r="T4498" s="8">
        <v>112.33</v>
      </c>
      <c r="U4498">
        <v>0</v>
      </c>
      <c r="V4498" s="8">
        <v>0</v>
      </c>
      <c r="W4498" s="8">
        <v>0</v>
      </c>
      <c r="X4498" s="8">
        <v>112.33</v>
      </c>
    </row>
    <row r="4499" spans="1:24" x14ac:dyDescent="0.25">
      <c r="A4499" t="s">
        <v>4825</v>
      </c>
      <c r="B4499" s="1">
        <v>45470</v>
      </c>
      <c r="C4499" t="s">
        <v>226</v>
      </c>
      <c r="D4499" t="s">
        <v>227</v>
      </c>
      <c r="E4499" t="s">
        <v>27</v>
      </c>
      <c r="F4499" t="s">
        <v>54</v>
      </c>
      <c r="G4499" t="s">
        <v>38</v>
      </c>
      <c r="H4499" t="s">
        <v>39</v>
      </c>
      <c r="I4499" t="s">
        <v>66</v>
      </c>
      <c r="J4499" t="s">
        <v>67</v>
      </c>
      <c r="K4499" t="s">
        <v>33</v>
      </c>
      <c r="L4499" s="8">
        <v>4.5</v>
      </c>
      <c r="M4499" s="8">
        <v>2.1</v>
      </c>
      <c r="N4499">
        <v>91</v>
      </c>
      <c r="O4499" s="8">
        <v>409.5</v>
      </c>
      <c r="P4499" s="14">
        <v>2.6100000000000002E-2</v>
      </c>
      <c r="Q4499" s="8">
        <v>10.69</v>
      </c>
      <c r="R4499" s="8">
        <v>398.81</v>
      </c>
      <c r="S4499" s="8">
        <v>191.1</v>
      </c>
      <c r="T4499" s="8">
        <v>207.71</v>
      </c>
      <c r="U4499">
        <v>0</v>
      </c>
      <c r="V4499" s="8">
        <v>0</v>
      </c>
      <c r="W4499" s="8">
        <v>0</v>
      </c>
      <c r="X4499" s="8">
        <v>207.71</v>
      </c>
    </row>
    <row r="4500" spans="1:24" x14ac:dyDescent="0.25">
      <c r="A4500" t="s">
        <v>4826</v>
      </c>
      <c r="B4500" s="1">
        <v>45857</v>
      </c>
      <c r="C4500" t="s">
        <v>77</v>
      </c>
      <c r="D4500" t="s">
        <v>78</v>
      </c>
      <c r="E4500" t="s">
        <v>63</v>
      </c>
      <c r="F4500" t="s">
        <v>37</v>
      </c>
      <c r="G4500" t="s">
        <v>64</v>
      </c>
      <c r="H4500" t="s">
        <v>65</v>
      </c>
      <c r="I4500" t="s">
        <v>185</v>
      </c>
      <c r="J4500" t="s">
        <v>186</v>
      </c>
      <c r="K4500" t="s">
        <v>59</v>
      </c>
      <c r="L4500" s="8">
        <v>4.9000000000000004</v>
      </c>
      <c r="M4500" s="8">
        <v>3.1</v>
      </c>
      <c r="N4500">
        <v>7</v>
      </c>
      <c r="O4500" s="8">
        <v>34.299999999999997</v>
      </c>
      <c r="P4500" s="14">
        <v>8.8000000000000005E-3</v>
      </c>
      <c r="Q4500" s="8">
        <v>0.3</v>
      </c>
      <c r="R4500" s="8">
        <v>34</v>
      </c>
      <c r="S4500" s="8">
        <v>21.7</v>
      </c>
      <c r="T4500" s="8">
        <v>12.3</v>
      </c>
      <c r="U4500">
        <v>0</v>
      </c>
      <c r="V4500" s="8">
        <v>0</v>
      </c>
      <c r="W4500" s="8">
        <v>0</v>
      </c>
      <c r="X4500" s="8">
        <v>12.3</v>
      </c>
    </row>
    <row r="4501" spans="1:24" x14ac:dyDescent="0.25">
      <c r="A4501" t="s">
        <v>4827</v>
      </c>
      <c r="B4501" s="1">
        <v>45455</v>
      </c>
      <c r="C4501" t="s">
        <v>420</v>
      </c>
      <c r="D4501" t="s">
        <v>421</v>
      </c>
      <c r="E4501" t="s">
        <v>150</v>
      </c>
      <c r="F4501" t="s">
        <v>89</v>
      </c>
      <c r="G4501" t="s">
        <v>151</v>
      </c>
      <c r="H4501" t="s">
        <v>152</v>
      </c>
      <c r="I4501" t="s">
        <v>117</v>
      </c>
      <c r="J4501" t="s">
        <v>118</v>
      </c>
      <c r="K4501" t="s">
        <v>59</v>
      </c>
      <c r="L4501" s="8">
        <v>6</v>
      </c>
      <c r="M4501" s="8">
        <v>4.2</v>
      </c>
      <c r="N4501">
        <v>206</v>
      </c>
      <c r="O4501" s="8">
        <v>1236</v>
      </c>
      <c r="P4501" s="14">
        <v>8.1199999999999994E-2</v>
      </c>
      <c r="Q4501" s="8">
        <v>100.36</v>
      </c>
      <c r="R4501" s="8">
        <v>1135.6400000000001</v>
      </c>
      <c r="S4501" s="8">
        <v>865.2</v>
      </c>
      <c r="T4501" s="8">
        <v>270.44</v>
      </c>
      <c r="U4501">
        <v>0</v>
      </c>
      <c r="V4501" s="8">
        <v>0</v>
      </c>
      <c r="W4501" s="8">
        <v>0</v>
      </c>
      <c r="X4501" s="8">
        <v>270.44</v>
      </c>
    </row>
    <row r="4502" spans="1:24" x14ac:dyDescent="0.25">
      <c r="A4502" t="s">
        <v>4828</v>
      </c>
      <c r="B4502" s="1">
        <v>45630</v>
      </c>
      <c r="C4502" t="s">
        <v>590</v>
      </c>
      <c r="D4502" t="s">
        <v>591</v>
      </c>
      <c r="E4502" t="s">
        <v>27</v>
      </c>
      <c r="F4502" t="s">
        <v>46</v>
      </c>
      <c r="G4502" t="s">
        <v>38</v>
      </c>
      <c r="H4502" t="s">
        <v>39</v>
      </c>
      <c r="I4502" t="s">
        <v>57</v>
      </c>
      <c r="J4502" t="s">
        <v>58</v>
      </c>
      <c r="K4502" t="s">
        <v>59</v>
      </c>
      <c r="L4502" s="8">
        <v>10.5</v>
      </c>
      <c r="M4502" s="8">
        <v>7.5</v>
      </c>
      <c r="N4502">
        <v>25</v>
      </c>
      <c r="O4502" s="8">
        <v>262.5</v>
      </c>
      <c r="P4502" s="14">
        <v>7.7899999999999997E-2</v>
      </c>
      <c r="Q4502" s="8">
        <v>20.45</v>
      </c>
      <c r="R4502" s="8">
        <v>242.05</v>
      </c>
      <c r="S4502" s="8">
        <v>187.5</v>
      </c>
      <c r="T4502" s="8">
        <v>54.55</v>
      </c>
      <c r="U4502">
        <v>0</v>
      </c>
      <c r="V4502" s="8">
        <v>0</v>
      </c>
      <c r="W4502" s="8">
        <v>0</v>
      </c>
      <c r="X4502" s="8">
        <v>54.55</v>
      </c>
    </row>
    <row r="4503" spans="1:24" x14ac:dyDescent="0.25">
      <c r="A4503" t="s">
        <v>4829</v>
      </c>
      <c r="B4503" s="1">
        <v>45865</v>
      </c>
      <c r="C4503" t="s">
        <v>394</v>
      </c>
      <c r="D4503" t="s">
        <v>395</v>
      </c>
      <c r="E4503" t="s">
        <v>71</v>
      </c>
      <c r="F4503" t="s">
        <v>37</v>
      </c>
      <c r="G4503" t="s">
        <v>72</v>
      </c>
      <c r="H4503" t="s">
        <v>73</v>
      </c>
      <c r="I4503" t="s">
        <v>57</v>
      </c>
      <c r="J4503" t="s">
        <v>58</v>
      </c>
      <c r="K4503" t="s">
        <v>59</v>
      </c>
      <c r="L4503" s="8">
        <v>10.5</v>
      </c>
      <c r="M4503" s="8">
        <v>7.5</v>
      </c>
      <c r="N4503">
        <v>6</v>
      </c>
      <c r="O4503" s="8">
        <v>63</v>
      </c>
      <c r="P4503" s="14">
        <v>2.7699999999999999E-2</v>
      </c>
      <c r="Q4503" s="8">
        <v>1.75</v>
      </c>
      <c r="R4503" s="8">
        <v>61.25</v>
      </c>
      <c r="S4503" s="8">
        <v>45</v>
      </c>
      <c r="T4503" s="8">
        <v>16.25</v>
      </c>
      <c r="U4503">
        <v>0</v>
      </c>
      <c r="V4503" s="8">
        <v>0</v>
      </c>
      <c r="W4503" s="8">
        <v>0</v>
      </c>
      <c r="X4503" s="8">
        <v>16.25</v>
      </c>
    </row>
    <row r="4504" spans="1:24" x14ac:dyDescent="0.25">
      <c r="A4504" t="s">
        <v>4830</v>
      </c>
      <c r="B4504" s="1">
        <v>45728</v>
      </c>
      <c r="C4504" t="s">
        <v>208</v>
      </c>
      <c r="D4504" t="s">
        <v>209</v>
      </c>
      <c r="E4504" t="s">
        <v>27</v>
      </c>
      <c r="F4504" t="s">
        <v>54</v>
      </c>
      <c r="G4504" t="s">
        <v>38</v>
      </c>
      <c r="H4504" t="s">
        <v>39</v>
      </c>
      <c r="I4504" t="s">
        <v>144</v>
      </c>
      <c r="J4504" t="s">
        <v>145</v>
      </c>
      <c r="K4504" t="s">
        <v>33</v>
      </c>
      <c r="L4504" s="8">
        <v>12</v>
      </c>
      <c r="M4504" s="8">
        <v>6.5</v>
      </c>
      <c r="N4504">
        <v>60</v>
      </c>
      <c r="O4504" s="8">
        <v>720</v>
      </c>
      <c r="P4504" s="14">
        <v>0.36599999999999999</v>
      </c>
      <c r="Q4504" s="8">
        <v>263.52</v>
      </c>
      <c r="R4504" s="8">
        <v>456.48</v>
      </c>
      <c r="S4504" s="8">
        <v>390</v>
      </c>
      <c r="T4504" s="8">
        <v>66.48</v>
      </c>
      <c r="U4504">
        <v>0</v>
      </c>
      <c r="V4504" s="8">
        <v>0</v>
      </c>
      <c r="W4504" s="8">
        <v>0</v>
      </c>
      <c r="X4504" s="8">
        <v>66.48</v>
      </c>
    </row>
    <row r="4505" spans="1:24" x14ac:dyDescent="0.25">
      <c r="A4505" t="s">
        <v>4831</v>
      </c>
      <c r="B4505" s="1">
        <v>45765</v>
      </c>
      <c r="C4505" t="s">
        <v>763</v>
      </c>
      <c r="D4505" t="s">
        <v>764</v>
      </c>
      <c r="E4505" t="s">
        <v>71</v>
      </c>
      <c r="F4505" t="s">
        <v>46</v>
      </c>
      <c r="G4505" t="s">
        <v>165</v>
      </c>
      <c r="H4505" t="s">
        <v>166</v>
      </c>
      <c r="I4505" t="s">
        <v>185</v>
      </c>
      <c r="J4505" t="s">
        <v>186</v>
      </c>
      <c r="K4505" t="s">
        <v>59</v>
      </c>
      <c r="L4505" s="8">
        <v>4.9000000000000004</v>
      </c>
      <c r="M4505" s="8">
        <v>3.1</v>
      </c>
      <c r="N4505">
        <v>126</v>
      </c>
      <c r="O4505" s="8">
        <v>617.4</v>
      </c>
      <c r="P4505" s="14">
        <v>0.14990000000000001</v>
      </c>
      <c r="Q4505" s="8">
        <v>92.55</v>
      </c>
      <c r="R4505" s="8">
        <v>524.85</v>
      </c>
      <c r="S4505" s="8">
        <v>390.6</v>
      </c>
      <c r="T4505" s="8">
        <v>134.25</v>
      </c>
      <c r="U4505">
        <v>0</v>
      </c>
      <c r="V4505" s="8">
        <v>0</v>
      </c>
      <c r="W4505" s="8">
        <v>0</v>
      </c>
      <c r="X4505" s="8">
        <v>134.25</v>
      </c>
    </row>
    <row r="4506" spans="1:24" x14ac:dyDescent="0.25">
      <c r="A4506" t="s">
        <v>4832</v>
      </c>
      <c r="B4506" s="1">
        <v>45529</v>
      </c>
      <c r="C4506" t="s">
        <v>455</v>
      </c>
      <c r="D4506" t="s">
        <v>456</v>
      </c>
      <c r="E4506" t="s">
        <v>71</v>
      </c>
      <c r="F4506" t="s">
        <v>89</v>
      </c>
      <c r="G4506" t="s">
        <v>165</v>
      </c>
      <c r="H4506" t="s">
        <v>166</v>
      </c>
      <c r="I4506" t="s">
        <v>104</v>
      </c>
      <c r="J4506" t="s">
        <v>105</v>
      </c>
      <c r="K4506" t="s">
        <v>49</v>
      </c>
      <c r="L4506" s="8">
        <v>4.2</v>
      </c>
      <c r="M4506" s="8">
        <v>2.8</v>
      </c>
      <c r="N4506">
        <v>222</v>
      </c>
      <c r="O4506" s="8">
        <v>932.4</v>
      </c>
      <c r="P4506" s="14">
        <v>0.1236</v>
      </c>
      <c r="Q4506" s="8">
        <v>115.24</v>
      </c>
      <c r="R4506" s="8">
        <v>817.16</v>
      </c>
      <c r="S4506" s="8">
        <v>621.6</v>
      </c>
      <c r="T4506" s="8">
        <v>195.56</v>
      </c>
      <c r="U4506">
        <v>0</v>
      </c>
      <c r="V4506" s="8">
        <v>0</v>
      </c>
      <c r="W4506" s="8">
        <v>0</v>
      </c>
      <c r="X4506" s="8">
        <v>195.56</v>
      </c>
    </row>
    <row r="4507" spans="1:24" x14ac:dyDescent="0.25">
      <c r="A4507" t="s">
        <v>4833</v>
      </c>
      <c r="B4507" s="1">
        <v>46108</v>
      </c>
      <c r="C4507" t="s">
        <v>567</v>
      </c>
      <c r="D4507" t="s">
        <v>568</v>
      </c>
      <c r="E4507" t="s">
        <v>27</v>
      </c>
      <c r="F4507" t="s">
        <v>37</v>
      </c>
      <c r="G4507" t="s">
        <v>38</v>
      </c>
      <c r="H4507" t="s">
        <v>39</v>
      </c>
      <c r="I4507" t="s">
        <v>127</v>
      </c>
      <c r="J4507" t="s">
        <v>128</v>
      </c>
      <c r="K4507" t="s">
        <v>33</v>
      </c>
      <c r="L4507" s="8">
        <v>7.2</v>
      </c>
      <c r="M4507" s="8">
        <v>3.6</v>
      </c>
      <c r="N4507">
        <v>43</v>
      </c>
      <c r="O4507" s="8">
        <v>309.60000000000002</v>
      </c>
      <c r="P4507" s="14">
        <v>1.4500000000000001E-2</v>
      </c>
      <c r="Q4507" s="8">
        <v>4.49</v>
      </c>
      <c r="R4507" s="8">
        <v>305.11</v>
      </c>
      <c r="S4507" s="8">
        <v>154.80000000000001</v>
      </c>
      <c r="T4507" s="8">
        <v>150.31</v>
      </c>
      <c r="U4507">
        <v>0</v>
      </c>
      <c r="V4507" s="8">
        <v>0</v>
      </c>
      <c r="W4507" s="8">
        <v>0</v>
      </c>
      <c r="X4507" s="8">
        <v>150.31</v>
      </c>
    </row>
    <row r="4508" spans="1:24" x14ac:dyDescent="0.25">
      <c r="A4508" t="s">
        <v>4834</v>
      </c>
      <c r="B4508" s="1">
        <v>45706</v>
      </c>
      <c r="C4508" t="s">
        <v>551</v>
      </c>
      <c r="D4508" t="s">
        <v>552</v>
      </c>
      <c r="E4508" t="s">
        <v>27</v>
      </c>
      <c r="F4508" t="s">
        <v>54</v>
      </c>
      <c r="G4508" t="s">
        <v>29</v>
      </c>
      <c r="H4508" t="s">
        <v>30</v>
      </c>
      <c r="I4508" t="s">
        <v>117</v>
      </c>
      <c r="J4508" t="s">
        <v>118</v>
      </c>
      <c r="K4508" t="s">
        <v>59</v>
      </c>
      <c r="L4508" s="8">
        <v>6</v>
      </c>
      <c r="M4508" s="8">
        <v>4.2</v>
      </c>
      <c r="N4508">
        <v>148</v>
      </c>
      <c r="O4508" s="8">
        <v>888</v>
      </c>
      <c r="P4508" s="14">
        <v>5.3699999999999998E-2</v>
      </c>
      <c r="Q4508" s="8">
        <v>47.69</v>
      </c>
      <c r="R4508" s="8">
        <v>840.31</v>
      </c>
      <c r="S4508" s="8">
        <v>621.6</v>
      </c>
      <c r="T4508" s="8">
        <v>218.71</v>
      </c>
      <c r="U4508">
        <v>0</v>
      </c>
      <c r="V4508" s="8">
        <v>0</v>
      </c>
      <c r="W4508" s="8">
        <v>0</v>
      </c>
      <c r="X4508" s="8">
        <v>218.71</v>
      </c>
    </row>
    <row r="4509" spans="1:24" x14ac:dyDescent="0.25">
      <c r="A4509" t="s">
        <v>4835</v>
      </c>
      <c r="B4509" s="1">
        <v>45936</v>
      </c>
      <c r="C4509" t="s">
        <v>445</v>
      </c>
      <c r="D4509" t="s">
        <v>446</v>
      </c>
      <c r="E4509" t="s">
        <v>71</v>
      </c>
      <c r="F4509" t="s">
        <v>89</v>
      </c>
      <c r="G4509" t="s">
        <v>72</v>
      </c>
      <c r="H4509" t="s">
        <v>73</v>
      </c>
      <c r="I4509" t="s">
        <v>130</v>
      </c>
      <c r="J4509" t="s">
        <v>131</v>
      </c>
      <c r="K4509" t="s">
        <v>42</v>
      </c>
      <c r="L4509" s="8">
        <v>4.8</v>
      </c>
      <c r="M4509" s="8">
        <v>1.4</v>
      </c>
      <c r="N4509">
        <v>64</v>
      </c>
      <c r="O4509" s="8">
        <v>307.2</v>
      </c>
      <c r="P4509" s="14">
        <v>7.1099999999999997E-2</v>
      </c>
      <c r="Q4509" s="8">
        <v>21.84</v>
      </c>
      <c r="R4509" s="8">
        <v>285.36</v>
      </c>
      <c r="S4509" s="8">
        <v>89.6</v>
      </c>
      <c r="T4509" s="8">
        <v>195.76</v>
      </c>
      <c r="U4509">
        <v>0</v>
      </c>
      <c r="V4509" s="8">
        <v>0</v>
      </c>
      <c r="W4509" s="8">
        <v>0</v>
      </c>
      <c r="X4509" s="8">
        <v>195.76</v>
      </c>
    </row>
    <row r="4510" spans="1:24" x14ac:dyDescent="0.25">
      <c r="A4510" t="s">
        <v>4836</v>
      </c>
      <c r="B4510" s="1">
        <v>45480</v>
      </c>
      <c r="C4510" t="s">
        <v>191</v>
      </c>
      <c r="D4510" t="s">
        <v>192</v>
      </c>
      <c r="E4510" t="s">
        <v>150</v>
      </c>
      <c r="F4510" t="s">
        <v>54</v>
      </c>
      <c r="G4510" t="s">
        <v>151</v>
      </c>
      <c r="H4510" t="s">
        <v>152</v>
      </c>
      <c r="I4510" t="s">
        <v>122</v>
      </c>
      <c r="J4510" t="s">
        <v>123</v>
      </c>
      <c r="K4510" t="s">
        <v>59</v>
      </c>
      <c r="L4510" s="8">
        <v>5.5</v>
      </c>
      <c r="M4510" s="8">
        <v>3.8</v>
      </c>
      <c r="N4510">
        <v>193</v>
      </c>
      <c r="O4510" s="8">
        <v>1061.5</v>
      </c>
      <c r="P4510" s="14">
        <v>5.0000000000000001E-4</v>
      </c>
      <c r="Q4510" s="8">
        <v>0.53</v>
      </c>
      <c r="R4510" s="8">
        <v>1060.97</v>
      </c>
      <c r="S4510" s="8">
        <v>733.4</v>
      </c>
      <c r="T4510" s="8">
        <v>327.57</v>
      </c>
      <c r="U4510">
        <v>0</v>
      </c>
      <c r="V4510" s="8">
        <v>0</v>
      </c>
      <c r="W4510" s="8">
        <v>0</v>
      </c>
      <c r="X4510" s="8">
        <v>327.57</v>
      </c>
    </row>
    <row r="4511" spans="1:24" x14ac:dyDescent="0.25">
      <c r="A4511" t="s">
        <v>4837</v>
      </c>
      <c r="B4511" s="1">
        <v>45482</v>
      </c>
      <c r="C4511" t="s">
        <v>508</v>
      </c>
      <c r="D4511" t="s">
        <v>509</v>
      </c>
      <c r="E4511" t="s">
        <v>27</v>
      </c>
      <c r="F4511" t="s">
        <v>89</v>
      </c>
      <c r="G4511" t="s">
        <v>38</v>
      </c>
      <c r="H4511" t="s">
        <v>39</v>
      </c>
      <c r="I4511" t="s">
        <v>57</v>
      </c>
      <c r="J4511" t="s">
        <v>58</v>
      </c>
      <c r="K4511" t="s">
        <v>59</v>
      </c>
      <c r="L4511" s="8">
        <v>10.5</v>
      </c>
      <c r="M4511" s="8">
        <v>7.5</v>
      </c>
      <c r="N4511">
        <v>25</v>
      </c>
      <c r="O4511" s="8">
        <v>262.5</v>
      </c>
      <c r="P4511" s="14">
        <v>0.115</v>
      </c>
      <c r="Q4511" s="8">
        <v>30.19</v>
      </c>
      <c r="R4511" s="8">
        <v>232.31</v>
      </c>
      <c r="S4511" s="8">
        <v>187.5</v>
      </c>
      <c r="T4511" s="8">
        <v>44.81</v>
      </c>
      <c r="U4511">
        <v>3</v>
      </c>
      <c r="V4511" s="8">
        <v>27.88</v>
      </c>
      <c r="W4511" s="8">
        <v>24</v>
      </c>
      <c r="X4511" s="8">
        <v>20.81</v>
      </c>
    </row>
    <row r="4512" spans="1:24" x14ac:dyDescent="0.25">
      <c r="A4512" t="s">
        <v>4838</v>
      </c>
      <c r="B4512" s="1">
        <v>45947</v>
      </c>
      <c r="C4512" t="s">
        <v>183</v>
      </c>
      <c r="D4512" t="s">
        <v>184</v>
      </c>
      <c r="E4512" t="s">
        <v>63</v>
      </c>
      <c r="F4512" t="s">
        <v>89</v>
      </c>
      <c r="G4512" t="s">
        <v>64</v>
      </c>
      <c r="H4512" t="s">
        <v>65</v>
      </c>
      <c r="I4512" t="s">
        <v>57</v>
      </c>
      <c r="J4512" t="s">
        <v>58</v>
      </c>
      <c r="K4512" t="s">
        <v>59</v>
      </c>
      <c r="L4512" s="8">
        <v>10.5</v>
      </c>
      <c r="M4512" s="8">
        <v>7.5</v>
      </c>
      <c r="N4512">
        <v>491</v>
      </c>
      <c r="O4512" s="8">
        <v>5155.5</v>
      </c>
      <c r="P4512" s="14">
        <v>0.18840000000000001</v>
      </c>
      <c r="Q4512" s="8">
        <v>971.3</v>
      </c>
      <c r="R4512" s="8">
        <v>4184.2</v>
      </c>
      <c r="S4512" s="8">
        <v>3682.5</v>
      </c>
      <c r="T4512" s="8">
        <v>501.7</v>
      </c>
      <c r="U4512">
        <v>0</v>
      </c>
      <c r="V4512" s="8">
        <v>0</v>
      </c>
      <c r="W4512" s="8">
        <v>0</v>
      </c>
      <c r="X4512" s="8">
        <v>501.7</v>
      </c>
    </row>
    <row r="4513" spans="1:24" x14ac:dyDescent="0.25">
      <c r="A4513" t="s">
        <v>4839</v>
      </c>
      <c r="B4513" s="1">
        <v>45965</v>
      </c>
      <c r="C4513" t="s">
        <v>445</v>
      </c>
      <c r="D4513" t="s">
        <v>446</v>
      </c>
      <c r="E4513" t="s">
        <v>71</v>
      </c>
      <c r="F4513" t="s">
        <v>89</v>
      </c>
      <c r="G4513" t="s">
        <v>165</v>
      </c>
      <c r="H4513" t="s">
        <v>166</v>
      </c>
      <c r="I4513" t="s">
        <v>47</v>
      </c>
      <c r="J4513" t="s">
        <v>48</v>
      </c>
      <c r="K4513" t="s">
        <v>49</v>
      </c>
      <c r="L4513" s="8">
        <v>5</v>
      </c>
      <c r="M4513" s="8">
        <v>3.2</v>
      </c>
      <c r="N4513">
        <v>61</v>
      </c>
      <c r="O4513" s="8">
        <v>305</v>
      </c>
      <c r="P4513" s="14">
        <v>8.6599999999999996E-2</v>
      </c>
      <c r="Q4513" s="8">
        <v>26.41</v>
      </c>
      <c r="R4513" s="8">
        <v>278.58999999999997</v>
      </c>
      <c r="S4513" s="8">
        <v>195.2</v>
      </c>
      <c r="T4513" s="8">
        <v>83.39</v>
      </c>
      <c r="U4513">
        <v>0</v>
      </c>
      <c r="V4513" s="8">
        <v>0</v>
      </c>
      <c r="W4513" s="8">
        <v>0</v>
      </c>
      <c r="X4513" s="8">
        <v>83.39</v>
      </c>
    </row>
    <row r="4514" spans="1:24" x14ac:dyDescent="0.25">
      <c r="A4514" t="s">
        <v>4840</v>
      </c>
      <c r="B4514" s="1">
        <v>45734</v>
      </c>
      <c r="C4514" t="s">
        <v>198</v>
      </c>
      <c r="D4514" t="s">
        <v>199</v>
      </c>
      <c r="E4514" t="s">
        <v>150</v>
      </c>
      <c r="F4514" t="s">
        <v>54</v>
      </c>
      <c r="G4514" t="s">
        <v>151</v>
      </c>
      <c r="H4514" t="s">
        <v>152</v>
      </c>
      <c r="I4514" t="s">
        <v>84</v>
      </c>
      <c r="J4514" t="s">
        <v>85</v>
      </c>
      <c r="K4514" t="s">
        <v>42</v>
      </c>
      <c r="L4514" s="8">
        <v>9.9</v>
      </c>
      <c r="M4514" s="8">
        <v>3.1</v>
      </c>
      <c r="N4514">
        <v>18</v>
      </c>
      <c r="O4514" s="8">
        <v>178.2</v>
      </c>
      <c r="P4514" s="14">
        <v>1.77E-2</v>
      </c>
      <c r="Q4514" s="8">
        <v>3.15</v>
      </c>
      <c r="R4514" s="8">
        <v>175.05</v>
      </c>
      <c r="S4514" s="8">
        <v>55.8</v>
      </c>
      <c r="T4514" s="8">
        <v>119.25</v>
      </c>
      <c r="U4514">
        <v>0</v>
      </c>
      <c r="V4514" s="8">
        <v>0</v>
      </c>
      <c r="W4514" s="8">
        <v>0</v>
      </c>
      <c r="X4514" s="8">
        <v>119.25</v>
      </c>
    </row>
    <row r="4515" spans="1:24" x14ac:dyDescent="0.25">
      <c r="A4515" t="s">
        <v>4841</v>
      </c>
      <c r="B4515" s="1">
        <v>45697</v>
      </c>
      <c r="C4515" t="s">
        <v>371</v>
      </c>
      <c r="D4515" t="s">
        <v>372</v>
      </c>
      <c r="E4515" t="s">
        <v>63</v>
      </c>
      <c r="F4515" t="s">
        <v>54</v>
      </c>
      <c r="G4515" t="s">
        <v>79</v>
      </c>
      <c r="H4515" t="s">
        <v>80</v>
      </c>
      <c r="I4515" t="s">
        <v>47</v>
      </c>
      <c r="J4515" t="s">
        <v>48</v>
      </c>
      <c r="K4515" t="s">
        <v>49</v>
      </c>
      <c r="L4515" s="8">
        <v>5</v>
      </c>
      <c r="M4515" s="8">
        <v>3.2</v>
      </c>
      <c r="N4515">
        <v>142</v>
      </c>
      <c r="O4515" s="8">
        <v>710</v>
      </c>
      <c r="P4515" s="14">
        <v>3.6799999999999999E-2</v>
      </c>
      <c r="Q4515" s="8">
        <v>26.13</v>
      </c>
      <c r="R4515" s="8">
        <v>683.87</v>
      </c>
      <c r="S4515" s="8">
        <v>454.4</v>
      </c>
      <c r="T4515" s="8">
        <v>229.47</v>
      </c>
      <c r="U4515">
        <v>0</v>
      </c>
      <c r="V4515" s="8">
        <v>0</v>
      </c>
      <c r="W4515" s="8">
        <v>0</v>
      </c>
      <c r="X4515" s="8">
        <v>229.47</v>
      </c>
    </row>
    <row r="4516" spans="1:24" x14ac:dyDescent="0.25">
      <c r="A4516" t="s">
        <v>4842</v>
      </c>
      <c r="B4516" s="1">
        <v>45321</v>
      </c>
      <c r="C4516" t="s">
        <v>82</v>
      </c>
      <c r="D4516" t="s">
        <v>83</v>
      </c>
      <c r="E4516" t="s">
        <v>71</v>
      </c>
      <c r="F4516" t="s">
        <v>46</v>
      </c>
      <c r="G4516" t="s">
        <v>165</v>
      </c>
      <c r="H4516" t="s">
        <v>166</v>
      </c>
      <c r="I4516" t="s">
        <v>104</v>
      </c>
      <c r="J4516" t="s">
        <v>105</v>
      </c>
      <c r="K4516" t="s">
        <v>49</v>
      </c>
      <c r="L4516" s="8">
        <v>4.2</v>
      </c>
      <c r="M4516" s="8">
        <v>2.8</v>
      </c>
      <c r="N4516">
        <v>42</v>
      </c>
      <c r="O4516" s="8">
        <v>176.4</v>
      </c>
      <c r="P4516" s="14">
        <v>0.19139999999999999</v>
      </c>
      <c r="Q4516" s="8">
        <v>33.76</v>
      </c>
      <c r="R4516" s="8">
        <v>142.63999999999999</v>
      </c>
      <c r="S4516" s="8">
        <v>117.6</v>
      </c>
      <c r="T4516" s="8">
        <v>25.04</v>
      </c>
      <c r="U4516">
        <v>0</v>
      </c>
      <c r="V4516" s="8">
        <v>0</v>
      </c>
      <c r="W4516" s="8">
        <v>0</v>
      </c>
      <c r="X4516" s="8">
        <v>25.04</v>
      </c>
    </row>
    <row r="4517" spans="1:24" x14ac:dyDescent="0.25">
      <c r="A4517" t="s">
        <v>4843</v>
      </c>
      <c r="B4517" s="1">
        <v>46047</v>
      </c>
      <c r="C4517" t="s">
        <v>211</v>
      </c>
      <c r="D4517" t="s">
        <v>212</v>
      </c>
      <c r="E4517" t="s">
        <v>27</v>
      </c>
      <c r="F4517" t="s">
        <v>37</v>
      </c>
      <c r="G4517" t="s">
        <v>38</v>
      </c>
      <c r="H4517" t="s">
        <v>39</v>
      </c>
      <c r="I4517" t="s">
        <v>47</v>
      </c>
      <c r="J4517" t="s">
        <v>48</v>
      </c>
      <c r="K4517" t="s">
        <v>49</v>
      </c>
      <c r="L4517" s="8">
        <v>5</v>
      </c>
      <c r="M4517" s="8">
        <v>3.2</v>
      </c>
      <c r="N4517">
        <v>2</v>
      </c>
      <c r="O4517" s="8">
        <v>10</v>
      </c>
      <c r="P4517" s="14">
        <v>1.6000000000000001E-3</v>
      </c>
      <c r="Q4517" s="8">
        <v>0.02</v>
      </c>
      <c r="R4517" s="8">
        <v>9.98</v>
      </c>
      <c r="S4517" s="8">
        <v>6.4</v>
      </c>
      <c r="T4517" s="8">
        <v>3.58</v>
      </c>
      <c r="U4517">
        <v>0</v>
      </c>
      <c r="V4517" s="8">
        <v>0</v>
      </c>
      <c r="W4517" s="8">
        <v>0</v>
      </c>
      <c r="X4517" s="8">
        <v>3.58</v>
      </c>
    </row>
    <row r="4518" spans="1:24" x14ac:dyDescent="0.25">
      <c r="A4518" t="s">
        <v>4844</v>
      </c>
      <c r="B4518" s="1">
        <v>45920</v>
      </c>
      <c r="C4518" t="s">
        <v>61</v>
      </c>
      <c r="D4518" t="s">
        <v>62</v>
      </c>
      <c r="E4518" t="s">
        <v>63</v>
      </c>
      <c r="F4518" t="s">
        <v>46</v>
      </c>
      <c r="G4518" t="s">
        <v>79</v>
      </c>
      <c r="H4518" t="s">
        <v>80</v>
      </c>
      <c r="I4518" t="s">
        <v>66</v>
      </c>
      <c r="J4518" t="s">
        <v>67</v>
      </c>
      <c r="K4518" t="s">
        <v>33</v>
      </c>
      <c r="L4518" s="8">
        <v>4.5</v>
      </c>
      <c r="M4518" s="8">
        <v>2.1</v>
      </c>
      <c r="N4518">
        <v>17</v>
      </c>
      <c r="O4518" s="8">
        <v>76.5</v>
      </c>
      <c r="P4518" s="14">
        <v>7.1900000000000006E-2</v>
      </c>
      <c r="Q4518" s="8">
        <v>5.5</v>
      </c>
      <c r="R4518" s="8">
        <v>71</v>
      </c>
      <c r="S4518" s="8">
        <v>35.700000000000003</v>
      </c>
      <c r="T4518" s="8">
        <v>35.299999999999997</v>
      </c>
      <c r="U4518">
        <v>0</v>
      </c>
      <c r="V4518" s="8">
        <v>0</v>
      </c>
      <c r="W4518" s="8">
        <v>0</v>
      </c>
      <c r="X4518" s="8">
        <v>35.299999999999997</v>
      </c>
    </row>
    <row r="4519" spans="1:24" x14ac:dyDescent="0.25">
      <c r="A4519" t="s">
        <v>4845</v>
      </c>
      <c r="B4519" s="1">
        <v>46196</v>
      </c>
      <c r="C4519" t="s">
        <v>325</v>
      </c>
      <c r="D4519" t="s">
        <v>326</v>
      </c>
      <c r="E4519" t="s">
        <v>27</v>
      </c>
      <c r="F4519" t="s">
        <v>37</v>
      </c>
      <c r="G4519" t="s">
        <v>29</v>
      </c>
      <c r="H4519" t="s">
        <v>30</v>
      </c>
      <c r="I4519" t="s">
        <v>57</v>
      </c>
      <c r="J4519" t="s">
        <v>58</v>
      </c>
      <c r="K4519" t="s">
        <v>59</v>
      </c>
      <c r="L4519" s="8">
        <v>10.5</v>
      </c>
      <c r="M4519" s="8">
        <v>7.5</v>
      </c>
      <c r="N4519">
        <v>28</v>
      </c>
      <c r="O4519" s="8">
        <v>294</v>
      </c>
      <c r="P4519" s="14">
        <v>4.58E-2</v>
      </c>
      <c r="Q4519" s="8">
        <v>13.47</v>
      </c>
      <c r="R4519" s="8">
        <v>280.52999999999997</v>
      </c>
      <c r="S4519" s="8">
        <v>210</v>
      </c>
      <c r="T4519" s="8">
        <v>70.53</v>
      </c>
      <c r="U4519">
        <v>0</v>
      </c>
      <c r="V4519" s="8">
        <v>0</v>
      </c>
      <c r="W4519" s="8">
        <v>0</v>
      </c>
      <c r="X4519" s="8">
        <v>70.53</v>
      </c>
    </row>
    <row r="4520" spans="1:24" x14ac:dyDescent="0.25">
      <c r="A4520" t="s">
        <v>4846</v>
      </c>
      <c r="B4520" s="1">
        <v>45494</v>
      </c>
      <c r="C4520" t="s">
        <v>508</v>
      </c>
      <c r="D4520" t="s">
        <v>509</v>
      </c>
      <c r="E4520" t="s">
        <v>27</v>
      </c>
      <c r="F4520" t="s">
        <v>89</v>
      </c>
      <c r="G4520" t="s">
        <v>38</v>
      </c>
      <c r="H4520" t="s">
        <v>39</v>
      </c>
      <c r="I4520" t="s">
        <v>74</v>
      </c>
      <c r="J4520" t="s">
        <v>75</v>
      </c>
      <c r="K4520" t="s">
        <v>49</v>
      </c>
      <c r="L4520" s="8">
        <v>11</v>
      </c>
      <c r="M4520" s="8">
        <v>6.8</v>
      </c>
      <c r="N4520">
        <v>377</v>
      </c>
      <c r="O4520" s="8">
        <v>4147</v>
      </c>
      <c r="P4520" s="14">
        <v>0.19470000000000001</v>
      </c>
      <c r="Q4520" s="8">
        <v>807.42</v>
      </c>
      <c r="R4520" s="8">
        <v>3339.58</v>
      </c>
      <c r="S4520" s="8">
        <v>2563.6</v>
      </c>
      <c r="T4520" s="8">
        <v>775.98</v>
      </c>
      <c r="U4520">
        <v>0</v>
      </c>
      <c r="V4520" s="8">
        <v>0</v>
      </c>
      <c r="W4520" s="8">
        <v>0</v>
      </c>
      <c r="X4520" s="8">
        <v>775.98</v>
      </c>
    </row>
    <row r="4521" spans="1:24" x14ac:dyDescent="0.25">
      <c r="A4521" t="s">
        <v>4847</v>
      </c>
      <c r="B4521" s="1">
        <v>45752</v>
      </c>
      <c r="C4521" t="s">
        <v>331</v>
      </c>
      <c r="D4521" t="s">
        <v>332</v>
      </c>
      <c r="E4521" t="s">
        <v>150</v>
      </c>
      <c r="F4521" t="s">
        <v>37</v>
      </c>
      <c r="G4521" t="s">
        <v>151</v>
      </c>
      <c r="H4521" t="s">
        <v>152</v>
      </c>
      <c r="I4521" t="s">
        <v>57</v>
      </c>
      <c r="J4521" t="s">
        <v>58</v>
      </c>
      <c r="K4521" t="s">
        <v>59</v>
      </c>
      <c r="L4521" s="8">
        <v>10.5</v>
      </c>
      <c r="M4521" s="8">
        <v>7.5</v>
      </c>
      <c r="N4521">
        <v>50</v>
      </c>
      <c r="O4521" s="8">
        <v>525</v>
      </c>
      <c r="P4521" s="14">
        <v>1.6899999999999998E-2</v>
      </c>
      <c r="Q4521" s="8">
        <v>8.8699999999999992</v>
      </c>
      <c r="R4521" s="8">
        <v>516.13</v>
      </c>
      <c r="S4521" s="8">
        <v>375</v>
      </c>
      <c r="T4521" s="8">
        <v>141.13</v>
      </c>
      <c r="U4521">
        <v>0</v>
      </c>
      <c r="V4521" s="8">
        <v>0</v>
      </c>
      <c r="W4521" s="8">
        <v>0</v>
      </c>
      <c r="X4521" s="8">
        <v>141.13</v>
      </c>
    </row>
    <row r="4522" spans="1:24" x14ac:dyDescent="0.25">
      <c r="A4522" t="s">
        <v>4848</v>
      </c>
      <c r="B4522" s="1">
        <v>45898</v>
      </c>
      <c r="C4522" t="s">
        <v>266</v>
      </c>
      <c r="D4522" t="s">
        <v>267</v>
      </c>
      <c r="E4522" t="s">
        <v>53</v>
      </c>
      <c r="F4522" t="s">
        <v>54</v>
      </c>
      <c r="G4522" t="s">
        <v>55</v>
      </c>
      <c r="H4522" t="s">
        <v>56</v>
      </c>
      <c r="I4522" t="s">
        <v>185</v>
      </c>
      <c r="J4522" t="s">
        <v>186</v>
      </c>
      <c r="K4522" t="s">
        <v>59</v>
      </c>
      <c r="L4522" s="8">
        <v>4.9000000000000004</v>
      </c>
      <c r="M4522" s="8">
        <v>3.1</v>
      </c>
      <c r="N4522">
        <v>27</v>
      </c>
      <c r="O4522" s="8">
        <v>132.30000000000001</v>
      </c>
      <c r="P4522" s="14">
        <v>1.17E-2</v>
      </c>
      <c r="Q4522" s="8">
        <v>1.55</v>
      </c>
      <c r="R4522" s="8">
        <v>130.75</v>
      </c>
      <c r="S4522" s="8">
        <v>83.7</v>
      </c>
      <c r="T4522" s="8">
        <v>47.05</v>
      </c>
      <c r="U4522">
        <v>0</v>
      </c>
      <c r="V4522" s="8">
        <v>0</v>
      </c>
      <c r="W4522" s="8">
        <v>0</v>
      </c>
      <c r="X4522" s="8">
        <v>47.05</v>
      </c>
    </row>
    <row r="4523" spans="1:24" x14ac:dyDescent="0.25">
      <c r="A4523" t="s">
        <v>4849</v>
      </c>
      <c r="B4523" s="1">
        <v>45731</v>
      </c>
      <c r="C4523" t="s">
        <v>406</v>
      </c>
      <c r="D4523" t="s">
        <v>407</v>
      </c>
      <c r="E4523" t="s">
        <v>63</v>
      </c>
      <c r="F4523" t="s">
        <v>37</v>
      </c>
      <c r="G4523" t="s">
        <v>79</v>
      </c>
      <c r="H4523" t="s">
        <v>80</v>
      </c>
      <c r="I4523" t="s">
        <v>99</v>
      </c>
      <c r="J4523" t="s">
        <v>100</v>
      </c>
      <c r="K4523" t="s">
        <v>49</v>
      </c>
      <c r="L4523" s="8">
        <v>3.8</v>
      </c>
      <c r="M4523" s="8">
        <v>2.6</v>
      </c>
      <c r="N4523">
        <v>16</v>
      </c>
      <c r="O4523" s="8">
        <v>60.8</v>
      </c>
      <c r="P4523" s="14">
        <v>1.0800000000000001E-2</v>
      </c>
      <c r="Q4523" s="8">
        <v>0.66</v>
      </c>
      <c r="R4523" s="8">
        <v>60.14</v>
      </c>
      <c r="S4523" s="8">
        <v>41.6</v>
      </c>
      <c r="T4523" s="8">
        <v>18.54</v>
      </c>
      <c r="U4523">
        <v>0</v>
      </c>
      <c r="V4523" s="8">
        <v>0</v>
      </c>
      <c r="W4523" s="8">
        <v>0</v>
      </c>
      <c r="X4523" s="8">
        <v>18.54</v>
      </c>
    </row>
    <row r="4524" spans="1:24" x14ac:dyDescent="0.25">
      <c r="A4524" t="s">
        <v>4850</v>
      </c>
      <c r="B4524" s="1">
        <v>45690</v>
      </c>
      <c r="C4524" t="s">
        <v>391</v>
      </c>
      <c r="D4524" t="s">
        <v>392</v>
      </c>
      <c r="E4524" t="s">
        <v>63</v>
      </c>
      <c r="F4524" t="s">
        <v>54</v>
      </c>
      <c r="G4524" t="s">
        <v>79</v>
      </c>
      <c r="H4524" t="s">
        <v>80</v>
      </c>
      <c r="I4524" t="s">
        <v>99</v>
      </c>
      <c r="J4524" t="s">
        <v>100</v>
      </c>
      <c r="K4524" t="s">
        <v>49</v>
      </c>
      <c r="L4524" s="8">
        <v>3.8</v>
      </c>
      <c r="M4524" s="8">
        <v>2.6</v>
      </c>
      <c r="N4524">
        <v>128</v>
      </c>
      <c r="O4524" s="8">
        <v>486.4</v>
      </c>
      <c r="P4524" s="14">
        <v>5.0000000000000001E-3</v>
      </c>
      <c r="Q4524" s="8">
        <v>2.4300000000000002</v>
      </c>
      <c r="R4524" s="8">
        <v>483.97</v>
      </c>
      <c r="S4524" s="8">
        <v>332.8</v>
      </c>
      <c r="T4524" s="8">
        <v>151.16999999999999</v>
      </c>
      <c r="U4524">
        <v>0</v>
      </c>
      <c r="V4524" s="8">
        <v>0</v>
      </c>
      <c r="W4524" s="8">
        <v>0</v>
      </c>
      <c r="X4524" s="8">
        <v>151.16999999999999</v>
      </c>
    </row>
    <row r="4525" spans="1:24" x14ac:dyDescent="0.25">
      <c r="A4525" t="s">
        <v>4851</v>
      </c>
      <c r="B4525" s="1">
        <v>45296</v>
      </c>
      <c r="C4525" t="s">
        <v>671</v>
      </c>
      <c r="D4525" t="s">
        <v>672</v>
      </c>
      <c r="E4525" t="s">
        <v>27</v>
      </c>
      <c r="F4525" t="s">
        <v>89</v>
      </c>
      <c r="G4525" t="s">
        <v>38</v>
      </c>
      <c r="H4525" t="s">
        <v>39</v>
      </c>
      <c r="I4525" t="s">
        <v>127</v>
      </c>
      <c r="J4525" t="s">
        <v>128</v>
      </c>
      <c r="K4525" t="s">
        <v>33</v>
      </c>
      <c r="L4525" s="8">
        <v>7.2</v>
      </c>
      <c r="M4525" s="8">
        <v>3.6</v>
      </c>
      <c r="N4525">
        <v>372</v>
      </c>
      <c r="O4525" s="8">
        <v>2678.4</v>
      </c>
      <c r="P4525" s="14">
        <v>4.0599999999999997E-2</v>
      </c>
      <c r="Q4525" s="8">
        <v>108.74</v>
      </c>
      <c r="R4525" s="8">
        <v>2569.66</v>
      </c>
      <c r="S4525" s="8">
        <v>1339.2</v>
      </c>
      <c r="T4525" s="8">
        <v>1230.46</v>
      </c>
      <c r="U4525">
        <v>0</v>
      </c>
      <c r="V4525" s="8">
        <v>0</v>
      </c>
      <c r="W4525" s="8">
        <v>0</v>
      </c>
      <c r="X4525" s="8">
        <v>1230.46</v>
      </c>
    </row>
    <row r="4526" spans="1:24" x14ac:dyDescent="0.25">
      <c r="A4526" t="s">
        <v>4852</v>
      </c>
      <c r="B4526" s="1">
        <v>46013</v>
      </c>
      <c r="C4526" t="s">
        <v>136</v>
      </c>
      <c r="D4526" t="s">
        <v>137</v>
      </c>
      <c r="E4526" t="s">
        <v>71</v>
      </c>
      <c r="F4526" t="s">
        <v>54</v>
      </c>
      <c r="G4526" t="s">
        <v>72</v>
      </c>
      <c r="H4526" t="s">
        <v>73</v>
      </c>
      <c r="I4526" t="s">
        <v>112</v>
      </c>
      <c r="J4526" t="s">
        <v>113</v>
      </c>
      <c r="K4526" t="s">
        <v>42</v>
      </c>
      <c r="L4526" s="8">
        <v>8.5</v>
      </c>
      <c r="M4526" s="8">
        <v>2.8</v>
      </c>
      <c r="N4526">
        <v>25</v>
      </c>
      <c r="O4526" s="8">
        <v>212.5</v>
      </c>
      <c r="P4526" s="14">
        <v>0.48780000000000001</v>
      </c>
      <c r="Q4526" s="8">
        <v>103.66</v>
      </c>
      <c r="R4526" s="8">
        <v>108.84</v>
      </c>
      <c r="S4526" s="8">
        <v>70</v>
      </c>
      <c r="T4526" s="8">
        <v>38.840000000000003</v>
      </c>
      <c r="U4526">
        <v>0</v>
      </c>
      <c r="V4526" s="8">
        <v>0</v>
      </c>
      <c r="W4526" s="8">
        <v>0</v>
      </c>
      <c r="X4526" s="8">
        <v>38.840000000000003</v>
      </c>
    </row>
    <row r="4527" spans="1:24" x14ac:dyDescent="0.25">
      <c r="A4527" t="s">
        <v>4853</v>
      </c>
      <c r="B4527" s="1">
        <v>45511</v>
      </c>
      <c r="C4527" t="s">
        <v>195</v>
      </c>
      <c r="D4527" t="s">
        <v>196</v>
      </c>
      <c r="E4527" t="s">
        <v>150</v>
      </c>
      <c r="F4527" t="s">
        <v>89</v>
      </c>
      <c r="G4527" t="s">
        <v>151</v>
      </c>
      <c r="H4527" t="s">
        <v>152</v>
      </c>
      <c r="I4527" t="s">
        <v>156</v>
      </c>
      <c r="J4527" t="s">
        <v>157</v>
      </c>
      <c r="K4527" t="s">
        <v>42</v>
      </c>
      <c r="L4527" s="8">
        <v>6.2</v>
      </c>
      <c r="M4527" s="8">
        <v>1.9</v>
      </c>
      <c r="N4527">
        <v>61</v>
      </c>
      <c r="O4527" s="8">
        <v>378.2</v>
      </c>
      <c r="P4527" s="14">
        <v>2.7199999999999998E-2</v>
      </c>
      <c r="Q4527" s="8">
        <v>10.29</v>
      </c>
      <c r="R4527" s="8">
        <v>367.91</v>
      </c>
      <c r="S4527" s="8">
        <v>115.9</v>
      </c>
      <c r="T4527" s="8">
        <v>252.01</v>
      </c>
      <c r="U4527">
        <v>0</v>
      </c>
      <c r="V4527" s="8">
        <v>0</v>
      </c>
      <c r="W4527" s="8">
        <v>0</v>
      </c>
      <c r="X4527" s="8">
        <v>252.01</v>
      </c>
    </row>
    <row r="4528" spans="1:24" x14ac:dyDescent="0.25">
      <c r="A4528" t="s">
        <v>4854</v>
      </c>
      <c r="B4528" s="1">
        <v>45502</v>
      </c>
      <c r="C4528" t="s">
        <v>177</v>
      </c>
      <c r="D4528" t="s">
        <v>178</v>
      </c>
      <c r="E4528" t="s">
        <v>27</v>
      </c>
      <c r="F4528" t="s">
        <v>37</v>
      </c>
      <c r="G4528" t="s">
        <v>29</v>
      </c>
      <c r="H4528" t="s">
        <v>30</v>
      </c>
      <c r="I4528" t="s">
        <v>127</v>
      </c>
      <c r="J4528" t="s">
        <v>128</v>
      </c>
      <c r="K4528" t="s">
        <v>33</v>
      </c>
      <c r="L4528" s="8">
        <v>7.2</v>
      </c>
      <c r="M4528" s="8">
        <v>3.6</v>
      </c>
      <c r="N4528">
        <v>13</v>
      </c>
      <c r="O4528" s="8">
        <v>93.6</v>
      </c>
      <c r="P4528" s="14">
        <v>5.5999999999999999E-3</v>
      </c>
      <c r="Q4528" s="8">
        <v>0.52</v>
      </c>
      <c r="R4528" s="8">
        <v>93.08</v>
      </c>
      <c r="S4528" s="8">
        <v>46.8</v>
      </c>
      <c r="T4528" s="8">
        <v>46.28</v>
      </c>
      <c r="U4528">
        <v>0</v>
      </c>
      <c r="V4528" s="8">
        <v>0</v>
      </c>
      <c r="W4528" s="8">
        <v>0</v>
      </c>
      <c r="X4528" s="8">
        <v>46.28</v>
      </c>
    </row>
    <row r="4529" spans="1:24" x14ac:dyDescent="0.25">
      <c r="A4529" t="s">
        <v>4855</v>
      </c>
      <c r="B4529" s="1">
        <v>45577</v>
      </c>
      <c r="C4529" t="s">
        <v>61</v>
      </c>
      <c r="D4529" t="s">
        <v>62</v>
      </c>
      <c r="E4529" t="s">
        <v>63</v>
      </c>
      <c r="F4529" t="s">
        <v>46</v>
      </c>
      <c r="G4529" t="s">
        <v>79</v>
      </c>
      <c r="H4529" t="s">
        <v>80</v>
      </c>
      <c r="I4529" t="s">
        <v>185</v>
      </c>
      <c r="J4529" t="s">
        <v>186</v>
      </c>
      <c r="K4529" t="s">
        <v>59</v>
      </c>
      <c r="L4529" s="8">
        <v>4.9000000000000004</v>
      </c>
      <c r="M4529" s="8">
        <v>3.1</v>
      </c>
      <c r="N4529">
        <v>8</v>
      </c>
      <c r="O4529" s="8">
        <v>39.200000000000003</v>
      </c>
      <c r="P4529" s="14">
        <v>0.16400000000000001</v>
      </c>
      <c r="Q4529" s="8">
        <v>6.43</v>
      </c>
      <c r="R4529" s="8">
        <v>32.770000000000003</v>
      </c>
      <c r="S4529" s="8">
        <v>24.8</v>
      </c>
      <c r="T4529" s="8">
        <v>7.97</v>
      </c>
      <c r="U4529">
        <v>0</v>
      </c>
      <c r="V4529" s="8">
        <v>0</v>
      </c>
      <c r="W4529" s="8">
        <v>0</v>
      </c>
      <c r="X4529" s="8">
        <v>7.97</v>
      </c>
    </row>
    <row r="4530" spans="1:24" x14ac:dyDescent="0.25">
      <c r="A4530" t="s">
        <v>4856</v>
      </c>
      <c r="B4530" s="1">
        <v>46062</v>
      </c>
      <c r="C4530" t="s">
        <v>208</v>
      </c>
      <c r="D4530" t="s">
        <v>209</v>
      </c>
      <c r="E4530" t="s">
        <v>27</v>
      </c>
      <c r="F4530" t="s">
        <v>54</v>
      </c>
      <c r="G4530" t="s">
        <v>38</v>
      </c>
      <c r="H4530" t="s">
        <v>39</v>
      </c>
      <c r="I4530" t="s">
        <v>112</v>
      </c>
      <c r="J4530" t="s">
        <v>113</v>
      </c>
      <c r="K4530" t="s">
        <v>42</v>
      </c>
      <c r="L4530" s="8">
        <v>8.5</v>
      </c>
      <c r="M4530" s="8">
        <v>2.8</v>
      </c>
      <c r="N4530">
        <v>169</v>
      </c>
      <c r="O4530" s="8">
        <v>1436.5</v>
      </c>
      <c r="P4530" s="14">
        <v>2.9000000000000001E-2</v>
      </c>
      <c r="Q4530" s="8">
        <v>41.66</v>
      </c>
      <c r="R4530" s="8">
        <v>1394.84</v>
      </c>
      <c r="S4530" s="8">
        <v>473.2</v>
      </c>
      <c r="T4530" s="8">
        <v>921.64</v>
      </c>
      <c r="U4530">
        <v>0</v>
      </c>
      <c r="V4530" s="8">
        <v>0</v>
      </c>
      <c r="W4530" s="8">
        <v>0</v>
      </c>
      <c r="X4530" s="8">
        <v>921.64</v>
      </c>
    </row>
    <row r="4531" spans="1:24" x14ac:dyDescent="0.25">
      <c r="A4531" t="s">
        <v>4857</v>
      </c>
      <c r="B4531" s="1">
        <v>46012</v>
      </c>
      <c r="C4531" t="s">
        <v>472</v>
      </c>
      <c r="D4531" t="s">
        <v>473</v>
      </c>
      <c r="E4531" t="s">
        <v>71</v>
      </c>
      <c r="F4531" t="s">
        <v>54</v>
      </c>
      <c r="G4531" t="s">
        <v>165</v>
      </c>
      <c r="H4531" t="s">
        <v>166</v>
      </c>
      <c r="I4531" t="s">
        <v>40</v>
      </c>
      <c r="J4531" t="s">
        <v>41</v>
      </c>
      <c r="K4531" t="s">
        <v>42</v>
      </c>
      <c r="L4531" s="8">
        <v>14.5</v>
      </c>
      <c r="M4531" s="8">
        <v>4.2</v>
      </c>
      <c r="N4531">
        <v>52</v>
      </c>
      <c r="O4531" s="8">
        <v>754</v>
      </c>
      <c r="P4531" s="14">
        <v>3.4099999999999998E-2</v>
      </c>
      <c r="Q4531" s="8">
        <v>25.71</v>
      </c>
      <c r="R4531" s="8">
        <v>728.29</v>
      </c>
      <c r="S4531" s="8">
        <v>218.4</v>
      </c>
      <c r="T4531" s="8">
        <v>509.89</v>
      </c>
      <c r="U4531">
        <v>0</v>
      </c>
      <c r="V4531" s="8">
        <v>0</v>
      </c>
      <c r="W4531" s="8">
        <v>0</v>
      </c>
      <c r="X4531" s="8">
        <v>509.89</v>
      </c>
    </row>
    <row r="4532" spans="1:24" x14ac:dyDescent="0.25">
      <c r="A4532" t="s">
        <v>4858</v>
      </c>
      <c r="B4532" s="1">
        <v>46120</v>
      </c>
      <c r="C4532" t="s">
        <v>91</v>
      </c>
      <c r="D4532" t="s">
        <v>92</v>
      </c>
      <c r="E4532" t="s">
        <v>27</v>
      </c>
      <c r="F4532" t="s">
        <v>37</v>
      </c>
      <c r="G4532" t="s">
        <v>29</v>
      </c>
      <c r="H4532" t="s">
        <v>30</v>
      </c>
      <c r="I4532" t="s">
        <v>66</v>
      </c>
      <c r="J4532" t="s">
        <v>67</v>
      </c>
      <c r="K4532" t="s">
        <v>33</v>
      </c>
      <c r="L4532" s="8">
        <v>4.5</v>
      </c>
      <c r="M4532" s="8">
        <v>2.1</v>
      </c>
      <c r="N4532">
        <v>59</v>
      </c>
      <c r="O4532" s="8">
        <v>265.5</v>
      </c>
      <c r="P4532" s="14">
        <v>8.6300000000000002E-2</v>
      </c>
      <c r="Q4532" s="8">
        <v>22.91</v>
      </c>
      <c r="R4532" s="8">
        <v>242.59</v>
      </c>
      <c r="S4532" s="8">
        <v>123.9</v>
      </c>
      <c r="T4532" s="8">
        <v>118.69</v>
      </c>
      <c r="U4532">
        <v>0</v>
      </c>
      <c r="V4532" s="8">
        <v>0</v>
      </c>
      <c r="W4532" s="8">
        <v>0</v>
      </c>
      <c r="X4532" s="8">
        <v>118.69</v>
      </c>
    </row>
    <row r="4533" spans="1:24" x14ac:dyDescent="0.25">
      <c r="A4533" t="s">
        <v>4859</v>
      </c>
      <c r="B4533" s="1">
        <v>46107</v>
      </c>
      <c r="C4533" t="s">
        <v>252</v>
      </c>
      <c r="D4533" t="s">
        <v>253</v>
      </c>
      <c r="E4533" t="s">
        <v>63</v>
      </c>
      <c r="F4533" t="s">
        <v>54</v>
      </c>
      <c r="G4533" t="s">
        <v>79</v>
      </c>
      <c r="H4533" t="s">
        <v>80</v>
      </c>
      <c r="I4533" t="s">
        <v>57</v>
      </c>
      <c r="J4533" t="s">
        <v>58</v>
      </c>
      <c r="K4533" t="s">
        <v>59</v>
      </c>
      <c r="L4533" s="8">
        <v>10.5</v>
      </c>
      <c r="M4533" s="8">
        <v>7.5</v>
      </c>
      <c r="N4533">
        <v>38</v>
      </c>
      <c r="O4533" s="8">
        <v>399</v>
      </c>
      <c r="P4533" s="14">
        <v>2.3999999999999998E-3</v>
      </c>
      <c r="Q4533" s="8">
        <v>0.96</v>
      </c>
      <c r="R4533" s="8">
        <v>398.04</v>
      </c>
      <c r="S4533" s="8">
        <v>285</v>
      </c>
      <c r="T4533" s="8">
        <v>113.04</v>
      </c>
      <c r="U4533">
        <v>0</v>
      </c>
      <c r="V4533" s="8">
        <v>0</v>
      </c>
      <c r="W4533" s="8">
        <v>0</v>
      </c>
      <c r="X4533" s="8">
        <v>113.04</v>
      </c>
    </row>
    <row r="4534" spans="1:24" x14ac:dyDescent="0.25">
      <c r="A4534" t="s">
        <v>4860</v>
      </c>
      <c r="B4534" s="1">
        <v>45356</v>
      </c>
      <c r="C4534" t="s">
        <v>318</v>
      </c>
      <c r="D4534" t="s">
        <v>319</v>
      </c>
      <c r="E4534" t="s">
        <v>27</v>
      </c>
      <c r="F4534" t="s">
        <v>37</v>
      </c>
      <c r="G4534" t="s">
        <v>29</v>
      </c>
      <c r="H4534" t="s">
        <v>30</v>
      </c>
      <c r="I4534" t="s">
        <v>66</v>
      </c>
      <c r="J4534" t="s">
        <v>67</v>
      </c>
      <c r="K4534" t="s">
        <v>33</v>
      </c>
      <c r="L4534" s="8">
        <v>4.5</v>
      </c>
      <c r="M4534" s="8">
        <v>2.1</v>
      </c>
      <c r="N4534">
        <v>20</v>
      </c>
      <c r="O4534" s="8">
        <v>90</v>
      </c>
      <c r="P4534" s="14">
        <v>5.4000000000000003E-3</v>
      </c>
      <c r="Q4534" s="8">
        <v>0.49</v>
      </c>
      <c r="R4534" s="8">
        <v>89.51</v>
      </c>
      <c r="S4534" s="8">
        <v>42</v>
      </c>
      <c r="T4534" s="8">
        <v>47.51</v>
      </c>
      <c r="U4534">
        <v>0</v>
      </c>
      <c r="V4534" s="8">
        <v>0</v>
      </c>
      <c r="W4534" s="8">
        <v>0</v>
      </c>
      <c r="X4534" s="8">
        <v>47.51</v>
      </c>
    </row>
    <row r="4535" spans="1:24" x14ac:dyDescent="0.25">
      <c r="A4535" t="s">
        <v>4861</v>
      </c>
      <c r="B4535" s="1">
        <v>45883</v>
      </c>
      <c r="C4535" t="s">
        <v>171</v>
      </c>
      <c r="D4535" t="s">
        <v>172</v>
      </c>
      <c r="E4535" t="s">
        <v>27</v>
      </c>
      <c r="F4535" t="s">
        <v>46</v>
      </c>
      <c r="G4535" t="s">
        <v>38</v>
      </c>
      <c r="H4535" t="s">
        <v>39</v>
      </c>
      <c r="I4535" t="s">
        <v>112</v>
      </c>
      <c r="J4535" t="s">
        <v>113</v>
      </c>
      <c r="K4535" t="s">
        <v>42</v>
      </c>
      <c r="L4535" s="8">
        <v>8.5</v>
      </c>
      <c r="M4535" s="8">
        <v>2.8</v>
      </c>
      <c r="N4535">
        <v>20</v>
      </c>
      <c r="O4535" s="8">
        <v>170</v>
      </c>
      <c r="P4535" s="14">
        <v>7.1400000000000005E-2</v>
      </c>
      <c r="Q4535" s="8">
        <v>12.14</v>
      </c>
      <c r="R4535" s="8">
        <v>157.86000000000001</v>
      </c>
      <c r="S4535" s="8">
        <v>56</v>
      </c>
      <c r="T4535" s="8">
        <v>101.86</v>
      </c>
      <c r="U4535">
        <v>0</v>
      </c>
      <c r="V4535" s="8">
        <v>0</v>
      </c>
      <c r="W4535" s="8">
        <v>0</v>
      </c>
      <c r="X4535" s="8">
        <v>101.86</v>
      </c>
    </row>
    <row r="4536" spans="1:24" x14ac:dyDescent="0.25">
      <c r="A4536" t="s">
        <v>4862</v>
      </c>
      <c r="B4536" s="1">
        <v>45396</v>
      </c>
      <c r="C4536" t="s">
        <v>671</v>
      </c>
      <c r="D4536" t="s">
        <v>672</v>
      </c>
      <c r="E4536" t="s">
        <v>27</v>
      </c>
      <c r="F4536" t="s">
        <v>89</v>
      </c>
      <c r="G4536" t="s">
        <v>38</v>
      </c>
      <c r="H4536" t="s">
        <v>39</v>
      </c>
      <c r="I4536" t="s">
        <v>112</v>
      </c>
      <c r="J4536" t="s">
        <v>113</v>
      </c>
      <c r="K4536" t="s">
        <v>42</v>
      </c>
      <c r="L4536" s="8">
        <v>8.5</v>
      </c>
      <c r="M4536" s="8">
        <v>2.8</v>
      </c>
      <c r="N4536">
        <v>282</v>
      </c>
      <c r="O4536" s="8">
        <v>2397</v>
      </c>
      <c r="P4536" s="14">
        <v>0.13669999999999999</v>
      </c>
      <c r="Q4536" s="8">
        <v>327.67</v>
      </c>
      <c r="R4536" s="8">
        <v>2069.33</v>
      </c>
      <c r="S4536" s="8">
        <v>789.6</v>
      </c>
      <c r="T4536" s="8">
        <v>1279.73</v>
      </c>
      <c r="U4536">
        <v>0</v>
      </c>
      <c r="V4536" s="8">
        <v>0</v>
      </c>
      <c r="W4536" s="8">
        <v>0</v>
      </c>
      <c r="X4536" s="8">
        <v>1279.73</v>
      </c>
    </row>
    <row r="4537" spans="1:24" x14ac:dyDescent="0.25">
      <c r="A4537" t="s">
        <v>4863</v>
      </c>
      <c r="B4537" s="1">
        <v>46110</v>
      </c>
      <c r="C4537" t="s">
        <v>763</v>
      </c>
      <c r="D4537" t="s">
        <v>764</v>
      </c>
      <c r="E4537" t="s">
        <v>71</v>
      </c>
      <c r="F4537" t="s">
        <v>46</v>
      </c>
      <c r="G4537" t="s">
        <v>165</v>
      </c>
      <c r="H4537" t="s">
        <v>166</v>
      </c>
      <c r="I4537" t="s">
        <v>31</v>
      </c>
      <c r="J4537" t="s">
        <v>32</v>
      </c>
      <c r="K4537" t="s">
        <v>33</v>
      </c>
      <c r="L4537" s="8">
        <v>5.8</v>
      </c>
      <c r="M4537" s="8">
        <v>2.7</v>
      </c>
      <c r="N4537">
        <v>13</v>
      </c>
      <c r="O4537" s="8">
        <v>75.400000000000006</v>
      </c>
      <c r="P4537" s="14">
        <v>0.14829999999999999</v>
      </c>
      <c r="Q4537" s="8">
        <v>11.18</v>
      </c>
      <c r="R4537" s="8">
        <v>64.22</v>
      </c>
      <c r="S4537" s="8">
        <v>35.1</v>
      </c>
      <c r="T4537" s="8">
        <v>29.12</v>
      </c>
      <c r="U4537">
        <v>2</v>
      </c>
      <c r="V4537" s="8">
        <v>9.8800000000000008</v>
      </c>
      <c r="W4537" s="8">
        <v>6.4</v>
      </c>
      <c r="X4537" s="8">
        <v>22.72</v>
      </c>
    </row>
    <row r="4538" spans="1:24" x14ac:dyDescent="0.25">
      <c r="A4538" t="s">
        <v>4864</v>
      </c>
      <c r="B4538" s="1">
        <v>46184</v>
      </c>
      <c r="C4538" t="s">
        <v>455</v>
      </c>
      <c r="D4538" t="s">
        <v>456</v>
      </c>
      <c r="E4538" t="s">
        <v>71</v>
      </c>
      <c r="F4538" t="s">
        <v>89</v>
      </c>
      <c r="G4538" t="s">
        <v>72</v>
      </c>
      <c r="H4538" t="s">
        <v>73</v>
      </c>
      <c r="I4538" t="s">
        <v>130</v>
      </c>
      <c r="J4538" t="s">
        <v>131</v>
      </c>
      <c r="K4538" t="s">
        <v>42</v>
      </c>
      <c r="L4538" s="8">
        <v>4.8</v>
      </c>
      <c r="M4538" s="8">
        <v>1.4</v>
      </c>
      <c r="N4538">
        <v>135</v>
      </c>
      <c r="O4538" s="8">
        <v>648</v>
      </c>
      <c r="P4538" s="14">
        <v>5.3400000000000003E-2</v>
      </c>
      <c r="Q4538" s="8">
        <v>34.6</v>
      </c>
      <c r="R4538" s="8">
        <v>613.4</v>
      </c>
      <c r="S4538" s="8">
        <v>189</v>
      </c>
      <c r="T4538" s="8">
        <v>424.4</v>
      </c>
      <c r="U4538">
        <v>0</v>
      </c>
      <c r="V4538" s="8">
        <v>0</v>
      </c>
      <c r="W4538" s="8">
        <v>0</v>
      </c>
      <c r="X4538" s="8">
        <v>424.4</v>
      </c>
    </row>
    <row r="4539" spans="1:24" x14ac:dyDescent="0.25">
      <c r="A4539" t="s">
        <v>4865</v>
      </c>
      <c r="B4539" s="1">
        <v>45841</v>
      </c>
      <c r="C4539" t="s">
        <v>309</v>
      </c>
      <c r="D4539" t="s">
        <v>310</v>
      </c>
      <c r="E4539" t="s">
        <v>63</v>
      </c>
      <c r="F4539" t="s">
        <v>54</v>
      </c>
      <c r="G4539" t="s">
        <v>79</v>
      </c>
      <c r="H4539" t="s">
        <v>80</v>
      </c>
      <c r="I4539" t="s">
        <v>130</v>
      </c>
      <c r="J4539" t="s">
        <v>131</v>
      </c>
      <c r="K4539" t="s">
        <v>42</v>
      </c>
      <c r="L4539" s="8">
        <v>4.8</v>
      </c>
      <c r="M4539" s="8">
        <v>1.4</v>
      </c>
      <c r="N4539">
        <v>85</v>
      </c>
      <c r="O4539" s="8">
        <v>408</v>
      </c>
      <c r="P4539" s="14">
        <v>3.0999999999999999E-3</v>
      </c>
      <c r="Q4539" s="8">
        <v>1.26</v>
      </c>
      <c r="R4539" s="8">
        <v>406.74</v>
      </c>
      <c r="S4539" s="8">
        <v>119</v>
      </c>
      <c r="T4539" s="8">
        <v>287.74</v>
      </c>
      <c r="U4539">
        <v>0</v>
      </c>
      <c r="V4539" s="8">
        <v>0</v>
      </c>
      <c r="W4539" s="8">
        <v>0</v>
      </c>
      <c r="X4539" s="8">
        <v>287.74</v>
      </c>
    </row>
    <row r="4540" spans="1:24" x14ac:dyDescent="0.25">
      <c r="A4540" t="s">
        <v>4866</v>
      </c>
      <c r="B4540" s="1">
        <v>45483</v>
      </c>
      <c r="C4540" t="s">
        <v>120</v>
      </c>
      <c r="D4540" t="s">
        <v>121</v>
      </c>
      <c r="E4540" t="s">
        <v>63</v>
      </c>
      <c r="F4540" t="s">
        <v>89</v>
      </c>
      <c r="G4540" t="s">
        <v>64</v>
      </c>
      <c r="H4540" t="s">
        <v>65</v>
      </c>
      <c r="I4540" t="s">
        <v>144</v>
      </c>
      <c r="J4540" t="s">
        <v>145</v>
      </c>
      <c r="K4540" t="s">
        <v>33</v>
      </c>
      <c r="L4540" s="8">
        <v>12</v>
      </c>
      <c r="M4540" s="8">
        <v>6.5</v>
      </c>
      <c r="N4540">
        <v>307</v>
      </c>
      <c r="O4540" s="8">
        <v>3684</v>
      </c>
      <c r="P4540" s="14">
        <v>0.1653</v>
      </c>
      <c r="Q4540" s="8">
        <v>608.97</v>
      </c>
      <c r="R4540" s="8">
        <v>3075.03</v>
      </c>
      <c r="S4540" s="8">
        <v>1995.5</v>
      </c>
      <c r="T4540" s="8">
        <v>1079.53</v>
      </c>
      <c r="U4540">
        <v>70</v>
      </c>
      <c r="V4540" s="8">
        <v>701.15</v>
      </c>
      <c r="W4540" s="8">
        <v>490</v>
      </c>
      <c r="X4540" s="8">
        <v>589.53</v>
      </c>
    </row>
    <row r="4541" spans="1:24" x14ac:dyDescent="0.25">
      <c r="A4541" t="s">
        <v>4867</v>
      </c>
      <c r="B4541" s="1">
        <v>45666</v>
      </c>
      <c r="C4541" t="s">
        <v>136</v>
      </c>
      <c r="D4541" t="s">
        <v>137</v>
      </c>
      <c r="E4541" t="s">
        <v>71</v>
      </c>
      <c r="F4541" t="s">
        <v>54</v>
      </c>
      <c r="G4541" t="s">
        <v>72</v>
      </c>
      <c r="H4541" t="s">
        <v>73</v>
      </c>
      <c r="I4541" t="s">
        <v>112</v>
      </c>
      <c r="J4541" t="s">
        <v>113</v>
      </c>
      <c r="K4541" t="s">
        <v>42</v>
      </c>
      <c r="L4541" s="8">
        <v>8.5</v>
      </c>
      <c r="M4541" s="8">
        <v>2.8</v>
      </c>
      <c r="N4541">
        <v>79</v>
      </c>
      <c r="O4541" s="8">
        <v>671.5</v>
      </c>
      <c r="P4541" s="14">
        <v>9.7999999999999997E-3</v>
      </c>
      <c r="Q4541" s="8">
        <v>6.58</v>
      </c>
      <c r="R4541" s="8">
        <v>664.92</v>
      </c>
      <c r="S4541" s="8">
        <v>221.2</v>
      </c>
      <c r="T4541" s="8">
        <v>443.72</v>
      </c>
      <c r="U4541">
        <v>0</v>
      </c>
      <c r="V4541" s="8">
        <v>0</v>
      </c>
      <c r="W4541" s="8">
        <v>0</v>
      </c>
      <c r="X4541" s="8">
        <v>443.72</v>
      </c>
    </row>
    <row r="4542" spans="1:24" x14ac:dyDescent="0.25">
      <c r="A4542" t="s">
        <v>4868</v>
      </c>
      <c r="B4542" s="1">
        <v>45625</v>
      </c>
      <c r="C4542" t="s">
        <v>472</v>
      </c>
      <c r="D4542" t="s">
        <v>473</v>
      </c>
      <c r="E4542" t="s">
        <v>71</v>
      </c>
      <c r="F4542" t="s">
        <v>54</v>
      </c>
      <c r="G4542" t="s">
        <v>165</v>
      </c>
      <c r="H4542" t="s">
        <v>166</v>
      </c>
      <c r="I4542" t="s">
        <v>99</v>
      </c>
      <c r="J4542" t="s">
        <v>100</v>
      </c>
      <c r="K4542" t="s">
        <v>49</v>
      </c>
      <c r="L4542" s="8">
        <v>3.8</v>
      </c>
      <c r="M4542" s="8">
        <v>2.6</v>
      </c>
      <c r="N4542">
        <v>72</v>
      </c>
      <c r="O4542" s="8">
        <v>273.60000000000002</v>
      </c>
      <c r="P4542" s="14">
        <v>4.1399999999999999E-2</v>
      </c>
      <c r="Q4542" s="8">
        <v>11.33</v>
      </c>
      <c r="R4542" s="8">
        <v>262.27</v>
      </c>
      <c r="S4542" s="8">
        <v>187.2</v>
      </c>
      <c r="T4542" s="8">
        <v>75.069999999999993</v>
      </c>
      <c r="U4542">
        <v>0</v>
      </c>
      <c r="V4542" s="8">
        <v>0</v>
      </c>
      <c r="W4542" s="8">
        <v>0</v>
      </c>
      <c r="X4542" s="8">
        <v>75.069999999999993</v>
      </c>
    </row>
    <row r="4543" spans="1:24" x14ac:dyDescent="0.25">
      <c r="A4543" t="s">
        <v>4869</v>
      </c>
      <c r="B4543" s="1">
        <v>45493</v>
      </c>
      <c r="C4543" t="s">
        <v>120</v>
      </c>
      <c r="D4543" t="s">
        <v>121</v>
      </c>
      <c r="E4543" t="s">
        <v>63</v>
      </c>
      <c r="F4543" t="s">
        <v>89</v>
      </c>
      <c r="G4543" t="s">
        <v>79</v>
      </c>
      <c r="H4543" t="s">
        <v>80</v>
      </c>
      <c r="I4543" t="s">
        <v>47</v>
      </c>
      <c r="J4543" t="s">
        <v>48</v>
      </c>
      <c r="K4543" t="s">
        <v>49</v>
      </c>
      <c r="L4543" s="8">
        <v>5</v>
      </c>
      <c r="M4543" s="8">
        <v>3.2</v>
      </c>
      <c r="N4543">
        <v>26</v>
      </c>
      <c r="O4543" s="8">
        <v>130</v>
      </c>
      <c r="P4543" s="14">
        <v>9.6500000000000002E-2</v>
      </c>
      <c r="Q4543" s="8">
        <v>12.54</v>
      </c>
      <c r="R4543" s="8">
        <v>117.46</v>
      </c>
      <c r="S4543" s="8">
        <v>83.2</v>
      </c>
      <c r="T4543" s="8">
        <v>34.26</v>
      </c>
      <c r="U4543">
        <v>0</v>
      </c>
      <c r="V4543" s="8">
        <v>0</v>
      </c>
      <c r="W4543" s="8">
        <v>0</v>
      </c>
      <c r="X4543" s="8">
        <v>34.26</v>
      </c>
    </row>
    <row r="4544" spans="1:24" x14ac:dyDescent="0.25">
      <c r="A4544" t="s">
        <v>4870</v>
      </c>
      <c r="B4544" s="1">
        <v>45760</v>
      </c>
      <c r="C4544" t="s">
        <v>191</v>
      </c>
      <c r="D4544" t="s">
        <v>192</v>
      </c>
      <c r="E4544" t="s">
        <v>150</v>
      </c>
      <c r="F4544" t="s">
        <v>54</v>
      </c>
      <c r="G4544" t="s">
        <v>151</v>
      </c>
      <c r="H4544" t="s">
        <v>152</v>
      </c>
      <c r="I4544" t="s">
        <v>156</v>
      </c>
      <c r="J4544" t="s">
        <v>157</v>
      </c>
      <c r="K4544" t="s">
        <v>42</v>
      </c>
      <c r="L4544" s="8">
        <v>6.2</v>
      </c>
      <c r="M4544" s="8">
        <v>1.9</v>
      </c>
      <c r="N4544">
        <v>58</v>
      </c>
      <c r="O4544" s="8">
        <v>359.6</v>
      </c>
      <c r="P4544" s="14">
        <v>1.0500000000000001E-2</v>
      </c>
      <c r="Q4544" s="8">
        <v>3.78</v>
      </c>
      <c r="R4544" s="8">
        <v>355.82</v>
      </c>
      <c r="S4544" s="8">
        <v>110.2</v>
      </c>
      <c r="T4544" s="8">
        <v>245.62</v>
      </c>
      <c r="U4544">
        <v>0</v>
      </c>
      <c r="V4544" s="8">
        <v>0</v>
      </c>
      <c r="W4544" s="8">
        <v>0</v>
      </c>
      <c r="X4544" s="8">
        <v>245.62</v>
      </c>
    </row>
    <row r="4545" spans="1:24" x14ac:dyDescent="0.25">
      <c r="A4545" t="s">
        <v>4871</v>
      </c>
      <c r="B4545" s="1">
        <v>45408</v>
      </c>
      <c r="C4545" t="s">
        <v>667</v>
      </c>
      <c r="D4545" t="s">
        <v>668</v>
      </c>
      <c r="E4545" t="s">
        <v>63</v>
      </c>
      <c r="F4545" t="s">
        <v>54</v>
      </c>
      <c r="G4545" t="s">
        <v>79</v>
      </c>
      <c r="H4545" t="s">
        <v>80</v>
      </c>
      <c r="I4545" t="s">
        <v>127</v>
      </c>
      <c r="J4545" t="s">
        <v>128</v>
      </c>
      <c r="K4545" t="s">
        <v>33</v>
      </c>
      <c r="L4545" s="8">
        <v>7.2</v>
      </c>
      <c r="M4545" s="8">
        <v>3.6</v>
      </c>
      <c r="N4545">
        <v>143</v>
      </c>
      <c r="O4545" s="8">
        <v>1029.5999999999999</v>
      </c>
      <c r="P4545" s="14">
        <v>3.8899999999999997E-2</v>
      </c>
      <c r="Q4545" s="8">
        <v>40.049999999999997</v>
      </c>
      <c r="R4545" s="8">
        <v>989.55</v>
      </c>
      <c r="S4545" s="8">
        <v>514.79999999999995</v>
      </c>
      <c r="T4545" s="8">
        <v>474.75</v>
      </c>
      <c r="U4545">
        <v>0</v>
      </c>
      <c r="V4545" s="8">
        <v>0</v>
      </c>
      <c r="W4545" s="8">
        <v>0</v>
      </c>
      <c r="X4545" s="8">
        <v>474.75</v>
      </c>
    </row>
    <row r="4546" spans="1:24" x14ac:dyDescent="0.25">
      <c r="A4546" t="s">
        <v>4872</v>
      </c>
      <c r="B4546" s="1">
        <v>45560</v>
      </c>
      <c r="C4546" t="s">
        <v>551</v>
      </c>
      <c r="D4546" t="s">
        <v>552</v>
      </c>
      <c r="E4546" t="s">
        <v>27</v>
      </c>
      <c r="F4546" t="s">
        <v>54</v>
      </c>
      <c r="G4546" t="s">
        <v>29</v>
      </c>
      <c r="H4546" t="s">
        <v>30</v>
      </c>
      <c r="I4546" t="s">
        <v>47</v>
      </c>
      <c r="J4546" t="s">
        <v>48</v>
      </c>
      <c r="K4546" t="s">
        <v>49</v>
      </c>
      <c r="L4546" s="8">
        <v>5</v>
      </c>
      <c r="M4546" s="8">
        <v>3.2</v>
      </c>
      <c r="N4546">
        <v>582</v>
      </c>
      <c r="O4546" s="8">
        <v>2910</v>
      </c>
      <c r="P4546" s="14">
        <v>2.53E-2</v>
      </c>
      <c r="Q4546" s="8">
        <v>73.62</v>
      </c>
      <c r="R4546" s="8">
        <v>2836.38</v>
      </c>
      <c r="S4546" s="8">
        <v>1862.4</v>
      </c>
      <c r="T4546" s="8">
        <v>973.98</v>
      </c>
      <c r="U4546">
        <v>0</v>
      </c>
      <c r="V4546" s="8">
        <v>0</v>
      </c>
      <c r="W4546" s="8">
        <v>0</v>
      </c>
      <c r="X4546" s="8">
        <v>973.98</v>
      </c>
    </row>
    <row r="4547" spans="1:24" x14ac:dyDescent="0.25">
      <c r="A4547" t="s">
        <v>4873</v>
      </c>
      <c r="B4547" s="1">
        <v>45978</v>
      </c>
      <c r="C4547" t="s">
        <v>361</v>
      </c>
      <c r="D4547" t="s">
        <v>362</v>
      </c>
      <c r="E4547" t="s">
        <v>27</v>
      </c>
      <c r="F4547" t="s">
        <v>28</v>
      </c>
      <c r="G4547" t="s">
        <v>38</v>
      </c>
      <c r="H4547" t="s">
        <v>39</v>
      </c>
      <c r="I4547" t="s">
        <v>66</v>
      </c>
      <c r="J4547" t="s">
        <v>67</v>
      </c>
      <c r="K4547" t="s">
        <v>33</v>
      </c>
      <c r="L4547" s="8">
        <v>4.5</v>
      </c>
      <c r="M4547" s="8">
        <v>2.1</v>
      </c>
      <c r="N4547">
        <v>757</v>
      </c>
      <c r="O4547" s="8">
        <v>3406.5</v>
      </c>
      <c r="P4547" s="14">
        <v>3.7199999999999997E-2</v>
      </c>
      <c r="Q4547" s="8">
        <v>126.72</v>
      </c>
      <c r="R4547" s="8">
        <v>3279.78</v>
      </c>
      <c r="S4547" s="8">
        <v>1589.7</v>
      </c>
      <c r="T4547" s="8">
        <v>1690.08</v>
      </c>
      <c r="U4547">
        <v>0</v>
      </c>
      <c r="V4547" s="8">
        <v>0</v>
      </c>
      <c r="W4547" s="8">
        <v>0</v>
      </c>
      <c r="X4547" s="8">
        <v>1690.08</v>
      </c>
    </row>
    <row r="4548" spans="1:24" x14ac:dyDescent="0.25">
      <c r="A4548" t="s">
        <v>4874</v>
      </c>
      <c r="B4548" s="1">
        <v>46175</v>
      </c>
      <c r="C4548" t="s">
        <v>334</v>
      </c>
      <c r="D4548" t="s">
        <v>335</v>
      </c>
      <c r="E4548" t="s">
        <v>53</v>
      </c>
      <c r="F4548" t="s">
        <v>37</v>
      </c>
      <c r="G4548" t="s">
        <v>55</v>
      </c>
      <c r="H4548" t="s">
        <v>56</v>
      </c>
      <c r="I4548" t="s">
        <v>66</v>
      </c>
      <c r="J4548" t="s">
        <v>67</v>
      </c>
      <c r="K4548" t="s">
        <v>33</v>
      </c>
      <c r="L4548" s="8">
        <v>4.5</v>
      </c>
      <c r="M4548" s="8">
        <v>2.1</v>
      </c>
      <c r="N4548">
        <v>16</v>
      </c>
      <c r="O4548" s="8">
        <v>72</v>
      </c>
      <c r="P4548" s="14">
        <v>1.55E-2</v>
      </c>
      <c r="Q4548" s="8">
        <v>1.1200000000000001</v>
      </c>
      <c r="R4548" s="8">
        <v>70.88</v>
      </c>
      <c r="S4548" s="8">
        <v>33.6</v>
      </c>
      <c r="T4548" s="8">
        <v>37.28</v>
      </c>
      <c r="U4548">
        <v>0</v>
      </c>
      <c r="V4548" s="8">
        <v>0</v>
      </c>
      <c r="W4548" s="8">
        <v>0</v>
      </c>
      <c r="X4548" s="8">
        <v>37.28</v>
      </c>
    </row>
    <row r="4549" spans="1:24" x14ac:dyDescent="0.25">
      <c r="A4549" t="s">
        <v>4875</v>
      </c>
      <c r="B4549" s="1">
        <v>45793</v>
      </c>
      <c r="C4549" t="s">
        <v>171</v>
      </c>
      <c r="D4549" t="s">
        <v>172</v>
      </c>
      <c r="E4549" t="s">
        <v>27</v>
      </c>
      <c r="F4549" t="s">
        <v>46</v>
      </c>
      <c r="G4549" t="s">
        <v>29</v>
      </c>
      <c r="H4549" t="s">
        <v>30</v>
      </c>
      <c r="I4549" t="s">
        <v>104</v>
      </c>
      <c r="J4549" t="s">
        <v>105</v>
      </c>
      <c r="K4549" t="s">
        <v>49</v>
      </c>
      <c r="L4549" s="8">
        <v>4.2</v>
      </c>
      <c r="M4549" s="8">
        <v>2.8</v>
      </c>
      <c r="N4549">
        <v>35</v>
      </c>
      <c r="O4549" s="8">
        <v>147</v>
      </c>
      <c r="P4549" s="14">
        <v>0.2092</v>
      </c>
      <c r="Q4549" s="8">
        <v>30.75</v>
      </c>
      <c r="R4549" s="8">
        <v>116.25</v>
      </c>
      <c r="S4549" s="8">
        <v>98</v>
      </c>
      <c r="T4549" s="8">
        <v>18.25</v>
      </c>
      <c r="U4549">
        <v>0</v>
      </c>
      <c r="V4549" s="8">
        <v>0</v>
      </c>
      <c r="W4549" s="8">
        <v>0</v>
      </c>
      <c r="X4549" s="8">
        <v>18.25</v>
      </c>
    </row>
    <row r="4550" spans="1:24" x14ac:dyDescent="0.25">
      <c r="A4550" t="s">
        <v>4876</v>
      </c>
      <c r="B4550" s="1">
        <v>45832</v>
      </c>
      <c r="C4550" t="s">
        <v>208</v>
      </c>
      <c r="D4550" t="s">
        <v>209</v>
      </c>
      <c r="E4550" t="s">
        <v>27</v>
      </c>
      <c r="F4550" t="s">
        <v>54</v>
      </c>
      <c r="G4550" t="s">
        <v>29</v>
      </c>
      <c r="H4550" t="s">
        <v>30</v>
      </c>
      <c r="I4550" t="s">
        <v>112</v>
      </c>
      <c r="J4550" t="s">
        <v>113</v>
      </c>
      <c r="K4550" t="s">
        <v>42</v>
      </c>
      <c r="L4550" s="8">
        <v>8.5</v>
      </c>
      <c r="M4550" s="8">
        <v>2.8</v>
      </c>
      <c r="N4550">
        <v>59</v>
      </c>
      <c r="O4550" s="8">
        <v>501.5</v>
      </c>
      <c r="P4550" s="14">
        <v>8.3999999999999995E-3</v>
      </c>
      <c r="Q4550" s="8">
        <v>4.21</v>
      </c>
      <c r="R4550" s="8">
        <v>497.29</v>
      </c>
      <c r="S4550" s="8">
        <v>165.2</v>
      </c>
      <c r="T4550" s="8">
        <v>332.09</v>
      </c>
      <c r="U4550">
        <v>0</v>
      </c>
      <c r="V4550" s="8">
        <v>0</v>
      </c>
      <c r="W4550" s="8">
        <v>0</v>
      </c>
      <c r="X4550" s="8">
        <v>332.09</v>
      </c>
    </row>
    <row r="4551" spans="1:24" x14ac:dyDescent="0.25">
      <c r="A4551" t="s">
        <v>4877</v>
      </c>
      <c r="B4551" s="1">
        <v>45946</v>
      </c>
      <c r="C4551" t="s">
        <v>211</v>
      </c>
      <c r="D4551" t="s">
        <v>212</v>
      </c>
      <c r="E4551" t="s">
        <v>27</v>
      </c>
      <c r="F4551" t="s">
        <v>37</v>
      </c>
      <c r="G4551" t="s">
        <v>38</v>
      </c>
      <c r="H4551" t="s">
        <v>39</v>
      </c>
      <c r="I4551" t="s">
        <v>122</v>
      </c>
      <c r="J4551" t="s">
        <v>123</v>
      </c>
      <c r="K4551" t="s">
        <v>59</v>
      </c>
      <c r="L4551" s="8">
        <v>5.5</v>
      </c>
      <c r="M4551" s="8">
        <v>3.8</v>
      </c>
      <c r="N4551">
        <v>3</v>
      </c>
      <c r="O4551" s="8">
        <v>16.5</v>
      </c>
      <c r="P4551" s="14">
        <v>0.36720000000000003</v>
      </c>
      <c r="Q4551" s="8">
        <v>6.06</v>
      </c>
      <c r="R4551" s="8">
        <v>10.44</v>
      </c>
      <c r="S4551" s="8">
        <v>11.4</v>
      </c>
      <c r="T4551" s="8">
        <v>-0.96</v>
      </c>
      <c r="U4551">
        <v>0</v>
      </c>
      <c r="V4551" s="8">
        <v>0</v>
      </c>
      <c r="W4551" s="8">
        <v>0</v>
      </c>
      <c r="X4551" s="8">
        <v>-0.96</v>
      </c>
    </row>
    <row r="4552" spans="1:24" x14ac:dyDescent="0.25">
      <c r="A4552" t="s">
        <v>4878</v>
      </c>
      <c r="B4552" s="1">
        <v>45612</v>
      </c>
      <c r="C4552" t="s">
        <v>97</v>
      </c>
      <c r="D4552" t="s">
        <v>98</v>
      </c>
      <c r="E4552" t="s">
        <v>63</v>
      </c>
      <c r="F4552" t="s">
        <v>54</v>
      </c>
      <c r="G4552" t="s">
        <v>79</v>
      </c>
      <c r="H4552" t="s">
        <v>80</v>
      </c>
      <c r="I4552" t="s">
        <v>144</v>
      </c>
      <c r="J4552" t="s">
        <v>145</v>
      </c>
      <c r="K4552" t="s">
        <v>33</v>
      </c>
      <c r="L4552" s="8">
        <v>12</v>
      </c>
      <c r="M4552" s="8">
        <v>6.5</v>
      </c>
      <c r="N4552">
        <v>30</v>
      </c>
      <c r="O4552" s="8">
        <v>360</v>
      </c>
      <c r="P4552" s="14">
        <v>5.4000000000000003E-3</v>
      </c>
      <c r="Q4552" s="8">
        <v>1.94</v>
      </c>
      <c r="R4552" s="8">
        <v>358.06</v>
      </c>
      <c r="S4552" s="8">
        <v>195</v>
      </c>
      <c r="T4552" s="8">
        <v>163.06</v>
      </c>
      <c r="U4552">
        <v>0</v>
      </c>
      <c r="V4552" s="8">
        <v>0</v>
      </c>
      <c r="W4552" s="8">
        <v>0</v>
      </c>
      <c r="X4552" s="8">
        <v>163.06</v>
      </c>
    </row>
    <row r="4553" spans="1:24" x14ac:dyDescent="0.25">
      <c r="A4553" t="s">
        <v>4879</v>
      </c>
      <c r="B4553" s="1">
        <v>45903</v>
      </c>
      <c r="C4553" t="s">
        <v>279</v>
      </c>
      <c r="D4553" t="s">
        <v>280</v>
      </c>
      <c r="E4553" t="s">
        <v>53</v>
      </c>
      <c r="F4553" t="s">
        <v>54</v>
      </c>
      <c r="G4553" t="s">
        <v>55</v>
      </c>
      <c r="H4553" t="s">
        <v>56</v>
      </c>
      <c r="I4553" t="s">
        <v>31</v>
      </c>
      <c r="J4553" t="s">
        <v>32</v>
      </c>
      <c r="K4553" t="s">
        <v>33</v>
      </c>
      <c r="L4553" s="8">
        <v>5.8</v>
      </c>
      <c r="M4553" s="8">
        <v>2.7</v>
      </c>
      <c r="N4553">
        <v>92</v>
      </c>
      <c r="O4553" s="8">
        <v>533.6</v>
      </c>
      <c r="P4553" s="14">
        <v>2.24E-2</v>
      </c>
      <c r="Q4553" s="8">
        <v>11.95</v>
      </c>
      <c r="R4553" s="8">
        <v>521.65</v>
      </c>
      <c r="S4553" s="8">
        <v>248.4</v>
      </c>
      <c r="T4553" s="8">
        <v>273.25</v>
      </c>
      <c r="U4553">
        <v>0</v>
      </c>
      <c r="V4553" s="8">
        <v>0</v>
      </c>
      <c r="W4553" s="8">
        <v>0</v>
      </c>
      <c r="X4553" s="8">
        <v>273.25</v>
      </c>
    </row>
    <row r="4554" spans="1:24" x14ac:dyDescent="0.25">
      <c r="A4554" t="s">
        <v>4880</v>
      </c>
      <c r="B4554" s="1">
        <v>45689</v>
      </c>
      <c r="C4554" t="s">
        <v>400</v>
      </c>
      <c r="D4554" t="s">
        <v>401</v>
      </c>
      <c r="E4554" t="s">
        <v>27</v>
      </c>
      <c r="F4554" t="s">
        <v>28</v>
      </c>
      <c r="G4554" t="s">
        <v>38</v>
      </c>
      <c r="H4554" t="s">
        <v>39</v>
      </c>
      <c r="I4554" t="s">
        <v>57</v>
      </c>
      <c r="J4554" t="s">
        <v>58</v>
      </c>
      <c r="K4554" t="s">
        <v>59</v>
      </c>
      <c r="L4554" s="8">
        <v>10.5</v>
      </c>
      <c r="M4554" s="8">
        <v>7.5</v>
      </c>
      <c r="N4554">
        <v>91</v>
      </c>
      <c r="O4554" s="8">
        <v>955.5</v>
      </c>
      <c r="P4554" s="14">
        <v>4.7500000000000001E-2</v>
      </c>
      <c r="Q4554" s="8">
        <v>45.39</v>
      </c>
      <c r="R4554" s="8">
        <v>910.11</v>
      </c>
      <c r="S4554" s="8">
        <v>682.5</v>
      </c>
      <c r="T4554" s="8">
        <v>227.61</v>
      </c>
      <c r="U4554">
        <v>0</v>
      </c>
      <c r="V4554" s="8">
        <v>0</v>
      </c>
      <c r="W4554" s="8">
        <v>0</v>
      </c>
      <c r="X4554" s="8">
        <v>227.61</v>
      </c>
    </row>
    <row r="4555" spans="1:24" x14ac:dyDescent="0.25">
      <c r="A4555" t="s">
        <v>4881</v>
      </c>
      <c r="B4555" s="1">
        <v>45917</v>
      </c>
      <c r="C4555" t="s">
        <v>678</v>
      </c>
      <c r="D4555" t="s">
        <v>679</v>
      </c>
      <c r="E4555" t="s">
        <v>63</v>
      </c>
      <c r="F4555" t="s">
        <v>89</v>
      </c>
      <c r="G4555" t="s">
        <v>79</v>
      </c>
      <c r="H4555" t="s">
        <v>80</v>
      </c>
      <c r="I4555" t="s">
        <v>127</v>
      </c>
      <c r="J4555" t="s">
        <v>128</v>
      </c>
      <c r="K4555" t="s">
        <v>33</v>
      </c>
      <c r="L4555" s="8">
        <v>7.2</v>
      </c>
      <c r="M4555" s="8">
        <v>3.6</v>
      </c>
      <c r="N4555">
        <v>61</v>
      </c>
      <c r="O4555" s="8">
        <v>439.2</v>
      </c>
      <c r="P4555" s="14">
        <v>0.19769999999999999</v>
      </c>
      <c r="Q4555" s="8">
        <v>86.83</v>
      </c>
      <c r="R4555" s="8">
        <v>352.37</v>
      </c>
      <c r="S4555" s="8">
        <v>219.6</v>
      </c>
      <c r="T4555" s="8">
        <v>132.77000000000001</v>
      </c>
      <c r="U4555">
        <v>0</v>
      </c>
      <c r="V4555" s="8">
        <v>0</v>
      </c>
      <c r="W4555" s="8">
        <v>0</v>
      </c>
      <c r="X4555" s="8">
        <v>132.77000000000001</v>
      </c>
    </row>
    <row r="4556" spans="1:24" x14ac:dyDescent="0.25">
      <c r="A4556" t="s">
        <v>4882</v>
      </c>
      <c r="B4556" s="1">
        <v>45693</v>
      </c>
      <c r="C4556" t="s">
        <v>82</v>
      </c>
      <c r="D4556" t="s">
        <v>83</v>
      </c>
      <c r="E4556" t="s">
        <v>71</v>
      </c>
      <c r="F4556" t="s">
        <v>46</v>
      </c>
      <c r="G4556" t="s">
        <v>165</v>
      </c>
      <c r="H4556" t="s">
        <v>166</v>
      </c>
      <c r="I4556" t="s">
        <v>144</v>
      </c>
      <c r="J4556" t="s">
        <v>145</v>
      </c>
      <c r="K4556" t="s">
        <v>33</v>
      </c>
      <c r="L4556" s="8">
        <v>12</v>
      </c>
      <c r="M4556" s="8">
        <v>6.5</v>
      </c>
      <c r="N4556">
        <v>5</v>
      </c>
      <c r="O4556" s="8">
        <v>60</v>
      </c>
      <c r="P4556" s="14">
        <v>0.16969999999999999</v>
      </c>
      <c r="Q4556" s="8">
        <v>10.18</v>
      </c>
      <c r="R4556" s="8">
        <v>49.82</v>
      </c>
      <c r="S4556" s="8">
        <v>32.5</v>
      </c>
      <c r="T4556" s="8">
        <v>17.32</v>
      </c>
      <c r="U4556">
        <v>0</v>
      </c>
      <c r="V4556" s="8">
        <v>0</v>
      </c>
      <c r="W4556" s="8">
        <v>0</v>
      </c>
      <c r="X4556" s="8">
        <v>17.32</v>
      </c>
    </row>
    <row r="4557" spans="1:24" x14ac:dyDescent="0.25">
      <c r="A4557" t="s">
        <v>4883</v>
      </c>
      <c r="B4557" s="1">
        <v>45893</v>
      </c>
      <c r="C4557" t="s">
        <v>258</v>
      </c>
      <c r="D4557" t="s">
        <v>259</v>
      </c>
      <c r="E4557" t="s">
        <v>71</v>
      </c>
      <c r="F4557" t="s">
        <v>28</v>
      </c>
      <c r="G4557" t="s">
        <v>72</v>
      </c>
      <c r="H4557" t="s">
        <v>73</v>
      </c>
      <c r="I4557" t="s">
        <v>66</v>
      </c>
      <c r="J4557" t="s">
        <v>67</v>
      </c>
      <c r="K4557" t="s">
        <v>33</v>
      </c>
      <c r="L4557" s="8">
        <v>4.5</v>
      </c>
      <c r="M4557" s="8">
        <v>2.1</v>
      </c>
      <c r="N4557">
        <v>36</v>
      </c>
      <c r="O4557" s="8">
        <v>162</v>
      </c>
      <c r="P4557" s="14">
        <v>0.36080000000000001</v>
      </c>
      <c r="Q4557" s="8">
        <v>58.45</v>
      </c>
      <c r="R4557" s="8">
        <v>103.55</v>
      </c>
      <c r="S4557" s="8">
        <v>75.599999999999994</v>
      </c>
      <c r="T4557" s="8">
        <v>27.95</v>
      </c>
      <c r="U4557">
        <v>0</v>
      </c>
      <c r="V4557" s="8">
        <v>0</v>
      </c>
      <c r="W4557" s="8">
        <v>0</v>
      </c>
      <c r="X4557" s="8">
        <v>27.95</v>
      </c>
    </row>
    <row r="4558" spans="1:24" x14ac:dyDescent="0.25">
      <c r="A4558" t="s">
        <v>4884</v>
      </c>
      <c r="B4558" s="1">
        <v>45408</v>
      </c>
      <c r="C4558" t="s">
        <v>285</v>
      </c>
      <c r="D4558" t="s">
        <v>286</v>
      </c>
      <c r="E4558" t="s">
        <v>27</v>
      </c>
      <c r="F4558" t="s">
        <v>89</v>
      </c>
      <c r="G4558" t="s">
        <v>38</v>
      </c>
      <c r="H4558" t="s">
        <v>39</v>
      </c>
      <c r="I4558" t="s">
        <v>104</v>
      </c>
      <c r="J4558" t="s">
        <v>105</v>
      </c>
      <c r="K4558" t="s">
        <v>49</v>
      </c>
      <c r="L4558" s="8">
        <v>4.2</v>
      </c>
      <c r="M4558" s="8">
        <v>2.8</v>
      </c>
      <c r="N4558">
        <v>44</v>
      </c>
      <c r="O4558" s="8">
        <v>184.8</v>
      </c>
      <c r="P4558" s="14">
        <v>0.1961</v>
      </c>
      <c r="Q4558" s="8">
        <v>36.24</v>
      </c>
      <c r="R4558" s="8">
        <v>148.56</v>
      </c>
      <c r="S4558" s="8">
        <v>123.2</v>
      </c>
      <c r="T4558" s="8">
        <v>25.36</v>
      </c>
      <c r="U4558">
        <v>0</v>
      </c>
      <c r="V4558" s="8">
        <v>0</v>
      </c>
      <c r="W4558" s="8">
        <v>0</v>
      </c>
      <c r="X4558" s="8">
        <v>25.36</v>
      </c>
    </row>
    <row r="4559" spans="1:24" x14ac:dyDescent="0.25">
      <c r="A4559" t="s">
        <v>4885</v>
      </c>
      <c r="B4559" s="1">
        <v>45648</v>
      </c>
      <c r="C4559" t="s">
        <v>461</v>
      </c>
      <c r="D4559" t="s">
        <v>462</v>
      </c>
      <c r="E4559" t="s">
        <v>27</v>
      </c>
      <c r="F4559" t="s">
        <v>37</v>
      </c>
      <c r="G4559" t="s">
        <v>29</v>
      </c>
      <c r="H4559" t="s">
        <v>30</v>
      </c>
      <c r="I4559" t="s">
        <v>40</v>
      </c>
      <c r="J4559" t="s">
        <v>41</v>
      </c>
      <c r="K4559" t="s">
        <v>42</v>
      </c>
      <c r="L4559" s="8">
        <v>14.5</v>
      </c>
      <c r="M4559" s="8">
        <v>4.2</v>
      </c>
      <c r="N4559">
        <v>16</v>
      </c>
      <c r="O4559" s="8">
        <v>232</v>
      </c>
      <c r="P4559" s="14">
        <v>2.2800000000000001E-2</v>
      </c>
      <c r="Q4559" s="8">
        <v>5.29</v>
      </c>
      <c r="R4559" s="8">
        <v>226.71</v>
      </c>
      <c r="S4559" s="8">
        <v>67.2</v>
      </c>
      <c r="T4559" s="8">
        <v>159.51</v>
      </c>
      <c r="U4559">
        <v>1</v>
      </c>
      <c r="V4559" s="8">
        <v>14.17</v>
      </c>
      <c r="W4559" s="8">
        <v>4.7</v>
      </c>
      <c r="X4559" s="8">
        <v>154.81</v>
      </c>
    </row>
    <row r="4560" spans="1:24" x14ac:dyDescent="0.25">
      <c r="A4560" t="s">
        <v>4886</v>
      </c>
      <c r="B4560" s="1">
        <v>45652</v>
      </c>
      <c r="C4560" t="s">
        <v>142</v>
      </c>
      <c r="D4560" t="s">
        <v>143</v>
      </c>
      <c r="E4560" t="s">
        <v>71</v>
      </c>
      <c r="F4560" t="s">
        <v>37</v>
      </c>
      <c r="G4560" t="s">
        <v>72</v>
      </c>
      <c r="H4560" t="s">
        <v>73</v>
      </c>
      <c r="I4560" t="s">
        <v>112</v>
      </c>
      <c r="J4560" t="s">
        <v>113</v>
      </c>
      <c r="K4560" t="s">
        <v>42</v>
      </c>
      <c r="L4560" s="8">
        <v>8.5</v>
      </c>
      <c r="M4560" s="8">
        <v>2.8</v>
      </c>
      <c r="N4560">
        <v>1</v>
      </c>
      <c r="O4560" s="8">
        <v>8.5</v>
      </c>
      <c r="P4560" s="14">
        <v>3.2199999999999999E-2</v>
      </c>
      <c r="Q4560" s="8">
        <v>0.27</v>
      </c>
      <c r="R4560" s="8">
        <v>8.23</v>
      </c>
      <c r="S4560" s="8">
        <v>2.8</v>
      </c>
      <c r="T4560" s="8">
        <v>5.43</v>
      </c>
      <c r="U4560">
        <v>1</v>
      </c>
      <c r="V4560" s="8">
        <v>8.23</v>
      </c>
      <c r="W4560" s="8">
        <v>3.3</v>
      </c>
      <c r="X4560" s="8">
        <v>2.13</v>
      </c>
    </row>
    <row r="4561" spans="1:24" x14ac:dyDescent="0.25">
      <c r="A4561" t="s">
        <v>4887</v>
      </c>
      <c r="B4561" s="1">
        <v>46157</v>
      </c>
      <c r="C4561" t="s">
        <v>361</v>
      </c>
      <c r="D4561" t="s">
        <v>362</v>
      </c>
      <c r="E4561" t="s">
        <v>27</v>
      </c>
      <c r="F4561" t="s">
        <v>28</v>
      </c>
      <c r="G4561" t="s">
        <v>29</v>
      </c>
      <c r="H4561" t="s">
        <v>30</v>
      </c>
      <c r="I4561" t="s">
        <v>130</v>
      </c>
      <c r="J4561" t="s">
        <v>131</v>
      </c>
      <c r="K4561" t="s">
        <v>42</v>
      </c>
      <c r="L4561" s="8">
        <v>4.8</v>
      </c>
      <c r="M4561" s="8">
        <v>1.4</v>
      </c>
      <c r="N4561">
        <v>42</v>
      </c>
      <c r="O4561" s="8">
        <v>201.6</v>
      </c>
      <c r="P4561" s="14">
        <v>3.9199999999999999E-2</v>
      </c>
      <c r="Q4561" s="8">
        <v>7.9</v>
      </c>
      <c r="R4561" s="8">
        <v>193.7</v>
      </c>
      <c r="S4561" s="8">
        <v>58.8</v>
      </c>
      <c r="T4561" s="8">
        <v>134.9</v>
      </c>
      <c r="U4561">
        <v>0</v>
      </c>
      <c r="V4561" s="8">
        <v>0</v>
      </c>
      <c r="W4561" s="8">
        <v>0</v>
      </c>
      <c r="X4561" s="8">
        <v>134.9</v>
      </c>
    </row>
    <row r="4562" spans="1:24" x14ac:dyDescent="0.25">
      <c r="A4562" t="s">
        <v>4888</v>
      </c>
      <c r="B4562" s="1">
        <v>45760</v>
      </c>
      <c r="C4562" t="s">
        <v>244</v>
      </c>
      <c r="D4562" t="s">
        <v>245</v>
      </c>
      <c r="E4562" t="s">
        <v>53</v>
      </c>
      <c r="F4562" t="s">
        <v>46</v>
      </c>
      <c r="G4562" t="s">
        <v>55</v>
      </c>
      <c r="H4562" t="s">
        <v>56</v>
      </c>
      <c r="I4562" t="s">
        <v>40</v>
      </c>
      <c r="J4562" t="s">
        <v>41</v>
      </c>
      <c r="K4562" t="s">
        <v>42</v>
      </c>
      <c r="L4562" s="8">
        <v>14.5</v>
      </c>
      <c r="M4562" s="8">
        <v>4.2</v>
      </c>
      <c r="N4562">
        <v>2</v>
      </c>
      <c r="O4562" s="8">
        <v>29</v>
      </c>
      <c r="P4562" s="14">
        <v>1.6E-2</v>
      </c>
      <c r="Q4562" s="8">
        <v>0.46</v>
      </c>
      <c r="R4562" s="8">
        <v>28.54</v>
      </c>
      <c r="S4562" s="8">
        <v>8.4</v>
      </c>
      <c r="T4562" s="8">
        <v>20.14</v>
      </c>
      <c r="U4562">
        <v>1</v>
      </c>
      <c r="V4562" s="8">
        <v>14.27</v>
      </c>
      <c r="W4562" s="8">
        <v>4.7</v>
      </c>
      <c r="X4562" s="8">
        <v>15.44</v>
      </c>
    </row>
    <row r="4563" spans="1:24" x14ac:dyDescent="0.25">
      <c r="A4563" t="s">
        <v>4889</v>
      </c>
      <c r="B4563" s="1">
        <v>45924</v>
      </c>
      <c r="C4563" t="s">
        <v>394</v>
      </c>
      <c r="D4563" t="s">
        <v>395</v>
      </c>
      <c r="E4563" t="s">
        <v>71</v>
      </c>
      <c r="F4563" t="s">
        <v>37</v>
      </c>
      <c r="G4563" t="s">
        <v>72</v>
      </c>
      <c r="H4563" t="s">
        <v>73</v>
      </c>
      <c r="I4563" t="s">
        <v>40</v>
      </c>
      <c r="J4563" t="s">
        <v>41</v>
      </c>
      <c r="K4563" t="s">
        <v>42</v>
      </c>
      <c r="L4563" s="8">
        <v>14.5</v>
      </c>
      <c r="M4563" s="8">
        <v>4.2</v>
      </c>
      <c r="N4563">
        <v>2</v>
      </c>
      <c r="O4563" s="8">
        <v>29</v>
      </c>
      <c r="P4563" s="14">
        <v>2.1100000000000001E-2</v>
      </c>
      <c r="Q4563" s="8">
        <v>0.61</v>
      </c>
      <c r="R4563" s="8">
        <v>28.39</v>
      </c>
      <c r="S4563" s="8">
        <v>8.4</v>
      </c>
      <c r="T4563" s="8">
        <v>19.989999999999998</v>
      </c>
      <c r="U4563">
        <v>0</v>
      </c>
      <c r="V4563" s="8">
        <v>0</v>
      </c>
      <c r="W4563" s="8">
        <v>0</v>
      </c>
      <c r="X4563" s="8">
        <v>19.989999999999998</v>
      </c>
    </row>
    <row r="4564" spans="1:24" x14ac:dyDescent="0.25">
      <c r="A4564" t="s">
        <v>4890</v>
      </c>
      <c r="B4564" s="1">
        <v>45468</v>
      </c>
      <c r="C4564" t="s">
        <v>258</v>
      </c>
      <c r="D4564" t="s">
        <v>259</v>
      </c>
      <c r="E4564" t="s">
        <v>71</v>
      </c>
      <c r="F4564" t="s">
        <v>28</v>
      </c>
      <c r="G4564" t="s">
        <v>165</v>
      </c>
      <c r="H4564" t="s">
        <v>166</v>
      </c>
      <c r="I4564" t="s">
        <v>156</v>
      </c>
      <c r="J4564" t="s">
        <v>157</v>
      </c>
      <c r="K4564" t="s">
        <v>42</v>
      </c>
      <c r="L4564" s="8">
        <v>6.2</v>
      </c>
      <c r="M4564" s="8">
        <v>1.9</v>
      </c>
      <c r="N4564">
        <v>160</v>
      </c>
      <c r="O4564" s="8">
        <v>992</v>
      </c>
      <c r="P4564" s="14">
        <v>7.85E-2</v>
      </c>
      <c r="Q4564" s="8">
        <v>77.87</v>
      </c>
      <c r="R4564" s="8">
        <v>914.13</v>
      </c>
      <c r="S4564" s="8">
        <v>304</v>
      </c>
      <c r="T4564" s="8">
        <v>610.13</v>
      </c>
      <c r="U4564">
        <v>0</v>
      </c>
      <c r="V4564" s="8">
        <v>0</v>
      </c>
      <c r="W4564" s="8">
        <v>0</v>
      </c>
      <c r="X4564" s="8">
        <v>610.13</v>
      </c>
    </row>
    <row r="4565" spans="1:24" x14ac:dyDescent="0.25">
      <c r="A4565" t="s">
        <v>4891</v>
      </c>
      <c r="B4565" s="1">
        <v>46125</v>
      </c>
      <c r="C4565" t="s">
        <v>309</v>
      </c>
      <c r="D4565" t="s">
        <v>310</v>
      </c>
      <c r="E4565" t="s">
        <v>63</v>
      </c>
      <c r="F4565" t="s">
        <v>54</v>
      </c>
      <c r="G4565" t="s">
        <v>64</v>
      </c>
      <c r="H4565" t="s">
        <v>65</v>
      </c>
      <c r="I4565" t="s">
        <v>156</v>
      </c>
      <c r="J4565" t="s">
        <v>157</v>
      </c>
      <c r="K4565" t="s">
        <v>42</v>
      </c>
      <c r="L4565" s="8">
        <v>6.2</v>
      </c>
      <c r="M4565" s="8">
        <v>1.9</v>
      </c>
      <c r="N4565">
        <v>44</v>
      </c>
      <c r="O4565" s="8">
        <v>272.8</v>
      </c>
      <c r="P4565" s="14">
        <v>7.7999999999999996E-3</v>
      </c>
      <c r="Q4565" s="8">
        <v>2.13</v>
      </c>
      <c r="R4565" s="8">
        <v>270.67</v>
      </c>
      <c r="S4565" s="8">
        <v>83.6</v>
      </c>
      <c r="T4565" s="8">
        <v>187.07</v>
      </c>
      <c r="U4565">
        <v>0</v>
      </c>
      <c r="V4565" s="8">
        <v>0</v>
      </c>
      <c r="W4565" s="8">
        <v>0</v>
      </c>
      <c r="X4565" s="8">
        <v>187.07</v>
      </c>
    </row>
    <row r="4566" spans="1:24" x14ac:dyDescent="0.25">
      <c r="A4566" t="s">
        <v>4892</v>
      </c>
      <c r="B4566" s="1">
        <v>45981</v>
      </c>
      <c r="C4566" t="s">
        <v>288</v>
      </c>
      <c r="D4566" t="s">
        <v>289</v>
      </c>
      <c r="E4566" t="s">
        <v>27</v>
      </c>
      <c r="F4566" t="s">
        <v>46</v>
      </c>
      <c r="G4566" t="s">
        <v>38</v>
      </c>
      <c r="H4566" t="s">
        <v>39</v>
      </c>
      <c r="I4566" t="s">
        <v>66</v>
      </c>
      <c r="J4566" t="s">
        <v>67</v>
      </c>
      <c r="K4566" t="s">
        <v>33</v>
      </c>
      <c r="L4566" s="8">
        <v>4.5</v>
      </c>
      <c r="M4566" s="8">
        <v>2.1</v>
      </c>
      <c r="N4566">
        <v>33</v>
      </c>
      <c r="O4566" s="8">
        <v>148.5</v>
      </c>
      <c r="P4566" s="14">
        <v>0.22170000000000001</v>
      </c>
      <c r="Q4566" s="8">
        <v>32.92</v>
      </c>
      <c r="R4566" s="8">
        <v>115.58</v>
      </c>
      <c r="S4566" s="8">
        <v>69.3</v>
      </c>
      <c r="T4566" s="8">
        <v>46.28</v>
      </c>
      <c r="U4566">
        <v>0</v>
      </c>
      <c r="V4566" s="8">
        <v>0</v>
      </c>
      <c r="W4566" s="8">
        <v>0</v>
      </c>
      <c r="X4566" s="8">
        <v>46.28</v>
      </c>
    </row>
    <row r="4567" spans="1:24" x14ac:dyDescent="0.25">
      <c r="A4567" t="s">
        <v>4893</v>
      </c>
      <c r="B4567" s="1">
        <v>46014</v>
      </c>
      <c r="C4567" t="s">
        <v>315</v>
      </c>
      <c r="D4567" t="s">
        <v>316</v>
      </c>
      <c r="E4567" t="s">
        <v>27</v>
      </c>
      <c r="F4567" t="s">
        <v>46</v>
      </c>
      <c r="G4567" t="s">
        <v>38</v>
      </c>
      <c r="H4567" t="s">
        <v>39</v>
      </c>
      <c r="I4567" t="s">
        <v>31</v>
      </c>
      <c r="J4567" t="s">
        <v>32</v>
      </c>
      <c r="K4567" t="s">
        <v>33</v>
      </c>
      <c r="L4567" s="8">
        <v>5.8</v>
      </c>
      <c r="M4567" s="8">
        <v>2.7</v>
      </c>
      <c r="N4567">
        <v>24</v>
      </c>
      <c r="O4567" s="8">
        <v>139.19999999999999</v>
      </c>
      <c r="P4567" s="14">
        <v>0.13220000000000001</v>
      </c>
      <c r="Q4567" s="8">
        <v>18.399999999999999</v>
      </c>
      <c r="R4567" s="8">
        <v>120.8</v>
      </c>
      <c r="S4567" s="8">
        <v>64.8</v>
      </c>
      <c r="T4567" s="8">
        <v>56</v>
      </c>
      <c r="U4567">
        <v>0</v>
      </c>
      <c r="V4567" s="8">
        <v>0</v>
      </c>
      <c r="W4567" s="8">
        <v>0</v>
      </c>
      <c r="X4567" s="8">
        <v>56</v>
      </c>
    </row>
    <row r="4568" spans="1:24" x14ac:dyDescent="0.25">
      <c r="A4568" t="s">
        <v>4894</v>
      </c>
      <c r="B4568" s="1">
        <v>46111</v>
      </c>
      <c r="C4568" t="s">
        <v>350</v>
      </c>
      <c r="D4568" t="s">
        <v>351</v>
      </c>
      <c r="E4568" t="s">
        <v>63</v>
      </c>
      <c r="F4568" t="s">
        <v>89</v>
      </c>
      <c r="G4568" t="s">
        <v>64</v>
      </c>
      <c r="H4568" t="s">
        <v>65</v>
      </c>
      <c r="I4568" t="s">
        <v>127</v>
      </c>
      <c r="J4568" t="s">
        <v>128</v>
      </c>
      <c r="K4568" t="s">
        <v>33</v>
      </c>
      <c r="L4568" s="8">
        <v>7.2</v>
      </c>
      <c r="M4568" s="8">
        <v>3.6</v>
      </c>
      <c r="N4568">
        <v>110</v>
      </c>
      <c r="O4568" s="8">
        <v>792</v>
      </c>
      <c r="P4568" s="14">
        <v>0.13250000000000001</v>
      </c>
      <c r="Q4568" s="8">
        <v>104.94</v>
      </c>
      <c r="R4568" s="8">
        <v>687.06</v>
      </c>
      <c r="S4568" s="8">
        <v>396</v>
      </c>
      <c r="T4568" s="8">
        <v>291.06</v>
      </c>
      <c r="U4568">
        <v>0</v>
      </c>
      <c r="V4568" s="8">
        <v>0</v>
      </c>
      <c r="W4568" s="8">
        <v>0</v>
      </c>
      <c r="X4568" s="8">
        <v>291.06</v>
      </c>
    </row>
    <row r="4569" spans="1:24" x14ac:dyDescent="0.25">
      <c r="A4569" t="s">
        <v>4895</v>
      </c>
      <c r="B4569" s="1">
        <v>45596</v>
      </c>
      <c r="C4569" t="s">
        <v>528</v>
      </c>
      <c r="D4569" t="s">
        <v>529</v>
      </c>
      <c r="E4569" t="s">
        <v>27</v>
      </c>
      <c r="F4569" t="s">
        <v>54</v>
      </c>
      <c r="G4569" t="s">
        <v>29</v>
      </c>
      <c r="H4569" t="s">
        <v>30</v>
      </c>
      <c r="I4569" t="s">
        <v>185</v>
      </c>
      <c r="J4569" t="s">
        <v>186</v>
      </c>
      <c r="K4569" t="s">
        <v>59</v>
      </c>
      <c r="L4569" s="8">
        <v>4.9000000000000004</v>
      </c>
      <c r="M4569" s="8">
        <v>3.1</v>
      </c>
      <c r="N4569">
        <v>25</v>
      </c>
      <c r="O4569" s="8">
        <v>122.5</v>
      </c>
      <c r="P4569" s="14">
        <v>8.0000000000000002E-3</v>
      </c>
      <c r="Q4569" s="8">
        <v>0.98</v>
      </c>
      <c r="R4569" s="8">
        <v>121.52</v>
      </c>
      <c r="S4569" s="8">
        <v>77.5</v>
      </c>
      <c r="T4569" s="8">
        <v>44.02</v>
      </c>
      <c r="U4569">
        <v>4</v>
      </c>
      <c r="V4569" s="8">
        <v>19.440000000000001</v>
      </c>
      <c r="W4569" s="8">
        <v>14.4</v>
      </c>
      <c r="X4569" s="8">
        <v>29.62</v>
      </c>
    </row>
    <row r="4570" spans="1:24" x14ac:dyDescent="0.25">
      <c r="A4570" t="s">
        <v>4896</v>
      </c>
      <c r="B4570" s="1">
        <v>46232</v>
      </c>
      <c r="C4570" t="s">
        <v>142</v>
      </c>
      <c r="D4570" t="s">
        <v>143</v>
      </c>
      <c r="E4570" t="s">
        <v>71</v>
      </c>
      <c r="F4570" t="s">
        <v>37</v>
      </c>
      <c r="G4570" t="s">
        <v>72</v>
      </c>
      <c r="H4570" t="s">
        <v>73</v>
      </c>
      <c r="I4570" t="s">
        <v>84</v>
      </c>
      <c r="J4570" t="s">
        <v>85</v>
      </c>
      <c r="K4570" t="s">
        <v>42</v>
      </c>
      <c r="L4570" s="8">
        <v>9.9</v>
      </c>
      <c r="M4570" s="8">
        <v>3.1</v>
      </c>
      <c r="N4570">
        <v>35</v>
      </c>
      <c r="O4570" s="8">
        <v>346.5</v>
      </c>
      <c r="P4570" s="14">
        <v>1.3599999999999999E-2</v>
      </c>
      <c r="Q4570" s="8">
        <v>4.71</v>
      </c>
      <c r="R4570" s="8">
        <v>341.79</v>
      </c>
      <c r="S4570" s="8">
        <v>108.5</v>
      </c>
      <c r="T4570" s="8">
        <v>233.29</v>
      </c>
      <c r="U4570">
        <v>0</v>
      </c>
      <c r="V4570" s="8">
        <v>0</v>
      </c>
      <c r="W4570" s="8">
        <v>0</v>
      </c>
      <c r="X4570" s="8">
        <v>233.29</v>
      </c>
    </row>
    <row r="4571" spans="1:24" x14ac:dyDescent="0.25">
      <c r="A4571" t="s">
        <v>4897</v>
      </c>
      <c r="B4571" s="1">
        <v>45921</v>
      </c>
      <c r="C4571" t="s">
        <v>288</v>
      </c>
      <c r="D4571" t="s">
        <v>289</v>
      </c>
      <c r="E4571" t="s">
        <v>27</v>
      </c>
      <c r="F4571" t="s">
        <v>46</v>
      </c>
      <c r="G4571" t="s">
        <v>29</v>
      </c>
      <c r="H4571" t="s">
        <v>30</v>
      </c>
      <c r="I4571" t="s">
        <v>130</v>
      </c>
      <c r="J4571" t="s">
        <v>131</v>
      </c>
      <c r="K4571" t="s">
        <v>42</v>
      </c>
      <c r="L4571" s="8">
        <v>4.8</v>
      </c>
      <c r="M4571" s="8">
        <v>1.4</v>
      </c>
      <c r="N4571">
        <v>49</v>
      </c>
      <c r="O4571" s="8">
        <v>235.2</v>
      </c>
      <c r="P4571" s="14">
        <v>0.15509999999999999</v>
      </c>
      <c r="Q4571" s="8">
        <v>36.479999999999997</v>
      </c>
      <c r="R4571" s="8">
        <v>198.72</v>
      </c>
      <c r="S4571" s="8">
        <v>68.599999999999994</v>
      </c>
      <c r="T4571" s="8">
        <v>130.12</v>
      </c>
      <c r="U4571">
        <v>0</v>
      </c>
      <c r="V4571" s="8">
        <v>0</v>
      </c>
      <c r="W4571" s="8">
        <v>0</v>
      </c>
      <c r="X4571" s="8">
        <v>130.12</v>
      </c>
    </row>
    <row r="4572" spans="1:24" x14ac:dyDescent="0.25">
      <c r="A4572" t="s">
        <v>4898</v>
      </c>
      <c r="B4572" s="1">
        <v>45896</v>
      </c>
      <c r="C4572" t="s">
        <v>272</v>
      </c>
      <c r="D4572" t="s">
        <v>273</v>
      </c>
      <c r="E4572" t="s">
        <v>27</v>
      </c>
      <c r="F4572" t="s">
        <v>54</v>
      </c>
      <c r="G4572" t="s">
        <v>29</v>
      </c>
      <c r="H4572" t="s">
        <v>30</v>
      </c>
      <c r="I4572" t="s">
        <v>122</v>
      </c>
      <c r="J4572" t="s">
        <v>123</v>
      </c>
      <c r="K4572" t="s">
        <v>59</v>
      </c>
      <c r="L4572" s="8">
        <v>5.5</v>
      </c>
      <c r="M4572" s="8">
        <v>3.8</v>
      </c>
      <c r="N4572">
        <v>103</v>
      </c>
      <c r="O4572" s="8">
        <v>566.5</v>
      </c>
      <c r="P4572" s="14">
        <v>1.18E-2</v>
      </c>
      <c r="Q4572" s="8">
        <v>6.68</v>
      </c>
      <c r="R4572" s="8">
        <v>559.82000000000005</v>
      </c>
      <c r="S4572" s="8">
        <v>391.4</v>
      </c>
      <c r="T4572" s="8">
        <v>168.42</v>
      </c>
      <c r="U4572">
        <v>0</v>
      </c>
      <c r="V4572" s="8">
        <v>0</v>
      </c>
      <c r="W4572" s="8">
        <v>0</v>
      </c>
      <c r="X4572" s="8">
        <v>168.42</v>
      </c>
    </row>
    <row r="4573" spans="1:24" x14ac:dyDescent="0.25">
      <c r="A4573" t="s">
        <v>4899</v>
      </c>
      <c r="B4573" s="1">
        <v>45378</v>
      </c>
      <c r="C4573" t="s">
        <v>241</v>
      </c>
      <c r="D4573" t="s">
        <v>242</v>
      </c>
      <c r="E4573" t="s">
        <v>71</v>
      </c>
      <c r="F4573" t="s">
        <v>89</v>
      </c>
      <c r="G4573" t="s">
        <v>165</v>
      </c>
      <c r="H4573" t="s">
        <v>166</v>
      </c>
      <c r="I4573" t="s">
        <v>185</v>
      </c>
      <c r="J4573" t="s">
        <v>186</v>
      </c>
      <c r="K4573" t="s">
        <v>59</v>
      </c>
      <c r="L4573" s="8">
        <v>4.9000000000000004</v>
      </c>
      <c r="M4573" s="8">
        <v>3.1</v>
      </c>
      <c r="N4573">
        <v>412</v>
      </c>
      <c r="O4573" s="8">
        <v>2018.8</v>
      </c>
      <c r="P4573" s="14">
        <v>3.5400000000000001E-2</v>
      </c>
      <c r="Q4573" s="8">
        <v>71.47</v>
      </c>
      <c r="R4573" s="8">
        <v>1947.33</v>
      </c>
      <c r="S4573" s="8">
        <v>1277.2</v>
      </c>
      <c r="T4573" s="8">
        <v>670.13</v>
      </c>
      <c r="U4573">
        <v>0</v>
      </c>
      <c r="V4573" s="8">
        <v>0</v>
      </c>
      <c r="W4573" s="8">
        <v>0</v>
      </c>
      <c r="X4573" s="8">
        <v>670.13</v>
      </c>
    </row>
    <row r="4574" spans="1:24" x14ac:dyDescent="0.25">
      <c r="A4574" t="s">
        <v>4900</v>
      </c>
      <c r="B4574" s="1">
        <v>45980</v>
      </c>
      <c r="C4574" t="s">
        <v>480</v>
      </c>
      <c r="D4574" t="s">
        <v>481</v>
      </c>
      <c r="E4574" t="s">
        <v>63</v>
      </c>
      <c r="F4574" t="s">
        <v>54</v>
      </c>
      <c r="G4574" t="s">
        <v>64</v>
      </c>
      <c r="H4574" t="s">
        <v>65</v>
      </c>
      <c r="I4574" t="s">
        <v>31</v>
      </c>
      <c r="J4574" t="s">
        <v>32</v>
      </c>
      <c r="K4574" t="s">
        <v>33</v>
      </c>
      <c r="L4574" s="8">
        <v>5.8</v>
      </c>
      <c r="M4574" s="8">
        <v>2.7</v>
      </c>
      <c r="N4574">
        <v>42</v>
      </c>
      <c r="O4574" s="8">
        <v>243.6</v>
      </c>
      <c r="P4574" s="14">
        <v>1.18E-2</v>
      </c>
      <c r="Q4574" s="8">
        <v>2.87</v>
      </c>
      <c r="R4574" s="8">
        <v>240.73</v>
      </c>
      <c r="S4574" s="8">
        <v>113.4</v>
      </c>
      <c r="T4574" s="8">
        <v>127.33</v>
      </c>
      <c r="U4574">
        <v>0</v>
      </c>
      <c r="V4574" s="8">
        <v>0</v>
      </c>
      <c r="W4574" s="8">
        <v>0</v>
      </c>
      <c r="X4574" s="8">
        <v>127.33</v>
      </c>
    </row>
    <row r="4575" spans="1:24" x14ac:dyDescent="0.25">
      <c r="A4575" t="s">
        <v>4901</v>
      </c>
      <c r="B4575" s="1">
        <v>45429</v>
      </c>
      <c r="C4575" t="s">
        <v>258</v>
      </c>
      <c r="D4575" t="s">
        <v>259</v>
      </c>
      <c r="E4575" t="s">
        <v>71</v>
      </c>
      <c r="F4575" t="s">
        <v>28</v>
      </c>
      <c r="G4575" t="s">
        <v>165</v>
      </c>
      <c r="H4575" t="s">
        <v>166</v>
      </c>
      <c r="I4575" t="s">
        <v>112</v>
      </c>
      <c r="J4575" t="s">
        <v>113</v>
      </c>
      <c r="K4575" t="s">
        <v>42</v>
      </c>
      <c r="L4575" s="8">
        <v>8.5</v>
      </c>
      <c r="M4575" s="8">
        <v>2.8</v>
      </c>
      <c r="N4575">
        <v>73</v>
      </c>
      <c r="O4575" s="8">
        <v>620.5</v>
      </c>
      <c r="P4575" s="14">
        <v>4.3700000000000003E-2</v>
      </c>
      <c r="Q4575" s="8">
        <v>27.12</v>
      </c>
      <c r="R4575" s="8">
        <v>593.38</v>
      </c>
      <c r="S4575" s="8">
        <v>204.4</v>
      </c>
      <c r="T4575" s="8">
        <v>388.98</v>
      </c>
      <c r="U4575">
        <v>0</v>
      </c>
      <c r="V4575" s="8">
        <v>0</v>
      </c>
      <c r="W4575" s="8">
        <v>0</v>
      </c>
      <c r="X4575" s="8">
        <v>388.98</v>
      </c>
    </row>
    <row r="4576" spans="1:24" x14ac:dyDescent="0.25">
      <c r="A4576" t="s">
        <v>4902</v>
      </c>
      <c r="B4576" s="1">
        <v>45612</v>
      </c>
      <c r="C4576" t="s">
        <v>174</v>
      </c>
      <c r="D4576" t="s">
        <v>175</v>
      </c>
      <c r="E4576" t="s">
        <v>150</v>
      </c>
      <c r="F4576" t="s">
        <v>54</v>
      </c>
      <c r="G4576" t="s">
        <v>151</v>
      </c>
      <c r="H4576" t="s">
        <v>152</v>
      </c>
      <c r="I4576" t="s">
        <v>84</v>
      </c>
      <c r="J4576" t="s">
        <v>85</v>
      </c>
      <c r="K4576" t="s">
        <v>42</v>
      </c>
      <c r="L4576" s="8">
        <v>9.9</v>
      </c>
      <c r="M4576" s="8">
        <v>3.1</v>
      </c>
      <c r="N4576">
        <v>93</v>
      </c>
      <c r="O4576" s="8">
        <v>920.7</v>
      </c>
      <c r="P4576" s="14">
        <v>3.7000000000000002E-3</v>
      </c>
      <c r="Q4576" s="8">
        <v>3.41</v>
      </c>
      <c r="R4576" s="8">
        <v>917.29</v>
      </c>
      <c r="S4576" s="8">
        <v>288.3</v>
      </c>
      <c r="T4576" s="8">
        <v>628.99</v>
      </c>
      <c r="U4576">
        <v>20</v>
      </c>
      <c r="V4576" s="8">
        <v>197.27</v>
      </c>
      <c r="W4576" s="8">
        <v>72</v>
      </c>
      <c r="X4576" s="8">
        <v>556.99</v>
      </c>
    </row>
    <row r="4577" spans="1:24" x14ac:dyDescent="0.25">
      <c r="A4577" t="s">
        <v>4903</v>
      </c>
      <c r="B4577" s="1">
        <v>45412</v>
      </c>
      <c r="C4577" t="s">
        <v>94</v>
      </c>
      <c r="D4577" t="s">
        <v>95</v>
      </c>
      <c r="E4577" t="s">
        <v>53</v>
      </c>
      <c r="F4577" t="s">
        <v>46</v>
      </c>
      <c r="G4577" t="s">
        <v>55</v>
      </c>
      <c r="H4577" t="s">
        <v>56</v>
      </c>
      <c r="I4577" t="s">
        <v>127</v>
      </c>
      <c r="J4577" t="s">
        <v>128</v>
      </c>
      <c r="K4577" t="s">
        <v>33</v>
      </c>
      <c r="L4577" s="8">
        <v>7.2</v>
      </c>
      <c r="M4577" s="8">
        <v>3.6</v>
      </c>
      <c r="N4577">
        <v>13</v>
      </c>
      <c r="O4577" s="8">
        <v>93.6</v>
      </c>
      <c r="P4577" s="14">
        <v>0.10879999999999999</v>
      </c>
      <c r="Q4577" s="8">
        <v>10.18</v>
      </c>
      <c r="R4577" s="8">
        <v>83.42</v>
      </c>
      <c r="S4577" s="8">
        <v>46.8</v>
      </c>
      <c r="T4577" s="8">
        <v>36.619999999999997</v>
      </c>
      <c r="U4577">
        <v>0</v>
      </c>
      <c r="V4577" s="8">
        <v>0</v>
      </c>
      <c r="W4577" s="8">
        <v>0</v>
      </c>
      <c r="X4577" s="8">
        <v>36.619999999999997</v>
      </c>
    </row>
    <row r="4578" spans="1:24" x14ac:dyDescent="0.25">
      <c r="A4578" t="s">
        <v>4904</v>
      </c>
      <c r="B4578" s="1">
        <v>45536</v>
      </c>
      <c r="C4578" t="s">
        <v>252</v>
      </c>
      <c r="D4578" t="s">
        <v>253</v>
      </c>
      <c r="E4578" t="s">
        <v>63</v>
      </c>
      <c r="F4578" t="s">
        <v>54</v>
      </c>
      <c r="G4578" t="s">
        <v>64</v>
      </c>
      <c r="H4578" t="s">
        <v>65</v>
      </c>
      <c r="I4578" t="s">
        <v>66</v>
      </c>
      <c r="J4578" t="s">
        <v>67</v>
      </c>
      <c r="K4578" t="s">
        <v>33</v>
      </c>
      <c r="L4578" s="8">
        <v>4.5</v>
      </c>
      <c r="M4578" s="8">
        <v>2.1</v>
      </c>
      <c r="N4578">
        <v>67</v>
      </c>
      <c r="O4578" s="8">
        <v>301.5</v>
      </c>
      <c r="P4578" s="14">
        <v>1.43E-2</v>
      </c>
      <c r="Q4578" s="8">
        <v>4.3099999999999996</v>
      </c>
      <c r="R4578" s="8">
        <v>297.19</v>
      </c>
      <c r="S4578" s="8">
        <v>140.69999999999999</v>
      </c>
      <c r="T4578" s="8">
        <v>156.49</v>
      </c>
      <c r="U4578">
        <v>0</v>
      </c>
      <c r="V4578" s="8">
        <v>0</v>
      </c>
      <c r="W4578" s="8">
        <v>0</v>
      </c>
      <c r="X4578" s="8">
        <v>156.49</v>
      </c>
    </row>
    <row r="4579" spans="1:24" x14ac:dyDescent="0.25">
      <c r="A4579" t="s">
        <v>4905</v>
      </c>
      <c r="B4579" s="1">
        <v>45604</v>
      </c>
      <c r="C4579" t="s">
        <v>168</v>
      </c>
      <c r="D4579" t="s">
        <v>169</v>
      </c>
      <c r="E4579" t="s">
        <v>63</v>
      </c>
      <c r="F4579" t="s">
        <v>46</v>
      </c>
      <c r="G4579" t="s">
        <v>79</v>
      </c>
      <c r="H4579" t="s">
        <v>80</v>
      </c>
      <c r="I4579" t="s">
        <v>99</v>
      </c>
      <c r="J4579" t="s">
        <v>100</v>
      </c>
      <c r="K4579" t="s">
        <v>49</v>
      </c>
      <c r="L4579" s="8">
        <v>3.8</v>
      </c>
      <c r="M4579" s="8">
        <v>2.6</v>
      </c>
      <c r="N4579">
        <v>2</v>
      </c>
      <c r="O4579" s="8">
        <v>7.6</v>
      </c>
      <c r="P4579" s="14">
        <v>0.22509999999999999</v>
      </c>
      <c r="Q4579" s="8">
        <v>1.71</v>
      </c>
      <c r="R4579" s="8">
        <v>5.89</v>
      </c>
      <c r="S4579" s="8">
        <v>5.2</v>
      </c>
      <c r="T4579" s="8">
        <v>0.69</v>
      </c>
      <c r="U4579">
        <v>0</v>
      </c>
      <c r="V4579" s="8">
        <v>0</v>
      </c>
      <c r="W4579" s="8">
        <v>0</v>
      </c>
      <c r="X4579" s="8">
        <v>0.69</v>
      </c>
    </row>
    <row r="4580" spans="1:24" x14ac:dyDescent="0.25">
      <c r="A4580" t="s">
        <v>4906</v>
      </c>
      <c r="B4580" s="1">
        <v>45411</v>
      </c>
      <c r="C4580" t="s">
        <v>291</v>
      </c>
      <c r="D4580" t="s">
        <v>292</v>
      </c>
      <c r="E4580" t="s">
        <v>150</v>
      </c>
      <c r="F4580" t="s">
        <v>54</v>
      </c>
      <c r="G4580" t="s">
        <v>151</v>
      </c>
      <c r="H4580" t="s">
        <v>152</v>
      </c>
      <c r="I4580" t="s">
        <v>66</v>
      </c>
      <c r="J4580" t="s">
        <v>67</v>
      </c>
      <c r="K4580" t="s">
        <v>33</v>
      </c>
      <c r="L4580" s="8">
        <v>4.5</v>
      </c>
      <c r="M4580" s="8">
        <v>2.1</v>
      </c>
      <c r="N4580">
        <v>250</v>
      </c>
      <c r="O4580" s="8">
        <v>1125</v>
      </c>
      <c r="P4580" s="14">
        <v>1.9800000000000002E-2</v>
      </c>
      <c r="Q4580" s="8">
        <v>22.28</v>
      </c>
      <c r="R4580" s="8">
        <v>1102.72</v>
      </c>
      <c r="S4580" s="8">
        <v>525</v>
      </c>
      <c r="T4580" s="8">
        <v>577.72</v>
      </c>
      <c r="U4580">
        <v>0</v>
      </c>
      <c r="V4580" s="8">
        <v>0</v>
      </c>
      <c r="W4580" s="8">
        <v>0</v>
      </c>
      <c r="X4580" s="8">
        <v>577.72</v>
      </c>
    </row>
    <row r="4581" spans="1:24" x14ac:dyDescent="0.25">
      <c r="A4581" t="s">
        <v>4907</v>
      </c>
      <c r="B4581" s="1">
        <v>45479</v>
      </c>
      <c r="C4581" t="s">
        <v>445</v>
      </c>
      <c r="D4581" t="s">
        <v>446</v>
      </c>
      <c r="E4581" t="s">
        <v>71</v>
      </c>
      <c r="F4581" t="s">
        <v>89</v>
      </c>
      <c r="G4581" t="s">
        <v>72</v>
      </c>
      <c r="H4581" t="s">
        <v>73</v>
      </c>
      <c r="I4581" t="s">
        <v>112</v>
      </c>
      <c r="J4581" t="s">
        <v>113</v>
      </c>
      <c r="K4581" t="s">
        <v>42</v>
      </c>
      <c r="L4581" s="8">
        <v>8.5</v>
      </c>
      <c r="M4581" s="8">
        <v>2.8</v>
      </c>
      <c r="N4581">
        <v>248</v>
      </c>
      <c r="O4581" s="8">
        <v>2108</v>
      </c>
      <c r="P4581" s="14">
        <v>0.1275</v>
      </c>
      <c r="Q4581" s="8">
        <v>268.77</v>
      </c>
      <c r="R4581" s="8">
        <v>1839.23</v>
      </c>
      <c r="S4581" s="8">
        <v>694.4</v>
      </c>
      <c r="T4581" s="8">
        <v>1144.83</v>
      </c>
      <c r="U4581">
        <v>63</v>
      </c>
      <c r="V4581" s="8">
        <v>467.22</v>
      </c>
      <c r="W4581" s="8">
        <v>207.9</v>
      </c>
      <c r="X4581" s="8">
        <v>936.93</v>
      </c>
    </row>
    <row r="4582" spans="1:24" x14ac:dyDescent="0.25">
      <c r="A4582" t="s">
        <v>4908</v>
      </c>
      <c r="B4582" s="1">
        <v>45674</v>
      </c>
      <c r="C4582" t="s">
        <v>97</v>
      </c>
      <c r="D4582" t="s">
        <v>98</v>
      </c>
      <c r="E4582" t="s">
        <v>63</v>
      </c>
      <c r="F4582" t="s">
        <v>54</v>
      </c>
      <c r="G4582" t="s">
        <v>64</v>
      </c>
      <c r="H4582" t="s">
        <v>65</v>
      </c>
      <c r="I4582" t="s">
        <v>66</v>
      </c>
      <c r="J4582" t="s">
        <v>67</v>
      </c>
      <c r="K4582" t="s">
        <v>33</v>
      </c>
      <c r="L4582" s="8">
        <v>4.5</v>
      </c>
      <c r="M4582" s="8">
        <v>2.1</v>
      </c>
      <c r="N4582">
        <v>16</v>
      </c>
      <c r="O4582" s="8">
        <v>72</v>
      </c>
      <c r="P4582" s="14">
        <v>1.35E-2</v>
      </c>
      <c r="Q4582" s="8">
        <v>0.97</v>
      </c>
      <c r="R4582" s="8">
        <v>71.03</v>
      </c>
      <c r="S4582" s="8">
        <v>33.6</v>
      </c>
      <c r="T4582" s="8">
        <v>37.43</v>
      </c>
      <c r="U4582">
        <v>0</v>
      </c>
      <c r="V4582" s="8">
        <v>0</v>
      </c>
      <c r="W4582" s="8">
        <v>0</v>
      </c>
      <c r="X4582" s="8">
        <v>37.43</v>
      </c>
    </row>
    <row r="4583" spans="1:24" x14ac:dyDescent="0.25">
      <c r="A4583" t="s">
        <v>4909</v>
      </c>
      <c r="B4583" s="1">
        <v>46002</v>
      </c>
      <c r="C4583" t="s">
        <v>198</v>
      </c>
      <c r="D4583" t="s">
        <v>199</v>
      </c>
      <c r="E4583" t="s">
        <v>150</v>
      </c>
      <c r="F4583" t="s">
        <v>54</v>
      </c>
      <c r="G4583" t="s">
        <v>151</v>
      </c>
      <c r="H4583" t="s">
        <v>152</v>
      </c>
      <c r="I4583" t="s">
        <v>40</v>
      </c>
      <c r="J4583" t="s">
        <v>41</v>
      </c>
      <c r="K4583" t="s">
        <v>42</v>
      </c>
      <c r="L4583" s="8">
        <v>14.5</v>
      </c>
      <c r="M4583" s="8">
        <v>4.2</v>
      </c>
      <c r="N4583">
        <v>224</v>
      </c>
      <c r="O4583" s="8">
        <v>3248</v>
      </c>
      <c r="P4583" s="14">
        <v>1.12E-2</v>
      </c>
      <c r="Q4583" s="8">
        <v>36.380000000000003</v>
      </c>
      <c r="R4583" s="8">
        <v>3211.62</v>
      </c>
      <c r="S4583" s="8">
        <v>940.8</v>
      </c>
      <c r="T4583" s="8">
        <v>2270.8200000000002</v>
      </c>
      <c r="U4583">
        <v>0</v>
      </c>
      <c r="V4583" s="8">
        <v>0</v>
      </c>
      <c r="W4583" s="8">
        <v>0</v>
      </c>
      <c r="X4583" s="8">
        <v>2270.8200000000002</v>
      </c>
    </row>
    <row r="4584" spans="1:24" x14ac:dyDescent="0.25">
      <c r="A4584" t="s">
        <v>4910</v>
      </c>
      <c r="B4584" s="1">
        <v>45436</v>
      </c>
      <c r="C4584" t="s">
        <v>528</v>
      </c>
      <c r="D4584" t="s">
        <v>529</v>
      </c>
      <c r="E4584" t="s">
        <v>27</v>
      </c>
      <c r="F4584" t="s">
        <v>54</v>
      </c>
      <c r="G4584" t="s">
        <v>38</v>
      </c>
      <c r="H4584" t="s">
        <v>39</v>
      </c>
      <c r="I4584" t="s">
        <v>66</v>
      </c>
      <c r="J4584" t="s">
        <v>67</v>
      </c>
      <c r="K4584" t="s">
        <v>33</v>
      </c>
      <c r="L4584" s="8">
        <v>4.5</v>
      </c>
      <c r="M4584" s="8">
        <v>2.1</v>
      </c>
      <c r="N4584">
        <v>42</v>
      </c>
      <c r="O4584" s="8">
        <v>189</v>
      </c>
      <c r="P4584" s="14">
        <v>9.7000000000000003E-3</v>
      </c>
      <c r="Q4584" s="8">
        <v>1.83</v>
      </c>
      <c r="R4584" s="8">
        <v>187.17</v>
      </c>
      <c r="S4584" s="8">
        <v>88.2</v>
      </c>
      <c r="T4584" s="8">
        <v>98.97</v>
      </c>
      <c r="U4584">
        <v>0</v>
      </c>
      <c r="V4584" s="8">
        <v>0</v>
      </c>
      <c r="W4584" s="8">
        <v>0</v>
      </c>
      <c r="X4584" s="8">
        <v>98.97</v>
      </c>
    </row>
    <row r="4585" spans="1:24" x14ac:dyDescent="0.25">
      <c r="A4585" t="s">
        <v>4911</v>
      </c>
      <c r="B4585" s="1">
        <v>45815</v>
      </c>
      <c r="C4585" t="s">
        <v>69</v>
      </c>
      <c r="D4585" t="s">
        <v>70</v>
      </c>
      <c r="E4585" t="s">
        <v>71</v>
      </c>
      <c r="F4585" t="s">
        <v>37</v>
      </c>
      <c r="G4585" t="s">
        <v>165</v>
      </c>
      <c r="H4585" t="s">
        <v>166</v>
      </c>
      <c r="I4585" t="s">
        <v>156</v>
      </c>
      <c r="J4585" t="s">
        <v>157</v>
      </c>
      <c r="K4585" t="s">
        <v>42</v>
      </c>
      <c r="L4585" s="8">
        <v>6.2</v>
      </c>
      <c r="M4585" s="8">
        <v>1.9</v>
      </c>
      <c r="N4585">
        <v>26</v>
      </c>
      <c r="O4585" s="8">
        <v>161.19999999999999</v>
      </c>
      <c r="P4585" s="14">
        <v>6.1899999999999997E-2</v>
      </c>
      <c r="Q4585" s="8">
        <v>9.98</v>
      </c>
      <c r="R4585" s="8">
        <v>151.22</v>
      </c>
      <c r="S4585" s="8">
        <v>49.4</v>
      </c>
      <c r="T4585" s="8">
        <v>101.82</v>
      </c>
      <c r="U4585">
        <v>0</v>
      </c>
      <c r="V4585" s="8">
        <v>0</v>
      </c>
      <c r="W4585" s="8">
        <v>0</v>
      </c>
      <c r="X4585" s="8">
        <v>101.82</v>
      </c>
    </row>
    <row r="4586" spans="1:24" x14ac:dyDescent="0.25">
      <c r="A4586" t="s">
        <v>4912</v>
      </c>
      <c r="B4586" s="1">
        <v>45689</v>
      </c>
      <c r="C4586" t="s">
        <v>410</v>
      </c>
      <c r="D4586" t="s">
        <v>411</v>
      </c>
      <c r="E4586" t="s">
        <v>150</v>
      </c>
      <c r="F4586" t="s">
        <v>46</v>
      </c>
      <c r="G4586" t="s">
        <v>151</v>
      </c>
      <c r="H4586" t="s">
        <v>152</v>
      </c>
      <c r="I4586" t="s">
        <v>117</v>
      </c>
      <c r="J4586" t="s">
        <v>118</v>
      </c>
      <c r="K4586" t="s">
        <v>59</v>
      </c>
      <c r="L4586" s="8">
        <v>6</v>
      </c>
      <c r="M4586" s="8">
        <v>4.2</v>
      </c>
      <c r="N4586">
        <v>16</v>
      </c>
      <c r="O4586" s="8">
        <v>96</v>
      </c>
      <c r="P4586" s="14">
        <v>6.2300000000000001E-2</v>
      </c>
      <c r="Q4586" s="8">
        <v>5.98</v>
      </c>
      <c r="R4586" s="8">
        <v>90.02</v>
      </c>
      <c r="S4586" s="8">
        <v>67.2</v>
      </c>
      <c r="T4586" s="8">
        <v>22.82</v>
      </c>
      <c r="U4586">
        <v>0</v>
      </c>
      <c r="V4586" s="8">
        <v>0</v>
      </c>
      <c r="W4586" s="8">
        <v>0</v>
      </c>
      <c r="X4586" s="8">
        <v>22.82</v>
      </c>
    </row>
    <row r="4587" spans="1:24" x14ac:dyDescent="0.25">
      <c r="A4587" t="s">
        <v>4913</v>
      </c>
      <c r="B4587" s="1">
        <v>45720</v>
      </c>
      <c r="C4587" t="s">
        <v>229</v>
      </c>
      <c r="D4587" t="s">
        <v>230</v>
      </c>
      <c r="E4587" t="s">
        <v>27</v>
      </c>
      <c r="F4587" t="s">
        <v>54</v>
      </c>
      <c r="G4587" t="s">
        <v>29</v>
      </c>
      <c r="H4587" t="s">
        <v>30</v>
      </c>
      <c r="I4587" t="s">
        <v>127</v>
      </c>
      <c r="J4587" t="s">
        <v>128</v>
      </c>
      <c r="K4587" t="s">
        <v>33</v>
      </c>
      <c r="L4587" s="8">
        <v>7.2</v>
      </c>
      <c r="M4587" s="8">
        <v>3.6</v>
      </c>
      <c r="N4587">
        <v>102</v>
      </c>
      <c r="O4587" s="8">
        <v>734.4</v>
      </c>
      <c r="P4587" s="14">
        <v>1.47E-2</v>
      </c>
      <c r="Q4587" s="8">
        <v>10.8</v>
      </c>
      <c r="R4587" s="8">
        <v>723.6</v>
      </c>
      <c r="S4587" s="8">
        <v>367.2</v>
      </c>
      <c r="T4587" s="8">
        <v>356.4</v>
      </c>
      <c r="U4587">
        <v>0</v>
      </c>
      <c r="V4587" s="8">
        <v>0</v>
      </c>
      <c r="W4587" s="8">
        <v>0</v>
      </c>
      <c r="X4587" s="8">
        <v>356.4</v>
      </c>
    </row>
    <row r="4588" spans="1:24" x14ac:dyDescent="0.25">
      <c r="A4588" t="s">
        <v>4914</v>
      </c>
      <c r="B4588" s="1">
        <v>45902</v>
      </c>
      <c r="C4588" t="s">
        <v>191</v>
      </c>
      <c r="D4588" t="s">
        <v>192</v>
      </c>
      <c r="E4588" t="s">
        <v>150</v>
      </c>
      <c r="F4588" t="s">
        <v>54</v>
      </c>
      <c r="G4588" t="s">
        <v>151</v>
      </c>
      <c r="H4588" t="s">
        <v>152</v>
      </c>
      <c r="I4588" t="s">
        <v>117</v>
      </c>
      <c r="J4588" t="s">
        <v>118</v>
      </c>
      <c r="K4588" t="s">
        <v>59</v>
      </c>
      <c r="L4588" s="8">
        <v>6</v>
      </c>
      <c r="M4588" s="8">
        <v>4.2</v>
      </c>
      <c r="N4588">
        <v>222</v>
      </c>
      <c r="O4588" s="8">
        <v>1332</v>
      </c>
      <c r="P4588" s="14">
        <v>1.5699999999999999E-2</v>
      </c>
      <c r="Q4588" s="8">
        <v>20.91</v>
      </c>
      <c r="R4588" s="8">
        <v>1311.09</v>
      </c>
      <c r="S4588" s="8">
        <v>932.4</v>
      </c>
      <c r="T4588" s="8">
        <v>378.69</v>
      </c>
      <c r="U4588">
        <v>28</v>
      </c>
      <c r="V4588" s="8">
        <v>165.36</v>
      </c>
      <c r="W4588" s="8">
        <v>131.6</v>
      </c>
      <c r="X4588" s="8">
        <v>247.09</v>
      </c>
    </row>
    <row r="4589" spans="1:24" x14ac:dyDescent="0.25">
      <c r="A4589" t="s">
        <v>4915</v>
      </c>
      <c r="B4589" s="1">
        <v>45433</v>
      </c>
      <c r="C4589" t="s">
        <v>266</v>
      </c>
      <c r="D4589" t="s">
        <v>267</v>
      </c>
      <c r="E4589" t="s">
        <v>53</v>
      </c>
      <c r="F4589" t="s">
        <v>54</v>
      </c>
      <c r="G4589" t="s">
        <v>55</v>
      </c>
      <c r="H4589" t="s">
        <v>56</v>
      </c>
      <c r="I4589" t="s">
        <v>31</v>
      </c>
      <c r="J4589" t="s">
        <v>32</v>
      </c>
      <c r="K4589" t="s">
        <v>33</v>
      </c>
      <c r="L4589" s="8">
        <v>5.8</v>
      </c>
      <c r="M4589" s="8">
        <v>2.7</v>
      </c>
      <c r="N4589">
        <v>39</v>
      </c>
      <c r="O4589" s="8">
        <v>226.2</v>
      </c>
      <c r="P4589" s="14">
        <v>1.6999999999999999E-3</v>
      </c>
      <c r="Q4589" s="8">
        <v>0.38</v>
      </c>
      <c r="R4589" s="8">
        <v>225.82</v>
      </c>
      <c r="S4589" s="8">
        <v>105.3</v>
      </c>
      <c r="T4589" s="8">
        <v>120.52</v>
      </c>
      <c r="U4589">
        <v>0</v>
      </c>
      <c r="V4589" s="8">
        <v>0</v>
      </c>
      <c r="W4589" s="8">
        <v>0</v>
      </c>
      <c r="X4589" s="8">
        <v>120.52</v>
      </c>
    </row>
    <row r="4590" spans="1:24" x14ac:dyDescent="0.25">
      <c r="A4590" t="s">
        <v>4916</v>
      </c>
      <c r="B4590" s="1">
        <v>45880</v>
      </c>
      <c r="C4590" t="s">
        <v>763</v>
      </c>
      <c r="D4590" t="s">
        <v>764</v>
      </c>
      <c r="E4590" t="s">
        <v>71</v>
      </c>
      <c r="F4590" t="s">
        <v>46</v>
      </c>
      <c r="G4590" t="s">
        <v>165</v>
      </c>
      <c r="H4590" t="s">
        <v>166</v>
      </c>
      <c r="I4590" t="s">
        <v>185</v>
      </c>
      <c r="J4590" t="s">
        <v>186</v>
      </c>
      <c r="K4590" t="s">
        <v>59</v>
      </c>
      <c r="L4590" s="8">
        <v>4.9000000000000004</v>
      </c>
      <c r="M4590" s="8">
        <v>3.1</v>
      </c>
      <c r="N4590">
        <v>23</v>
      </c>
      <c r="O4590" s="8">
        <v>112.7</v>
      </c>
      <c r="P4590" s="14">
        <v>9.0899999999999995E-2</v>
      </c>
      <c r="Q4590" s="8">
        <v>10.24</v>
      </c>
      <c r="R4590" s="8">
        <v>102.46</v>
      </c>
      <c r="S4590" s="8">
        <v>71.3</v>
      </c>
      <c r="T4590" s="8">
        <v>31.16</v>
      </c>
      <c r="U4590">
        <v>0</v>
      </c>
      <c r="V4590" s="8">
        <v>0</v>
      </c>
      <c r="W4590" s="8">
        <v>0</v>
      </c>
      <c r="X4590" s="8">
        <v>31.16</v>
      </c>
    </row>
    <row r="4591" spans="1:24" x14ac:dyDescent="0.25">
      <c r="A4591" t="s">
        <v>4917</v>
      </c>
      <c r="B4591" s="1">
        <v>45684</v>
      </c>
      <c r="C4591" t="s">
        <v>244</v>
      </c>
      <c r="D4591" t="s">
        <v>245</v>
      </c>
      <c r="E4591" t="s">
        <v>53</v>
      </c>
      <c r="F4591" t="s">
        <v>46</v>
      </c>
      <c r="G4591" t="s">
        <v>55</v>
      </c>
      <c r="H4591" t="s">
        <v>56</v>
      </c>
      <c r="I4591" t="s">
        <v>112</v>
      </c>
      <c r="J4591" t="s">
        <v>113</v>
      </c>
      <c r="K4591" t="s">
        <v>42</v>
      </c>
      <c r="L4591" s="8">
        <v>8.5</v>
      </c>
      <c r="M4591" s="8">
        <v>2.8</v>
      </c>
      <c r="N4591">
        <v>49</v>
      </c>
      <c r="O4591" s="8">
        <v>416.5</v>
      </c>
      <c r="P4591" s="14">
        <v>5.9700000000000003E-2</v>
      </c>
      <c r="Q4591" s="8">
        <v>24.87</v>
      </c>
      <c r="R4591" s="8">
        <v>391.63</v>
      </c>
      <c r="S4591" s="8">
        <v>137.19999999999999</v>
      </c>
      <c r="T4591" s="8">
        <v>254.43</v>
      </c>
      <c r="U4591">
        <v>0</v>
      </c>
      <c r="V4591" s="8">
        <v>0</v>
      </c>
      <c r="W4591" s="8">
        <v>0</v>
      </c>
      <c r="X4591" s="8">
        <v>254.43</v>
      </c>
    </row>
    <row r="4592" spans="1:24" x14ac:dyDescent="0.25">
      <c r="A4592" t="s">
        <v>4918</v>
      </c>
      <c r="B4592" s="1">
        <v>45725</v>
      </c>
      <c r="C4592" t="s">
        <v>258</v>
      </c>
      <c r="D4592" t="s">
        <v>259</v>
      </c>
      <c r="E4592" t="s">
        <v>71</v>
      </c>
      <c r="F4592" t="s">
        <v>28</v>
      </c>
      <c r="G4592" t="s">
        <v>72</v>
      </c>
      <c r="H4592" t="s">
        <v>73</v>
      </c>
      <c r="I4592" t="s">
        <v>144</v>
      </c>
      <c r="J4592" t="s">
        <v>145</v>
      </c>
      <c r="K4592" t="s">
        <v>33</v>
      </c>
      <c r="L4592" s="8">
        <v>12</v>
      </c>
      <c r="M4592" s="8">
        <v>6.5</v>
      </c>
      <c r="N4592">
        <v>95</v>
      </c>
      <c r="O4592" s="8">
        <v>1140</v>
      </c>
      <c r="P4592" s="14">
        <v>9.2899999999999996E-2</v>
      </c>
      <c r="Q4592" s="8">
        <v>105.91</v>
      </c>
      <c r="R4592" s="8">
        <v>1034.0899999999999</v>
      </c>
      <c r="S4592" s="8">
        <v>617.5</v>
      </c>
      <c r="T4592" s="8">
        <v>416.59</v>
      </c>
      <c r="U4592">
        <v>0</v>
      </c>
      <c r="V4592" s="8">
        <v>0</v>
      </c>
      <c r="W4592" s="8">
        <v>0</v>
      </c>
      <c r="X4592" s="8">
        <v>416.59</v>
      </c>
    </row>
    <row r="4593" spans="1:24" x14ac:dyDescent="0.25">
      <c r="A4593" t="s">
        <v>4919</v>
      </c>
      <c r="B4593" s="1">
        <v>45482</v>
      </c>
      <c r="C4593" t="s">
        <v>291</v>
      </c>
      <c r="D4593" t="s">
        <v>292</v>
      </c>
      <c r="E4593" t="s">
        <v>150</v>
      </c>
      <c r="F4593" t="s">
        <v>54</v>
      </c>
      <c r="G4593" t="s">
        <v>151</v>
      </c>
      <c r="H4593" t="s">
        <v>152</v>
      </c>
      <c r="I4593" t="s">
        <v>185</v>
      </c>
      <c r="J4593" t="s">
        <v>186</v>
      </c>
      <c r="K4593" t="s">
        <v>59</v>
      </c>
      <c r="L4593" s="8">
        <v>4.9000000000000004</v>
      </c>
      <c r="M4593" s="8">
        <v>3.1</v>
      </c>
      <c r="N4593">
        <v>38</v>
      </c>
      <c r="O4593" s="8">
        <v>186.2</v>
      </c>
      <c r="P4593" s="14">
        <v>1.0800000000000001E-2</v>
      </c>
      <c r="Q4593" s="8">
        <v>2.0099999999999998</v>
      </c>
      <c r="R4593" s="8">
        <v>184.19</v>
      </c>
      <c r="S4593" s="8">
        <v>117.8</v>
      </c>
      <c r="T4593" s="8">
        <v>66.39</v>
      </c>
      <c r="U4593">
        <v>0</v>
      </c>
      <c r="V4593" s="8">
        <v>0</v>
      </c>
      <c r="W4593" s="8">
        <v>0</v>
      </c>
      <c r="X4593" s="8">
        <v>66.39</v>
      </c>
    </row>
    <row r="4594" spans="1:24" x14ac:dyDescent="0.25">
      <c r="A4594" t="s">
        <v>4920</v>
      </c>
      <c r="B4594" s="1">
        <v>45790</v>
      </c>
      <c r="C4594" t="s">
        <v>44</v>
      </c>
      <c r="D4594" t="s">
        <v>45</v>
      </c>
      <c r="E4594" t="s">
        <v>27</v>
      </c>
      <c r="F4594" t="s">
        <v>46</v>
      </c>
      <c r="G4594" t="s">
        <v>38</v>
      </c>
      <c r="H4594" t="s">
        <v>39</v>
      </c>
      <c r="I4594" t="s">
        <v>84</v>
      </c>
      <c r="J4594" t="s">
        <v>85</v>
      </c>
      <c r="K4594" t="s">
        <v>42</v>
      </c>
      <c r="L4594" s="8">
        <v>9.9</v>
      </c>
      <c r="M4594" s="8">
        <v>3.1</v>
      </c>
      <c r="N4594">
        <v>35</v>
      </c>
      <c r="O4594" s="8">
        <v>346.5</v>
      </c>
      <c r="P4594" s="14">
        <v>0.21440000000000001</v>
      </c>
      <c r="Q4594" s="8">
        <v>74.290000000000006</v>
      </c>
      <c r="R4594" s="8">
        <v>272.20999999999998</v>
      </c>
      <c r="S4594" s="8">
        <v>108.5</v>
      </c>
      <c r="T4594" s="8">
        <v>163.71</v>
      </c>
      <c r="U4594">
        <v>0</v>
      </c>
      <c r="V4594" s="8">
        <v>0</v>
      </c>
      <c r="W4594" s="8">
        <v>0</v>
      </c>
      <c r="X4594" s="8">
        <v>163.71</v>
      </c>
    </row>
    <row r="4595" spans="1:24" x14ac:dyDescent="0.25">
      <c r="A4595" t="s">
        <v>4921</v>
      </c>
      <c r="B4595" s="1">
        <v>45942</v>
      </c>
      <c r="C4595" t="s">
        <v>276</v>
      </c>
      <c r="D4595" t="s">
        <v>277</v>
      </c>
      <c r="E4595" t="s">
        <v>150</v>
      </c>
      <c r="F4595" t="s">
        <v>37</v>
      </c>
      <c r="G4595" t="s">
        <v>151</v>
      </c>
      <c r="H4595" t="s">
        <v>152</v>
      </c>
      <c r="I4595" t="s">
        <v>84</v>
      </c>
      <c r="J4595" t="s">
        <v>85</v>
      </c>
      <c r="K4595" t="s">
        <v>42</v>
      </c>
      <c r="L4595" s="8">
        <v>9.9</v>
      </c>
      <c r="M4595" s="8">
        <v>3.1</v>
      </c>
      <c r="N4595">
        <v>26</v>
      </c>
      <c r="O4595" s="8">
        <v>257.39999999999998</v>
      </c>
      <c r="P4595" s="14">
        <v>1.8E-3</v>
      </c>
      <c r="Q4595" s="8">
        <v>0.46</v>
      </c>
      <c r="R4595" s="8">
        <v>256.94</v>
      </c>
      <c r="S4595" s="8">
        <v>80.599999999999994</v>
      </c>
      <c r="T4595" s="8">
        <v>176.34</v>
      </c>
      <c r="U4595">
        <v>18</v>
      </c>
      <c r="V4595" s="8">
        <v>177.88</v>
      </c>
      <c r="W4595" s="8">
        <v>64.8</v>
      </c>
      <c r="X4595" s="8">
        <v>111.54</v>
      </c>
    </row>
    <row r="4596" spans="1:24" x14ac:dyDescent="0.25">
      <c r="A4596" t="s">
        <v>4922</v>
      </c>
      <c r="B4596" s="1">
        <v>45842</v>
      </c>
      <c r="C4596" t="s">
        <v>410</v>
      </c>
      <c r="D4596" t="s">
        <v>411</v>
      </c>
      <c r="E4596" t="s">
        <v>150</v>
      </c>
      <c r="F4596" t="s">
        <v>46</v>
      </c>
      <c r="G4596" t="s">
        <v>151</v>
      </c>
      <c r="H4596" t="s">
        <v>152</v>
      </c>
      <c r="I4596" t="s">
        <v>122</v>
      </c>
      <c r="J4596" t="s">
        <v>123</v>
      </c>
      <c r="K4596" t="s">
        <v>59</v>
      </c>
      <c r="L4596" s="8">
        <v>5.5</v>
      </c>
      <c r="M4596" s="8">
        <v>3.8</v>
      </c>
      <c r="N4596">
        <v>35</v>
      </c>
      <c r="O4596" s="8">
        <v>192.5</v>
      </c>
      <c r="P4596" s="14">
        <v>0.16569999999999999</v>
      </c>
      <c r="Q4596" s="8">
        <v>31.9</v>
      </c>
      <c r="R4596" s="8">
        <v>160.6</v>
      </c>
      <c r="S4596" s="8">
        <v>133</v>
      </c>
      <c r="T4596" s="8">
        <v>27.6</v>
      </c>
      <c r="U4596">
        <v>0</v>
      </c>
      <c r="V4596" s="8">
        <v>0</v>
      </c>
      <c r="W4596" s="8">
        <v>0</v>
      </c>
      <c r="X4596" s="8">
        <v>27.6</v>
      </c>
    </row>
    <row r="4597" spans="1:24" x14ac:dyDescent="0.25">
      <c r="A4597" t="s">
        <v>4923</v>
      </c>
      <c r="B4597" s="1">
        <v>46002</v>
      </c>
      <c r="C4597" t="s">
        <v>97</v>
      </c>
      <c r="D4597" t="s">
        <v>98</v>
      </c>
      <c r="E4597" t="s">
        <v>63</v>
      </c>
      <c r="F4597" t="s">
        <v>54</v>
      </c>
      <c r="G4597" t="s">
        <v>64</v>
      </c>
      <c r="H4597" t="s">
        <v>65</v>
      </c>
      <c r="I4597" t="s">
        <v>99</v>
      </c>
      <c r="J4597" t="s">
        <v>100</v>
      </c>
      <c r="K4597" t="s">
        <v>49</v>
      </c>
      <c r="L4597" s="8">
        <v>3.8</v>
      </c>
      <c r="M4597" s="8">
        <v>2.6</v>
      </c>
      <c r="N4597">
        <v>24</v>
      </c>
      <c r="O4597" s="8">
        <v>91.2</v>
      </c>
      <c r="P4597" s="14">
        <v>8.0000000000000004E-4</v>
      </c>
      <c r="Q4597" s="8">
        <v>7.0000000000000007E-2</v>
      </c>
      <c r="R4597" s="8">
        <v>91.13</v>
      </c>
      <c r="S4597" s="8">
        <v>62.4</v>
      </c>
      <c r="T4597" s="8">
        <v>28.73</v>
      </c>
      <c r="U4597">
        <v>0</v>
      </c>
      <c r="V4597" s="8">
        <v>0</v>
      </c>
      <c r="W4597" s="8">
        <v>0</v>
      </c>
      <c r="X4597" s="8">
        <v>28.73</v>
      </c>
    </row>
    <row r="4598" spans="1:24" x14ac:dyDescent="0.25">
      <c r="A4598" t="s">
        <v>4924</v>
      </c>
      <c r="B4598" s="1">
        <v>46233</v>
      </c>
      <c r="C4598" t="s">
        <v>35</v>
      </c>
      <c r="D4598" t="s">
        <v>36</v>
      </c>
      <c r="E4598" t="s">
        <v>27</v>
      </c>
      <c r="F4598" t="s">
        <v>37</v>
      </c>
      <c r="G4598" t="s">
        <v>29</v>
      </c>
      <c r="H4598" t="s">
        <v>30</v>
      </c>
      <c r="I4598" t="s">
        <v>112</v>
      </c>
      <c r="J4598" t="s">
        <v>113</v>
      </c>
      <c r="K4598" t="s">
        <v>42</v>
      </c>
      <c r="L4598" s="8">
        <v>8.5</v>
      </c>
      <c r="M4598" s="8">
        <v>2.8</v>
      </c>
      <c r="N4598">
        <v>46</v>
      </c>
      <c r="O4598" s="8">
        <v>391</v>
      </c>
      <c r="P4598" s="14">
        <v>3.5000000000000001E-3</v>
      </c>
      <c r="Q4598" s="8">
        <v>1.37</v>
      </c>
      <c r="R4598" s="8">
        <v>389.63</v>
      </c>
      <c r="S4598" s="8">
        <v>128.80000000000001</v>
      </c>
      <c r="T4598" s="8">
        <v>260.83</v>
      </c>
      <c r="U4598">
        <v>0</v>
      </c>
      <c r="V4598" s="8">
        <v>0</v>
      </c>
      <c r="W4598" s="8">
        <v>0</v>
      </c>
      <c r="X4598" s="8">
        <v>260.83</v>
      </c>
    </row>
    <row r="4599" spans="1:24" x14ac:dyDescent="0.25">
      <c r="A4599" t="s">
        <v>4925</v>
      </c>
      <c r="B4599" s="1">
        <v>45952</v>
      </c>
      <c r="C4599" t="s">
        <v>154</v>
      </c>
      <c r="D4599" t="s">
        <v>155</v>
      </c>
      <c r="E4599" t="s">
        <v>150</v>
      </c>
      <c r="F4599" t="s">
        <v>46</v>
      </c>
      <c r="G4599" t="s">
        <v>151</v>
      </c>
      <c r="H4599" t="s">
        <v>152</v>
      </c>
      <c r="I4599" t="s">
        <v>74</v>
      </c>
      <c r="J4599" t="s">
        <v>75</v>
      </c>
      <c r="K4599" t="s">
        <v>49</v>
      </c>
      <c r="L4599" s="8">
        <v>11</v>
      </c>
      <c r="M4599" s="8">
        <v>6.8</v>
      </c>
      <c r="N4599">
        <v>20</v>
      </c>
      <c r="O4599" s="8">
        <v>220</v>
      </c>
      <c r="P4599" s="14">
        <v>9.6500000000000002E-2</v>
      </c>
      <c r="Q4599" s="8">
        <v>21.23</v>
      </c>
      <c r="R4599" s="8">
        <v>198.77</v>
      </c>
      <c r="S4599" s="8">
        <v>136</v>
      </c>
      <c r="T4599" s="8">
        <v>62.77</v>
      </c>
      <c r="U4599">
        <v>0</v>
      </c>
      <c r="V4599" s="8">
        <v>0</v>
      </c>
      <c r="W4599" s="8">
        <v>0</v>
      </c>
      <c r="X4599" s="8">
        <v>62.77</v>
      </c>
    </row>
    <row r="4600" spans="1:24" x14ac:dyDescent="0.25">
      <c r="A4600" t="s">
        <v>4926</v>
      </c>
      <c r="B4600" s="1">
        <v>46245</v>
      </c>
      <c r="C4600" t="s">
        <v>174</v>
      </c>
      <c r="D4600" t="s">
        <v>175</v>
      </c>
      <c r="E4600" t="s">
        <v>150</v>
      </c>
      <c r="F4600" t="s">
        <v>54</v>
      </c>
      <c r="G4600" t="s">
        <v>151</v>
      </c>
      <c r="H4600" t="s">
        <v>152</v>
      </c>
      <c r="I4600" t="s">
        <v>57</v>
      </c>
      <c r="J4600" t="s">
        <v>58</v>
      </c>
      <c r="K4600" t="s">
        <v>59</v>
      </c>
      <c r="L4600" s="8">
        <v>10.5</v>
      </c>
      <c r="M4600" s="8">
        <v>7.5</v>
      </c>
      <c r="N4600">
        <v>33</v>
      </c>
      <c r="O4600" s="8">
        <v>346.5</v>
      </c>
      <c r="P4600" s="14">
        <v>1.5299999999999999E-2</v>
      </c>
      <c r="Q4600" s="8">
        <v>5.3</v>
      </c>
      <c r="R4600" s="8">
        <v>341.2</v>
      </c>
      <c r="S4600" s="8">
        <v>247.5</v>
      </c>
      <c r="T4600" s="8">
        <v>93.7</v>
      </c>
      <c r="U4600">
        <v>0</v>
      </c>
      <c r="V4600" s="8">
        <v>0</v>
      </c>
      <c r="W4600" s="8">
        <v>0</v>
      </c>
      <c r="X4600" s="8">
        <v>93.7</v>
      </c>
    </row>
    <row r="4601" spans="1:24" x14ac:dyDescent="0.25">
      <c r="A4601" t="s">
        <v>4927</v>
      </c>
      <c r="B4601" s="1">
        <v>45469</v>
      </c>
      <c r="C4601" t="s">
        <v>345</v>
      </c>
      <c r="D4601" t="s">
        <v>346</v>
      </c>
      <c r="E4601" t="s">
        <v>71</v>
      </c>
      <c r="F4601" t="s">
        <v>28</v>
      </c>
      <c r="G4601" t="s">
        <v>72</v>
      </c>
      <c r="H4601" t="s">
        <v>73</v>
      </c>
      <c r="I4601" t="s">
        <v>112</v>
      </c>
      <c r="J4601" t="s">
        <v>113</v>
      </c>
      <c r="K4601" t="s">
        <v>42</v>
      </c>
      <c r="L4601" s="8">
        <v>8.5</v>
      </c>
      <c r="M4601" s="8">
        <v>2.8</v>
      </c>
      <c r="N4601">
        <v>53</v>
      </c>
      <c r="O4601" s="8">
        <v>450.5</v>
      </c>
      <c r="P4601" s="14">
        <v>3.6200000000000003E-2</v>
      </c>
      <c r="Q4601" s="8">
        <v>16.309999999999999</v>
      </c>
      <c r="R4601" s="8">
        <v>434.19</v>
      </c>
      <c r="S4601" s="8">
        <v>148.4</v>
      </c>
      <c r="T4601" s="8">
        <v>285.79000000000002</v>
      </c>
      <c r="U4601">
        <v>0</v>
      </c>
      <c r="V4601" s="8">
        <v>0</v>
      </c>
      <c r="W4601" s="8">
        <v>0</v>
      </c>
      <c r="X4601" s="8">
        <v>285.79000000000002</v>
      </c>
    </row>
    <row r="4602" spans="1:24" x14ac:dyDescent="0.25">
      <c r="A4602" t="s">
        <v>4928</v>
      </c>
      <c r="B4602" s="1">
        <v>45860</v>
      </c>
      <c r="C4602" t="s">
        <v>125</v>
      </c>
      <c r="D4602" t="s">
        <v>126</v>
      </c>
      <c r="E4602" t="s">
        <v>27</v>
      </c>
      <c r="F4602" t="s">
        <v>89</v>
      </c>
      <c r="G4602" t="s">
        <v>38</v>
      </c>
      <c r="H4602" t="s">
        <v>39</v>
      </c>
      <c r="I4602" t="s">
        <v>185</v>
      </c>
      <c r="J4602" t="s">
        <v>186</v>
      </c>
      <c r="K4602" t="s">
        <v>59</v>
      </c>
      <c r="L4602" s="8">
        <v>4.9000000000000004</v>
      </c>
      <c r="M4602" s="8">
        <v>3.1</v>
      </c>
      <c r="N4602">
        <v>56</v>
      </c>
      <c r="O4602" s="8">
        <v>274.39999999999998</v>
      </c>
      <c r="P4602" s="14">
        <v>0.1182</v>
      </c>
      <c r="Q4602" s="8">
        <v>32.43</v>
      </c>
      <c r="R4602" s="8">
        <v>241.97</v>
      </c>
      <c r="S4602" s="8">
        <v>173.6</v>
      </c>
      <c r="T4602" s="8">
        <v>68.37</v>
      </c>
      <c r="U4602">
        <v>0</v>
      </c>
      <c r="V4602" s="8">
        <v>0</v>
      </c>
      <c r="W4602" s="8">
        <v>0</v>
      </c>
      <c r="X4602" s="8">
        <v>68.37</v>
      </c>
    </row>
    <row r="4603" spans="1:24" x14ac:dyDescent="0.25">
      <c r="A4603" t="s">
        <v>4929</v>
      </c>
      <c r="B4603" s="1">
        <v>45462</v>
      </c>
      <c r="C4603" t="s">
        <v>168</v>
      </c>
      <c r="D4603" t="s">
        <v>169</v>
      </c>
      <c r="E4603" t="s">
        <v>63</v>
      </c>
      <c r="F4603" t="s">
        <v>46</v>
      </c>
      <c r="G4603" t="s">
        <v>79</v>
      </c>
      <c r="H4603" t="s">
        <v>80</v>
      </c>
      <c r="I4603" t="s">
        <v>127</v>
      </c>
      <c r="J4603" t="s">
        <v>128</v>
      </c>
      <c r="K4603" t="s">
        <v>33</v>
      </c>
      <c r="L4603" s="8">
        <v>7.2</v>
      </c>
      <c r="M4603" s="8">
        <v>3.6</v>
      </c>
      <c r="N4603">
        <v>4</v>
      </c>
      <c r="O4603" s="8">
        <v>28.8</v>
      </c>
      <c r="P4603" s="14">
        <v>0.15310000000000001</v>
      </c>
      <c r="Q4603" s="8">
        <v>4.41</v>
      </c>
      <c r="R4603" s="8">
        <v>24.39</v>
      </c>
      <c r="S4603" s="8">
        <v>14.4</v>
      </c>
      <c r="T4603" s="8">
        <v>9.99</v>
      </c>
      <c r="U4603">
        <v>0</v>
      </c>
      <c r="V4603" s="8">
        <v>0</v>
      </c>
      <c r="W4603" s="8">
        <v>0</v>
      </c>
      <c r="X4603" s="8">
        <v>9.99</v>
      </c>
    </row>
    <row r="4604" spans="1:24" x14ac:dyDescent="0.25">
      <c r="A4604" t="s">
        <v>4930</v>
      </c>
      <c r="B4604" s="1">
        <v>45793</v>
      </c>
      <c r="C4604" t="s">
        <v>171</v>
      </c>
      <c r="D4604" t="s">
        <v>172</v>
      </c>
      <c r="E4604" t="s">
        <v>27</v>
      </c>
      <c r="F4604" t="s">
        <v>46</v>
      </c>
      <c r="G4604" t="s">
        <v>29</v>
      </c>
      <c r="H4604" t="s">
        <v>30</v>
      </c>
      <c r="I4604" t="s">
        <v>144</v>
      </c>
      <c r="J4604" t="s">
        <v>145</v>
      </c>
      <c r="K4604" t="s">
        <v>33</v>
      </c>
      <c r="L4604" s="8">
        <v>12</v>
      </c>
      <c r="M4604" s="8">
        <v>6.5</v>
      </c>
      <c r="N4604">
        <v>24</v>
      </c>
      <c r="O4604" s="8">
        <v>288</v>
      </c>
      <c r="P4604" s="14">
        <v>4.9099999999999998E-2</v>
      </c>
      <c r="Q4604" s="8">
        <v>14.14</v>
      </c>
      <c r="R4604" s="8">
        <v>273.86</v>
      </c>
      <c r="S4604" s="8">
        <v>156</v>
      </c>
      <c r="T4604" s="8">
        <v>117.86</v>
      </c>
      <c r="U4604">
        <v>0</v>
      </c>
      <c r="V4604" s="8">
        <v>0</v>
      </c>
      <c r="W4604" s="8">
        <v>0</v>
      </c>
      <c r="X4604" s="8">
        <v>117.86</v>
      </c>
    </row>
    <row r="4605" spans="1:24" x14ac:dyDescent="0.25">
      <c r="A4605" t="s">
        <v>4931</v>
      </c>
      <c r="B4605" s="1">
        <v>45587</v>
      </c>
      <c r="C4605" t="s">
        <v>180</v>
      </c>
      <c r="D4605" t="s">
        <v>181</v>
      </c>
      <c r="E4605" t="s">
        <v>63</v>
      </c>
      <c r="F4605" t="s">
        <v>46</v>
      </c>
      <c r="G4605" t="s">
        <v>64</v>
      </c>
      <c r="H4605" t="s">
        <v>65</v>
      </c>
      <c r="I4605" t="s">
        <v>117</v>
      </c>
      <c r="J4605" t="s">
        <v>118</v>
      </c>
      <c r="K4605" t="s">
        <v>59</v>
      </c>
      <c r="L4605" s="8">
        <v>6</v>
      </c>
      <c r="M4605" s="8">
        <v>4.2</v>
      </c>
      <c r="N4605">
        <v>7</v>
      </c>
      <c r="O4605" s="8">
        <v>42</v>
      </c>
      <c r="P4605" s="14">
        <v>0.40039999999999998</v>
      </c>
      <c r="Q4605" s="8">
        <v>16.82</v>
      </c>
      <c r="R4605" s="8">
        <v>25.18</v>
      </c>
      <c r="S4605" s="8">
        <v>29.4</v>
      </c>
      <c r="T4605" s="8">
        <v>-4.22</v>
      </c>
      <c r="U4605">
        <v>0</v>
      </c>
      <c r="V4605" s="8">
        <v>0</v>
      </c>
      <c r="W4605" s="8">
        <v>0</v>
      </c>
      <c r="X4605" s="8">
        <v>-4.22</v>
      </c>
    </row>
    <row r="4606" spans="1:24" x14ac:dyDescent="0.25">
      <c r="A4606" t="s">
        <v>4932</v>
      </c>
      <c r="B4606" s="1">
        <v>45435</v>
      </c>
      <c r="C4606" t="s">
        <v>82</v>
      </c>
      <c r="D4606" t="s">
        <v>83</v>
      </c>
      <c r="E4606" t="s">
        <v>71</v>
      </c>
      <c r="F4606" t="s">
        <v>46</v>
      </c>
      <c r="G4606" t="s">
        <v>72</v>
      </c>
      <c r="H4606" t="s">
        <v>73</v>
      </c>
      <c r="I4606" t="s">
        <v>117</v>
      </c>
      <c r="J4606" t="s">
        <v>118</v>
      </c>
      <c r="K4606" t="s">
        <v>59</v>
      </c>
      <c r="L4606" s="8">
        <v>6</v>
      </c>
      <c r="M4606" s="8">
        <v>4.2</v>
      </c>
      <c r="N4606">
        <v>1</v>
      </c>
      <c r="O4606" s="8">
        <v>6</v>
      </c>
      <c r="P4606" s="14">
        <v>0.17330000000000001</v>
      </c>
      <c r="Q4606" s="8">
        <v>1.04</v>
      </c>
      <c r="R4606" s="8">
        <v>4.96</v>
      </c>
      <c r="S4606" s="8">
        <v>4.2</v>
      </c>
      <c r="T4606" s="8">
        <v>0.76</v>
      </c>
      <c r="U4606">
        <v>0</v>
      </c>
      <c r="V4606" s="8">
        <v>0</v>
      </c>
      <c r="W4606" s="8">
        <v>0</v>
      </c>
      <c r="X4606" s="8">
        <v>0.76</v>
      </c>
    </row>
    <row r="4607" spans="1:24" x14ac:dyDescent="0.25">
      <c r="A4607" t="s">
        <v>4933</v>
      </c>
      <c r="B4607" s="1">
        <v>45483</v>
      </c>
      <c r="C4607" t="s">
        <v>523</v>
      </c>
      <c r="D4607" t="s">
        <v>524</v>
      </c>
      <c r="E4607" t="s">
        <v>27</v>
      </c>
      <c r="F4607" t="s">
        <v>89</v>
      </c>
      <c r="G4607" t="s">
        <v>29</v>
      </c>
      <c r="H4607" t="s">
        <v>30</v>
      </c>
      <c r="I4607" t="s">
        <v>47</v>
      </c>
      <c r="J4607" t="s">
        <v>48</v>
      </c>
      <c r="K4607" t="s">
        <v>49</v>
      </c>
      <c r="L4607" s="8">
        <v>5</v>
      </c>
      <c r="M4607" s="8">
        <v>3.2</v>
      </c>
      <c r="N4607">
        <v>381</v>
      </c>
      <c r="O4607" s="8">
        <v>1905</v>
      </c>
      <c r="P4607" s="14">
        <v>3.2300000000000002E-2</v>
      </c>
      <c r="Q4607" s="8">
        <v>61.53</v>
      </c>
      <c r="R4607" s="8">
        <v>1843.47</v>
      </c>
      <c r="S4607" s="8">
        <v>1219.2</v>
      </c>
      <c r="T4607" s="8">
        <v>624.27</v>
      </c>
      <c r="U4607">
        <v>0</v>
      </c>
      <c r="V4607" s="8">
        <v>0</v>
      </c>
      <c r="W4607" s="8">
        <v>0</v>
      </c>
      <c r="X4607" s="8">
        <v>624.27</v>
      </c>
    </row>
    <row r="4608" spans="1:24" x14ac:dyDescent="0.25">
      <c r="A4608" t="s">
        <v>4934</v>
      </c>
      <c r="B4608" s="1">
        <v>45614</v>
      </c>
      <c r="C4608" t="s">
        <v>94</v>
      </c>
      <c r="D4608" t="s">
        <v>95</v>
      </c>
      <c r="E4608" t="s">
        <v>53</v>
      </c>
      <c r="F4608" t="s">
        <v>46</v>
      </c>
      <c r="G4608" t="s">
        <v>55</v>
      </c>
      <c r="H4608" t="s">
        <v>56</v>
      </c>
      <c r="I4608" t="s">
        <v>156</v>
      </c>
      <c r="J4608" t="s">
        <v>157</v>
      </c>
      <c r="K4608" t="s">
        <v>42</v>
      </c>
      <c r="L4608" s="8">
        <v>6.2</v>
      </c>
      <c r="M4608" s="8">
        <v>1.9</v>
      </c>
      <c r="N4608">
        <v>60</v>
      </c>
      <c r="O4608" s="8">
        <v>372</v>
      </c>
      <c r="P4608" s="14">
        <v>0.3614</v>
      </c>
      <c r="Q4608" s="8">
        <v>134.44</v>
      </c>
      <c r="R4608" s="8">
        <v>237.56</v>
      </c>
      <c r="S4608" s="8">
        <v>114</v>
      </c>
      <c r="T4608" s="8">
        <v>123.56</v>
      </c>
      <c r="U4608">
        <v>0</v>
      </c>
      <c r="V4608" s="8">
        <v>0</v>
      </c>
      <c r="W4608" s="8">
        <v>0</v>
      </c>
      <c r="X4608" s="8">
        <v>123.56</v>
      </c>
    </row>
    <row r="4609" spans="1:24" x14ac:dyDescent="0.25">
      <c r="A4609" t="s">
        <v>4935</v>
      </c>
      <c r="B4609" s="1">
        <v>46154</v>
      </c>
      <c r="C4609" t="s">
        <v>378</v>
      </c>
      <c r="D4609" t="s">
        <v>379</v>
      </c>
      <c r="E4609" t="s">
        <v>71</v>
      </c>
      <c r="F4609" t="s">
        <v>54</v>
      </c>
      <c r="G4609" t="s">
        <v>165</v>
      </c>
      <c r="H4609" t="s">
        <v>166</v>
      </c>
      <c r="I4609" t="s">
        <v>99</v>
      </c>
      <c r="J4609" t="s">
        <v>100</v>
      </c>
      <c r="K4609" t="s">
        <v>49</v>
      </c>
      <c r="L4609" s="8">
        <v>3.8</v>
      </c>
      <c r="M4609" s="8">
        <v>2.6</v>
      </c>
      <c r="N4609">
        <v>58</v>
      </c>
      <c r="O4609" s="8">
        <v>220.4</v>
      </c>
      <c r="P4609" s="14">
        <v>6.7000000000000002E-3</v>
      </c>
      <c r="Q4609" s="8">
        <v>1.48</v>
      </c>
      <c r="R4609" s="8">
        <v>218.92</v>
      </c>
      <c r="S4609" s="8">
        <v>150.80000000000001</v>
      </c>
      <c r="T4609" s="8">
        <v>68.12</v>
      </c>
      <c r="U4609">
        <v>0</v>
      </c>
      <c r="V4609" s="8">
        <v>0</v>
      </c>
      <c r="W4609" s="8">
        <v>0</v>
      </c>
      <c r="X4609" s="8">
        <v>68.12</v>
      </c>
    </row>
    <row r="4610" spans="1:24" x14ac:dyDescent="0.25">
      <c r="A4610" t="s">
        <v>4936</v>
      </c>
      <c r="B4610" s="1">
        <v>45753</v>
      </c>
      <c r="C4610" t="s">
        <v>291</v>
      </c>
      <c r="D4610" t="s">
        <v>292</v>
      </c>
      <c r="E4610" t="s">
        <v>150</v>
      </c>
      <c r="F4610" t="s">
        <v>54</v>
      </c>
      <c r="G4610" t="s">
        <v>151</v>
      </c>
      <c r="H4610" t="s">
        <v>152</v>
      </c>
      <c r="I4610" t="s">
        <v>57</v>
      </c>
      <c r="J4610" t="s">
        <v>58</v>
      </c>
      <c r="K4610" t="s">
        <v>59</v>
      </c>
      <c r="L4610" s="8">
        <v>10.5</v>
      </c>
      <c r="M4610" s="8">
        <v>7.5</v>
      </c>
      <c r="N4610">
        <v>84</v>
      </c>
      <c r="O4610" s="8">
        <v>882</v>
      </c>
      <c r="P4610" s="14">
        <v>0.42009999999999997</v>
      </c>
      <c r="Q4610" s="8">
        <v>370.53</v>
      </c>
      <c r="R4610" s="8">
        <v>511.47</v>
      </c>
      <c r="S4610" s="8">
        <v>630</v>
      </c>
      <c r="T4610" s="8">
        <v>-118.53</v>
      </c>
      <c r="U4610">
        <v>0</v>
      </c>
      <c r="V4610" s="8">
        <v>0</v>
      </c>
      <c r="W4610" s="8">
        <v>0</v>
      </c>
      <c r="X4610" s="8">
        <v>-118.53</v>
      </c>
    </row>
    <row r="4611" spans="1:24" x14ac:dyDescent="0.25">
      <c r="A4611" t="s">
        <v>4937</v>
      </c>
      <c r="B4611" s="1">
        <v>45926</v>
      </c>
      <c r="C4611" t="s">
        <v>480</v>
      </c>
      <c r="D4611" t="s">
        <v>481</v>
      </c>
      <c r="E4611" t="s">
        <v>63</v>
      </c>
      <c r="F4611" t="s">
        <v>54</v>
      </c>
      <c r="G4611" t="s">
        <v>64</v>
      </c>
      <c r="H4611" t="s">
        <v>65</v>
      </c>
      <c r="I4611" t="s">
        <v>156</v>
      </c>
      <c r="J4611" t="s">
        <v>157</v>
      </c>
      <c r="K4611" t="s">
        <v>42</v>
      </c>
      <c r="L4611" s="8">
        <v>6.2</v>
      </c>
      <c r="M4611" s="8">
        <v>1.9</v>
      </c>
      <c r="N4611">
        <v>107</v>
      </c>
      <c r="O4611" s="8">
        <v>663.4</v>
      </c>
      <c r="P4611" s="14">
        <v>3.4299999999999997E-2</v>
      </c>
      <c r="Q4611" s="8">
        <v>22.75</v>
      </c>
      <c r="R4611" s="8">
        <v>640.65</v>
      </c>
      <c r="S4611" s="8">
        <v>203.3</v>
      </c>
      <c r="T4611" s="8">
        <v>437.35</v>
      </c>
      <c r="U4611">
        <v>0</v>
      </c>
      <c r="V4611" s="8">
        <v>0</v>
      </c>
      <c r="W4611" s="8">
        <v>0</v>
      </c>
      <c r="X4611" s="8">
        <v>437.35</v>
      </c>
    </row>
    <row r="4612" spans="1:24" x14ac:dyDescent="0.25">
      <c r="A4612" t="s">
        <v>4938</v>
      </c>
      <c r="B4612" s="1">
        <v>45346</v>
      </c>
      <c r="C4612" t="s">
        <v>107</v>
      </c>
      <c r="D4612" t="s">
        <v>108</v>
      </c>
      <c r="E4612" t="s">
        <v>53</v>
      </c>
      <c r="F4612" t="s">
        <v>46</v>
      </c>
      <c r="G4612" t="s">
        <v>55</v>
      </c>
      <c r="H4612" t="s">
        <v>56</v>
      </c>
      <c r="I4612" t="s">
        <v>117</v>
      </c>
      <c r="J4612" t="s">
        <v>118</v>
      </c>
      <c r="K4612" t="s">
        <v>59</v>
      </c>
      <c r="L4612" s="8">
        <v>6</v>
      </c>
      <c r="M4612" s="8">
        <v>4.2</v>
      </c>
      <c r="N4612">
        <v>9</v>
      </c>
      <c r="O4612" s="8">
        <v>54</v>
      </c>
      <c r="P4612" s="14">
        <v>4.1300000000000003E-2</v>
      </c>
      <c r="Q4612" s="8">
        <v>2.23</v>
      </c>
      <c r="R4612" s="8">
        <v>51.77</v>
      </c>
      <c r="S4612" s="8">
        <v>37.799999999999997</v>
      </c>
      <c r="T4612" s="8">
        <v>13.97</v>
      </c>
      <c r="U4612">
        <v>0</v>
      </c>
      <c r="V4612" s="8">
        <v>0</v>
      </c>
      <c r="W4612" s="8">
        <v>0</v>
      </c>
      <c r="X4612" s="8">
        <v>13.97</v>
      </c>
    </row>
    <row r="4613" spans="1:24" x14ac:dyDescent="0.25">
      <c r="A4613" t="s">
        <v>4939</v>
      </c>
      <c r="B4613" s="1">
        <v>46178</v>
      </c>
      <c r="C4613" t="s">
        <v>455</v>
      </c>
      <c r="D4613" t="s">
        <v>456</v>
      </c>
      <c r="E4613" t="s">
        <v>71</v>
      </c>
      <c r="F4613" t="s">
        <v>89</v>
      </c>
      <c r="G4613" t="s">
        <v>165</v>
      </c>
      <c r="H4613" t="s">
        <v>166</v>
      </c>
      <c r="I4613" t="s">
        <v>40</v>
      </c>
      <c r="J4613" t="s">
        <v>41</v>
      </c>
      <c r="K4613" t="s">
        <v>42</v>
      </c>
      <c r="L4613" s="8">
        <v>14.5</v>
      </c>
      <c r="M4613" s="8">
        <v>4.2</v>
      </c>
      <c r="N4613">
        <v>355</v>
      </c>
      <c r="O4613" s="8">
        <v>5147.5</v>
      </c>
      <c r="P4613" s="14">
        <v>0.1116</v>
      </c>
      <c r="Q4613" s="8">
        <v>574.46</v>
      </c>
      <c r="R4613" s="8">
        <v>4573.04</v>
      </c>
      <c r="S4613" s="8">
        <v>1491</v>
      </c>
      <c r="T4613" s="8">
        <v>3082.04</v>
      </c>
      <c r="U4613">
        <v>0</v>
      </c>
      <c r="V4613" s="8">
        <v>0</v>
      </c>
      <c r="W4613" s="8">
        <v>0</v>
      </c>
      <c r="X4613" s="8">
        <v>3082.04</v>
      </c>
    </row>
    <row r="4614" spans="1:24" x14ac:dyDescent="0.25">
      <c r="A4614" t="s">
        <v>4940</v>
      </c>
      <c r="B4614" s="1">
        <v>45659</v>
      </c>
      <c r="C4614" t="s">
        <v>44</v>
      </c>
      <c r="D4614" t="s">
        <v>45</v>
      </c>
      <c r="E4614" t="s">
        <v>27</v>
      </c>
      <c r="F4614" t="s">
        <v>46</v>
      </c>
      <c r="G4614" t="s">
        <v>29</v>
      </c>
      <c r="H4614" t="s">
        <v>30</v>
      </c>
      <c r="I4614" t="s">
        <v>185</v>
      </c>
      <c r="J4614" t="s">
        <v>186</v>
      </c>
      <c r="K4614" t="s">
        <v>59</v>
      </c>
      <c r="L4614" s="8">
        <v>4.9000000000000004</v>
      </c>
      <c r="M4614" s="8">
        <v>3.1</v>
      </c>
      <c r="N4614">
        <v>11</v>
      </c>
      <c r="O4614" s="8">
        <v>53.9</v>
      </c>
      <c r="P4614" s="14">
        <v>0.1201</v>
      </c>
      <c r="Q4614" s="8">
        <v>6.47</v>
      </c>
      <c r="R4614" s="8">
        <v>47.43</v>
      </c>
      <c r="S4614" s="8">
        <v>34.1</v>
      </c>
      <c r="T4614" s="8">
        <v>13.33</v>
      </c>
      <c r="U4614">
        <v>0</v>
      </c>
      <c r="V4614" s="8">
        <v>0</v>
      </c>
      <c r="W4614" s="8">
        <v>0</v>
      </c>
      <c r="X4614" s="8">
        <v>13.33</v>
      </c>
    </row>
    <row r="4615" spans="1:24" x14ac:dyDescent="0.25">
      <c r="A4615" t="s">
        <v>4941</v>
      </c>
      <c r="B4615" s="1">
        <v>45301</v>
      </c>
      <c r="C4615" t="s">
        <v>763</v>
      </c>
      <c r="D4615" t="s">
        <v>764</v>
      </c>
      <c r="E4615" t="s">
        <v>71</v>
      </c>
      <c r="F4615" t="s">
        <v>46</v>
      </c>
      <c r="G4615" t="s">
        <v>72</v>
      </c>
      <c r="H4615" t="s">
        <v>73</v>
      </c>
      <c r="I4615" t="s">
        <v>74</v>
      </c>
      <c r="J4615" t="s">
        <v>75</v>
      </c>
      <c r="K4615" t="s">
        <v>49</v>
      </c>
      <c r="L4615" s="8">
        <v>11</v>
      </c>
      <c r="M4615" s="8">
        <v>6.8</v>
      </c>
      <c r="N4615">
        <v>42</v>
      </c>
      <c r="O4615" s="8">
        <v>462</v>
      </c>
      <c r="P4615" s="14">
        <v>0.3518</v>
      </c>
      <c r="Q4615" s="8">
        <v>162.53</v>
      </c>
      <c r="R4615" s="8">
        <v>299.47000000000003</v>
      </c>
      <c r="S4615" s="8">
        <v>285.60000000000002</v>
      </c>
      <c r="T4615" s="8">
        <v>13.87</v>
      </c>
      <c r="U4615">
        <v>0</v>
      </c>
      <c r="V4615" s="8">
        <v>0</v>
      </c>
      <c r="W4615" s="8">
        <v>0</v>
      </c>
      <c r="X4615" s="8">
        <v>13.87</v>
      </c>
    </row>
    <row r="4616" spans="1:24" x14ac:dyDescent="0.25">
      <c r="A4616" t="s">
        <v>4942</v>
      </c>
      <c r="B4616" s="1">
        <v>45788</v>
      </c>
      <c r="C4616" t="s">
        <v>102</v>
      </c>
      <c r="D4616" t="s">
        <v>103</v>
      </c>
      <c r="E4616" t="s">
        <v>27</v>
      </c>
      <c r="F4616" t="s">
        <v>54</v>
      </c>
      <c r="G4616" t="s">
        <v>38</v>
      </c>
      <c r="H4616" t="s">
        <v>39</v>
      </c>
      <c r="I4616" t="s">
        <v>84</v>
      </c>
      <c r="J4616" t="s">
        <v>85</v>
      </c>
      <c r="K4616" t="s">
        <v>42</v>
      </c>
      <c r="L4616" s="8">
        <v>9.9</v>
      </c>
      <c r="M4616" s="8">
        <v>3.1</v>
      </c>
      <c r="N4616">
        <v>11</v>
      </c>
      <c r="O4616" s="8">
        <v>108.9</v>
      </c>
      <c r="P4616" s="14">
        <v>2.63E-2</v>
      </c>
      <c r="Q4616" s="8">
        <v>2.86</v>
      </c>
      <c r="R4616" s="8">
        <v>106.04</v>
      </c>
      <c r="S4616" s="8">
        <v>34.1</v>
      </c>
      <c r="T4616" s="8">
        <v>71.94</v>
      </c>
      <c r="U4616">
        <v>0</v>
      </c>
      <c r="V4616" s="8">
        <v>0</v>
      </c>
      <c r="W4616" s="8">
        <v>0</v>
      </c>
      <c r="X4616" s="8">
        <v>71.94</v>
      </c>
    </row>
    <row r="4617" spans="1:24" x14ac:dyDescent="0.25">
      <c r="A4617" t="s">
        <v>4943</v>
      </c>
      <c r="B4617" s="1">
        <v>45431</v>
      </c>
      <c r="C4617" t="s">
        <v>87</v>
      </c>
      <c r="D4617" t="s">
        <v>88</v>
      </c>
      <c r="E4617" t="s">
        <v>63</v>
      </c>
      <c r="F4617" t="s">
        <v>89</v>
      </c>
      <c r="G4617" t="s">
        <v>79</v>
      </c>
      <c r="H4617" t="s">
        <v>80</v>
      </c>
      <c r="I4617" t="s">
        <v>74</v>
      </c>
      <c r="J4617" t="s">
        <v>75</v>
      </c>
      <c r="K4617" t="s">
        <v>49</v>
      </c>
      <c r="L4617" s="8">
        <v>11</v>
      </c>
      <c r="M4617" s="8">
        <v>6.8</v>
      </c>
      <c r="N4617">
        <v>302</v>
      </c>
      <c r="O4617" s="8">
        <v>3322</v>
      </c>
      <c r="P4617" s="14">
        <v>1.04E-2</v>
      </c>
      <c r="Q4617" s="8">
        <v>34.549999999999997</v>
      </c>
      <c r="R4617" s="8">
        <v>3287.45</v>
      </c>
      <c r="S4617" s="8">
        <v>2053.6</v>
      </c>
      <c r="T4617" s="8">
        <v>1233.8499999999999</v>
      </c>
      <c r="U4617">
        <v>0</v>
      </c>
      <c r="V4617" s="8">
        <v>0</v>
      </c>
      <c r="W4617" s="8">
        <v>0</v>
      </c>
      <c r="X4617" s="8">
        <v>1233.8499999999999</v>
      </c>
    </row>
    <row r="4618" spans="1:24" x14ac:dyDescent="0.25">
      <c r="A4618" t="s">
        <v>4944</v>
      </c>
      <c r="B4618" s="1">
        <v>45491</v>
      </c>
      <c r="C4618" t="s">
        <v>584</v>
      </c>
      <c r="D4618" t="s">
        <v>585</v>
      </c>
      <c r="E4618" t="s">
        <v>27</v>
      </c>
      <c r="F4618" t="s">
        <v>37</v>
      </c>
      <c r="G4618" t="s">
        <v>38</v>
      </c>
      <c r="H4618" t="s">
        <v>39</v>
      </c>
      <c r="I4618" t="s">
        <v>74</v>
      </c>
      <c r="J4618" t="s">
        <v>75</v>
      </c>
      <c r="K4618" t="s">
        <v>49</v>
      </c>
      <c r="L4618" s="8">
        <v>11</v>
      </c>
      <c r="M4618" s="8">
        <v>6.8</v>
      </c>
      <c r="N4618">
        <v>25</v>
      </c>
      <c r="O4618" s="8">
        <v>275</v>
      </c>
      <c r="P4618" s="14">
        <v>3.5999999999999999E-3</v>
      </c>
      <c r="Q4618" s="8">
        <v>0.99</v>
      </c>
      <c r="R4618" s="8">
        <v>274.01</v>
      </c>
      <c r="S4618" s="8">
        <v>170</v>
      </c>
      <c r="T4618" s="8">
        <v>104.01</v>
      </c>
      <c r="U4618">
        <v>0</v>
      </c>
      <c r="V4618" s="8">
        <v>0</v>
      </c>
      <c r="W4618" s="8">
        <v>0</v>
      </c>
      <c r="X4618" s="8">
        <v>104.01</v>
      </c>
    </row>
    <row r="4619" spans="1:24" x14ac:dyDescent="0.25">
      <c r="A4619" t="s">
        <v>4945</v>
      </c>
      <c r="B4619" s="1">
        <v>46126</v>
      </c>
      <c r="C4619" t="s">
        <v>272</v>
      </c>
      <c r="D4619" t="s">
        <v>273</v>
      </c>
      <c r="E4619" t="s">
        <v>27</v>
      </c>
      <c r="F4619" t="s">
        <v>54</v>
      </c>
      <c r="G4619" t="s">
        <v>38</v>
      </c>
      <c r="H4619" t="s">
        <v>39</v>
      </c>
      <c r="I4619" t="s">
        <v>74</v>
      </c>
      <c r="J4619" t="s">
        <v>75</v>
      </c>
      <c r="K4619" t="s">
        <v>49</v>
      </c>
      <c r="L4619" s="8">
        <v>11</v>
      </c>
      <c r="M4619" s="8">
        <v>6.8</v>
      </c>
      <c r="N4619">
        <v>261</v>
      </c>
      <c r="O4619" s="8">
        <v>2871</v>
      </c>
      <c r="P4619" s="14">
        <v>1E-3</v>
      </c>
      <c r="Q4619" s="8">
        <v>2.87</v>
      </c>
      <c r="R4619" s="8">
        <v>2868.13</v>
      </c>
      <c r="S4619" s="8">
        <v>1774.8</v>
      </c>
      <c r="T4619" s="8">
        <v>1093.33</v>
      </c>
      <c r="U4619">
        <v>0</v>
      </c>
      <c r="V4619" s="8">
        <v>0</v>
      </c>
      <c r="W4619" s="8">
        <v>0</v>
      </c>
      <c r="X4619" s="8">
        <v>1093.33</v>
      </c>
    </row>
    <row r="4620" spans="1:24" x14ac:dyDescent="0.25">
      <c r="A4620" t="s">
        <v>4946</v>
      </c>
      <c r="B4620" s="1">
        <v>45685</v>
      </c>
      <c r="C4620" t="s">
        <v>406</v>
      </c>
      <c r="D4620" t="s">
        <v>407</v>
      </c>
      <c r="E4620" t="s">
        <v>63</v>
      </c>
      <c r="F4620" t="s">
        <v>37</v>
      </c>
      <c r="G4620" t="s">
        <v>79</v>
      </c>
      <c r="H4620" t="s">
        <v>80</v>
      </c>
      <c r="I4620" t="s">
        <v>40</v>
      </c>
      <c r="J4620" t="s">
        <v>41</v>
      </c>
      <c r="K4620" t="s">
        <v>42</v>
      </c>
      <c r="L4620" s="8">
        <v>14.5</v>
      </c>
      <c r="M4620" s="8">
        <v>4.2</v>
      </c>
      <c r="N4620">
        <v>4</v>
      </c>
      <c r="O4620" s="8">
        <v>58</v>
      </c>
      <c r="P4620" s="14">
        <v>1.5100000000000001E-2</v>
      </c>
      <c r="Q4620" s="8">
        <v>0.88</v>
      </c>
      <c r="R4620" s="8">
        <v>57.12</v>
      </c>
      <c r="S4620" s="8">
        <v>16.8</v>
      </c>
      <c r="T4620" s="8">
        <v>40.32</v>
      </c>
      <c r="U4620">
        <v>0</v>
      </c>
      <c r="V4620" s="8">
        <v>0</v>
      </c>
      <c r="W4620" s="8">
        <v>0</v>
      </c>
      <c r="X4620" s="8">
        <v>40.32</v>
      </c>
    </row>
    <row r="4621" spans="1:24" x14ac:dyDescent="0.25">
      <c r="A4621" t="s">
        <v>4947</v>
      </c>
      <c r="B4621" s="1">
        <v>45867</v>
      </c>
      <c r="C4621" t="s">
        <v>44</v>
      </c>
      <c r="D4621" t="s">
        <v>45</v>
      </c>
      <c r="E4621" t="s">
        <v>27</v>
      </c>
      <c r="F4621" t="s">
        <v>46</v>
      </c>
      <c r="G4621" t="s">
        <v>29</v>
      </c>
      <c r="H4621" t="s">
        <v>30</v>
      </c>
      <c r="I4621" t="s">
        <v>122</v>
      </c>
      <c r="J4621" t="s">
        <v>123</v>
      </c>
      <c r="K4621" t="s">
        <v>59</v>
      </c>
      <c r="L4621" s="8">
        <v>5.5</v>
      </c>
      <c r="M4621" s="8">
        <v>3.8</v>
      </c>
      <c r="N4621">
        <v>17</v>
      </c>
      <c r="O4621" s="8">
        <v>93.5</v>
      </c>
      <c r="P4621" s="14">
        <v>0.21029999999999999</v>
      </c>
      <c r="Q4621" s="8">
        <v>19.66</v>
      </c>
      <c r="R4621" s="8">
        <v>73.84</v>
      </c>
      <c r="S4621" s="8">
        <v>64.599999999999994</v>
      </c>
      <c r="T4621" s="8">
        <v>9.24</v>
      </c>
      <c r="U4621">
        <v>0</v>
      </c>
      <c r="V4621" s="8">
        <v>0</v>
      </c>
      <c r="W4621" s="8">
        <v>0</v>
      </c>
      <c r="X4621" s="8">
        <v>9.24</v>
      </c>
    </row>
    <row r="4622" spans="1:24" x14ac:dyDescent="0.25">
      <c r="A4622" t="s">
        <v>4948</v>
      </c>
      <c r="B4622" s="1">
        <v>45809</v>
      </c>
      <c r="C4622" t="s">
        <v>180</v>
      </c>
      <c r="D4622" t="s">
        <v>181</v>
      </c>
      <c r="E4622" t="s">
        <v>63</v>
      </c>
      <c r="F4622" t="s">
        <v>46</v>
      </c>
      <c r="G4622" t="s">
        <v>79</v>
      </c>
      <c r="H4622" t="s">
        <v>80</v>
      </c>
      <c r="I4622" t="s">
        <v>104</v>
      </c>
      <c r="J4622" t="s">
        <v>105</v>
      </c>
      <c r="K4622" t="s">
        <v>49</v>
      </c>
      <c r="L4622" s="8">
        <v>4.2</v>
      </c>
      <c r="M4622" s="8">
        <v>2.8</v>
      </c>
      <c r="N4622">
        <v>8</v>
      </c>
      <c r="O4622" s="8">
        <v>33.6</v>
      </c>
      <c r="P4622" s="14">
        <v>0.2326</v>
      </c>
      <c r="Q4622" s="8">
        <v>7.82</v>
      </c>
      <c r="R4622" s="8">
        <v>25.78</v>
      </c>
      <c r="S4622" s="8">
        <v>22.4</v>
      </c>
      <c r="T4622" s="8">
        <v>3.38</v>
      </c>
      <c r="U4622">
        <v>5</v>
      </c>
      <c r="V4622" s="8">
        <v>16.12</v>
      </c>
      <c r="W4622" s="8">
        <v>16.5</v>
      </c>
      <c r="X4622" s="8">
        <v>-13.12</v>
      </c>
    </row>
    <row r="4623" spans="1:24" x14ac:dyDescent="0.25">
      <c r="A4623" t="s">
        <v>4949</v>
      </c>
      <c r="B4623" s="1">
        <v>45960</v>
      </c>
      <c r="C4623" t="s">
        <v>386</v>
      </c>
      <c r="D4623" t="s">
        <v>387</v>
      </c>
      <c r="E4623" t="s">
        <v>27</v>
      </c>
      <c r="F4623" t="s">
        <v>54</v>
      </c>
      <c r="G4623" t="s">
        <v>38</v>
      </c>
      <c r="H4623" t="s">
        <v>39</v>
      </c>
      <c r="I4623" t="s">
        <v>57</v>
      </c>
      <c r="J4623" t="s">
        <v>58</v>
      </c>
      <c r="K4623" t="s">
        <v>59</v>
      </c>
      <c r="L4623" s="8">
        <v>10.5</v>
      </c>
      <c r="M4623" s="8">
        <v>7.5</v>
      </c>
      <c r="N4623">
        <v>98</v>
      </c>
      <c r="O4623" s="8">
        <v>1029</v>
      </c>
      <c r="P4623" s="14">
        <v>6.6E-3</v>
      </c>
      <c r="Q4623" s="8">
        <v>6.79</v>
      </c>
      <c r="R4623" s="8">
        <v>1022.21</v>
      </c>
      <c r="S4623" s="8">
        <v>735</v>
      </c>
      <c r="T4623" s="8">
        <v>287.20999999999998</v>
      </c>
      <c r="U4623">
        <v>0</v>
      </c>
      <c r="V4623" s="8">
        <v>0</v>
      </c>
      <c r="W4623" s="8">
        <v>0</v>
      </c>
      <c r="X4623" s="8">
        <v>287.20999999999998</v>
      </c>
    </row>
    <row r="4624" spans="1:24" x14ac:dyDescent="0.25">
      <c r="A4624" t="s">
        <v>4950</v>
      </c>
      <c r="B4624" s="1">
        <v>45798</v>
      </c>
      <c r="C4624" t="s">
        <v>136</v>
      </c>
      <c r="D4624" t="s">
        <v>137</v>
      </c>
      <c r="E4624" t="s">
        <v>71</v>
      </c>
      <c r="F4624" t="s">
        <v>54</v>
      </c>
      <c r="G4624" t="s">
        <v>165</v>
      </c>
      <c r="H4624" t="s">
        <v>166</v>
      </c>
      <c r="I4624" t="s">
        <v>117</v>
      </c>
      <c r="J4624" t="s">
        <v>118</v>
      </c>
      <c r="K4624" t="s">
        <v>59</v>
      </c>
      <c r="L4624" s="8">
        <v>6</v>
      </c>
      <c r="M4624" s="8">
        <v>4.2</v>
      </c>
      <c r="N4624">
        <v>19</v>
      </c>
      <c r="O4624" s="8">
        <v>114</v>
      </c>
      <c r="P4624" s="14">
        <v>1.03E-2</v>
      </c>
      <c r="Q4624" s="8">
        <v>1.17</v>
      </c>
      <c r="R4624" s="8">
        <v>112.83</v>
      </c>
      <c r="S4624" s="8">
        <v>79.8</v>
      </c>
      <c r="T4624" s="8">
        <v>33.03</v>
      </c>
      <c r="U4624">
        <v>0</v>
      </c>
      <c r="V4624" s="8">
        <v>0</v>
      </c>
      <c r="W4624" s="8">
        <v>0</v>
      </c>
      <c r="X4624" s="8">
        <v>33.03</v>
      </c>
    </row>
    <row r="4625" spans="1:24" x14ac:dyDescent="0.25">
      <c r="A4625" t="s">
        <v>4951</v>
      </c>
      <c r="B4625" s="1">
        <v>45710</v>
      </c>
      <c r="C4625" t="s">
        <v>472</v>
      </c>
      <c r="D4625" t="s">
        <v>473</v>
      </c>
      <c r="E4625" t="s">
        <v>71</v>
      </c>
      <c r="F4625" t="s">
        <v>54</v>
      </c>
      <c r="G4625" t="s">
        <v>72</v>
      </c>
      <c r="H4625" t="s">
        <v>73</v>
      </c>
      <c r="I4625" t="s">
        <v>122</v>
      </c>
      <c r="J4625" t="s">
        <v>123</v>
      </c>
      <c r="K4625" t="s">
        <v>59</v>
      </c>
      <c r="L4625" s="8">
        <v>5.5</v>
      </c>
      <c r="M4625" s="8">
        <v>3.8</v>
      </c>
      <c r="N4625">
        <v>155</v>
      </c>
      <c r="O4625" s="8">
        <v>852.5</v>
      </c>
      <c r="P4625" s="14">
        <v>8.6999999999999994E-3</v>
      </c>
      <c r="Q4625" s="8">
        <v>7.42</v>
      </c>
      <c r="R4625" s="8">
        <v>845.08</v>
      </c>
      <c r="S4625" s="8">
        <v>589</v>
      </c>
      <c r="T4625" s="8">
        <v>256.08</v>
      </c>
      <c r="U4625">
        <v>0</v>
      </c>
      <c r="V4625" s="8">
        <v>0</v>
      </c>
      <c r="W4625" s="8">
        <v>0</v>
      </c>
      <c r="X4625" s="8">
        <v>256.08</v>
      </c>
    </row>
    <row r="4626" spans="1:24" x14ac:dyDescent="0.25">
      <c r="A4626" t="s">
        <v>4952</v>
      </c>
      <c r="B4626" s="1">
        <v>45993</v>
      </c>
      <c r="C4626" t="s">
        <v>400</v>
      </c>
      <c r="D4626" t="s">
        <v>401</v>
      </c>
      <c r="E4626" t="s">
        <v>27</v>
      </c>
      <c r="F4626" t="s">
        <v>28</v>
      </c>
      <c r="G4626" t="s">
        <v>38</v>
      </c>
      <c r="H4626" t="s">
        <v>39</v>
      </c>
      <c r="I4626" t="s">
        <v>127</v>
      </c>
      <c r="J4626" t="s">
        <v>128</v>
      </c>
      <c r="K4626" t="s">
        <v>33</v>
      </c>
      <c r="L4626" s="8">
        <v>7.2</v>
      </c>
      <c r="M4626" s="8">
        <v>3.6</v>
      </c>
      <c r="N4626">
        <v>209</v>
      </c>
      <c r="O4626" s="8">
        <v>1504.8</v>
      </c>
      <c r="P4626" s="14">
        <v>4.36E-2</v>
      </c>
      <c r="Q4626" s="8">
        <v>65.61</v>
      </c>
      <c r="R4626" s="8">
        <v>1439.19</v>
      </c>
      <c r="S4626" s="8">
        <v>752.4</v>
      </c>
      <c r="T4626" s="8">
        <v>686.79</v>
      </c>
      <c r="U4626">
        <v>0</v>
      </c>
      <c r="V4626" s="8">
        <v>0</v>
      </c>
      <c r="W4626" s="8">
        <v>0</v>
      </c>
      <c r="X4626" s="8">
        <v>686.79</v>
      </c>
    </row>
    <row r="4627" spans="1:24" x14ac:dyDescent="0.25">
      <c r="A4627" t="s">
        <v>4953</v>
      </c>
      <c r="B4627" s="1">
        <v>45795</v>
      </c>
      <c r="C4627" t="s">
        <v>523</v>
      </c>
      <c r="D4627" t="s">
        <v>524</v>
      </c>
      <c r="E4627" t="s">
        <v>27</v>
      </c>
      <c r="F4627" t="s">
        <v>89</v>
      </c>
      <c r="G4627" t="s">
        <v>29</v>
      </c>
      <c r="H4627" t="s">
        <v>30</v>
      </c>
      <c r="I4627" t="s">
        <v>84</v>
      </c>
      <c r="J4627" t="s">
        <v>85</v>
      </c>
      <c r="K4627" t="s">
        <v>42</v>
      </c>
      <c r="L4627" s="8">
        <v>9.9</v>
      </c>
      <c r="M4627" s="8">
        <v>3.1</v>
      </c>
      <c r="N4627">
        <v>126</v>
      </c>
      <c r="O4627" s="8">
        <v>1247.4000000000001</v>
      </c>
      <c r="P4627" s="14">
        <v>2.8500000000000001E-2</v>
      </c>
      <c r="Q4627" s="8">
        <v>35.549999999999997</v>
      </c>
      <c r="R4627" s="8">
        <v>1211.8499999999999</v>
      </c>
      <c r="S4627" s="8">
        <v>390.6</v>
      </c>
      <c r="T4627" s="8">
        <v>821.25</v>
      </c>
      <c r="U4627">
        <v>0</v>
      </c>
      <c r="V4627" s="8">
        <v>0</v>
      </c>
      <c r="W4627" s="8">
        <v>0</v>
      </c>
      <c r="X4627" s="8">
        <v>821.25</v>
      </c>
    </row>
    <row r="4628" spans="1:24" x14ac:dyDescent="0.25">
      <c r="A4628" t="s">
        <v>4954</v>
      </c>
      <c r="B4628" s="1">
        <v>45717</v>
      </c>
      <c r="C4628" t="s">
        <v>337</v>
      </c>
      <c r="D4628" t="s">
        <v>338</v>
      </c>
      <c r="E4628" t="s">
        <v>27</v>
      </c>
      <c r="F4628" t="s">
        <v>54</v>
      </c>
      <c r="G4628" t="s">
        <v>29</v>
      </c>
      <c r="H4628" t="s">
        <v>30</v>
      </c>
      <c r="I4628" t="s">
        <v>122</v>
      </c>
      <c r="J4628" t="s">
        <v>123</v>
      </c>
      <c r="K4628" t="s">
        <v>59</v>
      </c>
      <c r="L4628" s="8">
        <v>5.5</v>
      </c>
      <c r="M4628" s="8">
        <v>3.8</v>
      </c>
      <c r="N4628">
        <v>45</v>
      </c>
      <c r="O4628" s="8">
        <v>247.5</v>
      </c>
      <c r="P4628" s="14">
        <v>2.07E-2</v>
      </c>
      <c r="Q4628" s="8">
        <v>5.12</v>
      </c>
      <c r="R4628" s="8">
        <v>242.38</v>
      </c>
      <c r="S4628" s="8">
        <v>171</v>
      </c>
      <c r="T4628" s="8">
        <v>71.38</v>
      </c>
      <c r="U4628">
        <v>0</v>
      </c>
      <c r="V4628" s="8">
        <v>0</v>
      </c>
      <c r="W4628" s="8">
        <v>0</v>
      </c>
      <c r="X4628" s="8">
        <v>71.38</v>
      </c>
    </row>
    <row r="4629" spans="1:24" x14ac:dyDescent="0.25">
      <c r="A4629" t="s">
        <v>4955</v>
      </c>
      <c r="B4629" s="1">
        <v>46019</v>
      </c>
      <c r="C4629" t="s">
        <v>148</v>
      </c>
      <c r="D4629" t="s">
        <v>149</v>
      </c>
      <c r="E4629" t="s">
        <v>150</v>
      </c>
      <c r="F4629" t="s">
        <v>37</v>
      </c>
      <c r="G4629" t="s">
        <v>151</v>
      </c>
      <c r="H4629" t="s">
        <v>152</v>
      </c>
      <c r="I4629" t="s">
        <v>127</v>
      </c>
      <c r="J4629" t="s">
        <v>128</v>
      </c>
      <c r="K4629" t="s">
        <v>33</v>
      </c>
      <c r="L4629" s="8">
        <v>7.2</v>
      </c>
      <c r="M4629" s="8">
        <v>3.6</v>
      </c>
      <c r="N4629">
        <v>62</v>
      </c>
      <c r="O4629" s="8">
        <v>446.4</v>
      </c>
      <c r="P4629" s="14">
        <v>0.45450000000000002</v>
      </c>
      <c r="Q4629" s="8">
        <v>202.89</v>
      </c>
      <c r="R4629" s="8">
        <v>243.51</v>
      </c>
      <c r="S4629" s="8">
        <v>223.2</v>
      </c>
      <c r="T4629" s="8">
        <v>20.309999999999999</v>
      </c>
      <c r="U4629">
        <v>0</v>
      </c>
      <c r="V4629" s="8">
        <v>0</v>
      </c>
      <c r="W4629" s="8">
        <v>0</v>
      </c>
      <c r="X4629" s="8">
        <v>20.309999999999999</v>
      </c>
    </row>
    <row r="4630" spans="1:24" x14ac:dyDescent="0.25">
      <c r="A4630" t="s">
        <v>4956</v>
      </c>
      <c r="B4630" s="1">
        <v>46152</v>
      </c>
      <c r="C4630" t="s">
        <v>291</v>
      </c>
      <c r="D4630" t="s">
        <v>292</v>
      </c>
      <c r="E4630" t="s">
        <v>150</v>
      </c>
      <c r="F4630" t="s">
        <v>54</v>
      </c>
      <c r="G4630" t="s">
        <v>151</v>
      </c>
      <c r="H4630" t="s">
        <v>152</v>
      </c>
      <c r="I4630" t="s">
        <v>112</v>
      </c>
      <c r="J4630" t="s">
        <v>113</v>
      </c>
      <c r="K4630" t="s">
        <v>42</v>
      </c>
      <c r="L4630" s="8">
        <v>8.5</v>
      </c>
      <c r="M4630" s="8">
        <v>2.8</v>
      </c>
      <c r="N4630">
        <v>40</v>
      </c>
      <c r="O4630" s="8">
        <v>340</v>
      </c>
      <c r="P4630" s="14">
        <v>1.17E-2</v>
      </c>
      <c r="Q4630" s="8">
        <v>3.98</v>
      </c>
      <c r="R4630" s="8">
        <v>336.02</v>
      </c>
      <c r="S4630" s="8">
        <v>112</v>
      </c>
      <c r="T4630" s="8">
        <v>224.02</v>
      </c>
      <c r="U4630">
        <v>0</v>
      </c>
      <c r="V4630" s="8">
        <v>0</v>
      </c>
      <c r="W4630" s="8">
        <v>0</v>
      </c>
      <c r="X4630" s="8">
        <v>224.02</v>
      </c>
    </row>
    <row r="4631" spans="1:24" x14ac:dyDescent="0.25">
      <c r="A4631" t="s">
        <v>4957</v>
      </c>
      <c r="B4631" s="1">
        <v>45746</v>
      </c>
      <c r="C4631" t="s">
        <v>689</v>
      </c>
      <c r="D4631" t="s">
        <v>690</v>
      </c>
      <c r="E4631" t="s">
        <v>27</v>
      </c>
      <c r="F4631" t="s">
        <v>54</v>
      </c>
      <c r="G4631" t="s">
        <v>38</v>
      </c>
      <c r="H4631" t="s">
        <v>39</v>
      </c>
      <c r="I4631" t="s">
        <v>47</v>
      </c>
      <c r="J4631" t="s">
        <v>48</v>
      </c>
      <c r="K4631" t="s">
        <v>49</v>
      </c>
      <c r="L4631" s="8">
        <v>5</v>
      </c>
      <c r="M4631" s="8">
        <v>3.2</v>
      </c>
      <c r="N4631">
        <v>82</v>
      </c>
      <c r="O4631" s="8">
        <v>410</v>
      </c>
      <c r="P4631" s="14">
        <v>1.3899999999999999E-2</v>
      </c>
      <c r="Q4631" s="8">
        <v>5.7</v>
      </c>
      <c r="R4631" s="8">
        <v>404.3</v>
      </c>
      <c r="S4631" s="8">
        <v>262.39999999999998</v>
      </c>
      <c r="T4631" s="8">
        <v>141.9</v>
      </c>
      <c r="U4631">
        <v>0</v>
      </c>
      <c r="V4631" s="8">
        <v>0</v>
      </c>
      <c r="W4631" s="8">
        <v>0</v>
      </c>
      <c r="X4631" s="8">
        <v>141.9</v>
      </c>
    </row>
    <row r="4632" spans="1:24" x14ac:dyDescent="0.25">
      <c r="A4632" t="s">
        <v>4958</v>
      </c>
      <c r="B4632" s="1">
        <v>45792</v>
      </c>
      <c r="C4632" t="s">
        <v>400</v>
      </c>
      <c r="D4632" t="s">
        <v>401</v>
      </c>
      <c r="E4632" t="s">
        <v>27</v>
      </c>
      <c r="F4632" t="s">
        <v>28</v>
      </c>
      <c r="G4632" t="s">
        <v>29</v>
      </c>
      <c r="H4632" t="s">
        <v>30</v>
      </c>
      <c r="I4632" t="s">
        <v>130</v>
      </c>
      <c r="J4632" t="s">
        <v>131</v>
      </c>
      <c r="K4632" t="s">
        <v>42</v>
      </c>
      <c r="L4632" s="8">
        <v>4.8</v>
      </c>
      <c r="M4632" s="8">
        <v>1.4</v>
      </c>
      <c r="N4632">
        <v>304</v>
      </c>
      <c r="O4632" s="8">
        <v>1459.2</v>
      </c>
      <c r="P4632" s="14">
        <v>4.1000000000000002E-2</v>
      </c>
      <c r="Q4632" s="8">
        <v>59.83</v>
      </c>
      <c r="R4632" s="8">
        <v>1399.37</v>
      </c>
      <c r="S4632" s="8">
        <v>425.6</v>
      </c>
      <c r="T4632" s="8">
        <v>973.77</v>
      </c>
      <c r="U4632">
        <v>0</v>
      </c>
      <c r="V4632" s="8">
        <v>0</v>
      </c>
      <c r="W4632" s="8">
        <v>0</v>
      </c>
      <c r="X4632" s="8">
        <v>973.77</v>
      </c>
    </row>
    <row r="4633" spans="1:24" x14ac:dyDescent="0.25">
      <c r="A4633" t="s">
        <v>4959</v>
      </c>
      <c r="B4633" s="1">
        <v>45463</v>
      </c>
      <c r="C4633" t="s">
        <v>272</v>
      </c>
      <c r="D4633" t="s">
        <v>273</v>
      </c>
      <c r="E4633" t="s">
        <v>27</v>
      </c>
      <c r="F4633" t="s">
        <v>54</v>
      </c>
      <c r="G4633" t="s">
        <v>29</v>
      </c>
      <c r="H4633" t="s">
        <v>30</v>
      </c>
      <c r="I4633" t="s">
        <v>57</v>
      </c>
      <c r="J4633" t="s">
        <v>58</v>
      </c>
      <c r="K4633" t="s">
        <v>59</v>
      </c>
      <c r="L4633" s="8">
        <v>10.5</v>
      </c>
      <c r="M4633" s="8">
        <v>7.5</v>
      </c>
      <c r="N4633">
        <v>59</v>
      </c>
      <c r="O4633" s="8">
        <v>619.5</v>
      </c>
      <c r="P4633" s="14">
        <v>4.0000000000000002E-4</v>
      </c>
      <c r="Q4633" s="8">
        <v>0.25</v>
      </c>
      <c r="R4633" s="8">
        <v>619.25</v>
      </c>
      <c r="S4633" s="8">
        <v>442.5</v>
      </c>
      <c r="T4633" s="8">
        <v>176.75</v>
      </c>
      <c r="U4633">
        <v>0</v>
      </c>
      <c r="V4633" s="8">
        <v>0</v>
      </c>
      <c r="W4633" s="8">
        <v>0</v>
      </c>
      <c r="X4633" s="8">
        <v>176.75</v>
      </c>
    </row>
    <row r="4634" spans="1:24" x14ac:dyDescent="0.25">
      <c r="A4634" t="s">
        <v>4960</v>
      </c>
      <c r="B4634" s="1">
        <v>45376</v>
      </c>
      <c r="C4634" t="s">
        <v>318</v>
      </c>
      <c r="D4634" t="s">
        <v>319</v>
      </c>
      <c r="E4634" t="s">
        <v>27</v>
      </c>
      <c r="F4634" t="s">
        <v>37</v>
      </c>
      <c r="G4634" t="s">
        <v>38</v>
      </c>
      <c r="H4634" t="s">
        <v>39</v>
      </c>
      <c r="I4634" t="s">
        <v>127</v>
      </c>
      <c r="J4634" t="s">
        <v>128</v>
      </c>
      <c r="K4634" t="s">
        <v>33</v>
      </c>
      <c r="L4634" s="8">
        <v>7.2</v>
      </c>
      <c r="M4634" s="8">
        <v>3.6</v>
      </c>
      <c r="N4634">
        <v>45</v>
      </c>
      <c r="O4634" s="8">
        <v>324</v>
      </c>
      <c r="P4634" s="14">
        <v>0.02</v>
      </c>
      <c r="Q4634" s="8">
        <v>6.48</v>
      </c>
      <c r="R4634" s="8">
        <v>317.52</v>
      </c>
      <c r="S4634" s="8">
        <v>162</v>
      </c>
      <c r="T4634" s="8">
        <v>155.52000000000001</v>
      </c>
      <c r="U4634">
        <v>0</v>
      </c>
      <c r="V4634" s="8">
        <v>0</v>
      </c>
      <c r="W4634" s="8">
        <v>0</v>
      </c>
      <c r="X4634" s="8">
        <v>155.52000000000001</v>
      </c>
    </row>
    <row r="4635" spans="1:24" x14ac:dyDescent="0.25">
      <c r="A4635" t="s">
        <v>4961</v>
      </c>
      <c r="B4635" s="1">
        <v>45870</v>
      </c>
      <c r="C4635" t="s">
        <v>288</v>
      </c>
      <c r="D4635" t="s">
        <v>289</v>
      </c>
      <c r="E4635" t="s">
        <v>27</v>
      </c>
      <c r="F4635" t="s">
        <v>46</v>
      </c>
      <c r="G4635" t="s">
        <v>29</v>
      </c>
      <c r="H4635" t="s">
        <v>30</v>
      </c>
      <c r="I4635" t="s">
        <v>66</v>
      </c>
      <c r="J4635" t="s">
        <v>67</v>
      </c>
      <c r="K4635" t="s">
        <v>33</v>
      </c>
      <c r="L4635" s="8">
        <v>4.5</v>
      </c>
      <c r="M4635" s="8">
        <v>2.1</v>
      </c>
      <c r="N4635">
        <v>23</v>
      </c>
      <c r="O4635" s="8">
        <v>103.5</v>
      </c>
      <c r="P4635" s="14">
        <v>0.37690000000000001</v>
      </c>
      <c r="Q4635" s="8">
        <v>39.01</v>
      </c>
      <c r="R4635" s="8">
        <v>64.489999999999995</v>
      </c>
      <c r="S4635" s="8">
        <v>48.3</v>
      </c>
      <c r="T4635" s="8">
        <v>16.190000000000001</v>
      </c>
      <c r="U4635">
        <v>0</v>
      </c>
      <c r="V4635" s="8">
        <v>0</v>
      </c>
      <c r="W4635" s="8">
        <v>0</v>
      </c>
      <c r="X4635" s="8">
        <v>16.190000000000001</v>
      </c>
    </row>
    <row r="4636" spans="1:24" x14ac:dyDescent="0.25">
      <c r="A4636" t="s">
        <v>4962</v>
      </c>
      <c r="B4636" s="1">
        <v>45323</v>
      </c>
      <c r="C4636" t="s">
        <v>480</v>
      </c>
      <c r="D4636" t="s">
        <v>481</v>
      </c>
      <c r="E4636" t="s">
        <v>63</v>
      </c>
      <c r="F4636" t="s">
        <v>54</v>
      </c>
      <c r="G4636" t="s">
        <v>79</v>
      </c>
      <c r="H4636" t="s">
        <v>80</v>
      </c>
      <c r="I4636" t="s">
        <v>117</v>
      </c>
      <c r="J4636" t="s">
        <v>118</v>
      </c>
      <c r="K4636" t="s">
        <v>59</v>
      </c>
      <c r="L4636" s="8">
        <v>6</v>
      </c>
      <c r="M4636" s="8">
        <v>4.2</v>
      </c>
      <c r="N4636">
        <v>302</v>
      </c>
      <c r="O4636" s="8">
        <v>1812</v>
      </c>
      <c r="P4636" s="14">
        <v>1.9900000000000001E-2</v>
      </c>
      <c r="Q4636" s="8">
        <v>36.06</v>
      </c>
      <c r="R4636" s="8">
        <v>1775.94</v>
      </c>
      <c r="S4636" s="8">
        <v>1268.4000000000001</v>
      </c>
      <c r="T4636" s="8">
        <v>507.54</v>
      </c>
      <c r="U4636">
        <v>0</v>
      </c>
      <c r="V4636" s="8">
        <v>0</v>
      </c>
      <c r="W4636" s="8">
        <v>0</v>
      </c>
      <c r="X4636" s="8">
        <v>507.54</v>
      </c>
    </row>
    <row r="4637" spans="1:24" x14ac:dyDescent="0.25">
      <c r="A4637" t="s">
        <v>4963</v>
      </c>
      <c r="B4637" s="1">
        <v>46106</v>
      </c>
      <c r="C4637" t="s">
        <v>427</v>
      </c>
      <c r="D4637" t="s">
        <v>428</v>
      </c>
      <c r="E4637" t="s">
        <v>150</v>
      </c>
      <c r="F4637" t="s">
        <v>46</v>
      </c>
      <c r="G4637" t="s">
        <v>151</v>
      </c>
      <c r="H4637" t="s">
        <v>152</v>
      </c>
      <c r="I4637" t="s">
        <v>66</v>
      </c>
      <c r="J4637" t="s">
        <v>67</v>
      </c>
      <c r="K4637" t="s">
        <v>33</v>
      </c>
      <c r="L4637" s="8">
        <v>4.5</v>
      </c>
      <c r="M4637" s="8">
        <v>2.1</v>
      </c>
      <c r="N4637">
        <v>9</v>
      </c>
      <c r="O4637" s="8">
        <v>40.5</v>
      </c>
      <c r="P4637" s="14">
        <v>0.20610000000000001</v>
      </c>
      <c r="Q4637" s="8">
        <v>8.35</v>
      </c>
      <c r="R4637" s="8">
        <v>32.15</v>
      </c>
      <c r="S4637" s="8">
        <v>18.899999999999999</v>
      </c>
      <c r="T4637" s="8">
        <v>13.25</v>
      </c>
      <c r="U4637">
        <v>0</v>
      </c>
      <c r="V4637" s="8">
        <v>0</v>
      </c>
      <c r="W4637" s="8">
        <v>0</v>
      </c>
      <c r="X4637" s="8">
        <v>13.25</v>
      </c>
    </row>
    <row r="4638" spans="1:24" x14ac:dyDescent="0.25">
      <c r="A4638" t="s">
        <v>4964</v>
      </c>
      <c r="B4638" s="1">
        <v>46071</v>
      </c>
      <c r="C4638" t="s">
        <v>279</v>
      </c>
      <c r="D4638" t="s">
        <v>280</v>
      </c>
      <c r="E4638" t="s">
        <v>53</v>
      </c>
      <c r="F4638" t="s">
        <v>54</v>
      </c>
      <c r="G4638" t="s">
        <v>55</v>
      </c>
      <c r="H4638" t="s">
        <v>56</v>
      </c>
      <c r="I4638" t="s">
        <v>112</v>
      </c>
      <c r="J4638" t="s">
        <v>113</v>
      </c>
      <c r="K4638" t="s">
        <v>42</v>
      </c>
      <c r="L4638" s="8">
        <v>8.5</v>
      </c>
      <c r="M4638" s="8">
        <v>2.8</v>
      </c>
      <c r="N4638">
        <v>18</v>
      </c>
      <c r="O4638" s="8">
        <v>153</v>
      </c>
      <c r="P4638" s="14">
        <v>7.4999999999999997E-3</v>
      </c>
      <c r="Q4638" s="8">
        <v>1.1499999999999999</v>
      </c>
      <c r="R4638" s="8">
        <v>151.85</v>
      </c>
      <c r="S4638" s="8">
        <v>50.4</v>
      </c>
      <c r="T4638" s="8">
        <v>101.45</v>
      </c>
      <c r="U4638">
        <v>12</v>
      </c>
      <c r="V4638" s="8">
        <v>101.24</v>
      </c>
      <c r="W4638" s="8">
        <v>39.6</v>
      </c>
      <c r="X4638" s="8">
        <v>61.85</v>
      </c>
    </row>
    <row r="4639" spans="1:24" x14ac:dyDescent="0.25">
      <c r="A4639" t="s">
        <v>4965</v>
      </c>
      <c r="B4639" s="1">
        <v>45517</v>
      </c>
      <c r="C4639" t="s">
        <v>215</v>
      </c>
      <c r="D4639" t="s">
        <v>216</v>
      </c>
      <c r="E4639" t="s">
        <v>27</v>
      </c>
      <c r="F4639" t="s">
        <v>54</v>
      </c>
      <c r="G4639" t="s">
        <v>29</v>
      </c>
      <c r="H4639" t="s">
        <v>30</v>
      </c>
      <c r="I4639" t="s">
        <v>185</v>
      </c>
      <c r="J4639" t="s">
        <v>186</v>
      </c>
      <c r="K4639" t="s">
        <v>59</v>
      </c>
      <c r="L4639" s="8">
        <v>4.9000000000000004</v>
      </c>
      <c r="M4639" s="8">
        <v>3.1</v>
      </c>
      <c r="N4639">
        <v>51</v>
      </c>
      <c r="O4639" s="8">
        <v>249.9</v>
      </c>
      <c r="P4639" s="14">
        <v>8.0000000000000002E-3</v>
      </c>
      <c r="Q4639" s="8">
        <v>2</v>
      </c>
      <c r="R4639" s="8">
        <v>247.9</v>
      </c>
      <c r="S4639" s="8">
        <v>158.1</v>
      </c>
      <c r="T4639" s="8">
        <v>89.8</v>
      </c>
      <c r="U4639">
        <v>0</v>
      </c>
      <c r="V4639" s="8">
        <v>0</v>
      </c>
      <c r="W4639" s="8">
        <v>0</v>
      </c>
      <c r="X4639" s="8">
        <v>89.8</v>
      </c>
    </row>
    <row r="4640" spans="1:24" x14ac:dyDescent="0.25">
      <c r="A4640" t="s">
        <v>4966</v>
      </c>
      <c r="B4640" s="1">
        <v>45591</v>
      </c>
      <c r="C4640" t="s">
        <v>321</v>
      </c>
      <c r="D4640" t="s">
        <v>322</v>
      </c>
      <c r="E4640" t="s">
        <v>63</v>
      </c>
      <c r="F4640" t="s">
        <v>46</v>
      </c>
      <c r="G4640" t="s">
        <v>79</v>
      </c>
      <c r="H4640" t="s">
        <v>80</v>
      </c>
      <c r="I4640" t="s">
        <v>156</v>
      </c>
      <c r="J4640" t="s">
        <v>157</v>
      </c>
      <c r="K4640" t="s">
        <v>42</v>
      </c>
      <c r="L4640" s="8">
        <v>6.2</v>
      </c>
      <c r="M4640" s="8">
        <v>1.9</v>
      </c>
      <c r="N4640">
        <v>1</v>
      </c>
      <c r="O4640" s="8">
        <v>6.2</v>
      </c>
      <c r="P4640" s="14">
        <v>0.15540000000000001</v>
      </c>
      <c r="Q4640" s="8">
        <v>0.96</v>
      </c>
      <c r="R4640" s="8">
        <v>5.24</v>
      </c>
      <c r="S4640" s="8">
        <v>1.9</v>
      </c>
      <c r="T4640" s="8">
        <v>3.34</v>
      </c>
      <c r="U4640">
        <v>0</v>
      </c>
      <c r="V4640" s="8">
        <v>0</v>
      </c>
      <c r="W4640" s="8">
        <v>0</v>
      </c>
      <c r="X4640" s="8">
        <v>3.34</v>
      </c>
    </row>
    <row r="4641" spans="1:24" x14ac:dyDescent="0.25">
      <c r="A4641" t="s">
        <v>4967</v>
      </c>
      <c r="B4641" s="1">
        <v>45325</v>
      </c>
      <c r="C4641" t="s">
        <v>159</v>
      </c>
      <c r="D4641" t="s">
        <v>160</v>
      </c>
      <c r="E4641" t="s">
        <v>27</v>
      </c>
      <c r="F4641" t="s">
        <v>37</v>
      </c>
      <c r="G4641" t="s">
        <v>38</v>
      </c>
      <c r="H4641" t="s">
        <v>39</v>
      </c>
      <c r="I4641" t="s">
        <v>127</v>
      </c>
      <c r="J4641" t="s">
        <v>128</v>
      </c>
      <c r="K4641" t="s">
        <v>33</v>
      </c>
      <c r="L4641" s="8">
        <v>7.2</v>
      </c>
      <c r="M4641" s="8">
        <v>3.6</v>
      </c>
      <c r="N4641">
        <v>16</v>
      </c>
      <c r="O4641" s="8">
        <v>115.2</v>
      </c>
      <c r="P4641" s="14">
        <v>2.0999999999999999E-3</v>
      </c>
      <c r="Q4641" s="8">
        <v>0.24</v>
      </c>
      <c r="R4641" s="8">
        <v>114.96</v>
      </c>
      <c r="S4641" s="8">
        <v>57.6</v>
      </c>
      <c r="T4641" s="8">
        <v>57.36</v>
      </c>
      <c r="U4641">
        <v>0</v>
      </c>
      <c r="V4641" s="8">
        <v>0</v>
      </c>
      <c r="W4641" s="8">
        <v>0</v>
      </c>
      <c r="X4641" s="8">
        <v>57.36</v>
      </c>
    </row>
    <row r="4642" spans="1:24" x14ac:dyDescent="0.25">
      <c r="A4642" t="s">
        <v>4968</v>
      </c>
      <c r="B4642" s="1">
        <v>45573</v>
      </c>
      <c r="C4642" t="s">
        <v>331</v>
      </c>
      <c r="D4642" t="s">
        <v>332</v>
      </c>
      <c r="E4642" t="s">
        <v>150</v>
      </c>
      <c r="F4642" t="s">
        <v>37</v>
      </c>
      <c r="G4642" t="s">
        <v>151</v>
      </c>
      <c r="H4642" t="s">
        <v>152</v>
      </c>
      <c r="I4642" t="s">
        <v>112</v>
      </c>
      <c r="J4642" t="s">
        <v>113</v>
      </c>
      <c r="K4642" t="s">
        <v>42</v>
      </c>
      <c r="L4642" s="8">
        <v>8.5</v>
      </c>
      <c r="M4642" s="8">
        <v>2.8</v>
      </c>
      <c r="N4642">
        <v>24</v>
      </c>
      <c r="O4642" s="8">
        <v>204</v>
      </c>
      <c r="P4642" s="14">
        <v>2.9999999999999997E-4</v>
      </c>
      <c r="Q4642" s="8">
        <v>0.06</v>
      </c>
      <c r="R4642" s="8">
        <v>203.94</v>
      </c>
      <c r="S4642" s="8">
        <v>67.2</v>
      </c>
      <c r="T4642" s="8">
        <v>136.74</v>
      </c>
      <c r="U4642">
        <v>0</v>
      </c>
      <c r="V4642" s="8">
        <v>0</v>
      </c>
      <c r="W4642" s="8">
        <v>0</v>
      </c>
      <c r="X4642" s="8">
        <v>136.74</v>
      </c>
    </row>
    <row r="4643" spans="1:24" x14ac:dyDescent="0.25">
      <c r="A4643" t="s">
        <v>4969</v>
      </c>
      <c r="B4643" s="1">
        <v>45522</v>
      </c>
      <c r="C4643" t="s">
        <v>120</v>
      </c>
      <c r="D4643" t="s">
        <v>121</v>
      </c>
      <c r="E4643" t="s">
        <v>63</v>
      </c>
      <c r="F4643" t="s">
        <v>89</v>
      </c>
      <c r="G4643" t="s">
        <v>79</v>
      </c>
      <c r="H4643" t="s">
        <v>80</v>
      </c>
      <c r="I4643" t="s">
        <v>57</v>
      </c>
      <c r="J4643" t="s">
        <v>58</v>
      </c>
      <c r="K4643" t="s">
        <v>59</v>
      </c>
      <c r="L4643" s="8">
        <v>10.5</v>
      </c>
      <c r="M4643" s="8">
        <v>7.5</v>
      </c>
      <c r="N4643">
        <v>92</v>
      </c>
      <c r="O4643" s="8">
        <v>966</v>
      </c>
      <c r="P4643" s="14">
        <v>3.8600000000000002E-2</v>
      </c>
      <c r="Q4643" s="8">
        <v>37.29</v>
      </c>
      <c r="R4643" s="8">
        <v>928.71</v>
      </c>
      <c r="S4643" s="8">
        <v>690</v>
      </c>
      <c r="T4643" s="8">
        <v>238.71</v>
      </c>
      <c r="U4643">
        <v>35</v>
      </c>
      <c r="V4643" s="8">
        <v>353.31</v>
      </c>
      <c r="W4643" s="8">
        <v>280</v>
      </c>
      <c r="X4643" s="8">
        <v>-41.29</v>
      </c>
    </row>
    <row r="4644" spans="1:24" x14ac:dyDescent="0.25">
      <c r="A4644" t="s">
        <v>4970</v>
      </c>
      <c r="B4644" s="1">
        <v>45842</v>
      </c>
      <c r="C4644" t="s">
        <v>642</v>
      </c>
      <c r="D4644" t="s">
        <v>643</v>
      </c>
      <c r="E4644" t="s">
        <v>71</v>
      </c>
      <c r="F4644" t="s">
        <v>54</v>
      </c>
      <c r="G4644" t="s">
        <v>165</v>
      </c>
      <c r="H4644" t="s">
        <v>166</v>
      </c>
      <c r="I4644" t="s">
        <v>84</v>
      </c>
      <c r="J4644" t="s">
        <v>85</v>
      </c>
      <c r="K4644" t="s">
        <v>42</v>
      </c>
      <c r="L4644" s="8">
        <v>9.9</v>
      </c>
      <c r="M4644" s="8">
        <v>3.1</v>
      </c>
      <c r="N4644">
        <v>78</v>
      </c>
      <c r="O4644" s="8">
        <v>772.2</v>
      </c>
      <c r="P4644" s="14">
        <v>1.2699999999999999E-2</v>
      </c>
      <c r="Q4644" s="8">
        <v>9.81</v>
      </c>
      <c r="R4644" s="8">
        <v>762.39</v>
      </c>
      <c r="S4644" s="8">
        <v>241.8</v>
      </c>
      <c r="T4644" s="8">
        <v>520.59</v>
      </c>
      <c r="U4644">
        <v>0</v>
      </c>
      <c r="V4644" s="8">
        <v>0</v>
      </c>
      <c r="W4644" s="8">
        <v>0</v>
      </c>
      <c r="X4644" s="8">
        <v>520.59</v>
      </c>
    </row>
    <row r="4645" spans="1:24" x14ac:dyDescent="0.25">
      <c r="A4645" t="s">
        <v>4971</v>
      </c>
      <c r="B4645" s="1">
        <v>45587</v>
      </c>
      <c r="C4645" t="s">
        <v>609</v>
      </c>
      <c r="D4645" t="s">
        <v>610</v>
      </c>
      <c r="E4645" t="s">
        <v>63</v>
      </c>
      <c r="F4645" t="s">
        <v>37</v>
      </c>
      <c r="G4645" t="s">
        <v>79</v>
      </c>
      <c r="H4645" t="s">
        <v>80</v>
      </c>
      <c r="I4645" t="s">
        <v>112</v>
      </c>
      <c r="J4645" t="s">
        <v>113</v>
      </c>
      <c r="K4645" t="s">
        <v>42</v>
      </c>
      <c r="L4645" s="8">
        <v>8.5</v>
      </c>
      <c r="M4645" s="8">
        <v>2.8</v>
      </c>
      <c r="N4645">
        <v>13</v>
      </c>
      <c r="O4645" s="8">
        <v>110.5</v>
      </c>
      <c r="P4645" s="14">
        <v>4.3E-3</v>
      </c>
      <c r="Q4645" s="8">
        <v>0.48</v>
      </c>
      <c r="R4645" s="8">
        <v>110.02</v>
      </c>
      <c r="S4645" s="8">
        <v>36.4</v>
      </c>
      <c r="T4645" s="8">
        <v>73.62</v>
      </c>
      <c r="U4645">
        <v>0</v>
      </c>
      <c r="V4645" s="8">
        <v>0</v>
      </c>
      <c r="W4645" s="8">
        <v>0</v>
      </c>
      <c r="X4645" s="8">
        <v>73.62</v>
      </c>
    </row>
    <row r="4646" spans="1:24" x14ac:dyDescent="0.25">
      <c r="A4646" t="s">
        <v>4972</v>
      </c>
      <c r="B4646" s="1">
        <v>45464</v>
      </c>
      <c r="C4646" t="s">
        <v>35</v>
      </c>
      <c r="D4646" t="s">
        <v>36</v>
      </c>
      <c r="E4646" t="s">
        <v>27</v>
      </c>
      <c r="F4646" t="s">
        <v>37</v>
      </c>
      <c r="G4646" t="s">
        <v>38</v>
      </c>
      <c r="H4646" t="s">
        <v>39</v>
      </c>
      <c r="I4646" t="s">
        <v>31</v>
      </c>
      <c r="J4646" t="s">
        <v>32</v>
      </c>
      <c r="K4646" t="s">
        <v>33</v>
      </c>
      <c r="L4646" s="8">
        <v>5.8</v>
      </c>
      <c r="M4646" s="8">
        <v>2.7</v>
      </c>
      <c r="N4646">
        <v>19</v>
      </c>
      <c r="O4646" s="8">
        <v>110.2</v>
      </c>
      <c r="P4646" s="14">
        <v>5.8999999999999999E-3</v>
      </c>
      <c r="Q4646" s="8">
        <v>0.65</v>
      </c>
      <c r="R4646" s="8">
        <v>109.55</v>
      </c>
      <c r="S4646" s="8">
        <v>51.3</v>
      </c>
      <c r="T4646" s="8">
        <v>58.25</v>
      </c>
      <c r="U4646">
        <v>0</v>
      </c>
      <c r="V4646" s="8">
        <v>0</v>
      </c>
      <c r="W4646" s="8">
        <v>0</v>
      </c>
      <c r="X4646" s="8">
        <v>58.25</v>
      </c>
    </row>
    <row r="4647" spans="1:24" x14ac:dyDescent="0.25">
      <c r="A4647" t="s">
        <v>4973</v>
      </c>
      <c r="B4647" s="1">
        <v>46091</v>
      </c>
      <c r="C4647" t="s">
        <v>77</v>
      </c>
      <c r="D4647" t="s">
        <v>78</v>
      </c>
      <c r="E4647" t="s">
        <v>63</v>
      </c>
      <c r="F4647" t="s">
        <v>37</v>
      </c>
      <c r="G4647" t="s">
        <v>79</v>
      </c>
      <c r="H4647" t="s">
        <v>80</v>
      </c>
      <c r="I4647" t="s">
        <v>122</v>
      </c>
      <c r="J4647" t="s">
        <v>123</v>
      </c>
      <c r="K4647" t="s">
        <v>59</v>
      </c>
      <c r="L4647" s="8">
        <v>5.5</v>
      </c>
      <c r="M4647" s="8">
        <v>3.8</v>
      </c>
      <c r="N4647">
        <v>48</v>
      </c>
      <c r="O4647" s="8">
        <v>264</v>
      </c>
      <c r="P4647" s="14">
        <v>3.8600000000000002E-2</v>
      </c>
      <c r="Q4647" s="8">
        <v>10.19</v>
      </c>
      <c r="R4647" s="8">
        <v>253.81</v>
      </c>
      <c r="S4647" s="8">
        <v>182.4</v>
      </c>
      <c r="T4647" s="8">
        <v>71.41</v>
      </c>
      <c r="U4647">
        <v>0</v>
      </c>
      <c r="V4647" s="8">
        <v>0</v>
      </c>
      <c r="W4647" s="8">
        <v>0</v>
      </c>
      <c r="X4647" s="8">
        <v>71.41</v>
      </c>
    </row>
    <row r="4648" spans="1:24" x14ac:dyDescent="0.25">
      <c r="A4648" t="s">
        <v>4974</v>
      </c>
      <c r="B4648" s="1">
        <v>45760</v>
      </c>
      <c r="C4648" t="s">
        <v>584</v>
      </c>
      <c r="D4648" t="s">
        <v>585</v>
      </c>
      <c r="E4648" t="s">
        <v>27</v>
      </c>
      <c r="F4648" t="s">
        <v>37</v>
      </c>
      <c r="G4648" t="s">
        <v>29</v>
      </c>
      <c r="H4648" t="s">
        <v>30</v>
      </c>
      <c r="I4648" t="s">
        <v>156</v>
      </c>
      <c r="J4648" t="s">
        <v>157</v>
      </c>
      <c r="K4648" t="s">
        <v>42</v>
      </c>
      <c r="L4648" s="8">
        <v>6.2</v>
      </c>
      <c r="M4648" s="8">
        <v>1.9</v>
      </c>
      <c r="N4648">
        <v>23</v>
      </c>
      <c r="O4648" s="8">
        <v>142.6</v>
      </c>
      <c r="P4648" s="14">
        <v>1.8100000000000002E-2</v>
      </c>
      <c r="Q4648" s="8">
        <v>2.58</v>
      </c>
      <c r="R4648" s="8">
        <v>140.02000000000001</v>
      </c>
      <c r="S4648" s="8">
        <v>43.7</v>
      </c>
      <c r="T4648" s="8">
        <v>96.32</v>
      </c>
      <c r="U4648">
        <v>0</v>
      </c>
      <c r="V4648" s="8">
        <v>0</v>
      </c>
      <c r="W4648" s="8">
        <v>0</v>
      </c>
      <c r="X4648" s="8">
        <v>96.32</v>
      </c>
    </row>
    <row r="4649" spans="1:24" x14ac:dyDescent="0.25">
      <c r="A4649" t="s">
        <v>4975</v>
      </c>
      <c r="B4649" s="1">
        <v>45871</v>
      </c>
      <c r="C4649" t="s">
        <v>445</v>
      </c>
      <c r="D4649" t="s">
        <v>446</v>
      </c>
      <c r="E4649" t="s">
        <v>71</v>
      </c>
      <c r="F4649" t="s">
        <v>89</v>
      </c>
      <c r="G4649" t="s">
        <v>72</v>
      </c>
      <c r="H4649" t="s">
        <v>73</v>
      </c>
      <c r="I4649" t="s">
        <v>156</v>
      </c>
      <c r="J4649" t="s">
        <v>157</v>
      </c>
      <c r="K4649" t="s">
        <v>42</v>
      </c>
      <c r="L4649" s="8">
        <v>6.2</v>
      </c>
      <c r="M4649" s="8">
        <v>1.9</v>
      </c>
      <c r="N4649">
        <v>139</v>
      </c>
      <c r="O4649" s="8">
        <v>861.8</v>
      </c>
      <c r="P4649" s="14">
        <v>6.93E-2</v>
      </c>
      <c r="Q4649" s="8">
        <v>59.72</v>
      </c>
      <c r="R4649" s="8">
        <v>802.08</v>
      </c>
      <c r="S4649" s="8">
        <v>264.10000000000002</v>
      </c>
      <c r="T4649" s="8">
        <v>537.98</v>
      </c>
      <c r="U4649">
        <v>0</v>
      </c>
      <c r="V4649" s="8">
        <v>0</v>
      </c>
      <c r="W4649" s="8">
        <v>0</v>
      </c>
      <c r="X4649" s="8">
        <v>537.98</v>
      </c>
    </row>
    <row r="4650" spans="1:24" x14ac:dyDescent="0.25">
      <c r="A4650" t="s">
        <v>4976</v>
      </c>
      <c r="B4650" s="1">
        <v>46052</v>
      </c>
      <c r="C4650" t="s">
        <v>367</v>
      </c>
      <c r="D4650" t="s">
        <v>368</v>
      </c>
      <c r="E4650" t="s">
        <v>63</v>
      </c>
      <c r="F4650" t="s">
        <v>54</v>
      </c>
      <c r="G4650" t="s">
        <v>64</v>
      </c>
      <c r="H4650" t="s">
        <v>65</v>
      </c>
      <c r="I4650" t="s">
        <v>31</v>
      </c>
      <c r="J4650" t="s">
        <v>32</v>
      </c>
      <c r="K4650" t="s">
        <v>33</v>
      </c>
      <c r="L4650" s="8">
        <v>5.8</v>
      </c>
      <c r="M4650" s="8">
        <v>2.7</v>
      </c>
      <c r="N4650">
        <v>164</v>
      </c>
      <c r="O4650" s="8">
        <v>951.2</v>
      </c>
      <c r="P4650" s="14">
        <v>1.09E-2</v>
      </c>
      <c r="Q4650" s="8">
        <v>10.37</v>
      </c>
      <c r="R4650" s="8">
        <v>940.83</v>
      </c>
      <c r="S4650" s="8">
        <v>442.8</v>
      </c>
      <c r="T4650" s="8">
        <v>498.03</v>
      </c>
      <c r="U4650">
        <v>0</v>
      </c>
      <c r="V4650" s="8">
        <v>0</v>
      </c>
      <c r="W4650" s="8">
        <v>0</v>
      </c>
      <c r="X4650" s="8">
        <v>498.03</v>
      </c>
    </row>
    <row r="4651" spans="1:24" x14ac:dyDescent="0.25">
      <c r="A4651" t="s">
        <v>4977</v>
      </c>
      <c r="B4651" s="1">
        <v>46083</v>
      </c>
      <c r="C4651" t="s">
        <v>87</v>
      </c>
      <c r="D4651" t="s">
        <v>88</v>
      </c>
      <c r="E4651" t="s">
        <v>63</v>
      </c>
      <c r="F4651" t="s">
        <v>89</v>
      </c>
      <c r="G4651" t="s">
        <v>79</v>
      </c>
      <c r="H4651" t="s">
        <v>80</v>
      </c>
      <c r="I4651" t="s">
        <v>99</v>
      </c>
      <c r="J4651" t="s">
        <v>100</v>
      </c>
      <c r="K4651" t="s">
        <v>49</v>
      </c>
      <c r="L4651" s="8">
        <v>3.8</v>
      </c>
      <c r="M4651" s="8">
        <v>2.6</v>
      </c>
      <c r="N4651">
        <v>432</v>
      </c>
      <c r="O4651" s="8">
        <v>1641.6</v>
      </c>
      <c r="P4651" s="14">
        <v>5.7000000000000002E-2</v>
      </c>
      <c r="Q4651" s="8">
        <v>93.57</v>
      </c>
      <c r="R4651" s="8">
        <v>1548.03</v>
      </c>
      <c r="S4651" s="8">
        <v>1123.2</v>
      </c>
      <c r="T4651" s="8">
        <v>424.83</v>
      </c>
      <c r="U4651">
        <v>0</v>
      </c>
      <c r="V4651" s="8">
        <v>0</v>
      </c>
      <c r="W4651" s="8">
        <v>0</v>
      </c>
      <c r="X4651" s="8">
        <v>424.83</v>
      </c>
    </row>
    <row r="4652" spans="1:24" x14ac:dyDescent="0.25">
      <c r="A4652" t="s">
        <v>4978</v>
      </c>
      <c r="B4652" s="1">
        <v>46076</v>
      </c>
      <c r="C4652" t="s">
        <v>345</v>
      </c>
      <c r="D4652" t="s">
        <v>346</v>
      </c>
      <c r="E4652" t="s">
        <v>71</v>
      </c>
      <c r="F4652" t="s">
        <v>28</v>
      </c>
      <c r="G4652" t="s">
        <v>72</v>
      </c>
      <c r="H4652" t="s">
        <v>73</v>
      </c>
      <c r="I4652" t="s">
        <v>117</v>
      </c>
      <c r="J4652" t="s">
        <v>118</v>
      </c>
      <c r="K4652" t="s">
        <v>59</v>
      </c>
      <c r="L4652" s="8">
        <v>6</v>
      </c>
      <c r="M4652" s="8">
        <v>4.2</v>
      </c>
      <c r="N4652">
        <v>54</v>
      </c>
      <c r="O4652" s="8">
        <v>324</v>
      </c>
      <c r="P4652" s="14">
        <v>7.8399999999999997E-2</v>
      </c>
      <c r="Q4652" s="8">
        <v>25.4</v>
      </c>
      <c r="R4652" s="8">
        <v>298.60000000000002</v>
      </c>
      <c r="S4652" s="8">
        <v>226.8</v>
      </c>
      <c r="T4652" s="8">
        <v>71.8</v>
      </c>
      <c r="U4652">
        <v>0</v>
      </c>
      <c r="V4652" s="8">
        <v>0</v>
      </c>
      <c r="W4652" s="8">
        <v>0</v>
      </c>
      <c r="X4652" s="8">
        <v>71.8</v>
      </c>
    </row>
    <row r="4653" spans="1:24" x14ac:dyDescent="0.25">
      <c r="A4653" t="s">
        <v>4979</v>
      </c>
      <c r="B4653" s="1">
        <v>45799</v>
      </c>
      <c r="C4653" t="s">
        <v>82</v>
      </c>
      <c r="D4653" t="s">
        <v>83</v>
      </c>
      <c r="E4653" t="s">
        <v>71</v>
      </c>
      <c r="F4653" t="s">
        <v>46</v>
      </c>
      <c r="G4653" t="s">
        <v>72</v>
      </c>
      <c r="H4653" t="s">
        <v>73</v>
      </c>
      <c r="I4653" t="s">
        <v>122</v>
      </c>
      <c r="J4653" t="s">
        <v>123</v>
      </c>
      <c r="K4653" t="s">
        <v>59</v>
      </c>
      <c r="L4653" s="8">
        <v>5.5</v>
      </c>
      <c r="M4653" s="8">
        <v>3.8</v>
      </c>
      <c r="N4653">
        <v>45</v>
      </c>
      <c r="O4653" s="8">
        <v>247.5</v>
      </c>
      <c r="P4653" s="14">
        <v>7.5399999999999995E-2</v>
      </c>
      <c r="Q4653" s="8">
        <v>18.66</v>
      </c>
      <c r="R4653" s="8">
        <v>228.84</v>
      </c>
      <c r="S4653" s="8">
        <v>171</v>
      </c>
      <c r="T4653" s="8">
        <v>57.84</v>
      </c>
      <c r="U4653">
        <v>0</v>
      </c>
      <c r="V4653" s="8">
        <v>0</v>
      </c>
      <c r="W4653" s="8">
        <v>0</v>
      </c>
      <c r="X4653" s="8">
        <v>57.84</v>
      </c>
    </row>
    <row r="4654" spans="1:24" x14ac:dyDescent="0.25">
      <c r="A4654" t="s">
        <v>4980</v>
      </c>
      <c r="B4654" s="1">
        <v>45854</v>
      </c>
      <c r="C4654" t="s">
        <v>195</v>
      </c>
      <c r="D4654" t="s">
        <v>196</v>
      </c>
      <c r="E4654" t="s">
        <v>150</v>
      </c>
      <c r="F4654" t="s">
        <v>89</v>
      </c>
      <c r="G4654" t="s">
        <v>151</v>
      </c>
      <c r="H4654" t="s">
        <v>152</v>
      </c>
      <c r="I4654" t="s">
        <v>84</v>
      </c>
      <c r="J4654" t="s">
        <v>85</v>
      </c>
      <c r="K4654" t="s">
        <v>42</v>
      </c>
      <c r="L4654" s="8">
        <v>9.9</v>
      </c>
      <c r="M4654" s="8">
        <v>3.1</v>
      </c>
      <c r="N4654">
        <v>103</v>
      </c>
      <c r="O4654" s="8">
        <v>1019.7</v>
      </c>
      <c r="P4654" s="14">
        <v>0.1123</v>
      </c>
      <c r="Q4654" s="8">
        <v>114.51</v>
      </c>
      <c r="R4654" s="8">
        <v>905.19</v>
      </c>
      <c r="S4654" s="8">
        <v>319.3</v>
      </c>
      <c r="T4654" s="8">
        <v>585.89</v>
      </c>
      <c r="U4654">
        <v>0</v>
      </c>
      <c r="V4654" s="8">
        <v>0</v>
      </c>
      <c r="W4654" s="8">
        <v>0</v>
      </c>
      <c r="X4654" s="8">
        <v>585.89</v>
      </c>
    </row>
    <row r="4655" spans="1:24" x14ac:dyDescent="0.25">
      <c r="A4655" t="s">
        <v>4981</v>
      </c>
      <c r="B4655" s="1">
        <v>45815</v>
      </c>
      <c r="C4655" t="s">
        <v>229</v>
      </c>
      <c r="D4655" t="s">
        <v>230</v>
      </c>
      <c r="E4655" t="s">
        <v>27</v>
      </c>
      <c r="F4655" t="s">
        <v>54</v>
      </c>
      <c r="G4655" t="s">
        <v>29</v>
      </c>
      <c r="H4655" t="s">
        <v>30</v>
      </c>
      <c r="I4655" t="s">
        <v>144</v>
      </c>
      <c r="J4655" t="s">
        <v>145</v>
      </c>
      <c r="K4655" t="s">
        <v>33</v>
      </c>
      <c r="L4655" s="8">
        <v>12</v>
      </c>
      <c r="M4655" s="8">
        <v>6.5</v>
      </c>
      <c r="N4655">
        <v>66</v>
      </c>
      <c r="O4655" s="8">
        <v>792</v>
      </c>
      <c r="P4655" s="14">
        <v>2.0999999999999999E-3</v>
      </c>
      <c r="Q4655" s="8">
        <v>1.66</v>
      </c>
      <c r="R4655" s="8">
        <v>790.34</v>
      </c>
      <c r="S4655" s="8">
        <v>429</v>
      </c>
      <c r="T4655" s="8">
        <v>361.34</v>
      </c>
      <c r="U4655">
        <v>0</v>
      </c>
      <c r="V4655" s="8">
        <v>0</v>
      </c>
      <c r="W4655" s="8">
        <v>0</v>
      </c>
      <c r="X4655" s="8">
        <v>361.34</v>
      </c>
    </row>
    <row r="4656" spans="1:24" x14ac:dyDescent="0.25">
      <c r="A4656" t="s">
        <v>4982</v>
      </c>
      <c r="B4656" s="1">
        <v>45407</v>
      </c>
      <c r="C4656" t="s">
        <v>367</v>
      </c>
      <c r="D4656" t="s">
        <v>368</v>
      </c>
      <c r="E4656" t="s">
        <v>63</v>
      </c>
      <c r="F4656" t="s">
        <v>54</v>
      </c>
      <c r="G4656" t="s">
        <v>79</v>
      </c>
      <c r="H4656" t="s">
        <v>80</v>
      </c>
      <c r="I4656" t="s">
        <v>84</v>
      </c>
      <c r="J4656" t="s">
        <v>85</v>
      </c>
      <c r="K4656" t="s">
        <v>42</v>
      </c>
      <c r="L4656" s="8">
        <v>9.9</v>
      </c>
      <c r="M4656" s="8">
        <v>3.1</v>
      </c>
      <c r="N4656">
        <v>39</v>
      </c>
      <c r="O4656" s="8">
        <v>386.1</v>
      </c>
      <c r="P4656" s="14">
        <v>1.89E-2</v>
      </c>
      <c r="Q4656" s="8">
        <v>7.3</v>
      </c>
      <c r="R4656" s="8">
        <v>378.8</v>
      </c>
      <c r="S4656" s="8">
        <v>120.9</v>
      </c>
      <c r="T4656" s="8">
        <v>257.89999999999998</v>
      </c>
      <c r="U4656">
        <v>0</v>
      </c>
      <c r="V4656" s="8">
        <v>0</v>
      </c>
      <c r="W4656" s="8">
        <v>0</v>
      </c>
      <c r="X4656" s="8">
        <v>257.89999999999998</v>
      </c>
    </row>
    <row r="4657" spans="1:24" x14ac:dyDescent="0.25">
      <c r="A4657" t="s">
        <v>4983</v>
      </c>
      <c r="B4657" s="1">
        <v>45878</v>
      </c>
      <c r="C4657" t="s">
        <v>205</v>
      </c>
      <c r="D4657" t="s">
        <v>206</v>
      </c>
      <c r="E4657" t="s">
        <v>71</v>
      </c>
      <c r="F4657" t="s">
        <v>54</v>
      </c>
      <c r="G4657" t="s">
        <v>165</v>
      </c>
      <c r="H4657" t="s">
        <v>166</v>
      </c>
      <c r="I4657" t="s">
        <v>40</v>
      </c>
      <c r="J4657" t="s">
        <v>41</v>
      </c>
      <c r="K4657" t="s">
        <v>42</v>
      </c>
      <c r="L4657" s="8">
        <v>14.5</v>
      </c>
      <c r="M4657" s="8">
        <v>4.2</v>
      </c>
      <c r="N4657">
        <v>72</v>
      </c>
      <c r="O4657" s="8">
        <v>1044</v>
      </c>
      <c r="P4657" s="14">
        <v>2.5999999999999999E-3</v>
      </c>
      <c r="Q4657" s="8">
        <v>2.71</v>
      </c>
      <c r="R4657" s="8">
        <v>1041.29</v>
      </c>
      <c r="S4657" s="8">
        <v>302.39999999999998</v>
      </c>
      <c r="T4657" s="8">
        <v>738.89</v>
      </c>
      <c r="U4657">
        <v>0</v>
      </c>
      <c r="V4657" s="8">
        <v>0</v>
      </c>
      <c r="W4657" s="8">
        <v>0</v>
      </c>
      <c r="X4657" s="8">
        <v>738.89</v>
      </c>
    </row>
    <row r="4658" spans="1:24" x14ac:dyDescent="0.25">
      <c r="A4658" t="s">
        <v>4984</v>
      </c>
      <c r="B4658" s="1">
        <v>45408</v>
      </c>
      <c r="C4658" t="s">
        <v>309</v>
      </c>
      <c r="D4658" t="s">
        <v>310</v>
      </c>
      <c r="E4658" t="s">
        <v>63</v>
      </c>
      <c r="F4658" t="s">
        <v>54</v>
      </c>
      <c r="G4658" t="s">
        <v>79</v>
      </c>
      <c r="H4658" t="s">
        <v>80</v>
      </c>
      <c r="I4658" t="s">
        <v>144</v>
      </c>
      <c r="J4658" t="s">
        <v>145</v>
      </c>
      <c r="K4658" t="s">
        <v>33</v>
      </c>
      <c r="L4658" s="8">
        <v>12</v>
      </c>
      <c r="M4658" s="8">
        <v>6.5</v>
      </c>
      <c r="N4658">
        <v>28</v>
      </c>
      <c r="O4658" s="8">
        <v>336</v>
      </c>
      <c r="P4658" s="14">
        <v>2.24E-2</v>
      </c>
      <c r="Q4658" s="8">
        <v>7.53</v>
      </c>
      <c r="R4658" s="8">
        <v>328.47</v>
      </c>
      <c r="S4658" s="8">
        <v>182</v>
      </c>
      <c r="T4658" s="8">
        <v>146.47</v>
      </c>
      <c r="U4658">
        <v>0</v>
      </c>
      <c r="V4658" s="8">
        <v>0</v>
      </c>
      <c r="W4658" s="8">
        <v>0</v>
      </c>
      <c r="X4658" s="8">
        <v>146.47</v>
      </c>
    </row>
    <row r="4659" spans="1:24" x14ac:dyDescent="0.25">
      <c r="A4659" t="s">
        <v>4985</v>
      </c>
      <c r="B4659" s="1">
        <v>45566</v>
      </c>
      <c r="C4659" t="s">
        <v>285</v>
      </c>
      <c r="D4659" t="s">
        <v>286</v>
      </c>
      <c r="E4659" t="s">
        <v>27</v>
      </c>
      <c r="F4659" t="s">
        <v>89</v>
      </c>
      <c r="G4659" t="s">
        <v>29</v>
      </c>
      <c r="H4659" t="s">
        <v>30</v>
      </c>
      <c r="I4659" t="s">
        <v>130</v>
      </c>
      <c r="J4659" t="s">
        <v>131</v>
      </c>
      <c r="K4659" t="s">
        <v>42</v>
      </c>
      <c r="L4659" s="8">
        <v>4.8</v>
      </c>
      <c r="M4659" s="8">
        <v>1.4</v>
      </c>
      <c r="N4659">
        <v>145</v>
      </c>
      <c r="O4659" s="8">
        <v>696</v>
      </c>
      <c r="P4659" s="14">
        <v>0.1072</v>
      </c>
      <c r="Q4659" s="8">
        <v>74.61</v>
      </c>
      <c r="R4659" s="8">
        <v>621.39</v>
      </c>
      <c r="S4659" s="8">
        <v>203</v>
      </c>
      <c r="T4659" s="8">
        <v>418.39</v>
      </c>
      <c r="U4659">
        <v>0</v>
      </c>
      <c r="V4659" s="8">
        <v>0</v>
      </c>
      <c r="W4659" s="8">
        <v>0</v>
      </c>
      <c r="X4659" s="8">
        <v>418.39</v>
      </c>
    </row>
    <row r="4660" spans="1:24" x14ac:dyDescent="0.25">
      <c r="A4660" t="s">
        <v>4986</v>
      </c>
      <c r="B4660" s="1">
        <v>46085</v>
      </c>
      <c r="C4660" t="s">
        <v>309</v>
      </c>
      <c r="D4660" t="s">
        <v>310</v>
      </c>
      <c r="E4660" t="s">
        <v>63</v>
      </c>
      <c r="F4660" t="s">
        <v>54</v>
      </c>
      <c r="G4660" t="s">
        <v>64</v>
      </c>
      <c r="H4660" t="s">
        <v>65</v>
      </c>
      <c r="I4660" t="s">
        <v>127</v>
      </c>
      <c r="J4660" t="s">
        <v>128</v>
      </c>
      <c r="K4660" t="s">
        <v>33</v>
      </c>
      <c r="L4660" s="8">
        <v>7.2</v>
      </c>
      <c r="M4660" s="8">
        <v>3.6</v>
      </c>
      <c r="N4660">
        <v>110</v>
      </c>
      <c r="O4660" s="8">
        <v>792</v>
      </c>
      <c r="P4660" s="14">
        <v>1.2E-2</v>
      </c>
      <c r="Q4660" s="8">
        <v>9.5</v>
      </c>
      <c r="R4660" s="8">
        <v>782.5</v>
      </c>
      <c r="S4660" s="8">
        <v>396</v>
      </c>
      <c r="T4660" s="8">
        <v>386.5</v>
      </c>
      <c r="U4660">
        <v>0</v>
      </c>
      <c r="V4660" s="8">
        <v>0</v>
      </c>
      <c r="W4660" s="8">
        <v>0</v>
      </c>
      <c r="X4660" s="8">
        <v>386.5</v>
      </c>
    </row>
    <row r="4661" spans="1:24" x14ac:dyDescent="0.25">
      <c r="A4661" t="s">
        <v>4987</v>
      </c>
      <c r="B4661" s="1">
        <v>45848</v>
      </c>
      <c r="C4661" t="s">
        <v>667</v>
      </c>
      <c r="D4661" t="s">
        <v>668</v>
      </c>
      <c r="E4661" t="s">
        <v>63</v>
      </c>
      <c r="F4661" t="s">
        <v>54</v>
      </c>
      <c r="G4661" t="s">
        <v>79</v>
      </c>
      <c r="H4661" t="s">
        <v>80</v>
      </c>
      <c r="I4661" t="s">
        <v>104</v>
      </c>
      <c r="J4661" t="s">
        <v>105</v>
      </c>
      <c r="K4661" t="s">
        <v>49</v>
      </c>
      <c r="L4661" s="8">
        <v>4.2</v>
      </c>
      <c r="M4661" s="8">
        <v>2.8</v>
      </c>
      <c r="N4661">
        <v>31</v>
      </c>
      <c r="O4661" s="8">
        <v>130.19999999999999</v>
      </c>
      <c r="P4661" s="14">
        <v>1.9E-2</v>
      </c>
      <c r="Q4661" s="8">
        <v>2.4700000000000002</v>
      </c>
      <c r="R4661" s="8">
        <v>127.73</v>
      </c>
      <c r="S4661" s="8">
        <v>86.8</v>
      </c>
      <c r="T4661" s="8">
        <v>40.93</v>
      </c>
      <c r="U4661">
        <v>0</v>
      </c>
      <c r="V4661" s="8">
        <v>0</v>
      </c>
      <c r="W4661" s="8">
        <v>0</v>
      </c>
      <c r="X4661" s="8">
        <v>40.93</v>
      </c>
    </row>
    <row r="4662" spans="1:24" x14ac:dyDescent="0.25">
      <c r="A4662" t="s">
        <v>4988</v>
      </c>
      <c r="B4662" s="1">
        <v>46135</v>
      </c>
      <c r="C4662" t="s">
        <v>276</v>
      </c>
      <c r="D4662" t="s">
        <v>277</v>
      </c>
      <c r="E4662" t="s">
        <v>150</v>
      </c>
      <c r="F4662" t="s">
        <v>37</v>
      </c>
      <c r="G4662" t="s">
        <v>151</v>
      </c>
      <c r="H4662" t="s">
        <v>152</v>
      </c>
      <c r="I4662" t="s">
        <v>117</v>
      </c>
      <c r="J4662" t="s">
        <v>118</v>
      </c>
      <c r="K4662" t="s">
        <v>59</v>
      </c>
      <c r="L4662" s="8">
        <v>6</v>
      </c>
      <c r="M4662" s="8">
        <v>4.2</v>
      </c>
      <c r="N4662">
        <v>1</v>
      </c>
      <c r="O4662" s="8">
        <v>6</v>
      </c>
      <c r="P4662" s="14">
        <v>1.49E-2</v>
      </c>
      <c r="Q4662" s="8">
        <v>0.09</v>
      </c>
      <c r="R4662" s="8">
        <v>5.91</v>
      </c>
      <c r="S4662" s="8">
        <v>4.2</v>
      </c>
      <c r="T4662" s="8">
        <v>1.71</v>
      </c>
      <c r="U4662">
        <v>0</v>
      </c>
      <c r="V4662" s="8">
        <v>0</v>
      </c>
      <c r="W4662" s="8">
        <v>0</v>
      </c>
      <c r="X4662" s="8">
        <v>1.71</v>
      </c>
    </row>
    <row r="4663" spans="1:24" x14ac:dyDescent="0.25">
      <c r="A4663" t="s">
        <v>4989</v>
      </c>
      <c r="B4663" s="1">
        <v>45667</v>
      </c>
      <c r="C4663" t="s">
        <v>25</v>
      </c>
      <c r="D4663" t="s">
        <v>26</v>
      </c>
      <c r="E4663" t="s">
        <v>27</v>
      </c>
      <c r="F4663" t="s">
        <v>28</v>
      </c>
      <c r="G4663" t="s">
        <v>29</v>
      </c>
      <c r="H4663" t="s">
        <v>30</v>
      </c>
      <c r="I4663" t="s">
        <v>99</v>
      </c>
      <c r="J4663" t="s">
        <v>100</v>
      </c>
      <c r="K4663" t="s">
        <v>49</v>
      </c>
      <c r="L4663" s="8">
        <v>3.8</v>
      </c>
      <c r="M4663" s="8">
        <v>2.6</v>
      </c>
      <c r="N4663">
        <v>64</v>
      </c>
      <c r="O4663" s="8">
        <v>243.2</v>
      </c>
      <c r="P4663" s="14">
        <v>2.5000000000000001E-3</v>
      </c>
      <c r="Q4663" s="8">
        <v>0.61</v>
      </c>
      <c r="R4663" s="8">
        <v>242.59</v>
      </c>
      <c r="S4663" s="8">
        <v>166.4</v>
      </c>
      <c r="T4663" s="8">
        <v>76.19</v>
      </c>
      <c r="U4663">
        <v>0</v>
      </c>
      <c r="V4663" s="8">
        <v>0</v>
      </c>
      <c r="W4663" s="8">
        <v>0</v>
      </c>
      <c r="X4663" s="8">
        <v>76.19</v>
      </c>
    </row>
    <row r="4664" spans="1:24" x14ac:dyDescent="0.25">
      <c r="A4664" t="s">
        <v>4990</v>
      </c>
      <c r="B4664" s="1">
        <v>45847</v>
      </c>
      <c r="C4664" t="s">
        <v>238</v>
      </c>
      <c r="D4664" t="s">
        <v>239</v>
      </c>
      <c r="E4664" t="s">
        <v>27</v>
      </c>
      <c r="F4664" t="s">
        <v>37</v>
      </c>
      <c r="G4664" t="s">
        <v>29</v>
      </c>
      <c r="H4664" t="s">
        <v>30</v>
      </c>
      <c r="I4664" t="s">
        <v>104</v>
      </c>
      <c r="J4664" t="s">
        <v>105</v>
      </c>
      <c r="K4664" t="s">
        <v>49</v>
      </c>
      <c r="L4664" s="8">
        <v>4.2</v>
      </c>
      <c r="M4664" s="8">
        <v>2.8</v>
      </c>
      <c r="N4664">
        <v>18</v>
      </c>
      <c r="O4664" s="8">
        <v>75.599999999999994</v>
      </c>
      <c r="P4664" s="14">
        <v>1.2999999999999999E-3</v>
      </c>
      <c r="Q4664" s="8">
        <v>0.1</v>
      </c>
      <c r="R4664" s="8">
        <v>75.5</v>
      </c>
      <c r="S4664" s="8">
        <v>50.4</v>
      </c>
      <c r="T4664" s="8">
        <v>25.1</v>
      </c>
      <c r="U4664">
        <v>0</v>
      </c>
      <c r="V4664" s="8">
        <v>0</v>
      </c>
      <c r="W4664" s="8">
        <v>0</v>
      </c>
      <c r="X4664" s="8">
        <v>25.1</v>
      </c>
    </row>
    <row r="4665" spans="1:24" x14ac:dyDescent="0.25">
      <c r="A4665" t="s">
        <v>4991</v>
      </c>
      <c r="B4665" s="1">
        <v>46134</v>
      </c>
      <c r="C4665" t="s">
        <v>458</v>
      </c>
      <c r="D4665" t="s">
        <v>459</v>
      </c>
      <c r="E4665" t="s">
        <v>27</v>
      </c>
      <c r="F4665" t="s">
        <v>89</v>
      </c>
      <c r="G4665" t="s">
        <v>29</v>
      </c>
      <c r="H4665" t="s">
        <v>30</v>
      </c>
      <c r="I4665" t="s">
        <v>130</v>
      </c>
      <c r="J4665" t="s">
        <v>131</v>
      </c>
      <c r="K4665" t="s">
        <v>42</v>
      </c>
      <c r="L4665" s="8">
        <v>4.8</v>
      </c>
      <c r="M4665" s="8">
        <v>1.4</v>
      </c>
      <c r="N4665">
        <v>461</v>
      </c>
      <c r="O4665" s="8">
        <v>2212.8000000000002</v>
      </c>
      <c r="P4665" s="14">
        <v>9.7299999999999998E-2</v>
      </c>
      <c r="Q4665" s="8">
        <v>215.31</v>
      </c>
      <c r="R4665" s="8">
        <v>1997.49</v>
      </c>
      <c r="S4665" s="8">
        <v>645.4</v>
      </c>
      <c r="T4665" s="8">
        <v>1352.09</v>
      </c>
      <c r="U4665">
        <v>0</v>
      </c>
      <c r="V4665" s="8">
        <v>0</v>
      </c>
      <c r="W4665" s="8">
        <v>0</v>
      </c>
      <c r="X4665" s="8">
        <v>1352.09</v>
      </c>
    </row>
    <row r="4666" spans="1:24" x14ac:dyDescent="0.25">
      <c r="A4666" t="s">
        <v>4992</v>
      </c>
      <c r="B4666" s="1">
        <v>46066</v>
      </c>
      <c r="C4666" t="s">
        <v>115</v>
      </c>
      <c r="D4666" t="s">
        <v>116</v>
      </c>
      <c r="E4666" t="s">
        <v>27</v>
      </c>
      <c r="F4666" t="s">
        <v>54</v>
      </c>
      <c r="G4666" t="s">
        <v>29</v>
      </c>
      <c r="H4666" t="s">
        <v>30</v>
      </c>
      <c r="I4666" t="s">
        <v>122</v>
      </c>
      <c r="J4666" t="s">
        <v>123</v>
      </c>
      <c r="K4666" t="s">
        <v>59</v>
      </c>
      <c r="L4666" s="8">
        <v>5.5</v>
      </c>
      <c r="M4666" s="8">
        <v>3.8</v>
      </c>
      <c r="N4666">
        <v>69</v>
      </c>
      <c r="O4666" s="8">
        <v>379.5</v>
      </c>
      <c r="P4666" s="14">
        <v>5.4999999999999997E-3</v>
      </c>
      <c r="Q4666" s="8">
        <v>2.09</v>
      </c>
      <c r="R4666" s="8">
        <v>377.41</v>
      </c>
      <c r="S4666" s="8">
        <v>262.2</v>
      </c>
      <c r="T4666" s="8">
        <v>115.21</v>
      </c>
      <c r="U4666">
        <v>0</v>
      </c>
      <c r="V4666" s="8">
        <v>0</v>
      </c>
      <c r="W4666" s="8">
        <v>0</v>
      </c>
      <c r="X4666" s="8">
        <v>115.21</v>
      </c>
    </row>
    <row r="4667" spans="1:24" x14ac:dyDescent="0.25">
      <c r="A4667" t="s">
        <v>4993</v>
      </c>
      <c r="B4667" s="1">
        <v>45334</v>
      </c>
      <c r="C4667" t="s">
        <v>211</v>
      </c>
      <c r="D4667" t="s">
        <v>212</v>
      </c>
      <c r="E4667" t="s">
        <v>27</v>
      </c>
      <c r="F4667" t="s">
        <v>37</v>
      </c>
      <c r="G4667" t="s">
        <v>29</v>
      </c>
      <c r="H4667" t="s">
        <v>30</v>
      </c>
      <c r="I4667" t="s">
        <v>144</v>
      </c>
      <c r="J4667" t="s">
        <v>145</v>
      </c>
      <c r="K4667" t="s">
        <v>33</v>
      </c>
      <c r="L4667" s="8">
        <v>12</v>
      </c>
      <c r="M4667" s="8">
        <v>6.5</v>
      </c>
      <c r="N4667">
        <v>14</v>
      </c>
      <c r="O4667" s="8">
        <v>168</v>
      </c>
      <c r="P4667" s="14">
        <v>5.7000000000000002E-3</v>
      </c>
      <c r="Q4667" s="8">
        <v>0.96</v>
      </c>
      <c r="R4667" s="8">
        <v>167.04</v>
      </c>
      <c r="S4667" s="8">
        <v>91</v>
      </c>
      <c r="T4667" s="8">
        <v>76.040000000000006</v>
      </c>
      <c r="U4667">
        <v>0</v>
      </c>
      <c r="V4667" s="8">
        <v>0</v>
      </c>
      <c r="W4667" s="8">
        <v>0</v>
      </c>
      <c r="X4667" s="8">
        <v>76.040000000000006</v>
      </c>
    </row>
    <row r="4668" spans="1:24" x14ac:dyDescent="0.25">
      <c r="A4668" t="s">
        <v>4994</v>
      </c>
      <c r="B4668" s="1">
        <v>46070</v>
      </c>
      <c r="C4668" t="s">
        <v>337</v>
      </c>
      <c r="D4668" t="s">
        <v>338</v>
      </c>
      <c r="E4668" t="s">
        <v>27</v>
      </c>
      <c r="F4668" t="s">
        <v>54</v>
      </c>
      <c r="G4668" t="s">
        <v>38</v>
      </c>
      <c r="H4668" t="s">
        <v>39</v>
      </c>
      <c r="I4668" t="s">
        <v>57</v>
      </c>
      <c r="J4668" t="s">
        <v>58</v>
      </c>
      <c r="K4668" t="s">
        <v>59</v>
      </c>
      <c r="L4668" s="8">
        <v>10.5</v>
      </c>
      <c r="M4668" s="8">
        <v>7.5</v>
      </c>
      <c r="N4668">
        <v>12</v>
      </c>
      <c r="O4668" s="8">
        <v>126</v>
      </c>
      <c r="P4668" s="14">
        <v>1.77E-2</v>
      </c>
      <c r="Q4668" s="8">
        <v>2.23</v>
      </c>
      <c r="R4668" s="8">
        <v>123.77</v>
      </c>
      <c r="S4668" s="8">
        <v>90</v>
      </c>
      <c r="T4668" s="8">
        <v>33.770000000000003</v>
      </c>
      <c r="U4668">
        <v>0</v>
      </c>
      <c r="V4668" s="8">
        <v>0</v>
      </c>
      <c r="W4668" s="8">
        <v>0</v>
      </c>
      <c r="X4668" s="8">
        <v>33.770000000000003</v>
      </c>
    </row>
    <row r="4669" spans="1:24" x14ac:dyDescent="0.25">
      <c r="A4669" t="s">
        <v>4995</v>
      </c>
      <c r="B4669" s="1">
        <v>46028</v>
      </c>
      <c r="C4669" t="s">
        <v>394</v>
      </c>
      <c r="D4669" t="s">
        <v>395</v>
      </c>
      <c r="E4669" t="s">
        <v>71</v>
      </c>
      <c r="F4669" t="s">
        <v>37</v>
      </c>
      <c r="G4669" t="s">
        <v>72</v>
      </c>
      <c r="H4669" t="s">
        <v>73</v>
      </c>
      <c r="I4669" t="s">
        <v>40</v>
      </c>
      <c r="J4669" t="s">
        <v>41</v>
      </c>
      <c r="K4669" t="s">
        <v>42</v>
      </c>
      <c r="L4669" s="8">
        <v>14.5</v>
      </c>
      <c r="M4669" s="8">
        <v>4.2</v>
      </c>
      <c r="N4669">
        <v>11</v>
      </c>
      <c r="O4669" s="8">
        <v>159.5</v>
      </c>
      <c r="P4669" s="14">
        <v>4.3200000000000002E-2</v>
      </c>
      <c r="Q4669" s="8">
        <v>6.89</v>
      </c>
      <c r="R4669" s="8">
        <v>152.61000000000001</v>
      </c>
      <c r="S4669" s="8">
        <v>46.2</v>
      </c>
      <c r="T4669" s="8">
        <v>106.41</v>
      </c>
      <c r="U4669">
        <v>0</v>
      </c>
      <c r="V4669" s="8">
        <v>0</v>
      </c>
      <c r="W4669" s="8">
        <v>0</v>
      </c>
      <c r="X4669" s="8">
        <v>106.41</v>
      </c>
    </row>
    <row r="4670" spans="1:24" x14ac:dyDescent="0.25">
      <c r="A4670" t="s">
        <v>4996</v>
      </c>
      <c r="B4670" s="1">
        <v>45743</v>
      </c>
      <c r="C4670" t="s">
        <v>94</v>
      </c>
      <c r="D4670" t="s">
        <v>95</v>
      </c>
      <c r="E4670" t="s">
        <v>53</v>
      </c>
      <c r="F4670" t="s">
        <v>46</v>
      </c>
      <c r="G4670" t="s">
        <v>55</v>
      </c>
      <c r="H4670" t="s">
        <v>56</v>
      </c>
      <c r="I4670" t="s">
        <v>117</v>
      </c>
      <c r="J4670" t="s">
        <v>118</v>
      </c>
      <c r="K4670" t="s">
        <v>59</v>
      </c>
      <c r="L4670" s="8">
        <v>6</v>
      </c>
      <c r="M4670" s="8">
        <v>4.2</v>
      </c>
      <c r="N4670">
        <v>17</v>
      </c>
      <c r="O4670" s="8">
        <v>102</v>
      </c>
      <c r="P4670" s="14">
        <v>0.1777</v>
      </c>
      <c r="Q4670" s="8">
        <v>18.13</v>
      </c>
      <c r="R4670" s="8">
        <v>83.87</v>
      </c>
      <c r="S4670" s="8">
        <v>71.400000000000006</v>
      </c>
      <c r="T4670" s="8">
        <v>12.47</v>
      </c>
      <c r="U4670">
        <v>0</v>
      </c>
      <c r="V4670" s="8">
        <v>0</v>
      </c>
      <c r="W4670" s="8">
        <v>0</v>
      </c>
      <c r="X4670" s="8">
        <v>12.47</v>
      </c>
    </row>
    <row r="4671" spans="1:24" x14ac:dyDescent="0.25">
      <c r="A4671" t="s">
        <v>4997</v>
      </c>
      <c r="B4671" s="1">
        <v>45851</v>
      </c>
      <c r="C4671" t="s">
        <v>174</v>
      </c>
      <c r="D4671" t="s">
        <v>175</v>
      </c>
      <c r="E4671" t="s">
        <v>150</v>
      </c>
      <c r="F4671" t="s">
        <v>54</v>
      </c>
      <c r="G4671" t="s">
        <v>151</v>
      </c>
      <c r="H4671" t="s">
        <v>152</v>
      </c>
      <c r="I4671" t="s">
        <v>122</v>
      </c>
      <c r="J4671" t="s">
        <v>123</v>
      </c>
      <c r="K4671" t="s">
        <v>59</v>
      </c>
      <c r="L4671" s="8">
        <v>5.5</v>
      </c>
      <c r="M4671" s="8">
        <v>3.8</v>
      </c>
      <c r="N4671">
        <v>118</v>
      </c>
      <c r="O4671" s="8">
        <v>649</v>
      </c>
      <c r="P4671" s="14">
        <v>1.6400000000000001E-2</v>
      </c>
      <c r="Q4671" s="8">
        <v>10.64</v>
      </c>
      <c r="R4671" s="8">
        <v>638.36</v>
      </c>
      <c r="S4671" s="8">
        <v>448.4</v>
      </c>
      <c r="T4671" s="8">
        <v>189.96</v>
      </c>
      <c r="U4671">
        <v>70</v>
      </c>
      <c r="V4671" s="8">
        <v>378.69</v>
      </c>
      <c r="W4671" s="8">
        <v>301</v>
      </c>
      <c r="X4671" s="8">
        <v>-111.04</v>
      </c>
    </row>
    <row r="4672" spans="1:24" x14ac:dyDescent="0.25">
      <c r="A4672" t="s">
        <v>4998</v>
      </c>
      <c r="B4672" s="1">
        <v>45515</v>
      </c>
      <c r="C4672" t="s">
        <v>508</v>
      </c>
      <c r="D4672" t="s">
        <v>509</v>
      </c>
      <c r="E4672" t="s">
        <v>27</v>
      </c>
      <c r="F4672" t="s">
        <v>89</v>
      </c>
      <c r="G4672" t="s">
        <v>29</v>
      </c>
      <c r="H4672" t="s">
        <v>30</v>
      </c>
      <c r="I4672" t="s">
        <v>127</v>
      </c>
      <c r="J4672" t="s">
        <v>128</v>
      </c>
      <c r="K4672" t="s">
        <v>33</v>
      </c>
      <c r="L4672" s="8">
        <v>7.2</v>
      </c>
      <c r="M4672" s="8">
        <v>3.6</v>
      </c>
      <c r="N4672">
        <v>160</v>
      </c>
      <c r="O4672" s="8">
        <v>1152</v>
      </c>
      <c r="P4672" s="14">
        <v>5.8900000000000001E-2</v>
      </c>
      <c r="Q4672" s="8">
        <v>67.849999999999994</v>
      </c>
      <c r="R4672" s="8">
        <v>1084.1500000000001</v>
      </c>
      <c r="S4672" s="8">
        <v>576</v>
      </c>
      <c r="T4672" s="8">
        <v>508.15</v>
      </c>
      <c r="U4672">
        <v>0</v>
      </c>
      <c r="V4672" s="8">
        <v>0</v>
      </c>
      <c r="W4672" s="8">
        <v>0</v>
      </c>
      <c r="X4672" s="8">
        <v>508.15</v>
      </c>
    </row>
    <row r="4673" spans="1:24" x14ac:dyDescent="0.25">
      <c r="A4673" t="s">
        <v>4999</v>
      </c>
      <c r="B4673" s="1">
        <v>45727</v>
      </c>
      <c r="C4673" t="s">
        <v>309</v>
      </c>
      <c r="D4673" t="s">
        <v>310</v>
      </c>
      <c r="E4673" t="s">
        <v>63</v>
      </c>
      <c r="F4673" t="s">
        <v>54</v>
      </c>
      <c r="G4673" t="s">
        <v>64</v>
      </c>
      <c r="H4673" t="s">
        <v>65</v>
      </c>
      <c r="I4673" t="s">
        <v>127</v>
      </c>
      <c r="J4673" t="s">
        <v>128</v>
      </c>
      <c r="K4673" t="s">
        <v>33</v>
      </c>
      <c r="L4673" s="8">
        <v>7.2</v>
      </c>
      <c r="M4673" s="8">
        <v>3.6</v>
      </c>
      <c r="N4673">
        <v>44</v>
      </c>
      <c r="O4673" s="8">
        <v>316.8</v>
      </c>
      <c r="P4673" s="14">
        <v>1.4E-3</v>
      </c>
      <c r="Q4673" s="8">
        <v>0.44</v>
      </c>
      <c r="R4673" s="8">
        <v>316.36</v>
      </c>
      <c r="S4673" s="8">
        <v>158.4</v>
      </c>
      <c r="T4673" s="8">
        <v>157.96</v>
      </c>
      <c r="U4673">
        <v>0</v>
      </c>
      <c r="V4673" s="8">
        <v>0</v>
      </c>
      <c r="W4673" s="8">
        <v>0</v>
      </c>
      <c r="X4673" s="8">
        <v>157.96</v>
      </c>
    </row>
    <row r="4674" spans="1:24" x14ac:dyDescent="0.25">
      <c r="A4674" t="s">
        <v>5000</v>
      </c>
      <c r="B4674" s="1">
        <v>45396</v>
      </c>
      <c r="C4674" t="s">
        <v>331</v>
      </c>
      <c r="D4674" t="s">
        <v>332</v>
      </c>
      <c r="E4674" t="s">
        <v>150</v>
      </c>
      <c r="F4674" t="s">
        <v>37</v>
      </c>
      <c r="G4674" t="s">
        <v>151</v>
      </c>
      <c r="H4674" t="s">
        <v>152</v>
      </c>
      <c r="I4674" t="s">
        <v>84</v>
      </c>
      <c r="J4674" t="s">
        <v>85</v>
      </c>
      <c r="K4674" t="s">
        <v>42</v>
      </c>
      <c r="L4674" s="8">
        <v>9.9</v>
      </c>
      <c r="M4674" s="8">
        <v>3.1</v>
      </c>
      <c r="N4674">
        <v>16</v>
      </c>
      <c r="O4674" s="8">
        <v>158.4</v>
      </c>
      <c r="P4674" s="14">
        <v>4.8999999999999998E-3</v>
      </c>
      <c r="Q4674" s="8">
        <v>0.78</v>
      </c>
      <c r="R4674" s="8">
        <v>157.62</v>
      </c>
      <c r="S4674" s="8">
        <v>49.6</v>
      </c>
      <c r="T4674" s="8">
        <v>108.02</v>
      </c>
      <c r="U4674">
        <v>0</v>
      </c>
      <c r="V4674" s="8">
        <v>0</v>
      </c>
      <c r="W4674" s="8">
        <v>0</v>
      </c>
      <c r="X4674" s="8">
        <v>108.02</v>
      </c>
    </row>
    <row r="4675" spans="1:24" x14ac:dyDescent="0.25">
      <c r="A4675" t="s">
        <v>5001</v>
      </c>
      <c r="B4675" s="1">
        <v>46045</v>
      </c>
      <c r="C4675" t="s">
        <v>25</v>
      </c>
      <c r="D4675" t="s">
        <v>26</v>
      </c>
      <c r="E4675" t="s">
        <v>27</v>
      </c>
      <c r="F4675" t="s">
        <v>28</v>
      </c>
      <c r="G4675" t="s">
        <v>38</v>
      </c>
      <c r="H4675" t="s">
        <v>39</v>
      </c>
      <c r="I4675" t="s">
        <v>117</v>
      </c>
      <c r="J4675" t="s">
        <v>118</v>
      </c>
      <c r="K4675" t="s">
        <v>59</v>
      </c>
      <c r="L4675" s="8">
        <v>6</v>
      </c>
      <c r="M4675" s="8">
        <v>4.2</v>
      </c>
      <c r="N4675">
        <v>243</v>
      </c>
      <c r="O4675" s="8">
        <v>1458</v>
      </c>
      <c r="P4675" s="14">
        <v>4.0599999999999997E-2</v>
      </c>
      <c r="Q4675" s="8">
        <v>59.19</v>
      </c>
      <c r="R4675" s="8">
        <v>1398.81</v>
      </c>
      <c r="S4675" s="8">
        <v>1020.6</v>
      </c>
      <c r="T4675" s="8">
        <v>378.21</v>
      </c>
      <c r="U4675">
        <v>0</v>
      </c>
      <c r="V4675" s="8">
        <v>0</v>
      </c>
      <c r="W4675" s="8">
        <v>0</v>
      </c>
      <c r="X4675" s="8">
        <v>378.21</v>
      </c>
    </row>
    <row r="4676" spans="1:24" x14ac:dyDescent="0.25">
      <c r="A4676" t="s">
        <v>5002</v>
      </c>
      <c r="B4676" s="1">
        <v>46141</v>
      </c>
      <c r="C4676" t="s">
        <v>763</v>
      </c>
      <c r="D4676" t="s">
        <v>764</v>
      </c>
      <c r="E4676" t="s">
        <v>71</v>
      </c>
      <c r="F4676" t="s">
        <v>46</v>
      </c>
      <c r="G4676" t="s">
        <v>165</v>
      </c>
      <c r="H4676" t="s">
        <v>166</v>
      </c>
      <c r="I4676" t="s">
        <v>185</v>
      </c>
      <c r="J4676" t="s">
        <v>186</v>
      </c>
      <c r="K4676" t="s">
        <v>59</v>
      </c>
      <c r="L4676" s="8">
        <v>4.9000000000000004</v>
      </c>
      <c r="M4676" s="8">
        <v>3.1</v>
      </c>
      <c r="N4676">
        <v>4</v>
      </c>
      <c r="O4676" s="8">
        <v>19.600000000000001</v>
      </c>
      <c r="P4676" s="14">
        <v>3.3799999999999997E-2</v>
      </c>
      <c r="Q4676" s="8">
        <v>0.66</v>
      </c>
      <c r="R4676" s="8">
        <v>18.940000000000001</v>
      </c>
      <c r="S4676" s="8">
        <v>12.4</v>
      </c>
      <c r="T4676" s="8">
        <v>6.54</v>
      </c>
      <c r="U4676">
        <v>0</v>
      </c>
      <c r="V4676" s="8">
        <v>0</v>
      </c>
      <c r="W4676" s="8">
        <v>0</v>
      </c>
      <c r="X4676" s="8">
        <v>6.54</v>
      </c>
    </row>
    <row r="4677" spans="1:24" x14ac:dyDescent="0.25">
      <c r="A4677" t="s">
        <v>5003</v>
      </c>
      <c r="B4677" s="1">
        <v>45961</v>
      </c>
      <c r="C4677" t="s">
        <v>475</v>
      </c>
      <c r="D4677" t="s">
        <v>476</v>
      </c>
      <c r="E4677" t="s">
        <v>63</v>
      </c>
      <c r="F4677" t="s">
        <v>37</v>
      </c>
      <c r="G4677" t="s">
        <v>64</v>
      </c>
      <c r="H4677" t="s">
        <v>65</v>
      </c>
      <c r="I4677" t="s">
        <v>104</v>
      </c>
      <c r="J4677" t="s">
        <v>105</v>
      </c>
      <c r="K4677" t="s">
        <v>49</v>
      </c>
      <c r="L4677" s="8">
        <v>4.2</v>
      </c>
      <c r="M4677" s="8">
        <v>2.8</v>
      </c>
      <c r="N4677">
        <v>13</v>
      </c>
      <c r="O4677" s="8">
        <v>54.6</v>
      </c>
      <c r="P4677" s="14">
        <v>9.5999999999999992E-3</v>
      </c>
      <c r="Q4677" s="8">
        <v>0.52</v>
      </c>
      <c r="R4677" s="8">
        <v>54.08</v>
      </c>
      <c r="S4677" s="8">
        <v>36.4</v>
      </c>
      <c r="T4677" s="8">
        <v>17.68</v>
      </c>
      <c r="U4677">
        <v>0</v>
      </c>
      <c r="V4677" s="8">
        <v>0</v>
      </c>
      <c r="W4677" s="8">
        <v>0</v>
      </c>
      <c r="X4677" s="8">
        <v>17.68</v>
      </c>
    </row>
    <row r="4678" spans="1:24" x14ac:dyDescent="0.25">
      <c r="A4678" t="s">
        <v>5004</v>
      </c>
      <c r="B4678" s="1">
        <v>46061</v>
      </c>
      <c r="C4678" t="s">
        <v>291</v>
      </c>
      <c r="D4678" t="s">
        <v>292</v>
      </c>
      <c r="E4678" t="s">
        <v>150</v>
      </c>
      <c r="F4678" t="s">
        <v>54</v>
      </c>
      <c r="G4678" t="s">
        <v>151</v>
      </c>
      <c r="H4678" t="s">
        <v>152</v>
      </c>
      <c r="I4678" t="s">
        <v>99</v>
      </c>
      <c r="J4678" t="s">
        <v>100</v>
      </c>
      <c r="K4678" t="s">
        <v>49</v>
      </c>
      <c r="L4678" s="8">
        <v>3.8</v>
      </c>
      <c r="M4678" s="8">
        <v>2.6</v>
      </c>
      <c r="N4678">
        <v>301</v>
      </c>
      <c r="O4678" s="8">
        <v>1143.8</v>
      </c>
      <c r="P4678" s="14">
        <v>1.35E-2</v>
      </c>
      <c r="Q4678" s="8">
        <v>15.44</v>
      </c>
      <c r="R4678" s="8">
        <v>1128.3599999999999</v>
      </c>
      <c r="S4678" s="8">
        <v>782.6</v>
      </c>
      <c r="T4678" s="8">
        <v>345.76</v>
      </c>
      <c r="U4678">
        <v>0</v>
      </c>
      <c r="V4678" s="8">
        <v>0</v>
      </c>
      <c r="W4678" s="8">
        <v>0</v>
      </c>
      <c r="X4678" s="8">
        <v>345.76</v>
      </c>
    </row>
    <row r="4679" spans="1:24" x14ac:dyDescent="0.25">
      <c r="A4679" t="s">
        <v>5005</v>
      </c>
      <c r="B4679" s="1">
        <v>45545</v>
      </c>
      <c r="C4679" t="s">
        <v>357</v>
      </c>
      <c r="D4679" t="s">
        <v>358</v>
      </c>
      <c r="E4679" t="s">
        <v>27</v>
      </c>
      <c r="F4679" t="s">
        <v>46</v>
      </c>
      <c r="G4679" t="s">
        <v>38</v>
      </c>
      <c r="H4679" t="s">
        <v>39</v>
      </c>
      <c r="I4679" t="s">
        <v>31</v>
      </c>
      <c r="J4679" t="s">
        <v>32</v>
      </c>
      <c r="K4679" t="s">
        <v>33</v>
      </c>
      <c r="L4679" s="8">
        <v>5.8</v>
      </c>
      <c r="M4679" s="8">
        <v>2.7</v>
      </c>
      <c r="N4679">
        <v>42</v>
      </c>
      <c r="O4679" s="8">
        <v>243.6</v>
      </c>
      <c r="P4679" s="14">
        <v>0.14319999999999999</v>
      </c>
      <c r="Q4679" s="8">
        <v>34.880000000000003</v>
      </c>
      <c r="R4679" s="8">
        <v>208.72</v>
      </c>
      <c r="S4679" s="8">
        <v>113.4</v>
      </c>
      <c r="T4679" s="8">
        <v>95.32</v>
      </c>
      <c r="U4679">
        <v>0</v>
      </c>
      <c r="V4679" s="8">
        <v>0</v>
      </c>
      <c r="W4679" s="8">
        <v>0</v>
      </c>
      <c r="X4679" s="8">
        <v>95.32</v>
      </c>
    </row>
    <row r="4680" spans="1:24" x14ac:dyDescent="0.25">
      <c r="A4680" t="s">
        <v>5006</v>
      </c>
      <c r="B4680" s="1">
        <v>45596</v>
      </c>
      <c r="C4680" t="s">
        <v>120</v>
      </c>
      <c r="D4680" t="s">
        <v>121</v>
      </c>
      <c r="E4680" t="s">
        <v>63</v>
      </c>
      <c r="F4680" t="s">
        <v>89</v>
      </c>
      <c r="G4680" t="s">
        <v>79</v>
      </c>
      <c r="H4680" t="s">
        <v>80</v>
      </c>
      <c r="I4680" t="s">
        <v>99</v>
      </c>
      <c r="J4680" t="s">
        <v>100</v>
      </c>
      <c r="K4680" t="s">
        <v>49</v>
      </c>
      <c r="L4680" s="8">
        <v>3.8</v>
      </c>
      <c r="M4680" s="8">
        <v>2.6</v>
      </c>
      <c r="N4680">
        <v>94</v>
      </c>
      <c r="O4680" s="8">
        <v>357.2</v>
      </c>
      <c r="P4680" s="14">
        <v>0.17849999999999999</v>
      </c>
      <c r="Q4680" s="8">
        <v>63.76</v>
      </c>
      <c r="R4680" s="8">
        <v>293.44</v>
      </c>
      <c r="S4680" s="8">
        <v>244.4</v>
      </c>
      <c r="T4680" s="8">
        <v>49.04</v>
      </c>
      <c r="U4680">
        <v>0</v>
      </c>
      <c r="V4680" s="8">
        <v>0</v>
      </c>
      <c r="W4680" s="8">
        <v>0</v>
      </c>
      <c r="X4680" s="8">
        <v>49.04</v>
      </c>
    </row>
    <row r="4681" spans="1:24" x14ac:dyDescent="0.25">
      <c r="A4681" t="s">
        <v>5007</v>
      </c>
      <c r="B4681" s="1">
        <v>46187</v>
      </c>
      <c r="C4681" t="s">
        <v>337</v>
      </c>
      <c r="D4681" t="s">
        <v>338</v>
      </c>
      <c r="E4681" t="s">
        <v>27</v>
      </c>
      <c r="F4681" t="s">
        <v>54</v>
      </c>
      <c r="G4681" t="s">
        <v>38</v>
      </c>
      <c r="H4681" t="s">
        <v>39</v>
      </c>
      <c r="I4681" t="s">
        <v>31</v>
      </c>
      <c r="J4681" t="s">
        <v>32</v>
      </c>
      <c r="K4681" t="s">
        <v>33</v>
      </c>
      <c r="L4681" s="8">
        <v>5.8</v>
      </c>
      <c r="M4681" s="8">
        <v>2.7</v>
      </c>
      <c r="N4681">
        <v>37</v>
      </c>
      <c r="O4681" s="8">
        <v>214.6</v>
      </c>
      <c r="P4681" s="14">
        <v>1.24E-2</v>
      </c>
      <c r="Q4681" s="8">
        <v>2.66</v>
      </c>
      <c r="R4681" s="8">
        <v>211.94</v>
      </c>
      <c r="S4681" s="8">
        <v>99.9</v>
      </c>
      <c r="T4681" s="8">
        <v>112.04</v>
      </c>
      <c r="U4681">
        <v>0</v>
      </c>
      <c r="V4681" s="8">
        <v>0</v>
      </c>
      <c r="W4681" s="8">
        <v>0</v>
      </c>
      <c r="X4681" s="8">
        <v>112.04</v>
      </c>
    </row>
    <row r="4682" spans="1:24" x14ac:dyDescent="0.25">
      <c r="A4682" t="s">
        <v>5008</v>
      </c>
      <c r="B4682" s="1">
        <v>45325</v>
      </c>
      <c r="C4682" t="s">
        <v>269</v>
      </c>
      <c r="D4682" t="s">
        <v>270</v>
      </c>
      <c r="E4682" t="s">
        <v>27</v>
      </c>
      <c r="F4682" t="s">
        <v>37</v>
      </c>
      <c r="G4682" t="s">
        <v>29</v>
      </c>
      <c r="H4682" t="s">
        <v>30</v>
      </c>
      <c r="I4682" t="s">
        <v>144</v>
      </c>
      <c r="J4682" t="s">
        <v>145</v>
      </c>
      <c r="K4682" t="s">
        <v>33</v>
      </c>
      <c r="L4682" s="8">
        <v>12</v>
      </c>
      <c r="M4682" s="8">
        <v>6.5</v>
      </c>
      <c r="N4682">
        <v>19</v>
      </c>
      <c r="O4682" s="8">
        <v>228</v>
      </c>
      <c r="P4682" s="14">
        <v>1.4200000000000001E-2</v>
      </c>
      <c r="Q4682" s="8">
        <v>3.24</v>
      </c>
      <c r="R4682" s="8">
        <v>224.76</v>
      </c>
      <c r="S4682" s="8">
        <v>123.5</v>
      </c>
      <c r="T4682" s="8">
        <v>101.26</v>
      </c>
      <c r="U4682">
        <v>0</v>
      </c>
      <c r="V4682" s="8">
        <v>0</v>
      </c>
      <c r="W4682" s="8">
        <v>0</v>
      </c>
      <c r="X4682" s="8">
        <v>101.26</v>
      </c>
    </row>
    <row r="4683" spans="1:24" x14ac:dyDescent="0.25">
      <c r="A4683" t="s">
        <v>5009</v>
      </c>
      <c r="B4683" s="1">
        <v>45752</v>
      </c>
      <c r="C4683" t="s">
        <v>154</v>
      </c>
      <c r="D4683" t="s">
        <v>155</v>
      </c>
      <c r="E4683" t="s">
        <v>150</v>
      </c>
      <c r="F4683" t="s">
        <v>46</v>
      </c>
      <c r="G4683" t="s">
        <v>151</v>
      </c>
      <c r="H4683" t="s">
        <v>152</v>
      </c>
      <c r="I4683" t="s">
        <v>47</v>
      </c>
      <c r="J4683" t="s">
        <v>48</v>
      </c>
      <c r="K4683" t="s">
        <v>49</v>
      </c>
      <c r="L4683" s="8">
        <v>5</v>
      </c>
      <c r="M4683" s="8">
        <v>3.2</v>
      </c>
      <c r="N4683">
        <v>22</v>
      </c>
      <c r="O4683" s="8">
        <v>110</v>
      </c>
      <c r="P4683" s="14">
        <v>6.7599999999999993E-2</v>
      </c>
      <c r="Q4683" s="8">
        <v>7.44</v>
      </c>
      <c r="R4683" s="8">
        <v>102.56</v>
      </c>
      <c r="S4683" s="8">
        <v>70.400000000000006</v>
      </c>
      <c r="T4683" s="8">
        <v>32.159999999999997</v>
      </c>
      <c r="U4683">
        <v>0</v>
      </c>
      <c r="V4683" s="8">
        <v>0</v>
      </c>
      <c r="W4683" s="8">
        <v>0</v>
      </c>
      <c r="X4683" s="8">
        <v>32.159999999999997</v>
      </c>
    </row>
    <row r="4684" spans="1:24" x14ac:dyDescent="0.25">
      <c r="A4684" t="s">
        <v>5010</v>
      </c>
      <c r="B4684" s="1">
        <v>45561</v>
      </c>
      <c r="C4684" t="s">
        <v>180</v>
      </c>
      <c r="D4684" t="s">
        <v>181</v>
      </c>
      <c r="E4684" t="s">
        <v>63</v>
      </c>
      <c r="F4684" t="s">
        <v>46</v>
      </c>
      <c r="G4684" t="s">
        <v>79</v>
      </c>
      <c r="H4684" t="s">
        <v>80</v>
      </c>
      <c r="I4684" t="s">
        <v>47</v>
      </c>
      <c r="J4684" t="s">
        <v>48</v>
      </c>
      <c r="K4684" t="s">
        <v>49</v>
      </c>
      <c r="L4684" s="8">
        <v>5</v>
      </c>
      <c r="M4684" s="8">
        <v>3.2</v>
      </c>
      <c r="N4684">
        <v>18</v>
      </c>
      <c r="O4684" s="8">
        <v>90</v>
      </c>
      <c r="P4684" s="14">
        <v>0.18659999999999999</v>
      </c>
      <c r="Q4684" s="8">
        <v>16.79</v>
      </c>
      <c r="R4684" s="8">
        <v>73.209999999999994</v>
      </c>
      <c r="S4684" s="8">
        <v>57.6</v>
      </c>
      <c r="T4684" s="8">
        <v>15.61</v>
      </c>
      <c r="U4684">
        <v>13</v>
      </c>
      <c r="V4684" s="8">
        <v>52.87</v>
      </c>
      <c r="W4684" s="8">
        <v>48.1</v>
      </c>
      <c r="X4684" s="8">
        <v>-32.49</v>
      </c>
    </row>
    <row r="4685" spans="1:24" x14ac:dyDescent="0.25">
      <c r="A4685" t="s">
        <v>5011</v>
      </c>
      <c r="B4685" s="1">
        <v>45648</v>
      </c>
      <c r="C4685" t="s">
        <v>97</v>
      </c>
      <c r="D4685" t="s">
        <v>98</v>
      </c>
      <c r="E4685" t="s">
        <v>63</v>
      </c>
      <c r="F4685" t="s">
        <v>54</v>
      </c>
      <c r="G4685" t="s">
        <v>79</v>
      </c>
      <c r="H4685" t="s">
        <v>80</v>
      </c>
      <c r="I4685" t="s">
        <v>57</v>
      </c>
      <c r="J4685" t="s">
        <v>58</v>
      </c>
      <c r="K4685" t="s">
        <v>59</v>
      </c>
      <c r="L4685" s="8">
        <v>10.5</v>
      </c>
      <c r="M4685" s="8">
        <v>7.5</v>
      </c>
      <c r="N4685">
        <v>81</v>
      </c>
      <c r="O4685" s="8">
        <v>850.5</v>
      </c>
      <c r="P4685" s="14">
        <v>0.44969999999999999</v>
      </c>
      <c r="Q4685" s="8">
        <v>382.47</v>
      </c>
      <c r="R4685" s="8">
        <v>468.03</v>
      </c>
      <c r="S4685" s="8">
        <v>607.5</v>
      </c>
      <c r="T4685" s="8">
        <v>-139.47</v>
      </c>
      <c r="U4685">
        <v>4</v>
      </c>
      <c r="V4685" s="8">
        <v>23.11</v>
      </c>
      <c r="W4685" s="8">
        <v>32</v>
      </c>
      <c r="X4685" s="8">
        <v>-171.47</v>
      </c>
    </row>
    <row r="4686" spans="1:24" x14ac:dyDescent="0.25">
      <c r="A4686" t="s">
        <v>5012</v>
      </c>
      <c r="B4686" s="1">
        <v>46174</v>
      </c>
      <c r="C4686" t="s">
        <v>139</v>
      </c>
      <c r="D4686" t="s">
        <v>140</v>
      </c>
      <c r="E4686" t="s">
        <v>63</v>
      </c>
      <c r="F4686" t="s">
        <v>54</v>
      </c>
      <c r="G4686" t="s">
        <v>64</v>
      </c>
      <c r="H4686" t="s">
        <v>65</v>
      </c>
      <c r="I4686" t="s">
        <v>185</v>
      </c>
      <c r="J4686" t="s">
        <v>186</v>
      </c>
      <c r="K4686" t="s">
        <v>59</v>
      </c>
      <c r="L4686" s="8">
        <v>4.9000000000000004</v>
      </c>
      <c r="M4686" s="8">
        <v>3.1</v>
      </c>
      <c r="N4686">
        <v>25</v>
      </c>
      <c r="O4686" s="8">
        <v>122.5</v>
      </c>
      <c r="P4686" s="14">
        <v>7.0000000000000001E-3</v>
      </c>
      <c r="Q4686" s="8">
        <v>0.86</v>
      </c>
      <c r="R4686" s="8">
        <v>121.64</v>
      </c>
      <c r="S4686" s="8">
        <v>77.5</v>
      </c>
      <c r="T4686" s="8">
        <v>44.14</v>
      </c>
      <c r="U4686">
        <v>0</v>
      </c>
      <c r="V4686" s="8">
        <v>0</v>
      </c>
      <c r="W4686" s="8">
        <v>0</v>
      </c>
      <c r="X4686" s="8">
        <v>44.14</v>
      </c>
    </row>
    <row r="4687" spans="1:24" x14ac:dyDescent="0.25">
      <c r="A4687" t="s">
        <v>5013</v>
      </c>
      <c r="B4687" s="1">
        <v>46128</v>
      </c>
      <c r="C4687" t="s">
        <v>520</v>
      </c>
      <c r="D4687" t="s">
        <v>521</v>
      </c>
      <c r="E4687" t="s">
        <v>63</v>
      </c>
      <c r="F4687" t="s">
        <v>37</v>
      </c>
      <c r="G4687" t="s">
        <v>64</v>
      </c>
      <c r="H4687" t="s">
        <v>65</v>
      </c>
      <c r="I4687" t="s">
        <v>127</v>
      </c>
      <c r="J4687" t="s">
        <v>128</v>
      </c>
      <c r="K4687" t="s">
        <v>33</v>
      </c>
      <c r="L4687" s="8">
        <v>7.2</v>
      </c>
      <c r="M4687" s="8">
        <v>3.6</v>
      </c>
      <c r="N4687">
        <v>15</v>
      </c>
      <c r="O4687" s="8">
        <v>108</v>
      </c>
      <c r="P4687" s="14">
        <v>5.8999999999999999E-3</v>
      </c>
      <c r="Q4687" s="8">
        <v>0.64</v>
      </c>
      <c r="R4687" s="8">
        <v>107.36</v>
      </c>
      <c r="S4687" s="8">
        <v>54</v>
      </c>
      <c r="T4687" s="8">
        <v>53.36</v>
      </c>
      <c r="U4687">
        <v>0</v>
      </c>
      <c r="V4687" s="8">
        <v>0</v>
      </c>
      <c r="W4687" s="8">
        <v>0</v>
      </c>
      <c r="X4687" s="8">
        <v>53.36</v>
      </c>
    </row>
    <row r="4688" spans="1:24" x14ac:dyDescent="0.25">
      <c r="A4688" t="s">
        <v>5014</v>
      </c>
      <c r="B4688" s="1">
        <v>45381</v>
      </c>
      <c r="C4688" t="s">
        <v>400</v>
      </c>
      <c r="D4688" t="s">
        <v>401</v>
      </c>
      <c r="E4688" t="s">
        <v>27</v>
      </c>
      <c r="F4688" t="s">
        <v>28</v>
      </c>
      <c r="G4688" t="s">
        <v>38</v>
      </c>
      <c r="H4688" t="s">
        <v>39</v>
      </c>
      <c r="I4688" t="s">
        <v>47</v>
      </c>
      <c r="J4688" t="s">
        <v>48</v>
      </c>
      <c r="K4688" t="s">
        <v>49</v>
      </c>
      <c r="L4688" s="8">
        <v>5</v>
      </c>
      <c r="M4688" s="8">
        <v>3.2</v>
      </c>
      <c r="N4688">
        <v>88</v>
      </c>
      <c r="O4688" s="8">
        <v>440</v>
      </c>
      <c r="P4688" s="14">
        <v>0.109</v>
      </c>
      <c r="Q4688" s="8">
        <v>47.96</v>
      </c>
      <c r="R4688" s="8">
        <v>392.04</v>
      </c>
      <c r="S4688" s="8">
        <v>281.60000000000002</v>
      </c>
      <c r="T4688" s="8">
        <v>110.44</v>
      </c>
      <c r="U4688">
        <v>0</v>
      </c>
      <c r="V4688" s="8">
        <v>0</v>
      </c>
      <c r="W4688" s="8">
        <v>0</v>
      </c>
      <c r="X4688" s="8">
        <v>110.44</v>
      </c>
    </row>
    <row r="4689" spans="1:24" x14ac:dyDescent="0.25">
      <c r="A4689" t="s">
        <v>5015</v>
      </c>
      <c r="B4689" s="1">
        <v>45741</v>
      </c>
      <c r="C4689" t="s">
        <v>475</v>
      </c>
      <c r="D4689" t="s">
        <v>476</v>
      </c>
      <c r="E4689" t="s">
        <v>63</v>
      </c>
      <c r="F4689" t="s">
        <v>37</v>
      </c>
      <c r="G4689" t="s">
        <v>79</v>
      </c>
      <c r="H4689" t="s">
        <v>80</v>
      </c>
      <c r="I4689" t="s">
        <v>144</v>
      </c>
      <c r="J4689" t="s">
        <v>145</v>
      </c>
      <c r="K4689" t="s">
        <v>33</v>
      </c>
      <c r="L4689" s="8">
        <v>12</v>
      </c>
      <c r="M4689" s="8">
        <v>6.5</v>
      </c>
      <c r="N4689">
        <v>4</v>
      </c>
      <c r="O4689" s="8">
        <v>48</v>
      </c>
      <c r="P4689" s="14">
        <v>3.1800000000000002E-2</v>
      </c>
      <c r="Q4689" s="8">
        <v>1.53</v>
      </c>
      <c r="R4689" s="8">
        <v>46.47</v>
      </c>
      <c r="S4689" s="8">
        <v>26</v>
      </c>
      <c r="T4689" s="8">
        <v>20.47</v>
      </c>
      <c r="U4689">
        <v>0</v>
      </c>
      <c r="V4689" s="8">
        <v>0</v>
      </c>
      <c r="W4689" s="8">
        <v>0</v>
      </c>
      <c r="X4689" s="8">
        <v>20.47</v>
      </c>
    </row>
    <row r="4690" spans="1:24" x14ac:dyDescent="0.25">
      <c r="A4690" t="s">
        <v>5016</v>
      </c>
      <c r="B4690" s="1">
        <v>46178</v>
      </c>
      <c r="C4690" t="s">
        <v>420</v>
      </c>
      <c r="D4690" t="s">
        <v>421</v>
      </c>
      <c r="E4690" t="s">
        <v>150</v>
      </c>
      <c r="F4690" t="s">
        <v>89</v>
      </c>
      <c r="G4690" t="s">
        <v>151</v>
      </c>
      <c r="H4690" t="s">
        <v>152</v>
      </c>
      <c r="I4690" t="s">
        <v>127</v>
      </c>
      <c r="J4690" t="s">
        <v>128</v>
      </c>
      <c r="K4690" t="s">
        <v>33</v>
      </c>
      <c r="L4690" s="8">
        <v>7.2</v>
      </c>
      <c r="M4690" s="8">
        <v>3.6</v>
      </c>
      <c r="N4690">
        <v>147</v>
      </c>
      <c r="O4690" s="8">
        <v>1058.4000000000001</v>
      </c>
      <c r="P4690" s="14">
        <v>6.7100000000000007E-2</v>
      </c>
      <c r="Q4690" s="8">
        <v>71.02</v>
      </c>
      <c r="R4690" s="8">
        <v>987.38</v>
      </c>
      <c r="S4690" s="8">
        <v>529.20000000000005</v>
      </c>
      <c r="T4690" s="8">
        <v>458.18</v>
      </c>
      <c r="U4690">
        <v>0</v>
      </c>
      <c r="V4690" s="8">
        <v>0</v>
      </c>
      <c r="W4690" s="8">
        <v>0</v>
      </c>
      <c r="X4690" s="8">
        <v>458.18</v>
      </c>
    </row>
    <row r="4691" spans="1:24" x14ac:dyDescent="0.25">
      <c r="A4691" t="s">
        <v>5017</v>
      </c>
      <c r="B4691" s="1">
        <v>45412</v>
      </c>
      <c r="C4691" t="s">
        <v>288</v>
      </c>
      <c r="D4691" t="s">
        <v>289</v>
      </c>
      <c r="E4691" t="s">
        <v>27</v>
      </c>
      <c r="F4691" t="s">
        <v>46</v>
      </c>
      <c r="G4691" t="s">
        <v>29</v>
      </c>
      <c r="H4691" t="s">
        <v>30</v>
      </c>
      <c r="I4691" t="s">
        <v>117</v>
      </c>
      <c r="J4691" t="s">
        <v>118</v>
      </c>
      <c r="K4691" t="s">
        <v>59</v>
      </c>
      <c r="L4691" s="8">
        <v>6</v>
      </c>
      <c r="M4691" s="8">
        <v>4.2</v>
      </c>
      <c r="N4691">
        <v>14</v>
      </c>
      <c r="O4691" s="8">
        <v>84</v>
      </c>
      <c r="P4691" s="14">
        <v>0.18310000000000001</v>
      </c>
      <c r="Q4691" s="8">
        <v>15.38</v>
      </c>
      <c r="R4691" s="8">
        <v>68.62</v>
      </c>
      <c r="S4691" s="8">
        <v>58.8</v>
      </c>
      <c r="T4691" s="8">
        <v>9.82</v>
      </c>
      <c r="U4691">
        <v>1</v>
      </c>
      <c r="V4691" s="8">
        <v>4.9000000000000004</v>
      </c>
      <c r="W4691" s="8">
        <v>4.7</v>
      </c>
      <c r="X4691" s="8">
        <v>5.12</v>
      </c>
    </row>
    <row r="4692" spans="1:24" x14ac:dyDescent="0.25">
      <c r="A4692" t="s">
        <v>5018</v>
      </c>
      <c r="B4692" s="1">
        <v>46086</v>
      </c>
      <c r="C4692" t="s">
        <v>120</v>
      </c>
      <c r="D4692" t="s">
        <v>121</v>
      </c>
      <c r="E4692" t="s">
        <v>63</v>
      </c>
      <c r="F4692" t="s">
        <v>89</v>
      </c>
      <c r="G4692" t="s">
        <v>64</v>
      </c>
      <c r="H4692" t="s">
        <v>65</v>
      </c>
      <c r="I4692" t="s">
        <v>84</v>
      </c>
      <c r="J4692" t="s">
        <v>85</v>
      </c>
      <c r="K4692" t="s">
        <v>42</v>
      </c>
      <c r="L4692" s="8">
        <v>9.9</v>
      </c>
      <c r="M4692" s="8">
        <v>3.1</v>
      </c>
      <c r="N4692">
        <v>199</v>
      </c>
      <c r="O4692" s="8">
        <v>1970.1</v>
      </c>
      <c r="P4692" s="14">
        <v>5.7099999999999998E-2</v>
      </c>
      <c r="Q4692" s="8">
        <v>112.49</v>
      </c>
      <c r="R4692" s="8">
        <v>1857.61</v>
      </c>
      <c r="S4692" s="8">
        <v>616.9</v>
      </c>
      <c r="T4692" s="8">
        <v>1240.71</v>
      </c>
      <c r="U4692">
        <v>0</v>
      </c>
      <c r="V4692" s="8">
        <v>0</v>
      </c>
      <c r="W4692" s="8">
        <v>0</v>
      </c>
      <c r="X4692" s="8">
        <v>1240.71</v>
      </c>
    </row>
    <row r="4693" spans="1:24" x14ac:dyDescent="0.25">
      <c r="A4693" t="s">
        <v>5019</v>
      </c>
      <c r="B4693" s="1">
        <v>46123</v>
      </c>
      <c r="C4693" t="s">
        <v>82</v>
      </c>
      <c r="D4693" t="s">
        <v>83</v>
      </c>
      <c r="E4693" t="s">
        <v>71</v>
      </c>
      <c r="F4693" t="s">
        <v>46</v>
      </c>
      <c r="G4693" t="s">
        <v>72</v>
      </c>
      <c r="H4693" t="s">
        <v>73</v>
      </c>
      <c r="I4693" t="s">
        <v>57</v>
      </c>
      <c r="J4693" t="s">
        <v>58</v>
      </c>
      <c r="K4693" t="s">
        <v>59</v>
      </c>
      <c r="L4693" s="8">
        <v>10.5</v>
      </c>
      <c r="M4693" s="8">
        <v>7.5</v>
      </c>
      <c r="N4693">
        <v>4</v>
      </c>
      <c r="O4693" s="8">
        <v>42</v>
      </c>
      <c r="P4693" s="14">
        <v>0.2</v>
      </c>
      <c r="Q4693" s="8">
        <v>8.4</v>
      </c>
      <c r="R4693" s="8">
        <v>33.6</v>
      </c>
      <c r="S4693" s="8">
        <v>30</v>
      </c>
      <c r="T4693" s="8">
        <v>3.6</v>
      </c>
      <c r="U4693">
        <v>0</v>
      </c>
      <c r="V4693" s="8">
        <v>0</v>
      </c>
      <c r="W4693" s="8">
        <v>0</v>
      </c>
      <c r="X4693" s="8">
        <v>3.6</v>
      </c>
    </row>
    <row r="4694" spans="1:24" x14ac:dyDescent="0.25">
      <c r="A4694" t="s">
        <v>5020</v>
      </c>
      <c r="B4694" s="1">
        <v>45534</v>
      </c>
      <c r="C4694" t="s">
        <v>136</v>
      </c>
      <c r="D4694" t="s">
        <v>137</v>
      </c>
      <c r="E4694" t="s">
        <v>71</v>
      </c>
      <c r="F4694" t="s">
        <v>54</v>
      </c>
      <c r="G4694" t="s">
        <v>165</v>
      </c>
      <c r="H4694" t="s">
        <v>166</v>
      </c>
      <c r="I4694" t="s">
        <v>40</v>
      </c>
      <c r="J4694" t="s">
        <v>41</v>
      </c>
      <c r="K4694" t="s">
        <v>42</v>
      </c>
      <c r="L4694" s="8">
        <v>14.5</v>
      </c>
      <c r="M4694" s="8">
        <v>4.2</v>
      </c>
      <c r="N4694">
        <v>57</v>
      </c>
      <c r="O4694" s="8">
        <v>826.5</v>
      </c>
      <c r="P4694" s="14">
        <v>2.24E-2</v>
      </c>
      <c r="Q4694" s="8">
        <v>18.510000000000002</v>
      </c>
      <c r="R4694" s="8">
        <v>807.99</v>
      </c>
      <c r="S4694" s="8">
        <v>239.4</v>
      </c>
      <c r="T4694" s="8">
        <v>568.59</v>
      </c>
      <c r="U4694">
        <v>0</v>
      </c>
      <c r="V4694" s="8">
        <v>0</v>
      </c>
      <c r="W4694" s="8">
        <v>0</v>
      </c>
      <c r="X4694" s="8">
        <v>568.59</v>
      </c>
    </row>
    <row r="4695" spans="1:24" x14ac:dyDescent="0.25">
      <c r="A4695" t="s">
        <v>5021</v>
      </c>
      <c r="B4695" s="1">
        <v>45506</v>
      </c>
      <c r="C4695" t="s">
        <v>125</v>
      </c>
      <c r="D4695" t="s">
        <v>126</v>
      </c>
      <c r="E4695" t="s">
        <v>27</v>
      </c>
      <c r="F4695" t="s">
        <v>89</v>
      </c>
      <c r="G4695" t="s">
        <v>38</v>
      </c>
      <c r="H4695" t="s">
        <v>39</v>
      </c>
      <c r="I4695" t="s">
        <v>66</v>
      </c>
      <c r="J4695" t="s">
        <v>67</v>
      </c>
      <c r="K4695" t="s">
        <v>33</v>
      </c>
      <c r="L4695" s="8">
        <v>4.5</v>
      </c>
      <c r="M4695" s="8">
        <v>2.1</v>
      </c>
      <c r="N4695">
        <v>54</v>
      </c>
      <c r="O4695" s="8">
        <v>243</v>
      </c>
      <c r="P4695" s="14">
        <v>7.3300000000000004E-2</v>
      </c>
      <c r="Q4695" s="8">
        <v>17.809999999999999</v>
      </c>
      <c r="R4695" s="8">
        <v>225.19</v>
      </c>
      <c r="S4695" s="8">
        <v>113.4</v>
      </c>
      <c r="T4695" s="8">
        <v>111.79</v>
      </c>
      <c r="U4695">
        <v>0</v>
      </c>
      <c r="V4695" s="8">
        <v>0</v>
      </c>
      <c r="W4695" s="8">
        <v>0</v>
      </c>
      <c r="X4695" s="8">
        <v>111.79</v>
      </c>
    </row>
    <row r="4696" spans="1:24" x14ac:dyDescent="0.25">
      <c r="A4696" t="s">
        <v>5022</v>
      </c>
      <c r="B4696" s="1">
        <v>46122</v>
      </c>
      <c r="C4696" t="s">
        <v>345</v>
      </c>
      <c r="D4696" t="s">
        <v>346</v>
      </c>
      <c r="E4696" t="s">
        <v>71</v>
      </c>
      <c r="F4696" t="s">
        <v>28</v>
      </c>
      <c r="G4696" t="s">
        <v>72</v>
      </c>
      <c r="H4696" t="s">
        <v>73</v>
      </c>
      <c r="I4696" t="s">
        <v>104</v>
      </c>
      <c r="J4696" t="s">
        <v>105</v>
      </c>
      <c r="K4696" t="s">
        <v>49</v>
      </c>
      <c r="L4696" s="8">
        <v>4.2</v>
      </c>
      <c r="M4696" s="8">
        <v>2.8</v>
      </c>
      <c r="N4696">
        <v>84</v>
      </c>
      <c r="O4696" s="8">
        <v>352.8</v>
      </c>
      <c r="P4696" s="14">
        <v>3.8100000000000002E-2</v>
      </c>
      <c r="Q4696" s="8">
        <v>13.44</v>
      </c>
      <c r="R4696" s="8">
        <v>339.36</v>
      </c>
      <c r="S4696" s="8">
        <v>235.2</v>
      </c>
      <c r="T4696" s="8">
        <v>104.16</v>
      </c>
      <c r="U4696">
        <v>0</v>
      </c>
      <c r="V4696" s="8">
        <v>0</v>
      </c>
      <c r="W4696" s="8">
        <v>0</v>
      </c>
      <c r="X4696" s="8">
        <v>104.16</v>
      </c>
    </row>
    <row r="4697" spans="1:24" x14ac:dyDescent="0.25">
      <c r="A4697" t="s">
        <v>5023</v>
      </c>
      <c r="B4697" s="1">
        <v>46047</v>
      </c>
      <c r="C4697" t="s">
        <v>378</v>
      </c>
      <c r="D4697" t="s">
        <v>379</v>
      </c>
      <c r="E4697" t="s">
        <v>71</v>
      </c>
      <c r="F4697" t="s">
        <v>54</v>
      </c>
      <c r="G4697" t="s">
        <v>165</v>
      </c>
      <c r="H4697" t="s">
        <v>166</v>
      </c>
      <c r="I4697" t="s">
        <v>66</v>
      </c>
      <c r="J4697" t="s">
        <v>67</v>
      </c>
      <c r="K4697" t="s">
        <v>33</v>
      </c>
      <c r="L4697" s="8">
        <v>4.5</v>
      </c>
      <c r="M4697" s="8">
        <v>2.1</v>
      </c>
      <c r="N4697">
        <v>84</v>
      </c>
      <c r="O4697" s="8">
        <v>378</v>
      </c>
      <c r="P4697" s="14">
        <v>3.7499999999999999E-2</v>
      </c>
      <c r="Q4697" s="8">
        <v>14.18</v>
      </c>
      <c r="R4697" s="8">
        <v>363.82</v>
      </c>
      <c r="S4697" s="8">
        <v>176.4</v>
      </c>
      <c r="T4697" s="8">
        <v>187.42</v>
      </c>
      <c r="U4697">
        <v>0</v>
      </c>
      <c r="V4697" s="8">
        <v>0</v>
      </c>
      <c r="W4697" s="8">
        <v>0</v>
      </c>
      <c r="X4697" s="8">
        <v>187.42</v>
      </c>
    </row>
    <row r="4698" spans="1:24" x14ac:dyDescent="0.25">
      <c r="A4698" t="s">
        <v>5024</v>
      </c>
      <c r="B4698" s="1">
        <v>45894</v>
      </c>
      <c r="C4698" t="s">
        <v>590</v>
      </c>
      <c r="D4698" t="s">
        <v>591</v>
      </c>
      <c r="E4698" t="s">
        <v>27</v>
      </c>
      <c r="F4698" t="s">
        <v>46</v>
      </c>
      <c r="G4698" t="s">
        <v>38</v>
      </c>
      <c r="H4698" t="s">
        <v>39</v>
      </c>
      <c r="I4698" t="s">
        <v>31</v>
      </c>
      <c r="J4698" t="s">
        <v>32</v>
      </c>
      <c r="K4698" t="s">
        <v>33</v>
      </c>
      <c r="L4698" s="8">
        <v>5.8</v>
      </c>
      <c r="M4698" s="8">
        <v>2.7</v>
      </c>
      <c r="N4698">
        <v>4</v>
      </c>
      <c r="O4698" s="8">
        <v>23.2</v>
      </c>
      <c r="P4698" s="14">
        <v>0.2356</v>
      </c>
      <c r="Q4698" s="8">
        <v>5.47</v>
      </c>
      <c r="R4698" s="8">
        <v>17.73</v>
      </c>
      <c r="S4698" s="8">
        <v>10.8</v>
      </c>
      <c r="T4698" s="8">
        <v>6.93</v>
      </c>
      <c r="U4698">
        <v>0</v>
      </c>
      <c r="V4698" s="8">
        <v>0</v>
      </c>
      <c r="W4698" s="8">
        <v>0</v>
      </c>
      <c r="X4698" s="8">
        <v>6.93</v>
      </c>
    </row>
    <row r="4699" spans="1:24" x14ac:dyDescent="0.25">
      <c r="A4699" t="s">
        <v>5025</v>
      </c>
      <c r="B4699" s="1">
        <v>45997</v>
      </c>
      <c r="C4699" t="s">
        <v>272</v>
      </c>
      <c r="D4699" t="s">
        <v>273</v>
      </c>
      <c r="E4699" t="s">
        <v>27</v>
      </c>
      <c r="F4699" t="s">
        <v>54</v>
      </c>
      <c r="G4699" t="s">
        <v>29</v>
      </c>
      <c r="H4699" t="s">
        <v>30</v>
      </c>
      <c r="I4699" t="s">
        <v>40</v>
      </c>
      <c r="J4699" t="s">
        <v>41</v>
      </c>
      <c r="K4699" t="s">
        <v>42</v>
      </c>
      <c r="L4699" s="8">
        <v>14.5</v>
      </c>
      <c r="M4699" s="8">
        <v>4.2</v>
      </c>
      <c r="N4699">
        <v>17</v>
      </c>
      <c r="O4699" s="8">
        <v>246.5</v>
      </c>
      <c r="P4699" s="14">
        <v>1.8499999999999999E-2</v>
      </c>
      <c r="Q4699" s="8">
        <v>4.5599999999999996</v>
      </c>
      <c r="R4699" s="8">
        <v>241.94</v>
      </c>
      <c r="S4699" s="8">
        <v>71.400000000000006</v>
      </c>
      <c r="T4699" s="8">
        <v>170.54</v>
      </c>
      <c r="U4699">
        <v>0</v>
      </c>
      <c r="V4699" s="8">
        <v>0</v>
      </c>
      <c r="W4699" s="8">
        <v>0</v>
      </c>
      <c r="X4699" s="8">
        <v>170.54</v>
      </c>
    </row>
    <row r="4700" spans="1:24" x14ac:dyDescent="0.25">
      <c r="A4700" t="s">
        <v>5026</v>
      </c>
      <c r="B4700" s="1">
        <v>45651</v>
      </c>
      <c r="C4700" t="s">
        <v>321</v>
      </c>
      <c r="D4700" t="s">
        <v>322</v>
      </c>
      <c r="E4700" t="s">
        <v>63</v>
      </c>
      <c r="F4700" t="s">
        <v>46</v>
      </c>
      <c r="G4700" t="s">
        <v>64</v>
      </c>
      <c r="H4700" t="s">
        <v>65</v>
      </c>
      <c r="I4700" t="s">
        <v>31</v>
      </c>
      <c r="J4700" t="s">
        <v>32</v>
      </c>
      <c r="K4700" t="s">
        <v>33</v>
      </c>
      <c r="L4700" s="8">
        <v>5.8</v>
      </c>
      <c r="M4700" s="8">
        <v>2.7</v>
      </c>
      <c r="N4700">
        <v>71</v>
      </c>
      <c r="O4700" s="8">
        <v>411.8</v>
      </c>
      <c r="P4700" s="14">
        <v>7.2999999999999995E-2</v>
      </c>
      <c r="Q4700" s="8">
        <v>30.06</v>
      </c>
      <c r="R4700" s="8">
        <v>381.74</v>
      </c>
      <c r="S4700" s="8">
        <v>191.7</v>
      </c>
      <c r="T4700" s="8">
        <v>190.04</v>
      </c>
      <c r="U4700">
        <v>0</v>
      </c>
      <c r="V4700" s="8">
        <v>0</v>
      </c>
      <c r="W4700" s="8">
        <v>0</v>
      </c>
      <c r="X4700" s="8">
        <v>190.04</v>
      </c>
    </row>
    <row r="4701" spans="1:24" x14ac:dyDescent="0.25">
      <c r="A4701" t="s">
        <v>5027</v>
      </c>
      <c r="B4701" s="1">
        <v>46173</v>
      </c>
      <c r="C4701" t="s">
        <v>400</v>
      </c>
      <c r="D4701" t="s">
        <v>401</v>
      </c>
      <c r="E4701" t="s">
        <v>27</v>
      </c>
      <c r="F4701" t="s">
        <v>28</v>
      </c>
      <c r="G4701" t="s">
        <v>29</v>
      </c>
      <c r="H4701" t="s">
        <v>30</v>
      </c>
      <c r="I4701" t="s">
        <v>31</v>
      </c>
      <c r="J4701" t="s">
        <v>32</v>
      </c>
      <c r="K4701" t="s">
        <v>33</v>
      </c>
      <c r="L4701" s="8">
        <v>5.8</v>
      </c>
      <c r="M4701" s="8">
        <v>2.7</v>
      </c>
      <c r="N4701">
        <v>144</v>
      </c>
      <c r="O4701" s="8">
        <v>835.2</v>
      </c>
      <c r="P4701" s="14">
        <v>7.22E-2</v>
      </c>
      <c r="Q4701" s="8">
        <v>60.3</v>
      </c>
      <c r="R4701" s="8">
        <v>774.9</v>
      </c>
      <c r="S4701" s="8">
        <v>388.8</v>
      </c>
      <c r="T4701" s="8">
        <v>386.1</v>
      </c>
      <c r="U4701">
        <v>0</v>
      </c>
      <c r="V4701" s="8">
        <v>0</v>
      </c>
      <c r="W4701" s="8">
        <v>0</v>
      </c>
      <c r="X4701" s="8">
        <v>386.1</v>
      </c>
    </row>
    <row r="4702" spans="1:24" x14ac:dyDescent="0.25">
      <c r="A4702" t="s">
        <v>5028</v>
      </c>
      <c r="B4702" s="1">
        <v>46019</v>
      </c>
      <c r="C4702" t="s">
        <v>87</v>
      </c>
      <c r="D4702" t="s">
        <v>88</v>
      </c>
      <c r="E4702" t="s">
        <v>63</v>
      </c>
      <c r="F4702" t="s">
        <v>89</v>
      </c>
      <c r="G4702" t="s">
        <v>64</v>
      </c>
      <c r="H4702" t="s">
        <v>65</v>
      </c>
      <c r="I4702" t="s">
        <v>104</v>
      </c>
      <c r="J4702" t="s">
        <v>105</v>
      </c>
      <c r="K4702" t="s">
        <v>49</v>
      </c>
      <c r="L4702" s="8">
        <v>4.2</v>
      </c>
      <c r="M4702" s="8">
        <v>2.8</v>
      </c>
      <c r="N4702">
        <v>114</v>
      </c>
      <c r="O4702" s="8">
        <v>478.8</v>
      </c>
      <c r="P4702" s="14">
        <v>0.40689999999999998</v>
      </c>
      <c r="Q4702" s="8">
        <v>194.82</v>
      </c>
      <c r="R4702" s="8">
        <v>283.98</v>
      </c>
      <c r="S4702" s="8">
        <v>319.2</v>
      </c>
      <c r="T4702" s="8">
        <v>-35.22</v>
      </c>
      <c r="U4702">
        <v>0</v>
      </c>
      <c r="V4702" s="8">
        <v>0</v>
      </c>
      <c r="W4702" s="8">
        <v>0</v>
      </c>
      <c r="X4702" s="8">
        <v>-35.22</v>
      </c>
    </row>
    <row r="4703" spans="1:24" x14ac:dyDescent="0.25">
      <c r="A4703" t="s">
        <v>5029</v>
      </c>
      <c r="B4703" s="1">
        <v>45916</v>
      </c>
      <c r="C4703" t="s">
        <v>162</v>
      </c>
      <c r="D4703" t="s">
        <v>163</v>
      </c>
      <c r="E4703" t="s">
        <v>150</v>
      </c>
      <c r="F4703" t="s">
        <v>89</v>
      </c>
      <c r="G4703" t="s">
        <v>151</v>
      </c>
      <c r="H4703" t="s">
        <v>152</v>
      </c>
      <c r="I4703" t="s">
        <v>112</v>
      </c>
      <c r="J4703" t="s">
        <v>113</v>
      </c>
      <c r="K4703" t="s">
        <v>42</v>
      </c>
      <c r="L4703" s="8">
        <v>8.5</v>
      </c>
      <c r="M4703" s="8">
        <v>2.8</v>
      </c>
      <c r="N4703">
        <v>173</v>
      </c>
      <c r="O4703" s="8">
        <v>1470.5</v>
      </c>
      <c r="P4703" s="14">
        <v>8.9700000000000002E-2</v>
      </c>
      <c r="Q4703" s="8">
        <v>131.9</v>
      </c>
      <c r="R4703" s="8">
        <v>1338.6</v>
      </c>
      <c r="S4703" s="8">
        <v>484.4</v>
      </c>
      <c r="T4703" s="8">
        <v>854.2</v>
      </c>
      <c r="U4703">
        <v>1</v>
      </c>
      <c r="V4703" s="8">
        <v>7.74</v>
      </c>
      <c r="W4703" s="8">
        <v>3.3</v>
      </c>
      <c r="X4703" s="8">
        <v>850.9</v>
      </c>
    </row>
    <row r="4704" spans="1:24" x14ac:dyDescent="0.25">
      <c r="A4704" t="s">
        <v>5030</v>
      </c>
      <c r="B4704" s="1">
        <v>45939</v>
      </c>
      <c r="C4704" t="s">
        <v>183</v>
      </c>
      <c r="D4704" t="s">
        <v>184</v>
      </c>
      <c r="E4704" t="s">
        <v>63</v>
      </c>
      <c r="F4704" t="s">
        <v>89</v>
      </c>
      <c r="G4704" t="s">
        <v>79</v>
      </c>
      <c r="H4704" t="s">
        <v>80</v>
      </c>
      <c r="I4704" t="s">
        <v>127</v>
      </c>
      <c r="J4704" t="s">
        <v>128</v>
      </c>
      <c r="K4704" t="s">
        <v>33</v>
      </c>
      <c r="L4704" s="8">
        <v>7.2</v>
      </c>
      <c r="M4704" s="8">
        <v>3.6</v>
      </c>
      <c r="N4704">
        <v>67</v>
      </c>
      <c r="O4704" s="8">
        <v>482.4</v>
      </c>
      <c r="P4704" s="14">
        <v>5.3600000000000002E-2</v>
      </c>
      <c r="Q4704" s="8">
        <v>25.86</v>
      </c>
      <c r="R4704" s="8">
        <v>456.54</v>
      </c>
      <c r="S4704" s="8">
        <v>241.2</v>
      </c>
      <c r="T4704" s="8">
        <v>215.34</v>
      </c>
      <c r="U4704">
        <v>0</v>
      </c>
      <c r="V4704" s="8">
        <v>0</v>
      </c>
      <c r="W4704" s="8">
        <v>0</v>
      </c>
      <c r="X4704" s="8">
        <v>215.34</v>
      </c>
    </row>
    <row r="4705" spans="1:24" x14ac:dyDescent="0.25">
      <c r="A4705" t="s">
        <v>5031</v>
      </c>
      <c r="B4705" s="1">
        <v>45730</v>
      </c>
      <c r="C4705" t="s">
        <v>337</v>
      </c>
      <c r="D4705" t="s">
        <v>338</v>
      </c>
      <c r="E4705" t="s">
        <v>27</v>
      </c>
      <c r="F4705" t="s">
        <v>54</v>
      </c>
      <c r="G4705" t="s">
        <v>38</v>
      </c>
      <c r="H4705" t="s">
        <v>39</v>
      </c>
      <c r="I4705" t="s">
        <v>57</v>
      </c>
      <c r="J4705" t="s">
        <v>58</v>
      </c>
      <c r="K4705" t="s">
        <v>59</v>
      </c>
      <c r="L4705" s="8">
        <v>10.5</v>
      </c>
      <c r="M4705" s="8">
        <v>7.5</v>
      </c>
      <c r="N4705">
        <v>54</v>
      </c>
      <c r="O4705" s="8">
        <v>567</v>
      </c>
      <c r="P4705" s="14">
        <v>3.0599999999999999E-2</v>
      </c>
      <c r="Q4705" s="8">
        <v>17.350000000000001</v>
      </c>
      <c r="R4705" s="8">
        <v>549.65</v>
      </c>
      <c r="S4705" s="8">
        <v>405</v>
      </c>
      <c r="T4705" s="8">
        <v>144.65</v>
      </c>
      <c r="U4705">
        <v>0</v>
      </c>
      <c r="V4705" s="8">
        <v>0</v>
      </c>
      <c r="W4705" s="8">
        <v>0</v>
      </c>
      <c r="X4705" s="8">
        <v>144.65</v>
      </c>
    </row>
    <row r="4706" spans="1:24" x14ac:dyDescent="0.25">
      <c r="A4706" t="s">
        <v>5032</v>
      </c>
      <c r="B4706" s="1">
        <v>45461</v>
      </c>
      <c r="C4706" t="s">
        <v>154</v>
      </c>
      <c r="D4706" t="s">
        <v>155</v>
      </c>
      <c r="E4706" t="s">
        <v>150</v>
      </c>
      <c r="F4706" t="s">
        <v>46</v>
      </c>
      <c r="G4706" t="s">
        <v>151</v>
      </c>
      <c r="H4706" t="s">
        <v>152</v>
      </c>
      <c r="I4706" t="s">
        <v>127</v>
      </c>
      <c r="J4706" t="s">
        <v>128</v>
      </c>
      <c r="K4706" t="s">
        <v>33</v>
      </c>
      <c r="L4706" s="8">
        <v>7.2</v>
      </c>
      <c r="M4706" s="8">
        <v>3.6</v>
      </c>
      <c r="N4706">
        <v>14</v>
      </c>
      <c r="O4706" s="8">
        <v>100.8</v>
      </c>
      <c r="P4706" s="14">
        <v>0.29659999999999997</v>
      </c>
      <c r="Q4706" s="8">
        <v>29.9</v>
      </c>
      <c r="R4706" s="8">
        <v>70.900000000000006</v>
      </c>
      <c r="S4706" s="8">
        <v>50.4</v>
      </c>
      <c r="T4706" s="8">
        <v>20.5</v>
      </c>
      <c r="U4706">
        <v>0</v>
      </c>
      <c r="V4706" s="8">
        <v>0</v>
      </c>
      <c r="W4706" s="8">
        <v>0</v>
      </c>
      <c r="X4706" s="8">
        <v>20.5</v>
      </c>
    </row>
    <row r="4707" spans="1:24" x14ac:dyDescent="0.25">
      <c r="A4707" t="s">
        <v>5033</v>
      </c>
      <c r="B4707" s="1">
        <v>45922</v>
      </c>
      <c r="C4707" t="s">
        <v>334</v>
      </c>
      <c r="D4707" t="s">
        <v>335</v>
      </c>
      <c r="E4707" t="s">
        <v>53</v>
      </c>
      <c r="F4707" t="s">
        <v>37</v>
      </c>
      <c r="G4707" t="s">
        <v>55</v>
      </c>
      <c r="H4707" t="s">
        <v>56</v>
      </c>
      <c r="I4707" t="s">
        <v>185</v>
      </c>
      <c r="J4707" t="s">
        <v>186</v>
      </c>
      <c r="K4707" t="s">
        <v>59</v>
      </c>
      <c r="L4707" s="8">
        <v>4.9000000000000004</v>
      </c>
      <c r="M4707" s="8">
        <v>3.1</v>
      </c>
      <c r="N4707">
        <v>5</v>
      </c>
      <c r="O4707" s="8">
        <v>24.5</v>
      </c>
      <c r="P4707" s="14">
        <v>7.1999999999999998E-3</v>
      </c>
      <c r="Q4707" s="8">
        <v>0.18</v>
      </c>
      <c r="R4707" s="8">
        <v>24.32</v>
      </c>
      <c r="S4707" s="8">
        <v>15.5</v>
      </c>
      <c r="T4707" s="8">
        <v>8.82</v>
      </c>
      <c r="U4707">
        <v>0</v>
      </c>
      <c r="V4707" s="8">
        <v>0</v>
      </c>
      <c r="W4707" s="8">
        <v>0</v>
      </c>
      <c r="X4707" s="8">
        <v>8.82</v>
      </c>
    </row>
    <row r="4708" spans="1:24" x14ac:dyDescent="0.25">
      <c r="A4708" t="s">
        <v>5034</v>
      </c>
      <c r="B4708" s="1">
        <v>45434</v>
      </c>
      <c r="C4708" t="s">
        <v>378</v>
      </c>
      <c r="D4708" t="s">
        <v>379</v>
      </c>
      <c r="E4708" t="s">
        <v>71</v>
      </c>
      <c r="F4708" t="s">
        <v>54</v>
      </c>
      <c r="G4708" t="s">
        <v>165</v>
      </c>
      <c r="H4708" t="s">
        <v>166</v>
      </c>
      <c r="I4708" t="s">
        <v>156</v>
      </c>
      <c r="J4708" t="s">
        <v>157</v>
      </c>
      <c r="K4708" t="s">
        <v>42</v>
      </c>
      <c r="L4708" s="8">
        <v>6.2</v>
      </c>
      <c r="M4708" s="8">
        <v>1.9</v>
      </c>
      <c r="N4708">
        <v>198</v>
      </c>
      <c r="O4708" s="8">
        <v>1227.5999999999999</v>
      </c>
      <c r="P4708" s="14">
        <v>3.3E-3</v>
      </c>
      <c r="Q4708" s="8">
        <v>4.05</v>
      </c>
      <c r="R4708" s="8">
        <v>1223.55</v>
      </c>
      <c r="S4708" s="8">
        <v>376.2</v>
      </c>
      <c r="T4708" s="8">
        <v>847.35</v>
      </c>
      <c r="U4708">
        <v>0</v>
      </c>
      <c r="V4708" s="8">
        <v>0</v>
      </c>
      <c r="W4708" s="8">
        <v>0</v>
      </c>
      <c r="X4708" s="8">
        <v>847.35</v>
      </c>
    </row>
    <row r="4709" spans="1:24" x14ac:dyDescent="0.25">
      <c r="A4709" t="s">
        <v>5035</v>
      </c>
      <c r="B4709" s="1">
        <v>46095</v>
      </c>
      <c r="C4709" t="s">
        <v>383</v>
      </c>
      <c r="D4709" t="s">
        <v>384</v>
      </c>
      <c r="E4709" t="s">
        <v>63</v>
      </c>
      <c r="F4709" t="s">
        <v>54</v>
      </c>
      <c r="G4709" t="s">
        <v>79</v>
      </c>
      <c r="H4709" t="s">
        <v>80</v>
      </c>
      <c r="I4709" t="s">
        <v>47</v>
      </c>
      <c r="J4709" t="s">
        <v>48</v>
      </c>
      <c r="K4709" t="s">
        <v>49</v>
      </c>
      <c r="L4709" s="8">
        <v>5</v>
      </c>
      <c r="M4709" s="8">
        <v>3.2</v>
      </c>
      <c r="N4709">
        <v>174</v>
      </c>
      <c r="O4709" s="8">
        <v>870</v>
      </c>
      <c r="P4709" s="14">
        <v>2.7000000000000001E-3</v>
      </c>
      <c r="Q4709" s="8">
        <v>2.35</v>
      </c>
      <c r="R4709" s="8">
        <v>867.65</v>
      </c>
      <c r="S4709" s="8">
        <v>556.79999999999995</v>
      </c>
      <c r="T4709" s="8">
        <v>310.85000000000002</v>
      </c>
      <c r="U4709">
        <v>0</v>
      </c>
      <c r="V4709" s="8">
        <v>0</v>
      </c>
      <c r="W4709" s="8">
        <v>0</v>
      </c>
      <c r="X4709" s="8">
        <v>310.85000000000002</v>
      </c>
    </row>
    <row r="4710" spans="1:24" x14ac:dyDescent="0.25">
      <c r="A4710" t="s">
        <v>5036</v>
      </c>
      <c r="B4710" s="1">
        <v>45503</v>
      </c>
      <c r="C4710" t="s">
        <v>208</v>
      </c>
      <c r="D4710" t="s">
        <v>209</v>
      </c>
      <c r="E4710" t="s">
        <v>27</v>
      </c>
      <c r="F4710" t="s">
        <v>54</v>
      </c>
      <c r="G4710" t="s">
        <v>38</v>
      </c>
      <c r="H4710" t="s">
        <v>39</v>
      </c>
      <c r="I4710" t="s">
        <v>144</v>
      </c>
      <c r="J4710" t="s">
        <v>145</v>
      </c>
      <c r="K4710" t="s">
        <v>33</v>
      </c>
      <c r="L4710" s="8">
        <v>12</v>
      </c>
      <c r="M4710" s="8">
        <v>6.5</v>
      </c>
      <c r="N4710">
        <v>34</v>
      </c>
      <c r="O4710" s="8">
        <v>408</v>
      </c>
      <c r="P4710" s="14">
        <v>1.18E-2</v>
      </c>
      <c r="Q4710" s="8">
        <v>4.8099999999999996</v>
      </c>
      <c r="R4710" s="8">
        <v>403.19</v>
      </c>
      <c r="S4710" s="8">
        <v>221</v>
      </c>
      <c r="T4710" s="8">
        <v>182.19</v>
      </c>
      <c r="U4710">
        <v>0</v>
      </c>
      <c r="V4710" s="8">
        <v>0</v>
      </c>
      <c r="W4710" s="8">
        <v>0</v>
      </c>
      <c r="X4710" s="8">
        <v>182.19</v>
      </c>
    </row>
    <row r="4711" spans="1:24" x14ac:dyDescent="0.25">
      <c r="A4711" t="s">
        <v>5037</v>
      </c>
      <c r="B4711" s="1">
        <v>46125</v>
      </c>
      <c r="C4711" t="s">
        <v>107</v>
      </c>
      <c r="D4711" t="s">
        <v>108</v>
      </c>
      <c r="E4711" t="s">
        <v>53</v>
      </c>
      <c r="F4711" t="s">
        <v>46</v>
      </c>
      <c r="G4711" t="s">
        <v>55</v>
      </c>
      <c r="H4711" t="s">
        <v>56</v>
      </c>
      <c r="I4711" t="s">
        <v>185</v>
      </c>
      <c r="J4711" t="s">
        <v>186</v>
      </c>
      <c r="K4711" t="s">
        <v>59</v>
      </c>
      <c r="L4711" s="8">
        <v>4.9000000000000004</v>
      </c>
      <c r="M4711" s="8">
        <v>3.1</v>
      </c>
      <c r="N4711">
        <v>9</v>
      </c>
      <c r="O4711" s="8">
        <v>44.1</v>
      </c>
      <c r="P4711" s="14">
        <v>0.18790000000000001</v>
      </c>
      <c r="Q4711" s="8">
        <v>8.2899999999999991</v>
      </c>
      <c r="R4711" s="8">
        <v>35.81</v>
      </c>
      <c r="S4711" s="8">
        <v>27.9</v>
      </c>
      <c r="T4711" s="8">
        <v>7.91</v>
      </c>
      <c r="U4711">
        <v>2</v>
      </c>
      <c r="V4711" s="8">
        <v>7.96</v>
      </c>
      <c r="W4711" s="8">
        <v>7.2</v>
      </c>
      <c r="X4711" s="8">
        <v>0.71</v>
      </c>
    </row>
    <row r="4712" spans="1:24" x14ac:dyDescent="0.25">
      <c r="A4712" t="s">
        <v>5038</v>
      </c>
      <c r="B4712" s="1">
        <v>45503</v>
      </c>
      <c r="C4712" t="s">
        <v>391</v>
      </c>
      <c r="D4712" t="s">
        <v>392</v>
      </c>
      <c r="E4712" t="s">
        <v>63</v>
      </c>
      <c r="F4712" t="s">
        <v>54</v>
      </c>
      <c r="G4712" t="s">
        <v>64</v>
      </c>
      <c r="H4712" t="s">
        <v>65</v>
      </c>
      <c r="I4712" t="s">
        <v>117</v>
      </c>
      <c r="J4712" t="s">
        <v>118</v>
      </c>
      <c r="K4712" t="s">
        <v>59</v>
      </c>
      <c r="L4712" s="8">
        <v>6</v>
      </c>
      <c r="M4712" s="8">
        <v>4.2</v>
      </c>
      <c r="N4712">
        <v>67</v>
      </c>
      <c r="O4712" s="8">
        <v>402</v>
      </c>
      <c r="P4712" s="14">
        <v>1.5699999999999999E-2</v>
      </c>
      <c r="Q4712" s="8">
        <v>6.31</v>
      </c>
      <c r="R4712" s="8">
        <v>395.69</v>
      </c>
      <c r="S4712" s="8">
        <v>281.39999999999998</v>
      </c>
      <c r="T4712" s="8">
        <v>114.29</v>
      </c>
      <c r="U4712">
        <v>0</v>
      </c>
      <c r="V4712" s="8">
        <v>0</v>
      </c>
      <c r="W4712" s="8">
        <v>0</v>
      </c>
      <c r="X4712" s="8">
        <v>114.29</v>
      </c>
    </row>
    <row r="4713" spans="1:24" x14ac:dyDescent="0.25">
      <c r="A4713" t="s">
        <v>5039</v>
      </c>
      <c r="B4713" s="1">
        <v>46116</v>
      </c>
      <c r="C4713" t="s">
        <v>763</v>
      </c>
      <c r="D4713" t="s">
        <v>764</v>
      </c>
      <c r="E4713" t="s">
        <v>71</v>
      </c>
      <c r="F4713" t="s">
        <v>46</v>
      </c>
      <c r="G4713" t="s">
        <v>72</v>
      </c>
      <c r="H4713" t="s">
        <v>73</v>
      </c>
      <c r="I4713" t="s">
        <v>144</v>
      </c>
      <c r="J4713" t="s">
        <v>145</v>
      </c>
      <c r="K4713" t="s">
        <v>33</v>
      </c>
      <c r="L4713" s="8">
        <v>12</v>
      </c>
      <c r="M4713" s="8">
        <v>6.5</v>
      </c>
      <c r="N4713">
        <v>13</v>
      </c>
      <c r="O4713" s="8">
        <v>156</v>
      </c>
      <c r="P4713" s="14">
        <v>0.45710000000000001</v>
      </c>
      <c r="Q4713" s="8">
        <v>71.31</v>
      </c>
      <c r="R4713" s="8">
        <v>84.69</v>
      </c>
      <c r="S4713" s="8">
        <v>84.5</v>
      </c>
      <c r="T4713" s="8">
        <v>0.19</v>
      </c>
      <c r="U4713">
        <v>0</v>
      </c>
      <c r="V4713" s="8">
        <v>0</v>
      </c>
      <c r="W4713" s="8">
        <v>0</v>
      </c>
      <c r="X4713" s="8">
        <v>0.19</v>
      </c>
    </row>
    <row r="4714" spans="1:24" x14ac:dyDescent="0.25">
      <c r="A4714" t="s">
        <v>5040</v>
      </c>
      <c r="B4714" s="1">
        <v>45352</v>
      </c>
      <c r="C4714" t="s">
        <v>406</v>
      </c>
      <c r="D4714" t="s">
        <v>407</v>
      </c>
      <c r="E4714" t="s">
        <v>63</v>
      </c>
      <c r="F4714" t="s">
        <v>37</v>
      </c>
      <c r="G4714" t="s">
        <v>79</v>
      </c>
      <c r="H4714" t="s">
        <v>80</v>
      </c>
      <c r="I4714" t="s">
        <v>47</v>
      </c>
      <c r="J4714" t="s">
        <v>48</v>
      </c>
      <c r="K4714" t="s">
        <v>49</v>
      </c>
      <c r="L4714" s="8">
        <v>5</v>
      </c>
      <c r="M4714" s="8">
        <v>3.2</v>
      </c>
      <c r="N4714">
        <v>15</v>
      </c>
      <c r="O4714" s="8">
        <v>75</v>
      </c>
      <c r="P4714" s="14">
        <v>2.5000000000000001E-3</v>
      </c>
      <c r="Q4714" s="8">
        <v>0.19</v>
      </c>
      <c r="R4714" s="8">
        <v>74.81</v>
      </c>
      <c r="S4714" s="8">
        <v>48</v>
      </c>
      <c r="T4714" s="8">
        <v>26.81</v>
      </c>
      <c r="U4714">
        <v>0</v>
      </c>
      <c r="V4714" s="8">
        <v>0</v>
      </c>
      <c r="W4714" s="8">
        <v>0</v>
      </c>
      <c r="X4714" s="8">
        <v>26.81</v>
      </c>
    </row>
    <row r="4715" spans="1:24" x14ac:dyDescent="0.25">
      <c r="A4715" t="s">
        <v>5041</v>
      </c>
      <c r="B4715" s="1">
        <v>45875</v>
      </c>
      <c r="C4715" t="s">
        <v>288</v>
      </c>
      <c r="D4715" t="s">
        <v>289</v>
      </c>
      <c r="E4715" t="s">
        <v>27</v>
      </c>
      <c r="F4715" t="s">
        <v>46</v>
      </c>
      <c r="G4715" t="s">
        <v>29</v>
      </c>
      <c r="H4715" t="s">
        <v>30</v>
      </c>
      <c r="I4715" t="s">
        <v>117</v>
      </c>
      <c r="J4715" t="s">
        <v>118</v>
      </c>
      <c r="K4715" t="s">
        <v>59</v>
      </c>
      <c r="L4715" s="8">
        <v>6</v>
      </c>
      <c r="M4715" s="8">
        <v>4.2</v>
      </c>
      <c r="N4715">
        <v>52</v>
      </c>
      <c r="O4715" s="8">
        <v>312</v>
      </c>
      <c r="P4715" s="14">
        <v>3.7900000000000003E-2</v>
      </c>
      <c r="Q4715" s="8">
        <v>11.82</v>
      </c>
      <c r="R4715" s="8">
        <v>300.18</v>
      </c>
      <c r="S4715" s="8">
        <v>218.4</v>
      </c>
      <c r="T4715" s="8">
        <v>81.78</v>
      </c>
      <c r="U4715">
        <v>0</v>
      </c>
      <c r="V4715" s="8">
        <v>0</v>
      </c>
      <c r="W4715" s="8">
        <v>0</v>
      </c>
      <c r="X4715" s="8">
        <v>81.78</v>
      </c>
    </row>
    <row r="4716" spans="1:24" x14ac:dyDescent="0.25">
      <c r="A4716" t="s">
        <v>5042</v>
      </c>
      <c r="B4716" s="1">
        <v>45651</v>
      </c>
      <c r="C4716" t="s">
        <v>763</v>
      </c>
      <c r="D4716" t="s">
        <v>764</v>
      </c>
      <c r="E4716" t="s">
        <v>71</v>
      </c>
      <c r="F4716" t="s">
        <v>46</v>
      </c>
      <c r="G4716" t="s">
        <v>72</v>
      </c>
      <c r="H4716" t="s">
        <v>73</v>
      </c>
      <c r="I4716" t="s">
        <v>66</v>
      </c>
      <c r="J4716" t="s">
        <v>67</v>
      </c>
      <c r="K4716" t="s">
        <v>33</v>
      </c>
      <c r="L4716" s="8">
        <v>4.5</v>
      </c>
      <c r="M4716" s="8">
        <v>2.1</v>
      </c>
      <c r="N4716">
        <v>15</v>
      </c>
      <c r="O4716" s="8">
        <v>67.5</v>
      </c>
      <c r="P4716" s="14">
        <v>0.24590000000000001</v>
      </c>
      <c r="Q4716" s="8">
        <v>16.600000000000001</v>
      </c>
      <c r="R4716" s="8">
        <v>50.9</v>
      </c>
      <c r="S4716" s="8">
        <v>31.5</v>
      </c>
      <c r="T4716" s="8">
        <v>19.399999999999999</v>
      </c>
      <c r="U4716">
        <v>0</v>
      </c>
      <c r="V4716" s="8">
        <v>0</v>
      </c>
      <c r="W4716" s="8">
        <v>0</v>
      </c>
      <c r="X4716" s="8">
        <v>19.399999999999999</v>
      </c>
    </row>
    <row r="4717" spans="1:24" x14ac:dyDescent="0.25">
      <c r="A4717" t="s">
        <v>5043</v>
      </c>
      <c r="B4717" s="1">
        <v>45837</v>
      </c>
      <c r="C4717" t="s">
        <v>226</v>
      </c>
      <c r="D4717" t="s">
        <v>227</v>
      </c>
      <c r="E4717" t="s">
        <v>27</v>
      </c>
      <c r="F4717" t="s">
        <v>54</v>
      </c>
      <c r="G4717" t="s">
        <v>38</v>
      </c>
      <c r="H4717" t="s">
        <v>39</v>
      </c>
      <c r="I4717" t="s">
        <v>57</v>
      </c>
      <c r="J4717" t="s">
        <v>58</v>
      </c>
      <c r="K4717" t="s">
        <v>59</v>
      </c>
      <c r="L4717" s="8">
        <v>10.5</v>
      </c>
      <c r="M4717" s="8">
        <v>7.5</v>
      </c>
      <c r="N4717">
        <v>204</v>
      </c>
      <c r="O4717" s="8">
        <v>2142</v>
      </c>
      <c r="P4717" s="14">
        <v>2.3599999999999999E-2</v>
      </c>
      <c r="Q4717" s="8">
        <v>50.55</v>
      </c>
      <c r="R4717" s="8">
        <v>2091.4499999999998</v>
      </c>
      <c r="S4717" s="8">
        <v>1530</v>
      </c>
      <c r="T4717" s="8">
        <v>561.45000000000005</v>
      </c>
      <c r="U4717">
        <v>135</v>
      </c>
      <c r="V4717" s="8">
        <v>1384.05</v>
      </c>
      <c r="W4717" s="8">
        <v>1080</v>
      </c>
      <c r="X4717" s="8">
        <v>-518.54999999999995</v>
      </c>
    </row>
    <row r="4718" spans="1:24" x14ac:dyDescent="0.25">
      <c r="A4718" t="s">
        <v>5044</v>
      </c>
      <c r="B4718" s="1">
        <v>45579</v>
      </c>
      <c r="C4718" t="s">
        <v>25</v>
      </c>
      <c r="D4718" t="s">
        <v>26</v>
      </c>
      <c r="E4718" t="s">
        <v>27</v>
      </c>
      <c r="F4718" t="s">
        <v>28</v>
      </c>
      <c r="G4718" t="s">
        <v>29</v>
      </c>
      <c r="H4718" t="s">
        <v>30</v>
      </c>
      <c r="I4718" t="s">
        <v>31</v>
      </c>
      <c r="J4718" t="s">
        <v>32</v>
      </c>
      <c r="K4718" t="s">
        <v>33</v>
      </c>
      <c r="L4718" s="8">
        <v>5.8</v>
      </c>
      <c r="M4718" s="8">
        <v>2.7</v>
      </c>
      <c r="N4718">
        <v>145</v>
      </c>
      <c r="O4718" s="8">
        <v>841</v>
      </c>
      <c r="P4718" s="14">
        <v>1.32E-2</v>
      </c>
      <c r="Q4718" s="8">
        <v>11.1</v>
      </c>
      <c r="R4718" s="8">
        <v>829.9</v>
      </c>
      <c r="S4718" s="8">
        <v>391.5</v>
      </c>
      <c r="T4718" s="8">
        <v>438.4</v>
      </c>
      <c r="U4718">
        <v>0</v>
      </c>
      <c r="V4718" s="8">
        <v>0</v>
      </c>
      <c r="W4718" s="8">
        <v>0</v>
      </c>
      <c r="X4718" s="8">
        <v>438.4</v>
      </c>
    </row>
    <row r="4719" spans="1:24" x14ac:dyDescent="0.25">
      <c r="A4719" t="s">
        <v>5045</v>
      </c>
      <c r="B4719" s="1">
        <v>45903</v>
      </c>
      <c r="C4719" t="s">
        <v>279</v>
      </c>
      <c r="D4719" t="s">
        <v>280</v>
      </c>
      <c r="E4719" t="s">
        <v>53</v>
      </c>
      <c r="F4719" t="s">
        <v>54</v>
      </c>
      <c r="G4719" t="s">
        <v>55</v>
      </c>
      <c r="H4719" t="s">
        <v>56</v>
      </c>
      <c r="I4719" t="s">
        <v>130</v>
      </c>
      <c r="J4719" t="s">
        <v>131</v>
      </c>
      <c r="K4719" t="s">
        <v>42</v>
      </c>
      <c r="L4719" s="8">
        <v>4.8</v>
      </c>
      <c r="M4719" s="8">
        <v>1.4</v>
      </c>
      <c r="N4719">
        <v>17</v>
      </c>
      <c r="O4719" s="8">
        <v>81.599999999999994</v>
      </c>
      <c r="P4719" s="14">
        <v>3.9E-2</v>
      </c>
      <c r="Q4719" s="8">
        <v>3.18</v>
      </c>
      <c r="R4719" s="8">
        <v>78.42</v>
      </c>
      <c r="S4719" s="8">
        <v>23.8</v>
      </c>
      <c r="T4719" s="8">
        <v>54.62</v>
      </c>
      <c r="U4719">
        <v>4</v>
      </c>
      <c r="V4719" s="8">
        <v>18.45</v>
      </c>
      <c r="W4719" s="8">
        <v>7.6</v>
      </c>
      <c r="X4719" s="8">
        <v>47.02</v>
      </c>
    </row>
    <row r="4720" spans="1:24" x14ac:dyDescent="0.25">
      <c r="A4720" t="s">
        <v>5046</v>
      </c>
      <c r="B4720" s="1">
        <v>45843</v>
      </c>
      <c r="C4720" t="s">
        <v>400</v>
      </c>
      <c r="D4720" t="s">
        <v>401</v>
      </c>
      <c r="E4720" t="s">
        <v>27</v>
      </c>
      <c r="F4720" t="s">
        <v>28</v>
      </c>
      <c r="G4720" t="s">
        <v>38</v>
      </c>
      <c r="H4720" t="s">
        <v>39</v>
      </c>
      <c r="I4720" t="s">
        <v>127</v>
      </c>
      <c r="J4720" t="s">
        <v>128</v>
      </c>
      <c r="K4720" t="s">
        <v>33</v>
      </c>
      <c r="L4720" s="8">
        <v>7.2</v>
      </c>
      <c r="M4720" s="8">
        <v>3.6</v>
      </c>
      <c r="N4720">
        <v>131</v>
      </c>
      <c r="O4720" s="8">
        <v>943.2</v>
      </c>
      <c r="P4720" s="14">
        <v>6.2100000000000002E-2</v>
      </c>
      <c r="Q4720" s="8">
        <v>58.57</v>
      </c>
      <c r="R4720" s="8">
        <v>884.63</v>
      </c>
      <c r="S4720" s="8">
        <v>471.6</v>
      </c>
      <c r="T4720" s="8">
        <v>413.03</v>
      </c>
      <c r="U4720">
        <v>0</v>
      </c>
      <c r="V4720" s="8">
        <v>0</v>
      </c>
      <c r="W4720" s="8">
        <v>0</v>
      </c>
      <c r="X4720" s="8">
        <v>413.03</v>
      </c>
    </row>
    <row r="4721" spans="1:24" x14ac:dyDescent="0.25">
      <c r="A4721" t="s">
        <v>5047</v>
      </c>
      <c r="B4721" s="1">
        <v>45464</v>
      </c>
      <c r="C4721" t="s">
        <v>120</v>
      </c>
      <c r="D4721" t="s">
        <v>121</v>
      </c>
      <c r="E4721" t="s">
        <v>63</v>
      </c>
      <c r="F4721" t="s">
        <v>89</v>
      </c>
      <c r="G4721" t="s">
        <v>79</v>
      </c>
      <c r="H4721" t="s">
        <v>80</v>
      </c>
      <c r="I4721" t="s">
        <v>40</v>
      </c>
      <c r="J4721" t="s">
        <v>41</v>
      </c>
      <c r="K4721" t="s">
        <v>42</v>
      </c>
      <c r="L4721" s="8">
        <v>14.5</v>
      </c>
      <c r="M4721" s="8">
        <v>4.2</v>
      </c>
      <c r="N4721">
        <v>601</v>
      </c>
      <c r="O4721" s="8">
        <v>8714.5</v>
      </c>
      <c r="P4721" s="14">
        <v>0.1288</v>
      </c>
      <c r="Q4721" s="8">
        <v>1122.43</v>
      </c>
      <c r="R4721" s="8">
        <v>7592.07</v>
      </c>
      <c r="S4721" s="8">
        <v>2524.1999999999998</v>
      </c>
      <c r="T4721" s="8">
        <v>5067.87</v>
      </c>
      <c r="U4721">
        <v>0</v>
      </c>
      <c r="V4721" s="8">
        <v>0</v>
      </c>
      <c r="W4721" s="8">
        <v>0</v>
      </c>
      <c r="X4721" s="8">
        <v>5067.87</v>
      </c>
    </row>
    <row r="4722" spans="1:24" x14ac:dyDescent="0.25">
      <c r="A4722" t="s">
        <v>5048</v>
      </c>
      <c r="B4722" s="1">
        <v>45623</v>
      </c>
      <c r="C4722" t="s">
        <v>168</v>
      </c>
      <c r="D4722" t="s">
        <v>169</v>
      </c>
      <c r="E4722" t="s">
        <v>63</v>
      </c>
      <c r="F4722" t="s">
        <v>46</v>
      </c>
      <c r="G4722" t="s">
        <v>79</v>
      </c>
      <c r="H4722" t="s">
        <v>80</v>
      </c>
      <c r="I4722" t="s">
        <v>99</v>
      </c>
      <c r="J4722" t="s">
        <v>100</v>
      </c>
      <c r="K4722" t="s">
        <v>49</v>
      </c>
      <c r="L4722" s="8">
        <v>3.8</v>
      </c>
      <c r="M4722" s="8">
        <v>2.6</v>
      </c>
      <c r="N4722">
        <v>11</v>
      </c>
      <c r="O4722" s="8">
        <v>41.8</v>
      </c>
      <c r="P4722" s="14">
        <v>3.1699999999999999E-2</v>
      </c>
      <c r="Q4722" s="8">
        <v>1.33</v>
      </c>
      <c r="R4722" s="8">
        <v>40.47</v>
      </c>
      <c r="S4722" s="8">
        <v>28.6</v>
      </c>
      <c r="T4722" s="8">
        <v>11.87</v>
      </c>
      <c r="U4722">
        <v>0</v>
      </c>
      <c r="V4722" s="8">
        <v>0</v>
      </c>
      <c r="W4722" s="8">
        <v>0</v>
      </c>
      <c r="X4722" s="8">
        <v>11.87</v>
      </c>
    </row>
    <row r="4723" spans="1:24" x14ac:dyDescent="0.25">
      <c r="A4723" t="s">
        <v>5049</v>
      </c>
      <c r="B4723" s="1">
        <v>46012</v>
      </c>
      <c r="C4723" t="s">
        <v>400</v>
      </c>
      <c r="D4723" t="s">
        <v>401</v>
      </c>
      <c r="E4723" t="s">
        <v>27</v>
      </c>
      <c r="F4723" t="s">
        <v>28</v>
      </c>
      <c r="G4723" t="s">
        <v>38</v>
      </c>
      <c r="H4723" t="s">
        <v>39</v>
      </c>
      <c r="I4723" t="s">
        <v>99</v>
      </c>
      <c r="J4723" t="s">
        <v>100</v>
      </c>
      <c r="K4723" t="s">
        <v>49</v>
      </c>
      <c r="L4723" s="8">
        <v>3.8</v>
      </c>
      <c r="M4723" s="8">
        <v>2.6</v>
      </c>
      <c r="N4723">
        <v>158</v>
      </c>
      <c r="O4723" s="8">
        <v>600.4</v>
      </c>
      <c r="P4723" s="14">
        <v>2E-3</v>
      </c>
      <c r="Q4723" s="8">
        <v>1.2</v>
      </c>
      <c r="R4723" s="8">
        <v>599.20000000000005</v>
      </c>
      <c r="S4723" s="8">
        <v>410.8</v>
      </c>
      <c r="T4723" s="8">
        <v>188.4</v>
      </c>
      <c r="U4723">
        <v>0</v>
      </c>
      <c r="V4723" s="8">
        <v>0</v>
      </c>
      <c r="W4723" s="8">
        <v>0</v>
      </c>
      <c r="X4723" s="8">
        <v>188.4</v>
      </c>
    </row>
    <row r="4724" spans="1:24" x14ac:dyDescent="0.25">
      <c r="A4724" t="s">
        <v>5050</v>
      </c>
      <c r="B4724" s="1">
        <v>45591</v>
      </c>
      <c r="C4724" t="s">
        <v>188</v>
      </c>
      <c r="D4724" t="s">
        <v>189</v>
      </c>
      <c r="E4724" t="s">
        <v>27</v>
      </c>
      <c r="F4724" t="s">
        <v>54</v>
      </c>
      <c r="G4724" t="s">
        <v>38</v>
      </c>
      <c r="H4724" t="s">
        <v>39</v>
      </c>
      <c r="I4724" t="s">
        <v>156</v>
      </c>
      <c r="J4724" t="s">
        <v>157</v>
      </c>
      <c r="K4724" t="s">
        <v>42</v>
      </c>
      <c r="L4724" s="8">
        <v>6.2</v>
      </c>
      <c r="M4724" s="8">
        <v>1.9</v>
      </c>
      <c r="N4724">
        <v>43</v>
      </c>
      <c r="O4724" s="8">
        <v>266.60000000000002</v>
      </c>
      <c r="P4724" s="14">
        <v>1.6999999999999999E-3</v>
      </c>
      <c r="Q4724" s="8">
        <v>0.45</v>
      </c>
      <c r="R4724" s="8">
        <v>266.14999999999998</v>
      </c>
      <c r="S4724" s="8">
        <v>81.7</v>
      </c>
      <c r="T4724" s="8">
        <v>184.45</v>
      </c>
      <c r="U4724">
        <v>0</v>
      </c>
      <c r="V4724" s="8">
        <v>0</v>
      </c>
      <c r="W4724" s="8">
        <v>0</v>
      </c>
      <c r="X4724" s="8">
        <v>184.45</v>
      </c>
    </row>
    <row r="4725" spans="1:24" x14ac:dyDescent="0.25">
      <c r="A4725" t="s">
        <v>5051</v>
      </c>
      <c r="B4725" s="1">
        <v>45588</v>
      </c>
      <c r="C4725" t="s">
        <v>232</v>
      </c>
      <c r="D4725" t="s">
        <v>233</v>
      </c>
      <c r="E4725" t="s">
        <v>27</v>
      </c>
      <c r="F4725" t="s">
        <v>89</v>
      </c>
      <c r="G4725" t="s">
        <v>38</v>
      </c>
      <c r="H4725" t="s">
        <v>39</v>
      </c>
      <c r="I4725" t="s">
        <v>112</v>
      </c>
      <c r="J4725" t="s">
        <v>113</v>
      </c>
      <c r="K4725" t="s">
        <v>42</v>
      </c>
      <c r="L4725" s="8">
        <v>8.5</v>
      </c>
      <c r="M4725" s="8">
        <v>2.8</v>
      </c>
      <c r="N4725">
        <v>138</v>
      </c>
      <c r="O4725" s="8">
        <v>1173</v>
      </c>
      <c r="P4725" s="14">
        <v>0.14130000000000001</v>
      </c>
      <c r="Q4725" s="8">
        <v>165.74</v>
      </c>
      <c r="R4725" s="8">
        <v>1007.26</v>
      </c>
      <c r="S4725" s="8">
        <v>386.4</v>
      </c>
      <c r="T4725" s="8">
        <v>620.86</v>
      </c>
      <c r="U4725">
        <v>0</v>
      </c>
      <c r="V4725" s="8">
        <v>0</v>
      </c>
      <c r="W4725" s="8">
        <v>0</v>
      </c>
      <c r="X4725" s="8">
        <v>620.86</v>
      </c>
    </row>
    <row r="4726" spans="1:24" x14ac:dyDescent="0.25">
      <c r="A4726" t="s">
        <v>5052</v>
      </c>
      <c r="B4726" s="1">
        <v>45878</v>
      </c>
      <c r="C4726" t="s">
        <v>177</v>
      </c>
      <c r="D4726" t="s">
        <v>178</v>
      </c>
      <c r="E4726" t="s">
        <v>27</v>
      </c>
      <c r="F4726" t="s">
        <v>37</v>
      </c>
      <c r="G4726" t="s">
        <v>29</v>
      </c>
      <c r="H4726" t="s">
        <v>30</v>
      </c>
      <c r="I4726" t="s">
        <v>74</v>
      </c>
      <c r="J4726" t="s">
        <v>75</v>
      </c>
      <c r="K4726" t="s">
        <v>49</v>
      </c>
      <c r="L4726" s="8">
        <v>11</v>
      </c>
      <c r="M4726" s="8">
        <v>6.8</v>
      </c>
      <c r="N4726">
        <v>8</v>
      </c>
      <c r="O4726" s="8">
        <v>88</v>
      </c>
      <c r="P4726" s="14">
        <v>1E-4</v>
      </c>
      <c r="Q4726" s="8">
        <v>0.01</v>
      </c>
      <c r="R4726" s="8">
        <v>87.99</v>
      </c>
      <c r="S4726" s="8">
        <v>54.4</v>
      </c>
      <c r="T4726" s="8">
        <v>33.590000000000003</v>
      </c>
      <c r="U4726">
        <v>0</v>
      </c>
      <c r="V4726" s="8">
        <v>0</v>
      </c>
      <c r="W4726" s="8">
        <v>0</v>
      </c>
      <c r="X4726" s="8">
        <v>33.590000000000003</v>
      </c>
    </row>
    <row r="4727" spans="1:24" x14ac:dyDescent="0.25">
      <c r="A4727" t="s">
        <v>5053</v>
      </c>
      <c r="B4727" s="1">
        <v>45565</v>
      </c>
      <c r="C4727" t="s">
        <v>115</v>
      </c>
      <c r="D4727" t="s">
        <v>116</v>
      </c>
      <c r="E4727" t="s">
        <v>27</v>
      </c>
      <c r="F4727" t="s">
        <v>54</v>
      </c>
      <c r="G4727" t="s">
        <v>29</v>
      </c>
      <c r="H4727" t="s">
        <v>30</v>
      </c>
      <c r="I4727" t="s">
        <v>130</v>
      </c>
      <c r="J4727" t="s">
        <v>131</v>
      </c>
      <c r="K4727" t="s">
        <v>42</v>
      </c>
      <c r="L4727" s="8">
        <v>4.8</v>
      </c>
      <c r="M4727" s="8">
        <v>1.4</v>
      </c>
      <c r="N4727">
        <v>50</v>
      </c>
      <c r="O4727" s="8">
        <v>240</v>
      </c>
      <c r="P4727" s="14">
        <v>7.0000000000000001E-3</v>
      </c>
      <c r="Q4727" s="8">
        <v>1.68</v>
      </c>
      <c r="R4727" s="8">
        <v>238.32</v>
      </c>
      <c r="S4727" s="8">
        <v>70</v>
      </c>
      <c r="T4727" s="8">
        <v>168.32</v>
      </c>
      <c r="U4727">
        <v>0</v>
      </c>
      <c r="V4727" s="8">
        <v>0</v>
      </c>
      <c r="W4727" s="8">
        <v>0</v>
      </c>
      <c r="X4727" s="8">
        <v>168.32</v>
      </c>
    </row>
    <row r="4728" spans="1:24" x14ac:dyDescent="0.25">
      <c r="A4728" t="s">
        <v>5054</v>
      </c>
      <c r="B4728" s="1">
        <v>46170</v>
      </c>
      <c r="C4728" t="s">
        <v>584</v>
      </c>
      <c r="D4728" t="s">
        <v>585</v>
      </c>
      <c r="E4728" t="s">
        <v>27</v>
      </c>
      <c r="F4728" t="s">
        <v>37</v>
      </c>
      <c r="G4728" t="s">
        <v>38</v>
      </c>
      <c r="H4728" t="s">
        <v>39</v>
      </c>
      <c r="I4728" t="s">
        <v>84</v>
      </c>
      <c r="J4728" t="s">
        <v>85</v>
      </c>
      <c r="K4728" t="s">
        <v>42</v>
      </c>
      <c r="L4728" s="8">
        <v>9.9</v>
      </c>
      <c r="M4728" s="8">
        <v>3.1</v>
      </c>
      <c r="N4728">
        <v>40</v>
      </c>
      <c r="O4728" s="8">
        <v>396</v>
      </c>
      <c r="P4728" s="14">
        <v>2.5999999999999999E-2</v>
      </c>
      <c r="Q4728" s="8">
        <v>10.3</v>
      </c>
      <c r="R4728" s="8">
        <v>385.7</v>
      </c>
      <c r="S4728" s="8">
        <v>124</v>
      </c>
      <c r="T4728" s="8">
        <v>261.7</v>
      </c>
      <c r="U4728">
        <v>0</v>
      </c>
      <c r="V4728" s="8">
        <v>0</v>
      </c>
      <c r="W4728" s="8">
        <v>0</v>
      </c>
      <c r="X4728" s="8">
        <v>261.7</v>
      </c>
    </row>
    <row r="4729" spans="1:24" x14ac:dyDescent="0.25">
      <c r="A4729" t="s">
        <v>5055</v>
      </c>
      <c r="B4729" s="1">
        <v>45818</v>
      </c>
      <c r="C4729" t="s">
        <v>420</v>
      </c>
      <c r="D4729" t="s">
        <v>421</v>
      </c>
      <c r="E4729" t="s">
        <v>150</v>
      </c>
      <c r="F4729" t="s">
        <v>89</v>
      </c>
      <c r="G4729" t="s">
        <v>151</v>
      </c>
      <c r="H4729" t="s">
        <v>152</v>
      </c>
      <c r="I4729" t="s">
        <v>104</v>
      </c>
      <c r="J4729" t="s">
        <v>105</v>
      </c>
      <c r="K4729" t="s">
        <v>49</v>
      </c>
      <c r="L4729" s="8">
        <v>4.2</v>
      </c>
      <c r="M4729" s="8">
        <v>2.8</v>
      </c>
      <c r="N4729">
        <v>20</v>
      </c>
      <c r="O4729" s="8">
        <v>84</v>
      </c>
      <c r="P4729" s="14">
        <v>0.11899999999999999</v>
      </c>
      <c r="Q4729" s="8">
        <v>10</v>
      </c>
      <c r="R4729" s="8">
        <v>74</v>
      </c>
      <c r="S4729" s="8">
        <v>56</v>
      </c>
      <c r="T4729" s="8">
        <v>18</v>
      </c>
      <c r="U4729">
        <v>0</v>
      </c>
      <c r="V4729" s="8">
        <v>0</v>
      </c>
      <c r="W4729" s="8">
        <v>0</v>
      </c>
      <c r="X4729" s="8">
        <v>18</v>
      </c>
    </row>
    <row r="4730" spans="1:24" x14ac:dyDescent="0.25">
      <c r="A4730" t="s">
        <v>5056</v>
      </c>
      <c r="B4730" s="1">
        <v>46213</v>
      </c>
      <c r="C4730" t="s">
        <v>35</v>
      </c>
      <c r="D4730" t="s">
        <v>36</v>
      </c>
      <c r="E4730" t="s">
        <v>27</v>
      </c>
      <c r="F4730" t="s">
        <v>37</v>
      </c>
      <c r="G4730" t="s">
        <v>38</v>
      </c>
      <c r="H4730" t="s">
        <v>39</v>
      </c>
      <c r="I4730" t="s">
        <v>130</v>
      </c>
      <c r="J4730" t="s">
        <v>131</v>
      </c>
      <c r="K4730" t="s">
        <v>42</v>
      </c>
      <c r="L4730" s="8">
        <v>4.8</v>
      </c>
      <c r="M4730" s="8">
        <v>1.4</v>
      </c>
      <c r="N4730">
        <v>44</v>
      </c>
      <c r="O4730" s="8">
        <v>211.2</v>
      </c>
      <c r="P4730" s="14">
        <v>3.0999999999999999E-3</v>
      </c>
      <c r="Q4730" s="8">
        <v>0.65</v>
      </c>
      <c r="R4730" s="8">
        <v>210.55</v>
      </c>
      <c r="S4730" s="8">
        <v>61.6</v>
      </c>
      <c r="T4730" s="8">
        <v>148.94999999999999</v>
      </c>
      <c r="U4730">
        <v>0</v>
      </c>
      <c r="V4730" s="8">
        <v>0</v>
      </c>
      <c r="W4730" s="8">
        <v>0</v>
      </c>
      <c r="X4730" s="8">
        <v>148.94999999999999</v>
      </c>
    </row>
    <row r="4731" spans="1:24" x14ac:dyDescent="0.25">
      <c r="A4731" t="s">
        <v>5057</v>
      </c>
      <c r="B4731" s="1">
        <v>45987</v>
      </c>
      <c r="C4731" t="s">
        <v>133</v>
      </c>
      <c r="D4731" t="s">
        <v>134</v>
      </c>
      <c r="E4731" t="s">
        <v>27</v>
      </c>
      <c r="F4731" t="s">
        <v>54</v>
      </c>
      <c r="G4731" t="s">
        <v>29</v>
      </c>
      <c r="H4731" t="s">
        <v>30</v>
      </c>
      <c r="I4731" t="s">
        <v>40</v>
      </c>
      <c r="J4731" t="s">
        <v>41</v>
      </c>
      <c r="K4731" t="s">
        <v>42</v>
      </c>
      <c r="L4731" s="8">
        <v>14.5</v>
      </c>
      <c r="M4731" s="8">
        <v>4.2</v>
      </c>
      <c r="N4731">
        <v>13</v>
      </c>
      <c r="O4731" s="8">
        <v>188.5</v>
      </c>
      <c r="P4731" s="14">
        <v>8.0000000000000004E-4</v>
      </c>
      <c r="Q4731" s="8">
        <v>0.15</v>
      </c>
      <c r="R4731" s="8">
        <v>188.35</v>
      </c>
      <c r="S4731" s="8">
        <v>54.6</v>
      </c>
      <c r="T4731" s="8">
        <v>133.75</v>
      </c>
      <c r="U4731">
        <v>0</v>
      </c>
      <c r="V4731" s="8">
        <v>0</v>
      </c>
      <c r="W4731" s="8">
        <v>0</v>
      </c>
      <c r="X4731" s="8">
        <v>133.75</v>
      </c>
    </row>
    <row r="4732" spans="1:24" x14ac:dyDescent="0.25">
      <c r="A4732" t="s">
        <v>5058</v>
      </c>
      <c r="B4732" s="1">
        <v>46126</v>
      </c>
      <c r="C4732" t="s">
        <v>136</v>
      </c>
      <c r="D4732" t="s">
        <v>137</v>
      </c>
      <c r="E4732" t="s">
        <v>71</v>
      </c>
      <c r="F4732" t="s">
        <v>54</v>
      </c>
      <c r="G4732" t="s">
        <v>72</v>
      </c>
      <c r="H4732" t="s">
        <v>73</v>
      </c>
      <c r="I4732" t="s">
        <v>47</v>
      </c>
      <c r="J4732" t="s">
        <v>48</v>
      </c>
      <c r="K4732" t="s">
        <v>49</v>
      </c>
      <c r="L4732" s="8">
        <v>5</v>
      </c>
      <c r="M4732" s="8">
        <v>3.2</v>
      </c>
      <c r="N4732">
        <v>107</v>
      </c>
      <c r="O4732" s="8">
        <v>535</v>
      </c>
      <c r="P4732" s="14">
        <v>5.4999999999999997E-3</v>
      </c>
      <c r="Q4732" s="8">
        <v>2.94</v>
      </c>
      <c r="R4732" s="8">
        <v>532.05999999999995</v>
      </c>
      <c r="S4732" s="8">
        <v>342.4</v>
      </c>
      <c r="T4732" s="8">
        <v>189.66</v>
      </c>
      <c r="U4732">
        <v>0</v>
      </c>
      <c r="V4732" s="8">
        <v>0</v>
      </c>
      <c r="W4732" s="8">
        <v>0</v>
      </c>
      <c r="X4732" s="8">
        <v>189.66</v>
      </c>
    </row>
    <row r="4733" spans="1:24" x14ac:dyDescent="0.25">
      <c r="A4733" t="s">
        <v>5059</v>
      </c>
      <c r="B4733" s="1">
        <v>45389</v>
      </c>
      <c r="C4733" t="s">
        <v>546</v>
      </c>
      <c r="D4733" t="s">
        <v>547</v>
      </c>
      <c r="E4733" t="s">
        <v>27</v>
      </c>
      <c r="F4733" t="s">
        <v>89</v>
      </c>
      <c r="G4733" t="s">
        <v>29</v>
      </c>
      <c r="H4733" t="s">
        <v>30</v>
      </c>
      <c r="I4733" t="s">
        <v>40</v>
      </c>
      <c r="J4733" t="s">
        <v>41</v>
      </c>
      <c r="K4733" t="s">
        <v>42</v>
      </c>
      <c r="L4733" s="8">
        <v>14.5</v>
      </c>
      <c r="M4733" s="8">
        <v>4.2</v>
      </c>
      <c r="N4733">
        <v>310</v>
      </c>
      <c r="O4733" s="8">
        <v>4495</v>
      </c>
      <c r="P4733" s="14">
        <v>3.8699999999999998E-2</v>
      </c>
      <c r="Q4733" s="8">
        <v>173.96</v>
      </c>
      <c r="R4733" s="8">
        <v>4321.04</v>
      </c>
      <c r="S4733" s="8">
        <v>1302</v>
      </c>
      <c r="T4733" s="8">
        <v>3019.04</v>
      </c>
      <c r="U4733">
        <v>0</v>
      </c>
      <c r="V4733" s="8">
        <v>0</v>
      </c>
      <c r="W4733" s="8">
        <v>0</v>
      </c>
      <c r="X4733" s="8">
        <v>3019.04</v>
      </c>
    </row>
    <row r="4734" spans="1:24" x14ac:dyDescent="0.25">
      <c r="A4734" t="s">
        <v>5060</v>
      </c>
      <c r="B4734" s="1">
        <v>45430</v>
      </c>
      <c r="C4734" t="s">
        <v>198</v>
      </c>
      <c r="D4734" t="s">
        <v>199</v>
      </c>
      <c r="E4734" t="s">
        <v>150</v>
      </c>
      <c r="F4734" t="s">
        <v>54</v>
      </c>
      <c r="G4734" t="s">
        <v>151</v>
      </c>
      <c r="H4734" t="s">
        <v>152</v>
      </c>
      <c r="I4734" t="s">
        <v>99</v>
      </c>
      <c r="J4734" t="s">
        <v>100</v>
      </c>
      <c r="K4734" t="s">
        <v>49</v>
      </c>
      <c r="L4734" s="8">
        <v>3.8</v>
      </c>
      <c r="M4734" s="8">
        <v>2.6</v>
      </c>
      <c r="N4734">
        <v>63</v>
      </c>
      <c r="O4734" s="8">
        <v>239.4</v>
      </c>
      <c r="P4734" s="14">
        <v>3.2399999999999998E-2</v>
      </c>
      <c r="Q4734" s="8">
        <v>7.76</v>
      </c>
      <c r="R4734" s="8">
        <v>231.64</v>
      </c>
      <c r="S4734" s="8">
        <v>163.80000000000001</v>
      </c>
      <c r="T4734" s="8">
        <v>67.84</v>
      </c>
      <c r="U4734">
        <v>49</v>
      </c>
      <c r="V4734" s="8">
        <v>180.17</v>
      </c>
      <c r="W4734" s="8">
        <v>151.9</v>
      </c>
      <c r="X4734" s="8">
        <v>-84.06</v>
      </c>
    </row>
    <row r="4735" spans="1:24" x14ac:dyDescent="0.25">
      <c r="A4735" t="s">
        <v>5061</v>
      </c>
      <c r="B4735" s="1">
        <v>46060</v>
      </c>
      <c r="C4735" t="s">
        <v>220</v>
      </c>
      <c r="D4735" t="s">
        <v>221</v>
      </c>
      <c r="E4735" t="s">
        <v>71</v>
      </c>
      <c r="F4735" t="s">
        <v>28</v>
      </c>
      <c r="G4735" t="s">
        <v>72</v>
      </c>
      <c r="H4735" t="s">
        <v>73</v>
      </c>
      <c r="I4735" t="s">
        <v>40</v>
      </c>
      <c r="J4735" t="s">
        <v>41</v>
      </c>
      <c r="K4735" t="s">
        <v>42</v>
      </c>
      <c r="L4735" s="8">
        <v>14.5</v>
      </c>
      <c r="M4735" s="8">
        <v>4.2</v>
      </c>
      <c r="N4735">
        <v>240</v>
      </c>
      <c r="O4735" s="8">
        <v>3480</v>
      </c>
      <c r="P4735" s="14">
        <v>1.5900000000000001E-2</v>
      </c>
      <c r="Q4735" s="8">
        <v>55.33</v>
      </c>
      <c r="R4735" s="8">
        <v>3424.67</v>
      </c>
      <c r="S4735" s="8">
        <v>1008</v>
      </c>
      <c r="T4735" s="8">
        <v>2416.67</v>
      </c>
      <c r="U4735">
        <v>0</v>
      </c>
      <c r="V4735" s="8">
        <v>0</v>
      </c>
      <c r="W4735" s="8">
        <v>0</v>
      </c>
      <c r="X4735" s="8">
        <v>2416.67</v>
      </c>
    </row>
    <row r="4736" spans="1:24" x14ac:dyDescent="0.25">
      <c r="A4736" t="s">
        <v>5062</v>
      </c>
      <c r="B4736" s="1">
        <v>46096</v>
      </c>
      <c r="C4736" t="s">
        <v>252</v>
      </c>
      <c r="D4736" t="s">
        <v>253</v>
      </c>
      <c r="E4736" t="s">
        <v>63</v>
      </c>
      <c r="F4736" t="s">
        <v>54</v>
      </c>
      <c r="G4736" t="s">
        <v>64</v>
      </c>
      <c r="H4736" t="s">
        <v>65</v>
      </c>
      <c r="I4736" t="s">
        <v>31</v>
      </c>
      <c r="J4736" t="s">
        <v>32</v>
      </c>
      <c r="K4736" t="s">
        <v>33</v>
      </c>
      <c r="L4736" s="8">
        <v>5.8</v>
      </c>
      <c r="M4736" s="8">
        <v>2.7</v>
      </c>
      <c r="N4736">
        <v>141</v>
      </c>
      <c r="O4736" s="8">
        <v>817.8</v>
      </c>
      <c r="P4736" s="14">
        <v>1.38E-2</v>
      </c>
      <c r="Q4736" s="8">
        <v>11.29</v>
      </c>
      <c r="R4736" s="8">
        <v>806.51</v>
      </c>
      <c r="S4736" s="8">
        <v>380.7</v>
      </c>
      <c r="T4736" s="8">
        <v>425.81</v>
      </c>
      <c r="U4736">
        <v>0</v>
      </c>
      <c r="V4736" s="8">
        <v>0</v>
      </c>
      <c r="W4736" s="8">
        <v>0</v>
      </c>
      <c r="X4736" s="8">
        <v>425.81</v>
      </c>
    </row>
    <row r="4737" spans="1:24" x14ac:dyDescent="0.25">
      <c r="A4737" t="s">
        <v>5063</v>
      </c>
      <c r="B4737" s="1">
        <v>45713</v>
      </c>
      <c r="C4737" t="s">
        <v>183</v>
      </c>
      <c r="D4737" t="s">
        <v>184</v>
      </c>
      <c r="E4737" t="s">
        <v>63</v>
      </c>
      <c r="F4737" t="s">
        <v>89</v>
      </c>
      <c r="G4737" t="s">
        <v>79</v>
      </c>
      <c r="H4737" t="s">
        <v>80</v>
      </c>
      <c r="I4737" t="s">
        <v>104</v>
      </c>
      <c r="J4737" t="s">
        <v>105</v>
      </c>
      <c r="K4737" t="s">
        <v>49</v>
      </c>
      <c r="L4737" s="8">
        <v>4.2</v>
      </c>
      <c r="M4737" s="8">
        <v>2.8</v>
      </c>
      <c r="N4737">
        <v>116</v>
      </c>
      <c r="O4737" s="8">
        <v>487.2</v>
      </c>
      <c r="P4737" s="14">
        <v>8.1299999999999997E-2</v>
      </c>
      <c r="Q4737" s="8">
        <v>39.61</v>
      </c>
      <c r="R4737" s="8">
        <v>447.59</v>
      </c>
      <c r="S4737" s="8">
        <v>324.8</v>
      </c>
      <c r="T4737" s="8">
        <v>122.79</v>
      </c>
      <c r="U4737">
        <v>0</v>
      </c>
      <c r="V4737" s="8">
        <v>0</v>
      </c>
      <c r="W4737" s="8">
        <v>0</v>
      </c>
      <c r="X4737" s="8">
        <v>122.79</v>
      </c>
    </row>
    <row r="4738" spans="1:24" x14ac:dyDescent="0.25">
      <c r="A4738" t="s">
        <v>5064</v>
      </c>
      <c r="B4738" s="1">
        <v>46232</v>
      </c>
      <c r="C4738" t="s">
        <v>340</v>
      </c>
      <c r="D4738" t="s">
        <v>341</v>
      </c>
      <c r="E4738" t="s">
        <v>27</v>
      </c>
      <c r="F4738" t="s">
        <v>54</v>
      </c>
      <c r="G4738" t="s">
        <v>38</v>
      </c>
      <c r="H4738" t="s">
        <v>39</v>
      </c>
      <c r="I4738" t="s">
        <v>31</v>
      </c>
      <c r="J4738" t="s">
        <v>32</v>
      </c>
      <c r="K4738" t="s">
        <v>33</v>
      </c>
      <c r="L4738" s="8">
        <v>5.8</v>
      </c>
      <c r="M4738" s="8">
        <v>2.7</v>
      </c>
      <c r="N4738">
        <v>180</v>
      </c>
      <c r="O4738" s="8">
        <v>1044</v>
      </c>
      <c r="P4738" s="14">
        <v>3.1199999999999999E-2</v>
      </c>
      <c r="Q4738" s="8">
        <v>32.57</v>
      </c>
      <c r="R4738" s="8">
        <v>1011.43</v>
      </c>
      <c r="S4738" s="8">
        <v>486</v>
      </c>
      <c r="T4738" s="8">
        <v>525.42999999999995</v>
      </c>
      <c r="U4738">
        <v>0</v>
      </c>
      <c r="V4738" s="8">
        <v>0</v>
      </c>
      <c r="W4738" s="8">
        <v>0</v>
      </c>
      <c r="X4738" s="8">
        <v>525.42999999999995</v>
      </c>
    </row>
    <row r="4739" spans="1:24" x14ac:dyDescent="0.25">
      <c r="A4739" t="s">
        <v>5065</v>
      </c>
      <c r="B4739" s="1">
        <v>45352</v>
      </c>
      <c r="C4739" t="s">
        <v>262</v>
      </c>
      <c r="D4739" t="s">
        <v>263</v>
      </c>
      <c r="E4739" t="s">
        <v>63</v>
      </c>
      <c r="F4739" t="s">
        <v>54</v>
      </c>
      <c r="G4739" t="s">
        <v>79</v>
      </c>
      <c r="H4739" t="s">
        <v>80</v>
      </c>
      <c r="I4739" t="s">
        <v>104</v>
      </c>
      <c r="J4739" t="s">
        <v>105</v>
      </c>
      <c r="K4739" t="s">
        <v>49</v>
      </c>
      <c r="L4739" s="8">
        <v>4.2</v>
      </c>
      <c r="M4739" s="8">
        <v>2.8</v>
      </c>
      <c r="N4739">
        <v>14</v>
      </c>
      <c r="O4739" s="8">
        <v>58.8</v>
      </c>
      <c r="P4739" s="14">
        <v>1.9699999999999999E-2</v>
      </c>
      <c r="Q4739" s="8">
        <v>1.1599999999999999</v>
      </c>
      <c r="R4739" s="8">
        <v>57.64</v>
      </c>
      <c r="S4739" s="8">
        <v>39.200000000000003</v>
      </c>
      <c r="T4739" s="8">
        <v>18.440000000000001</v>
      </c>
      <c r="U4739">
        <v>0</v>
      </c>
      <c r="V4739" s="8">
        <v>0</v>
      </c>
      <c r="W4739" s="8">
        <v>0</v>
      </c>
      <c r="X4739" s="8">
        <v>18.440000000000001</v>
      </c>
    </row>
    <row r="4740" spans="1:24" x14ac:dyDescent="0.25">
      <c r="A4740" t="s">
        <v>5066</v>
      </c>
      <c r="B4740" s="1">
        <v>45575</v>
      </c>
      <c r="C4740" t="s">
        <v>142</v>
      </c>
      <c r="D4740" t="s">
        <v>143</v>
      </c>
      <c r="E4740" t="s">
        <v>71</v>
      </c>
      <c r="F4740" t="s">
        <v>37</v>
      </c>
      <c r="G4740" t="s">
        <v>72</v>
      </c>
      <c r="H4740" t="s">
        <v>73</v>
      </c>
      <c r="I4740" t="s">
        <v>130</v>
      </c>
      <c r="J4740" t="s">
        <v>131</v>
      </c>
      <c r="K4740" t="s">
        <v>42</v>
      </c>
      <c r="L4740" s="8">
        <v>4.8</v>
      </c>
      <c r="M4740" s="8">
        <v>1.4</v>
      </c>
      <c r="N4740">
        <v>13</v>
      </c>
      <c r="O4740" s="8">
        <v>62.4</v>
      </c>
      <c r="P4740" s="14">
        <v>2.46E-2</v>
      </c>
      <c r="Q4740" s="8">
        <v>1.54</v>
      </c>
      <c r="R4740" s="8">
        <v>60.86</v>
      </c>
      <c r="S4740" s="8">
        <v>18.2</v>
      </c>
      <c r="T4740" s="8">
        <v>42.66</v>
      </c>
      <c r="U4740">
        <v>0</v>
      </c>
      <c r="V4740" s="8">
        <v>0</v>
      </c>
      <c r="W4740" s="8">
        <v>0</v>
      </c>
      <c r="X4740" s="8">
        <v>42.66</v>
      </c>
    </row>
    <row r="4741" spans="1:24" x14ac:dyDescent="0.25">
      <c r="A4741" t="s">
        <v>5067</v>
      </c>
      <c r="B4741" s="1">
        <v>46179</v>
      </c>
      <c r="C4741" t="s">
        <v>183</v>
      </c>
      <c r="D4741" t="s">
        <v>184</v>
      </c>
      <c r="E4741" t="s">
        <v>63</v>
      </c>
      <c r="F4741" t="s">
        <v>89</v>
      </c>
      <c r="G4741" t="s">
        <v>79</v>
      </c>
      <c r="H4741" t="s">
        <v>80</v>
      </c>
      <c r="I4741" t="s">
        <v>117</v>
      </c>
      <c r="J4741" t="s">
        <v>118</v>
      </c>
      <c r="K4741" t="s">
        <v>59</v>
      </c>
      <c r="L4741" s="8">
        <v>6</v>
      </c>
      <c r="M4741" s="8">
        <v>4.2</v>
      </c>
      <c r="N4741">
        <v>35</v>
      </c>
      <c r="O4741" s="8">
        <v>210</v>
      </c>
      <c r="P4741" s="14">
        <v>8.6900000000000005E-2</v>
      </c>
      <c r="Q4741" s="8">
        <v>18.25</v>
      </c>
      <c r="R4741" s="8">
        <v>191.75</v>
      </c>
      <c r="S4741" s="8">
        <v>147</v>
      </c>
      <c r="T4741" s="8">
        <v>44.75</v>
      </c>
      <c r="U4741">
        <v>0</v>
      </c>
      <c r="V4741" s="8">
        <v>0</v>
      </c>
      <c r="W4741" s="8">
        <v>0</v>
      </c>
      <c r="X4741" s="8">
        <v>44.75</v>
      </c>
    </row>
    <row r="4742" spans="1:24" x14ac:dyDescent="0.25">
      <c r="A4742" t="s">
        <v>5068</v>
      </c>
      <c r="B4742" s="1">
        <v>45963</v>
      </c>
      <c r="C4742" t="s">
        <v>77</v>
      </c>
      <c r="D4742" t="s">
        <v>78</v>
      </c>
      <c r="E4742" t="s">
        <v>63</v>
      </c>
      <c r="F4742" t="s">
        <v>37</v>
      </c>
      <c r="G4742" t="s">
        <v>64</v>
      </c>
      <c r="H4742" t="s">
        <v>65</v>
      </c>
      <c r="I4742" t="s">
        <v>156</v>
      </c>
      <c r="J4742" t="s">
        <v>157</v>
      </c>
      <c r="K4742" t="s">
        <v>42</v>
      </c>
      <c r="L4742" s="8">
        <v>6.2</v>
      </c>
      <c r="M4742" s="8">
        <v>1.9</v>
      </c>
      <c r="N4742">
        <v>16</v>
      </c>
      <c r="O4742" s="8">
        <v>99.2</v>
      </c>
      <c r="P4742" s="14">
        <v>7.3000000000000001E-3</v>
      </c>
      <c r="Q4742" s="8">
        <v>0.72</v>
      </c>
      <c r="R4742" s="8">
        <v>98.48</v>
      </c>
      <c r="S4742" s="8">
        <v>30.4</v>
      </c>
      <c r="T4742" s="8">
        <v>68.08</v>
      </c>
      <c r="U4742">
        <v>0</v>
      </c>
      <c r="V4742" s="8">
        <v>0</v>
      </c>
      <c r="W4742" s="8">
        <v>0</v>
      </c>
      <c r="X4742" s="8">
        <v>68.08</v>
      </c>
    </row>
    <row r="4743" spans="1:24" x14ac:dyDescent="0.25">
      <c r="A4743" t="s">
        <v>5069</v>
      </c>
      <c r="B4743" s="1">
        <v>45421</v>
      </c>
      <c r="C4743" t="s">
        <v>25</v>
      </c>
      <c r="D4743" t="s">
        <v>26</v>
      </c>
      <c r="E4743" t="s">
        <v>27</v>
      </c>
      <c r="F4743" t="s">
        <v>28</v>
      </c>
      <c r="G4743" t="s">
        <v>29</v>
      </c>
      <c r="H4743" t="s">
        <v>30</v>
      </c>
      <c r="I4743" t="s">
        <v>117</v>
      </c>
      <c r="J4743" t="s">
        <v>118</v>
      </c>
      <c r="K4743" t="s">
        <v>59</v>
      </c>
      <c r="L4743" s="8">
        <v>6</v>
      </c>
      <c r="M4743" s="8">
        <v>4.2</v>
      </c>
      <c r="N4743">
        <v>266</v>
      </c>
      <c r="O4743" s="8">
        <v>1596</v>
      </c>
      <c r="P4743" s="14">
        <v>3.4799999999999998E-2</v>
      </c>
      <c r="Q4743" s="8">
        <v>55.54</v>
      </c>
      <c r="R4743" s="8">
        <v>1540.46</v>
      </c>
      <c r="S4743" s="8">
        <v>1117.2</v>
      </c>
      <c r="T4743" s="8">
        <v>423.26</v>
      </c>
      <c r="U4743">
        <v>59</v>
      </c>
      <c r="V4743" s="8">
        <v>341.68</v>
      </c>
      <c r="W4743" s="8">
        <v>277.3</v>
      </c>
      <c r="X4743" s="8">
        <v>145.96</v>
      </c>
    </row>
    <row r="4744" spans="1:24" x14ac:dyDescent="0.25">
      <c r="A4744" t="s">
        <v>5070</v>
      </c>
      <c r="B4744" s="1">
        <v>46010</v>
      </c>
      <c r="C4744" t="s">
        <v>383</v>
      </c>
      <c r="D4744" t="s">
        <v>384</v>
      </c>
      <c r="E4744" t="s">
        <v>63</v>
      </c>
      <c r="F4744" t="s">
        <v>54</v>
      </c>
      <c r="G4744" t="s">
        <v>79</v>
      </c>
      <c r="H4744" t="s">
        <v>80</v>
      </c>
      <c r="I4744" t="s">
        <v>117</v>
      </c>
      <c r="J4744" t="s">
        <v>118</v>
      </c>
      <c r="K4744" t="s">
        <v>59</v>
      </c>
      <c r="L4744" s="8">
        <v>6</v>
      </c>
      <c r="M4744" s="8">
        <v>4.2</v>
      </c>
      <c r="N4744">
        <v>126</v>
      </c>
      <c r="O4744" s="8">
        <v>756</v>
      </c>
      <c r="P4744" s="14">
        <v>4.7800000000000002E-2</v>
      </c>
      <c r="Q4744" s="8">
        <v>36.14</v>
      </c>
      <c r="R4744" s="8">
        <v>719.86</v>
      </c>
      <c r="S4744" s="8">
        <v>529.20000000000005</v>
      </c>
      <c r="T4744" s="8">
        <v>190.66</v>
      </c>
      <c r="U4744">
        <v>0</v>
      </c>
      <c r="V4744" s="8">
        <v>0</v>
      </c>
      <c r="W4744" s="8">
        <v>0</v>
      </c>
      <c r="X4744" s="8">
        <v>190.66</v>
      </c>
    </row>
    <row r="4745" spans="1:24" x14ac:dyDescent="0.25">
      <c r="A4745" t="s">
        <v>5071</v>
      </c>
      <c r="B4745" s="1">
        <v>46178</v>
      </c>
      <c r="C4745" t="s">
        <v>520</v>
      </c>
      <c r="D4745" t="s">
        <v>521</v>
      </c>
      <c r="E4745" t="s">
        <v>63</v>
      </c>
      <c r="F4745" t="s">
        <v>37</v>
      </c>
      <c r="G4745" t="s">
        <v>79</v>
      </c>
      <c r="H4745" t="s">
        <v>80</v>
      </c>
      <c r="I4745" t="s">
        <v>31</v>
      </c>
      <c r="J4745" t="s">
        <v>32</v>
      </c>
      <c r="K4745" t="s">
        <v>33</v>
      </c>
      <c r="L4745" s="8">
        <v>5.8</v>
      </c>
      <c r="M4745" s="8">
        <v>2.7</v>
      </c>
      <c r="N4745">
        <v>20</v>
      </c>
      <c r="O4745" s="8">
        <v>116</v>
      </c>
      <c r="P4745" s="14">
        <v>1.7100000000000001E-2</v>
      </c>
      <c r="Q4745" s="8">
        <v>1.98</v>
      </c>
      <c r="R4745" s="8">
        <v>114.02</v>
      </c>
      <c r="S4745" s="8">
        <v>54</v>
      </c>
      <c r="T4745" s="8">
        <v>60.02</v>
      </c>
      <c r="U4745">
        <v>0</v>
      </c>
      <c r="V4745" s="8">
        <v>0</v>
      </c>
      <c r="W4745" s="8">
        <v>0</v>
      </c>
      <c r="X4745" s="8">
        <v>60.02</v>
      </c>
    </row>
    <row r="4746" spans="1:24" x14ac:dyDescent="0.25">
      <c r="A4746" t="s">
        <v>5072</v>
      </c>
      <c r="B4746" s="1">
        <v>45427</v>
      </c>
      <c r="C4746" t="s">
        <v>325</v>
      </c>
      <c r="D4746" t="s">
        <v>326</v>
      </c>
      <c r="E4746" t="s">
        <v>27</v>
      </c>
      <c r="F4746" t="s">
        <v>37</v>
      </c>
      <c r="G4746" t="s">
        <v>38</v>
      </c>
      <c r="H4746" t="s">
        <v>39</v>
      </c>
      <c r="I4746" t="s">
        <v>156</v>
      </c>
      <c r="J4746" t="s">
        <v>157</v>
      </c>
      <c r="K4746" t="s">
        <v>42</v>
      </c>
      <c r="L4746" s="8">
        <v>6.2</v>
      </c>
      <c r="M4746" s="8">
        <v>1.9</v>
      </c>
      <c r="N4746">
        <v>1</v>
      </c>
      <c r="O4746" s="8">
        <v>6.2</v>
      </c>
      <c r="P4746" s="14">
        <v>4.2099999999999999E-2</v>
      </c>
      <c r="Q4746" s="8">
        <v>0.26</v>
      </c>
      <c r="R4746" s="8">
        <v>5.94</v>
      </c>
      <c r="S4746" s="8">
        <v>1.9</v>
      </c>
      <c r="T4746" s="8">
        <v>4.04</v>
      </c>
      <c r="U4746">
        <v>0</v>
      </c>
      <c r="V4746" s="8">
        <v>0</v>
      </c>
      <c r="W4746" s="8">
        <v>0</v>
      </c>
      <c r="X4746" s="8">
        <v>4.04</v>
      </c>
    </row>
    <row r="4747" spans="1:24" x14ac:dyDescent="0.25">
      <c r="A4747" t="s">
        <v>5073</v>
      </c>
      <c r="B4747" s="1">
        <v>45547</v>
      </c>
      <c r="C4747" t="s">
        <v>171</v>
      </c>
      <c r="D4747" t="s">
        <v>172</v>
      </c>
      <c r="E4747" t="s">
        <v>27</v>
      </c>
      <c r="F4747" t="s">
        <v>46</v>
      </c>
      <c r="G4747" t="s">
        <v>38</v>
      </c>
      <c r="H4747" t="s">
        <v>39</v>
      </c>
      <c r="I4747" t="s">
        <v>47</v>
      </c>
      <c r="J4747" t="s">
        <v>48</v>
      </c>
      <c r="K4747" t="s">
        <v>49</v>
      </c>
      <c r="L4747" s="8">
        <v>5</v>
      </c>
      <c r="M4747" s="8">
        <v>3.2</v>
      </c>
      <c r="N4747">
        <v>51</v>
      </c>
      <c r="O4747" s="8">
        <v>255</v>
      </c>
      <c r="P4747" s="14">
        <v>0.12770000000000001</v>
      </c>
      <c r="Q4747" s="8">
        <v>32.56</v>
      </c>
      <c r="R4747" s="8">
        <v>222.44</v>
      </c>
      <c r="S4747" s="8">
        <v>163.19999999999999</v>
      </c>
      <c r="T4747" s="8">
        <v>59.24</v>
      </c>
      <c r="U4747">
        <v>0</v>
      </c>
      <c r="V4747" s="8">
        <v>0</v>
      </c>
      <c r="W4747" s="8">
        <v>0</v>
      </c>
      <c r="X4747" s="8">
        <v>59.24</v>
      </c>
    </row>
    <row r="4748" spans="1:24" x14ac:dyDescent="0.25">
      <c r="A4748" t="s">
        <v>5074</v>
      </c>
      <c r="B4748" s="1">
        <v>45441</v>
      </c>
      <c r="C4748" t="s">
        <v>272</v>
      </c>
      <c r="D4748" t="s">
        <v>273</v>
      </c>
      <c r="E4748" t="s">
        <v>27</v>
      </c>
      <c r="F4748" t="s">
        <v>54</v>
      </c>
      <c r="G4748" t="s">
        <v>29</v>
      </c>
      <c r="H4748" t="s">
        <v>30</v>
      </c>
      <c r="I4748" t="s">
        <v>185</v>
      </c>
      <c r="J4748" t="s">
        <v>186</v>
      </c>
      <c r="K4748" t="s">
        <v>59</v>
      </c>
      <c r="L4748" s="8">
        <v>4.9000000000000004</v>
      </c>
      <c r="M4748" s="8">
        <v>3.1</v>
      </c>
      <c r="N4748">
        <v>270</v>
      </c>
      <c r="O4748" s="8">
        <v>1323</v>
      </c>
      <c r="P4748" s="14">
        <v>2.0299999999999999E-2</v>
      </c>
      <c r="Q4748" s="8">
        <v>26.86</v>
      </c>
      <c r="R4748" s="8">
        <v>1296.1400000000001</v>
      </c>
      <c r="S4748" s="8">
        <v>837</v>
      </c>
      <c r="T4748" s="8">
        <v>459.14</v>
      </c>
      <c r="U4748">
        <v>0</v>
      </c>
      <c r="V4748" s="8">
        <v>0</v>
      </c>
      <c r="W4748" s="8">
        <v>0</v>
      </c>
      <c r="X4748" s="8">
        <v>459.14</v>
      </c>
    </row>
    <row r="4749" spans="1:24" x14ac:dyDescent="0.25">
      <c r="A4749" t="s">
        <v>5075</v>
      </c>
      <c r="B4749" s="1">
        <v>46020</v>
      </c>
      <c r="C4749" t="s">
        <v>406</v>
      </c>
      <c r="D4749" t="s">
        <v>407</v>
      </c>
      <c r="E4749" t="s">
        <v>63</v>
      </c>
      <c r="F4749" t="s">
        <v>37</v>
      </c>
      <c r="G4749" t="s">
        <v>79</v>
      </c>
      <c r="H4749" t="s">
        <v>80</v>
      </c>
      <c r="I4749" t="s">
        <v>57</v>
      </c>
      <c r="J4749" t="s">
        <v>58</v>
      </c>
      <c r="K4749" t="s">
        <v>59</v>
      </c>
      <c r="L4749" s="8">
        <v>10.5</v>
      </c>
      <c r="M4749" s="8">
        <v>7.5</v>
      </c>
      <c r="N4749">
        <v>5</v>
      </c>
      <c r="O4749" s="8">
        <v>52.5</v>
      </c>
      <c r="P4749" s="14">
        <v>5.0900000000000001E-2</v>
      </c>
      <c r="Q4749" s="8">
        <v>2.67</v>
      </c>
      <c r="R4749" s="8">
        <v>49.83</v>
      </c>
      <c r="S4749" s="8">
        <v>37.5</v>
      </c>
      <c r="T4749" s="8">
        <v>12.33</v>
      </c>
      <c r="U4749">
        <v>0</v>
      </c>
      <c r="V4749" s="8">
        <v>0</v>
      </c>
      <c r="W4749" s="8">
        <v>0</v>
      </c>
      <c r="X4749" s="8">
        <v>12.33</v>
      </c>
    </row>
    <row r="4750" spans="1:24" x14ac:dyDescent="0.25">
      <c r="A4750" t="s">
        <v>5076</v>
      </c>
      <c r="B4750" s="1">
        <v>45621</v>
      </c>
      <c r="C4750" t="s">
        <v>325</v>
      </c>
      <c r="D4750" t="s">
        <v>326</v>
      </c>
      <c r="E4750" t="s">
        <v>27</v>
      </c>
      <c r="F4750" t="s">
        <v>37</v>
      </c>
      <c r="G4750" t="s">
        <v>38</v>
      </c>
      <c r="H4750" t="s">
        <v>39</v>
      </c>
      <c r="I4750" t="s">
        <v>99</v>
      </c>
      <c r="J4750" t="s">
        <v>100</v>
      </c>
      <c r="K4750" t="s">
        <v>49</v>
      </c>
      <c r="L4750" s="8">
        <v>3.8</v>
      </c>
      <c r="M4750" s="8">
        <v>2.6</v>
      </c>
      <c r="N4750">
        <v>45</v>
      </c>
      <c r="O4750" s="8">
        <v>171</v>
      </c>
      <c r="P4750" s="14">
        <v>7.3000000000000001E-3</v>
      </c>
      <c r="Q4750" s="8">
        <v>1.25</v>
      </c>
      <c r="R4750" s="8">
        <v>169.75</v>
      </c>
      <c r="S4750" s="8">
        <v>117</v>
      </c>
      <c r="T4750" s="8">
        <v>52.75</v>
      </c>
      <c r="U4750">
        <v>0</v>
      </c>
      <c r="V4750" s="8">
        <v>0</v>
      </c>
      <c r="W4750" s="8">
        <v>0</v>
      </c>
      <c r="X4750" s="8">
        <v>52.75</v>
      </c>
    </row>
    <row r="4751" spans="1:24" x14ac:dyDescent="0.25">
      <c r="A4751" t="s">
        <v>5077</v>
      </c>
      <c r="B4751" s="1">
        <v>46140</v>
      </c>
      <c r="C4751" t="s">
        <v>321</v>
      </c>
      <c r="D4751" t="s">
        <v>322</v>
      </c>
      <c r="E4751" t="s">
        <v>63</v>
      </c>
      <c r="F4751" t="s">
        <v>46</v>
      </c>
      <c r="G4751" t="s">
        <v>64</v>
      </c>
      <c r="H4751" t="s">
        <v>65</v>
      </c>
      <c r="I4751" t="s">
        <v>156</v>
      </c>
      <c r="J4751" t="s">
        <v>157</v>
      </c>
      <c r="K4751" t="s">
        <v>42</v>
      </c>
      <c r="L4751" s="8">
        <v>6.2</v>
      </c>
      <c r="M4751" s="8">
        <v>1.9</v>
      </c>
      <c r="N4751">
        <v>41</v>
      </c>
      <c r="O4751" s="8">
        <v>254.2</v>
      </c>
      <c r="P4751" s="14">
        <v>0.1144</v>
      </c>
      <c r="Q4751" s="8">
        <v>29.08</v>
      </c>
      <c r="R4751" s="8">
        <v>225.12</v>
      </c>
      <c r="S4751" s="8">
        <v>77.900000000000006</v>
      </c>
      <c r="T4751" s="8">
        <v>147.22</v>
      </c>
      <c r="U4751">
        <v>0</v>
      </c>
      <c r="V4751" s="8">
        <v>0</v>
      </c>
      <c r="W4751" s="8">
        <v>0</v>
      </c>
      <c r="X4751" s="8">
        <v>147.22</v>
      </c>
    </row>
    <row r="4752" spans="1:24" x14ac:dyDescent="0.25">
      <c r="A4752" t="s">
        <v>5078</v>
      </c>
      <c r="B4752" s="1">
        <v>45545</v>
      </c>
      <c r="C4752" t="s">
        <v>551</v>
      </c>
      <c r="D4752" t="s">
        <v>552</v>
      </c>
      <c r="E4752" t="s">
        <v>27</v>
      </c>
      <c r="F4752" t="s">
        <v>54</v>
      </c>
      <c r="G4752" t="s">
        <v>38</v>
      </c>
      <c r="H4752" t="s">
        <v>39</v>
      </c>
      <c r="I4752" t="s">
        <v>40</v>
      </c>
      <c r="J4752" t="s">
        <v>41</v>
      </c>
      <c r="K4752" t="s">
        <v>42</v>
      </c>
      <c r="L4752" s="8">
        <v>14.5</v>
      </c>
      <c r="M4752" s="8">
        <v>4.2</v>
      </c>
      <c r="N4752">
        <v>72</v>
      </c>
      <c r="O4752" s="8">
        <v>1044</v>
      </c>
      <c r="P4752" s="14">
        <v>0.38390000000000002</v>
      </c>
      <c r="Q4752" s="8">
        <v>400.79</v>
      </c>
      <c r="R4752" s="8">
        <v>643.21</v>
      </c>
      <c r="S4752" s="8">
        <v>302.39999999999998</v>
      </c>
      <c r="T4752" s="8">
        <v>340.81</v>
      </c>
      <c r="U4752">
        <v>0</v>
      </c>
      <c r="V4752" s="8">
        <v>0</v>
      </c>
      <c r="W4752" s="8">
        <v>0</v>
      </c>
      <c r="X4752" s="8">
        <v>340.81</v>
      </c>
    </row>
    <row r="4753" spans="1:24" x14ac:dyDescent="0.25">
      <c r="A4753" t="s">
        <v>5079</v>
      </c>
      <c r="B4753" s="1">
        <v>46071</v>
      </c>
      <c r="C4753" t="s">
        <v>410</v>
      </c>
      <c r="D4753" t="s">
        <v>411</v>
      </c>
      <c r="E4753" t="s">
        <v>150</v>
      </c>
      <c r="F4753" t="s">
        <v>46</v>
      </c>
      <c r="G4753" t="s">
        <v>151</v>
      </c>
      <c r="H4753" t="s">
        <v>152</v>
      </c>
      <c r="I4753" t="s">
        <v>112</v>
      </c>
      <c r="J4753" t="s">
        <v>113</v>
      </c>
      <c r="K4753" t="s">
        <v>42</v>
      </c>
      <c r="L4753" s="8">
        <v>8.5</v>
      </c>
      <c r="M4753" s="8">
        <v>2.8</v>
      </c>
      <c r="N4753">
        <v>15</v>
      </c>
      <c r="O4753" s="8">
        <v>127.5</v>
      </c>
      <c r="P4753" s="14">
        <v>1.4E-2</v>
      </c>
      <c r="Q4753" s="8">
        <v>1.78</v>
      </c>
      <c r="R4753" s="8">
        <v>125.72</v>
      </c>
      <c r="S4753" s="8">
        <v>42</v>
      </c>
      <c r="T4753" s="8">
        <v>83.72</v>
      </c>
      <c r="U4753">
        <v>0</v>
      </c>
      <c r="V4753" s="8">
        <v>0</v>
      </c>
      <c r="W4753" s="8">
        <v>0</v>
      </c>
      <c r="X4753" s="8">
        <v>83.72</v>
      </c>
    </row>
    <row r="4754" spans="1:24" x14ac:dyDescent="0.25">
      <c r="A4754" t="s">
        <v>5080</v>
      </c>
      <c r="B4754" s="1">
        <v>46155</v>
      </c>
      <c r="C4754" t="s">
        <v>345</v>
      </c>
      <c r="D4754" t="s">
        <v>346</v>
      </c>
      <c r="E4754" t="s">
        <v>71</v>
      </c>
      <c r="F4754" t="s">
        <v>28</v>
      </c>
      <c r="G4754" t="s">
        <v>72</v>
      </c>
      <c r="H4754" t="s">
        <v>73</v>
      </c>
      <c r="I4754" t="s">
        <v>47</v>
      </c>
      <c r="J4754" t="s">
        <v>48</v>
      </c>
      <c r="K4754" t="s">
        <v>49</v>
      </c>
      <c r="L4754" s="8">
        <v>5</v>
      </c>
      <c r="M4754" s="8">
        <v>3.2</v>
      </c>
      <c r="N4754">
        <v>40</v>
      </c>
      <c r="O4754" s="8">
        <v>200</v>
      </c>
      <c r="P4754" s="14">
        <v>7.9799999999999996E-2</v>
      </c>
      <c r="Q4754" s="8">
        <v>15.96</v>
      </c>
      <c r="R4754" s="8">
        <v>184.04</v>
      </c>
      <c r="S4754" s="8">
        <v>128</v>
      </c>
      <c r="T4754" s="8">
        <v>56.04</v>
      </c>
      <c r="U4754">
        <v>0</v>
      </c>
      <c r="V4754" s="8">
        <v>0</v>
      </c>
      <c r="W4754" s="8">
        <v>0</v>
      </c>
      <c r="X4754" s="8">
        <v>56.04</v>
      </c>
    </row>
    <row r="4755" spans="1:24" x14ac:dyDescent="0.25">
      <c r="A4755" t="s">
        <v>5081</v>
      </c>
      <c r="B4755" s="1">
        <v>45984</v>
      </c>
      <c r="C4755" t="s">
        <v>82</v>
      </c>
      <c r="D4755" t="s">
        <v>83</v>
      </c>
      <c r="E4755" t="s">
        <v>71</v>
      </c>
      <c r="F4755" t="s">
        <v>46</v>
      </c>
      <c r="G4755" t="s">
        <v>72</v>
      </c>
      <c r="H4755" t="s">
        <v>73</v>
      </c>
      <c r="I4755" t="s">
        <v>66</v>
      </c>
      <c r="J4755" t="s">
        <v>67</v>
      </c>
      <c r="K4755" t="s">
        <v>33</v>
      </c>
      <c r="L4755" s="8">
        <v>4.5</v>
      </c>
      <c r="M4755" s="8">
        <v>2.1</v>
      </c>
      <c r="N4755">
        <v>62</v>
      </c>
      <c r="O4755" s="8">
        <v>279</v>
      </c>
      <c r="P4755" s="14">
        <v>0.2087</v>
      </c>
      <c r="Q4755" s="8">
        <v>58.23</v>
      </c>
      <c r="R4755" s="8">
        <v>220.77</v>
      </c>
      <c r="S4755" s="8">
        <v>130.19999999999999</v>
      </c>
      <c r="T4755" s="8">
        <v>90.57</v>
      </c>
      <c r="U4755">
        <v>0</v>
      </c>
      <c r="V4755" s="8">
        <v>0</v>
      </c>
      <c r="W4755" s="8">
        <v>0</v>
      </c>
      <c r="X4755" s="8">
        <v>90.57</v>
      </c>
    </row>
    <row r="4756" spans="1:24" x14ac:dyDescent="0.25">
      <c r="A4756" t="s">
        <v>5082</v>
      </c>
      <c r="B4756" s="1">
        <v>45694</v>
      </c>
      <c r="C4756" t="s">
        <v>763</v>
      </c>
      <c r="D4756" t="s">
        <v>764</v>
      </c>
      <c r="E4756" t="s">
        <v>71</v>
      </c>
      <c r="F4756" t="s">
        <v>46</v>
      </c>
      <c r="G4756" t="s">
        <v>165</v>
      </c>
      <c r="H4756" t="s">
        <v>166</v>
      </c>
      <c r="I4756" t="s">
        <v>144</v>
      </c>
      <c r="J4756" t="s">
        <v>145</v>
      </c>
      <c r="K4756" t="s">
        <v>33</v>
      </c>
      <c r="L4756" s="8">
        <v>12</v>
      </c>
      <c r="M4756" s="8">
        <v>6.5</v>
      </c>
      <c r="N4756">
        <v>72</v>
      </c>
      <c r="O4756" s="8">
        <v>864</v>
      </c>
      <c r="P4756" s="14">
        <v>0.14779999999999999</v>
      </c>
      <c r="Q4756" s="8">
        <v>127.7</v>
      </c>
      <c r="R4756" s="8">
        <v>736.3</v>
      </c>
      <c r="S4756" s="8">
        <v>468</v>
      </c>
      <c r="T4756" s="8">
        <v>268.3</v>
      </c>
      <c r="U4756">
        <v>0</v>
      </c>
      <c r="V4756" s="8">
        <v>0</v>
      </c>
      <c r="W4756" s="8">
        <v>0</v>
      </c>
      <c r="X4756" s="8">
        <v>268.3</v>
      </c>
    </row>
    <row r="4757" spans="1:24" x14ac:dyDescent="0.25">
      <c r="A4757" t="s">
        <v>5083</v>
      </c>
      <c r="B4757" s="1">
        <v>45793</v>
      </c>
      <c r="C4757" t="s">
        <v>383</v>
      </c>
      <c r="D4757" t="s">
        <v>384</v>
      </c>
      <c r="E4757" t="s">
        <v>63</v>
      </c>
      <c r="F4757" t="s">
        <v>54</v>
      </c>
      <c r="G4757" t="s">
        <v>64</v>
      </c>
      <c r="H4757" t="s">
        <v>65</v>
      </c>
      <c r="I4757" t="s">
        <v>127</v>
      </c>
      <c r="J4757" t="s">
        <v>128</v>
      </c>
      <c r="K4757" t="s">
        <v>33</v>
      </c>
      <c r="L4757" s="8">
        <v>7.2</v>
      </c>
      <c r="M4757" s="8">
        <v>3.6</v>
      </c>
      <c r="N4757">
        <v>88</v>
      </c>
      <c r="O4757" s="8">
        <v>633.6</v>
      </c>
      <c r="P4757" s="14">
        <v>3.4700000000000002E-2</v>
      </c>
      <c r="Q4757" s="8">
        <v>21.99</v>
      </c>
      <c r="R4757" s="8">
        <v>611.61</v>
      </c>
      <c r="S4757" s="8">
        <v>316.8</v>
      </c>
      <c r="T4757" s="8">
        <v>294.81</v>
      </c>
      <c r="U4757">
        <v>0</v>
      </c>
      <c r="V4757" s="8">
        <v>0</v>
      </c>
      <c r="W4757" s="8">
        <v>0</v>
      </c>
      <c r="X4757" s="8">
        <v>294.81</v>
      </c>
    </row>
    <row r="4758" spans="1:24" x14ac:dyDescent="0.25">
      <c r="A4758" t="s">
        <v>5084</v>
      </c>
      <c r="B4758" s="1">
        <v>45437</v>
      </c>
      <c r="C4758" t="s">
        <v>528</v>
      </c>
      <c r="D4758" t="s">
        <v>529</v>
      </c>
      <c r="E4758" t="s">
        <v>27</v>
      </c>
      <c r="F4758" t="s">
        <v>54</v>
      </c>
      <c r="G4758" t="s">
        <v>38</v>
      </c>
      <c r="H4758" t="s">
        <v>39</v>
      </c>
      <c r="I4758" t="s">
        <v>84</v>
      </c>
      <c r="J4758" t="s">
        <v>85</v>
      </c>
      <c r="K4758" t="s">
        <v>42</v>
      </c>
      <c r="L4758" s="8">
        <v>9.9</v>
      </c>
      <c r="M4758" s="8">
        <v>3.1</v>
      </c>
      <c r="N4758">
        <v>78</v>
      </c>
      <c r="O4758" s="8">
        <v>772.2</v>
      </c>
      <c r="P4758" s="14">
        <v>3.8600000000000002E-2</v>
      </c>
      <c r="Q4758" s="8">
        <v>29.81</v>
      </c>
      <c r="R4758" s="8">
        <v>742.39</v>
      </c>
      <c r="S4758" s="8">
        <v>241.8</v>
      </c>
      <c r="T4758" s="8">
        <v>500.59</v>
      </c>
      <c r="U4758">
        <v>0</v>
      </c>
      <c r="V4758" s="8">
        <v>0</v>
      </c>
      <c r="W4758" s="8">
        <v>0</v>
      </c>
      <c r="X4758" s="8">
        <v>500.59</v>
      </c>
    </row>
    <row r="4759" spans="1:24" x14ac:dyDescent="0.25">
      <c r="A4759" t="s">
        <v>5085</v>
      </c>
      <c r="B4759" s="1">
        <v>45883</v>
      </c>
      <c r="C4759" t="s">
        <v>51</v>
      </c>
      <c r="D4759" t="s">
        <v>52</v>
      </c>
      <c r="E4759" t="s">
        <v>53</v>
      </c>
      <c r="F4759" t="s">
        <v>54</v>
      </c>
      <c r="G4759" t="s">
        <v>55</v>
      </c>
      <c r="H4759" t="s">
        <v>56</v>
      </c>
      <c r="I4759" t="s">
        <v>66</v>
      </c>
      <c r="J4759" t="s">
        <v>67</v>
      </c>
      <c r="K4759" t="s">
        <v>33</v>
      </c>
      <c r="L4759" s="8">
        <v>4.5</v>
      </c>
      <c r="M4759" s="8">
        <v>2.1</v>
      </c>
      <c r="N4759">
        <v>29</v>
      </c>
      <c r="O4759" s="8">
        <v>130.5</v>
      </c>
      <c r="P4759" s="14">
        <v>5.0000000000000001E-4</v>
      </c>
      <c r="Q4759" s="8">
        <v>7.0000000000000007E-2</v>
      </c>
      <c r="R4759" s="8">
        <v>130.43</v>
      </c>
      <c r="S4759" s="8">
        <v>60.9</v>
      </c>
      <c r="T4759" s="8">
        <v>69.53</v>
      </c>
      <c r="U4759">
        <v>0</v>
      </c>
      <c r="V4759" s="8">
        <v>0</v>
      </c>
      <c r="W4759" s="8">
        <v>0</v>
      </c>
      <c r="X4759" s="8">
        <v>69.53</v>
      </c>
    </row>
    <row r="4760" spans="1:24" x14ac:dyDescent="0.25">
      <c r="A4760" t="s">
        <v>5086</v>
      </c>
      <c r="B4760" s="1">
        <v>45939</v>
      </c>
      <c r="C4760" t="s">
        <v>406</v>
      </c>
      <c r="D4760" t="s">
        <v>407</v>
      </c>
      <c r="E4760" t="s">
        <v>63</v>
      </c>
      <c r="F4760" t="s">
        <v>37</v>
      </c>
      <c r="G4760" t="s">
        <v>64</v>
      </c>
      <c r="H4760" t="s">
        <v>65</v>
      </c>
      <c r="I4760" t="s">
        <v>117</v>
      </c>
      <c r="J4760" t="s">
        <v>118</v>
      </c>
      <c r="K4760" t="s">
        <v>59</v>
      </c>
      <c r="L4760" s="8">
        <v>6</v>
      </c>
      <c r="M4760" s="8">
        <v>4.2</v>
      </c>
      <c r="N4760">
        <v>24</v>
      </c>
      <c r="O4760" s="8">
        <v>144</v>
      </c>
      <c r="P4760" s="14">
        <v>2E-3</v>
      </c>
      <c r="Q4760" s="8">
        <v>0.28999999999999998</v>
      </c>
      <c r="R4760" s="8">
        <v>143.71</v>
      </c>
      <c r="S4760" s="8">
        <v>100.8</v>
      </c>
      <c r="T4760" s="8">
        <v>42.91</v>
      </c>
      <c r="U4760">
        <v>0</v>
      </c>
      <c r="V4760" s="8">
        <v>0</v>
      </c>
      <c r="W4760" s="8">
        <v>0</v>
      </c>
      <c r="X4760" s="8">
        <v>42.91</v>
      </c>
    </row>
    <row r="4761" spans="1:24" x14ac:dyDescent="0.25">
      <c r="A4761" t="s">
        <v>5087</v>
      </c>
      <c r="B4761" s="1">
        <v>45567</v>
      </c>
      <c r="C4761" t="s">
        <v>226</v>
      </c>
      <c r="D4761" t="s">
        <v>227</v>
      </c>
      <c r="E4761" t="s">
        <v>27</v>
      </c>
      <c r="F4761" t="s">
        <v>54</v>
      </c>
      <c r="G4761" t="s">
        <v>38</v>
      </c>
      <c r="H4761" t="s">
        <v>39</v>
      </c>
      <c r="I4761" t="s">
        <v>122</v>
      </c>
      <c r="J4761" t="s">
        <v>123</v>
      </c>
      <c r="K4761" t="s">
        <v>59</v>
      </c>
      <c r="L4761" s="8">
        <v>5.5</v>
      </c>
      <c r="M4761" s="8">
        <v>3.8</v>
      </c>
      <c r="N4761">
        <v>17</v>
      </c>
      <c r="O4761" s="8">
        <v>93.5</v>
      </c>
      <c r="P4761" s="14">
        <v>1.77E-2</v>
      </c>
      <c r="Q4761" s="8">
        <v>1.65</v>
      </c>
      <c r="R4761" s="8">
        <v>91.85</v>
      </c>
      <c r="S4761" s="8">
        <v>64.599999999999994</v>
      </c>
      <c r="T4761" s="8">
        <v>27.25</v>
      </c>
      <c r="U4761">
        <v>0</v>
      </c>
      <c r="V4761" s="8">
        <v>0</v>
      </c>
      <c r="W4761" s="8">
        <v>0</v>
      </c>
      <c r="X4761" s="8">
        <v>27.25</v>
      </c>
    </row>
    <row r="4762" spans="1:24" x14ac:dyDescent="0.25">
      <c r="A4762" t="s">
        <v>5088</v>
      </c>
      <c r="B4762" s="1">
        <v>45934</v>
      </c>
      <c r="C4762" t="s">
        <v>285</v>
      </c>
      <c r="D4762" t="s">
        <v>286</v>
      </c>
      <c r="E4762" t="s">
        <v>27</v>
      </c>
      <c r="F4762" t="s">
        <v>89</v>
      </c>
      <c r="G4762" t="s">
        <v>38</v>
      </c>
      <c r="H4762" t="s">
        <v>39</v>
      </c>
      <c r="I4762" t="s">
        <v>84</v>
      </c>
      <c r="J4762" t="s">
        <v>85</v>
      </c>
      <c r="K4762" t="s">
        <v>42</v>
      </c>
      <c r="L4762" s="8">
        <v>9.9</v>
      </c>
      <c r="M4762" s="8">
        <v>3.1</v>
      </c>
      <c r="N4762">
        <v>33</v>
      </c>
      <c r="O4762" s="8">
        <v>326.7</v>
      </c>
      <c r="P4762" s="14">
        <v>0.10009999999999999</v>
      </c>
      <c r="Q4762" s="8">
        <v>32.700000000000003</v>
      </c>
      <c r="R4762" s="8">
        <v>294</v>
      </c>
      <c r="S4762" s="8">
        <v>102.3</v>
      </c>
      <c r="T4762" s="8">
        <v>191.7</v>
      </c>
      <c r="U4762">
        <v>0</v>
      </c>
      <c r="V4762" s="8">
        <v>0</v>
      </c>
      <c r="W4762" s="8">
        <v>0</v>
      </c>
      <c r="X4762" s="8">
        <v>191.7</v>
      </c>
    </row>
    <row r="4763" spans="1:24" x14ac:dyDescent="0.25">
      <c r="A4763" t="s">
        <v>5089</v>
      </c>
      <c r="B4763" s="1">
        <v>45716</v>
      </c>
      <c r="C4763" t="s">
        <v>391</v>
      </c>
      <c r="D4763" t="s">
        <v>392</v>
      </c>
      <c r="E4763" t="s">
        <v>63</v>
      </c>
      <c r="F4763" t="s">
        <v>54</v>
      </c>
      <c r="G4763" t="s">
        <v>79</v>
      </c>
      <c r="H4763" t="s">
        <v>80</v>
      </c>
      <c r="I4763" t="s">
        <v>99</v>
      </c>
      <c r="J4763" t="s">
        <v>100</v>
      </c>
      <c r="K4763" t="s">
        <v>49</v>
      </c>
      <c r="L4763" s="8">
        <v>3.8</v>
      </c>
      <c r="M4763" s="8">
        <v>2.6</v>
      </c>
      <c r="N4763">
        <v>30</v>
      </c>
      <c r="O4763" s="8">
        <v>114</v>
      </c>
      <c r="P4763" s="14">
        <v>6.9999999999999999E-4</v>
      </c>
      <c r="Q4763" s="8">
        <v>0.08</v>
      </c>
      <c r="R4763" s="8">
        <v>113.92</v>
      </c>
      <c r="S4763" s="8">
        <v>78</v>
      </c>
      <c r="T4763" s="8">
        <v>35.92</v>
      </c>
      <c r="U4763">
        <v>0</v>
      </c>
      <c r="V4763" s="8">
        <v>0</v>
      </c>
      <c r="W4763" s="8">
        <v>0</v>
      </c>
      <c r="X4763" s="8">
        <v>35.92</v>
      </c>
    </row>
    <row r="4764" spans="1:24" x14ac:dyDescent="0.25">
      <c r="A4764" t="s">
        <v>5090</v>
      </c>
      <c r="B4764" s="1">
        <v>45676</v>
      </c>
      <c r="C4764" t="s">
        <v>367</v>
      </c>
      <c r="D4764" t="s">
        <v>368</v>
      </c>
      <c r="E4764" t="s">
        <v>63</v>
      </c>
      <c r="F4764" t="s">
        <v>54</v>
      </c>
      <c r="G4764" t="s">
        <v>64</v>
      </c>
      <c r="H4764" t="s">
        <v>65</v>
      </c>
      <c r="I4764" t="s">
        <v>112</v>
      </c>
      <c r="J4764" t="s">
        <v>113</v>
      </c>
      <c r="K4764" t="s">
        <v>42</v>
      </c>
      <c r="L4764" s="8">
        <v>8.5</v>
      </c>
      <c r="M4764" s="8">
        <v>2.8</v>
      </c>
      <c r="N4764">
        <v>60</v>
      </c>
      <c r="O4764" s="8">
        <v>510</v>
      </c>
      <c r="P4764" s="14">
        <v>3.56E-2</v>
      </c>
      <c r="Q4764" s="8">
        <v>18.16</v>
      </c>
      <c r="R4764" s="8">
        <v>491.84</v>
      </c>
      <c r="S4764" s="8">
        <v>168</v>
      </c>
      <c r="T4764" s="8">
        <v>323.83999999999997</v>
      </c>
      <c r="U4764">
        <v>0</v>
      </c>
      <c r="V4764" s="8">
        <v>0</v>
      </c>
      <c r="W4764" s="8">
        <v>0</v>
      </c>
      <c r="X4764" s="8">
        <v>323.83999999999997</v>
      </c>
    </row>
    <row r="4765" spans="1:24" x14ac:dyDescent="0.25">
      <c r="A4765" t="s">
        <v>5091</v>
      </c>
      <c r="B4765" s="1">
        <v>45754</v>
      </c>
      <c r="C4765" t="s">
        <v>159</v>
      </c>
      <c r="D4765" t="s">
        <v>160</v>
      </c>
      <c r="E4765" t="s">
        <v>27</v>
      </c>
      <c r="F4765" t="s">
        <v>37</v>
      </c>
      <c r="G4765" t="s">
        <v>29</v>
      </c>
      <c r="H4765" t="s">
        <v>30</v>
      </c>
      <c r="I4765" t="s">
        <v>74</v>
      </c>
      <c r="J4765" t="s">
        <v>75</v>
      </c>
      <c r="K4765" t="s">
        <v>49</v>
      </c>
      <c r="L4765" s="8">
        <v>11</v>
      </c>
      <c r="M4765" s="8">
        <v>6.8</v>
      </c>
      <c r="N4765">
        <v>35</v>
      </c>
      <c r="O4765" s="8">
        <v>385</v>
      </c>
      <c r="P4765" s="14">
        <v>1.5100000000000001E-2</v>
      </c>
      <c r="Q4765" s="8">
        <v>5.81</v>
      </c>
      <c r="R4765" s="8">
        <v>379.19</v>
      </c>
      <c r="S4765" s="8">
        <v>238</v>
      </c>
      <c r="T4765" s="8">
        <v>141.19</v>
      </c>
      <c r="U4765">
        <v>0</v>
      </c>
      <c r="V4765" s="8">
        <v>0</v>
      </c>
      <c r="W4765" s="8">
        <v>0</v>
      </c>
      <c r="X4765" s="8">
        <v>141.19</v>
      </c>
    </row>
    <row r="4766" spans="1:24" x14ac:dyDescent="0.25">
      <c r="A4766" t="s">
        <v>5092</v>
      </c>
      <c r="B4766" s="1">
        <v>45369</v>
      </c>
      <c r="C4766" t="s">
        <v>567</v>
      </c>
      <c r="D4766" t="s">
        <v>568</v>
      </c>
      <c r="E4766" t="s">
        <v>27</v>
      </c>
      <c r="F4766" t="s">
        <v>37</v>
      </c>
      <c r="G4766" t="s">
        <v>38</v>
      </c>
      <c r="H4766" t="s">
        <v>39</v>
      </c>
      <c r="I4766" t="s">
        <v>127</v>
      </c>
      <c r="J4766" t="s">
        <v>128</v>
      </c>
      <c r="K4766" t="s">
        <v>33</v>
      </c>
      <c r="L4766" s="8">
        <v>7.2</v>
      </c>
      <c r="M4766" s="8">
        <v>3.6</v>
      </c>
      <c r="N4766">
        <v>25</v>
      </c>
      <c r="O4766" s="8">
        <v>180</v>
      </c>
      <c r="P4766" s="14">
        <v>1.06E-2</v>
      </c>
      <c r="Q4766" s="8">
        <v>1.91</v>
      </c>
      <c r="R4766" s="8">
        <v>178.09</v>
      </c>
      <c r="S4766" s="8">
        <v>90</v>
      </c>
      <c r="T4766" s="8">
        <v>88.09</v>
      </c>
      <c r="U4766">
        <v>0</v>
      </c>
      <c r="V4766" s="8">
        <v>0</v>
      </c>
      <c r="W4766" s="8">
        <v>0</v>
      </c>
      <c r="X4766" s="8">
        <v>88.09</v>
      </c>
    </row>
    <row r="4767" spans="1:24" x14ac:dyDescent="0.25">
      <c r="A4767" t="s">
        <v>5093</v>
      </c>
      <c r="B4767" s="1">
        <v>45940</v>
      </c>
      <c r="C4767" t="s">
        <v>223</v>
      </c>
      <c r="D4767" t="s">
        <v>224</v>
      </c>
      <c r="E4767" t="s">
        <v>27</v>
      </c>
      <c r="F4767" t="s">
        <v>28</v>
      </c>
      <c r="G4767" t="s">
        <v>29</v>
      </c>
      <c r="H4767" t="s">
        <v>30</v>
      </c>
      <c r="I4767" t="s">
        <v>74</v>
      </c>
      <c r="J4767" t="s">
        <v>75</v>
      </c>
      <c r="K4767" t="s">
        <v>49</v>
      </c>
      <c r="L4767" s="8">
        <v>11</v>
      </c>
      <c r="M4767" s="8">
        <v>6.8</v>
      </c>
      <c r="N4767">
        <v>22</v>
      </c>
      <c r="O4767" s="8">
        <v>242</v>
      </c>
      <c r="P4767" s="14">
        <v>7.6700000000000004E-2</v>
      </c>
      <c r="Q4767" s="8">
        <v>18.559999999999999</v>
      </c>
      <c r="R4767" s="8">
        <v>223.44</v>
      </c>
      <c r="S4767" s="8">
        <v>149.6</v>
      </c>
      <c r="T4767" s="8">
        <v>73.84</v>
      </c>
      <c r="U4767">
        <v>0</v>
      </c>
      <c r="V4767" s="8">
        <v>0</v>
      </c>
      <c r="W4767" s="8">
        <v>0</v>
      </c>
      <c r="X4767" s="8">
        <v>73.84</v>
      </c>
    </row>
    <row r="4768" spans="1:24" x14ac:dyDescent="0.25">
      <c r="A4768" t="s">
        <v>5094</v>
      </c>
      <c r="B4768" s="1">
        <v>46105</v>
      </c>
      <c r="C4768" t="s">
        <v>235</v>
      </c>
      <c r="D4768" t="s">
        <v>236</v>
      </c>
      <c r="E4768" t="s">
        <v>27</v>
      </c>
      <c r="F4768" t="s">
        <v>54</v>
      </c>
      <c r="G4768" t="s">
        <v>38</v>
      </c>
      <c r="H4768" t="s">
        <v>39</v>
      </c>
      <c r="I4768" t="s">
        <v>122</v>
      </c>
      <c r="J4768" t="s">
        <v>123</v>
      </c>
      <c r="K4768" t="s">
        <v>59</v>
      </c>
      <c r="L4768" s="8">
        <v>5.5</v>
      </c>
      <c r="M4768" s="8">
        <v>3.8</v>
      </c>
      <c r="N4768">
        <v>456</v>
      </c>
      <c r="O4768" s="8">
        <v>2508</v>
      </c>
      <c r="P4768" s="14">
        <v>7.3000000000000001E-3</v>
      </c>
      <c r="Q4768" s="8">
        <v>18.309999999999999</v>
      </c>
      <c r="R4768" s="8">
        <v>2489.69</v>
      </c>
      <c r="S4768" s="8">
        <v>1732.8</v>
      </c>
      <c r="T4768" s="8">
        <v>756.89</v>
      </c>
      <c r="U4768">
        <v>0</v>
      </c>
      <c r="V4768" s="8">
        <v>0</v>
      </c>
      <c r="W4768" s="8">
        <v>0</v>
      </c>
      <c r="X4768" s="8">
        <v>756.89</v>
      </c>
    </row>
    <row r="4769" spans="1:24" x14ac:dyDescent="0.25">
      <c r="A4769" t="s">
        <v>5095</v>
      </c>
      <c r="B4769" s="1">
        <v>46193</v>
      </c>
      <c r="C4769" t="s">
        <v>371</v>
      </c>
      <c r="D4769" t="s">
        <v>372</v>
      </c>
      <c r="E4769" t="s">
        <v>63</v>
      </c>
      <c r="F4769" t="s">
        <v>54</v>
      </c>
      <c r="G4769" t="s">
        <v>64</v>
      </c>
      <c r="H4769" t="s">
        <v>65</v>
      </c>
      <c r="I4769" t="s">
        <v>104</v>
      </c>
      <c r="J4769" t="s">
        <v>105</v>
      </c>
      <c r="K4769" t="s">
        <v>49</v>
      </c>
      <c r="L4769" s="8">
        <v>4.2</v>
      </c>
      <c r="M4769" s="8">
        <v>2.8</v>
      </c>
      <c r="N4769">
        <v>151</v>
      </c>
      <c r="O4769" s="8">
        <v>634.20000000000005</v>
      </c>
      <c r="P4769" s="14">
        <v>3.4099999999999998E-2</v>
      </c>
      <c r="Q4769" s="8">
        <v>21.63</v>
      </c>
      <c r="R4769" s="8">
        <v>612.57000000000005</v>
      </c>
      <c r="S4769" s="8">
        <v>422.8</v>
      </c>
      <c r="T4769" s="8">
        <v>189.77</v>
      </c>
      <c r="U4769">
        <v>0</v>
      </c>
      <c r="V4769" s="8">
        <v>0</v>
      </c>
      <c r="W4769" s="8">
        <v>0</v>
      </c>
      <c r="X4769" s="8">
        <v>189.77</v>
      </c>
    </row>
    <row r="4770" spans="1:24" x14ac:dyDescent="0.25">
      <c r="A4770" t="s">
        <v>5096</v>
      </c>
      <c r="B4770" s="1">
        <v>46079</v>
      </c>
      <c r="C4770" t="s">
        <v>148</v>
      </c>
      <c r="D4770" t="s">
        <v>149</v>
      </c>
      <c r="E4770" t="s">
        <v>150</v>
      </c>
      <c r="F4770" t="s">
        <v>37</v>
      </c>
      <c r="G4770" t="s">
        <v>151</v>
      </c>
      <c r="H4770" t="s">
        <v>152</v>
      </c>
      <c r="I4770" t="s">
        <v>156</v>
      </c>
      <c r="J4770" t="s">
        <v>157</v>
      </c>
      <c r="K4770" t="s">
        <v>42</v>
      </c>
      <c r="L4770" s="8">
        <v>6.2</v>
      </c>
      <c r="M4770" s="8">
        <v>1.9</v>
      </c>
      <c r="N4770">
        <v>48</v>
      </c>
      <c r="O4770" s="8">
        <v>297.60000000000002</v>
      </c>
      <c r="P4770" s="14">
        <v>1.38E-2</v>
      </c>
      <c r="Q4770" s="8">
        <v>4.1100000000000003</v>
      </c>
      <c r="R4770" s="8">
        <v>293.49</v>
      </c>
      <c r="S4770" s="8">
        <v>91.2</v>
      </c>
      <c r="T4770" s="8">
        <v>202.29</v>
      </c>
      <c r="U4770">
        <v>0</v>
      </c>
      <c r="V4770" s="8">
        <v>0</v>
      </c>
      <c r="W4770" s="8">
        <v>0</v>
      </c>
      <c r="X4770" s="8">
        <v>202.29</v>
      </c>
    </row>
    <row r="4771" spans="1:24" x14ac:dyDescent="0.25">
      <c r="A4771" t="s">
        <v>5097</v>
      </c>
      <c r="B4771" s="1">
        <v>45387</v>
      </c>
      <c r="C4771" t="s">
        <v>258</v>
      </c>
      <c r="D4771" t="s">
        <v>259</v>
      </c>
      <c r="E4771" t="s">
        <v>71</v>
      </c>
      <c r="F4771" t="s">
        <v>28</v>
      </c>
      <c r="G4771" t="s">
        <v>165</v>
      </c>
      <c r="H4771" t="s">
        <v>166</v>
      </c>
      <c r="I4771" t="s">
        <v>99</v>
      </c>
      <c r="J4771" t="s">
        <v>100</v>
      </c>
      <c r="K4771" t="s">
        <v>49</v>
      </c>
      <c r="L4771" s="8">
        <v>3.8</v>
      </c>
      <c r="M4771" s="8">
        <v>2.6</v>
      </c>
      <c r="N4771">
        <v>144</v>
      </c>
      <c r="O4771" s="8">
        <v>547.20000000000005</v>
      </c>
      <c r="P4771" s="14">
        <v>3.3399999999999999E-2</v>
      </c>
      <c r="Q4771" s="8">
        <v>18.28</v>
      </c>
      <c r="R4771" s="8">
        <v>528.91999999999996</v>
      </c>
      <c r="S4771" s="8">
        <v>374.4</v>
      </c>
      <c r="T4771" s="8">
        <v>154.52000000000001</v>
      </c>
      <c r="U4771">
        <v>0</v>
      </c>
      <c r="V4771" s="8">
        <v>0</v>
      </c>
      <c r="W4771" s="8">
        <v>0</v>
      </c>
      <c r="X4771" s="8">
        <v>154.52000000000001</v>
      </c>
    </row>
    <row r="4772" spans="1:24" x14ac:dyDescent="0.25">
      <c r="A4772" t="s">
        <v>5098</v>
      </c>
      <c r="B4772" s="1">
        <v>45704</v>
      </c>
      <c r="C4772" t="s">
        <v>244</v>
      </c>
      <c r="D4772" t="s">
        <v>245</v>
      </c>
      <c r="E4772" t="s">
        <v>53</v>
      </c>
      <c r="F4772" t="s">
        <v>46</v>
      </c>
      <c r="G4772" t="s">
        <v>55</v>
      </c>
      <c r="H4772" t="s">
        <v>56</v>
      </c>
      <c r="I4772" t="s">
        <v>104</v>
      </c>
      <c r="J4772" t="s">
        <v>105</v>
      </c>
      <c r="K4772" t="s">
        <v>49</v>
      </c>
      <c r="L4772" s="8">
        <v>4.2</v>
      </c>
      <c r="M4772" s="8">
        <v>2.8</v>
      </c>
      <c r="N4772">
        <v>23</v>
      </c>
      <c r="O4772" s="8">
        <v>96.6</v>
      </c>
      <c r="P4772" s="14">
        <v>9.5799999999999996E-2</v>
      </c>
      <c r="Q4772" s="8">
        <v>9.25</v>
      </c>
      <c r="R4772" s="8">
        <v>87.35</v>
      </c>
      <c r="S4772" s="8">
        <v>64.400000000000006</v>
      </c>
      <c r="T4772" s="8">
        <v>22.95</v>
      </c>
      <c r="U4772">
        <v>0</v>
      </c>
      <c r="V4772" s="8">
        <v>0</v>
      </c>
      <c r="W4772" s="8">
        <v>0</v>
      </c>
      <c r="X4772" s="8">
        <v>22.95</v>
      </c>
    </row>
    <row r="4773" spans="1:24" x14ac:dyDescent="0.25">
      <c r="A4773" t="s">
        <v>5099</v>
      </c>
      <c r="B4773" s="1">
        <v>45819</v>
      </c>
      <c r="C4773" t="s">
        <v>69</v>
      </c>
      <c r="D4773" t="s">
        <v>70</v>
      </c>
      <c r="E4773" t="s">
        <v>71</v>
      </c>
      <c r="F4773" t="s">
        <v>37</v>
      </c>
      <c r="G4773" t="s">
        <v>165</v>
      </c>
      <c r="H4773" t="s">
        <v>166</v>
      </c>
      <c r="I4773" t="s">
        <v>112</v>
      </c>
      <c r="J4773" t="s">
        <v>113</v>
      </c>
      <c r="K4773" t="s">
        <v>42</v>
      </c>
      <c r="L4773" s="8">
        <v>8.5</v>
      </c>
      <c r="M4773" s="8">
        <v>2.8</v>
      </c>
      <c r="N4773">
        <v>1</v>
      </c>
      <c r="O4773" s="8">
        <v>8.5</v>
      </c>
      <c r="P4773" s="14">
        <v>1.6999999999999999E-3</v>
      </c>
      <c r="Q4773" s="8">
        <v>0.01</v>
      </c>
      <c r="R4773" s="8">
        <v>8.49</v>
      </c>
      <c r="S4773" s="8">
        <v>2.8</v>
      </c>
      <c r="T4773" s="8">
        <v>5.69</v>
      </c>
      <c r="U4773">
        <v>0</v>
      </c>
      <c r="V4773" s="8">
        <v>0</v>
      </c>
      <c r="W4773" s="8">
        <v>0</v>
      </c>
      <c r="X4773" s="8">
        <v>5.69</v>
      </c>
    </row>
    <row r="4774" spans="1:24" x14ac:dyDescent="0.25">
      <c r="A4774" t="s">
        <v>5100</v>
      </c>
      <c r="B4774" s="1">
        <v>46059</v>
      </c>
      <c r="C4774" t="s">
        <v>291</v>
      </c>
      <c r="D4774" t="s">
        <v>292</v>
      </c>
      <c r="E4774" t="s">
        <v>150</v>
      </c>
      <c r="F4774" t="s">
        <v>54</v>
      </c>
      <c r="G4774" t="s">
        <v>151</v>
      </c>
      <c r="H4774" t="s">
        <v>152</v>
      </c>
      <c r="I4774" t="s">
        <v>66</v>
      </c>
      <c r="J4774" t="s">
        <v>67</v>
      </c>
      <c r="K4774" t="s">
        <v>33</v>
      </c>
      <c r="L4774" s="8">
        <v>4.5</v>
      </c>
      <c r="M4774" s="8">
        <v>2.1</v>
      </c>
      <c r="N4774">
        <v>68</v>
      </c>
      <c r="O4774" s="8">
        <v>306</v>
      </c>
      <c r="P4774" s="14">
        <v>0.41099999999999998</v>
      </c>
      <c r="Q4774" s="8">
        <v>125.77</v>
      </c>
      <c r="R4774" s="8">
        <v>180.23</v>
      </c>
      <c r="S4774" s="8">
        <v>142.80000000000001</v>
      </c>
      <c r="T4774" s="8">
        <v>37.43</v>
      </c>
      <c r="U4774">
        <v>0</v>
      </c>
      <c r="V4774" s="8">
        <v>0</v>
      </c>
      <c r="W4774" s="8">
        <v>0</v>
      </c>
      <c r="X4774" s="8">
        <v>37.43</v>
      </c>
    </row>
    <row r="4775" spans="1:24" x14ac:dyDescent="0.25">
      <c r="A4775" t="s">
        <v>5101</v>
      </c>
      <c r="B4775" s="1">
        <v>45576</v>
      </c>
      <c r="C4775" t="s">
        <v>191</v>
      </c>
      <c r="D4775" t="s">
        <v>192</v>
      </c>
      <c r="E4775" t="s">
        <v>150</v>
      </c>
      <c r="F4775" t="s">
        <v>54</v>
      </c>
      <c r="G4775" t="s">
        <v>151</v>
      </c>
      <c r="H4775" t="s">
        <v>152</v>
      </c>
      <c r="I4775" t="s">
        <v>40</v>
      </c>
      <c r="J4775" t="s">
        <v>41</v>
      </c>
      <c r="K4775" t="s">
        <v>42</v>
      </c>
      <c r="L4775" s="8">
        <v>14.5</v>
      </c>
      <c r="M4775" s="8">
        <v>4.2</v>
      </c>
      <c r="N4775">
        <v>28</v>
      </c>
      <c r="O4775" s="8">
        <v>406</v>
      </c>
      <c r="P4775" s="14">
        <v>2.5499999999999998E-2</v>
      </c>
      <c r="Q4775" s="8">
        <v>10.35</v>
      </c>
      <c r="R4775" s="8">
        <v>395.65</v>
      </c>
      <c r="S4775" s="8">
        <v>117.6</v>
      </c>
      <c r="T4775" s="8">
        <v>278.05</v>
      </c>
      <c r="U4775">
        <v>0</v>
      </c>
      <c r="V4775" s="8">
        <v>0</v>
      </c>
      <c r="W4775" s="8">
        <v>0</v>
      </c>
      <c r="X4775" s="8">
        <v>278.05</v>
      </c>
    </row>
    <row r="4776" spans="1:24" x14ac:dyDescent="0.25">
      <c r="A4776" t="s">
        <v>5102</v>
      </c>
      <c r="B4776" s="1">
        <v>46003</v>
      </c>
      <c r="C4776" t="s">
        <v>642</v>
      </c>
      <c r="D4776" t="s">
        <v>643</v>
      </c>
      <c r="E4776" t="s">
        <v>71</v>
      </c>
      <c r="F4776" t="s">
        <v>54</v>
      </c>
      <c r="G4776" t="s">
        <v>72</v>
      </c>
      <c r="H4776" t="s">
        <v>73</v>
      </c>
      <c r="I4776" t="s">
        <v>66</v>
      </c>
      <c r="J4776" t="s">
        <v>67</v>
      </c>
      <c r="K4776" t="s">
        <v>33</v>
      </c>
      <c r="L4776" s="8">
        <v>4.5</v>
      </c>
      <c r="M4776" s="8">
        <v>2.1</v>
      </c>
      <c r="N4776">
        <v>23</v>
      </c>
      <c r="O4776" s="8">
        <v>103.5</v>
      </c>
      <c r="P4776" s="14">
        <v>4.2700000000000002E-2</v>
      </c>
      <c r="Q4776" s="8">
        <v>4.42</v>
      </c>
      <c r="R4776" s="8">
        <v>99.08</v>
      </c>
      <c r="S4776" s="8">
        <v>48.3</v>
      </c>
      <c r="T4776" s="8">
        <v>50.78</v>
      </c>
      <c r="U4776">
        <v>0</v>
      </c>
      <c r="V4776" s="8">
        <v>0</v>
      </c>
      <c r="W4776" s="8">
        <v>0</v>
      </c>
      <c r="X4776" s="8">
        <v>50.78</v>
      </c>
    </row>
    <row r="4777" spans="1:24" x14ac:dyDescent="0.25">
      <c r="A4777" t="s">
        <v>5103</v>
      </c>
      <c r="B4777" s="1">
        <v>46250</v>
      </c>
      <c r="C4777" t="s">
        <v>378</v>
      </c>
      <c r="D4777" t="s">
        <v>379</v>
      </c>
      <c r="E4777" t="s">
        <v>71</v>
      </c>
      <c r="F4777" t="s">
        <v>54</v>
      </c>
      <c r="G4777" t="s">
        <v>165</v>
      </c>
      <c r="H4777" t="s">
        <v>166</v>
      </c>
      <c r="I4777" t="s">
        <v>104</v>
      </c>
      <c r="J4777" t="s">
        <v>105</v>
      </c>
      <c r="K4777" t="s">
        <v>49</v>
      </c>
      <c r="L4777" s="8">
        <v>4.2</v>
      </c>
      <c r="M4777" s="8">
        <v>2.8</v>
      </c>
      <c r="N4777">
        <v>65</v>
      </c>
      <c r="O4777" s="8">
        <v>273</v>
      </c>
      <c r="P4777" s="14">
        <v>1.49E-2</v>
      </c>
      <c r="Q4777" s="8">
        <v>4.07</v>
      </c>
      <c r="R4777" s="8">
        <v>268.93</v>
      </c>
      <c r="S4777" s="8">
        <v>182</v>
      </c>
      <c r="T4777" s="8">
        <v>86.93</v>
      </c>
      <c r="U4777">
        <v>0</v>
      </c>
      <c r="V4777" s="8">
        <v>0</v>
      </c>
      <c r="W4777" s="8">
        <v>0</v>
      </c>
      <c r="X4777" s="8">
        <v>86.93</v>
      </c>
    </row>
    <row r="4778" spans="1:24" x14ac:dyDescent="0.25">
      <c r="A4778" t="s">
        <v>5104</v>
      </c>
      <c r="B4778" s="1">
        <v>46190</v>
      </c>
      <c r="C4778" t="s">
        <v>272</v>
      </c>
      <c r="D4778" t="s">
        <v>273</v>
      </c>
      <c r="E4778" t="s">
        <v>27</v>
      </c>
      <c r="F4778" t="s">
        <v>54</v>
      </c>
      <c r="G4778" t="s">
        <v>38</v>
      </c>
      <c r="H4778" t="s">
        <v>39</v>
      </c>
      <c r="I4778" t="s">
        <v>57</v>
      </c>
      <c r="J4778" t="s">
        <v>58</v>
      </c>
      <c r="K4778" t="s">
        <v>59</v>
      </c>
      <c r="L4778" s="8">
        <v>10.5</v>
      </c>
      <c r="M4778" s="8">
        <v>7.5</v>
      </c>
      <c r="N4778">
        <v>52</v>
      </c>
      <c r="O4778" s="8">
        <v>546</v>
      </c>
      <c r="P4778" s="14">
        <v>3.3999999999999998E-3</v>
      </c>
      <c r="Q4778" s="8">
        <v>1.86</v>
      </c>
      <c r="R4778" s="8">
        <v>544.14</v>
      </c>
      <c r="S4778" s="8">
        <v>390</v>
      </c>
      <c r="T4778" s="8">
        <v>154.13999999999999</v>
      </c>
      <c r="U4778">
        <v>0</v>
      </c>
      <c r="V4778" s="8">
        <v>0</v>
      </c>
      <c r="W4778" s="8">
        <v>0</v>
      </c>
      <c r="X4778" s="8">
        <v>154.13999999999999</v>
      </c>
    </row>
    <row r="4779" spans="1:24" x14ac:dyDescent="0.25">
      <c r="A4779" t="s">
        <v>5105</v>
      </c>
      <c r="B4779" s="1">
        <v>45669</v>
      </c>
      <c r="C4779" t="s">
        <v>44</v>
      </c>
      <c r="D4779" t="s">
        <v>45</v>
      </c>
      <c r="E4779" t="s">
        <v>27</v>
      </c>
      <c r="F4779" t="s">
        <v>46</v>
      </c>
      <c r="G4779" t="s">
        <v>29</v>
      </c>
      <c r="H4779" t="s">
        <v>30</v>
      </c>
      <c r="I4779" t="s">
        <v>104</v>
      </c>
      <c r="J4779" t="s">
        <v>105</v>
      </c>
      <c r="K4779" t="s">
        <v>49</v>
      </c>
      <c r="L4779" s="8">
        <v>4.2</v>
      </c>
      <c r="M4779" s="8">
        <v>2.8</v>
      </c>
      <c r="N4779">
        <v>75</v>
      </c>
      <c r="O4779" s="8">
        <v>315</v>
      </c>
      <c r="P4779" s="14">
        <v>0.1915</v>
      </c>
      <c r="Q4779" s="8">
        <v>60.32</v>
      </c>
      <c r="R4779" s="8">
        <v>254.68</v>
      </c>
      <c r="S4779" s="8">
        <v>210</v>
      </c>
      <c r="T4779" s="8">
        <v>44.68</v>
      </c>
      <c r="U4779">
        <v>0</v>
      </c>
      <c r="V4779" s="8">
        <v>0</v>
      </c>
      <c r="W4779" s="8">
        <v>0</v>
      </c>
      <c r="X4779" s="8">
        <v>44.68</v>
      </c>
    </row>
    <row r="4780" spans="1:24" x14ac:dyDescent="0.25">
      <c r="A4780" t="s">
        <v>5106</v>
      </c>
      <c r="B4780" s="1">
        <v>45757</v>
      </c>
      <c r="C4780" t="s">
        <v>201</v>
      </c>
      <c r="D4780" t="s">
        <v>202</v>
      </c>
      <c r="E4780" t="s">
        <v>53</v>
      </c>
      <c r="F4780" t="s">
        <v>46</v>
      </c>
      <c r="G4780" t="s">
        <v>55</v>
      </c>
      <c r="H4780" t="s">
        <v>56</v>
      </c>
      <c r="I4780" t="s">
        <v>127</v>
      </c>
      <c r="J4780" t="s">
        <v>128</v>
      </c>
      <c r="K4780" t="s">
        <v>33</v>
      </c>
      <c r="L4780" s="8">
        <v>7.2</v>
      </c>
      <c r="M4780" s="8">
        <v>3.6</v>
      </c>
      <c r="N4780">
        <v>3</v>
      </c>
      <c r="O4780" s="8">
        <v>21.6</v>
      </c>
      <c r="P4780" s="14">
        <v>6.93E-2</v>
      </c>
      <c r="Q4780" s="8">
        <v>1.5</v>
      </c>
      <c r="R4780" s="8">
        <v>20.100000000000001</v>
      </c>
      <c r="S4780" s="8">
        <v>10.8</v>
      </c>
      <c r="T4780" s="8">
        <v>9.3000000000000007</v>
      </c>
      <c r="U4780">
        <v>0</v>
      </c>
      <c r="V4780" s="8">
        <v>0</v>
      </c>
      <c r="W4780" s="8">
        <v>0</v>
      </c>
      <c r="X4780" s="8">
        <v>9.3000000000000007</v>
      </c>
    </row>
    <row r="4781" spans="1:24" x14ac:dyDescent="0.25">
      <c r="A4781" t="s">
        <v>5107</v>
      </c>
      <c r="B4781" s="1">
        <v>46265</v>
      </c>
      <c r="C4781" t="s">
        <v>159</v>
      </c>
      <c r="D4781" t="s">
        <v>160</v>
      </c>
      <c r="E4781" t="s">
        <v>27</v>
      </c>
      <c r="F4781" t="s">
        <v>37</v>
      </c>
      <c r="G4781" t="s">
        <v>29</v>
      </c>
      <c r="H4781" t="s">
        <v>30</v>
      </c>
      <c r="I4781" t="s">
        <v>31</v>
      </c>
      <c r="J4781" t="s">
        <v>32</v>
      </c>
      <c r="K4781" t="s">
        <v>33</v>
      </c>
      <c r="L4781" s="8">
        <v>5.8</v>
      </c>
      <c r="M4781" s="8">
        <v>2.7</v>
      </c>
      <c r="N4781">
        <v>73</v>
      </c>
      <c r="O4781" s="8">
        <v>423.4</v>
      </c>
      <c r="P4781" s="14">
        <v>4.2700000000000002E-2</v>
      </c>
      <c r="Q4781" s="8">
        <v>18.079999999999998</v>
      </c>
      <c r="R4781" s="8">
        <v>405.32</v>
      </c>
      <c r="S4781" s="8">
        <v>197.1</v>
      </c>
      <c r="T4781" s="8">
        <v>208.22</v>
      </c>
      <c r="U4781">
        <v>27</v>
      </c>
      <c r="V4781" s="8">
        <v>149.91</v>
      </c>
      <c r="W4781" s="8">
        <v>86.4</v>
      </c>
      <c r="X4781" s="8">
        <v>121.82</v>
      </c>
    </row>
    <row r="4782" spans="1:24" x14ac:dyDescent="0.25">
      <c r="A4782" t="s">
        <v>5108</v>
      </c>
      <c r="B4782" s="1">
        <v>45791</v>
      </c>
      <c r="C4782" t="s">
        <v>642</v>
      </c>
      <c r="D4782" t="s">
        <v>643</v>
      </c>
      <c r="E4782" t="s">
        <v>71</v>
      </c>
      <c r="F4782" t="s">
        <v>54</v>
      </c>
      <c r="G4782" t="s">
        <v>165</v>
      </c>
      <c r="H4782" t="s">
        <v>166</v>
      </c>
      <c r="I4782" t="s">
        <v>127</v>
      </c>
      <c r="J4782" t="s">
        <v>128</v>
      </c>
      <c r="K4782" t="s">
        <v>33</v>
      </c>
      <c r="L4782" s="8">
        <v>7.2</v>
      </c>
      <c r="M4782" s="8">
        <v>3.6</v>
      </c>
      <c r="N4782">
        <v>66</v>
      </c>
      <c r="O4782" s="8">
        <v>475.2</v>
      </c>
      <c r="P4782" s="14">
        <v>1.43E-2</v>
      </c>
      <c r="Q4782" s="8">
        <v>6.8</v>
      </c>
      <c r="R4782" s="8">
        <v>468.4</v>
      </c>
      <c r="S4782" s="8">
        <v>237.6</v>
      </c>
      <c r="T4782" s="8">
        <v>230.8</v>
      </c>
      <c r="U4782">
        <v>0</v>
      </c>
      <c r="V4782" s="8">
        <v>0</v>
      </c>
      <c r="W4782" s="8">
        <v>0</v>
      </c>
      <c r="X4782" s="8">
        <v>230.8</v>
      </c>
    </row>
    <row r="4783" spans="1:24" x14ac:dyDescent="0.25">
      <c r="A4783" t="s">
        <v>5109</v>
      </c>
      <c r="B4783" s="1">
        <v>45627</v>
      </c>
      <c r="C4783" t="s">
        <v>77</v>
      </c>
      <c r="D4783" t="s">
        <v>78</v>
      </c>
      <c r="E4783" t="s">
        <v>63</v>
      </c>
      <c r="F4783" t="s">
        <v>37</v>
      </c>
      <c r="G4783" t="s">
        <v>79</v>
      </c>
      <c r="H4783" t="s">
        <v>80</v>
      </c>
      <c r="I4783" t="s">
        <v>31</v>
      </c>
      <c r="J4783" t="s">
        <v>32</v>
      </c>
      <c r="K4783" t="s">
        <v>33</v>
      </c>
      <c r="L4783" s="8">
        <v>5.8</v>
      </c>
      <c r="M4783" s="8">
        <v>2.7</v>
      </c>
      <c r="N4783">
        <v>57</v>
      </c>
      <c r="O4783" s="8">
        <v>330.6</v>
      </c>
      <c r="P4783" s="14">
        <v>0.36599999999999999</v>
      </c>
      <c r="Q4783" s="8">
        <v>121</v>
      </c>
      <c r="R4783" s="8">
        <v>209.6</v>
      </c>
      <c r="S4783" s="8">
        <v>153.9</v>
      </c>
      <c r="T4783" s="8">
        <v>55.7</v>
      </c>
      <c r="U4783">
        <v>0</v>
      </c>
      <c r="V4783" s="8">
        <v>0</v>
      </c>
      <c r="W4783" s="8">
        <v>0</v>
      </c>
      <c r="X4783" s="8">
        <v>55.7</v>
      </c>
    </row>
    <row r="4784" spans="1:24" x14ac:dyDescent="0.25">
      <c r="A4784" t="s">
        <v>5110</v>
      </c>
      <c r="B4784" s="1">
        <v>45887</v>
      </c>
      <c r="C4784" t="s">
        <v>159</v>
      </c>
      <c r="D4784" t="s">
        <v>160</v>
      </c>
      <c r="E4784" t="s">
        <v>27</v>
      </c>
      <c r="F4784" t="s">
        <v>37</v>
      </c>
      <c r="G4784" t="s">
        <v>29</v>
      </c>
      <c r="H4784" t="s">
        <v>30</v>
      </c>
      <c r="I4784" t="s">
        <v>31</v>
      </c>
      <c r="J4784" t="s">
        <v>32</v>
      </c>
      <c r="K4784" t="s">
        <v>33</v>
      </c>
      <c r="L4784" s="8">
        <v>5.8</v>
      </c>
      <c r="M4784" s="8">
        <v>2.7</v>
      </c>
      <c r="N4784">
        <v>13</v>
      </c>
      <c r="O4784" s="8">
        <v>75.400000000000006</v>
      </c>
      <c r="P4784" s="14">
        <v>1.7100000000000001E-2</v>
      </c>
      <c r="Q4784" s="8">
        <v>1.29</v>
      </c>
      <c r="R4784" s="8">
        <v>74.11</v>
      </c>
      <c r="S4784" s="8">
        <v>35.1</v>
      </c>
      <c r="T4784" s="8">
        <v>39.01</v>
      </c>
      <c r="U4784">
        <v>0</v>
      </c>
      <c r="V4784" s="8">
        <v>0</v>
      </c>
      <c r="W4784" s="8">
        <v>0</v>
      </c>
      <c r="X4784" s="8">
        <v>39.01</v>
      </c>
    </row>
    <row r="4785" spans="1:24" x14ac:dyDescent="0.25">
      <c r="A4785" t="s">
        <v>5111</v>
      </c>
      <c r="B4785" s="1">
        <v>45294</v>
      </c>
      <c r="C4785" t="s">
        <v>528</v>
      </c>
      <c r="D4785" t="s">
        <v>529</v>
      </c>
      <c r="E4785" t="s">
        <v>27</v>
      </c>
      <c r="F4785" t="s">
        <v>54</v>
      </c>
      <c r="G4785" t="s">
        <v>38</v>
      </c>
      <c r="H4785" t="s">
        <v>39</v>
      </c>
      <c r="I4785" t="s">
        <v>31</v>
      </c>
      <c r="J4785" t="s">
        <v>32</v>
      </c>
      <c r="K4785" t="s">
        <v>33</v>
      </c>
      <c r="L4785" s="8">
        <v>5.8</v>
      </c>
      <c r="M4785" s="8">
        <v>2.7</v>
      </c>
      <c r="N4785">
        <v>13</v>
      </c>
      <c r="O4785" s="8">
        <v>75.400000000000006</v>
      </c>
      <c r="P4785" s="14">
        <v>8.0000000000000004E-4</v>
      </c>
      <c r="Q4785" s="8">
        <v>0.06</v>
      </c>
      <c r="R4785" s="8">
        <v>75.34</v>
      </c>
      <c r="S4785" s="8">
        <v>35.1</v>
      </c>
      <c r="T4785" s="8">
        <v>40.24</v>
      </c>
      <c r="U4785">
        <v>0</v>
      </c>
      <c r="V4785" s="8">
        <v>0</v>
      </c>
      <c r="W4785" s="8">
        <v>0</v>
      </c>
      <c r="X4785" s="8">
        <v>40.24</v>
      </c>
    </row>
    <row r="4786" spans="1:24" x14ac:dyDescent="0.25">
      <c r="A4786" t="s">
        <v>5112</v>
      </c>
      <c r="B4786" s="1">
        <v>46181</v>
      </c>
      <c r="C4786" t="s">
        <v>318</v>
      </c>
      <c r="D4786" t="s">
        <v>319</v>
      </c>
      <c r="E4786" t="s">
        <v>27</v>
      </c>
      <c r="F4786" t="s">
        <v>37</v>
      </c>
      <c r="G4786" t="s">
        <v>38</v>
      </c>
      <c r="H4786" t="s">
        <v>39</v>
      </c>
      <c r="I4786" t="s">
        <v>144</v>
      </c>
      <c r="J4786" t="s">
        <v>145</v>
      </c>
      <c r="K4786" t="s">
        <v>33</v>
      </c>
      <c r="L4786" s="8">
        <v>12</v>
      </c>
      <c r="M4786" s="8">
        <v>6.5</v>
      </c>
      <c r="N4786">
        <v>6</v>
      </c>
      <c r="O4786" s="8">
        <v>72</v>
      </c>
      <c r="P4786" s="14">
        <v>2.0400000000000001E-2</v>
      </c>
      <c r="Q4786" s="8">
        <v>1.47</v>
      </c>
      <c r="R4786" s="8">
        <v>70.53</v>
      </c>
      <c r="S4786" s="8">
        <v>39</v>
      </c>
      <c r="T4786" s="8">
        <v>31.53</v>
      </c>
      <c r="U4786">
        <v>0</v>
      </c>
      <c r="V4786" s="8">
        <v>0</v>
      </c>
      <c r="W4786" s="8">
        <v>0</v>
      </c>
      <c r="X4786" s="8">
        <v>31.53</v>
      </c>
    </row>
    <row r="4787" spans="1:24" x14ac:dyDescent="0.25">
      <c r="A4787" t="s">
        <v>5113</v>
      </c>
      <c r="B4787" s="1">
        <v>46084</v>
      </c>
      <c r="C4787" t="s">
        <v>279</v>
      </c>
      <c r="D4787" t="s">
        <v>280</v>
      </c>
      <c r="E4787" t="s">
        <v>53</v>
      </c>
      <c r="F4787" t="s">
        <v>54</v>
      </c>
      <c r="G4787" t="s">
        <v>55</v>
      </c>
      <c r="H4787" t="s">
        <v>56</v>
      </c>
      <c r="I4787" t="s">
        <v>112</v>
      </c>
      <c r="J4787" t="s">
        <v>113</v>
      </c>
      <c r="K4787" t="s">
        <v>42</v>
      </c>
      <c r="L4787" s="8">
        <v>8.5</v>
      </c>
      <c r="M4787" s="8">
        <v>2.8</v>
      </c>
      <c r="N4787">
        <v>163</v>
      </c>
      <c r="O4787" s="8">
        <v>1385.5</v>
      </c>
      <c r="P4787" s="14">
        <v>1.9E-3</v>
      </c>
      <c r="Q4787" s="8">
        <v>2.63</v>
      </c>
      <c r="R4787" s="8">
        <v>1382.87</v>
      </c>
      <c r="S4787" s="8">
        <v>456.4</v>
      </c>
      <c r="T4787" s="8">
        <v>926.47</v>
      </c>
      <c r="U4787">
        <v>0</v>
      </c>
      <c r="V4787" s="8">
        <v>0</v>
      </c>
      <c r="W4787" s="8">
        <v>0</v>
      </c>
      <c r="X4787" s="8">
        <v>926.47</v>
      </c>
    </row>
    <row r="4788" spans="1:24" x14ac:dyDescent="0.25">
      <c r="A4788" t="s">
        <v>5114</v>
      </c>
      <c r="B4788" s="1">
        <v>46159</v>
      </c>
      <c r="C4788" t="s">
        <v>198</v>
      </c>
      <c r="D4788" t="s">
        <v>199</v>
      </c>
      <c r="E4788" t="s">
        <v>150</v>
      </c>
      <c r="F4788" t="s">
        <v>54</v>
      </c>
      <c r="G4788" t="s">
        <v>151</v>
      </c>
      <c r="H4788" t="s">
        <v>152</v>
      </c>
      <c r="I4788" t="s">
        <v>40</v>
      </c>
      <c r="J4788" t="s">
        <v>41</v>
      </c>
      <c r="K4788" t="s">
        <v>42</v>
      </c>
      <c r="L4788" s="8">
        <v>14.5</v>
      </c>
      <c r="M4788" s="8">
        <v>4.2</v>
      </c>
      <c r="N4788">
        <v>51</v>
      </c>
      <c r="O4788" s="8">
        <v>739.5</v>
      </c>
      <c r="P4788" s="14">
        <v>3.56E-2</v>
      </c>
      <c r="Q4788" s="8">
        <v>26.33</v>
      </c>
      <c r="R4788" s="8">
        <v>713.17</v>
      </c>
      <c r="S4788" s="8">
        <v>214.2</v>
      </c>
      <c r="T4788" s="8">
        <v>498.97</v>
      </c>
      <c r="U4788">
        <v>0</v>
      </c>
      <c r="V4788" s="8">
        <v>0</v>
      </c>
      <c r="W4788" s="8">
        <v>0</v>
      </c>
      <c r="X4788" s="8">
        <v>498.97</v>
      </c>
    </row>
    <row r="4789" spans="1:24" x14ac:dyDescent="0.25">
      <c r="A4789" t="s">
        <v>5115</v>
      </c>
      <c r="B4789" s="1">
        <v>46042</v>
      </c>
      <c r="C4789" t="s">
        <v>142</v>
      </c>
      <c r="D4789" t="s">
        <v>143</v>
      </c>
      <c r="E4789" t="s">
        <v>71</v>
      </c>
      <c r="F4789" t="s">
        <v>37</v>
      </c>
      <c r="G4789" t="s">
        <v>72</v>
      </c>
      <c r="H4789" t="s">
        <v>73</v>
      </c>
      <c r="I4789" t="s">
        <v>185</v>
      </c>
      <c r="J4789" t="s">
        <v>186</v>
      </c>
      <c r="K4789" t="s">
        <v>59</v>
      </c>
      <c r="L4789" s="8">
        <v>4.9000000000000004</v>
      </c>
      <c r="M4789" s="8">
        <v>3.1</v>
      </c>
      <c r="N4789">
        <v>10</v>
      </c>
      <c r="O4789" s="8">
        <v>49</v>
      </c>
      <c r="P4789" s="14">
        <v>1.9699999999999999E-2</v>
      </c>
      <c r="Q4789" s="8">
        <v>0.97</v>
      </c>
      <c r="R4789" s="8">
        <v>48.03</v>
      </c>
      <c r="S4789" s="8">
        <v>31</v>
      </c>
      <c r="T4789" s="8">
        <v>17.03</v>
      </c>
      <c r="U4789">
        <v>0</v>
      </c>
      <c r="V4789" s="8">
        <v>0</v>
      </c>
      <c r="W4789" s="8">
        <v>0</v>
      </c>
      <c r="X4789" s="8">
        <v>17.03</v>
      </c>
    </row>
    <row r="4790" spans="1:24" x14ac:dyDescent="0.25">
      <c r="A4790" t="s">
        <v>5116</v>
      </c>
      <c r="B4790" s="1">
        <v>45387</v>
      </c>
      <c r="C4790" t="s">
        <v>223</v>
      </c>
      <c r="D4790" t="s">
        <v>224</v>
      </c>
      <c r="E4790" t="s">
        <v>27</v>
      </c>
      <c r="F4790" t="s">
        <v>28</v>
      </c>
      <c r="G4790" t="s">
        <v>29</v>
      </c>
      <c r="H4790" t="s">
        <v>30</v>
      </c>
      <c r="I4790" t="s">
        <v>66</v>
      </c>
      <c r="J4790" t="s">
        <v>67</v>
      </c>
      <c r="K4790" t="s">
        <v>33</v>
      </c>
      <c r="L4790" s="8">
        <v>4.5</v>
      </c>
      <c r="M4790" s="8">
        <v>2.1</v>
      </c>
      <c r="N4790">
        <v>198</v>
      </c>
      <c r="O4790" s="8">
        <v>891</v>
      </c>
      <c r="P4790" s="14">
        <v>8.9999999999999993E-3</v>
      </c>
      <c r="Q4790" s="8">
        <v>8.02</v>
      </c>
      <c r="R4790" s="8">
        <v>882.98</v>
      </c>
      <c r="S4790" s="8">
        <v>415.8</v>
      </c>
      <c r="T4790" s="8">
        <v>467.18</v>
      </c>
      <c r="U4790">
        <v>0</v>
      </c>
      <c r="V4790" s="8">
        <v>0</v>
      </c>
      <c r="W4790" s="8">
        <v>0</v>
      </c>
      <c r="X4790" s="8">
        <v>467.18</v>
      </c>
    </row>
    <row r="4791" spans="1:24" x14ac:dyDescent="0.25">
      <c r="A4791" t="s">
        <v>5117</v>
      </c>
      <c r="B4791" s="1">
        <v>46040</v>
      </c>
      <c r="C4791" t="s">
        <v>235</v>
      </c>
      <c r="D4791" t="s">
        <v>236</v>
      </c>
      <c r="E4791" t="s">
        <v>27</v>
      </c>
      <c r="F4791" t="s">
        <v>54</v>
      </c>
      <c r="G4791" t="s">
        <v>29</v>
      </c>
      <c r="H4791" t="s">
        <v>30</v>
      </c>
      <c r="I4791" t="s">
        <v>122</v>
      </c>
      <c r="J4791" t="s">
        <v>123</v>
      </c>
      <c r="K4791" t="s">
        <v>59</v>
      </c>
      <c r="L4791" s="8">
        <v>5.5</v>
      </c>
      <c r="M4791" s="8">
        <v>3.8</v>
      </c>
      <c r="N4791">
        <v>63</v>
      </c>
      <c r="O4791" s="8">
        <v>346.5</v>
      </c>
      <c r="P4791" s="14">
        <v>0.44319999999999998</v>
      </c>
      <c r="Q4791" s="8">
        <v>153.57</v>
      </c>
      <c r="R4791" s="8">
        <v>192.93</v>
      </c>
      <c r="S4791" s="8">
        <v>239.4</v>
      </c>
      <c r="T4791" s="8">
        <v>-46.47</v>
      </c>
      <c r="U4791">
        <v>0</v>
      </c>
      <c r="V4791" s="8">
        <v>0</v>
      </c>
      <c r="W4791" s="8">
        <v>0</v>
      </c>
      <c r="X4791" s="8">
        <v>-46.47</v>
      </c>
    </row>
    <row r="4792" spans="1:24" x14ac:dyDescent="0.25">
      <c r="A4792" t="s">
        <v>5118</v>
      </c>
      <c r="B4792" s="1">
        <v>45761</v>
      </c>
      <c r="C4792" t="s">
        <v>241</v>
      </c>
      <c r="D4792" t="s">
        <v>242</v>
      </c>
      <c r="E4792" t="s">
        <v>71</v>
      </c>
      <c r="F4792" t="s">
        <v>89</v>
      </c>
      <c r="G4792" t="s">
        <v>72</v>
      </c>
      <c r="H4792" t="s">
        <v>73</v>
      </c>
      <c r="I4792" t="s">
        <v>40</v>
      </c>
      <c r="J4792" t="s">
        <v>41</v>
      </c>
      <c r="K4792" t="s">
        <v>42</v>
      </c>
      <c r="L4792" s="8">
        <v>14.5</v>
      </c>
      <c r="M4792" s="8">
        <v>4.2</v>
      </c>
      <c r="N4792">
        <v>259</v>
      </c>
      <c r="O4792" s="8">
        <v>3755.5</v>
      </c>
      <c r="P4792" s="14">
        <v>8.8700000000000001E-2</v>
      </c>
      <c r="Q4792" s="8">
        <v>333.11</v>
      </c>
      <c r="R4792" s="8">
        <v>3422.39</v>
      </c>
      <c r="S4792" s="8">
        <v>1087.8</v>
      </c>
      <c r="T4792" s="8">
        <v>2334.59</v>
      </c>
      <c r="U4792">
        <v>0</v>
      </c>
      <c r="V4792" s="8">
        <v>0</v>
      </c>
      <c r="W4792" s="8">
        <v>0</v>
      </c>
      <c r="X4792" s="8">
        <v>2334.59</v>
      </c>
    </row>
    <row r="4793" spans="1:24" x14ac:dyDescent="0.25">
      <c r="A4793" t="s">
        <v>5119</v>
      </c>
      <c r="B4793" s="1">
        <v>45942</v>
      </c>
      <c r="C4793" t="s">
        <v>689</v>
      </c>
      <c r="D4793" t="s">
        <v>690</v>
      </c>
      <c r="E4793" t="s">
        <v>27</v>
      </c>
      <c r="F4793" t="s">
        <v>54</v>
      </c>
      <c r="G4793" t="s">
        <v>29</v>
      </c>
      <c r="H4793" t="s">
        <v>30</v>
      </c>
      <c r="I4793" t="s">
        <v>57</v>
      </c>
      <c r="J4793" t="s">
        <v>58</v>
      </c>
      <c r="K4793" t="s">
        <v>59</v>
      </c>
      <c r="L4793" s="8">
        <v>10.5</v>
      </c>
      <c r="M4793" s="8">
        <v>7.5</v>
      </c>
      <c r="N4793">
        <v>11</v>
      </c>
      <c r="O4793" s="8">
        <v>115.5</v>
      </c>
      <c r="P4793" s="14">
        <v>1.72E-2</v>
      </c>
      <c r="Q4793" s="8">
        <v>1.99</v>
      </c>
      <c r="R4793" s="8">
        <v>113.51</v>
      </c>
      <c r="S4793" s="8">
        <v>82.5</v>
      </c>
      <c r="T4793" s="8">
        <v>31.01</v>
      </c>
      <c r="U4793">
        <v>1</v>
      </c>
      <c r="V4793" s="8">
        <v>10.32</v>
      </c>
      <c r="W4793" s="8">
        <v>8</v>
      </c>
      <c r="X4793" s="8">
        <v>23.01</v>
      </c>
    </row>
    <row r="4794" spans="1:24" x14ac:dyDescent="0.25">
      <c r="A4794" t="s">
        <v>5120</v>
      </c>
      <c r="B4794" s="1">
        <v>45972</v>
      </c>
      <c r="C4794" t="s">
        <v>667</v>
      </c>
      <c r="D4794" t="s">
        <v>668</v>
      </c>
      <c r="E4794" t="s">
        <v>63</v>
      </c>
      <c r="F4794" t="s">
        <v>54</v>
      </c>
      <c r="G4794" t="s">
        <v>79</v>
      </c>
      <c r="H4794" t="s">
        <v>80</v>
      </c>
      <c r="I4794" t="s">
        <v>117</v>
      </c>
      <c r="J4794" t="s">
        <v>118</v>
      </c>
      <c r="K4794" t="s">
        <v>59</v>
      </c>
      <c r="L4794" s="8">
        <v>6</v>
      </c>
      <c r="M4794" s="8">
        <v>4.2</v>
      </c>
      <c r="N4794">
        <v>65</v>
      </c>
      <c r="O4794" s="8">
        <v>390</v>
      </c>
      <c r="P4794" s="14">
        <v>2.53E-2</v>
      </c>
      <c r="Q4794" s="8">
        <v>9.8699999999999992</v>
      </c>
      <c r="R4794" s="8">
        <v>380.13</v>
      </c>
      <c r="S4794" s="8">
        <v>273</v>
      </c>
      <c r="T4794" s="8">
        <v>107.13</v>
      </c>
      <c r="U4794">
        <v>0</v>
      </c>
      <c r="V4794" s="8">
        <v>0</v>
      </c>
      <c r="W4794" s="8">
        <v>0</v>
      </c>
      <c r="X4794" s="8">
        <v>107.13</v>
      </c>
    </row>
    <row r="4795" spans="1:24" x14ac:dyDescent="0.25">
      <c r="A4795" t="s">
        <v>5121</v>
      </c>
      <c r="B4795" s="1">
        <v>46006</v>
      </c>
      <c r="C4795" t="s">
        <v>357</v>
      </c>
      <c r="D4795" t="s">
        <v>358</v>
      </c>
      <c r="E4795" t="s">
        <v>27</v>
      </c>
      <c r="F4795" t="s">
        <v>46</v>
      </c>
      <c r="G4795" t="s">
        <v>29</v>
      </c>
      <c r="H4795" t="s">
        <v>30</v>
      </c>
      <c r="I4795" t="s">
        <v>66</v>
      </c>
      <c r="J4795" t="s">
        <v>67</v>
      </c>
      <c r="K4795" t="s">
        <v>33</v>
      </c>
      <c r="L4795" s="8">
        <v>4.5</v>
      </c>
      <c r="M4795" s="8">
        <v>2.1</v>
      </c>
      <c r="N4795">
        <v>8</v>
      </c>
      <c r="O4795" s="8">
        <v>36</v>
      </c>
      <c r="P4795" s="14">
        <v>0.22639999999999999</v>
      </c>
      <c r="Q4795" s="8">
        <v>8.15</v>
      </c>
      <c r="R4795" s="8">
        <v>27.85</v>
      </c>
      <c r="S4795" s="8">
        <v>16.8</v>
      </c>
      <c r="T4795" s="8">
        <v>11.05</v>
      </c>
      <c r="U4795">
        <v>0</v>
      </c>
      <c r="V4795" s="8">
        <v>0</v>
      </c>
      <c r="W4795" s="8">
        <v>0</v>
      </c>
      <c r="X4795" s="8">
        <v>11.05</v>
      </c>
    </row>
    <row r="4796" spans="1:24" x14ac:dyDescent="0.25">
      <c r="A4796" t="s">
        <v>5122</v>
      </c>
      <c r="B4796" s="1">
        <v>45658</v>
      </c>
      <c r="C4796" t="s">
        <v>272</v>
      </c>
      <c r="D4796" t="s">
        <v>273</v>
      </c>
      <c r="E4796" t="s">
        <v>27</v>
      </c>
      <c r="F4796" t="s">
        <v>54</v>
      </c>
      <c r="G4796" t="s">
        <v>38</v>
      </c>
      <c r="H4796" t="s">
        <v>39</v>
      </c>
      <c r="I4796" t="s">
        <v>74</v>
      </c>
      <c r="J4796" t="s">
        <v>75</v>
      </c>
      <c r="K4796" t="s">
        <v>49</v>
      </c>
      <c r="L4796" s="8">
        <v>11</v>
      </c>
      <c r="M4796" s="8">
        <v>6.8</v>
      </c>
      <c r="N4796">
        <v>23</v>
      </c>
      <c r="O4796" s="8">
        <v>253</v>
      </c>
      <c r="P4796" s="14">
        <v>1.46E-2</v>
      </c>
      <c r="Q4796" s="8">
        <v>3.69</v>
      </c>
      <c r="R4796" s="8">
        <v>249.31</v>
      </c>
      <c r="S4796" s="8">
        <v>156.4</v>
      </c>
      <c r="T4796" s="8">
        <v>92.91</v>
      </c>
      <c r="U4796">
        <v>0</v>
      </c>
      <c r="V4796" s="8">
        <v>0</v>
      </c>
      <c r="W4796" s="8">
        <v>0</v>
      </c>
      <c r="X4796" s="8">
        <v>92.91</v>
      </c>
    </row>
    <row r="4797" spans="1:24" x14ac:dyDescent="0.25">
      <c r="A4797" t="s">
        <v>5123</v>
      </c>
      <c r="B4797" s="1">
        <v>46162</v>
      </c>
      <c r="C4797" t="s">
        <v>180</v>
      </c>
      <c r="D4797" t="s">
        <v>181</v>
      </c>
      <c r="E4797" t="s">
        <v>63</v>
      </c>
      <c r="F4797" t="s">
        <v>46</v>
      </c>
      <c r="G4797" t="s">
        <v>64</v>
      </c>
      <c r="H4797" t="s">
        <v>65</v>
      </c>
      <c r="I4797" t="s">
        <v>31</v>
      </c>
      <c r="J4797" t="s">
        <v>32</v>
      </c>
      <c r="K4797" t="s">
        <v>33</v>
      </c>
      <c r="L4797" s="8">
        <v>5.8</v>
      </c>
      <c r="M4797" s="8">
        <v>2.7</v>
      </c>
      <c r="N4797">
        <v>8</v>
      </c>
      <c r="O4797" s="8">
        <v>46.4</v>
      </c>
      <c r="P4797" s="14">
        <v>0.151</v>
      </c>
      <c r="Q4797" s="8">
        <v>7.01</v>
      </c>
      <c r="R4797" s="8">
        <v>39.39</v>
      </c>
      <c r="S4797" s="8">
        <v>21.6</v>
      </c>
      <c r="T4797" s="8">
        <v>17.79</v>
      </c>
      <c r="U4797">
        <v>0</v>
      </c>
      <c r="V4797" s="8">
        <v>0</v>
      </c>
      <c r="W4797" s="8">
        <v>0</v>
      </c>
      <c r="X4797" s="8">
        <v>17.79</v>
      </c>
    </row>
    <row r="4798" spans="1:24" x14ac:dyDescent="0.25">
      <c r="A4798" t="s">
        <v>5124</v>
      </c>
      <c r="B4798" s="1">
        <v>45356</v>
      </c>
      <c r="C4798" t="s">
        <v>177</v>
      </c>
      <c r="D4798" t="s">
        <v>178</v>
      </c>
      <c r="E4798" t="s">
        <v>27</v>
      </c>
      <c r="F4798" t="s">
        <v>37</v>
      </c>
      <c r="G4798" t="s">
        <v>38</v>
      </c>
      <c r="H4798" t="s">
        <v>39</v>
      </c>
      <c r="I4798" t="s">
        <v>127</v>
      </c>
      <c r="J4798" t="s">
        <v>128</v>
      </c>
      <c r="K4798" t="s">
        <v>33</v>
      </c>
      <c r="L4798" s="8">
        <v>7.2</v>
      </c>
      <c r="M4798" s="8">
        <v>3.6</v>
      </c>
      <c r="N4798">
        <v>11</v>
      </c>
      <c r="O4798" s="8">
        <v>79.2</v>
      </c>
      <c r="P4798" s="14">
        <v>2.3900000000000001E-2</v>
      </c>
      <c r="Q4798" s="8">
        <v>1.89</v>
      </c>
      <c r="R4798" s="8">
        <v>77.31</v>
      </c>
      <c r="S4798" s="8">
        <v>39.6</v>
      </c>
      <c r="T4798" s="8">
        <v>37.71</v>
      </c>
      <c r="U4798">
        <v>2</v>
      </c>
      <c r="V4798" s="8">
        <v>14.06</v>
      </c>
      <c r="W4798" s="8">
        <v>8.1999999999999993</v>
      </c>
      <c r="X4798" s="8">
        <v>29.51</v>
      </c>
    </row>
    <row r="4799" spans="1:24" x14ac:dyDescent="0.25">
      <c r="A4799" t="s">
        <v>5125</v>
      </c>
      <c r="B4799" s="1">
        <v>46106</v>
      </c>
      <c r="C4799" t="s">
        <v>276</v>
      </c>
      <c r="D4799" t="s">
        <v>277</v>
      </c>
      <c r="E4799" t="s">
        <v>150</v>
      </c>
      <c r="F4799" t="s">
        <v>37</v>
      </c>
      <c r="G4799" t="s">
        <v>151</v>
      </c>
      <c r="H4799" t="s">
        <v>152</v>
      </c>
      <c r="I4799" t="s">
        <v>74</v>
      </c>
      <c r="J4799" t="s">
        <v>75</v>
      </c>
      <c r="K4799" t="s">
        <v>49</v>
      </c>
      <c r="L4799" s="8">
        <v>11</v>
      </c>
      <c r="M4799" s="8">
        <v>6.8</v>
      </c>
      <c r="N4799">
        <v>4</v>
      </c>
      <c r="O4799" s="8">
        <v>44</v>
      </c>
      <c r="P4799" s="14">
        <v>6.3700000000000007E-2</v>
      </c>
      <c r="Q4799" s="8">
        <v>2.8</v>
      </c>
      <c r="R4799" s="8">
        <v>41.2</v>
      </c>
      <c r="S4799" s="8">
        <v>27.2</v>
      </c>
      <c r="T4799" s="8">
        <v>14</v>
      </c>
      <c r="U4799">
        <v>0</v>
      </c>
      <c r="V4799" s="8">
        <v>0</v>
      </c>
      <c r="W4799" s="8">
        <v>0</v>
      </c>
      <c r="X4799" s="8">
        <v>14</v>
      </c>
    </row>
    <row r="4800" spans="1:24" x14ac:dyDescent="0.25">
      <c r="A4800" t="s">
        <v>5126</v>
      </c>
      <c r="B4800" s="1">
        <v>45839</v>
      </c>
      <c r="C4800" t="s">
        <v>177</v>
      </c>
      <c r="D4800" t="s">
        <v>178</v>
      </c>
      <c r="E4800" t="s">
        <v>27</v>
      </c>
      <c r="F4800" t="s">
        <v>37</v>
      </c>
      <c r="G4800" t="s">
        <v>29</v>
      </c>
      <c r="H4800" t="s">
        <v>30</v>
      </c>
      <c r="I4800" t="s">
        <v>57</v>
      </c>
      <c r="J4800" t="s">
        <v>58</v>
      </c>
      <c r="K4800" t="s">
        <v>59</v>
      </c>
      <c r="L4800" s="8">
        <v>10.5</v>
      </c>
      <c r="M4800" s="8">
        <v>7.5</v>
      </c>
      <c r="N4800">
        <v>13</v>
      </c>
      <c r="O4800" s="8">
        <v>136.5</v>
      </c>
      <c r="P4800" s="14">
        <v>1.8E-3</v>
      </c>
      <c r="Q4800" s="8">
        <v>0.25</v>
      </c>
      <c r="R4800" s="8">
        <v>136.25</v>
      </c>
      <c r="S4800" s="8">
        <v>97.5</v>
      </c>
      <c r="T4800" s="8">
        <v>38.75</v>
      </c>
      <c r="U4800">
        <v>0</v>
      </c>
      <c r="V4800" s="8">
        <v>0</v>
      </c>
      <c r="W4800" s="8">
        <v>0</v>
      </c>
      <c r="X4800" s="8">
        <v>38.75</v>
      </c>
    </row>
    <row r="4801" spans="1:24" x14ac:dyDescent="0.25">
      <c r="A4801" t="s">
        <v>5127</v>
      </c>
      <c r="B4801" s="1">
        <v>45699</v>
      </c>
      <c r="C4801" t="s">
        <v>400</v>
      </c>
      <c r="D4801" t="s">
        <v>401</v>
      </c>
      <c r="E4801" t="s">
        <v>27</v>
      </c>
      <c r="F4801" t="s">
        <v>28</v>
      </c>
      <c r="G4801" t="s">
        <v>29</v>
      </c>
      <c r="H4801" t="s">
        <v>30</v>
      </c>
      <c r="I4801" t="s">
        <v>99</v>
      </c>
      <c r="J4801" t="s">
        <v>100</v>
      </c>
      <c r="K4801" t="s">
        <v>49</v>
      </c>
      <c r="L4801" s="8">
        <v>3.8</v>
      </c>
      <c r="M4801" s="8">
        <v>2.6</v>
      </c>
      <c r="N4801">
        <v>79</v>
      </c>
      <c r="O4801" s="8">
        <v>300.2</v>
      </c>
      <c r="P4801" s="14">
        <v>3.3099999999999997E-2</v>
      </c>
      <c r="Q4801" s="8">
        <v>9.94</v>
      </c>
      <c r="R4801" s="8">
        <v>290.26</v>
      </c>
      <c r="S4801" s="8">
        <v>205.4</v>
      </c>
      <c r="T4801" s="8">
        <v>84.86</v>
      </c>
      <c r="U4801">
        <v>0</v>
      </c>
      <c r="V4801" s="8">
        <v>0</v>
      </c>
      <c r="W4801" s="8">
        <v>0</v>
      </c>
      <c r="X4801" s="8">
        <v>84.86</v>
      </c>
    </row>
    <row r="4802" spans="1:24" x14ac:dyDescent="0.25">
      <c r="A4802" t="s">
        <v>5128</v>
      </c>
      <c r="B4802" s="1">
        <v>45515</v>
      </c>
      <c r="C4802" t="s">
        <v>69</v>
      </c>
      <c r="D4802" t="s">
        <v>70</v>
      </c>
      <c r="E4802" t="s">
        <v>71</v>
      </c>
      <c r="F4802" t="s">
        <v>37</v>
      </c>
      <c r="G4802" t="s">
        <v>165</v>
      </c>
      <c r="H4802" t="s">
        <v>166</v>
      </c>
      <c r="I4802" t="s">
        <v>47</v>
      </c>
      <c r="J4802" t="s">
        <v>48</v>
      </c>
      <c r="K4802" t="s">
        <v>49</v>
      </c>
      <c r="L4802" s="8">
        <v>5</v>
      </c>
      <c r="M4802" s="8">
        <v>3.2</v>
      </c>
      <c r="N4802">
        <v>31</v>
      </c>
      <c r="O4802" s="8">
        <v>155</v>
      </c>
      <c r="P4802" s="14">
        <v>8.3000000000000001E-3</v>
      </c>
      <c r="Q4802" s="8">
        <v>1.29</v>
      </c>
      <c r="R4802" s="8">
        <v>153.71</v>
      </c>
      <c r="S4802" s="8">
        <v>99.2</v>
      </c>
      <c r="T4802" s="8">
        <v>54.51</v>
      </c>
      <c r="U4802">
        <v>0</v>
      </c>
      <c r="V4802" s="8">
        <v>0</v>
      </c>
      <c r="W4802" s="8">
        <v>0</v>
      </c>
      <c r="X4802" s="8">
        <v>54.51</v>
      </c>
    </row>
    <row r="4803" spans="1:24" x14ac:dyDescent="0.25">
      <c r="A4803" t="s">
        <v>5129</v>
      </c>
      <c r="B4803" s="1">
        <v>45731</v>
      </c>
      <c r="C4803" t="s">
        <v>159</v>
      </c>
      <c r="D4803" t="s">
        <v>160</v>
      </c>
      <c r="E4803" t="s">
        <v>27</v>
      </c>
      <c r="F4803" t="s">
        <v>37</v>
      </c>
      <c r="G4803" t="s">
        <v>29</v>
      </c>
      <c r="H4803" t="s">
        <v>30</v>
      </c>
      <c r="I4803" t="s">
        <v>156</v>
      </c>
      <c r="J4803" t="s">
        <v>157</v>
      </c>
      <c r="K4803" t="s">
        <v>42</v>
      </c>
      <c r="L4803" s="8">
        <v>6.2</v>
      </c>
      <c r="M4803" s="8">
        <v>1.9</v>
      </c>
      <c r="N4803">
        <v>29</v>
      </c>
      <c r="O4803" s="8">
        <v>179.8</v>
      </c>
      <c r="P4803" s="14">
        <v>7.1000000000000004E-3</v>
      </c>
      <c r="Q4803" s="8">
        <v>1.28</v>
      </c>
      <c r="R4803" s="8">
        <v>178.52</v>
      </c>
      <c r="S4803" s="8">
        <v>55.1</v>
      </c>
      <c r="T4803" s="8">
        <v>123.42</v>
      </c>
      <c r="U4803">
        <v>0</v>
      </c>
      <c r="V4803" s="8">
        <v>0</v>
      </c>
      <c r="W4803" s="8">
        <v>0</v>
      </c>
      <c r="X4803" s="8">
        <v>123.42</v>
      </c>
    </row>
    <row r="4804" spans="1:24" x14ac:dyDescent="0.25">
      <c r="A4804" t="s">
        <v>5130</v>
      </c>
      <c r="B4804" s="1">
        <v>46136</v>
      </c>
      <c r="C4804" t="s">
        <v>44</v>
      </c>
      <c r="D4804" t="s">
        <v>45</v>
      </c>
      <c r="E4804" t="s">
        <v>27</v>
      </c>
      <c r="F4804" t="s">
        <v>46</v>
      </c>
      <c r="G4804" t="s">
        <v>29</v>
      </c>
      <c r="H4804" t="s">
        <v>30</v>
      </c>
      <c r="I4804" t="s">
        <v>122</v>
      </c>
      <c r="J4804" t="s">
        <v>123</v>
      </c>
      <c r="K4804" t="s">
        <v>59</v>
      </c>
      <c r="L4804" s="8">
        <v>5.5</v>
      </c>
      <c r="M4804" s="8">
        <v>3.8</v>
      </c>
      <c r="N4804">
        <v>26</v>
      </c>
      <c r="O4804" s="8">
        <v>143</v>
      </c>
      <c r="P4804" s="14">
        <v>0.2339</v>
      </c>
      <c r="Q4804" s="8">
        <v>33.450000000000003</v>
      </c>
      <c r="R4804" s="8">
        <v>109.55</v>
      </c>
      <c r="S4804" s="8">
        <v>98.8</v>
      </c>
      <c r="T4804" s="8">
        <v>10.75</v>
      </c>
      <c r="U4804">
        <v>10</v>
      </c>
      <c r="V4804" s="8">
        <v>42.14</v>
      </c>
      <c r="W4804" s="8">
        <v>43</v>
      </c>
      <c r="X4804" s="8">
        <v>-32.25</v>
      </c>
    </row>
    <row r="4805" spans="1:24" x14ac:dyDescent="0.25">
      <c r="A4805" t="s">
        <v>5131</v>
      </c>
      <c r="B4805" s="1">
        <v>45508</v>
      </c>
      <c r="C4805" t="s">
        <v>321</v>
      </c>
      <c r="D4805" t="s">
        <v>322</v>
      </c>
      <c r="E4805" t="s">
        <v>63</v>
      </c>
      <c r="F4805" t="s">
        <v>46</v>
      </c>
      <c r="G4805" t="s">
        <v>79</v>
      </c>
      <c r="H4805" t="s">
        <v>80</v>
      </c>
      <c r="I4805" t="s">
        <v>104</v>
      </c>
      <c r="J4805" t="s">
        <v>105</v>
      </c>
      <c r="K4805" t="s">
        <v>49</v>
      </c>
      <c r="L4805" s="8">
        <v>4.2</v>
      </c>
      <c r="M4805" s="8">
        <v>2.8</v>
      </c>
      <c r="N4805">
        <v>3</v>
      </c>
      <c r="O4805" s="8">
        <v>12.6</v>
      </c>
      <c r="P4805" s="14">
        <v>9.7799999999999998E-2</v>
      </c>
      <c r="Q4805" s="8">
        <v>1.23</v>
      </c>
      <c r="R4805" s="8">
        <v>11.37</v>
      </c>
      <c r="S4805" s="8">
        <v>8.4</v>
      </c>
      <c r="T4805" s="8">
        <v>2.97</v>
      </c>
      <c r="U4805">
        <v>0</v>
      </c>
      <c r="V4805" s="8">
        <v>0</v>
      </c>
      <c r="W4805" s="8">
        <v>0</v>
      </c>
      <c r="X4805" s="8">
        <v>2.97</v>
      </c>
    </row>
    <row r="4806" spans="1:24" x14ac:dyDescent="0.25">
      <c r="A4806" t="s">
        <v>5132</v>
      </c>
      <c r="B4806" s="1">
        <v>45798</v>
      </c>
      <c r="C4806" t="s">
        <v>328</v>
      </c>
      <c r="D4806" t="s">
        <v>329</v>
      </c>
      <c r="E4806" t="s">
        <v>71</v>
      </c>
      <c r="F4806" t="s">
        <v>54</v>
      </c>
      <c r="G4806" t="s">
        <v>165</v>
      </c>
      <c r="H4806" t="s">
        <v>166</v>
      </c>
      <c r="I4806" t="s">
        <v>127</v>
      </c>
      <c r="J4806" t="s">
        <v>128</v>
      </c>
      <c r="K4806" t="s">
        <v>33</v>
      </c>
      <c r="L4806" s="8">
        <v>7.2</v>
      </c>
      <c r="M4806" s="8">
        <v>3.6</v>
      </c>
      <c r="N4806">
        <v>81</v>
      </c>
      <c r="O4806" s="8">
        <v>583.20000000000005</v>
      </c>
      <c r="P4806" s="14">
        <v>9.5999999999999992E-3</v>
      </c>
      <c r="Q4806" s="8">
        <v>5.6</v>
      </c>
      <c r="R4806" s="8">
        <v>577.6</v>
      </c>
      <c r="S4806" s="8">
        <v>291.60000000000002</v>
      </c>
      <c r="T4806" s="8">
        <v>286</v>
      </c>
      <c r="U4806">
        <v>0</v>
      </c>
      <c r="V4806" s="8">
        <v>0</v>
      </c>
      <c r="W4806" s="8">
        <v>0</v>
      </c>
      <c r="X4806" s="8">
        <v>286</v>
      </c>
    </row>
    <row r="4807" spans="1:24" x14ac:dyDescent="0.25">
      <c r="A4807" t="s">
        <v>5133</v>
      </c>
      <c r="B4807" s="1">
        <v>45566</v>
      </c>
      <c r="C4807" t="s">
        <v>288</v>
      </c>
      <c r="D4807" t="s">
        <v>289</v>
      </c>
      <c r="E4807" t="s">
        <v>27</v>
      </c>
      <c r="F4807" t="s">
        <v>46</v>
      </c>
      <c r="G4807" t="s">
        <v>38</v>
      </c>
      <c r="H4807" t="s">
        <v>39</v>
      </c>
      <c r="I4807" t="s">
        <v>66</v>
      </c>
      <c r="J4807" t="s">
        <v>67</v>
      </c>
      <c r="K4807" t="s">
        <v>33</v>
      </c>
      <c r="L4807" s="8">
        <v>4.5</v>
      </c>
      <c r="M4807" s="8">
        <v>2.1</v>
      </c>
      <c r="N4807">
        <v>10</v>
      </c>
      <c r="O4807" s="8">
        <v>45</v>
      </c>
      <c r="P4807" s="14">
        <v>0.18049999999999999</v>
      </c>
      <c r="Q4807" s="8">
        <v>8.1199999999999992</v>
      </c>
      <c r="R4807" s="8">
        <v>36.880000000000003</v>
      </c>
      <c r="S4807" s="8">
        <v>21</v>
      </c>
      <c r="T4807" s="8">
        <v>15.88</v>
      </c>
      <c r="U4807">
        <v>4</v>
      </c>
      <c r="V4807" s="8">
        <v>14.75</v>
      </c>
      <c r="W4807" s="8">
        <v>10.4</v>
      </c>
      <c r="X4807" s="8">
        <v>5.48</v>
      </c>
    </row>
    <row r="4808" spans="1:24" x14ac:dyDescent="0.25">
      <c r="A4808" t="s">
        <v>5134</v>
      </c>
      <c r="B4808" s="1">
        <v>45622</v>
      </c>
      <c r="C4808" t="s">
        <v>567</v>
      </c>
      <c r="D4808" t="s">
        <v>568</v>
      </c>
      <c r="E4808" t="s">
        <v>27</v>
      </c>
      <c r="F4808" t="s">
        <v>37</v>
      </c>
      <c r="G4808" t="s">
        <v>38</v>
      </c>
      <c r="H4808" t="s">
        <v>39</v>
      </c>
      <c r="I4808" t="s">
        <v>66</v>
      </c>
      <c r="J4808" t="s">
        <v>67</v>
      </c>
      <c r="K4808" t="s">
        <v>33</v>
      </c>
      <c r="L4808" s="8">
        <v>4.5</v>
      </c>
      <c r="M4808" s="8">
        <v>2.1</v>
      </c>
      <c r="N4808">
        <v>9</v>
      </c>
      <c r="O4808" s="8">
        <v>40.5</v>
      </c>
      <c r="P4808" s="14">
        <v>1.34E-2</v>
      </c>
      <c r="Q4808" s="8">
        <v>0.54</v>
      </c>
      <c r="R4808" s="8">
        <v>39.96</v>
      </c>
      <c r="S4808" s="8">
        <v>18.899999999999999</v>
      </c>
      <c r="T4808" s="8">
        <v>21.06</v>
      </c>
      <c r="U4808">
        <v>0</v>
      </c>
      <c r="V4808" s="8">
        <v>0</v>
      </c>
      <c r="W4808" s="8">
        <v>0</v>
      </c>
      <c r="X4808" s="8">
        <v>21.06</v>
      </c>
    </row>
    <row r="4809" spans="1:24" x14ac:dyDescent="0.25">
      <c r="A4809" t="s">
        <v>5135</v>
      </c>
      <c r="B4809" s="1">
        <v>46140</v>
      </c>
      <c r="C4809" t="s">
        <v>159</v>
      </c>
      <c r="D4809" t="s">
        <v>160</v>
      </c>
      <c r="E4809" t="s">
        <v>27</v>
      </c>
      <c r="F4809" t="s">
        <v>37</v>
      </c>
      <c r="G4809" t="s">
        <v>29</v>
      </c>
      <c r="H4809" t="s">
        <v>30</v>
      </c>
      <c r="I4809" t="s">
        <v>130</v>
      </c>
      <c r="J4809" t="s">
        <v>131</v>
      </c>
      <c r="K4809" t="s">
        <v>42</v>
      </c>
      <c r="L4809" s="8">
        <v>4.8</v>
      </c>
      <c r="M4809" s="8">
        <v>1.4</v>
      </c>
      <c r="N4809">
        <v>8</v>
      </c>
      <c r="O4809" s="8">
        <v>38.4</v>
      </c>
      <c r="P4809" s="14">
        <v>2.5999999999999999E-3</v>
      </c>
      <c r="Q4809" s="8">
        <v>0.1</v>
      </c>
      <c r="R4809" s="8">
        <v>38.299999999999997</v>
      </c>
      <c r="S4809" s="8">
        <v>11.2</v>
      </c>
      <c r="T4809" s="8">
        <v>27.1</v>
      </c>
      <c r="U4809">
        <v>0</v>
      </c>
      <c r="V4809" s="8">
        <v>0</v>
      </c>
      <c r="W4809" s="8">
        <v>0</v>
      </c>
      <c r="X4809" s="8">
        <v>27.1</v>
      </c>
    </row>
    <row r="4810" spans="1:24" x14ac:dyDescent="0.25">
      <c r="A4810" t="s">
        <v>5136</v>
      </c>
      <c r="B4810" s="1">
        <v>45582</v>
      </c>
      <c r="C4810" t="s">
        <v>291</v>
      </c>
      <c r="D4810" t="s">
        <v>292</v>
      </c>
      <c r="E4810" t="s">
        <v>150</v>
      </c>
      <c r="F4810" t="s">
        <v>54</v>
      </c>
      <c r="G4810" t="s">
        <v>151</v>
      </c>
      <c r="H4810" t="s">
        <v>152</v>
      </c>
      <c r="I4810" t="s">
        <v>84</v>
      </c>
      <c r="J4810" t="s">
        <v>85</v>
      </c>
      <c r="K4810" t="s">
        <v>42</v>
      </c>
      <c r="L4810" s="8">
        <v>9.9</v>
      </c>
      <c r="M4810" s="8">
        <v>3.1</v>
      </c>
      <c r="N4810">
        <v>69</v>
      </c>
      <c r="O4810" s="8">
        <v>683.1</v>
      </c>
      <c r="P4810" s="14">
        <v>0.4541</v>
      </c>
      <c r="Q4810" s="8">
        <v>310.2</v>
      </c>
      <c r="R4810" s="8">
        <v>372.9</v>
      </c>
      <c r="S4810" s="8">
        <v>213.9</v>
      </c>
      <c r="T4810" s="8">
        <v>159</v>
      </c>
      <c r="U4810">
        <v>0</v>
      </c>
      <c r="V4810" s="8">
        <v>0</v>
      </c>
      <c r="W4810" s="8">
        <v>0</v>
      </c>
      <c r="X4810" s="8">
        <v>159</v>
      </c>
    </row>
    <row r="4811" spans="1:24" x14ac:dyDescent="0.25">
      <c r="A4811" t="s">
        <v>5137</v>
      </c>
      <c r="B4811" s="1">
        <v>45637</v>
      </c>
      <c r="C4811" t="s">
        <v>272</v>
      </c>
      <c r="D4811" t="s">
        <v>273</v>
      </c>
      <c r="E4811" t="s">
        <v>27</v>
      </c>
      <c r="F4811" t="s">
        <v>54</v>
      </c>
      <c r="G4811" t="s">
        <v>38</v>
      </c>
      <c r="H4811" t="s">
        <v>39</v>
      </c>
      <c r="I4811" t="s">
        <v>31</v>
      </c>
      <c r="J4811" t="s">
        <v>32</v>
      </c>
      <c r="K4811" t="s">
        <v>33</v>
      </c>
      <c r="L4811" s="8">
        <v>5.8</v>
      </c>
      <c r="M4811" s="8">
        <v>2.7</v>
      </c>
      <c r="N4811">
        <v>27</v>
      </c>
      <c r="O4811" s="8">
        <v>156.6</v>
      </c>
      <c r="P4811" s="14">
        <v>3.4700000000000002E-2</v>
      </c>
      <c r="Q4811" s="8">
        <v>5.43</v>
      </c>
      <c r="R4811" s="8">
        <v>151.16999999999999</v>
      </c>
      <c r="S4811" s="8">
        <v>72.900000000000006</v>
      </c>
      <c r="T4811" s="8">
        <v>78.27</v>
      </c>
      <c r="U4811">
        <v>0</v>
      </c>
      <c r="V4811" s="8">
        <v>0</v>
      </c>
      <c r="W4811" s="8">
        <v>0</v>
      </c>
      <c r="X4811" s="8">
        <v>78.27</v>
      </c>
    </row>
    <row r="4812" spans="1:24" x14ac:dyDescent="0.25">
      <c r="A4812" t="s">
        <v>5138</v>
      </c>
      <c r="B4812" s="1">
        <v>45852</v>
      </c>
      <c r="C4812" t="s">
        <v>291</v>
      </c>
      <c r="D4812" t="s">
        <v>292</v>
      </c>
      <c r="E4812" t="s">
        <v>150</v>
      </c>
      <c r="F4812" t="s">
        <v>54</v>
      </c>
      <c r="G4812" t="s">
        <v>151</v>
      </c>
      <c r="H4812" t="s">
        <v>152</v>
      </c>
      <c r="I4812" t="s">
        <v>47</v>
      </c>
      <c r="J4812" t="s">
        <v>48</v>
      </c>
      <c r="K4812" t="s">
        <v>49</v>
      </c>
      <c r="L4812" s="8">
        <v>5</v>
      </c>
      <c r="M4812" s="8">
        <v>3.2</v>
      </c>
      <c r="N4812">
        <v>321</v>
      </c>
      <c r="O4812" s="8">
        <v>1605</v>
      </c>
      <c r="P4812" s="14">
        <v>0.35630000000000001</v>
      </c>
      <c r="Q4812" s="8">
        <v>571.86</v>
      </c>
      <c r="R4812" s="8">
        <v>1033.1400000000001</v>
      </c>
      <c r="S4812" s="8">
        <v>1027.2</v>
      </c>
      <c r="T4812" s="8">
        <v>5.94</v>
      </c>
      <c r="U4812">
        <v>0</v>
      </c>
      <c r="V4812" s="8">
        <v>0</v>
      </c>
      <c r="W4812" s="8">
        <v>0</v>
      </c>
      <c r="X4812" s="8">
        <v>5.94</v>
      </c>
    </row>
    <row r="4813" spans="1:24" x14ac:dyDescent="0.25">
      <c r="A4813" t="s">
        <v>5139</v>
      </c>
      <c r="B4813" s="1">
        <v>45883</v>
      </c>
      <c r="C4813" t="s">
        <v>244</v>
      </c>
      <c r="D4813" t="s">
        <v>245</v>
      </c>
      <c r="E4813" t="s">
        <v>53</v>
      </c>
      <c r="F4813" t="s">
        <v>46</v>
      </c>
      <c r="G4813" t="s">
        <v>55</v>
      </c>
      <c r="H4813" t="s">
        <v>56</v>
      </c>
      <c r="I4813" t="s">
        <v>74</v>
      </c>
      <c r="J4813" t="s">
        <v>75</v>
      </c>
      <c r="K4813" t="s">
        <v>49</v>
      </c>
      <c r="L4813" s="8">
        <v>11</v>
      </c>
      <c r="M4813" s="8">
        <v>6.8</v>
      </c>
      <c r="N4813">
        <v>62</v>
      </c>
      <c r="O4813" s="8">
        <v>682</v>
      </c>
      <c r="P4813" s="14">
        <v>7.1400000000000005E-2</v>
      </c>
      <c r="Q4813" s="8">
        <v>48.69</v>
      </c>
      <c r="R4813" s="8">
        <v>633.30999999999995</v>
      </c>
      <c r="S4813" s="8">
        <v>421.6</v>
      </c>
      <c r="T4813" s="8">
        <v>211.71</v>
      </c>
      <c r="U4813">
        <v>0</v>
      </c>
      <c r="V4813" s="8">
        <v>0</v>
      </c>
      <c r="W4813" s="8">
        <v>0</v>
      </c>
      <c r="X4813" s="8">
        <v>211.71</v>
      </c>
    </row>
    <row r="4814" spans="1:24" x14ac:dyDescent="0.25">
      <c r="A4814" t="s">
        <v>5140</v>
      </c>
      <c r="B4814" s="1">
        <v>45425</v>
      </c>
      <c r="C4814" t="s">
        <v>77</v>
      </c>
      <c r="D4814" t="s">
        <v>78</v>
      </c>
      <c r="E4814" t="s">
        <v>63</v>
      </c>
      <c r="F4814" t="s">
        <v>37</v>
      </c>
      <c r="G4814" t="s">
        <v>64</v>
      </c>
      <c r="H4814" t="s">
        <v>65</v>
      </c>
      <c r="I4814" t="s">
        <v>130</v>
      </c>
      <c r="J4814" t="s">
        <v>131</v>
      </c>
      <c r="K4814" t="s">
        <v>42</v>
      </c>
      <c r="L4814" s="8">
        <v>4.8</v>
      </c>
      <c r="M4814" s="8">
        <v>1.4</v>
      </c>
      <c r="N4814">
        <v>10</v>
      </c>
      <c r="O4814" s="8">
        <v>48</v>
      </c>
      <c r="P4814" s="14">
        <v>1.9699999999999999E-2</v>
      </c>
      <c r="Q4814" s="8">
        <v>0.95</v>
      </c>
      <c r="R4814" s="8">
        <v>47.05</v>
      </c>
      <c r="S4814" s="8">
        <v>14</v>
      </c>
      <c r="T4814" s="8">
        <v>33.049999999999997</v>
      </c>
      <c r="U4814">
        <v>0</v>
      </c>
      <c r="V4814" s="8">
        <v>0</v>
      </c>
      <c r="W4814" s="8">
        <v>0</v>
      </c>
      <c r="X4814" s="8">
        <v>33.049999999999997</v>
      </c>
    </row>
    <row r="4815" spans="1:24" x14ac:dyDescent="0.25">
      <c r="A4815" t="s">
        <v>5141</v>
      </c>
      <c r="B4815" s="1">
        <v>45871</v>
      </c>
      <c r="C4815" t="s">
        <v>102</v>
      </c>
      <c r="D4815" t="s">
        <v>103</v>
      </c>
      <c r="E4815" t="s">
        <v>27</v>
      </c>
      <c r="F4815" t="s">
        <v>54</v>
      </c>
      <c r="G4815" t="s">
        <v>29</v>
      </c>
      <c r="H4815" t="s">
        <v>30</v>
      </c>
      <c r="I4815" t="s">
        <v>66</v>
      </c>
      <c r="J4815" t="s">
        <v>67</v>
      </c>
      <c r="K4815" t="s">
        <v>33</v>
      </c>
      <c r="L4815" s="8">
        <v>4.5</v>
      </c>
      <c r="M4815" s="8">
        <v>2.1</v>
      </c>
      <c r="N4815">
        <v>93</v>
      </c>
      <c r="O4815" s="8">
        <v>418.5</v>
      </c>
      <c r="P4815" s="14">
        <v>6.1400000000000003E-2</v>
      </c>
      <c r="Q4815" s="8">
        <v>25.7</v>
      </c>
      <c r="R4815" s="8">
        <v>392.8</v>
      </c>
      <c r="S4815" s="8">
        <v>195.3</v>
      </c>
      <c r="T4815" s="8">
        <v>197.5</v>
      </c>
      <c r="U4815">
        <v>0</v>
      </c>
      <c r="V4815" s="8">
        <v>0</v>
      </c>
      <c r="W4815" s="8">
        <v>0</v>
      </c>
      <c r="X4815" s="8">
        <v>197.5</v>
      </c>
    </row>
    <row r="4816" spans="1:24" x14ac:dyDescent="0.25">
      <c r="A4816" t="s">
        <v>5142</v>
      </c>
      <c r="B4816" s="1">
        <v>46164</v>
      </c>
      <c r="C4816" t="s">
        <v>590</v>
      </c>
      <c r="D4816" t="s">
        <v>591</v>
      </c>
      <c r="E4816" t="s">
        <v>27</v>
      </c>
      <c r="F4816" t="s">
        <v>46</v>
      </c>
      <c r="G4816" t="s">
        <v>29</v>
      </c>
      <c r="H4816" t="s">
        <v>30</v>
      </c>
      <c r="I4816" t="s">
        <v>40</v>
      </c>
      <c r="J4816" t="s">
        <v>41</v>
      </c>
      <c r="K4816" t="s">
        <v>42</v>
      </c>
      <c r="L4816" s="8">
        <v>14.5</v>
      </c>
      <c r="M4816" s="8">
        <v>4.2</v>
      </c>
      <c r="N4816">
        <v>11</v>
      </c>
      <c r="O4816" s="8">
        <v>159.5</v>
      </c>
      <c r="P4816" s="14">
        <v>4.7100000000000003E-2</v>
      </c>
      <c r="Q4816" s="8">
        <v>7.51</v>
      </c>
      <c r="R4816" s="8">
        <v>151.99</v>
      </c>
      <c r="S4816" s="8">
        <v>46.2</v>
      </c>
      <c r="T4816" s="8">
        <v>105.79</v>
      </c>
      <c r="U4816">
        <v>2</v>
      </c>
      <c r="V4816" s="8">
        <v>27.63</v>
      </c>
      <c r="W4816" s="8">
        <v>9.4</v>
      </c>
      <c r="X4816" s="8">
        <v>96.39</v>
      </c>
    </row>
    <row r="4817" spans="1:24" x14ac:dyDescent="0.25">
      <c r="A4817" t="s">
        <v>5143</v>
      </c>
      <c r="B4817" s="1">
        <v>45788</v>
      </c>
      <c r="C4817" t="s">
        <v>139</v>
      </c>
      <c r="D4817" t="s">
        <v>140</v>
      </c>
      <c r="E4817" t="s">
        <v>63</v>
      </c>
      <c r="F4817" t="s">
        <v>54</v>
      </c>
      <c r="G4817" t="s">
        <v>64</v>
      </c>
      <c r="H4817" t="s">
        <v>65</v>
      </c>
      <c r="I4817" t="s">
        <v>117</v>
      </c>
      <c r="J4817" t="s">
        <v>118</v>
      </c>
      <c r="K4817" t="s">
        <v>59</v>
      </c>
      <c r="L4817" s="8">
        <v>6</v>
      </c>
      <c r="M4817" s="8">
        <v>4.2</v>
      </c>
      <c r="N4817">
        <v>85</v>
      </c>
      <c r="O4817" s="8">
        <v>510</v>
      </c>
      <c r="P4817" s="14">
        <v>2.3099999999999999E-2</v>
      </c>
      <c r="Q4817" s="8">
        <v>11.78</v>
      </c>
      <c r="R4817" s="8">
        <v>498.22</v>
      </c>
      <c r="S4817" s="8">
        <v>357</v>
      </c>
      <c r="T4817" s="8">
        <v>141.22</v>
      </c>
      <c r="U4817">
        <v>0</v>
      </c>
      <c r="V4817" s="8">
        <v>0</v>
      </c>
      <c r="W4817" s="8">
        <v>0</v>
      </c>
      <c r="X4817" s="8">
        <v>141.22</v>
      </c>
    </row>
    <row r="4818" spans="1:24" x14ac:dyDescent="0.25">
      <c r="A4818" t="s">
        <v>5144</v>
      </c>
      <c r="B4818" s="1">
        <v>46099</v>
      </c>
      <c r="C4818" t="s">
        <v>461</v>
      </c>
      <c r="D4818" t="s">
        <v>462</v>
      </c>
      <c r="E4818" t="s">
        <v>27</v>
      </c>
      <c r="F4818" t="s">
        <v>37</v>
      </c>
      <c r="G4818" t="s">
        <v>38</v>
      </c>
      <c r="H4818" t="s">
        <v>39</v>
      </c>
      <c r="I4818" t="s">
        <v>47</v>
      </c>
      <c r="J4818" t="s">
        <v>48</v>
      </c>
      <c r="K4818" t="s">
        <v>49</v>
      </c>
      <c r="L4818" s="8">
        <v>5</v>
      </c>
      <c r="M4818" s="8">
        <v>3.2</v>
      </c>
      <c r="N4818">
        <v>1</v>
      </c>
      <c r="O4818" s="8">
        <v>5</v>
      </c>
      <c r="P4818" s="14">
        <v>1.9E-3</v>
      </c>
      <c r="Q4818" s="8">
        <v>0.01</v>
      </c>
      <c r="R4818" s="8">
        <v>4.99</v>
      </c>
      <c r="S4818" s="8">
        <v>3.2</v>
      </c>
      <c r="T4818" s="8">
        <v>1.79</v>
      </c>
      <c r="U4818">
        <v>0</v>
      </c>
      <c r="V4818" s="8">
        <v>0</v>
      </c>
      <c r="W4818" s="8">
        <v>0</v>
      </c>
      <c r="X4818" s="8">
        <v>1.79</v>
      </c>
    </row>
    <row r="4819" spans="1:24" x14ac:dyDescent="0.25">
      <c r="A4819" t="s">
        <v>5145</v>
      </c>
      <c r="B4819" s="1">
        <v>45643</v>
      </c>
      <c r="C4819" t="s">
        <v>427</v>
      </c>
      <c r="D4819" t="s">
        <v>428</v>
      </c>
      <c r="E4819" t="s">
        <v>150</v>
      </c>
      <c r="F4819" t="s">
        <v>46</v>
      </c>
      <c r="G4819" t="s">
        <v>151</v>
      </c>
      <c r="H4819" t="s">
        <v>152</v>
      </c>
      <c r="I4819" t="s">
        <v>99</v>
      </c>
      <c r="J4819" t="s">
        <v>100</v>
      </c>
      <c r="K4819" t="s">
        <v>49</v>
      </c>
      <c r="L4819" s="8">
        <v>3.8</v>
      </c>
      <c r="M4819" s="8">
        <v>2.6</v>
      </c>
      <c r="N4819">
        <v>14</v>
      </c>
      <c r="O4819" s="8">
        <v>53.2</v>
      </c>
      <c r="P4819" s="14">
        <v>4.1599999999999998E-2</v>
      </c>
      <c r="Q4819" s="8">
        <v>2.21</v>
      </c>
      <c r="R4819" s="8">
        <v>50.99</v>
      </c>
      <c r="S4819" s="8">
        <v>36.4</v>
      </c>
      <c r="T4819" s="8">
        <v>14.59</v>
      </c>
      <c r="U4819">
        <v>0</v>
      </c>
      <c r="V4819" s="8">
        <v>0</v>
      </c>
      <c r="W4819" s="8">
        <v>0</v>
      </c>
      <c r="X4819" s="8">
        <v>14.59</v>
      </c>
    </row>
    <row r="4820" spans="1:24" x14ac:dyDescent="0.25">
      <c r="A4820" t="s">
        <v>5146</v>
      </c>
      <c r="B4820" s="1">
        <v>46207</v>
      </c>
      <c r="C4820" t="s">
        <v>520</v>
      </c>
      <c r="D4820" t="s">
        <v>521</v>
      </c>
      <c r="E4820" t="s">
        <v>63</v>
      </c>
      <c r="F4820" t="s">
        <v>37</v>
      </c>
      <c r="G4820" t="s">
        <v>64</v>
      </c>
      <c r="H4820" t="s">
        <v>65</v>
      </c>
      <c r="I4820" t="s">
        <v>99</v>
      </c>
      <c r="J4820" t="s">
        <v>100</v>
      </c>
      <c r="K4820" t="s">
        <v>49</v>
      </c>
      <c r="L4820" s="8">
        <v>3.8</v>
      </c>
      <c r="M4820" s="8">
        <v>2.6</v>
      </c>
      <c r="N4820">
        <v>20</v>
      </c>
      <c r="O4820" s="8">
        <v>76</v>
      </c>
      <c r="P4820" s="14">
        <v>6.1199999999999997E-2</v>
      </c>
      <c r="Q4820" s="8">
        <v>4.6500000000000004</v>
      </c>
      <c r="R4820" s="8">
        <v>71.349999999999994</v>
      </c>
      <c r="S4820" s="8">
        <v>52</v>
      </c>
      <c r="T4820" s="8">
        <v>19.350000000000001</v>
      </c>
      <c r="U4820">
        <v>0</v>
      </c>
      <c r="V4820" s="8">
        <v>0</v>
      </c>
      <c r="W4820" s="8">
        <v>0</v>
      </c>
      <c r="X4820" s="8">
        <v>19.350000000000001</v>
      </c>
    </row>
    <row r="4821" spans="1:24" x14ac:dyDescent="0.25">
      <c r="A4821" t="s">
        <v>5147</v>
      </c>
      <c r="B4821" s="1">
        <v>45990</v>
      </c>
      <c r="C4821" t="s">
        <v>272</v>
      </c>
      <c r="D4821" t="s">
        <v>273</v>
      </c>
      <c r="E4821" t="s">
        <v>27</v>
      </c>
      <c r="F4821" t="s">
        <v>54</v>
      </c>
      <c r="G4821" t="s">
        <v>29</v>
      </c>
      <c r="H4821" t="s">
        <v>30</v>
      </c>
      <c r="I4821" t="s">
        <v>130</v>
      </c>
      <c r="J4821" t="s">
        <v>131</v>
      </c>
      <c r="K4821" t="s">
        <v>42</v>
      </c>
      <c r="L4821" s="8">
        <v>4.8</v>
      </c>
      <c r="M4821" s="8">
        <v>1.4</v>
      </c>
      <c r="N4821">
        <v>23</v>
      </c>
      <c r="O4821" s="8">
        <v>110.4</v>
      </c>
      <c r="P4821" s="14">
        <v>1.5100000000000001E-2</v>
      </c>
      <c r="Q4821" s="8">
        <v>1.67</v>
      </c>
      <c r="R4821" s="8">
        <v>108.73</v>
      </c>
      <c r="S4821" s="8">
        <v>32.200000000000003</v>
      </c>
      <c r="T4821" s="8">
        <v>76.53</v>
      </c>
      <c r="U4821">
        <v>0</v>
      </c>
      <c r="V4821" s="8">
        <v>0</v>
      </c>
      <c r="W4821" s="8">
        <v>0</v>
      </c>
      <c r="X4821" s="8">
        <v>76.53</v>
      </c>
    </row>
    <row r="4822" spans="1:24" x14ac:dyDescent="0.25">
      <c r="A4822" t="s">
        <v>5148</v>
      </c>
      <c r="B4822" s="1">
        <v>46072</v>
      </c>
      <c r="C4822" t="s">
        <v>328</v>
      </c>
      <c r="D4822" t="s">
        <v>329</v>
      </c>
      <c r="E4822" t="s">
        <v>71</v>
      </c>
      <c r="F4822" t="s">
        <v>54</v>
      </c>
      <c r="G4822" t="s">
        <v>72</v>
      </c>
      <c r="H4822" t="s">
        <v>73</v>
      </c>
      <c r="I4822" t="s">
        <v>57</v>
      </c>
      <c r="J4822" t="s">
        <v>58</v>
      </c>
      <c r="K4822" t="s">
        <v>59</v>
      </c>
      <c r="L4822" s="8">
        <v>10.5</v>
      </c>
      <c r="M4822" s="8">
        <v>7.5</v>
      </c>
      <c r="N4822">
        <v>164</v>
      </c>
      <c r="O4822" s="8">
        <v>1722</v>
      </c>
      <c r="P4822" s="14">
        <v>1.6E-2</v>
      </c>
      <c r="Q4822" s="8">
        <v>27.55</v>
      </c>
      <c r="R4822" s="8">
        <v>1694.45</v>
      </c>
      <c r="S4822" s="8">
        <v>1230</v>
      </c>
      <c r="T4822" s="8">
        <v>464.45</v>
      </c>
      <c r="U4822">
        <v>0</v>
      </c>
      <c r="V4822" s="8">
        <v>0</v>
      </c>
      <c r="W4822" s="8">
        <v>0</v>
      </c>
      <c r="X4822" s="8">
        <v>464.45</v>
      </c>
    </row>
    <row r="4823" spans="1:24" x14ac:dyDescent="0.25">
      <c r="A4823" t="s">
        <v>5149</v>
      </c>
      <c r="B4823" s="1">
        <v>45341</v>
      </c>
      <c r="C4823" t="s">
        <v>201</v>
      </c>
      <c r="D4823" t="s">
        <v>202</v>
      </c>
      <c r="E4823" t="s">
        <v>53</v>
      </c>
      <c r="F4823" t="s">
        <v>46</v>
      </c>
      <c r="G4823" t="s">
        <v>55</v>
      </c>
      <c r="H4823" t="s">
        <v>56</v>
      </c>
      <c r="I4823" t="s">
        <v>185</v>
      </c>
      <c r="J4823" t="s">
        <v>186</v>
      </c>
      <c r="K4823" t="s">
        <v>59</v>
      </c>
      <c r="L4823" s="8">
        <v>4.9000000000000004</v>
      </c>
      <c r="M4823" s="8">
        <v>3.1</v>
      </c>
      <c r="N4823">
        <v>12</v>
      </c>
      <c r="O4823" s="8">
        <v>58.8</v>
      </c>
      <c r="P4823" s="14">
        <v>0.24</v>
      </c>
      <c r="Q4823" s="8">
        <v>14.11</v>
      </c>
      <c r="R4823" s="8">
        <v>44.69</v>
      </c>
      <c r="S4823" s="8">
        <v>37.200000000000003</v>
      </c>
      <c r="T4823" s="8">
        <v>7.49</v>
      </c>
      <c r="U4823">
        <v>0</v>
      </c>
      <c r="V4823" s="8">
        <v>0</v>
      </c>
      <c r="W4823" s="8">
        <v>0</v>
      </c>
      <c r="X4823" s="8">
        <v>7.49</v>
      </c>
    </row>
    <row r="4824" spans="1:24" x14ac:dyDescent="0.25">
      <c r="A4824" t="s">
        <v>5150</v>
      </c>
      <c r="B4824" s="1">
        <v>45339</v>
      </c>
      <c r="C4824" t="s">
        <v>288</v>
      </c>
      <c r="D4824" t="s">
        <v>289</v>
      </c>
      <c r="E4824" t="s">
        <v>27</v>
      </c>
      <c r="F4824" t="s">
        <v>46</v>
      </c>
      <c r="G4824" t="s">
        <v>29</v>
      </c>
      <c r="H4824" t="s">
        <v>30</v>
      </c>
      <c r="I4824" t="s">
        <v>66</v>
      </c>
      <c r="J4824" t="s">
        <v>67</v>
      </c>
      <c r="K4824" t="s">
        <v>33</v>
      </c>
      <c r="L4824" s="8">
        <v>4.5</v>
      </c>
      <c r="M4824" s="8">
        <v>2.1</v>
      </c>
      <c r="N4824">
        <v>2</v>
      </c>
      <c r="O4824" s="8">
        <v>9</v>
      </c>
      <c r="P4824" s="14">
        <v>0.16880000000000001</v>
      </c>
      <c r="Q4824" s="8">
        <v>1.52</v>
      </c>
      <c r="R4824" s="8">
        <v>7.48</v>
      </c>
      <c r="S4824" s="8">
        <v>4.2</v>
      </c>
      <c r="T4824" s="8">
        <v>3.28</v>
      </c>
      <c r="U4824">
        <v>0</v>
      </c>
      <c r="V4824" s="8">
        <v>0</v>
      </c>
      <c r="W4824" s="8">
        <v>0</v>
      </c>
      <c r="X4824" s="8">
        <v>3.28</v>
      </c>
    </row>
    <row r="4825" spans="1:24" x14ac:dyDescent="0.25">
      <c r="A4825" t="s">
        <v>5151</v>
      </c>
      <c r="B4825" s="1">
        <v>45393</v>
      </c>
      <c r="C4825" t="s">
        <v>354</v>
      </c>
      <c r="D4825" t="s">
        <v>355</v>
      </c>
      <c r="E4825" t="s">
        <v>71</v>
      </c>
      <c r="F4825" t="s">
        <v>54</v>
      </c>
      <c r="G4825" t="s">
        <v>165</v>
      </c>
      <c r="H4825" t="s">
        <v>166</v>
      </c>
      <c r="I4825" t="s">
        <v>104</v>
      </c>
      <c r="J4825" t="s">
        <v>105</v>
      </c>
      <c r="K4825" t="s">
        <v>49</v>
      </c>
      <c r="L4825" s="8">
        <v>4.2</v>
      </c>
      <c r="M4825" s="8">
        <v>2.8</v>
      </c>
      <c r="N4825">
        <v>89</v>
      </c>
      <c r="O4825" s="8">
        <v>373.8</v>
      </c>
      <c r="P4825" s="14">
        <v>2.1700000000000001E-2</v>
      </c>
      <c r="Q4825" s="8">
        <v>8.11</v>
      </c>
      <c r="R4825" s="8">
        <v>365.69</v>
      </c>
      <c r="S4825" s="8">
        <v>249.2</v>
      </c>
      <c r="T4825" s="8">
        <v>116.49</v>
      </c>
      <c r="U4825">
        <v>0</v>
      </c>
      <c r="V4825" s="8">
        <v>0</v>
      </c>
      <c r="W4825" s="8">
        <v>0</v>
      </c>
      <c r="X4825" s="8">
        <v>116.49</v>
      </c>
    </row>
    <row r="4826" spans="1:24" x14ac:dyDescent="0.25">
      <c r="A4826" t="s">
        <v>5152</v>
      </c>
      <c r="B4826" s="1">
        <v>45933</v>
      </c>
      <c r="C4826" t="s">
        <v>805</v>
      </c>
      <c r="D4826" t="s">
        <v>806</v>
      </c>
      <c r="E4826" t="s">
        <v>63</v>
      </c>
      <c r="F4826" t="s">
        <v>89</v>
      </c>
      <c r="G4826" t="s">
        <v>79</v>
      </c>
      <c r="H4826" t="s">
        <v>80</v>
      </c>
      <c r="I4826" t="s">
        <v>74</v>
      </c>
      <c r="J4826" t="s">
        <v>75</v>
      </c>
      <c r="K4826" t="s">
        <v>49</v>
      </c>
      <c r="L4826" s="8">
        <v>11</v>
      </c>
      <c r="M4826" s="8">
        <v>6.8</v>
      </c>
      <c r="N4826">
        <v>112</v>
      </c>
      <c r="O4826" s="8">
        <v>1232</v>
      </c>
      <c r="P4826" s="14">
        <v>5.21E-2</v>
      </c>
      <c r="Q4826" s="8">
        <v>64.19</v>
      </c>
      <c r="R4826" s="8">
        <v>1167.81</v>
      </c>
      <c r="S4826" s="8">
        <v>761.6</v>
      </c>
      <c r="T4826" s="8">
        <v>406.21</v>
      </c>
      <c r="U4826">
        <v>0</v>
      </c>
      <c r="V4826" s="8">
        <v>0</v>
      </c>
      <c r="W4826" s="8">
        <v>0</v>
      </c>
      <c r="X4826" s="8">
        <v>406.21</v>
      </c>
    </row>
    <row r="4827" spans="1:24" x14ac:dyDescent="0.25">
      <c r="A4827" t="s">
        <v>5153</v>
      </c>
      <c r="B4827" s="1">
        <v>46094</v>
      </c>
      <c r="C4827" t="s">
        <v>195</v>
      </c>
      <c r="D4827" t="s">
        <v>196</v>
      </c>
      <c r="E4827" t="s">
        <v>150</v>
      </c>
      <c r="F4827" t="s">
        <v>89</v>
      </c>
      <c r="G4827" t="s">
        <v>151</v>
      </c>
      <c r="H4827" t="s">
        <v>152</v>
      </c>
      <c r="I4827" t="s">
        <v>40</v>
      </c>
      <c r="J4827" t="s">
        <v>41</v>
      </c>
      <c r="K4827" t="s">
        <v>42</v>
      </c>
      <c r="L4827" s="8">
        <v>14.5</v>
      </c>
      <c r="M4827" s="8">
        <v>4.2</v>
      </c>
      <c r="N4827">
        <v>248</v>
      </c>
      <c r="O4827" s="8">
        <v>3596</v>
      </c>
      <c r="P4827" s="14">
        <v>0.14499999999999999</v>
      </c>
      <c r="Q4827" s="8">
        <v>521.41999999999996</v>
      </c>
      <c r="R4827" s="8">
        <v>3074.58</v>
      </c>
      <c r="S4827" s="8">
        <v>1041.5999999999999</v>
      </c>
      <c r="T4827" s="8">
        <v>2032.98</v>
      </c>
      <c r="U4827">
        <v>71</v>
      </c>
      <c r="V4827" s="8">
        <v>880.22</v>
      </c>
      <c r="W4827" s="8">
        <v>333.7</v>
      </c>
      <c r="X4827" s="8">
        <v>1699.28</v>
      </c>
    </row>
    <row r="4828" spans="1:24" x14ac:dyDescent="0.25">
      <c r="A4828" t="s">
        <v>5154</v>
      </c>
      <c r="B4828" s="1">
        <v>46148</v>
      </c>
      <c r="C4828" t="s">
        <v>288</v>
      </c>
      <c r="D4828" t="s">
        <v>289</v>
      </c>
      <c r="E4828" t="s">
        <v>27</v>
      </c>
      <c r="F4828" t="s">
        <v>46</v>
      </c>
      <c r="G4828" t="s">
        <v>38</v>
      </c>
      <c r="H4828" t="s">
        <v>39</v>
      </c>
      <c r="I4828" t="s">
        <v>84</v>
      </c>
      <c r="J4828" t="s">
        <v>85</v>
      </c>
      <c r="K4828" t="s">
        <v>42</v>
      </c>
      <c r="L4828" s="8">
        <v>9.9</v>
      </c>
      <c r="M4828" s="8">
        <v>3.1</v>
      </c>
      <c r="N4828">
        <v>9</v>
      </c>
      <c r="O4828" s="8">
        <v>89.1</v>
      </c>
      <c r="P4828" s="14">
        <v>0.42920000000000003</v>
      </c>
      <c r="Q4828" s="8">
        <v>38.24</v>
      </c>
      <c r="R4828" s="8">
        <v>50.86</v>
      </c>
      <c r="S4828" s="8">
        <v>27.9</v>
      </c>
      <c r="T4828" s="8">
        <v>22.96</v>
      </c>
      <c r="U4828">
        <v>0</v>
      </c>
      <c r="V4828" s="8">
        <v>0</v>
      </c>
      <c r="W4828" s="8">
        <v>0</v>
      </c>
      <c r="X4828" s="8">
        <v>22.96</v>
      </c>
    </row>
    <row r="4829" spans="1:24" x14ac:dyDescent="0.25">
      <c r="A4829" t="s">
        <v>5155</v>
      </c>
      <c r="B4829" s="1">
        <v>45762</v>
      </c>
      <c r="C4829" t="s">
        <v>223</v>
      </c>
      <c r="D4829" t="s">
        <v>224</v>
      </c>
      <c r="E4829" t="s">
        <v>27</v>
      </c>
      <c r="F4829" t="s">
        <v>28</v>
      </c>
      <c r="G4829" t="s">
        <v>29</v>
      </c>
      <c r="H4829" t="s">
        <v>30</v>
      </c>
      <c r="I4829" t="s">
        <v>156</v>
      </c>
      <c r="J4829" t="s">
        <v>157</v>
      </c>
      <c r="K4829" t="s">
        <v>42</v>
      </c>
      <c r="L4829" s="8">
        <v>6.2</v>
      </c>
      <c r="M4829" s="8">
        <v>1.9</v>
      </c>
      <c r="N4829">
        <v>216</v>
      </c>
      <c r="O4829" s="8">
        <v>1339.2</v>
      </c>
      <c r="P4829" s="14">
        <v>3.2000000000000001E-2</v>
      </c>
      <c r="Q4829" s="8">
        <v>42.85</v>
      </c>
      <c r="R4829" s="8">
        <v>1296.3499999999999</v>
      </c>
      <c r="S4829" s="8">
        <v>410.4</v>
      </c>
      <c r="T4829" s="8">
        <v>885.95</v>
      </c>
      <c r="U4829">
        <v>0</v>
      </c>
      <c r="V4829" s="8">
        <v>0</v>
      </c>
      <c r="W4829" s="8">
        <v>0</v>
      </c>
      <c r="X4829" s="8">
        <v>885.95</v>
      </c>
    </row>
    <row r="4830" spans="1:24" x14ac:dyDescent="0.25">
      <c r="A4830" t="s">
        <v>5156</v>
      </c>
      <c r="B4830" s="1">
        <v>45308</v>
      </c>
      <c r="C4830" t="s">
        <v>269</v>
      </c>
      <c r="D4830" t="s">
        <v>270</v>
      </c>
      <c r="E4830" t="s">
        <v>27</v>
      </c>
      <c r="F4830" t="s">
        <v>37</v>
      </c>
      <c r="G4830" t="s">
        <v>29</v>
      </c>
      <c r="H4830" t="s">
        <v>30</v>
      </c>
      <c r="I4830" t="s">
        <v>40</v>
      </c>
      <c r="J4830" t="s">
        <v>41</v>
      </c>
      <c r="K4830" t="s">
        <v>42</v>
      </c>
      <c r="L4830" s="8">
        <v>14.5</v>
      </c>
      <c r="M4830" s="8">
        <v>4.2</v>
      </c>
      <c r="N4830">
        <v>14</v>
      </c>
      <c r="O4830" s="8">
        <v>203</v>
      </c>
      <c r="P4830" s="14">
        <v>2.5000000000000001E-2</v>
      </c>
      <c r="Q4830" s="8">
        <v>5.08</v>
      </c>
      <c r="R4830" s="8">
        <v>197.92</v>
      </c>
      <c r="S4830" s="8">
        <v>58.8</v>
      </c>
      <c r="T4830" s="8">
        <v>139.12</v>
      </c>
      <c r="U4830">
        <v>0</v>
      </c>
      <c r="V4830" s="8">
        <v>0</v>
      </c>
      <c r="W4830" s="8">
        <v>0</v>
      </c>
      <c r="X4830" s="8">
        <v>139.12</v>
      </c>
    </row>
    <row r="4831" spans="1:24" x14ac:dyDescent="0.25">
      <c r="A4831" t="s">
        <v>5157</v>
      </c>
      <c r="B4831" s="1">
        <v>45419</v>
      </c>
      <c r="C4831" t="s">
        <v>458</v>
      </c>
      <c r="D4831" t="s">
        <v>459</v>
      </c>
      <c r="E4831" t="s">
        <v>27</v>
      </c>
      <c r="F4831" t="s">
        <v>89</v>
      </c>
      <c r="G4831" t="s">
        <v>29</v>
      </c>
      <c r="H4831" t="s">
        <v>30</v>
      </c>
      <c r="I4831" t="s">
        <v>57</v>
      </c>
      <c r="J4831" t="s">
        <v>58</v>
      </c>
      <c r="K4831" t="s">
        <v>59</v>
      </c>
      <c r="L4831" s="8">
        <v>10.5</v>
      </c>
      <c r="M4831" s="8">
        <v>7.5</v>
      </c>
      <c r="N4831">
        <v>224</v>
      </c>
      <c r="O4831" s="8">
        <v>2352</v>
      </c>
      <c r="P4831" s="14">
        <v>8.48E-2</v>
      </c>
      <c r="Q4831" s="8">
        <v>199.45</v>
      </c>
      <c r="R4831" s="8">
        <v>2152.5500000000002</v>
      </c>
      <c r="S4831" s="8">
        <v>1680</v>
      </c>
      <c r="T4831" s="8">
        <v>472.55</v>
      </c>
      <c r="U4831">
        <v>0</v>
      </c>
      <c r="V4831" s="8">
        <v>0</v>
      </c>
      <c r="W4831" s="8">
        <v>0</v>
      </c>
      <c r="X4831" s="8">
        <v>472.55</v>
      </c>
    </row>
    <row r="4832" spans="1:24" x14ac:dyDescent="0.25">
      <c r="A4832" t="s">
        <v>5158</v>
      </c>
      <c r="B4832" s="1">
        <v>46243</v>
      </c>
      <c r="C4832" t="s">
        <v>378</v>
      </c>
      <c r="D4832" t="s">
        <v>379</v>
      </c>
      <c r="E4832" t="s">
        <v>71</v>
      </c>
      <c r="F4832" t="s">
        <v>54</v>
      </c>
      <c r="G4832" t="s">
        <v>165</v>
      </c>
      <c r="H4832" t="s">
        <v>166</v>
      </c>
      <c r="I4832" t="s">
        <v>144</v>
      </c>
      <c r="J4832" t="s">
        <v>145</v>
      </c>
      <c r="K4832" t="s">
        <v>33</v>
      </c>
      <c r="L4832" s="8">
        <v>12</v>
      </c>
      <c r="M4832" s="8">
        <v>6.5</v>
      </c>
      <c r="N4832">
        <v>52</v>
      </c>
      <c r="O4832" s="8">
        <v>624</v>
      </c>
      <c r="P4832" s="14">
        <v>3.6799999999999999E-2</v>
      </c>
      <c r="Q4832" s="8">
        <v>22.96</v>
      </c>
      <c r="R4832" s="8">
        <v>601.04</v>
      </c>
      <c r="S4832" s="8">
        <v>338</v>
      </c>
      <c r="T4832" s="8">
        <v>263.04000000000002</v>
      </c>
      <c r="U4832">
        <v>0</v>
      </c>
      <c r="V4832" s="8">
        <v>0</v>
      </c>
      <c r="W4832" s="8">
        <v>0</v>
      </c>
      <c r="X4832" s="8">
        <v>263.04000000000002</v>
      </c>
    </row>
    <row r="4833" spans="1:24" x14ac:dyDescent="0.25">
      <c r="A4833" t="s">
        <v>5159</v>
      </c>
      <c r="B4833" s="1">
        <v>46170</v>
      </c>
      <c r="C4833" t="s">
        <v>195</v>
      </c>
      <c r="D4833" t="s">
        <v>196</v>
      </c>
      <c r="E4833" t="s">
        <v>150</v>
      </c>
      <c r="F4833" t="s">
        <v>89</v>
      </c>
      <c r="G4833" t="s">
        <v>151</v>
      </c>
      <c r="H4833" t="s">
        <v>152</v>
      </c>
      <c r="I4833" t="s">
        <v>130</v>
      </c>
      <c r="J4833" t="s">
        <v>131</v>
      </c>
      <c r="K4833" t="s">
        <v>42</v>
      </c>
      <c r="L4833" s="8">
        <v>4.8</v>
      </c>
      <c r="M4833" s="8">
        <v>1.4</v>
      </c>
      <c r="N4833">
        <v>70</v>
      </c>
      <c r="O4833" s="8">
        <v>336</v>
      </c>
      <c r="P4833" s="14">
        <v>0.1545</v>
      </c>
      <c r="Q4833" s="8">
        <v>51.91</v>
      </c>
      <c r="R4833" s="8">
        <v>284.08999999999997</v>
      </c>
      <c r="S4833" s="8">
        <v>98</v>
      </c>
      <c r="T4833" s="8">
        <v>186.09</v>
      </c>
      <c r="U4833">
        <v>0</v>
      </c>
      <c r="V4833" s="8">
        <v>0</v>
      </c>
      <c r="W4833" s="8">
        <v>0</v>
      </c>
      <c r="X4833" s="8">
        <v>186.09</v>
      </c>
    </row>
    <row r="4834" spans="1:24" x14ac:dyDescent="0.25">
      <c r="A4834" t="s">
        <v>5160</v>
      </c>
      <c r="B4834" s="1">
        <v>45453</v>
      </c>
      <c r="C4834" t="s">
        <v>337</v>
      </c>
      <c r="D4834" t="s">
        <v>338</v>
      </c>
      <c r="E4834" t="s">
        <v>27</v>
      </c>
      <c r="F4834" t="s">
        <v>54</v>
      </c>
      <c r="G4834" t="s">
        <v>38</v>
      </c>
      <c r="H4834" t="s">
        <v>39</v>
      </c>
      <c r="I4834" t="s">
        <v>99</v>
      </c>
      <c r="J4834" t="s">
        <v>100</v>
      </c>
      <c r="K4834" t="s">
        <v>49</v>
      </c>
      <c r="L4834" s="8">
        <v>3.8</v>
      </c>
      <c r="M4834" s="8">
        <v>2.6</v>
      </c>
      <c r="N4834">
        <v>70</v>
      </c>
      <c r="O4834" s="8">
        <v>266</v>
      </c>
      <c r="P4834" s="14">
        <v>4.8599999999999997E-2</v>
      </c>
      <c r="Q4834" s="8">
        <v>12.93</v>
      </c>
      <c r="R4834" s="8">
        <v>253.07</v>
      </c>
      <c r="S4834" s="8">
        <v>182</v>
      </c>
      <c r="T4834" s="8">
        <v>71.069999999999993</v>
      </c>
      <c r="U4834">
        <v>0</v>
      </c>
      <c r="V4834" s="8">
        <v>0</v>
      </c>
      <c r="W4834" s="8">
        <v>0</v>
      </c>
      <c r="X4834" s="8">
        <v>71.069999999999993</v>
      </c>
    </row>
    <row r="4835" spans="1:24" x14ac:dyDescent="0.25">
      <c r="A4835" t="s">
        <v>5161</v>
      </c>
      <c r="B4835" s="1">
        <v>45743</v>
      </c>
      <c r="C4835" t="s">
        <v>689</v>
      </c>
      <c r="D4835" t="s">
        <v>690</v>
      </c>
      <c r="E4835" t="s">
        <v>27</v>
      </c>
      <c r="F4835" t="s">
        <v>54</v>
      </c>
      <c r="G4835" t="s">
        <v>29</v>
      </c>
      <c r="H4835" t="s">
        <v>30</v>
      </c>
      <c r="I4835" t="s">
        <v>99</v>
      </c>
      <c r="J4835" t="s">
        <v>100</v>
      </c>
      <c r="K4835" t="s">
        <v>49</v>
      </c>
      <c r="L4835" s="8">
        <v>3.8</v>
      </c>
      <c r="M4835" s="8">
        <v>2.6</v>
      </c>
      <c r="N4835">
        <v>39</v>
      </c>
      <c r="O4835" s="8">
        <v>148.19999999999999</v>
      </c>
      <c r="P4835" s="14">
        <v>1.6199999999999999E-2</v>
      </c>
      <c r="Q4835" s="8">
        <v>2.4</v>
      </c>
      <c r="R4835" s="8">
        <v>145.80000000000001</v>
      </c>
      <c r="S4835" s="8">
        <v>101.4</v>
      </c>
      <c r="T4835" s="8">
        <v>44.4</v>
      </c>
      <c r="U4835">
        <v>0</v>
      </c>
      <c r="V4835" s="8">
        <v>0</v>
      </c>
      <c r="W4835" s="8">
        <v>0</v>
      </c>
      <c r="X4835" s="8">
        <v>44.4</v>
      </c>
    </row>
    <row r="4836" spans="1:24" x14ac:dyDescent="0.25">
      <c r="A4836" t="s">
        <v>5162</v>
      </c>
      <c r="B4836" s="1">
        <v>45759</v>
      </c>
      <c r="C4836" t="s">
        <v>475</v>
      </c>
      <c r="D4836" t="s">
        <v>476</v>
      </c>
      <c r="E4836" t="s">
        <v>63</v>
      </c>
      <c r="F4836" t="s">
        <v>37</v>
      </c>
      <c r="G4836" t="s">
        <v>64</v>
      </c>
      <c r="H4836" t="s">
        <v>65</v>
      </c>
      <c r="I4836" t="s">
        <v>127</v>
      </c>
      <c r="J4836" t="s">
        <v>128</v>
      </c>
      <c r="K4836" t="s">
        <v>33</v>
      </c>
      <c r="L4836" s="8">
        <v>7.2</v>
      </c>
      <c r="M4836" s="8">
        <v>3.6</v>
      </c>
      <c r="N4836">
        <v>4</v>
      </c>
      <c r="O4836" s="8">
        <v>28.8</v>
      </c>
      <c r="P4836" s="14">
        <v>5.7000000000000002E-3</v>
      </c>
      <c r="Q4836" s="8">
        <v>0.16</v>
      </c>
      <c r="R4836" s="8">
        <v>28.64</v>
      </c>
      <c r="S4836" s="8">
        <v>14.4</v>
      </c>
      <c r="T4836" s="8">
        <v>14.24</v>
      </c>
      <c r="U4836">
        <v>0</v>
      </c>
      <c r="V4836" s="8">
        <v>0</v>
      </c>
      <c r="W4836" s="8">
        <v>0</v>
      </c>
      <c r="X4836" s="8">
        <v>14.24</v>
      </c>
    </row>
    <row r="4837" spans="1:24" x14ac:dyDescent="0.25">
      <c r="A4837" t="s">
        <v>5163</v>
      </c>
      <c r="B4837" s="1">
        <v>45292</v>
      </c>
      <c r="C4837" t="s">
        <v>69</v>
      </c>
      <c r="D4837" t="s">
        <v>70</v>
      </c>
      <c r="E4837" t="s">
        <v>71</v>
      </c>
      <c r="F4837" t="s">
        <v>37</v>
      </c>
      <c r="G4837" t="s">
        <v>72</v>
      </c>
      <c r="H4837" t="s">
        <v>73</v>
      </c>
      <c r="I4837" t="s">
        <v>127</v>
      </c>
      <c r="J4837" t="s">
        <v>128</v>
      </c>
      <c r="K4837" t="s">
        <v>33</v>
      </c>
      <c r="L4837" s="8">
        <v>7.2</v>
      </c>
      <c r="M4837" s="8">
        <v>3.6</v>
      </c>
      <c r="N4837">
        <v>32</v>
      </c>
      <c r="O4837" s="8">
        <v>230.4</v>
      </c>
      <c r="P4837" s="14">
        <v>0.4052</v>
      </c>
      <c r="Q4837" s="8">
        <v>93.36</v>
      </c>
      <c r="R4837" s="8">
        <v>137.04</v>
      </c>
      <c r="S4837" s="8">
        <v>115.2</v>
      </c>
      <c r="T4837" s="8">
        <v>21.84</v>
      </c>
      <c r="U4837">
        <v>0</v>
      </c>
      <c r="V4837" s="8">
        <v>0</v>
      </c>
      <c r="W4837" s="8">
        <v>0</v>
      </c>
      <c r="X4837" s="8">
        <v>21.84</v>
      </c>
    </row>
    <row r="4838" spans="1:24" x14ac:dyDescent="0.25">
      <c r="A4838" t="s">
        <v>5164</v>
      </c>
      <c r="B4838" s="1">
        <v>45730</v>
      </c>
      <c r="C4838" t="s">
        <v>357</v>
      </c>
      <c r="D4838" t="s">
        <v>358</v>
      </c>
      <c r="E4838" t="s">
        <v>27</v>
      </c>
      <c r="F4838" t="s">
        <v>46</v>
      </c>
      <c r="G4838" t="s">
        <v>29</v>
      </c>
      <c r="H4838" t="s">
        <v>30</v>
      </c>
      <c r="I4838" t="s">
        <v>144</v>
      </c>
      <c r="J4838" t="s">
        <v>145</v>
      </c>
      <c r="K4838" t="s">
        <v>33</v>
      </c>
      <c r="L4838" s="8">
        <v>12</v>
      </c>
      <c r="M4838" s="8">
        <v>6.5</v>
      </c>
      <c r="N4838">
        <v>3</v>
      </c>
      <c r="O4838" s="8">
        <v>36</v>
      </c>
      <c r="P4838" s="14">
        <v>4.9799999999999997E-2</v>
      </c>
      <c r="Q4838" s="8">
        <v>1.79</v>
      </c>
      <c r="R4838" s="8">
        <v>34.21</v>
      </c>
      <c r="S4838" s="8">
        <v>19.5</v>
      </c>
      <c r="T4838" s="8">
        <v>14.71</v>
      </c>
      <c r="U4838">
        <v>0</v>
      </c>
      <c r="V4838" s="8">
        <v>0</v>
      </c>
      <c r="W4838" s="8">
        <v>0</v>
      </c>
      <c r="X4838" s="8">
        <v>14.71</v>
      </c>
    </row>
    <row r="4839" spans="1:24" x14ac:dyDescent="0.25">
      <c r="A4839" t="s">
        <v>5165</v>
      </c>
      <c r="B4839" s="1">
        <v>45499</v>
      </c>
      <c r="C4839" t="s">
        <v>520</v>
      </c>
      <c r="D4839" t="s">
        <v>521</v>
      </c>
      <c r="E4839" t="s">
        <v>63</v>
      </c>
      <c r="F4839" t="s">
        <v>37</v>
      </c>
      <c r="G4839" t="s">
        <v>79</v>
      </c>
      <c r="H4839" t="s">
        <v>80</v>
      </c>
      <c r="I4839" t="s">
        <v>104</v>
      </c>
      <c r="J4839" t="s">
        <v>105</v>
      </c>
      <c r="K4839" t="s">
        <v>49</v>
      </c>
      <c r="L4839" s="8">
        <v>4.2</v>
      </c>
      <c r="M4839" s="8">
        <v>2.8</v>
      </c>
      <c r="N4839">
        <v>141</v>
      </c>
      <c r="O4839" s="8">
        <v>592.20000000000005</v>
      </c>
      <c r="P4839" s="14">
        <v>9.2999999999999992E-3</v>
      </c>
      <c r="Q4839" s="8">
        <v>5.51</v>
      </c>
      <c r="R4839" s="8">
        <v>586.69000000000005</v>
      </c>
      <c r="S4839" s="8">
        <v>394.8</v>
      </c>
      <c r="T4839" s="8">
        <v>191.89</v>
      </c>
      <c r="U4839">
        <v>0</v>
      </c>
      <c r="V4839" s="8">
        <v>0</v>
      </c>
      <c r="W4839" s="8">
        <v>0</v>
      </c>
      <c r="X4839" s="8">
        <v>191.89</v>
      </c>
    </row>
    <row r="4840" spans="1:24" x14ac:dyDescent="0.25">
      <c r="A4840" t="s">
        <v>5166</v>
      </c>
      <c r="B4840" s="1">
        <v>45997</v>
      </c>
      <c r="C4840" t="s">
        <v>229</v>
      </c>
      <c r="D4840" t="s">
        <v>230</v>
      </c>
      <c r="E4840" t="s">
        <v>27</v>
      </c>
      <c r="F4840" t="s">
        <v>54</v>
      </c>
      <c r="G4840" t="s">
        <v>38</v>
      </c>
      <c r="H4840" t="s">
        <v>39</v>
      </c>
      <c r="I4840" t="s">
        <v>122</v>
      </c>
      <c r="J4840" t="s">
        <v>123</v>
      </c>
      <c r="K4840" t="s">
        <v>59</v>
      </c>
      <c r="L4840" s="8">
        <v>5.5</v>
      </c>
      <c r="M4840" s="8">
        <v>3.8</v>
      </c>
      <c r="N4840">
        <v>71</v>
      </c>
      <c r="O4840" s="8">
        <v>390.5</v>
      </c>
      <c r="P4840" s="14">
        <v>0.49930000000000002</v>
      </c>
      <c r="Q4840" s="8">
        <v>194.98</v>
      </c>
      <c r="R4840" s="8">
        <v>195.52</v>
      </c>
      <c r="S4840" s="8">
        <v>269.8</v>
      </c>
      <c r="T4840" s="8">
        <v>-74.28</v>
      </c>
      <c r="U4840">
        <v>0</v>
      </c>
      <c r="V4840" s="8">
        <v>0</v>
      </c>
      <c r="W4840" s="8">
        <v>0</v>
      </c>
      <c r="X4840" s="8">
        <v>-74.28</v>
      </c>
    </row>
    <row r="4841" spans="1:24" x14ac:dyDescent="0.25">
      <c r="A4841" t="s">
        <v>5167</v>
      </c>
      <c r="B4841" s="1">
        <v>46223</v>
      </c>
      <c r="C4841" t="s">
        <v>805</v>
      </c>
      <c r="D4841" t="s">
        <v>806</v>
      </c>
      <c r="E4841" t="s">
        <v>63</v>
      </c>
      <c r="F4841" t="s">
        <v>89</v>
      </c>
      <c r="G4841" t="s">
        <v>64</v>
      </c>
      <c r="H4841" t="s">
        <v>65</v>
      </c>
      <c r="I4841" t="s">
        <v>127</v>
      </c>
      <c r="J4841" t="s">
        <v>128</v>
      </c>
      <c r="K4841" t="s">
        <v>33</v>
      </c>
      <c r="L4841" s="8">
        <v>7.2</v>
      </c>
      <c r="M4841" s="8">
        <v>3.6</v>
      </c>
      <c r="N4841">
        <v>48</v>
      </c>
      <c r="O4841" s="8">
        <v>345.6</v>
      </c>
      <c r="P4841" s="14">
        <v>0.152</v>
      </c>
      <c r="Q4841" s="8">
        <v>52.53</v>
      </c>
      <c r="R4841" s="8">
        <v>293.07</v>
      </c>
      <c r="S4841" s="8">
        <v>172.8</v>
      </c>
      <c r="T4841" s="8">
        <v>120.27</v>
      </c>
      <c r="U4841">
        <v>0</v>
      </c>
      <c r="V4841" s="8">
        <v>0</v>
      </c>
      <c r="W4841" s="8">
        <v>0</v>
      </c>
      <c r="X4841" s="8">
        <v>120.27</v>
      </c>
    </row>
    <row r="4842" spans="1:24" x14ac:dyDescent="0.25">
      <c r="A4842" t="s">
        <v>5168</v>
      </c>
      <c r="B4842" s="1">
        <v>45427</v>
      </c>
      <c r="C4842" t="s">
        <v>350</v>
      </c>
      <c r="D4842" t="s">
        <v>351</v>
      </c>
      <c r="E4842" t="s">
        <v>63</v>
      </c>
      <c r="F4842" t="s">
        <v>89</v>
      </c>
      <c r="G4842" t="s">
        <v>64</v>
      </c>
      <c r="H4842" t="s">
        <v>65</v>
      </c>
      <c r="I4842" t="s">
        <v>144</v>
      </c>
      <c r="J4842" t="s">
        <v>145</v>
      </c>
      <c r="K4842" t="s">
        <v>33</v>
      </c>
      <c r="L4842" s="8">
        <v>12</v>
      </c>
      <c r="M4842" s="8">
        <v>6.5</v>
      </c>
      <c r="N4842">
        <v>20</v>
      </c>
      <c r="O4842" s="8">
        <v>240</v>
      </c>
      <c r="P4842" s="14">
        <v>0.13120000000000001</v>
      </c>
      <c r="Q4842" s="8">
        <v>31.49</v>
      </c>
      <c r="R4842" s="8">
        <v>208.51</v>
      </c>
      <c r="S4842" s="8">
        <v>130</v>
      </c>
      <c r="T4842" s="8">
        <v>78.510000000000005</v>
      </c>
      <c r="U4842">
        <v>0</v>
      </c>
      <c r="V4842" s="8">
        <v>0</v>
      </c>
      <c r="W4842" s="8">
        <v>0</v>
      </c>
      <c r="X4842" s="8">
        <v>78.510000000000005</v>
      </c>
    </row>
    <row r="4843" spans="1:24" x14ac:dyDescent="0.25">
      <c r="A4843" t="s">
        <v>5169</v>
      </c>
      <c r="B4843" s="1">
        <v>46195</v>
      </c>
      <c r="C4843" t="s">
        <v>758</v>
      </c>
      <c r="D4843" t="s">
        <v>759</v>
      </c>
      <c r="E4843" t="s">
        <v>27</v>
      </c>
      <c r="F4843" t="s">
        <v>37</v>
      </c>
      <c r="G4843" t="s">
        <v>29</v>
      </c>
      <c r="H4843" t="s">
        <v>30</v>
      </c>
      <c r="I4843" t="s">
        <v>144</v>
      </c>
      <c r="J4843" t="s">
        <v>145</v>
      </c>
      <c r="K4843" t="s">
        <v>33</v>
      </c>
      <c r="L4843" s="8">
        <v>12</v>
      </c>
      <c r="M4843" s="8">
        <v>6.5</v>
      </c>
      <c r="N4843">
        <v>16</v>
      </c>
      <c r="O4843" s="8">
        <v>192</v>
      </c>
      <c r="P4843" s="14">
        <v>1E-4</v>
      </c>
      <c r="Q4843" s="8">
        <v>0.02</v>
      </c>
      <c r="R4843" s="8">
        <v>191.98</v>
      </c>
      <c r="S4843" s="8">
        <v>104</v>
      </c>
      <c r="T4843" s="8">
        <v>87.98</v>
      </c>
      <c r="U4843">
        <v>0</v>
      </c>
      <c r="V4843" s="8">
        <v>0</v>
      </c>
      <c r="W4843" s="8">
        <v>0</v>
      </c>
      <c r="X4843" s="8">
        <v>87.98</v>
      </c>
    </row>
    <row r="4844" spans="1:24" x14ac:dyDescent="0.25">
      <c r="A4844" t="s">
        <v>5170</v>
      </c>
      <c r="B4844" s="1">
        <v>45957</v>
      </c>
      <c r="C4844" t="s">
        <v>148</v>
      </c>
      <c r="D4844" t="s">
        <v>149</v>
      </c>
      <c r="E4844" t="s">
        <v>150</v>
      </c>
      <c r="F4844" t="s">
        <v>37</v>
      </c>
      <c r="G4844" t="s">
        <v>151</v>
      </c>
      <c r="H4844" t="s">
        <v>152</v>
      </c>
      <c r="I4844" t="s">
        <v>127</v>
      </c>
      <c r="J4844" t="s">
        <v>128</v>
      </c>
      <c r="K4844" t="s">
        <v>33</v>
      </c>
      <c r="L4844" s="8">
        <v>7.2</v>
      </c>
      <c r="M4844" s="8">
        <v>3.6</v>
      </c>
      <c r="N4844">
        <v>1</v>
      </c>
      <c r="O4844" s="8">
        <v>7.2</v>
      </c>
      <c r="P4844" s="14">
        <v>8.9999999999999993E-3</v>
      </c>
      <c r="Q4844" s="8">
        <v>0.06</v>
      </c>
      <c r="R4844" s="8">
        <v>7.14</v>
      </c>
      <c r="S4844" s="8">
        <v>3.6</v>
      </c>
      <c r="T4844" s="8">
        <v>3.54</v>
      </c>
      <c r="U4844">
        <v>0</v>
      </c>
      <c r="V4844" s="8">
        <v>0</v>
      </c>
      <c r="W4844" s="8">
        <v>0</v>
      </c>
      <c r="X4844" s="8">
        <v>3.54</v>
      </c>
    </row>
    <row r="4845" spans="1:24" x14ac:dyDescent="0.25">
      <c r="A4845" t="s">
        <v>5171</v>
      </c>
      <c r="B4845" s="1">
        <v>45601</v>
      </c>
      <c r="C4845" t="s">
        <v>367</v>
      </c>
      <c r="D4845" t="s">
        <v>368</v>
      </c>
      <c r="E4845" t="s">
        <v>63</v>
      </c>
      <c r="F4845" t="s">
        <v>54</v>
      </c>
      <c r="G4845" t="s">
        <v>79</v>
      </c>
      <c r="H4845" t="s">
        <v>80</v>
      </c>
      <c r="I4845" t="s">
        <v>84</v>
      </c>
      <c r="J4845" t="s">
        <v>85</v>
      </c>
      <c r="K4845" t="s">
        <v>42</v>
      </c>
      <c r="L4845" s="8">
        <v>9.9</v>
      </c>
      <c r="M4845" s="8">
        <v>3.1</v>
      </c>
      <c r="N4845">
        <v>279</v>
      </c>
      <c r="O4845" s="8">
        <v>2762.1</v>
      </c>
      <c r="P4845" s="14">
        <v>4.07E-2</v>
      </c>
      <c r="Q4845" s="8">
        <v>112.42</v>
      </c>
      <c r="R4845" s="8">
        <v>2649.68</v>
      </c>
      <c r="S4845" s="8">
        <v>864.9</v>
      </c>
      <c r="T4845" s="8">
        <v>1784.78</v>
      </c>
      <c r="U4845">
        <v>0</v>
      </c>
      <c r="V4845" s="8">
        <v>0</v>
      </c>
      <c r="W4845" s="8">
        <v>0</v>
      </c>
      <c r="X4845" s="8">
        <v>1784.78</v>
      </c>
    </row>
    <row r="4846" spans="1:24" x14ac:dyDescent="0.25">
      <c r="A4846" t="s">
        <v>5172</v>
      </c>
      <c r="B4846" s="1">
        <v>45454</v>
      </c>
      <c r="C4846" t="s">
        <v>195</v>
      </c>
      <c r="D4846" t="s">
        <v>196</v>
      </c>
      <c r="E4846" t="s">
        <v>150</v>
      </c>
      <c r="F4846" t="s">
        <v>89</v>
      </c>
      <c r="G4846" t="s">
        <v>151</v>
      </c>
      <c r="H4846" t="s">
        <v>152</v>
      </c>
      <c r="I4846" t="s">
        <v>185</v>
      </c>
      <c r="J4846" t="s">
        <v>186</v>
      </c>
      <c r="K4846" t="s">
        <v>59</v>
      </c>
      <c r="L4846" s="8">
        <v>4.9000000000000004</v>
      </c>
      <c r="M4846" s="8">
        <v>3.1</v>
      </c>
      <c r="N4846">
        <v>87</v>
      </c>
      <c r="O4846" s="8">
        <v>426.3</v>
      </c>
      <c r="P4846" s="14">
        <v>7.2400000000000006E-2</v>
      </c>
      <c r="Q4846" s="8">
        <v>30.86</v>
      </c>
      <c r="R4846" s="8">
        <v>395.44</v>
      </c>
      <c r="S4846" s="8">
        <v>269.7</v>
      </c>
      <c r="T4846" s="8">
        <v>125.74</v>
      </c>
      <c r="U4846">
        <v>0</v>
      </c>
      <c r="V4846" s="8">
        <v>0</v>
      </c>
      <c r="W4846" s="8">
        <v>0</v>
      </c>
      <c r="X4846" s="8">
        <v>125.74</v>
      </c>
    </row>
    <row r="4847" spans="1:24" x14ac:dyDescent="0.25">
      <c r="A4847" t="s">
        <v>5173</v>
      </c>
      <c r="B4847" s="1">
        <v>46187</v>
      </c>
      <c r="C4847" t="s">
        <v>427</v>
      </c>
      <c r="D4847" t="s">
        <v>428</v>
      </c>
      <c r="E4847" t="s">
        <v>150</v>
      </c>
      <c r="F4847" t="s">
        <v>46</v>
      </c>
      <c r="G4847" t="s">
        <v>151</v>
      </c>
      <c r="H4847" t="s">
        <v>152</v>
      </c>
      <c r="I4847" t="s">
        <v>99</v>
      </c>
      <c r="J4847" t="s">
        <v>100</v>
      </c>
      <c r="K4847" t="s">
        <v>49</v>
      </c>
      <c r="L4847" s="8">
        <v>3.8</v>
      </c>
      <c r="M4847" s="8">
        <v>2.6</v>
      </c>
      <c r="N4847">
        <v>3</v>
      </c>
      <c r="O4847" s="8">
        <v>11.4</v>
      </c>
      <c r="P4847" s="14">
        <v>3.1399999999999997E-2</v>
      </c>
      <c r="Q4847" s="8">
        <v>0.36</v>
      </c>
      <c r="R4847" s="8">
        <v>11.04</v>
      </c>
      <c r="S4847" s="8">
        <v>7.8</v>
      </c>
      <c r="T4847" s="8">
        <v>3.24</v>
      </c>
      <c r="U4847">
        <v>0</v>
      </c>
      <c r="V4847" s="8">
        <v>0</v>
      </c>
      <c r="W4847" s="8">
        <v>0</v>
      </c>
      <c r="X4847" s="8">
        <v>3.24</v>
      </c>
    </row>
    <row r="4848" spans="1:24" x14ac:dyDescent="0.25">
      <c r="A4848" t="s">
        <v>5174</v>
      </c>
      <c r="B4848" s="1">
        <v>46247</v>
      </c>
      <c r="C4848" t="s">
        <v>232</v>
      </c>
      <c r="D4848" t="s">
        <v>233</v>
      </c>
      <c r="E4848" t="s">
        <v>27</v>
      </c>
      <c r="F4848" t="s">
        <v>89</v>
      </c>
      <c r="G4848" t="s">
        <v>38</v>
      </c>
      <c r="H4848" t="s">
        <v>39</v>
      </c>
      <c r="I4848" t="s">
        <v>31</v>
      </c>
      <c r="J4848" t="s">
        <v>32</v>
      </c>
      <c r="K4848" t="s">
        <v>33</v>
      </c>
      <c r="L4848" s="8">
        <v>5.8</v>
      </c>
      <c r="M4848" s="8">
        <v>2.7</v>
      </c>
      <c r="N4848">
        <v>372</v>
      </c>
      <c r="O4848" s="8">
        <v>2157.6</v>
      </c>
      <c r="P4848" s="14">
        <v>1.49E-2</v>
      </c>
      <c r="Q4848" s="8">
        <v>32.15</v>
      </c>
      <c r="R4848" s="8">
        <v>2125.4499999999998</v>
      </c>
      <c r="S4848" s="8">
        <v>1004.4</v>
      </c>
      <c r="T4848" s="8">
        <v>1121.05</v>
      </c>
      <c r="U4848">
        <v>0</v>
      </c>
      <c r="V4848" s="8">
        <v>0</v>
      </c>
      <c r="W4848" s="8">
        <v>0</v>
      </c>
      <c r="X4848" s="8">
        <v>1121.05</v>
      </c>
    </row>
    <row r="4849" spans="1:24" x14ac:dyDescent="0.25">
      <c r="A4849" t="s">
        <v>5175</v>
      </c>
      <c r="B4849" s="1">
        <v>46189</v>
      </c>
      <c r="C4849" t="s">
        <v>461</v>
      </c>
      <c r="D4849" t="s">
        <v>462</v>
      </c>
      <c r="E4849" t="s">
        <v>27</v>
      </c>
      <c r="F4849" t="s">
        <v>37</v>
      </c>
      <c r="G4849" t="s">
        <v>38</v>
      </c>
      <c r="H4849" t="s">
        <v>39</v>
      </c>
      <c r="I4849" t="s">
        <v>185</v>
      </c>
      <c r="J4849" t="s">
        <v>186</v>
      </c>
      <c r="K4849" t="s">
        <v>59</v>
      </c>
      <c r="L4849" s="8">
        <v>4.9000000000000004</v>
      </c>
      <c r="M4849" s="8">
        <v>3.1</v>
      </c>
      <c r="N4849">
        <v>45</v>
      </c>
      <c r="O4849" s="8">
        <v>220.5</v>
      </c>
      <c r="P4849" s="14">
        <v>2.18E-2</v>
      </c>
      <c r="Q4849" s="8">
        <v>4.8099999999999996</v>
      </c>
      <c r="R4849" s="8">
        <v>215.69</v>
      </c>
      <c r="S4849" s="8">
        <v>139.5</v>
      </c>
      <c r="T4849" s="8">
        <v>76.19</v>
      </c>
      <c r="U4849">
        <v>0</v>
      </c>
      <c r="V4849" s="8">
        <v>0</v>
      </c>
      <c r="W4849" s="8">
        <v>0</v>
      </c>
      <c r="X4849" s="8">
        <v>76.19</v>
      </c>
    </row>
    <row r="4850" spans="1:24" x14ac:dyDescent="0.25">
      <c r="A4850" t="s">
        <v>5176</v>
      </c>
      <c r="B4850" s="1">
        <v>45572</v>
      </c>
      <c r="C4850" t="s">
        <v>309</v>
      </c>
      <c r="D4850" t="s">
        <v>310</v>
      </c>
      <c r="E4850" t="s">
        <v>63</v>
      </c>
      <c r="F4850" t="s">
        <v>54</v>
      </c>
      <c r="G4850" t="s">
        <v>79</v>
      </c>
      <c r="H4850" t="s">
        <v>80</v>
      </c>
      <c r="I4850" t="s">
        <v>57</v>
      </c>
      <c r="J4850" t="s">
        <v>58</v>
      </c>
      <c r="K4850" t="s">
        <v>59</v>
      </c>
      <c r="L4850" s="8">
        <v>10.5</v>
      </c>
      <c r="M4850" s="8">
        <v>7.5</v>
      </c>
      <c r="N4850">
        <v>138</v>
      </c>
      <c r="O4850" s="8">
        <v>1449</v>
      </c>
      <c r="P4850" s="14">
        <v>9.7000000000000003E-3</v>
      </c>
      <c r="Q4850" s="8">
        <v>14.06</v>
      </c>
      <c r="R4850" s="8">
        <v>1434.94</v>
      </c>
      <c r="S4850" s="8">
        <v>1035</v>
      </c>
      <c r="T4850" s="8">
        <v>399.94</v>
      </c>
      <c r="U4850">
        <v>0</v>
      </c>
      <c r="V4850" s="8">
        <v>0</v>
      </c>
      <c r="W4850" s="8">
        <v>0</v>
      </c>
      <c r="X4850" s="8">
        <v>399.94</v>
      </c>
    </row>
    <row r="4851" spans="1:24" x14ac:dyDescent="0.25">
      <c r="A4851" t="s">
        <v>5177</v>
      </c>
      <c r="B4851" s="1">
        <v>45387</v>
      </c>
      <c r="C4851" t="s">
        <v>758</v>
      </c>
      <c r="D4851" t="s">
        <v>759</v>
      </c>
      <c r="E4851" t="s">
        <v>27</v>
      </c>
      <c r="F4851" t="s">
        <v>37</v>
      </c>
      <c r="G4851" t="s">
        <v>38</v>
      </c>
      <c r="H4851" t="s">
        <v>39</v>
      </c>
      <c r="I4851" t="s">
        <v>104</v>
      </c>
      <c r="J4851" t="s">
        <v>105</v>
      </c>
      <c r="K4851" t="s">
        <v>49</v>
      </c>
      <c r="L4851" s="8">
        <v>4.2</v>
      </c>
      <c r="M4851" s="8">
        <v>2.8</v>
      </c>
      <c r="N4851">
        <v>53</v>
      </c>
      <c r="O4851" s="8">
        <v>222.6</v>
      </c>
      <c r="P4851" s="14">
        <v>2.76E-2</v>
      </c>
      <c r="Q4851" s="8">
        <v>6.14</v>
      </c>
      <c r="R4851" s="8">
        <v>216.46</v>
      </c>
      <c r="S4851" s="8">
        <v>148.4</v>
      </c>
      <c r="T4851" s="8">
        <v>68.06</v>
      </c>
      <c r="U4851">
        <v>0</v>
      </c>
      <c r="V4851" s="8">
        <v>0</v>
      </c>
      <c r="W4851" s="8">
        <v>0</v>
      </c>
      <c r="X4851" s="8">
        <v>68.06</v>
      </c>
    </row>
    <row r="4852" spans="1:24" x14ac:dyDescent="0.25">
      <c r="A4852" t="s">
        <v>5178</v>
      </c>
      <c r="B4852" s="1">
        <v>45962</v>
      </c>
      <c r="C4852" t="s">
        <v>472</v>
      </c>
      <c r="D4852" t="s">
        <v>473</v>
      </c>
      <c r="E4852" t="s">
        <v>71</v>
      </c>
      <c r="F4852" t="s">
        <v>54</v>
      </c>
      <c r="G4852" t="s">
        <v>165</v>
      </c>
      <c r="H4852" t="s">
        <v>166</v>
      </c>
      <c r="I4852" t="s">
        <v>185</v>
      </c>
      <c r="J4852" t="s">
        <v>186</v>
      </c>
      <c r="K4852" t="s">
        <v>59</v>
      </c>
      <c r="L4852" s="8">
        <v>4.9000000000000004</v>
      </c>
      <c r="M4852" s="8">
        <v>3.1</v>
      </c>
      <c r="N4852">
        <v>74</v>
      </c>
      <c r="O4852" s="8">
        <v>362.6</v>
      </c>
      <c r="P4852" s="14">
        <v>4.4200000000000003E-2</v>
      </c>
      <c r="Q4852" s="8">
        <v>16.03</v>
      </c>
      <c r="R4852" s="8">
        <v>346.57</v>
      </c>
      <c r="S4852" s="8">
        <v>229.4</v>
      </c>
      <c r="T4852" s="8">
        <v>117.17</v>
      </c>
      <c r="U4852">
        <v>0</v>
      </c>
      <c r="V4852" s="8">
        <v>0</v>
      </c>
      <c r="W4852" s="8">
        <v>0</v>
      </c>
      <c r="X4852" s="8">
        <v>117.17</v>
      </c>
    </row>
    <row r="4853" spans="1:24" x14ac:dyDescent="0.25">
      <c r="A4853" t="s">
        <v>5179</v>
      </c>
      <c r="B4853" s="1">
        <v>45661</v>
      </c>
      <c r="C4853" t="s">
        <v>244</v>
      </c>
      <c r="D4853" t="s">
        <v>245</v>
      </c>
      <c r="E4853" t="s">
        <v>53</v>
      </c>
      <c r="F4853" t="s">
        <v>46</v>
      </c>
      <c r="G4853" t="s">
        <v>55</v>
      </c>
      <c r="H4853" t="s">
        <v>56</v>
      </c>
      <c r="I4853" t="s">
        <v>99</v>
      </c>
      <c r="J4853" t="s">
        <v>100</v>
      </c>
      <c r="K4853" t="s">
        <v>49</v>
      </c>
      <c r="L4853" s="8">
        <v>3.8</v>
      </c>
      <c r="M4853" s="8">
        <v>2.6</v>
      </c>
      <c r="N4853">
        <v>15</v>
      </c>
      <c r="O4853" s="8">
        <v>57</v>
      </c>
      <c r="P4853" s="14">
        <v>0.15620000000000001</v>
      </c>
      <c r="Q4853" s="8">
        <v>8.9</v>
      </c>
      <c r="R4853" s="8">
        <v>48.1</v>
      </c>
      <c r="S4853" s="8">
        <v>39</v>
      </c>
      <c r="T4853" s="8">
        <v>9.1</v>
      </c>
      <c r="U4853">
        <v>0</v>
      </c>
      <c r="V4853" s="8">
        <v>0</v>
      </c>
      <c r="W4853" s="8">
        <v>0</v>
      </c>
      <c r="X4853" s="8">
        <v>9.1</v>
      </c>
    </row>
    <row r="4854" spans="1:24" x14ac:dyDescent="0.25">
      <c r="A4854" t="s">
        <v>5180</v>
      </c>
      <c r="B4854" s="1">
        <v>45548</v>
      </c>
      <c r="C4854" t="s">
        <v>168</v>
      </c>
      <c r="D4854" t="s">
        <v>169</v>
      </c>
      <c r="E4854" t="s">
        <v>63</v>
      </c>
      <c r="F4854" t="s">
        <v>46</v>
      </c>
      <c r="G4854" t="s">
        <v>79</v>
      </c>
      <c r="H4854" t="s">
        <v>80</v>
      </c>
      <c r="I4854" t="s">
        <v>122</v>
      </c>
      <c r="J4854" t="s">
        <v>123</v>
      </c>
      <c r="K4854" t="s">
        <v>59</v>
      </c>
      <c r="L4854" s="8">
        <v>5.5</v>
      </c>
      <c r="M4854" s="8">
        <v>3.8</v>
      </c>
      <c r="N4854">
        <v>54</v>
      </c>
      <c r="O4854" s="8">
        <v>297</v>
      </c>
      <c r="P4854" s="14">
        <v>0.1018</v>
      </c>
      <c r="Q4854" s="8">
        <v>30.23</v>
      </c>
      <c r="R4854" s="8">
        <v>266.77</v>
      </c>
      <c r="S4854" s="8">
        <v>205.2</v>
      </c>
      <c r="T4854" s="8">
        <v>61.57</v>
      </c>
      <c r="U4854">
        <v>20</v>
      </c>
      <c r="V4854" s="8">
        <v>98.8</v>
      </c>
      <c r="W4854" s="8">
        <v>86</v>
      </c>
      <c r="X4854" s="8">
        <v>-24.43</v>
      </c>
    </row>
    <row r="4855" spans="1:24" x14ac:dyDescent="0.25">
      <c r="A4855" t="s">
        <v>5181</v>
      </c>
      <c r="B4855" s="1">
        <v>45376</v>
      </c>
      <c r="C4855" t="s">
        <v>262</v>
      </c>
      <c r="D4855" t="s">
        <v>263</v>
      </c>
      <c r="E4855" t="s">
        <v>63</v>
      </c>
      <c r="F4855" t="s">
        <v>54</v>
      </c>
      <c r="G4855" t="s">
        <v>64</v>
      </c>
      <c r="H4855" t="s">
        <v>65</v>
      </c>
      <c r="I4855" t="s">
        <v>112</v>
      </c>
      <c r="J4855" t="s">
        <v>113</v>
      </c>
      <c r="K4855" t="s">
        <v>42</v>
      </c>
      <c r="L4855" s="8">
        <v>8.5</v>
      </c>
      <c r="M4855" s="8">
        <v>2.8</v>
      </c>
      <c r="N4855">
        <v>37</v>
      </c>
      <c r="O4855" s="8">
        <v>314.5</v>
      </c>
      <c r="P4855" s="14">
        <v>2.7000000000000001E-3</v>
      </c>
      <c r="Q4855" s="8">
        <v>0.85</v>
      </c>
      <c r="R4855" s="8">
        <v>313.64999999999998</v>
      </c>
      <c r="S4855" s="8">
        <v>103.6</v>
      </c>
      <c r="T4855" s="8">
        <v>210.05</v>
      </c>
      <c r="U4855">
        <v>0</v>
      </c>
      <c r="V4855" s="8">
        <v>0</v>
      </c>
      <c r="W4855" s="8">
        <v>0</v>
      </c>
      <c r="X4855" s="8">
        <v>210.05</v>
      </c>
    </row>
    <row r="4856" spans="1:24" x14ac:dyDescent="0.25">
      <c r="A4856" t="s">
        <v>5182</v>
      </c>
      <c r="B4856" s="1">
        <v>45672</v>
      </c>
      <c r="C4856" t="s">
        <v>378</v>
      </c>
      <c r="D4856" t="s">
        <v>379</v>
      </c>
      <c r="E4856" t="s">
        <v>71</v>
      </c>
      <c r="F4856" t="s">
        <v>54</v>
      </c>
      <c r="G4856" t="s">
        <v>165</v>
      </c>
      <c r="H4856" t="s">
        <v>166</v>
      </c>
      <c r="I4856" t="s">
        <v>84</v>
      </c>
      <c r="J4856" t="s">
        <v>85</v>
      </c>
      <c r="K4856" t="s">
        <v>42</v>
      </c>
      <c r="L4856" s="8">
        <v>9.9</v>
      </c>
      <c r="M4856" s="8">
        <v>3.1</v>
      </c>
      <c r="N4856">
        <v>88</v>
      </c>
      <c r="O4856" s="8">
        <v>871.2</v>
      </c>
      <c r="P4856" s="14">
        <v>3.2000000000000002E-3</v>
      </c>
      <c r="Q4856" s="8">
        <v>2.79</v>
      </c>
      <c r="R4856" s="8">
        <v>868.41</v>
      </c>
      <c r="S4856" s="8">
        <v>272.8</v>
      </c>
      <c r="T4856" s="8">
        <v>595.61</v>
      </c>
      <c r="U4856">
        <v>0</v>
      </c>
      <c r="V4856" s="8">
        <v>0</v>
      </c>
      <c r="W4856" s="8">
        <v>0</v>
      </c>
      <c r="X4856" s="8">
        <v>595.61</v>
      </c>
    </row>
    <row r="4857" spans="1:24" x14ac:dyDescent="0.25">
      <c r="A4857" t="s">
        <v>5183</v>
      </c>
      <c r="B4857" s="1">
        <v>45972</v>
      </c>
      <c r="C4857" t="s">
        <v>805</v>
      </c>
      <c r="D4857" t="s">
        <v>806</v>
      </c>
      <c r="E4857" t="s">
        <v>63</v>
      </c>
      <c r="F4857" t="s">
        <v>89</v>
      </c>
      <c r="G4857" t="s">
        <v>64</v>
      </c>
      <c r="H4857" t="s">
        <v>65</v>
      </c>
      <c r="I4857" t="s">
        <v>99</v>
      </c>
      <c r="J4857" t="s">
        <v>100</v>
      </c>
      <c r="K4857" t="s">
        <v>49</v>
      </c>
      <c r="L4857" s="8">
        <v>3.8</v>
      </c>
      <c r="M4857" s="8">
        <v>2.6</v>
      </c>
      <c r="N4857">
        <v>49</v>
      </c>
      <c r="O4857" s="8">
        <v>186.2</v>
      </c>
      <c r="P4857" s="14">
        <v>7.7200000000000005E-2</v>
      </c>
      <c r="Q4857" s="8">
        <v>14.37</v>
      </c>
      <c r="R4857" s="8">
        <v>171.83</v>
      </c>
      <c r="S4857" s="8">
        <v>127.4</v>
      </c>
      <c r="T4857" s="8">
        <v>44.43</v>
      </c>
      <c r="U4857">
        <v>0</v>
      </c>
      <c r="V4857" s="8">
        <v>0</v>
      </c>
      <c r="W4857" s="8">
        <v>0</v>
      </c>
      <c r="X4857" s="8">
        <v>44.43</v>
      </c>
    </row>
    <row r="4858" spans="1:24" x14ac:dyDescent="0.25">
      <c r="A4858" t="s">
        <v>5184</v>
      </c>
      <c r="B4858" s="1">
        <v>46217</v>
      </c>
      <c r="C4858" t="s">
        <v>191</v>
      </c>
      <c r="D4858" t="s">
        <v>192</v>
      </c>
      <c r="E4858" t="s">
        <v>150</v>
      </c>
      <c r="F4858" t="s">
        <v>54</v>
      </c>
      <c r="G4858" t="s">
        <v>151</v>
      </c>
      <c r="H4858" t="s">
        <v>152</v>
      </c>
      <c r="I4858" t="s">
        <v>117</v>
      </c>
      <c r="J4858" t="s">
        <v>118</v>
      </c>
      <c r="K4858" t="s">
        <v>59</v>
      </c>
      <c r="L4858" s="8">
        <v>6</v>
      </c>
      <c r="M4858" s="8">
        <v>4.2</v>
      </c>
      <c r="N4858">
        <v>36</v>
      </c>
      <c r="O4858" s="8">
        <v>216</v>
      </c>
      <c r="P4858" s="14">
        <v>3.44E-2</v>
      </c>
      <c r="Q4858" s="8">
        <v>7.43</v>
      </c>
      <c r="R4858" s="8">
        <v>208.57</v>
      </c>
      <c r="S4858" s="8">
        <v>151.19999999999999</v>
      </c>
      <c r="T4858" s="8">
        <v>57.37</v>
      </c>
      <c r="U4858">
        <v>0</v>
      </c>
      <c r="V4858" s="8">
        <v>0</v>
      </c>
      <c r="W4858" s="8">
        <v>0</v>
      </c>
      <c r="X4858" s="8">
        <v>57.37</v>
      </c>
    </row>
    <row r="4859" spans="1:24" x14ac:dyDescent="0.25">
      <c r="A4859" t="s">
        <v>5185</v>
      </c>
      <c r="B4859" s="1">
        <v>45956</v>
      </c>
      <c r="C4859" t="s">
        <v>188</v>
      </c>
      <c r="D4859" t="s">
        <v>189</v>
      </c>
      <c r="E4859" t="s">
        <v>27</v>
      </c>
      <c r="F4859" t="s">
        <v>54</v>
      </c>
      <c r="G4859" t="s">
        <v>29</v>
      </c>
      <c r="H4859" t="s">
        <v>30</v>
      </c>
      <c r="I4859" t="s">
        <v>104</v>
      </c>
      <c r="J4859" t="s">
        <v>105</v>
      </c>
      <c r="K4859" t="s">
        <v>49</v>
      </c>
      <c r="L4859" s="8">
        <v>4.2</v>
      </c>
      <c r="M4859" s="8">
        <v>2.8</v>
      </c>
      <c r="N4859">
        <v>322</v>
      </c>
      <c r="O4859" s="8">
        <v>1352.4</v>
      </c>
      <c r="P4859" s="14">
        <v>3.3999999999999998E-3</v>
      </c>
      <c r="Q4859" s="8">
        <v>4.5999999999999996</v>
      </c>
      <c r="R4859" s="8">
        <v>1347.8</v>
      </c>
      <c r="S4859" s="8">
        <v>901.6</v>
      </c>
      <c r="T4859" s="8">
        <v>446.2</v>
      </c>
      <c r="U4859">
        <v>0</v>
      </c>
      <c r="V4859" s="8">
        <v>0</v>
      </c>
      <c r="W4859" s="8">
        <v>0</v>
      </c>
      <c r="X4859" s="8">
        <v>446.2</v>
      </c>
    </row>
    <row r="4860" spans="1:24" x14ac:dyDescent="0.25">
      <c r="A4860" t="s">
        <v>5186</v>
      </c>
      <c r="B4860" s="1">
        <v>45461</v>
      </c>
      <c r="C4860" t="s">
        <v>501</v>
      </c>
      <c r="D4860" t="s">
        <v>502</v>
      </c>
      <c r="E4860" t="s">
        <v>27</v>
      </c>
      <c r="F4860" t="s">
        <v>37</v>
      </c>
      <c r="G4860" t="s">
        <v>38</v>
      </c>
      <c r="H4860" t="s">
        <v>39</v>
      </c>
      <c r="I4860" t="s">
        <v>47</v>
      </c>
      <c r="J4860" t="s">
        <v>48</v>
      </c>
      <c r="K4860" t="s">
        <v>49</v>
      </c>
      <c r="L4860" s="8">
        <v>5</v>
      </c>
      <c r="M4860" s="8">
        <v>3.2</v>
      </c>
      <c r="N4860">
        <v>30</v>
      </c>
      <c r="O4860" s="8">
        <v>150</v>
      </c>
      <c r="P4860" s="14">
        <v>5.4000000000000003E-3</v>
      </c>
      <c r="Q4860" s="8">
        <v>0.81</v>
      </c>
      <c r="R4860" s="8">
        <v>149.19</v>
      </c>
      <c r="S4860" s="8">
        <v>96</v>
      </c>
      <c r="T4860" s="8">
        <v>53.19</v>
      </c>
      <c r="U4860">
        <v>0</v>
      </c>
      <c r="V4860" s="8">
        <v>0</v>
      </c>
      <c r="W4860" s="8">
        <v>0</v>
      </c>
      <c r="X4860" s="8">
        <v>53.19</v>
      </c>
    </row>
    <row r="4861" spans="1:24" x14ac:dyDescent="0.25">
      <c r="A4861" t="s">
        <v>5187</v>
      </c>
      <c r="B4861" s="1">
        <v>45345</v>
      </c>
      <c r="C4861" t="s">
        <v>229</v>
      </c>
      <c r="D4861" t="s">
        <v>230</v>
      </c>
      <c r="E4861" t="s">
        <v>27</v>
      </c>
      <c r="F4861" t="s">
        <v>54</v>
      </c>
      <c r="G4861" t="s">
        <v>38</v>
      </c>
      <c r="H4861" t="s">
        <v>39</v>
      </c>
      <c r="I4861" t="s">
        <v>57</v>
      </c>
      <c r="J4861" t="s">
        <v>58</v>
      </c>
      <c r="K4861" t="s">
        <v>59</v>
      </c>
      <c r="L4861" s="8">
        <v>10.5</v>
      </c>
      <c r="M4861" s="8">
        <v>7.5</v>
      </c>
      <c r="N4861">
        <v>129</v>
      </c>
      <c r="O4861" s="8">
        <v>1354.5</v>
      </c>
      <c r="P4861" s="14">
        <v>1.44E-2</v>
      </c>
      <c r="Q4861" s="8">
        <v>19.5</v>
      </c>
      <c r="R4861" s="8">
        <v>1335</v>
      </c>
      <c r="S4861" s="8">
        <v>967.5</v>
      </c>
      <c r="T4861" s="8">
        <v>367.5</v>
      </c>
      <c r="U4861">
        <v>0</v>
      </c>
      <c r="V4861" s="8">
        <v>0</v>
      </c>
      <c r="W4861" s="8">
        <v>0</v>
      </c>
      <c r="X4861" s="8">
        <v>367.5</v>
      </c>
    </row>
    <row r="4862" spans="1:24" x14ac:dyDescent="0.25">
      <c r="A4862" t="s">
        <v>5188</v>
      </c>
      <c r="B4862" s="1">
        <v>45697</v>
      </c>
      <c r="C4862" t="s">
        <v>340</v>
      </c>
      <c r="D4862" t="s">
        <v>341</v>
      </c>
      <c r="E4862" t="s">
        <v>27</v>
      </c>
      <c r="F4862" t="s">
        <v>54</v>
      </c>
      <c r="G4862" t="s">
        <v>38</v>
      </c>
      <c r="H4862" t="s">
        <v>39</v>
      </c>
      <c r="I4862" t="s">
        <v>112</v>
      </c>
      <c r="J4862" t="s">
        <v>113</v>
      </c>
      <c r="K4862" t="s">
        <v>42</v>
      </c>
      <c r="L4862" s="8">
        <v>8.5</v>
      </c>
      <c r="M4862" s="8">
        <v>2.8</v>
      </c>
      <c r="N4862">
        <v>121</v>
      </c>
      <c r="O4862" s="8">
        <v>1028.5</v>
      </c>
      <c r="P4862" s="14">
        <v>9.9000000000000008E-3</v>
      </c>
      <c r="Q4862" s="8">
        <v>10.18</v>
      </c>
      <c r="R4862" s="8">
        <v>1018.32</v>
      </c>
      <c r="S4862" s="8">
        <v>338.8</v>
      </c>
      <c r="T4862" s="8">
        <v>679.52</v>
      </c>
      <c r="U4862">
        <v>0</v>
      </c>
      <c r="V4862" s="8">
        <v>0</v>
      </c>
      <c r="W4862" s="8">
        <v>0</v>
      </c>
      <c r="X4862" s="8">
        <v>679.52</v>
      </c>
    </row>
    <row r="4863" spans="1:24" x14ac:dyDescent="0.25">
      <c r="A4863" t="s">
        <v>5189</v>
      </c>
      <c r="B4863" s="1">
        <v>45932</v>
      </c>
      <c r="C4863" t="s">
        <v>168</v>
      </c>
      <c r="D4863" t="s">
        <v>169</v>
      </c>
      <c r="E4863" t="s">
        <v>63</v>
      </c>
      <c r="F4863" t="s">
        <v>46</v>
      </c>
      <c r="G4863" t="s">
        <v>79</v>
      </c>
      <c r="H4863" t="s">
        <v>80</v>
      </c>
      <c r="I4863" t="s">
        <v>74</v>
      </c>
      <c r="J4863" t="s">
        <v>75</v>
      </c>
      <c r="K4863" t="s">
        <v>49</v>
      </c>
      <c r="L4863" s="8">
        <v>11</v>
      </c>
      <c r="M4863" s="8">
        <v>6.8</v>
      </c>
      <c r="N4863">
        <v>11</v>
      </c>
      <c r="O4863" s="8">
        <v>121</v>
      </c>
      <c r="P4863" s="14">
        <v>0.43369999999999997</v>
      </c>
      <c r="Q4863" s="8">
        <v>52.48</v>
      </c>
      <c r="R4863" s="8">
        <v>68.52</v>
      </c>
      <c r="S4863" s="8">
        <v>74.8</v>
      </c>
      <c r="T4863" s="8">
        <v>-6.28</v>
      </c>
      <c r="U4863">
        <v>0</v>
      </c>
      <c r="V4863" s="8">
        <v>0</v>
      </c>
      <c r="W4863" s="8">
        <v>0</v>
      </c>
      <c r="X4863" s="8">
        <v>-6.28</v>
      </c>
    </row>
    <row r="4864" spans="1:24" x14ac:dyDescent="0.25">
      <c r="A4864" t="s">
        <v>5190</v>
      </c>
      <c r="B4864" s="1">
        <v>45604</v>
      </c>
      <c r="C4864" t="s">
        <v>272</v>
      </c>
      <c r="D4864" t="s">
        <v>273</v>
      </c>
      <c r="E4864" t="s">
        <v>27</v>
      </c>
      <c r="F4864" t="s">
        <v>54</v>
      </c>
      <c r="G4864" t="s">
        <v>29</v>
      </c>
      <c r="H4864" t="s">
        <v>30</v>
      </c>
      <c r="I4864" t="s">
        <v>130</v>
      </c>
      <c r="J4864" t="s">
        <v>131</v>
      </c>
      <c r="K4864" t="s">
        <v>42</v>
      </c>
      <c r="L4864" s="8">
        <v>4.8</v>
      </c>
      <c r="M4864" s="8">
        <v>1.4</v>
      </c>
      <c r="N4864">
        <v>25</v>
      </c>
      <c r="O4864" s="8">
        <v>120</v>
      </c>
      <c r="P4864" s="14">
        <v>1.3100000000000001E-2</v>
      </c>
      <c r="Q4864" s="8">
        <v>1.57</v>
      </c>
      <c r="R4864" s="8">
        <v>118.43</v>
      </c>
      <c r="S4864" s="8">
        <v>35</v>
      </c>
      <c r="T4864" s="8">
        <v>83.43</v>
      </c>
      <c r="U4864">
        <v>0</v>
      </c>
      <c r="V4864" s="8">
        <v>0</v>
      </c>
      <c r="W4864" s="8">
        <v>0</v>
      </c>
      <c r="X4864" s="8">
        <v>83.43</v>
      </c>
    </row>
    <row r="4865" spans="1:24" x14ac:dyDescent="0.25">
      <c r="A4865" t="s">
        <v>5191</v>
      </c>
      <c r="B4865" s="1">
        <v>46035</v>
      </c>
      <c r="C4865" t="s">
        <v>805</v>
      </c>
      <c r="D4865" t="s">
        <v>806</v>
      </c>
      <c r="E4865" t="s">
        <v>63</v>
      </c>
      <c r="F4865" t="s">
        <v>89</v>
      </c>
      <c r="G4865" t="s">
        <v>64</v>
      </c>
      <c r="H4865" t="s">
        <v>65</v>
      </c>
      <c r="I4865" t="s">
        <v>31</v>
      </c>
      <c r="J4865" t="s">
        <v>32</v>
      </c>
      <c r="K4865" t="s">
        <v>33</v>
      </c>
      <c r="L4865" s="8">
        <v>5.8</v>
      </c>
      <c r="M4865" s="8">
        <v>2.7</v>
      </c>
      <c r="N4865">
        <v>58</v>
      </c>
      <c r="O4865" s="8">
        <v>336.4</v>
      </c>
      <c r="P4865" s="14">
        <v>7.0499999999999993E-2</v>
      </c>
      <c r="Q4865" s="8">
        <v>23.72</v>
      </c>
      <c r="R4865" s="8">
        <v>312.68</v>
      </c>
      <c r="S4865" s="8">
        <v>156.6</v>
      </c>
      <c r="T4865" s="8">
        <v>156.08000000000001</v>
      </c>
      <c r="U4865">
        <v>0</v>
      </c>
      <c r="V4865" s="8">
        <v>0</v>
      </c>
      <c r="W4865" s="8">
        <v>0</v>
      </c>
      <c r="X4865" s="8">
        <v>156.08000000000001</v>
      </c>
    </row>
    <row r="4866" spans="1:24" x14ac:dyDescent="0.25">
      <c r="A4866" t="s">
        <v>5192</v>
      </c>
      <c r="B4866" s="1">
        <v>46008</v>
      </c>
      <c r="C4866" t="s">
        <v>142</v>
      </c>
      <c r="D4866" t="s">
        <v>143</v>
      </c>
      <c r="E4866" t="s">
        <v>71</v>
      </c>
      <c r="F4866" t="s">
        <v>37</v>
      </c>
      <c r="G4866" t="s">
        <v>72</v>
      </c>
      <c r="H4866" t="s">
        <v>73</v>
      </c>
      <c r="I4866" t="s">
        <v>156</v>
      </c>
      <c r="J4866" t="s">
        <v>157</v>
      </c>
      <c r="K4866" t="s">
        <v>42</v>
      </c>
      <c r="L4866" s="8">
        <v>6.2</v>
      </c>
      <c r="M4866" s="8">
        <v>1.9</v>
      </c>
      <c r="N4866">
        <v>52</v>
      </c>
      <c r="O4866" s="8">
        <v>322.39999999999998</v>
      </c>
      <c r="P4866" s="14">
        <v>6.6500000000000004E-2</v>
      </c>
      <c r="Q4866" s="8">
        <v>21.44</v>
      </c>
      <c r="R4866" s="8">
        <v>300.95999999999998</v>
      </c>
      <c r="S4866" s="8">
        <v>98.8</v>
      </c>
      <c r="T4866" s="8">
        <v>202.16</v>
      </c>
      <c r="U4866">
        <v>0</v>
      </c>
      <c r="V4866" s="8">
        <v>0</v>
      </c>
      <c r="W4866" s="8">
        <v>0</v>
      </c>
      <c r="X4866" s="8">
        <v>202.16</v>
      </c>
    </row>
    <row r="4867" spans="1:24" x14ac:dyDescent="0.25">
      <c r="A4867" t="s">
        <v>5193</v>
      </c>
      <c r="B4867" s="1">
        <v>46065</v>
      </c>
      <c r="C4867" t="s">
        <v>183</v>
      </c>
      <c r="D4867" t="s">
        <v>184</v>
      </c>
      <c r="E4867" t="s">
        <v>63</v>
      </c>
      <c r="F4867" t="s">
        <v>89</v>
      </c>
      <c r="G4867" t="s">
        <v>64</v>
      </c>
      <c r="H4867" t="s">
        <v>65</v>
      </c>
      <c r="I4867" t="s">
        <v>84</v>
      </c>
      <c r="J4867" t="s">
        <v>85</v>
      </c>
      <c r="K4867" t="s">
        <v>42</v>
      </c>
      <c r="L4867" s="8">
        <v>9.9</v>
      </c>
      <c r="M4867" s="8">
        <v>3.1</v>
      </c>
      <c r="N4867">
        <v>155</v>
      </c>
      <c r="O4867" s="8">
        <v>1534.5</v>
      </c>
      <c r="P4867" s="14">
        <v>0.20280000000000001</v>
      </c>
      <c r="Q4867" s="8">
        <v>311.2</v>
      </c>
      <c r="R4867" s="8">
        <v>1223.3</v>
      </c>
      <c r="S4867" s="8">
        <v>480.5</v>
      </c>
      <c r="T4867" s="8">
        <v>742.8</v>
      </c>
      <c r="U4867">
        <v>0</v>
      </c>
      <c r="V4867" s="8">
        <v>0</v>
      </c>
      <c r="W4867" s="8">
        <v>0</v>
      </c>
      <c r="X4867" s="8">
        <v>742.8</v>
      </c>
    </row>
    <row r="4868" spans="1:24" x14ac:dyDescent="0.25">
      <c r="A4868" t="s">
        <v>5194</v>
      </c>
      <c r="B4868" s="1">
        <v>45531</v>
      </c>
      <c r="C4868" t="s">
        <v>208</v>
      </c>
      <c r="D4868" t="s">
        <v>209</v>
      </c>
      <c r="E4868" t="s">
        <v>27</v>
      </c>
      <c r="F4868" t="s">
        <v>54</v>
      </c>
      <c r="G4868" t="s">
        <v>38</v>
      </c>
      <c r="H4868" t="s">
        <v>39</v>
      </c>
      <c r="I4868" t="s">
        <v>122</v>
      </c>
      <c r="J4868" t="s">
        <v>123</v>
      </c>
      <c r="K4868" t="s">
        <v>59</v>
      </c>
      <c r="L4868" s="8">
        <v>5.5</v>
      </c>
      <c r="M4868" s="8">
        <v>3.8</v>
      </c>
      <c r="N4868">
        <v>19</v>
      </c>
      <c r="O4868" s="8">
        <v>104.5</v>
      </c>
      <c r="P4868" s="14">
        <v>1.6299999999999999E-2</v>
      </c>
      <c r="Q4868" s="8">
        <v>1.7</v>
      </c>
      <c r="R4868" s="8">
        <v>102.8</v>
      </c>
      <c r="S4868" s="8">
        <v>72.2</v>
      </c>
      <c r="T4868" s="8">
        <v>30.6</v>
      </c>
      <c r="U4868">
        <v>0</v>
      </c>
      <c r="V4868" s="8">
        <v>0</v>
      </c>
      <c r="W4868" s="8">
        <v>0</v>
      </c>
      <c r="X4868" s="8">
        <v>30.6</v>
      </c>
    </row>
    <row r="4869" spans="1:24" x14ac:dyDescent="0.25">
      <c r="A4869" t="s">
        <v>5195</v>
      </c>
      <c r="B4869" s="1">
        <v>45731</v>
      </c>
      <c r="C4869" t="s">
        <v>590</v>
      </c>
      <c r="D4869" t="s">
        <v>591</v>
      </c>
      <c r="E4869" t="s">
        <v>27</v>
      </c>
      <c r="F4869" t="s">
        <v>46</v>
      </c>
      <c r="G4869" t="s">
        <v>29</v>
      </c>
      <c r="H4869" t="s">
        <v>30</v>
      </c>
      <c r="I4869" t="s">
        <v>127</v>
      </c>
      <c r="J4869" t="s">
        <v>128</v>
      </c>
      <c r="K4869" t="s">
        <v>33</v>
      </c>
      <c r="L4869" s="8">
        <v>7.2</v>
      </c>
      <c r="M4869" s="8">
        <v>3.6</v>
      </c>
      <c r="N4869">
        <v>19</v>
      </c>
      <c r="O4869" s="8">
        <v>136.80000000000001</v>
      </c>
      <c r="P4869" s="14">
        <v>0.15720000000000001</v>
      </c>
      <c r="Q4869" s="8">
        <v>21.5</v>
      </c>
      <c r="R4869" s="8">
        <v>115.3</v>
      </c>
      <c r="S4869" s="8">
        <v>68.400000000000006</v>
      </c>
      <c r="T4869" s="8">
        <v>46.9</v>
      </c>
      <c r="U4869">
        <v>0</v>
      </c>
      <c r="V4869" s="8">
        <v>0</v>
      </c>
      <c r="W4869" s="8">
        <v>0</v>
      </c>
      <c r="X4869" s="8">
        <v>46.9</v>
      </c>
    </row>
    <row r="4870" spans="1:24" x14ac:dyDescent="0.25">
      <c r="A4870" t="s">
        <v>5196</v>
      </c>
      <c r="B4870" s="1">
        <v>45963</v>
      </c>
      <c r="C4870" t="s">
        <v>301</v>
      </c>
      <c r="D4870" t="s">
        <v>302</v>
      </c>
      <c r="E4870" t="s">
        <v>63</v>
      </c>
      <c r="F4870" t="s">
        <v>37</v>
      </c>
      <c r="G4870" t="s">
        <v>79</v>
      </c>
      <c r="H4870" t="s">
        <v>80</v>
      </c>
      <c r="I4870" t="s">
        <v>99</v>
      </c>
      <c r="J4870" t="s">
        <v>100</v>
      </c>
      <c r="K4870" t="s">
        <v>49</v>
      </c>
      <c r="L4870" s="8">
        <v>3.8</v>
      </c>
      <c r="M4870" s="8">
        <v>2.6</v>
      </c>
      <c r="N4870">
        <v>25</v>
      </c>
      <c r="O4870" s="8">
        <v>95</v>
      </c>
      <c r="P4870" s="14">
        <v>1.03E-2</v>
      </c>
      <c r="Q4870" s="8">
        <v>0.98</v>
      </c>
      <c r="R4870" s="8">
        <v>94.02</v>
      </c>
      <c r="S4870" s="8">
        <v>65</v>
      </c>
      <c r="T4870" s="8">
        <v>29.02</v>
      </c>
      <c r="U4870">
        <v>0</v>
      </c>
      <c r="V4870" s="8">
        <v>0</v>
      </c>
      <c r="W4870" s="8">
        <v>0</v>
      </c>
      <c r="X4870" s="8">
        <v>29.02</v>
      </c>
    </row>
    <row r="4871" spans="1:24" x14ac:dyDescent="0.25">
      <c r="A4871" t="s">
        <v>5197</v>
      </c>
      <c r="B4871" s="1">
        <v>45385</v>
      </c>
      <c r="C4871" t="s">
        <v>378</v>
      </c>
      <c r="D4871" t="s">
        <v>379</v>
      </c>
      <c r="E4871" t="s">
        <v>71</v>
      </c>
      <c r="F4871" t="s">
        <v>54</v>
      </c>
      <c r="G4871" t="s">
        <v>165</v>
      </c>
      <c r="H4871" t="s">
        <v>166</v>
      </c>
      <c r="I4871" t="s">
        <v>99</v>
      </c>
      <c r="J4871" t="s">
        <v>100</v>
      </c>
      <c r="K4871" t="s">
        <v>49</v>
      </c>
      <c r="L4871" s="8">
        <v>3.8</v>
      </c>
      <c r="M4871" s="8">
        <v>2.6</v>
      </c>
      <c r="N4871">
        <v>14</v>
      </c>
      <c r="O4871" s="8">
        <v>53.2</v>
      </c>
      <c r="P4871" s="14">
        <v>8.9999999999999993E-3</v>
      </c>
      <c r="Q4871" s="8">
        <v>0.48</v>
      </c>
      <c r="R4871" s="8">
        <v>52.72</v>
      </c>
      <c r="S4871" s="8">
        <v>36.4</v>
      </c>
      <c r="T4871" s="8">
        <v>16.32</v>
      </c>
      <c r="U4871">
        <v>0</v>
      </c>
      <c r="V4871" s="8">
        <v>0</v>
      </c>
      <c r="W4871" s="8">
        <v>0</v>
      </c>
      <c r="X4871" s="8">
        <v>16.32</v>
      </c>
    </row>
    <row r="4872" spans="1:24" x14ac:dyDescent="0.25">
      <c r="A4872" t="s">
        <v>5198</v>
      </c>
      <c r="B4872" s="1">
        <v>46012</v>
      </c>
      <c r="C4872" t="s">
        <v>501</v>
      </c>
      <c r="D4872" t="s">
        <v>502</v>
      </c>
      <c r="E4872" t="s">
        <v>27</v>
      </c>
      <c r="F4872" t="s">
        <v>37</v>
      </c>
      <c r="G4872" t="s">
        <v>38</v>
      </c>
      <c r="H4872" t="s">
        <v>39</v>
      </c>
      <c r="I4872" t="s">
        <v>112</v>
      </c>
      <c r="J4872" t="s">
        <v>113</v>
      </c>
      <c r="K4872" t="s">
        <v>42</v>
      </c>
      <c r="L4872" s="8">
        <v>8.5</v>
      </c>
      <c r="M4872" s="8">
        <v>2.8</v>
      </c>
      <c r="N4872">
        <v>24</v>
      </c>
      <c r="O4872" s="8">
        <v>204</v>
      </c>
      <c r="P4872" s="14">
        <v>3.4200000000000001E-2</v>
      </c>
      <c r="Q4872" s="8">
        <v>6.98</v>
      </c>
      <c r="R4872" s="8">
        <v>197.02</v>
      </c>
      <c r="S4872" s="8">
        <v>67.2</v>
      </c>
      <c r="T4872" s="8">
        <v>129.82</v>
      </c>
      <c r="U4872">
        <v>0</v>
      </c>
      <c r="V4872" s="8">
        <v>0</v>
      </c>
      <c r="W4872" s="8">
        <v>0</v>
      </c>
      <c r="X4872" s="8">
        <v>129.82</v>
      </c>
    </row>
    <row r="4873" spans="1:24" x14ac:dyDescent="0.25">
      <c r="A4873" t="s">
        <v>5199</v>
      </c>
      <c r="B4873" s="1">
        <v>45389</v>
      </c>
      <c r="C4873" t="s">
        <v>195</v>
      </c>
      <c r="D4873" t="s">
        <v>196</v>
      </c>
      <c r="E4873" t="s">
        <v>150</v>
      </c>
      <c r="F4873" t="s">
        <v>89</v>
      </c>
      <c r="G4873" t="s">
        <v>151</v>
      </c>
      <c r="H4873" t="s">
        <v>152</v>
      </c>
      <c r="I4873" t="s">
        <v>57</v>
      </c>
      <c r="J4873" t="s">
        <v>58</v>
      </c>
      <c r="K4873" t="s">
        <v>59</v>
      </c>
      <c r="L4873" s="8">
        <v>10.5</v>
      </c>
      <c r="M4873" s="8">
        <v>7.5</v>
      </c>
      <c r="N4873">
        <v>35</v>
      </c>
      <c r="O4873" s="8">
        <v>367.5</v>
      </c>
      <c r="P4873" s="14">
        <v>1.6400000000000001E-2</v>
      </c>
      <c r="Q4873" s="8">
        <v>6.03</v>
      </c>
      <c r="R4873" s="8">
        <v>361.47</v>
      </c>
      <c r="S4873" s="8">
        <v>262.5</v>
      </c>
      <c r="T4873" s="8">
        <v>98.97</v>
      </c>
      <c r="U4873">
        <v>10</v>
      </c>
      <c r="V4873" s="8">
        <v>103.28</v>
      </c>
      <c r="W4873" s="8">
        <v>80</v>
      </c>
      <c r="X4873" s="8">
        <v>18.97</v>
      </c>
    </row>
    <row r="4874" spans="1:24" x14ac:dyDescent="0.25">
      <c r="A4874" t="s">
        <v>5200</v>
      </c>
      <c r="B4874" s="1">
        <v>45293</v>
      </c>
      <c r="C4874" t="s">
        <v>191</v>
      </c>
      <c r="D4874" t="s">
        <v>192</v>
      </c>
      <c r="E4874" t="s">
        <v>150</v>
      </c>
      <c r="F4874" t="s">
        <v>54</v>
      </c>
      <c r="G4874" t="s">
        <v>151</v>
      </c>
      <c r="H4874" t="s">
        <v>152</v>
      </c>
      <c r="I4874" t="s">
        <v>117</v>
      </c>
      <c r="J4874" t="s">
        <v>118</v>
      </c>
      <c r="K4874" t="s">
        <v>59</v>
      </c>
      <c r="L4874" s="8">
        <v>6</v>
      </c>
      <c r="M4874" s="8">
        <v>4.2</v>
      </c>
      <c r="N4874">
        <v>28</v>
      </c>
      <c r="O4874" s="8">
        <v>168</v>
      </c>
      <c r="P4874" s="14">
        <v>2.7799999999999998E-2</v>
      </c>
      <c r="Q4874" s="8">
        <v>4.67</v>
      </c>
      <c r="R4874" s="8">
        <v>163.33000000000001</v>
      </c>
      <c r="S4874" s="8">
        <v>117.6</v>
      </c>
      <c r="T4874" s="8">
        <v>45.73</v>
      </c>
      <c r="U4874">
        <v>0</v>
      </c>
      <c r="V4874" s="8">
        <v>0</v>
      </c>
      <c r="W4874" s="8">
        <v>0</v>
      </c>
      <c r="X4874" s="8">
        <v>45.73</v>
      </c>
    </row>
    <row r="4875" spans="1:24" x14ac:dyDescent="0.25">
      <c r="A4875" t="s">
        <v>5201</v>
      </c>
      <c r="B4875" s="1">
        <v>45510</v>
      </c>
      <c r="C4875" t="s">
        <v>188</v>
      </c>
      <c r="D4875" t="s">
        <v>189</v>
      </c>
      <c r="E4875" t="s">
        <v>27</v>
      </c>
      <c r="F4875" t="s">
        <v>54</v>
      </c>
      <c r="G4875" t="s">
        <v>29</v>
      </c>
      <c r="H4875" t="s">
        <v>30</v>
      </c>
      <c r="I4875" t="s">
        <v>185</v>
      </c>
      <c r="J4875" t="s">
        <v>186</v>
      </c>
      <c r="K4875" t="s">
        <v>59</v>
      </c>
      <c r="L4875" s="8">
        <v>4.9000000000000004</v>
      </c>
      <c r="M4875" s="8">
        <v>3.1</v>
      </c>
      <c r="N4875">
        <v>154</v>
      </c>
      <c r="O4875" s="8">
        <v>754.6</v>
      </c>
      <c r="P4875" s="14">
        <v>2.18E-2</v>
      </c>
      <c r="Q4875" s="8">
        <v>16.45</v>
      </c>
      <c r="R4875" s="8">
        <v>738.15</v>
      </c>
      <c r="S4875" s="8">
        <v>477.4</v>
      </c>
      <c r="T4875" s="8">
        <v>260.75</v>
      </c>
      <c r="U4875">
        <v>0</v>
      </c>
      <c r="V4875" s="8">
        <v>0</v>
      </c>
      <c r="W4875" s="8">
        <v>0</v>
      </c>
      <c r="X4875" s="8">
        <v>260.75</v>
      </c>
    </row>
    <row r="4876" spans="1:24" x14ac:dyDescent="0.25">
      <c r="A4876" t="s">
        <v>5202</v>
      </c>
      <c r="B4876" s="1">
        <v>45780</v>
      </c>
      <c r="C4876" t="s">
        <v>94</v>
      </c>
      <c r="D4876" t="s">
        <v>95</v>
      </c>
      <c r="E4876" t="s">
        <v>53</v>
      </c>
      <c r="F4876" t="s">
        <v>46</v>
      </c>
      <c r="G4876" t="s">
        <v>55</v>
      </c>
      <c r="H4876" t="s">
        <v>56</v>
      </c>
      <c r="I4876" t="s">
        <v>74</v>
      </c>
      <c r="J4876" t="s">
        <v>75</v>
      </c>
      <c r="K4876" t="s">
        <v>49</v>
      </c>
      <c r="L4876" s="8">
        <v>11</v>
      </c>
      <c r="M4876" s="8">
        <v>6.8</v>
      </c>
      <c r="N4876">
        <v>19</v>
      </c>
      <c r="O4876" s="8">
        <v>209</v>
      </c>
      <c r="P4876" s="14">
        <v>0.14829999999999999</v>
      </c>
      <c r="Q4876" s="8">
        <v>30.99</v>
      </c>
      <c r="R4876" s="8">
        <v>178.01</v>
      </c>
      <c r="S4876" s="8">
        <v>129.19999999999999</v>
      </c>
      <c r="T4876" s="8">
        <v>48.81</v>
      </c>
      <c r="U4876">
        <v>0</v>
      </c>
      <c r="V4876" s="8">
        <v>0</v>
      </c>
      <c r="W4876" s="8">
        <v>0</v>
      </c>
      <c r="X4876" s="8">
        <v>48.81</v>
      </c>
    </row>
    <row r="4877" spans="1:24" x14ac:dyDescent="0.25">
      <c r="A4877" t="s">
        <v>5203</v>
      </c>
      <c r="B4877" s="1">
        <v>45371</v>
      </c>
      <c r="C4877" t="s">
        <v>440</v>
      </c>
      <c r="D4877" t="s">
        <v>441</v>
      </c>
      <c r="E4877" t="s">
        <v>71</v>
      </c>
      <c r="F4877" t="s">
        <v>54</v>
      </c>
      <c r="G4877" t="s">
        <v>165</v>
      </c>
      <c r="H4877" t="s">
        <v>166</v>
      </c>
      <c r="I4877" t="s">
        <v>31</v>
      </c>
      <c r="J4877" t="s">
        <v>32</v>
      </c>
      <c r="K4877" t="s">
        <v>33</v>
      </c>
      <c r="L4877" s="8">
        <v>5.8</v>
      </c>
      <c r="M4877" s="8">
        <v>2.7</v>
      </c>
      <c r="N4877">
        <v>28</v>
      </c>
      <c r="O4877" s="8">
        <v>162.4</v>
      </c>
      <c r="P4877" s="14">
        <v>8.0000000000000002E-3</v>
      </c>
      <c r="Q4877" s="8">
        <v>1.3</v>
      </c>
      <c r="R4877" s="8">
        <v>161.1</v>
      </c>
      <c r="S4877" s="8">
        <v>75.599999999999994</v>
      </c>
      <c r="T4877" s="8">
        <v>85.5</v>
      </c>
      <c r="U4877">
        <v>0</v>
      </c>
      <c r="V4877" s="8">
        <v>0</v>
      </c>
      <c r="W4877" s="8">
        <v>0</v>
      </c>
      <c r="X4877" s="8">
        <v>85.5</v>
      </c>
    </row>
    <row r="4878" spans="1:24" x14ac:dyDescent="0.25">
      <c r="A4878" t="s">
        <v>5204</v>
      </c>
      <c r="B4878" s="1">
        <v>45427</v>
      </c>
      <c r="C4878" t="s">
        <v>301</v>
      </c>
      <c r="D4878" t="s">
        <v>302</v>
      </c>
      <c r="E4878" t="s">
        <v>63</v>
      </c>
      <c r="F4878" t="s">
        <v>37</v>
      </c>
      <c r="G4878" t="s">
        <v>64</v>
      </c>
      <c r="H4878" t="s">
        <v>65</v>
      </c>
      <c r="I4878" t="s">
        <v>127</v>
      </c>
      <c r="J4878" t="s">
        <v>128</v>
      </c>
      <c r="K4878" t="s">
        <v>33</v>
      </c>
      <c r="L4878" s="8">
        <v>7.2</v>
      </c>
      <c r="M4878" s="8">
        <v>3.6</v>
      </c>
      <c r="N4878">
        <v>2</v>
      </c>
      <c r="O4878" s="8">
        <v>14.4</v>
      </c>
      <c r="P4878" s="14">
        <v>5.5999999999999999E-3</v>
      </c>
      <c r="Q4878" s="8">
        <v>0.08</v>
      </c>
      <c r="R4878" s="8">
        <v>14.32</v>
      </c>
      <c r="S4878" s="8">
        <v>7.2</v>
      </c>
      <c r="T4878" s="8">
        <v>7.12</v>
      </c>
      <c r="U4878">
        <v>0</v>
      </c>
      <c r="V4878" s="8">
        <v>0</v>
      </c>
      <c r="W4878" s="8">
        <v>0</v>
      </c>
      <c r="X4878" s="8">
        <v>7.12</v>
      </c>
    </row>
    <row r="4879" spans="1:24" x14ac:dyDescent="0.25">
      <c r="A4879" t="s">
        <v>5205</v>
      </c>
      <c r="B4879" s="1">
        <v>45899</v>
      </c>
      <c r="C4879" t="s">
        <v>528</v>
      </c>
      <c r="D4879" t="s">
        <v>529</v>
      </c>
      <c r="E4879" t="s">
        <v>27</v>
      </c>
      <c r="F4879" t="s">
        <v>54</v>
      </c>
      <c r="G4879" t="s">
        <v>38</v>
      </c>
      <c r="H4879" t="s">
        <v>39</v>
      </c>
      <c r="I4879" t="s">
        <v>144</v>
      </c>
      <c r="J4879" t="s">
        <v>145</v>
      </c>
      <c r="K4879" t="s">
        <v>33</v>
      </c>
      <c r="L4879" s="8">
        <v>12</v>
      </c>
      <c r="M4879" s="8">
        <v>6.5</v>
      </c>
      <c r="N4879">
        <v>70</v>
      </c>
      <c r="O4879" s="8">
        <v>840</v>
      </c>
      <c r="P4879" s="14">
        <v>6.1999999999999998E-3</v>
      </c>
      <c r="Q4879" s="8">
        <v>5.21</v>
      </c>
      <c r="R4879" s="8">
        <v>834.79</v>
      </c>
      <c r="S4879" s="8">
        <v>455</v>
      </c>
      <c r="T4879" s="8">
        <v>379.79</v>
      </c>
      <c r="U4879">
        <v>0</v>
      </c>
      <c r="V4879" s="8">
        <v>0</v>
      </c>
      <c r="W4879" s="8">
        <v>0</v>
      </c>
      <c r="X4879" s="8">
        <v>379.79</v>
      </c>
    </row>
    <row r="4880" spans="1:24" x14ac:dyDescent="0.25">
      <c r="A4880" t="s">
        <v>5206</v>
      </c>
      <c r="B4880" s="1">
        <v>45523</v>
      </c>
      <c r="C4880" t="s">
        <v>120</v>
      </c>
      <c r="D4880" t="s">
        <v>121</v>
      </c>
      <c r="E4880" t="s">
        <v>63</v>
      </c>
      <c r="F4880" t="s">
        <v>89</v>
      </c>
      <c r="G4880" t="s">
        <v>64</v>
      </c>
      <c r="H4880" t="s">
        <v>65</v>
      </c>
      <c r="I4880" t="s">
        <v>84</v>
      </c>
      <c r="J4880" t="s">
        <v>85</v>
      </c>
      <c r="K4880" t="s">
        <v>42</v>
      </c>
      <c r="L4880" s="8">
        <v>9.9</v>
      </c>
      <c r="M4880" s="8">
        <v>3.1</v>
      </c>
      <c r="N4880">
        <v>56</v>
      </c>
      <c r="O4880" s="8">
        <v>554.4</v>
      </c>
      <c r="P4880" s="14">
        <v>0.13519999999999999</v>
      </c>
      <c r="Q4880" s="8">
        <v>74.95</v>
      </c>
      <c r="R4880" s="8">
        <v>479.45</v>
      </c>
      <c r="S4880" s="8">
        <v>173.6</v>
      </c>
      <c r="T4880" s="8">
        <v>305.85000000000002</v>
      </c>
      <c r="U4880">
        <v>0</v>
      </c>
      <c r="V4880" s="8">
        <v>0</v>
      </c>
      <c r="W4880" s="8">
        <v>0</v>
      </c>
      <c r="X4880" s="8">
        <v>305.85000000000002</v>
      </c>
    </row>
    <row r="4881" spans="1:24" x14ac:dyDescent="0.25">
      <c r="A4881" t="s">
        <v>5207</v>
      </c>
      <c r="B4881" s="1">
        <v>45823</v>
      </c>
      <c r="C4881" t="s">
        <v>678</v>
      </c>
      <c r="D4881" t="s">
        <v>679</v>
      </c>
      <c r="E4881" t="s">
        <v>63</v>
      </c>
      <c r="F4881" t="s">
        <v>89</v>
      </c>
      <c r="G4881" t="s">
        <v>79</v>
      </c>
      <c r="H4881" t="s">
        <v>80</v>
      </c>
      <c r="I4881" t="s">
        <v>57</v>
      </c>
      <c r="J4881" t="s">
        <v>58</v>
      </c>
      <c r="K4881" t="s">
        <v>59</v>
      </c>
      <c r="L4881" s="8">
        <v>10.5</v>
      </c>
      <c r="M4881" s="8">
        <v>7.5</v>
      </c>
      <c r="N4881">
        <v>136</v>
      </c>
      <c r="O4881" s="8">
        <v>1428</v>
      </c>
      <c r="P4881" s="14">
        <v>0.12470000000000001</v>
      </c>
      <c r="Q4881" s="8">
        <v>178.07</v>
      </c>
      <c r="R4881" s="8">
        <v>1249.93</v>
      </c>
      <c r="S4881" s="8">
        <v>1020</v>
      </c>
      <c r="T4881" s="8">
        <v>229.93</v>
      </c>
      <c r="U4881">
        <v>0</v>
      </c>
      <c r="V4881" s="8">
        <v>0</v>
      </c>
      <c r="W4881" s="8">
        <v>0</v>
      </c>
      <c r="X4881" s="8">
        <v>229.93</v>
      </c>
    </row>
    <row r="4882" spans="1:24" x14ac:dyDescent="0.25">
      <c r="A4882" t="s">
        <v>5208</v>
      </c>
      <c r="B4882" s="1">
        <v>45988</v>
      </c>
      <c r="C4882" t="s">
        <v>805</v>
      </c>
      <c r="D4882" t="s">
        <v>806</v>
      </c>
      <c r="E4882" t="s">
        <v>63</v>
      </c>
      <c r="F4882" t="s">
        <v>89</v>
      </c>
      <c r="G4882" t="s">
        <v>64</v>
      </c>
      <c r="H4882" t="s">
        <v>65</v>
      </c>
      <c r="I4882" t="s">
        <v>117</v>
      </c>
      <c r="J4882" t="s">
        <v>118</v>
      </c>
      <c r="K4882" t="s">
        <v>59</v>
      </c>
      <c r="L4882" s="8">
        <v>6</v>
      </c>
      <c r="M4882" s="8">
        <v>4.2</v>
      </c>
      <c r="N4882">
        <v>270</v>
      </c>
      <c r="O4882" s="8">
        <v>1620</v>
      </c>
      <c r="P4882" s="14">
        <v>6.0699999999999997E-2</v>
      </c>
      <c r="Q4882" s="8">
        <v>98.33</v>
      </c>
      <c r="R4882" s="8">
        <v>1521.67</v>
      </c>
      <c r="S4882" s="8">
        <v>1134</v>
      </c>
      <c r="T4882" s="8">
        <v>387.67</v>
      </c>
      <c r="U4882">
        <v>0</v>
      </c>
      <c r="V4882" s="8">
        <v>0</v>
      </c>
      <c r="W4882" s="8">
        <v>0</v>
      </c>
      <c r="X4882" s="8">
        <v>387.67</v>
      </c>
    </row>
    <row r="4883" spans="1:24" x14ac:dyDescent="0.25">
      <c r="A4883" t="s">
        <v>5209</v>
      </c>
      <c r="B4883" s="1">
        <v>45747</v>
      </c>
      <c r="C4883" t="s">
        <v>367</v>
      </c>
      <c r="D4883" t="s">
        <v>368</v>
      </c>
      <c r="E4883" t="s">
        <v>63</v>
      </c>
      <c r="F4883" t="s">
        <v>54</v>
      </c>
      <c r="G4883" t="s">
        <v>64</v>
      </c>
      <c r="H4883" t="s">
        <v>65</v>
      </c>
      <c r="I4883" t="s">
        <v>57</v>
      </c>
      <c r="J4883" t="s">
        <v>58</v>
      </c>
      <c r="K4883" t="s">
        <v>59</v>
      </c>
      <c r="L4883" s="8">
        <v>10.5</v>
      </c>
      <c r="M4883" s="8">
        <v>7.5</v>
      </c>
      <c r="N4883">
        <v>42</v>
      </c>
      <c r="O4883" s="8">
        <v>441</v>
      </c>
      <c r="P4883" s="14">
        <v>9.7000000000000003E-3</v>
      </c>
      <c r="Q4883" s="8">
        <v>4.28</v>
      </c>
      <c r="R4883" s="8">
        <v>436.72</v>
      </c>
      <c r="S4883" s="8">
        <v>315</v>
      </c>
      <c r="T4883" s="8">
        <v>121.72</v>
      </c>
      <c r="U4883">
        <v>0</v>
      </c>
      <c r="V4883" s="8">
        <v>0</v>
      </c>
      <c r="W4883" s="8">
        <v>0</v>
      </c>
      <c r="X4883" s="8">
        <v>121.72</v>
      </c>
    </row>
    <row r="4884" spans="1:24" x14ac:dyDescent="0.25">
      <c r="A4884" t="s">
        <v>5210</v>
      </c>
      <c r="B4884" s="1">
        <v>45301</v>
      </c>
      <c r="C4884" t="s">
        <v>201</v>
      </c>
      <c r="D4884" t="s">
        <v>202</v>
      </c>
      <c r="E4884" t="s">
        <v>53</v>
      </c>
      <c r="F4884" t="s">
        <v>46</v>
      </c>
      <c r="G4884" t="s">
        <v>55</v>
      </c>
      <c r="H4884" t="s">
        <v>56</v>
      </c>
      <c r="I4884" t="s">
        <v>117</v>
      </c>
      <c r="J4884" t="s">
        <v>118</v>
      </c>
      <c r="K4884" t="s">
        <v>59</v>
      </c>
      <c r="L4884" s="8">
        <v>6</v>
      </c>
      <c r="M4884" s="8">
        <v>4.2</v>
      </c>
      <c r="N4884">
        <v>31</v>
      </c>
      <c r="O4884" s="8">
        <v>186</v>
      </c>
      <c r="P4884" s="14">
        <v>5.1700000000000003E-2</v>
      </c>
      <c r="Q4884" s="8">
        <v>9.6199999999999992</v>
      </c>
      <c r="R4884" s="8">
        <v>176.38</v>
      </c>
      <c r="S4884" s="8">
        <v>130.19999999999999</v>
      </c>
      <c r="T4884" s="8">
        <v>46.18</v>
      </c>
      <c r="U4884">
        <v>1</v>
      </c>
      <c r="V4884" s="8">
        <v>5.69</v>
      </c>
      <c r="W4884" s="8">
        <v>4.7</v>
      </c>
      <c r="X4884" s="8">
        <v>41.48</v>
      </c>
    </row>
    <row r="4885" spans="1:24" x14ac:dyDescent="0.25">
      <c r="A4885" t="s">
        <v>5211</v>
      </c>
      <c r="B4885" s="1">
        <v>45300</v>
      </c>
      <c r="C4885" t="s">
        <v>159</v>
      </c>
      <c r="D4885" t="s">
        <v>160</v>
      </c>
      <c r="E4885" t="s">
        <v>27</v>
      </c>
      <c r="F4885" t="s">
        <v>37</v>
      </c>
      <c r="G4885" t="s">
        <v>38</v>
      </c>
      <c r="H4885" t="s">
        <v>39</v>
      </c>
      <c r="I4885" t="s">
        <v>122</v>
      </c>
      <c r="J4885" t="s">
        <v>123</v>
      </c>
      <c r="K4885" t="s">
        <v>59</v>
      </c>
      <c r="L4885" s="8">
        <v>5.5</v>
      </c>
      <c r="M4885" s="8">
        <v>3.8</v>
      </c>
      <c r="N4885">
        <v>6</v>
      </c>
      <c r="O4885" s="8">
        <v>33</v>
      </c>
      <c r="P4885" s="14">
        <v>3.2000000000000001E-2</v>
      </c>
      <c r="Q4885" s="8">
        <v>1.06</v>
      </c>
      <c r="R4885" s="8">
        <v>31.94</v>
      </c>
      <c r="S4885" s="8">
        <v>22.8</v>
      </c>
      <c r="T4885" s="8">
        <v>9.14</v>
      </c>
      <c r="U4885">
        <v>0</v>
      </c>
      <c r="V4885" s="8">
        <v>0</v>
      </c>
      <c r="W4885" s="8">
        <v>0</v>
      </c>
      <c r="X4885" s="8">
        <v>9.14</v>
      </c>
    </row>
    <row r="4886" spans="1:24" x14ac:dyDescent="0.25">
      <c r="A4886" t="s">
        <v>5212</v>
      </c>
      <c r="B4886" s="1">
        <v>46004</v>
      </c>
      <c r="C4886" t="s">
        <v>215</v>
      </c>
      <c r="D4886" t="s">
        <v>216</v>
      </c>
      <c r="E4886" t="s">
        <v>27</v>
      </c>
      <c r="F4886" t="s">
        <v>54</v>
      </c>
      <c r="G4886" t="s">
        <v>29</v>
      </c>
      <c r="H4886" t="s">
        <v>30</v>
      </c>
      <c r="I4886" t="s">
        <v>66</v>
      </c>
      <c r="J4886" t="s">
        <v>67</v>
      </c>
      <c r="K4886" t="s">
        <v>33</v>
      </c>
      <c r="L4886" s="8">
        <v>4.5</v>
      </c>
      <c r="M4886" s="8">
        <v>2.1</v>
      </c>
      <c r="N4886">
        <v>39</v>
      </c>
      <c r="O4886" s="8">
        <v>175.5</v>
      </c>
      <c r="P4886" s="14">
        <v>3.4799999999999998E-2</v>
      </c>
      <c r="Q4886" s="8">
        <v>6.11</v>
      </c>
      <c r="R4886" s="8">
        <v>169.39</v>
      </c>
      <c r="S4886" s="8">
        <v>81.900000000000006</v>
      </c>
      <c r="T4886" s="8">
        <v>87.49</v>
      </c>
      <c r="U4886">
        <v>0</v>
      </c>
      <c r="V4886" s="8">
        <v>0</v>
      </c>
      <c r="W4886" s="8">
        <v>0</v>
      </c>
      <c r="X4886" s="8">
        <v>87.49</v>
      </c>
    </row>
    <row r="4887" spans="1:24" x14ac:dyDescent="0.25">
      <c r="A4887" t="s">
        <v>5213</v>
      </c>
      <c r="B4887" s="1">
        <v>45643</v>
      </c>
      <c r="C4887" t="s">
        <v>371</v>
      </c>
      <c r="D4887" t="s">
        <v>372</v>
      </c>
      <c r="E4887" t="s">
        <v>63</v>
      </c>
      <c r="F4887" t="s">
        <v>54</v>
      </c>
      <c r="G4887" t="s">
        <v>64</v>
      </c>
      <c r="H4887" t="s">
        <v>65</v>
      </c>
      <c r="I4887" t="s">
        <v>144</v>
      </c>
      <c r="J4887" t="s">
        <v>145</v>
      </c>
      <c r="K4887" t="s">
        <v>33</v>
      </c>
      <c r="L4887" s="8">
        <v>12</v>
      </c>
      <c r="M4887" s="8">
        <v>6.5</v>
      </c>
      <c r="N4887">
        <v>38</v>
      </c>
      <c r="O4887" s="8">
        <v>456</v>
      </c>
      <c r="P4887" s="14">
        <v>1.5E-3</v>
      </c>
      <c r="Q4887" s="8">
        <v>0.68</v>
      </c>
      <c r="R4887" s="8">
        <v>455.32</v>
      </c>
      <c r="S4887" s="8">
        <v>247</v>
      </c>
      <c r="T4887" s="8">
        <v>208.32</v>
      </c>
      <c r="U4887">
        <v>0</v>
      </c>
      <c r="V4887" s="8">
        <v>0</v>
      </c>
      <c r="W4887" s="8">
        <v>0</v>
      </c>
      <c r="X4887" s="8">
        <v>208.32</v>
      </c>
    </row>
    <row r="4888" spans="1:24" x14ac:dyDescent="0.25">
      <c r="A4888" t="s">
        <v>5214</v>
      </c>
      <c r="B4888" s="1">
        <v>46128</v>
      </c>
      <c r="C4888" t="s">
        <v>191</v>
      </c>
      <c r="D4888" t="s">
        <v>192</v>
      </c>
      <c r="E4888" t="s">
        <v>150</v>
      </c>
      <c r="F4888" t="s">
        <v>54</v>
      </c>
      <c r="G4888" t="s">
        <v>151</v>
      </c>
      <c r="H4888" t="s">
        <v>152</v>
      </c>
      <c r="I4888" t="s">
        <v>185</v>
      </c>
      <c r="J4888" t="s">
        <v>186</v>
      </c>
      <c r="K4888" t="s">
        <v>59</v>
      </c>
      <c r="L4888" s="8">
        <v>4.9000000000000004</v>
      </c>
      <c r="M4888" s="8">
        <v>3.1</v>
      </c>
      <c r="N4888">
        <v>42</v>
      </c>
      <c r="O4888" s="8">
        <v>205.8</v>
      </c>
      <c r="P4888" s="14">
        <v>3.2000000000000001E-2</v>
      </c>
      <c r="Q4888" s="8">
        <v>6.59</v>
      </c>
      <c r="R4888" s="8">
        <v>199.21</v>
      </c>
      <c r="S4888" s="8">
        <v>130.19999999999999</v>
      </c>
      <c r="T4888" s="8">
        <v>69.010000000000005</v>
      </c>
      <c r="U4888">
        <v>0</v>
      </c>
      <c r="V4888" s="8">
        <v>0</v>
      </c>
      <c r="W4888" s="8">
        <v>0</v>
      </c>
      <c r="X4888" s="8">
        <v>69.010000000000005</v>
      </c>
    </row>
    <row r="4889" spans="1:24" x14ac:dyDescent="0.25">
      <c r="A4889" t="s">
        <v>5215</v>
      </c>
      <c r="B4889" s="1">
        <v>45415</v>
      </c>
      <c r="C4889" t="s">
        <v>671</v>
      </c>
      <c r="D4889" t="s">
        <v>672</v>
      </c>
      <c r="E4889" t="s">
        <v>27</v>
      </c>
      <c r="F4889" t="s">
        <v>89</v>
      </c>
      <c r="G4889" t="s">
        <v>38</v>
      </c>
      <c r="H4889" t="s">
        <v>39</v>
      </c>
      <c r="I4889" t="s">
        <v>185</v>
      </c>
      <c r="J4889" t="s">
        <v>186</v>
      </c>
      <c r="K4889" t="s">
        <v>59</v>
      </c>
      <c r="L4889" s="8">
        <v>4.9000000000000004</v>
      </c>
      <c r="M4889" s="8">
        <v>3.1</v>
      </c>
      <c r="N4889">
        <v>39</v>
      </c>
      <c r="O4889" s="8">
        <v>191.1</v>
      </c>
      <c r="P4889" s="14">
        <v>9.9900000000000003E-2</v>
      </c>
      <c r="Q4889" s="8">
        <v>19.09</v>
      </c>
      <c r="R4889" s="8">
        <v>172.01</v>
      </c>
      <c r="S4889" s="8">
        <v>120.9</v>
      </c>
      <c r="T4889" s="8">
        <v>51.11</v>
      </c>
      <c r="U4889">
        <v>0</v>
      </c>
      <c r="V4889" s="8">
        <v>0</v>
      </c>
      <c r="W4889" s="8">
        <v>0</v>
      </c>
      <c r="X4889" s="8">
        <v>51.11</v>
      </c>
    </row>
    <row r="4890" spans="1:24" x14ac:dyDescent="0.25">
      <c r="A4890" t="s">
        <v>5216</v>
      </c>
      <c r="B4890" s="1">
        <v>46172</v>
      </c>
      <c r="C4890" t="s">
        <v>159</v>
      </c>
      <c r="D4890" t="s">
        <v>160</v>
      </c>
      <c r="E4890" t="s">
        <v>27</v>
      </c>
      <c r="F4890" t="s">
        <v>37</v>
      </c>
      <c r="G4890" t="s">
        <v>38</v>
      </c>
      <c r="H4890" t="s">
        <v>39</v>
      </c>
      <c r="I4890" t="s">
        <v>66</v>
      </c>
      <c r="J4890" t="s">
        <v>67</v>
      </c>
      <c r="K4890" t="s">
        <v>33</v>
      </c>
      <c r="L4890" s="8">
        <v>4.5</v>
      </c>
      <c r="M4890" s="8">
        <v>2.1</v>
      </c>
      <c r="N4890">
        <v>7</v>
      </c>
      <c r="O4890" s="8">
        <v>31.5</v>
      </c>
      <c r="P4890" s="14">
        <v>4.0399999999999998E-2</v>
      </c>
      <c r="Q4890" s="8">
        <v>1.27</v>
      </c>
      <c r="R4890" s="8">
        <v>30.23</v>
      </c>
      <c r="S4890" s="8">
        <v>14.7</v>
      </c>
      <c r="T4890" s="8">
        <v>15.53</v>
      </c>
      <c r="U4890">
        <v>0</v>
      </c>
      <c r="V4890" s="8">
        <v>0</v>
      </c>
      <c r="W4890" s="8">
        <v>0</v>
      </c>
      <c r="X4890" s="8">
        <v>15.53</v>
      </c>
    </row>
    <row r="4891" spans="1:24" x14ac:dyDescent="0.25">
      <c r="A4891" t="s">
        <v>5217</v>
      </c>
      <c r="B4891" s="1">
        <v>45724</v>
      </c>
      <c r="C4891" t="s">
        <v>689</v>
      </c>
      <c r="D4891" t="s">
        <v>690</v>
      </c>
      <c r="E4891" t="s">
        <v>27</v>
      </c>
      <c r="F4891" t="s">
        <v>54</v>
      </c>
      <c r="G4891" t="s">
        <v>38</v>
      </c>
      <c r="H4891" t="s">
        <v>39</v>
      </c>
      <c r="I4891" t="s">
        <v>112</v>
      </c>
      <c r="J4891" t="s">
        <v>113</v>
      </c>
      <c r="K4891" t="s">
        <v>42</v>
      </c>
      <c r="L4891" s="8">
        <v>8.5</v>
      </c>
      <c r="M4891" s="8">
        <v>2.8</v>
      </c>
      <c r="N4891">
        <v>33</v>
      </c>
      <c r="O4891" s="8">
        <v>280.5</v>
      </c>
      <c r="P4891" s="14">
        <v>8.5000000000000006E-3</v>
      </c>
      <c r="Q4891" s="8">
        <v>2.38</v>
      </c>
      <c r="R4891" s="8">
        <v>278.12</v>
      </c>
      <c r="S4891" s="8">
        <v>92.4</v>
      </c>
      <c r="T4891" s="8">
        <v>185.72</v>
      </c>
      <c r="U4891">
        <v>0</v>
      </c>
      <c r="V4891" s="8">
        <v>0</v>
      </c>
      <c r="W4891" s="8">
        <v>0</v>
      </c>
      <c r="X4891" s="8">
        <v>185.72</v>
      </c>
    </row>
    <row r="4892" spans="1:24" x14ac:dyDescent="0.25">
      <c r="A4892" t="s">
        <v>5218</v>
      </c>
      <c r="B4892" s="1">
        <v>46002</v>
      </c>
      <c r="C4892" t="s">
        <v>198</v>
      </c>
      <c r="D4892" t="s">
        <v>199</v>
      </c>
      <c r="E4892" t="s">
        <v>150</v>
      </c>
      <c r="F4892" t="s">
        <v>54</v>
      </c>
      <c r="G4892" t="s">
        <v>151</v>
      </c>
      <c r="H4892" t="s">
        <v>152</v>
      </c>
      <c r="I4892" t="s">
        <v>130</v>
      </c>
      <c r="J4892" t="s">
        <v>131</v>
      </c>
      <c r="K4892" t="s">
        <v>42</v>
      </c>
      <c r="L4892" s="8">
        <v>4.8</v>
      </c>
      <c r="M4892" s="8">
        <v>1.4</v>
      </c>
      <c r="N4892">
        <v>50</v>
      </c>
      <c r="O4892" s="8">
        <v>240</v>
      </c>
      <c r="P4892" s="14">
        <v>4.0500000000000001E-2</v>
      </c>
      <c r="Q4892" s="8">
        <v>9.7200000000000006</v>
      </c>
      <c r="R4892" s="8">
        <v>230.28</v>
      </c>
      <c r="S4892" s="8">
        <v>70</v>
      </c>
      <c r="T4892" s="8">
        <v>160.28</v>
      </c>
      <c r="U4892">
        <v>0</v>
      </c>
      <c r="V4892" s="8">
        <v>0</v>
      </c>
      <c r="W4892" s="8">
        <v>0</v>
      </c>
      <c r="X4892" s="8">
        <v>160.28</v>
      </c>
    </row>
    <row r="4893" spans="1:24" x14ac:dyDescent="0.25">
      <c r="A4893" t="s">
        <v>5219</v>
      </c>
      <c r="B4893" s="1">
        <v>45427</v>
      </c>
      <c r="C4893" t="s">
        <v>642</v>
      </c>
      <c r="D4893" t="s">
        <v>643</v>
      </c>
      <c r="E4893" t="s">
        <v>71</v>
      </c>
      <c r="F4893" t="s">
        <v>54</v>
      </c>
      <c r="G4893" t="s">
        <v>72</v>
      </c>
      <c r="H4893" t="s">
        <v>73</v>
      </c>
      <c r="I4893" t="s">
        <v>40</v>
      </c>
      <c r="J4893" t="s">
        <v>41</v>
      </c>
      <c r="K4893" t="s">
        <v>42</v>
      </c>
      <c r="L4893" s="8">
        <v>14.5</v>
      </c>
      <c r="M4893" s="8">
        <v>4.2</v>
      </c>
      <c r="N4893">
        <v>14</v>
      </c>
      <c r="O4893" s="8">
        <v>203</v>
      </c>
      <c r="P4893" s="14">
        <v>3.4200000000000001E-2</v>
      </c>
      <c r="Q4893" s="8">
        <v>6.94</v>
      </c>
      <c r="R4893" s="8">
        <v>196.06</v>
      </c>
      <c r="S4893" s="8">
        <v>58.8</v>
      </c>
      <c r="T4893" s="8">
        <v>137.26</v>
      </c>
      <c r="U4893">
        <v>0</v>
      </c>
      <c r="V4893" s="8">
        <v>0</v>
      </c>
      <c r="W4893" s="8">
        <v>0</v>
      </c>
      <c r="X4893" s="8">
        <v>137.26</v>
      </c>
    </row>
    <row r="4894" spans="1:24" x14ac:dyDescent="0.25">
      <c r="A4894" t="s">
        <v>5220</v>
      </c>
      <c r="B4894" s="1">
        <v>45781</v>
      </c>
      <c r="C4894" t="s">
        <v>171</v>
      </c>
      <c r="D4894" t="s">
        <v>172</v>
      </c>
      <c r="E4894" t="s">
        <v>27</v>
      </c>
      <c r="F4894" t="s">
        <v>46</v>
      </c>
      <c r="G4894" t="s">
        <v>29</v>
      </c>
      <c r="H4894" t="s">
        <v>30</v>
      </c>
      <c r="I4894" t="s">
        <v>156</v>
      </c>
      <c r="J4894" t="s">
        <v>157</v>
      </c>
      <c r="K4894" t="s">
        <v>42</v>
      </c>
      <c r="L4894" s="8">
        <v>6.2</v>
      </c>
      <c r="M4894" s="8">
        <v>1.9</v>
      </c>
      <c r="N4894">
        <v>25</v>
      </c>
      <c r="O4894" s="8">
        <v>155</v>
      </c>
      <c r="P4894" s="14">
        <v>0.16719999999999999</v>
      </c>
      <c r="Q4894" s="8">
        <v>25.92</v>
      </c>
      <c r="R4894" s="8">
        <v>129.08000000000001</v>
      </c>
      <c r="S4894" s="8">
        <v>47.5</v>
      </c>
      <c r="T4894" s="8">
        <v>81.58</v>
      </c>
      <c r="U4894">
        <v>0</v>
      </c>
      <c r="V4894" s="8">
        <v>0</v>
      </c>
      <c r="W4894" s="8">
        <v>0</v>
      </c>
      <c r="X4894" s="8">
        <v>81.58</v>
      </c>
    </row>
    <row r="4895" spans="1:24" x14ac:dyDescent="0.25">
      <c r="A4895" t="s">
        <v>5221</v>
      </c>
      <c r="B4895" s="1">
        <v>45364</v>
      </c>
      <c r="C4895" t="s">
        <v>82</v>
      </c>
      <c r="D4895" t="s">
        <v>83</v>
      </c>
      <c r="E4895" t="s">
        <v>71</v>
      </c>
      <c r="F4895" t="s">
        <v>46</v>
      </c>
      <c r="G4895" t="s">
        <v>165</v>
      </c>
      <c r="H4895" t="s">
        <v>166</v>
      </c>
      <c r="I4895" t="s">
        <v>185</v>
      </c>
      <c r="J4895" t="s">
        <v>186</v>
      </c>
      <c r="K4895" t="s">
        <v>59</v>
      </c>
      <c r="L4895" s="8">
        <v>4.9000000000000004</v>
      </c>
      <c r="M4895" s="8">
        <v>3.1</v>
      </c>
      <c r="N4895">
        <v>40</v>
      </c>
      <c r="O4895" s="8">
        <v>196</v>
      </c>
      <c r="P4895" s="14">
        <v>8.2000000000000003E-2</v>
      </c>
      <c r="Q4895" s="8">
        <v>16.07</v>
      </c>
      <c r="R4895" s="8">
        <v>179.93</v>
      </c>
      <c r="S4895" s="8">
        <v>124</v>
      </c>
      <c r="T4895" s="8">
        <v>55.93</v>
      </c>
      <c r="U4895">
        <v>0</v>
      </c>
      <c r="V4895" s="8">
        <v>0</v>
      </c>
      <c r="W4895" s="8">
        <v>0</v>
      </c>
      <c r="X4895" s="8">
        <v>55.93</v>
      </c>
    </row>
    <row r="4896" spans="1:24" x14ac:dyDescent="0.25">
      <c r="A4896" t="s">
        <v>5222</v>
      </c>
      <c r="B4896" s="1">
        <v>45526</v>
      </c>
      <c r="C4896" t="s">
        <v>410</v>
      </c>
      <c r="D4896" t="s">
        <v>411</v>
      </c>
      <c r="E4896" t="s">
        <v>150</v>
      </c>
      <c r="F4896" t="s">
        <v>46</v>
      </c>
      <c r="G4896" t="s">
        <v>151</v>
      </c>
      <c r="H4896" t="s">
        <v>152</v>
      </c>
      <c r="I4896" t="s">
        <v>66</v>
      </c>
      <c r="J4896" t="s">
        <v>67</v>
      </c>
      <c r="K4896" t="s">
        <v>33</v>
      </c>
      <c r="L4896" s="8">
        <v>4.5</v>
      </c>
      <c r="M4896" s="8">
        <v>2.1</v>
      </c>
      <c r="N4896">
        <v>33</v>
      </c>
      <c r="O4896" s="8">
        <v>148.5</v>
      </c>
      <c r="P4896" s="14">
        <v>9.7900000000000001E-2</v>
      </c>
      <c r="Q4896" s="8">
        <v>14.54</v>
      </c>
      <c r="R4896" s="8">
        <v>133.96</v>
      </c>
      <c r="S4896" s="8">
        <v>69.3</v>
      </c>
      <c r="T4896" s="8">
        <v>64.66</v>
      </c>
      <c r="U4896">
        <v>0</v>
      </c>
      <c r="V4896" s="8">
        <v>0</v>
      </c>
      <c r="W4896" s="8">
        <v>0</v>
      </c>
      <c r="X4896" s="8">
        <v>64.66</v>
      </c>
    </row>
    <row r="4897" spans="1:24" x14ac:dyDescent="0.25">
      <c r="A4897" t="s">
        <v>5223</v>
      </c>
      <c r="B4897" s="1">
        <v>45684</v>
      </c>
      <c r="C4897" t="s">
        <v>331</v>
      </c>
      <c r="D4897" t="s">
        <v>332</v>
      </c>
      <c r="E4897" t="s">
        <v>150</v>
      </c>
      <c r="F4897" t="s">
        <v>37</v>
      </c>
      <c r="G4897" t="s">
        <v>151</v>
      </c>
      <c r="H4897" t="s">
        <v>152</v>
      </c>
      <c r="I4897" t="s">
        <v>127</v>
      </c>
      <c r="J4897" t="s">
        <v>128</v>
      </c>
      <c r="K4897" t="s">
        <v>33</v>
      </c>
      <c r="L4897" s="8">
        <v>7.2</v>
      </c>
      <c r="M4897" s="8">
        <v>3.6</v>
      </c>
      <c r="N4897">
        <v>11</v>
      </c>
      <c r="O4897" s="8">
        <v>79.2</v>
      </c>
      <c r="P4897" s="14">
        <v>0.45019999999999999</v>
      </c>
      <c r="Q4897" s="8">
        <v>35.659999999999997</v>
      </c>
      <c r="R4897" s="8">
        <v>43.54</v>
      </c>
      <c r="S4897" s="8">
        <v>39.6</v>
      </c>
      <c r="T4897" s="8">
        <v>3.94</v>
      </c>
      <c r="U4897">
        <v>0</v>
      </c>
      <c r="V4897" s="8">
        <v>0</v>
      </c>
      <c r="W4897" s="8">
        <v>0</v>
      </c>
      <c r="X4897" s="8">
        <v>3.94</v>
      </c>
    </row>
    <row r="4898" spans="1:24" x14ac:dyDescent="0.25">
      <c r="A4898" t="s">
        <v>5224</v>
      </c>
      <c r="B4898" s="1">
        <v>45383</v>
      </c>
      <c r="C4898" t="s">
        <v>475</v>
      </c>
      <c r="D4898" t="s">
        <v>476</v>
      </c>
      <c r="E4898" t="s">
        <v>63</v>
      </c>
      <c r="F4898" t="s">
        <v>37</v>
      </c>
      <c r="G4898" t="s">
        <v>79</v>
      </c>
      <c r="H4898" t="s">
        <v>80</v>
      </c>
      <c r="I4898" t="s">
        <v>99</v>
      </c>
      <c r="J4898" t="s">
        <v>100</v>
      </c>
      <c r="K4898" t="s">
        <v>49</v>
      </c>
      <c r="L4898" s="8">
        <v>3.8</v>
      </c>
      <c r="M4898" s="8">
        <v>2.6</v>
      </c>
      <c r="N4898">
        <v>19</v>
      </c>
      <c r="O4898" s="8">
        <v>72.2</v>
      </c>
      <c r="P4898" s="14">
        <v>1.7399999999999999E-2</v>
      </c>
      <c r="Q4898" s="8">
        <v>1.26</v>
      </c>
      <c r="R4898" s="8">
        <v>70.94</v>
      </c>
      <c r="S4898" s="8">
        <v>49.4</v>
      </c>
      <c r="T4898" s="8">
        <v>21.54</v>
      </c>
      <c r="U4898">
        <v>0</v>
      </c>
      <c r="V4898" s="8">
        <v>0</v>
      </c>
      <c r="W4898" s="8">
        <v>0</v>
      </c>
      <c r="X4898" s="8">
        <v>21.54</v>
      </c>
    </row>
    <row r="4899" spans="1:24" x14ac:dyDescent="0.25">
      <c r="A4899" t="s">
        <v>5225</v>
      </c>
      <c r="B4899" s="1">
        <v>46040</v>
      </c>
      <c r="C4899" t="s">
        <v>82</v>
      </c>
      <c r="D4899" t="s">
        <v>83</v>
      </c>
      <c r="E4899" t="s">
        <v>71</v>
      </c>
      <c r="F4899" t="s">
        <v>46</v>
      </c>
      <c r="G4899" t="s">
        <v>165</v>
      </c>
      <c r="H4899" t="s">
        <v>166</v>
      </c>
      <c r="I4899" t="s">
        <v>156</v>
      </c>
      <c r="J4899" t="s">
        <v>157</v>
      </c>
      <c r="K4899" t="s">
        <v>42</v>
      </c>
      <c r="L4899" s="8">
        <v>6.2</v>
      </c>
      <c r="M4899" s="8">
        <v>1.9</v>
      </c>
      <c r="N4899">
        <v>1</v>
      </c>
      <c r="O4899" s="8">
        <v>6.2</v>
      </c>
      <c r="P4899" s="14">
        <v>0.1948</v>
      </c>
      <c r="Q4899" s="8">
        <v>1.21</v>
      </c>
      <c r="R4899" s="8">
        <v>4.99</v>
      </c>
      <c r="S4899" s="8">
        <v>1.9</v>
      </c>
      <c r="T4899" s="8">
        <v>3.09</v>
      </c>
      <c r="U4899">
        <v>0</v>
      </c>
      <c r="V4899" s="8">
        <v>0</v>
      </c>
      <c r="W4899" s="8">
        <v>0</v>
      </c>
      <c r="X4899" s="8">
        <v>3.09</v>
      </c>
    </row>
    <row r="4900" spans="1:24" x14ac:dyDescent="0.25">
      <c r="A4900" t="s">
        <v>5226</v>
      </c>
      <c r="B4900" s="1">
        <v>46117</v>
      </c>
      <c r="C4900" t="s">
        <v>378</v>
      </c>
      <c r="D4900" t="s">
        <v>379</v>
      </c>
      <c r="E4900" t="s">
        <v>71</v>
      </c>
      <c r="F4900" t="s">
        <v>54</v>
      </c>
      <c r="G4900" t="s">
        <v>165</v>
      </c>
      <c r="H4900" t="s">
        <v>166</v>
      </c>
      <c r="I4900" t="s">
        <v>66</v>
      </c>
      <c r="J4900" t="s">
        <v>67</v>
      </c>
      <c r="K4900" t="s">
        <v>33</v>
      </c>
      <c r="L4900" s="8">
        <v>4.5</v>
      </c>
      <c r="M4900" s="8">
        <v>2.1</v>
      </c>
      <c r="N4900">
        <v>15</v>
      </c>
      <c r="O4900" s="8">
        <v>67.5</v>
      </c>
      <c r="P4900" s="14">
        <v>3.1E-2</v>
      </c>
      <c r="Q4900" s="8">
        <v>2.09</v>
      </c>
      <c r="R4900" s="8">
        <v>65.41</v>
      </c>
      <c r="S4900" s="8">
        <v>31.5</v>
      </c>
      <c r="T4900" s="8">
        <v>33.909999999999997</v>
      </c>
      <c r="U4900">
        <v>0</v>
      </c>
      <c r="V4900" s="8">
        <v>0</v>
      </c>
      <c r="W4900" s="8">
        <v>0</v>
      </c>
      <c r="X4900" s="8">
        <v>33.909999999999997</v>
      </c>
    </row>
    <row r="4901" spans="1:24" x14ac:dyDescent="0.25">
      <c r="A4901" t="s">
        <v>5227</v>
      </c>
      <c r="B4901" s="1">
        <v>45396</v>
      </c>
      <c r="C4901" t="s">
        <v>567</v>
      </c>
      <c r="D4901" t="s">
        <v>568</v>
      </c>
      <c r="E4901" t="s">
        <v>27</v>
      </c>
      <c r="F4901" t="s">
        <v>37</v>
      </c>
      <c r="G4901" t="s">
        <v>29</v>
      </c>
      <c r="H4901" t="s">
        <v>30</v>
      </c>
      <c r="I4901" t="s">
        <v>84</v>
      </c>
      <c r="J4901" t="s">
        <v>85</v>
      </c>
      <c r="K4901" t="s">
        <v>42</v>
      </c>
      <c r="L4901" s="8">
        <v>9.9</v>
      </c>
      <c r="M4901" s="8">
        <v>3.1</v>
      </c>
      <c r="N4901">
        <v>21</v>
      </c>
      <c r="O4901" s="8">
        <v>207.9</v>
      </c>
      <c r="P4901" s="14">
        <v>2.0299999999999999E-2</v>
      </c>
      <c r="Q4901" s="8">
        <v>4.22</v>
      </c>
      <c r="R4901" s="8">
        <v>203.68</v>
      </c>
      <c r="S4901" s="8">
        <v>65.099999999999994</v>
      </c>
      <c r="T4901" s="8">
        <v>138.58000000000001</v>
      </c>
      <c r="U4901">
        <v>0</v>
      </c>
      <c r="V4901" s="8">
        <v>0</v>
      </c>
      <c r="W4901" s="8">
        <v>0</v>
      </c>
      <c r="X4901" s="8">
        <v>138.58000000000001</v>
      </c>
    </row>
    <row r="4902" spans="1:24" x14ac:dyDescent="0.25">
      <c r="A4902" t="s">
        <v>5228</v>
      </c>
      <c r="B4902" s="1">
        <v>45397</v>
      </c>
      <c r="C4902" t="s">
        <v>279</v>
      </c>
      <c r="D4902" t="s">
        <v>280</v>
      </c>
      <c r="E4902" t="s">
        <v>53</v>
      </c>
      <c r="F4902" t="s">
        <v>54</v>
      </c>
      <c r="G4902" t="s">
        <v>55</v>
      </c>
      <c r="H4902" t="s">
        <v>56</v>
      </c>
      <c r="I4902" t="s">
        <v>47</v>
      </c>
      <c r="J4902" t="s">
        <v>48</v>
      </c>
      <c r="K4902" t="s">
        <v>49</v>
      </c>
      <c r="L4902" s="8">
        <v>5</v>
      </c>
      <c r="M4902" s="8">
        <v>3.2</v>
      </c>
      <c r="N4902">
        <v>72</v>
      </c>
      <c r="O4902" s="8">
        <v>360</v>
      </c>
      <c r="P4902" s="14">
        <v>5.7299999999999997E-2</v>
      </c>
      <c r="Q4902" s="8">
        <v>20.63</v>
      </c>
      <c r="R4902" s="8">
        <v>339.37</v>
      </c>
      <c r="S4902" s="8">
        <v>230.4</v>
      </c>
      <c r="T4902" s="8">
        <v>108.97</v>
      </c>
      <c r="U4902">
        <v>0</v>
      </c>
      <c r="V4902" s="8">
        <v>0</v>
      </c>
      <c r="W4902" s="8">
        <v>0</v>
      </c>
      <c r="X4902" s="8">
        <v>108.97</v>
      </c>
    </row>
    <row r="4903" spans="1:24" x14ac:dyDescent="0.25">
      <c r="A4903" t="s">
        <v>5229</v>
      </c>
      <c r="B4903" s="1">
        <v>45612</v>
      </c>
      <c r="C4903" t="s">
        <v>383</v>
      </c>
      <c r="D4903" t="s">
        <v>384</v>
      </c>
      <c r="E4903" t="s">
        <v>63</v>
      </c>
      <c r="F4903" t="s">
        <v>54</v>
      </c>
      <c r="G4903" t="s">
        <v>79</v>
      </c>
      <c r="H4903" t="s">
        <v>80</v>
      </c>
      <c r="I4903" t="s">
        <v>130</v>
      </c>
      <c r="J4903" t="s">
        <v>131</v>
      </c>
      <c r="K4903" t="s">
        <v>42</v>
      </c>
      <c r="L4903" s="8">
        <v>4.8</v>
      </c>
      <c r="M4903" s="8">
        <v>1.4</v>
      </c>
      <c r="N4903">
        <v>78</v>
      </c>
      <c r="O4903" s="8">
        <v>374.4</v>
      </c>
      <c r="P4903" s="14">
        <v>1E-3</v>
      </c>
      <c r="Q4903" s="8">
        <v>0.37</v>
      </c>
      <c r="R4903" s="8">
        <v>374.03</v>
      </c>
      <c r="S4903" s="8">
        <v>109.2</v>
      </c>
      <c r="T4903" s="8">
        <v>264.83</v>
      </c>
      <c r="U4903">
        <v>0</v>
      </c>
      <c r="V4903" s="8">
        <v>0</v>
      </c>
      <c r="W4903" s="8">
        <v>0</v>
      </c>
      <c r="X4903" s="8">
        <v>264.83</v>
      </c>
    </row>
    <row r="4904" spans="1:24" x14ac:dyDescent="0.25">
      <c r="A4904" t="s">
        <v>5230</v>
      </c>
      <c r="B4904" s="1">
        <v>45668</v>
      </c>
      <c r="C4904" t="s">
        <v>211</v>
      </c>
      <c r="D4904" t="s">
        <v>212</v>
      </c>
      <c r="E4904" t="s">
        <v>27</v>
      </c>
      <c r="F4904" t="s">
        <v>37</v>
      </c>
      <c r="G4904" t="s">
        <v>29</v>
      </c>
      <c r="H4904" t="s">
        <v>30</v>
      </c>
      <c r="I4904" t="s">
        <v>156</v>
      </c>
      <c r="J4904" t="s">
        <v>157</v>
      </c>
      <c r="K4904" t="s">
        <v>42</v>
      </c>
      <c r="L4904" s="8">
        <v>6.2</v>
      </c>
      <c r="M4904" s="8">
        <v>1.9</v>
      </c>
      <c r="N4904">
        <v>17</v>
      </c>
      <c r="O4904" s="8">
        <v>105.4</v>
      </c>
      <c r="P4904" s="14">
        <v>3.0000000000000001E-3</v>
      </c>
      <c r="Q4904" s="8">
        <v>0.32</v>
      </c>
      <c r="R4904" s="8">
        <v>105.08</v>
      </c>
      <c r="S4904" s="8">
        <v>32.299999999999997</v>
      </c>
      <c r="T4904" s="8">
        <v>72.78</v>
      </c>
      <c r="U4904">
        <v>13</v>
      </c>
      <c r="V4904" s="8">
        <v>80.36</v>
      </c>
      <c r="W4904" s="8">
        <v>31.2</v>
      </c>
      <c r="X4904" s="8">
        <v>41.58</v>
      </c>
    </row>
    <row r="4905" spans="1:24" x14ac:dyDescent="0.25">
      <c r="A4905" t="s">
        <v>5231</v>
      </c>
      <c r="B4905" s="1">
        <v>46194</v>
      </c>
      <c r="C4905" t="s">
        <v>378</v>
      </c>
      <c r="D4905" t="s">
        <v>379</v>
      </c>
      <c r="E4905" t="s">
        <v>71</v>
      </c>
      <c r="F4905" t="s">
        <v>54</v>
      </c>
      <c r="G4905" t="s">
        <v>72</v>
      </c>
      <c r="H4905" t="s">
        <v>73</v>
      </c>
      <c r="I4905" t="s">
        <v>99</v>
      </c>
      <c r="J4905" t="s">
        <v>100</v>
      </c>
      <c r="K4905" t="s">
        <v>49</v>
      </c>
      <c r="L4905" s="8">
        <v>3.8</v>
      </c>
      <c r="M4905" s="8">
        <v>2.6</v>
      </c>
      <c r="N4905">
        <v>15</v>
      </c>
      <c r="O4905" s="8">
        <v>57</v>
      </c>
      <c r="P4905" s="14">
        <v>3.1399999999999997E-2</v>
      </c>
      <c r="Q4905" s="8">
        <v>1.79</v>
      </c>
      <c r="R4905" s="8">
        <v>55.21</v>
      </c>
      <c r="S4905" s="8">
        <v>39</v>
      </c>
      <c r="T4905" s="8">
        <v>16.21</v>
      </c>
      <c r="U4905">
        <v>0</v>
      </c>
      <c r="V4905" s="8">
        <v>0</v>
      </c>
      <c r="W4905" s="8">
        <v>0</v>
      </c>
      <c r="X4905" s="8">
        <v>16.21</v>
      </c>
    </row>
    <row r="4906" spans="1:24" x14ac:dyDescent="0.25">
      <c r="A4906" t="s">
        <v>5232</v>
      </c>
      <c r="B4906" s="1">
        <v>45598</v>
      </c>
      <c r="C4906" t="s">
        <v>51</v>
      </c>
      <c r="D4906" t="s">
        <v>52</v>
      </c>
      <c r="E4906" t="s">
        <v>53</v>
      </c>
      <c r="F4906" t="s">
        <v>54</v>
      </c>
      <c r="G4906" t="s">
        <v>55</v>
      </c>
      <c r="H4906" t="s">
        <v>56</v>
      </c>
      <c r="I4906" t="s">
        <v>112</v>
      </c>
      <c r="J4906" t="s">
        <v>113</v>
      </c>
      <c r="K4906" t="s">
        <v>42</v>
      </c>
      <c r="L4906" s="8">
        <v>8.5</v>
      </c>
      <c r="M4906" s="8">
        <v>2.8</v>
      </c>
      <c r="N4906">
        <v>28</v>
      </c>
      <c r="O4906" s="8">
        <v>238</v>
      </c>
      <c r="P4906" s="14">
        <v>5.4999999999999997E-3</v>
      </c>
      <c r="Q4906" s="8">
        <v>1.31</v>
      </c>
      <c r="R4906" s="8">
        <v>236.69</v>
      </c>
      <c r="S4906" s="8">
        <v>78.400000000000006</v>
      </c>
      <c r="T4906" s="8">
        <v>158.29</v>
      </c>
      <c r="U4906">
        <v>0</v>
      </c>
      <c r="V4906" s="8">
        <v>0</v>
      </c>
      <c r="W4906" s="8">
        <v>0</v>
      </c>
      <c r="X4906" s="8">
        <v>158.29</v>
      </c>
    </row>
    <row r="4907" spans="1:24" x14ac:dyDescent="0.25">
      <c r="A4907" t="s">
        <v>5233</v>
      </c>
      <c r="B4907" s="1">
        <v>45432</v>
      </c>
      <c r="C4907" t="s">
        <v>394</v>
      </c>
      <c r="D4907" t="s">
        <v>395</v>
      </c>
      <c r="E4907" t="s">
        <v>71</v>
      </c>
      <c r="F4907" t="s">
        <v>37</v>
      </c>
      <c r="G4907" t="s">
        <v>165</v>
      </c>
      <c r="H4907" t="s">
        <v>166</v>
      </c>
      <c r="I4907" t="s">
        <v>112</v>
      </c>
      <c r="J4907" t="s">
        <v>113</v>
      </c>
      <c r="K4907" t="s">
        <v>42</v>
      </c>
      <c r="L4907" s="8">
        <v>8.5</v>
      </c>
      <c r="M4907" s="8">
        <v>2.8</v>
      </c>
      <c r="N4907">
        <v>91</v>
      </c>
      <c r="O4907" s="8">
        <v>773.5</v>
      </c>
      <c r="P4907" s="14">
        <v>4.2500000000000003E-2</v>
      </c>
      <c r="Q4907" s="8">
        <v>32.869999999999997</v>
      </c>
      <c r="R4907" s="8">
        <v>740.63</v>
      </c>
      <c r="S4907" s="8">
        <v>254.8</v>
      </c>
      <c r="T4907" s="8">
        <v>485.83</v>
      </c>
      <c r="U4907">
        <v>0</v>
      </c>
      <c r="V4907" s="8">
        <v>0</v>
      </c>
      <c r="W4907" s="8">
        <v>0</v>
      </c>
      <c r="X4907" s="8">
        <v>485.83</v>
      </c>
    </row>
    <row r="4908" spans="1:24" x14ac:dyDescent="0.25">
      <c r="A4908" t="s">
        <v>5234</v>
      </c>
      <c r="B4908" s="1">
        <v>45683</v>
      </c>
      <c r="C4908" t="s">
        <v>301</v>
      </c>
      <c r="D4908" t="s">
        <v>302</v>
      </c>
      <c r="E4908" t="s">
        <v>63</v>
      </c>
      <c r="F4908" t="s">
        <v>37</v>
      </c>
      <c r="G4908" t="s">
        <v>64</v>
      </c>
      <c r="H4908" t="s">
        <v>65</v>
      </c>
      <c r="I4908" t="s">
        <v>104</v>
      </c>
      <c r="J4908" t="s">
        <v>105</v>
      </c>
      <c r="K4908" t="s">
        <v>49</v>
      </c>
      <c r="L4908" s="8">
        <v>4.2</v>
      </c>
      <c r="M4908" s="8">
        <v>2.8</v>
      </c>
      <c r="N4908">
        <v>35</v>
      </c>
      <c r="O4908" s="8">
        <v>147</v>
      </c>
      <c r="P4908" s="14">
        <v>3.5999999999999999E-3</v>
      </c>
      <c r="Q4908" s="8">
        <v>0.53</v>
      </c>
      <c r="R4908" s="8">
        <v>146.47</v>
      </c>
      <c r="S4908" s="8">
        <v>98</v>
      </c>
      <c r="T4908" s="8">
        <v>48.47</v>
      </c>
      <c r="U4908">
        <v>0</v>
      </c>
      <c r="V4908" s="8">
        <v>0</v>
      </c>
      <c r="W4908" s="8">
        <v>0</v>
      </c>
      <c r="X4908" s="8">
        <v>48.47</v>
      </c>
    </row>
    <row r="4909" spans="1:24" x14ac:dyDescent="0.25">
      <c r="A4909" t="s">
        <v>5235</v>
      </c>
      <c r="B4909" s="1">
        <v>46084</v>
      </c>
      <c r="C4909" t="s">
        <v>255</v>
      </c>
      <c r="D4909" t="s">
        <v>256</v>
      </c>
      <c r="E4909" t="s">
        <v>27</v>
      </c>
      <c r="F4909" t="s">
        <v>89</v>
      </c>
      <c r="G4909" t="s">
        <v>38</v>
      </c>
      <c r="H4909" t="s">
        <v>39</v>
      </c>
      <c r="I4909" t="s">
        <v>117</v>
      </c>
      <c r="J4909" t="s">
        <v>118</v>
      </c>
      <c r="K4909" t="s">
        <v>59</v>
      </c>
      <c r="L4909" s="8">
        <v>6</v>
      </c>
      <c r="M4909" s="8">
        <v>4.2</v>
      </c>
      <c r="N4909">
        <v>304</v>
      </c>
      <c r="O4909" s="8">
        <v>1824</v>
      </c>
      <c r="P4909" s="14">
        <v>0.1484</v>
      </c>
      <c r="Q4909" s="8">
        <v>270.68</v>
      </c>
      <c r="R4909" s="8">
        <v>1553.32</v>
      </c>
      <c r="S4909" s="8">
        <v>1276.8</v>
      </c>
      <c r="T4909" s="8">
        <v>276.52</v>
      </c>
      <c r="U4909">
        <v>0</v>
      </c>
      <c r="V4909" s="8">
        <v>0</v>
      </c>
      <c r="W4909" s="8">
        <v>0</v>
      </c>
      <c r="X4909" s="8">
        <v>276.52</v>
      </c>
    </row>
    <row r="4910" spans="1:24" x14ac:dyDescent="0.25">
      <c r="A4910" t="s">
        <v>5236</v>
      </c>
      <c r="B4910" s="1">
        <v>46124</v>
      </c>
      <c r="C4910" t="s">
        <v>455</v>
      </c>
      <c r="D4910" t="s">
        <v>456</v>
      </c>
      <c r="E4910" t="s">
        <v>71</v>
      </c>
      <c r="F4910" t="s">
        <v>89</v>
      </c>
      <c r="G4910" t="s">
        <v>165</v>
      </c>
      <c r="H4910" t="s">
        <v>166</v>
      </c>
      <c r="I4910" t="s">
        <v>40</v>
      </c>
      <c r="J4910" t="s">
        <v>41</v>
      </c>
      <c r="K4910" t="s">
        <v>42</v>
      </c>
      <c r="L4910" s="8">
        <v>14.5</v>
      </c>
      <c r="M4910" s="8">
        <v>4.2</v>
      </c>
      <c r="N4910">
        <v>241</v>
      </c>
      <c r="O4910" s="8">
        <v>3494.5</v>
      </c>
      <c r="P4910" s="14">
        <v>8.14E-2</v>
      </c>
      <c r="Q4910" s="8">
        <v>284.45</v>
      </c>
      <c r="R4910" s="8">
        <v>3210.05</v>
      </c>
      <c r="S4910" s="8">
        <v>1012.2</v>
      </c>
      <c r="T4910" s="8">
        <v>2197.85</v>
      </c>
      <c r="U4910">
        <v>0</v>
      </c>
      <c r="V4910" s="8">
        <v>0</v>
      </c>
      <c r="W4910" s="8">
        <v>0</v>
      </c>
      <c r="X4910" s="8">
        <v>2197.85</v>
      </c>
    </row>
    <row r="4911" spans="1:24" x14ac:dyDescent="0.25">
      <c r="A4911" t="s">
        <v>5237</v>
      </c>
      <c r="B4911" s="1">
        <v>46063</v>
      </c>
      <c r="C4911" t="s">
        <v>235</v>
      </c>
      <c r="D4911" t="s">
        <v>236</v>
      </c>
      <c r="E4911" t="s">
        <v>27</v>
      </c>
      <c r="F4911" t="s">
        <v>54</v>
      </c>
      <c r="G4911" t="s">
        <v>38</v>
      </c>
      <c r="H4911" t="s">
        <v>39</v>
      </c>
      <c r="I4911" t="s">
        <v>74</v>
      </c>
      <c r="J4911" t="s">
        <v>75</v>
      </c>
      <c r="K4911" t="s">
        <v>49</v>
      </c>
      <c r="L4911" s="8">
        <v>11</v>
      </c>
      <c r="M4911" s="8">
        <v>6.8</v>
      </c>
      <c r="N4911">
        <v>21</v>
      </c>
      <c r="O4911" s="8">
        <v>231</v>
      </c>
      <c r="P4911" s="14">
        <v>7.4000000000000003E-3</v>
      </c>
      <c r="Q4911" s="8">
        <v>1.71</v>
      </c>
      <c r="R4911" s="8">
        <v>229.29</v>
      </c>
      <c r="S4911" s="8">
        <v>142.80000000000001</v>
      </c>
      <c r="T4911" s="8">
        <v>86.49</v>
      </c>
      <c r="U4911">
        <v>0</v>
      </c>
      <c r="V4911" s="8">
        <v>0</v>
      </c>
      <c r="W4911" s="8">
        <v>0</v>
      </c>
      <c r="X4911" s="8">
        <v>86.49</v>
      </c>
    </row>
    <row r="4912" spans="1:24" x14ac:dyDescent="0.25">
      <c r="A4912" t="s">
        <v>5238</v>
      </c>
      <c r="B4912" s="1">
        <v>46187</v>
      </c>
      <c r="C4912" t="s">
        <v>25</v>
      </c>
      <c r="D4912" t="s">
        <v>26</v>
      </c>
      <c r="E4912" t="s">
        <v>27</v>
      </c>
      <c r="F4912" t="s">
        <v>28</v>
      </c>
      <c r="G4912" t="s">
        <v>29</v>
      </c>
      <c r="H4912" t="s">
        <v>30</v>
      </c>
      <c r="I4912" t="s">
        <v>117</v>
      </c>
      <c r="J4912" t="s">
        <v>118</v>
      </c>
      <c r="K4912" t="s">
        <v>59</v>
      </c>
      <c r="L4912" s="8">
        <v>6</v>
      </c>
      <c r="M4912" s="8">
        <v>4.2</v>
      </c>
      <c r="N4912">
        <v>423</v>
      </c>
      <c r="O4912" s="8">
        <v>2538</v>
      </c>
      <c r="P4912" s="14">
        <v>0.17280000000000001</v>
      </c>
      <c r="Q4912" s="8">
        <v>438.57</v>
      </c>
      <c r="R4912" s="8">
        <v>2099.4299999999998</v>
      </c>
      <c r="S4912" s="8">
        <v>1776.6</v>
      </c>
      <c r="T4912" s="8">
        <v>322.83</v>
      </c>
      <c r="U4912">
        <v>164</v>
      </c>
      <c r="V4912" s="8">
        <v>813.96</v>
      </c>
      <c r="W4912" s="8">
        <v>770.8</v>
      </c>
      <c r="X4912" s="8">
        <v>-447.97</v>
      </c>
    </row>
    <row r="4913" spans="1:24" x14ac:dyDescent="0.25">
      <c r="A4913" t="s">
        <v>5239</v>
      </c>
      <c r="B4913" s="1">
        <v>45428</v>
      </c>
      <c r="C4913" t="s">
        <v>87</v>
      </c>
      <c r="D4913" t="s">
        <v>88</v>
      </c>
      <c r="E4913" t="s">
        <v>63</v>
      </c>
      <c r="F4913" t="s">
        <v>89</v>
      </c>
      <c r="G4913" t="s">
        <v>64</v>
      </c>
      <c r="H4913" t="s">
        <v>65</v>
      </c>
      <c r="I4913" t="s">
        <v>47</v>
      </c>
      <c r="J4913" t="s">
        <v>48</v>
      </c>
      <c r="K4913" t="s">
        <v>49</v>
      </c>
      <c r="L4913" s="8">
        <v>5</v>
      </c>
      <c r="M4913" s="8">
        <v>3.2</v>
      </c>
      <c r="N4913">
        <v>110</v>
      </c>
      <c r="O4913" s="8">
        <v>550</v>
      </c>
      <c r="P4913" s="14">
        <v>4.07E-2</v>
      </c>
      <c r="Q4913" s="8">
        <v>22.38</v>
      </c>
      <c r="R4913" s="8">
        <v>527.62</v>
      </c>
      <c r="S4913" s="8">
        <v>352</v>
      </c>
      <c r="T4913" s="8">
        <v>175.62</v>
      </c>
      <c r="U4913">
        <v>57</v>
      </c>
      <c r="V4913" s="8">
        <v>273.39999999999998</v>
      </c>
      <c r="W4913" s="8">
        <v>210.9</v>
      </c>
      <c r="X4913" s="8">
        <v>-35.28</v>
      </c>
    </row>
    <row r="4914" spans="1:24" x14ac:dyDescent="0.25">
      <c r="A4914" t="s">
        <v>5240</v>
      </c>
      <c r="B4914" s="1">
        <v>45948</v>
      </c>
      <c r="C4914" t="s">
        <v>805</v>
      </c>
      <c r="D4914" t="s">
        <v>806</v>
      </c>
      <c r="E4914" t="s">
        <v>63</v>
      </c>
      <c r="F4914" t="s">
        <v>89</v>
      </c>
      <c r="G4914" t="s">
        <v>64</v>
      </c>
      <c r="H4914" t="s">
        <v>65</v>
      </c>
      <c r="I4914" t="s">
        <v>117</v>
      </c>
      <c r="J4914" t="s">
        <v>118</v>
      </c>
      <c r="K4914" t="s">
        <v>59</v>
      </c>
      <c r="L4914" s="8">
        <v>6</v>
      </c>
      <c r="M4914" s="8">
        <v>4.2</v>
      </c>
      <c r="N4914">
        <v>669</v>
      </c>
      <c r="O4914" s="8">
        <v>4014</v>
      </c>
      <c r="P4914" s="14">
        <v>0.11310000000000001</v>
      </c>
      <c r="Q4914" s="8">
        <v>453.98</v>
      </c>
      <c r="R4914" s="8">
        <v>3560.02</v>
      </c>
      <c r="S4914" s="8">
        <v>2809.8</v>
      </c>
      <c r="T4914" s="8">
        <v>750.22</v>
      </c>
      <c r="U4914">
        <v>0</v>
      </c>
      <c r="V4914" s="8">
        <v>0</v>
      </c>
      <c r="W4914" s="8">
        <v>0</v>
      </c>
      <c r="X4914" s="8">
        <v>750.22</v>
      </c>
    </row>
    <row r="4915" spans="1:24" x14ac:dyDescent="0.25">
      <c r="A4915" t="s">
        <v>5241</v>
      </c>
      <c r="B4915" s="1">
        <v>45985</v>
      </c>
      <c r="C4915" t="s">
        <v>266</v>
      </c>
      <c r="D4915" t="s">
        <v>267</v>
      </c>
      <c r="E4915" t="s">
        <v>53</v>
      </c>
      <c r="F4915" t="s">
        <v>54</v>
      </c>
      <c r="G4915" t="s">
        <v>55</v>
      </c>
      <c r="H4915" t="s">
        <v>56</v>
      </c>
      <c r="I4915" t="s">
        <v>84</v>
      </c>
      <c r="J4915" t="s">
        <v>85</v>
      </c>
      <c r="K4915" t="s">
        <v>42</v>
      </c>
      <c r="L4915" s="8">
        <v>9.9</v>
      </c>
      <c r="M4915" s="8">
        <v>3.1</v>
      </c>
      <c r="N4915">
        <v>45</v>
      </c>
      <c r="O4915" s="8">
        <v>445.5</v>
      </c>
      <c r="P4915" s="14">
        <v>1.8700000000000001E-2</v>
      </c>
      <c r="Q4915" s="8">
        <v>8.33</v>
      </c>
      <c r="R4915" s="8">
        <v>437.17</v>
      </c>
      <c r="S4915" s="8">
        <v>139.5</v>
      </c>
      <c r="T4915" s="8">
        <v>297.67</v>
      </c>
      <c r="U4915">
        <v>0</v>
      </c>
      <c r="V4915" s="8">
        <v>0</v>
      </c>
      <c r="W4915" s="8">
        <v>0</v>
      </c>
      <c r="X4915" s="8">
        <v>297.67</v>
      </c>
    </row>
    <row r="4916" spans="1:24" x14ac:dyDescent="0.25">
      <c r="A4916" t="s">
        <v>5242</v>
      </c>
      <c r="B4916" s="1">
        <v>45438</v>
      </c>
      <c r="C4916" t="s">
        <v>252</v>
      </c>
      <c r="D4916" t="s">
        <v>253</v>
      </c>
      <c r="E4916" t="s">
        <v>63</v>
      </c>
      <c r="F4916" t="s">
        <v>54</v>
      </c>
      <c r="G4916" t="s">
        <v>64</v>
      </c>
      <c r="H4916" t="s">
        <v>65</v>
      </c>
      <c r="I4916" t="s">
        <v>47</v>
      </c>
      <c r="J4916" t="s">
        <v>48</v>
      </c>
      <c r="K4916" t="s">
        <v>49</v>
      </c>
      <c r="L4916" s="8">
        <v>5</v>
      </c>
      <c r="M4916" s="8">
        <v>3.2</v>
      </c>
      <c r="N4916">
        <v>33</v>
      </c>
      <c r="O4916" s="8">
        <v>165</v>
      </c>
      <c r="P4916" s="14">
        <v>5.1999999999999998E-3</v>
      </c>
      <c r="Q4916" s="8">
        <v>0.86</v>
      </c>
      <c r="R4916" s="8">
        <v>164.14</v>
      </c>
      <c r="S4916" s="8">
        <v>105.6</v>
      </c>
      <c r="T4916" s="8">
        <v>58.54</v>
      </c>
      <c r="U4916">
        <v>0</v>
      </c>
      <c r="V4916" s="8">
        <v>0</v>
      </c>
      <c r="W4916" s="8">
        <v>0</v>
      </c>
      <c r="X4916" s="8">
        <v>58.54</v>
      </c>
    </row>
    <row r="4917" spans="1:24" x14ac:dyDescent="0.25">
      <c r="A4917" t="s">
        <v>5243</v>
      </c>
      <c r="B4917" s="1">
        <v>45362</v>
      </c>
      <c r="C4917" t="s">
        <v>361</v>
      </c>
      <c r="D4917" t="s">
        <v>362</v>
      </c>
      <c r="E4917" t="s">
        <v>27</v>
      </c>
      <c r="F4917" t="s">
        <v>28</v>
      </c>
      <c r="G4917" t="s">
        <v>38</v>
      </c>
      <c r="H4917" t="s">
        <v>39</v>
      </c>
      <c r="I4917" t="s">
        <v>99</v>
      </c>
      <c r="J4917" t="s">
        <v>100</v>
      </c>
      <c r="K4917" t="s">
        <v>49</v>
      </c>
      <c r="L4917" s="8">
        <v>3.8</v>
      </c>
      <c r="M4917" s="8">
        <v>2.6</v>
      </c>
      <c r="N4917">
        <v>87</v>
      </c>
      <c r="O4917" s="8">
        <v>330.6</v>
      </c>
      <c r="P4917" s="14">
        <v>0.16270000000000001</v>
      </c>
      <c r="Q4917" s="8">
        <v>53.79</v>
      </c>
      <c r="R4917" s="8">
        <v>276.81</v>
      </c>
      <c r="S4917" s="8">
        <v>226.2</v>
      </c>
      <c r="T4917" s="8">
        <v>50.61</v>
      </c>
      <c r="U4917">
        <v>0</v>
      </c>
      <c r="V4917" s="8">
        <v>0</v>
      </c>
      <c r="W4917" s="8">
        <v>0</v>
      </c>
      <c r="X4917" s="8">
        <v>50.61</v>
      </c>
    </row>
    <row r="4918" spans="1:24" x14ac:dyDescent="0.25">
      <c r="A4918" t="s">
        <v>5244</v>
      </c>
      <c r="B4918" s="1">
        <v>45835</v>
      </c>
      <c r="C4918" t="s">
        <v>354</v>
      </c>
      <c r="D4918" t="s">
        <v>355</v>
      </c>
      <c r="E4918" t="s">
        <v>71</v>
      </c>
      <c r="F4918" t="s">
        <v>54</v>
      </c>
      <c r="G4918" t="s">
        <v>165</v>
      </c>
      <c r="H4918" t="s">
        <v>166</v>
      </c>
      <c r="I4918" t="s">
        <v>99</v>
      </c>
      <c r="J4918" t="s">
        <v>100</v>
      </c>
      <c r="K4918" t="s">
        <v>49</v>
      </c>
      <c r="L4918" s="8">
        <v>3.8</v>
      </c>
      <c r="M4918" s="8">
        <v>2.6</v>
      </c>
      <c r="N4918">
        <v>88</v>
      </c>
      <c r="O4918" s="8">
        <v>334.4</v>
      </c>
      <c r="P4918" s="14">
        <v>1.46E-2</v>
      </c>
      <c r="Q4918" s="8">
        <v>4.88</v>
      </c>
      <c r="R4918" s="8">
        <v>329.52</v>
      </c>
      <c r="S4918" s="8">
        <v>228.8</v>
      </c>
      <c r="T4918" s="8">
        <v>100.72</v>
      </c>
      <c r="U4918">
        <v>0</v>
      </c>
      <c r="V4918" s="8">
        <v>0</v>
      </c>
      <c r="W4918" s="8">
        <v>0</v>
      </c>
      <c r="X4918" s="8">
        <v>100.72</v>
      </c>
    </row>
    <row r="4919" spans="1:24" x14ac:dyDescent="0.25">
      <c r="A4919" t="s">
        <v>5245</v>
      </c>
      <c r="B4919" s="1">
        <v>45868</v>
      </c>
      <c r="C4919" t="s">
        <v>244</v>
      </c>
      <c r="D4919" t="s">
        <v>245</v>
      </c>
      <c r="E4919" t="s">
        <v>53</v>
      </c>
      <c r="F4919" t="s">
        <v>46</v>
      </c>
      <c r="G4919" t="s">
        <v>55</v>
      </c>
      <c r="H4919" t="s">
        <v>56</v>
      </c>
      <c r="I4919" t="s">
        <v>112</v>
      </c>
      <c r="J4919" t="s">
        <v>113</v>
      </c>
      <c r="K4919" t="s">
        <v>42</v>
      </c>
      <c r="L4919" s="8">
        <v>8.5</v>
      </c>
      <c r="M4919" s="8">
        <v>2.8</v>
      </c>
      <c r="N4919">
        <v>51</v>
      </c>
      <c r="O4919" s="8">
        <v>433.5</v>
      </c>
      <c r="P4919" s="14">
        <v>0.4698</v>
      </c>
      <c r="Q4919" s="8">
        <v>203.66</v>
      </c>
      <c r="R4919" s="8">
        <v>229.84</v>
      </c>
      <c r="S4919" s="8">
        <v>142.80000000000001</v>
      </c>
      <c r="T4919" s="8">
        <v>87.04</v>
      </c>
      <c r="U4919">
        <v>0</v>
      </c>
      <c r="V4919" s="8">
        <v>0</v>
      </c>
      <c r="W4919" s="8">
        <v>0</v>
      </c>
      <c r="X4919" s="8">
        <v>87.04</v>
      </c>
    </row>
    <row r="4920" spans="1:24" x14ac:dyDescent="0.25">
      <c r="A4920" t="s">
        <v>5246</v>
      </c>
      <c r="B4920" s="1">
        <v>45300</v>
      </c>
      <c r="C4920" t="s">
        <v>528</v>
      </c>
      <c r="D4920" t="s">
        <v>529</v>
      </c>
      <c r="E4920" t="s">
        <v>27</v>
      </c>
      <c r="F4920" t="s">
        <v>54</v>
      </c>
      <c r="G4920" t="s">
        <v>29</v>
      </c>
      <c r="H4920" t="s">
        <v>30</v>
      </c>
      <c r="I4920" t="s">
        <v>74</v>
      </c>
      <c r="J4920" t="s">
        <v>75</v>
      </c>
      <c r="K4920" t="s">
        <v>49</v>
      </c>
      <c r="L4920" s="8">
        <v>11</v>
      </c>
      <c r="M4920" s="8">
        <v>6.8</v>
      </c>
      <c r="N4920">
        <v>55</v>
      </c>
      <c r="O4920" s="8">
        <v>605</v>
      </c>
      <c r="P4920" s="14">
        <v>1.52E-2</v>
      </c>
      <c r="Q4920" s="8">
        <v>9.1999999999999993</v>
      </c>
      <c r="R4920" s="8">
        <v>595.79999999999995</v>
      </c>
      <c r="S4920" s="8">
        <v>374</v>
      </c>
      <c r="T4920" s="8">
        <v>221.8</v>
      </c>
      <c r="U4920">
        <v>0</v>
      </c>
      <c r="V4920" s="8">
        <v>0</v>
      </c>
      <c r="W4920" s="8">
        <v>0</v>
      </c>
      <c r="X4920" s="8">
        <v>221.8</v>
      </c>
    </row>
    <row r="4921" spans="1:24" x14ac:dyDescent="0.25">
      <c r="A4921" t="s">
        <v>5247</v>
      </c>
      <c r="B4921" s="1">
        <v>45916</v>
      </c>
      <c r="C4921" t="s">
        <v>94</v>
      </c>
      <c r="D4921" t="s">
        <v>95</v>
      </c>
      <c r="E4921" t="s">
        <v>53</v>
      </c>
      <c r="F4921" t="s">
        <v>46</v>
      </c>
      <c r="G4921" t="s">
        <v>55</v>
      </c>
      <c r="H4921" t="s">
        <v>56</v>
      </c>
      <c r="I4921" t="s">
        <v>31</v>
      </c>
      <c r="J4921" t="s">
        <v>32</v>
      </c>
      <c r="K4921" t="s">
        <v>33</v>
      </c>
      <c r="L4921" s="8">
        <v>5.8</v>
      </c>
      <c r="M4921" s="8">
        <v>2.7</v>
      </c>
      <c r="N4921">
        <v>48</v>
      </c>
      <c r="O4921" s="8">
        <v>278.39999999999998</v>
      </c>
      <c r="P4921" s="14">
        <v>0.15160000000000001</v>
      </c>
      <c r="Q4921" s="8">
        <v>42.21</v>
      </c>
      <c r="R4921" s="8">
        <v>236.19</v>
      </c>
      <c r="S4921" s="8">
        <v>129.6</v>
      </c>
      <c r="T4921" s="8">
        <v>106.59</v>
      </c>
      <c r="U4921">
        <v>0</v>
      </c>
      <c r="V4921" s="8">
        <v>0</v>
      </c>
      <c r="W4921" s="8">
        <v>0</v>
      </c>
      <c r="X4921" s="8">
        <v>106.59</v>
      </c>
    </row>
    <row r="4922" spans="1:24" x14ac:dyDescent="0.25">
      <c r="A4922" t="s">
        <v>5248</v>
      </c>
      <c r="B4922" s="1">
        <v>45957</v>
      </c>
      <c r="C4922" t="s">
        <v>615</v>
      </c>
      <c r="D4922" t="s">
        <v>616</v>
      </c>
      <c r="E4922" t="s">
        <v>150</v>
      </c>
      <c r="F4922" t="s">
        <v>89</v>
      </c>
      <c r="G4922" t="s">
        <v>151</v>
      </c>
      <c r="H4922" t="s">
        <v>152</v>
      </c>
      <c r="I4922" t="s">
        <v>144</v>
      </c>
      <c r="J4922" t="s">
        <v>145</v>
      </c>
      <c r="K4922" t="s">
        <v>33</v>
      </c>
      <c r="L4922" s="8">
        <v>12</v>
      </c>
      <c r="M4922" s="8">
        <v>6.5</v>
      </c>
      <c r="N4922">
        <v>265</v>
      </c>
      <c r="O4922" s="8">
        <v>3180</v>
      </c>
      <c r="P4922" s="14">
        <v>0.37409999999999999</v>
      </c>
      <c r="Q4922" s="8">
        <v>1189.6400000000001</v>
      </c>
      <c r="R4922" s="8">
        <v>1990.36</v>
      </c>
      <c r="S4922" s="8">
        <v>1722.5</v>
      </c>
      <c r="T4922" s="8">
        <v>267.86</v>
      </c>
      <c r="U4922">
        <v>0</v>
      </c>
      <c r="V4922" s="8">
        <v>0</v>
      </c>
      <c r="W4922" s="8">
        <v>0</v>
      </c>
      <c r="X4922" s="8">
        <v>267.86</v>
      </c>
    </row>
    <row r="4923" spans="1:24" x14ac:dyDescent="0.25">
      <c r="A4923" t="s">
        <v>5249</v>
      </c>
      <c r="B4923" s="1">
        <v>45460</v>
      </c>
      <c r="C4923" t="s">
        <v>508</v>
      </c>
      <c r="D4923" t="s">
        <v>509</v>
      </c>
      <c r="E4923" t="s">
        <v>27</v>
      </c>
      <c r="F4923" t="s">
        <v>89</v>
      </c>
      <c r="G4923" t="s">
        <v>29</v>
      </c>
      <c r="H4923" t="s">
        <v>30</v>
      </c>
      <c r="I4923" t="s">
        <v>31</v>
      </c>
      <c r="J4923" t="s">
        <v>32</v>
      </c>
      <c r="K4923" t="s">
        <v>33</v>
      </c>
      <c r="L4923" s="8">
        <v>5.8</v>
      </c>
      <c r="M4923" s="8">
        <v>2.7</v>
      </c>
      <c r="N4923">
        <v>22</v>
      </c>
      <c r="O4923" s="8">
        <v>127.6</v>
      </c>
      <c r="P4923" s="14">
        <v>0.2298</v>
      </c>
      <c r="Q4923" s="8">
        <v>29.32</v>
      </c>
      <c r="R4923" s="8">
        <v>98.28</v>
      </c>
      <c r="S4923" s="8">
        <v>59.4</v>
      </c>
      <c r="T4923" s="8">
        <v>38.880000000000003</v>
      </c>
      <c r="U4923">
        <v>0</v>
      </c>
      <c r="V4923" s="8">
        <v>0</v>
      </c>
      <c r="W4923" s="8">
        <v>0</v>
      </c>
      <c r="X4923" s="8">
        <v>38.880000000000003</v>
      </c>
    </row>
    <row r="4924" spans="1:24" x14ac:dyDescent="0.25">
      <c r="A4924" t="s">
        <v>5250</v>
      </c>
      <c r="B4924" s="1">
        <v>45742</v>
      </c>
      <c r="C4924" t="s">
        <v>400</v>
      </c>
      <c r="D4924" t="s">
        <v>401</v>
      </c>
      <c r="E4924" t="s">
        <v>27</v>
      </c>
      <c r="F4924" t="s">
        <v>28</v>
      </c>
      <c r="G4924" t="s">
        <v>29</v>
      </c>
      <c r="H4924" t="s">
        <v>30</v>
      </c>
      <c r="I4924" t="s">
        <v>144</v>
      </c>
      <c r="J4924" t="s">
        <v>145</v>
      </c>
      <c r="K4924" t="s">
        <v>33</v>
      </c>
      <c r="L4924" s="8">
        <v>12</v>
      </c>
      <c r="M4924" s="8">
        <v>6.5</v>
      </c>
      <c r="N4924">
        <v>98</v>
      </c>
      <c r="O4924" s="8">
        <v>1176</v>
      </c>
      <c r="P4924" s="14">
        <v>7.6799999999999993E-2</v>
      </c>
      <c r="Q4924" s="8">
        <v>90.32</v>
      </c>
      <c r="R4924" s="8">
        <v>1085.68</v>
      </c>
      <c r="S4924" s="8">
        <v>637</v>
      </c>
      <c r="T4924" s="8">
        <v>448.68</v>
      </c>
      <c r="U4924">
        <v>0</v>
      </c>
      <c r="V4924" s="8">
        <v>0</v>
      </c>
      <c r="W4924" s="8">
        <v>0</v>
      </c>
      <c r="X4924" s="8">
        <v>448.68</v>
      </c>
    </row>
    <row r="4925" spans="1:24" x14ac:dyDescent="0.25">
      <c r="A4925" t="s">
        <v>5251</v>
      </c>
      <c r="B4925" s="1">
        <v>45651</v>
      </c>
      <c r="C4925" t="s">
        <v>523</v>
      </c>
      <c r="D4925" t="s">
        <v>524</v>
      </c>
      <c r="E4925" t="s">
        <v>27</v>
      </c>
      <c r="F4925" t="s">
        <v>89</v>
      </c>
      <c r="G4925" t="s">
        <v>38</v>
      </c>
      <c r="H4925" t="s">
        <v>39</v>
      </c>
      <c r="I4925" t="s">
        <v>74</v>
      </c>
      <c r="J4925" t="s">
        <v>75</v>
      </c>
      <c r="K4925" t="s">
        <v>49</v>
      </c>
      <c r="L4925" s="8">
        <v>11</v>
      </c>
      <c r="M4925" s="8">
        <v>6.8</v>
      </c>
      <c r="N4925">
        <v>167</v>
      </c>
      <c r="O4925" s="8">
        <v>1837</v>
      </c>
      <c r="P4925" s="14">
        <v>9.2899999999999996E-2</v>
      </c>
      <c r="Q4925" s="8">
        <v>170.66</v>
      </c>
      <c r="R4925" s="8">
        <v>1666.34</v>
      </c>
      <c r="S4925" s="8">
        <v>1135.5999999999999</v>
      </c>
      <c r="T4925" s="8">
        <v>530.74</v>
      </c>
      <c r="U4925">
        <v>0</v>
      </c>
      <c r="V4925" s="8">
        <v>0</v>
      </c>
      <c r="W4925" s="8">
        <v>0</v>
      </c>
      <c r="X4925" s="8">
        <v>530.74</v>
      </c>
    </row>
    <row r="4926" spans="1:24" x14ac:dyDescent="0.25">
      <c r="A4926" t="s">
        <v>5252</v>
      </c>
      <c r="B4926" s="1">
        <v>46031</v>
      </c>
      <c r="C4926" t="s">
        <v>97</v>
      </c>
      <c r="D4926" t="s">
        <v>98</v>
      </c>
      <c r="E4926" t="s">
        <v>63</v>
      </c>
      <c r="F4926" t="s">
        <v>54</v>
      </c>
      <c r="G4926" t="s">
        <v>79</v>
      </c>
      <c r="H4926" t="s">
        <v>80</v>
      </c>
      <c r="I4926" t="s">
        <v>156</v>
      </c>
      <c r="J4926" t="s">
        <v>157</v>
      </c>
      <c r="K4926" t="s">
        <v>42</v>
      </c>
      <c r="L4926" s="8">
        <v>6.2</v>
      </c>
      <c r="M4926" s="8">
        <v>1.9</v>
      </c>
      <c r="N4926">
        <v>10</v>
      </c>
      <c r="O4926" s="8">
        <v>62</v>
      </c>
      <c r="P4926" s="14">
        <v>1.7500000000000002E-2</v>
      </c>
      <c r="Q4926" s="8">
        <v>1.0900000000000001</v>
      </c>
      <c r="R4926" s="8">
        <v>60.91</v>
      </c>
      <c r="S4926" s="8">
        <v>19</v>
      </c>
      <c r="T4926" s="8">
        <v>41.91</v>
      </c>
      <c r="U4926">
        <v>0</v>
      </c>
      <c r="V4926" s="8">
        <v>0</v>
      </c>
      <c r="W4926" s="8">
        <v>0</v>
      </c>
      <c r="X4926" s="8">
        <v>41.91</v>
      </c>
    </row>
    <row r="4927" spans="1:24" x14ac:dyDescent="0.25">
      <c r="A4927" t="s">
        <v>5253</v>
      </c>
      <c r="B4927" s="1">
        <v>45510</v>
      </c>
      <c r="C4927" t="s">
        <v>458</v>
      </c>
      <c r="D4927" t="s">
        <v>459</v>
      </c>
      <c r="E4927" t="s">
        <v>27</v>
      </c>
      <c r="F4927" t="s">
        <v>89</v>
      </c>
      <c r="G4927" t="s">
        <v>38</v>
      </c>
      <c r="H4927" t="s">
        <v>39</v>
      </c>
      <c r="I4927" t="s">
        <v>74</v>
      </c>
      <c r="J4927" t="s">
        <v>75</v>
      </c>
      <c r="K4927" t="s">
        <v>49</v>
      </c>
      <c r="L4927" s="8">
        <v>11</v>
      </c>
      <c r="M4927" s="8">
        <v>6.8</v>
      </c>
      <c r="N4927">
        <v>109</v>
      </c>
      <c r="O4927" s="8">
        <v>1199</v>
      </c>
      <c r="P4927" s="14">
        <v>0.2077</v>
      </c>
      <c r="Q4927" s="8">
        <v>249.03</v>
      </c>
      <c r="R4927" s="8">
        <v>949.97</v>
      </c>
      <c r="S4927" s="8">
        <v>741.2</v>
      </c>
      <c r="T4927" s="8">
        <v>208.77</v>
      </c>
      <c r="U4927">
        <v>0</v>
      </c>
      <c r="V4927" s="8">
        <v>0</v>
      </c>
      <c r="W4927" s="8">
        <v>0</v>
      </c>
      <c r="X4927" s="8">
        <v>208.77</v>
      </c>
    </row>
    <row r="4928" spans="1:24" x14ac:dyDescent="0.25">
      <c r="A4928" t="s">
        <v>5254</v>
      </c>
      <c r="B4928" s="1">
        <v>45935</v>
      </c>
      <c r="C4928" t="s">
        <v>247</v>
      </c>
      <c r="D4928" t="s">
        <v>248</v>
      </c>
      <c r="E4928" t="s">
        <v>53</v>
      </c>
      <c r="F4928" t="s">
        <v>46</v>
      </c>
      <c r="G4928" t="s">
        <v>55</v>
      </c>
      <c r="H4928" t="s">
        <v>56</v>
      </c>
      <c r="I4928" t="s">
        <v>40</v>
      </c>
      <c r="J4928" t="s">
        <v>41</v>
      </c>
      <c r="K4928" t="s">
        <v>42</v>
      </c>
      <c r="L4928" s="8">
        <v>14.5</v>
      </c>
      <c r="M4928" s="8">
        <v>4.2</v>
      </c>
      <c r="N4928">
        <v>73</v>
      </c>
      <c r="O4928" s="8">
        <v>1058.5</v>
      </c>
      <c r="P4928" s="14">
        <v>0.1052</v>
      </c>
      <c r="Q4928" s="8">
        <v>111.35</v>
      </c>
      <c r="R4928" s="8">
        <v>947.15</v>
      </c>
      <c r="S4928" s="8">
        <v>306.60000000000002</v>
      </c>
      <c r="T4928" s="8">
        <v>640.54999999999995</v>
      </c>
      <c r="U4928">
        <v>0</v>
      </c>
      <c r="V4928" s="8">
        <v>0</v>
      </c>
      <c r="W4928" s="8">
        <v>0</v>
      </c>
      <c r="X4928" s="8">
        <v>640.54999999999995</v>
      </c>
    </row>
    <row r="4929" spans="1:24" x14ac:dyDescent="0.25">
      <c r="A4929" t="s">
        <v>5255</v>
      </c>
      <c r="B4929" s="1">
        <v>46058</v>
      </c>
      <c r="C4929" t="s">
        <v>567</v>
      </c>
      <c r="D4929" t="s">
        <v>568</v>
      </c>
      <c r="E4929" t="s">
        <v>27</v>
      </c>
      <c r="F4929" t="s">
        <v>37</v>
      </c>
      <c r="G4929" t="s">
        <v>38</v>
      </c>
      <c r="H4929" t="s">
        <v>39</v>
      </c>
      <c r="I4929" t="s">
        <v>130</v>
      </c>
      <c r="J4929" t="s">
        <v>131</v>
      </c>
      <c r="K4929" t="s">
        <v>42</v>
      </c>
      <c r="L4929" s="8">
        <v>4.8</v>
      </c>
      <c r="M4929" s="8">
        <v>1.4</v>
      </c>
      <c r="N4929">
        <v>2</v>
      </c>
      <c r="O4929" s="8">
        <v>9.6</v>
      </c>
      <c r="P4929" s="14">
        <v>4.7999999999999996E-3</v>
      </c>
      <c r="Q4929" s="8">
        <v>0.05</v>
      </c>
      <c r="R4929" s="8">
        <v>9.5500000000000007</v>
      </c>
      <c r="S4929" s="8">
        <v>2.8</v>
      </c>
      <c r="T4929" s="8">
        <v>6.75</v>
      </c>
      <c r="U4929">
        <v>0</v>
      </c>
      <c r="V4929" s="8">
        <v>0</v>
      </c>
      <c r="W4929" s="8">
        <v>0</v>
      </c>
      <c r="X4929" s="8">
        <v>6.75</v>
      </c>
    </row>
    <row r="4930" spans="1:24" x14ac:dyDescent="0.25">
      <c r="A4930" t="s">
        <v>5256</v>
      </c>
      <c r="B4930" s="1">
        <v>45447</v>
      </c>
      <c r="C4930" t="s">
        <v>232</v>
      </c>
      <c r="D4930" t="s">
        <v>233</v>
      </c>
      <c r="E4930" t="s">
        <v>27</v>
      </c>
      <c r="F4930" t="s">
        <v>89</v>
      </c>
      <c r="G4930" t="s">
        <v>29</v>
      </c>
      <c r="H4930" t="s">
        <v>30</v>
      </c>
      <c r="I4930" t="s">
        <v>185</v>
      </c>
      <c r="J4930" t="s">
        <v>186</v>
      </c>
      <c r="K4930" t="s">
        <v>59</v>
      </c>
      <c r="L4930" s="8">
        <v>4.9000000000000004</v>
      </c>
      <c r="M4930" s="8">
        <v>3.1</v>
      </c>
      <c r="N4930">
        <v>88</v>
      </c>
      <c r="O4930" s="8">
        <v>431.2</v>
      </c>
      <c r="P4930" s="14">
        <v>2.07E-2</v>
      </c>
      <c r="Q4930" s="8">
        <v>8.93</v>
      </c>
      <c r="R4930" s="8">
        <v>422.27</v>
      </c>
      <c r="S4930" s="8">
        <v>272.8</v>
      </c>
      <c r="T4930" s="8">
        <v>149.47</v>
      </c>
      <c r="U4930">
        <v>0</v>
      </c>
      <c r="V4930" s="8">
        <v>0</v>
      </c>
      <c r="W4930" s="8">
        <v>0</v>
      </c>
      <c r="X4930" s="8">
        <v>149.47</v>
      </c>
    </row>
    <row r="4931" spans="1:24" x14ac:dyDescent="0.25">
      <c r="A4931" t="s">
        <v>5257</v>
      </c>
      <c r="B4931" s="1">
        <v>46233</v>
      </c>
      <c r="C4931" t="s">
        <v>546</v>
      </c>
      <c r="D4931" t="s">
        <v>547</v>
      </c>
      <c r="E4931" t="s">
        <v>27</v>
      </c>
      <c r="F4931" t="s">
        <v>89</v>
      </c>
      <c r="G4931" t="s">
        <v>29</v>
      </c>
      <c r="H4931" t="s">
        <v>30</v>
      </c>
      <c r="I4931" t="s">
        <v>31</v>
      </c>
      <c r="J4931" t="s">
        <v>32</v>
      </c>
      <c r="K4931" t="s">
        <v>33</v>
      </c>
      <c r="L4931" s="8">
        <v>5.8</v>
      </c>
      <c r="M4931" s="8">
        <v>2.7</v>
      </c>
      <c r="N4931">
        <v>151</v>
      </c>
      <c r="O4931" s="8">
        <v>875.8</v>
      </c>
      <c r="P4931" s="14">
        <v>7.7100000000000002E-2</v>
      </c>
      <c r="Q4931" s="8">
        <v>67.52</v>
      </c>
      <c r="R4931" s="8">
        <v>808.28</v>
      </c>
      <c r="S4931" s="8">
        <v>407.7</v>
      </c>
      <c r="T4931" s="8">
        <v>400.58</v>
      </c>
      <c r="U4931">
        <v>0</v>
      </c>
      <c r="V4931" s="8">
        <v>0</v>
      </c>
      <c r="W4931" s="8">
        <v>0</v>
      </c>
      <c r="X4931" s="8">
        <v>400.58</v>
      </c>
    </row>
    <row r="4932" spans="1:24" x14ac:dyDescent="0.25">
      <c r="A4932" t="s">
        <v>5258</v>
      </c>
      <c r="B4932" s="1">
        <v>45713</v>
      </c>
      <c r="C4932" t="s">
        <v>77</v>
      </c>
      <c r="D4932" t="s">
        <v>78</v>
      </c>
      <c r="E4932" t="s">
        <v>63</v>
      </c>
      <c r="F4932" t="s">
        <v>37</v>
      </c>
      <c r="G4932" t="s">
        <v>79</v>
      </c>
      <c r="H4932" t="s">
        <v>80</v>
      </c>
      <c r="I4932" t="s">
        <v>84</v>
      </c>
      <c r="J4932" t="s">
        <v>85</v>
      </c>
      <c r="K4932" t="s">
        <v>42</v>
      </c>
      <c r="L4932" s="8">
        <v>9.9</v>
      </c>
      <c r="M4932" s="8">
        <v>3.1</v>
      </c>
      <c r="N4932">
        <v>24</v>
      </c>
      <c r="O4932" s="8">
        <v>237.6</v>
      </c>
      <c r="P4932" s="14">
        <v>6.7999999999999996E-3</v>
      </c>
      <c r="Q4932" s="8">
        <v>1.62</v>
      </c>
      <c r="R4932" s="8">
        <v>235.98</v>
      </c>
      <c r="S4932" s="8">
        <v>74.400000000000006</v>
      </c>
      <c r="T4932" s="8">
        <v>161.58000000000001</v>
      </c>
      <c r="U4932">
        <v>0</v>
      </c>
      <c r="V4932" s="8">
        <v>0</v>
      </c>
      <c r="W4932" s="8">
        <v>0</v>
      </c>
      <c r="X4932" s="8">
        <v>161.58000000000001</v>
      </c>
    </row>
    <row r="4933" spans="1:24" x14ac:dyDescent="0.25">
      <c r="A4933" t="s">
        <v>5259</v>
      </c>
      <c r="B4933" s="1">
        <v>45922</v>
      </c>
      <c r="C4933" t="s">
        <v>472</v>
      </c>
      <c r="D4933" t="s">
        <v>473</v>
      </c>
      <c r="E4933" t="s">
        <v>71</v>
      </c>
      <c r="F4933" t="s">
        <v>54</v>
      </c>
      <c r="G4933" t="s">
        <v>165</v>
      </c>
      <c r="H4933" t="s">
        <v>166</v>
      </c>
      <c r="I4933" t="s">
        <v>112</v>
      </c>
      <c r="J4933" t="s">
        <v>113</v>
      </c>
      <c r="K4933" t="s">
        <v>42</v>
      </c>
      <c r="L4933" s="8">
        <v>8.5</v>
      </c>
      <c r="M4933" s="8">
        <v>2.8</v>
      </c>
      <c r="N4933">
        <v>196</v>
      </c>
      <c r="O4933" s="8">
        <v>1666</v>
      </c>
      <c r="P4933" s="14">
        <v>0.47739999999999999</v>
      </c>
      <c r="Q4933" s="8">
        <v>795.35</v>
      </c>
      <c r="R4933" s="8">
        <v>870.65</v>
      </c>
      <c r="S4933" s="8">
        <v>548.79999999999995</v>
      </c>
      <c r="T4933" s="8">
        <v>321.85000000000002</v>
      </c>
      <c r="U4933">
        <v>0</v>
      </c>
      <c r="V4933" s="8">
        <v>0</v>
      </c>
      <c r="W4933" s="8">
        <v>0</v>
      </c>
      <c r="X4933" s="8">
        <v>321.85000000000002</v>
      </c>
    </row>
    <row r="4934" spans="1:24" x14ac:dyDescent="0.25">
      <c r="A4934" t="s">
        <v>5260</v>
      </c>
      <c r="B4934" s="1">
        <v>45995</v>
      </c>
      <c r="C4934" t="s">
        <v>35</v>
      </c>
      <c r="D4934" t="s">
        <v>36</v>
      </c>
      <c r="E4934" t="s">
        <v>27</v>
      </c>
      <c r="F4934" t="s">
        <v>37</v>
      </c>
      <c r="G4934" t="s">
        <v>29</v>
      </c>
      <c r="H4934" t="s">
        <v>30</v>
      </c>
      <c r="I4934" t="s">
        <v>130</v>
      </c>
      <c r="J4934" t="s">
        <v>131</v>
      </c>
      <c r="K4934" t="s">
        <v>42</v>
      </c>
      <c r="L4934" s="8">
        <v>4.8</v>
      </c>
      <c r="M4934" s="8">
        <v>1.4</v>
      </c>
      <c r="N4934">
        <v>9</v>
      </c>
      <c r="O4934" s="8">
        <v>43.2</v>
      </c>
      <c r="P4934" s="14">
        <v>2.5999999999999999E-2</v>
      </c>
      <c r="Q4934" s="8">
        <v>1.1200000000000001</v>
      </c>
      <c r="R4934" s="8">
        <v>42.08</v>
      </c>
      <c r="S4934" s="8">
        <v>12.6</v>
      </c>
      <c r="T4934" s="8">
        <v>29.48</v>
      </c>
      <c r="U4934">
        <v>0</v>
      </c>
      <c r="V4934" s="8">
        <v>0</v>
      </c>
      <c r="W4934" s="8">
        <v>0</v>
      </c>
      <c r="X4934" s="8">
        <v>29.48</v>
      </c>
    </row>
    <row r="4935" spans="1:24" x14ac:dyDescent="0.25">
      <c r="A4935" t="s">
        <v>5261</v>
      </c>
      <c r="B4935" s="1">
        <v>45745</v>
      </c>
      <c r="C4935" t="s">
        <v>455</v>
      </c>
      <c r="D4935" t="s">
        <v>456</v>
      </c>
      <c r="E4935" t="s">
        <v>71</v>
      </c>
      <c r="F4935" t="s">
        <v>89</v>
      </c>
      <c r="G4935" t="s">
        <v>72</v>
      </c>
      <c r="H4935" t="s">
        <v>73</v>
      </c>
      <c r="I4935" t="s">
        <v>122</v>
      </c>
      <c r="J4935" t="s">
        <v>123</v>
      </c>
      <c r="K4935" t="s">
        <v>59</v>
      </c>
      <c r="L4935" s="8">
        <v>5.5</v>
      </c>
      <c r="M4935" s="8">
        <v>3.8</v>
      </c>
      <c r="N4935">
        <v>61</v>
      </c>
      <c r="O4935" s="8">
        <v>335.5</v>
      </c>
      <c r="P4935" s="14">
        <v>0.1779</v>
      </c>
      <c r="Q4935" s="8">
        <v>59.69</v>
      </c>
      <c r="R4935" s="8">
        <v>275.81</v>
      </c>
      <c r="S4935" s="8">
        <v>231.8</v>
      </c>
      <c r="T4935" s="8">
        <v>44.01</v>
      </c>
      <c r="U4935">
        <v>14</v>
      </c>
      <c r="V4935" s="8">
        <v>63.3</v>
      </c>
      <c r="W4935" s="8">
        <v>60.2</v>
      </c>
      <c r="X4935" s="8">
        <v>-16.190000000000001</v>
      </c>
    </row>
    <row r="4936" spans="1:24" x14ac:dyDescent="0.25">
      <c r="A4936" t="s">
        <v>5262</v>
      </c>
      <c r="B4936" s="1">
        <v>46172</v>
      </c>
      <c r="C4936" t="s">
        <v>255</v>
      </c>
      <c r="D4936" t="s">
        <v>256</v>
      </c>
      <c r="E4936" t="s">
        <v>27</v>
      </c>
      <c r="F4936" t="s">
        <v>89</v>
      </c>
      <c r="G4936" t="s">
        <v>29</v>
      </c>
      <c r="H4936" t="s">
        <v>30</v>
      </c>
      <c r="I4936" t="s">
        <v>74</v>
      </c>
      <c r="J4936" t="s">
        <v>75</v>
      </c>
      <c r="K4936" t="s">
        <v>49</v>
      </c>
      <c r="L4936" s="8">
        <v>11</v>
      </c>
      <c r="M4936" s="8">
        <v>6.8</v>
      </c>
      <c r="N4936">
        <v>66</v>
      </c>
      <c r="O4936" s="8">
        <v>726</v>
      </c>
      <c r="P4936" s="14">
        <v>0.11940000000000001</v>
      </c>
      <c r="Q4936" s="8">
        <v>86.68</v>
      </c>
      <c r="R4936" s="8">
        <v>639.32000000000005</v>
      </c>
      <c r="S4936" s="8">
        <v>448.8</v>
      </c>
      <c r="T4936" s="8">
        <v>190.52</v>
      </c>
      <c r="U4936">
        <v>0</v>
      </c>
      <c r="V4936" s="8">
        <v>0</v>
      </c>
      <c r="W4936" s="8">
        <v>0</v>
      </c>
      <c r="X4936" s="8">
        <v>190.52</v>
      </c>
    </row>
    <row r="4937" spans="1:24" x14ac:dyDescent="0.25">
      <c r="A4937" t="s">
        <v>5263</v>
      </c>
      <c r="B4937" s="1">
        <v>45514</v>
      </c>
      <c r="C4937" t="s">
        <v>689</v>
      </c>
      <c r="D4937" t="s">
        <v>690</v>
      </c>
      <c r="E4937" t="s">
        <v>27</v>
      </c>
      <c r="F4937" t="s">
        <v>54</v>
      </c>
      <c r="G4937" t="s">
        <v>38</v>
      </c>
      <c r="H4937" t="s">
        <v>39</v>
      </c>
      <c r="I4937" t="s">
        <v>104</v>
      </c>
      <c r="J4937" t="s">
        <v>105</v>
      </c>
      <c r="K4937" t="s">
        <v>49</v>
      </c>
      <c r="L4937" s="8">
        <v>4.2</v>
      </c>
      <c r="M4937" s="8">
        <v>2.8</v>
      </c>
      <c r="N4937">
        <v>64</v>
      </c>
      <c r="O4937" s="8">
        <v>268.8</v>
      </c>
      <c r="P4937" s="14">
        <v>2.8299999999999999E-2</v>
      </c>
      <c r="Q4937" s="8">
        <v>7.61</v>
      </c>
      <c r="R4937" s="8">
        <v>261.19</v>
      </c>
      <c r="S4937" s="8">
        <v>179.2</v>
      </c>
      <c r="T4937" s="8">
        <v>81.99</v>
      </c>
      <c r="U4937">
        <v>0</v>
      </c>
      <c r="V4937" s="8">
        <v>0</v>
      </c>
      <c r="W4937" s="8">
        <v>0</v>
      </c>
      <c r="X4937" s="8">
        <v>81.99</v>
      </c>
    </row>
    <row r="4938" spans="1:24" x14ac:dyDescent="0.25">
      <c r="A4938" t="s">
        <v>5264</v>
      </c>
      <c r="B4938" s="1">
        <v>45380</v>
      </c>
      <c r="C4938" t="s">
        <v>215</v>
      </c>
      <c r="D4938" t="s">
        <v>216</v>
      </c>
      <c r="E4938" t="s">
        <v>27</v>
      </c>
      <c r="F4938" t="s">
        <v>54</v>
      </c>
      <c r="G4938" t="s">
        <v>38</v>
      </c>
      <c r="H4938" t="s">
        <v>39</v>
      </c>
      <c r="I4938" t="s">
        <v>122</v>
      </c>
      <c r="J4938" t="s">
        <v>123</v>
      </c>
      <c r="K4938" t="s">
        <v>59</v>
      </c>
      <c r="L4938" s="8">
        <v>5.5</v>
      </c>
      <c r="M4938" s="8">
        <v>3.8</v>
      </c>
      <c r="N4938">
        <v>140</v>
      </c>
      <c r="O4938" s="8">
        <v>770</v>
      </c>
      <c r="P4938" s="14">
        <v>6.1000000000000004E-3</v>
      </c>
      <c r="Q4938" s="8">
        <v>4.7</v>
      </c>
      <c r="R4938" s="8">
        <v>765.3</v>
      </c>
      <c r="S4938" s="8">
        <v>532</v>
      </c>
      <c r="T4938" s="8">
        <v>233.3</v>
      </c>
      <c r="U4938">
        <v>0</v>
      </c>
      <c r="V4938" s="8">
        <v>0</v>
      </c>
      <c r="W4938" s="8">
        <v>0</v>
      </c>
      <c r="X4938" s="8">
        <v>233.3</v>
      </c>
    </row>
    <row r="4939" spans="1:24" x14ac:dyDescent="0.25">
      <c r="A4939" t="s">
        <v>5265</v>
      </c>
      <c r="B4939" s="1">
        <v>46210</v>
      </c>
      <c r="C4939" t="s">
        <v>195</v>
      </c>
      <c r="D4939" t="s">
        <v>196</v>
      </c>
      <c r="E4939" t="s">
        <v>150</v>
      </c>
      <c r="F4939" t="s">
        <v>89</v>
      </c>
      <c r="G4939" t="s">
        <v>151</v>
      </c>
      <c r="H4939" t="s">
        <v>152</v>
      </c>
      <c r="I4939" t="s">
        <v>40</v>
      </c>
      <c r="J4939" t="s">
        <v>41</v>
      </c>
      <c r="K4939" t="s">
        <v>42</v>
      </c>
      <c r="L4939" s="8">
        <v>14.5</v>
      </c>
      <c r="M4939" s="8">
        <v>4.2</v>
      </c>
      <c r="N4939">
        <v>425</v>
      </c>
      <c r="O4939" s="8">
        <v>6162.5</v>
      </c>
      <c r="P4939" s="14">
        <v>0.14549999999999999</v>
      </c>
      <c r="Q4939" s="8">
        <v>896.64</v>
      </c>
      <c r="R4939" s="8">
        <v>5265.86</v>
      </c>
      <c r="S4939" s="8">
        <v>1785</v>
      </c>
      <c r="T4939" s="8">
        <v>3480.86</v>
      </c>
      <c r="U4939">
        <v>0</v>
      </c>
      <c r="V4939" s="8">
        <v>0</v>
      </c>
      <c r="W4939" s="8">
        <v>0</v>
      </c>
      <c r="X4939" s="8">
        <v>3480.86</v>
      </c>
    </row>
    <row r="4940" spans="1:24" x14ac:dyDescent="0.25">
      <c r="A4940" t="s">
        <v>5266</v>
      </c>
      <c r="B4940" s="1">
        <v>45394</v>
      </c>
      <c r="C4940" t="s">
        <v>115</v>
      </c>
      <c r="D4940" t="s">
        <v>116</v>
      </c>
      <c r="E4940" t="s">
        <v>27</v>
      </c>
      <c r="F4940" t="s">
        <v>54</v>
      </c>
      <c r="G4940" t="s">
        <v>38</v>
      </c>
      <c r="H4940" t="s">
        <v>39</v>
      </c>
      <c r="I4940" t="s">
        <v>74</v>
      </c>
      <c r="J4940" t="s">
        <v>75</v>
      </c>
      <c r="K4940" t="s">
        <v>49</v>
      </c>
      <c r="L4940" s="8">
        <v>11</v>
      </c>
      <c r="M4940" s="8">
        <v>6.8</v>
      </c>
      <c r="N4940">
        <v>103</v>
      </c>
      <c r="O4940" s="8">
        <v>1133</v>
      </c>
      <c r="P4940" s="14">
        <v>6.0000000000000001E-3</v>
      </c>
      <c r="Q4940" s="8">
        <v>6.8</v>
      </c>
      <c r="R4940" s="8">
        <v>1126.2</v>
      </c>
      <c r="S4940" s="8">
        <v>700.4</v>
      </c>
      <c r="T4940" s="8">
        <v>425.8</v>
      </c>
      <c r="U4940">
        <v>0</v>
      </c>
      <c r="V4940" s="8">
        <v>0</v>
      </c>
      <c r="W4940" s="8">
        <v>0</v>
      </c>
      <c r="X4940" s="8">
        <v>425.8</v>
      </c>
    </row>
    <row r="4941" spans="1:24" x14ac:dyDescent="0.25">
      <c r="A4941" t="s">
        <v>5267</v>
      </c>
      <c r="B4941" s="1">
        <v>45435</v>
      </c>
      <c r="C4941" t="s">
        <v>325</v>
      </c>
      <c r="D4941" t="s">
        <v>326</v>
      </c>
      <c r="E4941" t="s">
        <v>27</v>
      </c>
      <c r="F4941" t="s">
        <v>37</v>
      </c>
      <c r="G4941" t="s">
        <v>38</v>
      </c>
      <c r="H4941" t="s">
        <v>39</v>
      </c>
      <c r="I4941" t="s">
        <v>144</v>
      </c>
      <c r="J4941" t="s">
        <v>145</v>
      </c>
      <c r="K4941" t="s">
        <v>33</v>
      </c>
      <c r="L4941" s="8">
        <v>12</v>
      </c>
      <c r="M4941" s="8">
        <v>6.5</v>
      </c>
      <c r="N4941">
        <v>39</v>
      </c>
      <c r="O4941" s="8">
        <v>468</v>
      </c>
      <c r="P4941" s="14">
        <v>3.5000000000000001E-3</v>
      </c>
      <c r="Q4941" s="8">
        <v>1.64</v>
      </c>
      <c r="R4941" s="8">
        <v>466.36</v>
      </c>
      <c r="S4941" s="8">
        <v>253.5</v>
      </c>
      <c r="T4941" s="8">
        <v>212.86</v>
      </c>
      <c r="U4941">
        <v>0</v>
      </c>
      <c r="V4941" s="8">
        <v>0</v>
      </c>
      <c r="W4941" s="8">
        <v>0</v>
      </c>
      <c r="X4941" s="8">
        <v>212.86</v>
      </c>
    </row>
    <row r="4942" spans="1:24" x14ac:dyDescent="0.25">
      <c r="A4942" t="s">
        <v>5268</v>
      </c>
      <c r="B4942" s="1">
        <v>46062</v>
      </c>
      <c r="C4942" t="s">
        <v>198</v>
      </c>
      <c r="D4942" t="s">
        <v>199</v>
      </c>
      <c r="E4942" t="s">
        <v>150</v>
      </c>
      <c r="F4942" t="s">
        <v>54</v>
      </c>
      <c r="G4942" t="s">
        <v>151</v>
      </c>
      <c r="H4942" t="s">
        <v>152</v>
      </c>
      <c r="I4942" t="s">
        <v>117</v>
      </c>
      <c r="J4942" t="s">
        <v>118</v>
      </c>
      <c r="K4942" t="s">
        <v>59</v>
      </c>
      <c r="L4942" s="8">
        <v>6</v>
      </c>
      <c r="M4942" s="8">
        <v>4.2</v>
      </c>
      <c r="N4942">
        <v>102</v>
      </c>
      <c r="O4942" s="8">
        <v>612</v>
      </c>
      <c r="P4942" s="14">
        <v>3.2599999999999997E-2</v>
      </c>
      <c r="Q4942" s="8">
        <v>19.95</v>
      </c>
      <c r="R4942" s="8">
        <v>592.04999999999995</v>
      </c>
      <c r="S4942" s="8">
        <v>428.4</v>
      </c>
      <c r="T4942" s="8">
        <v>163.65</v>
      </c>
      <c r="U4942">
        <v>75</v>
      </c>
      <c r="V4942" s="8">
        <v>435.33</v>
      </c>
      <c r="W4942" s="8">
        <v>352.5</v>
      </c>
      <c r="X4942" s="8">
        <v>-188.85</v>
      </c>
    </row>
    <row r="4943" spans="1:24" x14ac:dyDescent="0.25">
      <c r="A4943" t="s">
        <v>5269</v>
      </c>
      <c r="B4943" s="1">
        <v>45418</v>
      </c>
      <c r="C4943" t="s">
        <v>262</v>
      </c>
      <c r="D4943" t="s">
        <v>263</v>
      </c>
      <c r="E4943" t="s">
        <v>63</v>
      </c>
      <c r="F4943" t="s">
        <v>54</v>
      </c>
      <c r="G4943" t="s">
        <v>79</v>
      </c>
      <c r="H4943" t="s">
        <v>80</v>
      </c>
      <c r="I4943" t="s">
        <v>66</v>
      </c>
      <c r="J4943" t="s">
        <v>67</v>
      </c>
      <c r="K4943" t="s">
        <v>33</v>
      </c>
      <c r="L4943" s="8">
        <v>4.5</v>
      </c>
      <c r="M4943" s="8">
        <v>2.1</v>
      </c>
      <c r="N4943">
        <v>101</v>
      </c>
      <c r="O4943" s="8">
        <v>454.5</v>
      </c>
      <c r="P4943" s="14">
        <v>1.1299999999999999E-2</v>
      </c>
      <c r="Q4943" s="8">
        <v>5.14</v>
      </c>
      <c r="R4943" s="8">
        <v>449.36</v>
      </c>
      <c r="S4943" s="8">
        <v>212.1</v>
      </c>
      <c r="T4943" s="8">
        <v>237.26</v>
      </c>
      <c r="U4943">
        <v>0</v>
      </c>
      <c r="V4943" s="8">
        <v>0</v>
      </c>
      <c r="W4943" s="8">
        <v>0</v>
      </c>
      <c r="X4943" s="8">
        <v>237.26</v>
      </c>
    </row>
    <row r="4944" spans="1:24" x14ac:dyDescent="0.25">
      <c r="A4944" t="s">
        <v>5270</v>
      </c>
      <c r="B4944" s="1">
        <v>45895</v>
      </c>
      <c r="C4944" t="s">
        <v>201</v>
      </c>
      <c r="D4944" t="s">
        <v>202</v>
      </c>
      <c r="E4944" t="s">
        <v>53</v>
      </c>
      <c r="F4944" t="s">
        <v>46</v>
      </c>
      <c r="G4944" t="s">
        <v>55</v>
      </c>
      <c r="H4944" t="s">
        <v>56</v>
      </c>
      <c r="I4944" t="s">
        <v>185</v>
      </c>
      <c r="J4944" t="s">
        <v>186</v>
      </c>
      <c r="K4944" t="s">
        <v>59</v>
      </c>
      <c r="L4944" s="8">
        <v>4.9000000000000004</v>
      </c>
      <c r="M4944" s="8">
        <v>3.1</v>
      </c>
      <c r="N4944">
        <v>9</v>
      </c>
      <c r="O4944" s="8">
        <v>44.1</v>
      </c>
      <c r="P4944" s="14">
        <v>8.3599999999999994E-2</v>
      </c>
      <c r="Q4944" s="8">
        <v>3.69</v>
      </c>
      <c r="R4944" s="8">
        <v>40.409999999999997</v>
      </c>
      <c r="S4944" s="8">
        <v>27.9</v>
      </c>
      <c r="T4944" s="8">
        <v>12.51</v>
      </c>
      <c r="U4944">
        <v>0</v>
      </c>
      <c r="V4944" s="8">
        <v>0</v>
      </c>
      <c r="W4944" s="8">
        <v>0</v>
      </c>
      <c r="X4944" s="8">
        <v>12.51</v>
      </c>
    </row>
    <row r="4945" spans="1:24" x14ac:dyDescent="0.25">
      <c r="A4945" t="s">
        <v>5271</v>
      </c>
      <c r="B4945" s="1">
        <v>46039</v>
      </c>
      <c r="C4945" t="s">
        <v>475</v>
      </c>
      <c r="D4945" t="s">
        <v>476</v>
      </c>
      <c r="E4945" t="s">
        <v>63</v>
      </c>
      <c r="F4945" t="s">
        <v>37</v>
      </c>
      <c r="G4945" t="s">
        <v>79</v>
      </c>
      <c r="H4945" t="s">
        <v>80</v>
      </c>
      <c r="I4945" t="s">
        <v>127</v>
      </c>
      <c r="J4945" t="s">
        <v>128</v>
      </c>
      <c r="K4945" t="s">
        <v>33</v>
      </c>
      <c r="L4945" s="8">
        <v>7.2</v>
      </c>
      <c r="M4945" s="8">
        <v>3.6</v>
      </c>
      <c r="N4945">
        <v>15</v>
      </c>
      <c r="O4945" s="8">
        <v>108</v>
      </c>
      <c r="P4945" s="14">
        <v>8.3999999999999995E-3</v>
      </c>
      <c r="Q4945" s="8">
        <v>0.91</v>
      </c>
      <c r="R4945" s="8">
        <v>107.09</v>
      </c>
      <c r="S4945" s="8">
        <v>54</v>
      </c>
      <c r="T4945" s="8">
        <v>53.09</v>
      </c>
      <c r="U4945">
        <v>0</v>
      </c>
      <c r="V4945" s="8">
        <v>0</v>
      </c>
      <c r="W4945" s="8">
        <v>0</v>
      </c>
      <c r="X4945" s="8">
        <v>53.09</v>
      </c>
    </row>
    <row r="4946" spans="1:24" x14ac:dyDescent="0.25">
      <c r="A4946" t="s">
        <v>5272</v>
      </c>
      <c r="B4946" s="1">
        <v>45685</v>
      </c>
      <c r="C4946" t="s">
        <v>546</v>
      </c>
      <c r="D4946" t="s">
        <v>547</v>
      </c>
      <c r="E4946" t="s">
        <v>27</v>
      </c>
      <c r="F4946" t="s">
        <v>89</v>
      </c>
      <c r="G4946" t="s">
        <v>38</v>
      </c>
      <c r="H4946" t="s">
        <v>39</v>
      </c>
      <c r="I4946" t="s">
        <v>57</v>
      </c>
      <c r="J4946" t="s">
        <v>58</v>
      </c>
      <c r="K4946" t="s">
        <v>59</v>
      </c>
      <c r="L4946" s="8">
        <v>10.5</v>
      </c>
      <c r="M4946" s="8">
        <v>7.5</v>
      </c>
      <c r="N4946">
        <v>150</v>
      </c>
      <c r="O4946" s="8">
        <v>1575</v>
      </c>
      <c r="P4946" s="14">
        <v>0.17369999999999999</v>
      </c>
      <c r="Q4946" s="8">
        <v>273.58</v>
      </c>
      <c r="R4946" s="8">
        <v>1301.42</v>
      </c>
      <c r="S4946" s="8">
        <v>1125</v>
      </c>
      <c r="T4946" s="8">
        <v>176.42</v>
      </c>
      <c r="U4946">
        <v>0</v>
      </c>
      <c r="V4946" s="8">
        <v>0</v>
      </c>
      <c r="W4946" s="8">
        <v>0</v>
      </c>
      <c r="X4946" s="8">
        <v>176.42</v>
      </c>
    </row>
    <row r="4947" spans="1:24" x14ac:dyDescent="0.25">
      <c r="A4947" t="s">
        <v>5273</v>
      </c>
      <c r="B4947" s="1">
        <v>45651</v>
      </c>
      <c r="C4947" t="s">
        <v>180</v>
      </c>
      <c r="D4947" t="s">
        <v>181</v>
      </c>
      <c r="E4947" t="s">
        <v>63</v>
      </c>
      <c r="F4947" t="s">
        <v>46</v>
      </c>
      <c r="G4947" t="s">
        <v>64</v>
      </c>
      <c r="H4947" t="s">
        <v>65</v>
      </c>
      <c r="I4947" t="s">
        <v>84</v>
      </c>
      <c r="J4947" t="s">
        <v>85</v>
      </c>
      <c r="K4947" t="s">
        <v>42</v>
      </c>
      <c r="L4947" s="8">
        <v>9.9</v>
      </c>
      <c r="M4947" s="8">
        <v>3.1</v>
      </c>
      <c r="N4947">
        <v>19</v>
      </c>
      <c r="O4947" s="8">
        <v>188.1</v>
      </c>
      <c r="P4947" s="14">
        <v>0.14860000000000001</v>
      </c>
      <c r="Q4947" s="8">
        <v>27.95</v>
      </c>
      <c r="R4947" s="8">
        <v>160.15</v>
      </c>
      <c r="S4947" s="8">
        <v>58.9</v>
      </c>
      <c r="T4947" s="8">
        <v>101.25</v>
      </c>
      <c r="U4947">
        <v>0</v>
      </c>
      <c r="V4947" s="8">
        <v>0</v>
      </c>
      <c r="W4947" s="8">
        <v>0</v>
      </c>
      <c r="X4947" s="8">
        <v>101.25</v>
      </c>
    </row>
    <row r="4948" spans="1:24" x14ac:dyDescent="0.25">
      <c r="A4948" t="s">
        <v>5274</v>
      </c>
      <c r="B4948" s="1">
        <v>45731</v>
      </c>
      <c r="C4948" t="s">
        <v>340</v>
      </c>
      <c r="D4948" t="s">
        <v>341</v>
      </c>
      <c r="E4948" t="s">
        <v>27</v>
      </c>
      <c r="F4948" t="s">
        <v>54</v>
      </c>
      <c r="G4948" t="s">
        <v>38</v>
      </c>
      <c r="H4948" t="s">
        <v>39</v>
      </c>
      <c r="I4948" t="s">
        <v>74</v>
      </c>
      <c r="J4948" t="s">
        <v>75</v>
      </c>
      <c r="K4948" t="s">
        <v>49</v>
      </c>
      <c r="L4948" s="8">
        <v>11</v>
      </c>
      <c r="M4948" s="8">
        <v>6.8</v>
      </c>
      <c r="N4948">
        <v>16</v>
      </c>
      <c r="O4948" s="8">
        <v>176</v>
      </c>
      <c r="P4948" s="14">
        <v>1.0800000000000001E-2</v>
      </c>
      <c r="Q4948" s="8">
        <v>1.9</v>
      </c>
      <c r="R4948" s="8">
        <v>174.1</v>
      </c>
      <c r="S4948" s="8">
        <v>108.8</v>
      </c>
      <c r="T4948" s="8">
        <v>65.3</v>
      </c>
      <c r="U4948">
        <v>0</v>
      </c>
      <c r="V4948" s="8">
        <v>0</v>
      </c>
      <c r="W4948" s="8">
        <v>0</v>
      </c>
      <c r="X4948" s="8">
        <v>65.3</v>
      </c>
    </row>
    <row r="4949" spans="1:24" x14ac:dyDescent="0.25">
      <c r="A4949" t="s">
        <v>5275</v>
      </c>
      <c r="B4949" s="1">
        <v>45614</v>
      </c>
      <c r="C4949" t="s">
        <v>472</v>
      </c>
      <c r="D4949" t="s">
        <v>473</v>
      </c>
      <c r="E4949" t="s">
        <v>71</v>
      </c>
      <c r="F4949" t="s">
        <v>54</v>
      </c>
      <c r="G4949" t="s">
        <v>72</v>
      </c>
      <c r="H4949" t="s">
        <v>73</v>
      </c>
      <c r="I4949" t="s">
        <v>156</v>
      </c>
      <c r="J4949" t="s">
        <v>157</v>
      </c>
      <c r="K4949" t="s">
        <v>42</v>
      </c>
      <c r="L4949" s="8">
        <v>6.2</v>
      </c>
      <c r="M4949" s="8">
        <v>1.9</v>
      </c>
      <c r="N4949">
        <v>94</v>
      </c>
      <c r="O4949" s="8">
        <v>582.79999999999995</v>
      </c>
      <c r="P4949" s="14">
        <v>1.4E-3</v>
      </c>
      <c r="Q4949" s="8">
        <v>0.82</v>
      </c>
      <c r="R4949" s="8">
        <v>581.98</v>
      </c>
      <c r="S4949" s="8">
        <v>178.6</v>
      </c>
      <c r="T4949" s="8">
        <v>403.38</v>
      </c>
      <c r="U4949">
        <v>0</v>
      </c>
      <c r="V4949" s="8">
        <v>0</v>
      </c>
      <c r="W4949" s="8">
        <v>0</v>
      </c>
      <c r="X4949" s="8">
        <v>403.38</v>
      </c>
    </row>
    <row r="4950" spans="1:24" x14ac:dyDescent="0.25">
      <c r="A4950" t="s">
        <v>5276</v>
      </c>
      <c r="B4950" s="1">
        <v>46102</v>
      </c>
      <c r="C4950" t="s">
        <v>520</v>
      </c>
      <c r="D4950" t="s">
        <v>521</v>
      </c>
      <c r="E4950" t="s">
        <v>63</v>
      </c>
      <c r="F4950" t="s">
        <v>37</v>
      </c>
      <c r="G4950" t="s">
        <v>79</v>
      </c>
      <c r="H4950" t="s">
        <v>80</v>
      </c>
      <c r="I4950" t="s">
        <v>40</v>
      </c>
      <c r="J4950" t="s">
        <v>41</v>
      </c>
      <c r="K4950" t="s">
        <v>42</v>
      </c>
      <c r="L4950" s="8">
        <v>14.5</v>
      </c>
      <c r="M4950" s="8">
        <v>4.2</v>
      </c>
      <c r="N4950">
        <v>12</v>
      </c>
      <c r="O4950" s="8">
        <v>174</v>
      </c>
      <c r="P4950" s="14">
        <v>4.1000000000000003E-3</v>
      </c>
      <c r="Q4950" s="8">
        <v>0.71</v>
      </c>
      <c r="R4950" s="8">
        <v>173.29</v>
      </c>
      <c r="S4950" s="8">
        <v>50.4</v>
      </c>
      <c r="T4950" s="8">
        <v>122.89</v>
      </c>
      <c r="U4950">
        <v>0</v>
      </c>
      <c r="V4950" s="8">
        <v>0</v>
      </c>
      <c r="W4950" s="8">
        <v>0</v>
      </c>
      <c r="X4950" s="8">
        <v>122.89</v>
      </c>
    </row>
    <row r="4951" spans="1:24" x14ac:dyDescent="0.25">
      <c r="A4951" t="s">
        <v>5277</v>
      </c>
      <c r="B4951" s="1">
        <v>45435</v>
      </c>
      <c r="C4951" t="s">
        <v>340</v>
      </c>
      <c r="D4951" t="s">
        <v>341</v>
      </c>
      <c r="E4951" t="s">
        <v>27</v>
      </c>
      <c r="F4951" t="s">
        <v>54</v>
      </c>
      <c r="G4951" t="s">
        <v>29</v>
      </c>
      <c r="H4951" t="s">
        <v>30</v>
      </c>
      <c r="I4951" t="s">
        <v>130</v>
      </c>
      <c r="J4951" t="s">
        <v>131</v>
      </c>
      <c r="K4951" t="s">
        <v>42</v>
      </c>
      <c r="L4951" s="8">
        <v>4.8</v>
      </c>
      <c r="M4951" s="8">
        <v>1.4</v>
      </c>
      <c r="N4951">
        <v>246</v>
      </c>
      <c r="O4951" s="8">
        <v>1180.8</v>
      </c>
      <c r="P4951" s="14">
        <v>9.5999999999999992E-3</v>
      </c>
      <c r="Q4951" s="8">
        <v>11.34</v>
      </c>
      <c r="R4951" s="8">
        <v>1169.46</v>
      </c>
      <c r="S4951" s="8">
        <v>344.4</v>
      </c>
      <c r="T4951" s="8">
        <v>825.06</v>
      </c>
      <c r="U4951">
        <v>0</v>
      </c>
      <c r="V4951" s="8">
        <v>0</v>
      </c>
      <c r="W4951" s="8">
        <v>0</v>
      </c>
      <c r="X4951" s="8">
        <v>825.06</v>
      </c>
    </row>
    <row r="4952" spans="1:24" x14ac:dyDescent="0.25">
      <c r="A4952" t="s">
        <v>5278</v>
      </c>
      <c r="B4952" s="1">
        <v>45545</v>
      </c>
      <c r="C4952" t="s">
        <v>279</v>
      </c>
      <c r="D4952" t="s">
        <v>280</v>
      </c>
      <c r="E4952" t="s">
        <v>53</v>
      </c>
      <c r="F4952" t="s">
        <v>54</v>
      </c>
      <c r="G4952" t="s">
        <v>55</v>
      </c>
      <c r="H4952" t="s">
        <v>56</v>
      </c>
      <c r="I4952" t="s">
        <v>112</v>
      </c>
      <c r="J4952" t="s">
        <v>113</v>
      </c>
      <c r="K4952" t="s">
        <v>42</v>
      </c>
      <c r="L4952" s="8">
        <v>8.5</v>
      </c>
      <c r="M4952" s="8">
        <v>2.8</v>
      </c>
      <c r="N4952">
        <v>53</v>
      </c>
      <c r="O4952" s="8">
        <v>450.5</v>
      </c>
      <c r="P4952" s="14">
        <v>1.7100000000000001E-2</v>
      </c>
      <c r="Q4952" s="8">
        <v>7.7</v>
      </c>
      <c r="R4952" s="8">
        <v>442.8</v>
      </c>
      <c r="S4952" s="8">
        <v>148.4</v>
      </c>
      <c r="T4952" s="8">
        <v>294.39999999999998</v>
      </c>
      <c r="U4952">
        <v>0</v>
      </c>
      <c r="V4952" s="8">
        <v>0</v>
      </c>
      <c r="W4952" s="8">
        <v>0</v>
      </c>
      <c r="X4952" s="8">
        <v>294.39999999999998</v>
      </c>
    </row>
    <row r="4953" spans="1:24" x14ac:dyDescent="0.25">
      <c r="A4953" t="s">
        <v>5279</v>
      </c>
      <c r="B4953" s="1">
        <v>45575</v>
      </c>
      <c r="C4953" t="s">
        <v>244</v>
      </c>
      <c r="D4953" t="s">
        <v>245</v>
      </c>
      <c r="E4953" t="s">
        <v>53</v>
      </c>
      <c r="F4953" t="s">
        <v>46</v>
      </c>
      <c r="G4953" t="s">
        <v>55</v>
      </c>
      <c r="H4953" t="s">
        <v>56</v>
      </c>
      <c r="I4953" t="s">
        <v>156</v>
      </c>
      <c r="J4953" t="s">
        <v>157</v>
      </c>
      <c r="K4953" t="s">
        <v>42</v>
      </c>
      <c r="L4953" s="8">
        <v>6.2</v>
      </c>
      <c r="M4953" s="8">
        <v>1.9</v>
      </c>
      <c r="N4953">
        <v>13</v>
      </c>
      <c r="O4953" s="8">
        <v>80.599999999999994</v>
      </c>
      <c r="P4953" s="14">
        <v>0.37419999999999998</v>
      </c>
      <c r="Q4953" s="8">
        <v>30.16</v>
      </c>
      <c r="R4953" s="8">
        <v>50.44</v>
      </c>
      <c r="S4953" s="8">
        <v>24.7</v>
      </c>
      <c r="T4953" s="8">
        <v>25.74</v>
      </c>
      <c r="U4953">
        <v>7</v>
      </c>
      <c r="V4953" s="8">
        <v>27.16</v>
      </c>
      <c r="W4953" s="8">
        <v>16.8</v>
      </c>
      <c r="X4953" s="8">
        <v>8.94</v>
      </c>
    </row>
    <row r="4954" spans="1:24" x14ac:dyDescent="0.25">
      <c r="A4954" t="s">
        <v>5280</v>
      </c>
      <c r="B4954" s="1">
        <v>45952</v>
      </c>
      <c r="C4954" t="s">
        <v>266</v>
      </c>
      <c r="D4954" t="s">
        <v>267</v>
      </c>
      <c r="E4954" t="s">
        <v>53</v>
      </c>
      <c r="F4954" t="s">
        <v>54</v>
      </c>
      <c r="G4954" t="s">
        <v>55</v>
      </c>
      <c r="H4954" t="s">
        <v>56</v>
      </c>
      <c r="I4954" t="s">
        <v>66</v>
      </c>
      <c r="J4954" t="s">
        <v>67</v>
      </c>
      <c r="K4954" t="s">
        <v>33</v>
      </c>
      <c r="L4954" s="8">
        <v>4.5</v>
      </c>
      <c r="M4954" s="8">
        <v>2.1</v>
      </c>
      <c r="N4954">
        <v>30</v>
      </c>
      <c r="O4954" s="8">
        <v>135</v>
      </c>
      <c r="P4954" s="14">
        <v>2.81E-2</v>
      </c>
      <c r="Q4954" s="8">
        <v>3.79</v>
      </c>
      <c r="R4954" s="8">
        <v>131.21</v>
      </c>
      <c r="S4954" s="8">
        <v>63</v>
      </c>
      <c r="T4954" s="8">
        <v>68.209999999999994</v>
      </c>
      <c r="U4954">
        <v>0</v>
      </c>
      <c r="V4954" s="8">
        <v>0</v>
      </c>
      <c r="W4954" s="8">
        <v>0</v>
      </c>
      <c r="X4954" s="8">
        <v>68.209999999999994</v>
      </c>
    </row>
    <row r="4955" spans="1:24" x14ac:dyDescent="0.25">
      <c r="A4955" t="s">
        <v>5281</v>
      </c>
      <c r="B4955" s="1">
        <v>45378</v>
      </c>
      <c r="C4955" t="s">
        <v>258</v>
      </c>
      <c r="D4955" t="s">
        <v>259</v>
      </c>
      <c r="E4955" t="s">
        <v>71</v>
      </c>
      <c r="F4955" t="s">
        <v>28</v>
      </c>
      <c r="G4955" t="s">
        <v>72</v>
      </c>
      <c r="H4955" t="s">
        <v>73</v>
      </c>
      <c r="I4955" t="s">
        <v>31</v>
      </c>
      <c r="J4955" t="s">
        <v>32</v>
      </c>
      <c r="K4955" t="s">
        <v>33</v>
      </c>
      <c r="L4955" s="8">
        <v>5.8</v>
      </c>
      <c r="M4955" s="8">
        <v>2.7</v>
      </c>
      <c r="N4955">
        <v>95</v>
      </c>
      <c r="O4955" s="8">
        <v>551</v>
      </c>
      <c r="P4955" s="14">
        <v>8.5800000000000001E-2</v>
      </c>
      <c r="Q4955" s="8">
        <v>47.28</v>
      </c>
      <c r="R4955" s="8">
        <v>503.72</v>
      </c>
      <c r="S4955" s="8">
        <v>256.5</v>
      </c>
      <c r="T4955" s="8">
        <v>247.22</v>
      </c>
      <c r="U4955">
        <v>0</v>
      </c>
      <c r="V4955" s="8">
        <v>0</v>
      </c>
      <c r="W4955" s="8">
        <v>0</v>
      </c>
      <c r="X4955" s="8">
        <v>247.22</v>
      </c>
    </row>
    <row r="4956" spans="1:24" x14ac:dyDescent="0.25">
      <c r="A4956" t="s">
        <v>5282</v>
      </c>
      <c r="B4956" s="1">
        <v>45546</v>
      </c>
      <c r="C4956" t="s">
        <v>110</v>
      </c>
      <c r="D4956" t="s">
        <v>111</v>
      </c>
      <c r="E4956" t="s">
        <v>27</v>
      </c>
      <c r="F4956" t="s">
        <v>37</v>
      </c>
      <c r="G4956" t="s">
        <v>38</v>
      </c>
      <c r="H4956" t="s">
        <v>39</v>
      </c>
      <c r="I4956" t="s">
        <v>47</v>
      </c>
      <c r="J4956" t="s">
        <v>48</v>
      </c>
      <c r="K4956" t="s">
        <v>49</v>
      </c>
      <c r="L4956" s="8">
        <v>5</v>
      </c>
      <c r="M4956" s="8">
        <v>3.2</v>
      </c>
      <c r="N4956">
        <v>3</v>
      </c>
      <c r="O4956" s="8">
        <v>15</v>
      </c>
      <c r="P4956" s="14">
        <v>5.8999999999999999E-3</v>
      </c>
      <c r="Q4956" s="8">
        <v>0.09</v>
      </c>
      <c r="R4956" s="8">
        <v>14.91</v>
      </c>
      <c r="S4956" s="8">
        <v>9.6</v>
      </c>
      <c r="T4956" s="8">
        <v>5.31</v>
      </c>
      <c r="U4956">
        <v>0</v>
      </c>
      <c r="V4956" s="8">
        <v>0</v>
      </c>
      <c r="W4956" s="8">
        <v>0</v>
      </c>
      <c r="X4956" s="8">
        <v>5.31</v>
      </c>
    </row>
    <row r="4957" spans="1:24" x14ac:dyDescent="0.25">
      <c r="A4957" t="s">
        <v>5283</v>
      </c>
      <c r="B4957" s="1">
        <v>45858</v>
      </c>
      <c r="C4957" t="s">
        <v>567</v>
      </c>
      <c r="D4957" t="s">
        <v>568</v>
      </c>
      <c r="E4957" t="s">
        <v>27</v>
      </c>
      <c r="F4957" t="s">
        <v>37</v>
      </c>
      <c r="G4957" t="s">
        <v>38</v>
      </c>
      <c r="H4957" t="s">
        <v>39</v>
      </c>
      <c r="I4957" t="s">
        <v>144</v>
      </c>
      <c r="J4957" t="s">
        <v>145</v>
      </c>
      <c r="K4957" t="s">
        <v>33</v>
      </c>
      <c r="L4957" s="8">
        <v>12</v>
      </c>
      <c r="M4957" s="8">
        <v>6.5</v>
      </c>
      <c r="N4957">
        <v>13</v>
      </c>
      <c r="O4957" s="8">
        <v>156</v>
      </c>
      <c r="P4957" s="14">
        <v>1.38E-2</v>
      </c>
      <c r="Q4957" s="8">
        <v>2.15</v>
      </c>
      <c r="R4957" s="8">
        <v>153.85</v>
      </c>
      <c r="S4957" s="8">
        <v>84.5</v>
      </c>
      <c r="T4957" s="8">
        <v>69.349999999999994</v>
      </c>
      <c r="U4957">
        <v>0</v>
      </c>
      <c r="V4957" s="8">
        <v>0</v>
      </c>
      <c r="W4957" s="8">
        <v>0</v>
      </c>
      <c r="X4957" s="8">
        <v>69.349999999999994</v>
      </c>
    </row>
    <row r="4958" spans="1:24" x14ac:dyDescent="0.25">
      <c r="A4958" t="s">
        <v>5284</v>
      </c>
      <c r="B4958" s="1">
        <v>45907</v>
      </c>
      <c r="C4958" t="s">
        <v>291</v>
      </c>
      <c r="D4958" t="s">
        <v>292</v>
      </c>
      <c r="E4958" t="s">
        <v>150</v>
      </c>
      <c r="F4958" t="s">
        <v>54</v>
      </c>
      <c r="G4958" t="s">
        <v>151</v>
      </c>
      <c r="H4958" t="s">
        <v>152</v>
      </c>
      <c r="I4958" t="s">
        <v>104</v>
      </c>
      <c r="J4958" t="s">
        <v>105</v>
      </c>
      <c r="K4958" t="s">
        <v>49</v>
      </c>
      <c r="L4958" s="8">
        <v>4.2</v>
      </c>
      <c r="M4958" s="8">
        <v>2.8</v>
      </c>
      <c r="N4958">
        <v>107</v>
      </c>
      <c r="O4958" s="8">
        <v>449.4</v>
      </c>
      <c r="P4958" s="14">
        <v>3.1699999999999999E-2</v>
      </c>
      <c r="Q4958" s="8">
        <v>14.25</v>
      </c>
      <c r="R4958" s="8">
        <v>435.15</v>
      </c>
      <c r="S4958" s="8">
        <v>299.60000000000002</v>
      </c>
      <c r="T4958" s="8">
        <v>135.55000000000001</v>
      </c>
      <c r="U4958">
        <v>0</v>
      </c>
      <c r="V4958" s="8">
        <v>0</v>
      </c>
      <c r="W4958" s="8">
        <v>0</v>
      </c>
      <c r="X4958" s="8">
        <v>135.55000000000001</v>
      </c>
    </row>
    <row r="4959" spans="1:24" x14ac:dyDescent="0.25">
      <c r="A4959" t="s">
        <v>5285</v>
      </c>
      <c r="B4959" s="1">
        <v>45906</v>
      </c>
      <c r="C4959" t="s">
        <v>337</v>
      </c>
      <c r="D4959" t="s">
        <v>338</v>
      </c>
      <c r="E4959" t="s">
        <v>27</v>
      </c>
      <c r="F4959" t="s">
        <v>54</v>
      </c>
      <c r="G4959" t="s">
        <v>29</v>
      </c>
      <c r="H4959" t="s">
        <v>30</v>
      </c>
      <c r="I4959" t="s">
        <v>84</v>
      </c>
      <c r="J4959" t="s">
        <v>85</v>
      </c>
      <c r="K4959" t="s">
        <v>42</v>
      </c>
      <c r="L4959" s="8">
        <v>9.9</v>
      </c>
      <c r="M4959" s="8">
        <v>3.1</v>
      </c>
      <c r="N4959">
        <v>62</v>
      </c>
      <c r="O4959" s="8">
        <v>613.79999999999995</v>
      </c>
      <c r="P4959" s="14">
        <v>8.9999999999999998E-4</v>
      </c>
      <c r="Q4959" s="8">
        <v>0.55000000000000004</v>
      </c>
      <c r="R4959" s="8">
        <v>613.25</v>
      </c>
      <c r="S4959" s="8">
        <v>192.2</v>
      </c>
      <c r="T4959" s="8">
        <v>421.05</v>
      </c>
      <c r="U4959">
        <v>0</v>
      </c>
      <c r="V4959" s="8">
        <v>0</v>
      </c>
      <c r="W4959" s="8">
        <v>0</v>
      </c>
      <c r="X4959" s="8">
        <v>421.05</v>
      </c>
    </row>
    <row r="4960" spans="1:24" x14ac:dyDescent="0.25">
      <c r="A4960" t="s">
        <v>5286</v>
      </c>
      <c r="B4960" s="1">
        <v>46030</v>
      </c>
      <c r="C4960" t="s">
        <v>180</v>
      </c>
      <c r="D4960" t="s">
        <v>181</v>
      </c>
      <c r="E4960" t="s">
        <v>63</v>
      </c>
      <c r="F4960" t="s">
        <v>46</v>
      </c>
      <c r="G4960" t="s">
        <v>79</v>
      </c>
      <c r="H4960" t="s">
        <v>80</v>
      </c>
      <c r="I4960" t="s">
        <v>84</v>
      </c>
      <c r="J4960" t="s">
        <v>85</v>
      </c>
      <c r="K4960" t="s">
        <v>42</v>
      </c>
      <c r="L4960" s="8">
        <v>9.9</v>
      </c>
      <c r="M4960" s="8">
        <v>3.1</v>
      </c>
      <c r="N4960">
        <v>2</v>
      </c>
      <c r="O4960" s="8">
        <v>19.8</v>
      </c>
      <c r="P4960" s="14">
        <v>0.14050000000000001</v>
      </c>
      <c r="Q4960" s="8">
        <v>2.78</v>
      </c>
      <c r="R4960" s="8">
        <v>17.02</v>
      </c>
      <c r="S4960" s="8">
        <v>6.2</v>
      </c>
      <c r="T4960" s="8">
        <v>10.82</v>
      </c>
      <c r="U4960">
        <v>0</v>
      </c>
      <c r="V4960" s="8">
        <v>0</v>
      </c>
      <c r="W4960" s="8">
        <v>0</v>
      </c>
      <c r="X4960" s="8">
        <v>10.82</v>
      </c>
    </row>
    <row r="4961" spans="1:24" x14ac:dyDescent="0.25">
      <c r="A4961" t="s">
        <v>5287</v>
      </c>
      <c r="B4961" s="1">
        <v>45914</v>
      </c>
      <c r="C4961" t="s">
        <v>321</v>
      </c>
      <c r="D4961" t="s">
        <v>322</v>
      </c>
      <c r="E4961" t="s">
        <v>63</v>
      </c>
      <c r="F4961" t="s">
        <v>46</v>
      </c>
      <c r="G4961" t="s">
        <v>79</v>
      </c>
      <c r="H4961" t="s">
        <v>80</v>
      </c>
      <c r="I4961" t="s">
        <v>40</v>
      </c>
      <c r="J4961" t="s">
        <v>41</v>
      </c>
      <c r="K4961" t="s">
        <v>42</v>
      </c>
      <c r="L4961" s="8">
        <v>14.5</v>
      </c>
      <c r="M4961" s="8">
        <v>4.2</v>
      </c>
      <c r="N4961">
        <v>16</v>
      </c>
      <c r="O4961" s="8">
        <v>232</v>
      </c>
      <c r="P4961" s="14">
        <v>0.20399999999999999</v>
      </c>
      <c r="Q4961" s="8">
        <v>47.33</v>
      </c>
      <c r="R4961" s="8">
        <v>184.67</v>
      </c>
      <c r="S4961" s="8">
        <v>67.2</v>
      </c>
      <c r="T4961" s="8">
        <v>117.47</v>
      </c>
      <c r="U4961">
        <v>0</v>
      </c>
      <c r="V4961" s="8">
        <v>0</v>
      </c>
      <c r="W4961" s="8">
        <v>0</v>
      </c>
      <c r="X4961" s="8">
        <v>117.47</v>
      </c>
    </row>
    <row r="4962" spans="1:24" x14ac:dyDescent="0.25">
      <c r="A4962" t="s">
        <v>5288</v>
      </c>
      <c r="B4962" s="1">
        <v>45583</v>
      </c>
      <c r="C4962" t="s">
        <v>102</v>
      </c>
      <c r="D4962" t="s">
        <v>103</v>
      </c>
      <c r="E4962" t="s">
        <v>27</v>
      </c>
      <c r="F4962" t="s">
        <v>54</v>
      </c>
      <c r="G4962" t="s">
        <v>38</v>
      </c>
      <c r="H4962" t="s">
        <v>39</v>
      </c>
      <c r="I4962" t="s">
        <v>156</v>
      </c>
      <c r="J4962" t="s">
        <v>157</v>
      </c>
      <c r="K4962" t="s">
        <v>42</v>
      </c>
      <c r="L4962" s="8">
        <v>6.2</v>
      </c>
      <c r="M4962" s="8">
        <v>1.9</v>
      </c>
      <c r="N4962">
        <v>204</v>
      </c>
      <c r="O4962" s="8">
        <v>1264.8</v>
      </c>
      <c r="P4962" s="14">
        <v>9.1999999999999998E-3</v>
      </c>
      <c r="Q4962" s="8">
        <v>11.64</v>
      </c>
      <c r="R4962" s="8">
        <v>1253.1600000000001</v>
      </c>
      <c r="S4962" s="8">
        <v>387.6</v>
      </c>
      <c r="T4962" s="8">
        <v>865.56</v>
      </c>
      <c r="U4962">
        <v>0</v>
      </c>
      <c r="V4962" s="8">
        <v>0</v>
      </c>
      <c r="W4962" s="8">
        <v>0</v>
      </c>
      <c r="X4962" s="8">
        <v>865.56</v>
      </c>
    </row>
    <row r="4963" spans="1:24" x14ac:dyDescent="0.25">
      <c r="A4963" t="s">
        <v>5289</v>
      </c>
      <c r="B4963" s="1">
        <v>46089</v>
      </c>
      <c r="C4963" t="s">
        <v>205</v>
      </c>
      <c r="D4963" t="s">
        <v>206</v>
      </c>
      <c r="E4963" t="s">
        <v>71</v>
      </c>
      <c r="F4963" t="s">
        <v>54</v>
      </c>
      <c r="G4963" t="s">
        <v>165</v>
      </c>
      <c r="H4963" t="s">
        <v>166</v>
      </c>
      <c r="I4963" t="s">
        <v>66</v>
      </c>
      <c r="J4963" t="s">
        <v>67</v>
      </c>
      <c r="K4963" t="s">
        <v>33</v>
      </c>
      <c r="L4963" s="8">
        <v>4.5</v>
      </c>
      <c r="M4963" s="8">
        <v>2.1</v>
      </c>
      <c r="N4963">
        <v>38</v>
      </c>
      <c r="O4963" s="8">
        <v>171</v>
      </c>
      <c r="P4963" s="14">
        <v>1.26E-2</v>
      </c>
      <c r="Q4963" s="8">
        <v>2.15</v>
      </c>
      <c r="R4963" s="8">
        <v>168.85</v>
      </c>
      <c r="S4963" s="8">
        <v>79.8</v>
      </c>
      <c r="T4963" s="8">
        <v>89.05</v>
      </c>
      <c r="U4963">
        <v>0</v>
      </c>
      <c r="V4963" s="8">
        <v>0</v>
      </c>
      <c r="W4963" s="8">
        <v>0</v>
      </c>
      <c r="X4963" s="8">
        <v>89.05</v>
      </c>
    </row>
    <row r="4964" spans="1:24" x14ac:dyDescent="0.25">
      <c r="A4964" t="s">
        <v>5290</v>
      </c>
      <c r="B4964" s="1">
        <v>46255</v>
      </c>
      <c r="C4964" t="s">
        <v>139</v>
      </c>
      <c r="D4964" t="s">
        <v>140</v>
      </c>
      <c r="E4964" t="s">
        <v>63</v>
      </c>
      <c r="F4964" t="s">
        <v>54</v>
      </c>
      <c r="G4964" t="s">
        <v>64</v>
      </c>
      <c r="H4964" t="s">
        <v>65</v>
      </c>
      <c r="I4964" t="s">
        <v>99</v>
      </c>
      <c r="J4964" t="s">
        <v>100</v>
      </c>
      <c r="K4964" t="s">
        <v>49</v>
      </c>
      <c r="L4964" s="8">
        <v>3.8</v>
      </c>
      <c r="M4964" s="8">
        <v>2.6</v>
      </c>
      <c r="N4964">
        <v>22</v>
      </c>
      <c r="O4964" s="8">
        <v>83.6</v>
      </c>
      <c r="P4964" s="14">
        <v>4.65E-2</v>
      </c>
      <c r="Q4964" s="8">
        <v>3.89</v>
      </c>
      <c r="R4964" s="8">
        <v>79.709999999999994</v>
      </c>
      <c r="S4964" s="8">
        <v>57.2</v>
      </c>
      <c r="T4964" s="8">
        <v>22.51</v>
      </c>
      <c r="U4964">
        <v>0</v>
      </c>
      <c r="V4964" s="8">
        <v>0</v>
      </c>
      <c r="W4964" s="8">
        <v>0</v>
      </c>
      <c r="X4964" s="8">
        <v>22.51</v>
      </c>
    </row>
    <row r="4965" spans="1:24" x14ac:dyDescent="0.25">
      <c r="A4965" t="s">
        <v>5291</v>
      </c>
      <c r="B4965" s="1">
        <v>45999</v>
      </c>
      <c r="C4965" t="s">
        <v>642</v>
      </c>
      <c r="D4965" t="s">
        <v>643</v>
      </c>
      <c r="E4965" t="s">
        <v>71</v>
      </c>
      <c r="F4965" t="s">
        <v>54</v>
      </c>
      <c r="G4965" t="s">
        <v>165</v>
      </c>
      <c r="H4965" t="s">
        <v>166</v>
      </c>
      <c r="I4965" t="s">
        <v>127</v>
      </c>
      <c r="J4965" t="s">
        <v>128</v>
      </c>
      <c r="K4965" t="s">
        <v>33</v>
      </c>
      <c r="L4965" s="8">
        <v>7.2</v>
      </c>
      <c r="M4965" s="8">
        <v>3.6</v>
      </c>
      <c r="N4965">
        <v>128</v>
      </c>
      <c r="O4965" s="8">
        <v>921.6</v>
      </c>
      <c r="P4965" s="14">
        <v>0.38429999999999997</v>
      </c>
      <c r="Q4965" s="8">
        <v>354.17</v>
      </c>
      <c r="R4965" s="8">
        <v>567.42999999999995</v>
      </c>
      <c r="S4965" s="8">
        <v>460.8</v>
      </c>
      <c r="T4965" s="8">
        <v>106.63</v>
      </c>
      <c r="U4965">
        <v>0</v>
      </c>
      <c r="V4965" s="8">
        <v>0</v>
      </c>
      <c r="W4965" s="8">
        <v>0</v>
      </c>
      <c r="X4965" s="8">
        <v>106.63</v>
      </c>
    </row>
    <row r="4966" spans="1:24" x14ac:dyDescent="0.25">
      <c r="A4966" t="s">
        <v>5292</v>
      </c>
      <c r="B4966" s="1">
        <v>45319</v>
      </c>
      <c r="C4966" t="s">
        <v>440</v>
      </c>
      <c r="D4966" t="s">
        <v>441</v>
      </c>
      <c r="E4966" t="s">
        <v>71</v>
      </c>
      <c r="F4966" t="s">
        <v>54</v>
      </c>
      <c r="G4966" t="s">
        <v>165</v>
      </c>
      <c r="H4966" t="s">
        <v>166</v>
      </c>
      <c r="I4966" t="s">
        <v>117</v>
      </c>
      <c r="J4966" t="s">
        <v>118</v>
      </c>
      <c r="K4966" t="s">
        <v>59</v>
      </c>
      <c r="L4966" s="8">
        <v>6</v>
      </c>
      <c r="M4966" s="8">
        <v>4.2</v>
      </c>
      <c r="N4966">
        <v>140</v>
      </c>
      <c r="O4966" s="8">
        <v>840</v>
      </c>
      <c r="P4966" s="14">
        <v>4.19E-2</v>
      </c>
      <c r="Q4966" s="8">
        <v>35.200000000000003</v>
      </c>
      <c r="R4966" s="8">
        <v>804.8</v>
      </c>
      <c r="S4966" s="8">
        <v>588</v>
      </c>
      <c r="T4966" s="8">
        <v>216.8</v>
      </c>
      <c r="U4966">
        <v>76</v>
      </c>
      <c r="V4966" s="8">
        <v>436.89</v>
      </c>
      <c r="W4966" s="8">
        <v>357.2</v>
      </c>
      <c r="X4966" s="8">
        <v>-140.4</v>
      </c>
    </row>
    <row r="4967" spans="1:24" x14ac:dyDescent="0.25">
      <c r="A4967" t="s">
        <v>5293</v>
      </c>
      <c r="B4967" s="1">
        <v>46160</v>
      </c>
      <c r="C4967" t="s">
        <v>318</v>
      </c>
      <c r="D4967" t="s">
        <v>319</v>
      </c>
      <c r="E4967" t="s">
        <v>27</v>
      </c>
      <c r="F4967" t="s">
        <v>37</v>
      </c>
      <c r="G4967" t="s">
        <v>29</v>
      </c>
      <c r="H4967" t="s">
        <v>30</v>
      </c>
      <c r="I4967" t="s">
        <v>47</v>
      </c>
      <c r="J4967" t="s">
        <v>48</v>
      </c>
      <c r="K4967" t="s">
        <v>49</v>
      </c>
      <c r="L4967" s="8">
        <v>5</v>
      </c>
      <c r="M4967" s="8">
        <v>3.2</v>
      </c>
      <c r="N4967">
        <v>11</v>
      </c>
      <c r="O4967" s="8">
        <v>55</v>
      </c>
      <c r="P4967" s="14">
        <v>1.6799999999999999E-2</v>
      </c>
      <c r="Q4967" s="8">
        <v>0.92</v>
      </c>
      <c r="R4967" s="8">
        <v>54.08</v>
      </c>
      <c r="S4967" s="8">
        <v>35.200000000000003</v>
      </c>
      <c r="T4967" s="8">
        <v>18.88</v>
      </c>
      <c r="U4967">
        <v>0</v>
      </c>
      <c r="V4967" s="8">
        <v>0</v>
      </c>
      <c r="W4967" s="8">
        <v>0</v>
      </c>
      <c r="X4967" s="8">
        <v>18.88</v>
      </c>
    </row>
    <row r="4968" spans="1:24" x14ac:dyDescent="0.25">
      <c r="A4968" t="s">
        <v>5294</v>
      </c>
      <c r="B4968" s="1">
        <v>46159</v>
      </c>
      <c r="C4968" t="s">
        <v>91</v>
      </c>
      <c r="D4968" t="s">
        <v>92</v>
      </c>
      <c r="E4968" t="s">
        <v>27</v>
      </c>
      <c r="F4968" t="s">
        <v>37</v>
      </c>
      <c r="G4968" t="s">
        <v>38</v>
      </c>
      <c r="H4968" t="s">
        <v>39</v>
      </c>
      <c r="I4968" t="s">
        <v>144</v>
      </c>
      <c r="J4968" t="s">
        <v>145</v>
      </c>
      <c r="K4968" t="s">
        <v>33</v>
      </c>
      <c r="L4968" s="8">
        <v>12</v>
      </c>
      <c r="M4968" s="8">
        <v>6.5</v>
      </c>
      <c r="N4968">
        <v>15</v>
      </c>
      <c r="O4968" s="8">
        <v>180</v>
      </c>
      <c r="P4968" s="14">
        <v>1.9699999999999999E-2</v>
      </c>
      <c r="Q4968" s="8">
        <v>3.55</v>
      </c>
      <c r="R4968" s="8">
        <v>176.45</v>
      </c>
      <c r="S4968" s="8">
        <v>97.5</v>
      </c>
      <c r="T4968" s="8">
        <v>78.95</v>
      </c>
      <c r="U4968">
        <v>0</v>
      </c>
      <c r="V4968" s="8">
        <v>0</v>
      </c>
      <c r="W4968" s="8">
        <v>0</v>
      </c>
      <c r="X4968" s="8">
        <v>78.95</v>
      </c>
    </row>
    <row r="4969" spans="1:24" x14ac:dyDescent="0.25">
      <c r="A4969" t="s">
        <v>5295</v>
      </c>
      <c r="B4969" s="1">
        <v>45966</v>
      </c>
      <c r="C4969" t="s">
        <v>171</v>
      </c>
      <c r="D4969" t="s">
        <v>172</v>
      </c>
      <c r="E4969" t="s">
        <v>27</v>
      </c>
      <c r="F4969" t="s">
        <v>46</v>
      </c>
      <c r="G4969" t="s">
        <v>38</v>
      </c>
      <c r="H4969" t="s">
        <v>39</v>
      </c>
      <c r="I4969" t="s">
        <v>127</v>
      </c>
      <c r="J4969" t="s">
        <v>128</v>
      </c>
      <c r="K4969" t="s">
        <v>33</v>
      </c>
      <c r="L4969" s="8">
        <v>7.2</v>
      </c>
      <c r="M4969" s="8">
        <v>3.6</v>
      </c>
      <c r="N4969">
        <v>4</v>
      </c>
      <c r="O4969" s="8">
        <v>28.8</v>
      </c>
      <c r="P4969" s="14">
        <v>0.1767</v>
      </c>
      <c r="Q4969" s="8">
        <v>5.09</v>
      </c>
      <c r="R4969" s="8">
        <v>23.71</v>
      </c>
      <c r="S4969" s="8">
        <v>14.4</v>
      </c>
      <c r="T4969" s="8">
        <v>9.31</v>
      </c>
      <c r="U4969">
        <v>0</v>
      </c>
      <c r="V4969" s="8">
        <v>0</v>
      </c>
      <c r="W4969" s="8">
        <v>0</v>
      </c>
      <c r="X4969" s="8">
        <v>9.31</v>
      </c>
    </row>
    <row r="4970" spans="1:24" x14ac:dyDescent="0.25">
      <c r="A4970" t="s">
        <v>5296</v>
      </c>
      <c r="B4970" s="1">
        <v>46188</v>
      </c>
      <c r="C4970" t="s">
        <v>386</v>
      </c>
      <c r="D4970" t="s">
        <v>387</v>
      </c>
      <c r="E4970" t="s">
        <v>27</v>
      </c>
      <c r="F4970" t="s">
        <v>54</v>
      </c>
      <c r="G4970" t="s">
        <v>29</v>
      </c>
      <c r="H4970" t="s">
        <v>30</v>
      </c>
      <c r="I4970" t="s">
        <v>130</v>
      </c>
      <c r="J4970" t="s">
        <v>131</v>
      </c>
      <c r="K4970" t="s">
        <v>42</v>
      </c>
      <c r="L4970" s="8">
        <v>4.8</v>
      </c>
      <c r="M4970" s="8">
        <v>1.4</v>
      </c>
      <c r="N4970">
        <v>30</v>
      </c>
      <c r="O4970" s="8">
        <v>144</v>
      </c>
      <c r="P4970" s="14">
        <v>1.0999999999999999E-2</v>
      </c>
      <c r="Q4970" s="8">
        <v>1.58</v>
      </c>
      <c r="R4970" s="8">
        <v>142.41999999999999</v>
      </c>
      <c r="S4970" s="8">
        <v>42</v>
      </c>
      <c r="T4970" s="8">
        <v>100.42</v>
      </c>
      <c r="U4970">
        <v>0</v>
      </c>
      <c r="V4970" s="8">
        <v>0</v>
      </c>
      <c r="W4970" s="8">
        <v>0</v>
      </c>
      <c r="X4970" s="8">
        <v>100.42</v>
      </c>
    </row>
    <row r="4971" spans="1:24" x14ac:dyDescent="0.25">
      <c r="A4971" t="s">
        <v>5297</v>
      </c>
      <c r="B4971" s="1">
        <v>45600</v>
      </c>
      <c r="C4971" t="s">
        <v>198</v>
      </c>
      <c r="D4971" t="s">
        <v>199</v>
      </c>
      <c r="E4971" t="s">
        <v>150</v>
      </c>
      <c r="F4971" t="s">
        <v>54</v>
      </c>
      <c r="G4971" t="s">
        <v>151</v>
      </c>
      <c r="H4971" t="s">
        <v>152</v>
      </c>
      <c r="I4971" t="s">
        <v>122</v>
      </c>
      <c r="J4971" t="s">
        <v>123</v>
      </c>
      <c r="K4971" t="s">
        <v>59</v>
      </c>
      <c r="L4971" s="8">
        <v>5.5</v>
      </c>
      <c r="M4971" s="8">
        <v>3.8</v>
      </c>
      <c r="N4971">
        <v>58</v>
      </c>
      <c r="O4971" s="8">
        <v>319</v>
      </c>
      <c r="P4971" s="14">
        <v>1.32E-2</v>
      </c>
      <c r="Q4971" s="8">
        <v>4.21</v>
      </c>
      <c r="R4971" s="8">
        <v>314.79000000000002</v>
      </c>
      <c r="S4971" s="8">
        <v>220.4</v>
      </c>
      <c r="T4971" s="8">
        <v>94.39</v>
      </c>
      <c r="U4971">
        <v>0</v>
      </c>
      <c r="V4971" s="8">
        <v>0</v>
      </c>
      <c r="W4971" s="8">
        <v>0</v>
      </c>
      <c r="X4971" s="8">
        <v>94.39</v>
      </c>
    </row>
    <row r="4972" spans="1:24" x14ac:dyDescent="0.25">
      <c r="A4972" t="s">
        <v>5298</v>
      </c>
      <c r="B4972" s="1">
        <v>45502</v>
      </c>
      <c r="C4972" t="s">
        <v>291</v>
      </c>
      <c r="D4972" t="s">
        <v>292</v>
      </c>
      <c r="E4972" t="s">
        <v>150</v>
      </c>
      <c r="F4972" t="s">
        <v>54</v>
      </c>
      <c r="G4972" t="s">
        <v>151</v>
      </c>
      <c r="H4972" t="s">
        <v>152</v>
      </c>
      <c r="I4972" t="s">
        <v>127</v>
      </c>
      <c r="J4972" t="s">
        <v>128</v>
      </c>
      <c r="K4972" t="s">
        <v>33</v>
      </c>
      <c r="L4972" s="8">
        <v>7.2</v>
      </c>
      <c r="M4972" s="8">
        <v>3.6</v>
      </c>
      <c r="N4972">
        <v>121</v>
      </c>
      <c r="O4972" s="8">
        <v>871.2</v>
      </c>
      <c r="P4972" s="14">
        <v>2.69E-2</v>
      </c>
      <c r="Q4972" s="8">
        <v>23.44</v>
      </c>
      <c r="R4972" s="8">
        <v>847.76</v>
      </c>
      <c r="S4972" s="8">
        <v>435.6</v>
      </c>
      <c r="T4972" s="8">
        <v>412.16</v>
      </c>
      <c r="U4972">
        <v>0</v>
      </c>
      <c r="V4972" s="8">
        <v>0</v>
      </c>
      <c r="W4972" s="8">
        <v>0</v>
      </c>
      <c r="X4972" s="8">
        <v>412.16</v>
      </c>
    </row>
    <row r="4973" spans="1:24" x14ac:dyDescent="0.25">
      <c r="A4973" t="s">
        <v>5299</v>
      </c>
      <c r="B4973" s="1">
        <v>45822</v>
      </c>
      <c r="C4973" t="s">
        <v>642</v>
      </c>
      <c r="D4973" t="s">
        <v>643</v>
      </c>
      <c r="E4973" t="s">
        <v>71</v>
      </c>
      <c r="F4973" t="s">
        <v>54</v>
      </c>
      <c r="G4973" t="s">
        <v>165</v>
      </c>
      <c r="H4973" t="s">
        <v>166</v>
      </c>
      <c r="I4973" t="s">
        <v>122</v>
      </c>
      <c r="J4973" t="s">
        <v>123</v>
      </c>
      <c r="K4973" t="s">
        <v>59</v>
      </c>
      <c r="L4973" s="8">
        <v>5.5</v>
      </c>
      <c r="M4973" s="8">
        <v>3.8</v>
      </c>
      <c r="N4973">
        <v>37</v>
      </c>
      <c r="O4973" s="8">
        <v>203.5</v>
      </c>
      <c r="P4973" s="14">
        <v>2.9899999999999999E-2</v>
      </c>
      <c r="Q4973" s="8">
        <v>6.08</v>
      </c>
      <c r="R4973" s="8">
        <v>197.42</v>
      </c>
      <c r="S4973" s="8">
        <v>140.6</v>
      </c>
      <c r="T4973" s="8">
        <v>56.82</v>
      </c>
      <c r="U4973">
        <v>13</v>
      </c>
      <c r="V4973" s="8">
        <v>69.36</v>
      </c>
      <c r="W4973" s="8">
        <v>55.9</v>
      </c>
      <c r="X4973" s="8">
        <v>0.92</v>
      </c>
    </row>
    <row r="4974" spans="1:24" x14ac:dyDescent="0.25">
      <c r="A4974" t="s">
        <v>5300</v>
      </c>
      <c r="B4974" s="1">
        <v>45913</v>
      </c>
      <c r="C4974" t="s">
        <v>266</v>
      </c>
      <c r="D4974" t="s">
        <v>267</v>
      </c>
      <c r="E4974" t="s">
        <v>53</v>
      </c>
      <c r="F4974" t="s">
        <v>54</v>
      </c>
      <c r="G4974" t="s">
        <v>55</v>
      </c>
      <c r="H4974" t="s">
        <v>56</v>
      </c>
      <c r="I4974" t="s">
        <v>122</v>
      </c>
      <c r="J4974" t="s">
        <v>123</v>
      </c>
      <c r="K4974" t="s">
        <v>59</v>
      </c>
      <c r="L4974" s="8">
        <v>5.5</v>
      </c>
      <c r="M4974" s="8">
        <v>3.8</v>
      </c>
      <c r="N4974">
        <v>20</v>
      </c>
      <c r="O4974" s="8">
        <v>110</v>
      </c>
      <c r="P4974" s="14">
        <v>2.2700000000000001E-2</v>
      </c>
      <c r="Q4974" s="8">
        <v>2.5</v>
      </c>
      <c r="R4974" s="8">
        <v>107.5</v>
      </c>
      <c r="S4974" s="8">
        <v>76</v>
      </c>
      <c r="T4974" s="8">
        <v>31.5</v>
      </c>
      <c r="U4974">
        <v>0</v>
      </c>
      <c r="V4974" s="8">
        <v>0</v>
      </c>
      <c r="W4974" s="8">
        <v>0</v>
      </c>
      <c r="X4974" s="8">
        <v>31.5</v>
      </c>
    </row>
    <row r="4975" spans="1:24" x14ac:dyDescent="0.25">
      <c r="A4975" t="s">
        <v>5301</v>
      </c>
      <c r="B4975" s="1">
        <v>45813</v>
      </c>
      <c r="C4975" t="s">
        <v>198</v>
      </c>
      <c r="D4975" t="s">
        <v>199</v>
      </c>
      <c r="E4975" t="s">
        <v>150</v>
      </c>
      <c r="F4975" t="s">
        <v>54</v>
      </c>
      <c r="G4975" t="s">
        <v>151</v>
      </c>
      <c r="H4975" t="s">
        <v>152</v>
      </c>
      <c r="I4975" t="s">
        <v>117</v>
      </c>
      <c r="J4975" t="s">
        <v>118</v>
      </c>
      <c r="K4975" t="s">
        <v>59</v>
      </c>
      <c r="L4975" s="8">
        <v>6</v>
      </c>
      <c r="M4975" s="8">
        <v>4.2</v>
      </c>
      <c r="N4975">
        <v>35</v>
      </c>
      <c r="O4975" s="8">
        <v>210</v>
      </c>
      <c r="P4975" s="14">
        <v>7.7000000000000002E-3</v>
      </c>
      <c r="Q4975" s="8">
        <v>1.62</v>
      </c>
      <c r="R4975" s="8">
        <v>208.38</v>
      </c>
      <c r="S4975" s="8">
        <v>147</v>
      </c>
      <c r="T4975" s="8">
        <v>61.38</v>
      </c>
      <c r="U4975">
        <v>0</v>
      </c>
      <c r="V4975" s="8">
        <v>0</v>
      </c>
      <c r="W4975" s="8">
        <v>0</v>
      </c>
      <c r="X4975" s="8">
        <v>61.38</v>
      </c>
    </row>
    <row r="4976" spans="1:24" x14ac:dyDescent="0.25">
      <c r="A4976" t="s">
        <v>5302</v>
      </c>
      <c r="B4976" s="1">
        <v>45485</v>
      </c>
      <c r="C4976" t="s">
        <v>386</v>
      </c>
      <c r="D4976" t="s">
        <v>387</v>
      </c>
      <c r="E4976" t="s">
        <v>27</v>
      </c>
      <c r="F4976" t="s">
        <v>54</v>
      </c>
      <c r="G4976" t="s">
        <v>29</v>
      </c>
      <c r="H4976" t="s">
        <v>30</v>
      </c>
      <c r="I4976" t="s">
        <v>57</v>
      </c>
      <c r="J4976" t="s">
        <v>58</v>
      </c>
      <c r="K4976" t="s">
        <v>59</v>
      </c>
      <c r="L4976" s="8">
        <v>10.5</v>
      </c>
      <c r="M4976" s="8">
        <v>7.5</v>
      </c>
      <c r="N4976">
        <v>75</v>
      </c>
      <c r="O4976" s="8">
        <v>787.5</v>
      </c>
      <c r="P4976" s="14">
        <v>4.2299999999999997E-2</v>
      </c>
      <c r="Q4976" s="8">
        <v>33.31</v>
      </c>
      <c r="R4976" s="8">
        <v>754.19</v>
      </c>
      <c r="S4976" s="8">
        <v>562.5</v>
      </c>
      <c r="T4976" s="8">
        <v>191.69</v>
      </c>
      <c r="U4976">
        <v>0</v>
      </c>
      <c r="V4976" s="8">
        <v>0</v>
      </c>
      <c r="W4976" s="8">
        <v>0</v>
      </c>
      <c r="X4976" s="8">
        <v>191.69</v>
      </c>
    </row>
    <row r="4977" spans="1:24" x14ac:dyDescent="0.25">
      <c r="A4977" t="s">
        <v>5303</v>
      </c>
      <c r="B4977" s="1">
        <v>46057</v>
      </c>
      <c r="C4977" t="s">
        <v>371</v>
      </c>
      <c r="D4977" t="s">
        <v>372</v>
      </c>
      <c r="E4977" t="s">
        <v>63</v>
      </c>
      <c r="F4977" t="s">
        <v>54</v>
      </c>
      <c r="G4977" t="s">
        <v>79</v>
      </c>
      <c r="H4977" t="s">
        <v>80</v>
      </c>
      <c r="I4977" t="s">
        <v>84</v>
      </c>
      <c r="J4977" t="s">
        <v>85</v>
      </c>
      <c r="K4977" t="s">
        <v>42</v>
      </c>
      <c r="L4977" s="8">
        <v>9.9</v>
      </c>
      <c r="M4977" s="8">
        <v>3.1</v>
      </c>
      <c r="N4977">
        <v>128</v>
      </c>
      <c r="O4977" s="8">
        <v>1267.2</v>
      </c>
      <c r="P4977" s="14">
        <v>1.9300000000000001E-2</v>
      </c>
      <c r="Q4977" s="8">
        <v>24.46</v>
      </c>
      <c r="R4977" s="8">
        <v>1242.74</v>
      </c>
      <c r="S4977" s="8">
        <v>396.8</v>
      </c>
      <c r="T4977" s="8">
        <v>845.94</v>
      </c>
      <c r="U4977">
        <v>0</v>
      </c>
      <c r="V4977" s="8">
        <v>0</v>
      </c>
      <c r="W4977" s="8">
        <v>0</v>
      </c>
      <c r="X4977" s="8">
        <v>845.94</v>
      </c>
    </row>
    <row r="4978" spans="1:24" x14ac:dyDescent="0.25">
      <c r="A4978" t="s">
        <v>5304</v>
      </c>
      <c r="B4978" s="1">
        <v>45693</v>
      </c>
      <c r="C4978" t="s">
        <v>136</v>
      </c>
      <c r="D4978" t="s">
        <v>137</v>
      </c>
      <c r="E4978" t="s">
        <v>71</v>
      </c>
      <c r="F4978" t="s">
        <v>54</v>
      </c>
      <c r="G4978" t="s">
        <v>72</v>
      </c>
      <c r="H4978" t="s">
        <v>73</v>
      </c>
      <c r="I4978" t="s">
        <v>130</v>
      </c>
      <c r="J4978" t="s">
        <v>131</v>
      </c>
      <c r="K4978" t="s">
        <v>42</v>
      </c>
      <c r="L4978" s="8">
        <v>4.8</v>
      </c>
      <c r="M4978" s="8">
        <v>1.4</v>
      </c>
      <c r="N4978">
        <v>82</v>
      </c>
      <c r="O4978" s="8">
        <v>393.6</v>
      </c>
      <c r="P4978" s="14">
        <v>2.92E-2</v>
      </c>
      <c r="Q4978" s="8">
        <v>11.49</v>
      </c>
      <c r="R4978" s="8">
        <v>382.11</v>
      </c>
      <c r="S4978" s="8">
        <v>114.8</v>
      </c>
      <c r="T4978" s="8">
        <v>267.31</v>
      </c>
      <c r="U4978">
        <v>0</v>
      </c>
      <c r="V4978" s="8">
        <v>0</v>
      </c>
      <c r="W4978" s="8">
        <v>0</v>
      </c>
      <c r="X4978" s="8">
        <v>267.31</v>
      </c>
    </row>
    <row r="4979" spans="1:24" x14ac:dyDescent="0.25">
      <c r="A4979" t="s">
        <v>5305</v>
      </c>
      <c r="B4979" s="1">
        <v>45594</v>
      </c>
      <c r="C4979" t="s">
        <v>208</v>
      </c>
      <c r="D4979" t="s">
        <v>209</v>
      </c>
      <c r="E4979" t="s">
        <v>27</v>
      </c>
      <c r="F4979" t="s">
        <v>54</v>
      </c>
      <c r="G4979" t="s">
        <v>29</v>
      </c>
      <c r="H4979" t="s">
        <v>30</v>
      </c>
      <c r="I4979" t="s">
        <v>127</v>
      </c>
      <c r="J4979" t="s">
        <v>128</v>
      </c>
      <c r="K4979" t="s">
        <v>33</v>
      </c>
      <c r="L4979" s="8">
        <v>7.2</v>
      </c>
      <c r="M4979" s="8">
        <v>3.6</v>
      </c>
      <c r="N4979">
        <v>70</v>
      </c>
      <c r="O4979" s="8">
        <v>504</v>
      </c>
      <c r="P4979" s="14">
        <v>0.40029999999999999</v>
      </c>
      <c r="Q4979" s="8">
        <v>201.75</v>
      </c>
      <c r="R4979" s="8">
        <v>302.25</v>
      </c>
      <c r="S4979" s="8">
        <v>252</v>
      </c>
      <c r="T4979" s="8">
        <v>50.25</v>
      </c>
      <c r="U4979">
        <v>0</v>
      </c>
      <c r="V4979" s="8">
        <v>0</v>
      </c>
      <c r="W4979" s="8">
        <v>0</v>
      </c>
      <c r="X4979" s="8">
        <v>50.25</v>
      </c>
    </row>
    <row r="4980" spans="1:24" x14ac:dyDescent="0.25">
      <c r="A4980" t="s">
        <v>5306</v>
      </c>
      <c r="B4980" s="1">
        <v>45953</v>
      </c>
      <c r="C4980" t="s">
        <v>427</v>
      </c>
      <c r="D4980" t="s">
        <v>428</v>
      </c>
      <c r="E4980" t="s">
        <v>150</v>
      </c>
      <c r="F4980" t="s">
        <v>46</v>
      </c>
      <c r="G4980" t="s">
        <v>151</v>
      </c>
      <c r="H4980" t="s">
        <v>152</v>
      </c>
      <c r="I4980" t="s">
        <v>47</v>
      </c>
      <c r="J4980" t="s">
        <v>48</v>
      </c>
      <c r="K4980" t="s">
        <v>49</v>
      </c>
      <c r="L4980" s="8">
        <v>5</v>
      </c>
      <c r="M4980" s="8">
        <v>3.2</v>
      </c>
      <c r="N4980">
        <v>5</v>
      </c>
      <c r="O4980" s="8">
        <v>25</v>
      </c>
      <c r="P4980" s="14">
        <v>7.7000000000000002E-3</v>
      </c>
      <c r="Q4980" s="8">
        <v>0.19</v>
      </c>
      <c r="R4980" s="8">
        <v>24.81</v>
      </c>
      <c r="S4980" s="8">
        <v>16</v>
      </c>
      <c r="T4980" s="8">
        <v>8.81</v>
      </c>
      <c r="U4980">
        <v>0</v>
      </c>
      <c r="V4980" s="8">
        <v>0</v>
      </c>
      <c r="W4980" s="8">
        <v>0</v>
      </c>
      <c r="X4980" s="8">
        <v>8.81</v>
      </c>
    </row>
    <row r="4981" spans="1:24" x14ac:dyDescent="0.25">
      <c r="A4981" t="s">
        <v>5307</v>
      </c>
      <c r="B4981" s="1">
        <v>45347</v>
      </c>
      <c r="C4981" t="s">
        <v>220</v>
      </c>
      <c r="D4981" t="s">
        <v>221</v>
      </c>
      <c r="E4981" t="s">
        <v>71</v>
      </c>
      <c r="F4981" t="s">
        <v>28</v>
      </c>
      <c r="G4981" t="s">
        <v>72</v>
      </c>
      <c r="H4981" t="s">
        <v>73</v>
      </c>
      <c r="I4981" t="s">
        <v>144</v>
      </c>
      <c r="J4981" t="s">
        <v>145</v>
      </c>
      <c r="K4981" t="s">
        <v>33</v>
      </c>
      <c r="L4981" s="8">
        <v>12</v>
      </c>
      <c r="M4981" s="8">
        <v>6.5</v>
      </c>
      <c r="N4981">
        <v>208</v>
      </c>
      <c r="O4981" s="8">
        <v>2496</v>
      </c>
      <c r="P4981" s="14">
        <v>4.8399999999999999E-2</v>
      </c>
      <c r="Q4981" s="8">
        <v>120.81</v>
      </c>
      <c r="R4981" s="8">
        <v>2375.19</v>
      </c>
      <c r="S4981" s="8">
        <v>1352</v>
      </c>
      <c r="T4981" s="8">
        <v>1023.19</v>
      </c>
      <c r="U4981">
        <v>0</v>
      </c>
      <c r="V4981" s="8">
        <v>0</v>
      </c>
      <c r="W4981" s="8">
        <v>0</v>
      </c>
      <c r="X4981" s="8">
        <v>1023.19</v>
      </c>
    </row>
    <row r="4982" spans="1:24" x14ac:dyDescent="0.25">
      <c r="A4982" t="s">
        <v>5308</v>
      </c>
      <c r="B4982" s="1">
        <v>46094</v>
      </c>
      <c r="C4982" t="s">
        <v>378</v>
      </c>
      <c r="D4982" t="s">
        <v>379</v>
      </c>
      <c r="E4982" t="s">
        <v>71</v>
      </c>
      <c r="F4982" t="s">
        <v>54</v>
      </c>
      <c r="G4982" t="s">
        <v>72</v>
      </c>
      <c r="H4982" t="s">
        <v>73</v>
      </c>
      <c r="I4982" t="s">
        <v>130</v>
      </c>
      <c r="J4982" t="s">
        <v>131</v>
      </c>
      <c r="K4982" t="s">
        <v>42</v>
      </c>
      <c r="L4982" s="8">
        <v>4.8</v>
      </c>
      <c r="M4982" s="8">
        <v>1.4</v>
      </c>
      <c r="N4982">
        <v>10</v>
      </c>
      <c r="O4982" s="8">
        <v>48</v>
      </c>
      <c r="P4982" s="14">
        <v>1.47E-2</v>
      </c>
      <c r="Q4982" s="8">
        <v>0.71</v>
      </c>
      <c r="R4982" s="8">
        <v>47.29</v>
      </c>
      <c r="S4982" s="8">
        <v>14</v>
      </c>
      <c r="T4982" s="8">
        <v>33.29</v>
      </c>
      <c r="U4982">
        <v>0</v>
      </c>
      <c r="V4982" s="8">
        <v>0</v>
      </c>
      <c r="W4982" s="8">
        <v>0</v>
      </c>
      <c r="X4982" s="8">
        <v>33.29</v>
      </c>
    </row>
    <row r="4983" spans="1:24" x14ac:dyDescent="0.25">
      <c r="A4983" t="s">
        <v>5309</v>
      </c>
      <c r="B4983" s="1">
        <v>46211</v>
      </c>
      <c r="C4983" t="s">
        <v>350</v>
      </c>
      <c r="D4983" t="s">
        <v>351</v>
      </c>
      <c r="E4983" t="s">
        <v>63</v>
      </c>
      <c r="F4983" t="s">
        <v>89</v>
      </c>
      <c r="G4983" t="s">
        <v>79</v>
      </c>
      <c r="H4983" t="s">
        <v>80</v>
      </c>
      <c r="I4983" t="s">
        <v>185</v>
      </c>
      <c r="J4983" t="s">
        <v>186</v>
      </c>
      <c r="K4983" t="s">
        <v>59</v>
      </c>
      <c r="L4983" s="8">
        <v>4.9000000000000004</v>
      </c>
      <c r="M4983" s="8">
        <v>3.1</v>
      </c>
      <c r="N4983">
        <v>91</v>
      </c>
      <c r="O4983" s="8">
        <v>445.9</v>
      </c>
      <c r="P4983" s="14">
        <v>0.1041</v>
      </c>
      <c r="Q4983" s="8">
        <v>46.42</v>
      </c>
      <c r="R4983" s="8">
        <v>399.48</v>
      </c>
      <c r="S4983" s="8">
        <v>282.10000000000002</v>
      </c>
      <c r="T4983" s="8">
        <v>117.38</v>
      </c>
      <c r="U4983">
        <v>0</v>
      </c>
      <c r="V4983" s="8">
        <v>0</v>
      </c>
      <c r="W4983" s="8">
        <v>0</v>
      </c>
      <c r="X4983" s="8">
        <v>117.38</v>
      </c>
    </row>
    <row r="4984" spans="1:24" x14ac:dyDescent="0.25">
      <c r="A4984" t="s">
        <v>5310</v>
      </c>
      <c r="B4984" s="1">
        <v>46104</v>
      </c>
      <c r="C4984" t="s">
        <v>215</v>
      </c>
      <c r="D4984" t="s">
        <v>216</v>
      </c>
      <c r="E4984" t="s">
        <v>27</v>
      </c>
      <c r="F4984" t="s">
        <v>54</v>
      </c>
      <c r="G4984" t="s">
        <v>29</v>
      </c>
      <c r="H4984" t="s">
        <v>30</v>
      </c>
      <c r="I4984" t="s">
        <v>57</v>
      </c>
      <c r="J4984" t="s">
        <v>58</v>
      </c>
      <c r="K4984" t="s">
        <v>59</v>
      </c>
      <c r="L4984" s="8">
        <v>10.5</v>
      </c>
      <c r="M4984" s="8">
        <v>7.5</v>
      </c>
      <c r="N4984">
        <v>278</v>
      </c>
      <c r="O4984" s="8">
        <v>2919</v>
      </c>
      <c r="P4984" s="14">
        <v>2.9100000000000001E-2</v>
      </c>
      <c r="Q4984" s="8">
        <v>84.94</v>
      </c>
      <c r="R4984" s="8">
        <v>2834.06</v>
      </c>
      <c r="S4984" s="8">
        <v>2085</v>
      </c>
      <c r="T4984" s="8">
        <v>749.06</v>
      </c>
      <c r="U4984">
        <v>0</v>
      </c>
      <c r="V4984" s="8">
        <v>0</v>
      </c>
      <c r="W4984" s="8">
        <v>0</v>
      </c>
      <c r="X4984" s="8">
        <v>749.06</v>
      </c>
    </row>
    <row r="4985" spans="1:24" x14ac:dyDescent="0.25">
      <c r="A4985" t="s">
        <v>5311</v>
      </c>
      <c r="B4985" s="1">
        <v>45537</v>
      </c>
      <c r="C4985" t="s">
        <v>325</v>
      </c>
      <c r="D4985" t="s">
        <v>326</v>
      </c>
      <c r="E4985" t="s">
        <v>27</v>
      </c>
      <c r="F4985" t="s">
        <v>37</v>
      </c>
      <c r="G4985" t="s">
        <v>29</v>
      </c>
      <c r="H4985" t="s">
        <v>30</v>
      </c>
      <c r="I4985" t="s">
        <v>130</v>
      </c>
      <c r="J4985" t="s">
        <v>131</v>
      </c>
      <c r="K4985" t="s">
        <v>42</v>
      </c>
      <c r="L4985" s="8">
        <v>4.8</v>
      </c>
      <c r="M4985" s="8">
        <v>1.4</v>
      </c>
      <c r="N4985">
        <v>30</v>
      </c>
      <c r="O4985" s="8">
        <v>144</v>
      </c>
      <c r="P4985" s="14">
        <v>0</v>
      </c>
      <c r="Q4985" s="8">
        <v>0</v>
      </c>
      <c r="R4985" s="8">
        <v>144</v>
      </c>
      <c r="S4985" s="8">
        <v>42</v>
      </c>
      <c r="T4985" s="8">
        <v>102</v>
      </c>
      <c r="U4985">
        <v>0</v>
      </c>
      <c r="V4985" s="8">
        <v>0</v>
      </c>
      <c r="W4985" s="8">
        <v>0</v>
      </c>
      <c r="X4985" s="8">
        <v>102</v>
      </c>
    </row>
    <row r="4986" spans="1:24" x14ac:dyDescent="0.25">
      <c r="A4986" t="s">
        <v>5312</v>
      </c>
      <c r="B4986" s="1">
        <v>45798</v>
      </c>
      <c r="C4986" t="s">
        <v>440</v>
      </c>
      <c r="D4986" t="s">
        <v>441</v>
      </c>
      <c r="E4986" t="s">
        <v>71</v>
      </c>
      <c r="F4986" t="s">
        <v>54</v>
      </c>
      <c r="G4986" t="s">
        <v>72</v>
      </c>
      <c r="H4986" t="s">
        <v>73</v>
      </c>
      <c r="I4986" t="s">
        <v>66</v>
      </c>
      <c r="J4986" t="s">
        <v>67</v>
      </c>
      <c r="K4986" t="s">
        <v>33</v>
      </c>
      <c r="L4986" s="8">
        <v>4.5</v>
      </c>
      <c r="M4986" s="8">
        <v>2.1</v>
      </c>
      <c r="N4986">
        <v>52</v>
      </c>
      <c r="O4986" s="8">
        <v>234</v>
      </c>
      <c r="P4986" s="14">
        <v>3.0999999999999999E-3</v>
      </c>
      <c r="Q4986" s="8">
        <v>0.73</v>
      </c>
      <c r="R4986" s="8">
        <v>233.27</v>
      </c>
      <c r="S4986" s="8">
        <v>109.2</v>
      </c>
      <c r="T4986" s="8">
        <v>124.07</v>
      </c>
      <c r="U4986">
        <v>0</v>
      </c>
      <c r="V4986" s="8">
        <v>0</v>
      </c>
      <c r="W4986" s="8">
        <v>0</v>
      </c>
      <c r="X4986" s="8">
        <v>124.07</v>
      </c>
    </row>
    <row r="4987" spans="1:24" x14ac:dyDescent="0.25">
      <c r="A4987" t="s">
        <v>5313</v>
      </c>
      <c r="B4987" s="1">
        <v>45687</v>
      </c>
      <c r="C4987" t="s">
        <v>168</v>
      </c>
      <c r="D4987" t="s">
        <v>169</v>
      </c>
      <c r="E4987" t="s">
        <v>63</v>
      </c>
      <c r="F4987" t="s">
        <v>46</v>
      </c>
      <c r="G4987" t="s">
        <v>64</v>
      </c>
      <c r="H4987" t="s">
        <v>65</v>
      </c>
      <c r="I4987" t="s">
        <v>40</v>
      </c>
      <c r="J4987" t="s">
        <v>41</v>
      </c>
      <c r="K4987" t="s">
        <v>42</v>
      </c>
      <c r="L4987" s="8">
        <v>14.5</v>
      </c>
      <c r="M4987" s="8">
        <v>4.2</v>
      </c>
      <c r="N4987">
        <v>86</v>
      </c>
      <c r="O4987" s="8">
        <v>1247</v>
      </c>
      <c r="P4987" s="14">
        <v>7.3899999999999993E-2</v>
      </c>
      <c r="Q4987" s="8">
        <v>92.15</v>
      </c>
      <c r="R4987" s="8">
        <v>1154.8499999999999</v>
      </c>
      <c r="S4987" s="8">
        <v>361.2</v>
      </c>
      <c r="T4987" s="8">
        <v>793.65</v>
      </c>
      <c r="U4987">
        <v>0</v>
      </c>
      <c r="V4987" s="8">
        <v>0</v>
      </c>
      <c r="W4987" s="8">
        <v>0</v>
      </c>
      <c r="X4987" s="8">
        <v>793.65</v>
      </c>
    </row>
    <row r="4988" spans="1:24" x14ac:dyDescent="0.25">
      <c r="A4988" t="s">
        <v>5314</v>
      </c>
      <c r="B4988" s="1">
        <v>45407</v>
      </c>
      <c r="C4988" t="s">
        <v>528</v>
      </c>
      <c r="D4988" t="s">
        <v>529</v>
      </c>
      <c r="E4988" t="s">
        <v>27</v>
      </c>
      <c r="F4988" t="s">
        <v>54</v>
      </c>
      <c r="G4988" t="s">
        <v>29</v>
      </c>
      <c r="H4988" t="s">
        <v>30</v>
      </c>
      <c r="I4988" t="s">
        <v>185</v>
      </c>
      <c r="J4988" t="s">
        <v>186</v>
      </c>
      <c r="K4988" t="s">
        <v>59</v>
      </c>
      <c r="L4988" s="8">
        <v>4.9000000000000004</v>
      </c>
      <c r="M4988" s="8">
        <v>3.1</v>
      </c>
      <c r="N4988">
        <v>21</v>
      </c>
      <c r="O4988" s="8">
        <v>102.9</v>
      </c>
      <c r="P4988" s="14">
        <v>3.7000000000000002E-3</v>
      </c>
      <c r="Q4988" s="8">
        <v>0.38</v>
      </c>
      <c r="R4988" s="8">
        <v>102.52</v>
      </c>
      <c r="S4988" s="8">
        <v>65.099999999999994</v>
      </c>
      <c r="T4988" s="8">
        <v>37.42</v>
      </c>
      <c r="U4988">
        <v>0</v>
      </c>
      <c r="V4988" s="8">
        <v>0</v>
      </c>
      <c r="W4988" s="8">
        <v>0</v>
      </c>
      <c r="X4988" s="8">
        <v>37.42</v>
      </c>
    </row>
    <row r="4989" spans="1:24" x14ac:dyDescent="0.25">
      <c r="A4989" t="s">
        <v>5315</v>
      </c>
      <c r="B4989" s="1">
        <v>45538</v>
      </c>
      <c r="C4989" t="s">
        <v>667</v>
      </c>
      <c r="D4989" t="s">
        <v>668</v>
      </c>
      <c r="E4989" t="s">
        <v>63</v>
      </c>
      <c r="F4989" t="s">
        <v>54</v>
      </c>
      <c r="G4989" t="s">
        <v>64</v>
      </c>
      <c r="H4989" t="s">
        <v>65</v>
      </c>
      <c r="I4989" t="s">
        <v>84</v>
      </c>
      <c r="J4989" t="s">
        <v>85</v>
      </c>
      <c r="K4989" t="s">
        <v>42</v>
      </c>
      <c r="L4989" s="8">
        <v>9.9</v>
      </c>
      <c r="M4989" s="8">
        <v>3.1</v>
      </c>
      <c r="N4989">
        <v>105</v>
      </c>
      <c r="O4989" s="8">
        <v>1039.5</v>
      </c>
      <c r="P4989" s="14">
        <v>6.0000000000000001E-3</v>
      </c>
      <c r="Q4989" s="8">
        <v>6.24</v>
      </c>
      <c r="R4989" s="8">
        <v>1033.26</v>
      </c>
      <c r="S4989" s="8">
        <v>325.5</v>
      </c>
      <c r="T4989" s="8">
        <v>707.76</v>
      </c>
      <c r="U4989">
        <v>0</v>
      </c>
      <c r="V4989" s="8">
        <v>0</v>
      </c>
      <c r="W4989" s="8">
        <v>0</v>
      </c>
      <c r="X4989" s="8">
        <v>707.76</v>
      </c>
    </row>
    <row r="4990" spans="1:24" x14ac:dyDescent="0.25">
      <c r="A4990" t="s">
        <v>5316</v>
      </c>
      <c r="B4990" s="1">
        <v>45803</v>
      </c>
      <c r="C4990" t="s">
        <v>195</v>
      </c>
      <c r="D4990" t="s">
        <v>196</v>
      </c>
      <c r="E4990" t="s">
        <v>150</v>
      </c>
      <c r="F4990" t="s">
        <v>89</v>
      </c>
      <c r="G4990" t="s">
        <v>151</v>
      </c>
      <c r="H4990" t="s">
        <v>152</v>
      </c>
      <c r="I4990" t="s">
        <v>40</v>
      </c>
      <c r="J4990" t="s">
        <v>41</v>
      </c>
      <c r="K4990" t="s">
        <v>42</v>
      </c>
      <c r="L4990" s="8">
        <v>14.5</v>
      </c>
      <c r="M4990" s="8">
        <v>4.2</v>
      </c>
      <c r="N4990">
        <v>143</v>
      </c>
      <c r="O4990" s="8">
        <v>2073.5</v>
      </c>
      <c r="P4990" s="14">
        <v>8.1100000000000005E-2</v>
      </c>
      <c r="Q4990" s="8">
        <v>168.16</v>
      </c>
      <c r="R4990" s="8">
        <v>1905.34</v>
      </c>
      <c r="S4990" s="8">
        <v>600.6</v>
      </c>
      <c r="T4990" s="8">
        <v>1304.74</v>
      </c>
      <c r="U4990">
        <v>3</v>
      </c>
      <c r="V4990" s="8">
        <v>39.97</v>
      </c>
      <c r="W4990" s="8">
        <v>14.1</v>
      </c>
      <c r="X4990" s="8">
        <v>1290.6400000000001</v>
      </c>
    </row>
    <row r="4991" spans="1:24" x14ac:dyDescent="0.25">
      <c r="A4991" t="s">
        <v>5317</v>
      </c>
      <c r="B4991" s="1">
        <v>45945</v>
      </c>
      <c r="C4991" t="s">
        <v>211</v>
      </c>
      <c r="D4991" t="s">
        <v>212</v>
      </c>
      <c r="E4991" t="s">
        <v>27</v>
      </c>
      <c r="F4991" t="s">
        <v>37</v>
      </c>
      <c r="G4991" t="s">
        <v>29</v>
      </c>
      <c r="H4991" t="s">
        <v>30</v>
      </c>
      <c r="I4991" t="s">
        <v>66</v>
      </c>
      <c r="J4991" t="s">
        <v>67</v>
      </c>
      <c r="K4991" t="s">
        <v>33</v>
      </c>
      <c r="L4991" s="8">
        <v>4.5</v>
      </c>
      <c r="M4991" s="8">
        <v>2.1</v>
      </c>
      <c r="N4991">
        <v>61</v>
      </c>
      <c r="O4991" s="8">
        <v>274.5</v>
      </c>
      <c r="P4991" s="14">
        <v>6.4000000000000003E-3</v>
      </c>
      <c r="Q4991" s="8">
        <v>1.76</v>
      </c>
      <c r="R4991" s="8">
        <v>272.74</v>
      </c>
      <c r="S4991" s="8">
        <v>128.1</v>
      </c>
      <c r="T4991" s="8">
        <v>144.63999999999999</v>
      </c>
      <c r="U4991">
        <v>0</v>
      </c>
      <c r="V4991" s="8">
        <v>0</v>
      </c>
      <c r="W4991" s="8">
        <v>0</v>
      </c>
      <c r="X4991" s="8">
        <v>144.63999999999999</v>
      </c>
    </row>
    <row r="4992" spans="1:24" x14ac:dyDescent="0.25">
      <c r="A4992" t="s">
        <v>5318</v>
      </c>
      <c r="B4992" s="1">
        <v>45900</v>
      </c>
      <c r="C4992" t="s">
        <v>378</v>
      </c>
      <c r="D4992" t="s">
        <v>379</v>
      </c>
      <c r="E4992" t="s">
        <v>71</v>
      </c>
      <c r="F4992" t="s">
        <v>54</v>
      </c>
      <c r="G4992" t="s">
        <v>72</v>
      </c>
      <c r="H4992" t="s">
        <v>73</v>
      </c>
      <c r="I4992" t="s">
        <v>112</v>
      </c>
      <c r="J4992" t="s">
        <v>113</v>
      </c>
      <c r="K4992" t="s">
        <v>42</v>
      </c>
      <c r="L4992" s="8">
        <v>8.5</v>
      </c>
      <c r="M4992" s="8">
        <v>2.8</v>
      </c>
      <c r="N4992">
        <v>61</v>
      </c>
      <c r="O4992" s="8">
        <v>518.5</v>
      </c>
      <c r="P4992" s="14">
        <v>5.2999999999999999E-2</v>
      </c>
      <c r="Q4992" s="8">
        <v>27.48</v>
      </c>
      <c r="R4992" s="8">
        <v>491.02</v>
      </c>
      <c r="S4992" s="8">
        <v>170.8</v>
      </c>
      <c r="T4992" s="8">
        <v>320.22000000000003</v>
      </c>
      <c r="U4992">
        <v>0</v>
      </c>
      <c r="V4992" s="8">
        <v>0</v>
      </c>
      <c r="W4992" s="8">
        <v>0</v>
      </c>
      <c r="X4992" s="8">
        <v>320.22000000000003</v>
      </c>
    </row>
    <row r="4993" spans="1:24" x14ac:dyDescent="0.25">
      <c r="A4993" t="s">
        <v>5319</v>
      </c>
      <c r="B4993" s="1">
        <v>45364</v>
      </c>
      <c r="C4993" t="s">
        <v>528</v>
      </c>
      <c r="D4993" t="s">
        <v>529</v>
      </c>
      <c r="E4993" t="s">
        <v>27</v>
      </c>
      <c r="F4993" t="s">
        <v>54</v>
      </c>
      <c r="G4993" t="s">
        <v>38</v>
      </c>
      <c r="H4993" t="s">
        <v>39</v>
      </c>
      <c r="I4993" t="s">
        <v>84</v>
      </c>
      <c r="J4993" t="s">
        <v>85</v>
      </c>
      <c r="K4993" t="s">
        <v>42</v>
      </c>
      <c r="L4993" s="8">
        <v>9.9</v>
      </c>
      <c r="M4993" s="8">
        <v>3.1</v>
      </c>
      <c r="N4993">
        <v>105</v>
      </c>
      <c r="O4993" s="8">
        <v>1039.5</v>
      </c>
      <c r="P4993" s="14">
        <v>7.4999999999999997E-3</v>
      </c>
      <c r="Q4993" s="8">
        <v>7.8</v>
      </c>
      <c r="R4993" s="8">
        <v>1031.7</v>
      </c>
      <c r="S4993" s="8">
        <v>325.5</v>
      </c>
      <c r="T4993" s="8">
        <v>706.2</v>
      </c>
      <c r="U4993">
        <v>0</v>
      </c>
      <c r="V4993" s="8">
        <v>0</v>
      </c>
      <c r="W4993" s="8">
        <v>0</v>
      </c>
      <c r="X4993" s="8">
        <v>706.2</v>
      </c>
    </row>
    <row r="4994" spans="1:24" x14ac:dyDescent="0.25">
      <c r="A4994" t="s">
        <v>5320</v>
      </c>
      <c r="B4994" s="1">
        <v>45832</v>
      </c>
      <c r="C4994" t="s">
        <v>51</v>
      </c>
      <c r="D4994" t="s">
        <v>52</v>
      </c>
      <c r="E4994" t="s">
        <v>53</v>
      </c>
      <c r="F4994" t="s">
        <v>54</v>
      </c>
      <c r="G4994" t="s">
        <v>55</v>
      </c>
      <c r="H4994" t="s">
        <v>56</v>
      </c>
      <c r="I4994" t="s">
        <v>104</v>
      </c>
      <c r="J4994" t="s">
        <v>105</v>
      </c>
      <c r="K4994" t="s">
        <v>49</v>
      </c>
      <c r="L4994" s="8">
        <v>4.2</v>
      </c>
      <c r="M4994" s="8">
        <v>2.8</v>
      </c>
      <c r="N4994">
        <v>167</v>
      </c>
      <c r="O4994" s="8">
        <v>701.4</v>
      </c>
      <c r="P4994" s="14">
        <v>8.0000000000000004E-4</v>
      </c>
      <c r="Q4994" s="8">
        <v>0.56000000000000005</v>
      </c>
      <c r="R4994" s="8">
        <v>700.84</v>
      </c>
      <c r="S4994" s="8">
        <v>467.6</v>
      </c>
      <c r="T4994" s="8">
        <v>233.24</v>
      </c>
      <c r="U4994">
        <v>0</v>
      </c>
      <c r="V4994" s="8">
        <v>0</v>
      </c>
      <c r="W4994" s="8">
        <v>0</v>
      </c>
      <c r="X4994" s="8">
        <v>233.24</v>
      </c>
    </row>
    <row r="4995" spans="1:24" x14ac:dyDescent="0.25">
      <c r="A4995" t="s">
        <v>5321</v>
      </c>
      <c r="B4995" s="1">
        <v>46202</v>
      </c>
      <c r="C4995" t="s">
        <v>551</v>
      </c>
      <c r="D4995" t="s">
        <v>552</v>
      </c>
      <c r="E4995" t="s">
        <v>27</v>
      </c>
      <c r="F4995" t="s">
        <v>54</v>
      </c>
      <c r="G4995" t="s">
        <v>29</v>
      </c>
      <c r="H4995" t="s">
        <v>30</v>
      </c>
      <c r="I4995" t="s">
        <v>84</v>
      </c>
      <c r="J4995" t="s">
        <v>85</v>
      </c>
      <c r="K4995" t="s">
        <v>42</v>
      </c>
      <c r="L4995" s="8">
        <v>9.9</v>
      </c>
      <c r="M4995" s="8">
        <v>3.1</v>
      </c>
      <c r="N4995">
        <v>53</v>
      </c>
      <c r="O4995" s="8">
        <v>524.70000000000005</v>
      </c>
      <c r="P4995" s="14">
        <v>0.02</v>
      </c>
      <c r="Q4995" s="8">
        <v>10.49</v>
      </c>
      <c r="R4995" s="8">
        <v>514.21</v>
      </c>
      <c r="S4995" s="8">
        <v>164.3</v>
      </c>
      <c r="T4995" s="8">
        <v>349.91</v>
      </c>
      <c r="U4995">
        <v>0</v>
      </c>
      <c r="V4995" s="8">
        <v>0</v>
      </c>
      <c r="W4995" s="8">
        <v>0</v>
      </c>
      <c r="X4995" s="8">
        <v>349.91</v>
      </c>
    </row>
    <row r="4996" spans="1:24" x14ac:dyDescent="0.25">
      <c r="A4996" t="s">
        <v>5322</v>
      </c>
      <c r="B4996" s="1">
        <v>45304</v>
      </c>
      <c r="C4996" t="s">
        <v>269</v>
      </c>
      <c r="D4996" t="s">
        <v>270</v>
      </c>
      <c r="E4996" t="s">
        <v>27</v>
      </c>
      <c r="F4996" t="s">
        <v>37</v>
      </c>
      <c r="G4996" t="s">
        <v>29</v>
      </c>
      <c r="H4996" t="s">
        <v>30</v>
      </c>
      <c r="I4996" t="s">
        <v>156</v>
      </c>
      <c r="J4996" t="s">
        <v>157</v>
      </c>
      <c r="K4996" t="s">
        <v>42</v>
      </c>
      <c r="L4996" s="8">
        <v>6.2</v>
      </c>
      <c r="M4996" s="8">
        <v>1.9</v>
      </c>
      <c r="N4996">
        <v>4</v>
      </c>
      <c r="O4996" s="8">
        <v>24.8</v>
      </c>
      <c r="P4996" s="14">
        <v>6.1999999999999998E-3</v>
      </c>
      <c r="Q4996" s="8">
        <v>0.15</v>
      </c>
      <c r="R4996" s="8">
        <v>24.65</v>
      </c>
      <c r="S4996" s="8">
        <v>7.6</v>
      </c>
      <c r="T4996" s="8">
        <v>17.05</v>
      </c>
      <c r="U4996">
        <v>0</v>
      </c>
      <c r="V4996" s="8">
        <v>0</v>
      </c>
      <c r="W4996" s="8">
        <v>0</v>
      </c>
      <c r="X4996" s="8">
        <v>17.05</v>
      </c>
    </row>
    <row r="4997" spans="1:24" x14ac:dyDescent="0.25">
      <c r="A4997" t="s">
        <v>5323</v>
      </c>
      <c r="B4997" s="1">
        <v>45661</v>
      </c>
      <c r="C4997" t="s">
        <v>226</v>
      </c>
      <c r="D4997" t="s">
        <v>227</v>
      </c>
      <c r="E4997" t="s">
        <v>27</v>
      </c>
      <c r="F4997" t="s">
        <v>54</v>
      </c>
      <c r="G4997" t="s">
        <v>29</v>
      </c>
      <c r="H4997" t="s">
        <v>30</v>
      </c>
      <c r="I4997" t="s">
        <v>99</v>
      </c>
      <c r="J4997" t="s">
        <v>100</v>
      </c>
      <c r="K4997" t="s">
        <v>49</v>
      </c>
      <c r="L4997" s="8">
        <v>3.8</v>
      </c>
      <c r="M4997" s="8">
        <v>2.6</v>
      </c>
      <c r="N4997">
        <v>161</v>
      </c>
      <c r="O4997" s="8">
        <v>611.79999999999995</v>
      </c>
      <c r="P4997" s="14">
        <v>0.02</v>
      </c>
      <c r="Q4997" s="8">
        <v>12.24</v>
      </c>
      <c r="R4997" s="8">
        <v>599.55999999999995</v>
      </c>
      <c r="S4997" s="8">
        <v>418.6</v>
      </c>
      <c r="T4997" s="8">
        <v>180.96</v>
      </c>
      <c r="U4997">
        <v>0</v>
      </c>
      <c r="V4997" s="8">
        <v>0</v>
      </c>
      <c r="W4997" s="8">
        <v>0</v>
      </c>
      <c r="X4997" s="8">
        <v>180.96</v>
      </c>
    </row>
    <row r="4998" spans="1:24" x14ac:dyDescent="0.25">
      <c r="A4998" t="s">
        <v>5324</v>
      </c>
      <c r="B4998" s="1">
        <v>46248</v>
      </c>
      <c r="C4998" t="s">
        <v>35</v>
      </c>
      <c r="D4998" t="s">
        <v>36</v>
      </c>
      <c r="E4998" t="s">
        <v>27</v>
      </c>
      <c r="F4998" t="s">
        <v>37</v>
      </c>
      <c r="G4998" t="s">
        <v>38</v>
      </c>
      <c r="H4998" t="s">
        <v>39</v>
      </c>
      <c r="I4998" t="s">
        <v>130</v>
      </c>
      <c r="J4998" t="s">
        <v>131</v>
      </c>
      <c r="K4998" t="s">
        <v>42</v>
      </c>
      <c r="L4998" s="8">
        <v>4.8</v>
      </c>
      <c r="M4998" s="8">
        <v>1.4</v>
      </c>
      <c r="N4998">
        <v>2</v>
      </c>
      <c r="O4998" s="8">
        <v>9.6</v>
      </c>
      <c r="P4998" s="14">
        <v>5.4999999999999997E-3</v>
      </c>
      <c r="Q4998" s="8">
        <v>0.05</v>
      </c>
      <c r="R4998" s="8">
        <v>9.5500000000000007</v>
      </c>
      <c r="S4998" s="8">
        <v>2.8</v>
      </c>
      <c r="T4998" s="8">
        <v>6.75</v>
      </c>
      <c r="U4998">
        <v>0</v>
      </c>
      <c r="V4998" s="8">
        <v>0</v>
      </c>
      <c r="W4998" s="8">
        <v>0</v>
      </c>
      <c r="X4998" s="8">
        <v>6.75</v>
      </c>
    </row>
    <row r="4999" spans="1:24" x14ac:dyDescent="0.25">
      <c r="A4999" t="s">
        <v>5325</v>
      </c>
      <c r="B4999" s="1">
        <v>45616</v>
      </c>
      <c r="C4999" t="s">
        <v>133</v>
      </c>
      <c r="D4999" t="s">
        <v>134</v>
      </c>
      <c r="E4999" t="s">
        <v>27</v>
      </c>
      <c r="F4999" t="s">
        <v>54</v>
      </c>
      <c r="G4999" t="s">
        <v>38</v>
      </c>
      <c r="H4999" t="s">
        <v>39</v>
      </c>
      <c r="I4999" t="s">
        <v>122</v>
      </c>
      <c r="J4999" t="s">
        <v>123</v>
      </c>
      <c r="K4999" t="s">
        <v>59</v>
      </c>
      <c r="L4999" s="8">
        <v>5.5</v>
      </c>
      <c r="M4999" s="8">
        <v>3.8</v>
      </c>
      <c r="N4999">
        <v>49</v>
      </c>
      <c r="O4999" s="8">
        <v>269.5</v>
      </c>
      <c r="P4999" s="14">
        <v>1.14E-2</v>
      </c>
      <c r="Q4999" s="8">
        <v>3.07</v>
      </c>
      <c r="R4999" s="8">
        <v>266.43</v>
      </c>
      <c r="S4999" s="8">
        <v>186.2</v>
      </c>
      <c r="T4999" s="8">
        <v>80.23</v>
      </c>
      <c r="U4999">
        <v>6</v>
      </c>
      <c r="V4999" s="8">
        <v>32.619999999999997</v>
      </c>
      <c r="W4999" s="8">
        <v>25.8</v>
      </c>
      <c r="X4999" s="8">
        <v>54.43</v>
      </c>
    </row>
    <row r="5000" spans="1:24" x14ac:dyDescent="0.25">
      <c r="A5000" t="s">
        <v>5326</v>
      </c>
      <c r="B5000" s="1">
        <v>45427</v>
      </c>
      <c r="C5000" t="s">
        <v>584</v>
      </c>
      <c r="D5000" t="s">
        <v>585</v>
      </c>
      <c r="E5000" t="s">
        <v>27</v>
      </c>
      <c r="F5000" t="s">
        <v>37</v>
      </c>
      <c r="G5000" t="s">
        <v>38</v>
      </c>
      <c r="H5000" t="s">
        <v>39</v>
      </c>
      <c r="I5000" t="s">
        <v>104</v>
      </c>
      <c r="J5000" t="s">
        <v>105</v>
      </c>
      <c r="K5000" t="s">
        <v>49</v>
      </c>
      <c r="L5000" s="8">
        <v>4.2</v>
      </c>
      <c r="M5000" s="8">
        <v>2.8</v>
      </c>
      <c r="N5000">
        <v>24</v>
      </c>
      <c r="O5000" s="8">
        <v>100.8</v>
      </c>
      <c r="P5000" s="14">
        <v>5.0000000000000001E-3</v>
      </c>
      <c r="Q5000" s="8">
        <v>0.5</v>
      </c>
      <c r="R5000" s="8">
        <v>100.3</v>
      </c>
      <c r="S5000" s="8">
        <v>67.2</v>
      </c>
      <c r="T5000" s="8">
        <v>33.1</v>
      </c>
      <c r="U5000">
        <v>0</v>
      </c>
      <c r="V5000" s="8">
        <v>0</v>
      </c>
      <c r="W5000" s="8">
        <v>0</v>
      </c>
      <c r="X5000" s="8">
        <v>33.1</v>
      </c>
    </row>
    <row r="5001" spans="1:24" x14ac:dyDescent="0.25">
      <c r="A5001" t="s">
        <v>5327</v>
      </c>
      <c r="B5001" s="1">
        <v>45688</v>
      </c>
      <c r="C5001" t="s">
        <v>110</v>
      </c>
      <c r="D5001" t="s">
        <v>111</v>
      </c>
      <c r="E5001" t="s">
        <v>27</v>
      </c>
      <c r="F5001" t="s">
        <v>37</v>
      </c>
      <c r="G5001" t="s">
        <v>29</v>
      </c>
      <c r="H5001" t="s">
        <v>30</v>
      </c>
      <c r="I5001" t="s">
        <v>47</v>
      </c>
      <c r="J5001" t="s">
        <v>48</v>
      </c>
      <c r="K5001" t="s">
        <v>49</v>
      </c>
      <c r="L5001" s="8">
        <v>5</v>
      </c>
      <c r="M5001" s="8">
        <v>3.2</v>
      </c>
      <c r="N5001">
        <v>1</v>
      </c>
      <c r="O5001" s="8">
        <v>5</v>
      </c>
      <c r="P5001" s="14">
        <v>5.7999999999999996E-3</v>
      </c>
      <c r="Q5001" s="8">
        <v>0.03</v>
      </c>
      <c r="R5001" s="8">
        <v>4.97</v>
      </c>
      <c r="S5001" s="8">
        <v>3.2</v>
      </c>
      <c r="T5001" s="8">
        <v>1.77</v>
      </c>
      <c r="U5001">
        <v>0</v>
      </c>
      <c r="V5001" s="8">
        <v>0</v>
      </c>
      <c r="W5001" s="8">
        <v>0</v>
      </c>
      <c r="X5001" s="8">
        <v>1.77</v>
      </c>
    </row>
    <row r="5002" spans="1:24" x14ac:dyDescent="0.25">
      <c r="A5002" t="s">
        <v>5328</v>
      </c>
      <c r="B5002" s="1">
        <v>46173</v>
      </c>
      <c r="C5002" t="s">
        <v>406</v>
      </c>
      <c r="D5002" t="s">
        <v>407</v>
      </c>
      <c r="E5002" t="s">
        <v>63</v>
      </c>
      <c r="F5002" t="s">
        <v>37</v>
      </c>
      <c r="G5002" t="s">
        <v>79</v>
      </c>
      <c r="H5002" t="s">
        <v>80</v>
      </c>
      <c r="I5002" t="s">
        <v>185</v>
      </c>
      <c r="J5002" t="s">
        <v>186</v>
      </c>
      <c r="K5002" t="s">
        <v>59</v>
      </c>
      <c r="L5002" s="8">
        <v>4.9000000000000004</v>
      </c>
      <c r="M5002" s="8">
        <v>3.1</v>
      </c>
      <c r="N5002">
        <v>40</v>
      </c>
      <c r="O5002" s="8">
        <v>196</v>
      </c>
      <c r="P5002" s="14">
        <v>1.9E-2</v>
      </c>
      <c r="Q5002" s="8">
        <v>3.72</v>
      </c>
      <c r="R5002" s="8">
        <v>192.28</v>
      </c>
      <c r="S5002" s="8">
        <v>124</v>
      </c>
      <c r="T5002" s="8">
        <v>68.28</v>
      </c>
      <c r="U5002">
        <v>0</v>
      </c>
      <c r="V5002" s="8">
        <v>0</v>
      </c>
      <c r="W5002" s="8">
        <v>0</v>
      </c>
      <c r="X5002" s="8">
        <v>68.28</v>
      </c>
    </row>
    <row r="5003" spans="1:24" x14ac:dyDescent="0.25">
      <c r="A5003" t="s">
        <v>5329</v>
      </c>
      <c r="B5003" s="1">
        <v>46151</v>
      </c>
      <c r="C5003" t="s">
        <v>590</v>
      </c>
      <c r="D5003" t="s">
        <v>591</v>
      </c>
      <c r="E5003" t="s">
        <v>27</v>
      </c>
      <c r="F5003" t="s">
        <v>46</v>
      </c>
      <c r="G5003" t="s">
        <v>29</v>
      </c>
      <c r="H5003" t="s">
        <v>30</v>
      </c>
      <c r="I5003" t="s">
        <v>104</v>
      </c>
      <c r="J5003" t="s">
        <v>105</v>
      </c>
      <c r="K5003" t="s">
        <v>49</v>
      </c>
      <c r="L5003" s="8">
        <v>4.2</v>
      </c>
      <c r="M5003" s="8">
        <v>2.8</v>
      </c>
      <c r="N5003">
        <v>2</v>
      </c>
      <c r="O5003" s="8">
        <v>8.4</v>
      </c>
      <c r="P5003" s="14">
        <v>0.1308</v>
      </c>
      <c r="Q5003" s="8">
        <v>1.1000000000000001</v>
      </c>
      <c r="R5003" s="8">
        <v>7.3</v>
      </c>
      <c r="S5003" s="8">
        <v>5.6</v>
      </c>
      <c r="T5003" s="8">
        <v>1.7</v>
      </c>
      <c r="U5003">
        <v>0</v>
      </c>
      <c r="V5003" s="8">
        <v>0</v>
      </c>
      <c r="W5003" s="8">
        <v>0</v>
      </c>
      <c r="X5003" s="8">
        <v>1.7</v>
      </c>
    </row>
    <row r="5004" spans="1:24" x14ac:dyDescent="0.25">
      <c r="A5004" t="s">
        <v>5330</v>
      </c>
      <c r="B5004" s="1">
        <v>45874</v>
      </c>
      <c r="C5004" t="s">
        <v>403</v>
      </c>
      <c r="D5004" t="s">
        <v>404</v>
      </c>
      <c r="E5004" t="s">
        <v>53</v>
      </c>
      <c r="F5004" t="s">
        <v>37</v>
      </c>
      <c r="G5004" t="s">
        <v>55</v>
      </c>
      <c r="H5004" t="s">
        <v>56</v>
      </c>
      <c r="I5004" t="s">
        <v>144</v>
      </c>
      <c r="J5004" t="s">
        <v>145</v>
      </c>
      <c r="K5004" t="s">
        <v>33</v>
      </c>
      <c r="L5004" s="8">
        <v>12</v>
      </c>
      <c r="M5004" s="8">
        <v>6.5</v>
      </c>
      <c r="N5004">
        <v>4</v>
      </c>
      <c r="O5004" s="8">
        <v>48</v>
      </c>
      <c r="P5004" s="14">
        <v>2.9899999999999999E-2</v>
      </c>
      <c r="Q5004" s="8">
        <v>1.44</v>
      </c>
      <c r="R5004" s="8">
        <v>46.56</v>
      </c>
      <c r="S5004" s="8">
        <v>26</v>
      </c>
      <c r="T5004" s="8">
        <v>20.56</v>
      </c>
      <c r="U5004">
        <v>0</v>
      </c>
      <c r="V5004" s="8">
        <v>0</v>
      </c>
      <c r="W5004" s="8">
        <v>0</v>
      </c>
      <c r="X5004" s="8">
        <v>20.56</v>
      </c>
    </row>
    <row r="5005" spans="1:24" x14ac:dyDescent="0.25">
      <c r="A5005" t="s">
        <v>5331</v>
      </c>
      <c r="B5005" s="1">
        <v>45722</v>
      </c>
      <c r="C5005" t="s">
        <v>445</v>
      </c>
      <c r="D5005" t="s">
        <v>446</v>
      </c>
      <c r="E5005" t="s">
        <v>71</v>
      </c>
      <c r="F5005" t="s">
        <v>89</v>
      </c>
      <c r="G5005" t="s">
        <v>165</v>
      </c>
      <c r="H5005" t="s">
        <v>166</v>
      </c>
      <c r="I5005" t="s">
        <v>74</v>
      </c>
      <c r="J5005" t="s">
        <v>75</v>
      </c>
      <c r="K5005" t="s">
        <v>49</v>
      </c>
      <c r="L5005" s="8">
        <v>11</v>
      </c>
      <c r="M5005" s="8">
        <v>6.8</v>
      </c>
      <c r="N5005">
        <v>111</v>
      </c>
      <c r="O5005" s="8">
        <v>1221</v>
      </c>
      <c r="P5005" s="14">
        <v>0.08</v>
      </c>
      <c r="Q5005" s="8">
        <v>97.68</v>
      </c>
      <c r="R5005" s="8">
        <v>1123.32</v>
      </c>
      <c r="S5005" s="8">
        <v>754.8</v>
      </c>
      <c r="T5005" s="8">
        <v>368.52</v>
      </c>
      <c r="U5005">
        <v>0</v>
      </c>
      <c r="V5005" s="8">
        <v>0</v>
      </c>
      <c r="W5005" s="8">
        <v>0</v>
      </c>
      <c r="X5005" s="8">
        <v>368.52</v>
      </c>
    </row>
    <row r="5006" spans="1:24" x14ac:dyDescent="0.25">
      <c r="A5006" t="s">
        <v>5332</v>
      </c>
      <c r="B5006" s="1">
        <v>45666</v>
      </c>
      <c r="C5006" t="s">
        <v>276</v>
      </c>
      <c r="D5006" t="s">
        <v>277</v>
      </c>
      <c r="E5006" t="s">
        <v>150</v>
      </c>
      <c r="F5006" t="s">
        <v>37</v>
      </c>
      <c r="G5006" t="s">
        <v>151</v>
      </c>
      <c r="H5006" t="s">
        <v>152</v>
      </c>
      <c r="I5006" t="s">
        <v>127</v>
      </c>
      <c r="J5006" t="s">
        <v>128</v>
      </c>
      <c r="K5006" t="s">
        <v>33</v>
      </c>
      <c r="L5006" s="8">
        <v>7.2</v>
      </c>
      <c r="M5006" s="8">
        <v>3.6</v>
      </c>
      <c r="N5006">
        <v>39</v>
      </c>
      <c r="O5006" s="8">
        <v>280.8</v>
      </c>
      <c r="P5006" s="14">
        <v>3.7000000000000002E-3</v>
      </c>
      <c r="Q5006" s="8">
        <v>1.04</v>
      </c>
      <c r="R5006" s="8">
        <v>279.76</v>
      </c>
      <c r="S5006" s="8">
        <v>140.4</v>
      </c>
      <c r="T5006" s="8">
        <v>139.36000000000001</v>
      </c>
      <c r="U5006">
        <v>0</v>
      </c>
      <c r="V5006" s="8">
        <v>0</v>
      </c>
      <c r="W5006" s="8">
        <v>0</v>
      </c>
      <c r="X5006" s="8">
        <v>139.36000000000001</v>
      </c>
    </row>
    <row r="5007" spans="1:24" x14ac:dyDescent="0.25">
      <c r="A5007" t="s">
        <v>5333</v>
      </c>
      <c r="B5007" s="1">
        <v>45851</v>
      </c>
      <c r="C5007" t="s">
        <v>350</v>
      </c>
      <c r="D5007" t="s">
        <v>351</v>
      </c>
      <c r="E5007" t="s">
        <v>63</v>
      </c>
      <c r="F5007" t="s">
        <v>89</v>
      </c>
      <c r="G5007" t="s">
        <v>79</v>
      </c>
      <c r="H5007" t="s">
        <v>80</v>
      </c>
      <c r="I5007" t="s">
        <v>66</v>
      </c>
      <c r="J5007" t="s">
        <v>67</v>
      </c>
      <c r="K5007" t="s">
        <v>33</v>
      </c>
      <c r="L5007" s="8">
        <v>4.5</v>
      </c>
      <c r="M5007" s="8">
        <v>2.1</v>
      </c>
      <c r="N5007">
        <v>99</v>
      </c>
      <c r="O5007" s="8">
        <v>445.5</v>
      </c>
      <c r="P5007" s="14">
        <v>7.2900000000000006E-2</v>
      </c>
      <c r="Q5007" s="8">
        <v>32.479999999999997</v>
      </c>
      <c r="R5007" s="8">
        <v>413.02</v>
      </c>
      <c r="S5007" s="8">
        <v>207.9</v>
      </c>
      <c r="T5007" s="8">
        <v>205.12</v>
      </c>
      <c r="U5007">
        <v>36</v>
      </c>
      <c r="V5007" s="8">
        <v>150.19</v>
      </c>
      <c r="W5007" s="8">
        <v>93.6</v>
      </c>
      <c r="X5007" s="8">
        <v>111.52</v>
      </c>
    </row>
    <row r="5008" spans="1:24" x14ac:dyDescent="0.25">
      <c r="A5008" t="s">
        <v>5334</v>
      </c>
      <c r="B5008" s="1">
        <v>45991</v>
      </c>
      <c r="C5008" t="s">
        <v>667</v>
      </c>
      <c r="D5008" t="s">
        <v>668</v>
      </c>
      <c r="E5008" t="s">
        <v>63</v>
      </c>
      <c r="F5008" t="s">
        <v>54</v>
      </c>
      <c r="G5008" t="s">
        <v>79</v>
      </c>
      <c r="H5008" t="s">
        <v>80</v>
      </c>
      <c r="I5008" t="s">
        <v>127</v>
      </c>
      <c r="J5008" t="s">
        <v>128</v>
      </c>
      <c r="K5008" t="s">
        <v>33</v>
      </c>
      <c r="L5008" s="8">
        <v>7.2</v>
      </c>
      <c r="M5008" s="8">
        <v>3.6</v>
      </c>
      <c r="N5008">
        <v>12</v>
      </c>
      <c r="O5008" s="8">
        <v>86.4</v>
      </c>
      <c r="P5008" s="14">
        <v>3.2199999999999999E-2</v>
      </c>
      <c r="Q5008" s="8">
        <v>2.78</v>
      </c>
      <c r="R5008" s="8">
        <v>83.62</v>
      </c>
      <c r="S5008" s="8">
        <v>43.2</v>
      </c>
      <c r="T5008" s="8">
        <v>40.42</v>
      </c>
      <c r="U5008">
        <v>0</v>
      </c>
      <c r="V5008" s="8">
        <v>0</v>
      </c>
      <c r="W5008" s="8">
        <v>0</v>
      </c>
      <c r="X5008" s="8">
        <v>40.42</v>
      </c>
    </row>
    <row r="5009" spans="1:24" x14ac:dyDescent="0.25">
      <c r="A5009" t="s">
        <v>5335</v>
      </c>
      <c r="B5009" s="1">
        <v>45468</v>
      </c>
      <c r="C5009" t="s">
        <v>183</v>
      </c>
      <c r="D5009" t="s">
        <v>184</v>
      </c>
      <c r="E5009" t="s">
        <v>63</v>
      </c>
      <c r="F5009" t="s">
        <v>89</v>
      </c>
      <c r="G5009" t="s">
        <v>79</v>
      </c>
      <c r="H5009" t="s">
        <v>80</v>
      </c>
      <c r="I5009" t="s">
        <v>66</v>
      </c>
      <c r="J5009" t="s">
        <v>67</v>
      </c>
      <c r="K5009" t="s">
        <v>33</v>
      </c>
      <c r="L5009" s="8">
        <v>4.5</v>
      </c>
      <c r="M5009" s="8">
        <v>2.1</v>
      </c>
      <c r="N5009">
        <v>63</v>
      </c>
      <c r="O5009" s="8">
        <v>283.5</v>
      </c>
      <c r="P5009" s="14">
        <v>3.6799999999999999E-2</v>
      </c>
      <c r="Q5009" s="8">
        <v>10.43</v>
      </c>
      <c r="R5009" s="8">
        <v>273.07</v>
      </c>
      <c r="S5009" s="8">
        <v>132.30000000000001</v>
      </c>
      <c r="T5009" s="8">
        <v>140.77000000000001</v>
      </c>
      <c r="U5009">
        <v>0</v>
      </c>
      <c r="V5009" s="8">
        <v>0</v>
      </c>
      <c r="W5009" s="8">
        <v>0</v>
      </c>
      <c r="X5009" s="8">
        <v>140.77000000000001</v>
      </c>
    </row>
    <row r="5010" spans="1:24" x14ac:dyDescent="0.25">
      <c r="A5010" t="s">
        <v>5336</v>
      </c>
      <c r="B5010" s="1">
        <v>46073</v>
      </c>
      <c r="C5010" t="s">
        <v>232</v>
      </c>
      <c r="D5010" t="s">
        <v>233</v>
      </c>
      <c r="E5010" t="s">
        <v>27</v>
      </c>
      <c r="F5010" t="s">
        <v>89</v>
      </c>
      <c r="G5010" t="s">
        <v>38</v>
      </c>
      <c r="H5010" t="s">
        <v>39</v>
      </c>
      <c r="I5010" t="s">
        <v>74</v>
      </c>
      <c r="J5010" t="s">
        <v>75</v>
      </c>
      <c r="K5010" t="s">
        <v>49</v>
      </c>
      <c r="L5010" s="8">
        <v>11</v>
      </c>
      <c r="M5010" s="8">
        <v>6.8</v>
      </c>
      <c r="N5010">
        <v>385</v>
      </c>
      <c r="O5010" s="8">
        <v>4235</v>
      </c>
      <c r="P5010" s="14">
        <v>3.2800000000000003E-2</v>
      </c>
      <c r="Q5010" s="8">
        <v>138.91</v>
      </c>
      <c r="R5010" s="8">
        <v>4096.09</v>
      </c>
      <c r="S5010" s="8">
        <v>2618</v>
      </c>
      <c r="T5010" s="8">
        <v>1478.09</v>
      </c>
      <c r="U5010">
        <v>0</v>
      </c>
      <c r="V5010" s="8">
        <v>0</v>
      </c>
      <c r="W5010" s="8">
        <v>0</v>
      </c>
      <c r="X5010" s="8">
        <v>1478.09</v>
      </c>
    </row>
    <row r="5011" spans="1:24" x14ac:dyDescent="0.25">
      <c r="A5011" t="s">
        <v>5337</v>
      </c>
      <c r="B5011" s="1">
        <v>45774</v>
      </c>
      <c r="C5011" t="s">
        <v>252</v>
      </c>
      <c r="D5011" t="s">
        <v>253</v>
      </c>
      <c r="E5011" t="s">
        <v>63</v>
      </c>
      <c r="F5011" t="s">
        <v>54</v>
      </c>
      <c r="G5011" t="s">
        <v>79</v>
      </c>
      <c r="H5011" t="s">
        <v>80</v>
      </c>
      <c r="I5011" t="s">
        <v>104</v>
      </c>
      <c r="J5011" t="s">
        <v>105</v>
      </c>
      <c r="K5011" t="s">
        <v>49</v>
      </c>
      <c r="L5011" s="8">
        <v>4.2</v>
      </c>
      <c r="M5011" s="8">
        <v>2.8</v>
      </c>
      <c r="N5011">
        <v>26</v>
      </c>
      <c r="O5011" s="8">
        <v>109.2</v>
      </c>
      <c r="P5011" s="14">
        <v>4.1000000000000003E-3</v>
      </c>
      <c r="Q5011" s="8">
        <v>0.45</v>
      </c>
      <c r="R5011" s="8">
        <v>108.75</v>
      </c>
      <c r="S5011" s="8">
        <v>72.8</v>
      </c>
      <c r="T5011" s="8">
        <v>35.950000000000003</v>
      </c>
      <c r="U5011">
        <v>0</v>
      </c>
      <c r="V5011" s="8">
        <v>0</v>
      </c>
      <c r="W5011" s="8">
        <v>0</v>
      </c>
      <c r="X5011" s="8">
        <v>35.950000000000003</v>
      </c>
    </row>
    <row r="5012" spans="1:24" x14ac:dyDescent="0.25">
      <c r="A5012" t="s">
        <v>5338</v>
      </c>
      <c r="B5012" s="1">
        <v>46080</v>
      </c>
      <c r="C5012" t="s">
        <v>520</v>
      </c>
      <c r="D5012" t="s">
        <v>521</v>
      </c>
      <c r="E5012" t="s">
        <v>63</v>
      </c>
      <c r="F5012" t="s">
        <v>37</v>
      </c>
      <c r="G5012" t="s">
        <v>64</v>
      </c>
      <c r="H5012" t="s">
        <v>65</v>
      </c>
      <c r="I5012" t="s">
        <v>84</v>
      </c>
      <c r="J5012" t="s">
        <v>85</v>
      </c>
      <c r="K5012" t="s">
        <v>42</v>
      </c>
      <c r="L5012" s="8">
        <v>9.9</v>
      </c>
      <c r="M5012" s="8">
        <v>3.1</v>
      </c>
      <c r="N5012">
        <v>8</v>
      </c>
      <c r="O5012" s="8">
        <v>79.2</v>
      </c>
      <c r="P5012" s="14">
        <v>1.44E-2</v>
      </c>
      <c r="Q5012" s="8">
        <v>1.1399999999999999</v>
      </c>
      <c r="R5012" s="8">
        <v>78.06</v>
      </c>
      <c r="S5012" s="8">
        <v>24.8</v>
      </c>
      <c r="T5012" s="8">
        <v>53.26</v>
      </c>
      <c r="U5012">
        <v>0</v>
      </c>
      <c r="V5012" s="8">
        <v>0</v>
      </c>
      <c r="W5012" s="8">
        <v>0</v>
      </c>
      <c r="X5012" s="8">
        <v>53.26</v>
      </c>
    </row>
    <row r="5013" spans="1:24" x14ac:dyDescent="0.25">
      <c r="A5013" t="s">
        <v>5339</v>
      </c>
      <c r="B5013" s="1">
        <v>45366</v>
      </c>
      <c r="C5013" t="s">
        <v>258</v>
      </c>
      <c r="D5013" t="s">
        <v>259</v>
      </c>
      <c r="E5013" t="s">
        <v>71</v>
      </c>
      <c r="F5013" t="s">
        <v>28</v>
      </c>
      <c r="G5013" t="s">
        <v>72</v>
      </c>
      <c r="H5013" t="s">
        <v>73</v>
      </c>
      <c r="I5013" t="s">
        <v>130</v>
      </c>
      <c r="J5013" t="s">
        <v>131</v>
      </c>
      <c r="K5013" t="s">
        <v>42</v>
      </c>
      <c r="L5013" s="8">
        <v>4.8</v>
      </c>
      <c r="M5013" s="8">
        <v>1.4</v>
      </c>
      <c r="N5013">
        <v>297</v>
      </c>
      <c r="O5013" s="8">
        <v>1425.6</v>
      </c>
      <c r="P5013" s="14">
        <v>0.1074</v>
      </c>
      <c r="Q5013" s="8">
        <v>153.11000000000001</v>
      </c>
      <c r="R5013" s="8">
        <v>1272.49</v>
      </c>
      <c r="S5013" s="8">
        <v>415.8</v>
      </c>
      <c r="T5013" s="8">
        <v>856.69</v>
      </c>
      <c r="U5013">
        <v>0</v>
      </c>
      <c r="V5013" s="8">
        <v>0</v>
      </c>
      <c r="W5013" s="8">
        <v>0</v>
      </c>
      <c r="X5013" s="8">
        <v>856.69</v>
      </c>
    </row>
    <row r="5014" spans="1:24" x14ac:dyDescent="0.25">
      <c r="A5014" t="s">
        <v>5340</v>
      </c>
      <c r="B5014" s="1">
        <v>45309</v>
      </c>
      <c r="C5014" t="s">
        <v>567</v>
      </c>
      <c r="D5014" t="s">
        <v>568</v>
      </c>
      <c r="E5014" t="s">
        <v>27</v>
      </c>
      <c r="F5014" t="s">
        <v>37</v>
      </c>
      <c r="G5014" t="s">
        <v>38</v>
      </c>
      <c r="H5014" t="s">
        <v>39</v>
      </c>
      <c r="I5014" t="s">
        <v>122</v>
      </c>
      <c r="J5014" t="s">
        <v>123</v>
      </c>
      <c r="K5014" t="s">
        <v>59</v>
      </c>
      <c r="L5014" s="8">
        <v>5.5</v>
      </c>
      <c r="M5014" s="8">
        <v>3.8</v>
      </c>
      <c r="N5014">
        <v>63</v>
      </c>
      <c r="O5014" s="8">
        <v>346.5</v>
      </c>
      <c r="P5014" s="14">
        <v>2.3199999999999998E-2</v>
      </c>
      <c r="Q5014" s="8">
        <v>8.0399999999999991</v>
      </c>
      <c r="R5014" s="8">
        <v>338.46</v>
      </c>
      <c r="S5014" s="8">
        <v>239.4</v>
      </c>
      <c r="T5014" s="8">
        <v>99.06</v>
      </c>
      <c r="U5014">
        <v>0</v>
      </c>
      <c r="V5014" s="8">
        <v>0</v>
      </c>
      <c r="W5014" s="8">
        <v>0</v>
      </c>
      <c r="X5014" s="8">
        <v>99.06</v>
      </c>
    </row>
    <row r="5015" spans="1:24" x14ac:dyDescent="0.25">
      <c r="A5015" t="s">
        <v>5341</v>
      </c>
      <c r="B5015" s="1">
        <v>45893</v>
      </c>
      <c r="C5015" t="s">
        <v>455</v>
      </c>
      <c r="D5015" t="s">
        <v>456</v>
      </c>
      <c r="E5015" t="s">
        <v>71</v>
      </c>
      <c r="F5015" t="s">
        <v>89</v>
      </c>
      <c r="G5015" t="s">
        <v>72</v>
      </c>
      <c r="H5015" t="s">
        <v>73</v>
      </c>
      <c r="I5015" t="s">
        <v>104</v>
      </c>
      <c r="J5015" t="s">
        <v>105</v>
      </c>
      <c r="K5015" t="s">
        <v>49</v>
      </c>
      <c r="L5015" s="8">
        <v>4.2</v>
      </c>
      <c r="M5015" s="8">
        <v>2.8</v>
      </c>
      <c r="N5015">
        <v>62</v>
      </c>
      <c r="O5015" s="8">
        <v>260.39999999999998</v>
      </c>
      <c r="P5015" s="14">
        <v>0.16819999999999999</v>
      </c>
      <c r="Q5015" s="8">
        <v>43.8</v>
      </c>
      <c r="R5015" s="8">
        <v>216.6</v>
      </c>
      <c r="S5015" s="8">
        <v>173.6</v>
      </c>
      <c r="T5015" s="8">
        <v>43</v>
      </c>
      <c r="U5015">
        <v>0</v>
      </c>
      <c r="V5015" s="8">
        <v>0</v>
      </c>
      <c r="W5015" s="8">
        <v>0</v>
      </c>
      <c r="X5015" s="8">
        <v>43</v>
      </c>
    </row>
    <row r="5016" spans="1:24" x14ac:dyDescent="0.25">
      <c r="A5016" t="s">
        <v>5342</v>
      </c>
      <c r="B5016" s="1">
        <v>45361</v>
      </c>
      <c r="C5016" t="s">
        <v>91</v>
      </c>
      <c r="D5016" t="s">
        <v>92</v>
      </c>
      <c r="E5016" t="s">
        <v>27</v>
      </c>
      <c r="F5016" t="s">
        <v>37</v>
      </c>
      <c r="G5016" t="s">
        <v>38</v>
      </c>
      <c r="H5016" t="s">
        <v>39</v>
      </c>
      <c r="I5016" t="s">
        <v>122</v>
      </c>
      <c r="J5016" t="s">
        <v>123</v>
      </c>
      <c r="K5016" t="s">
        <v>59</v>
      </c>
      <c r="L5016" s="8">
        <v>5.5</v>
      </c>
      <c r="M5016" s="8">
        <v>3.8</v>
      </c>
      <c r="N5016">
        <v>31</v>
      </c>
      <c r="O5016" s="8">
        <v>170.5</v>
      </c>
      <c r="P5016" s="14">
        <v>3.7000000000000002E-3</v>
      </c>
      <c r="Q5016" s="8">
        <v>0.63</v>
      </c>
      <c r="R5016" s="8">
        <v>169.87</v>
      </c>
      <c r="S5016" s="8">
        <v>117.8</v>
      </c>
      <c r="T5016" s="8">
        <v>52.07</v>
      </c>
      <c r="U5016">
        <v>0</v>
      </c>
      <c r="V5016" s="8">
        <v>0</v>
      </c>
      <c r="W5016" s="8">
        <v>0</v>
      </c>
      <c r="X5016" s="8">
        <v>52.07</v>
      </c>
    </row>
    <row r="5017" spans="1:24" x14ac:dyDescent="0.25">
      <c r="A5017" t="s">
        <v>5343</v>
      </c>
      <c r="B5017" s="1">
        <v>45306</v>
      </c>
      <c r="C5017" t="s">
        <v>427</v>
      </c>
      <c r="D5017" t="s">
        <v>428</v>
      </c>
      <c r="E5017" t="s">
        <v>150</v>
      </c>
      <c r="F5017" t="s">
        <v>46</v>
      </c>
      <c r="G5017" t="s">
        <v>151</v>
      </c>
      <c r="H5017" t="s">
        <v>152</v>
      </c>
      <c r="I5017" t="s">
        <v>57</v>
      </c>
      <c r="J5017" t="s">
        <v>58</v>
      </c>
      <c r="K5017" t="s">
        <v>59</v>
      </c>
      <c r="L5017" s="8">
        <v>10.5</v>
      </c>
      <c r="M5017" s="8">
        <v>7.5</v>
      </c>
      <c r="N5017">
        <v>70</v>
      </c>
      <c r="O5017" s="8">
        <v>735</v>
      </c>
      <c r="P5017" s="14">
        <v>9.6100000000000005E-2</v>
      </c>
      <c r="Q5017" s="8">
        <v>70.63</v>
      </c>
      <c r="R5017" s="8">
        <v>664.37</v>
      </c>
      <c r="S5017" s="8">
        <v>525</v>
      </c>
      <c r="T5017" s="8">
        <v>139.37</v>
      </c>
      <c r="U5017">
        <v>21</v>
      </c>
      <c r="V5017" s="8">
        <v>199.31</v>
      </c>
      <c r="W5017" s="8">
        <v>168</v>
      </c>
      <c r="X5017" s="8">
        <v>-28.63</v>
      </c>
    </row>
    <row r="5018" spans="1:24" x14ac:dyDescent="0.25">
      <c r="A5018" t="s">
        <v>5344</v>
      </c>
      <c r="B5018" s="1">
        <v>45560</v>
      </c>
      <c r="C5018" t="s">
        <v>758</v>
      </c>
      <c r="D5018" t="s">
        <v>759</v>
      </c>
      <c r="E5018" t="s">
        <v>27</v>
      </c>
      <c r="F5018" t="s">
        <v>37</v>
      </c>
      <c r="G5018" t="s">
        <v>38</v>
      </c>
      <c r="H5018" t="s">
        <v>39</v>
      </c>
      <c r="I5018" t="s">
        <v>122</v>
      </c>
      <c r="J5018" t="s">
        <v>123</v>
      </c>
      <c r="K5018" t="s">
        <v>59</v>
      </c>
      <c r="L5018" s="8">
        <v>5.5</v>
      </c>
      <c r="M5018" s="8">
        <v>3.8</v>
      </c>
      <c r="N5018">
        <v>11</v>
      </c>
      <c r="O5018" s="8">
        <v>60.5</v>
      </c>
      <c r="P5018" s="14">
        <v>4.1000000000000003E-3</v>
      </c>
      <c r="Q5018" s="8">
        <v>0.25</v>
      </c>
      <c r="R5018" s="8">
        <v>60.25</v>
      </c>
      <c r="S5018" s="8">
        <v>41.8</v>
      </c>
      <c r="T5018" s="8">
        <v>18.45</v>
      </c>
      <c r="U5018">
        <v>6</v>
      </c>
      <c r="V5018" s="8">
        <v>32.86</v>
      </c>
      <c r="W5018" s="8">
        <v>25.8</v>
      </c>
      <c r="X5018" s="8">
        <v>-7.35</v>
      </c>
    </row>
    <row r="5019" spans="1:24" x14ac:dyDescent="0.25">
      <c r="A5019" t="s">
        <v>5345</v>
      </c>
      <c r="B5019" s="1">
        <v>45512</v>
      </c>
      <c r="C5019" t="s">
        <v>180</v>
      </c>
      <c r="D5019" t="s">
        <v>181</v>
      </c>
      <c r="E5019" t="s">
        <v>63</v>
      </c>
      <c r="F5019" t="s">
        <v>46</v>
      </c>
      <c r="G5019" t="s">
        <v>79</v>
      </c>
      <c r="H5019" t="s">
        <v>80</v>
      </c>
      <c r="I5019" t="s">
        <v>127</v>
      </c>
      <c r="J5019" t="s">
        <v>128</v>
      </c>
      <c r="K5019" t="s">
        <v>33</v>
      </c>
      <c r="L5019" s="8">
        <v>7.2</v>
      </c>
      <c r="M5019" s="8">
        <v>3.6</v>
      </c>
      <c r="N5019">
        <v>24</v>
      </c>
      <c r="O5019" s="8">
        <v>172.8</v>
      </c>
      <c r="P5019" s="14">
        <v>2.1700000000000001E-2</v>
      </c>
      <c r="Q5019" s="8">
        <v>3.75</v>
      </c>
      <c r="R5019" s="8">
        <v>169.05</v>
      </c>
      <c r="S5019" s="8">
        <v>86.4</v>
      </c>
      <c r="T5019" s="8">
        <v>82.65</v>
      </c>
      <c r="U5019">
        <v>0</v>
      </c>
      <c r="V5019" s="8">
        <v>0</v>
      </c>
      <c r="W5019" s="8">
        <v>0</v>
      </c>
      <c r="X5019" s="8">
        <v>82.65</v>
      </c>
    </row>
    <row r="5020" spans="1:24" x14ac:dyDescent="0.25">
      <c r="A5020" t="s">
        <v>5346</v>
      </c>
      <c r="B5020" s="1">
        <v>45332</v>
      </c>
      <c r="C5020" t="s">
        <v>136</v>
      </c>
      <c r="D5020" t="s">
        <v>137</v>
      </c>
      <c r="E5020" t="s">
        <v>71</v>
      </c>
      <c r="F5020" t="s">
        <v>54</v>
      </c>
      <c r="G5020" t="s">
        <v>165</v>
      </c>
      <c r="H5020" t="s">
        <v>166</v>
      </c>
      <c r="I5020" t="s">
        <v>122</v>
      </c>
      <c r="J5020" t="s">
        <v>123</v>
      </c>
      <c r="K5020" t="s">
        <v>59</v>
      </c>
      <c r="L5020" s="8">
        <v>5.5</v>
      </c>
      <c r="M5020" s="8">
        <v>3.8</v>
      </c>
      <c r="N5020">
        <v>111</v>
      </c>
      <c r="O5020" s="8">
        <v>610.5</v>
      </c>
      <c r="P5020" s="14">
        <v>2.0000000000000001E-4</v>
      </c>
      <c r="Q5020" s="8">
        <v>0.12</v>
      </c>
      <c r="R5020" s="8">
        <v>610.38</v>
      </c>
      <c r="S5020" s="8">
        <v>421.8</v>
      </c>
      <c r="T5020" s="8">
        <v>188.58</v>
      </c>
      <c r="U5020">
        <v>0</v>
      </c>
      <c r="V5020" s="8">
        <v>0</v>
      </c>
      <c r="W5020" s="8">
        <v>0</v>
      </c>
      <c r="X5020" s="8">
        <v>188.58</v>
      </c>
    </row>
    <row r="5021" spans="1:24" x14ac:dyDescent="0.25">
      <c r="A5021" t="s">
        <v>5347</v>
      </c>
      <c r="B5021" s="1">
        <v>46236</v>
      </c>
      <c r="C5021" t="s">
        <v>94</v>
      </c>
      <c r="D5021" t="s">
        <v>95</v>
      </c>
      <c r="E5021" t="s">
        <v>53</v>
      </c>
      <c r="F5021" t="s">
        <v>46</v>
      </c>
      <c r="G5021" t="s">
        <v>55</v>
      </c>
      <c r="H5021" t="s">
        <v>56</v>
      </c>
      <c r="I5021" t="s">
        <v>47</v>
      </c>
      <c r="J5021" t="s">
        <v>48</v>
      </c>
      <c r="K5021" t="s">
        <v>49</v>
      </c>
      <c r="L5021" s="8">
        <v>5</v>
      </c>
      <c r="M5021" s="8">
        <v>3.2</v>
      </c>
      <c r="N5021">
        <v>51</v>
      </c>
      <c r="O5021" s="8">
        <v>255</v>
      </c>
      <c r="P5021" s="14">
        <v>0.48420000000000002</v>
      </c>
      <c r="Q5021" s="8">
        <v>123.47</v>
      </c>
      <c r="R5021" s="8">
        <v>131.53</v>
      </c>
      <c r="S5021" s="8">
        <v>163.19999999999999</v>
      </c>
      <c r="T5021" s="8">
        <v>-31.67</v>
      </c>
      <c r="U5021">
        <v>0</v>
      </c>
      <c r="V5021" s="8">
        <v>0</v>
      </c>
      <c r="W5021" s="8">
        <v>0</v>
      </c>
      <c r="X5021" s="8">
        <v>-31.67</v>
      </c>
    </row>
    <row r="5022" spans="1:24" x14ac:dyDescent="0.25">
      <c r="A5022" t="s">
        <v>5348</v>
      </c>
      <c r="B5022" s="1">
        <v>45353</v>
      </c>
      <c r="C5022" t="s">
        <v>208</v>
      </c>
      <c r="D5022" t="s">
        <v>209</v>
      </c>
      <c r="E5022" t="s">
        <v>27</v>
      </c>
      <c r="F5022" t="s">
        <v>54</v>
      </c>
      <c r="G5022" t="s">
        <v>38</v>
      </c>
      <c r="H5022" t="s">
        <v>39</v>
      </c>
      <c r="I5022" t="s">
        <v>156</v>
      </c>
      <c r="J5022" t="s">
        <v>157</v>
      </c>
      <c r="K5022" t="s">
        <v>42</v>
      </c>
      <c r="L5022" s="8">
        <v>6.2</v>
      </c>
      <c r="M5022" s="8">
        <v>1.9</v>
      </c>
      <c r="N5022">
        <v>15</v>
      </c>
      <c r="O5022" s="8">
        <v>93</v>
      </c>
      <c r="P5022" s="14">
        <v>9.7999999999999997E-3</v>
      </c>
      <c r="Q5022" s="8">
        <v>0.91</v>
      </c>
      <c r="R5022" s="8">
        <v>92.09</v>
      </c>
      <c r="S5022" s="8">
        <v>28.5</v>
      </c>
      <c r="T5022" s="8">
        <v>63.59</v>
      </c>
      <c r="U5022">
        <v>0</v>
      </c>
      <c r="V5022" s="8">
        <v>0</v>
      </c>
      <c r="W5022" s="8">
        <v>0</v>
      </c>
      <c r="X5022" s="8">
        <v>63.59</v>
      </c>
    </row>
    <row r="5023" spans="1:24" x14ac:dyDescent="0.25">
      <c r="A5023" t="s">
        <v>5349</v>
      </c>
      <c r="B5023" s="1">
        <v>46263</v>
      </c>
      <c r="C5023" t="s">
        <v>361</v>
      </c>
      <c r="D5023" t="s">
        <v>362</v>
      </c>
      <c r="E5023" t="s">
        <v>27</v>
      </c>
      <c r="F5023" t="s">
        <v>28</v>
      </c>
      <c r="G5023" t="s">
        <v>38</v>
      </c>
      <c r="H5023" t="s">
        <v>39</v>
      </c>
      <c r="I5023" t="s">
        <v>185</v>
      </c>
      <c r="J5023" t="s">
        <v>186</v>
      </c>
      <c r="K5023" t="s">
        <v>59</v>
      </c>
      <c r="L5023" s="8">
        <v>4.9000000000000004</v>
      </c>
      <c r="M5023" s="8">
        <v>3.1</v>
      </c>
      <c r="N5023">
        <v>151</v>
      </c>
      <c r="O5023" s="8">
        <v>739.9</v>
      </c>
      <c r="P5023" s="14">
        <v>0.11</v>
      </c>
      <c r="Q5023" s="8">
        <v>81.39</v>
      </c>
      <c r="R5023" s="8">
        <v>658.51</v>
      </c>
      <c r="S5023" s="8">
        <v>468.1</v>
      </c>
      <c r="T5023" s="8">
        <v>190.41</v>
      </c>
      <c r="U5023">
        <v>0</v>
      </c>
      <c r="V5023" s="8">
        <v>0</v>
      </c>
      <c r="W5023" s="8">
        <v>0</v>
      </c>
      <c r="X5023" s="8">
        <v>190.41</v>
      </c>
    </row>
    <row r="5024" spans="1:24" x14ac:dyDescent="0.25">
      <c r="A5024" t="s">
        <v>5350</v>
      </c>
      <c r="B5024" s="1">
        <v>46100</v>
      </c>
      <c r="C5024" t="s">
        <v>458</v>
      </c>
      <c r="D5024" t="s">
        <v>459</v>
      </c>
      <c r="E5024" t="s">
        <v>27</v>
      </c>
      <c r="F5024" t="s">
        <v>89</v>
      </c>
      <c r="G5024" t="s">
        <v>29</v>
      </c>
      <c r="H5024" t="s">
        <v>30</v>
      </c>
      <c r="I5024" t="s">
        <v>127</v>
      </c>
      <c r="J5024" t="s">
        <v>128</v>
      </c>
      <c r="K5024" t="s">
        <v>33</v>
      </c>
      <c r="L5024" s="8">
        <v>7.2</v>
      </c>
      <c r="M5024" s="8">
        <v>3.6</v>
      </c>
      <c r="N5024">
        <v>151</v>
      </c>
      <c r="O5024" s="8">
        <v>1087.2</v>
      </c>
      <c r="P5024" s="14">
        <v>0.13569999999999999</v>
      </c>
      <c r="Q5024" s="8">
        <v>147.53</v>
      </c>
      <c r="R5024" s="8">
        <v>939.67</v>
      </c>
      <c r="S5024" s="8">
        <v>543.6</v>
      </c>
      <c r="T5024" s="8">
        <v>396.07</v>
      </c>
      <c r="U5024">
        <v>0</v>
      </c>
      <c r="V5024" s="8">
        <v>0</v>
      </c>
      <c r="W5024" s="8">
        <v>0</v>
      </c>
      <c r="X5024" s="8">
        <v>396.07</v>
      </c>
    </row>
    <row r="5025" spans="1:24" x14ac:dyDescent="0.25">
      <c r="A5025" t="s">
        <v>5351</v>
      </c>
      <c r="B5025" s="1">
        <v>45699</v>
      </c>
      <c r="C5025" t="s">
        <v>232</v>
      </c>
      <c r="D5025" t="s">
        <v>233</v>
      </c>
      <c r="E5025" t="s">
        <v>27</v>
      </c>
      <c r="F5025" t="s">
        <v>89</v>
      </c>
      <c r="G5025" t="s">
        <v>38</v>
      </c>
      <c r="H5025" t="s">
        <v>39</v>
      </c>
      <c r="I5025" t="s">
        <v>40</v>
      </c>
      <c r="J5025" t="s">
        <v>41</v>
      </c>
      <c r="K5025" t="s">
        <v>42</v>
      </c>
      <c r="L5025" s="8">
        <v>14.5</v>
      </c>
      <c r="M5025" s="8">
        <v>4.2</v>
      </c>
      <c r="N5025">
        <v>94</v>
      </c>
      <c r="O5025" s="8">
        <v>1363</v>
      </c>
      <c r="P5025" s="14">
        <v>0.23300000000000001</v>
      </c>
      <c r="Q5025" s="8">
        <v>317.58</v>
      </c>
      <c r="R5025" s="8">
        <v>1045.42</v>
      </c>
      <c r="S5025" s="8">
        <v>394.8</v>
      </c>
      <c r="T5025" s="8">
        <v>650.62</v>
      </c>
      <c r="U5025">
        <v>0</v>
      </c>
      <c r="V5025" s="8">
        <v>0</v>
      </c>
      <c r="W5025" s="8">
        <v>0</v>
      </c>
      <c r="X5025" s="8">
        <v>650.62</v>
      </c>
    </row>
    <row r="5026" spans="1:24" x14ac:dyDescent="0.25">
      <c r="A5026" t="s">
        <v>5352</v>
      </c>
      <c r="B5026" s="1">
        <v>45810</v>
      </c>
      <c r="C5026" t="s">
        <v>315</v>
      </c>
      <c r="D5026" t="s">
        <v>316</v>
      </c>
      <c r="E5026" t="s">
        <v>27</v>
      </c>
      <c r="F5026" t="s">
        <v>46</v>
      </c>
      <c r="G5026" t="s">
        <v>38</v>
      </c>
      <c r="H5026" t="s">
        <v>39</v>
      </c>
      <c r="I5026" t="s">
        <v>144</v>
      </c>
      <c r="J5026" t="s">
        <v>145</v>
      </c>
      <c r="K5026" t="s">
        <v>33</v>
      </c>
      <c r="L5026" s="8">
        <v>12</v>
      </c>
      <c r="M5026" s="8">
        <v>6.5</v>
      </c>
      <c r="N5026">
        <v>3</v>
      </c>
      <c r="O5026" s="8">
        <v>36</v>
      </c>
      <c r="P5026" s="14">
        <v>1.29E-2</v>
      </c>
      <c r="Q5026" s="8">
        <v>0.46</v>
      </c>
      <c r="R5026" s="8">
        <v>35.54</v>
      </c>
      <c r="S5026" s="8">
        <v>19.5</v>
      </c>
      <c r="T5026" s="8">
        <v>16.04</v>
      </c>
      <c r="U5026">
        <v>0</v>
      </c>
      <c r="V5026" s="8">
        <v>0</v>
      </c>
      <c r="W5026" s="8">
        <v>0</v>
      </c>
      <c r="X5026" s="8">
        <v>16.04</v>
      </c>
    </row>
    <row r="5027" spans="1:24" x14ac:dyDescent="0.25">
      <c r="A5027" t="s">
        <v>5353</v>
      </c>
      <c r="B5027" s="1">
        <v>45585</v>
      </c>
      <c r="C5027" t="s">
        <v>183</v>
      </c>
      <c r="D5027" t="s">
        <v>184</v>
      </c>
      <c r="E5027" t="s">
        <v>63</v>
      </c>
      <c r="F5027" t="s">
        <v>89</v>
      </c>
      <c r="G5027" t="s">
        <v>64</v>
      </c>
      <c r="H5027" t="s">
        <v>65</v>
      </c>
      <c r="I5027" t="s">
        <v>40</v>
      </c>
      <c r="J5027" t="s">
        <v>41</v>
      </c>
      <c r="K5027" t="s">
        <v>42</v>
      </c>
      <c r="L5027" s="8">
        <v>14.5</v>
      </c>
      <c r="M5027" s="8">
        <v>4.2</v>
      </c>
      <c r="N5027">
        <v>44</v>
      </c>
      <c r="O5027" s="8">
        <v>638</v>
      </c>
      <c r="P5027" s="14">
        <v>0.10589999999999999</v>
      </c>
      <c r="Q5027" s="8">
        <v>67.56</v>
      </c>
      <c r="R5027" s="8">
        <v>570.44000000000005</v>
      </c>
      <c r="S5027" s="8">
        <v>184.8</v>
      </c>
      <c r="T5027" s="8">
        <v>385.64</v>
      </c>
      <c r="U5027">
        <v>0</v>
      </c>
      <c r="V5027" s="8">
        <v>0</v>
      </c>
      <c r="W5027" s="8">
        <v>0</v>
      </c>
      <c r="X5027" s="8">
        <v>385.64</v>
      </c>
    </row>
    <row r="5028" spans="1:24" x14ac:dyDescent="0.25">
      <c r="A5028" t="s">
        <v>5354</v>
      </c>
      <c r="B5028" s="1">
        <v>45935</v>
      </c>
      <c r="C5028" t="s">
        <v>133</v>
      </c>
      <c r="D5028" t="s">
        <v>134</v>
      </c>
      <c r="E5028" t="s">
        <v>27</v>
      </c>
      <c r="F5028" t="s">
        <v>54</v>
      </c>
      <c r="G5028" t="s">
        <v>38</v>
      </c>
      <c r="H5028" t="s">
        <v>39</v>
      </c>
      <c r="I5028" t="s">
        <v>122</v>
      </c>
      <c r="J5028" t="s">
        <v>123</v>
      </c>
      <c r="K5028" t="s">
        <v>59</v>
      </c>
      <c r="L5028" s="8">
        <v>5.5</v>
      </c>
      <c r="M5028" s="8">
        <v>3.8</v>
      </c>
      <c r="N5028">
        <v>212</v>
      </c>
      <c r="O5028" s="8">
        <v>1166</v>
      </c>
      <c r="P5028" s="14">
        <v>1.6500000000000001E-2</v>
      </c>
      <c r="Q5028" s="8">
        <v>19.239999999999998</v>
      </c>
      <c r="R5028" s="8">
        <v>1146.76</v>
      </c>
      <c r="S5028" s="8">
        <v>805.6</v>
      </c>
      <c r="T5028" s="8">
        <v>341.16</v>
      </c>
      <c r="U5028">
        <v>0</v>
      </c>
      <c r="V5028" s="8">
        <v>0</v>
      </c>
      <c r="W5028" s="8">
        <v>0</v>
      </c>
      <c r="X5028" s="8">
        <v>341.16</v>
      </c>
    </row>
    <row r="5029" spans="1:24" x14ac:dyDescent="0.25">
      <c r="A5029" t="s">
        <v>5355</v>
      </c>
      <c r="B5029" s="1">
        <v>46021</v>
      </c>
      <c r="C5029" t="s">
        <v>244</v>
      </c>
      <c r="D5029" t="s">
        <v>245</v>
      </c>
      <c r="E5029" t="s">
        <v>53</v>
      </c>
      <c r="F5029" t="s">
        <v>46</v>
      </c>
      <c r="G5029" t="s">
        <v>55</v>
      </c>
      <c r="H5029" t="s">
        <v>56</v>
      </c>
      <c r="I5029" t="s">
        <v>84</v>
      </c>
      <c r="J5029" t="s">
        <v>85</v>
      </c>
      <c r="K5029" t="s">
        <v>42</v>
      </c>
      <c r="L5029" s="8">
        <v>9.9</v>
      </c>
      <c r="M5029" s="8">
        <v>3.1</v>
      </c>
      <c r="N5029">
        <v>3</v>
      </c>
      <c r="O5029" s="8">
        <v>29.7</v>
      </c>
      <c r="P5029" s="14">
        <v>0.13539999999999999</v>
      </c>
      <c r="Q5029" s="8">
        <v>4.0199999999999996</v>
      </c>
      <c r="R5029" s="8">
        <v>25.68</v>
      </c>
      <c r="S5029" s="8">
        <v>9.3000000000000007</v>
      </c>
      <c r="T5029" s="8">
        <v>16.38</v>
      </c>
      <c r="U5029">
        <v>0</v>
      </c>
      <c r="V5029" s="8">
        <v>0</v>
      </c>
      <c r="W5029" s="8">
        <v>0</v>
      </c>
      <c r="X5029" s="8">
        <v>16.38</v>
      </c>
    </row>
    <row r="5030" spans="1:24" x14ac:dyDescent="0.25">
      <c r="A5030" t="s">
        <v>5356</v>
      </c>
      <c r="B5030" s="1">
        <v>45805</v>
      </c>
      <c r="C5030" t="s">
        <v>177</v>
      </c>
      <c r="D5030" t="s">
        <v>178</v>
      </c>
      <c r="E5030" t="s">
        <v>27</v>
      </c>
      <c r="F5030" t="s">
        <v>37</v>
      </c>
      <c r="G5030" t="s">
        <v>38</v>
      </c>
      <c r="H5030" t="s">
        <v>39</v>
      </c>
      <c r="I5030" t="s">
        <v>84</v>
      </c>
      <c r="J5030" t="s">
        <v>85</v>
      </c>
      <c r="K5030" t="s">
        <v>42</v>
      </c>
      <c r="L5030" s="8">
        <v>9.9</v>
      </c>
      <c r="M5030" s="8">
        <v>3.1</v>
      </c>
      <c r="N5030">
        <v>25</v>
      </c>
      <c r="O5030" s="8">
        <v>247.5</v>
      </c>
      <c r="P5030" s="14">
        <v>4.3999999999999997E-2</v>
      </c>
      <c r="Q5030" s="8">
        <v>10.89</v>
      </c>
      <c r="R5030" s="8">
        <v>236.61</v>
      </c>
      <c r="S5030" s="8">
        <v>77.5</v>
      </c>
      <c r="T5030" s="8">
        <v>159.11000000000001</v>
      </c>
      <c r="U5030">
        <v>0</v>
      </c>
      <c r="V5030" s="8">
        <v>0</v>
      </c>
      <c r="W5030" s="8">
        <v>0</v>
      </c>
      <c r="X5030" s="8">
        <v>159.11000000000001</v>
      </c>
    </row>
    <row r="5031" spans="1:24" x14ac:dyDescent="0.25">
      <c r="A5031" t="s">
        <v>5357</v>
      </c>
      <c r="B5031" s="1">
        <v>46077</v>
      </c>
      <c r="C5031" t="s">
        <v>82</v>
      </c>
      <c r="D5031" t="s">
        <v>83</v>
      </c>
      <c r="E5031" t="s">
        <v>71</v>
      </c>
      <c r="F5031" t="s">
        <v>46</v>
      </c>
      <c r="G5031" t="s">
        <v>165</v>
      </c>
      <c r="H5031" t="s">
        <v>166</v>
      </c>
      <c r="I5031" t="s">
        <v>117</v>
      </c>
      <c r="J5031" t="s">
        <v>118</v>
      </c>
      <c r="K5031" t="s">
        <v>59</v>
      </c>
      <c r="L5031" s="8">
        <v>6</v>
      </c>
      <c r="M5031" s="8">
        <v>4.2</v>
      </c>
      <c r="N5031">
        <v>24</v>
      </c>
      <c r="O5031" s="8">
        <v>144</v>
      </c>
      <c r="P5031" s="14">
        <v>8.7300000000000003E-2</v>
      </c>
      <c r="Q5031" s="8">
        <v>12.57</v>
      </c>
      <c r="R5031" s="8">
        <v>131.43</v>
      </c>
      <c r="S5031" s="8">
        <v>100.8</v>
      </c>
      <c r="T5031" s="8">
        <v>30.63</v>
      </c>
      <c r="U5031">
        <v>0</v>
      </c>
      <c r="V5031" s="8">
        <v>0</v>
      </c>
      <c r="W5031" s="8">
        <v>0</v>
      </c>
      <c r="X5031" s="8">
        <v>30.63</v>
      </c>
    </row>
    <row r="5032" spans="1:24" x14ac:dyDescent="0.25">
      <c r="A5032" t="s">
        <v>5358</v>
      </c>
      <c r="B5032" s="1">
        <v>45717</v>
      </c>
      <c r="C5032" t="s">
        <v>272</v>
      </c>
      <c r="D5032" t="s">
        <v>273</v>
      </c>
      <c r="E5032" t="s">
        <v>27</v>
      </c>
      <c r="F5032" t="s">
        <v>54</v>
      </c>
      <c r="G5032" t="s">
        <v>38</v>
      </c>
      <c r="H5032" t="s">
        <v>39</v>
      </c>
      <c r="I5032" t="s">
        <v>127</v>
      </c>
      <c r="J5032" t="s">
        <v>128</v>
      </c>
      <c r="K5032" t="s">
        <v>33</v>
      </c>
      <c r="L5032" s="8">
        <v>7.2</v>
      </c>
      <c r="M5032" s="8">
        <v>3.6</v>
      </c>
      <c r="N5032">
        <v>19</v>
      </c>
      <c r="O5032" s="8">
        <v>136.80000000000001</v>
      </c>
      <c r="P5032" s="14">
        <v>2.41E-2</v>
      </c>
      <c r="Q5032" s="8">
        <v>3.3</v>
      </c>
      <c r="R5032" s="8">
        <v>133.5</v>
      </c>
      <c r="S5032" s="8">
        <v>68.400000000000006</v>
      </c>
      <c r="T5032" s="8">
        <v>65.099999999999994</v>
      </c>
      <c r="U5032">
        <v>0</v>
      </c>
      <c r="V5032" s="8">
        <v>0</v>
      </c>
      <c r="W5032" s="8">
        <v>0</v>
      </c>
      <c r="X5032" s="8">
        <v>65.099999999999994</v>
      </c>
    </row>
    <row r="5033" spans="1:24" x14ac:dyDescent="0.25">
      <c r="A5033" t="s">
        <v>5359</v>
      </c>
      <c r="B5033" s="1">
        <v>45725</v>
      </c>
      <c r="C5033" t="s">
        <v>136</v>
      </c>
      <c r="D5033" t="s">
        <v>137</v>
      </c>
      <c r="E5033" t="s">
        <v>71</v>
      </c>
      <c r="F5033" t="s">
        <v>54</v>
      </c>
      <c r="G5033" t="s">
        <v>165</v>
      </c>
      <c r="H5033" t="s">
        <v>166</v>
      </c>
      <c r="I5033" t="s">
        <v>112</v>
      </c>
      <c r="J5033" t="s">
        <v>113</v>
      </c>
      <c r="K5033" t="s">
        <v>42</v>
      </c>
      <c r="L5033" s="8">
        <v>8.5</v>
      </c>
      <c r="M5033" s="8">
        <v>2.8</v>
      </c>
      <c r="N5033">
        <v>58</v>
      </c>
      <c r="O5033" s="8">
        <v>493</v>
      </c>
      <c r="P5033" s="14">
        <v>1.6999999999999999E-3</v>
      </c>
      <c r="Q5033" s="8">
        <v>0.84</v>
      </c>
      <c r="R5033" s="8">
        <v>492.16</v>
      </c>
      <c r="S5033" s="8">
        <v>162.4</v>
      </c>
      <c r="T5033" s="8">
        <v>329.76</v>
      </c>
      <c r="U5033">
        <v>0</v>
      </c>
      <c r="V5033" s="8">
        <v>0</v>
      </c>
      <c r="W5033" s="8">
        <v>0</v>
      </c>
      <c r="X5033" s="8">
        <v>329.76</v>
      </c>
    </row>
    <row r="5034" spans="1:24" x14ac:dyDescent="0.25">
      <c r="A5034" t="s">
        <v>5360</v>
      </c>
      <c r="B5034" s="1">
        <v>46010</v>
      </c>
      <c r="C5034" t="s">
        <v>208</v>
      </c>
      <c r="D5034" t="s">
        <v>209</v>
      </c>
      <c r="E5034" t="s">
        <v>27</v>
      </c>
      <c r="F5034" t="s">
        <v>54</v>
      </c>
      <c r="G5034" t="s">
        <v>29</v>
      </c>
      <c r="H5034" t="s">
        <v>30</v>
      </c>
      <c r="I5034" t="s">
        <v>122</v>
      </c>
      <c r="J5034" t="s">
        <v>123</v>
      </c>
      <c r="K5034" t="s">
        <v>59</v>
      </c>
      <c r="L5034" s="8">
        <v>5.5</v>
      </c>
      <c r="M5034" s="8">
        <v>3.8</v>
      </c>
      <c r="N5034">
        <v>51</v>
      </c>
      <c r="O5034" s="8">
        <v>280.5</v>
      </c>
      <c r="P5034" s="14">
        <v>3.3999999999999998E-3</v>
      </c>
      <c r="Q5034" s="8">
        <v>0.95</v>
      </c>
      <c r="R5034" s="8">
        <v>279.55</v>
      </c>
      <c r="S5034" s="8">
        <v>193.8</v>
      </c>
      <c r="T5034" s="8">
        <v>85.75</v>
      </c>
      <c r="U5034">
        <v>0</v>
      </c>
      <c r="V5034" s="8">
        <v>0</v>
      </c>
      <c r="W5034" s="8">
        <v>0</v>
      </c>
      <c r="X5034" s="8">
        <v>85.75</v>
      </c>
    </row>
    <row r="5035" spans="1:24" x14ac:dyDescent="0.25">
      <c r="A5035" t="s">
        <v>5361</v>
      </c>
      <c r="B5035" s="1">
        <v>45703</v>
      </c>
      <c r="C5035" t="s">
        <v>120</v>
      </c>
      <c r="D5035" t="s">
        <v>121</v>
      </c>
      <c r="E5035" t="s">
        <v>63</v>
      </c>
      <c r="F5035" t="s">
        <v>89</v>
      </c>
      <c r="G5035" t="s">
        <v>64</v>
      </c>
      <c r="H5035" t="s">
        <v>65</v>
      </c>
      <c r="I5035" t="s">
        <v>84</v>
      </c>
      <c r="J5035" t="s">
        <v>85</v>
      </c>
      <c r="K5035" t="s">
        <v>42</v>
      </c>
      <c r="L5035" s="8">
        <v>9.9</v>
      </c>
      <c r="M5035" s="8">
        <v>3.1</v>
      </c>
      <c r="N5035">
        <v>86</v>
      </c>
      <c r="O5035" s="8">
        <v>851.4</v>
      </c>
      <c r="P5035" s="14">
        <v>1.3299999999999999E-2</v>
      </c>
      <c r="Q5035" s="8">
        <v>11.32</v>
      </c>
      <c r="R5035" s="8">
        <v>840.08</v>
      </c>
      <c r="S5035" s="8">
        <v>266.60000000000002</v>
      </c>
      <c r="T5035" s="8">
        <v>573.48</v>
      </c>
      <c r="U5035">
        <v>0</v>
      </c>
      <c r="V5035" s="8">
        <v>0</v>
      </c>
      <c r="W5035" s="8">
        <v>0</v>
      </c>
      <c r="X5035" s="8">
        <v>573.48</v>
      </c>
    </row>
    <row r="5036" spans="1:24" x14ac:dyDescent="0.25">
      <c r="A5036" t="s">
        <v>5362</v>
      </c>
      <c r="B5036" s="1">
        <v>45376</v>
      </c>
      <c r="C5036" t="s">
        <v>383</v>
      </c>
      <c r="D5036" t="s">
        <v>384</v>
      </c>
      <c r="E5036" t="s">
        <v>63</v>
      </c>
      <c r="F5036" t="s">
        <v>54</v>
      </c>
      <c r="G5036" t="s">
        <v>79</v>
      </c>
      <c r="H5036" t="s">
        <v>80</v>
      </c>
      <c r="I5036" t="s">
        <v>40</v>
      </c>
      <c r="J5036" t="s">
        <v>41</v>
      </c>
      <c r="K5036" t="s">
        <v>42</v>
      </c>
      <c r="L5036" s="8">
        <v>14.5</v>
      </c>
      <c r="M5036" s="8">
        <v>4.2</v>
      </c>
      <c r="N5036">
        <v>114</v>
      </c>
      <c r="O5036" s="8">
        <v>1653</v>
      </c>
      <c r="P5036" s="14">
        <v>8.9999999999999998E-4</v>
      </c>
      <c r="Q5036" s="8">
        <v>1.49</v>
      </c>
      <c r="R5036" s="8">
        <v>1651.51</v>
      </c>
      <c r="S5036" s="8">
        <v>478.8</v>
      </c>
      <c r="T5036" s="8">
        <v>1172.71</v>
      </c>
      <c r="U5036">
        <v>0</v>
      </c>
      <c r="V5036" s="8">
        <v>0</v>
      </c>
      <c r="W5036" s="8">
        <v>0</v>
      </c>
      <c r="X5036" s="8">
        <v>1172.71</v>
      </c>
    </row>
    <row r="5037" spans="1:24" x14ac:dyDescent="0.25">
      <c r="A5037" t="s">
        <v>5363</v>
      </c>
      <c r="B5037" s="1">
        <v>45947</v>
      </c>
      <c r="C5037" t="s">
        <v>82</v>
      </c>
      <c r="D5037" t="s">
        <v>83</v>
      </c>
      <c r="E5037" t="s">
        <v>71</v>
      </c>
      <c r="F5037" t="s">
        <v>46</v>
      </c>
      <c r="G5037" t="s">
        <v>165</v>
      </c>
      <c r="H5037" t="s">
        <v>166</v>
      </c>
      <c r="I5037" t="s">
        <v>74</v>
      </c>
      <c r="J5037" t="s">
        <v>75</v>
      </c>
      <c r="K5037" t="s">
        <v>49</v>
      </c>
      <c r="L5037" s="8">
        <v>11</v>
      </c>
      <c r="M5037" s="8">
        <v>6.8</v>
      </c>
      <c r="N5037">
        <v>5</v>
      </c>
      <c r="O5037" s="8">
        <v>55</v>
      </c>
      <c r="P5037" s="14">
        <v>2.3300000000000001E-2</v>
      </c>
      <c r="Q5037" s="8">
        <v>1.28</v>
      </c>
      <c r="R5037" s="8">
        <v>53.72</v>
      </c>
      <c r="S5037" s="8">
        <v>34</v>
      </c>
      <c r="T5037" s="8">
        <v>19.72</v>
      </c>
      <c r="U5037">
        <v>0</v>
      </c>
      <c r="V5037" s="8">
        <v>0</v>
      </c>
      <c r="W5037" s="8">
        <v>0</v>
      </c>
      <c r="X5037" s="8">
        <v>19.72</v>
      </c>
    </row>
    <row r="5038" spans="1:24" x14ac:dyDescent="0.25">
      <c r="A5038" t="s">
        <v>5364</v>
      </c>
      <c r="B5038" s="1">
        <v>45841</v>
      </c>
      <c r="C5038" t="s">
        <v>97</v>
      </c>
      <c r="D5038" t="s">
        <v>98</v>
      </c>
      <c r="E5038" t="s">
        <v>63</v>
      </c>
      <c r="F5038" t="s">
        <v>54</v>
      </c>
      <c r="G5038" t="s">
        <v>79</v>
      </c>
      <c r="H5038" t="s">
        <v>80</v>
      </c>
      <c r="I5038" t="s">
        <v>185</v>
      </c>
      <c r="J5038" t="s">
        <v>186</v>
      </c>
      <c r="K5038" t="s">
        <v>59</v>
      </c>
      <c r="L5038" s="8">
        <v>4.9000000000000004</v>
      </c>
      <c r="M5038" s="8">
        <v>3.1</v>
      </c>
      <c r="N5038">
        <v>36</v>
      </c>
      <c r="O5038" s="8">
        <v>176.4</v>
      </c>
      <c r="P5038" s="14">
        <v>1.03E-2</v>
      </c>
      <c r="Q5038" s="8">
        <v>1.82</v>
      </c>
      <c r="R5038" s="8">
        <v>174.58</v>
      </c>
      <c r="S5038" s="8">
        <v>111.6</v>
      </c>
      <c r="T5038" s="8">
        <v>62.98</v>
      </c>
      <c r="U5038">
        <v>0</v>
      </c>
      <c r="V5038" s="8">
        <v>0</v>
      </c>
      <c r="W5038" s="8">
        <v>0</v>
      </c>
      <c r="X5038" s="8">
        <v>62.98</v>
      </c>
    </row>
    <row r="5039" spans="1:24" x14ac:dyDescent="0.25">
      <c r="A5039" t="s">
        <v>5365</v>
      </c>
      <c r="B5039" s="1">
        <v>45842</v>
      </c>
      <c r="C5039" t="s">
        <v>162</v>
      </c>
      <c r="D5039" t="s">
        <v>163</v>
      </c>
      <c r="E5039" t="s">
        <v>150</v>
      </c>
      <c r="F5039" t="s">
        <v>89</v>
      </c>
      <c r="G5039" t="s">
        <v>151</v>
      </c>
      <c r="H5039" t="s">
        <v>152</v>
      </c>
      <c r="I5039" t="s">
        <v>99</v>
      </c>
      <c r="J5039" t="s">
        <v>100</v>
      </c>
      <c r="K5039" t="s">
        <v>49</v>
      </c>
      <c r="L5039" s="8">
        <v>3.8</v>
      </c>
      <c r="M5039" s="8">
        <v>2.6</v>
      </c>
      <c r="N5039">
        <v>24</v>
      </c>
      <c r="O5039" s="8">
        <v>91.2</v>
      </c>
      <c r="P5039" s="14">
        <v>2.9000000000000001E-2</v>
      </c>
      <c r="Q5039" s="8">
        <v>2.64</v>
      </c>
      <c r="R5039" s="8">
        <v>88.56</v>
      </c>
      <c r="S5039" s="8">
        <v>62.4</v>
      </c>
      <c r="T5039" s="8">
        <v>26.16</v>
      </c>
      <c r="U5039">
        <v>0</v>
      </c>
      <c r="V5039" s="8">
        <v>0</v>
      </c>
      <c r="W5039" s="8">
        <v>0</v>
      </c>
      <c r="X5039" s="8">
        <v>26.16</v>
      </c>
    </row>
    <row r="5040" spans="1:24" x14ac:dyDescent="0.25">
      <c r="A5040" t="s">
        <v>5366</v>
      </c>
      <c r="B5040" s="1">
        <v>45922</v>
      </c>
      <c r="C5040" t="s">
        <v>340</v>
      </c>
      <c r="D5040" t="s">
        <v>341</v>
      </c>
      <c r="E5040" t="s">
        <v>27</v>
      </c>
      <c r="F5040" t="s">
        <v>54</v>
      </c>
      <c r="G5040" t="s">
        <v>29</v>
      </c>
      <c r="H5040" t="s">
        <v>30</v>
      </c>
      <c r="I5040" t="s">
        <v>127</v>
      </c>
      <c r="J5040" t="s">
        <v>128</v>
      </c>
      <c r="K5040" t="s">
        <v>33</v>
      </c>
      <c r="L5040" s="8">
        <v>7.2</v>
      </c>
      <c r="M5040" s="8">
        <v>3.6</v>
      </c>
      <c r="N5040">
        <v>126</v>
      </c>
      <c r="O5040" s="8">
        <v>907.2</v>
      </c>
      <c r="P5040" s="14">
        <v>2.75E-2</v>
      </c>
      <c r="Q5040" s="8">
        <v>24.95</v>
      </c>
      <c r="R5040" s="8">
        <v>882.25</v>
      </c>
      <c r="S5040" s="8">
        <v>453.6</v>
      </c>
      <c r="T5040" s="8">
        <v>428.65</v>
      </c>
      <c r="U5040">
        <v>0</v>
      </c>
      <c r="V5040" s="8">
        <v>0</v>
      </c>
      <c r="W5040" s="8">
        <v>0</v>
      </c>
      <c r="X5040" s="8">
        <v>428.65</v>
      </c>
    </row>
    <row r="5041" spans="1:24" x14ac:dyDescent="0.25">
      <c r="A5041" t="s">
        <v>5367</v>
      </c>
      <c r="B5041" s="1">
        <v>45448</v>
      </c>
      <c r="C5041" t="s">
        <v>77</v>
      </c>
      <c r="D5041" t="s">
        <v>78</v>
      </c>
      <c r="E5041" t="s">
        <v>63</v>
      </c>
      <c r="F5041" t="s">
        <v>37</v>
      </c>
      <c r="G5041" t="s">
        <v>64</v>
      </c>
      <c r="H5041" t="s">
        <v>65</v>
      </c>
      <c r="I5041" t="s">
        <v>99</v>
      </c>
      <c r="J5041" t="s">
        <v>100</v>
      </c>
      <c r="K5041" t="s">
        <v>49</v>
      </c>
      <c r="L5041" s="8">
        <v>3.8</v>
      </c>
      <c r="M5041" s="8">
        <v>2.6</v>
      </c>
      <c r="N5041">
        <v>28</v>
      </c>
      <c r="O5041" s="8">
        <v>106.4</v>
      </c>
      <c r="P5041" s="14">
        <v>3.4099999999999998E-2</v>
      </c>
      <c r="Q5041" s="8">
        <v>3.63</v>
      </c>
      <c r="R5041" s="8">
        <v>102.77</v>
      </c>
      <c r="S5041" s="8">
        <v>72.8</v>
      </c>
      <c r="T5041" s="8">
        <v>29.97</v>
      </c>
      <c r="U5041">
        <v>0</v>
      </c>
      <c r="V5041" s="8">
        <v>0</v>
      </c>
      <c r="W5041" s="8">
        <v>0</v>
      </c>
      <c r="X5041" s="8">
        <v>29.97</v>
      </c>
    </row>
    <row r="5042" spans="1:24" x14ac:dyDescent="0.25">
      <c r="A5042" t="s">
        <v>5368</v>
      </c>
      <c r="B5042" s="1">
        <v>45576</v>
      </c>
      <c r="C5042" t="s">
        <v>148</v>
      </c>
      <c r="D5042" t="s">
        <v>149</v>
      </c>
      <c r="E5042" t="s">
        <v>150</v>
      </c>
      <c r="F5042" t="s">
        <v>37</v>
      </c>
      <c r="G5042" t="s">
        <v>151</v>
      </c>
      <c r="H5042" t="s">
        <v>152</v>
      </c>
      <c r="I5042" t="s">
        <v>40</v>
      </c>
      <c r="J5042" t="s">
        <v>41</v>
      </c>
      <c r="K5042" t="s">
        <v>42</v>
      </c>
      <c r="L5042" s="8">
        <v>14.5</v>
      </c>
      <c r="M5042" s="8">
        <v>4.2</v>
      </c>
      <c r="N5042">
        <v>46</v>
      </c>
      <c r="O5042" s="8">
        <v>667</v>
      </c>
      <c r="P5042" s="14">
        <v>1.54E-2</v>
      </c>
      <c r="Q5042" s="8">
        <v>10.27</v>
      </c>
      <c r="R5042" s="8">
        <v>656.73</v>
      </c>
      <c r="S5042" s="8">
        <v>193.2</v>
      </c>
      <c r="T5042" s="8">
        <v>463.53</v>
      </c>
      <c r="U5042">
        <v>0</v>
      </c>
      <c r="V5042" s="8">
        <v>0</v>
      </c>
      <c r="W5042" s="8">
        <v>0</v>
      </c>
      <c r="X5042" s="8">
        <v>463.53</v>
      </c>
    </row>
    <row r="5043" spans="1:24" x14ac:dyDescent="0.25">
      <c r="A5043" t="s">
        <v>5369</v>
      </c>
      <c r="B5043" s="1">
        <v>45377</v>
      </c>
      <c r="C5043" t="s">
        <v>403</v>
      </c>
      <c r="D5043" t="s">
        <v>404</v>
      </c>
      <c r="E5043" t="s">
        <v>53</v>
      </c>
      <c r="F5043" t="s">
        <v>37</v>
      </c>
      <c r="G5043" t="s">
        <v>55</v>
      </c>
      <c r="H5043" t="s">
        <v>56</v>
      </c>
      <c r="I5043" t="s">
        <v>130</v>
      </c>
      <c r="J5043" t="s">
        <v>131</v>
      </c>
      <c r="K5043" t="s">
        <v>42</v>
      </c>
      <c r="L5043" s="8">
        <v>4.8</v>
      </c>
      <c r="M5043" s="8">
        <v>1.4</v>
      </c>
      <c r="N5043">
        <v>1</v>
      </c>
      <c r="O5043" s="8">
        <v>4.8</v>
      </c>
      <c r="P5043" s="14">
        <v>2.1399999999999999E-2</v>
      </c>
      <c r="Q5043" s="8">
        <v>0.1</v>
      </c>
      <c r="R5043" s="8">
        <v>4.7</v>
      </c>
      <c r="S5043" s="8">
        <v>1.4</v>
      </c>
      <c r="T5043" s="8">
        <v>3.3</v>
      </c>
      <c r="U5043">
        <v>0</v>
      </c>
      <c r="V5043" s="8">
        <v>0</v>
      </c>
      <c r="W5043" s="8">
        <v>0</v>
      </c>
      <c r="X5043" s="8">
        <v>3.3</v>
      </c>
    </row>
    <row r="5044" spans="1:24" x14ac:dyDescent="0.25">
      <c r="A5044" t="s">
        <v>5370</v>
      </c>
      <c r="B5044" s="1">
        <v>45609</v>
      </c>
      <c r="C5044" t="s">
        <v>331</v>
      </c>
      <c r="D5044" t="s">
        <v>332</v>
      </c>
      <c r="E5044" t="s">
        <v>150</v>
      </c>
      <c r="F5044" t="s">
        <v>37</v>
      </c>
      <c r="G5044" t="s">
        <v>151</v>
      </c>
      <c r="H5044" t="s">
        <v>152</v>
      </c>
      <c r="I5044" t="s">
        <v>185</v>
      </c>
      <c r="J5044" t="s">
        <v>186</v>
      </c>
      <c r="K5044" t="s">
        <v>59</v>
      </c>
      <c r="L5044" s="8">
        <v>4.9000000000000004</v>
      </c>
      <c r="M5044" s="8">
        <v>3.1</v>
      </c>
      <c r="N5044">
        <v>5</v>
      </c>
      <c r="O5044" s="8">
        <v>24.5</v>
      </c>
      <c r="P5044" s="14">
        <v>1.5E-3</v>
      </c>
      <c r="Q5044" s="8">
        <v>0.04</v>
      </c>
      <c r="R5044" s="8">
        <v>24.46</v>
      </c>
      <c r="S5044" s="8">
        <v>15.5</v>
      </c>
      <c r="T5044" s="8">
        <v>8.9600000000000009</v>
      </c>
      <c r="U5044">
        <v>0</v>
      </c>
      <c r="V5044" s="8">
        <v>0</v>
      </c>
      <c r="W5044" s="8">
        <v>0</v>
      </c>
      <c r="X5044" s="8">
        <v>8.9600000000000009</v>
      </c>
    </row>
    <row r="5045" spans="1:24" x14ac:dyDescent="0.25">
      <c r="A5045" t="s">
        <v>5371</v>
      </c>
      <c r="B5045" s="1">
        <v>45372</v>
      </c>
      <c r="C5045" t="s">
        <v>139</v>
      </c>
      <c r="D5045" t="s">
        <v>140</v>
      </c>
      <c r="E5045" t="s">
        <v>63</v>
      </c>
      <c r="F5045" t="s">
        <v>54</v>
      </c>
      <c r="G5045" t="s">
        <v>79</v>
      </c>
      <c r="H5045" t="s">
        <v>80</v>
      </c>
      <c r="I5045" t="s">
        <v>84</v>
      </c>
      <c r="J5045" t="s">
        <v>85</v>
      </c>
      <c r="K5045" t="s">
        <v>42</v>
      </c>
      <c r="L5045" s="8">
        <v>9.9</v>
      </c>
      <c r="M5045" s="8">
        <v>3.1</v>
      </c>
      <c r="N5045">
        <v>178</v>
      </c>
      <c r="O5045" s="8">
        <v>1762.2</v>
      </c>
      <c r="P5045" s="14">
        <v>3.3999999999999998E-3</v>
      </c>
      <c r="Q5045" s="8">
        <v>5.99</v>
      </c>
      <c r="R5045" s="8">
        <v>1756.21</v>
      </c>
      <c r="S5045" s="8">
        <v>551.79999999999995</v>
      </c>
      <c r="T5045" s="8">
        <v>1204.4100000000001</v>
      </c>
      <c r="U5045">
        <v>0</v>
      </c>
      <c r="V5045" s="8">
        <v>0</v>
      </c>
      <c r="W5045" s="8">
        <v>0</v>
      </c>
      <c r="X5045" s="8">
        <v>1204.4100000000001</v>
      </c>
    </row>
    <row r="5046" spans="1:24" x14ac:dyDescent="0.25">
      <c r="A5046" t="s">
        <v>5372</v>
      </c>
      <c r="B5046" s="1">
        <v>45815</v>
      </c>
      <c r="C5046" t="s">
        <v>266</v>
      </c>
      <c r="D5046" t="s">
        <v>267</v>
      </c>
      <c r="E5046" t="s">
        <v>53</v>
      </c>
      <c r="F5046" t="s">
        <v>54</v>
      </c>
      <c r="G5046" t="s">
        <v>55</v>
      </c>
      <c r="H5046" t="s">
        <v>56</v>
      </c>
      <c r="I5046" t="s">
        <v>31</v>
      </c>
      <c r="J5046" t="s">
        <v>32</v>
      </c>
      <c r="K5046" t="s">
        <v>33</v>
      </c>
      <c r="L5046" s="8">
        <v>5.8</v>
      </c>
      <c r="M5046" s="8">
        <v>2.7</v>
      </c>
      <c r="N5046">
        <v>21</v>
      </c>
      <c r="O5046" s="8">
        <v>121.8</v>
      </c>
      <c r="P5046" s="14">
        <v>1.7399999999999999E-2</v>
      </c>
      <c r="Q5046" s="8">
        <v>2.12</v>
      </c>
      <c r="R5046" s="8">
        <v>119.68</v>
      </c>
      <c r="S5046" s="8">
        <v>56.7</v>
      </c>
      <c r="T5046" s="8">
        <v>62.98</v>
      </c>
      <c r="U5046">
        <v>0</v>
      </c>
      <c r="V5046" s="8">
        <v>0</v>
      </c>
      <c r="W5046" s="8">
        <v>0</v>
      </c>
      <c r="X5046" s="8">
        <v>62.98</v>
      </c>
    </row>
    <row r="5047" spans="1:24" x14ac:dyDescent="0.25">
      <c r="A5047" t="s">
        <v>5373</v>
      </c>
      <c r="B5047" s="1">
        <v>46235</v>
      </c>
      <c r="C5047" t="s">
        <v>321</v>
      </c>
      <c r="D5047" t="s">
        <v>322</v>
      </c>
      <c r="E5047" t="s">
        <v>63</v>
      </c>
      <c r="F5047" t="s">
        <v>46</v>
      </c>
      <c r="G5047" t="s">
        <v>79</v>
      </c>
      <c r="H5047" t="s">
        <v>80</v>
      </c>
      <c r="I5047" t="s">
        <v>31</v>
      </c>
      <c r="J5047" t="s">
        <v>32</v>
      </c>
      <c r="K5047" t="s">
        <v>33</v>
      </c>
      <c r="L5047" s="8">
        <v>5.8</v>
      </c>
      <c r="M5047" s="8">
        <v>2.7</v>
      </c>
      <c r="N5047">
        <v>30</v>
      </c>
      <c r="O5047" s="8">
        <v>174</v>
      </c>
      <c r="P5047" s="14">
        <v>0.17330000000000001</v>
      </c>
      <c r="Q5047" s="8">
        <v>30.15</v>
      </c>
      <c r="R5047" s="8">
        <v>143.85</v>
      </c>
      <c r="S5047" s="8">
        <v>81</v>
      </c>
      <c r="T5047" s="8">
        <v>62.85</v>
      </c>
      <c r="U5047">
        <v>0</v>
      </c>
      <c r="V5047" s="8">
        <v>0</v>
      </c>
      <c r="W5047" s="8">
        <v>0</v>
      </c>
      <c r="X5047" s="8">
        <v>62.85</v>
      </c>
    </row>
    <row r="5048" spans="1:24" x14ac:dyDescent="0.25">
      <c r="A5048" t="s">
        <v>5374</v>
      </c>
      <c r="B5048" s="1">
        <v>45500</v>
      </c>
      <c r="C5048" t="s">
        <v>188</v>
      </c>
      <c r="D5048" t="s">
        <v>189</v>
      </c>
      <c r="E5048" t="s">
        <v>27</v>
      </c>
      <c r="F5048" t="s">
        <v>54</v>
      </c>
      <c r="G5048" t="s">
        <v>38</v>
      </c>
      <c r="H5048" t="s">
        <v>39</v>
      </c>
      <c r="I5048" t="s">
        <v>127</v>
      </c>
      <c r="J5048" t="s">
        <v>128</v>
      </c>
      <c r="K5048" t="s">
        <v>33</v>
      </c>
      <c r="L5048" s="8">
        <v>7.2</v>
      </c>
      <c r="M5048" s="8">
        <v>3.6</v>
      </c>
      <c r="N5048">
        <v>51</v>
      </c>
      <c r="O5048" s="8">
        <v>367.2</v>
      </c>
      <c r="P5048" s="14">
        <v>1.3599999999999999E-2</v>
      </c>
      <c r="Q5048" s="8">
        <v>4.99</v>
      </c>
      <c r="R5048" s="8">
        <v>362.21</v>
      </c>
      <c r="S5048" s="8">
        <v>183.6</v>
      </c>
      <c r="T5048" s="8">
        <v>178.61</v>
      </c>
      <c r="U5048">
        <v>0</v>
      </c>
      <c r="V5048" s="8">
        <v>0</v>
      </c>
      <c r="W5048" s="8">
        <v>0</v>
      </c>
      <c r="X5048" s="8">
        <v>178.61</v>
      </c>
    </row>
    <row r="5049" spans="1:24" x14ac:dyDescent="0.25">
      <c r="A5049" t="s">
        <v>5375</v>
      </c>
      <c r="B5049" s="1">
        <v>46119</v>
      </c>
      <c r="C5049" t="s">
        <v>252</v>
      </c>
      <c r="D5049" t="s">
        <v>253</v>
      </c>
      <c r="E5049" t="s">
        <v>63</v>
      </c>
      <c r="F5049" t="s">
        <v>54</v>
      </c>
      <c r="G5049" t="s">
        <v>64</v>
      </c>
      <c r="H5049" t="s">
        <v>65</v>
      </c>
      <c r="I5049" t="s">
        <v>40</v>
      </c>
      <c r="J5049" t="s">
        <v>41</v>
      </c>
      <c r="K5049" t="s">
        <v>42</v>
      </c>
      <c r="L5049" s="8">
        <v>14.5</v>
      </c>
      <c r="M5049" s="8">
        <v>4.2</v>
      </c>
      <c r="N5049">
        <v>76</v>
      </c>
      <c r="O5049" s="8">
        <v>1102</v>
      </c>
      <c r="P5049" s="14">
        <v>2.7000000000000001E-3</v>
      </c>
      <c r="Q5049" s="8">
        <v>2.98</v>
      </c>
      <c r="R5049" s="8">
        <v>1099.02</v>
      </c>
      <c r="S5049" s="8">
        <v>319.2</v>
      </c>
      <c r="T5049" s="8">
        <v>779.82</v>
      </c>
      <c r="U5049">
        <v>0</v>
      </c>
      <c r="V5049" s="8">
        <v>0</v>
      </c>
      <c r="W5049" s="8">
        <v>0</v>
      </c>
      <c r="X5049" s="8">
        <v>779.82</v>
      </c>
    </row>
    <row r="5050" spans="1:24" x14ac:dyDescent="0.25">
      <c r="A5050" t="s">
        <v>5376</v>
      </c>
      <c r="B5050" s="1">
        <v>45451</v>
      </c>
      <c r="C5050" t="s">
        <v>226</v>
      </c>
      <c r="D5050" t="s">
        <v>227</v>
      </c>
      <c r="E5050" t="s">
        <v>27</v>
      </c>
      <c r="F5050" t="s">
        <v>54</v>
      </c>
      <c r="G5050" t="s">
        <v>38</v>
      </c>
      <c r="H5050" t="s">
        <v>39</v>
      </c>
      <c r="I5050" t="s">
        <v>117</v>
      </c>
      <c r="J5050" t="s">
        <v>118</v>
      </c>
      <c r="K5050" t="s">
        <v>59</v>
      </c>
      <c r="L5050" s="8">
        <v>6</v>
      </c>
      <c r="M5050" s="8">
        <v>4.2</v>
      </c>
      <c r="N5050">
        <v>17</v>
      </c>
      <c r="O5050" s="8">
        <v>102</v>
      </c>
      <c r="P5050" s="14">
        <v>6.4000000000000003E-3</v>
      </c>
      <c r="Q5050" s="8">
        <v>0.65</v>
      </c>
      <c r="R5050" s="8">
        <v>101.35</v>
      </c>
      <c r="S5050" s="8">
        <v>71.400000000000006</v>
      </c>
      <c r="T5050" s="8">
        <v>29.95</v>
      </c>
      <c r="U5050">
        <v>0</v>
      </c>
      <c r="V5050" s="8">
        <v>0</v>
      </c>
      <c r="W5050" s="8">
        <v>0</v>
      </c>
      <c r="X5050" s="8">
        <v>29.95</v>
      </c>
    </row>
    <row r="5051" spans="1:24" x14ac:dyDescent="0.25">
      <c r="A5051" t="s">
        <v>5377</v>
      </c>
      <c r="B5051" s="1">
        <v>45841</v>
      </c>
      <c r="C5051" t="s">
        <v>410</v>
      </c>
      <c r="D5051" t="s">
        <v>411</v>
      </c>
      <c r="E5051" t="s">
        <v>150</v>
      </c>
      <c r="F5051" t="s">
        <v>46</v>
      </c>
      <c r="G5051" t="s">
        <v>151</v>
      </c>
      <c r="H5051" t="s">
        <v>152</v>
      </c>
      <c r="I5051" t="s">
        <v>57</v>
      </c>
      <c r="J5051" t="s">
        <v>58</v>
      </c>
      <c r="K5051" t="s">
        <v>59</v>
      </c>
      <c r="L5051" s="8">
        <v>10.5</v>
      </c>
      <c r="M5051" s="8">
        <v>7.5</v>
      </c>
      <c r="N5051">
        <v>3</v>
      </c>
      <c r="O5051" s="8">
        <v>31.5</v>
      </c>
      <c r="P5051" s="14">
        <v>0.1583</v>
      </c>
      <c r="Q5051" s="8">
        <v>4.99</v>
      </c>
      <c r="R5051" s="8">
        <v>26.51</v>
      </c>
      <c r="S5051" s="8">
        <v>22.5</v>
      </c>
      <c r="T5051" s="8">
        <v>4.01</v>
      </c>
      <c r="U5051">
        <v>0</v>
      </c>
      <c r="V5051" s="8">
        <v>0</v>
      </c>
      <c r="W5051" s="8">
        <v>0</v>
      </c>
      <c r="X5051" s="8">
        <v>4.01</v>
      </c>
    </row>
    <row r="5052" spans="1:24" x14ac:dyDescent="0.25">
      <c r="A5052" t="s">
        <v>5378</v>
      </c>
      <c r="B5052" s="1">
        <v>45626</v>
      </c>
      <c r="C5052" t="s">
        <v>205</v>
      </c>
      <c r="D5052" t="s">
        <v>206</v>
      </c>
      <c r="E5052" t="s">
        <v>71</v>
      </c>
      <c r="F5052" t="s">
        <v>54</v>
      </c>
      <c r="G5052" t="s">
        <v>165</v>
      </c>
      <c r="H5052" t="s">
        <v>166</v>
      </c>
      <c r="I5052" t="s">
        <v>144</v>
      </c>
      <c r="J5052" t="s">
        <v>145</v>
      </c>
      <c r="K5052" t="s">
        <v>33</v>
      </c>
      <c r="L5052" s="8">
        <v>12</v>
      </c>
      <c r="M5052" s="8">
        <v>6.5</v>
      </c>
      <c r="N5052">
        <v>61</v>
      </c>
      <c r="O5052" s="8">
        <v>732</v>
      </c>
      <c r="P5052" s="14">
        <v>6.1999999999999998E-3</v>
      </c>
      <c r="Q5052" s="8">
        <v>4.54</v>
      </c>
      <c r="R5052" s="8">
        <v>727.46</v>
      </c>
      <c r="S5052" s="8">
        <v>396.5</v>
      </c>
      <c r="T5052" s="8">
        <v>330.96</v>
      </c>
      <c r="U5052">
        <v>0</v>
      </c>
      <c r="V5052" s="8">
        <v>0</v>
      </c>
      <c r="W5052" s="8">
        <v>0</v>
      </c>
      <c r="X5052" s="8">
        <v>330.96</v>
      </c>
    </row>
    <row r="5053" spans="1:24" x14ac:dyDescent="0.25">
      <c r="A5053" t="s">
        <v>5379</v>
      </c>
      <c r="B5053" s="1">
        <v>45692</v>
      </c>
      <c r="C5053" t="s">
        <v>528</v>
      </c>
      <c r="D5053" t="s">
        <v>529</v>
      </c>
      <c r="E5053" t="s">
        <v>27</v>
      </c>
      <c r="F5053" t="s">
        <v>54</v>
      </c>
      <c r="G5053" t="s">
        <v>38</v>
      </c>
      <c r="H5053" t="s">
        <v>39</v>
      </c>
      <c r="I5053" t="s">
        <v>122</v>
      </c>
      <c r="J5053" t="s">
        <v>123</v>
      </c>
      <c r="K5053" t="s">
        <v>59</v>
      </c>
      <c r="L5053" s="8">
        <v>5.5</v>
      </c>
      <c r="M5053" s="8">
        <v>3.8</v>
      </c>
      <c r="N5053">
        <v>83</v>
      </c>
      <c r="O5053" s="8">
        <v>456.5</v>
      </c>
      <c r="P5053" s="14">
        <v>1.8700000000000001E-2</v>
      </c>
      <c r="Q5053" s="8">
        <v>8.5399999999999991</v>
      </c>
      <c r="R5053" s="8">
        <v>447.96</v>
      </c>
      <c r="S5053" s="8">
        <v>315.39999999999998</v>
      </c>
      <c r="T5053" s="8">
        <v>132.56</v>
      </c>
      <c r="U5053">
        <v>0</v>
      </c>
      <c r="V5053" s="8">
        <v>0</v>
      </c>
      <c r="W5053" s="8">
        <v>0</v>
      </c>
      <c r="X5053" s="8">
        <v>132.56</v>
      </c>
    </row>
    <row r="5054" spans="1:24" x14ac:dyDescent="0.25">
      <c r="A5054" t="s">
        <v>5380</v>
      </c>
      <c r="B5054" s="1">
        <v>45892</v>
      </c>
      <c r="C5054" t="s">
        <v>201</v>
      </c>
      <c r="D5054" t="s">
        <v>202</v>
      </c>
      <c r="E5054" t="s">
        <v>53</v>
      </c>
      <c r="F5054" t="s">
        <v>46</v>
      </c>
      <c r="G5054" t="s">
        <v>55</v>
      </c>
      <c r="H5054" t="s">
        <v>56</v>
      </c>
      <c r="I5054" t="s">
        <v>156</v>
      </c>
      <c r="J5054" t="s">
        <v>157</v>
      </c>
      <c r="K5054" t="s">
        <v>42</v>
      </c>
      <c r="L5054" s="8">
        <v>6.2</v>
      </c>
      <c r="M5054" s="8">
        <v>1.9</v>
      </c>
      <c r="N5054">
        <v>33</v>
      </c>
      <c r="O5054" s="8">
        <v>204.6</v>
      </c>
      <c r="P5054" s="14">
        <v>0.1094</v>
      </c>
      <c r="Q5054" s="8">
        <v>22.38</v>
      </c>
      <c r="R5054" s="8">
        <v>182.22</v>
      </c>
      <c r="S5054" s="8">
        <v>62.7</v>
      </c>
      <c r="T5054" s="8">
        <v>119.52</v>
      </c>
      <c r="U5054">
        <v>0</v>
      </c>
      <c r="V5054" s="8">
        <v>0</v>
      </c>
      <c r="W5054" s="8">
        <v>0</v>
      </c>
      <c r="X5054" s="8">
        <v>119.52</v>
      </c>
    </row>
    <row r="5055" spans="1:24" x14ac:dyDescent="0.25">
      <c r="A5055" t="s">
        <v>5381</v>
      </c>
      <c r="B5055" s="1">
        <v>45941</v>
      </c>
      <c r="C5055" t="s">
        <v>87</v>
      </c>
      <c r="D5055" t="s">
        <v>88</v>
      </c>
      <c r="E5055" t="s">
        <v>63</v>
      </c>
      <c r="F5055" t="s">
        <v>89</v>
      </c>
      <c r="G5055" t="s">
        <v>64</v>
      </c>
      <c r="H5055" t="s">
        <v>65</v>
      </c>
      <c r="I5055" t="s">
        <v>104</v>
      </c>
      <c r="J5055" t="s">
        <v>105</v>
      </c>
      <c r="K5055" t="s">
        <v>49</v>
      </c>
      <c r="L5055" s="8">
        <v>4.2</v>
      </c>
      <c r="M5055" s="8">
        <v>2.8</v>
      </c>
      <c r="N5055">
        <v>149</v>
      </c>
      <c r="O5055" s="8">
        <v>625.79999999999995</v>
      </c>
      <c r="P5055" s="14">
        <v>0.1633</v>
      </c>
      <c r="Q5055" s="8">
        <v>102.19</v>
      </c>
      <c r="R5055" s="8">
        <v>523.61</v>
      </c>
      <c r="S5055" s="8">
        <v>417.2</v>
      </c>
      <c r="T5055" s="8">
        <v>106.41</v>
      </c>
      <c r="U5055">
        <v>0</v>
      </c>
      <c r="V5055" s="8">
        <v>0</v>
      </c>
      <c r="W5055" s="8">
        <v>0</v>
      </c>
      <c r="X5055" s="8">
        <v>106.41</v>
      </c>
    </row>
    <row r="5056" spans="1:24" x14ac:dyDescent="0.25">
      <c r="A5056" t="s">
        <v>5382</v>
      </c>
      <c r="B5056" s="1">
        <v>46073</v>
      </c>
      <c r="C5056" t="s">
        <v>328</v>
      </c>
      <c r="D5056" t="s">
        <v>329</v>
      </c>
      <c r="E5056" t="s">
        <v>71</v>
      </c>
      <c r="F5056" t="s">
        <v>54</v>
      </c>
      <c r="G5056" t="s">
        <v>165</v>
      </c>
      <c r="H5056" t="s">
        <v>166</v>
      </c>
      <c r="I5056" t="s">
        <v>112</v>
      </c>
      <c r="J5056" t="s">
        <v>113</v>
      </c>
      <c r="K5056" t="s">
        <v>42</v>
      </c>
      <c r="L5056" s="8">
        <v>8.5</v>
      </c>
      <c r="M5056" s="8">
        <v>2.8</v>
      </c>
      <c r="N5056">
        <v>205</v>
      </c>
      <c r="O5056" s="8">
        <v>1742.5</v>
      </c>
      <c r="P5056" s="14">
        <v>1.47E-2</v>
      </c>
      <c r="Q5056" s="8">
        <v>25.61</v>
      </c>
      <c r="R5056" s="8">
        <v>1716.89</v>
      </c>
      <c r="S5056" s="8">
        <v>574</v>
      </c>
      <c r="T5056" s="8">
        <v>1142.8900000000001</v>
      </c>
      <c r="U5056">
        <v>0</v>
      </c>
      <c r="V5056" s="8">
        <v>0</v>
      </c>
      <c r="W5056" s="8">
        <v>0</v>
      </c>
      <c r="X5056" s="8">
        <v>1142.8900000000001</v>
      </c>
    </row>
    <row r="5057" spans="1:24" x14ac:dyDescent="0.25">
      <c r="A5057" t="s">
        <v>5383</v>
      </c>
      <c r="B5057" s="1">
        <v>46146</v>
      </c>
      <c r="C5057" t="s">
        <v>255</v>
      </c>
      <c r="D5057" t="s">
        <v>256</v>
      </c>
      <c r="E5057" t="s">
        <v>27</v>
      </c>
      <c r="F5057" t="s">
        <v>89</v>
      </c>
      <c r="G5057" t="s">
        <v>38</v>
      </c>
      <c r="H5057" t="s">
        <v>39</v>
      </c>
      <c r="I5057" t="s">
        <v>112</v>
      </c>
      <c r="J5057" t="s">
        <v>113</v>
      </c>
      <c r="K5057" t="s">
        <v>42</v>
      </c>
      <c r="L5057" s="8">
        <v>8.5</v>
      </c>
      <c r="M5057" s="8">
        <v>2.8</v>
      </c>
      <c r="N5057">
        <v>89</v>
      </c>
      <c r="O5057" s="8">
        <v>756.5</v>
      </c>
      <c r="P5057" s="14">
        <v>0.39600000000000002</v>
      </c>
      <c r="Q5057" s="8">
        <v>299.57</v>
      </c>
      <c r="R5057" s="8">
        <v>456.93</v>
      </c>
      <c r="S5057" s="8">
        <v>249.2</v>
      </c>
      <c r="T5057" s="8">
        <v>207.73</v>
      </c>
      <c r="U5057">
        <v>0</v>
      </c>
      <c r="V5057" s="8">
        <v>0</v>
      </c>
      <c r="W5057" s="8">
        <v>0</v>
      </c>
      <c r="X5057" s="8">
        <v>207.73</v>
      </c>
    </row>
    <row r="5058" spans="1:24" x14ac:dyDescent="0.25">
      <c r="A5058" t="s">
        <v>5384</v>
      </c>
      <c r="B5058" s="1">
        <v>45957</v>
      </c>
      <c r="C5058" t="s">
        <v>590</v>
      </c>
      <c r="D5058" t="s">
        <v>591</v>
      </c>
      <c r="E5058" t="s">
        <v>27</v>
      </c>
      <c r="F5058" t="s">
        <v>46</v>
      </c>
      <c r="G5058" t="s">
        <v>38</v>
      </c>
      <c r="H5058" t="s">
        <v>39</v>
      </c>
      <c r="I5058" t="s">
        <v>31</v>
      </c>
      <c r="J5058" t="s">
        <v>32</v>
      </c>
      <c r="K5058" t="s">
        <v>33</v>
      </c>
      <c r="L5058" s="8">
        <v>5.8</v>
      </c>
      <c r="M5058" s="8">
        <v>2.7</v>
      </c>
      <c r="N5058">
        <v>7</v>
      </c>
      <c r="O5058" s="8">
        <v>40.6</v>
      </c>
      <c r="P5058" s="14">
        <v>0.17610000000000001</v>
      </c>
      <c r="Q5058" s="8">
        <v>7.15</v>
      </c>
      <c r="R5058" s="8">
        <v>33.450000000000003</v>
      </c>
      <c r="S5058" s="8">
        <v>18.899999999999999</v>
      </c>
      <c r="T5058" s="8">
        <v>14.55</v>
      </c>
      <c r="U5058">
        <v>0</v>
      </c>
      <c r="V5058" s="8">
        <v>0</v>
      </c>
      <c r="W5058" s="8">
        <v>0</v>
      </c>
      <c r="X5058" s="8">
        <v>14.55</v>
      </c>
    </row>
    <row r="5059" spans="1:24" x14ac:dyDescent="0.25">
      <c r="A5059" t="s">
        <v>5385</v>
      </c>
      <c r="B5059" s="1">
        <v>45989</v>
      </c>
      <c r="C5059" t="s">
        <v>805</v>
      </c>
      <c r="D5059" t="s">
        <v>806</v>
      </c>
      <c r="E5059" t="s">
        <v>63</v>
      </c>
      <c r="F5059" t="s">
        <v>89</v>
      </c>
      <c r="G5059" t="s">
        <v>79</v>
      </c>
      <c r="H5059" t="s">
        <v>80</v>
      </c>
      <c r="I5059" t="s">
        <v>156</v>
      </c>
      <c r="J5059" t="s">
        <v>157</v>
      </c>
      <c r="K5059" t="s">
        <v>42</v>
      </c>
      <c r="L5059" s="8">
        <v>6.2</v>
      </c>
      <c r="M5059" s="8">
        <v>1.9</v>
      </c>
      <c r="N5059">
        <v>24</v>
      </c>
      <c r="O5059" s="8">
        <v>148.80000000000001</v>
      </c>
      <c r="P5059" s="14">
        <v>0.1331</v>
      </c>
      <c r="Q5059" s="8">
        <v>19.809999999999999</v>
      </c>
      <c r="R5059" s="8">
        <v>128.99</v>
      </c>
      <c r="S5059" s="8">
        <v>45.6</v>
      </c>
      <c r="T5059" s="8">
        <v>83.39</v>
      </c>
      <c r="U5059">
        <v>0</v>
      </c>
      <c r="V5059" s="8">
        <v>0</v>
      </c>
      <c r="W5059" s="8">
        <v>0</v>
      </c>
      <c r="X5059" s="8">
        <v>83.39</v>
      </c>
    </row>
    <row r="5060" spans="1:24" x14ac:dyDescent="0.25">
      <c r="A5060" t="s">
        <v>5386</v>
      </c>
      <c r="B5060" s="1">
        <v>45950</v>
      </c>
      <c r="C5060" t="s">
        <v>198</v>
      </c>
      <c r="D5060" t="s">
        <v>199</v>
      </c>
      <c r="E5060" t="s">
        <v>150</v>
      </c>
      <c r="F5060" t="s">
        <v>54</v>
      </c>
      <c r="G5060" t="s">
        <v>151</v>
      </c>
      <c r="H5060" t="s">
        <v>152</v>
      </c>
      <c r="I5060" t="s">
        <v>122</v>
      </c>
      <c r="J5060" t="s">
        <v>123</v>
      </c>
      <c r="K5060" t="s">
        <v>59</v>
      </c>
      <c r="L5060" s="8">
        <v>5.5</v>
      </c>
      <c r="M5060" s="8">
        <v>3.8</v>
      </c>
      <c r="N5060">
        <v>63</v>
      </c>
      <c r="O5060" s="8">
        <v>346.5</v>
      </c>
      <c r="P5060" s="14">
        <v>6.8999999999999999E-3</v>
      </c>
      <c r="Q5060" s="8">
        <v>2.39</v>
      </c>
      <c r="R5060" s="8">
        <v>344.11</v>
      </c>
      <c r="S5060" s="8">
        <v>239.4</v>
      </c>
      <c r="T5060" s="8">
        <v>104.71</v>
      </c>
      <c r="U5060">
        <v>0</v>
      </c>
      <c r="V5060" s="8">
        <v>0</v>
      </c>
      <c r="W5060" s="8">
        <v>0</v>
      </c>
      <c r="X5060" s="8">
        <v>104.71</v>
      </c>
    </row>
    <row r="5061" spans="1:24" x14ac:dyDescent="0.25">
      <c r="A5061" t="s">
        <v>5387</v>
      </c>
      <c r="B5061" s="1">
        <v>45359</v>
      </c>
      <c r="C5061" t="s">
        <v>584</v>
      </c>
      <c r="D5061" t="s">
        <v>585</v>
      </c>
      <c r="E5061" t="s">
        <v>27</v>
      </c>
      <c r="F5061" t="s">
        <v>37</v>
      </c>
      <c r="G5061" t="s">
        <v>29</v>
      </c>
      <c r="H5061" t="s">
        <v>30</v>
      </c>
      <c r="I5061" t="s">
        <v>112</v>
      </c>
      <c r="J5061" t="s">
        <v>113</v>
      </c>
      <c r="K5061" t="s">
        <v>42</v>
      </c>
      <c r="L5061" s="8">
        <v>8.5</v>
      </c>
      <c r="M5061" s="8">
        <v>2.8</v>
      </c>
      <c r="N5061">
        <v>15</v>
      </c>
      <c r="O5061" s="8">
        <v>127.5</v>
      </c>
      <c r="P5061" s="14">
        <v>1.6199999999999999E-2</v>
      </c>
      <c r="Q5061" s="8">
        <v>2.0699999999999998</v>
      </c>
      <c r="R5061" s="8">
        <v>125.43</v>
      </c>
      <c r="S5061" s="8">
        <v>42</v>
      </c>
      <c r="T5061" s="8">
        <v>83.43</v>
      </c>
      <c r="U5061">
        <v>0</v>
      </c>
      <c r="V5061" s="8">
        <v>0</v>
      </c>
      <c r="W5061" s="8">
        <v>0</v>
      </c>
      <c r="X5061" s="8">
        <v>83.43</v>
      </c>
    </row>
    <row r="5062" spans="1:24" x14ac:dyDescent="0.25">
      <c r="A5062" t="s">
        <v>5388</v>
      </c>
      <c r="B5062" s="1">
        <v>45609</v>
      </c>
      <c r="C5062" t="s">
        <v>255</v>
      </c>
      <c r="D5062" t="s">
        <v>256</v>
      </c>
      <c r="E5062" t="s">
        <v>27</v>
      </c>
      <c r="F5062" t="s">
        <v>89</v>
      </c>
      <c r="G5062" t="s">
        <v>38</v>
      </c>
      <c r="H5062" t="s">
        <v>39</v>
      </c>
      <c r="I5062" t="s">
        <v>74</v>
      </c>
      <c r="J5062" t="s">
        <v>75</v>
      </c>
      <c r="K5062" t="s">
        <v>49</v>
      </c>
      <c r="L5062" s="8">
        <v>11</v>
      </c>
      <c r="M5062" s="8">
        <v>6.8</v>
      </c>
      <c r="N5062">
        <v>192</v>
      </c>
      <c r="O5062" s="8">
        <v>2112</v>
      </c>
      <c r="P5062" s="14">
        <v>9.5100000000000004E-2</v>
      </c>
      <c r="Q5062" s="8">
        <v>200.85</v>
      </c>
      <c r="R5062" s="8">
        <v>1911.15</v>
      </c>
      <c r="S5062" s="8">
        <v>1305.5999999999999</v>
      </c>
      <c r="T5062" s="8">
        <v>605.54999999999995</v>
      </c>
      <c r="U5062">
        <v>0</v>
      </c>
      <c r="V5062" s="8">
        <v>0</v>
      </c>
      <c r="W5062" s="8">
        <v>0</v>
      </c>
      <c r="X5062" s="8">
        <v>605.54999999999995</v>
      </c>
    </row>
    <row r="5063" spans="1:24" x14ac:dyDescent="0.25">
      <c r="A5063" t="s">
        <v>5389</v>
      </c>
      <c r="B5063" s="1">
        <v>46007</v>
      </c>
      <c r="C5063" t="s">
        <v>229</v>
      </c>
      <c r="D5063" t="s">
        <v>230</v>
      </c>
      <c r="E5063" t="s">
        <v>27</v>
      </c>
      <c r="F5063" t="s">
        <v>54</v>
      </c>
      <c r="G5063" t="s">
        <v>29</v>
      </c>
      <c r="H5063" t="s">
        <v>30</v>
      </c>
      <c r="I5063" t="s">
        <v>31</v>
      </c>
      <c r="J5063" t="s">
        <v>32</v>
      </c>
      <c r="K5063" t="s">
        <v>33</v>
      </c>
      <c r="L5063" s="8">
        <v>5.8</v>
      </c>
      <c r="M5063" s="8">
        <v>2.7</v>
      </c>
      <c r="N5063">
        <v>73</v>
      </c>
      <c r="O5063" s="8">
        <v>423.4</v>
      </c>
      <c r="P5063" s="14">
        <v>2.23E-2</v>
      </c>
      <c r="Q5063" s="8">
        <v>9.44</v>
      </c>
      <c r="R5063" s="8">
        <v>413.96</v>
      </c>
      <c r="S5063" s="8">
        <v>197.1</v>
      </c>
      <c r="T5063" s="8">
        <v>216.86</v>
      </c>
      <c r="U5063">
        <v>0</v>
      </c>
      <c r="V5063" s="8">
        <v>0</v>
      </c>
      <c r="W5063" s="8">
        <v>0</v>
      </c>
      <c r="X5063" s="8">
        <v>216.86</v>
      </c>
    </row>
    <row r="5064" spans="1:24" x14ac:dyDescent="0.25">
      <c r="A5064" t="s">
        <v>5390</v>
      </c>
      <c r="B5064" s="1">
        <v>45739</v>
      </c>
      <c r="C5064" t="s">
        <v>168</v>
      </c>
      <c r="D5064" t="s">
        <v>169</v>
      </c>
      <c r="E5064" t="s">
        <v>63</v>
      </c>
      <c r="F5064" t="s">
        <v>46</v>
      </c>
      <c r="G5064" t="s">
        <v>79</v>
      </c>
      <c r="H5064" t="s">
        <v>80</v>
      </c>
      <c r="I5064" t="s">
        <v>156</v>
      </c>
      <c r="J5064" t="s">
        <v>157</v>
      </c>
      <c r="K5064" t="s">
        <v>42</v>
      </c>
      <c r="L5064" s="8">
        <v>6.2</v>
      </c>
      <c r="M5064" s="8">
        <v>1.9</v>
      </c>
      <c r="N5064">
        <v>3</v>
      </c>
      <c r="O5064" s="8">
        <v>18.600000000000001</v>
      </c>
      <c r="P5064" s="14">
        <v>3.95E-2</v>
      </c>
      <c r="Q5064" s="8">
        <v>0.73</v>
      </c>
      <c r="R5064" s="8">
        <v>17.87</v>
      </c>
      <c r="S5064" s="8">
        <v>5.7</v>
      </c>
      <c r="T5064" s="8">
        <v>12.17</v>
      </c>
      <c r="U5064">
        <v>1</v>
      </c>
      <c r="V5064" s="8">
        <v>5.96</v>
      </c>
      <c r="W5064" s="8">
        <v>2.4</v>
      </c>
      <c r="X5064" s="8">
        <v>9.77</v>
      </c>
    </row>
    <row r="5065" spans="1:24" x14ac:dyDescent="0.25">
      <c r="A5065" t="s">
        <v>5391</v>
      </c>
      <c r="B5065" s="1">
        <v>46039</v>
      </c>
      <c r="C5065" t="s">
        <v>427</v>
      </c>
      <c r="D5065" t="s">
        <v>428</v>
      </c>
      <c r="E5065" t="s">
        <v>150</v>
      </c>
      <c r="F5065" t="s">
        <v>46</v>
      </c>
      <c r="G5065" t="s">
        <v>151</v>
      </c>
      <c r="H5065" t="s">
        <v>152</v>
      </c>
      <c r="I5065" t="s">
        <v>31</v>
      </c>
      <c r="J5065" t="s">
        <v>32</v>
      </c>
      <c r="K5065" t="s">
        <v>33</v>
      </c>
      <c r="L5065" s="8">
        <v>5.8</v>
      </c>
      <c r="M5065" s="8">
        <v>2.7</v>
      </c>
      <c r="N5065">
        <v>127</v>
      </c>
      <c r="O5065" s="8">
        <v>736.6</v>
      </c>
      <c r="P5065" s="14">
        <v>0.10879999999999999</v>
      </c>
      <c r="Q5065" s="8">
        <v>80.14</v>
      </c>
      <c r="R5065" s="8">
        <v>656.46</v>
      </c>
      <c r="S5065" s="8">
        <v>342.9</v>
      </c>
      <c r="T5065" s="8">
        <v>313.56</v>
      </c>
      <c r="U5065">
        <v>0</v>
      </c>
      <c r="V5065" s="8">
        <v>0</v>
      </c>
      <c r="W5065" s="8">
        <v>0</v>
      </c>
      <c r="X5065" s="8">
        <v>313.56</v>
      </c>
    </row>
    <row r="5066" spans="1:24" x14ac:dyDescent="0.25">
      <c r="A5066" t="s">
        <v>5392</v>
      </c>
      <c r="B5066" s="1">
        <v>46158</v>
      </c>
      <c r="C5066" t="s">
        <v>410</v>
      </c>
      <c r="D5066" t="s">
        <v>411</v>
      </c>
      <c r="E5066" t="s">
        <v>150</v>
      </c>
      <c r="F5066" t="s">
        <v>46</v>
      </c>
      <c r="G5066" t="s">
        <v>151</v>
      </c>
      <c r="H5066" t="s">
        <v>152</v>
      </c>
      <c r="I5066" t="s">
        <v>66</v>
      </c>
      <c r="J5066" t="s">
        <v>67</v>
      </c>
      <c r="K5066" t="s">
        <v>33</v>
      </c>
      <c r="L5066" s="8">
        <v>4.5</v>
      </c>
      <c r="M5066" s="8">
        <v>2.1</v>
      </c>
      <c r="N5066">
        <v>26</v>
      </c>
      <c r="O5066" s="8">
        <v>117</v>
      </c>
      <c r="P5066" s="14">
        <v>0.17730000000000001</v>
      </c>
      <c r="Q5066" s="8">
        <v>20.74</v>
      </c>
      <c r="R5066" s="8">
        <v>96.26</v>
      </c>
      <c r="S5066" s="8">
        <v>54.6</v>
      </c>
      <c r="T5066" s="8">
        <v>41.66</v>
      </c>
      <c r="U5066">
        <v>0</v>
      </c>
      <c r="V5066" s="8">
        <v>0</v>
      </c>
      <c r="W5066" s="8">
        <v>0</v>
      </c>
      <c r="X5066" s="8">
        <v>41.66</v>
      </c>
    </row>
    <row r="5067" spans="1:24" x14ac:dyDescent="0.25">
      <c r="A5067" t="s">
        <v>5393</v>
      </c>
      <c r="B5067" s="1">
        <v>45536</v>
      </c>
      <c r="C5067" t="s">
        <v>94</v>
      </c>
      <c r="D5067" t="s">
        <v>95</v>
      </c>
      <c r="E5067" t="s">
        <v>53</v>
      </c>
      <c r="F5067" t="s">
        <v>46</v>
      </c>
      <c r="G5067" t="s">
        <v>55</v>
      </c>
      <c r="H5067" t="s">
        <v>56</v>
      </c>
      <c r="I5067" t="s">
        <v>127</v>
      </c>
      <c r="J5067" t="s">
        <v>128</v>
      </c>
      <c r="K5067" t="s">
        <v>33</v>
      </c>
      <c r="L5067" s="8">
        <v>7.2</v>
      </c>
      <c r="M5067" s="8">
        <v>3.6</v>
      </c>
      <c r="N5067">
        <v>1</v>
      </c>
      <c r="O5067" s="8">
        <v>7.2</v>
      </c>
      <c r="P5067" s="14">
        <v>0.1037</v>
      </c>
      <c r="Q5067" s="8">
        <v>0.75</v>
      </c>
      <c r="R5067" s="8">
        <v>6.45</v>
      </c>
      <c r="S5067" s="8">
        <v>3.6</v>
      </c>
      <c r="T5067" s="8">
        <v>2.85</v>
      </c>
      <c r="U5067">
        <v>1</v>
      </c>
      <c r="V5067" s="8">
        <v>6.45</v>
      </c>
      <c r="W5067" s="8">
        <v>4.0999999999999996</v>
      </c>
      <c r="X5067" s="8">
        <v>-1.25</v>
      </c>
    </row>
    <row r="5068" spans="1:24" x14ac:dyDescent="0.25">
      <c r="A5068" t="s">
        <v>5394</v>
      </c>
      <c r="B5068" s="1">
        <v>45351</v>
      </c>
      <c r="C5068" t="s">
        <v>475</v>
      </c>
      <c r="D5068" t="s">
        <v>476</v>
      </c>
      <c r="E5068" t="s">
        <v>63</v>
      </c>
      <c r="F5068" t="s">
        <v>37</v>
      </c>
      <c r="G5068" t="s">
        <v>64</v>
      </c>
      <c r="H5068" t="s">
        <v>65</v>
      </c>
      <c r="I5068" t="s">
        <v>74</v>
      </c>
      <c r="J5068" t="s">
        <v>75</v>
      </c>
      <c r="K5068" t="s">
        <v>49</v>
      </c>
      <c r="L5068" s="8">
        <v>11</v>
      </c>
      <c r="M5068" s="8">
        <v>6.8</v>
      </c>
      <c r="N5068">
        <v>5</v>
      </c>
      <c r="O5068" s="8">
        <v>55</v>
      </c>
      <c r="P5068" s="14">
        <v>5.0700000000000002E-2</v>
      </c>
      <c r="Q5068" s="8">
        <v>2.79</v>
      </c>
      <c r="R5068" s="8">
        <v>52.21</v>
      </c>
      <c r="S5068" s="8">
        <v>34</v>
      </c>
      <c r="T5068" s="8">
        <v>18.21</v>
      </c>
      <c r="U5068">
        <v>0</v>
      </c>
      <c r="V5068" s="8">
        <v>0</v>
      </c>
      <c r="W5068" s="8">
        <v>0</v>
      </c>
      <c r="X5068" s="8">
        <v>18.21</v>
      </c>
    </row>
    <row r="5069" spans="1:24" x14ac:dyDescent="0.25">
      <c r="A5069" t="s">
        <v>5395</v>
      </c>
      <c r="B5069" s="1">
        <v>45542</v>
      </c>
      <c r="C5069" t="s">
        <v>208</v>
      </c>
      <c r="D5069" t="s">
        <v>209</v>
      </c>
      <c r="E5069" t="s">
        <v>27</v>
      </c>
      <c r="F5069" t="s">
        <v>54</v>
      </c>
      <c r="G5069" t="s">
        <v>38</v>
      </c>
      <c r="H5069" t="s">
        <v>39</v>
      </c>
      <c r="I5069" t="s">
        <v>112</v>
      </c>
      <c r="J5069" t="s">
        <v>113</v>
      </c>
      <c r="K5069" t="s">
        <v>42</v>
      </c>
      <c r="L5069" s="8">
        <v>8.5</v>
      </c>
      <c r="M5069" s="8">
        <v>2.8</v>
      </c>
      <c r="N5069">
        <v>154</v>
      </c>
      <c r="O5069" s="8">
        <v>1309</v>
      </c>
      <c r="P5069" s="14">
        <v>2.0500000000000001E-2</v>
      </c>
      <c r="Q5069" s="8">
        <v>26.83</v>
      </c>
      <c r="R5069" s="8">
        <v>1282.17</v>
      </c>
      <c r="S5069" s="8">
        <v>431.2</v>
      </c>
      <c r="T5069" s="8">
        <v>850.97</v>
      </c>
      <c r="U5069">
        <v>0</v>
      </c>
      <c r="V5069" s="8">
        <v>0</v>
      </c>
      <c r="W5069" s="8">
        <v>0</v>
      </c>
      <c r="X5069" s="8">
        <v>850.97</v>
      </c>
    </row>
    <row r="5070" spans="1:24" x14ac:dyDescent="0.25">
      <c r="A5070" t="s">
        <v>5396</v>
      </c>
      <c r="B5070" s="1">
        <v>45380</v>
      </c>
      <c r="C5070" t="s">
        <v>678</v>
      </c>
      <c r="D5070" t="s">
        <v>679</v>
      </c>
      <c r="E5070" t="s">
        <v>63</v>
      </c>
      <c r="F5070" t="s">
        <v>89</v>
      </c>
      <c r="G5070" t="s">
        <v>64</v>
      </c>
      <c r="H5070" t="s">
        <v>65</v>
      </c>
      <c r="I5070" t="s">
        <v>104</v>
      </c>
      <c r="J5070" t="s">
        <v>105</v>
      </c>
      <c r="K5070" t="s">
        <v>49</v>
      </c>
      <c r="L5070" s="8">
        <v>4.2</v>
      </c>
      <c r="M5070" s="8">
        <v>2.8</v>
      </c>
      <c r="N5070">
        <v>42</v>
      </c>
      <c r="O5070" s="8">
        <v>176.4</v>
      </c>
      <c r="P5070" s="14">
        <v>6.8699999999999997E-2</v>
      </c>
      <c r="Q5070" s="8">
        <v>12.12</v>
      </c>
      <c r="R5070" s="8">
        <v>164.28</v>
      </c>
      <c r="S5070" s="8">
        <v>117.6</v>
      </c>
      <c r="T5070" s="8">
        <v>46.68</v>
      </c>
      <c r="U5070">
        <v>0</v>
      </c>
      <c r="V5070" s="8">
        <v>0</v>
      </c>
      <c r="W5070" s="8">
        <v>0</v>
      </c>
      <c r="X5070" s="8">
        <v>46.68</v>
      </c>
    </row>
    <row r="5071" spans="1:24" x14ac:dyDescent="0.25">
      <c r="A5071" t="s">
        <v>5397</v>
      </c>
      <c r="B5071" s="1">
        <v>46238</v>
      </c>
      <c r="C5071" t="s">
        <v>136</v>
      </c>
      <c r="D5071" t="s">
        <v>137</v>
      </c>
      <c r="E5071" t="s">
        <v>71</v>
      </c>
      <c r="F5071" t="s">
        <v>54</v>
      </c>
      <c r="G5071" t="s">
        <v>165</v>
      </c>
      <c r="H5071" t="s">
        <v>166</v>
      </c>
      <c r="I5071" t="s">
        <v>185</v>
      </c>
      <c r="J5071" t="s">
        <v>186</v>
      </c>
      <c r="K5071" t="s">
        <v>59</v>
      </c>
      <c r="L5071" s="8">
        <v>4.9000000000000004</v>
      </c>
      <c r="M5071" s="8">
        <v>3.1</v>
      </c>
      <c r="N5071">
        <v>46</v>
      </c>
      <c r="O5071" s="8">
        <v>225.4</v>
      </c>
      <c r="P5071" s="14">
        <v>1.8E-3</v>
      </c>
      <c r="Q5071" s="8">
        <v>0.41</v>
      </c>
      <c r="R5071" s="8">
        <v>224.99</v>
      </c>
      <c r="S5071" s="8">
        <v>142.6</v>
      </c>
      <c r="T5071" s="8">
        <v>82.39</v>
      </c>
      <c r="U5071">
        <v>0</v>
      </c>
      <c r="V5071" s="8">
        <v>0</v>
      </c>
      <c r="W5071" s="8">
        <v>0</v>
      </c>
      <c r="X5071" s="8">
        <v>82.39</v>
      </c>
    </row>
    <row r="5072" spans="1:24" x14ac:dyDescent="0.25">
      <c r="A5072" t="s">
        <v>5398</v>
      </c>
      <c r="B5072" s="1">
        <v>45736</v>
      </c>
      <c r="C5072" t="s">
        <v>211</v>
      </c>
      <c r="D5072" t="s">
        <v>212</v>
      </c>
      <c r="E5072" t="s">
        <v>27</v>
      </c>
      <c r="F5072" t="s">
        <v>37</v>
      </c>
      <c r="G5072" t="s">
        <v>29</v>
      </c>
      <c r="H5072" t="s">
        <v>30</v>
      </c>
      <c r="I5072" t="s">
        <v>130</v>
      </c>
      <c r="J5072" t="s">
        <v>131</v>
      </c>
      <c r="K5072" t="s">
        <v>42</v>
      </c>
      <c r="L5072" s="8">
        <v>4.8</v>
      </c>
      <c r="M5072" s="8">
        <v>1.4</v>
      </c>
      <c r="N5072">
        <v>7</v>
      </c>
      <c r="O5072" s="8">
        <v>33.6</v>
      </c>
      <c r="P5072" s="14">
        <v>2.7799999999999998E-2</v>
      </c>
      <c r="Q5072" s="8">
        <v>0.93</v>
      </c>
      <c r="R5072" s="8">
        <v>32.67</v>
      </c>
      <c r="S5072" s="8">
        <v>9.8000000000000007</v>
      </c>
      <c r="T5072" s="8">
        <v>22.87</v>
      </c>
      <c r="U5072">
        <v>2</v>
      </c>
      <c r="V5072" s="8">
        <v>9.33</v>
      </c>
      <c r="W5072" s="8">
        <v>3.8</v>
      </c>
      <c r="X5072" s="8">
        <v>19.07</v>
      </c>
    </row>
    <row r="5073" spans="1:24" x14ac:dyDescent="0.25">
      <c r="A5073" t="s">
        <v>5399</v>
      </c>
      <c r="B5073" s="1">
        <v>45410</v>
      </c>
      <c r="C5073" t="s">
        <v>168</v>
      </c>
      <c r="D5073" t="s">
        <v>169</v>
      </c>
      <c r="E5073" t="s">
        <v>63</v>
      </c>
      <c r="F5073" t="s">
        <v>46</v>
      </c>
      <c r="G5073" t="s">
        <v>64</v>
      </c>
      <c r="H5073" t="s">
        <v>65</v>
      </c>
      <c r="I5073" t="s">
        <v>130</v>
      </c>
      <c r="J5073" t="s">
        <v>131</v>
      </c>
      <c r="K5073" t="s">
        <v>42</v>
      </c>
      <c r="L5073" s="8">
        <v>4.8</v>
      </c>
      <c r="M5073" s="8">
        <v>1.4</v>
      </c>
      <c r="N5073">
        <v>46</v>
      </c>
      <c r="O5073" s="8">
        <v>220.8</v>
      </c>
      <c r="P5073" s="14">
        <v>0.1527</v>
      </c>
      <c r="Q5073" s="8">
        <v>33.72</v>
      </c>
      <c r="R5073" s="8">
        <v>187.08</v>
      </c>
      <c r="S5073" s="8">
        <v>64.400000000000006</v>
      </c>
      <c r="T5073" s="8">
        <v>122.68</v>
      </c>
      <c r="U5073">
        <v>0</v>
      </c>
      <c r="V5073" s="8">
        <v>0</v>
      </c>
      <c r="W5073" s="8">
        <v>0</v>
      </c>
      <c r="X5073" s="8">
        <v>122.68</v>
      </c>
    </row>
    <row r="5074" spans="1:24" x14ac:dyDescent="0.25">
      <c r="A5074" t="s">
        <v>5400</v>
      </c>
      <c r="B5074" s="1">
        <v>45756</v>
      </c>
      <c r="C5074" t="s">
        <v>301</v>
      </c>
      <c r="D5074" t="s">
        <v>302</v>
      </c>
      <c r="E5074" t="s">
        <v>63</v>
      </c>
      <c r="F5074" t="s">
        <v>37</v>
      </c>
      <c r="G5074" t="s">
        <v>64</v>
      </c>
      <c r="H5074" t="s">
        <v>65</v>
      </c>
      <c r="I5074" t="s">
        <v>84</v>
      </c>
      <c r="J5074" t="s">
        <v>85</v>
      </c>
      <c r="K5074" t="s">
        <v>42</v>
      </c>
      <c r="L5074" s="8">
        <v>9.9</v>
      </c>
      <c r="M5074" s="8">
        <v>3.1</v>
      </c>
      <c r="N5074">
        <v>72</v>
      </c>
      <c r="O5074" s="8">
        <v>712.8</v>
      </c>
      <c r="P5074" s="14">
        <v>1.8200000000000001E-2</v>
      </c>
      <c r="Q5074" s="8">
        <v>12.97</v>
      </c>
      <c r="R5074" s="8">
        <v>699.83</v>
      </c>
      <c r="S5074" s="8">
        <v>223.2</v>
      </c>
      <c r="T5074" s="8">
        <v>476.63</v>
      </c>
      <c r="U5074">
        <v>0</v>
      </c>
      <c r="V5074" s="8">
        <v>0</v>
      </c>
      <c r="W5074" s="8">
        <v>0</v>
      </c>
      <c r="X5074" s="8">
        <v>476.63</v>
      </c>
    </row>
    <row r="5075" spans="1:24" x14ac:dyDescent="0.25">
      <c r="A5075" t="s">
        <v>5401</v>
      </c>
      <c r="B5075" s="1">
        <v>45918</v>
      </c>
      <c r="C5075" t="s">
        <v>223</v>
      </c>
      <c r="D5075" t="s">
        <v>224</v>
      </c>
      <c r="E5075" t="s">
        <v>27</v>
      </c>
      <c r="F5075" t="s">
        <v>28</v>
      </c>
      <c r="G5075" t="s">
        <v>38</v>
      </c>
      <c r="H5075" t="s">
        <v>39</v>
      </c>
      <c r="I5075" t="s">
        <v>57</v>
      </c>
      <c r="J5075" t="s">
        <v>58</v>
      </c>
      <c r="K5075" t="s">
        <v>59</v>
      </c>
      <c r="L5075" s="8">
        <v>10.5</v>
      </c>
      <c r="M5075" s="8">
        <v>7.5</v>
      </c>
      <c r="N5075">
        <v>52</v>
      </c>
      <c r="O5075" s="8">
        <v>546</v>
      </c>
      <c r="P5075" s="14">
        <v>6.3E-3</v>
      </c>
      <c r="Q5075" s="8">
        <v>3.44</v>
      </c>
      <c r="R5075" s="8">
        <v>542.55999999999995</v>
      </c>
      <c r="S5075" s="8">
        <v>390</v>
      </c>
      <c r="T5075" s="8">
        <v>152.56</v>
      </c>
      <c r="U5075">
        <v>15</v>
      </c>
      <c r="V5075" s="8">
        <v>156.51</v>
      </c>
      <c r="W5075" s="8">
        <v>120</v>
      </c>
      <c r="X5075" s="8">
        <v>32.56</v>
      </c>
    </row>
    <row r="5076" spans="1:24" x14ac:dyDescent="0.25">
      <c r="A5076" t="s">
        <v>5402</v>
      </c>
      <c r="B5076" s="1">
        <v>45915</v>
      </c>
      <c r="C5076" t="s">
        <v>69</v>
      </c>
      <c r="D5076" t="s">
        <v>70</v>
      </c>
      <c r="E5076" t="s">
        <v>71</v>
      </c>
      <c r="F5076" t="s">
        <v>37</v>
      </c>
      <c r="G5076" t="s">
        <v>72</v>
      </c>
      <c r="H5076" t="s">
        <v>73</v>
      </c>
      <c r="I5076" t="s">
        <v>40</v>
      </c>
      <c r="J5076" t="s">
        <v>41</v>
      </c>
      <c r="K5076" t="s">
        <v>42</v>
      </c>
      <c r="L5076" s="8">
        <v>14.5</v>
      </c>
      <c r="M5076" s="8">
        <v>4.2</v>
      </c>
      <c r="N5076">
        <v>25</v>
      </c>
      <c r="O5076" s="8">
        <v>362.5</v>
      </c>
      <c r="P5076" s="14">
        <v>1.4E-3</v>
      </c>
      <c r="Q5076" s="8">
        <v>0.51</v>
      </c>
      <c r="R5076" s="8">
        <v>361.99</v>
      </c>
      <c r="S5076" s="8">
        <v>105</v>
      </c>
      <c r="T5076" s="8">
        <v>256.99</v>
      </c>
      <c r="U5076">
        <v>0</v>
      </c>
      <c r="V5076" s="8">
        <v>0</v>
      </c>
      <c r="W5076" s="8">
        <v>0</v>
      </c>
      <c r="X5076" s="8">
        <v>256.99</v>
      </c>
    </row>
    <row r="5077" spans="1:24" x14ac:dyDescent="0.25">
      <c r="A5077" t="s">
        <v>5403</v>
      </c>
      <c r="B5077" s="1">
        <v>45348</v>
      </c>
      <c r="C5077" t="s">
        <v>102</v>
      </c>
      <c r="D5077" t="s">
        <v>103</v>
      </c>
      <c r="E5077" t="s">
        <v>27</v>
      </c>
      <c r="F5077" t="s">
        <v>54</v>
      </c>
      <c r="G5077" t="s">
        <v>38</v>
      </c>
      <c r="H5077" t="s">
        <v>39</v>
      </c>
      <c r="I5077" t="s">
        <v>156</v>
      </c>
      <c r="J5077" t="s">
        <v>157</v>
      </c>
      <c r="K5077" t="s">
        <v>42</v>
      </c>
      <c r="L5077" s="8">
        <v>6.2</v>
      </c>
      <c r="M5077" s="8">
        <v>1.9</v>
      </c>
      <c r="N5077">
        <v>48</v>
      </c>
      <c r="O5077" s="8">
        <v>297.60000000000002</v>
      </c>
      <c r="P5077" s="14">
        <v>2.8999999999999998E-3</v>
      </c>
      <c r="Q5077" s="8">
        <v>0.86</v>
      </c>
      <c r="R5077" s="8">
        <v>296.74</v>
      </c>
      <c r="S5077" s="8">
        <v>91.2</v>
      </c>
      <c r="T5077" s="8">
        <v>205.54</v>
      </c>
      <c r="U5077">
        <v>0</v>
      </c>
      <c r="V5077" s="8">
        <v>0</v>
      </c>
      <c r="W5077" s="8">
        <v>0</v>
      </c>
      <c r="X5077" s="8">
        <v>205.54</v>
      </c>
    </row>
    <row r="5078" spans="1:24" x14ac:dyDescent="0.25">
      <c r="A5078" t="s">
        <v>5404</v>
      </c>
      <c r="B5078" s="1">
        <v>45608</v>
      </c>
      <c r="C5078" t="s">
        <v>183</v>
      </c>
      <c r="D5078" t="s">
        <v>184</v>
      </c>
      <c r="E5078" t="s">
        <v>63</v>
      </c>
      <c r="F5078" t="s">
        <v>89</v>
      </c>
      <c r="G5078" t="s">
        <v>64</v>
      </c>
      <c r="H5078" t="s">
        <v>65</v>
      </c>
      <c r="I5078" t="s">
        <v>127</v>
      </c>
      <c r="J5078" t="s">
        <v>128</v>
      </c>
      <c r="K5078" t="s">
        <v>33</v>
      </c>
      <c r="L5078" s="8">
        <v>7.2</v>
      </c>
      <c r="M5078" s="8">
        <v>3.6</v>
      </c>
      <c r="N5078">
        <v>185</v>
      </c>
      <c r="O5078" s="8">
        <v>1332</v>
      </c>
      <c r="P5078" s="14">
        <v>0.18</v>
      </c>
      <c r="Q5078" s="8">
        <v>239.76</v>
      </c>
      <c r="R5078" s="8">
        <v>1092.24</v>
      </c>
      <c r="S5078" s="8">
        <v>666</v>
      </c>
      <c r="T5078" s="8">
        <v>426.24</v>
      </c>
      <c r="U5078">
        <v>0</v>
      </c>
      <c r="V5078" s="8">
        <v>0</v>
      </c>
      <c r="W5078" s="8">
        <v>0</v>
      </c>
      <c r="X5078" s="8">
        <v>426.24</v>
      </c>
    </row>
    <row r="5079" spans="1:24" x14ac:dyDescent="0.25">
      <c r="A5079" t="s">
        <v>5405</v>
      </c>
      <c r="B5079" s="1">
        <v>45974</v>
      </c>
      <c r="C5079" t="s">
        <v>455</v>
      </c>
      <c r="D5079" t="s">
        <v>456</v>
      </c>
      <c r="E5079" t="s">
        <v>71</v>
      </c>
      <c r="F5079" t="s">
        <v>89</v>
      </c>
      <c r="G5079" t="s">
        <v>72</v>
      </c>
      <c r="H5079" t="s">
        <v>73</v>
      </c>
      <c r="I5079" t="s">
        <v>156</v>
      </c>
      <c r="J5079" t="s">
        <v>157</v>
      </c>
      <c r="K5079" t="s">
        <v>42</v>
      </c>
      <c r="L5079" s="8">
        <v>6.2</v>
      </c>
      <c r="M5079" s="8">
        <v>1.9</v>
      </c>
      <c r="N5079">
        <v>57</v>
      </c>
      <c r="O5079" s="8">
        <v>353.4</v>
      </c>
      <c r="P5079" s="14">
        <v>7.85E-2</v>
      </c>
      <c r="Q5079" s="8">
        <v>27.74</v>
      </c>
      <c r="R5079" s="8">
        <v>325.66000000000003</v>
      </c>
      <c r="S5079" s="8">
        <v>108.3</v>
      </c>
      <c r="T5079" s="8">
        <v>217.36</v>
      </c>
      <c r="U5079">
        <v>0</v>
      </c>
      <c r="V5079" s="8">
        <v>0</v>
      </c>
      <c r="W5079" s="8">
        <v>0</v>
      </c>
      <c r="X5079" s="8">
        <v>217.36</v>
      </c>
    </row>
    <row r="5080" spans="1:24" x14ac:dyDescent="0.25">
      <c r="A5080" t="s">
        <v>5406</v>
      </c>
      <c r="B5080" s="1">
        <v>46051</v>
      </c>
      <c r="C5080" t="s">
        <v>551</v>
      </c>
      <c r="D5080" t="s">
        <v>552</v>
      </c>
      <c r="E5080" t="s">
        <v>27</v>
      </c>
      <c r="F5080" t="s">
        <v>54</v>
      </c>
      <c r="G5080" t="s">
        <v>29</v>
      </c>
      <c r="H5080" t="s">
        <v>30</v>
      </c>
      <c r="I5080" t="s">
        <v>104</v>
      </c>
      <c r="J5080" t="s">
        <v>105</v>
      </c>
      <c r="K5080" t="s">
        <v>49</v>
      </c>
      <c r="L5080" s="8">
        <v>4.2</v>
      </c>
      <c r="M5080" s="8">
        <v>2.8</v>
      </c>
      <c r="N5080">
        <v>24</v>
      </c>
      <c r="O5080" s="8">
        <v>100.8</v>
      </c>
      <c r="P5080" s="14">
        <v>5.1000000000000004E-3</v>
      </c>
      <c r="Q5080" s="8">
        <v>0.51</v>
      </c>
      <c r="R5080" s="8">
        <v>100.29</v>
      </c>
      <c r="S5080" s="8">
        <v>67.2</v>
      </c>
      <c r="T5080" s="8">
        <v>33.090000000000003</v>
      </c>
      <c r="U5080">
        <v>4</v>
      </c>
      <c r="V5080" s="8">
        <v>16.71</v>
      </c>
      <c r="W5080" s="8">
        <v>13.2</v>
      </c>
      <c r="X5080" s="8">
        <v>19.89</v>
      </c>
    </row>
    <row r="5081" spans="1:24" x14ac:dyDescent="0.25">
      <c r="A5081" t="s">
        <v>5407</v>
      </c>
      <c r="B5081" s="1">
        <v>45965</v>
      </c>
      <c r="C5081" t="s">
        <v>208</v>
      </c>
      <c r="D5081" t="s">
        <v>209</v>
      </c>
      <c r="E5081" t="s">
        <v>27</v>
      </c>
      <c r="F5081" t="s">
        <v>54</v>
      </c>
      <c r="G5081" t="s">
        <v>38</v>
      </c>
      <c r="H5081" t="s">
        <v>39</v>
      </c>
      <c r="I5081" t="s">
        <v>40</v>
      </c>
      <c r="J5081" t="s">
        <v>41</v>
      </c>
      <c r="K5081" t="s">
        <v>42</v>
      </c>
      <c r="L5081" s="8">
        <v>14.5</v>
      </c>
      <c r="M5081" s="8">
        <v>4.2</v>
      </c>
      <c r="N5081">
        <v>133</v>
      </c>
      <c r="O5081" s="8">
        <v>1928.5</v>
      </c>
      <c r="P5081" s="14">
        <v>1.4800000000000001E-2</v>
      </c>
      <c r="Q5081" s="8">
        <v>28.54</v>
      </c>
      <c r="R5081" s="8">
        <v>1899.96</v>
      </c>
      <c r="S5081" s="8">
        <v>558.6</v>
      </c>
      <c r="T5081" s="8">
        <v>1341.36</v>
      </c>
      <c r="U5081">
        <v>0</v>
      </c>
      <c r="V5081" s="8">
        <v>0</v>
      </c>
      <c r="W5081" s="8">
        <v>0</v>
      </c>
      <c r="X5081" s="8">
        <v>1341.36</v>
      </c>
    </row>
    <row r="5082" spans="1:24" x14ac:dyDescent="0.25">
      <c r="A5082" t="s">
        <v>5408</v>
      </c>
      <c r="B5082" s="1">
        <v>46050</v>
      </c>
      <c r="C5082" t="s">
        <v>171</v>
      </c>
      <c r="D5082" t="s">
        <v>172</v>
      </c>
      <c r="E5082" t="s">
        <v>27</v>
      </c>
      <c r="F5082" t="s">
        <v>46</v>
      </c>
      <c r="G5082" t="s">
        <v>38</v>
      </c>
      <c r="H5082" t="s">
        <v>39</v>
      </c>
      <c r="I5082" t="s">
        <v>122</v>
      </c>
      <c r="J5082" t="s">
        <v>123</v>
      </c>
      <c r="K5082" t="s">
        <v>59</v>
      </c>
      <c r="L5082" s="8">
        <v>5.5</v>
      </c>
      <c r="M5082" s="8">
        <v>3.8</v>
      </c>
      <c r="N5082">
        <v>28</v>
      </c>
      <c r="O5082" s="8">
        <v>154</v>
      </c>
      <c r="P5082" s="14">
        <v>0.1195</v>
      </c>
      <c r="Q5082" s="8">
        <v>18.399999999999999</v>
      </c>
      <c r="R5082" s="8">
        <v>135.6</v>
      </c>
      <c r="S5082" s="8">
        <v>106.4</v>
      </c>
      <c r="T5082" s="8">
        <v>29.2</v>
      </c>
      <c r="U5082">
        <v>0</v>
      </c>
      <c r="V5082" s="8">
        <v>0</v>
      </c>
      <c r="W5082" s="8">
        <v>0</v>
      </c>
      <c r="X5082" s="8">
        <v>29.2</v>
      </c>
    </row>
    <row r="5083" spans="1:24" x14ac:dyDescent="0.25">
      <c r="A5083" t="s">
        <v>5409</v>
      </c>
      <c r="B5083" s="1">
        <v>45471</v>
      </c>
      <c r="C5083" t="s">
        <v>183</v>
      </c>
      <c r="D5083" t="s">
        <v>184</v>
      </c>
      <c r="E5083" t="s">
        <v>63</v>
      </c>
      <c r="F5083" t="s">
        <v>89</v>
      </c>
      <c r="G5083" t="s">
        <v>64</v>
      </c>
      <c r="H5083" t="s">
        <v>65</v>
      </c>
      <c r="I5083" t="s">
        <v>112</v>
      </c>
      <c r="J5083" t="s">
        <v>113</v>
      </c>
      <c r="K5083" t="s">
        <v>42</v>
      </c>
      <c r="L5083" s="8">
        <v>8.5</v>
      </c>
      <c r="M5083" s="8">
        <v>2.8</v>
      </c>
      <c r="N5083">
        <v>65</v>
      </c>
      <c r="O5083" s="8">
        <v>552.5</v>
      </c>
      <c r="P5083" s="14">
        <v>0.28549999999999998</v>
      </c>
      <c r="Q5083" s="8">
        <v>157.74</v>
      </c>
      <c r="R5083" s="8">
        <v>394.76</v>
      </c>
      <c r="S5083" s="8">
        <v>182</v>
      </c>
      <c r="T5083" s="8">
        <v>212.76</v>
      </c>
      <c r="U5083">
        <v>0</v>
      </c>
      <c r="V5083" s="8">
        <v>0</v>
      </c>
      <c r="W5083" s="8">
        <v>0</v>
      </c>
      <c r="X5083" s="8">
        <v>212.76</v>
      </c>
    </row>
    <row r="5084" spans="1:24" x14ac:dyDescent="0.25">
      <c r="A5084" t="s">
        <v>5410</v>
      </c>
      <c r="B5084" s="1">
        <v>45414</v>
      </c>
      <c r="C5084" t="s">
        <v>238</v>
      </c>
      <c r="D5084" t="s">
        <v>239</v>
      </c>
      <c r="E5084" t="s">
        <v>27</v>
      </c>
      <c r="F5084" t="s">
        <v>37</v>
      </c>
      <c r="G5084" t="s">
        <v>38</v>
      </c>
      <c r="H5084" t="s">
        <v>39</v>
      </c>
      <c r="I5084" t="s">
        <v>57</v>
      </c>
      <c r="J5084" t="s">
        <v>58</v>
      </c>
      <c r="K5084" t="s">
        <v>59</v>
      </c>
      <c r="L5084" s="8">
        <v>10.5</v>
      </c>
      <c r="M5084" s="8">
        <v>7.5</v>
      </c>
      <c r="N5084">
        <v>51</v>
      </c>
      <c r="O5084" s="8">
        <v>535.5</v>
      </c>
      <c r="P5084" s="14">
        <v>1.14E-2</v>
      </c>
      <c r="Q5084" s="8">
        <v>6.1</v>
      </c>
      <c r="R5084" s="8">
        <v>529.4</v>
      </c>
      <c r="S5084" s="8">
        <v>382.5</v>
      </c>
      <c r="T5084" s="8">
        <v>146.9</v>
      </c>
      <c r="U5084">
        <v>0</v>
      </c>
      <c r="V5084" s="8">
        <v>0</v>
      </c>
      <c r="W5084" s="8">
        <v>0</v>
      </c>
      <c r="X5084" s="8">
        <v>146.9</v>
      </c>
    </row>
    <row r="5085" spans="1:24" x14ac:dyDescent="0.25">
      <c r="A5085" t="s">
        <v>5411</v>
      </c>
      <c r="B5085" s="1">
        <v>45304</v>
      </c>
      <c r="C5085" t="s">
        <v>136</v>
      </c>
      <c r="D5085" t="s">
        <v>137</v>
      </c>
      <c r="E5085" t="s">
        <v>71</v>
      </c>
      <c r="F5085" t="s">
        <v>54</v>
      </c>
      <c r="G5085" t="s">
        <v>165</v>
      </c>
      <c r="H5085" t="s">
        <v>166</v>
      </c>
      <c r="I5085" t="s">
        <v>99</v>
      </c>
      <c r="J5085" t="s">
        <v>100</v>
      </c>
      <c r="K5085" t="s">
        <v>49</v>
      </c>
      <c r="L5085" s="8">
        <v>3.8</v>
      </c>
      <c r="M5085" s="8">
        <v>2.6</v>
      </c>
      <c r="N5085">
        <v>79</v>
      </c>
      <c r="O5085" s="8">
        <v>300.2</v>
      </c>
      <c r="P5085" s="14">
        <v>9.4999999999999998E-3</v>
      </c>
      <c r="Q5085" s="8">
        <v>2.85</v>
      </c>
      <c r="R5085" s="8">
        <v>297.35000000000002</v>
      </c>
      <c r="S5085" s="8">
        <v>205.4</v>
      </c>
      <c r="T5085" s="8">
        <v>91.95</v>
      </c>
      <c r="U5085">
        <v>0</v>
      </c>
      <c r="V5085" s="8">
        <v>0</v>
      </c>
      <c r="W5085" s="8">
        <v>0</v>
      </c>
      <c r="X5085" s="8">
        <v>91.95</v>
      </c>
    </row>
    <row r="5086" spans="1:24" x14ac:dyDescent="0.25">
      <c r="A5086" t="s">
        <v>5412</v>
      </c>
      <c r="B5086" s="1">
        <v>46016</v>
      </c>
      <c r="C5086" t="s">
        <v>590</v>
      </c>
      <c r="D5086" t="s">
        <v>591</v>
      </c>
      <c r="E5086" t="s">
        <v>27</v>
      </c>
      <c r="F5086" t="s">
        <v>46</v>
      </c>
      <c r="G5086" t="s">
        <v>38</v>
      </c>
      <c r="H5086" t="s">
        <v>39</v>
      </c>
      <c r="I5086" t="s">
        <v>122</v>
      </c>
      <c r="J5086" t="s">
        <v>123</v>
      </c>
      <c r="K5086" t="s">
        <v>59</v>
      </c>
      <c r="L5086" s="8">
        <v>5.5</v>
      </c>
      <c r="M5086" s="8">
        <v>3.8</v>
      </c>
      <c r="N5086">
        <v>26</v>
      </c>
      <c r="O5086" s="8">
        <v>143</v>
      </c>
      <c r="P5086" s="14">
        <v>0.1222</v>
      </c>
      <c r="Q5086" s="8">
        <v>17.47</v>
      </c>
      <c r="R5086" s="8">
        <v>125.53</v>
      </c>
      <c r="S5086" s="8">
        <v>98.8</v>
      </c>
      <c r="T5086" s="8">
        <v>26.73</v>
      </c>
      <c r="U5086">
        <v>0</v>
      </c>
      <c r="V5086" s="8">
        <v>0</v>
      </c>
      <c r="W5086" s="8">
        <v>0</v>
      </c>
      <c r="X5086" s="8">
        <v>26.73</v>
      </c>
    </row>
    <row r="5087" spans="1:24" x14ac:dyDescent="0.25">
      <c r="A5087" t="s">
        <v>5413</v>
      </c>
      <c r="B5087" s="1">
        <v>45432</v>
      </c>
      <c r="C5087" t="s">
        <v>350</v>
      </c>
      <c r="D5087" t="s">
        <v>351</v>
      </c>
      <c r="E5087" t="s">
        <v>63</v>
      </c>
      <c r="F5087" t="s">
        <v>89</v>
      </c>
      <c r="G5087" t="s">
        <v>64</v>
      </c>
      <c r="H5087" t="s">
        <v>65</v>
      </c>
      <c r="I5087" t="s">
        <v>122</v>
      </c>
      <c r="J5087" t="s">
        <v>123</v>
      </c>
      <c r="K5087" t="s">
        <v>59</v>
      </c>
      <c r="L5087" s="8">
        <v>5.5</v>
      </c>
      <c r="M5087" s="8">
        <v>3.8</v>
      </c>
      <c r="N5087">
        <v>461</v>
      </c>
      <c r="O5087" s="8">
        <v>2535.5</v>
      </c>
      <c r="P5087" s="14">
        <v>0.12330000000000001</v>
      </c>
      <c r="Q5087" s="8">
        <v>312.63</v>
      </c>
      <c r="R5087" s="8">
        <v>2222.87</v>
      </c>
      <c r="S5087" s="8">
        <v>1751.8</v>
      </c>
      <c r="T5087" s="8">
        <v>471.07</v>
      </c>
      <c r="U5087">
        <v>0</v>
      </c>
      <c r="V5087" s="8">
        <v>0</v>
      </c>
      <c r="W5087" s="8">
        <v>0</v>
      </c>
      <c r="X5087" s="8">
        <v>471.07</v>
      </c>
    </row>
    <row r="5088" spans="1:24" x14ac:dyDescent="0.25">
      <c r="A5088" t="s">
        <v>5414</v>
      </c>
      <c r="B5088" s="1">
        <v>46010</v>
      </c>
      <c r="C5088" t="s">
        <v>252</v>
      </c>
      <c r="D5088" t="s">
        <v>253</v>
      </c>
      <c r="E5088" t="s">
        <v>63</v>
      </c>
      <c r="F5088" t="s">
        <v>54</v>
      </c>
      <c r="G5088" t="s">
        <v>79</v>
      </c>
      <c r="H5088" t="s">
        <v>80</v>
      </c>
      <c r="I5088" t="s">
        <v>104</v>
      </c>
      <c r="J5088" t="s">
        <v>105</v>
      </c>
      <c r="K5088" t="s">
        <v>49</v>
      </c>
      <c r="L5088" s="8">
        <v>4.2</v>
      </c>
      <c r="M5088" s="8">
        <v>2.8</v>
      </c>
      <c r="N5088">
        <v>60</v>
      </c>
      <c r="O5088" s="8">
        <v>252</v>
      </c>
      <c r="P5088" s="14">
        <v>2.2599999999999999E-2</v>
      </c>
      <c r="Q5088" s="8">
        <v>5.7</v>
      </c>
      <c r="R5088" s="8">
        <v>246.3</v>
      </c>
      <c r="S5088" s="8">
        <v>168</v>
      </c>
      <c r="T5088" s="8">
        <v>78.3</v>
      </c>
      <c r="U5088">
        <v>0</v>
      </c>
      <c r="V5088" s="8">
        <v>0</v>
      </c>
      <c r="W5088" s="8">
        <v>0</v>
      </c>
      <c r="X5088" s="8">
        <v>78.3</v>
      </c>
    </row>
    <row r="5089" spans="1:24" x14ac:dyDescent="0.25">
      <c r="A5089" t="s">
        <v>5415</v>
      </c>
      <c r="B5089" s="1">
        <v>45303</v>
      </c>
      <c r="C5089" t="s">
        <v>546</v>
      </c>
      <c r="D5089" t="s">
        <v>547</v>
      </c>
      <c r="E5089" t="s">
        <v>27</v>
      </c>
      <c r="F5089" t="s">
        <v>89</v>
      </c>
      <c r="G5089" t="s">
        <v>38</v>
      </c>
      <c r="H5089" t="s">
        <v>39</v>
      </c>
      <c r="I5089" t="s">
        <v>47</v>
      </c>
      <c r="J5089" t="s">
        <v>48</v>
      </c>
      <c r="K5089" t="s">
        <v>49</v>
      </c>
      <c r="L5089" s="8">
        <v>5</v>
      </c>
      <c r="M5089" s="8">
        <v>3.2</v>
      </c>
      <c r="N5089">
        <v>181</v>
      </c>
      <c r="O5089" s="8">
        <v>905</v>
      </c>
      <c r="P5089" s="14">
        <v>0.18990000000000001</v>
      </c>
      <c r="Q5089" s="8">
        <v>171.86</v>
      </c>
      <c r="R5089" s="8">
        <v>733.14</v>
      </c>
      <c r="S5089" s="8">
        <v>579.20000000000005</v>
      </c>
      <c r="T5089" s="8">
        <v>153.94</v>
      </c>
      <c r="U5089">
        <v>0</v>
      </c>
      <c r="V5089" s="8">
        <v>0</v>
      </c>
      <c r="W5089" s="8">
        <v>0</v>
      </c>
      <c r="X5089" s="8">
        <v>153.94</v>
      </c>
    </row>
    <row r="5090" spans="1:24" x14ac:dyDescent="0.25">
      <c r="A5090" t="s">
        <v>5416</v>
      </c>
      <c r="B5090" s="1">
        <v>45459</v>
      </c>
      <c r="C5090" t="s">
        <v>367</v>
      </c>
      <c r="D5090" t="s">
        <v>368</v>
      </c>
      <c r="E5090" t="s">
        <v>63</v>
      </c>
      <c r="F5090" t="s">
        <v>54</v>
      </c>
      <c r="G5090" t="s">
        <v>64</v>
      </c>
      <c r="H5090" t="s">
        <v>65</v>
      </c>
      <c r="I5090" t="s">
        <v>127</v>
      </c>
      <c r="J5090" t="s">
        <v>128</v>
      </c>
      <c r="K5090" t="s">
        <v>33</v>
      </c>
      <c r="L5090" s="8">
        <v>7.2</v>
      </c>
      <c r="M5090" s="8">
        <v>3.6</v>
      </c>
      <c r="N5090">
        <v>12</v>
      </c>
      <c r="O5090" s="8">
        <v>86.4</v>
      </c>
      <c r="P5090" s="14">
        <v>9.4000000000000004E-3</v>
      </c>
      <c r="Q5090" s="8">
        <v>0.81</v>
      </c>
      <c r="R5090" s="8">
        <v>85.59</v>
      </c>
      <c r="S5090" s="8">
        <v>43.2</v>
      </c>
      <c r="T5090" s="8">
        <v>42.39</v>
      </c>
      <c r="U5090">
        <v>0</v>
      </c>
      <c r="V5090" s="8">
        <v>0</v>
      </c>
      <c r="W5090" s="8">
        <v>0</v>
      </c>
      <c r="X5090" s="8">
        <v>42.39</v>
      </c>
    </row>
    <row r="5091" spans="1:24" x14ac:dyDescent="0.25">
      <c r="A5091" t="s">
        <v>5417</v>
      </c>
      <c r="B5091" s="1">
        <v>45800</v>
      </c>
      <c r="C5091" t="s">
        <v>386</v>
      </c>
      <c r="D5091" t="s">
        <v>387</v>
      </c>
      <c r="E5091" t="s">
        <v>27</v>
      </c>
      <c r="F5091" t="s">
        <v>54</v>
      </c>
      <c r="G5091" t="s">
        <v>29</v>
      </c>
      <c r="H5091" t="s">
        <v>30</v>
      </c>
      <c r="I5091" t="s">
        <v>74</v>
      </c>
      <c r="J5091" t="s">
        <v>75</v>
      </c>
      <c r="K5091" t="s">
        <v>49</v>
      </c>
      <c r="L5091" s="8">
        <v>11</v>
      </c>
      <c r="M5091" s="8">
        <v>6.8</v>
      </c>
      <c r="N5091">
        <v>114</v>
      </c>
      <c r="O5091" s="8">
        <v>1254</v>
      </c>
      <c r="P5091" s="14">
        <v>3.7000000000000002E-3</v>
      </c>
      <c r="Q5091" s="8">
        <v>4.6399999999999997</v>
      </c>
      <c r="R5091" s="8">
        <v>1249.3599999999999</v>
      </c>
      <c r="S5091" s="8">
        <v>775.2</v>
      </c>
      <c r="T5091" s="8">
        <v>474.16</v>
      </c>
      <c r="U5091">
        <v>0</v>
      </c>
      <c r="V5091" s="8">
        <v>0</v>
      </c>
      <c r="W5091" s="8">
        <v>0</v>
      </c>
      <c r="X5091" s="8">
        <v>474.16</v>
      </c>
    </row>
    <row r="5092" spans="1:24" x14ac:dyDescent="0.25">
      <c r="A5092" t="s">
        <v>5418</v>
      </c>
      <c r="B5092" s="1">
        <v>45647</v>
      </c>
      <c r="C5092" t="s">
        <v>394</v>
      </c>
      <c r="D5092" t="s">
        <v>395</v>
      </c>
      <c r="E5092" t="s">
        <v>71</v>
      </c>
      <c r="F5092" t="s">
        <v>37</v>
      </c>
      <c r="G5092" t="s">
        <v>72</v>
      </c>
      <c r="H5092" t="s">
        <v>73</v>
      </c>
      <c r="I5092" t="s">
        <v>117</v>
      </c>
      <c r="J5092" t="s">
        <v>118</v>
      </c>
      <c r="K5092" t="s">
        <v>59</v>
      </c>
      <c r="L5092" s="8">
        <v>6</v>
      </c>
      <c r="M5092" s="8">
        <v>4.2</v>
      </c>
      <c r="N5092">
        <v>62</v>
      </c>
      <c r="O5092" s="8">
        <v>372</v>
      </c>
      <c r="P5092" s="14">
        <v>2.3199999999999998E-2</v>
      </c>
      <c r="Q5092" s="8">
        <v>8.6300000000000008</v>
      </c>
      <c r="R5092" s="8">
        <v>363.37</v>
      </c>
      <c r="S5092" s="8">
        <v>260.39999999999998</v>
      </c>
      <c r="T5092" s="8">
        <v>102.97</v>
      </c>
      <c r="U5092">
        <v>0</v>
      </c>
      <c r="V5092" s="8">
        <v>0</v>
      </c>
      <c r="W5092" s="8">
        <v>0</v>
      </c>
      <c r="X5092" s="8">
        <v>102.97</v>
      </c>
    </row>
    <row r="5093" spans="1:24" x14ac:dyDescent="0.25">
      <c r="A5093" t="s">
        <v>5419</v>
      </c>
      <c r="B5093" s="1">
        <v>45827</v>
      </c>
      <c r="C5093" t="s">
        <v>61</v>
      </c>
      <c r="D5093" t="s">
        <v>62</v>
      </c>
      <c r="E5093" t="s">
        <v>63</v>
      </c>
      <c r="F5093" t="s">
        <v>46</v>
      </c>
      <c r="G5093" t="s">
        <v>79</v>
      </c>
      <c r="H5093" t="s">
        <v>80</v>
      </c>
      <c r="I5093" t="s">
        <v>117</v>
      </c>
      <c r="J5093" t="s">
        <v>118</v>
      </c>
      <c r="K5093" t="s">
        <v>59</v>
      </c>
      <c r="L5093" s="8">
        <v>6</v>
      </c>
      <c r="M5093" s="8">
        <v>4.2</v>
      </c>
      <c r="N5093">
        <v>29</v>
      </c>
      <c r="O5093" s="8">
        <v>174</v>
      </c>
      <c r="P5093" s="14">
        <v>0.24610000000000001</v>
      </c>
      <c r="Q5093" s="8">
        <v>42.82</v>
      </c>
      <c r="R5093" s="8">
        <v>131.18</v>
      </c>
      <c r="S5093" s="8">
        <v>121.8</v>
      </c>
      <c r="T5093" s="8">
        <v>9.3800000000000008</v>
      </c>
      <c r="U5093">
        <v>0</v>
      </c>
      <c r="V5093" s="8">
        <v>0</v>
      </c>
      <c r="W5093" s="8">
        <v>0</v>
      </c>
      <c r="X5093" s="8">
        <v>9.3800000000000008</v>
      </c>
    </row>
    <row r="5094" spans="1:24" x14ac:dyDescent="0.25">
      <c r="A5094" t="s">
        <v>5420</v>
      </c>
      <c r="B5094" s="1">
        <v>45821</v>
      </c>
      <c r="C5094" t="s">
        <v>171</v>
      </c>
      <c r="D5094" t="s">
        <v>172</v>
      </c>
      <c r="E5094" t="s">
        <v>27</v>
      </c>
      <c r="F5094" t="s">
        <v>46</v>
      </c>
      <c r="G5094" t="s">
        <v>38</v>
      </c>
      <c r="H5094" t="s">
        <v>39</v>
      </c>
      <c r="I5094" t="s">
        <v>104</v>
      </c>
      <c r="J5094" t="s">
        <v>105</v>
      </c>
      <c r="K5094" t="s">
        <v>49</v>
      </c>
      <c r="L5094" s="8">
        <v>4.2</v>
      </c>
      <c r="M5094" s="8">
        <v>2.8</v>
      </c>
      <c r="N5094">
        <v>2</v>
      </c>
      <c r="O5094" s="8">
        <v>8.4</v>
      </c>
      <c r="P5094" s="14">
        <v>0.15809999999999999</v>
      </c>
      <c r="Q5094" s="8">
        <v>1.33</v>
      </c>
      <c r="R5094" s="8">
        <v>7.07</v>
      </c>
      <c r="S5094" s="8">
        <v>5.6</v>
      </c>
      <c r="T5094" s="8">
        <v>1.47</v>
      </c>
      <c r="U5094">
        <v>0</v>
      </c>
      <c r="V5094" s="8">
        <v>0</v>
      </c>
      <c r="W5094" s="8">
        <v>0</v>
      </c>
      <c r="X5094" s="8">
        <v>1.47</v>
      </c>
    </row>
    <row r="5095" spans="1:24" x14ac:dyDescent="0.25">
      <c r="A5095" t="s">
        <v>5421</v>
      </c>
      <c r="B5095" s="1">
        <v>46093</v>
      </c>
      <c r="C5095" t="s">
        <v>262</v>
      </c>
      <c r="D5095" t="s">
        <v>263</v>
      </c>
      <c r="E5095" t="s">
        <v>63</v>
      </c>
      <c r="F5095" t="s">
        <v>54</v>
      </c>
      <c r="G5095" t="s">
        <v>64</v>
      </c>
      <c r="H5095" t="s">
        <v>65</v>
      </c>
      <c r="I5095" t="s">
        <v>185</v>
      </c>
      <c r="J5095" t="s">
        <v>186</v>
      </c>
      <c r="K5095" t="s">
        <v>59</v>
      </c>
      <c r="L5095" s="8">
        <v>4.9000000000000004</v>
      </c>
      <c r="M5095" s="8">
        <v>3.1</v>
      </c>
      <c r="N5095">
        <v>29</v>
      </c>
      <c r="O5095" s="8">
        <v>142.1</v>
      </c>
      <c r="P5095" s="14">
        <v>1.1000000000000001E-3</v>
      </c>
      <c r="Q5095" s="8">
        <v>0.16</v>
      </c>
      <c r="R5095" s="8">
        <v>141.94</v>
      </c>
      <c r="S5095" s="8">
        <v>89.9</v>
      </c>
      <c r="T5095" s="8">
        <v>52.04</v>
      </c>
      <c r="U5095">
        <v>0</v>
      </c>
      <c r="V5095" s="8">
        <v>0</v>
      </c>
      <c r="W5095" s="8">
        <v>0</v>
      </c>
      <c r="X5095" s="8">
        <v>52.04</v>
      </c>
    </row>
    <row r="5096" spans="1:24" x14ac:dyDescent="0.25">
      <c r="A5096" t="s">
        <v>5422</v>
      </c>
      <c r="B5096" s="1">
        <v>46134</v>
      </c>
      <c r="C5096" t="s">
        <v>440</v>
      </c>
      <c r="D5096" t="s">
        <v>441</v>
      </c>
      <c r="E5096" t="s">
        <v>71</v>
      </c>
      <c r="F5096" t="s">
        <v>54</v>
      </c>
      <c r="G5096" t="s">
        <v>72</v>
      </c>
      <c r="H5096" t="s">
        <v>73</v>
      </c>
      <c r="I5096" t="s">
        <v>117</v>
      </c>
      <c r="J5096" t="s">
        <v>118</v>
      </c>
      <c r="K5096" t="s">
        <v>59</v>
      </c>
      <c r="L5096" s="8">
        <v>6</v>
      </c>
      <c r="M5096" s="8">
        <v>4.2</v>
      </c>
      <c r="N5096">
        <v>54</v>
      </c>
      <c r="O5096" s="8">
        <v>324</v>
      </c>
      <c r="P5096" s="14">
        <v>4.1000000000000002E-2</v>
      </c>
      <c r="Q5096" s="8">
        <v>13.28</v>
      </c>
      <c r="R5096" s="8">
        <v>310.72000000000003</v>
      </c>
      <c r="S5096" s="8">
        <v>226.8</v>
      </c>
      <c r="T5096" s="8">
        <v>83.92</v>
      </c>
      <c r="U5096">
        <v>0</v>
      </c>
      <c r="V5096" s="8">
        <v>0</v>
      </c>
      <c r="W5096" s="8">
        <v>0</v>
      </c>
      <c r="X5096" s="8">
        <v>83.92</v>
      </c>
    </row>
    <row r="5097" spans="1:24" x14ac:dyDescent="0.25">
      <c r="A5097" t="s">
        <v>5423</v>
      </c>
      <c r="B5097" s="1">
        <v>46030</v>
      </c>
      <c r="C5097" t="s">
        <v>361</v>
      </c>
      <c r="D5097" t="s">
        <v>362</v>
      </c>
      <c r="E5097" t="s">
        <v>27</v>
      </c>
      <c r="F5097" t="s">
        <v>28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 s="8">
        <v>5.8</v>
      </c>
      <c r="M5097" s="8">
        <v>2.7</v>
      </c>
      <c r="N5097">
        <v>169</v>
      </c>
      <c r="O5097" s="8">
        <v>980.2</v>
      </c>
      <c r="P5097" s="14">
        <v>9.8400000000000001E-2</v>
      </c>
      <c r="Q5097" s="8">
        <v>96.45</v>
      </c>
      <c r="R5097" s="8">
        <v>883.75</v>
      </c>
      <c r="S5097" s="8">
        <v>456.3</v>
      </c>
      <c r="T5097" s="8">
        <v>427.45</v>
      </c>
      <c r="U5097">
        <v>0</v>
      </c>
      <c r="V5097" s="8">
        <v>0</v>
      </c>
      <c r="W5097" s="8">
        <v>0</v>
      </c>
      <c r="X5097" s="8">
        <v>427.45</v>
      </c>
    </row>
    <row r="5098" spans="1:24" x14ac:dyDescent="0.25">
      <c r="A5098" t="s">
        <v>5424</v>
      </c>
      <c r="B5098" s="1">
        <v>45557</v>
      </c>
      <c r="C5098" t="s">
        <v>288</v>
      </c>
      <c r="D5098" t="s">
        <v>289</v>
      </c>
      <c r="E5098" t="s">
        <v>27</v>
      </c>
      <c r="F5098" t="s">
        <v>46</v>
      </c>
      <c r="G5098" t="s">
        <v>38</v>
      </c>
      <c r="H5098" t="s">
        <v>39</v>
      </c>
      <c r="I5098" t="s">
        <v>156</v>
      </c>
      <c r="J5098" t="s">
        <v>157</v>
      </c>
      <c r="K5098" t="s">
        <v>42</v>
      </c>
      <c r="L5098" s="8">
        <v>6.2</v>
      </c>
      <c r="M5098" s="8">
        <v>1.9</v>
      </c>
      <c r="N5098">
        <v>38</v>
      </c>
      <c r="O5098" s="8">
        <v>235.6</v>
      </c>
      <c r="P5098" s="14">
        <v>4.82E-2</v>
      </c>
      <c r="Q5098" s="8">
        <v>11.36</v>
      </c>
      <c r="R5098" s="8">
        <v>224.24</v>
      </c>
      <c r="S5098" s="8">
        <v>72.2</v>
      </c>
      <c r="T5098" s="8">
        <v>152.04</v>
      </c>
      <c r="U5098">
        <v>0</v>
      </c>
      <c r="V5098" s="8">
        <v>0</v>
      </c>
      <c r="W5098" s="8">
        <v>0</v>
      </c>
      <c r="X5098" s="8">
        <v>152.04</v>
      </c>
    </row>
    <row r="5099" spans="1:24" x14ac:dyDescent="0.25">
      <c r="A5099" t="s">
        <v>5425</v>
      </c>
      <c r="B5099" s="1">
        <v>45462</v>
      </c>
      <c r="C5099" t="s">
        <v>337</v>
      </c>
      <c r="D5099" t="s">
        <v>338</v>
      </c>
      <c r="E5099" t="s">
        <v>27</v>
      </c>
      <c r="F5099" t="s">
        <v>54</v>
      </c>
      <c r="G5099" t="s">
        <v>29</v>
      </c>
      <c r="H5099" t="s">
        <v>30</v>
      </c>
      <c r="I5099" t="s">
        <v>122</v>
      </c>
      <c r="J5099" t="s">
        <v>123</v>
      </c>
      <c r="K5099" t="s">
        <v>59</v>
      </c>
      <c r="L5099" s="8">
        <v>5.5</v>
      </c>
      <c r="M5099" s="8">
        <v>3.8</v>
      </c>
      <c r="N5099">
        <v>347</v>
      </c>
      <c r="O5099" s="8">
        <v>1908.5</v>
      </c>
      <c r="P5099" s="14">
        <v>6.9999999999999999E-4</v>
      </c>
      <c r="Q5099" s="8">
        <v>1.34</v>
      </c>
      <c r="R5099" s="8">
        <v>1907.16</v>
      </c>
      <c r="S5099" s="8">
        <v>1318.6</v>
      </c>
      <c r="T5099" s="8">
        <v>588.55999999999995</v>
      </c>
      <c r="U5099">
        <v>0</v>
      </c>
      <c r="V5099" s="8">
        <v>0</v>
      </c>
      <c r="W5099" s="8">
        <v>0</v>
      </c>
      <c r="X5099" s="8">
        <v>588.55999999999995</v>
      </c>
    </row>
    <row r="5100" spans="1:24" x14ac:dyDescent="0.25">
      <c r="A5100" t="s">
        <v>5426</v>
      </c>
      <c r="B5100" s="1">
        <v>45672</v>
      </c>
      <c r="C5100" t="s">
        <v>139</v>
      </c>
      <c r="D5100" t="s">
        <v>140</v>
      </c>
      <c r="E5100" t="s">
        <v>63</v>
      </c>
      <c r="F5100" t="s">
        <v>54</v>
      </c>
      <c r="G5100" t="s">
        <v>64</v>
      </c>
      <c r="H5100" t="s">
        <v>65</v>
      </c>
      <c r="I5100" t="s">
        <v>156</v>
      </c>
      <c r="J5100" t="s">
        <v>157</v>
      </c>
      <c r="K5100" t="s">
        <v>42</v>
      </c>
      <c r="L5100" s="8">
        <v>6.2</v>
      </c>
      <c r="M5100" s="8">
        <v>1.9</v>
      </c>
      <c r="N5100">
        <v>126</v>
      </c>
      <c r="O5100" s="8">
        <v>781.2</v>
      </c>
      <c r="P5100" s="14">
        <v>3.3999999999999998E-3</v>
      </c>
      <c r="Q5100" s="8">
        <v>2.66</v>
      </c>
      <c r="R5100" s="8">
        <v>778.54</v>
      </c>
      <c r="S5100" s="8">
        <v>239.4</v>
      </c>
      <c r="T5100" s="8">
        <v>539.14</v>
      </c>
      <c r="U5100">
        <v>0</v>
      </c>
      <c r="V5100" s="8">
        <v>0</v>
      </c>
      <c r="W5100" s="8">
        <v>0</v>
      </c>
      <c r="X5100" s="8">
        <v>539.14</v>
      </c>
    </row>
    <row r="5101" spans="1:24" x14ac:dyDescent="0.25">
      <c r="A5101" t="s">
        <v>5427</v>
      </c>
      <c r="B5101" s="1">
        <v>45421</v>
      </c>
      <c r="C5101" t="s">
        <v>238</v>
      </c>
      <c r="D5101" t="s">
        <v>239</v>
      </c>
      <c r="E5101" t="s">
        <v>27</v>
      </c>
      <c r="F5101" t="s">
        <v>37</v>
      </c>
      <c r="G5101" t="s">
        <v>29</v>
      </c>
      <c r="H5101" t="s">
        <v>30</v>
      </c>
      <c r="I5101" t="s">
        <v>144</v>
      </c>
      <c r="J5101" t="s">
        <v>145</v>
      </c>
      <c r="K5101" t="s">
        <v>33</v>
      </c>
      <c r="L5101" s="8">
        <v>12</v>
      </c>
      <c r="M5101" s="8">
        <v>6.5</v>
      </c>
      <c r="N5101">
        <v>80</v>
      </c>
      <c r="O5101" s="8">
        <v>960</v>
      </c>
      <c r="P5101" s="14">
        <v>8.3999999999999995E-3</v>
      </c>
      <c r="Q5101" s="8">
        <v>8.06</v>
      </c>
      <c r="R5101" s="8">
        <v>951.94</v>
      </c>
      <c r="S5101" s="8">
        <v>520</v>
      </c>
      <c r="T5101" s="8">
        <v>431.94</v>
      </c>
      <c r="U5101">
        <v>0</v>
      </c>
      <c r="V5101" s="8">
        <v>0</v>
      </c>
      <c r="W5101" s="8">
        <v>0</v>
      </c>
      <c r="X5101" s="8">
        <v>431.94</v>
      </c>
    </row>
    <row r="5102" spans="1:24" x14ac:dyDescent="0.25">
      <c r="A5102" t="s">
        <v>5428</v>
      </c>
      <c r="B5102" s="1">
        <v>46059</v>
      </c>
      <c r="C5102" t="s">
        <v>97</v>
      </c>
      <c r="D5102" t="s">
        <v>98</v>
      </c>
      <c r="E5102" t="s">
        <v>63</v>
      </c>
      <c r="F5102" t="s">
        <v>54</v>
      </c>
      <c r="G5102" t="s">
        <v>64</v>
      </c>
      <c r="H5102" t="s">
        <v>65</v>
      </c>
      <c r="I5102" t="s">
        <v>130</v>
      </c>
      <c r="J5102" t="s">
        <v>131</v>
      </c>
      <c r="K5102" t="s">
        <v>42</v>
      </c>
      <c r="L5102" s="8">
        <v>4.8</v>
      </c>
      <c r="M5102" s="8">
        <v>1.4</v>
      </c>
      <c r="N5102">
        <v>80</v>
      </c>
      <c r="O5102" s="8">
        <v>384</v>
      </c>
      <c r="P5102" s="14">
        <v>4.3E-3</v>
      </c>
      <c r="Q5102" s="8">
        <v>1.65</v>
      </c>
      <c r="R5102" s="8">
        <v>382.35</v>
      </c>
      <c r="S5102" s="8">
        <v>112</v>
      </c>
      <c r="T5102" s="8">
        <v>270.35000000000002</v>
      </c>
      <c r="U5102">
        <v>48</v>
      </c>
      <c r="V5102" s="8">
        <v>229.41</v>
      </c>
      <c r="W5102" s="8">
        <v>91.2</v>
      </c>
      <c r="X5102" s="8">
        <v>179.15</v>
      </c>
    </row>
    <row r="5103" spans="1:24" x14ac:dyDescent="0.25">
      <c r="A5103" t="s">
        <v>5429</v>
      </c>
      <c r="B5103" s="1">
        <v>46091</v>
      </c>
      <c r="C5103" t="s">
        <v>291</v>
      </c>
      <c r="D5103" t="s">
        <v>292</v>
      </c>
      <c r="E5103" t="s">
        <v>150</v>
      </c>
      <c r="F5103" t="s">
        <v>54</v>
      </c>
      <c r="G5103" t="s">
        <v>151</v>
      </c>
      <c r="H5103" t="s">
        <v>152</v>
      </c>
      <c r="I5103" t="s">
        <v>117</v>
      </c>
      <c r="J5103" t="s">
        <v>118</v>
      </c>
      <c r="K5103" t="s">
        <v>59</v>
      </c>
      <c r="L5103" s="8">
        <v>6</v>
      </c>
      <c r="M5103" s="8">
        <v>4.2</v>
      </c>
      <c r="N5103">
        <v>112</v>
      </c>
      <c r="O5103" s="8">
        <v>672</v>
      </c>
      <c r="P5103" s="14">
        <v>1.0999999999999999E-2</v>
      </c>
      <c r="Q5103" s="8">
        <v>7.39</v>
      </c>
      <c r="R5103" s="8">
        <v>664.61</v>
      </c>
      <c r="S5103" s="8">
        <v>470.4</v>
      </c>
      <c r="T5103" s="8">
        <v>194.21</v>
      </c>
      <c r="U5103">
        <v>0</v>
      </c>
      <c r="V5103" s="8">
        <v>0</v>
      </c>
      <c r="W5103" s="8">
        <v>0</v>
      </c>
      <c r="X5103" s="8">
        <v>194.21</v>
      </c>
    </row>
    <row r="5104" spans="1:24" x14ac:dyDescent="0.25">
      <c r="A5104" t="s">
        <v>5430</v>
      </c>
      <c r="B5104" s="1">
        <v>46186</v>
      </c>
      <c r="C5104" t="s">
        <v>258</v>
      </c>
      <c r="D5104" t="s">
        <v>259</v>
      </c>
      <c r="E5104" t="s">
        <v>71</v>
      </c>
      <c r="F5104" t="s">
        <v>28</v>
      </c>
      <c r="G5104" t="s">
        <v>165</v>
      </c>
      <c r="H5104" t="s">
        <v>166</v>
      </c>
      <c r="I5104" t="s">
        <v>99</v>
      </c>
      <c r="J5104" t="s">
        <v>100</v>
      </c>
      <c r="K5104" t="s">
        <v>49</v>
      </c>
      <c r="L5104" s="8">
        <v>3.8</v>
      </c>
      <c r="M5104" s="8">
        <v>2.6</v>
      </c>
      <c r="N5104">
        <v>27</v>
      </c>
      <c r="O5104" s="8">
        <v>102.6</v>
      </c>
      <c r="P5104" s="14">
        <v>6.5100000000000005E-2</v>
      </c>
      <c r="Q5104" s="8">
        <v>6.68</v>
      </c>
      <c r="R5104" s="8">
        <v>95.92</v>
      </c>
      <c r="S5104" s="8">
        <v>70.2</v>
      </c>
      <c r="T5104" s="8">
        <v>25.72</v>
      </c>
      <c r="U5104">
        <v>0</v>
      </c>
      <c r="V5104" s="8">
        <v>0</v>
      </c>
      <c r="W5104" s="8">
        <v>0</v>
      </c>
      <c r="X5104" s="8">
        <v>25.72</v>
      </c>
    </row>
    <row r="5105" spans="1:24" x14ac:dyDescent="0.25">
      <c r="A5105" t="s">
        <v>5431</v>
      </c>
      <c r="B5105" s="1">
        <v>45567</v>
      </c>
      <c r="C5105" t="s">
        <v>667</v>
      </c>
      <c r="D5105" t="s">
        <v>668</v>
      </c>
      <c r="E5105" t="s">
        <v>63</v>
      </c>
      <c r="F5105" t="s">
        <v>54</v>
      </c>
      <c r="G5105" t="s">
        <v>79</v>
      </c>
      <c r="H5105" t="s">
        <v>80</v>
      </c>
      <c r="I5105" t="s">
        <v>31</v>
      </c>
      <c r="J5105" t="s">
        <v>32</v>
      </c>
      <c r="K5105" t="s">
        <v>33</v>
      </c>
      <c r="L5105" s="8">
        <v>5.8</v>
      </c>
      <c r="M5105" s="8">
        <v>2.7</v>
      </c>
      <c r="N5105">
        <v>32</v>
      </c>
      <c r="O5105" s="8">
        <v>185.6</v>
      </c>
      <c r="P5105" s="14">
        <v>2.0500000000000001E-2</v>
      </c>
      <c r="Q5105" s="8">
        <v>3.8</v>
      </c>
      <c r="R5105" s="8">
        <v>181.8</v>
      </c>
      <c r="S5105" s="8">
        <v>86.4</v>
      </c>
      <c r="T5105" s="8">
        <v>95.4</v>
      </c>
      <c r="U5105">
        <v>0</v>
      </c>
      <c r="V5105" s="8">
        <v>0</v>
      </c>
      <c r="W5105" s="8">
        <v>0</v>
      </c>
      <c r="X5105" s="8">
        <v>95.4</v>
      </c>
    </row>
    <row r="5106" spans="1:24" x14ac:dyDescent="0.25">
      <c r="A5106" t="s">
        <v>5432</v>
      </c>
      <c r="B5106" s="1">
        <v>46042</v>
      </c>
      <c r="C5106" t="s">
        <v>238</v>
      </c>
      <c r="D5106" t="s">
        <v>239</v>
      </c>
      <c r="E5106" t="s">
        <v>27</v>
      </c>
      <c r="F5106" t="s">
        <v>37</v>
      </c>
      <c r="G5106" t="s">
        <v>38</v>
      </c>
      <c r="H5106" t="s">
        <v>39</v>
      </c>
      <c r="I5106" t="s">
        <v>40</v>
      </c>
      <c r="J5106" t="s">
        <v>41</v>
      </c>
      <c r="K5106" t="s">
        <v>42</v>
      </c>
      <c r="L5106" s="8">
        <v>14.5</v>
      </c>
      <c r="M5106" s="8">
        <v>4.2</v>
      </c>
      <c r="N5106">
        <v>14</v>
      </c>
      <c r="O5106" s="8">
        <v>203</v>
      </c>
      <c r="P5106" s="14">
        <v>1.7999999999999999E-2</v>
      </c>
      <c r="Q5106" s="8">
        <v>3.65</v>
      </c>
      <c r="R5106" s="8">
        <v>199.35</v>
      </c>
      <c r="S5106" s="8">
        <v>58.8</v>
      </c>
      <c r="T5106" s="8">
        <v>140.55000000000001</v>
      </c>
      <c r="U5106">
        <v>0</v>
      </c>
      <c r="V5106" s="8">
        <v>0</v>
      </c>
      <c r="W5106" s="8">
        <v>0</v>
      </c>
      <c r="X5106" s="8">
        <v>140.55000000000001</v>
      </c>
    </row>
    <row r="5107" spans="1:24" x14ac:dyDescent="0.25">
      <c r="A5107" t="s">
        <v>5433</v>
      </c>
      <c r="B5107" s="1">
        <v>46199</v>
      </c>
      <c r="C5107" t="s">
        <v>220</v>
      </c>
      <c r="D5107" t="s">
        <v>221</v>
      </c>
      <c r="E5107" t="s">
        <v>71</v>
      </c>
      <c r="F5107" t="s">
        <v>28</v>
      </c>
      <c r="G5107" t="s">
        <v>72</v>
      </c>
      <c r="H5107" t="s">
        <v>73</v>
      </c>
      <c r="I5107" t="s">
        <v>117</v>
      </c>
      <c r="J5107" t="s">
        <v>118</v>
      </c>
      <c r="K5107" t="s">
        <v>59</v>
      </c>
      <c r="L5107" s="8">
        <v>6</v>
      </c>
      <c r="M5107" s="8">
        <v>4.2</v>
      </c>
      <c r="N5107">
        <v>213</v>
      </c>
      <c r="O5107" s="8">
        <v>1278</v>
      </c>
      <c r="P5107" s="14">
        <v>0.124</v>
      </c>
      <c r="Q5107" s="8">
        <v>158.47</v>
      </c>
      <c r="R5107" s="8">
        <v>1119.53</v>
      </c>
      <c r="S5107" s="8">
        <v>894.6</v>
      </c>
      <c r="T5107" s="8">
        <v>224.93</v>
      </c>
      <c r="U5107">
        <v>0</v>
      </c>
      <c r="V5107" s="8">
        <v>0</v>
      </c>
      <c r="W5107" s="8">
        <v>0</v>
      </c>
      <c r="X5107" s="8">
        <v>224.93</v>
      </c>
    </row>
    <row r="5108" spans="1:24" x14ac:dyDescent="0.25">
      <c r="A5108" t="s">
        <v>5434</v>
      </c>
      <c r="B5108" s="1">
        <v>45412</v>
      </c>
      <c r="C5108" t="s">
        <v>334</v>
      </c>
      <c r="D5108" t="s">
        <v>335</v>
      </c>
      <c r="E5108" t="s">
        <v>53</v>
      </c>
      <c r="F5108" t="s">
        <v>37</v>
      </c>
      <c r="G5108" t="s">
        <v>55</v>
      </c>
      <c r="H5108" t="s">
        <v>56</v>
      </c>
      <c r="I5108" t="s">
        <v>31</v>
      </c>
      <c r="J5108" t="s">
        <v>32</v>
      </c>
      <c r="K5108" t="s">
        <v>33</v>
      </c>
      <c r="L5108" s="8">
        <v>5.8</v>
      </c>
      <c r="M5108" s="8">
        <v>2.7</v>
      </c>
      <c r="N5108">
        <v>51</v>
      </c>
      <c r="O5108" s="8">
        <v>295.8</v>
      </c>
      <c r="P5108" s="14">
        <v>2.7099999999999999E-2</v>
      </c>
      <c r="Q5108" s="8">
        <v>8.02</v>
      </c>
      <c r="R5108" s="8">
        <v>287.77999999999997</v>
      </c>
      <c r="S5108" s="8">
        <v>137.69999999999999</v>
      </c>
      <c r="T5108" s="8">
        <v>150.08000000000001</v>
      </c>
      <c r="U5108">
        <v>0</v>
      </c>
      <c r="V5108" s="8">
        <v>0</v>
      </c>
      <c r="W5108" s="8">
        <v>0</v>
      </c>
      <c r="X5108" s="8">
        <v>150.08000000000001</v>
      </c>
    </row>
    <row r="5109" spans="1:24" x14ac:dyDescent="0.25">
      <c r="A5109" t="s">
        <v>5435</v>
      </c>
      <c r="B5109" s="1">
        <v>46081</v>
      </c>
      <c r="C5109" t="s">
        <v>205</v>
      </c>
      <c r="D5109" t="s">
        <v>206</v>
      </c>
      <c r="E5109" t="s">
        <v>71</v>
      </c>
      <c r="F5109" t="s">
        <v>54</v>
      </c>
      <c r="G5109" t="s">
        <v>72</v>
      </c>
      <c r="H5109" t="s">
        <v>73</v>
      </c>
      <c r="I5109" t="s">
        <v>47</v>
      </c>
      <c r="J5109" t="s">
        <v>48</v>
      </c>
      <c r="K5109" t="s">
        <v>49</v>
      </c>
      <c r="L5109" s="8">
        <v>5</v>
      </c>
      <c r="M5109" s="8">
        <v>3.2</v>
      </c>
      <c r="N5109">
        <v>176</v>
      </c>
      <c r="O5109" s="8">
        <v>880</v>
      </c>
      <c r="P5109" s="14">
        <v>8.3000000000000001E-3</v>
      </c>
      <c r="Q5109" s="8">
        <v>7.3</v>
      </c>
      <c r="R5109" s="8">
        <v>872.7</v>
      </c>
      <c r="S5109" s="8">
        <v>563.20000000000005</v>
      </c>
      <c r="T5109" s="8">
        <v>309.5</v>
      </c>
      <c r="U5109">
        <v>0</v>
      </c>
      <c r="V5109" s="8">
        <v>0</v>
      </c>
      <c r="W5109" s="8">
        <v>0</v>
      </c>
      <c r="X5109" s="8">
        <v>309.5</v>
      </c>
    </row>
    <row r="5110" spans="1:24" x14ac:dyDescent="0.25">
      <c r="A5110" t="s">
        <v>5436</v>
      </c>
      <c r="B5110" s="1">
        <v>46213</v>
      </c>
      <c r="C5110" t="s">
        <v>180</v>
      </c>
      <c r="D5110" t="s">
        <v>181</v>
      </c>
      <c r="E5110" t="s">
        <v>63</v>
      </c>
      <c r="F5110" t="s">
        <v>46</v>
      </c>
      <c r="G5110" t="s">
        <v>79</v>
      </c>
      <c r="H5110" t="s">
        <v>80</v>
      </c>
      <c r="I5110" t="s">
        <v>57</v>
      </c>
      <c r="J5110" t="s">
        <v>58</v>
      </c>
      <c r="K5110" t="s">
        <v>59</v>
      </c>
      <c r="L5110" s="8">
        <v>10.5</v>
      </c>
      <c r="M5110" s="8">
        <v>7.5</v>
      </c>
      <c r="N5110">
        <v>22</v>
      </c>
      <c r="O5110" s="8">
        <v>231</v>
      </c>
      <c r="P5110" s="14">
        <v>0.2243</v>
      </c>
      <c r="Q5110" s="8">
        <v>51.81</v>
      </c>
      <c r="R5110" s="8">
        <v>179.19</v>
      </c>
      <c r="S5110" s="8">
        <v>165</v>
      </c>
      <c r="T5110" s="8">
        <v>14.19</v>
      </c>
      <c r="U5110">
        <v>0</v>
      </c>
      <c r="V5110" s="8">
        <v>0</v>
      </c>
      <c r="W5110" s="8">
        <v>0</v>
      </c>
      <c r="X5110" s="8">
        <v>14.19</v>
      </c>
    </row>
    <row r="5111" spans="1:24" x14ac:dyDescent="0.25">
      <c r="A5111" t="s">
        <v>5437</v>
      </c>
      <c r="B5111" s="1">
        <v>45322</v>
      </c>
      <c r="C5111" t="s">
        <v>61</v>
      </c>
      <c r="D5111" t="s">
        <v>62</v>
      </c>
      <c r="E5111" t="s">
        <v>63</v>
      </c>
      <c r="F5111" t="s">
        <v>46</v>
      </c>
      <c r="G5111" t="s">
        <v>64</v>
      </c>
      <c r="H5111" t="s">
        <v>65</v>
      </c>
      <c r="I5111" t="s">
        <v>84</v>
      </c>
      <c r="J5111" t="s">
        <v>85</v>
      </c>
      <c r="K5111" t="s">
        <v>42</v>
      </c>
      <c r="L5111" s="8">
        <v>9.9</v>
      </c>
      <c r="M5111" s="8">
        <v>3.1</v>
      </c>
      <c r="N5111">
        <v>31</v>
      </c>
      <c r="O5111" s="8">
        <v>306.89999999999998</v>
      </c>
      <c r="P5111" s="14">
        <v>0.13800000000000001</v>
      </c>
      <c r="Q5111" s="8">
        <v>42.35</v>
      </c>
      <c r="R5111" s="8">
        <v>264.55</v>
      </c>
      <c r="S5111" s="8">
        <v>96.1</v>
      </c>
      <c r="T5111" s="8">
        <v>168.45</v>
      </c>
      <c r="U5111">
        <v>0</v>
      </c>
      <c r="V5111" s="8">
        <v>0</v>
      </c>
      <c r="W5111" s="8">
        <v>0</v>
      </c>
      <c r="X5111" s="8">
        <v>168.45</v>
      </c>
    </row>
    <row r="5112" spans="1:24" x14ac:dyDescent="0.25">
      <c r="A5112" t="s">
        <v>5438</v>
      </c>
      <c r="B5112" s="1">
        <v>45635</v>
      </c>
      <c r="C5112" t="s">
        <v>136</v>
      </c>
      <c r="D5112" t="s">
        <v>137</v>
      </c>
      <c r="E5112" t="s">
        <v>71</v>
      </c>
      <c r="F5112" t="s">
        <v>54</v>
      </c>
      <c r="G5112" t="s">
        <v>165</v>
      </c>
      <c r="H5112" t="s">
        <v>166</v>
      </c>
      <c r="I5112" t="s">
        <v>47</v>
      </c>
      <c r="J5112" t="s">
        <v>48</v>
      </c>
      <c r="K5112" t="s">
        <v>49</v>
      </c>
      <c r="L5112" s="8">
        <v>5</v>
      </c>
      <c r="M5112" s="8">
        <v>3.2</v>
      </c>
      <c r="N5112">
        <v>74</v>
      </c>
      <c r="O5112" s="8">
        <v>370</v>
      </c>
      <c r="P5112" s="14">
        <v>4.0000000000000001E-3</v>
      </c>
      <c r="Q5112" s="8">
        <v>1.48</v>
      </c>
      <c r="R5112" s="8">
        <v>368.52</v>
      </c>
      <c r="S5112" s="8">
        <v>236.8</v>
      </c>
      <c r="T5112" s="8">
        <v>131.72</v>
      </c>
      <c r="U5112">
        <v>0</v>
      </c>
      <c r="V5112" s="8">
        <v>0</v>
      </c>
      <c r="W5112" s="8">
        <v>0</v>
      </c>
      <c r="X5112" s="8">
        <v>131.72</v>
      </c>
    </row>
    <row r="5113" spans="1:24" x14ac:dyDescent="0.25">
      <c r="A5113" t="s">
        <v>5439</v>
      </c>
      <c r="B5113" s="1">
        <v>46118</v>
      </c>
      <c r="C5113" t="s">
        <v>276</v>
      </c>
      <c r="D5113" t="s">
        <v>277</v>
      </c>
      <c r="E5113" t="s">
        <v>150</v>
      </c>
      <c r="F5113" t="s">
        <v>37</v>
      </c>
      <c r="G5113" t="s">
        <v>151</v>
      </c>
      <c r="H5113" t="s">
        <v>152</v>
      </c>
      <c r="I5113" t="s">
        <v>185</v>
      </c>
      <c r="J5113" t="s">
        <v>186</v>
      </c>
      <c r="K5113" t="s">
        <v>59</v>
      </c>
      <c r="L5113" s="8">
        <v>4.9000000000000004</v>
      </c>
      <c r="M5113" s="8">
        <v>3.1</v>
      </c>
      <c r="N5113">
        <v>24</v>
      </c>
      <c r="O5113" s="8">
        <v>117.6</v>
      </c>
      <c r="P5113" s="14">
        <v>5.4000000000000003E-3</v>
      </c>
      <c r="Q5113" s="8">
        <v>0.64</v>
      </c>
      <c r="R5113" s="8">
        <v>116.96</v>
      </c>
      <c r="S5113" s="8">
        <v>74.400000000000006</v>
      </c>
      <c r="T5113" s="8">
        <v>42.56</v>
      </c>
      <c r="U5113">
        <v>0</v>
      </c>
      <c r="V5113" s="8">
        <v>0</v>
      </c>
      <c r="W5113" s="8">
        <v>0</v>
      </c>
      <c r="X5113" s="8">
        <v>42.56</v>
      </c>
    </row>
    <row r="5114" spans="1:24" x14ac:dyDescent="0.25">
      <c r="A5114" t="s">
        <v>5440</v>
      </c>
      <c r="B5114" s="1">
        <v>45731</v>
      </c>
      <c r="C5114" t="s">
        <v>201</v>
      </c>
      <c r="D5114" t="s">
        <v>202</v>
      </c>
      <c r="E5114" t="s">
        <v>53</v>
      </c>
      <c r="F5114" t="s">
        <v>46</v>
      </c>
      <c r="G5114" t="s">
        <v>55</v>
      </c>
      <c r="H5114" t="s">
        <v>56</v>
      </c>
      <c r="I5114" t="s">
        <v>40</v>
      </c>
      <c r="J5114" t="s">
        <v>41</v>
      </c>
      <c r="K5114" t="s">
        <v>42</v>
      </c>
      <c r="L5114" s="8">
        <v>14.5</v>
      </c>
      <c r="M5114" s="8">
        <v>4.2</v>
      </c>
      <c r="N5114">
        <v>17</v>
      </c>
      <c r="O5114" s="8">
        <v>246.5</v>
      </c>
      <c r="P5114" s="14">
        <v>0.13100000000000001</v>
      </c>
      <c r="Q5114" s="8">
        <v>32.29</v>
      </c>
      <c r="R5114" s="8">
        <v>214.21</v>
      </c>
      <c r="S5114" s="8">
        <v>71.400000000000006</v>
      </c>
      <c r="T5114" s="8">
        <v>142.81</v>
      </c>
      <c r="U5114">
        <v>0</v>
      </c>
      <c r="V5114" s="8">
        <v>0</v>
      </c>
      <c r="W5114" s="8">
        <v>0</v>
      </c>
      <c r="X5114" s="8">
        <v>142.81</v>
      </c>
    </row>
    <row r="5115" spans="1:24" x14ac:dyDescent="0.25">
      <c r="A5115" t="s">
        <v>5441</v>
      </c>
      <c r="B5115" s="1">
        <v>45570</v>
      </c>
      <c r="C5115" t="s">
        <v>458</v>
      </c>
      <c r="D5115" t="s">
        <v>459</v>
      </c>
      <c r="E5115" t="s">
        <v>27</v>
      </c>
      <c r="F5115" t="s">
        <v>89</v>
      </c>
      <c r="G5115" t="s">
        <v>29</v>
      </c>
      <c r="H5115" t="s">
        <v>30</v>
      </c>
      <c r="I5115" t="s">
        <v>104</v>
      </c>
      <c r="J5115" t="s">
        <v>105</v>
      </c>
      <c r="K5115" t="s">
        <v>49</v>
      </c>
      <c r="L5115" s="8">
        <v>4.2</v>
      </c>
      <c r="M5115" s="8">
        <v>2.8</v>
      </c>
      <c r="N5115">
        <v>181</v>
      </c>
      <c r="O5115" s="8">
        <v>760.2</v>
      </c>
      <c r="P5115" s="14">
        <v>5.7700000000000001E-2</v>
      </c>
      <c r="Q5115" s="8">
        <v>43.86</v>
      </c>
      <c r="R5115" s="8">
        <v>716.34</v>
      </c>
      <c r="S5115" s="8">
        <v>506.8</v>
      </c>
      <c r="T5115" s="8">
        <v>209.54</v>
      </c>
      <c r="U5115">
        <v>0</v>
      </c>
      <c r="V5115" s="8">
        <v>0</v>
      </c>
      <c r="W5115" s="8">
        <v>0</v>
      </c>
      <c r="X5115" s="8">
        <v>209.54</v>
      </c>
    </row>
    <row r="5116" spans="1:24" x14ac:dyDescent="0.25">
      <c r="A5116" t="s">
        <v>5442</v>
      </c>
      <c r="B5116" s="1">
        <v>45828</v>
      </c>
      <c r="C5116" t="s">
        <v>238</v>
      </c>
      <c r="D5116" t="s">
        <v>239</v>
      </c>
      <c r="E5116" t="s">
        <v>27</v>
      </c>
      <c r="F5116" t="s">
        <v>37</v>
      </c>
      <c r="G5116" t="s">
        <v>29</v>
      </c>
      <c r="H5116" t="s">
        <v>30</v>
      </c>
      <c r="I5116" t="s">
        <v>84</v>
      </c>
      <c r="J5116" t="s">
        <v>85</v>
      </c>
      <c r="K5116" t="s">
        <v>42</v>
      </c>
      <c r="L5116" s="8">
        <v>9.9</v>
      </c>
      <c r="M5116" s="8">
        <v>3.1</v>
      </c>
      <c r="N5116">
        <v>21</v>
      </c>
      <c r="O5116" s="8">
        <v>207.9</v>
      </c>
      <c r="P5116" s="14">
        <v>1.8599999999999998E-2</v>
      </c>
      <c r="Q5116" s="8">
        <v>3.87</v>
      </c>
      <c r="R5116" s="8">
        <v>204.03</v>
      </c>
      <c r="S5116" s="8">
        <v>65.099999999999994</v>
      </c>
      <c r="T5116" s="8">
        <v>138.93</v>
      </c>
      <c r="U5116">
        <v>0</v>
      </c>
      <c r="V5116" s="8">
        <v>0</v>
      </c>
      <c r="W5116" s="8">
        <v>0</v>
      </c>
      <c r="X5116" s="8">
        <v>138.93</v>
      </c>
    </row>
    <row r="5117" spans="1:24" x14ac:dyDescent="0.25">
      <c r="A5117" t="s">
        <v>5443</v>
      </c>
      <c r="B5117" s="1">
        <v>45357</v>
      </c>
      <c r="C5117" t="s">
        <v>671</v>
      </c>
      <c r="D5117" t="s">
        <v>672</v>
      </c>
      <c r="E5117" t="s">
        <v>27</v>
      </c>
      <c r="F5117" t="s">
        <v>89</v>
      </c>
      <c r="G5117" t="s">
        <v>29</v>
      </c>
      <c r="H5117" t="s">
        <v>30</v>
      </c>
      <c r="I5117" t="s">
        <v>99</v>
      </c>
      <c r="J5117" t="s">
        <v>100</v>
      </c>
      <c r="K5117" t="s">
        <v>49</v>
      </c>
      <c r="L5117" s="8">
        <v>3.8</v>
      </c>
      <c r="M5117" s="8">
        <v>2.6</v>
      </c>
      <c r="N5117">
        <v>47</v>
      </c>
      <c r="O5117" s="8">
        <v>178.6</v>
      </c>
      <c r="P5117" s="14">
        <v>0.1152</v>
      </c>
      <c r="Q5117" s="8">
        <v>20.57</v>
      </c>
      <c r="R5117" s="8">
        <v>158.03</v>
      </c>
      <c r="S5117" s="8">
        <v>122.2</v>
      </c>
      <c r="T5117" s="8">
        <v>35.83</v>
      </c>
      <c r="U5117">
        <v>0</v>
      </c>
      <c r="V5117" s="8">
        <v>0</v>
      </c>
      <c r="W5117" s="8">
        <v>0</v>
      </c>
      <c r="X5117" s="8">
        <v>35.83</v>
      </c>
    </row>
    <row r="5118" spans="1:24" x14ac:dyDescent="0.25">
      <c r="A5118" t="s">
        <v>5444</v>
      </c>
      <c r="B5118" s="1">
        <v>45561</v>
      </c>
      <c r="C5118" t="s">
        <v>615</v>
      </c>
      <c r="D5118" t="s">
        <v>616</v>
      </c>
      <c r="E5118" t="s">
        <v>150</v>
      </c>
      <c r="F5118" t="s">
        <v>89</v>
      </c>
      <c r="G5118" t="s">
        <v>151</v>
      </c>
      <c r="H5118" t="s">
        <v>152</v>
      </c>
      <c r="I5118" t="s">
        <v>112</v>
      </c>
      <c r="J5118" t="s">
        <v>113</v>
      </c>
      <c r="K5118" t="s">
        <v>42</v>
      </c>
      <c r="L5118" s="8">
        <v>8.5</v>
      </c>
      <c r="M5118" s="8">
        <v>2.8</v>
      </c>
      <c r="N5118">
        <v>547</v>
      </c>
      <c r="O5118" s="8">
        <v>4649.5</v>
      </c>
      <c r="P5118" s="14">
        <v>9.4700000000000006E-2</v>
      </c>
      <c r="Q5118" s="8">
        <v>440.31</v>
      </c>
      <c r="R5118" s="8">
        <v>4209.1899999999996</v>
      </c>
      <c r="S5118" s="8">
        <v>1531.6</v>
      </c>
      <c r="T5118" s="8">
        <v>2677.59</v>
      </c>
      <c r="U5118">
        <v>0</v>
      </c>
      <c r="V5118" s="8">
        <v>0</v>
      </c>
      <c r="W5118" s="8">
        <v>0</v>
      </c>
      <c r="X5118" s="8">
        <v>2677.59</v>
      </c>
    </row>
    <row r="5119" spans="1:24" x14ac:dyDescent="0.25">
      <c r="A5119" t="s">
        <v>5445</v>
      </c>
      <c r="B5119" s="1">
        <v>46021</v>
      </c>
      <c r="C5119" t="s">
        <v>205</v>
      </c>
      <c r="D5119" t="s">
        <v>206</v>
      </c>
      <c r="E5119" t="s">
        <v>71</v>
      </c>
      <c r="F5119" t="s">
        <v>54</v>
      </c>
      <c r="G5119" t="s">
        <v>72</v>
      </c>
      <c r="H5119" t="s">
        <v>73</v>
      </c>
      <c r="I5119" t="s">
        <v>144</v>
      </c>
      <c r="J5119" t="s">
        <v>145</v>
      </c>
      <c r="K5119" t="s">
        <v>33</v>
      </c>
      <c r="L5119" s="8">
        <v>12</v>
      </c>
      <c r="M5119" s="8">
        <v>6.5</v>
      </c>
      <c r="N5119">
        <v>37</v>
      </c>
      <c r="O5119" s="8">
        <v>444</v>
      </c>
      <c r="P5119" s="14">
        <v>4.4999999999999997E-3</v>
      </c>
      <c r="Q5119" s="8">
        <v>2</v>
      </c>
      <c r="R5119" s="8">
        <v>442</v>
      </c>
      <c r="S5119" s="8">
        <v>240.5</v>
      </c>
      <c r="T5119" s="8">
        <v>201.5</v>
      </c>
      <c r="U5119">
        <v>0</v>
      </c>
      <c r="V5119" s="8">
        <v>0</v>
      </c>
      <c r="W5119" s="8">
        <v>0</v>
      </c>
      <c r="X5119" s="8">
        <v>201.5</v>
      </c>
    </row>
    <row r="5120" spans="1:24" x14ac:dyDescent="0.25">
      <c r="A5120" t="s">
        <v>5446</v>
      </c>
      <c r="B5120" s="1">
        <v>45882</v>
      </c>
      <c r="C5120" t="s">
        <v>208</v>
      </c>
      <c r="D5120" t="s">
        <v>209</v>
      </c>
      <c r="E5120" t="s">
        <v>27</v>
      </c>
      <c r="F5120" t="s">
        <v>54</v>
      </c>
      <c r="G5120" t="s">
        <v>38</v>
      </c>
      <c r="H5120" t="s">
        <v>39</v>
      </c>
      <c r="I5120" t="s">
        <v>156</v>
      </c>
      <c r="J5120" t="s">
        <v>157</v>
      </c>
      <c r="K5120" t="s">
        <v>42</v>
      </c>
      <c r="L5120" s="8">
        <v>6.2</v>
      </c>
      <c r="M5120" s="8">
        <v>1.9</v>
      </c>
      <c r="N5120">
        <v>44</v>
      </c>
      <c r="O5120" s="8">
        <v>272.8</v>
      </c>
      <c r="P5120" s="14">
        <v>9.4999999999999998E-3</v>
      </c>
      <c r="Q5120" s="8">
        <v>2.59</v>
      </c>
      <c r="R5120" s="8">
        <v>270.20999999999998</v>
      </c>
      <c r="S5120" s="8">
        <v>83.6</v>
      </c>
      <c r="T5120" s="8">
        <v>186.61</v>
      </c>
      <c r="U5120">
        <v>0</v>
      </c>
      <c r="V5120" s="8">
        <v>0</v>
      </c>
      <c r="W5120" s="8">
        <v>0</v>
      </c>
      <c r="X5120" s="8">
        <v>186.61</v>
      </c>
    </row>
    <row r="5121" spans="1:24" x14ac:dyDescent="0.25">
      <c r="A5121" t="s">
        <v>5447</v>
      </c>
      <c r="B5121" s="1">
        <v>45934</v>
      </c>
      <c r="C5121" t="s">
        <v>171</v>
      </c>
      <c r="D5121" t="s">
        <v>172</v>
      </c>
      <c r="E5121" t="s">
        <v>27</v>
      </c>
      <c r="F5121" t="s">
        <v>46</v>
      </c>
      <c r="G5121" t="s">
        <v>29</v>
      </c>
      <c r="H5121" t="s">
        <v>30</v>
      </c>
      <c r="I5121" t="s">
        <v>31</v>
      </c>
      <c r="J5121" t="s">
        <v>32</v>
      </c>
      <c r="K5121" t="s">
        <v>33</v>
      </c>
      <c r="L5121" s="8">
        <v>5.8</v>
      </c>
      <c r="M5121" s="8">
        <v>2.7</v>
      </c>
      <c r="N5121">
        <v>28</v>
      </c>
      <c r="O5121" s="8">
        <v>162.4</v>
      </c>
      <c r="P5121" s="14">
        <v>0.10929999999999999</v>
      </c>
      <c r="Q5121" s="8">
        <v>17.75</v>
      </c>
      <c r="R5121" s="8">
        <v>144.65</v>
      </c>
      <c r="S5121" s="8">
        <v>75.599999999999994</v>
      </c>
      <c r="T5121" s="8">
        <v>69.05</v>
      </c>
      <c r="U5121">
        <v>0</v>
      </c>
      <c r="V5121" s="8">
        <v>0</v>
      </c>
      <c r="W5121" s="8">
        <v>0</v>
      </c>
      <c r="X5121" s="8">
        <v>69.05</v>
      </c>
    </row>
    <row r="5122" spans="1:24" x14ac:dyDescent="0.25">
      <c r="A5122" t="s">
        <v>5448</v>
      </c>
      <c r="B5122" s="1">
        <v>45370</v>
      </c>
      <c r="C5122" t="s">
        <v>35</v>
      </c>
      <c r="D5122" t="s">
        <v>36</v>
      </c>
      <c r="E5122" t="s">
        <v>27</v>
      </c>
      <c r="F5122" t="s">
        <v>37</v>
      </c>
      <c r="G5122" t="s">
        <v>29</v>
      </c>
      <c r="H5122" t="s">
        <v>30</v>
      </c>
      <c r="I5122" t="s">
        <v>127</v>
      </c>
      <c r="J5122" t="s">
        <v>128</v>
      </c>
      <c r="K5122" t="s">
        <v>33</v>
      </c>
      <c r="L5122" s="8">
        <v>7.2</v>
      </c>
      <c r="M5122" s="8">
        <v>3.6</v>
      </c>
      <c r="N5122">
        <v>1</v>
      </c>
      <c r="O5122" s="8">
        <v>7.2</v>
      </c>
      <c r="P5122" s="14">
        <v>1.49E-2</v>
      </c>
      <c r="Q5122" s="8">
        <v>0.11</v>
      </c>
      <c r="R5122" s="8">
        <v>7.09</v>
      </c>
      <c r="S5122" s="8">
        <v>3.6</v>
      </c>
      <c r="T5122" s="8">
        <v>3.49</v>
      </c>
      <c r="U5122">
        <v>0</v>
      </c>
      <c r="V5122" s="8">
        <v>0</v>
      </c>
      <c r="W5122" s="8">
        <v>0</v>
      </c>
      <c r="X5122" s="8">
        <v>3.49</v>
      </c>
    </row>
    <row r="5123" spans="1:24" x14ac:dyDescent="0.25">
      <c r="A5123" t="s">
        <v>5449</v>
      </c>
      <c r="B5123" s="1">
        <v>45800</v>
      </c>
      <c r="C5123" t="s">
        <v>315</v>
      </c>
      <c r="D5123" t="s">
        <v>316</v>
      </c>
      <c r="E5123" t="s">
        <v>27</v>
      </c>
      <c r="F5123" t="s">
        <v>46</v>
      </c>
      <c r="G5123" t="s">
        <v>29</v>
      </c>
      <c r="H5123" t="s">
        <v>30</v>
      </c>
      <c r="I5123" t="s">
        <v>99</v>
      </c>
      <c r="J5123" t="s">
        <v>100</v>
      </c>
      <c r="K5123" t="s">
        <v>49</v>
      </c>
      <c r="L5123" s="8">
        <v>3.8</v>
      </c>
      <c r="M5123" s="8">
        <v>2.6</v>
      </c>
      <c r="N5123">
        <v>45</v>
      </c>
      <c r="O5123" s="8">
        <v>171</v>
      </c>
      <c r="P5123" s="14">
        <v>0.1497</v>
      </c>
      <c r="Q5123" s="8">
        <v>25.6</v>
      </c>
      <c r="R5123" s="8">
        <v>145.4</v>
      </c>
      <c r="S5123" s="8">
        <v>117</v>
      </c>
      <c r="T5123" s="8">
        <v>28.4</v>
      </c>
      <c r="U5123">
        <v>0</v>
      </c>
      <c r="V5123" s="8">
        <v>0</v>
      </c>
      <c r="W5123" s="8">
        <v>0</v>
      </c>
      <c r="X5123" s="8">
        <v>28.4</v>
      </c>
    </row>
    <row r="5124" spans="1:24" x14ac:dyDescent="0.25">
      <c r="A5124" t="s">
        <v>5450</v>
      </c>
      <c r="B5124" s="1">
        <v>45758</v>
      </c>
      <c r="C5124" t="s">
        <v>154</v>
      </c>
      <c r="D5124" t="s">
        <v>155</v>
      </c>
      <c r="E5124" t="s">
        <v>150</v>
      </c>
      <c r="F5124" t="s">
        <v>46</v>
      </c>
      <c r="G5124" t="s">
        <v>151</v>
      </c>
      <c r="H5124" t="s">
        <v>152</v>
      </c>
      <c r="I5124" t="s">
        <v>117</v>
      </c>
      <c r="J5124" t="s">
        <v>118</v>
      </c>
      <c r="K5124" t="s">
        <v>59</v>
      </c>
      <c r="L5124" s="8">
        <v>6</v>
      </c>
      <c r="M5124" s="8">
        <v>4.2</v>
      </c>
      <c r="N5124">
        <v>36</v>
      </c>
      <c r="O5124" s="8">
        <v>216</v>
      </c>
      <c r="P5124" s="14">
        <v>0.1244</v>
      </c>
      <c r="Q5124" s="8">
        <v>26.87</v>
      </c>
      <c r="R5124" s="8">
        <v>189.13</v>
      </c>
      <c r="S5124" s="8">
        <v>151.19999999999999</v>
      </c>
      <c r="T5124" s="8">
        <v>37.93</v>
      </c>
      <c r="U5124">
        <v>0</v>
      </c>
      <c r="V5124" s="8">
        <v>0</v>
      </c>
      <c r="W5124" s="8">
        <v>0</v>
      </c>
      <c r="X5124" s="8">
        <v>37.93</v>
      </c>
    </row>
    <row r="5125" spans="1:24" x14ac:dyDescent="0.25">
      <c r="A5125" t="s">
        <v>5451</v>
      </c>
      <c r="B5125" s="1">
        <v>45815</v>
      </c>
      <c r="C5125" t="s">
        <v>354</v>
      </c>
      <c r="D5125" t="s">
        <v>355</v>
      </c>
      <c r="E5125" t="s">
        <v>71</v>
      </c>
      <c r="F5125" t="s">
        <v>54</v>
      </c>
      <c r="G5125" t="s">
        <v>165</v>
      </c>
      <c r="H5125" t="s">
        <v>166</v>
      </c>
      <c r="I5125" t="s">
        <v>122</v>
      </c>
      <c r="J5125" t="s">
        <v>123</v>
      </c>
      <c r="K5125" t="s">
        <v>59</v>
      </c>
      <c r="L5125" s="8">
        <v>5.5</v>
      </c>
      <c r="M5125" s="8">
        <v>3.8</v>
      </c>
      <c r="N5125">
        <v>17</v>
      </c>
      <c r="O5125" s="8">
        <v>93.5</v>
      </c>
      <c r="P5125" s="14">
        <v>3.0700000000000002E-2</v>
      </c>
      <c r="Q5125" s="8">
        <v>2.87</v>
      </c>
      <c r="R5125" s="8">
        <v>90.63</v>
      </c>
      <c r="S5125" s="8">
        <v>64.599999999999994</v>
      </c>
      <c r="T5125" s="8">
        <v>26.03</v>
      </c>
      <c r="U5125">
        <v>0</v>
      </c>
      <c r="V5125" s="8">
        <v>0</v>
      </c>
      <c r="W5125" s="8">
        <v>0</v>
      </c>
      <c r="X5125" s="8">
        <v>26.03</v>
      </c>
    </row>
    <row r="5126" spans="1:24" x14ac:dyDescent="0.25">
      <c r="A5126" t="s">
        <v>5452</v>
      </c>
      <c r="B5126" s="1">
        <v>45660</v>
      </c>
      <c r="C5126" t="s">
        <v>235</v>
      </c>
      <c r="D5126" t="s">
        <v>236</v>
      </c>
      <c r="E5126" t="s">
        <v>27</v>
      </c>
      <c r="F5126" t="s">
        <v>54</v>
      </c>
      <c r="G5126" t="s">
        <v>38</v>
      </c>
      <c r="H5126" t="s">
        <v>39</v>
      </c>
      <c r="I5126" t="s">
        <v>117</v>
      </c>
      <c r="J5126" t="s">
        <v>118</v>
      </c>
      <c r="K5126" t="s">
        <v>59</v>
      </c>
      <c r="L5126" s="8">
        <v>6</v>
      </c>
      <c r="M5126" s="8">
        <v>4.2</v>
      </c>
      <c r="N5126">
        <v>47</v>
      </c>
      <c r="O5126" s="8">
        <v>282</v>
      </c>
      <c r="P5126" s="14">
        <v>4.3200000000000002E-2</v>
      </c>
      <c r="Q5126" s="8">
        <v>12.18</v>
      </c>
      <c r="R5126" s="8">
        <v>269.82</v>
      </c>
      <c r="S5126" s="8">
        <v>197.4</v>
      </c>
      <c r="T5126" s="8">
        <v>72.42</v>
      </c>
      <c r="U5126">
        <v>0</v>
      </c>
      <c r="V5126" s="8">
        <v>0</v>
      </c>
      <c r="W5126" s="8">
        <v>0</v>
      </c>
      <c r="X5126" s="8">
        <v>72.42</v>
      </c>
    </row>
    <row r="5127" spans="1:24" x14ac:dyDescent="0.25">
      <c r="A5127" t="s">
        <v>5453</v>
      </c>
      <c r="B5127" s="1">
        <v>45348</v>
      </c>
      <c r="C5127" t="s">
        <v>378</v>
      </c>
      <c r="D5127" t="s">
        <v>379</v>
      </c>
      <c r="E5127" t="s">
        <v>71</v>
      </c>
      <c r="F5127" t="s">
        <v>54</v>
      </c>
      <c r="G5127" t="s">
        <v>165</v>
      </c>
      <c r="H5127" t="s">
        <v>166</v>
      </c>
      <c r="I5127" t="s">
        <v>185</v>
      </c>
      <c r="J5127" t="s">
        <v>186</v>
      </c>
      <c r="K5127" t="s">
        <v>59</v>
      </c>
      <c r="L5127" s="8">
        <v>4.9000000000000004</v>
      </c>
      <c r="M5127" s="8">
        <v>3.1</v>
      </c>
      <c r="N5127">
        <v>116</v>
      </c>
      <c r="O5127" s="8">
        <v>568.4</v>
      </c>
      <c r="P5127" s="14">
        <v>8.0000000000000004E-4</v>
      </c>
      <c r="Q5127" s="8">
        <v>0.45</v>
      </c>
      <c r="R5127" s="8">
        <v>567.95000000000005</v>
      </c>
      <c r="S5127" s="8">
        <v>359.6</v>
      </c>
      <c r="T5127" s="8">
        <v>208.35</v>
      </c>
      <c r="U5127">
        <v>0</v>
      </c>
      <c r="V5127" s="8">
        <v>0</v>
      </c>
      <c r="W5127" s="8">
        <v>0</v>
      </c>
      <c r="X5127" s="8">
        <v>208.35</v>
      </c>
    </row>
    <row r="5128" spans="1:24" x14ac:dyDescent="0.25">
      <c r="A5128" t="s">
        <v>5454</v>
      </c>
      <c r="B5128" s="1">
        <v>45803</v>
      </c>
      <c r="C5128" t="s">
        <v>115</v>
      </c>
      <c r="D5128" t="s">
        <v>116</v>
      </c>
      <c r="E5128" t="s">
        <v>27</v>
      </c>
      <c r="F5128" t="s">
        <v>54</v>
      </c>
      <c r="G5128" t="s">
        <v>29</v>
      </c>
      <c r="H5128" t="s">
        <v>30</v>
      </c>
      <c r="I5128" t="s">
        <v>117</v>
      </c>
      <c r="J5128" t="s">
        <v>118</v>
      </c>
      <c r="K5128" t="s">
        <v>59</v>
      </c>
      <c r="L5128" s="8">
        <v>6</v>
      </c>
      <c r="M5128" s="8">
        <v>4.2</v>
      </c>
      <c r="N5128">
        <v>40</v>
      </c>
      <c r="O5128" s="8">
        <v>240</v>
      </c>
      <c r="P5128" s="14">
        <v>5.4999999999999997E-3</v>
      </c>
      <c r="Q5128" s="8">
        <v>1.32</v>
      </c>
      <c r="R5128" s="8">
        <v>238.68</v>
      </c>
      <c r="S5128" s="8">
        <v>168</v>
      </c>
      <c r="T5128" s="8">
        <v>70.680000000000007</v>
      </c>
      <c r="U5128">
        <v>0</v>
      </c>
      <c r="V5128" s="8">
        <v>0</v>
      </c>
      <c r="W5128" s="8">
        <v>0</v>
      </c>
      <c r="X5128" s="8">
        <v>70.680000000000007</v>
      </c>
    </row>
    <row r="5129" spans="1:24" x14ac:dyDescent="0.25">
      <c r="A5129" t="s">
        <v>5455</v>
      </c>
      <c r="B5129" s="1">
        <v>46171</v>
      </c>
      <c r="C5129" t="s">
        <v>321</v>
      </c>
      <c r="D5129" t="s">
        <v>322</v>
      </c>
      <c r="E5129" t="s">
        <v>63</v>
      </c>
      <c r="F5129" t="s">
        <v>46</v>
      </c>
      <c r="G5129" t="s">
        <v>64</v>
      </c>
      <c r="H5129" t="s">
        <v>65</v>
      </c>
      <c r="I5129" t="s">
        <v>74</v>
      </c>
      <c r="J5129" t="s">
        <v>75</v>
      </c>
      <c r="K5129" t="s">
        <v>49</v>
      </c>
      <c r="L5129" s="8">
        <v>11</v>
      </c>
      <c r="M5129" s="8">
        <v>6.8</v>
      </c>
      <c r="N5129">
        <v>47</v>
      </c>
      <c r="O5129" s="8">
        <v>517</v>
      </c>
      <c r="P5129" s="14">
        <v>0.14269999999999999</v>
      </c>
      <c r="Q5129" s="8">
        <v>73.78</v>
      </c>
      <c r="R5129" s="8">
        <v>443.22</v>
      </c>
      <c r="S5129" s="8">
        <v>319.60000000000002</v>
      </c>
      <c r="T5129" s="8">
        <v>123.62</v>
      </c>
      <c r="U5129">
        <v>0</v>
      </c>
      <c r="V5129" s="8">
        <v>0</v>
      </c>
      <c r="W5129" s="8">
        <v>0</v>
      </c>
      <c r="X5129" s="8">
        <v>123.62</v>
      </c>
    </row>
    <row r="5130" spans="1:24" x14ac:dyDescent="0.25">
      <c r="A5130" t="s">
        <v>5456</v>
      </c>
      <c r="B5130" s="1">
        <v>45872</v>
      </c>
      <c r="C5130" t="s">
        <v>205</v>
      </c>
      <c r="D5130" t="s">
        <v>206</v>
      </c>
      <c r="E5130" t="s">
        <v>71</v>
      </c>
      <c r="F5130" t="s">
        <v>54</v>
      </c>
      <c r="G5130" t="s">
        <v>165</v>
      </c>
      <c r="H5130" t="s">
        <v>166</v>
      </c>
      <c r="I5130" t="s">
        <v>74</v>
      </c>
      <c r="J5130" t="s">
        <v>75</v>
      </c>
      <c r="K5130" t="s">
        <v>49</v>
      </c>
      <c r="L5130" s="8">
        <v>11</v>
      </c>
      <c r="M5130" s="8">
        <v>6.8</v>
      </c>
      <c r="N5130">
        <v>59</v>
      </c>
      <c r="O5130" s="8">
        <v>649</v>
      </c>
      <c r="P5130" s="14">
        <v>1.3100000000000001E-2</v>
      </c>
      <c r="Q5130" s="8">
        <v>8.5</v>
      </c>
      <c r="R5130" s="8">
        <v>640.5</v>
      </c>
      <c r="S5130" s="8">
        <v>401.2</v>
      </c>
      <c r="T5130" s="8">
        <v>239.3</v>
      </c>
      <c r="U5130">
        <v>0</v>
      </c>
      <c r="V5130" s="8">
        <v>0</v>
      </c>
      <c r="W5130" s="8">
        <v>0</v>
      </c>
      <c r="X5130" s="8">
        <v>239.3</v>
      </c>
    </row>
    <row r="5131" spans="1:24" x14ac:dyDescent="0.25">
      <c r="A5131" t="s">
        <v>5457</v>
      </c>
      <c r="B5131" s="1">
        <v>45462</v>
      </c>
      <c r="C5131" t="s">
        <v>391</v>
      </c>
      <c r="D5131" t="s">
        <v>392</v>
      </c>
      <c r="E5131" t="s">
        <v>63</v>
      </c>
      <c r="F5131" t="s">
        <v>54</v>
      </c>
      <c r="G5131" t="s">
        <v>79</v>
      </c>
      <c r="H5131" t="s">
        <v>80</v>
      </c>
      <c r="I5131" t="s">
        <v>99</v>
      </c>
      <c r="J5131" t="s">
        <v>100</v>
      </c>
      <c r="K5131" t="s">
        <v>49</v>
      </c>
      <c r="L5131" s="8">
        <v>3.8</v>
      </c>
      <c r="M5131" s="8">
        <v>2.6</v>
      </c>
      <c r="N5131">
        <v>27</v>
      </c>
      <c r="O5131" s="8">
        <v>102.6</v>
      </c>
      <c r="P5131" s="14">
        <v>2.5999999999999999E-3</v>
      </c>
      <c r="Q5131" s="8">
        <v>0.27</v>
      </c>
      <c r="R5131" s="8">
        <v>102.33</v>
      </c>
      <c r="S5131" s="8">
        <v>70.2</v>
      </c>
      <c r="T5131" s="8">
        <v>32.130000000000003</v>
      </c>
      <c r="U5131">
        <v>0</v>
      </c>
      <c r="V5131" s="8">
        <v>0</v>
      </c>
      <c r="W5131" s="8">
        <v>0</v>
      </c>
      <c r="X5131" s="8">
        <v>32.130000000000003</v>
      </c>
    </row>
    <row r="5132" spans="1:24" x14ac:dyDescent="0.25">
      <c r="A5132" t="s">
        <v>5458</v>
      </c>
      <c r="B5132" s="1">
        <v>45668</v>
      </c>
      <c r="C5132" t="s">
        <v>567</v>
      </c>
      <c r="D5132" t="s">
        <v>568</v>
      </c>
      <c r="E5132" t="s">
        <v>27</v>
      </c>
      <c r="F5132" t="s">
        <v>37</v>
      </c>
      <c r="G5132" t="s">
        <v>29</v>
      </c>
      <c r="H5132" t="s">
        <v>30</v>
      </c>
      <c r="I5132" t="s">
        <v>127</v>
      </c>
      <c r="J5132" t="s">
        <v>128</v>
      </c>
      <c r="K5132" t="s">
        <v>33</v>
      </c>
      <c r="L5132" s="8">
        <v>7.2</v>
      </c>
      <c r="M5132" s="8">
        <v>3.6</v>
      </c>
      <c r="N5132">
        <v>28</v>
      </c>
      <c r="O5132" s="8">
        <v>201.6</v>
      </c>
      <c r="P5132" s="14">
        <v>1.2999999999999999E-2</v>
      </c>
      <c r="Q5132" s="8">
        <v>2.62</v>
      </c>
      <c r="R5132" s="8">
        <v>198.98</v>
      </c>
      <c r="S5132" s="8">
        <v>100.8</v>
      </c>
      <c r="T5132" s="8">
        <v>98.18</v>
      </c>
      <c r="U5132">
        <v>0</v>
      </c>
      <c r="V5132" s="8">
        <v>0</v>
      </c>
      <c r="W5132" s="8">
        <v>0</v>
      </c>
      <c r="X5132" s="8">
        <v>98.18</v>
      </c>
    </row>
    <row r="5133" spans="1:24" x14ac:dyDescent="0.25">
      <c r="A5133" t="s">
        <v>5459</v>
      </c>
      <c r="B5133" s="1">
        <v>45453</v>
      </c>
      <c r="C5133" t="s">
        <v>523</v>
      </c>
      <c r="D5133" t="s">
        <v>524</v>
      </c>
      <c r="E5133" t="s">
        <v>27</v>
      </c>
      <c r="F5133" t="s">
        <v>89</v>
      </c>
      <c r="G5133" t="s">
        <v>29</v>
      </c>
      <c r="H5133" t="s">
        <v>30</v>
      </c>
      <c r="I5133" t="s">
        <v>99</v>
      </c>
      <c r="J5133" t="s">
        <v>100</v>
      </c>
      <c r="K5133" t="s">
        <v>49</v>
      </c>
      <c r="L5133" s="8">
        <v>3.8</v>
      </c>
      <c r="M5133" s="8">
        <v>2.6</v>
      </c>
      <c r="N5133">
        <v>303</v>
      </c>
      <c r="O5133" s="8">
        <v>1151.4000000000001</v>
      </c>
      <c r="P5133" s="14">
        <v>1.4200000000000001E-2</v>
      </c>
      <c r="Q5133" s="8">
        <v>16.350000000000001</v>
      </c>
      <c r="R5133" s="8">
        <v>1135.05</v>
      </c>
      <c r="S5133" s="8">
        <v>787.8</v>
      </c>
      <c r="T5133" s="8">
        <v>347.25</v>
      </c>
      <c r="U5133">
        <v>0</v>
      </c>
      <c r="V5133" s="8">
        <v>0</v>
      </c>
      <c r="W5133" s="8">
        <v>0</v>
      </c>
      <c r="X5133" s="8">
        <v>347.25</v>
      </c>
    </row>
    <row r="5134" spans="1:24" x14ac:dyDescent="0.25">
      <c r="A5134" t="s">
        <v>5460</v>
      </c>
      <c r="B5134" s="1">
        <v>45553</v>
      </c>
      <c r="C5134" t="s">
        <v>125</v>
      </c>
      <c r="D5134" t="s">
        <v>126</v>
      </c>
      <c r="E5134" t="s">
        <v>27</v>
      </c>
      <c r="F5134" t="s">
        <v>89</v>
      </c>
      <c r="G5134" t="s">
        <v>29</v>
      </c>
      <c r="H5134" t="s">
        <v>30</v>
      </c>
      <c r="I5134" t="s">
        <v>84</v>
      </c>
      <c r="J5134" t="s">
        <v>85</v>
      </c>
      <c r="K5134" t="s">
        <v>42</v>
      </c>
      <c r="L5134" s="8">
        <v>9.9</v>
      </c>
      <c r="M5134" s="8">
        <v>3.1</v>
      </c>
      <c r="N5134">
        <v>75</v>
      </c>
      <c r="O5134" s="8">
        <v>742.5</v>
      </c>
      <c r="P5134" s="14">
        <v>3.5200000000000002E-2</v>
      </c>
      <c r="Q5134" s="8">
        <v>26.14</v>
      </c>
      <c r="R5134" s="8">
        <v>716.36</v>
      </c>
      <c r="S5134" s="8">
        <v>232.5</v>
      </c>
      <c r="T5134" s="8">
        <v>483.86</v>
      </c>
      <c r="U5134">
        <v>0</v>
      </c>
      <c r="V5134" s="8">
        <v>0</v>
      </c>
      <c r="W5134" s="8">
        <v>0</v>
      </c>
      <c r="X5134" s="8">
        <v>483.86</v>
      </c>
    </row>
    <row r="5135" spans="1:24" x14ac:dyDescent="0.25">
      <c r="A5135" t="s">
        <v>5461</v>
      </c>
      <c r="B5135" s="1">
        <v>46083</v>
      </c>
      <c r="C5135" t="s">
        <v>318</v>
      </c>
      <c r="D5135" t="s">
        <v>319</v>
      </c>
      <c r="E5135" t="s">
        <v>27</v>
      </c>
      <c r="F5135" t="s">
        <v>37</v>
      </c>
      <c r="G5135" t="s">
        <v>29</v>
      </c>
      <c r="H5135" t="s">
        <v>30</v>
      </c>
      <c r="I5135" t="s">
        <v>127</v>
      </c>
      <c r="J5135" t="s">
        <v>128</v>
      </c>
      <c r="K5135" t="s">
        <v>33</v>
      </c>
      <c r="L5135" s="8">
        <v>7.2</v>
      </c>
      <c r="M5135" s="8">
        <v>3.6</v>
      </c>
      <c r="N5135">
        <v>2</v>
      </c>
      <c r="O5135" s="8">
        <v>14.4</v>
      </c>
      <c r="P5135" s="14">
        <v>2.5899999999999999E-2</v>
      </c>
      <c r="Q5135" s="8">
        <v>0.37</v>
      </c>
      <c r="R5135" s="8">
        <v>14.03</v>
      </c>
      <c r="S5135" s="8">
        <v>7.2</v>
      </c>
      <c r="T5135" s="8">
        <v>6.83</v>
      </c>
      <c r="U5135">
        <v>0</v>
      </c>
      <c r="V5135" s="8">
        <v>0</v>
      </c>
      <c r="W5135" s="8">
        <v>0</v>
      </c>
      <c r="X5135" s="8">
        <v>6.83</v>
      </c>
    </row>
    <row r="5136" spans="1:24" x14ac:dyDescent="0.25">
      <c r="A5136" t="s">
        <v>5462</v>
      </c>
      <c r="B5136" s="1">
        <v>45397</v>
      </c>
      <c r="C5136" t="s">
        <v>383</v>
      </c>
      <c r="D5136" t="s">
        <v>384</v>
      </c>
      <c r="E5136" t="s">
        <v>63</v>
      </c>
      <c r="F5136" t="s">
        <v>54</v>
      </c>
      <c r="G5136" t="s">
        <v>79</v>
      </c>
      <c r="H5136" t="s">
        <v>80</v>
      </c>
      <c r="I5136" t="s">
        <v>122</v>
      </c>
      <c r="J5136" t="s">
        <v>123</v>
      </c>
      <c r="K5136" t="s">
        <v>59</v>
      </c>
      <c r="L5136" s="8">
        <v>5.5</v>
      </c>
      <c r="M5136" s="8">
        <v>3.8</v>
      </c>
      <c r="N5136">
        <v>38</v>
      </c>
      <c r="O5136" s="8">
        <v>209</v>
      </c>
      <c r="P5136" s="14">
        <v>1.0200000000000001E-2</v>
      </c>
      <c r="Q5136" s="8">
        <v>2.13</v>
      </c>
      <c r="R5136" s="8">
        <v>206.87</v>
      </c>
      <c r="S5136" s="8">
        <v>144.4</v>
      </c>
      <c r="T5136" s="8">
        <v>62.47</v>
      </c>
      <c r="U5136">
        <v>0</v>
      </c>
      <c r="V5136" s="8">
        <v>0</v>
      </c>
      <c r="W5136" s="8">
        <v>0</v>
      </c>
      <c r="X5136" s="8">
        <v>62.47</v>
      </c>
    </row>
    <row r="5137" spans="1:24" x14ac:dyDescent="0.25">
      <c r="A5137" t="s">
        <v>5463</v>
      </c>
      <c r="B5137" s="1">
        <v>46207</v>
      </c>
      <c r="C5137" t="s">
        <v>567</v>
      </c>
      <c r="D5137" t="s">
        <v>568</v>
      </c>
      <c r="E5137" t="s">
        <v>27</v>
      </c>
      <c r="F5137" t="s">
        <v>37</v>
      </c>
      <c r="G5137" t="s">
        <v>38</v>
      </c>
      <c r="H5137" t="s">
        <v>39</v>
      </c>
      <c r="I5137" t="s">
        <v>112</v>
      </c>
      <c r="J5137" t="s">
        <v>113</v>
      </c>
      <c r="K5137" t="s">
        <v>42</v>
      </c>
      <c r="L5137" s="8">
        <v>8.5</v>
      </c>
      <c r="M5137" s="8">
        <v>2.8</v>
      </c>
      <c r="N5137">
        <v>17</v>
      </c>
      <c r="O5137" s="8">
        <v>144.5</v>
      </c>
      <c r="P5137" s="14">
        <v>4.4000000000000003E-3</v>
      </c>
      <c r="Q5137" s="8">
        <v>0.64</v>
      </c>
      <c r="R5137" s="8">
        <v>143.86000000000001</v>
      </c>
      <c r="S5137" s="8">
        <v>47.6</v>
      </c>
      <c r="T5137" s="8">
        <v>96.26</v>
      </c>
      <c r="U5137">
        <v>0</v>
      </c>
      <c r="V5137" s="8">
        <v>0</v>
      </c>
      <c r="W5137" s="8">
        <v>0</v>
      </c>
      <c r="X5137" s="8">
        <v>96.26</v>
      </c>
    </row>
    <row r="5138" spans="1:24" x14ac:dyDescent="0.25">
      <c r="A5138" t="s">
        <v>5464</v>
      </c>
      <c r="B5138" s="1">
        <v>45879</v>
      </c>
      <c r="C5138" t="s">
        <v>391</v>
      </c>
      <c r="D5138" t="s">
        <v>392</v>
      </c>
      <c r="E5138" t="s">
        <v>63</v>
      </c>
      <c r="F5138" t="s">
        <v>54</v>
      </c>
      <c r="G5138" t="s">
        <v>64</v>
      </c>
      <c r="H5138" t="s">
        <v>65</v>
      </c>
      <c r="I5138" t="s">
        <v>117</v>
      </c>
      <c r="J5138" t="s">
        <v>118</v>
      </c>
      <c r="K5138" t="s">
        <v>59</v>
      </c>
      <c r="L5138" s="8">
        <v>6</v>
      </c>
      <c r="M5138" s="8">
        <v>4.2</v>
      </c>
      <c r="N5138">
        <v>334</v>
      </c>
      <c r="O5138" s="8">
        <v>2004</v>
      </c>
      <c r="P5138" s="14">
        <v>4.5999999999999999E-2</v>
      </c>
      <c r="Q5138" s="8">
        <v>92.18</v>
      </c>
      <c r="R5138" s="8">
        <v>1911.82</v>
      </c>
      <c r="S5138" s="8">
        <v>1402.8</v>
      </c>
      <c r="T5138" s="8">
        <v>509.02</v>
      </c>
      <c r="U5138">
        <v>0</v>
      </c>
      <c r="V5138" s="8">
        <v>0</v>
      </c>
      <c r="W5138" s="8">
        <v>0</v>
      </c>
      <c r="X5138" s="8">
        <v>509.02</v>
      </c>
    </row>
    <row r="5139" spans="1:24" x14ac:dyDescent="0.25">
      <c r="A5139" t="s">
        <v>5465</v>
      </c>
      <c r="B5139" s="1">
        <v>45982</v>
      </c>
      <c r="C5139" t="s">
        <v>354</v>
      </c>
      <c r="D5139" t="s">
        <v>355</v>
      </c>
      <c r="E5139" t="s">
        <v>71</v>
      </c>
      <c r="F5139" t="s">
        <v>54</v>
      </c>
      <c r="G5139" t="s">
        <v>165</v>
      </c>
      <c r="H5139" t="s">
        <v>166</v>
      </c>
      <c r="I5139" t="s">
        <v>74</v>
      </c>
      <c r="J5139" t="s">
        <v>75</v>
      </c>
      <c r="K5139" t="s">
        <v>49</v>
      </c>
      <c r="L5139" s="8">
        <v>11</v>
      </c>
      <c r="M5139" s="8">
        <v>6.8</v>
      </c>
      <c r="N5139">
        <v>170</v>
      </c>
      <c r="O5139" s="8">
        <v>1870</v>
      </c>
      <c r="P5139" s="14">
        <v>9.4999999999999998E-3</v>
      </c>
      <c r="Q5139" s="8">
        <v>17.760000000000002</v>
      </c>
      <c r="R5139" s="8">
        <v>1852.24</v>
      </c>
      <c r="S5139" s="8">
        <v>1156</v>
      </c>
      <c r="T5139" s="8">
        <v>696.24</v>
      </c>
      <c r="U5139">
        <v>0</v>
      </c>
      <c r="V5139" s="8">
        <v>0</v>
      </c>
      <c r="W5139" s="8">
        <v>0</v>
      </c>
      <c r="X5139" s="8">
        <v>696.24</v>
      </c>
    </row>
    <row r="5140" spans="1:24" x14ac:dyDescent="0.25">
      <c r="A5140" t="s">
        <v>5466</v>
      </c>
      <c r="B5140" s="1">
        <v>46032</v>
      </c>
      <c r="C5140" t="s">
        <v>35</v>
      </c>
      <c r="D5140" t="s">
        <v>36</v>
      </c>
      <c r="E5140" t="s">
        <v>27</v>
      </c>
      <c r="F5140" t="s">
        <v>37</v>
      </c>
      <c r="G5140" t="s">
        <v>29</v>
      </c>
      <c r="H5140" t="s">
        <v>30</v>
      </c>
      <c r="I5140" t="s">
        <v>74</v>
      </c>
      <c r="J5140" t="s">
        <v>75</v>
      </c>
      <c r="K5140" t="s">
        <v>49</v>
      </c>
      <c r="L5140" s="8">
        <v>11</v>
      </c>
      <c r="M5140" s="8">
        <v>6.8</v>
      </c>
      <c r="N5140">
        <v>22</v>
      </c>
      <c r="O5140" s="8">
        <v>242</v>
      </c>
      <c r="P5140" s="14">
        <v>1.35E-2</v>
      </c>
      <c r="Q5140" s="8">
        <v>3.27</v>
      </c>
      <c r="R5140" s="8">
        <v>238.73</v>
      </c>
      <c r="S5140" s="8">
        <v>149.6</v>
      </c>
      <c r="T5140" s="8">
        <v>89.13</v>
      </c>
      <c r="U5140">
        <v>0</v>
      </c>
      <c r="V5140" s="8">
        <v>0</v>
      </c>
      <c r="W5140" s="8">
        <v>0</v>
      </c>
      <c r="X5140" s="8">
        <v>89.13</v>
      </c>
    </row>
    <row r="5141" spans="1:24" x14ac:dyDescent="0.25">
      <c r="A5141" t="s">
        <v>5467</v>
      </c>
      <c r="B5141" s="1">
        <v>45410</v>
      </c>
      <c r="C5141" t="s">
        <v>136</v>
      </c>
      <c r="D5141" t="s">
        <v>137</v>
      </c>
      <c r="E5141" t="s">
        <v>71</v>
      </c>
      <c r="F5141" t="s">
        <v>54</v>
      </c>
      <c r="G5141" t="s">
        <v>72</v>
      </c>
      <c r="H5141" t="s">
        <v>73</v>
      </c>
      <c r="I5141" t="s">
        <v>117</v>
      </c>
      <c r="J5141" t="s">
        <v>118</v>
      </c>
      <c r="K5141" t="s">
        <v>59</v>
      </c>
      <c r="L5141" s="8">
        <v>6</v>
      </c>
      <c r="M5141" s="8">
        <v>4.2</v>
      </c>
      <c r="N5141">
        <v>261</v>
      </c>
      <c r="O5141" s="8">
        <v>1566</v>
      </c>
      <c r="P5141" s="14">
        <v>8.0999999999999996E-3</v>
      </c>
      <c r="Q5141" s="8">
        <v>12.68</v>
      </c>
      <c r="R5141" s="8">
        <v>1553.32</v>
      </c>
      <c r="S5141" s="8">
        <v>1096.2</v>
      </c>
      <c r="T5141" s="8">
        <v>457.12</v>
      </c>
      <c r="U5141">
        <v>0</v>
      </c>
      <c r="V5141" s="8">
        <v>0</v>
      </c>
      <c r="W5141" s="8">
        <v>0</v>
      </c>
      <c r="X5141" s="8">
        <v>457.12</v>
      </c>
    </row>
    <row r="5142" spans="1:24" x14ac:dyDescent="0.25">
      <c r="A5142" t="s">
        <v>5468</v>
      </c>
      <c r="B5142" s="1">
        <v>45525</v>
      </c>
      <c r="C5142" t="s">
        <v>285</v>
      </c>
      <c r="D5142" t="s">
        <v>286</v>
      </c>
      <c r="E5142" t="s">
        <v>27</v>
      </c>
      <c r="F5142" t="s">
        <v>89</v>
      </c>
      <c r="G5142" t="s">
        <v>38</v>
      </c>
      <c r="H5142" t="s">
        <v>39</v>
      </c>
      <c r="I5142" t="s">
        <v>57</v>
      </c>
      <c r="J5142" t="s">
        <v>58</v>
      </c>
      <c r="K5142" t="s">
        <v>59</v>
      </c>
      <c r="L5142" s="8">
        <v>10.5</v>
      </c>
      <c r="M5142" s="8">
        <v>7.5</v>
      </c>
      <c r="N5142">
        <v>354</v>
      </c>
      <c r="O5142" s="8">
        <v>3717</v>
      </c>
      <c r="P5142" s="14">
        <v>2.4899999999999999E-2</v>
      </c>
      <c r="Q5142" s="8">
        <v>92.55</v>
      </c>
      <c r="R5142" s="8">
        <v>3624.45</v>
      </c>
      <c r="S5142" s="8">
        <v>2655</v>
      </c>
      <c r="T5142" s="8">
        <v>969.45</v>
      </c>
      <c r="U5142">
        <v>0</v>
      </c>
      <c r="V5142" s="8">
        <v>0</v>
      </c>
      <c r="W5142" s="8">
        <v>0</v>
      </c>
      <c r="X5142" s="8">
        <v>969.45</v>
      </c>
    </row>
    <row r="5143" spans="1:24" x14ac:dyDescent="0.25">
      <c r="A5143" t="s">
        <v>5469</v>
      </c>
      <c r="B5143" s="1">
        <v>46050</v>
      </c>
      <c r="C5143" t="s">
        <v>125</v>
      </c>
      <c r="D5143" t="s">
        <v>126</v>
      </c>
      <c r="E5143" t="s">
        <v>27</v>
      </c>
      <c r="F5143" t="s">
        <v>89</v>
      </c>
      <c r="G5143" t="s">
        <v>38</v>
      </c>
      <c r="H5143" t="s">
        <v>39</v>
      </c>
      <c r="I5143" t="s">
        <v>40</v>
      </c>
      <c r="J5143" t="s">
        <v>41</v>
      </c>
      <c r="K5143" t="s">
        <v>42</v>
      </c>
      <c r="L5143" s="8">
        <v>14.5</v>
      </c>
      <c r="M5143" s="8">
        <v>4.2</v>
      </c>
      <c r="N5143">
        <v>48</v>
      </c>
      <c r="O5143" s="8">
        <v>696</v>
      </c>
      <c r="P5143" s="14">
        <v>5.7599999999999998E-2</v>
      </c>
      <c r="Q5143" s="8">
        <v>40.090000000000003</v>
      </c>
      <c r="R5143" s="8">
        <v>655.91</v>
      </c>
      <c r="S5143" s="8">
        <v>201.6</v>
      </c>
      <c r="T5143" s="8">
        <v>454.31</v>
      </c>
      <c r="U5143">
        <v>0</v>
      </c>
      <c r="V5143" s="8">
        <v>0</v>
      </c>
      <c r="W5143" s="8">
        <v>0</v>
      </c>
      <c r="X5143" s="8">
        <v>454.31</v>
      </c>
    </row>
    <row r="5144" spans="1:24" x14ac:dyDescent="0.25">
      <c r="A5144" t="s">
        <v>5470</v>
      </c>
      <c r="B5144" s="1">
        <v>45813</v>
      </c>
      <c r="C5144" t="s">
        <v>371</v>
      </c>
      <c r="D5144" t="s">
        <v>372</v>
      </c>
      <c r="E5144" t="s">
        <v>63</v>
      </c>
      <c r="F5144" t="s">
        <v>54</v>
      </c>
      <c r="G5144" t="s">
        <v>64</v>
      </c>
      <c r="H5144" t="s">
        <v>65</v>
      </c>
      <c r="I5144" t="s">
        <v>31</v>
      </c>
      <c r="J5144" t="s">
        <v>32</v>
      </c>
      <c r="K5144" t="s">
        <v>33</v>
      </c>
      <c r="L5144" s="8">
        <v>5.8</v>
      </c>
      <c r="M5144" s="8">
        <v>2.7</v>
      </c>
      <c r="N5144">
        <v>62</v>
      </c>
      <c r="O5144" s="8">
        <v>359.6</v>
      </c>
      <c r="P5144" s="14">
        <v>3.4599999999999999E-2</v>
      </c>
      <c r="Q5144" s="8">
        <v>12.44</v>
      </c>
      <c r="R5144" s="8">
        <v>347.16</v>
      </c>
      <c r="S5144" s="8">
        <v>167.4</v>
      </c>
      <c r="T5144" s="8">
        <v>179.76</v>
      </c>
      <c r="U5144">
        <v>0</v>
      </c>
      <c r="V5144" s="8">
        <v>0</v>
      </c>
      <c r="W5144" s="8">
        <v>0</v>
      </c>
      <c r="X5144" s="8">
        <v>179.76</v>
      </c>
    </row>
    <row r="5145" spans="1:24" x14ac:dyDescent="0.25">
      <c r="A5145" t="s">
        <v>5471</v>
      </c>
      <c r="B5145" s="1">
        <v>45294</v>
      </c>
      <c r="C5145" t="s">
        <v>220</v>
      </c>
      <c r="D5145" t="s">
        <v>221</v>
      </c>
      <c r="E5145" t="s">
        <v>71</v>
      </c>
      <c r="F5145" t="s">
        <v>28</v>
      </c>
      <c r="G5145" t="s">
        <v>165</v>
      </c>
      <c r="H5145" t="s">
        <v>166</v>
      </c>
      <c r="I5145" t="s">
        <v>117</v>
      </c>
      <c r="J5145" t="s">
        <v>118</v>
      </c>
      <c r="K5145" t="s">
        <v>59</v>
      </c>
      <c r="L5145" s="8">
        <v>6</v>
      </c>
      <c r="M5145" s="8">
        <v>4.2</v>
      </c>
      <c r="N5145">
        <v>171</v>
      </c>
      <c r="O5145" s="8">
        <v>1026</v>
      </c>
      <c r="P5145" s="14">
        <v>6.7599999999999993E-2</v>
      </c>
      <c r="Q5145" s="8">
        <v>69.36</v>
      </c>
      <c r="R5145" s="8">
        <v>956.64</v>
      </c>
      <c r="S5145" s="8">
        <v>718.2</v>
      </c>
      <c r="T5145" s="8">
        <v>238.44</v>
      </c>
      <c r="U5145">
        <v>0</v>
      </c>
      <c r="V5145" s="8">
        <v>0</v>
      </c>
      <c r="W5145" s="8">
        <v>0</v>
      </c>
      <c r="X5145" s="8">
        <v>238.44</v>
      </c>
    </row>
    <row r="5146" spans="1:24" x14ac:dyDescent="0.25">
      <c r="A5146" t="s">
        <v>5472</v>
      </c>
      <c r="B5146" s="1">
        <v>45337</v>
      </c>
      <c r="C5146" t="s">
        <v>177</v>
      </c>
      <c r="D5146" t="s">
        <v>178</v>
      </c>
      <c r="E5146" t="s">
        <v>27</v>
      </c>
      <c r="F5146" t="s">
        <v>37</v>
      </c>
      <c r="G5146" t="s">
        <v>29</v>
      </c>
      <c r="H5146" t="s">
        <v>30</v>
      </c>
      <c r="I5146" t="s">
        <v>130</v>
      </c>
      <c r="J5146" t="s">
        <v>131</v>
      </c>
      <c r="K5146" t="s">
        <v>42</v>
      </c>
      <c r="L5146" s="8">
        <v>4.8</v>
      </c>
      <c r="M5146" s="8">
        <v>1.4</v>
      </c>
      <c r="N5146">
        <v>15</v>
      </c>
      <c r="O5146" s="8">
        <v>72</v>
      </c>
      <c r="P5146" s="14">
        <v>4.0000000000000001E-3</v>
      </c>
      <c r="Q5146" s="8">
        <v>0.28999999999999998</v>
      </c>
      <c r="R5146" s="8">
        <v>71.709999999999994</v>
      </c>
      <c r="S5146" s="8">
        <v>21</v>
      </c>
      <c r="T5146" s="8">
        <v>50.71</v>
      </c>
      <c r="U5146">
        <v>0</v>
      </c>
      <c r="V5146" s="8">
        <v>0</v>
      </c>
      <c r="W5146" s="8">
        <v>0</v>
      </c>
      <c r="X5146" s="8">
        <v>50.71</v>
      </c>
    </row>
    <row r="5147" spans="1:24" x14ac:dyDescent="0.25">
      <c r="A5147" t="s">
        <v>5473</v>
      </c>
      <c r="B5147" s="1">
        <v>46171</v>
      </c>
      <c r="C5147" t="s">
        <v>232</v>
      </c>
      <c r="D5147" t="s">
        <v>233</v>
      </c>
      <c r="E5147" t="s">
        <v>27</v>
      </c>
      <c r="F5147" t="s">
        <v>89</v>
      </c>
      <c r="G5147" t="s">
        <v>29</v>
      </c>
      <c r="H5147" t="s">
        <v>30</v>
      </c>
      <c r="I5147" t="s">
        <v>144</v>
      </c>
      <c r="J5147" t="s">
        <v>145</v>
      </c>
      <c r="K5147" t="s">
        <v>33</v>
      </c>
      <c r="L5147" s="8">
        <v>12</v>
      </c>
      <c r="M5147" s="8">
        <v>6.5</v>
      </c>
      <c r="N5147">
        <v>76</v>
      </c>
      <c r="O5147" s="8">
        <v>912</v>
      </c>
      <c r="P5147" s="14">
        <v>0.16589999999999999</v>
      </c>
      <c r="Q5147" s="8">
        <v>151.30000000000001</v>
      </c>
      <c r="R5147" s="8">
        <v>760.7</v>
      </c>
      <c r="S5147" s="8">
        <v>494</v>
      </c>
      <c r="T5147" s="8">
        <v>266.7</v>
      </c>
      <c r="U5147">
        <v>0</v>
      </c>
      <c r="V5147" s="8">
        <v>0</v>
      </c>
      <c r="W5147" s="8">
        <v>0</v>
      </c>
      <c r="X5147" s="8">
        <v>266.7</v>
      </c>
    </row>
    <row r="5148" spans="1:24" x14ac:dyDescent="0.25">
      <c r="A5148" t="s">
        <v>5474</v>
      </c>
      <c r="B5148" s="1">
        <v>46175</v>
      </c>
      <c r="C5148" t="s">
        <v>371</v>
      </c>
      <c r="D5148" t="s">
        <v>372</v>
      </c>
      <c r="E5148" t="s">
        <v>63</v>
      </c>
      <c r="F5148" t="s">
        <v>54</v>
      </c>
      <c r="G5148" t="s">
        <v>79</v>
      </c>
      <c r="H5148" t="s">
        <v>80</v>
      </c>
      <c r="I5148" t="s">
        <v>185</v>
      </c>
      <c r="J5148" t="s">
        <v>186</v>
      </c>
      <c r="K5148" t="s">
        <v>59</v>
      </c>
      <c r="L5148" s="8">
        <v>4.9000000000000004</v>
      </c>
      <c r="M5148" s="8">
        <v>3.1</v>
      </c>
      <c r="N5148">
        <v>80</v>
      </c>
      <c r="O5148" s="8">
        <v>392</v>
      </c>
      <c r="P5148" s="14">
        <v>2.3E-3</v>
      </c>
      <c r="Q5148" s="8">
        <v>0.9</v>
      </c>
      <c r="R5148" s="8">
        <v>391.1</v>
      </c>
      <c r="S5148" s="8">
        <v>248</v>
      </c>
      <c r="T5148" s="8">
        <v>143.1</v>
      </c>
      <c r="U5148">
        <v>0</v>
      </c>
      <c r="V5148" s="8">
        <v>0</v>
      </c>
      <c r="W5148" s="8">
        <v>0</v>
      </c>
      <c r="X5148" s="8">
        <v>143.1</v>
      </c>
    </row>
    <row r="5149" spans="1:24" x14ac:dyDescent="0.25">
      <c r="A5149" t="s">
        <v>5475</v>
      </c>
      <c r="B5149" s="1">
        <v>45304</v>
      </c>
      <c r="C5149" t="s">
        <v>44</v>
      </c>
      <c r="D5149" t="s">
        <v>45</v>
      </c>
      <c r="E5149" t="s">
        <v>27</v>
      </c>
      <c r="F5149" t="s">
        <v>46</v>
      </c>
      <c r="G5149" t="s">
        <v>29</v>
      </c>
      <c r="H5149" t="s">
        <v>30</v>
      </c>
      <c r="I5149" t="s">
        <v>40</v>
      </c>
      <c r="J5149" t="s">
        <v>41</v>
      </c>
      <c r="K5149" t="s">
        <v>42</v>
      </c>
      <c r="L5149" s="8">
        <v>14.5</v>
      </c>
      <c r="M5149" s="8">
        <v>4.2</v>
      </c>
      <c r="N5149">
        <v>60</v>
      </c>
      <c r="O5149" s="8">
        <v>870</v>
      </c>
      <c r="P5149" s="14">
        <v>0.1113</v>
      </c>
      <c r="Q5149" s="8">
        <v>96.83</v>
      </c>
      <c r="R5149" s="8">
        <v>773.17</v>
      </c>
      <c r="S5149" s="8">
        <v>252</v>
      </c>
      <c r="T5149" s="8">
        <v>521.16999999999996</v>
      </c>
      <c r="U5149">
        <v>46</v>
      </c>
      <c r="V5149" s="8">
        <v>592.76</v>
      </c>
      <c r="W5149" s="8">
        <v>216.2</v>
      </c>
      <c r="X5149" s="8">
        <v>304.97000000000003</v>
      </c>
    </row>
    <row r="5150" spans="1:24" x14ac:dyDescent="0.25">
      <c r="A5150" t="s">
        <v>5476</v>
      </c>
      <c r="B5150" s="1">
        <v>45542</v>
      </c>
      <c r="C5150" t="s">
        <v>183</v>
      </c>
      <c r="D5150" t="s">
        <v>184</v>
      </c>
      <c r="E5150" t="s">
        <v>63</v>
      </c>
      <c r="F5150" t="s">
        <v>89</v>
      </c>
      <c r="G5150" t="s">
        <v>64</v>
      </c>
      <c r="H5150" t="s">
        <v>65</v>
      </c>
      <c r="I5150" t="s">
        <v>99</v>
      </c>
      <c r="J5150" t="s">
        <v>100</v>
      </c>
      <c r="K5150" t="s">
        <v>49</v>
      </c>
      <c r="L5150" s="8">
        <v>3.8</v>
      </c>
      <c r="M5150" s="8">
        <v>2.6</v>
      </c>
      <c r="N5150">
        <v>103</v>
      </c>
      <c r="O5150" s="8">
        <v>391.4</v>
      </c>
      <c r="P5150" s="14">
        <v>1.2800000000000001E-2</v>
      </c>
      <c r="Q5150" s="8">
        <v>5.01</v>
      </c>
      <c r="R5150" s="8">
        <v>386.39</v>
      </c>
      <c r="S5150" s="8">
        <v>267.8</v>
      </c>
      <c r="T5150" s="8">
        <v>118.59</v>
      </c>
      <c r="U5150">
        <v>0</v>
      </c>
      <c r="V5150" s="8">
        <v>0</v>
      </c>
      <c r="W5150" s="8">
        <v>0</v>
      </c>
      <c r="X5150" s="8">
        <v>118.59</v>
      </c>
    </row>
    <row r="5151" spans="1:24" x14ac:dyDescent="0.25">
      <c r="A5151" t="s">
        <v>5477</v>
      </c>
      <c r="B5151" s="1">
        <v>45339</v>
      </c>
      <c r="C5151" t="s">
        <v>318</v>
      </c>
      <c r="D5151" t="s">
        <v>319</v>
      </c>
      <c r="E5151" t="s">
        <v>27</v>
      </c>
      <c r="F5151" t="s">
        <v>37</v>
      </c>
      <c r="G5151" t="s">
        <v>38</v>
      </c>
      <c r="H5151" t="s">
        <v>39</v>
      </c>
      <c r="I5151" t="s">
        <v>40</v>
      </c>
      <c r="J5151" t="s">
        <v>41</v>
      </c>
      <c r="K5151" t="s">
        <v>42</v>
      </c>
      <c r="L5151" s="8">
        <v>14.5</v>
      </c>
      <c r="M5151" s="8">
        <v>4.2</v>
      </c>
      <c r="N5151">
        <v>1</v>
      </c>
      <c r="O5151" s="8">
        <v>14.5</v>
      </c>
      <c r="P5151" s="14">
        <v>1.9900000000000001E-2</v>
      </c>
      <c r="Q5151" s="8">
        <v>0.28999999999999998</v>
      </c>
      <c r="R5151" s="8">
        <v>14.21</v>
      </c>
      <c r="S5151" s="8">
        <v>4.2</v>
      </c>
      <c r="T5151" s="8">
        <v>10.01</v>
      </c>
      <c r="U5151">
        <v>1</v>
      </c>
      <c r="V5151" s="8">
        <v>14.21</v>
      </c>
      <c r="W5151" s="8">
        <v>4.7</v>
      </c>
      <c r="X5151" s="8">
        <v>5.31</v>
      </c>
    </row>
    <row r="5152" spans="1:24" x14ac:dyDescent="0.25">
      <c r="A5152" t="s">
        <v>5478</v>
      </c>
      <c r="B5152" s="1">
        <v>45775</v>
      </c>
      <c r="C5152" t="s">
        <v>315</v>
      </c>
      <c r="D5152" t="s">
        <v>316</v>
      </c>
      <c r="E5152" t="s">
        <v>27</v>
      </c>
      <c r="F5152" t="s">
        <v>46</v>
      </c>
      <c r="G5152" t="s">
        <v>38</v>
      </c>
      <c r="H5152" t="s">
        <v>39</v>
      </c>
      <c r="I5152" t="s">
        <v>31</v>
      </c>
      <c r="J5152" t="s">
        <v>32</v>
      </c>
      <c r="K5152" t="s">
        <v>33</v>
      </c>
      <c r="L5152" s="8">
        <v>5.8</v>
      </c>
      <c r="M5152" s="8">
        <v>2.7</v>
      </c>
      <c r="N5152">
        <v>28</v>
      </c>
      <c r="O5152" s="8">
        <v>162.4</v>
      </c>
      <c r="P5152" s="14">
        <v>0.1963</v>
      </c>
      <c r="Q5152" s="8">
        <v>31.88</v>
      </c>
      <c r="R5152" s="8">
        <v>130.52000000000001</v>
      </c>
      <c r="S5152" s="8">
        <v>75.599999999999994</v>
      </c>
      <c r="T5152" s="8">
        <v>54.92</v>
      </c>
      <c r="U5152">
        <v>0</v>
      </c>
      <c r="V5152" s="8">
        <v>0</v>
      </c>
      <c r="W5152" s="8">
        <v>0</v>
      </c>
      <c r="X5152" s="8">
        <v>54.92</v>
      </c>
    </row>
    <row r="5153" spans="1:24" x14ac:dyDescent="0.25">
      <c r="A5153" t="s">
        <v>5479</v>
      </c>
      <c r="B5153" s="1">
        <v>45664</v>
      </c>
      <c r="C5153" t="s">
        <v>125</v>
      </c>
      <c r="D5153" t="s">
        <v>126</v>
      </c>
      <c r="E5153" t="s">
        <v>27</v>
      </c>
      <c r="F5153" t="s">
        <v>89</v>
      </c>
      <c r="G5153" t="s">
        <v>29</v>
      </c>
      <c r="H5153" t="s">
        <v>30</v>
      </c>
      <c r="I5153" t="s">
        <v>40</v>
      </c>
      <c r="J5153" t="s">
        <v>41</v>
      </c>
      <c r="K5153" t="s">
        <v>42</v>
      </c>
      <c r="L5153" s="8">
        <v>14.5</v>
      </c>
      <c r="M5153" s="8">
        <v>4.2</v>
      </c>
      <c r="N5153">
        <v>38</v>
      </c>
      <c r="O5153" s="8">
        <v>551</v>
      </c>
      <c r="P5153" s="14">
        <v>3.5700000000000003E-2</v>
      </c>
      <c r="Q5153" s="8">
        <v>19.670000000000002</v>
      </c>
      <c r="R5153" s="8">
        <v>531.33000000000004</v>
      </c>
      <c r="S5153" s="8">
        <v>159.6</v>
      </c>
      <c r="T5153" s="8">
        <v>371.73</v>
      </c>
      <c r="U5153">
        <v>0</v>
      </c>
      <c r="V5153" s="8">
        <v>0</v>
      </c>
      <c r="W5153" s="8">
        <v>0</v>
      </c>
      <c r="X5153" s="8">
        <v>371.73</v>
      </c>
    </row>
    <row r="5154" spans="1:24" x14ac:dyDescent="0.25">
      <c r="A5154" t="s">
        <v>5480</v>
      </c>
      <c r="B5154" s="1">
        <v>45684</v>
      </c>
      <c r="C5154" t="s">
        <v>391</v>
      </c>
      <c r="D5154" t="s">
        <v>392</v>
      </c>
      <c r="E5154" t="s">
        <v>63</v>
      </c>
      <c r="F5154" t="s">
        <v>54</v>
      </c>
      <c r="G5154" t="s">
        <v>64</v>
      </c>
      <c r="H5154" t="s">
        <v>65</v>
      </c>
      <c r="I5154" t="s">
        <v>74</v>
      </c>
      <c r="J5154" t="s">
        <v>75</v>
      </c>
      <c r="K5154" t="s">
        <v>49</v>
      </c>
      <c r="L5154" s="8">
        <v>11</v>
      </c>
      <c r="M5154" s="8">
        <v>6.8</v>
      </c>
      <c r="N5154">
        <v>62</v>
      </c>
      <c r="O5154" s="8">
        <v>682</v>
      </c>
      <c r="P5154" s="14">
        <v>6.7000000000000002E-3</v>
      </c>
      <c r="Q5154" s="8">
        <v>4.57</v>
      </c>
      <c r="R5154" s="8">
        <v>677.43</v>
      </c>
      <c r="S5154" s="8">
        <v>421.6</v>
      </c>
      <c r="T5154" s="8">
        <v>255.83</v>
      </c>
      <c r="U5154">
        <v>0</v>
      </c>
      <c r="V5154" s="8">
        <v>0</v>
      </c>
      <c r="W5154" s="8">
        <v>0</v>
      </c>
      <c r="X5154" s="8">
        <v>255.83</v>
      </c>
    </row>
    <row r="5155" spans="1:24" x14ac:dyDescent="0.25">
      <c r="A5155" t="s">
        <v>5481</v>
      </c>
      <c r="B5155" s="1">
        <v>46234</v>
      </c>
      <c r="C5155" t="s">
        <v>334</v>
      </c>
      <c r="D5155" t="s">
        <v>335</v>
      </c>
      <c r="E5155" t="s">
        <v>53</v>
      </c>
      <c r="F5155" t="s">
        <v>37</v>
      </c>
      <c r="G5155" t="s">
        <v>55</v>
      </c>
      <c r="H5155" t="s">
        <v>56</v>
      </c>
      <c r="I5155" t="s">
        <v>112</v>
      </c>
      <c r="J5155" t="s">
        <v>113</v>
      </c>
      <c r="K5155" t="s">
        <v>42</v>
      </c>
      <c r="L5155" s="8">
        <v>8.5</v>
      </c>
      <c r="M5155" s="8">
        <v>2.8</v>
      </c>
      <c r="N5155">
        <v>14</v>
      </c>
      <c r="O5155" s="8">
        <v>119</v>
      </c>
      <c r="P5155" s="14">
        <v>1.2500000000000001E-2</v>
      </c>
      <c r="Q5155" s="8">
        <v>1.49</v>
      </c>
      <c r="R5155" s="8">
        <v>117.51</v>
      </c>
      <c r="S5155" s="8">
        <v>39.200000000000003</v>
      </c>
      <c r="T5155" s="8">
        <v>78.31</v>
      </c>
      <c r="U5155">
        <v>2</v>
      </c>
      <c r="V5155" s="8">
        <v>16.79</v>
      </c>
      <c r="W5155" s="8">
        <v>6.6</v>
      </c>
      <c r="X5155" s="8">
        <v>71.709999999999994</v>
      </c>
    </row>
    <row r="5156" spans="1:24" x14ac:dyDescent="0.25">
      <c r="A5156" t="s">
        <v>5482</v>
      </c>
      <c r="B5156" s="1">
        <v>45445</v>
      </c>
      <c r="C5156" t="s">
        <v>386</v>
      </c>
      <c r="D5156" t="s">
        <v>387</v>
      </c>
      <c r="E5156" t="s">
        <v>27</v>
      </c>
      <c r="F5156" t="s">
        <v>54</v>
      </c>
      <c r="G5156" t="s">
        <v>29</v>
      </c>
      <c r="H5156" t="s">
        <v>30</v>
      </c>
      <c r="I5156" t="s">
        <v>117</v>
      </c>
      <c r="J5156" t="s">
        <v>118</v>
      </c>
      <c r="K5156" t="s">
        <v>59</v>
      </c>
      <c r="L5156" s="8">
        <v>6</v>
      </c>
      <c r="M5156" s="8">
        <v>4.2</v>
      </c>
      <c r="N5156">
        <v>56</v>
      </c>
      <c r="O5156" s="8">
        <v>336</v>
      </c>
      <c r="P5156" s="14">
        <v>1.1299999999999999E-2</v>
      </c>
      <c r="Q5156" s="8">
        <v>3.8</v>
      </c>
      <c r="R5156" s="8">
        <v>332.2</v>
      </c>
      <c r="S5156" s="8">
        <v>235.2</v>
      </c>
      <c r="T5156" s="8">
        <v>97</v>
      </c>
      <c r="U5156">
        <v>0</v>
      </c>
      <c r="V5156" s="8">
        <v>0</v>
      </c>
      <c r="W5156" s="8">
        <v>0</v>
      </c>
      <c r="X5156" s="8">
        <v>97</v>
      </c>
    </row>
    <row r="5157" spans="1:24" x14ac:dyDescent="0.25">
      <c r="A5157" t="s">
        <v>5483</v>
      </c>
      <c r="B5157" s="1">
        <v>45475</v>
      </c>
      <c r="C5157" t="s">
        <v>671</v>
      </c>
      <c r="D5157" t="s">
        <v>672</v>
      </c>
      <c r="E5157" t="s">
        <v>27</v>
      </c>
      <c r="F5157" t="s">
        <v>89</v>
      </c>
      <c r="G5157" t="s">
        <v>29</v>
      </c>
      <c r="H5157" t="s">
        <v>30</v>
      </c>
      <c r="I5157" t="s">
        <v>99</v>
      </c>
      <c r="J5157" t="s">
        <v>100</v>
      </c>
      <c r="K5157" t="s">
        <v>49</v>
      </c>
      <c r="L5157" s="8">
        <v>3.8</v>
      </c>
      <c r="M5157" s="8">
        <v>2.6</v>
      </c>
      <c r="N5157">
        <v>206</v>
      </c>
      <c r="O5157" s="8">
        <v>782.8</v>
      </c>
      <c r="P5157" s="14">
        <v>0.111</v>
      </c>
      <c r="Q5157" s="8">
        <v>86.89</v>
      </c>
      <c r="R5157" s="8">
        <v>695.91</v>
      </c>
      <c r="S5157" s="8">
        <v>535.6</v>
      </c>
      <c r="T5157" s="8">
        <v>160.31</v>
      </c>
      <c r="U5157">
        <v>0</v>
      </c>
      <c r="V5157" s="8">
        <v>0</v>
      </c>
      <c r="W5157" s="8">
        <v>0</v>
      </c>
      <c r="X5157" s="8">
        <v>160.31</v>
      </c>
    </row>
    <row r="5158" spans="1:24" x14ac:dyDescent="0.25">
      <c r="A5158" t="s">
        <v>5484</v>
      </c>
      <c r="B5158" s="1">
        <v>46245</v>
      </c>
      <c r="C5158" t="s">
        <v>136</v>
      </c>
      <c r="D5158" t="s">
        <v>137</v>
      </c>
      <c r="E5158" t="s">
        <v>71</v>
      </c>
      <c r="F5158" t="s">
        <v>54</v>
      </c>
      <c r="G5158" t="s">
        <v>165</v>
      </c>
      <c r="H5158" t="s">
        <v>166</v>
      </c>
      <c r="I5158" t="s">
        <v>122</v>
      </c>
      <c r="J5158" t="s">
        <v>123</v>
      </c>
      <c r="K5158" t="s">
        <v>59</v>
      </c>
      <c r="L5158" s="8">
        <v>5.5</v>
      </c>
      <c r="M5158" s="8">
        <v>3.8</v>
      </c>
      <c r="N5158">
        <v>188</v>
      </c>
      <c r="O5158" s="8">
        <v>1034</v>
      </c>
      <c r="P5158" s="14">
        <v>4.3299999999999998E-2</v>
      </c>
      <c r="Q5158" s="8">
        <v>44.77</v>
      </c>
      <c r="R5158" s="8">
        <v>989.23</v>
      </c>
      <c r="S5158" s="8">
        <v>714.4</v>
      </c>
      <c r="T5158" s="8">
        <v>274.83</v>
      </c>
      <c r="U5158">
        <v>0</v>
      </c>
      <c r="V5158" s="8">
        <v>0</v>
      </c>
      <c r="W5158" s="8">
        <v>0</v>
      </c>
      <c r="X5158" s="8">
        <v>274.83</v>
      </c>
    </row>
    <row r="5159" spans="1:24" x14ac:dyDescent="0.25">
      <c r="A5159" t="s">
        <v>5485</v>
      </c>
      <c r="B5159" s="1">
        <v>46170</v>
      </c>
      <c r="C5159" t="s">
        <v>318</v>
      </c>
      <c r="D5159" t="s">
        <v>319</v>
      </c>
      <c r="E5159" t="s">
        <v>27</v>
      </c>
      <c r="F5159" t="s">
        <v>37</v>
      </c>
      <c r="G5159" t="s">
        <v>29</v>
      </c>
      <c r="H5159" t="s">
        <v>30</v>
      </c>
      <c r="I5159" t="s">
        <v>117</v>
      </c>
      <c r="J5159" t="s">
        <v>118</v>
      </c>
      <c r="K5159" t="s">
        <v>59</v>
      </c>
      <c r="L5159" s="8">
        <v>6</v>
      </c>
      <c r="M5159" s="8">
        <v>4.2</v>
      </c>
      <c r="N5159">
        <v>7</v>
      </c>
      <c r="O5159" s="8">
        <v>42</v>
      </c>
      <c r="P5159" s="14">
        <v>2.5000000000000001E-2</v>
      </c>
      <c r="Q5159" s="8">
        <v>1.05</v>
      </c>
      <c r="R5159" s="8">
        <v>40.950000000000003</v>
      </c>
      <c r="S5159" s="8">
        <v>29.4</v>
      </c>
      <c r="T5159" s="8">
        <v>11.55</v>
      </c>
      <c r="U5159">
        <v>0</v>
      </c>
      <c r="V5159" s="8">
        <v>0</v>
      </c>
      <c r="W5159" s="8">
        <v>0</v>
      </c>
      <c r="X5159" s="8">
        <v>11.55</v>
      </c>
    </row>
    <row r="5160" spans="1:24" x14ac:dyDescent="0.25">
      <c r="A5160" t="s">
        <v>5486</v>
      </c>
      <c r="B5160" s="1">
        <v>45328</v>
      </c>
      <c r="C5160" t="s">
        <v>590</v>
      </c>
      <c r="D5160" t="s">
        <v>591</v>
      </c>
      <c r="E5160" t="s">
        <v>27</v>
      </c>
      <c r="F5160" t="s">
        <v>46</v>
      </c>
      <c r="G5160" t="s">
        <v>38</v>
      </c>
      <c r="H5160" t="s">
        <v>39</v>
      </c>
      <c r="I5160" t="s">
        <v>57</v>
      </c>
      <c r="J5160" t="s">
        <v>58</v>
      </c>
      <c r="K5160" t="s">
        <v>59</v>
      </c>
      <c r="L5160" s="8">
        <v>10.5</v>
      </c>
      <c r="M5160" s="8">
        <v>7.5</v>
      </c>
      <c r="N5160">
        <v>14</v>
      </c>
      <c r="O5160" s="8">
        <v>147</v>
      </c>
      <c r="P5160" s="14">
        <v>2.9100000000000001E-2</v>
      </c>
      <c r="Q5160" s="8">
        <v>4.28</v>
      </c>
      <c r="R5160" s="8">
        <v>142.72</v>
      </c>
      <c r="S5160" s="8">
        <v>105</v>
      </c>
      <c r="T5160" s="8">
        <v>37.72</v>
      </c>
      <c r="U5160">
        <v>0</v>
      </c>
      <c r="V5160" s="8">
        <v>0</v>
      </c>
      <c r="W5160" s="8">
        <v>0</v>
      </c>
      <c r="X5160" s="8">
        <v>37.72</v>
      </c>
    </row>
    <row r="5161" spans="1:24" x14ac:dyDescent="0.25">
      <c r="A5161" t="s">
        <v>5487</v>
      </c>
      <c r="B5161" s="1">
        <v>45858</v>
      </c>
      <c r="C5161" t="s">
        <v>110</v>
      </c>
      <c r="D5161" t="s">
        <v>111</v>
      </c>
      <c r="E5161" t="s">
        <v>27</v>
      </c>
      <c r="F5161" t="s">
        <v>37</v>
      </c>
      <c r="G5161" t="s">
        <v>38</v>
      </c>
      <c r="H5161" t="s">
        <v>39</v>
      </c>
      <c r="I5161" t="s">
        <v>31</v>
      </c>
      <c r="J5161" t="s">
        <v>32</v>
      </c>
      <c r="K5161" t="s">
        <v>33</v>
      </c>
      <c r="L5161" s="8">
        <v>5.8</v>
      </c>
      <c r="M5161" s="8">
        <v>2.7</v>
      </c>
      <c r="N5161">
        <v>17</v>
      </c>
      <c r="O5161" s="8">
        <v>98.6</v>
      </c>
      <c r="P5161" s="14">
        <v>3.9E-2</v>
      </c>
      <c r="Q5161" s="8">
        <v>3.85</v>
      </c>
      <c r="R5161" s="8">
        <v>94.75</v>
      </c>
      <c r="S5161" s="8">
        <v>45.9</v>
      </c>
      <c r="T5161" s="8">
        <v>48.85</v>
      </c>
      <c r="U5161">
        <v>0</v>
      </c>
      <c r="V5161" s="8">
        <v>0</v>
      </c>
      <c r="W5161" s="8">
        <v>0</v>
      </c>
      <c r="X5161" s="8">
        <v>48.85</v>
      </c>
    </row>
    <row r="5162" spans="1:24" x14ac:dyDescent="0.25">
      <c r="A5162" t="s">
        <v>5488</v>
      </c>
      <c r="B5162" s="1">
        <v>46114</v>
      </c>
      <c r="C5162" t="s">
        <v>258</v>
      </c>
      <c r="D5162" t="s">
        <v>259</v>
      </c>
      <c r="E5162" t="s">
        <v>71</v>
      </c>
      <c r="F5162" t="s">
        <v>28</v>
      </c>
      <c r="G5162" t="s">
        <v>72</v>
      </c>
      <c r="H5162" t="s">
        <v>73</v>
      </c>
      <c r="I5162" t="s">
        <v>185</v>
      </c>
      <c r="J5162" t="s">
        <v>186</v>
      </c>
      <c r="K5162" t="s">
        <v>59</v>
      </c>
      <c r="L5162" s="8">
        <v>4.9000000000000004</v>
      </c>
      <c r="M5162" s="8">
        <v>3.1</v>
      </c>
      <c r="N5162">
        <v>473</v>
      </c>
      <c r="O5162" s="8">
        <v>2317.6999999999998</v>
      </c>
      <c r="P5162" s="14">
        <v>8.2799999999999999E-2</v>
      </c>
      <c r="Q5162" s="8">
        <v>191.91</v>
      </c>
      <c r="R5162" s="8">
        <v>2125.79</v>
      </c>
      <c r="S5162" s="8">
        <v>1466.3</v>
      </c>
      <c r="T5162" s="8">
        <v>659.49</v>
      </c>
      <c r="U5162">
        <v>0</v>
      </c>
      <c r="V5162" s="8">
        <v>0</v>
      </c>
      <c r="W5162" s="8">
        <v>0</v>
      </c>
      <c r="X5162" s="8">
        <v>659.49</v>
      </c>
    </row>
    <row r="5163" spans="1:24" x14ac:dyDescent="0.25">
      <c r="A5163" t="s">
        <v>5489</v>
      </c>
      <c r="B5163" s="1">
        <v>46227</v>
      </c>
      <c r="C5163" t="s">
        <v>520</v>
      </c>
      <c r="D5163" t="s">
        <v>521</v>
      </c>
      <c r="E5163" t="s">
        <v>63</v>
      </c>
      <c r="F5163" t="s">
        <v>37</v>
      </c>
      <c r="G5163" t="s">
        <v>79</v>
      </c>
      <c r="H5163" t="s">
        <v>80</v>
      </c>
      <c r="I5163" t="s">
        <v>74</v>
      </c>
      <c r="J5163" t="s">
        <v>75</v>
      </c>
      <c r="K5163" t="s">
        <v>49</v>
      </c>
      <c r="L5163" s="8">
        <v>11</v>
      </c>
      <c r="M5163" s="8">
        <v>6.8</v>
      </c>
      <c r="N5163">
        <v>97</v>
      </c>
      <c r="O5163" s="8">
        <v>1067</v>
      </c>
      <c r="P5163" s="14">
        <v>2.87E-2</v>
      </c>
      <c r="Q5163" s="8">
        <v>30.62</v>
      </c>
      <c r="R5163" s="8">
        <v>1036.3800000000001</v>
      </c>
      <c r="S5163" s="8">
        <v>659.6</v>
      </c>
      <c r="T5163" s="8">
        <v>376.78</v>
      </c>
      <c r="U5163">
        <v>0</v>
      </c>
      <c r="V5163" s="8">
        <v>0</v>
      </c>
      <c r="W5163" s="8">
        <v>0</v>
      </c>
      <c r="X5163" s="8">
        <v>376.78</v>
      </c>
    </row>
    <row r="5164" spans="1:24" x14ac:dyDescent="0.25">
      <c r="A5164" t="s">
        <v>5490</v>
      </c>
      <c r="B5164" s="1">
        <v>46023</v>
      </c>
      <c r="C5164" t="s">
        <v>567</v>
      </c>
      <c r="D5164" t="s">
        <v>568</v>
      </c>
      <c r="E5164" t="s">
        <v>27</v>
      </c>
      <c r="F5164" t="s">
        <v>37</v>
      </c>
      <c r="G5164" t="s">
        <v>38</v>
      </c>
      <c r="H5164" t="s">
        <v>39</v>
      </c>
      <c r="I5164" t="s">
        <v>84</v>
      </c>
      <c r="J5164" t="s">
        <v>85</v>
      </c>
      <c r="K5164" t="s">
        <v>42</v>
      </c>
      <c r="L5164" s="8">
        <v>9.9</v>
      </c>
      <c r="M5164" s="8">
        <v>3.1</v>
      </c>
      <c r="N5164">
        <v>20</v>
      </c>
      <c r="O5164" s="8">
        <v>198</v>
      </c>
      <c r="P5164" s="14">
        <v>5.5500000000000001E-2</v>
      </c>
      <c r="Q5164" s="8">
        <v>10.99</v>
      </c>
      <c r="R5164" s="8">
        <v>187.01</v>
      </c>
      <c r="S5164" s="8">
        <v>62</v>
      </c>
      <c r="T5164" s="8">
        <v>125.01</v>
      </c>
      <c r="U5164">
        <v>0</v>
      </c>
      <c r="V5164" s="8">
        <v>0</v>
      </c>
      <c r="W5164" s="8">
        <v>0</v>
      </c>
      <c r="X5164" s="8">
        <v>125.01</v>
      </c>
    </row>
    <row r="5165" spans="1:24" x14ac:dyDescent="0.25">
      <c r="A5165" t="s">
        <v>5491</v>
      </c>
      <c r="B5165" s="1">
        <v>46050</v>
      </c>
      <c r="C5165" t="s">
        <v>440</v>
      </c>
      <c r="D5165" t="s">
        <v>441</v>
      </c>
      <c r="E5165" t="s">
        <v>71</v>
      </c>
      <c r="F5165" t="s">
        <v>54</v>
      </c>
      <c r="G5165" t="s">
        <v>165</v>
      </c>
      <c r="H5165" t="s">
        <v>166</v>
      </c>
      <c r="I5165" t="s">
        <v>127</v>
      </c>
      <c r="J5165" t="s">
        <v>128</v>
      </c>
      <c r="K5165" t="s">
        <v>33</v>
      </c>
      <c r="L5165" s="8">
        <v>7.2</v>
      </c>
      <c r="M5165" s="8">
        <v>3.6</v>
      </c>
      <c r="N5165">
        <v>35</v>
      </c>
      <c r="O5165" s="8">
        <v>252</v>
      </c>
      <c r="P5165" s="14">
        <v>9.2999999999999992E-3</v>
      </c>
      <c r="Q5165" s="8">
        <v>2.34</v>
      </c>
      <c r="R5165" s="8">
        <v>249.66</v>
      </c>
      <c r="S5165" s="8">
        <v>126</v>
      </c>
      <c r="T5165" s="8">
        <v>123.66</v>
      </c>
      <c r="U5165">
        <v>0</v>
      </c>
      <c r="V5165" s="8">
        <v>0</v>
      </c>
      <c r="W5165" s="8">
        <v>0</v>
      </c>
      <c r="X5165" s="8">
        <v>123.66</v>
      </c>
    </row>
    <row r="5166" spans="1:24" x14ac:dyDescent="0.25">
      <c r="A5166" t="s">
        <v>5492</v>
      </c>
      <c r="B5166" s="1">
        <v>45963</v>
      </c>
      <c r="C5166" t="s">
        <v>171</v>
      </c>
      <c r="D5166" t="s">
        <v>172</v>
      </c>
      <c r="E5166" t="s">
        <v>27</v>
      </c>
      <c r="F5166" t="s">
        <v>46</v>
      </c>
      <c r="G5166" t="s">
        <v>38</v>
      </c>
      <c r="H5166" t="s">
        <v>39</v>
      </c>
      <c r="I5166" t="s">
        <v>74</v>
      </c>
      <c r="J5166" t="s">
        <v>75</v>
      </c>
      <c r="K5166" t="s">
        <v>49</v>
      </c>
      <c r="L5166" s="8">
        <v>11</v>
      </c>
      <c r="M5166" s="8">
        <v>6.8</v>
      </c>
      <c r="N5166">
        <v>54</v>
      </c>
      <c r="O5166" s="8">
        <v>594</v>
      </c>
      <c r="P5166" s="14">
        <v>0.2782</v>
      </c>
      <c r="Q5166" s="8">
        <v>165.25</v>
      </c>
      <c r="R5166" s="8">
        <v>428.75</v>
      </c>
      <c r="S5166" s="8">
        <v>367.2</v>
      </c>
      <c r="T5166" s="8">
        <v>61.55</v>
      </c>
      <c r="U5166">
        <v>0</v>
      </c>
      <c r="V5166" s="8">
        <v>0</v>
      </c>
      <c r="W5166" s="8">
        <v>0</v>
      </c>
      <c r="X5166" s="8">
        <v>61.55</v>
      </c>
    </row>
    <row r="5167" spans="1:24" x14ac:dyDescent="0.25">
      <c r="A5167" t="s">
        <v>5493</v>
      </c>
      <c r="B5167" s="1">
        <v>45721</v>
      </c>
      <c r="C5167" t="s">
        <v>475</v>
      </c>
      <c r="D5167" t="s">
        <v>476</v>
      </c>
      <c r="E5167" t="s">
        <v>63</v>
      </c>
      <c r="F5167" t="s">
        <v>37</v>
      </c>
      <c r="G5167" t="s">
        <v>64</v>
      </c>
      <c r="H5167" t="s">
        <v>65</v>
      </c>
      <c r="I5167" t="s">
        <v>66</v>
      </c>
      <c r="J5167" t="s">
        <v>67</v>
      </c>
      <c r="K5167" t="s">
        <v>33</v>
      </c>
      <c r="L5167" s="8">
        <v>4.5</v>
      </c>
      <c r="M5167" s="8">
        <v>2.1</v>
      </c>
      <c r="N5167">
        <v>3</v>
      </c>
      <c r="O5167" s="8">
        <v>13.5</v>
      </c>
      <c r="P5167" s="14">
        <v>6.9999999999999999E-4</v>
      </c>
      <c r="Q5167" s="8">
        <v>0.01</v>
      </c>
      <c r="R5167" s="8">
        <v>13.49</v>
      </c>
      <c r="S5167" s="8">
        <v>6.3</v>
      </c>
      <c r="T5167" s="8">
        <v>7.19</v>
      </c>
      <c r="U5167">
        <v>0</v>
      </c>
      <c r="V5167" s="8">
        <v>0</v>
      </c>
      <c r="W5167" s="8">
        <v>0</v>
      </c>
      <c r="X5167" s="8">
        <v>7.19</v>
      </c>
    </row>
    <row r="5168" spans="1:24" x14ac:dyDescent="0.25">
      <c r="A5168" t="s">
        <v>5494</v>
      </c>
      <c r="B5168" s="1">
        <v>45521</v>
      </c>
      <c r="C5168" t="s">
        <v>171</v>
      </c>
      <c r="D5168" t="s">
        <v>172</v>
      </c>
      <c r="E5168" t="s">
        <v>27</v>
      </c>
      <c r="F5168" t="s">
        <v>46</v>
      </c>
      <c r="G5168" t="s">
        <v>38</v>
      </c>
      <c r="H5168" t="s">
        <v>39</v>
      </c>
      <c r="I5168" t="s">
        <v>122</v>
      </c>
      <c r="J5168" t="s">
        <v>123</v>
      </c>
      <c r="K5168" t="s">
        <v>59</v>
      </c>
      <c r="L5168" s="8">
        <v>5.5</v>
      </c>
      <c r="M5168" s="8">
        <v>3.8</v>
      </c>
      <c r="N5168">
        <v>77</v>
      </c>
      <c r="O5168" s="8">
        <v>423.5</v>
      </c>
      <c r="P5168" s="14">
        <v>0.13350000000000001</v>
      </c>
      <c r="Q5168" s="8">
        <v>56.54</v>
      </c>
      <c r="R5168" s="8">
        <v>366.96</v>
      </c>
      <c r="S5168" s="8">
        <v>292.60000000000002</v>
      </c>
      <c r="T5168" s="8">
        <v>74.36</v>
      </c>
      <c r="U5168">
        <v>0</v>
      </c>
      <c r="V5168" s="8">
        <v>0</v>
      </c>
      <c r="W5168" s="8">
        <v>0</v>
      </c>
      <c r="X5168" s="8">
        <v>74.36</v>
      </c>
    </row>
    <row r="5169" spans="1:24" x14ac:dyDescent="0.25">
      <c r="A5169" t="s">
        <v>5495</v>
      </c>
      <c r="B5169" s="1">
        <v>45621</v>
      </c>
      <c r="C5169" t="s">
        <v>357</v>
      </c>
      <c r="D5169" t="s">
        <v>358</v>
      </c>
      <c r="E5169" t="s">
        <v>27</v>
      </c>
      <c r="F5169" t="s">
        <v>46</v>
      </c>
      <c r="G5169" t="s">
        <v>38</v>
      </c>
      <c r="H5169" t="s">
        <v>39</v>
      </c>
      <c r="I5169" t="s">
        <v>144</v>
      </c>
      <c r="J5169" t="s">
        <v>145</v>
      </c>
      <c r="K5169" t="s">
        <v>33</v>
      </c>
      <c r="L5169" s="8">
        <v>12</v>
      </c>
      <c r="M5169" s="8">
        <v>6.5</v>
      </c>
      <c r="N5169">
        <v>7</v>
      </c>
      <c r="O5169" s="8">
        <v>84</v>
      </c>
      <c r="P5169" s="14">
        <v>9.2899999999999996E-2</v>
      </c>
      <c r="Q5169" s="8">
        <v>7.8</v>
      </c>
      <c r="R5169" s="8">
        <v>76.2</v>
      </c>
      <c r="S5169" s="8">
        <v>45.5</v>
      </c>
      <c r="T5169" s="8">
        <v>30.7</v>
      </c>
      <c r="U5169">
        <v>0</v>
      </c>
      <c r="V5169" s="8">
        <v>0</v>
      </c>
      <c r="W5169" s="8">
        <v>0</v>
      </c>
      <c r="X5169" s="8">
        <v>30.7</v>
      </c>
    </row>
    <row r="5170" spans="1:24" x14ac:dyDescent="0.25">
      <c r="A5170" t="s">
        <v>5496</v>
      </c>
      <c r="B5170" s="1">
        <v>45546</v>
      </c>
      <c r="C5170" t="s">
        <v>318</v>
      </c>
      <c r="D5170" t="s">
        <v>319</v>
      </c>
      <c r="E5170" t="s">
        <v>27</v>
      </c>
      <c r="F5170" t="s">
        <v>37</v>
      </c>
      <c r="G5170" t="s">
        <v>38</v>
      </c>
      <c r="H5170" t="s">
        <v>39</v>
      </c>
      <c r="I5170" t="s">
        <v>130</v>
      </c>
      <c r="J5170" t="s">
        <v>131</v>
      </c>
      <c r="K5170" t="s">
        <v>42</v>
      </c>
      <c r="L5170" s="8">
        <v>4.8</v>
      </c>
      <c r="M5170" s="8">
        <v>1.4</v>
      </c>
      <c r="N5170">
        <v>16</v>
      </c>
      <c r="O5170" s="8">
        <v>76.8</v>
      </c>
      <c r="P5170" s="14">
        <v>3.2000000000000002E-3</v>
      </c>
      <c r="Q5170" s="8">
        <v>0.25</v>
      </c>
      <c r="R5170" s="8">
        <v>76.55</v>
      </c>
      <c r="S5170" s="8">
        <v>22.4</v>
      </c>
      <c r="T5170" s="8">
        <v>54.15</v>
      </c>
      <c r="U5170">
        <v>0</v>
      </c>
      <c r="V5170" s="8">
        <v>0</v>
      </c>
      <c r="W5170" s="8">
        <v>0</v>
      </c>
      <c r="X5170" s="8">
        <v>54.15</v>
      </c>
    </row>
    <row r="5171" spans="1:24" x14ac:dyDescent="0.25">
      <c r="A5171" t="s">
        <v>5497</v>
      </c>
      <c r="B5171" s="1">
        <v>45718</v>
      </c>
      <c r="C5171" t="s">
        <v>472</v>
      </c>
      <c r="D5171" t="s">
        <v>473</v>
      </c>
      <c r="E5171" t="s">
        <v>71</v>
      </c>
      <c r="F5171" t="s">
        <v>54</v>
      </c>
      <c r="G5171" t="s">
        <v>72</v>
      </c>
      <c r="H5171" t="s">
        <v>73</v>
      </c>
      <c r="I5171" t="s">
        <v>40</v>
      </c>
      <c r="J5171" t="s">
        <v>41</v>
      </c>
      <c r="K5171" t="s">
        <v>42</v>
      </c>
      <c r="L5171" s="8">
        <v>14.5</v>
      </c>
      <c r="M5171" s="8">
        <v>4.2</v>
      </c>
      <c r="N5171">
        <v>99</v>
      </c>
      <c r="O5171" s="8">
        <v>1435.5</v>
      </c>
      <c r="P5171" s="14">
        <v>2.3E-3</v>
      </c>
      <c r="Q5171" s="8">
        <v>3.3</v>
      </c>
      <c r="R5171" s="8">
        <v>1432.2</v>
      </c>
      <c r="S5171" s="8">
        <v>415.8</v>
      </c>
      <c r="T5171" s="8">
        <v>1016.4</v>
      </c>
      <c r="U5171">
        <v>0</v>
      </c>
      <c r="V5171" s="8">
        <v>0</v>
      </c>
      <c r="W5171" s="8">
        <v>0</v>
      </c>
      <c r="X5171" s="8">
        <v>1016.4</v>
      </c>
    </row>
    <row r="5172" spans="1:24" x14ac:dyDescent="0.25">
      <c r="A5172" t="s">
        <v>5498</v>
      </c>
      <c r="B5172" s="1">
        <v>46229</v>
      </c>
      <c r="C5172" t="s">
        <v>285</v>
      </c>
      <c r="D5172" t="s">
        <v>286</v>
      </c>
      <c r="E5172" t="s">
        <v>27</v>
      </c>
      <c r="F5172" t="s">
        <v>89</v>
      </c>
      <c r="G5172" t="s">
        <v>38</v>
      </c>
      <c r="H5172" t="s">
        <v>39</v>
      </c>
      <c r="I5172" t="s">
        <v>57</v>
      </c>
      <c r="J5172" t="s">
        <v>58</v>
      </c>
      <c r="K5172" t="s">
        <v>59</v>
      </c>
      <c r="L5172" s="8">
        <v>10.5</v>
      </c>
      <c r="M5172" s="8">
        <v>7.5</v>
      </c>
      <c r="N5172">
        <v>182</v>
      </c>
      <c r="O5172" s="8">
        <v>1911</v>
      </c>
      <c r="P5172" s="14">
        <v>8.3799999999999999E-2</v>
      </c>
      <c r="Q5172" s="8">
        <v>160.13999999999999</v>
      </c>
      <c r="R5172" s="8">
        <v>1750.86</v>
      </c>
      <c r="S5172" s="8">
        <v>1365</v>
      </c>
      <c r="T5172" s="8">
        <v>385.86</v>
      </c>
      <c r="U5172">
        <v>0</v>
      </c>
      <c r="V5172" s="8">
        <v>0</v>
      </c>
      <c r="W5172" s="8">
        <v>0</v>
      </c>
      <c r="X5172" s="8">
        <v>385.86</v>
      </c>
    </row>
    <row r="5173" spans="1:24" x14ac:dyDescent="0.25">
      <c r="A5173" t="s">
        <v>5499</v>
      </c>
      <c r="B5173" s="1">
        <v>46029</v>
      </c>
      <c r="C5173" t="s">
        <v>386</v>
      </c>
      <c r="D5173" t="s">
        <v>387</v>
      </c>
      <c r="E5173" t="s">
        <v>27</v>
      </c>
      <c r="F5173" t="s">
        <v>54</v>
      </c>
      <c r="G5173" t="s">
        <v>38</v>
      </c>
      <c r="H5173" t="s">
        <v>39</v>
      </c>
      <c r="I5173" t="s">
        <v>99</v>
      </c>
      <c r="J5173" t="s">
        <v>100</v>
      </c>
      <c r="K5173" t="s">
        <v>49</v>
      </c>
      <c r="L5173" s="8">
        <v>3.8</v>
      </c>
      <c r="M5173" s="8">
        <v>2.6</v>
      </c>
      <c r="N5173">
        <v>50</v>
      </c>
      <c r="O5173" s="8">
        <v>190</v>
      </c>
      <c r="P5173" s="14">
        <v>1.15E-2</v>
      </c>
      <c r="Q5173" s="8">
        <v>2.1800000000000002</v>
      </c>
      <c r="R5173" s="8">
        <v>187.82</v>
      </c>
      <c r="S5173" s="8">
        <v>130</v>
      </c>
      <c r="T5173" s="8">
        <v>57.82</v>
      </c>
      <c r="U5173">
        <v>0</v>
      </c>
      <c r="V5173" s="8">
        <v>0</v>
      </c>
      <c r="W5173" s="8">
        <v>0</v>
      </c>
      <c r="X5173" s="8">
        <v>57.82</v>
      </c>
    </row>
    <row r="5174" spans="1:24" x14ac:dyDescent="0.25">
      <c r="A5174" t="s">
        <v>5500</v>
      </c>
      <c r="B5174" s="1">
        <v>45619</v>
      </c>
      <c r="C5174" t="s">
        <v>266</v>
      </c>
      <c r="D5174" t="s">
        <v>267</v>
      </c>
      <c r="E5174" t="s">
        <v>53</v>
      </c>
      <c r="F5174" t="s">
        <v>54</v>
      </c>
      <c r="G5174" t="s">
        <v>55</v>
      </c>
      <c r="H5174" t="s">
        <v>56</v>
      </c>
      <c r="I5174" t="s">
        <v>130</v>
      </c>
      <c r="J5174" t="s">
        <v>131</v>
      </c>
      <c r="K5174" t="s">
        <v>42</v>
      </c>
      <c r="L5174" s="8">
        <v>4.8</v>
      </c>
      <c r="M5174" s="8">
        <v>1.4</v>
      </c>
      <c r="N5174">
        <v>30</v>
      </c>
      <c r="O5174" s="8">
        <v>144</v>
      </c>
      <c r="P5174" s="14">
        <v>1.4500000000000001E-2</v>
      </c>
      <c r="Q5174" s="8">
        <v>2.09</v>
      </c>
      <c r="R5174" s="8">
        <v>141.91</v>
      </c>
      <c r="S5174" s="8">
        <v>42</v>
      </c>
      <c r="T5174" s="8">
        <v>99.91</v>
      </c>
      <c r="U5174">
        <v>0</v>
      </c>
      <c r="V5174" s="8">
        <v>0</v>
      </c>
      <c r="W5174" s="8">
        <v>0</v>
      </c>
      <c r="X5174" s="8">
        <v>99.91</v>
      </c>
    </row>
    <row r="5175" spans="1:24" x14ac:dyDescent="0.25">
      <c r="A5175" t="s">
        <v>5501</v>
      </c>
      <c r="B5175" s="1">
        <v>45569</v>
      </c>
      <c r="C5175" t="s">
        <v>523</v>
      </c>
      <c r="D5175" t="s">
        <v>524</v>
      </c>
      <c r="E5175" t="s">
        <v>27</v>
      </c>
      <c r="F5175" t="s">
        <v>89</v>
      </c>
      <c r="G5175" t="s">
        <v>29</v>
      </c>
      <c r="H5175" t="s">
        <v>30</v>
      </c>
      <c r="I5175" t="s">
        <v>66</v>
      </c>
      <c r="J5175" t="s">
        <v>67</v>
      </c>
      <c r="K5175" t="s">
        <v>33</v>
      </c>
      <c r="L5175" s="8">
        <v>4.5</v>
      </c>
      <c r="M5175" s="8">
        <v>2.1</v>
      </c>
      <c r="N5175">
        <v>52</v>
      </c>
      <c r="O5175" s="8">
        <v>234</v>
      </c>
      <c r="P5175" s="14">
        <v>5.4300000000000001E-2</v>
      </c>
      <c r="Q5175" s="8">
        <v>12.71</v>
      </c>
      <c r="R5175" s="8">
        <v>221.29</v>
      </c>
      <c r="S5175" s="8">
        <v>109.2</v>
      </c>
      <c r="T5175" s="8">
        <v>112.09</v>
      </c>
      <c r="U5175">
        <v>0</v>
      </c>
      <c r="V5175" s="8">
        <v>0</v>
      </c>
      <c r="W5175" s="8">
        <v>0</v>
      </c>
      <c r="X5175" s="8">
        <v>112.09</v>
      </c>
    </row>
    <row r="5176" spans="1:24" x14ac:dyDescent="0.25">
      <c r="A5176" t="s">
        <v>5502</v>
      </c>
      <c r="B5176" s="1">
        <v>46137</v>
      </c>
      <c r="C5176" t="s">
        <v>94</v>
      </c>
      <c r="D5176" t="s">
        <v>95</v>
      </c>
      <c r="E5176" t="s">
        <v>53</v>
      </c>
      <c r="F5176" t="s">
        <v>46</v>
      </c>
      <c r="G5176" t="s">
        <v>55</v>
      </c>
      <c r="H5176" t="s">
        <v>56</v>
      </c>
      <c r="I5176" t="s">
        <v>127</v>
      </c>
      <c r="J5176" t="s">
        <v>128</v>
      </c>
      <c r="K5176" t="s">
        <v>33</v>
      </c>
      <c r="L5176" s="8">
        <v>7.2</v>
      </c>
      <c r="M5176" s="8">
        <v>3.6</v>
      </c>
      <c r="N5176">
        <v>16</v>
      </c>
      <c r="O5176" s="8">
        <v>115.2</v>
      </c>
      <c r="P5176" s="14">
        <v>0.2059</v>
      </c>
      <c r="Q5176" s="8">
        <v>23.72</v>
      </c>
      <c r="R5176" s="8">
        <v>91.48</v>
      </c>
      <c r="S5176" s="8">
        <v>57.6</v>
      </c>
      <c r="T5176" s="8">
        <v>33.880000000000003</v>
      </c>
      <c r="U5176">
        <v>0</v>
      </c>
      <c r="V5176" s="8">
        <v>0</v>
      </c>
      <c r="W5176" s="8">
        <v>0</v>
      </c>
      <c r="X5176" s="8">
        <v>33.880000000000003</v>
      </c>
    </row>
    <row r="5177" spans="1:24" x14ac:dyDescent="0.25">
      <c r="A5177" t="s">
        <v>5503</v>
      </c>
      <c r="B5177" s="1">
        <v>45371</v>
      </c>
      <c r="C5177" t="s">
        <v>345</v>
      </c>
      <c r="D5177" t="s">
        <v>346</v>
      </c>
      <c r="E5177" t="s">
        <v>71</v>
      </c>
      <c r="F5177" t="s">
        <v>28</v>
      </c>
      <c r="G5177" t="s">
        <v>72</v>
      </c>
      <c r="H5177" t="s">
        <v>73</v>
      </c>
      <c r="I5177" t="s">
        <v>112</v>
      </c>
      <c r="J5177" t="s">
        <v>113</v>
      </c>
      <c r="K5177" t="s">
        <v>42</v>
      </c>
      <c r="L5177" s="8">
        <v>8.5</v>
      </c>
      <c r="M5177" s="8">
        <v>2.8</v>
      </c>
      <c r="N5177">
        <v>55</v>
      </c>
      <c r="O5177" s="8">
        <v>467.5</v>
      </c>
      <c r="P5177" s="14">
        <v>7.3099999999999998E-2</v>
      </c>
      <c r="Q5177" s="8">
        <v>34.17</v>
      </c>
      <c r="R5177" s="8">
        <v>433.33</v>
      </c>
      <c r="S5177" s="8">
        <v>154</v>
      </c>
      <c r="T5177" s="8">
        <v>279.33</v>
      </c>
      <c r="U5177">
        <v>0</v>
      </c>
      <c r="V5177" s="8">
        <v>0</v>
      </c>
      <c r="W5177" s="8">
        <v>0</v>
      </c>
      <c r="X5177" s="8">
        <v>279.33</v>
      </c>
    </row>
    <row r="5178" spans="1:24" x14ac:dyDescent="0.25">
      <c r="A5178" t="s">
        <v>5504</v>
      </c>
      <c r="B5178" s="1">
        <v>45877</v>
      </c>
      <c r="C5178" t="s">
        <v>120</v>
      </c>
      <c r="D5178" t="s">
        <v>121</v>
      </c>
      <c r="E5178" t="s">
        <v>63</v>
      </c>
      <c r="F5178" t="s">
        <v>89</v>
      </c>
      <c r="G5178" t="s">
        <v>79</v>
      </c>
      <c r="H5178" t="s">
        <v>80</v>
      </c>
      <c r="I5178" t="s">
        <v>104</v>
      </c>
      <c r="J5178" t="s">
        <v>105</v>
      </c>
      <c r="K5178" t="s">
        <v>49</v>
      </c>
      <c r="L5178" s="8">
        <v>4.2</v>
      </c>
      <c r="M5178" s="8">
        <v>2.8</v>
      </c>
      <c r="N5178">
        <v>354</v>
      </c>
      <c r="O5178" s="8">
        <v>1486.8</v>
      </c>
      <c r="P5178" s="14">
        <v>8.9200000000000002E-2</v>
      </c>
      <c r="Q5178" s="8">
        <v>132.62</v>
      </c>
      <c r="R5178" s="8">
        <v>1354.18</v>
      </c>
      <c r="S5178" s="8">
        <v>991.2</v>
      </c>
      <c r="T5178" s="8">
        <v>362.98</v>
      </c>
      <c r="U5178">
        <v>0</v>
      </c>
      <c r="V5178" s="8">
        <v>0</v>
      </c>
      <c r="W5178" s="8">
        <v>0</v>
      </c>
      <c r="X5178" s="8">
        <v>362.98</v>
      </c>
    </row>
    <row r="5179" spans="1:24" x14ac:dyDescent="0.25">
      <c r="A5179" t="s">
        <v>5505</v>
      </c>
      <c r="B5179" s="1">
        <v>45673</v>
      </c>
      <c r="C5179" t="s">
        <v>136</v>
      </c>
      <c r="D5179" t="s">
        <v>137</v>
      </c>
      <c r="E5179" t="s">
        <v>71</v>
      </c>
      <c r="F5179" t="s">
        <v>54</v>
      </c>
      <c r="G5179" t="s">
        <v>165</v>
      </c>
      <c r="H5179" t="s">
        <v>166</v>
      </c>
      <c r="I5179" t="s">
        <v>127</v>
      </c>
      <c r="J5179" t="s">
        <v>128</v>
      </c>
      <c r="K5179" t="s">
        <v>33</v>
      </c>
      <c r="L5179" s="8">
        <v>7.2</v>
      </c>
      <c r="M5179" s="8">
        <v>3.6</v>
      </c>
      <c r="N5179">
        <v>118</v>
      </c>
      <c r="O5179" s="8">
        <v>849.6</v>
      </c>
      <c r="P5179" s="14">
        <v>4.1000000000000003E-3</v>
      </c>
      <c r="Q5179" s="8">
        <v>3.48</v>
      </c>
      <c r="R5179" s="8">
        <v>846.12</v>
      </c>
      <c r="S5179" s="8">
        <v>424.8</v>
      </c>
      <c r="T5179" s="8">
        <v>421.32</v>
      </c>
      <c r="U5179">
        <v>0</v>
      </c>
      <c r="V5179" s="8">
        <v>0</v>
      </c>
      <c r="W5179" s="8">
        <v>0</v>
      </c>
      <c r="X5179" s="8">
        <v>421.32</v>
      </c>
    </row>
    <row r="5180" spans="1:24" x14ac:dyDescent="0.25">
      <c r="A5180" t="s">
        <v>5506</v>
      </c>
      <c r="B5180" s="1">
        <v>45414</v>
      </c>
      <c r="C5180" t="s">
        <v>427</v>
      </c>
      <c r="D5180" t="s">
        <v>428</v>
      </c>
      <c r="E5180" t="s">
        <v>150</v>
      </c>
      <c r="F5180" t="s">
        <v>46</v>
      </c>
      <c r="G5180" t="s">
        <v>151</v>
      </c>
      <c r="H5180" t="s">
        <v>152</v>
      </c>
      <c r="I5180" t="s">
        <v>112</v>
      </c>
      <c r="J5180" t="s">
        <v>113</v>
      </c>
      <c r="K5180" t="s">
        <v>42</v>
      </c>
      <c r="L5180" s="8">
        <v>8.5</v>
      </c>
      <c r="M5180" s="8">
        <v>2.8</v>
      </c>
      <c r="N5180">
        <v>1</v>
      </c>
      <c r="O5180" s="8">
        <v>8.5</v>
      </c>
      <c r="P5180" s="14">
        <v>0.13800000000000001</v>
      </c>
      <c r="Q5180" s="8">
        <v>1.17</v>
      </c>
      <c r="R5180" s="8">
        <v>7.33</v>
      </c>
      <c r="S5180" s="8">
        <v>2.8</v>
      </c>
      <c r="T5180" s="8">
        <v>4.53</v>
      </c>
      <c r="U5180">
        <v>0</v>
      </c>
      <c r="V5180" s="8">
        <v>0</v>
      </c>
      <c r="W5180" s="8">
        <v>0</v>
      </c>
      <c r="X5180" s="8">
        <v>4.53</v>
      </c>
    </row>
    <row r="5181" spans="1:24" x14ac:dyDescent="0.25">
      <c r="A5181" t="s">
        <v>5507</v>
      </c>
      <c r="B5181" s="1">
        <v>45806</v>
      </c>
      <c r="C5181" t="s">
        <v>223</v>
      </c>
      <c r="D5181" t="s">
        <v>224</v>
      </c>
      <c r="E5181" t="s">
        <v>27</v>
      </c>
      <c r="F5181" t="s">
        <v>28</v>
      </c>
      <c r="G5181" t="s">
        <v>38</v>
      </c>
      <c r="H5181" t="s">
        <v>39</v>
      </c>
      <c r="I5181" t="s">
        <v>66</v>
      </c>
      <c r="J5181" t="s">
        <v>67</v>
      </c>
      <c r="K5181" t="s">
        <v>33</v>
      </c>
      <c r="L5181" s="8">
        <v>4.5</v>
      </c>
      <c r="M5181" s="8">
        <v>2.1</v>
      </c>
      <c r="N5181">
        <v>253</v>
      </c>
      <c r="O5181" s="8">
        <v>1138.5</v>
      </c>
      <c r="P5181" s="14">
        <v>8.9300000000000004E-2</v>
      </c>
      <c r="Q5181" s="8">
        <v>101.67</v>
      </c>
      <c r="R5181" s="8">
        <v>1036.83</v>
      </c>
      <c r="S5181" s="8">
        <v>531.29999999999995</v>
      </c>
      <c r="T5181" s="8">
        <v>505.53</v>
      </c>
      <c r="U5181">
        <v>0</v>
      </c>
      <c r="V5181" s="8">
        <v>0</v>
      </c>
      <c r="W5181" s="8">
        <v>0</v>
      </c>
      <c r="X5181" s="8">
        <v>505.53</v>
      </c>
    </row>
    <row r="5182" spans="1:24" x14ac:dyDescent="0.25">
      <c r="A5182" t="s">
        <v>5508</v>
      </c>
      <c r="B5182" s="1">
        <v>45981</v>
      </c>
      <c r="C5182" t="s">
        <v>523</v>
      </c>
      <c r="D5182" t="s">
        <v>524</v>
      </c>
      <c r="E5182" t="s">
        <v>27</v>
      </c>
      <c r="F5182" t="s">
        <v>89</v>
      </c>
      <c r="G5182" t="s">
        <v>38</v>
      </c>
      <c r="H5182" t="s">
        <v>39</v>
      </c>
      <c r="I5182" t="s">
        <v>74</v>
      </c>
      <c r="J5182" t="s">
        <v>75</v>
      </c>
      <c r="K5182" t="s">
        <v>49</v>
      </c>
      <c r="L5182" s="8">
        <v>11</v>
      </c>
      <c r="M5182" s="8">
        <v>6.8</v>
      </c>
      <c r="N5182">
        <v>41</v>
      </c>
      <c r="O5182" s="8">
        <v>451</v>
      </c>
      <c r="P5182" s="14">
        <v>0.1479</v>
      </c>
      <c r="Q5182" s="8">
        <v>66.7</v>
      </c>
      <c r="R5182" s="8">
        <v>384.3</v>
      </c>
      <c r="S5182" s="8">
        <v>278.8</v>
      </c>
      <c r="T5182" s="8">
        <v>105.5</v>
      </c>
      <c r="U5182">
        <v>0</v>
      </c>
      <c r="V5182" s="8">
        <v>0</v>
      </c>
      <c r="W5182" s="8">
        <v>0</v>
      </c>
      <c r="X5182" s="8">
        <v>105.5</v>
      </c>
    </row>
    <row r="5183" spans="1:24" x14ac:dyDescent="0.25">
      <c r="A5183" t="s">
        <v>5509</v>
      </c>
      <c r="B5183" s="1">
        <v>46215</v>
      </c>
      <c r="C5183" t="s">
        <v>77</v>
      </c>
      <c r="D5183" t="s">
        <v>78</v>
      </c>
      <c r="E5183" t="s">
        <v>63</v>
      </c>
      <c r="F5183" t="s">
        <v>37</v>
      </c>
      <c r="G5183" t="s">
        <v>64</v>
      </c>
      <c r="H5183" t="s">
        <v>65</v>
      </c>
      <c r="I5183" t="s">
        <v>112</v>
      </c>
      <c r="J5183" t="s">
        <v>113</v>
      </c>
      <c r="K5183" t="s">
        <v>42</v>
      </c>
      <c r="L5183" s="8">
        <v>8.5</v>
      </c>
      <c r="M5183" s="8">
        <v>2.8</v>
      </c>
      <c r="N5183">
        <v>43</v>
      </c>
      <c r="O5183" s="8">
        <v>365.5</v>
      </c>
      <c r="P5183" s="14">
        <v>1.2200000000000001E-2</v>
      </c>
      <c r="Q5183" s="8">
        <v>4.46</v>
      </c>
      <c r="R5183" s="8">
        <v>361.04</v>
      </c>
      <c r="S5183" s="8">
        <v>120.4</v>
      </c>
      <c r="T5183" s="8">
        <v>240.64</v>
      </c>
      <c r="U5183">
        <v>0</v>
      </c>
      <c r="V5183" s="8">
        <v>0</v>
      </c>
      <c r="W5183" s="8">
        <v>0</v>
      </c>
      <c r="X5183" s="8">
        <v>240.64</v>
      </c>
    </row>
    <row r="5184" spans="1:24" x14ac:dyDescent="0.25">
      <c r="A5184" t="s">
        <v>5510</v>
      </c>
      <c r="B5184" s="1">
        <v>45345</v>
      </c>
      <c r="C5184" t="s">
        <v>361</v>
      </c>
      <c r="D5184" t="s">
        <v>362</v>
      </c>
      <c r="E5184" t="s">
        <v>27</v>
      </c>
      <c r="F5184" t="s">
        <v>28</v>
      </c>
      <c r="G5184" t="s">
        <v>29</v>
      </c>
      <c r="H5184" t="s">
        <v>30</v>
      </c>
      <c r="I5184" t="s">
        <v>66</v>
      </c>
      <c r="J5184" t="s">
        <v>67</v>
      </c>
      <c r="K5184" t="s">
        <v>33</v>
      </c>
      <c r="L5184" s="8">
        <v>4.5</v>
      </c>
      <c r="M5184" s="8">
        <v>2.1</v>
      </c>
      <c r="N5184">
        <v>487</v>
      </c>
      <c r="O5184" s="8">
        <v>2191.5</v>
      </c>
      <c r="P5184" s="14">
        <v>0.1105</v>
      </c>
      <c r="Q5184" s="8">
        <v>242.16</v>
      </c>
      <c r="R5184" s="8">
        <v>1949.34</v>
      </c>
      <c r="S5184" s="8">
        <v>1022.7</v>
      </c>
      <c r="T5184" s="8">
        <v>926.64</v>
      </c>
      <c r="U5184">
        <v>0</v>
      </c>
      <c r="V5184" s="8">
        <v>0</v>
      </c>
      <c r="W5184" s="8">
        <v>0</v>
      </c>
      <c r="X5184" s="8">
        <v>926.64</v>
      </c>
    </row>
    <row r="5185" spans="1:24" x14ac:dyDescent="0.25">
      <c r="A5185" t="s">
        <v>5511</v>
      </c>
      <c r="B5185" s="1">
        <v>45475</v>
      </c>
      <c r="C5185" t="s">
        <v>201</v>
      </c>
      <c r="D5185" t="s">
        <v>202</v>
      </c>
      <c r="E5185" t="s">
        <v>53</v>
      </c>
      <c r="F5185" t="s">
        <v>46</v>
      </c>
      <c r="G5185" t="s">
        <v>55</v>
      </c>
      <c r="H5185" t="s">
        <v>56</v>
      </c>
      <c r="I5185" t="s">
        <v>104</v>
      </c>
      <c r="J5185" t="s">
        <v>105</v>
      </c>
      <c r="K5185" t="s">
        <v>49</v>
      </c>
      <c r="L5185" s="8">
        <v>4.2</v>
      </c>
      <c r="M5185" s="8">
        <v>2.8</v>
      </c>
      <c r="N5185">
        <v>20</v>
      </c>
      <c r="O5185" s="8">
        <v>84</v>
      </c>
      <c r="P5185" s="14">
        <v>0.15709999999999999</v>
      </c>
      <c r="Q5185" s="8">
        <v>13.2</v>
      </c>
      <c r="R5185" s="8">
        <v>70.8</v>
      </c>
      <c r="S5185" s="8">
        <v>56</v>
      </c>
      <c r="T5185" s="8">
        <v>14.8</v>
      </c>
      <c r="U5185">
        <v>0</v>
      </c>
      <c r="V5185" s="8">
        <v>0</v>
      </c>
      <c r="W5185" s="8">
        <v>0</v>
      </c>
      <c r="X5185" s="8">
        <v>14.8</v>
      </c>
    </row>
    <row r="5186" spans="1:24" x14ac:dyDescent="0.25">
      <c r="A5186" t="s">
        <v>5512</v>
      </c>
      <c r="B5186" s="1">
        <v>45520</v>
      </c>
      <c r="C5186" t="s">
        <v>272</v>
      </c>
      <c r="D5186" t="s">
        <v>273</v>
      </c>
      <c r="E5186" t="s">
        <v>27</v>
      </c>
      <c r="F5186" t="s">
        <v>54</v>
      </c>
      <c r="G5186" t="s">
        <v>38</v>
      </c>
      <c r="H5186" t="s">
        <v>39</v>
      </c>
      <c r="I5186" t="s">
        <v>84</v>
      </c>
      <c r="J5186" t="s">
        <v>85</v>
      </c>
      <c r="K5186" t="s">
        <v>42</v>
      </c>
      <c r="L5186" s="8">
        <v>9.9</v>
      </c>
      <c r="M5186" s="8">
        <v>3.1</v>
      </c>
      <c r="N5186">
        <v>55</v>
      </c>
      <c r="O5186" s="8">
        <v>544.5</v>
      </c>
      <c r="P5186" s="14">
        <v>1.43E-2</v>
      </c>
      <c r="Q5186" s="8">
        <v>7.79</v>
      </c>
      <c r="R5186" s="8">
        <v>536.71</v>
      </c>
      <c r="S5186" s="8">
        <v>170.5</v>
      </c>
      <c r="T5186" s="8">
        <v>366.21</v>
      </c>
      <c r="U5186">
        <v>0</v>
      </c>
      <c r="V5186" s="8">
        <v>0</v>
      </c>
      <c r="W5186" s="8">
        <v>0</v>
      </c>
      <c r="X5186" s="8">
        <v>366.21</v>
      </c>
    </row>
    <row r="5187" spans="1:24" x14ac:dyDescent="0.25">
      <c r="A5187" t="s">
        <v>5513</v>
      </c>
      <c r="B5187" s="1">
        <v>46115</v>
      </c>
      <c r="C5187" t="s">
        <v>177</v>
      </c>
      <c r="D5187" t="s">
        <v>178</v>
      </c>
      <c r="E5187" t="s">
        <v>27</v>
      </c>
      <c r="F5187" t="s">
        <v>37</v>
      </c>
      <c r="G5187" t="s">
        <v>38</v>
      </c>
      <c r="H5187" t="s">
        <v>39</v>
      </c>
      <c r="I5187" t="s">
        <v>31</v>
      </c>
      <c r="J5187" t="s">
        <v>32</v>
      </c>
      <c r="K5187" t="s">
        <v>33</v>
      </c>
      <c r="L5187" s="8">
        <v>5.8</v>
      </c>
      <c r="M5187" s="8">
        <v>2.7</v>
      </c>
      <c r="N5187">
        <v>10</v>
      </c>
      <c r="O5187" s="8">
        <v>58</v>
      </c>
      <c r="P5187" s="14">
        <v>1.35E-2</v>
      </c>
      <c r="Q5187" s="8">
        <v>0.78</v>
      </c>
      <c r="R5187" s="8">
        <v>57.22</v>
      </c>
      <c r="S5187" s="8">
        <v>27</v>
      </c>
      <c r="T5187" s="8">
        <v>30.22</v>
      </c>
      <c r="U5187">
        <v>0</v>
      </c>
      <c r="V5187" s="8">
        <v>0</v>
      </c>
      <c r="W5187" s="8">
        <v>0</v>
      </c>
      <c r="X5187" s="8">
        <v>30.22</v>
      </c>
    </row>
    <row r="5188" spans="1:24" x14ac:dyDescent="0.25">
      <c r="A5188" t="s">
        <v>5514</v>
      </c>
      <c r="B5188" s="1">
        <v>45820</v>
      </c>
      <c r="C5188" t="s">
        <v>208</v>
      </c>
      <c r="D5188" t="s">
        <v>209</v>
      </c>
      <c r="E5188" t="s">
        <v>27</v>
      </c>
      <c r="F5188" t="s">
        <v>54</v>
      </c>
      <c r="G5188" t="s">
        <v>29</v>
      </c>
      <c r="H5188" t="s">
        <v>30</v>
      </c>
      <c r="I5188" t="s">
        <v>74</v>
      </c>
      <c r="J5188" t="s">
        <v>75</v>
      </c>
      <c r="K5188" t="s">
        <v>49</v>
      </c>
      <c r="L5188" s="8">
        <v>11</v>
      </c>
      <c r="M5188" s="8">
        <v>6.8</v>
      </c>
      <c r="N5188">
        <v>51</v>
      </c>
      <c r="O5188" s="8">
        <v>561</v>
      </c>
      <c r="P5188" s="14">
        <v>1.8E-3</v>
      </c>
      <c r="Q5188" s="8">
        <v>1.01</v>
      </c>
      <c r="R5188" s="8">
        <v>559.99</v>
      </c>
      <c r="S5188" s="8">
        <v>346.8</v>
      </c>
      <c r="T5188" s="8">
        <v>213.19</v>
      </c>
      <c r="U5188">
        <v>0</v>
      </c>
      <c r="V5188" s="8">
        <v>0</v>
      </c>
      <c r="W5188" s="8">
        <v>0</v>
      </c>
      <c r="X5188" s="8">
        <v>213.19</v>
      </c>
    </row>
    <row r="5189" spans="1:24" x14ac:dyDescent="0.25">
      <c r="A5189" t="s">
        <v>5515</v>
      </c>
      <c r="B5189" s="1">
        <v>45339</v>
      </c>
      <c r="C5189" t="s">
        <v>77</v>
      </c>
      <c r="D5189" t="s">
        <v>78</v>
      </c>
      <c r="E5189" t="s">
        <v>63</v>
      </c>
      <c r="F5189" t="s">
        <v>37</v>
      </c>
      <c r="G5189" t="s">
        <v>64</v>
      </c>
      <c r="H5189" t="s">
        <v>65</v>
      </c>
      <c r="I5189" t="s">
        <v>66</v>
      </c>
      <c r="J5189" t="s">
        <v>67</v>
      </c>
      <c r="K5189" t="s">
        <v>33</v>
      </c>
      <c r="L5189" s="8">
        <v>4.5</v>
      </c>
      <c r="M5189" s="8">
        <v>2.1</v>
      </c>
      <c r="N5189">
        <v>16</v>
      </c>
      <c r="O5189" s="8">
        <v>72</v>
      </c>
      <c r="P5189" s="14">
        <v>2.0899999999999998E-2</v>
      </c>
      <c r="Q5189" s="8">
        <v>1.5</v>
      </c>
      <c r="R5189" s="8">
        <v>70.5</v>
      </c>
      <c r="S5189" s="8">
        <v>33.6</v>
      </c>
      <c r="T5189" s="8">
        <v>36.9</v>
      </c>
      <c r="U5189">
        <v>0</v>
      </c>
      <c r="V5189" s="8">
        <v>0</v>
      </c>
      <c r="W5189" s="8">
        <v>0</v>
      </c>
      <c r="X5189" s="8">
        <v>36.9</v>
      </c>
    </row>
    <row r="5190" spans="1:24" x14ac:dyDescent="0.25">
      <c r="A5190" t="s">
        <v>5516</v>
      </c>
      <c r="B5190" s="1">
        <v>45702</v>
      </c>
      <c r="C5190" t="s">
        <v>238</v>
      </c>
      <c r="D5190" t="s">
        <v>239</v>
      </c>
      <c r="E5190" t="s">
        <v>27</v>
      </c>
      <c r="F5190" t="s">
        <v>37</v>
      </c>
      <c r="G5190" t="s">
        <v>29</v>
      </c>
      <c r="H5190" t="s">
        <v>30</v>
      </c>
      <c r="I5190" t="s">
        <v>31</v>
      </c>
      <c r="J5190" t="s">
        <v>32</v>
      </c>
      <c r="K5190" t="s">
        <v>33</v>
      </c>
      <c r="L5190" s="8">
        <v>5.8</v>
      </c>
      <c r="M5190" s="8">
        <v>2.7</v>
      </c>
      <c r="N5190">
        <v>15</v>
      </c>
      <c r="O5190" s="8">
        <v>87</v>
      </c>
      <c r="P5190" s="14">
        <v>2.5000000000000001E-3</v>
      </c>
      <c r="Q5190" s="8">
        <v>0.22</v>
      </c>
      <c r="R5190" s="8">
        <v>86.78</v>
      </c>
      <c r="S5190" s="8">
        <v>40.5</v>
      </c>
      <c r="T5190" s="8">
        <v>46.28</v>
      </c>
      <c r="U5190">
        <v>0</v>
      </c>
      <c r="V5190" s="8">
        <v>0</v>
      </c>
      <c r="W5190" s="8">
        <v>0</v>
      </c>
      <c r="X5190" s="8">
        <v>46.28</v>
      </c>
    </row>
    <row r="5191" spans="1:24" x14ac:dyDescent="0.25">
      <c r="A5191" t="s">
        <v>5517</v>
      </c>
      <c r="B5191" s="1">
        <v>45362</v>
      </c>
      <c r="C5191" t="s">
        <v>191</v>
      </c>
      <c r="D5191" t="s">
        <v>192</v>
      </c>
      <c r="E5191" t="s">
        <v>150</v>
      </c>
      <c r="F5191" t="s">
        <v>54</v>
      </c>
      <c r="G5191" t="s">
        <v>151</v>
      </c>
      <c r="H5191" t="s">
        <v>152</v>
      </c>
      <c r="I5191" t="s">
        <v>31</v>
      </c>
      <c r="J5191" t="s">
        <v>32</v>
      </c>
      <c r="K5191" t="s">
        <v>33</v>
      </c>
      <c r="L5191" s="8">
        <v>5.8</v>
      </c>
      <c r="M5191" s="8">
        <v>2.7</v>
      </c>
      <c r="N5191">
        <v>267</v>
      </c>
      <c r="O5191" s="8">
        <v>1548.6</v>
      </c>
      <c r="P5191" s="14">
        <v>1.66E-2</v>
      </c>
      <c r="Q5191" s="8">
        <v>25.71</v>
      </c>
      <c r="R5191" s="8">
        <v>1522.89</v>
      </c>
      <c r="S5191" s="8">
        <v>720.9</v>
      </c>
      <c r="T5191" s="8">
        <v>801.99</v>
      </c>
      <c r="U5191">
        <v>0</v>
      </c>
      <c r="V5191" s="8">
        <v>0</v>
      </c>
      <c r="W5191" s="8">
        <v>0</v>
      </c>
      <c r="X5191" s="8">
        <v>801.99</v>
      </c>
    </row>
    <row r="5192" spans="1:24" x14ac:dyDescent="0.25">
      <c r="A5192" t="s">
        <v>5518</v>
      </c>
      <c r="B5192" s="1">
        <v>46190</v>
      </c>
      <c r="C5192" t="s">
        <v>285</v>
      </c>
      <c r="D5192" t="s">
        <v>286</v>
      </c>
      <c r="E5192" t="s">
        <v>27</v>
      </c>
      <c r="F5192" t="s">
        <v>89</v>
      </c>
      <c r="G5192" t="s">
        <v>38</v>
      </c>
      <c r="H5192" t="s">
        <v>39</v>
      </c>
      <c r="I5192" t="s">
        <v>130</v>
      </c>
      <c r="J5192" t="s">
        <v>131</v>
      </c>
      <c r="K5192" t="s">
        <v>42</v>
      </c>
      <c r="L5192" s="8">
        <v>4.8</v>
      </c>
      <c r="M5192" s="8">
        <v>1.4</v>
      </c>
      <c r="N5192">
        <v>254</v>
      </c>
      <c r="O5192" s="8">
        <v>1219.2</v>
      </c>
      <c r="P5192" s="14">
        <v>0.23280000000000001</v>
      </c>
      <c r="Q5192" s="8">
        <v>283.83</v>
      </c>
      <c r="R5192" s="8">
        <v>935.37</v>
      </c>
      <c r="S5192" s="8">
        <v>355.6</v>
      </c>
      <c r="T5192" s="8">
        <v>579.77</v>
      </c>
      <c r="U5192">
        <v>0</v>
      </c>
      <c r="V5192" s="8">
        <v>0</v>
      </c>
      <c r="W5192" s="8">
        <v>0</v>
      </c>
      <c r="X5192" s="8">
        <v>579.77</v>
      </c>
    </row>
    <row r="5193" spans="1:24" x14ac:dyDescent="0.25">
      <c r="A5193" t="s">
        <v>5519</v>
      </c>
      <c r="B5193" s="1">
        <v>45768</v>
      </c>
      <c r="C5193" t="s">
        <v>136</v>
      </c>
      <c r="D5193" t="s">
        <v>137</v>
      </c>
      <c r="E5193" t="s">
        <v>71</v>
      </c>
      <c r="F5193" t="s">
        <v>54</v>
      </c>
      <c r="G5193" t="s">
        <v>72</v>
      </c>
      <c r="H5193" t="s">
        <v>73</v>
      </c>
      <c r="I5193" t="s">
        <v>185</v>
      </c>
      <c r="J5193" t="s">
        <v>186</v>
      </c>
      <c r="K5193" t="s">
        <v>59</v>
      </c>
      <c r="L5193" s="8">
        <v>4.9000000000000004</v>
      </c>
      <c r="M5193" s="8">
        <v>3.1</v>
      </c>
      <c r="N5193">
        <v>34</v>
      </c>
      <c r="O5193" s="8">
        <v>166.6</v>
      </c>
      <c r="P5193" s="14">
        <v>2.53E-2</v>
      </c>
      <c r="Q5193" s="8">
        <v>4.21</v>
      </c>
      <c r="R5193" s="8">
        <v>162.38999999999999</v>
      </c>
      <c r="S5193" s="8">
        <v>105.4</v>
      </c>
      <c r="T5193" s="8">
        <v>56.99</v>
      </c>
      <c r="U5193">
        <v>0</v>
      </c>
      <c r="V5193" s="8">
        <v>0</v>
      </c>
      <c r="W5193" s="8">
        <v>0</v>
      </c>
      <c r="X5193" s="8">
        <v>56.99</v>
      </c>
    </row>
    <row r="5194" spans="1:24" x14ac:dyDescent="0.25">
      <c r="A5194" t="s">
        <v>5520</v>
      </c>
      <c r="B5194" s="1">
        <v>46178</v>
      </c>
      <c r="C5194" t="s">
        <v>285</v>
      </c>
      <c r="D5194" t="s">
        <v>286</v>
      </c>
      <c r="E5194" t="s">
        <v>27</v>
      </c>
      <c r="F5194" t="s">
        <v>89</v>
      </c>
      <c r="G5194" t="s">
        <v>29</v>
      </c>
      <c r="H5194" t="s">
        <v>30</v>
      </c>
      <c r="I5194" t="s">
        <v>57</v>
      </c>
      <c r="J5194" t="s">
        <v>58</v>
      </c>
      <c r="K5194" t="s">
        <v>59</v>
      </c>
      <c r="L5194" s="8">
        <v>10.5</v>
      </c>
      <c r="M5194" s="8">
        <v>7.5</v>
      </c>
      <c r="N5194">
        <v>20</v>
      </c>
      <c r="O5194" s="8">
        <v>210</v>
      </c>
      <c r="P5194" s="14">
        <v>0.1104</v>
      </c>
      <c r="Q5194" s="8">
        <v>23.18</v>
      </c>
      <c r="R5194" s="8">
        <v>186.82</v>
      </c>
      <c r="S5194" s="8">
        <v>150</v>
      </c>
      <c r="T5194" s="8">
        <v>36.82</v>
      </c>
      <c r="U5194">
        <v>0</v>
      </c>
      <c r="V5194" s="8">
        <v>0</v>
      </c>
      <c r="W5194" s="8">
        <v>0</v>
      </c>
      <c r="X5194" s="8">
        <v>36.82</v>
      </c>
    </row>
    <row r="5195" spans="1:24" x14ac:dyDescent="0.25">
      <c r="A5195" t="s">
        <v>5521</v>
      </c>
      <c r="B5195" s="1">
        <v>45581</v>
      </c>
      <c r="C5195" t="s">
        <v>142</v>
      </c>
      <c r="D5195" t="s">
        <v>143</v>
      </c>
      <c r="E5195" t="s">
        <v>71</v>
      </c>
      <c r="F5195" t="s">
        <v>37</v>
      </c>
      <c r="G5195" t="s">
        <v>72</v>
      </c>
      <c r="H5195" t="s">
        <v>73</v>
      </c>
      <c r="I5195" t="s">
        <v>156</v>
      </c>
      <c r="J5195" t="s">
        <v>157</v>
      </c>
      <c r="K5195" t="s">
        <v>42</v>
      </c>
      <c r="L5195" s="8">
        <v>6.2</v>
      </c>
      <c r="M5195" s="8">
        <v>1.9</v>
      </c>
      <c r="N5195">
        <v>4</v>
      </c>
      <c r="O5195" s="8">
        <v>24.8</v>
      </c>
      <c r="P5195" s="14">
        <v>1.3100000000000001E-2</v>
      </c>
      <c r="Q5195" s="8">
        <v>0.32</v>
      </c>
      <c r="R5195" s="8">
        <v>24.48</v>
      </c>
      <c r="S5195" s="8">
        <v>7.6</v>
      </c>
      <c r="T5195" s="8">
        <v>16.88</v>
      </c>
      <c r="U5195">
        <v>0</v>
      </c>
      <c r="V5195" s="8">
        <v>0</v>
      </c>
      <c r="W5195" s="8">
        <v>0</v>
      </c>
      <c r="X5195" s="8">
        <v>16.88</v>
      </c>
    </row>
    <row r="5196" spans="1:24" x14ac:dyDescent="0.25">
      <c r="A5196" t="s">
        <v>5522</v>
      </c>
      <c r="B5196" s="1">
        <v>46084</v>
      </c>
      <c r="C5196" t="s">
        <v>440</v>
      </c>
      <c r="D5196" t="s">
        <v>441</v>
      </c>
      <c r="E5196" t="s">
        <v>71</v>
      </c>
      <c r="F5196" t="s">
        <v>54</v>
      </c>
      <c r="G5196" t="s">
        <v>72</v>
      </c>
      <c r="H5196" t="s">
        <v>73</v>
      </c>
      <c r="I5196" t="s">
        <v>84</v>
      </c>
      <c r="J5196" t="s">
        <v>85</v>
      </c>
      <c r="K5196" t="s">
        <v>42</v>
      </c>
      <c r="L5196" s="8">
        <v>9.9</v>
      </c>
      <c r="M5196" s="8">
        <v>3.1</v>
      </c>
      <c r="N5196">
        <v>140</v>
      </c>
      <c r="O5196" s="8">
        <v>1386</v>
      </c>
      <c r="P5196" s="14">
        <v>3.0000000000000001E-3</v>
      </c>
      <c r="Q5196" s="8">
        <v>4.16</v>
      </c>
      <c r="R5196" s="8">
        <v>1381.84</v>
      </c>
      <c r="S5196" s="8">
        <v>434</v>
      </c>
      <c r="T5196" s="8">
        <v>947.84</v>
      </c>
      <c r="U5196">
        <v>0</v>
      </c>
      <c r="V5196" s="8">
        <v>0</v>
      </c>
      <c r="W5196" s="8">
        <v>0</v>
      </c>
      <c r="X5196" s="8">
        <v>947.84</v>
      </c>
    </row>
    <row r="5197" spans="1:24" x14ac:dyDescent="0.25">
      <c r="A5197" t="s">
        <v>5523</v>
      </c>
      <c r="B5197" s="1">
        <v>46157</v>
      </c>
      <c r="C5197" t="s">
        <v>383</v>
      </c>
      <c r="D5197" t="s">
        <v>384</v>
      </c>
      <c r="E5197" t="s">
        <v>63</v>
      </c>
      <c r="F5197" t="s">
        <v>54</v>
      </c>
      <c r="G5197" t="s">
        <v>79</v>
      </c>
      <c r="H5197" t="s">
        <v>80</v>
      </c>
      <c r="I5197" t="s">
        <v>99</v>
      </c>
      <c r="J5197" t="s">
        <v>100</v>
      </c>
      <c r="K5197" t="s">
        <v>49</v>
      </c>
      <c r="L5197" s="8">
        <v>3.8</v>
      </c>
      <c r="M5197" s="8">
        <v>2.6</v>
      </c>
      <c r="N5197">
        <v>41</v>
      </c>
      <c r="O5197" s="8">
        <v>155.80000000000001</v>
      </c>
      <c r="P5197" s="14">
        <v>5.8999999999999999E-3</v>
      </c>
      <c r="Q5197" s="8">
        <v>0.92</v>
      </c>
      <c r="R5197" s="8">
        <v>154.88</v>
      </c>
      <c r="S5197" s="8">
        <v>106.6</v>
      </c>
      <c r="T5197" s="8">
        <v>48.28</v>
      </c>
      <c r="U5197">
        <v>0</v>
      </c>
      <c r="V5197" s="8">
        <v>0</v>
      </c>
      <c r="W5197" s="8">
        <v>0</v>
      </c>
      <c r="X5197" s="8">
        <v>48.28</v>
      </c>
    </row>
    <row r="5198" spans="1:24" x14ac:dyDescent="0.25">
      <c r="A5198" t="s">
        <v>5524</v>
      </c>
      <c r="B5198" s="1">
        <v>45610</v>
      </c>
      <c r="C5198" t="s">
        <v>51</v>
      </c>
      <c r="D5198" t="s">
        <v>52</v>
      </c>
      <c r="E5198" t="s">
        <v>53</v>
      </c>
      <c r="F5198" t="s">
        <v>54</v>
      </c>
      <c r="G5198" t="s">
        <v>55</v>
      </c>
      <c r="H5198" t="s">
        <v>56</v>
      </c>
      <c r="I5198" t="s">
        <v>99</v>
      </c>
      <c r="J5198" t="s">
        <v>100</v>
      </c>
      <c r="K5198" t="s">
        <v>49</v>
      </c>
      <c r="L5198" s="8">
        <v>3.8</v>
      </c>
      <c r="M5198" s="8">
        <v>2.6</v>
      </c>
      <c r="N5198">
        <v>36</v>
      </c>
      <c r="O5198" s="8">
        <v>136.80000000000001</v>
      </c>
      <c r="P5198" s="14">
        <v>8.3000000000000001E-3</v>
      </c>
      <c r="Q5198" s="8">
        <v>1.1399999999999999</v>
      </c>
      <c r="R5198" s="8">
        <v>135.66</v>
      </c>
      <c r="S5198" s="8">
        <v>93.6</v>
      </c>
      <c r="T5198" s="8">
        <v>42.06</v>
      </c>
      <c r="U5198">
        <v>0</v>
      </c>
      <c r="V5198" s="8">
        <v>0</v>
      </c>
      <c r="W5198" s="8">
        <v>0</v>
      </c>
      <c r="X5198" s="8">
        <v>42.06</v>
      </c>
    </row>
    <row r="5199" spans="1:24" x14ac:dyDescent="0.25">
      <c r="A5199" t="s">
        <v>5525</v>
      </c>
      <c r="B5199" s="1">
        <v>45627</v>
      </c>
      <c r="C5199" t="s">
        <v>244</v>
      </c>
      <c r="D5199" t="s">
        <v>245</v>
      </c>
      <c r="E5199" t="s">
        <v>53</v>
      </c>
      <c r="F5199" t="s">
        <v>46</v>
      </c>
      <c r="G5199" t="s">
        <v>55</v>
      </c>
      <c r="H5199" t="s">
        <v>56</v>
      </c>
      <c r="I5199" t="s">
        <v>47</v>
      </c>
      <c r="J5199" t="s">
        <v>48</v>
      </c>
      <c r="K5199" t="s">
        <v>49</v>
      </c>
      <c r="L5199" s="8">
        <v>5</v>
      </c>
      <c r="M5199" s="8">
        <v>3.2</v>
      </c>
      <c r="N5199">
        <v>2</v>
      </c>
      <c r="O5199" s="8">
        <v>10</v>
      </c>
      <c r="P5199" s="14">
        <v>0.23680000000000001</v>
      </c>
      <c r="Q5199" s="8">
        <v>2.37</v>
      </c>
      <c r="R5199" s="8">
        <v>7.63</v>
      </c>
      <c r="S5199" s="8">
        <v>6.4</v>
      </c>
      <c r="T5199" s="8">
        <v>1.23</v>
      </c>
      <c r="U5199">
        <v>0</v>
      </c>
      <c r="V5199" s="8">
        <v>0</v>
      </c>
      <c r="W5199" s="8">
        <v>0</v>
      </c>
      <c r="X5199" s="8">
        <v>1.23</v>
      </c>
    </row>
    <row r="5200" spans="1:24" x14ac:dyDescent="0.25">
      <c r="A5200" t="s">
        <v>5526</v>
      </c>
      <c r="B5200" s="1">
        <v>45380</v>
      </c>
      <c r="C5200" t="s">
        <v>378</v>
      </c>
      <c r="D5200" t="s">
        <v>379</v>
      </c>
      <c r="E5200" t="s">
        <v>71</v>
      </c>
      <c r="F5200" t="s">
        <v>54</v>
      </c>
      <c r="G5200" t="s">
        <v>165</v>
      </c>
      <c r="H5200" t="s">
        <v>166</v>
      </c>
      <c r="I5200" t="s">
        <v>144</v>
      </c>
      <c r="J5200" t="s">
        <v>145</v>
      </c>
      <c r="K5200" t="s">
        <v>33</v>
      </c>
      <c r="L5200" s="8">
        <v>12</v>
      </c>
      <c r="M5200" s="8">
        <v>6.5</v>
      </c>
      <c r="N5200">
        <v>11</v>
      </c>
      <c r="O5200" s="8">
        <v>132</v>
      </c>
      <c r="P5200" s="14">
        <v>3.5299999999999998E-2</v>
      </c>
      <c r="Q5200" s="8">
        <v>4.66</v>
      </c>
      <c r="R5200" s="8">
        <v>127.34</v>
      </c>
      <c r="S5200" s="8">
        <v>71.5</v>
      </c>
      <c r="T5200" s="8">
        <v>55.84</v>
      </c>
      <c r="U5200">
        <v>0</v>
      </c>
      <c r="V5200" s="8">
        <v>0</v>
      </c>
      <c r="W5200" s="8">
        <v>0</v>
      </c>
      <c r="X5200" s="8">
        <v>55.84</v>
      </c>
    </row>
    <row r="5201" spans="1:24" x14ac:dyDescent="0.25">
      <c r="A5201" t="s">
        <v>5527</v>
      </c>
      <c r="B5201" s="1">
        <v>45858</v>
      </c>
      <c r="C5201" t="s">
        <v>371</v>
      </c>
      <c r="D5201" t="s">
        <v>372</v>
      </c>
      <c r="E5201" t="s">
        <v>63</v>
      </c>
      <c r="F5201" t="s">
        <v>54</v>
      </c>
      <c r="G5201" t="s">
        <v>79</v>
      </c>
      <c r="H5201" t="s">
        <v>80</v>
      </c>
      <c r="I5201" t="s">
        <v>40</v>
      </c>
      <c r="J5201" t="s">
        <v>41</v>
      </c>
      <c r="K5201" t="s">
        <v>42</v>
      </c>
      <c r="L5201" s="8">
        <v>14.5</v>
      </c>
      <c r="M5201" s="8">
        <v>4.2</v>
      </c>
      <c r="N5201">
        <v>24</v>
      </c>
      <c r="O5201" s="8">
        <v>348</v>
      </c>
      <c r="P5201" s="14">
        <v>1.9599999999999999E-2</v>
      </c>
      <c r="Q5201" s="8">
        <v>6.82</v>
      </c>
      <c r="R5201" s="8">
        <v>341.18</v>
      </c>
      <c r="S5201" s="8">
        <v>100.8</v>
      </c>
      <c r="T5201" s="8">
        <v>240.38</v>
      </c>
      <c r="U5201">
        <v>0</v>
      </c>
      <c r="V5201" s="8">
        <v>0</v>
      </c>
      <c r="W5201" s="8">
        <v>0</v>
      </c>
      <c r="X5201" s="8">
        <v>240.38</v>
      </c>
    </row>
    <row r="5202" spans="1:24" x14ac:dyDescent="0.25">
      <c r="A5202" t="s">
        <v>5528</v>
      </c>
      <c r="B5202" s="1">
        <v>45759</v>
      </c>
      <c r="C5202" t="s">
        <v>247</v>
      </c>
      <c r="D5202" t="s">
        <v>248</v>
      </c>
      <c r="E5202" t="s">
        <v>53</v>
      </c>
      <c r="F5202" t="s">
        <v>46</v>
      </c>
      <c r="G5202" t="s">
        <v>55</v>
      </c>
      <c r="H5202" t="s">
        <v>56</v>
      </c>
      <c r="I5202" t="s">
        <v>57</v>
      </c>
      <c r="J5202" t="s">
        <v>58</v>
      </c>
      <c r="K5202" t="s">
        <v>59</v>
      </c>
      <c r="L5202" s="8">
        <v>10.5</v>
      </c>
      <c r="M5202" s="8">
        <v>7.5</v>
      </c>
      <c r="N5202">
        <v>8</v>
      </c>
      <c r="O5202" s="8">
        <v>84</v>
      </c>
      <c r="P5202" s="14">
        <v>0.15340000000000001</v>
      </c>
      <c r="Q5202" s="8">
        <v>12.89</v>
      </c>
      <c r="R5202" s="8">
        <v>71.11</v>
      </c>
      <c r="S5202" s="8">
        <v>60</v>
      </c>
      <c r="T5202" s="8">
        <v>11.11</v>
      </c>
      <c r="U5202">
        <v>0</v>
      </c>
      <c r="V5202" s="8">
        <v>0</v>
      </c>
      <c r="W5202" s="8">
        <v>0</v>
      </c>
      <c r="X5202" s="8">
        <v>11.11</v>
      </c>
    </row>
    <row r="5203" spans="1:24" x14ac:dyDescent="0.25">
      <c r="A5203" t="s">
        <v>5529</v>
      </c>
      <c r="B5203" s="1">
        <v>45300</v>
      </c>
      <c r="C5203" t="s">
        <v>235</v>
      </c>
      <c r="D5203" t="s">
        <v>236</v>
      </c>
      <c r="E5203" t="s">
        <v>27</v>
      </c>
      <c r="F5203" t="s">
        <v>54</v>
      </c>
      <c r="G5203" t="s">
        <v>38</v>
      </c>
      <c r="H5203" t="s">
        <v>39</v>
      </c>
      <c r="I5203" t="s">
        <v>74</v>
      </c>
      <c r="J5203" t="s">
        <v>75</v>
      </c>
      <c r="K5203" t="s">
        <v>49</v>
      </c>
      <c r="L5203" s="8">
        <v>11</v>
      </c>
      <c r="M5203" s="8">
        <v>6.8</v>
      </c>
      <c r="N5203">
        <v>185</v>
      </c>
      <c r="O5203" s="8">
        <v>2035</v>
      </c>
      <c r="P5203" s="14">
        <v>1.9800000000000002E-2</v>
      </c>
      <c r="Q5203" s="8">
        <v>40.29</v>
      </c>
      <c r="R5203" s="8">
        <v>1994.71</v>
      </c>
      <c r="S5203" s="8">
        <v>1258</v>
      </c>
      <c r="T5203" s="8">
        <v>736.71</v>
      </c>
      <c r="U5203">
        <v>0</v>
      </c>
      <c r="V5203" s="8">
        <v>0</v>
      </c>
      <c r="W5203" s="8">
        <v>0</v>
      </c>
      <c r="X5203" s="8">
        <v>736.71</v>
      </c>
    </row>
    <row r="5204" spans="1:24" x14ac:dyDescent="0.25">
      <c r="A5204" t="s">
        <v>5530</v>
      </c>
      <c r="B5204" s="1">
        <v>45669</v>
      </c>
      <c r="C5204" t="s">
        <v>325</v>
      </c>
      <c r="D5204" t="s">
        <v>326</v>
      </c>
      <c r="E5204" t="s">
        <v>27</v>
      </c>
      <c r="F5204" t="s">
        <v>37</v>
      </c>
      <c r="G5204" t="s">
        <v>29</v>
      </c>
      <c r="H5204" t="s">
        <v>30</v>
      </c>
      <c r="I5204" t="s">
        <v>156</v>
      </c>
      <c r="J5204" t="s">
        <v>157</v>
      </c>
      <c r="K5204" t="s">
        <v>42</v>
      </c>
      <c r="L5204" s="8">
        <v>6.2</v>
      </c>
      <c r="M5204" s="8">
        <v>1.9</v>
      </c>
      <c r="N5204">
        <v>52</v>
      </c>
      <c r="O5204" s="8">
        <v>322.39999999999998</v>
      </c>
      <c r="P5204" s="14">
        <v>3.0000000000000001E-3</v>
      </c>
      <c r="Q5204" s="8">
        <v>0.97</v>
      </c>
      <c r="R5204" s="8">
        <v>321.43</v>
      </c>
      <c r="S5204" s="8">
        <v>98.8</v>
      </c>
      <c r="T5204" s="8">
        <v>222.63</v>
      </c>
      <c r="U5204">
        <v>0</v>
      </c>
      <c r="V5204" s="8">
        <v>0</v>
      </c>
      <c r="W5204" s="8">
        <v>0</v>
      </c>
      <c r="X5204" s="8">
        <v>222.63</v>
      </c>
    </row>
    <row r="5205" spans="1:24" x14ac:dyDescent="0.25">
      <c r="A5205" t="s">
        <v>5531</v>
      </c>
      <c r="B5205" s="1">
        <v>45497</v>
      </c>
      <c r="C5205" t="s">
        <v>279</v>
      </c>
      <c r="D5205" t="s">
        <v>280</v>
      </c>
      <c r="E5205" t="s">
        <v>53</v>
      </c>
      <c r="F5205" t="s">
        <v>54</v>
      </c>
      <c r="G5205" t="s">
        <v>55</v>
      </c>
      <c r="H5205" t="s">
        <v>56</v>
      </c>
      <c r="I5205" t="s">
        <v>57</v>
      </c>
      <c r="J5205" t="s">
        <v>58</v>
      </c>
      <c r="K5205" t="s">
        <v>59</v>
      </c>
      <c r="L5205" s="8">
        <v>10.5</v>
      </c>
      <c r="M5205" s="8">
        <v>7.5</v>
      </c>
      <c r="N5205">
        <v>57</v>
      </c>
      <c r="O5205" s="8">
        <v>598.5</v>
      </c>
      <c r="P5205" s="14">
        <v>2.5700000000000001E-2</v>
      </c>
      <c r="Q5205" s="8">
        <v>15.38</v>
      </c>
      <c r="R5205" s="8">
        <v>583.12</v>
      </c>
      <c r="S5205" s="8">
        <v>427.5</v>
      </c>
      <c r="T5205" s="8">
        <v>155.62</v>
      </c>
      <c r="U5205">
        <v>0</v>
      </c>
      <c r="V5205" s="8">
        <v>0</v>
      </c>
      <c r="W5205" s="8">
        <v>0</v>
      </c>
      <c r="X5205" s="8">
        <v>155.62</v>
      </c>
    </row>
    <row r="5206" spans="1:24" x14ac:dyDescent="0.25">
      <c r="A5206" t="s">
        <v>5532</v>
      </c>
      <c r="B5206" s="1">
        <v>45590</v>
      </c>
      <c r="C5206" t="s">
        <v>110</v>
      </c>
      <c r="D5206" t="s">
        <v>111</v>
      </c>
      <c r="E5206" t="s">
        <v>27</v>
      </c>
      <c r="F5206" t="s">
        <v>37</v>
      </c>
      <c r="G5206" t="s">
        <v>38</v>
      </c>
      <c r="H5206" t="s">
        <v>39</v>
      </c>
      <c r="I5206" t="s">
        <v>57</v>
      </c>
      <c r="J5206" t="s">
        <v>58</v>
      </c>
      <c r="K5206" t="s">
        <v>59</v>
      </c>
      <c r="L5206" s="8">
        <v>10.5</v>
      </c>
      <c r="M5206" s="8">
        <v>7.5</v>
      </c>
      <c r="N5206">
        <v>42</v>
      </c>
      <c r="O5206" s="8">
        <v>441</v>
      </c>
      <c r="P5206" s="14">
        <v>6.9000000000000006E-2</v>
      </c>
      <c r="Q5206" s="8">
        <v>30.43</v>
      </c>
      <c r="R5206" s="8">
        <v>410.57</v>
      </c>
      <c r="S5206" s="8">
        <v>315</v>
      </c>
      <c r="T5206" s="8">
        <v>95.57</v>
      </c>
      <c r="U5206">
        <v>0</v>
      </c>
      <c r="V5206" s="8">
        <v>0</v>
      </c>
      <c r="W5206" s="8">
        <v>0</v>
      </c>
      <c r="X5206" s="8">
        <v>95.57</v>
      </c>
    </row>
    <row r="5207" spans="1:24" x14ac:dyDescent="0.25">
      <c r="A5207" t="s">
        <v>5533</v>
      </c>
      <c r="B5207" s="1">
        <v>45869</v>
      </c>
      <c r="C5207" t="s">
        <v>334</v>
      </c>
      <c r="D5207" t="s">
        <v>335</v>
      </c>
      <c r="E5207" t="s">
        <v>53</v>
      </c>
      <c r="F5207" t="s">
        <v>37</v>
      </c>
      <c r="G5207" t="s">
        <v>55</v>
      </c>
      <c r="H5207" t="s">
        <v>56</v>
      </c>
      <c r="I5207" t="s">
        <v>144</v>
      </c>
      <c r="J5207" t="s">
        <v>145</v>
      </c>
      <c r="K5207" t="s">
        <v>33</v>
      </c>
      <c r="L5207" s="8">
        <v>12</v>
      </c>
      <c r="M5207" s="8">
        <v>6.5</v>
      </c>
      <c r="N5207">
        <v>28</v>
      </c>
      <c r="O5207" s="8">
        <v>336</v>
      </c>
      <c r="P5207" s="14">
        <v>0.01</v>
      </c>
      <c r="Q5207" s="8">
        <v>3.36</v>
      </c>
      <c r="R5207" s="8">
        <v>332.64</v>
      </c>
      <c r="S5207" s="8">
        <v>182</v>
      </c>
      <c r="T5207" s="8">
        <v>150.63999999999999</v>
      </c>
      <c r="U5207">
        <v>0</v>
      </c>
      <c r="V5207" s="8">
        <v>0</v>
      </c>
      <c r="W5207" s="8">
        <v>0</v>
      </c>
      <c r="X5207" s="8">
        <v>150.63999999999999</v>
      </c>
    </row>
    <row r="5208" spans="1:24" x14ac:dyDescent="0.25">
      <c r="A5208" t="s">
        <v>5534</v>
      </c>
      <c r="B5208" s="1">
        <v>46095</v>
      </c>
      <c r="C5208" t="s">
        <v>125</v>
      </c>
      <c r="D5208" t="s">
        <v>126</v>
      </c>
      <c r="E5208" t="s">
        <v>27</v>
      </c>
      <c r="F5208" t="s">
        <v>89</v>
      </c>
      <c r="G5208" t="s">
        <v>29</v>
      </c>
      <c r="H5208" t="s">
        <v>30</v>
      </c>
      <c r="I5208" t="s">
        <v>185</v>
      </c>
      <c r="J5208" t="s">
        <v>186</v>
      </c>
      <c r="K5208" t="s">
        <v>59</v>
      </c>
      <c r="L5208" s="8">
        <v>4.9000000000000004</v>
      </c>
      <c r="M5208" s="8">
        <v>3.1</v>
      </c>
      <c r="N5208">
        <v>60</v>
      </c>
      <c r="O5208" s="8">
        <v>294</v>
      </c>
      <c r="P5208" s="14">
        <v>9.2999999999999999E-2</v>
      </c>
      <c r="Q5208" s="8">
        <v>27.34</v>
      </c>
      <c r="R5208" s="8">
        <v>266.66000000000003</v>
      </c>
      <c r="S5208" s="8">
        <v>186</v>
      </c>
      <c r="T5208" s="8">
        <v>80.66</v>
      </c>
      <c r="U5208">
        <v>0</v>
      </c>
      <c r="V5208" s="8">
        <v>0</v>
      </c>
      <c r="W5208" s="8">
        <v>0</v>
      </c>
      <c r="X5208" s="8">
        <v>80.66</v>
      </c>
    </row>
    <row r="5209" spans="1:24" x14ac:dyDescent="0.25">
      <c r="A5209" t="s">
        <v>5535</v>
      </c>
      <c r="B5209" s="1">
        <v>45603</v>
      </c>
      <c r="C5209" t="s">
        <v>276</v>
      </c>
      <c r="D5209" t="s">
        <v>277</v>
      </c>
      <c r="E5209" t="s">
        <v>150</v>
      </c>
      <c r="F5209" t="s">
        <v>37</v>
      </c>
      <c r="G5209" t="s">
        <v>151</v>
      </c>
      <c r="H5209" t="s">
        <v>152</v>
      </c>
      <c r="I5209" t="s">
        <v>47</v>
      </c>
      <c r="J5209" t="s">
        <v>48</v>
      </c>
      <c r="K5209" t="s">
        <v>49</v>
      </c>
      <c r="L5209" s="8">
        <v>5</v>
      </c>
      <c r="M5209" s="8">
        <v>3.2</v>
      </c>
      <c r="N5209">
        <v>23</v>
      </c>
      <c r="O5209" s="8">
        <v>115</v>
      </c>
      <c r="P5209" s="14">
        <v>5.8999999999999999E-3</v>
      </c>
      <c r="Q5209" s="8">
        <v>0.68</v>
      </c>
      <c r="R5209" s="8">
        <v>114.32</v>
      </c>
      <c r="S5209" s="8">
        <v>73.599999999999994</v>
      </c>
      <c r="T5209" s="8">
        <v>40.72</v>
      </c>
      <c r="U5209">
        <v>0</v>
      </c>
      <c r="V5209" s="8">
        <v>0</v>
      </c>
      <c r="W5209" s="8">
        <v>0</v>
      </c>
      <c r="X5209" s="8">
        <v>40.72</v>
      </c>
    </row>
    <row r="5210" spans="1:24" x14ac:dyDescent="0.25">
      <c r="A5210" t="s">
        <v>5536</v>
      </c>
      <c r="B5210" s="1">
        <v>46049</v>
      </c>
      <c r="C5210" t="s">
        <v>25</v>
      </c>
      <c r="D5210" t="s">
        <v>26</v>
      </c>
      <c r="E5210" t="s">
        <v>27</v>
      </c>
      <c r="F5210" t="s">
        <v>28</v>
      </c>
      <c r="G5210" t="s">
        <v>29</v>
      </c>
      <c r="H5210" t="s">
        <v>30</v>
      </c>
      <c r="I5210" t="s">
        <v>144</v>
      </c>
      <c r="J5210" t="s">
        <v>145</v>
      </c>
      <c r="K5210" t="s">
        <v>33</v>
      </c>
      <c r="L5210" s="8">
        <v>12</v>
      </c>
      <c r="M5210" s="8">
        <v>6.5</v>
      </c>
      <c r="N5210">
        <v>307</v>
      </c>
      <c r="O5210" s="8">
        <v>3684</v>
      </c>
      <c r="P5210" s="14">
        <v>5.3499999999999999E-2</v>
      </c>
      <c r="Q5210" s="8">
        <v>197.09</v>
      </c>
      <c r="R5210" s="8">
        <v>3486.91</v>
      </c>
      <c r="S5210" s="8">
        <v>1995.5</v>
      </c>
      <c r="T5210" s="8">
        <v>1491.41</v>
      </c>
      <c r="U5210">
        <v>0</v>
      </c>
      <c r="V5210" s="8">
        <v>0</v>
      </c>
      <c r="W5210" s="8">
        <v>0</v>
      </c>
      <c r="X5210" s="8">
        <v>1491.41</v>
      </c>
    </row>
    <row r="5211" spans="1:24" x14ac:dyDescent="0.25">
      <c r="A5211" t="s">
        <v>5537</v>
      </c>
      <c r="B5211" s="1">
        <v>45929</v>
      </c>
      <c r="C5211" t="s">
        <v>244</v>
      </c>
      <c r="D5211" t="s">
        <v>245</v>
      </c>
      <c r="E5211" t="s">
        <v>53</v>
      </c>
      <c r="F5211" t="s">
        <v>46</v>
      </c>
      <c r="G5211" t="s">
        <v>55</v>
      </c>
      <c r="H5211" t="s">
        <v>56</v>
      </c>
      <c r="I5211" t="s">
        <v>117</v>
      </c>
      <c r="J5211" t="s">
        <v>118</v>
      </c>
      <c r="K5211" t="s">
        <v>59</v>
      </c>
      <c r="L5211" s="8">
        <v>6</v>
      </c>
      <c r="M5211" s="8">
        <v>4.2</v>
      </c>
      <c r="N5211">
        <v>18</v>
      </c>
      <c r="O5211" s="8">
        <v>108</v>
      </c>
      <c r="P5211" s="14">
        <v>0.37240000000000001</v>
      </c>
      <c r="Q5211" s="8">
        <v>40.22</v>
      </c>
      <c r="R5211" s="8">
        <v>67.78</v>
      </c>
      <c r="S5211" s="8">
        <v>75.599999999999994</v>
      </c>
      <c r="T5211" s="8">
        <v>-7.82</v>
      </c>
      <c r="U5211">
        <v>0</v>
      </c>
      <c r="V5211" s="8">
        <v>0</v>
      </c>
      <c r="W5211" s="8">
        <v>0</v>
      </c>
      <c r="X5211" s="8">
        <v>-7.82</v>
      </c>
    </row>
    <row r="5212" spans="1:24" x14ac:dyDescent="0.25">
      <c r="A5212" t="s">
        <v>5538</v>
      </c>
      <c r="B5212" s="1">
        <v>45540</v>
      </c>
      <c r="C5212" t="s">
        <v>262</v>
      </c>
      <c r="D5212" t="s">
        <v>263</v>
      </c>
      <c r="E5212" t="s">
        <v>63</v>
      </c>
      <c r="F5212" t="s">
        <v>54</v>
      </c>
      <c r="G5212" t="s">
        <v>79</v>
      </c>
      <c r="H5212" t="s">
        <v>80</v>
      </c>
      <c r="I5212" t="s">
        <v>57</v>
      </c>
      <c r="J5212" t="s">
        <v>58</v>
      </c>
      <c r="K5212" t="s">
        <v>59</v>
      </c>
      <c r="L5212" s="8">
        <v>10.5</v>
      </c>
      <c r="M5212" s="8">
        <v>7.5</v>
      </c>
      <c r="N5212">
        <v>190</v>
      </c>
      <c r="O5212" s="8">
        <v>1995</v>
      </c>
      <c r="P5212" s="14">
        <v>6.4000000000000003E-3</v>
      </c>
      <c r="Q5212" s="8">
        <v>12.77</v>
      </c>
      <c r="R5212" s="8">
        <v>1982.23</v>
      </c>
      <c r="S5212" s="8">
        <v>1425</v>
      </c>
      <c r="T5212" s="8">
        <v>557.23</v>
      </c>
      <c r="U5212">
        <v>0</v>
      </c>
      <c r="V5212" s="8">
        <v>0</v>
      </c>
      <c r="W5212" s="8">
        <v>0</v>
      </c>
      <c r="X5212" s="8">
        <v>557.23</v>
      </c>
    </row>
    <row r="5213" spans="1:24" x14ac:dyDescent="0.25">
      <c r="A5213" t="s">
        <v>5539</v>
      </c>
      <c r="B5213" s="1">
        <v>45767</v>
      </c>
      <c r="C5213" t="s">
        <v>229</v>
      </c>
      <c r="D5213" t="s">
        <v>230</v>
      </c>
      <c r="E5213" t="s">
        <v>27</v>
      </c>
      <c r="F5213" t="s">
        <v>54</v>
      </c>
      <c r="G5213" t="s">
        <v>29</v>
      </c>
      <c r="H5213" t="s">
        <v>30</v>
      </c>
      <c r="I5213" t="s">
        <v>122</v>
      </c>
      <c r="J5213" t="s">
        <v>123</v>
      </c>
      <c r="K5213" t="s">
        <v>59</v>
      </c>
      <c r="L5213" s="8">
        <v>5.5</v>
      </c>
      <c r="M5213" s="8">
        <v>3.8</v>
      </c>
      <c r="N5213">
        <v>304</v>
      </c>
      <c r="O5213" s="8">
        <v>1672</v>
      </c>
      <c r="P5213" s="14">
        <v>2.3099999999999999E-2</v>
      </c>
      <c r="Q5213" s="8">
        <v>38.619999999999997</v>
      </c>
      <c r="R5213" s="8">
        <v>1633.38</v>
      </c>
      <c r="S5213" s="8">
        <v>1155.2</v>
      </c>
      <c r="T5213" s="8">
        <v>478.18</v>
      </c>
      <c r="U5213">
        <v>0</v>
      </c>
      <c r="V5213" s="8">
        <v>0</v>
      </c>
      <c r="W5213" s="8">
        <v>0</v>
      </c>
      <c r="X5213" s="8">
        <v>478.18</v>
      </c>
    </row>
    <row r="5214" spans="1:24" x14ac:dyDescent="0.25">
      <c r="A5214" t="s">
        <v>5540</v>
      </c>
      <c r="B5214" s="1">
        <v>45669</v>
      </c>
      <c r="C5214" t="s">
        <v>244</v>
      </c>
      <c r="D5214" t="s">
        <v>245</v>
      </c>
      <c r="E5214" t="s">
        <v>53</v>
      </c>
      <c r="F5214" t="s">
        <v>46</v>
      </c>
      <c r="G5214" t="s">
        <v>55</v>
      </c>
      <c r="H5214" t="s">
        <v>56</v>
      </c>
      <c r="I5214" t="s">
        <v>130</v>
      </c>
      <c r="J5214" t="s">
        <v>131</v>
      </c>
      <c r="K5214" t="s">
        <v>42</v>
      </c>
      <c r="L5214" s="8">
        <v>4.8</v>
      </c>
      <c r="M5214" s="8">
        <v>1.4</v>
      </c>
      <c r="N5214">
        <v>53</v>
      </c>
      <c r="O5214" s="8">
        <v>254.4</v>
      </c>
      <c r="P5214" s="14">
        <v>0.39539999999999997</v>
      </c>
      <c r="Q5214" s="8">
        <v>100.59</v>
      </c>
      <c r="R5214" s="8">
        <v>153.81</v>
      </c>
      <c r="S5214" s="8">
        <v>74.2</v>
      </c>
      <c r="T5214" s="8">
        <v>79.61</v>
      </c>
      <c r="U5214">
        <v>0</v>
      </c>
      <c r="V5214" s="8">
        <v>0</v>
      </c>
      <c r="W5214" s="8">
        <v>0</v>
      </c>
      <c r="X5214" s="8">
        <v>79.61</v>
      </c>
    </row>
    <row r="5215" spans="1:24" x14ac:dyDescent="0.25">
      <c r="A5215" t="s">
        <v>5541</v>
      </c>
      <c r="B5215" s="1">
        <v>45897</v>
      </c>
      <c r="C5215" t="s">
        <v>220</v>
      </c>
      <c r="D5215" t="s">
        <v>221</v>
      </c>
      <c r="E5215" t="s">
        <v>71</v>
      </c>
      <c r="F5215" t="s">
        <v>28</v>
      </c>
      <c r="G5215" t="s">
        <v>72</v>
      </c>
      <c r="H5215" t="s">
        <v>73</v>
      </c>
      <c r="I5215" t="s">
        <v>31</v>
      </c>
      <c r="J5215" t="s">
        <v>32</v>
      </c>
      <c r="K5215" t="s">
        <v>33</v>
      </c>
      <c r="L5215" s="8">
        <v>5.8</v>
      </c>
      <c r="M5215" s="8">
        <v>2.7</v>
      </c>
      <c r="N5215">
        <v>524</v>
      </c>
      <c r="O5215" s="8">
        <v>3039.2</v>
      </c>
      <c r="P5215" s="14">
        <v>5.9299999999999999E-2</v>
      </c>
      <c r="Q5215" s="8">
        <v>180.22</v>
      </c>
      <c r="R5215" s="8">
        <v>2858.98</v>
      </c>
      <c r="S5215" s="8">
        <v>1414.8</v>
      </c>
      <c r="T5215" s="8">
        <v>1444.18</v>
      </c>
      <c r="U5215">
        <v>0</v>
      </c>
      <c r="V5215" s="8">
        <v>0</v>
      </c>
      <c r="W5215" s="8">
        <v>0</v>
      </c>
      <c r="X5215" s="8">
        <v>1444.18</v>
      </c>
    </row>
    <row r="5216" spans="1:24" x14ac:dyDescent="0.25">
      <c r="A5216" t="s">
        <v>5542</v>
      </c>
      <c r="B5216" s="1">
        <v>45797</v>
      </c>
      <c r="C5216" t="s">
        <v>391</v>
      </c>
      <c r="D5216" t="s">
        <v>392</v>
      </c>
      <c r="E5216" t="s">
        <v>63</v>
      </c>
      <c r="F5216" t="s">
        <v>54</v>
      </c>
      <c r="G5216" t="s">
        <v>64</v>
      </c>
      <c r="H5216" t="s">
        <v>65</v>
      </c>
      <c r="I5216" t="s">
        <v>122</v>
      </c>
      <c r="J5216" t="s">
        <v>123</v>
      </c>
      <c r="K5216" t="s">
        <v>59</v>
      </c>
      <c r="L5216" s="8">
        <v>5.5</v>
      </c>
      <c r="M5216" s="8">
        <v>3.8</v>
      </c>
      <c r="N5216">
        <v>10</v>
      </c>
      <c r="O5216" s="8">
        <v>55</v>
      </c>
      <c r="P5216" s="14">
        <v>5.5899999999999998E-2</v>
      </c>
      <c r="Q5216" s="8">
        <v>3.07</v>
      </c>
      <c r="R5216" s="8">
        <v>51.93</v>
      </c>
      <c r="S5216" s="8">
        <v>38</v>
      </c>
      <c r="T5216" s="8">
        <v>13.93</v>
      </c>
      <c r="U5216">
        <v>0</v>
      </c>
      <c r="V5216" s="8">
        <v>0</v>
      </c>
      <c r="W5216" s="8">
        <v>0</v>
      </c>
      <c r="X5216" s="8">
        <v>13.93</v>
      </c>
    </row>
    <row r="5217" spans="1:24" x14ac:dyDescent="0.25">
      <c r="A5217" t="s">
        <v>5543</v>
      </c>
      <c r="B5217" s="1">
        <v>46083</v>
      </c>
      <c r="C5217" t="s">
        <v>584</v>
      </c>
      <c r="D5217" t="s">
        <v>585</v>
      </c>
      <c r="E5217" t="s">
        <v>27</v>
      </c>
      <c r="F5217" t="s">
        <v>37</v>
      </c>
      <c r="G5217" t="s">
        <v>38</v>
      </c>
      <c r="H5217" t="s">
        <v>39</v>
      </c>
      <c r="I5217" t="s">
        <v>156</v>
      </c>
      <c r="J5217" t="s">
        <v>157</v>
      </c>
      <c r="K5217" t="s">
        <v>42</v>
      </c>
      <c r="L5217" s="8">
        <v>6.2</v>
      </c>
      <c r="M5217" s="8">
        <v>1.9</v>
      </c>
      <c r="N5217">
        <v>16</v>
      </c>
      <c r="O5217" s="8">
        <v>99.2</v>
      </c>
      <c r="P5217" s="14">
        <v>3.7400000000000003E-2</v>
      </c>
      <c r="Q5217" s="8">
        <v>3.71</v>
      </c>
      <c r="R5217" s="8">
        <v>95.49</v>
      </c>
      <c r="S5217" s="8">
        <v>30.4</v>
      </c>
      <c r="T5217" s="8">
        <v>65.09</v>
      </c>
      <c r="U5217">
        <v>8</v>
      </c>
      <c r="V5217" s="8">
        <v>47.74</v>
      </c>
      <c r="W5217" s="8">
        <v>19.2</v>
      </c>
      <c r="X5217" s="8">
        <v>45.89</v>
      </c>
    </row>
    <row r="5218" spans="1:24" x14ac:dyDescent="0.25">
      <c r="A5218" t="s">
        <v>5544</v>
      </c>
      <c r="B5218" s="1">
        <v>46086</v>
      </c>
      <c r="C5218" t="s">
        <v>461</v>
      </c>
      <c r="D5218" t="s">
        <v>462</v>
      </c>
      <c r="E5218" t="s">
        <v>27</v>
      </c>
      <c r="F5218" t="s">
        <v>37</v>
      </c>
      <c r="G5218" t="s">
        <v>29</v>
      </c>
      <c r="H5218" t="s">
        <v>30</v>
      </c>
      <c r="I5218" t="s">
        <v>130</v>
      </c>
      <c r="J5218" t="s">
        <v>131</v>
      </c>
      <c r="K5218" t="s">
        <v>42</v>
      </c>
      <c r="L5218" s="8">
        <v>4.8</v>
      </c>
      <c r="M5218" s="8">
        <v>1.4</v>
      </c>
      <c r="N5218">
        <v>13</v>
      </c>
      <c r="O5218" s="8">
        <v>62.4</v>
      </c>
      <c r="P5218" s="14">
        <v>8.3999999999999995E-3</v>
      </c>
      <c r="Q5218" s="8">
        <v>0.52</v>
      </c>
      <c r="R5218" s="8">
        <v>61.88</v>
      </c>
      <c r="S5218" s="8">
        <v>18.2</v>
      </c>
      <c r="T5218" s="8">
        <v>43.68</v>
      </c>
      <c r="U5218">
        <v>0</v>
      </c>
      <c r="V5218" s="8">
        <v>0</v>
      </c>
      <c r="W5218" s="8">
        <v>0</v>
      </c>
      <c r="X5218" s="8">
        <v>43.68</v>
      </c>
    </row>
    <row r="5219" spans="1:24" x14ac:dyDescent="0.25">
      <c r="A5219" t="s">
        <v>5545</v>
      </c>
      <c r="B5219" s="1">
        <v>45492</v>
      </c>
      <c r="C5219" t="s">
        <v>520</v>
      </c>
      <c r="D5219" t="s">
        <v>521</v>
      </c>
      <c r="E5219" t="s">
        <v>63</v>
      </c>
      <c r="F5219" t="s">
        <v>37</v>
      </c>
      <c r="G5219" t="s">
        <v>64</v>
      </c>
      <c r="H5219" t="s">
        <v>65</v>
      </c>
      <c r="I5219" t="s">
        <v>74</v>
      </c>
      <c r="J5219" t="s">
        <v>75</v>
      </c>
      <c r="K5219" t="s">
        <v>49</v>
      </c>
      <c r="L5219" s="8">
        <v>11</v>
      </c>
      <c r="M5219" s="8">
        <v>6.8</v>
      </c>
      <c r="N5219">
        <v>10</v>
      </c>
      <c r="O5219" s="8">
        <v>110</v>
      </c>
      <c r="P5219" s="14">
        <v>1.61E-2</v>
      </c>
      <c r="Q5219" s="8">
        <v>1.77</v>
      </c>
      <c r="R5219" s="8">
        <v>108.23</v>
      </c>
      <c r="S5219" s="8">
        <v>68</v>
      </c>
      <c r="T5219" s="8">
        <v>40.229999999999997</v>
      </c>
      <c r="U5219">
        <v>0</v>
      </c>
      <c r="V5219" s="8">
        <v>0</v>
      </c>
      <c r="W5219" s="8">
        <v>0</v>
      </c>
      <c r="X5219" s="8">
        <v>40.229999999999997</v>
      </c>
    </row>
    <row r="5220" spans="1:24" x14ac:dyDescent="0.25">
      <c r="A5220" t="s">
        <v>5546</v>
      </c>
      <c r="B5220" s="1">
        <v>46042</v>
      </c>
      <c r="C5220" t="s">
        <v>291</v>
      </c>
      <c r="D5220" t="s">
        <v>292</v>
      </c>
      <c r="E5220" t="s">
        <v>150</v>
      </c>
      <c r="F5220" t="s">
        <v>54</v>
      </c>
      <c r="G5220" t="s">
        <v>151</v>
      </c>
      <c r="H5220" t="s">
        <v>152</v>
      </c>
      <c r="I5220" t="s">
        <v>104</v>
      </c>
      <c r="J5220" t="s">
        <v>105</v>
      </c>
      <c r="K5220" t="s">
        <v>49</v>
      </c>
      <c r="L5220" s="8">
        <v>4.2</v>
      </c>
      <c r="M5220" s="8">
        <v>2.8</v>
      </c>
      <c r="N5220">
        <v>21</v>
      </c>
      <c r="O5220" s="8">
        <v>88.2</v>
      </c>
      <c r="P5220" s="14">
        <v>3.2000000000000002E-3</v>
      </c>
      <c r="Q5220" s="8">
        <v>0.28000000000000003</v>
      </c>
      <c r="R5220" s="8">
        <v>87.92</v>
      </c>
      <c r="S5220" s="8">
        <v>58.8</v>
      </c>
      <c r="T5220" s="8">
        <v>29.12</v>
      </c>
      <c r="U5220">
        <v>0</v>
      </c>
      <c r="V5220" s="8">
        <v>0</v>
      </c>
      <c r="W5220" s="8">
        <v>0</v>
      </c>
      <c r="X5220" s="8">
        <v>29.12</v>
      </c>
    </row>
    <row r="5221" spans="1:24" x14ac:dyDescent="0.25">
      <c r="A5221" t="s">
        <v>5547</v>
      </c>
      <c r="B5221" s="1">
        <v>46214</v>
      </c>
      <c r="C5221" t="s">
        <v>191</v>
      </c>
      <c r="D5221" t="s">
        <v>192</v>
      </c>
      <c r="E5221" t="s">
        <v>150</v>
      </c>
      <c r="F5221" t="s">
        <v>54</v>
      </c>
      <c r="G5221" t="s">
        <v>151</v>
      </c>
      <c r="H5221" t="s">
        <v>152</v>
      </c>
      <c r="I5221" t="s">
        <v>130</v>
      </c>
      <c r="J5221" t="s">
        <v>131</v>
      </c>
      <c r="K5221" t="s">
        <v>42</v>
      </c>
      <c r="L5221" s="8">
        <v>4.8</v>
      </c>
      <c r="M5221" s="8">
        <v>1.4</v>
      </c>
      <c r="N5221">
        <v>58</v>
      </c>
      <c r="O5221" s="8">
        <v>278.39999999999998</v>
      </c>
      <c r="P5221" s="14">
        <v>2E-3</v>
      </c>
      <c r="Q5221" s="8">
        <v>0.56000000000000005</v>
      </c>
      <c r="R5221" s="8">
        <v>277.83999999999997</v>
      </c>
      <c r="S5221" s="8">
        <v>81.2</v>
      </c>
      <c r="T5221" s="8">
        <v>196.64</v>
      </c>
      <c r="U5221">
        <v>0</v>
      </c>
      <c r="V5221" s="8">
        <v>0</v>
      </c>
      <c r="W5221" s="8">
        <v>0</v>
      </c>
      <c r="X5221" s="8">
        <v>196.64</v>
      </c>
    </row>
    <row r="5222" spans="1:24" x14ac:dyDescent="0.25">
      <c r="A5222" t="s">
        <v>5548</v>
      </c>
      <c r="B5222" s="1">
        <v>45851</v>
      </c>
      <c r="C5222" t="s">
        <v>354</v>
      </c>
      <c r="D5222" t="s">
        <v>355</v>
      </c>
      <c r="E5222" t="s">
        <v>71</v>
      </c>
      <c r="F5222" t="s">
        <v>54</v>
      </c>
      <c r="G5222" t="s">
        <v>72</v>
      </c>
      <c r="H5222" t="s">
        <v>73</v>
      </c>
      <c r="I5222" t="s">
        <v>112</v>
      </c>
      <c r="J5222" t="s">
        <v>113</v>
      </c>
      <c r="K5222" t="s">
        <v>42</v>
      </c>
      <c r="L5222" s="8">
        <v>8.5</v>
      </c>
      <c r="M5222" s="8">
        <v>2.8</v>
      </c>
      <c r="N5222">
        <v>42</v>
      </c>
      <c r="O5222" s="8">
        <v>357</v>
      </c>
      <c r="P5222" s="14">
        <v>5.4999999999999997E-3</v>
      </c>
      <c r="Q5222" s="8">
        <v>1.96</v>
      </c>
      <c r="R5222" s="8">
        <v>355.04</v>
      </c>
      <c r="S5222" s="8">
        <v>117.6</v>
      </c>
      <c r="T5222" s="8">
        <v>237.44</v>
      </c>
      <c r="U5222">
        <v>0</v>
      </c>
      <c r="V5222" s="8">
        <v>0</v>
      </c>
      <c r="W5222" s="8">
        <v>0</v>
      </c>
      <c r="X5222" s="8">
        <v>237.44</v>
      </c>
    </row>
    <row r="5223" spans="1:24" x14ac:dyDescent="0.25">
      <c r="A5223" t="s">
        <v>5549</v>
      </c>
      <c r="B5223" s="1">
        <v>46070</v>
      </c>
      <c r="C5223" t="s">
        <v>168</v>
      </c>
      <c r="D5223" t="s">
        <v>169</v>
      </c>
      <c r="E5223" t="s">
        <v>63</v>
      </c>
      <c r="F5223" t="s">
        <v>46</v>
      </c>
      <c r="G5223" t="s">
        <v>64</v>
      </c>
      <c r="H5223" t="s">
        <v>65</v>
      </c>
      <c r="I5223" t="s">
        <v>112</v>
      </c>
      <c r="J5223" t="s">
        <v>113</v>
      </c>
      <c r="K5223" t="s">
        <v>42</v>
      </c>
      <c r="L5223" s="8">
        <v>8.5</v>
      </c>
      <c r="M5223" s="8">
        <v>2.8</v>
      </c>
      <c r="N5223">
        <v>3</v>
      </c>
      <c r="O5223" s="8">
        <v>25.5</v>
      </c>
      <c r="P5223" s="14">
        <v>0.23749999999999999</v>
      </c>
      <c r="Q5223" s="8">
        <v>6.06</v>
      </c>
      <c r="R5223" s="8">
        <v>19.440000000000001</v>
      </c>
      <c r="S5223" s="8">
        <v>8.4</v>
      </c>
      <c r="T5223" s="8">
        <v>11.04</v>
      </c>
      <c r="U5223">
        <v>0</v>
      </c>
      <c r="V5223" s="8">
        <v>0</v>
      </c>
      <c r="W5223" s="8">
        <v>0</v>
      </c>
      <c r="X5223" s="8">
        <v>11.04</v>
      </c>
    </row>
    <row r="5224" spans="1:24" x14ac:dyDescent="0.25">
      <c r="A5224" t="s">
        <v>5550</v>
      </c>
      <c r="B5224" s="1">
        <v>46107</v>
      </c>
      <c r="C5224" t="s">
        <v>546</v>
      </c>
      <c r="D5224" t="s">
        <v>547</v>
      </c>
      <c r="E5224" t="s">
        <v>27</v>
      </c>
      <c r="F5224" t="s">
        <v>89</v>
      </c>
      <c r="G5224" t="s">
        <v>29</v>
      </c>
      <c r="H5224" t="s">
        <v>30</v>
      </c>
      <c r="I5224" t="s">
        <v>84</v>
      </c>
      <c r="J5224" t="s">
        <v>85</v>
      </c>
      <c r="K5224" t="s">
        <v>42</v>
      </c>
      <c r="L5224" s="8">
        <v>9.9</v>
      </c>
      <c r="M5224" s="8">
        <v>3.1</v>
      </c>
      <c r="N5224">
        <v>216</v>
      </c>
      <c r="O5224" s="8">
        <v>2138.4</v>
      </c>
      <c r="P5224" s="14">
        <v>7.4899999999999994E-2</v>
      </c>
      <c r="Q5224" s="8">
        <v>160.16999999999999</v>
      </c>
      <c r="R5224" s="8">
        <v>1978.23</v>
      </c>
      <c r="S5224" s="8">
        <v>669.6</v>
      </c>
      <c r="T5224" s="8">
        <v>1308.6300000000001</v>
      </c>
      <c r="U5224">
        <v>0</v>
      </c>
      <c r="V5224" s="8">
        <v>0</v>
      </c>
      <c r="W5224" s="8">
        <v>0</v>
      </c>
      <c r="X5224" s="8">
        <v>1308.6300000000001</v>
      </c>
    </row>
    <row r="5225" spans="1:24" x14ac:dyDescent="0.25">
      <c r="A5225" t="s">
        <v>5551</v>
      </c>
      <c r="B5225" s="1">
        <v>45543</v>
      </c>
      <c r="C5225" t="s">
        <v>318</v>
      </c>
      <c r="D5225" t="s">
        <v>319</v>
      </c>
      <c r="E5225" t="s">
        <v>27</v>
      </c>
      <c r="F5225" t="s">
        <v>37</v>
      </c>
      <c r="G5225" t="s">
        <v>29</v>
      </c>
      <c r="H5225" t="s">
        <v>30</v>
      </c>
      <c r="I5225" t="s">
        <v>185</v>
      </c>
      <c r="J5225" t="s">
        <v>186</v>
      </c>
      <c r="K5225" t="s">
        <v>59</v>
      </c>
      <c r="L5225" s="8">
        <v>4.9000000000000004</v>
      </c>
      <c r="M5225" s="8">
        <v>3.1</v>
      </c>
      <c r="N5225">
        <v>15</v>
      </c>
      <c r="O5225" s="8">
        <v>73.5</v>
      </c>
      <c r="P5225" s="14">
        <v>1.7399999999999999E-2</v>
      </c>
      <c r="Q5225" s="8">
        <v>1.28</v>
      </c>
      <c r="R5225" s="8">
        <v>72.22</v>
      </c>
      <c r="S5225" s="8">
        <v>46.5</v>
      </c>
      <c r="T5225" s="8">
        <v>25.72</v>
      </c>
      <c r="U5225">
        <v>0</v>
      </c>
      <c r="V5225" s="8">
        <v>0</v>
      </c>
      <c r="W5225" s="8">
        <v>0</v>
      </c>
      <c r="X5225" s="8">
        <v>25.72</v>
      </c>
    </row>
    <row r="5226" spans="1:24" x14ac:dyDescent="0.25">
      <c r="A5226" t="s">
        <v>5552</v>
      </c>
      <c r="B5226" s="1">
        <v>45446</v>
      </c>
      <c r="C5226" t="s">
        <v>328</v>
      </c>
      <c r="D5226" t="s">
        <v>329</v>
      </c>
      <c r="E5226" t="s">
        <v>71</v>
      </c>
      <c r="F5226" t="s">
        <v>54</v>
      </c>
      <c r="G5226" t="s">
        <v>72</v>
      </c>
      <c r="H5226" t="s">
        <v>73</v>
      </c>
      <c r="I5226" t="s">
        <v>117</v>
      </c>
      <c r="J5226" t="s">
        <v>118</v>
      </c>
      <c r="K5226" t="s">
        <v>59</v>
      </c>
      <c r="L5226" s="8">
        <v>6</v>
      </c>
      <c r="M5226" s="8">
        <v>4.2</v>
      </c>
      <c r="N5226">
        <v>235</v>
      </c>
      <c r="O5226" s="8">
        <v>1410</v>
      </c>
      <c r="P5226" s="14">
        <v>8.6999999999999994E-3</v>
      </c>
      <c r="Q5226" s="8">
        <v>12.27</v>
      </c>
      <c r="R5226" s="8">
        <v>1397.73</v>
      </c>
      <c r="S5226" s="8">
        <v>987</v>
      </c>
      <c r="T5226" s="8">
        <v>410.73</v>
      </c>
      <c r="U5226">
        <v>0</v>
      </c>
      <c r="V5226" s="8">
        <v>0</v>
      </c>
      <c r="W5226" s="8">
        <v>0</v>
      </c>
      <c r="X5226" s="8">
        <v>410.73</v>
      </c>
    </row>
    <row r="5227" spans="1:24" x14ac:dyDescent="0.25">
      <c r="A5227" t="s">
        <v>5553</v>
      </c>
      <c r="B5227" s="1">
        <v>45298</v>
      </c>
      <c r="C5227" t="s">
        <v>378</v>
      </c>
      <c r="D5227" t="s">
        <v>379</v>
      </c>
      <c r="E5227" t="s">
        <v>71</v>
      </c>
      <c r="F5227" t="s">
        <v>54</v>
      </c>
      <c r="G5227" t="s">
        <v>165</v>
      </c>
      <c r="H5227" t="s">
        <v>166</v>
      </c>
      <c r="I5227" t="s">
        <v>144</v>
      </c>
      <c r="J5227" t="s">
        <v>145</v>
      </c>
      <c r="K5227" t="s">
        <v>33</v>
      </c>
      <c r="L5227" s="8">
        <v>12</v>
      </c>
      <c r="M5227" s="8">
        <v>6.5</v>
      </c>
      <c r="N5227">
        <v>50</v>
      </c>
      <c r="O5227" s="8">
        <v>600</v>
      </c>
      <c r="P5227" s="14">
        <v>2.41E-2</v>
      </c>
      <c r="Q5227" s="8">
        <v>14.46</v>
      </c>
      <c r="R5227" s="8">
        <v>585.54</v>
      </c>
      <c r="S5227" s="8">
        <v>325</v>
      </c>
      <c r="T5227" s="8">
        <v>260.54000000000002</v>
      </c>
      <c r="U5227">
        <v>0</v>
      </c>
      <c r="V5227" s="8">
        <v>0</v>
      </c>
      <c r="W5227" s="8">
        <v>0</v>
      </c>
      <c r="X5227" s="8">
        <v>260.54000000000002</v>
      </c>
    </row>
    <row r="5228" spans="1:24" x14ac:dyDescent="0.25">
      <c r="A5228" t="s">
        <v>5554</v>
      </c>
      <c r="B5228" s="1">
        <v>46246</v>
      </c>
      <c r="C5228" t="s">
        <v>232</v>
      </c>
      <c r="D5228" t="s">
        <v>233</v>
      </c>
      <c r="E5228" t="s">
        <v>27</v>
      </c>
      <c r="F5228" t="s">
        <v>89</v>
      </c>
      <c r="G5228" t="s">
        <v>38</v>
      </c>
      <c r="H5228" t="s">
        <v>39</v>
      </c>
      <c r="I5228" t="s">
        <v>117</v>
      </c>
      <c r="J5228" t="s">
        <v>118</v>
      </c>
      <c r="K5228" t="s">
        <v>59</v>
      </c>
      <c r="L5228" s="8">
        <v>6</v>
      </c>
      <c r="M5228" s="8">
        <v>4.2</v>
      </c>
      <c r="N5228">
        <v>293</v>
      </c>
      <c r="O5228" s="8">
        <v>1758</v>
      </c>
      <c r="P5228" s="14">
        <v>0.10249999999999999</v>
      </c>
      <c r="Q5228" s="8">
        <v>180.2</v>
      </c>
      <c r="R5228" s="8">
        <v>1577.8</v>
      </c>
      <c r="S5228" s="8">
        <v>1230.5999999999999</v>
      </c>
      <c r="T5228" s="8">
        <v>347.2</v>
      </c>
      <c r="U5228">
        <v>0</v>
      </c>
      <c r="V5228" s="8">
        <v>0</v>
      </c>
      <c r="W5228" s="8">
        <v>0</v>
      </c>
      <c r="X5228" s="8">
        <v>347.2</v>
      </c>
    </row>
    <row r="5229" spans="1:24" x14ac:dyDescent="0.25">
      <c r="A5229" t="s">
        <v>5555</v>
      </c>
      <c r="B5229" s="1">
        <v>45711</v>
      </c>
      <c r="C5229" t="s">
        <v>69</v>
      </c>
      <c r="D5229" t="s">
        <v>70</v>
      </c>
      <c r="E5229" t="s">
        <v>71</v>
      </c>
      <c r="F5229" t="s">
        <v>37</v>
      </c>
      <c r="G5229" t="s">
        <v>72</v>
      </c>
      <c r="H5229" t="s">
        <v>73</v>
      </c>
      <c r="I5229" t="s">
        <v>66</v>
      </c>
      <c r="J5229" t="s">
        <v>67</v>
      </c>
      <c r="K5229" t="s">
        <v>33</v>
      </c>
      <c r="L5229" s="8">
        <v>4.5</v>
      </c>
      <c r="M5229" s="8">
        <v>2.1</v>
      </c>
      <c r="N5229">
        <v>7</v>
      </c>
      <c r="O5229" s="8">
        <v>31.5</v>
      </c>
      <c r="P5229" s="14">
        <v>2.6100000000000002E-2</v>
      </c>
      <c r="Q5229" s="8">
        <v>0.82</v>
      </c>
      <c r="R5229" s="8">
        <v>30.68</v>
      </c>
      <c r="S5229" s="8">
        <v>14.7</v>
      </c>
      <c r="T5229" s="8">
        <v>15.98</v>
      </c>
      <c r="U5229">
        <v>0</v>
      </c>
      <c r="V5229" s="8">
        <v>0</v>
      </c>
      <c r="W5229" s="8">
        <v>0</v>
      </c>
      <c r="X5229" s="8">
        <v>15.98</v>
      </c>
    </row>
    <row r="5230" spans="1:24" x14ac:dyDescent="0.25">
      <c r="A5230" t="s">
        <v>5556</v>
      </c>
      <c r="B5230" s="1">
        <v>45316</v>
      </c>
      <c r="C5230" t="s">
        <v>371</v>
      </c>
      <c r="D5230" t="s">
        <v>372</v>
      </c>
      <c r="E5230" t="s">
        <v>63</v>
      </c>
      <c r="F5230" t="s">
        <v>54</v>
      </c>
      <c r="G5230" t="s">
        <v>64</v>
      </c>
      <c r="H5230" t="s">
        <v>65</v>
      </c>
      <c r="I5230" t="s">
        <v>117</v>
      </c>
      <c r="J5230" t="s">
        <v>118</v>
      </c>
      <c r="K5230" t="s">
        <v>59</v>
      </c>
      <c r="L5230" s="8">
        <v>6</v>
      </c>
      <c r="M5230" s="8">
        <v>4.2</v>
      </c>
      <c r="N5230">
        <v>125</v>
      </c>
      <c r="O5230" s="8">
        <v>750</v>
      </c>
      <c r="P5230" s="14">
        <v>3.8899999999999997E-2</v>
      </c>
      <c r="Q5230" s="8">
        <v>29.17</v>
      </c>
      <c r="R5230" s="8">
        <v>720.83</v>
      </c>
      <c r="S5230" s="8">
        <v>525</v>
      </c>
      <c r="T5230" s="8">
        <v>195.83</v>
      </c>
      <c r="U5230">
        <v>22</v>
      </c>
      <c r="V5230" s="8">
        <v>126.87</v>
      </c>
      <c r="W5230" s="8">
        <v>103.4</v>
      </c>
      <c r="X5230" s="8">
        <v>92.43</v>
      </c>
    </row>
    <row r="5231" spans="1:24" x14ac:dyDescent="0.25">
      <c r="A5231" t="s">
        <v>5557</v>
      </c>
      <c r="B5231" s="1">
        <v>45530</v>
      </c>
      <c r="C5231" t="s">
        <v>136</v>
      </c>
      <c r="D5231" t="s">
        <v>137</v>
      </c>
      <c r="E5231" t="s">
        <v>71</v>
      </c>
      <c r="F5231" t="s">
        <v>54</v>
      </c>
      <c r="G5231" t="s">
        <v>72</v>
      </c>
      <c r="H5231" t="s">
        <v>73</v>
      </c>
      <c r="I5231" t="s">
        <v>74</v>
      </c>
      <c r="J5231" t="s">
        <v>75</v>
      </c>
      <c r="K5231" t="s">
        <v>49</v>
      </c>
      <c r="L5231" s="8">
        <v>11</v>
      </c>
      <c r="M5231" s="8">
        <v>6.8</v>
      </c>
      <c r="N5231">
        <v>262</v>
      </c>
      <c r="O5231" s="8">
        <v>2882</v>
      </c>
      <c r="P5231" s="14">
        <v>1.23E-2</v>
      </c>
      <c r="Q5231" s="8">
        <v>35.450000000000003</v>
      </c>
      <c r="R5231" s="8">
        <v>2846.55</v>
      </c>
      <c r="S5231" s="8">
        <v>1781.6</v>
      </c>
      <c r="T5231" s="8">
        <v>1064.95</v>
      </c>
      <c r="U5231">
        <v>0</v>
      </c>
      <c r="V5231" s="8">
        <v>0</v>
      </c>
      <c r="W5231" s="8">
        <v>0</v>
      </c>
      <c r="X5231" s="8">
        <v>1064.95</v>
      </c>
    </row>
    <row r="5232" spans="1:24" x14ac:dyDescent="0.25">
      <c r="A5232" t="s">
        <v>5558</v>
      </c>
      <c r="B5232" s="1">
        <v>45846</v>
      </c>
      <c r="C5232" t="s">
        <v>567</v>
      </c>
      <c r="D5232" t="s">
        <v>568</v>
      </c>
      <c r="E5232" t="s">
        <v>27</v>
      </c>
      <c r="F5232" t="s">
        <v>37</v>
      </c>
      <c r="G5232" t="s">
        <v>29</v>
      </c>
      <c r="H5232" t="s">
        <v>30</v>
      </c>
      <c r="I5232" t="s">
        <v>84</v>
      </c>
      <c r="J5232" t="s">
        <v>85</v>
      </c>
      <c r="K5232" t="s">
        <v>42</v>
      </c>
      <c r="L5232" s="8">
        <v>9.9</v>
      </c>
      <c r="M5232" s="8">
        <v>3.1</v>
      </c>
      <c r="N5232">
        <v>15</v>
      </c>
      <c r="O5232" s="8">
        <v>148.5</v>
      </c>
      <c r="P5232" s="14">
        <v>2.18E-2</v>
      </c>
      <c r="Q5232" s="8">
        <v>3.24</v>
      </c>
      <c r="R5232" s="8">
        <v>145.26</v>
      </c>
      <c r="S5232" s="8">
        <v>46.5</v>
      </c>
      <c r="T5232" s="8">
        <v>98.76</v>
      </c>
      <c r="U5232">
        <v>0</v>
      </c>
      <c r="V5232" s="8">
        <v>0</v>
      </c>
      <c r="W5232" s="8">
        <v>0</v>
      </c>
      <c r="X5232" s="8">
        <v>98.76</v>
      </c>
    </row>
    <row r="5233" spans="1:24" x14ac:dyDescent="0.25">
      <c r="A5233" t="s">
        <v>5559</v>
      </c>
      <c r="B5233" s="1">
        <v>45646</v>
      </c>
      <c r="C5233" t="s">
        <v>279</v>
      </c>
      <c r="D5233" t="s">
        <v>280</v>
      </c>
      <c r="E5233" t="s">
        <v>53</v>
      </c>
      <c r="F5233" t="s">
        <v>54</v>
      </c>
      <c r="G5233" t="s">
        <v>55</v>
      </c>
      <c r="H5233" t="s">
        <v>56</v>
      </c>
      <c r="I5233" t="s">
        <v>104</v>
      </c>
      <c r="J5233" t="s">
        <v>105</v>
      </c>
      <c r="K5233" t="s">
        <v>49</v>
      </c>
      <c r="L5233" s="8">
        <v>4.2</v>
      </c>
      <c r="M5233" s="8">
        <v>2.8</v>
      </c>
      <c r="N5233">
        <v>142</v>
      </c>
      <c r="O5233" s="8">
        <v>596.4</v>
      </c>
      <c r="P5233" s="14">
        <v>6.8999999999999999E-3</v>
      </c>
      <c r="Q5233" s="8">
        <v>4.12</v>
      </c>
      <c r="R5233" s="8">
        <v>592.28</v>
      </c>
      <c r="S5233" s="8">
        <v>397.6</v>
      </c>
      <c r="T5233" s="8">
        <v>194.68</v>
      </c>
      <c r="U5233">
        <v>0</v>
      </c>
      <c r="V5233" s="8">
        <v>0</v>
      </c>
      <c r="W5233" s="8">
        <v>0</v>
      </c>
      <c r="X5233" s="8">
        <v>194.68</v>
      </c>
    </row>
    <row r="5234" spans="1:24" x14ac:dyDescent="0.25">
      <c r="A5234" t="s">
        <v>5560</v>
      </c>
      <c r="B5234" s="1">
        <v>45943</v>
      </c>
      <c r="C5234" t="s">
        <v>309</v>
      </c>
      <c r="D5234" t="s">
        <v>310</v>
      </c>
      <c r="E5234" t="s">
        <v>63</v>
      </c>
      <c r="F5234" t="s">
        <v>54</v>
      </c>
      <c r="G5234" t="s">
        <v>64</v>
      </c>
      <c r="H5234" t="s">
        <v>65</v>
      </c>
      <c r="I5234" t="s">
        <v>40</v>
      </c>
      <c r="J5234" t="s">
        <v>41</v>
      </c>
      <c r="K5234" t="s">
        <v>42</v>
      </c>
      <c r="L5234" s="8">
        <v>14.5</v>
      </c>
      <c r="M5234" s="8">
        <v>4.2</v>
      </c>
      <c r="N5234">
        <v>47</v>
      </c>
      <c r="O5234" s="8">
        <v>681.5</v>
      </c>
      <c r="P5234" s="14">
        <v>1.3899999999999999E-2</v>
      </c>
      <c r="Q5234" s="8">
        <v>9.4700000000000006</v>
      </c>
      <c r="R5234" s="8">
        <v>672.03</v>
      </c>
      <c r="S5234" s="8">
        <v>197.4</v>
      </c>
      <c r="T5234" s="8">
        <v>474.63</v>
      </c>
      <c r="U5234">
        <v>14</v>
      </c>
      <c r="V5234" s="8">
        <v>200.18</v>
      </c>
      <c r="W5234" s="8">
        <v>65.8</v>
      </c>
      <c r="X5234" s="8">
        <v>408.83</v>
      </c>
    </row>
    <row r="5235" spans="1:24" x14ac:dyDescent="0.25">
      <c r="A5235" t="s">
        <v>5561</v>
      </c>
      <c r="B5235" s="1">
        <v>46151</v>
      </c>
      <c r="C5235" t="s">
        <v>590</v>
      </c>
      <c r="D5235" t="s">
        <v>591</v>
      </c>
      <c r="E5235" t="s">
        <v>27</v>
      </c>
      <c r="F5235" t="s">
        <v>46</v>
      </c>
      <c r="G5235" t="s">
        <v>38</v>
      </c>
      <c r="H5235" t="s">
        <v>39</v>
      </c>
      <c r="I5235" t="s">
        <v>130</v>
      </c>
      <c r="J5235" t="s">
        <v>131</v>
      </c>
      <c r="K5235" t="s">
        <v>42</v>
      </c>
      <c r="L5235" s="8">
        <v>4.8</v>
      </c>
      <c r="M5235" s="8">
        <v>1.4</v>
      </c>
      <c r="N5235">
        <v>24</v>
      </c>
      <c r="O5235" s="8">
        <v>115.2</v>
      </c>
      <c r="P5235" s="14">
        <v>9.8799999999999999E-2</v>
      </c>
      <c r="Q5235" s="8">
        <v>11.38</v>
      </c>
      <c r="R5235" s="8">
        <v>103.82</v>
      </c>
      <c r="S5235" s="8">
        <v>33.6</v>
      </c>
      <c r="T5235" s="8">
        <v>70.22</v>
      </c>
      <c r="U5235">
        <v>0</v>
      </c>
      <c r="V5235" s="8">
        <v>0</v>
      </c>
      <c r="W5235" s="8">
        <v>0</v>
      </c>
      <c r="X5235" s="8">
        <v>70.22</v>
      </c>
    </row>
    <row r="5236" spans="1:24" x14ac:dyDescent="0.25">
      <c r="A5236" t="s">
        <v>5562</v>
      </c>
      <c r="B5236" s="1">
        <v>46002</v>
      </c>
      <c r="C5236" t="s">
        <v>584</v>
      </c>
      <c r="D5236" t="s">
        <v>585</v>
      </c>
      <c r="E5236" t="s">
        <v>27</v>
      </c>
      <c r="F5236" t="s">
        <v>37</v>
      </c>
      <c r="G5236" t="s">
        <v>38</v>
      </c>
      <c r="H5236" t="s">
        <v>39</v>
      </c>
      <c r="I5236" t="s">
        <v>112</v>
      </c>
      <c r="J5236" t="s">
        <v>113</v>
      </c>
      <c r="K5236" t="s">
        <v>42</v>
      </c>
      <c r="L5236" s="8">
        <v>8.5</v>
      </c>
      <c r="M5236" s="8">
        <v>2.8</v>
      </c>
      <c r="N5236">
        <v>47</v>
      </c>
      <c r="O5236" s="8">
        <v>399.5</v>
      </c>
      <c r="P5236" s="14">
        <v>0.37680000000000002</v>
      </c>
      <c r="Q5236" s="8">
        <v>150.53</v>
      </c>
      <c r="R5236" s="8">
        <v>248.97</v>
      </c>
      <c r="S5236" s="8">
        <v>131.6</v>
      </c>
      <c r="T5236" s="8">
        <v>117.37</v>
      </c>
      <c r="U5236">
        <v>0</v>
      </c>
      <c r="V5236" s="8">
        <v>0</v>
      </c>
      <c r="W5236" s="8">
        <v>0</v>
      </c>
      <c r="X5236" s="8">
        <v>117.37</v>
      </c>
    </row>
    <row r="5237" spans="1:24" x14ac:dyDescent="0.25">
      <c r="A5237" t="s">
        <v>5563</v>
      </c>
      <c r="B5237" s="1">
        <v>46190</v>
      </c>
      <c r="C5237" t="s">
        <v>615</v>
      </c>
      <c r="D5237" t="s">
        <v>616</v>
      </c>
      <c r="E5237" t="s">
        <v>150</v>
      </c>
      <c r="F5237" t="s">
        <v>89</v>
      </c>
      <c r="G5237" t="s">
        <v>151</v>
      </c>
      <c r="H5237" t="s">
        <v>152</v>
      </c>
      <c r="I5237" t="s">
        <v>40</v>
      </c>
      <c r="J5237" t="s">
        <v>41</v>
      </c>
      <c r="K5237" t="s">
        <v>42</v>
      </c>
      <c r="L5237" s="8">
        <v>14.5</v>
      </c>
      <c r="M5237" s="8">
        <v>4.2</v>
      </c>
      <c r="N5237">
        <v>408</v>
      </c>
      <c r="O5237" s="8">
        <v>5916</v>
      </c>
      <c r="P5237" s="14">
        <v>0.13819999999999999</v>
      </c>
      <c r="Q5237" s="8">
        <v>817.59</v>
      </c>
      <c r="R5237" s="8">
        <v>5098.41</v>
      </c>
      <c r="S5237" s="8">
        <v>1713.6</v>
      </c>
      <c r="T5237" s="8">
        <v>3384.81</v>
      </c>
      <c r="U5237">
        <v>0</v>
      </c>
      <c r="V5237" s="8">
        <v>0</v>
      </c>
      <c r="W5237" s="8">
        <v>0</v>
      </c>
      <c r="X5237" s="8">
        <v>3384.81</v>
      </c>
    </row>
    <row r="5238" spans="1:24" x14ac:dyDescent="0.25">
      <c r="A5238" t="s">
        <v>5564</v>
      </c>
      <c r="B5238" s="1">
        <v>45301</v>
      </c>
      <c r="C5238" t="s">
        <v>321</v>
      </c>
      <c r="D5238" t="s">
        <v>322</v>
      </c>
      <c r="E5238" t="s">
        <v>63</v>
      </c>
      <c r="F5238" t="s">
        <v>46</v>
      </c>
      <c r="G5238" t="s">
        <v>64</v>
      </c>
      <c r="H5238" t="s">
        <v>65</v>
      </c>
      <c r="I5238" t="s">
        <v>117</v>
      </c>
      <c r="J5238" t="s">
        <v>118</v>
      </c>
      <c r="K5238" t="s">
        <v>59</v>
      </c>
      <c r="L5238" s="8">
        <v>6</v>
      </c>
      <c r="M5238" s="8">
        <v>4.2</v>
      </c>
      <c r="N5238">
        <v>62</v>
      </c>
      <c r="O5238" s="8">
        <v>372</v>
      </c>
      <c r="P5238" s="14">
        <v>0.13469999999999999</v>
      </c>
      <c r="Q5238" s="8">
        <v>50.11</v>
      </c>
      <c r="R5238" s="8">
        <v>321.89</v>
      </c>
      <c r="S5238" s="8">
        <v>260.39999999999998</v>
      </c>
      <c r="T5238" s="8">
        <v>61.49</v>
      </c>
      <c r="U5238">
        <v>12</v>
      </c>
      <c r="V5238" s="8">
        <v>62.3</v>
      </c>
      <c r="W5238" s="8">
        <v>56.4</v>
      </c>
      <c r="X5238" s="8">
        <v>5.09</v>
      </c>
    </row>
    <row r="5239" spans="1:24" x14ac:dyDescent="0.25">
      <c r="A5239" t="s">
        <v>5565</v>
      </c>
      <c r="B5239" s="1">
        <v>46265</v>
      </c>
      <c r="C5239" t="s">
        <v>69</v>
      </c>
      <c r="D5239" t="s">
        <v>70</v>
      </c>
      <c r="E5239" t="s">
        <v>71</v>
      </c>
      <c r="F5239" t="s">
        <v>37</v>
      </c>
      <c r="G5239" t="s">
        <v>165</v>
      </c>
      <c r="H5239" t="s">
        <v>166</v>
      </c>
      <c r="I5239" t="s">
        <v>104</v>
      </c>
      <c r="J5239" t="s">
        <v>105</v>
      </c>
      <c r="K5239" t="s">
        <v>49</v>
      </c>
      <c r="L5239" s="8">
        <v>4.2</v>
      </c>
      <c r="M5239" s="8">
        <v>2.8</v>
      </c>
      <c r="N5239">
        <v>21</v>
      </c>
      <c r="O5239" s="8">
        <v>88.2</v>
      </c>
      <c r="P5239" s="14">
        <v>5.1999999999999998E-3</v>
      </c>
      <c r="Q5239" s="8">
        <v>0.46</v>
      </c>
      <c r="R5239" s="8">
        <v>87.74</v>
      </c>
      <c r="S5239" s="8">
        <v>58.8</v>
      </c>
      <c r="T5239" s="8">
        <v>28.94</v>
      </c>
      <c r="U5239">
        <v>0</v>
      </c>
      <c r="V5239" s="8">
        <v>0</v>
      </c>
      <c r="W5239" s="8">
        <v>0</v>
      </c>
      <c r="X5239" s="8">
        <v>28.94</v>
      </c>
    </row>
    <row r="5240" spans="1:24" x14ac:dyDescent="0.25">
      <c r="A5240" t="s">
        <v>5566</v>
      </c>
      <c r="B5240" s="1">
        <v>45635</v>
      </c>
      <c r="C5240" t="s">
        <v>331</v>
      </c>
      <c r="D5240" t="s">
        <v>332</v>
      </c>
      <c r="E5240" t="s">
        <v>150</v>
      </c>
      <c r="F5240" t="s">
        <v>37</v>
      </c>
      <c r="G5240" t="s">
        <v>151</v>
      </c>
      <c r="H5240" t="s">
        <v>152</v>
      </c>
      <c r="I5240" t="s">
        <v>47</v>
      </c>
      <c r="J5240" t="s">
        <v>48</v>
      </c>
      <c r="K5240" t="s">
        <v>49</v>
      </c>
      <c r="L5240" s="8">
        <v>5</v>
      </c>
      <c r="M5240" s="8">
        <v>3.2</v>
      </c>
      <c r="N5240">
        <v>14</v>
      </c>
      <c r="O5240" s="8">
        <v>70</v>
      </c>
      <c r="P5240" s="14">
        <v>1.29E-2</v>
      </c>
      <c r="Q5240" s="8">
        <v>0.9</v>
      </c>
      <c r="R5240" s="8">
        <v>69.099999999999994</v>
      </c>
      <c r="S5240" s="8">
        <v>44.8</v>
      </c>
      <c r="T5240" s="8">
        <v>24.3</v>
      </c>
      <c r="U5240">
        <v>0</v>
      </c>
      <c r="V5240" s="8">
        <v>0</v>
      </c>
      <c r="W5240" s="8">
        <v>0</v>
      </c>
      <c r="X5240" s="8">
        <v>24.3</v>
      </c>
    </row>
    <row r="5241" spans="1:24" x14ac:dyDescent="0.25">
      <c r="A5241" t="s">
        <v>5567</v>
      </c>
      <c r="B5241" s="1">
        <v>45293</v>
      </c>
      <c r="C5241" t="s">
        <v>334</v>
      </c>
      <c r="D5241" t="s">
        <v>335</v>
      </c>
      <c r="E5241" t="s">
        <v>53</v>
      </c>
      <c r="F5241" t="s">
        <v>37</v>
      </c>
      <c r="G5241" t="s">
        <v>55</v>
      </c>
      <c r="H5241" t="s">
        <v>56</v>
      </c>
      <c r="I5241" t="s">
        <v>156</v>
      </c>
      <c r="J5241" t="s">
        <v>157</v>
      </c>
      <c r="K5241" t="s">
        <v>42</v>
      </c>
      <c r="L5241" s="8">
        <v>6.2</v>
      </c>
      <c r="M5241" s="8">
        <v>1.9</v>
      </c>
      <c r="N5241">
        <v>22</v>
      </c>
      <c r="O5241" s="8">
        <v>136.4</v>
      </c>
      <c r="P5241" s="14">
        <v>2.0799999999999999E-2</v>
      </c>
      <c r="Q5241" s="8">
        <v>2.84</v>
      </c>
      <c r="R5241" s="8">
        <v>133.56</v>
      </c>
      <c r="S5241" s="8">
        <v>41.8</v>
      </c>
      <c r="T5241" s="8">
        <v>91.76</v>
      </c>
      <c r="U5241">
        <v>0</v>
      </c>
      <c r="V5241" s="8">
        <v>0</v>
      </c>
      <c r="W5241" s="8">
        <v>0</v>
      </c>
      <c r="X5241" s="8">
        <v>91.76</v>
      </c>
    </row>
    <row r="5242" spans="1:24" x14ac:dyDescent="0.25">
      <c r="A5242" t="s">
        <v>5568</v>
      </c>
      <c r="B5242" s="1">
        <v>46069</v>
      </c>
      <c r="C5242" t="s">
        <v>191</v>
      </c>
      <c r="D5242" t="s">
        <v>192</v>
      </c>
      <c r="E5242" t="s">
        <v>150</v>
      </c>
      <c r="F5242" t="s">
        <v>54</v>
      </c>
      <c r="G5242" t="s">
        <v>151</v>
      </c>
      <c r="H5242" t="s">
        <v>152</v>
      </c>
      <c r="I5242" t="s">
        <v>130</v>
      </c>
      <c r="J5242" t="s">
        <v>131</v>
      </c>
      <c r="K5242" t="s">
        <v>42</v>
      </c>
      <c r="L5242" s="8">
        <v>4.8</v>
      </c>
      <c r="M5242" s="8">
        <v>1.4</v>
      </c>
      <c r="N5242">
        <v>100</v>
      </c>
      <c r="O5242" s="8">
        <v>480</v>
      </c>
      <c r="P5242" s="14">
        <v>7.4000000000000003E-3</v>
      </c>
      <c r="Q5242" s="8">
        <v>3.55</v>
      </c>
      <c r="R5242" s="8">
        <v>476.45</v>
      </c>
      <c r="S5242" s="8">
        <v>140</v>
      </c>
      <c r="T5242" s="8">
        <v>336.45</v>
      </c>
      <c r="U5242">
        <v>18</v>
      </c>
      <c r="V5242" s="8">
        <v>85.76</v>
      </c>
      <c r="W5242" s="8">
        <v>34.200000000000003</v>
      </c>
      <c r="X5242" s="8">
        <v>302.25</v>
      </c>
    </row>
    <row r="5243" spans="1:24" x14ac:dyDescent="0.25">
      <c r="A5243" t="s">
        <v>5569</v>
      </c>
      <c r="B5243" s="1">
        <v>45965</v>
      </c>
      <c r="C5243" t="s">
        <v>125</v>
      </c>
      <c r="D5243" t="s">
        <v>126</v>
      </c>
      <c r="E5243" t="s">
        <v>27</v>
      </c>
      <c r="F5243" t="s">
        <v>89</v>
      </c>
      <c r="G5243" t="s">
        <v>29</v>
      </c>
      <c r="H5243" t="s">
        <v>30</v>
      </c>
      <c r="I5243" t="s">
        <v>156</v>
      </c>
      <c r="J5243" t="s">
        <v>157</v>
      </c>
      <c r="K5243" t="s">
        <v>42</v>
      </c>
      <c r="L5243" s="8">
        <v>6.2</v>
      </c>
      <c r="M5243" s="8">
        <v>1.9</v>
      </c>
      <c r="N5243">
        <v>121</v>
      </c>
      <c r="O5243" s="8">
        <v>750.2</v>
      </c>
      <c r="P5243" s="14">
        <v>0.1268</v>
      </c>
      <c r="Q5243" s="8">
        <v>95.13</v>
      </c>
      <c r="R5243" s="8">
        <v>655.07000000000005</v>
      </c>
      <c r="S5243" s="8">
        <v>229.9</v>
      </c>
      <c r="T5243" s="8">
        <v>425.17</v>
      </c>
      <c r="U5243">
        <v>0</v>
      </c>
      <c r="V5243" s="8">
        <v>0</v>
      </c>
      <c r="W5243" s="8">
        <v>0</v>
      </c>
      <c r="X5243" s="8">
        <v>425.17</v>
      </c>
    </row>
    <row r="5244" spans="1:24" x14ac:dyDescent="0.25">
      <c r="A5244" t="s">
        <v>5570</v>
      </c>
      <c r="B5244" s="1">
        <v>45677</v>
      </c>
      <c r="C5244" t="s">
        <v>334</v>
      </c>
      <c r="D5244" t="s">
        <v>335</v>
      </c>
      <c r="E5244" t="s">
        <v>53</v>
      </c>
      <c r="F5244" t="s">
        <v>37</v>
      </c>
      <c r="G5244" t="s">
        <v>55</v>
      </c>
      <c r="H5244" t="s">
        <v>56</v>
      </c>
      <c r="I5244" t="s">
        <v>47</v>
      </c>
      <c r="J5244" t="s">
        <v>48</v>
      </c>
      <c r="K5244" t="s">
        <v>49</v>
      </c>
      <c r="L5244" s="8">
        <v>5</v>
      </c>
      <c r="M5244" s="8">
        <v>3.2</v>
      </c>
      <c r="N5244">
        <v>38</v>
      </c>
      <c r="O5244" s="8">
        <v>190</v>
      </c>
      <c r="P5244" s="14">
        <v>1E-4</v>
      </c>
      <c r="Q5244" s="8">
        <v>0.02</v>
      </c>
      <c r="R5244" s="8">
        <v>189.98</v>
      </c>
      <c r="S5244" s="8">
        <v>121.6</v>
      </c>
      <c r="T5244" s="8">
        <v>68.38</v>
      </c>
      <c r="U5244">
        <v>0</v>
      </c>
      <c r="V5244" s="8">
        <v>0</v>
      </c>
      <c r="W5244" s="8">
        <v>0</v>
      </c>
      <c r="X5244" s="8">
        <v>68.38</v>
      </c>
    </row>
    <row r="5245" spans="1:24" x14ac:dyDescent="0.25">
      <c r="A5245" t="s">
        <v>5571</v>
      </c>
      <c r="B5245" s="1">
        <v>46161</v>
      </c>
      <c r="C5245" t="s">
        <v>420</v>
      </c>
      <c r="D5245" t="s">
        <v>421</v>
      </c>
      <c r="E5245" t="s">
        <v>150</v>
      </c>
      <c r="F5245" t="s">
        <v>89</v>
      </c>
      <c r="G5245" t="s">
        <v>151</v>
      </c>
      <c r="H5245" t="s">
        <v>152</v>
      </c>
      <c r="I5245" t="s">
        <v>117</v>
      </c>
      <c r="J5245" t="s">
        <v>118</v>
      </c>
      <c r="K5245" t="s">
        <v>59</v>
      </c>
      <c r="L5245" s="8">
        <v>6</v>
      </c>
      <c r="M5245" s="8">
        <v>4.2</v>
      </c>
      <c r="N5245">
        <v>618</v>
      </c>
      <c r="O5245" s="8">
        <v>3708</v>
      </c>
      <c r="P5245" s="14">
        <v>8.3099999999999993E-2</v>
      </c>
      <c r="Q5245" s="8">
        <v>308.13</v>
      </c>
      <c r="R5245" s="8">
        <v>3399.87</v>
      </c>
      <c r="S5245" s="8">
        <v>2595.6</v>
      </c>
      <c r="T5245" s="8">
        <v>804.27</v>
      </c>
      <c r="U5245">
        <v>0</v>
      </c>
      <c r="V5245" s="8">
        <v>0</v>
      </c>
      <c r="W5245" s="8">
        <v>0</v>
      </c>
      <c r="X5245" s="8">
        <v>804.27</v>
      </c>
    </row>
    <row r="5246" spans="1:24" x14ac:dyDescent="0.25">
      <c r="A5246" t="s">
        <v>5572</v>
      </c>
      <c r="B5246" s="1">
        <v>46047</v>
      </c>
      <c r="C5246" t="s">
        <v>120</v>
      </c>
      <c r="D5246" t="s">
        <v>121</v>
      </c>
      <c r="E5246" t="s">
        <v>63</v>
      </c>
      <c r="F5246" t="s">
        <v>89</v>
      </c>
      <c r="G5246" t="s">
        <v>79</v>
      </c>
      <c r="H5246" t="s">
        <v>80</v>
      </c>
      <c r="I5246" t="s">
        <v>144</v>
      </c>
      <c r="J5246" t="s">
        <v>145</v>
      </c>
      <c r="K5246" t="s">
        <v>33</v>
      </c>
      <c r="L5246" s="8">
        <v>12</v>
      </c>
      <c r="M5246" s="8">
        <v>6.5</v>
      </c>
      <c r="N5246">
        <v>328</v>
      </c>
      <c r="O5246" s="8">
        <v>3936</v>
      </c>
      <c r="P5246" s="14">
        <v>2.9100000000000001E-2</v>
      </c>
      <c r="Q5246" s="8">
        <v>114.54</v>
      </c>
      <c r="R5246" s="8">
        <v>3821.46</v>
      </c>
      <c r="S5246" s="8">
        <v>2132</v>
      </c>
      <c r="T5246" s="8">
        <v>1689.46</v>
      </c>
      <c r="U5246">
        <v>0</v>
      </c>
      <c r="V5246" s="8">
        <v>0</v>
      </c>
      <c r="W5246" s="8">
        <v>0</v>
      </c>
      <c r="X5246" s="8">
        <v>1689.46</v>
      </c>
    </row>
    <row r="5247" spans="1:24" x14ac:dyDescent="0.25">
      <c r="A5247" t="s">
        <v>5573</v>
      </c>
      <c r="B5247" s="1">
        <v>46036</v>
      </c>
      <c r="C5247" t="s">
        <v>501</v>
      </c>
      <c r="D5247" t="s">
        <v>502</v>
      </c>
      <c r="E5247" t="s">
        <v>27</v>
      </c>
      <c r="F5247" t="s">
        <v>37</v>
      </c>
      <c r="G5247" t="s">
        <v>38</v>
      </c>
      <c r="H5247" t="s">
        <v>39</v>
      </c>
      <c r="I5247" t="s">
        <v>104</v>
      </c>
      <c r="J5247" t="s">
        <v>105</v>
      </c>
      <c r="K5247" t="s">
        <v>49</v>
      </c>
      <c r="L5247" s="8">
        <v>4.2</v>
      </c>
      <c r="M5247" s="8">
        <v>2.8</v>
      </c>
      <c r="N5247">
        <v>30</v>
      </c>
      <c r="O5247" s="8">
        <v>126</v>
      </c>
      <c r="P5247" s="14">
        <v>1.9199999999999998E-2</v>
      </c>
      <c r="Q5247" s="8">
        <v>2.42</v>
      </c>
      <c r="R5247" s="8">
        <v>123.58</v>
      </c>
      <c r="S5247" s="8">
        <v>84</v>
      </c>
      <c r="T5247" s="8">
        <v>39.58</v>
      </c>
      <c r="U5247">
        <v>0</v>
      </c>
      <c r="V5247" s="8">
        <v>0</v>
      </c>
      <c r="W5247" s="8">
        <v>0</v>
      </c>
      <c r="X5247" s="8">
        <v>39.58</v>
      </c>
    </row>
    <row r="5248" spans="1:24" x14ac:dyDescent="0.25">
      <c r="A5248" t="s">
        <v>5574</v>
      </c>
      <c r="B5248" s="1">
        <v>45606</v>
      </c>
      <c r="C5248" t="s">
        <v>590</v>
      </c>
      <c r="D5248" t="s">
        <v>591</v>
      </c>
      <c r="E5248" t="s">
        <v>27</v>
      </c>
      <c r="F5248" t="s">
        <v>46</v>
      </c>
      <c r="G5248" t="s">
        <v>38</v>
      </c>
      <c r="H5248" t="s">
        <v>39</v>
      </c>
      <c r="I5248" t="s">
        <v>144</v>
      </c>
      <c r="J5248" t="s">
        <v>145</v>
      </c>
      <c r="K5248" t="s">
        <v>33</v>
      </c>
      <c r="L5248" s="8">
        <v>12</v>
      </c>
      <c r="M5248" s="8">
        <v>6.5</v>
      </c>
      <c r="N5248">
        <v>26</v>
      </c>
      <c r="O5248" s="8">
        <v>312</v>
      </c>
      <c r="P5248" s="14">
        <v>8.2100000000000006E-2</v>
      </c>
      <c r="Q5248" s="8">
        <v>25.62</v>
      </c>
      <c r="R5248" s="8">
        <v>286.38</v>
      </c>
      <c r="S5248" s="8">
        <v>169</v>
      </c>
      <c r="T5248" s="8">
        <v>117.38</v>
      </c>
      <c r="U5248">
        <v>0</v>
      </c>
      <c r="V5248" s="8">
        <v>0</v>
      </c>
      <c r="W5248" s="8">
        <v>0</v>
      </c>
      <c r="X5248" s="8">
        <v>117.38</v>
      </c>
    </row>
    <row r="5249" spans="1:24" x14ac:dyDescent="0.25">
      <c r="A5249" t="s">
        <v>5575</v>
      </c>
      <c r="B5249" s="1">
        <v>45398</v>
      </c>
      <c r="C5249" t="s">
        <v>528</v>
      </c>
      <c r="D5249" t="s">
        <v>529</v>
      </c>
      <c r="E5249" t="s">
        <v>27</v>
      </c>
      <c r="F5249" t="s">
        <v>54</v>
      </c>
      <c r="G5249" t="s">
        <v>29</v>
      </c>
      <c r="H5249" t="s">
        <v>30</v>
      </c>
      <c r="I5249" t="s">
        <v>84</v>
      </c>
      <c r="J5249" t="s">
        <v>85</v>
      </c>
      <c r="K5249" t="s">
        <v>42</v>
      </c>
      <c r="L5249" s="8">
        <v>9.9</v>
      </c>
      <c r="M5249" s="8">
        <v>3.1</v>
      </c>
      <c r="N5249">
        <v>104</v>
      </c>
      <c r="O5249" s="8">
        <v>1029.5999999999999</v>
      </c>
      <c r="P5249" s="14">
        <v>1.15E-2</v>
      </c>
      <c r="Q5249" s="8">
        <v>11.84</v>
      </c>
      <c r="R5249" s="8">
        <v>1017.76</v>
      </c>
      <c r="S5249" s="8">
        <v>322.39999999999998</v>
      </c>
      <c r="T5249" s="8">
        <v>695.36</v>
      </c>
      <c r="U5249">
        <v>0</v>
      </c>
      <c r="V5249" s="8">
        <v>0</v>
      </c>
      <c r="W5249" s="8">
        <v>0</v>
      </c>
      <c r="X5249" s="8">
        <v>695.36</v>
      </c>
    </row>
    <row r="5250" spans="1:24" x14ac:dyDescent="0.25">
      <c r="A5250" t="s">
        <v>5576</v>
      </c>
      <c r="B5250" s="1">
        <v>45502</v>
      </c>
      <c r="C5250" t="s">
        <v>455</v>
      </c>
      <c r="D5250" t="s">
        <v>456</v>
      </c>
      <c r="E5250" t="s">
        <v>71</v>
      </c>
      <c r="F5250" t="s">
        <v>89</v>
      </c>
      <c r="G5250" t="s">
        <v>72</v>
      </c>
      <c r="H5250" t="s">
        <v>73</v>
      </c>
      <c r="I5250" t="s">
        <v>156</v>
      </c>
      <c r="J5250" t="s">
        <v>157</v>
      </c>
      <c r="K5250" t="s">
        <v>42</v>
      </c>
      <c r="L5250" s="8">
        <v>6.2</v>
      </c>
      <c r="M5250" s="8">
        <v>1.9</v>
      </c>
      <c r="N5250">
        <v>38</v>
      </c>
      <c r="O5250" s="8">
        <v>235.6</v>
      </c>
      <c r="P5250" s="14">
        <v>4.6199999999999998E-2</v>
      </c>
      <c r="Q5250" s="8">
        <v>10.88</v>
      </c>
      <c r="R5250" s="8">
        <v>224.72</v>
      </c>
      <c r="S5250" s="8">
        <v>72.2</v>
      </c>
      <c r="T5250" s="8">
        <v>152.52000000000001</v>
      </c>
      <c r="U5250">
        <v>0</v>
      </c>
      <c r="V5250" s="8">
        <v>0</v>
      </c>
      <c r="W5250" s="8">
        <v>0</v>
      </c>
      <c r="X5250" s="8">
        <v>152.52000000000001</v>
      </c>
    </row>
    <row r="5251" spans="1:24" x14ac:dyDescent="0.25">
      <c r="A5251" t="s">
        <v>5577</v>
      </c>
      <c r="B5251" s="1">
        <v>45834</v>
      </c>
      <c r="C5251" t="s">
        <v>315</v>
      </c>
      <c r="D5251" t="s">
        <v>316</v>
      </c>
      <c r="E5251" t="s">
        <v>27</v>
      </c>
      <c r="F5251" t="s">
        <v>46</v>
      </c>
      <c r="G5251" t="s">
        <v>38</v>
      </c>
      <c r="H5251" t="s">
        <v>39</v>
      </c>
      <c r="I5251" t="s">
        <v>127</v>
      </c>
      <c r="J5251" t="s">
        <v>128</v>
      </c>
      <c r="K5251" t="s">
        <v>33</v>
      </c>
      <c r="L5251" s="8">
        <v>7.2</v>
      </c>
      <c r="M5251" s="8">
        <v>3.6</v>
      </c>
      <c r="N5251">
        <v>10</v>
      </c>
      <c r="O5251" s="8">
        <v>72</v>
      </c>
      <c r="P5251" s="14">
        <v>2.01E-2</v>
      </c>
      <c r="Q5251" s="8">
        <v>1.45</v>
      </c>
      <c r="R5251" s="8">
        <v>70.55</v>
      </c>
      <c r="S5251" s="8">
        <v>36</v>
      </c>
      <c r="T5251" s="8">
        <v>34.549999999999997</v>
      </c>
      <c r="U5251">
        <v>0</v>
      </c>
      <c r="V5251" s="8">
        <v>0</v>
      </c>
      <c r="W5251" s="8">
        <v>0</v>
      </c>
      <c r="X5251" s="8">
        <v>34.549999999999997</v>
      </c>
    </row>
    <row r="5252" spans="1:24" x14ac:dyDescent="0.25">
      <c r="A5252" t="s">
        <v>5578</v>
      </c>
      <c r="B5252" s="1">
        <v>45535</v>
      </c>
      <c r="C5252" t="s">
        <v>276</v>
      </c>
      <c r="D5252" t="s">
        <v>277</v>
      </c>
      <c r="E5252" t="s">
        <v>150</v>
      </c>
      <c r="F5252" t="s">
        <v>37</v>
      </c>
      <c r="G5252" t="s">
        <v>151</v>
      </c>
      <c r="H5252" t="s">
        <v>152</v>
      </c>
      <c r="I5252" t="s">
        <v>40</v>
      </c>
      <c r="J5252" t="s">
        <v>41</v>
      </c>
      <c r="K5252" t="s">
        <v>42</v>
      </c>
      <c r="L5252" s="8">
        <v>14.5</v>
      </c>
      <c r="M5252" s="8">
        <v>4.2</v>
      </c>
      <c r="N5252">
        <v>30</v>
      </c>
      <c r="O5252" s="8">
        <v>435</v>
      </c>
      <c r="P5252" s="14">
        <v>1.2500000000000001E-2</v>
      </c>
      <c r="Q5252" s="8">
        <v>5.44</v>
      </c>
      <c r="R5252" s="8">
        <v>429.56</v>
      </c>
      <c r="S5252" s="8">
        <v>126</v>
      </c>
      <c r="T5252" s="8">
        <v>303.56</v>
      </c>
      <c r="U5252">
        <v>0</v>
      </c>
      <c r="V5252" s="8">
        <v>0</v>
      </c>
      <c r="W5252" s="8">
        <v>0</v>
      </c>
      <c r="X5252" s="8">
        <v>303.56</v>
      </c>
    </row>
    <row r="5253" spans="1:24" x14ac:dyDescent="0.25">
      <c r="A5253" t="s">
        <v>5579</v>
      </c>
      <c r="B5253" s="1">
        <v>45721</v>
      </c>
      <c r="C5253" t="s">
        <v>288</v>
      </c>
      <c r="D5253" t="s">
        <v>289</v>
      </c>
      <c r="E5253" t="s">
        <v>27</v>
      </c>
      <c r="F5253" t="s">
        <v>46</v>
      </c>
      <c r="G5253" t="s">
        <v>38</v>
      </c>
      <c r="H5253" t="s">
        <v>39</v>
      </c>
      <c r="I5253" t="s">
        <v>112</v>
      </c>
      <c r="J5253" t="s">
        <v>113</v>
      </c>
      <c r="K5253" t="s">
        <v>42</v>
      </c>
      <c r="L5253" s="8">
        <v>8.5</v>
      </c>
      <c r="M5253" s="8">
        <v>2.8</v>
      </c>
      <c r="N5253">
        <v>37</v>
      </c>
      <c r="O5253" s="8">
        <v>314.5</v>
      </c>
      <c r="P5253" s="14">
        <v>0.36459999999999998</v>
      </c>
      <c r="Q5253" s="8">
        <v>114.67</v>
      </c>
      <c r="R5253" s="8">
        <v>199.83</v>
      </c>
      <c r="S5253" s="8">
        <v>103.6</v>
      </c>
      <c r="T5253" s="8">
        <v>96.23</v>
      </c>
      <c r="U5253">
        <v>0</v>
      </c>
      <c r="V5253" s="8">
        <v>0</v>
      </c>
      <c r="W5253" s="8">
        <v>0</v>
      </c>
      <c r="X5253" s="8">
        <v>96.23</v>
      </c>
    </row>
    <row r="5254" spans="1:24" x14ac:dyDescent="0.25">
      <c r="A5254" t="s">
        <v>5580</v>
      </c>
      <c r="B5254" s="1">
        <v>45795</v>
      </c>
      <c r="C5254" t="s">
        <v>107</v>
      </c>
      <c r="D5254" t="s">
        <v>108</v>
      </c>
      <c r="E5254" t="s">
        <v>53</v>
      </c>
      <c r="F5254" t="s">
        <v>46</v>
      </c>
      <c r="G5254" t="s">
        <v>55</v>
      </c>
      <c r="H5254" t="s">
        <v>56</v>
      </c>
      <c r="I5254" t="s">
        <v>99</v>
      </c>
      <c r="J5254" t="s">
        <v>100</v>
      </c>
      <c r="K5254" t="s">
        <v>49</v>
      </c>
      <c r="L5254" s="8">
        <v>3.8</v>
      </c>
      <c r="M5254" s="8">
        <v>2.6</v>
      </c>
      <c r="N5254">
        <v>1</v>
      </c>
      <c r="O5254" s="8">
        <v>3.8</v>
      </c>
      <c r="P5254" s="14">
        <v>9.0999999999999998E-2</v>
      </c>
      <c r="Q5254" s="8">
        <v>0.35</v>
      </c>
      <c r="R5254" s="8">
        <v>3.45</v>
      </c>
      <c r="S5254" s="8">
        <v>2.6</v>
      </c>
      <c r="T5254" s="8">
        <v>0.85</v>
      </c>
      <c r="U5254">
        <v>0</v>
      </c>
      <c r="V5254" s="8">
        <v>0</v>
      </c>
      <c r="W5254" s="8">
        <v>0</v>
      </c>
      <c r="X5254" s="8">
        <v>0.85</v>
      </c>
    </row>
    <row r="5255" spans="1:24" x14ac:dyDescent="0.25">
      <c r="A5255" t="s">
        <v>5581</v>
      </c>
      <c r="B5255" s="1">
        <v>45353</v>
      </c>
      <c r="C5255" t="s">
        <v>168</v>
      </c>
      <c r="D5255" t="s">
        <v>169</v>
      </c>
      <c r="E5255" t="s">
        <v>63</v>
      </c>
      <c r="F5255" t="s">
        <v>46</v>
      </c>
      <c r="G5255" t="s">
        <v>79</v>
      </c>
      <c r="H5255" t="s">
        <v>80</v>
      </c>
      <c r="I5255" t="s">
        <v>122</v>
      </c>
      <c r="J5255" t="s">
        <v>123</v>
      </c>
      <c r="K5255" t="s">
        <v>59</v>
      </c>
      <c r="L5255" s="8">
        <v>5.5</v>
      </c>
      <c r="M5255" s="8">
        <v>3.8</v>
      </c>
      <c r="N5255">
        <v>17</v>
      </c>
      <c r="O5255" s="8">
        <v>93.5</v>
      </c>
      <c r="P5255" s="14">
        <v>9.0800000000000006E-2</v>
      </c>
      <c r="Q5255" s="8">
        <v>8.49</v>
      </c>
      <c r="R5255" s="8">
        <v>85.01</v>
      </c>
      <c r="S5255" s="8">
        <v>64.599999999999994</v>
      </c>
      <c r="T5255" s="8">
        <v>20.41</v>
      </c>
      <c r="U5255">
        <v>0</v>
      </c>
      <c r="V5255" s="8">
        <v>0</v>
      </c>
      <c r="W5255" s="8">
        <v>0</v>
      </c>
      <c r="X5255" s="8">
        <v>20.41</v>
      </c>
    </row>
    <row r="5256" spans="1:24" x14ac:dyDescent="0.25">
      <c r="A5256" t="s">
        <v>5582</v>
      </c>
      <c r="B5256" s="1">
        <v>45437</v>
      </c>
      <c r="C5256" t="s">
        <v>168</v>
      </c>
      <c r="D5256" t="s">
        <v>169</v>
      </c>
      <c r="E5256" t="s">
        <v>63</v>
      </c>
      <c r="F5256" t="s">
        <v>46</v>
      </c>
      <c r="G5256" t="s">
        <v>79</v>
      </c>
      <c r="H5256" t="s">
        <v>80</v>
      </c>
      <c r="I5256" t="s">
        <v>185</v>
      </c>
      <c r="J5256" t="s">
        <v>186</v>
      </c>
      <c r="K5256" t="s">
        <v>59</v>
      </c>
      <c r="L5256" s="8">
        <v>4.9000000000000004</v>
      </c>
      <c r="M5256" s="8">
        <v>3.1</v>
      </c>
      <c r="N5256">
        <v>4</v>
      </c>
      <c r="O5256" s="8">
        <v>19.600000000000001</v>
      </c>
      <c r="P5256" s="14">
        <v>4.5999999999999999E-2</v>
      </c>
      <c r="Q5256" s="8">
        <v>0.9</v>
      </c>
      <c r="R5256" s="8">
        <v>18.7</v>
      </c>
      <c r="S5256" s="8">
        <v>12.4</v>
      </c>
      <c r="T5256" s="8">
        <v>6.3</v>
      </c>
      <c r="U5256">
        <v>0</v>
      </c>
      <c r="V5256" s="8">
        <v>0</v>
      </c>
      <c r="W5256" s="8">
        <v>0</v>
      </c>
      <c r="X5256" s="8">
        <v>6.3</v>
      </c>
    </row>
    <row r="5257" spans="1:24" x14ac:dyDescent="0.25">
      <c r="A5257" t="s">
        <v>5583</v>
      </c>
      <c r="B5257" s="1">
        <v>46020</v>
      </c>
      <c r="C5257" t="s">
        <v>198</v>
      </c>
      <c r="D5257" t="s">
        <v>199</v>
      </c>
      <c r="E5257" t="s">
        <v>150</v>
      </c>
      <c r="F5257" t="s">
        <v>54</v>
      </c>
      <c r="G5257" t="s">
        <v>151</v>
      </c>
      <c r="H5257" t="s">
        <v>152</v>
      </c>
      <c r="I5257" t="s">
        <v>74</v>
      </c>
      <c r="J5257" t="s">
        <v>75</v>
      </c>
      <c r="K5257" t="s">
        <v>49</v>
      </c>
      <c r="L5257" s="8">
        <v>11</v>
      </c>
      <c r="M5257" s="8">
        <v>6.8</v>
      </c>
      <c r="N5257">
        <v>38</v>
      </c>
      <c r="O5257" s="8">
        <v>418</v>
      </c>
      <c r="P5257" s="14">
        <v>1.9E-3</v>
      </c>
      <c r="Q5257" s="8">
        <v>0.79</v>
      </c>
      <c r="R5257" s="8">
        <v>417.21</v>
      </c>
      <c r="S5257" s="8">
        <v>258.39999999999998</v>
      </c>
      <c r="T5257" s="8">
        <v>158.81</v>
      </c>
      <c r="U5257">
        <v>0</v>
      </c>
      <c r="V5257" s="8">
        <v>0</v>
      </c>
      <c r="W5257" s="8">
        <v>0</v>
      </c>
      <c r="X5257" s="8">
        <v>158.81</v>
      </c>
    </row>
    <row r="5258" spans="1:24" x14ac:dyDescent="0.25">
      <c r="A5258" t="s">
        <v>5584</v>
      </c>
      <c r="B5258" s="1">
        <v>45578</v>
      </c>
      <c r="C5258" t="s">
        <v>383</v>
      </c>
      <c r="D5258" t="s">
        <v>384</v>
      </c>
      <c r="E5258" t="s">
        <v>63</v>
      </c>
      <c r="F5258" t="s">
        <v>54</v>
      </c>
      <c r="G5258" t="s">
        <v>79</v>
      </c>
      <c r="H5258" t="s">
        <v>80</v>
      </c>
      <c r="I5258" t="s">
        <v>99</v>
      </c>
      <c r="J5258" t="s">
        <v>100</v>
      </c>
      <c r="K5258" t="s">
        <v>49</v>
      </c>
      <c r="L5258" s="8">
        <v>3.8</v>
      </c>
      <c r="M5258" s="8">
        <v>2.6</v>
      </c>
      <c r="N5258">
        <v>143</v>
      </c>
      <c r="O5258" s="8">
        <v>543.4</v>
      </c>
      <c r="P5258" s="14">
        <v>2.7000000000000001E-3</v>
      </c>
      <c r="Q5258" s="8">
        <v>1.47</v>
      </c>
      <c r="R5258" s="8">
        <v>541.92999999999995</v>
      </c>
      <c r="S5258" s="8">
        <v>371.8</v>
      </c>
      <c r="T5258" s="8">
        <v>170.13</v>
      </c>
      <c r="U5258">
        <v>40</v>
      </c>
      <c r="V5258" s="8">
        <v>151.59</v>
      </c>
      <c r="W5258" s="8">
        <v>124</v>
      </c>
      <c r="X5258" s="8">
        <v>46.13</v>
      </c>
    </row>
    <row r="5259" spans="1:24" x14ac:dyDescent="0.25">
      <c r="A5259" t="s">
        <v>5585</v>
      </c>
      <c r="B5259" s="1">
        <v>45387</v>
      </c>
      <c r="C5259" t="s">
        <v>136</v>
      </c>
      <c r="D5259" t="s">
        <v>137</v>
      </c>
      <c r="E5259" t="s">
        <v>71</v>
      </c>
      <c r="F5259" t="s">
        <v>54</v>
      </c>
      <c r="G5259" t="s">
        <v>72</v>
      </c>
      <c r="H5259" t="s">
        <v>73</v>
      </c>
      <c r="I5259" t="s">
        <v>57</v>
      </c>
      <c r="J5259" t="s">
        <v>58</v>
      </c>
      <c r="K5259" t="s">
        <v>59</v>
      </c>
      <c r="L5259" s="8">
        <v>10.5</v>
      </c>
      <c r="M5259" s="8">
        <v>7.5</v>
      </c>
      <c r="N5259">
        <v>154</v>
      </c>
      <c r="O5259" s="8">
        <v>1617</v>
      </c>
      <c r="P5259" s="14">
        <v>0.4985</v>
      </c>
      <c r="Q5259" s="8">
        <v>806.07</v>
      </c>
      <c r="R5259" s="8">
        <v>810.93</v>
      </c>
      <c r="S5259" s="8">
        <v>1155</v>
      </c>
      <c r="T5259" s="8">
        <v>-344.07</v>
      </c>
      <c r="U5259">
        <v>0</v>
      </c>
      <c r="V5259" s="8">
        <v>0</v>
      </c>
      <c r="W5259" s="8">
        <v>0</v>
      </c>
      <c r="X5259" s="8">
        <v>-344.07</v>
      </c>
    </row>
    <row r="5260" spans="1:24" x14ac:dyDescent="0.25">
      <c r="A5260" t="s">
        <v>5586</v>
      </c>
      <c r="B5260" s="1">
        <v>45336</v>
      </c>
      <c r="C5260" t="s">
        <v>334</v>
      </c>
      <c r="D5260" t="s">
        <v>335</v>
      </c>
      <c r="E5260" t="s">
        <v>53</v>
      </c>
      <c r="F5260" t="s">
        <v>37</v>
      </c>
      <c r="G5260" t="s">
        <v>55</v>
      </c>
      <c r="H5260" t="s">
        <v>56</v>
      </c>
      <c r="I5260" t="s">
        <v>130</v>
      </c>
      <c r="J5260" t="s">
        <v>131</v>
      </c>
      <c r="K5260" t="s">
        <v>42</v>
      </c>
      <c r="L5260" s="8">
        <v>4.8</v>
      </c>
      <c r="M5260" s="8">
        <v>1.4</v>
      </c>
      <c r="N5260">
        <v>35</v>
      </c>
      <c r="O5260" s="8">
        <v>168</v>
      </c>
      <c r="P5260" s="14">
        <v>2.7000000000000001E-3</v>
      </c>
      <c r="Q5260" s="8">
        <v>0.45</v>
      </c>
      <c r="R5260" s="8">
        <v>167.55</v>
      </c>
      <c r="S5260" s="8">
        <v>49</v>
      </c>
      <c r="T5260" s="8">
        <v>118.55</v>
      </c>
      <c r="U5260">
        <v>0</v>
      </c>
      <c r="V5260" s="8">
        <v>0</v>
      </c>
      <c r="W5260" s="8">
        <v>0</v>
      </c>
      <c r="X5260" s="8">
        <v>118.55</v>
      </c>
    </row>
    <row r="5261" spans="1:24" x14ac:dyDescent="0.25">
      <c r="A5261" t="s">
        <v>5587</v>
      </c>
      <c r="B5261" s="1">
        <v>46235</v>
      </c>
      <c r="C5261" t="s">
        <v>671</v>
      </c>
      <c r="D5261" t="s">
        <v>672</v>
      </c>
      <c r="E5261" t="s">
        <v>27</v>
      </c>
      <c r="F5261" t="s">
        <v>89</v>
      </c>
      <c r="G5261" t="s">
        <v>38</v>
      </c>
      <c r="H5261" t="s">
        <v>39</v>
      </c>
      <c r="I5261" t="s">
        <v>40</v>
      </c>
      <c r="J5261" t="s">
        <v>41</v>
      </c>
      <c r="K5261" t="s">
        <v>42</v>
      </c>
      <c r="L5261" s="8">
        <v>14.5</v>
      </c>
      <c r="M5261" s="8">
        <v>4.2</v>
      </c>
      <c r="N5261">
        <v>223</v>
      </c>
      <c r="O5261" s="8">
        <v>3233.5</v>
      </c>
      <c r="P5261" s="14">
        <v>0.12859999999999999</v>
      </c>
      <c r="Q5261" s="8">
        <v>415.83</v>
      </c>
      <c r="R5261" s="8">
        <v>2817.67</v>
      </c>
      <c r="S5261" s="8">
        <v>936.6</v>
      </c>
      <c r="T5261" s="8">
        <v>1881.07</v>
      </c>
      <c r="U5261">
        <v>0</v>
      </c>
      <c r="V5261" s="8">
        <v>0</v>
      </c>
      <c r="W5261" s="8">
        <v>0</v>
      </c>
      <c r="X5261" s="8">
        <v>1881.07</v>
      </c>
    </row>
    <row r="5262" spans="1:24" x14ac:dyDescent="0.25">
      <c r="A5262" t="s">
        <v>5588</v>
      </c>
      <c r="B5262" s="1">
        <v>45529</v>
      </c>
      <c r="C5262" t="s">
        <v>403</v>
      </c>
      <c r="D5262" t="s">
        <v>404</v>
      </c>
      <c r="E5262" t="s">
        <v>53</v>
      </c>
      <c r="F5262" t="s">
        <v>37</v>
      </c>
      <c r="G5262" t="s">
        <v>55</v>
      </c>
      <c r="H5262" t="s">
        <v>56</v>
      </c>
      <c r="I5262" t="s">
        <v>112</v>
      </c>
      <c r="J5262" t="s">
        <v>113</v>
      </c>
      <c r="K5262" t="s">
        <v>42</v>
      </c>
      <c r="L5262" s="8">
        <v>8.5</v>
      </c>
      <c r="M5262" s="8">
        <v>2.8</v>
      </c>
      <c r="N5262">
        <v>33</v>
      </c>
      <c r="O5262" s="8">
        <v>280.5</v>
      </c>
      <c r="P5262" s="14">
        <v>1.7399999999999999E-2</v>
      </c>
      <c r="Q5262" s="8">
        <v>4.88</v>
      </c>
      <c r="R5262" s="8">
        <v>275.62</v>
      </c>
      <c r="S5262" s="8">
        <v>92.4</v>
      </c>
      <c r="T5262" s="8">
        <v>183.22</v>
      </c>
      <c r="U5262">
        <v>2</v>
      </c>
      <c r="V5262" s="8">
        <v>16.7</v>
      </c>
      <c r="W5262" s="8">
        <v>6.6</v>
      </c>
      <c r="X5262" s="8">
        <v>176.62</v>
      </c>
    </row>
    <row r="5263" spans="1:24" x14ac:dyDescent="0.25">
      <c r="A5263" t="s">
        <v>5589</v>
      </c>
      <c r="B5263" s="1">
        <v>46210</v>
      </c>
      <c r="C5263" t="s">
        <v>188</v>
      </c>
      <c r="D5263" t="s">
        <v>189</v>
      </c>
      <c r="E5263" t="s">
        <v>27</v>
      </c>
      <c r="F5263" t="s">
        <v>54</v>
      </c>
      <c r="G5263" t="s">
        <v>38</v>
      </c>
      <c r="H5263" t="s">
        <v>39</v>
      </c>
      <c r="I5263" t="s">
        <v>117</v>
      </c>
      <c r="J5263" t="s">
        <v>118</v>
      </c>
      <c r="K5263" t="s">
        <v>59</v>
      </c>
      <c r="L5263" s="8">
        <v>6</v>
      </c>
      <c r="M5263" s="8">
        <v>4.2</v>
      </c>
      <c r="N5263">
        <v>132</v>
      </c>
      <c r="O5263" s="8">
        <v>792</v>
      </c>
      <c r="P5263" s="14">
        <v>7.1000000000000004E-3</v>
      </c>
      <c r="Q5263" s="8">
        <v>5.62</v>
      </c>
      <c r="R5263" s="8">
        <v>786.38</v>
      </c>
      <c r="S5263" s="8">
        <v>554.4</v>
      </c>
      <c r="T5263" s="8">
        <v>231.98</v>
      </c>
      <c r="U5263">
        <v>0</v>
      </c>
      <c r="V5263" s="8">
        <v>0</v>
      </c>
      <c r="W5263" s="8">
        <v>0</v>
      </c>
      <c r="X5263" s="8">
        <v>231.98</v>
      </c>
    </row>
    <row r="5264" spans="1:24" x14ac:dyDescent="0.25">
      <c r="A5264" t="s">
        <v>5590</v>
      </c>
      <c r="B5264" s="1">
        <v>46157</v>
      </c>
      <c r="C5264" t="s">
        <v>142</v>
      </c>
      <c r="D5264" t="s">
        <v>143</v>
      </c>
      <c r="E5264" t="s">
        <v>71</v>
      </c>
      <c r="F5264" t="s">
        <v>37</v>
      </c>
      <c r="G5264" t="s">
        <v>72</v>
      </c>
      <c r="H5264" t="s">
        <v>73</v>
      </c>
      <c r="I5264" t="s">
        <v>74</v>
      </c>
      <c r="J5264" t="s">
        <v>75</v>
      </c>
      <c r="K5264" t="s">
        <v>49</v>
      </c>
      <c r="L5264" s="8">
        <v>11</v>
      </c>
      <c r="M5264" s="8">
        <v>6.8</v>
      </c>
      <c r="N5264">
        <v>10</v>
      </c>
      <c r="O5264" s="8">
        <v>110</v>
      </c>
      <c r="P5264" s="14">
        <v>3.4099999999999998E-2</v>
      </c>
      <c r="Q5264" s="8">
        <v>3.75</v>
      </c>
      <c r="R5264" s="8">
        <v>106.25</v>
      </c>
      <c r="S5264" s="8">
        <v>68</v>
      </c>
      <c r="T5264" s="8">
        <v>38.25</v>
      </c>
      <c r="U5264">
        <v>0</v>
      </c>
      <c r="V5264" s="8">
        <v>0</v>
      </c>
      <c r="W5264" s="8">
        <v>0</v>
      </c>
      <c r="X5264" s="8">
        <v>38.25</v>
      </c>
    </row>
    <row r="5265" spans="1:24" x14ac:dyDescent="0.25">
      <c r="A5265" t="s">
        <v>5591</v>
      </c>
      <c r="B5265" s="1">
        <v>45824</v>
      </c>
      <c r="C5265" t="s">
        <v>328</v>
      </c>
      <c r="D5265" t="s">
        <v>329</v>
      </c>
      <c r="E5265" t="s">
        <v>71</v>
      </c>
      <c r="F5265" t="s">
        <v>54</v>
      </c>
      <c r="G5265" t="s">
        <v>72</v>
      </c>
      <c r="H5265" t="s">
        <v>73</v>
      </c>
      <c r="I5265" t="s">
        <v>122</v>
      </c>
      <c r="J5265" t="s">
        <v>123</v>
      </c>
      <c r="K5265" t="s">
        <v>59</v>
      </c>
      <c r="L5265" s="8">
        <v>5.5</v>
      </c>
      <c r="M5265" s="8">
        <v>3.8</v>
      </c>
      <c r="N5265">
        <v>13</v>
      </c>
      <c r="O5265" s="8">
        <v>71.5</v>
      </c>
      <c r="P5265" s="14">
        <v>9.1000000000000004E-3</v>
      </c>
      <c r="Q5265" s="8">
        <v>0.65</v>
      </c>
      <c r="R5265" s="8">
        <v>70.849999999999994</v>
      </c>
      <c r="S5265" s="8">
        <v>49.4</v>
      </c>
      <c r="T5265" s="8">
        <v>21.45</v>
      </c>
      <c r="U5265">
        <v>0</v>
      </c>
      <c r="V5265" s="8">
        <v>0</v>
      </c>
      <c r="W5265" s="8">
        <v>0</v>
      </c>
      <c r="X5265" s="8">
        <v>21.45</v>
      </c>
    </row>
    <row r="5266" spans="1:24" x14ac:dyDescent="0.25">
      <c r="A5266" t="s">
        <v>5592</v>
      </c>
      <c r="B5266" s="1">
        <v>45714</v>
      </c>
      <c r="C5266" t="s">
        <v>642</v>
      </c>
      <c r="D5266" t="s">
        <v>643</v>
      </c>
      <c r="E5266" t="s">
        <v>71</v>
      </c>
      <c r="F5266" t="s">
        <v>54</v>
      </c>
      <c r="G5266" t="s">
        <v>165</v>
      </c>
      <c r="H5266" t="s">
        <v>166</v>
      </c>
      <c r="I5266" t="s">
        <v>47</v>
      </c>
      <c r="J5266" t="s">
        <v>48</v>
      </c>
      <c r="K5266" t="s">
        <v>49</v>
      </c>
      <c r="L5266" s="8">
        <v>5</v>
      </c>
      <c r="M5266" s="8">
        <v>3.2</v>
      </c>
      <c r="N5266">
        <v>12</v>
      </c>
      <c r="O5266" s="8">
        <v>60</v>
      </c>
      <c r="P5266" s="14">
        <v>1.47E-2</v>
      </c>
      <c r="Q5266" s="8">
        <v>0.88</v>
      </c>
      <c r="R5266" s="8">
        <v>59.12</v>
      </c>
      <c r="S5266" s="8">
        <v>38.4</v>
      </c>
      <c r="T5266" s="8">
        <v>20.72</v>
      </c>
      <c r="U5266">
        <v>0</v>
      </c>
      <c r="V5266" s="8">
        <v>0</v>
      </c>
      <c r="W5266" s="8">
        <v>0</v>
      </c>
      <c r="X5266" s="8">
        <v>20.72</v>
      </c>
    </row>
    <row r="5267" spans="1:24" x14ac:dyDescent="0.25">
      <c r="A5267" t="s">
        <v>5593</v>
      </c>
      <c r="B5267" s="1">
        <v>46009</v>
      </c>
      <c r="C5267" t="s">
        <v>107</v>
      </c>
      <c r="D5267" t="s">
        <v>108</v>
      </c>
      <c r="E5267" t="s">
        <v>53</v>
      </c>
      <c r="F5267" t="s">
        <v>46</v>
      </c>
      <c r="G5267" t="s">
        <v>55</v>
      </c>
      <c r="H5267" t="s">
        <v>56</v>
      </c>
      <c r="I5267" t="s">
        <v>127</v>
      </c>
      <c r="J5267" t="s">
        <v>128</v>
      </c>
      <c r="K5267" t="s">
        <v>33</v>
      </c>
      <c r="L5267" s="8">
        <v>7.2</v>
      </c>
      <c r="M5267" s="8">
        <v>3.6</v>
      </c>
      <c r="N5267">
        <v>31</v>
      </c>
      <c r="O5267" s="8">
        <v>223.2</v>
      </c>
      <c r="P5267" s="14">
        <v>0.12959999999999999</v>
      </c>
      <c r="Q5267" s="8">
        <v>28.93</v>
      </c>
      <c r="R5267" s="8">
        <v>194.27</v>
      </c>
      <c r="S5267" s="8">
        <v>111.6</v>
      </c>
      <c r="T5267" s="8">
        <v>82.67</v>
      </c>
      <c r="U5267">
        <v>0</v>
      </c>
      <c r="V5267" s="8">
        <v>0</v>
      </c>
      <c r="W5267" s="8">
        <v>0</v>
      </c>
      <c r="X5267" s="8">
        <v>82.67</v>
      </c>
    </row>
    <row r="5268" spans="1:24" x14ac:dyDescent="0.25">
      <c r="A5268" t="s">
        <v>5594</v>
      </c>
      <c r="B5268" s="1">
        <v>46209</v>
      </c>
      <c r="C5268" t="s">
        <v>91</v>
      </c>
      <c r="D5268" t="s">
        <v>92</v>
      </c>
      <c r="E5268" t="s">
        <v>27</v>
      </c>
      <c r="F5268" t="s">
        <v>37</v>
      </c>
      <c r="G5268" t="s">
        <v>38</v>
      </c>
      <c r="H5268" t="s">
        <v>39</v>
      </c>
      <c r="I5268" t="s">
        <v>130</v>
      </c>
      <c r="J5268" t="s">
        <v>131</v>
      </c>
      <c r="K5268" t="s">
        <v>42</v>
      </c>
      <c r="L5268" s="8">
        <v>4.8</v>
      </c>
      <c r="M5268" s="8">
        <v>1.4</v>
      </c>
      <c r="N5268">
        <v>14</v>
      </c>
      <c r="O5268" s="8">
        <v>67.2</v>
      </c>
      <c r="P5268" s="14">
        <v>8.0000000000000004E-4</v>
      </c>
      <c r="Q5268" s="8">
        <v>0.05</v>
      </c>
      <c r="R5268" s="8">
        <v>67.150000000000006</v>
      </c>
      <c r="S5268" s="8">
        <v>19.600000000000001</v>
      </c>
      <c r="T5268" s="8">
        <v>47.55</v>
      </c>
      <c r="U5268">
        <v>0</v>
      </c>
      <c r="V5268" s="8">
        <v>0</v>
      </c>
      <c r="W5268" s="8">
        <v>0</v>
      </c>
      <c r="X5268" s="8">
        <v>47.55</v>
      </c>
    </row>
    <row r="5269" spans="1:24" x14ac:dyDescent="0.25">
      <c r="A5269" t="s">
        <v>5595</v>
      </c>
      <c r="B5269" s="1">
        <v>45673</v>
      </c>
      <c r="C5269" t="s">
        <v>427</v>
      </c>
      <c r="D5269" t="s">
        <v>428</v>
      </c>
      <c r="E5269" t="s">
        <v>150</v>
      </c>
      <c r="F5269" t="s">
        <v>46</v>
      </c>
      <c r="G5269" t="s">
        <v>151</v>
      </c>
      <c r="H5269" t="s">
        <v>152</v>
      </c>
      <c r="I5269" t="s">
        <v>144</v>
      </c>
      <c r="J5269" t="s">
        <v>145</v>
      </c>
      <c r="K5269" t="s">
        <v>33</v>
      </c>
      <c r="L5269" s="8">
        <v>12</v>
      </c>
      <c r="M5269" s="8">
        <v>6.5</v>
      </c>
      <c r="N5269">
        <v>15</v>
      </c>
      <c r="O5269" s="8">
        <v>180</v>
      </c>
      <c r="P5269" s="14">
        <v>0.2452</v>
      </c>
      <c r="Q5269" s="8">
        <v>44.14</v>
      </c>
      <c r="R5269" s="8">
        <v>135.86000000000001</v>
      </c>
      <c r="S5269" s="8">
        <v>97.5</v>
      </c>
      <c r="T5269" s="8">
        <v>38.36</v>
      </c>
      <c r="U5269">
        <v>0</v>
      </c>
      <c r="V5269" s="8">
        <v>0</v>
      </c>
      <c r="W5269" s="8">
        <v>0</v>
      </c>
      <c r="X5269" s="8">
        <v>38.36</v>
      </c>
    </row>
    <row r="5270" spans="1:24" x14ac:dyDescent="0.25">
      <c r="A5270" t="s">
        <v>5596</v>
      </c>
      <c r="B5270" s="1">
        <v>45761</v>
      </c>
      <c r="C5270" t="s">
        <v>345</v>
      </c>
      <c r="D5270" t="s">
        <v>346</v>
      </c>
      <c r="E5270" t="s">
        <v>71</v>
      </c>
      <c r="F5270" t="s">
        <v>28</v>
      </c>
      <c r="G5270" t="s">
        <v>72</v>
      </c>
      <c r="H5270" t="s">
        <v>73</v>
      </c>
      <c r="I5270" t="s">
        <v>130</v>
      </c>
      <c r="J5270" t="s">
        <v>131</v>
      </c>
      <c r="K5270" t="s">
        <v>42</v>
      </c>
      <c r="L5270" s="8">
        <v>4.8</v>
      </c>
      <c r="M5270" s="8">
        <v>1.4</v>
      </c>
      <c r="N5270">
        <v>141</v>
      </c>
      <c r="O5270" s="8">
        <v>676.8</v>
      </c>
      <c r="P5270" s="14">
        <v>2.7300000000000001E-2</v>
      </c>
      <c r="Q5270" s="8">
        <v>18.48</v>
      </c>
      <c r="R5270" s="8">
        <v>658.32</v>
      </c>
      <c r="S5270" s="8">
        <v>197.4</v>
      </c>
      <c r="T5270" s="8">
        <v>460.92</v>
      </c>
      <c r="U5270">
        <v>0</v>
      </c>
      <c r="V5270" s="8">
        <v>0</v>
      </c>
      <c r="W5270" s="8">
        <v>0</v>
      </c>
      <c r="X5270" s="8">
        <v>460.92</v>
      </c>
    </row>
    <row r="5271" spans="1:24" x14ac:dyDescent="0.25">
      <c r="A5271" t="s">
        <v>5597</v>
      </c>
      <c r="B5271" s="1">
        <v>46057</v>
      </c>
      <c r="C5271" t="s">
        <v>301</v>
      </c>
      <c r="D5271" t="s">
        <v>302</v>
      </c>
      <c r="E5271" t="s">
        <v>63</v>
      </c>
      <c r="F5271" t="s">
        <v>37</v>
      </c>
      <c r="G5271" t="s">
        <v>79</v>
      </c>
      <c r="H5271" t="s">
        <v>80</v>
      </c>
      <c r="I5271" t="s">
        <v>84</v>
      </c>
      <c r="J5271" t="s">
        <v>85</v>
      </c>
      <c r="K5271" t="s">
        <v>42</v>
      </c>
      <c r="L5271" s="8">
        <v>9.9</v>
      </c>
      <c r="M5271" s="8">
        <v>3.1</v>
      </c>
      <c r="N5271">
        <v>20</v>
      </c>
      <c r="O5271" s="8">
        <v>198</v>
      </c>
      <c r="P5271" s="14">
        <v>0.45519999999999999</v>
      </c>
      <c r="Q5271" s="8">
        <v>90.13</v>
      </c>
      <c r="R5271" s="8">
        <v>107.87</v>
      </c>
      <c r="S5271" s="8">
        <v>62</v>
      </c>
      <c r="T5271" s="8">
        <v>45.87</v>
      </c>
      <c r="U5271">
        <v>0</v>
      </c>
      <c r="V5271" s="8">
        <v>0</v>
      </c>
      <c r="W5271" s="8">
        <v>0</v>
      </c>
      <c r="X5271" s="8">
        <v>45.87</v>
      </c>
    </row>
    <row r="5272" spans="1:24" x14ac:dyDescent="0.25">
      <c r="A5272" t="s">
        <v>5598</v>
      </c>
      <c r="B5272" s="1">
        <v>45378</v>
      </c>
      <c r="C5272" t="s">
        <v>391</v>
      </c>
      <c r="D5272" t="s">
        <v>392</v>
      </c>
      <c r="E5272" t="s">
        <v>63</v>
      </c>
      <c r="F5272" t="s">
        <v>54</v>
      </c>
      <c r="G5272" t="s">
        <v>64</v>
      </c>
      <c r="H5272" t="s">
        <v>65</v>
      </c>
      <c r="I5272" t="s">
        <v>144</v>
      </c>
      <c r="J5272" t="s">
        <v>145</v>
      </c>
      <c r="K5272" t="s">
        <v>33</v>
      </c>
      <c r="L5272" s="8">
        <v>12</v>
      </c>
      <c r="M5272" s="8">
        <v>6.5</v>
      </c>
      <c r="N5272">
        <v>90</v>
      </c>
      <c r="O5272" s="8">
        <v>1080</v>
      </c>
      <c r="P5272" s="14">
        <v>0.35880000000000001</v>
      </c>
      <c r="Q5272" s="8">
        <v>387.5</v>
      </c>
      <c r="R5272" s="8">
        <v>692.5</v>
      </c>
      <c r="S5272" s="8">
        <v>585</v>
      </c>
      <c r="T5272" s="8">
        <v>107.5</v>
      </c>
      <c r="U5272">
        <v>26</v>
      </c>
      <c r="V5272" s="8">
        <v>200.05</v>
      </c>
      <c r="W5272" s="8">
        <v>182</v>
      </c>
      <c r="X5272" s="8">
        <v>-74.5</v>
      </c>
    </row>
    <row r="5273" spans="1:24" x14ac:dyDescent="0.25">
      <c r="A5273" t="s">
        <v>5599</v>
      </c>
      <c r="B5273" s="1">
        <v>45886</v>
      </c>
      <c r="C5273" t="s">
        <v>383</v>
      </c>
      <c r="D5273" t="s">
        <v>384</v>
      </c>
      <c r="E5273" t="s">
        <v>63</v>
      </c>
      <c r="F5273" t="s">
        <v>54</v>
      </c>
      <c r="G5273" t="s">
        <v>79</v>
      </c>
      <c r="H5273" t="s">
        <v>80</v>
      </c>
      <c r="I5273" t="s">
        <v>47</v>
      </c>
      <c r="J5273" t="s">
        <v>48</v>
      </c>
      <c r="K5273" t="s">
        <v>49</v>
      </c>
      <c r="L5273" s="8">
        <v>5</v>
      </c>
      <c r="M5273" s="8">
        <v>3.2</v>
      </c>
      <c r="N5273">
        <v>50</v>
      </c>
      <c r="O5273" s="8">
        <v>250</v>
      </c>
      <c r="P5273" s="14">
        <v>3.8999999999999998E-3</v>
      </c>
      <c r="Q5273" s="8">
        <v>0.98</v>
      </c>
      <c r="R5273" s="8">
        <v>249.02</v>
      </c>
      <c r="S5273" s="8">
        <v>160</v>
      </c>
      <c r="T5273" s="8">
        <v>89.02</v>
      </c>
      <c r="U5273">
        <v>0</v>
      </c>
      <c r="V5273" s="8">
        <v>0</v>
      </c>
      <c r="W5273" s="8">
        <v>0</v>
      </c>
      <c r="X5273" s="8">
        <v>89.02</v>
      </c>
    </row>
    <row r="5274" spans="1:24" x14ac:dyDescent="0.25">
      <c r="A5274" t="s">
        <v>5600</v>
      </c>
      <c r="B5274" s="1">
        <v>45389</v>
      </c>
      <c r="C5274" t="s">
        <v>215</v>
      </c>
      <c r="D5274" t="s">
        <v>216</v>
      </c>
      <c r="E5274" t="s">
        <v>27</v>
      </c>
      <c r="F5274" t="s">
        <v>54</v>
      </c>
      <c r="G5274" t="s">
        <v>29</v>
      </c>
      <c r="H5274" t="s">
        <v>30</v>
      </c>
      <c r="I5274" t="s">
        <v>185</v>
      </c>
      <c r="J5274" t="s">
        <v>186</v>
      </c>
      <c r="K5274" t="s">
        <v>59</v>
      </c>
      <c r="L5274" s="8">
        <v>4.9000000000000004</v>
      </c>
      <c r="M5274" s="8">
        <v>3.1</v>
      </c>
      <c r="N5274">
        <v>79</v>
      </c>
      <c r="O5274" s="8">
        <v>387.1</v>
      </c>
      <c r="P5274" s="14">
        <v>1.2999999999999999E-3</v>
      </c>
      <c r="Q5274" s="8">
        <v>0.5</v>
      </c>
      <c r="R5274" s="8">
        <v>386.6</v>
      </c>
      <c r="S5274" s="8">
        <v>244.9</v>
      </c>
      <c r="T5274" s="8">
        <v>141.69999999999999</v>
      </c>
      <c r="U5274">
        <v>0</v>
      </c>
      <c r="V5274" s="8">
        <v>0</v>
      </c>
      <c r="W5274" s="8">
        <v>0</v>
      </c>
      <c r="X5274" s="8">
        <v>141.69999999999999</v>
      </c>
    </row>
    <row r="5275" spans="1:24" x14ac:dyDescent="0.25">
      <c r="A5275" t="s">
        <v>5601</v>
      </c>
      <c r="B5275" s="1">
        <v>45809</v>
      </c>
      <c r="C5275" t="s">
        <v>331</v>
      </c>
      <c r="D5275" t="s">
        <v>332</v>
      </c>
      <c r="E5275" t="s">
        <v>150</v>
      </c>
      <c r="F5275" t="s">
        <v>37</v>
      </c>
      <c r="G5275" t="s">
        <v>151</v>
      </c>
      <c r="H5275" t="s">
        <v>152</v>
      </c>
      <c r="I5275" t="s">
        <v>66</v>
      </c>
      <c r="J5275" t="s">
        <v>67</v>
      </c>
      <c r="K5275" t="s">
        <v>33</v>
      </c>
      <c r="L5275" s="8">
        <v>4.5</v>
      </c>
      <c r="M5275" s="8">
        <v>2.1</v>
      </c>
      <c r="N5275">
        <v>14</v>
      </c>
      <c r="O5275" s="8">
        <v>63</v>
      </c>
      <c r="P5275" s="14">
        <v>3.1300000000000001E-2</v>
      </c>
      <c r="Q5275" s="8">
        <v>1.97</v>
      </c>
      <c r="R5275" s="8">
        <v>61.03</v>
      </c>
      <c r="S5275" s="8">
        <v>29.4</v>
      </c>
      <c r="T5275" s="8">
        <v>31.63</v>
      </c>
      <c r="U5275">
        <v>0</v>
      </c>
      <c r="V5275" s="8">
        <v>0</v>
      </c>
      <c r="W5275" s="8">
        <v>0</v>
      </c>
      <c r="X5275" s="8">
        <v>31.63</v>
      </c>
    </row>
    <row r="5276" spans="1:24" x14ac:dyDescent="0.25">
      <c r="A5276" t="s">
        <v>5602</v>
      </c>
      <c r="B5276" s="1">
        <v>45428</v>
      </c>
      <c r="C5276" t="s">
        <v>642</v>
      </c>
      <c r="D5276" t="s">
        <v>643</v>
      </c>
      <c r="E5276" t="s">
        <v>71</v>
      </c>
      <c r="F5276" t="s">
        <v>54</v>
      </c>
      <c r="G5276" t="s">
        <v>72</v>
      </c>
      <c r="H5276" t="s">
        <v>73</v>
      </c>
      <c r="I5276" t="s">
        <v>40</v>
      </c>
      <c r="J5276" t="s">
        <v>41</v>
      </c>
      <c r="K5276" t="s">
        <v>42</v>
      </c>
      <c r="L5276" s="8">
        <v>14.5</v>
      </c>
      <c r="M5276" s="8">
        <v>4.2</v>
      </c>
      <c r="N5276">
        <v>25</v>
      </c>
      <c r="O5276" s="8">
        <v>362.5</v>
      </c>
      <c r="P5276" s="14">
        <v>1.9900000000000001E-2</v>
      </c>
      <c r="Q5276" s="8">
        <v>7.21</v>
      </c>
      <c r="R5276" s="8">
        <v>355.29</v>
      </c>
      <c r="S5276" s="8">
        <v>105</v>
      </c>
      <c r="T5276" s="8">
        <v>250.29</v>
      </c>
      <c r="U5276">
        <v>0</v>
      </c>
      <c r="V5276" s="8">
        <v>0</v>
      </c>
      <c r="W5276" s="8">
        <v>0</v>
      </c>
      <c r="X5276" s="8">
        <v>250.29</v>
      </c>
    </row>
    <row r="5277" spans="1:24" x14ac:dyDescent="0.25">
      <c r="A5277" t="s">
        <v>5603</v>
      </c>
      <c r="B5277" s="1">
        <v>45944</v>
      </c>
      <c r="C5277" t="s">
        <v>391</v>
      </c>
      <c r="D5277" t="s">
        <v>392</v>
      </c>
      <c r="E5277" t="s">
        <v>63</v>
      </c>
      <c r="F5277" t="s">
        <v>54</v>
      </c>
      <c r="G5277" t="s">
        <v>64</v>
      </c>
      <c r="H5277" t="s">
        <v>65</v>
      </c>
      <c r="I5277" t="s">
        <v>40</v>
      </c>
      <c r="J5277" t="s">
        <v>41</v>
      </c>
      <c r="K5277" t="s">
        <v>42</v>
      </c>
      <c r="L5277" s="8">
        <v>14.5</v>
      </c>
      <c r="M5277" s="8">
        <v>4.2</v>
      </c>
      <c r="N5277">
        <v>36</v>
      </c>
      <c r="O5277" s="8">
        <v>522</v>
      </c>
      <c r="P5277" s="14">
        <v>1.2699999999999999E-2</v>
      </c>
      <c r="Q5277" s="8">
        <v>6.63</v>
      </c>
      <c r="R5277" s="8">
        <v>515.37</v>
      </c>
      <c r="S5277" s="8">
        <v>151.19999999999999</v>
      </c>
      <c r="T5277" s="8">
        <v>364.17</v>
      </c>
      <c r="U5277">
        <v>0</v>
      </c>
      <c r="V5277" s="8">
        <v>0</v>
      </c>
      <c r="W5277" s="8">
        <v>0</v>
      </c>
      <c r="X5277" s="8">
        <v>364.17</v>
      </c>
    </row>
    <row r="5278" spans="1:24" x14ac:dyDescent="0.25">
      <c r="A5278" t="s">
        <v>5604</v>
      </c>
      <c r="B5278" s="1">
        <v>46131</v>
      </c>
      <c r="C5278" t="s">
        <v>386</v>
      </c>
      <c r="D5278" t="s">
        <v>387</v>
      </c>
      <c r="E5278" t="s">
        <v>27</v>
      </c>
      <c r="F5278" t="s">
        <v>54</v>
      </c>
      <c r="G5278" t="s">
        <v>29</v>
      </c>
      <c r="H5278" t="s">
        <v>30</v>
      </c>
      <c r="I5278" t="s">
        <v>130</v>
      </c>
      <c r="J5278" t="s">
        <v>131</v>
      </c>
      <c r="K5278" t="s">
        <v>42</v>
      </c>
      <c r="L5278" s="8">
        <v>4.8</v>
      </c>
      <c r="M5278" s="8">
        <v>1.4</v>
      </c>
      <c r="N5278">
        <v>29</v>
      </c>
      <c r="O5278" s="8">
        <v>139.19999999999999</v>
      </c>
      <c r="P5278" s="14">
        <v>5.5999999999999999E-3</v>
      </c>
      <c r="Q5278" s="8">
        <v>0.78</v>
      </c>
      <c r="R5278" s="8">
        <v>138.41999999999999</v>
      </c>
      <c r="S5278" s="8">
        <v>40.6</v>
      </c>
      <c r="T5278" s="8">
        <v>97.82</v>
      </c>
      <c r="U5278">
        <v>0</v>
      </c>
      <c r="V5278" s="8">
        <v>0</v>
      </c>
      <c r="W5278" s="8">
        <v>0</v>
      </c>
      <c r="X5278" s="8">
        <v>97.82</v>
      </c>
    </row>
    <row r="5279" spans="1:24" x14ac:dyDescent="0.25">
      <c r="A5279" t="s">
        <v>5605</v>
      </c>
      <c r="B5279" s="1">
        <v>45695</v>
      </c>
      <c r="C5279" t="s">
        <v>354</v>
      </c>
      <c r="D5279" t="s">
        <v>355</v>
      </c>
      <c r="E5279" t="s">
        <v>71</v>
      </c>
      <c r="F5279" t="s">
        <v>54</v>
      </c>
      <c r="G5279" t="s">
        <v>165</v>
      </c>
      <c r="H5279" t="s">
        <v>166</v>
      </c>
      <c r="I5279" t="s">
        <v>117</v>
      </c>
      <c r="J5279" t="s">
        <v>118</v>
      </c>
      <c r="K5279" t="s">
        <v>59</v>
      </c>
      <c r="L5279" s="8">
        <v>6</v>
      </c>
      <c r="M5279" s="8">
        <v>4.2</v>
      </c>
      <c r="N5279">
        <v>143</v>
      </c>
      <c r="O5279" s="8">
        <v>858</v>
      </c>
      <c r="P5279" s="14">
        <v>4.1999999999999997E-3</v>
      </c>
      <c r="Q5279" s="8">
        <v>3.6</v>
      </c>
      <c r="R5279" s="8">
        <v>854.4</v>
      </c>
      <c r="S5279" s="8">
        <v>600.6</v>
      </c>
      <c r="T5279" s="8">
        <v>253.8</v>
      </c>
      <c r="U5279">
        <v>0</v>
      </c>
      <c r="V5279" s="8">
        <v>0</v>
      </c>
      <c r="W5279" s="8">
        <v>0</v>
      </c>
      <c r="X5279" s="8">
        <v>253.8</v>
      </c>
    </row>
    <row r="5280" spans="1:24" x14ac:dyDescent="0.25">
      <c r="A5280" t="s">
        <v>5606</v>
      </c>
      <c r="B5280" s="1">
        <v>45368</v>
      </c>
      <c r="C5280" t="s">
        <v>590</v>
      </c>
      <c r="D5280" t="s">
        <v>591</v>
      </c>
      <c r="E5280" t="s">
        <v>27</v>
      </c>
      <c r="F5280" t="s">
        <v>46</v>
      </c>
      <c r="G5280" t="s">
        <v>29</v>
      </c>
      <c r="H5280" t="s">
        <v>30</v>
      </c>
      <c r="I5280" t="s">
        <v>31</v>
      </c>
      <c r="J5280" t="s">
        <v>32</v>
      </c>
      <c r="K5280" t="s">
        <v>33</v>
      </c>
      <c r="L5280" s="8">
        <v>5.8</v>
      </c>
      <c r="M5280" s="8">
        <v>2.7</v>
      </c>
      <c r="N5280">
        <v>18</v>
      </c>
      <c r="O5280" s="8">
        <v>104.4</v>
      </c>
      <c r="P5280" s="14">
        <v>1.9599999999999999E-2</v>
      </c>
      <c r="Q5280" s="8">
        <v>2.0499999999999998</v>
      </c>
      <c r="R5280" s="8">
        <v>102.35</v>
      </c>
      <c r="S5280" s="8">
        <v>48.6</v>
      </c>
      <c r="T5280" s="8">
        <v>53.75</v>
      </c>
      <c r="U5280">
        <v>0</v>
      </c>
      <c r="V5280" s="8">
        <v>0</v>
      </c>
      <c r="W5280" s="8">
        <v>0</v>
      </c>
      <c r="X5280" s="8">
        <v>53.75</v>
      </c>
    </row>
    <row r="5281" spans="1:24" x14ac:dyDescent="0.25">
      <c r="A5281" t="s">
        <v>5607</v>
      </c>
      <c r="B5281" s="1">
        <v>45898</v>
      </c>
      <c r="C5281" t="s">
        <v>318</v>
      </c>
      <c r="D5281" t="s">
        <v>319</v>
      </c>
      <c r="E5281" t="s">
        <v>27</v>
      </c>
      <c r="F5281" t="s">
        <v>37</v>
      </c>
      <c r="G5281" t="s">
        <v>29</v>
      </c>
      <c r="H5281" t="s">
        <v>30</v>
      </c>
      <c r="I5281" t="s">
        <v>84</v>
      </c>
      <c r="J5281" t="s">
        <v>85</v>
      </c>
      <c r="K5281" t="s">
        <v>42</v>
      </c>
      <c r="L5281" s="8">
        <v>9.9</v>
      </c>
      <c r="M5281" s="8">
        <v>3.1</v>
      </c>
      <c r="N5281">
        <v>7</v>
      </c>
      <c r="O5281" s="8">
        <v>69.3</v>
      </c>
      <c r="P5281" s="14">
        <v>9.7999999999999997E-3</v>
      </c>
      <c r="Q5281" s="8">
        <v>0.68</v>
      </c>
      <c r="R5281" s="8">
        <v>68.62</v>
      </c>
      <c r="S5281" s="8">
        <v>21.7</v>
      </c>
      <c r="T5281" s="8">
        <v>46.92</v>
      </c>
      <c r="U5281">
        <v>0</v>
      </c>
      <c r="V5281" s="8">
        <v>0</v>
      </c>
      <c r="W5281" s="8">
        <v>0</v>
      </c>
      <c r="X5281" s="8">
        <v>46.92</v>
      </c>
    </row>
    <row r="5282" spans="1:24" x14ac:dyDescent="0.25">
      <c r="A5282" t="s">
        <v>5608</v>
      </c>
      <c r="B5282" s="1">
        <v>45873</v>
      </c>
      <c r="C5282" t="s">
        <v>25</v>
      </c>
      <c r="D5282" t="s">
        <v>26</v>
      </c>
      <c r="E5282" t="s">
        <v>27</v>
      </c>
      <c r="F5282" t="s">
        <v>28</v>
      </c>
      <c r="G5282" t="s">
        <v>29</v>
      </c>
      <c r="H5282" t="s">
        <v>30</v>
      </c>
      <c r="I5282" t="s">
        <v>40</v>
      </c>
      <c r="J5282" t="s">
        <v>41</v>
      </c>
      <c r="K5282" t="s">
        <v>42</v>
      </c>
      <c r="L5282" s="8">
        <v>14.5</v>
      </c>
      <c r="M5282" s="8">
        <v>4.2</v>
      </c>
      <c r="N5282">
        <v>80</v>
      </c>
      <c r="O5282" s="8">
        <v>1160</v>
      </c>
      <c r="P5282" s="14">
        <v>0.1338</v>
      </c>
      <c r="Q5282" s="8">
        <v>155.21</v>
      </c>
      <c r="R5282" s="8">
        <v>1004.79</v>
      </c>
      <c r="S5282" s="8">
        <v>336</v>
      </c>
      <c r="T5282" s="8">
        <v>668.79</v>
      </c>
      <c r="U5282">
        <v>2</v>
      </c>
      <c r="V5282" s="8">
        <v>25.12</v>
      </c>
      <c r="W5282" s="8">
        <v>9.4</v>
      </c>
      <c r="X5282" s="8">
        <v>659.39</v>
      </c>
    </row>
    <row r="5283" spans="1:24" x14ac:dyDescent="0.25">
      <c r="A5283" t="s">
        <v>5609</v>
      </c>
      <c r="B5283" s="1">
        <v>45355</v>
      </c>
      <c r="C5283" t="s">
        <v>223</v>
      </c>
      <c r="D5283" t="s">
        <v>224</v>
      </c>
      <c r="E5283" t="s">
        <v>27</v>
      </c>
      <c r="F5283" t="s">
        <v>28</v>
      </c>
      <c r="G5283" t="s">
        <v>29</v>
      </c>
      <c r="H5283" t="s">
        <v>30</v>
      </c>
      <c r="I5283" t="s">
        <v>127</v>
      </c>
      <c r="J5283" t="s">
        <v>128</v>
      </c>
      <c r="K5283" t="s">
        <v>33</v>
      </c>
      <c r="L5283" s="8">
        <v>7.2</v>
      </c>
      <c r="M5283" s="8">
        <v>3.6</v>
      </c>
      <c r="N5283">
        <v>86</v>
      </c>
      <c r="O5283" s="8">
        <v>619.20000000000005</v>
      </c>
      <c r="P5283" s="14">
        <v>1.5100000000000001E-2</v>
      </c>
      <c r="Q5283" s="8">
        <v>9.35</v>
      </c>
      <c r="R5283" s="8">
        <v>609.85</v>
      </c>
      <c r="S5283" s="8">
        <v>309.60000000000002</v>
      </c>
      <c r="T5283" s="8">
        <v>300.25</v>
      </c>
      <c r="U5283">
        <v>0</v>
      </c>
      <c r="V5283" s="8">
        <v>0</v>
      </c>
      <c r="W5283" s="8">
        <v>0</v>
      </c>
      <c r="X5283" s="8">
        <v>300.25</v>
      </c>
    </row>
    <row r="5284" spans="1:24" x14ac:dyDescent="0.25">
      <c r="A5284" t="s">
        <v>5610</v>
      </c>
      <c r="B5284" s="1">
        <v>45737</v>
      </c>
      <c r="C5284" t="s">
        <v>410</v>
      </c>
      <c r="D5284" t="s">
        <v>411</v>
      </c>
      <c r="E5284" t="s">
        <v>150</v>
      </c>
      <c r="F5284" t="s">
        <v>46</v>
      </c>
      <c r="G5284" t="s">
        <v>151</v>
      </c>
      <c r="H5284" t="s">
        <v>152</v>
      </c>
      <c r="I5284" t="s">
        <v>185</v>
      </c>
      <c r="J5284" t="s">
        <v>186</v>
      </c>
      <c r="K5284" t="s">
        <v>59</v>
      </c>
      <c r="L5284" s="8">
        <v>4.9000000000000004</v>
      </c>
      <c r="M5284" s="8">
        <v>3.1</v>
      </c>
      <c r="N5284">
        <v>29</v>
      </c>
      <c r="O5284" s="8">
        <v>142.1</v>
      </c>
      <c r="P5284" s="14">
        <v>4.2599999999999999E-2</v>
      </c>
      <c r="Q5284" s="8">
        <v>6.05</v>
      </c>
      <c r="R5284" s="8">
        <v>136.05000000000001</v>
      </c>
      <c r="S5284" s="8">
        <v>89.9</v>
      </c>
      <c r="T5284" s="8">
        <v>46.15</v>
      </c>
      <c r="U5284">
        <v>6</v>
      </c>
      <c r="V5284" s="8">
        <v>28.15</v>
      </c>
      <c r="W5284" s="8">
        <v>21.6</v>
      </c>
      <c r="X5284" s="8">
        <v>24.55</v>
      </c>
    </row>
    <row r="5285" spans="1:24" x14ac:dyDescent="0.25">
      <c r="A5285" t="s">
        <v>5611</v>
      </c>
      <c r="B5285" s="1">
        <v>45970</v>
      </c>
      <c r="C5285" t="s">
        <v>102</v>
      </c>
      <c r="D5285" t="s">
        <v>103</v>
      </c>
      <c r="E5285" t="s">
        <v>27</v>
      </c>
      <c r="F5285" t="s">
        <v>54</v>
      </c>
      <c r="G5285" t="s">
        <v>29</v>
      </c>
      <c r="H5285" t="s">
        <v>30</v>
      </c>
      <c r="I5285" t="s">
        <v>40</v>
      </c>
      <c r="J5285" t="s">
        <v>41</v>
      </c>
      <c r="K5285" t="s">
        <v>42</v>
      </c>
      <c r="L5285" s="8">
        <v>14.5</v>
      </c>
      <c r="M5285" s="8">
        <v>4.2</v>
      </c>
      <c r="N5285">
        <v>40</v>
      </c>
      <c r="O5285" s="8">
        <v>580</v>
      </c>
      <c r="P5285" s="14">
        <v>1.5699999999999999E-2</v>
      </c>
      <c r="Q5285" s="8">
        <v>9.11</v>
      </c>
      <c r="R5285" s="8">
        <v>570.89</v>
      </c>
      <c r="S5285" s="8">
        <v>168</v>
      </c>
      <c r="T5285" s="8">
        <v>402.89</v>
      </c>
      <c r="U5285">
        <v>0</v>
      </c>
      <c r="V5285" s="8">
        <v>0</v>
      </c>
      <c r="W5285" s="8">
        <v>0</v>
      </c>
      <c r="X5285" s="8">
        <v>402.89</v>
      </c>
    </row>
    <row r="5286" spans="1:24" x14ac:dyDescent="0.25">
      <c r="A5286" t="s">
        <v>5612</v>
      </c>
      <c r="B5286" s="1">
        <v>45425</v>
      </c>
      <c r="C5286" t="s">
        <v>378</v>
      </c>
      <c r="D5286" t="s">
        <v>379</v>
      </c>
      <c r="E5286" t="s">
        <v>71</v>
      </c>
      <c r="F5286" t="s">
        <v>54</v>
      </c>
      <c r="G5286" t="s">
        <v>72</v>
      </c>
      <c r="H5286" t="s">
        <v>73</v>
      </c>
      <c r="I5286" t="s">
        <v>57</v>
      </c>
      <c r="J5286" t="s">
        <v>58</v>
      </c>
      <c r="K5286" t="s">
        <v>59</v>
      </c>
      <c r="L5286" s="8">
        <v>10.5</v>
      </c>
      <c r="M5286" s="8">
        <v>7.5</v>
      </c>
      <c r="N5286">
        <v>85</v>
      </c>
      <c r="O5286" s="8">
        <v>892.5</v>
      </c>
      <c r="P5286" s="14">
        <v>2.6100000000000002E-2</v>
      </c>
      <c r="Q5286" s="8">
        <v>23.29</v>
      </c>
      <c r="R5286" s="8">
        <v>869.21</v>
      </c>
      <c r="S5286" s="8">
        <v>637.5</v>
      </c>
      <c r="T5286" s="8">
        <v>231.71</v>
      </c>
      <c r="U5286">
        <v>0</v>
      </c>
      <c r="V5286" s="8">
        <v>0</v>
      </c>
      <c r="W5286" s="8">
        <v>0</v>
      </c>
      <c r="X5286" s="8">
        <v>231.71</v>
      </c>
    </row>
    <row r="5287" spans="1:24" x14ac:dyDescent="0.25">
      <c r="A5287" t="s">
        <v>5613</v>
      </c>
      <c r="B5287" s="1">
        <v>45534</v>
      </c>
      <c r="C5287" t="s">
        <v>205</v>
      </c>
      <c r="D5287" t="s">
        <v>206</v>
      </c>
      <c r="E5287" t="s">
        <v>71</v>
      </c>
      <c r="F5287" t="s">
        <v>54</v>
      </c>
      <c r="G5287" t="s">
        <v>165</v>
      </c>
      <c r="H5287" t="s">
        <v>166</v>
      </c>
      <c r="I5287" t="s">
        <v>130</v>
      </c>
      <c r="J5287" t="s">
        <v>131</v>
      </c>
      <c r="K5287" t="s">
        <v>42</v>
      </c>
      <c r="L5287" s="8">
        <v>4.8</v>
      </c>
      <c r="M5287" s="8">
        <v>1.4</v>
      </c>
      <c r="N5287">
        <v>105</v>
      </c>
      <c r="O5287" s="8">
        <v>504</v>
      </c>
      <c r="P5287" s="14">
        <v>9.1999999999999998E-3</v>
      </c>
      <c r="Q5287" s="8">
        <v>4.6399999999999997</v>
      </c>
      <c r="R5287" s="8">
        <v>499.36</v>
      </c>
      <c r="S5287" s="8">
        <v>147</v>
      </c>
      <c r="T5287" s="8">
        <v>352.36</v>
      </c>
      <c r="U5287">
        <v>0</v>
      </c>
      <c r="V5287" s="8">
        <v>0</v>
      </c>
      <c r="W5287" s="8">
        <v>0</v>
      </c>
      <c r="X5287" s="8">
        <v>352.36</v>
      </c>
    </row>
    <row r="5288" spans="1:24" x14ac:dyDescent="0.25">
      <c r="A5288" t="s">
        <v>5614</v>
      </c>
      <c r="B5288" s="1">
        <v>45590</v>
      </c>
      <c r="C5288" t="s">
        <v>410</v>
      </c>
      <c r="D5288" t="s">
        <v>411</v>
      </c>
      <c r="E5288" t="s">
        <v>150</v>
      </c>
      <c r="F5288" t="s">
        <v>46</v>
      </c>
      <c r="G5288" t="s">
        <v>151</v>
      </c>
      <c r="H5288" t="s">
        <v>152</v>
      </c>
      <c r="I5288" t="s">
        <v>185</v>
      </c>
      <c r="J5288" t="s">
        <v>186</v>
      </c>
      <c r="K5288" t="s">
        <v>59</v>
      </c>
      <c r="L5288" s="8">
        <v>4.9000000000000004</v>
      </c>
      <c r="M5288" s="8">
        <v>3.1</v>
      </c>
      <c r="N5288">
        <v>65</v>
      </c>
      <c r="O5288" s="8">
        <v>318.5</v>
      </c>
      <c r="P5288" s="14">
        <v>7.22E-2</v>
      </c>
      <c r="Q5288" s="8">
        <v>23</v>
      </c>
      <c r="R5288" s="8">
        <v>295.5</v>
      </c>
      <c r="S5288" s="8">
        <v>201.5</v>
      </c>
      <c r="T5288" s="8">
        <v>94</v>
      </c>
      <c r="U5288">
        <v>0</v>
      </c>
      <c r="V5288" s="8">
        <v>0</v>
      </c>
      <c r="W5288" s="8">
        <v>0</v>
      </c>
      <c r="X5288" s="8">
        <v>94</v>
      </c>
    </row>
    <row r="5289" spans="1:24" x14ac:dyDescent="0.25">
      <c r="A5289" t="s">
        <v>5615</v>
      </c>
      <c r="B5289" s="1">
        <v>45559</v>
      </c>
      <c r="C5289" t="s">
        <v>340</v>
      </c>
      <c r="D5289" t="s">
        <v>341</v>
      </c>
      <c r="E5289" t="s">
        <v>27</v>
      </c>
      <c r="F5289" t="s">
        <v>54</v>
      </c>
      <c r="G5289" t="s">
        <v>29</v>
      </c>
      <c r="H5289" t="s">
        <v>30</v>
      </c>
      <c r="I5289" t="s">
        <v>40</v>
      </c>
      <c r="J5289" t="s">
        <v>41</v>
      </c>
      <c r="K5289" t="s">
        <v>42</v>
      </c>
      <c r="L5289" s="8">
        <v>14.5</v>
      </c>
      <c r="M5289" s="8">
        <v>4.2</v>
      </c>
      <c r="N5289">
        <v>164</v>
      </c>
      <c r="O5289" s="8">
        <v>2378</v>
      </c>
      <c r="P5289" s="14">
        <v>4.0300000000000002E-2</v>
      </c>
      <c r="Q5289" s="8">
        <v>95.83</v>
      </c>
      <c r="R5289" s="8">
        <v>2282.17</v>
      </c>
      <c r="S5289" s="8">
        <v>688.8</v>
      </c>
      <c r="T5289" s="8">
        <v>1593.37</v>
      </c>
      <c r="U5289">
        <v>0</v>
      </c>
      <c r="V5289" s="8">
        <v>0</v>
      </c>
      <c r="W5289" s="8">
        <v>0</v>
      </c>
      <c r="X5289" s="8">
        <v>1593.37</v>
      </c>
    </row>
    <row r="5290" spans="1:24" x14ac:dyDescent="0.25">
      <c r="A5290" t="s">
        <v>5616</v>
      </c>
      <c r="B5290" s="1">
        <v>46163</v>
      </c>
      <c r="C5290" t="s">
        <v>480</v>
      </c>
      <c r="D5290" t="s">
        <v>481</v>
      </c>
      <c r="E5290" t="s">
        <v>63</v>
      </c>
      <c r="F5290" t="s">
        <v>54</v>
      </c>
      <c r="G5290" t="s">
        <v>64</v>
      </c>
      <c r="H5290" t="s">
        <v>65</v>
      </c>
      <c r="I5290" t="s">
        <v>112</v>
      </c>
      <c r="J5290" t="s">
        <v>113</v>
      </c>
      <c r="K5290" t="s">
        <v>42</v>
      </c>
      <c r="L5290" s="8">
        <v>8.5</v>
      </c>
      <c r="M5290" s="8">
        <v>2.8</v>
      </c>
      <c r="N5290">
        <v>74</v>
      </c>
      <c r="O5290" s="8">
        <v>629</v>
      </c>
      <c r="P5290" s="14">
        <v>1.0999999999999999E-2</v>
      </c>
      <c r="Q5290" s="8">
        <v>6.92</v>
      </c>
      <c r="R5290" s="8">
        <v>622.08000000000004</v>
      </c>
      <c r="S5290" s="8">
        <v>207.2</v>
      </c>
      <c r="T5290" s="8">
        <v>414.88</v>
      </c>
      <c r="U5290">
        <v>0</v>
      </c>
      <c r="V5290" s="8">
        <v>0</v>
      </c>
      <c r="W5290" s="8">
        <v>0</v>
      </c>
      <c r="X5290" s="8">
        <v>414.88</v>
      </c>
    </row>
    <row r="5291" spans="1:24" x14ac:dyDescent="0.25">
      <c r="A5291" t="s">
        <v>5617</v>
      </c>
      <c r="B5291" s="1">
        <v>45614</v>
      </c>
      <c r="C5291" t="s">
        <v>508</v>
      </c>
      <c r="D5291" t="s">
        <v>509</v>
      </c>
      <c r="E5291" t="s">
        <v>27</v>
      </c>
      <c r="F5291" t="s">
        <v>89</v>
      </c>
      <c r="G5291" t="s">
        <v>38</v>
      </c>
      <c r="H5291" t="s">
        <v>39</v>
      </c>
      <c r="I5291" t="s">
        <v>66</v>
      </c>
      <c r="J5291" t="s">
        <v>67</v>
      </c>
      <c r="K5291" t="s">
        <v>33</v>
      </c>
      <c r="L5291" s="8">
        <v>4.5</v>
      </c>
      <c r="M5291" s="8">
        <v>2.1</v>
      </c>
      <c r="N5291">
        <v>26</v>
      </c>
      <c r="O5291" s="8">
        <v>117</v>
      </c>
      <c r="P5291" s="14">
        <v>7.6100000000000001E-2</v>
      </c>
      <c r="Q5291" s="8">
        <v>8.9</v>
      </c>
      <c r="R5291" s="8">
        <v>108.1</v>
      </c>
      <c r="S5291" s="8">
        <v>54.6</v>
      </c>
      <c r="T5291" s="8">
        <v>53.5</v>
      </c>
      <c r="U5291">
        <v>0</v>
      </c>
      <c r="V5291" s="8">
        <v>0</v>
      </c>
      <c r="W5291" s="8">
        <v>0</v>
      </c>
      <c r="X5291" s="8">
        <v>53.5</v>
      </c>
    </row>
    <row r="5292" spans="1:24" x14ac:dyDescent="0.25">
      <c r="A5292" t="s">
        <v>5618</v>
      </c>
      <c r="B5292" s="1">
        <v>46240</v>
      </c>
      <c r="C5292" t="s">
        <v>223</v>
      </c>
      <c r="D5292" t="s">
        <v>224</v>
      </c>
      <c r="E5292" t="s">
        <v>27</v>
      </c>
      <c r="F5292" t="s">
        <v>28</v>
      </c>
      <c r="G5292" t="s">
        <v>38</v>
      </c>
      <c r="H5292" t="s">
        <v>39</v>
      </c>
      <c r="I5292" t="s">
        <v>84</v>
      </c>
      <c r="J5292" t="s">
        <v>85</v>
      </c>
      <c r="K5292" t="s">
        <v>42</v>
      </c>
      <c r="L5292" s="8">
        <v>9.9</v>
      </c>
      <c r="M5292" s="8">
        <v>3.1</v>
      </c>
      <c r="N5292">
        <v>246</v>
      </c>
      <c r="O5292" s="8">
        <v>2435.4</v>
      </c>
      <c r="P5292" s="14">
        <v>0.45800000000000002</v>
      </c>
      <c r="Q5292" s="8">
        <v>1115.4100000000001</v>
      </c>
      <c r="R5292" s="8">
        <v>1319.99</v>
      </c>
      <c r="S5292" s="8">
        <v>762.6</v>
      </c>
      <c r="T5292" s="8">
        <v>557.39</v>
      </c>
      <c r="U5292">
        <v>0</v>
      </c>
      <c r="V5292" s="8">
        <v>0</v>
      </c>
      <c r="W5292" s="8">
        <v>0</v>
      </c>
      <c r="X5292" s="8">
        <v>557.39</v>
      </c>
    </row>
    <row r="5293" spans="1:24" x14ac:dyDescent="0.25">
      <c r="A5293" t="s">
        <v>5619</v>
      </c>
      <c r="B5293" s="1">
        <v>46112</v>
      </c>
      <c r="C5293" t="s">
        <v>528</v>
      </c>
      <c r="D5293" t="s">
        <v>529</v>
      </c>
      <c r="E5293" t="s">
        <v>27</v>
      </c>
      <c r="F5293" t="s">
        <v>54</v>
      </c>
      <c r="G5293" t="s">
        <v>38</v>
      </c>
      <c r="H5293" t="s">
        <v>39</v>
      </c>
      <c r="I5293" t="s">
        <v>185</v>
      </c>
      <c r="J5293" t="s">
        <v>186</v>
      </c>
      <c r="K5293" t="s">
        <v>59</v>
      </c>
      <c r="L5293" s="8">
        <v>4.9000000000000004</v>
      </c>
      <c r="M5293" s="8">
        <v>3.1</v>
      </c>
      <c r="N5293">
        <v>34</v>
      </c>
      <c r="O5293" s="8">
        <v>166.6</v>
      </c>
      <c r="P5293" s="14">
        <v>6.6E-3</v>
      </c>
      <c r="Q5293" s="8">
        <v>1.1000000000000001</v>
      </c>
      <c r="R5293" s="8">
        <v>165.5</v>
      </c>
      <c r="S5293" s="8">
        <v>105.4</v>
      </c>
      <c r="T5293" s="8">
        <v>60.1</v>
      </c>
      <c r="U5293">
        <v>0</v>
      </c>
      <c r="V5293" s="8">
        <v>0</v>
      </c>
      <c r="W5293" s="8">
        <v>0</v>
      </c>
      <c r="X5293" s="8">
        <v>60.1</v>
      </c>
    </row>
    <row r="5294" spans="1:24" x14ac:dyDescent="0.25">
      <c r="A5294" t="s">
        <v>5620</v>
      </c>
      <c r="B5294" s="1">
        <v>45694</v>
      </c>
      <c r="C5294" t="s">
        <v>340</v>
      </c>
      <c r="D5294" t="s">
        <v>341</v>
      </c>
      <c r="E5294" t="s">
        <v>27</v>
      </c>
      <c r="F5294" t="s">
        <v>54</v>
      </c>
      <c r="G5294" t="s">
        <v>38</v>
      </c>
      <c r="H5294" t="s">
        <v>39</v>
      </c>
      <c r="I5294" t="s">
        <v>40</v>
      </c>
      <c r="J5294" t="s">
        <v>41</v>
      </c>
      <c r="K5294" t="s">
        <v>42</v>
      </c>
      <c r="L5294" s="8">
        <v>14.5</v>
      </c>
      <c r="M5294" s="8">
        <v>4.2</v>
      </c>
      <c r="N5294">
        <v>18</v>
      </c>
      <c r="O5294" s="8">
        <v>261</v>
      </c>
      <c r="P5294" s="14">
        <v>2.1899999999999999E-2</v>
      </c>
      <c r="Q5294" s="8">
        <v>5.72</v>
      </c>
      <c r="R5294" s="8">
        <v>255.28</v>
      </c>
      <c r="S5294" s="8">
        <v>75.599999999999994</v>
      </c>
      <c r="T5294" s="8">
        <v>179.68</v>
      </c>
      <c r="U5294">
        <v>4</v>
      </c>
      <c r="V5294" s="8">
        <v>56.73</v>
      </c>
      <c r="W5294" s="8">
        <v>18.8</v>
      </c>
      <c r="X5294" s="8">
        <v>160.88</v>
      </c>
    </row>
    <row r="5295" spans="1:24" x14ac:dyDescent="0.25">
      <c r="A5295" t="s">
        <v>5621</v>
      </c>
      <c r="B5295" s="1">
        <v>46009</v>
      </c>
      <c r="C5295" t="s">
        <v>171</v>
      </c>
      <c r="D5295" t="s">
        <v>172</v>
      </c>
      <c r="E5295" t="s">
        <v>27</v>
      </c>
      <c r="F5295" t="s">
        <v>46</v>
      </c>
      <c r="G5295" t="s">
        <v>38</v>
      </c>
      <c r="H5295" t="s">
        <v>39</v>
      </c>
      <c r="I5295" t="s">
        <v>122</v>
      </c>
      <c r="J5295" t="s">
        <v>123</v>
      </c>
      <c r="K5295" t="s">
        <v>59</v>
      </c>
      <c r="L5295" s="8">
        <v>5.5</v>
      </c>
      <c r="M5295" s="8">
        <v>3.8</v>
      </c>
      <c r="N5295">
        <v>58</v>
      </c>
      <c r="O5295" s="8">
        <v>319</v>
      </c>
      <c r="P5295" s="14">
        <v>0.15240000000000001</v>
      </c>
      <c r="Q5295" s="8">
        <v>48.62</v>
      </c>
      <c r="R5295" s="8">
        <v>270.38</v>
      </c>
      <c r="S5295" s="8">
        <v>220.4</v>
      </c>
      <c r="T5295" s="8">
        <v>49.98</v>
      </c>
      <c r="U5295">
        <v>0</v>
      </c>
      <c r="V5295" s="8">
        <v>0</v>
      </c>
      <c r="W5295" s="8">
        <v>0</v>
      </c>
      <c r="X5295" s="8">
        <v>49.98</v>
      </c>
    </row>
    <row r="5296" spans="1:24" x14ac:dyDescent="0.25">
      <c r="A5296" t="s">
        <v>5622</v>
      </c>
      <c r="B5296" s="1">
        <v>46143</v>
      </c>
      <c r="C5296" t="s">
        <v>584</v>
      </c>
      <c r="D5296" t="s">
        <v>585</v>
      </c>
      <c r="E5296" t="s">
        <v>27</v>
      </c>
      <c r="F5296" t="s">
        <v>37</v>
      </c>
      <c r="G5296" t="s">
        <v>29</v>
      </c>
      <c r="H5296" t="s">
        <v>30</v>
      </c>
      <c r="I5296" t="s">
        <v>66</v>
      </c>
      <c r="J5296" t="s">
        <v>67</v>
      </c>
      <c r="K5296" t="s">
        <v>33</v>
      </c>
      <c r="L5296" s="8">
        <v>4.5</v>
      </c>
      <c r="M5296" s="8">
        <v>2.1</v>
      </c>
      <c r="N5296">
        <v>63</v>
      </c>
      <c r="O5296" s="8">
        <v>283.5</v>
      </c>
      <c r="P5296" s="14">
        <v>9.9000000000000008E-3</v>
      </c>
      <c r="Q5296" s="8">
        <v>2.81</v>
      </c>
      <c r="R5296" s="8">
        <v>280.69</v>
      </c>
      <c r="S5296" s="8">
        <v>132.30000000000001</v>
      </c>
      <c r="T5296" s="8">
        <v>148.38999999999999</v>
      </c>
      <c r="U5296">
        <v>0</v>
      </c>
      <c r="V5296" s="8">
        <v>0</v>
      </c>
      <c r="W5296" s="8">
        <v>0</v>
      </c>
      <c r="X5296" s="8">
        <v>148.38999999999999</v>
      </c>
    </row>
    <row r="5297" spans="1:24" x14ac:dyDescent="0.25">
      <c r="A5297" t="s">
        <v>5623</v>
      </c>
      <c r="B5297" s="1">
        <v>46045</v>
      </c>
      <c r="C5297" t="s">
        <v>291</v>
      </c>
      <c r="D5297" t="s">
        <v>292</v>
      </c>
      <c r="E5297" t="s">
        <v>150</v>
      </c>
      <c r="F5297" t="s">
        <v>54</v>
      </c>
      <c r="G5297" t="s">
        <v>151</v>
      </c>
      <c r="H5297" t="s">
        <v>152</v>
      </c>
      <c r="I5297" t="s">
        <v>112</v>
      </c>
      <c r="J5297" t="s">
        <v>113</v>
      </c>
      <c r="K5297" t="s">
        <v>42</v>
      </c>
      <c r="L5297" s="8">
        <v>8.5</v>
      </c>
      <c r="M5297" s="8">
        <v>2.8</v>
      </c>
      <c r="N5297">
        <v>63</v>
      </c>
      <c r="O5297" s="8">
        <v>535.5</v>
      </c>
      <c r="P5297" s="14">
        <v>2.2000000000000001E-3</v>
      </c>
      <c r="Q5297" s="8">
        <v>1.18</v>
      </c>
      <c r="R5297" s="8">
        <v>534.32000000000005</v>
      </c>
      <c r="S5297" s="8">
        <v>176.4</v>
      </c>
      <c r="T5297" s="8">
        <v>357.92</v>
      </c>
      <c r="U5297">
        <v>0</v>
      </c>
      <c r="V5297" s="8">
        <v>0</v>
      </c>
      <c r="W5297" s="8">
        <v>0</v>
      </c>
      <c r="X5297" s="8">
        <v>357.92</v>
      </c>
    </row>
    <row r="5298" spans="1:24" x14ac:dyDescent="0.25">
      <c r="A5298" t="s">
        <v>5624</v>
      </c>
      <c r="B5298" s="1">
        <v>45626</v>
      </c>
      <c r="C5298" t="s">
        <v>325</v>
      </c>
      <c r="D5298" t="s">
        <v>326</v>
      </c>
      <c r="E5298" t="s">
        <v>27</v>
      </c>
      <c r="F5298" t="s">
        <v>37</v>
      </c>
      <c r="G5298" t="s">
        <v>29</v>
      </c>
      <c r="H5298" t="s">
        <v>30</v>
      </c>
      <c r="I5298" t="s">
        <v>47</v>
      </c>
      <c r="J5298" t="s">
        <v>48</v>
      </c>
      <c r="K5298" t="s">
        <v>49</v>
      </c>
      <c r="L5298" s="8">
        <v>5</v>
      </c>
      <c r="M5298" s="8">
        <v>3.2</v>
      </c>
      <c r="N5298">
        <v>40</v>
      </c>
      <c r="O5298" s="8">
        <v>200</v>
      </c>
      <c r="P5298" s="14">
        <v>5.1000000000000004E-3</v>
      </c>
      <c r="Q5298" s="8">
        <v>1.02</v>
      </c>
      <c r="R5298" s="8">
        <v>198.98</v>
      </c>
      <c r="S5298" s="8">
        <v>128</v>
      </c>
      <c r="T5298" s="8">
        <v>70.98</v>
      </c>
      <c r="U5298">
        <v>0</v>
      </c>
      <c r="V5298" s="8">
        <v>0</v>
      </c>
      <c r="W5298" s="8">
        <v>0</v>
      </c>
      <c r="X5298" s="8">
        <v>70.98</v>
      </c>
    </row>
    <row r="5299" spans="1:24" x14ac:dyDescent="0.25">
      <c r="A5299" t="s">
        <v>5625</v>
      </c>
      <c r="B5299" s="1">
        <v>45617</v>
      </c>
      <c r="C5299" t="s">
        <v>180</v>
      </c>
      <c r="D5299" t="s">
        <v>181</v>
      </c>
      <c r="E5299" t="s">
        <v>63</v>
      </c>
      <c r="F5299" t="s">
        <v>46</v>
      </c>
      <c r="G5299" t="s">
        <v>64</v>
      </c>
      <c r="H5299" t="s">
        <v>65</v>
      </c>
      <c r="I5299" t="s">
        <v>122</v>
      </c>
      <c r="J5299" t="s">
        <v>123</v>
      </c>
      <c r="K5299" t="s">
        <v>59</v>
      </c>
      <c r="L5299" s="8">
        <v>5.5</v>
      </c>
      <c r="M5299" s="8">
        <v>3.8</v>
      </c>
      <c r="N5299">
        <v>13</v>
      </c>
      <c r="O5299" s="8">
        <v>71.5</v>
      </c>
      <c r="P5299" s="14">
        <v>0.13550000000000001</v>
      </c>
      <c r="Q5299" s="8">
        <v>9.69</v>
      </c>
      <c r="R5299" s="8">
        <v>61.81</v>
      </c>
      <c r="S5299" s="8">
        <v>49.4</v>
      </c>
      <c r="T5299" s="8">
        <v>12.41</v>
      </c>
      <c r="U5299">
        <v>0</v>
      </c>
      <c r="V5299" s="8">
        <v>0</v>
      </c>
      <c r="W5299" s="8">
        <v>0</v>
      </c>
      <c r="X5299" s="8">
        <v>12.41</v>
      </c>
    </row>
    <row r="5300" spans="1:24" x14ac:dyDescent="0.25">
      <c r="A5300" t="s">
        <v>5626</v>
      </c>
      <c r="B5300" s="1">
        <v>45755</v>
      </c>
      <c r="C5300" t="s">
        <v>266</v>
      </c>
      <c r="D5300" t="s">
        <v>267</v>
      </c>
      <c r="E5300" t="s">
        <v>53</v>
      </c>
      <c r="F5300" t="s">
        <v>54</v>
      </c>
      <c r="G5300" t="s">
        <v>55</v>
      </c>
      <c r="H5300" t="s">
        <v>56</v>
      </c>
      <c r="I5300" t="s">
        <v>74</v>
      </c>
      <c r="J5300" t="s">
        <v>75</v>
      </c>
      <c r="K5300" t="s">
        <v>49</v>
      </c>
      <c r="L5300" s="8">
        <v>11</v>
      </c>
      <c r="M5300" s="8">
        <v>6.8</v>
      </c>
      <c r="N5300">
        <v>85</v>
      </c>
      <c r="O5300" s="8">
        <v>935</v>
      </c>
      <c r="P5300" s="14">
        <v>9.7999999999999997E-3</v>
      </c>
      <c r="Q5300" s="8">
        <v>9.16</v>
      </c>
      <c r="R5300" s="8">
        <v>925.84</v>
      </c>
      <c r="S5300" s="8">
        <v>578</v>
      </c>
      <c r="T5300" s="8">
        <v>347.84</v>
      </c>
      <c r="U5300">
        <v>0</v>
      </c>
      <c r="V5300" s="8">
        <v>0</v>
      </c>
      <c r="W5300" s="8">
        <v>0</v>
      </c>
      <c r="X5300" s="8">
        <v>347.84</v>
      </c>
    </row>
    <row r="5301" spans="1:24" x14ac:dyDescent="0.25">
      <c r="A5301" t="s">
        <v>5627</v>
      </c>
      <c r="B5301" s="1">
        <v>45570</v>
      </c>
      <c r="C5301" t="s">
        <v>615</v>
      </c>
      <c r="D5301" t="s">
        <v>616</v>
      </c>
      <c r="E5301" t="s">
        <v>150</v>
      </c>
      <c r="F5301" t="s">
        <v>89</v>
      </c>
      <c r="G5301" t="s">
        <v>151</v>
      </c>
      <c r="H5301" t="s">
        <v>152</v>
      </c>
      <c r="I5301" t="s">
        <v>156</v>
      </c>
      <c r="J5301" t="s">
        <v>157</v>
      </c>
      <c r="K5301" t="s">
        <v>42</v>
      </c>
      <c r="L5301" s="8">
        <v>6.2</v>
      </c>
      <c r="M5301" s="8">
        <v>1.9</v>
      </c>
      <c r="N5301">
        <v>58</v>
      </c>
      <c r="O5301" s="8">
        <v>359.6</v>
      </c>
      <c r="P5301" s="14">
        <v>4.7500000000000001E-2</v>
      </c>
      <c r="Q5301" s="8">
        <v>17.079999999999998</v>
      </c>
      <c r="R5301" s="8">
        <v>342.52</v>
      </c>
      <c r="S5301" s="8">
        <v>110.2</v>
      </c>
      <c r="T5301" s="8">
        <v>232.32</v>
      </c>
      <c r="U5301">
        <v>12</v>
      </c>
      <c r="V5301" s="8">
        <v>70.87</v>
      </c>
      <c r="W5301" s="8">
        <v>28.8</v>
      </c>
      <c r="X5301" s="8">
        <v>203.52</v>
      </c>
    </row>
    <row r="5302" spans="1:24" x14ac:dyDescent="0.25">
      <c r="A5302" t="s">
        <v>5628</v>
      </c>
      <c r="B5302" s="1">
        <v>45531</v>
      </c>
      <c r="C5302" t="s">
        <v>148</v>
      </c>
      <c r="D5302" t="s">
        <v>149</v>
      </c>
      <c r="E5302" t="s">
        <v>150</v>
      </c>
      <c r="F5302" t="s">
        <v>37</v>
      </c>
      <c r="G5302" t="s">
        <v>151</v>
      </c>
      <c r="H5302" t="s">
        <v>152</v>
      </c>
      <c r="I5302" t="s">
        <v>31</v>
      </c>
      <c r="J5302" t="s">
        <v>32</v>
      </c>
      <c r="K5302" t="s">
        <v>33</v>
      </c>
      <c r="L5302" s="8">
        <v>5.8</v>
      </c>
      <c r="M5302" s="8">
        <v>2.7</v>
      </c>
      <c r="N5302">
        <v>31</v>
      </c>
      <c r="O5302" s="8">
        <v>179.8</v>
      </c>
      <c r="P5302" s="14">
        <v>1.7600000000000001E-2</v>
      </c>
      <c r="Q5302" s="8">
        <v>3.16</v>
      </c>
      <c r="R5302" s="8">
        <v>176.64</v>
      </c>
      <c r="S5302" s="8">
        <v>83.7</v>
      </c>
      <c r="T5302" s="8">
        <v>92.94</v>
      </c>
      <c r="U5302">
        <v>0</v>
      </c>
      <c r="V5302" s="8">
        <v>0</v>
      </c>
      <c r="W5302" s="8">
        <v>0</v>
      </c>
      <c r="X5302" s="8">
        <v>92.94</v>
      </c>
    </row>
    <row r="5303" spans="1:24" x14ac:dyDescent="0.25">
      <c r="A5303" t="s">
        <v>5629</v>
      </c>
      <c r="B5303" s="1">
        <v>45368</v>
      </c>
      <c r="C5303" t="s">
        <v>337</v>
      </c>
      <c r="D5303" t="s">
        <v>338</v>
      </c>
      <c r="E5303" t="s">
        <v>27</v>
      </c>
      <c r="F5303" t="s">
        <v>54</v>
      </c>
      <c r="G5303" t="s">
        <v>29</v>
      </c>
      <c r="H5303" t="s">
        <v>30</v>
      </c>
      <c r="I5303" t="s">
        <v>74</v>
      </c>
      <c r="J5303" t="s">
        <v>75</v>
      </c>
      <c r="K5303" t="s">
        <v>49</v>
      </c>
      <c r="L5303" s="8">
        <v>11</v>
      </c>
      <c r="M5303" s="8">
        <v>6.8</v>
      </c>
      <c r="N5303">
        <v>77</v>
      </c>
      <c r="O5303" s="8">
        <v>847</v>
      </c>
      <c r="P5303" s="14">
        <v>3.5999999999999999E-3</v>
      </c>
      <c r="Q5303" s="8">
        <v>3.05</v>
      </c>
      <c r="R5303" s="8">
        <v>843.95</v>
      </c>
      <c r="S5303" s="8">
        <v>523.6</v>
      </c>
      <c r="T5303" s="8">
        <v>320.35000000000002</v>
      </c>
      <c r="U5303">
        <v>0</v>
      </c>
      <c r="V5303" s="8">
        <v>0</v>
      </c>
      <c r="W5303" s="8">
        <v>0</v>
      </c>
      <c r="X5303" s="8">
        <v>320.35000000000002</v>
      </c>
    </row>
    <row r="5304" spans="1:24" x14ac:dyDescent="0.25">
      <c r="A5304" t="s">
        <v>5630</v>
      </c>
      <c r="B5304" s="1">
        <v>46258</v>
      </c>
      <c r="C5304" t="s">
        <v>82</v>
      </c>
      <c r="D5304" t="s">
        <v>83</v>
      </c>
      <c r="E5304" t="s">
        <v>71</v>
      </c>
      <c r="F5304" t="s">
        <v>46</v>
      </c>
      <c r="G5304" t="s">
        <v>72</v>
      </c>
      <c r="H5304" t="s">
        <v>73</v>
      </c>
      <c r="I5304" t="s">
        <v>130</v>
      </c>
      <c r="J5304" t="s">
        <v>131</v>
      </c>
      <c r="K5304" t="s">
        <v>42</v>
      </c>
      <c r="L5304" s="8">
        <v>4.8</v>
      </c>
      <c r="M5304" s="8">
        <v>1.4</v>
      </c>
      <c r="N5304">
        <v>52</v>
      </c>
      <c r="O5304" s="8">
        <v>249.6</v>
      </c>
      <c r="P5304" s="14">
        <v>0.19819999999999999</v>
      </c>
      <c r="Q5304" s="8">
        <v>49.47</v>
      </c>
      <c r="R5304" s="8">
        <v>200.13</v>
      </c>
      <c r="S5304" s="8">
        <v>72.8</v>
      </c>
      <c r="T5304" s="8">
        <v>127.33</v>
      </c>
      <c r="U5304">
        <v>0</v>
      </c>
      <c r="V5304" s="8">
        <v>0</v>
      </c>
      <c r="W5304" s="8">
        <v>0</v>
      </c>
      <c r="X5304" s="8">
        <v>127.33</v>
      </c>
    </row>
    <row r="5305" spans="1:24" x14ac:dyDescent="0.25">
      <c r="A5305" t="s">
        <v>5631</v>
      </c>
      <c r="B5305" s="1">
        <v>45499</v>
      </c>
      <c r="C5305" t="s">
        <v>226</v>
      </c>
      <c r="D5305" t="s">
        <v>227</v>
      </c>
      <c r="E5305" t="s">
        <v>27</v>
      </c>
      <c r="F5305" t="s">
        <v>54</v>
      </c>
      <c r="G5305" t="s">
        <v>38</v>
      </c>
      <c r="H5305" t="s">
        <v>39</v>
      </c>
      <c r="I5305" t="s">
        <v>185</v>
      </c>
      <c r="J5305" t="s">
        <v>186</v>
      </c>
      <c r="K5305" t="s">
        <v>59</v>
      </c>
      <c r="L5305" s="8">
        <v>4.9000000000000004</v>
      </c>
      <c r="M5305" s="8">
        <v>3.1</v>
      </c>
      <c r="N5305">
        <v>57</v>
      </c>
      <c r="O5305" s="8">
        <v>279.3</v>
      </c>
      <c r="P5305" s="14">
        <v>0.36809999999999998</v>
      </c>
      <c r="Q5305" s="8">
        <v>102.81</v>
      </c>
      <c r="R5305" s="8">
        <v>176.49</v>
      </c>
      <c r="S5305" s="8">
        <v>176.7</v>
      </c>
      <c r="T5305" s="8">
        <v>-0.21</v>
      </c>
      <c r="U5305">
        <v>7</v>
      </c>
      <c r="V5305" s="8">
        <v>21.67</v>
      </c>
      <c r="W5305" s="8">
        <v>25.2</v>
      </c>
      <c r="X5305" s="8">
        <v>-25.41</v>
      </c>
    </row>
    <row r="5306" spans="1:24" x14ac:dyDescent="0.25">
      <c r="A5306" t="s">
        <v>5632</v>
      </c>
      <c r="B5306" s="1">
        <v>45431</v>
      </c>
      <c r="C5306" t="s">
        <v>325</v>
      </c>
      <c r="D5306" t="s">
        <v>326</v>
      </c>
      <c r="E5306" t="s">
        <v>27</v>
      </c>
      <c r="F5306" t="s">
        <v>37</v>
      </c>
      <c r="G5306" t="s">
        <v>29</v>
      </c>
      <c r="H5306" t="s">
        <v>30</v>
      </c>
      <c r="I5306" t="s">
        <v>117</v>
      </c>
      <c r="J5306" t="s">
        <v>118</v>
      </c>
      <c r="K5306" t="s">
        <v>59</v>
      </c>
      <c r="L5306" s="8">
        <v>6</v>
      </c>
      <c r="M5306" s="8">
        <v>4.2</v>
      </c>
      <c r="N5306">
        <v>26</v>
      </c>
      <c r="O5306" s="8">
        <v>156</v>
      </c>
      <c r="P5306" s="14">
        <v>1.2E-2</v>
      </c>
      <c r="Q5306" s="8">
        <v>1.87</v>
      </c>
      <c r="R5306" s="8">
        <v>154.13</v>
      </c>
      <c r="S5306" s="8">
        <v>109.2</v>
      </c>
      <c r="T5306" s="8">
        <v>44.93</v>
      </c>
      <c r="U5306">
        <v>0</v>
      </c>
      <c r="V5306" s="8">
        <v>0</v>
      </c>
      <c r="W5306" s="8">
        <v>0</v>
      </c>
      <c r="X5306" s="8">
        <v>44.93</v>
      </c>
    </row>
    <row r="5307" spans="1:24" x14ac:dyDescent="0.25">
      <c r="A5307" t="s">
        <v>5633</v>
      </c>
      <c r="B5307" s="1">
        <v>46090</v>
      </c>
      <c r="C5307" t="s">
        <v>102</v>
      </c>
      <c r="D5307" t="s">
        <v>103</v>
      </c>
      <c r="E5307" t="s">
        <v>27</v>
      </c>
      <c r="F5307" t="s">
        <v>54</v>
      </c>
      <c r="G5307" t="s">
        <v>29</v>
      </c>
      <c r="H5307" t="s">
        <v>30</v>
      </c>
      <c r="I5307" t="s">
        <v>40</v>
      </c>
      <c r="J5307" t="s">
        <v>41</v>
      </c>
      <c r="K5307" t="s">
        <v>42</v>
      </c>
      <c r="L5307" s="8">
        <v>14.5</v>
      </c>
      <c r="M5307" s="8">
        <v>4.2</v>
      </c>
      <c r="N5307">
        <v>432</v>
      </c>
      <c r="O5307" s="8">
        <v>6264</v>
      </c>
      <c r="P5307" s="14">
        <v>2.24E-2</v>
      </c>
      <c r="Q5307" s="8">
        <v>140.31</v>
      </c>
      <c r="R5307" s="8">
        <v>6123.69</v>
      </c>
      <c r="S5307" s="8">
        <v>1814.4</v>
      </c>
      <c r="T5307" s="8">
        <v>4309.29</v>
      </c>
      <c r="U5307">
        <v>0</v>
      </c>
      <c r="V5307" s="8">
        <v>0</v>
      </c>
      <c r="W5307" s="8">
        <v>0</v>
      </c>
      <c r="X5307" s="8">
        <v>4309.29</v>
      </c>
    </row>
    <row r="5308" spans="1:24" x14ac:dyDescent="0.25">
      <c r="A5308" t="s">
        <v>5634</v>
      </c>
      <c r="B5308" s="1">
        <v>46080</v>
      </c>
      <c r="C5308" t="s">
        <v>136</v>
      </c>
      <c r="D5308" t="s">
        <v>137</v>
      </c>
      <c r="E5308" t="s">
        <v>71</v>
      </c>
      <c r="F5308" t="s">
        <v>54</v>
      </c>
      <c r="G5308" t="s">
        <v>72</v>
      </c>
      <c r="H5308" t="s">
        <v>73</v>
      </c>
      <c r="I5308" t="s">
        <v>40</v>
      </c>
      <c r="J5308" t="s">
        <v>41</v>
      </c>
      <c r="K5308" t="s">
        <v>42</v>
      </c>
      <c r="L5308" s="8">
        <v>14.5</v>
      </c>
      <c r="M5308" s="8">
        <v>4.2</v>
      </c>
      <c r="N5308">
        <v>135</v>
      </c>
      <c r="O5308" s="8">
        <v>1957.5</v>
      </c>
      <c r="P5308" s="14">
        <v>8.0000000000000004E-4</v>
      </c>
      <c r="Q5308" s="8">
        <v>1.57</v>
      </c>
      <c r="R5308" s="8">
        <v>1955.93</v>
      </c>
      <c r="S5308" s="8">
        <v>567</v>
      </c>
      <c r="T5308" s="8">
        <v>1388.93</v>
      </c>
      <c r="U5308">
        <v>0</v>
      </c>
      <c r="V5308" s="8">
        <v>0</v>
      </c>
      <c r="W5308" s="8">
        <v>0</v>
      </c>
      <c r="X5308" s="8">
        <v>1388.93</v>
      </c>
    </row>
    <row r="5309" spans="1:24" x14ac:dyDescent="0.25">
      <c r="A5309" t="s">
        <v>5635</v>
      </c>
      <c r="B5309" s="1">
        <v>45890</v>
      </c>
      <c r="C5309" t="s">
        <v>148</v>
      </c>
      <c r="D5309" t="s">
        <v>149</v>
      </c>
      <c r="E5309" t="s">
        <v>150</v>
      </c>
      <c r="F5309" t="s">
        <v>37</v>
      </c>
      <c r="G5309" t="s">
        <v>151</v>
      </c>
      <c r="H5309" t="s">
        <v>152</v>
      </c>
      <c r="I5309" t="s">
        <v>31</v>
      </c>
      <c r="J5309" t="s">
        <v>32</v>
      </c>
      <c r="K5309" t="s">
        <v>33</v>
      </c>
      <c r="L5309" s="8">
        <v>5.8</v>
      </c>
      <c r="M5309" s="8">
        <v>2.7</v>
      </c>
      <c r="N5309">
        <v>13</v>
      </c>
      <c r="O5309" s="8">
        <v>75.400000000000006</v>
      </c>
      <c r="P5309" s="14">
        <v>2.0000000000000001E-4</v>
      </c>
      <c r="Q5309" s="8">
        <v>0.02</v>
      </c>
      <c r="R5309" s="8">
        <v>75.38</v>
      </c>
      <c r="S5309" s="8">
        <v>35.1</v>
      </c>
      <c r="T5309" s="8">
        <v>40.28</v>
      </c>
      <c r="U5309">
        <v>0</v>
      </c>
      <c r="V5309" s="8">
        <v>0</v>
      </c>
      <c r="W5309" s="8">
        <v>0</v>
      </c>
      <c r="X5309" s="8">
        <v>40.28</v>
      </c>
    </row>
    <row r="5310" spans="1:24" x14ac:dyDescent="0.25">
      <c r="A5310" t="s">
        <v>5636</v>
      </c>
      <c r="B5310" s="1">
        <v>45403</v>
      </c>
      <c r="C5310" t="s">
        <v>195</v>
      </c>
      <c r="D5310" t="s">
        <v>196</v>
      </c>
      <c r="E5310" t="s">
        <v>150</v>
      </c>
      <c r="F5310" t="s">
        <v>89</v>
      </c>
      <c r="G5310" t="s">
        <v>151</v>
      </c>
      <c r="H5310" t="s">
        <v>152</v>
      </c>
      <c r="I5310" t="s">
        <v>31</v>
      </c>
      <c r="J5310" t="s">
        <v>32</v>
      </c>
      <c r="K5310" t="s">
        <v>33</v>
      </c>
      <c r="L5310" s="8">
        <v>5.8</v>
      </c>
      <c r="M5310" s="8">
        <v>2.7</v>
      </c>
      <c r="N5310">
        <v>133</v>
      </c>
      <c r="O5310" s="8">
        <v>771.4</v>
      </c>
      <c r="P5310" s="14">
        <v>4.0899999999999999E-2</v>
      </c>
      <c r="Q5310" s="8">
        <v>31.55</v>
      </c>
      <c r="R5310" s="8">
        <v>739.85</v>
      </c>
      <c r="S5310" s="8">
        <v>359.1</v>
      </c>
      <c r="T5310" s="8">
        <v>380.75</v>
      </c>
      <c r="U5310">
        <v>0</v>
      </c>
      <c r="V5310" s="8">
        <v>0</v>
      </c>
      <c r="W5310" s="8">
        <v>0</v>
      </c>
      <c r="X5310" s="8">
        <v>380.75</v>
      </c>
    </row>
    <row r="5311" spans="1:24" x14ac:dyDescent="0.25">
      <c r="A5311" t="s">
        <v>5637</v>
      </c>
      <c r="B5311" s="1">
        <v>45451</v>
      </c>
      <c r="C5311" t="s">
        <v>211</v>
      </c>
      <c r="D5311" t="s">
        <v>212</v>
      </c>
      <c r="E5311" t="s">
        <v>27</v>
      </c>
      <c r="F5311" t="s">
        <v>37</v>
      </c>
      <c r="G5311" t="s">
        <v>38</v>
      </c>
      <c r="H5311" t="s">
        <v>39</v>
      </c>
      <c r="I5311" t="s">
        <v>185</v>
      </c>
      <c r="J5311" t="s">
        <v>186</v>
      </c>
      <c r="K5311" t="s">
        <v>59</v>
      </c>
      <c r="L5311" s="8">
        <v>4.9000000000000004</v>
      </c>
      <c r="M5311" s="8">
        <v>3.1</v>
      </c>
      <c r="N5311">
        <v>3</v>
      </c>
      <c r="O5311" s="8">
        <v>14.7</v>
      </c>
      <c r="P5311" s="14">
        <v>8.3999999999999995E-3</v>
      </c>
      <c r="Q5311" s="8">
        <v>0.12</v>
      </c>
      <c r="R5311" s="8">
        <v>14.58</v>
      </c>
      <c r="S5311" s="8">
        <v>9.3000000000000007</v>
      </c>
      <c r="T5311" s="8">
        <v>5.28</v>
      </c>
      <c r="U5311">
        <v>0</v>
      </c>
      <c r="V5311" s="8">
        <v>0</v>
      </c>
      <c r="W5311" s="8">
        <v>0</v>
      </c>
      <c r="X5311" s="8">
        <v>5.28</v>
      </c>
    </row>
    <row r="5312" spans="1:24" x14ac:dyDescent="0.25">
      <c r="A5312" t="s">
        <v>5638</v>
      </c>
      <c r="B5312" s="1">
        <v>45400</v>
      </c>
      <c r="C5312" t="s">
        <v>345</v>
      </c>
      <c r="D5312" t="s">
        <v>346</v>
      </c>
      <c r="E5312" t="s">
        <v>71</v>
      </c>
      <c r="F5312" t="s">
        <v>28</v>
      </c>
      <c r="G5312" t="s">
        <v>72</v>
      </c>
      <c r="H5312" t="s">
        <v>73</v>
      </c>
      <c r="I5312" t="s">
        <v>156</v>
      </c>
      <c r="J5312" t="s">
        <v>157</v>
      </c>
      <c r="K5312" t="s">
        <v>42</v>
      </c>
      <c r="L5312" s="8">
        <v>6.2</v>
      </c>
      <c r="M5312" s="8">
        <v>1.9</v>
      </c>
      <c r="N5312">
        <v>22</v>
      </c>
      <c r="O5312" s="8">
        <v>136.4</v>
      </c>
      <c r="P5312" s="14">
        <v>6.1600000000000002E-2</v>
      </c>
      <c r="Q5312" s="8">
        <v>8.4</v>
      </c>
      <c r="R5312" s="8">
        <v>128</v>
      </c>
      <c r="S5312" s="8">
        <v>41.8</v>
      </c>
      <c r="T5312" s="8">
        <v>86.2</v>
      </c>
      <c r="U5312">
        <v>0</v>
      </c>
      <c r="V5312" s="8">
        <v>0</v>
      </c>
      <c r="W5312" s="8">
        <v>0</v>
      </c>
      <c r="X5312" s="8">
        <v>86.2</v>
      </c>
    </row>
    <row r="5313" spans="1:24" x14ac:dyDescent="0.25">
      <c r="A5313" t="s">
        <v>5639</v>
      </c>
      <c r="B5313" s="1">
        <v>45460</v>
      </c>
      <c r="C5313" t="s">
        <v>406</v>
      </c>
      <c r="D5313" t="s">
        <v>407</v>
      </c>
      <c r="E5313" t="s">
        <v>63</v>
      </c>
      <c r="F5313" t="s">
        <v>37</v>
      </c>
      <c r="G5313" t="s">
        <v>64</v>
      </c>
      <c r="H5313" t="s">
        <v>65</v>
      </c>
      <c r="I5313" t="s">
        <v>84</v>
      </c>
      <c r="J5313" t="s">
        <v>85</v>
      </c>
      <c r="K5313" t="s">
        <v>42</v>
      </c>
      <c r="L5313" s="8">
        <v>9.9</v>
      </c>
      <c r="M5313" s="8">
        <v>3.1</v>
      </c>
      <c r="N5313">
        <v>22</v>
      </c>
      <c r="O5313" s="8">
        <v>217.8</v>
      </c>
      <c r="P5313" s="14">
        <v>0.35859999999999997</v>
      </c>
      <c r="Q5313" s="8">
        <v>78.099999999999994</v>
      </c>
      <c r="R5313" s="8">
        <v>139.69999999999999</v>
      </c>
      <c r="S5313" s="8">
        <v>68.2</v>
      </c>
      <c r="T5313" s="8">
        <v>71.5</v>
      </c>
      <c r="U5313">
        <v>0</v>
      </c>
      <c r="V5313" s="8">
        <v>0</v>
      </c>
      <c r="W5313" s="8">
        <v>0</v>
      </c>
      <c r="X5313" s="8">
        <v>71.5</v>
      </c>
    </row>
    <row r="5314" spans="1:24" x14ac:dyDescent="0.25">
      <c r="A5314" t="s">
        <v>5640</v>
      </c>
      <c r="B5314" s="1">
        <v>45752</v>
      </c>
      <c r="C5314" t="s">
        <v>235</v>
      </c>
      <c r="D5314" t="s">
        <v>236</v>
      </c>
      <c r="E5314" t="s">
        <v>27</v>
      </c>
      <c r="F5314" t="s">
        <v>54</v>
      </c>
      <c r="G5314" t="s">
        <v>38</v>
      </c>
      <c r="H5314" t="s">
        <v>39</v>
      </c>
      <c r="I5314" t="s">
        <v>127</v>
      </c>
      <c r="J5314" t="s">
        <v>128</v>
      </c>
      <c r="K5314" t="s">
        <v>33</v>
      </c>
      <c r="L5314" s="8">
        <v>7.2</v>
      </c>
      <c r="M5314" s="8">
        <v>3.6</v>
      </c>
      <c r="N5314">
        <v>99</v>
      </c>
      <c r="O5314" s="8">
        <v>712.8</v>
      </c>
      <c r="P5314" s="14">
        <v>7.1000000000000004E-3</v>
      </c>
      <c r="Q5314" s="8">
        <v>5.0599999999999996</v>
      </c>
      <c r="R5314" s="8">
        <v>707.74</v>
      </c>
      <c r="S5314" s="8">
        <v>356.4</v>
      </c>
      <c r="T5314" s="8">
        <v>351.34</v>
      </c>
      <c r="U5314">
        <v>0</v>
      </c>
      <c r="V5314" s="8">
        <v>0</v>
      </c>
      <c r="W5314" s="8">
        <v>0</v>
      </c>
      <c r="X5314" s="8">
        <v>351.34</v>
      </c>
    </row>
    <row r="5315" spans="1:24" x14ac:dyDescent="0.25">
      <c r="A5315" t="s">
        <v>5641</v>
      </c>
      <c r="B5315" s="1">
        <v>45769</v>
      </c>
      <c r="C5315" t="s">
        <v>461</v>
      </c>
      <c r="D5315" t="s">
        <v>462</v>
      </c>
      <c r="E5315" t="s">
        <v>27</v>
      </c>
      <c r="F5315" t="s">
        <v>37</v>
      </c>
      <c r="G5315" t="s">
        <v>38</v>
      </c>
      <c r="H5315" t="s">
        <v>39</v>
      </c>
      <c r="I5315" t="s">
        <v>47</v>
      </c>
      <c r="J5315" t="s">
        <v>48</v>
      </c>
      <c r="K5315" t="s">
        <v>49</v>
      </c>
      <c r="L5315" s="8">
        <v>5</v>
      </c>
      <c r="M5315" s="8">
        <v>3.2</v>
      </c>
      <c r="N5315">
        <v>4</v>
      </c>
      <c r="O5315" s="8">
        <v>20</v>
      </c>
      <c r="P5315" s="14">
        <v>1.7299999999999999E-2</v>
      </c>
      <c r="Q5315" s="8">
        <v>0.35</v>
      </c>
      <c r="R5315" s="8">
        <v>19.649999999999999</v>
      </c>
      <c r="S5315" s="8">
        <v>12.8</v>
      </c>
      <c r="T5315" s="8">
        <v>6.85</v>
      </c>
      <c r="U5315">
        <v>0</v>
      </c>
      <c r="V5315" s="8">
        <v>0</v>
      </c>
      <c r="W5315" s="8">
        <v>0</v>
      </c>
      <c r="X5315" s="8">
        <v>6.85</v>
      </c>
    </row>
    <row r="5316" spans="1:24" x14ac:dyDescent="0.25">
      <c r="A5316" t="s">
        <v>5642</v>
      </c>
      <c r="B5316" s="1">
        <v>45613</v>
      </c>
      <c r="C5316" t="s">
        <v>642</v>
      </c>
      <c r="D5316" t="s">
        <v>643</v>
      </c>
      <c r="E5316" t="s">
        <v>71</v>
      </c>
      <c r="F5316" t="s">
        <v>54</v>
      </c>
      <c r="G5316" t="s">
        <v>165</v>
      </c>
      <c r="H5316" t="s">
        <v>166</v>
      </c>
      <c r="I5316" t="s">
        <v>57</v>
      </c>
      <c r="J5316" t="s">
        <v>58</v>
      </c>
      <c r="K5316" t="s">
        <v>59</v>
      </c>
      <c r="L5316" s="8">
        <v>10.5</v>
      </c>
      <c r="M5316" s="8">
        <v>7.5</v>
      </c>
      <c r="N5316">
        <v>37</v>
      </c>
      <c r="O5316" s="8">
        <v>388.5</v>
      </c>
      <c r="P5316" s="14">
        <v>0.36020000000000002</v>
      </c>
      <c r="Q5316" s="8">
        <v>139.94</v>
      </c>
      <c r="R5316" s="8">
        <v>248.56</v>
      </c>
      <c r="S5316" s="8">
        <v>277.5</v>
      </c>
      <c r="T5316" s="8">
        <v>-28.94</v>
      </c>
      <c r="U5316">
        <v>0</v>
      </c>
      <c r="V5316" s="8">
        <v>0</v>
      </c>
      <c r="W5316" s="8">
        <v>0</v>
      </c>
      <c r="X5316" s="8">
        <v>-28.94</v>
      </c>
    </row>
    <row r="5317" spans="1:24" x14ac:dyDescent="0.25">
      <c r="A5317" t="s">
        <v>5643</v>
      </c>
      <c r="B5317" s="1">
        <v>45708</v>
      </c>
      <c r="C5317" t="s">
        <v>501</v>
      </c>
      <c r="D5317" t="s">
        <v>502</v>
      </c>
      <c r="E5317" t="s">
        <v>27</v>
      </c>
      <c r="F5317" t="s">
        <v>37</v>
      </c>
      <c r="G5317" t="s">
        <v>38</v>
      </c>
      <c r="H5317" t="s">
        <v>39</v>
      </c>
      <c r="I5317" t="s">
        <v>40</v>
      </c>
      <c r="J5317" t="s">
        <v>41</v>
      </c>
      <c r="K5317" t="s">
        <v>42</v>
      </c>
      <c r="L5317" s="8">
        <v>14.5</v>
      </c>
      <c r="M5317" s="8">
        <v>4.2</v>
      </c>
      <c r="N5317">
        <v>8</v>
      </c>
      <c r="O5317" s="8">
        <v>116</v>
      </c>
      <c r="P5317" s="14">
        <v>6.9999999999999999E-4</v>
      </c>
      <c r="Q5317" s="8">
        <v>0.08</v>
      </c>
      <c r="R5317" s="8">
        <v>115.92</v>
      </c>
      <c r="S5317" s="8">
        <v>33.6</v>
      </c>
      <c r="T5317" s="8">
        <v>82.32</v>
      </c>
      <c r="U5317">
        <v>0</v>
      </c>
      <c r="V5317" s="8">
        <v>0</v>
      </c>
      <c r="W5317" s="8">
        <v>0</v>
      </c>
      <c r="X5317" s="8">
        <v>82.32</v>
      </c>
    </row>
    <row r="5318" spans="1:24" x14ac:dyDescent="0.25">
      <c r="A5318" t="s">
        <v>5644</v>
      </c>
      <c r="B5318" s="1">
        <v>45415</v>
      </c>
      <c r="C5318" t="s">
        <v>183</v>
      </c>
      <c r="D5318" t="s">
        <v>184</v>
      </c>
      <c r="E5318" t="s">
        <v>63</v>
      </c>
      <c r="F5318" t="s">
        <v>89</v>
      </c>
      <c r="G5318" t="s">
        <v>64</v>
      </c>
      <c r="H5318" t="s">
        <v>65</v>
      </c>
      <c r="I5318" t="s">
        <v>117</v>
      </c>
      <c r="J5318" t="s">
        <v>118</v>
      </c>
      <c r="K5318" t="s">
        <v>59</v>
      </c>
      <c r="L5318" s="8">
        <v>6</v>
      </c>
      <c r="M5318" s="8">
        <v>4.2</v>
      </c>
      <c r="N5318">
        <v>258</v>
      </c>
      <c r="O5318" s="8">
        <v>1548</v>
      </c>
      <c r="P5318" s="14">
        <v>7.0599999999999996E-2</v>
      </c>
      <c r="Q5318" s="8">
        <v>109.29</v>
      </c>
      <c r="R5318" s="8">
        <v>1438.71</v>
      </c>
      <c r="S5318" s="8">
        <v>1083.5999999999999</v>
      </c>
      <c r="T5318" s="8">
        <v>355.11</v>
      </c>
      <c r="U5318">
        <v>0</v>
      </c>
      <c r="V5318" s="8">
        <v>0</v>
      </c>
      <c r="W5318" s="8">
        <v>0</v>
      </c>
      <c r="X5318" s="8">
        <v>355.11</v>
      </c>
    </row>
    <row r="5319" spans="1:24" x14ac:dyDescent="0.25">
      <c r="A5319" t="s">
        <v>5645</v>
      </c>
      <c r="B5319" s="1">
        <v>45840</v>
      </c>
      <c r="C5319" t="s">
        <v>345</v>
      </c>
      <c r="D5319" t="s">
        <v>346</v>
      </c>
      <c r="E5319" t="s">
        <v>71</v>
      </c>
      <c r="F5319" t="s">
        <v>28</v>
      </c>
      <c r="G5319" t="s">
        <v>165</v>
      </c>
      <c r="H5319" t="s">
        <v>166</v>
      </c>
      <c r="I5319" t="s">
        <v>117</v>
      </c>
      <c r="J5319" t="s">
        <v>118</v>
      </c>
      <c r="K5319" t="s">
        <v>59</v>
      </c>
      <c r="L5319" s="8">
        <v>6</v>
      </c>
      <c r="M5319" s="8">
        <v>4.2</v>
      </c>
      <c r="N5319">
        <v>277</v>
      </c>
      <c r="O5319" s="8">
        <v>1662</v>
      </c>
      <c r="P5319" s="14">
        <v>0.46239999999999998</v>
      </c>
      <c r="Q5319" s="8">
        <v>768.51</v>
      </c>
      <c r="R5319" s="8">
        <v>893.49</v>
      </c>
      <c r="S5319" s="8">
        <v>1163.4000000000001</v>
      </c>
      <c r="T5319" s="8">
        <v>-269.91000000000003</v>
      </c>
      <c r="U5319">
        <v>0</v>
      </c>
      <c r="V5319" s="8">
        <v>0</v>
      </c>
      <c r="W5319" s="8">
        <v>0</v>
      </c>
      <c r="X5319" s="8">
        <v>-269.91000000000003</v>
      </c>
    </row>
    <row r="5320" spans="1:24" x14ac:dyDescent="0.25">
      <c r="A5320" t="s">
        <v>5646</v>
      </c>
      <c r="B5320" s="1">
        <v>45658</v>
      </c>
      <c r="C5320" t="s">
        <v>394</v>
      </c>
      <c r="D5320" t="s">
        <v>395</v>
      </c>
      <c r="E5320" t="s">
        <v>71</v>
      </c>
      <c r="F5320" t="s">
        <v>37</v>
      </c>
      <c r="G5320" t="s">
        <v>165</v>
      </c>
      <c r="H5320" t="s">
        <v>166</v>
      </c>
      <c r="I5320" t="s">
        <v>47</v>
      </c>
      <c r="J5320" t="s">
        <v>48</v>
      </c>
      <c r="K5320" t="s">
        <v>49</v>
      </c>
      <c r="L5320" s="8">
        <v>5</v>
      </c>
      <c r="M5320" s="8">
        <v>3.2</v>
      </c>
      <c r="N5320">
        <v>4</v>
      </c>
      <c r="O5320" s="8">
        <v>20</v>
      </c>
      <c r="P5320" s="14">
        <v>1E-4</v>
      </c>
      <c r="Q5320" s="8">
        <v>0</v>
      </c>
      <c r="R5320" s="8">
        <v>20</v>
      </c>
      <c r="S5320" s="8">
        <v>12.8</v>
      </c>
      <c r="T5320" s="8">
        <v>7.2</v>
      </c>
      <c r="U5320">
        <v>0</v>
      </c>
      <c r="V5320" s="8">
        <v>0</v>
      </c>
      <c r="W5320" s="8">
        <v>0</v>
      </c>
      <c r="X5320" s="8">
        <v>7.2</v>
      </c>
    </row>
    <row r="5321" spans="1:24" x14ac:dyDescent="0.25">
      <c r="A5321" t="s">
        <v>5647</v>
      </c>
      <c r="B5321" s="1">
        <v>46080</v>
      </c>
      <c r="C5321" t="s">
        <v>195</v>
      </c>
      <c r="D5321" t="s">
        <v>196</v>
      </c>
      <c r="E5321" t="s">
        <v>150</v>
      </c>
      <c r="F5321" t="s">
        <v>89</v>
      </c>
      <c r="G5321" t="s">
        <v>151</v>
      </c>
      <c r="H5321" t="s">
        <v>152</v>
      </c>
      <c r="I5321" t="s">
        <v>185</v>
      </c>
      <c r="J5321" t="s">
        <v>186</v>
      </c>
      <c r="K5321" t="s">
        <v>59</v>
      </c>
      <c r="L5321" s="8">
        <v>4.9000000000000004</v>
      </c>
      <c r="M5321" s="8">
        <v>3.1</v>
      </c>
      <c r="N5321">
        <v>398</v>
      </c>
      <c r="O5321" s="8">
        <v>1950.2</v>
      </c>
      <c r="P5321" s="14">
        <v>2.8500000000000001E-2</v>
      </c>
      <c r="Q5321" s="8">
        <v>55.58</v>
      </c>
      <c r="R5321" s="8">
        <v>1894.62</v>
      </c>
      <c r="S5321" s="8">
        <v>1233.8</v>
      </c>
      <c r="T5321" s="8">
        <v>660.82</v>
      </c>
      <c r="U5321">
        <v>0</v>
      </c>
      <c r="V5321" s="8">
        <v>0</v>
      </c>
      <c r="W5321" s="8">
        <v>0</v>
      </c>
      <c r="X5321" s="8">
        <v>660.82</v>
      </c>
    </row>
    <row r="5322" spans="1:24" x14ac:dyDescent="0.25">
      <c r="A5322" t="s">
        <v>5648</v>
      </c>
      <c r="B5322" s="1">
        <v>45504</v>
      </c>
      <c r="C5322" t="s">
        <v>154</v>
      </c>
      <c r="D5322" t="s">
        <v>155</v>
      </c>
      <c r="E5322" t="s">
        <v>150</v>
      </c>
      <c r="F5322" t="s">
        <v>46</v>
      </c>
      <c r="G5322" t="s">
        <v>151</v>
      </c>
      <c r="H5322" t="s">
        <v>152</v>
      </c>
      <c r="I5322" t="s">
        <v>127</v>
      </c>
      <c r="J5322" t="s">
        <v>128</v>
      </c>
      <c r="K5322" t="s">
        <v>33</v>
      </c>
      <c r="L5322" s="8">
        <v>7.2</v>
      </c>
      <c r="M5322" s="8">
        <v>3.6</v>
      </c>
      <c r="N5322">
        <v>12</v>
      </c>
      <c r="O5322" s="8">
        <v>86.4</v>
      </c>
      <c r="P5322" s="14">
        <v>0.29210000000000003</v>
      </c>
      <c r="Q5322" s="8">
        <v>25.24</v>
      </c>
      <c r="R5322" s="8">
        <v>61.16</v>
      </c>
      <c r="S5322" s="8">
        <v>43.2</v>
      </c>
      <c r="T5322" s="8">
        <v>17.96</v>
      </c>
      <c r="U5322">
        <v>0</v>
      </c>
      <c r="V5322" s="8">
        <v>0</v>
      </c>
      <c r="W5322" s="8">
        <v>0</v>
      </c>
      <c r="X5322" s="8">
        <v>17.96</v>
      </c>
    </row>
    <row r="5323" spans="1:24" x14ac:dyDescent="0.25">
      <c r="A5323" t="s">
        <v>5649</v>
      </c>
      <c r="B5323" s="1">
        <v>45754</v>
      </c>
      <c r="C5323" t="s">
        <v>445</v>
      </c>
      <c r="D5323" t="s">
        <v>446</v>
      </c>
      <c r="E5323" t="s">
        <v>71</v>
      </c>
      <c r="F5323" t="s">
        <v>89</v>
      </c>
      <c r="G5323" t="s">
        <v>165</v>
      </c>
      <c r="H5323" t="s">
        <v>166</v>
      </c>
      <c r="I5323" t="s">
        <v>104</v>
      </c>
      <c r="J5323" t="s">
        <v>105</v>
      </c>
      <c r="K5323" t="s">
        <v>49</v>
      </c>
      <c r="L5323" s="8">
        <v>4.2</v>
      </c>
      <c r="M5323" s="8">
        <v>2.8</v>
      </c>
      <c r="N5323">
        <v>96</v>
      </c>
      <c r="O5323" s="8">
        <v>403.2</v>
      </c>
      <c r="P5323" s="14">
        <v>3.8800000000000001E-2</v>
      </c>
      <c r="Q5323" s="8">
        <v>15.64</v>
      </c>
      <c r="R5323" s="8">
        <v>387.56</v>
      </c>
      <c r="S5323" s="8">
        <v>268.8</v>
      </c>
      <c r="T5323" s="8">
        <v>118.76</v>
      </c>
      <c r="U5323">
        <v>0</v>
      </c>
      <c r="V5323" s="8">
        <v>0</v>
      </c>
      <c r="W5323" s="8">
        <v>0</v>
      </c>
      <c r="X5323" s="8">
        <v>118.76</v>
      </c>
    </row>
    <row r="5324" spans="1:24" x14ac:dyDescent="0.25">
      <c r="A5324" t="s">
        <v>5650</v>
      </c>
      <c r="B5324" s="1">
        <v>45607</v>
      </c>
      <c r="C5324" t="s">
        <v>148</v>
      </c>
      <c r="D5324" t="s">
        <v>149</v>
      </c>
      <c r="E5324" t="s">
        <v>150</v>
      </c>
      <c r="F5324" t="s">
        <v>37</v>
      </c>
      <c r="G5324" t="s">
        <v>151</v>
      </c>
      <c r="H5324" t="s">
        <v>152</v>
      </c>
      <c r="I5324" t="s">
        <v>112</v>
      </c>
      <c r="J5324" t="s">
        <v>113</v>
      </c>
      <c r="K5324" t="s">
        <v>42</v>
      </c>
      <c r="L5324" s="8">
        <v>8.5</v>
      </c>
      <c r="M5324" s="8">
        <v>2.8</v>
      </c>
      <c r="N5324">
        <v>2</v>
      </c>
      <c r="O5324" s="8">
        <v>17</v>
      </c>
      <c r="P5324" s="14">
        <v>1.9E-3</v>
      </c>
      <c r="Q5324" s="8">
        <v>0.03</v>
      </c>
      <c r="R5324" s="8">
        <v>16.97</v>
      </c>
      <c r="S5324" s="8">
        <v>5.6</v>
      </c>
      <c r="T5324" s="8">
        <v>11.37</v>
      </c>
      <c r="U5324">
        <v>0</v>
      </c>
      <c r="V5324" s="8">
        <v>0</v>
      </c>
      <c r="W5324" s="8">
        <v>0</v>
      </c>
      <c r="X5324" s="8">
        <v>11.37</v>
      </c>
    </row>
    <row r="5325" spans="1:24" x14ac:dyDescent="0.25">
      <c r="A5325" t="s">
        <v>5651</v>
      </c>
      <c r="B5325" s="1">
        <v>45766</v>
      </c>
      <c r="C5325" t="s">
        <v>325</v>
      </c>
      <c r="D5325" t="s">
        <v>326</v>
      </c>
      <c r="E5325" t="s">
        <v>27</v>
      </c>
      <c r="F5325" t="s">
        <v>37</v>
      </c>
      <c r="G5325" t="s">
        <v>38</v>
      </c>
      <c r="H5325" t="s">
        <v>39</v>
      </c>
      <c r="I5325" t="s">
        <v>130</v>
      </c>
      <c r="J5325" t="s">
        <v>131</v>
      </c>
      <c r="K5325" t="s">
        <v>42</v>
      </c>
      <c r="L5325" s="8">
        <v>4.8</v>
      </c>
      <c r="M5325" s="8">
        <v>1.4</v>
      </c>
      <c r="N5325">
        <v>11</v>
      </c>
      <c r="O5325" s="8">
        <v>52.8</v>
      </c>
      <c r="P5325" s="14">
        <v>3.4500000000000003E-2</v>
      </c>
      <c r="Q5325" s="8">
        <v>1.82</v>
      </c>
      <c r="R5325" s="8">
        <v>50.98</v>
      </c>
      <c r="S5325" s="8">
        <v>15.4</v>
      </c>
      <c r="T5325" s="8">
        <v>35.58</v>
      </c>
      <c r="U5325">
        <v>0</v>
      </c>
      <c r="V5325" s="8">
        <v>0</v>
      </c>
      <c r="W5325" s="8">
        <v>0</v>
      </c>
      <c r="X5325" s="8">
        <v>35.58</v>
      </c>
    </row>
    <row r="5326" spans="1:24" x14ac:dyDescent="0.25">
      <c r="A5326" t="s">
        <v>5652</v>
      </c>
      <c r="B5326" s="1">
        <v>45563</v>
      </c>
      <c r="C5326" t="s">
        <v>427</v>
      </c>
      <c r="D5326" t="s">
        <v>428</v>
      </c>
      <c r="E5326" t="s">
        <v>150</v>
      </c>
      <c r="F5326" t="s">
        <v>46</v>
      </c>
      <c r="G5326" t="s">
        <v>151</v>
      </c>
      <c r="H5326" t="s">
        <v>152</v>
      </c>
      <c r="I5326" t="s">
        <v>99</v>
      </c>
      <c r="J5326" t="s">
        <v>100</v>
      </c>
      <c r="K5326" t="s">
        <v>49</v>
      </c>
      <c r="L5326" s="8">
        <v>3.8</v>
      </c>
      <c r="M5326" s="8">
        <v>2.6</v>
      </c>
      <c r="N5326">
        <v>2</v>
      </c>
      <c r="O5326" s="8">
        <v>7.6</v>
      </c>
      <c r="P5326" s="14">
        <v>9.7100000000000006E-2</v>
      </c>
      <c r="Q5326" s="8">
        <v>0.74</v>
      </c>
      <c r="R5326" s="8">
        <v>6.86</v>
      </c>
      <c r="S5326" s="8">
        <v>5.2</v>
      </c>
      <c r="T5326" s="8">
        <v>1.66</v>
      </c>
      <c r="U5326">
        <v>0</v>
      </c>
      <c r="V5326" s="8">
        <v>0</v>
      </c>
      <c r="W5326" s="8">
        <v>0</v>
      </c>
      <c r="X5326" s="8">
        <v>1.66</v>
      </c>
    </row>
    <row r="5327" spans="1:24" x14ac:dyDescent="0.25">
      <c r="A5327" t="s">
        <v>5653</v>
      </c>
      <c r="B5327" s="1">
        <v>46164</v>
      </c>
      <c r="C5327" t="s">
        <v>142</v>
      </c>
      <c r="D5327" t="s">
        <v>143</v>
      </c>
      <c r="E5327" t="s">
        <v>71</v>
      </c>
      <c r="F5327" t="s">
        <v>37</v>
      </c>
      <c r="G5327" t="s">
        <v>72</v>
      </c>
      <c r="H5327" t="s">
        <v>73</v>
      </c>
      <c r="I5327" t="s">
        <v>57</v>
      </c>
      <c r="J5327" t="s">
        <v>58</v>
      </c>
      <c r="K5327" t="s">
        <v>59</v>
      </c>
      <c r="L5327" s="8">
        <v>10.5</v>
      </c>
      <c r="M5327" s="8">
        <v>7.5</v>
      </c>
      <c r="N5327">
        <v>89</v>
      </c>
      <c r="O5327" s="8">
        <v>934.5</v>
      </c>
      <c r="P5327" s="14">
        <v>3.6600000000000001E-2</v>
      </c>
      <c r="Q5327" s="8">
        <v>34.200000000000003</v>
      </c>
      <c r="R5327" s="8">
        <v>900.3</v>
      </c>
      <c r="S5327" s="8">
        <v>667.5</v>
      </c>
      <c r="T5327" s="8">
        <v>232.8</v>
      </c>
      <c r="U5327">
        <v>0</v>
      </c>
      <c r="V5327" s="8">
        <v>0</v>
      </c>
      <c r="W5327" s="8">
        <v>0</v>
      </c>
      <c r="X5327" s="8">
        <v>232.8</v>
      </c>
    </row>
    <row r="5328" spans="1:24" x14ac:dyDescent="0.25">
      <c r="A5328" t="s">
        <v>5654</v>
      </c>
      <c r="B5328" s="1">
        <v>45414</v>
      </c>
      <c r="C5328" t="s">
        <v>371</v>
      </c>
      <c r="D5328" t="s">
        <v>372</v>
      </c>
      <c r="E5328" t="s">
        <v>63</v>
      </c>
      <c r="F5328" t="s">
        <v>54</v>
      </c>
      <c r="G5328" t="s">
        <v>64</v>
      </c>
      <c r="H5328" t="s">
        <v>65</v>
      </c>
      <c r="I5328" t="s">
        <v>104</v>
      </c>
      <c r="J5328" t="s">
        <v>105</v>
      </c>
      <c r="K5328" t="s">
        <v>49</v>
      </c>
      <c r="L5328" s="8">
        <v>4.2</v>
      </c>
      <c r="M5328" s="8">
        <v>2.8</v>
      </c>
      <c r="N5328">
        <v>85</v>
      </c>
      <c r="O5328" s="8">
        <v>357</v>
      </c>
      <c r="P5328" s="14">
        <v>0.43840000000000001</v>
      </c>
      <c r="Q5328" s="8">
        <v>156.51</v>
      </c>
      <c r="R5328" s="8">
        <v>200.49</v>
      </c>
      <c r="S5328" s="8">
        <v>238</v>
      </c>
      <c r="T5328" s="8">
        <v>-37.51</v>
      </c>
      <c r="U5328">
        <v>0</v>
      </c>
      <c r="V5328" s="8">
        <v>0</v>
      </c>
      <c r="W5328" s="8">
        <v>0</v>
      </c>
      <c r="X5328" s="8">
        <v>-37.51</v>
      </c>
    </row>
    <row r="5329" spans="1:24" x14ac:dyDescent="0.25">
      <c r="A5329" t="s">
        <v>5655</v>
      </c>
      <c r="B5329" s="1">
        <v>45384</v>
      </c>
      <c r="C5329" t="s">
        <v>520</v>
      </c>
      <c r="D5329" t="s">
        <v>521</v>
      </c>
      <c r="E5329" t="s">
        <v>63</v>
      </c>
      <c r="F5329" t="s">
        <v>37</v>
      </c>
      <c r="G5329" t="s">
        <v>79</v>
      </c>
      <c r="H5329" t="s">
        <v>80</v>
      </c>
      <c r="I5329" t="s">
        <v>84</v>
      </c>
      <c r="J5329" t="s">
        <v>85</v>
      </c>
      <c r="K5329" t="s">
        <v>42</v>
      </c>
      <c r="L5329" s="8">
        <v>9.9</v>
      </c>
      <c r="M5329" s="8">
        <v>3.1</v>
      </c>
      <c r="N5329">
        <v>9</v>
      </c>
      <c r="O5329" s="8">
        <v>89.1</v>
      </c>
      <c r="P5329" s="14">
        <v>7.7000000000000002E-3</v>
      </c>
      <c r="Q5329" s="8">
        <v>0.69</v>
      </c>
      <c r="R5329" s="8">
        <v>88.41</v>
      </c>
      <c r="S5329" s="8">
        <v>27.9</v>
      </c>
      <c r="T5329" s="8">
        <v>60.51</v>
      </c>
      <c r="U5329">
        <v>0</v>
      </c>
      <c r="V5329" s="8">
        <v>0</v>
      </c>
      <c r="W5329" s="8">
        <v>0</v>
      </c>
      <c r="X5329" s="8">
        <v>60.51</v>
      </c>
    </row>
    <row r="5330" spans="1:24" x14ac:dyDescent="0.25">
      <c r="A5330" t="s">
        <v>5656</v>
      </c>
      <c r="B5330" s="1">
        <v>45453</v>
      </c>
      <c r="C5330" t="s">
        <v>461</v>
      </c>
      <c r="D5330" t="s">
        <v>462</v>
      </c>
      <c r="E5330" t="s">
        <v>27</v>
      </c>
      <c r="F5330" t="s">
        <v>37</v>
      </c>
      <c r="G5330" t="s">
        <v>29</v>
      </c>
      <c r="H5330" t="s">
        <v>30</v>
      </c>
      <c r="I5330" t="s">
        <v>144</v>
      </c>
      <c r="J5330" t="s">
        <v>145</v>
      </c>
      <c r="K5330" t="s">
        <v>33</v>
      </c>
      <c r="L5330" s="8">
        <v>12</v>
      </c>
      <c r="M5330" s="8">
        <v>6.5</v>
      </c>
      <c r="N5330">
        <v>7</v>
      </c>
      <c r="O5330" s="8">
        <v>84</v>
      </c>
      <c r="P5330" s="14">
        <v>3.6499999999999998E-2</v>
      </c>
      <c r="Q5330" s="8">
        <v>3.07</v>
      </c>
      <c r="R5330" s="8">
        <v>80.930000000000007</v>
      </c>
      <c r="S5330" s="8">
        <v>45.5</v>
      </c>
      <c r="T5330" s="8">
        <v>35.43</v>
      </c>
      <c r="U5330">
        <v>0</v>
      </c>
      <c r="V5330" s="8">
        <v>0</v>
      </c>
      <c r="W5330" s="8">
        <v>0</v>
      </c>
      <c r="X5330" s="8">
        <v>35.43</v>
      </c>
    </row>
    <row r="5331" spans="1:24" x14ac:dyDescent="0.25">
      <c r="A5331" t="s">
        <v>5657</v>
      </c>
      <c r="B5331" s="1">
        <v>46118</v>
      </c>
      <c r="C5331" t="s">
        <v>97</v>
      </c>
      <c r="D5331" t="s">
        <v>98</v>
      </c>
      <c r="E5331" t="s">
        <v>63</v>
      </c>
      <c r="F5331" t="s">
        <v>54</v>
      </c>
      <c r="G5331" t="s">
        <v>79</v>
      </c>
      <c r="H5331" t="s">
        <v>80</v>
      </c>
      <c r="I5331" t="s">
        <v>122</v>
      </c>
      <c r="J5331" t="s">
        <v>123</v>
      </c>
      <c r="K5331" t="s">
        <v>59</v>
      </c>
      <c r="L5331" s="8">
        <v>5.5</v>
      </c>
      <c r="M5331" s="8">
        <v>3.8</v>
      </c>
      <c r="N5331">
        <v>21</v>
      </c>
      <c r="O5331" s="8">
        <v>115.5</v>
      </c>
      <c r="P5331" s="14">
        <v>6.3E-3</v>
      </c>
      <c r="Q5331" s="8">
        <v>0.73</v>
      </c>
      <c r="R5331" s="8">
        <v>114.77</v>
      </c>
      <c r="S5331" s="8">
        <v>79.8</v>
      </c>
      <c r="T5331" s="8">
        <v>34.97</v>
      </c>
      <c r="U5331">
        <v>0</v>
      </c>
      <c r="V5331" s="8">
        <v>0</v>
      </c>
      <c r="W5331" s="8">
        <v>0</v>
      </c>
      <c r="X5331" s="8">
        <v>34.97</v>
      </c>
    </row>
    <row r="5332" spans="1:24" x14ac:dyDescent="0.25">
      <c r="A5332" t="s">
        <v>5658</v>
      </c>
      <c r="B5332" s="1">
        <v>45994</v>
      </c>
      <c r="C5332" t="s">
        <v>276</v>
      </c>
      <c r="D5332" t="s">
        <v>277</v>
      </c>
      <c r="E5332" t="s">
        <v>150</v>
      </c>
      <c r="F5332" t="s">
        <v>37</v>
      </c>
      <c r="G5332" t="s">
        <v>151</v>
      </c>
      <c r="H5332" t="s">
        <v>152</v>
      </c>
      <c r="I5332" t="s">
        <v>144</v>
      </c>
      <c r="J5332" t="s">
        <v>145</v>
      </c>
      <c r="K5332" t="s">
        <v>33</v>
      </c>
      <c r="L5332" s="8">
        <v>12</v>
      </c>
      <c r="M5332" s="8">
        <v>6.5</v>
      </c>
      <c r="N5332">
        <v>16</v>
      </c>
      <c r="O5332" s="8">
        <v>192</v>
      </c>
      <c r="P5332" s="14">
        <v>1.55E-2</v>
      </c>
      <c r="Q5332" s="8">
        <v>2.98</v>
      </c>
      <c r="R5332" s="8">
        <v>189.02</v>
      </c>
      <c r="S5332" s="8">
        <v>104</v>
      </c>
      <c r="T5332" s="8">
        <v>85.02</v>
      </c>
      <c r="U5332">
        <v>0</v>
      </c>
      <c r="V5332" s="8">
        <v>0</v>
      </c>
      <c r="W5332" s="8">
        <v>0</v>
      </c>
      <c r="X5332" s="8">
        <v>85.02</v>
      </c>
    </row>
    <row r="5333" spans="1:24" x14ac:dyDescent="0.25">
      <c r="A5333" t="s">
        <v>5659</v>
      </c>
      <c r="B5333" s="1">
        <v>45603</v>
      </c>
      <c r="C5333" t="s">
        <v>440</v>
      </c>
      <c r="D5333" t="s">
        <v>441</v>
      </c>
      <c r="E5333" t="s">
        <v>71</v>
      </c>
      <c r="F5333" t="s">
        <v>54</v>
      </c>
      <c r="G5333" t="s">
        <v>72</v>
      </c>
      <c r="H5333" t="s">
        <v>73</v>
      </c>
      <c r="I5333" t="s">
        <v>40</v>
      </c>
      <c r="J5333" t="s">
        <v>41</v>
      </c>
      <c r="K5333" t="s">
        <v>42</v>
      </c>
      <c r="L5333" s="8">
        <v>14.5</v>
      </c>
      <c r="M5333" s="8">
        <v>4.2</v>
      </c>
      <c r="N5333">
        <v>23</v>
      </c>
      <c r="O5333" s="8">
        <v>333.5</v>
      </c>
      <c r="P5333" s="14">
        <v>6.6900000000000001E-2</v>
      </c>
      <c r="Q5333" s="8">
        <v>22.31</v>
      </c>
      <c r="R5333" s="8">
        <v>311.19</v>
      </c>
      <c r="S5333" s="8">
        <v>96.6</v>
      </c>
      <c r="T5333" s="8">
        <v>214.59</v>
      </c>
      <c r="U5333">
        <v>0</v>
      </c>
      <c r="V5333" s="8">
        <v>0</v>
      </c>
      <c r="W5333" s="8">
        <v>0</v>
      </c>
      <c r="X5333" s="8">
        <v>214.59</v>
      </c>
    </row>
    <row r="5334" spans="1:24" x14ac:dyDescent="0.25">
      <c r="A5334" t="s">
        <v>5660</v>
      </c>
      <c r="B5334" s="1">
        <v>46138</v>
      </c>
      <c r="C5334" t="s">
        <v>337</v>
      </c>
      <c r="D5334" t="s">
        <v>338</v>
      </c>
      <c r="E5334" t="s">
        <v>27</v>
      </c>
      <c r="F5334" t="s">
        <v>54</v>
      </c>
      <c r="G5334" t="s">
        <v>38</v>
      </c>
      <c r="H5334" t="s">
        <v>39</v>
      </c>
      <c r="I5334" t="s">
        <v>47</v>
      </c>
      <c r="J5334" t="s">
        <v>48</v>
      </c>
      <c r="K5334" t="s">
        <v>49</v>
      </c>
      <c r="L5334" s="8">
        <v>5</v>
      </c>
      <c r="M5334" s="8">
        <v>3.2</v>
      </c>
      <c r="N5334">
        <v>109</v>
      </c>
      <c r="O5334" s="8">
        <v>545</v>
      </c>
      <c r="P5334" s="14">
        <v>1.4E-3</v>
      </c>
      <c r="Q5334" s="8">
        <v>0.76</v>
      </c>
      <c r="R5334" s="8">
        <v>544.24</v>
      </c>
      <c r="S5334" s="8">
        <v>348.8</v>
      </c>
      <c r="T5334" s="8">
        <v>195.44</v>
      </c>
      <c r="U5334">
        <v>0</v>
      </c>
      <c r="V5334" s="8">
        <v>0</v>
      </c>
      <c r="W5334" s="8">
        <v>0</v>
      </c>
      <c r="X5334" s="8">
        <v>195.44</v>
      </c>
    </row>
    <row r="5335" spans="1:24" x14ac:dyDescent="0.25">
      <c r="A5335" t="s">
        <v>5661</v>
      </c>
      <c r="B5335" s="1">
        <v>46013</v>
      </c>
      <c r="C5335" t="s">
        <v>551</v>
      </c>
      <c r="D5335" t="s">
        <v>552</v>
      </c>
      <c r="E5335" t="s">
        <v>27</v>
      </c>
      <c r="F5335" t="s">
        <v>54</v>
      </c>
      <c r="G5335" t="s">
        <v>38</v>
      </c>
      <c r="H5335" t="s">
        <v>39</v>
      </c>
      <c r="I5335" t="s">
        <v>144</v>
      </c>
      <c r="J5335" t="s">
        <v>145</v>
      </c>
      <c r="K5335" t="s">
        <v>33</v>
      </c>
      <c r="L5335" s="8">
        <v>12</v>
      </c>
      <c r="M5335" s="8">
        <v>6.5</v>
      </c>
      <c r="N5335">
        <v>92</v>
      </c>
      <c r="O5335" s="8">
        <v>1104</v>
      </c>
      <c r="P5335" s="14">
        <v>3.3099999999999997E-2</v>
      </c>
      <c r="Q5335" s="8">
        <v>36.54</v>
      </c>
      <c r="R5335" s="8">
        <v>1067.46</v>
      </c>
      <c r="S5335" s="8">
        <v>598</v>
      </c>
      <c r="T5335" s="8">
        <v>469.46</v>
      </c>
      <c r="U5335">
        <v>0</v>
      </c>
      <c r="V5335" s="8">
        <v>0</v>
      </c>
      <c r="W5335" s="8">
        <v>0</v>
      </c>
      <c r="X5335" s="8">
        <v>469.46</v>
      </c>
    </row>
    <row r="5336" spans="1:24" x14ac:dyDescent="0.25">
      <c r="A5336" t="s">
        <v>5662</v>
      </c>
      <c r="B5336" s="1">
        <v>46005</v>
      </c>
      <c r="C5336" t="s">
        <v>244</v>
      </c>
      <c r="D5336" t="s">
        <v>245</v>
      </c>
      <c r="E5336" t="s">
        <v>53</v>
      </c>
      <c r="F5336" t="s">
        <v>46</v>
      </c>
      <c r="G5336" t="s">
        <v>55</v>
      </c>
      <c r="H5336" t="s">
        <v>56</v>
      </c>
      <c r="I5336" t="s">
        <v>104</v>
      </c>
      <c r="J5336" t="s">
        <v>105</v>
      </c>
      <c r="K5336" t="s">
        <v>49</v>
      </c>
      <c r="L5336" s="8">
        <v>4.2</v>
      </c>
      <c r="M5336" s="8">
        <v>2.8</v>
      </c>
      <c r="N5336">
        <v>6</v>
      </c>
      <c r="O5336" s="8">
        <v>25.2</v>
      </c>
      <c r="P5336" s="14">
        <v>5.0700000000000002E-2</v>
      </c>
      <c r="Q5336" s="8">
        <v>1.28</v>
      </c>
      <c r="R5336" s="8">
        <v>23.92</v>
      </c>
      <c r="S5336" s="8">
        <v>16.8</v>
      </c>
      <c r="T5336" s="8">
        <v>7.12</v>
      </c>
      <c r="U5336">
        <v>0</v>
      </c>
      <c r="V5336" s="8">
        <v>0</v>
      </c>
      <c r="W5336" s="8">
        <v>0</v>
      </c>
      <c r="X5336" s="8">
        <v>7.12</v>
      </c>
    </row>
    <row r="5337" spans="1:24" x14ac:dyDescent="0.25">
      <c r="A5337" t="s">
        <v>5663</v>
      </c>
      <c r="B5337" s="1">
        <v>45909</v>
      </c>
      <c r="C5337" t="s">
        <v>94</v>
      </c>
      <c r="D5337" t="s">
        <v>95</v>
      </c>
      <c r="E5337" t="s">
        <v>53</v>
      </c>
      <c r="F5337" t="s">
        <v>46</v>
      </c>
      <c r="G5337" t="s">
        <v>55</v>
      </c>
      <c r="H5337" t="s">
        <v>56</v>
      </c>
      <c r="I5337" t="s">
        <v>31</v>
      </c>
      <c r="J5337" t="s">
        <v>32</v>
      </c>
      <c r="K5337" t="s">
        <v>33</v>
      </c>
      <c r="L5337" s="8">
        <v>5.8</v>
      </c>
      <c r="M5337" s="8">
        <v>2.7</v>
      </c>
      <c r="N5337">
        <v>31</v>
      </c>
      <c r="O5337" s="8">
        <v>179.8</v>
      </c>
      <c r="P5337" s="14">
        <v>0.2515</v>
      </c>
      <c r="Q5337" s="8">
        <v>45.22</v>
      </c>
      <c r="R5337" s="8">
        <v>134.58000000000001</v>
      </c>
      <c r="S5337" s="8">
        <v>83.7</v>
      </c>
      <c r="T5337" s="8">
        <v>50.88</v>
      </c>
      <c r="U5337">
        <v>0</v>
      </c>
      <c r="V5337" s="8">
        <v>0</v>
      </c>
      <c r="W5337" s="8">
        <v>0</v>
      </c>
      <c r="X5337" s="8">
        <v>50.88</v>
      </c>
    </row>
    <row r="5338" spans="1:24" x14ac:dyDescent="0.25">
      <c r="A5338" t="s">
        <v>5664</v>
      </c>
      <c r="B5338" s="1">
        <v>45333</v>
      </c>
      <c r="C5338" t="s">
        <v>501</v>
      </c>
      <c r="D5338" t="s">
        <v>502</v>
      </c>
      <c r="E5338" t="s">
        <v>27</v>
      </c>
      <c r="F5338" t="s">
        <v>37</v>
      </c>
      <c r="G5338" t="s">
        <v>29</v>
      </c>
      <c r="H5338" t="s">
        <v>30</v>
      </c>
      <c r="I5338" t="s">
        <v>156</v>
      </c>
      <c r="J5338" t="s">
        <v>157</v>
      </c>
      <c r="K5338" t="s">
        <v>42</v>
      </c>
      <c r="L5338" s="8">
        <v>6.2</v>
      </c>
      <c r="M5338" s="8">
        <v>1.9</v>
      </c>
      <c r="N5338">
        <v>22</v>
      </c>
      <c r="O5338" s="8">
        <v>136.4</v>
      </c>
      <c r="P5338" s="14">
        <v>3.5700000000000003E-2</v>
      </c>
      <c r="Q5338" s="8">
        <v>4.87</v>
      </c>
      <c r="R5338" s="8">
        <v>131.53</v>
      </c>
      <c r="S5338" s="8">
        <v>41.8</v>
      </c>
      <c r="T5338" s="8">
        <v>89.73</v>
      </c>
      <c r="U5338">
        <v>0</v>
      </c>
      <c r="V5338" s="8">
        <v>0</v>
      </c>
      <c r="W5338" s="8">
        <v>0</v>
      </c>
      <c r="X5338" s="8">
        <v>89.73</v>
      </c>
    </row>
    <row r="5339" spans="1:24" x14ac:dyDescent="0.25">
      <c r="A5339" t="s">
        <v>5665</v>
      </c>
      <c r="B5339" s="1">
        <v>45512</v>
      </c>
      <c r="C5339" t="s">
        <v>69</v>
      </c>
      <c r="D5339" t="s">
        <v>70</v>
      </c>
      <c r="E5339" t="s">
        <v>71</v>
      </c>
      <c r="F5339" t="s">
        <v>37</v>
      </c>
      <c r="G5339" t="s">
        <v>165</v>
      </c>
      <c r="H5339" t="s">
        <v>166</v>
      </c>
      <c r="I5339" t="s">
        <v>104</v>
      </c>
      <c r="J5339" t="s">
        <v>105</v>
      </c>
      <c r="K5339" t="s">
        <v>49</v>
      </c>
      <c r="L5339" s="8">
        <v>4.2</v>
      </c>
      <c r="M5339" s="8">
        <v>2.8</v>
      </c>
      <c r="N5339">
        <v>3</v>
      </c>
      <c r="O5339" s="8">
        <v>12.6</v>
      </c>
      <c r="P5339" s="14">
        <v>4.1500000000000002E-2</v>
      </c>
      <c r="Q5339" s="8">
        <v>0.52</v>
      </c>
      <c r="R5339" s="8">
        <v>12.08</v>
      </c>
      <c r="S5339" s="8">
        <v>8.4</v>
      </c>
      <c r="T5339" s="8">
        <v>3.68</v>
      </c>
      <c r="U5339">
        <v>0</v>
      </c>
      <c r="V5339" s="8">
        <v>0</v>
      </c>
      <c r="W5339" s="8">
        <v>0</v>
      </c>
      <c r="X5339" s="8">
        <v>3.68</v>
      </c>
    </row>
    <row r="5340" spans="1:24" x14ac:dyDescent="0.25">
      <c r="A5340" t="s">
        <v>5666</v>
      </c>
      <c r="B5340" s="1">
        <v>46147</v>
      </c>
      <c r="C5340" t="s">
        <v>244</v>
      </c>
      <c r="D5340" t="s">
        <v>245</v>
      </c>
      <c r="E5340" t="s">
        <v>53</v>
      </c>
      <c r="F5340" t="s">
        <v>46</v>
      </c>
      <c r="G5340" t="s">
        <v>55</v>
      </c>
      <c r="H5340" t="s">
        <v>56</v>
      </c>
      <c r="I5340" t="s">
        <v>144</v>
      </c>
      <c r="J5340" t="s">
        <v>145</v>
      </c>
      <c r="K5340" t="s">
        <v>33</v>
      </c>
      <c r="L5340" s="8">
        <v>12</v>
      </c>
      <c r="M5340" s="8">
        <v>6.5</v>
      </c>
      <c r="N5340">
        <v>25</v>
      </c>
      <c r="O5340" s="8">
        <v>300</v>
      </c>
      <c r="P5340" s="14">
        <v>0.23200000000000001</v>
      </c>
      <c r="Q5340" s="8">
        <v>69.599999999999994</v>
      </c>
      <c r="R5340" s="8">
        <v>230.4</v>
      </c>
      <c r="S5340" s="8">
        <v>162.5</v>
      </c>
      <c r="T5340" s="8">
        <v>67.900000000000006</v>
      </c>
      <c r="U5340">
        <v>0</v>
      </c>
      <c r="V5340" s="8">
        <v>0</v>
      </c>
      <c r="W5340" s="8">
        <v>0</v>
      </c>
      <c r="X5340" s="8">
        <v>67.900000000000006</v>
      </c>
    </row>
    <row r="5341" spans="1:24" x14ac:dyDescent="0.25">
      <c r="A5341" t="s">
        <v>5667</v>
      </c>
      <c r="B5341" s="1">
        <v>46169</v>
      </c>
      <c r="C5341" t="s">
        <v>51</v>
      </c>
      <c r="D5341" t="s">
        <v>52</v>
      </c>
      <c r="E5341" t="s">
        <v>53</v>
      </c>
      <c r="F5341" t="s">
        <v>54</v>
      </c>
      <c r="G5341" t="s">
        <v>55</v>
      </c>
      <c r="H5341" t="s">
        <v>56</v>
      </c>
      <c r="I5341" t="s">
        <v>40</v>
      </c>
      <c r="J5341" t="s">
        <v>41</v>
      </c>
      <c r="K5341" t="s">
        <v>42</v>
      </c>
      <c r="L5341" s="8">
        <v>14.5</v>
      </c>
      <c r="M5341" s="8">
        <v>4.2</v>
      </c>
      <c r="N5341">
        <v>57</v>
      </c>
      <c r="O5341" s="8">
        <v>826.5</v>
      </c>
      <c r="P5341" s="14">
        <v>1.44E-2</v>
      </c>
      <c r="Q5341" s="8">
        <v>11.9</v>
      </c>
      <c r="R5341" s="8">
        <v>814.6</v>
      </c>
      <c r="S5341" s="8">
        <v>239.4</v>
      </c>
      <c r="T5341" s="8">
        <v>575.20000000000005</v>
      </c>
      <c r="U5341">
        <v>0</v>
      </c>
      <c r="V5341" s="8">
        <v>0</v>
      </c>
      <c r="W5341" s="8">
        <v>0</v>
      </c>
      <c r="X5341" s="8">
        <v>575.20000000000005</v>
      </c>
    </row>
    <row r="5342" spans="1:24" x14ac:dyDescent="0.25">
      <c r="A5342" t="s">
        <v>5668</v>
      </c>
      <c r="B5342" s="1">
        <v>45627</v>
      </c>
      <c r="C5342" t="s">
        <v>35</v>
      </c>
      <c r="D5342" t="s">
        <v>36</v>
      </c>
      <c r="E5342" t="s">
        <v>27</v>
      </c>
      <c r="F5342" t="s">
        <v>37</v>
      </c>
      <c r="G5342" t="s">
        <v>38</v>
      </c>
      <c r="H5342" t="s">
        <v>39</v>
      </c>
      <c r="I5342" t="s">
        <v>185</v>
      </c>
      <c r="J5342" t="s">
        <v>186</v>
      </c>
      <c r="K5342" t="s">
        <v>59</v>
      </c>
      <c r="L5342" s="8">
        <v>4.9000000000000004</v>
      </c>
      <c r="M5342" s="8">
        <v>3.1</v>
      </c>
      <c r="N5342">
        <v>4</v>
      </c>
      <c r="O5342" s="8">
        <v>19.600000000000001</v>
      </c>
      <c r="P5342" s="14">
        <v>6.4100000000000004E-2</v>
      </c>
      <c r="Q5342" s="8">
        <v>1.26</v>
      </c>
      <c r="R5342" s="8">
        <v>18.34</v>
      </c>
      <c r="S5342" s="8">
        <v>12.4</v>
      </c>
      <c r="T5342" s="8">
        <v>5.94</v>
      </c>
      <c r="U5342">
        <v>0</v>
      </c>
      <c r="V5342" s="8">
        <v>0</v>
      </c>
      <c r="W5342" s="8">
        <v>0</v>
      </c>
      <c r="X5342" s="8">
        <v>5.94</v>
      </c>
    </row>
    <row r="5343" spans="1:24" x14ac:dyDescent="0.25">
      <c r="A5343" t="s">
        <v>5669</v>
      </c>
      <c r="B5343" s="1">
        <v>45443</v>
      </c>
      <c r="C5343" t="s">
        <v>51</v>
      </c>
      <c r="D5343" t="s">
        <v>52</v>
      </c>
      <c r="E5343" t="s">
        <v>53</v>
      </c>
      <c r="F5343" t="s">
        <v>54</v>
      </c>
      <c r="G5343" t="s">
        <v>55</v>
      </c>
      <c r="H5343" t="s">
        <v>56</v>
      </c>
      <c r="I5343" t="s">
        <v>99</v>
      </c>
      <c r="J5343" t="s">
        <v>100</v>
      </c>
      <c r="K5343" t="s">
        <v>49</v>
      </c>
      <c r="L5343" s="8">
        <v>3.8</v>
      </c>
      <c r="M5343" s="8">
        <v>2.6</v>
      </c>
      <c r="N5343">
        <v>160</v>
      </c>
      <c r="O5343" s="8">
        <v>608</v>
      </c>
      <c r="P5343" s="14">
        <v>3.5000000000000001E-3</v>
      </c>
      <c r="Q5343" s="8">
        <v>2.13</v>
      </c>
      <c r="R5343" s="8">
        <v>605.87</v>
      </c>
      <c r="S5343" s="8">
        <v>416</v>
      </c>
      <c r="T5343" s="8">
        <v>189.87</v>
      </c>
      <c r="U5343">
        <v>0</v>
      </c>
      <c r="V5343" s="8">
        <v>0</v>
      </c>
      <c r="W5343" s="8">
        <v>0</v>
      </c>
      <c r="X5343" s="8">
        <v>189.87</v>
      </c>
    </row>
    <row r="5344" spans="1:24" x14ac:dyDescent="0.25">
      <c r="A5344" t="s">
        <v>5670</v>
      </c>
      <c r="B5344" s="1">
        <v>45385</v>
      </c>
      <c r="C5344" t="s">
        <v>328</v>
      </c>
      <c r="D5344" t="s">
        <v>329</v>
      </c>
      <c r="E5344" t="s">
        <v>71</v>
      </c>
      <c r="F5344" t="s">
        <v>54</v>
      </c>
      <c r="G5344" t="s">
        <v>165</v>
      </c>
      <c r="H5344" t="s">
        <v>166</v>
      </c>
      <c r="I5344" t="s">
        <v>31</v>
      </c>
      <c r="J5344" t="s">
        <v>32</v>
      </c>
      <c r="K5344" t="s">
        <v>33</v>
      </c>
      <c r="L5344" s="8">
        <v>5.8</v>
      </c>
      <c r="M5344" s="8">
        <v>2.7</v>
      </c>
      <c r="N5344">
        <v>118</v>
      </c>
      <c r="O5344" s="8">
        <v>684.4</v>
      </c>
      <c r="P5344" s="14">
        <v>0.01</v>
      </c>
      <c r="Q5344" s="8">
        <v>6.84</v>
      </c>
      <c r="R5344" s="8">
        <v>677.56</v>
      </c>
      <c r="S5344" s="8">
        <v>318.60000000000002</v>
      </c>
      <c r="T5344" s="8">
        <v>358.96</v>
      </c>
      <c r="U5344">
        <v>0</v>
      </c>
      <c r="V5344" s="8">
        <v>0</v>
      </c>
      <c r="W5344" s="8">
        <v>0</v>
      </c>
      <c r="X5344" s="8">
        <v>358.96</v>
      </c>
    </row>
    <row r="5345" spans="1:24" x14ac:dyDescent="0.25">
      <c r="A5345" t="s">
        <v>5671</v>
      </c>
      <c r="B5345" s="1">
        <v>46020</v>
      </c>
      <c r="C5345" t="s">
        <v>125</v>
      </c>
      <c r="D5345" t="s">
        <v>126</v>
      </c>
      <c r="E5345" t="s">
        <v>27</v>
      </c>
      <c r="F5345" t="s">
        <v>89</v>
      </c>
      <c r="G5345" t="s">
        <v>38</v>
      </c>
      <c r="H5345" t="s">
        <v>39</v>
      </c>
      <c r="I5345" t="s">
        <v>57</v>
      </c>
      <c r="J5345" t="s">
        <v>58</v>
      </c>
      <c r="K5345" t="s">
        <v>59</v>
      </c>
      <c r="L5345" s="8">
        <v>10.5</v>
      </c>
      <c r="M5345" s="8">
        <v>7.5</v>
      </c>
      <c r="N5345">
        <v>67</v>
      </c>
      <c r="O5345" s="8">
        <v>703.5</v>
      </c>
      <c r="P5345" s="14">
        <v>0.1724</v>
      </c>
      <c r="Q5345" s="8">
        <v>121.28</v>
      </c>
      <c r="R5345" s="8">
        <v>582.22</v>
      </c>
      <c r="S5345" s="8">
        <v>502.5</v>
      </c>
      <c r="T5345" s="8">
        <v>79.72</v>
      </c>
      <c r="U5345">
        <v>0</v>
      </c>
      <c r="V5345" s="8">
        <v>0</v>
      </c>
      <c r="W5345" s="8">
        <v>0</v>
      </c>
      <c r="X5345" s="8">
        <v>79.72</v>
      </c>
    </row>
    <row r="5346" spans="1:24" x14ac:dyDescent="0.25">
      <c r="A5346" t="s">
        <v>5672</v>
      </c>
      <c r="B5346" s="1">
        <v>45546</v>
      </c>
      <c r="C5346" t="s">
        <v>139</v>
      </c>
      <c r="D5346" t="s">
        <v>140</v>
      </c>
      <c r="E5346" t="s">
        <v>63</v>
      </c>
      <c r="F5346" t="s">
        <v>54</v>
      </c>
      <c r="G5346" t="s">
        <v>64</v>
      </c>
      <c r="H5346" t="s">
        <v>65</v>
      </c>
      <c r="I5346" t="s">
        <v>104</v>
      </c>
      <c r="J5346" t="s">
        <v>105</v>
      </c>
      <c r="K5346" t="s">
        <v>49</v>
      </c>
      <c r="L5346" s="8">
        <v>4.2</v>
      </c>
      <c r="M5346" s="8">
        <v>2.8</v>
      </c>
      <c r="N5346">
        <v>62</v>
      </c>
      <c r="O5346" s="8">
        <v>260.39999999999998</v>
      </c>
      <c r="P5346" s="14">
        <v>8.9999999999999998E-4</v>
      </c>
      <c r="Q5346" s="8">
        <v>0.23</v>
      </c>
      <c r="R5346" s="8">
        <v>260.17</v>
      </c>
      <c r="S5346" s="8">
        <v>173.6</v>
      </c>
      <c r="T5346" s="8">
        <v>86.57</v>
      </c>
      <c r="U5346">
        <v>0</v>
      </c>
      <c r="V5346" s="8">
        <v>0</v>
      </c>
      <c r="W5346" s="8">
        <v>0</v>
      </c>
      <c r="X5346" s="8">
        <v>86.57</v>
      </c>
    </row>
    <row r="5347" spans="1:24" x14ac:dyDescent="0.25">
      <c r="A5347" t="s">
        <v>5673</v>
      </c>
      <c r="B5347" s="1">
        <v>45656</v>
      </c>
      <c r="C5347" t="s">
        <v>763</v>
      </c>
      <c r="D5347" t="s">
        <v>764</v>
      </c>
      <c r="E5347" t="s">
        <v>71</v>
      </c>
      <c r="F5347" t="s">
        <v>46</v>
      </c>
      <c r="G5347" t="s">
        <v>165</v>
      </c>
      <c r="H5347" t="s">
        <v>166</v>
      </c>
      <c r="I5347" t="s">
        <v>127</v>
      </c>
      <c r="J5347" t="s">
        <v>128</v>
      </c>
      <c r="K5347" t="s">
        <v>33</v>
      </c>
      <c r="L5347" s="8">
        <v>7.2</v>
      </c>
      <c r="M5347" s="8">
        <v>3.6</v>
      </c>
      <c r="N5347">
        <v>18</v>
      </c>
      <c r="O5347" s="8">
        <v>129.6</v>
      </c>
      <c r="P5347" s="14">
        <v>0.11459999999999999</v>
      </c>
      <c r="Q5347" s="8">
        <v>14.85</v>
      </c>
      <c r="R5347" s="8">
        <v>114.75</v>
      </c>
      <c r="S5347" s="8">
        <v>64.8</v>
      </c>
      <c r="T5347" s="8">
        <v>49.95</v>
      </c>
      <c r="U5347">
        <v>0</v>
      </c>
      <c r="V5347" s="8">
        <v>0</v>
      </c>
      <c r="W5347" s="8">
        <v>0</v>
      </c>
      <c r="X5347" s="8">
        <v>49.95</v>
      </c>
    </row>
    <row r="5348" spans="1:24" x14ac:dyDescent="0.25">
      <c r="A5348" t="s">
        <v>5674</v>
      </c>
      <c r="B5348" s="1">
        <v>45697</v>
      </c>
      <c r="C5348" t="s">
        <v>403</v>
      </c>
      <c r="D5348" t="s">
        <v>404</v>
      </c>
      <c r="E5348" t="s">
        <v>53</v>
      </c>
      <c r="F5348" t="s">
        <v>37</v>
      </c>
      <c r="G5348" t="s">
        <v>55</v>
      </c>
      <c r="H5348" t="s">
        <v>56</v>
      </c>
      <c r="I5348" t="s">
        <v>156</v>
      </c>
      <c r="J5348" t="s">
        <v>157</v>
      </c>
      <c r="K5348" t="s">
        <v>42</v>
      </c>
      <c r="L5348" s="8">
        <v>6.2</v>
      </c>
      <c r="M5348" s="8">
        <v>1.9</v>
      </c>
      <c r="N5348">
        <v>22</v>
      </c>
      <c r="O5348" s="8">
        <v>136.4</v>
      </c>
      <c r="P5348" s="14">
        <v>3.56E-2</v>
      </c>
      <c r="Q5348" s="8">
        <v>4.8600000000000003</v>
      </c>
      <c r="R5348" s="8">
        <v>131.54</v>
      </c>
      <c r="S5348" s="8">
        <v>41.8</v>
      </c>
      <c r="T5348" s="8">
        <v>89.74</v>
      </c>
      <c r="U5348">
        <v>0</v>
      </c>
      <c r="V5348" s="8">
        <v>0</v>
      </c>
      <c r="W5348" s="8">
        <v>0</v>
      </c>
      <c r="X5348" s="8">
        <v>89.74</v>
      </c>
    </row>
    <row r="5349" spans="1:24" x14ac:dyDescent="0.25">
      <c r="A5349" t="s">
        <v>5675</v>
      </c>
      <c r="B5349" s="1">
        <v>45817</v>
      </c>
      <c r="C5349" t="s">
        <v>410</v>
      </c>
      <c r="D5349" t="s">
        <v>411</v>
      </c>
      <c r="E5349" t="s">
        <v>150</v>
      </c>
      <c r="F5349" t="s">
        <v>46</v>
      </c>
      <c r="G5349" t="s">
        <v>151</v>
      </c>
      <c r="H5349" t="s">
        <v>152</v>
      </c>
      <c r="I5349" t="s">
        <v>130</v>
      </c>
      <c r="J5349" t="s">
        <v>131</v>
      </c>
      <c r="K5349" t="s">
        <v>42</v>
      </c>
      <c r="L5349" s="8">
        <v>4.8</v>
      </c>
      <c r="M5349" s="8">
        <v>1.4</v>
      </c>
      <c r="N5349">
        <v>45</v>
      </c>
      <c r="O5349" s="8">
        <v>216</v>
      </c>
      <c r="P5349" s="14">
        <v>7.3700000000000002E-2</v>
      </c>
      <c r="Q5349" s="8">
        <v>15.92</v>
      </c>
      <c r="R5349" s="8">
        <v>200.08</v>
      </c>
      <c r="S5349" s="8">
        <v>63</v>
      </c>
      <c r="T5349" s="8">
        <v>137.08000000000001</v>
      </c>
      <c r="U5349">
        <v>2</v>
      </c>
      <c r="V5349" s="8">
        <v>8.89</v>
      </c>
      <c r="W5349" s="8">
        <v>3.8</v>
      </c>
      <c r="X5349" s="8">
        <v>133.28</v>
      </c>
    </row>
    <row r="5350" spans="1:24" x14ac:dyDescent="0.25">
      <c r="A5350" t="s">
        <v>5676</v>
      </c>
      <c r="B5350" s="1">
        <v>45342</v>
      </c>
      <c r="C5350" t="s">
        <v>590</v>
      </c>
      <c r="D5350" t="s">
        <v>591</v>
      </c>
      <c r="E5350" t="s">
        <v>27</v>
      </c>
      <c r="F5350" t="s">
        <v>46</v>
      </c>
      <c r="G5350" t="s">
        <v>29</v>
      </c>
      <c r="H5350" t="s">
        <v>30</v>
      </c>
      <c r="I5350" t="s">
        <v>99</v>
      </c>
      <c r="J5350" t="s">
        <v>100</v>
      </c>
      <c r="K5350" t="s">
        <v>49</v>
      </c>
      <c r="L5350" s="8">
        <v>3.8</v>
      </c>
      <c r="M5350" s="8">
        <v>2.6</v>
      </c>
      <c r="N5350">
        <v>11</v>
      </c>
      <c r="O5350" s="8">
        <v>41.8</v>
      </c>
      <c r="P5350" s="14">
        <v>0.19489999999999999</v>
      </c>
      <c r="Q5350" s="8">
        <v>8.15</v>
      </c>
      <c r="R5350" s="8">
        <v>33.65</v>
      </c>
      <c r="S5350" s="8">
        <v>28.6</v>
      </c>
      <c r="T5350" s="8">
        <v>5.05</v>
      </c>
      <c r="U5350">
        <v>0</v>
      </c>
      <c r="V5350" s="8">
        <v>0</v>
      </c>
      <c r="W5350" s="8">
        <v>0</v>
      </c>
      <c r="X5350" s="8">
        <v>5.05</v>
      </c>
    </row>
    <row r="5351" spans="1:24" x14ac:dyDescent="0.25">
      <c r="A5351" t="s">
        <v>5677</v>
      </c>
      <c r="B5351" s="1">
        <v>45985</v>
      </c>
      <c r="C5351" t="s">
        <v>567</v>
      </c>
      <c r="D5351" t="s">
        <v>568</v>
      </c>
      <c r="E5351" t="s">
        <v>27</v>
      </c>
      <c r="F5351" t="s">
        <v>37</v>
      </c>
      <c r="G5351" t="s">
        <v>29</v>
      </c>
      <c r="H5351" t="s">
        <v>30</v>
      </c>
      <c r="I5351" t="s">
        <v>122</v>
      </c>
      <c r="J5351" t="s">
        <v>123</v>
      </c>
      <c r="K5351" t="s">
        <v>59</v>
      </c>
      <c r="L5351" s="8">
        <v>5.5</v>
      </c>
      <c r="M5351" s="8">
        <v>3.8</v>
      </c>
      <c r="N5351">
        <v>27</v>
      </c>
      <c r="O5351" s="8">
        <v>148.5</v>
      </c>
      <c r="P5351" s="14">
        <v>1.2800000000000001E-2</v>
      </c>
      <c r="Q5351" s="8">
        <v>1.9</v>
      </c>
      <c r="R5351" s="8">
        <v>146.6</v>
      </c>
      <c r="S5351" s="8">
        <v>102.6</v>
      </c>
      <c r="T5351" s="8">
        <v>44</v>
      </c>
      <c r="U5351">
        <v>0</v>
      </c>
      <c r="V5351" s="8">
        <v>0</v>
      </c>
      <c r="W5351" s="8">
        <v>0</v>
      </c>
      <c r="X5351" s="8">
        <v>44</v>
      </c>
    </row>
    <row r="5352" spans="1:24" x14ac:dyDescent="0.25">
      <c r="A5352" t="s">
        <v>5678</v>
      </c>
      <c r="B5352" s="1">
        <v>45598</v>
      </c>
      <c r="C5352" t="s">
        <v>671</v>
      </c>
      <c r="D5352" t="s">
        <v>672</v>
      </c>
      <c r="E5352" t="s">
        <v>27</v>
      </c>
      <c r="F5352" t="s">
        <v>89</v>
      </c>
      <c r="G5352" t="s">
        <v>29</v>
      </c>
      <c r="H5352" t="s">
        <v>30</v>
      </c>
      <c r="I5352" t="s">
        <v>40</v>
      </c>
      <c r="J5352" t="s">
        <v>41</v>
      </c>
      <c r="K5352" t="s">
        <v>42</v>
      </c>
      <c r="L5352" s="8">
        <v>14.5</v>
      </c>
      <c r="M5352" s="8">
        <v>4.2</v>
      </c>
      <c r="N5352">
        <v>48</v>
      </c>
      <c r="O5352" s="8">
        <v>696</v>
      </c>
      <c r="P5352" s="14">
        <v>8.9200000000000002E-2</v>
      </c>
      <c r="Q5352" s="8">
        <v>62.08</v>
      </c>
      <c r="R5352" s="8">
        <v>633.91999999999996</v>
      </c>
      <c r="S5352" s="8">
        <v>201.6</v>
      </c>
      <c r="T5352" s="8">
        <v>432.32</v>
      </c>
      <c r="U5352">
        <v>11</v>
      </c>
      <c r="V5352" s="8">
        <v>145.27000000000001</v>
      </c>
      <c r="W5352" s="8">
        <v>51.7</v>
      </c>
      <c r="X5352" s="8">
        <v>380.62</v>
      </c>
    </row>
    <row r="5353" spans="1:24" x14ac:dyDescent="0.25">
      <c r="A5353" t="s">
        <v>5679</v>
      </c>
      <c r="B5353" s="1">
        <v>45558</v>
      </c>
      <c r="C5353" t="s">
        <v>567</v>
      </c>
      <c r="D5353" t="s">
        <v>568</v>
      </c>
      <c r="E5353" t="s">
        <v>27</v>
      </c>
      <c r="F5353" t="s">
        <v>37</v>
      </c>
      <c r="G5353" t="s">
        <v>29</v>
      </c>
      <c r="H5353" t="s">
        <v>30</v>
      </c>
      <c r="I5353" t="s">
        <v>31</v>
      </c>
      <c r="J5353" t="s">
        <v>32</v>
      </c>
      <c r="K5353" t="s">
        <v>33</v>
      </c>
      <c r="L5353" s="8">
        <v>5.8</v>
      </c>
      <c r="M5353" s="8">
        <v>2.7</v>
      </c>
      <c r="N5353">
        <v>25</v>
      </c>
      <c r="O5353" s="8">
        <v>145</v>
      </c>
      <c r="P5353" s="14">
        <v>2.0199999999999999E-2</v>
      </c>
      <c r="Q5353" s="8">
        <v>2.93</v>
      </c>
      <c r="R5353" s="8">
        <v>142.07</v>
      </c>
      <c r="S5353" s="8">
        <v>67.5</v>
      </c>
      <c r="T5353" s="8">
        <v>74.569999999999993</v>
      </c>
      <c r="U5353">
        <v>0</v>
      </c>
      <c r="V5353" s="8">
        <v>0</v>
      </c>
      <c r="W5353" s="8">
        <v>0</v>
      </c>
      <c r="X5353" s="8">
        <v>74.569999999999993</v>
      </c>
    </row>
    <row r="5354" spans="1:24" x14ac:dyDescent="0.25">
      <c r="A5354" t="s">
        <v>5680</v>
      </c>
      <c r="B5354" s="1">
        <v>46131</v>
      </c>
      <c r="C5354" t="s">
        <v>120</v>
      </c>
      <c r="D5354" t="s">
        <v>121</v>
      </c>
      <c r="E5354" t="s">
        <v>63</v>
      </c>
      <c r="F5354" t="s">
        <v>89</v>
      </c>
      <c r="G5354" t="s">
        <v>79</v>
      </c>
      <c r="H5354" t="s">
        <v>80</v>
      </c>
      <c r="I5354" t="s">
        <v>104</v>
      </c>
      <c r="J5354" t="s">
        <v>105</v>
      </c>
      <c r="K5354" t="s">
        <v>49</v>
      </c>
      <c r="L5354" s="8">
        <v>4.2</v>
      </c>
      <c r="M5354" s="8">
        <v>2.8</v>
      </c>
      <c r="N5354">
        <v>172</v>
      </c>
      <c r="O5354" s="8">
        <v>722.4</v>
      </c>
      <c r="P5354" s="14">
        <v>0.1431</v>
      </c>
      <c r="Q5354" s="8">
        <v>103.38</v>
      </c>
      <c r="R5354" s="8">
        <v>619.02</v>
      </c>
      <c r="S5354" s="8">
        <v>481.6</v>
      </c>
      <c r="T5354" s="8">
        <v>137.41999999999999</v>
      </c>
      <c r="U5354">
        <v>0</v>
      </c>
      <c r="V5354" s="8">
        <v>0</v>
      </c>
      <c r="W5354" s="8">
        <v>0</v>
      </c>
      <c r="X5354" s="8">
        <v>137.41999999999999</v>
      </c>
    </row>
    <row r="5355" spans="1:24" x14ac:dyDescent="0.25">
      <c r="A5355" t="s">
        <v>5681</v>
      </c>
      <c r="B5355" s="1">
        <v>45470</v>
      </c>
      <c r="C5355" t="s">
        <v>258</v>
      </c>
      <c r="D5355" t="s">
        <v>259</v>
      </c>
      <c r="E5355" t="s">
        <v>71</v>
      </c>
      <c r="F5355" t="s">
        <v>28</v>
      </c>
      <c r="G5355" t="s">
        <v>72</v>
      </c>
      <c r="H5355" t="s">
        <v>73</v>
      </c>
      <c r="I5355" t="s">
        <v>185</v>
      </c>
      <c r="J5355" t="s">
        <v>186</v>
      </c>
      <c r="K5355" t="s">
        <v>59</v>
      </c>
      <c r="L5355" s="8">
        <v>4.9000000000000004</v>
      </c>
      <c r="M5355" s="8">
        <v>3.1</v>
      </c>
      <c r="N5355">
        <v>141</v>
      </c>
      <c r="O5355" s="8">
        <v>690.9</v>
      </c>
      <c r="P5355" s="14">
        <v>4.9099999999999998E-2</v>
      </c>
      <c r="Q5355" s="8">
        <v>33.92</v>
      </c>
      <c r="R5355" s="8">
        <v>656.98</v>
      </c>
      <c r="S5355" s="8">
        <v>437.1</v>
      </c>
      <c r="T5355" s="8">
        <v>219.88</v>
      </c>
      <c r="U5355">
        <v>0</v>
      </c>
      <c r="V5355" s="8">
        <v>0</v>
      </c>
      <c r="W5355" s="8">
        <v>0</v>
      </c>
      <c r="X5355" s="8">
        <v>219.88</v>
      </c>
    </row>
    <row r="5356" spans="1:24" x14ac:dyDescent="0.25">
      <c r="A5356" t="s">
        <v>5682</v>
      </c>
      <c r="B5356" s="1">
        <v>45323</v>
      </c>
      <c r="C5356" t="s">
        <v>195</v>
      </c>
      <c r="D5356" t="s">
        <v>196</v>
      </c>
      <c r="E5356" t="s">
        <v>150</v>
      </c>
      <c r="F5356" t="s">
        <v>89</v>
      </c>
      <c r="G5356" t="s">
        <v>151</v>
      </c>
      <c r="H5356" t="s">
        <v>152</v>
      </c>
      <c r="I5356" t="s">
        <v>112</v>
      </c>
      <c r="J5356" t="s">
        <v>113</v>
      </c>
      <c r="K5356" t="s">
        <v>42</v>
      </c>
      <c r="L5356" s="8">
        <v>8.5</v>
      </c>
      <c r="M5356" s="8">
        <v>2.8</v>
      </c>
      <c r="N5356">
        <v>289</v>
      </c>
      <c r="O5356" s="8">
        <v>2456.5</v>
      </c>
      <c r="P5356" s="14">
        <v>0.123</v>
      </c>
      <c r="Q5356" s="8">
        <v>302.14999999999998</v>
      </c>
      <c r="R5356" s="8">
        <v>2154.35</v>
      </c>
      <c r="S5356" s="8">
        <v>809.2</v>
      </c>
      <c r="T5356" s="8">
        <v>1345.15</v>
      </c>
      <c r="U5356">
        <v>0</v>
      </c>
      <c r="V5356" s="8">
        <v>0</v>
      </c>
      <c r="W5356" s="8">
        <v>0</v>
      </c>
      <c r="X5356" s="8">
        <v>1345.15</v>
      </c>
    </row>
    <row r="5357" spans="1:24" x14ac:dyDescent="0.25">
      <c r="A5357" t="s">
        <v>5683</v>
      </c>
      <c r="B5357" s="1">
        <v>45706</v>
      </c>
      <c r="C5357" t="s">
        <v>220</v>
      </c>
      <c r="D5357" t="s">
        <v>221</v>
      </c>
      <c r="E5357" t="s">
        <v>71</v>
      </c>
      <c r="F5357" t="s">
        <v>28</v>
      </c>
      <c r="G5357" t="s">
        <v>72</v>
      </c>
      <c r="H5357" t="s">
        <v>73</v>
      </c>
      <c r="I5357" t="s">
        <v>84</v>
      </c>
      <c r="J5357" t="s">
        <v>85</v>
      </c>
      <c r="K5357" t="s">
        <v>42</v>
      </c>
      <c r="L5357" s="8">
        <v>9.9</v>
      </c>
      <c r="M5357" s="8">
        <v>3.1</v>
      </c>
      <c r="N5357">
        <v>221</v>
      </c>
      <c r="O5357" s="8">
        <v>2187.9</v>
      </c>
      <c r="P5357" s="14">
        <v>0.127</v>
      </c>
      <c r="Q5357" s="8">
        <v>277.86</v>
      </c>
      <c r="R5357" s="8">
        <v>1910.04</v>
      </c>
      <c r="S5357" s="8">
        <v>685.1</v>
      </c>
      <c r="T5357" s="8">
        <v>1224.94</v>
      </c>
      <c r="U5357">
        <v>0</v>
      </c>
      <c r="V5357" s="8">
        <v>0</v>
      </c>
      <c r="W5357" s="8">
        <v>0</v>
      </c>
      <c r="X5357" s="8">
        <v>1224.94</v>
      </c>
    </row>
    <row r="5358" spans="1:24" x14ac:dyDescent="0.25">
      <c r="A5358" t="s">
        <v>5684</v>
      </c>
      <c r="B5358" s="1">
        <v>46167</v>
      </c>
      <c r="C5358" t="s">
        <v>258</v>
      </c>
      <c r="D5358" t="s">
        <v>259</v>
      </c>
      <c r="E5358" t="s">
        <v>71</v>
      </c>
      <c r="F5358" t="s">
        <v>28</v>
      </c>
      <c r="G5358" t="s">
        <v>72</v>
      </c>
      <c r="H5358" t="s">
        <v>73</v>
      </c>
      <c r="I5358" t="s">
        <v>99</v>
      </c>
      <c r="J5358" t="s">
        <v>100</v>
      </c>
      <c r="K5358" t="s">
        <v>49</v>
      </c>
      <c r="L5358" s="8">
        <v>3.8</v>
      </c>
      <c r="M5358" s="8">
        <v>2.6</v>
      </c>
      <c r="N5358">
        <v>196</v>
      </c>
      <c r="O5358" s="8">
        <v>744.8</v>
      </c>
      <c r="P5358" s="14">
        <v>0.1482</v>
      </c>
      <c r="Q5358" s="8">
        <v>110.38</v>
      </c>
      <c r="R5358" s="8">
        <v>634.41999999999996</v>
      </c>
      <c r="S5358" s="8">
        <v>509.6</v>
      </c>
      <c r="T5358" s="8">
        <v>124.82</v>
      </c>
      <c r="U5358">
        <v>0</v>
      </c>
      <c r="V5358" s="8">
        <v>0</v>
      </c>
      <c r="W5358" s="8">
        <v>0</v>
      </c>
      <c r="X5358" s="8">
        <v>124.82</v>
      </c>
    </row>
    <row r="5359" spans="1:24" x14ac:dyDescent="0.25">
      <c r="A5359" t="s">
        <v>5685</v>
      </c>
      <c r="B5359" s="1">
        <v>45755</v>
      </c>
      <c r="C5359" t="s">
        <v>667</v>
      </c>
      <c r="D5359" t="s">
        <v>668</v>
      </c>
      <c r="E5359" t="s">
        <v>63</v>
      </c>
      <c r="F5359" t="s">
        <v>54</v>
      </c>
      <c r="G5359" t="s">
        <v>64</v>
      </c>
      <c r="H5359" t="s">
        <v>65</v>
      </c>
      <c r="I5359" t="s">
        <v>185</v>
      </c>
      <c r="J5359" t="s">
        <v>186</v>
      </c>
      <c r="K5359" t="s">
        <v>59</v>
      </c>
      <c r="L5359" s="8">
        <v>4.9000000000000004</v>
      </c>
      <c r="M5359" s="8">
        <v>3.1</v>
      </c>
      <c r="N5359">
        <v>29</v>
      </c>
      <c r="O5359" s="8">
        <v>142.1</v>
      </c>
      <c r="P5359" s="14">
        <v>1.1299999999999999E-2</v>
      </c>
      <c r="Q5359" s="8">
        <v>1.61</v>
      </c>
      <c r="R5359" s="8">
        <v>140.49</v>
      </c>
      <c r="S5359" s="8">
        <v>89.9</v>
      </c>
      <c r="T5359" s="8">
        <v>50.59</v>
      </c>
      <c r="U5359">
        <v>0</v>
      </c>
      <c r="V5359" s="8">
        <v>0</v>
      </c>
      <c r="W5359" s="8">
        <v>0</v>
      </c>
      <c r="X5359" s="8">
        <v>50.59</v>
      </c>
    </row>
    <row r="5360" spans="1:24" x14ac:dyDescent="0.25">
      <c r="A5360" t="s">
        <v>5686</v>
      </c>
      <c r="B5360" s="1">
        <v>45861</v>
      </c>
      <c r="C5360" t="s">
        <v>301</v>
      </c>
      <c r="D5360" t="s">
        <v>302</v>
      </c>
      <c r="E5360" t="s">
        <v>63</v>
      </c>
      <c r="F5360" t="s">
        <v>37</v>
      </c>
      <c r="G5360" t="s">
        <v>79</v>
      </c>
      <c r="H5360" t="s">
        <v>80</v>
      </c>
      <c r="I5360" t="s">
        <v>74</v>
      </c>
      <c r="J5360" t="s">
        <v>75</v>
      </c>
      <c r="K5360" t="s">
        <v>49</v>
      </c>
      <c r="L5360" s="8">
        <v>11</v>
      </c>
      <c r="M5360" s="8">
        <v>6.8</v>
      </c>
      <c r="N5360">
        <v>10</v>
      </c>
      <c r="O5360" s="8">
        <v>110</v>
      </c>
      <c r="P5360" s="14">
        <v>2.4799999999999999E-2</v>
      </c>
      <c r="Q5360" s="8">
        <v>2.73</v>
      </c>
      <c r="R5360" s="8">
        <v>107.27</v>
      </c>
      <c r="S5360" s="8">
        <v>68</v>
      </c>
      <c r="T5360" s="8">
        <v>39.270000000000003</v>
      </c>
      <c r="U5360">
        <v>0</v>
      </c>
      <c r="V5360" s="8">
        <v>0</v>
      </c>
      <c r="W5360" s="8">
        <v>0</v>
      </c>
      <c r="X5360" s="8">
        <v>39.270000000000003</v>
      </c>
    </row>
    <row r="5361" spans="1:24" x14ac:dyDescent="0.25">
      <c r="A5361" t="s">
        <v>5687</v>
      </c>
      <c r="B5361" s="1">
        <v>46058</v>
      </c>
      <c r="C5361" t="s">
        <v>758</v>
      </c>
      <c r="D5361" t="s">
        <v>759</v>
      </c>
      <c r="E5361" t="s">
        <v>27</v>
      </c>
      <c r="F5361" t="s">
        <v>37</v>
      </c>
      <c r="G5361" t="s">
        <v>29</v>
      </c>
      <c r="H5361" t="s">
        <v>30</v>
      </c>
      <c r="I5361" t="s">
        <v>122</v>
      </c>
      <c r="J5361" t="s">
        <v>123</v>
      </c>
      <c r="K5361" t="s">
        <v>59</v>
      </c>
      <c r="L5361" s="8">
        <v>5.5</v>
      </c>
      <c r="M5361" s="8">
        <v>3.8</v>
      </c>
      <c r="N5361">
        <v>7</v>
      </c>
      <c r="O5361" s="8">
        <v>38.5</v>
      </c>
      <c r="P5361" s="14">
        <v>1.24E-2</v>
      </c>
      <c r="Q5361" s="8">
        <v>0.48</v>
      </c>
      <c r="R5361" s="8">
        <v>38.020000000000003</v>
      </c>
      <c r="S5361" s="8">
        <v>26.6</v>
      </c>
      <c r="T5361" s="8">
        <v>11.42</v>
      </c>
      <c r="U5361">
        <v>0</v>
      </c>
      <c r="V5361" s="8">
        <v>0</v>
      </c>
      <c r="W5361" s="8">
        <v>0</v>
      </c>
      <c r="X5361" s="8">
        <v>11.42</v>
      </c>
    </row>
    <row r="5362" spans="1:24" x14ac:dyDescent="0.25">
      <c r="A5362" t="s">
        <v>5688</v>
      </c>
      <c r="B5362" s="1">
        <v>45855</v>
      </c>
      <c r="C5362" t="s">
        <v>195</v>
      </c>
      <c r="D5362" t="s">
        <v>196</v>
      </c>
      <c r="E5362" t="s">
        <v>150</v>
      </c>
      <c r="F5362" t="s">
        <v>89</v>
      </c>
      <c r="G5362" t="s">
        <v>151</v>
      </c>
      <c r="H5362" t="s">
        <v>152</v>
      </c>
      <c r="I5362" t="s">
        <v>130</v>
      </c>
      <c r="J5362" t="s">
        <v>131</v>
      </c>
      <c r="K5362" t="s">
        <v>42</v>
      </c>
      <c r="L5362" s="8">
        <v>4.8</v>
      </c>
      <c r="M5362" s="8">
        <v>1.4</v>
      </c>
      <c r="N5362">
        <v>315</v>
      </c>
      <c r="O5362" s="8">
        <v>1512</v>
      </c>
      <c r="P5362" s="14">
        <v>0.20480000000000001</v>
      </c>
      <c r="Q5362" s="8">
        <v>309.66000000000003</v>
      </c>
      <c r="R5362" s="8">
        <v>1202.3399999999999</v>
      </c>
      <c r="S5362" s="8">
        <v>441</v>
      </c>
      <c r="T5362" s="8">
        <v>761.34</v>
      </c>
      <c r="U5362">
        <v>0</v>
      </c>
      <c r="V5362" s="8">
        <v>0</v>
      </c>
      <c r="W5362" s="8">
        <v>0</v>
      </c>
      <c r="X5362" s="8">
        <v>761.34</v>
      </c>
    </row>
    <row r="5363" spans="1:24" x14ac:dyDescent="0.25">
      <c r="A5363" t="s">
        <v>5689</v>
      </c>
      <c r="B5363" s="1">
        <v>45547</v>
      </c>
      <c r="C5363" t="s">
        <v>247</v>
      </c>
      <c r="D5363" t="s">
        <v>248</v>
      </c>
      <c r="E5363" t="s">
        <v>53</v>
      </c>
      <c r="F5363" t="s">
        <v>46</v>
      </c>
      <c r="G5363" t="s">
        <v>55</v>
      </c>
      <c r="H5363" t="s">
        <v>56</v>
      </c>
      <c r="I5363" t="s">
        <v>127</v>
      </c>
      <c r="J5363" t="s">
        <v>128</v>
      </c>
      <c r="K5363" t="s">
        <v>33</v>
      </c>
      <c r="L5363" s="8">
        <v>7.2</v>
      </c>
      <c r="M5363" s="8">
        <v>3.6</v>
      </c>
      <c r="N5363">
        <v>35</v>
      </c>
      <c r="O5363" s="8">
        <v>252</v>
      </c>
      <c r="P5363" s="14">
        <v>0.47539999999999999</v>
      </c>
      <c r="Q5363" s="8">
        <v>119.8</v>
      </c>
      <c r="R5363" s="8">
        <v>132.19999999999999</v>
      </c>
      <c r="S5363" s="8">
        <v>126</v>
      </c>
      <c r="T5363" s="8">
        <v>6.2</v>
      </c>
      <c r="U5363">
        <v>0</v>
      </c>
      <c r="V5363" s="8">
        <v>0</v>
      </c>
      <c r="W5363" s="8">
        <v>0</v>
      </c>
      <c r="X5363" s="8">
        <v>6.2</v>
      </c>
    </row>
    <row r="5364" spans="1:24" x14ac:dyDescent="0.25">
      <c r="A5364" t="s">
        <v>5690</v>
      </c>
      <c r="B5364" s="1">
        <v>45388</v>
      </c>
      <c r="C5364" t="s">
        <v>420</v>
      </c>
      <c r="D5364" t="s">
        <v>421</v>
      </c>
      <c r="E5364" t="s">
        <v>150</v>
      </c>
      <c r="F5364" t="s">
        <v>89</v>
      </c>
      <c r="G5364" t="s">
        <v>151</v>
      </c>
      <c r="H5364" t="s">
        <v>152</v>
      </c>
      <c r="I5364" t="s">
        <v>117</v>
      </c>
      <c r="J5364" t="s">
        <v>118</v>
      </c>
      <c r="K5364" t="s">
        <v>59</v>
      </c>
      <c r="L5364" s="8">
        <v>6</v>
      </c>
      <c r="M5364" s="8">
        <v>4.2</v>
      </c>
      <c r="N5364">
        <v>28</v>
      </c>
      <c r="O5364" s="8">
        <v>168</v>
      </c>
      <c r="P5364" s="14">
        <v>0.1588</v>
      </c>
      <c r="Q5364" s="8">
        <v>26.68</v>
      </c>
      <c r="R5364" s="8">
        <v>141.32</v>
      </c>
      <c r="S5364" s="8">
        <v>117.6</v>
      </c>
      <c r="T5364" s="8">
        <v>23.72</v>
      </c>
      <c r="U5364">
        <v>0</v>
      </c>
      <c r="V5364" s="8">
        <v>0</v>
      </c>
      <c r="W5364" s="8">
        <v>0</v>
      </c>
      <c r="X5364" s="8">
        <v>23.72</v>
      </c>
    </row>
    <row r="5365" spans="1:24" x14ac:dyDescent="0.25">
      <c r="A5365" t="s">
        <v>5691</v>
      </c>
      <c r="B5365" s="1">
        <v>45765</v>
      </c>
      <c r="C5365" t="s">
        <v>120</v>
      </c>
      <c r="D5365" t="s">
        <v>121</v>
      </c>
      <c r="E5365" t="s">
        <v>63</v>
      </c>
      <c r="F5365" t="s">
        <v>89</v>
      </c>
      <c r="G5365" t="s">
        <v>79</v>
      </c>
      <c r="H5365" t="s">
        <v>80</v>
      </c>
      <c r="I5365" t="s">
        <v>40</v>
      </c>
      <c r="J5365" t="s">
        <v>41</v>
      </c>
      <c r="K5365" t="s">
        <v>42</v>
      </c>
      <c r="L5365" s="8">
        <v>14.5</v>
      </c>
      <c r="M5365" s="8">
        <v>4.2</v>
      </c>
      <c r="N5365">
        <v>162</v>
      </c>
      <c r="O5365" s="8">
        <v>2349</v>
      </c>
      <c r="P5365" s="14">
        <v>3.2199999999999999E-2</v>
      </c>
      <c r="Q5365" s="8">
        <v>75.64</v>
      </c>
      <c r="R5365" s="8">
        <v>2273.36</v>
      </c>
      <c r="S5365" s="8">
        <v>680.4</v>
      </c>
      <c r="T5365" s="8">
        <v>1592.96</v>
      </c>
      <c r="U5365">
        <v>19</v>
      </c>
      <c r="V5365" s="8">
        <v>266.63</v>
      </c>
      <c r="W5365" s="8">
        <v>89.3</v>
      </c>
      <c r="X5365" s="8">
        <v>1503.66</v>
      </c>
    </row>
    <row r="5366" spans="1:24" x14ac:dyDescent="0.25">
      <c r="A5366" t="s">
        <v>5692</v>
      </c>
      <c r="B5366" s="1">
        <v>45396</v>
      </c>
      <c r="C5366" t="s">
        <v>139</v>
      </c>
      <c r="D5366" t="s">
        <v>140</v>
      </c>
      <c r="E5366" t="s">
        <v>63</v>
      </c>
      <c r="F5366" t="s">
        <v>54</v>
      </c>
      <c r="G5366" t="s">
        <v>64</v>
      </c>
      <c r="H5366" t="s">
        <v>65</v>
      </c>
      <c r="I5366" t="s">
        <v>47</v>
      </c>
      <c r="J5366" t="s">
        <v>48</v>
      </c>
      <c r="K5366" t="s">
        <v>49</v>
      </c>
      <c r="L5366" s="8">
        <v>5</v>
      </c>
      <c r="M5366" s="8">
        <v>3.2</v>
      </c>
      <c r="N5366">
        <v>64</v>
      </c>
      <c r="O5366" s="8">
        <v>320</v>
      </c>
      <c r="P5366" s="14">
        <v>2.2100000000000002E-2</v>
      </c>
      <c r="Q5366" s="8">
        <v>7.07</v>
      </c>
      <c r="R5366" s="8">
        <v>312.93</v>
      </c>
      <c r="S5366" s="8">
        <v>204.8</v>
      </c>
      <c r="T5366" s="8">
        <v>108.13</v>
      </c>
      <c r="U5366">
        <v>0</v>
      </c>
      <c r="V5366" s="8">
        <v>0</v>
      </c>
      <c r="W5366" s="8">
        <v>0</v>
      </c>
      <c r="X5366" s="8">
        <v>108.13</v>
      </c>
    </row>
    <row r="5367" spans="1:24" x14ac:dyDescent="0.25">
      <c r="A5367" t="s">
        <v>5693</v>
      </c>
      <c r="B5367" s="1">
        <v>46115</v>
      </c>
      <c r="C5367" t="s">
        <v>386</v>
      </c>
      <c r="D5367" t="s">
        <v>387</v>
      </c>
      <c r="E5367" t="s">
        <v>27</v>
      </c>
      <c r="F5367" t="s">
        <v>54</v>
      </c>
      <c r="G5367" t="s">
        <v>38</v>
      </c>
      <c r="H5367" t="s">
        <v>39</v>
      </c>
      <c r="I5367" t="s">
        <v>99</v>
      </c>
      <c r="J5367" t="s">
        <v>100</v>
      </c>
      <c r="K5367" t="s">
        <v>49</v>
      </c>
      <c r="L5367" s="8">
        <v>3.8</v>
      </c>
      <c r="M5367" s="8">
        <v>2.6</v>
      </c>
      <c r="N5367">
        <v>141</v>
      </c>
      <c r="O5367" s="8">
        <v>535.79999999999995</v>
      </c>
      <c r="P5367" s="14">
        <v>3.8E-3</v>
      </c>
      <c r="Q5367" s="8">
        <v>2.04</v>
      </c>
      <c r="R5367" s="8">
        <v>533.76</v>
      </c>
      <c r="S5367" s="8">
        <v>366.6</v>
      </c>
      <c r="T5367" s="8">
        <v>167.16</v>
      </c>
      <c r="U5367">
        <v>0</v>
      </c>
      <c r="V5367" s="8">
        <v>0</v>
      </c>
      <c r="W5367" s="8">
        <v>0</v>
      </c>
      <c r="X5367" s="8">
        <v>167.16</v>
      </c>
    </row>
    <row r="5368" spans="1:24" x14ac:dyDescent="0.25">
      <c r="A5368" t="s">
        <v>5694</v>
      </c>
      <c r="B5368" s="1">
        <v>46104</v>
      </c>
      <c r="C5368" t="s">
        <v>94</v>
      </c>
      <c r="D5368" t="s">
        <v>95</v>
      </c>
      <c r="E5368" t="s">
        <v>53</v>
      </c>
      <c r="F5368" t="s">
        <v>46</v>
      </c>
      <c r="G5368" t="s">
        <v>55</v>
      </c>
      <c r="H5368" t="s">
        <v>56</v>
      </c>
      <c r="I5368" t="s">
        <v>185</v>
      </c>
      <c r="J5368" t="s">
        <v>186</v>
      </c>
      <c r="K5368" t="s">
        <v>59</v>
      </c>
      <c r="L5368" s="8">
        <v>4.9000000000000004</v>
      </c>
      <c r="M5368" s="8">
        <v>3.1</v>
      </c>
      <c r="N5368">
        <v>28</v>
      </c>
      <c r="O5368" s="8">
        <v>137.19999999999999</v>
      </c>
      <c r="P5368" s="14">
        <v>5.7099999999999998E-2</v>
      </c>
      <c r="Q5368" s="8">
        <v>7.83</v>
      </c>
      <c r="R5368" s="8">
        <v>129.37</v>
      </c>
      <c r="S5368" s="8">
        <v>86.8</v>
      </c>
      <c r="T5368" s="8">
        <v>42.57</v>
      </c>
      <c r="U5368">
        <v>0</v>
      </c>
      <c r="V5368" s="8">
        <v>0</v>
      </c>
      <c r="W5368" s="8">
        <v>0</v>
      </c>
      <c r="X5368" s="8">
        <v>42.57</v>
      </c>
    </row>
    <row r="5369" spans="1:24" x14ac:dyDescent="0.25">
      <c r="A5369" t="s">
        <v>5695</v>
      </c>
      <c r="B5369" s="1">
        <v>45435</v>
      </c>
      <c r="C5369" t="s">
        <v>403</v>
      </c>
      <c r="D5369" t="s">
        <v>404</v>
      </c>
      <c r="E5369" t="s">
        <v>53</v>
      </c>
      <c r="F5369" t="s">
        <v>37</v>
      </c>
      <c r="G5369" t="s">
        <v>55</v>
      </c>
      <c r="H5369" t="s">
        <v>56</v>
      </c>
      <c r="I5369" t="s">
        <v>117</v>
      </c>
      <c r="J5369" t="s">
        <v>118</v>
      </c>
      <c r="K5369" t="s">
        <v>59</v>
      </c>
      <c r="L5369" s="8">
        <v>6</v>
      </c>
      <c r="M5369" s="8">
        <v>4.2</v>
      </c>
      <c r="N5369">
        <v>1</v>
      </c>
      <c r="O5369" s="8">
        <v>6</v>
      </c>
      <c r="P5369" s="14">
        <v>9.1999999999999998E-3</v>
      </c>
      <c r="Q5369" s="8">
        <v>0.06</v>
      </c>
      <c r="R5369" s="8">
        <v>5.94</v>
      </c>
      <c r="S5369" s="8">
        <v>4.2</v>
      </c>
      <c r="T5369" s="8">
        <v>1.74</v>
      </c>
      <c r="U5369">
        <v>0</v>
      </c>
      <c r="V5369" s="8">
        <v>0</v>
      </c>
      <c r="W5369" s="8">
        <v>0</v>
      </c>
      <c r="X5369" s="8">
        <v>1.74</v>
      </c>
    </row>
    <row r="5370" spans="1:24" x14ac:dyDescent="0.25">
      <c r="A5370" t="s">
        <v>5696</v>
      </c>
      <c r="B5370" s="1">
        <v>45416</v>
      </c>
      <c r="C5370" t="s">
        <v>615</v>
      </c>
      <c r="D5370" t="s">
        <v>616</v>
      </c>
      <c r="E5370" t="s">
        <v>150</v>
      </c>
      <c r="F5370" t="s">
        <v>89</v>
      </c>
      <c r="G5370" t="s">
        <v>151</v>
      </c>
      <c r="H5370" t="s">
        <v>152</v>
      </c>
      <c r="I5370" t="s">
        <v>122</v>
      </c>
      <c r="J5370" t="s">
        <v>123</v>
      </c>
      <c r="K5370" t="s">
        <v>59</v>
      </c>
      <c r="L5370" s="8">
        <v>5.5</v>
      </c>
      <c r="M5370" s="8">
        <v>3.8</v>
      </c>
      <c r="N5370">
        <v>174</v>
      </c>
      <c r="O5370" s="8">
        <v>957</v>
      </c>
      <c r="P5370" s="14">
        <v>9.0999999999999998E-2</v>
      </c>
      <c r="Q5370" s="8">
        <v>87.09</v>
      </c>
      <c r="R5370" s="8">
        <v>869.91</v>
      </c>
      <c r="S5370" s="8">
        <v>661.2</v>
      </c>
      <c r="T5370" s="8">
        <v>208.71</v>
      </c>
      <c r="U5370">
        <v>0</v>
      </c>
      <c r="V5370" s="8">
        <v>0</v>
      </c>
      <c r="W5370" s="8">
        <v>0</v>
      </c>
      <c r="X5370" s="8">
        <v>208.71</v>
      </c>
    </row>
    <row r="5371" spans="1:24" x14ac:dyDescent="0.25">
      <c r="A5371" t="s">
        <v>5697</v>
      </c>
      <c r="B5371" s="1">
        <v>45304</v>
      </c>
      <c r="C5371" t="s">
        <v>255</v>
      </c>
      <c r="D5371" t="s">
        <v>256</v>
      </c>
      <c r="E5371" t="s">
        <v>27</v>
      </c>
      <c r="F5371" t="s">
        <v>89</v>
      </c>
      <c r="G5371" t="s">
        <v>38</v>
      </c>
      <c r="H5371" t="s">
        <v>39</v>
      </c>
      <c r="I5371" t="s">
        <v>57</v>
      </c>
      <c r="J5371" t="s">
        <v>58</v>
      </c>
      <c r="K5371" t="s">
        <v>59</v>
      </c>
      <c r="L5371" s="8">
        <v>10.5</v>
      </c>
      <c r="M5371" s="8">
        <v>7.5</v>
      </c>
      <c r="N5371">
        <v>649</v>
      </c>
      <c r="O5371" s="8">
        <v>6814.5</v>
      </c>
      <c r="P5371" s="14">
        <v>5.7999999999999996E-3</v>
      </c>
      <c r="Q5371" s="8">
        <v>39.520000000000003</v>
      </c>
      <c r="R5371" s="8">
        <v>6774.98</v>
      </c>
      <c r="S5371" s="8">
        <v>4867.5</v>
      </c>
      <c r="T5371" s="8">
        <v>1907.48</v>
      </c>
      <c r="U5371">
        <v>0</v>
      </c>
      <c r="V5371" s="8">
        <v>0</v>
      </c>
      <c r="W5371" s="8">
        <v>0</v>
      </c>
      <c r="X5371" s="8">
        <v>1907.48</v>
      </c>
    </row>
    <row r="5372" spans="1:24" x14ac:dyDescent="0.25">
      <c r="A5372" t="s">
        <v>5698</v>
      </c>
      <c r="B5372" s="1">
        <v>45355</v>
      </c>
      <c r="C5372" t="s">
        <v>255</v>
      </c>
      <c r="D5372" t="s">
        <v>256</v>
      </c>
      <c r="E5372" t="s">
        <v>27</v>
      </c>
      <c r="F5372" t="s">
        <v>89</v>
      </c>
      <c r="G5372" t="s">
        <v>29</v>
      </c>
      <c r="H5372" t="s">
        <v>30</v>
      </c>
      <c r="I5372" t="s">
        <v>185</v>
      </c>
      <c r="J5372" t="s">
        <v>186</v>
      </c>
      <c r="K5372" t="s">
        <v>59</v>
      </c>
      <c r="L5372" s="8">
        <v>4.9000000000000004</v>
      </c>
      <c r="M5372" s="8">
        <v>3.1</v>
      </c>
      <c r="N5372">
        <v>124</v>
      </c>
      <c r="O5372" s="8">
        <v>607.6</v>
      </c>
      <c r="P5372" s="14">
        <v>9.7299999999999998E-2</v>
      </c>
      <c r="Q5372" s="8">
        <v>59.12</v>
      </c>
      <c r="R5372" s="8">
        <v>548.48</v>
      </c>
      <c r="S5372" s="8">
        <v>384.4</v>
      </c>
      <c r="T5372" s="8">
        <v>164.08</v>
      </c>
      <c r="U5372">
        <v>0</v>
      </c>
      <c r="V5372" s="8">
        <v>0</v>
      </c>
      <c r="W5372" s="8">
        <v>0</v>
      </c>
      <c r="X5372" s="8">
        <v>164.08</v>
      </c>
    </row>
    <row r="5373" spans="1:24" x14ac:dyDescent="0.25">
      <c r="A5373" t="s">
        <v>5699</v>
      </c>
      <c r="B5373" s="1">
        <v>46142</v>
      </c>
      <c r="C5373" t="s">
        <v>159</v>
      </c>
      <c r="D5373" t="s">
        <v>160</v>
      </c>
      <c r="E5373" t="s">
        <v>27</v>
      </c>
      <c r="F5373" t="s">
        <v>37</v>
      </c>
      <c r="G5373" t="s">
        <v>29</v>
      </c>
      <c r="H5373" t="s">
        <v>30</v>
      </c>
      <c r="I5373" t="s">
        <v>84</v>
      </c>
      <c r="J5373" t="s">
        <v>85</v>
      </c>
      <c r="K5373" t="s">
        <v>42</v>
      </c>
      <c r="L5373" s="8">
        <v>9.9</v>
      </c>
      <c r="M5373" s="8">
        <v>3.1</v>
      </c>
      <c r="N5373">
        <v>23</v>
      </c>
      <c r="O5373" s="8">
        <v>227.7</v>
      </c>
      <c r="P5373" s="14">
        <v>4.4999999999999998E-2</v>
      </c>
      <c r="Q5373" s="8">
        <v>10.25</v>
      </c>
      <c r="R5373" s="8">
        <v>217.45</v>
      </c>
      <c r="S5373" s="8">
        <v>71.3</v>
      </c>
      <c r="T5373" s="8">
        <v>146.15</v>
      </c>
      <c r="U5373">
        <v>7</v>
      </c>
      <c r="V5373" s="8">
        <v>66.180000000000007</v>
      </c>
      <c r="W5373" s="8">
        <v>25.2</v>
      </c>
      <c r="X5373" s="8">
        <v>120.95</v>
      </c>
    </row>
    <row r="5374" spans="1:24" x14ac:dyDescent="0.25">
      <c r="A5374" t="s">
        <v>5700</v>
      </c>
      <c r="B5374" s="1">
        <v>46091</v>
      </c>
      <c r="C5374" t="s">
        <v>546</v>
      </c>
      <c r="D5374" t="s">
        <v>547</v>
      </c>
      <c r="E5374" t="s">
        <v>27</v>
      </c>
      <c r="F5374" t="s">
        <v>89</v>
      </c>
      <c r="G5374" t="s">
        <v>38</v>
      </c>
      <c r="H5374" t="s">
        <v>39</v>
      </c>
      <c r="I5374" t="s">
        <v>112</v>
      </c>
      <c r="J5374" t="s">
        <v>113</v>
      </c>
      <c r="K5374" t="s">
        <v>42</v>
      </c>
      <c r="L5374" s="8">
        <v>8.5</v>
      </c>
      <c r="M5374" s="8">
        <v>2.8</v>
      </c>
      <c r="N5374">
        <v>37</v>
      </c>
      <c r="O5374" s="8">
        <v>314.5</v>
      </c>
      <c r="P5374" s="14">
        <v>0.43099999999999999</v>
      </c>
      <c r="Q5374" s="8">
        <v>135.55000000000001</v>
      </c>
      <c r="R5374" s="8">
        <v>178.95</v>
      </c>
      <c r="S5374" s="8">
        <v>103.6</v>
      </c>
      <c r="T5374" s="8">
        <v>75.349999999999994</v>
      </c>
      <c r="U5374">
        <v>0</v>
      </c>
      <c r="V5374" s="8">
        <v>0</v>
      </c>
      <c r="W5374" s="8">
        <v>0</v>
      </c>
      <c r="X5374" s="8">
        <v>75.349999999999994</v>
      </c>
    </row>
    <row r="5375" spans="1:24" x14ac:dyDescent="0.25">
      <c r="A5375" t="s">
        <v>5701</v>
      </c>
      <c r="B5375" s="1">
        <v>45519</v>
      </c>
      <c r="C5375" t="s">
        <v>455</v>
      </c>
      <c r="D5375" t="s">
        <v>456</v>
      </c>
      <c r="E5375" t="s">
        <v>71</v>
      </c>
      <c r="F5375" t="s">
        <v>89</v>
      </c>
      <c r="G5375" t="s">
        <v>72</v>
      </c>
      <c r="H5375" t="s">
        <v>73</v>
      </c>
      <c r="I5375" t="s">
        <v>130</v>
      </c>
      <c r="J5375" t="s">
        <v>131</v>
      </c>
      <c r="K5375" t="s">
        <v>42</v>
      </c>
      <c r="L5375" s="8">
        <v>4.8</v>
      </c>
      <c r="M5375" s="8">
        <v>1.4</v>
      </c>
      <c r="N5375">
        <v>166</v>
      </c>
      <c r="O5375" s="8">
        <v>796.8</v>
      </c>
      <c r="P5375" s="14">
        <v>0.16289999999999999</v>
      </c>
      <c r="Q5375" s="8">
        <v>129.80000000000001</v>
      </c>
      <c r="R5375" s="8">
        <v>667</v>
      </c>
      <c r="S5375" s="8">
        <v>232.4</v>
      </c>
      <c r="T5375" s="8">
        <v>434.6</v>
      </c>
      <c r="U5375">
        <v>0</v>
      </c>
      <c r="V5375" s="8">
        <v>0</v>
      </c>
      <c r="W5375" s="8">
        <v>0</v>
      </c>
      <c r="X5375" s="8">
        <v>434.6</v>
      </c>
    </row>
    <row r="5376" spans="1:24" x14ac:dyDescent="0.25">
      <c r="A5376" t="s">
        <v>5702</v>
      </c>
      <c r="B5376" s="1">
        <v>45425</v>
      </c>
      <c r="C5376" t="s">
        <v>383</v>
      </c>
      <c r="D5376" t="s">
        <v>384</v>
      </c>
      <c r="E5376" t="s">
        <v>63</v>
      </c>
      <c r="F5376" t="s">
        <v>54</v>
      </c>
      <c r="G5376" t="s">
        <v>64</v>
      </c>
      <c r="H5376" t="s">
        <v>65</v>
      </c>
      <c r="I5376" t="s">
        <v>47</v>
      </c>
      <c r="J5376" t="s">
        <v>48</v>
      </c>
      <c r="K5376" t="s">
        <v>49</v>
      </c>
      <c r="L5376" s="8">
        <v>5</v>
      </c>
      <c r="M5376" s="8">
        <v>3.2</v>
      </c>
      <c r="N5376">
        <v>116</v>
      </c>
      <c r="O5376" s="8">
        <v>580</v>
      </c>
      <c r="P5376" s="14">
        <v>2.46E-2</v>
      </c>
      <c r="Q5376" s="8">
        <v>14.27</v>
      </c>
      <c r="R5376" s="8">
        <v>565.73</v>
      </c>
      <c r="S5376" s="8">
        <v>371.2</v>
      </c>
      <c r="T5376" s="8">
        <v>194.53</v>
      </c>
      <c r="U5376">
        <v>0</v>
      </c>
      <c r="V5376" s="8">
        <v>0</v>
      </c>
      <c r="W5376" s="8">
        <v>0</v>
      </c>
      <c r="X5376" s="8">
        <v>194.53</v>
      </c>
    </row>
    <row r="5377" spans="1:24" x14ac:dyDescent="0.25">
      <c r="A5377" t="s">
        <v>5703</v>
      </c>
      <c r="B5377" s="1">
        <v>45494</v>
      </c>
      <c r="C5377" t="s">
        <v>171</v>
      </c>
      <c r="D5377" t="s">
        <v>172</v>
      </c>
      <c r="E5377" t="s">
        <v>27</v>
      </c>
      <c r="F5377" t="s">
        <v>46</v>
      </c>
      <c r="G5377" t="s">
        <v>29</v>
      </c>
      <c r="H5377" t="s">
        <v>30</v>
      </c>
      <c r="I5377" t="s">
        <v>185</v>
      </c>
      <c r="J5377" t="s">
        <v>186</v>
      </c>
      <c r="K5377" t="s">
        <v>59</v>
      </c>
      <c r="L5377" s="8">
        <v>4.9000000000000004</v>
      </c>
      <c r="M5377" s="8">
        <v>3.1</v>
      </c>
      <c r="N5377">
        <v>18</v>
      </c>
      <c r="O5377" s="8">
        <v>88.2</v>
      </c>
      <c r="P5377" s="14">
        <v>0.18640000000000001</v>
      </c>
      <c r="Q5377" s="8">
        <v>16.440000000000001</v>
      </c>
      <c r="R5377" s="8">
        <v>71.760000000000005</v>
      </c>
      <c r="S5377" s="8">
        <v>55.8</v>
      </c>
      <c r="T5377" s="8">
        <v>15.96</v>
      </c>
      <c r="U5377">
        <v>0</v>
      </c>
      <c r="V5377" s="8">
        <v>0</v>
      </c>
      <c r="W5377" s="8">
        <v>0</v>
      </c>
      <c r="X5377" s="8">
        <v>15.96</v>
      </c>
    </row>
    <row r="5378" spans="1:24" x14ac:dyDescent="0.25">
      <c r="A5378" t="s">
        <v>5704</v>
      </c>
      <c r="B5378" s="1">
        <v>46135</v>
      </c>
      <c r="C5378" t="s">
        <v>215</v>
      </c>
      <c r="D5378" t="s">
        <v>216</v>
      </c>
      <c r="E5378" t="s">
        <v>27</v>
      </c>
      <c r="F5378" t="s">
        <v>54</v>
      </c>
      <c r="G5378" t="s">
        <v>29</v>
      </c>
      <c r="H5378" t="s">
        <v>30</v>
      </c>
      <c r="I5378" t="s">
        <v>66</v>
      </c>
      <c r="J5378" t="s">
        <v>67</v>
      </c>
      <c r="K5378" t="s">
        <v>33</v>
      </c>
      <c r="L5378" s="8">
        <v>4.5</v>
      </c>
      <c r="M5378" s="8">
        <v>2.1</v>
      </c>
      <c r="N5378">
        <v>23</v>
      </c>
      <c r="O5378" s="8">
        <v>103.5</v>
      </c>
      <c r="P5378" s="14">
        <v>1.5800000000000002E-2</v>
      </c>
      <c r="Q5378" s="8">
        <v>1.64</v>
      </c>
      <c r="R5378" s="8">
        <v>101.86</v>
      </c>
      <c r="S5378" s="8">
        <v>48.3</v>
      </c>
      <c r="T5378" s="8">
        <v>53.56</v>
      </c>
      <c r="U5378">
        <v>0</v>
      </c>
      <c r="V5378" s="8">
        <v>0</v>
      </c>
      <c r="W5378" s="8">
        <v>0</v>
      </c>
      <c r="X5378" s="8">
        <v>53.56</v>
      </c>
    </row>
    <row r="5379" spans="1:24" x14ac:dyDescent="0.25">
      <c r="A5379" t="s">
        <v>5705</v>
      </c>
      <c r="B5379" s="1">
        <v>45702</v>
      </c>
      <c r="C5379" t="s">
        <v>238</v>
      </c>
      <c r="D5379" t="s">
        <v>239</v>
      </c>
      <c r="E5379" t="s">
        <v>27</v>
      </c>
      <c r="F5379" t="s">
        <v>37</v>
      </c>
      <c r="G5379" t="s">
        <v>38</v>
      </c>
      <c r="H5379" t="s">
        <v>39</v>
      </c>
      <c r="I5379" t="s">
        <v>122</v>
      </c>
      <c r="J5379" t="s">
        <v>123</v>
      </c>
      <c r="K5379" t="s">
        <v>59</v>
      </c>
      <c r="L5379" s="8">
        <v>5.5</v>
      </c>
      <c r="M5379" s="8">
        <v>3.8</v>
      </c>
      <c r="N5379">
        <v>47</v>
      </c>
      <c r="O5379" s="8">
        <v>258.5</v>
      </c>
      <c r="P5379" s="14">
        <v>2.5000000000000001E-3</v>
      </c>
      <c r="Q5379" s="8">
        <v>0.65</v>
      </c>
      <c r="R5379" s="8">
        <v>257.85000000000002</v>
      </c>
      <c r="S5379" s="8">
        <v>178.6</v>
      </c>
      <c r="T5379" s="8">
        <v>79.25</v>
      </c>
      <c r="U5379">
        <v>0</v>
      </c>
      <c r="V5379" s="8">
        <v>0</v>
      </c>
      <c r="W5379" s="8">
        <v>0</v>
      </c>
      <c r="X5379" s="8">
        <v>79.25</v>
      </c>
    </row>
    <row r="5380" spans="1:24" x14ac:dyDescent="0.25">
      <c r="A5380" t="s">
        <v>5706</v>
      </c>
      <c r="B5380" s="1">
        <v>45673</v>
      </c>
      <c r="C5380" t="s">
        <v>107</v>
      </c>
      <c r="D5380" t="s">
        <v>108</v>
      </c>
      <c r="E5380" t="s">
        <v>53</v>
      </c>
      <c r="F5380" t="s">
        <v>46</v>
      </c>
      <c r="G5380" t="s">
        <v>55</v>
      </c>
      <c r="H5380" t="s">
        <v>56</v>
      </c>
      <c r="I5380" t="s">
        <v>66</v>
      </c>
      <c r="J5380" t="s">
        <v>67</v>
      </c>
      <c r="K5380" t="s">
        <v>33</v>
      </c>
      <c r="L5380" s="8">
        <v>4.5</v>
      </c>
      <c r="M5380" s="8">
        <v>2.1</v>
      </c>
      <c r="N5380">
        <v>19</v>
      </c>
      <c r="O5380" s="8">
        <v>85.5</v>
      </c>
      <c r="P5380" s="14">
        <v>9.4700000000000006E-2</v>
      </c>
      <c r="Q5380" s="8">
        <v>8.1</v>
      </c>
      <c r="R5380" s="8">
        <v>77.400000000000006</v>
      </c>
      <c r="S5380" s="8">
        <v>39.9</v>
      </c>
      <c r="T5380" s="8">
        <v>37.5</v>
      </c>
      <c r="U5380">
        <v>0</v>
      </c>
      <c r="V5380" s="8">
        <v>0</v>
      </c>
      <c r="W5380" s="8">
        <v>0</v>
      </c>
      <c r="X5380" s="8">
        <v>37.5</v>
      </c>
    </row>
    <row r="5381" spans="1:24" x14ac:dyDescent="0.25">
      <c r="A5381" t="s">
        <v>5707</v>
      </c>
      <c r="B5381" s="1">
        <v>45994</v>
      </c>
      <c r="C5381" t="s">
        <v>51</v>
      </c>
      <c r="D5381" t="s">
        <v>52</v>
      </c>
      <c r="E5381" t="s">
        <v>53</v>
      </c>
      <c r="F5381" t="s">
        <v>54</v>
      </c>
      <c r="G5381" t="s">
        <v>55</v>
      </c>
      <c r="H5381" t="s">
        <v>56</v>
      </c>
      <c r="I5381" t="s">
        <v>144</v>
      </c>
      <c r="J5381" t="s">
        <v>145</v>
      </c>
      <c r="K5381" t="s">
        <v>33</v>
      </c>
      <c r="L5381" s="8">
        <v>12</v>
      </c>
      <c r="M5381" s="8">
        <v>6.5</v>
      </c>
      <c r="N5381">
        <v>70</v>
      </c>
      <c r="O5381" s="8">
        <v>840</v>
      </c>
      <c r="P5381" s="14">
        <v>2.7699999999999999E-2</v>
      </c>
      <c r="Q5381" s="8">
        <v>23.27</v>
      </c>
      <c r="R5381" s="8">
        <v>816.73</v>
      </c>
      <c r="S5381" s="8">
        <v>455</v>
      </c>
      <c r="T5381" s="8">
        <v>361.73</v>
      </c>
      <c r="U5381">
        <v>0</v>
      </c>
      <c r="V5381" s="8">
        <v>0</v>
      </c>
      <c r="W5381" s="8">
        <v>0</v>
      </c>
      <c r="X5381" s="8">
        <v>361.73</v>
      </c>
    </row>
    <row r="5382" spans="1:24" x14ac:dyDescent="0.25">
      <c r="A5382" t="s">
        <v>5708</v>
      </c>
      <c r="B5382" s="1">
        <v>45937</v>
      </c>
      <c r="C5382" t="s">
        <v>133</v>
      </c>
      <c r="D5382" t="s">
        <v>134</v>
      </c>
      <c r="E5382" t="s">
        <v>27</v>
      </c>
      <c r="F5382" t="s">
        <v>54</v>
      </c>
      <c r="G5382" t="s">
        <v>38</v>
      </c>
      <c r="H5382" t="s">
        <v>39</v>
      </c>
      <c r="I5382" t="s">
        <v>156</v>
      </c>
      <c r="J5382" t="s">
        <v>157</v>
      </c>
      <c r="K5382" t="s">
        <v>42</v>
      </c>
      <c r="L5382" s="8">
        <v>6.2</v>
      </c>
      <c r="M5382" s="8">
        <v>1.9</v>
      </c>
      <c r="N5382">
        <v>78</v>
      </c>
      <c r="O5382" s="8">
        <v>483.6</v>
      </c>
      <c r="P5382" s="14">
        <v>5.0500000000000003E-2</v>
      </c>
      <c r="Q5382" s="8">
        <v>24.42</v>
      </c>
      <c r="R5382" s="8">
        <v>459.18</v>
      </c>
      <c r="S5382" s="8">
        <v>148.19999999999999</v>
      </c>
      <c r="T5382" s="8">
        <v>310.98</v>
      </c>
      <c r="U5382">
        <v>0</v>
      </c>
      <c r="V5382" s="8">
        <v>0</v>
      </c>
      <c r="W5382" s="8">
        <v>0</v>
      </c>
      <c r="X5382" s="8">
        <v>310.98</v>
      </c>
    </row>
    <row r="5383" spans="1:24" x14ac:dyDescent="0.25">
      <c r="A5383" t="s">
        <v>5709</v>
      </c>
      <c r="B5383" s="1">
        <v>46252</v>
      </c>
      <c r="C5383" t="s">
        <v>367</v>
      </c>
      <c r="D5383" t="s">
        <v>368</v>
      </c>
      <c r="E5383" t="s">
        <v>63</v>
      </c>
      <c r="F5383" t="s">
        <v>54</v>
      </c>
      <c r="G5383" t="s">
        <v>79</v>
      </c>
      <c r="H5383" t="s">
        <v>80</v>
      </c>
      <c r="I5383" t="s">
        <v>112</v>
      </c>
      <c r="J5383" t="s">
        <v>113</v>
      </c>
      <c r="K5383" t="s">
        <v>42</v>
      </c>
      <c r="L5383" s="8">
        <v>8.5</v>
      </c>
      <c r="M5383" s="8">
        <v>2.8</v>
      </c>
      <c r="N5383">
        <v>74</v>
      </c>
      <c r="O5383" s="8">
        <v>629</v>
      </c>
      <c r="P5383" s="14">
        <v>3.0099999999999998E-2</v>
      </c>
      <c r="Q5383" s="8">
        <v>18.93</v>
      </c>
      <c r="R5383" s="8">
        <v>610.07000000000005</v>
      </c>
      <c r="S5383" s="8">
        <v>207.2</v>
      </c>
      <c r="T5383" s="8">
        <v>402.87</v>
      </c>
      <c r="U5383">
        <v>0</v>
      </c>
      <c r="V5383" s="8">
        <v>0</v>
      </c>
      <c r="W5383" s="8">
        <v>0</v>
      </c>
      <c r="X5383" s="8">
        <v>402.87</v>
      </c>
    </row>
    <row r="5384" spans="1:24" x14ac:dyDescent="0.25">
      <c r="A5384" t="s">
        <v>5710</v>
      </c>
      <c r="B5384" s="1">
        <v>45952</v>
      </c>
      <c r="C5384" t="s">
        <v>205</v>
      </c>
      <c r="D5384" t="s">
        <v>206</v>
      </c>
      <c r="E5384" t="s">
        <v>71</v>
      </c>
      <c r="F5384" t="s">
        <v>54</v>
      </c>
      <c r="G5384" t="s">
        <v>165</v>
      </c>
      <c r="H5384" t="s">
        <v>166</v>
      </c>
      <c r="I5384" t="s">
        <v>127</v>
      </c>
      <c r="J5384" t="s">
        <v>128</v>
      </c>
      <c r="K5384" t="s">
        <v>33</v>
      </c>
      <c r="L5384" s="8">
        <v>7.2</v>
      </c>
      <c r="M5384" s="8">
        <v>3.6</v>
      </c>
      <c r="N5384">
        <v>69</v>
      </c>
      <c r="O5384" s="8">
        <v>496.8</v>
      </c>
      <c r="P5384" s="14">
        <v>1.1000000000000001E-3</v>
      </c>
      <c r="Q5384" s="8">
        <v>0.55000000000000004</v>
      </c>
      <c r="R5384" s="8">
        <v>496.25</v>
      </c>
      <c r="S5384" s="8">
        <v>248.4</v>
      </c>
      <c r="T5384" s="8">
        <v>247.85</v>
      </c>
      <c r="U5384">
        <v>0</v>
      </c>
      <c r="V5384" s="8">
        <v>0</v>
      </c>
      <c r="W5384" s="8">
        <v>0</v>
      </c>
      <c r="X5384" s="8">
        <v>247.85</v>
      </c>
    </row>
    <row r="5385" spans="1:24" x14ac:dyDescent="0.25">
      <c r="A5385" t="s">
        <v>5711</v>
      </c>
      <c r="B5385" s="1">
        <v>45378</v>
      </c>
      <c r="C5385" t="s">
        <v>285</v>
      </c>
      <c r="D5385" t="s">
        <v>286</v>
      </c>
      <c r="E5385" t="s">
        <v>27</v>
      </c>
      <c r="F5385" t="s">
        <v>89</v>
      </c>
      <c r="G5385" t="s">
        <v>38</v>
      </c>
      <c r="H5385" t="s">
        <v>39</v>
      </c>
      <c r="I5385" t="s">
        <v>144</v>
      </c>
      <c r="J5385" t="s">
        <v>145</v>
      </c>
      <c r="K5385" t="s">
        <v>33</v>
      </c>
      <c r="L5385" s="8">
        <v>12</v>
      </c>
      <c r="M5385" s="8">
        <v>6.5</v>
      </c>
      <c r="N5385">
        <v>40</v>
      </c>
      <c r="O5385" s="8">
        <v>480</v>
      </c>
      <c r="P5385" s="14">
        <v>0.18160000000000001</v>
      </c>
      <c r="Q5385" s="8">
        <v>87.17</v>
      </c>
      <c r="R5385" s="8">
        <v>392.83</v>
      </c>
      <c r="S5385" s="8">
        <v>260</v>
      </c>
      <c r="T5385" s="8">
        <v>132.83000000000001</v>
      </c>
      <c r="U5385">
        <v>0</v>
      </c>
      <c r="V5385" s="8">
        <v>0</v>
      </c>
      <c r="W5385" s="8">
        <v>0</v>
      </c>
      <c r="X5385" s="8">
        <v>132.83000000000001</v>
      </c>
    </row>
    <row r="5386" spans="1:24" x14ac:dyDescent="0.25">
      <c r="A5386" t="s">
        <v>5712</v>
      </c>
      <c r="B5386" s="1">
        <v>45888</v>
      </c>
      <c r="C5386" t="s">
        <v>400</v>
      </c>
      <c r="D5386" t="s">
        <v>401</v>
      </c>
      <c r="E5386" t="s">
        <v>27</v>
      </c>
      <c r="F5386" t="s">
        <v>28</v>
      </c>
      <c r="G5386" t="s">
        <v>38</v>
      </c>
      <c r="H5386" t="s">
        <v>39</v>
      </c>
      <c r="I5386" t="s">
        <v>84</v>
      </c>
      <c r="J5386" t="s">
        <v>85</v>
      </c>
      <c r="K5386" t="s">
        <v>42</v>
      </c>
      <c r="L5386" s="8">
        <v>9.9</v>
      </c>
      <c r="M5386" s="8">
        <v>3.1</v>
      </c>
      <c r="N5386">
        <v>543</v>
      </c>
      <c r="O5386" s="8">
        <v>5375.7</v>
      </c>
      <c r="P5386" s="14">
        <v>6.2700000000000006E-2</v>
      </c>
      <c r="Q5386" s="8">
        <v>337.06</v>
      </c>
      <c r="R5386" s="8">
        <v>5038.6400000000003</v>
      </c>
      <c r="S5386" s="8">
        <v>1683.3</v>
      </c>
      <c r="T5386" s="8">
        <v>3355.34</v>
      </c>
      <c r="U5386">
        <v>0</v>
      </c>
      <c r="V5386" s="8">
        <v>0</v>
      </c>
      <c r="W5386" s="8">
        <v>0</v>
      </c>
      <c r="X5386" s="8">
        <v>3355.34</v>
      </c>
    </row>
    <row r="5387" spans="1:24" x14ac:dyDescent="0.25">
      <c r="A5387" t="s">
        <v>5713</v>
      </c>
      <c r="B5387" s="1">
        <v>45892</v>
      </c>
      <c r="C5387" t="s">
        <v>139</v>
      </c>
      <c r="D5387" t="s">
        <v>140</v>
      </c>
      <c r="E5387" t="s">
        <v>63</v>
      </c>
      <c r="F5387" t="s">
        <v>54</v>
      </c>
      <c r="G5387" t="s">
        <v>79</v>
      </c>
      <c r="H5387" t="s">
        <v>80</v>
      </c>
      <c r="I5387" t="s">
        <v>117</v>
      </c>
      <c r="J5387" t="s">
        <v>118</v>
      </c>
      <c r="K5387" t="s">
        <v>59</v>
      </c>
      <c r="L5387" s="8">
        <v>6</v>
      </c>
      <c r="M5387" s="8">
        <v>4.2</v>
      </c>
      <c r="N5387">
        <v>33</v>
      </c>
      <c r="O5387" s="8">
        <v>198</v>
      </c>
      <c r="P5387" s="14">
        <v>1.6299999999999999E-2</v>
      </c>
      <c r="Q5387" s="8">
        <v>3.23</v>
      </c>
      <c r="R5387" s="8">
        <v>194.77</v>
      </c>
      <c r="S5387" s="8">
        <v>138.6</v>
      </c>
      <c r="T5387" s="8">
        <v>56.17</v>
      </c>
      <c r="U5387">
        <v>0</v>
      </c>
      <c r="V5387" s="8">
        <v>0</v>
      </c>
      <c r="W5387" s="8">
        <v>0</v>
      </c>
      <c r="X5387" s="8">
        <v>56.17</v>
      </c>
    </row>
    <row r="5388" spans="1:24" x14ac:dyDescent="0.25">
      <c r="A5388" t="s">
        <v>5714</v>
      </c>
      <c r="B5388" s="1">
        <v>45557</v>
      </c>
      <c r="C5388" t="s">
        <v>252</v>
      </c>
      <c r="D5388" t="s">
        <v>253</v>
      </c>
      <c r="E5388" t="s">
        <v>63</v>
      </c>
      <c r="F5388" t="s">
        <v>54</v>
      </c>
      <c r="G5388" t="s">
        <v>79</v>
      </c>
      <c r="H5388" t="s">
        <v>80</v>
      </c>
      <c r="I5388" t="s">
        <v>144</v>
      </c>
      <c r="J5388" t="s">
        <v>145</v>
      </c>
      <c r="K5388" t="s">
        <v>33</v>
      </c>
      <c r="L5388" s="8">
        <v>12</v>
      </c>
      <c r="M5388" s="8">
        <v>6.5</v>
      </c>
      <c r="N5388">
        <v>375</v>
      </c>
      <c r="O5388" s="8">
        <v>4500</v>
      </c>
      <c r="P5388" s="14">
        <v>1.67E-2</v>
      </c>
      <c r="Q5388" s="8">
        <v>75.150000000000006</v>
      </c>
      <c r="R5388" s="8">
        <v>4424.8500000000004</v>
      </c>
      <c r="S5388" s="8">
        <v>2437.5</v>
      </c>
      <c r="T5388" s="8">
        <v>1987.35</v>
      </c>
      <c r="U5388">
        <v>0</v>
      </c>
      <c r="V5388" s="8">
        <v>0</v>
      </c>
      <c r="W5388" s="8">
        <v>0</v>
      </c>
      <c r="X5388" s="8">
        <v>1987.35</v>
      </c>
    </row>
    <row r="5389" spans="1:24" x14ac:dyDescent="0.25">
      <c r="A5389" t="s">
        <v>5715</v>
      </c>
      <c r="B5389" s="1">
        <v>46231</v>
      </c>
      <c r="C5389" t="s">
        <v>671</v>
      </c>
      <c r="D5389" t="s">
        <v>672</v>
      </c>
      <c r="E5389" t="s">
        <v>27</v>
      </c>
      <c r="F5389" t="s">
        <v>89</v>
      </c>
      <c r="G5389" t="s">
        <v>38</v>
      </c>
      <c r="H5389" t="s">
        <v>39</v>
      </c>
      <c r="I5389" t="s">
        <v>99</v>
      </c>
      <c r="J5389" t="s">
        <v>100</v>
      </c>
      <c r="K5389" t="s">
        <v>49</v>
      </c>
      <c r="L5389" s="8">
        <v>3.8</v>
      </c>
      <c r="M5389" s="8">
        <v>2.6</v>
      </c>
      <c r="N5389">
        <v>108</v>
      </c>
      <c r="O5389" s="8">
        <v>410.4</v>
      </c>
      <c r="P5389" s="14">
        <v>2.64E-2</v>
      </c>
      <c r="Q5389" s="8">
        <v>10.83</v>
      </c>
      <c r="R5389" s="8">
        <v>399.57</v>
      </c>
      <c r="S5389" s="8">
        <v>280.8</v>
      </c>
      <c r="T5389" s="8">
        <v>118.77</v>
      </c>
      <c r="U5389">
        <v>0</v>
      </c>
      <c r="V5389" s="8">
        <v>0</v>
      </c>
      <c r="W5389" s="8">
        <v>0</v>
      </c>
      <c r="X5389" s="8">
        <v>118.77</v>
      </c>
    </row>
    <row r="5390" spans="1:24" x14ac:dyDescent="0.25">
      <c r="A5390" t="s">
        <v>5716</v>
      </c>
      <c r="B5390" s="1">
        <v>46124</v>
      </c>
      <c r="C5390" t="s">
        <v>139</v>
      </c>
      <c r="D5390" t="s">
        <v>140</v>
      </c>
      <c r="E5390" t="s">
        <v>63</v>
      </c>
      <c r="F5390" t="s">
        <v>54</v>
      </c>
      <c r="G5390" t="s">
        <v>64</v>
      </c>
      <c r="H5390" t="s">
        <v>65</v>
      </c>
      <c r="I5390" t="s">
        <v>57</v>
      </c>
      <c r="J5390" t="s">
        <v>58</v>
      </c>
      <c r="K5390" t="s">
        <v>59</v>
      </c>
      <c r="L5390" s="8">
        <v>10.5</v>
      </c>
      <c r="M5390" s="8">
        <v>7.5</v>
      </c>
      <c r="N5390">
        <v>100</v>
      </c>
      <c r="O5390" s="8">
        <v>1050</v>
      </c>
      <c r="P5390" s="14">
        <v>5.0700000000000002E-2</v>
      </c>
      <c r="Q5390" s="8">
        <v>53.24</v>
      </c>
      <c r="R5390" s="8">
        <v>996.76</v>
      </c>
      <c r="S5390" s="8">
        <v>750</v>
      </c>
      <c r="T5390" s="8">
        <v>246.76</v>
      </c>
      <c r="U5390">
        <v>0</v>
      </c>
      <c r="V5390" s="8">
        <v>0</v>
      </c>
      <c r="W5390" s="8">
        <v>0</v>
      </c>
      <c r="X5390" s="8">
        <v>246.76</v>
      </c>
    </row>
    <row r="5391" spans="1:24" x14ac:dyDescent="0.25">
      <c r="A5391" t="s">
        <v>5717</v>
      </c>
      <c r="B5391" s="1">
        <v>45368</v>
      </c>
      <c r="C5391" t="s">
        <v>258</v>
      </c>
      <c r="D5391" t="s">
        <v>259</v>
      </c>
      <c r="E5391" t="s">
        <v>71</v>
      </c>
      <c r="F5391" t="s">
        <v>28</v>
      </c>
      <c r="G5391" t="s">
        <v>72</v>
      </c>
      <c r="H5391" t="s">
        <v>73</v>
      </c>
      <c r="I5391" t="s">
        <v>104</v>
      </c>
      <c r="J5391" t="s">
        <v>105</v>
      </c>
      <c r="K5391" t="s">
        <v>49</v>
      </c>
      <c r="L5391" s="8">
        <v>4.2</v>
      </c>
      <c r="M5391" s="8">
        <v>2.8</v>
      </c>
      <c r="N5391">
        <v>214</v>
      </c>
      <c r="O5391" s="8">
        <v>898.8</v>
      </c>
      <c r="P5391" s="14">
        <v>0.1065</v>
      </c>
      <c r="Q5391" s="8">
        <v>95.72</v>
      </c>
      <c r="R5391" s="8">
        <v>803.08</v>
      </c>
      <c r="S5391" s="8">
        <v>599.20000000000005</v>
      </c>
      <c r="T5391" s="8">
        <v>203.88</v>
      </c>
      <c r="U5391">
        <v>0</v>
      </c>
      <c r="V5391" s="8">
        <v>0</v>
      </c>
      <c r="W5391" s="8">
        <v>0</v>
      </c>
      <c r="X5391" s="8">
        <v>203.88</v>
      </c>
    </row>
    <row r="5392" spans="1:24" x14ac:dyDescent="0.25">
      <c r="A5392" t="s">
        <v>5718</v>
      </c>
      <c r="B5392" s="1">
        <v>45314</v>
      </c>
      <c r="C5392" t="s">
        <v>763</v>
      </c>
      <c r="D5392" t="s">
        <v>764</v>
      </c>
      <c r="E5392" t="s">
        <v>71</v>
      </c>
      <c r="F5392" t="s">
        <v>46</v>
      </c>
      <c r="G5392" t="s">
        <v>72</v>
      </c>
      <c r="H5392" t="s">
        <v>73</v>
      </c>
      <c r="I5392" t="s">
        <v>84</v>
      </c>
      <c r="J5392" t="s">
        <v>85</v>
      </c>
      <c r="K5392" t="s">
        <v>42</v>
      </c>
      <c r="L5392" s="8">
        <v>9.9</v>
      </c>
      <c r="M5392" s="8">
        <v>3.1</v>
      </c>
      <c r="N5392">
        <v>62</v>
      </c>
      <c r="O5392" s="8">
        <v>613.79999999999995</v>
      </c>
      <c r="P5392" s="14">
        <v>0.1008</v>
      </c>
      <c r="Q5392" s="8">
        <v>61.87</v>
      </c>
      <c r="R5392" s="8">
        <v>551.92999999999995</v>
      </c>
      <c r="S5392" s="8">
        <v>192.2</v>
      </c>
      <c r="T5392" s="8">
        <v>359.73</v>
      </c>
      <c r="U5392">
        <v>0</v>
      </c>
      <c r="V5392" s="8">
        <v>0</v>
      </c>
      <c r="W5392" s="8">
        <v>0</v>
      </c>
      <c r="X5392" s="8">
        <v>359.73</v>
      </c>
    </row>
    <row r="5393" spans="1:24" x14ac:dyDescent="0.25">
      <c r="A5393" t="s">
        <v>5719</v>
      </c>
      <c r="B5393" s="1">
        <v>45358</v>
      </c>
      <c r="C5393" t="s">
        <v>609</v>
      </c>
      <c r="D5393" t="s">
        <v>610</v>
      </c>
      <c r="E5393" t="s">
        <v>63</v>
      </c>
      <c r="F5393" t="s">
        <v>37</v>
      </c>
      <c r="G5393" t="s">
        <v>64</v>
      </c>
      <c r="H5393" t="s">
        <v>65</v>
      </c>
      <c r="I5393" t="s">
        <v>74</v>
      </c>
      <c r="J5393" t="s">
        <v>75</v>
      </c>
      <c r="K5393" t="s">
        <v>49</v>
      </c>
      <c r="L5393" s="8">
        <v>11</v>
      </c>
      <c r="M5393" s="8">
        <v>6.8</v>
      </c>
      <c r="N5393">
        <v>35</v>
      </c>
      <c r="O5393" s="8">
        <v>385</v>
      </c>
      <c r="P5393" s="14">
        <v>5.1000000000000004E-3</v>
      </c>
      <c r="Q5393" s="8">
        <v>1.96</v>
      </c>
      <c r="R5393" s="8">
        <v>383.04</v>
      </c>
      <c r="S5393" s="8">
        <v>238</v>
      </c>
      <c r="T5393" s="8">
        <v>145.04</v>
      </c>
      <c r="U5393">
        <v>0</v>
      </c>
      <c r="V5393" s="8">
        <v>0</v>
      </c>
      <c r="W5393" s="8">
        <v>0</v>
      </c>
      <c r="X5393" s="8">
        <v>145.04</v>
      </c>
    </row>
    <row r="5394" spans="1:24" x14ac:dyDescent="0.25">
      <c r="A5394" t="s">
        <v>5720</v>
      </c>
      <c r="B5394" s="1">
        <v>45494</v>
      </c>
      <c r="C5394" t="s">
        <v>340</v>
      </c>
      <c r="D5394" t="s">
        <v>341</v>
      </c>
      <c r="E5394" t="s">
        <v>27</v>
      </c>
      <c r="F5394" t="s">
        <v>54</v>
      </c>
      <c r="G5394" t="s">
        <v>38</v>
      </c>
      <c r="H5394" t="s">
        <v>39</v>
      </c>
      <c r="I5394" t="s">
        <v>57</v>
      </c>
      <c r="J5394" t="s">
        <v>58</v>
      </c>
      <c r="K5394" t="s">
        <v>59</v>
      </c>
      <c r="L5394" s="8">
        <v>10.5</v>
      </c>
      <c r="M5394" s="8">
        <v>7.5</v>
      </c>
      <c r="N5394">
        <v>181</v>
      </c>
      <c r="O5394" s="8">
        <v>1900.5</v>
      </c>
      <c r="P5394" s="14">
        <v>3.3999999999999998E-3</v>
      </c>
      <c r="Q5394" s="8">
        <v>6.46</v>
      </c>
      <c r="R5394" s="8">
        <v>1894.04</v>
      </c>
      <c r="S5394" s="8">
        <v>1357.5</v>
      </c>
      <c r="T5394" s="8">
        <v>536.54</v>
      </c>
      <c r="U5394">
        <v>0</v>
      </c>
      <c r="V5394" s="8">
        <v>0</v>
      </c>
      <c r="W5394" s="8">
        <v>0</v>
      </c>
      <c r="X5394" s="8">
        <v>536.54</v>
      </c>
    </row>
    <row r="5395" spans="1:24" x14ac:dyDescent="0.25">
      <c r="A5395" t="s">
        <v>5721</v>
      </c>
      <c r="B5395" s="1">
        <v>46216</v>
      </c>
      <c r="C5395" t="s">
        <v>102</v>
      </c>
      <c r="D5395" t="s">
        <v>103</v>
      </c>
      <c r="E5395" t="s">
        <v>27</v>
      </c>
      <c r="F5395" t="s">
        <v>54</v>
      </c>
      <c r="G5395" t="s">
        <v>38</v>
      </c>
      <c r="H5395" t="s">
        <v>39</v>
      </c>
      <c r="I5395" t="s">
        <v>156</v>
      </c>
      <c r="J5395" t="s">
        <v>157</v>
      </c>
      <c r="K5395" t="s">
        <v>42</v>
      </c>
      <c r="L5395" s="8">
        <v>6.2</v>
      </c>
      <c r="M5395" s="8">
        <v>1.9</v>
      </c>
      <c r="N5395">
        <v>160</v>
      </c>
      <c r="O5395" s="8">
        <v>992</v>
      </c>
      <c r="P5395" s="14">
        <v>2.9399999999999999E-2</v>
      </c>
      <c r="Q5395" s="8">
        <v>29.16</v>
      </c>
      <c r="R5395" s="8">
        <v>962.84</v>
      </c>
      <c r="S5395" s="8">
        <v>304</v>
      </c>
      <c r="T5395" s="8">
        <v>658.84</v>
      </c>
      <c r="U5395">
        <v>0</v>
      </c>
      <c r="V5395" s="8">
        <v>0</v>
      </c>
      <c r="W5395" s="8">
        <v>0</v>
      </c>
      <c r="X5395" s="8">
        <v>658.84</v>
      </c>
    </row>
    <row r="5396" spans="1:24" x14ac:dyDescent="0.25">
      <c r="A5396" t="s">
        <v>5722</v>
      </c>
      <c r="B5396" s="1">
        <v>45953</v>
      </c>
      <c r="C5396" t="s">
        <v>480</v>
      </c>
      <c r="D5396" t="s">
        <v>481</v>
      </c>
      <c r="E5396" t="s">
        <v>63</v>
      </c>
      <c r="F5396" t="s">
        <v>54</v>
      </c>
      <c r="G5396" t="s">
        <v>79</v>
      </c>
      <c r="H5396" t="s">
        <v>80</v>
      </c>
      <c r="I5396" t="s">
        <v>40</v>
      </c>
      <c r="J5396" t="s">
        <v>41</v>
      </c>
      <c r="K5396" t="s">
        <v>42</v>
      </c>
      <c r="L5396" s="8">
        <v>14.5</v>
      </c>
      <c r="M5396" s="8">
        <v>4.2</v>
      </c>
      <c r="N5396">
        <v>63</v>
      </c>
      <c r="O5396" s="8">
        <v>913.5</v>
      </c>
      <c r="P5396" s="14">
        <v>8.5000000000000006E-3</v>
      </c>
      <c r="Q5396" s="8">
        <v>7.76</v>
      </c>
      <c r="R5396" s="8">
        <v>905.74</v>
      </c>
      <c r="S5396" s="8">
        <v>264.60000000000002</v>
      </c>
      <c r="T5396" s="8">
        <v>641.14</v>
      </c>
      <c r="U5396">
        <v>0</v>
      </c>
      <c r="V5396" s="8">
        <v>0</v>
      </c>
      <c r="W5396" s="8">
        <v>0</v>
      </c>
      <c r="X5396" s="8">
        <v>641.14</v>
      </c>
    </row>
    <row r="5397" spans="1:24" x14ac:dyDescent="0.25">
      <c r="A5397" t="s">
        <v>5723</v>
      </c>
      <c r="B5397" s="1">
        <v>45746</v>
      </c>
      <c r="C5397" t="s">
        <v>174</v>
      </c>
      <c r="D5397" t="s">
        <v>175</v>
      </c>
      <c r="E5397" t="s">
        <v>150</v>
      </c>
      <c r="F5397" t="s">
        <v>54</v>
      </c>
      <c r="G5397" t="s">
        <v>151</v>
      </c>
      <c r="H5397" t="s">
        <v>152</v>
      </c>
      <c r="I5397" t="s">
        <v>84</v>
      </c>
      <c r="J5397" t="s">
        <v>85</v>
      </c>
      <c r="K5397" t="s">
        <v>42</v>
      </c>
      <c r="L5397" s="8">
        <v>9.9</v>
      </c>
      <c r="M5397" s="8">
        <v>3.1</v>
      </c>
      <c r="N5397">
        <v>47</v>
      </c>
      <c r="O5397" s="8">
        <v>465.3</v>
      </c>
      <c r="P5397" s="14">
        <v>2.8299999999999999E-2</v>
      </c>
      <c r="Q5397" s="8">
        <v>13.17</v>
      </c>
      <c r="R5397" s="8">
        <v>452.13</v>
      </c>
      <c r="S5397" s="8">
        <v>145.69999999999999</v>
      </c>
      <c r="T5397" s="8">
        <v>306.43</v>
      </c>
      <c r="U5397">
        <v>0</v>
      </c>
      <c r="V5397" s="8">
        <v>0</v>
      </c>
      <c r="W5397" s="8">
        <v>0</v>
      </c>
      <c r="X5397" s="8">
        <v>306.43</v>
      </c>
    </row>
    <row r="5398" spans="1:24" x14ac:dyDescent="0.25">
      <c r="A5398" t="s">
        <v>5724</v>
      </c>
      <c r="B5398" s="1">
        <v>46120</v>
      </c>
      <c r="C5398" t="s">
        <v>386</v>
      </c>
      <c r="D5398" t="s">
        <v>387</v>
      </c>
      <c r="E5398" t="s">
        <v>27</v>
      </c>
      <c r="F5398" t="s">
        <v>54</v>
      </c>
      <c r="G5398" t="s">
        <v>29</v>
      </c>
      <c r="H5398" t="s">
        <v>30</v>
      </c>
      <c r="I5398" t="s">
        <v>156</v>
      </c>
      <c r="J5398" t="s">
        <v>157</v>
      </c>
      <c r="K5398" t="s">
        <v>42</v>
      </c>
      <c r="L5398" s="8">
        <v>6.2</v>
      </c>
      <c r="M5398" s="8">
        <v>1.9</v>
      </c>
      <c r="N5398">
        <v>62</v>
      </c>
      <c r="O5398" s="8">
        <v>384.4</v>
      </c>
      <c r="P5398" s="14">
        <v>7.3000000000000001E-3</v>
      </c>
      <c r="Q5398" s="8">
        <v>2.81</v>
      </c>
      <c r="R5398" s="8">
        <v>381.59</v>
      </c>
      <c r="S5398" s="8">
        <v>117.8</v>
      </c>
      <c r="T5398" s="8">
        <v>263.79000000000002</v>
      </c>
      <c r="U5398">
        <v>0</v>
      </c>
      <c r="V5398" s="8">
        <v>0</v>
      </c>
      <c r="W5398" s="8">
        <v>0</v>
      </c>
      <c r="X5398" s="8">
        <v>263.79000000000002</v>
      </c>
    </row>
    <row r="5399" spans="1:24" x14ac:dyDescent="0.25">
      <c r="A5399" t="s">
        <v>5725</v>
      </c>
      <c r="B5399" s="1">
        <v>45423</v>
      </c>
      <c r="C5399" t="s">
        <v>61</v>
      </c>
      <c r="D5399" t="s">
        <v>62</v>
      </c>
      <c r="E5399" t="s">
        <v>63</v>
      </c>
      <c r="F5399" t="s">
        <v>46</v>
      </c>
      <c r="G5399" t="s">
        <v>64</v>
      </c>
      <c r="H5399" t="s">
        <v>65</v>
      </c>
      <c r="I5399" t="s">
        <v>127</v>
      </c>
      <c r="J5399" t="s">
        <v>128</v>
      </c>
      <c r="K5399" t="s">
        <v>33</v>
      </c>
      <c r="L5399" s="8">
        <v>7.2</v>
      </c>
      <c r="M5399" s="8">
        <v>3.6</v>
      </c>
      <c r="N5399">
        <v>1</v>
      </c>
      <c r="O5399" s="8">
        <v>7.2</v>
      </c>
      <c r="P5399" s="14">
        <v>0.1163</v>
      </c>
      <c r="Q5399" s="8">
        <v>0.84</v>
      </c>
      <c r="R5399" s="8">
        <v>6.36</v>
      </c>
      <c r="S5399" s="8">
        <v>3.6</v>
      </c>
      <c r="T5399" s="8">
        <v>2.76</v>
      </c>
      <c r="U5399">
        <v>0</v>
      </c>
      <c r="V5399" s="8">
        <v>0</v>
      </c>
      <c r="W5399" s="8">
        <v>0</v>
      </c>
      <c r="X5399" s="8">
        <v>2.76</v>
      </c>
    </row>
    <row r="5400" spans="1:24" x14ac:dyDescent="0.25">
      <c r="A5400" t="s">
        <v>5726</v>
      </c>
      <c r="B5400" s="1">
        <v>45386</v>
      </c>
      <c r="C5400" t="s">
        <v>87</v>
      </c>
      <c r="D5400" t="s">
        <v>88</v>
      </c>
      <c r="E5400" t="s">
        <v>63</v>
      </c>
      <c r="F5400" t="s">
        <v>89</v>
      </c>
      <c r="G5400" t="s">
        <v>79</v>
      </c>
      <c r="H5400" t="s">
        <v>80</v>
      </c>
      <c r="I5400" t="s">
        <v>47</v>
      </c>
      <c r="J5400" t="s">
        <v>48</v>
      </c>
      <c r="K5400" t="s">
        <v>49</v>
      </c>
      <c r="L5400" s="8">
        <v>5</v>
      </c>
      <c r="M5400" s="8">
        <v>3.2</v>
      </c>
      <c r="N5400">
        <v>90</v>
      </c>
      <c r="O5400" s="8">
        <v>450</v>
      </c>
      <c r="P5400" s="14">
        <v>4.1399999999999999E-2</v>
      </c>
      <c r="Q5400" s="8">
        <v>18.63</v>
      </c>
      <c r="R5400" s="8">
        <v>431.37</v>
      </c>
      <c r="S5400" s="8">
        <v>288</v>
      </c>
      <c r="T5400" s="8">
        <v>143.37</v>
      </c>
      <c r="U5400">
        <v>0</v>
      </c>
      <c r="V5400" s="8">
        <v>0</v>
      </c>
      <c r="W5400" s="8">
        <v>0</v>
      </c>
      <c r="X5400" s="8">
        <v>143.37</v>
      </c>
    </row>
    <row r="5401" spans="1:24" x14ac:dyDescent="0.25">
      <c r="A5401" t="s">
        <v>5727</v>
      </c>
      <c r="B5401" s="1">
        <v>46218</v>
      </c>
      <c r="C5401" t="s">
        <v>445</v>
      </c>
      <c r="D5401" t="s">
        <v>446</v>
      </c>
      <c r="E5401" t="s">
        <v>71</v>
      </c>
      <c r="F5401" t="s">
        <v>89</v>
      </c>
      <c r="G5401" t="s">
        <v>72</v>
      </c>
      <c r="H5401" t="s">
        <v>73</v>
      </c>
      <c r="I5401" t="s">
        <v>144</v>
      </c>
      <c r="J5401" t="s">
        <v>145</v>
      </c>
      <c r="K5401" t="s">
        <v>33</v>
      </c>
      <c r="L5401" s="8">
        <v>12</v>
      </c>
      <c r="M5401" s="8">
        <v>6.5</v>
      </c>
      <c r="N5401">
        <v>175</v>
      </c>
      <c r="O5401" s="8">
        <v>2100</v>
      </c>
      <c r="P5401" s="14">
        <v>0.44069999999999998</v>
      </c>
      <c r="Q5401" s="8">
        <v>925.47</v>
      </c>
      <c r="R5401" s="8">
        <v>1174.53</v>
      </c>
      <c r="S5401" s="8">
        <v>1137.5</v>
      </c>
      <c r="T5401" s="8">
        <v>37.03</v>
      </c>
      <c r="U5401">
        <v>0</v>
      </c>
      <c r="V5401" s="8">
        <v>0</v>
      </c>
      <c r="W5401" s="8">
        <v>0</v>
      </c>
      <c r="X5401" s="8">
        <v>37.03</v>
      </c>
    </row>
    <row r="5402" spans="1:24" x14ac:dyDescent="0.25">
      <c r="A5402" t="s">
        <v>5728</v>
      </c>
      <c r="B5402" s="1">
        <v>46159</v>
      </c>
      <c r="C5402" t="s">
        <v>69</v>
      </c>
      <c r="D5402" t="s">
        <v>70</v>
      </c>
      <c r="E5402" t="s">
        <v>71</v>
      </c>
      <c r="F5402" t="s">
        <v>37</v>
      </c>
      <c r="G5402" t="s">
        <v>165</v>
      </c>
      <c r="H5402" t="s">
        <v>166</v>
      </c>
      <c r="I5402" t="s">
        <v>40</v>
      </c>
      <c r="J5402" t="s">
        <v>41</v>
      </c>
      <c r="K5402" t="s">
        <v>42</v>
      </c>
      <c r="L5402" s="8">
        <v>14.5</v>
      </c>
      <c r="M5402" s="8">
        <v>4.2</v>
      </c>
      <c r="N5402">
        <v>15</v>
      </c>
      <c r="O5402" s="8">
        <v>217.5</v>
      </c>
      <c r="P5402" s="14">
        <v>6.1999999999999998E-3</v>
      </c>
      <c r="Q5402" s="8">
        <v>1.35</v>
      </c>
      <c r="R5402" s="8">
        <v>216.15</v>
      </c>
      <c r="S5402" s="8">
        <v>63</v>
      </c>
      <c r="T5402" s="8">
        <v>153.15</v>
      </c>
      <c r="U5402">
        <v>0</v>
      </c>
      <c r="V5402" s="8">
        <v>0</v>
      </c>
      <c r="W5402" s="8">
        <v>0</v>
      </c>
      <c r="X5402" s="8">
        <v>153.15</v>
      </c>
    </row>
    <row r="5403" spans="1:24" x14ac:dyDescent="0.25">
      <c r="A5403" t="s">
        <v>5729</v>
      </c>
      <c r="B5403" s="1">
        <v>46141</v>
      </c>
      <c r="C5403" t="s">
        <v>667</v>
      </c>
      <c r="D5403" t="s">
        <v>668</v>
      </c>
      <c r="E5403" t="s">
        <v>63</v>
      </c>
      <c r="F5403" t="s">
        <v>54</v>
      </c>
      <c r="G5403" t="s">
        <v>64</v>
      </c>
      <c r="H5403" t="s">
        <v>65</v>
      </c>
      <c r="I5403" t="s">
        <v>185</v>
      </c>
      <c r="J5403" t="s">
        <v>186</v>
      </c>
      <c r="K5403" t="s">
        <v>59</v>
      </c>
      <c r="L5403" s="8">
        <v>4.9000000000000004</v>
      </c>
      <c r="M5403" s="8">
        <v>3.1</v>
      </c>
      <c r="N5403">
        <v>21</v>
      </c>
      <c r="O5403" s="8">
        <v>102.9</v>
      </c>
      <c r="P5403" s="14">
        <v>3.6900000000000002E-2</v>
      </c>
      <c r="Q5403" s="8">
        <v>3.8</v>
      </c>
      <c r="R5403" s="8">
        <v>99.1</v>
      </c>
      <c r="S5403" s="8">
        <v>65.099999999999994</v>
      </c>
      <c r="T5403" s="8">
        <v>34</v>
      </c>
      <c r="U5403">
        <v>0</v>
      </c>
      <c r="V5403" s="8">
        <v>0</v>
      </c>
      <c r="W5403" s="8">
        <v>0</v>
      </c>
      <c r="X5403" s="8">
        <v>34</v>
      </c>
    </row>
    <row r="5404" spans="1:24" x14ac:dyDescent="0.25">
      <c r="A5404" t="s">
        <v>5730</v>
      </c>
      <c r="B5404" s="1">
        <v>46120</v>
      </c>
      <c r="C5404" t="s">
        <v>678</v>
      </c>
      <c r="D5404" t="s">
        <v>679</v>
      </c>
      <c r="E5404" t="s">
        <v>63</v>
      </c>
      <c r="F5404" t="s">
        <v>89</v>
      </c>
      <c r="G5404" t="s">
        <v>79</v>
      </c>
      <c r="H5404" t="s">
        <v>80</v>
      </c>
      <c r="I5404" t="s">
        <v>66</v>
      </c>
      <c r="J5404" t="s">
        <v>67</v>
      </c>
      <c r="K5404" t="s">
        <v>33</v>
      </c>
      <c r="L5404" s="8">
        <v>4.5</v>
      </c>
      <c r="M5404" s="8">
        <v>2.1</v>
      </c>
      <c r="N5404">
        <v>48</v>
      </c>
      <c r="O5404" s="8">
        <v>216</v>
      </c>
      <c r="P5404" s="14">
        <v>0.21240000000000001</v>
      </c>
      <c r="Q5404" s="8">
        <v>45.88</v>
      </c>
      <c r="R5404" s="8">
        <v>170.12</v>
      </c>
      <c r="S5404" s="8">
        <v>100.8</v>
      </c>
      <c r="T5404" s="8">
        <v>69.319999999999993</v>
      </c>
      <c r="U5404">
        <v>0</v>
      </c>
      <c r="V5404" s="8">
        <v>0</v>
      </c>
      <c r="W5404" s="8">
        <v>0</v>
      </c>
      <c r="X5404" s="8">
        <v>69.319999999999993</v>
      </c>
    </row>
    <row r="5405" spans="1:24" x14ac:dyDescent="0.25">
      <c r="A5405" t="s">
        <v>5731</v>
      </c>
      <c r="B5405" s="1">
        <v>45631</v>
      </c>
      <c r="C5405" t="s">
        <v>321</v>
      </c>
      <c r="D5405" t="s">
        <v>322</v>
      </c>
      <c r="E5405" t="s">
        <v>63</v>
      </c>
      <c r="F5405" t="s">
        <v>46</v>
      </c>
      <c r="G5405" t="s">
        <v>64</v>
      </c>
      <c r="H5405" t="s">
        <v>65</v>
      </c>
      <c r="I5405" t="s">
        <v>74</v>
      </c>
      <c r="J5405" t="s">
        <v>75</v>
      </c>
      <c r="K5405" t="s">
        <v>49</v>
      </c>
      <c r="L5405" s="8">
        <v>11</v>
      </c>
      <c r="M5405" s="8">
        <v>6.8</v>
      </c>
      <c r="N5405">
        <v>29</v>
      </c>
      <c r="O5405" s="8">
        <v>319</v>
      </c>
      <c r="P5405" s="14">
        <v>0.11990000000000001</v>
      </c>
      <c r="Q5405" s="8">
        <v>38.25</v>
      </c>
      <c r="R5405" s="8">
        <v>280.75</v>
      </c>
      <c r="S5405" s="8">
        <v>197.2</v>
      </c>
      <c r="T5405" s="8">
        <v>83.55</v>
      </c>
      <c r="U5405">
        <v>0</v>
      </c>
      <c r="V5405" s="8">
        <v>0</v>
      </c>
      <c r="W5405" s="8">
        <v>0</v>
      </c>
      <c r="X5405" s="8">
        <v>83.55</v>
      </c>
    </row>
    <row r="5406" spans="1:24" x14ac:dyDescent="0.25">
      <c r="A5406" t="s">
        <v>5732</v>
      </c>
      <c r="B5406" s="1">
        <v>45417</v>
      </c>
      <c r="C5406" t="s">
        <v>400</v>
      </c>
      <c r="D5406" t="s">
        <v>401</v>
      </c>
      <c r="E5406" t="s">
        <v>27</v>
      </c>
      <c r="F5406" t="s">
        <v>28</v>
      </c>
      <c r="G5406" t="s">
        <v>29</v>
      </c>
      <c r="H5406" t="s">
        <v>30</v>
      </c>
      <c r="I5406" t="s">
        <v>74</v>
      </c>
      <c r="J5406" t="s">
        <v>75</v>
      </c>
      <c r="K5406" t="s">
        <v>49</v>
      </c>
      <c r="L5406" s="8">
        <v>11</v>
      </c>
      <c r="M5406" s="8">
        <v>6.8</v>
      </c>
      <c r="N5406">
        <v>497</v>
      </c>
      <c r="O5406" s="8">
        <v>5467</v>
      </c>
      <c r="P5406" s="14">
        <v>7.9600000000000004E-2</v>
      </c>
      <c r="Q5406" s="8">
        <v>435.17</v>
      </c>
      <c r="R5406" s="8">
        <v>5031.83</v>
      </c>
      <c r="S5406" s="8">
        <v>3379.6</v>
      </c>
      <c r="T5406" s="8">
        <v>1652.23</v>
      </c>
      <c r="U5406">
        <v>0</v>
      </c>
      <c r="V5406" s="8">
        <v>0</v>
      </c>
      <c r="W5406" s="8">
        <v>0</v>
      </c>
      <c r="X5406" s="8">
        <v>1652.23</v>
      </c>
    </row>
    <row r="5407" spans="1:24" x14ac:dyDescent="0.25">
      <c r="A5407" t="s">
        <v>5733</v>
      </c>
      <c r="B5407" s="1">
        <v>45335</v>
      </c>
      <c r="C5407" t="s">
        <v>94</v>
      </c>
      <c r="D5407" t="s">
        <v>95</v>
      </c>
      <c r="E5407" t="s">
        <v>53</v>
      </c>
      <c r="F5407" t="s">
        <v>46</v>
      </c>
      <c r="G5407" t="s">
        <v>55</v>
      </c>
      <c r="H5407" t="s">
        <v>56</v>
      </c>
      <c r="I5407" t="s">
        <v>144</v>
      </c>
      <c r="J5407" t="s">
        <v>145</v>
      </c>
      <c r="K5407" t="s">
        <v>33</v>
      </c>
      <c r="L5407" s="8">
        <v>12</v>
      </c>
      <c r="M5407" s="8">
        <v>6.5</v>
      </c>
      <c r="N5407">
        <v>12</v>
      </c>
      <c r="O5407" s="8">
        <v>144</v>
      </c>
      <c r="P5407" s="14">
        <v>5.5399999999999998E-2</v>
      </c>
      <c r="Q5407" s="8">
        <v>7.98</v>
      </c>
      <c r="R5407" s="8">
        <v>136.02000000000001</v>
      </c>
      <c r="S5407" s="8">
        <v>78</v>
      </c>
      <c r="T5407" s="8">
        <v>58.02</v>
      </c>
      <c r="U5407">
        <v>0</v>
      </c>
      <c r="V5407" s="8">
        <v>0</v>
      </c>
      <c r="W5407" s="8">
        <v>0</v>
      </c>
      <c r="X5407" s="8">
        <v>58.02</v>
      </c>
    </row>
    <row r="5408" spans="1:24" x14ac:dyDescent="0.25">
      <c r="A5408" t="s">
        <v>5734</v>
      </c>
      <c r="B5408" s="1">
        <v>46256</v>
      </c>
      <c r="C5408" t="s">
        <v>115</v>
      </c>
      <c r="D5408" t="s">
        <v>116</v>
      </c>
      <c r="E5408" t="s">
        <v>27</v>
      </c>
      <c r="F5408" t="s">
        <v>54</v>
      </c>
      <c r="G5408" t="s">
        <v>29</v>
      </c>
      <c r="H5408" t="s">
        <v>30</v>
      </c>
      <c r="I5408" t="s">
        <v>57</v>
      </c>
      <c r="J5408" t="s">
        <v>58</v>
      </c>
      <c r="K5408" t="s">
        <v>59</v>
      </c>
      <c r="L5408" s="8">
        <v>10.5</v>
      </c>
      <c r="M5408" s="8">
        <v>7.5</v>
      </c>
      <c r="N5408">
        <v>90</v>
      </c>
      <c r="O5408" s="8">
        <v>945</v>
      </c>
      <c r="P5408" s="14">
        <v>5.0000000000000001E-3</v>
      </c>
      <c r="Q5408" s="8">
        <v>4.7300000000000004</v>
      </c>
      <c r="R5408" s="8">
        <v>940.27</v>
      </c>
      <c r="S5408" s="8">
        <v>675</v>
      </c>
      <c r="T5408" s="8">
        <v>265.27</v>
      </c>
      <c r="U5408">
        <v>0</v>
      </c>
      <c r="V5408" s="8">
        <v>0</v>
      </c>
      <c r="W5408" s="8">
        <v>0</v>
      </c>
      <c r="X5408" s="8">
        <v>265.27</v>
      </c>
    </row>
    <row r="5409" spans="1:24" x14ac:dyDescent="0.25">
      <c r="A5409" t="s">
        <v>5735</v>
      </c>
      <c r="B5409" s="1">
        <v>45764</v>
      </c>
      <c r="C5409" t="s">
        <v>567</v>
      </c>
      <c r="D5409" t="s">
        <v>568</v>
      </c>
      <c r="E5409" t="s">
        <v>27</v>
      </c>
      <c r="F5409" t="s">
        <v>37</v>
      </c>
      <c r="G5409" t="s">
        <v>29</v>
      </c>
      <c r="H5409" t="s">
        <v>30</v>
      </c>
      <c r="I5409" t="s">
        <v>127</v>
      </c>
      <c r="J5409" t="s">
        <v>128</v>
      </c>
      <c r="K5409" t="s">
        <v>33</v>
      </c>
      <c r="L5409" s="8">
        <v>7.2</v>
      </c>
      <c r="M5409" s="8">
        <v>3.6</v>
      </c>
      <c r="N5409">
        <v>35</v>
      </c>
      <c r="O5409" s="8">
        <v>252</v>
      </c>
      <c r="P5409" s="14">
        <v>4.5999999999999999E-3</v>
      </c>
      <c r="Q5409" s="8">
        <v>1.1599999999999999</v>
      </c>
      <c r="R5409" s="8">
        <v>250.84</v>
      </c>
      <c r="S5409" s="8">
        <v>126</v>
      </c>
      <c r="T5409" s="8">
        <v>124.84</v>
      </c>
      <c r="U5409">
        <v>0</v>
      </c>
      <c r="V5409" s="8">
        <v>0</v>
      </c>
      <c r="W5409" s="8">
        <v>0</v>
      </c>
      <c r="X5409" s="8">
        <v>124.84</v>
      </c>
    </row>
    <row r="5410" spans="1:24" x14ac:dyDescent="0.25">
      <c r="A5410" t="s">
        <v>5736</v>
      </c>
      <c r="B5410" s="1">
        <v>45343</v>
      </c>
      <c r="C5410" t="s">
        <v>125</v>
      </c>
      <c r="D5410" t="s">
        <v>126</v>
      </c>
      <c r="E5410" t="s">
        <v>27</v>
      </c>
      <c r="F5410" t="s">
        <v>89</v>
      </c>
      <c r="G5410" t="s">
        <v>38</v>
      </c>
      <c r="H5410" t="s">
        <v>39</v>
      </c>
      <c r="I5410" t="s">
        <v>117</v>
      </c>
      <c r="J5410" t="s">
        <v>118</v>
      </c>
      <c r="K5410" t="s">
        <v>59</v>
      </c>
      <c r="L5410" s="8">
        <v>6</v>
      </c>
      <c r="M5410" s="8">
        <v>4.2</v>
      </c>
      <c r="N5410">
        <v>190</v>
      </c>
      <c r="O5410" s="8">
        <v>1140</v>
      </c>
      <c r="P5410" s="14">
        <v>6.8099999999999994E-2</v>
      </c>
      <c r="Q5410" s="8">
        <v>77.63</v>
      </c>
      <c r="R5410" s="8">
        <v>1062.3699999999999</v>
      </c>
      <c r="S5410" s="8">
        <v>798</v>
      </c>
      <c r="T5410" s="8">
        <v>264.37</v>
      </c>
      <c r="U5410">
        <v>0</v>
      </c>
      <c r="V5410" s="8">
        <v>0</v>
      </c>
      <c r="W5410" s="8">
        <v>0</v>
      </c>
      <c r="X5410" s="8">
        <v>264.37</v>
      </c>
    </row>
    <row r="5411" spans="1:24" x14ac:dyDescent="0.25">
      <c r="A5411" t="s">
        <v>5737</v>
      </c>
      <c r="B5411" s="1">
        <v>45464</v>
      </c>
      <c r="C5411" t="s">
        <v>162</v>
      </c>
      <c r="D5411" t="s">
        <v>163</v>
      </c>
      <c r="E5411" t="s">
        <v>150</v>
      </c>
      <c r="F5411" t="s">
        <v>89</v>
      </c>
      <c r="G5411" t="s">
        <v>151</v>
      </c>
      <c r="H5411" t="s">
        <v>152</v>
      </c>
      <c r="I5411" t="s">
        <v>47</v>
      </c>
      <c r="J5411" t="s">
        <v>48</v>
      </c>
      <c r="K5411" t="s">
        <v>49</v>
      </c>
      <c r="L5411" s="8">
        <v>5</v>
      </c>
      <c r="M5411" s="8">
        <v>3.2</v>
      </c>
      <c r="N5411">
        <v>81</v>
      </c>
      <c r="O5411" s="8">
        <v>405</v>
      </c>
      <c r="P5411" s="14">
        <v>0.1152</v>
      </c>
      <c r="Q5411" s="8">
        <v>46.66</v>
      </c>
      <c r="R5411" s="8">
        <v>358.34</v>
      </c>
      <c r="S5411" s="8">
        <v>259.2</v>
      </c>
      <c r="T5411" s="8">
        <v>99.14</v>
      </c>
      <c r="U5411">
        <v>0</v>
      </c>
      <c r="V5411" s="8">
        <v>0</v>
      </c>
      <c r="W5411" s="8">
        <v>0</v>
      </c>
      <c r="X5411" s="8">
        <v>99.14</v>
      </c>
    </row>
    <row r="5412" spans="1:24" x14ac:dyDescent="0.25">
      <c r="A5412" t="s">
        <v>5738</v>
      </c>
      <c r="B5412" s="1">
        <v>46238</v>
      </c>
      <c r="C5412" t="s">
        <v>805</v>
      </c>
      <c r="D5412" t="s">
        <v>806</v>
      </c>
      <c r="E5412" t="s">
        <v>63</v>
      </c>
      <c r="F5412" t="s">
        <v>89</v>
      </c>
      <c r="G5412" t="s">
        <v>79</v>
      </c>
      <c r="H5412" t="s">
        <v>80</v>
      </c>
      <c r="I5412" t="s">
        <v>66</v>
      </c>
      <c r="J5412" t="s">
        <v>67</v>
      </c>
      <c r="K5412" t="s">
        <v>33</v>
      </c>
      <c r="L5412" s="8">
        <v>4.5</v>
      </c>
      <c r="M5412" s="8">
        <v>2.1</v>
      </c>
      <c r="N5412">
        <v>33</v>
      </c>
      <c r="O5412" s="8">
        <v>148.5</v>
      </c>
      <c r="P5412" s="14">
        <v>0.21179999999999999</v>
      </c>
      <c r="Q5412" s="8">
        <v>31.45</v>
      </c>
      <c r="R5412" s="8">
        <v>117.05</v>
      </c>
      <c r="S5412" s="8">
        <v>69.3</v>
      </c>
      <c r="T5412" s="8">
        <v>47.75</v>
      </c>
      <c r="U5412">
        <v>15</v>
      </c>
      <c r="V5412" s="8">
        <v>53.2</v>
      </c>
      <c r="W5412" s="8">
        <v>39</v>
      </c>
      <c r="X5412" s="8">
        <v>8.75</v>
      </c>
    </row>
    <row r="5413" spans="1:24" x14ac:dyDescent="0.25">
      <c r="A5413" t="s">
        <v>5739</v>
      </c>
      <c r="B5413" s="1">
        <v>45879</v>
      </c>
      <c r="C5413" t="s">
        <v>551</v>
      </c>
      <c r="D5413" t="s">
        <v>552</v>
      </c>
      <c r="E5413" t="s">
        <v>27</v>
      </c>
      <c r="F5413" t="s">
        <v>54</v>
      </c>
      <c r="G5413" t="s">
        <v>29</v>
      </c>
      <c r="H5413" t="s">
        <v>30</v>
      </c>
      <c r="I5413" t="s">
        <v>122</v>
      </c>
      <c r="J5413" t="s">
        <v>123</v>
      </c>
      <c r="K5413" t="s">
        <v>59</v>
      </c>
      <c r="L5413" s="8">
        <v>5.5</v>
      </c>
      <c r="M5413" s="8">
        <v>3.8</v>
      </c>
      <c r="N5413">
        <v>84</v>
      </c>
      <c r="O5413" s="8">
        <v>462</v>
      </c>
      <c r="P5413" s="14">
        <v>1.14E-2</v>
      </c>
      <c r="Q5413" s="8">
        <v>5.27</v>
      </c>
      <c r="R5413" s="8">
        <v>456.73</v>
      </c>
      <c r="S5413" s="8">
        <v>319.2</v>
      </c>
      <c r="T5413" s="8">
        <v>137.53</v>
      </c>
      <c r="U5413">
        <v>0</v>
      </c>
      <c r="V5413" s="8">
        <v>0</v>
      </c>
      <c r="W5413" s="8">
        <v>0</v>
      </c>
      <c r="X5413" s="8">
        <v>137.53</v>
      </c>
    </row>
    <row r="5414" spans="1:24" x14ac:dyDescent="0.25">
      <c r="A5414" t="s">
        <v>5740</v>
      </c>
      <c r="B5414" s="1">
        <v>45735</v>
      </c>
      <c r="C5414" t="s">
        <v>183</v>
      </c>
      <c r="D5414" t="s">
        <v>184</v>
      </c>
      <c r="E5414" t="s">
        <v>63</v>
      </c>
      <c r="F5414" t="s">
        <v>89</v>
      </c>
      <c r="G5414" t="s">
        <v>79</v>
      </c>
      <c r="H5414" t="s">
        <v>80</v>
      </c>
      <c r="I5414" t="s">
        <v>112</v>
      </c>
      <c r="J5414" t="s">
        <v>113</v>
      </c>
      <c r="K5414" t="s">
        <v>42</v>
      </c>
      <c r="L5414" s="8">
        <v>8.5</v>
      </c>
      <c r="M5414" s="8">
        <v>2.8</v>
      </c>
      <c r="N5414">
        <v>253</v>
      </c>
      <c r="O5414" s="8">
        <v>2150.5</v>
      </c>
      <c r="P5414" s="14">
        <v>7.1800000000000003E-2</v>
      </c>
      <c r="Q5414" s="8">
        <v>154.41</v>
      </c>
      <c r="R5414" s="8">
        <v>1996.09</v>
      </c>
      <c r="S5414" s="8">
        <v>708.4</v>
      </c>
      <c r="T5414" s="8">
        <v>1287.69</v>
      </c>
      <c r="U5414">
        <v>0</v>
      </c>
      <c r="V5414" s="8">
        <v>0</v>
      </c>
      <c r="W5414" s="8">
        <v>0</v>
      </c>
      <c r="X5414" s="8">
        <v>1287.69</v>
      </c>
    </row>
    <row r="5415" spans="1:24" x14ac:dyDescent="0.25">
      <c r="A5415" t="s">
        <v>5741</v>
      </c>
      <c r="B5415" s="1">
        <v>46133</v>
      </c>
      <c r="C5415" t="s">
        <v>91</v>
      </c>
      <c r="D5415" t="s">
        <v>92</v>
      </c>
      <c r="E5415" t="s">
        <v>27</v>
      </c>
      <c r="F5415" t="s">
        <v>37</v>
      </c>
      <c r="G5415" t="s">
        <v>38</v>
      </c>
      <c r="H5415" t="s">
        <v>39</v>
      </c>
      <c r="I5415" t="s">
        <v>57</v>
      </c>
      <c r="J5415" t="s">
        <v>58</v>
      </c>
      <c r="K5415" t="s">
        <v>59</v>
      </c>
      <c r="L5415" s="8">
        <v>10.5</v>
      </c>
      <c r="M5415" s="8">
        <v>7.5</v>
      </c>
      <c r="N5415">
        <v>2</v>
      </c>
      <c r="O5415" s="8">
        <v>21</v>
      </c>
      <c r="P5415" s="14">
        <v>0.41539999999999999</v>
      </c>
      <c r="Q5415" s="8">
        <v>8.7200000000000006</v>
      </c>
      <c r="R5415" s="8">
        <v>12.28</v>
      </c>
      <c r="S5415" s="8">
        <v>15</v>
      </c>
      <c r="T5415" s="8">
        <v>-2.72</v>
      </c>
      <c r="U5415">
        <v>0</v>
      </c>
      <c r="V5415" s="8">
        <v>0</v>
      </c>
      <c r="W5415" s="8">
        <v>0</v>
      </c>
      <c r="X5415" s="8">
        <v>-2.72</v>
      </c>
    </row>
    <row r="5416" spans="1:24" x14ac:dyDescent="0.25">
      <c r="A5416" t="s">
        <v>5742</v>
      </c>
      <c r="B5416" s="1">
        <v>46033</v>
      </c>
      <c r="C5416" t="s">
        <v>110</v>
      </c>
      <c r="D5416" t="s">
        <v>111</v>
      </c>
      <c r="E5416" t="s">
        <v>27</v>
      </c>
      <c r="F5416" t="s">
        <v>37</v>
      </c>
      <c r="G5416" t="s">
        <v>29</v>
      </c>
      <c r="H5416" t="s">
        <v>30</v>
      </c>
      <c r="I5416" t="s">
        <v>144</v>
      </c>
      <c r="J5416" t="s">
        <v>145</v>
      </c>
      <c r="K5416" t="s">
        <v>33</v>
      </c>
      <c r="L5416" s="8">
        <v>12</v>
      </c>
      <c r="M5416" s="8">
        <v>6.5</v>
      </c>
      <c r="N5416">
        <v>9</v>
      </c>
      <c r="O5416" s="8">
        <v>108</v>
      </c>
      <c r="P5416" s="14">
        <v>3.7600000000000001E-2</v>
      </c>
      <c r="Q5416" s="8">
        <v>4.0599999999999996</v>
      </c>
      <c r="R5416" s="8">
        <v>103.94</v>
      </c>
      <c r="S5416" s="8">
        <v>58.5</v>
      </c>
      <c r="T5416" s="8">
        <v>45.44</v>
      </c>
      <c r="U5416">
        <v>0</v>
      </c>
      <c r="V5416" s="8">
        <v>0</v>
      </c>
      <c r="W5416" s="8">
        <v>0</v>
      </c>
      <c r="X5416" s="8">
        <v>45.44</v>
      </c>
    </row>
    <row r="5417" spans="1:24" x14ac:dyDescent="0.25">
      <c r="A5417" t="s">
        <v>5743</v>
      </c>
      <c r="B5417" s="1">
        <v>45696</v>
      </c>
      <c r="C5417" t="s">
        <v>400</v>
      </c>
      <c r="D5417" t="s">
        <v>401</v>
      </c>
      <c r="E5417" t="s">
        <v>27</v>
      </c>
      <c r="F5417" t="s">
        <v>28</v>
      </c>
      <c r="G5417" t="s">
        <v>29</v>
      </c>
      <c r="H5417" t="s">
        <v>30</v>
      </c>
      <c r="I5417" t="s">
        <v>122</v>
      </c>
      <c r="J5417" t="s">
        <v>123</v>
      </c>
      <c r="K5417" t="s">
        <v>59</v>
      </c>
      <c r="L5417" s="8">
        <v>5.5</v>
      </c>
      <c r="M5417" s="8">
        <v>3.8</v>
      </c>
      <c r="N5417">
        <v>23</v>
      </c>
      <c r="O5417" s="8">
        <v>126.5</v>
      </c>
      <c r="P5417" s="14">
        <v>0.1178</v>
      </c>
      <c r="Q5417" s="8">
        <v>14.9</v>
      </c>
      <c r="R5417" s="8">
        <v>111.6</v>
      </c>
      <c r="S5417" s="8">
        <v>87.4</v>
      </c>
      <c r="T5417" s="8">
        <v>24.2</v>
      </c>
      <c r="U5417">
        <v>0</v>
      </c>
      <c r="V5417" s="8">
        <v>0</v>
      </c>
      <c r="W5417" s="8">
        <v>0</v>
      </c>
      <c r="X5417" s="8">
        <v>24.2</v>
      </c>
    </row>
    <row r="5418" spans="1:24" x14ac:dyDescent="0.25">
      <c r="A5418" t="s">
        <v>5744</v>
      </c>
      <c r="B5418" s="1">
        <v>45800</v>
      </c>
      <c r="C5418" t="s">
        <v>272</v>
      </c>
      <c r="D5418" t="s">
        <v>273</v>
      </c>
      <c r="E5418" t="s">
        <v>27</v>
      </c>
      <c r="F5418" t="s">
        <v>54</v>
      </c>
      <c r="G5418" t="s">
        <v>38</v>
      </c>
      <c r="H5418" t="s">
        <v>39</v>
      </c>
      <c r="I5418" t="s">
        <v>127</v>
      </c>
      <c r="J5418" t="s">
        <v>128</v>
      </c>
      <c r="K5418" t="s">
        <v>33</v>
      </c>
      <c r="L5418" s="8">
        <v>7.2</v>
      </c>
      <c r="M5418" s="8">
        <v>3.6</v>
      </c>
      <c r="N5418">
        <v>29</v>
      </c>
      <c r="O5418" s="8">
        <v>208.8</v>
      </c>
      <c r="P5418" s="14">
        <v>3.3999999999999998E-3</v>
      </c>
      <c r="Q5418" s="8">
        <v>0.71</v>
      </c>
      <c r="R5418" s="8">
        <v>208.09</v>
      </c>
      <c r="S5418" s="8">
        <v>104.4</v>
      </c>
      <c r="T5418" s="8">
        <v>103.69</v>
      </c>
      <c r="U5418">
        <v>0</v>
      </c>
      <c r="V5418" s="8">
        <v>0</v>
      </c>
      <c r="W5418" s="8">
        <v>0</v>
      </c>
      <c r="X5418" s="8">
        <v>103.69</v>
      </c>
    </row>
    <row r="5419" spans="1:24" x14ac:dyDescent="0.25">
      <c r="A5419" t="s">
        <v>5745</v>
      </c>
      <c r="B5419" s="1">
        <v>45322</v>
      </c>
      <c r="C5419" t="s">
        <v>400</v>
      </c>
      <c r="D5419" t="s">
        <v>401</v>
      </c>
      <c r="E5419" t="s">
        <v>27</v>
      </c>
      <c r="F5419" t="s">
        <v>28</v>
      </c>
      <c r="G5419" t="s">
        <v>38</v>
      </c>
      <c r="H5419" t="s">
        <v>39</v>
      </c>
      <c r="I5419" t="s">
        <v>144</v>
      </c>
      <c r="J5419" t="s">
        <v>145</v>
      </c>
      <c r="K5419" t="s">
        <v>33</v>
      </c>
      <c r="L5419" s="8">
        <v>12</v>
      </c>
      <c r="M5419" s="8">
        <v>6.5</v>
      </c>
      <c r="N5419">
        <v>295</v>
      </c>
      <c r="O5419" s="8">
        <v>3540</v>
      </c>
      <c r="P5419" s="14">
        <v>0.47499999999999998</v>
      </c>
      <c r="Q5419" s="8">
        <v>1681.5</v>
      </c>
      <c r="R5419" s="8">
        <v>1858.5</v>
      </c>
      <c r="S5419" s="8">
        <v>1917.5</v>
      </c>
      <c r="T5419" s="8">
        <v>-59</v>
      </c>
      <c r="U5419">
        <v>0</v>
      </c>
      <c r="V5419" s="8">
        <v>0</v>
      </c>
      <c r="W5419" s="8">
        <v>0</v>
      </c>
      <c r="X5419" s="8">
        <v>-59</v>
      </c>
    </row>
    <row r="5420" spans="1:24" x14ac:dyDescent="0.25">
      <c r="A5420" t="s">
        <v>5746</v>
      </c>
      <c r="B5420" s="1">
        <v>45683</v>
      </c>
      <c r="C5420" t="s">
        <v>97</v>
      </c>
      <c r="D5420" t="s">
        <v>98</v>
      </c>
      <c r="E5420" t="s">
        <v>63</v>
      </c>
      <c r="F5420" t="s">
        <v>54</v>
      </c>
      <c r="G5420" t="s">
        <v>64</v>
      </c>
      <c r="H5420" t="s">
        <v>65</v>
      </c>
      <c r="I5420" t="s">
        <v>144</v>
      </c>
      <c r="J5420" t="s">
        <v>145</v>
      </c>
      <c r="K5420" t="s">
        <v>33</v>
      </c>
      <c r="L5420" s="8">
        <v>12</v>
      </c>
      <c r="M5420" s="8">
        <v>6.5</v>
      </c>
      <c r="N5420">
        <v>176</v>
      </c>
      <c r="O5420" s="8">
        <v>2112</v>
      </c>
      <c r="P5420" s="14">
        <v>2.23E-2</v>
      </c>
      <c r="Q5420" s="8">
        <v>47.1</v>
      </c>
      <c r="R5420" s="8">
        <v>2064.9</v>
      </c>
      <c r="S5420" s="8">
        <v>1144</v>
      </c>
      <c r="T5420" s="8">
        <v>920.9</v>
      </c>
      <c r="U5420">
        <v>0</v>
      </c>
      <c r="V5420" s="8">
        <v>0</v>
      </c>
      <c r="W5420" s="8">
        <v>0</v>
      </c>
      <c r="X5420" s="8">
        <v>920.9</v>
      </c>
    </row>
    <row r="5421" spans="1:24" x14ac:dyDescent="0.25">
      <c r="A5421" t="s">
        <v>5747</v>
      </c>
      <c r="B5421" s="1">
        <v>45991</v>
      </c>
      <c r="C5421" t="s">
        <v>232</v>
      </c>
      <c r="D5421" t="s">
        <v>233</v>
      </c>
      <c r="E5421" t="s">
        <v>27</v>
      </c>
      <c r="F5421" t="s">
        <v>89</v>
      </c>
      <c r="G5421" t="s">
        <v>38</v>
      </c>
      <c r="H5421" t="s">
        <v>39</v>
      </c>
      <c r="I5421" t="s">
        <v>117</v>
      </c>
      <c r="J5421" t="s">
        <v>118</v>
      </c>
      <c r="K5421" t="s">
        <v>59</v>
      </c>
      <c r="L5421" s="8">
        <v>6</v>
      </c>
      <c r="M5421" s="8">
        <v>4.2</v>
      </c>
      <c r="N5421">
        <v>77</v>
      </c>
      <c r="O5421" s="8">
        <v>462</v>
      </c>
      <c r="P5421" s="14">
        <v>3.5400000000000001E-2</v>
      </c>
      <c r="Q5421" s="8">
        <v>16.350000000000001</v>
      </c>
      <c r="R5421" s="8">
        <v>445.65</v>
      </c>
      <c r="S5421" s="8">
        <v>323.39999999999998</v>
      </c>
      <c r="T5421" s="8">
        <v>122.25</v>
      </c>
      <c r="U5421">
        <v>0</v>
      </c>
      <c r="V5421" s="8">
        <v>0</v>
      </c>
      <c r="W5421" s="8">
        <v>0</v>
      </c>
      <c r="X5421" s="8">
        <v>122.25</v>
      </c>
    </row>
    <row r="5422" spans="1:24" x14ac:dyDescent="0.25">
      <c r="A5422" t="s">
        <v>5748</v>
      </c>
      <c r="B5422" s="1">
        <v>45728</v>
      </c>
      <c r="C5422" t="s">
        <v>142</v>
      </c>
      <c r="D5422" t="s">
        <v>143</v>
      </c>
      <c r="E5422" t="s">
        <v>71</v>
      </c>
      <c r="F5422" t="s">
        <v>37</v>
      </c>
      <c r="G5422" t="s">
        <v>165</v>
      </c>
      <c r="H5422" t="s">
        <v>166</v>
      </c>
      <c r="I5422" t="s">
        <v>117</v>
      </c>
      <c r="J5422" t="s">
        <v>118</v>
      </c>
      <c r="K5422" t="s">
        <v>59</v>
      </c>
      <c r="L5422" s="8">
        <v>6</v>
      </c>
      <c r="M5422" s="8">
        <v>4.2</v>
      </c>
      <c r="N5422">
        <v>11</v>
      </c>
      <c r="O5422" s="8">
        <v>66</v>
      </c>
      <c r="P5422" s="14">
        <v>1.4E-3</v>
      </c>
      <c r="Q5422" s="8">
        <v>0.09</v>
      </c>
      <c r="R5422" s="8">
        <v>65.91</v>
      </c>
      <c r="S5422" s="8">
        <v>46.2</v>
      </c>
      <c r="T5422" s="8">
        <v>19.71</v>
      </c>
      <c r="U5422">
        <v>0</v>
      </c>
      <c r="V5422" s="8">
        <v>0</v>
      </c>
      <c r="W5422" s="8">
        <v>0</v>
      </c>
      <c r="X5422" s="8">
        <v>19.71</v>
      </c>
    </row>
    <row r="5423" spans="1:24" x14ac:dyDescent="0.25">
      <c r="A5423" t="s">
        <v>5749</v>
      </c>
      <c r="B5423" s="1">
        <v>45468</v>
      </c>
      <c r="C5423" t="s">
        <v>154</v>
      </c>
      <c r="D5423" t="s">
        <v>155</v>
      </c>
      <c r="E5423" t="s">
        <v>150</v>
      </c>
      <c r="F5423" t="s">
        <v>46</v>
      </c>
      <c r="G5423" t="s">
        <v>151</v>
      </c>
      <c r="H5423" t="s">
        <v>152</v>
      </c>
      <c r="I5423" t="s">
        <v>122</v>
      </c>
      <c r="J5423" t="s">
        <v>123</v>
      </c>
      <c r="K5423" t="s">
        <v>59</v>
      </c>
      <c r="L5423" s="8">
        <v>5.5</v>
      </c>
      <c r="M5423" s="8">
        <v>3.8</v>
      </c>
      <c r="N5423">
        <v>52</v>
      </c>
      <c r="O5423" s="8">
        <v>286</v>
      </c>
      <c r="P5423" s="14">
        <v>0.1308</v>
      </c>
      <c r="Q5423" s="8">
        <v>37.409999999999997</v>
      </c>
      <c r="R5423" s="8">
        <v>248.59</v>
      </c>
      <c r="S5423" s="8">
        <v>197.6</v>
      </c>
      <c r="T5423" s="8">
        <v>50.99</v>
      </c>
      <c r="U5423">
        <v>0</v>
      </c>
      <c r="V5423" s="8">
        <v>0</v>
      </c>
      <c r="W5423" s="8">
        <v>0</v>
      </c>
      <c r="X5423" s="8">
        <v>50.99</v>
      </c>
    </row>
    <row r="5424" spans="1:24" x14ac:dyDescent="0.25">
      <c r="A5424" t="s">
        <v>5750</v>
      </c>
      <c r="B5424" s="1">
        <v>45654</v>
      </c>
      <c r="C5424" t="s">
        <v>148</v>
      </c>
      <c r="D5424" t="s">
        <v>149</v>
      </c>
      <c r="E5424" t="s">
        <v>150</v>
      </c>
      <c r="F5424" t="s">
        <v>37</v>
      </c>
      <c r="G5424" t="s">
        <v>151</v>
      </c>
      <c r="H5424" t="s">
        <v>152</v>
      </c>
      <c r="I5424" t="s">
        <v>84</v>
      </c>
      <c r="J5424" t="s">
        <v>85</v>
      </c>
      <c r="K5424" t="s">
        <v>42</v>
      </c>
      <c r="L5424" s="8">
        <v>9.9</v>
      </c>
      <c r="M5424" s="8">
        <v>3.1</v>
      </c>
      <c r="N5424">
        <v>7</v>
      </c>
      <c r="O5424" s="8">
        <v>69.3</v>
      </c>
      <c r="P5424" s="14">
        <v>1.78E-2</v>
      </c>
      <c r="Q5424" s="8">
        <v>1.23</v>
      </c>
      <c r="R5424" s="8">
        <v>68.069999999999993</v>
      </c>
      <c r="S5424" s="8">
        <v>21.7</v>
      </c>
      <c r="T5424" s="8">
        <v>46.37</v>
      </c>
      <c r="U5424">
        <v>0</v>
      </c>
      <c r="V5424" s="8">
        <v>0</v>
      </c>
      <c r="W5424" s="8">
        <v>0</v>
      </c>
      <c r="X5424" s="8">
        <v>46.37</v>
      </c>
    </row>
    <row r="5425" spans="1:24" x14ac:dyDescent="0.25">
      <c r="A5425" t="s">
        <v>5751</v>
      </c>
      <c r="B5425" s="1">
        <v>45511</v>
      </c>
      <c r="C5425" t="s">
        <v>229</v>
      </c>
      <c r="D5425" t="s">
        <v>230</v>
      </c>
      <c r="E5425" t="s">
        <v>27</v>
      </c>
      <c r="F5425" t="s">
        <v>54</v>
      </c>
      <c r="G5425" t="s">
        <v>29</v>
      </c>
      <c r="H5425" t="s">
        <v>30</v>
      </c>
      <c r="I5425" t="s">
        <v>127</v>
      </c>
      <c r="J5425" t="s">
        <v>128</v>
      </c>
      <c r="K5425" t="s">
        <v>33</v>
      </c>
      <c r="L5425" s="8">
        <v>7.2</v>
      </c>
      <c r="M5425" s="8">
        <v>3.6</v>
      </c>
      <c r="N5425">
        <v>102</v>
      </c>
      <c r="O5425" s="8">
        <v>734.4</v>
      </c>
      <c r="P5425" s="14">
        <v>7.4399999999999994E-2</v>
      </c>
      <c r="Q5425" s="8">
        <v>54.64</v>
      </c>
      <c r="R5425" s="8">
        <v>679.76</v>
      </c>
      <c r="S5425" s="8">
        <v>367.2</v>
      </c>
      <c r="T5425" s="8">
        <v>312.56</v>
      </c>
      <c r="U5425">
        <v>0</v>
      </c>
      <c r="V5425" s="8">
        <v>0</v>
      </c>
      <c r="W5425" s="8">
        <v>0</v>
      </c>
      <c r="X5425" s="8">
        <v>312.56</v>
      </c>
    </row>
    <row r="5426" spans="1:24" x14ac:dyDescent="0.25">
      <c r="A5426" t="s">
        <v>5752</v>
      </c>
      <c r="B5426" s="1">
        <v>46222</v>
      </c>
      <c r="C5426" t="s">
        <v>403</v>
      </c>
      <c r="D5426" t="s">
        <v>404</v>
      </c>
      <c r="E5426" t="s">
        <v>53</v>
      </c>
      <c r="F5426" t="s">
        <v>37</v>
      </c>
      <c r="G5426" t="s">
        <v>55</v>
      </c>
      <c r="H5426" t="s">
        <v>56</v>
      </c>
      <c r="I5426" t="s">
        <v>99</v>
      </c>
      <c r="J5426" t="s">
        <v>100</v>
      </c>
      <c r="K5426" t="s">
        <v>49</v>
      </c>
      <c r="L5426" s="8">
        <v>3.8</v>
      </c>
      <c r="M5426" s="8">
        <v>2.6</v>
      </c>
      <c r="N5426">
        <v>9</v>
      </c>
      <c r="O5426" s="8">
        <v>34.200000000000003</v>
      </c>
      <c r="P5426" s="14">
        <v>3.0099999999999998E-2</v>
      </c>
      <c r="Q5426" s="8">
        <v>1.03</v>
      </c>
      <c r="R5426" s="8">
        <v>33.17</v>
      </c>
      <c r="S5426" s="8">
        <v>23.4</v>
      </c>
      <c r="T5426" s="8">
        <v>9.77</v>
      </c>
      <c r="U5426">
        <v>0</v>
      </c>
      <c r="V5426" s="8">
        <v>0</v>
      </c>
      <c r="W5426" s="8">
        <v>0</v>
      </c>
      <c r="X5426" s="8">
        <v>9.77</v>
      </c>
    </row>
    <row r="5427" spans="1:24" x14ac:dyDescent="0.25">
      <c r="A5427" t="s">
        <v>5753</v>
      </c>
      <c r="B5427" s="1">
        <v>45483</v>
      </c>
      <c r="C5427" t="s">
        <v>328</v>
      </c>
      <c r="D5427" t="s">
        <v>329</v>
      </c>
      <c r="E5427" t="s">
        <v>71</v>
      </c>
      <c r="F5427" t="s">
        <v>54</v>
      </c>
      <c r="G5427" t="s">
        <v>72</v>
      </c>
      <c r="H5427" t="s">
        <v>73</v>
      </c>
      <c r="I5427" t="s">
        <v>156</v>
      </c>
      <c r="J5427" t="s">
        <v>157</v>
      </c>
      <c r="K5427" t="s">
        <v>42</v>
      </c>
      <c r="L5427" s="8">
        <v>6.2</v>
      </c>
      <c r="M5427" s="8">
        <v>1.9</v>
      </c>
      <c r="N5427">
        <v>49</v>
      </c>
      <c r="O5427" s="8">
        <v>303.8</v>
      </c>
      <c r="P5427" s="14">
        <v>2.2700000000000001E-2</v>
      </c>
      <c r="Q5427" s="8">
        <v>6.9</v>
      </c>
      <c r="R5427" s="8">
        <v>296.89999999999998</v>
      </c>
      <c r="S5427" s="8">
        <v>93.1</v>
      </c>
      <c r="T5427" s="8">
        <v>203.8</v>
      </c>
      <c r="U5427">
        <v>0</v>
      </c>
      <c r="V5427" s="8">
        <v>0</v>
      </c>
      <c r="W5427" s="8">
        <v>0</v>
      </c>
      <c r="X5427" s="8">
        <v>203.8</v>
      </c>
    </row>
    <row r="5428" spans="1:24" x14ac:dyDescent="0.25">
      <c r="A5428" t="s">
        <v>5754</v>
      </c>
      <c r="B5428" s="1">
        <v>45573</v>
      </c>
      <c r="C5428" t="s">
        <v>198</v>
      </c>
      <c r="D5428" t="s">
        <v>199</v>
      </c>
      <c r="E5428" t="s">
        <v>150</v>
      </c>
      <c r="F5428" t="s">
        <v>54</v>
      </c>
      <c r="G5428" t="s">
        <v>151</v>
      </c>
      <c r="H5428" t="s">
        <v>152</v>
      </c>
      <c r="I5428" t="s">
        <v>117</v>
      </c>
      <c r="J5428" t="s">
        <v>118</v>
      </c>
      <c r="K5428" t="s">
        <v>59</v>
      </c>
      <c r="L5428" s="8">
        <v>6</v>
      </c>
      <c r="M5428" s="8">
        <v>4.2</v>
      </c>
      <c r="N5428">
        <v>90</v>
      </c>
      <c r="O5428" s="8">
        <v>540</v>
      </c>
      <c r="P5428" s="14">
        <v>0.378</v>
      </c>
      <c r="Q5428" s="8">
        <v>204.12</v>
      </c>
      <c r="R5428" s="8">
        <v>335.88</v>
      </c>
      <c r="S5428" s="8">
        <v>378</v>
      </c>
      <c r="T5428" s="8">
        <v>-42.12</v>
      </c>
      <c r="U5428">
        <v>0</v>
      </c>
      <c r="V5428" s="8">
        <v>0</v>
      </c>
      <c r="W5428" s="8">
        <v>0</v>
      </c>
      <c r="X5428" s="8">
        <v>-42.12</v>
      </c>
    </row>
    <row r="5429" spans="1:24" x14ac:dyDescent="0.25">
      <c r="A5429" t="s">
        <v>5755</v>
      </c>
      <c r="B5429" s="1">
        <v>45578</v>
      </c>
      <c r="C5429" t="s">
        <v>378</v>
      </c>
      <c r="D5429" t="s">
        <v>379</v>
      </c>
      <c r="E5429" t="s">
        <v>71</v>
      </c>
      <c r="F5429" t="s">
        <v>54</v>
      </c>
      <c r="G5429" t="s">
        <v>165</v>
      </c>
      <c r="H5429" t="s">
        <v>166</v>
      </c>
      <c r="I5429" t="s">
        <v>112</v>
      </c>
      <c r="J5429" t="s">
        <v>113</v>
      </c>
      <c r="K5429" t="s">
        <v>42</v>
      </c>
      <c r="L5429" s="8">
        <v>8.5</v>
      </c>
      <c r="M5429" s="8">
        <v>2.8</v>
      </c>
      <c r="N5429">
        <v>140</v>
      </c>
      <c r="O5429" s="8">
        <v>1190</v>
      </c>
      <c r="P5429" s="14">
        <v>1.7100000000000001E-2</v>
      </c>
      <c r="Q5429" s="8">
        <v>20.350000000000001</v>
      </c>
      <c r="R5429" s="8">
        <v>1169.6500000000001</v>
      </c>
      <c r="S5429" s="8">
        <v>392</v>
      </c>
      <c r="T5429" s="8">
        <v>777.65</v>
      </c>
      <c r="U5429">
        <v>0</v>
      </c>
      <c r="V5429" s="8">
        <v>0</v>
      </c>
      <c r="W5429" s="8">
        <v>0</v>
      </c>
      <c r="X5429" s="8">
        <v>777.65</v>
      </c>
    </row>
    <row r="5430" spans="1:24" x14ac:dyDescent="0.25">
      <c r="A5430" t="s">
        <v>5756</v>
      </c>
      <c r="B5430" s="1">
        <v>45748</v>
      </c>
      <c r="C5430" t="s">
        <v>148</v>
      </c>
      <c r="D5430" t="s">
        <v>149</v>
      </c>
      <c r="E5430" t="s">
        <v>150</v>
      </c>
      <c r="F5430" t="s">
        <v>37</v>
      </c>
      <c r="G5430" t="s">
        <v>151</v>
      </c>
      <c r="H5430" t="s">
        <v>152</v>
      </c>
      <c r="I5430" t="s">
        <v>99</v>
      </c>
      <c r="J5430" t="s">
        <v>100</v>
      </c>
      <c r="K5430" t="s">
        <v>49</v>
      </c>
      <c r="L5430" s="8">
        <v>3.8</v>
      </c>
      <c r="M5430" s="8">
        <v>2.6</v>
      </c>
      <c r="N5430">
        <v>69</v>
      </c>
      <c r="O5430" s="8">
        <v>262.2</v>
      </c>
      <c r="P5430" s="14">
        <v>6.7999999999999996E-3</v>
      </c>
      <c r="Q5430" s="8">
        <v>1.78</v>
      </c>
      <c r="R5430" s="8">
        <v>260.42</v>
      </c>
      <c r="S5430" s="8">
        <v>179.4</v>
      </c>
      <c r="T5430" s="8">
        <v>81.02</v>
      </c>
      <c r="U5430">
        <v>0</v>
      </c>
      <c r="V5430" s="8">
        <v>0</v>
      </c>
      <c r="W5430" s="8">
        <v>0</v>
      </c>
      <c r="X5430" s="8">
        <v>81.02</v>
      </c>
    </row>
    <row r="5431" spans="1:24" x14ac:dyDescent="0.25">
      <c r="A5431" t="s">
        <v>5757</v>
      </c>
      <c r="B5431" s="1">
        <v>46196</v>
      </c>
      <c r="C5431" t="s">
        <v>258</v>
      </c>
      <c r="D5431" t="s">
        <v>259</v>
      </c>
      <c r="E5431" t="s">
        <v>71</v>
      </c>
      <c r="F5431" t="s">
        <v>28</v>
      </c>
      <c r="G5431" t="s">
        <v>72</v>
      </c>
      <c r="H5431" t="s">
        <v>73</v>
      </c>
      <c r="I5431" t="s">
        <v>40</v>
      </c>
      <c r="J5431" t="s">
        <v>41</v>
      </c>
      <c r="K5431" t="s">
        <v>42</v>
      </c>
      <c r="L5431" s="8">
        <v>14.5</v>
      </c>
      <c r="M5431" s="8">
        <v>4.2</v>
      </c>
      <c r="N5431">
        <v>78</v>
      </c>
      <c r="O5431" s="8">
        <v>1131</v>
      </c>
      <c r="P5431" s="14">
        <v>0.1173</v>
      </c>
      <c r="Q5431" s="8">
        <v>132.66999999999999</v>
      </c>
      <c r="R5431" s="8">
        <v>998.33</v>
      </c>
      <c r="S5431" s="8">
        <v>327.60000000000002</v>
      </c>
      <c r="T5431" s="8">
        <v>670.73</v>
      </c>
      <c r="U5431">
        <v>0</v>
      </c>
      <c r="V5431" s="8">
        <v>0</v>
      </c>
      <c r="W5431" s="8">
        <v>0</v>
      </c>
      <c r="X5431" s="8">
        <v>670.73</v>
      </c>
    </row>
    <row r="5432" spans="1:24" x14ac:dyDescent="0.25">
      <c r="A5432" t="s">
        <v>5758</v>
      </c>
      <c r="B5432" s="1">
        <v>45444</v>
      </c>
      <c r="C5432" t="s">
        <v>276</v>
      </c>
      <c r="D5432" t="s">
        <v>277</v>
      </c>
      <c r="E5432" t="s">
        <v>150</v>
      </c>
      <c r="F5432" t="s">
        <v>37</v>
      </c>
      <c r="G5432" t="s">
        <v>151</v>
      </c>
      <c r="H5432" t="s">
        <v>152</v>
      </c>
      <c r="I5432" t="s">
        <v>104</v>
      </c>
      <c r="J5432" t="s">
        <v>105</v>
      </c>
      <c r="K5432" t="s">
        <v>49</v>
      </c>
      <c r="L5432" s="8">
        <v>4.2</v>
      </c>
      <c r="M5432" s="8">
        <v>2.8</v>
      </c>
      <c r="N5432">
        <v>1</v>
      </c>
      <c r="O5432" s="8">
        <v>4.2</v>
      </c>
      <c r="P5432" s="14">
        <v>2.0899999999999998E-2</v>
      </c>
      <c r="Q5432" s="8">
        <v>0.09</v>
      </c>
      <c r="R5432" s="8">
        <v>4.1100000000000003</v>
      </c>
      <c r="S5432" s="8">
        <v>2.8</v>
      </c>
      <c r="T5432" s="8">
        <v>1.31</v>
      </c>
      <c r="U5432">
        <v>0</v>
      </c>
      <c r="V5432" s="8">
        <v>0</v>
      </c>
      <c r="W5432" s="8">
        <v>0</v>
      </c>
      <c r="X5432" s="8">
        <v>1.31</v>
      </c>
    </row>
    <row r="5433" spans="1:24" x14ac:dyDescent="0.25">
      <c r="A5433" t="s">
        <v>5759</v>
      </c>
      <c r="B5433" s="1">
        <v>45327</v>
      </c>
      <c r="C5433" t="s">
        <v>325</v>
      </c>
      <c r="D5433" t="s">
        <v>326</v>
      </c>
      <c r="E5433" t="s">
        <v>27</v>
      </c>
      <c r="F5433" t="s">
        <v>37</v>
      </c>
      <c r="G5433" t="s">
        <v>29</v>
      </c>
      <c r="H5433" t="s">
        <v>30</v>
      </c>
      <c r="I5433" t="s">
        <v>156</v>
      </c>
      <c r="J5433" t="s">
        <v>157</v>
      </c>
      <c r="K5433" t="s">
        <v>42</v>
      </c>
      <c r="L5433" s="8">
        <v>6.2</v>
      </c>
      <c r="M5433" s="8">
        <v>1.9</v>
      </c>
      <c r="N5433">
        <v>29</v>
      </c>
      <c r="O5433" s="8">
        <v>179.8</v>
      </c>
      <c r="P5433" s="14">
        <v>1.0200000000000001E-2</v>
      </c>
      <c r="Q5433" s="8">
        <v>1.83</v>
      </c>
      <c r="R5433" s="8">
        <v>177.97</v>
      </c>
      <c r="S5433" s="8">
        <v>55.1</v>
      </c>
      <c r="T5433" s="8">
        <v>122.87</v>
      </c>
      <c r="U5433">
        <v>0</v>
      </c>
      <c r="V5433" s="8">
        <v>0</v>
      </c>
      <c r="W5433" s="8">
        <v>0</v>
      </c>
      <c r="X5433" s="8">
        <v>122.87</v>
      </c>
    </row>
    <row r="5434" spans="1:24" x14ac:dyDescent="0.25">
      <c r="A5434" t="s">
        <v>5760</v>
      </c>
      <c r="B5434" s="1">
        <v>45920</v>
      </c>
      <c r="C5434" t="s">
        <v>205</v>
      </c>
      <c r="D5434" t="s">
        <v>206</v>
      </c>
      <c r="E5434" t="s">
        <v>71</v>
      </c>
      <c r="F5434" t="s">
        <v>54</v>
      </c>
      <c r="G5434" t="s">
        <v>72</v>
      </c>
      <c r="H5434" t="s">
        <v>73</v>
      </c>
      <c r="I5434" t="s">
        <v>84</v>
      </c>
      <c r="J5434" t="s">
        <v>85</v>
      </c>
      <c r="K5434" t="s">
        <v>42</v>
      </c>
      <c r="L5434" s="8">
        <v>9.9</v>
      </c>
      <c r="M5434" s="8">
        <v>3.1</v>
      </c>
      <c r="N5434">
        <v>154</v>
      </c>
      <c r="O5434" s="8">
        <v>1524.6</v>
      </c>
      <c r="P5434" s="14">
        <v>5.4999999999999997E-3</v>
      </c>
      <c r="Q5434" s="8">
        <v>8.39</v>
      </c>
      <c r="R5434" s="8">
        <v>1516.21</v>
      </c>
      <c r="S5434" s="8">
        <v>477.4</v>
      </c>
      <c r="T5434" s="8">
        <v>1038.81</v>
      </c>
      <c r="U5434">
        <v>0</v>
      </c>
      <c r="V5434" s="8">
        <v>0</v>
      </c>
      <c r="W5434" s="8">
        <v>0</v>
      </c>
      <c r="X5434" s="8">
        <v>1038.81</v>
      </c>
    </row>
    <row r="5435" spans="1:24" x14ac:dyDescent="0.25">
      <c r="A5435" t="s">
        <v>5761</v>
      </c>
      <c r="B5435" s="1">
        <v>45926</v>
      </c>
      <c r="C5435" t="s">
        <v>325</v>
      </c>
      <c r="D5435" t="s">
        <v>326</v>
      </c>
      <c r="E5435" t="s">
        <v>27</v>
      </c>
      <c r="F5435" t="s">
        <v>37</v>
      </c>
      <c r="G5435" t="s">
        <v>29</v>
      </c>
      <c r="H5435" t="s">
        <v>30</v>
      </c>
      <c r="I5435" t="s">
        <v>47</v>
      </c>
      <c r="J5435" t="s">
        <v>48</v>
      </c>
      <c r="K5435" t="s">
        <v>49</v>
      </c>
      <c r="L5435" s="8">
        <v>5</v>
      </c>
      <c r="M5435" s="8">
        <v>3.2</v>
      </c>
      <c r="N5435">
        <v>6</v>
      </c>
      <c r="O5435" s="8">
        <v>30</v>
      </c>
      <c r="P5435" s="14">
        <v>3.2099999999999997E-2</v>
      </c>
      <c r="Q5435" s="8">
        <v>0.96</v>
      </c>
      <c r="R5435" s="8">
        <v>29.04</v>
      </c>
      <c r="S5435" s="8">
        <v>19.2</v>
      </c>
      <c r="T5435" s="8">
        <v>9.84</v>
      </c>
      <c r="U5435">
        <v>0</v>
      </c>
      <c r="V5435" s="8">
        <v>0</v>
      </c>
      <c r="W5435" s="8">
        <v>0</v>
      </c>
      <c r="X5435" s="8">
        <v>9.84</v>
      </c>
    </row>
    <row r="5436" spans="1:24" x14ac:dyDescent="0.25">
      <c r="A5436" t="s">
        <v>5762</v>
      </c>
      <c r="B5436" s="1">
        <v>45923</v>
      </c>
      <c r="C5436" t="s">
        <v>615</v>
      </c>
      <c r="D5436" t="s">
        <v>616</v>
      </c>
      <c r="E5436" t="s">
        <v>150</v>
      </c>
      <c r="F5436" t="s">
        <v>89</v>
      </c>
      <c r="G5436" t="s">
        <v>151</v>
      </c>
      <c r="H5436" t="s">
        <v>152</v>
      </c>
      <c r="I5436" t="s">
        <v>130</v>
      </c>
      <c r="J5436" t="s">
        <v>131</v>
      </c>
      <c r="K5436" t="s">
        <v>42</v>
      </c>
      <c r="L5436" s="8">
        <v>4.8</v>
      </c>
      <c r="M5436" s="8">
        <v>1.4</v>
      </c>
      <c r="N5436">
        <v>211</v>
      </c>
      <c r="O5436" s="8">
        <v>1012.8</v>
      </c>
      <c r="P5436" s="14">
        <v>0.1211</v>
      </c>
      <c r="Q5436" s="8">
        <v>122.65</v>
      </c>
      <c r="R5436" s="8">
        <v>890.15</v>
      </c>
      <c r="S5436" s="8">
        <v>295.39999999999998</v>
      </c>
      <c r="T5436" s="8">
        <v>594.75</v>
      </c>
      <c r="U5436">
        <v>0</v>
      </c>
      <c r="V5436" s="8">
        <v>0</v>
      </c>
      <c r="W5436" s="8">
        <v>0</v>
      </c>
      <c r="X5436" s="8">
        <v>594.75</v>
      </c>
    </row>
    <row r="5437" spans="1:24" x14ac:dyDescent="0.25">
      <c r="A5437" t="s">
        <v>5763</v>
      </c>
      <c r="B5437" s="1">
        <v>45543</v>
      </c>
      <c r="C5437" t="s">
        <v>285</v>
      </c>
      <c r="D5437" t="s">
        <v>286</v>
      </c>
      <c r="E5437" t="s">
        <v>27</v>
      </c>
      <c r="F5437" t="s">
        <v>89</v>
      </c>
      <c r="G5437" t="s">
        <v>38</v>
      </c>
      <c r="H5437" t="s">
        <v>39</v>
      </c>
      <c r="I5437" t="s">
        <v>130</v>
      </c>
      <c r="J5437" t="s">
        <v>131</v>
      </c>
      <c r="K5437" t="s">
        <v>42</v>
      </c>
      <c r="L5437" s="8">
        <v>4.8</v>
      </c>
      <c r="M5437" s="8">
        <v>1.4</v>
      </c>
      <c r="N5437">
        <v>599</v>
      </c>
      <c r="O5437" s="8">
        <v>2875.2</v>
      </c>
      <c r="P5437" s="14">
        <v>7.0999999999999994E-2</v>
      </c>
      <c r="Q5437" s="8">
        <v>204.14</v>
      </c>
      <c r="R5437" s="8">
        <v>2671.06</v>
      </c>
      <c r="S5437" s="8">
        <v>838.6</v>
      </c>
      <c r="T5437" s="8">
        <v>1832.46</v>
      </c>
      <c r="U5437">
        <v>0</v>
      </c>
      <c r="V5437" s="8">
        <v>0</v>
      </c>
      <c r="W5437" s="8">
        <v>0</v>
      </c>
      <c r="X5437" s="8">
        <v>1832.46</v>
      </c>
    </row>
    <row r="5438" spans="1:24" x14ac:dyDescent="0.25">
      <c r="A5438" t="s">
        <v>5764</v>
      </c>
      <c r="B5438" s="1">
        <v>45954</v>
      </c>
      <c r="C5438" t="s">
        <v>584</v>
      </c>
      <c r="D5438" t="s">
        <v>585</v>
      </c>
      <c r="E5438" t="s">
        <v>27</v>
      </c>
      <c r="F5438" t="s">
        <v>37</v>
      </c>
      <c r="G5438" t="s">
        <v>38</v>
      </c>
      <c r="H5438" t="s">
        <v>39</v>
      </c>
      <c r="I5438" t="s">
        <v>130</v>
      </c>
      <c r="J5438" t="s">
        <v>131</v>
      </c>
      <c r="K5438" t="s">
        <v>42</v>
      </c>
      <c r="L5438" s="8">
        <v>4.8</v>
      </c>
      <c r="M5438" s="8">
        <v>1.4</v>
      </c>
      <c r="N5438">
        <v>26</v>
      </c>
      <c r="O5438" s="8">
        <v>124.8</v>
      </c>
      <c r="P5438" s="14">
        <v>5.9999999999999995E-4</v>
      </c>
      <c r="Q5438" s="8">
        <v>7.0000000000000007E-2</v>
      </c>
      <c r="R5438" s="8">
        <v>124.73</v>
      </c>
      <c r="S5438" s="8">
        <v>36.4</v>
      </c>
      <c r="T5438" s="8">
        <v>88.33</v>
      </c>
      <c r="U5438">
        <v>0</v>
      </c>
      <c r="V5438" s="8">
        <v>0</v>
      </c>
      <c r="W5438" s="8">
        <v>0</v>
      </c>
      <c r="X5438" s="8">
        <v>88.33</v>
      </c>
    </row>
    <row r="5439" spans="1:24" x14ac:dyDescent="0.25">
      <c r="A5439" t="s">
        <v>5765</v>
      </c>
      <c r="B5439" s="1">
        <v>45594</v>
      </c>
      <c r="C5439" t="s">
        <v>279</v>
      </c>
      <c r="D5439" t="s">
        <v>280</v>
      </c>
      <c r="E5439" t="s">
        <v>53</v>
      </c>
      <c r="F5439" t="s">
        <v>54</v>
      </c>
      <c r="G5439" t="s">
        <v>55</v>
      </c>
      <c r="H5439" t="s">
        <v>56</v>
      </c>
      <c r="I5439" t="s">
        <v>117</v>
      </c>
      <c r="J5439" t="s">
        <v>118</v>
      </c>
      <c r="K5439" t="s">
        <v>59</v>
      </c>
      <c r="L5439" s="8">
        <v>6</v>
      </c>
      <c r="M5439" s="8">
        <v>4.2</v>
      </c>
      <c r="N5439">
        <v>12</v>
      </c>
      <c r="O5439" s="8">
        <v>72</v>
      </c>
      <c r="P5439" s="14">
        <v>5.5199999999999999E-2</v>
      </c>
      <c r="Q5439" s="8">
        <v>3.97</v>
      </c>
      <c r="R5439" s="8">
        <v>68.03</v>
      </c>
      <c r="S5439" s="8">
        <v>50.4</v>
      </c>
      <c r="T5439" s="8">
        <v>17.63</v>
      </c>
      <c r="U5439">
        <v>0</v>
      </c>
      <c r="V5439" s="8">
        <v>0</v>
      </c>
      <c r="W5439" s="8">
        <v>0</v>
      </c>
      <c r="X5439" s="8">
        <v>17.63</v>
      </c>
    </row>
    <row r="5440" spans="1:24" x14ac:dyDescent="0.25">
      <c r="A5440" t="s">
        <v>5766</v>
      </c>
      <c r="B5440" s="1">
        <v>45802</v>
      </c>
      <c r="C5440" t="s">
        <v>115</v>
      </c>
      <c r="D5440" t="s">
        <v>116</v>
      </c>
      <c r="E5440" t="s">
        <v>27</v>
      </c>
      <c r="F5440" t="s">
        <v>54</v>
      </c>
      <c r="G5440" t="s">
        <v>38</v>
      </c>
      <c r="H5440" t="s">
        <v>39</v>
      </c>
      <c r="I5440" t="s">
        <v>130</v>
      </c>
      <c r="J5440" t="s">
        <v>131</v>
      </c>
      <c r="K5440" t="s">
        <v>42</v>
      </c>
      <c r="L5440" s="8">
        <v>4.8</v>
      </c>
      <c r="M5440" s="8">
        <v>1.4</v>
      </c>
      <c r="N5440">
        <v>108</v>
      </c>
      <c r="O5440" s="8">
        <v>518.4</v>
      </c>
      <c r="P5440" s="14">
        <v>1.2E-2</v>
      </c>
      <c r="Q5440" s="8">
        <v>6.22</v>
      </c>
      <c r="R5440" s="8">
        <v>512.17999999999995</v>
      </c>
      <c r="S5440" s="8">
        <v>151.19999999999999</v>
      </c>
      <c r="T5440" s="8">
        <v>360.98</v>
      </c>
      <c r="U5440">
        <v>0</v>
      </c>
      <c r="V5440" s="8">
        <v>0</v>
      </c>
      <c r="W5440" s="8">
        <v>0</v>
      </c>
      <c r="X5440" s="8">
        <v>360.98</v>
      </c>
    </row>
    <row r="5441" spans="1:24" x14ac:dyDescent="0.25">
      <c r="A5441" t="s">
        <v>5767</v>
      </c>
      <c r="B5441" s="1">
        <v>45713</v>
      </c>
      <c r="C5441" t="s">
        <v>420</v>
      </c>
      <c r="D5441" t="s">
        <v>421</v>
      </c>
      <c r="E5441" t="s">
        <v>150</v>
      </c>
      <c r="F5441" t="s">
        <v>89</v>
      </c>
      <c r="G5441" t="s">
        <v>151</v>
      </c>
      <c r="H5441" t="s">
        <v>152</v>
      </c>
      <c r="I5441" t="s">
        <v>144</v>
      </c>
      <c r="J5441" t="s">
        <v>145</v>
      </c>
      <c r="K5441" t="s">
        <v>33</v>
      </c>
      <c r="L5441" s="8">
        <v>12</v>
      </c>
      <c r="M5441" s="8">
        <v>6.5</v>
      </c>
      <c r="N5441">
        <v>73</v>
      </c>
      <c r="O5441" s="8">
        <v>876</v>
      </c>
      <c r="P5441" s="14">
        <v>9.8100000000000007E-2</v>
      </c>
      <c r="Q5441" s="8">
        <v>85.94</v>
      </c>
      <c r="R5441" s="8">
        <v>790.06</v>
      </c>
      <c r="S5441" s="8">
        <v>474.5</v>
      </c>
      <c r="T5441" s="8">
        <v>315.56</v>
      </c>
      <c r="U5441">
        <v>0</v>
      </c>
      <c r="V5441" s="8">
        <v>0</v>
      </c>
      <c r="W5441" s="8">
        <v>0</v>
      </c>
      <c r="X5441" s="8">
        <v>315.56</v>
      </c>
    </row>
    <row r="5442" spans="1:24" x14ac:dyDescent="0.25">
      <c r="A5442" t="s">
        <v>5768</v>
      </c>
      <c r="B5442" s="1">
        <v>46195</v>
      </c>
      <c r="C5442" t="s">
        <v>667</v>
      </c>
      <c r="D5442" t="s">
        <v>668</v>
      </c>
      <c r="E5442" t="s">
        <v>63</v>
      </c>
      <c r="F5442" t="s">
        <v>54</v>
      </c>
      <c r="G5442" t="s">
        <v>64</v>
      </c>
      <c r="H5442" t="s">
        <v>65</v>
      </c>
      <c r="I5442" t="s">
        <v>117</v>
      </c>
      <c r="J5442" t="s">
        <v>118</v>
      </c>
      <c r="K5442" t="s">
        <v>59</v>
      </c>
      <c r="L5442" s="8">
        <v>6</v>
      </c>
      <c r="M5442" s="8">
        <v>4.2</v>
      </c>
      <c r="N5442">
        <v>64</v>
      </c>
      <c r="O5442" s="8">
        <v>384</v>
      </c>
      <c r="P5442" s="14">
        <v>2.8299999999999999E-2</v>
      </c>
      <c r="Q5442" s="8">
        <v>10.87</v>
      </c>
      <c r="R5442" s="8">
        <v>373.13</v>
      </c>
      <c r="S5442" s="8">
        <v>268.8</v>
      </c>
      <c r="T5442" s="8">
        <v>104.33</v>
      </c>
      <c r="U5442">
        <v>0</v>
      </c>
      <c r="V5442" s="8">
        <v>0</v>
      </c>
      <c r="W5442" s="8">
        <v>0</v>
      </c>
      <c r="X5442" s="8">
        <v>104.33</v>
      </c>
    </row>
    <row r="5443" spans="1:24" x14ac:dyDescent="0.25">
      <c r="A5443" t="s">
        <v>5769</v>
      </c>
      <c r="B5443" s="1">
        <v>45855</v>
      </c>
      <c r="C5443" t="s">
        <v>590</v>
      </c>
      <c r="D5443" t="s">
        <v>591</v>
      </c>
      <c r="E5443" t="s">
        <v>27</v>
      </c>
      <c r="F5443" t="s">
        <v>46</v>
      </c>
      <c r="G5443" t="s">
        <v>29</v>
      </c>
      <c r="H5443" t="s">
        <v>30</v>
      </c>
      <c r="I5443" t="s">
        <v>122</v>
      </c>
      <c r="J5443" t="s">
        <v>123</v>
      </c>
      <c r="K5443" t="s">
        <v>59</v>
      </c>
      <c r="L5443" s="8">
        <v>5.5</v>
      </c>
      <c r="M5443" s="8">
        <v>3.8</v>
      </c>
      <c r="N5443">
        <v>38</v>
      </c>
      <c r="O5443" s="8">
        <v>209</v>
      </c>
      <c r="P5443" s="14">
        <v>5.8400000000000001E-2</v>
      </c>
      <c r="Q5443" s="8">
        <v>12.21</v>
      </c>
      <c r="R5443" s="8">
        <v>196.79</v>
      </c>
      <c r="S5443" s="8">
        <v>144.4</v>
      </c>
      <c r="T5443" s="8">
        <v>52.39</v>
      </c>
      <c r="U5443">
        <v>0</v>
      </c>
      <c r="V5443" s="8">
        <v>0</v>
      </c>
      <c r="W5443" s="8">
        <v>0</v>
      </c>
      <c r="X5443" s="8">
        <v>52.39</v>
      </c>
    </row>
    <row r="5444" spans="1:24" x14ac:dyDescent="0.25">
      <c r="A5444" t="s">
        <v>5770</v>
      </c>
      <c r="B5444" s="1">
        <v>45782</v>
      </c>
      <c r="C5444" t="s">
        <v>258</v>
      </c>
      <c r="D5444" t="s">
        <v>259</v>
      </c>
      <c r="E5444" t="s">
        <v>71</v>
      </c>
      <c r="F5444" t="s">
        <v>28</v>
      </c>
      <c r="G5444" t="s">
        <v>165</v>
      </c>
      <c r="H5444" t="s">
        <v>166</v>
      </c>
      <c r="I5444" t="s">
        <v>66</v>
      </c>
      <c r="J5444" t="s">
        <v>67</v>
      </c>
      <c r="K5444" t="s">
        <v>33</v>
      </c>
      <c r="L5444" s="8">
        <v>4.5</v>
      </c>
      <c r="M5444" s="8">
        <v>2.1</v>
      </c>
      <c r="N5444">
        <v>198</v>
      </c>
      <c r="O5444" s="8">
        <v>891</v>
      </c>
      <c r="P5444" s="14">
        <v>5.0099999999999999E-2</v>
      </c>
      <c r="Q5444" s="8">
        <v>44.64</v>
      </c>
      <c r="R5444" s="8">
        <v>846.36</v>
      </c>
      <c r="S5444" s="8">
        <v>415.8</v>
      </c>
      <c r="T5444" s="8">
        <v>430.56</v>
      </c>
      <c r="U5444">
        <v>0</v>
      </c>
      <c r="V5444" s="8">
        <v>0</v>
      </c>
      <c r="W5444" s="8">
        <v>0</v>
      </c>
      <c r="X5444" s="8">
        <v>430.56</v>
      </c>
    </row>
    <row r="5445" spans="1:24" x14ac:dyDescent="0.25">
      <c r="A5445" t="s">
        <v>5771</v>
      </c>
      <c r="B5445" s="1">
        <v>45354</v>
      </c>
      <c r="C5445" t="s">
        <v>318</v>
      </c>
      <c r="D5445" t="s">
        <v>319</v>
      </c>
      <c r="E5445" t="s">
        <v>27</v>
      </c>
      <c r="F5445" t="s">
        <v>37</v>
      </c>
      <c r="G5445" t="s">
        <v>29</v>
      </c>
      <c r="H5445" t="s">
        <v>30</v>
      </c>
      <c r="I5445" t="s">
        <v>156</v>
      </c>
      <c r="J5445" t="s">
        <v>157</v>
      </c>
      <c r="K5445" t="s">
        <v>42</v>
      </c>
      <c r="L5445" s="8">
        <v>6.2</v>
      </c>
      <c r="M5445" s="8">
        <v>1.9</v>
      </c>
      <c r="N5445">
        <v>26</v>
      </c>
      <c r="O5445" s="8">
        <v>161.19999999999999</v>
      </c>
      <c r="P5445" s="14">
        <v>1.2E-2</v>
      </c>
      <c r="Q5445" s="8">
        <v>1.93</v>
      </c>
      <c r="R5445" s="8">
        <v>159.27000000000001</v>
      </c>
      <c r="S5445" s="8">
        <v>49.4</v>
      </c>
      <c r="T5445" s="8">
        <v>109.87</v>
      </c>
      <c r="U5445">
        <v>0</v>
      </c>
      <c r="V5445" s="8">
        <v>0</v>
      </c>
      <c r="W5445" s="8">
        <v>0</v>
      </c>
      <c r="X5445" s="8">
        <v>109.87</v>
      </c>
    </row>
    <row r="5446" spans="1:24" x14ac:dyDescent="0.25">
      <c r="A5446" t="s">
        <v>5772</v>
      </c>
      <c r="B5446" s="1">
        <v>45381</v>
      </c>
      <c r="C5446" t="s">
        <v>567</v>
      </c>
      <c r="D5446" t="s">
        <v>568</v>
      </c>
      <c r="E5446" t="s">
        <v>27</v>
      </c>
      <c r="F5446" t="s">
        <v>37</v>
      </c>
      <c r="G5446" t="s">
        <v>29</v>
      </c>
      <c r="H5446" t="s">
        <v>30</v>
      </c>
      <c r="I5446" t="s">
        <v>31</v>
      </c>
      <c r="J5446" t="s">
        <v>32</v>
      </c>
      <c r="K5446" t="s">
        <v>33</v>
      </c>
      <c r="L5446" s="8">
        <v>5.8</v>
      </c>
      <c r="M5446" s="8">
        <v>2.7</v>
      </c>
      <c r="N5446">
        <v>12</v>
      </c>
      <c r="O5446" s="8">
        <v>69.599999999999994</v>
      </c>
      <c r="P5446" s="14">
        <v>0.41010000000000002</v>
      </c>
      <c r="Q5446" s="8">
        <v>28.54</v>
      </c>
      <c r="R5446" s="8">
        <v>41.06</v>
      </c>
      <c r="S5446" s="8">
        <v>32.4</v>
      </c>
      <c r="T5446" s="8">
        <v>8.66</v>
      </c>
      <c r="U5446">
        <v>0</v>
      </c>
      <c r="V5446" s="8">
        <v>0</v>
      </c>
      <c r="W5446" s="8">
        <v>0</v>
      </c>
      <c r="X5446" s="8">
        <v>8.66</v>
      </c>
    </row>
    <row r="5447" spans="1:24" x14ac:dyDescent="0.25">
      <c r="A5447" t="s">
        <v>5773</v>
      </c>
      <c r="B5447" s="1">
        <v>45578</v>
      </c>
      <c r="C5447" t="s">
        <v>110</v>
      </c>
      <c r="D5447" t="s">
        <v>111</v>
      </c>
      <c r="E5447" t="s">
        <v>27</v>
      </c>
      <c r="F5447" t="s">
        <v>37</v>
      </c>
      <c r="G5447" t="s">
        <v>38</v>
      </c>
      <c r="H5447" t="s">
        <v>39</v>
      </c>
      <c r="I5447" t="s">
        <v>84</v>
      </c>
      <c r="J5447" t="s">
        <v>85</v>
      </c>
      <c r="K5447" t="s">
        <v>42</v>
      </c>
      <c r="L5447" s="8">
        <v>9.9</v>
      </c>
      <c r="M5447" s="8">
        <v>3.1</v>
      </c>
      <c r="N5447">
        <v>35</v>
      </c>
      <c r="O5447" s="8">
        <v>346.5</v>
      </c>
      <c r="P5447" s="14">
        <v>4.0000000000000002E-4</v>
      </c>
      <c r="Q5447" s="8">
        <v>0.14000000000000001</v>
      </c>
      <c r="R5447" s="8">
        <v>346.36</v>
      </c>
      <c r="S5447" s="8">
        <v>108.5</v>
      </c>
      <c r="T5447" s="8">
        <v>237.86</v>
      </c>
      <c r="U5447">
        <v>0</v>
      </c>
      <c r="V5447" s="8">
        <v>0</v>
      </c>
      <c r="W5447" s="8">
        <v>0</v>
      </c>
      <c r="X5447" s="8">
        <v>237.86</v>
      </c>
    </row>
    <row r="5448" spans="1:24" x14ac:dyDescent="0.25">
      <c r="A5448" t="s">
        <v>5774</v>
      </c>
      <c r="B5448" s="1">
        <v>45684</v>
      </c>
      <c r="C5448" t="s">
        <v>334</v>
      </c>
      <c r="D5448" t="s">
        <v>335</v>
      </c>
      <c r="E5448" t="s">
        <v>53</v>
      </c>
      <c r="F5448" t="s">
        <v>37</v>
      </c>
      <c r="G5448" t="s">
        <v>55</v>
      </c>
      <c r="H5448" t="s">
        <v>56</v>
      </c>
      <c r="I5448" t="s">
        <v>74</v>
      </c>
      <c r="J5448" t="s">
        <v>75</v>
      </c>
      <c r="K5448" t="s">
        <v>49</v>
      </c>
      <c r="L5448" s="8">
        <v>11</v>
      </c>
      <c r="M5448" s="8">
        <v>6.8</v>
      </c>
      <c r="N5448">
        <v>25</v>
      </c>
      <c r="O5448" s="8">
        <v>275</v>
      </c>
      <c r="P5448" s="14">
        <v>4.7800000000000002E-2</v>
      </c>
      <c r="Q5448" s="8">
        <v>13.15</v>
      </c>
      <c r="R5448" s="8">
        <v>261.85000000000002</v>
      </c>
      <c r="S5448" s="8">
        <v>170</v>
      </c>
      <c r="T5448" s="8">
        <v>91.85</v>
      </c>
      <c r="U5448">
        <v>0</v>
      </c>
      <c r="V5448" s="8">
        <v>0</v>
      </c>
      <c r="W5448" s="8">
        <v>0</v>
      </c>
      <c r="X5448" s="8">
        <v>91.85</v>
      </c>
    </row>
    <row r="5449" spans="1:24" x14ac:dyDescent="0.25">
      <c r="A5449" t="s">
        <v>5775</v>
      </c>
      <c r="B5449" s="1">
        <v>45432</v>
      </c>
      <c r="C5449" t="s">
        <v>102</v>
      </c>
      <c r="D5449" t="s">
        <v>103</v>
      </c>
      <c r="E5449" t="s">
        <v>27</v>
      </c>
      <c r="F5449" t="s">
        <v>54</v>
      </c>
      <c r="G5449" t="s">
        <v>29</v>
      </c>
      <c r="H5449" t="s">
        <v>30</v>
      </c>
      <c r="I5449" t="s">
        <v>156</v>
      </c>
      <c r="J5449" t="s">
        <v>157</v>
      </c>
      <c r="K5449" t="s">
        <v>42</v>
      </c>
      <c r="L5449" s="8">
        <v>6.2</v>
      </c>
      <c r="M5449" s="8">
        <v>1.9</v>
      </c>
      <c r="N5449">
        <v>35</v>
      </c>
      <c r="O5449" s="8">
        <v>217</v>
      </c>
      <c r="P5449" s="14">
        <v>9.7000000000000003E-3</v>
      </c>
      <c r="Q5449" s="8">
        <v>2.1</v>
      </c>
      <c r="R5449" s="8">
        <v>214.9</v>
      </c>
      <c r="S5449" s="8">
        <v>66.5</v>
      </c>
      <c r="T5449" s="8">
        <v>148.4</v>
      </c>
      <c r="U5449">
        <v>0</v>
      </c>
      <c r="V5449" s="8">
        <v>0</v>
      </c>
      <c r="W5449" s="8">
        <v>0</v>
      </c>
      <c r="X5449" s="8">
        <v>148.4</v>
      </c>
    </row>
    <row r="5450" spans="1:24" x14ac:dyDescent="0.25">
      <c r="A5450" t="s">
        <v>5776</v>
      </c>
      <c r="B5450" s="1">
        <v>45721</v>
      </c>
      <c r="C5450" t="s">
        <v>350</v>
      </c>
      <c r="D5450" t="s">
        <v>351</v>
      </c>
      <c r="E5450" t="s">
        <v>63</v>
      </c>
      <c r="F5450" t="s">
        <v>89</v>
      </c>
      <c r="G5450" t="s">
        <v>79</v>
      </c>
      <c r="H5450" t="s">
        <v>80</v>
      </c>
      <c r="I5450" t="s">
        <v>40</v>
      </c>
      <c r="J5450" t="s">
        <v>41</v>
      </c>
      <c r="K5450" t="s">
        <v>42</v>
      </c>
      <c r="L5450" s="8">
        <v>14.5</v>
      </c>
      <c r="M5450" s="8">
        <v>4.2</v>
      </c>
      <c r="N5450">
        <v>77</v>
      </c>
      <c r="O5450" s="8">
        <v>1116.5</v>
      </c>
      <c r="P5450" s="14">
        <v>0.1011</v>
      </c>
      <c r="Q5450" s="8">
        <v>112.88</v>
      </c>
      <c r="R5450" s="8">
        <v>1003.62</v>
      </c>
      <c r="S5450" s="8">
        <v>323.39999999999998</v>
      </c>
      <c r="T5450" s="8">
        <v>680.22</v>
      </c>
      <c r="U5450">
        <v>0</v>
      </c>
      <c r="V5450" s="8">
        <v>0</v>
      </c>
      <c r="W5450" s="8">
        <v>0</v>
      </c>
      <c r="X5450" s="8">
        <v>680.22</v>
      </c>
    </row>
    <row r="5451" spans="1:24" x14ac:dyDescent="0.25">
      <c r="A5451" t="s">
        <v>5777</v>
      </c>
      <c r="B5451" s="1">
        <v>45496</v>
      </c>
      <c r="C5451" t="s">
        <v>318</v>
      </c>
      <c r="D5451" t="s">
        <v>319</v>
      </c>
      <c r="E5451" t="s">
        <v>27</v>
      </c>
      <c r="F5451" t="s">
        <v>37</v>
      </c>
      <c r="G5451" t="s">
        <v>29</v>
      </c>
      <c r="H5451" t="s">
        <v>30</v>
      </c>
      <c r="I5451" t="s">
        <v>185</v>
      </c>
      <c r="J5451" t="s">
        <v>186</v>
      </c>
      <c r="K5451" t="s">
        <v>59</v>
      </c>
      <c r="L5451" s="8">
        <v>4.9000000000000004</v>
      </c>
      <c r="M5451" s="8">
        <v>3.1</v>
      </c>
      <c r="N5451">
        <v>30</v>
      </c>
      <c r="O5451" s="8">
        <v>147</v>
      </c>
      <c r="P5451" s="14">
        <v>3.1E-2</v>
      </c>
      <c r="Q5451" s="8">
        <v>4.5599999999999996</v>
      </c>
      <c r="R5451" s="8">
        <v>142.44</v>
      </c>
      <c r="S5451" s="8">
        <v>93</v>
      </c>
      <c r="T5451" s="8">
        <v>49.44</v>
      </c>
      <c r="U5451">
        <v>0</v>
      </c>
      <c r="V5451" s="8">
        <v>0</v>
      </c>
      <c r="W5451" s="8">
        <v>0</v>
      </c>
      <c r="X5451" s="8">
        <v>49.44</v>
      </c>
    </row>
    <row r="5452" spans="1:24" x14ac:dyDescent="0.25">
      <c r="A5452" t="s">
        <v>5778</v>
      </c>
      <c r="B5452" s="1">
        <v>45950</v>
      </c>
      <c r="C5452" t="s">
        <v>337</v>
      </c>
      <c r="D5452" t="s">
        <v>338</v>
      </c>
      <c r="E5452" t="s">
        <v>27</v>
      </c>
      <c r="F5452" t="s">
        <v>54</v>
      </c>
      <c r="G5452" t="s">
        <v>38</v>
      </c>
      <c r="H5452" t="s">
        <v>39</v>
      </c>
      <c r="I5452" t="s">
        <v>104</v>
      </c>
      <c r="J5452" t="s">
        <v>105</v>
      </c>
      <c r="K5452" t="s">
        <v>49</v>
      </c>
      <c r="L5452" s="8">
        <v>4.2</v>
      </c>
      <c r="M5452" s="8">
        <v>2.8</v>
      </c>
      <c r="N5452">
        <v>54</v>
      </c>
      <c r="O5452" s="8">
        <v>226.8</v>
      </c>
      <c r="P5452" s="14">
        <v>3.7000000000000002E-3</v>
      </c>
      <c r="Q5452" s="8">
        <v>0.84</v>
      </c>
      <c r="R5452" s="8">
        <v>225.96</v>
      </c>
      <c r="S5452" s="8">
        <v>151.19999999999999</v>
      </c>
      <c r="T5452" s="8">
        <v>74.760000000000005</v>
      </c>
      <c r="U5452">
        <v>0</v>
      </c>
      <c r="V5452" s="8">
        <v>0</v>
      </c>
      <c r="W5452" s="8">
        <v>0</v>
      </c>
      <c r="X5452" s="8">
        <v>74.760000000000005</v>
      </c>
    </row>
    <row r="5453" spans="1:24" x14ac:dyDescent="0.25">
      <c r="A5453" t="s">
        <v>5779</v>
      </c>
      <c r="B5453" s="1">
        <v>46197</v>
      </c>
      <c r="C5453" t="s">
        <v>350</v>
      </c>
      <c r="D5453" t="s">
        <v>351</v>
      </c>
      <c r="E5453" t="s">
        <v>63</v>
      </c>
      <c r="F5453" t="s">
        <v>89</v>
      </c>
      <c r="G5453" t="s">
        <v>79</v>
      </c>
      <c r="H5453" t="s">
        <v>80</v>
      </c>
      <c r="I5453" t="s">
        <v>47</v>
      </c>
      <c r="J5453" t="s">
        <v>48</v>
      </c>
      <c r="K5453" t="s">
        <v>49</v>
      </c>
      <c r="L5453" s="8">
        <v>5</v>
      </c>
      <c r="M5453" s="8">
        <v>3.2</v>
      </c>
      <c r="N5453">
        <v>28</v>
      </c>
      <c r="O5453" s="8">
        <v>140</v>
      </c>
      <c r="P5453" s="14">
        <v>0.11070000000000001</v>
      </c>
      <c r="Q5453" s="8">
        <v>15.5</v>
      </c>
      <c r="R5453" s="8">
        <v>124.5</v>
      </c>
      <c r="S5453" s="8">
        <v>89.6</v>
      </c>
      <c r="T5453" s="8">
        <v>34.9</v>
      </c>
      <c r="U5453">
        <v>0</v>
      </c>
      <c r="V5453" s="8">
        <v>0</v>
      </c>
      <c r="W5453" s="8">
        <v>0</v>
      </c>
      <c r="X5453" s="8">
        <v>34.9</v>
      </c>
    </row>
    <row r="5454" spans="1:24" x14ac:dyDescent="0.25">
      <c r="A5454" t="s">
        <v>5780</v>
      </c>
      <c r="B5454" s="1">
        <v>46108</v>
      </c>
      <c r="C5454" t="s">
        <v>205</v>
      </c>
      <c r="D5454" t="s">
        <v>206</v>
      </c>
      <c r="E5454" t="s">
        <v>71</v>
      </c>
      <c r="F5454" t="s">
        <v>54</v>
      </c>
      <c r="G5454" t="s">
        <v>72</v>
      </c>
      <c r="H5454" t="s">
        <v>73</v>
      </c>
      <c r="I5454" t="s">
        <v>57</v>
      </c>
      <c r="J5454" t="s">
        <v>58</v>
      </c>
      <c r="K5454" t="s">
        <v>59</v>
      </c>
      <c r="L5454" s="8">
        <v>10.5</v>
      </c>
      <c r="M5454" s="8">
        <v>7.5</v>
      </c>
      <c r="N5454">
        <v>19</v>
      </c>
      <c r="O5454" s="8">
        <v>199.5</v>
      </c>
      <c r="P5454" s="14">
        <v>3.04E-2</v>
      </c>
      <c r="Q5454" s="8">
        <v>6.06</v>
      </c>
      <c r="R5454" s="8">
        <v>193.44</v>
      </c>
      <c r="S5454" s="8">
        <v>142.5</v>
      </c>
      <c r="T5454" s="8">
        <v>50.94</v>
      </c>
      <c r="U5454">
        <v>0</v>
      </c>
      <c r="V5454" s="8">
        <v>0</v>
      </c>
      <c r="W5454" s="8">
        <v>0</v>
      </c>
      <c r="X5454" s="8">
        <v>50.94</v>
      </c>
    </row>
    <row r="5455" spans="1:24" x14ac:dyDescent="0.25">
      <c r="A5455" t="s">
        <v>5781</v>
      </c>
      <c r="B5455" s="1">
        <v>45830</v>
      </c>
      <c r="C5455" t="s">
        <v>805</v>
      </c>
      <c r="D5455" t="s">
        <v>806</v>
      </c>
      <c r="E5455" t="s">
        <v>63</v>
      </c>
      <c r="F5455" t="s">
        <v>89</v>
      </c>
      <c r="G5455" t="s">
        <v>64</v>
      </c>
      <c r="H5455" t="s">
        <v>65</v>
      </c>
      <c r="I5455" t="s">
        <v>117</v>
      </c>
      <c r="J5455" t="s">
        <v>118</v>
      </c>
      <c r="K5455" t="s">
        <v>59</v>
      </c>
      <c r="L5455" s="8">
        <v>6</v>
      </c>
      <c r="M5455" s="8">
        <v>4.2</v>
      </c>
      <c r="N5455">
        <v>255</v>
      </c>
      <c r="O5455" s="8">
        <v>1530</v>
      </c>
      <c r="P5455" s="14">
        <v>3.9199999999999999E-2</v>
      </c>
      <c r="Q5455" s="8">
        <v>59.98</v>
      </c>
      <c r="R5455" s="8">
        <v>1470.02</v>
      </c>
      <c r="S5455" s="8">
        <v>1071</v>
      </c>
      <c r="T5455" s="8">
        <v>399.02</v>
      </c>
      <c r="U5455">
        <v>0</v>
      </c>
      <c r="V5455" s="8">
        <v>0</v>
      </c>
      <c r="W5455" s="8">
        <v>0</v>
      </c>
      <c r="X5455" s="8">
        <v>399.02</v>
      </c>
    </row>
    <row r="5456" spans="1:24" x14ac:dyDescent="0.25">
      <c r="A5456" t="s">
        <v>5782</v>
      </c>
      <c r="B5456" s="1">
        <v>45547</v>
      </c>
      <c r="C5456" t="s">
        <v>763</v>
      </c>
      <c r="D5456" t="s">
        <v>764</v>
      </c>
      <c r="E5456" t="s">
        <v>71</v>
      </c>
      <c r="F5456" t="s">
        <v>46</v>
      </c>
      <c r="G5456" t="s">
        <v>72</v>
      </c>
      <c r="H5456" t="s">
        <v>73</v>
      </c>
      <c r="I5456" t="s">
        <v>112</v>
      </c>
      <c r="J5456" t="s">
        <v>113</v>
      </c>
      <c r="K5456" t="s">
        <v>42</v>
      </c>
      <c r="L5456" s="8">
        <v>8.5</v>
      </c>
      <c r="M5456" s="8">
        <v>2.8</v>
      </c>
      <c r="N5456">
        <v>7</v>
      </c>
      <c r="O5456" s="8">
        <v>59.5</v>
      </c>
      <c r="P5456" s="14">
        <v>0.1749</v>
      </c>
      <c r="Q5456" s="8">
        <v>10.41</v>
      </c>
      <c r="R5456" s="8">
        <v>49.09</v>
      </c>
      <c r="S5456" s="8">
        <v>19.600000000000001</v>
      </c>
      <c r="T5456" s="8">
        <v>29.49</v>
      </c>
      <c r="U5456">
        <v>0</v>
      </c>
      <c r="V5456" s="8">
        <v>0</v>
      </c>
      <c r="W5456" s="8">
        <v>0</v>
      </c>
      <c r="X5456" s="8">
        <v>29.49</v>
      </c>
    </row>
    <row r="5457" spans="1:24" x14ac:dyDescent="0.25">
      <c r="A5457" t="s">
        <v>5783</v>
      </c>
      <c r="B5457" s="1">
        <v>45937</v>
      </c>
      <c r="C5457" t="s">
        <v>82</v>
      </c>
      <c r="D5457" t="s">
        <v>83</v>
      </c>
      <c r="E5457" t="s">
        <v>71</v>
      </c>
      <c r="F5457" t="s">
        <v>46</v>
      </c>
      <c r="G5457" t="s">
        <v>165</v>
      </c>
      <c r="H5457" t="s">
        <v>166</v>
      </c>
      <c r="I5457" t="s">
        <v>104</v>
      </c>
      <c r="J5457" t="s">
        <v>105</v>
      </c>
      <c r="K5457" t="s">
        <v>49</v>
      </c>
      <c r="L5457" s="8">
        <v>4.2</v>
      </c>
      <c r="M5457" s="8">
        <v>2.8</v>
      </c>
      <c r="N5457">
        <v>16</v>
      </c>
      <c r="O5457" s="8">
        <v>67.2</v>
      </c>
      <c r="P5457" s="14">
        <v>0.29389999999999999</v>
      </c>
      <c r="Q5457" s="8">
        <v>19.75</v>
      </c>
      <c r="R5457" s="8">
        <v>47.45</v>
      </c>
      <c r="S5457" s="8">
        <v>44.8</v>
      </c>
      <c r="T5457" s="8">
        <v>2.65</v>
      </c>
      <c r="U5457">
        <v>0</v>
      </c>
      <c r="V5457" s="8">
        <v>0</v>
      </c>
      <c r="W5457" s="8">
        <v>0</v>
      </c>
      <c r="X5457" s="8">
        <v>2.65</v>
      </c>
    </row>
    <row r="5458" spans="1:24" x14ac:dyDescent="0.25">
      <c r="A5458" t="s">
        <v>5784</v>
      </c>
      <c r="B5458" s="1">
        <v>46113</v>
      </c>
      <c r="C5458" t="s">
        <v>252</v>
      </c>
      <c r="D5458" t="s">
        <v>253</v>
      </c>
      <c r="E5458" t="s">
        <v>63</v>
      </c>
      <c r="F5458" t="s">
        <v>54</v>
      </c>
      <c r="G5458" t="s">
        <v>79</v>
      </c>
      <c r="H5458" t="s">
        <v>80</v>
      </c>
      <c r="I5458" t="s">
        <v>84</v>
      </c>
      <c r="J5458" t="s">
        <v>85</v>
      </c>
      <c r="K5458" t="s">
        <v>42</v>
      </c>
      <c r="L5458" s="8">
        <v>9.9</v>
      </c>
      <c r="M5458" s="8">
        <v>3.1</v>
      </c>
      <c r="N5458">
        <v>188</v>
      </c>
      <c r="O5458" s="8">
        <v>1861.2</v>
      </c>
      <c r="P5458" s="14">
        <v>3.3999999999999998E-3</v>
      </c>
      <c r="Q5458" s="8">
        <v>6.33</v>
      </c>
      <c r="R5458" s="8">
        <v>1854.87</v>
      </c>
      <c r="S5458" s="8">
        <v>582.79999999999995</v>
      </c>
      <c r="T5458" s="8">
        <v>1272.07</v>
      </c>
      <c r="U5458">
        <v>0</v>
      </c>
      <c r="V5458" s="8">
        <v>0</v>
      </c>
      <c r="W5458" s="8">
        <v>0</v>
      </c>
      <c r="X5458" s="8">
        <v>1272.07</v>
      </c>
    </row>
    <row r="5459" spans="1:24" x14ac:dyDescent="0.25">
      <c r="A5459" t="s">
        <v>5785</v>
      </c>
      <c r="B5459" s="1">
        <v>45848</v>
      </c>
      <c r="C5459" t="s">
        <v>115</v>
      </c>
      <c r="D5459" t="s">
        <v>116</v>
      </c>
      <c r="E5459" t="s">
        <v>27</v>
      </c>
      <c r="F5459" t="s">
        <v>54</v>
      </c>
      <c r="G5459" t="s">
        <v>38</v>
      </c>
      <c r="H5459" t="s">
        <v>39</v>
      </c>
      <c r="I5459" t="s">
        <v>57</v>
      </c>
      <c r="J5459" t="s">
        <v>58</v>
      </c>
      <c r="K5459" t="s">
        <v>59</v>
      </c>
      <c r="L5459" s="8">
        <v>10.5</v>
      </c>
      <c r="M5459" s="8">
        <v>7.5</v>
      </c>
      <c r="N5459">
        <v>72</v>
      </c>
      <c r="O5459" s="8">
        <v>756</v>
      </c>
      <c r="P5459" s="14">
        <v>2.0999999999999999E-3</v>
      </c>
      <c r="Q5459" s="8">
        <v>1.59</v>
      </c>
      <c r="R5459" s="8">
        <v>754.41</v>
      </c>
      <c r="S5459" s="8">
        <v>540</v>
      </c>
      <c r="T5459" s="8">
        <v>214.41</v>
      </c>
      <c r="U5459">
        <v>0</v>
      </c>
      <c r="V5459" s="8">
        <v>0</v>
      </c>
      <c r="W5459" s="8">
        <v>0</v>
      </c>
      <c r="X5459" s="8">
        <v>214.41</v>
      </c>
    </row>
    <row r="5460" spans="1:24" x14ac:dyDescent="0.25">
      <c r="A5460" t="s">
        <v>5786</v>
      </c>
      <c r="B5460" s="1">
        <v>46105</v>
      </c>
      <c r="C5460" t="s">
        <v>198</v>
      </c>
      <c r="D5460" t="s">
        <v>199</v>
      </c>
      <c r="E5460" t="s">
        <v>150</v>
      </c>
      <c r="F5460" t="s">
        <v>54</v>
      </c>
      <c r="G5460" t="s">
        <v>151</v>
      </c>
      <c r="H5460" t="s">
        <v>152</v>
      </c>
      <c r="I5460" t="s">
        <v>84</v>
      </c>
      <c r="J5460" t="s">
        <v>85</v>
      </c>
      <c r="K5460" t="s">
        <v>42</v>
      </c>
      <c r="L5460" s="8">
        <v>9.9</v>
      </c>
      <c r="M5460" s="8">
        <v>3.1</v>
      </c>
      <c r="N5460">
        <v>258</v>
      </c>
      <c r="O5460" s="8">
        <v>2554.1999999999998</v>
      </c>
      <c r="P5460" s="14">
        <v>1.2E-2</v>
      </c>
      <c r="Q5460" s="8">
        <v>30.65</v>
      </c>
      <c r="R5460" s="8">
        <v>2523.5500000000002</v>
      </c>
      <c r="S5460" s="8">
        <v>799.8</v>
      </c>
      <c r="T5460" s="8">
        <v>1723.75</v>
      </c>
      <c r="U5460">
        <v>0</v>
      </c>
      <c r="V5460" s="8">
        <v>0</v>
      </c>
      <c r="W5460" s="8">
        <v>0</v>
      </c>
      <c r="X5460" s="8">
        <v>1723.75</v>
      </c>
    </row>
    <row r="5461" spans="1:24" x14ac:dyDescent="0.25">
      <c r="A5461" t="s">
        <v>5787</v>
      </c>
      <c r="B5461" s="1">
        <v>45311</v>
      </c>
      <c r="C5461" t="s">
        <v>667</v>
      </c>
      <c r="D5461" t="s">
        <v>668</v>
      </c>
      <c r="E5461" t="s">
        <v>63</v>
      </c>
      <c r="F5461" t="s">
        <v>54</v>
      </c>
      <c r="G5461" t="s">
        <v>64</v>
      </c>
      <c r="H5461" t="s">
        <v>65</v>
      </c>
      <c r="I5461" t="s">
        <v>31</v>
      </c>
      <c r="J5461" t="s">
        <v>32</v>
      </c>
      <c r="K5461" t="s">
        <v>33</v>
      </c>
      <c r="L5461" s="8">
        <v>5.8</v>
      </c>
      <c r="M5461" s="8">
        <v>2.7</v>
      </c>
      <c r="N5461">
        <v>287</v>
      </c>
      <c r="O5461" s="8">
        <v>1664.6</v>
      </c>
      <c r="P5461" s="14">
        <v>2.8999999999999998E-3</v>
      </c>
      <c r="Q5461" s="8">
        <v>4.83</v>
      </c>
      <c r="R5461" s="8">
        <v>1659.77</v>
      </c>
      <c r="S5461" s="8">
        <v>774.9</v>
      </c>
      <c r="T5461" s="8">
        <v>884.87</v>
      </c>
      <c r="U5461">
        <v>0</v>
      </c>
      <c r="V5461" s="8">
        <v>0</v>
      </c>
      <c r="W5461" s="8">
        <v>0</v>
      </c>
      <c r="X5461" s="8">
        <v>884.87</v>
      </c>
    </row>
    <row r="5462" spans="1:24" x14ac:dyDescent="0.25">
      <c r="A5462" t="s">
        <v>5788</v>
      </c>
      <c r="B5462" s="1">
        <v>45683</v>
      </c>
      <c r="C5462" t="s">
        <v>51</v>
      </c>
      <c r="D5462" t="s">
        <v>52</v>
      </c>
      <c r="E5462" t="s">
        <v>53</v>
      </c>
      <c r="F5462" t="s">
        <v>54</v>
      </c>
      <c r="G5462" t="s">
        <v>55</v>
      </c>
      <c r="H5462" t="s">
        <v>56</v>
      </c>
      <c r="I5462" t="s">
        <v>127</v>
      </c>
      <c r="J5462" t="s">
        <v>128</v>
      </c>
      <c r="K5462" t="s">
        <v>33</v>
      </c>
      <c r="L5462" s="8">
        <v>7.2</v>
      </c>
      <c r="M5462" s="8">
        <v>3.6</v>
      </c>
      <c r="N5462">
        <v>104</v>
      </c>
      <c r="O5462" s="8">
        <v>748.8</v>
      </c>
      <c r="P5462" s="14">
        <v>1.44E-2</v>
      </c>
      <c r="Q5462" s="8">
        <v>10.78</v>
      </c>
      <c r="R5462" s="8">
        <v>738.02</v>
      </c>
      <c r="S5462" s="8">
        <v>374.4</v>
      </c>
      <c r="T5462" s="8">
        <v>363.62</v>
      </c>
      <c r="U5462">
        <v>0</v>
      </c>
      <c r="V5462" s="8">
        <v>0</v>
      </c>
      <c r="W5462" s="8">
        <v>0</v>
      </c>
      <c r="X5462" s="8">
        <v>363.62</v>
      </c>
    </row>
    <row r="5463" spans="1:24" x14ac:dyDescent="0.25">
      <c r="A5463" t="s">
        <v>5789</v>
      </c>
      <c r="B5463" s="1">
        <v>46092</v>
      </c>
      <c r="C5463" t="s">
        <v>91</v>
      </c>
      <c r="D5463" t="s">
        <v>92</v>
      </c>
      <c r="E5463" t="s">
        <v>27</v>
      </c>
      <c r="F5463" t="s">
        <v>37</v>
      </c>
      <c r="G5463" t="s">
        <v>29</v>
      </c>
      <c r="H5463" t="s">
        <v>30</v>
      </c>
      <c r="I5463" t="s">
        <v>31</v>
      </c>
      <c r="J5463" t="s">
        <v>32</v>
      </c>
      <c r="K5463" t="s">
        <v>33</v>
      </c>
      <c r="L5463" s="8">
        <v>5.8</v>
      </c>
      <c r="M5463" s="8">
        <v>2.7</v>
      </c>
      <c r="N5463">
        <v>16</v>
      </c>
      <c r="O5463" s="8">
        <v>92.8</v>
      </c>
      <c r="P5463" s="14">
        <v>6.6100000000000006E-2</v>
      </c>
      <c r="Q5463" s="8">
        <v>6.13</v>
      </c>
      <c r="R5463" s="8">
        <v>86.67</v>
      </c>
      <c r="S5463" s="8">
        <v>43.2</v>
      </c>
      <c r="T5463" s="8">
        <v>43.47</v>
      </c>
      <c r="U5463">
        <v>0</v>
      </c>
      <c r="V5463" s="8">
        <v>0</v>
      </c>
      <c r="W5463" s="8">
        <v>0</v>
      </c>
      <c r="X5463" s="8">
        <v>43.47</v>
      </c>
    </row>
    <row r="5464" spans="1:24" x14ac:dyDescent="0.25">
      <c r="A5464" t="s">
        <v>5790</v>
      </c>
      <c r="B5464" s="1">
        <v>46022</v>
      </c>
      <c r="C5464" t="s">
        <v>183</v>
      </c>
      <c r="D5464" t="s">
        <v>184</v>
      </c>
      <c r="E5464" t="s">
        <v>63</v>
      </c>
      <c r="F5464" t="s">
        <v>89</v>
      </c>
      <c r="G5464" t="s">
        <v>79</v>
      </c>
      <c r="H5464" t="s">
        <v>80</v>
      </c>
      <c r="I5464" t="s">
        <v>156</v>
      </c>
      <c r="J5464" t="s">
        <v>157</v>
      </c>
      <c r="K5464" t="s">
        <v>42</v>
      </c>
      <c r="L5464" s="8">
        <v>6.2</v>
      </c>
      <c r="M5464" s="8">
        <v>1.9</v>
      </c>
      <c r="N5464">
        <v>44</v>
      </c>
      <c r="O5464" s="8">
        <v>272.8</v>
      </c>
      <c r="P5464" s="14">
        <v>0.18360000000000001</v>
      </c>
      <c r="Q5464" s="8">
        <v>50.09</v>
      </c>
      <c r="R5464" s="8">
        <v>222.71</v>
      </c>
      <c r="S5464" s="8">
        <v>83.6</v>
      </c>
      <c r="T5464" s="8">
        <v>139.11000000000001</v>
      </c>
      <c r="U5464">
        <v>0</v>
      </c>
      <c r="V5464" s="8">
        <v>0</v>
      </c>
      <c r="W5464" s="8">
        <v>0</v>
      </c>
      <c r="X5464" s="8">
        <v>139.11000000000001</v>
      </c>
    </row>
    <row r="5465" spans="1:24" x14ac:dyDescent="0.25">
      <c r="A5465" t="s">
        <v>5791</v>
      </c>
      <c r="B5465" s="1">
        <v>45659</v>
      </c>
      <c r="C5465" t="s">
        <v>567</v>
      </c>
      <c r="D5465" t="s">
        <v>568</v>
      </c>
      <c r="E5465" t="s">
        <v>27</v>
      </c>
      <c r="F5465" t="s">
        <v>37</v>
      </c>
      <c r="G5465" t="s">
        <v>29</v>
      </c>
      <c r="H5465" t="s">
        <v>30</v>
      </c>
      <c r="I5465" t="s">
        <v>117</v>
      </c>
      <c r="J5465" t="s">
        <v>118</v>
      </c>
      <c r="K5465" t="s">
        <v>59</v>
      </c>
      <c r="L5465" s="8">
        <v>6</v>
      </c>
      <c r="M5465" s="8">
        <v>4.2</v>
      </c>
      <c r="N5465">
        <v>11</v>
      </c>
      <c r="O5465" s="8">
        <v>66</v>
      </c>
      <c r="P5465" s="14">
        <v>1.5699999999999999E-2</v>
      </c>
      <c r="Q5465" s="8">
        <v>1.04</v>
      </c>
      <c r="R5465" s="8">
        <v>64.959999999999994</v>
      </c>
      <c r="S5465" s="8">
        <v>46.2</v>
      </c>
      <c r="T5465" s="8">
        <v>18.760000000000002</v>
      </c>
      <c r="U5465">
        <v>0</v>
      </c>
      <c r="V5465" s="8">
        <v>0</v>
      </c>
      <c r="W5465" s="8">
        <v>0</v>
      </c>
      <c r="X5465" s="8">
        <v>18.760000000000002</v>
      </c>
    </row>
    <row r="5466" spans="1:24" x14ac:dyDescent="0.25">
      <c r="A5466" t="s">
        <v>5792</v>
      </c>
      <c r="B5466" s="1">
        <v>45783</v>
      </c>
      <c r="C5466" t="s">
        <v>758</v>
      </c>
      <c r="D5466" t="s">
        <v>759</v>
      </c>
      <c r="E5466" t="s">
        <v>27</v>
      </c>
      <c r="F5466" t="s">
        <v>37</v>
      </c>
      <c r="G5466" t="s">
        <v>29</v>
      </c>
      <c r="H5466" t="s">
        <v>30</v>
      </c>
      <c r="I5466" t="s">
        <v>40</v>
      </c>
      <c r="J5466" t="s">
        <v>41</v>
      </c>
      <c r="K5466" t="s">
        <v>42</v>
      </c>
      <c r="L5466" s="8">
        <v>14.5</v>
      </c>
      <c r="M5466" s="8">
        <v>4.2</v>
      </c>
      <c r="N5466">
        <v>20</v>
      </c>
      <c r="O5466" s="8">
        <v>290</v>
      </c>
      <c r="P5466" s="14">
        <v>5.8999999999999999E-3</v>
      </c>
      <c r="Q5466" s="8">
        <v>1.71</v>
      </c>
      <c r="R5466" s="8">
        <v>288.29000000000002</v>
      </c>
      <c r="S5466" s="8">
        <v>84</v>
      </c>
      <c r="T5466" s="8">
        <v>204.29</v>
      </c>
      <c r="U5466">
        <v>0</v>
      </c>
      <c r="V5466" s="8">
        <v>0</v>
      </c>
      <c r="W5466" s="8">
        <v>0</v>
      </c>
      <c r="X5466" s="8">
        <v>204.29</v>
      </c>
    </row>
    <row r="5467" spans="1:24" x14ac:dyDescent="0.25">
      <c r="A5467" t="s">
        <v>5793</v>
      </c>
      <c r="B5467" s="1">
        <v>45849</v>
      </c>
      <c r="C5467" t="s">
        <v>315</v>
      </c>
      <c r="D5467" t="s">
        <v>316</v>
      </c>
      <c r="E5467" t="s">
        <v>27</v>
      </c>
      <c r="F5467" t="s">
        <v>46</v>
      </c>
      <c r="G5467" t="s">
        <v>29</v>
      </c>
      <c r="H5467" t="s">
        <v>30</v>
      </c>
      <c r="I5467" t="s">
        <v>104</v>
      </c>
      <c r="J5467" t="s">
        <v>105</v>
      </c>
      <c r="K5467" t="s">
        <v>49</v>
      </c>
      <c r="L5467" s="8">
        <v>4.2</v>
      </c>
      <c r="M5467" s="8">
        <v>2.8</v>
      </c>
      <c r="N5467">
        <v>16</v>
      </c>
      <c r="O5467" s="8">
        <v>67.2</v>
      </c>
      <c r="P5467" s="14">
        <v>0.36699999999999999</v>
      </c>
      <c r="Q5467" s="8">
        <v>24.66</v>
      </c>
      <c r="R5467" s="8">
        <v>42.54</v>
      </c>
      <c r="S5467" s="8">
        <v>44.8</v>
      </c>
      <c r="T5467" s="8">
        <v>-2.2599999999999998</v>
      </c>
      <c r="U5467">
        <v>0</v>
      </c>
      <c r="V5467" s="8">
        <v>0</v>
      </c>
      <c r="W5467" s="8">
        <v>0</v>
      </c>
      <c r="X5467" s="8">
        <v>-2.2599999999999998</v>
      </c>
    </row>
    <row r="5468" spans="1:24" x14ac:dyDescent="0.25">
      <c r="A5468" t="s">
        <v>5794</v>
      </c>
      <c r="B5468" s="1">
        <v>46092</v>
      </c>
      <c r="C5468" t="s">
        <v>391</v>
      </c>
      <c r="D5468" t="s">
        <v>392</v>
      </c>
      <c r="E5468" t="s">
        <v>63</v>
      </c>
      <c r="F5468" t="s">
        <v>54</v>
      </c>
      <c r="G5468" t="s">
        <v>64</v>
      </c>
      <c r="H5468" t="s">
        <v>65</v>
      </c>
      <c r="I5468" t="s">
        <v>74</v>
      </c>
      <c r="J5468" t="s">
        <v>75</v>
      </c>
      <c r="K5468" t="s">
        <v>49</v>
      </c>
      <c r="L5468" s="8">
        <v>11</v>
      </c>
      <c r="M5468" s="8">
        <v>6.8</v>
      </c>
      <c r="N5468">
        <v>27</v>
      </c>
      <c r="O5468" s="8">
        <v>297</v>
      </c>
      <c r="P5468" s="14">
        <v>1.6400000000000001E-2</v>
      </c>
      <c r="Q5468" s="8">
        <v>4.87</v>
      </c>
      <c r="R5468" s="8">
        <v>292.13</v>
      </c>
      <c r="S5468" s="8">
        <v>183.6</v>
      </c>
      <c r="T5468" s="8">
        <v>108.53</v>
      </c>
      <c r="U5468">
        <v>0</v>
      </c>
      <c r="V5468" s="8">
        <v>0</v>
      </c>
      <c r="W5468" s="8">
        <v>0</v>
      </c>
      <c r="X5468" s="8">
        <v>108.53</v>
      </c>
    </row>
    <row r="5469" spans="1:24" x14ac:dyDescent="0.25">
      <c r="A5469" t="s">
        <v>5795</v>
      </c>
      <c r="B5469" s="1">
        <v>45788</v>
      </c>
      <c r="C5469" t="s">
        <v>77</v>
      </c>
      <c r="D5469" t="s">
        <v>78</v>
      </c>
      <c r="E5469" t="s">
        <v>63</v>
      </c>
      <c r="F5469" t="s">
        <v>37</v>
      </c>
      <c r="G5469" t="s">
        <v>79</v>
      </c>
      <c r="H5469" t="s">
        <v>80</v>
      </c>
      <c r="I5469" t="s">
        <v>130</v>
      </c>
      <c r="J5469" t="s">
        <v>131</v>
      </c>
      <c r="K5469" t="s">
        <v>42</v>
      </c>
      <c r="L5469" s="8">
        <v>4.8</v>
      </c>
      <c r="M5469" s="8">
        <v>1.4</v>
      </c>
      <c r="N5469">
        <v>4</v>
      </c>
      <c r="O5469" s="8">
        <v>19.2</v>
      </c>
      <c r="P5469" s="14">
        <v>1.4999999999999999E-2</v>
      </c>
      <c r="Q5469" s="8">
        <v>0.28999999999999998</v>
      </c>
      <c r="R5469" s="8">
        <v>18.91</v>
      </c>
      <c r="S5469" s="8">
        <v>5.6</v>
      </c>
      <c r="T5469" s="8">
        <v>13.31</v>
      </c>
      <c r="U5469">
        <v>0</v>
      </c>
      <c r="V5469" s="8">
        <v>0</v>
      </c>
      <c r="W5469" s="8">
        <v>0</v>
      </c>
      <c r="X5469" s="8">
        <v>13.31</v>
      </c>
    </row>
    <row r="5470" spans="1:24" x14ac:dyDescent="0.25">
      <c r="A5470" t="s">
        <v>5796</v>
      </c>
      <c r="B5470" s="1">
        <v>45644</v>
      </c>
      <c r="C5470" t="s">
        <v>252</v>
      </c>
      <c r="D5470" t="s">
        <v>253</v>
      </c>
      <c r="E5470" t="s">
        <v>63</v>
      </c>
      <c r="F5470" t="s">
        <v>54</v>
      </c>
      <c r="G5470" t="s">
        <v>64</v>
      </c>
      <c r="H5470" t="s">
        <v>65</v>
      </c>
      <c r="I5470" t="s">
        <v>40</v>
      </c>
      <c r="J5470" t="s">
        <v>41</v>
      </c>
      <c r="K5470" t="s">
        <v>42</v>
      </c>
      <c r="L5470" s="8">
        <v>14.5</v>
      </c>
      <c r="M5470" s="8">
        <v>4.2</v>
      </c>
      <c r="N5470">
        <v>42</v>
      </c>
      <c r="O5470" s="8">
        <v>609</v>
      </c>
      <c r="P5470" s="14">
        <v>4.3299999999999998E-2</v>
      </c>
      <c r="Q5470" s="8">
        <v>26.37</v>
      </c>
      <c r="R5470" s="8">
        <v>582.63</v>
      </c>
      <c r="S5470" s="8">
        <v>176.4</v>
      </c>
      <c r="T5470" s="8">
        <v>406.23</v>
      </c>
      <c r="U5470">
        <v>0</v>
      </c>
      <c r="V5470" s="8">
        <v>0</v>
      </c>
      <c r="W5470" s="8">
        <v>0</v>
      </c>
      <c r="X5470" s="8">
        <v>406.23</v>
      </c>
    </row>
    <row r="5471" spans="1:24" x14ac:dyDescent="0.25">
      <c r="A5471" t="s">
        <v>5797</v>
      </c>
      <c r="B5471" s="1">
        <v>46226</v>
      </c>
      <c r="C5471" t="s">
        <v>139</v>
      </c>
      <c r="D5471" t="s">
        <v>140</v>
      </c>
      <c r="E5471" t="s">
        <v>63</v>
      </c>
      <c r="F5471" t="s">
        <v>54</v>
      </c>
      <c r="G5471" t="s">
        <v>64</v>
      </c>
      <c r="H5471" t="s">
        <v>65</v>
      </c>
      <c r="I5471" t="s">
        <v>112</v>
      </c>
      <c r="J5471" t="s">
        <v>113</v>
      </c>
      <c r="K5471" t="s">
        <v>42</v>
      </c>
      <c r="L5471" s="8">
        <v>8.5</v>
      </c>
      <c r="M5471" s="8">
        <v>2.8</v>
      </c>
      <c r="N5471">
        <v>148</v>
      </c>
      <c r="O5471" s="8">
        <v>1258</v>
      </c>
      <c r="P5471" s="14">
        <v>5.1999999999999998E-3</v>
      </c>
      <c r="Q5471" s="8">
        <v>6.54</v>
      </c>
      <c r="R5471" s="8">
        <v>1251.46</v>
      </c>
      <c r="S5471" s="8">
        <v>414.4</v>
      </c>
      <c r="T5471" s="8">
        <v>837.06</v>
      </c>
      <c r="U5471">
        <v>0</v>
      </c>
      <c r="V5471" s="8">
        <v>0</v>
      </c>
      <c r="W5471" s="8">
        <v>0</v>
      </c>
      <c r="X5471" s="8">
        <v>837.06</v>
      </c>
    </row>
    <row r="5472" spans="1:24" x14ac:dyDescent="0.25">
      <c r="A5472" t="s">
        <v>5798</v>
      </c>
      <c r="B5472" s="1">
        <v>45871</v>
      </c>
      <c r="C5472" t="s">
        <v>309</v>
      </c>
      <c r="D5472" t="s">
        <v>310</v>
      </c>
      <c r="E5472" t="s">
        <v>63</v>
      </c>
      <c r="F5472" t="s">
        <v>54</v>
      </c>
      <c r="G5472" t="s">
        <v>64</v>
      </c>
      <c r="H5472" t="s">
        <v>65</v>
      </c>
      <c r="I5472" t="s">
        <v>117</v>
      </c>
      <c r="J5472" t="s">
        <v>118</v>
      </c>
      <c r="K5472" t="s">
        <v>59</v>
      </c>
      <c r="L5472" s="8">
        <v>6</v>
      </c>
      <c r="M5472" s="8">
        <v>4.2</v>
      </c>
      <c r="N5472">
        <v>91</v>
      </c>
      <c r="O5472" s="8">
        <v>546</v>
      </c>
      <c r="P5472" s="14">
        <v>1E-3</v>
      </c>
      <c r="Q5472" s="8">
        <v>0.55000000000000004</v>
      </c>
      <c r="R5472" s="8">
        <v>545.45000000000005</v>
      </c>
      <c r="S5472" s="8">
        <v>382.2</v>
      </c>
      <c r="T5472" s="8">
        <v>163.25</v>
      </c>
      <c r="U5472">
        <v>0</v>
      </c>
      <c r="V5472" s="8">
        <v>0</v>
      </c>
      <c r="W5472" s="8">
        <v>0</v>
      </c>
      <c r="X5472" s="8">
        <v>163.25</v>
      </c>
    </row>
    <row r="5473" spans="1:24" x14ac:dyDescent="0.25">
      <c r="A5473" t="s">
        <v>5799</v>
      </c>
      <c r="B5473" s="1">
        <v>45806</v>
      </c>
      <c r="C5473" t="s">
        <v>195</v>
      </c>
      <c r="D5473" t="s">
        <v>196</v>
      </c>
      <c r="E5473" t="s">
        <v>150</v>
      </c>
      <c r="F5473" t="s">
        <v>89</v>
      </c>
      <c r="G5473" t="s">
        <v>151</v>
      </c>
      <c r="H5473" t="s">
        <v>152</v>
      </c>
      <c r="I5473" t="s">
        <v>117</v>
      </c>
      <c r="J5473" t="s">
        <v>118</v>
      </c>
      <c r="K5473" t="s">
        <v>59</v>
      </c>
      <c r="L5473" s="8">
        <v>6</v>
      </c>
      <c r="M5473" s="8">
        <v>4.2</v>
      </c>
      <c r="N5473">
        <v>228</v>
      </c>
      <c r="O5473" s="8">
        <v>1368</v>
      </c>
      <c r="P5473" s="14">
        <v>0.13869999999999999</v>
      </c>
      <c r="Q5473" s="8">
        <v>189.74</v>
      </c>
      <c r="R5473" s="8">
        <v>1178.26</v>
      </c>
      <c r="S5473" s="8">
        <v>957.6</v>
      </c>
      <c r="T5473" s="8">
        <v>220.66</v>
      </c>
      <c r="U5473">
        <v>0</v>
      </c>
      <c r="V5473" s="8">
        <v>0</v>
      </c>
      <c r="W5473" s="8">
        <v>0</v>
      </c>
      <c r="X5473" s="8">
        <v>220.66</v>
      </c>
    </row>
    <row r="5474" spans="1:24" x14ac:dyDescent="0.25">
      <c r="A5474" t="s">
        <v>5800</v>
      </c>
      <c r="B5474" s="1">
        <v>45621</v>
      </c>
      <c r="C5474" t="s">
        <v>142</v>
      </c>
      <c r="D5474" t="s">
        <v>143</v>
      </c>
      <c r="E5474" t="s">
        <v>71</v>
      </c>
      <c r="F5474" t="s">
        <v>37</v>
      </c>
      <c r="G5474" t="s">
        <v>165</v>
      </c>
      <c r="H5474" t="s">
        <v>166</v>
      </c>
      <c r="I5474" t="s">
        <v>104</v>
      </c>
      <c r="J5474" t="s">
        <v>105</v>
      </c>
      <c r="K5474" t="s">
        <v>49</v>
      </c>
      <c r="L5474" s="8">
        <v>4.2</v>
      </c>
      <c r="M5474" s="8">
        <v>2.8</v>
      </c>
      <c r="N5474">
        <v>101</v>
      </c>
      <c r="O5474" s="8">
        <v>424.2</v>
      </c>
      <c r="P5474" s="14">
        <v>2.1700000000000001E-2</v>
      </c>
      <c r="Q5474" s="8">
        <v>9.2100000000000009</v>
      </c>
      <c r="R5474" s="8">
        <v>414.99</v>
      </c>
      <c r="S5474" s="8">
        <v>282.8</v>
      </c>
      <c r="T5474" s="8">
        <v>132.19</v>
      </c>
      <c r="U5474">
        <v>0</v>
      </c>
      <c r="V5474" s="8">
        <v>0</v>
      </c>
      <c r="W5474" s="8">
        <v>0</v>
      </c>
      <c r="X5474" s="8">
        <v>132.19</v>
      </c>
    </row>
    <row r="5475" spans="1:24" x14ac:dyDescent="0.25">
      <c r="A5475" t="s">
        <v>5801</v>
      </c>
      <c r="B5475" s="1">
        <v>45689</v>
      </c>
      <c r="C5475" t="s">
        <v>220</v>
      </c>
      <c r="D5475" t="s">
        <v>221</v>
      </c>
      <c r="E5475" t="s">
        <v>71</v>
      </c>
      <c r="F5475" t="s">
        <v>28</v>
      </c>
      <c r="G5475" t="s">
        <v>72</v>
      </c>
      <c r="H5475" t="s">
        <v>73</v>
      </c>
      <c r="I5475" t="s">
        <v>112</v>
      </c>
      <c r="J5475" t="s">
        <v>113</v>
      </c>
      <c r="K5475" t="s">
        <v>42</v>
      </c>
      <c r="L5475" s="8">
        <v>8.5</v>
      </c>
      <c r="M5475" s="8">
        <v>2.8</v>
      </c>
      <c r="N5475">
        <v>155</v>
      </c>
      <c r="O5475" s="8">
        <v>1317.5</v>
      </c>
      <c r="P5475" s="14">
        <v>8.1299999999999997E-2</v>
      </c>
      <c r="Q5475" s="8">
        <v>107.11</v>
      </c>
      <c r="R5475" s="8">
        <v>1210.3900000000001</v>
      </c>
      <c r="S5475" s="8">
        <v>434</v>
      </c>
      <c r="T5475" s="8">
        <v>776.39</v>
      </c>
      <c r="U5475">
        <v>0</v>
      </c>
      <c r="V5475" s="8">
        <v>0</v>
      </c>
      <c r="W5475" s="8">
        <v>0</v>
      </c>
      <c r="X5475" s="8">
        <v>776.39</v>
      </c>
    </row>
    <row r="5476" spans="1:24" x14ac:dyDescent="0.25">
      <c r="A5476" t="s">
        <v>5802</v>
      </c>
      <c r="B5476" s="1">
        <v>45568</v>
      </c>
      <c r="C5476" t="s">
        <v>328</v>
      </c>
      <c r="D5476" t="s">
        <v>329</v>
      </c>
      <c r="E5476" t="s">
        <v>71</v>
      </c>
      <c r="F5476" t="s">
        <v>54</v>
      </c>
      <c r="G5476" t="s">
        <v>165</v>
      </c>
      <c r="H5476" t="s">
        <v>166</v>
      </c>
      <c r="I5476" t="s">
        <v>156</v>
      </c>
      <c r="J5476" t="s">
        <v>157</v>
      </c>
      <c r="K5476" t="s">
        <v>42</v>
      </c>
      <c r="L5476" s="8">
        <v>6.2</v>
      </c>
      <c r="M5476" s="8">
        <v>1.9</v>
      </c>
      <c r="N5476">
        <v>95</v>
      </c>
      <c r="O5476" s="8">
        <v>589</v>
      </c>
      <c r="P5476" s="14">
        <v>0.35370000000000001</v>
      </c>
      <c r="Q5476" s="8">
        <v>208.33</v>
      </c>
      <c r="R5476" s="8">
        <v>380.67</v>
      </c>
      <c r="S5476" s="8">
        <v>180.5</v>
      </c>
      <c r="T5476" s="8">
        <v>200.17</v>
      </c>
      <c r="U5476">
        <v>0</v>
      </c>
      <c r="V5476" s="8">
        <v>0</v>
      </c>
      <c r="W5476" s="8">
        <v>0</v>
      </c>
      <c r="X5476" s="8">
        <v>200.17</v>
      </c>
    </row>
    <row r="5477" spans="1:24" x14ac:dyDescent="0.25">
      <c r="A5477" t="s">
        <v>5803</v>
      </c>
      <c r="B5477" s="1">
        <v>45476</v>
      </c>
      <c r="C5477" t="s">
        <v>508</v>
      </c>
      <c r="D5477" t="s">
        <v>509</v>
      </c>
      <c r="E5477" t="s">
        <v>27</v>
      </c>
      <c r="F5477" t="s">
        <v>89</v>
      </c>
      <c r="G5477" t="s">
        <v>38</v>
      </c>
      <c r="H5477" t="s">
        <v>39</v>
      </c>
      <c r="I5477" t="s">
        <v>99</v>
      </c>
      <c r="J5477" t="s">
        <v>100</v>
      </c>
      <c r="K5477" t="s">
        <v>49</v>
      </c>
      <c r="L5477" s="8">
        <v>3.8</v>
      </c>
      <c r="M5477" s="8">
        <v>2.6</v>
      </c>
      <c r="N5477">
        <v>374</v>
      </c>
      <c r="O5477" s="8">
        <v>1421.2</v>
      </c>
      <c r="P5477" s="14">
        <v>7.8100000000000003E-2</v>
      </c>
      <c r="Q5477" s="8">
        <v>111</v>
      </c>
      <c r="R5477" s="8">
        <v>1310.2</v>
      </c>
      <c r="S5477" s="8">
        <v>972.4</v>
      </c>
      <c r="T5477" s="8">
        <v>337.8</v>
      </c>
      <c r="U5477">
        <v>0</v>
      </c>
      <c r="V5477" s="8">
        <v>0</v>
      </c>
      <c r="W5477" s="8">
        <v>0</v>
      </c>
      <c r="X5477" s="8">
        <v>337.8</v>
      </c>
    </row>
    <row r="5478" spans="1:24" x14ac:dyDescent="0.25">
      <c r="A5478" t="s">
        <v>5804</v>
      </c>
      <c r="B5478" s="1">
        <v>45318</v>
      </c>
      <c r="C5478" t="s">
        <v>642</v>
      </c>
      <c r="D5478" t="s">
        <v>643</v>
      </c>
      <c r="E5478" t="s">
        <v>71</v>
      </c>
      <c r="F5478" t="s">
        <v>54</v>
      </c>
      <c r="G5478" t="s">
        <v>72</v>
      </c>
      <c r="H5478" t="s">
        <v>73</v>
      </c>
      <c r="I5478" t="s">
        <v>130</v>
      </c>
      <c r="J5478" t="s">
        <v>131</v>
      </c>
      <c r="K5478" t="s">
        <v>42</v>
      </c>
      <c r="L5478" s="8">
        <v>4.8</v>
      </c>
      <c r="M5478" s="8">
        <v>1.4</v>
      </c>
      <c r="N5478">
        <v>10</v>
      </c>
      <c r="O5478" s="8">
        <v>48</v>
      </c>
      <c r="P5478" s="14">
        <v>1.8200000000000001E-2</v>
      </c>
      <c r="Q5478" s="8">
        <v>0.87</v>
      </c>
      <c r="R5478" s="8">
        <v>47.13</v>
      </c>
      <c r="S5478" s="8">
        <v>14</v>
      </c>
      <c r="T5478" s="8">
        <v>33.130000000000003</v>
      </c>
      <c r="U5478">
        <v>0</v>
      </c>
      <c r="V5478" s="8">
        <v>0</v>
      </c>
      <c r="W5478" s="8">
        <v>0</v>
      </c>
      <c r="X5478" s="8">
        <v>33.130000000000003</v>
      </c>
    </row>
    <row r="5479" spans="1:24" x14ac:dyDescent="0.25">
      <c r="A5479" t="s">
        <v>5805</v>
      </c>
      <c r="B5479" s="1">
        <v>45618</v>
      </c>
      <c r="C5479" t="s">
        <v>120</v>
      </c>
      <c r="D5479" t="s">
        <v>121</v>
      </c>
      <c r="E5479" t="s">
        <v>63</v>
      </c>
      <c r="F5479" t="s">
        <v>89</v>
      </c>
      <c r="G5479" t="s">
        <v>64</v>
      </c>
      <c r="H5479" t="s">
        <v>65</v>
      </c>
      <c r="I5479" t="s">
        <v>84</v>
      </c>
      <c r="J5479" t="s">
        <v>85</v>
      </c>
      <c r="K5479" t="s">
        <v>42</v>
      </c>
      <c r="L5479" s="8">
        <v>9.9</v>
      </c>
      <c r="M5479" s="8">
        <v>3.1</v>
      </c>
      <c r="N5479">
        <v>82</v>
      </c>
      <c r="O5479" s="8">
        <v>811.8</v>
      </c>
      <c r="P5479" s="14">
        <v>8.8800000000000004E-2</v>
      </c>
      <c r="Q5479" s="8">
        <v>72.09</v>
      </c>
      <c r="R5479" s="8">
        <v>739.71</v>
      </c>
      <c r="S5479" s="8">
        <v>254.2</v>
      </c>
      <c r="T5479" s="8">
        <v>485.51</v>
      </c>
      <c r="U5479">
        <v>49</v>
      </c>
      <c r="V5479" s="8">
        <v>442.02</v>
      </c>
      <c r="W5479" s="8">
        <v>176.4</v>
      </c>
      <c r="X5479" s="8">
        <v>309.11</v>
      </c>
    </row>
    <row r="5480" spans="1:24" x14ac:dyDescent="0.25">
      <c r="A5480" t="s">
        <v>5806</v>
      </c>
      <c r="B5480" s="1">
        <v>45903</v>
      </c>
      <c r="C5480" t="s">
        <v>115</v>
      </c>
      <c r="D5480" t="s">
        <v>116</v>
      </c>
      <c r="E5480" t="s">
        <v>27</v>
      </c>
      <c r="F5480" t="s">
        <v>54</v>
      </c>
      <c r="G5480" t="s">
        <v>29</v>
      </c>
      <c r="H5480" t="s">
        <v>30</v>
      </c>
      <c r="I5480" t="s">
        <v>122</v>
      </c>
      <c r="J5480" t="s">
        <v>123</v>
      </c>
      <c r="K5480" t="s">
        <v>59</v>
      </c>
      <c r="L5480" s="8">
        <v>5.5</v>
      </c>
      <c r="M5480" s="8">
        <v>3.8</v>
      </c>
      <c r="N5480">
        <v>173</v>
      </c>
      <c r="O5480" s="8">
        <v>951.5</v>
      </c>
      <c r="P5480" s="14">
        <v>2.1000000000000001E-2</v>
      </c>
      <c r="Q5480" s="8">
        <v>19.98</v>
      </c>
      <c r="R5480" s="8">
        <v>931.52</v>
      </c>
      <c r="S5480" s="8">
        <v>657.4</v>
      </c>
      <c r="T5480" s="8">
        <v>274.12</v>
      </c>
      <c r="U5480">
        <v>0</v>
      </c>
      <c r="V5480" s="8">
        <v>0</v>
      </c>
      <c r="W5480" s="8">
        <v>0</v>
      </c>
      <c r="X5480" s="8">
        <v>274.12</v>
      </c>
    </row>
    <row r="5481" spans="1:24" x14ac:dyDescent="0.25">
      <c r="A5481" t="s">
        <v>5807</v>
      </c>
      <c r="B5481" s="1">
        <v>45516</v>
      </c>
      <c r="C5481" t="s">
        <v>115</v>
      </c>
      <c r="D5481" t="s">
        <v>116</v>
      </c>
      <c r="E5481" t="s">
        <v>27</v>
      </c>
      <c r="F5481" t="s">
        <v>54</v>
      </c>
      <c r="G5481" t="s">
        <v>29</v>
      </c>
      <c r="H5481" t="s">
        <v>30</v>
      </c>
      <c r="I5481" t="s">
        <v>31</v>
      </c>
      <c r="J5481" t="s">
        <v>32</v>
      </c>
      <c r="K5481" t="s">
        <v>33</v>
      </c>
      <c r="L5481" s="8">
        <v>5.8</v>
      </c>
      <c r="M5481" s="8">
        <v>2.7</v>
      </c>
      <c r="N5481">
        <v>326</v>
      </c>
      <c r="O5481" s="8">
        <v>1890.8</v>
      </c>
      <c r="P5481" s="14">
        <v>1.2999999999999999E-3</v>
      </c>
      <c r="Q5481" s="8">
        <v>2.46</v>
      </c>
      <c r="R5481" s="8">
        <v>1888.34</v>
      </c>
      <c r="S5481" s="8">
        <v>880.2</v>
      </c>
      <c r="T5481" s="8">
        <v>1008.14</v>
      </c>
      <c r="U5481">
        <v>0</v>
      </c>
      <c r="V5481" s="8">
        <v>0</v>
      </c>
      <c r="W5481" s="8">
        <v>0</v>
      </c>
      <c r="X5481" s="8">
        <v>1008.14</v>
      </c>
    </row>
    <row r="5482" spans="1:24" x14ac:dyDescent="0.25">
      <c r="A5482" t="s">
        <v>5808</v>
      </c>
      <c r="B5482" s="1">
        <v>45322</v>
      </c>
      <c r="C5482" t="s">
        <v>410</v>
      </c>
      <c r="D5482" t="s">
        <v>411</v>
      </c>
      <c r="E5482" t="s">
        <v>150</v>
      </c>
      <c r="F5482" t="s">
        <v>46</v>
      </c>
      <c r="G5482" t="s">
        <v>151</v>
      </c>
      <c r="H5482" t="s">
        <v>152</v>
      </c>
      <c r="I5482" t="s">
        <v>74</v>
      </c>
      <c r="J5482" t="s">
        <v>75</v>
      </c>
      <c r="K5482" t="s">
        <v>49</v>
      </c>
      <c r="L5482" s="8">
        <v>11</v>
      </c>
      <c r="M5482" s="8">
        <v>6.8</v>
      </c>
      <c r="N5482">
        <v>54</v>
      </c>
      <c r="O5482" s="8">
        <v>594</v>
      </c>
      <c r="P5482" s="14">
        <v>0.1744</v>
      </c>
      <c r="Q5482" s="8">
        <v>103.59</v>
      </c>
      <c r="R5482" s="8">
        <v>490.41</v>
      </c>
      <c r="S5482" s="8">
        <v>367.2</v>
      </c>
      <c r="T5482" s="8">
        <v>123.21</v>
      </c>
      <c r="U5482">
        <v>0</v>
      </c>
      <c r="V5482" s="8">
        <v>0</v>
      </c>
      <c r="W5482" s="8">
        <v>0</v>
      </c>
      <c r="X5482" s="8">
        <v>123.21</v>
      </c>
    </row>
    <row r="5483" spans="1:24" x14ac:dyDescent="0.25">
      <c r="A5483" t="s">
        <v>5809</v>
      </c>
      <c r="B5483" s="1">
        <v>46209</v>
      </c>
      <c r="C5483" t="s">
        <v>174</v>
      </c>
      <c r="D5483" t="s">
        <v>175</v>
      </c>
      <c r="E5483" t="s">
        <v>150</v>
      </c>
      <c r="F5483" t="s">
        <v>54</v>
      </c>
      <c r="G5483" t="s">
        <v>151</v>
      </c>
      <c r="H5483" t="s">
        <v>152</v>
      </c>
      <c r="I5483" t="s">
        <v>31</v>
      </c>
      <c r="J5483" t="s">
        <v>32</v>
      </c>
      <c r="K5483" t="s">
        <v>33</v>
      </c>
      <c r="L5483" s="8">
        <v>5.8</v>
      </c>
      <c r="M5483" s="8">
        <v>2.7</v>
      </c>
      <c r="N5483">
        <v>174</v>
      </c>
      <c r="O5483" s="8">
        <v>1009.2</v>
      </c>
      <c r="P5483" s="14">
        <v>5.3E-3</v>
      </c>
      <c r="Q5483" s="8">
        <v>5.35</v>
      </c>
      <c r="R5483" s="8">
        <v>1003.85</v>
      </c>
      <c r="S5483" s="8">
        <v>469.8</v>
      </c>
      <c r="T5483" s="8">
        <v>534.04999999999995</v>
      </c>
      <c r="U5483">
        <v>0</v>
      </c>
      <c r="V5483" s="8">
        <v>0</v>
      </c>
      <c r="W5483" s="8">
        <v>0</v>
      </c>
      <c r="X5483" s="8">
        <v>534.04999999999995</v>
      </c>
    </row>
    <row r="5484" spans="1:24" x14ac:dyDescent="0.25">
      <c r="A5484" t="s">
        <v>5810</v>
      </c>
      <c r="B5484" s="1">
        <v>46122</v>
      </c>
      <c r="C5484" t="s">
        <v>328</v>
      </c>
      <c r="D5484" t="s">
        <v>329</v>
      </c>
      <c r="E5484" t="s">
        <v>71</v>
      </c>
      <c r="F5484" t="s">
        <v>54</v>
      </c>
      <c r="G5484" t="s">
        <v>165</v>
      </c>
      <c r="H5484" t="s">
        <v>166</v>
      </c>
      <c r="I5484" t="s">
        <v>144</v>
      </c>
      <c r="J5484" t="s">
        <v>145</v>
      </c>
      <c r="K5484" t="s">
        <v>33</v>
      </c>
      <c r="L5484" s="8">
        <v>12</v>
      </c>
      <c r="M5484" s="8">
        <v>6.5</v>
      </c>
      <c r="N5484">
        <v>75</v>
      </c>
      <c r="O5484" s="8">
        <v>900</v>
      </c>
      <c r="P5484" s="14">
        <v>3.3300000000000003E-2</v>
      </c>
      <c r="Q5484" s="8">
        <v>29.97</v>
      </c>
      <c r="R5484" s="8">
        <v>870.03</v>
      </c>
      <c r="S5484" s="8">
        <v>487.5</v>
      </c>
      <c r="T5484" s="8">
        <v>382.53</v>
      </c>
      <c r="U5484">
        <v>0</v>
      </c>
      <c r="V5484" s="8">
        <v>0</v>
      </c>
      <c r="W5484" s="8">
        <v>0</v>
      </c>
      <c r="X5484" s="8">
        <v>382.53</v>
      </c>
    </row>
    <row r="5485" spans="1:24" x14ac:dyDescent="0.25">
      <c r="A5485" t="s">
        <v>5811</v>
      </c>
      <c r="B5485" s="1">
        <v>46089</v>
      </c>
      <c r="C5485" t="s">
        <v>403</v>
      </c>
      <c r="D5485" t="s">
        <v>404</v>
      </c>
      <c r="E5485" t="s">
        <v>53</v>
      </c>
      <c r="F5485" t="s">
        <v>37</v>
      </c>
      <c r="G5485" t="s">
        <v>55</v>
      </c>
      <c r="H5485" t="s">
        <v>56</v>
      </c>
      <c r="I5485" t="s">
        <v>130</v>
      </c>
      <c r="J5485" t="s">
        <v>131</v>
      </c>
      <c r="K5485" t="s">
        <v>42</v>
      </c>
      <c r="L5485" s="8">
        <v>4.8</v>
      </c>
      <c r="M5485" s="8">
        <v>1.4</v>
      </c>
      <c r="N5485">
        <v>4</v>
      </c>
      <c r="O5485" s="8">
        <v>19.2</v>
      </c>
      <c r="P5485" s="14">
        <v>6.7500000000000004E-2</v>
      </c>
      <c r="Q5485" s="8">
        <v>1.3</v>
      </c>
      <c r="R5485" s="8">
        <v>17.899999999999999</v>
      </c>
      <c r="S5485" s="8">
        <v>5.6</v>
      </c>
      <c r="T5485" s="8">
        <v>12.3</v>
      </c>
      <c r="U5485">
        <v>0</v>
      </c>
      <c r="V5485" s="8">
        <v>0</v>
      </c>
      <c r="W5485" s="8">
        <v>0</v>
      </c>
      <c r="X5485" s="8">
        <v>12.3</v>
      </c>
    </row>
    <row r="5486" spans="1:24" x14ac:dyDescent="0.25">
      <c r="A5486" t="s">
        <v>5812</v>
      </c>
      <c r="B5486" s="1">
        <v>45579</v>
      </c>
      <c r="C5486" t="s">
        <v>77</v>
      </c>
      <c r="D5486" t="s">
        <v>78</v>
      </c>
      <c r="E5486" t="s">
        <v>63</v>
      </c>
      <c r="F5486" t="s">
        <v>37</v>
      </c>
      <c r="G5486" t="s">
        <v>64</v>
      </c>
      <c r="H5486" t="s">
        <v>65</v>
      </c>
      <c r="I5486" t="s">
        <v>66</v>
      </c>
      <c r="J5486" t="s">
        <v>67</v>
      </c>
      <c r="K5486" t="s">
        <v>33</v>
      </c>
      <c r="L5486" s="8">
        <v>4.5</v>
      </c>
      <c r="M5486" s="8">
        <v>2.1</v>
      </c>
      <c r="N5486">
        <v>17</v>
      </c>
      <c r="O5486" s="8">
        <v>76.5</v>
      </c>
      <c r="P5486" s="14">
        <v>1.26E-2</v>
      </c>
      <c r="Q5486" s="8">
        <v>0.96</v>
      </c>
      <c r="R5486" s="8">
        <v>75.540000000000006</v>
      </c>
      <c r="S5486" s="8">
        <v>35.700000000000003</v>
      </c>
      <c r="T5486" s="8">
        <v>39.840000000000003</v>
      </c>
      <c r="U5486">
        <v>0</v>
      </c>
      <c r="V5486" s="8">
        <v>0</v>
      </c>
      <c r="W5486" s="8">
        <v>0</v>
      </c>
      <c r="X5486" s="8">
        <v>39.840000000000003</v>
      </c>
    </row>
    <row r="5487" spans="1:24" x14ac:dyDescent="0.25">
      <c r="A5487" t="s">
        <v>5813</v>
      </c>
      <c r="B5487" s="1">
        <v>45351</v>
      </c>
      <c r="C5487" t="s">
        <v>315</v>
      </c>
      <c r="D5487" t="s">
        <v>316</v>
      </c>
      <c r="E5487" t="s">
        <v>27</v>
      </c>
      <c r="F5487" t="s">
        <v>46</v>
      </c>
      <c r="G5487" t="s">
        <v>38</v>
      </c>
      <c r="H5487" t="s">
        <v>39</v>
      </c>
      <c r="I5487" t="s">
        <v>66</v>
      </c>
      <c r="J5487" t="s">
        <v>67</v>
      </c>
      <c r="K5487" t="s">
        <v>33</v>
      </c>
      <c r="L5487" s="8">
        <v>4.5</v>
      </c>
      <c r="M5487" s="8">
        <v>2.1</v>
      </c>
      <c r="N5487">
        <v>3</v>
      </c>
      <c r="O5487" s="8">
        <v>13.5</v>
      </c>
      <c r="P5487" s="14">
        <v>0.23080000000000001</v>
      </c>
      <c r="Q5487" s="8">
        <v>3.12</v>
      </c>
      <c r="R5487" s="8">
        <v>10.38</v>
      </c>
      <c r="S5487" s="8">
        <v>6.3</v>
      </c>
      <c r="T5487" s="8">
        <v>4.08</v>
      </c>
      <c r="U5487">
        <v>0</v>
      </c>
      <c r="V5487" s="8">
        <v>0</v>
      </c>
      <c r="W5487" s="8">
        <v>0</v>
      </c>
      <c r="X5487" s="8">
        <v>4.08</v>
      </c>
    </row>
    <row r="5488" spans="1:24" x14ac:dyDescent="0.25">
      <c r="A5488" t="s">
        <v>5814</v>
      </c>
      <c r="B5488" s="1">
        <v>46120</v>
      </c>
      <c r="C5488" t="s">
        <v>584</v>
      </c>
      <c r="D5488" t="s">
        <v>585</v>
      </c>
      <c r="E5488" t="s">
        <v>27</v>
      </c>
      <c r="F5488" t="s">
        <v>37</v>
      </c>
      <c r="G5488" t="s">
        <v>38</v>
      </c>
      <c r="H5488" t="s">
        <v>39</v>
      </c>
      <c r="I5488" t="s">
        <v>99</v>
      </c>
      <c r="J5488" t="s">
        <v>100</v>
      </c>
      <c r="K5488" t="s">
        <v>49</v>
      </c>
      <c r="L5488" s="8">
        <v>3.8</v>
      </c>
      <c r="M5488" s="8">
        <v>2.6</v>
      </c>
      <c r="N5488">
        <v>20</v>
      </c>
      <c r="O5488" s="8">
        <v>76</v>
      </c>
      <c r="P5488" s="14">
        <v>7.1000000000000004E-3</v>
      </c>
      <c r="Q5488" s="8">
        <v>0.54</v>
      </c>
      <c r="R5488" s="8">
        <v>75.459999999999994</v>
      </c>
      <c r="S5488" s="8">
        <v>52</v>
      </c>
      <c r="T5488" s="8">
        <v>23.46</v>
      </c>
      <c r="U5488">
        <v>5</v>
      </c>
      <c r="V5488" s="8">
        <v>18.87</v>
      </c>
      <c r="W5488" s="8">
        <v>15.5</v>
      </c>
      <c r="X5488" s="8">
        <v>7.96</v>
      </c>
    </row>
    <row r="5489" spans="1:24" x14ac:dyDescent="0.25">
      <c r="A5489" t="s">
        <v>5815</v>
      </c>
      <c r="B5489" s="1">
        <v>45775</v>
      </c>
      <c r="C5489" t="s">
        <v>325</v>
      </c>
      <c r="D5489" t="s">
        <v>326</v>
      </c>
      <c r="E5489" t="s">
        <v>27</v>
      </c>
      <c r="F5489" t="s">
        <v>37</v>
      </c>
      <c r="G5489" t="s">
        <v>38</v>
      </c>
      <c r="H5489" t="s">
        <v>39</v>
      </c>
      <c r="I5489" t="s">
        <v>117</v>
      </c>
      <c r="J5489" t="s">
        <v>118</v>
      </c>
      <c r="K5489" t="s">
        <v>59</v>
      </c>
      <c r="L5489" s="8">
        <v>6</v>
      </c>
      <c r="M5489" s="8">
        <v>4.2</v>
      </c>
      <c r="N5489">
        <v>30</v>
      </c>
      <c r="O5489" s="8">
        <v>180</v>
      </c>
      <c r="P5489" s="14">
        <v>3.0700000000000002E-2</v>
      </c>
      <c r="Q5489" s="8">
        <v>5.53</v>
      </c>
      <c r="R5489" s="8">
        <v>174.47</v>
      </c>
      <c r="S5489" s="8">
        <v>126</v>
      </c>
      <c r="T5489" s="8">
        <v>48.47</v>
      </c>
      <c r="U5489">
        <v>0</v>
      </c>
      <c r="V5489" s="8">
        <v>0</v>
      </c>
      <c r="W5489" s="8">
        <v>0</v>
      </c>
      <c r="X5489" s="8">
        <v>48.47</v>
      </c>
    </row>
    <row r="5490" spans="1:24" x14ac:dyDescent="0.25">
      <c r="A5490" t="s">
        <v>5816</v>
      </c>
      <c r="B5490" s="1">
        <v>45834</v>
      </c>
      <c r="C5490" t="s">
        <v>410</v>
      </c>
      <c r="D5490" t="s">
        <v>411</v>
      </c>
      <c r="E5490" t="s">
        <v>150</v>
      </c>
      <c r="F5490" t="s">
        <v>46</v>
      </c>
      <c r="G5490" t="s">
        <v>151</v>
      </c>
      <c r="H5490" t="s">
        <v>152</v>
      </c>
      <c r="I5490" t="s">
        <v>104</v>
      </c>
      <c r="J5490" t="s">
        <v>105</v>
      </c>
      <c r="K5490" t="s">
        <v>49</v>
      </c>
      <c r="L5490" s="8">
        <v>4.2</v>
      </c>
      <c r="M5490" s="8">
        <v>2.8</v>
      </c>
      <c r="N5490">
        <v>26</v>
      </c>
      <c r="O5490" s="8">
        <v>109.2</v>
      </c>
      <c r="P5490" s="14">
        <v>0.13300000000000001</v>
      </c>
      <c r="Q5490" s="8">
        <v>14.52</v>
      </c>
      <c r="R5490" s="8">
        <v>94.68</v>
      </c>
      <c r="S5490" s="8">
        <v>72.8</v>
      </c>
      <c r="T5490" s="8">
        <v>21.88</v>
      </c>
      <c r="U5490">
        <v>0</v>
      </c>
      <c r="V5490" s="8">
        <v>0</v>
      </c>
      <c r="W5490" s="8">
        <v>0</v>
      </c>
      <c r="X5490" s="8">
        <v>21.88</v>
      </c>
    </row>
    <row r="5491" spans="1:24" x14ac:dyDescent="0.25">
      <c r="A5491" t="s">
        <v>5817</v>
      </c>
      <c r="B5491" s="1">
        <v>45658</v>
      </c>
      <c r="C5491" t="s">
        <v>91</v>
      </c>
      <c r="D5491" t="s">
        <v>92</v>
      </c>
      <c r="E5491" t="s">
        <v>27</v>
      </c>
      <c r="F5491" t="s">
        <v>37</v>
      </c>
      <c r="G5491" t="s">
        <v>29</v>
      </c>
      <c r="H5491" t="s">
        <v>30</v>
      </c>
      <c r="I5491" t="s">
        <v>40</v>
      </c>
      <c r="J5491" t="s">
        <v>41</v>
      </c>
      <c r="K5491" t="s">
        <v>42</v>
      </c>
      <c r="L5491" s="8">
        <v>14.5</v>
      </c>
      <c r="M5491" s="8">
        <v>4.2</v>
      </c>
      <c r="N5491">
        <v>12</v>
      </c>
      <c r="O5491" s="8">
        <v>174</v>
      </c>
      <c r="P5491" s="14">
        <v>1.4E-2</v>
      </c>
      <c r="Q5491" s="8">
        <v>2.44</v>
      </c>
      <c r="R5491" s="8">
        <v>171.56</v>
      </c>
      <c r="S5491" s="8">
        <v>50.4</v>
      </c>
      <c r="T5491" s="8">
        <v>121.16</v>
      </c>
      <c r="U5491">
        <v>0</v>
      </c>
      <c r="V5491" s="8">
        <v>0</v>
      </c>
      <c r="W5491" s="8">
        <v>0</v>
      </c>
      <c r="X5491" s="8">
        <v>121.16</v>
      </c>
    </row>
    <row r="5492" spans="1:24" x14ac:dyDescent="0.25">
      <c r="A5492" t="s">
        <v>5818</v>
      </c>
      <c r="B5492" s="1">
        <v>46077</v>
      </c>
      <c r="C5492" t="s">
        <v>520</v>
      </c>
      <c r="D5492" t="s">
        <v>521</v>
      </c>
      <c r="E5492" t="s">
        <v>63</v>
      </c>
      <c r="F5492" t="s">
        <v>37</v>
      </c>
      <c r="G5492" t="s">
        <v>64</v>
      </c>
      <c r="H5492" t="s">
        <v>65</v>
      </c>
      <c r="I5492" t="s">
        <v>122</v>
      </c>
      <c r="J5492" t="s">
        <v>123</v>
      </c>
      <c r="K5492" t="s">
        <v>59</v>
      </c>
      <c r="L5492" s="8">
        <v>5.5</v>
      </c>
      <c r="M5492" s="8">
        <v>3.8</v>
      </c>
      <c r="N5492">
        <v>28</v>
      </c>
      <c r="O5492" s="8">
        <v>154</v>
      </c>
      <c r="P5492" s="14">
        <v>1.1599999999999999E-2</v>
      </c>
      <c r="Q5492" s="8">
        <v>1.79</v>
      </c>
      <c r="R5492" s="8">
        <v>152.21</v>
      </c>
      <c r="S5492" s="8">
        <v>106.4</v>
      </c>
      <c r="T5492" s="8">
        <v>45.81</v>
      </c>
      <c r="U5492">
        <v>0</v>
      </c>
      <c r="V5492" s="8">
        <v>0</v>
      </c>
      <c r="W5492" s="8">
        <v>0</v>
      </c>
      <c r="X5492" s="8">
        <v>45.81</v>
      </c>
    </row>
    <row r="5493" spans="1:24" x14ac:dyDescent="0.25">
      <c r="A5493" t="s">
        <v>5819</v>
      </c>
      <c r="B5493" s="1">
        <v>45890</v>
      </c>
      <c r="C5493" t="s">
        <v>142</v>
      </c>
      <c r="D5493" t="s">
        <v>143</v>
      </c>
      <c r="E5493" t="s">
        <v>71</v>
      </c>
      <c r="F5493" t="s">
        <v>37</v>
      </c>
      <c r="G5493" t="s">
        <v>165</v>
      </c>
      <c r="H5493" t="s">
        <v>166</v>
      </c>
      <c r="I5493" t="s">
        <v>99</v>
      </c>
      <c r="J5493" t="s">
        <v>100</v>
      </c>
      <c r="K5493" t="s">
        <v>49</v>
      </c>
      <c r="L5493" s="8">
        <v>3.8</v>
      </c>
      <c r="M5493" s="8">
        <v>2.6</v>
      </c>
      <c r="N5493">
        <v>1</v>
      </c>
      <c r="O5493" s="8">
        <v>3.8</v>
      </c>
      <c r="P5493" s="14">
        <v>4.0000000000000001E-3</v>
      </c>
      <c r="Q5493" s="8">
        <v>0.02</v>
      </c>
      <c r="R5493" s="8">
        <v>3.78</v>
      </c>
      <c r="S5493" s="8">
        <v>2.6</v>
      </c>
      <c r="T5493" s="8">
        <v>1.18</v>
      </c>
      <c r="U5493">
        <v>0</v>
      </c>
      <c r="V5493" s="8">
        <v>0</v>
      </c>
      <c r="W5493" s="8">
        <v>0</v>
      </c>
      <c r="X5493" s="8">
        <v>1.18</v>
      </c>
    </row>
    <row r="5494" spans="1:24" x14ac:dyDescent="0.25">
      <c r="A5494" t="s">
        <v>5820</v>
      </c>
      <c r="B5494" s="1">
        <v>45530</v>
      </c>
      <c r="C5494" t="s">
        <v>235</v>
      </c>
      <c r="D5494" t="s">
        <v>236</v>
      </c>
      <c r="E5494" t="s">
        <v>27</v>
      </c>
      <c r="F5494" t="s">
        <v>54</v>
      </c>
      <c r="G5494" t="s">
        <v>38</v>
      </c>
      <c r="H5494" t="s">
        <v>39</v>
      </c>
      <c r="I5494" t="s">
        <v>47</v>
      </c>
      <c r="J5494" t="s">
        <v>48</v>
      </c>
      <c r="K5494" t="s">
        <v>49</v>
      </c>
      <c r="L5494" s="8">
        <v>5</v>
      </c>
      <c r="M5494" s="8">
        <v>3.2</v>
      </c>
      <c r="N5494">
        <v>31</v>
      </c>
      <c r="O5494" s="8">
        <v>155</v>
      </c>
      <c r="P5494" s="14">
        <v>3.3999999999999998E-3</v>
      </c>
      <c r="Q5494" s="8">
        <v>0.53</v>
      </c>
      <c r="R5494" s="8">
        <v>154.47</v>
      </c>
      <c r="S5494" s="8">
        <v>99.2</v>
      </c>
      <c r="T5494" s="8">
        <v>55.27</v>
      </c>
      <c r="U5494">
        <v>0</v>
      </c>
      <c r="V5494" s="8">
        <v>0</v>
      </c>
      <c r="W5494" s="8">
        <v>0</v>
      </c>
      <c r="X5494" s="8">
        <v>55.27</v>
      </c>
    </row>
    <row r="5495" spans="1:24" x14ac:dyDescent="0.25">
      <c r="A5495" t="s">
        <v>5821</v>
      </c>
      <c r="B5495" s="1">
        <v>45455</v>
      </c>
      <c r="C5495" t="s">
        <v>154</v>
      </c>
      <c r="D5495" t="s">
        <v>155</v>
      </c>
      <c r="E5495" t="s">
        <v>150</v>
      </c>
      <c r="F5495" t="s">
        <v>46</v>
      </c>
      <c r="G5495" t="s">
        <v>151</v>
      </c>
      <c r="H5495" t="s">
        <v>152</v>
      </c>
      <c r="I5495" t="s">
        <v>99</v>
      </c>
      <c r="J5495" t="s">
        <v>100</v>
      </c>
      <c r="K5495" t="s">
        <v>49</v>
      </c>
      <c r="L5495" s="8">
        <v>3.8</v>
      </c>
      <c r="M5495" s="8">
        <v>2.6</v>
      </c>
      <c r="N5495">
        <v>2</v>
      </c>
      <c r="O5495" s="8">
        <v>7.6</v>
      </c>
      <c r="P5495" s="14">
        <v>0.1241</v>
      </c>
      <c r="Q5495" s="8">
        <v>0.94</v>
      </c>
      <c r="R5495" s="8">
        <v>6.66</v>
      </c>
      <c r="S5495" s="8">
        <v>5.2</v>
      </c>
      <c r="T5495" s="8">
        <v>1.46</v>
      </c>
      <c r="U5495">
        <v>0</v>
      </c>
      <c r="V5495" s="8">
        <v>0</v>
      </c>
      <c r="W5495" s="8">
        <v>0</v>
      </c>
      <c r="X5495" s="8">
        <v>1.46</v>
      </c>
    </row>
    <row r="5496" spans="1:24" x14ac:dyDescent="0.25">
      <c r="A5496" t="s">
        <v>5822</v>
      </c>
      <c r="B5496" s="1">
        <v>45394</v>
      </c>
      <c r="C5496" t="s">
        <v>609</v>
      </c>
      <c r="D5496" t="s">
        <v>610</v>
      </c>
      <c r="E5496" t="s">
        <v>63</v>
      </c>
      <c r="F5496" t="s">
        <v>37</v>
      </c>
      <c r="G5496" t="s">
        <v>64</v>
      </c>
      <c r="H5496" t="s">
        <v>65</v>
      </c>
      <c r="I5496" t="s">
        <v>57</v>
      </c>
      <c r="J5496" t="s">
        <v>58</v>
      </c>
      <c r="K5496" t="s">
        <v>59</v>
      </c>
      <c r="L5496" s="8">
        <v>10.5</v>
      </c>
      <c r="M5496" s="8">
        <v>7.5</v>
      </c>
      <c r="N5496">
        <v>32</v>
      </c>
      <c r="O5496" s="8">
        <v>336</v>
      </c>
      <c r="P5496" s="14">
        <v>8.3000000000000001E-3</v>
      </c>
      <c r="Q5496" s="8">
        <v>2.79</v>
      </c>
      <c r="R5496" s="8">
        <v>333.21</v>
      </c>
      <c r="S5496" s="8">
        <v>240</v>
      </c>
      <c r="T5496" s="8">
        <v>93.21</v>
      </c>
      <c r="U5496">
        <v>0</v>
      </c>
      <c r="V5496" s="8">
        <v>0</v>
      </c>
      <c r="W5496" s="8">
        <v>0</v>
      </c>
      <c r="X5496" s="8">
        <v>93.21</v>
      </c>
    </row>
    <row r="5497" spans="1:24" x14ac:dyDescent="0.25">
      <c r="A5497" t="s">
        <v>5823</v>
      </c>
      <c r="B5497" s="1">
        <v>45545</v>
      </c>
      <c r="C5497" t="s">
        <v>458</v>
      </c>
      <c r="D5497" t="s">
        <v>459</v>
      </c>
      <c r="E5497" t="s">
        <v>27</v>
      </c>
      <c r="F5497" t="s">
        <v>89</v>
      </c>
      <c r="G5497" t="s">
        <v>38</v>
      </c>
      <c r="H5497" t="s">
        <v>39</v>
      </c>
      <c r="I5497" t="s">
        <v>127</v>
      </c>
      <c r="J5497" t="s">
        <v>128</v>
      </c>
      <c r="K5497" t="s">
        <v>33</v>
      </c>
      <c r="L5497" s="8">
        <v>7.2</v>
      </c>
      <c r="M5497" s="8">
        <v>3.6</v>
      </c>
      <c r="N5497">
        <v>111</v>
      </c>
      <c r="O5497" s="8">
        <v>799.2</v>
      </c>
      <c r="P5497" s="14">
        <v>9.6199999999999994E-2</v>
      </c>
      <c r="Q5497" s="8">
        <v>76.88</v>
      </c>
      <c r="R5497" s="8">
        <v>722.32</v>
      </c>
      <c r="S5497" s="8">
        <v>399.6</v>
      </c>
      <c r="T5497" s="8">
        <v>322.72000000000003</v>
      </c>
      <c r="U5497">
        <v>0</v>
      </c>
      <c r="V5497" s="8">
        <v>0</v>
      </c>
      <c r="W5497" s="8">
        <v>0</v>
      </c>
      <c r="X5497" s="8">
        <v>322.72000000000003</v>
      </c>
    </row>
    <row r="5498" spans="1:24" x14ac:dyDescent="0.25">
      <c r="A5498" t="s">
        <v>5824</v>
      </c>
      <c r="B5498" s="1">
        <v>45964</v>
      </c>
      <c r="C5498" t="s">
        <v>220</v>
      </c>
      <c r="D5498" t="s">
        <v>221</v>
      </c>
      <c r="E5498" t="s">
        <v>71</v>
      </c>
      <c r="F5498" t="s">
        <v>28</v>
      </c>
      <c r="G5498" t="s">
        <v>165</v>
      </c>
      <c r="H5498" t="s">
        <v>166</v>
      </c>
      <c r="I5498" t="s">
        <v>104</v>
      </c>
      <c r="J5498" t="s">
        <v>105</v>
      </c>
      <c r="K5498" t="s">
        <v>49</v>
      </c>
      <c r="L5498" s="8">
        <v>4.2</v>
      </c>
      <c r="M5498" s="8">
        <v>2.8</v>
      </c>
      <c r="N5498">
        <v>242</v>
      </c>
      <c r="O5498" s="8">
        <v>1016.4</v>
      </c>
      <c r="P5498" s="14">
        <v>2.9000000000000001E-2</v>
      </c>
      <c r="Q5498" s="8">
        <v>29.48</v>
      </c>
      <c r="R5498" s="8">
        <v>986.92</v>
      </c>
      <c r="S5498" s="8">
        <v>677.6</v>
      </c>
      <c r="T5498" s="8">
        <v>309.32</v>
      </c>
      <c r="U5498">
        <v>0</v>
      </c>
      <c r="V5498" s="8">
        <v>0</v>
      </c>
      <c r="W5498" s="8">
        <v>0</v>
      </c>
      <c r="X5498" s="8">
        <v>309.32</v>
      </c>
    </row>
    <row r="5499" spans="1:24" x14ac:dyDescent="0.25">
      <c r="A5499" t="s">
        <v>5825</v>
      </c>
      <c r="B5499" s="1">
        <v>45538</v>
      </c>
      <c r="C5499" t="s">
        <v>142</v>
      </c>
      <c r="D5499" t="s">
        <v>143</v>
      </c>
      <c r="E5499" t="s">
        <v>71</v>
      </c>
      <c r="F5499" t="s">
        <v>37</v>
      </c>
      <c r="G5499" t="s">
        <v>72</v>
      </c>
      <c r="H5499" t="s">
        <v>73</v>
      </c>
      <c r="I5499" t="s">
        <v>57</v>
      </c>
      <c r="J5499" t="s">
        <v>58</v>
      </c>
      <c r="K5499" t="s">
        <v>59</v>
      </c>
      <c r="L5499" s="8">
        <v>10.5</v>
      </c>
      <c r="M5499" s="8">
        <v>7.5</v>
      </c>
      <c r="N5499">
        <v>11</v>
      </c>
      <c r="O5499" s="8">
        <v>115.5</v>
      </c>
      <c r="P5499" s="14">
        <v>1.8499999999999999E-2</v>
      </c>
      <c r="Q5499" s="8">
        <v>2.14</v>
      </c>
      <c r="R5499" s="8">
        <v>113.36</v>
      </c>
      <c r="S5499" s="8">
        <v>82.5</v>
      </c>
      <c r="T5499" s="8">
        <v>30.86</v>
      </c>
      <c r="U5499">
        <v>7</v>
      </c>
      <c r="V5499" s="8">
        <v>72.14</v>
      </c>
      <c r="W5499" s="8">
        <v>56</v>
      </c>
      <c r="X5499" s="8">
        <v>-25.14</v>
      </c>
    </row>
    <row r="5500" spans="1:24" x14ac:dyDescent="0.25">
      <c r="A5500" t="s">
        <v>5826</v>
      </c>
      <c r="B5500" s="1">
        <v>45564</v>
      </c>
      <c r="C5500" t="s">
        <v>198</v>
      </c>
      <c r="D5500" t="s">
        <v>199</v>
      </c>
      <c r="E5500" t="s">
        <v>150</v>
      </c>
      <c r="F5500" t="s">
        <v>54</v>
      </c>
      <c r="G5500" t="s">
        <v>151</v>
      </c>
      <c r="H5500" t="s">
        <v>152</v>
      </c>
      <c r="I5500" t="s">
        <v>117</v>
      </c>
      <c r="J5500" t="s">
        <v>118</v>
      </c>
      <c r="K5500" t="s">
        <v>59</v>
      </c>
      <c r="L5500" s="8">
        <v>6</v>
      </c>
      <c r="M5500" s="8">
        <v>4.2</v>
      </c>
      <c r="N5500">
        <v>44</v>
      </c>
      <c r="O5500" s="8">
        <v>264</v>
      </c>
      <c r="P5500" s="14">
        <v>8.5000000000000006E-3</v>
      </c>
      <c r="Q5500" s="8">
        <v>2.2400000000000002</v>
      </c>
      <c r="R5500" s="8">
        <v>261.76</v>
      </c>
      <c r="S5500" s="8">
        <v>184.8</v>
      </c>
      <c r="T5500" s="8">
        <v>76.959999999999994</v>
      </c>
      <c r="U5500">
        <v>0</v>
      </c>
      <c r="V5500" s="8">
        <v>0</v>
      </c>
      <c r="W5500" s="8">
        <v>0</v>
      </c>
      <c r="X5500" s="8">
        <v>76.959999999999994</v>
      </c>
    </row>
    <row r="5501" spans="1:24" x14ac:dyDescent="0.25">
      <c r="A5501" t="s">
        <v>5827</v>
      </c>
      <c r="B5501" s="1">
        <v>45838</v>
      </c>
      <c r="C5501" t="s">
        <v>350</v>
      </c>
      <c r="D5501" t="s">
        <v>351</v>
      </c>
      <c r="E5501" t="s">
        <v>63</v>
      </c>
      <c r="F5501" t="s">
        <v>89</v>
      </c>
      <c r="G5501" t="s">
        <v>64</v>
      </c>
      <c r="H5501" t="s">
        <v>65</v>
      </c>
      <c r="I5501" t="s">
        <v>84</v>
      </c>
      <c r="J5501" t="s">
        <v>85</v>
      </c>
      <c r="K5501" t="s">
        <v>42</v>
      </c>
      <c r="L5501" s="8">
        <v>9.9</v>
      </c>
      <c r="M5501" s="8">
        <v>3.1</v>
      </c>
      <c r="N5501">
        <v>277</v>
      </c>
      <c r="O5501" s="8">
        <v>2742.3</v>
      </c>
      <c r="P5501" s="14">
        <v>0.1928</v>
      </c>
      <c r="Q5501" s="8">
        <v>528.72</v>
      </c>
      <c r="R5501" s="8">
        <v>2213.58</v>
      </c>
      <c r="S5501" s="8">
        <v>858.7</v>
      </c>
      <c r="T5501" s="8">
        <v>1354.88</v>
      </c>
      <c r="U5501">
        <v>0</v>
      </c>
      <c r="V5501" s="8">
        <v>0</v>
      </c>
      <c r="W5501" s="8">
        <v>0</v>
      </c>
      <c r="X5501" s="8">
        <v>1354.88</v>
      </c>
    </row>
    <row r="5502" spans="1:24" x14ac:dyDescent="0.25">
      <c r="A5502" t="s">
        <v>5828</v>
      </c>
      <c r="B5502" s="1">
        <v>46127</v>
      </c>
      <c r="C5502" t="s">
        <v>758</v>
      </c>
      <c r="D5502" t="s">
        <v>759</v>
      </c>
      <c r="E5502" t="s">
        <v>27</v>
      </c>
      <c r="F5502" t="s">
        <v>37</v>
      </c>
      <c r="G5502" t="s">
        <v>38</v>
      </c>
      <c r="H5502" t="s">
        <v>39</v>
      </c>
      <c r="I5502" t="s">
        <v>117</v>
      </c>
      <c r="J5502" t="s">
        <v>118</v>
      </c>
      <c r="K5502" t="s">
        <v>59</v>
      </c>
      <c r="L5502" s="8">
        <v>6</v>
      </c>
      <c r="M5502" s="8">
        <v>4.2</v>
      </c>
      <c r="N5502">
        <v>7</v>
      </c>
      <c r="O5502" s="8">
        <v>42</v>
      </c>
      <c r="P5502" s="14">
        <v>1.5800000000000002E-2</v>
      </c>
      <c r="Q5502" s="8">
        <v>0.66</v>
      </c>
      <c r="R5502" s="8">
        <v>41.34</v>
      </c>
      <c r="S5502" s="8">
        <v>29.4</v>
      </c>
      <c r="T5502" s="8">
        <v>11.94</v>
      </c>
      <c r="U5502">
        <v>0</v>
      </c>
      <c r="V5502" s="8">
        <v>0</v>
      </c>
      <c r="W5502" s="8">
        <v>0</v>
      </c>
      <c r="X5502" s="8">
        <v>11.94</v>
      </c>
    </row>
    <row r="5503" spans="1:24" x14ac:dyDescent="0.25">
      <c r="A5503" t="s">
        <v>5829</v>
      </c>
      <c r="B5503" s="1">
        <v>46102</v>
      </c>
      <c r="C5503" t="s">
        <v>91</v>
      </c>
      <c r="D5503" t="s">
        <v>92</v>
      </c>
      <c r="E5503" t="s">
        <v>27</v>
      </c>
      <c r="F5503" t="s">
        <v>37</v>
      </c>
      <c r="G5503" t="s">
        <v>38</v>
      </c>
      <c r="H5503" t="s">
        <v>39</v>
      </c>
      <c r="I5503" t="s">
        <v>117</v>
      </c>
      <c r="J5503" t="s">
        <v>118</v>
      </c>
      <c r="K5503" t="s">
        <v>59</v>
      </c>
      <c r="L5503" s="8">
        <v>6</v>
      </c>
      <c r="M5503" s="8">
        <v>4.2</v>
      </c>
      <c r="N5503">
        <v>38</v>
      </c>
      <c r="O5503" s="8">
        <v>228</v>
      </c>
      <c r="P5503" s="14">
        <v>1.6500000000000001E-2</v>
      </c>
      <c r="Q5503" s="8">
        <v>3.76</v>
      </c>
      <c r="R5503" s="8">
        <v>224.24</v>
      </c>
      <c r="S5503" s="8">
        <v>159.6</v>
      </c>
      <c r="T5503" s="8">
        <v>64.64</v>
      </c>
      <c r="U5503">
        <v>0</v>
      </c>
      <c r="V5503" s="8">
        <v>0</v>
      </c>
      <c r="W5503" s="8">
        <v>0</v>
      </c>
      <c r="X5503" s="8">
        <v>64.64</v>
      </c>
    </row>
    <row r="5504" spans="1:24" x14ac:dyDescent="0.25">
      <c r="A5504" t="s">
        <v>5830</v>
      </c>
      <c r="B5504" s="1">
        <v>46231</v>
      </c>
      <c r="C5504" t="s">
        <v>252</v>
      </c>
      <c r="D5504" t="s">
        <v>253</v>
      </c>
      <c r="E5504" t="s">
        <v>63</v>
      </c>
      <c r="F5504" t="s">
        <v>54</v>
      </c>
      <c r="G5504" t="s">
        <v>79</v>
      </c>
      <c r="H5504" t="s">
        <v>80</v>
      </c>
      <c r="I5504" t="s">
        <v>185</v>
      </c>
      <c r="J5504" t="s">
        <v>186</v>
      </c>
      <c r="K5504" t="s">
        <v>59</v>
      </c>
      <c r="L5504" s="8">
        <v>4.9000000000000004</v>
      </c>
      <c r="M5504" s="8">
        <v>3.1</v>
      </c>
      <c r="N5504">
        <v>34</v>
      </c>
      <c r="O5504" s="8">
        <v>166.6</v>
      </c>
      <c r="P5504" s="14">
        <v>1.35E-2</v>
      </c>
      <c r="Q5504" s="8">
        <v>2.25</v>
      </c>
      <c r="R5504" s="8">
        <v>164.35</v>
      </c>
      <c r="S5504" s="8">
        <v>105.4</v>
      </c>
      <c r="T5504" s="8">
        <v>58.95</v>
      </c>
      <c r="U5504">
        <v>0</v>
      </c>
      <c r="V5504" s="8">
        <v>0</v>
      </c>
      <c r="W5504" s="8">
        <v>0</v>
      </c>
      <c r="X5504" s="8">
        <v>58.95</v>
      </c>
    </row>
    <row r="5505" spans="1:24" x14ac:dyDescent="0.25">
      <c r="A5505" t="s">
        <v>5831</v>
      </c>
      <c r="B5505" s="1">
        <v>46046</v>
      </c>
      <c r="C5505" t="s">
        <v>291</v>
      </c>
      <c r="D5505" t="s">
        <v>292</v>
      </c>
      <c r="E5505" t="s">
        <v>150</v>
      </c>
      <c r="F5505" t="s">
        <v>54</v>
      </c>
      <c r="G5505" t="s">
        <v>151</v>
      </c>
      <c r="H5505" t="s">
        <v>152</v>
      </c>
      <c r="I5505" t="s">
        <v>57</v>
      </c>
      <c r="J5505" t="s">
        <v>58</v>
      </c>
      <c r="K5505" t="s">
        <v>59</v>
      </c>
      <c r="L5505" s="8">
        <v>10.5</v>
      </c>
      <c r="M5505" s="8">
        <v>7.5</v>
      </c>
      <c r="N5505">
        <v>193</v>
      </c>
      <c r="O5505" s="8">
        <v>2026.5</v>
      </c>
      <c r="P5505" s="14">
        <v>2.76E-2</v>
      </c>
      <c r="Q5505" s="8">
        <v>55.93</v>
      </c>
      <c r="R5505" s="8">
        <v>1970.57</v>
      </c>
      <c r="S5505" s="8">
        <v>1447.5</v>
      </c>
      <c r="T5505" s="8">
        <v>523.07000000000005</v>
      </c>
      <c r="U5505">
        <v>0</v>
      </c>
      <c r="V5505" s="8">
        <v>0</v>
      </c>
      <c r="W5505" s="8">
        <v>0</v>
      </c>
      <c r="X5505" s="8">
        <v>523.07000000000005</v>
      </c>
    </row>
    <row r="5506" spans="1:24" x14ac:dyDescent="0.25">
      <c r="A5506" t="s">
        <v>5832</v>
      </c>
      <c r="B5506" s="1">
        <v>45349</v>
      </c>
      <c r="C5506" t="s">
        <v>315</v>
      </c>
      <c r="D5506" t="s">
        <v>316</v>
      </c>
      <c r="E5506" t="s">
        <v>27</v>
      </c>
      <c r="F5506" t="s">
        <v>46</v>
      </c>
      <c r="G5506" t="s">
        <v>38</v>
      </c>
      <c r="H5506" t="s">
        <v>39</v>
      </c>
      <c r="I5506" t="s">
        <v>84</v>
      </c>
      <c r="J5506" t="s">
        <v>85</v>
      </c>
      <c r="K5506" t="s">
        <v>42</v>
      </c>
      <c r="L5506" s="8">
        <v>9.9</v>
      </c>
      <c r="M5506" s="8">
        <v>3.1</v>
      </c>
      <c r="N5506">
        <v>126</v>
      </c>
      <c r="O5506" s="8">
        <v>1247.4000000000001</v>
      </c>
      <c r="P5506" s="14">
        <v>0.16789999999999999</v>
      </c>
      <c r="Q5506" s="8">
        <v>209.44</v>
      </c>
      <c r="R5506" s="8">
        <v>1037.96</v>
      </c>
      <c r="S5506" s="8">
        <v>390.6</v>
      </c>
      <c r="T5506" s="8">
        <v>647.36</v>
      </c>
      <c r="U5506">
        <v>0</v>
      </c>
      <c r="V5506" s="8">
        <v>0</v>
      </c>
      <c r="W5506" s="8">
        <v>0</v>
      </c>
      <c r="X5506" s="8">
        <v>647.36</v>
      </c>
    </row>
    <row r="5507" spans="1:24" x14ac:dyDescent="0.25">
      <c r="A5507" t="s">
        <v>5833</v>
      </c>
      <c r="B5507" s="1">
        <v>46074</v>
      </c>
      <c r="C5507" t="s">
        <v>410</v>
      </c>
      <c r="D5507" t="s">
        <v>411</v>
      </c>
      <c r="E5507" t="s">
        <v>150</v>
      </c>
      <c r="F5507" t="s">
        <v>46</v>
      </c>
      <c r="G5507" t="s">
        <v>151</v>
      </c>
      <c r="H5507" t="s">
        <v>152</v>
      </c>
      <c r="I5507" t="s">
        <v>66</v>
      </c>
      <c r="J5507" t="s">
        <v>67</v>
      </c>
      <c r="K5507" t="s">
        <v>33</v>
      </c>
      <c r="L5507" s="8">
        <v>4.5</v>
      </c>
      <c r="M5507" s="8">
        <v>2.1</v>
      </c>
      <c r="N5507">
        <v>101</v>
      </c>
      <c r="O5507" s="8">
        <v>454.5</v>
      </c>
      <c r="P5507" s="14">
        <v>0.11749999999999999</v>
      </c>
      <c r="Q5507" s="8">
        <v>53.4</v>
      </c>
      <c r="R5507" s="8">
        <v>401.1</v>
      </c>
      <c r="S5507" s="8">
        <v>212.1</v>
      </c>
      <c r="T5507" s="8">
        <v>189</v>
      </c>
      <c r="U5507">
        <v>0</v>
      </c>
      <c r="V5507" s="8">
        <v>0</v>
      </c>
      <c r="W5507" s="8">
        <v>0</v>
      </c>
      <c r="X5507" s="8">
        <v>189</v>
      </c>
    </row>
    <row r="5508" spans="1:24" x14ac:dyDescent="0.25">
      <c r="A5508" t="s">
        <v>5834</v>
      </c>
      <c r="B5508" s="1">
        <v>46262</v>
      </c>
      <c r="C5508" t="s">
        <v>211</v>
      </c>
      <c r="D5508" t="s">
        <v>212</v>
      </c>
      <c r="E5508" t="s">
        <v>27</v>
      </c>
      <c r="F5508" t="s">
        <v>37</v>
      </c>
      <c r="G5508" t="s">
        <v>38</v>
      </c>
      <c r="H5508" t="s">
        <v>39</v>
      </c>
      <c r="I5508" t="s">
        <v>99</v>
      </c>
      <c r="J5508" t="s">
        <v>100</v>
      </c>
      <c r="K5508" t="s">
        <v>49</v>
      </c>
      <c r="L5508" s="8">
        <v>3.8</v>
      </c>
      <c r="M5508" s="8">
        <v>2.6</v>
      </c>
      <c r="N5508">
        <v>98</v>
      </c>
      <c r="O5508" s="8">
        <v>372.4</v>
      </c>
      <c r="P5508" s="14">
        <v>1.2E-2</v>
      </c>
      <c r="Q5508" s="8">
        <v>4.47</v>
      </c>
      <c r="R5508" s="8">
        <v>367.93</v>
      </c>
      <c r="S5508" s="8">
        <v>254.8</v>
      </c>
      <c r="T5508" s="8">
        <v>113.13</v>
      </c>
      <c r="U5508">
        <v>0</v>
      </c>
      <c r="V5508" s="8">
        <v>0</v>
      </c>
      <c r="W5508" s="8">
        <v>0</v>
      </c>
      <c r="X5508" s="8">
        <v>113.13</v>
      </c>
    </row>
    <row r="5509" spans="1:24" x14ac:dyDescent="0.25">
      <c r="A5509" t="s">
        <v>5835</v>
      </c>
      <c r="B5509" s="1">
        <v>45516</v>
      </c>
      <c r="C5509" t="s">
        <v>180</v>
      </c>
      <c r="D5509" t="s">
        <v>181</v>
      </c>
      <c r="E5509" t="s">
        <v>63</v>
      </c>
      <c r="F5509" t="s">
        <v>46</v>
      </c>
      <c r="G5509" t="s">
        <v>79</v>
      </c>
      <c r="H5509" t="s">
        <v>80</v>
      </c>
      <c r="I5509" t="s">
        <v>74</v>
      </c>
      <c r="J5509" t="s">
        <v>75</v>
      </c>
      <c r="K5509" t="s">
        <v>49</v>
      </c>
      <c r="L5509" s="8">
        <v>11</v>
      </c>
      <c r="M5509" s="8">
        <v>6.8</v>
      </c>
      <c r="N5509">
        <v>63</v>
      </c>
      <c r="O5509" s="8">
        <v>693</v>
      </c>
      <c r="P5509" s="14">
        <v>5.9499999999999997E-2</v>
      </c>
      <c r="Q5509" s="8">
        <v>41.23</v>
      </c>
      <c r="R5509" s="8">
        <v>651.77</v>
      </c>
      <c r="S5509" s="8">
        <v>428.4</v>
      </c>
      <c r="T5509" s="8">
        <v>223.37</v>
      </c>
      <c r="U5509">
        <v>0</v>
      </c>
      <c r="V5509" s="8">
        <v>0</v>
      </c>
      <c r="W5509" s="8">
        <v>0</v>
      </c>
      <c r="X5509" s="8">
        <v>223.37</v>
      </c>
    </row>
    <row r="5510" spans="1:24" x14ac:dyDescent="0.25">
      <c r="A5510" t="s">
        <v>5836</v>
      </c>
      <c r="B5510" s="1">
        <v>45881</v>
      </c>
      <c r="C5510" t="s">
        <v>805</v>
      </c>
      <c r="D5510" t="s">
        <v>806</v>
      </c>
      <c r="E5510" t="s">
        <v>63</v>
      </c>
      <c r="F5510" t="s">
        <v>89</v>
      </c>
      <c r="G5510" t="s">
        <v>79</v>
      </c>
      <c r="H5510" t="s">
        <v>80</v>
      </c>
      <c r="I5510" t="s">
        <v>31</v>
      </c>
      <c r="J5510" t="s">
        <v>32</v>
      </c>
      <c r="K5510" t="s">
        <v>33</v>
      </c>
      <c r="L5510" s="8">
        <v>5.8</v>
      </c>
      <c r="M5510" s="8">
        <v>2.7</v>
      </c>
      <c r="N5510">
        <v>26</v>
      </c>
      <c r="O5510" s="8">
        <v>150.80000000000001</v>
      </c>
      <c r="P5510" s="14">
        <v>0.17050000000000001</v>
      </c>
      <c r="Q5510" s="8">
        <v>25.71</v>
      </c>
      <c r="R5510" s="8">
        <v>125.09</v>
      </c>
      <c r="S5510" s="8">
        <v>70.2</v>
      </c>
      <c r="T5510" s="8">
        <v>54.89</v>
      </c>
      <c r="U5510">
        <v>0</v>
      </c>
      <c r="V5510" s="8">
        <v>0</v>
      </c>
      <c r="W5510" s="8">
        <v>0</v>
      </c>
      <c r="X5510" s="8">
        <v>54.89</v>
      </c>
    </row>
    <row r="5511" spans="1:24" x14ac:dyDescent="0.25">
      <c r="A5511" t="s">
        <v>5837</v>
      </c>
      <c r="B5511" s="1">
        <v>46158</v>
      </c>
      <c r="C5511" t="s">
        <v>87</v>
      </c>
      <c r="D5511" t="s">
        <v>88</v>
      </c>
      <c r="E5511" t="s">
        <v>63</v>
      </c>
      <c r="F5511" t="s">
        <v>89</v>
      </c>
      <c r="G5511" t="s">
        <v>64</v>
      </c>
      <c r="H5511" t="s">
        <v>65</v>
      </c>
      <c r="I5511" t="s">
        <v>122</v>
      </c>
      <c r="J5511" t="s">
        <v>123</v>
      </c>
      <c r="K5511" t="s">
        <v>59</v>
      </c>
      <c r="L5511" s="8">
        <v>5.5</v>
      </c>
      <c r="M5511" s="8">
        <v>3.8</v>
      </c>
      <c r="N5511">
        <v>94</v>
      </c>
      <c r="O5511" s="8">
        <v>517</v>
      </c>
      <c r="P5511" s="14">
        <v>0.24970000000000001</v>
      </c>
      <c r="Q5511" s="8">
        <v>129.09</v>
      </c>
      <c r="R5511" s="8">
        <v>387.91</v>
      </c>
      <c r="S5511" s="8">
        <v>357.2</v>
      </c>
      <c r="T5511" s="8">
        <v>30.71</v>
      </c>
      <c r="U5511">
        <v>0</v>
      </c>
      <c r="V5511" s="8">
        <v>0</v>
      </c>
      <c r="W5511" s="8">
        <v>0</v>
      </c>
      <c r="X5511" s="8">
        <v>30.71</v>
      </c>
    </row>
    <row r="5512" spans="1:24" x14ac:dyDescent="0.25">
      <c r="A5512" t="s">
        <v>5838</v>
      </c>
      <c r="B5512" s="1">
        <v>46108</v>
      </c>
      <c r="C5512" t="s">
        <v>609</v>
      </c>
      <c r="D5512" t="s">
        <v>610</v>
      </c>
      <c r="E5512" t="s">
        <v>63</v>
      </c>
      <c r="F5512" t="s">
        <v>37</v>
      </c>
      <c r="G5512" t="s">
        <v>79</v>
      </c>
      <c r="H5512" t="s">
        <v>80</v>
      </c>
      <c r="I5512" t="s">
        <v>122</v>
      </c>
      <c r="J5512" t="s">
        <v>123</v>
      </c>
      <c r="K5512" t="s">
        <v>59</v>
      </c>
      <c r="L5512" s="8">
        <v>5.5</v>
      </c>
      <c r="M5512" s="8">
        <v>3.8</v>
      </c>
      <c r="N5512">
        <v>11</v>
      </c>
      <c r="O5512" s="8">
        <v>60.5</v>
      </c>
      <c r="P5512" s="14">
        <v>2.9999999999999997E-4</v>
      </c>
      <c r="Q5512" s="8">
        <v>0.02</v>
      </c>
      <c r="R5512" s="8">
        <v>60.48</v>
      </c>
      <c r="S5512" s="8">
        <v>41.8</v>
      </c>
      <c r="T5512" s="8">
        <v>18.68</v>
      </c>
      <c r="U5512">
        <v>1</v>
      </c>
      <c r="V5512" s="8">
        <v>5.5</v>
      </c>
      <c r="W5512" s="8">
        <v>4.3</v>
      </c>
      <c r="X5512" s="8">
        <v>14.38</v>
      </c>
    </row>
    <row r="5513" spans="1:24" x14ac:dyDescent="0.25">
      <c r="A5513" t="s">
        <v>5839</v>
      </c>
      <c r="B5513" s="1">
        <v>45689</v>
      </c>
      <c r="C5513" t="s">
        <v>678</v>
      </c>
      <c r="D5513" t="s">
        <v>679</v>
      </c>
      <c r="E5513" t="s">
        <v>63</v>
      </c>
      <c r="F5513" t="s">
        <v>89</v>
      </c>
      <c r="G5513" t="s">
        <v>64</v>
      </c>
      <c r="H5513" t="s">
        <v>65</v>
      </c>
      <c r="I5513" t="s">
        <v>127</v>
      </c>
      <c r="J5513" t="s">
        <v>128</v>
      </c>
      <c r="K5513" t="s">
        <v>33</v>
      </c>
      <c r="L5513" s="8">
        <v>7.2</v>
      </c>
      <c r="M5513" s="8">
        <v>3.6</v>
      </c>
      <c r="N5513">
        <v>89</v>
      </c>
      <c r="O5513" s="8">
        <v>640.79999999999995</v>
      </c>
      <c r="P5513" s="14">
        <v>4.99E-2</v>
      </c>
      <c r="Q5513" s="8">
        <v>31.98</v>
      </c>
      <c r="R5513" s="8">
        <v>608.82000000000005</v>
      </c>
      <c r="S5513" s="8">
        <v>320.39999999999998</v>
      </c>
      <c r="T5513" s="8">
        <v>288.42</v>
      </c>
      <c r="U5513">
        <v>0</v>
      </c>
      <c r="V5513" s="8">
        <v>0</v>
      </c>
      <c r="W5513" s="8">
        <v>0</v>
      </c>
      <c r="X5513" s="8">
        <v>288.42</v>
      </c>
    </row>
    <row r="5514" spans="1:24" x14ac:dyDescent="0.25">
      <c r="A5514" t="s">
        <v>5840</v>
      </c>
      <c r="B5514" s="1">
        <v>45655</v>
      </c>
      <c r="C5514" t="s">
        <v>331</v>
      </c>
      <c r="D5514" t="s">
        <v>332</v>
      </c>
      <c r="E5514" t="s">
        <v>150</v>
      </c>
      <c r="F5514" t="s">
        <v>37</v>
      </c>
      <c r="G5514" t="s">
        <v>151</v>
      </c>
      <c r="H5514" t="s">
        <v>152</v>
      </c>
      <c r="I5514" t="s">
        <v>156</v>
      </c>
      <c r="J5514" t="s">
        <v>157</v>
      </c>
      <c r="K5514" t="s">
        <v>42</v>
      </c>
      <c r="L5514" s="8">
        <v>6.2</v>
      </c>
      <c r="M5514" s="8">
        <v>1.9</v>
      </c>
      <c r="N5514">
        <v>117</v>
      </c>
      <c r="O5514" s="8">
        <v>725.4</v>
      </c>
      <c r="P5514" s="14">
        <v>1.8E-3</v>
      </c>
      <c r="Q5514" s="8">
        <v>1.31</v>
      </c>
      <c r="R5514" s="8">
        <v>724.09</v>
      </c>
      <c r="S5514" s="8">
        <v>222.3</v>
      </c>
      <c r="T5514" s="8">
        <v>501.79</v>
      </c>
      <c r="U5514">
        <v>0</v>
      </c>
      <c r="V5514" s="8">
        <v>0</v>
      </c>
      <c r="W5514" s="8">
        <v>0</v>
      </c>
      <c r="X5514" s="8">
        <v>501.79</v>
      </c>
    </row>
    <row r="5515" spans="1:24" x14ac:dyDescent="0.25">
      <c r="A5515" t="s">
        <v>5841</v>
      </c>
      <c r="B5515" s="1">
        <v>46249</v>
      </c>
      <c r="C5515" t="s">
        <v>255</v>
      </c>
      <c r="D5515" t="s">
        <v>256</v>
      </c>
      <c r="E5515" t="s">
        <v>27</v>
      </c>
      <c r="F5515" t="s">
        <v>89</v>
      </c>
      <c r="G5515" t="s">
        <v>38</v>
      </c>
      <c r="H5515" t="s">
        <v>39</v>
      </c>
      <c r="I5515" t="s">
        <v>112</v>
      </c>
      <c r="J5515" t="s">
        <v>113</v>
      </c>
      <c r="K5515" t="s">
        <v>42</v>
      </c>
      <c r="L5515" s="8">
        <v>8.5</v>
      </c>
      <c r="M5515" s="8">
        <v>2.8</v>
      </c>
      <c r="N5515">
        <v>112</v>
      </c>
      <c r="O5515" s="8">
        <v>952</v>
      </c>
      <c r="P5515" s="14">
        <v>1.9400000000000001E-2</v>
      </c>
      <c r="Q5515" s="8">
        <v>18.47</v>
      </c>
      <c r="R5515" s="8">
        <v>933.53</v>
      </c>
      <c r="S5515" s="8">
        <v>313.60000000000002</v>
      </c>
      <c r="T5515" s="8">
        <v>619.92999999999995</v>
      </c>
      <c r="U5515">
        <v>0</v>
      </c>
      <c r="V5515" s="8">
        <v>0</v>
      </c>
      <c r="W5515" s="8">
        <v>0</v>
      </c>
      <c r="X5515" s="8">
        <v>619.92999999999995</v>
      </c>
    </row>
    <row r="5516" spans="1:24" x14ac:dyDescent="0.25">
      <c r="A5516" t="s">
        <v>5842</v>
      </c>
      <c r="B5516" s="1">
        <v>46151</v>
      </c>
      <c r="C5516" t="s">
        <v>244</v>
      </c>
      <c r="D5516" t="s">
        <v>245</v>
      </c>
      <c r="E5516" t="s">
        <v>53</v>
      </c>
      <c r="F5516" t="s">
        <v>46</v>
      </c>
      <c r="G5516" t="s">
        <v>55</v>
      </c>
      <c r="H5516" t="s">
        <v>56</v>
      </c>
      <c r="I5516" t="s">
        <v>117</v>
      </c>
      <c r="J5516" t="s">
        <v>118</v>
      </c>
      <c r="K5516" t="s">
        <v>59</v>
      </c>
      <c r="L5516" s="8">
        <v>6</v>
      </c>
      <c r="M5516" s="8">
        <v>4.2</v>
      </c>
      <c r="N5516">
        <v>76</v>
      </c>
      <c r="O5516" s="8">
        <v>456</v>
      </c>
      <c r="P5516" s="14">
        <v>0.1787</v>
      </c>
      <c r="Q5516" s="8">
        <v>81.489999999999995</v>
      </c>
      <c r="R5516" s="8">
        <v>374.51</v>
      </c>
      <c r="S5516" s="8">
        <v>319.2</v>
      </c>
      <c r="T5516" s="8">
        <v>55.31</v>
      </c>
      <c r="U5516">
        <v>23</v>
      </c>
      <c r="V5516" s="8">
        <v>113.34</v>
      </c>
      <c r="W5516" s="8">
        <v>108.1</v>
      </c>
      <c r="X5516" s="8">
        <v>-52.79</v>
      </c>
    </row>
    <row r="5517" spans="1:24" x14ac:dyDescent="0.25">
      <c r="A5517" t="s">
        <v>5843</v>
      </c>
      <c r="B5517" s="1">
        <v>46157</v>
      </c>
      <c r="C5517" t="s">
        <v>51</v>
      </c>
      <c r="D5517" t="s">
        <v>52</v>
      </c>
      <c r="E5517" t="s">
        <v>53</v>
      </c>
      <c r="F5517" t="s">
        <v>54</v>
      </c>
      <c r="G5517" t="s">
        <v>55</v>
      </c>
      <c r="H5517" t="s">
        <v>56</v>
      </c>
      <c r="I5517" t="s">
        <v>122</v>
      </c>
      <c r="J5517" t="s">
        <v>123</v>
      </c>
      <c r="K5517" t="s">
        <v>59</v>
      </c>
      <c r="L5517" s="8">
        <v>5.5</v>
      </c>
      <c r="M5517" s="8">
        <v>3.8</v>
      </c>
      <c r="N5517">
        <v>46</v>
      </c>
      <c r="O5517" s="8">
        <v>253</v>
      </c>
      <c r="P5517" s="14">
        <v>1.9E-3</v>
      </c>
      <c r="Q5517" s="8">
        <v>0.48</v>
      </c>
      <c r="R5517" s="8">
        <v>252.52</v>
      </c>
      <c r="S5517" s="8">
        <v>174.8</v>
      </c>
      <c r="T5517" s="8">
        <v>77.72</v>
      </c>
      <c r="U5517">
        <v>0</v>
      </c>
      <c r="V5517" s="8">
        <v>0</v>
      </c>
      <c r="W5517" s="8">
        <v>0</v>
      </c>
      <c r="X5517" s="8">
        <v>77.72</v>
      </c>
    </row>
    <row r="5518" spans="1:24" x14ac:dyDescent="0.25">
      <c r="A5518" t="s">
        <v>5844</v>
      </c>
      <c r="B5518" s="1">
        <v>45469</v>
      </c>
      <c r="C5518" t="s">
        <v>220</v>
      </c>
      <c r="D5518" t="s">
        <v>221</v>
      </c>
      <c r="E5518" t="s">
        <v>71</v>
      </c>
      <c r="F5518" t="s">
        <v>28</v>
      </c>
      <c r="G5518" t="s">
        <v>165</v>
      </c>
      <c r="H5518" t="s">
        <v>166</v>
      </c>
      <c r="I5518" t="s">
        <v>57</v>
      </c>
      <c r="J5518" t="s">
        <v>58</v>
      </c>
      <c r="K5518" t="s">
        <v>59</v>
      </c>
      <c r="L5518" s="8">
        <v>10.5</v>
      </c>
      <c r="M5518" s="8">
        <v>7.5</v>
      </c>
      <c r="N5518">
        <v>97</v>
      </c>
      <c r="O5518" s="8">
        <v>1018.5</v>
      </c>
      <c r="P5518" s="14">
        <v>0.4703</v>
      </c>
      <c r="Q5518" s="8">
        <v>479</v>
      </c>
      <c r="R5518" s="8">
        <v>539.5</v>
      </c>
      <c r="S5518" s="8">
        <v>727.5</v>
      </c>
      <c r="T5518" s="8">
        <v>-188</v>
      </c>
      <c r="U5518">
        <v>0</v>
      </c>
      <c r="V5518" s="8">
        <v>0</v>
      </c>
      <c r="W5518" s="8">
        <v>0</v>
      </c>
      <c r="X5518" s="8">
        <v>-188</v>
      </c>
    </row>
    <row r="5519" spans="1:24" x14ac:dyDescent="0.25">
      <c r="A5519" t="s">
        <v>5845</v>
      </c>
      <c r="B5519" s="1">
        <v>45472</v>
      </c>
      <c r="C5519" t="s">
        <v>94</v>
      </c>
      <c r="D5519" t="s">
        <v>95</v>
      </c>
      <c r="E5519" t="s">
        <v>53</v>
      </c>
      <c r="F5519" t="s">
        <v>46</v>
      </c>
      <c r="G5519" t="s">
        <v>55</v>
      </c>
      <c r="H5519" t="s">
        <v>56</v>
      </c>
      <c r="I5519" t="s">
        <v>185</v>
      </c>
      <c r="J5519" t="s">
        <v>186</v>
      </c>
      <c r="K5519" t="s">
        <v>59</v>
      </c>
      <c r="L5519" s="8">
        <v>4.9000000000000004</v>
      </c>
      <c r="M5519" s="8">
        <v>3.1</v>
      </c>
      <c r="N5519">
        <v>10</v>
      </c>
      <c r="O5519" s="8">
        <v>49</v>
      </c>
      <c r="P5519" s="14">
        <v>0.2787</v>
      </c>
      <c r="Q5519" s="8">
        <v>13.66</v>
      </c>
      <c r="R5519" s="8">
        <v>35.340000000000003</v>
      </c>
      <c r="S5519" s="8">
        <v>31</v>
      </c>
      <c r="T5519" s="8">
        <v>4.34</v>
      </c>
      <c r="U5519">
        <v>0</v>
      </c>
      <c r="V5519" s="8">
        <v>0</v>
      </c>
      <c r="W5519" s="8">
        <v>0</v>
      </c>
      <c r="X5519" s="8">
        <v>4.34</v>
      </c>
    </row>
    <row r="5520" spans="1:24" x14ac:dyDescent="0.25">
      <c r="A5520" t="s">
        <v>5846</v>
      </c>
      <c r="B5520" s="1">
        <v>45534</v>
      </c>
      <c r="C5520" t="s">
        <v>378</v>
      </c>
      <c r="D5520" t="s">
        <v>379</v>
      </c>
      <c r="E5520" t="s">
        <v>71</v>
      </c>
      <c r="F5520" t="s">
        <v>54</v>
      </c>
      <c r="G5520" t="s">
        <v>72</v>
      </c>
      <c r="H5520" t="s">
        <v>73</v>
      </c>
      <c r="I5520" t="s">
        <v>127</v>
      </c>
      <c r="J5520" t="s">
        <v>128</v>
      </c>
      <c r="K5520" t="s">
        <v>33</v>
      </c>
      <c r="L5520" s="8">
        <v>7.2</v>
      </c>
      <c r="M5520" s="8">
        <v>3.6</v>
      </c>
      <c r="N5520">
        <v>155</v>
      </c>
      <c r="O5520" s="8">
        <v>1116</v>
      </c>
      <c r="P5520" s="14">
        <v>4.3099999999999999E-2</v>
      </c>
      <c r="Q5520" s="8">
        <v>48.1</v>
      </c>
      <c r="R5520" s="8">
        <v>1067.9000000000001</v>
      </c>
      <c r="S5520" s="8">
        <v>558</v>
      </c>
      <c r="T5520" s="8">
        <v>509.9</v>
      </c>
      <c r="U5520">
        <v>0</v>
      </c>
      <c r="V5520" s="8">
        <v>0</v>
      </c>
      <c r="W5520" s="8">
        <v>0</v>
      </c>
      <c r="X5520" s="8">
        <v>509.9</v>
      </c>
    </row>
    <row r="5521" spans="1:24" x14ac:dyDescent="0.25">
      <c r="A5521" t="s">
        <v>5847</v>
      </c>
      <c r="B5521" s="1">
        <v>45898</v>
      </c>
      <c r="C5521" t="s">
        <v>403</v>
      </c>
      <c r="D5521" t="s">
        <v>404</v>
      </c>
      <c r="E5521" t="s">
        <v>53</v>
      </c>
      <c r="F5521" t="s">
        <v>37</v>
      </c>
      <c r="G5521" t="s">
        <v>55</v>
      </c>
      <c r="H5521" t="s">
        <v>56</v>
      </c>
      <c r="I5521" t="s">
        <v>47</v>
      </c>
      <c r="J5521" t="s">
        <v>48</v>
      </c>
      <c r="K5521" t="s">
        <v>49</v>
      </c>
      <c r="L5521" s="8">
        <v>5</v>
      </c>
      <c r="M5521" s="8">
        <v>3.2</v>
      </c>
      <c r="N5521">
        <v>40</v>
      </c>
      <c r="O5521" s="8">
        <v>200</v>
      </c>
      <c r="P5521" s="14">
        <v>1.6E-2</v>
      </c>
      <c r="Q5521" s="8">
        <v>3.2</v>
      </c>
      <c r="R5521" s="8">
        <v>196.8</v>
      </c>
      <c r="S5521" s="8">
        <v>128</v>
      </c>
      <c r="T5521" s="8">
        <v>68.8</v>
      </c>
      <c r="U5521">
        <v>0</v>
      </c>
      <c r="V5521" s="8">
        <v>0</v>
      </c>
      <c r="W5521" s="8">
        <v>0</v>
      </c>
      <c r="X5521" s="8">
        <v>68.8</v>
      </c>
    </row>
    <row r="5522" spans="1:24" x14ac:dyDescent="0.25">
      <c r="A5522" t="s">
        <v>5848</v>
      </c>
      <c r="B5522" s="1">
        <v>45617</v>
      </c>
      <c r="C5522" t="s">
        <v>309</v>
      </c>
      <c r="D5522" t="s">
        <v>310</v>
      </c>
      <c r="E5522" t="s">
        <v>63</v>
      </c>
      <c r="F5522" t="s">
        <v>54</v>
      </c>
      <c r="G5522" t="s">
        <v>64</v>
      </c>
      <c r="H5522" t="s">
        <v>65</v>
      </c>
      <c r="I5522" t="s">
        <v>130</v>
      </c>
      <c r="J5522" t="s">
        <v>131</v>
      </c>
      <c r="K5522" t="s">
        <v>42</v>
      </c>
      <c r="L5522" s="8">
        <v>4.8</v>
      </c>
      <c r="M5522" s="8">
        <v>1.4</v>
      </c>
      <c r="N5522">
        <v>67</v>
      </c>
      <c r="O5522" s="8">
        <v>321.60000000000002</v>
      </c>
      <c r="P5522" s="14">
        <v>1.1000000000000001E-3</v>
      </c>
      <c r="Q5522" s="8">
        <v>0.35</v>
      </c>
      <c r="R5522" s="8">
        <v>321.25</v>
      </c>
      <c r="S5522" s="8">
        <v>93.8</v>
      </c>
      <c r="T5522" s="8">
        <v>227.45</v>
      </c>
      <c r="U5522">
        <v>0</v>
      </c>
      <c r="V5522" s="8">
        <v>0</v>
      </c>
      <c r="W5522" s="8">
        <v>0</v>
      </c>
      <c r="X5522" s="8">
        <v>227.45</v>
      </c>
    </row>
    <row r="5523" spans="1:24" x14ac:dyDescent="0.25">
      <c r="A5523" t="s">
        <v>5849</v>
      </c>
      <c r="B5523" s="1">
        <v>46117</v>
      </c>
      <c r="C5523" t="s">
        <v>201</v>
      </c>
      <c r="D5523" t="s">
        <v>202</v>
      </c>
      <c r="E5523" t="s">
        <v>53</v>
      </c>
      <c r="F5523" t="s">
        <v>46</v>
      </c>
      <c r="G5523" t="s">
        <v>55</v>
      </c>
      <c r="H5523" t="s">
        <v>56</v>
      </c>
      <c r="I5523" t="s">
        <v>117</v>
      </c>
      <c r="J5523" t="s">
        <v>118</v>
      </c>
      <c r="K5523" t="s">
        <v>59</v>
      </c>
      <c r="L5523" s="8">
        <v>6</v>
      </c>
      <c r="M5523" s="8">
        <v>4.2</v>
      </c>
      <c r="N5523">
        <v>49</v>
      </c>
      <c r="O5523" s="8">
        <v>294</v>
      </c>
      <c r="P5523" s="14">
        <v>3.2399999999999998E-2</v>
      </c>
      <c r="Q5523" s="8">
        <v>9.5299999999999994</v>
      </c>
      <c r="R5523" s="8">
        <v>284.47000000000003</v>
      </c>
      <c r="S5523" s="8">
        <v>205.8</v>
      </c>
      <c r="T5523" s="8">
        <v>78.67</v>
      </c>
      <c r="U5523">
        <v>0</v>
      </c>
      <c r="V5523" s="8">
        <v>0</v>
      </c>
      <c r="W5523" s="8">
        <v>0</v>
      </c>
      <c r="X5523" s="8">
        <v>78.67</v>
      </c>
    </row>
    <row r="5524" spans="1:24" x14ac:dyDescent="0.25">
      <c r="A5524" t="s">
        <v>5850</v>
      </c>
      <c r="B5524" s="1">
        <v>46047</v>
      </c>
      <c r="C5524" t="s">
        <v>223</v>
      </c>
      <c r="D5524" t="s">
        <v>224</v>
      </c>
      <c r="E5524" t="s">
        <v>27</v>
      </c>
      <c r="F5524" t="s">
        <v>28</v>
      </c>
      <c r="G5524" t="s">
        <v>38</v>
      </c>
      <c r="H5524" t="s">
        <v>39</v>
      </c>
      <c r="I5524" t="s">
        <v>47</v>
      </c>
      <c r="J5524" t="s">
        <v>48</v>
      </c>
      <c r="K5524" t="s">
        <v>49</v>
      </c>
      <c r="L5524" s="8">
        <v>5</v>
      </c>
      <c r="M5524" s="8">
        <v>3.2</v>
      </c>
      <c r="N5524">
        <v>118</v>
      </c>
      <c r="O5524" s="8">
        <v>590</v>
      </c>
      <c r="P5524" s="14">
        <v>1.9E-2</v>
      </c>
      <c r="Q5524" s="8">
        <v>11.21</v>
      </c>
      <c r="R5524" s="8">
        <v>578.79</v>
      </c>
      <c r="S5524" s="8">
        <v>377.6</v>
      </c>
      <c r="T5524" s="8">
        <v>201.19</v>
      </c>
      <c r="U5524">
        <v>0</v>
      </c>
      <c r="V5524" s="8">
        <v>0</v>
      </c>
      <c r="W5524" s="8">
        <v>0</v>
      </c>
      <c r="X5524" s="8">
        <v>201.19</v>
      </c>
    </row>
    <row r="5525" spans="1:24" x14ac:dyDescent="0.25">
      <c r="A5525" t="s">
        <v>5851</v>
      </c>
      <c r="B5525" s="1">
        <v>46006</v>
      </c>
      <c r="C5525" t="s">
        <v>357</v>
      </c>
      <c r="D5525" t="s">
        <v>358</v>
      </c>
      <c r="E5525" t="s">
        <v>27</v>
      </c>
      <c r="F5525" t="s">
        <v>46</v>
      </c>
      <c r="G5525" t="s">
        <v>29</v>
      </c>
      <c r="H5525" t="s">
        <v>30</v>
      </c>
      <c r="I5525" t="s">
        <v>104</v>
      </c>
      <c r="J5525" t="s">
        <v>105</v>
      </c>
      <c r="K5525" t="s">
        <v>49</v>
      </c>
      <c r="L5525" s="8">
        <v>4.2</v>
      </c>
      <c r="M5525" s="8">
        <v>2.8</v>
      </c>
      <c r="N5525">
        <v>19</v>
      </c>
      <c r="O5525" s="8">
        <v>79.8</v>
      </c>
      <c r="P5525" s="14">
        <v>0.1168</v>
      </c>
      <c r="Q5525" s="8">
        <v>9.32</v>
      </c>
      <c r="R5525" s="8">
        <v>70.48</v>
      </c>
      <c r="S5525" s="8">
        <v>53.2</v>
      </c>
      <c r="T5525" s="8">
        <v>17.28</v>
      </c>
      <c r="U5525">
        <v>0</v>
      </c>
      <c r="V5525" s="8">
        <v>0</v>
      </c>
      <c r="W5525" s="8">
        <v>0</v>
      </c>
      <c r="X5525" s="8">
        <v>17.28</v>
      </c>
    </row>
    <row r="5526" spans="1:24" x14ac:dyDescent="0.25">
      <c r="A5526" t="s">
        <v>5852</v>
      </c>
      <c r="B5526" s="1">
        <v>45659</v>
      </c>
      <c r="C5526" t="s">
        <v>211</v>
      </c>
      <c r="D5526" t="s">
        <v>212</v>
      </c>
      <c r="E5526" t="s">
        <v>27</v>
      </c>
      <c r="F5526" t="s">
        <v>37</v>
      </c>
      <c r="G5526" t="s">
        <v>29</v>
      </c>
      <c r="H5526" t="s">
        <v>30</v>
      </c>
      <c r="I5526" t="s">
        <v>47</v>
      </c>
      <c r="J5526" t="s">
        <v>48</v>
      </c>
      <c r="K5526" t="s">
        <v>49</v>
      </c>
      <c r="L5526" s="8">
        <v>5</v>
      </c>
      <c r="M5526" s="8">
        <v>3.2</v>
      </c>
      <c r="N5526">
        <v>66</v>
      </c>
      <c r="O5526" s="8">
        <v>330</v>
      </c>
      <c r="P5526" s="14">
        <v>1.6500000000000001E-2</v>
      </c>
      <c r="Q5526" s="8">
        <v>5.44</v>
      </c>
      <c r="R5526" s="8">
        <v>324.56</v>
      </c>
      <c r="S5526" s="8">
        <v>211.2</v>
      </c>
      <c r="T5526" s="8">
        <v>113.36</v>
      </c>
      <c r="U5526">
        <v>0</v>
      </c>
      <c r="V5526" s="8">
        <v>0</v>
      </c>
      <c r="W5526" s="8">
        <v>0</v>
      </c>
      <c r="X5526" s="8">
        <v>113.36</v>
      </c>
    </row>
    <row r="5527" spans="1:24" x14ac:dyDescent="0.25">
      <c r="A5527" t="s">
        <v>5853</v>
      </c>
      <c r="B5527" s="1">
        <v>46227</v>
      </c>
      <c r="C5527" t="s">
        <v>609</v>
      </c>
      <c r="D5527" t="s">
        <v>610</v>
      </c>
      <c r="E5527" t="s">
        <v>63</v>
      </c>
      <c r="F5527" t="s">
        <v>37</v>
      </c>
      <c r="G5527" t="s">
        <v>79</v>
      </c>
      <c r="H5527" t="s">
        <v>80</v>
      </c>
      <c r="I5527" t="s">
        <v>112</v>
      </c>
      <c r="J5527" t="s">
        <v>113</v>
      </c>
      <c r="K5527" t="s">
        <v>42</v>
      </c>
      <c r="L5527" s="8">
        <v>8.5</v>
      </c>
      <c r="M5527" s="8">
        <v>2.8</v>
      </c>
      <c r="N5527">
        <v>22</v>
      </c>
      <c r="O5527" s="8">
        <v>187</v>
      </c>
      <c r="P5527" s="14">
        <v>6.4999999999999997E-3</v>
      </c>
      <c r="Q5527" s="8">
        <v>1.22</v>
      </c>
      <c r="R5527" s="8">
        <v>185.78</v>
      </c>
      <c r="S5527" s="8">
        <v>61.6</v>
      </c>
      <c r="T5527" s="8">
        <v>124.18</v>
      </c>
      <c r="U5527">
        <v>0</v>
      </c>
      <c r="V5527" s="8">
        <v>0</v>
      </c>
      <c r="W5527" s="8">
        <v>0</v>
      </c>
      <c r="X5527" s="8">
        <v>124.18</v>
      </c>
    </row>
    <row r="5528" spans="1:24" x14ac:dyDescent="0.25">
      <c r="A5528" t="s">
        <v>5854</v>
      </c>
      <c r="B5528" s="1">
        <v>45897</v>
      </c>
      <c r="C5528" t="s">
        <v>171</v>
      </c>
      <c r="D5528" t="s">
        <v>172</v>
      </c>
      <c r="E5528" t="s">
        <v>27</v>
      </c>
      <c r="F5528" t="s">
        <v>46</v>
      </c>
      <c r="G5528" t="s">
        <v>29</v>
      </c>
      <c r="H5528" t="s">
        <v>30</v>
      </c>
      <c r="I5528" t="s">
        <v>66</v>
      </c>
      <c r="J5528" t="s">
        <v>67</v>
      </c>
      <c r="K5528" t="s">
        <v>33</v>
      </c>
      <c r="L5528" s="8">
        <v>4.5</v>
      </c>
      <c r="M5528" s="8">
        <v>2.1</v>
      </c>
      <c r="N5528">
        <v>70</v>
      </c>
      <c r="O5528" s="8">
        <v>315</v>
      </c>
      <c r="P5528" s="14">
        <v>0.43309999999999998</v>
      </c>
      <c r="Q5528" s="8">
        <v>136.43</v>
      </c>
      <c r="R5528" s="8">
        <v>178.57</v>
      </c>
      <c r="S5528" s="8">
        <v>147</v>
      </c>
      <c r="T5528" s="8">
        <v>31.57</v>
      </c>
      <c r="U5528">
        <v>0</v>
      </c>
      <c r="V5528" s="8">
        <v>0</v>
      </c>
      <c r="W5528" s="8">
        <v>0</v>
      </c>
      <c r="X5528" s="8">
        <v>31.57</v>
      </c>
    </row>
    <row r="5529" spans="1:24" x14ac:dyDescent="0.25">
      <c r="A5529" t="s">
        <v>5855</v>
      </c>
      <c r="B5529" s="1">
        <v>45320</v>
      </c>
      <c r="C5529" t="s">
        <v>642</v>
      </c>
      <c r="D5529" t="s">
        <v>643</v>
      </c>
      <c r="E5529" t="s">
        <v>71</v>
      </c>
      <c r="F5529" t="s">
        <v>54</v>
      </c>
      <c r="G5529" t="s">
        <v>165</v>
      </c>
      <c r="H5529" t="s">
        <v>166</v>
      </c>
      <c r="I5529" t="s">
        <v>156</v>
      </c>
      <c r="J5529" t="s">
        <v>157</v>
      </c>
      <c r="K5529" t="s">
        <v>42</v>
      </c>
      <c r="L5529" s="8">
        <v>6.2</v>
      </c>
      <c r="M5529" s="8">
        <v>1.9</v>
      </c>
      <c r="N5529">
        <v>216</v>
      </c>
      <c r="O5529" s="8">
        <v>1339.2</v>
      </c>
      <c r="P5529" s="14">
        <v>4.6699999999999998E-2</v>
      </c>
      <c r="Q5529" s="8">
        <v>62.54</v>
      </c>
      <c r="R5529" s="8">
        <v>1276.6600000000001</v>
      </c>
      <c r="S5529" s="8">
        <v>410.4</v>
      </c>
      <c r="T5529" s="8">
        <v>866.26</v>
      </c>
      <c r="U5529">
        <v>0</v>
      </c>
      <c r="V5529" s="8">
        <v>0</v>
      </c>
      <c r="W5529" s="8">
        <v>0</v>
      </c>
      <c r="X5529" s="8">
        <v>866.26</v>
      </c>
    </row>
    <row r="5530" spans="1:24" x14ac:dyDescent="0.25">
      <c r="A5530" t="s">
        <v>5856</v>
      </c>
      <c r="B5530" s="1">
        <v>46012</v>
      </c>
      <c r="C5530" t="s">
        <v>331</v>
      </c>
      <c r="D5530" t="s">
        <v>332</v>
      </c>
      <c r="E5530" t="s">
        <v>150</v>
      </c>
      <c r="F5530" t="s">
        <v>37</v>
      </c>
      <c r="G5530" t="s">
        <v>151</v>
      </c>
      <c r="H5530" t="s">
        <v>152</v>
      </c>
      <c r="I5530" t="s">
        <v>99</v>
      </c>
      <c r="J5530" t="s">
        <v>100</v>
      </c>
      <c r="K5530" t="s">
        <v>49</v>
      </c>
      <c r="L5530" s="8">
        <v>3.8</v>
      </c>
      <c r="M5530" s="8">
        <v>2.6</v>
      </c>
      <c r="N5530">
        <v>28</v>
      </c>
      <c r="O5530" s="8">
        <v>106.4</v>
      </c>
      <c r="P5530" s="14">
        <v>1.9900000000000001E-2</v>
      </c>
      <c r="Q5530" s="8">
        <v>2.12</v>
      </c>
      <c r="R5530" s="8">
        <v>104.28</v>
      </c>
      <c r="S5530" s="8">
        <v>72.8</v>
      </c>
      <c r="T5530" s="8">
        <v>31.48</v>
      </c>
      <c r="U5530">
        <v>0</v>
      </c>
      <c r="V5530" s="8">
        <v>0</v>
      </c>
      <c r="W5530" s="8">
        <v>0</v>
      </c>
      <c r="X5530" s="8">
        <v>31.48</v>
      </c>
    </row>
    <row r="5531" spans="1:24" x14ac:dyDescent="0.25">
      <c r="A5531" t="s">
        <v>5857</v>
      </c>
      <c r="B5531" s="1">
        <v>46009</v>
      </c>
      <c r="C5531" t="s">
        <v>758</v>
      </c>
      <c r="D5531" t="s">
        <v>759</v>
      </c>
      <c r="E5531" t="s">
        <v>27</v>
      </c>
      <c r="F5531" t="s">
        <v>37</v>
      </c>
      <c r="G5531" t="s">
        <v>29</v>
      </c>
      <c r="H5531" t="s">
        <v>30</v>
      </c>
      <c r="I5531" t="s">
        <v>122</v>
      </c>
      <c r="J5531" t="s">
        <v>123</v>
      </c>
      <c r="K5531" t="s">
        <v>59</v>
      </c>
      <c r="L5531" s="8">
        <v>5.5</v>
      </c>
      <c r="M5531" s="8">
        <v>3.8</v>
      </c>
      <c r="N5531">
        <v>12</v>
      </c>
      <c r="O5531" s="8">
        <v>66</v>
      </c>
      <c r="P5531" s="14">
        <v>2.2000000000000001E-3</v>
      </c>
      <c r="Q5531" s="8">
        <v>0.15</v>
      </c>
      <c r="R5531" s="8">
        <v>65.849999999999994</v>
      </c>
      <c r="S5531" s="8">
        <v>45.6</v>
      </c>
      <c r="T5531" s="8">
        <v>20.25</v>
      </c>
      <c r="U5531">
        <v>0</v>
      </c>
      <c r="V5531" s="8">
        <v>0</v>
      </c>
      <c r="W5531" s="8">
        <v>0</v>
      </c>
      <c r="X5531" s="8">
        <v>20.25</v>
      </c>
    </row>
    <row r="5532" spans="1:24" x14ac:dyDescent="0.25">
      <c r="A5532" t="s">
        <v>5858</v>
      </c>
      <c r="B5532" s="1">
        <v>45652</v>
      </c>
      <c r="C5532" t="s">
        <v>291</v>
      </c>
      <c r="D5532" t="s">
        <v>292</v>
      </c>
      <c r="E5532" t="s">
        <v>150</v>
      </c>
      <c r="F5532" t="s">
        <v>54</v>
      </c>
      <c r="G5532" t="s">
        <v>151</v>
      </c>
      <c r="H5532" t="s">
        <v>152</v>
      </c>
      <c r="I5532" t="s">
        <v>122</v>
      </c>
      <c r="J5532" t="s">
        <v>123</v>
      </c>
      <c r="K5532" t="s">
        <v>59</v>
      </c>
      <c r="L5532" s="8">
        <v>5.5</v>
      </c>
      <c r="M5532" s="8">
        <v>3.8</v>
      </c>
      <c r="N5532">
        <v>104</v>
      </c>
      <c r="O5532" s="8">
        <v>572</v>
      </c>
      <c r="P5532" s="14">
        <v>4.87E-2</v>
      </c>
      <c r="Q5532" s="8">
        <v>27.86</v>
      </c>
      <c r="R5532" s="8">
        <v>544.14</v>
      </c>
      <c r="S5532" s="8">
        <v>395.2</v>
      </c>
      <c r="T5532" s="8">
        <v>148.94</v>
      </c>
      <c r="U5532">
        <v>0</v>
      </c>
      <c r="V5532" s="8">
        <v>0</v>
      </c>
      <c r="W5532" s="8">
        <v>0</v>
      </c>
      <c r="X5532" s="8">
        <v>148.94</v>
      </c>
    </row>
    <row r="5533" spans="1:24" x14ac:dyDescent="0.25">
      <c r="A5533" t="s">
        <v>5859</v>
      </c>
      <c r="B5533" s="1">
        <v>46262</v>
      </c>
      <c r="C5533" t="s">
        <v>61</v>
      </c>
      <c r="D5533" t="s">
        <v>62</v>
      </c>
      <c r="E5533" t="s">
        <v>63</v>
      </c>
      <c r="F5533" t="s">
        <v>46</v>
      </c>
      <c r="G5533" t="s">
        <v>79</v>
      </c>
      <c r="H5533" t="s">
        <v>80</v>
      </c>
      <c r="I5533" t="s">
        <v>122</v>
      </c>
      <c r="J5533" t="s">
        <v>123</v>
      </c>
      <c r="K5533" t="s">
        <v>59</v>
      </c>
      <c r="L5533" s="8">
        <v>5.5</v>
      </c>
      <c r="M5533" s="8">
        <v>3.8</v>
      </c>
      <c r="N5533">
        <v>3</v>
      </c>
      <c r="O5533" s="8">
        <v>16.5</v>
      </c>
      <c r="P5533" s="14">
        <v>8.1100000000000005E-2</v>
      </c>
      <c r="Q5533" s="8">
        <v>1.34</v>
      </c>
      <c r="R5533" s="8">
        <v>15.16</v>
      </c>
      <c r="S5533" s="8">
        <v>11.4</v>
      </c>
      <c r="T5533" s="8">
        <v>3.76</v>
      </c>
      <c r="U5533">
        <v>0</v>
      </c>
      <c r="V5533" s="8">
        <v>0</v>
      </c>
      <c r="W5533" s="8">
        <v>0</v>
      </c>
      <c r="X5533" s="8">
        <v>3.76</v>
      </c>
    </row>
    <row r="5534" spans="1:24" x14ac:dyDescent="0.25">
      <c r="A5534" t="s">
        <v>5860</v>
      </c>
      <c r="B5534" s="1">
        <v>45873</v>
      </c>
      <c r="C5534" t="s">
        <v>139</v>
      </c>
      <c r="D5534" t="s">
        <v>140</v>
      </c>
      <c r="E5534" t="s">
        <v>63</v>
      </c>
      <c r="F5534" t="s">
        <v>54</v>
      </c>
      <c r="G5534" t="s">
        <v>79</v>
      </c>
      <c r="H5534" t="s">
        <v>80</v>
      </c>
      <c r="I5534" t="s">
        <v>127</v>
      </c>
      <c r="J5534" t="s">
        <v>128</v>
      </c>
      <c r="K5534" t="s">
        <v>33</v>
      </c>
      <c r="L5534" s="8">
        <v>7.2</v>
      </c>
      <c r="M5534" s="8">
        <v>3.6</v>
      </c>
      <c r="N5534">
        <v>36</v>
      </c>
      <c r="O5534" s="8">
        <v>259.2</v>
      </c>
      <c r="P5534" s="14">
        <v>1.9E-2</v>
      </c>
      <c r="Q5534" s="8">
        <v>4.92</v>
      </c>
      <c r="R5534" s="8">
        <v>254.28</v>
      </c>
      <c r="S5534" s="8">
        <v>129.6</v>
      </c>
      <c r="T5534" s="8">
        <v>124.68</v>
      </c>
      <c r="U5534">
        <v>0</v>
      </c>
      <c r="V5534" s="8">
        <v>0</v>
      </c>
      <c r="W5534" s="8">
        <v>0</v>
      </c>
      <c r="X5534" s="8">
        <v>124.68</v>
      </c>
    </row>
    <row r="5535" spans="1:24" x14ac:dyDescent="0.25">
      <c r="A5535" t="s">
        <v>5861</v>
      </c>
      <c r="B5535" s="1">
        <v>45869</v>
      </c>
      <c r="C5535" t="s">
        <v>445</v>
      </c>
      <c r="D5535" t="s">
        <v>446</v>
      </c>
      <c r="E5535" t="s">
        <v>71</v>
      </c>
      <c r="F5535" t="s">
        <v>89</v>
      </c>
      <c r="G5535" t="s">
        <v>165</v>
      </c>
      <c r="H5535" t="s">
        <v>166</v>
      </c>
      <c r="I5535" t="s">
        <v>130</v>
      </c>
      <c r="J5535" t="s">
        <v>131</v>
      </c>
      <c r="K5535" t="s">
        <v>42</v>
      </c>
      <c r="L5535" s="8">
        <v>4.8</v>
      </c>
      <c r="M5535" s="8">
        <v>1.4</v>
      </c>
      <c r="N5535">
        <v>58</v>
      </c>
      <c r="O5535" s="8">
        <v>278.39999999999998</v>
      </c>
      <c r="P5535" s="14">
        <v>7.4399999999999994E-2</v>
      </c>
      <c r="Q5535" s="8">
        <v>20.71</v>
      </c>
      <c r="R5535" s="8">
        <v>257.69</v>
      </c>
      <c r="S5535" s="8">
        <v>81.2</v>
      </c>
      <c r="T5535" s="8">
        <v>176.49</v>
      </c>
      <c r="U5535">
        <v>28</v>
      </c>
      <c r="V5535" s="8">
        <v>124.4</v>
      </c>
      <c r="W5535" s="8">
        <v>53.2</v>
      </c>
      <c r="X5535" s="8">
        <v>123.29</v>
      </c>
    </row>
    <row r="5536" spans="1:24" x14ac:dyDescent="0.25">
      <c r="A5536" t="s">
        <v>5862</v>
      </c>
      <c r="B5536" s="1">
        <v>45437</v>
      </c>
      <c r="C5536" t="s">
        <v>255</v>
      </c>
      <c r="D5536" t="s">
        <v>256</v>
      </c>
      <c r="E5536" t="s">
        <v>27</v>
      </c>
      <c r="F5536" t="s">
        <v>89</v>
      </c>
      <c r="G5536" t="s">
        <v>38</v>
      </c>
      <c r="H5536" t="s">
        <v>39</v>
      </c>
      <c r="I5536" t="s">
        <v>104</v>
      </c>
      <c r="J5536" t="s">
        <v>105</v>
      </c>
      <c r="K5536" t="s">
        <v>49</v>
      </c>
      <c r="L5536" s="8">
        <v>4.2</v>
      </c>
      <c r="M5536" s="8">
        <v>2.8</v>
      </c>
      <c r="N5536">
        <v>202</v>
      </c>
      <c r="O5536" s="8">
        <v>848.4</v>
      </c>
      <c r="P5536" s="14">
        <v>0.12920000000000001</v>
      </c>
      <c r="Q5536" s="8">
        <v>109.61</v>
      </c>
      <c r="R5536" s="8">
        <v>738.79</v>
      </c>
      <c r="S5536" s="8">
        <v>565.6</v>
      </c>
      <c r="T5536" s="8">
        <v>173.19</v>
      </c>
      <c r="U5536">
        <v>0</v>
      </c>
      <c r="V5536" s="8">
        <v>0</v>
      </c>
      <c r="W5536" s="8">
        <v>0</v>
      </c>
      <c r="X5536" s="8">
        <v>173.19</v>
      </c>
    </row>
    <row r="5537" spans="1:24" x14ac:dyDescent="0.25">
      <c r="A5537" t="s">
        <v>5863</v>
      </c>
      <c r="B5537" s="1">
        <v>45868</v>
      </c>
      <c r="C5537" t="s">
        <v>394</v>
      </c>
      <c r="D5537" t="s">
        <v>395</v>
      </c>
      <c r="E5537" t="s">
        <v>71</v>
      </c>
      <c r="F5537" t="s">
        <v>37</v>
      </c>
      <c r="G5537" t="s">
        <v>72</v>
      </c>
      <c r="H5537" t="s">
        <v>73</v>
      </c>
      <c r="I5537" t="s">
        <v>31</v>
      </c>
      <c r="J5537" t="s">
        <v>32</v>
      </c>
      <c r="K5537" t="s">
        <v>33</v>
      </c>
      <c r="L5537" s="8">
        <v>5.8</v>
      </c>
      <c r="M5537" s="8">
        <v>2.7</v>
      </c>
      <c r="N5537">
        <v>9</v>
      </c>
      <c r="O5537" s="8">
        <v>52.2</v>
      </c>
      <c r="P5537" s="14">
        <v>1.9599999999999999E-2</v>
      </c>
      <c r="Q5537" s="8">
        <v>1.02</v>
      </c>
      <c r="R5537" s="8">
        <v>51.18</v>
      </c>
      <c r="S5537" s="8">
        <v>24.3</v>
      </c>
      <c r="T5537" s="8">
        <v>26.88</v>
      </c>
      <c r="U5537">
        <v>0</v>
      </c>
      <c r="V5537" s="8">
        <v>0</v>
      </c>
      <c r="W5537" s="8">
        <v>0</v>
      </c>
      <c r="X5537" s="8">
        <v>26.88</v>
      </c>
    </row>
    <row r="5538" spans="1:24" x14ac:dyDescent="0.25">
      <c r="A5538" t="s">
        <v>5864</v>
      </c>
      <c r="B5538" s="1">
        <v>46263</v>
      </c>
      <c r="C5538" t="s">
        <v>440</v>
      </c>
      <c r="D5538" t="s">
        <v>441</v>
      </c>
      <c r="E5538" t="s">
        <v>71</v>
      </c>
      <c r="F5538" t="s">
        <v>54</v>
      </c>
      <c r="G5538" t="s">
        <v>72</v>
      </c>
      <c r="H5538" t="s">
        <v>73</v>
      </c>
      <c r="I5538" t="s">
        <v>156</v>
      </c>
      <c r="J5538" t="s">
        <v>157</v>
      </c>
      <c r="K5538" t="s">
        <v>42</v>
      </c>
      <c r="L5538" s="8">
        <v>6.2</v>
      </c>
      <c r="M5538" s="8">
        <v>1.9</v>
      </c>
      <c r="N5538">
        <v>61</v>
      </c>
      <c r="O5538" s="8">
        <v>378.2</v>
      </c>
      <c r="P5538" s="14">
        <v>1.1999999999999999E-3</v>
      </c>
      <c r="Q5538" s="8">
        <v>0.45</v>
      </c>
      <c r="R5538" s="8">
        <v>377.75</v>
      </c>
      <c r="S5538" s="8">
        <v>115.9</v>
      </c>
      <c r="T5538" s="8">
        <v>261.85000000000002</v>
      </c>
      <c r="U5538">
        <v>0</v>
      </c>
      <c r="V5538" s="8">
        <v>0</v>
      </c>
      <c r="W5538" s="8">
        <v>0</v>
      </c>
      <c r="X5538" s="8">
        <v>261.85000000000002</v>
      </c>
    </row>
    <row r="5539" spans="1:24" x14ac:dyDescent="0.25">
      <c r="A5539" t="s">
        <v>5865</v>
      </c>
      <c r="B5539" s="1">
        <v>45484</v>
      </c>
      <c r="C5539" t="s">
        <v>678</v>
      </c>
      <c r="D5539" t="s">
        <v>679</v>
      </c>
      <c r="E5539" t="s">
        <v>63</v>
      </c>
      <c r="F5539" t="s">
        <v>89</v>
      </c>
      <c r="G5539" t="s">
        <v>79</v>
      </c>
      <c r="H5539" t="s">
        <v>80</v>
      </c>
      <c r="I5539" t="s">
        <v>104</v>
      </c>
      <c r="J5539" t="s">
        <v>105</v>
      </c>
      <c r="K5539" t="s">
        <v>49</v>
      </c>
      <c r="L5539" s="8">
        <v>4.2</v>
      </c>
      <c r="M5539" s="8">
        <v>2.8</v>
      </c>
      <c r="N5539">
        <v>86</v>
      </c>
      <c r="O5539" s="8">
        <v>361.2</v>
      </c>
      <c r="P5539" s="14">
        <v>5.2999999999999999E-2</v>
      </c>
      <c r="Q5539" s="8">
        <v>19.14</v>
      </c>
      <c r="R5539" s="8">
        <v>342.06</v>
      </c>
      <c r="S5539" s="8">
        <v>240.8</v>
      </c>
      <c r="T5539" s="8">
        <v>101.26</v>
      </c>
      <c r="U5539">
        <v>0</v>
      </c>
      <c r="V5539" s="8">
        <v>0</v>
      </c>
      <c r="W5539" s="8">
        <v>0</v>
      </c>
      <c r="X5539" s="8">
        <v>101.26</v>
      </c>
    </row>
    <row r="5540" spans="1:24" x14ac:dyDescent="0.25">
      <c r="A5540" t="s">
        <v>5866</v>
      </c>
      <c r="B5540" s="1">
        <v>46148</v>
      </c>
      <c r="C5540" t="s">
        <v>195</v>
      </c>
      <c r="D5540" t="s">
        <v>196</v>
      </c>
      <c r="E5540" t="s">
        <v>150</v>
      </c>
      <c r="F5540" t="s">
        <v>89</v>
      </c>
      <c r="G5540" t="s">
        <v>151</v>
      </c>
      <c r="H5540" t="s">
        <v>152</v>
      </c>
      <c r="I5540" t="s">
        <v>156</v>
      </c>
      <c r="J5540" t="s">
        <v>157</v>
      </c>
      <c r="K5540" t="s">
        <v>42</v>
      </c>
      <c r="L5540" s="8">
        <v>6.2</v>
      </c>
      <c r="M5540" s="8">
        <v>1.9</v>
      </c>
      <c r="N5540">
        <v>206</v>
      </c>
      <c r="O5540" s="8">
        <v>1277.2</v>
      </c>
      <c r="P5540" s="14">
        <v>9.3700000000000006E-2</v>
      </c>
      <c r="Q5540" s="8">
        <v>119.67</v>
      </c>
      <c r="R5540" s="8">
        <v>1157.53</v>
      </c>
      <c r="S5540" s="8">
        <v>391.4</v>
      </c>
      <c r="T5540" s="8">
        <v>766.13</v>
      </c>
      <c r="U5540">
        <v>0</v>
      </c>
      <c r="V5540" s="8">
        <v>0</v>
      </c>
      <c r="W5540" s="8">
        <v>0</v>
      </c>
      <c r="X5540" s="8">
        <v>766.13</v>
      </c>
    </row>
    <row r="5541" spans="1:24" x14ac:dyDescent="0.25">
      <c r="A5541" t="s">
        <v>5867</v>
      </c>
      <c r="B5541" s="1">
        <v>46121</v>
      </c>
      <c r="C5541" t="s">
        <v>235</v>
      </c>
      <c r="D5541" t="s">
        <v>236</v>
      </c>
      <c r="E5541" t="s">
        <v>27</v>
      </c>
      <c r="F5541" t="s">
        <v>54</v>
      </c>
      <c r="G5541" t="s">
        <v>38</v>
      </c>
      <c r="H5541" t="s">
        <v>39</v>
      </c>
      <c r="I5541" t="s">
        <v>99</v>
      </c>
      <c r="J5541" t="s">
        <v>100</v>
      </c>
      <c r="K5541" t="s">
        <v>49</v>
      </c>
      <c r="L5541" s="8">
        <v>3.8</v>
      </c>
      <c r="M5541" s="8">
        <v>2.6</v>
      </c>
      <c r="N5541">
        <v>96</v>
      </c>
      <c r="O5541" s="8">
        <v>364.8</v>
      </c>
      <c r="P5541" s="14">
        <v>2.7699999999999999E-2</v>
      </c>
      <c r="Q5541" s="8">
        <v>10.1</v>
      </c>
      <c r="R5541" s="8">
        <v>354.7</v>
      </c>
      <c r="S5541" s="8">
        <v>249.6</v>
      </c>
      <c r="T5541" s="8">
        <v>105.1</v>
      </c>
      <c r="U5541">
        <v>0</v>
      </c>
      <c r="V5541" s="8">
        <v>0</v>
      </c>
      <c r="W5541" s="8">
        <v>0</v>
      </c>
      <c r="X5541" s="8">
        <v>105.1</v>
      </c>
    </row>
    <row r="5542" spans="1:24" x14ac:dyDescent="0.25">
      <c r="A5542" t="s">
        <v>5868</v>
      </c>
      <c r="B5542" s="1">
        <v>46194</v>
      </c>
      <c r="C5542" t="s">
        <v>136</v>
      </c>
      <c r="D5542" t="s">
        <v>137</v>
      </c>
      <c r="E5542" t="s">
        <v>71</v>
      </c>
      <c r="F5542" t="s">
        <v>54</v>
      </c>
      <c r="G5542" t="s">
        <v>165</v>
      </c>
      <c r="H5542" t="s">
        <v>166</v>
      </c>
      <c r="I5542" t="s">
        <v>47</v>
      </c>
      <c r="J5542" t="s">
        <v>48</v>
      </c>
      <c r="K5542" t="s">
        <v>49</v>
      </c>
      <c r="L5542" s="8">
        <v>5</v>
      </c>
      <c r="M5542" s="8">
        <v>3.2</v>
      </c>
      <c r="N5542">
        <v>70</v>
      </c>
      <c r="O5542" s="8">
        <v>350</v>
      </c>
      <c r="P5542" s="14">
        <v>3.4299999999999997E-2</v>
      </c>
      <c r="Q5542" s="8">
        <v>12</v>
      </c>
      <c r="R5542" s="8">
        <v>338</v>
      </c>
      <c r="S5542" s="8">
        <v>224</v>
      </c>
      <c r="T5542" s="8">
        <v>114</v>
      </c>
      <c r="U5542">
        <v>0</v>
      </c>
      <c r="V5542" s="8">
        <v>0</v>
      </c>
      <c r="W5542" s="8">
        <v>0</v>
      </c>
      <c r="X5542" s="8">
        <v>114</v>
      </c>
    </row>
    <row r="5543" spans="1:24" x14ac:dyDescent="0.25">
      <c r="A5543" t="s">
        <v>5869</v>
      </c>
      <c r="B5543" s="1">
        <v>45796</v>
      </c>
      <c r="C5543" t="s">
        <v>340</v>
      </c>
      <c r="D5543" t="s">
        <v>341</v>
      </c>
      <c r="E5543" t="s">
        <v>27</v>
      </c>
      <c r="F5543" t="s">
        <v>54</v>
      </c>
      <c r="G5543" t="s">
        <v>38</v>
      </c>
      <c r="H5543" t="s">
        <v>39</v>
      </c>
      <c r="I5543" t="s">
        <v>185</v>
      </c>
      <c r="J5543" t="s">
        <v>186</v>
      </c>
      <c r="K5543" t="s">
        <v>59</v>
      </c>
      <c r="L5543" s="8">
        <v>4.9000000000000004</v>
      </c>
      <c r="M5543" s="8">
        <v>3.1</v>
      </c>
      <c r="N5543">
        <v>113</v>
      </c>
      <c r="O5543" s="8">
        <v>553.70000000000005</v>
      </c>
      <c r="P5543" s="14">
        <v>1.15E-2</v>
      </c>
      <c r="Q5543" s="8">
        <v>6.37</v>
      </c>
      <c r="R5543" s="8">
        <v>547.33000000000004</v>
      </c>
      <c r="S5543" s="8">
        <v>350.3</v>
      </c>
      <c r="T5543" s="8">
        <v>197.03</v>
      </c>
      <c r="U5543">
        <v>0</v>
      </c>
      <c r="V5543" s="8">
        <v>0</v>
      </c>
      <c r="W5543" s="8">
        <v>0</v>
      </c>
      <c r="X5543" s="8">
        <v>197.03</v>
      </c>
    </row>
    <row r="5544" spans="1:24" x14ac:dyDescent="0.25">
      <c r="A5544" t="s">
        <v>5870</v>
      </c>
      <c r="B5544" s="1">
        <v>45847</v>
      </c>
      <c r="C5544" t="s">
        <v>350</v>
      </c>
      <c r="D5544" t="s">
        <v>351</v>
      </c>
      <c r="E5544" t="s">
        <v>63</v>
      </c>
      <c r="F5544" t="s">
        <v>89</v>
      </c>
      <c r="G5544" t="s">
        <v>64</v>
      </c>
      <c r="H5544" t="s">
        <v>65</v>
      </c>
      <c r="I5544" t="s">
        <v>127</v>
      </c>
      <c r="J5544" t="s">
        <v>128</v>
      </c>
      <c r="K5544" t="s">
        <v>33</v>
      </c>
      <c r="L5544" s="8">
        <v>7.2</v>
      </c>
      <c r="M5544" s="8">
        <v>3.6</v>
      </c>
      <c r="N5544">
        <v>60</v>
      </c>
      <c r="O5544" s="8">
        <v>432</v>
      </c>
      <c r="P5544" s="14">
        <v>7.0400000000000004E-2</v>
      </c>
      <c r="Q5544" s="8">
        <v>30.41</v>
      </c>
      <c r="R5544" s="8">
        <v>401.59</v>
      </c>
      <c r="S5544" s="8">
        <v>216</v>
      </c>
      <c r="T5544" s="8">
        <v>185.59</v>
      </c>
      <c r="U5544">
        <v>0</v>
      </c>
      <c r="V5544" s="8">
        <v>0</v>
      </c>
      <c r="W5544" s="8">
        <v>0</v>
      </c>
      <c r="X5544" s="8">
        <v>185.59</v>
      </c>
    </row>
    <row r="5545" spans="1:24" x14ac:dyDescent="0.25">
      <c r="A5545" t="s">
        <v>5871</v>
      </c>
      <c r="B5545" s="1">
        <v>45608</v>
      </c>
      <c r="C5545" t="s">
        <v>671</v>
      </c>
      <c r="D5545" t="s">
        <v>672</v>
      </c>
      <c r="E5545" t="s">
        <v>27</v>
      </c>
      <c r="F5545" t="s">
        <v>89</v>
      </c>
      <c r="G5545" t="s">
        <v>38</v>
      </c>
      <c r="H5545" t="s">
        <v>39</v>
      </c>
      <c r="I5545" t="s">
        <v>127</v>
      </c>
      <c r="J5545" t="s">
        <v>128</v>
      </c>
      <c r="K5545" t="s">
        <v>33</v>
      </c>
      <c r="L5545" s="8">
        <v>7.2</v>
      </c>
      <c r="M5545" s="8">
        <v>3.6</v>
      </c>
      <c r="N5545">
        <v>31</v>
      </c>
      <c r="O5545" s="8">
        <v>223.2</v>
      </c>
      <c r="P5545" s="14">
        <v>3.8600000000000002E-2</v>
      </c>
      <c r="Q5545" s="8">
        <v>8.6199999999999992</v>
      </c>
      <c r="R5545" s="8">
        <v>214.58</v>
      </c>
      <c r="S5545" s="8">
        <v>111.6</v>
      </c>
      <c r="T5545" s="8">
        <v>102.98</v>
      </c>
      <c r="U5545">
        <v>0</v>
      </c>
      <c r="V5545" s="8">
        <v>0</v>
      </c>
      <c r="W5545" s="8">
        <v>0</v>
      </c>
      <c r="X5545" s="8">
        <v>102.98</v>
      </c>
    </row>
    <row r="5546" spans="1:24" x14ac:dyDescent="0.25">
      <c r="A5546" t="s">
        <v>5872</v>
      </c>
      <c r="B5546" s="1">
        <v>45471</v>
      </c>
      <c r="C5546" t="s">
        <v>315</v>
      </c>
      <c r="D5546" t="s">
        <v>316</v>
      </c>
      <c r="E5546" t="s">
        <v>27</v>
      </c>
      <c r="F5546" t="s">
        <v>46</v>
      </c>
      <c r="G5546" t="s">
        <v>38</v>
      </c>
      <c r="H5546" t="s">
        <v>39</v>
      </c>
      <c r="I5546" t="s">
        <v>84</v>
      </c>
      <c r="J5546" t="s">
        <v>85</v>
      </c>
      <c r="K5546" t="s">
        <v>42</v>
      </c>
      <c r="L5546" s="8">
        <v>9.9</v>
      </c>
      <c r="M5546" s="8">
        <v>3.1</v>
      </c>
      <c r="N5546">
        <v>12</v>
      </c>
      <c r="O5546" s="8">
        <v>118.8</v>
      </c>
      <c r="P5546" s="14">
        <v>0.22309999999999999</v>
      </c>
      <c r="Q5546" s="8">
        <v>26.5</v>
      </c>
      <c r="R5546" s="8">
        <v>92.3</v>
      </c>
      <c r="S5546" s="8">
        <v>37.200000000000003</v>
      </c>
      <c r="T5546" s="8">
        <v>55.1</v>
      </c>
      <c r="U5546">
        <v>0</v>
      </c>
      <c r="V5546" s="8">
        <v>0</v>
      </c>
      <c r="W5546" s="8">
        <v>0</v>
      </c>
      <c r="X5546" s="8">
        <v>55.1</v>
      </c>
    </row>
    <row r="5547" spans="1:24" x14ac:dyDescent="0.25">
      <c r="A5547" t="s">
        <v>5873</v>
      </c>
      <c r="B5547" s="1">
        <v>45794</v>
      </c>
      <c r="C5547" t="s">
        <v>386</v>
      </c>
      <c r="D5547" t="s">
        <v>387</v>
      </c>
      <c r="E5547" t="s">
        <v>27</v>
      </c>
      <c r="F5547" t="s">
        <v>54</v>
      </c>
      <c r="G5547" t="s">
        <v>38</v>
      </c>
      <c r="H5547" t="s">
        <v>39</v>
      </c>
      <c r="I5547" t="s">
        <v>104</v>
      </c>
      <c r="J5547" t="s">
        <v>105</v>
      </c>
      <c r="K5547" t="s">
        <v>49</v>
      </c>
      <c r="L5547" s="8">
        <v>4.2</v>
      </c>
      <c r="M5547" s="8">
        <v>2.8</v>
      </c>
      <c r="N5547">
        <v>206</v>
      </c>
      <c r="O5547" s="8">
        <v>865.2</v>
      </c>
      <c r="P5547" s="14">
        <v>5.28E-2</v>
      </c>
      <c r="Q5547" s="8">
        <v>45.68</v>
      </c>
      <c r="R5547" s="8">
        <v>819.52</v>
      </c>
      <c r="S5547" s="8">
        <v>576.79999999999995</v>
      </c>
      <c r="T5547" s="8">
        <v>242.72</v>
      </c>
      <c r="U5547">
        <v>0</v>
      </c>
      <c r="V5547" s="8">
        <v>0</v>
      </c>
      <c r="W5547" s="8">
        <v>0</v>
      </c>
      <c r="X5547" s="8">
        <v>242.72</v>
      </c>
    </row>
    <row r="5548" spans="1:24" x14ac:dyDescent="0.25">
      <c r="A5548" t="s">
        <v>5874</v>
      </c>
      <c r="B5548" s="1">
        <v>45330</v>
      </c>
      <c r="C5548" t="s">
        <v>87</v>
      </c>
      <c r="D5548" t="s">
        <v>88</v>
      </c>
      <c r="E5548" t="s">
        <v>63</v>
      </c>
      <c r="F5548" t="s">
        <v>89</v>
      </c>
      <c r="G5548" t="s">
        <v>79</v>
      </c>
      <c r="H5548" t="s">
        <v>80</v>
      </c>
      <c r="I5548" t="s">
        <v>127</v>
      </c>
      <c r="J5548" t="s">
        <v>128</v>
      </c>
      <c r="K5548" t="s">
        <v>33</v>
      </c>
      <c r="L5548" s="8">
        <v>7.2</v>
      </c>
      <c r="M5548" s="8">
        <v>3.6</v>
      </c>
      <c r="N5548">
        <v>131</v>
      </c>
      <c r="O5548" s="8">
        <v>943.2</v>
      </c>
      <c r="P5548" s="14">
        <v>0.11119999999999999</v>
      </c>
      <c r="Q5548" s="8">
        <v>104.88</v>
      </c>
      <c r="R5548" s="8">
        <v>838.32</v>
      </c>
      <c r="S5548" s="8">
        <v>471.6</v>
      </c>
      <c r="T5548" s="8">
        <v>366.72</v>
      </c>
      <c r="U5548">
        <v>0</v>
      </c>
      <c r="V5548" s="8">
        <v>0</v>
      </c>
      <c r="W5548" s="8">
        <v>0</v>
      </c>
      <c r="X5548" s="8">
        <v>366.72</v>
      </c>
    </row>
    <row r="5549" spans="1:24" x14ac:dyDescent="0.25">
      <c r="A5549" t="s">
        <v>5875</v>
      </c>
      <c r="B5549" s="1">
        <v>45384</v>
      </c>
      <c r="C5549" t="s">
        <v>427</v>
      </c>
      <c r="D5549" t="s">
        <v>428</v>
      </c>
      <c r="E5549" t="s">
        <v>150</v>
      </c>
      <c r="F5549" t="s">
        <v>46</v>
      </c>
      <c r="G5549" t="s">
        <v>151</v>
      </c>
      <c r="H5549" t="s">
        <v>152</v>
      </c>
      <c r="I5549" t="s">
        <v>74</v>
      </c>
      <c r="J5549" t="s">
        <v>75</v>
      </c>
      <c r="K5549" t="s">
        <v>49</v>
      </c>
      <c r="L5549" s="8">
        <v>11</v>
      </c>
      <c r="M5549" s="8">
        <v>6.8</v>
      </c>
      <c r="N5549">
        <v>6</v>
      </c>
      <c r="O5549" s="8">
        <v>66</v>
      </c>
      <c r="P5549" s="14">
        <v>0.1641</v>
      </c>
      <c r="Q5549" s="8">
        <v>10.83</v>
      </c>
      <c r="R5549" s="8">
        <v>55.17</v>
      </c>
      <c r="S5549" s="8">
        <v>40.799999999999997</v>
      </c>
      <c r="T5549" s="8">
        <v>14.37</v>
      </c>
      <c r="U5549">
        <v>0</v>
      </c>
      <c r="V5549" s="8">
        <v>0</v>
      </c>
      <c r="W5549" s="8">
        <v>0</v>
      </c>
      <c r="X5549" s="8">
        <v>14.37</v>
      </c>
    </row>
    <row r="5550" spans="1:24" x14ac:dyDescent="0.25">
      <c r="A5550" t="s">
        <v>5876</v>
      </c>
      <c r="B5550" s="1">
        <v>45349</v>
      </c>
      <c r="C5550" t="s">
        <v>226</v>
      </c>
      <c r="D5550" t="s">
        <v>227</v>
      </c>
      <c r="E5550" t="s">
        <v>27</v>
      </c>
      <c r="F5550" t="s">
        <v>54</v>
      </c>
      <c r="G5550" t="s">
        <v>38</v>
      </c>
      <c r="H5550" t="s">
        <v>39</v>
      </c>
      <c r="I5550" t="s">
        <v>31</v>
      </c>
      <c r="J5550" t="s">
        <v>32</v>
      </c>
      <c r="K5550" t="s">
        <v>33</v>
      </c>
      <c r="L5550" s="8">
        <v>5.8</v>
      </c>
      <c r="M5550" s="8">
        <v>2.7</v>
      </c>
      <c r="N5550">
        <v>35</v>
      </c>
      <c r="O5550" s="8">
        <v>203</v>
      </c>
      <c r="P5550" s="14">
        <v>5.9999999999999995E-4</v>
      </c>
      <c r="Q5550" s="8">
        <v>0.12</v>
      </c>
      <c r="R5550" s="8">
        <v>202.88</v>
      </c>
      <c r="S5550" s="8">
        <v>94.5</v>
      </c>
      <c r="T5550" s="8">
        <v>108.38</v>
      </c>
      <c r="U5550">
        <v>0</v>
      </c>
      <c r="V5550" s="8">
        <v>0</v>
      </c>
      <c r="W5550" s="8">
        <v>0</v>
      </c>
      <c r="X5550" s="8">
        <v>108.38</v>
      </c>
    </row>
    <row r="5551" spans="1:24" x14ac:dyDescent="0.25">
      <c r="A5551" t="s">
        <v>5877</v>
      </c>
      <c r="B5551" s="1">
        <v>45530</v>
      </c>
      <c r="C5551" t="s">
        <v>279</v>
      </c>
      <c r="D5551" t="s">
        <v>280</v>
      </c>
      <c r="E5551" t="s">
        <v>53</v>
      </c>
      <c r="F5551" t="s">
        <v>54</v>
      </c>
      <c r="G5551" t="s">
        <v>55</v>
      </c>
      <c r="H5551" t="s">
        <v>56</v>
      </c>
      <c r="I5551" t="s">
        <v>47</v>
      </c>
      <c r="J5551" t="s">
        <v>48</v>
      </c>
      <c r="K5551" t="s">
        <v>49</v>
      </c>
      <c r="L5551" s="8">
        <v>5</v>
      </c>
      <c r="M5551" s="8">
        <v>3.2</v>
      </c>
      <c r="N5551">
        <v>22</v>
      </c>
      <c r="O5551" s="8">
        <v>110</v>
      </c>
      <c r="P5551" s="14">
        <v>4.8999999999999998E-3</v>
      </c>
      <c r="Q5551" s="8">
        <v>0.54</v>
      </c>
      <c r="R5551" s="8">
        <v>109.46</v>
      </c>
      <c r="S5551" s="8">
        <v>70.400000000000006</v>
      </c>
      <c r="T5551" s="8">
        <v>39.06</v>
      </c>
      <c r="U5551">
        <v>0</v>
      </c>
      <c r="V5551" s="8">
        <v>0</v>
      </c>
      <c r="W5551" s="8">
        <v>0</v>
      </c>
      <c r="X5551" s="8">
        <v>39.06</v>
      </c>
    </row>
    <row r="5552" spans="1:24" x14ac:dyDescent="0.25">
      <c r="A5552" t="s">
        <v>5878</v>
      </c>
      <c r="B5552" s="1">
        <v>45908</v>
      </c>
      <c r="C5552" t="s">
        <v>590</v>
      </c>
      <c r="D5552" t="s">
        <v>591</v>
      </c>
      <c r="E5552" t="s">
        <v>27</v>
      </c>
      <c r="F5552" t="s">
        <v>46</v>
      </c>
      <c r="G5552" t="s">
        <v>38</v>
      </c>
      <c r="H5552" t="s">
        <v>39</v>
      </c>
      <c r="I5552" t="s">
        <v>130</v>
      </c>
      <c r="J5552" t="s">
        <v>131</v>
      </c>
      <c r="K5552" t="s">
        <v>42</v>
      </c>
      <c r="L5552" s="8">
        <v>4.8</v>
      </c>
      <c r="M5552" s="8">
        <v>1.4</v>
      </c>
      <c r="N5552">
        <v>12</v>
      </c>
      <c r="O5552" s="8">
        <v>57.6</v>
      </c>
      <c r="P5552" s="14">
        <v>6.6799999999999998E-2</v>
      </c>
      <c r="Q5552" s="8">
        <v>3.85</v>
      </c>
      <c r="R5552" s="8">
        <v>53.75</v>
      </c>
      <c r="S5552" s="8">
        <v>16.8</v>
      </c>
      <c r="T5552" s="8">
        <v>36.950000000000003</v>
      </c>
      <c r="U5552">
        <v>0</v>
      </c>
      <c r="V5552" s="8">
        <v>0</v>
      </c>
      <c r="W5552" s="8">
        <v>0</v>
      </c>
      <c r="X5552" s="8">
        <v>36.950000000000003</v>
      </c>
    </row>
    <row r="5553" spans="1:24" x14ac:dyDescent="0.25">
      <c r="A5553" t="s">
        <v>5879</v>
      </c>
      <c r="B5553" s="1">
        <v>45516</v>
      </c>
      <c r="C5553" t="s">
        <v>35</v>
      </c>
      <c r="D5553" t="s">
        <v>36</v>
      </c>
      <c r="E5553" t="s">
        <v>27</v>
      </c>
      <c r="F5553" t="s">
        <v>37</v>
      </c>
      <c r="G5553" t="s">
        <v>38</v>
      </c>
      <c r="H5553" t="s">
        <v>39</v>
      </c>
      <c r="I5553" t="s">
        <v>122</v>
      </c>
      <c r="J5553" t="s">
        <v>123</v>
      </c>
      <c r="K5553" t="s">
        <v>59</v>
      </c>
      <c r="L5553" s="8">
        <v>5.5</v>
      </c>
      <c r="M5553" s="8">
        <v>3.8</v>
      </c>
      <c r="N5553">
        <v>18</v>
      </c>
      <c r="O5553" s="8">
        <v>99</v>
      </c>
      <c r="P5553" s="14">
        <v>3.9800000000000002E-2</v>
      </c>
      <c r="Q5553" s="8">
        <v>3.94</v>
      </c>
      <c r="R5553" s="8">
        <v>95.06</v>
      </c>
      <c r="S5553" s="8">
        <v>68.400000000000006</v>
      </c>
      <c r="T5553" s="8">
        <v>26.66</v>
      </c>
      <c r="U5553">
        <v>0</v>
      </c>
      <c r="V5553" s="8">
        <v>0</v>
      </c>
      <c r="W5553" s="8">
        <v>0</v>
      </c>
      <c r="X5553" s="8">
        <v>26.66</v>
      </c>
    </row>
    <row r="5554" spans="1:24" x14ac:dyDescent="0.25">
      <c r="A5554" t="s">
        <v>5880</v>
      </c>
      <c r="B5554" s="1">
        <v>45312</v>
      </c>
      <c r="C5554" t="s">
        <v>159</v>
      </c>
      <c r="D5554" t="s">
        <v>160</v>
      </c>
      <c r="E5554" t="s">
        <v>27</v>
      </c>
      <c r="F5554" t="s">
        <v>37</v>
      </c>
      <c r="G5554" t="s">
        <v>29</v>
      </c>
      <c r="H5554" t="s">
        <v>30</v>
      </c>
      <c r="I5554" t="s">
        <v>57</v>
      </c>
      <c r="J5554" t="s">
        <v>58</v>
      </c>
      <c r="K5554" t="s">
        <v>59</v>
      </c>
      <c r="L5554" s="8">
        <v>10.5</v>
      </c>
      <c r="M5554" s="8">
        <v>7.5</v>
      </c>
      <c r="N5554">
        <v>33</v>
      </c>
      <c r="O5554" s="8">
        <v>346.5</v>
      </c>
      <c r="P5554" s="14">
        <v>0.43140000000000001</v>
      </c>
      <c r="Q5554" s="8">
        <v>149.47999999999999</v>
      </c>
      <c r="R5554" s="8">
        <v>197.02</v>
      </c>
      <c r="S5554" s="8">
        <v>247.5</v>
      </c>
      <c r="T5554" s="8">
        <v>-50.48</v>
      </c>
      <c r="U5554">
        <v>0</v>
      </c>
      <c r="V5554" s="8">
        <v>0</v>
      </c>
      <c r="W5554" s="8">
        <v>0</v>
      </c>
      <c r="X5554" s="8">
        <v>-50.48</v>
      </c>
    </row>
    <row r="5555" spans="1:24" x14ac:dyDescent="0.25">
      <c r="A5555" t="s">
        <v>5881</v>
      </c>
      <c r="B5555" s="1">
        <v>45831</v>
      </c>
      <c r="C5555" t="s">
        <v>406</v>
      </c>
      <c r="D5555" t="s">
        <v>407</v>
      </c>
      <c r="E5555" t="s">
        <v>63</v>
      </c>
      <c r="F5555" t="s">
        <v>37</v>
      </c>
      <c r="G5555" t="s">
        <v>79</v>
      </c>
      <c r="H5555" t="s">
        <v>80</v>
      </c>
      <c r="I5555" t="s">
        <v>74</v>
      </c>
      <c r="J5555" t="s">
        <v>75</v>
      </c>
      <c r="K5555" t="s">
        <v>49</v>
      </c>
      <c r="L5555" s="8">
        <v>11</v>
      </c>
      <c r="M5555" s="8">
        <v>6.8</v>
      </c>
      <c r="N5555">
        <v>3</v>
      </c>
      <c r="O5555" s="8">
        <v>33</v>
      </c>
      <c r="P5555" s="14">
        <v>1.6999999999999999E-3</v>
      </c>
      <c r="Q5555" s="8">
        <v>0.06</v>
      </c>
      <c r="R5555" s="8">
        <v>32.94</v>
      </c>
      <c r="S5555" s="8">
        <v>20.399999999999999</v>
      </c>
      <c r="T5555" s="8">
        <v>12.54</v>
      </c>
      <c r="U5555">
        <v>0</v>
      </c>
      <c r="V5555" s="8">
        <v>0</v>
      </c>
      <c r="W5555" s="8">
        <v>0</v>
      </c>
      <c r="X5555" s="8">
        <v>12.54</v>
      </c>
    </row>
    <row r="5556" spans="1:24" x14ac:dyDescent="0.25">
      <c r="A5556" t="s">
        <v>5882</v>
      </c>
      <c r="B5556" s="1">
        <v>45781</v>
      </c>
      <c r="C5556" t="s">
        <v>180</v>
      </c>
      <c r="D5556" t="s">
        <v>181</v>
      </c>
      <c r="E5556" t="s">
        <v>63</v>
      </c>
      <c r="F5556" t="s">
        <v>46</v>
      </c>
      <c r="G5556" t="s">
        <v>79</v>
      </c>
      <c r="H5556" t="s">
        <v>80</v>
      </c>
      <c r="I5556" t="s">
        <v>40</v>
      </c>
      <c r="J5556" t="s">
        <v>41</v>
      </c>
      <c r="K5556" t="s">
        <v>42</v>
      </c>
      <c r="L5556" s="8">
        <v>14.5</v>
      </c>
      <c r="M5556" s="8">
        <v>4.2</v>
      </c>
      <c r="N5556">
        <v>10</v>
      </c>
      <c r="O5556" s="8">
        <v>145</v>
      </c>
      <c r="P5556" s="14">
        <v>4.5199999999999997E-2</v>
      </c>
      <c r="Q5556" s="8">
        <v>6.55</v>
      </c>
      <c r="R5556" s="8">
        <v>138.44999999999999</v>
      </c>
      <c r="S5556" s="8">
        <v>42</v>
      </c>
      <c r="T5556" s="8">
        <v>96.45</v>
      </c>
      <c r="U5556">
        <v>0</v>
      </c>
      <c r="V5556" s="8">
        <v>0</v>
      </c>
      <c r="W5556" s="8">
        <v>0</v>
      </c>
      <c r="X5556" s="8">
        <v>96.45</v>
      </c>
    </row>
    <row r="5557" spans="1:24" x14ac:dyDescent="0.25">
      <c r="A5557" t="s">
        <v>5883</v>
      </c>
      <c r="B5557" s="1">
        <v>45292</v>
      </c>
      <c r="C5557" t="s">
        <v>551</v>
      </c>
      <c r="D5557" t="s">
        <v>552</v>
      </c>
      <c r="E5557" t="s">
        <v>27</v>
      </c>
      <c r="F5557" t="s">
        <v>54</v>
      </c>
      <c r="G5557" t="s">
        <v>29</v>
      </c>
      <c r="H5557" t="s">
        <v>30</v>
      </c>
      <c r="I5557" t="s">
        <v>144</v>
      </c>
      <c r="J5557" t="s">
        <v>145</v>
      </c>
      <c r="K5557" t="s">
        <v>33</v>
      </c>
      <c r="L5557" s="8">
        <v>12</v>
      </c>
      <c r="M5557" s="8">
        <v>6.5</v>
      </c>
      <c r="N5557">
        <v>35</v>
      </c>
      <c r="O5557" s="8">
        <v>420</v>
      </c>
      <c r="P5557" s="14">
        <v>4.0000000000000001E-3</v>
      </c>
      <c r="Q5557" s="8">
        <v>1.68</v>
      </c>
      <c r="R5557" s="8">
        <v>418.32</v>
      </c>
      <c r="S5557" s="8">
        <v>227.5</v>
      </c>
      <c r="T5557" s="8">
        <v>190.82</v>
      </c>
      <c r="U5557">
        <v>0</v>
      </c>
      <c r="V5557" s="8">
        <v>0</v>
      </c>
      <c r="W5557" s="8">
        <v>0</v>
      </c>
      <c r="X5557" s="8">
        <v>190.82</v>
      </c>
    </row>
    <row r="5558" spans="1:24" x14ac:dyDescent="0.25">
      <c r="A5558" t="s">
        <v>5884</v>
      </c>
      <c r="B5558" s="1">
        <v>45631</v>
      </c>
      <c r="C5558" t="s">
        <v>266</v>
      </c>
      <c r="D5558" t="s">
        <v>267</v>
      </c>
      <c r="E5558" t="s">
        <v>53</v>
      </c>
      <c r="F5558" t="s">
        <v>54</v>
      </c>
      <c r="G5558" t="s">
        <v>55</v>
      </c>
      <c r="H5558" t="s">
        <v>56</v>
      </c>
      <c r="I5558" t="s">
        <v>31</v>
      </c>
      <c r="J5558" t="s">
        <v>32</v>
      </c>
      <c r="K5558" t="s">
        <v>33</v>
      </c>
      <c r="L5558" s="8">
        <v>5.8</v>
      </c>
      <c r="M5558" s="8">
        <v>2.7</v>
      </c>
      <c r="N5558">
        <v>64</v>
      </c>
      <c r="O5558" s="8">
        <v>371.2</v>
      </c>
      <c r="P5558" s="14">
        <v>6.8999999999999999E-3</v>
      </c>
      <c r="Q5558" s="8">
        <v>2.56</v>
      </c>
      <c r="R5558" s="8">
        <v>368.64</v>
      </c>
      <c r="S5558" s="8">
        <v>172.8</v>
      </c>
      <c r="T5558" s="8">
        <v>195.84</v>
      </c>
      <c r="U5558">
        <v>0</v>
      </c>
      <c r="V5558" s="8">
        <v>0</v>
      </c>
      <c r="W5558" s="8">
        <v>0</v>
      </c>
      <c r="X5558" s="8">
        <v>195.84</v>
      </c>
    </row>
    <row r="5559" spans="1:24" x14ac:dyDescent="0.25">
      <c r="A5559" t="s">
        <v>5885</v>
      </c>
      <c r="B5559" s="1">
        <v>46231</v>
      </c>
      <c r="C5559" t="s">
        <v>97</v>
      </c>
      <c r="D5559" t="s">
        <v>98</v>
      </c>
      <c r="E5559" t="s">
        <v>63</v>
      </c>
      <c r="F5559" t="s">
        <v>54</v>
      </c>
      <c r="G5559" t="s">
        <v>79</v>
      </c>
      <c r="H5559" t="s">
        <v>80</v>
      </c>
      <c r="I5559" t="s">
        <v>47</v>
      </c>
      <c r="J5559" t="s">
        <v>48</v>
      </c>
      <c r="K5559" t="s">
        <v>49</v>
      </c>
      <c r="L5559" s="8">
        <v>5</v>
      </c>
      <c r="M5559" s="8">
        <v>3.2</v>
      </c>
      <c r="N5559">
        <v>289</v>
      </c>
      <c r="O5559" s="8">
        <v>1445</v>
      </c>
      <c r="P5559" s="14">
        <v>1.1599999999999999E-2</v>
      </c>
      <c r="Q5559" s="8">
        <v>16.760000000000002</v>
      </c>
      <c r="R5559" s="8">
        <v>1428.24</v>
      </c>
      <c r="S5559" s="8">
        <v>924.8</v>
      </c>
      <c r="T5559" s="8">
        <v>503.44</v>
      </c>
      <c r="U5559">
        <v>0</v>
      </c>
      <c r="V5559" s="8">
        <v>0</v>
      </c>
      <c r="W5559" s="8">
        <v>0</v>
      </c>
      <c r="X5559" s="8">
        <v>503.44</v>
      </c>
    </row>
    <row r="5560" spans="1:24" x14ac:dyDescent="0.25">
      <c r="A5560" t="s">
        <v>5886</v>
      </c>
      <c r="B5560" s="1">
        <v>45920</v>
      </c>
      <c r="C5560" t="s">
        <v>133</v>
      </c>
      <c r="D5560" t="s">
        <v>134</v>
      </c>
      <c r="E5560" t="s">
        <v>27</v>
      </c>
      <c r="F5560" t="s">
        <v>54</v>
      </c>
      <c r="G5560" t="s">
        <v>29</v>
      </c>
      <c r="H5560" t="s">
        <v>30</v>
      </c>
      <c r="I5560" t="s">
        <v>74</v>
      </c>
      <c r="J5560" t="s">
        <v>75</v>
      </c>
      <c r="K5560" t="s">
        <v>49</v>
      </c>
      <c r="L5560" s="8">
        <v>11</v>
      </c>
      <c r="M5560" s="8">
        <v>6.8</v>
      </c>
      <c r="N5560">
        <v>121</v>
      </c>
      <c r="O5560" s="8">
        <v>1331</v>
      </c>
      <c r="P5560" s="14">
        <v>1.2699999999999999E-2</v>
      </c>
      <c r="Q5560" s="8">
        <v>16.899999999999999</v>
      </c>
      <c r="R5560" s="8">
        <v>1314.1</v>
      </c>
      <c r="S5560" s="8">
        <v>822.8</v>
      </c>
      <c r="T5560" s="8">
        <v>491.3</v>
      </c>
      <c r="U5560">
        <v>0</v>
      </c>
      <c r="V5560" s="8">
        <v>0</v>
      </c>
      <c r="W5560" s="8">
        <v>0</v>
      </c>
      <c r="X5560" s="8">
        <v>491.3</v>
      </c>
    </row>
    <row r="5561" spans="1:24" x14ac:dyDescent="0.25">
      <c r="A5561" t="s">
        <v>5887</v>
      </c>
      <c r="B5561" s="1">
        <v>45498</v>
      </c>
      <c r="C5561" t="s">
        <v>232</v>
      </c>
      <c r="D5561" t="s">
        <v>233</v>
      </c>
      <c r="E5561" t="s">
        <v>27</v>
      </c>
      <c r="F5561" t="s">
        <v>89</v>
      </c>
      <c r="G5561" t="s">
        <v>29</v>
      </c>
      <c r="H5561" t="s">
        <v>30</v>
      </c>
      <c r="I5561" t="s">
        <v>66</v>
      </c>
      <c r="J5561" t="s">
        <v>67</v>
      </c>
      <c r="K5561" t="s">
        <v>33</v>
      </c>
      <c r="L5561" s="8">
        <v>4.5</v>
      </c>
      <c r="M5561" s="8">
        <v>2.1</v>
      </c>
      <c r="N5561">
        <v>95</v>
      </c>
      <c r="O5561" s="8">
        <v>427.5</v>
      </c>
      <c r="P5561" s="14">
        <v>0.13</v>
      </c>
      <c r="Q5561" s="8">
        <v>55.58</v>
      </c>
      <c r="R5561" s="8">
        <v>371.92</v>
      </c>
      <c r="S5561" s="8">
        <v>199.5</v>
      </c>
      <c r="T5561" s="8">
        <v>172.42</v>
      </c>
      <c r="U5561">
        <v>0</v>
      </c>
      <c r="V5561" s="8">
        <v>0</v>
      </c>
      <c r="W5561" s="8">
        <v>0</v>
      </c>
      <c r="X5561" s="8">
        <v>172.42</v>
      </c>
    </row>
    <row r="5562" spans="1:24" x14ac:dyDescent="0.25">
      <c r="A5562" t="s">
        <v>5888</v>
      </c>
      <c r="B5562" s="1">
        <v>46117</v>
      </c>
      <c r="C5562" t="s">
        <v>508</v>
      </c>
      <c r="D5562" t="s">
        <v>509</v>
      </c>
      <c r="E5562" t="s">
        <v>27</v>
      </c>
      <c r="F5562" t="s">
        <v>89</v>
      </c>
      <c r="G5562" t="s">
        <v>38</v>
      </c>
      <c r="H5562" t="s">
        <v>39</v>
      </c>
      <c r="I5562" t="s">
        <v>112</v>
      </c>
      <c r="J5562" t="s">
        <v>113</v>
      </c>
      <c r="K5562" t="s">
        <v>42</v>
      </c>
      <c r="L5562" s="8">
        <v>8.5</v>
      </c>
      <c r="M5562" s="8">
        <v>2.8</v>
      </c>
      <c r="N5562">
        <v>182</v>
      </c>
      <c r="O5562" s="8">
        <v>1547</v>
      </c>
      <c r="P5562" s="14">
        <v>6.5299999999999997E-2</v>
      </c>
      <c r="Q5562" s="8">
        <v>101.02</v>
      </c>
      <c r="R5562" s="8">
        <v>1445.98</v>
      </c>
      <c r="S5562" s="8">
        <v>509.6</v>
      </c>
      <c r="T5562" s="8">
        <v>936.38</v>
      </c>
      <c r="U5562">
        <v>0</v>
      </c>
      <c r="V5562" s="8">
        <v>0</v>
      </c>
      <c r="W5562" s="8">
        <v>0</v>
      </c>
      <c r="X5562" s="8">
        <v>936.38</v>
      </c>
    </row>
    <row r="5563" spans="1:24" x14ac:dyDescent="0.25">
      <c r="A5563" t="s">
        <v>5889</v>
      </c>
      <c r="B5563" s="1">
        <v>45425</v>
      </c>
      <c r="C5563" t="s">
        <v>357</v>
      </c>
      <c r="D5563" t="s">
        <v>358</v>
      </c>
      <c r="E5563" t="s">
        <v>27</v>
      </c>
      <c r="F5563" t="s">
        <v>46</v>
      </c>
      <c r="G5563" t="s">
        <v>38</v>
      </c>
      <c r="H5563" t="s">
        <v>39</v>
      </c>
      <c r="I5563" t="s">
        <v>117</v>
      </c>
      <c r="J5563" t="s">
        <v>118</v>
      </c>
      <c r="K5563" t="s">
        <v>59</v>
      </c>
      <c r="L5563" s="8">
        <v>6</v>
      </c>
      <c r="M5563" s="8">
        <v>4.2</v>
      </c>
      <c r="N5563">
        <v>40</v>
      </c>
      <c r="O5563" s="8">
        <v>240</v>
      </c>
      <c r="P5563" s="14">
        <v>6.0100000000000001E-2</v>
      </c>
      <c r="Q5563" s="8">
        <v>14.42</v>
      </c>
      <c r="R5563" s="8">
        <v>225.58</v>
      </c>
      <c r="S5563" s="8">
        <v>168</v>
      </c>
      <c r="T5563" s="8">
        <v>57.58</v>
      </c>
      <c r="U5563">
        <v>0</v>
      </c>
      <c r="V5563" s="8">
        <v>0</v>
      </c>
      <c r="W5563" s="8">
        <v>0</v>
      </c>
      <c r="X5563" s="8">
        <v>57.58</v>
      </c>
    </row>
    <row r="5564" spans="1:24" x14ac:dyDescent="0.25">
      <c r="A5564" t="s">
        <v>5890</v>
      </c>
      <c r="B5564" s="1">
        <v>45640</v>
      </c>
      <c r="C5564" t="s">
        <v>226</v>
      </c>
      <c r="D5564" t="s">
        <v>227</v>
      </c>
      <c r="E5564" t="s">
        <v>27</v>
      </c>
      <c r="F5564" t="s">
        <v>54</v>
      </c>
      <c r="G5564" t="s">
        <v>29</v>
      </c>
      <c r="H5564" t="s">
        <v>30</v>
      </c>
      <c r="I5564" t="s">
        <v>127</v>
      </c>
      <c r="J5564" t="s">
        <v>128</v>
      </c>
      <c r="K5564" t="s">
        <v>33</v>
      </c>
      <c r="L5564" s="8">
        <v>7.2</v>
      </c>
      <c r="M5564" s="8">
        <v>3.6</v>
      </c>
      <c r="N5564">
        <v>85</v>
      </c>
      <c r="O5564" s="8">
        <v>612</v>
      </c>
      <c r="P5564" s="14">
        <v>0.48809999999999998</v>
      </c>
      <c r="Q5564" s="8">
        <v>298.72000000000003</v>
      </c>
      <c r="R5564" s="8">
        <v>313.27999999999997</v>
      </c>
      <c r="S5564" s="8">
        <v>306</v>
      </c>
      <c r="T5564" s="8">
        <v>7.28</v>
      </c>
      <c r="U5564">
        <v>0</v>
      </c>
      <c r="V5564" s="8">
        <v>0</v>
      </c>
      <c r="W5564" s="8">
        <v>0</v>
      </c>
      <c r="X5564" s="8">
        <v>7.28</v>
      </c>
    </row>
    <row r="5565" spans="1:24" x14ac:dyDescent="0.25">
      <c r="A5565" t="s">
        <v>5891</v>
      </c>
      <c r="B5565" s="1">
        <v>46026</v>
      </c>
      <c r="C5565" t="s">
        <v>198</v>
      </c>
      <c r="D5565" t="s">
        <v>199</v>
      </c>
      <c r="E5565" t="s">
        <v>150</v>
      </c>
      <c r="F5565" t="s">
        <v>54</v>
      </c>
      <c r="G5565" t="s">
        <v>151</v>
      </c>
      <c r="H5565" t="s">
        <v>152</v>
      </c>
      <c r="I5565" t="s">
        <v>40</v>
      </c>
      <c r="J5565" t="s">
        <v>41</v>
      </c>
      <c r="K5565" t="s">
        <v>42</v>
      </c>
      <c r="L5565" s="8">
        <v>14.5</v>
      </c>
      <c r="M5565" s="8">
        <v>4.2</v>
      </c>
      <c r="N5565">
        <v>25</v>
      </c>
      <c r="O5565" s="8">
        <v>362.5</v>
      </c>
      <c r="P5565" s="14">
        <v>1.2999999999999999E-3</v>
      </c>
      <c r="Q5565" s="8">
        <v>0.47</v>
      </c>
      <c r="R5565" s="8">
        <v>362.03</v>
      </c>
      <c r="S5565" s="8">
        <v>105</v>
      </c>
      <c r="T5565" s="8">
        <v>257.02999999999997</v>
      </c>
      <c r="U5565">
        <v>0</v>
      </c>
      <c r="V5565" s="8">
        <v>0</v>
      </c>
      <c r="W5565" s="8">
        <v>0</v>
      </c>
      <c r="X5565" s="8">
        <v>257.02999999999997</v>
      </c>
    </row>
    <row r="5566" spans="1:24" x14ac:dyDescent="0.25">
      <c r="A5566" t="s">
        <v>5892</v>
      </c>
      <c r="B5566" s="1">
        <v>45473</v>
      </c>
      <c r="C5566" t="s">
        <v>403</v>
      </c>
      <c r="D5566" t="s">
        <v>404</v>
      </c>
      <c r="E5566" t="s">
        <v>53</v>
      </c>
      <c r="F5566" t="s">
        <v>37</v>
      </c>
      <c r="G5566" t="s">
        <v>55</v>
      </c>
      <c r="H5566" t="s">
        <v>56</v>
      </c>
      <c r="I5566" t="s">
        <v>74</v>
      </c>
      <c r="J5566" t="s">
        <v>75</v>
      </c>
      <c r="K5566" t="s">
        <v>49</v>
      </c>
      <c r="L5566" s="8">
        <v>11</v>
      </c>
      <c r="M5566" s="8">
        <v>6.8</v>
      </c>
      <c r="N5566">
        <v>2</v>
      </c>
      <c r="O5566" s="8">
        <v>22</v>
      </c>
      <c r="P5566" s="14">
        <v>2.9399999999999999E-2</v>
      </c>
      <c r="Q5566" s="8">
        <v>0.65</v>
      </c>
      <c r="R5566" s="8">
        <v>21.35</v>
      </c>
      <c r="S5566" s="8">
        <v>13.6</v>
      </c>
      <c r="T5566" s="8">
        <v>7.75</v>
      </c>
      <c r="U5566">
        <v>0</v>
      </c>
      <c r="V5566" s="8">
        <v>0</v>
      </c>
      <c r="W5566" s="8">
        <v>0</v>
      </c>
      <c r="X5566" s="8">
        <v>7.75</v>
      </c>
    </row>
    <row r="5567" spans="1:24" x14ac:dyDescent="0.25">
      <c r="A5567" t="s">
        <v>5893</v>
      </c>
      <c r="B5567" s="1">
        <v>46232</v>
      </c>
      <c r="C5567" t="s">
        <v>318</v>
      </c>
      <c r="D5567" t="s">
        <v>319</v>
      </c>
      <c r="E5567" t="s">
        <v>27</v>
      </c>
      <c r="F5567" t="s">
        <v>37</v>
      </c>
      <c r="G5567" t="s">
        <v>38</v>
      </c>
      <c r="H5567" t="s">
        <v>39</v>
      </c>
      <c r="I5567" t="s">
        <v>74</v>
      </c>
      <c r="J5567" t="s">
        <v>75</v>
      </c>
      <c r="K5567" t="s">
        <v>49</v>
      </c>
      <c r="L5567" s="8">
        <v>11</v>
      </c>
      <c r="M5567" s="8">
        <v>6.8</v>
      </c>
      <c r="N5567">
        <v>3</v>
      </c>
      <c r="O5567" s="8">
        <v>33</v>
      </c>
      <c r="P5567" s="14">
        <v>2.7000000000000001E-3</v>
      </c>
      <c r="Q5567" s="8">
        <v>0.09</v>
      </c>
      <c r="R5567" s="8">
        <v>32.909999999999997</v>
      </c>
      <c r="S5567" s="8">
        <v>20.399999999999999</v>
      </c>
      <c r="T5567" s="8">
        <v>12.51</v>
      </c>
      <c r="U5567">
        <v>0</v>
      </c>
      <c r="V5567" s="8">
        <v>0</v>
      </c>
      <c r="W5567" s="8">
        <v>0</v>
      </c>
      <c r="X5567" s="8">
        <v>12.51</v>
      </c>
    </row>
    <row r="5568" spans="1:24" x14ac:dyDescent="0.25">
      <c r="A5568" t="s">
        <v>5894</v>
      </c>
      <c r="B5568" s="1">
        <v>46113</v>
      </c>
      <c r="C5568" t="s">
        <v>354</v>
      </c>
      <c r="D5568" t="s">
        <v>355</v>
      </c>
      <c r="E5568" t="s">
        <v>71</v>
      </c>
      <c r="F5568" t="s">
        <v>54</v>
      </c>
      <c r="G5568" t="s">
        <v>72</v>
      </c>
      <c r="H5568" t="s">
        <v>73</v>
      </c>
      <c r="I5568" t="s">
        <v>185</v>
      </c>
      <c r="J5568" t="s">
        <v>186</v>
      </c>
      <c r="K5568" t="s">
        <v>59</v>
      </c>
      <c r="L5568" s="8">
        <v>4.9000000000000004</v>
      </c>
      <c r="M5568" s="8">
        <v>3.1</v>
      </c>
      <c r="N5568">
        <v>193</v>
      </c>
      <c r="O5568" s="8">
        <v>945.7</v>
      </c>
      <c r="P5568" s="14">
        <v>4.2599999999999999E-2</v>
      </c>
      <c r="Q5568" s="8">
        <v>40.29</v>
      </c>
      <c r="R5568" s="8">
        <v>905.41</v>
      </c>
      <c r="S5568" s="8">
        <v>598.29999999999995</v>
      </c>
      <c r="T5568" s="8">
        <v>307.11</v>
      </c>
      <c r="U5568">
        <v>23</v>
      </c>
      <c r="V5568" s="8">
        <v>107.9</v>
      </c>
      <c r="W5568" s="8">
        <v>82.8</v>
      </c>
      <c r="X5568" s="8">
        <v>224.31</v>
      </c>
    </row>
    <row r="5569" spans="1:24" x14ac:dyDescent="0.25">
      <c r="A5569" t="s">
        <v>5895</v>
      </c>
      <c r="B5569" s="1">
        <v>46156</v>
      </c>
      <c r="C5569" t="s">
        <v>546</v>
      </c>
      <c r="D5569" t="s">
        <v>547</v>
      </c>
      <c r="E5569" t="s">
        <v>27</v>
      </c>
      <c r="F5569" t="s">
        <v>89</v>
      </c>
      <c r="G5569" t="s">
        <v>38</v>
      </c>
      <c r="H5569" t="s">
        <v>39</v>
      </c>
      <c r="I5569" t="s">
        <v>144</v>
      </c>
      <c r="J5569" t="s">
        <v>145</v>
      </c>
      <c r="K5569" t="s">
        <v>33</v>
      </c>
      <c r="L5569" s="8">
        <v>12</v>
      </c>
      <c r="M5569" s="8">
        <v>6.5</v>
      </c>
      <c r="N5569">
        <v>85</v>
      </c>
      <c r="O5569" s="8">
        <v>1020</v>
      </c>
      <c r="P5569" s="14">
        <v>2.9399999999999999E-2</v>
      </c>
      <c r="Q5569" s="8">
        <v>29.99</v>
      </c>
      <c r="R5569" s="8">
        <v>990.01</v>
      </c>
      <c r="S5569" s="8">
        <v>552.5</v>
      </c>
      <c r="T5569" s="8">
        <v>437.51</v>
      </c>
      <c r="U5569">
        <v>0</v>
      </c>
      <c r="V5569" s="8">
        <v>0</v>
      </c>
      <c r="W5569" s="8">
        <v>0</v>
      </c>
      <c r="X5569" s="8">
        <v>437.51</v>
      </c>
    </row>
    <row r="5570" spans="1:24" x14ac:dyDescent="0.25">
      <c r="A5570" t="s">
        <v>5896</v>
      </c>
      <c r="B5570" s="1">
        <v>46181</v>
      </c>
      <c r="C5570" t="s">
        <v>247</v>
      </c>
      <c r="D5570" t="s">
        <v>248</v>
      </c>
      <c r="E5570" t="s">
        <v>53</v>
      </c>
      <c r="F5570" t="s">
        <v>46</v>
      </c>
      <c r="G5570" t="s">
        <v>55</v>
      </c>
      <c r="H5570" t="s">
        <v>56</v>
      </c>
      <c r="I5570" t="s">
        <v>57</v>
      </c>
      <c r="J5570" t="s">
        <v>58</v>
      </c>
      <c r="K5570" t="s">
        <v>59</v>
      </c>
      <c r="L5570" s="8">
        <v>10.5</v>
      </c>
      <c r="M5570" s="8">
        <v>7.5</v>
      </c>
      <c r="N5570">
        <v>15</v>
      </c>
      <c r="O5570" s="8">
        <v>157.5</v>
      </c>
      <c r="P5570" s="14">
        <v>0.1191</v>
      </c>
      <c r="Q5570" s="8">
        <v>18.760000000000002</v>
      </c>
      <c r="R5570" s="8">
        <v>138.74</v>
      </c>
      <c r="S5570" s="8">
        <v>112.5</v>
      </c>
      <c r="T5570" s="8">
        <v>26.24</v>
      </c>
      <c r="U5570">
        <v>0</v>
      </c>
      <c r="V5570" s="8">
        <v>0</v>
      </c>
      <c r="W5570" s="8">
        <v>0</v>
      </c>
      <c r="X5570" s="8">
        <v>26.24</v>
      </c>
    </row>
    <row r="5571" spans="1:24" x14ac:dyDescent="0.25">
      <c r="A5571" t="s">
        <v>5897</v>
      </c>
      <c r="B5571" s="1">
        <v>45623</v>
      </c>
      <c r="C5571" t="s">
        <v>378</v>
      </c>
      <c r="D5571" t="s">
        <v>379</v>
      </c>
      <c r="E5571" t="s">
        <v>71</v>
      </c>
      <c r="F5571" t="s">
        <v>54</v>
      </c>
      <c r="G5571" t="s">
        <v>72</v>
      </c>
      <c r="H5571" t="s">
        <v>73</v>
      </c>
      <c r="I5571" t="s">
        <v>104</v>
      </c>
      <c r="J5571" t="s">
        <v>105</v>
      </c>
      <c r="K5571" t="s">
        <v>49</v>
      </c>
      <c r="L5571" s="8">
        <v>4.2</v>
      </c>
      <c r="M5571" s="8">
        <v>2.8</v>
      </c>
      <c r="N5571">
        <v>55</v>
      </c>
      <c r="O5571" s="8">
        <v>231</v>
      </c>
      <c r="P5571" s="14">
        <v>5.3699999999999998E-2</v>
      </c>
      <c r="Q5571" s="8">
        <v>12.4</v>
      </c>
      <c r="R5571" s="8">
        <v>218.6</v>
      </c>
      <c r="S5571" s="8">
        <v>154</v>
      </c>
      <c r="T5571" s="8">
        <v>64.599999999999994</v>
      </c>
      <c r="U5571">
        <v>0</v>
      </c>
      <c r="V5571" s="8">
        <v>0</v>
      </c>
      <c r="W5571" s="8">
        <v>0</v>
      </c>
      <c r="X5571" s="8">
        <v>64.599999999999994</v>
      </c>
    </row>
    <row r="5572" spans="1:24" x14ac:dyDescent="0.25">
      <c r="A5572" t="s">
        <v>5898</v>
      </c>
      <c r="B5572" s="1">
        <v>45352</v>
      </c>
      <c r="C5572" t="s">
        <v>177</v>
      </c>
      <c r="D5572" t="s">
        <v>178</v>
      </c>
      <c r="E5572" t="s">
        <v>27</v>
      </c>
      <c r="F5572" t="s">
        <v>37</v>
      </c>
      <c r="G5572" t="s">
        <v>29</v>
      </c>
      <c r="H5572" t="s">
        <v>30</v>
      </c>
      <c r="I5572" t="s">
        <v>144</v>
      </c>
      <c r="J5572" t="s">
        <v>145</v>
      </c>
      <c r="K5572" t="s">
        <v>33</v>
      </c>
      <c r="L5572" s="8">
        <v>12</v>
      </c>
      <c r="M5572" s="8">
        <v>6.5</v>
      </c>
      <c r="N5572">
        <v>3</v>
      </c>
      <c r="O5572" s="8">
        <v>36</v>
      </c>
      <c r="P5572" s="14">
        <v>2.6100000000000002E-2</v>
      </c>
      <c r="Q5572" s="8">
        <v>0.94</v>
      </c>
      <c r="R5572" s="8">
        <v>35.06</v>
      </c>
      <c r="S5572" s="8">
        <v>19.5</v>
      </c>
      <c r="T5572" s="8">
        <v>15.56</v>
      </c>
      <c r="U5572">
        <v>0</v>
      </c>
      <c r="V5572" s="8">
        <v>0</v>
      </c>
      <c r="W5572" s="8">
        <v>0</v>
      </c>
      <c r="X5572" s="8">
        <v>15.56</v>
      </c>
    </row>
    <row r="5573" spans="1:24" x14ac:dyDescent="0.25">
      <c r="A5573" t="s">
        <v>5899</v>
      </c>
      <c r="B5573" s="1">
        <v>45314</v>
      </c>
      <c r="C5573" t="s">
        <v>136</v>
      </c>
      <c r="D5573" t="s">
        <v>137</v>
      </c>
      <c r="E5573" t="s">
        <v>71</v>
      </c>
      <c r="F5573" t="s">
        <v>54</v>
      </c>
      <c r="G5573" t="s">
        <v>72</v>
      </c>
      <c r="H5573" t="s">
        <v>73</v>
      </c>
      <c r="I5573" t="s">
        <v>117</v>
      </c>
      <c r="J5573" t="s">
        <v>118</v>
      </c>
      <c r="K5573" t="s">
        <v>59</v>
      </c>
      <c r="L5573" s="8">
        <v>6</v>
      </c>
      <c r="M5573" s="8">
        <v>4.2</v>
      </c>
      <c r="N5573">
        <v>108</v>
      </c>
      <c r="O5573" s="8">
        <v>648</v>
      </c>
      <c r="P5573" s="14">
        <v>5.4000000000000003E-3</v>
      </c>
      <c r="Q5573" s="8">
        <v>3.5</v>
      </c>
      <c r="R5573" s="8">
        <v>644.5</v>
      </c>
      <c r="S5573" s="8">
        <v>453.6</v>
      </c>
      <c r="T5573" s="8">
        <v>190.9</v>
      </c>
      <c r="U5573">
        <v>0</v>
      </c>
      <c r="V5573" s="8">
        <v>0</v>
      </c>
      <c r="W5573" s="8">
        <v>0</v>
      </c>
      <c r="X5573" s="8">
        <v>190.9</v>
      </c>
    </row>
    <row r="5574" spans="1:24" x14ac:dyDescent="0.25">
      <c r="A5574" t="s">
        <v>5900</v>
      </c>
      <c r="B5574" s="1">
        <v>45443</v>
      </c>
      <c r="C5574" t="s">
        <v>61</v>
      </c>
      <c r="D5574" t="s">
        <v>62</v>
      </c>
      <c r="E5574" t="s">
        <v>63</v>
      </c>
      <c r="F5574" t="s">
        <v>46</v>
      </c>
      <c r="G5574" t="s">
        <v>64</v>
      </c>
      <c r="H5574" t="s">
        <v>65</v>
      </c>
      <c r="I5574" t="s">
        <v>144</v>
      </c>
      <c r="J5574" t="s">
        <v>145</v>
      </c>
      <c r="K5574" t="s">
        <v>33</v>
      </c>
      <c r="L5574" s="8">
        <v>12</v>
      </c>
      <c r="M5574" s="8">
        <v>6.5</v>
      </c>
      <c r="N5574">
        <v>9</v>
      </c>
      <c r="O5574" s="8">
        <v>108</v>
      </c>
      <c r="P5574" s="14">
        <v>0.1305</v>
      </c>
      <c r="Q5574" s="8">
        <v>14.09</v>
      </c>
      <c r="R5574" s="8">
        <v>93.91</v>
      </c>
      <c r="S5574" s="8">
        <v>58.5</v>
      </c>
      <c r="T5574" s="8">
        <v>35.409999999999997</v>
      </c>
      <c r="U5574">
        <v>0</v>
      </c>
      <c r="V5574" s="8">
        <v>0</v>
      </c>
      <c r="W5574" s="8">
        <v>0</v>
      </c>
      <c r="X5574" s="8">
        <v>35.409999999999997</v>
      </c>
    </row>
    <row r="5575" spans="1:24" x14ac:dyDescent="0.25">
      <c r="A5575" t="s">
        <v>5901</v>
      </c>
      <c r="B5575" s="1">
        <v>45892</v>
      </c>
      <c r="C5575" t="s">
        <v>168</v>
      </c>
      <c r="D5575" t="s">
        <v>169</v>
      </c>
      <c r="E5575" t="s">
        <v>63</v>
      </c>
      <c r="F5575" t="s">
        <v>46</v>
      </c>
      <c r="G5575" t="s">
        <v>79</v>
      </c>
      <c r="H5575" t="s">
        <v>80</v>
      </c>
      <c r="I5575" t="s">
        <v>57</v>
      </c>
      <c r="J5575" t="s">
        <v>58</v>
      </c>
      <c r="K5575" t="s">
        <v>59</v>
      </c>
      <c r="L5575" s="8">
        <v>10.5</v>
      </c>
      <c r="M5575" s="8">
        <v>7.5</v>
      </c>
      <c r="N5575">
        <v>110</v>
      </c>
      <c r="O5575" s="8">
        <v>1155</v>
      </c>
      <c r="P5575" s="14">
        <v>0.13020000000000001</v>
      </c>
      <c r="Q5575" s="8">
        <v>150.38</v>
      </c>
      <c r="R5575" s="8">
        <v>1004.62</v>
      </c>
      <c r="S5575" s="8">
        <v>825</v>
      </c>
      <c r="T5575" s="8">
        <v>179.62</v>
      </c>
      <c r="U5575">
        <v>0</v>
      </c>
      <c r="V5575" s="8">
        <v>0</v>
      </c>
      <c r="W5575" s="8">
        <v>0</v>
      </c>
      <c r="X5575" s="8">
        <v>179.62</v>
      </c>
    </row>
    <row r="5576" spans="1:24" x14ac:dyDescent="0.25">
      <c r="A5576" t="s">
        <v>5902</v>
      </c>
      <c r="B5576" s="1">
        <v>46013</v>
      </c>
      <c r="C5576" t="s">
        <v>480</v>
      </c>
      <c r="D5576" t="s">
        <v>481</v>
      </c>
      <c r="E5576" t="s">
        <v>63</v>
      </c>
      <c r="F5576" t="s">
        <v>54</v>
      </c>
      <c r="G5576" t="s">
        <v>64</v>
      </c>
      <c r="H5576" t="s">
        <v>65</v>
      </c>
      <c r="I5576" t="s">
        <v>57</v>
      </c>
      <c r="J5576" t="s">
        <v>58</v>
      </c>
      <c r="K5576" t="s">
        <v>59</v>
      </c>
      <c r="L5576" s="8">
        <v>10.5</v>
      </c>
      <c r="M5576" s="8">
        <v>7.5</v>
      </c>
      <c r="N5576">
        <v>92</v>
      </c>
      <c r="O5576" s="8">
        <v>966</v>
      </c>
      <c r="P5576" s="14">
        <v>5.1000000000000004E-3</v>
      </c>
      <c r="Q5576" s="8">
        <v>4.93</v>
      </c>
      <c r="R5576" s="8">
        <v>961.07</v>
      </c>
      <c r="S5576" s="8">
        <v>690</v>
      </c>
      <c r="T5576" s="8">
        <v>271.07</v>
      </c>
      <c r="U5576">
        <v>0</v>
      </c>
      <c r="V5576" s="8">
        <v>0</v>
      </c>
      <c r="W5576" s="8">
        <v>0</v>
      </c>
      <c r="X5576" s="8">
        <v>271.07</v>
      </c>
    </row>
    <row r="5577" spans="1:24" x14ac:dyDescent="0.25">
      <c r="A5577" t="s">
        <v>5903</v>
      </c>
      <c r="B5577" s="1">
        <v>46231</v>
      </c>
      <c r="C5577" t="s">
        <v>205</v>
      </c>
      <c r="D5577" t="s">
        <v>206</v>
      </c>
      <c r="E5577" t="s">
        <v>71</v>
      </c>
      <c r="F5577" t="s">
        <v>54</v>
      </c>
      <c r="G5577" t="s">
        <v>165</v>
      </c>
      <c r="H5577" t="s">
        <v>166</v>
      </c>
      <c r="I5577" t="s">
        <v>130</v>
      </c>
      <c r="J5577" t="s">
        <v>131</v>
      </c>
      <c r="K5577" t="s">
        <v>42</v>
      </c>
      <c r="L5577" s="8">
        <v>4.8</v>
      </c>
      <c r="M5577" s="8">
        <v>1.4</v>
      </c>
      <c r="N5577">
        <v>50</v>
      </c>
      <c r="O5577" s="8">
        <v>240</v>
      </c>
      <c r="P5577" s="14">
        <v>1.09E-2</v>
      </c>
      <c r="Q5577" s="8">
        <v>2.62</v>
      </c>
      <c r="R5577" s="8">
        <v>237.38</v>
      </c>
      <c r="S5577" s="8">
        <v>70</v>
      </c>
      <c r="T5577" s="8">
        <v>167.38</v>
      </c>
      <c r="U5577">
        <v>0</v>
      </c>
      <c r="V5577" s="8">
        <v>0</v>
      </c>
      <c r="W5577" s="8">
        <v>0</v>
      </c>
      <c r="X5577" s="8">
        <v>167.38</v>
      </c>
    </row>
    <row r="5578" spans="1:24" x14ac:dyDescent="0.25">
      <c r="A5578" t="s">
        <v>5904</v>
      </c>
      <c r="B5578" s="1">
        <v>45437</v>
      </c>
      <c r="C5578" t="s">
        <v>223</v>
      </c>
      <c r="D5578" t="s">
        <v>224</v>
      </c>
      <c r="E5578" t="s">
        <v>27</v>
      </c>
      <c r="F5578" t="s">
        <v>28</v>
      </c>
      <c r="G5578" t="s">
        <v>29</v>
      </c>
      <c r="H5578" t="s">
        <v>30</v>
      </c>
      <c r="I5578" t="s">
        <v>57</v>
      </c>
      <c r="J5578" t="s">
        <v>58</v>
      </c>
      <c r="K5578" t="s">
        <v>59</v>
      </c>
      <c r="L5578" s="8">
        <v>10.5</v>
      </c>
      <c r="M5578" s="8">
        <v>7.5</v>
      </c>
      <c r="N5578">
        <v>225</v>
      </c>
      <c r="O5578" s="8">
        <v>2362.5</v>
      </c>
      <c r="P5578" s="14">
        <v>4.1200000000000001E-2</v>
      </c>
      <c r="Q5578" s="8">
        <v>97.34</v>
      </c>
      <c r="R5578" s="8">
        <v>2265.16</v>
      </c>
      <c r="S5578" s="8">
        <v>1687.5</v>
      </c>
      <c r="T5578" s="8">
        <v>577.66</v>
      </c>
      <c r="U5578">
        <v>0</v>
      </c>
      <c r="V5578" s="8">
        <v>0</v>
      </c>
      <c r="W5578" s="8">
        <v>0</v>
      </c>
      <c r="X5578" s="8">
        <v>577.66</v>
      </c>
    </row>
    <row r="5579" spans="1:24" x14ac:dyDescent="0.25">
      <c r="A5579" t="s">
        <v>5905</v>
      </c>
      <c r="B5579" s="1">
        <v>46084</v>
      </c>
      <c r="C5579" t="s">
        <v>357</v>
      </c>
      <c r="D5579" t="s">
        <v>358</v>
      </c>
      <c r="E5579" t="s">
        <v>27</v>
      </c>
      <c r="F5579" t="s">
        <v>46</v>
      </c>
      <c r="G5579" t="s">
        <v>29</v>
      </c>
      <c r="H5579" t="s">
        <v>30</v>
      </c>
      <c r="I5579" t="s">
        <v>74</v>
      </c>
      <c r="J5579" t="s">
        <v>75</v>
      </c>
      <c r="K5579" t="s">
        <v>49</v>
      </c>
      <c r="L5579" s="8">
        <v>11</v>
      </c>
      <c r="M5579" s="8">
        <v>6.8</v>
      </c>
      <c r="N5579">
        <v>5</v>
      </c>
      <c r="O5579" s="8">
        <v>55</v>
      </c>
      <c r="P5579" s="14">
        <v>0.16589999999999999</v>
      </c>
      <c r="Q5579" s="8">
        <v>9.1199999999999992</v>
      </c>
      <c r="R5579" s="8">
        <v>45.88</v>
      </c>
      <c r="S5579" s="8">
        <v>34</v>
      </c>
      <c r="T5579" s="8">
        <v>11.88</v>
      </c>
      <c r="U5579">
        <v>0</v>
      </c>
      <c r="V5579" s="8">
        <v>0</v>
      </c>
      <c r="W5579" s="8">
        <v>0</v>
      </c>
      <c r="X5579" s="8">
        <v>11.88</v>
      </c>
    </row>
    <row r="5580" spans="1:24" x14ac:dyDescent="0.25">
      <c r="A5580" t="s">
        <v>5906</v>
      </c>
      <c r="B5580" s="1">
        <v>45405</v>
      </c>
      <c r="C5580" t="s">
        <v>223</v>
      </c>
      <c r="D5580" t="s">
        <v>224</v>
      </c>
      <c r="E5580" t="s">
        <v>27</v>
      </c>
      <c r="F5580" t="s">
        <v>28</v>
      </c>
      <c r="G5580" t="s">
        <v>38</v>
      </c>
      <c r="H5580" t="s">
        <v>39</v>
      </c>
      <c r="I5580" t="s">
        <v>112</v>
      </c>
      <c r="J5580" t="s">
        <v>113</v>
      </c>
      <c r="K5580" t="s">
        <v>42</v>
      </c>
      <c r="L5580" s="8">
        <v>8.5</v>
      </c>
      <c r="M5580" s="8">
        <v>2.8</v>
      </c>
      <c r="N5580">
        <v>378</v>
      </c>
      <c r="O5580" s="8">
        <v>3213</v>
      </c>
      <c r="P5580" s="14">
        <v>7.8100000000000003E-2</v>
      </c>
      <c r="Q5580" s="8">
        <v>250.94</v>
      </c>
      <c r="R5580" s="8">
        <v>2962.06</v>
      </c>
      <c r="S5580" s="8">
        <v>1058.4000000000001</v>
      </c>
      <c r="T5580" s="8">
        <v>1903.66</v>
      </c>
      <c r="U5580">
        <v>0</v>
      </c>
      <c r="V5580" s="8">
        <v>0</v>
      </c>
      <c r="W5580" s="8">
        <v>0</v>
      </c>
      <c r="X5580" s="8">
        <v>1903.66</v>
      </c>
    </row>
    <row r="5581" spans="1:24" x14ac:dyDescent="0.25">
      <c r="A5581" t="s">
        <v>5907</v>
      </c>
      <c r="B5581" s="1">
        <v>46158</v>
      </c>
      <c r="C5581" t="s">
        <v>177</v>
      </c>
      <c r="D5581" t="s">
        <v>178</v>
      </c>
      <c r="E5581" t="s">
        <v>27</v>
      </c>
      <c r="F5581" t="s">
        <v>37</v>
      </c>
      <c r="G5581" t="s">
        <v>29</v>
      </c>
      <c r="H5581" t="s">
        <v>30</v>
      </c>
      <c r="I5581" t="s">
        <v>144</v>
      </c>
      <c r="J5581" t="s">
        <v>145</v>
      </c>
      <c r="K5581" t="s">
        <v>33</v>
      </c>
      <c r="L5581" s="8">
        <v>12</v>
      </c>
      <c r="M5581" s="8">
        <v>6.5</v>
      </c>
      <c r="N5581">
        <v>10</v>
      </c>
      <c r="O5581" s="8">
        <v>120</v>
      </c>
      <c r="P5581" s="14">
        <v>3.3799999999999997E-2</v>
      </c>
      <c r="Q5581" s="8">
        <v>4.0599999999999996</v>
      </c>
      <c r="R5581" s="8">
        <v>115.94</v>
      </c>
      <c r="S5581" s="8">
        <v>65</v>
      </c>
      <c r="T5581" s="8">
        <v>50.94</v>
      </c>
      <c r="U5581">
        <v>0</v>
      </c>
      <c r="V5581" s="8">
        <v>0</v>
      </c>
      <c r="W5581" s="8">
        <v>0</v>
      </c>
      <c r="X5581" s="8">
        <v>50.94</v>
      </c>
    </row>
    <row r="5582" spans="1:24" x14ac:dyDescent="0.25">
      <c r="A5582" t="s">
        <v>5908</v>
      </c>
      <c r="B5582" s="1">
        <v>45830</v>
      </c>
      <c r="C5582" t="s">
        <v>247</v>
      </c>
      <c r="D5582" t="s">
        <v>248</v>
      </c>
      <c r="E5582" t="s">
        <v>53</v>
      </c>
      <c r="F5582" t="s">
        <v>46</v>
      </c>
      <c r="G5582" t="s">
        <v>55</v>
      </c>
      <c r="H5582" t="s">
        <v>56</v>
      </c>
      <c r="I5582" t="s">
        <v>122</v>
      </c>
      <c r="J5582" t="s">
        <v>123</v>
      </c>
      <c r="K5582" t="s">
        <v>59</v>
      </c>
      <c r="L5582" s="8">
        <v>5.5</v>
      </c>
      <c r="M5582" s="8">
        <v>3.8</v>
      </c>
      <c r="N5582">
        <v>77</v>
      </c>
      <c r="O5582" s="8">
        <v>423.5</v>
      </c>
      <c r="P5582" s="14">
        <v>0.24909999999999999</v>
      </c>
      <c r="Q5582" s="8">
        <v>105.49</v>
      </c>
      <c r="R5582" s="8">
        <v>318.01</v>
      </c>
      <c r="S5582" s="8">
        <v>292.60000000000002</v>
      </c>
      <c r="T5582" s="8">
        <v>25.41</v>
      </c>
      <c r="U5582">
        <v>0</v>
      </c>
      <c r="V5582" s="8">
        <v>0</v>
      </c>
      <c r="W5582" s="8">
        <v>0</v>
      </c>
      <c r="X5582" s="8">
        <v>25.41</v>
      </c>
    </row>
    <row r="5583" spans="1:24" x14ac:dyDescent="0.25">
      <c r="A5583" t="s">
        <v>5909</v>
      </c>
      <c r="B5583" s="1">
        <v>46173</v>
      </c>
      <c r="C5583" t="s">
        <v>133</v>
      </c>
      <c r="D5583" t="s">
        <v>134</v>
      </c>
      <c r="E5583" t="s">
        <v>27</v>
      </c>
      <c r="F5583" t="s">
        <v>54</v>
      </c>
      <c r="G5583" t="s">
        <v>29</v>
      </c>
      <c r="H5583" t="s">
        <v>30</v>
      </c>
      <c r="I5583" t="s">
        <v>84</v>
      </c>
      <c r="J5583" t="s">
        <v>85</v>
      </c>
      <c r="K5583" t="s">
        <v>42</v>
      </c>
      <c r="L5583" s="8">
        <v>9.9</v>
      </c>
      <c r="M5583" s="8">
        <v>3.1</v>
      </c>
      <c r="N5583">
        <v>44</v>
      </c>
      <c r="O5583" s="8">
        <v>435.6</v>
      </c>
      <c r="P5583" s="14">
        <v>3.8100000000000002E-2</v>
      </c>
      <c r="Q5583" s="8">
        <v>16.600000000000001</v>
      </c>
      <c r="R5583" s="8">
        <v>419</v>
      </c>
      <c r="S5583" s="8">
        <v>136.4</v>
      </c>
      <c r="T5583" s="8">
        <v>282.60000000000002</v>
      </c>
      <c r="U5583">
        <v>0</v>
      </c>
      <c r="V5583" s="8">
        <v>0</v>
      </c>
      <c r="W5583" s="8">
        <v>0</v>
      </c>
      <c r="X5583" s="8">
        <v>282.60000000000002</v>
      </c>
    </row>
    <row r="5584" spans="1:24" x14ac:dyDescent="0.25">
      <c r="A5584" t="s">
        <v>5910</v>
      </c>
      <c r="B5584" s="1">
        <v>45665</v>
      </c>
      <c r="C5584" t="s">
        <v>440</v>
      </c>
      <c r="D5584" t="s">
        <v>441</v>
      </c>
      <c r="E5584" t="s">
        <v>71</v>
      </c>
      <c r="F5584" t="s">
        <v>54</v>
      </c>
      <c r="G5584" t="s">
        <v>165</v>
      </c>
      <c r="H5584" t="s">
        <v>166</v>
      </c>
      <c r="I5584" t="s">
        <v>185</v>
      </c>
      <c r="J5584" t="s">
        <v>186</v>
      </c>
      <c r="K5584" t="s">
        <v>59</v>
      </c>
      <c r="L5584" s="8">
        <v>4.9000000000000004</v>
      </c>
      <c r="M5584" s="8">
        <v>3.1</v>
      </c>
      <c r="N5584">
        <v>29</v>
      </c>
      <c r="O5584" s="8">
        <v>142.1</v>
      </c>
      <c r="P5584" s="14">
        <v>9.1999999999999998E-3</v>
      </c>
      <c r="Q5584" s="8">
        <v>1.31</v>
      </c>
      <c r="R5584" s="8">
        <v>140.79</v>
      </c>
      <c r="S5584" s="8">
        <v>89.9</v>
      </c>
      <c r="T5584" s="8">
        <v>50.89</v>
      </c>
      <c r="U5584">
        <v>0</v>
      </c>
      <c r="V5584" s="8">
        <v>0</v>
      </c>
      <c r="W5584" s="8">
        <v>0</v>
      </c>
      <c r="X5584" s="8">
        <v>50.89</v>
      </c>
    </row>
    <row r="5585" spans="1:24" x14ac:dyDescent="0.25">
      <c r="A5585" t="s">
        <v>5911</v>
      </c>
      <c r="B5585" s="1">
        <v>45366</v>
      </c>
      <c r="C5585" t="s">
        <v>94</v>
      </c>
      <c r="D5585" t="s">
        <v>95</v>
      </c>
      <c r="E5585" t="s">
        <v>53</v>
      </c>
      <c r="F5585" t="s">
        <v>46</v>
      </c>
      <c r="G5585" t="s">
        <v>55</v>
      </c>
      <c r="H5585" t="s">
        <v>56</v>
      </c>
      <c r="I5585" t="s">
        <v>84</v>
      </c>
      <c r="J5585" t="s">
        <v>85</v>
      </c>
      <c r="K5585" t="s">
        <v>42</v>
      </c>
      <c r="L5585" s="8">
        <v>9.9</v>
      </c>
      <c r="M5585" s="8">
        <v>3.1</v>
      </c>
      <c r="N5585">
        <v>8</v>
      </c>
      <c r="O5585" s="8">
        <v>79.2</v>
      </c>
      <c r="P5585" s="14">
        <v>0.2029</v>
      </c>
      <c r="Q5585" s="8">
        <v>16.07</v>
      </c>
      <c r="R5585" s="8">
        <v>63.13</v>
      </c>
      <c r="S5585" s="8">
        <v>24.8</v>
      </c>
      <c r="T5585" s="8">
        <v>38.33</v>
      </c>
      <c r="U5585">
        <v>0</v>
      </c>
      <c r="V5585" s="8">
        <v>0</v>
      </c>
      <c r="W5585" s="8">
        <v>0</v>
      </c>
      <c r="X5585" s="8">
        <v>38.33</v>
      </c>
    </row>
    <row r="5586" spans="1:24" x14ac:dyDescent="0.25">
      <c r="A5586" t="s">
        <v>5912</v>
      </c>
      <c r="B5586" s="1">
        <v>45674</v>
      </c>
      <c r="C5586" t="s">
        <v>174</v>
      </c>
      <c r="D5586" t="s">
        <v>175</v>
      </c>
      <c r="E5586" t="s">
        <v>150</v>
      </c>
      <c r="F5586" t="s">
        <v>54</v>
      </c>
      <c r="G5586" t="s">
        <v>151</v>
      </c>
      <c r="H5586" t="s">
        <v>152</v>
      </c>
      <c r="I5586" t="s">
        <v>156</v>
      </c>
      <c r="J5586" t="s">
        <v>157</v>
      </c>
      <c r="K5586" t="s">
        <v>42</v>
      </c>
      <c r="L5586" s="8">
        <v>6.2</v>
      </c>
      <c r="M5586" s="8">
        <v>1.9</v>
      </c>
      <c r="N5586">
        <v>61</v>
      </c>
      <c r="O5586" s="8">
        <v>378.2</v>
      </c>
      <c r="P5586" s="14">
        <v>3.3999999999999998E-3</v>
      </c>
      <c r="Q5586" s="8">
        <v>1.29</v>
      </c>
      <c r="R5586" s="8">
        <v>376.91</v>
      </c>
      <c r="S5586" s="8">
        <v>115.9</v>
      </c>
      <c r="T5586" s="8">
        <v>261.01</v>
      </c>
      <c r="U5586">
        <v>0</v>
      </c>
      <c r="V5586" s="8">
        <v>0</v>
      </c>
      <c r="W5586" s="8">
        <v>0</v>
      </c>
      <c r="X5586" s="8">
        <v>261.01</v>
      </c>
    </row>
    <row r="5587" spans="1:24" x14ac:dyDescent="0.25">
      <c r="A5587" t="s">
        <v>5913</v>
      </c>
      <c r="B5587" s="1">
        <v>46013</v>
      </c>
      <c r="C5587" t="s">
        <v>51</v>
      </c>
      <c r="D5587" t="s">
        <v>52</v>
      </c>
      <c r="E5587" t="s">
        <v>53</v>
      </c>
      <c r="F5587" t="s">
        <v>54</v>
      </c>
      <c r="G5587" t="s">
        <v>55</v>
      </c>
      <c r="H5587" t="s">
        <v>56</v>
      </c>
      <c r="I5587" t="s">
        <v>57</v>
      </c>
      <c r="J5587" t="s">
        <v>58</v>
      </c>
      <c r="K5587" t="s">
        <v>59</v>
      </c>
      <c r="L5587" s="8">
        <v>10.5</v>
      </c>
      <c r="M5587" s="8">
        <v>7.5</v>
      </c>
      <c r="N5587">
        <v>28</v>
      </c>
      <c r="O5587" s="8">
        <v>294</v>
      </c>
      <c r="P5587" s="14">
        <v>3.0999999999999999E-3</v>
      </c>
      <c r="Q5587" s="8">
        <v>0.91</v>
      </c>
      <c r="R5587" s="8">
        <v>293.08999999999997</v>
      </c>
      <c r="S5587" s="8">
        <v>210</v>
      </c>
      <c r="T5587" s="8">
        <v>83.09</v>
      </c>
      <c r="U5587">
        <v>0</v>
      </c>
      <c r="V5587" s="8">
        <v>0</v>
      </c>
      <c r="W5587" s="8">
        <v>0</v>
      </c>
      <c r="X5587" s="8">
        <v>83.09</v>
      </c>
    </row>
    <row r="5588" spans="1:24" x14ac:dyDescent="0.25">
      <c r="A5588" t="s">
        <v>5914</v>
      </c>
      <c r="B5588" s="1">
        <v>46256</v>
      </c>
      <c r="C5588" t="s">
        <v>223</v>
      </c>
      <c r="D5588" t="s">
        <v>224</v>
      </c>
      <c r="E5588" t="s">
        <v>27</v>
      </c>
      <c r="F5588" t="s">
        <v>28</v>
      </c>
      <c r="G5588" t="s">
        <v>29</v>
      </c>
      <c r="H5588" t="s">
        <v>30</v>
      </c>
      <c r="I5588" t="s">
        <v>117</v>
      </c>
      <c r="J5588" t="s">
        <v>118</v>
      </c>
      <c r="K5588" t="s">
        <v>59</v>
      </c>
      <c r="L5588" s="8">
        <v>6</v>
      </c>
      <c r="M5588" s="8">
        <v>4.2</v>
      </c>
      <c r="N5588">
        <v>267</v>
      </c>
      <c r="O5588" s="8">
        <v>1602</v>
      </c>
      <c r="P5588" s="14">
        <v>3.2199999999999999E-2</v>
      </c>
      <c r="Q5588" s="8">
        <v>51.58</v>
      </c>
      <c r="R5588" s="8">
        <v>1550.42</v>
      </c>
      <c r="S5588" s="8">
        <v>1121.4000000000001</v>
      </c>
      <c r="T5588" s="8">
        <v>429.02</v>
      </c>
      <c r="U5588">
        <v>0</v>
      </c>
      <c r="V5588" s="8">
        <v>0</v>
      </c>
      <c r="W5588" s="8">
        <v>0</v>
      </c>
      <c r="X5588" s="8">
        <v>429.02</v>
      </c>
    </row>
    <row r="5589" spans="1:24" x14ac:dyDescent="0.25">
      <c r="A5589" t="s">
        <v>5915</v>
      </c>
      <c r="B5589" s="1">
        <v>45970</v>
      </c>
      <c r="C5589" t="s">
        <v>590</v>
      </c>
      <c r="D5589" t="s">
        <v>591</v>
      </c>
      <c r="E5589" t="s">
        <v>27</v>
      </c>
      <c r="F5589" t="s">
        <v>46</v>
      </c>
      <c r="G5589" t="s">
        <v>29</v>
      </c>
      <c r="H5589" t="s">
        <v>30</v>
      </c>
      <c r="I5589" t="s">
        <v>40</v>
      </c>
      <c r="J5589" t="s">
        <v>41</v>
      </c>
      <c r="K5589" t="s">
        <v>42</v>
      </c>
      <c r="L5589" s="8">
        <v>14.5</v>
      </c>
      <c r="M5589" s="8">
        <v>4.2</v>
      </c>
      <c r="N5589">
        <v>4</v>
      </c>
      <c r="O5589" s="8">
        <v>58</v>
      </c>
      <c r="P5589" s="14">
        <v>0.30880000000000002</v>
      </c>
      <c r="Q5589" s="8">
        <v>17.91</v>
      </c>
      <c r="R5589" s="8">
        <v>40.090000000000003</v>
      </c>
      <c r="S5589" s="8">
        <v>16.8</v>
      </c>
      <c r="T5589" s="8">
        <v>23.29</v>
      </c>
      <c r="U5589">
        <v>3</v>
      </c>
      <c r="V5589" s="8">
        <v>30.07</v>
      </c>
      <c r="W5589" s="8">
        <v>14.1</v>
      </c>
      <c r="X5589" s="8">
        <v>9.19</v>
      </c>
    </row>
    <row r="5590" spans="1:24" x14ac:dyDescent="0.25">
      <c r="A5590" t="s">
        <v>5916</v>
      </c>
      <c r="B5590" s="1">
        <v>45697</v>
      </c>
      <c r="C5590" t="s">
        <v>427</v>
      </c>
      <c r="D5590" t="s">
        <v>428</v>
      </c>
      <c r="E5590" t="s">
        <v>150</v>
      </c>
      <c r="F5590" t="s">
        <v>46</v>
      </c>
      <c r="G5590" t="s">
        <v>151</v>
      </c>
      <c r="H5590" t="s">
        <v>152</v>
      </c>
      <c r="I5590" t="s">
        <v>185</v>
      </c>
      <c r="J5590" t="s">
        <v>186</v>
      </c>
      <c r="K5590" t="s">
        <v>59</v>
      </c>
      <c r="L5590" s="8">
        <v>4.9000000000000004</v>
      </c>
      <c r="M5590" s="8">
        <v>3.1</v>
      </c>
      <c r="N5590">
        <v>60</v>
      </c>
      <c r="O5590" s="8">
        <v>294</v>
      </c>
      <c r="P5590" s="14">
        <v>5.6500000000000002E-2</v>
      </c>
      <c r="Q5590" s="8">
        <v>16.61</v>
      </c>
      <c r="R5590" s="8">
        <v>277.39</v>
      </c>
      <c r="S5590" s="8">
        <v>186</v>
      </c>
      <c r="T5590" s="8">
        <v>91.39</v>
      </c>
      <c r="U5590">
        <v>0</v>
      </c>
      <c r="V5590" s="8">
        <v>0</v>
      </c>
      <c r="W5590" s="8">
        <v>0</v>
      </c>
      <c r="X5590" s="8">
        <v>91.39</v>
      </c>
    </row>
    <row r="5591" spans="1:24" x14ac:dyDescent="0.25">
      <c r="A5591" t="s">
        <v>5917</v>
      </c>
      <c r="B5591" s="1">
        <v>45892</v>
      </c>
      <c r="C5591" t="s">
        <v>61</v>
      </c>
      <c r="D5591" t="s">
        <v>62</v>
      </c>
      <c r="E5591" t="s">
        <v>63</v>
      </c>
      <c r="F5591" t="s">
        <v>46</v>
      </c>
      <c r="G5591" t="s">
        <v>79</v>
      </c>
      <c r="H5591" t="s">
        <v>80</v>
      </c>
      <c r="I5591" t="s">
        <v>122</v>
      </c>
      <c r="J5591" t="s">
        <v>123</v>
      </c>
      <c r="K5591" t="s">
        <v>59</v>
      </c>
      <c r="L5591" s="8">
        <v>5.5</v>
      </c>
      <c r="M5591" s="8">
        <v>3.8</v>
      </c>
      <c r="N5591">
        <v>5</v>
      </c>
      <c r="O5591" s="8">
        <v>27.5</v>
      </c>
      <c r="P5591" s="14">
        <v>0.3634</v>
      </c>
      <c r="Q5591" s="8">
        <v>9.99</v>
      </c>
      <c r="R5591" s="8">
        <v>17.510000000000002</v>
      </c>
      <c r="S5591" s="8">
        <v>19</v>
      </c>
      <c r="T5591" s="8">
        <v>-1.49</v>
      </c>
      <c r="U5591">
        <v>0</v>
      </c>
      <c r="V5591" s="8">
        <v>0</v>
      </c>
      <c r="W5591" s="8">
        <v>0</v>
      </c>
      <c r="X5591" s="8">
        <v>-1.49</v>
      </c>
    </row>
    <row r="5592" spans="1:24" x14ac:dyDescent="0.25">
      <c r="A5592" t="s">
        <v>5918</v>
      </c>
      <c r="B5592" s="1">
        <v>45395</v>
      </c>
      <c r="C5592" t="s">
        <v>420</v>
      </c>
      <c r="D5592" t="s">
        <v>421</v>
      </c>
      <c r="E5592" t="s">
        <v>150</v>
      </c>
      <c r="F5592" t="s">
        <v>89</v>
      </c>
      <c r="G5592" t="s">
        <v>151</v>
      </c>
      <c r="H5592" t="s">
        <v>152</v>
      </c>
      <c r="I5592" t="s">
        <v>31</v>
      </c>
      <c r="J5592" t="s">
        <v>32</v>
      </c>
      <c r="K5592" t="s">
        <v>33</v>
      </c>
      <c r="L5592" s="8">
        <v>5.8</v>
      </c>
      <c r="M5592" s="8">
        <v>2.7</v>
      </c>
      <c r="N5592">
        <v>133</v>
      </c>
      <c r="O5592" s="8">
        <v>771.4</v>
      </c>
      <c r="P5592" s="14">
        <v>8.5900000000000004E-2</v>
      </c>
      <c r="Q5592" s="8">
        <v>66.260000000000005</v>
      </c>
      <c r="R5592" s="8">
        <v>705.14</v>
      </c>
      <c r="S5592" s="8">
        <v>359.1</v>
      </c>
      <c r="T5592" s="8">
        <v>346.04</v>
      </c>
      <c r="U5592">
        <v>0</v>
      </c>
      <c r="V5592" s="8">
        <v>0</v>
      </c>
      <c r="W5592" s="8">
        <v>0</v>
      </c>
      <c r="X5592" s="8">
        <v>346.04</v>
      </c>
    </row>
    <row r="5593" spans="1:24" x14ac:dyDescent="0.25">
      <c r="A5593" t="s">
        <v>5919</v>
      </c>
      <c r="B5593" s="1">
        <v>45636</v>
      </c>
      <c r="C5593" t="s">
        <v>345</v>
      </c>
      <c r="D5593" t="s">
        <v>346</v>
      </c>
      <c r="E5593" t="s">
        <v>71</v>
      </c>
      <c r="F5593" t="s">
        <v>28</v>
      </c>
      <c r="G5593" t="s">
        <v>72</v>
      </c>
      <c r="H5593" t="s">
        <v>73</v>
      </c>
      <c r="I5593" t="s">
        <v>144</v>
      </c>
      <c r="J5593" t="s">
        <v>145</v>
      </c>
      <c r="K5593" t="s">
        <v>33</v>
      </c>
      <c r="L5593" s="8">
        <v>12</v>
      </c>
      <c r="M5593" s="8">
        <v>6.5</v>
      </c>
      <c r="N5593">
        <v>161</v>
      </c>
      <c r="O5593" s="8">
        <v>1932</v>
      </c>
      <c r="P5593" s="14">
        <v>2.4299999999999999E-2</v>
      </c>
      <c r="Q5593" s="8">
        <v>46.95</v>
      </c>
      <c r="R5593" s="8">
        <v>1885.05</v>
      </c>
      <c r="S5593" s="8">
        <v>1046.5</v>
      </c>
      <c r="T5593" s="8">
        <v>838.55</v>
      </c>
      <c r="U5593">
        <v>0</v>
      </c>
      <c r="V5593" s="8">
        <v>0</v>
      </c>
      <c r="W5593" s="8">
        <v>0</v>
      </c>
      <c r="X5593" s="8">
        <v>838.55</v>
      </c>
    </row>
    <row r="5594" spans="1:24" x14ac:dyDescent="0.25">
      <c r="A5594" t="s">
        <v>5920</v>
      </c>
      <c r="B5594" s="1">
        <v>45601</v>
      </c>
      <c r="C5594" t="s">
        <v>208</v>
      </c>
      <c r="D5594" t="s">
        <v>209</v>
      </c>
      <c r="E5594" t="s">
        <v>27</v>
      </c>
      <c r="F5594" t="s">
        <v>54</v>
      </c>
      <c r="G5594" t="s">
        <v>29</v>
      </c>
      <c r="H5594" t="s">
        <v>30</v>
      </c>
      <c r="I5594" t="s">
        <v>144</v>
      </c>
      <c r="J5594" t="s">
        <v>145</v>
      </c>
      <c r="K5594" t="s">
        <v>33</v>
      </c>
      <c r="L5594" s="8">
        <v>12</v>
      </c>
      <c r="M5594" s="8">
        <v>6.5</v>
      </c>
      <c r="N5594">
        <v>27</v>
      </c>
      <c r="O5594" s="8">
        <v>324</v>
      </c>
      <c r="P5594" s="14">
        <v>1.7000000000000001E-2</v>
      </c>
      <c r="Q5594" s="8">
        <v>5.51</v>
      </c>
      <c r="R5594" s="8">
        <v>318.49</v>
      </c>
      <c r="S5594" s="8">
        <v>175.5</v>
      </c>
      <c r="T5594" s="8">
        <v>142.99</v>
      </c>
      <c r="U5594">
        <v>0</v>
      </c>
      <c r="V5594" s="8">
        <v>0</v>
      </c>
      <c r="W5594" s="8">
        <v>0</v>
      </c>
      <c r="X5594" s="8">
        <v>142.99</v>
      </c>
    </row>
    <row r="5595" spans="1:24" x14ac:dyDescent="0.25">
      <c r="A5595" t="s">
        <v>5921</v>
      </c>
      <c r="B5595" s="1">
        <v>45622</v>
      </c>
      <c r="C5595" t="s">
        <v>229</v>
      </c>
      <c r="D5595" t="s">
        <v>230</v>
      </c>
      <c r="E5595" t="s">
        <v>27</v>
      </c>
      <c r="F5595" t="s">
        <v>54</v>
      </c>
      <c r="G5595" t="s">
        <v>38</v>
      </c>
      <c r="H5595" t="s">
        <v>39</v>
      </c>
      <c r="I5595" t="s">
        <v>40</v>
      </c>
      <c r="J5595" t="s">
        <v>41</v>
      </c>
      <c r="K5595" t="s">
        <v>42</v>
      </c>
      <c r="L5595" s="8">
        <v>14.5</v>
      </c>
      <c r="M5595" s="8">
        <v>4.2</v>
      </c>
      <c r="N5595">
        <v>55</v>
      </c>
      <c r="O5595" s="8">
        <v>797.5</v>
      </c>
      <c r="P5595" s="14">
        <v>1.21E-2</v>
      </c>
      <c r="Q5595" s="8">
        <v>9.65</v>
      </c>
      <c r="R5595" s="8">
        <v>787.85</v>
      </c>
      <c r="S5595" s="8">
        <v>231</v>
      </c>
      <c r="T5595" s="8">
        <v>556.85</v>
      </c>
      <c r="U5595">
        <v>0</v>
      </c>
      <c r="V5595" s="8">
        <v>0</v>
      </c>
      <c r="W5595" s="8">
        <v>0</v>
      </c>
      <c r="X5595" s="8">
        <v>556.85</v>
      </c>
    </row>
    <row r="5596" spans="1:24" x14ac:dyDescent="0.25">
      <c r="A5596" t="s">
        <v>5922</v>
      </c>
      <c r="B5596" s="1">
        <v>45431</v>
      </c>
      <c r="C5596" t="s">
        <v>279</v>
      </c>
      <c r="D5596" t="s">
        <v>280</v>
      </c>
      <c r="E5596" t="s">
        <v>53</v>
      </c>
      <c r="F5596" t="s">
        <v>54</v>
      </c>
      <c r="G5596" t="s">
        <v>55</v>
      </c>
      <c r="H5596" t="s">
        <v>56</v>
      </c>
      <c r="I5596" t="s">
        <v>156</v>
      </c>
      <c r="J5596" t="s">
        <v>157</v>
      </c>
      <c r="K5596" t="s">
        <v>42</v>
      </c>
      <c r="L5596" s="8">
        <v>6.2</v>
      </c>
      <c r="M5596" s="8">
        <v>1.9</v>
      </c>
      <c r="N5596">
        <v>127</v>
      </c>
      <c r="O5596" s="8">
        <v>787.4</v>
      </c>
      <c r="P5596" s="14">
        <v>1.2999999999999999E-3</v>
      </c>
      <c r="Q5596" s="8">
        <v>1.02</v>
      </c>
      <c r="R5596" s="8">
        <v>786.38</v>
      </c>
      <c r="S5596" s="8">
        <v>241.3</v>
      </c>
      <c r="T5596" s="8">
        <v>545.08000000000004</v>
      </c>
      <c r="U5596">
        <v>0</v>
      </c>
      <c r="V5596" s="8">
        <v>0</v>
      </c>
      <c r="W5596" s="8">
        <v>0</v>
      </c>
      <c r="X5596" s="8">
        <v>545.08000000000004</v>
      </c>
    </row>
    <row r="5597" spans="1:24" x14ac:dyDescent="0.25">
      <c r="A5597" t="s">
        <v>5923</v>
      </c>
      <c r="B5597" s="1">
        <v>45453</v>
      </c>
      <c r="C5597" t="s">
        <v>272</v>
      </c>
      <c r="D5597" t="s">
        <v>273</v>
      </c>
      <c r="E5597" t="s">
        <v>27</v>
      </c>
      <c r="F5597" t="s">
        <v>54</v>
      </c>
      <c r="G5597" t="s">
        <v>29</v>
      </c>
      <c r="H5597" t="s">
        <v>30</v>
      </c>
      <c r="I5597" t="s">
        <v>144</v>
      </c>
      <c r="J5597" t="s">
        <v>145</v>
      </c>
      <c r="K5597" t="s">
        <v>33</v>
      </c>
      <c r="L5597" s="8">
        <v>12</v>
      </c>
      <c r="M5597" s="8">
        <v>6.5</v>
      </c>
      <c r="N5597">
        <v>52</v>
      </c>
      <c r="O5597" s="8">
        <v>624</v>
      </c>
      <c r="P5597" s="14">
        <v>6.1800000000000001E-2</v>
      </c>
      <c r="Q5597" s="8">
        <v>38.56</v>
      </c>
      <c r="R5597" s="8">
        <v>585.44000000000005</v>
      </c>
      <c r="S5597" s="8">
        <v>338</v>
      </c>
      <c r="T5597" s="8">
        <v>247.44</v>
      </c>
      <c r="U5597">
        <v>0</v>
      </c>
      <c r="V5597" s="8">
        <v>0</v>
      </c>
      <c r="W5597" s="8">
        <v>0</v>
      </c>
      <c r="X5597" s="8">
        <v>247.44</v>
      </c>
    </row>
    <row r="5598" spans="1:24" x14ac:dyDescent="0.25">
      <c r="A5598" t="s">
        <v>5924</v>
      </c>
      <c r="B5598" s="1">
        <v>46041</v>
      </c>
      <c r="C5598" t="s">
        <v>198</v>
      </c>
      <c r="D5598" t="s">
        <v>199</v>
      </c>
      <c r="E5598" t="s">
        <v>150</v>
      </c>
      <c r="F5598" t="s">
        <v>54</v>
      </c>
      <c r="G5598" t="s">
        <v>151</v>
      </c>
      <c r="H5598" t="s">
        <v>152</v>
      </c>
      <c r="I5598" t="s">
        <v>99</v>
      </c>
      <c r="J5598" t="s">
        <v>100</v>
      </c>
      <c r="K5598" t="s">
        <v>49</v>
      </c>
      <c r="L5598" s="8">
        <v>3.8</v>
      </c>
      <c r="M5598" s="8">
        <v>2.6</v>
      </c>
      <c r="N5598">
        <v>90</v>
      </c>
      <c r="O5598" s="8">
        <v>342</v>
      </c>
      <c r="P5598" s="14">
        <v>1.9199999999999998E-2</v>
      </c>
      <c r="Q5598" s="8">
        <v>6.57</v>
      </c>
      <c r="R5598" s="8">
        <v>335.43</v>
      </c>
      <c r="S5598" s="8">
        <v>234</v>
      </c>
      <c r="T5598" s="8">
        <v>101.43</v>
      </c>
      <c r="U5598">
        <v>0</v>
      </c>
      <c r="V5598" s="8">
        <v>0</v>
      </c>
      <c r="W5598" s="8">
        <v>0</v>
      </c>
      <c r="X5598" s="8">
        <v>101.43</v>
      </c>
    </row>
    <row r="5599" spans="1:24" x14ac:dyDescent="0.25">
      <c r="A5599" t="s">
        <v>5925</v>
      </c>
      <c r="B5599" s="1">
        <v>46263</v>
      </c>
      <c r="C5599" t="s">
        <v>125</v>
      </c>
      <c r="D5599" t="s">
        <v>126</v>
      </c>
      <c r="E5599" t="s">
        <v>27</v>
      </c>
      <c r="F5599" t="s">
        <v>89</v>
      </c>
      <c r="G5599" t="s">
        <v>29</v>
      </c>
      <c r="H5599" t="s">
        <v>30</v>
      </c>
      <c r="I5599" t="s">
        <v>144</v>
      </c>
      <c r="J5599" t="s">
        <v>145</v>
      </c>
      <c r="K5599" t="s">
        <v>33</v>
      </c>
      <c r="L5599" s="8">
        <v>12</v>
      </c>
      <c r="M5599" s="8">
        <v>6.5</v>
      </c>
      <c r="N5599">
        <v>169</v>
      </c>
      <c r="O5599" s="8">
        <v>2028</v>
      </c>
      <c r="P5599" s="14">
        <v>3.7400000000000003E-2</v>
      </c>
      <c r="Q5599" s="8">
        <v>75.849999999999994</v>
      </c>
      <c r="R5599" s="8">
        <v>1952.15</v>
      </c>
      <c r="S5599" s="8">
        <v>1098.5</v>
      </c>
      <c r="T5599" s="8">
        <v>853.65</v>
      </c>
      <c r="U5599">
        <v>0</v>
      </c>
      <c r="V5599" s="8">
        <v>0</v>
      </c>
      <c r="W5599" s="8">
        <v>0</v>
      </c>
      <c r="X5599" s="8">
        <v>853.65</v>
      </c>
    </row>
    <row r="5600" spans="1:24" x14ac:dyDescent="0.25">
      <c r="A5600" t="s">
        <v>5926</v>
      </c>
      <c r="B5600" s="1">
        <v>45739</v>
      </c>
      <c r="C5600" t="s">
        <v>69</v>
      </c>
      <c r="D5600" t="s">
        <v>70</v>
      </c>
      <c r="E5600" t="s">
        <v>71</v>
      </c>
      <c r="F5600" t="s">
        <v>37</v>
      </c>
      <c r="G5600" t="s">
        <v>72</v>
      </c>
      <c r="H5600" t="s">
        <v>73</v>
      </c>
      <c r="I5600" t="s">
        <v>47</v>
      </c>
      <c r="J5600" t="s">
        <v>48</v>
      </c>
      <c r="K5600" t="s">
        <v>49</v>
      </c>
      <c r="L5600" s="8">
        <v>5</v>
      </c>
      <c r="M5600" s="8">
        <v>3.2</v>
      </c>
      <c r="N5600">
        <v>14</v>
      </c>
      <c r="O5600" s="8">
        <v>70</v>
      </c>
      <c r="P5600" s="14">
        <v>2.9100000000000001E-2</v>
      </c>
      <c r="Q5600" s="8">
        <v>2.04</v>
      </c>
      <c r="R5600" s="8">
        <v>67.959999999999994</v>
      </c>
      <c r="S5600" s="8">
        <v>44.8</v>
      </c>
      <c r="T5600" s="8">
        <v>23.16</v>
      </c>
      <c r="U5600">
        <v>0</v>
      </c>
      <c r="V5600" s="8">
        <v>0</v>
      </c>
      <c r="W5600" s="8">
        <v>0</v>
      </c>
      <c r="X5600" s="8">
        <v>23.16</v>
      </c>
    </row>
    <row r="5601" spans="1:24" x14ac:dyDescent="0.25">
      <c r="A5601" t="s">
        <v>5927</v>
      </c>
      <c r="B5601" s="1">
        <v>46102</v>
      </c>
      <c r="C5601" t="s">
        <v>272</v>
      </c>
      <c r="D5601" t="s">
        <v>273</v>
      </c>
      <c r="E5601" t="s">
        <v>27</v>
      </c>
      <c r="F5601" t="s">
        <v>54</v>
      </c>
      <c r="G5601" t="s">
        <v>38</v>
      </c>
      <c r="H5601" t="s">
        <v>39</v>
      </c>
      <c r="I5601" t="s">
        <v>144</v>
      </c>
      <c r="J5601" t="s">
        <v>145</v>
      </c>
      <c r="K5601" t="s">
        <v>33</v>
      </c>
      <c r="L5601" s="8">
        <v>12</v>
      </c>
      <c r="M5601" s="8">
        <v>6.5</v>
      </c>
      <c r="N5601">
        <v>38</v>
      </c>
      <c r="O5601" s="8">
        <v>456</v>
      </c>
      <c r="P5601" s="14">
        <v>4.3499999999999997E-2</v>
      </c>
      <c r="Q5601" s="8">
        <v>19.84</v>
      </c>
      <c r="R5601" s="8">
        <v>436.16</v>
      </c>
      <c r="S5601" s="8">
        <v>247</v>
      </c>
      <c r="T5601" s="8">
        <v>189.16</v>
      </c>
      <c r="U5601">
        <v>0</v>
      </c>
      <c r="V5601" s="8">
        <v>0</v>
      </c>
      <c r="W5601" s="8">
        <v>0</v>
      </c>
      <c r="X5601" s="8">
        <v>189.16</v>
      </c>
    </row>
    <row r="5602" spans="1:24" x14ac:dyDescent="0.25">
      <c r="A5602" t="s">
        <v>5928</v>
      </c>
      <c r="B5602" s="1">
        <v>45946</v>
      </c>
      <c r="C5602" t="s">
        <v>133</v>
      </c>
      <c r="D5602" t="s">
        <v>134</v>
      </c>
      <c r="E5602" t="s">
        <v>27</v>
      </c>
      <c r="F5602" t="s">
        <v>54</v>
      </c>
      <c r="G5602" t="s">
        <v>29</v>
      </c>
      <c r="H5602" t="s">
        <v>30</v>
      </c>
      <c r="I5602" t="s">
        <v>117</v>
      </c>
      <c r="J5602" t="s">
        <v>118</v>
      </c>
      <c r="K5602" t="s">
        <v>59</v>
      </c>
      <c r="L5602" s="8">
        <v>6</v>
      </c>
      <c r="M5602" s="8">
        <v>4.2</v>
      </c>
      <c r="N5602">
        <v>64</v>
      </c>
      <c r="O5602" s="8">
        <v>384</v>
      </c>
      <c r="P5602" s="14">
        <v>2.5399999999999999E-2</v>
      </c>
      <c r="Q5602" s="8">
        <v>9.75</v>
      </c>
      <c r="R5602" s="8">
        <v>374.25</v>
      </c>
      <c r="S5602" s="8">
        <v>268.8</v>
      </c>
      <c r="T5602" s="8">
        <v>105.45</v>
      </c>
      <c r="U5602">
        <v>0</v>
      </c>
      <c r="V5602" s="8">
        <v>0</v>
      </c>
      <c r="W5602" s="8">
        <v>0</v>
      </c>
      <c r="X5602" s="8">
        <v>105.45</v>
      </c>
    </row>
    <row r="5603" spans="1:24" x14ac:dyDescent="0.25">
      <c r="A5603" t="s">
        <v>5929</v>
      </c>
      <c r="B5603" s="1">
        <v>45790</v>
      </c>
      <c r="C5603" t="s">
        <v>269</v>
      </c>
      <c r="D5603" t="s">
        <v>270</v>
      </c>
      <c r="E5603" t="s">
        <v>27</v>
      </c>
      <c r="F5603" t="s">
        <v>37</v>
      </c>
      <c r="G5603" t="s">
        <v>38</v>
      </c>
      <c r="H5603" t="s">
        <v>39</v>
      </c>
      <c r="I5603" t="s">
        <v>31</v>
      </c>
      <c r="J5603" t="s">
        <v>32</v>
      </c>
      <c r="K5603" t="s">
        <v>33</v>
      </c>
      <c r="L5603" s="8">
        <v>5.8</v>
      </c>
      <c r="M5603" s="8">
        <v>2.7</v>
      </c>
      <c r="N5603">
        <v>11</v>
      </c>
      <c r="O5603" s="8">
        <v>63.8</v>
      </c>
      <c r="P5603" s="14">
        <v>5.4000000000000003E-3</v>
      </c>
      <c r="Q5603" s="8">
        <v>0.34</v>
      </c>
      <c r="R5603" s="8">
        <v>63.46</v>
      </c>
      <c r="S5603" s="8">
        <v>29.7</v>
      </c>
      <c r="T5603" s="8">
        <v>33.76</v>
      </c>
      <c r="U5603">
        <v>0</v>
      </c>
      <c r="V5603" s="8">
        <v>0</v>
      </c>
      <c r="W5603" s="8">
        <v>0</v>
      </c>
      <c r="X5603" s="8">
        <v>33.76</v>
      </c>
    </row>
    <row r="5604" spans="1:24" x14ac:dyDescent="0.25">
      <c r="A5604" t="s">
        <v>5930</v>
      </c>
      <c r="B5604" s="1">
        <v>45956</v>
      </c>
      <c r="C5604" t="s">
        <v>546</v>
      </c>
      <c r="D5604" t="s">
        <v>547</v>
      </c>
      <c r="E5604" t="s">
        <v>27</v>
      </c>
      <c r="F5604" t="s">
        <v>89</v>
      </c>
      <c r="G5604" t="s">
        <v>38</v>
      </c>
      <c r="H5604" t="s">
        <v>39</v>
      </c>
      <c r="I5604" t="s">
        <v>84</v>
      </c>
      <c r="J5604" t="s">
        <v>85</v>
      </c>
      <c r="K5604" t="s">
        <v>42</v>
      </c>
      <c r="L5604" s="8">
        <v>9.9</v>
      </c>
      <c r="M5604" s="8">
        <v>3.1</v>
      </c>
      <c r="N5604">
        <v>149</v>
      </c>
      <c r="O5604" s="8">
        <v>1475.1</v>
      </c>
      <c r="P5604" s="14">
        <v>0.43669999999999998</v>
      </c>
      <c r="Q5604" s="8">
        <v>644.17999999999995</v>
      </c>
      <c r="R5604" s="8">
        <v>830.92</v>
      </c>
      <c r="S5604" s="8">
        <v>461.9</v>
      </c>
      <c r="T5604" s="8">
        <v>369.02</v>
      </c>
      <c r="U5604">
        <v>0</v>
      </c>
      <c r="V5604" s="8">
        <v>0</v>
      </c>
      <c r="W5604" s="8">
        <v>0</v>
      </c>
      <c r="X5604" s="8">
        <v>369.02</v>
      </c>
    </row>
    <row r="5605" spans="1:24" x14ac:dyDescent="0.25">
      <c r="A5605" t="s">
        <v>5931</v>
      </c>
      <c r="B5605" s="1">
        <v>45616</v>
      </c>
      <c r="C5605" t="s">
        <v>115</v>
      </c>
      <c r="D5605" t="s">
        <v>116</v>
      </c>
      <c r="E5605" t="s">
        <v>27</v>
      </c>
      <c r="F5605" t="s">
        <v>54</v>
      </c>
      <c r="G5605" t="s">
        <v>38</v>
      </c>
      <c r="H5605" t="s">
        <v>39</v>
      </c>
      <c r="I5605" t="s">
        <v>31</v>
      </c>
      <c r="J5605" t="s">
        <v>32</v>
      </c>
      <c r="K5605" t="s">
        <v>33</v>
      </c>
      <c r="L5605" s="8">
        <v>5.8</v>
      </c>
      <c r="M5605" s="8">
        <v>2.7</v>
      </c>
      <c r="N5605">
        <v>30</v>
      </c>
      <c r="O5605" s="8">
        <v>174</v>
      </c>
      <c r="P5605" s="14">
        <v>2.3300000000000001E-2</v>
      </c>
      <c r="Q5605" s="8">
        <v>4.05</v>
      </c>
      <c r="R5605" s="8">
        <v>169.95</v>
      </c>
      <c r="S5605" s="8">
        <v>81</v>
      </c>
      <c r="T5605" s="8">
        <v>88.95</v>
      </c>
      <c r="U5605">
        <v>0</v>
      </c>
      <c r="V5605" s="8">
        <v>0</v>
      </c>
      <c r="W5605" s="8">
        <v>0</v>
      </c>
      <c r="X5605" s="8">
        <v>88.95</v>
      </c>
    </row>
    <row r="5606" spans="1:24" x14ac:dyDescent="0.25">
      <c r="A5606" t="s">
        <v>5932</v>
      </c>
      <c r="B5606" s="1">
        <v>45470</v>
      </c>
      <c r="C5606" t="s">
        <v>220</v>
      </c>
      <c r="D5606" t="s">
        <v>221</v>
      </c>
      <c r="E5606" t="s">
        <v>71</v>
      </c>
      <c r="F5606" t="s">
        <v>28</v>
      </c>
      <c r="G5606" t="s">
        <v>165</v>
      </c>
      <c r="H5606" t="s">
        <v>166</v>
      </c>
      <c r="I5606" t="s">
        <v>47</v>
      </c>
      <c r="J5606" t="s">
        <v>48</v>
      </c>
      <c r="K5606" t="s">
        <v>49</v>
      </c>
      <c r="L5606" s="8">
        <v>5</v>
      </c>
      <c r="M5606" s="8">
        <v>3.2</v>
      </c>
      <c r="N5606">
        <v>86</v>
      </c>
      <c r="O5606" s="8">
        <v>430</v>
      </c>
      <c r="P5606" s="14">
        <v>6.9699999999999998E-2</v>
      </c>
      <c r="Q5606" s="8">
        <v>29.97</v>
      </c>
      <c r="R5606" s="8">
        <v>400.03</v>
      </c>
      <c r="S5606" s="8">
        <v>275.2</v>
      </c>
      <c r="T5606" s="8">
        <v>124.83</v>
      </c>
      <c r="U5606">
        <v>1</v>
      </c>
      <c r="V5606" s="8">
        <v>4.6500000000000004</v>
      </c>
      <c r="W5606" s="8">
        <v>3.7</v>
      </c>
      <c r="X5606" s="8">
        <v>121.13</v>
      </c>
    </row>
    <row r="5607" spans="1:24" x14ac:dyDescent="0.25">
      <c r="A5607" t="s">
        <v>5933</v>
      </c>
      <c r="B5607" s="1">
        <v>46016</v>
      </c>
      <c r="C5607" t="s">
        <v>523</v>
      </c>
      <c r="D5607" t="s">
        <v>524</v>
      </c>
      <c r="E5607" t="s">
        <v>27</v>
      </c>
      <c r="F5607" t="s">
        <v>89</v>
      </c>
      <c r="G5607" t="s">
        <v>38</v>
      </c>
      <c r="H5607" t="s">
        <v>39</v>
      </c>
      <c r="I5607" t="s">
        <v>130</v>
      </c>
      <c r="J5607" t="s">
        <v>131</v>
      </c>
      <c r="K5607" t="s">
        <v>42</v>
      </c>
      <c r="L5607" s="8">
        <v>4.8</v>
      </c>
      <c r="M5607" s="8">
        <v>1.4</v>
      </c>
      <c r="N5607">
        <v>26</v>
      </c>
      <c r="O5607" s="8">
        <v>124.8</v>
      </c>
      <c r="P5607" s="14">
        <v>0.45369999999999999</v>
      </c>
      <c r="Q5607" s="8">
        <v>56.62</v>
      </c>
      <c r="R5607" s="8">
        <v>68.180000000000007</v>
      </c>
      <c r="S5607" s="8">
        <v>36.4</v>
      </c>
      <c r="T5607" s="8">
        <v>31.78</v>
      </c>
      <c r="U5607">
        <v>0</v>
      </c>
      <c r="V5607" s="8">
        <v>0</v>
      </c>
      <c r="W5607" s="8">
        <v>0</v>
      </c>
      <c r="X5607" s="8">
        <v>31.78</v>
      </c>
    </row>
    <row r="5608" spans="1:24" x14ac:dyDescent="0.25">
      <c r="A5608" t="s">
        <v>5934</v>
      </c>
      <c r="B5608" s="1">
        <v>45867</v>
      </c>
      <c r="C5608" t="s">
        <v>325</v>
      </c>
      <c r="D5608" t="s">
        <v>326</v>
      </c>
      <c r="E5608" t="s">
        <v>27</v>
      </c>
      <c r="F5608" t="s">
        <v>37</v>
      </c>
      <c r="G5608" t="s">
        <v>38</v>
      </c>
      <c r="H5608" t="s">
        <v>39</v>
      </c>
      <c r="I5608" t="s">
        <v>144</v>
      </c>
      <c r="J5608" t="s">
        <v>145</v>
      </c>
      <c r="K5608" t="s">
        <v>33</v>
      </c>
      <c r="L5608" s="8">
        <v>12</v>
      </c>
      <c r="M5608" s="8">
        <v>6.5</v>
      </c>
      <c r="N5608">
        <v>113</v>
      </c>
      <c r="O5608" s="8">
        <v>1356</v>
      </c>
      <c r="P5608" s="14">
        <v>8.3999999999999995E-3</v>
      </c>
      <c r="Q5608" s="8">
        <v>11.39</v>
      </c>
      <c r="R5608" s="8">
        <v>1344.61</v>
      </c>
      <c r="S5608" s="8">
        <v>734.5</v>
      </c>
      <c r="T5608" s="8">
        <v>610.11</v>
      </c>
      <c r="U5608">
        <v>0</v>
      </c>
      <c r="V5608" s="8">
        <v>0</v>
      </c>
      <c r="W5608" s="8">
        <v>0</v>
      </c>
      <c r="X5608" s="8">
        <v>610.11</v>
      </c>
    </row>
    <row r="5609" spans="1:24" x14ac:dyDescent="0.25">
      <c r="A5609" t="s">
        <v>5935</v>
      </c>
      <c r="B5609" s="1">
        <v>46002</v>
      </c>
      <c r="C5609" t="s">
        <v>642</v>
      </c>
      <c r="D5609" t="s">
        <v>643</v>
      </c>
      <c r="E5609" t="s">
        <v>71</v>
      </c>
      <c r="F5609" t="s">
        <v>54</v>
      </c>
      <c r="G5609" t="s">
        <v>165</v>
      </c>
      <c r="H5609" t="s">
        <v>166</v>
      </c>
      <c r="I5609" t="s">
        <v>66</v>
      </c>
      <c r="J5609" t="s">
        <v>67</v>
      </c>
      <c r="K5609" t="s">
        <v>33</v>
      </c>
      <c r="L5609" s="8">
        <v>4.5</v>
      </c>
      <c r="M5609" s="8">
        <v>2.1</v>
      </c>
      <c r="N5609">
        <v>45</v>
      </c>
      <c r="O5609" s="8">
        <v>202.5</v>
      </c>
      <c r="P5609" s="14">
        <v>2.0199999999999999E-2</v>
      </c>
      <c r="Q5609" s="8">
        <v>4.09</v>
      </c>
      <c r="R5609" s="8">
        <v>198.41</v>
      </c>
      <c r="S5609" s="8">
        <v>94.5</v>
      </c>
      <c r="T5609" s="8">
        <v>103.91</v>
      </c>
      <c r="U5609">
        <v>0</v>
      </c>
      <c r="V5609" s="8">
        <v>0</v>
      </c>
      <c r="W5609" s="8">
        <v>0</v>
      </c>
      <c r="X5609" s="8">
        <v>103.91</v>
      </c>
    </row>
    <row r="5610" spans="1:24" x14ac:dyDescent="0.25">
      <c r="A5610" t="s">
        <v>5936</v>
      </c>
      <c r="B5610" s="1">
        <v>46202</v>
      </c>
      <c r="C5610" t="s">
        <v>337</v>
      </c>
      <c r="D5610" t="s">
        <v>338</v>
      </c>
      <c r="E5610" t="s">
        <v>27</v>
      </c>
      <c r="F5610" t="s">
        <v>54</v>
      </c>
      <c r="G5610" t="s">
        <v>38</v>
      </c>
      <c r="H5610" t="s">
        <v>39</v>
      </c>
      <c r="I5610" t="s">
        <v>74</v>
      </c>
      <c r="J5610" t="s">
        <v>75</v>
      </c>
      <c r="K5610" t="s">
        <v>49</v>
      </c>
      <c r="L5610" s="8">
        <v>11</v>
      </c>
      <c r="M5610" s="8">
        <v>6.8</v>
      </c>
      <c r="N5610">
        <v>86</v>
      </c>
      <c r="O5610" s="8">
        <v>946</v>
      </c>
      <c r="P5610" s="14">
        <v>4.0000000000000002E-4</v>
      </c>
      <c r="Q5610" s="8">
        <v>0.38</v>
      </c>
      <c r="R5610" s="8">
        <v>945.62</v>
      </c>
      <c r="S5610" s="8">
        <v>584.79999999999995</v>
      </c>
      <c r="T5610" s="8">
        <v>360.82</v>
      </c>
      <c r="U5610">
        <v>0</v>
      </c>
      <c r="V5610" s="8">
        <v>0</v>
      </c>
      <c r="W5610" s="8">
        <v>0</v>
      </c>
      <c r="X5610" s="8">
        <v>360.82</v>
      </c>
    </row>
    <row r="5611" spans="1:24" x14ac:dyDescent="0.25">
      <c r="A5611" t="s">
        <v>5937</v>
      </c>
      <c r="B5611" s="1">
        <v>46243</v>
      </c>
      <c r="C5611" t="s">
        <v>174</v>
      </c>
      <c r="D5611" t="s">
        <v>175</v>
      </c>
      <c r="E5611" t="s">
        <v>150</v>
      </c>
      <c r="F5611" t="s">
        <v>54</v>
      </c>
      <c r="G5611" t="s">
        <v>151</v>
      </c>
      <c r="H5611" t="s">
        <v>152</v>
      </c>
      <c r="I5611" t="s">
        <v>122</v>
      </c>
      <c r="J5611" t="s">
        <v>123</v>
      </c>
      <c r="K5611" t="s">
        <v>59</v>
      </c>
      <c r="L5611" s="8">
        <v>5.5</v>
      </c>
      <c r="M5611" s="8">
        <v>3.8</v>
      </c>
      <c r="N5611">
        <v>107</v>
      </c>
      <c r="O5611" s="8">
        <v>588.5</v>
      </c>
      <c r="P5611" s="14">
        <v>1.0500000000000001E-2</v>
      </c>
      <c r="Q5611" s="8">
        <v>6.18</v>
      </c>
      <c r="R5611" s="8">
        <v>582.32000000000005</v>
      </c>
      <c r="S5611" s="8">
        <v>406.6</v>
      </c>
      <c r="T5611" s="8">
        <v>175.72</v>
      </c>
      <c r="U5611">
        <v>0</v>
      </c>
      <c r="V5611" s="8">
        <v>0</v>
      </c>
      <c r="W5611" s="8">
        <v>0</v>
      </c>
      <c r="X5611" s="8">
        <v>175.72</v>
      </c>
    </row>
    <row r="5612" spans="1:24" x14ac:dyDescent="0.25">
      <c r="A5612" t="s">
        <v>5938</v>
      </c>
      <c r="B5612" s="1">
        <v>45920</v>
      </c>
      <c r="C5612" t="s">
        <v>551</v>
      </c>
      <c r="D5612" t="s">
        <v>552</v>
      </c>
      <c r="E5612" t="s">
        <v>27</v>
      </c>
      <c r="F5612" t="s">
        <v>54</v>
      </c>
      <c r="G5612" t="s">
        <v>38</v>
      </c>
      <c r="H5612" t="s">
        <v>39</v>
      </c>
      <c r="I5612" t="s">
        <v>66</v>
      </c>
      <c r="J5612" t="s">
        <v>67</v>
      </c>
      <c r="K5612" t="s">
        <v>33</v>
      </c>
      <c r="L5612" s="8">
        <v>4.5</v>
      </c>
      <c r="M5612" s="8">
        <v>2.1</v>
      </c>
      <c r="N5612">
        <v>46</v>
      </c>
      <c r="O5612" s="8">
        <v>207</v>
      </c>
      <c r="P5612" s="14">
        <v>3.8600000000000002E-2</v>
      </c>
      <c r="Q5612" s="8">
        <v>7.99</v>
      </c>
      <c r="R5612" s="8">
        <v>199.01</v>
      </c>
      <c r="S5612" s="8">
        <v>96.6</v>
      </c>
      <c r="T5612" s="8">
        <v>102.41</v>
      </c>
      <c r="U5612">
        <v>0</v>
      </c>
      <c r="V5612" s="8">
        <v>0</v>
      </c>
      <c r="W5612" s="8">
        <v>0</v>
      </c>
      <c r="X5612" s="8">
        <v>102.41</v>
      </c>
    </row>
    <row r="5613" spans="1:24" x14ac:dyDescent="0.25">
      <c r="A5613" t="s">
        <v>5939</v>
      </c>
      <c r="B5613" s="1">
        <v>46097</v>
      </c>
      <c r="C5613" t="s">
        <v>361</v>
      </c>
      <c r="D5613" t="s">
        <v>362</v>
      </c>
      <c r="E5613" t="s">
        <v>27</v>
      </c>
      <c r="F5613" t="s">
        <v>28</v>
      </c>
      <c r="G5613" t="s">
        <v>29</v>
      </c>
      <c r="H5613" t="s">
        <v>30</v>
      </c>
      <c r="I5613" t="s">
        <v>57</v>
      </c>
      <c r="J5613" t="s">
        <v>58</v>
      </c>
      <c r="K5613" t="s">
        <v>59</v>
      </c>
      <c r="L5613" s="8">
        <v>10.5</v>
      </c>
      <c r="M5613" s="8">
        <v>7.5</v>
      </c>
      <c r="N5613">
        <v>20</v>
      </c>
      <c r="O5613" s="8">
        <v>210</v>
      </c>
      <c r="P5613" s="14">
        <v>0.36249999999999999</v>
      </c>
      <c r="Q5613" s="8">
        <v>76.12</v>
      </c>
      <c r="R5613" s="8">
        <v>133.88</v>
      </c>
      <c r="S5613" s="8">
        <v>150</v>
      </c>
      <c r="T5613" s="8">
        <v>-16.12</v>
      </c>
      <c r="U5613">
        <v>0</v>
      </c>
      <c r="V5613" s="8">
        <v>0</v>
      </c>
      <c r="W5613" s="8">
        <v>0</v>
      </c>
      <c r="X5613" s="8">
        <v>-16.12</v>
      </c>
    </row>
    <row r="5614" spans="1:24" x14ac:dyDescent="0.25">
      <c r="A5614" t="s">
        <v>5940</v>
      </c>
      <c r="B5614" s="1">
        <v>45657</v>
      </c>
      <c r="C5614" t="s">
        <v>508</v>
      </c>
      <c r="D5614" t="s">
        <v>509</v>
      </c>
      <c r="E5614" t="s">
        <v>27</v>
      </c>
      <c r="F5614" t="s">
        <v>89</v>
      </c>
      <c r="G5614" t="s">
        <v>38</v>
      </c>
      <c r="H5614" t="s">
        <v>39</v>
      </c>
      <c r="I5614" t="s">
        <v>40</v>
      </c>
      <c r="J5614" t="s">
        <v>41</v>
      </c>
      <c r="K5614" t="s">
        <v>42</v>
      </c>
      <c r="L5614" s="8">
        <v>14.5</v>
      </c>
      <c r="M5614" s="8">
        <v>4.2</v>
      </c>
      <c r="N5614">
        <v>46</v>
      </c>
      <c r="O5614" s="8">
        <v>667</v>
      </c>
      <c r="P5614" s="14">
        <v>4.19E-2</v>
      </c>
      <c r="Q5614" s="8">
        <v>27.95</v>
      </c>
      <c r="R5614" s="8">
        <v>639.04999999999995</v>
      </c>
      <c r="S5614" s="8">
        <v>193.2</v>
      </c>
      <c r="T5614" s="8">
        <v>445.85</v>
      </c>
      <c r="U5614">
        <v>0</v>
      </c>
      <c r="V5614" s="8">
        <v>0</v>
      </c>
      <c r="W5614" s="8">
        <v>0</v>
      </c>
      <c r="X5614" s="8">
        <v>445.85</v>
      </c>
    </row>
    <row r="5615" spans="1:24" x14ac:dyDescent="0.25">
      <c r="A5615" t="s">
        <v>5941</v>
      </c>
      <c r="B5615" s="1">
        <v>45520</v>
      </c>
      <c r="C5615" t="s">
        <v>361</v>
      </c>
      <c r="D5615" t="s">
        <v>362</v>
      </c>
      <c r="E5615" t="s">
        <v>27</v>
      </c>
      <c r="F5615" t="s">
        <v>28</v>
      </c>
      <c r="G5615" t="s">
        <v>29</v>
      </c>
      <c r="H5615" t="s">
        <v>30</v>
      </c>
      <c r="I5615" t="s">
        <v>31</v>
      </c>
      <c r="J5615" t="s">
        <v>32</v>
      </c>
      <c r="K5615" t="s">
        <v>33</v>
      </c>
      <c r="L5615" s="8">
        <v>5.8</v>
      </c>
      <c r="M5615" s="8">
        <v>2.7</v>
      </c>
      <c r="N5615">
        <v>226</v>
      </c>
      <c r="O5615" s="8">
        <v>1310.8</v>
      </c>
      <c r="P5615" s="14">
        <v>5.4999999999999997E-3</v>
      </c>
      <c r="Q5615" s="8">
        <v>7.21</v>
      </c>
      <c r="R5615" s="8">
        <v>1303.5899999999999</v>
      </c>
      <c r="S5615" s="8">
        <v>610.20000000000005</v>
      </c>
      <c r="T5615" s="8">
        <v>693.39</v>
      </c>
      <c r="U5615">
        <v>0</v>
      </c>
      <c r="V5615" s="8">
        <v>0</v>
      </c>
      <c r="W5615" s="8">
        <v>0</v>
      </c>
      <c r="X5615" s="8">
        <v>693.39</v>
      </c>
    </row>
    <row r="5616" spans="1:24" x14ac:dyDescent="0.25">
      <c r="A5616" t="s">
        <v>5942</v>
      </c>
      <c r="B5616" s="1">
        <v>45973</v>
      </c>
      <c r="C5616" t="s">
        <v>177</v>
      </c>
      <c r="D5616" t="s">
        <v>178</v>
      </c>
      <c r="E5616" t="s">
        <v>27</v>
      </c>
      <c r="F5616" t="s">
        <v>37</v>
      </c>
      <c r="G5616" t="s">
        <v>38</v>
      </c>
      <c r="H5616" t="s">
        <v>39</v>
      </c>
      <c r="I5616" t="s">
        <v>144</v>
      </c>
      <c r="J5616" t="s">
        <v>145</v>
      </c>
      <c r="K5616" t="s">
        <v>33</v>
      </c>
      <c r="L5616" s="8">
        <v>12</v>
      </c>
      <c r="M5616" s="8">
        <v>6.5</v>
      </c>
      <c r="N5616">
        <v>15</v>
      </c>
      <c r="O5616" s="8">
        <v>180</v>
      </c>
      <c r="P5616" s="14">
        <v>2.4299999999999999E-2</v>
      </c>
      <c r="Q5616" s="8">
        <v>4.37</v>
      </c>
      <c r="R5616" s="8">
        <v>175.63</v>
      </c>
      <c r="S5616" s="8">
        <v>97.5</v>
      </c>
      <c r="T5616" s="8">
        <v>78.13</v>
      </c>
      <c r="U5616">
        <v>0</v>
      </c>
      <c r="V5616" s="8">
        <v>0</v>
      </c>
      <c r="W5616" s="8">
        <v>0</v>
      </c>
      <c r="X5616" s="8">
        <v>78.13</v>
      </c>
    </row>
    <row r="5617" spans="1:24" x14ac:dyDescent="0.25">
      <c r="A5617" t="s">
        <v>5943</v>
      </c>
      <c r="B5617" s="1">
        <v>45895</v>
      </c>
      <c r="C5617" t="s">
        <v>235</v>
      </c>
      <c r="D5617" t="s">
        <v>236</v>
      </c>
      <c r="E5617" t="s">
        <v>27</v>
      </c>
      <c r="F5617" t="s">
        <v>54</v>
      </c>
      <c r="G5617" t="s">
        <v>38</v>
      </c>
      <c r="H5617" t="s">
        <v>39</v>
      </c>
      <c r="I5617" t="s">
        <v>31</v>
      </c>
      <c r="J5617" t="s">
        <v>32</v>
      </c>
      <c r="K5617" t="s">
        <v>33</v>
      </c>
      <c r="L5617" s="8">
        <v>5.8</v>
      </c>
      <c r="M5617" s="8">
        <v>2.7</v>
      </c>
      <c r="N5617">
        <v>15</v>
      </c>
      <c r="O5617" s="8">
        <v>87</v>
      </c>
      <c r="P5617" s="14">
        <v>1.61E-2</v>
      </c>
      <c r="Q5617" s="8">
        <v>1.4</v>
      </c>
      <c r="R5617" s="8">
        <v>85.6</v>
      </c>
      <c r="S5617" s="8">
        <v>40.5</v>
      </c>
      <c r="T5617" s="8">
        <v>45.1</v>
      </c>
      <c r="U5617">
        <v>0</v>
      </c>
      <c r="V5617" s="8">
        <v>0</v>
      </c>
      <c r="W5617" s="8">
        <v>0</v>
      </c>
      <c r="X5617" s="8">
        <v>45.1</v>
      </c>
    </row>
    <row r="5618" spans="1:24" x14ac:dyDescent="0.25">
      <c r="A5618" t="s">
        <v>5944</v>
      </c>
      <c r="B5618" s="1">
        <v>46126</v>
      </c>
      <c r="C5618" t="s">
        <v>69</v>
      </c>
      <c r="D5618" t="s">
        <v>70</v>
      </c>
      <c r="E5618" t="s">
        <v>71</v>
      </c>
      <c r="F5618" t="s">
        <v>37</v>
      </c>
      <c r="G5618" t="s">
        <v>72</v>
      </c>
      <c r="H5618" t="s">
        <v>73</v>
      </c>
      <c r="I5618" t="s">
        <v>122</v>
      </c>
      <c r="J5618" t="s">
        <v>123</v>
      </c>
      <c r="K5618" t="s">
        <v>59</v>
      </c>
      <c r="L5618" s="8">
        <v>5.5</v>
      </c>
      <c r="M5618" s="8">
        <v>3.8</v>
      </c>
      <c r="N5618">
        <v>32</v>
      </c>
      <c r="O5618" s="8">
        <v>176</v>
      </c>
      <c r="P5618" s="14">
        <v>8.6999999999999994E-3</v>
      </c>
      <c r="Q5618" s="8">
        <v>1.53</v>
      </c>
      <c r="R5618" s="8">
        <v>174.47</v>
      </c>
      <c r="S5618" s="8">
        <v>121.6</v>
      </c>
      <c r="T5618" s="8">
        <v>52.87</v>
      </c>
      <c r="U5618">
        <v>0</v>
      </c>
      <c r="V5618" s="8">
        <v>0</v>
      </c>
      <c r="W5618" s="8">
        <v>0</v>
      </c>
      <c r="X5618" s="8">
        <v>52.87</v>
      </c>
    </row>
    <row r="5619" spans="1:24" x14ac:dyDescent="0.25">
      <c r="A5619" t="s">
        <v>5945</v>
      </c>
      <c r="B5619" s="1">
        <v>45471</v>
      </c>
      <c r="C5619" t="s">
        <v>195</v>
      </c>
      <c r="D5619" t="s">
        <v>196</v>
      </c>
      <c r="E5619" t="s">
        <v>150</v>
      </c>
      <c r="F5619" t="s">
        <v>89</v>
      </c>
      <c r="G5619" t="s">
        <v>151</v>
      </c>
      <c r="H5619" t="s">
        <v>152</v>
      </c>
      <c r="I5619" t="s">
        <v>57</v>
      </c>
      <c r="J5619" t="s">
        <v>58</v>
      </c>
      <c r="K5619" t="s">
        <v>59</v>
      </c>
      <c r="L5619" s="8">
        <v>10.5</v>
      </c>
      <c r="M5619" s="8">
        <v>7.5</v>
      </c>
      <c r="N5619">
        <v>306</v>
      </c>
      <c r="O5619" s="8">
        <v>3213</v>
      </c>
      <c r="P5619" s="14">
        <v>7.5399999999999995E-2</v>
      </c>
      <c r="Q5619" s="8">
        <v>242.26</v>
      </c>
      <c r="R5619" s="8">
        <v>2970.74</v>
      </c>
      <c r="S5619" s="8">
        <v>2295</v>
      </c>
      <c r="T5619" s="8">
        <v>675.74</v>
      </c>
      <c r="U5619">
        <v>108</v>
      </c>
      <c r="V5619" s="8">
        <v>1048.5</v>
      </c>
      <c r="W5619" s="8">
        <v>864</v>
      </c>
      <c r="X5619" s="8">
        <v>-188.26</v>
      </c>
    </row>
    <row r="5620" spans="1:24" x14ac:dyDescent="0.25">
      <c r="A5620" t="s">
        <v>5946</v>
      </c>
      <c r="B5620" s="1">
        <v>45679</v>
      </c>
      <c r="C5620" t="s">
        <v>805</v>
      </c>
      <c r="D5620" t="s">
        <v>806</v>
      </c>
      <c r="E5620" t="s">
        <v>63</v>
      </c>
      <c r="F5620" t="s">
        <v>89</v>
      </c>
      <c r="G5620" t="s">
        <v>64</v>
      </c>
      <c r="H5620" t="s">
        <v>65</v>
      </c>
      <c r="I5620" t="s">
        <v>144</v>
      </c>
      <c r="J5620" t="s">
        <v>145</v>
      </c>
      <c r="K5620" t="s">
        <v>33</v>
      </c>
      <c r="L5620" s="8">
        <v>12</v>
      </c>
      <c r="M5620" s="8">
        <v>6.5</v>
      </c>
      <c r="N5620">
        <v>376</v>
      </c>
      <c r="O5620" s="8">
        <v>4512</v>
      </c>
      <c r="P5620" s="14">
        <v>7.5700000000000003E-2</v>
      </c>
      <c r="Q5620" s="8">
        <v>341.56</v>
      </c>
      <c r="R5620" s="8">
        <v>4170.4399999999996</v>
      </c>
      <c r="S5620" s="8">
        <v>2444</v>
      </c>
      <c r="T5620" s="8">
        <v>1726.44</v>
      </c>
      <c r="U5620">
        <v>0</v>
      </c>
      <c r="V5620" s="8">
        <v>0</v>
      </c>
      <c r="W5620" s="8">
        <v>0</v>
      </c>
      <c r="X5620" s="8">
        <v>1726.44</v>
      </c>
    </row>
    <row r="5621" spans="1:24" x14ac:dyDescent="0.25">
      <c r="A5621" t="s">
        <v>5947</v>
      </c>
      <c r="B5621" s="1">
        <v>45606</v>
      </c>
      <c r="C5621" t="s">
        <v>472</v>
      </c>
      <c r="D5621" t="s">
        <v>473</v>
      </c>
      <c r="E5621" t="s">
        <v>71</v>
      </c>
      <c r="F5621" t="s">
        <v>54</v>
      </c>
      <c r="G5621" t="s">
        <v>72</v>
      </c>
      <c r="H5621" t="s">
        <v>73</v>
      </c>
      <c r="I5621" t="s">
        <v>144</v>
      </c>
      <c r="J5621" t="s">
        <v>145</v>
      </c>
      <c r="K5621" t="s">
        <v>33</v>
      </c>
      <c r="L5621" s="8">
        <v>12</v>
      </c>
      <c r="M5621" s="8">
        <v>6.5</v>
      </c>
      <c r="N5621">
        <v>88</v>
      </c>
      <c r="O5621" s="8">
        <v>1056</v>
      </c>
      <c r="P5621" s="14">
        <v>1.3899999999999999E-2</v>
      </c>
      <c r="Q5621" s="8">
        <v>14.68</v>
      </c>
      <c r="R5621" s="8">
        <v>1041.32</v>
      </c>
      <c r="S5621" s="8">
        <v>572</v>
      </c>
      <c r="T5621" s="8">
        <v>469.32</v>
      </c>
      <c r="U5621">
        <v>0</v>
      </c>
      <c r="V5621" s="8">
        <v>0</v>
      </c>
      <c r="W5621" s="8">
        <v>0</v>
      </c>
      <c r="X5621" s="8">
        <v>469.32</v>
      </c>
    </row>
    <row r="5622" spans="1:24" x14ac:dyDescent="0.25">
      <c r="A5622" t="s">
        <v>5948</v>
      </c>
      <c r="B5622" s="1">
        <v>46043</v>
      </c>
      <c r="C5622" t="s">
        <v>168</v>
      </c>
      <c r="D5622" t="s">
        <v>169</v>
      </c>
      <c r="E5622" t="s">
        <v>63</v>
      </c>
      <c r="F5622" t="s">
        <v>46</v>
      </c>
      <c r="G5622" t="s">
        <v>64</v>
      </c>
      <c r="H5622" t="s">
        <v>65</v>
      </c>
      <c r="I5622" t="s">
        <v>99</v>
      </c>
      <c r="J5622" t="s">
        <v>100</v>
      </c>
      <c r="K5622" t="s">
        <v>49</v>
      </c>
      <c r="L5622" s="8">
        <v>3.8</v>
      </c>
      <c r="M5622" s="8">
        <v>2.6</v>
      </c>
      <c r="N5622">
        <v>14</v>
      </c>
      <c r="O5622" s="8">
        <v>53.2</v>
      </c>
      <c r="P5622" s="14">
        <v>2.2200000000000001E-2</v>
      </c>
      <c r="Q5622" s="8">
        <v>1.18</v>
      </c>
      <c r="R5622" s="8">
        <v>52.02</v>
      </c>
      <c r="S5622" s="8">
        <v>36.4</v>
      </c>
      <c r="T5622" s="8">
        <v>15.62</v>
      </c>
      <c r="U5622">
        <v>0</v>
      </c>
      <c r="V5622" s="8">
        <v>0</v>
      </c>
      <c r="W5622" s="8">
        <v>0</v>
      </c>
      <c r="X5622" s="8">
        <v>15.62</v>
      </c>
    </row>
    <row r="5623" spans="1:24" x14ac:dyDescent="0.25">
      <c r="A5623" t="s">
        <v>5949</v>
      </c>
      <c r="B5623" s="1">
        <v>45997</v>
      </c>
      <c r="C5623" t="s">
        <v>321</v>
      </c>
      <c r="D5623" t="s">
        <v>322</v>
      </c>
      <c r="E5623" t="s">
        <v>63</v>
      </c>
      <c r="F5623" t="s">
        <v>46</v>
      </c>
      <c r="G5623" t="s">
        <v>64</v>
      </c>
      <c r="H5623" t="s">
        <v>65</v>
      </c>
      <c r="I5623" t="s">
        <v>185</v>
      </c>
      <c r="J5623" t="s">
        <v>186</v>
      </c>
      <c r="K5623" t="s">
        <v>59</v>
      </c>
      <c r="L5623" s="8">
        <v>4.9000000000000004</v>
      </c>
      <c r="M5623" s="8">
        <v>3.1</v>
      </c>
      <c r="N5623">
        <v>8</v>
      </c>
      <c r="O5623" s="8">
        <v>39.200000000000003</v>
      </c>
      <c r="P5623" s="14">
        <v>8.8300000000000003E-2</v>
      </c>
      <c r="Q5623" s="8">
        <v>3.46</v>
      </c>
      <c r="R5623" s="8">
        <v>35.74</v>
      </c>
      <c r="S5623" s="8">
        <v>24.8</v>
      </c>
      <c r="T5623" s="8">
        <v>10.94</v>
      </c>
      <c r="U5623">
        <v>0</v>
      </c>
      <c r="V5623" s="8">
        <v>0</v>
      </c>
      <c r="W5623" s="8">
        <v>0</v>
      </c>
      <c r="X5623" s="8">
        <v>10.94</v>
      </c>
    </row>
    <row r="5624" spans="1:24" x14ac:dyDescent="0.25">
      <c r="A5624" t="s">
        <v>5950</v>
      </c>
      <c r="B5624" s="1">
        <v>45593</v>
      </c>
      <c r="C5624" t="s">
        <v>291</v>
      </c>
      <c r="D5624" t="s">
        <v>292</v>
      </c>
      <c r="E5624" t="s">
        <v>150</v>
      </c>
      <c r="F5624" t="s">
        <v>54</v>
      </c>
      <c r="G5624" t="s">
        <v>151</v>
      </c>
      <c r="H5624" t="s">
        <v>152</v>
      </c>
      <c r="I5624" t="s">
        <v>66</v>
      </c>
      <c r="J5624" t="s">
        <v>67</v>
      </c>
      <c r="K5624" t="s">
        <v>33</v>
      </c>
      <c r="L5624" s="8">
        <v>4.5</v>
      </c>
      <c r="M5624" s="8">
        <v>2.1</v>
      </c>
      <c r="N5624">
        <v>30</v>
      </c>
      <c r="O5624" s="8">
        <v>135</v>
      </c>
      <c r="P5624" s="14">
        <v>1.1900000000000001E-2</v>
      </c>
      <c r="Q5624" s="8">
        <v>1.61</v>
      </c>
      <c r="R5624" s="8">
        <v>133.38999999999999</v>
      </c>
      <c r="S5624" s="8">
        <v>63</v>
      </c>
      <c r="T5624" s="8">
        <v>70.39</v>
      </c>
      <c r="U5624">
        <v>0</v>
      </c>
      <c r="V5624" s="8">
        <v>0</v>
      </c>
      <c r="W5624" s="8">
        <v>0</v>
      </c>
      <c r="X5624" s="8">
        <v>70.39</v>
      </c>
    </row>
    <row r="5625" spans="1:24" x14ac:dyDescent="0.25">
      <c r="A5625" t="s">
        <v>5951</v>
      </c>
      <c r="B5625" s="1">
        <v>45422</v>
      </c>
      <c r="C5625" t="s">
        <v>315</v>
      </c>
      <c r="D5625" t="s">
        <v>316</v>
      </c>
      <c r="E5625" t="s">
        <v>27</v>
      </c>
      <c r="F5625" t="s">
        <v>46</v>
      </c>
      <c r="G5625" t="s">
        <v>38</v>
      </c>
      <c r="H5625" t="s">
        <v>39</v>
      </c>
      <c r="I5625" t="s">
        <v>117</v>
      </c>
      <c r="J5625" t="s">
        <v>118</v>
      </c>
      <c r="K5625" t="s">
        <v>59</v>
      </c>
      <c r="L5625" s="8">
        <v>6</v>
      </c>
      <c r="M5625" s="8">
        <v>4.2</v>
      </c>
      <c r="N5625">
        <v>3</v>
      </c>
      <c r="O5625" s="8">
        <v>18</v>
      </c>
      <c r="P5625" s="14">
        <v>0.46</v>
      </c>
      <c r="Q5625" s="8">
        <v>8.2799999999999994</v>
      </c>
      <c r="R5625" s="8">
        <v>9.7200000000000006</v>
      </c>
      <c r="S5625" s="8">
        <v>12.6</v>
      </c>
      <c r="T5625" s="8">
        <v>-2.88</v>
      </c>
      <c r="U5625">
        <v>0</v>
      </c>
      <c r="V5625" s="8">
        <v>0</v>
      </c>
      <c r="W5625" s="8">
        <v>0</v>
      </c>
      <c r="X5625" s="8">
        <v>-2.88</v>
      </c>
    </row>
    <row r="5626" spans="1:24" x14ac:dyDescent="0.25">
      <c r="A5626" t="s">
        <v>5952</v>
      </c>
      <c r="B5626" s="1">
        <v>45473</v>
      </c>
      <c r="C5626" t="s">
        <v>325</v>
      </c>
      <c r="D5626" t="s">
        <v>326</v>
      </c>
      <c r="E5626" t="s">
        <v>27</v>
      </c>
      <c r="F5626" t="s">
        <v>37</v>
      </c>
      <c r="G5626" t="s">
        <v>29</v>
      </c>
      <c r="H5626" t="s">
        <v>30</v>
      </c>
      <c r="I5626" t="s">
        <v>31</v>
      </c>
      <c r="J5626" t="s">
        <v>32</v>
      </c>
      <c r="K5626" t="s">
        <v>33</v>
      </c>
      <c r="L5626" s="8">
        <v>5.8</v>
      </c>
      <c r="M5626" s="8">
        <v>2.7</v>
      </c>
      <c r="N5626">
        <v>19</v>
      </c>
      <c r="O5626" s="8">
        <v>110.2</v>
      </c>
      <c r="P5626" s="14">
        <v>4.0000000000000001E-3</v>
      </c>
      <c r="Q5626" s="8">
        <v>0.44</v>
      </c>
      <c r="R5626" s="8">
        <v>109.76</v>
      </c>
      <c r="S5626" s="8">
        <v>51.3</v>
      </c>
      <c r="T5626" s="8">
        <v>58.46</v>
      </c>
      <c r="U5626">
        <v>0</v>
      </c>
      <c r="V5626" s="8">
        <v>0</v>
      </c>
      <c r="W5626" s="8">
        <v>0</v>
      </c>
      <c r="X5626" s="8">
        <v>58.46</v>
      </c>
    </row>
    <row r="5627" spans="1:24" x14ac:dyDescent="0.25">
      <c r="A5627" t="s">
        <v>5953</v>
      </c>
      <c r="B5627" s="1">
        <v>46038</v>
      </c>
      <c r="C5627" t="s">
        <v>255</v>
      </c>
      <c r="D5627" t="s">
        <v>256</v>
      </c>
      <c r="E5627" t="s">
        <v>27</v>
      </c>
      <c r="F5627" t="s">
        <v>89</v>
      </c>
      <c r="G5627" t="s">
        <v>38</v>
      </c>
      <c r="H5627" t="s">
        <v>39</v>
      </c>
      <c r="I5627" t="s">
        <v>185</v>
      </c>
      <c r="J5627" t="s">
        <v>186</v>
      </c>
      <c r="K5627" t="s">
        <v>59</v>
      </c>
      <c r="L5627" s="8">
        <v>4.9000000000000004</v>
      </c>
      <c r="M5627" s="8">
        <v>3.1</v>
      </c>
      <c r="N5627">
        <v>512</v>
      </c>
      <c r="O5627" s="8">
        <v>2508.8000000000002</v>
      </c>
      <c r="P5627" s="14">
        <v>5.6000000000000001E-2</v>
      </c>
      <c r="Q5627" s="8">
        <v>140.49</v>
      </c>
      <c r="R5627" s="8">
        <v>2368.31</v>
      </c>
      <c r="S5627" s="8">
        <v>1587.2</v>
      </c>
      <c r="T5627" s="8">
        <v>781.11</v>
      </c>
      <c r="U5627">
        <v>143</v>
      </c>
      <c r="V5627" s="8">
        <v>661.46</v>
      </c>
      <c r="W5627" s="8">
        <v>514.79999999999995</v>
      </c>
      <c r="X5627" s="8">
        <v>266.31</v>
      </c>
    </row>
    <row r="5628" spans="1:24" x14ac:dyDescent="0.25">
      <c r="A5628" t="s">
        <v>5954</v>
      </c>
      <c r="B5628" s="1">
        <v>45293</v>
      </c>
      <c r="C5628" t="s">
        <v>107</v>
      </c>
      <c r="D5628" t="s">
        <v>108</v>
      </c>
      <c r="E5628" t="s">
        <v>53</v>
      </c>
      <c r="F5628" t="s">
        <v>46</v>
      </c>
      <c r="G5628" t="s">
        <v>55</v>
      </c>
      <c r="H5628" t="s">
        <v>56</v>
      </c>
      <c r="I5628" t="s">
        <v>57</v>
      </c>
      <c r="J5628" t="s">
        <v>58</v>
      </c>
      <c r="K5628" t="s">
        <v>59</v>
      </c>
      <c r="L5628" s="8">
        <v>10.5</v>
      </c>
      <c r="M5628" s="8">
        <v>7.5</v>
      </c>
      <c r="N5628">
        <v>38</v>
      </c>
      <c r="O5628" s="8">
        <v>399</v>
      </c>
      <c r="P5628" s="14">
        <v>0.16039999999999999</v>
      </c>
      <c r="Q5628" s="8">
        <v>64</v>
      </c>
      <c r="R5628" s="8">
        <v>335</v>
      </c>
      <c r="S5628" s="8">
        <v>285</v>
      </c>
      <c r="T5628" s="8">
        <v>50</v>
      </c>
      <c r="U5628">
        <v>0</v>
      </c>
      <c r="V5628" s="8">
        <v>0</v>
      </c>
      <c r="W5628" s="8">
        <v>0</v>
      </c>
      <c r="X5628" s="8">
        <v>50</v>
      </c>
    </row>
    <row r="5629" spans="1:24" x14ac:dyDescent="0.25">
      <c r="A5629" t="s">
        <v>5955</v>
      </c>
      <c r="B5629" s="1">
        <v>46263</v>
      </c>
      <c r="C5629" t="s">
        <v>386</v>
      </c>
      <c r="D5629" t="s">
        <v>387</v>
      </c>
      <c r="E5629" t="s">
        <v>27</v>
      </c>
      <c r="F5629" t="s">
        <v>54</v>
      </c>
      <c r="G5629" t="s">
        <v>29</v>
      </c>
      <c r="H5629" t="s">
        <v>30</v>
      </c>
      <c r="I5629" t="s">
        <v>74</v>
      </c>
      <c r="J5629" t="s">
        <v>75</v>
      </c>
      <c r="K5629" t="s">
        <v>49</v>
      </c>
      <c r="L5629" s="8">
        <v>11</v>
      </c>
      <c r="M5629" s="8">
        <v>6.8</v>
      </c>
      <c r="N5629">
        <v>81</v>
      </c>
      <c r="O5629" s="8">
        <v>891</v>
      </c>
      <c r="P5629" s="14">
        <v>3.6700000000000003E-2</v>
      </c>
      <c r="Q5629" s="8">
        <v>32.700000000000003</v>
      </c>
      <c r="R5629" s="8">
        <v>858.3</v>
      </c>
      <c r="S5629" s="8">
        <v>550.79999999999995</v>
      </c>
      <c r="T5629" s="8">
        <v>307.5</v>
      </c>
      <c r="U5629">
        <v>0</v>
      </c>
      <c r="V5629" s="8">
        <v>0</v>
      </c>
      <c r="W5629" s="8">
        <v>0</v>
      </c>
      <c r="X5629" s="8">
        <v>307.5</v>
      </c>
    </row>
    <row r="5630" spans="1:24" x14ac:dyDescent="0.25">
      <c r="A5630" t="s">
        <v>5956</v>
      </c>
      <c r="B5630" s="1">
        <v>46010</v>
      </c>
      <c r="C5630" t="s">
        <v>102</v>
      </c>
      <c r="D5630" t="s">
        <v>103</v>
      </c>
      <c r="E5630" t="s">
        <v>27</v>
      </c>
      <c r="F5630" t="s">
        <v>54</v>
      </c>
      <c r="G5630" t="s">
        <v>38</v>
      </c>
      <c r="H5630" t="s">
        <v>39</v>
      </c>
      <c r="I5630" t="s">
        <v>117</v>
      </c>
      <c r="J5630" t="s">
        <v>118</v>
      </c>
      <c r="K5630" t="s">
        <v>59</v>
      </c>
      <c r="L5630" s="8">
        <v>6</v>
      </c>
      <c r="M5630" s="8">
        <v>4.2</v>
      </c>
      <c r="N5630">
        <v>74</v>
      </c>
      <c r="O5630" s="8">
        <v>444</v>
      </c>
      <c r="P5630" s="14">
        <v>1.5900000000000001E-2</v>
      </c>
      <c r="Q5630" s="8">
        <v>7.06</v>
      </c>
      <c r="R5630" s="8">
        <v>436.94</v>
      </c>
      <c r="S5630" s="8">
        <v>310.8</v>
      </c>
      <c r="T5630" s="8">
        <v>126.14</v>
      </c>
      <c r="U5630">
        <v>28</v>
      </c>
      <c r="V5630" s="8">
        <v>165.33</v>
      </c>
      <c r="W5630" s="8">
        <v>131.6</v>
      </c>
      <c r="X5630" s="8">
        <v>-5.46</v>
      </c>
    </row>
    <row r="5631" spans="1:24" x14ac:dyDescent="0.25">
      <c r="A5631" t="s">
        <v>5957</v>
      </c>
      <c r="B5631" s="1">
        <v>46263</v>
      </c>
      <c r="C5631" t="s">
        <v>102</v>
      </c>
      <c r="D5631" t="s">
        <v>103</v>
      </c>
      <c r="E5631" t="s">
        <v>27</v>
      </c>
      <c r="F5631" t="s">
        <v>54</v>
      </c>
      <c r="G5631" t="s">
        <v>29</v>
      </c>
      <c r="H5631" t="s">
        <v>30</v>
      </c>
      <c r="I5631" t="s">
        <v>156</v>
      </c>
      <c r="J5631" t="s">
        <v>157</v>
      </c>
      <c r="K5631" t="s">
        <v>42</v>
      </c>
      <c r="L5631" s="8">
        <v>6.2</v>
      </c>
      <c r="M5631" s="8">
        <v>1.9</v>
      </c>
      <c r="N5631">
        <v>51</v>
      </c>
      <c r="O5631" s="8">
        <v>316.2</v>
      </c>
      <c r="P5631" s="14">
        <v>7.7999999999999996E-3</v>
      </c>
      <c r="Q5631" s="8">
        <v>2.4700000000000002</v>
      </c>
      <c r="R5631" s="8">
        <v>313.73</v>
      </c>
      <c r="S5631" s="8">
        <v>96.9</v>
      </c>
      <c r="T5631" s="8">
        <v>216.83</v>
      </c>
      <c r="U5631">
        <v>0</v>
      </c>
      <c r="V5631" s="8">
        <v>0</v>
      </c>
      <c r="W5631" s="8">
        <v>0</v>
      </c>
      <c r="X5631" s="8">
        <v>216.83</v>
      </c>
    </row>
    <row r="5632" spans="1:24" x14ac:dyDescent="0.25">
      <c r="A5632" t="s">
        <v>5958</v>
      </c>
      <c r="B5632" s="1">
        <v>45878</v>
      </c>
      <c r="C5632" t="s">
        <v>445</v>
      </c>
      <c r="D5632" t="s">
        <v>446</v>
      </c>
      <c r="E5632" t="s">
        <v>71</v>
      </c>
      <c r="F5632" t="s">
        <v>89</v>
      </c>
      <c r="G5632" t="s">
        <v>165</v>
      </c>
      <c r="H5632" t="s">
        <v>166</v>
      </c>
      <c r="I5632" t="s">
        <v>99</v>
      </c>
      <c r="J5632" t="s">
        <v>100</v>
      </c>
      <c r="K5632" t="s">
        <v>49</v>
      </c>
      <c r="L5632" s="8">
        <v>3.8</v>
      </c>
      <c r="M5632" s="8">
        <v>2.6</v>
      </c>
      <c r="N5632">
        <v>36</v>
      </c>
      <c r="O5632" s="8">
        <v>136.80000000000001</v>
      </c>
      <c r="P5632" s="14">
        <v>0.10979999999999999</v>
      </c>
      <c r="Q5632" s="8">
        <v>15.02</v>
      </c>
      <c r="R5632" s="8">
        <v>121.78</v>
      </c>
      <c r="S5632" s="8">
        <v>93.6</v>
      </c>
      <c r="T5632" s="8">
        <v>28.18</v>
      </c>
      <c r="U5632">
        <v>0</v>
      </c>
      <c r="V5632" s="8">
        <v>0</v>
      </c>
      <c r="W5632" s="8">
        <v>0</v>
      </c>
      <c r="X5632" s="8">
        <v>28.18</v>
      </c>
    </row>
    <row r="5633" spans="1:24" x14ac:dyDescent="0.25">
      <c r="A5633" t="s">
        <v>5959</v>
      </c>
      <c r="B5633" s="1">
        <v>45692</v>
      </c>
      <c r="C5633" t="s">
        <v>215</v>
      </c>
      <c r="D5633" t="s">
        <v>216</v>
      </c>
      <c r="E5633" t="s">
        <v>27</v>
      </c>
      <c r="F5633" t="s">
        <v>54</v>
      </c>
      <c r="G5633" t="s">
        <v>38</v>
      </c>
      <c r="H5633" t="s">
        <v>39</v>
      </c>
      <c r="I5633" t="s">
        <v>31</v>
      </c>
      <c r="J5633" t="s">
        <v>32</v>
      </c>
      <c r="K5633" t="s">
        <v>33</v>
      </c>
      <c r="L5633" s="8">
        <v>5.8</v>
      </c>
      <c r="M5633" s="8">
        <v>2.7</v>
      </c>
      <c r="N5633">
        <v>25</v>
      </c>
      <c r="O5633" s="8">
        <v>145</v>
      </c>
      <c r="P5633" s="14">
        <v>4.82E-2</v>
      </c>
      <c r="Q5633" s="8">
        <v>6.99</v>
      </c>
      <c r="R5633" s="8">
        <v>138.01</v>
      </c>
      <c r="S5633" s="8">
        <v>67.5</v>
      </c>
      <c r="T5633" s="8">
        <v>70.510000000000005</v>
      </c>
      <c r="U5633">
        <v>0</v>
      </c>
      <c r="V5633" s="8">
        <v>0</v>
      </c>
      <c r="W5633" s="8">
        <v>0</v>
      </c>
      <c r="X5633" s="8">
        <v>70.510000000000005</v>
      </c>
    </row>
    <row r="5634" spans="1:24" x14ac:dyDescent="0.25">
      <c r="A5634" t="s">
        <v>5960</v>
      </c>
      <c r="B5634" s="1">
        <v>46163</v>
      </c>
      <c r="C5634" t="s">
        <v>61</v>
      </c>
      <c r="D5634" t="s">
        <v>62</v>
      </c>
      <c r="E5634" t="s">
        <v>63</v>
      </c>
      <c r="F5634" t="s">
        <v>46</v>
      </c>
      <c r="G5634" t="s">
        <v>79</v>
      </c>
      <c r="H5634" t="s">
        <v>80</v>
      </c>
      <c r="I5634" t="s">
        <v>117</v>
      </c>
      <c r="J5634" t="s">
        <v>118</v>
      </c>
      <c r="K5634" t="s">
        <v>59</v>
      </c>
      <c r="L5634" s="8">
        <v>6</v>
      </c>
      <c r="M5634" s="8">
        <v>4.2</v>
      </c>
      <c r="N5634">
        <v>113</v>
      </c>
      <c r="O5634" s="8">
        <v>678</v>
      </c>
      <c r="P5634" s="14">
        <v>0.3604</v>
      </c>
      <c r="Q5634" s="8">
        <v>244.35</v>
      </c>
      <c r="R5634" s="8">
        <v>433.65</v>
      </c>
      <c r="S5634" s="8">
        <v>474.6</v>
      </c>
      <c r="T5634" s="8">
        <v>-40.950000000000003</v>
      </c>
      <c r="U5634">
        <v>0</v>
      </c>
      <c r="V5634" s="8">
        <v>0</v>
      </c>
      <c r="W5634" s="8">
        <v>0</v>
      </c>
      <c r="X5634" s="8">
        <v>-40.950000000000003</v>
      </c>
    </row>
    <row r="5635" spans="1:24" x14ac:dyDescent="0.25">
      <c r="A5635" t="s">
        <v>5961</v>
      </c>
      <c r="B5635" s="1">
        <v>46081</v>
      </c>
      <c r="C5635" t="s">
        <v>394</v>
      </c>
      <c r="D5635" t="s">
        <v>395</v>
      </c>
      <c r="E5635" t="s">
        <v>71</v>
      </c>
      <c r="F5635" t="s">
        <v>37</v>
      </c>
      <c r="G5635" t="s">
        <v>165</v>
      </c>
      <c r="H5635" t="s">
        <v>166</v>
      </c>
      <c r="I5635" t="s">
        <v>130</v>
      </c>
      <c r="J5635" t="s">
        <v>131</v>
      </c>
      <c r="K5635" t="s">
        <v>42</v>
      </c>
      <c r="L5635" s="8">
        <v>4.8</v>
      </c>
      <c r="M5635" s="8">
        <v>1.4</v>
      </c>
      <c r="N5635">
        <v>20</v>
      </c>
      <c r="O5635" s="8">
        <v>96</v>
      </c>
      <c r="P5635" s="14">
        <v>1.8100000000000002E-2</v>
      </c>
      <c r="Q5635" s="8">
        <v>1.74</v>
      </c>
      <c r="R5635" s="8">
        <v>94.26</v>
      </c>
      <c r="S5635" s="8">
        <v>28</v>
      </c>
      <c r="T5635" s="8">
        <v>66.260000000000005</v>
      </c>
      <c r="U5635">
        <v>0</v>
      </c>
      <c r="V5635" s="8">
        <v>0</v>
      </c>
      <c r="W5635" s="8">
        <v>0</v>
      </c>
      <c r="X5635" s="8">
        <v>66.260000000000005</v>
      </c>
    </row>
    <row r="5636" spans="1:24" x14ac:dyDescent="0.25">
      <c r="A5636" t="s">
        <v>5962</v>
      </c>
      <c r="B5636" s="1">
        <v>45873</v>
      </c>
      <c r="C5636" t="s">
        <v>229</v>
      </c>
      <c r="D5636" t="s">
        <v>230</v>
      </c>
      <c r="E5636" t="s">
        <v>27</v>
      </c>
      <c r="F5636" t="s">
        <v>54</v>
      </c>
      <c r="G5636" t="s">
        <v>29</v>
      </c>
      <c r="H5636" t="s">
        <v>30</v>
      </c>
      <c r="I5636" t="s">
        <v>99</v>
      </c>
      <c r="J5636" t="s">
        <v>100</v>
      </c>
      <c r="K5636" t="s">
        <v>49</v>
      </c>
      <c r="L5636" s="8">
        <v>3.8</v>
      </c>
      <c r="M5636" s="8">
        <v>2.6</v>
      </c>
      <c r="N5636">
        <v>15</v>
      </c>
      <c r="O5636" s="8">
        <v>57</v>
      </c>
      <c r="P5636" s="14">
        <v>2.2200000000000001E-2</v>
      </c>
      <c r="Q5636" s="8">
        <v>1.27</v>
      </c>
      <c r="R5636" s="8">
        <v>55.73</v>
      </c>
      <c r="S5636" s="8">
        <v>39</v>
      </c>
      <c r="T5636" s="8">
        <v>16.73</v>
      </c>
      <c r="U5636">
        <v>0</v>
      </c>
      <c r="V5636" s="8">
        <v>0</v>
      </c>
      <c r="W5636" s="8">
        <v>0</v>
      </c>
      <c r="X5636" s="8">
        <v>16.73</v>
      </c>
    </row>
    <row r="5637" spans="1:24" x14ac:dyDescent="0.25">
      <c r="A5637" t="s">
        <v>5963</v>
      </c>
      <c r="B5637" s="1">
        <v>45325</v>
      </c>
      <c r="C5637" t="s">
        <v>378</v>
      </c>
      <c r="D5637" t="s">
        <v>379</v>
      </c>
      <c r="E5637" t="s">
        <v>71</v>
      </c>
      <c r="F5637" t="s">
        <v>54</v>
      </c>
      <c r="G5637" t="s">
        <v>165</v>
      </c>
      <c r="H5637" t="s">
        <v>166</v>
      </c>
      <c r="I5637" t="s">
        <v>130</v>
      </c>
      <c r="J5637" t="s">
        <v>131</v>
      </c>
      <c r="K5637" t="s">
        <v>42</v>
      </c>
      <c r="L5637" s="8">
        <v>4.8</v>
      </c>
      <c r="M5637" s="8">
        <v>1.4</v>
      </c>
      <c r="N5637">
        <v>75</v>
      </c>
      <c r="O5637" s="8">
        <v>360</v>
      </c>
      <c r="P5637" s="14">
        <v>1.1999999999999999E-3</v>
      </c>
      <c r="Q5637" s="8">
        <v>0.43</v>
      </c>
      <c r="R5637" s="8">
        <v>359.57</v>
      </c>
      <c r="S5637" s="8">
        <v>105</v>
      </c>
      <c r="T5637" s="8">
        <v>254.57</v>
      </c>
      <c r="U5637">
        <v>0</v>
      </c>
      <c r="V5637" s="8">
        <v>0</v>
      </c>
      <c r="W5637" s="8">
        <v>0</v>
      </c>
      <c r="X5637" s="8">
        <v>254.57</v>
      </c>
    </row>
    <row r="5638" spans="1:24" x14ac:dyDescent="0.25">
      <c r="A5638" t="s">
        <v>5964</v>
      </c>
      <c r="B5638" s="1">
        <v>45478</v>
      </c>
      <c r="C5638" t="s">
        <v>97</v>
      </c>
      <c r="D5638" t="s">
        <v>98</v>
      </c>
      <c r="E5638" t="s">
        <v>63</v>
      </c>
      <c r="F5638" t="s">
        <v>54</v>
      </c>
      <c r="G5638" t="s">
        <v>79</v>
      </c>
      <c r="H5638" t="s">
        <v>80</v>
      </c>
      <c r="I5638" t="s">
        <v>185</v>
      </c>
      <c r="J5638" t="s">
        <v>186</v>
      </c>
      <c r="K5638" t="s">
        <v>59</v>
      </c>
      <c r="L5638" s="8">
        <v>4.9000000000000004</v>
      </c>
      <c r="M5638" s="8">
        <v>3.1</v>
      </c>
      <c r="N5638">
        <v>40</v>
      </c>
      <c r="O5638" s="8">
        <v>196</v>
      </c>
      <c r="P5638" s="14">
        <v>0.41710000000000003</v>
      </c>
      <c r="Q5638" s="8">
        <v>81.75</v>
      </c>
      <c r="R5638" s="8">
        <v>114.25</v>
      </c>
      <c r="S5638" s="8">
        <v>124</v>
      </c>
      <c r="T5638" s="8">
        <v>-9.75</v>
      </c>
      <c r="U5638">
        <v>0</v>
      </c>
      <c r="V5638" s="8">
        <v>0</v>
      </c>
      <c r="W5638" s="8">
        <v>0</v>
      </c>
      <c r="X5638" s="8">
        <v>-9.75</v>
      </c>
    </row>
    <row r="5639" spans="1:24" x14ac:dyDescent="0.25">
      <c r="A5639" t="s">
        <v>5965</v>
      </c>
      <c r="B5639" s="1">
        <v>45908</v>
      </c>
      <c r="C5639" t="s">
        <v>223</v>
      </c>
      <c r="D5639" t="s">
        <v>224</v>
      </c>
      <c r="E5639" t="s">
        <v>27</v>
      </c>
      <c r="F5639" t="s">
        <v>28</v>
      </c>
      <c r="G5639" t="s">
        <v>29</v>
      </c>
      <c r="H5639" t="s">
        <v>30</v>
      </c>
      <c r="I5639" t="s">
        <v>40</v>
      </c>
      <c r="J5639" t="s">
        <v>41</v>
      </c>
      <c r="K5639" t="s">
        <v>42</v>
      </c>
      <c r="L5639" s="8">
        <v>14.5</v>
      </c>
      <c r="M5639" s="8">
        <v>4.2</v>
      </c>
      <c r="N5639">
        <v>161</v>
      </c>
      <c r="O5639" s="8">
        <v>2334.5</v>
      </c>
      <c r="P5639" s="14">
        <v>1.7899999999999999E-2</v>
      </c>
      <c r="Q5639" s="8">
        <v>41.79</v>
      </c>
      <c r="R5639" s="8">
        <v>2292.71</v>
      </c>
      <c r="S5639" s="8">
        <v>676.2</v>
      </c>
      <c r="T5639" s="8">
        <v>1616.51</v>
      </c>
      <c r="U5639">
        <v>0</v>
      </c>
      <c r="V5639" s="8">
        <v>0</v>
      </c>
      <c r="W5639" s="8">
        <v>0</v>
      </c>
      <c r="X5639" s="8">
        <v>1616.51</v>
      </c>
    </row>
    <row r="5640" spans="1:24" x14ac:dyDescent="0.25">
      <c r="A5640" t="s">
        <v>5966</v>
      </c>
      <c r="B5640" s="1">
        <v>45617</v>
      </c>
      <c r="C5640" t="s">
        <v>87</v>
      </c>
      <c r="D5640" t="s">
        <v>88</v>
      </c>
      <c r="E5640" t="s">
        <v>63</v>
      </c>
      <c r="F5640" t="s">
        <v>89</v>
      </c>
      <c r="G5640" t="s">
        <v>64</v>
      </c>
      <c r="H5640" t="s">
        <v>65</v>
      </c>
      <c r="I5640" t="s">
        <v>122</v>
      </c>
      <c r="J5640" t="s">
        <v>123</v>
      </c>
      <c r="K5640" t="s">
        <v>59</v>
      </c>
      <c r="L5640" s="8">
        <v>5.5</v>
      </c>
      <c r="M5640" s="8">
        <v>3.8</v>
      </c>
      <c r="N5640">
        <v>39</v>
      </c>
      <c r="O5640" s="8">
        <v>214.5</v>
      </c>
      <c r="P5640" s="14">
        <v>0.16</v>
      </c>
      <c r="Q5640" s="8">
        <v>34.32</v>
      </c>
      <c r="R5640" s="8">
        <v>180.18</v>
      </c>
      <c r="S5640" s="8">
        <v>148.19999999999999</v>
      </c>
      <c r="T5640" s="8">
        <v>31.98</v>
      </c>
      <c r="U5640">
        <v>0</v>
      </c>
      <c r="V5640" s="8">
        <v>0</v>
      </c>
      <c r="W5640" s="8">
        <v>0</v>
      </c>
      <c r="X5640" s="8">
        <v>31.98</v>
      </c>
    </row>
    <row r="5641" spans="1:24" x14ac:dyDescent="0.25">
      <c r="A5641" t="s">
        <v>5967</v>
      </c>
      <c r="B5641" s="1">
        <v>46235</v>
      </c>
      <c r="C5641" t="s">
        <v>51</v>
      </c>
      <c r="D5641" t="s">
        <v>52</v>
      </c>
      <c r="E5641" t="s">
        <v>53</v>
      </c>
      <c r="F5641" t="s">
        <v>54</v>
      </c>
      <c r="G5641" t="s">
        <v>55</v>
      </c>
      <c r="H5641" t="s">
        <v>56</v>
      </c>
      <c r="I5641" t="s">
        <v>130</v>
      </c>
      <c r="J5641" t="s">
        <v>131</v>
      </c>
      <c r="K5641" t="s">
        <v>42</v>
      </c>
      <c r="L5641" s="8">
        <v>4.8</v>
      </c>
      <c r="M5641" s="8">
        <v>1.4</v>
      </c>
      <c r="N5641">
        <v>37</v>
      </c>
      <c r="O5641" s="8">
        <v>177.6</v>
      </c>
      <c r="P5641" s="14">
        <v>5.5599999999999997E-2</v>
      </c>
      <c r="Q5641" s="8">
        <v>9.8699999999999992</v>
      </c>
      <c r="R5641" s="8">
        <v>167.73</v>
      </c>
      <c r="S5641" s="8">
        <v>51.8</v>
      </c>
      <c r="T5641" s="8">
        <v>115.93</v>
      </c>
      <c r="U5641">
        <v>12</v>
      </c>
      <c r="V5641" s="8">
        <v>54.4</v>
      </c>
      <c r="W5641" s="8">
        <v>22.8</v>
      </c>
      <c r="X5641" s="8">
        <v>93.13</v>
      </c>
    </row>
    <row r="5642" spans="1:24" x14ac:dyDescent="0.25">
      <c r="A5642" t="s">
        <v>5968</v>
      </c>
      <c r="B5642" s="1">
        <v>46120</v>
      </c>
      <c r="C5642" t="s">
        <v>337</v>
      </c>
      <c r="D5642" t="s">
        <v>338</v>
      </c>
      <c r="E5642" t="s">
        <v>27</v>
      </c>
      <c r="F5642" t="s">
        <v>54</v>
      </c>
      <c r="G5642" t="s">
        <v>38</v>
      </c>
      <c r="H5642" t="s">
        <v>39</v>
      </c>
      <c r="I5642" t="s">
        <v>130</v>
      </c>
      <c r="J5642" t="s">
        <v>131</v>
      </c>
      <c r="K5642" t="s">
        <v>42</v>
      </c>
      <c r="L5642" s="8">
        <v>4.8</v>
      </c>
      <c r="M5642" s="8">
        <v>1.4</v>
      </c>
      <c r="N5642">
        <v>169</v>
      </c>
      <c r="O5642" s="8">
        <v>811.2</v>
      </c>
      <c r="P5642" s="14">
        <v>3.2000000000000002E-3</v>
      </c>
      <c r="Q5642" s="8">
        <v>2.6</v>
      </c>
      <c r="R5642" s="8">
        <v>808.6</v>
      </c>
      <c r="S5642" s="8">
        <v>236.6</v>
      </c>
      <c r="T5642" s="8">
        <v>572</v>
      </c>
      <c r="U5642">
        <v>0</v>
      </c>
      <c r="V5642" s="8">
        <v>0</v>
      </c>
      <c r="W5642" s="8">
        <v>0</v>
      </c>
      <c r="X5642" s="8">
        <v>572</v>
      </c>
    </row>
    <row r="5643" spans="1:24" x14ac:dyDescent="0.25">
      <c r="A5643" t="s">
        <v>5969</v>
      </c>
      <c r="B5643" s="1">
        <v>45918</v>
      </c>
      <c r="C5643" t="s">
        <v>220</v>
      </c>
      <c r="D5643" t="s">
        <v>221</v>
      </c>
      <c r="E5643" t="s">
        <v>71</v>
      </c>
      <c r="F5643" t="s">
        <v>28</v>
      </c>
      <c r="G5643" t="s">
        <v>72</v>
      </c>
      <c r="H5643" t="s">
        <v>73</v>
      </c>
      <c r="I5643" t="s">
        <v>112</v>
      </c>
      <c r="J5643" t="s">
        <v>113</v>
      </c>
      <c r="K5643" t="s">
        <v>42</v>
      </c>
      <c r="L5643" s="8">
        <v>8.5</v>
      </c>
      <c r="M5643" s="8">
        <v>2.8</v>
      </c>
      <c r="N5643">
        <v>455</v>
      </c>
      <c r="O5643" s="8">
        <v>3867.5</v>
      </c>
      <c r="P5643" s="14">
        <v>4.82E-2</v>
      </c>
      <c r="Q5643" s="8">
        <v>186.41</v>
      </c>
      <c r="R5643" s="8">
        <v>3681.09</v>
      </c>
      <c r="S5643" s="8">
        <v>1274</v>
      </c>
      <c r="T5643" s="8">
        <v>2407.09</v>
      </c>
      <c r="U5643">
        <v>0</v>
      </c>
      <c r="V5643" s="8">
        <v>0</v>
      </c>
      <c r="W5643" s="8">
        <v>0</v>
      </c>
      <c r="X5643" s="8">
        <v>2407.09</v>
      </c>
    </row>
    <row r="5644" spans="1:24" x14ac:dyDescent="0.25">
      <c r="A5644" t="s">
        <v>5970</v>
      </c>
      <c r="B5644" s="1">
        <v>45518</v>
      </c>
      <c r="C5644" t="s">
        <v>551</v>
      </c>
      <c r="D5644" t="s">
        <v>552</v>
      </c>
      <c r="E5644" t="s">
        <v>27</v>
      </c>
      <c r="F5644" t="s">
        <v>54</v>
      </c>
      <c r="G5644" t="s">
        <v>29</v>
      </c>
      <c r="H5644" t="s">
        <v>30</v>
      </c>
      <c r="I5644" t="s">
        <v>40</v>
      </c>
      <c r="J5644" t="s">
        <v>41</v>
      </c>
      <c r="K5644" t="s">
        <v>42</v>
      </c>
      <c r="L5644" s="8">
        <v>14.5</v>
      </c>
      <c r="M5644" s="8">
        <v>4.2</v>
      </c>
      <c r="N5644">
        <v>132</v>
      </c>
      <c r="O5644" s="8">
        <v>1914</v>
      </c>
      <c r="P5644" s="14">
        <v>6.1000000000000004E-3</v>
      </c>
      <c r="Q5644" s="8">
        <v>11.68</v>
      </c>
      <c r="R5644" s="8">
        <v>1902.32</v>
      </c>
      <c r="S5644" s="8">
        <v>554.4</v>
      </c>
      <c r="T5644" s="8">
        <v>1347.92</v>
      </c>
      <c r="U5644">
        <v>0</v>
      </c>
      <c r="V5644" s="8">
        <v>0</v>
      </c>
      <c r="W5644" s="8">
        <v>0</v>
      </c>
      <c r="X5644" s="8">
        <v>1347.92</v>
      </c>
    </row>
    <row r="5645" spans="1:24" x14ac:dyDescent="0.25">
      <c r="A5645" t="s">
        <v>5971</v>
      </c>
      <c r="B5645" s="1">
        <v>45946</v>
      </c>
      <c r="C5645" t="s">
        <v>220</v>
      </c>
      <c r="D5645" t="s">
        <v>221</v>
      </c>
      <c r="E5645" t="s">
        <v>71</v>
      </c>
      <c r="F5645" t="s">
        <v>28</v>
      </c>
      <c r="G5645" t="s">
        <v>165</v>
      </c>
      <c r="H5645" t="s">
        <v>166</v>
      </c>
      <c r="I5645" t="s">
        <v>99</v>
      </c>
      <c r="J5645" t="s">
        <v>100</v>
      </c>
      <c r="K5645" t="s">
        <v>49</v>
      </c>
      <c r="L5645" s="8">
        <v>3.8</v>
      </c>
      <c r="M5645" s="8">
        <v>2.6</v>
      </c>
      <c r="N5645">
        <v>38</v>
      </c>
      <c r="O5645" s="8">
        <v>144.4</v>
      </c>
      <c r="P5645" s="14">
        <v>3.1899999999999998E-2</v>
      </c>
      <c r="Q5645" s="8">
        <v>4.6100000000000003</v>
      </c>
      <c r="R5645" s="8">
        <v>139.79</v>
      </c>
      <c r="S5645" s="8">
        <v>98.8</v>
      </c>
      <c r="T5645" s="8">
        <v>40.99</v>
      </c>
      <c r="U5645">
        <v>0</v>
      </c>
      <c r="V5645" s="8">
        <v>0</v>
      </c>
      <c r="W5645" s="8">
        <v>0</v>
      </c>
      <c r="X5645" s="8">
        <v>40.99</v>
      </c>
    </row>
    <row r="5646" spans="1:24" x14ac:dyDescent="0.25">
      <c r="A5646" t="s">
        <v>5972</v>
      </c>
      <c r="B5646" s="1">
        <v>45871</v>
      </c>
      <c r="C5646" t="s">
        <v>667</v>
      </c>
      <c r="D5646" t="s">
        <v>668</v>
      </c>
      <c r="E5646" t="s">
        <v>63</v>
      </c>
      <c r="F5646" t="s">
        <v>54</v>
      </c>
      <c r="G5646" t="s">
        <v>64</v>
      </c>
      <c r="H5646" t="s">
        <v>65</v>
      </c>
      <c r="I5646" t="s">
        <v>66</v>
      </c>
      <c r="J5646" t="s">
        <v>67</v>
      </c>
      <c r="K5646" t="s">
        <v>33</v>
      </c>
      <c r="L5646" s="8">
        <v>4.5</v>
      </c>
      <c r="M5646" s="8">
        <v>2.1</v>
      </c>
      <c r="N5646">
        <v>25</v>
      </c>
      <c r="O5646" s="8">
        <v>112.5</v>
      </c>
      <c r="P5646" s="14">
        <v>7.4999999999999997E-3</v>
      </c>
      <c r="Q5646" s="8">
        <v>0.84</v>
      </c>
      <c r="R5646" s="8">
        <v>111.66</v>
      </c>
      <c r="S5646" s="8">
        <v>52.5</v>
      </c>
      <c r="T5646" s="8">
        <v>59.16</v>
      </c>
      <c r="U5646">
        <v>0</v>
      </c>
      <c r="V5646" s="8">
        <v>0</v>
      </c>
      <c r="W5646" s="8">
        <v>0</v>
      </c>
      <c r="X5646" s="8">
        <v>59.16</v>
      </c>
    </row>
    <row r="5647" spans="1:24" x14ac:dyDescent="0.25">
      <c r="A5647" t="s">
        <v>5973</v>
      </c>
      <c r="B5647" s="1">
        <v>45398</v>
      </c>
      <c r="C5647" t="s">
        <v>689</v>
      </c>
      <c r="D5647" t="s">
        <v>690</v>
      </c>
      <c r="E5647" t="s">
        <v>27</v>
      </c>
      <c r="F5647" t="s">
        <v>54</v>
      </c>
      <c r="G5647" t="s">
        <v>29</v>
      </c>
      <c r="H5647" t="s">
        <v>30</v>
      </c>
      <c r="I5647" t="s">
        <v>144</v>
      </c>
      <c r="J5647" t="s">
        <v>145</v>
      </c>
      <c r="K5647" t="s">
        <v>33</v>
      </c>
      <c r="L5647" s="8">
        <v>12</v>
      </c>
      <c r="M5647" s="8">
        <v>6.5</v>
      </c>
      <c r="N5647">
        <v>21</v>
      </c>
      <c r="O5647" s="8">
        <v>252</v>
      </c>
      <c r="P5647" s="14">
        <v>5.0000000000000001E-4</v>
      </c>
      <c r="Q5647" s="8">
        <v>0.13</v>
      </c>
      <c r="R5647" s="8">
        <v>251.87</v>
      </c>
      <c r="S5647" s="8">
        <v>136.5</v>
      </c>
      <c r="T5647" s="8">
        <v>115.37</v>
      </c>
      <c r="U5647">
        <v>0</v>
      </c>
      <c r="V5647" s="8">
        <v>0</v>
      </c>
      <c r="W5647" s="8">
        <v>0</v>
      </c>
      <c r="X5647" s="8">
        <v>115.37</v>
      </c>
    </row>
    <row r="5648" spans="1:24" x14ac:dyDescent="0.25">
      <c r="A5648" t="s">
        <v>5974</v>
      </c>
      <c r="B5648" s="1">
        <v>46251</v>
      </c>
      <c r="C5648" t="s">
        <v>400</v>
      </c>
      <c r="D5648" t="s">
        <v>401</v>
      </c>
      <c r="E5648" t="s">
        <v>27</v>
      </c>
      <c r="F5648" t="s">
        <v>28</v>
      </c>
      <c r="G5648" t="s">
        <v>38</v>
      </c>
      <c r="H5648" t="s">
        <v>39</v>
      </c>
      <c r="I5648" t="s">
        <v>74</v>
      </c>
      <c r="J5648" t="s">
        <v>75</v>
      </c>
      <c r="K5648" t="s">
        <v>49</v>
      </c>
      <c r="L5648" s="8">
        <v>11</v>
      </c>
      <c r="M5648" s="8">
        <v>6.8</v>
      </c>
      <c r="N5648">
        <v>253</v>
      </c>
      <c r="O5648" s="8">
        <v>2783</v>
      </c>
      <c r="P5648" s="14">
        <v>4.82E-2</v>
      </c>
      <c r="Q5648" s="8">
        <v>134.13999999999999</v>
      </c>
      <c r="R5648" s="8">
        <v>2648.86</v>
      </c>
      <c r="S5648" s="8">
        <v>1720.4</v>
      </c>
      <c r="T5648" s="8">
        <v>928.46</v>
      </c>
      <c r="U5648">
        <v>0</v>
      </c>
      <c r="V5648" s="8">
        <v>0</v>
      </c>
      <c r="W5648" s="8">
        <v>0</v>
      </c>
      <c r="X5648" s="8">
        <v>928.46</v>
      </c>
    </row>
    <row r="5649" spans="1:24" x14ac:dyDescent="0.25">
      <c r="A5649" t="s">
        <v>5975</v>
      </c>
      <c r="B5649" s="1">
        <v>45800</v>
      </c>
      <c r="C5649" t="s">
        <v>205</v>
      </c>
      <c r="D5649" t="s">
        <v>206</v>
      </c>
      <c r="E5649" t="s">
        <v>71</v>
      </c>
      <c r="F5649" t="s">
        <v>54</v>
      </c>
      <c r="G5649" t="s">
        <v>72</v>
      </c>
      <c r="H5649" t="s">
        <v>73</v>
      </c>
      <c r="I5649" t="s">
        <v>57</v>
      </c>
      <c r="J5649" t="s">
        <v>58</v>
      </c>
      <c r="K5649" t="s">
        <v>59</v>
      </c>
      <c r="L5649" s="8">
        <v>10.5</v>
      </c>
      <c r="M5649" s="8">
        <v>7.5</v>
      </c>
      <c r="N5649">
        <v>118</v>
      </c>
      <c r="O5649" s="8">
        <v>1239</v>
      </c>
      <c r="P5649" s="14">
        <v>2.0999999999999999E-3</v>
      </c>
      <c r="Q5649" s="8">
        <v>2.6</v>
      </c>
      <c r="R5649" s="8">
        <v>1236.4000000000001</v>
      </c>
      <c r="S5649" s="8">
        <v>885</v>
      </c>
      <c r="T5649" s="8">
        <v>351.4</v>
      </c>
      <c r="U5649">
        <v>0</v>
      </c>
      <c r="V5649" s="8">
        <v>0</v>
      </c>
      <c r="W5649" s="8">
        <v>0</v>
      </c>
      <c r="X5649" s="8">
        <v>351.4</v>
      </c>
    </row>
    <row r="5650" spans="1:24" x14ac:dyDescent="0.25">
      <c r="A5650" t="s">
        <v>5976</v>
      </c>
      <c r="B5650" s="1">
        <v>45436</v>
      </c>
      <c r="C5650" t="s">
        <v>215</v>
      </c>
      <c r="D5650" t="s">
        <v>216</v>
      </c>
      <c r="E5650" t="s">
        <v>27</v>
      </c>
      <c r="F5650" t="s">
        <v>54</v>
      </c>
      <c r="G5650" t="s">
        <v>38</v>
      </c>
      <c r="H5650" t="s">
        <v>39</v>
      </c>
      <c r="I5650" t="s">
        <v>122</v>
      </c>
      <c r="J5650" t="s">
        <v>123</v>
      </c>
      <c r="K5650" t="s">
        <v>59</v>
      </c>
      <c r="L5650" s="8">
        <v>5.5</v>
      </c>
      <c r="M5650" s="8">
        <v>3.8</v>
      </c>
      <c r="N5650">
        <v>143</v>
      </c>
      <c r="O5650" s="8">
        <v>786.5</v>
      </c>
      <c r="P5650" s="14">
        <v>0.01</v>
      </c>
      <c r="Q5650" s="8">
        <v>7.86</v>
      </c>
      <c r="R5650" s="8">
        <v>778.64</v>
      </c>
      <c r="S5650" s="8">
        <v>543.4</v>
      </c>
      <c r="T5650" s="8">
        <v>235.24</v>
      </c>
      <c r="U5650">
        <v>0</v>
      </c>
      <c r="V5650" s="8">
        <v>0</v>
      </c>
      <c r="W5650" s="8">
        <v>0</v>
      </c>
      <c r="X5650" s="8">
        <v>235.24</v>
      </c>
    </row>
    <row r="5651" spans="1:24" x14ac:dyDescent="0.25">
      <c r="A5651" t="s">
        <v>5977</v>
      </c>
      <c r="B5651" s="1">
        <v>45631</v>
      </c>
      <c r="C5651" t="s">
        <v>337</v>
      </c>
      <c r="D5651" t="s">
        <v>338</v>
      </c>
      <c r="E5651" t="s">
        <v>27</v>
      </c>
      <c r="F5651" t="s">
        <v>54</v>
      </c>
      <c r="G5651" t="s">
        <v>29</v>
      </c>
      <c r="H5651" t="s">
        <v>30</v>
      </c>
      <c r="I5651" t="s">
        <v>144</v>
      </c>
      <c r="J5651" t="s">
        <v>145</v>
      </c>
      <c r="K5651" t="s">
        <v>33</v>
      </c>
      <c r="L5651" s="8">
        <v>12</v>
      </c>
      <c r="M5651" s="8">
        <v>6.5</v>
      </c>
      <c r="N5651">
        <v>70</v>
      </c>
      <c r="O5651" s="8">
        <v>840</v>
      </c>
      <c r="P5651" s="14">
        <v>1.5900000000000001E-2</v>
      </c>
      <c r="Q5651" s="8">
        <v>13.36</v>
      </c>
      <c r="R5651" s="8">
        <v>826.64</v>
      </c>
      <c r="S5651" s="8">
        <v>455</v>
      </c>
      <c r="T5651" s="8">
        <v>371.64</v>
      </c>
      <c r="U5651">
        <v>0</v>
      </c>
      <c r="V5651" s="8">
        <v>0</v>
      </c>
      <c r="W5651" s="8">
        <v>0</v>
      </c>
      <c r="X5651" s="8">
        <v>371.64</v>
      </c>
    </row>
    <row r="5652" spans="1:24" x14ac:dyDescent="0.25">
      <c r="A5652" t="s">
        <v>5978</v>
      </c>
      <c r="B5652" s="1">
        <v>46055</v>
      </c>
      <c r="C5652" t="s">
        <v>44</v>
      </c>
      <c r="D5652" t="s">
        <v>45</v>
      </c>
      <c r="E5652" t="s">
        <v>27</v>
      </c>
      <c r="F5652" t="s">
        <v>46</v>
      </c>
      <c r="G5652" t="s">
        <v>38</v>
      </c>
      <c r="H5652" t="s">
        <v>39</v>
      </c>
      <c r="I5652" t="s">
        <v>112</v>
      </c>
      <c r="J5652" t="s">
        <v>113</v>
      </c>
      <c r="K5652" t="s">
        <v>42</v>
      </c>
      <c r="L5652" s="8">
        <v>8.5</v>
      </c>
      <c r="M5652" s="8">
        <v>2.8</v>
      </c>
      <c r="N5652">
        <v>22</v>
      </c>
      <c r="O5652" s="8">
        <v>187</v>
      </c>
      <c r="P5652" s="14">
        <v>8.5599999999999996E-2</v>
      </c>
      <c r="Q5652" s="8">
        <v>16.010000000000002</v>
      </c>
      <c r="R5652" s="8">
        <v>170.99</v>
      </c>
      <c r="S5652" s="8">
        <v>61.6</v>
      </c>
      <c r="T5652" s="8">
        <v>109.39</v>
      </c>
      <c r="U5652">
        <v>0</v>
      </c>
      <c r="V5652" s="8">
        <v>0</v>
      </c>
      <c r="W5652" s="8">
        <v>0</v>
      </c>
      <c r="X5652" s="8">
        <v>109.39</v>
      </c>
    </row>
    <row r="5653" spans="1:24" x14ac:dyDescent="0.25">
      <c r="A5653" t="s">
        <v>5979</v>
      </c>
      <c r="B5653" s="1">
        <v>45371</v>
      </c>
      <c r="C5653" t="s">
        <v>229</v>
      </c>
      <c r="D5653" t="s">
        <v>230</v>
      </c>
      <c r="E5653" t="s">
        <v>27</v>
      </c>
      <c r="F5653" t="s">
        <v>54</v>
      </c>
      <c r="G5653" t="s">
        <v>29</v>
      </c>
      <c r="H5653" t="s">
        <v>30</v>
      </c>
      <c r="I5653" t="s">
        <v>104</v>
      </c>
      <c r="J5653" t="s">
        <v>105</v>
      </c>
      <c r="K5653" t="s">
        <v>49</v>
      </c>
      <c r="L5653" s="8">
        <v>4.2</v>
      </c>
      <c r="M5653" s="8">
        <v>2.8</v>
      </c>
      <c r="N5653">
        <v>139</v>
      </c>
      <c r="O5653" s="8">
        <v>583.79999999999995</v>
      </c>
      <c r="P5653" s="14">
        <v>1.0699999999999999E-2</v>
      </c>
      <c r="Q5653" s="8">
        <v>6.25</v>
      </c>
      <c r="R5653" s="8">
        <v>577.54999999999995</v>
      </c>
      <c r="S5653" s="8">
        <v>389.2</v>
      </c>
      <c r="T5653" s="8">
        <v>188.35</v>
      </c>
      <c r="U5653">
        <v>0</v>
      </c>
      <c r="V5653" s="8">
        <v>0</v>
      </c>
      <c r="W5653" s="8">
        <v>0</v>
      </c>
      <c r="X5653" s="8">
        <v>188.35</v>
      </c>
    </row>
    <row r="5654" spans="1:24" x14ac:dyDescent="0.25">
      <c r="A5654" t="s">
        <v>5980</v>
      </c>
      <c r="B5654" s="1">
        <v>45535</v>
      </c>
      <c r="C5654" t="s">
        <v>205</v>
      </c>
      <c r="D5654" t="s">
        <v>206</v>
      </c>
      <c r="E5654" t="s">
        <v>71</v>
      </c>
      <c r="F5654" t="s">
        <v>54</v>
      </c>
      <c r="G5654" t="s">
        <v>72</v>
      </c>
      <c r="H5654" t="s">
        <v>73</v>
      </c>
      <c r="I5654" t="s">
        <v>185</v>
      </c>
      <c r="J5654" t="s">
        <v>186</v>
      </c>
      <c r="K5654" t="s">
        <v>59</v>
      </c>
      <c r="L5654" s="8">
        <v>4.9000000000000004</v>
      </c>
      <c r="M5654" s="8">
        <v>3.1</v>
      </c>
      <c r="N5654">
        <v>31</v>
      </c>
      <c r="O5654" s="8">
        <v>151.9</v>
      </c>
      <c r="P5654" s="14">
        <v>1.78E-2</v>
      </c>
      <c r="Q5654" s="8">
        <v>2.7</v>
      </c>
      <c r="R5654" s="8">
        <v>149.19999999999999</v>
      </c>
      <c r="S5654" s="8">
        <v>96.1</v>
      </c>
      <c r="T5654" s="8">
        <v>53.1</v>
      </c>
      <c r="U5654">
        <v>0</v>
      </c>
      <c r="V5654" s="8">
        <v>0</v>
      </c>
      <c r="W5654" s="8">
        <v>0</v>
      </c>
      <c r="X5654" s="8">
        <v>53.1</v>
      </c>
    </row>
    <row r="5655" spans="1:24" x14ac:dyDescent="0.25">
      <c r="A5655" t="s">
        <v>5981</v>
      </c>
      <c r="B5655" s="1">
        <v>45647</v>
      </c>
      <c r="C5655" t="s">
        <v>440</v>
      </c>
      <c r="D5655" t="s">
        <v>441</v>
      </c>
      <c r="E5655" t="s">
        <v>71</v>
      </c>
      <c r="F5655" t="s">
        <v>54</v>
      </c>
      <c r="G5655" t="s">
        <v>72</v>
      </c>
      <c r="H5655" t="s">
        <v>73</v>
      </c>
      <c r="I5655" t="s">
        <v>117</v>
      </c>
      <c r="J5655" t="s">
        <v>118</v>
      </c>
      <c r="K5655" t="s">
        <v>59</v>
      </c>
      <c r="L5655" s="8">
        <v>6</v>
      </c>
      <c r="M5655" s="8">
        <v>4.2</v>
      </c>
      <c r="N5655">
        <v>302</v>
      </c>
      <c r="O5655" s="8">
        <v>1812</v>
      </c>
      <c r="P5655" s="14">
        <v>1.7000000000000001E-2</v>
      </c>
      <c r="Q5655" s="8">
        <v>30.8</v>
      </c>
      <c r="R5655" s="8">
        <v>1781.2</v>
      </c>
      <c r="S5655" s="8">
        <v>1268.4000000000001</v>
      </c>
      <c r="T5655" s="8">
        <v>512.79999999999995</v>
      </c>
      <c r="U5655">
        <v>0</v>
      </c>
      <c r="V5655" s="8">
        <v>0</v>
      </c>
      <c r="W5655" s="8">
        <v>0</v>
      </c>
      <c r="X5655" s="8">
        <v>512.79999999999995</v>
      </c>
    </row>
    <row r="5656" spans="1:24" x14ac:dyDescent="0.25">
      <c r="A5656" t="s">
        <v>5982</v>
      </c>
      <c r="B5656" s="1">
        <v>45619</v>
      </c>
      <c r="C5656" t="s">
        <v>97</v>
      </c>
      <c r="D5656" t="s">
        <v>98</v>
      </c>
      <c r="E5656" t="s">
        <v>63</v>
      </c>
      <c r="F5656" t="s">
        <v>54</v>
      </c>
      <c r="G5656" t="s">
        <v>79</v>
      </c>
      <c r="H5656" t="s">
        <v>80</v>
      </c>
      <c r="I5656" t="s">
        <v>74</v>
      </c>
      <c r="J5656" t="s">
        <v>75</v>
      </c>
      <c r="K5656" t="s">
        <v>49</v>
      </c>
      <c r="L5656" s="8">
        <v>11</v>
      </c>
      <c r="M5656" s="8">
        <v>6.8</v>
      </c>
      <c r="N5656">
        <v>88</v>
      </c>
      <c r="O5656" s="8">
        <v>968</v>
      </c>
      <c r="P5656" s="14">
        <v>2.9999999999999997E-4</v>
      </c>
      <c r="Q5656" s="8">
        <v>0.28999999999999998</v>
      </c>
      <c r="R5656" s="8">
        <v>967.71</v>
      </c>
      <c r="S5656" s="8">
        <v>598.4</v>
      </c>
      <c r="T5656" s="8">
        <v>369.31</v>
      </c>
      <c r="U5656">
        <v>0</v>
      </c>
      <c r="V5656" s="8">
        <v>0</v>
      </c>
      <c r="W5656" s="8">
        <v>0</v>
      </c>
      <c r="X5656" s="8">
        <v>369.31</v>
      </c>
    </row>
    <row r="5657" spans="1:24" x14ac:dyDescent="0.25">
      <c r="A5657" t="s">
        <v>5983</v>
      </c>
      <c r="B5657" s="1">
        <v>45463</v>
      </c>
      <c r="C5657" t="s">
        <v>188</v>
      </c>
      <c r="D5657" t="s">
        <v>189</v>
      </c>
      <c r="E5657" t="s">
        <v>27</v>
      </c>
      <c r="F5657" t="s">
        <v>54</v>
      </c>
      <c r="G5657" t="s">
        <v>29</v>
      </c>
      <c r="H5657" t="s">
        <v>30</v>
      </c>
      <c r="I5657" t="s">
        <v>122</v>
      </c>
      <c r="J5657" t="s">
        <v>123</v>
      </c>
      <c r="K5657" t="s">
        <v>59</v>
      </c>
      <c r="L5657" s="8">
        <v>5.5</v>
      </c>
      <c r="M5657" s="8">
        <v>3.8</v>
      </c>
      <c r="N5657">
        <v>122</v>
      </c>
      <c r="O5657" s="8">
        <v>671</v>
      </c>
      <c r="P5657" s="14">
        <v>0.43919999999999998</v>
      </c>
      <c r="Q5657" s="8">
        <v>294.7</v>
      </c>
      <c r="R5657" s="8">
        <v>376.3</v>
      </c>
      <c r="S5657" s="8">
        <v>463.6</v>
      </c>
      <c r="T5657" s="8">
        <v>-87.3</v>
      </c>
      <c r="U5657">
        <v>0</v>
      </c>
      <c r="V5657" s="8">
        <v>0</v>
      </c>
      <c r="W5657" s="8">
        <v>0</v>
      </c>
      <c r="X5657" s="8">
        <v>-87.3</v>
      </c>
    </row>
    <row r="5658" spans="1:24" x14ac:dyDescent="0.25">
      <c r="A5658" t="s">
        <v>5984</v>
      </c>
      <c r="B5658" s="1">
        <v>45943</v>
      </c>
      <c r="C5658" t="s">
        <v>223</v>
      </c>
      <c r="D5658" t="s">
        <v>224</v>
      </c>
      <c r="E5658" t="s">
        <v>27</v>
      </c>
      <c r="F5658" t="s">
        <v>28</v>
      </c>
      <c r="G5658" t="s">
        <v>29</v>
      </c>
      <c r="H5658" t="s">
        <v>30</v>
      </c>
      <c r="I5658" t="s">
        <v>185</v>
      </c>
      <c r="J5658" t="s">
        <v>186</v>
      </c>
      <c r="K5658" t="s">
        <v>59</v>
      </c>
      <c r="L5658" s="8">
        <v>4.9000000000000004</v>
      </c>
      <c r="M5658" s="8">
        <v>3.1</v>
      </c>
      <c r="N5658">
        <v>77</v>
      </c>
      <c r="O5658" s="8">
        <v>377.3</v>
      </c>
      <c r="P5658" s="14">
        <v>3.5200000000000002E-2</v>
      </c>
      <c r="Q5658" s="8">
        <v>13.28</v>
      </c>
      <c r="R5658" s="8">
        <v>364.02</v>
      </c>
      <c r="S5658" s="8">
        <v>238.7</v>
      </c>
      <c r="T5658" s="8">
        <v>125.32</v>
      </c>
      <c r="U5658">
        <v>0</v>
      </c>
      <c r="V5658" s="8">
        <v>0</v>
      </c>
      <c r="W5658" s="8">
        <v>0</v>
      </c>
      <c r="X5658" s="8">
        <v>125.32</v>
      </c>
    </row>
    <row r="5659" spans="1:24" x14ac:dyDescent="0.25">
      <c r="A5659" t="s">
        <v>5985</v>
      </c>
      <c r="B5659" s="1">
        <v>46198</v>
      </c>
      <c r="C5659" t="s">
        <v>133</v>
      </c>
      <c r="D5659" t="s">
        <v>134</v>
      </c>
      <c r="E5659" t="s">
        <v>27</v>
      </c>
      <c r="F5659" t="s">
        <v>54</v>
      </c>
      <c r="G5659" t="s">
        <v>29</v>
      </c>
      <c r="H5659" t="s">
        <v>30</v>
      </c>
      <c r="I5659" t="s">
        <v>66</v>
      </c>
      <c r="J5659" t="s">
        <v>67</v>
      </c>
      <c r="K5659" t="s">
        <v>33</v>
      </c>
      <c r="L5659" s="8">
        <v>4.5</v>
      </c>
      <c r="M5659" s="8">
        <v>2.1</v>
      </c>
      <c r="N5659">
        <v>91</v>
      </c>
      <c r="O5659" s="8">
        <v>409.5</v>
      </c>
      <c r="P5659" s="14">
        <v>3.0999999999999999E-3</v>
      </c>
      <c r="Q5659" s="8">
        <v>1.27</v>
      </c>
      <c r="R5659" s="8">
        <v>408.23</v>
      </c>
      <c r="S5659" s="8">
        <v>191.1</v>
      </c>
      <c r="T5659" s="8">
        <v>217.13</v>
      </c>
      <c r="U5659">
        <v>0</v>
      </c>
      <c r="V5659" s="8">
        <v>0</v>
      </c>
      <c r="W5659" s="8">
        <v>0</v>
      </c>
      <c r="X5659" s="8">
        <v>217.13</v>
      </c>
    </row>
    <row r="5660" spans="1:24" x14ac:dyDescent="0.25">
      <c r="A5660" t="s">
        <v>5986</v>
      </c>
      <c r="B5660" s="1">
        <v>45382</v>
      </c>
      <c r="C5660" t="s">
        <v>472</v>
      </c>
      <c r="D5660" t="s">
        <v>473</v>
      </c>
      <c r="E5660" t="s">
        <v>71</v>
      </c>
      <c r="F5660" t="s">
        <v>54</v>
      </c>
      <c r="G5660" t="s">
        <v>72</v>
      </c>
      <c r="H5660" t="s">
        <v>73</v>
      </c>
      <c r="I5660" t="s">
        <v>117</v>
      </c>
      <c r="J5660" t="s">
        <v>118</v>
      </c>
      <c r="K5660" t="s">
        <v>59</v>
      </c>
      <c r="L5660" s="8">
        <v>6</v>
      </c>
      <c r="M5660" s="8">
        <v>4.2</v>
      </c>
      <c r="N5660">
        <v>261</v>
      </c>
      <c r="O5660" s="8">
        <v>1566</v>
      </c>
      <c r="P5660" s="14">
        <v>1.6500000000000001E-2</v>
      </c>
      <c r="Q5660" s="8">
        <v>25.84</v>
      </c>
      <c r="R5660" s="8">
        <v>1540.16</v>
      </c>
      <c r="S5660" s="8">
        <v>1096.2</v>
      </c>
      <c r="T5660" s="8">
        <v>443.96</v>
      </c>
      <c r="U5660">
        <v>0</v>
      </c>
      <c r="V5660" s="8">
        <v>0</v>
      </c>
      <c r="W5660" s="8">
        <v>0</v>
      </c>
      <c r="X5660" s="8">
        <v>443.96</v>
      </c>
    </row>
    <row r="5661" spans="1:24" x14ac:dyDescent="0.25">
      <c r="A5661" t="s">
        <v>5987</v>
      </c>
      <c r="B5661" s="1">
        <v>46133</v>
      </c>
      <c r="C5661" t="s">
        <v>191</v>
      </c>
      <c r="D5661" t="s">
        <v>192</v>
      </c>
      <c r="E5661" t="s">
        <v>150</v>
      </c>
      <c r="F5661" t="s">
        <v>54</v>
      </c>
      <c r="G5661" t="s">
        <v>151</v>
      </c>
      <c r="H5661" t="s">
        <v>152</v>
      </c>
      <c r="I5661" t="s">
        <v>74</v>
      </c>
      <c r="J5661" t="s">
        <v>75</v>
      </c>
      <c r="K5661" t="s">
        <v>49</v>
      </c>
      <c r="L5661" s="8">
        <v>11</v>
      </c>
      <c r="M5661" s="8">
        <v>6.8</v>
      </c>
      <c r="N5661">
        <v>73</v>
      </c>
      <c r="O5661" s="8">
        <v>803</v>
      </c>
      <c r="P5661" s="14">
        <v>2.2499999999999999E-2</v>
      </c>
      <c r="Q5661" s="8">
        <v>18.07</v>
      </c>
      <c r="R5661" s="8">
        <v>784.93</v>
      </c>
      <c r="S5661" s="8">
        <v>496.4</v>
      </c>
      <c r="T5661" s="8">
        <v>288.52999999999997</v>
      </c>
      <c r="U5661">
        <v>0</v>
      </c>
      <c r="V5661" s="8">
        <v>0</v>
      </c>
      <c r="W5661" s="8">
        <v>0</v>
      </c>
      <c r="X5661" s="8">
        <v>288.52999999999997</v>
      </c>
    </row>
    <row r="5662" spans="1:24" x14ac:dyDescent="0.25">
      <c r="A5662" t="s">
        <v>5988</v>
      </c>
      <c r="B5662" s="1">
        <v>46017</v>
      </c>
      <c r="C5662" t="s">
        <v>318</v>
      </c>
      <c r="D5662" t="s">
        <v>319</v>
      </c>
      <c r="E5662" t="s">
        <v>27</v>
      </c>
      <c r="F5662" t="s">
        <v>37</v>
      </c>
      <c r="G5662" t="s">
        <v>29</v>
      </c>
      <c r="H5662" t="s">
        <v>30</v>
      </c>
      <c r="I5662" t="s">
        <v>117</v>
      </c>
      <c r="J5662" t="s">
        <v>118</v>
      </c>
      <c r="K5662" t="s">
        <v>59</v>
      </c>
      <c r="L5662" s="8">
        <v>6</v>
      </c>
      <c r="M5662" s="8">
        <v>4.2</v>
      </c>
      <c r="N5662">
        <v>4</v>
      </c>
      <c r="O5662" s="8">
        <v>24</v>
      </c>
      <c r="P5662" s="14">
        <v>2.8999999999999998E-3</v>
      </c>
      <c r="Q5662" s="8">
        <v>7.0000000000000007E-2</v>
      </c>
      <c r="R5662" s="8">
        <v>23.93</v>
      </c>
      <c r="S5662" s="8">
        <v>16.8</v>
      </c>
      <c r="T5662" s="8">
        <v>7.13</v>
      </c>
      <c r="U5662">
        <v>0</v>
      </c>
      <c r="V5662" s="8">
        <v>0</v>
      </c>
      <c r="W5662" s="8">
        <v>0</v>
      </c>
      <c r="X5662" s="8">
        <v>7.13</v>
      </c>
    </row>
    <row r="5663" spans="1:24" x14ac:dyDescent="0.25">
      <c r="A5663" t="s">
        <v>5989</v>
      </c>
      <c r="B5663" s="1">
        <v>45978</v>
      </c>
      <c r="C5663" t="s">
        <v>584</v>
      </c>
      <c r="D5663" t="s">
        <v>585</v>
      </c>
      <c r="E5663" t="s">
        <v>27</v>
      </c>
      <c r="F5663" t="s">
        <v>37</v>
      </c>
      <c r="G5663" t="s">
        <v>38</v>
      </c>
      <c r="H5663" t="s">
        <v>39</v>
      </c>
      <c r="I5663" t="s">
        <v>112</v>
      </c>
      <c r="J5663" t="s">
        <v>113</v>
      </c>
      <c r="K5663" t="s">
        <v>42</v>
      </c>
      <c r="L5663" s="8">
        <v>8.5</v>
      </c>
      <c r="M5663" s="8">
        <v>2.8</v>
      </c>
      <c r="N5663">
        <v>7</v>
      </c>
      <c r="O5663" s="8">
        <v>59.5</v>
      </c>
      <c r="P5663" s="14">
        <v>0.49669999999999997</v>
      </c>
      <c r="Q5663" s="8">
        <v>29.55</v>
      </c>
      <c r="R5663" s="8">
        <v>29.95</v>
      </c>
      <c r="S5663" s="8">
        <v>19.600000000000001</v>
      </c>
      <c r="T5663" s="8">
        <v>10.35</v>
      </c>
      <c r="U5663">
        <v>0</v>
      </c>
      <c r="V5663" s="8">
        <v>0</v>
      </c>
      <c r="W5663" s="8">
        <v>0</v>
      </c>
      <c r="X5663" s="8">
        <v>10.35</v>
      </c>
    </row>
    <row r="5664" spans="1:24" x14ac:dyDescent="0.25">
      <c r="A5664" t="s">
        <v>5990</v>
      </c>
      <c r="B5664" s="1">
        <v>45946</v>
      </c>
      <c r="C5664" t="s">
        <v>805</v>
      </c>
      <c r="D5664" t="s">
        <v>806</v>
      </c>
      <c r="E5664" t="s">
        <v>63</v>
      </c>
      <c r="F5664" t="s">
        <v>89</v>
      </c>
      <c r="G5664" t="s">
        <v>64</v>
      </c>
      <c r="H5664" t="s">
        <v>65</v>
      </c>
      <c r="I5664" t="s">
        <v>185</v>
      </c>
      <c r="J5664" t="s">
        <v>186</v>
      </c>
      <c r="K5664" t="s">
        <v>59</v>
      </c>
      <c r="L5664" s="8">
        <v>4.9000000000000004</v>
      </c>
      <c r="M5664" s="8">
        <v>3.1</v>
      </c>
      <c r="N5664">
        <v>131</v>
      </c>
      <c r="O5664" s="8">
        <v>641.9</v>
      </c>
      <c r="P5664" s="14">
        <v>0.49149999999999999</v>
      </c>
      <c r="Q5664" s="8">
        <v>315.49</v>
      </c>
      <c r="R5664" s="8">
        <v>326.41000000000003</v>
      </c>
      <c r="S5664" s="8">
        <v>406.1</v>
      </c>
      <c r="T5664" s="8">
        <v>-79.69</v>
      </c>
      <c r="U5664">
        <v>0</v>
      </c>
      <c r="V5664" s="8">
        <v>0</v>
      </c>
      <c r="W5664" s="8">
        <v>0</v>
      </c>
      <c r="X5664" s="8">
        <v>-79.69</v>
      </c>
    </row>
    <row r="5665" spans="1:24" x14ac:dyDescent="0.25">
      <c r="A5665" t="s">
        <v>5991</v>
      </c>
      <c r="B5665" s="1">
        <v>46038</v>
      </c>
      <c r="C5665" t="s">
        <v>394</v>
      </c>
      <c r="D5665" t="s">
        <v>395</v>
      </c>
      <c r="E5665" t="s">
        <v>71</v>
      </c>
      <c r="F5665" t="s">
        <v>37</v>
      </c>
      <c r="G5665" t="s">
        <v>72</v>
      </c>
      <c r="H5665" t="s">
        <v>73</v>
      </c>
      <c r="I5665" t="s">
        <v>31</v>
      </c>
      <c r="J5665" t="s">
        <v>32</v>
      </c>
      <c r="K5665" t="s">
        <v>33</v>
      </c>
      <c r="L5665" s="8">
        <v>5.8</v>
      </c>
      <c r="M5665" s="8">
        <v>2.7</v>
      </c>
      <c r="N5665">
        <v>41</v>
      </c>
      <c r="O5665" s="8">
        <v>237.8</v>
      </c>
      <c r="P5665" s="14">
        <v>5.4999999999999997E-3</v>
      </c>
      <c r="Q5665" s="8">
        <v>1.31</v>
      </c>
      <c r="R5665" s="8">
        <v>236.49</v>
      </c>
      <c r="S5665" s="8">
        <v>110.7</v>
      </c>
      <c r="T5665" s="8">
        <v>125.79</v>
      </c>
      <c r="U5665">
        <v>0</v>
      </c>
      <c r="V5665" s="8">
        <v>0</v>
      </c>
      <c r="W5665" s="8">
        <v>0</v>
      </c>
      <c r="X5665" s="8">
        <v>125.79</v>
      </c>
    </row>
    <row r="5666" spans="1:24" x14ac:dyDescent="0.25">
      <c r="A5666" t="s">
        <v>5992</v>
      </c>
      <c r="B5666" s="1">
        <v>46199</v>
      </c>
      <c r="C5666" t="s">
        <v>371</v>
      </c>
      <c r="D5666" t="s">
        <v>372</v>
      </c>
      <c r="E5666" t="s">
        <v>63</v>
      </c>
      <c r="F5666" t="s">
        <v>54</v>
      </c>
      <c r="G5666" t="s">
        <v>64</v>
      </c>
      <c r="H5666" t="s">
        <v>65</v>
      </c>
      <c r="I5666" t="s">
        <v>144</v>
      </c>
      <c r="J5666" t="s">
        <v>145</v>
      </c>
      <c r="K5666" t="s">
        <v>33</v>
      </c>
      <c r="L5666" s="8">
        <v>12</v>
      </c>
      <c r="M5666" s="8">
        <v>6.5</v>
      </c>
      <c r="N5666">
        <v>24</v>
      </c>
      <c r="O5666" s="8">
        <v>288</v>
      </c>
      <c r="P5666" s="14">
        <v>4.1200000000000001E-2</v>
      </c>
      <c r="Q5666" s="8">
        <v>11.87</v>
      </c>
      <c r="R5666" s="8">
        <v>276.13</v>
      </c>
      <c r="S5666" s="8">
        <v>156</v>
      </c>
      <c r="T5666" s="8">
        <v>120.13</v>
      </c>
      <c r="U5666">
        <v>0</v>
      </c>
      <c r="V5666" s="8">
        <v>0</v>
      </c>
      <c r="W5666" s="8">
        <v>0</v>
      </c>
      <c r="X5666" s="8">
        <v>120.13</v>
      </c>
    </row>
    <row r="5667" spans="1:24" x14ac:dyDescent="0.25">
      <c r="A5667" t="s">
        <v>5993</v>
      </c>
      <c r="B5667" s="1">
        <v>45635</v>
      </c>
      <c r="C5667" t="s">
        <v>678</v>
      </c>
      <c r="D5667" t="s">
        <v>679</v>
      </c>
      <c r="E5667" t="s">
        <v>63</v>
      </c>
      <c r="F5667" t="s">
        <v>89</v>
      </c>
      <c r="G5667" t="s">
        <v>64</v>
      </c>
      <c r="H5667" t="s">
        <v>65</v>
      </c>
      <c r="I5667" t="s">
        <v>47</v>
      </c>
      <c r="J5667" t="s">
        <v>48</v>
      </c>
      <c r="K5667" t="s">
        <v>49</v>
      </c>
      <c r="L5667" s="8">
        <v>5</v>
      </c>
      <c r="M5667" s="8">
        <v>3.2</v>
      </c>
      <c r="N5667">
        <v>204</v>
      </c>
      <c r="O5667" s="8">
        <v>1020</v>
      </c>
      <c r="P5667" s="14">
        <v>0.14299999999999999</v>
      </c>
      <c r="Q5667" s="8">
        <v>145.86000000000001</v>
      </c>
      <c r="R5667" s="8">
        <v>874.14</v>
      </c>
      <c r="S5667" s="8">
        <v>652.79999999999995</v>
      </c>
      <c r="T5667" s="8">
        <v>221.34</v>
      </c>
      <c r="U5667">
        <v>0</v>
      </c>
      <c r="V5667" s="8">
        <v>0</v>
      </c>
      <c r="W5667" s="8">
        <v>0</v>
      </c>
      <c r="X5667" s="8">
        <v>221.34</v>
      </c>
    </row>
    <row r="5668" spans="1:24" x14ac:dyDescent="0.25">
      <c r="A5668" t="s">
        <v>5994</v>
      </c>
      <c r="B5668" s="1">
        <v>45749</v>
      </c>
      <c r="C5668" t="s">
        <v>269</v>
      </c>
      <c r="D5668" t="s">
        <v>270</v>
      </c>
      <c r="E5668" t="s">
        <v>27</v>
      </c>
      <c r="F5668" t="s">
        <v>37</v>
      </c>
      <c r="G5668" t="s">
        <v>29</v>
      </c>
      <c r="H5668" t="s">
        <v>30</v>
      </c>
      <c r="I5668" t="s">
        <v>74</v>
      </c>
      <c r="J5668" t="s">
        <v>75</v>
      </c>
      <c r="K5668" t="s">
        <v>49</v>
      </c>
      <c r="L5668" s="8">
        <v>11</v>
      </c>
      <c r="M5668" s="8">
        <v>6.8</v>
      </c>
      <c r="N5668">
        <v>1</v>
      </c>
      <c r="O5668" s="8">
        <v>11</v>
      </c>
      <c r="P5668" s="14">
        <v>7.7000000000000002E-3</v>
      </c>
      <c r="Q5668" s="8">
        <v>0.08</v>
      </c>
      <c r="R5668" s="8">
        <v>10.92</v>
      </c>
      <c r="S5668" s="8">
        <v>6.8</v>
      </c>
      <c r="T5668" s="8">
        <v>4.12</v>
      </c>
      <c r="U5668">
        <v>0</v>
      </c>
      <c r="V5668" s="8">
        <v>0</v>
      </c>
      <c r="W5668" s="8">
        <v>0</v>
      </c>
      <c r="X5668" s="8">
        <v>4.12</v>
      </c>
    </row>
    <row r="5669" spans="1:24" x14ac:dyDescent="0.25">
      <c r="A5669" t="s">
        <v>5995</v>
      </c>
      <c r="B5669" s="1">
        <v>45303</v>
      </c>
      <c r="C5669" t="s">
        <v>480</v>
      </c>
      <c r="D5669" t="s">
        <v>481</v>
      </c>
      <c r="E5669" t="s">
        <v>63</v>
      </c>
      <c r="F5669" t="s">
        <v>54</v>
      </c>
      <c r="G5669" t="s">
        <v>79</v>
      </c>
      <c r="H5669" t="s">
        <v>80</v>
      </c>
      <c r="I5669" t="s">
        <v>47</v>
      </c>
      <c r="J5669" t="s">
        <v>48</v>
      </c>
      <c r="K5669" t="s">
        <v>49</v>
      </c>
      <c r="L5669" s="8">
        <v>5</v>
      </c>
      <c r="M5669" s="8">
        <v>3.2</v>
      </c>
      <c r="N5669">
        <v>22</v>
      </c>
      <c r="O5669" s="8">
        <v>110</v>
      </c>
      <c r="P5669" s="14">
        <v>8.3999999999999995E-3</v>
      </c>
      <c r="Q5669" s="8">
        <v>0.92</v>
      </c>
      <c r="R5669" s="8">
        <v>109.08</v>
      </c>
      <c r="S5669" s="8">
        <v>70.400000000000006</v>
      </c>
      <c r="T5669" s="8">
        <v>38.68</v>
      </c>
      <c r="U5669">
        <v>0</v>
      </c>
      <c r="V5669" s="8">
        <v>0</v>
      </c>
      <c r="W5669" s="8">
        <v>0</v>
      </c>
      <c r="X5669" s="8">
        <v>38.68</v>
      </c>
    </row>
    <row r="5670" spans="1:24" x14ac:dyDescent="0.25">
      <c r="A5670" t="s">
        <v>5996</v>
      </c>
      <c r="B5670" s="1">
        <v>45563</v>
      </c>
      <c r="C5670" t="s">
        <v>51</v>
      </c>
      <c r="D5670" t="s">
        <v>52</v>
      </c>
      <c r="E5670" t="s">
        <v>53</v>
      </c>
      <c r="F5670" t="s">
        <v>54</v>
      </c>
      <c r="G5670" t="s">
        <v>55</v>
      </c>
      <c r="H5670" t="s">
        <v>56</v>
      </c>
      <c r="I5670" t="s">
        <v>185</v>
      </c>
      <c r="J5670" t="s">
        <v>186</v>
      </c>
      <c r="K5670" t="s">
        <v>59</v>
      </c>
      <c r="L5670" s="8">
        <v>4.9000000000000004</v>
      </c>
      <c r="M5670" s="8">
        <v>3.1</v>
      </c>
      <c r="N5670">
        <v>51</v>
      </c>
      <c r="O5670" s="8">
        <v>249.9</v>
      </c>
      <c r="P5670" s="14">
        <v>9.7999999999999997E-3</v>
      </c>
      <c r="Q5670" s="8">
        <v>2.4500000000000002</v>
      </c>
      <c r="R5670" s="8">
        <v>247.45</v>
      </c>
      <c r="S5670" s="8">
        <v>158.1</v>
      </c>
      <c r="T5670" s="8">
        <v>89.35</v>
      </c>
      <c r="U5670">
        <v>0</v>
      </c>
      <c r="V5670" s="8">
        <v>0</v>
      </c>
      <c r="W5670" s="8">
        <v>0</v>
      </c>
      <c r="X5670" s="8">
        <v>89.35</v>
      </c>
    </row>
    <row r="5671" spans="1:24" x14ac:dyDescent="0.25">
      <c r="A5671" t="s">
        <v>5997</v>
      </c>
      <c r="B5671" s="1">
        <v>45506</v>
      </c>
      <c r="C5671" t="s">
        <v>667</v>
      </c>
      <c r="D5671" t="s">
        <v>668</v>
      </c>
      <c r="E5671" t="s">
        <v>63</v>
      </c>
      <c r="F5671" t="s">
        <v>54</v>
      </c>
      <c r="G5671" t="s">
        <v>79</v>
      </c>
      <c r="H5671" t="s">
        <v>80</v>
      </c>
      <c r="I5671" t="s">
        <v>84</v>
      </c>
      <c r="J5671" t="s">
        <v>85</v>
      </c>
      <c r="K5671" t="s">
        <v>42</v>
      </c>
      <c r="L5671" s="8">
        <v>9.9</v>
      </c>
      <c r="M5671" s="8">
        <v>3.1</v>
      </c>
      <c r="N5671">
        <v>19</v>
      </c>
      <c r="O5671" s="8">
        <v>188.1</v>
      </c>
      <c r="P5671" s="14">
        <v>2.7699999999999999E-2</v>
      </c>
      <c r="Q5671" s="8">
        <v>5.21</v>
      </c>
      <c r="R5671" s="8">
        <v>182.89</v>
      </c>
      <c r="S5671" s="8">
        <v>58.9</v>
      </c>
      <c r="T5671" s="8">
        <v>123.99</v>
      </c>
      <c r="U5671">
        <v>0</v>
      </c>
      <c r="V5671" s="8">
        <v>0</v>
      </c>
      <c r="W5671" s="8">
        <v>0</v>
      </c>
      <c r="X5671" s="8">
        <v>123.99</v>
      </c>
    </row>
    <row r="5672" spans="1:24" x14ac:dyDescent="0.25">
      <c r="A5672" t="s">
        <v>5998</v>
      </c>
      <c r="B5672" s="1">
        <v>45547</v>
      </c>
      <c r="C5672" t="s">
        <v>567</v>
      </c>
      <c r="D5672" t="s">
        <v>568</v>
      </c>
      <c r="E5672" t="s">
        <v>27</v>
      </c>
      <c r="F5672" t="s">
        <v>37</v>
      </c>
      <c r="G5672" t="s">
        <v>38</v>
      </c>
      <c r="H5672" t="s">
        <v>39</v>
      </c>
      <c r="I5672" t="s">
        <v>127</v>
      </c>
      <c r="J5672" t="s">
        <v>128</v>
      </c>
      <c r="K5672" t="s">
        <v>33</v>
      </c>
      <c r="L5672" s="8">
        <v>7.2</v>
      </c>
      <c r="M5672" s="8">
        <v>3.6</v>
      </c>
      <c r="N5672">
        <v>6</v>
      </c>
      <c r="O5672" s="8">
        <v>43.2</v>
      </c>
      <c r="P5672" s="14">
        <v>1.66E-2</v>
      </c>
      <c r="Q5672" s="8">
        <v>0.72</v>
      </c>
      <c r="R5672" s="8">
        <v>42.48</v>
      </c>
      <c r="S5672" s="8">
        <v>21.6</v>
      </c>
      <c r="T5672" s="8">
        <v>20.88</v>
      </c>
      <c r="U5672">
        <v>0</v>
      </c>
      <c r="V5672" s="8">
        <v>0</v>
      </c>
      <c r="W5672" s="8">
        <v>0</v>
      </c>
      <c r="X5672" s="8">
        <v>20.88</v>
      </c>
    </row>
    <row r="5673" spans="1:24" x14ac:dyDescent="0.25">
      <c r="A5673" t="s">
        <v>5999</v>
      </c>
      <c r="B5673" s="1">
        <v>46001</v>
      </c>
      <c r="C5673" t="s">
        <v>232</v>
      </c>
      <c r="D5673" t="s">
        <v>233</v>
      </c>
      <c r="E5673" t="s">
        <v>27</v>
      </c>
      <c r="F5673" t="s">
        <v>89</v>
      </c>
      <c r="G5673" t="s">
        <v>29</v>
      </c>
      <c r="H5673" t="s">
        <v>30</v>
      </c>
      <c r="I5673" t="s">
        <v>130</v>
      </c>
      <c r="J5673" t="s">
        <v>131</v>
      </c>
      <c r="K5673" t="s">
        <v>42</v>
      </c>
      <c r="L5673" s="8">
        <v>4.8</v>
      </c>
      <c r="M5673" s="8">
        <v>1.4</v>
      </c>
      <c r="N5673">
        <v>408</v>
      </c>
      <c r="O5673" s="8">
        <v>1958.4</v>
      </c>
      <c r="P5673" s="14">
        <v>7.4899999999999994E-2</v>
      </c>
      <c r="Q5673" s="8">
        <v>146.68</v>
      </c>
      <c r="R5673" s="8">
        <v>1811.72</v>
      </c>
      <c r="S5673" s="8">
        <v>571.20000000000005</v>
      </c>
      <c r="T5673" s="8">
        <v>1240.52</v>
      </c>
      <c r="U5673">
        <v>0</v>
      </c>
      <c r="V5673" s="8">
        <v>0</v>
      </c>
      <c r="W5673" s="8">
        <v>0</v>
      </c>
      <c r="X5673" s="8">
        <v>1240.52</v>
      </c>
    </row>
    <row r="5674" spans="1:24" x14ac:dyDescent="0.25">
      <c r="A5674" t="s">
        <v>6000</v>
      </c>
      <c r="B5674" s="1">
        <v>45361</v>
      </c>
      <c r="C5674" t="s">
        <v>220</v>
      </c>
      <c r="D5674" t="s">
        <v>221</v>
      </c>
      <c r="E5674" t="s">
        <v>71</v>
      </c>
      <c r="F5674" t="s">
        <v>28</v>
      </c>
      <c r="G5674" t="s">
        <v>165</v>
      </c>
      <c r="H5674" t="s">
        <v>166</v>
      </c>
      <c r="I5674" t="s">
        <v>31</v>
      </c>
      <c r="J5674" t="s">
        <v>32</v>
      </c>
      <c r="K5674" t="s">
        <v>33</v>
      </c>
      <c r="L5674" s="8">
        <v>5.8</v>
      </c>
      <c r="M5674" s="8">
        <v>2.7</v>
      </c>
      <c r="N5674">
        <v>311</v>
      </c>
      <c r="O5674" s="8">
        <v>1803.8</v>
      </c>
      <c r="P5674" s="14">
        <v>5.8999999999999999E-3</v>
      </c>
      <c r="Q5674" s="8">
        <v>10.64</v>
      </c>
      <c r="R5674" s="8">
        <v>1793.16</v>
      </c>
      <c r="S5674" s="8">
        <v>839.7</v>
      </c>
      <c r="T5674" s="8">
        <v>953.46</v>
      </c>
      <c r="U5674">
        <v>0</v>
      </c>
      <c r="V5674" s="8">
        <v>0</v>
      </c>
      <c r="W5674" s="8">
        <v>0</v>
      </c>
      <c r="X5674" s="8">
        <v>953.46</v>
      </c>
    </row>
    <row r="5675" spans="1:24" x14ac:dyDescent="0.25">
      <c r="A5675" t="s">
        <v>6001</v>
      </c>
      <c r="B5675" s="1">
        <v>45650</v>
      </c>
      <c r="C5675" t="s">
        <v>394</v>
      </c>
      <c r="D5675" t="s">
        <v>395</v>
      </c>
      <c r="E5675" t="s">
        <v>71</v>
      </c>
      <c r="F5675" t="s">
        <v>37</v>
      </c>
      <c r="G5675" t="s">
        <v>72</v>
      </c>
      <c r="H5675" t="s">
        <v>73</v>
      </c>
      <c r="I5675" t="s">
        <v>144</v>
      </c>
      <c r="J5675" t="s">
        <v>145</v>
      </c>
      <c r="K5675" t="s">
        <v>33</v>
      </c>
      <c r="L5675" s="8">
        <v>12</v>
      </c>
      <c r="M5675" s="8">
        <v>6.5</v>
      </c>
      <c r="N5675">
        <v>86</v>
      </c>
      <c r="O5675" s="8">
        <v>1032</v>
      </c>
      <c r="P5675" s="14">
        <v>4.1300000000000003E-2</v>
      </c>
      <c r="Q5675" s="8">
        <v>42.62</v>
      </c>
      <c r="R5675" s="8">
        <v>989.38</v>
      </c>
      <c r="S5675" s="8">
        <v>559</v>
      </c>
      <c r="T5675" s="8">
        <v>430.38</v>
      </c>
      <c r="U5675">
        <v>0</v>
      </c>
      <c r="V5675" s="8">
        <v>0</v>
      </c>
      <c r="W5675" s="8">
        <v>0</v>
      </c>
      <c r="X5675" s="8">
        <v>430.38</v>
      </c>
    </row>
    <row r="5676" spans="1:24" x14ac:dyDescent="0.25">
      <c r="A5676" t="s">
        <v>6002</v>
      </c>
      <c r="B5676" s="1">
        <v>45554</v>
      </c>
      <c r="C5676" t="s">
        <v>154</v>
      </c>
      <c r="D5676" t="s">
        <v>155</v>
      </c>
      <c r="E5676" t="s">
        <v>150</v>
      </c>
      <c r="F5676" t="s">
        <v>46</v>
      </c>
      <c r="G5676" t="s">
        <v>151</v>
      </c>
      <c r="H5676" t="s">
        <v>152</v>
      </c>
      <c r="I5676" t="s">
        <v>104</v>
      </c>
      <c r="J5676" t="s">
        <v>105</v>
      </c>
      <c r="K5676" t="s">
        <v>49</v>
      </c>
      <c r="L5676" s="8">
        <v>4.2</v>
      </c>
      <c r="M5676" s="8">
        <v>2.8</v>
      </c>
      <c r="N5676">
        <v>15</v>
      </c>
      <c r="O5676" s="8">
        <v>63</v>
      </c>
      <c r="P5676" s="14">
        <v>7.1900000000000006E-2</v>
      </c>
      <c r="Q5676" s="8">
        <v>4.53</v>
      </c>
      <c r="R5676" s="8">
        <v>58.47</v>
      </c>
      <c r="S5676" s="8">
        <v>42</v>
      </c>
      <c r="T5676" s="8">
        <v>16.47</v>
      </c>
      <c r="U5676">
        <v>0</v>
      </c>
      <c r="V5676" s="8">
        <v>0</v>
      </c>
      <c r="W5676" s="8">
        <v>0</v>
      </c>
      <c r="X5676" s="8">
        <v>16.47</v>
      </c>
    </row>
    <row r="5677" spans="1:24" x14ac:dyDescent="0.25">
      <c r="A5677" t="s">
        <v>6003</v>
      </c>
      <c r="B5677" s="1">
        <v>46097</v>
      </c>
      <c r="C5677" t="s">
        <v>590</v>
      </c>
      <c r="D5677" t="s">
        <v>591</v>
      </c>
      <c r="E5677" t="s">
        <v>27</v>
      </c>
      <c r="F5677" t="s">
        <v>46</v>
      </c>
      <c r="G5677" t="s">
        <v>38</v>
      </c>
      <c r="H5677" t="s">
        <v>39</v>
      </c>
      <c r="I5677" t="s">
        <v>122</v>
      </c>
      <c r="J5677" t="s">
        <v>123</v>
      </c>
      <c r="K5677" t="s">
        <v>59</v>
      </c>
      <c r="L5677" s="8">
        <v>5.5</v>
      </c>
      <c r="M5677" s="8">
        <v>3.8</v>
      </c>
      <c r="N5677">
        <v>4</v>
      </c>
      <c r="O5677" s="8">
        <v>22</v>
      </c>
      <c r="P5677" s="14">
        <v>4.7100000000000003E-2</v>
      </c>
      <c r="Q5677" s="8">
        <v>1.04</v>
      </c>
      <c r="R5677" s="8">
        <v>20.96</v>
      </c>
      <c r="S5677" s="8">
        <v>15.2</v>
      </c>
      <c r="T5677" s="8">
        <v>5.76</v>
      </c>
      <c r="U5677">
        <v>2</v>
      </c>
      <c r="V5677" s="8">
        <v>10.48</v>
      </c>
      <c r="W5677" s="8">
        <v>8.6</v>
      </c>
      <c r="X5677" s="8">
        <v>-2.84</v>
      </c>
    </row>
    <row r="5678" spans="1:24" x14ac:dyDescent="0.25">
      <c r="A5678" t="s">
        <v>6004</v>
      </c>
      <c r="B5678" s="1">
        <v>45402</v>
      </c>
      <c r="C5678" t="s">
        <v>357</v>
      </c>
      <c r="D5678" t="s">
        <v>358</v>
      </c>
      <c r="E5678" t="s">
        <v>27</v>
      </c>
      <c r="F5678" t="s">
        <v>46</v>
      </c>
      <c r="G5678" t="s">
        <v>38</v>
      </c>
      <c r="H5678" t="s">
        <v>39</v>
      </c>
      <c r="I5678" t="s">
        <v>117</v>
      </c>
      <c r="J5678" t="s">
        <v>118</v>
      </c>
      <c r="K5678" t="s">
        <v>59</v>
      </c>
      <c r="L5678" s="8">
        <v>6</v>
      </c>
      <c r="M5678" s="8">
        <v>4.2</v>
      </c>
      <c r="N5678">
        <v>43</v>
      </c>
      <c r="O5678" s="8">
        <v>258</v>
      </c>
      <c r="P5678" s="14">
        <v>7.1800000000000003E-2</v>
      </c>
      <c r="Q5678" s="8">
        <v>18.52</v>
      </c>
      <c r="R5678" s="8">
        <v>239.48</v>
      </c>
      <c r="S5678" s="8">
        <v>180.6</v>
      </c>
      <c r="T5678" s="8">
        <v>58.88</v>
      </c>
      <c r="U5678">
        <v>5</v>
      </c>
      <c r="V5678" s="8">
        <v>27.85</v>
      </c>
      <c r="W5678" s="8">
        <v>23.5</v>
      </c>
      <c r="X5678" s="8">
        <v>35.380000000000003</v>
      </c>
    </row>
    <row r="5679" spans="1:24" x14ac:dyDescent="0.25">
      <c r="A5679" t="s">
        <v>6005</v>
      </c>
      <c r="B5679" s="1">
        <v>46029</v>
      </c>
      <c r="C5679" t="s">
        <v>420</v>
      </c>
      <c r="D5679" t="s">
        <v>421</v>
      </c>
      <c r="E5679" t="s">
        <v>150</v>
      </c>
      <c r="F5679" t="s">
        <v>89</v>
      </c>
      <c r="G5679" t="s">
        <v>151</v>
      </c>
      <c r="H5679" t="s">
        <v>152</v>
      </c>
      <c r="I5679" t="s">
        <v>99</v>
      </c>
      <c r="J5679" t="s">
        <v>100</v>
      </c>
      <c r="K5679" t="s">
        <v>49</v>
      </c>
      <c r="L5679" s="8">
        <v>3.8</v>
      </c>
      <c r="M5679" s="8">
        <v>2.6</v>
      </c>
      <c r="N5679">
        <v>149</v>
      </c>
      <c r="O5679" s="8">
        <v>566.20000000000005</v>
      </c>
      <c r="P5679" s="14">
        <v>8.8400000000000006E-2</v>
      </c>
      <c r="Q5679" s="8">
        <v>50.05</v>
      </c>
      <c r="R5679" s="8">
        <v>516.15</v>
      </c>
      <c r="S5679" s="8">
        <v>387.4</v>
      </c>
      <c r="T5679" s="8">
        <v>128.75</v>
      </c>
      <c r="U5679">
        <v>0</v>
      </c>
      <c r="V5679" s="8">
        <v>0</v>
      </c>
      <c r="W5679" s="8">
        <v>0</v>
      </c>
      <c r="X5679" s="8">
        <v>128.75</v>
      </c>
    </row>
    <row r="5680" spans="1:24" x14ac:dyDescent="0.25">
      <c r="A5680" t="s">
        <v>6006</v>
      </c>
      <c r="B5680" s="1">
        <v>45293</v>
      </c>
      <c r="C5680" t="s">
        <v>154</v>
      </c>
      <c r="D5680" t="s">
        <v>155</v>
      </c>
      <c r="E5680" t="s">
        <v>150</v>
      </c>
      <c r="F5680" t="s">
        <v>46</v>
      </c>
      <c r="G5680" t="s">
        <v>151</v>
      </c>
      <c r="H5680" t="s">
        <v>152</v>
      </c>
      <c r="I5680" t="s">
        <v>130</v>
      </c>
      <c r="J5680" t="s">
        <v>131</v>
      </c>
      <c r="K5680" t="s">
        <v>42</v>
      </c>
      <c r="L5680" s="8">
        <v>4.8</v>
      </c>
      <c r="M5680" s="8">
        <v>1.4</v>
      </c>
      <c r="N5680">
        <v>27</v>
      </c>
      <c r="O5680" s="8">
        <v>129.6</v>
      </c>
      <c r="P5680" s="14">
        <v>0.1123</v>
      </c>
      <c r="Q5680" s="8">
        <v>14.55</v>
      </c>
      <c r="R5680" s="8">
        <v>115.05</v>
      </c>
      <c r="S5680" s="8">
        <v>37.799999999999997</v>
      </c>
      <c r="T5680" s="8">
        <v>77.25</v>
      </c>
      <c r="U5680">
        <v>10</v>
      </c>
      <c r="V5680" s="8">
        <v>42.61</v>
      </c>
      <c r="W5680" s="8">
        <v>19</v>
      </c>
      <c r="X5680" s="8">
        <v>58.25</v>
      </c>
    </row>
    <row r="5681" spans="1:24" x14ac:dyDescent="0.25">
      <c r="A5681" t="s">
        <v>6007</v>
      </c>
      <c r="B5681" s="1">
        <v>45341</v>
      </c>
      <c r="C5681" t="s">
        <v>367</v>
      </c>
      <c r="D5681" t="s">
        <v>368</v>
      </c>
      <c r="E5681" t="s">
        <v>63</v>
      </c>
      <c r="F5681" t="s">
        <v>54</v>
      </c>
      <c r="G5681" t="s">
        <v>64</v>
      </c>
      <c r="H5681" t="s">
        <v>65</v>
      </c>
      <c r="I5681" t="s">
        <v>122</v>
      </c>
      <c r="J5681" t="s">
        <v>123</v>
      </c>
      <c r="K5681" t="s">
        <v>59</v>
      </c>
      <c r="L5681" s="8">
        <v>5.5</v>
      </c>
      <c r="M5681" s="8">
        <v>3.8</v>
      </c>
      <c r="N5681">
        <v>70</v>
      </c>
      <c r="O5681" s="8">
        <v>385</v>
      </c>
      <c r="P5681" s="14">
        <v>1.1000000000000001E-3</v>
      </c>
      <c r="Q5681" s="8">
        <v>0.42</v>
      </c>
      <c r="R5681" s="8">
        <v>384.58</v>
      </c>
      <c r="S5681" s="8">
        <v>266</v>
      </c>
      <c r="T5681" s="8">
        <v>118.58</v>
      </c>
      <c r="U5681">
        <v>0</v>
      </c>
      <c r="V5681" s="8">
        <v>0</v>
      </c>
      <c r="W5681" s="8">
        <v>0</v>
      </c>
      <c r="X5681" s="8">
        <v>118.58</v>
      </c>
    </row>
    <row r="5682" spans="1:24" x14ac:dyDescent="0.25">
      <c r="A5682" t="s">
        <v>6008</v>
      </c>
      <c r="B5682" s="1">
        <v>45687</v>
      </c>
      <c r="C5682" t="s">
        <v>383</v>
      </c>
      <c r="D5682" t="s">
        <v>384</v>
      </c>
      <c r="E5682" t="s">
        <v>63</v>
      </c>
      <c r="F5682" t="s">
        <v>54</v>
      </c>
      <c r="G5682" t="s">
        <v>64</v>
      </c>
      <c r="H5682" t="s">
        <v>65</v>
      </c>
      <c r="I5682" t="s">
        <v>57</v>
      </c>
      <c r="J5682" t="s">
        <v>58</v>
      </c>
      <c r="K5682" t="s">
        <v>59</v>
      </c>
      <c r="L5682" s="8">
        <v>10.5</v>
      </c>
      <c r="M5682" s="8">
        <v>7.5</v>
      </c>
      <c r="N5682">
        <v>43</v>
      </c>
      <c r="O5682" s="8">
        <v>451.5</v>
      </c>
      <c r="P5682" s="14">
        <v>0.4153</v>
      </c>
      <c r="Q5682" s="8">
        <v>187.51</v>
      </c>
      <c r="R5682" s="8">
        <v>263.99</v>
      </c>
      <c r="S5682" s="8">
        <v>322.5</v>
      </c>
      <c r="T5682" s="8">
        <v>-58.51</v>
      </c>
      <c r="U5682">
        <v>0</v>
      </c>
      <c r="V5682" s="8">
        <v>0</v>
      </c>
      <c r="W5682" s="8">
        <v>0</v>
      </c>
      <c r="X5682" s="8">
        <v>-58.51</v>
      </c>
    </row>
    <row r="5683" spans="1:24" x14ac:dyDescent="0.25">
      <c r="A5683" t="s">
        <v>6009</v>
      </c>
      <c r="B5683" s="1">
        <v>45740</v>
      </c>
      <c r="C5683" t="s">
        <v>546</v>
      </c>
      <c r="D5683" t="s">
        <v>547</v>
      </c>
      <c r="E5683" t="s">
        <v>27</v>
      </c>
      <c r="F5683" t="s">
        <v>89</v>
      </c>
      <c r="G5683" t="s">
        <v>29</v>
      </c>
      <c r="H5683" t="s">
        <v>30</v>
      </c>
      <c r="I5683" t="s">
        <v>47</v>
      </c>
      <c r="J5683" t="s">
        <v>48</v>
      </c>
      <c r="K5683" t="s">
        <v>49</v>
      </c>
      <c r="L5683" s="8">
        <v>5</v>
      </c>
      <c r="M5683" s="8">
        <v>3.2</v>
      </c>
      <c r="N5683">
        <v>75</v>
      </c>
      <c r="O5683" s="8">
        <v>375</v>
      </c>
      <c r="P5683" s="14">
        <v>0.43669999999999998</v>
      </c>
      <c r="Q5683" s="8">
        <v>163.76</v>
      </c>
      <c r="R5683" s="8">
        <v>211.24</v>
      </c>
      <c r="S5683" s="8">
        <v>240</v>
      </c>
      <c r="T5683" s="8">
        <v>-28.76</v>
      </c>
      <c r="U5683">
        <v>0</v>
      </c>
      <c r="V5683" s="8">
        <v>0</v>
      </c>
      <c r="W5683" s="8">
        <v>0</v>
      </c>
      <c r="X5683" s="8">
        <v>-28.76</v>
      </c>
    </row>
    <row r="5684" spans="1:24" x14ac:dyDescent="0.25">
      <c r="A5684" t="s">
        <v>6010</v>
      </c>
      <c r="B5684" s="1">
        <v>46042</v>
      </c>
      <c r="C5684" t="s">
        <v>383</v>
      </c>
      <c r="D5684" t="s">
        <v>384</v>
      </c>
      <c r="E5684" t="s">
        <v>63</v>
      </c>
      <c r="F5684" t="s">
        <v>54</v>
      </c>
      <c r="G5684" t="s">
        <v>79</v>
      </c>
      <c r="H5684" t="s">
        <v>80</v>
      </c>
      <c r="I5684" t="s">
        <v>112</v>
      </c>
      <c r="J5684" t="s">
        <v>113</v>
      </c>
      <c r="K5684" t="s">
        <v>42</v>
      </c>
      <c r="L5684" s="8">
        <v>8.5</v>
      </c>
      <c r="M5684" s="8">
        <v>2.8</v>
      </c>
      <c r="N5684">
        <v>28</v>
      </c>
      <c r="O5684" s="8">
        <v>238</v>
      </c>
      <c r="P5684" s="14">
        <v>1.11E-2</v>
      </c>
      <c r="Q5684" s="8">
        <v>2.64</v>
      </c>
      <c r="R5684" s="8">
        <v>235.36</v>
      </c>
      <c r="S5684" s="8">
        <v>78.400000000000006</v>
      </c>
      <c r="T5684" s="8">
        <v>156.96</v>
      </c>
      <c r="U5684">
        <v>0</v>
      </c>
      <c r="V5684" s="8">
        <v>0</v>
      </c>
      <c r="W5684" s="8">
        <v>0</v>
      </c>
      <c r="X5684" s="8">
        <v>156.96</v>
      </c>
    </row>
    <row r="5685" spans="1:24" x14ac:dyDescent="0.25">
      <c r="A5685" t="s">
        <v>6011</v>
      </c>
      <c r="B5685" s="1">
        <v>45721</v>
      </c>
      <c r="C5685" t="s">
        <v>461</v>
      </c>
      <c r="D5685" t="s">
        <v>462</v>
      </c>
      <c r="E5685" t="s">
        <v>27</v>
      </c>
      <c r="F5685" t="s">
        <v>37</v>
      </c>
      <c r="G5685" t="s">
        <v>38</v>
      </c>
      <c r="H5685" t="s">
        <v>39</v>
      </c>
      <c r="I5685" t="s">
        <v>130</v>
      </c>
      <c r="J5685" t="s">
        <v>131</v>
      </c>
      <c r="K5685" t="s">
        <v>42</v>
      </c>
      <c r="L5685" s="8">
        <v>4.8</v>
      </c>
      <c r="M5685" s="8">
        <v>1.4</v>
      </c>
      <c r="N5685">
        <v>12</v>
      </c>
      <c r="O5685" s="8">
        <v>57.6</v>
      </c>
      <c r="P5685" s="14">
        <v>0.43619999999999998</v>
      </c>
      <c r="Q5685" s="8">
        <v>25.13</v>
      </c>
      <c r="R5685" s="8">
        <v>32.47</v>
      </c>
      <c r="S5685" s="8">
        <v>16.8</v>
      </c>
      <c r="T5685" s="8">
        <v>15.67</v>
      </c>
      <c r="U5685">
        <v>0</v>
      </c>
      <c r="V5685" s="8">
        <v>0</v>
      </c>
      <c r="W5685" s="8">
        <v>0</v>
      </c>
      <c r="X5685" s="8">
        <v>15.67</v>
      </c>
    </row>
    <row r="5686" spans="1:24" x14ac:dyDescent="0.25">
      <c r="A5686" t="s">
        <v>6012</v>
      </c>
      <c r="B5686" s="1">
        <v>45462</v>
      </c>
      <c r="C5686" t="s">
        <v>255</v>
      </c>
      <c r="D5686" t="s">
        <v>256</v>
      </c>
      <c r="E5686" t="s">
        <v>27</v>
      </c>
      <c r="F5686" t="s">
        <v>89</v>
      </c>
      <c r="G5686" t="s">
        <v>38</v>
      </c>
      <c r="H5686" t="s">
        <v>39</v>
      </c>
      <c r="I5686" t="s">
        <v>112</v>
      </c>
      <c r="J5686" t="s">
        <v>113</v>
      </c>
      <c r="K5686" t="s">
        <v>42</v>
      </c>
      <c r="L5686" s="8">
        <v>8.5</v>
      </c>
      <c r="M5686" s="8">
        <v>2.8</v>
      </c>
      <c r="N5686">
        <v>270</v>
      </c>
      <c r="O5686" s="8">
        <v>2295</v>
      </c>
      <c r="P5686" s="14">
        <v>0.44479999999999997</v>
      </c>
      <c r="Q5686" s="8">
        <v>1020.82</v>
      </c>
      <c r="R5686" s="8">
        <v>1274.18</v>
      </c>
      <c r="S5686" s="8">
        <v>756</v>
      </c>
      <c r="T5686" s="8">
        <v>518.17999999999995</v>
      </c>
      <c r="U5686">
        <v>0</v>
      </c>
      <c r="V5686" s="8">
        <v>0</v>
      </c>
      <c r="W5686" s="8">
        <v>0</v>
      </c>
      <c r="X5686" s="8">
        <v>518.17999999999995</v>
      </c>
    </row>
    <row r="5687" spans="1:24" x14ac:dyDescent="0.25">
      <c r="A5687" t="s">
        <v>6013</v>
      </c>
      <c r="B5687" s="1">
        <v>46197</v>
      </c>
      <c r="C5687" t="s">
        <v>232</v>
      </c>
      <c r="D5687" t="s">
        <v>233</v>
      </c>
      <c r="E5687" t="s">
        <v>27</v>
      </c>
      <c r="F5687" t="s">
        <v>89</v>
      </c>
      <c r="G5687" t="s">
        <v>38</v>
      </c>
      <c r="H5687" t="s">
        <v>39</v>
      </c>
      <c r="I5687" t="s">
        <v>66</v>
      </c>
      <c r="J5687" t="s">
        <v>67</v>
      </c>
      <c r="K5687" t="s">
        <v>33</v>
      </c>
      <c r="L5687" s="8">
        <v>4.5</v>
      </c>
      <c r="M5687" s="8">
        <v>2.1</v>
      </c>
      <c r="N5687">
        <v>135</v>
      </c>
      <c r="O5687" s="8">
        <v>607.5</v>
      </c>
      <c r="P5687" s="14">
        <v>5.4600000000000003E-2</v>
      </c>
      <c r="Q5687" s="8">
        <v>33.17</v>
      </c>
      <c r="R5687" s="8">
        <v>574.33000000000004</v>
      </c>
      <c r="S5687" s="8">
        <v>283.5</v>
      </c>
      <c r="T5687" s="8">
        <v>290.83</v>
      </c>
      <c r="U5687">
        <v>0</v>
      </c>
      <c r="V5687" s="8">
        <v>0</v>
      </c>
      <c r="W5687" s="8">
        <v>0</v>
      </c>
      <c r="X5687" s="8">
        <v>290.83</v>
      </c>
    </row>
    <row r="5688" spans="1:24" x14ac:dyDescent="0.25">
      <c r="A5688" t="s">
        <v>6014</v>
      </c>
      <c r="B5688" s="1">
        <v>45715</v>
      </c>
      <c r="C5688" t="s">
        <v>642</v>
      </c>
      <c r="D5688" t="s">
        <v>643</v>
      </c>
      <c r="E5688" t="s">
        <v>71</v>
      </c>
      <c r="F5688" t="s">
        <v>54</v>
      </c>
      <c r="G5688" t="s">
        <v>72</v>
      </c>
      <c r="H5688" t="s">
        <v>73</v>
      </c>
      <c r="I5688" t="s">
        <v>112</v>
      </c>
      <c r="J5688" t="s">
        <v>113</v>
      </c>
      <c r="K5688" t="s">
        <v>42</v>
      </c>
      <c r="L5688" s="8">
        <v>8.5</v>
      </c>
      <c r="M5688" s="8">
        <v>2.8</v>
      </c>
      <c r="N5688">
        <v>87</v>
      </c>
      <c r="O5688" s="8">
        <v>739.5</v>
      </c>
      <c r="P5688" s="14">
        <v>2.0899999999999998E-2</v>
      </c>
      <c r="Q5688" s="8">
        <v>15.46</v>
      </c>
      <c r="R5688" s="8">
        <v>724.04</v>
      </c>
      <c r="S5688" s="8">
        <v>243.6</v>
      </c>
      <c r="T5688" s="8">
        <v>480.44</v>
      </c>
      <c r="U5688">
        <v>27</v>
      </c>
      <c r="V5688" s="8">
        <v>224.7</v>
      </c>
      <c r="W5688" s="8">
        <v>89.1</v>
      </c>
      <c r="X5688" s="8">
        <v>391.34</v>
      </c>
    </row>
    <row r="5689" spans="1:24" x14ac:dyDescent="0.25">
      <c r="A5689" t="s">
        <v>6015</v>
      </c>
      <c r="B5689" s="1">
        <v>45796</v>
      </c>
      <c r="C5689" t="s">
        <v>354</v>
      </c>
      <c r="D5689" t="s">
        <v>355</v>
      </c>
      <c r="E5689" t="s">
        <v>71</v>
      </c>
      <c r="F5689" t="s">
        <v>54</v>
      </c>
      <c r="G5689" t="s">
        <v>72</v>
      </c>
      <c r="H5689" t="s">
        <v>73</v>
      </c>
      <c r="I5689" t="s">
        <v>74</v>
      </c>
      <c r="J5689" t="s">
        <v>75</v>
      </c>
      <c r="K5689" t="s">
        <v>49</v>
      </c>
      <c r="L5689" s="8">
        <v>11</v>
      </c>
      <c r="M5689" s="8">
        <v>6.8</v>
      </c>
      <c r="N5689">
        <v>146</v>
      </c>
      <c r="O5689" s="8">
        <v>1606</v>
      </c>
      <c r="P5689" s="14">
        <v>6.4999999999999997E-3</v>
      </c>
      <c r="Q5689" s="8">
        <v>10.44</v>
      </c>
      <c r="R5689" s="8">
        <v>1595.56</v>
      </c>
      <c r="S5689" s="8">
        <v>992.8</v>
      </c>
      <c r="T5689" s="8">
        <v>602.76</v>
      </c>
      <c r="U5689">
        <v>0</v>
      </c>
      <c r="V5689" s="8">
        <v>0</v>
      </c>
      <c r="W5689" s="8">
        <v>0</v>
      </c>
      <c r="X5689" s="8">
        <v>602.76</v>
      </c>
    </row>
    <row r="5690" spans="1:24" x14ac:dyDescent="0.25">
      <c r="A5690" t="s">
        <v>6016</v>
      </c>
      <c r="B5690" s="1">
        <v>46194</v>
      </c>
      <c r="C5690" t="s">
        <v>480</v>
      </c>
      <c r="D5690" t="s">
        <v>481</v>
      </c>
      <c r="E5690" t="s">
        <v>63</v>
      </c>
      <c r="F5690" t="s">
        <v>54</v>
      </c>
      <c r="G5690" t="s">
        <v>79</v>
      </c>
      <c r="H5690" t="s">
        <v>80</v>
      </c>
      <c r="I5690" t="s">
        <v>47</v>
      </c>
      <c r="J5690" t="s">
        <v>48</v>
      </c>
      <c r="K5690" t="s">
        <v>49</v>
      </c>
      <c r="L5690" s="8">
        <v>5</v>
      </c>
      <c r="M5690" s="8">
        <v>3.2</v>
      </c>
      <c r="N5690">
        <v>16</v>
      </c>
      <c r="O5690" s="8">
        <v>80</v>
      </c>
      <c r="P5690" s="14">
        <v>9.4999999999999998E-3</v>
      </c>
      <c r="Q5690" s="8">
        <v>0.76</v>
      </c>
      <c r="R5690" s="8">
        <v>79.239999999999995</v>
      </c>
      <c r="S5690" s="8">
        <v>51.2</v>
      </c>
      <c r="T5690" s="8">
        <v>28.04</v>
      </c>
      <c r="U5690">
        <v>0</v>
      </c>
      <c r="V5690" s="8">
        <v>0</v>
      </c>
      <c r="W5690" s="8">
        <v>0</v>
      </c>
      <c r="X5690" s="8">
        <v>28.04</v>
      </c>
    </row>
    <row r="5691" spans="1:24" x14ac:dyDescent="0.25">
      <c r="A5691" t="s">
        <v>6017</v>
      </c>
      <c r="B5691" s="1">
        <v>45679</v>
      </c>
      <c r="C5691" t="s">
        <v>523</v>
      </c>
      <c r="D5691" t="s">
        <v>524</v>
      </c>
      <c r="E5691" t="s">
        <v>27</v>
      </c>
      <c r="F5691" t="s">
        <v>89</v>
      </c>
      <c r="G5691" t="s">
        <v>29</v>
      </c>
      <c r="H5691" t="s">
        <v>30</v>
      </c>
      <c r="I5691" t="s">
        <v>130</v>
      </c>
      <c r="J5691" t="s">
        <v>131</v>
      </c>
      <c r="K5691" t="s">
        <v>42</v>
      </c>
      <c r="L5691" s="8">
        <v>4.8</v>
      </c>
      <c r="M5691" s="8">
        <v>1.4</v>
      </c>
      <c r="N5691">
        <v>22</v>
      </c>
      <c r="O5691" s="8">
        <v>105.6</v>
      </c>
      <c r="P5691" s="14">
        <v>0.127</v>
      </c>
      <c r="Q5691" s="8">
        <v>13.41</v>
      </c>
      <c r="R5691" s="8">
        <v>92.19</v>
      </c>
      <c r="S5691" s="8">
        <v>30.8</v>
      </c>
      <c r="T5691" s="8">
        <v>61.39</v>
      </c>
      <c r="U5691">
        <v>0</v>
      </c>
      <c r="V5691" s="8">
        <v>0</v>
      </c>
      <c r="W5691" s="8">
        <v>0</v>
      </c>
      <c r="X5691" s="8">
        <v>61.39</v>
      </c>
    </row>
    <row r="5692" spans="1:24" x14ac:dyDescent="0.25">
      <c r="A5692" t="s">
        <v>6018</v>
      </c>
      <c r="B5692" s="1">
        <v>45651</v>
      </c>
      <c r="C5692" t="s">
        <v>183</v>
      </c>
      <c r="D5692" t="s">
        <v>184</v>
      </c>
      <c r="E5692" t="s">
        <v>63</v>
      </c>
      <c r="F5692" t="s">
        <v>89</v>
      </c>
      <c r="G5692" t="s">
        <v>79</v>
      </c>
      <c r="H5692" t="s">
        <v>80</v>
      </c>
      <c r="I5692" t="s">
        <v>40</v>
      </c>
      <c r="J5692" t="s">
        <v>41</v>
      </c>
      <c r="K5692" t="s">
        <v>42</v>
      </c>
      <c r="L5692" s="8">
        <v>14.5</v>
      </c>
      <c r="M5692" s="8">
        <v>4.2</v>
      </c>
      <c r="N5692">
        <v>201</v>
      </c>
      <c r="O5692" s="8">
        <v>2914.5</v>
      </c>
      <c r="P5692" s="14">
        <v>0.20449999999999999</v>
      </c>
      <c r="Q5692" s="8">
        <v>596.02</v>
      </c>
      <c r="R5692" s="8">
        <v>2318.48</v>
      </c>
      <c r="S5692" s="8">
        <v>844.2</v>
      </c>
      <c r="T5692" s="8">
        <v>1474.28</v>
      </c>
      <c r="U5692">
        <v>0</v>
      </c>
      <c r="V5692" s="8">
        <v>0</v>
      </c>
      <c r="W5692" s="8">
        <v>0</v>
      </c>
      <c r="X5692" s="8">
        <v>1474.28</v>
      </c>
    </row>
    <row r="5693" spans="1:24" x14ac:dyDescent="0.25">
      <c r="A5693" t="s">
        <v>6019</v>
      </c>
      <c r="B5693" s="1">
        <v>45851</v>
      </c>
      <c r="C5693" t="s">
        <v>567</v>
      </c>
      <c r="D5693" t="s">
        <v>568</v>
      </c>
      <c r="E5693" t="s">
        <v>27</v>
      </c>
      <c r="F5693" t="s">
        <v>37</v>
      </c>
      <c r="G5693" t="s">
        <v>38</v>
      </c>
      <c r="H5693" t="s">
        <v>39</v>
      </c>
      <c r="I5693" t="s">
        <v>99</v>
      </c>
      <c r="J5693" t="s">
        <v>100</v>
      </c>
      <c r="K5693" t="s">
        <v>49</v>
      </c>
      <c r="L5693" s="8">
        <v>3.8</v>
      </c>
      <c r="M5693" s="8">
        <v>2.6</v>
      </c>
      <c r="N5693">
        <v>27</v>
      </c>
      <c r="O5693" s="8">
        <v>102.6</v>
      </c>
      <c r="P5693" s="14">
        <v>8.6E-3</v>
      </c>
      <c r="Q5693" s="8">
        <v>0.88</v>
      </c>
      <c r="R5693" s="8">
        <v>101.72</v>
      </c>
      <c r="S5693" s="8">
        <v>70.2</v>
      </c>
      <c r="T5693" s="8">
        <v>31.52</v>
      </c>
      <c r="U5693">
        <v>5</v>
      </c>
      <c r="V5693" s="8">
        <v>18.84</v>
      </c>
      <c r="W5693" s="8">
        <v>15.5</v>
      </c>
      <c r="X5693" s="8">
        <v>16.02</v>
      </c>
    </row>
    <row r="5694" spans="1:24" x14ac:dyDescent="0.25">
      <c r="A5694" t="s">
        <v>6020</v>
      </c>
      <c r="B5694" s="1">
        <v>45676</v>
      </c>
      <c r="C5694" t="s">
        <v>480</v>
      </c>
      <c r="D5694" t="s">
        <v>481</v>
      </c>
      <c r="E5694" t="s">
        <v>63</v>
      </c>
      <c r="F5694" t="s">
        <v>54</v>
      </c>
      <c r="G5694" t="s">
        <v>79</v>
      </c>
      <c r="H5694" t="s">
        <v>80</v>
      </c>
      <c r="I5694" t="s">
        <v>185</v>
      </c>
      <c r="J5694" t="s">
        <v>186</v>
      </c>
      <c r="K5694" t="s">
        <v>59</v>
      </c>
      <c r="L5694" s="8">
        <v>4.9000000000000004</v>
      </c>
      <c r="M5694" s="8">
        <v>3.1</v>
      </c>
      <c r="N5694">
        <v>123</v>
      </c>
      <c r="O5694" s="8">
        <v>602.70000000000005</v>
      </c>
      <c r="P5694" s="14">
        <v>2.18E-2</v>
      </c>
      <c r="Q5694" s="8">
        <v>13.14</v>
      </c>
      <c r="R5694" s="8">
        <v>589.55999999999995</v>
      </c>
      <c r="S5694" s="8">
        <v>381.3</v>
      </c>
      <c r="T5694" s="8">
        <v>208.26</v>
      </c>
      <c r="U5694">
        <v>0</v>
      </c>
      <c r="V5694" s="8">
        <v>0</v>
      </c>
      <c r="W5694" s="8">
        <v>0</v>
      </c>
      <c r="X5694" s="8">
        <v>208.26</v>
      </c>
    </row>
    <row r="5695" spans="1:24" x14ac:dyDescent="0.25">
      <c r="A5695" t="s">
        <v>6021</v>
      </c>
      <c r="B5695" s="1">
        <v>45395</v>
      </c>
      <c r="C5695" t="s">
        <v>211</v>
      </c>
      <c r="D5695" t="s">
        <v>212</v>
      </c>
      <c r="E5695" t="s">
        <v>27</v>
      </c>
      <c r="F5695" t="s">
        <v>37</v>
      </c>
      <c r="G5695" t="s">
        <v>38</v>
      </c>
      <c r="H5695" t="s">
        <v>39</v>
      </c>
      <c r="I5695" t="s">
        <v>74</v>
      </c>
      <c r="J5695" t="s">
        <v>75</v>
      </c>
      <c r="K5695" t="s">
        <v>49</v>
      </c>
      <c r="L5695" s="8">
        <v>11</v>
      </c>
      <c r="M5695" s="8">
        <v>6.8</v>
      </c>
      <c r="N5695">
        <v>50</v>
      </c>
      <c r="O5695" s="8">
        <v>550</v>
      </c>
      <c r="P5695" s="14">
        <v>1.84E-2</v>
      </c>
      <c r="Q5695" s="8">
        <v>10.119999999999999</v>
      </c>
      <c r="R5695" s="8">
        <v>539.88</v>
      </c>
      <c r="S5695" s="8">
        <v>340</v>
      </c>
      <c r="T5695" s="8">
        <v>199.88</v>
      </c>
      <c r="U5695">
        <v>0</v>
      </c>
      <c r="V5695" s="8">
        <v>0</v>
      </c>
      <c r="W5695" s="8">
        <v>0</v>
      </c>
      <c r="X5695" s="8">
        <v>199.88</v>
      </c>
    </row>
    <row r="5696" spans="1:24" x14ac:dyDescent="0.25">
      <c r="A5696" t="s">
        <v>6022</v>
      </c>
      <c r="B5696" s="1">
        <v>46140</v>
      </c>
      <c r="C5696" t="s">
        <v>97</v>
      </c>
      <c r="D5696" t="s">
        <v>98</v>
      </c>
      <c r="E5696" t="s">
        <v>63</v>
      </c>
      <c r="F5696" t="s">
        <v>54</v>
      </c>
      <c r="G5696" t="s">
        <v>64</v>
      </c>
      <c r="H5696" t="s">
        <v>65</v>
      </c>
      <c r="I5696" t="s">
        <v>185</v>
      </c>
      <c r="J5696" t="s">
        <v>186</v>
      </c>
      <c r="K5696" t="s">
        <v>59</v>
      </c>
      <c r="L5696" s="8">
        <v>4.9000000000000004</v>
      </c>
      <c r="M5696" s="8">
        <v>3.1</v>
      </c>
      <c r="N5696">
        <v>52</v>
      </c>
      <c r="O5696" s="8">
        <v>254.8</v>
      </c>
      <c r="P5696" s="14">
        <v>1.01E-2</v>
      </c>
      <c r="Q5696" s="8">
        <v>2.57</v>
      </c>
      <c r="R5696" s="8">
        <v>252.23</v>
      </c>
      <c r="S5696" s="8">
        <v>161.19999999999999</v>
      </c>
      <c r="T5696" s="8">
        <v>91.03</v>
      </c>
      <c r="U5696">
        <v>0</v>
      </c>
      <c r="V5696" s="8">
        <v>0</v>
      </c>
      <c r="W5696" s="8">
        <v>0</v>
      </c>
      <c r="X5696" s="8">
        <v>91.03</v>
      </c>
    </row>
    <row r="5697" spans="1:24" x14ac:dyDescent="0.25">
      <c r="A5697" t="s">
        <v>6023</v>
      </c>
      <c r="B5697" s="1">
        <v>45782</v>
      </c>
      <c r="C5697" t="s">
        <v>667</v>
      </c>
      <c r="D5697" t="s">
        <v>668</v>
      </c>
      <c r="E5697" t="s">
        <v>63</v>
      </c>
      <c r="F5697" t="s">
        <v>54</v>
      </c>
      <c r="G5697" t="s">
        <v>64</v>
      </c>
      <c r="H5697" t="s">
        <v>65</v>
      </c>
      <c r="I5697" t="s">
        <v>47</v>
      </c>
      <c r="J5697" t="s">
        <v>48</v>
      </c>
      <c r="K5697" t="s">
        <v>49</v>
      </c>
      <c r="L5697" s="8">
        <v>5</v>
      </c>
      <c r="M5697" s="8">
        <v>3.2</v>
      </c>
      <c r="N5697">
        <v>21</v>
      </c>
      <c r="O5697" s="8">
        <v>105</v>
      </c>
      <c r="P5697" s="14">
        <v>8.0000000000000004E-4</v>
      </c>
      <c r="Q5697" s="8">
        <v>0.08</v>
      </c>
      <c r="R5697" s="8">
        <v>104.92</v>
      </c>
      <c r="S5697" s="8">
        <v>67.2</v>
      </c>
      <c r="T5697" s="8">
        <v>37.72</v>
      </c>
      <c r="U5697">
        <v>0</v>
      </c>
      <c r="V5697" s="8">
        <v>0</v>
      </c>
      <c r="W5697" s="8">
        <v>0</v>
      </c>
      <c r="X5697" s="8">
        <v>37.72</v>
      </c>
    </row>
    <row r="5698" spans="1:24" x14ac:dyDescent="0.25">
      <c r="A5698" t="s">
        <v>6024</v>
      </c>
      <c r="B5698" s="1">
        <v>46099</v>
      </c>
      <c r="C5698" t="s">
        <v>142</v>
      </c>
      <c r="D5698" t="s">
        <v>143</v>
      </c>
      <c r="E5698" t="s">
        <v>71</v>
      </c>
      <c r="F5698" t="s">
        <v>37</v>
      </c>
      <c r="G5698" t="s">
        <v>165</v>
      </c>
      <c r="H5698" t="s">
        <v>166</v>
      </c>
      <c r="I5698" t="s">
        <v>130</v>
      </c>
      <c r="J5698" t="s">
        <v>131</v>
      </c>
      <c r="K5698" t="s">
        <v>42</v>
      </c>
      <c r="L5698" s="8">
        <v>4.8</v>
      </c>
      <c r="M5698" s="8">
        <v>1.4</v>
      </c>
      <c r="N5698">
        <v>22</v>
      </c>
      <c r="O5698" s="8">
        <v>105.6</v>
      </c>
      <c r="P5698" s="14">
        <v>1.3299999999999999E-2</v>
      </c>
      <c r="Q5698" s="8">
        <v>1.4</v>
      </c>
      <c r="R5698" s="8">
        <v>104.2</v>
      </c>
      <c r="S5698" s="8">
        <v>30.8</v>
      </c>
      <c r="T5698" s="8">
        <v>73.400000000000006</v>
      </c>
      <c r="U5698">
        <v>0</v>
      </c>
      <c r="V5698" s="8">
        <v>0</v>
      </c>
      <c r="W5698" s="8">
        <v>0</v>
      </c>
      <c r="X5698" s="8">
        <v>73.400000000000006</v>
      </c>
    </row>
    <row r="5699" spans="1:24" x14ac:dyDescent="0.25">
      <c r="A5699" t="s">
        <v>6025</v>
      </c>
      <c r="B5699" s="1">
        <v>46176</v>
      </c>
      <c r="C5699" t="s">
        <v>318</v>
      </c>
      <c r="D5699" t="s">
        <v>319</v>
      </c>
      <c r="E5699" t="s">
        <v>27</v>
      </c>
      <c r="F5699" t="s">
        <v>37</v>
      </c>
      <c r="G5699" t="s">
        <v>29</v>
      </c>
      <c r="H5699" t="s">
        <v>30</v>
      </c>
      <c r="I5699" t="s">
        <v>40</v>
      </c>
      <c r="J5699" t="s">
        <v>41</v>
      </c>
      <c r="K5699" t="s">
        <v>42</v>
      </c>
      <c r="L5699" s="8">
        <v>14.5</v>
      </c>
      <c r="M5699" s="8">
        <v>4.2</v>
      </c>
      <c r="N5699">
        <v>4</v>
      </c>
      <c r="O5699" s="8">
        <v>58</v>
      </c>
      <c r="P5699" s="14">
        <v>1.4999999999999999E-2</v>
      </c>
      <c r="Q5699" s="8">
        <v>0.87</v>
      </c>
      <c r="R5699" s="8">
        <v>57.13</v>
      </c>
      <c r="S5699" s="8">
        <v>16.8</v>
      </c>
      <c r="T5699" s="8">
        <v>40.33</v>
      </c>
      <c r="U5699">
        <v>0</v>
      </c>
      <c r="V5699" s="8">
        <v>0</v>
      </c>
      <c r="W5699" s="8">
        <v>0</v>
      </c>
      <c r="X5699" s="8">
        <v>40.33</v>
      </c>
    </row>
    <row r="5700" spans="1:24" x14ac:dyDescent="0.25">
      <c r="A5700" t="s">
        <v>6026</v>
      </c>
      <c r="B5700" s="1">
        <v>45883</v>
      </c>
      <c r="C5700" t="s">
        <v>61</v>
      </c>
      <c r="D5700" t="s">
        <v>62</v>
      </c>
      <c r="E5700" t="s">
        <v>63</v>
      </c>
      <c r="F5700" t="s">
        <v>46</v>
      </c>
      <c r="G5700" t="s">
        <v>79</v>
      </c>
      <c r="H5700" t="s">
        <v>80</v>
      </c>
      <c r="I5700" t="s">
        <v>47</v>
      </c>
      <c r="J5700" t="s">
        <v>48</v>
      </c>
      <c r="K5700" t="s">
        <v>49</v>
      </c>
      <c r="L5700" s="8">
        <v>5</v>
      </c>
      <c r="M5700" s="8">
        <v>3.2</v>
      </c>
      <c r="N5700">
        <v>4</v>
      </c>
      <c r="O5700" s="8">
        <v>20</v>
      </c>
      <c r="P5700" s="14">
        <v>0.1231</v>
      </c>
      <c r="Q5700" s="8">
        <v>2.46</v>
      </c>
      <c r="R5700" s="8">
        <v>17.54</v>
      </c>
      <c r="S5700" s="8">
        <v>12.8</v>
      </c>
      <c r="T5700" s="8">
        <v>4.74</v>
      </c>
      <c r="U5700">
        <v>1</v>
      </c>
      <c r="V5700" s="8">
        <v>4.38</v>
      </c>
      <c r="W5700" s="8">
        <v>3.7</v>
      </c>
      <c r="X5700" s="8">
        <v>1.04</v>
      </c>
    </row>
    <row r="5701" spans="1:24" x14ac:dyDescent="0.25">
      <c r="A5701" t="s">
        <v>6027</v>
      </c>
      <c r="B5701" s="1">
        <v>45958</v>
      </c>
      <c r="C5701" t="s">
        <v>195</v>
      </c>
      <c r="D5701" t="s">
        <v>196</v>
      </c>
      <c r="E5701" t="s">
        <v>150</v>
      </c>
      <c r="F5701" t="s">
        <v>89</v>
      </c>
      <c r="G5701" t="s">
        <v>151</v>
      </c>
      <c r="H5701" t="s">
        <v>152</v>
      </c>
      <c r="I5701" t="s">
        <v>127</v>
      </c>
      <c r="J5701" t="s">
        <v>128</v>
      </c>
      <c r="K5701" t="s">
        <v>33</v>
      </c>
      <c r="L5701" s="8">
        <v>7.2</v>
      </c>
      <c r="M5701" s="8">
        <v>3.6</v>
      </c>
      <c r="N5701">
        <v>302</v>
      </c>
      <c r="O5701" s="8">
        <v>2174.4</v>
      </c>
      <c r="P5701" s="14">
        <v>0.1573</v>
      </c>
      <c r="Q5701" s="8">
        <v>342.03</v>
      </c>
      <c r="R5701" s="8">
        <v>1832.37</v>
      </c>
      <c r="S5701" s="8">
        <v>1087.2</v>
      </c>
      <c r="T5701" s="8">
        <v>745.17</v>
      </c>
      <c r="U5701">
        <v>0</v>
      </c>
      <c r="V5701" s="8">
        <v>0</v>
      </c>
      <c r="W5701" s="8">
        <v>0</v>
      </c>
      <c r="X5701" s="8">
        <v>745.17</v>
      </c>
    </row>
    <row r="5702" spans="1:24" x14ac:dyDescent="0.25">
      <c r="A5702" t="s">
        <v>6028</v>
      </c>
      <c r="B5702" s="1">
        <v>46068</v>
      </c>
      <c r="C5702" t="s">
        <v>427</v>
      </c>
      <c r="D5702" t="s">
        <v>428</v>
      </c>
      <c r="E5702" t="s">
        <v>150</v>
      </c>
      <c r="F5702" t="s">
        <v>46</v>
      </c>
      <c r="G5702" t="s">
        <v>151</v>
      </c>
      <c r="H5702" t="s">
        <v>152</v>
      </c>
      <c r="I5702" t="s">
        <v>144</v>
      </c>
      <c r="J5702" t="s">
        <v>145</v>
      </c>
      <c r="K5702" t="s">
        <v>33</v>
      </c>
      <c r="L5702" s="8">
        <v>12</v>
      </c>
      <c r="M5702" s="8">
        <v>6.5</v>
      </c>
      <c r="N5702">
        <v>12</v>
      </c>
      <c r="O5702" s="8">
        <v>144</v>
      </c>
      <c r="P5702" s="14">
        <v>2.18E-2</v>
      </c>
      <c r="Q5702" s="8">
        <v>3.14</v>
      </c>
      <c r="R5702" s="8">
        <v>140.86000000000001</v>
      </c>
      <c r="S5702" s="8">
        <v>78</v>
      </c>
      <c r="T5702" s="8">
        <v>62.86</v>
      </c>
      <c r="U5702">
        <v>2</v>
      </c>
      <c r="V5702" s="8">
        <v>23.48</v>
      </c>
      <c r="W5702" s="8">
        <v>14</v>
      </c>
      <c r="X5702" s="8">
        <v>48.86</v>
      </c>
    </row>
    <row r="5703" spans="1:24" x14ac:dyDescent="0.25">
      <c r="A5703" t="s">
        <v>6029</v>
      </c>
      <c r="B5703" s="1">
        <v>45995</v>
      </c>
      <c r="C5703" t="s">
        <v>142</v>
      </c>
      <c r="D5703" t="s">
        <v>143</v>
      </c>
      <c r="E5703" t="s">
        <v>71</v>
      </c>
      <c r="F5703" t="s">
        <v>37</v>
      </c>
      <c r="G5703" t="s">
        <v>165</v>
      </c>
      <c r="H5703" t="s">
        <v>166</v>
      </c>
      <c r="I5703" t="s">
        <v>66</v>
      </c>
      <c r="J5703" t="s">
        <v>67</v>
      </c>
      <c r="K5703" t="s">
        <v>33</v>
      </c>
      <c r="L5703" s="8">
        <v>4.5</v>
      </c>
      <c r="M5703" s="8">
        <v>2.1</v>
      </c>
      <c r="N5703">
        <v>107</v>
      </c>
      <c r="O5703" s="8">
        <v>481.5</v>
      </c>
      <c r="P5703" s="14">
        <v>1.3599999999999999E-2</v>
      </c>
      <c r="Q5703" s="8">
        <v>6.55</v>
      </c>
      <c r="R5703" s="8">
        <v>474.95</v>
      </c>
      <c r="S5703" s="8">
        <v>224.7</v>
      </c>
      <c r="T5703" s="8">
        <v>250.25</v>
      </c>
      <c r="U5703">
        <v>0</v>
      </c>
      <c r="V5703" s="8">
        <v>0</v>
      </c>
      <c r="W5703" s="8">
        <v>0</v>
      </c>
      <c r="X5703" s="8">
        <v>250.25</v>
      </c>
    </row>
    <row r="5704" spans="1:24" x14ac:dyDescent="0.25">
      <c r="A5704" t="s">
        <v>6030</v>
      </c>
      <c r="B5704" s="1">
        <v>45522</v>
      </c>
      <c r="C5704" t="s">
        <v>162</v>
      </c>
      <c r="D5704" t="s">
        <v>163</v>
      </c>
      <c r="E5704" t="s">
        <v>150</v>
      </c>
      <c r="F5704" t="s">
        <v>89</v>
      </c>
      <c r="G5704" t="s">
        <v>151</v>
      </c>
      <c r="H5704" t="s">
        <v>152</v>
      </c>
      <c r="I5704" t="s">
        <v>112</v>
      </c>
      <c r="J5704" t="s">
        <v>113</v>
      </c>
      <c r="K5704" t="s">
        <v>42</v>
      </c>
      <c r="L5704" s="8">
        <v>8.5</v>
      </c>
      <c r="M5704" s="8">
        <v>2.8</v>
      </c>
      <c r="N5704">
        <v>171</v>
      </c>
      <c r="O5704" s="8">
        <v>1453.5</v>
      </c>
      <c r="P5704" s="14">
        <v>0.1118</v>
      </c>
      <c r="Q5704" s="8">
        <v>162.5</v>
      </c>
      <c r="R5704" s="8">
        <v>1291</v>
      </c>
      <c r="S5704" s="8">
        <v>478.8</v>
      </c>
      <c r="T5704" s="8">
        <v>812.2</v>
      </c>
      <c r="U5704">
        <v>0</v>
      </c>
      <c r="V5704" s="8">
        <v>0</v>
      </c>
      <c r="W5704" s="8">
        <v>0</v>
      </c>
      <c r="X5704" s="8">
        <v>812.2</v>
      </c>
    </row>
    <row r="5705" spans="1:24" x14ac:dyDescent="0.25">
      <c r="A5705" t="s">
        <v>6031</v>
      </c>
      <c r="B5705" s="1">
        <v>45458</v>
      </c>
      <c r="C5705" t="s">
        <v>642</v>
      </c>
      <c r="D5705" t="s">
        <v>643</v>
      </c>
      <c r="E5705" t="s">
        <v>71</v>
      </c>
      <c r="F5705" t="s">
        <v>54</v>
      </c>
      <c r="G5705" t="s">
        <v>72</v>
      </c>
      <c r="H5705" t="s">
        <v>73</v>
      </c>
      <c r="I5705" t="s">
        <v>156</v>
      </c>
      <c r="J5705" t="s">
        <v>157</v>
      </c>
      <c r="K5705" t="s">
        <v>42</v>
      </c>
      <c r="L5705" s="8">
        <v>6.2</v>
      </c>
      <c r="M5705" s="8">
        <v>1.9</v>
      </c>
      <c r="N5705">
        <v>26</v>
      </c>
      <c r="O5705" s="8">
        <v>161.19999999999999</v>
      </c>
      <c r="P5705" s="14">
        <v>6.54E-2</v>
      </c>
      <c r="Q5705" s="8">
        <v>10.54</v>
      </c>
      <c r="R5705" s="8">
        <v>150.66</v>
      </c>
      <c r="S5705" s="8">
        <v>49.4</v>
      </c>
      <c r="T5705" s="8">
        <v>101.26</v>
      </c>
      <c r="U5705">
        <v>0</v>
      </c>
      <c r="V5705" s="8">
        <v>0</v>
      </c>
      <c r="W5705" s="8">
        <v>0</v>
      </c>
      <c r="X5705" s="8">
        <v>101.26</v>
      </c>
    </row>
    <row r="5706" spans="1:24" x14ac:dyDescent="0.25">
      <c r="A5706" t="s">
        <v>6032</v>
      </c>
      <c r="B5706" s="1">
        <v>45754</v>
      </c>
      <c r="C5706" t="s">
        <v>220</v>
      </c>
      <c r="D5706" t="s">
        <v>221</v>
      </c>
      <c r="E5706" t="s">
        <v>71</v>
      </c>
      <c r="F5706" t="s">
        <v>28</v>
      </c>
      <c r="G5706" t="s">
        <v>72</v>
      </c>
      <c r="H5706" t="s">
        <v>73</v>
      </c>
      <c r="I5706" t="s">
        <v>112</v>
      </c>
      <c r="J5706" t="s">
        <v>113</v>
      </c>
      <c r="K5706" t="s">
        <v>42</v>
      </c>
      <c r="L5706" s="8">
        <v>8.5</v>
      </c>
      <c r="M5706" s="8">
        <v>2.8</v>
      </c>
      <c r="N5706">
        <v>160</v>
      </c>
      <c r="O5706" s="8">
        <v>1360</v>
      </c>
      <c r="P5706" s="14">
        <v>5.7000000000000002E-2</v>
      </c>
      <c r="Q5706" s="8">
        <v>77.52</v>
      </c>
      <c r="R5706" s="8">
        <v>1282.48</v>
      </c>
      <c r="S5706" s="8">
        <v>448</v>
      </c>
      <c r="T5706" s="8">
        <v>834.48</v>
      </c>
      <c r="U5706">
        <v>0</v>
      </c>
      <c r="V5706" s="8">
        <v>0</v>
      </c>
      <c r="W5706" s="8">
        <v>0</v>
      </c>
      <c r="X5706" s="8">
        <v>834.48</v>
      </c>
    </row>
    <row r="5707" spans="1:24" x14ac:dyDescent="0.25">
      <c r="A5707" t="s">
        <v>6033</v>
      </c>
      <c r="B5707" s="1">
        <v>45367</v>
      </c>
      <c r="C5707" t="s">
        <v>142</v>
      </c>
      <c r="D5707" t="s">
        <v>143</v>
      </c>
      <c r="E5707" t="s">
        <v>71</v>
      </c>
      <c r="F5707" t="s">
        <v>37</v>
      </c>
      <c r="G5707" t="s">
        <v>72</v>
      </c>
      <c r="H5707" t="s">
        <v>73</v>
      </c>
      <c r="I5707" t="s">
        <v>156</v>
      </c>
      <c r="J5707" t="s">
        <v>157</v>
      </c>
      <c r="K5707" t="s">
        <v>42</v>
      </c>
      <c r="L5707" s="8">
        <v>6.2</v>
      </c>
      <c r="M5707" s="8">
        <v>1.9</v>
      </c>
      <c r="N5707">
        <v>1</v>
      </c>
      <c r="O5707" s="8">
        <v>6.2</v>
      </c>
      <c r="P5707" s="14">
        <v>3.4599999999999999E-2</v>
      </c>
      <c r="Q5707" s="8">
        <v>0.21</v>
      </c>
      <c r="R5707" s="8">
        <v>5.99</v>
      </c>
      <c r="S5707" s="8">
        <v>1.9</v>
      </c>
      <c r="T5707" s="8">
        <v>4.09</v>
      </c>
      <c r="U5707">
        <v>0</v>
      </c>
      <c r="V5707" s="8">
        <v>0</v>
      </c>
      <c r="W5707" s="8">
        <v>0</v>
      </c>
      <c r="X5707" s="8">
        <v>4.09</v>
      </c>
    </row>
    <row r="5708" spans="1:24" x14ac:dyDescent="0.25">
      <c r="A5708" t="s">
        <v>6034</v>
      </c>
      <c r="B5708" s="1">
        <v>46110</v>
      </c>
      <c r="C5708" t="s">
        <v>318</v>
      </c>
      <c r="D5708" t="s">
        <v>319</v>
      </c>
      <c r="E5708" t="s">
        <v>27</v>
      </c>
      <c r="F5708" t="s">
        <v>37</v>
      </c>
      <c r="G5708" t="s">
        <v>29</v>
      </c>
      <c r="H5708" t="s">
        <v>30</v>
      </c>
      <c r="I5708" t="s">
        <v>31</v>
      </c>
      <c r="J5708" t="s">
        <v>32</v>
      </c>
      <c r="K5708" t="s">
        <v>33</v>
      </c>
      <c r="L5708" s="8">
        <v>5.8</v>
      </c>
      <c r="M5708" s="8">
        <v>2.7</v>
      </c>
      <c r="N5708">
        <v>78</v>
      </c>
      <c r="O5708" s="8">
        <v>452.4</v>
      </c>
      <c r="P5708" s="14">
        <v>7.1999999999999998E-3</v>
      </c>
      <c r="Q5708" s="8">
        <v>3.26</v>
      </c>
      <c r="R5708" s="8">
        <v>449.14</v>
      </c>
      <c r="S5708" s="8">
        <v>210.6</v>
      </c>
      <c r="T5708" s="8">
        <v>238.54</v>
      </c>
      <c r="U5708">
        <v>0</v>
      </c>
      <c r="V5708" s="8">
        <v>0</v>
      </c>
      <c r="W5708" s="8">
        <v>0</v>
      </c>
      <c r="X5708" s="8">
        <v>238.54</v>
      </c>
    </row>
    <row r="5709" spans="1:24" x14ac:dyDescent="0.25">
      <c r="A5709" t="s">
        <v>6035</v>
      </c>
      <c r="B5709" s="1">
        <v>46158</v>
      </c>
      <c r="C5709" t="s">
        <v>279</v>
      </c>
      <c r="D5709" t="s">
        <v>280</v>
      </c>
      <c r="E5709" t="s">
        <v>53</v>
      </c>
      <c r="F5709" t="s">
        <v>54</v>
      </c>
      <c r="G5709" t="s">
        <v>55</v>
      </c>
      <c r="H5709" t="s">
        <v>56</v>
      </c>
      <c r="I5709" t="s">
        <v>40</v>
      </c>
      <c r="J5709" t="s">
        <v>41</v>
      </c>
      <c r="K5709" t="s">
        <v>42</v>
      </c>
      <c r="L5709" s="8">
        <v>14.5</v>
      </c>
      <c r="M5709" s="8">
        <v>4.2</v>
      </c>
      <c r="N5709">
        <v>160</v>
      </c>
      <c r="O5709" s="8">
        <v>2320</v>
      </c>
      <c r="P5709" s="14">
        <v>1.2200000000000001E-2</v>
      </c>
      <c r="Q5709" s="8">
        <v>28.3</v>
      </c>
      <c r="R5709" s="8">
        <v>2291.6999999999998</v>
      </c>
      <c r="S5709" s="8">
        <v>672</v>
      </c>
      <c r="T5709" s="8">
        <v>1619.7</v>
      </c>
      <c r="U5709">
        <v>0</v>
      </c>
      <c r="V5709" s="8">
        <v>0</v>
      </c>
      <c r="W5709" s="8">
        <v>0</v>
      </c>
      <c r="X5709" s="8">
        <v>1619.7</v>
      </c>
    </row>
    <row r="5710" spans="1:24" x14ac:dyDescent="0.25">
      <c r="A5710" t="s">
        <v>6036</v>
      </c>
      <c r="B5710" s="1">
        <v>45326</v>
      </c>
      <c r="C5710" t="s">
        <v>102</v>
      </c>
      <c r="D5710" t="s">
        <v>103</v>
      </c>
      <c r="E5710" t="s">
        <v>27</v>
      </c>
      <c r="F5710" t="s">
        <v>54</v>
      </c>
      <c r="G5710" t="s">
        <v>38</v>
      </c>
      <c r="H5710" t="s">
        <v>39</v>
      </c>
      <c r="I5710" t="s">
        <v>57</v>
      </c>
      <c r="J5710" t="s">
        <v>58</v>
      </c>
      <c r="K5710" t="s">
        <v>59</v>
      </c>
      <c r="L5710" s="8">
        <v>10.5</v>
      </c>
      <c r="M5710" s="8">
        <v>7.5</v>
      </c>
      <c r="N5710">
        <v>34</v>
      </c>
      <c r="O5710" s="8">
        <v>357</v>
      </c>
      <c r="P5710" s="14">
        <v>2.4799999999999999E-2</v>
      </c>
      <c r="Q5710" s="8">
        <v>8.85</v>
      </c>
      <c r="R5710" s="8">
        <v>348.15</v>
      </c>
      <c r="S5710" s="8">
        <v>255</v>
      </c>
      <c r="T5710" s="8">
        <v>93.15</v>
      </c>
      <c r="U5710">
        <v>0</v>
      </c>
      <c r="V5710" s="8">
        <v>0</v>
      </c>
      <c r="W5710" s="8">
        <v>0</v>
      </c>
      <c r="X5710" s="8">
        <v>93.15</v>
      </c>
    </row>
    <row r="5711" spans="1:24" x14ac:dyDescent="0.25">
      <c r="A5711" t="s">
        <v>6037</v>
      </c>
      <c r="B5711" s="1">
        <v>45593</v>
      </c>
      <c r="C5711" t="s">
        <v>195</v>
      </c>
      <c r="D5711" t="s">
        <v>196</v>
      </c>
      <c r="E5711" t="s">
        <v>150</v>
      </c>
      <c r="F5711" t="s">
        <v>89</v>
      </c>
      <c r="G5711" t="s">
        <v>151</v>
      </c>
      <c r="H5711" t="s">
        <v>152</v>
      </c>
      <c r="I5711" t="s">
        <v>57</v>
      </c>
      <c r="J5711" t="s">
        <v>58</v>
      </c>
      <c r="K5711" t="s">
        <v>59</v>
      </c>
      <c r="L5711" s="8">
        <v>10.5</v>
      </c>
      <c r="M5711" s="8">
        <v>7.5</v>
      </c>
      <c r="N5711">
        <v>44</v>
      </c>
      <c r="O5711" s="8">
        <v>462</v>
      </c>
      <c r="P5711" s="14">
        <v>3.9800000000000002E-2</v>
      </c>
      <c r="Q5711" s="8">
        <v>18.39</v>
      </c>
      <c r="R5711" s="8">
        <v>443.61</v>
      </c>
      <c r="S5711" s="8">
        <v>330</v>
      </c>
      <c r="T5711" s="8">
        <v>113.61</v>
      </c>
      <c r="U5711">
        <v>7</v>
      </c>
      <c r="V5711" s="8">
        <v>70.569999999999993</v>
      </c>
      <c r="W5711" s="8">
        <v>56</v>
      </c>
      <c r="X5711" s="8">
        <v>57.61</v>
      </c>
    </row>
    <row r="5712" spans="1:24" x14ac:dyDescent="0.25">
      <c r="A5712" t="s">
        <v>6038</v>
      </c>
      <c r="B5712" s="1">
        <v>45312</v>
      </c>
      <c r="C5712" t="s">
        <v>223</v>
      </c>
      <c r="D5712" t="s">
        <v>224</v>
      </c>
      <c r="E5712" t="s">
        <v>27</v>
      </c>
      <c r="F5712" t="s">
        <v>28</v>
      </c>
      <c r="G5712" t="s">
        <v>29</v>
      </c>
      <c r="H5712" t="s">
        <v>30</v>
      </c>
      <c r="I5712" t="s">
        <v>144</v>
      </c>
      <c r="J5712" t="s">
        <v>145</v>
      </c>
      <c r="K5712" t="s">
        <v>33</v>
      </c>
      <c r="L5712" s="8">
        <v>12</v>
      </c>
      <c r="M5712" s="8">
        <v>6.5</v>
      </c>
      <c r="N5712">
        <v>83</v>
      </c>
      <c r="O5712" s="8">
        <v>996</v>
      </c>
      <c r="P5712" s="14">
        <v>1.29E-2</v>
      </c>
      <c r="Q5712" s="8">
        <v>12.85</v>
      </c>
      <c r="R5712" s="8">
        <v>983.15</v>
      </c>
      <c r="S5712" s="8">
        <v>539.5</v>
      </c>
      <c r="T5712" s="8">
        <v>443.65</v>
      </c>
      <c r="U5712">
        <v>0</v>
      </c>
      <c r="V5712" s="8">
        <v>0</v>
      </c>
      <c r="W5712" s="8">
        <v>0</v>
      </c>
      <c r="X5712" s="8">
        <v>443.65</v>
      </c>
    </row>
    <row r="5713" spans="1:24" x14ac:dyDescent="0.25">
      <c r="A5713" t="s">
        <v>6039</v>
      </c>
      <c r="B5713" s="1">
        <v>45618</v>
      </c>
      <c r="C5713" t="s">
        <v>191</v>
      </c>
      <c r="D5713" t="s">
        <v>192</v>
      </c>
      <c r="E5713" t="s">
        <v>150</v>
      </c>
      <c r="F5713" t="s">
        <v>54</v>
      </c>
      <c r="G5713" t="s">
        <v>151</v>
      </c>
      <c r="H5713" t="s">
        <v>152</v>
      </c>
      <c r="I5713" t="s">
        <v>47</v>
      </c>
      <c r="J5713" t="s">
        <v>48</v>
      </c>
      <c r="K5713" t="s">
        <v>49</v>
      </c>
      <c r="L5713" s="8">
        <v>5</v>
      </c>
      <c r="M5713" s="8">
        <v>3.2</v>
      </c>
      <c r="N5713">
        <v>42</v>
      </c>
      <c r="O5713" s="8">
        <v>210</v>
      </c>
      <c r="P5713" s="14">
        <v>0.42259999999999998</v>
      </c>
      <c r="Q5713" s="8">
        <v>88.75</v>
      </c>
      <c r="R5713" s="8">
        <v>121.25</v>
      </c>
      <c r="S5713" s="8">
        <v>134.4</v>
      </c>
      <c r="T5713" s="8">
        <v>-13.15</v>
      </c>
      <c r="U5713">
        <v>0</v>
      </c>
      <c r="V5713" s="8">
        <v>0</v>
      </c>
      <c r="W5713" s="8">
        <v>0</v>
      </c>
      <c r="X5713" s="8">
        <v>-13.15</v>
      </c>
    </row>
    <row r="5714" spans="1:24" x14ac:dyDescent="0.25">
      <c r="A5714" t="s">
        <v>6040</v>
      </c>
      <c r="B5714" s="1">
        <v>45559</v>
      </c>
      <c r="C5714" t="s">
        <v>232</v>
      </c>
      <c r="D5714" t="s">
        <v>233</v>
      </c>
      <c r="E5714" t="s">
        <v>27</v>
      </c>
      <c r="F5714" t="s">
        <v>89</v>
      </c>
      <c r="G5714" t="s">
        <v>38</v>
      </c>
      <c r="H5714" t="s">
        <v>39</v>
      </c>
      <c r="I5714" t="s">
        <v>84</v>
      </c>
      <c r="J5714" t="s">
        <v>85</v>
      </c>
      <c r="K5714" t="s">
        <v>42</v>
      </c>
      <c r="L5714" s="8">
        <v>9.9</v>
      </c>
      <c r="M5714" s="8">
        <v>3.1</v>
      </c>
      <c r="N5714">
        <v>185</v>
      </c>
      <c r="O5714" s="8">
        <v>1831.5</v>
      </c>
      <c r="P5714" s="14">
        <v>9.1600000000000001E-2</v>
      </c>
      <c r="Q5714" s="8">
        <v>167.77</v>
      </c>
      <c r="R5714" s="8">
        <v>1663.73</v>
      </c>
      <c r="S5714" s="8">
        <v>573.5</v>
      </c>
      <c r="T5714" s="8">
        <v>1090.23</v>
      </c>
      <c r="U5714">
        <v>0</v>
      </c>
      <c r="V5714" s="8">
        <v>0</v>
      </c>
      <c r="W5714" s="8">
        <v>0</v>
      </c>
      <c r="X5714" s="8">
        <v>1090.23</v>
      </c>
    </row>
    <row r="5715" spans="1:24" x14ac:dyDescent="0.25">
      <c r="A5715" t="s">
        <v>6041</v>
      </c>
      <c r="B5715" s="1">
        <v>45399</v>
      </c>
      <c r="C5715" t="s">
        <v>154</v>
      </c>
      <c r="D5715" t="s">
        <v>155</v>
      </c>
      <c r="E5715" t="s">
        <v>150</v>
      </c>
      <c r="F5715" t="s">
        <v>46</v>
      </c>
      <c r="G5715" t="s">
        <v>151</v>
      </c>
      <c r="H5715" t="s">
        <v>152</v>
      </c>
      <c r="I5715" t="s">
        <v>57</v>
      </c>
      <c r="J5715" t="s">
        <v>58</v>
      </c>
      <c r="K5715" t="s">
        <v>59</v>
      </c>
      <c r="L5715" s="8">
        <v>10.5</v>
      </c>
      <c r="M5715" s="8">
        <v>7.5</v>
      </c>
      <c r="N5715">
        <v>15</v>
      </c>
      <c r="O5715" s="8">
        <v>157.5</v>
      </c>
      <c r="P5715" s="14">
        <v>9.5500000000000002E-2</v>
      </c>
      <c r="Q5715" s="8">
        <v>15.04</v>
      </c>
      <c r="R5715" s="8">
        <v>142.46</v>
      </c>
      <c r="S5715" s="8">
        <v>112.5</v>
      </c>
      <c r="T5715" s="8">
        <v>29.96</v>
      </c>
      <c r="U5715">
        <v>0</v>
      </c>
      <c r="V5715" s="8">
        <v>0</v>
      </c>
      <c r="W5715" s="8">
        <v>0</v>
      </c>
      <c r="X5715" s="8">
        <v>29.96</v>
      </c>
    </row>
    <row r="5716" spans="1:24" x14ac:dyDescent="0.25">
      <c r="A5716" t="s">
        <v>6042</v>
      </c>
      <c r="B5716" s="1">
        <v>45367</v>
      </c>
      <c r="C5716" t="s">
        <v>174</v>
      </c>
      <c r="D5716" t="s">
        <v>175</v>
      </c>
      <c r="E5716" t="s">
        <v>150</v>
      </c>
      <c r="F5716" t="s">
        <v>54</v>
      </c>
      <c r="G5716" t="s">
        <v>151</v>
      </c>
      <c r="H5716" t="s">
        <v>152</v>
      </c>
      <c r="I5716" t="s">
        <v>127</v>
      </c>
      <c r="J5716" t="s">
        <v>128</v>
      </c>
      <c r="K5716" t="s">
        <v>33</v>
      </c>
      <c r="L5716" s="8">
        <v>7.2</v>
      </c>
      <c r="M5716" s="8">
        <v>3.6</v>
      </c>
      <c r="N5716">
        <v>87</v>
      </c>
      <c r="O5716" s="8">
        <v>626.4</v>
      </c>
      <c r="P5716" s="14">
        <v>3.15E-2</v>
      </c>
      <c r="Q5716" s="8">
        <v>19.73</v>
      </c>
      <c r="R5716" s="8">
        <v>606.66999999999996</v>
      </c>
      <c r="S5716" s="8">
        <v>313.2</v>
      </c>
      <c r="T5716" s="8">
        <v>293.47000000000003</v>
      </c>
      <c r="U5716">
        <v>0</v>
      </c>
      <c r="V5716" s="8">
        <v>0</v>
      </c>
      <c r="W5716" s="8">
        <v>0</v>
      </c>
      <c r="X5716" s="8">
        <v>293.47000000000003</v>
      </c>
    </row>
    <row r="5717" spans="1:24" x14ac:dyDescent="0.25">
      <c r="A5717" t="s">
        <v>6043</v>
      </c>
      <c r="B5717" s="1">
        <v>45642</v>
      </c>
      <c r="C5717" t="s">
        <v>340</v>
      </c>
      <c r="D5717" t="s">
        <v>341</v>
      </c>
      <c r="E5717" t="s">
        <v>27</v>
      </c>
      <c r="F5717" t="s">
        <v>54</v>
      </c>
      <c r="G5717" t="s">
        <v>29</v>
      </c>
      <c r="H5717" t="s">
        <v>30</v>
      </c>
      <c r="I5717" t="s">
        <v>122</v>
      </c>
      <c r="J5717" t="s">
        <v>123</v>
      </c>
      <c r="K5717" t="s">
        <v>59</v>
      </c>
      <c r="L5717" s="8">
        <v>5.5</v>
      </c>
      <c r="M5717" s="8">
        <v>3.8</v>
      </c>
      <c r="N5717">
        <v>43</v>
      </c>
      <c r="O5717" s="8">
        <v>236.5</v>
      </c>
      <c r="P5717" s="14">
        <v>3.15E-2</v>
      </c>
      <c r="Q5717" s="8">
        <v>7.45</v>
      </c>
      <c r="R5717" s="8">
        <v>229.05</v>
      </c>
      <c r="S5717" s="8">
        <v>163.4</v>
      </c>
      <c r="T5717" s="8">
        <v>65.650000000000006</v>
      </c>
      <c r="U5717">
        <v>0</v>
      </c>
      <c r="V5717" s="8">
        <v>0</v>
      </c>
      <c r="W5717" s="8">
        <v>0</v>
      </c>
      <c r="X5717" s="8">
        <v>65.650000000000006</v>
      </c>
    </row>
    <row r="5718" spans="1:24" x14ac:dyDescent="0.25">
      <c r="A5718" t="s">
        <v>6044</v>
      </c>
      <c r="B5718" s="1">
        <v>45466</v>
      </c>
      <c r="C5718" t="s">
        <v>205</v>
      </c>
      <c r="D5718" t="s">
        <v>206</v>
      </c>
      <c r="E5718" t="s">
        <v>71</v>
      </c>
      <c r="F5718" t="s">
        <v>54</v>
      </c>
      <c r="G5718" t="s">
        <v>165</v>
      </c>
      <c r="H5718" t="s">
        <v>166</v>
      </c>
      <c r="I5718" t="s">
        <v>104</v>
      </c>
      <c r="J5718" t="s">
        <v>105</v>
      </c>
      <c r="K5718" t="s">
        <v>49</v>
      </c>
      <c r="L5718" s="8">
        <v>4.2</v>
      </c>
      <c r="M5718" s="8">
        <v>2.8</v>
      </c>
      <c r="N5718">
        <v>47</v>
      </c>
      <c r="O5718" s="8">
        <v>197.4</v>
      </c>
      <c r="P5718" s="14">
        <v>5.0000000000000001E-3</v>
      </c>
      <c r="Q5718" s="8">
        <v>0.99</v>
      </c>
      <c r="R5718" s="8">
        <v>196.41</v>
      </c>
      <c r="S5718" s="8">
        <v>131.6</v>
      </c>
      <c r="T5718" s="8">
        <v>64.81</v>
      </c>
      <c r="U5718">
        <v>0</v>
      </c>
      <c r="V5718" s="8">
        <v>0</v>
      </c>
      <c r="W5718" s="8">
        <v>0</v>
      </c>
      <c r="X5718" s="8">
        <v>64.81</v>
      </c>
    </row>
    <row r="5719" spans="1:24" x14ac:dyDescent="0.25">
      <c r="A5719" t="s">
        <v>6045</v>
      </c>
      <c r="B5719" s="1">
        <v>46201</v>
      </c>
      <c r="C5719" t="s">
        <v>420</v>
      </c>
      <c r="D5719" t="s">
        <v>421</v>
      </c>
      <c r="E5719" t="s">
        <v>150</v>
      </c>
      <c r="F5719" t="s">
        <v>89</v>
      </c>
      <c r="G5719" t="s">
        <v>151</v>
      </c>
      <c r="H5719" t="s">
        <v>152</v>
      </c>
      <c r="I5719" t="s">
        <v>47</v>
      </c>
      <c r="J5719" t="s">
        <v>48</v>
      </c>
      <c r="K5719" t="s">
        <v>49</v>
      </c>
      <c r="L5719" s="8">
        <v>5</v>
      </c>
      <c r="M5719" s="8">
        <v>3.2</v>
      </c>
      <c r="N5719">
        <v>307</v>
      </c>
      <c r="O5719" s="8">
        <v>1535</v>
      </c>
      <c r="P5719" s="14">
        <v>3.5499999999999997E-2</v>
      </c>
      <c r="Q5719" s="8">
        <v>54.49</v>
      </c>
      <c r="R5719" s="8">
        <v>1480.51</v>
      </c>
      <c r="S5719" s="8">
        <v>982.4</v>
      </c>
      <c r="T5719" s="8">
        <v>498.11</v>
      </c>
      <c r="U5719">
        <v>0</v>
      </c>
      <c r="V5719" s="8">
        <v>0</v>
      </c>
      <c r="W5719" s="8">
        <v>0</v>
      </c>
      <c r="X5719" s="8">
        <v>498.11</v>
      </c>
    </row>
    <row r="5720" spans="1:24" x14ac:dyDescent="0.25">
      <c r="A5720" t="s">
        <v>6046</v>
      </c>
      <c r="B5720" s="1">
        <v>45676</v>
      </c>
      <c r="C5720" t="s">
        <v>139</v>
      </c>
      <c r="D5720" t="s">
        <v>140</v>
      </c>
      <c r="E5720" t="s">
        <v>63</v>
      </c>
      <c r="F5720" t="s">
        <v>54</v>
      </c>
      <c r="G5720" t="s">
        <v>64</v>
      </c>
      <c r="H5720" t="s">
        <v>65</v>
      </c>
      <c r="I5720" t="s">
        <v>185</v>
      </c>
      <c r="J5720" t="s">
        <v>186</v>
      </c>
      <c r="K5720" t="s">
        <v>59</v>
      </c>
      <c r="L5720" s="8">
        <v>4.9000000000000004</v>
      </c>
      <c r="M5720" s="8">
        <v>3.1</v>
      </c>
      <c r="N5720">
        <v>92</v>
      </c>
      <c r="O5720" s="8">
        <v>450.8</v>
      </c>
      <c r="P5720" s="14">
        <v>1.0999999999999999E-2</v>
      </c>
      <c r="Q5720" s="8">
        <v>4.96</v>
      </c>
      <c r="R5720" s="8">
        <v>445.84</v>
      </c>
      <c r="S5720" s="8">
        <v>285.2</v>
      </c>
      <c r="T5720" s="8">
        <v>160.63999999999999</v>
      </c>
      <c r="U5720">
        <v>0</v>
      </c>
      <c r="V5720" s="8">
        <v>0</v>
      </c>
      <c r="W5720" s="8">
        <v>0</v>
      </c>
      <c r="X5720" s="8">
        <v>160.63999999999999</v>
      </c>
    </row>
    <row r="5721" spans="1:24" x14ac:dyDescent="0.25">
      <c r="A5721" t="s">
        <v>6047</v>
      </c>
      <c r="B5721" s="1">
        <v>45456</v>
      </c>
      <c r="C5721" t="s">
        <v>357</v>
      </c>
      <c r="D5721" t="s">
        <v>358</v>
      </c>
      <c r="E5721" t="s">
        <v>27</v>
      </c>
      <c r="F5721" t="s">
        <v>46</v>
      </c>
      <c r="G5721" t="s">
        <v>38</v>
      </c>
      <c r="H5721" t="s">
        <v>39</v>
      </c>
      <c r="I5721" t="s">
        <v>117</v>
      </c>
      <c r="J5721" t="s">
        <v>118</v>
      </c>
      <c r="K5721" t="s">
        <v>59</v>
      </c>
      <c r="L5721" s="8">
        <v>6</v>
      </c>
      <c r="M5721" s="8">
        <v>4.2</v>
      </c>
      <c r="N5721">
        <v>9</v>
      </c>
      <c r="O5721" s="8">
        <v>54</v>
      </c>
      <c r="P5721" s="14">
        <v>3.73E-2</v>
      </c>
      <c r="Q5721" s="8">
        <v>2.0099999999999998</v>
      </c>
      <c r="R5721" s="8">
        <v>51.99</v>
      </c>
      <c r="S5721" s="8">
        <v>37.799999999999997</v>
      </c>
      <c r="T5721" s="8">
        <v>14.19</v>
      </c>
      <c r="U5721">
        <v>0</v>
      </c>
      <c r="V5721" s="8">
        <v>0</v>
      </c>
      <c r="W5721" s="8">
        <v>0</v>
      </c>
      <c r="X5721" s="8">
        <v>14.19</v>
      </c>
    </row>
    <row r="5722" spans="1:24" x14ac:dyDescent="0.25">
      <c r="A5722" t="s">
        <v>6048</v>
      </c>
      <c r="B5722" s="1">
        <v>46041</v>
      </c>
      <c r="C5722" t="s">
        <v>195</v>
      </c>
      <c r="D5722" t="s">
        <v>196</v>
      </c>
      <c r="E5722" t="s">
        <v>150</v>
      </c>
      <c r="F5722" t="s">
        <v>89</v>
      </c>
      <c r="G5722" t="s">
        <v>151</v>
      </c>
      <c r="H5722" t="s">
        <v>152</v>
      </c>
      <c r="I5722" t="s">
        <v>144</v>
      </c>
      <c r="J5722" t="s">
        <v>145</v>
      </c>
      <c r="K5722" t="s">
        <v>33</v>
      </c>
      <c r="L5722" s="8">
        <v>12</v>
      </c>
      <c r="M5722" s="8">
        <v>6.5</v>
      </c>
      <c r="N5722">
        <v>48</v>
      </c>
      <c r="O5722" s="8">
        <v>576</v>
      </c>
      <c r="P5722" s="14">
        <v>9.1600000000000001E-2</v>
      </c>
      <c r="Q5722" s="8">
        <v>52.76</v>
      </c>
      <c r="R5722" s="8">
        <v>523.24</v>
      </c>
      <c r="S5722" s="8">
        <v>312</v>
      </c>
      <c r="T5722" s="8">
        <v>211.24</v>
      </c>
      <c r="U5722">
        <v>0</v>
      </c>
      <c r="V5722" s="8">
        <v>0</v>
      </c>
      <c r="W5722" s="8">
        <v>0</v>
      </c>
      <c r="X5722" s="8">
        <v>211.24</v>
      </c>
    </row>
    <row r="5723" spans="1:24" x14ac:dyDescent="0.25">
      <c r="A5723" t="s">
        <v>6049</v>
      </c>
      <c r="B5723" s="1">
        <v>45368</v>
      </c>
      <c r="C5723" t="s">
        <v>247</v>
      </c>
      <c r="D5723" t="s">
        <v>248</v>
      </c>
      <c r="E5723" t="s">
        <v>53</v>
      </c>
      <c r="F5723" t="s">
        <v>46</v>
      </c>
      <c r="G5723" t="s">
        <v>55</v>
      </c>
      <c r="H5723" t="s">
        <v>56</v>
      </c>
      <c r="I5723" t="s">
        <v>127</v>
      </c>
      <c r="J5723" t="s">
        <v>128</v>
      </c>
      <c r="K5723" t="s">
        <v>33</v>
      </c>
      <c r="L5723" s="8">
        <v>7.2</v>
      </c>
      <c r="M5723" s="8">
        <v>3.6</v>
      </c>
      <c r="N5723">
        <v>3</v>
      </c>
      <c r="O5723" s="8">
        <v>21.6</v>
      </c>
      <c r="P5723" s="14">
        <v>0.1603</v>
      </c>
      <c r="Q5723" s="8">
        <v>3.46</v>
      </c>
      <c r="R5723" s="8">
        <v>18.14</v>
      </c>
      <c r="S5723" s="8">
        <v>10.8</v>
      </c>
      <c r="T5723" s="8">
        <v>7.34</v>
      </c>
      <c r="U5723">
        <v>0</v>
      </c>
      <c r="V5723" s="8">
        <v>0</v>
      </c>
      <c r="W5723" s="8">
        <v>0</v>
      </c>
      <c r="X5723" s="8">
        <v>7.34</v>
      </c>
    </row>
    <row r="5724" spans="1:24" x14ac:dyDescent="0.25">
      <c r="A5724" t="s">
        <v>6050</v>
      </c>
      <c r="B5724" s="1">
        <v>45852</v>
      </c>
      <c r="C5724" t="s">
        <v>82</v>
      </c>
      <c r="D5724" t="s">
        <v>83</v>
      </c>
      <c r="E5724" t="s">
        <v>71</v>
      </c>
      <c r="F5724" t="s">
        <v>46</v>
      </c>
      <c r="G5724" t="s">
        <v>165</v>
      </c>
      <c r="H5724" t="s">
        <v>166</v>
      </c>
      <c r="I5724" t="s">
        <v>127</v>
      </c>
      <c r="J5724" t="s">
        <v>128</v>
      </c>
      <c r="K5724" t="s">
        <v>33</v>
      </c>
      <c r="L5724" s="8">
        <v>7.2</v>
      </c>
      <c r="M5724" s="8">
        <v>3.6</v>
      </c>
      <c r="N5724">
        <v>21</v>
      </c>
      <c r="O5724" s="8">
        <v>151.19999999999999</v>
      </c>
      <c r="P5724" s="14">
        <v>8.4500000000000006E-2</v>
      </c>
      <c r="Q5724" s="8">
        <v>12.78</v>
      </c>
      <c r="R5724" s="8">
        <v>138.41999999999999</v>
      </c>
      <c r="S5724" s="8">
        <v>75.599999999999994</v>
      </c>
      <c r="T5724" s="8">
        <v>62.82</v>
      </c>
      <c r="U5724">
        <v>12</v>
      </c>
      <c r="V5724" s="8">
        <v>79.099999999999994</v>
      </c>
      <c r="W5724" s="8">
        <v>49.2</v>
      </c>
      <c r="X5724" s="8">
        <v>13.62</v>
      </c>
    </row>
    <row r="5725" spans="1:24" x14ac:dyDescent="0.25">
      <c r="A5725" t="s">
        <v>6051</v>
      </c>
      <c r="B5725" s="1">
        <v>46256</v>
      </c>
      <c r="C5725" t="s">
        <v>528</v>
      </c>
      <c r="D5725" t="s">
        <v>529</v>
      </c>
      <c r="E5725" t="s">
        <v>27</v>
      </c>
      <c r="F5725" t="s">
        <v>54</v>
      </c>
      <c r="G5725" t="s">
        <v>38</v>
      </c>
      <c r="H5725" t="s">
        <v>39</v>
      </c>
      <c r="I5725" t="s">
        <v>84</v>
      </c>
      <c r="J5725" t="s">
        <v>85</v>
      </c>
      <c r="K5725" t="s">
        <v>42</v>
      </c>
      <c r="L5725" s="8">
        <v>9.9</v>
      </c>
      <c r="M5725" s="8">
        <v>3.1</v>
      </c>
      <c r="N5725">
        <v>71</v>
      </c>
      <c r="O5725" s="8">
        <v>702.9</v>
      </c>
      <c r="P5725" s="14">
        <v>1.2999999999999999E-3</v>
      </c>
      <c r="Q5725" s="8">
        <v>0.91</v>
      </c>
      <c r="R5725" s="8">
        <v>701.99</v>
      </c>
      <c r="S5725" s="8">
        <v>220.1</v>
      </c>
      <c r="T5725" s="8">
        <v>481.89</v>
      </c>
      <c r="U5725">
        <v>0</v>
      </c>
      <c r="V5725" s="8">
        <v>0</v>
      </c>
      <c r="W5725" s="8">
        <v>0</v>
      </c>
      <c r="X5725" s="8">
        <v>481.89</v>
      </c>
    </row>
    <row r="5726" spans="1:24" x14ac:dyDescent="0.25">
      <c r="A5726" t="s">
        <v>6052</v>
      </c>
      <c r="B5726" s="1">
        <v>46211</v>
      </c>
      <c r="C5726" t="s">
        <v>461</v>
      </c>
      <c r="D5726" t="s">
        <v>462</v>
      </c>
      <c r="E5726" t="s">
        <v>27</v>
      </c>
      <c r="F5726" t="s">
        <v>37</v>
      </c>
      <c r="G5726" t="s">
        <v>38</v>
      </c>
      <c r="H5726" t="s">
        <v>39</v>
      </c>
      <c r="I5726" t="s">
        <v>112</v>
      </c>
      <c r="J5726" t="s">
        <v>113</v>
      </c>
      <c r="K5726" t="s">
        <v>42</v>
      </c>
      <c r="L5726" s="8">
        <v>8.5</v>
      </c>
      <c r="M5726" s="8">
        <v>2.8</v>
      </c>
      <c r="N5726">
        <v>133</v>
      </c>
      <c r="O5726" s="8">
        <v>1130.5</v>
      </c>
      <c r="P5726" s="14">
        <v>5.9999999999999995E-4</v>
      </c>
      <c r="Q5726" s="8">
        <v>0.68</v>
      </c>
      <c r="R5726" s="8">
        <v>1129.82</v>
      </c>
      <c r="S5726" s="8">
        <v>372.4</v>
      </c>
      <c r="T5726" s="8">
        <v>757.42</v>
      </c>
      <c r="U5726">
        <v>0</v>
      </c>
      <c r="V5726" s="8">
        <v>0</v>
      </c>
      <c r="W5726" s="8">
        <v>0</v>
      </c>
      <c r="X5726" s="8">
        <v>757.42</v>
      </c>
    </row>
    <row r="5727" spans="1:24" x14ac:dyDescent="0.25">
      <c r="A5727" t="s">
        <v>6053</v>
      </c>
      <c r="B5727" s="1">
        <v>45387</v>
      </c>
      <c r="C5727" t="s">
        <v>220</v>
      </c>
      <c r="D5727" t="s">
        <v>221</v>
      </c>
      <c r="E5727" t="s">
        <v>71</v>
      </c>
      <c r="F5727" t="s">
        <v>28</v>
      </c>
      <c r="G5727" t="s">
        <v>72</v>
      </c>
      <c r="H5727" t="s">
        <v>73</v>
      </c>
      <c r="I5727" t="s">
        <v>185</v>
      </c>
      <c r="J5727" t="s">
        <v>186</v>
      </c>
      <c r="K5727" t="s">
        <v>59</v>
      </c>
      <c r="L5727" s="8">
        <v>4.9000000000000004</v>
      </c>
      <c r="M5727" s="8">
        <v>3.1</v>
      </c>
      <c r="N5727">
        <v>91</v>
      </c>
      <c r="O5727" s="8">
        <v>445.9</v>
      </c>
      <c r="P5727" s="14">
        <v>4.3900000000000002E-2</v>
      </c>
      <c r="Q5727" s="8">
        <v>19.579999999999998</v>
      </c>
      <c r="R5727" s="8">
        <v>426.32</v>
      </c>
      <c r="S5727" s="8">
        <v>282.10000000000002</v>
      </c>
      <c r="T5727" s="8">
        <v>144.22</v>
      </c>
      <c r="U5727">
        <v>0</v>
      </c>
      <c r="V5727" s="8">
        <v>0</v>
      </c>
      <c r="W5727" s="8">
        <v>0</v>
      </c>
      <c r="X5727" s="8">
        <v>144.22</v>
      </c>
    </row>
    <row r="5728" spans="1:24" x14ac:dyDescent="0.25">
      <c r="A5728" t="s">
        <v>6054</v>
      </c>
      <c r="B5728" s="1">
        <v>45638</v>
      </c>
      <c r="C5728" t="s">
        <v>455</v>
      </c>
      <c r="D5728" t="s">
        <v>456</v>
      </c>
      <c r="E5728" t="s">
        <v>71</v>
      </c>
      <c r="F5728" t="s">
        <v>89</v>
      </c>
      <c r="G5728" t="s">
        <v>165</v>
      </c>
      <c r="H5728" t="s">
        <v>166</v>
      </c>
      <c r="I5728" t="s">
        <v>99</v>
      </c>
      <c r="J5728" t="s">
        <v>100</v>
      </c>
      <c r="K5728" t="s">
        <v>49</v>
      </c>
      <c r="L5728" s="8">
        <v>3.8</v>
      </c>
      <c r="M5728" s="8">
        <v>2.6</v>
      </c>
      <c r="N5728">
        <v>97</v>
      </c>
      <c r="O5728" s="8">
        <v>368.6</v>
      </c>
      <c r="P5728" s="14">
        <v>0.16869999999999999</v>
      </c>
      <c r="Q5728" s="8">
        <v>62.18</v>
      </c>
      <c r="R5728" s="8">
        <v>306.42</v>
      </c>
      <c r="S5728" s="8">
        <v>252.2</v>
      </c>
      <c r="T5728" s="8">
        <v>54.22</v>
      </c>
      <c r="U5728">
        <v>0</v>
      </c>
      <c r="V5728" s="8">
        <v>0</v>
      </c>
      <c r="W5728" s="8">
        <v>0</v>
      </c>
      <c r="X5728" s="8">
        <v>54.22</v>
      </c>
    </row>
    <row r="5729" spans="1:24" x14ac:dyDescent="0.25">
      <c r="A5729" t="s">
        <v>6055</v>
      </c>
      <c r="B5729" s="1">
        <v>45900</v>
      </c>
      <c r="C5729" t="s">
        <v>120</v>
      </c>
      <c r="D5729" t="s">
        <v>121</v>
      </c>
      <c r="E5729" t="s">
        <v>63</v>
      </c>
      <c r="F5729" t="s">
        <v>89</v>
      </c>
      <c r="G5729" t="s">
        <v>79</v>
      </c>
      <c r="H5729" t="s">
        <v>80</v>
      </c>
      <c r="I5729" t="s">
        <v>185</v>
      </c>
      <c r="J5729" t="s">
        <v>186</v>
      </c>
      <c r="K5729" t="s">
        <v>59</v>
      </c>
      <c r="L5729" s="8">
        <v>4.9000000000000004</v>
      </c>
      <c r="M5729" s="8">
        <v>3.1</v>
      </c>
      <c r="N5729">
        <v>212</v>
      </c>
      <c r="O5729" s="8">
        <v>1038.8</v>
      </c>
      <c r="P5729" s="14">
        <v>0.13070000000000001</v>
      </c>
      <c r="Q5729" s="8">
        <v>135.77000000000001</v>
      </c>
      <c r="R5729" s="8">
        <v>903.03</v>
      </c>
      <c r="S5729" s="8">
        <v>657.2</v>
      </c>
      <c r="T5729" s="8">
        <v>245.83</v>
      </c>
      <c r="U5729">
        <v>0</v>
      </c>
      <c r="V5729" s="8">
        <v>0</v>
      </c>
      <c r="W5729" s="8">
        <v>0</v>
      </c>
      <c r="X5729" s="8">
        <v>245.83</v>
      </c>
    </row>
    <row r="5730" spans="1:24" x14ac:dyDescent="0.25">
      <c r="A5730" t="s">
        <v>6056</v>
      </c>
      <c r="B5730" s="1">
        <v>45920</v>
      </c>
      <c r="C5730" t="s">
        <v>262</v>
      </c>
      <c r="D5730" t="s">
        <v>263</v>
      </c>
      <c r="E5730" t="s">
        <v>63</v>
      </c>
      <c r="F5730" t="s">
        <v>54</v>
      </c>
      <c r="G5730" t="s">
        <v>64</v>
      </c>
      <c r="H5730" t="s">
        <v>65</v>
      </c>
      <c r="I5730" t="s">
        <v>66</v>
      </c>
      <c r="J5730" t="s">
        <v>67</v>
      </c>
      <c r="K5730" t="s">
        <v>33</v>
      </c>
      <c r="L5730" s="8">
        <v>4.5</v>
      </c>
      <c r="M5730" s="8">
        <v>2.1</v>
      </c>
      <c r="N5730">
        <v>36</v>
      </c>
      <c r="O5730" s="8">
        <v>162</v>
      </c>
      <c r="P5730" s="14">
        <v>0.40279999999999999</v>
      </c>
      <c r="Q5730" s="8">
        <v>65.25</v>
      </c>
      <c r="R5730" s="8">
        <v>96.75</v>
      </c>
      <c r="S5730" s="8">
        <v>75.599999999999994</v>
      </c>
      <c r="T5730" s="8">
        <v>21.15</v>
      </c>
      <c r="U5730">
        <v>0</v>
      </c>
      <c r="V5730" s="8">
        <v>0</v>
      </c>
      <c r="W5730" s="8">
        <v>0</v>
      </c>
      <c r="X5730" s="8">
        <v>21.15</v>
      </c>
    </row>
    <row r="5731" spans="1:24" x14ac:dyDescent="0.25">
      <c r="A5731" t="s">
        <v>6057</v>
      </c>
      <c r="B5731" s="1">
        <v>46206</v>
      </c>
      <c r="C5731" t="s">
        <v>35</v>
      </c>
      <c r="D5731" t="s">
        <v>36</v>
      </c>
      <c r="E5731" t="s">
        <v>27</v>
      </c>
      <c r="F5731" t="s">
        <v>37</v>
      </c>
      <c r="G5731" t="s">
        <v>29</v>
      </c>
      <c r="H5731" t="s">
        <v>30</v>
      </c>
      <c r="I5731" t="s">
        <v>156</v>
      </c>
      <c r="J5731" t="s">
        <v>157</v>
      </c>
      <c r="K5731" t="s">
        <v>42</v>
      </c>
      <c r="L5731" s="8">
        <v>6.2</v>
      </c>
      <c r="M5731" s="8">
        <v>1.9</v>
      </c>
      <c r="N5731">
        <v>90</v>
      </c>
      <c r="O5731" s="8">
        <v>558</v>
      </c>
      <c r="P5731" s="14">
        <v>3.0800000000000001E-2</v>
      </c>
      <c r="Q5731" s="8">
        <v>17.190000000000001</v>
      </c>
      <c r="R5731" s="8">
        <v>540.80999999999995</v>
      </c>
      <c r="S5731" s="8">
        <v>171</v>
      </c>
      <c r="T5731" s="8">
        <v>369.81</v>
      </c>
      <c r="U5731">
        <v>0</v>
      </c>
      <c r="V5731" s="8">
        <v>0</v>
      </c>
      <c r="W5731" s="8">
        <v>0</v>
      </c>
      <c r="X5731" s="8">
        <v>369.81</v>
      </c>
    </row>
    <row r="5732" spans="1:24" x14ac:dyDescent="0.25">
      <c r="A5732" t="s">
        <v>6058</v>
      </c>
      <c r="B5732" s="1">
        <v>45786</v>
      </c>
      <c r="C5732" t="s">
        <v>285</v>
      </c>
      <c r="D5732" t="s">
        <v>286</v>
      </c>
      <c r="E5732" t="s">
        <v>27</v>
      </c>
      <c r="F5732" t="s">
        <v>89</v>
      </c>
      <c r="G5732" t="s">
        <v>29</v>
      </c>
      <c r="H5732" t="s">
        <v>30</v>
      </c>
      <c r="I5732" t="s">
        <v>117</v>
      </c>
      <c r="J5732" t="s">
        <v>118</v>
      </c>
      <c r="K5732" t="s">
        <v>59</v>
      </c>
      <c r="L5732" s="8">
        <v>6</v>
      </c>
      <c r="M5732" s="8">
        <v>4.2</v>
      </c>
      <c r="N5732">
        <v>233</v>
      </c>
      <c r="O5732" s="8">
        <v>1398</v>
      </c>
      <c r="P5732" s="14">
        <v>0.18529999999999999</v>
      </c>
      <c r="Q5732" s="8">
        <v>259.05</v>
      </c>
      <c r="R5732" s="8">
        <v>1138.95</v>
      </c>
      <c r="S5732" s="8">
        <v>978.6</v>
      </c>
      <c r="T5732" s="8">
        <v>160.35</v>
      </c>
      <c r="U5732">
        <v>0</v>
      </c>
      <c r="V5732" s="8">
        <v>0</v>
      </c>
      <c r="W5732" s="8">
        <v>0</v>
      </c>
      <c r="X5732" s="8">
        <v>160.35</v>
      </c>
    </row>
    <row r="5733" spans="1:24" x14ac:dyDescent="0.25">
      <c r="A5733" t="s">
        <v>6059</v>
      </c>
      <c r="B5733" s="1">
        <v>46013</v>
      </c>
      <c r="C5733" t="s">
        <v>378</v>
      </c>
      <c r="D5733" t="s">
        <v>379</v>
      </c>
      <c r="E5733" t="s">
        <v>71</v>
      </c>
      <c r="F5733" t="s">
        <v>54</v>
      </c>
      <c r="G5733" t="s">
        <v>72</v>
      </c>
      <c r="H5733" t="s">
        <v>73</v>
      </c>
      <c r="I5733" t="s">
        <v>104</v>
      </c>
      <c r="J5733" t="s">
        <v>105</v>
      </c>
      <c r="K5733" t="s">
        <v>49</v>
      </c>
      <c r="L5733" s="8">
        <v>4.2</v>
      </c>
      <c r="M5733" s="8">
        <v>2.8</v>
      </c>
      <c r="N5733">
        <v>10</v>
      </c>
      <c r="O5733" s="8">
        <v>42</v>
      </c>
      <c r="P5733" s="14">
        <v>1.32E-2</v>
      </c>
      <c r="Q5733" s="8">
        <v>0.55000000000000004</v>
      </c>
      <c r="R5733" s="8">
        <v>41.45</v>
      </c>
      <c r="S5733" s="8">
        <v>28</v>
      </c>
      <c r="T5733" s="8">
        <v>13.45</v>
      </c>
      <c r="U5733">
        <v>0</v>
      </c>
      <c r="V5733" s="8">
        <v>0</v>
      </c>
      <c r="W5733" s="8">
        <v>0</v>
      </c>
      <c r="X5733" s="8">
        <v>13.45</v>
      </c>
    </row>
    <row r="5734" spans="1:24" x14ac:dyDescent="0.25">
      <c r="A5734" t="s">
        <v>6060</v>
      </c>
      <c r="B5734" s="1">
        <v>45323</v>
      </c>
      <c r="C5734" t="s">
        <v>235</v>
      </c>
      <c r="D5734" t="s">
        <v>236</v>
      </c>
      <c r="E5734" t="s">
        <v>27</v>
      </c>
      <c r="F5734" t="s">
        <v>54</v>
      </c>
      <c r="G5734" t="s">
        <v>38</v>
      </c>
      <c r="H5734" t="s">
        <v>39</v>
      </c>
      <c r="I5734" t="s">
        <v>122</v>
      </c>
      <c r="J5734" t="s">
        <v>123</v>
      </c>
      <c r="K5734" t="s">
        <v>59</v>
      </c>
      <c r="L5734" s="8">
        <v>5.5</v>
      </c>
      <c r="M5734" s="8">
        <v>3.8</v>
      </c>
      <c r="N5734">
        <v>110</v>
      </c>
      <c r="O5734" s="8">
        <v>605</v>
      </c>
      <c r="P5734" s="14">
        <v>5.04E-2</v>
      </c>
      <c r="Q5734" s="8">
        <v>30.49</v>
      </c>
      <c r="R5734" s="8">
        <v>574.51</v>
      </c>
      <c r="S5734" s="8">
        <v>418</v>
      </c>
      <c r="T5734" s="8">
        <v>156.51</v>
      </c>
      <c r="U5734">
        <v>0</v>
      </c>
      <c r="V5734" s="8">
        <v>0</v>
      </c>
      <c r="W5734" s="8">
        <v>0</v>
      </c>
      <c r="X5734" s="8">
        <v>156.51</v>
      </c>
    </row>
    <row r="5735" spans="1:24" x14ac:dyDescent="0.25">
      <c r="A5735" t="s">
        <v>6061</v>
      </c>
      <c r="B5735" s="1">
        <v>45733</v>
      </c>
      <c r="C5735" t="s">
        <v>508</v>
      </c>
      <c r="D5735" t="s">
        <v>509</v>
      </c>
      <c r="E5735" t="s">
        <v>27</v>
      </c>
      <c r="F5735" t="s">
        <v>89</v>
      </c>
      <c r="G5735" t="s">
        <v>29</v>
      </c>
      <c r="H5735" t="s">
        <v>30</v>
      </c>
      <c r="I5735" t="s">
        <v>127</v>
      </c>
      <c r="J5735" t="s">
        <v>128</v>
      </c>
      <c r="K5735" t="s">
        <v>33</v>
      </c>
      <c r="L5735" s="8">
        <v>7.2</v>
      </c>
      <c r="M5735" s="8">
        <v>3.6</v>
      </c>
      <c r="N5735">
        <v>162</v>
      </c>
      <c r="O5735" s="8">
        <v>1166.4000000000001</v>
      </c>
      <c r="P5735" s="14">
        <v>0.19900000000000001</v>
      </c>
      <c r="Q5735" s="8">
        <v>232.11</v>
      </c>
      <c r="R5735" s="8">
        <v>934.29</v>
      </c>
      <c r="S5735" s="8">
        <v>583.20000000000005</v>
      </c>
      <c r="T5735" s="8">
        <v>351.09</v>
      </c>
      <c r="U5735">
        <v>0</v>
      </c>
      <c r="V5735" s="8">
        <v>0</v>
      </c>
      <c r="W5735" s="8">
        <v>0</v>
      </c>
      <c r="X5735" s="8">
        <v>351.09</v>
      </c>
    </row>
    <row r="5736" spans="1:24" x14ac:dyDescent="0.25">
      <c r="A5736" t="s">
        <v>6062</v>
      </c>
      <c r="B5736" s="1">
        <v>46257</v>
      </c>
      <c r="C5736" t="s">
        <v>168</v>
      </c>
      <c r="D5736" t="s">
        <v>169</v>
      </c>
      <c r="E5736" t="s">
        <v>63</v>
      </c>
      <c r="F5736" t="s">
        <v>46</v>
      </c>
      <c r="G5736" t="s">
        <v>79</v>
      </c>
      <c r="H5736" t="s">
        <v>80</v>
      </c>
      <c r="I5736" t="s">
        <v>112</v>
      </c>
      <c r="J5736" t="s">
        <v>113</v>
      </c>
      <c r="K5736" t="s">
        <v>42</v>
      </c>
      <c r="L5736" s="8">
        <v>8.5</v>
      </c>
      <c r="M5736" s="8">
        <v>2.8</v>
      </c>
      <c r="N5736">
        <v>12</v>
      </c>
      <c r="O5736" s="8">
        <v>102</v>
      </c>
      <c r="P5736" s="14">
        <v>4.53E-2</v>
      </c>
      <c r="Q5736" s="8">
        <v>4.62</v>
      </c>
      <c r="R5736" s="8">
        <v>97.38</v>
      </c>
      <c r="S5736" s="8">
        <v>33.6</v>
      </c>
      <c r="T5736" s="8">
        <v>63.78</v>
      </c>
      <c r="U5736">
        <v>0</v>
      </c>
      <c r="V5736" s="8">
        <v>0</v>
      </c>
      <c r="W5736" s="8">
        <v>0</v>
      </c>
      <c r="X5736" s="8">
        <v>63.78</v>
      </c>
    </row>
    <row r="5737" spans="1:24" x14ac:dyDescent="0.25">
      <c r="A5737" t="s">
        <v>6063</v>
      </c>
      <c r="B5737" s="1">
        <v>45961</v>
      </c>
      <c r="C5737" t="s">
        <v>461</v>
      </c>
      <c r="D5737" t="s">
        <v>462</v>
      </c>
      <c r="E5737" t="s">
        <v>27</v>
      </c>
      <c r="F5737" t="s">
        <v>37</v>
      </c>
      <c r="G5737" t="s">
        <v>29</v>
      </c>
      <c r="H5737" t="s">
        <v>30</v>
      </c>
      <c r="I5737" t="s">
        <v>156</v>
      </c>
      <c r="J5737" t="s">
        <v>157</v>
      </c>
      <c r="K5737" t="s">
        <v>42</v>
      </c>
      <c r="L5737" s="8">
        <v>6.2</v>
      </c>
      <c r="M5737" s="8">
        <v>1.9</v>
      </c>
      <c r="N5737">
        <v>14</v>
      </c>
      <c r="O5737" s="8">
        <v>86.8</v>
      </c>
      <c r="P5737" s="14">
        <v>2.52E-2</v>
      </c>
      <c r="Q5737" s="8">
        <v>2.19</v>
      </c>
      <c r="R5737" s="8">
        <v>84.61</v>
      </c>
      <c r="S5737" s="8">
        <v>26.6</v>
      </c>
      <c r="T5737" s="8">
        <v>58.01</v>
      </c>
      <c r="U5737">
        <v>0</v>
      </c>
      <c r="V5737" s="8">
        <v>0</v>
      </c>
      <c r="W5737" s="8">
        <v>0</v>
      </c>
      <c r="X5737" s="8">
        <v>58.01</v>
      </c>
    </row>
    <row r="5738" spans="1:24" x14ac:dyDescent="0.25">
      <c r="A5738" t="s">
        <v>6064</v>
      </c>
      <c r="B5738" s="1">
        <v>45460</v>
      </c>
      <c r="C5738" t="s">
        <v>318</v>
      </c>
      <c r="D5738" t="s">
        <v>319</v>
      </c>
      <c r="E5738" t="s">
        <v>27</v>
      </c>
      <c r="F5738" t="s">
        <v>37</v>
      </c>
      <c r="G5738" t="s">
        <v>38</v>
      </c>
      <c r="H5738" t="s">
        <v>39</v>
      </c>
      <c r="I5738" t="s">
        <v>47</v>
      </c>
      <c r="J5738" t="s">
        <v>48</v>
      </c>
      <c r="K5738" t="s">
        <v>49</v>
      </c>
      <c r="L5738" s="8">
        <v>5</v>
      </c>
      <c r="M5738" s="8">
        <v>3.2</v>
      </c>
      <c r="N5738">
        <v>31</v>
      </c>
      <c r="O5738" s="8">
        <v>155</v>
      </c>
      <c r="P5738" s="14">
        <v>2.9000000000000001E-2</v>
      </c>
      <c r="Q5738" s="8">
        <v>4.5</v>
      </c>
      <c r="R5738" s="8">
        <v>150.5</v>
      </c>
      <c r="S5738" s="8">
        <v>99.2</v>
      </c>
      <c r="T5738" s="8">
        <v>51.3</v>
      </c>
      <c r="U5738">
        <v>0</v>
      </c>
      <c r="V5738" s="8">
        <v>0</v>
      </c>
      <c r="W5738" s="8">
        <v>0</v>
      </c>
      <c r="X5738" s="8">
        <v>51.3</v>
      </c>
    </row>
    <row r="5739" spans="1:24" x14ac:dyDescent="0.25">
      <c r="A5739" t="s">
        <v>6065</v>
      </c>
      <c r="B5739" s="1">
        <v>45913</v>
      </c>
      <c r="C5739" t="s">
        <v>82</v>
      </c>
      <c r="D5739" t="s">
        <v>83</v>
      </c>
      <c r="E5739" t="s">
        <v>71</v>
      </c>
      <c r="F5739" t="s">
        <v>46</v>
      </c>
      <c r="G5739" t="s">
        <v>72</v>
      </c>
      <c r="H5739" t="s">
        <v>73</v>
      </c>
      <c r="I5739" t="s">
        <v>185</v>
      </c>
      <c r="J5739" t="s">
        <v>186</v>
      </c>
      <c r="K5739" t="s">
        <v>59</v>
      </c>
      <c r="L5739" s="8">
        <v>4.9000000000000004</v>
      </c>
      <c r="M5739" s="8">
        <v>3.1</v>
      </c>
      <c r="N5739">
        <v>7</v>
      </c>
      <c r="O5739" s="8">
        <v>34.299999999999997</v>
      </c>
      <c r="P5739" s="14">
        <v>0.18240000000000001</v>
      </c>
      <c r="Q5739" s="8">
        <v>6.26</v>
      </c>
      <c r="R5739" s="8">
        <v>28.04</v>
      </c>
      <c r="S5739" s="8">
        <v>21.7</v>
      </c>
      <c r="T5739" s="8">
        <v>6.34</v>
      </c>
      <c r="U5739">
        <v>0</v>
      </c>
      <c r="V5739" s="8">
        <v>0</v>
      </c>
      <c r="W5739" s="8">
        <v>0</v>
      </c>
      <c r="X5739" s="8">
        <v>6.34</v>
      </c>
    </row>
    <row r="5740" spans="1:24" x14ac:dyDescent="0.25">
      <c r="A5740" t="s">
        <v>6066</v>
      </c>
      <c r="B5740" s="1">
        <v>46203</v>
      </c>
      <c r="C5740" t="s">
        <v>195</v>
      </c>
      <c r="D5740" t="s">
        <v>196</v>
      </c>
      <c r="E5740" t="s">
        <v>150</v>
      </c>
      <c r="F5740" t="s">
        <v>89</v>
      </c>
      <c r="G5740" t="s">
        <v>151</v>
      </c>
      <c r="H5740" t="s">
        <v>152</v>
      </c>
      <c r="I5740" t="s">
        <v>99</v>
      </c>
      <c r="J5740" t="s">
        <v>100</v>
      </c>
      <c r="K5740" t="s">
        <v>49</v>
      </c>
      <c r="L5740" s="8">
        <v>3.8</v>
      </c>
      <c r="M5740" s="8">
        <v>2.6</v>
      </c>
      <c r="N5740">
        <v>406</v>
      </c>
      <c r="O5740" s="8">
        <v>1542.8</v>
      </c>
      <c r="P5740" s="14">
        <v>0.41439999999999999</v>
      </c>
      <c r="Q5740" s="8">
        <v>639.34</v>
      </c>
      <c r="R5740" s="8">
        <v>903.46</v>
      </c>
      <c r="S5740" s="8">
        <v>1055.5999999999999</v>
      </c>
      <c r="T5740" s="8">
        <v>-152.13999999999999</v>
      </c>
      <c r="U5740">
        <v>0</v>
      </c>
      <c r="V5740" s="8">
        <v>0</v>
      </c>
      <c r="W5740" s="8">
        <v>0</v>
      </c>
      <c r="X5740" s="8">
        <v>-152.13999999999999</v>
      </c>
    </row>
    <row r="5741" spans="1:24" x14ac:dyDescent="0.25">
      <c r="A5741" t="s">
        <v>6067</v>
      </c>
      <c r="B5741" s="1">
        <v>45736</v>
      </c>
      <c r="C5741" t="s">
        <v>288</v>
      </c>
      <c r="D5741" t="s">
        <v>289</v>
      </c>
      <c r="E5741" t="s">
        <v>27</v>
      </c>
      <c r="F5741" t="s">
        <v>46</v>
      </c>
      <c r="G5741" t="s">
        <v>38</v>
      </c>
      <c r="H5741" t="s">
        <v>39</v>
      </c>
      <c r="I5741" t="s">
        <v>47</v>
      </c>
      <c r="J5741" t="s">
        <v>48</v>
      </c>
      <c r="K5741" t="s">
        <v>49</v>
      </c>
      <c r="L5741" s="8">
        <v>5</v>
      </c>
      <c r="M5741" s="8">
        <v>3.2</v>
      </c>
      <c r="N5741">
        <v>17</v>
      </c>
      <c r="O5741" s="8">
        <v>85</v>
      </c>
      <c r="P5741" s="14">
        <v>9.7799999999999998E-2</v>
      </c>
      <c r="Q5741" s="8">
        <v>8.31</v>
      </c>
      <c r="R5741" s="8">
        <v>76.69</v>
      </c>
      <c r="S5741" s="8">
        <v>54.4</v>
      </c>
      <c r="T5741" s="8">
        <v>22.29</v>
      </c>
      <c r="U5741">
        <v>0</v>
      </c>
      <c r="V5741" s="8">
        <v>0</v>
      </c>
      <c r="W5741" s="8">
        <v>0</v>
      </c>
      <c r="X5741" s="8">
        <v>22.29</v>
      </c>
    </row>
    <row r="5742" spans="1:24" x14ac:dyDescent="0.25">
      <c r="A5742" t="s">
        <v>6068</v>
      </c>
      <c r="B5742" s="1">
        <v>45452</v>
      </c>
      <c r="C5742" t="s">
        <v>508</v>
      </c>
      <c r="D5742" t="s">
        <v>509</v>
      </c>
      <c r="E5742" t="s">
        <v>27</v>
      </c>
      <c r="F5742" t="s">
        <v>89</v>
      </c>
      <c r="G5742" t="s">
        <v>38</v>
      </c>
      <c r="H5742" t="s">
        <v>39</v>
      </c>
      <c r="I5742" t="s">
        <v>57</v>
      </c>
      <c r="J5742" t="s">
        <v>58</v>
      </c>
      <c r="K5742" t="s">
        <v>59</v>
      </c>
      <c r="L5742" s="8">
        <v>10.5</v>
      </c>
      <c r="M5742" s="8">
        <v>7.5</v>
      </c>
      <c r="N5742">
        <v>139</v>
      </c>
      <c r="O5742" s="8">
        <v>1459.5</v>
      </c>
      <c r="P5742" s="14">
        <v>4.53E-2</v>
      </c>
      <c r="Q5742" s="8">
        <v>66.12</v>
      </c>
      <c r="R5742" s="8">
        <v>1393.38</v>
      </c>
      <c r="S5742" s="8">
        <v>1042.5</v>
      </c>
      <c r="T5742" s="8">
        <v>350.88</v>
      </c>
      <c r="U5742">
        <v>0</v>
      </c>
      <c r="V5742" s="8">
        <v>0</v>
      </c>
      <c r="W5742" s="8">
        <v>0</v>
      </c>
      <c r="X5742" s="8">
        <v>350.88</v>
      </c>
    </row>
    <row r="5743" spans="1:24" x14ac:dyDescent="0.25">
      <c r="A5743" t="s">
        <v>6069</v>
      </c>
      <c r="B5743" s="1">
        <v>45346</v>
      </c>
      <c r="C5743" t="s">
        <v>238</v>
      </c>
      <c r="D5743" t="s">
        <v>239</v>
      </c>
      <c r="E5743" t="s">
        <v>27</v>
      </c>
      <c r="F5743" t="s">
        <v>37</v>
      </c>
      <c r="G5743" t="s">
        <v>29</v>
      </c>
      <c r="H5743" t="s">
        <v>30</v>
      </c>
      <c r="I5743" t="s">
        <v>57</v>
      </c>
      <c r="J5743" t="s">
        <v>58</v>
      </c>
      <c r="K5743" t="s">
        <v>59</v>
      </c>
      <c r="L5743" s="8">
        <v>10.5</v>
      </c>
      <c r="M5743" s="8">
        <v>7.5</v>
      </c>
      <c r="N5743">
        <v>20</v>
      </c>
      <c r="O5743" s="8">
        <v>210</v>
      </c>
      <c r="P5743" s="14">
        <v>9.1000000000000004E-3</v>
      </c>
      <c r="Q5743" s="8">
        <v>1.91</v>
      </c>
      <c r="R5743" s="8">
        <v>208.09</v>
      </c>
      <c r="S5743" s="8">
        <v>150</v>
      </c>
      <c r="T5743" s="8">
        <v>58.09</v>
      </c>
      <c r="U5743">
        <v>0</v>
      </c>
      <c r="V5743" s="8">
        <v>0</v>
      </c>
      <c r="W5743" s="8">
        <v>0</v>
      </c>
      <c r="X5743" s="8">
        <v>58.09</v>
      </c>
    </row>
    <row r="5744" spans="1:24" x14ac:dyDescent="0.25">
      <c r="A5744" t="s">
        <v>6070</v>
      </c>
      <c r="B5744" s="1">
        <v>45395</v>
      </c>
      <c r="C5744" t="s">
        <v>238</v>
      </c>
      <c r="D5744" t="s">
        <v>239</v>
      </c>
      <c r="E5744" t="s">
        <v>27</v>
      </c>
      <c r="F5744" t="s">
        <v>37</v>
      </c>
      <c r="G5744" t="s">
        <v>38</v>
      </c>
      <c r="H5744" t="s">
        <v>39</v>
      </c>
      <c r="I5744" t="s">
        <v>122</v>
      </c>
      <c r="J5744" t="s">
        <v>123</v>
      </c>
      <c r="K5744" t="s">
        <v>59</v>
      </c>
      <c r="L5744" s="8">
        <v>5.5</v>
      </c>
      <c r="M5744" s="8">
        <v>3.8</v>
      </c>
      <c r="N5744">
        <v>25</v>
      </c>
      <c r="O5744" s="8">
        <v>137.5</v>
      </c>
      <c r="P5744" s="14">
        <v>1.21E-2</v>
      </c>
      <c r="Q5744" s="8">
        <v>1.66</v>
      </c>
      <c r="R5744" s="8">
        <v>135.84</v>
      </c>
      <c r="S5744" s="8">
        <v>95</v>
      </c>
      <c r="T5744" s="8">
        <v>40.840000000000003</v>
      </c>
      <c r="U5744">
        <v>0</v>
      </c>
      <c r="V5744" s="8">
        <v>0</v>
      </c>
      <c r="W5744" s="8">
        <v>0</v>
      </c>
      <c r="X5744" s="8">
        <v>40.840000000000003</v>
      </c>
    </row>
    <row r="5745" spans="1:24" x14ac:dyDescent="0.25">
      <c r="A5745" t="s">
        <v>6071</v>
      </c>
      <c r="B5745" s="1">
        <v>45631</v>
      </c>
      <c r="C5745" t="s">
        <v>35</v>
      </c>
      <c r="D5745" t="s">
        <v>36</v>
      </c>
      <c r="E5745" t="s">
        <v>27</v>
      </c>
      <c r="F5745" t="s">
        <v>37</v>
      </c>
      <c r="G5745" t="s">
        <v>29</v>
      </c>
      <c r="H5745" t="s">
        <v>30</v>
      </c>
      <c r="I5745" t="s">
        <v>66</v>
      </c>
      <c r="J5745" t="s">
        <v>67</v>
      </c>
      <c r="K5745" t="s">
        <v>33</v>
      </c>
      <c r="L5745" s="8">
        <v>4.5</v>
      </c>
      <c r="M5745" s="8">
        <v>2.1</v>
      </c>
      <c r="N5745">
        <v>11</v>
      </c>
      <c r="O5745" s="8">
        <v>49.5</v>
      </c>
      <c r="P5745" s="14">
        <v>7.3000000000000001E-3</v>
      </c>
      <c r="Q5745" s="8">
        <v>0.36</v>
      </c>
      <c r="R5745" s="8">
        <v>49.14</v>
      </c>
      <c r="S5745" s="8">
        <v>23.1</v>
      </c>
      <c r="T5745" s="8">
        <v>26.04</v>
      </c>
      <c r="U5745">
        <v>0</v>
      </c>
      <c r="V5745" s="8">
        <v>0</v>
      </c>
      <c r="W5745" s="8">
        <v>0</v>
      </c>
      <c r="X5745" s="8">
        <v>26.04</v>
      </c>
    </row>
    <row r="5746" spans="1:24" x14ac:dyDescent="0.25">
      <c r="A5746" t="s">
        <v>6072</v>
      </c>
      <c r="B5746" s="1">
        <v>45502</v>
      </c>
      <c r="C5746" t="s">
        <v>615</v>
      </c>
      <c r="D5746" t="s">
        <v>616</v>
      </c>
      <c r="E5746" t="s">
        <v>150</v>
      </c>
      <c r="F5746" t="s">
        <v>89</v>
      </c>
      <c r="G5746" t="s">
        <v>151</v>
      </c>
      <c r="H5746" t="s">
        <v>152</v>
      </c>
      <c r="I5746" t="s">
        <v>144</v>
      </c>
      <c r="J5746" t="s">
        <v>145</v>
      </c>
      <c r="K5746" t="s">
        <v>33</v>
      </c>
      <c r="L5746" s="8">
        <v>12</v>
      </c>
      <c r="M5746" s="8">
        <v>6.5</v>
      </c>
      <c r="N5746">
        <v>142</v>
      </c>
      <c r="O5746" s="8">
        <v>1704</v>
      </c>
      <c r="P5746" s="14">
        <v>0.14729999999999999</v>
      </c>
      <c r="Q5746" s="8">
        <v>251</v>
      </c>
      <c r="R5746" s="8">
        <v>1453</v>
      </c>
      <c r="S5746" s="8">
        <v>923</v>
      </c>
      <c r="T5746" s="8">
        <v>530</v>
      </c>
      <c r="U5746">
        <v>0</v>
      </c>
      <c r="V5746" s="8">
        <v>0</v>
      </c>
      <c r="W5746" s="8">
        <v>0</v>
      </c>
      <c r="X5746" s="8">
        <v>530</v>
      </c>
    </row>
    <row r="5747" spans="1:24" x14ac:dyDescent="0.25">
      <c r="A5747" t="s">
        <v>6073</v>
      </c>
      <c r="B5747" s="1">
        <v>45486</v>
      </c>
      <c r="C5747" t="s">
        <v>523</v>
      </c>
      <c r="D5747" t="s">
        <v>524</v>
      </c>
      <c r="E5747" t="s">
        <v>27</v>
      </c>
      <c r="F5747" t="s">
        <v>89</v>
      </c>
      <c r="G5747" t="s">
        <v>29</v>
      </c>
      <c r="H5747" t="s">
        <v>30</v>
      </c>
      <c r="I5747" t="s">
        <v>185</v>
      </c>
      <c r="J5747" t="s">
        <v>186</v>
      </c>
      <c r="K5747" t="s">
        <v>59</v>
      </c>
      <c r="L5747" s="8">
        <v>4.9000000000000004</v>
      </c>
      <c r="M5747" s="8">
        <v>3.1</v>
      </c>
      <c r="N5747">
        <v>347</v>
      </c>
      <c r="O5747" s="8">
        <v>1700.3</v>
      </c>
      <c r="P5747" s="14">
        <v>7.9799999999999996E-2</v>
      </c>
      <c r="Q5747" s="8">
        <v>135.68</v>
      </c>
      <c r="R5747" s="8">
        <v>1564.62</v>
      </c>
      <c r="S5747" s="8">
        <v>1075.7</v>
      </c>
      <c r="T5747" s="8">
        <v>488.92</v>
      </c>
      <c r="U5747">
        <v>0</v>
      </c>
      <c r="V5747" s="8">
        <v>0</v>
      </c>
      <c r="W5747" s="8">
        <v>0</v>
      </c>
      <c r="X5747" s="8">
        <v>488.92</v>
      </c>
    </row>
    <row r="5748" spans="1:24" x14ac:dyDescent="0.25">
      <c r="A5748" t="s">
        <v>6074</v>
      </c>
      <c r="B5748" s="1">
        <v>45711</v>
      </c>
      <c r="C5748" t="s">
        <v>609</v>
      </c>
      <c r="D5748" t="s">
        <v>610</v>
      </c>
      <c r="E5748" t="s">
        <v>63</v>
      </c>
      <c r="F5748" t="s">
        <v>37</v>
      </c>
      <c r="G5748" t="s">
        <v>79</v>
      </c>
      <c r="H5748" t="s">
        <v>80</v>
      </c>
      <c r="I5748" t="s">
        <v>40</v>
      </c>
      <c r="J5748" t="s">
        <v>41</v>
      </c>
      <c r="K5748" t="s">
        <v>42</v>
      </c>
      <c r="L5748" s="8">
        <v>14.5</v>
      </c>
      <c r="M5748" s="8">
        <v>4.2</v>
      </c>
      <c r="N5748">
        <v>42</v>
      </c>
      <c r="O5748" s="8">
        <v>609</v>
      </c>
      <c r="P5748" s="14">
        <v>1.84E-2</v>
      </c>
      <c r="Q5748" s="8">
        <v>11.21</v>
      </c>
      <c r="R5748" s="8">
        <v>597.79</v>
      </c>
      <c r="S5748" s="8">
        <v>176.4</v>
      </c>
      <c r="T5748" s="8">
        <v>421.39</v>
      </c>
      <c r="U5748">
        <v>0</v>
      </c>
      <c r="V5748" s="8">
        <v>0</v>
      </c>
      <c r="W5748" s="8">
        <v>0</v>
      </c>
      <c r="X5748" s="8">
        <v>421.39</v>
      </c>
    </row>
    <row r="5749" spans="1:24" x14ac:dyDescent="0.25">
      <c r="A5749" t="s">
        <v>6075</v>
      </c>
      <c r="B5749" s="1">
        <v>46005</v>
      </c>
      <c r="C5749" t="s">
        <v>25</v>
      </c>
      <c r="D5749" t="s">
        <v>26</v>
      </c>
      <c r="E5749" t="s">
        <v>27</v>
      </c>
      <c r="F5749" t="s">
        <v>28</v>
      </c>
      <c r="G5749" t="s">
        <v>29</v>
      </c>
      <c r="H5749" t="s">
        <v>30</v>
      </c>
      <c r="I5749" t="s">
        <v>156</v>
      </c>
      <c r="J5749" t="s">
        <v>157</v>
      </c>
      <c r="K5749" t="s">
        <v>42</v>
      </c>
      <c r="L5749" s="8">
        <v>6.2</v>
      </c>
      <c r="M5749" s="8">
        <v>1.9</v>
      </c>
      <c r="N5749">
        <v>51</v>
      </c>
      <c r="O5749" s="8">
        <v>316.2</v>
      </c>
      <c r="P5749" s="14">
        <v>0.40010000000000001</v>
      </c>
      <c r="Q5749" s="8">
        <v>126.51</v>
      </c>
      <c r="R5749" s="8">
        <v>189.69</v>
      </c>
      <c r="S5749" s="8">
        <v>96.9</v>
      </c>
      <c r="T5749" s="8">
        <v>92.79</v>
      </c>
      <c r="U5749">
        <v>0</v>
      </c>
      <c r="V5749" s="8">
        <v>0</v>
      </c>
      <c r="W5749" s="8">
        <v>0</v>
      </c>
      <c r="X5749" s="8">
        <v>92.79</v>
      </c>
    </row>
    <row r="5750" spans="1:24" x14ac:dyDescent="0.25">
      <c r="A5750" t="s">
        <v>6076</v>
      </c>
      <c r="B5750" s="1">
        <v>45859</v>
      </c>
      <c r="C5750" t="s">
        <v>77</v>
      </c>
      <c r="D5750" t="s">
        <v>78</v>
      </c>
      <c r="E5750" t="s">
        <v>63</v>
      </c>
      <c r="F5750" t="s">
        <v>37</v>
      </c>
      <c r="G5750" t="s">
        <v>79</v>
      </c>
      <c r="H5750" t="s">
        <v>80</v>
      </c>
      <c r="I5750" t="s">
        <v>127</v>
      </c>
      <c r="J5750" t="s">
        <v>128</v>
      </c>
      <c r="K5750" t="s">
        <v>33</v>
      </c>
      <c r="L5750" s="8">
        <v>7.2</v>
      </c>
      <c r="M5750" s="8">
        <v>3.6</v>
      </c>
      <c r="N5750">
        <v>34</v>
      </c>
      <c r="O5750" s="8">
        <v>244.8</v>
      </c>
      <c r="P5750" s="14">
        <v>1.9300000000000001E-2</v>
      </c>
      <c r="Q5750" s="8">
        <v>4.72</v>
      </c>
      <c r="R5750" s="8">
        <v>240.08</v>
      </c>
      <c r="S5750" s="8">
        <v>122.4</v>
      </c>
      <c r="T5750" s="8">
        <v>117.68</v>
      </c>
      <c r="U5750">
        <v>0</v>
      </c>
      <c r="V5750" s="8">
        <v>0</v>
      </c>
      <c r="W5750" s="8">
        <v>0</v>
      </c>
      <c r="X5750" s="8">
        <v>117.68</v>
      </c>
    </row>
    <row r="5751" spans="1:24" x14ac:dyDescent="0.25">
      <c r="A5751" t="s">
        <v>6077</v>
      </c>
      <c r="B5751" s="1">
        <v>46031</v>
      </c>
      <c r="C5751" t="s">
        <v>378</v>
      </c>
      <c r="D5751" t="s">
        <v>379</v>
      </c>
      <c r="E5751" t="s">
        <v>71</v>
      </c>
      <c r="F5751" t="s">
        <v>54</v>
      </c>
      <c r="G5751" t="s">
        <v>72</v>
      </c>
      <c r="H5751" t="s">
        <v>73</v>
      </c>
      <c r="I5751" t="s">
        <v>31</v>
      </c>
      <c r="J5751" t="s">
        <v>32</v>
      </c>
      <c r="K5751" t="s">
        <v>33</v>
      </c>
      <c r="L5751" s="8">
        <v>5.8</v>
      </c>
      <c r="M5751" s="8">
        <v>2.7</v>
      </c>
      <c r="N5751">
        <v>31</v>
      </c>
      <c r="O5751" s="8">
        <v>179.8</v>
      </c>
      <c r="P5751" s="14">
        <v>5.4000000000000003E-3</v>
      </c>
      <c r="Q5751" s="8">
        <v>0.97</v>
      </c>
      <c r="R5751" s="8">
        <v>178.83</v>
      </c>
      <c r="S5751" s="8">
        <v>83.7</v>
      </c>
      <c r="T5751" s="8">
        <v>95.13</v>
      </c>
      <c r="U5751">
        <v>0</v>
      </c>
      <c r="V5751" s="8">
        <v>0</v>
      </c>
      <c r="W5751" s="8">
        <v>0</v>
      </c>
      <c r="X5751" s="8">
        <v>95.13</v>
      </c>
    </row>
    <row r="5752" spans="1:24" x14ac:dyDescent="0.25">
      <c r="A5752" t="s">
        <v>6078</v>
      </c>
      <c r="B5752" s="1">
        <v>46239</v>
      </c>
      <c r="C5752" t="s">
        <v>191</v>
      </c>
      <c r="D5752" t="s">
        <v>192</v>
      </c>
      <c r="E5752" t="s">
        <v>150</v>
      </c>
      <c r="F5752" t="s">
        <v>54</v>
      </c>
      <c r="G5752" t="s">
        <v>151</v>
      </c>
      <c r="H5752" t="s">
        <v>152</v>
      </c>
      <c r="I5752" t="s">
        <v>130</v>
      </c>
      <c r="J5752" t="s">
        <v>131</v>
      </c>
      <c r="K5752" t="s">
        <v>42</v>
      </c>
      <c r="L5752" s="8">
        <v>4.8</v>
      </c>
      <c r="M5752" s="8">
        <v>1.4</v>
      </c>
      <c r="N5752">
        <v>172</v>
      </c>
      <c r="O5752" s="8">
        <v>825.6</v>
      </c>
      <c r="P5752" s="14">
        <v>1.2500000000000001E-2</v>
      </c>
      <c r="Q5752" s="8">
        <v>10.32</v>
      </c>
      <c r="R5752" s="8">
        <v>815.28</v>
      </c>
      <c r="S5752" s="8">
        <v>240.8</v>
      </c>
      <c r="T5752" s="8">
        <v>574.48</v>
      </c>
      <c r="U5752">
        <v>0</v>
      </c>
      <c r="V5752" s="8">
        <v>0</v>
      </c>
      <c r="W5752" s="8">
        <v>0</v>
      </c>
      <c r="X5752" s="8">
        <v>574.48</v>
      </c>
    </row>
    <row r="5753" spans="1:24" x14ac:dyDescent="0.25">
      <c r="A5753" t="s">
        <v>6079</v>
      </c>
      <c r="B5753" s="1">
        <v>46039</v>
      </c>
      <c r="C5753" t="s">
        <v>244</v>
      </c>
      <c r="D5753" t="s">
        <v>245</v>
      </c>
      <c r="E5753" t="s">
        <v>53</v>
      </c>
      <c r="F5753" t="s">
        <v>46</v>
      </c>
      <c r="G5753" t="s">
        <v>55</v>
      </c>
      <c r="H5753" t="s">
        <v>56</v>
      </c>
      <c r="I5753" t="s">
        <v>74</v>
      </c>
      <c r="J5753" t="s">
        <v>75</v>
      </c>
      <c r="K5753" t="s">
        <v>49</v>
      </c>
      <c r="L5753" s="8">
        <v>11</v>
      </c>
      <c r="M5753" s="8">
        <v>6.8</v>
      </c>
      <c r="N5753">
        <v>84</v>
      </c>
      <c r="O5753" s="8">
        <v>924</v>
      </c>
      <c r="P5753" s="14">
        <v>9.3200000000000005E-2</v>
      </c>
      <c r="Q5753" s="8">
        <v>86.12</v>
      </c>
      <c r="R5753" s="8">
        <v>837.88</v>
      </c>
      <c r="S5753" s="8">
        <v>571.20000000000005</v>
      </c>
      <c r="T5753" s="8">
        <v>266.68</v>
      </c>
      <c r="U5753">
        <v>0</v>
      </c>
      <c r="V5753" s="8">
        <v>0</v>
      </c>
      <c r="W5753" s="8">
        <v>0</v>
      </c>
      <c r="X5753" s="8">
        <v>266.68</v>
      </c>
    </row>
    <row r="5754" spans="1:24" x14ac:dyDescent="0.25">
      <c r="A5754" t="s">
        <v>6080</v>
      </c>
      <c r="B5754" s="1">
        <v>45845</v>
      </c>
      <c r="C5754" t="s">
        <v>288</v>
      </c>
      <c r="D5754" t="s">
        <v>289</v>
      </c>
      <c r="E5754" t="s">
        <v>27</v>
      </c>
      <c r="F5754" t="s">
        <v>46</v>
      </c>
      <c r="G5754" t="s">
        <v>29</v>
      </c>
      <c r="H5754" t="s">
        <v>30</v>
      </c>
      <c r="I5754" t="s">
        <v>66</v>
      </c>
      <c r="J5754" t="s">
        <v>67</v>
      </c>
      <c r="K5754" t="s">
        <v>33</v>
      </c>
      <c r="L5754" s="8">
        <v>4.5</v>
      </c>
      <c r="M5754" s="8">
        <v>2.1</v>
      </c>
      <c r="N5754">
        <v>46</v>
      </c>
      <c r="O5754" s="8">
        <v>207</v>
      </c>
      <c r="P5754" s="14">
        <v>0.17100000000000001</v>
      </c>
      <c r="Q5754" s="8">
        <v>35.4</v>
      </c>
      <c r="R5754" s="8">
        <v>171.6</v>
      </c>
      <c r="S5754" s="8">
        <v>96.6</v>
      </c>
      <c r="T5754" s="8">
        <v>75</v>
      </c>
      <c r="U5754">
        <v>0</v>
      </c>
      <c r="V5754" s="8">
        <v>0</v>
      </c>
      <c r="W5754" s="8">
        <v>0</v>
      </c>
      <c r="X5754" s="8">
        <v>75</v>
      </c>
    </row>
    <row r="5755" spans="1:24" x14ac:dyDescent="0.25">
      <c r="A5755" t="s">
        <v>6081</v>
      </c>
      <c r="B5755" s="1">
        <v>45563</v>
      </c>
      <c r="C5755" t="s">
        <v>528</v>
      </c>
      <c r="D5755" t="s">
        <v>529</v>
      </c>
      <c r="E5755" t="s">
        <v>27</v>
      </c>
      <c r="F5755" t="s">
        <v>54</v>
      </c>
      <c r="G5755" t="s">
        <v>29</v>
      </c>
      <c r="H5755" t="s">
        <v>30</v>
      </c>
      <c r="I5755" t="s">
        <v>40</v>
      </c>
      <c r="J5755" t="s">
        <v>41</v>
      </c>
      <c r="K5755" t="s">
        <v>42</v>
      </c>
      <c r="L5755" s="8">
        <v>14.5</v>
      </c>
      <c r="M5755" s="8">
        <v>4.2</v>
      </c>
      <c r="N5755">
        <v>113</v>
      </c>
      <c r="O5755" s="8">
        <v>1638.5</v>
      </c>
      <c r="P5755" s="14">
        <v>1.8700000000000001E-2</v>
      </c>
      <c r="Q5755" s="8">
        <v>30.64</v>
      </c>
      <c r="R5755" s="8">
        <v>1607.86</v>
      </c>
      <c r="S5755" s="8">
        <v>474.6</v>
      </c>
      <c r="T5755" s="8">
        <v>1133.26</v>
      </c>
      <c r="U5755">
        <v>0</v>
      </c>
      <c r="V5755" s="8">
        <v>0</v>
      </c>
      <c r="W5755" s="8">
        <v>0</v>
      </c>
      <c r="X5755" s="8">
        <v>1133.26</v>
      </c>
    </row>
    <row r="5756" spans="1:24" x14ac:dyDescent="0.25">
      <c r="A5756" t="s">
        <v>6082</v>
      </c>
      <c r="B5756" s="1">
        <v>45968</v>
      </c>
      <c r="C5756" t="s">
        <v>205</v>
      </c>
      <c r="D5756" t="s">
        <v>206</v>
      </c>
      <c r="E5756" t="s">
        <v>71</v>
      </c>
      <c r="F5756" t="s">
        <v>54</v>
      </c>
      <c r="G5756" t="s">
        <v>72</v>
      </c>
      <c r="H5756" t="s">
        <v>73</v>
      </c>
      <c r="I5756" t="s">
        <v>99</v>
      </c>
      <c r="J5756" t="s">
        <v>100</v>
      </c>
      <c r="K5756" t="s">
        <v>49</v>
      </c>
      <c r="L5756" s="8">
        <v>3.8</v>
      </c>
      <c r="M5756" s="8">
        <v>2.6</v>
      </c>
      <c r="N5756">
        <v>43</v>
      </c>
      <c r="O5756" s="8">
        <v>163.4</v>
      </c>
      <c r="P5756" s="14">
        <v>4.0000000000000002E-4</v>
      </c>
      <c r="Q5756" s="8">
        <v>7.0000000000000007E-2</v>
      </c>
      <c r="R5756" s="8">
        <v>163.33000000000001</v>
      </c>
      <c r="S5756" s="8">
        <v>111.8</v>
      </c>
      <c r="T5756" s="8">
        <v>51.53</v>
      </c>
      <c r="U5756">
        <v>0</v>
      </c>
      <c r="V5756" s="8">
        <v>0</v>
      </c>
      <c r="W5756" s="8">
        <v>0</v>
      </c>
      <c r="X5756" s="8">
        <v>51.53</v>
      </c>
    </row>
    <row r="5757" spans="1:24" x14ac:dyDescent="0.25">
      <c r="A5757" t="s">
        <v>6083</v>
      </c>
      <c r="B5757" s="1">
        <v>45580</v>
      </c>
      <c r="C5757" t="s">
        <v>235</v>
      </c>
      <c r="D5757" t="s">
        <v>236</v>
      </c>
      <c r="E5757" t="s">
        <v>27</v>
      </c>
      <c r="F5757" t="s">
        <v>54</v>
      </c>
      <c r="G5757" t="s">
        <v>38</v>
      </c>
      <c r="H5757" t="s">
        <v>39</v>
      </c>
      <c r="I5757" t="s">
        <v>144</v>
      </c>
      <c r="J5757" t="s">
        <v>145</v>
      </c>
      <c r="K5757" t="s">
        <v>33</v>
      </c>
      <c r="L5757" s="8">
        <v>12</v>
      </c>
      <c r="M5757" s="8">
        <v>6.5</v>
      </c>
      <c r="N5757">
        <v>27</v>
      </c>
      <c r="O5757" s="8">
        <v>324</v>
      </c>
      <c r="P5757" s="14">
        <v>2.86E-2</v>
      </c>
      <c r="Q5757" s="8">
        <v>9.27</v>
      </c>
      <c r="R5757" s="8">
        <v>314.73</v>
      </c>
      <c r="S5757" s="8">
        <v>175.5</v>
      </c>
      <c r="T5757" s="8">
        <v>139.22999999999999</v>
      </c>
      <c r="U5757">
        <v>0</v>
      </c>
      <c r="V5757" s="8">
        <v>0</v>
      </c>
      <c r="W5757" s="8">
        <v>0</v>
      </c>
      <c r="X5757" s="8">
        <v>139.22999999999999</v>
      </c>
    </row>
    <row r="5758" spans="1:24" x14ac:dyDescent="0.25">
      <c r="A5758" t="s">
        <v>6084</v>
      </c>
      <c r="B5758" s="1">
        <v>45596</v>
      </c>
      <c r="C5758" t="s">
        <v>523</v>
      </c>
      <c r="D5758" t="s">
        <v>524</v>
      </c>
      <c r="E5758" t="s">
        <v>27</v>
      </c>
      <c r="F5758" t="s">
        <v>89</v>
      </c>
      <c r="G5758" t="s">
        <v>38</v>
      </c>
      <c r="H5758" t="s">
        <v>39</v>
      </c>
      <c r="I5758" t="s">
        <v>144</v>
      </c>
      <c r="J5758" t="s">
        <v>145</v>
      </c>
      <c r="K5758" t="s">
        <v>33</v>
      </c>
      <c r="L5758" s="8">
        <v>12</v>
      </c>
      <c r="M5758" s="8">
        <v>6.5</v>
      </c>
      <c r="N5758">
        <v>213</v>
      </c>
      <c r="O5758" s="8">
        <v>2556</v>
      </c>
      <c r="P5758" s="14">
        <v>0.1143</v>
      </c>
      <c r="Q5758" s="8">
        <v>292.14999999999998</v>
      </c>
      <c r="R5758" s="8">
        <v>2263.85</v>
      </c>
      <c r="S5758" s="8">
        <v>1384.5</v>
      </c>
      <c r="T5758" s="8">
        <v>879.35</v>
      </c>
      <c r="U5758">
        <v>0</v>
      </c>
      <c r="V5758" s="8">
        <v>0</v>
      </c>
      <c r="W5758" s="8">
        <v>0</v>
      </c>
      <c r="X5758" s="8">
        <v>879.35</v>
      </c>
    </row>
    <row r="5759" spans="1:24" x14ac:dyDescent="0.25">
      <c r="A5759" t="s">
        <v>6085</v>
      </c>
      <c r="B5759" s="1">
        <v>45535</v>
      </c>
      <c r="C5759" t="s">
        <v>238</v>
      </c>
      <c r="D5759" t="s">
        <v>239</v>
      </c>
      <c r="E5759" t="s">
        <v>27</v>
      </c>
      <c r="F5759" t="s">
        <v>37</v>
      </c>
      <c r="G5759" t="s">
        <v>29</v>
      </c>
      <c r="H5759" t="s">
        <v>30</v>
      </c>
      <c r="I5759" t="s">
        <v>127</v>
      </c>
      <c r="J5759" t="s">
        <v>128</v>
      </c>
      <c r="K5759" t="s">
        <v>33</v>
      </c>
      <c r="L5759" s="8">
        <v>7.2</v>
      </c>
      <c r="M5759" s="8">
        <v>3.6</v>
      </c>
      <c r="N5759">
        <v>27</v>
      </c>
      <c r="O5759" s="8">
        <v>194.4</v>
      </c>
      <c r="P5759" s="14">
        <v>1.5599999999999999E-2</v>
      </c>
      <c r="Q5759" s="8">
        <v>3.03</v>
      </c>
      <c r="R5759" s="8">
        <v>191.37</v>
      </c>
      <c r="S5759" s="8">
        <v>97.2</v>
      </c>
      <c r="T5759" s="8">
        <v>94.17</v>
      </c>
      <c r="U5759">
        <v>0</v>
      </c>
      <c r="V5759" s="8">
        <v>0</v>
      </c>
      <c r="W5759" s="8">
        <v>0</v>
      </c>
      <c r="X5759" s="8">
        <v>94.17</v>
      </c>
    </row>
    <row r="5760" spans="1:24" x14ac:dyDescent="0.25">
      <c r="A5760" t="s">
        <v>6086</v>
      </c>
      <c r="B5760" s="1">
        <v>45390</v>
      </c>
      <c r="C5760" t="s">
        <v>205</v>
      </c>
      <c r="D5760" t="s">
        <v>206</v>
      </c>
      <c r="E5760" t="s">
        <v>71</v>
      </c>
      <c r="F5760" t="s">
        <v>54</v>
      </c>
      <c r="G5760" t="s">
        <v>72</v>
      </c>
      <c r="H5760" t="s">
        <v>73</v>
      </c>
      <c r="I5760" t="s">
        <v>122</v>
      </c>
      <c r="J5760" t="s">
        <v>123</v>
      </c>
      <c r="K5760" t="s">
        <v>59</v>
      </c>
      <c r="L5760" s="8">
        <v>5.5</v>
      </c>
      <c r="M5760" s="8">
        <v>3.8</v>
      </c>
      <c r="N5760">
        <v>105</v>
      </c>
      <c r="O5760" s="8">
        <v>577.5</v>
      </c>
      <c r="P5760" s="14">
        <v>3.8300000000000001E-2</v>
      </c>
      <c r="Q5760" s="8">
        <v>22.12</v>
      </c>
      <c r="R5760" s="8">
        <v>555.38</v>
      </c>
      <c r="S5760" s="8">
        <v>399</v>
      </c>
      <c r="T5760" s="8">
        <v>156.38</v>
      </c>
      <c r="U5760">
        <v>0</v>
      </c>
      <c r="V5760" s="8">
        <v>0</v>
      </c>
      <c r="W5760" s="8">
        <v>0</v>
      </c>
      <c r="X5760" s="8">
        <v>156.38</v>
      </c>
    </row>
    <row r="5761" spans="1:24" x14ac:dyDescent="0.25">
      <c r="A5761" t="s">
        <v>6087</v>
      </c>
      <c r="B5761" s="1">
        <v>45342</v>
      </c>
      <c r="C5761" t="s">
        <v>615</v>
      </c>
      <c r="D5761" t="s">
        <v>616</v>
      </c>
      <c r="E5761" t="s">
        <v>150</v>
      </c>
      <c r="F5761" t="s">
        <v>89</v>
      </c>
      <c r="G5761" t="s">
        <v>151</v>
      </c>
      <c r="H5761" t="s">
        <v>152</v>
      </c>
      <c r="I5761" t="s">
        <v>84</v>
      </c>
      <c r="J5761" t="s">
        <v>85</v>
      </c>
      <c r="K5761" t="s">
        <v>42</v>
      </c>
      <c r="L5761" s="8">
        <v>9.9</v>
      </c>
      <c r="M5761" s="8">
        <v>3.1</v>
      </c>
      <c r="N5761">
        <v>102</v>
      </c>
      <c r="O5761" s="8">
        <v>1009.8</v>
      </c>
      <c r="P5761" s="14">
        <v>7.2400000000000006E-2</v>
      </c>
      <c r="Q5761" s="8">
        <v>73.11</v>
      </c>
      <c r="R5761" s="8">
        <v>936.69</v>
      </c>
      <c r="S5761" s="8">
        <v>316.2</v>
      </c>
      <c r="T5761" s="8">
        <v>620.49</v>
      </c>
      <c r="U5761">
        <v>0</v>
      </c>
      <c r="V5761" s="8">
        <v>0</v>
      </c>
      <c r="W5761" s="8">
        <v>0</v>
      </c>
      <c r="X5761" s="8">
        <v>620.49</v>
      </c>
    </row>
    <row r="5762" spans="1:24" x14ac:dyDescent="0.25">
      <c r="A5762" t="s">
        <v>6088</v>
      </c>
      <c r="B5762" s="1">
        <v>45694</v>
      </c>
      <c r="C5762" t="s">
        <v>472</v>
      </c>
      <c r="D5762" t="s">
        <v>473</v>
      </c>
      <c r="E5762" t="s">
        <v>71</v>
      </c>
      <c r="F5762" t="s">
        <v>54</v>
      </c>
      <c r="G5762" t="s">
        <v>165</v>
      </c>
      <c r="H5762" t="s">
        <v>166</v>
      </c>
      <c r="I5762" t="s">
        <v>185</v>
      </c>
      <c r="J5762" t="s">
        <v>186</v>
      </c>
      <c r="K5762" t="s">
        <v>59</v>
      </c>
      <c r="L5762" s="8">
        <v>4.9000000000000004</v>
      </c>
      <c r="M5762" s="8">
        <v>3.1</v>
      </c>
      <c r="N5762">
        <v>185</v>
      </c>
      <c r="O5762" s="8">
        <v>906.5</v>
      </c>
      <c r="P5762" s="14">
        <v>5.0200000000000002E-2</v>
      </c>
      <c r="Q5762" s="8">
        <v>45.51</v>
      </c>
      <c r="R5762" s="8">
        <v>860.99</v>
      </c>
      <c r="S5762" s="8">
        <v>573.5</v>
      </c>
      <c r="T5762" s="8">
        <v>287.49</v>
      </c>
      <c r="U5762">
        <v>0</v>
      </c>
      <c r="V5762" s="8">
        <v>0</v>
      </c>
      <c r="W5762" s="8">
        <v>0</v>
      </c>
      <c r="X5762" s="8">
        <v>287.49</v>
      </c>
    </row>
    <row r="5763" spans="1:24" x14ac:dyDescent="0.25">
      <c r="A5763" t="s">
        <v>6089</v>
      </c>
      <c r="B5763" s="1">
        <v>45877</v>
      </c>
      <c r="C5763" t="s">
        <v>315</v>
      </c>
      <c r="D5763" t="s">
        <v>316</v>
      </c>
      <c r="E5763" t="s">
        <v>27</v>
      </c>
      <c r="F5763" t="s">
        <v>46</v>
      </c>
      <c r="G5763" t="s">
        <v>38</v>
      </c>
      <c r="H5763" t="s">
        <v>39</v>
      </c>
      <c r="I5763" t="s">
        <v>112</v>
      </c>
      <c r="J5763" t="s">
        <v>113</v>
      </c>
      <c r="K5763" t="s">
        <v>42</v>
      </c>
      <c r="L5763" s="8">
        <v>8.5</v>
      </c>
      <c r="M5763" s="8">
        <v>2.8</v>
      </c>
      <c r="N5763">
        <v>15</v>
      </c>
      <c r="O5763" s="8">
        <v>127.5</v>
      </c>
      <c r="P5763" s="14">
        <v>0.17630000000000001</v>
      </c>
      <c r="Q5763" s="8">
        <v>22.48</v>
      </c>
      <c r="R5763" s="8">
        <v>105.02</v>
      </c>
      <c r="S5763" s="8">
        <v>42</v>
      </c>
      <c r="T5763" s="8">
        <v>63.02</v>
      </c>
      <c r="U5763">
        <v>1</v>
      </c>
      <c r="V5763" s="8">
        <v>7</v>
      </c>
      <c r="W5763" s="8">
        <v>3.3</v>
      </c>
      <c r="X5763" s="8">
        <v>59.72</v>
      </c>
    </row>
    <row r="5764" spans="1:24" x14ac:dyDescent="0.25">
      <c r="A5764" t="s">
        <v>6090</v>
      </c>
      <c r="B5764" s="1">
        <v>45854</v>
      </c>
      <c r="C5764" t="s">
        <v>615</v>
      </c>
      <c r="D5764" t="s">
        <v>616</v>
      </c>
      <c r="E5764" t="s">
        <v>150</v>
      </c>
      <c r="F5764" t="s">
        <v>89</v>
      </c>
      <c r="G5764" t="s">
        <v>151</v>
      </c>
      <c r="H5764" t="s">
        <v>152</v>
      </c>
      <c r="I5764" t="s">
        <v>31</v>
      </c>
      <c r="J5764" t="s">
        <v>32</v>
      </c>
      <c r="K5764" t="s">
        <v>33</v>
      </c>
      <c r="L5764" s="8">
        <v>5.8</v>
      </c>
      <c r="M5764" s="8">
        <v>2.7</v>
      </c>
      <c r="N5764">
        <v>152</v>
      </c>
      <c r="O5764" s="8">
        <v>881.6</v>
      </c>
      <c r="P5764" s="14">
        <v>0.24529999999999999</v>
      </c>
      <c r="Q5764" s="8">
        <v>216.26</v>
      </c>
      <c r="R5764" s="8">
        <v>665.34</v>
      </c>
      <c r="S5764" s="8">
        <v>410.4</v>
      </c>
      <c r="T5764" s="8">
        <v>254.94</v>
      </c>
      <c r="U5764">
        <v>0</v>
      </c>
      <c r="V5764" s="8">
        <v>0</v>
      </c>
      <c r="W5764" s="8">
        <v>0</v>
      </c>
      <c r="X5764" s="8">
        <v>254.94</v>
      </c>
    </row>
    <row r="5765" spans="1:24" x14ac:dyDescent="0.25">
      <c r="A5765" t="s">
        <v>6091</v>
      </c>
      <c r="B5765" s="1">
        <v>46152</v>
      </c>
      <c r="C5765" t="s">
        <v>238</v>
      </c>
      <c r="D5765" t="s">
        <v>239</v>
      </c>
      <c r="E5765" t="s">
        <v>27</v>
      </c>
      <c r="F5765" t="s">
        <v>37</v>
      </c>
      <c r="G5765" t="s">
        <v>29</v>
      </c>
      <c r="H5765" t="s">
        <v>30</v>
      </c>
      <c r="I5765" t="s">
        <v>99</v>
      </c>
      <c r="J5765" t="s">
        <v>100</v>
      </c>
      <c r="K5765" t="s">
        <v>49</v>
      </c>
      <c r="L5765" s="8">
        <v>3.8</v>
      </c>
      <c r="M5765" s="8">
        <v>2.6</v>
      </c>
      <c r="N5765">
        <v>41</v>
      </c>
      <c r="O5765" s="8">
        <v>155.80000000000001</v>
      </c>
      <c r="P5765" s="14">
        <v>2.6499999999999999E-2</v>
      </c>
      <c r="Q5765" s="8">
        <v>4.13</v>
      </c>
      <c r="R5765" s="8">
        <v>151.66999999999999</v>
      </c>
      <c r="S5765" s="8">
        <v>106.6</v>
      </c>
      <c r="T5765" s="8">
        <v>45.07</v>
      </c>
      <c r="U5765">
        <v>0</v>
      </c>
      <c r="V5765" s="8">
        <v>0</v>
      </c>
      <c r="W5765" s="8">
        <v>0</v>
      </c>
      <c r="X5765" s="8">
        <v>45.07</v>
      </c>
    </row>
    <row r="5766" spans="1:24" x14ac:dyDescent="0.25">
      <c r="A5766" t="s">
        <v>6092</v>
      </c>
      <c r="B5766" s="1">
        <v>45794</v>
      </c>
      <c r="C5766" t="s">
        <v>291</v>
      </c>
      <c r="D5766" t="s">
        <v>292</v>
      </c>
      <c r="E5766" t="s">
        <v>150</v>
      </c>
      <c r="F5766" t="s">
        <v>54</v>
      </c>
      <c r="G5766" t="s">
        <v>151</v>
      </c>
      <c r="H5766" t="s">
        <v>152</v>
      </c>
      <c r="I5766" t="s">
        <v>66</v>
      </c>
      <c r="J5766" t="s">
        <v>67</v>
      </c>
      <c r="K5766" t="s">
        <v>33</v>
      </c>
      <c r="L5766" s="8">
        <v>4.5</v>
      </c>
      <c r="M5766" s="8">
        <v>2.1</v>
      </c>
      <c r="N5766">
        <v>40</v>
      </c>
      <c r="O5766" s="8">
        <v>180</v>
      </c>
      <c r="P5766" s="14">
        <v>2.5999999999999999E-3</v>
      </c>
      <c r="Q5766" s="8">
        <v>0.47</v>
      </c>
      <c r="R5766" s="8">
        <v>179.53</v>
      </c>
      <c r="S5766" s="8">
        <v>84</v>
      </c>
      <c r="T5766" s="8">
        <v>95.53</v>
      </c>
      <c r="U5766">
        <v>0</v>
      </c>
      <c r="V5766" s="8">
        <v>0</v>
      </c>
      <c r="W5766" s="8">
        <v>0</v>
      </c>
      <c r="X5766" s="8">
        <v>95.53</v>
      </c>
    </row>
    <row r="5767" spans="1:24" x14ac:dyDescent="0.25">
      <c r="A5767" t="s">
        <v>6093</v>
      </c>
      <c r="B5767" s="1">
        <v>45449</v>
      </c>
      <c r="C5767" t="s">
        <v>410</v>
      </c>
      <c r="D5767" t="s">
        <v>411</v>
      </c>
      <c r="E5767" t="s">
        <v>150</v>
      </c>
      <c r="F5767" t="s">
        <v>46</v>
      </c>
      <c r="G5767" t="s">
        <v>151</v>
      </c>
      <c r="H5767" t="s">
        <v>152</v>
      </c>
      <c r="I5767" t="s">
        <v>156</v>
      </c>
      <c r="J5767" t="s">
        <v>157</v>
      </c>
      <c r="K5767" t="s">
        <v>42</v>
      </c>
      <c r="L5767" s="8">
        <v>6.2</v>
      </c>
      <c r="M5767" s="8">
        <v>1.9</v>
      </c>
      <c r="N5767">
        <v>16</v>
      </c>
      <c r="O5767" s="8">
        <v>99.2</v>
      </c>
      <c r="P5767" s="14">
        <v>4.3700000000000003E-2</v>
      </c>
      <c r="Q5767" s="8">
        <v>4.34</v>
      </c>
      <c r="R5767" s="8">
        <v>94.86</v>
      </c>
      <c r="S5767" s="8">
        <v>30.4</v>
      </c>
      <c r="T5767" s="8">
        <v>64.459999999999994</v>
      </c>
      <c r="U5767">
        <v>0</v>
      </c>
      <c r="V5767" s="8">
        <v>0</v>
      </c>
      <c r="W5767" s="8">
        <v>0</v>
      </c>
      <c r="X5767" s="8">
        <v>64.459999999999994</v>
      </c>
    </row>
    <row r="5768" spans="1:24" x14ac:dyDescent="0.25">
      <c r="A5768" t="s">
        <v>6094</v>
      </c>
      <c r="B5768" s="1">
        <v>45347</v>
      </c>
      <c r="C5768" t="s">
        <v>183</v>
      </c>
      <c r="D5768" t="s">
        <v>184</v>
      </c>
      <c r="E5768" t="s">
        <v>63</v>
      </c>
      <c r="F5768" t="s">
        <v>89</v>
      </c>
      <c r="G5768" t="s">
        <v>64</v>
      </c>
      <c r="H5768" t="s">
        <v>65</v>
      </c>
      <c r="I5768" t="s">
        <v>74</v>
      </c>
      <c r="J5768" t="s">
        <v>75</v>
      </c>
      <c r="K5768" t="s">
        <v>49</v>
      </c>
      <c r="L5768" s="8">
        <v>11</v>
      </c>
      <c r="M5768" s="8">
        <v>6.8</v>
      </c>
      <c r="N5768">
        <v>126</v>
      </c>
      <c r="O5768" s="8">
        <v>1386</v>
      </c>
      <c r="P5768" s="14">
        <v>1.77E-2</v>
      </c>
      <c r="Q5768" s="8">
        <v>24.53</v>
      </c>
      <c r="R5768" s="8">
        <v>1361.47</v>
      </c>
      <c r="S5768" s="8">
        <v>856.8</v>
      </c>
      <c r="T5768" s="8">
        <v>504.67</v>
      </c>
      <c r="U5768">
        <v>0</v>
      </c>
      <c r="V5768" s="8">
        <v>0</v>
      </c>
      <c r="W5768" s="8">
        <v>0</v>
      </c>
      <c r="X5768" s="8">
        <v>504.67</v>
      </c>
    </row>
    <row r="5769" spans="1:24" x14ac:dyDescent="0.25">
      <c r="A5769" t="s">
        <v>6095</v>
      </c>
      <c r="B5769" s="1">
        <v>45661</v>
      </c>
      <c r="C5769" t="s">
        <v>475</v>
      </c>
      <c r="D5769" t="s">
        <v>476</v>
      </c>
      <c r="E5769" t="s">
        <v>63</v>
      </c>
      <c r="F5769" t="s">
        <v>37</v>
      </c>
      <c r="G5769" t="s">
        <v>64</v>
      </c>
      <c r="H5769" t="s">
        <v>65</v>
      </c>
      <c r="I5769" t="s">
        <v>47</v>
      </c>
      <c r="J5769" t="s">
        <v>48</v>
      </c>
      <c r="K5769" t="s">
        <v>49</v>
      </c>
      <c r="L5769" s="8">
        <v>5</v>
      </c>
      <c r="M5769" s="8">
        <v>3.2</v>
      </c>
      <c r="N5769">
        <v>1</v>
      </c>
      <c r="O5769" s="8">
        <v>5</v>
      </c>
      <c r="P5769" s="14">
        <v>2.3199999999999998E-2</v>
      </c>
      <c r="Q5769" s="8">
        <v>0.12</v>
      </c>
      <c r="R5769" s="8">
        <v>4.88</v>
      </c>
      <c r="S5769" s="8">
        <v>3.2</v>
      </c>
      <c r="T5769" s="8">
        <v>1.68</v>
      </c>
      <c r="U5769">
        <v>0</v>
      </c>
      <c r="V5769" s="8">
        <v>0</v>
      </c>
      <c r="W5769" s="8">
        <v>0</v>
      </c>
      <c r="X5769" s="8">
        <v>1.68</v>
      </c>
    </row>
    <row r="5770" spans="1:24" x14ac:dyDescent="0.25">
      <c r="A5770" t="s">
        <v>6096</v>
      </c>
      <c r="B5770" s="1">
        <v>45295</v>
      </c>
      <c r="C5770" t="s">
        <v>139</v>
      </c>
      <c r="D5770" t="s">
        <v>140</v>
      </c>
      <c r="E5770" t="s">
        <v>63</v>
      </c>
      <c r="F5770" t="s">
        <v>54</v>
      </c>
      <c r="G5770" t="s">
        <v>64</v>
      </c>
      <c r="H5770" t="s">
        <v>65</v>
      </c>
      <c r="I5770" t="s">
        <v>127</v>
      </c>
      <c r="J5770" t="s">
        <v>128</v>
      </c>
      <c r="K5770" t="s">
        <v>33</v>
      </c>
      <c r="L5770" s="8">
        <v>7.2</v>
      </c>
      <c r="M5770" s="8">
        <v>3.6</v>
      </c>
      <c r="N5770">
        <v>17</v>
      </c>
      <c r="O5770" s="8">
        <v>122.4</v>
      </c>
      <c r="P5770" s="14">
        <v>1.9800000000000002E-2</v>
      </c>
      <c r="Q5770" s="8">
        <v>2.42</v>
      </c>
      <c r="R5770" s="8">
        <v>119.98</v>
      </c>
      <c r="S5770" s="8">
        <v>61.2</v>
      </c>
      <c r="T5770" s="8">
        <v>58.78</v>
      </c>
      <c r="U5770">
        <v>0</v>
      </c>
      <c r="V5770" s="8">
        <v>0</v>
      </c>
      <c r="W5770" s="8">
        <v>0</v>
      </c>
      <c r="X5770" s="8">
        <v>58.78</v>
      </c>
    </row>
    <row r="5771" spans="1:24" x14ac:dyDescent="0.25">
      <c r="A5771" t="s">
        <v>6097</v>
      </c>
      <c r="B5771" s="1">
        <v>45729</v>
      </c>
      <c r="C5771" t="s">
        <v>615</v>
      </c>
      <c r="D5771" t="s">
        <v>616</v>
      </c>
      <c r="E5771" t="s">
        <v>150</v>
      </c>
      <c r="F5771" t="s">
        <v>89</v>
      </c>
      <c r="G5771" t="s">
        <v>151</v>
      </c>
      <c r="H5771" t="s">
        <v>152</v>
      </c>
      <c r="I5771" t="s">
        <v>47</v>
      </c>
      <c r="J5771" t="s">
        <v>48</v>
      </c>
      <c r="K5771" t="s">
        <v>49</v>
      </c>
      <c r="L5771" s="8">
        <v>5</v>
      </c>
      <c r="M5771" s="8">
        <v>3.2</v>
      </c>
      <c r="N5771">
        <v>92</v>
      </c>
      <c r="O5771" s="8">
        <v>460</v>
      </c>
      <c r="P5771" s="14">
        <v>0.21329999999999999</v>
      </c>
      <c r="Q5771" s="8">
        <v>98.12</v>
      </c>
      <c r="R5771" s="8">
        <v>361.88</v>
      </c>
      <c r="S5771" s="8">
        <v>294.39999999999998</v>
      </c>
      <c r="T5771" s="8">
        <v>67.48</v>
      </c>
      <c r="U5771">
        <v>0</v>
      </c>
      <c r="V5771" s="8">
        <v>0</v>
      </c>
      <c r="W5771" s="8">
        <v>0</v>
      </c>
      <c r="X5771" s="8">
        <v>67.48</v>
      </c>
    </row>
    <row r="5772" spans="1:24" x14ac:dyDescent="0.25">
      <c r="A5772" t="s">
        <v>6098</v>
      </c>
      <c r="B5772" s="1">
        <v>45381</v>
      </c>
      <c r="C5772" t="s">
        <v>315</v>
      </c>
      <c r="D5772" t="s">
        <v>316</v>
      </c>
      <c r="E5772" t="s">
        <v>27</v>
      </c>
      <c r="F5772" t="s">
        <v>46</v>
      </c>
      <c r="G5772" t="s">
        <v>29</v>
      </c>
      <c r="H5772" t="s">
        <v>30</v>
      </c>
      <c r="I5772" t="s">
        <v>84</v>
      </c>
      <c r="J5772" t="s">
        <v>85</v>
      </c>
      <c r="K5772" t="s">
        <v>42</v>
      </c>
      <c r="L5772" s="8">
        <v>9.9</v>
      </c>
      <c r="M5772" s="8">
        <v>3.1</v>
      </c>
      <c r="N5772">
        <v>46</v>
      </c>
      <c r="O5772" s="8">
        <v>455.4</v>
      </c>
      <c r="P5772" s="14">
        <v>0.16170000000000001</v>
      </c>
      <c r="Q5772" s="8">
        <v>73.64</v>
      </c>
      <c r="R5772" s="8">
        <v>381.76</v>
      </c>
      <c r="S5772" s="8">
        <v>142.6</v>
      </c>
      <c r="T5772" s="8">
        <v>239.16</v>
      </c>
      <c r="U5772">
        <v>0</v>
      </c>
      <c r="V5772" s="8">
        <v>0</v>
      </c>
      <c r="W5772" s="8">
        <v>0</v>
      </c>
      <c r="X5772" s="8">
        <v>239.16</v>
      </c>
    </row>
    <row r="5773" spans="1:24" x14ac:dyDescent="0.25">
      <c r="A5773" t="s">
        <v>6099</v>
      </c>
      <c r="B5773" s="1">
        <v>45593</v>
      </c>
      <c r="C5773" t="s">
        <v>546</v>
      </c>
      <c r="D5773" t="s">
        <v>547</v>
      </c>
      <c r="E5773" t="s">
        <v>27</v>
      </c>
      <c r="F5773" t="s">
        <v>89</v>
      </c>
      <c r="G5773" t="s">
        <v>29</v>
      </c>
      <c r="H5773" t="s">
        <v>30</v>
      </c>
      <c r="I5773" t="s">
        <v>117</v>
      </c>
      <c r="J5773" t="s">
        <v>118</v>
      </c>
      <c r="K5773" t="s">
        <v>59</v>
      </c>
      <c r="L5773" s="8">
        <v>6</v>
      </c>
      <c r="M5773" s="8">
        <v>4.2</v>
      </c>
      <c r="N5773">
        <v>654</v>
      </c>
      <c r="O5773" s="8">
        <v>3924</v>
      </c>
      <c r="P5773" s="14">
        <v>0.1046</v>
      </c>
      <c r="Q5773" s="8">
        <v>410.45</v>
      </c>
      <c r="R5773" s="8">
        <v>3513.55</v>
      </c>
      <c r="S5773" s="8">
        <v>2746.8</v>
      </c>
      <c r="T5773" s="8">
        <v>766.75</v>
      </c>
      <c r="U5773">
        <v>0</v>
      </c>
      <c r="V5773" s="8">
        <v>0</v>
      </c>
      <c r="W5773" s="8">
        <v>0</v>
      </c>
      <c r="X5773" s="8">
        <v>766.75</v>
      </c>
    </row>
    <row r="5774" spans="1:24" x14ac:dyDescent="0.25">
      <c r="A5774" t="s">
        <v>6100</v>
      </c>
      <c r="B5774" s="1">
        <v>46135</v>
      </c>
      <c r="C5774" t="s">
        <v>642</v>
      </c>
      <c r="D5774" t="s">
        <v>643</v>
      </c>
      <c r="E5774" t="s">
        <v>71</v>
      </c>
      <c r="F5774" t="s">
        <v>54</v>
      </c>
      <c r="G5774" t="s">
        <v>165</v>
      </c>
      <c r="H5774" t="s">
        <v>166</v>
      </c>
      <c r="I5774" t="s">
        <v>156</v>
      </c>
      <c r="J5774" t="s">
        <v>157</v>
      </c>
      <c r="K5774" t="s">
        <v>42</v>
      </c>
      <c r="L5774" s="8">
        <v>6.2</v>
      </c>
      <c r="M5774" s="8">
        <v>1.9</v>
      </c>
      <c r="N5774">
        <v>40</v>
      </c>
      <c r="O5774" s="8">
        <v>248</v>
      </c>
      <c r="P5774" s="14">
        <v>1.6999999999999999E-3</v>
      </c>
      <c r="Q5774" s="8">
        <v>0.42</v>
      </c>
      <c r="R5774" s="8">
        <v>247.58</v>
      </c>
      <c r="S5774" s="8">
        <v>76</v>
      </c>
      <c r="T5774" s="8">
        <v>171.58</v>
      </c>
      <c r="U5774">
        <v>0</v>
      </c>
      <c r="V5774" s="8">
        <v>0</v>
      </c>
      <c r="W5774" s="8">
        <v>0</v>
      </c>
      <c r="X5774" s="8">
        <v>171.58</v>
      </c>
    </row>
    <row r="5775" spans="1:24" x14ac:dyDescent="0.25">
      <c r="A5775" t="s">
        <v>6101</v>
      </c>
      <c r="B5775" s="1">
        <v>45969</v>
      </c>
      <c r="C5775" t="s">
        <v>361</v>
      </c>
      <c r="D5775" t="s">
        <v>362</v>
      </c>
      <c r="E5775" t="s">
        <v>27</v>
      </c>
      <c r="F5775" t="s">
        <v>28</v>
      </c>
      <c r="G5775" t="s">
        <v>38</v>
      </c>
      <c r="H5775" t="s">
        <v>39</v>
      </c>
      <c r="I5775" t="s">
        <v>40</v>
      </c>
      <c r="J5775" t="s">
        <v>41</v>
      </c>
      <c r="K5775" t="s">
        <v>42</v>
      </c>
      <c r="L5775" s="8">
        <v>14.5</v>
      </c>
      <c r="M5775" s="8">
        <v>4.2</v>
      </c>
      <c r="N5775">
        <v>53</v>
      </c>
      <c r="O5775" s="8">
        <v>768.5</v>
      </c>
      <c r="P5775" s="14">
        <v>8.5500000000000007E-2</v>
      </c>
      <c r="Q5775" s="8">
        <v>65.709999999999994</v>
      </c>
      <c r="R5775" s="8">
        <v>702.79</v>
      </c>
      <c r="S5775" s="8">
        <v>222.6</v>
      </c>
      <c r="T5775" s="8">
        <v>480.19</v>
      </c>
      <c r="U5775">
        <v>0</v>
      </c>
      <c r="V5775" s="8">
        <v>0</v>
      </c>
      <c r="W5775" s="8">
        <v>0</v>
      </c>
      <c r="X5775" s="8">
        <v>480.19</v>
      </c>
    </row>
    <row r="5776" spans="1:24" x14ac:dyDescent="0.25">
      <c r="A5776" t="s">
        <v>6102</v>
      </c>
      <c r="B5776" s="1">
        <v>45932</v>
      </c>
      <c r="C5776" t="s">
        <v>410</v>
      </c>
      <c r="D5776" t="s">
        <v>411</v>
      </c>
      <c r="E5776" t="s">
        <v>150</v>
      </c>
      <c r="F5776" t="s">
        <v>46</v>
      </c>
      <c r="G5776" t="s">
        <v>151</v>
      </c>
      <c r="H5776" t="s">
        <v>152</v>
      </c>
      <c r="I5776" t="s">
        <v>127</v>
      </c>
      <c r="J5776" t="s">
        <v>128</v>
      </c>
      <c r="K5776" t="s">
        <v>33</v>
      </c>
      <c r="L5776" s="8">
        <v>7.2</v>
      </c>
      <c r="M5776" s="8">
        <v>3.6</v>
      </c>
      <c r="N5776">
        <v>7</v>
      </c>
      <c r="O5776" s="8">
        <v>50.4</v>
      </c>
      <c r="P5776" s="14">
        <v>5.8599999999999999E-2</v>
      </c>
      <c r="Q5776" s="8">
        <v>2.95</v>
      </c>
      <c r="R5776" s="8">
        <v>47.45</v>
      </c>
      <c r="S5776" s="8">
        <v>25.2</v>
      </c>
      <c r="T5776" s="8">
        <v>22.25</v>
      </c>
      <c r="U5776">
        <v>6</v>
      </c>
      <c r="V5776" s="8">
        <v>40.67</v>
      </c>
      <c r="W5776" s="8">
        <v>24.6</v>
      </c>
      <c r="X5776" s="8">
        <v>-2.35</v>
      </c>
    </row>
    <row r="5777" spans="1:24" x14ac:dyDescent="0.25">
      <c r="A5777" t="s">
        <v>6103</v>
      </c>
      <c r="B5777" s="1">
        <v>45906</v>
      </c>
      <c r="C5777" t="s">
        <v>445</v>
      </c>
      <c r="D5777" t="s">
        <v>446</v>
      </c>
      <c r="E5777" t="s">
        <v>71</v>
      </c>
      <c r="F5777" t="s">
        <v>89</v>
      </c>
      <c r="G5777" t="s">
        <v>72</v>
      </c>
      <c r="H5777" t="s">
        <v>73</v>
      </c>
      <c r="I5777" t="s">
        <v>47</v>
      </c>
      <c r="J5777" t="s">
        <v>48</v>
      </c>
      <c r="K5777" t="s">
        <v>49</v>
      </c>
      <c r="L5777" s="8">
        <v>5</v>
      </c>
      <c r="M5777" s="8">
        <v>3.2</v>
      </c>
      <c r="N5777">
        <v>53</v>
      </c>
      <c r="O5777" s="8">
        <v>265</v>
      </c>
      <c r="P5777" s="14">
        <v>0.1168</v>
      </c>
      <c r="Q5777" s="8">
        <v>30.95</v>
      </c>
      <c r="R5777" s="8">
        <v>234.05</v>
      </c>
      <c r="S5777" s="8">
        <v>169.6</v>
      </c>
      <c r="T5777" s="8">
        <v>64.45</v>
      </c>
      <c r="U5777">
        <v>0</v>
      </c>
      <c r="V5777" s="8">
        <v>0</v>
      </c>
      <c r="W5777" s="8">
        <v>0</v>
      </c>
      <c r="X5777" s="8">
        <v>64.45</v>
      </c>
    </row>
    <row r="5778" spans="1:24" x14ac:dyDescent="0.25">
      <c r="A5778" t="s">
        <v>6104</v>
      </c>
      <c r="B5778" s="1">
        <v>45783</v>
      </c>
      <c r="C5778" t="s">
        <v>258</v>
      </c>
      <c r="D5778" t="s">
        <v>259</v>
      </c>
      <c r="E5778" t="s">
        <v>71</v>
      </c>
      <c r="F5778" t="s">
        <v>28</v>
      </c>
      <c r="G5778" t="s">
        <v>72</v>
      </c>
      <c r="H5778" t="s">
        <v>73</v>
      </c>
      <c r="I5778" t="s">
        <v>117</v>
      </c>
      <c r="J5778" t="s">
        <v>118</v>
      </c>
      <c r="K5778" t="s">
        <v>59</v>
      </c>
      <c r="L5778" s="8">
        <v>6</v>
      </c>
      <c r="M5778" s="8">
        <v>4.2</v>
      </c>
      <c r="N5778">
        <v>30</v>
      </c>
      <c r="O5778" s="8">
        <v>180</v>
      </c>
      <c r="P5778" s="14">
        <v>1.3599999999999999E-2</v>
      </c>
      <c r="Q5778" s="8">
        <v>2.4500000000000002</v>
      </c>
      <c r="R5778" s="8">
        <v>177.55</v>
      </c>
      <c r="S5778" s="8">
        <v>126</v>
      </c>
      <c r="T5778" s="8">
        <v>51.55</v>
      </c>
      <c r="U5778">
        <v>0</v>
      </c>
      <c r="V5778" s="8">
        <v>0</v>
      </c>
      <c r="W5778" s="8">
        <v>0</v>
      </c>
      <c r="X5778" s="8">
        <v>51.55</v>
      </c>
    </row>
    <row r="5779" spans="1:24" x14ac:dyDescent="0.25">
      <c r="A5779" t="s">
        <v>6105</v>
      </c>
      <c r="B5779" s="1">
        <v>45496</v>
      </c>
      <c r="C5779" t="s">
        <v>383</v>
      </c>
      <c r="D5779" t="s">
        <v>384</v>
      </c>
      <c r="E5779" t="s">
        <v>63</v>
      </c>
      <c r="F5779" t="s">
        <v>54</v>
      </c>
      <c r="G5779" t="s">
        <v>64</v>
      </c>
      <c r="H5779" t="s">
        <v>65</v>
      </c>
      <c r="I5779" t="s">
        <v>31</v>
      </c>
      <c r="J5779" t="s">
        <v>32</v>
      </c>
      <c r="K5779" t="s">
        <v>33</v>
      </c>
      <c r="L5779" s="8">
        <v>5.8</v>
      </c>
      <c r="M5779" s="8">
        <v>2.7</v>
      </c>
      <c r="N5779">
        <v>88</v>
      </c>
      <c r="O5779" s="8">
        <v>510.4</v>
      </c>
      <c r="P5779" s="14">
        <v>7.1999999999999998E-3</v>
      </c>
      <c r="Q5779" s="8">
        <v>3.67</v>
      </c>
      <c r="R5779" s="8">
        <v>506.73</v>
      </c>
      <c r="S5779" s="8">
        <v>237.6</v>
      </c>
      <c r="T5779" s="8">
        <v>269.13</v>
      </c>
      <c r="U5779">
        <v>0</v>
      </c>
      <c r="V5779" s="8">
        <v>0</v>
      </c>
      <c r="W5779" s="8">
        <v>0</v>
      </c>
      <c r="X5779" s="8">
        <v>269.13</v>
      </c>
    </row>
    <row r="5780" spans="1:24" x14ac:dyDescent="0.25">
      <c r="A5780" t="s">
        <v>6106</v>
      </c>
      <c r="B5780" s="1">
        <v>45391</v>
      </c>
      <c r="C5780" t="s">
        <v>472</v>
      </c>
      <c r="D5780" t="s">
        <v>473</v>
      </c>
      <c r="E5780" t="s">
        <v>71</v>
      </c>
      <c r="F5780" t="s">
        <v>54</v>
      </c>
      <c r="G5780" t="s">
        <v>165</v>
      </c>
      <c r="H5780" t="s">
        <v>166</v>
      </c>
      <c r="I5780" t="s">
        <v>117</v>
      </c>
      <c r="J5780" t="s">
        <v>118</v>
      </c>
      <c r="K5780" t="s">
        <v>59</v>
      </c>
      <c r="L5780" s="8">
        <v>6</v>
      </c>
      <c r="M5780" s="8">
        <v>4.2</v>
      </c>
      <c r="N5780">
        <v>49</v>
      </c>
      <c r="O5780" s="8">
        <v>294</v>
      </c>
      <c r="P5780" s="14">
        <v>5.2400000000000002E-2</v>
      </c>
      <c r="Q5780" s="8">
        <v>15.41</v>
      </c>
      <c r="R5780" s="8">
        <v>278.58999999999997</v>
      </c>
      <c r="S5780" s="8">
        <v>205.8</v>
      </c>
      <c r="T5780" s="8">
        <v>72.790000000000006</v>
      </c>
      <c r="U5780">
        <v>0</v>
      </c>
      <c r="V5780" s="8">
        <v>0</v>
      </c>
      <c r="W5780" s="8">
        <v>0</v>
      </c>
      <c r="X5780" s="8">
        <v>72.790000000000006</v>
      </c>
    </row>
    <row r="5781" spans="1:24" x14ac:dyDescent="0.25">
      <c r="A5781" t="s">
        <v>6107</v>
      </c>
      <c r="B5781" s="1">
        <v>45318</v>
      </c>
      <c r="C5781" t="s">
        <v>334</v>
      </c>
      <c r="D5781" t="s">
        <v>335</v>
      </c>
      <c r="E5781" t="s">
        <v>53</v>
      </c>
      <c r="F5781" t="s">
        <v>37</v>
      </c>
      <c r="G5781" t="s">
        <v>55</v>
      </c>
      <c r="H5781" t="s">
        <v>56</v>
      </c>
      <c r="I5781" t="s">
        <v>185</v>
      </c>
      <c r="J5781" t="s">
        <v>186</v>
      </c>
      <c r="K5781" t="s">
        <v>59</v>
      </c>
      <c r="L5781" s="8">
        <v>4.9000000000000004</v>
      </c>
      <c r="M5781" s="8">
        <v>3.1</v>
      </c>
      <c r="N5781">
        <v>52</v>
      </c>
      <c r="O5781" s="8">
        <v>254.8</v>
      </c>
      <c r="P5781" s="14">
        <v>5.4999999999999997E-3</v>
      </c>
      <c r="Q5781" s="8">
        <v>1.4</v>
      </c>
      <c r="R5781" s="8">
        <v>253.4</v>
      </c>
      <c r="S5781" s="8">
        <v>161.19999999999999</v>
      </c>
      <c r="T5781" s="8">
        <v>92.2</v>
      </c>
      <c r="U5781">
        <v>0</v>
      </c>
      <c r="V5781" s="8">
        <v>0</v>
      </c>
      <c r="W5781" s="8">
        <v>0</v>
      </c>
      <c r="X5781" s="8">
        <v>92.2</v>
      </c>
    </row>
    <row r="5782" spans="1:24" x14ac:dyDescent="0.25">
      <c r="A5782" t="s">
        <v>6108</v>
      </c>
      <c r="B5782" s="1">
        <v>45503</v>
      </c>
      <c r="C5782" t="s">
        <v>102</v>
      </c>
      <c r="D5782" t="s">
        <v>103</v>
      </c>
      <c r="E5782" t="s">
        <v>27</v>
      </c>
      <c r="F5782" t="s">
        <v>54</v>
      </c>
      <c r="G5782" t="s">
        <v>29</v>
      </c>
      <c r="H5782" t="s">
        <v>30</v>
      </c>
      <c r="I5782" t="s">
        <v>122</v>
      </c>
      <c r="J5782" t="s">
        <v>123</v>
      </c>
      <c r="K5782" t="s">
        <v>59</v>
      </c>
      <c r="L5782" s="8">
        <v>5.5</v>
      </c>
      <c r="M5782" s="8">
        <v>3.8</v>
      </c>
      <c r="N5782">
        <v>48</v>
      </c>
      <c r="O5782" s="8">
        <v>264</v>
      </c>
      <c r="P5782" s="14">
        <v>3.7000000000000002E-3</v>
      </c>
      <c r="Q5782" s="8">
        <v>0.98</v>
      </c>
      <c r="R5782" s="8">
        <v>263.02</v>
      </c>
      <c r="S5782" s="8">
        <v>182.4</v>
      </c>
      <c r="T5782" s="8">
        <v>80.62</v>
      </c>
      <c r="U5782">
        <v>0</v>
      </c>
      <c r="V5782" s="8">
        <v>0</v>
      </c>
      <c r="W5782" s="8">
        <v>0</v>
      </c>
      <c r="X5782" s="8">
        <v>80.62</v>
      </c>
    </row>
    <row r="5783" spans="1:24" x14ac:dyDescent="0.25">
      <c r="A5783" t="s">
        <v>6109</v>
      </c>
      <c r="B5783" s="1">
        <v>45466</v>
      </c>
      <c r="C5783" t="s">
        <v>183</v>
      </c>
      <c r="D5783" t="s">
        <v>184</v>
      </c>
      <c r="E5783" t="s">
        <v>63</v>
      </c>
      <c r="F5783" t="s">
        <v>89</v>
      </c>
      <c r="G5783" t="s">
        <v>79</v>
      </c>
      <c r="H5783" t="s">
        <v>80</v>
      </c>
      <c r="I5783" t="s">
        <v>84</v>
      </c>
      <c r="J5783" t="s">
        <v>85</v>
      </c>
      <c r="K5783" t="s">
        <v>42</v>
      </c>
      <c r="L5783" s="8">
        <v>9.9</v>
      </c>
      <c r="M5783" s="8">
        <v>3.1</v>
      </c>
      <c r="N5783">
        <v>158</v>
      </c>
      <c r="O5783" s="8">
        <v>1564.2</v>
      </c>
      <c r="P5783" s="14">
        <v>5.67E-2</v>
      </c>
      <c r="Q5783" s="8">
        <v>88.69</v>
      </c>
      <c r="R5783" s="8">
        <v>1475.51</v>
      </c>
      <c r="S5783" s="8">
        <v>489.8</v>
      </c>
      <c r="T5783" s="8">
        <v>985.71</v>
      </c>
      <c r="U5783">
        <v>64</v>
      </c>
      <c r="V5783" s="8">
        <v>597.66999999999996</v>
      </c>
      <c r="W5783" s="8">
        <v>230.4</v>
      </c>
      <c r="X5783" s="8">
        <v>755.31</v>
      </c>
    </row>
    <row r="5784" spans="1:24" x14ac:dyDescent="0.25">
      <c r="A5784" t="s">
        <v>6110</v>
      </c>
      <c r="B5784" s="1">
        <v>45945</v>
      </c>
      <c r="C5784" t="s">
        <v>279</v>
      </c>
      <c r="D5784" t="s">
        <v>280</v>
      </c>
      <c r="E5784" t="s">
        <v>53</v>
      </c>
      <c r="F5784" t="s">
        <v>54</v>
      </c>
      <c r="G5784" t="s">
        <v>55</v>
      </c>
      <c r="H5784" t="s">
        <v>56</v>
      </c>
      <c r="I5784" t="s">
        <v>185</v>
      </c>
      <c r="J5784" t="s">
        <v>186</v>
      </c>
      <c r="K5784" t="s">
        <v>59</v>
      </c>
      <c r="L5784" s="8">
        <v>4.9000000000000004</v>
      </c>
      <c r="M5784" s="8">
        <v>3.1</v>
      </c>
      <c r="N5784">
        <v>55</v>
      </c>
      <c r="O5784" s="8">
        <v>269.5</v>
      </c>
      <c r="P5784" s="14">
        <v>1.32E-2</v>
      </c>
      <c r="Q5784" s="8">
        <v>3.56</v>
      </c>
      <c r="R5784" s="8">
        <v>265.94</v>
      </c>
      <c r="S5784" s="8">
        <v>170.5</v>
      </c>
      <c r="T5784" s="8">
        <v>95.44</v>
      </c>
      <c r="U5784">
        <v>0</v>
      </c>
      <c r="V5784" s="8">
        <v>0</v>
      </c>
      <c r="W5784" s="8">
        <v>0</v>
      </c>
      <c r="X5784" s="8">
        <v>95.44</v>
      </c>
    </row>
    <row r="5785" spans="1:24" x14ac:dyDescent="0.25">
      <c r="A5785" t="s">
        <v>6111</v>
      </c>
      <c r="B5785" s="1">
        <v>45590</v>
      </c>
      <c r="C5785" t="s">
        <v>340</v>
      </c>
      <c r="D5785" t="s">
        <v>341</v>
      </c>
      <c r="E5785" t="s">
        <v>27</v>
      </c>
      <c r="F5785" t="s">
        <v>54</v>
      </c>
      <c r="G5785" t="s">
        <v>38</v>
      </c>
      <c r="H5785" t="s">
        <v>39</v>
      </c>
      <c r="I5785" t="s">
        <v>122</v>
      </c>
      <c r="J5785" t="s">
        <v>123</v>
      </c>
      <c r="K5785" t="s">
        <v>59</v>
      </c>
      <c r="L5785" s="8">
        <v>5.5</v>
      </c>
      <c r="M5785" s="8">
        <v>3.8</v>
      </c>
      <c r="N5785">
        <v>17</v>
      </c>
      <c r="O5785" s="8">
        <v>93.5</v>
      </c>
      <c r="P5785" s="14">
        <v>2.7400000000000001E-2</v>
      </c>
      <c r="Q5785" s="8">
        <v>2.56</v>
      </c>
      <c r="R5785" s="8">
        <v>90.94</v>
      </c>
      <c r="S5785" s="8">
        <v>64.599999999999994</v>
      </c>
      <c r="T5785" s="8">
        <v>26.34</v>
      </c>
      <c r="U5785">
        <v>0</v>
      </c>
      <c r="V5785" s="8">
        <v>0</v>
      </c>
      <c r="W5785" s="8">
        <v>0</v>
      </c>
      <c r="X5785" s="8">
        <v>26.34</v>
      </c>
    </row>
    <row r="5786" spans="1:24" x14ac:dyDescent="0.25">
      <c r="A5786" t="s">
        <v>6112</v>
      </c>
      <c r="B5786" s="1">
        <v>45375</v>
      </c>
      <c r="C5786" t="s">
        <v>420</v>
      </c>
      <c r="D5786" t="s">
        <v>421</v>
      </c>
      <c r="E5786" t="s">
        <v>150</v>
      </c>
      <c r="F5786" t="s">
        <v>89</v>
      </c>
      <c r="G5786" t="s">
        <v>151</v>
      </c>
      <c r="H5786" t="s">
        <v>152</v>
      </c>
      <c r="I5786" t="s">
        <v>185</v>
      </c>
      <c r="J5786" t="s">
        <v>186</v>
      </c>
      <c r="K5786" t="s">
        <v>59</v>
      </c>
      <c r="L5786" s="8">
        <v>4.9000000000000004</v>
      </c>
      <c r="M5786" s="8">
        <v>3.1</v>
      </c>
      <c r="N5786">
        <v>327</v>
      </c>
      <c r="O5786" s="8">
        <v>1602.3</v>
      </c>
      <c r="P5786" s="14">
        <v>0.26889999999999997</v>
      </c>
      <c r="Q5786" s="8">
        <v>430.86</v>
      </c>
      <c r="R5786" s="8">
        <v>1171.44</v>
      </c>
      <c r="S5786" s="8">
        <v>1013.7</v>
      </c>
      <c r="T5786" s="8">
        <v>157.74</v>
      </c>
      <c r="U5786">
        <v>152</v>
      </c>
      <c r="V5786" s="8">
        <v>544.52</v>
      </c>
      <c r="W5786" s="8">
        <v>547.20000000000005</v>
      </c>
      <c r="X5786" s="8">
        <v>-389.46</v>
      </c>
    </row>
    <row r="5787" spans="1:24" x14ac:dyDescent="0.25">
      <c r="A5787" t="s">
        <v>6113</v>
      </c>
      <c r="B5787" s="1">
        <v>45776</v>
      </c>
      <c r="C5787" t="s">
        <v>391</v>
      </c>
      <c r="D5787" t="s">
        <v>392</v>
      </c>
      <c r="E5787" t="s">
        <v>63</v>
      </c>
      <c r="F5787" t="s">
        <v>54</v>
      </c>
      <c r="G5787" t="s">
        <v>79</v>
      </c>
      <c r="H5787" t="s">
        <v>80</v>
      </c>
      <c r="I5787" t="s">
        <v>66</v>
      </c>
      <c r="J5787" t="s">
        <v>67</v>
      </c>
      <c r="K5787" t="s">
        <v>33</v>
      </c>
      <c r="L5787" s="8">
        <v>4.5</v>
      </c>
      <c r="M5787" s="8">
        <v>2.1</v>
      </c>
      <c r="N5787">
        <v>71</v>
      </c>
      <c r="O5787" s="8">
        <v>319.5</v>
      </c>
      <c r="P5787" s="14">
        <v>1.9699999999999999E-2</v>
      </c>
      <c r="Q5787" s="8">
        <v>6.29</v>
      </c>
      <c r="R5787" s="8">
        <v>313.20999999999998</v>
      </c>
      <c r="S5787" s="8">
        <v>149.1</v>
      </c>
      <c r="T5787" s="8">
        <v>164.11</v>
      </c>
      <c r="U5787">
        <v>0</v>
      </c>
      <c r="V5787" s="8">
        <v>0</v>
      </c>
      <c r="W5787" s="8">
        <v>0</v>
      </c>
      <c r="X5787" s="8">
        <v>164.11</v>
      </c>
    </row>
    <row r="5788" spans="1:24" x14ac:dyDescent="0.25">
      <c r="A5788" t="s">
        <v>6114</v>
      </c>
      <c r="B5788" s="1">
        <v>46156</v>
      </c>
      <c r="C5788" t="s">
        <v>357</v>
      </c>
      <c r="D5788" t="s">
        <v>358</v>
      </c>
      <c r="E5788" t="s">
        <v>27</v>
      </c>
      <c r="F5788" t="s">
        <v>46</v>
      </c>
      <c r="G5788" t="s">
        <v>29</v>
      </c>
      <c r="H5788" t="s">
        <v>30</v>
      </c>
      <c r="I5788" t="s">
        <v>104</v>
      </c>
      <c r="J5788" t="s">
        <v>105</v>
      </c>
      <c r="K5788" t="s">
        <v>49</v>
      </c>
      <c r="L5788" s="8">
        <v>4.2</v>
      </c>
      <c r="M5788" s="8">
        <v>2.8</v>
      </c>
      <c r="N5788">
        <v>94</v>
      </c>
      <c r="O5788" s="8">
        <v>394.8</v>
      </c>
      <c r="P5788" s="14">
        <v>0.1009</v>
      </c>
      <c r="Q5788" s="8">
        <v>39.840000000000003</v>
      </c>
      <c r="R5788" s="8">
        <v>354.96</v>
      </c>
      <c r="S5788" s="8">
        <v>263.2</v>
      </c>
      <c r="T5788" s="8">
        <v>91.76</v>
      </c>
      <c r="U5788">
        <v>0</v>
      </c>
      <c r="V5788" s="8">
        <v>0</v>
      </c>
      <c r="W5788" s="8">
        <v>0</v>
      </c>
      <c r="X5788" s="8">
        <v>91.76</v>
      </c>
    </row>
    <row r="5789" spans="1:24" x14ac:dyDescent="0.25">
      <c r="A5789" t="s">
        <v>6115</v>
      </c>
      <c r="B5789" s="1">
        <v>45410</v>
      </c>
      <c r="C5789" t="s">
        <v>331</v>
      </c>
      <c r="D5789" t="s">
        <v>332</v>
      </c>
      <c r="E5789" t="s">
        <v>150</v>
      </c>
      <c r="F5789" t="s">
        <v>37</v>
      </c>
      <c r="G5789" t="s">
        <v>151</v>
      </c>
      <c r="H5789" t="s">
        <v>152</v>
      </c>
      <c r="I5789" t="s">
        <v>40</v>
      </c>
      <c r="J5789" t="s">
        <v>41</v>
      </c>
      <c r="K5789" t="s">
        <v>42</v>
      </c>
      <c r="L5789" s="8">
        <v>14.5</v>
      </c>
      <c r="M5789" s="8">
        <v>4.2</v>
      </c>
      <c r="N5789">
        <v>99</v>
      </c>
      <c r="O5789" s="8">
        <v>1435.5</v>
      </c>
      <c r="P5789" s="14">
        <v>1.43E-2</v>
      </c>
      <c r="Q5789" s="8">
        <v>20.53</v>
      </c>
      <c r="R5789" s="8">
        <v>1414.97</v>
      </c>
      <c r="S5789" s="8">
        <v>415.8</v>
      </c>
      <c r="T5789" s="8">
        <v>999.17</v>
      </c>
      <c r="U5789">
        <v>37</v>
      </c>
      <c r="V5789" s="8">
        <v>528.83000000000004</v>
      </c>
      <c r="W5789" s="8">
        <v>173.9</v>
      </c>
      <c r="X5789" s="8">
        <v>825.27</v>
      </c>
    </row>
    <row r="5790" spans="1:24" x14ac:dyDescent="0.25">
      <c r="A5790" t="s">
        <v>6116</v>
      </c>
      <c r="B5790" s="1">
        <v>45607</v>
      </c>
      <c r="C5790" t="s">
        <v>501</v>
      </c>
      <c r="D5790" t="s">
        <v>502</v>
      </c>
      <c r="E5790" t="s">
        <v>27</v>
      </c>
      <c r="F5790" t="s">
        <v>37</v>
      </c>
      <c r="G5790" t="s">
        <v>38</v>
      </c>
      <c r="H5790" t="s">
        <v>39</v>
      </c>
      <c r="I5790" t="s">
        <v>112</v>
      </c>
      <c r="J5790" t="s">
        <v>113</v>
      </c>
      <c r="K5790" t="s">
        <v>42</v>
      </c>
      <c r="L5790" s="8">
        <v>8.5</v>
      </c>
      <c r="M5790" s="8">
        <v>2.8</v>
      </c>
      <c r="N5790">
        <v>5</v>
      </c>
      <c r="O5790" s="8">
        <v>42.5</v>
      </c>
      <c r="P5790" s="14">
        <v>2.3699999999999999E-2</v>
      </c>
      <c r="Q5790" s="8">
        <v>1.01</v>
      </c>
      <c r="R5790" s="8">
        <v>41.49</v>
      </c>
      <c r="S5790" s="8">
        <v>14</v>
      </c>
      <c r="T5790" s="8">
        <v>27.49</v>
      </c>
      <c r="U5790">
        <v>0</v>
      </c>
      <c r="V5790" s="8">
        <v>0</v>
      </c>
      <c r="W5790" s="8">
        <v>0</v>
      </c>
      <c r="X5790" s="8">
        <v>27.49</v>
      </c>
    </row>
    <row r="5791" spans="1:24" x14ac:dyDescent="0.25">
      <c r="A5791" t="s">
        <v>6117</v>
      </c>
      <c r="B5791" s="1">
        <v>46095</v>
      </c>
      <c r="C5791" t="s">
        <v>590</v>
      </c>
      <c r="D5791" t="s">
        <v>591</v>
      </c>
      <c r="E5791" t="s">
        <v>27</v>
      </c>
      <c r="F5791" t="s">
        <v>46</v>
      </c>
      <c r="G5791" t="s">
        <v>38</v>
      </c>
      <c r="H5791" t="s">
        <v>39</v>
      </c>
      <c r="I5791" t="s">
        <v>66</v>
      </c>
      <c r="J5791" t="s">
        <v>67</v>
      </c>
      <c r="K5791" t="s">
        <v>33</v>
      </c>
      <c r="L5791" s="8">
        <v>4.5</v>
      </c>
      <c r="M5791" s="8">
        <v>2.1</v>
      </c>
      <c r="N5791">
        <v>30</v>
      </c>
      <c r="O5791" s="8">
        <v>135</v>
      </c>
      <c r="P5791" s="14">
        <v>6.1199999999999997E-2</v>
      </c>
      <c r="Q5791" s="8">
        <v>8.26</v>
      </c>
      <c r="R5791" s="8">
        <v>126.74</v>
      </c>
      <c r="S5791" s="8">
        <v>63</v>
      </c>
      <c r="T5791" s="8">
        <v>63.74</v>
      </c>
      <c r="U5791">
        <v>0</v>
      </c>
      <c r="V5791" s="8">
        <v>0</v>
      </c>
      <c r="W5791" s="8">
        <v>0</v>
      </c>
      <c r="X5791" s="8">
        <v>63.74</v>
      </c>
    </row>
    <row r="5792" spans="1:24" x14ac:dyDescent="0.25">
      <c r="A5792" t="s">
        <v>6118</v>
      </c>
      <c r="B5792" s="1">
        <v>45699</v>
      </c>
      <c r="C5792" t="s">
        <v>102</v>
      </c>
      <c r="D5792" t="s">
        <v>103</v>
      </c>
      <c r="E5792" t="s">
        <v>27</v>
      </c>
      <c r="F5792" t="s">
        <v>54</v>
      </c>
      <c r="G5792" t="s">
        <v>38</v>
      </c>
      <c r="H5792" t="s">
        <v>39</v>
      </c>
      <c r="I5792" t="s">
        <v>156</v>
      </c>
      <c r="J5792" t="s">
        <v>157</v>
      </c>
      <c r="K5792" t="s">
        <v>42</v>
      </c>
      <c r="L5792" s="8">
        <v>6.2</v>
      </c>
      <c r="M5792" s="8">
        <v>1.9</v>
      </c>
      <c r="N5792">
        <v>24</v>
      </c>
      <c r="O5792" s="8">
        <v>148.80000000000001</v>
      </c>
      <c r="P5792" s="14">
        <v>0.45350000000000001</v>
      </c>
      <c r="Q5792" s="8">
        <v>67.48</v>
      </c>
      <c r="R5792" s="8">
        <v>81.319999999999993</v>
      </c>
      <c r="S5792" s="8">
        <v>45.6</v>
      </c>
      <c r="T5792" s="8">
        <v>35.72</v>
      </c>
      <c r="U5792">
        <v>0</v>
      </c>
      <c r="V5792" s="8">
        <v>0</v>
      </c>
      <c r="W5792" s="8">
        <v>0</v>
      </c>
      <c r="X5792" s="8">
        <v>35.72</v>
      </c>
    </row>
    <row r="5793" spans="1:24" x14ac:dyDescent="0.25">
      <c r="A5793" t="s">
        <v>6119</v>
      </c>
      <c r="B5793" s="1">
        <v>45774</v>
      </c>
      <c r="C5793" t="s">
        <v>331</v>
      </c>
      <c r="D5793" t="s">
        <v>332</v>
      </c>
      <c r="E5793" t="s">
        <v>150</v>
      </c>
      <c r="F5793" t="s">
        <v>37</v>
      </c>
      <c r="G5793" t="s">
        <v>151</v>
      </c>
      <c r="H5793" t="s">
        <v>152</v>
      </c>
      <c r="I5793" t="s">
        <v>66</v>
      </c>
      <c r="J5793" t="s">
        <v>67</v>
      </c>
      <c r="K5793" t="s">
        <v>33</v>
      </c>
      <c r="L5793" s="8">
        <v>4.5</v>
      </c>
      <c r="M5793" s="8">
        <v>2.1</v>
      </c>
      <c r="N5793">
        <v>24</v>
      </c>
      <c r="O5793" s="8">
        <v>108</v>
      </c>
      <c r="P5793" s="14">
        <v>0.4022</v>
      </c>
      <c r="Q5793" s="8">
        <v>43.44</v>
      </c>
      <c r="R5793" s="8">
        <v>64.56</v>
      </c>
      <c r="S5793" s="8">
        <v>50.4</v>
      </c>
      <c r="T5793" s="8">
        <v>14.16</v>
      </c>
      <c r="U5793">
        <v>0</v>
      </c>
      <c r="V5793" s="8">
        <v>0</v>
      </c>
      <c r="W5793" s="8">
        <v>0</v>
      </c>
      <c r="X5793" s="8">
        <v>14.16</v>
      </c>
    </row>
    <row r="5794" spans="1:24" x14ac:dyDescent="0.25">
      <c r="A5794" t="s">
        <v>6120</v>
      </c>
      <c r="B5794" s="1">
        <v>45792</v>
      </c>
      <c r="C5794" t="s">
        <v>340</v>
      </c>
      <c r="D5794" t="s">
        <v>341</v>
      </c>
      <c r="E5794" t="s">
        <v>27</v>
      </c>
      <c r="F5794" t="s">
        <v>54</v>
      </c>
      <c r="G5794" t="s">
        <v>29</v>
      </c>
      <c r="H5794" t="s">
        <v>30</v>
      </c>
      <c r="I5794" t="s">
        <v>127</v>
      </c>
      <c r="J5794" t="s">
        <v>128</v>
      </c>
      <c r="K5794" t="s">
        <v>33</v>
      </c>
      <c r="L5794" s="8">
        <v>7.2</v>
      </c>
      <c r="M5794" s="8">
        <v>3.6</v>
      </c>
      <c r="N5794">
        <v>20</v>
      </c>
      <c r="O5794" s="8">
        <v>144</v>
      </c>
      <c r="P5794" s="14">
        <v>4.7000000000000002E-3</v>
      </c>
      <c r="Q5794" s="8">
        <v>0.68</v>
      </c>
      <c r="R5794" s="8">
        <v>143.32</v>
      </c>
      <c r="S5794" s="8">
        <v>72</v>
      </c>
      <c r="T5794" s="8">
        <v>71.319999999999993</v>
      </c>
      <c r="U5794">
        <v>0</v>
      </c>
      <c r="V5794" s="8">
        <v>0</v>
      </c>
      <c r="W5794" s="8">
        <v>0</v>
      </c>
      <c r="X5794" s="8">
        <v>71.319999999999993</v>
      </c>
    </row>
    <row r="5795" spans="1:24" x14ac:dyDescent="0.25">
      <c r="A5795" t="s">
        <v>6121</v>
      </c>
      <c r="B5795" s="1">
        <v>46208</v>
      </c>
      <c r="C5795" t="s">
        <v>386</v>
      </c>
      <c r="D5795" t="s">
        <v>387</v>
      </c>
      <c r="E5795" t="s">
        <v>27</v>
      </c>
      <c r="F5795" t="s">
        <v>54</v>
      </c>
      <c r="G5795" t="s">
        <v>29</v>
      </c>
      <c r="H5795" t="s">
        <v>30</v>
      </c>
      <c r="I5795" t="s">
        <v>31</v>
      </c>
      <c r="J5795" t="s">
        <v>32</v>
      </c>
      <c r="K5795" t="s">
        <v>33</v>
      </c>
      <c r="L5795" s="8">
        <v>5.8</v>
      </c>
      <c r="M5795" s="8">
        <v>2.7</v>
      </c>
      <c r="N5795">
        <v>75</v>
      </c>
      <c r="O5795" s="8">
        <v>435</v>
      </c>
      <c r="P5795" s="14">
        <v>2.5999999999999999E-3</v>
      </c>
      <c r="Q5795" s="8">
        <v>1.1299999999999999</v>
      </c>
      <c r="R5795" s="8">
        <v>433.87</v>
      </c>
      <c r="S5795" s="8">
        <v>202.5</v>
      </c>
      <c r="T5795" s="8">
        <v>231.37</v>
      </c>
      <c r="U5795">
        <v>0</v>
      </c>
      <c r="V5795" s="8">
        <v>0</v>
      </c>
      <c r="W5795" s="8">
        <v>0</v>
      </c>
      <c r="X5795" s="8">
        <v>231.37</v>
      </c>
    </row>
    <row r="5796" spans="1:24" x14ac:dyDescent="0.25">
      <c r="A5796" t="s">
        <v>6122</v>
      </c>
      <c r="B5796" s="1">
        <v>45968</v>
      </c>
      <c r="C5796" t="s">
        <v>87</v>
      </c>
      <c r="D5796" t="s">
        <v>88</v>
      </c>
      <c r="E5796" t="s">
        <v>63</v>
      </c>
      <c r="F5796" t="s">
        <v>89</v>
      </c>
      <c r="G5796" t="s">
        <v>79</v>
      </c>
      <c r="H5796" t="s">
        <v>80</v>
      </c>
      <c r="I5796" t="s">
        <v>104</v>
      </c>
      <c r="J5796" t="s">
        <v>105</v>
      </c>
      <c r="K5796" t="s">
        <v>49</v>
      </c>
      <c r="L5796" s="8">
        <v>4.2</v>
      </c>
      <c r="M5796" s="8">
        <v>2.8</v>
      </c>
      <c r="N5796">
        <v>75</v>
      </c>
      <c r="O5796" s="8">
        <v>315</v>
      </c>
      <c r="P5796" s="14">
        <v>0.1085</v>
      </c>
      <c r="Q5796" s="8">
        <v>34.18</v>
      </c>
      <c r="R5796" s="8">
        <v>280.82</v>
      </c>
      <c r="S5796" s="8">
        <v>210</v>
      </c>
      <c r="T5796" s="8">
        <v>70.819999999999993</v>
      </c>
      <c r="U5796">
        <v>0</v>
      </c>
      <c r="V5796" s="8">
        <v>0</v>
      </c>
      <c r="W5796" s="8">
        <v>0</v>
      </c>
      <c r="X5796" s="8">
        <v>70.819999999999993</v>
      </c>
    </row>
    <row r="5797" spans="1:24" x14ac:dyDescent="0.25">
      <c r="A5797" t="s">
        <v>6123</v>
      </c>
      <c r="B5797" s="1">
        <v>45563</v>
      </c>
      <c r="C5797" t="s">
        <v>642</v>
      </c>
      <c r="D5797" t="s">
        <v>643</v>
      </c>
      <c r="E5797" t="s">
        <v>71</v>
      </c>
      <c r="F5797" t="s">
        <v>54</v>
      </c>
      <c r="G5797" t="s">
        <v>165</v>
      </c>
      <c r="H5797" t="s">
        <v>166</v>
      </c>
      <c r="I5797" t="s">
        <v>84</v>
      </c>
      <c r="J5797" t="s">
        <v>85</v>
      </c>
      <c r="K5797" t="s">
        <v>42</v>
      </c>
      <c r="L5797" s="8">
        <v>9.9</v>
      </c>
      <c r="M5797" s="8">
        <v>3.1</v>
      </c>
      <c r="N5797">
        <v>47</v>
      </c>
      <c r="O5797" s="8">
        <v>465.3</v>
      </c>
      <c r="P5797" s="14">
        <v>5.6899999999999999E-2</v>
      </c>
      <c r="Q5797" s="8">
        <v>26.48</v>
      </c>
      <c r="R5797" s="8">
        <v>438.82</v>
      </c>
      <c r="S5797" s="8">
        <v>145.69999999999999</v>
      </c>
      <c r="T5797" s="8">
        <v>293.12</v>
      </c>
      <c r="U5797">
        <v>0</v>
      </c>
      <c r="V5797" s="8">
        <v>0</v>
      </c>
      <c r="W5797" s="8">
        <v>0</v>
      </c>
      <c r="X5797" s="8">
        <v>293.12</v>
      </c>
    </row>
    <row r="5798" spans="1:24" x14ac:dyDescent="0.25">
      <c r="A5798" t="s">
        <v>6124</v>
      </c>
      <c r="B5798" s="1">
        <v>45385</v>
      </c>
      <c r="C5798" t="s">
        <v>235</v>
      </c>
      <c r="D5798" t="s">
        <v>236</v>
      </c>
      <c r="E5798" t="s">
        <v>27</v>
      </c>
      <c r="F5798" t="s">
        <v>54</v>
      </c>
      <c r="G5798" t="s">
        <v>29</v>
      </c>
      <c r="H5798" t="s">
        <v>30</v>
      </c>
      <c r="I5798" t="s">
        <v>66</v>
      </c>
      <c r="J5798" t="s">
        <v>67</v>
      </c>
      <c r="K5798" t="s">
        <v>33</v>
      </c>
      <c r="L5798" s="8">
        <v>4.5</v>
      </c>
      <c r="M5798" s="8">
        <v>2.1</v>
      </c>
      <c r="N5798">
        <v>242</v>
      </c>
      <c r="O5798" s="8">
        <v>1089</v>
      </c>
      <c r="P5798" s="14">
        <v>2.5000000000000001E-3</v>
      </c>
      <c r="Q5798" s="8">
        <v>2.72</v>
      </c>
      <c r="R5798" s="8">
        <v>1086.28</v>
      </c>
      <c r="S5798" s="8">
        <v>508.2</v>
      </c>
      <c r="T5798" s="8">
        <v>578.08000000000004</v>
      </c>
      <c r="U5798">
        <v>0</v>
      </c>
      <c r="V5798" s="8">
        <v>0</v>
      </c>
      <c r="W5798" s="8">
        <v>0</v>
      </c>
      <c r="X5798" s="8">
        <v>578.08000000000004</v>
      </c>
    </row>
    <row r="5799" spans="1:24" x14ac:dyDescent="0.25">
      <c r="A5799" t="s">
        <v>6125</v>
      </c>
      <c r="B5799" s="1">
        <v>45949</v>
      </c>
      <c r="C5799" t="s">
        <v>458</v>
      </c>
      <c r="D5799" t="s">
        <v>459</v>
      </c>
      <c r="E5799" t="s">
        <v>27</v>
      </c>
      <c r="F5799" t="s">
        <v>89</v>
      </c>
      <c r="G5799" t="s">
        <v>38</v>
      </c>
      <c r="H5799" t="s">
        <v>39</v>
      </c>
      <c r="I5799" t="s">
        <v>66</v>
      </c>
      <c r="J5799" t="s">
        <v>67</v>
      </c>
      <c r="K5799" t="s">
        <v>33</v>
      </c>
      <c r="L5799" s="8">
        <v>4.5</v>
      </c>
      <c r="M5799" s="8">
        <v>2.1</v>
      </c>
      <c r="N5799">
        <v>76</v>
      </c>
      <c r="O5799" s="8">
        <v>342</v>
      </c>
      <c r="P5799" s="14">
        <v>4.0500000000000001E-2</v>
      </c>
      <c r="Q5799" s="8">
        <v>13.85</v>
      </c>
      <c r="R5799" s="8">
        <v>328.15</v>
      </c>
      <c r="S5799" s="8">
        <v>159.6</v>
      </c>
      <c r="T5799" s="8">
        <v>168.55</v>
      </c>
      <c r="U5799">
        <v>0</v>
      </c>
      <c r="V5799" s="8">
        <v>0</v>
      </c>
      <c r="W5799" s="8">
        <v>0</v>
      </c>
      <c r="X5799" s="8">
        <v>168.55</v>
      </c>
    </row>
    <row r="5800" spans="1:24" x14ac:dyDescent="0.25">
      <c r="A5800" t="s">
        <v>6126</v>
      </c>
      <c r="B5800" s="1">
        <v>45849</v>
      </c>
      <c r="C5800" t="s">
        <v>266</v>
      </c>
      <c r="D5800" t="s">
        <v>267</v>
      </c>
      <c r="E5800" t="s">
        <v>53</v>
      </c>
      <c r="F5800" t="s">
        <v>54</v>
      </c>
      <c r="G5800" t="s">
        <v>55</v>
      </c>
      <c r="H5800" t="s">
        <v>56</v>
      </c>
      <c r="I5800" t="s">
        <v>57</v>
      </c>
      <c r="J5800" t="s">
        <v>58</v>
      </c>
      <c r="K5800" t="s">
        <v>59</v>
      </c>
      <c r="L5800" s="8">
        <v>10.5</v>
      </c>
      <c r="M5800" s="8">
        <v>7.5</v>
      </c>
      <c r="N5800">
        <v>80</v>
      </c>
      <c r="O5800" s="8">
        <v>840</v>
      </c>
      <c r="P5800" s="14">
        <v>1.83E-2</v>
      </c>
      <c r="Q5800" s="8">
        <v>15.37</v>
      </c>
      <c r="R5800" s="8">
        <v>824.63</v>
      </c>
      <c r="S5800" s="8">
        <v>600</v>
      </c>
      <c r="T5800" s="8">
        <v>224.63</v>
      </c>
      <c r="U5800">
        <v>0</v>
      </c>
      <c r="V5800" s="8">
        <v>0</v>
      </c>
      <c r="W5800" s="8">
        <v>0</v>
      </c>
      <c r="X5800" s="8">
        <v>224.63</v>
      </c>
    </row>
    <row r="5801" spans="1:24" x14ac:dyDescent="0.25">
      <c r="A5801" t="s">
        <v>6127</v>
      </c>
      <c r="B5801" s="1">
        <v>45688</v>
      </c>
      <c r="C5801" t="s">
        <v>337</v>
      </c>
      <c r="D5801" t="s">
        <v>338</v>
      </c>
      <c r="E5801" t="s">
        <v>27</v>
      </c>
      <c r="F5801" t="s">
        <v>54</v>
      </c>
      <c r="G5801" t="s">
        <v>38</v>
      </c>
      <c r="H5801" t="s">
        <v>39</v>
      </c>
      <c r="I5801" t="s">
        <v>127</v>
      </c>
      <c r="J5801" t="s">
        <v>128</v>
      </c>
      <c r="K5801" t="s">
        <v>33</v>
      </c>
      <c r="L5801" s="8">
        <v>7.2</v>
      </c>
      <c r="M5801" s="8">
        <v>3.6</v>
      </c>
      <c r="N5801">
        <v>83</v>
      </c>
      <c r="O5801" s="8">
        <v>597.6</v>
      </c>
      <c r="P5801" s="14">
        <v>6.4999999999999997E-3</v>
      </c>
      <c r="Q5801" s="8">
        <v>3.88</v>
      </c>
      <c r="R5801" s="8">
        <v>593.72</v>
      </c>
      <c r="S5801" s="8">
        <v>298.8</v>
      </c>
      <c r="T5801" s="8">
        <v>294.92</v>
      </c>
      <c r="U5801">
        <v>0</v>
      </c>
      <c r="V5801" s="8">
        <v>0</v>
      </c>
      <c r="W5801" s="8">
        <v>0</v>
      </c>
      <c r="X5801" s="8">
        <v>294.92</v>
      </c>
    </row>
    <row r="5802" spans="1:24" x14ac:dyDescent="0.25">
      <c r="A5802" t="s">
        <v>6128</v>
      </c>
      <c r="B5802" s="1">
        <v>45481</v>
      </c>
      <c r="C5802" t="s">
        <v>171</v>
      </c>
      <c r="D5802" t="s">
        <v>172</v>
      </c>
      <c r="E5802" t="s">
        <v>27</v>
      </c>
      <c r="F5802" t="s">
        <v>46</v>
      </c>
      <c r="G5802" t="s">
        <v>29</v>
      </c>
      <c r="H5802" t="s">
        <v>30</v>
      </c>
      <c r="I5802" t="s">
        <v>99</v>
      </c>
      <c r="J5802" t="s">
        <v>100</v>
      </c>
      <c r="K5802" t="s">
        <v>49</v>
      </c>
      <c r="L5802" s="8">
        <v>3.8</v>
      </c>
      <c r="M5802" s="8">
        <v>2.6</v>
      </c>
      <c r="N5802">
        <v>2</v>
      </c>
      <c r="O5802" s="8">
        <v>7.6</v>
      </c>
      <c r="P5802" s="14">
        <v>8.8200000000000001E-2</v>
      </c>
      <c r="Q5802" s="8">
        <v>0.67</v>
      </c>
      <c r="R5802" s="8">
        <v>6.93</v>
      </c>
      <c r="S5802" s="8">
        <v>5.2</v>
      </c>
      <c r="T5802" s="8">
        <v>1.73</v>
      </c>
      <c r="U5802">
        <v>0</v>
      </c>
      <c r="V5802" s="8">
        <v>0</v>
      </c>
      <c r="W5802" s="8">
        <v>0</v>
      </c>
      <c r="X5802" s="8">
        <v>1.73</v>
      </c>
    </row>
    <row r="5803" spans="1:24" x14ac:dyDescent="0.25">
      <c r="A5803" t="s">
        <v>6129</v>
      </c>
      <c r="B5803" s="1">
        <v>45671</v>
      </c>
      <c r="C5803" t="s">
        <v>805</v>
      </c>
      <c r="D5803" t="s">
        <v>806</v>
      </c>
      <c r="E5803" t="s">
        <v>63</v>
      </c>
      <c r="F5803" t="s">
        <v>89</v>
      </c>
      <c r="G5803" t="s">
        <v>64</v>
      </c>
      <c r="H5803" t="s">
        <v>65</v>
      </c>
      <c r="I5803" t="s">
        <v>156</v>
      </c>
      <c r="J5803" t="s">
        <v>157</v>
      </c>
      <c r="K5803" t="s">
        <v>42</v>
      </c>
      <c r="L5803" s="8">
        <v>6.2</v>
      </c>
      <c r="M5803" s="8">
        <v>1.9</v>
      </c>
      <c r="N5803">
        <v>130</v>
      </c>
      <c r="O5803" s="8">
        <v>806</v>
      </c>
      <c r="P5803" s="14">
        <v>0.13439999999999999</v>
      </c>
      <c r="Q5803" s="8">
        <v>108.33</v>
      </c>
      <c r="R5803" s="8">
        <v>697.67</v>
      </c>
      <c r="S5803" s="8">
        <v>247</v>
      </c>
      <c r="T5803" s="8">
        <v>450.67</v>
      </c>
      <c r="U5803">
        <v>0</v>
      </c>
      <c r="V5803" s="8">
        <v>0</v>
      </c>
      <c r="W5803" s="8">
        <v>0</v>
      </c>
      <c r="X5803" s="8">
        <v>450.67</v>
      </c>
    </row>
    <row r="5804" spans="1:24" x14ac:dyDescent="0.25">
      <c r="A5804" t="s">
        <v>6130</v>
      </c>
      <c r="B5804" s="1">
        <v>46198</v>
      </c>
      <c r="C5804" t="s">
        <v>107</v>
      </c>
      <c r="D5804" t="s">
        <v>108</v>
      </c>
      <c r="E5804" t="s">
        <v>53</v>
      </c>
      <c r="F5804" t="s">
        <v>46</v>
      </c>
      <c r="G5804" t="s">
        <v>55</v>
      </c>
      <c r="H5804" t="s">
        <v>56</v>
      </c>
      <c r="I5804" t="s">
        <v>74</v>
      </c>
      <c r="J5804" t="s">
        <v>75</v>
      </c>
      <c r="K5804" t="s">
        <v>49</v>
      </c>
      <c r="L5804" s="8">
        <v>11</v>
      </c>
      <c r="M5804" s="8">
        <v>6.8</v>
      </c>
      <c r="N5804">
        <v>6</v>
      </c>
      <c r="O5804" s="8">
        <v>66</v>
      </c>
      <c r="P5804" s="14">
        <v>0.24199999999999999</v>
      </c>
      <c r="Q5804" s="8">
        <v>15.97</v>
      </c>
      <c r="R5804" s="8">
        <v>50.03</v>
      </c>
      <c r="S5804" s="8">
        <v>40.799999999999997</v>
      </c>
      <c r="T5804" s="8">
        <v>9.23</v>
      </c>
      <c r="U5804">
        <v>0</v>
      </c>
      <c r="V5804" s="8">
        <v>0</v>
      </c>
      <c r="W5804" s="8">
        <v>0</v>
      </c>
      <c r="X5804" s="8">
        <v>9.23</v>
      </c>
    </row>
    <row r="5805" spans="1:24" x14ac:dyDescent="0.25">
      <c r="A5805" t="s">
        <v>6131</v>
      </c>
      <c r="B5805" s="1">
        <v>45682</v>
      </c>
      <c r="C5805" t="s">
        <v>154</v>
      </c>
      <c r="D5805" t="s">
        <v>155</v>
      </c>
      <c r="E5805" t="s">
        <v>150</v>
      </c>
      <c r="F5805" t="s">
        <v>46</v>
      </c>
      <c r="G5805" t="s">
        <v>151</v>
      </c>
      <c r="H5805" t="s">
        <v>152</v>
      </c>
      <c r="I5805" t="s">
        <v>66</v>
      </c>
      <c r="J5805" t="s">
        <v>67</v>
      </c>
      <c r="K5805" t="s">
        <v>33</v>
      </c>
      <c r="L5805" s="8">
        <v>4.5</v>
      </c>
      <c r="M5805" s="8">
        <v>2.1</v>
      </c>
      <c r="N5805">
        <v>69</v>
      </c>
      <c r="O5805" s="8">
        <v>310.5</v>
      </c>
      <c r="P5805" s="14">
        <v>0.1966</v>
      </c>
      <c r="Q5805" s="8">
        <v>61.04</v>
      </c>
      <c r="R5805" s="8">
        <v>249.46</v>
      </c>
      <c r="S5805" s="8">
        <v>144.9</v>
      </c>
      <c r="T5805" s="8">
        <v>104.56</v>
      </c>
      <c r="U5805">
        <v>2</v>
      </c>
      <c r="V5805" s="8">
        <v>7.23</v>
      </c>
      <c r="W5805" s="8">
        <v>5.2</v>
      </c>
      <c r="X5805" s="8">
        <v>99.36</v>
      </c>
    </row>
    <row r="5806" spans="1:24" x14ac:dyDescent="0.25">
      <c r="A5806" t="s">
        <v>6132</v>
      </c>
      <c r="B5806" s="1">
        <v>45670</v>
      </c>
      <c r="C5806" t="s">
        <v>318</v>
      </c>
      <c r="D5806" t="s">
        <v>319</v>
      </c>
      <c r="E5806" t="s">
        <v>27</v>
      </c>
      <c r="F5806" t="s">
        <v>37</v>
      </c>
      <c r="G5806" t="s">
        <v>38</v>
      </c>
      <c r="H5806" t="s">
        <v>39</v>
      </c>
      <c r="I5806" t="s">
        <v>144</v>
      </c>
      <c r="J5806" t="s">
        <v>145</v>
      </c>
      <c r="K5806" t="s">
        <v>33</v>
      </c>
      <c r="L5806" s="8">
        <v>12</v>
      </c>
      <c r="M5806" s="8">
        <v>6.5</v>
      </c>
      <c r="N5806">
        <v>9</v>
      </c>
      <c r="O5806" s="8">
        <v>108</v>
      </c>
      <c r="P5806" s="14">
        <v>4.0000000000000001E-3</v>
      </c>
      <c r="Q5806" s="8">
        <v>0.43</v>
      </c>
      <c r="R5806" s="8">
        <v>107.57</v>
      </c>
      <c r="S5806" s="8">
        <v>58.5</v>
      </c>
      <c r="T5806" s="8">
        <v>49.07</v>
      </c>
      <c r="U5806">
        <v>0</v>
      </c>
      <c r="V5806" s="8">
        <v>0</v>
      </c>
      <c r="W5806" s="8">
        <v>0</v>
      </c>
      <c r="X5806" s="8">
        <v>49.07</v>
      </c>
    </row>
    <row r="5807" spans="1:24" x14ac:dyDescent="0.25">
      <c r="A5807" t="s">
        <v>6133</v>
      </c>
      <c r="B5807" s="1">
        <v>45483</v>
      </c>
      <c r="C5807" t="s">
        <v>340</v>
      </c>
      <c r="D5807" t="s">
        <v>341</v>
      </c>
      <c r="E5807" t="s">
        <v>27</v>
      </c>
      <c r="F5807" t="s">
        <v>54</v>
      </c>
      <c r="G5807" t="s">
        <v>29</v>
      </c>
      <c r="H5807" t="s">
        <v>30</v>
      </c>
      <c r="I5807" t="s">
        <v>117</v>
      </c>
      <c r="J5807" t="s">
        <v>118</v>
      </c>
      <c r="K5807" t="s">
        <v>59</v>
      </c>
      <c r="L5807" s="8">
        <v>6</v>
      </c>
      <c r="M5807" s="8">
        <v>4.2</v>
      </c>
      <c r="N5807">
        <v>63</v>
      </c>
      <c r="O5807" s="8">
        <v>378</v>
      </c>
      <c r="P5807" s="14">
        <v>9.7999999999999997E-3</v>
      </c>
      <c r="Q5807" s="8">
        <v>3.7</v>
      </c>
      <c r="R5807" s="8">
        <v>374.3</v>
      </c>
      <c r="S5807" s="8">
        <v>264.60000000000002</v>
      </c>
      <c r="T5807" s="8">
        <v>109.7</v>
      </c>
      <c r="U5807">
        <v>0</v>
      </c>
      <c r="V5807" s="8">
        <v>0</v>
      </c>
      <c r="W5807" s="8">
        <v>0</v>
      </c>
      <c r="X5807" s="8">
        <v>109.7</v>
      </c>
    </row>
    <row r="5808" spans="1:24" x14ac:dyDescent="0.25">
      <c r="A5808" t="s">
        <v>6134</v>
      </c>
      <c r="B5808" s="1">
        <v>45748</v>
      </c>
      <c r="C5808" t="s">
        <v>420</v>
      </c>
      <c r="D5808" t="s">
        <v>421</v>
      </c>
      <c r="E5808" t="s">
        <v>150</v>
      </c>
      <c r="F5808" t="s">
        <v>89</v>
      </c>
      <c r="G5808" t="s">
        <v>151</v>
      </c>
      <c r="H5808" t="s">
        <v>152</v>
      </c>
      <c r="I5808" t="s">
        <v>127</v>
      </c>
      <c r="J5808" t="s">
        <v>128</v>
      </c>
      <c r="K5808" t="s">
        <v>33</v>
      </c>
      <c r="L5808" s="8">
        <v>7.2</v>
      </c>
      <c r="M5808" s="8">
        <v>3.6</v>
      </c>
      <c r="N5808">
        <v>148</v>
      </c>
      <c r="O5808" s="8">
        <v>1065.5999999999999</v>
      </c>
      <c r="P5808" s="14">
        <v>0.1171</v>
      </c>
      <c r="Q5808" s="8">
        <v>124.78</v>
      </c>
      <c r="R5808" s="8">
        <v>940.82</v>
      </c>
      <c r="S5808" s="8">
        <v>532.79999999999995</v>
      </c>
      <c r="T5808" s="8">
        <v>408.02</v>
      </c>
      <c r="U5808">
        <v>0</v>
      </c>
      <c r="V5808" s="8">
        <v>0</v>
      </c>
      <c r="W5808" s="8">
        <v>0</v>
      </c>
      <c r="X5808" s="8">
        <v>408.02</v>
      </c>
    </row>
    <row r="5809" spans="1:24" x14ac:dyDescent="0.25">
      <c r="A5809" t="s">
        <v>6135</v>
      </c>
      <c r="B5809" s="1">
        <v>45337</v>
      </c>
      <c r="C5809" t="s">
        <v>177</v>
      </c>
      <c r="D5809" t="s">
        <v>178</v>
      </c>
      <c r="E5809" t="s">
        <v>27</v>
      </c>
      <c r="F5809" t="s">
        <v>37</v>
      </c>
      <c r="G5809" t="s">
        <v>29</v>
      </c>
      <c r="H5809" t="s">
        <v>30</v>
      </c>
      <c r="I5809" t="s">
        <v>31</v>
      </c>
      <c r="J5809" t="s">
        <v>32</v>
      </c>
      <c r="K5809" t="s">
        <v>33</v>
      </c>
      <c r="L5809" s="8">
        <v>5.8</v>
      </c>
      <c r="M5809" s="8">
        <v>2.7</v>
      </c>
      <c r="N5809">
        <v>46</v>
      </c>
      <c r="O5809" s="8">
        <v>266.8</v>
      </c>
      <c r="P5809" s="14">
        <v>9.1999999999999998E-3</v>
      </c>
      <c r="Q5809" s="8">
        <v>2.4500000000000002</v>
      </c>
      <c r="R5809" s="8">
        <v>264.35000000000002</v>
      </c>
      <c r="S5809" s="8">
        <v>124.2</v>
      </c>
      <c r="T5809" s="8">
        <v>140.15</v>
      </c>
      <c r="U5809">
        <v>0</v>
      </c>
      <c r="V5809" s="8">
        <v>0</v>
      </c>
      <c r="W5809" s="8">
        <v>0</v>
      </c>
      <c r="X5809" s="8">
        <v>140.15</v>
      </c>
    </row>
    <row r="5810" spans="1:24" x14ac:dyDescent="0.25">
      <c r="A5810" t="s">
        <v>6136</v>
      </c>
      <c r="B5810" s="1">
        <v>45561</v>
      </c>
      <c r="C5810" t="s">
        <v>440</v>
      </c>
      <c r="D5810" t="s">
        <v>441</v>
      </c>
      <c r="E5810" t="s">
        <v>71</v>
      </c>
      <c r="F5810" t="s">
        <v>54</v>
      </c>
      <c r="G5810" t="s">
        <v>72</v>
      </c>
      <c r="H5810" t="s">
        <v>73</v>
      </c>
      <c r="I5810" t="s">
        <v>104</v>
      </c>
      <c r="J5810" t="s">
        <v>105</v>
      </c>
      <c r="K5810" t="s">
        <v>49</v>
      </c>
      <c r="L5810" s="8">
        <v>4.2</v>
      </c>
      <c r="M5810" s="8">
        <v>2.8</v>
      </c>
      <c r="N5810">
        <v>31</v>
      </c>
      <c r="O5810" s="8">
        <v>130.19999999999999</v>
      </c>
      <c r="P5810" s="14">
        <v>1.46E-2</v>
      </c>
      <c r="Q5810" s="8">
        <v>1.9</v>
      </c>
      <c r="R5810" s="8">
        <v>128.30000000000001</v>
      </c>
      <c r="S5810" s="8">
        <v>86.8</v>
      </c>
      <c r="T5810" s="8">
        <v>41.5</v>
      </c>
      <c r="U5810">
        <v>0</v>
      </c>
      <c r="V5810" s="8">
        <v>0</v>
      </c>
      <c r="W5810" s="8">
        <v>0</v>
      </c>
      <c r="X5810" s="8">
        <v>41.5</v>
      </c>
    </row>
    <row r="5811" spans="1:24" x14ac:dyDescent="0.25">
      <c r="A5811" t="s">
        <v>6137</v>
      </c>
      <c r="B5811" s="1">
        <v>45742</v>
      </c>
      <c r="C5811" t="s">
        <v>337</v>
      </c>
      <c r="D5811" t="s">
        <v>338</v>
      </c>
      <c r="E5811" t="s">
        <v>27</v>
      </c>
      <c r="F5811" t="s">
        <v>54</v>
      </c>
      <c r="G5811" t="s">
        <v>38</v>
      </c>
      <c r="H5811" t="s">
        <v>39</v>
      </c>
      <c r="I5811" t="s">
        <v>156</v>
      </c>
      <c r="J5811" t="s">
        <v>157</v>
      </c>
      <c r="K5811" t="s">
        <v>42</v>
      </c>
      <c r="L5811" s="8">
        <v>6.2</v>
      </c>
      <c r="M5811" s="8">
        <v>1.9</v>
      </c>
      <c r="N5811">
        <v>130</v>
      </c>
      <c r="O5811" s="8">
        <v>806</v>
      </c>
      <c r="P5811" s="14">
        <v>1.6899999999999998E-2</v>
      </c>
      <c r="Q5811" s="8">
        <v>13.62</v>
      </c>
      <c r="R5811" s="8">
        <v>792.38</v>
      </c>
      <c r="S5811" s="8">
        <v>247</v>
      </c>
      <c r="T5811" s="8">
        <v>545.38</v>
      </c>
      <c r="U5811">
        <v>0</v>
      </c>
      <c r="V5811" s="8">
        <v>0</v>
      </c>
      <c r="W5811" s="8">
        <v>0</v>
      </c>
      <c r="X5811" s="8">
        <v>545.38</v>
      </c>
    </row>
    <row r="5812" spans="1:24" x14ac:dyDescent="0.25">
      <c r="A5812" t="s">
        <v>6138</v>
      </c>
      <c r="B5812" s="1">
        <v>45768</v>
      </c>
      <c r="C5812" t="s">
        <v>195</v>
      </c>
      <c r="D5812" t="s">
        <v>196</v>
      </c>
      <c r="E5812" t="s">
        <v>150</v>
      </c>
      <c r="F5812" t="s">
        <v>89</v>
      </c>
      <c r="G5812" t="s">
        <v>151</v>
      </c>
      <c r="H5812" t="s">
        <v>152</v>
      </c>
      <c r="I5812" t="s">
        <v>156</v>
      </c>
      <c r="J5812" t="s">
        <v>157</v>
      </c>
      <c r="K5812" t="s">
        <v>42</v>
      </c>
      <c r="L5812" s="8">
        <v>6.2</v>
      </c>
      <c r="M5812" s="8">
        <v>1.9</v>
      </c>
      <c r="N5812">
        <v>176</v>
      </c>
      <c r="O5812" s="8">
        <v>1091.2</v>
      </c>
      <c r="P5812" s="14">
        <v>0.11169999999999999</v>
      </c>
      <c r="Q5812" s="8">
        <v>121.89</v>
      </c>
      <c r="R5812" s="8">
        <v>969.31</v>
      </c>
      <c r="S5812" s="8">
        <v>334.4</v>
      </c>
      <c r="T5812" s="8">
        <v>634.91</v>
      </c>
      <c r="U5812">
        <v>0</v>
      </c>
      <c r="V5812" s="8">
        <v>0</v>
      </c>
      <c r="W5812" s="8">
        <v>0</v>
      </c>
      <c r="X5812" s="8">
        <v>634.91</v>
      </c>
    </row>
    <row r="5813" spans="1:24" x14ac:dyDescent="0.25">
      <c r="A5813" t="s">
        <v>6139</v>
      </c>
      <c r="B5813" s="1">
        <v>45561</v>
      </c>
      <c r="C5813" t="s">
        <v>331</v>
      </c>
      <c r="D5813" t="s">
        <v>332</v>
      </c>
      <c r="E5813" t="s">
        <v>150</v>
      </c>
      <c r="F5813" t="s">
        <v>37</v>
      </c>
      <c r="G5813" t="s">
        <v>151</v>
      </c>
      <c r="H5813" t="s">
        <v>152</v>
      </c>
      <c r="I5813" t="s">
        <v>130</v>
      </c>
      <c r="J5813" t="s">
        <v>131</v>
      </c>
      <c r="K5813" t="s">
        <v>42</v>
      </c>
      <c r="L5813" s="8">
        <v>4.8</v>
      </c>
      <c r="M5813" s="8">
        <v>1.4</v>
      </c>
      <c r="N5813">
        <v>5</v>
      </c>
      <c r="O5813" s="8">
        <v>24</v>
      </c>
      <c r="P5813" s="14">
        <v>8.0000000000000002E-3</v>
      </c>
      <c r="Q5813" s="8">
        <v>0.19</v>
      </c>
      <c r="R5813" s="8">
        <v>23.81</v>
      </c>
      <c r="S5813" s="8">
        <v>7</v>
      </c>
      <c r="T5813" s="8">
        <v>16.809999999999999</v>
      </c>
      <c r="U5813">
        <v>0</v>
      </c>
      <c r="V5813" s="8">
        <v>0</v>
      </c>
      <c r="W5813" s="8">
        <v>0</v>
      </c>
      <c r="X5813" s="8">
        <v>16.809999999999999</v>
      </c>
    </row>
    <row r="5814" spans="1:24" x14ac:dyDescent="0.25">
      <c r="A5814" t="s">
        <v>6140</v>
      </c>
      <c r="B5814" s="1">
        <v>45523</v>
      </c>
      <c r="C5814" t="s">
        <v>133</v>
      </c>
      <c r="D5814" t="s">
        <v>134</v>
      </c>
      <c r="E5814" t="s">
        <v>27</v>
      </c>
      <c r="F5814" t="s">
        <v>54</v>
      </c>
      <c r="G5814" t="s">
        <v>38</v>
      </c>
      <c r="H5814" t="s">
        <v>39</v>
      </c>
      <c r="I5814" t="s">
        <v>40</v>
      </c>
      <c r="J5814" t="s">
        <v>41</v>
      </c>
      <c r="K5814" t="s">
        <v>42</v>
      </c>
      <c r="L5814" s="8">
        <v>14.5</v>
      </c>
      <c r="M5814" s="8">
        <v>4.2</v>
      </c>
      <c r="N5814">
        <v>174</v>
      </c>
      <c r="O5814" s="8">
        <v>2523</v>
      </c>
      <c r="P5814" s="14">
        <v>3.3599999999999998E-2</v>
      </c>
      <c r="Q5814" s="8">
        <v>84.77</v>
      </c>
      <c r="R5814" s="8">
        <v>2438.23</v>
      </c>
      <c r="S5814" s="8">
        <v>730.8</v>
      </c>
      <c r="T5814" s="8">
        <v>1707.43</v>
      </c>
      <c r="U5814">
        <v>0</v>
      </c>
      <c r="V5814" s="8">
        <v>0</v>
      </c>
      <c r="W5814" s="8">
        <v>0</v>
      </c>
      <c r="X5814" s="8">
        <v>1707.43</v>
      </c>
    </row>
    <row r="5815" spans="1:24" x14ac:dyDescent="0.25">
      <c r="A5815" t="s">
        <v>6141</v>
      </c>
      <c r="B5815" s="1">
        <v>46149</v>
      </c>
      <c r="C5815" t="s">
        <v>171</v>
      </c>
      <c r="D5815" t="s">
        <v>172</v>
      </c>
      <c r="E5815" t="s">
        <v>27</v>
      </c>
      <c r="F5815" t="s">
        <v>46</v>
      </c>
      <c r="G5815" t="s">
        <v>29</v>
      </c>
      <c r="H5815" t="s">
        <v>30</v>
      </c>
      <c r="I5815" t="s">
        <v>57</v>
      </c>
      <c r="J5815" t="s">
        <v>58</v>
      </c>
      <c r="K5815" t="s">
        <v>59</v>
      </c>
      <c r="L5815" s="8">
        <v>10.5</v>
      </c>
      <c r="M5815" s="8">
        <v>7.5</v>
      </c>
      <c r="N5815">
        <v>28</v>
      </c>
      <c r="O5815" s="8">
        <v>294</v>
      </c>
      <c r="P5815" s="14">
        <v>0.1166</v>
      </c>
      <c r="Q5815" s="8">
        <v>34.28</v>
      </c>
      <c r="R5815" s="8">
        <v>259.72000000000003</v>
      </c>
      <c r="S5815" s="8">
        <v>210</v>
      </c>
      <c r="T5815" s="8">
        <v>49.72</v>
      </c>
      <c r="U5815">
        <v>0</v>
      </c>
      <c r="V5815" s="8">
        <v>0</v>
      </c>
      <c r="W5815" s="8">
        <v>0</v>
      </c>
      <c r="X5815" s="8">
        <v>49.72</v>
      </c>
    </row>
    <row r="5816" spans="1:24" x14ac:dyDescent="0.25">
      <c r="A5816" t="s">
        <v>6142</v>
      </c>
      <c r="B5816" s="1">
        <v>45567</v>
      </c>
      <c r="C5816" t="s">
        <v>288</v>
      </c>
      <c r="D5816" t="s">
        <v>289</v>
      </c>
      <c r="E5816" t="s">
        <v>27</v>
      </c>
      <c r="F5816" t="s">
        <v>46</v>
      </c>
      <c r="G5816" t="s">
        <v>38</v>
      </c>
      <c r="H5816" t="s">
        <v>39</v>
      </c>
      <c r="I5816" t="s">
        <v>127</v>
      </c>
      <c r="J5816" t="s">
        <v>128</v>
      </c>
      <c r="K5816" t="s">
        <v>33</v>
      </c>
      <c r="L5816" s="8">
        <v>7.2</v>
      </c>
      <c r="M5816" s="8">
        <v>3.6</v>
      </c>
      <c r="N5816">
        <v>6</v>
      </c>
      <c r="O5816" s="8">
        <v>43.2</v>
      </c>
      <c r="P5816" s="14">
        <v>0.13289999999999999</v>
      </c>
      <c r="Q5816" s="8">
        <v>5.74</v>
      </c>
      <c r="R5816" s="8">
        <v>37.46</v>
      </c>
      <c r="S5816" s="8">
        <v>21.6</v>
      </c>
      <c r="T5816" s="8">
        <v>15.86</v>
      </c>
      <c r="U5816">
        <v>0</v>
      </c>
      <c r="V5816" s="8">
        <v>0</v>
      </c>
      <c r="W5816" s="8">
        <v>0</v>
      </c>
      <c r="X5816" s="8">
        <v>15.86</v>
      </c>
    </row>
    <row r="5817" spans="1:24" x14ac:dyDescent="0.25">
      <c r="A5817" t="s">
        <v>6143</v>
      </c>
      <c r="B5817" s="1">
        <v>45869</v>
      </c>
      <c r="C5817" t="s">
        <v>501</v>
      </c>
      <c r="D5817" t="s">
        <v>502</v>
      </c>
      <c r="E5817" t="s">
        <v>27</v>
      </c>
      <c r="F5817" t="s">
        <v>37</v>
      </c>
      <c r="G5817" t="s">
        <v>29</v>
      </c>
      <c r="H5817" t="s">
        <v>30</v>
      </c>
      <c r="I5817" t="s">
        <v>112</v>
      </c>
      <c r="J5817" t="s">
        <v>113</v>
      </c>
      <c r="K5817" t="s">
        <v>42</v>
      </c>
      <c r="L5817" s="8">
        <v>8.5</v>
      </c>
      <c r="M5817" s="8">
        <v>2.8</v>
      </c>
      <c r="N5817">
        <v>25</v>
      </c>
      <c r="O5817" s="8">
        <v>212.5</v>
      </c>
      <c r="P5817" s="14">
        <v>6.1000000000000004E-3</v>
      </c>
      <c r="Q5817" s="8">
        <v>1.3</v>
      </c>
      <c r="R5817" s="8">
        <v>211.2</v>
      </c>
      <c r="S5817" s="8">
        <v>70</v>
      </c>
      <c r="T5817" s="8">
        <v>141.19999999999999</v>
      </c>
      <c r="U5817">
        <v>0</v>
      </c>
      <c r="V5817" s="8">
        <v>0</v>
      </c>
      <c r="W5817" s="8">
        <v>0</v>
      </c>
      <c r="X5817" s="8">
        <v>141.19999999999999</v>
      </c>
    </row>
    <row r="5818" spans="1:24" x14ac:dyDescent="0.25">
      <c r="A5818" t="s">
        <v>6144</v>
      </c>
      <c r="B5818" s="1">
        <v>45355</v>
      </c>
      <c r="C5818" t="s">
        <v>244</v>
      </c>
      <c r="D5818" t="s">
        <v>245</v>
      </c>
      <c r="E5818" t="s">
        <v>53</v>
      </c>
      <c r="F5818" t="s">
        <v>46</v>
      </c>
      <c r="G5818" t="s">
        <v>55</v>
      </c>
      <c r="H5818" t="s">
        <v>56</v>
      </c>
      <c r="I5818" t="s">
        <v>84</v>
      </c>
      <c r="J5818" t="s">
        <v>85</v>
      </c>
      <c r="K5818" t="s">
        <v>42</v>
      </c>
      <c r="L5818" s="8">
        <v>9.9</v>
      </c>
      <c r="M5818" s="8">
        <v>3.1</v>
      </c>
      <c r="N5818">
        <v>39</v>
      </c>
      <c r="O5818" s="8">
        <v>386.1</v>
      </c>
      <c r="P5818" s="14">
        <v>0.42359999999999998</v>
      </c>
      <c r="Q5818" s="8">
        <v>163.55000000000001</v>
      </c>
      <c r="R5818" s="8">
        <v>222.55</v>
      </c>
      <c r="S5818" s="8">
        <v>120.9</v>
      </c>
      <c r="T5818" s="8">
        <v>101.65</v>
      </c>
      <c r="U5818">
        <v>0</v>
      </c>
      <c r="V5818" s="8">
        <v>0</v>
      </c>
      <c r="W5818" s="8">
        <v>0</v>
      </c>
      <c r="X5818" s="8">
        <v>101.65</v>
      </c>
    </row>
    <row r="5819" spans="1:24" x14ac:dyDescent="0.25">
      <c r="A5819" t="s">
        <v>6145</v>
      </c>
      <c r="B5819" s="1">
        <v>45446</v>
      </c>
      <c r="C5819" t="s">
        <v>148</v>
      </c>
      <c r="D5819" t="s">
        <v>149</v>
      </c>
      <c r="E5819" t="s">
        <v>150</v>
      </c>
      <c r="F5819" t="s">
        <v>37</v>
      </c>
      <c r="G5819" t="s">
        <v>151</v>
      </c>
      <c r="H5819" t="s">
        <v>152</v>
      </c>
      <c r="I5819" t="s">
        <v>40</v>
      </c>
      <c r="J5819" t="s">
        <v>41</v>
      </c>
      <c r="K5819" t="s">
        <v>42</v>
      </c>
      <c r="L5819" s="8">
        <v>14.5</v>
      </c>
      <c r="M5819" s="8">
        <v>4.2</v>
      </c>
      <c r="N5819">
        <v>32</v>
      </c>
      <c r="O5819" s="8">
        <v>464</v>
      </c>
      <c r="P5819" s="14">
        <v>2.29E-2</v>
      </c>
      <c r="Q5819" s="8">
        <v>10.63</v>
      </c>
      <c r="R5819" s="8">
        <v>453.37</v>
      </c>
      <c r="S5819" s="8">
        <v>134.4</v>
      </c>
      <c r="T5819" s="8">
        <v>318.97000000000003</v>
      </c>
      <c r="U5819">
        <v>0</v>
      </c>
      <c r="V5819" s="8">
        <v>0</v>
      </c>
      <c r="W5819" s="8">
        <v>0</v>
      </c>
      <c r="X5819" s="8">
        <v>318.97000000000003</v>
      </c>
    </row>
    <row r="5820" spans="1:24" x14ac:dyDescent="0.25">
      <c r="A5820" t="s">
        <v>6146</v>
      </c>
      <c r="B5820" s="1">
        <v>46062</v>
      </c>
      <c r="C5820" t="s">
        <v>220</v>
      </c>
      <c r="D5820" t="s">
        <v>221</v>
      </c>
      <c r="E5820" t="s">
        <v>71</v>
      </c>
      <c r="F5820" t="s">
        <v>28</v>
      </c>
      <c r="G5820" t="s">
        <v>165</v>
      </c>
      <c r="H5820" t="s">
        <v>166</v>
      </c>
      <c r="I5820" t="s">
        <v>144</v>
      </c>
      <c r="J5820" t="s">
        <v>145</v>
      </c>
      <c r="K5820" t="s">
        <v>33</v>
      </c>
      <c r="L5820" s="8">
        <v>12</v>
      </c>
      <c r="M5820" s="8">
        <v>6.5</v>
      </c>
      <c r="N5820">
        <v>25</v>
      </c>
      <c r="O5820" s="8">
        <v>300</v>
      </c>
      <c r="P5820" s="14">
        <v>3.61E-2</v>
      </c>
      <c r="Q5820" s="8">
        <v>10.83</v>
      </c>
      <c r="R5820" s="8">
        <v>289.17</v>
      </c>
      <c r="S5820" s="8">
        <v>162.5</v>
      </c>
      <c r="T5820" s="8">
        <v>126.67</v>
      </c>
      <c r="U5820">
        <v>0</v>
      </c>
      <c r="V5820" s="8">
        <v>0</v>
      </c>
      <c r="W5820" s="8">
        <v>0</v>
      </c>
      <c r="X5820" s="8">
        <v>126.67</v>
      </c>
    </row>
    <row r="5821" spans="1:24" x14ac:dyDescent="0.25">
      <c r="A5821" t="s">
        <v>6147</v>
      </c>
      <c r="B5821" s="1">
        <v>46005</v>
      </c>
      <c r="C5821" t="s">
        <v>107</v>
      </c>
      <c r="D5821" t="s">
        <v>108</v>
      </c>
      <c r="E5821" t="s">
        <v>53</v>
      </c>
      <c r="F5821" t="s">
        <v>46</v>
      </c>
      <c r="G5821" t="s">
        <v>55</v>
      </c>
      <c r="H5821" t="s">
        <v>56</v>
      </c>
      <c r="I5821" t="s">
        <v>66</v>
      </c>
      <c r="J5821" t="s">
        <v>67</v>
      </c>
      <c r="K5821" t="s">
        <v>33</v>
      </c>
      <c r="L5821" s="8">
        <v>4.5</v>
      </c>
      <c r="M5821" s="8">
        <v>2.1</v>
      </c>
      <c r="N5821">
        <v>10</v>
      </c>
      <c r="O5821" s="8">
        <v>45</v>
      </c>
      <c r="P5821" s="14">
        <v>0.14269999999999999</v>
      </c>
      <c r="Q5821" s="8">
        <v>6.42</v>
      </c>
      <c r="R5821" s="8">
        <v>38.58</v>
      </c>
      <c r="S5821" s="8">
        <v>21</v>
      </c>
      <c r="T5821" s="8">
        <v>17.579999999999998</v>
      </c>
      <c r="U5821">
        <v>0</v>
      </c>
      <c r="V5821" s="8">
        <v>0</v>
      </c>
      <c r="W5821" s="8">
        <v>0</v>
      </c>
      <c r="X5821" s="8">
        <v>17.579999999999998</v>
      </c>
    </row>
    <row r="5822" spans="1:24" x14ac:dyDescent="0.25">
      <c r="A5822" t="s">
        <v>6148</v>
      </c>
      <c r="B5822" s="1">
        <v>45975</v>
      </c>
      <c r="C5822" t="s">
        <v>584</v>
      </c>
      <c r="D5822" t="s">
        <v>585</v>
      </c>
      <c r="E5822" t="s">
        <v>27</v>
      </c>
      <c r="F5822" t="s">
        <v>37</v>
      </c>
      <c r="G5822" t="s">
        <v>29</v>
      </c>
      <c r="H5822" t="s">
        <v>30</v>
      </c>
      <c r="I5822" t="s">
        <v>99</v>
      </c>
      <c r="J5822" t="s">
        <v>100</v>
      </c>
      <c r="K5822" t="s">
        <v>49</v>
      </c>
      <c r="L5822" s="8">
        <v>3.8</v>
      </c>
      <c r="M5822" s="8">
        <v>2.6</v>
      </c>
      <c r="N5822">
        <v>6</v>
      </c>
      <c r="O5822" s="8">
        <v>22.8</v>
      </c>
      <c r="P5822" s="14">
        <v>9.1999999999999998E-3</v>
      </c>
      <c r="Q5822" s="8">
        <v>0.21</v>
      </c>
      <c r="R5822" s="8">
        <v>22.59</v>
      </c>
      <c r="S5822" s="8">
        <v>15.6</v>
      </c>
      <c r="T5822" s="8">
        <v>6.99</v>
      </c>
      <c r="U5822">
        <v>0</v>
      </c>
      <c r="V5822" s="8">
        <v>0</v>
      </c>
      <c r="W5822" s="8">
        <v>0</v>
      </c>
      <c r="X5822" s="8">
        <v>6.99</v>
      </c>
    </row>
    <row r="5823" spans="1:24" x14ac:dyDescent="0.25">
      <c r="A5823" t="s">
        <v>6149</v>
      </c>
      <c r="B5823" s="1">
        <v>45391</v>
      </c>
      <c r="C5823" t="s">
        <v>461</v>
      </c>
      <c r="D5823" t="s">
        <v>462</v>
      </c>
      <c r="E5823" t="s">
        <v>27</v>
      </c>
      <c r="F5823" t="s">
        <v>37</v>
      </c>
      <c r="G5823" t="s">
        <v>29</v>
      </c>
      <c r="H5823" t="s">
        <v>30</v>
      </c>
      <c r="I5823" t="s">
        <v>122</v>
      </c>
      <c r="J5823" t="s">
        <v>123</v>
      </c>
      <c r="K5823" t="s">
        <v>59</v>
      </c>
      <c r="L5823" s="8">
        <v>5.5</v>
      </c>
      <c r="M5823" s="8">
        <v>3.8</v>
      </c>
      <c r="N5823">
        <v>8</v>
      </c>
      <c r="O5823" s="8">
        <v>44</v>
      </c>
      <c r="P5823" s="14">
        <v>4.3900000000000002E-2</v>
      </c>
      <c r="Q5823" s="8">
        <v>1.93</v>
      </c>
      <c r="R5823" s="8">
        <v>42.07</v>
      </c>
      <c r="S5823" s="8">
        <v>30.4</v>
      </c>
      <c r="T5823" s="8">
        <v>11.67</v>
      </c>
      <c r="U5823">
        <v>0</v>
      </c>
      <c r="V5823" s="8">
        <v>0</v>
      </c>
      <c r="W5823" s="8">
        <v>0</v>
      </c>
      <c r="X5823" s="8">
        <v>11.67</v>
      </c>
    </row>
    <row r="5824" spans="1:24" x14ac:dyDescent="0.25">
      <c r="A5824" t="s">
        <v>6150</v>
      </c>
      <c r="B5824" s="1">
        <v>45379</v>
      </c>
      <c r="C5824" t="s">
        <v>400</v>
      </c>
      <c r="D5824" t="s">
        <v>401</v>
      </c>
      <c r="E5824" t="s">
        <v>27</v>
      </c>
      <c r="F5824" t="s">
        <v>28</v>
      </c>
      <c r="G5824" t="s">
        <v>38</v>
      </c>
      <c r="H5824" t="s">
        <v>39</v>
      </c>
      <c r="I5824" t="s">
        <v>84</v>
      </c>
      <c r="J5824" t="s">
        <v>85</v>
      </c>
      <c r="K5824" t="s">
        <v>42</v>
      </c>
      <c r="L5824" s="8">
        <v>9.9</v>
      </c>
      <c r="M5824" s="8">
        <v>3.1</v>
      </c>
      <c r="N5824">
        <v>540</v>
      </c>
      <c r="O5824" s="8">
        <v>5346</v>
      </c>
      <c r="P5824" s="14">
        <v>6.5600000000000006E-2</v>
      </c>
      <c r="Q5824" s="8">
        <v>350.7</v>
      </c>
      <c r="R5824" s="8">
        <v>4995.3</v>
      </c>
      <c r="S5824" s="8">
        <v>1674</v>
      </c>
      <c r="T5824" s="8">
        <v>3321.3</v>
      </c>
      <c r="U5824">
        <v>0</v>
      </c>
      <c r="V5824" s="8">
        <v>0</v>
      </c>
      <c r="W5824" s="8">
        <v>0</v>
      </c>
      <c r="X5824" s="8">
        <v>3321.3</v>
      </c>
    </row>
    <row r="5825" spans="1:24" x14ac:dyDescent="0.25">
      <c r="A5825" t="s">
        <v>6151</v>
      </c>
      <c r="B5825" s="1">
        <v>45976</v>
      </c>
      <c r="C5825" t="s">
        <v>291</v>
      </c>
      <c r="D5825" t="s">
        <v>292</v>
      </c>
      <c r="E5825" t="s">
        <v>150</v>
      </c>
      <c r="F5825" t="s">
        <v>54</v>
      </c>
      <c r="G5825" t="s">
        <v>151</v>
      </c>
      <c r="H5825" t="s">
        <v>152</v>
      </c>
      <c r="I5825" t="s">
        <v>185</v>
      </c>
      <c r="J5825" t="s">
        <v>186</v>
      </c>
      <c r="K5825" t="s">
        <v>59</v>
      </c>
      <c r="L5825" s="8">
        <v>4.9000000000000004</v>
      </c>
      <c r="M5825" s="8">
        <v>3.1</v>
      </c>
      <c r="N5825">
        <v>85</v>
      </c>
      <c r="O5825" s="8">
        <v>416.5</v>
      </c>
      <c r="P5825" s="14">
        <v>2.5600000000000001E-2</v>
      </c>
      <c r="Q5825" s="8">
        <v>10.66</v>
      </c>
      <c r="R5825" s="8">
        <v>405.84</v>
      </c>
      <c r="S5825" s="8">
        <v>263.5</v>
      </c>
      <c r="T5825" s="8">
        <v>142.34</v>
      </c>
      <c r="U5825">
        <v>0</v>
      </c>
      <c r="V5825" s="8">
        <v>0</v>
      </c>
      <c r="W5825" s="8">
        <v>0</v>
      </c>
      <c r="X5825" s="8">
        <v>142.34</v>
      </c>
    </row>
    <row r="5826" spans="1:24" x14ac:dyDescent="0.25">
      <c r="A5826" t="s">
        <v>6152</v>
      </c>
      <c r="B5826" s="1">
        <v>45644</v>
      </c>
      <c r="C5826" t="s">
        <v>269</v>
      </c>
      <c r="D5826" t="s">
        <v>270</v>
      </c>
      <c r="E5826" t="s">
        <v>27</v>
      </c>
      <c r="F5826" t="s">
        <v>37</v>
      </c>
      <c r="G5826" t="s">
        <v>38</v>
      </c>
      <c r="H5826" t="s">
        <v>39</v>
      </c>
      <c r="I5826" t="s">
        <v>84</v>
      </c>
      <c r="J5826" t="s">
        <v>85</v>
      </c>
      <c r="K5826" t="s">
        <v>42</v>
      </c>
      <c r="L5826" s="8">
        <v>9.9</v>
      </c>
      <c r="M5826" s="8">
        <v>3.1</v>
      </c>
      <c r="N5826">
        <v>1</v>
      </c>
      <c r="O5826" s="8">
        <v>9.9</v>
      </c>
      <c r="P5826" s="14">
        <v>1.8800000000000001E-2</v>
      </c>
      <c r="Q5826" s="8">
        <v>0.19</v>
      </c>
      <c r="R5826" s="8">
        <v>9.7100000000000009</v>
      </c>
      <c r="S5826" s="8">
        <v>3.1</v>
      </c>
      <c r="T5826" s="8">
        <v>6.61</v>
      </c>
      <c r="U5826">
        <v>1</v>
      </c>
      <c r="V5826" s="8">
        <v>9.7100000000000009</v>
      </c>
      <c r="W5826" s="8">
        <v>3.6</v>
      </c>
      <c r="X5826" s="8">
        <v>3.01</v>
      </c>
    </row>
    <row r="5827" spans="1:24" x14ac:dyDescent="0.25">
      <c r="A5827" t="s">
        <v>6153</v>
      </c>
      <c r="B5827" s="1">
        <v>46119</v>
      </c>
      <c r="C5827" t="s">
        <v>584</v>
      </c>
      <c r="D5827" t="s">
        <v>585</v>
      </c>
      <c r="E5827" t="s">
        <v>27</v>
      </c>
      <c r="F5827" t="s">
        <v>37</v>
      </c>
      <c r="G5827" t="s">
        <v>38</v>
      </c>
      <c r="H5827" t="s">
        <v>39</v>
      </c>
      <c r="I5827" t="s">
        <v>104</v>
      </c>
      <c r="J5827" t="s">
        <v>105</v>
      </c>
      <c r="K5827" t="s">
        <v>49</v>
      </c>
      <c r="L5827" s="8">
        <v>4.2</v>
      </c>
      <c r="M5827" s="8">
        <v>2.8</v>
      </c>
      <c r="N5827">
        <v>6</v>
      </c>
      <c r="O5827" s="8">
        <v>25.2</v>
      </c>
      <c r="P5827" s="14">
        <v>8.8000000000000005E-3</v>
      </c>
      <c r="Q5827" s="8">
        <v>0.22</v>
      </c>
      <c r="R5827" s="8">
        <v>24.98</v>
      </c>
      <c r="S5827" s="8">
        <v>16.8</v>
      </c>
      <c r="T5827" s="8">
        <v>8.18</v>
      </c>
      <c r="U5827">
        <v>0</v>
      </c>
      <c r="V5827" s="8">
        <v>0</v>
      </c>
      <c r="W5827" s="8">
        <v>0</v>
      </c>
      <c r="X5827" s="8">
        <v>8.18</v>
      </c>
    </row>
    <row r="5828" spans="1:24" x14ac:dyDescent="0.25">
      <c r="A5828" t="s">
        <v>6154</v>
      </c>
      <c r="B5828" s="1">
        <v>45846</v>
      </c>
      <c r="C5828" t="s">
        <v>520</v>
      </c>
      <c r="D5828" t="s">
        <v>521</v>
      </c>
      <c r="E5828" t="s">
        <v>63</v>
      </c>
      <c r="F5828" t="s">
        <v>37</v>
      </c>
      <c r="G5828" t="s">
        <v>64</v>
      </c>
      <c r="H5828" t="s">
        <v>65</v>
      </c>
      <c r="I5828" t="s">
        <v>74</v>
      </c>
      <c r="J5828" t="s">
        <v>75</v>
      </c>
      <c r="K5828" t="s">
        <v>49</v>
      </c>
      <c r="L5828" s="8">
        <v>11</v>
      </c>
      <c r="M5828" s="8">
        <v>6.8</v>
      </c>
      <c r="N5828">
        <v>21</v>
      </c>
      <c r="O5828" s="8">
        <v>231</v>
      </c>
      <c r="P5828" s="14">
        <v>5.5999999999999999E-3</v>
      </c>
      <c r="Q5828" s="8">
        <v>1.29</v>
      </c>
      <c r="R5828" s="8">
        <v>229.71</v>
      </c>
      <c r="S5828" s="8">
        <v>142.80000000000001</v>
      </c>
      <c r="T5828" s="8">
        <v>86.91</v>
      </c>
      <c r="U5828">
        <v>0</v>
      </c>
      <c r="V5828" s="8">
        <v>0</v>
      </c>
      <c r="W5828" s="8">
        <v>0</v>
      </c>
      <c r="X5828" s="8">
        <v>86.91</v>
      </c>
    </row>
    <row r="5829" spans="1:24" x14ac:dyDescent="0.25">
      <c r="A5829" t="s">
        <v>6155</v>
      </c>
      <c r="B5829" s="1">
        <v>45715</v>
      </c>
      <c r="C5829" t="s">
        <v>523</v>
      </c>
      <c r="D5829" t="s">
        <v>524</v>
      </c>
      <c r="E5829" t="s">
        <v>27</v>
      </c>
      <c r="F5829" t="s">
        <v>89</v>
      </c>
      <c r="G5829" t="s">
        <v>38</v>
      </c>
      <c r="H5829" t="s">
        <v>39</v>
      </c>
      <c r="I5829" t="s">
        <v>31</v>
      </c>
      <c r="J5829" t="s">
        <v>32</v>
      </c>
      <c r="K5829" t="s">
        <v>33</v>
      </c>
      <c r="L5829" s="8">
        <v>5.8</v>
      </c>
      <c r="M5829" s="8">
        <v>2.7</v>
      </c>
      <c r="N5829">
        <v>119</v>
      </c>
      <c r="O5829" s="8">
        <v>690.2</v>
      </c>
      <c r="P5829" s="14">
        <v>0.46810000000000002</v>
      </c>
      <c r="Q5829" s="8">
        <v>323.08</v>
      </c>
      <c r="R5829" s="8">
        <v>367.12</v>
      </c>
      <c r="S5829" s="8">
        <v>321.3</v>
      </c>
      <c r="T5829" s="8">
        <v>45.82</v>
      </c>
      <c r="U5829">
        <v>0</v>
      </c>
      <c r="V5829" s="8">
        <v>0</v>
      </c>
      <c r="W5829" s="8">
        <v>0</v>
      </c>
      <c r="X5829" s="8">
        <v>45.82</v>
      </c>
    </row>
    <row r="5830" spans="1:24" x14ac:dyDescent="0.25">
      <c r="A5830" t="s">
        <v>6156</v>
      </c>
      <c r="B5830" s="1">
        <v>46066</v>
      </c>
      <c r="C5830" t="s">
        <v>337</v>
      </c>
      <c r="D5830" t="s">
        <v>338</v>
      </c>
      <c r="E5830" t="s">
        <v>27</v>
      </c>
      <c r="F5830" t="s">
        <v>54</v>
      </c>
      <c r="G5830" t="s">
        <v>29</v>
      </c>
      <c r="H5830" t="s">
        <v>30</v>
      </c>
      <c r="I5830" t="s">
        <v>40</v>
      </c>
      <c r="J5830" t="s">
        <v>41</v>
      </c>
      <c r="K5830" t="s">
        <v>42</v>
      </c>
      <c r="L5830" s="8">
        <v>14.5</v>
      </c>
      <c r="M5830" s="8">
        <v>4.2</v>
      </c>
      <c r="N5830">
        <v>137</v>
      </c>
      <c r="O5830" s="8">
        <v>1986.5</v>
      </c>
      <c r="P5830" s="14">
        <v>2.1399999999999999E-2</v>
      </c>
      <c r="Q5830" s="8">
        <v>42.51</v>
      </c>
      <c r="R5830" s="8">
        <v>1943.99</v>
      </c>
      <c r="S5830" s="8">
        <v>575.4</v>
      </c>
      <c r="T5830" s="8">
        <v>1368.59</v>
      </c>
      <c r="U5830">
        <v>0</v>
      </c>
      <c r="V5830" s="8">
        <v>0</v>
      </c>
      <c r="W5830" s="8">
        <v>0</v>
      </c>
      <c r="X5830" s="8">
        <v>1368.59</v>
      </c>
    </row>
    <row r="5831" spans="1:24" x14ac:dyDescent="0.25">
      <c r="A5831" t="s">
        <v>6157</v>
      </c>
      <c r="B5831" s="1">
        <v>45895</v>
      </c>
      <c r="C5831" t="s">
        <v>528</v>
      </c>
      <c r="D5831" t="s">
        <v>529</v>
      </c>
      <c r="E5831" t="s">
        <v>27</v>
      </c>
      <c r="F5831" t="s">
        <v>54</v>
      </c>
      <c r="G5831" t="s">
        <v>38</v>
      </c>
      <c r="H5831" t="s">
        <v>39</v>
      </c>
      <c r="I5831" t="s">
        <v>117</v>
      </c>
      <c r="J5831" t="s">
        <v>118</v>
      </c>
      <c r="K5831" t="s">
        <v>59</v>
      </c>
      <c r="L5831" s="8">
        <v>6</v>
      </c>
      <c r="M5831" s="8">
        <v>4.2</v>
      </c>
      <c r="N5831">
        <v>75</v>
      </c>
      <c r="O5831" s="8">
        <v>450</v>
      </c>
      <c r="P5831" s="14">
        <v>8.0000000000000002E-3</v>
      </c>
      <c r="Q5831" s="8">
        <v>3.6</v>
      </c>
      <c r="R5831" s="8">
        <v>446.4</v>
      </c>
      <c r="S5831" s="8">
        <v>315</v>
      </c>
      <c r="T5831" s="8">
        <v>131.4</v>
      </c>
      <c r="U5831">
        <v>21</v>
      </c>
      <c r="V5831" s="8">
        <v>124.99</v>
      </c>
      <c r="W5831" s="8">
        <v>98.7</v>
      </c>
      <c r="X5831" s="8">
        <v>32.700000000000003</v>
      </c>
    </row>
    <row r="5832" spans="1:24" x14ac:dyDescent="0.25">
      <c r="A5832" t="s">
        <v>6158</v>
      </c>
      <c r="B5832" s="1">
        <v>45524</v>
      </c>
      <c r="C5832" t="s">
        <v>180</v>
      </c>
      <c r="D5832" t="s">
        <v>181</v>
      </c>
      <c r="E5832" t="s">
        <v>63</v>
      </c>
      <c r="F5832" t="s">
        <v>46</v>
      </c>
      <c r="G5832" t="s">
        <v>79</v>
      </c>
      <c r="H5832" t="s">
        <v>80</v>
      </c>
      <c r="I5832" t="s">
        <v>84</v>
      </c>
      <c r="J5832" t="s">
        <v>85</v>
      </c>
      <c r="K5832" t="s">
        <v>42</v>
      </c>
      <c r="L5832" s="8">
        <v>9.9</v>
      </c>
      <c r="M5832" s="8">
        <v>3.1</v>
      </c>
      <c r="N5832">
        <v>43</v>
      </c>
      <c r="O5832" s="8">
        <v>425.7</v>
      </c>
      <c r="P5832" s="14">
        <v>7.1199999999999999E-2</v>
      </c>
      <c r="Q5832" s="8">
        <v>30.31</v>
      </c>
      <c r="R5832" s="8">
        <v>395.39</v>
      </c>
      <c r="S5832" s="8">
        <v>133.30000000000001</v>
      </c>
      <c r="T5832" s="8">
        <v>262.08999999999997</v>
      </c>
      <c r="U5832">
        <v>0</v>
      </c>
      <c r="V5832" s="8">
        <v>0</v>
      </c>
      <c r="W5832" s="8">
        <v>0</v>
      </c>
      <c r="X5832" s="8">
        <v>262.08999999999997</v>
      </c>
    </row>
    <row r="5833" spans="1:24" x14ac:dyDescent="0.25">
      <c r="A5833" t="s">
        <v>6159</v>
      </c>
      <c r="B5833" s="1">
        <v>45858</v>
      </c>
      <c r="C5833" t="s">
        <v>77</v>
      </c>
      <c r="D5833" t="s">
        <v>78</v>
      </c>
      <c r="E5833" t="s">
        <v>63</v>
      </c>
      <c r="F5833" t="s">
        <v>37</v>
      </c>
      <c r="G5833" t="s">
        <v>64</v>
      </c>
      <c r="H5833" t="s">
        <v>65</v>
      </c>
      <c r="I5833" t="s">
        <v>66</v>
      </c>
      <c r="J5833" t="s">
        <v>67</v>
      </c>
      <c r="K5833" t="s">
        <v>33</v>
      </c>
      <c r="L5833" s="8">
        <v>4.5</v>
      </c>
      <c r="M5833" s="8">
        <v>2.1</v>
      </c>
      <c r="N5833">
        <v>42</v>
      </c>
      <c r="O5833" s="8">
        <v>189</v>
      </c>
      <c r="P5833" s="14">
        <v>6.7000000000000002E-3</v>
      </c>
      <c r="Q5833" s="8">
        <v>1.27</v>
      </c>
      <c r="R5833" s="8">
        <v>187.73</v>
      </c>
      <c r="S5833" s="8">
        <v>88.2</v>
      </c>
      <c r="T5833" s="8">
        <v>99.53</v>
      </c>
      <c r="U5833">
        <v>0</v>
      </c>
      <c r="V5833" s="8">
        <v>0</v>
      </c>
      <c r="W5833" s="8">
        <v>0</v>
      </c>
      <c r="X5833" s="8">
        <v>99.53</v>
      </c>
    </row>
    <row r="5834" spans="1:24" x14ac:dyDescent="0.25">
      <c r="A5834" t="s">
        <v>6160</v>
      </c>
      <c r="B5834" s="1">
        <v>45354</v>
      </c>
      <c r="C5834" t="s">
        <v>350</v>
      </c>
      <c r="D5834" t="s">
        <v>351</v>
      </c>
      <c r="E5834" t="s">
        <v>63</v>
      </c>
      <c r="F5834" t="s">
        <v>89</v>
      </c>
      <c r="G5834" t="s">
        <v>64</v>
      </c>
      <c r="H5834" t="s">
        <v>65</v>
      </c>
      <c r="I5834" t="s">
        <v>74</v>
      </c>
      <c r="J5834" t="s">
        <v>75</v>
      </c>
      <c r="K5834" t="s">
        <v>49</v>
      </c>
      <c r="L5834" s="8">
        <v>11</v>
      </c>
      <c r="M5834" s="8">
        <v>6.8</v>
      </c>
      <c r="N5834">
        <v>444</v>
      </c>
      <c r="O5834" s="8">
        <v>4884</v>
      </c>
      <c r="P5834" s="14">
        <v>0.15720000000000001</v>
      </c>
      <c r="Q5834" s="8">
        <v>767.76</v>
      </c>
      <c r="R5834" s="8">
        <v>4116.24</v>
      </c>
      <c r="S5834" s="8">
        <v>3019.2</v>
      </c>
      <c r="T5834" s="8">
        <v>1097.04</v>
      </c>
      <c r="U5834">
        <v>0</v>
      </c>
      <c r="V5834" s="8">
        <v>0</v>
      </c>
      <c r="W5834" s="8">
        <v>0</v>
      </c>
      <c r="X5834" s="8">
        <v>1097.04</v>
      </c>
    </row>
    <row r="5835" spans="1:24" x14ac:dyDescent="0.25">
      <c r="A5835" t="s">
        <v>6161</v>
      </c>
      <c r="B5835" s="1">
        <v>46152</v>
      </c>
      <c r="C5835" t="s">
        <v>125</v>
      </c>
      <c r="D5835" t="s">
        <v>126</v>
      </c>
      <c r="E5835" t="s">
        <v>27</v>
      </c>
      <c r="F5835" t="s">
        <v>89</v>
      </c>
      <c r="G5835" t="s">
        <v>29</v>
      </c>
      <c r="H5835" t="s">
        <v>30</v>
      </c>
      <c r="I5835" t="s">
        <v>112</v>
      </c>
      <c r="J5835" t="s">
        <v>113</v>
      </c>
      <c r="K5835" t="s">
        <v>42</v>
      </c>
      <c r="L5835" s="8">
        <v>8.5</v>
      </c>
      <c r="M5835" s="8">
        <v>2.8</v>
      </c>
      <c r="N5835">
        <v>213</v>
      </c>
      <c r="O5835" s="8">
        <v>1810.5</v>
      </c>
      <c r="P5835" s="14">
        <v>0.16819999999999999</v>
      </c>
      <c r="Q5835" s="8">
        <v>304.52999999999997</v>
      </c>
      <c r="R5835" s="8">
        <v>1505.97</v>
      </c>
      <c r="S5835" s="8">
        <v>596.4</v>
      </c>
      <c r="T5835" s="8">
        <v>909.57</v>
      </c>
      <c r="U5835">
        <v>0</v>
      </c>
      <c r="V5835" s="8">
        <v>0</v>
      </c>
      <c r="W5835" s="8">
        <v>0</v>
      </c>
      <c r="X5835" s="8">
        <v>909.57</v>
      </c>
    </row>
    <row r="5836" spans="1:24" x14ac:dyDescent="0.25">
      <c r="A5836" t="s">
        <v>6162</v>
      </c>
      <c r="B5836" s="1">
        <v>45688</v>
      </c>
      <c r="C5836" t="s">
        <v>279</v>
      </c>
      <c r="D5836" t="s">
        <v>280</v>
      </c>
      <c r="E5836" t="s">
        <v>53</v>
      </c>
      <c r="F5836" t="s">
        <v>54</v>
      </c>
      <c r="G5836" t="s">
        <v>55</v>
      </c>
      <c r="H5836" t="s">
        <v>56</v>
      </c>
      <c r="I5836" t="s">
        <v>40</v>
      </c>
      <c r="J5836" t="s">
        <v>41</v>
      </c>
      <c r="K5836" t="s">
        <v>42</v>
      </c>
      <c r="L5836" s="8">
        <v>14.5</v>
      </c>
      <c r="M5836" s="8">
        <v>4.2</v>
      </c>
      <c r="N5836">
        <v>59</v>
      </c>
      <c r="O5836" s="8">
        <v>855.5</v>
      </c>
      <c r="P5836" s="14">
        <v>5.1799999999999999E-2</v>
      </c>
      <c r="Q5836" s="8">
        <v>44.31</v>
      </c>
      <c r="R5836" s="8">
        <v>811.19</v>
      </c>
      <c r="S5836" s="8">
        <v>247.8</v>
      </c>
      <c r="T5836" s="8">
        <v>563.39</v>
      </c>
      <c r="U5836">
        <v>0</v>
      </c>
      <c r="V5836" s="8">
        <v>0</v>
      </c>
      <c r="W5836" s="8">
        <v>0</v>
      </c>
      <c r="X5836" s="8">
        <v>563.39</v>
      </c>
    </row>
    <row r="5837" spans="1:24" x14ac:dyDescent="0.25">
      <c r="A5837" t="s">
        <v>6163</v>
      </c>
      <c r="B5837" s="1">
        <v>46130</v>
      </c>
      <c r="C5837" t="s">
        <v>288</v>
      </c>
      <c r="D5837" t="s">
        <v>289</v>
      </c>
      <c r="E5837" t="s">
        <v>27</v>
      </c>
      <c r="F5837" t="s">
        <v>46</v>
      </c>
      <c r="G5837" t="s">
        <v>29</v>
      </c>
      <c r="H5837" t="s">
        <v>30</v>
      </c>
      <c r="I5837" t="s">
        <v>66</v>
      </c>
      <c r="J5837" t="s">
        <v>67</v>
      </c>
      <c r="K5837" t="s">
        <v>33</v>
      </c>
      <c r="L5837" s="8">
        <v>4.5</v>
      </c>
      <c r="M5837" s="8">
        <v>2.1</v>
      </c>
      <c r="N5837">
        <v>39</v>
      </c>
      <c r="O5837" s="8">
        <v>175.5</v>
      </c>
      <c r="P5837" s="14">
        <v>0.2235</v>
      </c>
      <c r="Q5837" s="8">
        <v>39.22</v>
      </c>
      <c r="R5837" s="8">
        <v>136.28</v>
      </c>
      <c r="S5837" s="8">
        <v>81.900000000000006</v>
      </c>
      <c r="T5837" s="8">
        <v>54.38</v>
      </c>
      <c r="U5837">
        <v>0</v>
      </c>
      <c r="V5837" s="8">
        <v>0</v>
      </c>
      <c r="W5837" s="8">
        <v>0</v>
      </c>
      <c r="X5837" s="8">
        <v>54.38</v>
      </c>
    </row>
    <row r="5838" spans="1:24" x14ac:dyDescent="0.25">
      <c r="A5838" t="s">
        <v>6164</v>
      </c>
      <c r="B5838" s="1">
        <v>45827</v>
      </c>
      <c r="C5838" t="s">
        <v>208</v>
      </c>
      <c r="D5838" t="s">
        <v>209</v>
      </c>
      <c r="E5838" t="s">
        <v>27</v>
      </c>
      <c r="F5838" t="s">
        <v>54</v>
      </c>
      <c r="G5838" t="s">
        <v>38</v>
      </c>
      <c r="H5838" t="s">
        <v>39</v>
      </c>
      <c r="I5838" t="s">
        <v>104</v>
      </c>
      <c r="J5838" t="s">
        <v>105</v>
      </c>
      <c r="K5838" t="s">
        <v>49</v>
      </c>
      <c r="L5838" s="8">
        <v>4.2</v>
      </c>
      <c r="M5838" s="8">
        <v>2.8</v>
      </c>
      <c r="N5838">
        <v>42</v>
      </c>
      <c r="O5838" s="8">
        <v>176.4</v>
      </c>
      <c r="P5838" s="14">
        <v>1.6999999999999999E-3</v>
      </c>
      <c r="Q5838" s="8">
        <v>0.3</v>
      </c>
      <c r="R5838" s="8">
        <v>176.1</v>
      </c>
      <c r="S5838" s="8">
        <v>117.6</v>
      </c>
      <c r="T5838" s="8">
        <v>58.5</v>
      </c>
      <c r="U5838">
        <v>0</v>
      </c>
      <c r="V5838" s="8">
        <v>0</v>
      </c>
      <c r="W5838" s="8">
        <v>0</v>
      </c>
      <c r="X5838" s="8">
        <v>58.5</v>
      </c>
    </row>
    <row r="5839" spans="1:24" x14ac:dyDescent="0.25">
      <c r="A5839" t="s">
        <v>6165</v>
      </c>
      <c r="B5839" s="1">
        <v>45720</v>
      </c>
      <c r="C5839" t="s">
        <v>139</v>
      </c>
      <c r="D5839" t="s">
        <v>140</v>
      </c>
      <c r="E5839" t="s">
        <v>63</v>
      </c>
      <c r="F5839" t="s">
        <v>54</v>
      </c>
      <c r="G5839" t="s">
        <v>79</v>
      </c>
      <c r="H5839" t="s">
        <v>80</v>
      </c>
      <c r="I5839" t="s">
        <v>31</v>
      </c>
      <c r="J5839" t="s">
        <v>32</v>
      </c>
      <c r="K5839" t="s">
        <v>33</v>
      </c>
      <c r="L5839" s="8">
        <v>5.8</v>
      </c>
      <c r="M5839" s="8">
        <v>2.7</v>
      </c>
      <c r="N5839">
        <v>26</v>
      </c>
      <c r="O5839" s="8">
        <v>150.80000000000001</v>
      </c>
      <c r="P5839" s="14">
        <v>1.1299999999999999E-2</v>
      </c>
      <c r="Q5839" s="8">
        <v>1.7</v>
      </c>
      <c r="R5839" s="8">
        <v>149.1</v>
      </c>
      <c r="S5839" s="8">
        <v>70.2</v>
      </c>
      <c r="T5839" s="8">
        <v>78.900000000000006</v>
      </c>
      <c r="U5839">
        <v>0</v>
      </c>
      <c r="V5839" s="8">
        <v>0</v>
      </c>
      <c r="W5839" s="8">
        <v>0</v>
      </c>
      <c r="X5839" s="8">
        <v>78.900000000000006</v>
      </c>
    </row>
    <row r="5840" spans="1:24" x14ac:dyDescent="0.25">
      <c r="A5840" t="s">
        <v>6166</v>
      </c>
      <c r="B5840" s="1">
        <v>45840</v>
      </c>
      <c r="C5840" t="s">
        <v>334</v>
      </c>
      <c r="D5840" t="s">
        <v>335</v>
      </c>
      <c r="E5840" t="s">
        <v>53</v>
      </c>
      <c r="F5840" t="s">
        <v>37</v>
      </c>
      <c r="G5840" t="s">
        <v>55</v>
      </c>
      <c r="H5840" t="s">
        <v>56</v>
      </c>
      <c r="I5840" t="s">
        <v>144</v>
      </c>
      <c r="J5840" t="s">
        <v>145</v>
      </c>
      <c r="K5840" t="s">
        <v>33</v>
      </c>
      <c r="L5840" s="8">
        <v>12</v>
      </c>
      <c r="M5840" s="8">
        <v>6.5</v>
      </c>
      <c r="N5840">
        <v>220</v>
      </c>
      <c r="O5840" s="8">
        <v>2640</v>
      </c>
      <c r="P5840" s="14">
        <v>2.0799999999999999E-2</v>
      </c>
      <c r="Q5840" s="8">
        <v>54.91</v>
      </c>
      <c r="R5840" s="8">
        <v>2585.09</v>
      </c>
      <c r="S5840" s="8">
        <v>1430</v>
      </c>
      <c r="T5840" s="8">
        <v>1155.0899999999999</v>
      </c>
      <c r="U5840">
        <v>0</v>
      </c>
      <c r="V5840" s="8">
        <v>0</v>
      </c>
      <c r="W5840" s="8">
        <v>0</v>
      </c>
      <c r="X5840" s="8">
        <v>1155.0899999999999</v>
      </c>
    </row>
    <row r="5841" spans="1:24" x14ac:dyDescent="0.25">
      <c r="A5841" t="s">
        <v>6167</v>
      </c>
      <c r="B5841" s="1">
        <v>45995</v>
      </c>
      <c r="C5841" t="s">
        <v>87</v>
      </c>
      <c r="D5841" t="s">
        <v>88</v>
      </c>
      <c r="E5841" t="s">
        <v>63</v>
      </c>
      <c r="F5841" t="s">
        <v>89</v>
      </c>
      <c r="G5841" t="s">
        <v>79</v>
      </c>
      <c r="H5841" t="s">
        <v>80</v>
      </c>
      <c r="I5841" t="s">
        <v>156</v>
      </c>
      <c r="J5841" t="s">
        <v>157</v>
      </c>
      <c r="K5841" t="s">
        <v>42</v>
      </c>
      <c r="L5841" s="8">
        <v>6.2</v>
      </c>
      <c r="M5841" s="8">
        <v>1.9</v>
      </c>
      <c r="N5841">
        <v>335</v>
      </c>
      <c r="O5841" s="8">
        <v>2077</v>
      </c>
      <c r="P5841" s="14">
        <v>9.3200000000000005E-2</v>
      </c>
      <c r="Q5841" s="8">
        <v>193.58</v>
      </c>
      <c r="R5841" s="8">
        <v>1883.42</v>
      </c>
      <c r="S5841" s="8">
        <v>636.5</v>
      </c>
      <c r="T5841" s="8">
        <v>1246.92</v>
      </c>
      <c r="U5841">
        <v>0</v>
      </c>
      <c r="V5841" s="8">
        <v>0</v>
      </c>
      <c r="W5841" s="8">
        <v>0</v>
      </c>
      <c r="X5841" s="8">
        <v>1246.92</v>
      </c>
    </row>
    <row r="5842" spans="1:24" x14ac:dyDescent="0.25">
      <c r="A5842" t="s">
        <v>6168</v>
      </c>
      <c r="B5842" s="1">
        <v>46179</v>
      </c>
      <c r="C5842" t="s">
        <v>584</v>
      </c>
      <c r="D5842" t="s">
        <v>585</v>
      </c>
      <c r="E5842" t="s">
        <v>27</v>
      </c>
      <c r="F5842" t="s">
        <v>37</v>
      </c>
      <c r="G5842" t="s">
        <v>29</v>
      </c>
      <c r="H5842" t="s">
        <v>30</v>
      </c>
      <c r="I5842" t="s">
        <v>84</v>
      </c>
      <c r="J5842" t="s">
        <v>85</v>
      </c>
      <c r="K5842" t="s">
        <v>42</v>
      </c>
      <c r="L5842" s="8">
        <v>9.9</v>
      </c>
      <c r="M5842" s="8">
        <v>3.1</v>
      </c>
      <c r="N5842">
        <v>30</v>
      </c>
      <c r="O5842" s="8">
        <v>297</v>
      </c>
      <c r="P5842" s="14">
        <v>1.7100000000000001E-2</v>
      </c>
      <c r="Q5842" s="8">
        <v>5.08</v>
      </c>
      <c r="R5842" s="8">
        <v>291.92</v>
      </c>
      <c r="S5842" s="8">
        <v>93</v>
      </c>
      <c r="T5842" s="8">
        <v>198.92</v>
      </c>
      <c r="U5842">
        <v>0</v>
      </c>
      <c r="V5842" s="8">
        <v>0</v>
      </c>
      <c r="W5842" s="8">
        <v>0</v>
      </c>
      <c r="X5842" s="8">
        <v>198.92</v>
      </c>
    </row>
    <row r="5843" spans="1:24" x14ac:dyDescent="0.25">
      <c r="A5843" t="s">
        <v>6169</v>
      </c>
      <c r="B5843" s="1">
        <v>46250</v>
      </c>
      <c r="C5843" t="s">
        <v>461</v>
      </c>
      <c r="D5843" t="s">
        <v>462</v>
      </c>
      <c r="E5843" t="s">
        <v>27</v>
      </c>
      <c r="F5843" t="s">
        <v>37</v>
      </c>
      <c r="G5843" t="s">
        <v>38</v>
      </c>
      <c r="H5843" t="s">
        <v>39</v>
      </c>
      <c r="I5843" t="s">
        <v>74</v>
      </c>
      <c r="J5843" t="s">
        <v>75</v>
      </c>
      <c r="K5843" t="s">
        <v>49</v>
      </c>
      <c r="L5843" s="8">
        <v>11</v>
      </c>
      <c r="M5843" s="8">
        <v>6.8</v>
      </c>
      <c r="N5843">
        <v>19</v>
      </c>
      <c r="O5843" s="8">
        <v>209</v>
      </c>
      <c r="P5843" s="14">
        <v>2.3999999999999998E-3</v>
      </c>
      <c r="Q5843" s="8">
        <v>0.5</v>
      </c>
      <c r="R5843" s="8">
        <v>208.5</v>
      </c>
      <c r="S5843" s="8">
        <v>129.19999999999999</v>
      </c>
      <c r="T5843" s="8">
        <v>79.3</v>
      </c>
      <c r="U5843">
        <v>0</v>
      </c>
      <c r="V5843" s="8">
        <v>0</v>
      </c>
      <c r="W5843" s="8">
        <v>0</v>
      </c>
      <c r="X5843" s="8">
        <v>79.3</v>
      </c>
    </row>
    <row r="5844" spans="1:24" x14ac:dyDescent="0.25">
      <c r="A5844" t="s">
        <v>6170</v>
      </c>
      <c r="B5844" s="1">
        <v>45778</v>
      </c>
      <c r="C5844" t="s">
        <v>361</v>
      </c>
      <c r="D5844" t="s">
        <v>362</v>
      </c>
      <c r="E5844" t="s">
        <v>27</v>
      </c>
      <c r="F5844" t="s">
        <v>28</v>
      </c>
      <c r="G5844" t="s">
        <v>29</v>
      </c>
      <c r="H5844" t="s">
        <v>30</v>
      </c>
      <c r="I5844" t="s">
        <v>47</v>
      </c>
      <c r="J5844" t="s">
        <v>48</v>
      </c>
      <c r="K5844" t="s">
        <v>49</v>
      </c>
      <c r="L5844" s="8">
        <v>5</v>
      </c>
      <c r="M5844" s="8">
        <v>3.2</v>
      </c>
      <c r="N5844">
        <v>75</v>
      </c>
      <c r="O5844" s="8">
        <v>375</v>
      </c>
      <c r="P5844" s="14">
        <v>1.1299999999999999E-2</v>
      </c>
      <c r="Q5844" s="8">
        <v>4.24</v>
      </c>
      <c r="R5844" s="8">
        <v>370.76</v>
      </c>
      <c r="S5844" s="8">
        <v>240</v>
      </c>
      <c r="T5844" s="8">
        <v>130.76</v>
      </c>
      <c r="U5844">
        <v>0</v>
      </c>
      <c r="V5844" s="8">
        <v>0</v>
      </c>
      <c r="W5844" s="8">
        <v>0</v>
      </c>
      <c r="X5844" s="8">
        <v>130.76</v>
      </c>
    </row>
    <row r="5845" spans="1:24" x14ac:dyDescent="0.25">
      <c r="A5845" t="s">
        <v>6171</v>
      </c>
      <c r="B5845" s="1">
        <v>45878</v>
      </c>
      <c r="C5845" t="s">
        <v>205</v>
      </c>
      <c r="D5845" t="s">
        <v>206</v>
      </c>
      <c r="E5845" t="s">
        <v>71</v>
      </c>
      <c r="F5845" t="s">
        <v>54</v>
      </c>
      <c r="G5845" t="s">
        <v>165</v>
      </c>
      <c r="H5845" t="s">
        <v>166</v>
      </c>
      <c r="I5845" t="s">
        <v>130</v>
      </c>
      <c r="J5845" t="s">
        <v>131</v>
      </c>
      <c r="K5845" t="s">
        <v>42</v>
      </c>
      <c r="L5845" s="8">
        <v>4.8</v>
      </c>
      <c r="M5845" s="8">
        <v>1.4</v>
      </c>
      <c r="N5845">
        <v>238</v>
      </c>
      <c r="O5845" s="8">
        <v>1142.4000000000001</v>
      </c>
      <c r="P5845" s="14">
        <v>1.09E-2</v>
      </c>
      <c r="Q5845" s="8">
        <v>12.45</v>
      </c>
      <c r="R5845" s="8">
        <v>1129.95</v>
      </c>
      <c r="S5845" s="8">
        <v>333.2</v>
      </c>
      <c r="T5845" s="8">
        <v>796.75</v>
      </c>
      <c r="U5845">
        <v>0</v>
      </c>
      <c r="V5845" s="8">
        <v>0</v>
      </c>
      <c r="W5845" s="8">
        <v>0</v>
      </c>
      <c r="X5845" s="8">
        <v>796.75</v>
      </c>
    </row>
    <row r="5846" spans="1:24" x14ac:dyDescent="0.25">
      <c r="A5846" t="s">
        <v>6172</v>
      </c>
      <c r="B5846" s="1">
        <v>46194</v>
      </c>
      <c r="C5846" t="s">
        <v>211</v>
      </c>
      <c r="D5846" t="s">
        <v>212</v>
      </c>
      <c r="E5846" t="s">
        <v>27</v>
      </c>
      <c r="F5846" t="s">
        <v>37</v>
      </c>
      <c r="G5846" t="s">
        <v>38</v>
      </c>
      <c r="H5846" t="s">
        <v>39</v>
      </c>
      <c r="I5846" t="s">
        <v>99</v>
      </c>
      <c r="J5846" t="s">
        <v>100</v>
      </c>
      <c r="K5846" t="s">
        <v>49</v>
      </c>
      <c r="L5846" s="8">
        <v>3.8</v>
      </c>
      <c r="M5846" s="8">
        <v>2.6</v>
      </c>
      <c r="N5846">
        <v>2</v>
      </c>
      <c r="O5846" s="8">
        <v>7.6</v>
      </c>
      <c r="P5846" s="14">
        <v>1.0999999999999999E-2</v>
      </c>
      <c r="Q5846" s="8">
        <v>0.08</v>
      </c>
      <c r="R5846" s="8">
        <v>7.52</v>
      </c>
      <c r="S5846" s="8">
        <v>5.2</v>
      </c>
      <c r="T5846" s="8">
        <v>2.3199999999999998</v>
      </c>
      <c r="U5846">
        <v>0</v>
      </c>
      <c r="V5846" s="8">
        <v>0</v>
      </c>
      <c r="W5846" s="8">
        <v>0</v>
      </c>
      <c r="X5846" s="8">
        <v>2.3199999999999998</v>
      </c>
    </row>
    <row r="5847" spans="1:24" x14ac:dyDescent="0.25">
      <c r="A5847" t="s">
        <v>6173</v>
      </c>
      <c r="B5847" s="1">
        <v>45533</v>
      </c>
      <c r="C5847" t="s">
        <v>232</v>
      </c>
      <c r="D5847" t="s">
        <v>233</v>
      </c>
      <c r="E5847" t="s">
        <v>27</v>
      </c>
      <c r="F5847" t="s">
        <v>89</v>
      </c>
      <c r="G5847" t="s">
        <v>29</v>
      </c>
      <c r="H5847" t="s">
        <v>30</v>
      </c>
      <c r="I5847" t="s">
        <v>99</v>
      </c>
      <c r="J5847" t="s">
        <v>100</v>
      </c>
      <c r="K5847" t="s">
        <v>49</v>
      </c>
      <c r="L5847" s="8">
        <v>3.8</v>
      </c>
      <c r="M5847" s="8">
        <v>2.6</v>
      </c>
      <c r="N5847">
        <v>357</v>
      </c>
      <c r="O5847" s="8">
        <v>1356.6</v>
      </c>
      <c r="P5847" s="14">
        <v>2.75E-2</v>
      </c>
      <c r="Q5847" s="8">
        <v>37.31</v>
      </c>
      <c r="R5847" s="8">
        <v>1319.29</v>
      </c>
      <c r="S5847" s="8">
        <v>928.2</v>
      </c>
      <c r="T5847" s="8">
        <v>391.09</v>
      </c>
      <c r="U5847">
        <v>0</v>
      </c>
      <c r="V5847" s="8">
        <v>0</v>
      </c>
      <c r="W5847" s="8">
        <v>0</v>
      </c>
      <c r="X5847" s="8">
        <v>391.09</v>
      </c>
    </row>
    <row r="5848" spans="1:24" x14ac:dyDescent="0.25">
      <c r="A5848" t="s">
        <v>6174</v>
      </c>
      <c r="B5848" s="1">
        <v>45779</v>
      </c>
      <c r="C5848" t="s">
        <v>367</v>
      </c>
      <c r="D5848" t="s">
        <v>368</v>
      </c>
      <c r="E5848" t="s">
        <v>63</v>
      </c>
      <c r="F5848" t="s">
        <v>54</v>
      </c>
      <c r="G5848" t="s">
        <v>79</v>
      </c>
      <c r="H5848" t="s">
        <v>80</v>
      </c>
      <c r="I5848" t="s">
        <v>47</v>
      </c>
      <c r="J5848" t="s">
        <v>48</v>
      </c>
      <c r="K5848" t="s">
        <v>49</v>
      </c>
      <c r="L5848" s="8">
        <v>5</v>
      </c>
      <c r="M5848" s="8">
        <v>3.2</v>
      </c>
      <c r="N5848">
        <v>66</v>
      </c>
      <c r="O5848" s="8">
        <v>330</v>
      </c>
      <c r="P5848" s="14">
        <v>3.6900000000000002E-2</v>
      </c>
      <c r="Q5848" s="8">
        <v>12.18</v>
      </c>
      <c r="R5848" s="8">
        <v>317.82</v>
      </c>
      <c r="S5848" s="8">
        <v>211.2</v>
      </c>
      <c r="T5848" s="8">
        <v>106.62</v>
      </c>
      <c r="U5848">
        <v>0</v>
      </c>
      <c r="V5848" s="8">
        <v>0</v>
      </c>
      <c r="W5848" s="8">
        <v>0</v>
      </c>
      <c r="X5848" s="8">
        <v>106.62</v>
      </c>
    </row>
    <row r="5849" spans="1:24" x14ac:dyDescent="0.25">
      <c r="A5849" t="s">
        <v>6175</v>
      </c>
      <c r="B5849" s="1">
        <v>45598</v>
      </c>
      <c r="C5849" t="s">
        <v>420</v>
      </c>
      <c r="D5849" t="s">
        <v>421</v>
      </c>
      <c r="E5849" t="s">
        <v>150</v>
      </c>
      <c r="F5849" t="s">
        <v>89</v>
      </c>
      <c r="G5849" t="s">
        <v>151</v>
      </c>
      <c r="H5849" t="s">
        <v>152</v>
      </c>
      <c r="I5849" t="s">
        <v>84</v>
      </c>
      <c r="J5849" t="s">
        <v>85</v>
      </c>
      <c r="K5849" t="s">
        <v>42</v>
      </c>
      <c r="L5849" s="8">
        <v>9.9</v>
      </c>
      <c r="M5849" s="8">
        <v>3.1</v>
      </c>
      <c r="N5849">
        <v>60</v>
      </c>
      <c r="O5849" s="8">
        <v>594</v>
      </c>
      <c r="P5849" s="14">
        <v>3.7199999999999997E-2</v>
      </c>
      <c r="Q5849" s="8">
        <v>22.1</v>
      </c>
      <c r="R5849" s="8">
        <v>571.9</v>
      </c>
      <c r="S5849" s="8">
        <v>186</v>
      </c>
      <c r="T5849" s="8">
        <v>385.9</v>
      </c>
      <c r="U5849">
        <v>0</v>
      </c>
      <c r="V5849" s="8">
        <v>0</v>
      </c>
      <c r="W5849" s="8">
        <v>0</v>
      </c>
      <c r="X5849" s="8">
        <v>385.9</v>
      </c>
    </row>
    <row r="5850" spans="1:24" x14ac:dyDescent="0.25">
      <c r="A5850" t="s">
        <v>6176</v>
      </c>
      <c r="B5850" s="1">
        <v>45372</v>
      </c>
      <c r="C5850" t="s">
        <v>461</v>
      </c>
      <c r="D5850" t="s">
        <v>462</v>
      </c>
      <c r="E5850" t="s">
        <v>27</v>
      </c>
      <c r="F5850" t="s">
        <v>37</v>
      </c>
      <c r="G5850" t="s">
        <v>29</v>
      </c>
      <c r="H5850" t="s">
        <v>30</v>
      </c>
      <c r="I5850" t="s">
        <v>104</v>
      </c>
      <c r="J5850" t="s">
        <v>105</v>
      </c>
      <c r="K5850" t="s">
        <v>49</v>
      </c>
      <c r="L5850" s="8">
        <v>4.2</v>
      </c>
      <c r="M5850" s="8">
        <v>2.8</v>
      </c>
      <c r="N5850">
        <v>4</v>
      </c>
      <c r="O5850" s="8">
        <v>16.8</v>
      </c>
      <c r="P5850" s="14">
        <v>2.3E-3</v>
      </c>
      <c r="Q5850" s="8">
        <v>0.04</v>
      </c>
      <c r="R5850" s="8">
        <v>16.760000000000002</v>
      </c>
      <c r="S5850" s="8">
        <v>11.2</v>
      </c>
      <c r="T5850" s="8">
        <v>5.56</v>
      </c>
      <c r="U5850">
        <v>0</v>
      </c>
      <c r="V5850" s="8">
        <v>0</v>
      </c>
      <c r="W5850" s="8">
        <v>0</v>
      </c>
      <c r="X5850" s="8">
        <v>5.56</v>
      </c>
    </row>
    <row r="5851" spans="1:24" x14ac:dyDescent="0.25">
      <c r="A5851" t="s">
        <v>6177</v>
      </c>
      <c r="B5851" s="1">
        <v>45696</v>
      </c>
      <c r="C5851" t="s">
        <v>403</v>
      </c>
      <c r="D5851" t="s">
        <v>404</v>
      </c>
      <c r="E5851" t="s">
        <v>53</v>
      </c>
      <c r="F5851" t="s">
        <v>37</v>
      </c>
      <c r="G5851" t="s">
        <v>55</v>
      </c>
      <c r="H5851" t="s">
        <v>56</v>
      </c>
      <c r="I5851" t="s">
        <v>47</v>
      </c>
      <c r="J5851" t="s">
        <v>48</v>
      </c>
      <c r="K5851" t="s">
        <v>49</v>
      </c>
      <c r="L5851" s="8">
        <v>5</v>
      </c>
      <c r="M5851" s="8">
        <v>3.2</v>
      </c>
      <c r="N5851">
        <v>23</v>
      </c>
      <c r="O5851" s="8">
        <v>115</v>
      </c>
      <c r="P5851" s="14">
        <v>8.6999999999999994E-3</v>
      </c>
      <c r="Q5851" s="8">
        <v>1</v>
      </c>
      <c r="R5851" s="8">
        <v>114</v>
      </c>
      <c r="S5851" s="8">
        <v>73.599999999999994</v>
      </c>
      <c r="T5851" s="8">
        <v>40.4</v>
      </c>
      <c r="U5851">
        <v>0</v>
      </c>
      <c r="V5851" s="8">
        <v>0</v>
      </c>
      <c r="W5851" s="8">
        <v>0</v>
      </c>
      <c r="X5851" s="8">
        <v>40.4</v>
      </c>
    </row>
    <row r="5852" spans="1:24" x14ac:dyDescent="0.25">
      <c r="A5852" t="s">
        <v>6178</v>
      </c>
      <c r="B5852" s="1">
        <v>46216</v>
      </c>
      <c r="C5852" t="s">
        <v>406</v>
      </c>
      <c r="D5852" t="s">
        <v>407</v>
      </c>
      <c r="E5852" t="s">
        <v>63</v>
      </c>
      <c r="F5852" t="s">
        <v>37</v>
      </c>
      <c r="G5852" t="s">
        <v>64</v>
      </c>
      <c r="H5852" t="s">
        <v>65</v>
      </c>
      <c r="I5852" t="s">
        <v>47</v>
      </c>
      <c r="J5852" t="s">
        <v>48</v>
      </c>
      <c r="K5852" t="s">
        <v>49</v>
      </c>
      <c r="L5852" s="8">
        <v>5</v>
      </c>
      <c r="M5852" s="8">
        <v>3.2</v>
      </c>
      <c r="N5852">
        <v>25</v>
      </c>
      <c r="O5852" s="8">
        <v>125</v>
      </c>
      <c r="P5852" s="14">
        <v>1.5699999999999999E-2</v>
      </c>
      <c r="Q5852" s="8">
        <v>1.96</v>
      </c>
      <c r="R5852" s="8">
        <v>123.04</v>
      </c>
      <c r="S5852" s="8">
        <v>80</v>
      </c>
      <c r="T5852" s="8">
        <v>43.04</v>
      </c>
      <c r="U5852">
        <v>0</v>
      </c>
      <c r="V5852" s="8">
        <v>0</v>
      </c>
      <c r="W5852" s="8">
        <v>0</v>
      </c>
      <c r="X5852" s="8">
        <v>43.04</v>
      </c>
    </row>
    <row r="5853" spans="1:24" x14ac:dyDescent="0.25">
      <c r="A5853" t="s">
        <v>6179</v>
      </c>
      <c r="B5853" s="1">
        <v>46166</v>
      </c>
      <c r="C5853" t="s">
        <v>410</v>
      </c>
      <c r="D5853" t="s">
        <v>411</v>
      </c>
      <c r="E5853" t="s">
        <v>150</v>
      </c>
      <c r="F5853" t="s">
        <v>46</v>
      </c>
      <c r="G5853" t="s">
        <v>151</v>
      </c>
      <c r="H5853" t="s">
        <v>152</v>
      </c>
      <c r="I5853" t="s">
        <v>122</v>
      </c>
      <c r="J5853" t="s">
        <v>123</v>
      </c>
      <c r="K5853" t="s">
        <v>59</v>
      </c>
      <c r="L5853" s="8">
        <v>5.5</v>
      </c>
      <c r="M5853" s="8">
        <v>3.8</v>
      </c>
      <c r="N5853">
        <v>8</v>
      </c>
      <c r="O5853" s="8">
        <v>44</v>
      </c>
      <c r="P5853" s="14">
        <v>0.43940000000000001</v>
      </c>
      <c r="Q5853" s="8">
        <v>19.329999999999998</v>
      </c>
      <c r="R5853" s="8">
        <v>24.67</v>
      </c>
      <c r="S5853" s="8">
        <v>30.4</v>
      </c>
      <c r="T5853" s="8">
        <v>-5.73</v>
      </c>
      <c r="U5853">
        <v>1</v>
      </c>
      <c r="V5853" s="8">
        <v>3.08</v>
      </c>
      <c r="W5853" s="8">
        <v>4.3</v>
      </c>
      <c r="X5853" s="8">
        <v>-10.029999999999999</v>
      </c>
    </row>
    <row r="5854" spans="1:24" x14ac:dyDescent="0.25">
      <c r="A5854" t="s">
        <v>6180</v>
      </c>
      <c r="B5854" s="1">
        <v>46023</v>
      </c>
      <c r="C5854" t="s">
        <v>403</v>
      </c>
      <c r="D5854" t="s">
        <v>404</v>
      </c>
      <c r="E5854" t="s">
        <v>53</v>
      </c>
      <c r="F5854" t="s">
        <v>37</v>
      </c>
      <c r="G5854" t="s">
        <v>55</v>
      </c>
      <c r="H5854" t="s">
        <v>56</v>
      </c>
      <c r="I5854" t="s">
        <v>117</v>
      </c>
      <c r="J5854" t="s">
        <v>118</v>
      </c>
      <c r="K5854" t="s">
        <v>59</v>
      </c>
      <c r="L5854" s="8">
        <v>6</v>
      </c>
      <c r="M5854" s="8">
        <v>4.2</v>
      </c>
      <c r="N5854">
        <v>10</v>
      </c>
      <c r="O5854" s="8">
        <v>60</v>
      </c>
      <c r="P5854" s="14">
        <v>9.1999999999999998E-3</v>
      </c>
      <c r="Q5854" s="8">
        <v>0.55000000000000004</v>
      </c>
      <c r="R5854" s="8">
        <v>59.45</v>
      </c>
      <c r="S5854" s="8">
        <v>42</v>
      </c>
      <c r="T5854" s="8">
        <v>17.45</v>
      </c>
      <c r="U5854">
        <v>0</v>
      </c>
      <c r="V5854" s="8">
        <v>0</v>
      </c>
      <c r="W5854" s="8">
        <v>0</v>
      </c>
      <c r="X5854" s="8">
        <v>17.45</v>
      </c>
    </row>
    <row r="5855" spans="1:24" x14ac:dyDescent="0.25">
      <c r="A5855" t="s">
        <v>6181</v>
      </c>
      <c r="B5855" s="1">
        <v>45327</v>
      </c>
      <c r="C5855" t="s">
        <v>340</v>
      </c>
      <c r="D5855" t="s">
        <v>341</v>
      </c>
      <c r="E5855" t="s">
        <v>27</v>
      </c>
      <c r="F5855" t="s">
        <v>54</v>
      </c>
      <c r="G5855" t="s">
        <v>38</v>
      </c>
      <c r="H5855" t="s">
        <v>39</v>
      </c>
      <c r="I5855" t="s">
        <v>185</v>
      </c>
      <c r="J5855" t="s">
        <v>186</v>
      </c>
      <c r="K5855" t="s">
        <v>59</v>
      </c>
      <c r="L5855" s="8">
        <v>4.9000000000000004</v>
      </c>
      <c r="M5855" s="8">
        <v>3.1</v>
      </c>
      <c r="N5855">
        <v>36</v>
      </c>
      <c r="O5855" s="8">
        <v>176.4</v>
      </c>
      <c r="P5855" s="14">
        <v>9.7999999999999997E-3</v>
      </c>
      <c r="Q5855" s="8">
        <v>1.73</v>
      </c>
      <c r="R5855" s="8">
        <v>174.67</v>
      </c>
      <c r="S5855" s="8">
        <v>111.6</v>
      </c>
      <c r="T5855" s="8">
        <v>63.07</v>
      </c>
      <c r="U5855">
        <v>0</v>
      </c>
      <c r="V5855" s="8">
        <v>0</v>
      </c>
      <c r="W5855" s="8">
        <v>0</v>
      </c>
      <c r="X5855" s="8">
        <v>63.07</v>
      </c>
    </row>
    <row r="5856" spans="1:24" x14ac:dyDescent="0.25">
      <c r="A5856" t="s">
        <v>6182</v>
      </c>
      <c r="B5856" s="1">
        <v>45806</v>
      </c>
      <c r="C5856" t="s">
        <v>142</v>
      </c>
      <c r="D5856" t="s">
        <v>143</v>
      </c>
      <c r="E5856" t="s">
        <v>71</v>
      </c>
      <c r="F5856" t="s">
        <v>37</v>
      </c>
      <c r="G5856" t="s">
        <v>165</v>
      </c>
      <c r="H5856" t="s">
        <v>166</v>
      </c>
      <c r="I5856" t="s">
        <v>130</v>
      </c>
      <c r="J5856" t="s">
        <v>131</v>
      </c>
      <c r="K5856" t="s">
        <v>42</v>
      </c>
      <c r="L5856" s="8">
        <v>4.8</v>
      </c>
      <c r="M5856" s="8">
        <v>1.4</v>
      </c>
      <c r="N5856">
        <v>14</v>
      </c>
      <c r="O5856" s="8">
        <v>67.2</v>
      </c>
      <c r="P5856" s="14">
        <v>0.37840000000000001</v>
      </c>
      <c r="Q5856" s="8">
        <v>25.43</v>
      </c>
      <c r="R5856" s="8">
        <v>41.77</v>
      </c>
      <c r="S5856" s="8">
        <v>19.600000000000001</v>
      </c>
      <c r="T5856" s="8">
        <v>22.17</v>
      </c>
      <c r="U5856">
        <v>0</v>
      </c>
      <c r="V5856" s="8">
        <v>0</v>
      </c>
      <c r="W5856" s="8">
        <v>0</v>
      </c>
      <c r="X5856" s="8">
        <v>22.17</v>
      </c>
    </row>
    <row r="5857" spans="1:24" x14ac:dyDescent="0.25">
      <c r="A5857" t="s">
        <v>6183</v>
      </c>
      <c r="B5857" s="1">
        <v>45876</v>
      </c>
      <c r="C5857" t="s">
        <v>102</v>
      </c>
      <c r="D5857" t="s">
        <v>103</v>
      </c>
      <c r="E5857" t="s">
        <v>27</v>
      </c>
      <c r="F5857" t="s">
        <v>54</v>
      </c>
      <c r="G5857" t="s">
        <v>38</v>
      </c>
      <c r="H5857" t="s">
        <v>39</v>
      </c>
      <c r="I5857" t="s">
        <v>156</v>
      </c>
      <c r="J5857" t="s">
        <v>157</v>
      </c>
      <c r="K5857" t="s">
        <v>42</v>
      </c>
      <c r="L5857" s="8">
        <v>6.2</v>
      </c>
      <c r="M5857" s="8">
        <v>1.9</v>
      </c>
      <c r="N5857">
        <v>44</v>
      </c>
      <c r="O5857" s="8">
        <v>272.8</v>
      </c>
      <c r="P5857" s="14">
        <v>1.8499999999999999E-2</v>
      </c>
      <c r="Q5857" s="8">
        <v>5.05</v>
      </c>
      <c r="R5857" s="8">
        <v>267.75</v>
      </c>
      <c r="S5857" s="8">
        <v>83.6</v>
      </c>
      <c r="T5857" s="8">
        <v>184.15</v>
      </c>
      <c r="U5857">
        <v>0</v>
      </c>
      <c r="V5857" s="8">
        <v>0</v>
      </c>
      <c r="W5857" s="8">
        <v>0</v>
      </c>
      <c r="X5857" s="8">
        <v>184.15</v>
      </c>
    </row>
    <row r="5858" spans="1:24" x14ac:dyDescent="0.25">
      <c r="A5858" t="s">
        <v>6184</v>
      </c>
      <c r="B5858" s="1">
        <v>46214</v>
      </c>
      <c r="C5858" t="s">
        <v>615</v>
      </c>
      <c r="D5858" t="s">
        <v>616</v>
      </c>
      <c r="E5858" t="s">
        <v>150</v>
      </c>
      <c r="F5858" t="s">
        <v>89</v>
      </c>
      <c r="G5858" t="s">
        <v>151</v>
      </c>
      <c r="H5858" t="s">
        <v>152</v>
      </c>
      <c r="I5858" t="s">
        <v>156</v>
      </c>
      <c r="J5858" t="s">
        <v>157</v>
      </c>
      <c r="K5858" t="s">
        <v>42</v>
      </c>
      <c r="L5858" s="8">
        <v>6.2</v>
      </c>
      <c r="M5858" s="8">
        <v>1.9</v>
      </c>
      <c r="N5858">
        <v>213</v>
      </c>
      <c r="O5858" s="8">
        <v>1320.6</v>
      </c>
      <c r="P5858" s="14">
        <v>9.1800000000000007E-2</v>
      </c>
      <c r="Q5858" s="8">
        <v>121.23</v>
      </c>
      <c r="R5858" s="8">
        <v>1199.3699999999999</v>
      </c>
      <c r="S5858" s="8">
        <v>404.7</v>
      </c>
      <c r="T5858" s="8">
        <v>794.67</v>
      </c>
      <c r="U5858">
        <v>0</v>
      </c>
      <c r="V5858" s="8">
        <v>0</v>
      </c>
      <c r="W5858" s="8">
        <v>0</v>
      </c>
      <c r="X5858" s="8">
        <v>794.67</v>
      </c>
    </row>
    <row r="5859" spans="1:24" x14ac:dyDescent="0.25">
      <c r="A5859" t="s">
        <v>6185</v>
      </c>
      <c r="B5859" s="1">
        <v>45821</v>
      </c>
      <c r="C5859" t="s">
        <v>25</v>
      </c>
      <c r="D5859" t="s">
        <v>26</v>
      </c>
      <c r="E5859" t="s">
        <v>27</v>
      </c>
      <c r="F5859" t="s">
        <v>28</v>
      </c>
      <c r="G5859" t="s">
        <v>29</v>
      </c>
      <c r="H5859" t="s">
        <v>30</v>
      </c>
      <c r="I5859" t="s">
        <v>185</v>
      </c>
      <c r="J5859" t="s">
        <v>186</v>
      </c>
      <c r="K5859" t="s">
        <v>59</v>
      </c>
      <c r="L5859" s="8">
        <v>4.9000000000000004</v>
      </c>
      <c r="M5859" s="8">
        <v>3.1</v>
      </c>
      <c r="N5859">
        <v>27</v>
      </c>
      <c r="O5859" s="8">
        <v>132.30000000000001</v>
      </c>
      <c r="P5859" s="14">
        <v>7.6499999999999999E-2</v>
      </c>
      <c r="Q5859" s="8">
        <v>10.119999999999999</v>
      </c>
      <c r="R5859" s="8">
        <v>122.18</v>
      </c>
      <c r="S5859" s="8">
        <v>83.7</v>
      </c>
      <c r="T5859" s="8">
        <v>38.479999999999997</v>
      </c>
      <c r="U5859">
        <v>0</v>
      </c>
      <c r="V5859" s="8">
        <v>0</v>
      </c>
      <c r="W5859" s="8">
        <v>0</v>
      </c>
      <c r="X5859" s="8">
        <v>38.479999999999997</v>
      </c>
    </row>
    <row r="5860" spans="1:24" x14ac:dyDescent="0.25">
      <c r="A5860" t="s">
        <v>6186</v>
      </c>
      <c r="B5860" s="1">
        <v>46111</v>
      </c>
      <c r="C5860" t="s">
        <v>61</v>
      </c>
      <c r="D5860" t="s">
        <v>62</v>
      </c>
      <c r="E5860" t="s">
        <v>63</v>
      </c>
      <c r="F5860" t="s">
        <v>46</v>
      </c>
      <c r="G5860" t="s">
        <v>64</v>
      </c>
      <c r="H5860" t="s">
        <v>65</v>
      </c>
      <c r="I5860" t="s">
        <v>104</v>
      </c>
      <c r="J5860" t="s">
        <v>105</v>
      </c>
      <c r="K5860" t="s">
        <v>49</v>
      </c>
      <c r="L5860" s="8">
        <v>4.2</v>
      </c>
      <c r="M5860" s="8">
        <v>2.8</v>
      </c>
      <c r="N5860">
        <v>93</v>
      </c>
      <c r="O5860" s="8">
        <v>390.6</v>
      </c>
      <c r="P5860" s="14">
        <v>0.28110000000000002</v>
      </c>
      <c r="Q5860" s="8">
        <v>109.8</v>
      </c>
      <c r="R5860" s="8">
        <v>280.8</v>
      </c>
      <c r="S5860" s="8">
        <v>260.39999999999998</v>
      </c>
      <c r="T5860" s="8">
        <v>20.399999999999999</v>
      </c>
      <c r="U5860">
        <v>0</v>
      </c>
      <c r="V5860" s="8">
        <v>0</v>
      </c>
      <c r="W5860" s="8">
        <v>0</v>
      </c>
      <c r="X5860" s="8">
        <v>20.399999999999999</v>
      </c>
    </row>
    <row r="5861" spans="1:24" x14ac:dyDescent="0.25">
      <c r="A5861" t="s">
        <v>6187</v>
      </c>
      <c r="B5861" s="1">
        <v>45877</v>
      </c>
      <c r="C5861" t="s">
        <v>394</v>
      </c>
      <c r="D5861" t="s">
        <v>395</v>
      </c>
      <c r="E5861" t="s">
        <v>71</v>
      </c>
      <c r="F5861" t="s">
        <v>37</v>
      </c>
      <c r="G5861" t="s">
        <v>165</v>
      </c>
      <c r="H5861" t="s">
        <v>166</v>
      </c>
      <c r="I5861" t="s">
        <v>144</v>
      </c>
      <c r="J5861" t="s">
        <v>145</v>
      </c>
      <c r="K5861" t="s">
        <v>33</v>
      </c>
      <c r="L5861" s="8">
        <v>12</v>
      </c>
      <c r="M5861" s="8">
        <v>6.5</v>
      </c>
      <c r="N5861">
        <v>65</v>
      </c>
      <c r="O5861" s="8">
        <v>780</v>
      </c>
      <c r="P5861" s="14">
        <v>4.19E-2</v>
      </c>
      <c r="Q5861" s="8">
        <v>32.68</v>
      </c>
      <c r="R5861" s="8">
        <v>747.32</v>
      </c>
      <c r="S5861" s="8">
        <v>422.5</v>
      </c>
      <c r="T5861" s="8">
        <v>324.82</v>
      </c>
      <c r="U5861">
        <v>0</v>
      </c>
      <c r="V5861" s="8">
        <v>0</v>
      </c>
      <c r="W5861" s="8">
        <v>0</v>
      </c>
      <c r="X5861" s="8">
        <v>324.82</v>
      </c>
    </row>
    <row r="5862" spans="1:24" x14ac:dyDescent="0.25">
      <c r="A5862" t="s">
        <v>6188</v>
      </c>
      <c r="B5862" s="1">
        <v>45985</v>
      </c>
      <c r="C5862" t="s">
        <v>394</v>
      </c>
      <c r="D5862" t="s">
        <v>395</v>
      </c>
      <c r="E5862" t="s">
        <v>71</v>
      </c>
      <c r="F5862" t="s">
        <v>37</v>
      </c>
      <c r="G5862" t="s">
        <v>165</v>
      </c>
      <c r="H5862" t="s">
        <v>166</v>
      </c>
      <c r="I5862" t="s">
        <v>40</v>
      </c>
      <c r="J5862" t="s">
        <v>41</v>
      </c>
      <c r="K5862" t="s">
        <v>42</v>
      </c>
      <c r="L5862" s="8">
        <v>14.5</v>
      </c>
      <c r="M5862" s="8">
        <v>4.2</v>
      </c>
      <c r="N5862">
        <v>2</v>
      </c>
      <c r="O5862" s="8">
        <v>29</v>
      </c>
      <c r="P5862" s="14">
        <v>0.40489999999999998</v>
      </c>
      <c r="Q5862" s="8">
        <v>11.74</v>
      </c>
      <c r="R5862" s="8">
        <v>17.260000000000002</v>
      </c>
      <c r="S5862" s="8">
        <v>8.4</v>
      </c>
      <c r="T5862" s="8">
        <v>8.86</v>
      </c>
      <c r="U5862">
        <v>0</v>
      </c>
      <c r="V5862" s="8">
        <v>0</v>
      </c>
      <c r="W5862" s="8">
        <v>0</v>
      </c>
      <c r="X5862" s="8">
        <v>8.86</v>
      </c>
    </row>
    <row r="5863" spans="1:24" x14ac:dyDescent="0.25">
      <c r="A5863" t="s">
        <v>6189</v>
      </c>
      <c r="B5863" s="1">
        <v>45927</v>
      </c>
      <c r="C5863" t="s">
        <v>77</v>
      </c>
      <c r="D5863" t="s">
        <v>78</v>
      </c>
      <c r="E5863" t="s">
        <v>63</v>
      </c>
      <c r="F5863" t="s">
        <v>37</v>
      </c>
      <c r="G5863" t="s">
        <v>64</v>
      </c>
      <c r="H5863" t="s">
        <v>65</v>
      </c>
      <c r="I5863" t="s">
        <v>66</v>
      </c>
      <c r="J5863" t="s">
        <v>67</v>
      </c>
      <c r="K5863" t="s">
        <v>33</v>
      </c>
      <c r="L5863" s="8">
        <v>4.5</v>
      </c>
      <c r="M5863" s="8">
        <v>2.1</v>
      </c>
      <c r="N5863">
        <v>18</v>
      </c>
      <c r="O5863" s="8">
        <v>81</v>
      </c>
      <c r="P5863" s="14">
        <v>7.1999999999999998E-3</v>
      </c>
      <c r="Q5863" s="8">
        <v>0.57999999999999996</v>
      </c>
      <c r="R5863" s="8">
        <v>80.42</v>
      </c>
      <c r="S5863" s="8">
        <v>37.799999999999997</v>
      </c>
      <c r="T5863" s="8">
        <v>42.62</v>
      </c>
      <c r="U5863">
        <v>0</v>
      </c>
      <c r="V5863" s="8">
        <v>0</v>
      </c>
      <c r="W5863" s="8">
        <v>0</v>
      </c>
      <c r="X5863" s="8">
        <v>42.62</v>
      </c>
    </row>
    <row r="5864" spans="1:24" x14ac:dyDescent="0.25">
      <c r="A5864" t="s">
        <v>6190</v>
      </c>
      <c r="B5864" s="1">
        <v>45442</v>
      </c>
      <c r="C5864" t="s">
        <v>472</v>
      </c>
      <c r="D5864" t="s">
        <v>473</v>
      </c>
      <c r="E5864" t="s">
        <v>71</v>
      </c>
      <c r="F5864" t="s">
        <v>54</v>
      </c>
      <c r="G5864" t="s">
        <v>165</v>
      </c>
      <c r="H5864" t="s">
        <v>166</v>
      </c>
      <c r="I5864" t="s">
        <v>47</v>
      </c>
      <c r="J5864" t="s">
        <v>48</v>
      </c>
      <c r="K5864" t="s">
        <v>49</v>
      </c>
      <c r="L5864" s="8">
        <v>5</v>
      </c>
      <c r="M5864" s="8">
        <v>3.2</v>
      </c>
      <c r="N5864">
        <v>71</v>
      </c>
      <c r="O5864" s="8">
        <v>355</v>
      </c>
      <c r="P5864" s="14">
        <v>1.17E-2</v>
      </c>
      <c r="Q5864" s="8">
        <v>4.1500000000000004</v>
      </c>
      <c r="R5864" s="8">
        <v>350.85</v>
      </c>
      <c r="S5864" s="8">
        <v>227.2</v>
      </c>
      <c r="T5864" s="8">
        <v>123.65</v>
      </c>
      <c r="U5864">
        <v>0</v>
      </c>
      <c r="V5864" s="8">
        <v>0</v>
      </c>
      <c r="W5864" s="8">
        <v>0</v>
      </c>
      <c r="X5864" s="8">
        <v>123.65</v>
      </c>
    </row>
    <row r="5865" spans="1:24" x14ac:dyDescent="0.25">
      <c r="A5865" t="s">
        <v>6191</v>
      </c>
      <c r="B5865" s="1">
        <v>45415</v>
      </c>
      <c r="C5865" t="s">
        <v>410</v>
      </c>
      <c r="D5865" t="s">
        <v>411</v>
      </c>
      <c r="E5865" t="s">
        <v>150</v>
      </c>
      <c r="F5865" t="s">
        <v>46</v>
      </c>
      <c r="G5865" t="s">
        <v>151</v>
      </c>
      <c r="H5865" t="s">
        <v>152</v>
      </c>
      <c r="I5865" t="s">
        <v>57</v>
      </c>
      <c r="J5865" t="s">
        <v>58</v>
      </c>
      <c r="K5865" t="s">
        <v>59</v>
      </c>
      <c r="L5865" s="8">
        <v>10.5</v>
      </c>
      <c r="M5865" s="8">
        <v>7.5</v>
      </c>
      <c r="N5865">
        <v>15</v>
      </c>
      <c r="O5865" s="8">
        <v>157.5</v>
      </c>
      <c r="P5865" s="14">
        <v>0.1288</v>
      </c>
      <c r="Q5865" s="8">
        <v>20.29</v>
      </c>
      <c r="R5865" s="8">
        <v>137.21</v>
      </c>
      <c r="S5865" s="8">
        <v>112.5</v>
      </c>
      <c r="T5865" s="8">
        <v>24.71</v>
      </c>
      <c r="U5865">
        <v>0</v>
      </c>
      <c r="V5865" s="8">
        <v>0</v>
      </c>
      <c r="W5865" s="8">
        <v>0</v>
      </c>
      <c r="X5865" s="8">
        <v>24.71</v>
      </c>
    </row>
    <row r="5866" spans="1:24" x14ac:dyDescent="0.25">
      <c r="A5866" t="s">
        <v>6192</v>
      </c>
      <c r="B5866" s="1">
        <v>46264</v>
      </c>
      <c r="C5866" t="s">
        <v>325</v>
      </c>
      <c r="D5866" t="s">
        <v>326</v>
      </c>
      <c r="E5866" t="s">
        <v>27</v>
      </c>
      <c r="F5866" t="s">
        <v>37</v>
      </c>
      <c r="G5866" t="s">
        <v>38</v>
      </c>
      <c r="H5866" t="s">
        <v>39</v>
      </c>
      <c r="I5866" t="s">
        <v>57</v>
      </c>
      <c r="J5866" t="s">
        <v>58</v>
      </c>
      <c r="K5866" t="s">
        <v>59</v>
      </c>
      <c r="L5866" s="8">
        <v>10.5</v>
      </c>
      <c r="M5866" s="8">
        <v>7.5</v>
      </c>
      <c r="N5866">
        <v>1</v>
      </c>
      <c r="O5866" s="8">
        <v>10.5</v>
      </c>
      <c r="P5866" s="14">
        <v>5.7000000000000002E-3</v>
      </c>
      <c r="Q5866" s="8">
        <v>0.06</v>
      </c>
      <c r="R5866" s="8">
        <v>10.44</v>
      </c>
      <c r="S5866" s="8">
        <v>7.5</v>
      </c>
      <c r="T5866" s="8">
        <v>2.94</v>
      </c>
      <c r="U5866">
        <v>0</v>
      </c>
      <c r="V5866" s="8">
        <v>0</v>
      </c>
      <c r="W5866" s="8">
        <v>0</v>
      </c>
      <c r="X5866" s="8">
        <v>2.94</v>
      </c>
    </row>
    <row r="5867" spans="1:24" x14ac:dyDescent="0.25">
      <c r="A5867" t="s">
        <v>6193</v>
      </c>
      <c r="B5867" s="1">
        <v>46067</v>
      </c>
      <c r="C5867" t="s">
        <v>148</v>
      </c>
      <c r="D5867" t="s">
        <v>149</v>
      </c>
      <c r="E5867" t="s">
        <v>150</v>
      </c>
      <c r="F5867" t="s">
        <v>37</v>
      </c>
      <c r="G5867" t="s">
        <v>151</v>
      </c>
      <c r="H5867" t="s">
        <v>152</v>
      </c>
      <c r="I5867" t="s">
        <v>47</v>
      </c>
      <c r="J5867" t="s">
        <v>48</v>
      </c>
      <c r="K5867" t="s">
        <v>49</v>
      </c>
      <c r="L5867" s="8">
        <v>5</v>
      </c>
      <c r="M5867" s="8">
        <v>3.2</v>
      </c>
      <c r="N5867">
        <v>5</v>
      </c>
      <c r="O5867" s="8">
        <v>25</v>
      </c>
      <c r="P5867" s="14">
        <v>2.0000000000000001E-4</v>
      </c>
      <c r="Q5867" s="8">
        <v>0</v>
      </c>
      <c r="R5867" s="8">
        <v>25</v>
      </c>
      <c r="S5867" s="8">
        <v>16</v>
      </c>
      <c r="T5867" s="8">
        <v>9</v>
      </c>
      <c r="U5867">
        <v>0</v>
      </c>
      <c r="V5867" s="8">
        <v>0</v>
      </c>
      <c r="W5867" s="8">
        <v>0</v>
      </c>
      <c r="X5867" s="8">
        <v>9</v>
      </c>
    </row>
    <row r="5868" spans="1:24" x14ac:dyDescent="0.25">
      <c r="A5868" t="s">
        <v>6194</v>
      </c>
      <c r="B5868" s="1">
        <v>45751</v>
      </c>
      <c r="C5868" t="s">
        <v>285</v>
      </c>
      <c r="D5868" t="s">
        <v>286</v>
      </c>
      <c r="E5868" t="s">
        <v>27</v>
      </c>
      <c r="F5868" t="s">
        <v>89</v>
      </c>
      <c r="G5868" t="s">
        <v>38</v>
      </c>
      <c r="H5868" t="s">
        <v>39</v>
      </c>
      <c r="I5868" t="s">
        <v>127</v>
      </c>
      <c r="J5868" t="s">
        <v>128</v>
      </c>
      <c r="K5868" t="s">
        <v>33</v>
      </c>
      <c r="L5868" s="8">
        <v>7.2</v>
      </c>
      <c r="M5868" s="8">
        <v>3.6</v>
      </c>
      <c r="N5868">
        <v>151</v>
      </c>
      <c r="O5868" s="8">
        <v>1087.2</v>
      </c>
      <c r="P5868" s="14">
        <v>0.1144</v>
      </c>
      <c r="Q5868" s="8">
        <v>124.38</v>
      </c>
      <c r="R5868" s="8">
        <v>962.82</v>
      </c>
      <c r="S5868" s="8">
        <v>543.6</v>
      </c>
      <c r="T5868" s="8">
        <v>419.22</v>
      </c>
      <c r="U5868">
        <v>0</v>
      </c>
      <c r="V5868" s="8">
        <v>0</v>
      </c>
      <c r="W5868" s="8">
        <v>0</v>
      </c>
      <c r="X5868" s="8">
        <v>419.22</v>
      </c>
    </row>
    <row r="5869" spans="1:24" x14ac:dyDescent="0.25">
      <c r="A5869" t="s">
        <v>6195</v>
      </c>
      <c r="B5869" s="1">
        <v>45469</v>
      </c>
      <c r="C5869" t="s">
        <v>367</v>
      </c>
      <c r="D5869" t="s">
        <v>368</v>
      </c>
      <c r="E5869" t="s">
        <v>63</v>
      </c>
      <c r="F5869" t="s">
        <v>54</v>
      </c>
      <c r="G5869" t="s">
        <v>79</v>
      </c>
      <c r="H5869" t="s">
        <v>80</v>
      </c>
      <c r="I5869" t="s">
        <v>112</v>
      </c>
      <c r="J5869" t="s">
        <v>113</v>
      </c>
      <c r="K5869" t="s">
        <v>42</v>
      </c>
      <c r="L5869" s="8">
        <v>8.5</v>
      </c>
      <c r="M5869" s="8">
        <v>2.8</v>
      </c>
      <c r="N5869">
        <v>69</v>
      </c>
      <c r="O5869" s="8">
        <v>586.5</v>
      </c>
      <c r="P5869" s="14">
        <v>1.1999999999999999E-3</v>
      </c>
      <c r="Q5869" s="8">
        <v>0.7</v>
      </c>
      <c r="R5869" s="8">
        <v>585.79999999999995</v>
      </c>
      <c r="S5869" s="8">
        <v>193.2</v>
      </c>
      <c r="T5869" s="8">
        <v>392.6</v>
      </c>
      <c r="U5869">
        <v>0</v>
      </c>
      <c r="V5869" s="8">
        <v>0</v>
      </c>
      <c r="W5869" s="8">
        <v>0</v>
      </c>
      <c r="X5869" s="8">
        <v>392.6</v>
      </c>
    </row>
    <row r="5870" spans="1:24" x14ac:dyDescent="0.25">
      <c r="A5870" t="s">
        <v>6196</v>
      </c>
      <c r="B5870" s="1">
        <v>46263</v>
      </c>
      <c r="C5870" t="s">
        <v>291</v>
      </c>
      <c r="D5870" t="s">
        <v>292</v>
      </c>
      <c r="E5870" t="s">
        <v>150</v>
      </c>
      <c r="F5870" t="s">
        <v>54</v>
      </c>
      <c r="G5870" t="s">
        <v>151</v>
      </c>
      <c r="H5870" t="s">
        <v>152</v>
      </c>
      <c r="I5870" t="s">
        <v>74</v>
      </c>
      <c r="J5870" t="s">
        <v>75</v>
      </c>
      <c r="K5870" t="s">
        <v>49</v>
      </c>
      <c r="L5870" s="8">
        <v>11</v>
      </c>
      <c r="M5870" s="8">
        <v>6.8</v>
      </c>
      <c r="N5870">
        <v>217</v>
      </c>
      <c r="O5870" s="8">
        <v>2387</v>
      </c>
      <c r="P5870" s="14">
        <v>1.7600000000000001E-2</v>
      </c>
      <c r="Q5870" s="8">
        <v>42.01</v>
      </c>
      <c r="R5870" s="8">
        <v>2344.9899999999998</v>
      </c>
      <c r="S5870" s="8">
        <v>1475.6</v>
      </c>
      <c r="T5870" s="8">
        <v>869.39</v>
      </c>
      <c r="U5870">
        <v>0</v>
      </c>
      <c r="V5870" s="8">
        <v>0</v>
      </c>
      <c r="W5870" s="8">
        <v>0</v>
      </c>
      <c r="X5870" s="8">
        <v>869.39</v>
      </c>
    </row>
    <row r="5871" spans="1:24" x14ac:dyDescent="0.25">
      <c r="A5871" t="s">
        <v>6197</v>
      </c>
      <c r="B5871" s="1">
        <v>45463</v>
      </c>
      <c r="C5871" t="s">
        <v>44</v>
      </c>
      <c r="D5871" t="s">
        <v>45</v>
      </c>
      <c r="E5871" t="s">
        <v>27</v>
      </c>
      <c r="F5871" t="s">
        <v>46</v>
      </c>
      <c r="G5871" t="s">
        <v>29</v>
      </c>
      <c r="H5871" t="s">
        <v>30</v>
      </c>
      <c r="I5871" t="s">
        <v>130</v>
      </c>
      <c r="J5871" t="s">
        <v>131</v>
      </c>
      <c r="K5871" t="s">
        <v>42</v>
      </c>
      <c r="L5871" s="8">
        <v>4.8</v>
      </c>
      <c r="M5871" s="8">
        <v>1.4</v>
      </c>
      <c r="N5871">
        <v>8</v>
      </c>
      <c r="O5871" s="8">
        <v>38.4</v>
      </c>
      <c r="P5871" s="14">
        <v>0.25</v>
      </c>
      <c r="Q5871" s="8">
        <v>9.6</v>
      </c>
      <c r="R5871" s="8">
        <v>28.8</v>
      </c>
      <c r="S5871" s="8">
        <v>11.2</v>
      </c>
      <c r="T5871" s="8">
        <v>17.600000000000001</v>
      </c>
      <c r="U5871">
        <v>0</v>
      </c>
      <c r="V5871" s="8">
        <v>0</v>
      </c>
      <c r="W5871" s="8">
        <v>0</v>
      </c>
      <c r="X5871" s="8">
        <v>17.600000000000001</v>
      </c>
    </row>
    <row r="5872" spans="1:24" x14ac:dyDescent="0.25">
      <c r="A5872" t="s">
        <v>6198</v>
      </c>
      <c r="B5872" s="1">
        <v>45508</v>
      </c>
      <c r="C5872" t="s">
        <v>337</v>
      </c>
      <c r="D5872" t="s">
        <v>338</v>
      </c>
      <c r="E5872" t="s">
        <v>27</v>
      </c>
      <c r="F5872" t="s">
        <v>54</v>
      </c>
      <c r="G5872" t="s">
        <v>29</v>
      </c>
      <c r="H5872" t="s">
        <v>30</v>
      </c>
      <c r="I5872" t="s">
        <v>40</v>
      </c>
      <c r="J5872" t="s">
        <v>41</v>
      </c>
      <c r="K5872" t="s">
        <v>42</v>
      </c>
      <c r="L5872" s="8">
        <v>14.5</v>
      </c>
      <c r="M5872" s="8">
        <v>4.2</v>
      </c>
      <c r="N5872">
        <v>27</v>
      </c>
      <c r="O5872" s="8">
        <v>391.5</v>
      </c>
      <c r="P5872" s="14">
        <v>3.3399999999999999E-2</v>
      </c>
      <c r="Q5872" s="8">
        <v>13.08</v>
      </c>
      <c r="R5872" s="8">
        <v>378.42</v>
      </c>
      <c r="S5872" s="8">
        <v>113.4</v>
      </c>
      <c r="T5872" s="8">
        <v>265.02</v>
      </c>
      <c r="U5872">
        <v>0</v>
      </c>
      <c r="V5872" s="8">
        <v>0</v>
      </c>
      <c r="W5872" s="8">
        <v>0</v>
      </c>
      <c r="X5872" s="8">
        <v>265.02</v>
      </c>
    </row>
    <row r="5873" spans="1:24" x14ac:dyDescent="0.25">
      <c r="A5873" t="s">
        <v>6199</v>
      </c>
      <c r="B5873" s="1">
        <v>46119</v>
      </c>
      <c r="C5873" t="s">
        <v>361</v>
      </c>
      <c r="D5873" t="s">
        <v>362</v>
      </c>
      <c r="E5873" t="s">
        <v>27</v>
      </c>
      <c r="F5873" t="s">
        <v>28</v>
      </c>
      <c r="G5873" t="s">
        <v>38</v>
      </c>
      <c r="H5873" t="s">
        <v>39</v>
      </c>
      <c r="I5873" t="s">
        <v>31</v>
      </c>
      <c r="J5873" t="s">
        <v>32</v>
      </c>
      <c r="K5873" t="s">
        <v>33</v>
      </c>
      <c r="L5873" s="8">
        <v>5.8</v>
      </c>
      <c r="M5873" s="8">
        <v>2.7</v>
      </c>
      <c r="N5873">
        <v>139</v>
      </c>
      <c r="O5873" s="8">
        <v>806.2</v>
      </c>
      <c r="P5873" s="14">
        <v>1.34E-2</v>
      </c>
      <c r="Q5873" s="8">
        <v>10.8</v>
      </c>
      <c r="R5873" s="8">
        <v>795.4</v>
      </c>
      <c r="S5873" s="8">
        <v>375.3</v>
      </c>
      <c r="T5873" s="8">
        <v>420.1</v>
      </c>
      <c r="U5873">
        <v>0</v>
      </c>
      <c r="V5873" s="8">
        <v>0</v>
      </c>
      <c r="W5873" s="8">
        <v>0</v>
      </c>
      <c r="X5873" s="8">
        <v>420.1</v>
      </c>
    </row>
    <row r="5874" spans="1:24" x14ac:dyDescent="0.25">
      <c r="A5874" t="s">
        <v>6200</v>
      </c>
      <c r="B5874" s="1">
        <v>45489</v>
      </c>
      <c r="C5874" t="s">
        <v>357</v>
      </c>
      <c r="D5874" t="s">
        <v>358</v>
      </c>
      <c r="E5874" t="s">
        <v>27</v>
      </c>
      <c r="F5874" t="s">
        <v>46</v>
      </c>
      <c r="G5874" t="s">
        <v>38</v>
      </c>
      <c r="H5874" t="s">
        <v>39</v>
      </c>
      <c r="I5874" t="s">
        <v>185</v>
      </c>
      <c r="J5874" t="s">
        <v>186</v>
      </c>
      <c r="K5874" t="s">
        <v>59</v>
      </c>
      <c r="L5874" s="8">
        <v>4.9000000000000004</v>
      </c>
      <c r="M5874" s="8">
        <v>3.1</v>
      </c>
      <c r="N5874">
        <v>26</v>
      </c>
      <c r="O5874" s="8">
        <v>127.4</v>
      </c>
      <c r="P5874" s="14">
        <v>0.18720000000000001</v>
      </c>
      <c r="Q5874" s="8">
        <v>23.85</v>
      </c>
      <c r="R5874" s="8">
        <v>103.55</v>
      </c>
      <c r="S5874" s="8">
        <v>80.599999999999994</v>
      </c>
      <c r="T5874" s="8">
        <v>22.95</v>
      </c>
      <c r="U5874">
        <v>20</v>
      </c>
      <c r="V5874" s="8">
        <v>79.650000000000006</v>
      </c>
      <c r="W5874" s="8">
        <v>72</v>
      </c>
      <c r="X5874" s="8">
        <v>-49.05</v>
      </c>
    </row>
    <row r="5875" spans="1:24" x14ac:dyDescent="0.25">
      <c r="A5875" t="s">
        <v>6201</v>
      </c>
      <c r="B5875" s="1">
        <v>45421</v>
      </c>
      <c r="C5875" t="s">
        <v>584</v>
      </c>
      <c r="D5875" t="s">
        <v>585</v>
      </c>
      <c r="E5875" t="s">
        <v>27</v>
      </c>
      <c r="F5875" t="s">
        <v>37</v>
      </c>
      <c r="G5875" t="s">
        <v>29</v>
      </c>
      <c r="H5875" t="s">
        <v>30</v>
      </c>
      <c r="I5875" t="s">
        <v>117</v>
      </c>
      <c r="J5875" t="s">
        <v>118</v>
      </c>
      <c r="K5875" t="s">
        <v>59</v>
      </c>
      <c r="L5875" s="8">
        <v>6</v>
      </c>
      <c r="M5875" s="8">
        <v>4.2</v>
      </c>
      <c r="N5875">
        <v>23</v>
      </c>
      <c r="O5875" s="8">
        <v>138</v>
      </c>
      <c r="P5875" s="14">
        <v>3.5000000000000001E-3</v>
      </c>
      <c r="Q5875" s="8">
        <v>0.48</v>
      </c>
      <c r="R5875" s="8">
        <v>137.52000000000001</v>
      </c>
      <c r="S5875" s="8">
        <v>96.6</v>
      </c>
      <c r="T5875" s="8">
        <v>40.92</v>
      </c>
      <c r="U5875">
        <v>0</v>
      </c>
      <c r="V5875" s="8">
        <v>0</v>
      </c>
      <c r="W5875" s="8">
        <v>0</v>
      </c>
      <c r="X5875" s="8">
        <v>40.92</v>
      </c>
    </row>
    <row r="5876" spans="1:24" x14ac:dyDescent="0.25">
      <c r="A5876" t="s">
        <v>6202</v>
      </c>
      <c r="B5876" s="1">
        <v>45335</v>
      </c>
      <c r="C5876" t="s">
        <v>195</v>
      </c>
      <c r="D5876" t="s">
        <v>196</v>
      </c>
      <c r="E5876" t="s">
        <v>150</v>
      </c>
      <c r="F5876" t="s">
        <v>89</v>
      </c>
      <c r="G5876" t="s">
        <v>151</v>
      </c>
      <c r="H5876" t="s">
        <v>152</v>
      </c>
      <c r="I5876" t="s">
        <v>156</v>
      </c>
      <c r="J5876" t="s">
        <v>157</v>
      </c>
      <c r="K5876" t="s">
        <v>42</v>
      </c>
      <c r="L5876" s="8">
        <v>6.2</v>
      </c>
      <c r="M5876" s="8">
        <v>1.9</v>
      </c>
      <c r="N5876">
        <v>133</v>
      </c>
      <c r="O5876" s="8">
        <v>824.6</v>
      </c>
      <c r="P5876" s="14">
        <v>1.38E-2</v>
      </c>
      <c r="Q5876" s="8">
        <v>11.38</v>
      </c>
      <c r="R5876" s="8">
        <v>813.22</v>
      </c>
      <c r="S5876" s="8">
        <v>252.7</v>
      </c>
      <c r="T5876" s="8">
        <v>560.52</v>
      </c>
      <c r="U5876">
        <v>0</v>
      </c>
      <c r="V5876" s="8">
        <v>0</v>
      </c>
      <c r="W5876" s="8">
        <v>0</v>
      </c>
      <c r="X5876" s="8">
        <v>560.52</v>
      </c>
    </row>
    <row r="5877" spans="1:24" x14ac:dyDescent="0.25">
      <c r="A5877" t="s">
        <v>6203</v>
      </c>
      <c r="B5877" s="1">
        <v>45725</v>
      </c>
      <c r="C5877" t="s">
        <v>391</v>
      </c>
      <c r="D5877" t="s">
        <v>392</v>
      </c>
      <c r="E5877" t="s">
        <v>63</v>
      </c>
      <c r="F5877" t="s">
        <v>54</v>
      </c>
      <c r="G5877" t="s">
        <v>64</v>
      </c>
      <c r="H5877" t="s">
        <v>65</v>
      </c>
      <c r="I5877" t="s">
        <v>185</v>
      </c>
      <c r="J5877" t="s">
        <v>186</v>
      </c>
      <c r="K5877" t="s">
        <v>59</v>
      </c>
      <c r="L5877" s="8">
        <v>4.9000000000000004</v>
      </c>
      <c r="M5877" s="8">
        <v>3.1</v>
      </c>
      <c r="N5877">
        <v>58</v>
      </c>
      <c r="O5877" s="8">
        <v>284.2</v>
      </c>
      <c r="P5877" s="14">
        <v>1E-3</v>
      </c>
      <c r="Q5877" s="8">
        <v>0.28000000000000003</v>
      </c>
      <c r="R5877" s="8">
        <v>283.92</v>
      </c>
      <c r="S5877" s="8">
        <v>179.8</v>
      </c>
      <c r="T5877" s="8">
        <v>104.12</v>
      </c>
      <c r="U5877">
        <v>0</v>
      </c>
      <c r="V5877" s="8">
        <v>0</v>
      </c>
      <c r="W5877" s="8">
        <v>0</v>
      </c>
      <c r="X5877" s="8">
        <v>104.12</v>
      </c>
    </row>
    <row r="5878" spans="1:24" x14ac:dyDescent="0.25">
      <c r="A5878" t="s">
        <v>6204</v>
      </c>
      <c r="B5878" s="1">
        <v>45372</v>
      </c>
      <c r="C5878" t="s">
        <v>455</v>
      </c>
      <c r="D5878" t="s">
        <v>456</v>
      </c>
      <c r="E5878" t="s">
        <v>71</v>
      </c>
      <c r="F5878" t="s">
        <v>89</v>
      </c>
      <c r="G5878" t="s">
        <v>165</v>
      </c>
      <c r="H5878" t="s">
        <v>166</v>
      </c>
      <c r="I5878" t="s">
        <v>74</v>
      </c>
      <c r="J5878" t="s">
        <v>75</v>
      </c>
      <c r="K5878" t="s">
        <v>49</v>
      </c>
      <c r="L5878" s="8">
        <v>11</v>
      </c>
      <c r="M5878" s="8">
        <v>6.8</v>
      </c>
      <c r="N5878">
        <v>139</v>
      </c>
      <c r="O5878" s="8">
        <v>1529</v>
      </c>
      <c r="P5878" s="14">
        <v>0.20580000000000001</v>
      </c>
      <c r="Q5878" s="8">
        <v>314.67</v>
      </c>
      <c r="R5878" s="8">
        <v>1214.33</v>
      </c>
      <c r="S5878" s="8">
        <v>945.2</v>
      </c>
      <c r="T5878" s="8">
        <v>269.13</v>
      </c>
      <c r="U5878">
        <v>0</v>
      </c>
      <c r="V5878" s="8">
        <v>0</v>
      </c>
      <c r="W5878" s="8">
        <v>0</v>
      </c>
      <c r="X5878" s="8">
        <v>269.13</v>
      </c>
    </row>
    <row r="5879" spans="1:24" x14ac:dyDescent="0.25">
      <c r="A5879" t="s">
        <v>6205</v>
      </c>
      <c r="B5879" s="1">
        <v>45991</v>
      </c>
      <c r="C5879" t="s">
        <v>94</v>
      </c>
      <c r="D5879" t="s">
        <v>95</v>
      </c>
      <c r="E5879" t="s">
        <v>53</v>
      </c>
      <c r="F5879" t="s">
        <v>46</v>
      </c>
      <c r="G5879" t="s">
        <v>55</v>
      </c>
      <c r="H5879" t="s">
        <v>56</v>
      </c>
      <c r="I5879" t="s">
        <v>144</v>
      </c>
      <c r="J5879" t="s">
        <v>145</v>
      </c>
      <c r="K5879" t="s">
        <v>33</v>
      </c>
      <c r="L5879" s="8">
        <v>12</v>
      </c>
      <c r="M5879" s="8">
        <v>6.5</v>
      </c>
      <c r="N5879">
        <v>69</v>
      </c>
      <c r="O5879" s="8">
        <v>828</v>
      </c>
      <c r="P5879" s="14">
        <v>0.23480000000000001</v>
      </c>
      <c r="Q5879" s="8">
        <v>194.41</v>
      </c>
      <c r="R5879" s="8">
        <v>633.59</v>
      </c>
      <c r="S5879" s="8">
        <v>448.5</v>
      </c>
      <c r="T5879" s="8">
        <v>185.09</v>
      </c>
      <c r="U5879">
        <v>11</v>
      </c>
      <c r="V5879" s="8">
        <v>101.01</v>
      </c>
      <c r="W5879" s="8">
        <v>77</v>
      </c>
      <c r="X5879" s="8">
        <v>108.09</v>
      </c>
    </row>
    <row r="5880" spans="1:24" x14ac:dyDescent="0.25">
      <c r="A5880" t="s">
        <v>6206</v>
      </c>
      <c r="B5880" s="1">
        <v>45737</v>
      </c>
      <c r="C5880" t="s">
        <v>340</v>
      </c>
      <c r="D5880" t="s">
        <v>341</v>
      </c>
      <c r="E5880" t="s">
        <v>27</v>
      </c>
      <c r="F5880" t="s">
        <v>54</v>
      </c>
      <c r="G5880" t="s">
        <v>38</v>
      </c>
      <c r="H5880" t="s">
        <v>39</v>
      </c>
      <c r="I5880" t="s">
        <v>66</v>
      </c>
      <c r="J5880" t="s">
        <v>67</v>
      </c>
      <c r="K5880" t="s">
        <v>33</v>
      </c>
      <c r="L5880" s="8">
        <v>4.5</v>
      </c>
      <c r="M5880" s="8">
        <v>2.1</v>
      </c>
      <c r="N5880">
        <v>71</v>
      </c>
      <c r="O5880" s="8">
        <v>319.5</v>
      </c>
      <c r="P5880" s="14">
        <v>2.2700000000000001E-2</v>
      </c>
      <c r="Q5880" s="8">
        <v>7.25</v>
      </c>
      <c r="R5880" s="8">
        <v>312.25</v>
      </c>
      <c r="S5880" s="8">
        <v>149.1</v>
      </c>
      <c r="T5880" s="8">
        <v>163.15</v>
      </c>
      <c r="U5880">
        <v>0</v>
      </c>
      <c r="V5880" s="8">
        <v>0</v>
      </c>
      <c r="W5880" s="8">
        <v>0</v>
      </c>
      <c r="X5880" s="8">
        <v>163.15</v>
      </c>
    </row>
    <row r="5881" spans="1:24" x14ac:dyDescent="0.25">
      <c r="A5881" t="s">
        <v>6207</v>
      </c>
      <c r="B5881" s="1">
        <v>45498</v>
      </c>
      <c r="C5881" t="s">
        <v>689</v>
      </c>
      <c r="D5881" t="s">
        <v>690</v>
      </c>
      <c r="E5881" t="s">
        <v>27</v>
      </c>
      <c r="F5881" t="s">
        <v>54</v>
      </c>
      <c r="G5881" t="s">
        <v>29</v>
      </c>
      <c r="H5881" t="s">
        <v>30</v>
      </c>
      <c r="I5881" t="s">
        <v>99</v>
      </c>
      <c r="J5881" t="s">
        <v>100</v>
      </c>
      <c r="K5881" t="s">
        <v>49</v>
      </c>
      <c r="L5881" s="8">
        <v>3.8</v>
      </c>
      <c r="M5881" s="8">
        <v>2.6</v>
      </c>
      <c r="N5881">
        <v>14</v>
      </c>
      <c r="O5881" s="8">
        <v>53.2</v>
      </c>
      <c r="P5881" s="14">
        <v>0.37659999999999999</v>
      </c>
      <c r="Q5881" s="8">
        <v>20.04</v>
      </c>
      <c r="R5881" s="8">
        <v>33.159999999999997</v>
      </c>
      <c r="S5881" s="8">
        <v>36.4</v>
      </c>
      <c r="T5881" s="8">
        <v>-3.24</v>
      </c>
      <c r="U5881">
        <v>0</v>
      </c>
      <c r="V5881" s="8">
        <v>0</v>
      </c>
      <c r="W5881" s="8">
        <v>0</v>
      </c>
      <c r="X5881" s="8">
        <v>-3.24</v>
      </c>
    </row>
    <row r="5882" spans="1:24" x14ac:dyDescent="0.25">
      <c r="A5882" t="s">
        <v>6208</v>
      </c>
      <c r="B5882" s="1">
        <v>46134</v>
      </c>
      <c r="C5882" t="s">
        <v>201</v>
      </c>
      <c r="D5882" t="s">
        <v>202</v>
      </c>
      <c r="E5882" t="s">
        <v>53</v>
      </c>
      <c r="F5882" t="s">
        <v>46</v>
      </c>
      <c r="G5882" t="s">
        <v>55</v>
      </c>
      <c r="H5882" t="s">
        <v>56</v>
      </c>
      <c r="I5882" t="s">
        <v>47</v>
      </c>
      <c r="J5882" t="s">
        <v>48</v>
      </c>
      <c r="K5882" t="s">
        <v>49</v>
      </c>
      <c r="L5882" s="8">
        <v>5</v>
      </c>
      <c r="M5882" s="8">
        <v>3.2</v>
      </c>
      <c r="N5882">
        <v>43</v>
      </c>
      <c r="O5882" s="8">
        <v>215</v>
      </c>
      <c r="P5882" s="14">
        <v>6.4299999999999996E-2</v>
      </c>
      <c r="Q5882" s="8">
        <v>13.82</v>
      </c>
      <c r="R5882" s="8">
        <v>201.18</v>
      </c>
      <c r="S5882" s="8">
        <v>137.6</v>
      </c>
      <c r="T5882" s="8">
        <v>63.58</v>
      </c>
      <c r="U5882">
        <v>0</v>
      </c>
      <c r="V5882" s="8">
        <v>0</v>
      </c>
      <c r="W5882" s="8">
        <v>0</v>
      </c>
      <c r="X5882" s="8">
        <v>63.58</v>
      </c>
    </row>
    <row r="5883" spans="1:24" x14ac:dyDescent="0.25">
      <c r="A5883" t="s">
        <v>6209</v>
      </c>
      <c r="B5883" s="1">
        <v>45934</v>
      </c>
      <c r="C5883" t="s">
        <v>340</v>
      </c>
      <c r="D5883" t="s">
        <v>341</v>
      </c>
      <c r="E5883" t="s">
        <v>27</v>
      </c>
      <c r="F5883" t="s">
        <v>54</v>
      </c>
      <c r="G5883" t="s">
        <v>29</v>
      </c>
      <c r="H5883" t="s">
        <v>30</v>
      </c>
      <c r="I5883" t="s">
        <v>40</v>
      </c>
      <c r="J5883" t="s">
        <v>41</v>
      </c>
      <c r="K5883" t="s">
        <v>42</v>
      </c>
      <c r="L5883" s="8">
        <v>14.5</v>
      </c>
      <c r="M5883" s="8">
        <v>4.2</v>
      </c>
      <c r="N5883">
        <v>136</v>
      </c>
      <c r="O5883" s="8">
        <v>1972</v>
      </c>
      <c r="P5883" s="14">
        <v>1.7999999999999999E-2</v>
      </c>
      <c r="Q5883" s="8">
        <v>35.5</v>
      </c>
      <c r="R5883" s="8">
        <v>1936.5</v>
      </c>
      <c r="S5883" s="8">
        <v>571.20000000000005</v>
      </c>
      <c r="T5883" s="8">
        <v>1365.3</v>
      </c>
      <c r="U5883">
        <v>0</v>
      </c>
      <c r="V5883" s="8">
        <v>0</v>
      </c>
      <c r="W5883" s="8">
        <v>0</v>
      </c>
      <c r="X5883" s="8">
        <v>1365.3</v>
      </c>
    </row>
    <row r="5884" spans="1:24" x14ac:dyDescent="0.25">
      <c r="A5884" t="s">
        <v>6210</v>
      </c>
      <c r="B5884" s="1">
        <v>45443</v>
      </c>
      <c r="C5884" t="s">
        <v>567</v>
      </c>
      <c r="D5884" t="s">
        <v>568</v>
      </c>
      <c r="E5884" t="s">
        <v>27</v>
      </c>
      <c r="F5884" t="s">
        <v>37</v>
      </c>
      <c r="G5884" t="s">
        <v>29</v>
      </c>
      <c r="H5884" t="s">
        <v>30</v>
      </c>
      <c r="I5884" t="s">
        <v>66</v>
      </c>
      <c r="J5884" t="s">
        <v>67</v>
      </c>
      <c r="K5884" t="s">
        <v>33</v>
      </c>
      <c r="L5884" s="8">
        <v>4.5</v>
      </c>
      <c r="M5884" s="8">
        <v>2.1</v>
      </c>
      <c r="N5884">
        <v>21</v>
      </c>
      <c r="O5884" s="8">
        <v>94.5</v>
      </c>
      <c r="P5884" s="14">
        <v>1.2500000000000001E-2</v>
      </c>
      <c r="Q5884" s="8">
        <v>1.18</v>
      </c>
      <c r="R5884" s="8">
        <v>93.32</v>
      </c>
      <c r="S5884" s="8">
        <v>44.1</v>
      </c>
      <c r="T5884" s="8">
        <v>49.22</v>
      </c>
      <c r="U5884">
        <v>0</v>
      </c>
      <c r="V5884" s="8">
        <v>0</v>
      </c>
      <c r="W5884" s="8">
        <v>0</v>
      </c>
      <c r="X5884" s="8">
        <v>49.22</v>
      </c>
    </row>
    <row r="5885" spans="1:24" x14ac:dyDescent="0.25">
      <c r="A5885" t="s">
        <v>6211</v>
      </c>
      <c r="B5885" s="1">
        <v>46146</v>
      </c>
      <c r="C5885" t="s">
        <v>262</v>
      </c>
      <c r="D5885" t="s">
        <v>263</v>
      </c>
      <c r="E5885" t="s">
        <v>63</v>
      </c>
      <c r="F5885" t="s">
        <v>54</v>
      </c>
      <c r="G5885" t="s">
        <v>79</v>
      </c>
      <c r="H5885" t="s">
        <v>80</v>
      </c>
      <c r="I5885" t="s">
        <v>185</v>
      </c>
      <c r="J5885" t="s">
        <v>186</v>
      </c>
      <c r="K5885" t="s">
        <v>59</v>
      </c>
      <c r="L5885" s="8">
        <v>4.9000000000000004</v>
      </c>
      <c r="M5885" s="8">
        <v>3.1</v>
      </c>
      <c r="N5885">
        <v>198</v>
      </c>
      <c r="O5885" s="8">
        <v>970.2</v>
      </c>
      <c r="P5885" s="14">
        <v>7.1000000000000004E-3</v>
      </c>
      <c r="Q5885" s="8">
        <v>6.89</v>
      </c>
      <c r="R5885" s="8">
        <v>963.31</v>
      </c>
      <c r="S5885" s="8">
        <v>613.79999999999995</v>
      </c>
      <c r="T5885" s="8">
        <v>349.51</v>
      </c>
      <c r="U5885">
        <v>0</v>
      </c>
      <c r="V5885" s="8">
        <v>0</v>
      </c>
      <c r="W5885" s="8">
        <v>0</v>
      </c>
      <c r="X5885" s="8">
        <v>349.51</v>
      </c>
    </row>
    <row r="5886" spans="1:24" x14ac:dyDescent="0.25">
      <c r="A5886" t="s">
        <v>6212</v>
      </c>
      <c r="B5886" s="1">
        <v>45901</v>
      </c>
      <c r="C5886" t="s">
        <v>223</v>
      </c>
      <c r="D5886" t="s">
        <v>224</v>
      </c>
      <c r="E5886" t="s">
        <v>27</v>
      </c>
      <c r="F5886" t="s">
        <v>28</v>
      </c>
      <c r="G5886" t="s">
        <v>29</v>
      </c>
      <c r="H5886" t="s">
        <v>30</v>
      </c>
      <c r="I5886" t="s">
        <v>40</v>
      </c>
      <c r="J5886" t="s">
        <v>41</v>
      </c>
      <c r="K5886" t="s">
        <v>42</v>
      </c>
      <c r="L5886" s="8">
        <v>14.5</v>
      </c>
      <c r="M5886" s="8">
        <v>4.2</v>
      </c>
      <c r="N5886">
        <v>105</v>
      </c>
      <c r="O5886" s="8">
        <v>1522.5</v>
      </c>
      <c r="P5886" s="14">
        <v>6.8599999999999994E-2</v>
      </c>
      <c r="Q5886" s="8">
        <v>104.44</v>
      </c>
      <c r="R5886" s="8">
        <v>1418.06</v>
      </c>
      <c r="S5886" s="8">
        <v>441</v>
      </c>
      <c r="T5886" s="8">
        <v>977.06</v>
      </c>
      <c r="U5886">
        <v>0</v>
      </c>
      <c r="V5886" s="8">
        <v>0</v>
      </c>
      <c r="W5886" s="8">
        <v>0</v>
      </c>
      <c r="X5886" s="8">
        <v>977.06</v>
      </c>
    </row>
    <row r="5887" spans="1:24" x14ac:dyDescent="0.25">
      <c r="A5887" t="s">
        <v>6213</v>
      </c>
      <c r="B5887" s="1">
        <v>45556</v>
      </c>
      <c r="C5887" t="s">
        <v>208</v>
      </c>
      <c r="D5887" t="s">
        <v>209</v>
      </c>
      <c r="E5887" t="s">
        <v>27</v>
      </c>
      <c r="F5887" t="s">
        <v>54</v>
      </c>
      <c r="G5887" t="s">
        <v>29</v>
      </c>
      <c r="H5887" t="s">
        <v>30</v>
      </c>
      <c r="I5887" t="s">
        <v>57</v>
      </c>
      <c r="J5887" t="s">
        <v>58</v>
      </c>
      <c r="K5887" t="s">
        <v>59</v>
      </c>
      <c r="L5887" s="8">
        <v>10.5</v>
      </c>
      <c r="M5887" s="8">
        <v>7.5</v>
      </c>
      <c r="N5887">
        <v>67</v>
      </c>
      <c r="O5887" s="8">
        <v>703.5</v>
      </c>
      <c r="P5887" s="14">
        <v>2.76E-2</v>
      </c>
      <c r="Q5887" s="8">
        <v>19.420000000000002</v>
      </c>
      <c r="R5887" s="8">
        <v>684.08</v>
      </c>
      <c r="S5887" s="8">
        <v>502.5</v>
      </c>
      <c r="T5887" s="8">
        <v>181.58</v>
      </c>
      <c r="U5887">
        <v>0</v>
      </c>
      <c r="V5887" s="8">
        <v>0</v>
      </c>
      <c r="W5887" s="8">
        <v>0</v>
      </c>
      <c r="X5887" s="8">
        <v>181.58</v>
      </c>
    </row>
    <row r="5888" spans="1:24" x14ac:dyDescent="0.25">
      <c r="A5888" t="s">
        <v>6214</v>
      </c>
      <c r="B5888" s="1">
        <v>45619</v>
      </c>
      <c r="C5888" t="s">
        <v>110</v>
      </c>
      <c r="D5888" t="s">
        <v>111</v>
      </c>
      <c r="E5888" t="s">
        <v>27</v>
      </c>
      <c r="F5888" t="s">
        <v>37</v>
      </c>
      <c r="G5888" t="s">
        <v>38</v>
      </c>
      <c r="H5888" t="s">
        <v>39</v>
      </c>
      <c r="I5888" t="s">
        <v>66</v>
      </c>
      <c r="J5888" t="s">
        <v>67</v>
      </c>
      <c r="K5888" t="s">
        <v>33</v>
      </c>
      <c r="L5888" s="8">
        <v>4.5</v>
      </c>
      <c r="M5888" s="8">
        <v>2.1</v>
      </c>
      <c r="N5888">
        <v>3</v>
      </c>
      <c r="O5888" s="8">
        <v>13.5</v>
      </c>
      <c r="P5888" s="14">
        <v>0.02</v>
      </c>
      <c r="Q5888" s="8">
        <v>0.27</v>
      </c>
      <c r="R5888" s="8">
        <v>13.23</v>
      </c>
      <c r="S5888" s="8">
        <v>6.3</v>
      </c>
      <c r="T5888" s="8">
        <v>6.93</v>
      </c>
      <c r="U5888">
        <v>0</v>
      </c>
      <c r="V5888" s="8">
        <v>0</v>
      </c>
      <c r="W5888" s="8">
        <v>0</v>
      </c>
      <c r="X5888" s="8">
        <v>6.93</v>
      </c>
    </row>
    <row r="5889" spans="1:24" x14ac:dyDescent="0.25">
      <c r="A5889" t="s">
        <v>6215</v>
      </c>
      <c r="B5889" s="1">
        <v>46224</v>
      </c>
      <c r="C5889" t="s">
        <v>615</v>
      </c>
      <c r="D5889" t="s">
        <v>616</v>
      </c>
      <c r="E5889" t="s">
        <v>150</v>
      </c>
      <c r="F5889" t="s">
        <v>89</v>
      </c>
      <c r="G5889" t="s">
        <v>151</v>
      </c>
      <c r="H5889" t="s">
        <v>152</v>
      </c>
      <c r="I5889" t="s">
        <v>84</v>
      </c>
      <c r="J5889" t="s">
        <v>85</v>
      </c>
      <c r="K5889" t="s">
        <v>42</v>
      </c>
      <c r="L5889" s="8">
        <v>9.9</v>
      </c>
      <c r="M5889" s="8">
        <v>3.1</v>
      </c>
      <c r="N5889">
        <v>228</v>
      </c>
      <c r="O5889" s="8">
        <v>2257.1999999999998</v>
      </c>
      <c r="P5889" s="14">
        <v>0.1875</v>
      </c>
      <c r="Q5889" s="8">
        <v>423.22</v>
      </c>
      <c r="R5889" s="8">
        <v>1833.98</v>
      </c>
      <c r="S5889" s="8">
        <v>706.8</v>
      </c>
      <c r="T5889" s="8">
        <v>1127.18</v>
      </c>
      <c r="U5889">
        <v>93</v>
      </c>
      <c r="V5889" s="8">
        <v>748.07</v>
      </c>
      <c r="W5889" s="8">
        <v>334.8</v>
      </c>
      <c r="X5889" s="8">
        <v>792.38</v>
      </c>
    </row>
    <row r="5890" spans="1:24" x14ac:dyDescent="0.25">
      <c r="A5890" t="s">
        <v>6216</v>
      </c>
      <c r="B5890" s="1">
        <v>46036</v>
      </c>
      <c r="C5890" t="s">
        <v>211</v>
      </c>
      <c r="D5890" t="s">
        <v>212</v>
      </c>
      <c r="E5890" t="s">
        <v>27</v>
      </c>
      <c r="F5890" t="s">
        <v>37</v>
      </c>
      <c r="G5890" t="s">
        <v>29</v>
      </c>
      <c r="H5890" t="s">
        <v>30</v>
      </c>
      <c r="I5890" t="s">
        <v>117</v>
      </c>
      <c r="J5890" t="s">
        <v>118</v>
      </c>
      <c r="K5890" t="s">
        <v>59</v>
      </c>
      <c r="L5890" s="8">
        <v>6</v>
      </c>
      <c r="M5890" s="8">
        <v>4.2</v>
      </c>
      <c r="N5890">
        <v>6</v>
      </c>
      <c r="O5890" s="8">
        <v>36</v>
      </c>
      <c r="P5890" s="14">
        <v>1.6999999999999999E-3</v>
      </c>
      <c r="Q5890" s="8">
        <v>0.06</v>
      </c>
      <c r="R5890" s="8">
        <v>35.94</v>
      </c>
      <c r="S5890" s="8">
        <v>25.2</v>
      </c>
      <c r="T5890" s="8">
        <v>10.74</v>
      </c>
      <c r="U5890">
        <v>0</v>
      </c>
      <c r="V5890" s="8">
        <v>0</v>
      </c>
      <c r="W5890" s="8">
        <v>0</v>
      </c>
      <c r="X5890" s="8">
        <v>10.74</v>
      </c>
    </row>
    <row r="5891" spans="1:24" x14ac:dyDescent="0.25">
      <c r="A5891" t="s">
        <v>6217</v>
      </c>
      <c r="B5891" s="1">
        <v>46228</v>
      </c>
      <c r="C5891" t="s">
        <v>315</v>
      </c>
      <c r="D5891" t="s">
        <v>316</v>
      </c>
      <c r="E5891" t="s">
        <v>27</v>
      </c>
      <c r="F5891" t="s">
        <v>46</v>
      </c>
      <c r="G5891" t="s">
        <v>38</v>
      </c>
      <c r="H5891" t="s">
        <v>39</v>
      </c>
      <c r="I5891" t="s">
        <v>156</v>
      </c>
      <c r="J5891" t="s">
        <v>157</v>
      </c>
      <c r="K5891" t="s">
        <v>42</v>
      </c>
      <c r="L5891" s="8">
        <v>6.2</v>
      </c>
      <c r="M5891" s="8">
        <v>1.9</v>
      </c>
      <c r="N5891">
        <v>6</v>
      </c>
      <c r="O5891" s="8">
        <v>37.200000000000003</v>
      </c>
      <c r="P5891" s="14">
        <v>1.06E-2</v>
      </c>
      <c r="Q5891" s="8">
        <v>0.39</v>
      </c>
      <c r="R5891" s="8">
        <v>36.81</v>
      </c>
      <c r="S5891" s="8">
        <v>11.4</v>
      </c>
      <c r="T5891" s="8">
        <v>25.41</v>
      </c>
      <c r="U5891">
        <v>0</v>
      </c>
      <c r="V5891" s="8">
        <v>0</v>
      </c>
      <c r="W5891" s="8">
        <v>0</v>
      </c>
      <c r="X5891" s="8">
        <v>25.41</v>
      </c>
    </row>
    <row r="5892" spans="1:24" x14ac:dyDescent="0.25">
      <c r="A5892" t="s">
        <v>6218</v>
      </c>
      <c r="B5892" s="1">
        <v>46118</v>
      </c>
      <c r="C5892" t="s">
        <v>584</v>
      </c>
      <c r="D5892" t="s">
        <v>585</v>
      </c>
      <c r="E5892" t="s">
        <v>27</v>
      </c>
      <c r="F5892" t="s">
        <v>37</v>
      </c>
      <c r="G5892" t="s">
        <v>29</v>
      </c>
      <c r="H5892" t="s">
        <v>30</v>
      </c>
      <c r="I5892" t="s">
        <v>112</v>
      </c>
      <c r="J5892" t="s">
        <v>113</v>
      </c>
      <c r="K5892" t="s">
        <v>42</v>
      </c>
      <c r="L5892" s="8">
        <v>8.5</v>
      </c>
      <c r="M5892" s="8">
        <v>2.8</v>
      </c>
      <c r="N5892">
        <v>19</v>
      </c>
      <c r="O5892" s="8">
        <v>161.5</v>
      </c>
      <c r="P5892" s="14">
        <v>4.1000000000000003E-3</v>
      </c>
      <c r="Q5892" s="8">
        <v>0.66</v>
      </c>
      <c r="R5892" s="8">
        <v>160.84</v>
      </c>
      <c r="S5892" s="8">
        <v>53.2</v>
      </c>
      <c r="T5892" s="8">
        <v>107.64</v>
      </c>
      <c r="U5892">
        <v>0</v>
      </c>
      <c r="V5892" s="8">
        <v>0</v>
      </c>
      <c r="W5892" s="8">
        <v>0</v>
      </c>
      <c r="X5892" s="8">
        <v>107.64</v>
      </c>
    </row>
    <row r="5893" spans="1:24" x14ac:dyDescent="0.25">
      <c r="A5893" t="s">
        <v>6219</v>
      </c>
      <c r="B5893" s="1">
        <v>45360</v>
      </c>
      <c r="C5893" t="s">
        <v>667</v>
      </c>
      <c r="D5893" t="s">
        <v>668</v>
      </c>
      <c r="E5893" t="s">
        <v>63</v>
      </c>
      <c r="F5893" t="s">
        <v>54</v>
      </c>
      <c r="G5893" t="s">
        <v>79</v>
      </c>
      <c r="H5893" t="s">
        <v>80</v>
      </c>
      <c r="I5893" t="s">
        <v>130</v>
      </c>
      <c r="J5893" t="s">
        <v>131</v>
      </c>
      <c r="K5893" t="s">
        <v>42</v>
      </c>
      <c r="L5893" s="8">
        <v>4.8</v>
      </c>
      <c r="M5893" s="8">
        <v>1.4</v>
      </c>
      <c r="N5893">
        <v>99</v>
      </c>
      <c r="O5893" s="8">
        <v>475.2</v>
      </c>
      <c r="P5893" s="14">
        <v>3.2000000000000001E-2</v>
      </c>
      <c r="Q5893" s="8">
        <v>15.21</v>
      </c>
      <c r="R5893" s="8">
        <v>459.99</v>
      </c>
      <c r="S5893" s="8">
        <v>138.6</v>
      </c>
      <c r="T5893" s="8">
        <v>321.39</v>
      </c>
      <c r="U5893">
        <v>0</v>
      </c>
      <c r="V5893" s="8">
        <v>0</v>
      </c>
      <c r="W5893" s="8">
        <v>0</v>
      </c>
      <c r="X5893" s="8">
        <v>321.39</v>
      </c>
    </row>
    <row r="5894" spans="1:24" x14ac:dyDescent="0.25">
      <c r="A5894" t="s">
        <v>6220</v>
      </c>
      <c r="B5894" s="1">
        <v>45381</v>
      </c>
      <c r="C5894" t="s">
        <v>309</v>
      </c>
      <c r="D5894" t="s">
        <v>310</v>
      </c>
      <c r="E5894" t="s">
        <v>63</v>
      </c>
      <c r="F5894" t="s">
        <v>54</v>
      </c>
      <c r="G5894" t="s">
        <v>64</v>
      </c>
      <c r="H5894" t="s">
        <v>65</v>
      </c>
      <c r="I5894" t="s">
        <v>74</v>
      </c>
      <c r="J5894" t="s">
        <v>75</v>
      </c>
      <c r="K5894" t="s">
        <v>49</v>
      </c>
      <c r="L5894" s="8">
        <v>11</v>
      </c>
      <c r="M5894" s="8">
        <v>6.8</v>
      </c>
      <c r="N5894">
        <v>10</v>
      </c>
      <c r="O5894" s="8">
        <v>110</v>
      </c>
      <c r="P5894" s="14">
        <v>4.2799999999999998E-2</v>
      </c>
      <c r="Q5894" s="8">
        <v>4.71</v>
      </c>
      <c r="R5894" s="8">
        <v>105.29</v>
      </c>
      <c r="S5894" s="8">
        <v>68</v>
      </c>
      <c r="T5894" s="8">
        <v>37.29</v>
      </c>
      <c r="U5894">
        <v>0</v>
      </c>
      <c r="V5894" s="8">
        <v>0</v>
      </c>
      <c r="W5894" s="8">
        <v>0</v>
      </c>
      <c r="X5894" s="8">
        <v>37.29</v>
      </c>
    </row>
    <row r="5895" spans="1:24" x14ac:dyDescent="0.25">
      <c r="A5895" t="s">
        <v>6221</v>
      </c>
      <c r="B5895" s="1">
        <v>45689</v>
      </c>
      <c r="C5895" t="s">
        <v>551</v>
      </c>
      <c r="D5895" t="s">
        <v>552</v>
      </c>
      <c r="E5895" t="s">
        <v>27</v>
      </c>
      <c r="F5895" t="s">
        <v>54</v>
      </c>
      <c r="G5895" t="s">
        <v>38</v>
      </c>
      <c r="H5895" t="s">
        <v>39</v>
      </c>
      <c r="I5895" t="s">
        <v>40</v>
      </c>
      <c r="J5895" t="s">
        <v>41</v>
      </c>
      <c r="K5895" t="s">
        <v>42</v>
      </c>
      <c r="L5895" s="8">
        <v>14.5</v>
      </c>
      <c r="M5895" s="8">
        <v>4.2</v>
      </c>
      <c r="N5895">
        <v>16</v>
      </c>
      <c r="O5895" s="8">
        <v>232</v>
      </c>
      <c r="P5895" s="14">
        <v>2.3400000000000001E-2</v>
      </c>
      <c r="Q5895" s="8">
        <v>5.43</v>
      </c>
      <c r="R5895" s="8">
        <v>226.57</v>
      </c>
      <c r="S5895" s="8">
        <v>67.2</v>
      </c>
      <c r="T5895" s="8">
        <v>159.37</v>
      </c>
      <c r="U5895">
        <v>0</v>
      </c>
      <c r="V5895" s="8">
        <v>0</v>
      </c>
      <c r="W5895" s="8">
        <v>0</v>
      </c>
      <c r="X5895" s="8">
        <v>159.37</v>
      </c>
    </row>
    <row r="5896" spans="1:24" x14ac:dyDescent="0.25">
      <c r="A5896" t="s">
        <v>6222</v>
      </c>
      <c r="B5896" s="1">
        <v>45861</v>
      </c>
      <c r="C5896" t="s">
        <v>458</v>
      </c>
      <c r="D5896" t="s">
        <v>459</v>
      </c>
      <c r="E5896" t="s">
        <v>27</v>
      </c>
      <c r="F5896" t="s">
        <v>89</v>
      </c>
      <c r="G5896" t="s">
        <v>29</v>
      </c>
      <c r="H5896" t="s">
        <v>30</v>
      </c>
      <c r="I5896" t="s">
        <v>156</v>
      </c>
      <c r="J5896" t="s">
        <v>157</v>
      </c>
      <c r="K5896" t="s">
        <v>42</v>
      </c>
      <c r="L5896" s="8">
        <v>6.2</v>
      </c>
      <c r="M5896" s="8">
        <v>1.9</v>
      </c>
      <c r="N5896">
        <v>176</v>
      </c>
      <c r="O5896" s="8">
        <v>1091.2</v>
      </c>
      <c r="P5896" s="14">
        <v>0.12870000000000001</v>
      </c>
      <c r="Q5896" s="8">
        <v>140.44</v>
      </c>
      <c r="R5896" s="8">
        <v>950.76</v>
      </c>
      <c r="S5896" s="8">
        <v>334.4</v>
      </c>
      <c r="T5896" s="8">
        <v>616.36</v>
      </c>
      <c r="U5896">
        <v>0</v>
      </c>
      <c r="V5896" s="8">
        <v>0</v>
      </c>
      <c r="W5896" s="8">
        <v>0</v>
      </c>
      <c r="X5896" s="8">
        <v>616.36</v>
      </c>
    </row>
    <row r="5897" spans="1:24" x14ac:dyDescent="0.25">
      <c r="A5897" t="s">
        <v>6223</v>
      </c>
      <c r="B5897" s="1">
        <v>45698</v>
      </c>
      <c r="C5897" t="s">
        <v>584</v>
      </c>
      <c r="D5897" t="s">
        <v>585</v>
      </c>
      <c r="E5897" t="s">
        <v>27</v>
      </c>
      <c r="F5897" t="s">
        <v>37</v>
      </c>
      <c r="G5897" t="s">
        <v>29</v>
      </c>
      <c r="H5897" t="s">
        <v>30</v>
      </c>
      <c r="I5897" t="s">
        <v>144</v>
      </c>
      <c r="J5897" t="s">
        <v>145</v>
      </c>
      <c r="K5897" t="s">
        <v>33</v>
      </c>
      <c r="L5897" s="8">
        <v>12</v>
      </c>
      <c r="M5897" s="8">
        <v>6.5</v>
      </c>
      <c r="N5897">
        <v>33</v>
      </c>
      <c r="O5897" s="8">
        <v>396</v>
      </c>
      <c r="P5897" s="14">
        <v>2.7799999999999998E-2</v>
      </c>
      <c r="Q5897" s="8">
        <v>11.01</v>
      </c>
      <c r="R5897" s="8">
        <v>384.99</v>
      </c>
      <c r="S5897" s="8">
        <v>214.5</v>
      </c>
      <c r="T5897" s="8">
        <v>170.49</v>
      </c>
      <c r="U5897">
        <v>0</v>
      </c>
      <c r="V5897" s="8">
        <v>0</v>
      </c>
      <c r="W5897" s="8">
        <v>0</v>
      </c>
      <c r="X5897" s="8">
        <v>170.49</v>
      </c>
    </row>
    <row r="5898" spans="1:24" x14ac:dyDescent="0.25">
      <c r="A5898" t="s">
        <v>6224</v>
      </c>
      <c r="B5898" s="1">
        <v>45857</v>
      </c>
      <c r="C5898" t="s">
        <v>148</v>
      </c>
      <c r="D5898" t="s">
        <v>149</v>
      </c>
      <c r="E5898" t="s">
        <v>150</v>
      </c>
      <c r="F5898" t="s">
        <v>37</v>
      </c>
      <c r="G5898" t="s">
        <v>151</v>
      </c>
      <c r="H5898" t="s">
        <v>152</v>
      </c>
      <c r="I5898" t="s">
        <v>99</v>
      </c>
      <c r="J5898" t="s">
        <v>100</v>
      </c>
      <c r="K5898" t="s">
        <v>49</v>
      </c>
      <c r="L5898" s="8">
        <v>3.8</v>
      </c>
      <c r="M5898" s="8">
        <v>2.6</v>
      </c>
      <c r="N5898">
        <v>14</v>
      </c>
      <c r="O5898" s="8">
        <v>53.2</v>
      </c>
      <c r="P5898" s="14">
        <v>5.3E-3</v>
      </c>
      <c r="Q5898" s="8">
        <v>0.28000000000000003</v>
      </c>
      <c r="R5898" s="8">
        <v>52.92</v>
      </c>
      <c r="S5898" s="8">
        <v>36.4</v>
      </c>
      <c r="T5898" s="8">
        <v>16.52</v>
      </c>
      <c r="U5898">
        <v>0</v>
      </c>
      <c r="V5898" s="8">
        <v>0</v>
      </c>
      <c r="W5898" s="8">
        <v>0</v>
      </c>
      <c r="X5898" s="8">
        <v>16.52</v>
      </c>
    </row>
    <row r="5899" spans="1:24" x14ac:dyDescent="0.25">
      <c r="A5899" t="s">
        <v>6225</v>
      </c>
      <c r="B5899" s="1">
        <v>45625</v>
      </c>
      <c r="C5899" t="s">
        <v>615</v>
      </c>
      <c r="D5899" t="s">
        <v>616</v>
      </c>
      <c r="E5899" t="s">
        <v>150</v>
      </c>
      <c r="F5899" t="s">
        <v>89</v>
      </c>
      <c r="G5899" t="s">
        <v>151</v>
      </c>
      <c r="H5899" t="s">
        <v>152</v>
      </c>
      <c r="I5899" t="s">
        <v>47</v>
      </c>
      <c r="J5899" t="s">
        <v>48</v>
      </c>
      <c r="K5899" t="s">
        <v>49</v>
      </c>
      <c r="L5899" s="8">
        <v>5</v>
      </c>
      <c r="M5899" s="8">
        <v>3.2</v>
      </c>
      <c r="N5899">
        <v>48</v>
      </c>
      <c r="O5899" s="8">
        <v>240</v>
      </c>
      <c r="P5899" s="14">
        <v>9.3200000000000005E-2</v>
      </c>
      <c r="Q5899" s="8">
        <v>22.37</v>
      </c>
      <c r="R5899" s="8">
        <v>217.63</v>
      </c>
      <c r="S5899" s="8">
        <v>153.6</v>
      </c>
      <c r="T5899" s="8">
        <v>64.03</v>
      </c>
      <c r="U5899">
        <v>0</v>
      </c>
      <c r="V5899" s="8">
        <v>0</v>
      </c>
      <c r="W5899" s="8">
        <v>0</v>
      </c>
      <c r="X5899" s="8">
        <v>64.03</v>
      </c>
    </row>
    <row r="5900" spans="1:24" x14ac:dyDescent="0.25">
      <c r="A5900" t="s">
        <v>6226</v>
      </c>
      <c r="B5900" s="1">
        <v>46169</v>
      </c>
      <c r="C5900" t="s">
        <v>371</v>
      </c>
      <c r="D5900" t="s">
        <v>372</v>
      </c>
      <c r="E5900" t="s">
        <v>63</v>
      </c>
      <c r="F5900" t="s">
        <v>54</v>
      </c>
      <c r="G5900" t="s">
        <v>79</v>
      </c>
      <c r="H5900" t="s">
        <v>80</v>
      </c>
      <c r="I5900" t="s">
        <v>40</v>
      </c>
      <c r="J5900" t="s">
        <v>41</v>
      </c>
      <c r="K5900" t="s">
        <v>42</v>
      </c>
      <c r="L5900" s="8">
        <v>14.5</v>
      </c>
      <c r="M5900" s="8">
        <v>4.2</v>
      </c>
      <c r="N5900">
        <v>27</v>
      </c>
      <c r="O5900" s="8">
        <v>391.5</v>
      </c>
      <c r="P5900" s="14">
        <v>4.0000000000000002E-4</v>
      </c>
      <c r="Q5900" s="8">
        <v>0.16</v>
      </c>
      <c r="R5900" s="8">
        <v>391.34</v>
      </c>
      <c r="S5900" s="8">
        <v>113.4</v>
      </c>
      <c r="T5900" s="8">
        <v>277.94</v>
      </c>
      <c r="U5900">
        <v>0</v>
      </c>
      <c r="V5900" s="8">
        <v>0</v>
      </c>
      <c r="W5900" s="8">
        <v>0</v>
      </c>
      <c r="X5900" s="8">
        <v>277.94</v>
      </c>
    </row>
    <row r="5901" spans="1:24" x14ac:dyDescent="0.25">
      <c r="A5901" t="s">
        <v>6227</v>
      </c>
      <c r="B5901" s="1">
        <v>45574</v>
      </c>
      <c r="C5901" t="s">
        <v>168</v>
      </c>
      <c r="D5901" t="s">
        <v>169</v>
      </c>
      <c r="E5901" t="s">
        <v>63</v>
      </c>
      <c r="F5901" t="s">
        <v>46</v>
      </c>
      <c r="G5901" t="s">
        <v>64</v>
      </c>
      <c r="H5901" t="s">
        <v>65</v>
      </c>
      <c r="I5901" t="s">
        <v>127</v>
      </c>
      <c r="J5901" t="s">
        <v>128</v>
      </c>
      <c r="K5901" t="s">
        <v>33</v>
      </c>
      <c r="L5901" s="8">
        <v>7.2</v>
      </c>
      <c r="M5901" s="8">
        <v>3.6</v>
      </c>
      <c r="N5901">
        <v>5</v>
      </c>
      <c r="O5901" s="8">
        <v>36</v>
      </c>
      <c r="P5901" s="14">
        <v>0.22739999999999999</v>
      </c>
      <c r="Q5901" s="8">
        <v>8.19</v>
      </c>
      <c r="R5901" s="8">
        <v>27.81</v>
      </c>
      <c r="S5901" s="8">
        <v>18</v>
      </c>
      <c r="T5901" s="8">
        <v>9.81</v>
      </c>
      <c r="U5901">
        <v>0</v>
      </c>
      <c r="V5901" s="8">
        <v>0</v>
      </c>
      <c r="W5901" s="8">
        <v>0</v>
      </c>
      <c r="X5901" s="8">
        <v>9.81</v>
      </c>
    </row>
    <row r="5902" spans="1:24" x14ac:dyDescent="0.25">
      <c r="A5902" t="s">
        <v>6228</v>
      </c>
      <c r="B5902" s="1">
        <v>45824</v>
      </c>
      <c r="C5902" t="s">
        <v>25</v>
      </c>
      <c r="D5902" t="s">
        <v>26</v>
      </c>
      <c r="E5902" t="s">
        <v>27</v>
      </c>
      <c r="F5902" t="s">
        <v>28</v>
      </c>
      <c r="G5902" t="s">
        <v>29</v>
      </c>
      <c r="H5902" t="s">
        <v>30</v>
      </c>
      <c r="I5902" t="s">
        <v>127</v>
      </c>
      <c r="J5902" t="s">
        <v>128</v>
      </c>
      <c r="K5902" t="s">
        <v>33</v>
      </c>
      <c r="L5902" s="8">
        <v>7.2</v>
      </c>
      <c r="M5902" s="8">
        <v>3.6</v>
      </c>
      <c r="N5902">
        <v>156</v>
      </c>
      <c r="O5902" s="8">
        <v>1123.2</v>
      </c>
      <c r="P5902" s="14">
        <v>0.14560000000000001</v>
      </c>
      <c r="Q5902" s="8">
        <v>163.54</v>
      </c>
      <c r="R5902" s="8">
        <v>959.66</v>
      </c>
      <c r="S5902" s="8">
        <v>561.6</v>
      </c>
      <c r="T5902" s="8">
        <v>398.06</v>
      </c>
      <c r="U5902">
        <v>0</v>
      </c>
      <c r="V5902" s="8">
        <v>0</v>
      </c>
      <c r="W5902" s="8">
        <v>0</v>
      </c>
      <c r="X5902" s="8">
        <v>398.06</v>
      </c>
    </row>
    <row r="5903" spans="1:24" x14ac:dyDescent="0.25">
      <c r="A5903" t="s">
        <v>6229</v>
      </c>
      <c r="B5903" s="1">
        <v>45761</v>
      </c>
      <c r="C5903" t="s">
        <v>315</v>
      </c>
      <c r="D5903" t="s">
        <v>316</v>
      </c>
      <c r="E5903" t="s">
        <v>27</v>
      </c>
      <c r="F5903" t="s">
        <v>46</v>
      </c>
      <c r="G5903" t="s">
        <v>29</v>
      </c>
      <c r="H5903" t="s">
        <v>30</v>
      </c>
      <c r="I5903" t="s">
        <v>112</v>
      </c>
      <c r="J5903" t="s">
        <v>113</v>
      </c>
      <c r="K5903" t="s">
        <v>42</v>
      </c>
      <c r="L5903" s="8">
        <v>8.5</v>
      </c>
      <c r="M5903" s="8">
        <v>2.8</v>
      </c>
      <c r="N5903">
        <v>38</v>
      </c>
      <c r="O5903" s="8">
        <v>323</v>
      </c>
      <c r="P5903" s="14">
        <v>0.1193</v>
      </c>
      <c r="Q5903" s="8">
        <v>38.53</v>
      </c>
      <c r="R5903" s="8">
        <v>284.47000000000003</v>
      </c>
      <c r="S5903" s="8">
        <v>106.4</v>
      </c>
      <c r="T5903" s="8">
        <v>178.07</v>
      </c>
      <c r="U5903">
        <v>0</v>
      </c>
      <c r="V5903" s="8">
        <v>0</v>
      </c>
      <c r="W5903" s="8">
        <v>0</v>
      </c>
      <c r="X5903" s="8">
        <v>178.07</v>
      </c>
    </row>
    <row r="5904" spans="1:24" x14ac:dyDescent="0.25">
      <c r="A5904" t="s">
        <v>6230</v>
      </c>
      <c r="B5904" s="1">
        <v>46231</v>
      </c>
      <c r="C5904" t="s">
        <v>523</v>
      </c>
      <c r="D5904" t="s">
        <v>524</v>
      </c>
      <c r="E5904" t="s">
        <v>27</v>
      </c>
      <c r="F5904" t="s">
        <v>89</v>
      </c>
      <c r="G5904" t="s">
        <v>38</v>
      </c>
      <c r="H5904" t="s">
        <v>39</v>
      </c>
      <c r="I5904" t="s">
        <v>47</v>
      </c>
      <c r="J5904" t="s">
        <v>48</v>
      </c>
      <c r="K5904" t="s">
        <v>49</v>
      </c>
      <c r="L5904" s="8">
        <v>5</v>
      </c>
      <c r="M5904" s="8">
        <v>3.2</v>
      </c>
      <c r="N5904">
        <v>136</v>
      </c>
      <c r="O5904" s="8">
        <v>680</v>
      </c>
      <c r="P5904" s="14">
        <v>0.49769999999999998</v>
      </c>
      <c r="Q5904" s="8">
        <v>338.44</v>
      </c>
      <c r="R5904" s="8">
        <v>341.56</v>
      </c>
      <c r="S5904" s="8">
        <v>435.2</v>
      </c>
      <c r="T5904" s="8">
        <v>-93.64</v>
      </c>
      <c r="U5904">
        <v>0</v>
      </c>
      <c r="V5904" s="8">
        <v>0</v>
      </c>
      <c r="W5904" s="8">
        <v>0</v>
      </c>
      <c r="X5904" s="8">
        <v>-93.64</v>
      </c>
    </row>
    <row r="5905" spans="1:24" x14ac:dyDescent="0.25">
      <c r="A5905" t="s">
        <v>6231</v>
      </c>
      <c r="B5905" s="1">
        <v>46186</v>
      </c>
      <c r="C5905" t="s">
        <v>174</v>
      </c>
      <c r="D5905" t="s">
        <v>175</v>
      </c>
      <c r="E5905" t="s">
        <v>150</v>
      </c>
      <c r="F5905" t="s">
        <v>54</v>
      </c>
      <c r="G5905" t="s">
        <v>151</v>
      </c>
      <c r="H5905" t="s">
        <v>152</v>
      </c>
      <c r="I5905" t="s">
        <v>104</v>
      </c>
      <c r="J5905" t="s">
        <v>105</v>
      </c>
      <c r="K5905" t="s">
        <v>49</v>
      </c>
      <c r="L5905" s="8">
        <v>4.2</v>
      </c>
      <c r="M5905" s="8">
        <v>2.8</v>
      </c>
      <c r="N5905">
        <v>10</v>
      </c>
      <c r="O5905" s="8">
        <v>42</v>
      </c>
      <c r="P5905" s="14">
        <v>1.49E-2</v>
      </c>
      <c r="Q5905" s="8">
        <v>0.63</v>
      </c>
      <c r="R5905" s="8">
        <v>41.37</v>
      </c>
      <c r="S5905" s="8">
        <v>28</v>
      </c>
      <c r="T5905" s="8">
        <v>13.37</v>
      </c>
      <c r="U5905">
        <v>0</v>
      </c>
      <c r="V5905" s="8">
        <v>0</v>
      </c>
      <c r="W5905" s="8">
        <v>0</v>
      </c>
      <c r="X5905" s="8">
        <v>13.37</v>
      </c>
    </row>
    <row r="5906" spans="1:24" x14ac:dyDescent="0.25">
      <c r="A5906" t="s">
        <v>6232</v>
      </c>
      <c r="B5906" s="1">
        <v>45304</v>
      </c>
      <c r="C5906" t="s">
        <v>371</v>
      </c>
      <c r="D5906" t="s">
        <v>372</v>
      </c>
      <c r="E5906" t="s">
        <v>63</v>
      </c>
      <c r="F5906" t="s">
        <v>54</v>
      </c>
      <c r="G5906" t="s">
        <v>64</v>
      </c>
      <c r="H5906" t="s">
        <v>65</v>
      </c>
      <c r="I5906" t="s">
        <v>66</v>
      </c>
      <c r="J5906" t="s">
        <v>67</v>
      </c>
      <c r="K5906" t="s">
        <v>33</v>
      </c>
      <c r="L5906" s="8">
        <v>4.5</v>
      </c>
      <c r="M5906" s="8">
        <v>2.1</v>
      </c>
      <c r="N5906">
        <v>63</v>
      </c>
      <c r="O5906" s="8">
        <v>283.5</v>
      </c>
      <c r="P5906" s="14">
        <v>4.8599999999999997E-2</v>
      </c>
      <c r="Q5906" s="8">
        <v>13.78</v>
      </c>
      <c r="R5906" s="8">
        <v>269.72000000000003</v>
      </c>
      <c r="S5906" s="8">
        <v>132.30000000000001</v>
      </c>
      <c r="T5906" s="8">
        <v>137.41999999999999</v>
      </c>
      <c r="U5906">
        <v>0</v>
      </c>
      <c r="V5906" s="8">
        <v>0</v>
      </c>
      <c r="W5906" s="8">
        <v>0</v>
      </c>
      <c r="X5906" s="8">
        <v>137.41999999999999</v>
      </c>
    </row>
    <row r="5907" spans="1:24" x14ac:dyDescent="0.25">
      <c r="A5907" t="s">
        <v>6233</v>
      </c>
      <c r="B5907" s="1">
        <v>46097</v>
      </c>
      <c r="C5907" t="s">
        <v>340</v>
      </c>
      <c r="D5907" t="s">
        <v>341</v>
      </c>
      <c r="E5907" t="s">
        <v>27</v>
      </c>
      <c r="F5907" t="s">
        <v>54</v>
      </c>
      <c r="G5907" t="s">
        <v>29</v>
      </c>
      <c r="H5907" t="s">
        <v>30</v>
      </c>
      <c r="I5907" t="s">
        <v>31</v>
      </c>
      <c r="J5907" t="s">
        <v>32</v>
      </c>
      <c r="K5907" t="s">
        <v>33</v>
      </c>
      <c r="L5907" s="8">
        <v>5.8</v>
      </c>
      <c r="M5907" s="8">
        <v>2.7</v>
      </c>
      <c r="N5907">
        <v>99</v>
      </c>
      <c r="O5907" s="8">
        <v>574.20000000000005</v>
      </c>
      <c r="P5907" s="14">
        <v>4.9000000000000002E-2</v>
      </c>
      <c r="Q5907" s="8">
        <v>28.14</v>
      </c>
      <c r="R5907" s="8">
        <v>546.05999999999995</v>
      </c>
      <c r="S5907" s="8">
        <v>267.3</v>
      </c>
      <c r="T5907" s="8">
        <v>278.76</v>
      </c>
      <c r="U5907">
        <v>0</v>
      </c>
      <c r="V5907" s="8">
        <v>0</v>
      </c>
      <c r="W5907" s="8">
        <v>0</v>
      </c>
      <c r="X5907" s="8">
        <v>278.76</v>
      </c>
    </row>
    <row r="5908" spans="1:24" x14ac:dyDescent="0.25">
      <c r="A5908" t="s">
        <v>6234</v>
      </c>
      <c r="B5908" s="1">
        <v>46009</v>
      </c>
      <c r="C5908" t="s">
        <v>35</v>
      </c>
      <c r="D5908" t="s">
        <v>36</v>
      </c>
      <c r="E5908" t="s">
        <v>27</v>
      </c>
      <c r="F5908" t="s">
        <v>37</v>
      </c>
      <c r="G5908" t="s">
        <v>38</v>
      </c>
      <c r="H5908" t="s">
        <v>39</v>
      </c>
      <c r="I5908" t="s">
        <v>117</v>
      </c>
      <c r="J5908" t="s">
        <v>118</v>
      </c>
      <c r="K5908" t="s">
        <v>59</v>
      </c>
      <c r="L5908" s="8">
        <v>6</v>
      </c>
      <c r="M5908" s="8">
        <v>4.2</v>
      </c>
      <c r="N5908">
        <v>12</v>
      </c>
      <c r="O5908" s="8">
        <v>72</v>
      </c>
      <c r="P5908" s="14">
        <v>5.0500000000000003E-2</v>
      </c>
      <c r="Q5908" s="8">
        <v>3.64</v>
      </c>
      <c r="R5908" s="8">
        <v>68.36</v>
      </c>
      <c r="S5908" s="8">
        <v>50.4</v>
      </c>
      <c r="T5908" s="8">
        <v>17.96</v>
      </c>
      <c r="U5908">
        <v>0</v>
      </c>
      <c r="V5908" s="8">
        <v>0</v>
      </c>
      <c r="W5908" s="8">
        <v>0</v>
      </c>
      <c r="X5908" s="8">
        <v>17.96</v>
      </c>
    </row>
    <row r="5909" spans="1:24" x14ac:dyDescent="0.25">
      <c r="A5909" t="s">
        <v>6235</v>
      </c>
      <c r="B5909" s="1">
        <v>45930</v>
      </c>
      <c r="C5909" t="s">
        <v>321</v>
      </c>
      <c r="D5909" t="s">
        <v>322</v>
      </c>
      <c r="E5909" t="s">
        <v>63</v>
      </c>
      <c r="F5909" t="s">
        <v>46</v>
      </c>
      <c r="G5909" t="s">
        <v>64</v>
      </c>
      <c r="H5909" t="s">
        <v>65</v>
      </c>
      <c r="I5909" t="s">
        <v>127</v>
      </c>
      <c r="J5909" t="s">
        <v>128</v>
      </c>
      <c r="K5909" t="s">
        <v>33</v>
      </c>
      <c r="L5909" s="8">
        <v>7.2</v>
      </c>
      <c r="M5909" s="8">
        <v>3.6</v>
      </c>
      <c r="N5909">
        <v>9</v>
      </c>
      <c r="O5909" s="8">
        <v>64.8</v>
      </c>
      <c r="P5909" s="14">
        <v>0.1694</v>
      </c>
      <c r="Q5909" s="8">
        <v>10.98</v>
      </c>
      <c r="R5909" s="8">
        <v>53.82</v>
      </c>
      <c r="S5909" s="8">
        <v>32.4</v>
      </c>
      <c r="T5909" s="8">
        <v>21.42</v>
      </c>
      <c r="U5909">
        <v>0</v>
      </c>
      <c r="V5909" s="8">
        <v>0</v>
      </c>
      <c r="W5909" s="8">
        <v>0</v>
      </c>
      <c r="X5909" s="8">
        <v>21.42</v>
      </c>
    </row>
    <row r="5910" spans="1:24" x14ac:dyDescent="0.25">
      <c r="A5910" t="s">
        <v>6236</v>
      </c>
      <c r="B5910" s="1">
        <v>45893</v>
      </c>
      <c r="C5910" t="s">
        <v>361</v>
      </c>
      <c r="D5910" t="s">
        <v>362</v>
      </c>
      <c r="E5910" t="s">
        <v>27</v>
      </c>
      <c r="F5910" t="s">
        <v>28</v>
      </c>
      <c r="G5910" t="s">
        <v>38</v>
      </c>
      <c r="H5910" t="s">
        <v>39</v>
      </c>
      <c r="I5910" t="s">
        <v>74</v>
      </c>
      <c r="J5910" t="s">
        <v>75</v>
      </c>
      <c r="K5910" t="s">
        <v>49</v>
      </c>
      <c r="L5910" s="8">
        <v>11</v>
      </c>
      <c r="M5910" s="8">
        <v>6.8</v>
      </c>
      <c r="N5910">
        <v>77</v>
      </c>
      <c r="O5910" s="8">
        <v>847</v>
      </c>
      <c r="P5910" s="14">
        <v>8.9099999999999999E-2</v>
      </c>
      <c r="Q5910" s="8">
        <v>75.47</v>
      </c>
      <c r="R5910" s="8">
        <v>771.53</v>
      </c>
      <c r="S5910" s="8">
        <v>523.6</v>
      </c>
      <c r="T5910" s="8">
        <v>247.93</v>
      </c>
      <c r="U5910">
        <v>0</v>
      </c>
      <c r="V5910" s="8">
        <v>0</v>
      </c>
      <c r="W5910" s="8">
        <v>0</v>
      </c>
      <c r="X5910" s="8">
        <v>247.93</v>
      </c>
    </row>
    <row r="5911" spans="1:24" x14ac:dyDescent="0.25">
      <c r="A5911" t="s">
        <v>6237</v>
      </c>
      <c r="B5911" s="1">
        <v>45827</v>
      </c>
      <c r="C5911" t="s">
        <v>350</v>
      </c>
      <c r="D5911" t="s">
        <v>351</v>
      </c>
      <c r="E5911" t="s">
        <v>63</v>
      </c>
      <c r="F5911" t="s">
        <v>89</v>
      </c>
      <c r="G5911" t="s">
        <v>79</v>
      </c>
      <c r="H5911" t="s">
        <v>80</v>
      </c>
      <c r="I5911" t="s">
        <v>185</v>
      </c>
      <c r="J5911" t="s">
        <v>186</v>
      </c>
      <c r="K5911" t="s">
        <v>59</v>
      </c>
      <c r="L5911" s="8">
        <v>4.9000000000000004</v>
      </c>
      <c r="M5911" s="8">
        <v>3.1</v>
      </c>
      <c r="N5911">
        <v>27</v>
      </c>
      <c r="O5911" s="8">
        <v>132.30000000000001</v>
      </c>
      <c r="P5911" s="14">
        <v>0.15310000000000001</v>
      </c>
      <c r="Q5911" s="8">
        <v>20.260000000000002</v>
      </c>
      <c r="R5911" s="8">
        <v>112.04</v>
      </c>
      <c r="S5911" s="8">
        <v>83.7</v>
      </c>
      <c r="T5911" s="8">
        <v>28.34</v>
      </c>
      <c r="U5911">
        <v>0</v>
      </c>
      <c r="V5911" s="8">
        <v>0</v>
      </c>
      <c r="W5911" s="8">
        <v>0</v>
      </c>
      <c r="X5911" s="8">
        <v>28.34</v>
      </c>
    </row>
    <row r="5912" spans="1:24" x14ac:dyDescent="0.25">
      <c r="A5912" t="s">
        <v>6238</v>
      </c>
      <c r="B5912" s="1">
        <v>46092</v>
      </c>
      <c r="C5912" t="s">
        <v>180</v>
      </c>
      <c r="D5912" t="s">
        <v>181</v>
      </c>
      <c r="E5912" t="s">
        <v>63</v>
      </c>
      <c r="F5912" t="s">
        <v>46</v>
      </c>
      <c r="G5912" t="s">
        <v>64</v>
      </c>
      <c r="H5912" t="s">
        <v>65</v>
      </c>
      <c r="I5912" t="s">
        <v>122</v>
      </c>
      <c r="J5912" t="s">
        <v>123</v>
      </c>
      <c r="K5912" t="s">
        <v>59</v>
      </c>
      <c r="L5912" s="8">
        <v>5.5</v>
      </c>
      <c r="M5912" s="8">
        <v>3.8</v>
      </c>
      <c r="N5912">
        <v>3</v>
      </c>
      <c r="O5912" s="8">
        <v>16.5</v>
      </c>
      <c r="P5912" s="14">
        <v>4.5699999999999998E-2</v>
      </c>
      <c r="Q5912" s="8">
        <v>0.75</v>
      </c>
      <c r="R5912" s="8">
        <v>15.75</v>
      </c>
      <c r="S5912" s="8">
        <v>11.4</v>
      </c>
      <c r="T5912" s="8">
        <v>4.3499999999999996</v>
      </c>
      <c r="U5912">
        <v>0</v>
      </c>
      <c r="V5912" s="8">
        <v>0</v>
      </c>
      <c r="W5912" s="8">
        <v>0</v>
      </c>
      <c r="X5912" s="8">
        <v>4.3499999999999996</v>
      </c>
    </row>
    <row r="5913" spans="1:24" x14ac:dyDescent="0.25">
      <c r="A5913" t="s">
        <v>6239</v>
      </c>
      <c r="B5913" s="1">
        <v>45721</v>
      </c>
      <c r="C5913" t="s">
        <v>758</v>
      </c>
      <c r="D5913" t="s">
        <v>759</v>
      </c>
      <c r="E5913" t="s">
        <v>27</v>
      </c>
      <c r="F5913" t="s">
        <v>37</v>
      </c>
      <c r="G5913" t="s">
        <v>29</v>
      </c>
      <c r="H5913" t="s">
        <v>30</v>
      </c>
      <c r="I5913" t="s">
        <v>117</v>
      </c>
      <c r="J5913" t="s">
        <v>118</v>
      </c>
      <c r="K5913" t="s">
        <v>59</v>
      </c>
      <c r="L5913" s="8">
        <v>6</v>
      </c>
      <c r="M5913" s="8">
        <v>4.2</v>
      </c>
      <c r="N5913">
        <v>18</v>
      </c>
      <c r="O5913" s="8">
        <v>108</v>
      </c>
      <c r="P5913" s="14">
        <v>6.8699999999999997E-2</v>
      </c>
      <c r="Q5913" s="8">
        <v>7.42</v>
      </c>
      <c r="R5913" s="8">
        <v>100.58</v>
      </c>
      <c r="S5913" s="8">
        <v>75.599999999999994</v>
      </c>
      <c r="T5913" s="8">
        <v>24.98</v>
      </c>
      <c r="U5913">
        <v>0</v>
      </c>
      <c r="V5913" s="8">
        <v>0</v>
      </c>
      <c r="W5913" s="8">
        <v>0</v>
      </c>
      <c r="X5913" s="8">
        <v>24.98</v>
      </c>
    </row>
    <row r="5914" spans="1:24" x14ac:dyDescent="0.25">
      <c r="A5914" t="s">
        <v>6240</v>
      </c>
      <c r="B5914" s="1">
        <v>45407</v>
      </c>
      <c r="C5914" t="s">
        <v>215</v>
      </c>
      <c r="D5914" t="s">
        <v>216</v>
      </c>
      <c r="E5914" t="s">
        <v>27</v>
      </c>
      <c r="F5914" t="s">
        <v>54</v>
      </c>
      <c r="G5914" t="s">
        <v>38</v>
      </c>
      <c r="H5914" t="s">
        <v>39</v>
      </c>
      <c r="I5914" t="s">
        <v>122</v>
      </c>
      <c r="J5914" t="s">
        <v>123</v>
      </c>
      <c r="K5914" t="s">
        <v>59</v>
      </c>
      <c r="L5914" s="8">
        <v>5.5</v>
      </c>
      <c r="M5914" s="8">
        <v>3.8</v>
      </c>
      <c r="N5914">
        <v>59</v>
      </c>
      <c r="O5914" s="8">
        <v>324.5</v>
      </c>
      <c r="P5914" s="14">
        <v>7.0099999999999996E-2</v>
      </c>
      <c r="Q5914" s="8">
        <v>22.75</v>
      </c>
      <c r="R5914" s="8">
        <v>301.75</v>
      </c>
      <c r="S5914" s="8">
        <v>224.2</v>
      </c>
      <c r="T5914" s="8">
        <v>77.55</v>
      </c>
      <c r="U5914">
        <v>0</v>
      </c>
      <c r="V5914" s="8">
        <v>0</v>
      </c>
      <c r="W5914" s="8">
        <v>0</v>
      </c>
      <c r="X5914" s="8">
        <v>77.55</v>
      </c>
    </row>
    <row r="5915" spans="1:24" x14ac:dyDescent="0.25">
      <c r="A5915" t="s">
        <v>6241</v>
      </c>
      <c r="B5915" s="1">
        <v>45716</v>
      </c>
      <c r="C5915" t="s">
        <v>590</v>
      </c>
      <c r="D5915" t="s">
        <v>591</v>
      </c>
      <c r="E5915" t="s">
        <v>27</v>
      </c>
      <c r="F5915" t="s">
        <v>46</v>
      </c>
      <c r="G5915" t="s">
        <v>29</v>
      </c>
      <c r="H5915" t="s">
        <v>30</v>
      </c>
      <c r="I5915" t="s">
        <v>57</v>
      </c>
      <c r="J5915" t="s">
        <v>58</v>
      </c>
      <c r="K5915" t="s">
        <v>59</v>
      </c>
      <c r="L5915" s="8">
        <v>10.5</v>
      </c>
      <c r="M5915" s="8">
        <v>7.5</v>
      </c>
      <c r="N5915">
        <v>27</v>
      </c>
      <c r="O5915" s="8">
        <v>283.5</v>
      </c>
      <c r="P5915" s="14">
        <v>0.49170000000000003</v>
      </c>
      <c r="Q5915" s="8">
        <v>139.4</v>
      </c>
      <c r="R5915" s="8">
        <v>144.1</v>
      </c>
      <c r="S5915" s="8">
        <v>202.5</v>
      </c>
      <c r="T5915" s="8">
        <v>-58.4</v>
      </c>
      <c r="U5915">
        <v>0</v>
      </c>
      <c r="V5915" s="8">
        <v>0</v>
      </c>
      <c r="W5915" s="8">
        <v>0</v>
      </c>
      <c r="X5915" s="8">
        <v>-58.4</v>
      </c>
    </row>
    <row r="5916" spans="1:24" x14ac:dyDescent="0.25">
      <c r="A5916" t="s">
        <v>6242</v>
      </c>
      <c r="B5916" s="1">
        <v>45445</v>
      </c>
      <c r="C5916" t="s">
        <v>125</v>
      </c>
      <c r="D5916" t="s">
        <v>126</v>
      </c>
      <c r="E5916" t="s">
        <v>27</v>
      </c>
      <c r="F5916" t="s">
        <v>89</v>
      </c>
      <c r="G5916" t="s">
        <v>38</v>
      </c>
      <c r="H5916" t="s">
        <v>39</v>
      </c>
      <c r="I5916" t="s">
        <v>74</v>
      </c>
      <c r="J5916" t="s">
        <v>75</v>
      </c>
      <c r="K5916" t="s">
        <v>49</v>
      </c>
      <c r="L5916" s="8">
        <v>11</v>
      </c>
      <c r="M5916" s="8">
        <v>6.8</v>
      </c>
      <c r="N5916">
        <v>313</v>
      </c>
      <c r="O5916" s="8">
        <v>3443</v>
      </c>
      <c r="P5916" s="14">
        <v>6.9599999999999995E-2</v>
      </c>
      <c r="Q5916" s="8">
        <v>239.63</v>
      </c>
      <c r="R5916" s="8">
        <v>3203.37</v>
      </c>
      <c r="S5916" s="8">
        <v>2128.4</v>
      </c>
      <c r="T5916" s="8">
        <v>1074.97</v>
      </c>
      <c r="U5916">
        <v>0</v>
      </c>
      <c r="V5916" s="8">
        <v>0</v>
      </c>
      <c r="W5916" s="8">
        <v>0</v>
      </c>
      <c r="X5916" s="8">
        <v>1074.97</v>
      </c>
    </row>
    <row r="5917" spans="1:24" x14ac:dyDescent="0.25">
      <c r="A5917" t="s">
        <v>6243</v>
      </c>
      <c r="B5917" s="1">
        <v>45443</v>
      </c>
      <c r="C5917" t="s">
        <v>77</v>
      </c>
      <c r="D5917" t="s">
        <v>78</v>
      </c>
      <c r="E5917" t="s">
        <v>63</v>
      </c>
      <c r="F5917" t="s">
        <v>37</v>
      </c>
      <c r="G5917" t="s">
        <v>79</v>
      </c>
      <c r="H5917" t="s">
        <v>80</v>
      </c>
      <c r="I5917" t="s">
        <v>130</v>
      </c>
      <c r="J5917" t="s">
        <v>131</v>
      </c>
      <c r="K5917" t="s">
        <v>42</v>
      </c>
      <c r="L5917" s="8">
        <v>4.8</v>
      </c>
      <c r="M5917" s="8">
        <v>1.4</v>
      </c>
      <c r="N5917">
        <v>8</v>
      </c>
      <c r="O5917" s="8">
        <v>38.4</v>
      </c>
      <c r="P5917" s="14">
        <v>4.7000000000000002E-3</v>
      </c>
      <c r="Q5917" s="8">
        <v>0.18</v>
      </c>
      <c r="R5917" s="8">
        <v>38.22</v>
      </c>
      <c r="S5917" s="8">
        <v>11.2</v>
      </c>
      <c r="T5917" s="8">
        <v>27.02</v>
      </c>
      <c r="U5917">
        <v>3</v>
      </c>
      <c r="V5917" s="8">
        <v>14.33</v>
      </c>
      <c r="W5917" s="8">
        <v>5.7</v>
      </c>
      <c r="X5917" s="8">
        <v>21.32</v>
      </c>
    </row>
    <row r="5918" spans="1:24" x14ac:dyDescent="0.25">
      <c r="A5918" t="s">
        <v>6244</v>
      </c>
      <c r="B5918" s="1">
        <v>45872</v>
      </c>
      <c r="C5918" t="s">
        <v>337</v>
      </c>
      <c r="D5918" t="s">
        <v>338</v>
      </c>
      <c r="E5918" t="s">
        <v>27</v>
      </c>
      <c r="F5918" t="s">
        <v>54</v>
      </c>
      <c r="G5918" t="s">
        <v>38</v>
      </c>
      <c r="H5918" t="s">
        <v>39</v>
      </c>
      <c r="I5918" t="s">
        <v>117</v>
      </c>
      <c r="J5918" t="s">
        <v>118</v>
      </c>
      <c r="K5918" t="s">
        <v>59</v>
      </c>
      <c r="L5918" s="8">
        <v>6</v>
      </c>
      <c r="M5918" s="8">
        <v>4.2</v>
      </c>
      <c r="N5918">
        <v>60</v>
      </c>
      <c r="O5918" s="8">
        <v>360</v>
      </c>
      <c r="P5918" s="14">
        <v>8.2000000000000007E-3</v>
      </c>
      <c r="Q5918" s="8">
        <v>2.95</v>
      </c>
      <c r="R5918" s="8">
        <v>357.05</v>
      </c>
      <c r="S5918" s="8">
        <v>252</v>
      </c>
      <c r="T5918" s="8">
        <v>105.05</v>
      </c>
      <c r="U5918">
        <v>0</v>
      </c>
      <c r="V5918" s="8">
        <v>0</v>
      </c>
      <c r="W5918" s="8">
        <v>0</v>
      </c>
      <c r="X5918" s="8">
        <v>105.05</v>
      </c>
    </row>
    <row r="5919" spans="1:24" x14ac:dyDescent="0.25">
      <c r="A5919" t="s">
        <v>6245</v>
      </c>
      <c r="B5919" s="1">
        <v>45894</v>
      </c>
      <c r="C5919" t="s">
        <v>51</v>
      </c>
      <c r="D5919" t="s">
        <v>52</v>
      </c>
      <c r="E5919" t="s">
        <v>53</v>
      </c>
      <c r="F5919" t="s">
        <v>54</v>
      </c>
      <c r="G5919" t="s">
        <v>55</v>
      </c>
      <c r="H5919" t="s">
        <v>56</v>
      </c>
      <c r="I5919" t="s">
        <v>144</v>
      </c>
      <c r="J5919" t="s">
        <v>145</v>
      </c>
      <c r="K5919" t="s">
        <v>33</v>
      </c>
      <c r="L5919" s="8">
        <v>12</v>
      </c>
      <c r="M5919" s="8">
        <v>6.5</v>
      </c>
      <c r="N5919">
        <v>125</v>
      </c>
      <c r="O5919" s="8">
        <v>1500</v>
      </c>
      <c r="P5919" s="14">
        <v>1.14E-2</v>
      </c>
      <c r="Q5919" s="8">
        <v>17.100000000000001</v>
      </c>
      <c r="R5919" s="8">
        <v>1482.9</v>
      </c>
      <c r="S5919" s="8">
        <v>812.5</v>
      </c>
      <c r="T5919" s="8">
        <v>670.4</v>
      </c>
      <c r="U5919">
        <v>0</v>
      </c>
      <c r="V5919" s="8">
        <v>0</v>
      </c>
      <c r="W5919" s="8">
        <v>0</v>
      </c>
      <c r="X5919" s="8">
        <v>670.4</v>
      </c>
    </row>
    <row r="5920" spans="1:24" x14ac:dyDescent="0.25">
      <c r="A5920" t="s">
        <v>6246</v>
      </c>
      <c r="B5920" s="1">
        <v>45888</v>
      </c>
      <c r="C5920" t="s">
        <v>420</v>
      </c>
      <c r="D5920" t="s">
        <v>421</v>
      </c>
      <c r="E5920" t="s">
        <v>150</v>
      </c>
      <c r="F5920" t="s">
        <v>89</v>
      </c>
      <c r="G5920" t="s">
        <v>151</v>
      </c>
      <c r="H5920" t="s">
        <v>152</v>
      </c>
      <c r="I5920" t="s">
        <v>31</v>
      </c>
      <c r="J5920" t="s">
        <v>32</v>
      </c>
      <c r="K5920" t="s">
        <v>33</v>
      </c>
      <c r="L5920" s="8">
        <v>5.8</v>
      </c>
      <c r="M5920" s="8">
        <v>2.7</v>
      </c>
      <c r="N5920">
        <v>161</v>
      </c>
      <c r="O5920" s="8">
        <v>933.8</v>
      </c>
      <c r="P5920" s="14">
        <v>9.9500000000000005E-2</v>
      </c>
      <c r="Q5920" s="8">
        <v>92.91</v>
      </c>
      <c r="R5920" s="8">
        <v>840.89</v>
      </c>
      <c r="S5920" s="8">
        <v>434.7</v>
      </c>
      <c r="T5920" s="8">
        <v>406.19</v>
      </c>
      <c r="U5920">
        <v>0</v>
      </c>
      <c r="V5920" s="8">
        <v>0</v>
      </c>
      <c r="W5920" s="8">
        <v>0</v>
      </c>
      <c r="X5920" s="8">
        <v>406.19</v>
      </c>
    </row>
    <row r="5921" spans="1:24" x14ac:dyDescent="0.25">
      <c r="A5921" t="s">
        <v>6247</v>
      </c>
      <c r="B5921" s="1">
        <v>46068</v>
      </c>
      <c r="C5921" t="s">
        <v>584</v>
      </c>
      <c r="D5921" t="s">
        <v>585</v>
      </c>
      <c r="E5921" t="s">
        <v>27</v>
      </c>
      <c r="F5921" t="s">
        <v>37</v>
      </c>
      <c r="G5921" t="s">
        <v>29</v>
      </c>
      <c r="H5921" t="s">
        <v>30</v>
      </c>
      <c r="I5921" t="s">
        <v>57</v>
      </c>
      <c r="J5921" t="s">
        <v>58</v>
      </c>
      <c r="K5921" t="s">
        <v>59</v>
      </c>
      <c r="L5921" s="8">
        <v>10.5</v>
      </c>
      <c r="M5921" s="8">
        <v>7.5</v>
      </c>
      <c r="N5921">
        <v>5</v>
      </c>
      <c r="O5921" s="8">
        <v>52.5</v>
      </c>
      <c r="P5921" s="14">
        <v>2.6100000000000002E-2</v>
      </c>
      <c r="Q5921" s="8">
        <v>1.37</v>
      </c>
      <c r="R5921" s="8">
        <v>51.13</v>
      </c>
      <c r="S5921" s="8">
        <v>37.5</v>
      </c>
      <c r="T5921" s="8">
        <v>13.63</v>
      </c>
      <c r="U5921">
        <v>0</v>
      </c>
      <c r="V5921" s="8">
        <v>0</v>
      </c>
      <c r="W5921" s="8">
        <v>0</v>
      </c>
      <c r="X5921" s="8">
        <v>13.63</v>
      </c>
    </row>
    <row r="5922" spans="1:24" x14ac:dyDescent="0.25">
      <c r="A5922" t="s">
        <v>6248</v>
      </c>
      <c r="B5922" s="1">
        <v>46254</v>
      </c>
      <c r="C5922" t="s">
        <v>77</v>
      </c>
      <c r="D5922" t="s">
        <v>78</v>
      </c>
      <c r="E5922" t="s">
        <v>63</v>
      </c>
      <c r="F5922" t="s">
        <v>37</v>
      </c>
      <c r="G5922" t="s">
        <v>79</v>
      </c>
      <c r="H5922" t="s">
        <v>80</v>
      </c>
      <c r="I5922" t="s">
        <v>144</v>
      </c>
      <c r="J5922" t="s">
        <v>145</v>
      </c>
      <c r="K5922" t="s">
        <v>33</v>
      </c>
      <c r="L5922" s="8">
        <v>12</v>
      </c>
      <c r="M5922" s="8">
        <v>6.5</v>
      </c>
      <c r="N5922">
        <v>12</v>
      </c>
      <c r="O5922" s="8">
        <v>144</v>
      </c>
      <c r="P5922" s="14">
        <v>1.9199999999999998E-2</v>
      </c>
      <c r="Q5922" s="8">
        <v>2.76</v>
      </c>
      <c r="R5922" s="8">
        <v>141.24</v>
      </c>
      <c r="S5922" s="8">
        <v>78</v>
      </c>
      <c r="T5922" s="8">
        <v>63.24</v>
      </c>
      <c r="U5922">
        <v>2</v>
      </c>
      <c r="V5922" s="8">
        <v>23.54</v>
      </c>
      <c r="W5922" s="8">
        <v>14</v>
      </c>
      <c r="X5922" s="8">
        <v>49.24</v>
      </c>
    </row>
    <row r="5923" spans="1:24" x14ac:dyDescent="0.25">
      <c r="A5923" t="s">
        <v>6249</v>
      </c>
      <c r="B5923" s="1">
        <v>45394</v>
      </c>
      <c r="C5923" t="s">
        <v>244</v>
      </c>
      <c r="D5923" t="s">
        <v>245</v>
      </c>
      <c r="E5923" t="s">
        <v>53</v>
      </c>
      <c r="F5923" t="s">
        <v>46</v>
      </c>
      <c r="G5923" t="s">
        <v>55</v>
      </c>
      <c r="H5923" t="s">
        <v>56</v>
      </c>
      <c r="I5923" t="s">
        <v>144</v>
      </c>
      <c r="J5923" t="s">
        <v>145</v>
      </c>
      <c r="K5923" t="s">
        <v>33</v>
      </c>
      <c r="L5923" s="8">
        <v>12</v>
      </c>
      <c r="M5923" s="8">
        <v>6.5</v>
      </c>
      <c r="N5923">
        <v>41</v>
      </c>
      <c r="O5923" s="8">
        <v>492</v>
      </c>
      <c r="P5923" s="14">
        <v>2.5899999999999999E-2</v>
      </c>
      <c r="Q5923" s="8">
        <v>12.74</v>
      </c>
      <c r="R5923" s="8">
        <v>479.26</v>
      </c>
      <c r="S5923" s="8">
        <v>266.5</v>
      </c>
      <c r="T5923" s="8">
        <v>212.76</v>
      </c>
      <c r="U5923">
        <v>0</v>
      </c>
      <c r="V5923" s="8">
        <v>0</v>
      </c>
      <c r="W5923" s="8">
        <v>0</v>
      </c>
      <c r="X5923" s="8">
        <v>212.76</v>
      </c>
    </row>
    <row r="5924" spans="1:24" x14ac:dyDescent="0.25">
      <c r="A5924" t="s">
        <v>6250</v>
      </c>
      <c r="B5924" s="1">
        <v>46239</v>
      </c>
      <c r="C5924" t="s">
        <v>445</v>
      </c>
      <c r="D5924" t="s">
        <v>446</v>
      </c>
      <c r="E5924" t="s">
        <v>71</v>
      </c>
      <c r="F5924" t="s">
        <v>89</v>
      </c>
      <c r="G5924" t="s">
        <v>165</v>
      </c>
      <c r="H5924" t="s">
        <v>166</v>
      </c>
      <c r="I5924" t="s">
        <v>144</v>
      </c>
      <c r="J5924" t="s">
        <v>145</v>
      </c>
      <c r="K5924" t="s">
        <v>33</v>
      </c>
      <c r="L5924" s="8">
        <v>12</v>
      </c>
      <c r="M5924" s="8">
        <v>6.5</v>
      </c>
      <c r="N5924">
        <v>84</v>
      </c>
      <c r="O5924" s="8">
        <v>1008</v>
      </c>
      <c r="P5924" s="14">
        <v>8.48E-2</v>
      </c>
      <c r="Q5924" s="8">
        <v>85.48</v>
      </c>
      <c r="R5924" s="8">
        <v>922.52</v>
      </c>
      <c r="S5924" s="8">
        <v>546</v>
      </c>
      <c r="T5924" s="8">
        <v>376.52</v>
      </c>
      <c r="U5924">
        <v>0</v>
      </c>
      <c r="V5924" s="8">
        <v>0</v>
      </c>
      <c r="W5924" s="8">
        <v>0</v>
      </c>
      <c r="X5924" s="8">
        <v>376.52</v>
      </c>
    </row>
    <row r="5925" spans="1:24" x14ac:dyDescent="0.25">
      <c r="A5925" t="s">
        <v>6251</v>
      </c>
      <c r="B5925" s="1">
        <v>45400</v>
      </c>
      <c r="C5925" t="s">
        <v>361</v>
      </c>
      <c r="D5925" t="s">
        <v>362</v>
      </c>
      <c r="E5925" t="s">
        <v>27</v>
      </c>
      <c r="F5925" t="s">
        <v>28</v>
      </c>
      <c r="G5925" t="s">
        <v>38</v>
      </c>
      <c r="H5925" t="s">
        <v>39</v>
      </c>
      <c r="I5925" t="s">
        <v>66</v>
      </c>
      <c r="J5925" t="s">
        <v>67</v>
      </c>
      <c r="K5925" t="s">
        <v>33</v>
      </c>
      <c r="L5925" s="8">
        <v>4.5</v>
      </c>
      <c r="M5925" s="8">
        <v>2.1</v>
      </c>
      <c r="N5925">
        <v>30</v>
      </c>
      <c r="O5925" s="8">
        <v>135</v>
      </c>
      <c r="P5925" s="14">
        <v>7.2800000000000004E-2</v>
      </c>
      <c r="Q5925" s="8">
        <v>9.83</v>
      </c>
      <c r="R5925" s="8">
        <v>125.17</v>
      </c>
      <c r="S5925" s="8">
        <v>63</v>
      </c>
      <c r="T5925" s="8">
        <v>62.17</v>
      </c>
      <c r="U5925">
        <v>0</v>
      </c>
      <c r="V5925" s="8">
        <v>0</v>
      </c>
      <c r="W5925" s="8">
        <v>0</v>
      </c>
      <c r="X5925" s="8">
        <v>62.17</v>
      </c>
    </row>
    <row r="5926" spans="1:24" x14ac:dyDescent="0.25">
      <c r="A5926" t="s">
        <v>6252</v>
      </c>
      <c r="B5926" s="1">
        <v>45868</v>
      </c>
      <c r="C5926" t="s">
        <v>475</v>
      </c>
      <c r="D5926" t="s">
        <v>476</v>
      </c>
      <c r="E5926" t="s">
        <v>63</v>
      </c>
      <c r="F5926" t="s">
        <v>37</v>
      </c>
      <c r="G5926" t="s">
        <v>64</v>
      </c>
      <c r="H5926" t="s">
        <v>65</v>
      </c>
      <c r="I5926" t="s">
        <v>117</v>
      </c>
      <c r="J5926" t="s">
        <v>118</v>
      </c>
      <c r="K5926" t="s">
        <v>59</v>
      </c>
      <c r="L5926" s="8">
        <v>6</v>
      </c>
      <c r="M5926" s="8">
        <v>4.2</v>
      </c>
      <c r="N5926">
        <v>36</v>
      </c>
      <c r="O5926" s="8">
        <v>216</v>
      </c>
      <c r="P5926" s="14">
        <v>5.8999999999999999E-3</v>
      </c>
      <c r="Q5926" s="8">
        <v>1.27</v>
      </c>
      <c r="R5926" s="8">
        <v>214.73</v>
      </c>
      <c r="S5926" s="8">
        <v>151.19999999999999</v>
      </c>
      <c r="T5926" s="8">
        <v>63.53</v>
      </c>
      <c r="U5926">
        <v>0</v>
      </c>
      <c r="V5926" s="8">
        <v>0</v>
      </c>
      <c r="W5926" s="8">
        <v>0</v>
      </c>
      <c r="X5926" s="8">
        <v>63.53</v>
      </c>
    </row>
    <row r="5927" spans="1:24" x14ac:dyDescent="0.25">
      <c r="A5927" t="s">
        <v>6253</v>
      </c>
      <c r="B5927" s="1">
        <v>46090</v>
      </c>
      <c r="C5927" t="s">
        <v>266</v>
      </c>
      <c r="D5927" t="s">
        <v>267</v>
      </c>
      <c r="E5927" t="s">
        <v>53</v>
      </c>
      <c r="F5927" t="s">
        <v>54</v>
      </c>
      <c r="G5927" t="s">
        <v>55</v>
      </c>
      <c r="H5927" t="s">
        <v>56</v>
      </c>
      <c r="I5927" t="s">
        <v>112</v>
      </c>
      <c r="J5927" t="s">
        <v>113</v>
      </c>
      <c r="K5927" t="s">
        <v>42</v>
      </c>
      <c r="L5927" s="8">
        <v>8.5</v>
      </c>
      <c r="M5927" s="8">
        <v>2.8</v>
      </c>
      <c r="N5927">
        <v>111</v>
      </c>
      <c r="O5927" s="8">
        <v>943.5</v>
      </c>
      <c r="P5927" s="14">
        <v>3.0499999999999999E-2</v>
      </c>
      <c r="Q5927" s="8">
        <v>28.78</v>
      </c>
      <c r="R5927" s="8">
        <v>914.72</v>
      </c>
      <c r="S5927" s="8">
        <v>310.8</v>
      </c>
      <c r="T5927" s="8">
        <v>603.91999999999996</v>
      </c>
      <c r="U5927">
        <v>0</v>
      </c>
      <c r="V5927" s="8">
        <v>0</v>
      </c>
      <c r="W5927" s="8">
        <v>0</v>
      </c>
      <c r="X5927" s="8">
        <v>603.91999999999996</v>
      </c>
    </row>
    <row r="5928" spans="1:24" x14ac:dyDescent="0.25">
      <c r="A5928" t="s">
        <v>6254</v>
      </c>
      <c r="B5928" s="1">
        <v>45395</v>
      </c>
      <c r="C5928" t="s">
        <v>44</v>
      </c>
      <c r="D5928" t="s">
        <v>45</v>
      </c>
      <c r="E5928" t="s">
        <v>27</v>
      </c>
      <c r="F5928" t="s">
        <v>46</v>
      </c>
      <c r="G5928" t="s">
        <v>38</v>
      </c>
      <c r="H5928" t="s">
        <v>39</v>
      </c>
      <c r="I5928" t="s">
        <v>144</v>
      </c>
      <c r="J5928" t="s">
        <v>145</v>
      </c>
      <c r="K5928" t="s">
        <v>33</v>
      </c>
      <c r="L5928" s="8">
        <v>12</v>
      </c>
      <c r="M5928" s="8">
        <v>6.5</v>
      </c>
      <c r="N5928">
        <v>26</v>
      </c>
      <c r="O5928" s="8">
        <v>312</v>
      </c>
      <c r="P5928" s="14">
        <v>5.7299999999999997E-2</v>
      </c>
      <c r="Q5928" s="8">
        <v>17.88</v>
      </c>
      <c r="R5928" s="8">
        <v>294.12</v>
      </c>
      <c r="S5928" s="8">
        <v>169</v>
      </c>
      <c r="T5928" s="8">
        <v>125.12</v>
      </c>
      <c r="U5928">
        <v>7</v>
      </c>
      <c r="V5928" s="8">
        <v>79.19</v>
      </c>
      <c r="W5928" s="8">
        <v>49</v>
      </c>
      <c r="X5928" s="8">
        <v>76.12</v>
      </c>
    </row>
    <row r="5929" spans="1:24" x14ac:dyDescent="0.25">
      <c r="A5929" t="s">
        <v>6255</v>
      </c>
      <c r="B5929" s="1">
        <v>46096</v>
      </c>
      <c r="C5929" t="s">
        <v>174</v>
      </c>
      <c r="D5929" t="s">
        <v>175</v>
      </c>
      <c r="E5929" t="s">
        <v>150</v>
      </c>
      <c r="F5929" t="s">
        <v>54</v>
      </c>
      <c r="G5929" t="s">
        <v>151</v>
      </c>
      <c r="H5929" t="s">
        <v>152</v>
      </c>
      <c r="I5929" t="s">
        <v>104</v>
      </c>
      <c r="J5929" t="s">
        <v>105</v>
      </c>
      <c r="K5929" t="s">
        <v>49</v>
      </c>
      <c r="L5929" s="8">
        <v>4.2</v>
      </c>
      <c r="M5929" s="8">
        <v>2.8</v>
      </c>
      <c r="N5929">
        <v>16</v>
      </c>
      <c r="O5929" s="8">
        <v>67.2</v>
      </c>
      <c r="P5929" s="14">
        <v>6.6299999999999998E-2</v>
      </c>
      <c r="Q5929" s="8">
        <v>4.46</v>
      </c>
      <c r="R5929" s="8">
        <v>62.74</v>
      </c>
      <c r="S5929" s="8">
        <v>44.8</v>
      </c>
      <c r="T5929" s="8">
        <v>17.940000000000001</v>
      </c>
      <c r="U5929">
        <v>0</v>
      </c>
      <c r="V5929" s="8">
        <v>0</v>
      </c>
      <c r="W5929" s="8">
        <v>0</v>
      </c>
      <c r="X5929" s="8">
        <v>17.940000000000001</v>
      </c>
    </row>
    <row r="5930" spans="1:24" x14ac:dyDescent="0.25">
      <c r="A5930" t="s">
        <v>6256</v>
      </c>
      <c r="B5930" s="1">
        <v>45584</v>
      </c>
      <c r="C5930" t="s">
        <v>171</v>
      </c>
      <c r="D5930" t="s">
        <v>172</v>
      </c>
      <c r="E5930" t="s">
        <v>27</v>
      </c>
      <c r="F5930" t="s">
        <v>46</v>
      </c>
      <c r="G5930" t="s">
        <v>38</v>
      </c>
      <c r="H5930" t="s">
        <v>39</v>
      </c>
      <c r="I5930" t="s">
        <v>112</v>
      </c>
      <c r="J5930" t="s">
        <v>113</v>
      </c>
      <c r="K5930" t="s">
        <v>42</v>
      </c>
      <c r="L5930" s="8">
        <v>8.5</v>
      </c>
      <c r="M5930" s="8">
        <v>2.8</v>
      </c>
      <c r="N5930">
        <v>28</v>
      </c>
      <c r="O5930" s="8">
        <v>238</v>
      </c>
      <c r="P5930" s="14">
        <v>4.6800000000000001E-2</v>
      </c>
      <c r="Q5930" s="8">
        <v>11.14</v>
      </c>
      <c r="R5930" s="8">
        <v>226.86</v>
      </c>
      <c r="S5930" s="8">
        <v>78.400000000000006</v>
      </c>
      <c r="T5930" s="8">
        <v>148.46</v>
      </c>
      <c r="U5930">
        <v>0</v>
      </c>
      <c r="V5930" s="8">
        <v>0</v>
      </c>
      <c r="W5930" s="8">
        <v>0</v>
      </c>
      <c r="X5930" s="8">
        <v>148.46</v>
      </c>
    </row>
    <row r="5931" spans="1:24" x14ac:dyDescent="0.25">
      <c r="A5931" t="s">
        <v>6257</v>
      </c>
      <c r="B5931" s="1">
        <v>46180</v>
      </c>
      <c r="C5931" t="s">
        <v>615</v>
      </c>
      <c r="D5931" t="s">
        <v>616</v>
      </c>
      <c r="E5931" t="s">
        <v>150</v>
      </c>
      <c r="F5931" t="s">
        <v>89</v>
      </c>
      <c r="G5931" t="s">
        <v>151</v>
      </c>
      <c r="H5931" t="s">
        <v>152</v>
      </c>
      <c r="I5931" t="s">
        <v>144</v>
      </c>
      <c r="J5931" t="s">
        <v>145</v>
      </c>
      <c r="K5931" t="s">
        <v>33</v>
      </c>
      <c r="L5931" s="8">
        <v>12</v>
      </c>
      <c r="M5931" s="8">
        <v>6.5</v>
      </c>
      <c r="N5931">
        <v>32</v>
      </c>
      <c r="O5931" s="8">
        <v>384</v>
      </c>
      <c r="P5931" s="14">
        <v>7.7399999999999997E-2</v>
      </c>
      <c r="Q5931" s="8">
        <v>29.72</v>
      </c>
      <c r="R5931" s="8">
        <v>354.28</v>
      </c>
      <c r="S5931" s="8">
        <v>208</v>
      </c>
      <c r="T5931" s="8">
        <v>146.28</v>
      </c>
      <c r="U5931">
        <v>0</v>
      </c>
      <c r="V5931" s="8">
        <v>0</v>
      </c>
      <c r="W5931" s="8">
        <v>0</v>
      </c>
      <c r="X5931" s="8">
        <v>146.28</v>
      </c>
    </row>
    <row r="5932" spans="1:24" x14ac:dyDescent="0.25">
      <c r="A5932" t="s">
        <v>6258</v>
      </c>
      <c r="B5932" s="1">
        <v>45840</v>
      </c>
      <c r="C5932" t="s">
        <v>763</v>
      </c>
      <c r="D5932" t="s">
        <v>764</v>
      </c>
      <c r="E5932" t="s">
        <v>71</v>
      </c>
      <c r="F5932" t="s">
        <v>46</v>
      </c>
      <c r="G5932" t="s">
        <v>165</v>
      </c>
      <c r="H5932" t="s">
        <v>166</v>
      </c>
      <c r="I5932" t="s">
        <v>99</v>
      </c>
      <c r="J5932" t="s">
        <v>100</v>
      </c>
      <c r="K5932" t="s">
        <v>49</v>
      </c>
      <c r="L5932" s="8">
        <v>3.8</v>
      </c>
      <c r="M5932" s="8">
        <v>2.6</v>
      </c>
      <c r="N5932">
        <v>5</v>
      </c>
      <c r="O5932" s="8">
        <v>19</v>
      </c>
      <c r="P5932" s="14">
        <v>0.49480000000000002</v>
      </c>
      <c r="Q5932" s="8">
        <v>9.4</v>
      </c>
      <c r="R5932" s="8">
        <v>9.6</v>
      </c>
      <c r="S5932" s="8">
        <v>13</v>
      </c>
      <c r="T5932" s="8">
        <v>-3.4</v>
      </c>
      <c r="U5932">
        <v>0</v>
      </c>
      <c r="V5932" s="8">
        <v>0</v>
      </c>
      <c r="W5932" s="8">
        <v>0</v>
      </c>
      <c r="X5932" s="8">
        <v>-3.4</v>
      </c>
    </row>
    <row r="5933" spans="1:24" x14ac:dyDescent="0.25">
      <c r="A5933" t="s">
        <v>6259</v>
      </c>
      <c r="B5933" s="1">
        <v>46193</v>
      </c>
      <c r="C5933" t="s">
        <v>301</v>
      </c>
      <c r="D5933" t="s">
        <v>302</v>
      </c>
      <c r="E5933" t="s">
        <v>63</v>
      </c>
      <c r="F5933" t="s">
        <v>37</v>
      </c>
      <c r="G5933" t="s">
        <v>79</v>
      </c>
      <c r="H5933" t="s">
        <v>80</v>
      </c>
      <c r="I5933" t="s">
        <v>66</v>
      </c>
      <c r="J5933" t="s">
        <v>67</v>
      </c>
      <c r="K5933" t="s">
        <v>33</v>
      </c>
      <c r="L5933" s="8">
        <v>4.5</v>
      </c>
      <c r="M5933" s="8">
        <v>2.1</v>
      </c>
      <c r="N5933">
        <v>10</v>
      </c>
      <c r="O5933" s="8">
        <v>45</v>
      </c>
      <c r="P5933" s="14">
        <v>7.1000000000000004E-3</v>
      </c>
      <c r="Q5933" s="8">
        <v>0.32</v>
      </c>
      <c r="R5933" s="8">
        <v>44.68</v>
      </c>
      <c r="S5933" s="8">
        <v>21</v>
      </c>
      <c r="T5933" s="8">
        <v>23.68</v>
      </c>
      <c r="U5933">
        <v>0</v>
      </c>
      <c r="V5933" s="8">
        <v>0</v>
      </c>
      <c r="W5933" s="8">
        <v>0</v>
      </c>
      <c r="X5933" s="8">
        <v>23.68</v>
      </c>
    </row>
    <row r="5934" spans="1:24" x14ac:dyDescent="0.25">
      <c r="A5934" t="s">
        <v>6260</v>
      </c>
      <c r="B5934" s="1">
        <v>45644</v>
      </c>
      <c r="C5934" t="s">
        <v>133</v>
      </c>
      <c r="D5934" t="s">
        <v>134</v>
      </c>
      <c r="E5934" t="s">
        <v>27</v>
      </c>
      <c r="F5934" t="s">
        <v>54</v>
      </c>
      <c r="G5934" t="s">
        <v>38</v>
      </c>
      <c r="H5934" t="s">
        <v>39</v>
      </c>
      <c r="I5934" t="s">
        <v>112</v>
      </c>
      <c r="J5934" t="s">
        <v>113</v>
      </c>
      <c r="K5934" t="s">
        <v>42</v>
      </c>
      <c r="L5934" s="8">
        <v>8.5</v>
      </c>
      <c r="M5934" s="8">
        <v>2.8</v>
      </c>
      <c r="N5934">
        <v>15</v>
      </c>
      <c r="O5934" s="8">
        <v>127.5</v>
      </c>
      <c r="P5934" s="14">
        <v>8.3999999999999995E-3</v>
      </c>
      <c r="Q5934" s="8">
        <v>1.07</v>
      </c>
      <c r="R5934" s="8">
        <v>126.43</v>
      </c>
      <c r="S5934" s="8">
        <v>42</v>
      </c>
      <c r="T5934" s="8">
        <v>84.43</v>
      </c>
      <c r="U5934">
        <v>0</v>
      </c>
      <c r="V5934" s="8">
        <v>0</v>
      </c>
      <c r="W5934" s="8">
        <v>0</v>
      </c>
      <c r="X5934" s="8">
        <v>84.43</v>
      </c>
    </row>
    <row r="5935" spans="1:24" x14ac:dyDescent="0.25">
      <c r="A5935" t="s">
        <v>6261</v>
      </c>
      <c r="B5935" s="1">
        <v>46190</v>
      </c>
      <c r="C5935" t="s">
        <v>69</v>
      </c>
      <c r="D5935" t="s">
        <v>70</v>
      </c>
      <c r="E5935" t="s">
        <v>71</v>
      </c>
      <c r="F5935" t="s">
        <v>37</v>
      </c>
      <c r="G5935" t="s">
        <v>165</v>
      </c>
      <c r="H5935" t="s">
        <v>166</v>
      </c>
      <c r="I5935" t="s">
        <v>144</v>
      </c>
      <c r="J5935" t="s">
        <v>145</v>
      </c>
      <c r="K5935" t="s">
        <v>33</v>
      </c>
      <c r="L5935" s="8">
        <v>12</v>
      </c>
      <c r="M5935" s="8">
        <v>6.5</v>
      </c>
      <c r="N5935">
        <v>16</v>
      </c>
      <c r="O5935" s="8">
        <v>192</v>
      </c>
      <c r="P5935" s="14">
        <v>1.15E-2</v>
      </c>
      <c r="Q5935" s="8">
        <v>2.21</v>
      </c>
      <c r="R5935" s="8">
        <v>189.79</v>
      </c>
      <c r="S5935" s="8">
        <v>104</v>
      </c>
      <c r="T5935" s="8">
        <v>85.79</v>
      </c>
      <c r="U5935">
        <v>0</v>
      </c>
      <c r="V5935" s="8">
        <v>0</v>
      </c>
      <c r="W5935" s="8">
        <v>0</v>
      </c>
      <c r="X5935" s="8">
        <v>85.79</v>
      </c>
    </row>
    <row r="5936" spans="1:24" x14ac:dyDescent="0.25">
      <c r="A5936" t="s">
        <v>6262</v>
      </c>
      <c r="B5936" s="1">
        <v>45712</v>
      </c>
      <c r="C5936" t="s">
        <v>337</v>
      </c>
      <c r="D5936" t="s">
        <v>338</v>
      </c>
      <c r="E5936" t="s">
        <v>27</v>
      </c>
      <c r="F5936" t="s">
        <v>54</v>
      </c>
      <c r="G5936" t="s">
        <v>29</v>
      </c>
      <c r="H5936" t="s">
        <v>30</v>
      </c>
      <c r="I5936" t="s">
        <v>99</v>
      </c>
      <c r="J5936" t="s">
        <v>100</v>
      </c>
      <c r="K5936" t="s">
        <v>49</v>
      </c>
      <c r="L5936" s="8">
        <v>3.8</v>
      </c>
      <c r="M5936" s="8">
        <v>2.6</v>
      </c>
      <c r="N5936">
        <v>145</v>
      </c>
      <c r="O5936" s="8">
        <v>551</v>
      </c>
      <c r="P5936" s="14">
        <v>1.8599999999999998E-2</v>
      </c>
      <c r="Q5936" s="8">
        <v>10.25</v>
      </c>
      <c r="R5936" s="8">
        <v>540.75</v>
      </c>
      <c r="S5936" s="8">
        <v>377</v>
      </c>
      <c r="T5936" s="8">
        <v>163.75</v>
      </c>
      <c r="U5936">
        <v>0</v>
      </c>
      <c r="V5936" s="8">
        <v>0</v>
      </c>
      <c r="W5936" s="8">
        <v>0</v>
      </c>
      <c r="X5936" s="8">
        <v>163.75</v>
      </c>
    </row>
    <row r="5937" spans="1:24" x14ac:dyDescent="0.25">
      <c r="A5937" t="s">
        <v>6263</v>
      </c>
      <c r="B5937" s="1">
        <v>45562</v>
      </c>
      <c r="C5937" t="s">
        <v>255</v>
      </c>
      <c r="D5937" t="s">
        <v>256</v>
      </c>
      <c r="E5937" t="s">
        <v>27</v>
      </c>
      <c r="F5937" t="s">
        <v>89</v>
      </c>
      <c r="G5937" t="s">
        <v>38</v>
      </c>
      <c r="H5937" t="s">
        <v>39</v>
      </c>
      <c r="I5937" t="s">
        <v>74</v>
      </c>
      <c r="J5937" t="s">
        <v>75</v>
      </c>
      <c r="K5937" t="s">
        <v>49</v>
      </c>
      <c r="L5937" s="8">
        <v>11</v>
      </c>
      <c r="M5937" s="8">
        <v>6.8</v>
      </c>
      <c r="N5937">
        <v>209</v>
      </c>
      <c r="O5937" s="8">
        <v>2299</v>
      </c>
      <c r="P5937" s="14">
        <v>2.7099999999999999E-2</v>
      </c>
      <c r="Q5937" s="8">
        <v>62.3</v>
      </c>
      <c r="R5937" s="8">
        <v>2236.6999999999998</v>
      </c>
      <c r="S5937" s="8">
        <v>1421.2</v>
      </c>
      <c r="T5937" s="8">
        <v>815.5</v>
      </c>
      <c r="U5937">
        <v>0</v>
      </c>
      <c r="V5937" s="8">
        <v>0</v>
      </c>
      <c r="W5937" s="8">
        <v>0</v>
      </c>
      <c r="X5937" s="8">
        <v>815.5</v>
      </c>
    </row>
    <row r="5938" spans="1:24" x14ac:dyDescent="0.25">
      <c r="A5938" t="s">
        <v>6264</v>
      </c>
      <c r="B5938" s="1">
        <v>45684</v>
      </c>
      <c r="C5938" t="s">
        <v>120</v>
      </c>
      <c r="D5938" t="s">
        <v>121</v>
      </c>
      <c r="E5938" t="s">
        <v>63</v>
      </c>
      <c r="F5938" t="s">
        <v>89</v>
      </c>
      <c r="G5938" t="s">
        <v>64</v>
      </c>
      <c r="H5938" t="s">
        <v>65</v>
      </c>
      <c r="I5938" t="s">
        <v>112</v>
      </c>
      <c r="J5938" t="s">
        <v>113</v>
      </c>
      <c r="K5938" t="s">
        <v>42</v>
      </c>
      <c r="L5938" s="8">
        <v>8.5</v>
      </c>
      <c r="M5938" s="8">
        <v>2.8</v>
      </c>
      <c r="N5938">
        <v>32</v>
      </c>
      <c r="O5938" s="8">
        <v>272</v>
      </c>
      <c r="P5938" s="14">
        <v>7.8299999999999995E-2</v>
      </c>
      <c r="Q5938" s="8">
        <v>21.3</v>
      </c>
      <c r="R5938" s="8">
        <v>250.7</v>
      </c>
      <c r="S5938" s="8">
        <v>89.6</v>
      </c>
      <c r="T5938" s="8">
        <v>161.1</v>
      </c>
      <c r="U5938">
        <v>0</v>
      </c>
      <c r="V5938" s="8">
        <v>0</v>
      </c>
      <c r="W5938" s="8">
        <v>0</v>
      </c>
      <c r="X5938" s="8">
        <v>161.1</v>
      </c>
    </row>
    <row r="5939" spans="1:24" x14ac:dyDescent="0.25">
      <c r="A5939" t="s">
        <v>6265</v>
      </c>
      <c r="B5939" s="1">
        <v>45962</v>
      </c>
      <c r="C5939" t="s">
        <v>174</v>
      </c>
      <c r="D5939" t="s">
        <v>175</v>
      </c>
      <c r="E5939" t="s">
        <v>150</v>
      </c>
      <c r="F5939" t="s">
        <v>54</v>
      </c>
      <c r="G5939" t="s">
        <v>151</v>
      </c>
      <c r="H5939" t="s">
        <v>152</v>
      </c>
      <c r="I5939" t="s">
        <v>99</v>
      </c>
      <c r="J5939" t="s">
        <v>100</v>
      </c>
      <c r="K5939" t="s">
        <v>49</v>
      </c>
      <c r="L5939" s="8">
        <v>3.8</v>
      </c>
      <c r="M5939" s="8">
        <v>2.6</v>
      </c>
      <c r="N5939">
        <v>209</v>
      </c>
      <c r="O5939" s="8">
        <v>794.2</v>
      </c>
      <c r="P5939" s="14">
        <v>6.4999999999999997E-3</v>
      </c>
      <c r="Q5939" s="8">
        <v>5.16</v>
      </c>
      <c r="R5939" s="8">
        <v>789.04</v>
      </c>
      <c r="S5939" s="8">
        <v>543.4</v>
      </c>
      <c r="T5939" s="8">
        <v>245.64</v>
      </c>
      <c r="U5939">
        <v>0</v>
      </c>
      <c r="V5939" s="8">
        <v>0</v>
      </c>
      <c r="W5939" s="8">
        <v>0</v>
      </c>
      <c r="X5939" s="8">
        <v>245.64</v>
      </c>
    </row>
    <row r="5940" spans="1:24" x14ac:dyDescent="0.25">
      <c r="A5940" t="s">
        <v>6266</v>
      </c>
      <c r="B5940" s="1">
        <v>45789</v>
      </c>
      <c r="C5940" t="s">
        <v>69</v>
      </c>
      <c r="D5940" t="s">
        <v>70</v>
      </c>
      <c r="E5940" t="s">
        <v>71</v>
      </c>
      <c r="F5940" t="s">
        <v>37</v>
      </c>
      <c r="G5940" t="s">
        <v>165</v>
      </c>
      <c r="H5940" t="s">
        <v>166</v>
      </c>
      <c r="I5940" t="s">
        <v>185</v>
      </c>
      <c r="J5940" t="s">
        <v>186</v>
      </c>
      <c r="K5940" t="s">
        <v>59</v>
      </c>
      <c r="L5940" s="8">
        <v>4.9000000000000004</v>
      </c>
      <c r="M5940" s="8">
        <v>3.1</v>
      </c>
      <c r="N5940">
        <v>53</v>
      </c>
      <c r="O5940" s="8">
        <v>259.7</v>
      </c>
      <c r="P5940" s="14">
        <v>2.8000000000000001E-2</v>
      </c>
      <c r="Q5940" s="8">
        <v>7.27</v>
      </c>
      <c r="R5940" s="8">
        <v>252.43</v>
      </c>
      <c r="S5940" s="8">
        <v>164.3</v>
      </c>
      <c r="T5940" s="8">
        <v>88.13</v>
      </c>
      <c r="U5940">
        <v>0</v>
      </c>
      <c r="V5940" s="8">
        <v>0</v>
      </c>
      <c r="W5940" s="8">
        <v>0</v>
      </c>
      <c r="X5940" s="8">
        <v>88.13</v>
      </c>
    </row>
    <row r="5941" spans="1:24" x14ac:dyDescent="0.25">
      <c r="A5941" t="s">
        <v>6267</v>
      </c>
      <c r="B5941" s="1">
        <v>45877</v>
      </c>
      <c r="C5941" t="s">
        <v>195</v>
      </c>
      <c r="D5941" t="s">
        <v>196</v>
      </c>
      <c r="E5941" t="s">
        <v>150</v>
      </c>
      <c r="F5941" t="s">
        <v>89</v>
      </c>
      <c r="G5941" t="s">
        <v>151</v>
      </c>
      <c r="H5941" t="s">
        <v>152</v>
      </c>
      <c r="I5941" t="s">
        <v>74</v>
      </c>
      <c r="J5941" t="s">
        <v>75</v>
      </c>
      <c r="K5941" t="s">
        <v>49</v>
      </c>
      <c r="L5941" s="8">
        <v>11</v>
      </c>
      <c r="M5941" s="8">
        <v>6.8</v>
      </c>
      <c r="N5941">
        <v>151</v>
      </c>
      <c r="O5941" s="8">
        <v>1661</v>
      </c>
      <c r="P5941" s="14">
        <v>4.0899999999999999E-2</v>
      </c>
      <c r="Q5941" s="8">
        <v>67.930000000000007</v>
      </c>
      <c r="R5941" s="8">
        <v>1593.07</v>
      </c>
      <c r="S5941" s="8">
        <v>1026.8</v>
      </c>
      <c r="T5941" s="8">
        <v>566.27</v>
      </c>
      <c r="U5941">
        <v>0</v>
      </c>
      <c r="V5941" s="8">
        <v>0</v>
      </c>
      <c r="W5941" s="8">
        <v>0</v>
      </c>
      <c r="X5941" s="8">
        <v>566.27</v>
      </c>
    </row>
    <row r="5942" spans="1:24" x14ac:dyDescent="0.25">
      <c r="A5942" t="s">
        <v>6268</v>
      </c>
      <c r="B5942" s="1">
        <v>45915</v>
      </c>
      <c r="C5942" t="s">
        <v>244</v>
      </c>
      <c r="D5942" t="s">
        <v>245</v>
      </c>
      <c r="E5942" t="s">
        <v>53</v>
      </c>
      <c r="F5942" t="s">
        <v>46</v>
      </c>
      <c r="G5942" t="s">
        <v>55</v>
      </c>
      <c r="H5942" t="s">
        <v>56</v>
      </c>
      <c r="I5942" t="s">
        <v>84</v>
      </c>
      <c r="J5942" t="s">
        <v>85</v>
      </c>
      <c r="K5942" t="s">
        <v>42</v>
      </c>
      <c r="L5942" s="8">
        <v>9.9</v>
      </c>
      <c r="M5942" s="8">
        <v>3.1</v>
      </c>
      <c r="N5942">
        <v>16</v>
      </c>
      <c r="O5942" s="8">
        <v>158.4</v>
      </c>
      <c r="P5942" s="14">
        <v>0.20130000000000001</v>
      </c>
      <c r="Q5942" s="8">
        <v>31.89</v>
      </c>
      <c r="R5942" s="8">
        <v>126.51</v>
      </c>
      <c r="S5942" s="8">
        <v>49.6</v>
      </c>
      <c r="T5942" s="8">
        <v>76.91</v>
      </c>
      <c r="U5942">
        <v>0</v>
      </c>
      <c r="V5942" s="8">
        <v>0</v>
      </c>
      <c r="W5942" s="8">
        <v>0</v>
      </c>
      <c r="X5942" s="8">
        <v>76.91</v>
      </c>
    </row>
    <row r="5943" spans="1:24" x14ac:dyDescent="0.25">
      <c r="A5943" t="s">
        <v>6269</v>
      </c>
      <c r="B5943" s="1">
        <v>45776</v>
      </c>
      <c r="C5943" t="s">
        <v>168</v>
      </c>
      <c r="D5943" t="s">
        <v>169</v>
      </c>
      <c r="E5943" t="s">
        <v>63</v>
      </c>
      <c r="F5943" t="s">
        <v>46</v>
      </c>
      <c r="G5943" t="s">
        <v>64</v>
      </c>
      <c r="H5943" t="s">
        <v>65</v>
      </c>
      <c r="I5943" t="s">
        <v>84</v>
      </c>
      <c r="J5943" t="s">
        <v>85</v>
      </c>
      <c r="K5943" t="s">
        <v>42</v>
      </c>
      <c r="L5943" s="8">
        <v>9.9</v>
      </c>
      <c r="M5943" s="8">
        <v>3.1</v>
      </c>
      <c r="N5943">
        <v>9</v>
      </c>
      <c r="O5943" s="8">
        <v>89.1</v>
      </c>
      <c r="P5943" s="14">
        <v>0.13789999999999999</v>
      </c>
      <c r="Q5943" s="8">
        <v>12.29</v>
      </c>
      <c r="R5943" s="8">
        <v>76.81</v>
      </c>
      <c r="S5943" s="8">
        <v>27.9</v>
      </c>
      <c r="T5943" s="8">
        <v>48.91</v>
      </c>
      <c r="U5943">
        <v>0</v>
      </c>
      <c r="V5943" s="8">
        <v>0</v>
      </c>
      <c r="W5943" s="8">
        <v>0</v>
      </c>
      <c r="X5943" s="8">
        <v>48.91</v>
      </c>
    </row>
    <row r="5944" spans="1:24" x14ac:dyDescent="0.25">
      <c r="A5944" t="s">
        <v>6270</v>
      </c>
      <c r="B5944" s="1">
        <v>45330</v>
      </c>
      <c r="C5944" t="s">
        <v>461</v>
      </c>
      <c r="D5944" t="s">
        <v>462</v>
      </c>
      <c r="E5944" t="s">
        <v>27</v>
      </c>
      <c r="F5944" t="s">
        <v>37</v>
      </c>
      <c r="G5944" t="s">
        <v>29</v>
      </c>
      <c r="H5944" t="s">
        <v>30</v>
      </c>
      <c r="I5944" t="s">
        <v>127</v>
      </c>
      <c r="J5944" t="s">
        <v>128</v>
      </c>
      <c r="K5944" t="s">
        <v>33</v>
      </c>
      <c r="L5944" s="8">
        <v>7.2</v>
      </c>
      <c r="M5944" s="8">
        <v>3.6</v>
      </c>
      <c r="N5944">
        <v>33</v>
      </c>
      <c r="O5944" s="8">
        <v>237.6</v>
      </c>
      <c r="P5944" s="14">
        <v>2.6800000000000001E-2</v>
      </c>
      <c r="Q5944" s="8">
        <v>6.37</v>
      </c>
      <c r="R5944" s="8">
        <v>231.23</v>
      </c>
      <c r="S5944" s="8">
        <v>118.8</v>
      </c>
      <c r="T5944" s="8">
        <v>112.43</v>
      </c>
      <c r="U5944">
        <v>0</v>
      </c>
      <c r="V5944" s="8">
        <v>0</v>
      </c>
      <c r="W5944" s="8">
        <v>0</v>
      </c>
      <c r="X5944" s="8">
        <v>112.43</v>
      </c>
    </row>
    <row r="5945" spans="1:24" x14ac:dyDescent="0.25">
      <c r="A5945" t="s">
        <v>6271</v>
      </c>
      <c r="B5945" s="1">
        <v>45468</v>
      </c>
      <c r="C5945" t="s">
        <v>345</v>
      </c>
      <c r="D5945" t="s">
        <v>346</v>
      </c>
      <c r="E5945" t="s">
        <v>71</v>
      </c>
      <c r="F5945" t="s">
        <v>28</v>
      </c>
      <c r="G5945" t="s">
        <v>72</v>
      </c>
      <c r="H5945" t="s">
        <v>73</v>
      </c>
      <c r="I5945" t="s">
        <v>47</v>
      </c>
      <c r="J5945" t="s">
        <v>48</v>
      </c>
      <c r="K5945" t="s">
        <v>49</v>
      </c>
      <c r="L5945" s="8">
        <v>5</v>
      </c>
      <c r="M5945" s="8">
        <v>3.2</v>
      </c>
      <c r="N5945">
        <v>32</v>
      </c>
      <c r="O5945" s="8">
        <v>160</v>
      </c>
      <c r="P5945" s="14">
        <v>0.157</v>
      </c>
      <c r="Q5945" s="8">
        <v>25.12</v>
      </c>
      <c r="R5945" s="8">
        <v>134.88</v>
      </c>
      <c r="S5945" s="8">
        <v>102.4</v>
      </c>
      <c r="T5945" s="8">
        <v>32.479999999999997</v>
      </c>
      <c r="U5945">
        <v>0</v>
      </c>
      <c r="V5945" s="8">
        <v>0</v>
      </c>
      <c r="W5945" s="8">
        <v>0</v>
      </c>
      <c r="X5945" s="8">
        <v>32.479999999999997</v>
      </c>
    </row>
    <row r="5946" spans="1:24" x14ac:dyDescent="0.25">
      <c r="A5946" t="s">
        <v>6272</v>
      </c>
      <c r="B5946" s="1">
        <v>45574</v>
      </c>
      <c r="C5946" t="s">
        <v>177</v>
      </c>
      <c r="D5946" t="s">
        <v>178</v>
      </c>
      <c r="E5946" t="s">
        <v>27</v>
      </c>
      <c r="F5946" t="s">
        <v>37</v>
      </c>
      <c r="G5946" t="s">
        <v>38</v>
      </c>
      <c r="H5946" t="s">
        <v>39</v>
      </c>
      <c r="I5946" t="s">
        <v>57</v>
      </c>
      <c r="J5946" t="s">
        <v>58</v>
      </c>
      <c r="K5946" t="s">
        <v>59</v>
      </c>
      <c r="L5946" s="8">
        <v>10.5</v>
      </c>
      <c r="M5946" s="8">
        <v>7.5</v>
      </c>
      <c r="N5946">
        <v>14</v>
      </c>
      <c r="O5946" s="8">
        <v>147</v>
      </c>
      <c r="P5946" s="14">
        <v>8.8999999999999999E-3</v>
      </c>
      <c r="Q5946" s="8">
        <v>1.31</v>
      </c>
      <c r="R5946" s="8">
        <v>145.69</v>
      </c>
      <c r="S5946" s="8">
        <v>105</v>
      </c>
      <c r="T5946" s="8">
        <v>40.69</v>
      </c>
      <c r="U5946">
        <v>0</v>
      </c>
      <c r="V5946" s="8">
        <v>0</v>
      </c>
      <c r="W5946" s="8">
        <v>0</v>
      </c>
      <c r="X5946" s="8">
        <v>40.69</v>
      </c>
    </row>
    <row r="5947" spans="1:24" x14ac:dyDescent="0.25">
      <c r="A5947" t="s">
        <v>6273</v>
      </c>
      <c r="B5947" s="1">
        <v>45704</v>
      </c>
      <c r="C5947" t="s">
        <v>223</v>
      </c>
      <c r="D5947" t="s">
        <v>224</v>
      </c>
      <c r="E5947" t="s">
        <v>27</v>
      </c>
      <c r="F5947" t="s">
        <v>28</v>
      </c>
      <c r="G5947" t="s">
        <v>29</v>
      </c>
      <c r="H5947" t="s">
        <v>30</v>
      </c>
      <c r="I5947" t="s">
        <v>57</v>
      </c>
      <c r="J5947" t="s">
        <v>58</v>
      </c>
      <c r="K5947" t="s">
        <v>59</v>
      </c>
      <c r="L5947" s="8">
        <v>10.5</v>
      </c>
      <c r="M5947" s="8">
        <v>7.5</v>
      </c>
      <c r="N5947">
        <v>188</v>
      </c>
      <c r="O5947" s="8">
        <v>1974</v>
      </c>
      <c r="P5947" s="14">
        <v>1.9E-3</v>
      </c>
      <c r="Q5947" s="8">
        <v>3.75</v>
      </c>
      <c r="R5947" s="8">
        <v>1970.25</v>
      </c>
      <c r="S5947" s="8">
        <v>1410</v>
      </c>
      <c r="T5947" s="8">
        <v>560.25</v>
      </c>
      <c r="U5947">
        <v>26</v>
      </c>
      <c r="V5947" s="8">
        <v>272.48</v>
      </c>
      <c r="W5947" s="8">
        <v>208</v>
      </c>
      <c r="X5947" s="8">
        <v>352.25</v>
      </c>
    </row>
    <row r="5948" spans="1:24" x14ac:dyDescent="0.25">
      <c r="A5948" t="s">
        <v>6274</v>
      </c>
      <c r="B5948" s="1">
        <v>45439</v>
      </c>
      <c r="C5948" t="s">
        <v>383</v>
      </c>
      <c r="D5948" t="s">
        <v>384</v>
      </c>
      <c r="E5948" t="s">
        <v>63</v>
      </c>
      <c r="F5948" t="s">
        <v>54</v>
      </c>
      <c r="G5948" t="s">
        <v>79</v>
      </c>
      <c r="H5948" t="s">
        <v>80</v>
      </c>
      <c r="I5948" t="s">
        <v>84</v>
      </c>
      <c r="J5948" t="s">
        <v>85</v>
      </c>
      <c r="K5948" t="s">
        <v>42</v>
      </c>
      <c r="L5948" s="8">
        <v>9.9</v>
      </c>
      <c r="M5948" s="8">
        <v>3.1</v>
      </c>
      <c r="N5948">
        <v>91</v>
      </c>
      <c r="O5948" s="8">
        <v>900.9</v>
      </c>
      <c r="P5948" s="14">
        <v>3.1699999999999999E-2</v>
      </c>
      <c r="Q5948" s="8">
        <v>28.56</v>
      </c>
      <c r="R5948" s="8">
        <v>872.34</v>
      </c>
      <c r="S5948" s="8">
        <v>282.10000000000002</v>
      </c>
      <c r="T5948" s="8">
        <v>590.24</v>
      </c>
      <c r="U5948">
        <v>0</v>
      </c>
      <c r="V5948" s="8">
        <v>0</v>
      </c>
      <c r="W5948" s="8">
        <v>0</v>
      </c>
      <c r="X5948" s="8">
        <v>590.24</v>
      </c>
    </row>
    <row r="5949" spans="1:24" x14ac:dyDescent="0.25">
      <c r="A5949" t="s">
        <v>6275</v>
      </c>
      <c r="B5949" s="1">
        <v>45925</v>
      </c>
      <c r="C5949" t="s">
        <v>805</v>
      </c>
      <c r="D5949" t="s">
        <v>806</v>
      </c>
      <c r="E5949" t="s">
        <v>63</v>
      </c>
      <c r="F5949" t="s">
        <v>89</v>
      </c>
      <c r="G5949" t="s">
        <v>79</v>
      </c>
      <c r="H5949" t="s">
        <v>80</v>
      </c>
      <c r="I5949" t="s">
        <v>104</v>
      </c>
      <c r="J5949" t="s">
        <v>105</v>
      </c>
      <c r="K5949" t="s">
        <v>49</v>
      </c>
      <c r="L5949" s="8">
        <v>4.2</v>
      </c>
      <c r="M5949" s="8">
        <v>2.8</v>
      </c>
      <c r="N5949">
        <v>227</v>
      </c>
      <c r="O5949" s="8">
        <v>953.4</v>
      </c>
      <c r="P5949" s="14">
        <v>0.1143</v>
      </c>
      <c r="Q5949" s="8">
        <v>108.97</v>
      </c>
      <c r="R5949" s="8">
        <v>844.43</v>
      </c>
      <c r="S5949" s="8">
        <v>635.6</v>
      </c>
      <c r="T5949" s="8">
        <v>208.83</v>
      </c>
      <c r="U5949">
        <v>0</v>
      </c>
      <c r="V5949" s="8">
        <v>0</v>
      </c>
      <c r="W5949" s="8">
        <v>0</v>
      </c>
      <c r="X5949" s="8">
        <v>208.83</v>
      </c>
    </row>
    <row r="5950" spans="1:24" x14ac:dyDescent="0.25">
      <c r="A5950" t="s">
        <v>6276</v>
      </c>
      <c r="B5950" s="1">
        <v>45915</v>
      </c>
      <c r="C5950" t="s">
        <v>154</v>
      </c>
      <c r="D5950" t="s">
        <v>155</v>
      </c>
      <c r="E5950" t="s">
        <v>150</v>
      </c>
      <c r="F5950" t="s">
        <v>46</v>
      </c>
      <c r="G5950" t="s">
        <v>151</v>
      </c>
      <c r="H5950" t="s">
        <v>152</v>
      </c>
      <c r="I5950" t="s">
        <v>57</v>
      </c>
      <c r="J5950" t="s">
        <v>58</v>
      </c>
      <c r="K5950" t="s">
        <v>59</v>
      </c>
      <c r="L5950" s="8">
        <v>10.5</v>
      </c>
      <c r="M5950" s="8">
        <v>7.5</v>
      </c>
      <c r="N5950">
        <v>30</v>
      </c>
      <c r="O5950" s="8">
        <v>315</v>
      </c>
      <c r="P5950" s="14">
        <v>0.35720000000000002</v>
      </c>
      <c r="Q5950" s="8">
        <v>112.52</v>
      </c>
      <c r="R5950" s="8">
        <v>202.48</v>
      </c>
      <c r="S5950" s="8">
        <v>225</v>
      </c>
      <c r="T5950" s="8">
        <v>-22.52</v>
      </c>
      <c r="U5950">
        <v>0</v>
      </c>
      <c r="V5950" s="8">
        <v>0</v>
      </c>
      <c r="W5950" s="8">
        <v>0</v>
      </c>
      <c r="X5950" s="8">
        <v>-22.52</v>
      </c>
    </row>
    <row r="5951" spans="1:24" x14ac:dyDescent="0.25">
      <c r="A5951" t="s">
        <v>6277</v>
      </c>
      <c r="B5951" s="1">
        <v>45989</v>
      </c>
      <c r="C5951" t="s">
        <v>276</v>
      </c>
      <c r="D5951" t="s">
        <v>277</v>
      </c>
      <c r="E5951" t="s">
        <v>150</v>
      </c>
      <c r="F5951" t="s">
        <v>37</v>
      </c>
      <c r="G5951" t="s">
        <v>151</v>
      </c>
      <c r="H5951" t="s">
        <v>152</v>
      </c>
      <c r="I5951" t="s">
        <v>185</v>
      </c>
      <c r="J5951" t="s">
        <v>186</v>
      </c>
      <c r="K5951" t="s">
        <v>59</v>
      </c>
      <c r="L5951" s="8">
        <v>4.9000000000000004</v>
      </c>
      <c r="M5951" s="8">
        <v>3.1</v>
      </c>
      <c r="N5951">
        <v>1</v>
      </c>
      <c r="O5951" s="8">
        <v>4.9000000000000004</v>
      </c>
      <c r="P5951" s="14">
        <v>1.52E-2</v>
      </c>
      <c r="Q5951" s="8">
        <v>7.0000000000000007E-2</v>
      </c>
      <c r="R5951" s="8">
        <v>4.83</v>
      </c>
      <c r="S5951" s="8">
        <v>3.1</v>
      </c>
      <c r="T5951" s="8">
        <v>1.73</v>
      </c>
      <c r="U5951">
        <v>0</v>
      </c>
      <c r="V5951" s="8">
        <v>0</v>
      </c>
      <c r="W5951" s="8">
        <v>0</v>
      </c>
      <c r="X5951" s="8">
        <v>1.73</v>
      </c>
    </row>
    <row r="5952" spans="1:24" x14ac:dyDescent="0.25">
      <c r="A5952" t="s">
        <v>6278</v>
      </c>
      <c r="B5952" s="1">
        <v>46002</v>
      </c>
      <c r="C5952" t="s">
        <v>195</v>
      </c>
      <c r="D5952" t="s">
        <v>196</v>
      </c>
      <c r="E5952" t="s">
        <v>150</v>
      </c>
      <c r="F5952" t="s">
        <v>89</v>
      </c>
      <c r="G5952" t="s">
        <v>151</v>
      </c>
      <c r="H5952" t="s">
        <v>152</v>
      </c>
      <c r="I5952" t="s">
        <v>127</v>
      </c>
      <c r="J5952" t="s">
        <v>128</v>
      </c>
      <c r="K5952" t="s">
        <v>33</v>
      </c>
      <c r="L5952" s="8">
        <v>7.2</v>
      </c>
      <c r="M5952" s="8">
        <v>3.6</v>
      </c>
      <c r="N5952">
        <v>65</v>
      </c>
      <c r="O5952" s="8">
        <v>468</v>
      </c>
      <c r="P5952" s="14">
        <v>0.12130000000000001</v>
      </c>
      <c r="Q5952" s="8">
        <v>56.77</v>
      </c>
      <c r="R5952" s="8">
        <v>411.23</v>
      </c>
      <c r="S5952" s="8">
        <v>234</v>
      </c>
      <c r="T5952" s="8">
        <v>177.23</v>
      </c>
      <c r="U5952">
        <v>0</v>
      </c>
      <c r="V5952" s="8">
        <v>0</v>
      </c>
      <c r="W5952" s="8">
        <v>0</v>
      </c>
      <c r="X5952" s="8">
        <v>177.23</v>
      </c>
    </row>
    <row r="5953" spans="1:24" x14ac:dyDescent="0.25">
      <c r="A5953" t="s">
        <v>6279</v>
      </c>
      <c r="B5953" s="1">
        <v>45703</v>
      </c>
      <c r="C5953" t="s">
        <v>171</v>
      </c>
      <c r="D5953" t="s">
        <v>172</v>
      </c>
      <c r="E5953" t="s">
        <v>27</v>
      </c>
      <c r="F5953" t="s">
        <v>46</v>
      </c>
      <c r="G5953" t="s">
        <v>38</v>
      </c>
      <c r="H5953" t="s">
        <v>39</v>
      </c>
      <c r="I5953" t="s">
        <v>47</v>
      </c>
      <c r="J5953" t="s">
        <v>48</v>
      </c>
      <c r="K5953" t="s">
        <v>49</v>
      </c>
      <c r="L5953" s="8">
        <v>5</v>
      </c>
      <c r="M5953" s="8">
        <v>3.2</v>
      </c>
      <c r="N5953">
        <v>50</v>
      </c>
      <c r="O5953" s="8">
        <v>250</v>
      </c>
      <c r="P5953" s="14">
        <v>0.1973</v>
      </c>
      <c r="Q5953" s="8">
        <v>49.32</v>
      </c>
      <c r="R5953" s="8">
        <v>200.68</v>
      </c>
      <c r="S5953" s="8">
        <v>160</v>
      </c>
      <c r="T5953" s="8">
        <v>40.68</v>
      </c>
      <c r="U5953">
        <v>0</v>
      </c>
      <c r="V5953" s="8">
        <v>0</v>
      </c>
      <c r="W5953" s="8">
        <v>0</v>
      </c>
      <c r="X5953" s="8">
        <v>40.68</v>
      </c>
    </row>
    <row r="5954" spans="1:24" x14ac:dyDescent="0.25">
      <c r="A5954" t="s">
        <v>6280</v>
      </c>
      <c r="B5954" s="1">
        <v>45331</v>
      </c>
      <c r="C5954" t="s">
        <v>461</v>
      </c>
      <c r="D5954" t="s">
        <v>462</v>
      </c>
      <c r="E5954" t="s">
        <v>27</v>
      </c>
      <c r="F5954" t="s">
        <v>37</v>
      </c>
      <c r="G5954" t="s">
        <v>38</v>
      </c>
      <c r="H5954" t="s">
        <v>39</v>
      </c>
      <c r="I5954" t="s">
        <v>57</v>
      </c>
      <c r="J5954" t="s">
        <v>58</v>
      </c>
      <c r="K5954" t="s">
        <v>59</v>
      </c>
      <c r="L5954" s="8">
        <v>10.5</v>
      </c>
      <c r="M5954" s="8">
        <v>7.5</v>
      </c>
      <c r="N5954">
        <v>4</v>
      </c>
      <c r="O5954" s="8">
        <v>42</v>
      </c>
      <c r="P5954" s="14">
        <v>1.9E-3</v>
      </c>
      <c r="Q5954" s="8">
        <v>0.08</v>
      </c>
      <c r="R5954" s="8">
        <v>41.92</v>
      </c>
      <c r="S5954" s="8">
        <v>30</v>
      </c>
      <c r="T5954" s="8">
        <v>11.92</v>
      </c>
      <c r="U5954">
        <v>0</v>
      </c>
      <c r="V5954" s="8">
        <v>0</v>
      </c>
      <c r="W5954" s="8">
        <v>0</v>
      </c>
      <c r="X5954" s="8">
        <v>11.92</v>
      </c>
    </row>
    <row r="5955" spans="1:24" x14ac:dyDescent="0.25">
      <c r="A5955" t="s">
        <v>6281</v>
      </c>
      <c r="B5955" s="1">
        <v>45697</v>
      </c>
      <c r="C5955" t="s">
        <v>35</v>
      </c>
      <c r="D5955" t="s">
        <v>36</v>
      </c>
      <c r="E5955" t="s">
        <v>27</v>
      </c>
      <c r="F5955" t="s">
        <v>37</v>
      </c>
      <c r="G5955" t="s">
        <v>38</v>
      </c>
      <c r="H5955" t="s">
        <v>39</v>
      </c>
      <c r="I5955" t="s">
        <v>185</v>
      </c>
      <c r="J5955" t="s">
        <v>186</v>
      </c>
      <c r="K5955" t="s">
        <v>59</v>
      </c>
      <c r="L5955" s="8">
        <v>4.9000000000000004</v>
      </c>
      <c r="M5955" s="8">
        <v>3.1</v>
      </c>
      <c r="N5955">
        <v>7</v>
      </c>
      <c r="O5955" s="8">
        <v>34.299999999999997</v>
      </c>
      <c r="P5955" s="14">
        <v>4.1000000000000003E-3</v>
      </c>
      <c r="Q5955" s="8">
        <v>0.14000000000000001</v>
      </c>
      <c r="R5955" s="8">
        <v>34.159999999999997</v>
      </c>
      <c r="S5955" s="8">
        <v>21.7</v>
      </c>
      <c r="T5955" s="8">
        <v>12.46</v>
      </c>
      <c r="U5955">
        <v>0</v>
      </c>
      <c r="V5955" s="8">
        <v>0</v>
      </c>
      <c r="W5955" s="8">
        <v>0</v>
      </c>
      <c r="X5955" s="8">
        <v>12.46</v>
      </c>
    </row>
    <row r="5956" spans="1:24" x14ac:dyDescent="0.25">
      <c r="A5956" t="s">
        <v>6282</v>
      </c>
      <c r="B5956" s="1">
        <v>46202</v>
      </c>
      <c r="C5956" t="s">
        <v>279</v>
      </c>
      <c r="D5956" t="s">
        <v>280</v>
      </c>
      <c r="E5956" t="s">
        <v>53</v>
      </c>
      <c r="F5956" t="s">
        <v>54</v>
      </c>
      <c r="G5956" t="s">
        <v>55</v>
      </c>
      <c r="H5956" t="s">
        <v>56</v>
      </c>
      <c r="I5956" t="s">
        <v>99</v>
      </c>
      <c r="J5956" t="s">
        <v>100</v>
      </c>
      <c r="K5956" t="s">
        <v>49</v>
      </c>
      <c r="L5956" s="8">
        <v>3.8</v>
      </c>
      <c r="M5956" s="8">
        <v>2.6</v>
      </c>
      <c r="N5956">
        <v>42</v>
      </c>
      <c r="O5956" s="8">
        <v>159.6</v>
      </c>
      <c r="P5956" s="14">
        <v>8.8999999999999999E-3</v>
      </c>
      <c r="Q5956" s="8">
        <v>1.42</v>
      </c>
      <c r="R5956" s="8">
        <v>158.18</v>
      </c>
      <c r="S5956" s="8">
        <v>109.2</v>
      </c>
      <c r="T5956" s="8">
        <v>48.98</v>
      </c>
      <c r="U5956">
        <v>0</v>
      </c>
      <c r="V5956" s="8">
        <v>0</v>
      </c>
      <c r="W5956" s="8">
        <v>0</v>
      </c>
      <c r="X5956" s="8">
        <v>48.98</v>
      </c>
    </row>
    <row r="5957" spans="1:24" x14ac:dyDescent="0.25">
      <c r="A5957" t="s">
        <v>6283</v>
      </c>
      <c r="B5957" s="1">
        <v>46192</v>
      </c>
      <c r="C5957" t="s">
        <v>252</v>
      </c>
      <c r="D5957" t="s">
        <v>253</v>
      </c>
      <c r="E5957" t="s">
        <v>63</v>
      </c>
      <c r="F5957" t="s">
        <v>54</v>
      </c>
      <c r="G5957" t="s">
        <v>79</v>
      </c>
      <c r="H5957" t="s">
        <v>80</v>
      </c>
      <c r="I5957" t="s">
        <v>74</v>
      </c>
      <c r="J5957" t="s">
        <v>75</v>
      </c>
      <c r="K5957" t="s">
        <v>49</v>
      </c>
      <c r="L5957" s="8">
        <v>11</v>
      </c>
      <c r="M5957" s="8">
        <v>6.8</v>
      </c>
      <c r="N5957">
        <v>45</v>
      </c>
      <c r="O5957" s="8">
        <v>495</v>
      </c>
      <c r="P5957" s="14">
        <v>7.9000000000000008E-3</v>
      </c>
      <c r="Q5957" s="8">
        <v>3.91</v>
      </c>
      <c r="R5957" s="8">
        <v>491.09</v>
      </c>
      <c r="S5957" s="8">
        <v>306</v>
      </c>
      <c r="T5957" s="8">
        <v>185.09</v>
      </c>
      <c r="U5957">
        <v>0</v>
      </c>
      <c r="V5957" s="8">
        <v>0</v>
      </c>
      <c r="W5957" s="8">
        <v>0</v>
      </c>
      <c r="X5957" s="8">
        <v>185.09</v>
      </c>
    </row>
    <row r="5958" spans="1:24" x14ac:dyDescent="0.25">
      <c r="A5958" t="s">
        <v>6284</v>
      </c>
      <c r="B5958" s="1">
        <v>45631</v>
      </c>
      <c r="C5958" t="s">
        <v>805</v>
      </c>
      <c r="D5958" t="s">
        <v>806</v>
      </c>
      <c r="E5958" t="s">
        <v>63</v>
      </c>
      <c r="F5958" t="s">
        <v>89</v>
      </c>
      <c r="G5958" t="s">
        <v>79</v>
      </c>
      <c r="H5958" t="s">
        <v>80</v>
      </c>
      <c r="I5958" t="s">
        <v>122</v>
      </c>
      <c r="J5958" t="s">
        <v>123</v>
      </c>
      <c r="K5958" t="s">
        <v>59</v>
      </c>
      <c r="L5958" s="8">
        <v>5.5</v>
      </c>
      <c r="M5958" s="8">
        <v>3.8</v>
      </c>
      <c r="N5958">
        <v>218</v>
      </c>
      <c r="O5958" s="8">
        <v>1199</v>
      </c>
      <c r="P5958" s="14">
        <v>0.1211</v>
      </c>
      <c r="Q5958" s="8">
        <v>145.19999999999999</v>
      </c>
      <c r="R5958" s="8">
        <v>1053.8</v>
      </c>
      <c r="S5958" s="8">
        <v>828.4</v>
      </c>
      <c r="T5958" s="8">
        <v>225.4</v>
      </c>
      <c r="U5958">
        <v>0</v>
      </c>
      <c r="V5958" s="8">
        <v>0</v>
      </c>
      <c r="W5958" s="8">
        <v>0</v>
      </c>
      <c r="X5958" s="8">
        <v>225.4</v>
      </c>
    </row>
    <row r="5959" spans="1:24" x14ac:dyDescent="0.25">
      <c r="A5959" t="s">
        <v>6285</v>
      </c>
      <c r="B5959" s="1">
        <v>45999</v>
      </c>
      <c r="C5959" t="s">
        <v>331</v>
      </c>
      <c r="D5959" t="s">
        <v>332</v>
      </c>
      <c r="E5959" t="s">
        <v>150</v>
      </c>
      <c r="F5959" t="s">
        <v>37</v>
      </c>
      <c r="G5959" t="s">
        <v>151</v>
      </c>
      <c r="H5959" t="s">
        <v>152</v>
      </c>
      <c r="I5959" t="s">
        <v>144</v>
      </c>
      <c r="J5959" t="s">
        <v>145</v>
      </c>
      <c r="K5959" t="s">
        <v>33</v>
      </c>
      <c r="L5959" s="8">
        <v>12</v>
      </c>
      <c r="M5959" s="8">
        <v>6.5</v>
      </c>
      <c r="N5959">
        <v>38</v>
      </c>
      <c r="O5959" s="8">
        <v>456</v>
      </c>
      <c r="P5959" s="14">
        <v>4.3700000000000003E-2</v>
      </c>
      <c r="Q5959" s="8">
        <v>19.93</v>
      </c>
      <c r="R5959" s="8">
        <v>436.07</v>
      </c>
      <c r="S5959" s="8">
        <v>247</v>
      </c>
      <c r="T5959" s="8">
        <v>189.07</v>
      </c>
      <c r="U5959">
        <v>0</v>
      </c>
      <c r="V5959" s="8">
        <v>0</v>
      </c>
      <c r="W5959" s="8">
        <v>0</v>
      </c>
      <c r="X5959" s="8">
        <v>189.07</v>
      </c>
    </row>
    <row r="5960" spans="1:24" x14ac:dyDescent="0.25">
      <c r="A5960" t="s">
        <v>6286</v>
      </c>
      <c r="B5960" s="1">
        <v>45535</v>
      </c>
      <c r="C5960" t="s">
        <v>269</v>
      </c>
      <c r="D5960" t="s">
        <v>270</v>
      </c>
      <c r="E5960" t="s">
        <v>27</v>
      </c>
      <c r="F5960" t="s">
        <v>37</v>
      </c>
      <c r="G5960" t="s">
        <v>38</v>
      </c>
      <c r="H5960" t="s">
        <v>39</v>
      </c>
      <c r="I5960" t="s">
        <v>99</v>
      </c>
      <c r="J5960" t="s">
        <v>100</v>
      </c>
      <c r="K5960" t="s">
        <v>49</v>
      </c>
      <c r="L5960" s="8">
        <v>3.8</v>
      </c>
      <c r="M5960" s="8">
        <v>2.6</v>
      </c>
      <c r="N5960">
        <v>28</v>
      </c>
      <c r="O5960" s="8">
        <v>106.4</v>
      </c>
      <c r="P5960" s="14">
        <v>2.8000000000000001E-2</v>
      </c>
      <c r="Q5960" s="8">
        <v>2.98</v>
      </c>
      <c r="R5960" s="8">
        <v>103.42</v>
      </c>
      <c r="S5960" s="8">
        <v>72.8</v>
      </c>
      <c r="T5960" s="8">
        <v>30.62</v>
      </c>
      <c r="U5960">
        <v>0</v>
      </c>
      <c r="V5960" s="8">
        <v>0</v>
      </c>
      <c r="W5960" s="8">
        <v>0</v>
      </c>
      <c r="X5960" s="8">
        <v>30.62</v>
      </c>
    </row>
    <row r="5961" spans="1:24" x14ac:dyDescent="0.25">
      <c r="A5961" t="s">
        <v>6287</v>
      </c>
      <c r="B5961" s="1">
        <v>45342</v>
      </c>
      <c r="C5961" t="s">
        <v>91</v>
      </c>
      <c r="D5961" t="s">
        <v>92</v>
      </c>
      <c r="E5961" t="s">
        <v>27</v>
      </c>
      <c r="F5961" t="s">
        <v>37</v>
      </c>
      <c r="G5961" t="s">
        <v>29</v>
      </c>
      <c r="H5961" t="s">
        <v>30</v>
      </c>
      <c r="I5961" t="s">
        <v>122</v>
      </c>
      <c r="J5961" t="s">
        <v>123</v>
      </c>
      <c r="K5961" t="s">
        <v>59</v>
      </c>
      <c r="L5961" s="8">
        <v>5.5</v>
      </c>
      <c r="M5961" s="8">
        <v>3.8</v>
      </c>
      <c r="N5961">
        <v>8</v>
      </c>
      <c r="O5961" s="8">
        <v>44</v>
      </c>
      <c r="P5961" s="14">
        <v>2.5000000000000001E-3</v>
      </c>
      <c r="Q5961" s="8">
        <v>0.11</v>
      </c>
      <c r="R5961" s="8">
        <v>43.89</v>
      </c>
      <c r="S5961" s="8">
        <v>30.4</v>
      </c>
      <c r="T5961" s="8">
        <v>13.49</v>
      </c>
      <c r="U5961">
        <v>0</v>
      </c>
      <c r="V5961" s="8">
        <v>0</v>
      </c>
      <c r="W5961" s="8">
        <v>0</v>
      </c>
      <c r="X5961" s="8">
        <v>13.49</v>
      </c>
    </row>
    <row r="5962" spans="1:24" x14ac:dyDescent="0.25">
      <c r="A5962" t="s">
        <v>6288</v>
      </c>
      <c r="B5962" s="1">
        <v>46055</v>
      </c>
      <c r="C5962" t="s">
        <v>455</v>
      </c>
      <c r="D5962" t="s">
        <v>456</v>
      </c>
      <c r="E5962" t="s">
        <v>71</v>
      </c>
      <c r="F5962" t="s">
        <v>89</v>
      </c>
      <c r="G5962" t="s">
        <v>72</v>
      </c>
      <c r="H5962" t="s">
        <v>73</v>
      </c>
      <c r="I5962" t="s">
        <v>104</v>
      </c>
      <c r="J5962" t="s">
        <v>105</v>
      </c>
      <c r="K5962" t="s">
        <v>49</v>
      </c>
      <c r="L5962" s="8">
        <v>4.2</v>
      </c>
      <c r="M5962" s="8">
        <v>2.8</v>
      </c>
      <c r="N5962">
        <v>514</v>
      </c>
      <c r="O5962" s="8">
        <v>2158.8000000000002</v>
      </c>
      <c r="P5962" s="14">
        <v>0.1857</v>
      </c>
      <c r="Q5962" s="8">
        <v>400.89</v>
      </c>
      <c r="R5962" s="8">
        <v>1757.91</v>
      </c>
      <c r="S5962" s="8">
        <v>1439.2</v>
      </c>
      <c r="T5962" s="8">
        <v>318.70999999999998</v>
      </c>
      <c r="U5962">
        <v>0</v>
      </c>
      <c r="V5962" s="8">
        <v>0</v>
      </c>
      <c r="W5962" s="8">
        <v>0</v>
      </c>
      <c r="X5962" s="8">
        <v>318.70999999999998</v>
      </c>
    </row>
    <row r="5963" spans="1:24" x14ac:dyDescent="0.25">
      <c r="A5963" t="s">
        <v>6289</v>
      </c>
      <c r="B5963" s="1">
        <v>45778</v>
      </c>
      <c r="C5963" t="s">
        <v>255</v>
      </c>
      <c r="D5963" t="s">
        <v>256</v>
      </c>
      <c r="E5963" t="s">
        <v>27</v>
      </c>
      <c r="F5963" t="s">
        <v>89</v>
      </c>
      <c r="G5963" t="s">
        <v>38</v>
      </c>
      <c r="H5963" t="s">
        <v>39</v>
      </c>
      <c r="I5963" t="s">
        <v>104</v>
      </c>
      <c r="J5963" t="s">
        <v>105</v>
      </c>
      <c r="K5963" t="s">
        <v>49</v>
      </c>
      <c r="L5963" s="8">
        <v>4.2</v>
      </c>
      <c r="M5963" s="8">
        <v>2.8</v>
      </c>
      <c r="N5963">
        <v>117</v>
      </c>
      <c r="O5963" s="8">
        <v>491.4</v>
      </c>
      <c r="P5963" s="14">
        <v>0.1535</v>
      </c>
      <c r="Q5963" s="8">
        <v>75.430000000000007</v>
      </c>
      <c r="R5963" s="8">
        <v>415.97</v>
      </c>
      <c r="S5963" s="8">
        <v>327.60000000000002</v>
      </c>
      <c r="T5963" s="8">
        <v>88.37</v>
      </c>
      <c r="U5963">
        <v>0</v>
      </c>
      <c r="V5963" s="8">
        <v>0</v>
      </c>
      <c r="W5963" s="8">
        <v>0</v>
      </c>
      <c r="X5963" s="8">
        <v>88.37</v>
      </c>
    </row>
    <row r="5964" spans="1:24" x14ac:dyDescent="0.25">
      <c r="A5964" t="s">
        <v>6290</v>
      </c>
      <c r="B5964" s="1">
        <v>46234</v>
      </c>
      <c r="C5964" t="s">
        <v>472</v>
      </c>
      <c r="D5964" t="s">
        <v>473</v>
      </c>
      <c r="E5964" t="s">
        <v>71</v>
      </c>
      <c r="F5964" t="s">
        <v>54</v>
      </c>
      <c r="G5964" t="s">
        <v>72</v>
      </c>
      <c r="H5964" t="s">
        <v>73</v>
      </c>
      <c r="I5964" t="s">
        <v>104</v>
      </c>
      <c r="J5964" t="s">
        <v>105</v>
      </c>
      <c r="K5964" t="s">
        <v>49</v>
      </c>
      <c r="L5964" s="8">
        <v>4.2</v>
      </c>
      <c r="M5964" s="8">
        <v>2.8</v>
      </c>
      <c r="N5964">
        <v>335</v>
      </c>
      <c r="O5964" s="8">
        <v>1407</v>
      </c>
      <c r="P5964" s="14">
        <v>2.5899999999999999E-2</v>
      </c>
      <c r="Q5964" s="8">
        <v>36.44</v>
      </c>
      <c r="R5964" s="8">
        <v>1370.56</v>
      </c>
      <c r="S5964" s="8">
        <v>938</v>
      </c>
      <c r="T5964" s="8">
        <v>432.56</v>
      </c>
      <c r="U5964">
        <v>0</v>
      </c>
      <c r="V5964" s="8">
        <v>0</v>
      </c>
      <c r="W5964" s="8">
        <v>0</v>
      </c>
      <c r="X5964" s="8">
        <v>432.56</v>
      </c>
    </row>
    <row r="5965" spans="1:24" x14ac:dyDescent="0.25">
      <c r="A5965" t="s">
        <v>6291</v>
      </c>
      <c r="B5965" s="1">
        <v>45567</v>
      </c>
      <c r="C5965" t="s">
        <v>689</v>
      </c>
      <c r="D5965" t="s">
        <v>690</v>
      </c>
      <c r="E5965" t="s">
        <v>27</v>
      </c>
      <c r="F5965" t="s">
        <v>54</v>
      </c>
      <c r="G5965" t="s">
        <v>29</v>
      </c>
      <c r="H5965" t="s">
        <v>30</v>
      </c>
      <c r="I5965" t="s">
        <v>156</v>
      </c>
      <c r="J5965" t="s">
        <v>157</v>
      </c>
      <c r="K5965" t="s">
        <v>42</v>
      </c>
      <c r="L5965" s="8">
        <v>6.2</v>
      </c>
      <c r="M5965" s="8">
        <v>1.9</v>
      </c>
      <c r="N5965">
        <v>158</v>
      </c>
      <c r="O5965" s="8">
        <v>979.6</v>
      </c>
      <c r="P5965" s="14">
        <v>3.5499999999999997E-2</v>
      </c>
      <c r="Q5965" s="8">
        <v>34.78</v>
      </c>
      <c r="R5965" s="8">
        <v>944.82</v>
      </c>
      <c r="S5965" s="8">
        <v>300.2</v>
      </c>
      <c r="T5965" s="8">
        <v>644.62</v>
      </c>
      <c r="U5965">
        <v>0</v>
      </c>
      <c r="V5965" s="8">
        <v>0</v>
      </c>
      <c r="W5965" s="8">
        <v>0</v>
      </c>
      <c r="X5965" s="8">
        <v>644.62</v>
      </c>
    </row>
    <row r="5966" spans="1:24" x14ac:dyDescent="0.25">
      <c r="A5966" t="s">
        <v>6292</v>
      </c>
      <c r="B5966" s="1">
        <v>46210</v>
      </c>
      <c r="C5966" t="s">
        <v>458</v>
      </c>
      <c r="D5966" t="s">
        <v>459</v>
      </c>
      <c r="E5966" t="s">
        <v>27</v>
      </c>
      <c r="F5966" t="s">
        <v>89</v>
      </c>
      <c r="G5966" t="s">
        <v>29</v>
      </c>
      <c r="H5966" t="s">
        <v>30</v>
      </c>
      <c r="I5966" t="s">
        <v>127</v>
      </c>
      <c r="J5966" t="s">
        <v>128</v>
      </c>
      <c r="K5966" t="s">
        <v>33</v>
      </c>
      <c r="L5966" s="8">
        <v>7.2</v>
      </c>
      <c r="M5966" s="8">
        <v>3.6</v>
      </c>
      <c r="N5966">
        <v>375</v>
      </c>
      <c r="O5966" s="8">
        <v>2700</v>
      </c>
      <c r="P5966" s="14">
        <v>5.6399999999999999E-2</v>
      </c>
      <c r="Q5966" s="8">
        <v>152.28</v>
      </c>
      <c r="R5966" s="8">
        <v>2547.7199999999998</v>
      </c>
      <c r="S5966" s="8">
        <v>1350</v>
      </c>
      <c r="T5966" s="8">
        <v>1197.72</v>
      </c>
      <c r="U5966">
        <v>0</v>
      </c>
      <c r="V5966" s="8">
        <v>0</v>
      </c>
      <c r="W5966" s="8">
        <v>0</v>
      </c>
      <c r="X5966" s="8">
        <v>1197.72</v>
      </c>
    </row>
    <row r="5967" spans="1:24" x14ac:dyDescent="0.25">
      <c r="A5967" t="s">
        <v>6293</v>
      </c>
      <c r="B5967" s="1">
        <v>45673</v>
      </c>
      <c r="C5967" t="s">
        <v>805</v>
      </c>
      <c r="D5967" t="s">
        <v>806</v>
      </c>
      <c r="E5967" t="s">
        <v>63</v>
      </c>
      <c r="F5967" t="s">
        <v>89</v>
      </c>
      <c r="G5967" t="s">
        <v>79</v>
      </c>
      <c r="H5967" t="s">
        <v>80</v>
      </c>
      <c r="I5967" t="s">
        <v>31</v>
      </c>
      <c r="J5967" t="s">
        <v>32</v>
      </c>
      <c r="K5967" t="s">
        <v>33</v>
      </c>
      <c r="L5967" s="8">
        <v>5.8</v>
      </c>
      <c r="M5967" s="8">
        <v>2.7</v>
      </c>
      <c r="N5967">
        <v>42</v>
      </c>
      <c r="O5967" s="8">
        <v>243.6</v>
      </c>
      <c r="P5967" s="14">
        <v>0.10780000000000001</v>
      </c>
      <c r="Q5967" s="8">
        <v>26.26</v>
      </c>
      <c r="R5967" s="8">
        <v>217.34</v>
      </c>
      <c r="S5967" s="8">
        <v>113.4</v>
      </c>
      <c r="T5967" s="8">
        <v>103.94</v>
      </c>
      <c r="U5967">
        <v>0</v>
      </c>
      <c r="V5967" s="8">
        <v>0</v>
      </c>
      <c r="W5967" s="8">
        <v>0</v>
      </c>
      <c r="X5967" s="8">
        <v>103.94</v>
      </c>
    </row>
    <row r="5968" spans="1:24" x14ac:dyDescent="0.25">
      <c r="A5968" t="s">
        <v>6294</v>
      </c>
      <c r="B5968" s="1">
        <v>45312</v>
      </c>
      <c r="C5968" t="s">
        <v>195</v>
      </c>
      <c r="D5968" t="s">
        <v>196</v>
      </c>
      <c r="E5968" t="s">
        <v>150</v>
      </c>
      <c r="F5968" t="s">
        <v>89</v>
      </c>
      <c r="G5968" t="s">
        <v>151</v>
      </c>
      <c r="H5968" t="s">
        <v>152</v>
      </c>
      <c r="I5968" t="s">
        <v>185</v>
      </c>
      <c r="J5968" t="s">
        <v>186</v>
      </c>
      <c r="K5968" t="s">
        <v>59</v>
      </c>
      <c r="L5968" s="8">
        <v>4.9000000000000004</v>
      </c>
      <c r="M5968" s="8">
        <v>3.1</v>
      </c>
      <c r="N5968">
        <v>82</v>
      </c>
      <c r="O5968" s="8">
        <v>401.8</v>
      </c>
      <c r="P5968" s="14">
        <v>6.8599999999999994E-2</v>
      </c>
      <c r="Q5968" s="8">
        <v>27.56</v>
      </c>
      <c r="R5968" s="8">
        <v>374.24</v>
      </c>
      <c r="S5968" s="8">
        <v>254.2</v>
      </c>
      <c r="T5968" s="8">
        <v>120.04</v>
      </c>
      <c r="U5968">
        <v>0</v>
      </c>
      <c r="V5968" s="8">
        <v>0</v>
      </c>
      <c r="W5968" s="8">
        <v>0</v>
      </c>
      <c r="X5968" s="8">
        <v>120.04</v>
      </c>
    </row>
    <row r="5969" spans="1:24" x14ac:dyDescent="0.25">
      <c r="A5969" t="s">
        <v>6295</v>
      </c>
      <c r="B5969" s="1">
        <v>45637</v>
      </c>
      <c r="C5969" t="s">
        <v>394</v>
      </c>
      <c r="D5969" t="s">
        <v>395</v>
      </c>
      <c r="E5969" t="s">
        <v>71</v>
      </c>
      <c r="F5969" t="s">
        <v>37</v>
      </c>
      <c r="G5969" t="s">
        <v>72</v>
      </c>
      <c r="H5969" t="s">
        <v>73</v>
      </c>
      <c r="I5969" t="s">
        <v>185</v>
      </c>
      <c r="J5969" t="s">
        <v>186</v>
      </c>
      <c r="K5969" t="s">
        <v>59</v>
      </c>
      <c r="L5969" s="8">
        <v>4.9000000000000004</v>
      </c>
      <c r="M5969" s="8">
        <v>3.1</v>
      </c>
      <c r="N5969">
        <v>1</v>
      </c>
      <c r="O5969" s="8">
        <v>4.9000000000000004</v>
      </c>
      <c r="P5969" s="14">
        <v>6.4999999999999997E-3</v>
      </c>
      <c r="Q5969" s="8">
        <v>0.03</v>
      </c>
      <c r="R5969" s="8">
        <v>4.87</v>
      </c>
      <c r="S5969" s="8">
        <v>3.1</v>
      </c>
      <c r="T5969" s="8">
        <v>1.77</v>
      </c>
      <c r="U5969">
        <v>0</v>
      </c>
      <c r="V5969" s="8">
        <v>0</v>
      </c>
      <c r="W5969" s="8">
        <v>0</v>
      </c>
      <c r="X5969" s="8">
        <v>1.77</v>
      </c>
    </row>
    <row r="5970" spans="1:24" x14ac:dyDescent="0.25">
      <c r="A5970" t="s">
        <v>6296</v>
      </c>
      <c r="B5970" s="1">
        <v>46129</v>
      </c>
      <c r="C5970" t="s">
        <v>262</v>
      </c>
      <c r="D5970" t="s">
        <v>263</v>
      </c>
      <c r="E5970" t="s">
        <v>63</v>
      </c>
      <c r="F5970" t="s">
        <v>54</v>
      </c>
      <c r="G5970" t="s">
        <v>64</v>
      </c>
      <c r="H5970" t="s">
        <v>65</v>
      </c>
      <c r="I5970" t="s">
        <v>47</v>
      </c>
      <c r="J5970" t="s">
        <v>48</v>
      </c>
      <c r="K5970" t="s">
        <v>49</v>
      </c>
      <c r="L5970" s="8">
        <v>5</v>
      </c>
      <c r="M5970" s="8">
        <v>3.2</v>
      </c>
      <c r="N5970">
        <v>68</v>
      </c>
      <c r="O5970" s="8">
        <v>340</v>
      </c>
      <c r="P5970" s="14">
        <v>3.4299999999999997E-2</v>
      </c>
      <c r="Q5970" s="8">
        <v>11.66</v>
      </c>
      <c r="R5970" s="8">
        <v>328.34</v>
      </c>
      <c r="S5970" s="8">
        <v>217.6</v>
      </c>
      <c r="T5970" s="8">
        <v>110.74</v>
      </c>
      <c r="U5970">
        <v>0</v>
      </c>
      <c r="V5970" s="8">
        <v>0</v>
      </c>
      <c r="W5970" s="8">
        <v>0</v>
      </c>
      <c r="X5970" s="8">
        <v>110.74</v>
      </c>
    </row>
    <row r="5971" spans="1:24" x14ac:dyDescent="0.25">
      <c r="A5971" t="s">
        <v>6297</v>
      </c>
      <c r="B5971" s="1">
        <v>46104</v>
      </c>
      <c r="C5971" t="s">
        <v>102</v>
      </c>
      <c r="D5971" t="s">
        <v>103</v>
      </c>
      <c r="E5971" t="s">
        <v>27</v>
      </c>
      <c r="F5971" t="s">
        <v>54</v>
      </c>
      <c r="G5971" t="s">
        <v>29</v>
      </c>
      <c r="H5971" t="s">
        <v>30</v>
      </c>
      <c r="I5971" t="s">
        <v>156</v>
      </c>
      <c r="J5971" t="s">
        <v>157</v>
      </c>
      <c r="K5971" t="s">
        <v>42</v>
      </c>
      <c r="L5971" s="8">
        <v>6.2</v>
      </c>
      <c r="M5971" s="8">
        <v>1.9</v>
      </c>
      <c r="N5971">
        <v>17</v>
      </c>
      <c r="O5971" s="8">
        <v>105.4</v>
      </c>
      <c r="P5971" s="14">
        <v>5.4000000000000003E-3</v>
      </c>
      <c r="Q5971" s="8">
        <v>0.56999999999999995</v>
      </c>
      <c r="R5971" s="8">
        <v>104.83</v>
      </c>
      <c r="S5971" s="8">
        <v>32.299999999999997</v>
      </c>
      <c r="T5971" s="8">
        <v>72.53</v>
      </c>
      <c r="U5971">
        <v>0</v>
      </c>
      <c r="V5971" s="8">
        <v>0</v>
      </c>
      <c r="W5971" s="8">
        <v>0</v>
      </c>
      <c r="X5971" s="8">
        <v>72.53</v>
      </c>
    </row>
    <row r="5972" spans="1:24" x14ac:dyDescent="0.25">
      <c r="A5972" t="s">
        <v>6298</v>
      </c>
      <c r="B5972" s="1">
        <v>45602</v>
      </c>
      <c r="C5972" t="s">
        <v>198</v>
      </c>
      <c r="D5972" t="s">
        <v>199</v>
      </c>
      <c r="E5972" t="s">
        <v>150</v>
      </c>
      <c r="F5972" t="s">
        <v>54</v>
      </c>
      <c r="G5972" t="s">
        <v>151</v>
      </c>
      <c r="H5972" t="s">
        <v>152</v>
      </c>
      <c r="I5972" t="s">
        <v>122</v>
      </c>
      <c r="J5972" t="s">
        <v>123</v>
      </c>
      <c r="K5972" t="s">
        <v>59</v>
      </c>
      <c r="L5972" s="8">
        <v>5.5</v>
      </c>
      <c r="M5972" s="8">
        <v>3.8</v>
      </c>
      <c r="N5972">
        <v>26</v>
      </c>
      <c r="O5972" s="8">
        <v>143</v>
      </c>
      <c r="P5972" s="14">
        <v>1.17E-2</v>
      </c>
      <c r="Q5972" s="8">
        <v>1.67</v>
      </c>
      <c r="R5972" s="8">
        <v>141.33000000000001</v>
      </c>
      <c r="S5972" s="8">
        <v>98.8</v>
      </c>
      <c r="T5972" s="8">
        <v>42.53</v>
      </c>
      <c r="U5972">
        <v>0</v>
      </c>
      <c r="V5972" s="8">
        <v>0</v>
      </c>
      <c r="W5972" s="8">
        <v>0</v>
      </c>
      <c r="X5972" s="8">
        <v>42.53</v>
      </c>
    </row>
    <row r="5973" spans="1:24" x14ac:dyDescent="0.25">
      <c r="A5973" t="s">
        <v>6299</v>
      </c>
      <c r="B5973" s="1">
        <v>45610</v>
      </c>
      <c r="C5973" t="s">
        <v>350</v>
      </c>
      <c r="D5973" t="s">
        <v>351</v>
      </c>
      <c r="E5973" t="s">
        <v>63</v>
      </c>
      <c r="F5973" t="s">
        <v>89</v>
      </c>
      <c r="G5973" t="s">
        <v>64</v>
      </c>
      <c r="H5973" t="s">
        <v>65</v>
      </c>
      <c r="I5973" t="s">
        <v>122</v>
      </c>
      <c r="J5973" t="s">
        <v>123</v>
      </c>
      <c r="K5973" t="s">
        <v>59</v>
      </c>
      <c r="L5973" s="8">
        <v>5.5</v>
      </c>
      <c r="M5973" s="8">
        <v>3.8</v>
      </c>
      <c r="N5973">
        <v>142</v>
      </c>
      <c r="O5973" s="8">
        <v>781</v>
      </c>
      <c r="P5973" s="14">
        <v>0.13980000000000001</v>
      </c>
      <c r="Q5973" s="8">
        <v>109.18</v>
      </c>
      <c r="R5973" s="8">
        <v>671.82</v>
      </c>
      <c r="S5973" s="8">
        <v>539.6</v>
      </c>
      <c r="T5973" s="8">
        <v>132.22</v>
      </c>
      <c r="U5973">
        <v>0</v>
      </c>
      <c r="V5973" s="8">
        <v>0</v>
      </c>
      <c r="W5973" s="8">
        <v>0</v>
      </c>
      <c r="X5973" s="8">
        <v>132.22</v>
      </c>
    </row>
    <row r="5974" spans="1:24" x14ac:dyDescent="0.25">
      <c r="A5974" t="s">
        <v>6300</v>
      </c>
      <c r="B5974" s="1">
        <v>45579</v>
      </c>
      <c r="C5974" t="s">
        <v>291</v>
      </c>
      <c r="D5974" t="s">
        <v>292</v>
      </c>
      <c r="E5974" t="s">
        <v>150</v>
      </c>
      <c r="F5974" t="s">
        <v>54</v>
      </c>
      <c r="G5974" t="s">
        <v>151</v>
      </c>
      <c r="H5974" t="s">
        <v>152</v>
      </c>
      <c r="I5974" t="s">
        <v>104</v>
      </c>
      <c r="J5974" t="s">
        <v>105</v>
      </c>
      <c r="K5974" t="s">
        <v>49</v>
      </c>
      <c r="L5974" s="8">
        <v>4.2</v>
      </c>
      <c r="M5974" s="8">
        <v>2.8</v>
      </c>
      <c r="N5974">
        <v>60</v>
      </c>
      <c r="O5974" s="8">
        <v>252</v>
      </c>
      <c r="P5974" s="14">
        <v>1.3299999999999999E-2</v>
      </c>
      <c r="Q5974" s="8">
        <v>3.35</v>
      </c>
      <c r="R5974" s="8">
        <v>248.65</v>
      </c>
      <c r="S5974" s="8">
        <v>168</v>
      </c>
      <c r="T5974" s="8">
        <v>80.650000000000006</v>
      </c>
      <c r="U5974">
        <v>0</v>
      </c>
      <c r="V5974" s="8">
        <v>0</v>
      </c>
      <c r="W5974" s="8">
        <v>0</v>
      </c>
      <c r="X5974" s="8">
        <v>80.650000000000006</v>
      </c>
    </row>
    <row r="5975" spans="1:24" x14ac:dyDescent="0.25">
      <c r="A5975" t="s">
        <v>6301</v>
      </c>
      <c r="B5975" s="1">
        <v>46155</v>
      </c>
      <c r="C5975" t="s">
        <v>87</v>
      </c>
      <c r="D5975" t="s">
        <v>88</v>
      </c>
      <c r="E5975" t="s">
        <v>63</v>
      </c>
      <c r="F5975" t="s">
        <v>89</v>
      </c>
      <c r="G5975" t="s">
        <v>79</v>
      </c>
      <c r="H5975" t="s">
        <v>80</v>
      </c>
      <c r="I5975" t="s">
        <v>40</v>
      </c>
      <c r="J5975" t="s">
        <v>41</v>
      </c>
      <c r="K5975" t="s">
        <v>42</v>
      </c>
      <c r="L5975" s="8">
        <v>14.5</v>
      </c>
      <c r="M5975" s="8">
        <v>4.2</v>
      </c>
      <c r="N5975">
        <v>48</v>
      </c>
      <c r="O5975" s="8">
        <v>696</v>
      </c>
      <c r="P5975" s="14">
        <v>0.1052</v>
      </c>
      <c r="Q5975" s="8">
        <v>73.22</v>
      </c>
      <c r="R5975" s="8">
        <v>622.78</v>
      </c>
      <c r="S5975" s="8">
        <v>201.6</v>
      </c>
      <c r="T5975" s="8">
        <v>421.18</v>
      </c>
      <c r="U5975">
        <v>0</v>
      </c>
      <c r="V5975" s="8">
        <v>0</v>
      </c>
      <c r="W5975" s="8">
        <v>0</v>
      </c>
      <c r="X5975" s="8">
        <v>421.18</v>
      </c>
    </row>
    <row r="5976" spans="1:24" x14ac:dyDescent="0.25">
      <c r="A5976" t="s">
        <v>6302</v>
      </c>
      <c r="B5976" s="1">
        <v>45795</v>
      </c>
      <c r="C5976" t="s">
        <v>420</v>
      </c>
      <c r="D5976" t="s">
        <v>421</v>
      </c>
      <c r="E5976" t="s">
        <v>150</v>
      </c>
      <c r="F5976" t="s">
        <v>89</v>
      </c>
      <c r="G5976" t="s">
        <v>151</v>
      </c>
      <c r="H5976" t="s">
        <v>152</v>
      </c>
      <c r="I5976" t="s">
        <v>122</v>
      </c>
      <c r="J5976" t="s">
        <v>123</v>
      </c>
      <c r="K5976" t="s">
        <v>59</v>
      </c>
      <c r="L5976" s="8">
        <v>5.5</v>
      </c>
      <c r="M5976" s="8">
        <v>3.8</v>
      </c>
      <c r="N5976">
        <v>113</v>
      </c>
      <c r="O5976" s="8">
        <v>621.5</v>
      </c>
      <c r="P5976" s="14">
        <v>9.7100000000000006E-2</v>
      </c>
      <c r="Q5976" s="8">
        <v>60.35</v>
      </c>
      <c r="R5976" s="8">
        <v>561.15</v>
      </c>
      <c r="S5976" s="8">
        <v>429.4</v>
      </c>
      <c r="T5976" s="8">
        <v>131.75</v>
      </c>
      <c r="U5976">
        <v>0</v>
      </c>
      <c r="V5976" s="8">
        <v>0</v>
      </c>
      <c r="W5976" s="8">
        <v>0</v>
      </c>
      <c r="X5976" s="8">
        <v>131.75</v>
      </c>
    </row>
    <row r="5977" spans="1:24" x14ac:dyDescent="0.25">
      <c r="A5977" t="s">
        <v>6303</v>
      </c>
      <c r="B5977" s="1">
        <v>46170</v>
      </c>
      <c r="C5977" t="s">
        <v>472</v>
      </c>
      <c r="D5977" t="s">
        <v>473</v>
      </c>
      <c r="E5977" t="s">
        <v>71</v>
      </c>
      <c r="F5977" t="s">
        <v>54</v>
      </c>
      <c r="G5977" t="s">
        <v>72</v>
      </c>
      <c r="H5977" t="s">
        <v>73</v>
      </c>
      <c r="I5977" t="s">
        <v>185</v>
      </c>
      <c r="J5977" t="s">
        <v>186</v>
      </c>
      <c r="K5977" t="s">
        <v>59</v>
      </c>
      <c r="L5977" s="8">
        <v>4.9000000000000004</v>
      </c>
      <c r="M5977" s="8">
        <v>3.1</v>
      </c>
      <c r="N5977">
        <v>29</v>
      </c>
      <c r="O5977" s="8">
        <v>142.1</v>
      </c>
      <c r="P5977" s="14">
        <v>2.9700000000000001E-2</v>
      </c>
      <c r="Q5977" s="8">
        <v>4.22</v>
      </c>
      <c r="R5977" s="8">
        <v>137.88</v>
      </c>
      <c r="S5977" s="8">
        <v>89.9</v>
      </c>
      <c r="T5977" s="8">
        <v>47.98</v>
      </c>
      <c r="U5977">
        <v>0</v>
      </c>
      <c r="V5977" s="8">
        <v>0</v>
      </c>
      <c r="W5977" s="8">
        <v>0</v>
      </c>
      <c r="X5977" s="8">
        <v>47.98</v>
      </c>
    </row>
    <row r="5978" spans="1:24" x14ac:dyDescent="0.25">
      <c r="A5978" t="s">
        <v>6304</v>
      </c>
      <c r="B5978" s="1">
        <v>46004</v>
      </c>
      <c r="C5978" t="s">
        <v>403</v>
      </c>
      <c r="D5978" t="s">
        <v>404</v>
      </c>
      <c r="E5978" t="s">
        <v>53</v>
      </c>
      <c r="F5978" t="s">
        <v>37</v>
      </c>
      <c r="G5978" t="s">
        <v>55</v>
      </c>
      <c r="H5978" t="s">
        <v>56</v>
      </c>
      <c r="I5978" t="s">
        <v>122</v>
      </c>
      <c r="J5978" t="s">
        <v>123</v>
      </c>
      <c r="K5978" t="s">
        <v>59</v>
      </c>
      <c r="L5978" s="8">
        <v>5.5</v>
      </c>
      <c r="M5978" s="8">
        <v>3.8</v>
      </c>
      <c r="N5978">
        <v>1</v>
      </c>
      <c r="O5978" s="8">
        <v>5.5</v>
      </c>
      <c r="P5978" s="14">
        <v>1.6799999999999999E-2</v>
      </c>
      <c r="Q5978" s="8">
        <v>0.09</v>
      </c>
      <c r="R5978" s="8">
        <v>5.41</v>
      </c>
      <c r="S5978" s="8">
        <v>3.8</v>
      </c>
      <c r="T5978" s="8">
        <v>1.61</v>
      </c>
      <c r="U5978">
        <v>1</v>
      </c>
      <c r="V5978" s="8">
        <v>5.41</v>
      </c>
      <c r="W5978" s="8">
        <v>4.3</v>
      </c>
      <c r="X5978" s="8">
        <v>-2.69</v>
      </c>
    </row>
    <row r="5979" spans="1:24" x14ac:dyDescent="0.25">
      <c r="A5979" t="s">
        <v>6305</v>
      </c>
      <c r="B5979" s="1">
        <v>45993</v>
      </c>
      <c r="C5979" t="s">
        <v>325</v>
      </c>
      <c r="D5979" t="s">
        <v>326</v>
      </c>
      <c r="E5979" t="s">
        <v>27</v>
      </c>
      <c r="F5979" t="s">
        <v>37</v>
      </c>
      <c r="G5979" t="s">
        <v>38</v>
      </c>
      <c r="H5979" t="s">
        <v>39</v>
      </c>
      <c r="I5979" t="s">
        <v>74</v>
      </c>
      <c r="J5979" t="s">
        <v>75</v>
      </c>
      <c r="K5979" t="s">
        <v>49</v>
      </c>
      <c r="L5979" s="8">
        <v>11</v>
      </c>
      <c r="M5979" s="8">
        <v>6.8</v>
      </c>
      <c r="N5979">
        <v>10</v>
      </c>
      <c r="O5979" s="8">
        <v>110</v>
      </c>
      <c r="P5979" s="14">
        <v>1.5E-3</v>
      </c>
      <c r="Q5979" s="8">
        <v>0.16</v>
      </c>
      <c r="R5979" s="8">
        <v>109.84</v>
      </c>
      <c r="S5979" s="8">
        <v>68</v>
      </c>
      <c r="T5979" s="8">
        <v>41.84</v>
      </c>
      <c r="U5979">
        <v>0</v>
      </c>
      <c r="V5979" s="8">
        <v>0</v>
      </c>
      <c r="W5979" s="8">
        <v>0</v>
      </c>
      <c r="X5979" s="8">
        <v>41.84</v>
      </c>
    </row>
    <row r="5980" spans="1:24" x14ac:dyDescent="0.25">
      <c r="A5980" t="s">
        <v>6306</v>
      </c>
      <c r="B5980" s="1">
        <v>45392</v>
      </c>
      <c r="C5980" t="s">
        <v>180</v>
      </c>
      <c r="D5980" t="s">
        <v>181</v>
      </c>
      <c r="E5980" t="s">
        <v>63</v>
      </c>
      <c r="F5980" t="s">
        <v>46</v>
      </c>
      <c r="G5980" t="s">
        <v>64</v>
      </c>
      <c r="H5980" t="s">
        <v>65</v>
      </c>
      <c r="I5980" t="s">
        <v>117</v>
      </c>
      <c r="J5980" t="s">
        <v>118</v>
      </c>
      <c r="K5980" t="s">
        <v>59</v>
      </c>
      <c r="L5980" s="8">
        <v>6</v>
      </c>
      <c r="M5980" s="8">
        <v>4.2</v>
      </c>
      <c r="N5980">
        <v>15</v>
      </c>
      <c r="O5980" s="8">
        <v>90</v>
      </c>
      <c r="P5980" s="14">
        <v>9.7199999999999995E-2</v>
      </c>
      <c r="Q5980" s="8">
        <v>8.75</v>
      </c>
      <c r="R5980" s="8">
        <v>81.25</v>
      </c>
      <c r="S5980" s="8">
        <v>63</v>
      </c>
      <c r="T5980" s="8">
        <v>18.25</v>
      </c>
      <c r="U5980">
        <v>1</v>
      </c>
      <c r="V5980" s="8">
        <v>5.42</v>
      </c>
      <c r="W5980" s="8">
        <v>4.7</v>
      </c>
      <c r="X5980" s="8">
        <v>13.55</v>
      </c>
    </row>
    <row r="5981" spans="1:24" x14ac:dyDescent="0.25">
      <c r="A5981" t="s">
        <v>6307</v>
      </c>
      <c r="B5981" s="1">
        <v>46181</v>
      </c>
      <c r="C5981" t="s">
        <v>208</v>
      </c>
      <c r="D5981" t="s">
        <v>209</v>
      </c>
      <c r="E5981" t="s">
        <v>27</v>
      </c>
      <c r="F5981" t="s">
        <v>54</v>
      </c>
      <c r="G5981" t="s">
        <v>29</v>
      </c>
      <c r="H5981" t="s">
        <v>30</v>
      </c>
      <c r="I5981" t="s">
        <v>31</v>
      </c>
      <c r="J5981" t="s">
        <v>32</v>
      </c>
      <c r="K5981" t="s">
        <v>33</v>
      </c>
      <c r="L5981" s="8">
        <v>5.8</v>
      </c>
      <c r="M5981" s="8">
        <v>2.7</v>
      </c>
      <c r="N5981">
        <v>96</v>
      </c>
      <c r="O5981" s="8">
        <v>556.79999999999995</v>
      </c>
      <c r="P5981" s="14">
        <v>4.6600000000000003E-2</v>
      </c>
      <c r="Q5981" s="8">
        <v>25.95</v>
      </c>
      <c r="R5981" s="8">
        <v>530.85</v>
      </c>
      <c r="S5981" s="8">
        <v>259.2</v>
      </c>
      <c r="T5981" s="8">
        <v>271.64999999999998</v>
      </c>
      <c r="U5981">
        <v>0</v>
      </c>
      <c r="V5981" s="8">
        <v>0</v>
      </c>
      <c r="W5981" s="8">
        <v>0</v>
      </c>
      <c r="X5981" s="8">
        <v>271.64999999999998</v>
      </c>
    </row>
    <row r="5982" spans="1:24" x14ac:dyDescent="0.25">
      <c r="A5982" t="s">
        <v>6308</v>
      </c>
      <c r="B5982" s="1">
        <v>45525</v>
      </c>
      <c r="C5982" t="s">
        <v>458</v>
      </c>
      <c r="D5982" t="s">
        <v>459</v>
      </c>
      <c r="E5982" t="s">
        <v>27</v>
      </c>
      <c r="F5982" t="s">
        <v>89</v>
      </c>
      <c r="G5982" t="s">
        <v>29</v>
      </c>
      <c r="H5982" t="s">
        <v>30</v>
      </c>
      <c r="I5982" t="s">
        <v>156</v>
      </c>
      <c r="J5982" t="s">
        <v>157</v>
      </c>
      <c r="K5982" t="s">
        <v>42</v>
      </c>
      <c r="L5982" s="8">
        <v>6.2</v>
      </c>
      <c r="M5982" s="8">
        <v>1.9</v>
      </c>
      <c r="N5982">
        <v>541</v>
      </c>
      <c r="O5982" s="8">
        <v>3354.2</v>
      </c>
      <c r="P5982" s="14">
        <v>8.8300000000000003E-2</v>
      </c>
      <c r="Q5982" s="8">
        <v>296.18</v>
      </c>
      <c r="R5982" s="8">
        <v>3058.02</v>
      </c>
      <c r="S5982" s="8">
        <v>1027.9000000000001</v>
      </c>
      <c r="T5982" s="8">
        <v>2030.12</v>
      </c>
      <c r="U5982">
        <v>0</v>
      </c>
      <c r="V5982" s="8">
        <v>0</v>
      </c>
      <c r="W5982" s="8">
        <v>0</v>
      </c>
      <c r="X5982" s="8">
        <v>2030.12</v>
      </c>
    </row>
    <row r="5983" spans="1:24" x14ac:dyDescent="0.25">
      <c r="A5983" t="s">
        <v>6309</v>
      </c>
      <c r="B5983" s="1">
        <v>45429</v>
      </c>
      <c r="C5983" t="s">
        <v>340</v>
      </c>
      <c r="D5983" t="s">
        <v>341</v>
      </c>
      <c r="E5983" t="s">
        <v>27</v>
      </c>
      <c r="F5983" t="s">
        <v>54</v>
      </c>
      <c r="G5983" t="s">
        <v>38</v>
      </c>
      <c r="H5983" t="s">
        <v>39</v>
      </c>
      <c r="I5983" t="s">
        <v>84</v>
      </c>
      <c r="J5983" t="s">
        <v>85</v>
      </c>
      <c r="K5983" t="s">
        <v>42</v>
      </c>
      <c r="L5983" s="8">
        <v>9.9</v>
      </c>
      <c r="M5983" s="8">
        <v>3.1</v>
      </c>
      <c r="N5983">
        <v>81</v>
      </c>
      <c r="O5983" s="8">
        <v>801.9</v>
      </c>
      <c r="P5983" s="14">
        <v>1.4500000000000001E-2</v>
      </c>
      <c r="Q5983" s="8">
        <v>11.63</v>
      </c>
      <c r="R5983" s="8">
        <v>790.27</v>
      </c>
      <c r="S5983" s="8">
        <v>251.1</v>
      </c>
      <c r="T5983" s="8">
        <v>539.16999999999996</v>
      </c>
      <c r="U5983">
        <v>0</v>
      </c>
      <c r="V5983" s="8">
        <v>0</v>
      </c>
      <c r="W5983" s="8">
        <v>0</v>
      </c>
      <c r="X5983" s="8">
        <v>539.16999999999996</v>
      </c>
    </row>
    <row r="5984" spans="1:24" x14ac:dyDescent="0.25">
      <c r="A5984" t="s">
        <v>6310</v>
      </c>
      <c r="B5984" s="1">
        <v>45599</v>
      </c>
      <c r="C5984" t="s">
        <v>615</v>
      </c>
      <c r="D5984" t="s">
        <v>616</v>
      </c>
      <c r="E5984" t="s">
        <v>150</v>
      </c>
      <c r="F5984" t="s">
        <v>89</v>
      </c>
      <c r="G5984" t="s">
        <v>151</v>
      </c>
      <c r="H5984" t="s">
        <v>152</v>
      </c>
      <c r="I5984" t="s">
        <v>104</v>
      </c>
      <c r="J5984" t="s">
        <v>105</v>
      </c>
      <c r="K5984" t="s">
        <v>49</v>
      </c>
      <c r="L5984" s="8">
        <v>4.2</v>
      </c>
      <c r="M5984" s="8">
        <v>2.8</v>
      </c>
      <c r="N5984">
        <v>25</v>
      </c>
      <c r="O5984" s="8">
        <v>105</v>
      </c>
      <c r="P5984" s="14">
        <v>8.3500000000000005E-2</v>
      </c>
      <c r="Q5984" s="8">
        <v>8.77</v>
      </c>
      <c r="R5984" s="8">
        <v>96.23</v>
      </c>
      <c r="S5984" s="8">
        <v>70</v>
      </c>
      <c r="T5984" s="8">
        <v>26.23</v>
      </c>
      <c r="U5984">
        <v>0</v>
      </c>
      <c r="V5984" s="8">
        <v>0</v>
      </c>
      <c r="W5984" s="8">
        <v>0</v>
      </c>
      <c r="X5984" s="8">
        <v>26.23</v>
      </c>
    </row>
    <row r="5985" spans="1:24" x14ac:dyDescent="0.25">
      <c r="A5985" t="s">
        <v>6311</v>
      </c>
      <c r="B5985" s="1">
        <v>46053</v>
      </c>
      <c r="C5985" t="s">
        <v>125</v>
      </c>
      <c r="D5985" t="s">
        <v>126</v>
      </c>
      <c r="E5985" t="s">
        <v>27</v>
      </c>
      <c r="F5985" t="s">
        <v>89</v>
      </c>
      <c r="G5985" t="s">
        <v>38</v>
      </c>
      <c r="H5985" t="s">
        <v>39</v>
      </c>
      <c r="I5985" t="s">
        <v>185</v>
      </c>
      <c r="J5985" t="s">
        <v>186</v>
      </c>
      <c r="K5985" t="s">
        <v>59</v>
      </c>
      <c r="L5985" s="8">
        <v>4.9000000000000004</v>
      </c>
      <c r="M5985" s="8">
        <v>3.1</v>
      </c>
      <c r="N5985">
        <v>189</v>
      </c>
      <c r="O5985" s="8">
        <v>926.1</v>
      </c>
      <c r="P5985" s="14">
        <v>4.3400000000000001E-2</v>
      </c>
      <c r="Q5985" s="8">
        <v>40.19</v>
      </c>
      <c r="R5985" s="8">
        <v>885.91</v>
      </c>
      <c r="S5985" s="8">
        <v>585.9</v>
      </c>
      <c r="T5985" s="8">
        <v>300.01</v>
      </c>
      <c r="U5985">
        <v>0</v>
      </c>
      <c r="V5985" s="8">
        <v>0</v>
      </c>
      <c r="W5985" s="8">
        <v>0</v>
      </c>
      <c r="X5985" s="8">
        <v>300.01</v>
      </c>
    </row>
    <row r="5986" spans="1:24" x14ac:dyDescent="0.25">
      <c r="A5986" t="s">
        <v>6312</v>
      </c>
      <c r="B5986" s="1">
        <v>45745</v>
      </c>
      <c r="C5986" t="s">
        <v>35</v>
      </c>
      <c r="D5986" t="s">
        <v>36</v>
      </c>
      <c r="E5986" t="s">
        <v>27</v>
      </c>
      <c r="F5986" t="s">
        <v>37</v>
      </c>
      <c r="G5986" t="s">
        <v>29</v>
      </c>
      <c r="H5986" t="s">
        <v>30</v>
      </c>
      <c r="I5986" t="s">
        <v>122</v>
      </c>
      <c r="J5986" t="s">
        <v>123</v>
      </c>
      <c r="K5986" t="s">
        <v>59</v>
      </c>
      <c r="L5986" s="8">
        <v>5.5</v>
      </c>
      <c r="M5986" s="8">
        <v>3.8</v>
      </c>
      <c r="N5986">
        <v>22</v>
      </c>
      <c r="O5986" s="8">
        <v>121</v>
      </c>
      <c r="P5986" s="14">
        <v>1.1900000000000001E-2</v>
      </c>
      <c r="Q5986" s="8">
        <v>1.44</v>
      </c>
      <c r="R5986" s="8">
        <v>119.56</v>
      </c>
      <c r="S5986" s="8">
        <v>83.6</v>
      </c>
      <c r="T5986" s="8">
        <v>35.96</v>
      </c>
      <c r="U5986">
        <v>0</v>
      </c>
      <c r="V5986" s="8">
        <v>0</v>
      </c>
      <c r="W5986" s="8">
        <v>0</v>
      </c>
      <c r="X5986" s="8">
        <v>35.96</v>
      </c>
    </row>
    <row r="5987" spans="1:24" x14ac:dyDescent="0.25">
      <c r="A5987" t="s">
        <v>6313</v>
      </c>
      <c r="B5987" s="1">
        <v>46084</v>
      </c>
      <c r="C5987" t="s">
        <v>180</v>
      </c>
      <c r="D5987" t="s">
        <v>181</v>
      </c>
      <c r="E5987" t="s">
        <v>63</v>
      </c>
      <c r="F5987" t="s">
        <v>46</v>
      </c>
      <c r="G5987" t="s">
        <v>79</v>
      </c>
      <c r="H5987" t="s">
        <v>80</v>
      </c>
      <c r="I5987" t="s">
        <v>31</v>
      </c>
      <c r="J5987" t="s">
        <v>32</v>
      </c>
      <c r="K5987" t="s">
        <v>33</v>
      </c>
      <c r="L5987" s="8">
        <v>5.8</v>
      </c>
      <c r="M5987" s="8">
        <v>2.7</v>
      </c>
      <c r="N5987">
        <v>6</v>
      </c>
      <c r="O5987" s="8">
        <v>34.799999999999997</v>
      </c>
      <c r="P5987" s="14">
        <v>0.20180000000000001</v>
      </c>
      <c r="Q5987" s="8">
        <v>7.02</v>
      </c>
      <c r="R5987" s="8">
        <v>27.78</v>
      </c>
      <c r="S5987" s="8">
        <v>16.2</v>
      </c>
      <c r="T5987" s="8">
        <v>11.58</v>
      </c>
      <c r="U5987">
        <v>0</v>
      </c>
      <c r="V5987" s="8">
        <v>0</v>
      </c>
      <c r="W5987" s="8">
        <v>0</v>
      </c>
      <c r="X5987" s="8">
        <v>11.58</v>
      </c>
    </row>
    <row r="5988" spans="1:24" x14ac:dyDescent="0.25">
      <c r="A5988" t="s">
        <v>6314</v>
      </c>
      <c r="B5988" s="1">
        <v>46137</v>
      </c>
      <c r="C5988" t="s">
        <v>458</v>
      </c>
      <c r="D5988" t="s">
        <v>459</v>
      </c>
      <c r="E5988" t="s">
        <v>27</v>
      </c>
      <c r="F5988" t="s">
        <v>89</v>
      </c>
      <c r="G5988" t="s">
        <v>38</v>
      </c>
      <c r="H5988" t="s">
        <v>39</v>
      </c>
      <c r="I5988" t="s">
        <v>127</v>
      </c>
      <c r="J5988" t="s">
        <v>128</v>
      </c>
      <c r="K5988" t="s">
        <v>33</v>
      </c>
      <c r="L5988" s="8">
        <v>7.2</v>
      </c>
      <c r="M5988" s="8">
        <v>3.6</v>
      </c>
      <c r="N5988">
        <v>21</v>
      </c>
      <c r="O5988" s="8">
        <v>151.19999999999999</v>
      </c>
      <c r="P5988" s="14">
        <v>0.15060000000000001</v>
      </c>
      <c r="Q5988" s="8">
        <v>22.77</v>
      </c>
      <c r="R5988" s="8">
        <v>128.43</v>
      </c>
      <c r="S5988" s="8">
        <v>75.599999999999994</v>
      </c>
      <c r="T5988" s="8">
        <v>52.83</v>
      </c>
      <c r="U5988">
        <v>0</v>
      </c>
      <c r="V5988" s="8">
        <v>0</v>
      </c>
      <c r="W5988" s="8">
        <v>0</v>
      </c>
      <c r="X5988" s="8">
        <v>52.83</v>
      </c>
    </row>
    <row r="5989" spans="1:24" x14ac:dyDescent="0.25">
      <c r="A5989" t="s">
        <v>6315</v>
      </c>
      <c r="B5989" s="1">
        <v>45620</v>
      </c>
      <c r="C5989" t="s">
        <v>301</v>
      </c>
      <c r="D5989" t="s">
        <v>302</v>
      </c>
      <c r="E5989" t="s">
        <v>63</v>
      </c>
      <c r="F5989" t="s">
        <v>37</v>
      </c>
      <c r="G5989" t="s">
        <v>64</v>
      </c>
      <c r="H5989" t="s">
        <v>65</v>
      </c>
      <c r="I5989" t="s">
        <v>144</v>
      </c>
      <c r="J5989" t="s">
        <v>145</v>
      </c>
      <c r="K5989" t="s">
        <v>33</v>
      </c>
      <c r="L5989" s="8">
        <v>12</v>
      </c>
      <c r="M5989" s="8">
        <v>6.5</v>
      </c>
      <c r="N5989">
        <v>51</v>
      </c>
      <c r="O5989" s="8">
        <v>612</v>
      </c>
      <c r="P5989" s="14">
        <v>4.7000000000000002E-3</v>
      </c>
      <c r="Q5989" s="8">
        <v>2.88</v>
      </c>
      <c r="R5989" s="8">
        <v>609.12</v>
      </c>
      <c r="S5989" s="8">
        <v>331.5</v>
      </c>
      <c r="T5989" s="8">
        <v>277.62</v>
      </c>
      <c r="U5989">
        <v>0</v>
      </c>
      <c r="V5989" s="8">
        <v>0</v>
      </c>
      <c r="W5989" s="8">
        <v>0</v>
      </c>
      <c r="X5989" s="8">
        <v>277.62</v>
      </c>
    </row>
    <row r="5990" spans="1:24" x14ac:dyDescent="0.25">
      <c r="A5990" t="s">
        <v>6316</v>
      </c>
      <c r="B5990" s="1">
        <v>45567</v>
      </c>
      <c r="C5990" t="s">
        <v>340</v>
      </c>
      <c r="D5990" t="s">
        <v>341</v>
      </c>
      <c r="E5990" t="s">
        <v>27</v>
      </c>
      <c r="F5990" t="s">
        <v>54</v>
      </c>
      <c r="G5990" t="s">
        <v>38</v>
      </c>
      <c r="H5990" t="s">
        <v>39</v>
      </c>
      <c r="I5990" t="s">
        <v>40</v>
      </c>
      <c r="J5990" t="s">
        <v>41</v>
      </c>
      <c r="K5990" t="s">
        <v>42</v>
      </c>
      <c r="L5990" s="8">
        <v>14.5</v>
      </c>
      <c r="M5990" s="8">
        <v>4.2</v>
      </c>
      <c r="N5990">
        <v>274</v>
      </c>
      <c r="O5990" s="8">
        <v>3973</v>
      </c>
      <c r="P5990" s="14">
        <v>9.9000000000000008E-3</v>
      </c>
      <c r="Q5990" s="8">
        <v>39.33</v>
      </c>
      <c r="R5990" s="8">
        <v>3933.67</v>
      </c>
      <c r="S5990" s="8">
        <v>1150.8</v>
      </c>
      <c r="T5990" s="8">
        <v>2782.87</v>
      </c>
      <c r="U5990">
        <v>0</v>
      </c>
      <c r="V5990" s="8">
        <v>0</v>
      </c>
      <c r="W5990" s="8">
        <v>0</v>
      </c>
      <c r="X5990" s="8">
        <v>2782.87</v>
      </c>
    </row>
    <row r="5991" spans="1:24" x14ac:dyDescent="0.25">
      <c r="A5991" t="s">
        <v>6317</v>
      </c>
      <c r="B5991" s="1">
        <v>46038</v>
      </c>
      <c r="C5991" t="s">
        <v>309</v>
      </c>
      <c r="D5991" t="s">
        <v>310</v>
      </c>
      <c r="E5991" t="s">
        <v>63</v>
      </c>
      <c r="F5991" t="s">
        <v>54</v>
      </c>
      <c r="G5991" t="s">
        <v>79</v>
      </c>
      <c r="H5991" t="s">
        <v>80</v>
      </c>
      <c r="I5991" t="s">
        <v>156</v>
      </c>
      <c r="J5991" t="s">
        <v>157</v>
      </c>
      <c r="K5991" t="s">
        <v>42</v>
      </c>
      <c r="L5991" s="8">
        <v>6.2</v>
      </c>
      <c r="M5991" s="8">
        <v>1.9</v>
      </c>
      <c r="N5991">
        <v>34</v>
      </c>
      <c r="O5991" s="8">
        <v>210.8</v>
      </c>
      <c r="P5991" s="14">
        <v>5.0299999999999997E-2</v>
      </c>
      <c r="Q5991" s="8">
        <v>10.6</v>
      </c>
      <c r="R5991" s="8">
        <v>200.2</v>
      </c>
      <c r="S5991" s="8">
        <v>64.599999999999994</v>
      </c>
      <c r="T5991" s="8">
        <v>135.6</v>
      </c>
      <c r="U5991">
        <v>0</v>
      </c>
      <c r="V5991" s="8">
        <v>0</v>
      </c>
      <c r="W5991" s="8">
        <v>0</v>
      </c>
      <c r="X5991" s="8">
        <v>135.6</v>
      </c>
    </row>
    <row r="5992" spans="1:24" x14ac:dyDescent="0.25">
      <c r="A5992" t="s">
        <v>6318</v>
      </c>
      <c r="B5992" s="1">
        <v>45718</v>
      </c>
      <c r="C5992" t="s">
        <v>520</v>
      </c>
      <c r="D5992" t="s">
        <v>521</v>
      </c>
      <c r="E5992" t="s">
        <v>63</v>
      </c>
      <c r="F5992" t="s">
        <v>37</v>
      </c>
      <c r="G5992" t="s">
        <v>79</v>
      </c>
      <c r="H5992" t="s">
        <v>80</v>
      </c>
      <c r="I5992" t="s">
        <v>31</v>
      </c>
      <c r="J5992" t="s">
        <v>32</v>
      </c>
      <c r="K5992" t="s">
        <v>33</v>
      </c>
      <c r="L5992" s="8">
        <v>5.8</v>
      </c>
      <c r="M5992" s="8">
        <v>2.7</v>
      </c>
      <c r="N5992">
        <v>3</v>
      </c>
      <c r="O5992" s="8">
        <v>17.399999999999999</v>
      </c>
      <c r="P5992" s="14">
        <v>4.4900000000000002E-2</v>
      </c>
      <c r="Q5992" s="8">
        <v>0.78</v>
      </c>
      <c r="R5992" s="8">
        <v>16.62</v>
      </c>
      <c r="S5992" s="8">
        <v>8.1</v>
      </c>
      <c r="T5992" s="8">
        <v>8.52</v>
      </c>
      <c r="U5992">
        <v>0</v>
      </c>
      <c r="V5992" s="8">
        <v>0</v>
      </c>
      <c r="W5992" s="8">
        <v>0</v>
      </c>
      <c r="X5992" s="8">
        <v>8.52</v>
      </c>
    </row>
    <row r="5993" spans="1:24" x14ac:dyDescent="0.25">
      <c r="A5993" t="s">
        <v>6319</v>
      </c>
      <c r="B5993" s="1">
        <v>45911</v>
      </c>
      <c r="C5993" t="s">
        <v>391</v>
      </c>
      <c r="D5993" t="s">
        <v>392</v>
      </c>
      <c r="E5993" t="s">
        <v>63</v>
      </c>
      <c r="F5993" t="s">
        <v>54</v>
      </c>
      <c r="G5993" t="s">
        <v>64</v>
      </c>
      <c r="H5993" t="s">
        <v>65</v>
      </c>
      <c r="I5993" t="s">
        <v>185</v>
      </c>
      <c r="J5993" t="s">
        <v>186</v>
      </c>
      <c r="K5993" t="s">
        <v>59</v>
      </c>
      <c r="L5993" s="8">
        <v>4.9000000000000004</v>
      </c>
      <c r="M5993" s="8">
        <v>3.1</v>
      </c>
      <c r="N5993">
        <v>89</v>
      </c>
      <c r="O5993" s="8">
        <v>436.1</v>
      </c>
      <c r="P5993" s="14">
        <v>3.8999999999999998E-3</v>
      </c>
      <c r="Q5993" s="8">
        <v>1.7</v>
      </c>
      <c r="R5993" s="8">
        <v>434.4</v>
      </c>
      <c r="S5993" s="8">
        <v>275.89999999999998</v>
      </c>
      <c r="T5993" s="8">
        <v>158.5</v>
      </c>
      <c r="U5993">
        <v>0</v>
      </c>
      <c r="V5993" s="8">
        <v>0</v>
      </c>
      <c r="W5993" s="8">
        <v>0</v>
      </c>
      <c r="X5993" s="8">
        <v>158.5</v>
      </c>
    </row>
    <row r="5994" spans="1:24" x14ac:dyDescent="0.25">
      <c r="A5994" t="s">
        <v>6320</v>
      </c>
      <c r="B5994" s="1">
        <v>45953</v>
      </c>
      <c r="C5994" t="s">
        <v>340</v>
      </c>
      <c r="D5994" t="s">
        <v>341</v>
      </c>
      <c r="E5994" t="s">
        <v>27</v>
      </c>
      <c r="F5994" t="s">
        <v>54</v>
      </c>
      <c r="G5994" t="s">
        <v>29</v>
      </c>
      <c r="H5994" t="s">
        <v>30</v>
      </c>
      <c r="I5994" t="s">
        <v>31</v>
      </c>
      <c r="J5994" t="s">
        <v>32</v>
      </c>
      <c r="K5994" t="s">
        <v>33</v>
      </c>
      <c r="L5994" s="8">
        <v>5.8</v>
      </c>
      <c r="M5994" s="8">
        <v>2.7</v>
      </c>
      <c r="N5994">
        <v>32</v>
      </c>
      <c r="O5994" s="8">
        <v>185.6</v>
      </c>
      <c r="P5994" s="14">
        <v>2.5999999999999999E-3</v>
      </c>
      <c r="Q5994" s="8">
        <v>0.48</v>
      </c>
      <c r="R5994" s="8">
        <v>185.12</v>
      </c>
      <c r="S5994" s="8">
        <v>86.4</v>
      </c>
      <c r="T5994" s="8">
        <v>98.72</v>
      </c>
      <c r="U5994">
        <v>0</v>
      </c>
      <c r="V5994" s="8">
        <v>0</v>
      </c>
      <c r="W5994" s="8">
        <v>0</v>
      </c>
      <c r="X5994" s="8">
        <v>98.72</v>
      </c>
    </row>
    <row r="5995" spans="1:24" x14ac:dyDescent="0.25">
      <c r="A5995" t="s">
        <v>6321</v>
      </c>
      <c r="B5995" s="1">
        <v>45383</v>
      </c>
      <c r="C5995" t="s">
        <v>77</v>
      </c>
      <c r="D5995" t="s">
        <v>78</v>
      </c>
      <c r="E5995" t="s">
        <v>63</v>
      </c>
      <c r="F5995" t="s">
        <v>37</v>
      </c>
      <c r="G5995" t="s">
        <v>64</v>
      </c>
      <c r="H5995" t="s">
        <v>65</v>
      </c>
      <c r="I5995" t="s">
        <v>130</v>
      </c>
      <c r="J5995" t="s">
        <v>131</v>
      </c>
      <c r="K5995" t="s">
        <v>42</v>
      </c>
      <c r="L5995" s="8">
        <v>4.8</v>
      </c>
      <c r="M5995" s="8">
        <v>1.4</v>
      </c>
      <c r="N5995">
        <v>24</v>
      </c>
      <c r="O5995" s="8">
        <v>115.2</v>
      </c>
      <c r="P5995" s="14">
        <v>1.84E-2</v>
      </c>
      <c r="Q5995" s="8">
        <v>2.12</v>
      </c>
      <c r="R5995" s="8">
        <v>113.08</v>
      </c>
      <c r="S5995" s="8">
        <v>33.6</v>
      </c>
      <c r="T5995" s="8">
        <v>79.48</v>
      </c>
      <c r="U5995">
        <v>0</v>
      </c>
      <c r="V5995" s="8">
        <v>0</v>
      </c>
      <c r="W5995" s="8">
        <v>0</v>
      </c>
      <c r="X5995" s="8">
        <v>79.48</v>
      </c>
    </row>
    <row r="5996" spans="1:24" x14ac:dyDescent="0.25">
      <c r="A5996" t="s">
        <v>6322</v>
      </c>
      <c r="B5996" s="1">
        <v>45484</v>
      </c>
      <c r="C5996" t="s">
        <v>337</v>
      </c>
      <c r="D5996" t="s">
        <v>338</v>
      </c>
      <c r="E5996" t="s">
        <v>27</v>
      </c>
      <c r="F5996" t="s">
        <v>54</v>
      </c>
      <c r="G5996" t="s">
        <v>38</v>
      </c>
      <c r="H5996" t="s">
        <v>39</v>
      </c>
      <c r="I5996" t="s">
        <v>122</v>
      </c>
      <c r="J5996" t="s">
        <v>123</v>
      </c>
      <c r="K5996" t="s">
        <v>59</v>
      </c>
      <c r="L5996" s="8">
        <v>5.5</v>
      </c>
      <c r="M5996" s="8">
        <v>3.8</v>
      </c>
      <c r="N5996">
        <v>104</v>
      </c>
      <c r="O5996" s="8">
        <v>572</v>
      </c>
      <c r="P5996" s="14">
        <v>5.1700000000000003E-2</v>
      </c>
      <c r="Q5996" s="8">
        <v>29.57</v>
      </c>
      <c r="R5996" s="8">
        <v>542.42999999999995</v>
      </c>
      <c r="S5996" s="8">
        <v>395.2</v>
      </c>
      <c r="T5996" s="8">
        <v>147.22999999999999</v>
      </c>
      <c r="U5996">
        <v>0</v>
      </c>
      <c r="V5996" s="8">
        <v>0</v>
      </c>
      <c r="W5996" s="8">
        <v>0</v>
      </c>
      <c r="X5996" s="8">
        <v>147.22999999999999</v>
      </c>
    </row>
    <row r="5997" spans="1:24" x14ac:dyDescent="0.25">
      <c r="A5997" t="s">
        <v>6323</v>
      </c>
      <c r="B5997" s="1">
        <v>45744</v>
      </c>
      <c r="C5997" t="s">
        <v>501</v>
      </c>
      <c r="D5997" t="s">
        <v>502</v>
      </c>
      <c r="E5997" t="s">
        <v>27</v>
      </c>
      <c r="F5997" t="s">
        <v>37</v>
      </c>
      <c r="G5997" t="s">
        <v>38</v>
      </c>
      <c r="H5997" t="s">
        <v>39</v>
      </c>
      <c r="I5997" t="s">
        <v>130</v>
      </c>
      <c r="J5997" t="s">
        <v>131</v>
      </c>
      <c r="K5997" t="s">
        <v>42</v>
      </c>
      <c r="L5997" s="8">
        <v>4.8</v>
      </c>
      <c r="M5997" s="8">
        <v>1.4</v>
      </c>
      <c r="N5997">
        <v>13</v>
      </c>
      <c r="O5997" s="8">
        <v>62.4</v>
      </c>
      <c r="P5997" s="14">
        <v>1.0200000000000001E-2</v>
      </c>
      <c r="Q5997" s="8">
        <v>0.64</v>
      </c>
      <c r="R5997" s="8">
        <v>61.76</v>
      </c>
      <c r="S5997" s="8">
        <v>18.2</v>
      </c>
      <c r="T5997" s="8">
        <v>43.56</v>
      </c>
      <c r="U5997">
        <v>0</v>
      </c>
      <c r="V5997" s="8">
        <v>0</v>
      </c>
      <c r="W5997" s="8">
        <v>0</v>
      </c>
      <c r="X5997" s="8">
        <v>43.56</v>
      </c>
    </row>
    <row r="5998" spans="1:24" x14ac:dyDescent="0.25">
      <c r="A5998" t="s">
        <v>6324</v>
      </c>
      <c r="B5998" s="1">
        <v>45508</v>
      </c>
      <c r="C5998" t="s">
        <v>51</v>
      </c>
      <c r="D5998" t="s">
        <v>52</v>
      </c>
      <c r="E5998" t="s">
        <v>53</v>
      </c>
      <c r="F5998" t="s">
        <v>54</v>
      </c>
      <c r="G5998" t="s">
        <v>55</v>
      </c>
      <c r="H5998" t="s">
        <v>56</v>
      </c>
      <c r="I5998" t="s">
        <v>185</v>
      </c>
      <c r="J5998" t="s">
        <v>186</v>
      </c>
      <c r="K5998" t="s">
        <v>59</v>
      </c>
      <c r="L5998" s="8">
        <v>4.9000000000000004</v>
      </c>
      <c r="M5998" s="8">
        <v>3.1</v>
      </c>
      <c r="N5998">
        <v>46</v>
      </c>
      <c r="O5998" s="8">
        <v>225.4</v>
      </c>
      <c r="P5998" s="14">
        <v>4.4000000000000003E-3</v>
      </c>
      <c r="Q5998" s="8">
        <v>0.99</v>
      </c>
      <c r="R5998" s="8">
        <v>224.41</v>
      </c>
      <c r="S5998" s="8">
        <v>142.6</v>
      </c>
      <c r="T5998" s="8">
        <v>81.81</v>
      </c>
      <c r="U5998">
        <v>0</v>
      </c>
      <c r="V5998" s="8">
        <v>0</v>
      </c>
      <c r="W5998" s="8">
        <v>0</v>
      </c>
      <c r="X5998" s="8">
        <v>81.81</v>
      </c>
    </row>
    <row r="5999" spans="1:24" x14ac:dyDescent="0.25">
      <c r="A5999" t="s">
        <v>6325</v>
      </c>
      <c r="B5999" s="1">
        <v>46227</v>
      </c>
      <c r="C5999" t="s">
        <v>44</v>
      </c>
      <c r="D5999" t="s">
        <v>45</v>
      </c>
      <c r="E5999" t="s">
        <v>27</v>
      </c>
      <c r="F5999" t="s">
        <v>46</v>
      </c>
      <c r="G5999" t="s">
        <v>38</v>
      </c>
      <c r="H5999" t="s">
        <v>39</v>
      </c>
      <c r="I5999" t="s">
        <v>127</v>
      </c>
      <c r="J5999" t="s">
        <v>128</v>
      </c>
      <c r="K5999" t="s">
        <v>33</v>
      </c>
      <c r="L5999" s="8">
        <v>7.2</v>
      </c>
      <c r="M5999" s="8">
        <v>3.6</v>
      </c>
      <c r="N5999">
        <v>5</v>
      </c>
      <c r="O5999" s="8">
        <v>36</v>
      </c>
      <c r="P5999" s="14">
        <v>0.2505</v>
      </c>
      <c r="Q5999" s="8">
        <v>9.02</v>
      </c>
      <c r="R5999" s="8">
        <v>26.98</v>
      </c>
      <c r="S5999" s="8">
        <v>18</v>
      </c>
      <c r="T5999" s="8">
        <v>8.98</v>
      </c>
      <c r="U5999">
        <v>0</v>
      </c>
      <c r="V5999" s="8">
        <v>0</v>
      </c>
      <c r="W5999" s="8">
        <v>0</v>
      </c>
      <c r="X5999" s="8">
        <v>8.98</v>
      </c>
    </row>
    <row r="6000" spans="1:24" x14ac:dyDescent="0.25">
      <c r="A6000" t="s">
        <v>6326</v>
      </c>
      <c r="B6000" s="1">
        <v>46135</v>
      </c>
      <c r="C6000" t="s">
        <v>94</v>
      </c>
      <c r="D6000" t="s">
        <v>95</v>
      </c>
      <c r="E6000" t="s">
        <v>53</v>
      </c>
      <c r="F6000" t="s">
        <v>46</v>
      </c>
      <c r="G6000" t="s">
        <v>55</v>
      </c>
      <c r="H6000" t="s">
        <v>56</v>
      </c>
      <c r="I6000" t="s">
        <v>57</v>
      </c>
      <c r="J6000" t="s">
        <v>58</v>
      </c>
      <c r="K6000" t="s">
        <v>59</v>
      </c>
      <c r="L6000" s="8">
        <v>10.5</v>
      </c>
      <c r="M6000" s="8">
        <v>7.5</v>
      </c>
      <c r="N6000">
        <v>31</v>
      </c>
      <c r="O6000" s="8">
        <v>325.5</v>
      </c>
      <c r="P6000" s="14">
        <v>0.17319999999999999</v>
      </c>
      <c r="Q6000" s="8">
        <v>56.38</v>
      </c>
      <c r="R6000" s="8">
        <v>269.12</v>
      </c>
      <c r="S6000" s="8">
        <v>232.5</v>
      </c>
      <c r="T6000" s="8">
        <v>36.619999999999997</v>
      </c>
      <c r="U6000">
        <v>8</v>
      </c>
      <c r="V6000" s="8">
        <v>69.45</v>
      </c>
      <c r="W6000" s="8">
        <v>64</v>
      </c>
      <c r="X6000" s="8">
        <v>-27.38</v>
      </c>
    </row>
    <row r="6001" spans="1:24" x14ac:dyDescent="0.25">
      <c r="A6001" t="s">
        <v>6327</v>
      </c>
      <c r="B6001" s="1">
        <v>45708</v>
      </c>
      <c r="C6001" t="s">
        <v>440</v>
      </c>
      <c r="D6001" t="s">
        <v>441</v>
      </c>
      <c r="E6001" t="s">
        <v>71</v>
      </c>
      <c r="F6001" t="s">
        <v>54</v>
      </c>
      <c r="G6001" t="s">
        <v>72</v>
      </c>
      <c r="H6001" t="s">
        <v>73</v>
      </c>
      <c r="I6001" t="s">
        <v>74</v>
      </c>
      <c r="J6001" t="s">
        <v>75</v>
      </c>
      <c r="K6001" t="s">
        <v>49</v>
      </c>
      <c r="L6001" s="8">
        <v>11</v>
      </c>
      <c r="M6001" s="8">
        <v>6.8</v>
      </c>
      <c r="N6001">
        <v>24</v>
      </c>
      <c r="O6001" s="8">
        <v>264</v>
      </c>
      <c r="P6001" s="14">
        <v>1.7399999999999999E-2</v>
      </c>
      <c r="Q6001" s="8">
        <v>4.59</v>
      </c>
      <c r="R6001" s="8">
        <v>259.41000000000003</v>
      </c>
      <c r="S6001" s="8">
        <v>163.19999999999999</v>
      </c>
      <c r="T6001" s="8">
        <v>96.21</v>
      </c>
      <c r="U6001">
        <v>0</v>
      </c>
      <c r="V6001" s="8">
        <v>0</v>
      </c>
      <c r="W6001" s="8">
        <v>0</v>
      </c>
      <c r="X6001" s="8">
        <v>96.21</v>
      </c>
    </row>
    <row r="6002" spans="1:24" x14ac:dyDescent="0.25">
      <c r="A6002" t="s">
        <v>6328</v>
      </c>
      <c r="B6002" s="1">
        <v>46050</v>
      </c>
      <c r="C6002" t="s">
        <v>77</v>
      </c>
      <c r="D6002" t="s">
        <v>78</v>
      </c>
      <c r="E6002" t="s">
        <v>63</v>
      </c>
      <c r="F6002" t="s">
        <v>37</v>
      </c>
      <c r="G6002" t="s">
        <v>64</v>
      </c>
      <c r="H6002" t="s">
        <v>65</v>
      </c>
      <c r="I6002" t="s">
        <v>127</v>
      </c>
      <c r="J6002" t="s">
        <v>128</v>
      </c>
      <c r="K6002" t="s">
        <v>33</v>
      </c>
      <c r="L6002" s="8">
        <v>7.2</v>
      </c>
      <c r="M6002" s="8">
        <v>3.6</v>
      </c>
      <c r="N6002">
        <v>63</v>
      </c>
      <c r="O6002" s="8">
        <v>453.6</v>
      </c>
      <c r="P6002" s="14">
        <v>2.9899999999999999E-2</v>
      </c>
      <c r="Q6002" s="8">
        <v>13.56</v>
      </c>
      <c r="R6002" s="8">
        <v>440.04</v>
      </c>
      <c r="S6002" s="8">
        <v>226.8</v>
      </c>
      <c r="T6002" s="8">
        <v>213.24</v>
      </c>
      <c r="U6002">
        <v>0</v>
      </c>
      <c r="V6002" s="8">
        <v>0</v>
      </c>
      <c r="W6002" s="8">
        <v>0</v>
      </c>
      <c r="X6002" s="8">
        <v>213.24</v>
      </c>
    </row>
    <row r="6003" spans="1:24" x14ac:dyDescent="0.25">
      <c r="A6003" t="s">
        <v>6329</v>
      </c>
      <c r="B6003" s="1">
        <v>45788</v>
      </c>
      <c r="C6003" t="s">
        <v>763</v>
      </c>
      <c r="D6003" t="s">
        <v>764</v>
      </c>
      <c r="E6003" t="s">
        <v>71</v>
      </c>
      <c r="F6003" t="s">
        <v>46</v>
      </c>
      <c r="G6003" t="s">
        <v>165</v>
      </c>
      <c r="H6003" t="s">
        <v>166</v>
      </c>
      <c r="I6003" t="s">
        <v>104</v>
      </c>
      <c r="J6003" t="s">
        <v>105</v>
      </c>
      <c r="K6003" t="s">
        <v>49</v>
      </c>
      <c r="L6003" s="8">
        <v>4.2</v>
      </c>
      <c r="M6003" s="8">
        <v>2.8</v>
      </c>
      <c r="N6003">
        <v>59</v>
      </c>
      <c r="O6003" s="8">
        <v>247.8</v>
      </c>
      <c r="P6003" s="14">
        <v>0.12130000000000001</v>
      </c>
      <c r="Q6003" s="8">
        <v>30.06</v>
      </c>
      <c r="R6003" s="8">
        <v>217.74</v>
      </c>
      <c r="S6003" s="8">
        <v>165.2</v>
      </c>
      <c r="T6003" s="8">
        <v>52.54</v>
      </c>
      <c r="U6003">
        <v>8</v>
      </c>
      <c r="V6003" s="8">
        <v>29.52</v>
      </c>
      <c r="W6003" s="8">
        <v>26.4</v>
      </c>
      <c r="X6003" s="8">
        <v>26.14</v>
      </c>
    </row>
    <row r="6004" spans="1:24" x14ac:dyDescent="0.25">
      <c r="A6004" t="s">
        <v>6330</v>
      </c>
      <c r="B6004" s="1">
        <v>46069</v>
      </c>
      <c r="C6004" t="s">
        <v>272</v>
      </c>
      <c r="D6004" t="s">
        <v>273</v>
      </c>
      <c r="E6004" t="s">
        <v>27</v>
      </c>
      <c r="F6004" t="s">
        <v>54</v>
      </c>
      <c r="G6004" t="s">
        <v>29</v>
      </c>
      <c r="H6004" t="s">
        <v>30</v>
      </c>
      <c r="I6004" t="s">
        <v>122</v>
      </c>
      <c r="J6004" t="s">
        <v>123</v>
      </c>
      <c r="K6004" t="s">
        <v>59</v>
      </c>
      <c r="L6004" s="8">
        <v>5.5</v>
      </c>
      <c r="M6004" s="8">
        <v>3.8</v>
      </c>
      <c r="N6004">
        <v>14</v>
      </c>
      <c r="O6004" s="8">
        <v>77</v>
      </c>
      <c r="P6004" s="14">
        <v>8.9999999999999998E-4</v>
      </c>
      <c r="Q6004" s="8">
        <v>7.0000000000000007E-2</v>
      </c>
      <c r="R6004" s="8">
        <v>76.930000000000007</v>
      </c>
      <c r="S6004" s="8">
        <v>53.2</v>
      </c>
      <c r="T6004" s="8">
        <v>23.73</v>
      </c>
      <c r="U6004">
        <v>0</v>
      </c>
      <c r="V6004" s="8">
        <v>0</v>
      </c>
      <c r="W6004" s="8">
        <v>0</v>
      </c>
      <c r="X6004" s="8">
        <v>23.73</v>
      </c>
    </row>
    <row r="6005" spans="1:24" x14ac:dyDescent="0.25">
      <c r="A6005" t="s">
        <v>6331</v>
      </c>
      <c r="B6005" s="1">
        <v>45820</v>
      </c>
      <c r="C6005" t="s">
        <v>226</v>
      </c>
      <c r="D6005" t="s">
        <v>227</v>
      </c>
      <c r="E6005" t="s">
        <v>27</v>
      </c>
      <c r="F6005" t="s">
        <v>54</v>
      </c>
      <c r="G6005" t="s">
        <v>38</v>
      </c>
      <c r="H6005" t="s">
        <v>39</v>
      </c>
      <c r="I6005" t="s">
        <v>66</v>
      </c>
      <c r="J6005" t="s">
        <v>67</v>
      </c>
      <c r="K6005" t="s">
        <v>33</v>
      </c>
      <c r="L6005" s="8">
        <v>4.5</v>
      </c>
      <c r="M6005" s="8">
        <v>2.1</v>
      </c>
      <c r="N6005">
        <v>66</v>
      </c>
      <c r="O6005" s="8">
        <v>297</v>
      </c>
      <c r="P6005" s="14">
        <v>1.8E-3</v>
      </c>
      <c r="Q6005" s="8">
        <v>0.53</v>
      </c>
      <c r="R6005" s="8">
        <v>296.47000000000003</v>
      </c>
      <c r="S6005" s="8">
        <v>138.6</v>
      </c>
      <c r="T6005" s="8">
        <v>157.87</v>
      </c>
      <c r="U6005">
        <v>0</v>
      </c>
      <c r="V6005" s="8">
        <v>0</v>
      </c>
      <c r="W6005" s="8">
        <v>0</v>
      </c>
      <c r="X6005" s="8">
        <v>157.87</v>
      </c>
    </row>
    <row r="6006" spans="1:24" x14ac:dyDescent="0.25">
      <c r="A6006" t="s">
        <v>6332</v>
      </c>
      <c r="B6006" s="1">
        <v>46180</v>
      </c>
      <c r="C6006" t="s">
        <v>91</v>
      </c>
      <c r="D6006" t="s">
        <v>92</v>
      </c>
      <c r="E6006" t="s">
        <v>27</v>
      </c>
      <c r="F6006" t="s">
        <v>37</v>
      </c>
      <c r="G6006" t="s">
        <v>29</v>
      </c>
      <c r="H6006" t="s">
        <v>30</v>
      </c>
      <c r="I6006" t="s">
        <v>156</v>
      </c>
      <c r="J6006" t="s">
        <v>157</v>
      </c>
      <c r="K6006" t="s">
        <v>42</v>
      </c>
      <c r="L6006" s="8">
        <v>6.2</v>
      </c>
      <c r="M6006" s="8">
        <v>1.9</v>
      </c>
      <c r="N6006">
        <v>5</v>
      </c>
      <c r="O6006" s="8">
        <v>31</v>
      </c>
      <c r="P6006" s="14">
        <v>2.46E-2</v>
      </c>
      <c r="Q6006" s="8">
        <v>0.76</v>
      </c>
      <c r="R6006" s="8">
        <v>30.24</v>
      </c>
      <c r="S6006" s="8">
        <v>9.5</v>
      </c>
      <c r="T6006" s="8">
        <v>20.74</v>
      </c>
      <c r="U6006">
        <v>0</v>
      </c>
      <c r="V6006" s="8">
        <v>0</v>
      </c>
      <c r="W6006" s="8">
        <v>0</v>
      </c>
      <c r="X6006" s="8">
        <v>20.74</v>
      </c>
    </row>
    <row r="6007" spans="1:24" x14ac:dyDescent="0.25">
      <c r="A6007" t="s">
        <v>6333</v>
      </c>
      <c r="B6007" s="1">
        <v>45674</v>
      </c>
      <c r="C6007" t="s">
        <v>301</v>
      </c>
      <c r="D6007" t="s">
        <v>302</v>
      </c>
      <c r="E6007" t="s">
        <v>63</v>
      </c>
      <c r="F6007" t="s">
        <v>37</v>
      </c>
      <c r="G6007" t="s">
        <v>64</v>
      </c>
      <c r="H6007" t="s">
        <v>65</v>
      </c>
      <c r="I6007" t="s">
        <v>112</v>
      </c>
      <c r="J6007" t="s">
        <v>113</v>
      </c>
      <c r="K6007" t="s">
        <v>42</v>
      </c>
      <c r="L6007" s="8">
        <v>8.5</v>
      </c>
      <c r="M6007" s="8">
        <v>2.8</v>
      </c>
      <c r="N6007">
        <v>97</v>
      </c>
      <c r="O6007" s="8">
        <v>824.5</v>
      </c>
      <c r="P6007" s="14">
        <v>0.05</v>
      </c>
      <c r="Q6007" s="8">
        <v>41.22</v>
      </c>
      <c r="R6007" s="8">
        <v>783.28</v>
      </c>
      <c r="S6007" s="8">
        <v>271.60000000000002</v>
      </c>
      <c r="T6007" s="8">
        <v>511.68</v>
      </c>
      <c r="U6007">
        <v>0</v>
      </c>
      <c r="V6007" s="8">
        <v>0</v>
      </c>
      <c r="W6007" s="8">
        <v>0</v>
      </c>
      <c r="X6007" s="8">
        <v>511.68</v>
      </c>
    </row>
    <row r="6008" spans="1:24" x14ac:dyDescent="0.25">
      <c r="A6008" t="s">
        <v>6334</v>
      </c>
      <c r="B6008" s="1">
        <v>46132</v>
      </c>
      <c r="C6008" t="s">
        <v>551</v>
      </c>
      <c r="D6008" t="s">
        <v>552</v>
      </c>
      <c r="E6008" t="s">
        <v>27</v>
      </c>
      <c r="F6008" t="s">
        <v>54</v>
      </c>
      <c r="G6008" t="s">
        <v>29</v>
      </c>
      <c r="H6008" t="s">
        <v>30</v>
      </c>
      <c r="I6008" t="s">
        <v>99</v>
      </c>
      <c r="J6008" t="s">
        <v>100</v>
      </c>
      <c r="K6008" t="s">
        <v>49</v>
      </c>
      <c r="L6008" s="8">
        <v>3.8</v>
      </c>
      <c r="M6008" s="8">
        <v>2.6</v>
      </c>
      <c r="N6008">
        <v>38</v>
      </c>
      <c r="O6008" s="8">
        <v>144.4</v>
      </c>
      <c r="P6008" s="14">
        <v>1.47E-2</v>
      </c>
      <c r="Q6008" s="8">
        <v>2.12</v>
      </c>
      <c r="R6008" s="8">
        <v>142.28</v>
      </c>
      <c r="S6008" s="8">
        <v>98.8</v>
      </c>
      <c r="T6008" s="8">
        <v>43.48</v>
      </c>
      <c r="U6008">
        <v>0</v>
      </c>
      <c r="V6008" s="8">
        <v>0</v>
      </c>
      <c r="W6008" s="8">
        <v>0</v>
      </c>
      <c r="X6008" s="8">
        <v>43.48</v>
      </c>
    </row>
    <row r="6009" spans="1:24" x14ac:dyDescent="0.25">
      <c r="A6009" t="s">
        <v>6335</v>
      </c>
      <c r="B6009" s="1">
        <v>45349</v>
      </c>
      <c r="C6009" t="s">
        <v>223</v>
      </c>
      <c r="D6009" t="s">
        <v>224</v>
      </c>
      <c r="E6009" t="s">
        <v>27</v>
      </c>
      <c r="F6009" t="s">
        <v>28</v>
      </c>
      <c r="G6009" t="s">
        <v>29</v>
      </c>
      <c r="H6009" t="s">
        <v>30</v>
      </c>
      <c r="I6009" t="s">
        <v>57</v>
      </c>
      <c r="J6009" t="s">
        <v>58</v>
      </c>
      <c r="K6009" t="s">
        <v>59</v>
      </c>
      <c r="L6009" s="8">
        <v>10.5</v>
      </c>
      <c r="M6009" s="8">
        <v>7.5</v>
      </c>
      <c r="N6009">
        <v>24</v>
      </c>
      <c r="O6009" s="8">
        <v>252</v>
      </c>
      <c r="P6009" s="14">
        <v>1.1299999999999999E-2</v>
      </c>
      <c r="Q6009" s="8">
        <v>2.85</v>
      </c>
      <c r="R6009" s="8">
        <v>249.15</v>
      </c>
      <c r="S6009" s="8">
        <v>180</v>
      </c>
      <c r="T6009" s="8">
        <v>69.150000000000006</v>
      </c>
      <c r="U6009">
        <v>0</v>
      </c>
      <c r="V6009" s="8">
        <v>0</v>
      </c>
      <c r="W6009" s="8">
        <v>0</v>
      </c>
      <c r="X6009" s="8">
        <v>69.150000000000006</v>
      </c>
    </row>
    <row r="6010" spans="1:24" x14ac:dyDescent="0.25">
      <c r="A6010" t="s">
        <v>6336</v>
      </c>
      <c r="B6010" s="1">
        <v>45819</v>
      </c>
      <c r="C6010" t="s">
        <v>205</v>
      </c>
      <c r="D6010" t="s">
        <v>206</v>
      </c>
      <c r="E6010" t="s">
        <v>71</v>
      </c>
      <c r="F6010" t="s">
        <v>54</v>
      </c>
      <c r="G6010" t="s">
        <v>72</v>
      </c>
      <c r="H6010" t="s">
        <v>73</v>
      </c>
      <c r="I6010" t="s">
        <v>122</v>
      </c>
      <c r="J6010" t="s">
        <v>123</v>
      </c>
      <c r="K6010" t="s">
        <v>59</v>
      </c>
      <c r="L6010" s="8">
        <v>5.5</v>
      </c>
      <c r="M6010" s="8">
        <v>3.8</v>
      </c>
      <c r="N6010">
        <v>61</v>
      </c>
      <c r="O6010" s="8">
        <v>335.5</v>
      </c>
      <c r="P6010" s="14">
        <v>1.38E-2</v>
      </c>
      <c r="Q6010" s="8">
        <v>4.63</v>
      </c>
      <c r="R6010" s="8">
        <v>330.87</v>
      </c>
      <c r="S6010" s="8">
        <v>231.8</v>
      </c>
      <c r="T6010" s="8">
        <v>99.07</v>
      </c>
      <c r="U6010">
        <v>0</v>
      </c>
      <c r="V6010" s="8">
        <v>0</v>
      </c>
      <c r="W6010" s="8">
        <v>0</v>
      </c>
      <c r="X6010" s="8">
        <v>99.07</v>
      </c>
    </row>
    <row r="6011" spans="1:24" x14ac:dyDescent="0.25">
      <c r="A6011" t="s">
        <v>6337</v>
      </c>
      <c r="B6011" s="1">
        <v>46102</v>
      </c>
      <c r="C6011" t="s">
        <v>386</v>
      </c>
      <c r="D6011" t="s">
        <v>387</v>
      </c>
      <c r="E6011" t="s">
        <v>27</v>
      </c>
      <c r="F6011" t="s">
        <v>54</v>
      </c>
      <c r="G6011" t="s">
        <v>38</v>
      </c>
      <c r="H6011" t="s">
        <v>39</v>
      </c>
      <c r="I6011" t="s">
        <v>57</v>
      </c>
      <c r="J6011" t="s">
        <v>58</v>
      </c>
      <c r="K6011" t="s">
        <v>59</v>
      </c>
      <c r="L6011" s="8">
        <v>10.5</v>
      </c>
      <c r="M6011" s="8">
        <v>7.5</v>
      </c>
      <c r="N6011">
        <v>131</v>
      </c>
      <c r="O6011" s="8">
        <v>1375.5</v>
      </c>
      <c r="P6011" s="14">
        <v>1.1999999999999999E-3</v>
      </c>
      <c r="Q6011" s="8">
        <v>1.65</v>
      </c>
      <c r="R6011" s="8">
        <v>1373.85</v>
      </c>
      <c r="S6011" s="8">
        <v>982.5</v>
      </c>
      <c r="T6011" s="8">
        <v>391.35</v>
      </c>
      <c r="U6011">
        <v>0</v>
      </c>
      <c r="V6011" s="8">
        <v>0</v>
      </c>
      <c r="W6011" s="8">
        <v>0</v>
      </c>
      <c r="X6011" s="8">
        <v>391.35</v>
      </c>
    </row>
    <row r="6012" spans="1:24" x14ac:dyDescent="0.25">
      <c r="A6012" t="s">
        <v>6338</v>
      </c>
      <c r="B6012" s="1">
        <v>45454</v>
      </c>
      <c r="C6012" t="s">
        <v>148</v>
      </c>
      <c r="D6012" t="s">
        <v>149</v>
      </c>
      <c r="E6012" t="s">
        <v>150</v>
      </c>
      <c r="F6012" t="s">
        <v>37</v>
      </c>
      <c r="G6012" t="s">
        <v>151</v>
      </c>
      <c r="H6012" t="s">
        <v>152</v>
      </c>
      <c r="I6012" t="s">
        <v>57</v>
      </c>
      <c r="J6012" t="s">
        <v>58</v>
      </c>
      <c r="K6012" t="s">
        <v>59</v>
      </c>
      <c r="L6012" s="8">
        <v>10.5</v>
      </c>
      <c r="M6012" s="8">
        <v>7.5</v>
      </c>
      <c r="N6012">
        <v>7</v>
      </c>
      <c r="O6012" s="8">
        <v>73.5</v>
      </c>
      <c r="P6012" s="14">
        <v>1.18E-2</v>
      </c>
      <c r="Q6012" s="8">
        <v>0.87</v>
      </c>
      <c r="R6012" s="8">
        <v>72.63</v>
      </c>
      <c r="S6012" s="8">
        <v>52.5</v>
      </c>
      <c r="T6012" s="8">
        <v>20.13</v>
      </c>
      <c r="U6012">
        <v>0</v>
      </c>
      <c r="V6012" s="8">
        <v>0</v>
      </c>
      <c r="W6012" s="8">
        <v>0</v>
      </c>
      <c r="X6012" s="8">
        <v>20.13</v>
      </c>
    </row>
    <row r="6013" spans="1:24" x14ac:dyDescent="0.25">
      <c r="A6013" t="s">
        <v>6339</v>
      </c>
      <c r="B6013" s="1">
        <v>45359</v>
      </c>
      <c r="C6013" t="s">
        <v>25</v>
      </c>
      <c r="D6013" t="s">
        <v>26</v>
      </c>
      <c r="E6013" t="s">
        <v>27</v>
      </c>
      <c r="F6013" t="s">
        <v>28</v>
      </c>
      <c r="G6013" t="s">
        <v>29</v>
      </c>
      <c r="H6013" t="s">
        <v>30</v>
      </c>
      <c r="I6013" t="s">
        <v>66</v>
      </c>
      <c r="J6013" t="s">
        <v>67</v>
      </c>
      <c r="K6013" t="s">
        <v>33</v>
      </c>
      <c r="L6013" s="8">
        <v>4.5</v>
      </c>
      <c r="M6013" s="8">
        <v>2.1</v>
      </c>
      <c r="N6013">
        <v>147</v>
      </c>
      <c r="O6013" s="8">
        <v>661.5</v>
      </c>
      <c r="P6013" s="14">
        <v>6.3799999999999996E-2</v>
      </c>
      <c r="Q6013" s="8">
        <v>42.2</v>
      </c>
      <c r="R6013" s="8">
        <v>619.29999999999995</v>
      </c>
      <c r="S6013" s="8">
        <v>308.7</v>
      </c>
      <c r="T6013" s="8">
        <v>310.60000000000002</v>
      </c>
      <c r="U6013">
        <v>0</v>
      </c>
      <c r="V6013" s="8">
        <v>0</v>
      </c>
      <c r="W6013" s="8">
        <v>0</v>
      </c>
      <c r="X6013" s="8">
        <v>310.60000000000002</v>
      </c>
    </row>
    <row r="6014" spans="1:24" x14ac:dyDescent="0.25">
      <c r="A6014" t="s">
        <v>6340</v>
      </c>
      <c r="B6014" s="1">
        <v>45610</v>
      </c>
      <c r="C6014" t="s">
        <v>133</v>
      </c>
      <c r="D6014" t="s">
        <v>134</v>
      </c>
      <c r="E6014" t="s">
        <v>27</v>
      </c>
      <c r="F6014" t="s">
        <v>54</v>
      </c>
      <c r="G6014" t="s">
        <v>38</v>
      </c>
      <c r="H6014" t="s">
        <v>39</v>
      </c>
      <c r="I6014" t="s">
        <v>117</v>
      </c>
      <c r="J6014" t="s">
        <v>118</v>
      </c>
      <c r="K6014" t="s">
        <v>59</v>
      </c>
      <c r="L6014" s="8">
        <v>6</v>
      </c>
      <c r="M6014" s="8">
        <v>4.2</v>
      </c>
      <c r="N6014">
        <v>11</v>
      </c>
      <c r="O6014" s="8">
        <v>66</v>
      </c>
      <c r="P6014" s="14">
        <v>2.07E-2</v>
      </c>
      <c r="Q6014" s="8">
        <v>1.37</v>
      </c>
      <c r="R6014" s="8">
        <v>64.63</v>
      </c>
      <c r="S6014" s="8">
        <v>46.2</v>
      </c>
      <c r="T6014" s="8">
        <v>18.43</v>
      </c>
      <c r="U6014">
        <v>0</v>
      </c>
      <c r="V6014" s="8">
        <v>0</v>
      </c>
      <c r="W6014" s="8">
        <v>0</v>
      </c>
      <c r="X6014" s="8">
        <v>18.43</v>
      </c>
    </row>
    <row r="6015" spans="1:24" x14ac:dyDescent="0.25">
      <c r="A6015" t="s">
        <v>6341</v>
      </c>
      <c r="B6015" s="1">
        <v>46018</v>
      </c>
      <c r="C6015" t="s">
        <v>171</v>
      </c>
      <c r="D6015" t="s">
        <v>172</v>
      </c>
      <c r="E6015" t="s">
        <v>27</v>
      </c>
      <c r="F6015" t="s">
        <v>46</v>
      </c>
      <c r="G6015" t="s">
        <v>29</v>
      </c>
      <c r="H6015" t="s">
        <v>30</v>
      </c>
      <c r="I6015" t="s">
        <v>185</v>
      </c>
      <c r="J6015" t="s">
        <v>186</v>
      </c>
      <c r="K6015" t="s">
        <v>59</v>
      </c>
      <c r="L6015" s="8">
        <v>4.9000000000000004</v>
      </c>
      <c r="M6015" s="8">
        <v>3.1</v>
      </c>
      <c r="N6015">
        <v>27</v>
      </c>
      <c r="O6015" s="8">
        <v>132.30000000000001</v>
      </c>
      <c r="P6015" s="14">
        <v>0.13519999999999999</v>
      </c>
      <c r="Q6015" s="8">
        <v>17.89</v>
      </c>
      <c r="R6015" s="8">
        <v>114.41</v>
      </c>
      <c r="S6015" s="8">
        <v>83.7</v>
      </c>
      <c r="T6015" s="8">
        <v>30.71</v>
      </c>
      <c r="U6015">
        <v>3</v>
      </c>
      <c r="V6015" s="8">
        <v>12.71</v>
      </c>
      <c r="W6015" s="8">
        <v>10.8</v>
      </c>
      <c r="X6015" s="8">
        <v>19.91</v>
      </c>
    </row>
    <row r="6016" spans="1:24" x14ac:dyDescent="0.25">
      <c r="A6016" t="s">
        <v>6342</v>
      </c>
      <c r="B6016" s="1">
        <v>45810</v>
      </c>
      <c r="C6016" t="s">
        <v>642</v>
      </c>
      <c r="D6016" t="s">
        <v>643</v>
      </c>
      <c r="E6016" t="s">
        <v>71</v>
      </c>
      <c r="F6016" t="s">
        <v>54</v>
      </c>
      <c r="G6016" t="s">
        <v>165</v>
      </c>
      <c r="H6016" t="s">
        <v>166</v>
      </c>
      <c r="I6016" t="s">
        <v>47</v>
      </c>
      <c r="J6016" t="s">
        <v>48</v>
      </c>
      <c r="K6016" t="s">
        <v>49</v>
      </c>
      <c r="L6016" s="8">
        <v>5</v>
      </c>
      <c r="M6016" s="8">
        <v>3.2</v>
      </c>
      <c r="N6016">
        <v>12</v>
      </c>
      <c r="O6016" s="8">
        <v>60</v>
      </c>
      <c r="P6016" s="14">
        <v>1.61E-2</v>
      </c>
      <c r="Q6016" s="8">
        <v>0.97</v>
      </c>
      <c r="R6016" s="8">
        <v>59.03</v>
      </c>
      <c r="S6016" s="8">
        <v>38.4</v>
      </c>
      <c r="T6016" s="8">
        <v>20.63</v>
      </c>
      <c r="U6016">
        <v>0</v>
      </c>
      <c r="V6016" s="8">
        <v>0</v>
      </c>
      <c r="W6016" s="8">
        <v>0</v>
      </c>
      <c r="X6016" s="8">
        <v>20.63</v>
      </c>
    </row>
    <row r="6017" spans="1:24" x14ac:dyDescent="0.25">
      <c r="A6017" t="s">
        <v>6343</v>
      </c>
      <c r="B6017" s="1">
        <v>45705</v>
      </c>
      <c r="C6017" t="s">
        <v>279</v>
      </c>
      <c r="D6017" t="s">
        <v>280</v>
      </c>
      <c r="E6017" t="s">
        <v>53</v>
      </c>
      <c r="F6017" t="s">
        <v>54</v>
      </c>
      <c r="G6017" t="s">
        <v>55</v>
      </c>
      <c r="H6017" t="s">
        <v>56</v>
      </c>
      <c r="I6017" t="s">
        <v>99</v>
      </c>
      <c r="J6017" t="s">
        <v>100</v>
      </c>
      <c r="K6017" t="s">
        <v>49</v>
      </c>
      <c r="L6017" s="8">
        <v>3.8</v>
      </c>
      <c r="M6017" s="8">
        <v>2.6</v>
      </c>
      <c r="N6017">
        <v>158</v>
      </c>
      <c r="O6017" s="8">
        <v>600.4</v>
      </c>
      <c r="P6017" s="14">
        <v>1.7399999999999999E-2</v>
      </c>
      <c r="Q6017" s="8">
        <v>10.45</v>
      </c>
      <c r="R6017" s="8">
        <v>589.95000000000005</v>
      </c>
      <c r="S6017" s="8">
        <v>410.8</v>
      </c>
      <c r="T6017" s="8">
        <v>179.15</v>
      </c>
      <c r="U6017">
        <v>0</v>
      </c>
      <c r="V6017" s="8">
        <v>0</v>
      </c>
      <c r="W6017" s="8">
        <v>0</v>
      </c>
      <c r="X6017" s="8">
        <v>179.15</v>
      </c>
    </row>
    <row r="6018" spans="1:24" x14ac:dyDescent="0.25">
      <c r="A6018" t="s">
        <v>6344</v>
      </c>
      <c r="B6018" s="1">
        <v>45430</v>
      </c>
      <c r="C6018" t="s">
        <v>171</v>
      </c>
      <c r="D6018" t="s">
        <v>172</v>
      </c>
      <c r="E6018" t="s">
        <v>27</v>
      </c>
      <c r="F6018" t="s">
        <v>46</v>
      </c>
      <c r="G6018" t="s">
        <v>29</v>
      </c>
      <c r="H6018" t="s">
        <v>30</v>
      </c>
      <c r="I6018" t="s">
        <v>117</v>
      </c>
      <c r="J6018" t="s">
        <v>118</v>
      </c>
      <c r="K6018" t="s">
        <v>59</v>
      </c>
      <c r="L6018" s="8">
        <v>6</v>
      </c>
      <c r="M6018" s="8">
        <v>4.2</v>
      </c>
      <c r="N6018">
        <v>1</v>
      </c>
      <c r="O6018" s="8">
        <v>6</v>
      </c>
      <c r="P6018" s="14">
        <v>0.19009999999999999</v>
      </c>
      <c r="Q6018" s="8">
        <v>1.1399999999999999</v>
      </c>
      <c r="R6018" s="8">
        <v>4.8600000000000003</v>
      </c>
      <c r="S6018" s="8">
        <v>4.2</v>
      </c>
      <c r="T6018" s="8">
        <v>0.66</v>
      </c>
      <c r="U6018">
        <v>0</v>
      </c>
      <c r="V6018" s="8">
        <v>0</v>
      </c>
      <c r="W6018" s="8">
        <v>0</v>
      </c>
      <c r="X6018" s="8">
        <v>0.66</v>
      </c>
    </row>
    <row r="6019" spans="1:24" x14ac:dyDescent="0.25">
      <c r="A6019" t="s">
        <v>6345</v>
      </c>
      <c r="B6019" s="1">
        <v>46091</v>
      </c>
      <c r="C6019" t="s">
        <v>501</v>
      </c>
      <c r="D6019" t="s">
        <v>502</v>
      </c>
      <c r="E6019" t="s">
        <v>27</v>
      </c>
      <c r="F6019" t="s">
        <v>37</v>
      </c>
      <c r="G6019" t="s">
        <v>29</v>
      </c>
      <c r="H6019" t="s">
        <v>30</v>
      </c>
      <c r="I6019" t="s">
        <v>144</v>
      </c>
      <c r="J6019" t="s">
        <v>145</v>
      </c>
      <c r="K6019" t="s">
        <v>33</v>
      </c>
      <c r="L6019" s="8">
        <v>12</v>
      </c>
      <c r="M6019" s="8">
        <v>6.5</v>
      </c>
      <c r="N6019">
        <v>1</v>
      </c>
      <c r="O6019" s="8">
        <v>12</v>
      </c>
      <c r="P6019" s="14">
        <v>4.1999999999999997E-3</v>
      </c>
      <c r="Q6019" s="8">
        <v>0.05</v>
      </c>
      <c r="R6019" s="8">
        <v>11.95</v>
      </c>
      <c r="S6019" s="8">
        <v>6.5</v>
      </c>
      <c r="T6019" s="8">
        <v>5.45</v>
      </c>
      <c r="U6019">
        <v>0</v>
      </c>
      <c r="V6019" s="8">
        <v>0</v>
      </c>
      <c r="W6019" s="8">
        <v>0</v>
      </c>
      <c r="X6019" s="8">
        <v>5.45</v>
      </c>
    </row>
    <row r="6020" spans="1:24" x14ac:dyDescent="0.25">
      <c r="A6020" t="s">
        <v>6346</v>
      </c>
      <c r="B6020" s="1">
        <v>46163</v>
      </c>
      <c r="C6020" t="s">
        <v>520</v>
      </c>
      <c r="D6020" t="s">
        <v>521</v>
      </c>
      <c r="E6020" t="s">
        <v>63</v>
      </c>
      <c r="F6020" t="s">
        <v>37</v>
      </c>
      <c r="G6020" t="s">
        <v>64</v>
      </c>
      <c r="H6020" t="s">
        <v>65</v>
      </c>
      <c r="I6020" t="s">
        <v>74</v>
      </c>
      <c r="J6020" t="s">
        <v>75</v>
      </c>
      <c r="K6020" t="s">
        <v>49</v>
      </c>
      <c r="L6020" s="8">
        <v>11</v>
      </c>
      <c r="M6020" s="8">
        <v>6.8</v>
      </c>
      <c r="N6020">
        <v>36</v>
      </c>
      <c r="O6020" s="8">
        <v>396</v>
      </c>
      <c r="P6020" s="14">
        <v>1.01E-2</v>
      </c>
      <c r="Q6020" s="8">
        <v>4</v>
      </c>
      <c r="R6020" s="8">
        <v>392</v>
      </c>
      <c r="S6020" s="8">
        <v>244.8</v>
      </c>
      <c r="T6020" s="8">
        <v>147.19999999999999</v>
      </c>
      <c r="U6020">
        <v>0</v>
      </c>
      <c r="V6020" s="8">
        <v>0</v>
      </c>
      <c r="W6020" s="8">
        <v>0</v>
      </c>
      <c r="X6020" s="8">
        <v>147.19999999999999</v>
      </c>
    </row>
    <row r="6021" spans="1:24" x14ac:dyDescent="0.25">
      <c r="A6021" t="s">
        <v>6347</v>
      </c>
      <c r="B6021" s="1">
        <v>45828</v>
      </c>
      <c r="C6021" t="s">
        <v>266</v>
      </c>
      <c r="D6021" t="s">
        <v>267</v>
      </c>
      <c r="E6021" t="s">
        <v>53</v>
      </c>
      <c r="F6021" t="s">
        <v>54</v>
      </c>
      <c r="G6021" t="s">
        <v>55</v>
      </c>
      <c r="H6021" t="s">
        <v>56</v>
      </c>
      <c r="I6021" t="s">
        <v>104</v>
      </c>
      <c r="J6021" t="s">
        <v>105</v>
      </c>
      <c r="K6021" t="s">
        <v>49</v>
      </c>
      <c r="L6021" s="8">
        <v>4.2</v>
      </c>
      <c r="M6021" s="8">
        <v>2.8</v>
      </c>
      <c r="N6021">
        <v>39</v>
      </c>
      <c r="O6021" s="8">
        <v>163.80000000000001</v>
      </c>
      <c r="P6021" s="14">
        <v>3.5499999999999997E-2</v>
      </c>
      <c r="Q6021" s="8">
        <v>5.81</v>
      </c>
      <c r="R6021" s="8">
        <v>157.99</v>
      </c>
      <c r="S6021" s="8">
        <v>109.2</v>
      </c>
      <c r="T6021" s="8">
        <v>48.79</v>
      </c>
      <c r="U6021">
        <v>0</v>
      </c>
      <c r="V6021" s="8">
        <v>0</v>
      </c>
      <c r="W6021" s="8">
        <v>0</v>
      </c>
      <c r="X6021" s="8">
        <v>48.79</v>
      </c>
    </row>
    <row r="6022" spans="1:24" x14ac:dyDescent="0.25">
      <c r="A6022" t="s">
        <v>6348</v>
      </c>
      <c r="B6022" s="1">
        <v>46192</v>
      </c>
      <c r="C6022" t="s">
        <v>410</v>
      </c>
      <c r="D6022" t="s">
        <v>411</v>
      </c>
      <c r="E6022" t="s">
        <v>150</v>
      </c>
      <c r="F6022" t="s">
        <v>46</v>
      </c>
      <c r="G6022" t="s">
        <v>151</v>
      </c>
      <c r="H6022" t="s">
        <v>152</v>
      </c>
      <c r="I6022" t="s">
        <v>99</v>
      </c>
      <c r="J6022" t="s">
        <v>100</v>
      </c>
      <c r="K6022" t="s">
        <v>49</v>
      </c>
      <c r="L6022" s="8">
        <v>3.8</v>
      </c>
      <c r="M6022" s="8">
        <v>2.6</v>
      </c>
      <c r="N6022">
        <v>7</v>
      </c>
      <c r="O6022" s="8">
        <v>26.6</v>
      </c>
      <c r="P6022" s="14">
        <v>0.1807</v>
      </c>
      <c r="Q6022" s="8">
        <v>4.8099999999999996</v>
      </c>
      <c r="R6022" s="8">
        <v>21.79</v>
      </c>
      <c r="S6022" s="8">
        <v>18.2</v>
      </c>
      <c r="T6022" s="8">
        <v>3.59</v>
      </c>
      <c r="U6022">
        <v>0</v>
      </c>
      <c r="V6022" s="8">
        <v>0</v>
      </c>
      <c r="W6022" s="8">
        <v>0</v>
      </c>
      <c r="X6022" s="8">
        <v>3.59</v>
      </c>
    </row>
    <row r="6023" spans="1:24" x14ac:dyDescent="0.25">
      <c r="A6023" t="s">
        <v>6349</v>
      </c>
      <c r="B6023" s="1">
        <v>45874</v>
      </c>
      <c r="C6023" t="s">
        <v>354</v>
      </c>
      <c r="D6023" t="s">
        <v>355</v>
      </c>
      <c r="E6023" t="s">
        <v>71</v>
      </c>
      <c r="F6023" t="s">
        <v>54</v>
      </c>
      <c r="G6023" t="s">
        <v>165</v>
      </c>
      <c r="H6023" t="s">
        <v>166</v>
      </c>
      <c r="I6023" t="s">
        <v>40</v>
      </c>
      <c r="J6023" t="s">
        <v>41</v>
      </c>
      <c r="K6023" t="s">
        <v>42</v>
      </c>
      <c r="L6023" s="8">
        <v>14.5</v>
      </c>
      <c r="M6023" s="8">
        <v>4.2</v>
      </c>
      <c r="N6023">
        <v>119</v>
      </c>
      <c r="O6023" s="8">
        <v>1725.5</v>
      </c>
      <c r="P6023" s="14">
        <v>5.0000000000000001E-4</v>
      </c>
      <c r="Q6023" s="8">
        <v>0.86</v>
      </c>
      <c r="R6023" s="8">
        <v>1724.64</v>
      </c>
      <c r="S6023" s="8">
        <v>499.8</v>
      </c>
      <c r="T6023" s="8">
        <v>1224.8399999999999</v>
      </c>
      <c r="U6023">
        <v>4</v>
      </c>
      <c r="V6023" s="8">
        <v>57.97</v>
      </c>
      <c r="W6023" s="8">
        <v>18.8</v>
      </c>
      <c r="X6023" s="8">
        <v>1206.04</v>
      </c>
    </row>
    <row r="6024" spans="1:24" x14ac:dyDescent="0.25">
      <c r="A6024" t="s">
        <v>6350</v>
      </c>
      <c r="B6024" s="1">
        <v>45321</v>
      </c>
      <c r="C6024" t="s">
        <v>288</v>
      </c>
      <c r="D6024" t="s">
        <v>289</v>
      </c>
      <c r="E6024" t="s">
        <v>27</v>
      </c>
      <c r="F6024" t="s">
        <v>46</v>
      </c>
      <c r="G6024" t="s">
        <v>38</v>
      </c>
      <c r="H6024" t="s">
        <v>39</v>
      </c>
      <c r="I6024" t="s">
        <v>112</v>
      </c>
      <c r="J6024" t="s">
        <v>113</v>
      </c>
      <c r="K6024" t="s">
        <v>42</v>
      </c>
      <c r="L6024" s="8">
        <v>8.5</v>
      </c>
      <c r="M6024" s="8">
        <v>2.8</v>
      </c>
      <c r="N6024">
        <v>24</v>
      </c>
      <c r="O6024" s="8">
        <v>204</v>
      </c>
      <c r="P6024" s="14">
        <v>0.1101</v>
      </c>
      <c r="Q6024" s="8">
        <v>22.46</v>
      </c>
      <c r="R6024" s="8">
        <v>181.54</v>
      </c>
      <c r="S6024" s="8">
        <v>67.2</v>
      </c>
      <c r="T6024" s="8">
        <v>114.34</v>
      </c>
      <c r="U6024">
        <v>12</v>
      </c>
      <c r="V6024" s="8">
        <v>90.77</v>
      </c>
      <c r="W6024" s="8">
        <v>39.6</v>
      </c>
      <c r="X6024" s="8">
        <v>74.739999999999995</v>
      </c>
    </row>
    <row r="6025" spans="1:24" x14ac:dyDescent="0.25">
      <c r="A6025" t="s">
        <v>6351</v>
      </c>
      <c r="B6025" s="1">
        <v>45469</v>
      </c>
      <c r="C6025" t="s">
        <v>367</v>
      </c>
      <c r="D6025" t="s">
        <v>368</v>
      </c>
      <c r="E6025" t="s">
        <v>63</v>
      </c>
      <c r="F6025" t="s">
        <v>54</v>
      </c>
      <c r="G6025" t="s">
        <v>79</v>
      </c>
      <c r="H6025" t="s">
        <v>80</v>
      </c>
      <c r="I6025" t="s">
        <v>47</v>
      </c>
      <c r="J6025" t="s">
        <v>48</v>
      </c>
      <c r="K6025" t="s">
        <v>49</v>
      </c>
      <c r="L6025" s="8">
        <v>5</v>
      </c>
      <c r="M6025" s="8">
        <v>3.2</v>
      </c>
      <c r="N6025">
        <v>105</v>
      </c>
      <c r="O6025" s="8">
        <v>525</v>
      </c>
      <c r="P6025" s="14">
        <v>4.19E-2</v>
      </c>
      <c r="Q6025" s="8">
        <v>22</v>
      </c>
      <c r="R6025" s="8">
        <v>503</v>
      </c>
      <c r="S6025" s="8">
        <v>336</v>
      </c>
      <c r="T6025" s="8">
        <v>167</v>
      </c>
      <c r="U6025">
        <v>0</v>
      </c>
      <c r="V6025" s="8">
        <v>0</v>
      </c>
      <c r="W6025" s="8">
        <v>0</v>
      </c>
      <c r="X6025" s="8">
        <v>167</v>
      </c>
    </row>
    <row r="6026" spans="1:24" x14ac:dyDescent="0.25">
      <c r="A6026" t="s">
        <v>6352</v>
      </c>
      <c r="B6026" s="1">
        <v>45489</v>
      </c>
      <c r="C6026" t="s">
        <v>220</v>
      </c>
      <c r="D6026" t="s">
        <v>221</v>
      </c>
      <c r="E6026" t="s">
        <v>71</v>
      </c>
      <c r="F6026" t="s">
        <v>28</v>
      </c>
      <c r="G6026" t="s">
        <v>72</v>
      </c>
      <c r="H6026" t="s">
        <v>73</v>
      </c>
      <c r="I6026" t="s">
        <v>156</v>
      </c>
      <c r="J6026" t="s">
        <v>157</v>
      </c>
      <c r="K6026" t="s">
        <v>42</v>
      </c>
      <c r="L6026" s="8">
        <v>6.2</v>
      </c>
      <c r="M6026" s="8">
        <v>1.9</v>
      </c>
      <c r="N6026">
        <v>74</v>
      </c>
      <c r="O6026" s="8">
        <v>458.8</v>
      </c>
      <c r="P6026" s="14">
        <v>5.3400000000000003E-2</v>
      </c>
      <c r="Q6026" s="8">
        <v>24.5</v>
      </c>
      <c r="R6026" s="8">
        <v>434.3</v>
      </c>
      <c r="S6026" s="8">
        <v>140.6</v>
      </c>
      <c r="T6026" s="8">
        <v>293.7</v>
      </c>
      <c r="U6026">
        <v>48</v>
      </c>
      <c r="V6026" s="8">
        <v>281.70999999999998</v>
      </c>
      <c r="W6026" s="8">
        <v>115.2</v>
      </c>
      <c r="X6026" s="8">
        <v>178.5</v>
      </c>
    </row>
    <row r="6027" spans="1:24" x14ac:dyDescent="0.25">
      <c r="A6027" t="s">
        <v>6353</v>
      </c>
      <c r="B6027" s="1">
        <v>46188</v>
      </c>
      <c r="C6027" t="s">
        <v>223</v>
      </c>
      <c r="D6027" t="s">
        <v>224</v>
      </c>
      <c r="E6027" t="s">
        <v>27</v>
      </c>
      <c r="F6027" t="s">
        <v>28</v>
      </c>
      <c r="G6027" t="s">
        <v>38</v>
      </c>
      <c r="H6027" t="s">
        <v>39</v>
      </c>
      <c r="I6027" t="s">
        <v>112</v>
      </c>
      <c r="J6027" t="s">
        <v>113</v>
      </c>
      <c r="K6027" t="s">
        <v>42</v>
      </c>
      <c r="L6027" s="8">
        <v>8.5</v>
      </c>
      <c r="M6027" s="8">
        <v>2.8</v>
      </c>
      <c r="N6027">
        <v>166</v>
      </c>
      <c r="O6027" s="8">
        <v>1411</v>
      </c>
      <c r="P6027" s="14">
        <v>9.7999999999999997E-3</v>
      </c>
      <c r="Q6027" s="8">
        <v>13.83</v>
      </c>
      <c r="R6027" s="8">
        <v>1397.17</v>
      </c>
      <c r="S6027" s="8">
        <v>464.8</v>
      </c>
      <c r="T6027" s="8">
        <v>932.37</v>
      </c>
      <c r="U6027">
        <v>0</v>
      </c>
      <c r="V6027" s="8">
        <v>0</v>
      </c>
      <c r="W6027" s="8">
        <v>0</v>
      </c>
      <c r="X6027" s="8">
        <v>932.37</v>
      </c>
    </row>
    <row r="6028" spans="1:24" x14ac:dyDescent="0.25">
      <c r="A6028" t="s">
        <v>6354</v>
      </c>
      <c r="B6028" s="1">
        <v>46144</v>
      </c>
      <c r="C6028" t="s">
        <v>367</v>
      </c>
      <c r="D6028" t="s">
        <v>368</v>
      </c>
      <c r="E6028" t="s">
        <v>63</v>
      </c>
      <c r="F6028" t="s">
        <v>54</v>
      </c>
      <c r="G6028" t="s">
        <v>79</v>
      </c>
      <c r="H6028" t="s">
        <v>80</v>
      </c>
      <c r="I6028" t="s">
        <v>104</v>
      </c>
      <c r="J6028" t="s">
        <v>105</v>
      </c>
      <c r="K6028" t="s">
        <v>49</v>
      </c>
      <c r="L6028" s="8">
        <v>4.2</v>
      </c>
      <c r="M6028" s="8">
        <v>2.8</v>
      </c>
      <c r="N6028">
        <v>80</v>
      </c>
      <c r="O6028" s="8">
        <v>336</v>
      </c>
      <c r="P6028" s="14">
        <v>2.07E-2</v>
      </c>
      <c r="Q6028" s="8">
        <v>6.96</v>
      </c>
      <c r="R6028" s="8">
        <v>329.04</v>
      </c>
      <c r="S6028" s="8">
        <v>224</v>
      </c>
      <c r="T6028" s="8">
        <v>105.04</v>
      </c>
      <c r="U6028">
        <v>0</v>
      </c>
      <c r="V6028" s="8">
        <v>0</v>
      </c>
      <c r="W6028" s="8">
        <v>0</v>
      </c>
      <c r="X6028" s="8">
        <v>105.04</v>
      </c>
    </row>
    <row r="6029" spans="1:24" x14ac:dyDescent="0.25">
      <c r="A6029" t="s">
        <v>6355</v>
      </c>
      <c r="B6029" s="1">
        <v>45497</v>
      </c>
      <c r="C6029" t="s">
        <v>77</v>
      </c>
      <c r="D6029" t="s">
        <v>78</v>
      </c>
      <c r="E6029" t="s">
        <v>63</v>
      </c>
      <c r="F6029" t="s">
        <v>37</v>
      </c>
      <c r="G6029" t="s">
        <v>64</v>
      </c>
      <c r="H6029" t="s">
        <v>65</v>
      </c>
      <c r="I6029" t="s">
        <v>127</v>
      </c>
      <c r="J6029" t="s">
        <v>128</v>
      </c>
      <c r="K6029" t="s">
        <v>33</v>
      </c>
      <c r="L6029" s="8">
        <v>7.2</v>
      </c>
      <c r="M6029" s="8">
        <v>3.6</v>
      </c>
      <c r="N6029">
        <v>12</v>
      </c>
      <c r="O6029" s="8">
        <v>86.4</v>
      </c>
      <c r="P6029" s="14">
        <v>1.6899999999999998E-2</v>
      </c>
      <c r="Q6029" s="8">
        <v>1.46</v>
      </c>
      <c r="R6029" s="8">
        <v>84.94</v>
      </c>
      <c r="S6029" s="8">
        <v>43.2</v>
      </c>
      <c r="T6029" s="8">
        <v>41.74</v>
      </c>
      <c r="U6029">
        <v>0</v>
      </c>
      <c r="V6029" s="8">
        <v>0</v>
      </c>
      <c r="W6029" s="8">
        <v>0</v>
      </c>
      <c r="X6029" s="8">
        <v>41.74</v>
      </c>
    </row>
    <row r="6030" spans="1:24" x14ac:dyDescent="0.25">
      <c r="A6030" t="s">
        <v>6356</v>
      </c>
      <c r="B6030" s="1">
        <v>46149</v>
      </c>
      <c r="C6030" t="s">
        <v>758</v>
      </c>
      <c r="D6030" t="s">
        <v>759</v>
      </c>
      <c r="E6030" t="s">
        <v>27</v>
      </c>
      <c r="F6030" t="s">
        <v>37</v>
      </c>
      <c r="G6030" t="s">
        <v>29</v>
      </c>
      <c r="H6030" t="s">
        <v>30</v>
      </c>
      <c r="I6030" t="s">
        <v>84</v>
      </c>
      <c r="J6030" t="s">
        <v>85</v>
      </c>
      <c r="K6030" t="s">
        <v>42</v>
      </c>
      <c r="L6030" s="8">
        <v>9.9</v>
      </c>
      <c r="M6030" s="8">
        <v>3.1</v>
      </c>
      <c r="N6030">
        <v>29</v>
      </c>
      <c r="O6030" s="8">
        <v>287.10000000000002</v>
      </c>
      <c r="P6030" s="14">
        <v>1.6000000000000001E-3</v>
      </c>
      <c r="Q6030" s="8">
        <v>0.46</v>
      </c>
      <c r="R6030" s="8">
        <v>286.64</v>
      </c>
      <c r="S6030" s="8">
        <v>89.9</v>
      </c>
      <c r="T6030" s="8">
        <v>196.74</v>
      </c>
      <c r="U6030">
        <v>0</v>
      </c>
      <c r="V6030" s="8">
        <v>0</v>
      </c>
      <c r="W6030" s="8">
        <v>0</v>
      </c>
      <c r="X6030" s="8">
        <v>196.74</v>
      </c>
    </row>
    <row r="6031" spans="1:24" x14ac:dyDescent="0.25">
      <c r="A6031" t="s">
        <v>6357</v>
      </c>
      <c r="B6031" s="1">
        <v>45351</v>
      </c>
      <c r="C6031" t="s">
        <v>520</v>
      </c>
      <c r="D6031" t="s">
        <v>521</v>
      </c>
      <c r="E6031" t="s">
        <v>63</v>
      </c>
      <c r="F6031" t="s">
        <v>37</v>
      </c>
      <c r="G6031" t="s">
        <v>64</v>
      </c>
      <c r="H6031" t="s">
        <v>65</v>
      </c>
      <c r="I6031" t="s">
        <v>66</v>
      </c>
      <c r="J6031" t="s">
        <v>67</v>
      </c>
      <c r="K6031" t="s">
        <v>33</v>
      </c>
      <c r="L6031" s="8">
        <v>4.5</v>
      </c>
      <c r="M6031" s="8">
        <v>2.1</v>
      </c>
      <c r="N6031">
        <v>30</v>
      </c>
      <c r="O6031" s="8">
        <v>135</v>
      </c>
      <c r="P6031" s="14">
        <v>1.46E-2</v>
      </c>
      <c r="Q6031" s="8">
        <v>1.97</v>
      </c>
      <c r="R6031" s="8">
        <v>133.03</v>
      </c>
      <c r="S6031" s="8">
        <v>63</v>
      </c>
      <c r="T6031" s="8">
        <v>70.03</v>
      </c>
      <c r="U6031">
        <v>0</v>
      </c>
      <c r="V6031" s="8">
        <v>0</v>
      </c>
      <c r="W6031" s="8">
        <v>0</v>
      </c>
      <c r="X6031" s="8">
        <v>70.03</v>
      </c>
    </row>
    <row r="6032" spans="1:24" x14ac:dyDescent="0.25">
      <c r="A6032" t="s">
        <v>6358</v>
      </c>
      <c r="B6032" s="1">
        <v>45547</v>
      </c>
      <c r="C6032" t="s">
        <v>288</v>
      </c>
      <c r="D6032" t="s">
        <v>289</v>
      </c>
      <c r="E6032" t="s">
        <v>27</v>
      </c>
      <c r="F6032" t="s">
        <v>46</v>
      </c>
      <c r="G6032" t="s">
        <v>38</v>
      </c>
      <c r="H6032" t="s">
        <v>39</v>
      </c>
      <c r="I6032" t="s">
        <v>130</v>
      </c>
      <c r="J6032" t="s">
        <v>131</v>
      </c>
      <c r="K6032" t="s">
        <v>42</v>
      </c>
      <c r="L6032" s="8">
        <v>4.8</v>
      </c>
      <c r="M6032" s="8">
        <v>1.4</v>
      </c>
      <c r="N6032">
        <v>13</v>
      </c>
      <c r="O6032" s="8">
        <v>62.4</v>
      </c>
      <c r="P6032" s="14">
        <v>0.18770000000000001</v>
      </c>
      <c r="Q6032" s="8">
        <v>11.71</v>
      </c>
      <c r="R6032" s="8">
        <v>50.69</v>
      </c>
      <c r="S6032" s="8">
        <v>18.2</v>
      </c>
      <c r="T6032" s="8">
        <v>32.49</v>
      </c>
      <c r="U6032">
        <v>0</v>
      </c>
      <c r="V6032" s="8">
        <v>0</v>
      </c>
      <c r="W6032" s="8">
        <v>0</v>
      </c>
      <c r="X6032" s="8">
        <v>32.49</v>
      </c>
    </row>
    <row r="6033" spans="1:24" x14ac:dyDescent="0.25">
      <c r="A6033" t="s">
        <v>6359</v>
      </c>
      <c r="B6033" s="1">
        <v>45325</v>
      </c>
      <c r="C6033" t="s">
        <v>475</v>
      </c>
      <c r="D6033" t="s">
        <v>476</v>
      </c>
      <c r="E6033" t="s">
        <v>63</v>
      </c>
      <c r="F6033" t="s">
        <v>37</v>
      </c>
      <c r="G6033" t="s">
        <v>64</v>
      </c>
      <c r="H6033" t="s">
        <v>65</v>
      </c>
      <c r="I6033" t="s">
        <v>31</v>
      </c>
      <c r="J6033" t="s">
        <v>32</v>
      </c>
      <c r="K6033" t="s">
        <v>33</v>
      </c>
      <c r="L6033" s="8">
        <v>5.8</v>
      </c>
      <c r="M6033" s="8">
        <v>2.7</v>
      </c>
      <c r="N6033">
        <v>5</v>
      </c>
      <c r="O6033" s="8">
        <v>29</v>
      </c>
      <c r="P6033" s="14">
        <v>5.3800000000000001E-2</v>
      </c>
      <c r="Q6033" s="8">
        <v>1.56</v>
      </c>
      <c r="R6033" s="8">
        <v>27.44</v>
      </c>
      <c r="S6033" s="8">
        <v>13.5</v>
      </c>
      <c r="T6033" s="8">
        <v>13.94</v>
      </c>
      <c r="U6033">
        <v>0</v>
      </c>
      <c r="V6033" s="8">
        <v>0</v>
      </c>
      <c r="W6033" s="8">
        <v>0</v>
      </c>
      <c r="X6033" s="8">
        <v>13.94</v>
      </c>
    </row>
    <row r="6034" spans="1:24" x14ac:dyDescent="0.25">
      <c r="A6034" t="s">
        <v>6360</v>
      </c>
      <c r="B6034" s="1">
        <v>45759</v>
      </c>
      <c r="C6034" t="s">
        <v>154</v>
      </c>
      <c r="D6034" t="s">
        <v>155</v>
      </c>
      <c r="E6034" t="s">
        <v>150</v>
      </c>
      <c r="F6034" t="s">
        <v>46</v>
      </c>
      <c r="G6034" t="s">
        <v>151</v>
      </c>
      <c r="H6034" t="s">
        <v>152</v>
      </c>
      <c r="I6034" t="s">
        <v>112</v>
      </c>
      <c r="J6034" t="s">
        <v>113</v>
      </c>
      <c r="K6034" t="s">
        <v>42</v>
      </c>
      <c r="L6034" s="8">
        <v>8.5</v>
      </c>
      <c r="M6034" s="8">
        <v>2.8</v>
      </c>
      <c r="N6034">
        <v>5</v>
      </c>
      <c r="O6034" s="8">
        <v>42.5</v>
      </c>
      <c r="P6034" s="14">
        <v>0.10340000000000001</v>
      </c>
      <c r="Q6034" s="8">
        <v>4.3899999999999997</v>
      </c>
      <c r="R6034" s="8">
        <v>38.11</v>
      </c>
      <c r="S6034" s="8">
        <v>14</v>
      </c>
      <c r="T6034" s="8">
        <v>24.11</v>
      </c>
      <c r="U6034">
        <v>0</v>
      </c>
      <c r="V6034" s="8">
        <v>0</v>
      </c>
      <c r="W6034" s="8">
        <v>0</v>
      </c>
      <c r="X6034" s="8">
        <v>24.11</v>
      </c>
    </row>
    <row r="6035" spans="1:24" x14ac:dyDescent="0.25">
      <c r="A6035" t="s">
        <v>6361</v>
      </c>
      <c r="B6035" s="1">
        <v>45343</v>
      </c>
      <c r="C6035" t="s">
        <v>420</v>
      </c>
      <c r="D6035" t="s">
        <v>421</v>
      </c>
      <c r="E6035" t="s">
        <v>150</v>
      </c>
      <c r="F6035" t="s">
        <v>89</v>
      </c>
      <c r="G6035" t="s">
        <v>151</v>
      </c>
      <c r="H6035" t="s">
        <v>152</v>
      </c>
      <c r="I6035" t="s">
        <v>66</v>
      </c>
      <c r="J6035" t="s">
        <v>67</v>
      </c>
      <c r="K6035" t="s">
        <v>33</v>
      </c>
      <c r="L6035" s="8">
        <v>4.5</v>
      </c>
      <c r="M6035" s="8">
        <v>2.1</v>
      </c>
      <c r="N6035">
        <v>248</v>
      </c>
      <c r="O6035" s="8">
        <v>1116</v>
      </c>
      <c r="P6035" s="14">
        <v>0.1235</v>
      </c>
      <c r="Q6035" s="8">
        <v>137.83000000000001</v>
      </c>
      <c r="R6035" s="8">
        <v>978.17</v>
      </c>
      <c r="S6035" s="8">
        <v>520.79999999999995</v>
      </c>
      <c r="T6035" s="8">
        <v>457.37</v>
      </c>
      <c r="U6035">
        <v>0</v>
      </c>
      <c r="V6035" s="8">
        <v>0</v>
      </c>
      <c r="W6035" s="8">
        <v>0</v>
      </c>
      <c r="X6035" s="8">
        <v>457.37</v>
      </c>
    </row>
    <row r="6036" spans="1:24" x14ac:dyDescent="0.25">
      <c r="A6036" t="s">
        <v>6362</v>
      </c>
      <c r="B6036" s="1">
        <v>46232</v>
      </c>
      <c r="C6036" t="s">
        <v>288</v>
      </c>
      <c r="D6036" t="s">
        <v>289</v>
      </c>
      <c r="E6036" t="s">
        <v>27</v>
      </c>
      <c r="F6036" t="s">
        <v>46</v>
      </c>
      <c r="G6036" t="s">
        <v>38</v>
      </c>
      <c r="H6036" t="s">
        <v>39</v>
      </c>
      <c r="I6036" t="s">
        <v>104</v>
      </c>
      <c r="J6036" t="s">
        <v>105</v>
      </c>
      <c r="K6036" t="s">
        <v>49</v>
      </c>
      <c r="L6036" s="8">
        <v>4.2</v>
      </c>
      <c r="M6036" s="8">
        <v>2.8</v>
      </c>
      <c r="N6036">
        <v>108</v>
      </c>
      <c r="O6036" s="8">
        <v>453.6</v>
      </c>
      <c r="P6036" s="14">
        <v>5.5399999999999998E-2</v>
      </c>
      <c r="Q6036" s="8">
        <v>25.13</v>
      </c>
      <c r="R6036" s="8">
        <v>428.47</v>
      </c>
      <c r="S6036" s="8">
        <v>302.39999999999998</v>
      </c>
      <c r="T6036" s="8">
        <v>126.07</v>
      </c>
      <c r="U6036">
        <v>0</v>
      </c>
      <c r="V6036" s="8">
        <v>0</v>
      </c>
      <c r="W6036" s="8">
        <v>0</v>
      </c>
      <c r="X6036" s="8">
        <v>126.07</v>
      </c>
    </row>
    <row r="6037" spans="1:24" x14ac:dyDescent="0.25">
      <c r="A6037" t="s">
        <v>6363</v>
      </c>
      <c r="B6037" s="1">
        <v>45661</v>
      </c>
      <c r="C6037" t="s">
        <v>391</v>
      </c>
      <c r="D6037" t="s">
        <v>392</v>
      </c>
      <c r="E6037" t="s">
        <v>63</v>
      </c>
      <c r="F6037" t="s">
        <v>54</v>
      </c>
      <c r="G6037" t="s">
        <v>79</v>
      </c>
      <c r="H6037" t="s">
        <v>80</v>
      </c>
      <c r="I6037" t="s">
        <v>40</v>
      </c>
      <c r="J6037" t="s">
        <v>41</v>
      </c>
      <c r="K6037" t="s">
        <v>42</v>
      </c>
      <c r="L6037" s="8">
        <v>14.5</v>
      </c>
      <c r="M6037" s="8">
        <v>4.2</v>
      </c>
      <c r="N6037">
        <v>11</v>
      </c>
      <c r="O6037" s="8">
        <v>159.5</v>
      </c>
      <c r="P6037" s="14">
        <v>2.2200000000000001E-2</v>
      </c>
      <c r="Q6037" s="8">
        <v>3.54</v>
      </c>
      <c r="R6037" s="8">
        <v>155.96</v>
      </c>
      <c r="S6037" s="8">
        <v>46.2</v>
      </c>
      <c r="T6037" s="8">
        <v>109.76</v>
      </c>
      <c r="U6037">
        <v>0</v>
      </c>
      <c r="V6037" s="8">
        <v>0</v>
      </c>
      <c r="W6037" s="8">
        <v>0</v>
      </c>
      <c r="X6037" s="8">
        <v>109.76</v>
      </c>
    </row>
    <row r="6038" spans="1:24" x14ac:dyDescent="0.25">
      <c r="A6038" t="s">
        <v>6364</v>
      </c>
      <c r="B6038" s="1">
        <v>46013</v>
      </c>
      <c r="C6038" t="s">
        <v>386</v>
      </c>
      <c r="D6038" t="s">
        <v>387</v>
      </c>
      <c r="E6038" t="s">
        <v>27</v>
      </c>
      <c r="F6038" t="s">
        <v>54</v>
      </c>
      <c r="G6038" t="s">
        <v>38</v>
      </c>
      <c r="H6038" t="s">
        <v>39</v>
      </c>
      <c r="I6038" t="s">
        <v>31</v>
      </c>
      <c r="J6038" t="s">
        <v>32</v>
      </c>
      <c r="K6038" t="s">
        <v>33</v>
      </c>
      <c r="L6038" s="8">
        <v>5.8</v>
      </c>
      <c r="M6038" s="8">
        <v>2.7</v>
      </c>
      <c r="N6038">
        <v>377</v>
      </c>
      <c r="O6038" s="8">
        <v>2186.6</v>
      </c>
      <c r="P6038" s="14">
        <v>4.7000000000000002E-3</v>
      </c>
      <c r="Q6038" s="8">
        <v>10.28</v>
      </c>
      <c r="R6038" s="8">
        <v>2176.3200000000002</v>
      </c>
      <c r="S6038" s="8">
        <v>1017.9</v>
      </c>
      <c r="T6038" s="8">
        <v>1158.42</v>
      </c>
      <c r="U6038">
        <v>0</v>
      </c>
      <c r="V6038" s="8">
        <v>0</v>
      </c>
      <c r="W6038" s="8">
        <v>0</v>
      </c>
      <c r="X6038" s="8">
        <v>1158.42</v>
      </c>
    </row>
    <row r="6039" spans="1:24" x14ac:dyDescent="0.25">
      <c r="A6039" t="s">
        <v>6365</v>
      </c>
      <c r="B6039" s="1">
        <v>45495</v>
      </c>
      <c r="C6039" t="s">
        <v>440</v>
      </c>
      <c r="D6039" t="s">
        <v>441</v>
      </c>
      <c r="E6039" t="s">
        <v>71</v>
      </c>
      <c r="F6039" t="s">
        <v>54</v>
      </c>
      <c r="G6039" t="s">
        <v>72</v>
      </c>
      <c r="H6039" t="s">
        <v>73</v>
      </c>
      <c r="I6039" t="s">
        <v>144</v>
      </c>
      <c r="J6039" t="s">
        <v>145</v>
      </c>
      <c r="K6039" t="s">
        <v>33</v>
      </c>
      <c r="L6039" s="8">
        <v>12</v>
      </c>
      <c r="M6039" s="8">
        <v>6.5</v>
      </c>
      <c r="N6039">
        <v>345</v>
      </c>
      <c r="O6039" s="8">
        <v>4140</v>
      </c>
      <c r="P6039" s="14">
        <v>1.89E-2</v>
      </c>
      <c r="Q6039" s="8">
        <v>78.25</v>
      </c>
      <c r="R6039" s="8">
        <v>4061.75</v>
      </c>
      <c r="S6039" s="8">
        <v>2242.5</v>
      </c>
      <c r="T6039" s="8">
        <v>1819.25</v>
      </c>
      <c r="U6039">
        <v>0</v>
      </c>
      <c r="V6039" s="8">
        <v>0</v>
      </c>
      <c r="W6039" s="8">
        <v>0</v>
      </c>
      <c r="X6039" s="8">
        <v>1819.25</v>
      </c>
    </row>
    <row r="6040" spans="1:24" x14ac:dyDescent="0.25">
      <c r="A6040" t="s">
        <v>6366</v>
      </c>
      <c r="B6040" s="1">
        <v>45572</v>
      </c>
      <c r="C6040" t="s">
        <v>584</v>
      </c>
      <c r="D6040" t="s">
        <v>585</v>
      </c>
      <c r="E6040" t="s">
        <v>27</v>
      </c>
      <c r="F6040" t="s">
        <v>37</v>
      </c>
      <c r="G6040" t="s">
        <v>29</v>
      </c>
      <c r="H6040" t="s">
        <v>30</v>
      </c>
      <c r="I6040" t="s">
        <v>156</v>
      </c>
      <c r="J6040" t="s">
        <v>157</v>
      </c>
      <c r="K6040" t="s">
        <v>42</v>
      </c>
      <c r="L6040" s="8">
        <v>6.2</v>
      </c>
      <c r="M6040" s="8">
        <v>1.9</v>
      </c>
      <c r="N6040">
        <v>4</v>
      </c>
      <c r="O6040" s="8">
        <v>24.8</v>
      </c>
      <c r="P6040" s="14">
        <v>2.3300000000000001E-2</v>
      </c>
      <c r="Q6040" s="8">
        <v>0.57999999999999996</v>
      </c>
      <c r="R6040" s="8">
        <v>24.22</v>
      </c>
      <c r="S6040" s="8">
        <v>7.6</v>
      </c>
      <c r="T6040" s="8">
        <v>16.62</v>
      </c>
      <c r="U6040">
        <v>0</v>
      </c>
      <c r="V6040" s="8">
        <v>0</v>
      </c>
      <c r="W6040" s="8">
        <v>0</v>
      </c>
      <c r="X6040" s="8">
        <v>16.62</v>
      </c>
    </row>
    <row r="6041" spans="1:24" x14ac:dyDescent="0.25">
      <c r="A6041" t="s">
        <v>6367</v>
      </c>
      <c r="B6041" s="1">
        <v>45669</v>
      </c>
      <c r="C6041" t="s">
        <v>232</v>
      </c>
      <c r="D6041" t="s">
        <v>233</v>
      </c>
      <c r="E6041" t="s">
        <v>27</v>
      </c>
      <c r="F6041" t="s">
        <v>89</v>
      </c>
      <c r="G6041" t="s">
        <v>29</v>
      </c>
      <c r="H6041" t="s">
        <v>30</v>
      </c>
      <c r="I6041" t="s">
        <v>117</v>
      </c>
      <c r="J6041" t="s">
        <v>118</v>
      </c>
      <c r="K6041" t="s">
        <v>59</v>
      </c>
      <c r="L6041" s="8">
        <v>6</v>
      </c>
      <c r="M6041" s="8">
        <v>4.2</v>
      </c>
      <c r="N6041">
        <v>160</v>
      </c>
      <c r="O6041" s="8">
        <v>960</v>
      </c>
      <c r="P6041" s="14">
        <v>4.8099999999999997E-2</v>
      </c>
      <c r="Q6041" s="8">
        <v>46.18</v>
      </c>
      <c r="R6041" s="8">
        <v>913.82</v>
      </c>
      <c r="S6041" s="8">
        <v>672</v>
      </c>
      <c r="T6041" s="8">
        <v>241.82</v>
      </c>
      <c r="U6041">
        <v>0</v>
      </c>
      <c r="V6041" s="8">
        <v>0</v>
      </c>
      <c r="W6041" s="8">
        <v>0</v>
      </c>
      <c r="X6041" s="8">
        <v>241.82</v>
      </c>
    </row>
    <row r="6042" spans="1:24" x14ac:dyDescent="0.25">
      <c r="A6042" t="s">
        <v>6368</v>
      </c>
      <c r="B6042" s="1">
        <v>46135</v>
      </c>
      <c r="C6042" t="s">
        <v>758</v>
      </c>
      <c r="D6042" t="s">
        <v>759</v>
      </c>
      <c r="E6042" t="s">
        <v>27</v>
      </c>
      <c r="F6042" t="s">
        <v>37</v>
      </c>
      <c r="G6042" t="s">
        <v>38</v>
      </c>
      <c r="H6042" t="s">
        <v>39</v>
      </c>
      <c r="I6042" t="s">
        <v>156</v>
      </c>
      <c r="J6042" t="s">
        <v>157</v>
      </c>
      <c r="K6042" t="s">
        <v>42</v>
      </c>
      <c r="L6042" s="8">
        <v>6.2</v>
      </c>
      <c r="M6042" s="8">
        <v>1.9</v>
      </c>
      <c r="N6042">
        <v>78</v>
      </c>
      <c r="O6042" s="8">
        <v>483.6</v>
      </c>
      <c r="P6042" s="14">
        <v>8.8000000000000005E-3</v>
      </c>
      <c r="Q6042" s="8">
        <v>4.26</v>
      </c>
      <c r="R6042" s="8">
        <v>479.34</v>
      </c>
      <c r="S6042" s="8">
        <v>148.19999999999999</v>
      </c>
      <c r="T6042" s="8">
        <v>331.14</v>
      </c>
      <c r="U6042">
        <v>0</v>
      </c>
      <c r="V6042" s="8">
        <v>0</v>
      </c>
      <c r="W6042" s="8">
        <v>0</v>
      </c>
      <c r="X6042" s="8">
        <v>331.14</v>
      </c>
    </row>
    <row r="6043" spans="1:24" x14ac:dyDescent="0.25">
      <c r="A6043" t="s">
        <v>6369</v>
      </c>
      <c r="B6043" s="1">
        <v>45767</v>
      </c>
      <c r="C6043" t="s">
        <v>354</v>
      </c>
      <c r="D6043" t="s">
        <v>355</v>
      </c>
      <c r="E6043" t="s">
        <v>71</v>
      </c>
      <c r="F6043" t="s">
        <v>54</v>
      </c>
      <c r="G6043" t="s">
        <v>72</v>
      </c>
      <c r="H6043" t="s">
        <v>73</v>
      </c>
      <c r="I6043" t="s">
        <v>57</v>
      </c>
      <c r="J6043" t="s">
        <v>58</v>
      </c>
      <c r="K6043" t="s">
        <v>59</v>
      </c>
      <c r="L6043" s="8">
        <v>10.5</v>
      </c>
      <c r="M6043" s="8">
        <v>7.5</v>
      </c>
      <c r="N6043">
        <v>14</v>
      </c>
      <c r="O6043" s="8">
        <v>147</v>
      </c>
      <c r="P6043" s="14">
        <v>7.3000000000000001E-3</v>
      </c>
      <c r="Q6043" s="8">
        <v>1.07</v>
      </c>
      <c r="R6043" s="8">
        <v>145.93</v>
      </c>
      <c r="S6043" s="8">
        <v>105</v>
      </c>
      <c r="T6043" s="8">
        <v>40.93</v>
      </c>
      <c r="U6043">
        <v>10</v>
      </c>
      <c r="V6043" s="8">
        <v>104.23</v>
      </c>
      <c r="W6043" s="8">
        <v>80</v>
      </c>
      <c r="X6043" s="8">
        <v>-39.07</v>
      </c>
    </row>
    <row r="6044" spans="1:24" x14ac:dyDescent="0.25">
      <c r="A6044" t="s">
        <v>6370</v>
      </c>
      <c r="B6044" s="1">
        <v>45809</v>
      </c>
      <c r="C6044" t="s">
        <v>403</v>
      </c>
      <c r="D6044" t="s">
        <v>404</v>
      </c>
      <c r="E6044" t="s">
        <v>53</v>
      </c>
      <c r="F6044" t="s">
        <v>37</v>
      </c>
      <c r="G6044" t="s">
        <v>55</v>
      </c>
      <c r="H6044" t="s">
        <v>56</v>
      </c>
      <c r="I6044" t="s">
        <v>31</v>
      </c>
      <c r="J6044" t="s">
        <v>32</v>
      </c>
      <c r="K6044" t="s">
        <v>33</v>
      </c>
      <c r="L6044" s="8">
        <v>5.8</v>
      </c>
      <c r="M6044" s="8">
        <v>2.7</v>
      </c>
      <c r="N6044">
        <v>41</v>
      </c>
      <c r="O6044" s="8">
        <v>237.8</v>
      </c>
      <c r="P6044" s="14">
        <v>1.29E-2</v>
      </c>
      <c r="Q6044" s="8">
        <v>3.07</v>
      </c>
      <c r="R6044" s="8">
        <v>234.73</v>
      </c>
      <c r="S6044" s="8">
        <v>110.7</v>
      </c>
      <c r="T6044" s="8">
        <v>124.03</v>
      </c>
      <c r="U6044">
        <v>0</v>
      </c>
      <c r="V6044" s="8">
        <v>0</v>
      </c>
      <c r="W6044" s="8">
        <v>0</v>
      </c>
      <c r="X6044" s="8">
        <v>124.03</v>
      </c>
    </row>
    <row r="6045" spans="1:24" x14ac:dyDescent="0.25">
      <c r="A6045" t="s">
        <v>6371</v>
      </c>
      <c r="B6045" s="1">
        <v>45698</v>
      </c>
      <c r="C6045" t="s">
        <v>410</v>
      </c>
      <c r="D6045" t="s">
        <v>411</v>
      </c>
      <c r="E6045" t="s">
        <v>150</v>
      </c>
      <c r="F6045" t="s">
        <v>46</v>
      </c>
      <c r="G6045" t="s">
        <v>151</v>
      </c>
      <c r="H6045" t="s">
        <v>152</v>
      </c>
      <c r="I6045" t="s">
        <v>40</v>
      </c>
      <c r="J6045" t="s">
        <v>41</v>
      </c>
      <c r="K6045" t="s">
        <v>42</v>
      </c>
      <c r="L6045" s="8">
        <v>14.5</v>
      </c>
      <c r="M6045" s="8">
        <v>4.2</v>
      </c>
      <c r="N6045">
        <v>18</v>
      </c>
      <c r="O6045" s="8">
        <v>261</v>
      </c>
      <c r="P6045" s="14">
        <v>0.2535</v>
      </c>
      <c r="Q6045" s="8">
        <v>66.16</v>
      </c>
      <c r="R6045" s="8">
        <v>194.84</v>
      </c>
      <c r="S6045" s="8">
        <v>75.599999999999994</v>
      </c>
      <c r="T6045" s="8">
        <v>119.24</v>
      </c>
      <c r="U6045">
        <v>0</v>
      </c>
      <c r="V6045" s="8">
        <v>0</v>
      </c>
      <c r="W6045" s="8">
        <v>0</v>
      </c>
      <c r="X6045" s="8">
        <v>119.24</v>
      </c>
    </row>
    <row r="6046" spans="1:24" x14ac:dyDescent="0.25">
      <c r="A6046" t="s">
        <v>6372</v>
      </c>
      <c r="B6046" s="1">
        <v>45942</v>
      </c>
      <c r="C6046" t="s">
        <v>188</v>
      </c>
      <c r="D6046" t="s">
        <v>189</v>
      </c>
      <c r="E6046" t="s">
        <v>27</v>
      </c>
      <c r="F6046" t="s">
        <v>54</v>
      </c>
      <c r="G6046" t="s">
        <v>38</v>
      </c>
      <c r="H6046" t="s">
        <v>39</v>
      </c>
      <c r="I6046" t="s">
        <v>40</v>
      </c>
      <c r="J6046" t="s">
        <v>41</v>
      </c>
      <c r="K6046" t="s">
        <v>42</v>
      </c>
      <c r="L6046" s="8">
        <v>14.5</v>
      </c>
      <c r="M6046" s="8">
        <v>4.2</v>
      </c>
      <c r="N6046">
        <v>150</v>
      </c>
      <c r="O6046" s="8">
        <v>2175</v>
      </c>
      <c r="P6046" s="14">
        <v>1.5900000000000001E-2</v>
      </c>
      <c r="Q6046" s="8">
        <v>34.58</v>
      </c>
      <c r="R6046" s="8">
        <v>2140.42</v>
      </c>
      <c r="S6046" s="8">
        <v>630</v>
      </c>
      <c r="T6046" s="8">
        <v>1510.42</v>
      </c>
      <c r="U6046">
        <v>0</v>
      </c>
      <c r="V6046" s="8">
        <v>0</v>
      </c>
      <c r="W6046" s="8">
        <v>0</v>
      </c>
      <c r="X6046" s="8">
        <v>1510.42</v>
      </c>
    </row>
    <row r="6047" spans="1:24" x14ac:dyDescent="0.25">
      <c r="A6047" t="s">
        <v>6373</v>
      </c>
      <c r="B6047" s="1">
        <v>46237</v>
      </c>
      <c r="C6047" t="s">
        <v>215</v>
      </c>
      <c r="D6047" t="s">
        <v>216</v>
      </c>
      <c r="E6047" t="s">
        <v>27</v>
      </c>
      <c r="F6047" t="s">
        <v>54</v>
      </c>
      <c r="G6047" t="s">
        <v>38</v>
      </c>
      <c r="H6047" t="s">
        <v>39</v>
      </c>
      <c r="I6047" t="s">
        <v>84</v>
      </c>
      <c r="J6047" t="s">
        <v>85</v>
      </c>
      <c r="K6047" t="s">
        <v>42</v>
      </c>
      <c r="L6047" s="8">
        <v>9.9</v>
      </c>
      <c r="M6047" s="8">
        <v>3.1</v>
      </c>
      <c r="N6047">
        <v>24</v>
      </c>
      <c r="O6047" s="8">
        <v>237.6</v>
      </c>
      <c r="P6047" s="14">
        <v>5.0099999999999999E-2</v>
      </c>
      <c r="Q6047" s="8">
        <v>11.9</v>
      </c>
      <c r="R6047" s="8">
        <v>225.7</v>
      </c>
      <c r="S6047" s="8">
        <v>74.400000000000006</v>
      </c>
      <c r="T6047" s="8">
        <v>151.30000000000001</v>
      </c>
      <c r="U6047">
        <v>0</v>
      </c>
      <c r="V6047" s="8">
        <v>0</v>
      </c>
      <c r="W6047" s="8">
        <v>0</v>
      </c>
      <c r="X6047" s="8">
        <v>151.30000000000001</v>
      </c>
    </row>
    <row r="6048" spans="1:24" x14ac:dyDescent="0.25">
      <c r="A6048" t="s">
        <v>6374</v>
      </c>
      <c r="B6048" s="1">
        <v>45418</v>
      </c>
      <c r="C6048" t="s">
        <v>211</v>
      </c>
      <c r="D6048" t="s">
        <v>212</v>
      </c>
      <c r="E6048" t="s">
        <v>27</v>
      </c>
      <c r="F6048" t="s">
        <v>37</v>
      </c>
      <c r="G6048" t="s">
        <v>38</v>
      </c>
      <c r="H6048" t="s">
        <v>39</v>
      </c>
      <c r="I6048" t="s">
        <v>66</v>
      </c>
      <c r="J6048" t="s">
        <v>67</v>
      </c>
      <c r="K6048" t="s">
        <v>33</v>
      </c>
      <c r="L6048" s="8">
        <v>4.5</v>
      </c>
      <c r="M6048" s="8">
        <v>2.1</v>
      </c>
      <c r="N6048">
        <v>91</v>
      </c>
      <c r="O6048" s="8">
        <v>409.5</v>
      </c>
      <c r="P6048" s="14">
        <v>1.15E-2</v>
      </c>
      <c r="Q6048" s="8">
        <v>4.71</v>
      </c>
      <c r="R6048" s="8">
        <v>404.79</v>
      </c>
      <c r="S6048" s="8">
        <v>191.1</v>
      </c>
      <c r="T6048" s="8">
        <v>213.69</v>
      </c>
      <c r="U6048">
        <v>0</v>
      </c>
      <c r="V6048" s="8">
        <v>0</v>
      </c>
      <c r="W6048" s="8">
        <v>0</v>
      </c>
      <c r="X6048" s="8">
        <v>213.69</v>
      </c>
    </row>
    <row r="6049" spans="1:24" x14ac:dyDescent="0.25">
      <c r="A6049" t="s">
        <v>6375</v>
      </c>
      <c r="B6049" s="1">
        <v>45989</v>
      </c>
      <c r="C6049" t="s">
        <v>272</v>
      </c>
      <c r="D6049" t="s">
        <v>273</v>
      </c>
      <c r="E6049" t="s">
        <v>27</v>
      </c>
      <c r="F6049" t="s">
        <v>54</v>
      </c>
      <c r="G6049" t="s">
        <v>38</v>
      </c>
      <c r="H6049" t="s">
        <v>39</v>
      </c>
      <c r="I6049" t="s">
        <v>104</v>
      </c>
      <c r="J6049" t="s">
        <v>105</v>
      </c>
      <c r="K6049" t="s">
        <v>49</v>
      </c>
      <c r="L6049" s="8">
        <v>4.2</v>
      </c>
      <c r="M6049" s="8">
        <v>2.8</v>
      </c>
      <c r="N6049">
        <v>41</v>
      </c>
      <c r="O6049" s="8">
        <v>172.2</v>
      </c>
      <c r="P6049" s="14">
        <v>3.0099999999999998E-2</v>
      </c>
      <c r="Q6049" s="8">
        <v>5.18</v>
      </c>
      <c r="R6049" s="8">
        <v>167.02</v>
      </c>
      <c r="S6049" s="8">
        <v>114.8</v>
      </c>
      <c r="T6049" s="8">
        <v>52.22</v>
      </c>
      <c r="U6049">
        <v>0</v>
      </c>
      <c r="V6049" s="8">
        <v>0</v>
      </c>
      <c r="W6049" s="8">
        <v>0</v>
      </c>
      <c r="X6049" s="8">
        <v>52.22</v>
      </c>
    </row>
    <row r="6050" spans="1:24" x14ac:dyDescent="0.25">
      <c r="A6050" t="s">
        <v>6376</v>
      </c>
      <c r="B6050" s="1">
        <v>45323</v>
      </c>
      <c r="C6050" t="s">
        <v>350</v>
      </c>
      <c r="D6050" t="s">
        <v>351</v>
      </c>
      <c r="E6050" t="s">
        <v>63</v>
      </c>
      <c r="F6050" t="s">
        <v>89</v>
      </c>
      <c r="G6050" t="s">
        <v>64</v>
      </c>
      <c r="H6050" t="s">
        <v>65</v>
      </c>
      <c r="I6050" t="s">
        <v>156</v>
      </c>
      <c r="J6050" t="s">
        <v>157</v>
      </c>
      <c r="K6050" t="s">
        <v>42</v>
      </c>
      <c r="L6050" s="8">
        <v>6.2</v>
      </c>
      <c r="M6050" s="8">
        <v>1.9</v>
      </c>
      <c r="N6050">
        <v>169</v>
      </c>
      <c r="O6050" s="8">
        <v>1047.8</v>
      </c>
      <c r="P6050" s="14">
        <v>0.1082</v>
      </c>
      <c r="Q6050" s="8">
        <v>113.37</v>
      </c>
      <c r="R6050" s="8">
        <v>934.43</v>
      </c>
      <c r="S6050" s="8">
        <v>321.10000000000002</v>
      </c>
      <c r="T6050" s="8">
        <v>613.33000000000004</v>
      </c>
      <c r="U6050">
        <v>0</v>
      </c>
      <c r="V6050" s="8">
        <v>0</v>
      </c>
      <c r="W6050" s="8">
        <v>0</v>
      </c>
      <c r="X6050" s="8">
        <v>613.33000000000004</v>
      </c>
    </row>
    <row r="6051" spans="1:24" x14ac:dyDescent="0.25">
      <c r="A6051" t="s">
        <v>6377</v>
      </c>
      <c r="B6051" s="1">
        <v>45539</v>
      </c>
      <c r="C6051" t="s">
        <v>523</v>
      </c>
      <c r="D6051" t="s">
        <v>524</v>
      </c>
      <c r="E6051" t="s">
        <v>27</v>
      </c>
      <c r="F6051" t="s">
        <v>89</v>
      </c>
      <c r="G6051" t="s">
        <v>29</v>
      </c>
      <c r="H6051" t="s">
        <v>30</v>
      </c>
      <c r="I6051" t="s">
        <v>47</v>
      </c>
      <c r="J6051" t="s">
        <v>48</v>
      </c>
      <c r="K6051" t="s">
        <v>49</v>
      </c>
      <c r="L6051" s="8">
        <v>5</v>
      </c>
      <c r="M6051" s="8">
        <v>3.2</v>
      </c>
      <c r="N6051">
        <v>121</v>
      </c>
      <c r="O6051" s="8">
        <v>605</v>
      </c>
      <c r="P6051" s="14">
        <v>0.1285</v>
      </c>
      <c r="Q6051" s="8">
        <v>77.739999999999995</v>
      </c>
      <c r="R6051" s="8">
        <v>527.26</v>
      </c>
      <c r="S6051" s="8">
        <v>387.2</v>
      </c>
      <c r="T6051" s="8">
        <v>140.06</v>
      </c>
      <c r="U6051">
        <v>0</v>
      </c>
      <c r="V6051" s="8">
        <v>0</v>
      </c>
      <c r="W6051" s="8">
        <v>0</v>
      </c>
      <c r="X6051" s="8">
        <v>140.06</v>
      </c>
    </row>
    <row r="6052" spans="1:24" x14ac:dyDescent="0.25">
      <c r="A6052" t="s">
        <v>6378</v>
      </c>
      <c r="B6052" s="1">
        <v>45673</v>
      </c>
      <c r="C6052" t="s">
        <v>61</v>
      </c>
      <c r="D6052" t="s">
        <v>62</v>
      </c>
      <c r="E6052" t="s">
        <v>63</v>
      </c>
      <c r="F6052" t="s">
        <v>46</v>
      </c>
      <c r="G6052" t="s">
        <v>64</v>
      </c>
      <c r="H6052" t="s">
        <v>65</v>
      </c>
      <c r="I6052" t="s">
        <v>117</v>
      </c>
      <c r="J6052" t="s">
        <v>118</v>
      </c>
      <c r="K6052" t="s">
        <v>59</v>
      </c>
      <c r="L6052" s="8">
        <v>6</v>
      </c>
      <c r="M6052" s="8">
        <v>4.2</v>
      </c>
      <c r="N6052">
        <v>5</v>
      </c>
      <c r="O6052" s="8">
        <v>30</v>
      </c>
      <c r="P6052" s="14">
        <v>0.11849999999999999</v>
      </c>
      <c r="Q6052" s="8">
        <v>3.56</v>
      </c>
      <c r="R6052" s="8">
        <v>26.44</v>
      </c>
      <c r="S6052" s="8">
        <v>21</v>
      </c>
      <c r="T6052" s="8">
        <v>5.44</v>
      </c>
      <c r="U6052">
        <v>0</v>
      </c>
      <c r="V6052" s="8">
        <v>0</v>
      </c>
      <c r="W6052" s="8">
        <v>0</v>
      </c>
      <c r="X6052" s="8">
        <v>5.44</v>
      </c>
    </row>
    <row r="6053" spans="1:24" x14ac:dyDescent="0.25">
      <c r="A6053" t="s">
        <v>6379</v>
      </c>
      <c r="B6053" s="1">
        <v>45792</v>
      </c>
      <c r="C6053" t="s">
        <v>191</v>
      </c>
      <c r="D6053" t="s">
        <v>192</v>
      </c>
      <c r="E6053" t="s">
        <v>150</v>
      </c>
      <c r="F6053" t="s">
        <v>54</v>
      </c>
      <c r="G6053" t="s">
        <v>151</v>
      </c>
      <c r="H6053" t="s">
        <v>152</v>
      </c>
      <c r="I6053" t="s">
        <v>144</v>
      </c>
      <c r="J6053" t="s">
        <v>145</v>
      </c>
      <c r="K6053" t="s">
        <v>33</v>
      </c>
      <c r="L6053" s="8">
        <v>12</v>
      </c>
      <c r="M6053" s="8">
        <v>6.5</v>
      </c>
      <c r="N6053">
        <v>121</v>
      </c>
      <c r="O6053" s="8">
        <v>1452</v>
      </c>
      <c r="P6053" s="14">
        <v>3.3E-3</v>
      </c>
      <c r="Q6053" s="8">
        <v>4.79</v>
      </c>
      <c r="R6053" s="8">
        <v>1447.21</v>
      </c>
      <c r="S6053" s="8">
        <v>786.5</v>
      </c>
      <c r="T6053" s="8">
        <v>660.71</v>
      </c>
      <c r="U6053">
        <v>31</v>
      </c>
      <c r="V6053" s="8">
        <v>370.77</v>
      </c>
      <c r="W6053" s="8">
        <v>217</v>
      </c>
      <c r="X6053" s="8">
        <v>443.71</v>
      </c>
    </row>
    <row r="6054" spans="1:24" x14ac:dyDescent="0.25">
      <c r="A6054" t="s">
        <v>6380</v>
      </c>
      <c r="B6054" s="1">
        <v>45900</v>
      </c>
      <c r="C6054" t="s">
        <v>229</v>
      </c>
      <c r="D6054" t="s">
        <v>230</v>
      </c>
      <c r="E6054" t="s">
        <v>27</v>
      </c>
      <c r="F6054" t="s">
        <v>54</v>
      </c>
      <c r="G6054" t="s">
        <v>29</v>
      </c>
      <c r="H6054" t="s">
        <v>30</v>
      </c>
      <c r="I6054" t="s">
        <v>185</v>
      </c>
      <c r="J6054" t="s">
        <v>186</v>
      </c>
      <c r="K6054" t="s">
        <v>59</v>
      </c>
      <c r="L6054" s="8">
        <v>4.9000000000000004</v>
      </c>
      <c r="M6054" s="8">
        <v>3.1</v>
      </c>
      <c r="N6054">
        <v>97</v>
      </c>
      <c r="O6054" s="8">
        <v>475.3</v>
      </c>
      <c r="P6054" s="14">
        <v>2.01E-2</v>
      </c>
      <c r="Q6054" s="8">
        <v>9.5500000000000007</v>
      </c>
      <c r="R6054" s="8">
        <v>465.75</v>
      </c>
      <c r="S6054" s="8">
        <v>300.7</v>
      </c>
      <c r="T6054" s="8">
        <v>165.05</v>
      </c>
      <c r="U6054">
        <v>0</v>
      </c>
      <c r="V6054" s="8">
        <v>0</v>
      </c>
      <c r="W6054" s="8">
        <v>0</v>
      </c>
      <c r="X6054" s="8">
        <v>165.05</v>
      </c>
    </row>
    <row r="6055" spans="1:24" x14ac:dyDescent="0.25">
      <c r="A6055" t="s">
        <v>6381</v>
      </c>
      <c r="B6055" s="1">
        <v>45748</v>
      </c>
      <c r="C6055" t="s">
        <v>168</v>
      </c>
      <c r="D6055" t="s">
        <v>169</v>
      </c>
      <c r="E6055" t="s">
        <v>63</v>
      </c>
      <c r="F6055" t="s">
        <v>46</v>
      </c>
      <c r="G6055" t="s">
        <v>64</v>
      </c>
      <c r="H6055" t="s">
        <v>65</v>
      </c>
      <c r="I6055" t="s">
        <v>74</v>
      </c>
      <c r="J6055" t="s">
        <v>75</v>
      </c>
      <c r="K6055" t="s">
        <v>49</v>
      </c>
      <c r="L6055" s="8">
        <v>11</v>
      </c>
      <c r="M6055" s="8">
        <v>6.8</v>
      </c>
      <c r="N6055">
        <v>6</v>
      </c>
      <c r="O6055" s="8">
        <v>66</v>
      </c>
      <c r="P6055" s="14">
        <v>7.1499999999999994E-2</v>
      </c>
      <c r="Q6055" s="8">
        <v>4.72</v>
      </c>
      <c r="R6055" s="8">
        <v>61.28</v>
      </c>
      <c r="S6055" s="8">
        <v>40.799999999999997</v>
      </c>
      <c r="T6055" s="8">
        <v>20.48</v>
      </c>
      <c r="U6055">
        <v>0</v>
      </c>
      <c r="V6055" s="8">
        <v>0</v>
      </c>
      <c r="W6055" s="8">
        <v>0</v>
      </c>
      <c r="X6055" s="8">
        <v>20.48</v>
      </c>
    </row>
    <row r="6056" spans="1:24" x14ac:dyDescent="0.25">
      <c r="A6056" t="s">
        <v>6382</v>
      </c>
      <c r="B6056" s="1">
        <v>45473</v>
      </c>
      <c r="C6056" t="s">
        <v>191</v>
      </c>
      <c r="D6056" t="s">
        <v>192</v>
      </c>
      <c r="E6056" t="s">
        <v>150</v>
      </c>
      <c r="F6056" t="s">
        <v>54</v>
      </c>
      <c r="G6056" t="s">
        <v>151</v>
      </c>
      <c r="H6056" t="s">
        <v>152</v>
      </c>
      <c r="I6056" t="s">
        <v>99</v>
      </c>
      <c r="J6056" t="s">
        <v>100</v>
      </c>
      <c r="K6056" t="s">
        <v>49</v>
      </c>
      <c r="L6056" s="8">
        <v>3.8</v>
      </c>
      <c r="M6056" s="8">
        <v>2.6</v>
      </c>
      <c r="N6056">
        <v>139</v>
      </c>
      <c r="O6056" s="8">
        <v>528.20000000000005</v>
      </c>
      <c r="P6056" s="14">
        <v>1.29E-2</v>
      </c>
      <c r="Q6056" s="8">
        <v>6.81</v>
      </c>
      <c r="R6056" s="8">
        <v>521.39</v>
      </c>
      <c r="S6056" s="8">
        <v>361.4</v>
      </c>
      <c r="T6056" s="8">
        <v>159.99</v>
      </c>
      <c r="U6056">
        <v>0</v>
      </c>
      <c r="V6056" s="8">
        <v>0</v>
      </c>
      <c r="W6056" s="8">
        <v>0</v>
      </c>
      <c r="X6056" s="8">
        <v>159.99</v>
      </c>
    </row>
    <row r="6057" spans="1:24" x14ac:dyDescent="0.25">
      <c r="A6057" t="s">
        <v>6383</v>
      </c>
      <c r="B6057" s="1">
        <v>46183</v>
      </c>
      <c r="C6057" t="s">
        <v>208</v>
      </c>
      <c r="D6057" t="s">
        <v>209</v>
      </c>
      <c r="E6057" t="s">
        <v>27</v>
      </c>
      <c r="F6057" t="s">
        <v>54</v>
      </c>
      <c r="G6057" t="s">
        <v>38</v>
      </c>
      <c r="H6057" t="s">
        <v>39</v>
      </c>
      <c r="I6057" t="s">
        <v>127</v>
      </c>
      <c r="J6057" t="s">
        <v>128</v>
      </c>
      <c r="K6057" t="s">
        <v>33</v>
      </c>
      <c r="L6057" s="8">
        <v>7.2</v>
      </c>
      <c r="M6057" s="8">
        <v>3.6</v>
      </c>
      <c r="N6057">
        <v>70</v>
      </c>
      <c r="O6057" s="8">
        <v>504</v>
      </c>
      <c r="P6057" s="14">
        <v>2.4500000000000001E-2</v>
      </c>
      <c r="Q6057" s="8">
        <v>12.35</v>
      </c>
      <c r="R6057" s="8">
        <v>491.65</v>
      </c>
      <c r="S6057" s="8">
        <v>252</v>
      </c>
      <c r="T6057" s="8">
        <v>239.65</v>
      </c>
      <c r="U6057">
        <v>0</v>
      </c>
      <c r="V6057" s="8">
        <v>0</v>
      </c>
      <c r="W6057" s="8">
        <v>0</v>
      </c>
      <c r="X6057" s="8">
        <v>239.65</v>
      </c>
    </row>
    <row r="6058" spans="1:24" x14ac:dyDescent="0.25">
      <c r="A6058" t="s">
        <v>6384</v>
      </c>
      <c r="B6058" s="1">
        <v>45777</v>
      </c>
      <c r="C6058" t="s">
        <v>168</v>
      </c>
      <c r="D6058" t="s">
        <v>169</v>
      </c>
      <c r="E6058" t="s">
        <v>63</v>
      </c>
      <c r="F6058" t="s">
        <v>46</v>
      </c>
      <c r="G6058" t="s">
        <v>79</v>
      </c>
      <c r="H6058" t="s">
        <v>80</v>
      </c>
      <c r="I6058" t="s">
        <v>130</v>
      </c>
      <c r="J6058" t="s">
        <v>131</v>
      </c>
      <c r="K6058" t="s">
        <v>42</v>
      </c>
      <c r="L6058" s="8">
        <v>4.8</v>
      </c>
      <c r="M6058" s="8">
        <v>1.4</v>
      </c>
      <c r="N6058">
        <v>17</v>
      </c>
      <c r="O6058" s="8">
        <v>81.599999999999994</v>
      </c>
      <c r="P6058" s="14">
        <v>0.28760000000000002</v>
      </c>
      <c r="Q6058" s="8">
        <v>23.47</v>
      </c>
      <c r="R6058" s="8">
        <v>58.13</v>
      </c>
      <c r="S6058" s="8">
        <v>23.8</v>
      </c>
      <c r="T6058" s="8">
        <v>34.33</v>
      </c>
      <c r="U6058">
        <v>1</v>
      </c>
      <c r="V6058" s="8">
        <v>3.42</v>
      </c>
      <c r="W6058" s="8">
        <v>1.9</v>
      </c>
      <c r="X6058" s="8">
        <v>32.43</v>
      </c>
    </row>
    <row r="6059" spans="1:24" x14ac:dyDescent="0.25">
      <c r="A6059" t="s">
        <v>6385</v>
      </c>
      <c r="B6059" s="1">
        <v>45892</v>
      </c>
      <c r="C6059" t="s">
        <v>318</v>
      </c>
      <c r="D6059" t="s">
        <v>319</v>
      </c>
      <c r="E6059" t="s">
        <v>27</v>
      </c>
      <c r="F6059" t="s">
        <v>37</v>
      </c>
      <c r="G6059" t="s">
        <v>29</v>
      </c>
      <c r="H6059" t="s">
        <v>30</v>
      </c>
      <c r="I6059" t="s">
        <v>74</v>
      </c>
      <c r="J6059" t="s">
        <v>75</v>
      </c>
      <c r="K6059" t="s">
        <v>49</v>
      </c>
      <c r="L6059" s="8">
        <v>11</v>
      </c>
      <c r="M6059" s="8">
        <v>6.8</v>
      </c>
      <c r="N6059">
        <v>16</v>
      </c>
      <c r="O6059" s="8">
        <v>176</v>
      </c>
      <c r="P6059" s="14">
        <v>5.7999999999999996E-3</v>
      </c>
      <c r="Q6059" s="8">
        <v>1.02</v>
      </c>
      <c r="R6059" s="8">
        <v>174.98</v>
      </c>
      <c r="S6059" s="8">
        <v>108.8</v>
      </c>
      <c r="T6059" s="8">
        <v>66.180000000000007</v>
      </c>
      <c r="U6059">
        <v>0</v>
      </c>
      <c r="V6059" s="8">
        <v>0</v>
      </c>
      <c r="W6059" s="8">
        <v>0</v>
      </c>
      <c r="X6059" s="8">
        <v>66.180000000000007</v>
      </c>
    </row>
    <row r="6060" spans="1:24" x14ac:dyDescent="0.25">
      <c r="A6060" t="s">
        <v>6386</v>
      </c>
      <c r="B6060" s="1">
        <v>45856</v>
      </c>
      <c r="C6060" t="s">
        <v>328</v>
      </c>
      <c r="D6060" t="s">
        <v>329</v>
      </c>
      <c r="E6060" t="s">
        <v>71</v>
      </c>
      <c r="F6060" t="s">
        <v>54</v>
      </c>
      <c r="G6060" t="s">
        <v>165</v>
      </c>
      <c r="H6060" t="s">
        <v>166</v>
      </c>
      <c r="I6060" t="s">
        <v>185</v>
      </c>
      <c r="J6060" t="s">
        <v>186</v>
      </c>
      <c r="K6060" t="s">
        <v>59</v>
      </c>
      <c r="L6060" s="8">
        <v>4.9000000000000004</v>
      </c>
      <c r="M6060" s="8">
        <v>3.1</v>
      </c>
      <c r="N6060">
        <v>149</v>
      </c>
      <c r="O6060" s="8">
        <v>730.1</v>
      </c>
      <c r="P6060" s="14">
        <v>1.01E-2</v>
      </c>
      <c r="Q6060" s="8">
        <v>7.37</v>
      </c>
      <c r="R6060" s="8">
        <v>722.73</v>
      </c>
      <c r="S6060" s="8">
        <v>461.9</v>
      </c>
      <c r="T6060" s="8">
        <v>260.83</v>
      </c>
      <c r="U6060">
        <v>0</v>
      </c>
      <c r="V6060" s="8">
        <v>0</v>
      </c>
      <c r="W6060" s="8">
        <v>0</v>
      </c>
      <c r="X6060" s="8">
        <v>260.83</v>
      </c>
    </row>
    <row r="6061" spans="1:24" x14ac:dyDescent="0.25">
      <c r="A6061" t="s">
        <v>6387</v>
      </c>
      <c r="B6061" s="1">
        <v>45650</v>
      </c>
      <c r="C6061" t="s">
        <v>180</v>
      </c>
      <c r="D6061" t="s">
        <v>181</v>
      </c>
      <c r="E6061" t="s">
        <v>63</v>
      </c>
      <c r="F6061" t="s">
        <v>46</v>
      </c>
      <c r="G6061" t="s">
        <v>64</v>
      </c>
      <c r="H6061" t="s">
        <v>65</v>
      </c>
      <c r="I6061" t="s">
        <v>104</v>
      </c>
      <c r="J6061" t="s">
        <v>105</v>
      </c>
      <c r="K6061" t="s">
        <v>49</v>
      </c>
      <c r="L6061" s="8">
        <v>4.2</v>
      </c>
      <c r="M6061" s="8">
        <v>2.8</v>
      </c>
      <c r="N6061">
        <v>25</v>
      </c>
      <c r="O6061" s="8">
        <v>105</v>
      </c>
      <c r="P6061" s="14">
        <v>1.06E-2</v>
      </c>
      <c r="Q6061" s="8">
        <v>1.1100000000000001</v>
      </c>
      <c r="R6061" s="8">
        <v>103.89</v>
      </c>
      <c r="S6061" s="8">
        <v>70</v>
      </c>
      <c r="T6061" s="8">
        <v>33.89</v>
      </c>
      <c r="U6061">
        <v>0</v>
      </c>
      <c r="V6061" s="8">
        <v>0</v>
      </c>
      <c r="W6061" s="8">
        <v>0</v>
      </c>
      <c r="X6061" s="8">
        <v>33.89</v>
      </c>
    </row>
    <row r="6062" spans="1:24" x14ac:dyDescent="0.25">
      <c r="A6062" t="s">
        <v>6388</v>
      </c>
      <c r="B6062" s="1">
        <v>45644</v>
      </c>
      <c r="C6062" t="s">
        <v>162</v>
      </c>
      <c r="D6062" t="s">
        <v>163</v>
      </c>
      <c r="E6062" t="s">
        <v>150</v>
      </c>
      <c r="F6062" t="s">
        <v>89</v>
      </c>
      <c r="G6062" t="s">
        <v>151</v>
      </c>
      <c r="H6062" t="s">
        <v>152</v>
      </c>
      <c r="I6062" t="s">
        <v>104</v>
      </c>
      <c r="J6062" t="s">
        <v>105</v>
      </c>
      <c r="K6062" t="s">
        <v>49</v>
      </c>
      <c r="L6062" s="8">
        <v>4.2</v>
      </c>
      <c r="M6062" s="8">
        <v>2.8</v>
      </c>
      <c r="N6062">
        <v>182</v>
      </c>
      <c r="O6062" s="8">
        <v>764.4</v>
      </c>
      <c r="P6062" s="14">
        <v>0.1358</v>
      </c>
      <c r="Q6062" s="8">
        <v>103.81</v>
      </c>
      <c r="R6062" s="8">
        <v>660.59</v>
      </c>
      <c r="S6062" s="8">
        <v>509.6</v>
      </c>
      <c r="T6062" s="8">
        <v>150.99</v>
      </c>
      <c r="U6062">
        <v>0</v>
      </c>
      <c r="V6062" s="8">
        <v>0</v>
      </c>
      <c r="W6062" s="8">
        <v>0</v>
      </c>
      <c r="X6062" s="8">
        <v>150.99</v>
      </c>
    </row>
    <row r="6063" spans="1:24" x14ac:dyDescent="0.25">
      <c r="A6063" t="s">
        <v>6389</v>
      </c>
      <c r="B6063" s="1">
        <v>45459</v>
      </c>
      <c r="C6063" t="s">
        <v>427</v>
      </c>
      <c r="D6063" t="s">
        <v>428</v>
      </c>
      <c r="E6063" t="s">
        <v>150</v>
      </c>
      <c r="F6063" t="s">
        <v>46</v>
      </c>
      <c r="G6063" t="s">
        <v>151</v>
      </c>
      <c r="H6063" t="s">
        <v>152</v>
      </c>
      <c r="I6063" t="s">
        <v>104</v>
      </c>
      <c r="J6063" t="s">
        <v>105</v>
      </c>
      <c r="K6063" t="s">
        <v>49</v>
      </c>
      <c r="L6063" s="8">
        <v>4.2</v>
      </c>
      <c r="M6063" s="8">
        <v>2.8</v>
      </c>
      <c r="N6063">
        <v>68</v>
      </c>
      <c r="O6063" s="8">
        <v>285.60000000000002</v>
      </c>
      <c r="P6063" s="14">
        <v>0.22059999999999999</v>
      </c>
      <c r="Q6063" s="8">
        <v>63</v>
      </c>
      <c r="R6063" s="8">
        <v>222.6</v>
      </c>
      <c r="S6063" s="8">
        <v>190.4</v>
      </c>
      <c r="T6063" s="8">
        <v>32.200000000000003</v>
      </c>
      <c r="U6063">
        <v>0</v>
      </c>
      <c r="V6063" s="8">
        <v>0</v>
      </c>
      <c r="W6063" s="8">
        <v>0</v>
      </c>
      <c r="X6063" s="8">
        <v>32.200000000000003</v>
      </c>
    </row>
    <row r="6064" spans="1:24" x14ac:dyDescent="0.25">
      <c r="A6064" t="s">
        <v>6390</v>
      </c>
      <c r="B6064" s="1">
        <v>46149</v>
      </c>
      <c r="C6064" t="s">
        <v>262</v>
      </c>
      <c r="D6064" t="s">
        <v>263</v>
      </c>
      <c r="E6064" t="s">
        <v>63</v>
      </c>
      <c r="F6064" t="s">
        <v>54</v>
      </c>
      <c r="G6064" t="s">
        <v>64</v>
      </c>
      <c r="H6064" t="s">
        <v>65</v>
      </c>
      <c r="I6064" t="s">
        <v>156</v>
      </c>
      <c r="J6064" t="s">
        <v>157</v>
      </c>
      <c r="K6064" t="s">
        <v>42</v>
      </c>
      <c r="L6064" s="8">
        <v>6.2</v>
      </c>
      <c r="M6064" s="8">
        <v>1.9</v>
      </c>
      <c r="N6064">
        <v>48</v>
      </c>
      <c r="O6064" s="8">
        <v>297.60000000000002</v>
      </c>
      <c r="P6064" s="14">
        <v>0.35210000000000002</v>
      </c>
      <c r="Q6064" s="8">
        <v>104.78</v>
      </c>
      <c r="R6064" s="8">
        <v>192.82</v>
      </c>
      <c r="S6064" s="8">
        <v>91.2</v>
      </c>
      <c r="T6064" s="8">
        <v>101.62</v>
      </c>
      <c r="U6064">
        <v>0</v>
      </c>
      <c r="V6064" s="8">
        <v>0</v>
      </c>
      <c r="W6064" s="8">
        <v>0</v>
      </c>
      <c r="X6064" s="8">
        <v>101.62</v>
      </c>
    </row>
    <row r="6065" spans="1:24" x14ac:dyDescent="0.25">
      <c r="A6065" t="s">
        <v>6391</v>
      </c>
      <c r="B6065" s="1">
        <v>46207</v>
      </c>
      <c r="C6065" t="s">
        <v>244</v>
      </c>
      <c r="D6065" t="s">
        <v>245</v>
      </c>
      <c r="E6065" t="s">
        <v>53</v>
      </c>
      <c r="F6065" t="s">
        <v>46</v>
      </c>
      <c r="G6065" t="s">
        <v>55</v>
      </c>
      <c r="H6065" t="s">
        <v>56</v>
      </c>
      <c r="I6065" t="s">
        <v>117</v>
      </c>
      <c r="J6065" t="s">
        <v>118</v>
      </c>
      <c r="K6065" t="s">
        <v>59</v>
      </c>
      <c r="L6065" s="8">
        <v>6</v>
      </c>
      <c r="M6065" s="8">
        <v>4.2</v>
      </c>
      <c r="N6065">
        <v>19</v>
      </c>
      <c r="O6065" s="8">
        <v>114</v>
      </c>
      <c r="P6065" s="14">
        <v>6.4600000000000005E-2</v>
      </c>
      <c r="Q6065" s="8">
        <v>7.36</v>
      </c>
      <c r="R6065" s="8">
        <v>106.64</v>
      </c>
      <c r="S6065" s="8">
        <v>79.8</v>
      </c>
      <c r="T6065" s="8">
        <v>26.84</v>
      </c>
      <c r="U6065">
        <v>0</v>
      </c>
      <c r="V6065" s="8">
        <v>0</v>
      </c>
      <c r="W6065" s="8">
        <v>0</v>
      </c>
      <c r="X6065" s="8">
        <v>26.84</v>
      </c>
    </row>
    <row r="6066" spans="1:24" x14ac:dyDescent="0.25">
      <c r="A6066" t="s">
        <v>6392</v>
      </c>
      <c r="B6066" s="1">
        <v>45556</v>
      </c>
      <c r="C6066" t="s">
        <v>177</v>
      </c>
      <c r="D6066" t="s">
        <v>178</v>
      </c>
      <c r="E6066" t="s">
        <v>27</v>
      </c>
      <c r="F6066" t="s">
        <v>37</v>
      </c>
      <c r="G6066" t="s">
        <v>38</v>
      </c>
      <c r="H6066" t="s">
        <v>39</v>
      </c>
      <c r="I6066" t="s">
        <v>122</v>
      </c>
      <c r="J6066" t="s">
        <v>123</v>
      </c>
      <c r="K6066" t="s">
        <v>59</v>
      </c>
      <c r="L6066" s="8">
        <v>5.5</v>
      </c>
      <c r="M6066" s="8">
        <v>3.8</v>
      </c>
      <c r="N6066">
        <v>20</v>
      </c>
      <c r="O6066" s="8">
        <v>110</v>
      </c>
      <c r="P6066" s="14">
        <v>4.3E-3</v>
      </c>
      <c r="Q6066" s="8">
        <v>0.47</v>
      </c>
      <c r="R6066" s="8">
        <v>109.53</v>
      </c>
      <c r="S6066" s="8">
        <v>76</v>
      </c>
      <c r="T6066" s="8">
        <v>33.53</v>
      </c>
      <c r="U6066">
        <v>0</v>
      </c>
      <c r="V6066" s="8">
        <v>0</v>
      </c>
      <c r="W6066" s="8">
        <v>0</v>
      </c>
      <c r="X6066" s="8">
        <v>33.53</v>
      </c>
    </row>
    <row r="6067" spans="1:24" x14ac:dyDescent="0.25">
      <c r="A6067" t="s">
        <v>6393</v>
      </c>
      <c r="B6067" s="1">
        <v>46058</v>
      </c>
      <c r="C6067" t="s">
        <v>201</v>
      </c>
      <c r="D6067" t="s">
        <v>202</v>
      </c>
      <c r="E6067" t="s">
        <v>53</v>
      </c>
      <c r="F6067" t="s">
        <v>46</v>
      </c>
      <c r="G6067" t="s">
        <v>55</v>
      </c>
      <c r="H6067" t="s">
        <v>56</v>
      </c>
      <c r="I6067" t="s">
        <v>66</v>
      </c>
      <c r="J6067" t="s">
        <v>67</v>
      </c>
      <c r="K6067" t="s">
        <v>33</v>
      </c>
      <c r="L6067" s="8">
        <v>4.5</v>
      </c>
      <c r="M6067" s="8">
        <v>2.1</v>
      </c>
      <c r="N6067">
        <v>4</v>
      </c>
      <c r="O6067" s="8">
        <v>18</v>
      </c>
      <c r="P6067" s="14">
        <v>0.1719</v>
      </c>
      <c r="Q6067" s="8">
        <v>3.09</v>
      </c>
      <c r="R6067" s="8">
        <v>14.91</v>
      </c>
      <c r="S6067" s="8">
        <v>8.4</v>
      </c>
      <c r="T6067" s="8">
        <v>6.51</v>
      </c>
      <c r="U6067">
        <v>0</v>
      </c>
      <c r="V6067" s="8">
        <v>0</v>
      </c>
      <c r="W6067" s="8">
        <v>0</v>
      </c>
      <c r="X6067" s="8">
        <v>6.51</v>
      </c>
    </row>
    <row r="6068" spans="1:24" x14ac:dyDescent="0.25">
      <c r="A6068" t="s">
        <v>6394</v>
      </c>
      <c r="B6068" s="1">
        <v>46142</v>
      </c>
      <c r="C6068" t="s">
        <v>244</v>
      </c>
      <c r="D6068" t="s">
        <v>245</v>
      </c>
      <c r="E6068" t="s">
        <v>53</v>
      </c>
      <c r="F6068" t="s">
        <v>46</v>
      </c>
      <c r="G6068" t="s">
        <v>55</v>
      </c>
      <c r="H6068" t="s">
        <v>56</v>
      </c>
      <c r="I6068" t="s">
        <v>112</v>
      </c>
      <c r="J6068" t="s">
        <v>113</v>
      </c>
      <c r="K6068" t="s">
        <v>42</v>
      </c>
      <c r="L6068" s="8">
        <v>8.5</v>
      </c>
      <c r="M6068" s="8">
        <v>2.8</v>
      </c>
      <c r="N6068">
        <v>49</v>
      </c>
      <c r="O6068" s="8">
        <v>416.5</v>
      </c>
      <c r="P6068" s="14">
        <v>0.16789999999999999</v>
      </c>
      <c r="Q6068" s="8">
        <v>69.930000000000007</v>
      </c>
      <c r="R6068" s="8">
        <v>346.57</v>
      </c>
      <c r="S6068" s="8">
        <v>137.19999999999999</v>
      </c>
      <c r="T6068" s="8">
        <v>209.37</v>
      </c>
      <c r="U6068">
        <v>0</v>
      </c>
      <c r="V6068" s="8">
        <v>0</v>
      </c>
      <c r="W6068" s="8">
        <v>0</v>
      </c>
      <c r="X6068" s="8">
        <v>209.37</v>
      </c>
    </row>
    <row r="6069" spans="1:24" x14ac:dyDescent="0.25">
      <c r="A6069" t="s">
        <v>6395</v>
      </c>
      <c r="B6069" s="1">
        <v>45997</v>
      </c>
      <c r="C6069" t="s">
        <v>508</v>
      </c>
      <c r="D6069" t="s">
        <v>509</v>
      </c>
      <c r="E6069" t="s">
        <v>27</v>
      </c>
      <c r="F6069" t="s">
        <v>89</v>
      </c>
      <c r="G6069" t="s">
        <v>38</v>
      </c>
      <c r="H6069" t="s">
        <v>39</v>
      </c>
      <c r="I6069" t="s">
        <v>130</v>
      </c>
      <c r="J6069" t="s">
        <v>131</v>
      </c>
      <c r="K6069" t="s">
        <v>42</v>
      </c>
      <c r="L6069" s="8">
        <v>4.8</v>
      </c>
      <c r="M6069" s="8">
        <v>1.4</v>
      </c>
      <c r="N6069">
        <v>242</v>
      </c>
      <c r="O6069" s="8">
        <v>1161.5999999999999</v>
      </c>
      <c r="P6069" s="14">
        <v>8.8099999999999998E-2</v>
      </c>
      <c r="Q6069" s="8">
        <v>102.34</v>
      </c>
      <c r="R6069" s="8">
        <v>1059.26</v>
      </c>
      <c r="S6069" s="8">
        <v>338.8</v>
      </c>
      <c r="T6069" s="8">
        <v>720.46</v>
      </c>
      <c r="U6069">
        <v>0</v>
      </c>
      <c r="V6069" s="8">
        <v>0</v>
      </c>
      <c r="W6069" s="8">
        <v>0</v>
      </c>
      <c r="X6069" s="8">
        <v>720.46</v>
      </c>
    </row>
    <row r="6070" spans="1:24" x14ac:dyDescent="0.25">
      <c r="A6070" t="s">
        <v>6396</v>
      </c>
      <c r="B6070" s="1">
        <v>45384</v>
      </c>
      <c r="C6070" t="s">
        <v>590</v>
      </c>
      <c r="D6070" t="s">
        <v>591</v>
      </c>
      <c r="E6070" t="s">
        <v>27</v>
      </c>
      <c r="F6070" t="s">
        <v>46</v>
      </c>
      <c r="G6070" t="s">
        <v>38</v>
      </c>
      <c r="H6070" t="s">
        <v>39</v>
      </c>
      <c r="I6070" t="s">
        <v>185</v>
      </c>
      <c r="J6070" t="s">
        <v>186</v>
      </c>
      <c r="K6070" t="s">
        <v>59</v>
      </c>
      <c r="L6070" s="8">
        <v>4.9000000000000004</v>
      </c>
      <c r="M6070" s="8">
        <v>3.1</v>
      </c>
      <c r="N6070">
        <v>14</v>
      </c>
      <c r="O6070" s="8">
        <v>68.599999999999994</v>
      </c>
      <c r="P6070" s="14">
        <v>0.16619999999999999</v>
      </c>
      <c r="Q6070" s="8">
        <v>11.4</v>
      </c>
      <c r="R6070" s="8">
        <v>57.2</v>
      </c>
      <c r="S6070" s="8">
        <v>43.4</v>
      </c>
      <c r="T6070" s="8">
        <v>13.8</v>
      </c>
      <c r="U6070">
        <v>0</v>
      </c>
      <c r="V6070" s="8">
        <v>0</v>
      </c>
      <c r="W6070" s="8">
        <v>0</v>
      </c>
      <c r="X6070" s="8">
        <v>13.8</v>
      </c>
    </row>
    <row r="6071" spans="1:24" x14ac:dyDescent="0.25">
      <c r="A6071" t="s">
        <v>6397</v>
      </c>
      <c r="B6071" s="1">
        <v>45583</v>
      </c>
      <c r="C6071" t="s">
        <v>232</v>
      </c>
      <c r="D6071" t="s">
        <v>233</v>
      </c>
      <c r="E6071" t="s">
        <v>27</v>
      </c>
      <c r="F6071" t="s">
        <v>89</v>
      </c>
      <c r="G6071" t="s">
        <v>38</v>
      </c>
      <c r="H6071" t="s">
        <v>39</v>
      </c>
      <c r="I6071" t="s">
        <v>99</v>
      </c>
      <c r="J6071" t="s">
        <v>100</v>
      </c>
      <c r="K6071" t="s">
        <v>49</v>
      </c>
      <c r="L6071" s="8">
        <v>3.8</v>
      </c>
      <c r="M6071" s="8">
        <v>2.6</v>
      </c>
      <c r="N6071">
        <v>23</v>
      </c>
      <c r="O6071" s="8">
        <v>87.4</v>
      </c>
      <c r="P6071" s="14">
        <v>8.3400000000000002E-2</v>
      </c>
      <c r="Q6071" s="8">
        <v>7.29</v>
      </c>
      <c r="R6071" s="8">
        <v>80.11</v>
      </c>
      <c r="S6071" s="8">
        <v>59.8</v>
      </c>
      <c r="T6071" s="8">
        <v>20.309999999999999</v>
      </c>
      <c r="U6071">
        <v>0</v>
      </c>
      <c r="V6071" s="8">
        <v>0</v>
      </c>
      <c r="W6071" s="8">
        <v>0</v>
      </c>
      <c r="X6071" s="8">
        <v>20.309999999999999</v>
      </c>
    </row>
    <row r="6072" spans="1:24" x14ac:dyDescent="0.25">
      <c r="A6072" t="s">
        <v>6398</v>
      </c>
      <c r="B6072" s="1">
        <v>45320</v>
      </c>
      <c r="C6072" t="s">
        <v>334</v>
      </c>
      <c r="D6072" t="s">
        <v>335</v>
      </c>
      <c r="E6072" t="s">
        <v>53</v>
      </c>
      <c r="F6072" t="s">
        <v>37</v>
      </c>
      <c r="G6072" t="s">
        <v>55</v>
      </c>
      <c r="H6072" t="s">
        <v>56</v>
      </c>
      <c r="I6072" t="s">
        <v>185</v>
      </c>
      <c r="J6072" t="s">
        <v>186</v>
      </c>
      <c r="K6072" t="s">
        <v>59</v>
      </c>
      <c r="L6072" s="8">
        <v>4.9000000000000004</v>
      </c>
      <c r="M6072" s="8">
        <v>3.1</v>
      </c>
      <c r="N6072">
        <v>16</v>
      </c>
      <c r="O6072" s="8">
        <v>78.400000000000006</v>
      </c>
      <c r="P6072" s="14">
        <v>1.5299999999999999E-2</v>
      </c>
      <c r="Q6072" s="8">
        <v>1.2</v>
      </c>
      <c r="R6072" s="8">
        <v>77.2</v>
      </c>
      <c r="S6072" s="8">
        <v>49.6</v>
      </c>
      <c r="T6072" s="8">
        <v>27.6</v>
      </c>
      <c r="U6072">
        <v>0</v>
      </c>
      <c r="V6072" s="8">
        <v>0</v>
      </c>
      <c r="W6072" s="8">
        <v>0</v>
      </c>
      <c r="X6072" s="8">
        <v>27.6</v>
      </c>
    </row>
    <row r="6073" spans="1:24" x14ac:dyDescent="0.25">
      <c r="A6073" t="s">
        <v>6399</v>
      </c>
      <c r="B6073" s="1">
        <v>45687</v>
      </c>
      <c r="C6073" t="s">
        <v>321</v>
      </c>
      <c r="D6073" t="s">
        <v>322</v>
      </c>
      <c r="E6073" t="s">
        <v>63</v>
      </c>
      <c r="F6073" t="s">
        <v>46</v>
      </c>
      <c r="G6073" t="s">
        <v>79</v>
      </c>
      <c r="H6073" t="s">
        <v>80</v>
      </c>
      <c r="I6073" t="s">
        <v>117</v>
      </c>
      <c r="J6073" t="s">
        <v>118</v>
      </c>
      <c r="K6073" t="s">
        <v>59</v>
      </c>
      <c r="L6073" s="8">
        <v>6</v>
      </c>
      <c r="M6073" s="8">
        <v>4.2</v>
      </c>
      <c r="N6073">
        <v>35</v>
      </c>
      <c r="O6073" s="8">
        <v>210</v>
      </c>
      <c r="P6073" s="14">
        <v>5.8799999999999998E-2</v>
      </c>
      <c r="Q6073" s="8">
        <v>12.35</v>
      </c>
      <c r="R6073" s="8">
        <v>197.65</v>
      </c>
      <c r="S6073" s="8">
        <v>147</v>
      </c>
      <c r="T6073" s="8">
        <v>50.65</v>
      </c>
      <c r="U6073">
        <v>0</v>
      </c>
      <c r="V6073" s="8">
        <v>0</v>
      </c>
      <c r="W6073" s="8">
        <v>0</v>
      </c>
      <c r="X6073" s="8">
        <v>50.65</v>
      </c>
    </row>
    <row r="6074" spans="1:24" x14ac:dyDescent="0.25">
      <c r="A6074" t="s">
        <v>6400</v>
      </c>
      <c r="B6074" s="1">
        <v>45342</v>
      </c>
      <c r="C6074" t="s">
        <v>590</v>
      </c>
      <c r="D6074" t="s">
        <v>591</v>
      </c>
      <c r="E6074" t="s">
        <v>27</v>
      </c>
      <c r="F6074" t="s">
        <v>46</v>
      </c>
      <c r="G6074" t="s">
        <v>38</v>
      </c>
      <c r="H6074" t="s">
        <v>39</v>
      </c>
      <c r="I6074" t="s">
        <v>74</v>
      </c>
      <c r="J6074" t="s">
        <v>75</v>
      </c>
      <c r="K6074" t="s">
        <v>49</v>
      </c>
      <c r="L6074" s="8">
        <v>11</v>
      </c>
      <c r="M6074" s="8">
        <v>6.8</v>
      </c>
      <c r="N6074">
        <v>46</v>
      </c>
      <c r="O6074" s="8">
        <v>506</v>
      </c>
      <c r="P6074" s="14">
        <v>0.13769999999999999</v>
      </c>
      <c r="Q6074" s="8">
        <v>69.680000000000007</v>
      </c>
      <c r="R6074" s="8">
        <v>436.32</v>
      </c>
      <c r="S6074" s="8">
        <v>312.8</v>
      </c>
      <c r="T6074" s="8">
        <v>123.52</v>
      </c>
      <c r="U6074">
        <v>0</v>
      </c>
      <c r="V6074" s="8">
        <v>0</v>
      </c>
      <c r="W6074" s="8">
        <v>0</v>
      </c>
      <c r="X6074" s="8">
        <v>123.52</v>
      </c>
    </row>
    <row r="6075" spans="1:24" x14ac:dyDescent="0.25">
      <c r="A6075" t="s">
        <v>6401</v>
      </c>
      <c r="B6075" s="1">
        <v>45458</v>
      </c>
      <c r="C6075" t="s">
        <v>125</v>
      </c>
      <c r="D6075" t="s">
        <v>126</v>
      </c>
      <c r="E6075" t="s">
        <v>27</v>
      </c>
      <c r="F6075" t="s">
        <v>89</v>
      </c>
      <c r="G6075" t="s">
        <v>38</v>
      </c>
      <c r="H6075" t="s">
        <v>39</v>
      </c>
      <c r="I6075" t="s">
        <v>130</v>
      </c>
      <c r="J6075" t="s">
        <v>131</v>
      </c>
      <c r="K6075" t="s">
        <v>42</v>
      </c>
      <c r="L6075" s="8">
        <v>4.8</v>
      </c>
      <c r="M6075" s="8">
        <v>1.4</v>
      </c>
      <c r="N6075">
        <v>74</v>
      </c>
      <c r="O6075" s="8">
        <v>355.2</v>
      </c>
      <c r="P6075" s="14">
        <v>7.5700000000000003E-2</v>
      </c>
      <c r="Q6075" s="8">
        <v>26.89</v>
      </c>
      <c r="R6075" s="8">
        <v>328.31</v>
      </c>
      <c r="S6075" s="8">
        <v>103.6</v>
      </c>
      <c r="T6075" s="8">
        <v>224.71</v>
      </c>
      <c r="U6075">
        <v>0</v>
      </c>
      <c r="V6075" s="8">
        <v>0</v>
      </c>
      <c r="W6075" s="8">
        <v>0</v>
      </c>
      <c r="X6075" s="8">
        <v>224.71</v>
      </c>
    </row>
    <row r="6076" spans="1:24" x14ac:dyDescent="0.25">
      <c r="A6076" t="s">
        <v>6402</v>
      </c>
      <c r="B6076" s="1">
        <v>46166</v>
      </c>
      <c r="C6076" t="s">
        <v>667</v>
      </c>
      <c r="D6076" t="s">
        <v>668</v>
      </c>
      <c r="E6076" t="s">
        <v>63</v>
      </c>
      <c r="F6076" t="s">
        <v>54</v>
      </c>
      <c r="G6076" t="s">
        <v>79</v>
      </c>
      <c r="H6076" t="s">
        <v>80</v>
      </c>
      <c r="I6076" t="s">
        <v>117</v>
      </c>
      <c r="J6076" t="s">
        <v>118</v>
      </c>
      <c r="K6076" t="s">
        <v>59</v>
      </c>
      <c r="L6076" s="8">
        <v>6</v>
      </c>
      <c r="M6076" s="8">
        <v>4.2</v>
      </c>
      <c r="N6076">
        <v>364</v>
      </c>
      <c r="O6076" s="8">
        <v>2184</v>
      </c>
      <c r="P6076" s="14">
        <v>8.5300000000000001E-2</v>
      </c>
      <c r="Q6076" s="8">
        <v>186.3</v>
      </c>
      <c r="R6076" s="8">
        <v>1997.7</v>
      </c>
      <c r="S6076" s="8">
        <v>1528.8</v>
      </c>
      <c r="T6076" s="8">
        <v>468.9</v>
      </c>
      <c r="U6076">
        <v>0</v>
      </c>
      <c r="V6076" s="8">
        <v>0</v>
      </c>
      <c r="W6076" s="8">
        <v>0</v>
      </c>
      <c r="X6076" s="8">
        <v>468.9</v>
      </c>
    </row>
    <row r="6077" spans="1:24" x14ac:dyDescent="0.25">
      <c r="A6077" t="s">
        <v>6403</v>
      </c>
      <c r="B6077" s="1">
        <v>45877</v>
      </c>
      <c r="C6077" t="s">
        <v>501</v>
      </c>
      <c r="D6077" t="s">
        <v>502</v>
      </c>
      <c r="E6077" t="s">
        <v>27</v>
      </c>
      <c r="F6077" t="s">
        <v>37</v>
      </c>
      <c r="G6077" t="s">
        <v>38</v>
      </c>
      <c r="H6077" t="s">
        <v>39</v>
      </c>
      <c r="I6077" t="s">
        <v>66</v>
      </c>
      <c r="J6077" t="s">
        <v>67</v>
      </c>
      <c r="K6077" t="s">
        <v>33</v>
      </c>
      <c r="L6077" s="8">
        <v>4.5</v>
      </c>
      <c r="M6077" s="8">
        <v>2.1</v>
      </c>
      <c r="N6077">
        <v>1</v>
      </c>
      <c r="O6077" s="8">
        <v>4.5</v>
      </c>
      <c r="P6077" s="14">
        <v>1.6E-2</v>
      </c>
      <c r="Q6077" s="8">
        <v>7.0000000000000007E-2</v>
      </c>
      <c r="R6077" s="8">
        <v>4.43</v>
      </c>
      <c r="S6077" s="8">
        <v>2.1</v>
      </c>
      <c r="T6077" s="8">
        <v>2.33</v>
      </c>
      <c r="U6077">
        <v>0</v>
      </c>
      <c r="V6077" s="8">
        <v>0</v>
      </c>
      <c r="W6077" s="8">
        <v>0</v>
      </c>
      <c r="X6077" s="8">
        <v>2.33</v>
      </c>
    </row>
    <row r="6078" spans="1:24" x14ac:dyDescent="0.25">
      <c r="A6078" t="s">
        <v>6404</v>
      </c>
      <c r="B6078" s="1">
        <v>46090</v>
      </c>
      <c r="C6078" t="s">
        <v>523</v>
      </c>
      <c r="D6078" t="s">
        <v>524</v>
      </c>
      <c r="E6078" t="s">
        <v>27</v>
      </c>
      <c r="F6078" t="s">
        <v>89</v>
      </c>
      <c r="G6078" t="s">
        <v>29</v>
      </c>
      <c r="H6078" t="s">
        <v>30</v>
      </c>
      <c r="I6078" t="s">
        <v>185</v>
      </c>
      <c r="J6078" t="s">
        <v>186</v>
      </c>
      <c r="K6078" t="s">
        <v>59</v>
      </c>
      <c r="L6078" s="8">
        <v>4.9000000000000004</v>
      </c>
      <c r="M6078" s="8">
        <v>3.1</v>
      </c>
      <c r="N6078">
        <v>246</v>
      </c>
      <c r="O6078" s="8">
        <v>1205.4000000000001</v>
      </c>
      <c r="P6078" s="14">
        <v>0.10150000000000001</v>
      </c>
      <c r="Q6078" s="8">
        <v>122.35</v>
      </c>
      <c r="R6078" s="8">
        <v>1083.05</v>
      </c>
      <c r="S6078" s="8">
        <v>762.6</v>
      </c>
      <c r="T6078" s="8">
        <v>320.45</v>
      </c>
      <c r="U6078">
        <v>0</v>
      </c>
      <c r="V6078" s="8">
        <v>0</v>
      </c>
      <c r="W6078" s="8">
        <v>0</v>
      </c>
      <c r="X6078" s="8">
        <v>320.45</v>
      </c>
    </row>
    <row r="6079" spans="1:24" x14ac:dyDescent="0.25">
      <c r="A6079" t="s">
        <v>6405</v>
      </c>
      <c r="B6079" s="1">
        <v>45511</v>
      </c>
      <c r="C6079" t="s">
        <v>301</v>
      </c>
      <c r="D6079" t="s">
        <v>302</v>
      </c>
      <c r="E6079" t="s">
        <v>63</v>
      </c>
      <c r="F6079" t="s">
        <v>37</v>
      </c>
      <c r="G6079" t="s">
        <v>79</v>
      </c>
      <c r="H6079" t="s">
        <v>80</v>
      </c>
      <c r="I6079" t="s">
        <v>40</v>
      </c>
      <c r="J6079" t="s">
        <v>41</v>
      </c>
      <c r="K6079" t="s">
        <v>42</v>
      </c>
      <c r="L6079" s="8">
        <v>14.5</v>
      </c>
      <c r="M6079" s="8">
        <v>4.2</v>
      </c>
      <c r="N6079">
        <v>75</v>
      </c>
      <c r="O6079" s="8">
        <v>1087.5</v>
      </c>
      <c r="P6079" s="14">
        <v>1.4E-2</v>
      </c>
      <c r="Q6079" s="8">
        <v>15.22</v>
      </c>
      <c r="R6079" s="8">
        <v>1072.28</v>
      </c>
      <c r="S6079" s="8">
        <v>315</v>
      </c>
      <c r="T6079" s="8">
        <v>757.28</v>
      </c>
      <c r="U6079">
        <v>0</v>
      </c>
      <c r="V6079" s="8">
        <v>0</v>
      </c>
      <c r="W6079" s="8">
        <v>0</v>
      </c>
      <c r="X6079" s="8">
        <v>757.28</v>
      </c>
    </row>
    <row r="6080" spans="1:24" x14ac:dyDescent="0.25">
      <c r="A6080" t="s">
        <v>6406</v>
      </c>
      <c r="B6080" s="1">
        <v>46169</v>
      </c>
      <c r="C6080" t="s">
        <v>689</v>
      </c>
      <c r="D6080" t="s">
        <v>690</v>
      </c>
      <c r="E6080" t="s">
        <v>27</v>
      </c>
      <c r="F6080" t="s">
        <v>54</v>
      </c>
      <c r="G6080" t="s">
        <v>38</v>
      </c>
      <c r="H6080" t="s">
        <v>39</v>
      </c>
      <c r="I6080" t="s">
        <v>47</v>
      </c>
      <c r="J6080" t="s">
        <v>48</v>
      </c>
      <c r="K6080" t="s">
        <v>49</v>
      </c>
      <c r="L6080" s="8">
        <v>5</v>
      </c>
      <c r="M6080" s="8">
        <v>3.2</v>
      </c>
      <c r="N6080">
        <v>53</v>
      </c>
      <c r="O6080" s="8">
        <v>265</v>
      </c>
      <c r="P6080" s="14">
        <v>0.3659</v>
      </c>
      <c r="Q6080" s="8">
        <v>96.96</v>
      </c>
      <c r="R6080" s="8">
        <v>168.04</v>
      </c>
      <c r="S6080" s="8">
        <v>169.6</v>
      </c>
      <c r="T6080" s="8">
        <v>-1.56</v>
      </c>
      <c r="U6080">
        <v>0</v>
      </c>
      <c r="V6080" s="8">
        <v>0</v>
      </c>
      <c r="W6080" s="8">
        <v>0</v>
      </c>
      <c r="X6080" s="8">
        <v>-1.56</v>
      </c>
    </row>
    <row r="6081" spans="1:24" x14ac:dyDescent="0.25">
      <c r="A6081" t="s">
        <v>6407</v>
      </c>
      <c r="B6081" s="1">
        <v>45518</v>
      </c>
      <c r="C6081" t="s">
        <v>226</v>
      </c>
      <c r="D6081" t="s">
        <v>227</v>
      </c>
      <c r="E6081" t="s">
        <v>27</v>
      </c>
      <c r="F6081" t="s">
        <v>54</v>
      </c>
      <c r="G6081" t="s">
        <v>29</v>
      </c>
      <c r="H6081" t="s">
        <v>30</v>
      </c>
      <c r="I6081" t="s">
        <v>40</v>
      </c>
      <c r="J6081" t="s">
        <v>41</v>
      </c>
      <c r="K6081" t="s">
        <v>42</v>
      </c>
      <c r="L6081" s="8">
        <v>14.5</v>
      </c>
      <c r="M6081" s="8">
        <v>4.2</v>
      </c>
      <c r="N6081">
        <v>245</v>
      </c>
      <c r="O6081" s="8">
        <v>3552.5</v>
      </c>
      <c r="P6081" s="14">
        <v>3.5000000000000001E-3</v>
      </c>
      <c r="Q6081" s="8">
        <v>12.43</v>
      </c>
      <c r="R6081" s="8">
        <v>3540.07</v>
      </c>
      <c r="S6081" s="8">
        <v>1029</v>
      </c>
      <c r="T6081" s="8">
        <v>2511.0700000000002</v>
      </c>
      <c r="U6081">
        <v>0</v>
      </c>
      <c r="V6081" s="8">
        <v>0</v>
      </c>
      <c r="W6081" s="8">
        <v>0</v>
      </c>
      <c r="X6081" s="8">
        <v>2511.0700000000002</v>
      </c>
    </row>
    <row r="6082" spans="1:24" x14ac:dyDescent="0.25">
      <c r="A6082" t="s">
        <v>6408</v>
      </c>
      <c r="B6082" s="1">
        <v>45954</v>
      </c>
      <c r="C6082" t="s">
        <v>301</v>
      </c>
      <c r="D6082" t="s">
        <v>302</v>
      </c>
      <c r="E6082" t="s">
        <v>63</v>
      </c>
      <c r="F6082" t="s">
        <v>37</v>
      </c>
      <c r="G6082" t="s">
        <v>64</v>
      </c>
      <c r="H6082" t="s">
        <v>65</v>
      </c>
      <c r="I6082" t="s">
        <v>104</v>
      </c>
      <c r="J6082" t="s">
        <v>105</v>
      </c>
      <c r="K6082" t="s">
        <v>49</v>
      </c>
      <c r="L6082" s="8">
        <v>4.2</v>
      </c>
      <c r="M6082" s="8">
        <v>2.8</v>
      </c>
      <c r="N6082">
        <v>4</v>
      </c>
      <c r="O6082" s="8">
        <v>16.8</v>
      </c>
      <c r="P6082" s="14">
        <v>2.3999999999999998E-3</v>
      </c>
      <c r="Q6082" s="8">
        <v>0.04</v>
      </c>
      <c r="R6082" s="8">
        <v>16.760000000000002</v>
      </c>
      <c r="S6082" s="8">
        <v>11.2</v>
      </c>
      <c r="T6082" s="8">
        <v>5.56</v>
      </c>
      <c r="U6082">
        <v>0</v>
      </c>
      <c r="V6082" s="8">
        <v>0</v>
      </c>
      <c r="W6082" s="8">
        <v>0</v>
      </c>
      <c r="X6082" s="8">
        <v>5.56</v>
      </c>
    </row>
    <row r="6083" spans="1:24" x14ac:dyDescent="0.25">
      <c r="A6083" t="s">
        <v>6409</v>
      </c>
      <c r="B6083" s="1">
        <v>45522</v>
      </c>
      <c r="C6083" t="s">
        <v>328</v>
      </c>
      <c r="D6083" t="s">
        <v>329</v>
      </c>
      <c r="E6083" t="s">
        <v>71</v>
      </c>
      <c r="F6083" t="s">
        <v>54</v>
      </c>
      <c r="G6083" t="s">
        <v>72</v>
      </c>
      <c r="H6083" t="s">
        <v>73</v>
      </c>
      <c r="I6083" t="s">
        <v>47</v>
      </c>
      <c r="J6083" t="s">
        <v>48</v>
      </c>
      <c r="K6083" t="s">
        <v>49</v>
      </c>
      <c r="L6083" s="8">
        <v>5</v>
      </c>
      <c r="M6083" s="8">
        <v>3.2</v>
      </c>
      <c r="N6083">
        <v>129</v>
      </c>
      <c r="O6083" s="8">
        <v>645</v>
      </c>
      <c r="P6083" s="14">
        <v>2.8199999999999999E-2</v>
      </c>
      <c r="Q6083" s="8">
        <v>18.190000000000001</v>
      </c>
      <c r="R6083" s="8">
        <v>626.80999999999995</v>
      </c>
      <c r="S6083" s="8">
        <v>412.8</v>
      </c>
      <c r="T6083" s="8">
        <v>214.01</v>
      </c>
      <c r="U6083">
        <v>0</v>
      </c>
      <c r="V6083" s="8">
        <v>0</v>
      </c>
      <c r="W6083" s="8">
        <v>0</v>
      </c>
      <c r="X6083" s="8">
        <v>214.01</v>
      </c>
    </row>
    <row r="6084" spans="1:24" x14ac:dyDescent="0.25">
      <c r="A6084" t="s">
        <v>6410</v>
      </c>
      <c r="B6084" s="1">
        <v>45985</v>
      </c>
      <c r="C6084" t="s">
        <v>805</v>
      </c>
      <c r="D6084" t="s">
        <v>806</v>
      </c>
      <c r="E6084" t="s">
        <v>63</v>
      </c>
      <c r="F6084" t="s">
        <v>89</v>
      </c>
      <c r="G6084" t="s">
        <v>64</v>
      </c>
      <c r="H6084" t="s">
        <v>65</v>
      </c>
      <c r="I6084" t="s">
        <v>117</v>
      </c>
      <c r="J6084" t="s">
        <v>118</v>
      </c>
      <c r="K6084" t="s">
        <v>59</v>
      </c>
      <c r="L6084" s="8">
        <v>6</v>
      </c>
      <c r="M6084" s="8">
        <v>4.2</v>
      </c>
      <c r="N6084">
        <v>101</v>
      </c>
      <c r="O6084" s="8">
        <v>606</v>
      </c>
      <c r="P6084" s="14">
        <v>4.2200000000000001E-2</v>
      </c>
      <c r="Q6084" s="8">
        <v>25.57</v>
      </c>
      <c r="R6084" s="8">
        <v>580.42999999999995</v>
      </c>
      <c r="S6084" s="8">
        <v>424.2</v>
      </c>
      <c r="T6084" s="8">
        <v>156.22999999999999</v>
      </c>
      <c r="U6084">
        <v>0</v>
      </c>
      <c r="V6084" s="8">
        <v>0</v>
      </c>
      <c r="W6084" s="8">
        <v>0</v>
      </c>
      <c r="X6084" s="8">
        <v>156.22999999999999</v>
      </c>
    </row>
    <row r="6085" spans="1:24" x14ac:dyDescent="0.25">
      <c r="A6085" t="s">
        <v>6411</v>
      </c>
      <c r="B6085" s="1">
        <v>45503</v>
      </c>
      <c r="C6085" t="s">
        <v>445</v>
      </c>
      <c r="D6085" t="s">
        <v>446</v>
      </c>
      <c r="E6085" t="s">
        <v>71</v>
      </c>
      <c r="F6085" t="s">
        <v>89</v>
      </c>
      <c r="G6085" t="s">
        <v>165</v>
      </c>
      <c r="H6085" t="s">
        <v>166</v>
      </c>
      <c r="I6085" t="s">
        <v>74</v>
      </c>
      <c r="J6085" t="s">
        <v>75</v>
      </c>
      <c r="K6085" t="s">
        <v>49</v>
      </c>
      <c r="L6085" s="8">
        <v>11</v>
      </c>
      <c r="M6085" s="8">
        <v>6.8</v>
      </c>
      <c r="N6085">
        <v>33</v>
      </c>
      <c r="O6085" s="8">
        <v>363</v>
      </c>
      <c r="P6085" s="14">
        <v>0.1749</v>
      </c>
      <c r="Q6085" s="8">
        <v>63.49</v>
      </c>
      <c r="R6085" s="8">
        <v>299.51</v>
      </c>
      <c r="S6085" s="8">
        <v>224.4</v>
      </c>
      <c r="T6085" s="8">
        <v>75.11</v>
      </c>
      <c r="U6085">
        <v>0</v>
      </c>
      <c r="V6085" s="8">
        <v>0</v>
      </c>
      <c r="W6085" s="8">
        <v>0</v>
      </c>
      <c r="X6085" s="8">
        <v>75.11</v>
      </c>
    </row>
    <row r="6086" spans="1:24" x14ac:dyDescent="0.25">
      <c r="A6086" t="s">
        <v>6412</v>
      </c>
      <c r="B6086" s="1">
        <v>45567</v>
      </c>
      <c r="C6086" t="s">
        <v>262</v>
      </c>
      <c r="D6086" t="s">
        <v>263</v>
      </c>
      <c r="E6086" t="s">
        <v>63</v>
      </c>
      <c r="F6086" t="s">
        <v>54</v>
      </c>
      <c r="G6086" t="s">
        <v>79</v>
      </c>
      <c r="H6086" t="s">
        <v>80</v>
      </c>
      <c r="I6086" t="s">
        <v>47</v>
      </c>
      <c r="J6086" t="s">
        <v>48</v>
      </c>
      <c r="K6086" t="s">
        <v>49</v>
      </c>
      <c r="L6086" s="8">
        <v>5</v>
      </c>
      <c r="M6086" s="8">
        <v>3.2</v>
      </c>
      <c r="N6086">
        <v>34</v>
      </c>
      <c r="O6086" s="8">
        <v>170</v>
      </c>
      <c r="P6086" s="14">
        <v>3.0999999999999999E-3</v>
      </c>
      <c r="Q6086" s="8">
        <v>0.53</v>
      </c>
      <c r="R6086" s="8">
        <v>169.47</v>
      </c>
      <c r="S6086" s="8">
        <v>108.8</v>
      </c>
      <c r="T6086" s="8">
        <v>60.67</v>
      </c>
      <c r="U6086">
        <v>0</v>
      </c>
      <c r="V6086" s="8">
        <v>0</v>
      </c>
      <c r="W6086" s="8">
        <v>0</v>
      </c>
      <c r="X6086" s="8">
        <v>60.67</v>
      </c>
    </row>
    <row r="6087" spans="1:24" x14ac:dyDescent="0.25">
      <c r="A6087" t="s">
        <v>6413</v>
      </c>
      <c r="B6087" s="1">
        <v>45959</v>
      </c>
      <c r="C6087" t="s">
        <v>350</v>
      </c>
      <c r="D6087" t="s">
        <v>351</v>
      </c>
      <c r="E6087" t="s">
        <v>63</v>
      </c>
      <c r="F6087" t="s">
        <v>89</v>
      </c>
      <c r="G6087" t="s">
        <v>64</v>
      </c>
      <c r="H6087" t="s">
        <v>65</v>
      </c>
      <c r="I6087" t="s">
        <v>57</v>
      </c>
      <c r="J6087" t="s">
        <v>58</v>
      </c>
      <c r="K6087" t="s">
        <v>59</v>
      </c>
      <c r="L6087" s="8">
        <v>10.5</v>
      </c>
      <c r="M6087" s="8">
        <v>7.5</v>
      </c>
      <c r="N6087">
        <v>68</v>
      </c>
      <c r="O6087" s="8">
        <v>714</v>
      </c>
      <c r="P6087" s="14">
        <v>6.6100000000000006E-2</v>
      </c>
      <c r="Q6087" s="8">
        <v>47.2</v>
      </c>
      <c r="R6087" s="8">
        <v>666.8</v>
      </c>
      <c r="S6087" s="8">
        <v>510</v>
      </c>
      <c r="T6087" s="8">
        <v>156.80000000000001</v>
      </c>
      <c r="U6087">
        <v>0</v>
      </c>
      <c r="V6087" s="8">
        <v>0</v>
      </c>
      <c r="W6087" s="8">
        <v>0</v>
      </c>
      <c r="X6087" s="8">
        <v>156.80000000000001</v>
      </c>
    </row>
    <row r="6088" spans="1:24" x14ac:dyDescent="0.25">
      <c r="A6088" t="s">
        <v>6414</v>
      </c>
      <c r="B6088" s="1">
        <v>45711</v>
      </c>
      <c r="C6088" t="s">
        <v>148</v>
      </c>
      <c r="D6088" t="s">
        <v>149</v>
      </c>
      <c r="E6088" t="s">
        <v>150</v>
      </c>
      <c r="F6088" t="s">
        <v>37</v>
      </c>
      <c r="G6088" t="s">
        <v>151</v>
      </c>
      <c r="H6088" t="s">
        <v>152</v>
      </c>
      <c r="I6088" t="s">
        <v>130</v>
      </c>
      <c r="J6088" t="s">
        <v>131</v>
      </c>
      <c r="K6088" t="s">
        <v>42</v>
      </c>
      <c r="L6088" s="8">
        <v>4.8</v>
      </c>
      <c r="M6088" s="8">
        <v>1.4</v>
      </c>
      <c r="N6088">
        <v>15</v>
      </c>
      <c r="O6088" s="8">
        <v>72</v>
      </c>
      <c r="P6088" s="14">
        <v>2.1600000000000001E-2</v>
      </c>
      <c r="Q6088" s="8">
        <v>1.56</v>
      </c>
      <c r="R6088" s="8">
        <v>70.44</v>
      </c>
      <c r="S6088" s="8">
        <v>21</v>
      </c>
      <c r="T6088" s="8">
        <v>49.44</v>
      </c>
      <c r="U6088">
        <v>0</v>
      </c>
      <c r="V6088" s="8">
        <v>0</v>
      </c>
      <c r="W6088" s="8">
        <v>0</v>
      </c>
      <c r="X6088" s="8">
        <v>49.44</v>
      </c>
    </row>
    <row r="6089" spans="1:24" x14ac:dyDescent="0.25">
      <c r="A6089" t="s">
        <v>6415</v>
      </c>
      <c r="B6089" s="1">
        <v>45817</v>
      </c>
      <c r="C6089" t="s">
        <v>159</v>
      </c>
      <c r="D6089" t="s">
        <v>160</v>
      </c>
      <c r="E6089" t="s">
        <v>27</v>
      </c>
      <c r="F6089" t="s">
        <v>37</v>
      </c>
      <c r="G6089" t="s">
        <v>38</v>
      </c>
      <c r="H6089" t="s">
        <v>39</v>
      </c>
      <c r="I6089" t="s">
        <v>74</v>
      </c>
      <c r="J6089" t="s">
        <v>75</v>
      </c>
      <c r="K6089" t="s">
        <v>49</v>
      </c>
      <c r="L6089" s="8">
        <v>11</v>
      </c>
      <c r="M6089" s="8">
        <v>6.8</v>
      </c>
      <c r="N6089">
        <v>29</v>
      </c>
      <c r="O6089" s="8">
        <v>319</v>
      </c>
      <c r="P6089" s="14">
        <v>4.6100000000000002E-2</v>
      </c>
      <c r="Q6089" s="8">
        <v>14.71</v>
      </c>
      <c r="R6089" s="8">
        <v>304.29000000000002</v>
      </c>
      <c r="S6089" s="8">
        <v>197.2</v>
      </c>
      <c r="T6089" s="8">
        <v>107.09</v>
      </c>
      <c r="U6089">
        <v>0</v>
      </c>
      <c r="V6089" s="8">
        <v>0</v>
      </c>
      <c r="W6089" s="8">
        <v>0</v>
      </c>
      <c r="X6089" s="8">
        <v>107.09</v>
      </c>
    </row>
    <row r="6090" spans="1:24" x14ac:dyDescent="0.25">
      <c r="A6090" t="s">
        <v>6416</v>
      </c>
      <c r="B6090" s="1">
        <v>45312</v>
      </c>
      <c r="C6090" t="s">
        <v>445</v>
      </c>
      <c r="D6090" t="s">
        <v>446</v>
      </c>
      <c r="E6090" t="s">
        <v>71</v>
      </c>
      <c r="F6090" t="s">
        <v>89</v>
      </c>
      <c r="G6090" t="s">
        <v>72</v>
      </c>
      <c r="H6090" t="s">
        <v>73</v>
      </c>
      <c r="I6090" t="s">
        <v>104</v>
      </c>
      <c r="J6090" t="s">
        <v>105</v>
      </c>
      <c r="K6090" t="s">
        <v>49</v>
      </c>
      <c r="L6090" s="8">
        <v>4.2</v>
      </c>
      <c r="M6090" s="8">
        <v>2.8</v>
      </c>
      <c r="N6090">
        <v>101</v>
      </c>
      <c r="O6090" s="8">
        <v>424.2</v>
      </c>
      <c r="P6090" s="14">
        <v>0.40839999999999999</v>
      </c>
      <c r="Q6090" s="8">
        <v>173.24</v>
      </c>
      <c r="R6090" s="8">
        <v>250.96</v>
      </c>
      <c r="S6090" s="8">
        <v>282.8</v>
      </c>
      <c r="T6090" s="8">
        <v>-31.84</v>
      </c>
      <c r="U6090">
        <v>0</v>
      </c>
      <c r="V6090" s="8">
        <v>0</v>
      </c>
      <c r="W6090" s="8">
        <v>0</v>
      </c>
      <c r="X6090" s="8">
        <v>-31.84</v>
      </c>
    </row>
    <row r="6091" spans="1:24" x14ac:dyDescent="0.25">
      <c r="A6091" t="s">
        <v>6417</v>
      </c>
      <c r="B6091" s="1">
        <v>46177</v>
      </c>
      <c r="C6091" t="s">
        <v>201</v>
      </c>
      <c r="D6091" t="s">
        <v>202</v>
      </c>
      <c r="E6091" t="s">
        <v>53</v>
      </c>
      <c r="F6091" t="s">
        <v>46</v>
      </c>
      <c r="G6091" t="s">
        <v>55</v>
      </c>
      <c r="H6091" t="s">
        <v>56</v>
      </c>
      <c r="I6091" t="s">
        <v>74</v>
      </c>
      <c r="J6091" t="s">
        <v>75</v>
      </c>
      <c r="K6091" t="s">
        <v>49</v>
      </c>
      <c r="L6091" s="8">
        <v>11</v>
      </c>
      <c r="M6091" s="8">
        <v>6.8</v>
      </c>
      <c r="N6091">
        <v>5</v>
      </c>
      <c r="O6091" s="8">
        <v>55</v>
      </c>
      <c r="P6091" s="14">
        <v>0.17330000000000001</v>
      </c>
      <c r="Q6091" s="8">
        <v>9.5299999999999994</v>
      </c>
      <c r="R6091" s="8">
        <v>45.47</v>
      </c>
      <c r="S6091" s="8">
        <v>34</v>
      </c>
      <c r="T6091" s="8">
        <v>11.47</v>
      </c>
      <c r="U6091">
        <v>0</v>
      </c>
      <c r="V6091" s="8">
        <v>0</v>
      </c>
      <c r="W6091" s="8">
        <v>0</v>
      </c>
      <c r="X6091" s="8">
        <v>11.47</v>
      </c>
    </row>
    <row r="6092" spans="1:24" x14ac:dyDescent="0.25">
      <c r="A6092" t="s">
        <v>6418</v>
      </c>
      <c r="B6092" s="1">
        <v>46091</v>
      </c>
      <c r="C6092" t="s">
        <v>35</v>
      </c>
      <c r="D6092" t="s">
        <v>36</v>
      </c>
      <c r="E6092" t="s">
        <v>27</v>
      </c>
      <c r="F6092" t="s">
        <v>37</v>
      </c>
      <c r="G6092" t="s">
        <v>38</v>
      </c>
      <c r="H6092" t="s">
        <v>39</v>
      </c>
      <c r="I6092" t="s">
        <v>74</v>
      </c>
      <c r="J6092" t="s">
        <v>75</v>
      </c>
      <c r="K6092" t="s">
        <v>49</v>
      </c>
      <c r="L6092" s="8">
        <v>11</v>
      </c>
      <c r="M6092" s="8">
        <v>6.8</v>
      </c>
      <c r="N6092">
        <v>58</v>
      </c>
      <c r="O6092" s="8">
        <v>638</v>
      </c>
      <c r="P6092" s="14">
        <v>2.1700000000000001E-2</v>
      </c>
      <c r="Q6092" s="8">
        <v>13.84</v>
      </c>
      <c r="R6092" s="8">
        <v>624.16</v>
      </c>
      <c r="S6092" s="8">
        <v>394.4</v>
      </c>
      <c r="T6092" s="8">
        <v>229.76</v>
      </c>
      <c r="U6092">
        <v>0</v>
      </c>
      <c r="V6092" s="8">
        <v>0</v>
      </c>
      <c r="W6092" s="8">
        <v>0</v>
      </c>
      <c r="X6092" s="8">
        <v>229.76</v>
      </c>
    </row>
    <row r="6093" spans="1:24" x14ac:dyDescent="0.25">
      <c r="A6093" t="s">
        <v>6419</v>
      </c>
      <c r="B6093" s="1">
        <v>46077</v>
      </c>
      <c r="C6093" t="s">
        <v>180</v>
      </c>
      <c r="D6093" t="s">
        <v>181</v>
      </c>
      <c r="E6093" t="s">
        <v>63</v>
      </c>
      <c r="F6093" t="s">
        <v>46</v>
      </c>
      <c r="G6093" t="s">
        <v>64</v>
      </c>
      <c r="H6093" t="s">
        <v>65</v>
      </c>
      <c r="I6093" t="s">
        <v>104</v>
      </c>
      <c r="J6093" t="s">
        <v>105</v>
      </c>
      <c r="K6093" t="s">
        <v>49</v>
      </c>
      <c r="L6093" s="8">
        <v>4.2</v>
      </c>
      <c r="M6093" s="8">
        <v>2.8</v>
      </c>
      <c r="N6093">
        <v>17</v>
      </c>
      <c r="O6093" s="8">
        <v>71.400000000000006</v>
      </c>
      <c r="P6093" s="14">
        <v>0.1145</v>
      </c>
      <c r="Q6093" s="8">
        <v>8.18</v>
      </c>
      <c r="R6093" s="8">
        <v>63.22</v>
      </c>
      <c r="S6093" s="8">
        <v>47.6</v>
      </c>
      <c r="T6093" s="8">
        <v>15.62</v>
      </c>
      <c r="U6093">
        <v>0</v>
      </c>
      <c r="V6093" s="8">
        <v>0</v>
      </c>
      <c r="W6093" s="8">
        <v>0</v>
      </c>
      <c r="X6093" s="8">
        <v>15.62</v>
      </c>
    </row>
    <row r="6094" spans="1:24" x14ac:dyDescent="0.25">
      <c r="A6094" t="s">
        <v>6420</v>
      </c>
      <c r="B6094" s="1">
        <v>45990</v>
      </c>
      <c r="C6094" t="s">
        <v>159</v>
      </c>
      <c r="D6094" t="s">
        <v>160</v>
      </c>
      <c r="E6094" t="s">
        <v>27</v>
      </c>
      <c r="F6094" t="s">
        <v>37</v>
      </c>
      <c r="G6094" t="s">
        <v>38</v>
      </c>
      <c r="H6094" t="s">
        <v>39</v>
      </c>
      <c r="I6094" t="s">
        <v>185</v>
      </c>
      <c r="J6094" t="s">
        <v>186</v>
      </c>
      <c r="K6094" t="s">
        <v>59</v>
      </c>
      <c r="L6094" s="8">
        <v>4.9000000000000004</v>
      </c>
      <c r="M6094" s="8">
        <v>3.1</v>
      </c>
      <c r="N6094">
        <v>64</v>
      </c>
      <c r="O6094" s="8">
        <v>313.60000000000002</v>
      </c>
      <c r="P6094" s="14">
        <v>1.5100000000000001E-2</v>
      </c>
      <c r="Q6094" s="8">
        <v>4.74</v>
      </c>
      <c r="R6094" s="8">
        <v>308.86</v>
      </c>
      <c r="S6094" s="8">
        <v>198.4</v>
      </c>
      <c r="T6094" s="8">
        <v>110.46</v>
      </c>
      <c r="U6094">
        <v>0</v>
      </c>
      <c r="V6094" s="8">
        <v>0</v>
      </c>
      <c r="W6094" s="8">
        <v>0</v>
      </c>
      <c r="X6094" s="8">
        <v>110.46</v>
      </c>
    </row>
    <row r="6095" spans="1:24" x14ac:dyDescent="0.25">
      <c r="A6095" t="s">
        <v>6421</v>
      </c>
      <c r="B6095" s="1">
        <v>45301</v>
      </c>
      <c r="C6095" t="s">
        <v>445</v>
      </c>
      <c r="D6095" t="s">
        <v>446</v>
      </c>
      <c r="E6095" t="s">
        <v>71</v>
      </c>
      <c r="F6095" t="s">
        <v>89</v>
      </c>
      <c r="G6095" t="s">
        <v>165</v>
      </c>
      <c r="H6095" t="s">
        <v>166</v>
      </c>
      <c r="I6095" t="s">
        <v>84</v>
      </c>
      <c r="J6095" t="s">
        <v>85</v>
      </c>
      <c r="K6095" t="s">
        <v>42</v>
      </c>
      <c r="L6095" s="8">
        <v>9.9</v>
      </c>
      <c r="M6095" s="8">
        <v>3.1</v>
      </c>
      <c r="N6095">
        <v>29</v>
      </c>
      <c r="O6095" s="8">
        <v>287.10000000000002</v>
      </c>
      <c r="P6095" s="14">
        <v>7.0800000000000002E-2</v>
      </c>
      <c r="Q6095" s="8">
        <v>20.329999999999998</v>
      </c>
      <c r="R6095" s="8">
        <v>266.77</v>
      </c>
      <c r="S6095" s="8">
        <v>89.9</v>
      </c>
      <c r="T6095" s="8">
        <v>176.87</v>
      </c>
      <c r="U6095">
        <v>0</v>
      </c>
      <c r="V6095" s="8">
        <v>0</v>
      </c>
      <c r="W6095" s="8">
        <v>0</v>
      </c>
      <c r="X6095" s="8">
        <v>176.87</v>
      </c>
    </row>
    <row r="6096" spans="1:24" x14ac:dyDescent="0.25">
      <c r="A6096" t="s">
        <v>6422</v>
      </c>
      <c r="B6096" s="1">
        <v>45777</v>
      </c>
      <c r="C6096" t="s">
        <v>458</v>
      </c>
      <c r="D6096" t="s">
        <v>459</v>
      </c>
      <c r="E6096" t="s">
        <v>27</v>
      </c>
      <c r="F6096" t="s">
        <v>89</v>
      </c>
      <c r="G6096" t="s">
        <v>38</v>
      </c>
      <c r="H6096" t="s">
        <v>39</v>
      </c>
      <c r="I6096" t="s">
        <v>31</v>
      </c>
      <c r="J6096" t="s">
        <v>32</v>
      </c>
      <c r="K6096" t="s">
        <v>33</v>
      </c>
      <c r="L6096" s="8">
        <v>5.8</v>
      </c>
      <c r="M6096" s="8">
        <v>2.7</v>
      </c>
      <c r="N6096">
        <v>169</v>
      </c>
      <c r="O6096" s="8">
        <v>980.2</v>
      </c>
      <c r="P6096" s="14">
        <v>0.05</v>
      </c>
      <c r="Q6096" s="8">
        <v>49.01</v>
      </c>
      <c r="R6096" s="8">
        <v>931.19</v>
      </c>
      <c r="S6096" s="8">
        <v>456.3</v>
      </c>
      <c r="T6096" s="8">
        <v>474.89</v>
      </c>
      <c r="U6096">
        <v>30</v>
      </c>
      <c r="V6096" s="8">
        <v>165.3</v>
      </c>
      <c r="W6096" s="8">
        <v>96</v>
      </c>
      <c r="X6096" s="8">
        <v>378.89</v>
      </c>
    </row>
    <row r="6097" spans="1:24" x14ac:dyDescent="0.25">
      <c r="A6097" t="s">
        <v>6423</v>
      </c>
      <c r="B6097" s="1">
        <v>46225</v>
      </c>
      <c r="C6097" t="s">
        <v>262</v>
      </c>
      <c r="D6097" t="s">
        <v>263</v>
      </c>
      <c r="E6097" t="s">
        <v>63</v>
      </c>
      <c r="F6097" t="s">
        <v>54</v>
      </c>
      <c r="G6097" t="s">
        <v>64</v>
      </c>
      <c r="H6097" t="s">
        <v>65</v>
      </c>
      <c r="I6097" t="s">
        <v>84</v>
      </c>
      <c r="J6097" t="s">
        <v>85</v>
      </c>
      <c r="K6097" t="s">
        <v>42</v>
      </c>
      <c r="L6097" s="8">
        <v>9.9</v>
      </c>
      <c r="M6097" s="8">
        <v>3.1</v>
      </c>
      <c r="N6097">
        <v>248</v>
      </c>
      <c r="O6097" s="8">
        <v>2455.1999999999998</v>
      </c>
      <c r="P6097" s="14">
        <v>1.6199999999999999E-2</v>
      </c>
      <c r="Q6097" s="8">
        <v>39.770000000000003</v>
      </c>
      <c r="R6097" s="8">
        <v>2415.4299999999998</v>
      </c>
      <c r="S6097" s="8">
        <v>768.8</v>
      </c>
      <c r="T6097" s="8">
        <v>1646.63</v>
      </c>
      <c r="U6097">
        <v>0</v>
      </c>
      <c r="V6097" s="8">
        <v>0</v>
      </c>
      <c r="W6097" s="8">
        <v>0</v>
      </c>
      <c r="X6097" s="8">
        <v>1646.63</v>
      </c>
    </row>
    <row r="6098" spans="1:24" x14ac:dyDescent="0.25">
      <c r="A6098" t="s">
        <v>6424</v>
      </c>
      <c r="B6098" s="1">
        <v>45427</v>
      </c>
      <c r="C6098" t="s">
        <v>177</v>
      </c>
      <c r="D6098" t="s">
        <v>178</v>
      </c>
      <c r="E6098" t="s">
        <v>27</v>
      </c>
      <c r="F6098" t="s">
        <v>37</v>
      </c>
      <c r="G6098" t="s">
        <v>38</v>
      </c>
      <c r="H6098" t="s">
        <v>39</v>
      </c>
      <c r="I6098" t="s">
        <v>185</v>
      </c>
      <c r="J6098" t="s">
        <v>186</v>
      </c>
      <c r="K6098" t="s">
        <v>59</v>
      </c>
      <c r="L6098" s="8">
        <v>4.9000000000000004</v>
      </c>
      <c r="M6098" s="8">
        <v>3.1</v>
      </c>
      <c r="N6098">
        <v>48</v>
      </c>
      <c r="O6098" s="8">
        <v>235.2</v>
      </c>
      <c r="P6098" s="14">
        <v>0.01</v>
      </c>
      <c r="Q6098" s="8">
        <v>2.35</v>
      </c>
      <c r="R6098" s="8">
        <v>232.85</v>
      </c>
      <c r="S6098" s="8">
        <v>148.80000000000001</v>
      </c>
      <c r="T6098" s="8">
        <v>84.05</v>
      </c>
      <c r="U6098">
        <v>0</v>
      </c>
      <c r="V6098" s="8">
        <v>0</v>
      </c>
      <c r="W6098" s="8">
        <v>0</v>
      </c>
      <c r="X6098" s="8">
        <v>84.05</v>
      </c>
    </row>
    <row r="6099" spans="1:24" x14ac:dyDescent="0.25">
      <c r="A6099" t="s">
        <v>6425</v>
      </c>
      <c r="B6099" s="1">
        <v>45954</v>
      </c>
      <c r="C6099" t="s">
        <v>238</v>
      </c>
      <c r="D6099" t="s">
        <v>239</v>
      </c>
      <c r="E6099" t="s">
        <v>27</v>
      </c>
      <c r="F6099" t="s">
        <v>37</v>
      </c>
      <c r="G6099" t="s">
        <v>29</v>
      </c>
      <c r="H6099" t="s">
        <v>30</v>
      </c>
      <c r="I6099" t="s">
        <v>127</v>
      </c>
      <c r="J6099" t="s">
        <v>128</v>
      </c>
      <c r="K6099" t="s">
        <v>33</v>
      </c>
      <c r="L6099" s="8">
        <v>7.2</v>
      </c>
      <c r="M6099" s="8">
        <v>3.6</v>
      </c>
      <c r="N6099">
        <v>12</v>
      </c>
      <c r="O6099" s="8">
        <v>86.4</v>
      </c>
      <c r="P6099" s="14">
        <v>2.75E-2</v>
      </c>
      <c r="Q6099" s="8">
        <v>2.38</v>
      </c>
      <c r="R6099" s="8">
        <v>84.02</v>
      </c>
      <c r="S6099" s="8">
        <v>43.2</v>
      </c>
      <c r="T6099" s="8">
        <v>40.82</v>
      </c>
      <c r="U6099">
        <v>4</v>
      </c>
      <c r="V6099" s="8">
        <v>28.01</v>
      </c>
      <c r="W6099" s="8">
        <v>16.399999999999999</v>
      </c>
      <c r="X6099" s="8">
        <v>24.42</v>
      </c>
    </row>
    <row r="6100" spans="1:24" x14ac:dyDescent="0.25">
      <c r="A6100" t="s">
        <v>6426</v>
      </c>
      <c r="B6100" s="1">
        <v>45469</v>
      </c>
      <c r="C6100" t="s">
        <v>455</v>
      </c>
      <c r="D6100" t="s">
        <v>456</v>
      </c>
      <c r="E6100" t="s">
        <v>71</v>
      </c>
      <c r="F6100" t="s">
        <v>89</v>
      </c>
      <c r="G6100" t="s">
        <v>165</v>
      </c>
      <c r="H6100" t="s">
        <v>166</v>
      </c>
      <c r="I6100" t="s">
        <v>127</v>
      </c>
      <c r="J6100" t="s">
        <v>128</v>
      </c>
      <c r="K6100" t="s">
        <v>33</v>
      </c>
      <c r="L6100" s="8">
        <v>7.2</v>
      </c>
      <c r="M6100" s="8">
        <v>3.6</v>
      </c>
      <c r="N6100">
        <v>69</v>
      </c>
      <c r="O6100" s="8">
        <v>496.8</v>
      </c>
      <c r="P6100" s="14">
        <v>3.5200000000000002E-2</v>
      </c>
      <c r="Q6100" s="8">
        <v>17.489999999999998</v>
      </c>
      <c r="R6100" s="8">
        <v>479.31</v>
      </c>
      <c r="S6100" s="8">
        <v>248.4</v>
      </c>
      <c r="T6100" s="8">
        <v>230.91</v>
      </c>
      <c r="U6100">
        <v>0</v>
      </c>
      <c r="V6100" s="8">
        <v>0</v>
      </c>
      <c r="W6100" s="8">
        <v>0</v>
      </c>
      <c r="X6100" s="8">
        <v>230.91</v>
      </c>
    </row>
    <row r="6101" spans="1:24" x14ac:dyDescent="0.25">
      <c r="A6101" t="s">
        <v>6427</v>
      </c>
      <c r="B6101" s="1">
        <v>45907</v>
      </c>
      <c r="C6101" t="s">
        <v>220</v>
      </c>
      <c r="D6101" t="s">
        <v>221</v>
      </c>
      <c r="E6101" t="s">
        <v>71</v>
      </c>
      <c r="F6101" t="s">
        <v>28</v>
      </c>
      <c r="G6101" t="s">
        <v>72</v>
      </c>
      <c r="H6101" t="s">
        <v>73</v>
      </c>
      <c r="I6101" t="s">
        <v>99</v>
      </c>
      <c r="J6101" t="s">
        <v>100</v>
      </c>
      <c r="K6101" t="s">
        <v>49</v>
      </c>
      <c r="L6101" s="8">
        <v>3.8</v>
      </c>
      <c r="M6101" s="8">
        <v>2.6</v>
      </c>
      <c r="N6101">
        <v>100</v>
      </c>
      <c r="O6101" s="8">
        <v>380</v>
      </c>
      <c r="P6101" s="14">
        <v>3.7699999999999997E-2</v>
      </c>
      <c r="Q6101" s="8">
        <v>14.33</v>
      </c>
      <c r="R6101" s="8">
        <v>365.67</v>
      </c>
      <c r="S6101" s="8">
        <v>260</v>
      </c>
      <c r="T6101" s="8">
        <v>105.67</v>
      </c>
      <c r="U6101">
        <v>0</v>
      </c>
      <c r="V6101" s="8">
        <v>0</v>
      </c>
      <c r="W6101" s="8">
        <v>0</v>
      </c>
      <c r="X6101" s="8">
        <v>105.67</v>
      </c>
    </row>
    <row r="6102" spans="1:24" x14ac:dyDescent="0.25">
      <c r="A6102" t="s">
        <v>6428</v>
      </c>
      <c r="B6102" s="1">
        <v>46112</v>
      </c>
      <c r="C6102" t="s">
        <v>328</v>
      </c>
      <c r="D6102" t="s">
        <v>329</v>
      </c>
      <c r="E6102" t="s">
        <v>71</v>
      </c>
      <c r="F6102" t="s">
        <v>54</v>
      </c>
      <c r="G6102" t="s">
        <v>72</v>
      </c>
      <c r="H6102" t="s">
        <v>73</v>
      </c>
      <c r="I6102" t="s">
        <v>31</v>
      </c>
      <c r="J6102" t="s">
        <v>32</v>
      </c>
      <c r="K6102" t="s">
        <v>33</v>
      </c>
      <c r="L6102" s="8">
        <v>5.8</v>
      </c>
      <c r="M6102" s="8">
        <v>2.7</v>
      </c>
      <c r="N6102">
        <v>55</v>
      </c>
      <c r="O6102" s="8">
        <v>319</v>
      </c>
      <c r="P6102" s="14">
        <v>8.0000000000000004E-4</v>
      </c>
      <c r="Q6102" s="8">
        <v>0.26</v>
      </c>
      <c r="R6102" s="8">
        <v>318.74</v>
      </c>
      <c r="S6102" s="8">
        <v>148.5</v>
      </c>
      <c r="T6102" s="8">
        <v>170.24</v>
      </c>
      <c r="U6102">
        <v>0</v>
      </c>
      <c r="V6102" s="8">
        <v>0</v>
      </c>
      <c r="W6102" s="8">
        <v>0</v>
      </c>
      <c r="X6102" s="8">
        <v>170.24</v>
      </c>
    </row>
    <row r="6103" spans="1:24" x14ac:dyDescent="0.25">
      <c r="A6103" t="s">
        <v>6429</v>
      </c>
      <c r="B6103" s="1">
        <v>45300</v>
      </c>
      <c r="C6103" t="s">
        <v>91</v>
      </c>
      <c r="D6103" t="s">
        <v>92</v>
      </c>
      <c r="E6103" t="s">
        <v>27</v>
      </c>
      <c r="F6103" t="s">
        <v>37</v>
      </c>
      <c r="G6103" t="s">
        <v>38</v>
      </c>
      <c r="H6103" t="s">
        <v>39</v>
      </c>
      <c r="I6103" t="s">
        <v>104</v>
      </c>
      <c r="J6103" t="s">
        <v>105</v>
      </c>
      <c r="K6103" t="s">
        <v>49</v>
      </c>
      <c r="L6103" s="8">
        <v>4.2</v>
      </c>
      <c r="M6103" s="8">
        <v>2.8</v>
      </c>
      <c r="N6103">
        <v>10</v>
      </c>
      <c r="O6103" s="8">
        <v>42</v>
      </c>
      <c r="P6103" s="14">
        <v>1.0200000000000001E-2</v>
      </c>
      <c r="Q6103" s="8">
        <v>0.43</v>
      </c>
      <c r="R6103" s="8">
        <v>41.57</v>
      </c>
      <c r="S6103" s="8">
        <v>28</v>
      </c>
      <c r="T6103" s="8">
        <v>13.57</v>
      </c>
      <c r="U6103">
        <v>0</v>
      </c>
      <c r="V6103" s="8">
        <v>0</v>
      </c>
      <c r="W6103" s="8">
        <v>0</v>
      </c>
      <c r="X6103" s="8">
        <v>13.57</v>
      </c>
    </row>
    <row r="6104" spans="1:24" x14ac:dyDescent="0.25">
      <c r="A6104" t="s">
        <v>6430</v>
      </c>
      <c r="B6104" s="1">
        <v>45521</v>
      </c>
      <c r="C6104" t="s">
        <v>367</v>
      </c>
      <c r="D6104" t="s">
        <v>368</v>
      </c>
      <c r="E6104" t="s">
        <v>63</v>
      </c>
      <c r="F6104" t="s">
        <v>54</v>
      </c>
      <c r="G6104" t="s">
        <v>64</v>
      </c>
      <c r="H6104" t="s">
        <v>65</v>
      </c>
      <c r="I6104" t="s">
        <v>40</v>
      </c>
      <c r="J6104" t="s">
        <v>41</v>
      </c>
      <c r="K6104" t="s">
        <v>42</v>
      </c>
      <c r="L6104" s="8">
        <v>14.5</v>
      </c>
      <c r="M6104" s="8">
        <v>4.2</v>
      </c>
      <c r="N6104">
        <v>83</v>
      </c>
      <c r="O6104" s="8">
        <v>1203.5</v>
      </c>
      <c r="P6104" s="14">
        <v>2.52E-2</v>
      </c>
      <c r="Q6104" s="8">
        <v>30.33</v>
      </c>
      <c r="R6104" s="8">
        <v>1173.17</v>
      </c>
      <c r="S6104" s="8">
        <v>348.6</v>
      </c>
      <c r="T6104" s="8">
        <v>824.57</v>
      </c>
      <c r="U6104">
        <v>0</v>
      </c>
      <c r="V6104" s="8">
        <v>0</v>
      </c>
      <c r="W6104" s="8">
        <v>0</v>
      </c>
      <c r="X6104" s="8">
        <v>824.57</v>
      </c>
    </row>
    <row r="6105" spans="1:24" x14ac:dyDescent="0.25">
      <c r="A6105" t="s">
        <v>6431</v>
      </c>
      <c r="B6105" s="1">
        <v>45550</v>
      </c>
      <c r="C6105" t="s">
        <v>211</v>
      </c>
      <c r="D6105" t="s">
        <v>212</v>
      </c>
      <c r="E6105" t="s">
        <v>27</v>
      </c>
      <c r="F6105" t="s">
        <v>37</v>
      </c>
      <c r="G6105" t="s">
        <v>29</v>
      </c>
      <c r="H6105" t="s">
        <v>30</v>
      </c>
      <c r="I6105" t="s">
        <v>127</v>
      </c>
      <c r="J6105" t="s">
        <v>128</v>
      </c>
      <c r="K6105" t="s">
        <v>33</v>
      </c>
      <c r="L6105" s="8">
        <v>7.2</v>
      </c>
      <c r="M6105" s="8">
        <v>3.6</v>
      </c>
      <c r="N6105">
        <v>16</v>
      </c>
      <c r="O6105" s="8">
        <v>115.2</v>
      </c>
      <c r="P6105" s="14">
        <v>2.2599999999999999E-2</v>
      </c>
      <c r="Q6105" s="8">
        <v>2.6</v>
      </c>
      <c r="R6105" s="8">
        <v>112.6</v>
      </c>
      <c r="S6105" s="8">
        <v>57.6</v>
      </c>
      <c r="T6105" s="8">
        <v>55</v>
      </c>
      <c r="U6105">
        <v>0</v>
      </c>
      <c r="V6105" s="8">
        <v>0</v>
      </c>
      <c r="W6105" s="8">
        <v>0</v>
      </c>
      <c r="X6105" s="8">
        <v>55</v>
      </c>
    </row>
    <row r="6106" spans="1:24" x14ac:dyDescent="0.25">
      <c r="A6106" t="s">
        <v>6432</v>
      </c>
      <c r="B6106" s="1">
        <v>45914</v>
      </c>
      <c r="C6106" t="s">
        <v>318</v>
      </c>
      <c r="D6106" t="s">
        <v>319</v>
      </c>
      <c r="E6106" t="s">
        <v>27</v>
      </c>
      <c r="F6106" t="s">
        <v>37</v>
      </c>
      <c r="G6106" t="s">
        <v>38</v>
      </c>
      <c r="H6106" t="s">
        <v>39</v>
      </c>
      <c r="I6106" t="s">
        <v>185</v>
      </c>
      <c r="J6106" t="s">
        <v>186</v>
      </c>
      <c r="K6106" t="s">
        <v>59</v>
      </c>
      <c r="L6106" s="8">
        <v>4.9000000000000004</v>
      </c>
      <c r="M6106" s="8">
        <v>3.1</v>
      </c>
      <c r="N6106">
        <v>56</v>
      </c>
      <c r="O6106" s="8">
        <v>274.39999999999998</v>
      </c>
      <c r="P6106" s="14">
        <v>6.6E-3</v>
      </c>
      <c r="Q6106" s="8">
        <v>1.81</v>
      </c>
      <c r="R6106" s="8">
        <v>272.58999999999997</v>
      </c>
      <c r="S6106" s="8">
        <v>173.6</v>
      </c>
      <c r="T6106" s="8">
        <v>98.99</v>
      </c>
      <c r="U6106">
        <v>0</v>
      </c>
      <c r="V6106" s="8">
        <v>0</v>
      </c>
      <c r="W6106" s="8">
        <v>0</v>
      </c>
      <c r="X6106" s="8">
        <v>98.99</v>
      </c>
    </row>
    <row r="6107" spans="1:24" x14ac:dyDescent="0.25">
      <c r="A6107" t="s">
        <v>6433</v>
      </c>
      <c r="B6107" s="1">
        <v>46116</v>
      </c>
      <c r="C6107" t="s">
        <v>758</v>
      </c>
      <c r="D6107" t="s">
        <v>759</v>
      </c>
      <c r="E6107" t="s">
        <v>27</v>
      </c>
      <c r="F6107" t="s">
        <v>37</v>
      </c>
      <c r="G6107" t="s">
        <v>29</v>
      </c>
      <c r="H6107" t="s">
        <v>30</v>
      </c>
      <c r="I6107" t="s">
        <v>84</v>
      </c>
      <c r="J6107" t="s">
        <v>85</v>
      </c>
      <c r="K6107" t="s">
        <v>42</v>
      </c>
      <c r="L6107" s="8">
        <v>9.9</v>
      </c>
      <c r="M6107" s="8">
        <v>3.1</v>
      </c>
      <c r="N6107">
        <v>67</v>
      </c>
      <c r="O6107" s="8">
        <v>663.3</v>
      </c>
      <c r="P6107" s="14">
        <v>2.0999999999999999E-3</v>
      </c>
      <c r="Q6107" s="8">
        <v>1.39</v>
      </c>
      <c r="R6107" s="8">
        <v>661.91</v>
      </c>
      <c r="S6107" s="8">
        <v>207.7</v>
      </c>
      <c r="T6107" s="8">
        <v>454.21</v>
      </c>
      <c r="U6107">
        <v>0</v>
      </c>
      <c r="V6107" s="8">
        <v>0</v>
      </c>
      <c r="W6107" s="8">
        <v>0</v>
      </c>
      <c r="X6107" s="8">
        <v>454.21</v>
      </c>
    </row>
    <row r="6108" spans="1:24" x14ac:dyDescent="0.25">
      <c r="A6108" t="s">
        <v>6434</v>
      </c>
      <c r="B6108" s="1">
        <v>46257</v>
      </c>
      <c r="C6108" t="s">
        <v>51</v>
      </c>
      <c r="D6108" t="s">
        <v>52</v>
      </c>
      <c r="E6108" t="s">
        <v>53</v>
      </c>
      <c r="F6108" t="s">
        <v>54</v>
      </c>
      <c r="G6108" t="s">
        <v>55</v>
      </c>
      <c r="H6108" t="s">
        <v>56</v>
      </c>
      <c r="I6108" t="s">
        <v>104</v>
      </c>
      <c r="J6108" t="s">
        <v>105</v>
      </c>
      <c r="K6108" t="s">
        <v>49</v>
      </c>
      <c r="L6108" s="8">
        <v>4.2</v>
      </c>
      <c r="M6108" s="8">
        <v>2.8</v>
      </c>
      <c r="N6108">
        <v>34</v>
      </c>
      <c r="O6108" s="8">
        <v>142.80000000000001</v>
      </c>
      <c r="P6108" s="14">
        <v>2.0899999999999998E-2</v>
      </c>
      <c r="Q6108" s="8">
        <v>2.98</v>
      </c>
      <c r="R6108" s="8">
        <v>139.82</v>
      </c>
      <c r="S6108" s="8">
        <v>95.2</v>
      </c>
      <c r="T6108" s="8">
        <v>44.62</v>
      </c>
      <c r="U6108">
        <v>0</v>
      </c>
      <c r="V6108" s="8">
        <v>0</v>
      </c>
      <c r="W6108" s="8">
        <v>0</v>
      </c>
      <c r="X6108" s="8">
        <v>44.62</v>
      </c>
    </row>
    <row r="6109" spans="1:24" x14ac:dyDescent="0.25">
      <c r="A6109" t="s">
        <v>6435</v>
      </c>
      <c r="B6109" s="1">
        <v>45604</v>
      </c>
      <c r="C6109" t="s">
        <v>171</v>
      </c>
      <c r="D6109" t="s">
        <v>172</v>
      </c>
      <c r="E6109" t="s">
        <v>27</v>
      </c>
      <c r="F6109" t="s">
        <v>46</v>
      </c>
      <c r="G6109" t="s">
        <v>29</v>
      </c>
      <c r="H6109" t="s">
        <v>30</v>
      </c>
      <c r="I6109" t="s">
        <v>104</v>
      </c>
      <c r="J6109" t="s">
        <v>105</v>
      </c>
      <c r="K6109" t="s">
        <v>49</v>
      </c>
      <c r="L6109" s="8">
        <v>4.2</v>
      </c>
      <c r="M6109" s="8">
        <v>2.8</v>
      </c>
      <c r="N6109">
        <v>9</v>
      </c>
      <c r="O6109" s="8">
        <v>37.799999999999997</v>
      </c>
      <c r="P6109" s="14">
        <v>0.1022</v>
      </c>
      <c r="Q6109" s="8">
        <v>3.86</v>
      </c>
      <c r="R6109" s="8">
        <v>33.94</v>
      </c>
      <c r="S6109" s="8">
        <v>25.2</v>
      </c>
      <c r="T6109" s="8">
        <v>8.74</v>
      </c>
      <c r="U6109">
        <v>5</v>
      </c>
      <c r="V6109" s="8">
        <v>18.850000000000001</v>
      </c>
      <c r="W6109" s="8">
        <v>16.5</v>
      </c>
      <c r="X6109" s="8">
        <v>-7.76</v>
      </c>
    </row>
    <row r="6110" spans="1:24" x14ac:dyDescent="0.25">
      <c r="A6110" t="s">
        <v>6436</v>
      </c>
      <c r="B6110" s="1">
        <v>46021</v>
      </c>
      <c r="C6110" t="s">
        <v>391</v>
      </c>
      <c r="D6110" t="s">
        <v>392</v>
      </c>
      <c r="E6110" t="s">
        <v>63</v>
      </c>
      <c r="F6110" t="s">
        <v>54</v>
      </c>
      <c r="G6110" t="s">
        <v>64</v>
      </c>
      <c r="H6110" t="s">
        <v>65</v>
      </c>
      <c r="I6110" t="s">
        <v>47</v>
      </c>
      <c r="J6110" t="s">
        <v>48</v>
      </c>
      <c r="K6110" t="s">
        <v>49</v>
      </c>
      <c r="L6110" s="8">
        <v>5</v>
      </c>
      <c r="M6110" s="8">
        <v>3.2</v>
      </c>
      <c r="N6110">
        <v>41</v>
      </c>
      <c r="O6110" s="8">
        <v>205</v>
      </c>
      <c r="P6110" s="14">
        <v>4.07E-2</v>
      </c>
      <c r="Q6110" s="8">
        <v>8.34</v>
      </c>
      <c r="R6110" s="8">
        <v>196.66</v>
      </c>
      <c r="S6110" s="8">
        <v>131.19999999999999</v>
      </c>
      <c r="T6110" s="8">
        <v>65.459999999999994</v>
      </c>
      <c r="U6110">
        <v>0</v>
      </c>
      <c r="V6110" s="8">
        <v>0</v>
      </c>
      <c r="W6110" s="8">
        <v>0</v>
      </c>
      <c r="X6110" s="8">
        <v>65.459999999999994</v>
      </c>
    </row>
    <row r="6111" spans="1:24" x14ac:dyDescent="0.25">
      <c r="A6111" t="s">
        <v>6437</v>
      </c>
      <c r="B6111" s="1">
        <v>46018</v>
      </c>
      <c r="C6111" t="s">
        <v>91</v>
      </c>
      <c r="D6111" t="s">
        <v>92</v>
      </c>
      <c r="E6111" t="s">
        <v>27</v>
      </c>
      <c r="F6111" t="s">
        <v>37</v>
      </c>
      <c r="G6111" t="s">
        <v>38</v>
      </c>
      <c r="H6111" t="s">
        <v>39</v>
      </c>
      <c r="I6111" t="s">
        <v>127</v>
      </c>
      <c r="J6111" t="s">
        <v>128</v>
      </c>
      <c r="K6111" t="s">
        <v>33</v>
      </c>
      <c r="L6111" s="8">
        <v>7.2</v>
      </c>
      <c r="M6111" s="8">
        <v>3.6</v>
      </c>
      <c r="N6111">
        <v>24</v>
      </c>
      <c r="O6111" s="8">
        <v>172.8</v>
      </c>
      <c r="P6111" s="14">
        <v>3.3000000000000002E-2</v>
      </c>
      <c r="Q6111" s="8">
        <v>5.7</v>
      </c>
      <c r="R6111" s="8">
        <v>167.1</v>
      </c>
      <c r="S6111" s="8">
        <v>86.4</v>
      </c>
      <c r="T6111" s="8">
        <v>80.7</v>
      </c>
      <c r="U6111">
        <v>0</v>
      </c>
      <c r="V6111" s="8">
        <v>0</v>
      </c>
      <c r="W6111" s="8">
        <v>0</v>
      </c>
      <c r="X6111" s="8">
        <v>80.7</v>
      </c>
    </row>
    <row r="6112" spans="1:24" x14ac:dyDescent="0.25">
      <c r="A6112" t="s">
        <v>6438</v>
      </c>
      <c r="B6112" s="1">
        <v>45950</v>
      </c>
      <c r="C6112" t="s">
        <v>325</v>
      </c>
      <c r="D6112" t="s">
        <v>326</v>
      </c>
      <c r="E6112" t="s">
        <v>27</v>
      </c>
      <c r="F6112" t="s">
        <v>37</v>
      </c>
      <c r="G6112" t="s">
        <v>29</v>
      </c>
      <c r="H6112" t="s">
        <v>30</v>
      </c>
      <c r="I6112" t="s">
        <v>127</v>
      </c>
      <c r="J6112" t="s">
        <v>128</v>
      </c>
      <c r="K6112" t="s">
        <v>33</v>
      </c>
      <c r="L6112" s="8">
        <v>7.2</v>
      </c>
      <c r="M6112" s="8">
        <v>3.6</v>
      </c>
      <c r="N6112">
        <v>20</v>
      </c>
      <c r="O6112" s="8">
        <v>144</v>
      </c>
      <c r="P6112" s="14">
        <v>2.7799999999999998E-2</v>
      </c>
      <c r="Q6112" s="8">
        <v>4</v>
      </c>
      <c r="R6112" s="8">
        <v>140</v>
      </c>
      <c r="S6112" s="8">
        <v>72</v>
      </c>
      <c r="T6112" s="8">
        <v>68</v>
      </c>
      <c r="U6112">
        <v>3</v>
      </c>
      <c r="V6112" s="8">
        <v>21</v>
      </c>
      <c r="W6112" s="8">
        <v>12.3</v>
      </c>
      <c r="X6112" s="8">
        <v>55.7</v>
      </c>
    </row>
    <row r="6113" spans="1:24" x14ac:dyDescent="0.25">
      <c r="A6113" t="s">
        <v>6439</v>
      </c>
      <c r="B6113" s="1">
        <v>45573</v>
      </c>
      <c r="C6113" t="s">
        <v>107</v>
      </c>
      <c r="D6113" t="s">
        <v>108</v>
      </c>
      <c r="E6113" t="s">
        <v>53</v>
      </c>
      <c r="F6113" t="s">
        <v>46</v>
      </c>
      <c r="G6113" t="s">
        <v>55</v>
      </c>
      <c r="H6113" t="s">
        <v>56</v>
      </c>
      <c r="I6113" t="s">
        <v>66</v>
      </c>
      <c r="J6113" t="s">
        <v>67</v>
      </c>
      <c r="K6113" t="s">
        <v>33</v>
      </c>
      <c r="L6113" s="8">
        <v>4.5</v>
      </c>
      <c r="M6113" s="8">
        <v>2.1</v>
      </c>
      <c r="N6113">
        <v>38</v>
      </c>
      <c r="O6113" s="8">
        <v>171</v>
      </c>
      <c r="P6113" s="14">
        <v>0.15440000000000001</v>
      </c>
      <c r="Q6113" s="8">
        <v>26.4</v>
      </c>
      <c r="R6113" s="8">
        <v>144.6</v>
      </c>
      <c r="S6113" s="8">
        <v>79.8</v>
      </c>
      <c r="T6113" s="8">
        <v>64.8</v>
      </c>
      <c r="U6113">
        <v>0</v>
      </c>
      <c r="V6113" s="8">
        <v>0</v>
      </c>
      <c r="W6113" s="8">
        <v>0</v>
      </c>
      <c r="X6113" s="8">
        <v>64.8</v>
      </c>
    </row>
    <row r="6114" spans="1:24" x14ac:dyDescent="0.25">
      <c r="A6114" t="s">
        <v>6440</v>
      </c>
      <c r="B6114" s="1">
        <v>45725</v>
      </c>
      <c r="C6114" t="s">
        <v>226</v>
      </c>
      <c r="D6114" t="s">
        <v>227</v>
      </c>
      <c r="E6114" t="s">
        <v>27</v>
      </c>
      <c r="F6114" t="s">
        <v>54</v>
      </c>
      <c r="G6114" t="s">
        <v>38</v>
      </c>
      <c r="H6114" t="s">
        <v>39</v>
      </c>
      <c r="I6114" t="s">
        <v>31</v>
      </c>
      <c r="J6114" t="s">
        <v>32</v>
      </c>
      <c r="K6114" t="s">
        <v>33</v>
      </c>
      <c r="L6114" s="8">
        <v>5.8</v>
      </c>
      <c r="M6114" s="8">
        <v>2.7</v>
      </c>
      <c r="N6114">
        <v>70</v>
      </c>
      <c r="O6114" s="8">
        <v>406</v>
      </c>
      <c r="P6114" s="14">
        <v>2.3999999999999998E-3</v>
      </c>
      <c r="Q6114" s="8">
        <v>0.97</v>
      </c>
      <c r="R6114" s="8">
        <v>405.03</v>
      </c>
      <c r="S6114" s="8">
        <v>189</v>
      </c>
      <c r="T6114" s="8">
        <v>216.03</v>
      </c>
      <c r="U6114">
        <v>0</v>
      </c>
      <c r="V6114" s="8">
        <v>0</v>
      </c>
      <c r="W6114" s="8">
        <v>0</v>
      </c>
      <c r="X6114" s="8">
        <v>216.03</v>
      </c>
    </row>
    <row r="6115" spans="1:24" x14ac:dyDescent="0.25">
      <c r="A6115" t="s">
        <v>6441</v>
      </c>
      <c r="B6115" s="1">
        <v>46208</v>
      </c>
      <c r="C6115" t="s">
        <v>340</v>
      </c>
      <c r="D6115" t="s">
        <v>341</v>
      </c>
      <c r="E6115" t="s">
        <v>27</v>
      </c>
      <c r="F6115" t="s">
        <v>54</v>
      </c>
      <c r="G6115" t="s">
        <v>38</v>
      </c>
      <c r="H6115" t="s">
        <v>39</v>
      </c>
      <c r="I6115" t="s">
        <v>57</v>
      </c>
      <c r="J6115" t="s">
        <v>58</v>
      </c>
      <c r="K6115" t="s">
        <v>59</v>
      </c>
      <c r="L6115" s="8">
        <v>10.5</v>
      </c>
      <c r="M6115" s="8">
        <v>7.5</v>
      </c>
      <c r="N6115">
        <v>18</v>
      </c>
      <c r="O6115" s="8">
        <v>189</v>
      </c>
      <c r="P6115" s="14">
        <v>2.76E-2</v>
      </c>
      <c r="Q6115" s="8">
        <v>5.22</v>
      </c>
      <c r="R6115" s="8">
        <v>183.78</v>
      </c>
      <c r="S6115" s="8">
        <v>135</v>
      </c>
      <c r="T6115" s="8">
        <v>48.78</v>
      </c>
      <c r="U6115">
        <v>0</v>
      </c>
      <c r="V6115" s="8">
        <v>0</v>
      </c>
      <c r="W6115" s="8">
        <v>0</v>
      </c>
      <c r="X6115" s="8">
        <v>48.78</v>
      </c>
    </row>
    <row r="6116" spans="1:24" x14ac:dyDescent="0.25">
      <c r="A6116" t="s">
        <v>6442</v>
      </c>
      <c r="B6116" s="1">
        <v>45677</v>
      </c>
      <c r="C6116" t="s">
        <v>223</v>
      </c>
      <c r="D6116" t="s">
        <v>224</v>
      </c>
      <c r="E6116" t="s">
        <v>27</v>
      </c>
      <c r="F6116" t="s">
        <v>28</v>
      </c>
      <c r="G6116" t="s">
        <v>29</v>
      </c>
      <c r="H6116" t="s">
        <v>30</v>
      </c>
      <c r="I6116" t="s">
        <v>130</v>
      </c>
      <c r="J6116" t="s">
        <v>131</v>
      </c>
      <c r="K6116" t="s">
        <v>42</v>
      </c>
      <c r="L6116" s="8">
        <v>4.8</v>
      </c>
      <c r="M6116" s="8">
        <v>1.4</v>
      </c>
      <c r="N6116">
        <v>156</v>
      </c>
      <c r="O6116" s="8">
        <v>748.8</v>
      </c>
      <c r="P6116" s="14">
        <v>3.6400000000000002E-2</v>
      </c>
      <c r="Q6116" s="8">
        <v>27.26</v>
      </c>
      <c r="R6116" s="8">
        <v>721.54</v>
      </c>
      <c r="S6116" s="8">
        <v>218.4</v>
      </c>
      <c r="T6116" s="8">
        <v>503.14</v>
      </c>
      <c r="U6116">
        <v>36</v>
      </c>
      <c r="V6116" s="8">
        <v>166.51</v>
      </c>
      <c r="W6116" s="8">
        <v>68.400000000000006</v>
      </c>
      <c r="X6116" s="8">
        <v>434.74</v>
      </c>
    </row>
    <row r="6117" spans="1:24" x14ac:dyDescent="0.25">
      <c r="A6117" t="s">
        <v>6443</v>
      </c>
      <c r="B6117" s="1">
        <v>46164</v>
      </c>
      <c r="C6117" t="s">
        <v>201</v>
      </c>
      <c r="D6117" t="s">
        <v>202</v>
      </c>
      <c r="E6117" t="s">
        <v>53</v>
      </c>
      <c r="F6117" t="s">
        <v>46</v>
      </c>
      <c r="G6117" t="s">
        <v>55</v>
      </c>
      <c r="H6117" t="s">
        <v>56</v>
      </c>
      <c r="I6117" t="s">
        <v>31</v>
      </c>
      <c r="J6117" t="s">
        <v>32</v>
      </c>
      <c r="K6117" t="s">
        <v>33</v>
      </c>
      <c r="L6117" s="8">
        <v>5.8</v>
      </c>
      <c r="M6117" s="8">
        <v>2.7</v>
      </c>
      <c r="N6117">
        <v>4</v>
      </c>
      <c r="O6117" s="8">
        <v>23.2</v>
      </c>
      <c r="P6117" s="14">
        <v>0.37530000000000002</v>
      </c>
      <c r="Q6117" s="8">
        <v>8.7100000000000009</v>
      </c>
      <c r="R6117" s="8">
        <v>14.49</v>
      </c>
      <c r="S6117" s="8">
        <v>10.8</v>
      </c>
      <c r="T6117" s="8">
        <v>3.69</v>
      </c>
      <c r="U6117">
        <v>0</v>
      </c>
      <c r="V6117" s="8">
        <v>0</v>
      </c>
      <c r="W6117" s="8">
        <v>0</v>
      </c>
      <c r="X6117" s="8">
        <v>3.69</v>
      </c>
    </row>
    <row r="6118" spans="1:24" x14ac:dyDescent="0.25">
      <c r="A6118" t="s">
        <v>6444</v>
      </c>
      <c r="B6118" s="1">
        <v>45649</v>
      </c>
      <c r="C6118" t="s">
        <v>208</v>
      </c>
      <c r="D6118" t="s">
        <v>209</v>
      </c>
      <c r="E6118" t="s">
        <v>27</v>
      </c>
      <c r="F6118" t="s">
        <v>54</v>
      </c>
      <c r="G6118" t="s">
        <v>38</v>
      </c>
      <c r="H6118" t="s">
        <v>39</v>
      </c>
      <c r="I6118" t="s">
        <v>84</v>
      </c>
      <c r="J6118" t="s">
        <v>85</v>
      </c>
      <c r="K6118" t="s">
        <v>42</v>
      </c>
      <c r="L6118" s="8">
        <v>9.9</v>
      </c>
      <c r="M6118" s="8">
        <v>3.1</v>
      </c>
      <c r="N6118">
        <v>137</v>
      </c>
      <c r="O6118" s="8">
        <v>1356.3</v>
      </c>
      <c r="P6118" s="14">
        <v>2.87E-2</v>
      </c>
      <c r="Q6118" s="8">
        <v>38.93</v>
      </c>
      <c r="R6118" s="8">
        <v>1317.37</v>
      </c>
      <c r="S6118" s="8">
        <v>424.7</v>
      </c>
      <c r="T6118" s="8">
        <v>892.67</v>
      </c>
      <c r="U6118">
        <v>0</v>
      </c>
      <c r="V6118" s="8">
        <v>0</v>
      </c>
      <c r="W6118" s="8">
        <v>0</v>
      </c>
      <c r="X6118" s="8">
        <v>892.67</v>
      </c>
    </row>
    <row r="6119" spans="1:24" x14ac:dyDescent="0.25">
      <c r="A6119" t="s">
        <v>6445</v>
      </c>
      <c r="B6119" s="1">
        <v>45762</v>
      </c>
      <c r="C6119" t="s">
        <v>288</v>
      </c>
      <c r="D6119" t="s">
        <v>289</v>
      </c>
      <c r="E6119" t="s">
        <v>27</v>
      </c>
      <c r="F6119" t="s">
        <v>46</v>
      </c>
      <c r="G6119" t="s">
        <v>38</v>
      </c>
      <c r="H6119" t="s">
        <v>39</v>
      </c>
      <c r="I6119" t="s">
        <v>47</v>
      </c>
      <c r="J6119" t="s">
        <v>48</v>
      </c>
      <c r="K6119" t="s">
        <v>49</v>
      </c>
      <c r="L6119" s="8">
        <v>5</v>
      </c>
      <c r="M6119" s="8">
        <v>3.2</v>
      </c>
      <c r="N6119">
        <v>76</v>
      </c>
      <c r="O6119" s="8">
        <v>380</v>
      </c>
      <c r="P6119" s="14">
        <v>8.0199999999999994E-2</v>
      </c>
      <c r="Q6119" s="8">
        <v>30.48</v>
      </c>
      <c r="R6119" s="8">
        <v>349.52</v>
      </c>
      <c r="S6119" s="8">
        <v>243.2</v>
      </c>
      <c r="T6119" s="8">
        <v>106.32</v>
      </c>
      <c r="U6119">
        <v>0</v>
      </c>
      <c r="V6119" s="8">
        <v>0</v>
      </c>
      <c r="W6119" s="8">
        <v>0</v>
      </c>
      <c r="X6119" s="8">
        <v>106.32</v>
      </c>
    </row>
    <row r="6120" spans="1:24" x14ac:dyDescent="0.25">
      <c r="A6120" t="s">
        <v>6446</v>
      </c>
      <c r="B6120" s="1">
        <v>45550</v>
      </c>
      <c r="C6120" t="s">
        <v>523</v>
      </c>
      <c r="D6120" t="s">
        <v>524</v>
      </c>
      <c r="E6120" t="s">
        <v>27</v>
      </c>
      <c r="F6120" t="s">
        <v>89</v>
      </c>
      <c r="G6120" t="s">
        <v>38</v>
      </c>
      <c r="H6120" t="s">
        <v>39</v>
      </c>
      <c r="I6120" t="s">
        <v>74</v>
      </c>
      <c r="J6120" t="s">
        <v>75</v>
      </c>
      <c r="K6120" t="s">
        <v>49</v>
      </c>
      <c r="L6120" s="8">
        <v>11</v>
      </c>
      <c r="M6120" s="8">
        <v>6.8</v>
      </c>
      <c r="N6120">
        <v>620</v>
      </c>
      <c r="O6120" s="8">
        <v>6820</v>
      </c>
      <c r="P6120" s="14">
        <v>0.11020000000000001</v>
      </c>
      <c r="Q6120" s="8">
        <v>751.56</v>
      </c>
      <c r="R6120" s="8">
        <v>6068.44</v>
      </c>
      <c r="S6120" s="8">
        <v>4216</v>
      </c>
      <c r="T6120" s="8">
        <v>1852.44</v>
      </c>
      <c r="U6120">
        <v>0</v>
      </c>
      <c r="V6120" s="8">
        <v>0</v>
      </c>
      <c r="W6120" s="8">
        <v>0</v>
      </c>
      <c r="X6120" s="8">
        <v>1852.44</v>
      </c>
    </row>
    <row r="6121" spans="1:24" x14ac:dyDescent="0.25">
      <c r="A6121" t="s">
        <v>6447</v>
      </c>
      <c r="B6121" s="1">
        <v>45515</v>
      </c>
      <c r="C6121" t="s">
        <v>508</v>
      </c>
      <c r="D6121" t="s">
        <v>509</v>
      </c>
      <c r="E6121" t="s">
        <v>27</v>
      </c>
      <c r="F6121" t="s">
        <v>89</v>
      </c>
      <c r="G6121" t="s">
        <v>38</v>
      </c>
      <c r="H6121" t="s">
        <v>39</v>
      </c>
      <c r="I6121" t="s">
        <v>66</v>
      </c>
      <c r="J6121" t="s">
        <v>67</v>
      </c>
      <c r="K6121" t="s">
        <v>33</v>
      </c>
      <c r="L6121" s="8">
        <v>4.5</v>
      </c>
      <c r="M6121" s="8">
        <v>2.1</v>
      </c>
      <c r="N6121">
        <v>281</v>
      </c>
      <c r="O6121" s="8">
        <v>1264.5</v>
      </c>
      <c r="P6121" s="14">
        <v>0.1062</v>
      </c>
      <c r="Q6121" s="8">
        <v>134.29</v>
      </c>
      <c r="R6121" s="8">
        <v>1130.21</v>
      </c>
      <c r="S6121" s="8">
        <v>590.1</v>
      </c>
      <c r="T6121" s="8">
        <v>540.11</v>
      </c>
      <c r="U6121">
        <v>0</v>
      </c>
      <c r="V6121" s="8">
        <v>0</v>
      </c>
      <c r="W6121" s="8">
        <v>0</v>
      </c>
      <c r="X6121" s="8">
        <v>540.11</v>
      </c>
    </row>
    <row r="6122" spans="1:24" x14ac:dyDescent="0.25">
      <c r="A6122" t="s">
        <v>6448</v>
      </c>
      <c r="B6122" s="1">
        <v>45769</v>
      </c>
      <c r="C6122" t="s">
        <v>301</v>
      </c>
      <c r="D6122" t="s">
        <v>302</v>
      </c>
      <c r="E6122" t="s">
        <v>63</v>
      </c>
      <c r="F6122" t="s">
        <v>37</v>
      </c>
      <c r="G6122" t="s">
        <v>79</v>
      </c>
      <c r="H6122" t="s">
        <v>80</v>
      </c>
      <c r="I6122" t="s">
        <v>130</v>
      </c>
      <c r="J6122" t="s">
        <v>131</v>
      </c>
      <c r="K6122" t="s">
        <v>42</v>
      </c>
      <c r="L6122" s="8">
        <v>4.8</v>
      </c>
      <c r="M6122" s="8">
        <v>1.4</v>
      </c>
      <c r="N6122">
        <v>36</v>
      </c>
      <c r="O6122" s="8">
        <v>172.8</v>
      </c>
      <c r="P6122" s="14">
        <v>3.4099999999999998E-2</v>
      </c>
      <c r="Q6122" s="8">
        <v>5.89</v>
      </c>
      <c r="R6122" s="8">
        <v>166.91</v>
      </c>
      <c r="S6122" s="8">
        <v>50.4</v>
      </c>
      <c r="T6122" s="8">
        <v>116.51</v>
      </c>
      <c r="U6122">
        <v>0</v>
      </c>
      <c r="V6122" s="8">
        <v>0</v>
      </c>
      <c r="W6122" s="8">
        <v>0</v>
      </c>
      <c r="X6122" s="8">
        <v>116.51</v>
      </c>
    </row>
    <row r="6123" spans="1:24" x14ac:dyDescent="0.25">
      <c r="A6123" t="s">
        <v>6449</v>
      </c>
      <c r="B6123" s="1">
        <v>45601</v>
      </c>
      <c r="C6123" t="s">
        <v>378</v>
      </c>
      <c r="D6123" t="s">
        <v>379</v>
      </c>
      <c r="E6123" t="s">
        <v>71</v>
      </c>
      <c r="F6123" t="s">
        <v>54</v>
      </c>
      <c r="G6123" t="s">
        <v>165</v>
      </c>
      <c r="H6123" t="s">
        <v>166</v>
      </c>
      <c r="I6123" t="s">
        <v>104</v>
      </c>
      <c r="J6123" t="s">
        <v>105</v>
      </c>
      <c r="K6123" t="s">
        <v>49</v>
      </c>
      <c r="L6123" s="8">
        <v>4.2</v>
      </c>
      <c r="M6123" s="8">
        <v>2.8</v>
      </c>
      <c r="N6123">
        <v>18</v>
      </c>
      <c r="O6123" s="8">
        <v>75.599999999999994</v>
      </c>
      <c r="P6123" s="14">
        <v>5.45E-2</v>
      </c>
      <c r="Q6123" s="8">
        <v>4.12</v>
      </c>
      <c r="R6123" s="8">
        <v>71.48</v>
      </c>
      <c r="S6123" s="8">
        <v>50.4</v>
      </c>
      <c r="T6123" s="8">
        <v>21.08</v>
      </c>
      <c r="U6123">
        <v>0</v>
      </c>
      <c r="V6123" s="8">
        <v>0</v>
      </c>
      <c r="W6123" s="8">
        <v>0</v>
      </c>
      <c r="X6123" s="8">
        <v>21.08</v>
      </c>
    </row>
    <row r="6124" spans="1:24" x14ac:dyDescent="0.25">
      <c r="A6124" t="s">
        <v>6450</v>
      </c>
      <c r="B6124" s="1">
        <v>45985</v>
      </c>
      <c r="C6124" t="s">
        <v>328</v>
      </c>
      <c r="D6124" t="s">
        <v>329</v>
      </c>
      <c r="E6124" t="s">
        <v>71</v>
      </c>
      <c r="F6124" t="s">
        <v>54</v>
      </c>
      <c r="G6124" t="s">
        <v>72</v>
      </c>
      <c r="H6124" t="s">
        <v>73</v>
      </c>
      <c r="I6124" t="s">
        <v>47</v>
      </c>
      <c r="J6124" t="s">
        <v>48</v>
      </c>
      <c r="K6124" t="s">
        <v>49</v>
      </c>
      <c r="L6124" s="8">
        <v>5</v>
      </c>
      <c r="M6124" s="8">
        <v>3.2</v>
      </c>
      <c r="N6124">
        <v>128</v>
      </c>
      <c r="O6124" s="8">
        <v>640</v>
      </c>
      <c r="P6124" s="14">
        <v>4.7399999999999998E-2</v>
      </c>
      <c r="Q6124" s="8">
        <v>30.34</v>
      </c>
      <c r="R6124" s="8">
        <v>609.66</v>
      </c>
      <c r="S6124" s="8">
        <v>409.6</v>
      </c>
      <c r="T6124" s="8">
        <v>200.06</v>
      </c>
      <c r="U6124">
        <v>0</v>
      </c>
      <c r="V6124" s="8">
        <v>0</v>
      </c>
      <c r="W6124" s="8">
        <v>0</v>
      </c>
      <c r="X6124" s="8">
        <v>200.06</v>
      </c>
    </row>
    <row r="6125" spans="1:24" x14ac:dyDescent="0.25">
      <c r="A6125" t="s">
        <v>6451</v>
      </c>
      <c r="B6125" s="1">
        <v>45825</v>
      </c>
      <c r="C6125" t="s">
        <v>162</v>
      </c>
      <c r="D6125" t="s">
        <v>163</v>
      </c>
      <c r="E6125" t="s">
        <v>150</v>
      </c>
      <c r="F6125" t="s">
        <v>89</v>
      </c>
      <c r="G6125" t="s">
        <v>151</v>
      </c>
      <c r="H6125" t="s">
        <v>152</v>
      </c>
      <c r="I6125" t="s">
        <v>156</v>
      </c>
      <c r="J6125" t="s">
        <v>157</v>
      </c>
      <c r="K6125" t="s">
        <v>42</v>
      </c>
      <c r="L6125" s="8">
        <v>6.2</v>
      </c>
      <c r="M6125" s="8">
        <v>1.9</v>
      </c>
      <c r="N6125">
        <v>43</v>
      </c>
      <c r="O6125" s="8">
        <v>266.60000000000002</v>
      </c>
      <c r="P6125" s="14">
        <v>7.4200000000000002E-2</v>
      </c>
      <c r="Q6125" s="8">
        <v>19.78</v>
      </c>
      <c r="R6125" s="8">
        <v>246.82</v>
      </c>
      <c r="S6125" s="8">
        <v>81.7</v>
      </c>
      <c r="T6125" s="8">
        <v>165.12</v>
      </c>
      <c r="U6125">
        <v>0</v>
      </c>
      <c r="V6125" s="8">
        <v>0</v>
      </c>
      <c r="W6125" s="8">
        <v>0</v>
      </c>
      <c r="X6125" s="8">
        <v>165.12</v>
      </c>
    </row>
    <row r="6126" spans="1:24" x14ac:dyDescent="0.25">
      <c r="A6126" t="s">
        <v>6452</v>
      </c>
      <c r="B6126" s="1">
        <v>46136</v>
      </c>
      <c r="C6126" t="s">
        <v>77</v>
      </c>
      <c r="D6126" t="s">
        <v>78</v>
      </c>
      <c r="E6126" t="s">
        <v>63</v>
      </c>
      <c r="F6126" t="s">
        <v>37</v>
      </c>
      <c r="G6126" t="s">
        <v>79</v>
      </c>
      <c r="H6126" t="s">
        <v>80</v>
      </c>
      <c r="I6126" t="s">
        <v>117</v>
      </c>
      <c r="J6126" t="s">
        <v>118</v>
      </c>
      <c r="K6126" t="s">
        <v>59</v>
      </c>
      <c r="L6126" s="8">
        <v>6</v>
      </c>
      <c r="M6126" s="8">
        <v>4.2</v>
      </c>
      <c r="N6126">
        <v>7</v>
      </c>
      <c r="O6126" s="8">
        <v>42</v>
      </c>
      <c r="P6126" s="14">
        <v>0.49320000000000003</v>
      </c>
      <c r="Q6126" s="8">
        <v>20.71</v>
      </c>
      <c r="R6126" s="8">
        <v>21.29</v>
      </c>
      <c r="S6126" s="8">
        <v>29.4</v>
      </c>
      <c r="T6126" s="8">
        <v>-8.11</v>
      </c>
      <c r="U6126">
        <v>0</v>
      </c>
      <c r="V6126" s="8">
        <v>0</v>
      </c>
      <c r="W6126" s="8">
        <v>0</v>
      </c>
      <c r="X6126" s="8">
        <v>-8.11</v>
      </c>
    </row>
    <row r="6127" spans="1:24" x14ac:dyDescent="0.25">
      <c r="A6127" t="s">
        <v>6453</v>
      </c>
      <c r="B6127" s="1">
        <v>45930</v>
      </c>
      <c r="C6127" t="s">
        <v>445</v>
      </c>
      <c r="D6127" t="s">
        <v>446</v>
      </c>
      <c r="E6127" t="s">
        <v>71</v>
      </c>
      <c r="F6127" t="s">
        <v>89</v>
      </c>
      <c r="G6127" t="s">
        <v>72</v>
      </c>
      <c r="H6127" t="s">
        <v>73</v>
      </c>
      <c r="I6127" t="s">
        <v>130</v>
      </c>
      <c r="J6127" t="s">
        <v>131</v>
      </c>
      <c r="K6127" t="s">
        <v>42</v>
      </c>
      <c r="L6127" s="8">
        <v>4.8</v>
      </c>
      <c r="M6127" s="8">
        <v>1.4</v>
      </c>
      <c r="N6127">
        <v>120</v>
      </c>
      <c r="O6127" s="8">
        <v>576</v>
      </c>
      <c r="P6127" s="14">
        <v>2.52E-2</v>
      </c>
      <c r="Q6127" s="8">
        <v>14.52</v>
      </c>
      <c r="R6127" s="8">
        <v>561.48</v>
      </c>
      <c r="S6127" s="8">
        <v>168</v>
      </c>
      <c r="T6127" s="8">
        <v>393.48</v>
      </c>
      <c r="U6127">
        <v>0</v>
      </c>
      <c r="V6127" s="8">
        <v>0</v>
      </c>
      <c r="W6127" s="8">
        <v>0</v>
      </c>
      <c r="X6127" s="8">
        <v>393.48</v>
      </c>
    </row>
    <row r="6128" spans="1:24" x14ac:dyDescent="0.25">
      <c r="A6128" t="s">
        <v>6454</v>
      </c>
      <c r="B6128" s="1">
        <v>45698</v>
      </c>
      <c r="C6128" t="s">
        <v>528</v>
      </c>
      <c r="D6128" t="s">
        <v>529</v>
      </c>
      <c r="E6128" t="s">
        <v>27</v>
      </c>
      <c r="F6128" t="s">
        <v>54</v>
      </c>
      <c r="G6128" t="s">
        <v>38</v>
      </c>
      <c r="H6128" t="s">
        <v>39</v>
      </c>
      <c r="I6128" t="s">
        <v>122</v>
      </c>
      <c r="J6128" t="s">
        <v>123</v>
      </c>
      <c r="K6128" t="s">
        <v>59</v>
      </c>
      <c r="L6128" s="8">
        <v>5.5</v>
      </c>
      <c r="M6128" s="8">
        <v>3.8</v>
      </c>
      <c r="N6128">
        <v>44</v>
      </c>
      <c r="O6128" s="8">
        <v>242</v>
      </c>
      <c r="P6128" s="14">
        <v>1.6199999999999999E-2</v>
      </c>
      <c r="Q6128" s="8">
        <v>3.92</v>
      </c>
      <c r="R6128" s="8">
        <v>238.08</v>
      </c>
      <c r="S6128" s="8">
        <v>167.2</v>
      </c>
      <c r="T6128" s="8">
        <v>70.88</v>
      </c>
      <c r="U6128">
        <v>0</v>
      </c>
      <c r="V6128" s="8">
        <v>0</v>
      </c>
      <c r="W6128" s="8">
        <v>0</v>
      </c>
      <c r="X6128" s="8">
        <v>70.88</v>
      </c>
    </row>
    <row r="6129" spans="1:24" x14ac:dyDescent="0.25">
      <c r="A6129" t="s">
        <v>6455</v>
      </c>
      <c r="B6129" s="1">
        <v>45890</v>
      </c>
      <c r="C6129" t="s">
        <v>269</v>
      </c>
      <c r="D6129" t="s">
        <v>270</v>
      </c>
      <c r="E6129" t="s">
        <v>27</v>
      </c>
      <c r="F6129" t="s">
        <v>37</v>
      </c>
      <c r="G6129" t="s">
        <v>38</v>
      </c>
      <c r="H6129" t="s">
        <v>39</v>
      </c>
      <c r="I6129" t="s">
        <v>112</v>
      </c>
      <c r="J6129" t="s">
        <v>113</v>
      </c>
      <c r="K6129" t="s">
        <v>42</v>
      </c>
      <c r="L6129" s="8">
        <v>8.5</v>
      </c>
      <c r="M6129" s="8">
        <v>2.8</v>
      </c>
      <c r="N6129">
        <v>22</v>
      </c>
      <c r="O6129" s="8">
        <v>187</v>
      </c>
      <c r="P6129" s="14">
        <v>2.3999999999999998E-3</v>
      </c>
      <c r="Q6129" s="8">
        <v>0.45</v>
      </c>
      <c r="R6129" s="8">
        <v>186.55</v>
      </c>
      <c r="S6129" s="8">
        <v>61.6</v>
      </c>
      <c r="T6129" s="8">
        <v>124.95</v>
      </c>
      <c r="U6129">
        <v>0</v>
      </c>
      <c r="V6129" s="8">
        <v>0</v>
      </c>
      <c r="W6129" s="8">
        <v>0</v>
      </c>
      <c r="X6129" s="8">
        <v>124.95</v>
      </c>
    </row>
    <row r="6130" spans="1:24" x14ac:dyDescent="0.25">
      <c r="A6130" t="s">
        <v>6456</v>
      </c>
      <c r="B6130" s="1">
        <v>45396</v>
      </c>
      <c r="C6130" t="s">
        <v>406</v>
      </c>
      <c r="D6130" t="s">
        <v>407</v>
      </c>
      <c r="E6130" t="s">
        <v>63</v>
      </c>
      <c r="F6130" t="s">
        <v>37</v>
      </c>
      <c r="G6130" t="s">
        <v>64</v>
      </c>
      <c r="H6130" t="s">
        <v>65</v>
      </c>
      <c r="I6130" t="s">
        <v>117</v>
      </c>
      <c r="J6130" t="s">
        <v>118</v>
      </c>
      <c r="K6130" t="s">
        <v>59</v>
      </c>
      <c r="L6130" s="8">
        <v>6</v>
      </c>
      <c r="M6130" s="8">
        <v>4.2</v>
      </c>
      <c r="N6130">
        <v>23</v>
      </c>
      <c r="O6130" s="8">
        <v>138</v>
      </c>
      <c r="P6130" s="14">
        <v>1.18E-2</v>
      </c>
      <c r="Q6130" s="8">
        <v>1.63</v>
      </c>
      <c r="R6130" s="8">
        <v>136.37</v>
      </c>
      <c r="S6130" s="8">
        <v>96.6</v>
      </c>
      <c r="T6130" s="8">
        <v>39.770000000000003</v>
      </c>
      <c r="U6130">
        <v>0</v>
      </c>
      <c r="V6130" s="8">
        <v>0</v>
      </c>
      <c r="W6130" s="8">
        <v>0</v>
      </c>
      <c r="X6130" s="8">
        <v>39.770000000000003</v>
      </c>
    </row>
    <row r="6131" spans="1:24" x14ac:dyDescent="0.25">
      <c r="A6131" t="s">
        <v>6457</v>
      </c>
      <c r="B6131" s="1">
        <v>45299</v>
      </c>
      <c r="C6131" t="s">
        <v>340</v>
      </c>
      <c r="D6131" t="s">
        <v>341</v>
      </c>
      <c r="E6131" t="s">
        <v>27</v>
      </c>
      <c r="F6131" t="s">
        <v>54</v>
      </c>
      <c r="G6131" t="s">
        <v>29</v>
      </c>
      <c r="H6131" t="s">
        <v>30</v>
      </c>
      <c r="I6131" t="s">
        <v>156</v>
      </c>
      <c r="J6131" t="s">
        <v>157</v>
      </c>
      <c r="K6131" t="s">
        <v>42</v>
      </c>
      <c r="L6131" s="8">
        <v>6.2</v>
      </c>
      <c r="M6131" s="8">
        <v>1.9</v>
      </c>
      <c r="N6131">
        <v>36</v>
      </c>
      <c r="O6131" s="8">
        <v>223.2</v>
      </c>
      <c r="P6131" s="14">
        <v>1.52E-2</v>
      </c>
      <c r="Q6131" s="8">
        <v>3.39</v>
      </c>
      <c r="R6131" s="8">
        <v>219.81</v>
      </c>
      <c r="S6131" s="8">
        <v>68.400000000000006</v>
      </c>
      <c r="T6131" s="8">
        <v>151.41</v>
      </c>
      <c r="U6131">
        <v>0</v>
      </c>
      <c r="V6131" s="8">
        <v>0</v>
      </c>
      <c r="W6131" s="8">
        <v>0</v>
      </c>
      <c r="X6131" s="8">
        <v>151.41</v>
      </c>
    </row>
    <row r="6132" spans="1:24" x14ac:dyDescent="0.25">
      <c r="A6132" t="s">
        <v>6458</v>
      </c>
      <c r="B6132" s="1">
        <v>45815</v>
      </c>
      <c r="C6132" t="s">
        <v>551</v>
      </c>
      <c r="D6132" t="s">
        <v>552</v>
      </c>
      <c r="E6132" t="s">
        <v>27</v>
      </c>
      <c r="F6132" t="s">
        <v>54</v>
      </c>
      <c r="G6132" t="s">
        <v>29</v>
      </c>
      <c r="H6132" t="s">
        <v>30</v>
      </c>
      <c r="I6132" t="s">
        <v>47</v>
      </c>
      <c r="J6132" t="s">
        <v>48</v>
      </c>
      <c r="K6132" t="s">
        <v>49</v>
      </c>
      <c r="L6132" s="8">
        <v>5</v>
      </c>
      <c r="M6132" s="8">
        <v>3.2</v>
      </c>
      <c r="N6132">
        <v>93</v>
      </c>
      <c r="O6132" s="8">
        <v>465</v>
      </c>
      <c r="P6132" s="14">
        <v>5.7299999999999997E-2</v>
      </c>
      <c r="Q6132" s="8">
        <v>26.64</v>
      </c>
      <c r="R6132" s="8">
        <v>438.36</v>
      </c>
      <c r="S6132" s="8">
        <v>297.60000000000002</v>
      </c>
      <c r="T6132" s="8">
        <v>140.76</v>
      </c>
      <c r="U6132">
        <v>0</v>
      </c>
      <c r="V6132" s="8">
        <v>0</v>
      </c>
      <c r="W6132" s="8">
        <v>0</v>
      </c>
      <c r="X6132" s="8">
        <v>140.76</v>
      </c>
    </row>
    <row r="6133" spans="1:24" x14ac:dyDescent="0.25">
      <c r="A6133" t="s">
        <v>6459</v>
      </c>
      <c r="B6133" s="1">
        <v>45970</v>
      </c>
      <c r="C6133" t="s">
        <v>763</v>
      </c>
      <c r="D6133" t="s">
        <v>764</v>
      </c>
      <c r="E6133" t="s">
        <v>71</v>
      </c>
      <c r="F6133" t="s">
        <v>46</v>
      </c>
      <c r="G6133" t="s">
        <v>72</v>
      </c>
      <c r="H6133" t="s">
        <v>73</v>
      </c>
      <c r="I6133" t="s">
        <v>104</v>
      </c>
      <c r="J6133" t="s">
        <v>105</v>
      </c>
      <c r="K6133" t="s">
        <v>49</v>
      </c>
      <c r="L6133" s="8">
        <v>4.2</v>
      </c>
      <c r="M6133" s="8">
        <v>2.8</v>
      </c>
      <c r="N6133">
        <v>23</v>
      </c>
      <c r="O6133" s="8">
        <v>96.6</v>
      </c>
      <c r="P6133" s="14">
        <v>0.20580000000000001</v>
      </c>
      <c r="Q6133" s="8">
        <v>19.88</v>
      </c>
      <c r="R6133" s="8">
        <v>76.72</v>
      </c>
      <c r="S6133" s="8">
        <v>64.400000000000006</v>
      </c>
      <c r="T6133" s="8">
        <v>12.32</v>
      </c>
      <c r="U6133">
        <v>0</v>
      </c>
      <c r="V6133" s="8">
        <v>0</v>
      </c>
      <c r="W6133" s="8">
        <v>0</v>
      </c>
      <c r="X6133" s="8">
        <v>12.32</v>
      </c>
    </row>
    <row r="6134" spans="1:24" x14ac:dyDescent="0.25">
      <c r="A6134" t="s">
        <v>6460</v>
      </c>
      <c r="B6134" s="1">
        <v>46155</v>
      </c>
      <c r="C6134" t="s">
        <v>758</v>
      </c>
      <c r="D6134" t="s">
        <v>759</v>
      </c>
      <c r="E6134" t="s">
        <v>27</v>
      </c>
      <c r="F6134" t="s">
        <v>37</v>
      </c>
      <c r="G6134" t="s">
        <v>38</v>
      </c>
      <c r="H6134" t="s">
        <v>39</v>
      </c>
      <c r="I6134" t="s">
        <v>47</v>
      </c>
      <c r="J6134" t="s">
        <v>48</v>
      </c>
      <c r="K6134" t="s">
        <v>49</v>
      </c>
      <c r="L6134" s="8">
        <v>5</v>
      </c>
      <c r="M6134" s="8">
        <v>3.2</v>
      </c>
      <c r="N6134">
        <v>11</v>
      </c>
      <c r="O6134" s="8">
        <v>55</v>
      </c>
      <c r="P6134" s="14">
        <v>1.32E-2</v>
      </c>
      <c r="Q6134" s="8">
        <v>0.73</v>
      </c>
      <c r="R6134" s="8">
        <v>54.27</v>
      </c>
      <c r="S6134" s="8">
        <v>35.200000000000003</v>
      </c>
      <c r="T6134" s="8">
        <v>19.07</v>
      </c>
      <c r="U6134">
        <v>0</v>
      </c>
      <c r="V6134" s="8">
        <v>0</v>
      </c>
      <c r="W6134" s="8">
        <v>0</v>
      </c>
      <c r="X6134" s="8">
        <v>19.07</v>
      </c>
    </row>
    <row r="6135" spans="1:24" x14ac:dyDescent="0.25">
      <c r="A6135" t="s">
        <v>6461</v>
      </c>
      <c r="B6135" s="1">
        <v>46151</v>
      </c>
      <c r="C6135" t="s">
        <v>609</v>
      </c>
      <c r="D6135" t="s">
        <v>610</v>
      </c>
      <c r="E6135" t="s">
        <v>63</v>
      </c>
      <c r="F6135" t="s">
        <v>37</v>
      </c>
      <c r="G6135" t="s">
        <v>64</v>
      </c>
      <c r="H6135" t="s">
        <v>65</v>
      </c>
      <c r="I6135" t="s">
        <v>144</v>
      </c>
      <c r="J6135" t="s">
        <v>145</v>
      </c>
      <c r="K6135" t="s">
        <v>33</v>
      </c>
      <c r="L6135" s="8">
        <v>12</v>
      </c>
      <c r="M6135" s="8">
        <v>6.5</v>
      </c>
      <c r="N6135">
        <v>51</v>
      </c>
      <c r="O6135" s="8">
        <v>612</v>
      </c>
      <c r="P6135" s="14">
        <v>3.39E-2</v>
      </c>
      <c r="Q6135" s="8">
        <v>20.75</v>
      </c>
      <c r="R6135" s="8">
        <v>591.25</v>
      </c>
      <c r="S6135" s="8">
        <v>331.5</v>
      </c>
      <c r="T6135" s="8">
        <v>259.75</v>
      </c>
      <c r="U6135">
        <v>0</v>
      </c>
      <c r="V6135" s="8">
        <v>0</v>
      </c>
      <c r="W6135" s="8">
        <v>0</v>
      </c>
      <c r="X6135" s="8">
        <v>259.75</v>
      </c>
    </row>
    <row r="6136" spans="1:24" x14ac:dyDescent="0.25">
      <c r="A6136" t="s">
        <v>6462</v>
      </c>
      <c r="B6136" s="1">
        <v>45675</v>
      </c>
      <c r="C6136" t="s">
        <v>480</v>
      </c>
      <c r="D6136" t="s">
        <v>481</v>
      </c>
      <c r="E6136" t="s">
        <v>63</v>
      </c>
      <c r="F6136" t="s">
        <v>54</v>
      </c>
      <c r="G6136" t="s">
        <v>79</v>
      </c>
      <c r="H6136" t="s">
        <v>80</v>
      </c>
      <c r="I6136" t="s">
        <v>127</v>
      </c>
      <c r="J6136" t="s">
        <v>128</v>
      </c>
      <c r="K6136" t="s">
        <v>33</v>
      </c>
      <c r="L6136" s="8">
        <v>7.2</v>
      </c>
      <c r="M6136" s="8">
        <v>3.6</v>
      </c>
      <c r="N6136">
        <v>95</v>
      </c>
      <c r="O6136" s="8">
        <v>684</v>
      </c>
      <c r="P6136" s="14">
        <v>2.3099999999999999E-2</v>
      </c>
      <c r="Q6136" s="8">
        <v>15.8</v>
      </c>
      <c r="R6136" s="8">
        <v>668.2</v>
      </c>
      <c r="S6136" s="8">
        <v>342</v>
      </c>
      <c r="T6136" s="8">
        <v>326.2</v>
      </c>
      <c r="U6136">
        <v>0</v>
      </c>
      <c r="V6136" s="8">
        <v>0</v>
      </c>
      <c r="W6136" s="8">
        <v>0</v>
      </c>
      <c r="X6136" s="8">
        <v>326.2</v>
      </c>
    </row>
    <row r="6137" spans="1:24" x14ac:dyDescent="0.25">
      <c r="A6137" t="s">
        <v>6463</v>
      </c>
      <c r="B6137" s="1">
        <v>45866</v>
      </c>
      <c r="C6137" t="s">
        <v>475</v>
      </c>
      <c r="D6137" t="s">
        <v>476</v>
      </c>
      <c r="E6137" t="s">
        <v>63</v>
      </c>
      <c r="F6137" t="s">
        <v>37</v>
      </c>
      <c r="G6137" t="s">
        <v>64</v>
      </c>
      <c r="H6137" t="s">
        <v>65</v>
      </c>
      <c r="I6137" t="s">
        <v>122</v>
      </c>
      <c r="J6137" t="s">
        <v>123</v>
      </c>
      <c r="K6137" t="s">
        <v>59</v>
      </c>
      <c r="L6137" s="8">
        <v>5.5</v>
      </c>
      <c r="M6137" s="8">
        <v>3.8</v>
      </c>
      <c r="N6137">
        <v>3</v>
      </c>
      <c r="O6137" s="8">
        <v>16.5</v>
      </c>
      <c r="P6137" s="14">
        <v>3.0000000000000001E-3</v>
      </c>
      <c r="Q6137" s="8">
        <v>0.05</v>
      </c>
      <c r="R6137" s="8">
        <v>16.45</v>
      </c>
      <c r="S6137" s="8">
        <v>11.4</v>
      </c>
      <c r="T6137" s="8">
        <v>5.05</v>
      </c>
      <c r="U6137">
        <v>0</v>
      </c>
      <c r="V6137" s="8">
        <v>0</v>
      </c>
      <c r="W6137" s="8">
        <v>0</v>
      </c>
      <c r="X6137" s="8">
        <v>5.05</v>
      </c>
    </row>
    <row r="6138" spans="1:24" x14ac:dyDescent="0.25">
      <c r="A6138" t="s">
        <v>6464</v>
      </c>
      <c r="B6138" s="1">
        <v>45954</v>
      </c>
      <c r="C6138" t="s">
        <v>334</v>
      </c>
      <c r="D6138" t="s">
        <v>335</v>
      </c>
      <c r="E6138" t="s">
        <v>53</v>
      </c>
      <c r="F6138" t="s">
        <v>37</v>
      </c>
      <c r="G6138" t="s">
        <v>55</v>
      </c>
      <c r="H6138" t="s">
        <v>56</v>
      </c>
      <c r="I6138" t="s">
        <v>66</v>
      </c>
      <c r="J6138" t="s">
        <v>67</v>
      </c>
      <c r="K6138" t="s">
        <v>33</v>
      </c>
      <c r="L6138" s="8">
        <v>4.5</v>
      </c>
      <c r="M6138" s="8">
        <v>2.1</v>
      </c>
      <c r="N6138">
        <v>9</v>
      </c>
      <c r="O6138" s="8">
        <v>40.5</v>
      </c>
      <c r="P6138" s="14">
        <v>1.1599999999999999E-2</v>
      </c>
      <c r="Q6138" s="8">
        <v>0.47</v>
      </c>
      <c r="R6138" s="8">
        <v>40.03</v>
      </c>
      <c r="S6138" s="8">
        <v>18.899999999999999</v>
      </c>
      <c r="T6138" s="8">
        <v>21.13</v>
      </c>
      <c r="U6138">
        <v>0</v>
      </c>
      <c r="V6138" s="8">
        <v>0</v>
      </c>
      <c r="W6138" s="8">
        <v>0</v>
      </c>
      <c r="X6138" s="8">
        <v>21.13</v>
      </c>
    </row>
    <row r="6139" spans="1:24" x14ac:dyDescent="0.25">
      <c r="A6139" t="s">
        <v>6465</v>
      </c>
      <c r="B6139" s="1">
        <v>45900</v>
      </c>
      <c r="C6139" t="s">
        <v>354</v>
      </c>
      <c r="D6139" t="s">
        <v>355</v>
      </c>
      <c r="E6139" t="s">
        <v>71</v>
      </c>
      <c r="F6139" t="s">
        <v>54</v>
      </c>
      <c r="G6139" t="s">
        <v>72</v>
      </c>
      <c r="H6139" t="s">
        <v>73</v>
      </c>
      <c r="I6139" t="s">
        <v>40</v>
      </c>
      <c r="J6139" t="s">
        <v>41</v>
      </c>
      <c r="K6139" t="s">
        <v>42</v>
      </c>
      <c r="L6139" s="8">
        <v>14.5</v>
      </c>
      <c r="M6139" s="8">
        <v>4.2</v>
      </c>
      <c r="N6139">
        <v>299</v>
      </c>
      <c r="O6139" s="8">
        <v>4335.5</v>
      </c>
      <c r="P6139" s="14">
        <v>3.3999999999999998E-3</v>
      </c>
      <c r="Q6139" s="8">
        <v>14.74</v>
      </c>
      <c r="R6139" s="8">
        <v>4320.76</v>
      </c>
      <c r="S6139" s="8">
        <v>1255.8</v>
      </c>
      <c r="T6139" s="8">
        <v>3064.96</v>
      </c>
      <c r="U6139">
        <v>0</v>
      </c>
      <c r="V6139" s="8">
        <v>0</v>
      </c>
      <c r="W6139" s="8">
        <v>0</v>
      </c>
      <c r="X6139" s="8">
        <v>3064.96</v>
      </c>
    </row>
    <row r="6140" spans="1:24" x14ac:dyDescent="0.25">
      <c r="A6140" t="s">
        <v>6466</v>
      </c>
      <c r="B6140" s="1">
        <v>45915</v>
      </c>
      <c r="C6140" t="s">
        <v>472</v>
      </c>
      <c r="D6140" t="s">
        <v>473</v>
      </c>
      <c r="E6140" t="s">
        <v>71</v>
      </c>
      <c r="F6140" t="s">
        <v>54</v>
      </c>
      <c r="G6140" t="s">
        <v>165</v>
      </c>
      <c r="H6140" t="s">
        <v>166</v>
      </c>
      <c r="I6140" t="s">
        <v>156</v>
      </c>
      <c r="J6140" t="s">
        <v>157</v>
      </c>
      <c r="K6140" t="s">
        <v>42</v>
      </c>
      <c r="L6140" s="8">
        <v>6.2</v>
      </c>
      <c r="M6140" s="8">
        <v>1.9</v>
      </c>
      <c r="N6140">
        <v>21</v>
      </c>
      <c r="O6140" s="8">
        <v>130.19999999999999</v>
      </c>
      <c r="P6140" s="14">
        <v>5.4000000000000003E-3</v>
      </c>
      <c r="Q6140" s="8">
        <v>0.7</v>
      </c>
      <c r="R6140" s="8">
        <v>129.5</v>
      </c>
      <c r="S6140" s="8">
        <v>39.9</v>
      </c>
      <c r="T6140" s="8">
        <v>89.6</v>
      </c>
      <c r="U6140">
        <v>0</v>
      </c>
      <c r="V6140" s="8">
        <v>0</v>
      </c>
      <c r="W6140" s="8">
        <v>0</v>
      </c>
      <c r="X6140" s="8">
        <v>89.6</v>
      </c>
    </row>
    <row r="6141" spans="1:24" x14ac:dyDescent="0.25">
      <c r="A6141" t="s">
        <v>6467</v>
      </c>
      <c r="B6141" s="1">
        <v>45581</v>
      </c>
      <c r="C6141" t="s">
        <v>133</v>
      </c>
      <c r="D6141" t="s">
        <v>134</v>
      </c>
      <c r="E6141" t="s">
        <v>27</v>
      </c>
      <c r="F6141" t="s">
        <v>54</v>
      </c>
      <c r="G6141" t="s">
        <v>38</v>
      </c>
      <c r="H6141" t="s">
        <v>39</v>
      </c>
      <c r="I6141" t="s">
        <v>57</v>
      </c>
      <c r="J6141" t="s">
        <v>58</v>
      </c>
      <c r="K6141" t="s">
        <v>59</v>
      </c>
      <c r="L6141" s="8">
        <v>10.5</v>
      </c>
      <c r="M6141" s="8">
        <v>7.5</v>
      </c>
      <c r="N6141">
        <v>131</v>
      </c>
      <c r="O6141" s="8">
        <v>1375.5</v>
      </c>
      <c r="P6141" s="14">
        <v>1.4E-3</v>
      </c>
      <c r="Q6141" s="8">
        <v>1.93</v>
      </c>
      <c r="R6141" s="8">
        <v>1373.57</v>
      </c>
      <c r="S6141" s="8">
        <v>982.5</v>
      </c>
      <c r="T6141" s="8">
        <v>391.07</v>
      </c>
      <c r="U6141">
        <v>75</v>
      </c>
      <c r="V6141" s="8">
        <v>786.4</v>
      </c>
      <c r="W6141" s="8">
        <v>600</v>
      </c>
      <c r="X6141" s="8">
        <v>-208.93</v>
      </c>
    </row>
    <row r="6142" spans="1:24" x14ac:dyDescent="0.25">
      <c r="A6142" t="s">
        <v>6468</v>
      </c>
      <c r="B6142" s="1">
        <v>45597</v>
      </c>
      <c r="C6142" t="s">
        <v>523</v>
      </c>
      <c r="D6142" t="s">
        <v>524</v>
      </c>
      <c r="E6142" t="s">
        <v>27</v>
      </c>
      <c r="F6142" t="s">
        <v>89</v>
      </c>
      <c r="G6142" t="s">
        <v>29</v>
      </c>
      <c r="H6142" t="s">
        <v>30</v>
      </c>
      <c r="I6142" t="s">
        <v>185</v>
      </c>
      <c r="J6142" t="s">
        <v>186</v>
      </c>
      <c r="K6142" t="s">
        <v>59</v>
      </c>
      <c r="L6142" s="8">
        <v>4.9000000000000004</v>
      </c>
      <c r="M6142" s="8">
        <v>3.1</v>
      </c>
      <c r="N6142">
        <v>37</v>
      </c>
      <c r="O6142" s="8">
        <v>181.3</v>
      </c>
      <c r="P6142" s="14">
        <v>1.18E-2</v>
      </c>
      <c r="Q6142" s="8">
        <v>2.14</v>
      </c>
      <c r="R6142" s="8">
        <v>179.16</v>
      </c>
      <c r="S6142" s="8">
        <v>114.7</v>
      </c>
      <c r="T6142" s="8">
        <v>64.459999999999994</v>
      </c>
      <c r="U6142">
        <v>0</v>
      </c>
      <c r="V6142" s="8">
        <v>0</v>
      </c>
      <c r="W6142" s="8">
        <v>0</v>
      </c>
      <c r="X6142" s="8">
        <v>64.459999999999994</v>
      </c>
    </row>
    <row r="6143" spans="1:24" x14ac:dyDescent="0.25">
      <c r="A6143" t="s">
        <v>6469</v>
      </c>
      <c r="B6143" s="1">
        <v>45992</v>
      </c>
      <c r="C6143" t="s">
        <v>472</v>
      </c>
      <c r="D6143" t="s">
        <v>473</v>
      </c>
      <c r="E6143" t="s">
        <v>71</v>
      </c>
      <c r="F6143" t="s">
        <v>54</v>
      </c>
      <c r="G6143" t="s">
        <v>165</v>
      </c>
      <c r="H6143" t="s">
        <v>166</v>
      </c>
      <c r="I6143" t="s">
        <v>144</v>
      </c>
      <c r="J6143" t="s">
        <v>145</v>
      </c>
      <c r="K6143" t="s">
        <v>33</v>
      </c>
      <c r="L6143" s="8">
        <v>12</v>
      </c>
      <c r="M6143" s="8">
        <v>6.5</v>
      </c>
      <c r="N6143">
        <v>159</v>
      </c>
      <c r="O6143" s="8">
        <v>1908</v>
      </c>
      <c r="P6143" s="14">
        <v>1.55E-2</v>
      </c>
      <c r="Q6143" s="8">
        <v>29.57</v>
      </c>
      <c r="R6143" s="8">
        <v>1878.43</v>
      </c>
      <c r="S6143" s="8">
        <v>1033.5</v>
      </c>
      <c r="T6143" s="8">
        <v>844.93</v>
      </c>
      <c r="U6143">
        <v>0</v>
      </c>
      <c r="V6143" s="8">
        <v>0</v>
      </c>
      <c r="W6143" s="8">
        <v>0</v>
      </c>
      <c r="X6143" s="8">
        <v>844.93</v>
      </c>
    </row>
    <row r="6144" spans="1:24" x14ac:dyDescent="0.25">
      <c r="A6144" t="s">
        <v>6470</v>
      </c>
      <c r="B6144" s="1">
        <v>45402</v>
      </c>
      <c r="C6144" t="s">
        <v>142</v>
      </c>
      <c r="D6144" t="s">
        <v>143</v>
      </c>
      <c r="E6144" t="s">
        <v>71</v>
      </c>
      <c r="F6144" t="s">
        <v>37</v>
      </c>
      <c r="G6144" t="s">
        <v>72</v>
      </c>
      <c r="H6144" t="s">
        <v>73</v>
      </c>
      <c r="I6144" t="s">
        <v>47</v>
      </c>
      <c r="J6144" t="s">
        <v>48</v>
      </c>
      <c r="K6144" t="s">
        <v>49</v>
      </c>
      <c r="L6144" s="8">
        <v>5</v>
      </c>
      <c r="M6144" s="8">
        <v>3.2</v>
      </c>
      <c r="N6144">
        <v>32</v>
      </c>
      <c r="O6144" s="8">
        <v>160</v>
      </c>
      <c r="P6144" s="14">
        <v>1.6000000000000001E-3</v>
      </c>
      <c r="Q6144" s="8">
        <v>0.26</v>
      </c>
      <c r="R6144" s="8">
        <v>159.74</v>
      </c>
      <c r="S6144" s="8">
        <v>102.4</v>
      </c>
      <c r="T6144" s="8">
        <v>57.34</v>
      </c>
      <c r="U6144">
        <v>0</v>
      </c>
      <c r="V6144" s="8">
        <v>0</v>
      </c>
      <c r="W6144" s="8">
        <v>0</v>
      </c>
      <c r="X6144" s="8">
        <v>57.34</v>
      </c>
    </row>
    <row r="6145" spans="1:24" x14ac:dyDescent="0.25">
      <c r="A6145" t="s">
        <v>6471</v>
      </c>
      <c r="B6145" s="1">
        <v>45785</v>
      </c>
      <c r="C6145" t="s">
        <v>391</v>
      </c>
      <c r="D6145" t="s">
        <v>392</v>
      </c>
      <c r="E6145" t="s">
        <v>63</v>
      </c>
      <c r="F6145" t="s">
        <v>54</v>
      </c>
      <c r="G6145" t="s">
        <v>64</v>
      </c>
      <c r="H6145" t="s">
        <v>65</v>
      </c>
      <c r="I6145" t="s">
        <v>104</v>
      </c>
      <c r="J6145" t="s">
        <v>105</v>
      </c>
      <c r="K6145" t="s">
        <v>49</v>
      </c>
      <c r="L6145" s="8">
        <v>4.2</v>
      </c>
      <c r="M6145" s="8">
        <v>2.8</v>
      </c>
      <c r="N6145">
        <v>18</v>
      </c>
      <c r="O6145" s="8">
        <v>75.599999999999994</v>
      </c>
      <c r="P6145" s="14">
        <v>8.3999999999999995E-3</v>
      </c>
      <c r="Q6145" s="8">
        <v>0.64</v>
      </c>
      <c r="R6145" s="8">
        <v>74.959999999999994</v>
      </c>
      <c r="S6145" s="8">
        <v>50.4</v>
      </c>
      <c r="T6145" s="8">
        <v>24.56</v>
      </c>
      <c r="U6145">
        <v>0</v>
      </c>
      <c r="V6145" s="8">
        <v>0</v>
      </c>
      <c r="W6145" s="8">
        <v>0</v>
      </c>
      <c r="X6145" s="8">
        <v>24.56</v>
      </c>
    </row>
    <row r="6146" spans="1:24" x14ac:dyDescent="0.25">
      <c r="A6146" t="s">
        <v>6472</v>
      </c>
      <c r="B6146" s="1">
        <v>45357</v>
      </c>
      <c r="C6146" t="s">
        <v>337</v>
      </c>
      <c r="D6146" t="s">
        <v>338</v>
      </c>
      <c r="E6146" t="s">
        <v>27</v>
      </c>
      <c r="F6146" t="s">
        <v>54</v>
      </c>
      <c r="G6146" t="s">
        <v>38</v>
      </c>
      <c r="H6146" t="s">
        <v>39</v>
      </c>
      <c r="I6146" t="s">
        <v>40</v>
      </c>
      <c r="J6146" t="s">
        <v>41</v>
      </c>
      <c r="K6146" t="s">
        <v>42</v>
      </c>
      <c r="L6146" s="8">
        <v>14.5</v>
      </c>
      <c r="M6146" s="8">
        <v>4.2</v>
      </c>
      <c r="N6146">
        <v>56</v>
      </c>
      <c r="O6146" s="8">
        <v>812</v>
      </c>
      <c r="P6146" s="14">
        <v>5.7999999999999996E-3</v>
      </c>
      <c r="Q6146" s="8">
        <v>4.71</v>
      </c>
      <c r="R6146" s="8">
        <v>807.29</v>
      </c>
      <c r="S6146" s="8">
        <v>235.2</v>
      </c>
      <c r="T6146" s="8">
        <v>572.09</v>
      </c>
      <c r="U6146">
        <v>0</v>
      </c>
      <c r="V6146" s="8">
        <v>0</v>
      </c>
      <c r="W6146" s="8">
        <v>0</v>
      </c>
      <c r="X6146" s="8">
        <v>572.09</v>
      </c>
    </row>
    <row r="6147" spans="1:24" x14ac:dyDescent="0.25">
      <c r="A6147" t="s">
        <v>6473</v>
      </c>
      <c r="B6147" s="1">
        <v>45636</v>
      </c>
      <c r="C6147" t="s">
        <v>139</v>
      </c>
      <c r="D6147" t="s">
        <v>140</v>
      </c>
      <c r="E6147" t="s">
        <v>63</v>
      </c>
      <c r="F6147" t="s">
        <v>54</v>
      </c>
      <c r="G6147" t="s">
        <v>79</v>
      </c>
      <c r="H6147" t="s">
        <v>80</v>
      </c>
      <c r="I6147" t="s">
        <v>31</v>
      </c>
      <c r="J6147" t="s">
        <v>32</v>
      </c>
      <c r="K6147" t="s">
        <v>33</v>
      </c>
      <c r="L6147" s="8">
        <v>5.8</v>
      </c>
      <c r="M6147" s="8">
        <v>2.7</v>
      </c>
      <c r="N6147">
        <v>22</v>
      </c>
      <c r="O6147" s="8">
        <v>127.6</v>
      </c>
      <c r="P6147" s="14">
        <v>1.24E-2</v>
      </c>
      <c r="Q6147" s="8">
        <v>1.58</v>
      </c>
      <c r="R6147" s="8">
        <v>126.02</v>
      </c>
      <c r="S6147" s="8">
        <v>59.4</v>
      </c>
      <c r="T6147" s="8">
        <v>66.62</v>
      </c>
      <c r="U6147">
        <v>0</v>
      </c>
      <c r="V6147" s="8">
        <v>0</v>
      </c>
      <c r="W6147" s="8">
        <v>0</v>
      </c>
      <c r="X6147" s="8">
        <v>66.62</v>
      </c>
    </row>
    <row r="6148" spans="1:24" x14ac:dyDescent="0.25">
      <c r="A6148" t="s">
        <v>6474</v>
      </c>
      <c r="B6148" s="1">
        <v>45575</v>
      </c>
      <c r="C6148" t="s">
        <v>232</v>
      </c>
      <c r="D6148" t="s">
        <v>233</v>
      </c>
      <c r="E6148" t="s">
        <v>27</v>
      </c>
      <c r="F6148" t="s">
        <v>89</v>
      </c>
      <c r="G6148" t="s">
        <v>38</v>
      </c>
      <c r="H6148" t="s">
        <v>39</v>
      </c>
      <c r="I6148" t="s">
        <v>57</v>
      </c>
      <c r="J6148" t="s">
        <v>58</v>
      </c>
      <c r="K6148" t="s">
        <v>59</v>
      </c>
      <c r="L6148" s="8">
        <v>10.5</v>
      </c>
      <c r="M6148" s="8">
        <v>7.5</v>
      </c>
      <c r="N6148">
        <v>51</v>
      </c>
      <c r="O6148" s="8">
        <v>535.5</v>
      </c>
      <c r="P6148" s="14">
        <v>0.1328</v>
      </c>
      <c r="Q6148" s="8">
        <v>71.11</v>
      </c>
      <c r="R6148" s="8">
        <v>464.39</v>
      </c>
      <c r="S6148" s="8">
        <v>382.5</v>
      </c>
      <c r="T6148" s="8">
        <v>81.89</v>
      </c>
      <c r="U6148">
        <v>0</v>
      </c>
      <c r="V6148" s="8">
        <v>0</v>
      </c>
      <c r="W6148" s="8">
        <v>0</v>
      </c>
      <c r="X6148" s="8">
        <v>81.89</v>
      </c>
    </row>
    <row r="6149" spans="1:24" x14ac:dyDescent="0.25">
      <c r="A6149" t="s">
        <v>6475</v>
      </c>
      <c r="B6149" s="1">
        <v>45947</v>
      </c>
      <c r="C6149" t="s">
        <v>400</v>
      </c>
      <c r="D6149" t="s">
        <v>401</v>
      </c>
      <c r="E6149" t="s">
        <v>27</v>
      </c>
      <c r="F6149" t="s">
        <v>28</v>
      </c>
      <c r="G6149" t="s">
        <v>29</v>
      </c>
      <c r="H6149" t="s">
        <v>30</v>
      </c>
      <c r="I6149" t="s">
        <v>40</v>
      </c>
      <c r="J6149" t="s">
        <v>41</v>
      </c>
      <c r="K6149" t="s">
        <v>42</v>
      </c>
      <c r="L6149" s="8">
        <v>14.5</v>
      </c>
      <c r="M6149" s="8">
        <v>4.2</v>
      </c>
      <c r="N6149">
        <v>41</v>
      </c>
      <c r="O6149" s="8">
        <v>594.5</v>
      </c>
      <c r="P6149" s="14">
        <v>7.1999999999999998E-3</v>
      </c>
      <c r="Q6149" s="8">
        <v>4.28</v>
      </c>
      <c r="R6149" s="8">
        <v>590.22</v>
      </c>
      <c r="S6149" s="8">
        <v>172.2</v>
      </c>
      <c r="T6149" s="8">
        <v>418.02</v>
      </c>
      <c r="U6149">
        <v>0</v>
      </c>
      <c r="V6149" s="8">
        <v>0</v>
      </c>
      <c r="W6149" s="8">
        <v>0</v>
      </c>
      <c r="X6149" s="8">
        <v>418.02</v>
      </c>
    </row>
    <row r="6150" spans="1:24" x14ac:dyDescent="0.25">
      <c r="A6150" t="s">
        <v>6476</v>
      </c>
      <c r="B6150" s="1">
        <v>45624</v>
      </c>
      <c r="C6150" t="s">
        <v>107</v>
      </c>
      <c r="D6150" t="s">
        <v>108</v>
      </c>
      <c r="E6150" t="s">
        <v>53</v>
      </c>
      <c r="F6150" t="s">
        <v>46</v>
      </c>
      <c r="G6150" t="s">
        <v>55</v>
      </c>
      <c r="H6150" t="s">
        <v>56</v>
      </c>
      <c r="I6150" t="s">
        <v>47</v>
      </c>
      <c r="J6150" t="s">
        <v>48</v>
      </c>
      <c r="K6150" t="s">
        <v>49</v>
      </c>
      <c r="L6150" s="8">
        <v>5</v>
      </c>
      <c r="M6150" s="8">
        <v>3.2</v>
      </c>
      <c r="N6150">
        <v>46</v>
      </c>
      <c r="O6150" s="8">
        <v>230</v>
      </c>
      <c r="P6150" s="14">
        <v>0.41310000000000002</v>
      </c>
      <c r="Q6150" s="8">
        <v>95.01</v>
      </c>
      <c r="R6150" s="8">
        <v>134.99</v>
      </c>
      <c r="S6150" s="8">
        <v>147.19999999999999</v>
      </c>
      <c r="T6150" s="8">
        <v>-12.21</v>
      </c>
      <c r="U6150">
        <v>0</v>
      </c>
      <c r="V6150" s="8">
        <v>0</v>
      </c>
      <c r="W6150" s="8">
        <v>0</v>
      </c>
      <c r="X6150" s="8">
        <v>-12.21</v>
      </c>
    </row>
    <row r="6151" spans="1:24" x14ac:dyDescent="0.25">
      <c r="A6151" t="s">
        <v>6477</v>
      </c>
      <c r="B6151" s="1">
        <v>46174</v>
      </c>
      <c r="C6151" t="s">
        <v>288</v>
      </c>
      <c r="D6151" t="s">
        <v>289</v>
      </c>
      <c r="E6151" t="s">
        <v>27</v>
      </c>
      <c r="F6151" t="s">
        <v>46</v>
      </c>
      <c r="G6151" t="s">
        <v>29</v>
      </c>
      <c r="H6151" t="s">
        <v>30</v>
      </c>
      <c r="I6151" t="s">
        <v>47</v>
      </c>
      <c r="J6151" t="s">
        <v>48</v>
      </c>
      <c r="K6151" t="s">
        <v>49</v>
      </c>
      <c r="L6151" s="8">
        <v>5</v>
      </c>
      <c r="M6151" s="8">
        <v>3.2</v>
      </c>
      <c r="N6151">
        <v>56</v>
      </c>
      <c r="O6151" s="8">
        <v>280</v>
      </c>
      <c r="P6151" s="14">
        <v>0.17910000000000001</v>
      </c>
      <c r="Q6151" s="8">
        <v>50.15</v>
      </c>
      <c r="R6151" s="8">
        <v>229.85</v>
      </c>
      <c r="S6151" s="8">
        <v>179.2</v>
      </c>
      <c r="T6151" s="8">
        <v>50.65</v>
      </c>
      <c r="U6151">
        <v>0</v>
      </c>
      <c r="V6151" s="8">
        <v>0</v>
      </c>
      <c r="W6151" s="8">
        <v>0</v>
      </c>
      <c r="X6151" s="8">
        <v>50.65</v>
      </c>
    </row>
    <row r="6152" spans="1:24" x14ac:dyDescent="0.25">
      <c r="A6152" t="s">
        <v>6478</v>
      </c>
      <c r="B6152" s="1">
        <v>45575</v>
      </c>
      <c r="C6152" t="s">
        <v>334</v>
      </c>
      <c r="D6152" t="s">
        <v>335</v>
      </c>
      <c r="E6152" t="s">
        <v>53</v>
      </c>
      <c r="F6152" t="s">
        <v>37</v>
      </c>
      <c r="G6152" t="s">
        <v>55</v>
      </c>
      <c r="H6152" t="s">
        <v>56</v>
      </c>
      <c r="I6152" t="s">
        <v>74</v>
      </c>
      <c r="J6152" t="s">
        <v>75</v>
      </c>
      <c r="K6152" t="s">
        <v>49</v>
      </c>
      <c r="L6152" s="8">
        <v>11</v>
      </c>
      <c r="M6152" s="8">
        <v>6.8</v>
      </c>
      <c r="N6152">
        <v>10</v>
      </c>
      <c r="O6152" s="8">
        <v>110</v>
      </c>
      <c r="P6152" s="14">
        <v>2.5000000000000001E-3</v>
      </c>
      <c r="Q6152" s="8">
        <v>0.28000000000000003</v>
      </c>
      <c r="R6152" s="8">
        <v>109.72</v>
      </c>
      <c r="S6152" s="8">
        <v>68</v>
      </c>
      <c r="T6152" s="8">
        <v>41.72</v>
      </c>
      <c r="U6152">
        <v>0</v>
      </c>
      <c r="V6152" s="8">
        <v>0</v>
      </c>
      <c r="W6152" s="8">
        <v>0</v>
      </c>
      <c r="X6152" s="8">
        <v>41.72</v>
      </c>
    </row>
    <row r="6153" spans="1:24" x14ac:dyDescent="0.25">
      <c r="A6153" t="s">
        <v>6479</v>
      </c>
      <c r="B6153" s="1">
        <v>45559</v>
      </c>
      <c r="C6153" t="s">
        <v>321</v>
      </c>
      <c r="D6153" t="s">
        <v>322</v>
      </c>
      <c r="E6153" t="s">
        <v>63</v>
      </c>
      <c r="F6153" t="s">
        <v>46</v>
      </c>
      <c r="G6153" t="s">
        <v>79</v>
      </c>
      <c r="H6153" t="s">
        <v>80</v>
      </c>
      <c r="I6153" t="s">
        <v>117</v>
      </c>
      <c r="J6153" t="s">
        <v>118</v>
      </c>
      <c r="K6153" t="s">
        <v>59</v>
      </c>
      <c r="L6153" s="8">
        <v>6</v>
      </c>
      <c r="M6153" s="8">
        <v>4.2</v>
      </c>
      <c r="N6153">
        <v>31</v>
      </c>
      <c r="O6153" s="8">
        <v>186</v>
      </c>
      <c r="P6153" s="14">
        <v>0.2117</v>
      </c>
      <c r="Q6153" s="8">
        <v>39.380000000000003</v>
      </c>
      <c r="R6153" s="8">
        <v>146.62</v>
      </c>
      <c r="S6153" s="8">
        <v>130.19999999999999</v>
      </c>
      <c r="T6153" s="8">
        <v>16.420000000000002</v>
      </c>
      <c r="U6153">
        <v>0</v>
      </c>
      <c r="V6153" s="8">
        <v>0</v>
      </c>
      <c r="W6153" s="8">
        <v>0</v>
      </c>
      <c r="X6153" s="8">
        <v>16.420000000000002</v>
      </c>
    </row>
    <row r="6154" spans="1:24" x14ac:dyDescent="0.25">
      <c r="A6154" t="s">
        <v>6480</v>
      </c>
      <c r="B6154" s="1">
        <v>45963</v>
      </c>
      <c r="C6154" t="s">
        <v>455</v>
      </c>
      <c r="D6154" t="s">
        <v>456</v>
      </c>
      <c r="E6154" t="s">
        <v>71</v>
      </c>
      <c r="F6154" t="s">
        <v>89</v>
      </c>
      <c r="G6154" t="s">
        <v>165</v>
      </c>
      <c r="H6154" t="s">
        <v>166</v>
      </c>
      <c r="I6154" t="s">
        <v>66</v>
      </c>
      <c r="J6154" t="s">
        <v>67</v>
      </c>
      <c r="K6154" t="s">
        <v>33</v>
      </c>
      <c r="L6154" s="8">
        <v>4.5</v>
      </c>
      <c r="M6154" s="8">
        <v>2.1</v>
      </c>
      <c r="N6154">
        <v>143</v>
      </c>
      <c r="O6154" s="8">
        <v>643.5</v>
      </c>
      <c r="P6154" s="14">
        <v>0.12479999999999999</v>
      </c>
      <c r="Q6154" s="8">
        <v>80.31</v>
      </c>
      <c r="R6154" s="8">
        <v>563.19000000000005</v>
      </c>
      <c r="S6154" s="8">
        <v>300.3</v>
      </c>
      <c r="T6154" s="8">
        <v>262.89</v>
      </c>
      <c r="U6154">
        <v>0</v>
      </c>
      <c r="V6154" s="8">
        <v>0</v>
      </c>
      <c r="W6154" s="8">
        <v>0</v>
      </c>
      <c r="X6154" s="8">
        <v>262.89</v>
      </c>
    </row>
    <row r="6155" spans="1:24" x14ac:dyDescent="0.25">
      <c r="A6155" t="s">
        <v>6481</v>
      </c>
      <c r="B6155" s="1">
        <v>46020</v>
      </c>
      <c r="C6155" t="s">
        <v>285</v>
      </c>
      <c r="D6155" t="s">
        <v>286</v>
      </c>
      <c r="E6155" t="s">
        <v>27</v>
      </c>
      <c r="F6155" t="s">
        <v>89</v>
      </c>
      <c r="G6155" t="s">
        <v>38</v>
      </c>
      <c r="H6155" t="s">
        <v>39</v>
      </c>
      <c r="I6155" t="s">
        <v>40</v>
      </c>
      <c r="J6155" t="s">
        <v>41</v>
      </c>
      <c r="K6155" t="s">
        <v>42</v>
      </c>
      <c r="L6155" s="8">
        <v>14.5</v>
      </c>
      <c r="M6155" s="8">
        <v>4.2</v>
      </c>
      <c r="N6155">
        <v>46</v>
      </c>
      <c r="O6155" s="8">
        <v>667</v>
      </c>
      <c r="P6155" s="14">
        <v>0.1391</v>
      </c>
      <c r="Q6155" s="8">
        <v>92.78</v>
      </c>
      <c r="R6155" s="8">
        <v>574.22</v>
      </c>
      <c r="S6155" s="8">
        <v>193.2</v>
      </c>
      <c r="T6155" s="8">
        <v>381.02</v>
      </c>
      <c r="U6155">
        <v>0</v>
      </c>
      <c r="V6155" s="8">
        <v>0</v>
      </c>
      <c r="W6155" s="8">
        <v>0</v>
      </c>
      <c r="X6155" s="8">
        <v>381.02</v>
      </c>
    </row>
    <row r="6156" spans="1:24" x14ac:dyDescent="0.25">
      <c r="A6156" t="s">
        <v>6482</v>
      </c>
      <c r="B6156" s="1">
        <v>46205</v>
      </c>
      <c r="C6156" t="s">
        <v>367</v>
      </c>
      <c r="D6156" t="s">
        <v>368</v>
      </c>
      <c r="E6156" t="s">
        <v>63</v>
      </c>
      <c r="F6156" t="s">
        <v>54</v>
      </c>
      <c r="G6156" t="s">
        <v>64</v>
      </c>
      <c r="H6156" t="s">
        <v>65</v>
      </c>
      <c r="I6156" t="s">
        <v>122</v>
      </c>
      <c r="J6156" t="s">
        <v>123</v>
      </c>
      <c r="K6156" t="s">
        <v>59</v>
      </c>
      <c r="L6156" s="8">
        <v>5.5</v>
      </c>
      <c r="M6156" s="8">
        <v>3.8</v>
      </c>
      <c r="N6156">
        <v>18</v>
      </c>
      <c r="O6156" s="8">
        <v>99</v>
      </c>
      <c r="P6156" s="14">
        <v>4.2000000000000003E-2</v>
      </c>
      <c r="Q6156" s="8">
        <v>4.16</v>
      </c>
      <c r="R6156" s="8">
        <v>94.84</v>
      </c>
      <c r="S6156" s="8">
        <v>68.400000000000006</v>
      </c>
      <c r="T6156" s="8">
        <v>26.44</v>
      </c>
      <c r="U6156">
        <v>0</v>
      </c>
      <c r="V6156" s="8">
        <v>0</v>
      </c>
      <c r="W6156" s="8">
        <v>0</v>
      </c>
      <c r="X6156" s="8">
        <v>26.44</v>
      </c>
    </row>
    <row r="6157" spans="1:24" x14ac:dyDescent="0.25">
      <c r="A6157" t="s">
        <v>6483</v>
      </c>
      <c r="B6157" s="1">
        <v>45959</v>
      </c>
      <c r="C6157" t="s">
        <v>35</v>
      </c>
      <c r="D6157" t="s">
        <v>36</v>
      </c>
      <c r="E6157" t="s">
        <v>27</v>
      </c>
      <c r="F6157" t="s">
        <v>37</v>
      </c>
      <c r="G6157" t="s">
        <v>38</v>
      </c>
      <c r="H6157" t="s">
        <v>39</v>
      </c>
      <c r="I6157" t="s">
        <v>122</v>
      </c>
      <c r="J6157" t="s">
        <v>123</v>
      </c>
      <c r="K6157" t="s">
        <v>59</v>
      </c>
      <c r="L6157" s="8">
        <v>5.5</v>
      </c>
      <c r="M6157" s="8">
        <v>3.8</v>
      </c>
      <c r="N6157">
        <v>3</v>
      </c>
      <c r="O6157" s="8">
        <v>16.5</v>
      </c>
      <c r="P6157" s="14">
        <v>4.1000000000000003E-3</v>
      </c>
      <c r="Q6157" s="8">
        <v>7.0000000000000007E-2</v>
      </c>
      <c r="R6157" s="8">
        <v>16.43</v>
      </c>
      <c r="S6157" s="8">
        <v>11.4</v>
      </c>
      <c r="T6157" s="8">
        <v>5.03</v>
      </c>
      <c r="U6157">
        <v>0</v>
      </c>
      <c r="V6157" s="8">
        <v>0</v>
      </c>
      <c r="W6157" s="8">
        <v>0</v>
      </c>
      <c r="X6157" s="8">
        <v>5.03</v>
      </c>
    </row>
    <row r="6158" spans="1:24" x14ac:dyDescent="0.25">
      <c r="A6158" t="s">
        <v>6484</v>
      </c>
      <c r="B6158" s="1">
        <v>45597</v>
      </c>
      <c r="C6158" t="s">
        <v>188</v>
      </c>
      <c r="D6158" t="s">
        <v>189</v>
      </c>
      <c r="E6158" t="s">
        <v>27</v>
      </c>
      <c r="F6158" t="s">
        <v>54</v>
      </c>
      <c r="G6158" t="s">
        <v>38</v>
      </c>
      <c r="H6158" t="s">
        <v>39</v>
      </c>
      <c r="I6158" t="s">
        <v>117</v>
      </c>
      <c r="J6158" t="s">
        <v>118</v>
      </c>
      <c r="K6158" t="s">
        <v>59</v>
      </c>
      <c r="L6158" s="8">
        <v>6</v>
      </c>
      <c r="M6158" s="8">
        <v>4.2</v>
      </c>
      <c r="N6158">
        <v>16</v>
      </c>
      <c r="O6158" s="8">
        <v>96</v>
      </c>
      <c r="P6158" s="14">
        <v>0.47870000000000001</v>
      </c>
      <c r="Q6158" s="8">
        <v>45.96</v>
      </c>
      <c r="R6158" s="8">
        <v>50.04</v>
      </c>
      <c r="S6158" s="8">
        <v>67.2</v>
      </c>
      <c r="T6158" s="8">
        <v>-17.16</v>
      </c>
      <c r="U6158">
        <v>6</v>
      </c>
      <c r="V6158" s="8">
        <v>18.77</v>
      </c>
      <c r="W6158" s="8">
        <v>28.2</v>
      </c>
      <c r="X6158" s="8">
        <v>-45.36</v>
      </c>
    </row>
    <row r="6159" spans="1:24" x14ac:dyDescent="0.25">
      <c r="A6159" t="s">
        <v>6485</v>
      </c>
      <c r="B6159" s="1">
        <v>45484</v>
      </c>
      <c r="C6159" t="s">
        <v>567</v>
      </c>
      <c r="D6159" t="s">
        <v>568</v>
      </c>
      <c r="E6159" t="s">
        <v>27</v>
      </c>
      <c r="F6159" t="s">
        <v>37</v>
      </c>
      <c r="G6159" t="s">
        <v>38</v>
      </c>
      <c r="H6159" t="s">
        <v>39</v>
      </c>
      <c r="I6159" t="s">
        <v>185</v>
      </c>
      <c r="J6159" t="s">
        <v>186</v>
      </c>
      <c r="K6159" t="s">
        <v>59</v>
      </c>
      <c r="L6159" s="8">
        <v>4.9000000000000004</v>
      </c>
      <c r="M6159" s="8">
        <v>3.1</v>
      </c>
      <c r="N6159">
        <v>13</v>
      </c>
      <c r="O6159" s="8">
        <v>63.7</v>
      </c>
      <c r="P6159" s="14">
        <v>4.7000000000000002E-3</v>
      </c>
      <c r="Q6159" s="8">
        <v>0.3</v>
      </c>
      <c r="R6159" s="8">
        <v>63.4</v>
      </c>
      <c r="S6159" s="8">
        <v>40.299999999999997</v>
      </c>
      <c r="T6159" s="8">
        <v>23.1</v>
      </c>
      <c r="U6159">
        <v>0</v>
      </c>
      <c r="V6159" s="8">
        <v>0</v>
      </c>
      <c r="W6159" s="8">
        <v>0</v>
      </c>
      <c r="X6159" s="8">
        <v>23.1</v>
      </c>
    </row>
    <row r="6160" spans="1:24" x14ac:dyDescent="0.25">
      <c r="A6160" t="s">
        <v>6486</v>
      </c>
      <c r="B6160" s="1">
        <v>45445</v>
      </c>
      <c r="C6160" t="s">
        <v>255</v>
      </c>
      <c r="D6160" t="s">
        <v>256</v>
      </c>
      <c r="E6160" t="s">
        <v>27</v>
      </c>
      <c r="F6160" t="s">
        <v>89</v>
      </c>
      <c r="G6160" t="s">
        <v>38</v>
      </c>
      <c r="H6160" t="s">
        <v>39</v>
      </c>
      <c r="I6160" t="s">
        <v>84</v>
      </c>
      <c r="J6160" t="s">
        <v>85</v>
      </c>
      <c r="K6160" t="s">
        <v>42</v>
      </c>
      <c r="L6160" s="8">
        <v>9.9</v>
      </c>
      <c r="M6160" s="8">
        <v>3.1</v>
      </c>
      <c r="N6160">
        <v>124</v>
      </c>
      <c r="O6160" s="8">
        <v>1227.5999999999999</v>
      </c>
      <c r="P6160" s="14">
        <v>7.5800000000000006E-2</v>
      </c>
      <c r="Q6160" s="8">
        <v>93.05</v>
      </c>
      <c r="R6160" s="8">
        <v>1134.55</v>
      </c>
      <c r="S6160" s="8">
        <v>384.4</v>
      </c>
      <c r="T6160" s="8">
        <v>750.15</v>
      </c>
      <c r="U6160">
        <v>0</v>
      </c>
      <c r="V6160" s="8">
        <v>0</v>
      </c>
      <c r="W6160" s="8">
        <v>0</v>
      </c>
      <c r="X6160" s="8">
        <v>750.15</v>
      </c>
    </row>
    <row r="6161" spans="1:24" x14ac:dyDescent="0.25">
      <c r="A6161" t="s">
        <v>6487</v>
      </c>
      <c r="B6161" s="1">
        <v>45821</v>
      </c>
      <c r="C6161" t="s">
        <v>406</v>
      </c>
      <c r="D6161" t="s">
        <v>407</v>
      </c>
      <c r="E6161" t="s">
        <v>63</v>
      </c>
      <c r="F6161" t="s">
        <v>37</v>
      </c>
      <c r="G6161" t="s">
        <v>79</v>
      </c>
      <c r="H6161" t="s">
        <v>80</v>
      </c>
      <c r="I6161" t="s">
        <v>66</v>
      </c>
      <c r="J6161" t="s">
        <v>67</v>
      </c>
      <c r="K6161" t="s">
        <v>33</v>
      </c>
      <c r="L6161" s="8">
        <v>4.5</v>
      </c>
      <c r="M6161" s="8">
        <v>2.1</v>
      </c>
      <c r="N6161">
        <v>2</v>
      </c>
      <c r="O6161" s="8">
        <v>9</v>
      </c>
      <c r="P6161" s="14">
        <v>1.5599999999999999E-2</v>
      </c>
      <c r="Q6161" s="8">
        <v>0.14000000000000001</v>
      </c>
      <c r="R6161" s="8">
        <v>8.86</v>
      </c>
      <c r="S6161" s="8">
        <v>4.2</v>
      </c>
      <c r="T6161" s="8">
        <v>4.66</v>
      </c>
      <c r="U6161">
        <v>0</v>
      </c>
      <c r="V6161" s="8">
        <v>0</v>
      </c>
      <c r="W6161" s="8">
        <v>0</v>
      </c>
      <c r="X6161" s="8">
        <v>4.66</v>
      </c>
    </row>
    <row r="6162" spans="1:24" x14ac:dyDescent="0.25">
      <c r="A6162" t="s">
        <v>6488</v>
      </c>
      <c r="B6162" s="1">
        <v>46075</v>
      </c>
      <c r="C6162" t="s">
        <v>162</v>
      </c>
      <c r="D6162" t="s">
        <v>163</v>
      </c>
      <c r="E6162" t="s">
        <v>150</v>
      </c>
      <c r="F6162" t="s">
        <v>89</v>
      </c>
      <c r="G6162" t="s">
        <v>151</v>
      </c>
      <c r="H6162" t="s">
        <v>152</v>
      </c>
      <c r="I6162" t="s">
        <v>156</v>
      </c>
      <c r="J6162" t="s">
        <v>157</v>
      </c>
      <c r="K6162" t="s">
        <v>42</v>
      </c>
      <c r="L6162" s="8">
        <v>6.2</v>
      </c>
      <c r="M6162" s="8">
        <v>1.9</v>
      </c>
      <c r="N6162">
        <v>88</v>
      </c>
      <c r="O6162" s="8">
        <v>545.6</v>
      </c>
      <c r="P6162" s="14">
        <v>2.8899999999999999E-2</v>
      </c>
      <c r="Q6162" s="8">
        <v>15.77</v>
      </c>
      <c r="R6162" s="8">
        <v>529.83000000000004</v>
      </c>
      <c r="S6162" s="8">
        <v>167.2</v>
      </c>
      <c r="T6162" s="8">
        <v>362.63</v>
      </c>
      <c r="U6162">
        <v>0</v>
      </c>
      <c r="V6162" s="8">
        <v>0</v>
      </c>
      <c r="W6162" s="8">
        <v>0</v>
      </c>
      <c r="X6162" s="8">
        <v>362.63</v>
      </c>
    </row>
    <row r="6163" spans="1:24" x14ac:dyDescent="0.25">
      <c r="A6163" t="s">
        <v>6489</v>
      </c>
      <c r="B6163" s="1">
        <v>45538</v>
      </c>
      <c r="C6163" t="s">
        <v>671</v>
      </c>
      <c r="D6163" t="s">
        <v>672</v>
      </c>
      <c r="E6163" t="s">
        <v>27</v>
      </c>
      <c r="F6163" t="s">
        <v>89</v>
      </c>
      <c r="G6163" t="s">
        <v>38</v>
      </c>
      <c r="H6163" t="s">
        <v>39</v>
      </c>
      <c r="I6163" t="s">
        <v>99</v>
      </c>
      <c r="J6163" t="s">
        <v>100</v>
      </c>
      <c r="K6163" t="s">
        <v>49</v>
      </c>
      <c r="L6163" s="8">
        <v>3.8</v>
      </c>
      <c r="M6163" s="8">
        <v>2.6</v>
      </c>
      <c r="N6163">
        <v>466</v>
      </c>
      <c r="O6163" s="8">
        <v>1770.8</v>
      </c>
      <c r="P6163" s="14">
        <v>0.1106</v>
      </c>
      <c r="Q6163" s="8">
        <v>195.85</v>
      </c>
      <c r="R6163" s="8">
        <v>1574.95</v>
      </c>
      <c r="S6163" s="8">
        <v>1211.5999999999999</v>
      </c>
      <c r="T6163" s="8">
        <v>363.35</v>
      </c>
      <c r="U6163">
        <v>0</v>
      </c>
      <c r="V6163" s="8">
        <v>0</v>
      </c>
      <c r="W6163" s="8">
        <v>0</v>
      </c>
      <c r="X6163" s="8">
        <v>363.35</v>
      </c>
    </row>
    <row r="6164" spans="1:24" x14ac:dyDescent="0.25">
      <c r="A6164" t="s">
        <v>6490</v>
      </c>
      <c r="B6164" s="1">
        <v>46213</v>
      </c>
      <c r="C6164" t="s">
        <v>115</v>
      </c>
      <c r="D6164" t="s">
        <v>116</v>
      </c>
      <c r="E6164" t="s">
        <v>27</v>
      </c>
      <c r="F6164" t="s">
        <v>54</v>
      </c>
      <c r="G6164" t="s">
        <v>29</v>
      </c>
      <c r="H6164" t="s">
        <v>30</v>
      </c>
      <c r="I6164" t="s">
        <v>31</v>
      </c>
      <c r="J6164" t="s">
        <v>32</v>
      </c>
      <c r="K6164" t="s">
        <v>33</v>
      </c>
      <c r="L6164" s="8">
        <v>5.8</v>
      </c>
      <c r="M6164" s="8">
        <v>2.7</v>
      </c>
      <c r="N6164">
        <v>147</v>
      </c>
      <c r="O6164" s="8">
        <v>852.6</v>
      </c>
      <c r="P6164" s="14">
        <v>2.3E-3</v>
      </c>
      <c r="Q6164" s="8">
        <v>1.96</v>
      </c>
      <c r="R6164" s="8">
        <v>850.64</v>
      </c>
      <c r="S6164" s="8">
        <v>396.9</v>
      </c>
      <c r="T6164" s="8">
        <v>453.74</v>
      </c>
      <c r="U6164">
        <v>0</v>
      </c>
      <c r="V6164" s="8">
        <v>0</v>
      </c>
      <c r="W6164" s="8">
        <v>0</v>
      </c>
      <c r="X6164" s="8">
        <v>453.74</v>
      </c>
    </row>
    <row r="6165" spans="1:24" x14ac:dyDescent="0.25">
      <c r="A6165" t="s">
        <v>6491</v>
      </c>
      <c r="B6165" s="1">
        <v>45350</v>
      </c>
      <c r="C6165" t="s">
        <v>120</v>
      </c>
      <c r="D6165" t="s">
        <v>121</v>
      </c>
      <c r="E6165" t="s">
        <v>63</v>
      </c>
      <c r="F6165" t="s">
        <v>89</v>
      </c>
      <c r="G6165" t="s">
        <v>79</v>
      </c>
      <c r="H6165" t="s">
        <v>80</v>
      </c>
      <c r="I6165" t="s">
        <v>99</v>
      </c>
      <c r="J6165" t="s">
        <v>100</v>
      </c>
      <c r="K6165" t="s">
        <v>49</v>
      </c>
      <c r="L6165" s="8">
        <v>3.8</v>
      </c>
      <c r="M6165" s="8">
        <v>2.6</v>
      </c>
      <c r="N6165">
        <v>73</v>
      </c>
      <c r="O6165" s="8">
        <v>277.39999999999998</v>
      </c>
      <c r="P6165" s="14">
        <v>0.1356</v>
      </c>
      <c r="Q6165" s="8">
        <v>37.619999999999997</v>
      </c>
      <c r="R6165" s="8">
        <v>239.78</v>
      </c>
      <c r="S6165" s="8">
        <v>189.8</v>
      </c>
      <c r="T6165" s="8">
        <v>49.98</v>
      </c>
      <c r="U6165">
        <v>0</v>
      </c>
      <c r="V6165" s="8">
        <v>0</v>
      </c>
      <c r="W6165" s="8">
        <v>0</v>
      </c>
      <c r="X6165" s="8">
        <v>49.98</v>
      </c>
    </row>
    <row r="6166" spans="1:24" x14ac:dyDescent="0.25">
      <c r="A6166" t="s">
        <v>6492</v>
      </c>
      <c r="B6166" s="1">
        <v>46116</v>
      </c>
      <c r="C6166" t="s">
        <v>211</v>
      </c>
      <c r="D6166" t="s">
        <v>212</v>
      </c>
      <c r="E6166" t="s">
        <v>27</v>
      </c>
      <c r="F6166" t="s">
        <v>37</v>
      </c>
      <c r="G6166" t="s">
        <v>38</v>
      </c>
      <c r="H6166" t="s">
        <v>39</v>
      </c>
      <c r="I6166" t="s">
        <v>112</v>
      </c>
      <c r="J6166" t="s">
        <v>113</v>
      </c>
      <c r="K6166" t="s">
        <v>42</v>
      </c>
      <c r="L6166" s="8">
        <v>8.5</v>
      </c>
      <c r="M6166" s="8">
        <v>2.8</v>
      </c>
      <c r="N6166">
        <v>160</v>
      </c>
      <c r="O6166" s="8">
        <v>1360</v>
      </c>
      <c r="P6166" s="14">
        <v>2.1299999999999999E-2</v>
      </c>
      <c r="Q6166" s="8">
        <v>28.97</v>
      </c>
      <c r="R6166" s="8">
        <v>1331.03</v>
      </c>
      <c r="S6166" s="8">
        <v>448</v>
      </c>
      <c r="T6166" s="8">
        <v>883.03</v>
      </c>
      <c r="U6166">
        <v>0</v>
      </c>
      <c r="V6166" s="8">
        <v>0</v>
      </c>
      <c r="W6166" s="8">
        <v>0</v>
      </c>
      <c r="X6166" s="8">
        <v>883.03</v>
      </c>
    </row>
    <row r="6167" spans="1:24" x14ac:dyDescent="0.25">
      <c r="A6167" t="s">
        <v>6493</v>
      </c>
      <c r="B6167" s="1">
        <v>46169</v>
      </c>
      <c r="C6167" t="s">
        <v>285</v>
      </c>
      <c r="D6167" t="s">
        <v>286</v>
      </c>
      <c r="E6167" t="s">
        <v>27</v>
      </c>
      <c r="F6167" t="s">
        <v>89</v>
      </c>
      <c r="G6167" t="s">
        <v>29</v>
      </c>
      <c r="H6167" t="s">
        <v>30</v>
      </c>
      <c r="I6167" t="s">
        <v>99</v>
      </c>
      <c r="J6167" t="s">
        <v>100</v>
      </c>
      <c r="K6167" t="s">
        <v>49</v>
      </c>
      <c r="L6167" s="8">
        <v>3.8</v>
      </c>
      <c r="M6167" s="8">
        <v>2.6</v>
      </c>
      <c r="N6167">
        <v>49</v>
      </c>
      <c r="O6167" s="8">
        <v>186.2</v>
      </c>
      <c r="P6167" s="14">
        <v>0.40560000000000002</v>
      </c>
      <c r="Q6167" s="8">
        <v>75.52</v>
      </c>
      <c r="R6167" s="8">
        <v>110.68</v>
      </c>
      <c r="S6167" s="8">
        <v>127.4</v>
      </c>
      <c r="T6167" s="8">
        <v>-16.72</v>
      </c>
      <c r="U6167">
        <v>0</v>
      </c>
      <c r="V6167" s="8">
        <v>0</v>
      </c>
      <c r="W6167" s="8">
        <v>0</v>
      </c>
      <c r="X6167" s="8">
        <v>-16.72</v>
      </c>
    </row>
    <row r="6168" spans="1:24" x14ac:dyDescent="0.25">
      <c r="A6168" t="s">
        <v>6494</v>
      </c>
      <c r="B6168" s="1">
        <v>46113</v>
      </c>
      <c r="C6168" t="s">
        <v>191</v>
      </c>
      <c r="D6168" t="s">
        <v>192</v>
      </c>
      <c r="E6168" t="s">
        <v>150</v>
      </c>
      <c r="F6168" t="s">
        <v>54</v>
      </c>
      <c r="G6168" t="s">
        <v>151</v>
      </c>
      <c r="H6168" t="s">
        <v>152</v>
      </c>
      <c r="I6168" t="s">
        <v>66</v>
      </c>
      <c r="J6168" t="s">
        <v>67</v>
      </c>
      <c r="K6168" t="s">
        <v>33</v>
      </c>
      <c r="L6168" s="8">
        <v>4.5</v>
      </c>
      <c r="M6168" s="8">
        <v>2.1</v>
      </c>
      <c r="N6168">
        <v>202</v>
      </c>
      <c r="O6168" s="8">
        <v>909</v>
      </c>
      <c r="P6168" s="14">
        <v>0.4052</v>
      </c>
      <c r="Q6168" s="8">
        <v>368.33</v>
      </c>
      <c r="R6168" s="8">
        <v>540.66999999999996</v>
      </c>
      <c r="S6168" s="8">
        <v>424.2</v>
      </c>
      <c r="T6168" s="8">
        <v>116.47</v>
      </c>
      <c r="U6168">
        <v>0</v>
      </c>
      <c r="V6168" s="8">
        <v>0</v>
      </c>
      <c r="W6168" s="8">
        <v>0</v>
      </c>
      <c r="X6168" s="8">
        <v>116.47</v>
      </c>
    </row>
    <row r="6169" spans="1:24" x14ac:dyDescent="0.25">
      <c r="A6169" t="s">
        <v>6495</v>
      </c>
      <c r="B6169" s="1">
        <v>46121</v>
      </c>
      <c r="C6169" t="s">
        <v>168</v>
      </c>
      <c r="D6169" t="s">
        <v>169</v>
      </c>
      <c r="E6169" t="s">
        <v>63</v>
      </c>
      <c r="F6169" t="s">
        <v>46</v>
      </c>
      <c r="G6169" t="s">
        <v>64</v>
      </c>
      <c r="H6169" t="s">
        <v>65</v>
      </c>
      <c r="I6169" t="s">
        <v>40</v>
      </c>
      <c r="J6169" t="s">
        <v>41</v>
      </c>
      <c r="K6169" t="s">
        <v>42</v>
      </c>
      <c r="L6169" s="8">
        <v>14.5</v>
      </c>
      <c r="M6169" s="8">
        <v>4.2</v>
      </c>
      <c r="N6169">
        <v>17</v>
      </c>
      <c r="O6169" s="8">
        <v>246.5</v>
      </c>
      <c r="P6169" s="14">
        <v>6.0600000000000001E-2</v>
      </c>
      <c r="Q6169" s="8">
        <v>14.94</v>
      </c>
      <c r="R6169" s="8">
        <v>231.56</v>
      </c>
      <c r="S6169" s="8">
        <v>71.400000000000006</v>
      </c>
      <c r="T6169" s="8">
        <v>160.16</v>
      </c>
      <c r="U6169">
        <v>0</v>
      </c>
      <c r="V6169" s="8">
        <v>0</v>
      </c>
      <c r="W6169" s="8">
        <v>0</v>
      </c>
      <c r="X6169" s="8">
        <v>160.16</v>
      </c>
    </row>
    <row r="6170" spans="1:24" x14ac:dyDescent="0.25">
      <c r="A6170" t="s">
        <v>6496</v>
      </c>
      <c r="B6170" s="1">
        <v>45906</v>
      </c>
      <c r="C6170" t="s">
        <v>584</v>
      </c>
      <c r="D6170" t="s">
        <v>585</v>
      </c>
      <c r="E6170" t="s">
        <v>27</v>
      </c>
      <c r="F6170" t="s">
        <v>37</v>
      </c>
      <c r="G6170" t="s">
        <v>38</v>
      </c>
      <c r="H6170" t="s">
        <v>39</v>
      </c>
      <c r="I6170" t="s">
        <v>40</v>
      </c>
      <c r="J6170" t="s">
        <v>41</v>
      </c>
      <c r="K6170" t="s">
        <v>42</v>
      </c>
      <c r="L6170" s="8">
        <v>14.5</v>
      </c>
      <c r="M6170" s="8">
        <v>4.2</v>
      </c>
      <c r="N6170">
        <v>113</v>
      </c>
      <c r="O6170" s="8">
        <v>1638.5</v>
      </c>
      <c r="P6170" s="14">
        <v>7.7999999999999996E-3</v>
      </c>
      <c r="Q6170" s="8">
        <v>12.78</v>
      </c>
      <c r="R6170" s="8">
        <v>1625.72</v>
      </c>
      <c r="S6170" s="8">
        <v>474.6</v>
      </c>
      <c r="T6170" s="8">
        <v>1151.1199999999999</v>
      </c>
      <c r="U6170">
        <v>0</v>
      </c>
      <c r="V6170" s="8">
        <v>0</v>
      </c>
      <c r="W6170" s="8">
        <v>0</v>
      </c>
      <c r="X6170" s="8">
        <v>1151.1199999999999</v>
      </c>
    </row>
    <row r="6171" spans="1:24" x14ac:dyDescent="0.25">
      <c r="A6171" t="s">
        <v>6497</v>
      </c>
      <c r="B6171" s="1">
        <v>45705</v>
      </c>
      <c r="C6171" t="s">
        <v>154</v>
      </c>
      <c r="D6171" t="s">
        <v>155</v>
      </c>
      <c r="E6171" t="s">
        <v>150</v>
      </c>
      <c r="F6171" t="s">
        <v>46</v>
      </c>
      <c r="G6171" t="s">
        <v>151</v>
      </c>
      <c r="H6171" t="s">
        <v>152</v>
      </c>
      <c r="I6171" t="s">
        <v>144</v>
      </c>
      <c r="J6171" t="s">
        <v>145</v>
      </c>
      <c r="K6171" t="s">
        <v>33</v>
      </c>
      <c r="L6171" s="8">
        <v>12</v>
      </c>
      <c r="M6171" s="8">
        <v>6.5</v>
      </c>
      <c r="N6171">
        <v>20</v>
      </c>
      <c r="O6171" s="8">
        <v>240</v>
      </c>
      <c r="P6171" s="14">
        <v>0.30459999999999998</v>
      </c>
      <c r="Q6171" s="8">
        <v>73.099999999999994</v>
      </c>
      <c r="R6171" s="8">
        <v>166.9</v>
      </c>
      <c r="S6171" s="8">
        <v>130</v>
      </c>
      <c r="T6171" s="8">
        <v>36.9</v>
      </c>
      <c r="U6171">
        <v>5</v>
      </c>
      <c r="V6171" s="8">
        <v>41.72</v>
      </c>
      <c r="W6171" s="8">
        <v>35</v>
      </c>
      <c r="X6171" s="8">
        <v>1.9</v>
      </c>
    </row>
    <row r="6172" spans="1:24" x14ac:dyDescent="0.25">
      <c r="A6172" t="s">
        <v>6498</v>
      </c>
      <c r="B6172" s="1">
        <v>45968</v>
      </c>
      <c r="C6172" t="s">
        <v>91</v>
      </c>
      <c r="D6172" t="s">
        <v>92</v>
      </c>
      <c r="E6172" t="s">
        <v>27</v>
      </c>
      <c r="F6172" t="s">
        <v>37</v>
      </c>
      <c r="G6172" t="s">
        <v>38</v>
      </c>
      <c r="H6172" t="s">
        <v>39</v>
      </c>
      <c r="I6172" t="s">
        <v>117</v>
      </c>
      <c r="J6172" t="s">
        <v>118</v>
      </c>
      <c r="K6172" t="s">
        <v>59</v>
      </c>
      <c r="L6172" s="8">
        <v>6</v>
      </c>
      <c r="M6172" s="8">
        <v>4.2</v>
      </c>
      <c r="N6172">
        <v>13</v>
      </c>
      <c r="O6172" s="8">
        <v>78</v>
      </c>
      <c r="P6172" s="14">
        <v>1.6E-2</v>
      </c>
      <c r="Q6172" s="8">
        <v>1.25</v>
      </c>
      <c r="R6172" s="8">
        <v>76.75</v>
      </c>
      <c r="S6172" s="8">
        <v>54.6</v>
      </c>
      <c r="T6172" s="8">
        <v>22.15</v>
      </c>
      <c r="U6172">
        <v>0</v>
      </c>
      <c r="V6172" s="8">
        <v>0</v>
      </c>
      <c r="W6172" s="8">
        <v>0</v>
      </c>
      <c r="X6172" s="8">
        <v>22.15</v>
      </c>
    </row>
    <row r="6173" spans="1:24" x14ac:dyDescent="0.25">
      <c r="A6173" t="s">
        <v>6499</v>
      </c>
      <c r="B6173" s="1">
        <v>45619</v>
      </c>
      <c r="C6173" t="s">
        <v>159</v>
      </c>
      <c r="D6173" t="s">
        <v>160</v>
      </c>
      <c r="E6173" t="s">
        <v>27</v>
      </c>
      <c r="F6173" t="s">
        <v>37</v>
      </c>
      <c r="G6173" t="s">
        <v>38</v>
      </c>
      <c r="H6173" t="s">
        <v>39</v>
      </c>
      <c r="I6173" t="s">
        <v>66</v>
      </c>
      <c r="J6173" t="s">
        <v>67</v>
      </c>
      <c r="K6173" t="s">
        <v>33</v>
      </c>
      <c r="L6173" s="8">
        <v>4.5</v>
      </c>
      <c r="M6173" s="8">
        <v>2.1</v>
      </c>
      <c r="N6173">
        <v>46</v>
      </c>
      <c r="O6173" s="8">
        <v>207</v>
      </c>
      <c r="P6173" s="14">
        <v>1.47E-2</v>
      </c>
      <c r="Q6173" s="8">
        <v>3.04</v>
      </c>
      <c r="R6173" s="8">
        <v>203.96</v>
      </c>
      <c r="S6173" s="8">
        <v>96.6</v>
      </c>
      <c r="T6173" s="8">
        <v>107.36</v>
      </c>
      <c r="U6173">
        <v>0</v>
      </c>
      <c r="V6173" s="8">
        <v>0</v>
      </c>
      <c r="W6173" s="8">
        <v>0</v>
      </c>
      <c r="X6173" s="8">
        <v>107.36</v>
      </c>
    </row>
    <row r="6174" spans="1:24" x14ac:dyDescent="0.25">
      <c r="A6174" t="s">
        <v>6500</v>
      </c>
      <c r="B6174" s="1">
        <v>45989</v>
      </c>
      <c r="C6174" t="s">
        <v>337</v>
      </c>
      <c r="D6174" t="s">
        <v>338</v>
      </c>
      <c r="E6174" t="s">
        <v>27</v>
      </c>
      <c r="F6174" t="s">
        <v>54</v>
      </c>
      <c r="G6174" t="s">
        <v>38</v>
      </c>
      <c r="H6174" t="s">
        <v>39</v>
      </c>
      <c r="I6174" t="s">
        <v>74</v>
      </c>
      <c r="J6174" t="s">
        <v>75</v>
      </c>
      <c r="K6174" t="s">
        <v>49</v>
      </c>
      <c r="L6174" s="8">
        <v>11</v>
      </c>
      <c r="M6174" s="8">
        <v>6.8</v>
      </c>
      <c r="N6174">
        <v>16</v>
      </c>
      <c r="O6174" s="8">
        <v>176</v>
      </c>
      <c r="P6174" s="14">
        <v>1.01E-2</v>
      </c>
      <c r="Q6174" s="8">
        <v>1.78</v>
      </c>
      <c r="R6174" s="8">
        <v>174.22</v>
      </c>
      <c r="S6174" s="8">
        <v>108.8</v>
      </c>
      <c r="T6174" s="8">
        <v>65.42</v>
      </c>
      <c r="U6174">
        <v>0</v>
      </c>
      <c r="V6174" s="8">
        <v>0</v>
      </c>
      <c r="W6174" s="8">
        <v>0</v>
      </c>
      <c r="X6174" s="8">
        <v>65.42</v>
      </c>
    </row>
    <row r="6175" spans="1:24" x14ac:dyDescent="0.25">
      <c r="A6175" t="s">
        <v>6501</v>
      </c>
      <c r="B6175" s="1">
        <v>45435</v>
      </c>
      <c r="C6175" t="s">
        <v>403</v>
      </c>
      <c r="D6175" t="s">
        <v>404</v>
      </c>
      <c r="E6175" t="s">
        <v>53</v>
      </c>
      <c r="F6175" t="s">
        <v>37</v>
      </c>
      <c r="G6175" t="s">
        <v>55</v>
      </c>
      <c r="H6175" t="s">
        <v>56</v>
      </c>
      <c r="I6175" t="s">
        <v>144</v>
      </c>
      <c r="J6175" t="s">
        <v>145</v>
      </c>
      <c r="K6175" t="s">
        <v>33</v>
      </c>
      <c r="L6175" s="8">
        <v>12</v>
      </c>
      <c r="M6175" s="8">
        <v>6.5</v>
      </c>
      <c r="N6175">
        <v>9</v>
      </c>
      <c r="O6175" s="8">
        <v>108</v>
      </c>
      <c r="P6175" s="14">
        <v>3.2000000000000002E-3</v>
      </c>
      <c r="Q6175" s="8">
        <v>0.35</v>
      </c>
      <c r="R6175" s="8">
        <v>107.65</v>
      </c>
      <c r="S6175" s="8">
        <v>58.5</v>
      </c>
      <c r="T6175" s="8">
        <v>49.15</v>
      </c>
      <c r="U6175">
        <v>0</v>
      </c>
      <c r="V6175" s="8">
        <v>0</v>
      </c>
      <c r="W6175" s="8">
        <v>0</v>
      </c>
      <c r="X6175" s="8">
        <v>49.15</v>
      </c>
    </row>
    <row r="6176" spans="1:24" x14ac:dyDescent="0.25">
      <c r="A6176" t="s">
        <v>6502</v>
      </c>
      <c r="B6176" s="1">
        <v>46030</v>
      </c>
      <c r="C6176" t="s">
        <v>285</v>
      </c>
      <c r="D6176" t="s">
        <v>286</v>
      </c>
      <c r="E6176" t="s">
        <v>27</v>
      </c>
      <c r="F6176" t="s">
        <v>89</v>
      </c>
      <c r="G6176" t="s">
        <v>38</v>
      </c>
      <c r="H6176" t="s">
        <v>39</v>
      </c>
      <c r="I6176" t="s">
        <v>31</v>
      </c>
      <c r="J6176" t="s">
        <v>32</v>
      </c>
      <c r="K6176" t="s">
        <v>33</v>
      </c>
      <c r="L6176" s="8">
        <v>5.8</v>
      </c>
      <c r="M6176" s="8">
        <v>2.7</v>
      </c>
      <c r="N6176">
        <v>178</v>
      </c>
      <c r="O6176" s="8">
        <v>1032.4000000000001</v>
      </c>
      <c r="P6176" s="14">
        <v>2.06E-2</v>
      </c>
      <c r="Q6176" s="8">
        <v>21.27</v>
      </c>
      <c r="R6176" s="8">
        <v>1011.13</v>
      </c>
      <c r="S6176" s="8">
        <v>480.6</v>
      </c>
      <c r="T6176" s="8">
        <v>530.53</v>
      </c>
      <c r="U6176">
        <v>0</v>
      </c>
      <c r="V6176" s="8">
        <v>0</v>
      </c>
      <c r="W6176" s="8">
        <v>0</v>
      </c>
      <c r="X6176" s="8">
        <v>530.53</v>
      </c>
    </row>
    <row r="6177" spans="1:24" x14ac:dyDescent="0.25">
      <c r="A6177" t="s">
        <v>6503</v>
      </c>
      <c r="B6177" s="1">
        <v>45318</v>
      </c>
      <c r="C6177" t="s">
        <v>615</v>
      </c>
      <c r="D6177" t="s">
        <v>616</v>
      </c>
      <c r="E6177" t="s">
        <v>150</v>
      </c>
      <c r="F6177" t="s">
        <v>89</v>
      </c>
      <c r="G6177" t="s">
        <v>151</v>
      </c>
      <c r="H6177" t="s">
        <v>152</v>
      </c>
      <c r="I6177" t="s">
        <v>185</v>
      </c>
      <c r="J6177" t="s">
        <v>186</v>
      </c>
      <c r="K6177" t="s">
        <v>59</v>
      </c>
      <c r="L6177" s="8">
        <v>4.9000000000000004</v>
      </c>
      <c r="M6177" s="8">
        <v>3.1</v>
      </c>
      <c r="N6177">
        <v>22</v>
      </c>
      <c r="O6177" s="8">
        <v>107.8</v>
      </c>
      <c r="P6177" s="14">
        <v>7.2300000000000003E-2</v>
      </c>
      <c r="Q6177" s="8">
        <v>7.79</v>
      </c>
      <c r="R6177" s="8">
        <v>100.01</v>
      </c>
      <c r="S6177" s="8">
        <v>68.2</v>
      </c>
      <c r="T6177" s="8">
        <v>31.81</v>
      </c>
      <c r="U6177">
        <v>0</v>
      </c>
      <c r="V6177" s="8">
        <v>0</v>
      </c>
      <c r="W6177" s="8">
        <v>0</v>
      </c>
      <c r="X6177" s="8">
        <v>31.81</v>
      </c>
    </row>
    <row r="6178" spans="1:24" x14ac:dyDescent="0.25">
      <c r="A6178" t="s">
        <v>6504</v>
      </c>
      <c r="B6178" s="1">
        <v>45963</v>
      </c>
      <c r="C6178" t="s">
        <v>44</v>
      </c>
      <c r="D6178" t="s">
        <v>45</v>
      </c>
      <c r="E6178" t="s">
        <v>27</v>
      </c>
      <c r="F6178" t="s">
        <v>46</v>
      </c>
      <c r="G6178" t="s">
        <v>29</v>
      </c>
      <c r="H6178" t="s">
        <v>30</v>
      </c>
      <c r="I6178" t="s">
        <v>104</v>
      </c>
      <c r="J6178" t="s">
        <v>105</v>
      </c>
      <c r="K6178" t="s">
        <v>49</v>
      </c>
      <c r="L6178" s="8">
        <v>4.2</v>
      </c>
      <c r="M6178" s="8">
        <v>2.8</v>
      </c>
      <c r="N6178">
        <v>14</v>
      </c>
      <c r="O6178" s="8">
        <v>58.8</v>
      </c>
      <c r="P6178" s="14">
        <v>7.2599999999999998E-2</v>
      </c>
      <c r="Q6178" s="8">
        <v>4.2699999999999996</v>
      </c>
      <c r="R6178" s="8">
        <v>54.53</v>
      </c>
      <c r="S6178" s="8">
        <v>39.200000000000003</v>
      </c>
      <c r="T6178" s="8">
        <v>15.33</v>
      </c>
      <c r="U6178">
        <v>0</v>
      </c>
      <c r="V6178" s="8">
        <v>0</v>
      </c>
      <c r="W6178" s="8">
        <v>0</v>
      </c>
      <c r="X6178" s="8">
        <v>15.33</v>
      </c>
    </row>
    <row r="6179" spans="1:24" x14ac:dyDescent="0.25">
      <c r="A6179" t="s">
        <v>6505</v>
      </c>
      <c r="B6179" s="1">
        <v>45801</v>
      </c>
      <c r="C6179" t="s">
        <v>115</v>
      </c>
      <c r="D6179" t="s">
        <v>116</v>
      </c>
      <c r="E6179" t="s">
        <v>27</v>
      </c>
      <c r="F6179" t="s">
        <v>54</v>
      </c>
      <c r="G6179" t="s">
        <v>29</v>
      </c>
      <c r="H6179" t="s">
        <v>30</v>
      </c>
      <c r="I6179" t="s">
        <v>74</v>
      </c>
      <c r="J6179" t="s">
        <v>75</v>
      </c>
      <c r="K6179" t="s">
        <v>49</v>
      </c>
      <c r="L6179" s="8">
        <v>11</v>
      </c>
      <c r="M6179" s="8">
        <v>6.8</v>
      </c>
      <c r="N6179">
        <v>26</v>
      </c>
      <c r="O6179" s="8">
        <v>286</v>
      </c>
      <c r="P6179" s="14">
        <v>5.0000000000000001E-4</v>
      </c>
      <c r="Q6179" s="8">
        <v>0.14000000000000001</v>
      </c>
      <c r="R6179" s="8">
        <v>285.86</v>
      </c>
      <c r="S6179" s="8">
        <v>176.8</v>
      </c>
      <c r="T6179" s="8">
        <v>109.06</v>
      </c>
      <c r="U6179">
        <v>0</v>
      </c>
      <c r="V6179" s="8">
        <v>0</v>
      </c>
      <c r="W6179" s="8">
        <v>0</v>
      </c>
      <c r="X6179" s="8">
        <v>109.06</v>
      </c>
    </row>
    <row r="6180" spans="1:24" x14ac:dyDescent="0.25">
      <c r="A6180" t="s">
        <v>6506</v>
      </c>
      <c r="B6180" s="1">
        <v>45594</v>
      </c>
      <c r="C6180" t="s">
        <v>427</v>
      </c>
      <c r="D6180" t="s">
        <v>428</v>
      </c>
      <c r="E6180" t="s">
        <v>150</v>
      </c>
      <c r="F6180" t="s">
        <v>46</v>
      </c>
      <c r="G6180" t="s">
        <v>151</v>
      </c>
      <c r="H6180" t="s">
        <v>152</v>
      </c>
      <c r="I6180" t="s">
        <v>104</v>
      </c>
      <c r="J6180" t="s">
        <v>105</v>
      </c>
      <c r="K6180" t="s">
        <v>49</v>
      </c>
      <c r="L6180" s="8">
        <v>4.2</v>
      </c>
      <c r="M6180" s="8">
        <v>2.8</v>
      </c>
      <c r="N6180">
        <v>15</v>
      </c>
      <c r="O6180" s="8">
        <v>63</v>
      </c>
      <c r="P6180" s="14">
        <v>0.1462</v>
      </c>
      <c r="Q6180" s="8">
        <v>9.2100000000000009</v>
      </c>
      <c r="R6180" s="8">
        <v>53.79</v>
      </c>
      <c r="S6180" s="8">
        <v>42</v>
      </c>
      <c r="T6180" s="8">
        <v>11.79</v>
      </c>
      <c r="U6180">
        <v>10</v>
      </c>
      <c r="V6180" s="8">
        <v>35.86</v>
      </c>
      <c r="W6180" s="8">
        <v>33</v>
      </c>
      <c r="X6180" s="8">
        <v>-21.21</v>
      </c>
    </row>
    <row r="6181" spans="1:24" x14ac:dyDescent="0.25">
      <c r="A6181" t="s">
        <v>6507</v>
      </c>
      <c r="B6181" s="1">
        <v>45557</v>
      </c>
      <c r="C6181" t="s">
        <v>244</v>
      </c>
      <c r="D6181" t="s">
        <v>245</v>
      </c>
      <c r="E6181" t="s">
        <v>53</v>
      </c>
      <c r="F6181" t="s">
        <v>46</v>
      </c>
      <c r="G6181" t="s">
        <v>55</v>
      </c>
      <c r="H6181" t="s">
        <v>56</v>
      </c>
      <c r="I6181" t="s">
        <v>185</v>
      </c>
      <c r="J6181" t="s">
        <v>186</v>
      </c>
      <c r="K6181" t="s">
        <v>59</v>
      </c>
      <c r="L6181" s="8">
        <v>4.9000000000000004</v>
      </c>
      <c r="M6181" s="8">
        <v>3.1</v>
      </c>
      <c r="N6181">
        <v>18</v>
      </c>
      <c r="O6181" s="8">
        <v>88.2</v>
      </c>
      <c r="P6181" s="14">
        <v>9.7000000000000003E-2</v>
      </c>
      <c r="Q6181" s="8">
        <v>8.56</v>
      </c>
      <c r="R6181" s="8">
        <v>79.64</v>
      </c>
      <c r="S6181" s="8">
        <v>55.8</v>
      </c>
      <c r="T6181" s="8">
        <v>23.84</v>
      </c>
      <c r="U6181">
        <v>0</v>
      </c>
      <c r="V6181" s="8">
        <v>0</v>
      </c>
      <c r="W6181" s="8">
        <v>0</v>
      </c>
      <c r="X6181" s="8">
        <v>23.84</v>
      </c>
    </row>
    <row r="6182" spans="1:24" x14ac:dyDescent="0.25">
      <c r="A6182" t="s">
        <v>6508</v>
      </c>
      <c r="B6182" s="1">
        <v>46220</v>
      </c>
      <c r="C6182" t="s">
        <v>171</v>
      </c>
      <c r="D6182" t="s">
        <v>172</v>
      </c>
      <c r="E6182" t="s">
        <v>27</v>
      </c>
      <c r="F6182" t="s">
        <v>46</v>
      </c>
      <c r="G6182" t="s">
        <v>29</v>
      </c>
      <c r="H6182" t="s">
        <v>30</v>
      </c>
      <c r="I6182" t="s">
        <v>47</v>
      </c>
      <c r="J6182" t="s">
        <v>48</v>
      </c>
      <c r="K6182" t="s">
        <v>49</v>
      </c>
      <c r="L6182" s="8">
        <v>5</v>
      </c>
      <c r="M6182" s="8">
        <v>3.2</v>
      </c>
      <c r="N6182">
        <v>14</v>
      </c>
      <c r="O6182" s="8">
        <v>70</v>
      </c>
      <c r="P6182" s="14">
        <v>4.6600000000000003E-2</v>
      </c>
      <c r="Q6182" s="8">
        <v>3.26</v>
      </c>
      <c r="R6182" s="8">
        <v>66.739999999999995</v>
      </c>
      <c r="S6182" s="8">
        <v>44.8</v>
      </c>
      <c r="T6182" s="8">
        <v>21.94</v>
      </c>
      <c r="U6182">
        <v>0</v>
      </c>
      <c r="V6182" s="8">
        <v>0</v>
      </c>
      <c r="W6182" s="8">
        <v>0</v>
      </c>
      <c r="X6182" s="8">
        <v>21.94</v>
      </c>
    </row>
    <row r="6183" spans="1:24" x14ac:dyDescent="0.25">
      <c r="A6183" t="s">
        <v>6509</v>
      </c>
      <c r="B6183" s="1">
        <v>45720</v>
      </c>
      <c r="C6183" t="s">
        <v>361</v>
      </c>
      <c r="D6183" t="s">
        <v>362</v>
      </c>
      <c r="E6183" t="s">
        <v>27</v>
      </c>
      <c r="F6183" t="s">
        <v>28</v>
      </c>
      <c r="G6183" t="s">
        <v>29</v>
      </c>
      <c r="H6183" t="s">
        <v>30</v>
      </c>
      <c r="I6183" t="s">
        <v>40</v>
      </c>
      <c r="J6183" t="s">
        <v>41</v>
      </c>
      <c r="K6183" t="s">
        <v>42</v>
      </c>
      <c r="L6183" s="8">
        <v>14.5</v>
      </c>
      <c r="M6183" s="8">
        <v>4.2</v>
      </c>
      <c r="N6183">
        <v>130</v>
      </c>
      <c r="O6183" s="8">
        <v>1885</v>
      </c>
      <c r="P6183" s="14">
        <v>5.0999999999999997E-2</v>
      </c>
      <c r="Q6183" s="8">
        <v>96.14</v>
      </c>
      <c r="R6183" s="8">
        <v>1788.86</v>
      </c>
      <c r="S6183" s="8">
        <v>546</v>
      </c>
      <c r="T6183" s="8">
        <v>1242.8599999999999</v>
      </c>
      <c r="U6183">
        <v>0</v>
      </c>
      <c r="V6183" s="8">
        <v>0</v>
      </c>
      <c r="W6183" s="8">
        <v>0</v>
      </c>
      <c r="X6183" s="8">
        <v>1242.8599999999999</v>
      </c>
    </row>
    <row r="6184" spans="1:24" x14ac:dyDescent="0.25">
      <c r="A6184" t="s">
        <v>6510</v>
      </c>
      <c r="B6184" s="1">
        <v>45706</v>
      </c>
      <c r="C6184" t="s">
        <v>480</v>
      </c>
      <c r="D6184" t="s">
        <v>481</v>
      </c>
      <c r="E6184" t="s">
        <v>63</v>
      </c>
      <c r="F6184" t="s">
        <v>54</v>
      </c>
      <c r="G6184" t="s">
        <v>64</v>
      </c>
      <c r="H6184" t="s">
        <v>65</v>
      </c>
      <c r="I6184" t="s">
        <v>127</v>
      </c>
      <c r="J6184" t="s">
        <v>128</v>
      </c>
      <c r="K6184" t="s">
        <v>33</v>
      </c>
      <c r="L6184" s="8">
        <v>7.2</v>
      </c>
      <c r="M6184" s="8">
        <v>3.6</v>
      </c>
      <c r="N6184">
        <v>28</v>
      </c>
      <c r="O6184" s="8">
        <v>201.6</v>
      </c>
      <c r="P6184" s="14">
        <v>1.15E-2</v>
      </c>
      <c r="Q6184" s="8">
        <v>2.3199999999999998</v>
      </c>
      <c r="R6184" s="8">
        <v>199.28</v>
      </c>
      <c r="S6184" s="8">
        <v>100.8</v>
      </c>
      <c r="T6184" s="8">
        <v>98.48</v>
      </c>
      <c r="U6184">
        <v>0</v>
      </c>
      <c r="V6184" s="8">
        <v>0</v>
      </c>
      <c r="W6184" s="8">
        <v>0</v>
      </c>
      <c r="X6184" s="8">
        <v>98.48</v>
      </c>
    </row>
    <row r="6185" spans="1:24" x14ac:dyDescent="0.25">
      <c r="A6185" t="s">
        <v>6511</v>
      </c>
      <c r="B6185" s="1">
        <v>45689</v>
      </c>
      <c r="C6185" t="s">
        <v>195</v>
      </c>
      <c r="D6185" t="s">
        <v>196</v>
      </c>
      <c r="E6185" t="s">
        <v>150</v>
      </c>
      <c r="F6185" t="s">
        <v>89</v>
      </c>
      <c r="G6185" t="s">
        <v>151</v>
      </c>
      <c r="H6185" t="s">
        <v>152</v>
      </c>
      <c r="I6185" t="s">
        <v>122</v>
      </c>
      <c r="J6185" t="s">
        <v>123</v>
      </c>
      <c r="K6185" t="s">
        <v>59</v>
      </c>
      <c r="L6185" s="8">
        <v>5.5</v>
      </c>
      <c r="M6185" s="8">
        <v>3.8</v>
      </c>
      <c r="N6185">
        <v>26</v>
      </c>
      <c r="O6185" s="8">
        <v>143</v>
      </c>
      <c r="P6185" s="14">
        <v>9.0700000000000003E-2</v>
      </c>
      <c r="Q6185" s="8">
        <v>12.97</v>
      </c>
      <c r="R6185" s="8">
        <v>130.03</v>
      </c>
      <c r="S6185" s="8">
        <v>98.8</v>
      </c>
      <c r="T6185" s="8">
        <v>31.23</v>
      </c>
      <c r="U6185">
        <v>0</v>
      </c>
      <c r="V6185" s="8">
        <v>0</v>
      </c>
      <c r="W6185" s="8">
        <v>0</v>
      </c>
      <c r="X6185" s="8">
        <v>31.23</v>
      </c>
    </row>
    <row r="6186" spans="1:24" x14ac:dyDescent="0.25">
      <c r="A6186" t="s">
        <v>6512</v>
      </c>
      <c r="B6186" s="1">
        <v>46046</v>
      </c>
      <c r="C6186" t="s">
        <v>520</v>
      </c>
      <c r="D6186" t="s">
        <v>521</v>
      </c>
      <c r="E6186" t="s">
        <v>63</v>
      </c>
      <c r="F6186" t="s">
        <v>37</v>
      </c>
      <c r="G6186" t="s">
        <v>79</v>
      </c>
      <c r="H6186" t="s">
        <v>80</v>
      </c>
      <c r="I6186" t="s">
        <v>66</v>
      </c>
      <c r="J6186" t="s">
        <v>67</v>
      </c>
      <c r="K6186" t="s">
        <v>33</v>
      </c>
      <c r="L6186" s="8">
        <v>4.5</v>
      </c>
      <c r="M6186" s="8">
        <v>2.1</v>
      </c>
      <c r="N6186">
        <v>28</v>
      </c>
      <c r="O6186" s="8">
        <v>126</v>
      </c>
      <c r="P6186" s="14">
        <v>2.5999999999999999E-3</v>
      </c>
      <c r="Q6186" s="8">
        <v>0.33</v>
      </c>
      <c r="R6186" s="8">
        <v>125.67</v>
      </c>
      <c r="S6186" s="8">
        <v>58.8</v>
      </c>
      <c r="T6186" s="8">
        <v>66.87</v>
      </c>
      <c r="U6186">
        <v>0</v>
      </c>
      <c r="V6186" s="8">
        <v>0</v>
      </c>
      <c r="W6186" s="8">
        <v>0</v>
      </c>
      <c r="X6186" s="8">
        <v>66.87</v>
      </c>
    </row>
    <row r="6187" spans="1:24" x14ac:dyDescent="0.25">
      <c r="A6187" t="s">
        <v>6513</v>
      </c>
      <c r="B6187" s="1">
        <v>45328</v>
      </c>
      <c r="C6187" t="s">
        <v>420</v>
      </c>
      <c r="D6187" t="s">
        <v>421</v>
      </c>
      <c r="E6187" t="s">
        <v>150</v>
      </c>
      <c r="F6187" t="s">
        <v>89</v>
      </c>
      <c r="G6187" t="s">
        <v>151</v>
      </c>
      <c r="H6187" t="s">
        <v>152</v>
      </c>
      <c r="I6187" t="s">
        <v>40</v>
      </c>
      <c r="J6187" t="s">
        <v>41</v>
      </c>
      <c r="K6187" t="s">
        <v>42</v>
      </c>
      <c r="L6187" s="8">
        <v>14.5</v>
      </c>
      <c r="M6187" s="8">
        <v>4.2</v>
      </c>
      <c r="N6187">
        <v>27</v>
      </c>
      <c r="O6187" s="8">
        <v>391.5</v>
      </c>
      <c r="P6187" s="14">
        <v>0.1774</v>
      </c>
      <c r="Q6187" s="8">
        <v>69.45</v>
      </c>
      <c r="R6187" s="8">
        <v>322.05</v>
      </c>
      <c r="S6187" s="8">
        <v>113.4</v>
      </c>
      <c r="T6187" s="8">
        <v>208.65</v>
      </c>
      <c r="U6187">
        <v>18</v>
      </c>
      <c r="V6187" s="8">
        <v>214.7</v>
      </c>
      <c r="W6187" s="8">
        <v>84.6</v>
      </c>
      <c r="X6187" s="8">
        <v>124.05</v>
      </c>
    </row>
    <row r="6188" spans="1:24" x14ac:dyDescent="0.25">
      <c r="A6188" t="s">
        <v>6514</v>
      </c>
      <c r="B6188" s="1">
        <v>45889</v>
      </c>
      <c r="C6188" t="s">
        <v>291</v>
      </c>
      <c r="D6188" t="s">
        <v>292</v>
      </c>
      <c r="E6188" t="s">
        <v>150</v>
      </c>
      <c r="F6188" t="s">
        <v>54</v>
      </c>
      <c r="G6188" t="s">
        <v>151</v>
      </c>
      <c r="H6188" t="s">
        <v>152</v>
      </c>
      <c r="I6188" t="s">
        <v>122</v>
      </c>
      <c r="J6188" t="s">
        <v>123</v>
      </c>
      <c r="K6188" t="s">
        <v>59</v>
      </c>
      <c r="L6188" s="8">
        <v>5.5</v>
      </c>
      <c r="M6188" s="8">
        <v>3.8</v>
      </c>
      <c r="N6188">
        <v>356</v>
      </c>
      <c r="O6188" s="8">
        <v>1958</v>
      </c>
      <c r="P6188" s="14">
        <v>3.6299999999999999E-2</v>
      </c>
      <c r="Q6188" s="8">
        <v>71.08</v>
      </c>
      <c r="R6188" s="8">
        <v>1886.92</v>
      </c>
      <c r="S6188" s="8">
        <v>1352.8</v>
      </c>
      <c r="T6188" s="8">
        <v>534.12</v>
      </c>
      <c r="U6188">
        <v>0</v>
      </c>
      <c r="V6188" s="8">
        <v>0</v>
      </c>
      <c r="W6188" s="8">
        <v>0</v>
      </c>
      <c r="X6188" s="8">
        <v>534.12</v>
      </c>
    </row>
    <row r="6189" spans="1:24" x14ac:dyDescent="0.25">
      <c r="A6189" t="s">
        <v>6515</v>
      </c>
      <c r="B6189" s="1">
        <v>46017</v>
      </c>
      <c r="C6189" t="s">
        <v>350</v>
      </c>
      <c r="D6189" t="s">
        <v>351</v>
      </c>
      <c r="E6189" t="s">
        <v>63</v>
      </c>
      <c r="F6189" t="s">
        <v>89</v>
      </c>
      <c r="G6189" t="s">
        <v>64</v>
      </c>
      <c r="H6189" t="s">
        <v>65</v>
      </c>
      <c r="I6189" t="s">
        <v>40</v>
      </c>
      <c r="J6189" t="s">
        <v>41</v>
      </c>
      <c r="K6189" t="s">
        <v>42</v>
      </c>
      <c r="L6189" s="8">
        <v>14.5</v>
      </c>
      <c r="M6189" s="8">
        <v>4.2</v>
      </c>
      <c r="N6189">
        <v>102</v>
      </c>
      <c r="O6189" s="8">
        <v>1479</v>
      </c>
      <c r="P6189" s="14">
        <v>0.1542</v>
      </c>
      <c r="Q6189" s="8">
        <v>228.06</v>
      </c>
      <c r="R6189" s="8">
        <v>1250.94</v>
      </c>
      <c r="S6189" s="8">
        <v>428.4</v>
      </c>
      <c r="T6189" s="8">
        <v>822.54</v>
      </c>
      <c r="U6189">
        <v>0</v>
      </c>
      <c r="V6189" s="8">
        <v>0</v>
      </c>
      <c r="W6189" s="8">
        <v>0</v>
      </c>
      <c r="X6189" s="8">
        <v>822.54</v>
      </c>
    </row>
    <row r="6190" spans="1:24" x14ac:dyDescent="0.25">
      <c r="A6190" t="s">
        <v>6516</v>
      </c>
      <c r="B6190" s="1">
        <v>45877</v>
      </c>
      <c r="C6190" t="s">
        <v>191</v>
      </c>
      <c r="D6190" t="s">
        <v>192</v>
      </c>
      <c r="E6190" t="s">
        <v>150</v>
      </c>
      <c r="F6190" t="s">
        <v>54</v>
      </c>
      <c r="G6190" t="s">
        <v>151</v>
      </c>
      <c r="H6190" t="s">
        <v>152</v>
      </c>
      <c r="I6190" t="s">
        <v>185</v>
      </c>
      <c r="J6190" t="s">
        <v>186</v>
      </c>
      <c r="K6190" t="s">
        <v>59</v>
      </c>
      <c r="L6190" s="8">
        <v>4.9000000000000004</v>
      </c>
      <c r="M6190" s="8">
        <v>3.1</v>
      </c>
      <c r="N6190">
        <v>90</v>
      </c>
      <c r="O6190" s="8">
        <v>441</v>
      </c>
      <c r="P6190" s="14">
        <v>3.1300000000000001E-2</v>
      </c>
      <c r="Q6190" s="8">
        <v>13.8</v>
      </c>
      <c r="R6190" s="8">
        <v>427.2</v>
      </c>
      <c r="S6190" s="8">
        <v>279</v>
      </c>
      <c r="T6190" s="8">
        <v>148.19999999999999</v>
      </c>
      <c r="U6190">
        <v>0</v>
      </c>
      <c r="V6190" s="8">
        <v>0</v>
      </c>
      <c r="W6190" s="8">
        <v>0</v>
      </c>
      <c r="X6190" s="8">
        <v>148.19999999999999</v>
      </c>
    </row>
    <row r="6191" spans="1:24" x14ac:dyDescent="0.25">
      <c r="A6191" t="s">
        <v>6517</v>
      </c>
      <c r="B6191" s="1">
        <v>46127</v>
      </c>
      <c r="C6191" t="s">
        <v>383</v>
      </c>
      <c r="D6191" t="s">
        <v>384</v>
      </c>
      <c r="E6191" t="s">
        <v>63</v>
      </c>
      <c r="F6191" t="s">
        <v>54</v>
      </c>
      <c r="G6191" t="s">
        <v>64</v>
      </c>
      <c r="H6191" t="s">
        <v>65</v>
      </c>
      <c r="I6191" t="s">
        <v>112</v>
      </c>
      <c r="J6191" t="s">
        <v>113</v>
      </c>
      <c r="K6191" t="s">
        <v>42</v>
      </c>
      <c r="L6191" s="8">
        <v>8.5</v>
      </c>
      <c r="M6191" s="8">
        <v>2.8</v>
      </c>
      <c r="N6191">
        <v>144</v>
      </c>
      <c r="O6191" s="8">
        <v>1224</v>
      </c>
      <c r="P6191" s="14">
        <v>3.1600000000000003E-2</v>
      </c>
      <c r="Q6191" s="8">
        <v>38.68</v>
      </c>
      <c r="R6191" s="8">
        <v>1185.32</v>
      </c>
      <c r="S6191" s="8">
        <v>403.2</v>
      </c>
      <c r="T6191" s="8">
        <v>782.12</v>
      </c>
      <c r="U6191">
        <v>0</v>
      </c>
      <c r="V6191" s="8">
        <v>0</v>
      </c>
      <c r="W6191" s="8">
        <v>0</v>
      </c>
      <c r="X6191" s="8">
        <v>782.12</v>
      </c>
    </row>
    <row r="6192" spans="1:24" x14ac:dyDescent="0.25">
      <c r="A6192" t="s">
        <v>6518</v>
      </c>
      <c r="B6192" s="1">
        <v>45486</v>
      </c>
      <c r="C6192" t="s">
        <v>345</v>
      </c>
      <c r="D6192" t="s">
        <v>346</v>
      </c>
      <c r="E6192" t="s">
        <v>71</v>
      </c>
      <c r="F6192" t="s">
        <v>28</v>
      </c>
      <c r="G6192" t="s">
        <v>72</v>
      </c>
      <c r="H6192" t="s">
        <v>73</v>
      </c>
      <c r="I6192" t="s">
        <v>144</v>
      </c>
      <c r="J6192" t="s">
        <v>145</v>
      </c>
      <c r="K6192" t="s">
        <v>33</v>
      </c>
      <c r="L6192" s="8">
        <v>12</v>
      </c>
      <c r="M6192" s="8">
        <v>6.5</v>
      </c>
      <c r="N6192">
        <v>52</v>
      </c>
      <c r="O6192" s="8">
        <v>624</v>
      </c>
      <c r="P6192" s="14">
        <v>6.3E-3</v>
      </c>
      <c r="Q6192" s="8">
        <v>3.93</v>
      </c>
      <c r="R6192" s="8">
        <v>620.07000000000005</v>
      </c>
      <c r="S6192" s="8">
        <v>338</v>
      </c>
      <c r="T6192" s="8">
        <v>282.07</v>
      </c>
      <c r="U6192">
        <v>0</v>
      </c>
      <c r="V6192" s="8">
        <v>0</v>
      </c>
      <c r="W6192" s="8">
        <v>0</v>
      </c>
      <c r="X6192" s="8">
        <v>282.07</v>
      </c>
    </row>
    <row r="6193" spans="1:24" x14ac:dyDescent="0.25">
      <c r="A6193" t="s">
        <v>6519</v>
      </c>
      <c r="B6193" s="1">
        <v>45643</v>
      </c>
      <c r="C6193" t="s">
        <v>115</v>
      </c>
      <c r="D6193" t="s">
        <v>116</v>
      </c>
      <c r="E6193" t="s">
        <v>27</v>
      </c>
      <c r="F6193" t="s">
        <v>54</v>
      </c>
      <c r="G6193" t="s">
        <v>29</v>
      </c>
      <c r="H6193" t="s">
        <v>30</v>
      </c>
      <c r="I6193" t="s">
        <v>31</v>
      </c>
      <c r="J6193" t="s">
        <v>32</v>
      </c>
      <c r="K6193" t="s">
        <v>33</v>
      </c>
      <c r="L6193" s="8">
        <v>5.8</v>
      </c>
      <c r="M6193" s="8">
        <v>2.7</v>
      </c>
      <c r="N6193">
        <v>323</v>
      </c>
      <c r="O6193" s="8">
        <v>1873.4</v>
      </c>
      <c r="P6193" s="14">
        <v>5.5100000000000003E-2</v>
      </c>
      <c r="Q6193" s="8">
        <v>103.22</v>
      </c>
      <c r="R6193" s="8">
        <v>1770.18</v>
      </c>
      <c r="S6193" s="8">
        <v>872.1</v>
      </c>
      <c r="T6193" s="8">
        <v>898.08</v>
      </c>
      <c r="U6193">
        <v>0</v>
      </c>
      <c r="V6193" s="8">
        <v>0</v>
      </c>
      <c r="W6193" s="8">
        <v>0</v>
      </c>
      <c r="X6193" s="8">
        <v>898.08</v>
      </c>
    </row>
    <row r="6194" spans="1:24" x14ac:dyDescent="0.25">
      <c r="A6194" t="s">
        <v>6520</v>
      </c>
      <c r="B6194" s="1">
        <v>46035</v>
      </c>
      <c r="C6194" t="s">
        <v>272</v>
      </c>
      <c r="D6194" t="s">
        <v>273</v>
      </c>
      <c r="E6194" t="s">
        <v>27</v>
      </c>
      <c r="F6194" t="s">
        <v>54</v>
      </c>
      <c r="G6194" t="s">
        <v>38</v>
      </c>
      <c r="H6194" t="s">
        <v>39</v>
      </c>
      <c r="I6194" t="s">
        <v>112</v>
      </c>
      <c r="J6194" t="s">
        <v>113</v>
      </c>
      <c r="K6194" t="s">
        <v>42</v>
      </c>
      <c r="L6194" s="8">
        <v>8.5</v>
      </c>
      <c r="M6194" s="8">
        <v>2.8</v>
      </c>
      <c r="N6194">
        <v>30</v>
      </c>
      <c r="O6194" s="8">
        <v>255</v>
      </c>
      <c r="P6194" s="14">
        <v>1.1999999999999999E-3</v>
      </c>
      <c r="Q6194" s="8">
        <v>0.31</v>
      </c>
      <c r="R6194" s="8">
        <v>254.69</v>
      </c>
      <c r="S6194" s="8">
        <v>84</v>
      </c>
      <c r="T6194" s="8">
        <v>170.69</v>
      </c>
      <c r="U6194">
        <v>0</v>
      </c>
      <c r="V6194" s="8">
        <v>0</v>
      </c>
      <c r="W6194" s="8">
        <v>0</v>
      </c>
      <c r="X6194" s="8">
        <v>170.69</v>
      </c>
    </row>
    <row r="6195" spans="1:24" x14ac:dyDescent="0.25">
      <c r="A6195" t="s">
        <v>6521</v>
      </c>
      <c r="B6195" s="1">
        <v>46022</v>
      </c>
      <c r="C6195" t="s">
        <v>241</v>
      </c>
      <c r="D6195" t="s">
        <v>242</v>
      </c>
      <c r="E6195" t="s">
        <v>71</v>
      </c>
      <c r="F6195" t="s">
        <v>89</v>
      </c>
      <c r="G6195" t="s">
        <v>165</v>
      </c>
      <c r="H6195" t="s">
        <v>166</v>
      </c>
      <c r="I6195" t="s">
        <v>40</v>
      </c>
      <c r="J6195" t="s">
        <v>41</v>
      </c>
      <c r="K6195" t="s">
        <v>42</v>
      </c>
      <c r="L6195" s="8">
        <v>14.5</v>
      </c>
      <c r="M6195" s="8">
        <v>4.2</v>
      </c>
      <c r="N6195">
        <v>112</v>
      </c>
      <c r="O6195" s="8">
        <v>1624</v>
      </c>
      <c r="P6195" s="14">
        <v>4.4200000000000003E-2</v>
      </c>
      <c r="Q6195" s="8">
        <v>71.78</v>
      </c>
      <c r="R6195" s="8">
        <v>1552.22</v>
      </c>
      <c r="S6195" s="8">
        <v>470.4</v>
      </c>
      <c r="T6195" s="8">
        <v>1081.82</v>
      </c>
      <c r="U6195">
        <v>0</v>
      </c>
      <c r="V6195" s="8">
        <v>0</v>
      </c>
      <c r="W6195" s="8">
        <v>0</v>
      </c>
      <c r="X6195" s="8">
        <v>1081.82</v>
      </c>
    </row>
    <row r="6196" spans="1:24" x14ac:dyDescent="0.25">
      <c r="A6196" t="s">
        <v>6522</v>
      </c>
      <c r="B6196" s="1">
        <v>45519</v>
      </c>
      <c r="C6196" t="s">
        <v>139</v>
      </c>
      <c r="D6196" t="s">
        <v>140</v>
      </c>
      <c r="E6196" t="s">
        <v>63</v>
      </c>
      <c r="F6196" t="s">
        <v>54</v>
      </c>
      <c r="G6196" t="s">
        <v>79</v>
      </c>
      <c r="H6196" t="s">
        <v>80</v>
      </c>
      <c r="I6196" t="s">
        <v>40</v>
      </c>
      <c r="J6196" t="s">
        <v>41</v>
      </c>
      <c r="K6196" t="s">
        <v>42</v>
      </c>
      <c r="L6196" s="8">
        <v>14.5</v>
      </c>
      <c r="M6196" s="8">
        <v>4.2</v>
      </c>
      <c r="N6196">
        <v>222</v>
      </c>
      <c r="O6196" s="8">
        <v>3219</v>
      </c>
      <c r="P6196" s="14">
        <v>4.1999999999999997E-3</v>
      </c>
      <c r="Q6196" s="8">
        <v>13.52</v>
      </c>
      <c r="R6196" s="8">
        <v>3205.48</v>
      </c>
      <c r="S6196" s="8">
        <v>932.4</v>
      </c>
      <c r="T6196" s="8">
        <v>2273.08</v>
      </c>
      <c r="U6196">
        <v>0</v>
      </c>
      <c r="V6196" s="8">
        <v>0</v>
      </c>
      <c r="W6196" s="8">
        <v>0</v>
      </c>
      <c r="X6196" s="8">
        <v>2273.08</v>
      </c>
    </row>
    <row r="6197" spans="1:24" x14ac:dyDescent="0.25">
      <c r="A6197" t="s">
        <v>6523</v>
      </c>
      <c r="B6197" s="1">
        <v>45994</v>
      </c>
      <c r="C6197" t="s">
        <v>35</v>
      </c>
      <c r="D6197" t="s">
        <v>36</v>
      </c>
      <c r="E6197" t="s">
        <v>27</v>
      </c>
      <c r="F6197" t="s">
        <v>37</v>
      </c>
      <c r="G6197" t="s">
        <v>29</v>
      </c>
      <c r="H6197" t="s">
        <v>30</v>
      </c>
      <c r="I6197" t="s">
        <v>127</v>
      </c>
      <c r="J6197" t="s">
        <v>128</v>
      </c>
      <c r="K6197" t="s">
        <v>33</v>
      </c>
      <c r="L6197" s="8">
        <v>7.2</v>
      </c>
      <c r="M6197" s="8">
        <v>3.6</v>
      </c>
      <c r="N6197">
        <v>6</v>
      </c>
      <c r="O6197" s="8">
        <v>43.2</v>
      </c>
      <c r="P6197" s="14">
        <v>5.4000000000000003E-3</v>
      </c>
      <c r="Q6197" s="8">
        <v>0.23</v>
      </c>
      <c r="R6197" s="8">
        <v>42.97</v>
      </c>
      <c r="S6197" s="8">
        <v>21.6</v>
      </c>
      <c r="T6197" s="8">
        <v>21.37</v>
      </c>
      <c r="U6197">
        <v>0</v>
      </c>
      <c r="V6197" s="8">
        <v>0</v>
      </c>
      <c r="W6197" s="8">
        <v>0</v>
      </c>
      <c r="X6197" s="8">
        <v>21.37</v>
      </c>
    </row>
    <row r="6198" spans="1:24" x14ac:dyDescent="0.25">
      <c r="A6198" t="s">
        <v>6524</v>
      </c>
      <c r="B6198" s="1">
        <v>45839</v>
      </c>
      <c r="C6198" t="s">
        <v>191</v>
      </c>
      <c r="D6198" t="s">
        <v>192</v>
      </c>
      <c r="E6198" t="s">
        <v>150</v>
      </c>
      <c r="F6198" t="s">
        <v>54</v>
      </c>
      <c r="G6198" t="s">
        <v>151</v>
      </c>
      <c r="H6198" t="s">
        <v>152</v>
      </c>
      <c r="I6198" t="s">
        <v>104</v>
      </c>
      <c r="J6198" t="s">
        <v>105</v>
      </c>
      <c r="K6198" t="s">
        <v>49</v>
      </c>
      <c r="L6198" s="8">
        <v>4.2</v>
      </c>
      <c r="M6198" s="8">
        <v>2.8</v>
      </c>
      <c r="N6198">
        <v>68</v>
      </c>
      <c r="O6198" s="8">
        <v>285.60000000000002</v>
      </c>
      <c r="P6198" s="14">
        <v>3.3999999999999998E-3</v>
      </c>
      <c r="Q6198" s="8">
        <v>0.97</v>
      </c>
      <c r="R6198" s="8">
        <v>284.63</v>
      </c>
      <c r="S6198" s="8">
        <v>190.4</v>
      </c>
      <c r="T6198" s="8">
        <v>94.23</v>
      </c>
      <c r="U6198">
        <v>0</v>
      </c>
      <c r="V6198" s="8">
        <v>0</v>
      </c>
      <c r="W6198" s="8">
        <v>0</v>
      </c>
      <c r="X6198" s="8">
        <v>94.23</v>
      </c>
    </row>
    <row r="6199" spans="1:24" x14ac:dyDescent="0.25">
      <c r="A6199" t="s">
        <v>6525</v>
      </c>
      <c r="B6199" s="1">
        <v>45945</v>
      </c>
      <c r="C6199" t="s">
        <v>255</v>
      </c>
      <c r="D6199" t="s">
        <v>256</v>
      </c>
      <c r="E6199" t="s">
        <v>27</v>
      </c>
      <c r="F6199" t="s">
        <v>89</v>
      </c>
      <c r="G6199" t="s">
        <v>29</v>
      </c>
      <c r="H6199" t="s">
        <v>30</v>
      </c>
      <c r="I6199" t="s">
        <v>112</v>
      </c>
      <c r="J6199" t="s">
        <v>113</v>
      </c>
      <c r="K6199" t="s">
        <v>42</v>
      </c>
      <c r="L6199" s="8">
        <v>8.5</v>
      </c>
      <c r="M6199" s="8">
        <v>2.8</v>
      </c>
      <c r="N6199">
        <v>304</v>
      </c>
      <c r="O6199" s="8">
        <v>2584</v>
      </c>
      <c r="P6199" s="14">
        <v>4.82E-2</v>
      </c>
      <c r="Q6199" s="8">
        <v>124.55</v>
      </c>
      <c r="R6199" s="8">
        <v>2459.4499999999998</v>
      </c>
      <c r="S6199" s="8">
        <v>851.2</v>
      </c>
      <c r="T6199" s="8">
        <v>1608.25</v>
      </c>
      <c r="U6199">
        <v>0</v>
      </c>
      <c r="V6199" s="8">
        <v>0</v>
      </c>
      <c r="W6199" s="8">
        <v>0</v>
      </c>
      <c r="X6199" s="8">
        <v>1608.25</v>
      </c>
    </row>
    <row r="6200" spans="1:24" x14ac:dyDescent="0.25">
      <c r="A6200" t="s">
        <v>6526</v>
      </c>
      <c r="B6200" s="1">
        <v>46095</v>
      </c>
      <c r="C6200" t="s">
        <v>235</v>
      </c>
      <c r="D6200" t="s">
        <v>236</v>
      </c>
      <c r="E6200" t="s">
        <v>27</v>
      </c>
      <c r="F6200" t="s">
        <v>54</v>
      </c>
      <c r="G6200" t="s">
        <v>29</v>
      </c>
      <c r="H6200" t="s">
        <v>30</v>
      </c>
      <c r="I6200" t="s">
        <v>66</v>
      </c>
      <c r="J6200" t="s">
        <v>67</v>
      </c>
      <c r="K6200" t="s">
        <v>33</v>
      </c>
      <c r="L6200" s="8">
        <v>4.5</v>
      </c>
      <c r="M6200" s="8">
        <v>2.1</v>
      </c>
      <c r="N6200">
        <v>11</v>
      </c>
      <c r="O6200" s="8">
        <v>49.5</v>
      </c>
      <c r="P6200" s="14">
        <v>2.5700000000000001E-2</v>
      </c>
      <c r="Q6200" s="8">
        <v>1.27</v>
      </c>
      <c r="R6200" s="8">
        <v>48.23</v>
      </c>
      <c r="S6200" s="8">
        <v>23.1</v>
      </c>
      <c r="T6200" s="8">
        <v>25.13</v>
      </c>
      <c r="U6200">
        <v>0</v>
      </c>
      <c r="V6200" s="8">
        <v>0</v>
      </c>
      <c r="W6200" s="8">
        <v>0</v>
      </c>
      <c r="X6200" s="8">
        <v>25.13</v>
      </c>
    </row>
    <row r="6201" spans="1:24" x14ac:dyDescent="0.25">
      <c r="A6201" t="s">
        <v>6527</v>
      </c>
      <c r="B6201" s="1">
        <v>45779</v>
      </c>
      <c r="C6201" t="s">
        <v>232</v>
      </c>
      <c r="D6201" t="s">
        <v>233</v>
      </c>
      <c r="E6201" t="s">
        <v>27</v>
      </c>
      <c r="F6201" t="s">
        <v>89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 s="8">
        <v>5.8</v>
      </c>
      <c r="M6201" s="8">
        <v>2.7</v>
      </c>
      <c r="N6201">
        <v>179</v>
      </c>
      <c r="O6201" s="8">
        <v>1038.2</v>
      </c>
      <c r="P6201" s="14">
        <v>0.1232</v>
      </c>
      <c r="Q6201" s="8">
        <v>127.91</v>
      </c>
      <c r="R6201" s="8">
        <v>910.29</v>
      </c>
      <c r="S6201" s="8">
        <v>483.3</v>
      </c>
      <c r="T6201" s="8">
        <v>426.99</v>
      </c>
      <c r="U6201">
        <v>0</v>
      </c>
      <c r="V6201" s="8">
        <v>0</v>
      </c>
      <c r="W6201" s="8">
        <v>0</v>
      </c>
      <c r="X6201" s="8">
        <v>426.99</v>
      </c>
    </row>
    <row r="6202" spans="1:24" x14ac:dyDescent="0.25">
      <c r="A6202" t="s">
        <v>6528</v>
      </c>
      <c r="B6202" s="1">
        <v>46220</v>
      </c>
      <c r="C6202" t="s">
        <v>291</v>
      </c>
      <c r="D6202" t="s">
        <v>292</v>
      </c>
      <c r="E6202" t="s">
        <v>150</v>
      </c>
      <c r="F6202" t="s">
        <v>54</v>
      </c>
      <c r="G6202" t="s">
        <v>151</v>
      </c>
      <c r="H6202" t="s">
        <v>152</v>
      </c>
      <c r="I6202" t="s">
        <v>84</v>
      </c>
      <c r="J6202" t="s">
        <v>85</v>
      </c>
      <c r="K6202" t="s">
        <v>42</v>
      </c>
      <c r="L6202" s="8">
        <v>9.9</v>
      </c>
      <c r="M6202" s="8">
        <v>3.1</v>
      </c>
      <c r="N6202">
        <v>37</v>
      </c>
      <c r="O6202" s="8">
        <v>366.3</v>
      </c>
      <c r="P6202" s="14">
        <v>8.9999999999999998E-4</v>
      </c>
      <c r="Q6202" s="8">
        <v>0.33</v>
      </c>
      <c r="R6202" s="8">
        <v>365.97</v>
      </c>
      <c r="S6202" s="8">
        <v>114.7</v>
      </c>
      <c r="T6202" s="8">
        <v>251.27</v>
      </c>
      <c r="U6202">
        <v>0</v>
      </c>
      <c r="V6202" s="8">
        <v>0</v>
      </c>
      <c r="W6202" s="8">
        <v>0</v>
      </c>
      <c r="X6202" s="8">
        <v>251.27</v>
      </c>
    </row>
    <row r="6203" spans="1:24" x14ac:dyDescent="0.25">
      <c r="A6203" t="s">
        <v>6529</v>
      </c>
      <c r="B6203" s="1">
        <v>46255</v>
      </c>
      <c r="C6203" t="s">
        <v>508</v>
      </c>
      <c r="D6203" t="s">
        <v>509</v>
      </c>
      <c r="E6203" t="s">
        <v>27</v>
      </c>
      <c r="F6203" t="s">
        <v>89</v>
      </c>
      <c r="G6203" t="s">
        <v>38</v>
      </c>
      <c r="H6203" t="s">
        <v>39</v>
      </c>
      <c r="I6203" t="s">
        <v>122</v>
      </c>
      <c r="J6203" t="s">
        <v>123</v>
      </c>
      <c r="K6203" t="s">
        <v>59</v>
      </c>
      <c r="L6203" s="8">
        <v>5.5</v>
      </c>
      <c r="M6203" s="8">
        <v>3.8</v>
      </c>
      <c r="N6203">
        <v>285</v>
      </c>
      <c r="O6203" s="8">
        <v>1567.5</v>
      </c>
      <c r="P6203" s="14">
        <v>1.12E-2</v>
      </c>
      <c r="Q6203" s="8">
        <v>17.559999999999999</v>
      </c>
      <c r="R6203" s="8">
        <v>1549.94</v>
      </c>
      <c r="S6203" s="8">
        <v>1083</v>
      </c>
      <c r="T6203" s="8">
        <v>466.94</v>
      </c>
      <c r="U6203">
        <v>0</v>
      </c>
      <c r="V6203" s="8">
        <v>0</v>
      </c>
      <c r="W6203" s="8">
        <v>0</v>
      </c>
      <c r="X6203" s="8">
        <v>466.94</v>
      </c>
    </row>
    <row r="6204" spans="1:24" x14ac:dyDescent="0.25">
      <c r="A6204" t="s">
        <v>6530</v>
      </c>
      <c r="B6204" s="1">
        <v>45979</v>
      </c>
      <c r="C6204" t="s">
        <v>171</v>
      </c>
      <c r="D6204" t="s">
        <v>172</v>
      </c>
      <c r="E6204" t="s">
        <v>27</v>
      </c>
      <c r="F6204" t="s">
        <v>46</v>
      </c>
      <c r="G6204" t="s">
        <v>38</v>
      </c>
      <c r="H6204" t="s">
        <v>39</v>
      </c>
      <c r="I6204" t="s">
        <v>130</v>
      </c>
      <c r="J6204" t="s">
        <v>131</v>
      </c>
      <c r="K6204" t="s">
        <v>42</v>
      </c>
      <c r="L6204" s="8">
        <v>4.8</v>
      </c>
      <c r="M6204" s="8">
        <v>1.4</v>
      </c>
      <c r="N6204">
        <v>28</v>
      </c>
      <c r="O6204" s="8">
        <v>134.4</v>
      </c>
      <c r="P6204" s="14">
        <v>0.15279999999999999</v>
      </c>
      <c r="Q6204" s="8">
        <v>20.54</v>
      </c>
      <c r="R6204" s="8">
        <v>113.86</v>
      </c>
      <c r="S6204" s="8">
        <v>39.200000000000003</v>
      </c>
      <c r="T6204" s="8">
        <v>74.66</v>
      </c>
      <c r="U6204">
        <v>2</v>
      </c>
      <c r="V6204" s="8">
        <v>8.1300000000000008</v>
      </c>
      <c r="W6204" s="8">
        <v>3.8</v>
      </c>
      <c r="X6204" s="8">
        <v>70.86</v>
      </c>
    </row>
    <row r="6205" spans="1:24" x14ac:dyDescent="0.25">
      <c r="A6205" t="s">
        <v>6531</v>
      </c>
      <c r="B6205" s="1">
        <v>45659</v>
      </c>
      <c r="C6205" t="s">
        <v>410</v>
      </c>
      <c r="D6205" t="s">
        <v>411</v>
      </c>
      <c r="E6205" t="s">
        <v>150</v>
      </c>
      <c r="F6205" t="s">
        <v>46</v>
      </c>
      <c r="G6205" t="s">
        <v>151</v>
      </c>
      <c r="H6205" t="s">
        <v>152</v>
      </c>
      <c r="I6205" t="s">
        <v>104</v>
      </c>
      <c r="J6205" t="s">
        <v>105</v>
      </c>
      <c r="K6205" t="s">
        <v>49</v>
      </c>
      <c r="L6205" s="8">
        <v>4.2</v>
      </c>
      <c r="M6205" s="8">
        <v>2.8</v>
      </c>
      <c r="N6205">
        <v>21</v>
      </c>
      <c r="O6205" s="8">
        <v>88.2</v>
      </c>
      <c r="P6205" s="14">
        <v>4.9599999999999998E-2</v>
      </c>
      <c r="Q6205" s="8">
        <v>4.37</v>
      </c>
      <c r="R6205" s="8">
        <v>83.83</v>
      </c>
      <c r="S6205" s="8">
        <v>58.8</v>
      </c>
      <c r="T6205" s="8">
        <v>25.03</v>
      </c>
      <c r="U6205">
        <v>7</v>
      </c>
      <c r="V6205" s="8">
        <v>27.94</v>
      </c>
      <c r="W6205" s="8">
        <v>23.1</v>
      </c>
      <c r="X6205" s="8">
        <v>1.93</v>
      </c>
    </row>
    <row r="6206" spans="1:24" x14ac:dyDescent="0.25">
      <c r="A6206" t="s">
        <v>6532</v>
      </c>
      <c r="B6206" s="1">
        <v>45811</v>
      </c>
      <c r="C6206" t="s">
        <v>220</v>
      </c>
      <c r="D6206" t="s">
        <v>221</v>
      </c>
      <c r="E6206" t="s">
        <v>71</v>
      </c>
      <c r="F6206" t="s">
        <v>28</v>
      </c>
      <c r="G6206" t="s">
        <v>72</v>
      </c>
      <c r="H6206" t="s">
        <v>73</v>
      </c>
      <c r="I6206" t="s">
        <v>144</v>
      </c>
      <c r="J6206" t="s">
        <v>145</v>
      </c>
      <c r="K6206" t="s">
        <v>33</v>
      </c>
      <c r="L6206" s="8">
        <v>12</v>
      </c>
      <c r="M6206" s="8">
        <v>6.5</v>
      </c>
      <c r="N6206">
        <v>145</v>
      </c>
      <c r="O6206" s="8">
        <v>1740</v>
      </c>
      <c r="P6206" s="14">
        <v>3.0800000000000001E-2</v>
      </c>
      <c r="Q6206" s="8">
        <v>53.59</v>
      </c>
      <c r="R6206" s="8">
        <v>1686.41</v>
      </c>
      <c r="S6206" s="8">
        <v>942.5</v>
      </c>
      <c r="T6206" s="8">
        <v>743.91</v>
      </c>
      <c r="U6206">
        <v>0</v>
      </c>
      <c r="V6206" s="8">
        <v>0</v>
      </c>
      <c r="W6206" s="8">
        <v>0</v>
      </c>
      <c r="X6206" s="8">
        <v>743.91</v>
      </c>
    </row>
    <row r="6207" spans="1:24" x14ac:dyDescent="0.25">
      <c r="A6207" t="s">
        <v>6533</v>
      </c>
      <c r="B6207" s="1">
        <v>45599</v>
      </c>
      <c r="C6207" t="s">
        <v>508</v>
      </c>
      <c r="D6207" t="s">
        <v>509</v>
      </c>
      <c r="E6207" t="s">
        <v>27</v>
      </c>
      <c r="F6207" t="s">
        <v>89</v>
      </c>
      <c r="G6207" t="s">
        <v>38</v>
      </c>
      <c r="H6207" t="s">
        <v>39</v>
      </c>
      <c r="I6207" t="s">
        <v>57</v>
      </c>
      <c r="J6207" t="s">
        <v>58</v>
      </c>
      <c r="K6207" t="s">
        <v>59</v>
      </c>
      <c r="L6207" s="8">
        <v>10.5</v>
      </c>
      <c r="M6207" s="8">
        <v>7.5</v>
      </c>
      <c r="N6207">
        <v>107</v>
      </c>
      <c r="O6207" s="8">
        <v>1123.5</v>
      </c>
      <c r="P6207" s="14">
        <v>0.12540000000000001</v>
      </c>
      <c r="Q6207" s="8">
        <v>140.88999999999999</v>
      </c>
      <c r="R6207" s="8">
        <v>982.61</v>
      </c>
      <c r="S6207" s="8">
        <v>802.5</v>
      </c>
      <c r="T6207" s="8">
        <v>180.11</v>
      </c>
      <c r="U6207">
        <v>0</v>
      </c>
      <c r="V6207" s="8">
        <v>0</v>
      </c>
      <c r="W6207" s="8">
        <v>0</v>
      </c>
      <c r="X6207" s="8">
        <v>180.11</v>
      </c>
    </row>
    <row r="6208" spans="1:24" x14ac:dyDescent="0.25">
      <c r="A6208" t="s">
        <v>6534</v>
      </c>
      <c r="B6208" s="1">
        <v>46157</v>
      </c>
      <c r="C6208" t="s">
        <v>136</v>
      </c>
      <c r="D6208" t="s">
        <v>137</v>
      </c>
      <c r="E6208" t="s">
        <v>71</v>
      </c>
      <c r="F6208" t="s">
        <v>54</v>
      </c>
      <c r="G6208" t="s">
        <v>72</v>
      </c>
      <c r="H6208" t="s">
        <v>73</v>
      </c>
      <c r="I6208" t="s">
        <v>40</v>
      </c>
      <c r="J6208" t="s">
        <v>41</v>
      </c>
      <c r="K6208" t="s">
        <v>42</v>
      </c>
      <c r="L6208" s="8">
        <v>14.5</v>
      </c>
      <c r="M6208" s="8">
        <v>4.2</v>
      </c>
      <c r="N6208">
        <v>20</v>
      </c>
      <c r="O6208" s="8">
        <v>290</v>
      </c>
      <c r="P6208" s="14">
        <v>6.1000000000000004E-3</v>
      </c>
      <c r="Q6208" s="8">
        <v>1.77</v>
      </c>
      <c r="R6208" s="8">
        <v>288.23</v>
      </c>
      <c r="S6208" s="8">
        <v>84</v>
      </c>
      <c r="T6208" s="8">
        <v>204.23</v>
      </c>
      <c r="U6208">
        <v>3</v>
      </c>
      <c r="V6208" s="8">
        <v>43.23</v>
      </c>
      <c r="W6208" s="8">
        <v>14.1</v>
      </c>
      <c r="X6208" s="8">
        <v>190.13</v>
      </c>
    </row>
    <row r="6209" spans="1:24" x14ac:dyDescent="0.25">
      <c r="A6209" t="s">
        <v>6535</v>
      </c>
      <c r="B6209" s="1">
        <v>45466</v>
      </c>
      <c r="C6209" t="s">
        <v>528</v>
      </c>
      <c r="D6209" t="s">
        <v>529</v>
      </c>
      <c r="E6209" t="s">
        <v>27</v>
      </c>
      <c r="F6209" t="s">
        <v>54</v>
      </c>
      <c r="G6209" t="s">
        <v>38</v>
      </c>
      <c r="H6209" t="s">
        <v>39</v>
      </c>
      <c r="I6209" t="s">
        <v>31</v>
      </c>
      <c r="J6209" t="s">
        <v>32</v>
      </c>
      <c r="K6209" t="s">
        <v>33</v>
      </c>
      <c r="L6209" s="8">
        <v>5.8</v>
      </c>
      <c r="M6209" s="8">
        <v>2.7</v>
      </c>
      <c r="N6209">
        <v>39</v>
      </c>
      <c r="O6209" s="8">
        <v>226.2</v>
      </c>
      <c r="P6209" s="14">
        <v>1.14E-2</v>
      </c>
      <c r="Q6209" s="8">
        <v>2.58</v>
      </c>
      <c r="R6209" s="8">
        <v>223.62</v>
      </c>
      <c r="S6209" s="8">
        <v>105.3</v>
      </c>
      <c r="T6209" s="8">
        <v>118.32</v>
      </c>
      <c r="U6209">
        <v>0</v>
      </c>
      <c r="V6209" s="8">
        <v>0</v>
      </c>
      <c r="W6209" s="8">
        <v>0</v>
      </c>
      <c r="X6209" s="8">
        <v>118.32</v>
      </c>
    </row>
    <row r="6210" spans="1:24" x14ac:dyDescent="0.25">
      <c r="A6210" t="s">
        <v>6536</v>
      </c>
      <c r="B6210" s="1">
        <v>46152</v>
      </c>
      <c r="C6210" t="s">
        <v>244</v>
      </c>
      <c r="D6210" t="s">
        <v>245</v>
      </c>
      <c r="E6210" t="s">
        <v>53</v>
      </c>
      <c r="F6210" t="s">
        <v>46</v>
      </c>
      <c r="G6210" t="s">
        <v>55</v>
      </c>
      <c r="H6210" t="s">
        <v>56</v>
      </c>
      <c r="I6210" t="s">
        <v>31</v>
      </c>
      <c r="J6210" t="s">
        <v>32</v>
      </c>
      <c r="K6210" t="s">
        <v>33</v>
      </c>
      <c r="L6210" s="8">
        <v>5.8</v>
      </c>
      <c r="M6210" s="8">
        <v>2.7</v>
      </c>
      <c r="N6210">
        <v>12</v>
      </c>
      <c r="O6210" s="8">
        <v>69.599999999999994</v>
      </c>
      <c r="P6210" s="14">
        <v>7.2900000000000006E-2</v>
      </c>
      <c r="Q6210" s="8">
        <v>5.07</v>
      </c>
      <c r="R6210" s="8">
        <v>64.53</v>
      </c>
      <c r="S6210" s="8">
        <v>32.4</v>
      </c>
      <c r="T6210" s="8">
        <v>32.130000000000003</v>
      </c>
      <c r="U6210">
        <v>0</v>
      </c>
      <c r="V6210" s="8">
        <v>0</v>
      </c>
      <c r="W6210" s="8">
        <v>0</v>
      </c>
      <c r="X6210" s="8">
        <v>32.130000000000003</v>
      </c>
    </row>
    <row r="6211" spans="1:24" x14ac:dyDescent="0.25">
      <c r="A6211" t="s">
        <v>6537</v>
      </c>
      <c r="B6211" s="1">
        <v>45965</v>
      </c>
      <c r="C6211" t="s">
        <v>102</v>
      </c>
      <c r="D6211" t="s">
        <v>103</v>
      </c>
      <c r="E6211" t="s">
        <v>27</v>
      </c>
      <c r="F6211" t="s">
        <v>54</v>
      </c>
      <c r="G6211" t="s">
        <v>38</v>
      </c>
      <c r="H6211" t="s">
        <v>39</v>
      </c>
      <c r="I6211" t="s">
        <v>112</v>
      </c>
      <c r="J6211" t="s">
        <v>113</v>
      </c>
      <c r="K6211" t="s">
        <v>42</v>
      </c>
      <c r="L6211" s="8">
        <v>8.5</v>
      </c>
      <c r="M6211" s="8">
        <v>2.8</v>
      </c>
      <c r="N6211">
        <v>143</v>
      </c>
      <c r="O6211" s="8">
        <v>1215.5</v>
      </c>
      <c r="P6211" s="14">
        <v>3.1899999999999998E-2</v>
      </c>
      <c r="Q6211" s="8">
        <v>38.770000000000003</v>
      </c>
      <c r="R6211" s="8">
        <v>1176.73</v>
      </c>
      <c r="S6211" s="8">
        <v>400.4</v>
      </c>
      <c r="T6211" s="8">
        <v>776.33</v>
      </c>
      <c r="U6211">
        <v>0</v>
      </c>
      <c r="V6211" s="8">
        <v>0</v>
      </c>
      <c r="W6211" s="8">
        <v>0</v>
      </c>
      <c r="X6211" s="8">
        <v>776.33</v>
      </c>
    </row>
    <row r="6212" spans="1:24" x14ac:dyDescent="0.25">
      <c r="A6212" t="s">
        <v>6538</v>
      </c>
      <c r="B6212" s="1">
        <v>46189</v>
      </c>
      <c r="C6212" t="s">
        <v>69</v>
      </c>
      <c r="D6212" t="s">
        <v>70</v>
      </c>
      <c r="E6212" t="s">
        <v>71</v>
      </c>
      <c r="F6212" t="s">
        <v>37</v>
      </c>
      <c r="G6212" t="s">
        <v>72</v>
      </c>
      <c r="H6212" t="s">
        <v>73</v>
      </c>
      <c r="I6212" t="s">
        <v>156</v>
      </c>
      <c r="J6212" t="s">
        <v>157</v>
      </c>
      <c r="K6212" t="s">
        <v>42</v>
      </c>
      <c r="L6212" s="8">
        <v>6.2</v>
      </c>
      <c r="M6212" s="8">
        <v>1.9</v>
      </c>
      <c r="N6212">
        <v>30</v>
      </c>
      <c r="O6212" s="8">
        <v>186</v>
      </c>
      <c r="P6212" s="14">
        <v>6.0000000000000001E-3</v>
      </c>
      <c r="Q6212" s="8">
        <v>1.1200000000000001</v>
      </c>
      <c r="R6212" s="8">
        <v>184.88</v>
      </c>
      <c r="S6212" s="8">
        <v>57</v>
      </c>
      <c r="T6212" s="8">
        <v>127.88</v>
      </c>
      <c r="U6212">
        <v>0</v>
      </c>
      <c r="V6212" s="8">
        <v>0</v>
      </c>
      <c r="W6212" s="8">
        <v>0</v>
      </c>
      <c r="X6212" s="8">
        <v>127.88</v>
      </c>
    </row>
    <row r="6213" spans="1:24" x14ac:dyDescent="0.25">
      <c r="A6213" t="s">
        <v>6539</v>
      </c>
      <c r="B6213" s="1">
        <v>45863</v>
      </c>
      <c r="C6213" t="s">
        <v>201</v>
      </c>
      <c r="D6213" t="s">
        <v>202</v>
      </c>
      <c r="E6213" t="s">
        <v>53</v>
      </c>
      <c r="F6213" t="s">
        <v>46</v>
      </c>
      <c r="G6213" t="s">
        <v>55</v>
      </c>
      <c r="H6213" t="s">
        <v>56</v>
      </c>
      <c r="I6213" t="s">
        <v>112</v>
      </c>
      <c r="J6213" t="s">
        <v>113</v>
      </c>
      <c r="K6213" t="s">
        <v>42</v>
      </c>
      <c r="L6213" s="8">
        <v>8.5</v>
      </c>
      <c r="M6213" s="8">
        <v>2.8</v>
      </c>
      <c r="N6213">
        <v>15</v>
      </c>
      <c r="O6213" s="8">
        <v>127.5</v>
      </c>
      <c r="P6213" s="14">
        <v>0.16209999999999999</v>
      </c>
      <c r="Q6213" s="8">
        <v>20.67</v>
      </c>
      <c r="R6213" s="8">
        <v>106.83</v>
      </c>
      <c r="S6213" s="8">
        <v>42</v>
      </c>
      <c r="T6213" s="8">
        <v>64.83</v>
      </c>
      <c r="U6213">
        <v>0</v>
      </c>
      <c r="V6213" s="8">
        <v>0</v>
      </c>
      <c r="W6213" s="8">
        <v>0</v>
      </c>
      <c r="X6213" s="8">
        <v>64.83</v>
      </c>
    </row>
    <row r="6214" spans="1:24" x14ac:dyDescent="0.25">
      <c r="A6214" t="s">
        <v>6540</v>
      </c>
      <c r="B6214" s="1">
        <v>45477</v>
      </c>
      <c r="C6214" t="s">
        <v>285</v>
      </c>
      <c r="D6214" t="s">
        <v>286</v>
      </c>
      <c r="E6214" t="s">
        <v>27</v>
      </c>
      <c r="F6214" t="s">
        <v>89</v>
      </c>
      <c r="G6214" t="s">
        <v>29</v>
      </c>
      <c r="H6214" t="s">
        <v>30</v>
      </c>
      <c r="I6214" t="s">
        <v>40</v>
      </c>
      <c r="J6214" t="s">
        <v>41</v>
      </c>
      <c r="K6214" t="s">
        <v>42</v>
      </c>
      <c r="L6214" s="8">
        <v>14.5</v>
      </c>
      <c r="M6214" s="8">
        <v>4.2</v>
      </c>
      <c r="N6214">
        <v>311</v>
      </c>
      <c r="O6214" s="8">
        <v>4509.5</v>
      </c>
      <c r="P6214" s="14">
        <v>2.9899999999999999E-2</v>
      </c>
      <c r="Q6214" s="8">
        <v>134.83000000000001</v>
      </c>
      <c r="R6214" s="8">
        <v>4374.67</v>
      </c>
      <c r="S6214" s="8">
        <v>1306.2</v>
      </c>
      <c r="T6214" s="8">
        <v>3068.47</v>
      </c>
      <c r="U6214">
        <v>0</v>
      </c>
      <c r="V6214" s="8">
        <v>0</v>
      </c>
      <c r="W6214" s="8">
        <v>0</v>
      </c>
      <c r="X6214" s="8">
        <v>3068.47</v>
      </c>
    </row>
    <row r="6215" spans="1:24" x14ac:dyDescent="0.25">
      <c r="A6215" t="s">
        <v>6541</v>
      </c>
      <c r="B6215" s="1">
        <v>45592</v>
      </c>
      <c r="C6215" t="s">
        <v>406</v>
      </c>
      <c r="D6215" t="s">
        <v>407</v>
      </c>
      <c r="E6215" t="s">
        <v>63</v>
      </c>
      <c r="F6215" t="s">
        <v>37</v>
      </c>
      <c r="G6215" t="s">
        <v>64</v>
      </c>
      <c r="H6215" t="s">
        <v>65</v>
      </c>
      <c r="I6215" t="s">
        <v>112</v>
      </c>
      <c r="J6215" t="s">
        <v>113</v>
      </c>
      <c r="K6215" t="s">
        <v>42</v>
      </c>
      <c r="L6215" s="8">
        <v>8.5</v>
      </c>
      <c r="M6215" s="8">
        <v>2.8</v>
      </c>
      <c r="N6215">
        <v>32</v>
      </c>
      <c r="O6215" s="8">
        <v>272</v>
      </c>
      <c r="P6215" s="14">
        <v>1.8800000000000001E-2</v>
      </c>
      <c r="Q6215" s="8">
        <v>5.1100000000000003</v>
      </c>
      <c r="R6215" s="8">
        <v>266.89</v>
      </c>
      <c r="S6215" s="8">
        <v>89.6</v>
      </c>
      <c r="T6215" s="8">
        <v>177.29</v>
      </c>
      <c r="U6215">
        <v>26</v>
      </c>
      <c r="V6215" s="8">
        <v>216.85</v>
      </c>
      <c r="W6215" s="8">
        <v>85.8</v>
      </c>
      <c r="X6215" s="8">
        <v>91.49</v>
      </c>
    </row>
    <row r="6216" spans="1:24" x14ac:dyDescent="0.25">
      <c r="A6216" t="s">
        <v>6542</v>
      </c>
      <c r="B6216" s="1">
        <v>45391</v>
      </c>
      <c r="C6216" t="s">
        <v>266</v>
      </c>
      <c r="D6216" t="s">
        <v>267</v>
      </c>
      <c r="E6216" t="s">
        <v>53</v>
      </c>
      <c r="F6216" t="s">
        <v>54</v>
      </c>
      <c r="G6216" t="s">
        <v>55</v>
      </c>
      <c r="H6216" t="s">
        <v>56</v>
      </c>
      <c r="I6216" t="s">
        <v>130</v>
      </c>
      <c r="J6216" t="s">
        <v>131</v>
      </c>
      <c r="K6216" t="s">
        <v>42</v>
      </c>
      <c r="L6216" s="8">
        <v>4.8</v>
      </c>
      <c r="M6216" s="8">
        <v>1.4</v>
      </c>
      <c r="N6216">
        <v>42</v>
      </c>
      <c r="O6216" s="8">
        <v>201.6</v>
      </c>
      <c r="P6216" s="14">
        <v>1.0200000000000001E-2</v>
      </c>
      <c r="Q6216" s="8">
        <v>2.06</v>
      </c>
      <c r="R6216" s="8">
        <v>199.54</v>
      </c>
      <c r="S6216" s="8">
        <v>58.8</v>
      </c>
      <c r="T6216" s="8">
        <v>140.74</v>
      </c>
      <c r="U6216">
        <v>0</v>
      </c>
      <c r="V6216" s="8">
        <v>0</v>
      </c>
      <c r="W6216" s="8">
        <v>0</v>
      </c>
      <c r="X6216" s="8">
        <v>140.74</v>
      </c>
    </row>
    <row r="6217" spans="1:24" x14ac:dyDescent="0.25">
      <c r="A6217" t="s">
        <v>6543</v>
      </c>
      <c r="B6217" s="1">
        <v>45774</v>
      </c>
      <c r="C6217" t="s">
        <v>291</v>
      </c>
      <c r="D6217" t="s">
        <v>292</v>
      </c>
      <c r="E6217" t="s">
        <v>150</v>
      </c>
      <c r="F6217" t="s">
        <v>54</v>
      </c>
      <c r="G6217" t="s">
        <v>151</v>
      </c>
      <c r="H6217" t="s">
        <v>152</v>
      </c>
      <c r="I6217" t="s">
        <v>31</v>
      </c>
      <c r="J6217" t="s">
        <v>32</v>
      </c>
      <c r="K6217" t="s">
        <v>33</v>
      </c>
      <c r="L6217" s="8">
        <v>5.8</v>
      </c>
      <c r="M6217" s="8">
        <v>2.7</v>
      </c>
      <c r="N6217">
        <v>92</v>
      </c>
      <c r="O6217" s="8">
        <v>533.6</v>
      </c>
      <c r="P6217" s="14">
        <v>2.4400000000000002E-2</v>
      </c>
      <c r="Q6217" s="8">
        <v>13.02</v>
      </c>
      <c r="R6217" s="8">
        <v>520.58000000000004</v>
      </c>
      <c r="S6217" s="8">
        <v>248.4</v>
      </c>
      <c r="T6217" s="8">
        <v>272.18</v>
      </c>
      <c r="U6217">
        <v>0</v>
      </c>
      <c r="V6217" s="8">
        <v>0</v>
      </c>
      <c r="W6217" s="8">
        <v>0</v>
      </c>
      <c r="X6217" s="8">
        <v>272.18</v>
      </c>
    </row>
    <row r="6218" spans="1:24" x14ac:dyDescent="0.25">
      <c r="A6218" t="s">
        <v>6544</v>
      </c>
      <c r="B6218" s="1">
        <v>45423</v>
      </c>
      <c r="C6218" t="s">
        <v>528</v>
      </c>
      <c r="D6218" t="s">
        <v>529</v>
      </c>
      <c r="E6218" t="s">
        <v>27</v>
      </c>
      <c r="F6218" t="s">
        <v>54</v>
      </c>
      <c r="G6218" t="s">
        <v>29</v>
      </c>
      <c r="H6218" t="s">
        <v>30</v>
      </c>
      <c r="I6218" t="s">
        <v>31</v>
      </c>
      <c r="J6218" t="s">
        <v>32</v>
      </c>
      <c r="K6218" t="s">
        <v>33</v>
      </c>
      <c r="L6218" s="8">
        <v>5.8</v>
      </c>
      <c r="M6218" s="8">
        <v>2.7</v>
      </c>
      <c r="N6218">
        <v>202</v>
      </c>
      <c r="O6218" s="8">
        <v>1171.5999999999999</v>
      </c>
      <c r="P6218" s="14">
        <v>2.2499999999999999E-2</v>
      </c>
      <c r="Q6218" s="8">
        <v>26.36</v>
      </c>
      <c r="R6218" s="8">
        <v>1145.24</v>
      </c>
      <c r="S6218" s="8">
        <v>545.4</v>
      </c>
      <c r="T6218" s="8">
        <v>599.84</v>
      </c>
      <c r="U6218">
        <v>0</v>
      </c>
      <c r="V6218" s="8">
        <v>0</v>
      </c>
      <c r="W6218" s="8">
        <v>0</v>
      </c>
      <c r="X6218" s="8">
        <v>599.84</v>
      </c>
    </row>
    <row r="6219" spans="1:24" x14ac:dyDescent="0.25">
      <c r="A6219" t="s">
        <v>6545</v>
      </c>
      <c r="B6219" s="1">
        <v>46050</v>
      </c>
      <c r="C6219" t="s">
        <v>258</v>
      </c>
      <c r="D6219" t="s">
        <v>259</v>
      </c>
      <c r="E6219" t="s">
        <v>71</v>
      </c>
      <c r="F6219" t="s">
        <v>28</v>
      </c>
      <c r="G6219" t="s">
        <v>165</v>
      </c>
      <c r="H6219" t="s">
        <v>166</v>
      </c>
      <c r="I6219" t="s">
        <v>117</v>
      </c>
      <c r="J6219" t="s">
        <v>118</v>
      </c>
      <c r="K6219" t="s">
        <v>59</v>
      </c>
      <c r="L6219" s="8">
        <v>6</v>
      </c>
      <c r="M6219" s="8">
        <v>4.2</v>
      </c>
      <c r="N6219">
        <v>157</v>
      </c>
      <c r="O6219" s="8">
        <v>942</v>
      </c>
      <c r="P6219" s="14">
        <v>8.14E-2</v>
      </c>
      <c r="Q6219" s="8">
        <v>76.680000000000007</v>
      </c>
      <c r="R6219" s="8">
        <v>865.32</v>
      </c>
      <c r="S6219" s="8">
        <v>659.4</v>
      </c>
      <c r="T6219" s="8">
        <v>205.92</v>
      </c>
      <c r="U6219">
        <v>0</v>
      </c>
      <c r="V6219" s="8">
        <v>0</v>
      </c>
      <c r="W6219" s="8">
        <v>0</v>
      </c>
      <c r="X6219" s="8">
        <v>205.92</v>
      </c>
    </row>
    <row r="6220" spans="1:24" x14ac:dyDescent="0.25">
      <c r="A6220" t="s">
        <v>6546</v>
      </c>
      <c r="B6220" s="1">
        <v>45556</v>
      </c>
      <c r="C6220" t="s">
        <v>523</v>
      </c>
      <c r="D6220" t="s">
        <v>524</v>
      </c>
      <c r="E6220" t="s">
        <v>27</v>
      </c>
      <c r="F6220" t="s">
        <v>89</v>
      </c>
      <c r="G6220" t="s">
        <v>29</v>
      </c>
      <c r="H6220" t="s">
        <v>30</v>
      </c>
      <c r="I6220" t="s">
        <v>40</v>
      </c>
      <c r="J6220" t="s">
        <v>41</v>
      </c>
      <c r="K6220" t="s">
        <v>42</v>
      </c>
      <c r="L6220" s="8">
        <v>14.5</v>
      </c>
      <c r="M6220" s="8">
        <v>4.2</v>
      </c>
      <c r="N6220">
        <v>472</v>
      </c>
      <c r="O6220" s="8">
        <v>6844</v>
      </c>
      <c r="P6220" s="14">
        <v>0.1205</v>
      </c>
      <c r="Q6220" s="8">
        <v>824.7</v>
      </c>
      <c r="R6220" s="8">
        <v>6019.3</v>
      </c>
      <c r="S6220" s="8">
        <v>1982.4</v>
      </c>
      <c r="T6220" s="8">
        <v>4036.9</v>
      </c>
      <c r="U6220">
        <v>0</v>
      </c>
      <c r="V6220" s="8">
        <v>0</v>
      </c>
      <c r="W6220" s="8">
        <v>0</v>
      </c>
      <c r="X6220" s="8">
        <v>4036.9</v>
      </c>
    </row>
    <row r="6221" spans="1:24" x14ac:dyDescent="0.25">
      <c r="A6221" t="s">
        <v>6547</v>
      </c>
      <c r="B6221" s="1">
        <v>46034</v>
      </c>
      <c r="C6221" t="s">
        <v>188</v>
      </c>
      <c r="D6221" t="s">
        <v>189</v>
      </c>
      <c r="E6221" t="s">
        <v>27</v>
      </c>
      <c r="F6221" t="s">
        <v>54</v>
      </c>
      <c r="G6221" t="s">
        <v>38</v>
      </c>
      <c r="H6221" t="s">
        <v>39</v>
      </c>
      <c r="I6221" t="s">
        <v>57</v>
      </c>
      <c r="J6221" t="s">
        <v>58</v>
      </c>
      <c r="K6221" t="s">
        <v>59</v>
      </c>
      <c r="L6221" s="8">
        <v>10.5</v>
      </c>
      <c r="M6221" s="8">
        <v>7.5</v>
      </c>
      <c r="N6221">
        <v>54</v>
      </c>
      <c r="O6221" s="8">
        <v>567</v>
      </c>
      <c r="P6221" s="14">
        <v>4.4000000000000003E-3</v>
      </c>
      <c r="Q6221" s="8">
        <v>2.4900000000000002</v>
      </c>
      <c r="R6221" s="8">
        <v>564.51</v>
      </c>
      <c r="S6221" s="8">
        <v>405</v>
      </c>
      <c r="T6221" s="8">
        <v>159.51</v>
      </c>
      <c r="U6221">
        <v>0</v>
      </c>
      <c r="V6221" s="8">
        <v>0</v>
      </c>
      <c r="W6221" s="8">
        <v>0</v>
      </c>
      <c r="X6221" s="8">
        <v>159.51</v>
      </c>
    </row>
    <row r="6222" spans="1:24" x14ac:dyDescent="0.25">
      <c r="A6222" t="s">
        <v>6548</v>
      </c>
      <c r="B6222" s="1">
        <v>46119</v>
      </c>
      <c r="C6222" t="s">
        <v>226</v>
      </c>
      <c r="D6222" t="s">
        <v>227</v>
      </c>
      <c r="E6222" t="s">
        <v>27</v>
      </c>
      <c r="F6222" t="s">
        <v>54</v>
      </c>
      <c r="G6222" t="s">
        <v>38</v>
      </c>
      <c r="H6222" t="s">
        <v>39</v>
      </c>
      <c r="I6222" t="s">
        <v>57</v>
      </c>
      <c r="J6222" t="s">
        <v>58</v>
      </c>
      <c r="K6222" t="s">
        <v>59</v>
      </c>
      <c r="L6222" s="8">
        <v>10.5</v>
      </c>
      <c r="M6222" s="8">
        <v>7.5</v>
      </c>
      <c r="N6222">
        <v>65</v>
      </c>
      <c r="O6222" s="8">
        <v>682.5</v>
      </c>
      <c r="P6222" s="14">
        <v>1.89E-2</v>
      </c>
      <c r="Q6222" s="8">
        <v>12.9</v>
      </c>
      <c r="R6222" s="8">
        <v>669.6</v>
      </c>
      <c r="S6222" s="8">
        <v>487.5</v>
      </c>
      <c r="T6222" s="8">
        <v>182.1</v>
      </c>
      <c r="U6222">
        <v>6</v>
      </c>
      <c r="V6222" s="8">
        <v>61.81</v>
      </c>
      <c r="W6222" s="8">
        <v>48</v>
      </c>
      <c r="X6222" s="8">
        <v>134.1</v>
      </c>
    </row>
    <row r="6223" spans="1:24" x14ac:dyDescent="0.25">
      <c r="A6223" t="s">
        <v>6549</v>
      </c>
      <c r="B6223" s="1">
        <v>45864</v>
      </c>
      <c r="C6223" t="s">
        <v>139</v>
      </c>
      <c r="D6223" t="s">
        <v>140</v>
      </c>
      <c r="E6223" t="s">
        <v>63</v>
      </c>
      <c r="F6223" t="s">
        <v>54</v>
      </c>
      <c r="G6223" t="s">
        <v>79</v>
      </c>
      <c r="H6223" t="s">
        <v>80</v>
      </c>
      <c r="I6223" t="s">
        <v>104</v>
      </c>
      <c r="J6223" t="s">
        <v>105</v>
      </c>
      <c r="K6223" t="s">
        <v>49</v>
      </c>
      <c r="L6223" s="8">
        <v>4.2</v>
      </c>
      <c r="M6223" s="8">
        <v>2.8</v>
      </c>
      <c r="N6223">
        <v>49</v>
      </c>
      <c r="O6223" s="8">
        <v>205.8</v>
      </c>
      <c r="P6223" s="14">
        <v>3.2800000000000003E-2</v>
      </c>
      <c r="Q6223" s="8">
        <v>6.75</v>
      </c>
      <c r="R6223" s="8">
        <v>199.05</v>
      </c>
      <c r="S6223" s="8">
        <v>137.19999999999999</v>
      </c>
      <c r="T6223" s="8">
        <v>61.85</v>
      </c>
      <c r="U6223">
        <v>0</v>
      </c>
      <c r="V6223" s="8">
        <v>0</v>
      </c>
      <c r="W6223" s="8">
        <v>0</v>
      </c>
      <c r="X6223" s="8">
        <v>61.85</v>
      </c>
    </row>
    <row r="6224" spans="1:24" x14ac:dyDescent="0.25">
      <c r="A6224" t="s">
        <v>6550</v>
      </c>
      <c r="B6224" s="1">
        <v>46073</v>
      </c>
      <c r="C6224" t="s">
        <v>615</v>
      </c>
      <c r="D6224" t="s">
        <v>616</v>
      </c>
      <c r="E6224" t="s">
        <v>150</v>
      </c>
      <c r="F6224" t="s">
        <v>89</v>
      </c>
      <c r="G6224" t="s">
        <v>151</v>
      </c>
      <c r="H6224" t="s">
        <v>152</v>
      </c>
      <c r="I6224" t="s">
        <v>74</v>
      </c>
      <c r="J6224" t="s">
        <v>75</v>
      </c>
      <c r="K6224" t="s">
        <v>49</v>
      </c>
      <c r="L6224" s="8">
        <v>11</v>
      </c>
      <c r="M6224" s="8">
        <v>6.8</v>
      </c>
      <c r="N6224">
        <v>65</v>
      </c>
      <c r="O6224" s="8">
        <v>715</v>
      </c>
      <c r="P6224" s="14">
        <v>6.3899999999999998E-2</v>
      </c>
      <c r="Q6224" s="8">
        <v>45.69</v>
      </c>
      <c r="R6224" s="8">
        <v>669.31</v>
      </c>
      <c r="S6224" s="8">
        <v>442</v>
      </c>
      <c r="T6224" s="8">
        <v>227.31</v>
      </c>
      <c r="U6224">
        <v>0</v>
      </c>
      <c r="V6224" s="8">
        <v>0</v>
      </c>
      <c r="W6224" s="8">
        <v>0</v>
      </c>
      <c r="X6224" s="8">
        <v>227.31</v>
      </c>
    </row>
    <row r="6225" spans="1:24" x14ac:dyDescent="0.25">
      <c r="A6225" t="s">
        <v>6551</v>
      </c>
      <c r="B6225" s="1">
        <v>46226</v>
      </c>
      <c r="C6225" t="s">
        <v>226</v>
      </c>
      <c r="D6225" t="s">
        <v>227</v>
      </c>
      <c r="E6225" t="s">
        <v>27</v>
      </c>
      <c r="F6225" t="s">
        <v>54</v>
      </c>
      <c r="G6225" t="s">
        <v>38</v>
      </c>
      <c r="H6225" t="s">
        <v>39</v>
      </c>
      <c r="I6225" t="s">
        <v>112</v>
      </c>
      <c r="J6225" t="s">
        <v>113</v>
      </c>
      <c r="K6225" t="s">
        <v>42</v>
      </c>
      <c r="L6225" s="8">
        <v>8.5</v>
      </c>
      <c r="M6225" s="8">
        <v>2.8</v>
      </c>
      <c r="N6225">
        <v>47</v>
      </c>
      <c r="O6225" s="8">
        <v>399.5</v>
      </c>
      <c r="P6225" s="14">
        <v>0.38729999999999998</v>
      </c>
      <c r="Q6225" s="8">
        <v>154.72999999999999</v>
      </c>
      <c r="R6225" s="8">
        <v>244.77</v>
      </c>
      <c r="S6225" s="8">
        <v>131.6</v>
      </c>
      <c r="T6225" s="8">
        <v>113.17</v>
      </c>
      <c r="U6225">
        <v>0</v>
      </c>
      <c r="V6225" s="8">
        <v>0</v>
      </c>
      <c r="W6225" s="8">
        <v>0</v>
      </c>
      <c r="X6225" s="8">
        <v>113.17</v>
      </c>
    </row>
    <row r="6226" spans="1:24" x14ac:dyDescent="0.25">
      <c r="A6226" t="s">
        <v>6552</v>
      </c>
      <c r="B6226" s="1">
        <v>45479</v>
      </c>
      <c r="C6226" t="s">
        <v>162</v>
      </c>
      <c r="D6226" t="s">
        <v>163</v>
      </c>
      <c r="E6226" t="s">
        <v>150</v>
      </c>
      <c r="F6226" t="s">
        <v>89</v>
      </c>
      <c r="G6226" t="s">
        <v>151</v>
      </c>
      <c r="H6226" t="s">
        <v>152</v>
      </c>
      <c r="I6226" t="s">
        <v>99</v>
      </c>
      <c r="J6226" t="s">
        <v>100</v>
      </c>
      <c r="K6226" t="s">
        <v>49</v>
      </c>
      <c r="L6226" s="8">
        <v>3.8</v>
      </c>
      <c r="M6226" s="8">
        <v>2.6</v>
      </c>
      <c r="N6226">
        <v>125</v>
      </c>
      <c r="O6226" s="8">
        <v>475</v>
      </c>
      <c r="P6226" s="14">
        <v>0.16120000000000001</v>
      </c>
      <c r="Q6226" s="8">
        <v>76.569999999999993</v>
      </c>
      <c r="R6226" s="8">
        <v>398.43</v>
      </c>
      <c r="S6226" s="8">
        <v>325</v>
      </c>
      <c r="T6226" s="8">
        <v>73.430000000000007</v>
      </c>
      <c r="U6226">
        <v>0</v>
      </c>
      <c r="V6226" s="8">
        <v>0</v>
      </c>
      <c r="W6226" s="8">
        <v>0</v>
      </c>
      <c r="X6226" s="8">
        <v>73.430000000000007</v>
      </c>
    </row>
    <row r="6227" spans="1:24" x14ac:dyDescent="0.25">
      <c r="A6227" t="s">
        <v>6553</v>
      </c>
      <c r="B6227" s="1">
        <v>46261</v>
      </c>
      <c r="C6227" t="s">
        <v>805</v>
      </c>
      <c r="D6227" t="s">
        <v>806</v>
      </c>
      <c r="E6227" t="s">
        <v>63</v>
      </c>
      <c r="F6227" t="s">
        <v>89</v>
      </c>
      <c r="G6227" t="s">
        <v>64</v>
      </c>
      <c r="H6227" t="s">
        <v>65</v>
      </c>
      <c r="I6227" t="s">
        <v>127</v>
      </c>
      <c r="J6227" t="s">
        <v>128</v>
      </c>
      <c r="K6227" t="s">
        <v>33</v>
      </c>
      <c r="L6227" s="8">
        <v>7.2</v>
      </c>
      <c r="M6227" s="8">
        <v>3.6</v>
      </c>
      <c r="N6227">
        <v>75</v>
      </c>
      <c r="O6227" s="8">
        <v>540</v>
      </c>
      <c r="P6227" s="14">
        <v>0.16420000000000001</v>
      </c>
      <c r="Q6227" s="8">
        <v>88.67</v>
      </c>
      <c r="R6227" s="8">
        <v>451.33</v>
      </c>
      <c r="S6227" s="8">
        <v>270</v>
      </c>
      <c r="T6227" s="8">
        <v>181.33</v>
      </c>
      <c r="U6227">
        <v>0</v>
      </c>
      <c r="V6227" s="8">
        <v>0</v>
      </c>
      <c r="W6227" s="8">
        <v>0</v>
      </c>
      <c r="X6227" s="8">
        <v>181.33</v>
      </c>
    </row>
    <row r="6228" spans="1:24" x14ac:dyDescent="0.25">
      <c r="A6228" t="s">
        <v>6554</v>
      </c>
      <c r="B6228" s="1">
        <v>45988</v>
      </c>
      <c r="C6228" t="s">
        <v>403</v>
      </c>
      <c r="D6228" t="s">
        <v>404</v>
      </c>
      <c r="E6228" t="s">
        <v>53</v>
      </c>
      <c r="F6228" t="s">
        <v>37</v>
      </c>
      <c r="G6228" t="s">
        <v>55</v>
      </c>
      <c r="H6228" t="s">
        <v>56</v>
      </c>
      <c r="I6228" t="s">
        <v>99</v>
      </c>
      <c r="J6228" t="s">
        <v>100</v>
      </c>
      <c r="K6228" t="s">
        <v>49</v>
      </c>
      <c r="L6228" s="8">
        <v>3.8</v>
      </c>
      <c r="M6228" s="8">
        <v>2.6</v>
      </c>
      <c r="N6228">
        <v>10</v>
      </c>
      <c r="O6228" s="8">
        <v>38</v>
      </c>
      <c r="P6228" s="14">
        <v>2.8400000000000002E-2</v>
      </c>
      <c r="Q6228" s="8">
        <v>1.08</v>
      </c>
      <c r="R6228" s="8">
        <v>36.92</v>
      </c>
      <c r="S6228" s="8">
        <v>26</v>
      </c>
      <c r="T6228" s="8">
        <v>10.92</v>
      </c>
      <c r="U6228">
        <v>0</v>
      </c>
      <c r="V6228" s="8">
        <v>0</v>
      </c>
      <c r="W6228" s="8">
        <v>0</v>
      </c>
      <c r="X6228" s="8">
        <v>10.92</v>
      </c>
    </row>
    <row r="6229" spans="1:24" x14ac:dyDescent="0.25">
      <c r="A6229" t="s">
        <v>6555</v>
      </c>
      <c r="B6229" s="1">
        <v>46213</v>
      </c>
      <c r="C6229" t="s">
        <v>318</v>
      </c>
      <c r="D6229" t="s">
        <v>319</v>
      </c>
      <c r="E6229" t="s">
        <v>27</v>
      </c>
      <c r="F6229" t="s">
        <v>37</v>
      </c>
      <c r="G6229" t="s">
        <v>29</v>
      </c>
      <c r="H6229" t="s">
        <v>30</v>
      </c>
      <c r="I6229" t="s">
        <v>127</v>
      </c>
      <c r="J6229" t="s">
        <v>128</v>
      </c>
      <c r="K6229" t="s">
        <v>33</v>
      </c>
      <c r="L6229" s="8">
        <v>7.2</v>
      </c>
      <c r="M6229" s="8">
        <v>3.6</v>
      </c>
      <c r="N6229">
        <v>5</v>
      </c>
      <c r="O6229" s="8">
        <v>36</v>
      </c>
      <c r="P6229" s="14">
        <v>3.2599999999999997E-2</v>
      </c>
      <c r="Q6229" s="8">
        <v>1.17</v>
      </c>
      <c r="R6229" s="8">
        <v>34.83</v>
      </c>
      <c r="S6229" s="8">
        <v>18</v>
      </c>
      <c r="T6229" s="8">
        <v>16.829999999999998</v>
      </c>
      <c r="U6229">
        <v>0</v>
      </c>
      <c r="V6229" s="8">
        <v>0</v>
      </c>
      <c r="W6229" s="8">
        <v>0</v>
      </c>
      <c r="X6229" s="8">
        <v>16.829999999999998</v>
      </c>
    </row>
    <row r="6230" spans="1:24" x14ac:dyDescent="0.25">
      <c r="A6230" t="s">
        <v>6556</v>
      </c>
      <c r="B6230" s="1">
        <v>45635</v>
      </c>
      <c r="C6230" t="s">
        <v>238</v>
      </c>
      <c r="D6230" t="s">
        <v>239</v>
      </c>
      <c r="E6230" t="s">
        <v>27</v>
      </c>
      <c r="F6230" t="s">
        <v>37</v>
      </c>
      <c r="G6230" t="s">
        <v>29</v>
      </c>
      <c r="H6230" t="s">
        <v>30</v>
      </c>
      <c r="I6230" t="s">
        <v>127</v>
      </c>
      <c r="J6230" t="s">
        <v>128</v>
      </c>
      <c r="K6230" t="s">
        <v>33</v>
      </c>
      <c r="L6230" s="8">
        <v>7.2</v>
      </c>
      <c r="M6230" s="8">
        <v>3.6</v>
      </c>
      <c r="N6230">
        <v>16</v>
      </c>
      <c r="O6230" s="8">
        <v>115.2</v>
      </c>
      <c r="P6230" s="14">
        <v>5.4000000000000003E-3</v>
      </c>
      <c r="Q6230" s="8">
        <v>0.62</v>
      </c>
      <c r="R6230" s="8">
        <v>114.58</v>
      </c>
      <c r="S6230" s="8">
        <v>57.6</v>
      </c>
      <c r="T6230" s="8">
        <v>56.98</v>
      </c>
      <c r="U6230">
        <v>0</v>
      </c>
      <c r="V6230" s="8">
        <v>0</v>
      </c>
      <c r="W6230" s="8">
        <v>0</v>
      </c>
      <c r="X6230" s="8">
        <v>56.98</v>
      </c>
    </row>
    <row r="6231" spans="1:24" x14ac:dyDescent="0.25">
      <c r="A6231" t="s">
        <v>6557</v>
      </c>
      <c r="B6231" s="1">
        <v>45962</v>
      </c>
      <c r="C6231" t="s">
        <v>584</v>
      </c>
      <c r="D6231" t="s">
        <v>585</v>
      </c>
      <c r="E6231" t="s">
        <v>27</v>
      </c>
      <c r="F6231" t="s">
        <v>37</v>
      </c>
      <c r="G6231" t="s">
        <v>29</v>
      </c>
      <c r="H6231" t="s">
        <v>30</v>
      </c>
      <c r="I6231" t="s">
        <v>127</v>
      </c>
      <c r="J6231" t="s">
        <v>128</v>
      </c>
      <c r="K6231" t="s">
        <v>33</v>
      </c>
      <c r="L6231" s="8">
        <v>7.2</v>
      </c>
      <c r="M6231" s="8">
        <v>3.6</v>
      </c>
      <c r="N6231">
        <v>41</v>
      </c>
      <c r="O6231" s="8">
        <v>295.2</v>
      </c>
      <c r="P6231" s="14">
        <v>1.52E-2</v>
      </c>
      <c r="Q6231" s="8">
        <v>4.49</v>
      </c>
      <c r="R6231" s="8">
        <v>290.70999999999998</v>
      </c>
      <c r="S6231" s="8">
        <v>147.6</v>
      </c>
      <c r="T6231" s="8">
        <v>143.11000000000001</v>
      </c>
      <c r="U6231">
        <v>0</v>
      </c>
      <c r="V6231" s="8">
        <v>0</v>
      </c>
      <c r="W6231" s="8">
        <v>0</v>
      </c>
      <c r="X6231" s="8">
        <v>143.11000000000001</v>
      </c>
    </row>
    <row r="6232" spans="1:24" x14ac:dyDescent="0.25">
      <c r="A6232" t="s">
        <v>6558</v>
      </c>
      <c r="B6232" s="1">
        <v>45383</v>
      </c>
      <c r="C6232" t="s">
        <v>440</v>
      </c>
      <c r="D6232" t="s">
        <v>441</v>
      </c>
      <c r="E6232" t="s">
        <v>71</v>
      </c>
      <c r="F6232" t="s">
        <v>54</v>
      </c>
      <c r="G6232" t="s">
        <v>72</v>
      </c>
      <c r="H6232" t="s">
        <v>73</v>
      </c>
      <c r="I6232" t="s">
        <v>57</v>
      </c>
      <c r="J6232" t="s">
        <v>58</v>
      </c>
      <c r="K6232" t="s">
        <v>59</v>
      </c>
      <c r="L6232" s="8">
        <v>10.5</v>
      </c>
      <c r="M6232" s="8">
        <v>7.5</v>
      </c>
      <c r="N6232">
        <v>46</v>
      </c>
      <c r="O6232" s="8">
        <v>483</v>
      </c>
      <c r="P6232" s="14">
        <v>1.6E-2</v>
      </c>
      <c r="Q6232" s="8">
        <v>7.73</v>
      </c>
      <c r="R6232" s="8">
        <v>475.27</v>
      </c>
      <c r="S6232" s="8">
        <v>345</v>
      </c>
      <c r="T6232" s="8">
        <v>130.27000000000001</v>
      </c>
      <c r="U6232">
        <v>29</v>
      </c>
      <c r="V6232" s="8">
        <v>299.63</v>
      </c>
      <c r="W6232" s="8">
        <v>232</v>
      </c>
      <c r="X6232" s="8">
        <v>-101.73</v>
      </c>
    </row>
    <row r="6233" spans="1:24" x14ac:dyDescent="0.25">
      <c r="A6233" t="s">
        <v>6559</v>
      </c>
      <c r="B6233" s="1">
        <v>45519</v>
      </c>
      <c r="C6233" t="s">
        <v>285</v>
      </c>
      <c r="D6233" t="s">
        <v>286</v>
      </c>
      <c r="E6233" t="s">
        <v>27</v>
      </c>
      <c r="F6233" t="s">
        <v>89</v>
      </c>
      <c r="G6233" t="s">
        <v>38</v>
      </c>
      <c r="H6233" t="s">
        <v>39</v>
      </c>
      <c r="I6233" t="s">
        <v>99</v>
      </c>
      <c r="J6233" t="s">
        <v>100</v>
      </c>
      <c r="K6233" t="s">
        <v>49</v>
      </c>
      <c r="L6233" s="8">
        <v>3.8</v>
      </c>
      <c r="M6233" s="8">
        <v>2.6</v>
      </c>
      <c r="N6233">
        <v>80</v>
      </c>
      <c r="O6233" s="8">
        <v>304</v>
      </c>
      <c r="P6233" s="14">
        <v>0.14030000000000001</v>
      </c>
      <c r="Q6233" s="8">
        <v>42.65</v>
      </c>
      <c r="R6233" s="8">
        <v>261.35000000000002</v>
      </c>
      <c r="S6233" s="8">
        <v>208</v>
      </c>
      <c r="T6233" s="8">
        <v>53.35</v>
      </c>
      <c r="U6233">
        <v>0</v>
      </c>
      <c r="V6233" s="8">
        <v>0</v>
      </c>
      <c r="W6233" s="8">
        <v>0</v>
      </c>
      <c r="X6233" s="8">
        <v>53.35</v>
      </c>
    </row>
    <row r="6234" spans="1:24" x14ac:dyDescent="0.25">
      <c r="A6234" t="s">
        <v>6560</v>
      </c>
      <c r="B6234" s="1">
        <v>45655</v>
      </c>
      <c r="C6234" t="s">
        <v>107</v>
      </c>
      <c r="D6234" t="s">
        <v>108</v>
      </c>
      <c r="E6234" t="s">
        <v>53</v>
      </c>
      <c r="F6234" t="s">
        <v>46</v>
      </c>
      <c r="G6234" t="s">
        <v>55</v>
      </c>
      <c r="H6234" t="s">
        <v>56</v>
      </c>
      <c r="I6234" t="s">
        <v>84</v>
      </c>
      <c r="J6234" t="s">
        <v>85</v>
      </c>
      <c r="K6234" t="s">
        <v>42</v>
      </c>
      <c r="L6234" s="8">
        <v>9.9</v>
      </c>
      <c r="M6234" s="8">
        <v>3.1</v>
      </c>
      <c r="N6234">
        <v>33</v>
      </c>
      <c r="O6234" s="8">
        <v>326.7</v>
      </c>
      <c r="P6234" s="14">
        <v>0.1031</v>
      </c>
      <c r="Q6234" s="8">
        <v>33.68</v>
      </c>
      <c r="R6234" s="8">
        <v>293.02</v>
      </c>
      <c r="S6234" s="8">
        <v>102.3</v>
      </c>
      <c r="T6234" s="8">
        <v>190.72</v>
      </c>
      <c r="U6234">
        <v>0</v>
      </c>
      <c r="V6234" s="8">
        <v>0</v>
      </c>
      <c r="W6234" s="8">
        <v>0</v>
      </c>
      <c r="X6234" s="8">
        <v>190.72</v>
      </c>
    </row>
    <row r="6235" spans="1:24" x14ac:dyDescent="0.25">
      <c r="A6235" t="s">
        <v>6561</v>
      </c>
      <c r="B6235" s="1">
        <v>45520</v>
      </c>
      <c r="C6235" t="s">
        <v>546</v>
      </c>
      <c r="D6235" t="s">
        <v>547</v>
      </c>
      <c r="E6235" t="s">
        <v>27</v>
      </c>
      <c r="F6235" t="s">
        <v>89</v>
      </c>
      <c r="G6235" t="s">
        <v>38</v>
      </c>
      <c r="H6235" t="s">
        <v>39</v>
      </c>
      <c r="I6235" t="s">
        <v>66</v>
      </c>
      <c r="J6235" t="s">
        <v>67</v>
      </c>
      <c r="K6235" t="s">
        <v>33</v>
      </c>
      <c r="L6235" s="8">
        <v>4.5</v>
      </c>
      <c r="M6235" s="8">
        <v>2.1</v>
      </c>
      <c r="N6235">
        <v>259</v>
      </c>
      <c r="O6235" s="8">
        <v>1165.5</v>
      </c>
      <c r="P6235" s="14">
        <v>0.1163</v>
      </c>
      <c r="Q6235" s="8">
        <v>135.55000000000001</v>
      </c>
      <c r="R6235" s="8">
        <v>1029.95</v>
      </c>
      <c r="S6235" s="8">
        <v>543.9</v>
      </c>
      <c r="T6235" s="8">
        <v>486.05</v>
      </c>
      <c r="U6235">
        <v>0</v>
      </c>
      <c r="V6235" s="8">
        <v>0</v>
      </c>
      <c r="W6235" s="8">
        <v>0</v>
      </c>
      <c r="X6235" s="8">
        <v>486.05</v>
      </c>
    </row>
    <row r="6236" spans="1:24" x14ac:dyDescent="0.25">
      <c r="A6236" t="s">
        <v>6562</v>
      </c>
      <c r="B6236" s="1">
        <v>46054</v>
      </c>
      <c r="C6236" t="s">
        <v>285</v>
      </c>
      <c r="D6236" t="s">
        <v>286</v>
      </c>
      <c r="E6236" t="s">
        <v>27</v>
      </c>
      <c r="F6236" t="s">
        <v>89</v>
      </c>
      <c r="G6236" t="s">
        <v>38</v>
      </c>
      <c r="H6236" t="s">
        <v>39</v>
      </c>
      <c r="I6236" t="s">
        <v>84</v>
      </c>
      <c r="J6236" t="s">
        <v>85</v>
      </c>
      <c r="K6236" t="s">
        <v>42</v>
      </c>
      <c r="L6236" s="8">
        <v>9.9</v>
      </c>
      <c r="M6236" s="8">
        <v>3.1</v>
      </c>
      <c r="N6236">
        <v>36</v>
      </c>
      <c r="O6236" s="8">
        <v>356.4</v>
      </c>
      <c r="P6236" s="14">
        <v>8.1000000000000003E-2</v>
      </c>
      <c r="Q6236" s="8">
        <v>28.87</v>
      </c>
      <c r="R6236" s="8">
        <v>327.52999999999997</v>
      </c>
      <c r="S6236" s="8">
        <v>111.6</v>
      </c>
      <c r="T6236" s="8">
        <v>215.93</v>
      </c>
      <c r="U6236">
        <v>0</v>
      </c>
      <c r="V6236" s="8">
        <v>0</v>
      </c>
      <c r="W6236" s="8">
        <v>0</v>
      </c>
      <c r="X6236" s="8">
        <v>215.93</v>
      </c>
    </row>
    <row r="6237" spans="1:24" x14ac:dyDescent="0.25">
      <c r="A6237" t="s">
        <v>6563</v>
      </c>
      <c r="B6237" s="1">
        <v>46184</v>
      </c>
      <c r="C6237" t="s">
        <v>262</v>
      </c>
      <c r="D6237" t="s">
        <v>263</v>
      </c>
      <c r="E6237" t="s">
        <v>63</v>
      </c>
      <c r="F6237" t="s">
        <v>54</v>
      </c>
      <c r="G6237" t="s">
        <v>64</v>
      </c>
      <c r="H6237" t="s">
        <v>65</v>
      </c>
      <c r="I6237" t="s">
        <v>156</v>
      </c>
      <c r="J6237" t="s">
        <v>157</v>
      </c>
      <c r="K6237" t="s">
        <v>42</v>
      </c>
      <c r="L6237" s="8">
        <v>6.2</v>
      </c>
      <c r="M6237" s="8">
        <v>1.9</v>
      </c>
      <c r="N6237">
        <v>54</v>
      </c>
      <c r="O6237" s="8">
        <v>334.8</v>
      </c>
      <c r="P6237" s="14">
        <v>1.7600000000000001E-2</v>
      </c>
      <c r="Q6237" s="8">
        <v>5.89</v>
      </c>
      <c r="R6237" s="8">
        <v>328.91</v>
      </c>
      <c r="S6237" s="8">
        <v>102.6</v>
      </c>
      <c r="T6237" s="8">
        <v>226.31</v>
      </c>
      <c r="U6237">
        <v>0</v>
      </c>
      <c r="V6237" s="8">
        <v>0</v>
      </c>
      <c r="W6237" s="8">
        <v>0</v>
      </c>
      <c r="X6237" s="8">
        <v>226.31</v>
      </c>
    </row>
    <row r="6238" spans="1:24" x14ac:dyDescent="0.25">
      <c r="A6238" t="s">
        <v>6564</v>
      </c>
      <c r="B6238" s="1">
        <v>45606</v>
      </c>
      <c r="C6238" t="s">
        <v>142</v>
      </c>
      <c r="D6238" t="s">
        <v>143</v>
      </c>
      <c r="E6238" t="s">
        <v>71</v>
      </c>
      <c r="F6238" t="s">
        <v>37</v>
      </c>
      <c r="G6238" t="s">
        <v>165</v>
      </c>
      <c r="H6238" t="s">
        <v>166</v>
      </c>
      <c r="I6238" t="s">
        <v>99</v>
      </c>
      <c r="J6238" t="s">
        <v>100</v>
      </c>
      <c r="K6238" t="s">
        <v>49</v>
      </c>
      <c r="L6238" s="8">
        <v>3.8</v>
      </c>
      <c r="M6238" s="8">
        <v>2.6</v>
      </c>
      <c r="N6238">
        <v>85</v>
      </c>
      <c r="O6238" s="8">
        <v>323</v>
      </c>
      <c r="P6238" s="14">
        <v>1.9900000000000001E-2</v>
      </c>
      <c r="Q6238" s="8">
        <v>6.43</v>
      </c>
      <c r="R6238" s="8">
        <v>316.57</v>
      </c>
      <c r="S6238" s="8">
        <v>221</v>
      </c>
      <c r="T6238" s="8">
        <v>95.57</v>
      </c>
      <c r="U6238">
        <v>0</v>
      </c>
      <c r="V6238" s="8">
        <v>0</v>
      </c>
      <c r="W6238" s="8">
        <v>0</v>
      </c>
      <c r="X6238" s="8">
        <v>95.57</v>
      </c>
    </row>
    <row r="6239" spans="1:24" x14ac:dyDescent="0.25">
      <c r="A6239" t="s">
        <v>6565</v>
      </c>
      <c r="B6239" s="1">
        <v>45722</v>
      </c>
      <c r="C6239" t="s">
        <v>354</v>
      </c>
      <c r="D6239" t="s">
        <v>355</v>
      </c>
      <c r="E6239" t="s">
        <v>71</v>
      </c>
      <c r="F6239" t="s">
        <v>54</v>
      </c>
      <c r="G6239" t="s">
        <v>72</v>
      </c>
      <c r="H6239" t="s">
        <v>73</v>
      </c>
      <c r="I6239" t="s">
        <v>31</v>
      </c>
      <c r="J6239" t="s">
        <v>32</v>
      </c>
      <c r="K6239" t="s">
        <v>33</v>
      </c>
      <c r="L6239" s="8">
        <v>5.8</v>
      </c>
      <c r="M6239" s="8">
        <v>2.7</v>
      </c>
      <c r="N6239">
        <v>90</v>
      </c>
      <c r="O6239" s="8">
        <v>522</v>
      </c>
      <c r="P6239" s="14">
        <v>9.2999999999999992E-3</v>
      </c>
      <c r="Q6239" s="8">
        <v>4.8499999999999996</v>
      </c>
      <c r="R6239" s="8">
        <v>517.15</v>
      </c>
      <c r="S6239" s="8">
        <v>243</v>
      </c>
      <c r="T6239" s="8">
        <v>274.14999999999998</v>
      </c>
      <c r="U6239">
        <v>0</v>
      </c>
      <c r="V6239" s="8">
        <v>0</v>
      </c>
      <c r="W6239" s="8">
        <v>0</v>
      </c>
      <c r="X6239" s="8">
        <v>274.14999999999998</v>
      </c>
    </row>
    <row r="6240" spans="1:24" x14ac:dyDescent="0.25">
      <c r="A6240" t="s">
        <v>6566</v>
      </c>
      <c r="B6240" s="1">
        <v>46099</v>
      </c>
      <c r="C6240" t="s">
        <v>288</v>
      </c>
      <c r="D6240" t="s">
        <v>289</v>
      </c>
      <c r="E6240" t="s">
        <v>27</v>
      </c>
      <c r="F6240" t="s">
        <v>46</v>
      </c>
      <c r="G6240" t="s">
        <v>38</v>
      </c>
      <c r="H6240" t="s">
        <v>39</v>
      </c>
      <c r="I6240" t="s">
        <v>185</v>
      </c>
      <c r="J6240" t="s">
        <v>186</v>
      </c>
      <c r="K6240" t="s">
        <v>59</v>
      </c>
      <c r="L6240" s="8">
        <v>4.9000000000000004</v>
      </c>
      <c r="M6240" s="8">
        <v>3.1</v>
      </c>
      <c r="N6240">
        <v>7</v>
      </c>
      <c r="O6240" s="8">
        <v>34.299999999999997</v>
      </c>
      <c r="P6240" s="14">
        <v>0.26600000000000001</v>
      </c>
      <c r="Q6240" s="8">
        <v>9.1199999999999992</v>
      </c>
      <c r="R6240" s="8">
        <v>25.18</v>
      </c>
      <c r="S6240" s="8">
        <v>21.7</v>
      </c>
      <c r="T6240" s="8">
        <v>3.48</v>
      </c>
      <c r="U6240">
        <v>0</v>
      </c>
      <c r="V6240" s="8">
        <v>0</v>
      </c>
      <c r="W6240" s="8">
        <v>0</v>
      </c>
      <c r="X6240" s="8">
        <v>3.48</v>
      </c>
    </row>
    <row r="6241" spans="1:24" x14ac:dyDescent="0.25">
      <c r="A6241" t="s">
        <v>6567</v>
      </c>
      <c r="B6241" s="1">
        <v>46200</v>
      </c>
      <c r="C6241" t="s">
        <v>315</v>
      </c>
      <c r="D6241" t="s">
        <v>316</v>
      </c>
      <c r="E6241" t="s">
        <v>27</v>
      </c>
      <c r="F6241" t="s">
        <v>46</v>
      </c>
      <c r="G6241" t="s">
        <v>38</v>
      </c>
      <c r="H6241" t="s">
        <v>39</v>
      </c>
      <c r="I6241" t="s">
        <v>31</v>
      </c>
      <c r="J6241" t="s">
        <v>32</v>
      </c>
      <c r="K6241" t="s">
        <v>33</v>
      </c>
      <c r="L6241" s="8">
        <v>5.8</v>
      </c>
      <c r="M6241" s="8">
        <v>2.7</v>
      </c>
      <c r="N6241">
        <v>10</v>
      </c>
      <c r="O6241" s="8">
        <v>58</v>
      </c>
      <c r="P6241" s="14">
        <v>0.1346</v>
      </c>
      <c r="Q6241" s="8">
        <v>7.81</v>
      </c>
      <c r="R6241" s="8">
        <v>50.19</v>
      </c>
      <c r="S6241" s="8">
        <v>27</v>
      </c>
      <c r="T6241" s="8">
        <v>23.19</v>
      </c>
      <c r="U6241">
        <v>0</v>
      </c>
      <c r="V6241" s="8">
        <v>0</v>
      </c>
      <c r="W6241" s="8">
        <v>0</v>
      </c>
      <c r="X6241" s="8">
        <v>23.19</v>
      </c>
    </row>
    <row r="6242" spans="1:24" x14ac:dyDescent="0.25">
      <c r="A6242" t="s">
        <v>6568</v>
      </c>
      <c r="B6242" s="1">
        <v>45631</v>
      </c>
      <c r="C6242" t="s">
        <v>238</v>
      </c>
      <c r="D6242" t="s">
        <v>239</v>
      </c>
      <c r="E6242" t="s">
        <v>27</v>
      </c>
      <c r="F6242" t="s">
        <v>37</v>
      </c>
      <c r="G6242" t="s">
        <v>29</v>
      </c>
      <c r="H6242" t="s">
        <v>30</v>
      </c>
      <c r="I6242" t="s">
        <v>185</v>
      </c>
      <c r="J6242" t="s">
        <v>186</v>
      </c>
      <c r="K6242" t="s">
        <v>59</v>
      </c>
      <c r="L6242" s="8">
        <v>4.9000000000000004</v>
      </c>
      <c r="M6242" s="8">
        <v>3.1</v>
      </c>
      <c r="N6242">
        <v>10</v>
      </c>
      <c r="O6242" s="8">
        <v>49</v>
      </c>
      <c r="P6242" s="14">
        <v>4.7999999999999996E-3</v>
      </c>
      <c r="Q6242" s="8">
        <v>0.24</v>
      </c>
      <c r="R6242" s="8">
        <v>48.76</v>
      </c>
      <c r="S6242" s="8">
        <v>31</v>
      </c>
      <c r="T6242" s="8">
        <v>17.760000000000002</v>
      </c>
      <c r="U6242">
        <v>2</v>
      </c>
      <c r="V6242" s="8">
        <v>9.75</v>
      </c>
      <c r="W6242" s="8">
        <v>7.2</v>
      </c>
      <c r="X6242" s="8">
        <v>10.56</v>
      </c>
    </row>
    <row r="6243" spans="1:24" x14ac:dyDescent="0.25">
      <c r="A6243" t="s">
        <v>6569</v>
      </c>
      <c r="B6243" s="1">
        <v>45672</v>
      </c>
      <c r="C6243" t="s">
        <v>87</v>
      </c>
      <c r="D6243" t="s">
        <v>88</v>
      </c>
      <c r="E6243" t="s">
        <v>63</v>
      </c>
      <c r="F6243" t="s">
        <v>89</v>
      </c>
      <c r="G6243" t="s">
        <v>64</v>
      </c>
      <c r="H6243" t="s">
        <v>65</v>
      </c>
      <c r="I6243" t="s">
        <v>122</v>
      </c>
      <c r="J6243" t="s">
        <v>123</v>
      </c>
      <c r="K6243" t="s">
        <v>59</v>
      </c>
      <c r="L6243" s="8">
        <v>5.5</v>
      </c>
      <c r="M6243" s="8">
        <v>3.8</v>
      </c>
      <c r="N6243">
        <v>221</v>
      </c>
      <c r="O6243" s="8">
        <v>1215.5</v>
      </c>
      <c r="P6243" s="14">
        <v>0.159</v>
      </c>
      <c r="Q6243" s="8">
        <v>193.26</v>
      </c>
      <c r="R6243" s="8">
        <v>1022.24</v>
      </c>
      <c r="S6243" s="8">
        <v>839.8</v>
      </c>
      <c r="T6243" s="8">
        <v>182.44</v>
      </c>
      <c r="U6243">
        <v>0</v>
      </c>
      <c r="V6243" s="8">
        <v>0</v>
      </c>
      <c r="W6243" s="8">
        <v>0</v>
      </c>
      <c r="X6243" s="8">
        <v>182.44</v>
      </c>
    </row>
    <row r="6244" spans="1:24" x14ac:dyDescent="0.25">
      <c r="A6244" t="s">
        <v>6570</v>
      </c>
      <c r="B6244" s="1">
        <v>45558</v>
      </c>
      <c r="C6244" t="s">
        <v>220</v>
      </c>
      <c r="D6244" t="s">
        <v>221</v>
      </c>
      <c r="E6244" t="s">
        <v>71</v>
      </c>
      <c r="F6244" t="s">
        <v>28</v>
      </c>
      <c r="G6244" t="s">
        <v>165</v>
      </c>
      <c r="H6244" t="s">
        <v>166</v>
      </c>
      <c r="I6244" t="s">
        <v>31</v>
      </c>
      <c r="J6244" t="s">
        <v>32</v>
      </c>
      <c r="K6244" t="s">
        <v>33</v>
      </c>
      <c r="L6244" s="8">
        <v>5.8</v>
      </c>
      <c r="M6244" s="8">
        <v>2.7</v>
      </c>
      <c r="N6244">
        <v>603</v>
      </c>
      <c r="O6244" s="8">
        <v>3497.4</v>
      </c>
      <c r="P6244" s="14">
        <v>4.7899999999999998E-2</v>
      </c>
      <c r="Q6244" s="8">
        <v>167.53</v>
      </c>
      <c r="R6244" s="8">
        <v>3329.87</v>
      </c>
      <c r="S6244" s="8">
        <v>1628.1</v>
      </c>
      <c r="T6244" s="8">
        <v>1701.77</v>
      </c>
      <c r="U6244">
        <v>0</v>
      </c>
      <c r="V6244" s="8">
        <v>0</v>
      </c>
      <c r="W6244" s="8">
        <v>0</v>
      </c>
      <c r="X6244" s="8">
        <v>1701.77</v>
      </c>
    </row>
    <row r="6245" spans="1:24" x14ac:dyDescent="0.25">
      <c r="A6245" t="s">
        <v>6571</v>
      </c>
      <c r="B6245" s="1">
        <v>45891</v>
      </c>
      <c r="C6245" t="s">
        <v>191</v>
      </c>
      <c r="D6245" t="s">
        <v>192</v>
      </c>
      <c r="E6245" t="s">
        <v>150</v>
      </c>
      <c r="F6245" t="s">
        <v>54</v>
      </c>
      <c r="G6245" t="s">
        <v>151</v>
      </c>
      <c r="H6245" t="s">
        <v>152</v>
      </c>
      <c r="I6245" t="s">
        <v>117</v>
      </c>
      <c r="J6245" t="s">
        <v>118</v>
      </c>
      <c r="K6245" t="s">
        <v>59</v>
      </c>
      <c r="L6245" s="8">
        <v>6</v>
      </c>
      <c r="M6245" s="8">
        <v>4.2</v>
      </c>
      <c r="N6245">
        <v>87</v>
      </c>
      <c r="O6245" s="8">
        <v>522</v>
      </c>
      <c r="P6245" s="14">
        <v>4.3499999999999997E-2</v>
      </c>
      <c r="Q6245" s="8">
        <v>22.71</v>
      </c>
      <c r="R6245" s="8">
        <v>499.29</v>
      </c>
      <c r="S6245" s="8">
        <v>365.4</v>
      </c>
      <c r="T6245" s="8">
        <v>133.88999999999999</v>
      </c>
      <c r="U6245">
        <v>0</v>
      </c>
      <c r="V6245" s="8">
        <v>0</v>
      </c>
      <c r="W6245" s="8">
        <v>0</v>
      </c>
      <c r="X6245" s="8">
        <v>133.88999999999999</v>
      </c>
    </row>
    <row r="6246" spans="1:24" x14ac:dyDescent="0.25">
      <c r="A6246" t="s">
        <v>6572</v>
      </c>
      <c r="B6246" s="1">
        <v>45593</v>
      </c>
      <c r="C6246" t="s">
        <v>427</v>
      </c>
      <c r="D6246" t="s">
        <v>428</v>
      </c>
      <c r="E6246" t="s">
        <v>150</v>
      </c>
      <c r="F6246" t="s">
        <v>46</v>
      </c>
      <c r="G6246" t="s">
        <v>151</v>
      </c>
      <c r="H6246" t="s">
        <v>152</v>
      </c>
      <c r="I6246" t="s">
        <v>112</v>
      </c>
      <c r="J6246" t="s">
        <v>113</v>
      </c>
      <c r="K6246" t="s">
        <v>42</v>
      </c>
      <c r="L6246" s="8">
        <v>8.5</v>
      </c>
      <c r="M6246" s="8">
        <v>2.8</v>
      </c>
      <c r="N6246">
        <v>48</v>
      </c>
      <c r="O6246" s="8">
        <v>408</v>
      </c>
      <c r="P6246" s="14">
        <v>0.22339999999999999</v>
      </c>
      <c r="Q6246" s="8">
        <v>91.15</v>
      </c>
      <c r="R6246" s="8">
        <v>316.85000000000002</v>
      </c>
      <c r="S6246" s="8">
        <v>134.4</v>
      </c>
      <c r="T6246" s="8">
        <v>182.45</v>
      </c>
      <c r="U6246">
        <v>0</v>
      </c>
      <c r="V6246" s="8">
        <v>0</v>
      </c>
      <c r="W6246" s="8">
        <v>0</v>
      </c>
      <c r="X6246" s="8">
        <v>182.45</v>
      </c>
    </row>
    <row r="6247" spans="1:24" x14ac:dyDescent="0.25">
      <c r="A6247" t="s">
        <v>6573</v>
      </c>
      <c r="B6247" s="1">
        <v>45766</v>
      </c>
      <c r="C6247" t="s">
        <v>410</v>
      </c>
      <c r="D6247" t="s">
        <v>411</v>
      </c>
      <c r="E6247" t="s">
        <v>150</v>
      </c>
      <c r="F6247" t="s">
        <v>46</v>
      </c>
      <c r="G6247" t="s">
        <v>151</v>
      </c>
      <c r="H6247" t="s">
        <v>152</v>
      </c>
      <c r="I6247" t="s">
        <v>31</v>
      </c>
      <c r="J6247" t="s">
        <v>32</v>
      </c>
      <c r="K6247" t="s">
        <v>33</v>
      </c>
      <c r="L6247" s="8">
        <v>5.8</v>
      </c>
      <c r="M6247" s="8">
        <v>2.7</v>
      </c>
      <c r="N6247">
        <v>9</v>
      </c>
      <c r="O6247" s="8">
        <v>52.2</v>
      </c>
      <c r="P6247" s="14">
        <v>5.6399999999999999E-2</v>
      </c>
      <c r="Q6247" s="8">
        <v>2.94</v>
      </c>
      <c r="R6247" s="8">
        <v>49.26</v>
      </c>
      <c r="S6247" s="8">
        <v>24.3</v>
      </c>
      <c r="T6247" s="8">
        <v>24.96</v>
      </c>
      <c r="U6247">
        <v>0</v>
      </c>
      <c r="V6247" s="8">
        <v>0</v>
      </c>
      <c r="W6247" s="8">
        <v>0</v>
      </c>
      <c r="X6247" s="8">
        <v>24.96</v>
      </c>
    </row>
    <row r="6248" spans="1:24" x14ac:dyDescent="0.25">
      <c r="A6248" t="s">
        <v>6574</v>
      </c>
      <c r="B6248" s="1">
        <v>46163</v>
      </c>
      <c r="C6248" t="s">
        <v>480</v>
      </c>
      <c r="D6248" t="s">
        <v>481</v>
      </c>
      <c r="E6248" t="s">
        <v>63</v>
      </c>
      <c r="F6248" t="s">
        <v>54</v>
      </c>
      <c r="G6248" t="s">
        <v>79</v>
      </c>
      <c r="H6248" t="s">
        <v>80</v>
      </c>
      <c r="I6248" t="s">
        <v>130</v>
      </c>
      <c r="J6248" t="s">
        <v>131</v>
      </c>
      <c r="K6248" t="s">
        <v>42</v>
      </c>
      <c r="L6248" s="8">
        <v>4.8</v>
      </c>
      <c r="M6248" s="8">
        <v>1.4</v>
      </c>
      <c r="N6248">
        <v>212</v>
      </c>
      <c r="O6248" s="8">
        <v>1017.6</v>
      </c>
      <c r="P6248" s="14">
        <v>8.0999999999999996E-3</v>
      </c>
      <c r="Q6248" s="8">
        <v>8.24</v>
      </c>
      <c r="R6248" s="8">
        <v>1009.36</v>
      </c>
      <c r="S6248" s="8">
        <v>296.8</v>
      </c>
      <c r="T6248" s="8">
        <v>712.56</v>
      </c>
      <c r="U6248">
        <v>0</v>
      </c>
      <c r="V6248" s="8">
        <v>0</v>
      </c>
      <c r="W6248" s="8">
        <v>0</v>
      </c>
      <c r="X6248" s="8">
        <v>712.56</v>
      </c>
    </row>
    <row r="6249" spans="1:24" x14ac:dyDescent="0.25">
      <c r="A6249" t="s">
        <v>6575</v>
      </c>
      <c r="B6249" s="1">
        <v>45412</v>
      </c>
      <c r="C6249" t="s">
        <v>328</v>
      </c>
      <c r="D6249" t="s">
        <v>329</v>
      </c>
      <c r="E6249" t="s">
        <v>71</v>
      </c>
      <c r="F6249" t="s">
        <v>54</v>
      </c>
      <c r="G6249" t="s">
        <v>165</v>
      </c>
      <c r="H6249" t="s">
        <v>166</v>
      </c>
      <c r="I6249" t="s">
        <v>185</v>
      </c>
      <c r="J6249" t="s">
        <v>186</v>
      </c>
      <c r="K6249" t="s">
        <v>59</v>
      </c>
      <c r="L6249" s="8">
        <v>4.9000000000000004</v>
      </c>
      <c r="M6249" s="8">
        <v>3.1</v>
      </c>
      <c r="N6249">
        <v>104</v>
      </c>
      <c r="O6249" s="8">
        <v>509.6</v>
      </c>
      <c r="P6249" s="14">
        <v>2.0500000000000001E-2</v>
      </c>
      <c r="Q6249" s="8">
        <v>10.45</v>
      </c>
      <c r="R6249" s="8">
        <v>499.15</v>
      </c>
      <c r="S6249" s="8">
        <v>322.39999999999998</v>
      </c>
      <c r="T6249" s="8">
        <v>176.75</v>
      </c>
      <c r="U6249">
        <v>0</v>
      </c>
      <c r="V6249" s="8">
        <v>0</v>
      </c>
      <c r="W6249" s="8">
        <v>0</v>
      </c>
      <c r="X6249" s="8">
        <v>176.75</v>
      </c>
    </row>
    <row r="6250" spans="1:24" x14ac:dyDescent="0.25">
      <c r="A6250" t="s">
        <v>6576</v>
      </c>
      <c r="B6250" s="1">
        <v>45773</v>
      </c>
      <c r="C6250" t="s">
        <v>400</v>
      </c>
      <c r="D6250" t="s">
        <v>401</v>
      </c>
      <c r="E6250" t="s">
        <v>27</v>
      </c>
      <c r="F6250" t="s">
        <v>28</v>
      </c>
      <c r="G6250" t="s">
        <v>29</v>
      </c>
      <c r="H6250" t="s">
        <v>30</v>
      </c>
      <c r="I6250" t="s">
        <v>144</v>
      </c>
      <c r="J6250" t="s">
        <v>145</v>
      </c>
      <c r="K6250" t="s">
        <v>33</v>
      </c>
      <c r="L6250" s="8">
        <v>12</v>
      </c>
      <c r="M6250" s="8">
        <v>6.5</v>
      </c>
      <c r="N6250">
        <v>54</v>
      </c>
      <c r="O6250" s="8">
        <v>648</v>
      </c>
      <c r="P6250" s="14">
        <v>0.12189999999999999</v>
      </c>
      <c r="Q6250" s="8">
        <v>78.989999999999995</v>
      </c>
      <c r="R6250" s="8">
        <v>569.01</v>
      </c>
      <c r="S6250" s="8">
        <v>351</v>
      </c>
      <c r="T6250" s="8">
        <v>218.01</v>
      </c>
      <c r="U6250">
        <v>0</v>
      </c>
      <c r="V6250" s="8">
        <v>0</v>
      </c>
      <c r="W6250" s="8">
        <v>0</v>
      </c>
      <c r="X6250" s="8">
        <v>218.01</v>
      </c>
    </row>
    <row r="6251" spans="1:24" x14ac:dyDescent="0.25">
      <c r="A6251" t="s">
        <v>6577</v>
      </c>
      <c r="B6251" s="1">
        <v>45346</v>
      </c>
      <c r="C6251" t="s">
        <v>410</v>
      </c>
      <c r="D6251" t="s">
        <v>411</v>
      </c>
      <c r="E6251" t="s">
        <v>150</v>
      </c>
      <c r="F6251" t="s">
        <v>46</v>
      </c>
      <c r="G6251" t="s">
        <v>151</v>
      </c>
      <c r="H6251" t="s">
        <v>152</v>
      </c>
      <c r="I6251" t="s">
        <v>57</v>
      </c>
      <c r="J6251" t="s">
        <v>58</v>
      </c>
      <c r="K6251" t="s">
        <v>59</v>
      </c>
      <c r="L6251" s="8">
        <v>10.5</v>
      </c>
      <c r="M6251" s="8">
        <v>7.5</v>
      </c>
      <c r="N6251">
        <v>23</v>
      </c>
      <c r="O6251" s="8">
        <v>241.5</v>
      </c>
      <c r="P6251" s="14">
        <v>0.10780000000000001</v>
      </c>
      <c r="Q6251" s="8">
        <v>26.03</v>
      </c>
      <c r="R6251" s="8">
        <v>215.47</v>
      </c>
      <c r="S6251" s="8">
        <v>172.5</v>
      </c>
      <c r="T6251" s="8">
        <v>42.97</v>
      </c>
      <c r="U6251">
        <v>2</v>
      </c>
      <c r="V6251" s="8">
        <v>18.739999999999998</v>
      </c>
      <c r="W6251" s="8">
        <v>16</v>
      </c>
      <c r="X6251" s="8">
        <v>26.97</v>
      </c>
    </row>
    <row r="6252" spans="1:24" x14ac:dyDescent="0.25">
      <c r="A6252" t="s">
        <v>6578</v>
      </c>
      <c r="B6252" s="1">
        <v>46179</v>
      </c>
      <c r="C6252" t="s">
        <v>367</v>
      </c>
      <c r="D6252" t="s">
        <v>368</v>
      </c>
      <c r="E6252" t="s">
        <v>63</v>
      </c>
      <c r="F6252" t="s">
        <v>54</v>
      </c>
      <c r="G6252" t="s">
        <v>79</v>
      </c>
      <c r="H6252" t="s">
        <v>80</v>
      </c>
      <c r="I6252" t="s">
        <v>84</v>
      </c>
      <c r="J6252" t="s">
        <v>85</v>
      </c>
      <c r="K6252" t="s">
        <v>42</v>
      </c>
      <c r="L6252" s="8">
        <v>9.9</v>
      </c>
      <c r="M6252" s="8">
        <v>3.1</v>
      </c>
      <c r="N6252">
        <v>12</v>
      </c>
      <c r="O6252" s="8">
        <v>118.8</v>
      </c>
      <c r="P6252" s="14">
        <v>5.8099999999999999E-2</v>
      </c>
      <c r="Q6252" s="8">
        <v>6.9</v>
      </c>
      <c r="R6252" s="8">
        <v>111.9</v>
      </c>
      <c r="S6252" s="8">
        <v>37.200000000000003</v>
      </c>
      <c r="T6252" s="8">
        <v>74.7</v>
      </c>
      <c r="U6252">
        <v>0</v>
      </c>
      <c r="V6252" s="8">
        <v>0</v>
      </c>
      <c r="W6252" s="8">
        <v>0</v>
      </c>
      <c r="X6252" s="8">
        <v>74.7</v>
      </c>
    </row>
    <row r="6253" spans="1:24" x14ac:dyDescent="0.25">
      <c r="A6253" t="s">
        <v>6579</v>
      </c>
      <c r="B6253" s="1">
        <v>45941</v>
      </c>
      <c r="C6253" t="s">
        <v>475</v>
      </c>
      <c r="D6253" t="s">
        <v>476</v>
      </c>
      <c r="E6253" t="s">
        <v>63</v>
      </c>
      <c r="F6253" t="s">
        <v>37</v>
      </c>
      <c r="G6253" t="s">
        <v>79</v>
      </c>
      <c r="H6253" t="s">
        <v>80</v>
      </c>
      <c r="I6253" t="s">
        <v>117</v>
      </c>
      <c r="J6253" t="s">
        <v>118</v>
      </c>
      <c r="K6253" t="s">
        <v>59</v>
      </c>
      <c r="L6253" s="8">
        <v>6</v>
      </c>
      <c r="M6253" s="8">
        <v>4.2</v>
      </c>
      <c r="N6253">
        <v>17</v>
      </c>
      <c r="O6253" s="8">
        <v>102</v>
      </c>
      <c r="P6253" s="14">
        <v>6.1999999999999998E-3</v>
      </c>
      <c r="Q6253" s="8">
        <v>0.63</v>
      </c>
      <c r="R6253" s="8">
        <v>101.37</v>
      </c>
      <c r="S6253" s="8">
        <v>71.400000000000006</v>
      </c>
      <c r="T6253" s="8">
        <v>29.97</v>
      </c>
      <c r="U6253">
        <v>0</v>
      </c>
      <c r="V6253" s="8">
        <v>0</v>
      </c>
      <c r="W6253" s="8">
        <v>0</v>
      </c>
      <c r="X6253" s="8">
        <v>29.97</v>
      </c>
    </row>
    <row r="6254" spans="1:24" x14ac:dyDescent="0.25">
      <c r="A6254" t="s">
        <v>6580</v>
      </c>
      <c r="B6254" s="1">
        <v>45889</v>
      </c>
      <c r="C6254" t="s">
        <v>315</v>
      </c>
      <c r="D6254" t="s">
        <v>316</v>
      </c>
      <c r="E6254" t="s">
        <v>27</v>
      </c>
      <c r="F6254" t="s">
        <v>46</v>
      </c>
      <c r="G6254" t="s">
        <v>29</v>
      </c>
      <c r="H6254" t="s">
        <v>30</v>
      </c>
      <c r="I6254" t="s">
        <v>185</v>
      </c>
      <c r="J6254" t="s">
        <v>186</v>
      </c>
      <c r="K6254" t="s">
        <v>59</v>
      </c>
      <c r="L6254" s="8">
        <v>4.9000000000000004</v>
      </c>
      <c r="M6254" s="8">
        <v>3.1</v>
      </c>
      <c r="N6254">
        <v>28</v>
      </c>
      <c r="O6254" s="8">
        <v>137.19999999999999</v>
      </c>
      <c r="P6254" s="14">
        <v>0.19819999999999999</v>
      </c>
      <c r="Q6254" s="8">
        <v>27.19</v>
      </c>
      <c r="R6254" s="8">
        <v>110.01</v>
      </c>
      <c r="S6254" s="8">
        <v>86.8</v>
      </c>
      <c r="T6254" s="8">
        <v>23.21</v>
      </c>
      <c r="U6254">
        <v>0</v>
      </c>
      <c r="V6254" s="8">
        <v>0</v>
      </c>
      <c r="W6254" s="8">
        <v>0</v>
      </c>
      <c r="X6254" s="8">
        <v>23.21</v>
      </c>
    </row>
    <row r="6255" spans="1:24" x14ac:dyDescent="0.25">
      <c r="A6255" t="s">
        <v>6581</v>
      </c>
      <c r="B6255" s="1">
        <v>45886</v>
      </c>
      <c r="C6255" t="s">
        <v>174</v>
      </c>
      <c r="D6255" t="s">
        <v>175</v>
      </c>
      <c r="E6255" t="s">
        <v>150</v>
      </c>
      <c r="F6255" t="s">
        <v>54</v>
      </c>
      <c r="G6255" t="s">
        <v>151</v>
      </c>
      <c r="H6255" t="s">
        <v>152</v>
      </c>
      <c r="I6255" t="s">
        <v>156</v>
      </c>
      <c r="J6255" t="s">
        <v>157</v>
      </c>
      <c r="K6255" t="s">
        <v>42</v>
      </c>
      <c r="L6255" s="8">
        <v>6.2</v>
      </c>
      <c r="M6255" s="8">
        <v>1.9</v>
      </c>
      <c r="N6255">
        <v>95</v>
      </c>
      <c r="O6255" s="8">
        <v>589</v>
      </c>
      <c r="P6255" s="14">
        <v>4.4699999999999997E-2</v>
      </c>
      <c r="Q6255" s="8">
        <v>26.33</v>
      </c>
      <c r="R6255" s="8">
        <v>562.66999999999996</v>
      </c>
      <c r="S6255" s="8">
        <v>180.5</v>
      </c>
      <c r="T6255" s="8">
        <v>382.17</v>
      </c>
      <c r="U6255">
        <v>0</v>
      </c>
      <c r="V6255" s="8">
        <v>0</v>
      </c>
      <c r="W6255" s="8">
        <v>0</v>
      </c>
      <c r="X6255" s="8">
        <v>382.17</v>
      </c>
    </row>
    <row r="6256" spans="1:24" x14ac:dyDescent="0.25">
      <c r="A6256" t="s">
        <v>6582</v>
      </c>
      <c r="B6256" s="1">
        <v>46258</v>
      </c>
      <c r="C6256" t="s">
        <v>235</v>
      </c>
      <c r="D6256" t="s">
        <v>236</v>
      </c>
      <c r="E6256" t="s">
        <v>27</v>
      </c>
      <c r="F6256" t="s">
        <v>54</v>
      </c>
      <c r="G6256" t="s">
        <v>38</v>
      </c>
      <c r="H6256" t="s">
        <v>39</v>
      </c>
      <c r="I6256" t="s">
        <v>130</v>
      </c>
      <c r="J6256" t="s">
        <v>131</v>
      </c>
      <c r="K6256" t="s">
        <v>42</v>
      </c>
      <c r="L6256" s="8">
        <v>4.8</v>
      </c>
      <c r="M6256" s="8">
        <v>1.4</v>
      </c>
      <c r="N6256">
        <v>83</v>
      </c>
      <c r="O6256" s="8">
        <v>398.4</v>
      </c>
      <c r="P6256" s="14">
        <v>2.3199999999999998E-2</v>
      </c>
      <c r="Q6256" s="8">
        <v>9.24</v>
      </c>
      <c r="R6256" s="8">
        <v>389.16</v>
      </c>
      <c r="S6256" s="8">
        <v>116.2</v>
      </c>
      <c r="T6256" s="8">
        <v>272.95999999999998</v>
      </c>
      <c r="U6256">
        <v>0</v>
      </c>
      <c r="V6256" s="8">
        <v>0</v>
      </c>
      <c r="W6256" s="8">
        <v>0</v>
      </c>
      <c r="X6256" s="8">
        <v>272.95999999999998</v>
      </c>
    </row>
    <row r="6257" spans="1:24" x14ac:dyDescent="0.25">
      <c r="A6257" t="s">
        <v>6583</v>
      </c>
      <c r="B6257" s="1">
        <v>45927</v>
      </c>
      <c r="C6257" t="s">
        <v>291</v>
      </c>
      <c r="D6257" t="s">
        <v>292</v>
      </c>
      <c r="E6257" t="s">
        <v>150</v>
      </c>
      <c r="F6257" t="s">
        <v>54</v>
      </c>
      <c r="G6257" t="s">
        <v>151</v>
      </c>
      <c r="H6257" t="s">
        <v>152</v>
      </c>
      <c r="I6257" t="s">
        <v>130</v>
      </c>
      <c r="J6257" t="s">
        <v>131</v>
      </c>
      <c r="K6257" t="s">
        <v>42</v>
      </c>
      <c r="L6257" s="8">
        <v>4.8</v>
      </c>
      <c r="M6257" s="8">
        <v>1.4</v>
      </c>
      <c r="N6257">
        <v>151</v>
      </c>
      <c r="O6257" s="8">
        <v>724.8</v>
      </c>
      <c r="P6257" s="14">
        <v>4.4999999999999997E-3</v>
      </c>
      <c r="Q6257" s="8">
        <v>3.26</v>
      </c>
      <c r="R6257" s="8">
        <v>721.54</v>
      </c>
      <c r="S6257" s="8">
        <v>211.4</v>
      </c>
      <c r="T6257" s="8">
        <v>510.14</v>
      </c>
      <c r="U6257">
        <v>0</v>
      </c>
      <c r="V6257" s="8">
        <v>0</v>
      </c>
      <c r="W6257" s="8">
        <v>0</v>
      </c>
      <c r="X6257" s="8">
        <v>510.14</v>
      </c>
    </row>
    <row r="6258" spans="1:24" x14ac:dyDescent="0.25">
      <c r="A6258" t="s">
        <v>6584</v>
      </c>
      <c r="B6258" s="1">
        <v>45364</v>
      </c>
      <c r="C6258" t="s">
        <v>279</v>
      </c>
      <c r="D6258" t="s">
        <v>280</v>
      </c>
      <c r="E6258" t="s">
        <v>53</v>
      </c>
      <c r="F6258" t="s">
        <v>54</v>
      </c>
      <c r="G6258" t="s">
        <v>55</v>
      </c>
      <c r="H6258" t="s">
        <v>56</v>
      </c>
      <c r="I6258" t="s">
        <v>112</v>
      </c>
      <c r="J6258" t="s">
        <v>113</v>
      </c>
      <c r="K6258" t="s">
        <v>42</v>
      </c>
      <c r="L6258" s="8">
        <v>8.5</v>
      </c>
      <c r="M6258" s="8">
        <v>2.8</v>
      </c>
      <c r="N6258">
        <v>50</v>
      </c>
      <c r="O6258" s="8">
        <v>425</v>
      </c>
      <c r="P6258" s="14">
        <v>0.47839999999999999</v>
      </c>
      <c r="Q6258" s="8">
        <v>203.32</v>
      </c>
      <c r="R6258" s="8">
        <v>221.68</v>
      </c>
      <c r="S6258" s="8">
        <v>140</v>
      </c>
      <c r="T6258" s="8">
        <v>81.680000000000007</v>
      </c>
      <c r="U6258">
        <v>0</v>
      </c>
      <c r="V6258" s="8">
        <v>0</v>
      </c>
      <c r="W6258" s="8">
        <v>0</v>
      </c>
      <c r="X6258" s="8">
        <v>81.680000000000007</v>
      </c>
    </row>
    <row r="6259" spans="1:24" x14ac:dyDescent="0.25">
      <c r="A6259" t="s">
        <v>6585</v>
      </c>
      <c r="B6259" s="1">
        <v>45775</v>
      </c>
      <c r="C6259" t="s">
        <v>383</v>
      </c>
      <c r="D6259" t="s">
        <v>384</v>
      </c>
      <c r="E6259" t="s">
        <v>63</v>
      </c>
      <c r="F6259" t="s">
        <v>54</v>
      </c>
      <c r="G6259" t="s">
        <v>79</v>
      </c>
      <c r="H6259" t="s">
        <v>80</v>
      </c>
      <c r="I6259" t="s">
        <v>130</v>
      </c>
      <c r="J6259" t="s">
        <v>131</v>
      </c>
      <c r="K6259" t="s">
        <v>42</v>
      </c>
      <c r="L6259" s="8">
        <v>4.8</v>
      </c>
      <c r="M6259" s="8">
        <v>1.4</v>
      </c>
      <c r="N6259">
        <v>122</v>
      </c>
      <c r="O6259" s="8">
        <v>585.6</v>
      </c>
      <c r="P6259" s="14">
        <v>2.0299999999999999E-2</v>
      </c>
      <c r="Q6259" s="8">
        <v>11.89</v>
      </c>
      <c r="R6259" s="8">
        <v>573.71</v>
      </c>
      <c r="S6259" s="8">
        <v>170.8</v>
      </c>
      <c r="T6259" s="8">
        <v>402.91</v>
      </c>
      <c r="U6259">
        <v>0</v>
      </c>
      <c r="V6259" s="8">
        <v>0</v>
      </c>
      <c r="W6259" s="8">
        <v>0</v>
      </c>
      <c r="X6259" s="8">
        <v>402.91</v>
      </c>
    </row>
    <row r="6260" spans="1:24" x14ac:dyDescent="0.25">
      <c r="A6260" t="s">
        <v>6586</v>
      </c>
      <c r="B6260" s="1">
        <v>46202</v>
      </c>
      <c r="C6260" t="s">
        <v>183</v>
      </c>
      <c r="D6260" t="s">
        <v>184</v>
      </c>
      <c r="E6260" t="s">
        <v>63</v>
      </c>
      <c r="F6260" t="s">
        <v>89</v>
      </c>
      <c r="G6260" t="s">
        <v>64</v>
      </c>
      <c r="H6260" t="s">
        <v>65</v>
      </c>
      <c r="I6260" t="s">
        <v>66</v>
      </c>
      <c r="J6260" t="s">
        <v>67</v>
      </c>
      <c r="K6260" t="s">
        <v>33</v>
      </c>
      <c r="L6260" s="8">
        <v>4.5</v>
      </c>
      <c r="M6260" s="8">
        <v>2.1</v>
      </c>
      <c r="N6260">
        <v>65</v>
      </c>
      <c r="O6260" s="8">
        <v>292.5</v>
      </c>
      <c r="P6260" s="14">
        <v>0.1075</v>
      </c>
      <c r="Q6260" s="8">
        <v>31.44</v>
      </c>
      <c r="R6260" s="8">
        <v>261.06</v>
      </c>
      <c r="S6260" s="8">
        <v>136.5</v>
      </c>
      <c r="T6260" s="8">
        <v>124.56</v>
      </c>
      <c r="U6260">
        <v>0</v>
      </c>
      <c r="V6260" s="8">
        <v>0</v>
      </c>
      <c r="W6260" s="8">
        <v>0</v>
      </c>
      <c r="X6260" s="8">
        <v>124.56</v>
      </c>
    </row>
    <row r="6261" spans="1:24" x14ac:dyDescent="0.25">
      <c r="A6261" t="s">
        <v>6587</v>
      </c>
      <c r="B6261" s="1">
        <v>45491</v>
      </c>
      <c r="C6261" t="s">
        <v>159</v>
      </c>
      <c r="D6261" t="s">
        <v>160</v>
      </c>
      <c r="E6261" t="s">
        <v>27</v>
      </c>
      <c r="F6261" t="s">
        <v>37</v>
      </c>
      <c r="G6261" t="s">
        <v>29</v>
      </c>
      <c r="H6261" t="s">
        <v>30</v>
      </c>
      <c r="I6261" t="s">
        <v>117</v>
      </c>
      <c r="J6261" t="s">
        <v>118</v>
      </c>
      <c r="K6261" t="s">
        <v>59</v>
      </c>
      <c r="L6261" s="8">
        <v>6</v>
      </c>
      <c r="M6261" s="8">
        <v>4.2</v>
      </c>
      <c r="N6261">
        <v>2</v>
      </c>
      <c r="O6261" s="8">
        <v>12</v>
      </c>
      <c r="P6261" s="14">
        <v>9.7999999999999997E-3</v>
      </c>
      <c r="Q6261" s="8">
        <v>0.12</v>
      </c>
      <c r="R6261" s="8">
        <v>11.88</v>
      </c>
      <c r="S6261" s="8">
        <v>8.4</v>
      </c>
      <c r="T6261" s="8">
        <v>3.48</v>
      </c>
      <c r="U6261">
        <v>1</v>
      </c>
      <c r="V6261" s="8">
        <v>5.94</v>
      </c>
      <c r="W6261" s="8">
        <v>4.7</v>
      </c>
      <c r="X6261" s="8">
        <v>-1.22</v>
      </c>
    </row>
    <row r="6262" spans="1:24" x14ac:dyDescent="0.25">
      <c r="A6262" t="s">
        <v>6588</v>
      </c>
      <c r="B6262" s="1">
        <v>45804</v>
      </c>
      <c r="C6262" t="s">
        <v>201</v>
      </c>
      <c r="D6262" t="s">
        <v>202</v>
      </c>
      <c r="E6262" t="s">
        <v>53</v>
      </c>
      <c r="F6262" t="s">
        <v>46</v>
      </c>
      <c r="G6262" t="s">
        <v>55</v>
      </c>
      <c r="H6262" t="s">
        <v>56</v>
      </c>
      <c r="I6262" t="s">
        <v>66</v>
      </c>
      <c r="J6262" t="s">
        <v>67</v>
      </c>
      <c r="K6262" t="s">
        <v>33</v>
      </c>
      <c r="L6262" s="8">
        <v>4.5</v>
      </c>
      <c r="M6262" s="8">
        <v>2.1</v>
      </c>
      <c r="N6262">
        <v>8</v>
      </c>
      <c r="O6262" s="8">
        <v>36</v>
      </c>
      <c r="P6262" s="14">
        <v>0.14069999999999999</v>
      </c>
      <c r="Q6262" s="8">
        <v>5.07</v>
      </c>
      <c r="R6262" s="8">
        <v>30.93</v>
      </c>
      <c r="S6262" s="8">
        <v>16.8</v>
      </c>
      <c r="T6262" s="8">
        <v>14.13</v>
      </c>
      <c r="U6262">
        <v>2</v>
      </c>
      <c r="V6262" s="8">
        <v>7.73</v>
      </c>
      <c r="W6262" s="8">
        <v>5.2</v>
      </c>
      <c r="X6262" s="8">
        <v>8.93</v>
      </c>
    </row>
    <row r="6263" spans="1:24" x14ac:dyDescent="0.25">
      <c r="A6263" t="s">
        <v>6589</v>
      </c>
      <c r="B6263" s="1">
        <v>45414</v>
      </c>
      <c r="C6263" t="s">
        <v>159</v>
      </c>
      <c r="D6263" t="s">
        <v>160</v>
      </c>
      <c r="E6263" t="s">
        <v>27</v>
      </c>
      <c r="F6263" t="s">
        <v>37</v>
      </c>
      <c r="G6263" t="s">
        <v>29</v>
      </c>
      <c r="H6263" t="s">
        <v>30</v>
      </c>
      <c r="I6263" t="s">
        <v>84</v>
      </c>
      <c r="J6263" t="s">
        <v>85</v>
      </c>
      <c r="K6263" t="s">
        <v>42</v>
      </c>
      <c r="L6263" s="8">
        <v>9.9</v>
      </c>
      <c r="M6263" s="8">
        <v>3.1</v>
      </c>
      <c r="N6263">
        <v>2</v>
      </c>
      <c r="O6263" s="8">
        <v>19.8</v>
      </c>
      <c r="P6263" s="14">
        <v>3.1099999999999999E-2</v>
      </c>
      <c r="Q6263" s="8">
        <v>0.62</v>
      </c>
      <c r="R6263" s="8">
        <v>19.18</v>
      </c>
      <c r="S6263" s="8">
        <v>6.2</v>
      </c>
      <c r="T6263" s="8">
        <v>12.98</v>
      </c>
      <c r="U6263">
        <v>0</v>
      </c>
      <c r="V6263" s="8">
        <v>0</v>
      </c>
      <c r="W6263" s="8">
        <v>0</v>
      </c>
      <c r="X6263" s="8">
        <v>12.98</v>
      </c>
    </row>
    <row r="6264" spans="1:24" x14ac:dyDescent="0.25">
      <c r="A6264" t="s">
        <v>6590</v>
      </c>
      <c r="B6264" s="1">
        <v>46180</v>
      </c>
      <c r="C6264" t="s">
        <v>584</v>
      </c>
      <c r="D6264" t="s">
        <v>585</v>
      </c>
      <c r="E6264" t="s">
        <v>27</v>
      </c>
      <c r="F6264" t="s">
        <v>37</v>
      </c>
      <c r="G6264" t="s">
        <v>29</v>
      </c>
      <c r="H6264" t="s">
        <v>30</v>
      </c>
      <c r="I6264" t="s">
        <v>57</v>
      </c>
      <c r="J6264" t="s">
        <v>58</v>
      </c>
      <c r="K6264" t="s">
        <v>59</v>
      </c>
      <c r="L6264" s="8">
        <v>10.5</v>
      </c>
      <c r="M6264" s="8">
        <v>7.5</v>
      </c>
      <c r="N6264">
        <v>1</v>
      </c>
      <c r="O6264" s="8">
        <v>10.5</v>
      </c>
      <c r="P6264" s="14">
        <v>5.5999999999999999E-3</v>
      </c>
      <c r="Q6264" s="8">
        <v>0.06</v>
      </c>
      <c r="R6264" s="8">
        <v>10.44</v>
      </c>
      <c r="S6264" s="8">
        <v>7.5</v>
      </c>
      <c r="T6264" s="8">
        <v>2.94</v>
      </c>
      <c r="U6264">
        <v>0</v>
      </c>
      <c r="V6264" s="8">
        <v>0</v>
      </c>
      <c r="W6264" s="8">
        <v>0</v>
      </c>
      <c r="X6264" s="8">
        <v>2.94</v>
      </c>
    </row>
    <row r="6265" spans="1:24" x14ac:dyDescent="0.25">
      <c r="A6265" t="s">
        <v>6591</v>
      </c>
      <c r="B6265" s="1">
        <v>45989</v>
      </c>
      <c r="C6265" t="s">
        <v>309</v>
      </c>
      <c r="D6265" t="s">
        <v>310</v>
      </c>
      <c r="E6265" t="s">
        <v>63</v>
      </c>
      <c r="F6265" t="s">
        <v>54</v>
      </c>
      <c r="G6265" t="s">
        <v>64</v>
      </c>
      <c r="H6265" t="s">
        <v>65</v>
      </c>
      <c r="I6265" t="s">
        <v>144</v>
      </c>
      <c r="J6265" t="s">
        <v>145</v>
      </c>
      <c r="K6265" t="s">
        <v>33</v>
      </c>
      <c r="L6265" s="8">
        <v>12</v>
      </c>
      <c r="M6265" s="8">
        <v>6.5</v>
      </c>
      <c r="N6265">
        <v>86</v>
      </c>
      <c r="O6265" s="8">
        <v>1032</v>
      </c>
      <c r="P6265" s="14">
        <v>5.2900000000000003E-2</v>
      </c>
      <c r="Q6265" s="8">
        <v>54.59</v>
      </c>
      <c r="R6265" s="8">
        <v>977.41</v>
      </c>
      <c r="S6265" s="8">
        <v>559</v>
      </c>
      <c r="T6265" s="8">
        <v>418.41</v>
      </c>
      <c r="U6265">
        <v>0</v>
      </c>
      <c r="V6265" s="8">
        <v>0</v>
      </c>
      <c r="W6265" s="8">
        <v>0</v>
      </c>
      <c r="X6265" s="8">
        <v>418.41</v>
      </c>
    </row>
    <row r="6266" spans="1:24" x14ac:dyDescent="0.25">
      <c r="A6266" t="s">
        <v>6592</v>
      </c>
      <c r="B6266" s="1">
        <v>45682</v>
      </c>
      <c r="C6266" t="s">
        <v>501</v>
      </c>
      <c r="D6266" t="s">
        <v>502</v>
      </c>
      <c r="E6266" t="s">
        <v>27</v>
      </c>
      <c r="F6266" t="s">
        <v>37</v>
      </c>
      <c r="G6266" t="s">
        <v>29</v>
      </c>
      <c r="H6266" t="s">
        <v>30</v>
      </c>
      <c r="I6266" t="s">
        <v>57</v>
      </c>
      <c r="J6266" t="s">
        <v>58</v>
      </c>
      <c r="K6266" t="s">
        <v>59</v>
      </c>
      <c r="L6266" s="8">
        <v>10.5</v>
      </c>
      <c r="M6266" s="8">
        <v>7.5</v>
      </c>
      <c r="N6266">
        <v>16</v>
      </c>
      <c r="O6266" s="8">
        <v>168</v>
      </c>
      <c r="P6266" s="14">
        <v>1.3100000000000001E-2</v>
      </c>
      <c r="Q6266" s="8">
        <v>2.2000000000000002</v>
      </c>
      <c r="R6266" s="8">
        <v>165.8</v>
      </c>
      <c r="S6266" s="8">
        <v>120</v>
      </c>
      <c r="T6266" s="8">
        <v>45.8</v>
      </c>
      <c r="U6266">
        <v>0</v>
      </c>
      <c r="V6266" s="8">
        <v>0</v>
      </c>
      <c r="W6266" s="8">
        <v>0</v>
      </c>
      <c r="X6266" s="8">
        <v>45.8</v>
      </c>
    </row>
    <row r="6267" spans="1:24" x14ac:dyDescent="0.25">
      <c r="A6267" t="s">
        <v>6593</v>
      </c>
      <c r="B6267" s="1">
        <v>45834</v>
      </c>
      <c r="C6267" t="s">
        <v>195</v>
      </c>
      <c r="D6267" t="s">
        <v>196</v>
      </c>
      <c r="E6267" t="s">
        <v>150</v>
      </c>
      <c r="F6267" t="s">
        <v>89</v>
      </c>
      <c r="G6267" t="s">
        <v>151</v>
      </c>
      <c r="H6267" t="s">
        <v>152</v>
      </c>
      <c r="I6267" t="s">
        <v>185</v>
      </c>
      <c r="J6267" t="s">
        <v>186</v>
      </c>
      <c r="K6267" t="s">
        <v>59</v>
      </c>
      <c r="L6267" s="8">
        <v>4.9000000000000004</v>
      </c>
      <c r="M6267" s="8">
        <v>3.1</v>
      </c>
      <c r="N6267">
        <v>274</v>
      </c>
      <c r="O6267" s="8">
        <v>1342.6</v>
      </c>
      <c r="P6267" s="14">
        <v>7.5200000000000003E-2</v>
      </c>
      <c r="Q6267" s="8">
        <v>100.96</v>
      </c>
      <c r="R6267" s="8">
        <v>1241.6400000000001</v>
      </c>
      <c r="S6267" s="8">
        <v>849.4</v>
      </c>
      <c r="T6267" s="8">
        <v>392.24</v>
      </c>
      <c r="U6267">
        <v>0</v>
      </c>
      <c r="V6267" s="8">
        <v>0</v>
      </c>
      <c r="W6267" s="8">
        <v>0</v>
      </c>
      <c r="X6267" s="8">
        <v>392.24</v>
      </c>
    </row>
    <row r="6268" spans="1:24" x14ac:dyDescent="0.25">
      <c r="A6268" t="s">
        <v>6594</v>
      </c>
      <c r="B6268" s="1">
        <v>45597</v>
      </c>
      <c r="C6268" t="s">
        <v>508</v>
      </c>
      <c r="D6268" t="s">
        <v>509</v>
      </c>
      <c r="E6268" t="s">
        <v>27</v>
      </c>
      <c r="F6268" t="s">
        <v>89</v>
      </c>
      <c r="G6268" t="s">
        <v>29</v>
      </c>
      <c r="H6268" t="s">
        <v>30</v>
      </c>
      <c r="I6268" t="s">
        <v>74</v>
      </c>
      <c r="J6268" t="s">
        <v>75</v>
      </c>
      <c r="K6268" t="s">
        <v>49</v>
      </c>
      <c r="L6268" s="8">
        <v>11</v>
      </c>
      <c r="M6268" s="8">
        <v>6.8</v>
      </c>
      <c r="N6268">
        <v>280</v>
      </c>
      <c r="O6268" s="8">
        <v>3080</v>
      </c>
      <c r="P6268" s="14">
        <v>0.14710000000000001</v>
      </c>
      <c r="Q6268" s="8">
        <v>453.07</v>
      </c>
      <c r="R6268" s="8">
        <v>2626.93</v>
      </c>
      <c r="S6268" s="8">
        <v>1904</v>
      </c>
      <c r="T6268" s="8">
        <v>722.93</v>
      </c>
      <c r="U6268">
        <v>0</v>
      </c>
      <c r="V6268" s="8">
        <v>0</v>
      </c>
      <c r="W6268" s="8">
        <v>0</v>
      </c>
      <c r="X6268" s="8">
        <v>722.93</v>
      </c>
    </row>
    <row r="6269" spans="1:24" x14ac:dyDescent="0.25">
      <c r="A6269" t="s">
        <v>6595</v>
      </c>
      <c r="B6269" s="1">
        <v>45715</v>
      </c>
      <c r="C6269" t="s">
        <v>427</v>
      </c>
      <c r="D6269" t="s">
        <v>428</v>
      </c>
      <c r="E6269" t="s">
        <v>150</v>
      </c>
      <c r="F6269" t="s">
        <v>46</v>
      </c>
      <c r="G6269" t="s">
        <v>151</v>
      </c>
      <c r="H6269" t="s">
        <v>152</v>
      </c>
      <c r="I6269" t="s">
        <v>47</v>
      </c>
      <c r="J6269" t="s">
        <v>48</v>
      </c>
      <c r="K6269" t="s">
        <v>49</v>
      </c>
      <c r="L6269" s="8">
        <v>5</v>
      </c>
      <c r="M6269" s="8">
        <v>3.2</v>
      </c>
      <c r="N6269">
        <v>9</v>
      </c>
      <c r="O6269" s="8">
        <v>45</v>
      </c>
      <c r="P6269" s="14">
        <v>0.1268</v>
      </c>
      <c r="Q6269" s="8">
        <v>5.71</v>
      </c>
      <c r="R6269" s="8">
        <v>39.29</v>
      </c>
      <c r="S6269" s="8">
        <v>28.8</v>
      </c>
      <c r="T6269" s="8">
        <v>10.49</v>
      </c>
      <c r="U6269">
        <v>0</v>
      </c>
      <c r="V6269" s="8">
        <v>0</v>
      </c>
      <c r="W6269" s="8">
        <v>0</v>
      </c>
      <c r="X6269" s="8">
        <v>10.49</v>
      </c>
    </row>
    <row r="6270" spans="1:24" x14ac:dyDescent="0.25">
      <c r="A6270" t="s">
        <v>6596</v>
      </c>
      <c r="B6270" s="1">
        <v>45347</v>
      </c>
      <c r="C6270" t="s">
        <v>235</v>
      </c>
      <c r="D6270" t="s">
        <v>236</v>
      </c>
      <c r="E6270" t="s">
        <v>27</v>
      </c>
      <c r="F6270" t="s">
        <v>54</v>
      </c>
      <c r="G6270" t="s">
        <v>38</v>
      </c>
      <c r="H6270" t="s">
        <v>39</v>
      </c>
      <c r="I6270" t="s">
        <v>47</v>
      </c>
      <c r="J6270" t="s">
        <v>48</v>
      </c>
      <c r="K6270" t="s">
        <v>49</v>
      </c>
      <c r="L6270" s="8">
        <v>5</v>
      </c>
      <c r="M6270" s="8">
        <v>3.2</v>
      </c>
      <c r="N6270">
        <v>278</v>
      </c>
      <c r="O6270" s="8">
        <v>1390</v>
      </c>
      <c r="P6270" s="14">
        <v>2.2000000000000001E-3</v>
      </c>
      <c r="Q6270" s="8">
        <v>3.06</v>
      </c>
      <c r="R6270" s="8">
        <v>1386.94</v>
      </c>
      <c r="S6270" s="8">
        <v>889.6</v>
      </c>
      <c r="T6270" s="8">
        <v>497.34</v>
      </c>
      <c r="U6270">
        <v>0</v>
      </c>
      <c r="V6270" s="8">
        <v>0</v>
      </c>
      <c r="W6270" s="8">
        <v>0</v>
      </c>
      <c r="X6270" s="8">
        <v>497.34</v>
      </c>
    </row>
    <row r="6271" spans="1:24" x14ac:dyDescent="0.25">
      <c r="A6271" t="s">
        <v>6597</v>
      </c>
      <c r="B6271" s="1">
        <v>46183</v>
      </c>
      <c r="C6271" t="s">
        <v>758</v>
      </c>
      <c r="D6271" t="s">
        <v>759</v>
      </c>
      <c r="E6271" t="s">
        <v>27</v>
      </c>
      <c r="F6271" t="s">
        <v>37</v>
      </c>
      <c r="G6271" t="s">
        <v>29</v>
      </c>
      <c r="H6271" t="s">
        <v>30</v>
      </c>
      <c r="I6271" t="s">
        <v>47</v>
      </c>
      <c r="J6271" t="s">
        <v>48</v>
      </c>
      <c r="K6271" t="s">
        <v>49</v>
      </c>
      <c r="L6271" s="8">
        <v>5</v>
      </c>
      <c r="M6271" s="8">
        <v>3.2</v>
      </c>
      <c r="N6271">
        <v>155</v>
      </c>
      <c r="O6271" s="8">
        <v>775</v>
      </c>
      <c r="P6271" s="14">
        <v>6.7199999999999996E-2</v>
      </c>
      <c r="Q6271" s="8">
        <v>52.08</v>
      </c>
      <c r="R6271" s="8">
        <v>722.92</v>
      </c>
      <c r="S6271" s="8">
        <v>496</v>
      </c>
      <c r="T6271" s="8">
        <v>226.92</v>
      </c>
      <c r="U6271">
        <v>0</v>
      </c>
      <c r="V6271" s="8">
        <v>0</v>
      </c>
      <c r="W6271" s="8">
        <v>0</v>
      </c>
      <c r="X6271" s="8">
        <v>226.92</v>
      </c>
    </row>
    <row r="6272" spans="1:24" x14ac:dyDescent="0.25">
      <c r="A6272" t="s">
        <v>6598</v>
      </c>
      <c r="B6272" s="1">
        <v>46166</v>
      </c>
      <c r="C6272" t="s">
        <v>102</v>
      </c>
      <c r="D6272" t="s">
        <v>103</v>
      </c>
      <c r="E6272" t="s">
        <v>27</v>
      </c>
      <c r="F6272" t="s">
        <v>54</v>
      </c>
      <c r="G6272" t="s">
        <v>38</v>
      </c>
      <c r="H6272" t="s">
        <v>39</v>
      </c>
      <c r="I6272" t="s">
        <v>31</v>
      </c>
      <c r="J6272" t="s">
        <v>32</v>
      </c>
      <c r="K6272" t="s">
        <v>33</v>
      </c>
      <c r="L6272" s="8">
        <v>5.8</v>
      </c>
      <c r="M6272" s="8">
        <v>2.7</v>
      </c>
      <c r="N6272">
        <v>12</v>
      </c>
      <c r="O6272" s="8">
        <v>69.599999999999994</v>
      </c>
      <c r="P6272" s="14">
        <v>9.7000000000000003E-3</v>
      </c>
      <c r="Q6272" s="8">
        <v>0.68</v>
      </c>
      <c r="R6272" s="8">
        <v>68.92</v>
      </c>
      <c r="S6272" s="8">
        <v>32.4</v>
      </c>
      <c r="T6272" s="8">
        <v>36.520000000000003</v>
      </c>
      <c r="U6272">
        <v>0</v>
      </c>
      <c r="V6272" s="8">
        <v>0</v>
      </c>
      <c r="W6272" s="8">
        <v>0</v>
      </c>
      <c r="X6272" s="8">
        <v>36.520000000000003</v>
      </c>
    </row>
    <row r="6273" spans="1:24" x14ac:dyDescent="0.25">
      <c r="A6273" t="s">
        <v>6599</v>
      </c>
      <c r="B6273" s="1">
        <v>45446</v>
      </c>
      <c r="C6273" t="s">
        <v>455</v>
      </c>
      <c r="D6273" t="s">
        <v>456</v>
      </c>
      <c r="E6273" t="s">
        <v>71</v>
      </c>
      <c r="F6273" t="s">
        <v>89</v>
      </c>
      <c r="G6273" t="s">
        <v>72</v>
      </c>
      <c r="H6273" t="s">
        <v>73</v>
      </c>
      <c r="I6273" t="s">
        <v>40</v>
      </c>
      <c r="J6273" t="s">
        <v>41</v>
      </c>
      <c r="K6273" t="s">
        <v>42</v>
      </c>
      <c r="L6273" s="8">
        <v>14.5</v>
      </c>
      <c r="M6273" s="8">
        <v>4.2</v>
      </c>
      <c r="N6273">
        <v>272</v>
      </c>
      <c r="O6273" s="8">
        <v>3944</v>
      </c>
      <c r="P6273" s="14">
        <v>0.14019999999999999</v>
      </c>
      <c r="Q6273" s="8">
        <v>552.95000000000005</v>
      </c>
      <c r="R6273" s="8">
        <v>3391.05</v>
      </c>
      <c r="S6273" s="8">
        <v>1142.4000000000001</v>
      </c>
      <c r="T6273" s="8">
        <v>2248.65</v>
      </c>
      <c r="U6273">
        <v>0</v>
      </c>
      <c r="V6273" s="8">
        <v>0</v>
      </c>
      <c r="W6273" s="8">
        <v>0</v>
      </c>
      <c r="X6273" s="8">
        <v>2248.65</v>
      </c>
    </row>
    <row r="6274" spans="1:24" x14ac:dyDescent="0.25">
      <c r="A6274" t="s">
        <v>6600</v>
      </c>
      <c r="B6274" s="1">
        <v>45432</v>
      </c>
      <c r="C6274" t="s">
        <v>315</v>
      </c>
      <c r="D6274" t="s">
        <v>316</v>
      </c>
      <c r="E6274" t="s">
        <v>27</v>
      </c>
      <c r="F6274" t="s">
        <v>46</v>
      </c>
      <c r="G6274" t="s">
        <v>38</v>
      </c>
      <c r="H6274" t="s">
        <v>39</v>
      </c>
      <c r="I6274" t="s">
        <v>66</v>
      </c>
      <c r="J6274" t="s">
        <v>67</v>
      </c>
      <c r="K6274" t="s">
        <v>33</v>
      </c>
      <c r="L6274" s="8">
        <v>4.5</v>
      </c>
      <c r="M6274" s="8">
        <v>2.1</v>
      </c>
      <c r="N6274">
        <v>10</v>
      </c>
      <c r="O6274" s="8">
        <v>45</v>
      </c>
      <c r="P6274" s="14">
        <v>0.1171</v>
      </c>
      <c r="Q6274" s="8">
        <v>5.27</v>
      </c>
      <c r="R6274" s="8">
        <v>39.729999999999997</v>
      </c>
      <c r="S6274" s="8">
        <v>21</v>
      </c>
      <c r="T6274" s="8">
        <v>18.73</v>
      </c>
      <c r="U6274">
        <v>0</v>
      </c>
      <c r="V6274" s="8">
        <v>0</v>
      </c>
      <c r="W6274" s="8">
        <v>0</v>
      </c>
      <c r="X6274" s="8">
        <v>18.73</v>
      </c>
    </row>
    <row r="6275" spans="1:24" x14ac:dyDescent="0.25">
      <c r="A6275" t="s">
        <v>6601</v>
      </c>
      <c r="B6275" s="1">
        <v>45497</v>
      </c>
      <c r="C6275" t="s">
        <v>337</v>
      </c>
      <c r="D6275" t="s">
        <v>338</v>
      </c>
      <c r="E6275" t="s">
        <v>27</v>
      </c>
      <c r="F6275" t="s">
        <v>54</v>
      </c>
      <c r="G6275" t="s">
        <v>38</v>
      </c>
      <c r="H6275" t="s">
        <v>39</v>
      </c>
      <c r="I6275" t="s">
        <v>84</v>
      </c>
      <c r="J6275" t="s">
        <v>85</v>
      </c>
      <c r="K6275" t="s">
        <v>42</v>
      </c>
      <c r="L6275" s="8">
        <v>9.9</v>
      </c>
      <c r="M6275" s="8">
        <v>3.1</v>
      </c>
      <c r="N6275">
        <v>57</v>
      </c>
      <c r="O6275" s="8">
        <v>564.29999999999995</v>
      </c>
      <c r="P6275" s="14">
        <v>1.4200000000000001E-2</v>
      </c>
      <c r="Q6275" s="8">
        <v>8.01</v>
      </c>
      <c r="R6275" s="8">
        <v>556.29</v>
      </c>
      <c r="S6275" s="8">
        <v>176.7</v>
      </c>
      <c r="T6275" s="8">
        <v>379.59</v>
      </c>
      <c r="U6275">
        <v>0</v>
      </c>
      <c r="V6275" s="8">
        <v>0</v>
      </c>
      <c r="W6275" s="8">
        <v>0</v>
      </c>
      <c r="X6275" s="8">
        <v>379.59</v>
      </c>
    </row>
    <row r="6276" spans="1:24" x14ac:dyDescent="0.25">
      <c r="A6276" t="s">
        <v>6602</v>
      </c>
      <c r="B6276" s="1">
        <v>45642</v>
      </c>
      <c r="C6276" t="s">
        <v>180</v>
      </c>
      <c r="D6276" t="s">
        <v>181</v>
      </c>
      <c r="E6276" t="s">
        <v>63</v>
      </c>
      <c r="F6276" t="s">
        <v>46</v>
      </c>
      <c r="G6276" t="s">
        <v>79</v>
      </c>
      <c r="H6276" t="s">
        <v>80</v>
      </c>
      <c r="I6276" t="s">
        <v>130</v>
      </c>
      <c r="J6276" t="s">
        <v>131</v>
      </c>
      <c r="K6276" t="s">
        <v>42</v>
      </c>
      <c r="L6276" s="8">
        <v>4.8</v>
      </c>
      <c r="M6276" s="8">
        <v>1.4</v>
      </c>
      <c r="N6276">
        <v>3</v>
      </c>
      <c r="O6276" s="8">
        <v>14.4</v>
      </c>
      <c r="P6276" s="14">
        <v>0.1042</v>
      </c>
      <c r="Q6276" s="8">
        <v>1.5</v>
      </c>
      <c r="R6276" s="8">
        <v>12.9</v>
      </c>
      <c r="S6276" s="8">
        <v>4.2</v>
      </c>
      <c r="T6276" s="8">
        <v>8.6999999999999993</v>
      </c>
      <c r="U6276">
        <v>0</v>
      </c>
      <c r="V6276" s="8">
        <v>0</v>
      </c>
      <c r="W6276" s="8">
        <v>0</v>
      </c>
      <c r="X6276" s="8">
        <v>8.6999999999999993</v>
      </c>
    </row>
    <row r="6277" spans="1:24" x14ac:dyDescent="0.25">
      <c r="A6277" t="s">
        <v>6603</v>
      </c>
      <c r="B6277" s="1">
        <v>45711</v>
      </c>
      <c r="C6277" t="s">
        <v>241</v>
      </c>
      <c r="D6277" t="s">
        <v>242</v>
      </c>
      <c r="E6277" t="s">
        <v>71</v>
      </c>
      <c r="F6277" t="s">
        <v>89</v>
      </c>
      <c r="G6277" t="s">
        <v>72</v>
      </c>
      <c r="H6277" t="s">
        <v>73</v>
      </c>
      <c r="I6277" t="s">
        <v>40</v>
      </c>
      <c r="J6277" t="s">
        <v>41</v>
      </c>
      <c r="K6277" t="s">
        <v>42</v>
      </c>
      <c r="L6277" s="8">
        <v>14.5</v>
      </c>
      <c r="M6277" s="8">
        <v>4.2</v>
      </c>
      <c r="N6277">
        <v>112</v>
      </c>
      <c r="O6277" s="8">
        <v>1624</v>
      </c>
      <c r="P6277" s="14">
        <v>0.16120000000000001</v>
      </c>
      <c r="Q6277" s="8">
        <v>261.79000000000002</v>
      </c>
      <c r="R6277" s="8">
        <v>1362.21</v>
      </c>
      <c r="S6277" s="8">
        <v>470.4</v>
      </c>
      <c r="T6277" s="8">
        <v>891.81</v>
      </c>
      <c r="U6277">
        <v>0</v>
      </c>
      <c r="V6277" s="8">
        <v>0</v>
      </c>
      <c r="W6277" s="8">
        <v>0</v>
      </c>
      <c r="X6277" s="8">
        <v>891.81</v>
      </c>
    </row>
    <row r="6278" spans="1:24" x14ac:dyDescent="0.25">
      <c r="A6278" t="s">
        <v>6604</v>
      </c>
      <c r="B6278" s="1">
        <v>45875</v>
      </c>
      <c r="C6278" t="s">
        <v>97</v>
      </c>
      <c r="D6278" t="s">
        <v>98</v>
      </c>
      <c r="E6278" t="s">
        <v>63</v>
      </c>
      <c r="F6278" t="s">
        <v>54</v>
      </c>
      <c r="G6278" t="s">
        <v>64</v>
      </c>
      <c r="H6278" t="s">
        <v>65</v>
      </c>
      <c r="I6278" t="s">
        <v>66</v>
      </c>
      <c r="J6278" t="s">
        <v>67</v>
      </c>
      <c r="K6278" t="s">
        <v>33</v>
      </c>
      <c r="L6278" s="8">
        <v>4.5</v>
      </c>
      <c r="M6278" s="8">
        <v>2.1</v>
      </c>
      <c r="N6278">
        <v>53</v>
      </c>
      <c r="O6278" s="8">
        <v>238.5</v>
      </c>
      <c r="P6278" s="14">
        <v>9.7999999999999997E-3</v>
      </c>
      <c r="Q6278" s="8">
        <v>2.34</v>
      </c>
      <c r="R6278" s="8">
        <v>236.16</v>
      </c>
      <c r="S6278" s="8">
        <v>111.3</v>
      </c>
      <c r="T6278" s="8">
        <v>124.86</v>
      </c>
      <c r="U6278">
        <v>0</v>
      </c>
      <c r="V6278" s="8">
        <v>0</v>
      </c>
      <c r="W6278" s="8">
        <v>0</v>
      </c>
      <c r="X6278" s="8">
        <v>124.86</v>
      </c>
    </row>
    <row r="6279" spans="1:24" x14ac:dyDescent="0.25">
      <c r="A6279" t="s">
        <v>6605</v>
      </c>
      <c r="B6279" s="1">
        <v>46206</v>
      </c>
      <c r="C6279" t="s">
        <v>689</v>
      </c>
      <c r="D6279" t="s">
        <v>690</v>
      </c>
      <c r="E6279" t="s">
        <v>27</v>
      </c>
      <c r="F6279" t="s">
        <v>54</v>
      </c>
      <c r="G6279" t="s">
        <v>29</v>
      </c>
      <c r="H6279" t="s">
        <v>30</v>
      </c>
      <c r="I6279" t="s">
        <v>74</v>
      </c>
      <c r="J6279" t="s">
        <v>75</v>
      </c>
      <c r="K6279" t="s">
        <v>49</v>
      </c>
      <c r="L6279" s="8">
        <v>11</v>
      </c>
      <c r="M6279" s="8">
        <v>6.8</v>
      </c>
      <c r="N6279">
        <v>124</v>
      </c>
      <c r="O6279" s="8">
        <v>1364</v>
      </c>
      <c r="P6279" s="14">
        <v>2.1999999999999999E-2</v>
      </c>
      <c r="Q6279" s="8">
        <v>30.01</v>
      </c>
      <c r="R6279" s="8">
        <v>1333.99</v>
      </c>
      <c r="S6279" s="8">
        <v>843.2</v>
      </c>
      <c r="T6279" s="8">
        <v>490.79</v>
      </c>
      <c r="U6279">
        <v>0</v>
      </c>
      <c r="V6279" s="8">
        <v>0</v>
      </c>
      <c r="W6279" s="8">
        <v>0</v>
      </c>
      <c r="X6279" s="8">
        <v>490.79</v>
      </c>
    </row>
    <row r="6280" spans="1:24" x14ac:dyDescent="0.25">
      <c r="A6280" t="s">
        <v>6606</v>
      </c>
      <c r="B6280" s="1">
        <v>46220</v>
      </c>
      <c r="C6280" t="s">
        <v>551</v>
      </c>
      <c r="D6280" t="s">
        <v>552</v>
      </c>
      <c r="E6280" t="s">
        <v>27</v>
      </c>
      <c r="F6280" t="s">
        <v>54</v>
      </c>
      <c r="G6280" t="s">
        <v>38</v>
      </c>
      <c r="H6280" t="s">
        <v>39</v>
      </c>
      <c r="I6280" t="s">
        <v>112</v>
      </c>
      <c r="J6280" t="s">
        <v>113</v>
      </c>
      <c r="K6280" t="s">
        <v>42</v>
      </c>
      <c r="L6280" s="8">
        <v>8.5</v>
      </c>
      <c r="M6280" s="8">
        <v>2.8</v>
      </c>
      <c r="N6280">
        <v>93</v>
      </c>
      <c r="O6280" s="8">
        <v>790.5</v>
      </c>
      <c r="P6280" s="14">
        <v>4.0500000000000001E-2</v>
      </c>
      <c r="Q6280" s="8">
        <v>32.020000000000003</v>
      </c>
      <c r="R6280" s="8">
        <v>758.48</v>
      </c>
      <c r="S6280" s="8">
        <v>260.39999999999998</v>
      </c>
      <c r="T6280" s="8">
        <v>498.08</v>
      </c>
      <c r="U6280">
        <v>0</v>
      </c>
      <c r="V6280" s="8">
        <v>0</v>
      </c>
      <c r="W6280" s="8">
        <v>0</v>
      </c>
      <c r="X6280" s="8">
        <v>498.08</v>
      </c>
    </row>
    <row r="6281" spans="1:24" x14ac:dyDescent="0.25">
      <c r="A6281" t="s">
        <v>6607</v>
      </c>
      <c r="B6281" s="1">
        <v>45760</v>
      </c>
      <c r="C6281" t="s">
        <v>763</v>
      </c>
      <c r="D6281" t="s">
        <v>764</v>
      </c>
      <c r="E6281" t="s">
        <v>71</v>
      </c>
      <c r="F6281" t="s">
        <v>46</v>
      </c>
      <c r="G6281" t="s">
        <v>72</v>
      </c>
      <c r="H6281" t="s">
        <v>73</v>
      </c>
      <c r="I6281" t="s">
        <v>74</v>
      </c>
      <c r="J6281" t="s">
        <v>75</v>
      </c>
      <c r="K6281" t="s">
        <v>49</v>
      </c>
      <c r="L6281" s="8">
        <v>11</v>
      </c>
      <c r="M6281" s="8">
        <v>6.8</v>
      </c>
      <c r="N6281">
        <v>7</v>
      </c>
      <c r="O6281" s="8">
        <v>77</v>
      </c>
      <c r="P6281" s="14">
        <v>0.18099999999999999</v>
      </c>
      <c r="Q6281" s="8">
        <v>13.94</v>
      </c>
      <c r="R6281" s="8">
        <v>63.06</v>
      </c>
      <c r="S6281" s="8">
        <v>47.6</v>
      </c>
      <c r="T6281" s="8">
        <v>15.46</v>
      </c>
      <c r="U6281">
        <v>0</v>
      </c>
      <c r="V6281" s="8">
        <v>0</v>
      </c>
      <c r="W6281" s="8">
        <v>0</v>
      </c>
      <c r="X6281" s="8">
        <v>15.46</v>
      </c>
    </row>
    <row r="6282" spans="1:24" x14ac:dyDescent="0.25">
      <c r="A6282" t="s">
        <v>6608</v>
      </c>
      <c r="B6282" s="1">
        <v>45438</v>
      </c>
      <c r="C6282" t="s">
        <v>371</v>
      </c>
      <c r="D6282" t="s">
        <v>372</v>
      </c>
      <c r="E6282" t="s">
        <v>63</v>
      </c>
      <c r="F6282" t="s">
        <v>54</v>
      </c>
      <c r="G6282" t="s">
        <v>79</v>
      </c>
      <c r="H6282" t="s">
        <v>80</v>
      </c>
      <c r="I6282" t="s">
        <v>122</v>
      </c>
      <c r="J6282" t="s">
        <v>123</v>
      </c>
      <c r="K6282" t="s">
        <v>59</v>
      </c>
      <c r="L6282" s="8">
        <v>5.5</v>
      </c>
      <c r="M6282" s="8">
        <v>3.8</v>
      </c>
      <c r="N6282">
        <v>70</v>
      </c>
      <c r="O6282" s="8">
        <v>385</v>
      </c>
      <c r="P6282" s="14">
        <v>1.8E-3</v>
      </c>
      <c r="Q6282" s="8">
        <v>0.69</v>
      </c>
      <c r="R6282" s="8">
        <v>384.31</v>
      </c>
      <c r="S6282" s="8">
        <v>266</v>
      </c>
      <c r="T6282" s="8">
        <v>118.31</v>
      </c>
      <c r="U6282">
        <v>0</v>
      </c>
      <c r="V6282" s="8">
        <v>0</v>
      </c>
      <c r="W6282" s="8">
        <v>0</v>
      </c>
      <c r="X6282" s="8">
        <v>118.31</v>
      </c>
    </row>
    <row r="6283" spans="1:24" x14ac:dyDescent="0.25">
      <c r="A6283" t="s">
        <v>6609</v>
      </c>
      <c r="B6283" s="1">
        <v>45615</v>
      </c>
      <c r="C6283" t="s">
        <v>133</v>
      </c>
      <c r="D6283" t="s">
        <v>134</v>
      </c>
      <c r="E6283" t="s">
        <v>27</v>
      </c>
      <c r="F6283" t="s">
        <v>54</v>
      </c>
      <c r="G6283" t="s">
        <v>38</v>
      </c>
      <c r="H6283" t="s">
        <v>39</v>
      </c>
      <c r="I6283" t="s">
        <v>185</v>
      </c>
      <c r="J6283" t="s">
        <v>186</v>
      </c>
      <c r="K6283" t="s">
        <v>59</v>
      </c>
      <c r="L6283" s="8">
        <v>4.9000000000000004</v>
      </c>
      <c r="M6283" s="8">
        <v>3.1</v>
      </c>
      <c r="N6283">
        <v>29</v>
      </c>
      <c r="O6283" s="8">
        <v>142.1</v>
      </c>
      <c r="P6283" s="14">
        <v>1.49E-2</v>
      </c>
      <c r="Q6283" s="8">
        <v>2.12</v>
      </c>
      <c r="R6283" s="8">
        <v>139.97999999999999</v>
      </c>
      <c r="S6283" s="8">
        <v>89.9</v>
      </c>
      <c r="T6283" s="8">
        <v>50.08</v>
      </c>
      <c r="U6283">
        <v>0</v>
      </c>
      <c r="V6283" s="8">
        <v>0</v>
      </c>
      <c r="W6283" s="8">
        <v>0</v>
      </c>
      <c r="X6283" s="8">
        <v>50.08</v>
      </c>
    </row>
    <row r="6284" spans="1:24" x14ac:dyDescent="0.25">
      <c r="A6284" t="s">
        <v>6610</v>
      </c>
      <c r="B6284" s="1">
        <v>46175</v>
      </c>
      <c r="C6284" t="s">
        <v>309</v>
      </c>
      <c r="D6284" t="s">
        <v>310</v>
      </c>
      <c r="E6284" t="s">
        <v>63</v>
      </c>
      <c r="F6284" t="s">
        <v>54</v>
      </c>
      <c r="G6284" t="s">
        <v>79</v>
      </c>
      <c r="H6284" t="s">
        <v>80</v>
      </c>
      <c r="I6284" t="s">
        <v>47</v>
      </c>
      <c r="J6284" t="s">
        <v>48</v>
      </c>
      <c r="K6284" t="s">
        <v>49</v>
      </c>
      <c r="L6284" s="8">
        <v>5</v>
      </c>
      <c r="M6284" s="8">
        <v>3.2</v>
      </c>
      <c r="N6284">
        <v>16</v>
      </c>
      <c r="O6284" s="8">
        <v>80</v>
      </c>
      <c r="P6284" s="14">
        <v>1.89E-2</v>
      </c>
      <c r="Q6284" s="8">
        <v>1.51</v>
      </c>
      <c r="R6284" s="8">
        <v>78.489999999999995</v>
      </c>
      <c r="S6284" s="8">
        <v>51.2</v>
      </c>
      <c r="T6284" s="8">
        <v>27.29</v>
      </c>
      <c r="U6284">
        <v>0</v>
      </c>
      <c r="V6284" s="8">
        <v>0</v>
      </c>
      <c r="W6284" s="8">
        <v>0</v>
      </c>
      <c r="X6284" s="8">
        <v>27.29</v>
      </c>
    </row>
    <row r="6285" spans="1:24" x14ac:dyDescent="0.25">
      <c r="A6285" t="s">
        <v>6611</v>
      </c>
      <c r="B6285" s="1">
        <v>46024</v>
      </c>
      <c r="C6285" t="s">
        <v>97</v>
      </c>
      <c r="D6285" t="s">
        <v>98</v>
      </c>
      <c r="E6285" t="s">
        <v>63</v>
      </c>
      <c r="F6285" t="s">
        <v>54</v>
      </c>
      <c r="G6285" t="s">
        <v>64</v>
      </c>
      <c r="H6285" t="s">
        <v>65</v>
      </c>
      <c r="I6285" t="s">
        <v>117</v>
      </c>
      <c r="J6285" t="s">
        <v>118</v>
      </c>
      <c r="K6285" t="s">
        <v>59</v>
      </c>
      <c r="L6285" s="8">
        <v>6</v>
      </c>
      <c r="M6285" s="8">
        <v>4.2</v>
      </c>
      <c r="N6285">
        <v>27</v>
      </c>
      <c r="O6285" s="8">
        <v>162</v>
      </c>
      <c r="P6285" s="14">
        <v>2.01E-2</v>
      </c>
      <c r="Q6285" s="8">
        <v>3.26</v>
      </c>
      <c r="R6285" s="8">
        <v>158.74</v>
      </c>
      <c r="S6285" s="8">
        <v>113.4</v>
      </c>
      <c r="T6285" s="8">
        <v>45.34</v>
      </c>
      <c r="U6285">
        <v>0</v>
      </c>
      <c r="V6285" s="8">
        <v>0</v>
      </c>
      <c r="W6285" s="8">
        <v>0</v>
      </c>
      <c r="X6285" s="8">
        <v>45.34</v>
      </c>
    </row>
    <row r="6286" spans="1:24" x14ac:dyDescent="0.25">
      <c r="A6286" t="s">
        <v>6612</v>
      </c>
      <c r="B6286" s="1">
        <v>45476</v>
      </c>
      <c r="C6286" t="s">
        <v>177</v>
      </c>
      <c r="D6286" t="s">
        <v>178</v>
      </c>
      <c r="E6286" t="s">
        <v>27</v>
      </c>
      <c r="F6286" t="s">
        <v>37</v>
      </c>
      <c r="G6286" t="s">
        <v>38</v>
      </c>
      <c r="H6286" t="s">
        <v>39</v>
      </c>
      <c r="I6286" t="s">
        <v>127</v>
      </c>
      <c r="J6286" t="s">
        <v>128</v>
      </c>
      <c r="K6286" t="s">
        <v>33</v>
      </c>
      <c r="L6286" s="8">
        <v>7.2</v>
      </c>
      <c r="M6286" s="8">
        <v>3.6</v>
      </c>
      <c r="N6286">
        <v>6</v>
      </c>
      <c r="O6286" s="8">
        <v>43.2</v>
      </c>
      <c r="P6286" s="14">
        <v>4.7999999999999996E-3</v>
      </c>
      <c r="Q6286" s="8">
        <v>0.21</v>
      </c>
      <c r="R6286" s="8">
        <v>42.99</v>
      </c>
      <c r="S6286" s="8">
        <v>21.6</v>
      </c>
      <c r="T6286" s="8">
        <v>21.39</v>
      </c>
      <c r="U6286">
        <v>0</v>
      </c>
      <c r="V6286" s="8">
        <v>0</v>
      </c>
      <c r="W6286" s="8">
        <v>0</v>
      </c>
      <c r="X6286" s="8">
        <v>21.39</v>
      </c>
    </row>
    <row r="6287" spans="1:24" x14ac:dyDescent="0.25">
      <c r="A6287" t="s">
        <v>6613</v>
      </c>
      <c r="B6287" s="1">
        <v>46089</v>
      </c>
      <c r="C6287" t="s">
        <v>546</v>
      </c>
      <c r="D6287" t="s">
        <v>547</v>
      </c>
      <c r="E6287" t="s">
        <v>27</v>
      </c>
      <c r="F6287" t="s">
        <v>89</v>
      </c>
      <c r="G6287" t="s">
        <v>29</v>
      </c>
      <c r="H6287" t="s">
        <v>30</v>
      </c>
      <c r="I6287" t="s">
        <v>31</v>
      </c>
      <c r="J6287" t="s">
        <v>32</v>
      </c>
      <c r="K6287" t="s">
        <v>33</v>
      </c>
      <c r="L6287" s="8">
        <v>5.8</v>
      </c>
      <c r="M6287" s="8">
        <v>2.7</v>
      </c>
      <c r="N6287">
        <v>95</v>
      </c>
      <c r="O6287" s="8">
        <v>551</v>
      </c>
      <c r="P6287" s="14">
        <v>0.16500000000000001</v>
      </c>
      <c r="Q6287" s="8">
        <v>90.92</v>
      </c>
      <c r="R6287" s="8">
        <v>460.08</v>
      </c>
      <c r="S6287" s="8">
        <v>256.5</v>
      </c>
      <c r="T6287" s="8">
        <v>203.58</v>
      </c>
      <c r="U6287">
        <v>0</v>
      </c>
      <c r="V6287" s="8">
        <v>0</v>
      </c>
      <c r="W6287" s="8">
        <v>0</v>
      </c>
      <c r="X6287" s="8">
        <v>203.58</v>
      </c>
    </row>
    <row r="6288" spans="1:24" x14ac:dyDescent="0.25">
      <c r="A6288" t="s">
        <v>6614</v>
      </c>
      <c r="B6288" s="1">
        <v>45374</v>
      </c>
      <c r="C6288" t="s">
        <v>345</v>
      </c>
      <c r="D6288" t="s">
        <v>346</v>
      </c>
      <c r="E6288" t="s">
        <v>71</v>
      </c>
      <c r="F6288" t="s">
        <v>28</v>
      </c>
      <c r="G6288" t="s">
        <v>72</v>
      </c>
      <c r="H6288" t="s">
        <v>73</v>
      </c>
      <c r="I6288" t="s">
        <v>185</v>
      </c>
      <c r="J6288" t="s">
        <v>186</v>
      </c>
      <c r="K6288" t="s">
        <v>59</v>
      </c>
      <c r="L6288" s="8">
        <v>4.9000000000000004</v>
      </c>
      <c r="M6288" s="8">
        <v>3.1</v>
      </c>
      <c r="N6288">
        <v>38</v>
      </c>
      <c r="O6288" s="8">
        <v>186.2</v>
      </c>
      <c r="P6288" s="14">
        <v>1.7399999999999999E-2</v>
      </c>
      <c r="Q6288" s="8">
        <v>3.24</v>
      </c>
      <c r="R6288" s="8">
        <v>182.96</v>
      </c>
      <c r="S6288" s="8">
        <v>117.8</v>
      </c>
      <c r="T6288" s="8">
        <v>65.16</v>
      </c>
      <c r="U6288">
        <v>0</v>
      </c>
      <c r="V6288" s="8">
        <v>0</v>
      </c>
      <c r="W6288" s="8">
        <v>0</v>
      </c>
      <c r="X6288" s="8">
        <v>65.16</v>
      </c>
    </row>
    <row r="6289" spans="1:24" x14ac:dyDescent="0.25">
      <c r="A6289" t="s">
        <v>6615</v>
      </c>
      <c r="B6289" s="1">
        <v>45791</v>
      </c>
      <c r="C6289" t="s">
        <v>309</v>
      </c>
      <c r="D6289" t="s">
        <v>310</v>
      </c>
      <c r="E6289" t="s">
        <v>63</v>
      </c>
      <c r="F6289" t="s">
        <v>54</v>
      </c>
      <c r="G6289" t="s">
        <v>79</v>
      </c>
      <c r="H6289" t="s">
        <v>80</v>
      </c>
      <c r="I6289" t="s">
        <v>130</v>
      </c>
      <c r="J6289" t="s">
        <v>131</v>
      </c>
      <c r="K6289" t="s">
        <v>42</v>
      </c>
      <c r="L6289" s="8">
        <v>4.8</v>
      </c>
      <c r="M6289" s="8">
        <v>1.4</v>
      </c>
      <c r="N6289">
        <v>47</v>
      </c>
      <c r="O6289" s="8">
        <v>225.6</v>
      </c>
      <c r="P6289" s="14">
        <v>3.2500000000000001E-2</v>
      </c>
      <c r="Q6289" s="8">
        <v>7.33</v>
      </c>
      <c r="R6289" s="8">
        <v>218.27</v>
      </c>
      <c r="S6289" s="8">
        <v>65.8</v>
      </c>
      <c r="T6289" s="8">
        <v>152.47</v>
      </c>
      <c r="U6289">
        <v>0</v>
      </c>
      <c r="V6289" s="8">
        <v>0</v>
      </c>
      <c r="W6289" s="8">
        <v>0</v>
      </c>
      <c r="X6289" s="8">
        <v>152.47</v>
      </c>
    </row>
    <row r="6290" spans="1:24" x14ac:dyDescent="0.25">
      <c r="A6290" t="s">
        <v>6616</v>
      </c>
      <c r="B6290" s="1">
        <v>45632</v>
      </c>
      <c r="C6290" t="s">
        <v>115</v>
      </c>
      <c r="D6290" t="s">
        <v>116</v>
      </c>
      <c r="E6290" t="s">
        <v>27</v>
      </c>
      <c r="F6290" t="s">
        <v>54</v>
      </c>
      <c r="G6290" t="s">
        <v>38</v>
      </c>
      <c r="H6290" t="s">
        <v>39</v>
      </c>
      <c r="I6290" t="s">
        <v>66</v>
      </c>
      <c r="J6290" t="s">
        <v>67</v>
      </c>
      <c r="K6290" t="s">
        <v>33</v>
      </c>
      <c r="L6290" s="8">
        <v>4.5</v>
      </c>
      <c r="M6290" s="8">
        <v>2.1</v>
      </c>
      <c r="N6290">
        <v>77</v>
      </c>
      <c r="O6290" s="8">
        <v>346.5</v>
      </c>
      <c r="P6290" s="14">
        <v>6.7999999999999996E-3</v>
      </c>
      <c r="Q6290" s="8">
        <v>2.36</v>
      </c>
      <c r="R6290" s="8">
        <v>344.14</v>
      </c>
      <c r="S6290" s="8">
        <v>161.69999999999999</v>
      </c>
      <c r="T6290" s="8">
        <v>182.44</v>
      </c>
      <c r="U6290">
        <v>0</v>
      </c>
      <c r="V6290" s="8">
        <v>0</v>
      </c>
      <c r="W6290" s="8">
        <v>0</v>
      </c>
      <c r="X6290" s="8">
        <v>182.44</v>
      </c>
    </row>
    <row r="6291" spans="1:24" x14ac:dyDescent="0.25">
      <c r="A6291" t="s">
        <v>6617</v>
      </c>
      <c r="B6291" s="1">
        <v>45938</v>
      </c>
      <c r="C6291" t="s">
        <v>220</v>
      </c>
      <c r="D6291" t="s">
        <v>221</v>
      </c>
      <c r="E6291" t="s">
        <v>71</v>
      </c>
      <c r="F6291" t="s">
        <v>28</v>
      </c>
      <c r="G6291" t="s">
        <v>165</v>
      </c>
      <c r="H6291" t="s">
        <v>166</v>
      </c>
      <c r="I6291" t="s">
        <v>117</v>
      </c>
      <c r="J6291" t="s">
        <v>118</v>
      </c>
      <c r="K6291" t="s">
        <v>59</v>
      </c>
      <c r="L6291" s="8">
        <v>6</v>
      </c>
      <c r="M6291" s="8">
        <v>4.2</v>
      </c>
      <c r="N6291">
        <v>43</v>
      </c>
      <c r="O6291" s="8">
        <v>258</v>
      </c>
      <c r="P6291" s="14">
        <v>1.6400000000000001E-2</v>
      </c>
      <c r="Q6291" s="8">
        <v>4.2300000000000004</v>
      </c>
      <c r="R6291" s="8">
        <v>253.77</v>
      </c>
      <c r="S6291" s="8">
        <v>180.6</v>
      </c>
      <c r="T6291" s="8">
        <v>73.17</v>
      </c>
      <c r="U6291">
        <v>0</v>
      </c>
      <c r="V6291" s="8">
        <v>0</v>
      </c>
      <c r="W6291" s="8">
        <v>0</v>
      </c>
      <c r="X6291" s="8">
        <v>73.17</v>
      </c>
    </row>
    <row r="6292" spans="1:24" x14ac:dyDescent="0.25">
      <c r="A6292" t="s">
        <v>6618</v>
      </c>
      <c r="B6292" s="1">
        <v>45473</v>
      </c>
      <c r="C6292" t="s">
        <v>472</v>
      </c>
      <c r="D6292" t="s">
        <v>473</v>
      </c>
      <c r="E6292" t="s">
        <v>71</v>
      </c>
      <c r="F6292" t="s">
        <v>54</v>
      </c>
      <c r="G6292" t="s">
        <v>72</v>
      </c>
      <c r="H6292" t="s">
        <v>73</v>
      </c>
      <c r="I6292" t="s">
        <v>112</v>
      </c>
      <c r="J6292" t="s">
        <v>113</v>
      </c>
      <c r="K6292" t="s">
        <v>42</v>
      </c>
      <c r="L6292" s="8">
        <v>8.5</v>
      </c>
      <c r="M6292" s="8">
        <v>2.8</v>
      </c>
      <c r="N6292">
        <v>197</v>
      </c>
      <c r="O6292" s="8">
        <v>1674.5</v>
      </c>
      <c r="P6292" s="14">
        <v>2.3400000000000001E-2</v>
      </c>
      <c r="Q6292" s="8">
        <v>39.18</v>
      </c>
      <c r="R6292" s="8">
        <v>1635.32</v>
      </c>
      <c r="S6292" s="8">
        <v>551.6</v>
      </c>
      <c r="T6292" s="8">
        <v>1083.72</v>
      </c>
      <c r="U6292">
        <v>0</v>
      </c>
      <c r="V6292" s="8">
        <v>0</v>
      </c>
      <c r="W6292" s="8">
        <v>0</v>
      </c>
      <c r="X6292" s="8">
        <v>1083.72</v>
      </c>
    </row>
    <row r="6293" spans="1:24" x14ac:dyDescent="0.25">
      <c r="A6293" t="s">
        <v>6619</v>
      </c>
      <c r="B6293" s="1">
        <v>45612</v>
      </c>
      <c r="C6293" t="s">
        <v>301</v>
      </c>
      <c r="D6293" t="s">
        <v>302</v>
      </c>
      <c r="E6293" t="s">
        <v>63</v>
      </c>
      <c r="F6293" t="s">
        <v>37</v>
      </c>
      <c r="G6293" t="s">
        <v>64</v>
      </c>
      <c r="H6293" t="s">
        <v>65</v>
      </c>
      <c r="I6293" t="s">
        <v>144</v>
      </c>
      <c r="J6293" t="s">
        <v>145</v>
      </c>
      <c r="K6293" t="s">
        <v>33</v>
      </c>
      <c r="L6293" s="8">
        <v>12</v>
      </c>
      <c r="M6293" s="8">
        <v>6.5</v>
      </c>
      <c r="N6293">
        <v>14</v>
      </c>
      <c r="O6293" s="8">
        <v>168</v>
      </c>
      <c r="P6293" s="14">
        <v>2.9399999999999999E-2</v>
      </c>
      <c r="Q6293" s="8">
        <v>4.9400000000000004</v>
      </c>
      <c r="R6293" s="8">
        <v>163.06</v>
      </c>
      <c r="S6293" s="8">
        <v>91</v>
      </c>
      <c r="T6293" s="8">
        <v>72.06</v>
      </c>
      <c r="U6293">
        <v>0</v>
      </c>
      <c r="V6293" s="8">
        <v>0</v>
      </c>
      <c r="W6293" s="8">
        <v>0</v>
      </c>
      <c r="X6293" s="8">
        <v>72.06</v>
      </c>
    </row>
    <row r="6294" spans="1:24" x14ac:dyDescent="0.25">
      <c r="A6294" t="s">
        <v>6620</v>
      </c>
      <c r="B6294" s="1">
        <v>45941</v>
      </c>
      <c r="C6294" t="s">
        <v>445</v>
      </c>
      <c r="D6294" t="s">
        <v>446</v>
      </c>
      <c r="E6294" t="s">
        <v>71</v>
      </c>
      <c r="F6294" t="s">
        <v>89</v>
      </c>
      <c r="G6294" t="s">
        <v>72</v>
      </c>
      <c r="H6294" t="s">
        <v>73</v>
      </c>
      <c r="I6294" t="s">
        <v>122</v>
      </c>
      <c r="J6294" t="s">
        <v>123</v>
      </c>
      <c r="K6294" t="s">
        <v>59</v>
      </c>
      <c r="L6294" s="8">
        <v>5.5</v>
      </c>
      <c r="M6294" s="8">
        <v>3.8</v>
      </c>
      <c r="N6294">
        <v>24</v>
      </c>
      <c r="O6294" s="8">
        <v>132</v>
      </c>
      <c r="P6294" s="14">
        <v>5.6800000000000003E-2</v>
      </c>
      <c r="Q6294" s="8">
        <v>7.5</v>
      </c>
      <c r="R6294" s="8">
        <v>124.5</v>
      </c>
      <c r="S6294" s="8">
        <v>91.2</v>
      </c>
      <c r="T6294" s="8">
        <v>33.299999999999997</v>
      </c>
      <c r="U6294">
        <v>0</v>
      </c>
      <c r="V6294" s="8">
        <v>0</v>
      </c>
      <c r="W6294" s="8">
        <v>0</v>
      </c>
      <c r="X6294" s="8">
        <v>33.299999999999997</v>
      </c>
    </row>
    <row r="6295" spans="1:24" x14ac:dyDescent="0.25">
      <c r="A6295" t="s">
        <v>6621</v>
      </c>
      <c r="B6295" s="1">
        <v>45351</v>
      </c>
      <c r="C6295" t="s">
        <v>191</v>
      </c>
      <c r="D6295" t="s">
        <v>192</v>
      </c>
      <c r="E6295" t="s">
        <v>150</v>
      </c>
      <c r="F6295" t="s">
        <v>54</v>
      </c>
      <c r="G6295" t="s">
        <v>151</v>
      </c>
      <c r="H6295" t="s">
        <v>152</v>
      </c>
      <c r="I6295" t="s">
        <v>47</v>
      </c>
      <c r="J6295" t="s">
        <v>48</v>
      </c>
      <c r="K6295" t="s">
        <v>49</v>
      </c>
      <c r="L6295" s="8">
        <v>5</v>
      </c>
      <c r="M6295" s="8">
        <v>3.2</v>
      </c>
      <c r="N6295">
        <v>15</v>
      </c>
      <c r="O6295" s="8">
        <v>75</v>
      </c>
      <c r="P6295" s="14">
        <v>1E-4</v>
      </c>
      <c r="Q6295" s="8">
        <v>0.01</v>
      </c>
      <c r="R6295" s="8">
        <v>74.989999999999995</v>
      </c>
      <c r="S6295" s="8">
        <v>48</v>
      </c>
      <c r="T6295" s="8">
        <v>26.99</v>
      </c>
      <c r="U6295">
        <v>0</v>
      </c>
      <c r="V6295" s="8">
        <v>0</v>
      </c>
      <c r="W6295" s="8">
        <v>0</v>
      </c>
      <c r="X6295" s="8">
        <v>26.99</v>
      </c>
    </row>
    <row r="6296" spans="1:24" x14ac:dyDescent="0.25">
      <c r="A6296" t="s">
        <v>6622</v>
      </c>
      <c r="B6296" s="1">
        <v>45296</v>
      </c>
      <c r="C6296" t="s">
        <v>615</v>
      </c>
      <c r="D6296" t="s">
        <v>616</v>
      </c>
      <c r="E6296" t="s">
        <v>150</v>
      </c>
      <c r="F6296" t="s">
        <v>89</v>
      </c>
      <c r="G6296" t="s">
        <v>151</v>
      </c>
      <c r="H6296" t="s">
        <v>152</v>
      </c>
      <c r="I6296" t="s">
        <v>117</v>
      </c>
      <c r="J6296" t="s">
        <v>118</v>
      </c>
      <c r="K6296" t="s">
        <v>59</v>
      </c>
      <c r="L6296" s="8">
        <v>6</v>
      </c>
      <c r="M6296" s="8">
        <v>4.2</v>
      </c>
      <c r="N6296">
        <v>156</v>
      </c>
      <c r="O6296" s="8">
        <v>936</v>
      </c>
      <c r="P6296" s="14">
        <v>0.18709999999999999</v>
      </c>
      <c r="Q6296" s="8">
        <v>175.13</v>
      </c>
      <c r="R6296" s="8">
        <v>760.87</v>
      </c>
      <c r="S6296" s="8">
        <v>655.20000000000005</v>
      </c>
      <c r="T6296" s="8">
        <v>105.67</v>
      </c>
      <c r="U6296">
        <v>0</v>
      </c>
      <c r="V6296" s="8">
        <v>0</v>
      </c>
      <c r="W6296" s="8">
        <v>0</v>
      </c>
      <c r="X6296" s="8">
        <v>105.67</v>
      </c>
    </row>
    <row r="6297" spans="1:24" x14ac:dyDescent="0.25">
      <c r="A6297" t="s">
        <v>6623</v>
      </c>
      <c r="B6297" s="1">
        <v>45754</v>
      </c>
      <c r="C6297" t="s">
        <v>44</v>
      </c>
      <c r="D6297" t="s">
        <v>45</v>
      </c>
      <c r="E6297" t="s">
        <v>27</v>
      </c>
      <c r="F6297" t="s">
        <v>46</v>
      </c>
      <c r="G6297" t="s">
        <v>29</v>
      </c>
      <c r="H6297" t="s">
        <v>30</v>
      </c>
      <c r="I6297" t="s">
        <v>144</v>
      </c>
      <c r="J6297" t="s">
        <v>145</v>
      </c>
      <c r="K6297" t="s">
        <v>33</v>
      </c>
      <c r="L6297" s="8">
        <v>12</v>
      </c>
      <c r="M6297" s="8">
        <v>6.5</v>
      </c>
      <c r="N6297">
        <v>19</v>
      </c>
      <c r="O6297" s="8">
        <v>228</v>
      </c>
      <c r="P6297" s="14">
        <v>8.6300000000000002E-2</v>
      </c>
      <c r="Q6297" s="8">
        <v>19.68</v>
      </c>
      <c r="R6297" s="8">
        <v>208.32</v>
      </c>
      <c r="S6297" s="8">
        <v>123.5</v>
      </c>
      <c r="T6297" s="8">
        <v>84.82</v>
      </c>
      <c r="U6297">
        <v>0</v>
      </c>
      <c r="V6297" s="8">
        <v>0</v>
      </c>
      <c r="W6297" s="8">
        <v>0</v>
      </c>
      <c r="X6297" s="8">
        <v>84.82</v>
      </c>
    </row>
    <row r="6298" spans="1:24" x14ac:dyDescent="0.25">
      <c r="A6298" t="s">
        <v>6624</v>
      </c>
      <c r="B6298" s="1">
        <v>45572</v>
      </c>
      <c r="C6298" t="s">
        <v>25</v>
      </c>
      <c r="D6298" t="s">
        <v>26</v>
      </c>
      <c r="E6298" t="s">
        <v>27</v>
      </c>
      <c r="F6298" t="s">
        <v>28</v>
      </c>
      <c r="G6298" t="s">
        <v>29</v>
      </c>
      <c r="H6298" t="s">
        <v>30</v>
      </c>
      <c r="I6298" t="s">
        <v>57</v>
      </c>
      <c r="J6298" t="s">
        <v>58</v>
      </c>
      <c r="K6298" t="s">
        <v>59</v>
      </c>
      <c r="L6298" s="8">
        <v>10.5</v>
      </c>
      <c r="M6298" s="8">
        <v>7.5</v>
      </c>
      <c r="N6298">
        <v>314</v>
      </c>
      <c r="O6298" s="8">
        <v>3297</v>
      </c>
      <c r="P6298" s="14">
        <v>5.3100000000000001E-2</v>
      </c>
      <c r="Q6298" s="8">
        <v>175.07</v>
      </c>
      <c r="R6298" s="8">
        <v>3121.93</v>
      </c>
      <c r="S6298" s="8">
        <v>2355</v>
      </c>
      <c r="T6298" s="8">
        <v>766.93</v>
      </c>
      <c r="U6298">
        <v>0</v>
      </c>
      <c r="V6298" s="8">
        <v>0</v>
      </c>
      <c r="W6298" s="8">
        <v>0</v>
      </c>
      <c r="X6298" s="8">
        <v>766.93</v>
      </c>
    </row>
    <row r="6299" spans="1:24" x14ac:dyDescent="0.25">
      <c r="A6299" t="s">
        <v>6625</v>
      </c>
      <c r="B6299" s="1">
        <v>45506</v>
      </c>
      <c r="C6299" t="s">
        <v>269</v>
      </c>
      <c r="D6299" t="s">
        <v>270</v>
      </c>
      <c r="E6299" t="s">
        <v>27</v>
      </c>
      <c r="F6299" t="s">
        <v>37</v>
      </c>
      <c r="G6299" t="s">
        <v>38</v>
      </c>
      <c r="H6299" t="s">
        <v>39</v>
      </c>
      <c r="I6299" t="s">
        <v>84</v>
      </c>
      <c r="J6299" t="s">
        <v>85</v>
      </c>
      <c r="K6299" t="s">
        <v>42</v>
      </c>
      <c r="L6299" s="8">
        <v>9.9</v>
      </c>
      <c r="M6299" s="8">
        <v>3.1</v>
      </c>
      <c r="N6299">
        <v>74</v>
      </c>
      <c r="O6299" s="8">
        <v>732.6</v>
      </c>
      <c r="P6299" s="14">
        <v>5.7000000000000002E-3</v>
      </c>
      <c r="Q6299" s="8">
        <v>4.18</v>
      </c>
      <c r="R6299" s="8">
        <v>728.42</v>
      </c>
      <c r="S6299" s="8">
        <v>229.4</v>
      </c>
      <c r="T6299" s="8">
        <v>499.02</v>
      </c>
      <c r="U6299">
        <v>0</v>
      </c>
      <c r="V6299" s="8">
        <v>0</v>
      </c>
      <c r="W6299" s="8">
        <v>0</v>
      </c>
      <c r="X6299" s="8">
        <v>499.02</v>
      </c>
    </row>
    <row r="6300" spans="1:24" x14ac:dyDescent="0.25">
      <c r="A6300" t="s">
        <v>6626</v>
      </c>
      <c r="B6300" s="1">
        <v>46071</v>
      </c>
      <c r="C6300" t="s">
        <v>584</v>
      </c>
      <c r="D6300" t="s">
        <v>585</v>
      </c>
      <c r="E6300" t="s">
        <v>27</v>
      </c>
      <c r="F6300" t="s">
        <v>37</v>
      </c>
      <c r="G6300" t="s">
        <v>29</v>
      </c>
      <c r="H6300" t="s">
        <v>30</v>
      </c>
      <c r="I6300" t="s">
        <v>127</v>
      </c>
      <c r="J6300" t="s">
        <v>128</v>
      </c>
      <c r="K6300" t="s">
        <v>33</v>
      </c>
      <c r="L6300" s="8">
        <v>7.2</v>
      </c>
      <c r="M6300" s="8">
        <v>3.6</v>
      </c>
      <c r="N6300">
        <v>82</v>
      </c>
      <c r="O6300" s="8">
        <v>590.4</v>
      </c>
      <c r="P6300" s="14">
        <v>1.52E-2</v>
      </c>
      <c r="Q6300" s="8">
        <v>8.9700000000000006</v>
      </c>
      <c r="R6300" s="8">
        <v>581.42999999999995</v>
      </c>
      <c r="S6300" s="8">
        <v>295.2</v>
      </c>
      <c r="T6300" s="8">
        <v>286.23</v>
      </c>
      <c r="U6300">
        <v>0</v>
      </c>
      <c r="V6300" s="8">
        <v>0</v>
      </c>
      <c r="W6300" s="8">
        <v>0</v>
      </c>
      <c r="X6300" s="8">
        <v>286.23</v>
      </c>
    </row>
    <row r="6301" spans="1:24" x14ac:dyDescent="0.25">
      <c r="A6301" t="s">
        <v>6627</v>
      </c>
      <c r="B6301" s="1">
        <v>46084</v>
      </c>
      <c r="C6301" t="s">
        <v>337</v>
      </c>
      <c r="D6301" t="s">
        <v>338</v>
      </c>
      <c r="E6301" t="s">
        <v>27</v>
      </c>
      <c r="F6301" t="s">
        <v>54</v>
      </c>
      <c r="G6301" t="s">
        <v>38</v>
      </c>
      <c r="H6301" t="s">
        <v>39</v>
      </c>
      <c r="I6301" t="s">
        <v>40</v>
      </c>
      <c r="J6301" t="s">
        <v>41</v>
      </c>
      <c r="K6301" t="s">
        <v>42</v>
      </c>
      <c r="L6301" s="8">
        <v>14.5</v>
      </c>
      <c r="M6301" s="8">
        <v>4.2</v>
      </c>
      <c r="N6301">
        <v>19</v>
      </c>
      <c r="O6301" s="8">
        <v>275.5</v>
      </c>
      <c r="P6301" s="14">
        <v>1.77E-2</v>
      </c>
      <c r="Q6301" s="8">
        <v>4.88</v>
      </c>
      <c r="R6301" s="8">
        <v>270.62</v>
      </c>
      <c r="S6301" s="8">
        <v>79.8</v>
      </c>
      <c r="T6301" s="8">
        <v>190.82</v>
      </c>
      <c r="U6301">
        <v>0</v>
      </c>
      <c r="V6301" s="8">
        <v>0</v>
      </c>
      <c r="W6301" s="8">
        <v>0</v>
      </c>
      <c r="X6301" s="8">
        <v>190.82</v>
      </c>
    </row>
    <row r="6302" spans="1:24" x14ac:dyDescent="0.25">
      <c r="A6302" t="s">
        <v>6628</v>
      </c>
      <c r="B6302" s="1">
        <v>45464</v>
      </c>
      <c r="C6302" t="s">
        <v>87</v>
      </c>
      <c r="D6302" t="s">
        <v>88</v>
      </c>
      <c r="E6302" t="s">
        <v>63</v>
      </c>
      <c r="F6302" t="s">
        <v>89</v>
      </c>
      <c r="G6302" t="s">
        <v>79</v>
      </c>
      <c r="H6302" t="s">
        <v>80</v>
      </c>
      <c r="I6302" t="s">
        <v>84</v>
      </c>
      <c r="J6302" t="s">
        <v>85</v>
      </c>
      <c r="K6302" t="s">
        <v>42</v>
      </c>
      <c r="L6302" s="8">
        <v>9.9</v>
      </c>
      <c r="M6302" s="8">
        <v>3.1</v>
      </c>
      <c r="N6302">
        <v>90</v>
      </c>
      <c r="O6302" s="8">
        <v>891</v>
      </c>
      <c r="P6302" s="14">
        <v>0.1235</v>
      </c>
      <c r="Q6302" s="8">
        <v>110.04</v>
      </c>
      <c r="R6302" s="8">
        <v>780.96</v>
      </c>
      <c r="S6302" s="8">
        <v>279</v>
      </c>
      <c r="T6302" s="8">
        <v>501.96</v>
      </c>
      <c r="U6302">
        <v>0</v>
      </c>
      <c r="V6302" s="8">
        <v>0</v>
      </c>
      <c r="W6302" s="8">
        <v>0</v>
      </c>
      <c r="X6302" s="8">
        <v>501.96</v>
      </c>
    </row>
    <row r="6303" spans="1:24" x14ac:dyDescent="0.25">
      <c r="A6303" t="s">
        <v>6629</v>
      </c>
      <c r="B6303" s="1">
        <v>45882</v>
      </c>
      <c r="C6303" t="s">
        <v>35</v>
      </c>
      <c r="D6303" t="s">
        <v>36</v>
      </c>
      <c r="E6303" t="s">
        <v>27</v>
      </c>
      <c r="F6303" t="s">
        <v>37</v>
      </c>
      <c r="G6303" t="s">
        <v>38</v>
      </c>
      <c r="H6303" t="s">
        <v>39</v>
      </c>
      <c r="I6303" t="s">
        <v>185</v>
      </c>
      <c r="J6303" t="s">
        <v>186</v>
      </c>
      <c r="K6303" t="s">
        <v>59</v>
      </c>
      <c r="L6303" s="8">
        <v>4.9000000000000004</v>
      </c>
      <c r="M6303" s="8">
        <v>3.1</v>
      </c>
      <c r="N6303">
        <v>3</v>
      </c>
      <c r="O6303" s="8">
        <v>14.7</v>
      </c>
      <c r="P6303" s="14">
        <v>6.1000000000000004E-3</v>
      </c>
      <c r="Q6303" s="8">
        <v>0.09</v>
      </c>
      <c r="R6303" s="8">
        <v>14.61</v>
      </c>
      <c r="S6303" s="8">
        <v>9.3000000000000007</v>
      </c>
      <c r="T6303" s="8">
        <v>5.31</v>
      </c>
      <c r="U6303">
        <v>0</v>
      </c>
      <c r="V6303" s="8">
        <v>0</v>
      </c>
      <c r="W6303" s="8">
        <v>0</v>
      </c>
      <c r="X6303" s="8">
        <v>5.31</v>
      </c>
    </row>
    <row r="6304" spans="1:24" x14ac:dyDescent="0.25">
      <c r="A6304" t="s">
        <v>6630</v>
      </c>
      <c r="B6304" s="1">
        <v>46074</v>
      </c>
      <c r="C6304" t="s">
        <v>763</v>
      </c>
      <c r="D6304" t="s">
        <v>764</v>
      </c>
      <c r="E6304" t="s">
        <v>71</v>
      </c>
      <c r="F6304" t="s">
        <v>46</v>
      </c>
      <c r="G6304" t="s">
        <v>72</v>
      </c>
      <c r="H6304" t="s">
        <v>73</v>
      </c>
      <c r="I6304" t="s">
        <v>99</v>
      </c>
      <c r="J6304" t="s">
        <v>100</v>
      </c>
      <c r="K6304" t="s">
        <v>49</v>
      </c>
      <c r="L6304" s="8">
        <v>3.8</v>
      </c>
      <c r="M6304" s="8">
        <v>2.6</v>
      </c>
      <c r="N6304">
        <v>6</v>
      </c>
      <c r="O6304" s="8">
        <v>22.8</v>
      </c>
      <c r="P6304" s="14">
        <v>0.1414</v>
      </c>
      <c r="Q6304" s="8">
        <v>3.22</v>
      </c>
      <c r="R6304" s="8">
        <v>19.579999999999998</v>
      </c>
      <c r="S6304" s="8">
        <v>15.6</v>
      </c>
      <c r="T6304" s="8">
        <v>3.98</v>
      </c>
      <c r="U6304">
        <v>0</v>
      </c>
      <c r="V6304" s="8">
        <v>0</v>
      </c>
      <c r="W6304" s="8">
        <v>0</v>
      </c>
      <c r="X6304" s="8">
        <v>3.98</v>
      </c>
    </row>
    <row r="6305" spans="1:24" x14ac:dyDescent="0.25">
      <c r="A6305" t="s">
        <v>6631</v>
      </c>
      <c r="B6305" s="1">
        <v>45454</v>
      </c>
      <c r="C6305" t="s">
        <v>400</v>
      </c>
      <c r="D6305" t="s">
        <v>401</v>
      </c>
      <c r="E6305" t="s">
        <v>27</v>
      </c>
      <c r="F6305" t="s">
        <v>28</v>
      </c>
      <c r="G6305" t="s">
        <v>29</v>
      </c>
      <c r="H6305" t="s">
        <v>30</v>
      </c>
      <c r="I6305" t="s">
        <v>130</v>
      </c>
      <c r="J6305" t="s">
        <v>131</v>
      </c>
      <c r="K6305" t="s">
        <v>42</v>
      </c>
      <c r="L6305" s="8">
        <v>4.8</v>
      </c>
      <c r="M6305" s="8">
        <v>1.4</v>
      </c>
      <c r="N6305">
        <v>560</v>
      </c>
      <c r="O6305" s="8">
        <v>2688</v>
      </c>
      <c r="P6305" s="14">
        <v>1.17E-2</v>
      </c>
      <c r="Q6305" s="8">
        <v>31.45</v>
      </c>
      <c r="R6305" s="8">
        <v>2656.55</v>
      </c>
      <c r="S6305" s="8">
        <v>784</v>
      </c>
      <c r="T6305" s="8">
        <v>1872.55</v>
      </c>
      <c r="U6305">
        <v>0</v>
      </c>
      <c r="V6305" s="8">
        <v>0</v>
      </c>
      <c r="W6305" s="8">
        <v>0</v>
      </c>
      <c r="X6305" s="8">
        <v>1872.55</v>
      </c>
    </row>
    <row r="6306" spans="1:24" x14ac:dyDescent="0.25">
      <c r="A6306" t="s">
        <v>6632</v>
      </c>
      <c r="B6306" s="1">
        <v>45793</v>
      </c>
      <c r="C6306" t="s">
        <v>35</v>
      </c>
      <c r="D6306" t="s">
        <v>36</v>
      </c>
      <c r="E6306" t="s">
        <v>27</v>
      </c>
      <c r="F6306" t="s">
        <v>37</v>
      </c>
      <c r="G6306" t="s">
        <v>38</v>
      </c>
      <c r="H6306" t="s">
        <v>39</v>
      </c>
      <c r="I6306" t="s">
        <v>66</v>
      </c>
      <c r="J6306" t="s">
        <v>67</v>
      </c>
      <c r="K6306" t="s">
        <v>33</v>
      </c>
      <c r="L6306" s="8">
        <v>4.5</v>
      </c>
      <c r="M6306" s="8">
        <v>2.1</v>
      </c>
      <c r="N6306">
        <v>32</v>
      </c>
      <c r="O6306" s="8">
        <v>144</v>
      </c>
      <c r="P6306" s="14">
        <v>2.3999999999999998E-3</v>
      </c>
      <c r="Q6306" s="8">
        <v>0.35</v>
      </c>
      <c r="R6306" s="8">
        <v>143.65</v>
      </c>
      <c r="S6306" s="8">
        <v>67.2</v>
      </c>
      <c r="T6306" s="8">
        <v>76.45</v>
      </c>
      <c r="U6306">
        <v>0</v>
      </c>
      <c r="V6306" s="8">
        <v>0</v>
      </c>
      <c r="W6306" s="8">
        <v>0</v>
      </c>
      <c r="X6306" s="8">
        <v>76.45</v>
      </c>
    </row>
    <row r="6307" spans="1:24" x14ac:dyDescent="0.25">
      <c r="A6307" t="s">
        <v>6633</v>
      </c>
      <c r="B6307" s="1">
        <v>46096</v>
      </c>
      <c r="C6307" t="s">
        <v>367</v>
      </c>
      <c r="D6307" t="s">
        <v>368</v>
      </c>
      <c r="E6307" t="s">
        <v>63</v>
      </c>
      <c r="F6307" t="s">
        <v>54</v>
      </c>
      <c r="G6307" t="s">
        <v>64</v>
      </c>
      <c r="H6307" t="s">
        <v>65</v>
      </c>
      <c r="I6307" t="s">
        <v>99</v>
      </c>
      <c r="J6307" t="s">
        <v>100</v>
      </c>
      <c r="K6307" t="s">
        <v>49</v>
      </c>
      <c r="L6307" s="8">
        <v>3.8</v>
      </c>
      <c r="M6307" s="8">
        <v>2.6</v>
      </c>
      <c r="N6307">
        <v>42</v>
      </c>
      <c r="O6307" s="8">
        <v>159.6</v>
      </c>
      <c r="P6307" s="14">
        <v>6.6E-3</v>
      </c>
      <c r="Q6307" s="8">
        <v>1.05</v>
      </c>
      <c r="R6307" s="8">
        <v>158.55000000000001</v>
      </c>
      <c r="S6307" s="8">
        <v>109.2</v>
      </c>
      <c r="T6307" s="8">
        <v>49.35</v>
      </c>
      <c r="U6307">
        <v>0</v>
      </c>
      <c r="V6307" s="8">
        <v>0</v>
      </c>
      <c r="W6307" s="8">
        <v>0</v>
      </c>
      <c r="X6307" s="8">
        <v>49.35</v>
      </c>
    </row>
    <row r="6308" spans="1:24" x14ac:dyDescent="0.25">
      <c r="A6308" t="s">
        <v>6634</v>
      </c>
      <c r="B6308" s="1">
        <v>46073</v>
      </c>
      <c r="C6308" t="s">
        <v>678</v>
      </c>
      <c r="D6308" t="s">
        <v>679</v>
      </c>
      <c r="E6308" t="s">
        <v>63</v>
      </c>
      <c r="F6308" t="s">
        <v>89</v>
      </c>
      <c r="G6308" t="s">
        <v>79</v>
      </c>
      <c r="H6308" t="s">
        <v>80</v>
      </c>
      <c r="I6308" t="s">
        <v>185</v>
      </c>
      <c r="J6308" t="s">
        <v>186</v>
      </c>
      <c r="K6308" t="s">
        <v>59</v>
      </c>
      <c r="L6308" s="8">
        <v>4.9000000000000004</v>
      </c>
      <c r="M6308" s="8">
        <v>3.1</v>
      </c>
      <c r="N6308">
        <v>161</v>
      </c>
      <c r="O6308" s="8">
        <v>788.9</v>
      </c>
      <c r="P6308" s="14">
        <v>0.44440000000000002</v>
      </c>
      <c r="Q6308" s="8">
        <v>350.59</v>
      </c>
      <c r="R6308" s="8">
        <v>438.31</v>
      </c>
      <c r="S6308" s="8">
        <v>499.1</v>
      </c>
      <c r="T6308" s="8">
        <v>-60.79</v>
      </c>
      <c r="U6308">
        <v>0</v>
      </c>
      <c r="V6308" s="8">
        <v>0</v>
      </c>
      <c r="W6308" s="8">
        <v>0</v>
      </c>
      <c r="X6308" s="8">
        <v>-60.79</v>
      </c>
    </row>
    <row r="6309" spans="1:24" x14ac:dyDescent="0.25">
      <c r="A6309" t="s">
        <v>6635</v>
      </c>
      <c r="B6309" s="1">
        <v>46090</v>
      </c>
      <c r="C6309" t="s">
        <v>551</v>
      </c>
      <c r="D6309" t="s">
        <v>552</v>
      </c>
      <c r="E6309" t="s">
        <v>27</v>
      </c>
      <c r="F6309" t="s">
        <v>54</v>
      </c>
      <c r="G6309" t="s">
        <v>29</v>
      </c>
      <c r="H6309" t="s">
        <v>30</v>
      </c>
      <c r="I6309" t="s">
        <v>104</v>
      </c>
      <c r="J6309" t="s">
        <v>105</v>
      </c>
      <c r="K6309" t="s">
        <v>49</v>
      </c>
      <c r="L6309" s="8">
        <v>4.2</v>
      </c>
      <c r="M6309" s="8">
        <v>2.8</v>
      </c>
      <c r="N6309">
        <v>58</v>
      </c>
      <c r="O6309" s="8">
        <v>243.6</v>
      </c>
      <c r="P6309" s="14">
        <v>1.29E-2</v>
      </c>
      <c r="Q6309" s="8">
        <v>3.14</v>
      </c>
      <c r="R6309" s="8">
        <v>240.46</v>
      </c>
      <c r="S6309" s="8">
        <v>162.4</v>
      </c>
      <c r="T6309" s="8">
        <v>78.06</v>
      </c>
      <c r="U6309">
        <v>0</v>
      </c>
      <c r="V6309" s="8">
        <v>0</v>
      </c>
      <c r="W6309" s="8">
        <v>0</v>
      </c>
      <c r="X6309" s="8">
        <v>78.06</v>
      </c>
    </row>
    <row r="6310" spans="1:24" x14ac:dyDescent="0.25">
      <c r="A6310" t="s">
        <v>6636</v>
      </c>
      <c r="B6310" s="1">
        <v>45382</v>
      </c>
      <c r="C6310" t="s">
        <v>162</v>
      </c>
      <c r="D6310" t="s">
        <v>163</v>
      </c>
      <c r="E6310" t="s">
        <v>150</v>
      </c>
      <c r="F6310" t="s">
        <v>89</v>
      </c>
      <c r="G6310" t="s">
        <v>151</v>
      </c>
      <c r="H6310" t="s">
        <v>152</v>
      </c>
      <c r="I6310" t="s">
        <v>47</v>
      </c>
      <c r="J6310" t="s">
        <v>48</v>
      </c>
      <c r="K6310" t="s">
        <v>49</v>
      </c>
      <c r="L6310" s="8">
        <v>5</v>
      </c>
      <c r="M6310" s="8">
        <v>3.2</v>
      </c>
      <c r="N6310">
        <v>363</v>
      </c>
      <c r="O6310" s="8">
        <v>1815</v>
      </c>
      <c r="P6310" s="14">
        <v>0.2127</v>
      </c>
      <c r="Q6310" s="8">
        <v>386.05</v>
      </c>
      <c r="R6310" s="8">
        <v>1428.95</v>
      </c>
      <c r="S6310" s="8">
        <v>1161.5999999999999</v>
      </c>
      <c r="T6310" s="8">
        <v>267.35000000000002</v>
      </c>
      <c r="U6310">
        <v>0</v>
      </c>
      <c r="V6310" s="8">
        <v>0</v>
      </c>
      <c r="W6310" s="8">
        <v>0</v>
      </c>
      <c r="X6310" s="8">
        <v>267.35000000000002</v>
      </c>
    </row>
    <row r="6311" spans="1:24" x14ac:dyDescent="0.25">
      <c r="A6311" t="s">
        <v>6637</v>
      </c>
      <c r="B6311" s="1">
        <v>45424</v>
      </c>
      <c r="C6311" t="s">
        <v>301</v>
      </c>
      <c r="D6311" t="s">
        <v>302</v>
      </c>
      <c r="E6311" t="s">
        <v>63</v>
      </c>
      <c r="F6311" t="s">
        <v>37</v>
      </c>
      <c r="G6311" t="s">
        <v>64</v>
      </c>
      <c r="H6311" t="s">
        <v>65</v>
      </c>
      <c r="I6311" t="s">
        <v>31</v>
      </c>
      <c r="J6311" t="s">
        <v>32</v>
      </c>
      <c r="K6311" t="s">
        <v>33</v>
      </c>
      <c r="L6311" s="8">
        <v>5.8</v>
      </c>
      <c r="M6311" s="8">
        <v>2.7</v>
      </c>
      <c r="N6311">
        <v>30</v>
      </c>
      <c r="O6311" s="8">
        <v>174</v>
      </c>
      <c r="P6311" s="14">
        <v>1.4E-3</v>
      </c>
      <c r="Q6311" s="8">
        <v>0.24</v>
      </c>
      <c r="R6311" s="8">
        <v>173.76</v>
      </c>
      <c r="S6311" s="8">
        <v>81</v>
      </c>
      <c r="T6311" s="8">
        <v>92.76</v>
      </c>
      <c r="U6311">
        <v>0</v>
      </c>
      <c r="V6311" s="8">
        <v>0</v>
      </c>
      <c r="W6311" s="8">
        <v>0</v>
      </c>
      <c r="X6311" s="8">
        <v>92.76</v>
      </c>
    </row>
    <row r="6312" spans="1:24" x14ac:dyDescent="0.25">
      <c r="A6312" t="s">
        <v>6638</v>
      </c>
      <c r="B6312" s="1">
        <v>45921</v>
      </c>
      <c r="C6312" t="s">
        <v>475</v>
      </c>
      <c r="D6312" t="s">
        <v>476</v>
      </c>
      <c r="E6312" t="s">
        <v>63</v>
      </c>
      <c r="F6312" t="s">
        <v>37</v>
      </c>
      <c r="G6312" t="s">
        <v>79</v>
      </c>
      <c r="H6312" t="s">
        <v>80</v>
      </c>
      <c r="I6312" t="s">
        <v>74</v>
      </c>
      <c r="J6312" t="s">
        <v>75</v>
      </c>
      <c r="K6312" t="s">
        <v>49</v>
      </c>
      <c r="L6312" s="8">
        <v>11</v>
      </c>
      <c r="M6312" s="8">
        <v>6.8</v>
      </c>
      <c r="N6312">
        <v>2</v>
      </c>
      <c r="O6312" s="8">
        <v>22</v>
      </c>
      <c r="P6312" s="14">
        <v>5.3199999999999997E-2</v>
      </c>
      <c r="Q6312" s="8">
        <v>1.17</v>
      </c>
      <c r="R6312" s="8">
        <v>20.83</v>
      </c>
      <c r="S6312" s="8">
        <v>13.6</v>
      </c>
      <c r="T6312" s="8">
        <v>7.23</v>
      </c>
      <c r="U6312">
        <v>0</v>
      </c>
      <c r="V6312" s="8">
        <v>0</v>
      </c>
      <c r="W6312" s="8">
        <v>0</v>
      </c>
      <c r="X6312" s="8">
        <v>7.23</v>
      </c>
    </row>
    <row r="6313" spans="1:24" x14ac:dyDescent="0.25">
      <c r="A6313" t="s">
        <v>6639</v>
      </c>
      <c r="B6313" s="1">
        <v>45736</v>
      </c>
      <c r="C6313" t="s">
        <v>371</v>
      </c>
      <c r="D6313" t="s">
        <v>372</v>
      </c>
      <c r="E6313" t="s">
        <v>63</v>
      </c>
      <c r="F6313" t="s">
        <v>54</v>
      </c>
      <c r="G6313" t="s">
        <v>79</v>
      </c>
      <c r="H6313" t="s">
        <v>80</v>
      </c>
      <c r="I6313" t="s">
        <v>66</v>
      </c>
      <c r="J6313" t="s">
        <v>67</v>
      </c>
      <c r="K6313" t="s">
        <v>33</v>
      </c>
      <c r="L6313" s="8">
        <v>4.5</v>
      </c>
      <c r="M6313" s="8">
        <v>2.1</v>
      </c>
      <c r="N6313">
        <v>62</v>
      </c>
      <c r="O6313" s="8">
        <v>279</v>
      </c>
      <c r="P6313" s="14">
        <v>2.3999999999999998E-3</v>
      </c>
      <c r="Q6313" s="8">
        <v>0.67</v>
      </c>
      <c r="R6313" s="8">
        <v>278.33</v>
      </c>
      <c r="S6313" s="8">
        <v>130.19999999999999</v>
      </c>
      <c r="T6313" s="8">
        <v>148.13</v>
      </c>
      <c r="U6313">
        <v>0</v>
      </c>
      <c r="V6313" s="8">
        <v>0</v>
      </c>
      <c r="W6313" s="8">
        <v>0</v>
      </c>
      <c r="X6313" s="8">
        <v>148.13</v>
      </c>
    </row>
    <row r="6314" spans="1:24" x14ac:dyDescent="0.25">
      <c r="A6314" t="s">
        <v>6640</v>
      </c>
      <c r="B6314" s="1">
        <v>45940</v>
      </c>
      <c r="C6314" t="s">
        <v>391</v>
      </c>
      <c r="D6314" t="s">
        <v>392</v>
      </c>
      <c r="E6314" t="s">
        <v>63</v>
      </c>
      <c r="F6314" t="s">
        <v>54</v>
      </c>
      <c r="G6314" t="s">
        <v>64</v>
      </c>
      <c r="H6314" t="s">
        <v>65</v>
      </c>
      <c r="I6314" t="s">
        <v>57</v>
      </c>
      <c r="J6314" t="s">
        <v>58</v>
      </c>
      <c r="K6314" t="s">
        <v>59</v>
      </c>
      <c r="L6314" s="8">
        <v>10.5</v>
      </c>
      <c r="M6314" s="8">
        <v>7.5</v>
      </c>
      <c r="N6314">
        <v>69</v>
      </c>
      <c r="O6314" s="8">
        <v>724.5</v>
      </c>
      <c r="P6314" s="14">
        <v>8.9999999999999993E-3</v>
      </c>
      <c r="Q6314" s="8">
        <v>6.52</v>
      </c>
      <c r="R6314" s="8">
        <v>717.98</v>
      </c>
      <c r="S6314" s="8">
        <v>517.5</v>
      </c>
      <c r="T6314" s="8">
        <v>200.48</v>
      </c>
      <c r="U6314">
        <v>0</v>
      </c>
      <c r="V6314" s="8">
        <v>0</v>
      </c>
      <c r="W6314" s="8">
        <v>0</v>
      </c>
      <c r="X6314" s="8">
        <v>200.48</v>
      </c>
    </row>
    <row r="6315" spans="1:24" x14ac:dyDescent="0.25">
      <c r="A6315" t="s">
        <v>6641</v>
      </c>
      <c r="B6315" s="1">
        <v>45731</v>
      </c>
      <c r="C6315" t="s">
        <v>400</v>
      </c>
      <c r="D6315" t="s">
        <v>401</v>
      </c>
      <c r="E6315" t="s">
        <v>27</v>
      </c>
      <c r="F6315" t="s">
        <v>28</v>
      </c>
      <c r="G6315" t="s">
        <v>29</v>
      </c>
      <c r="H6315" t="s">
        <v>30</v>
      </c>
      <c r="I6315" t="s">
        <v>127</v>
      </c>
      <c r="J6315" t="s">
        <v>128</v>
      </c>
      <c r="K6315" t="s">
        <v>33</v>
      </c>
      <c r="L6315" s="8">
        <v>7.2</v>
      </c>
      <c r="M6315" s="8">
        <v>3.6</v>
      </c>
      <c r="N6315">
        <v>123</v>
      </c>
      <c r="O6315" s="8">
        <v>885.6</v>
      </c>
      <c r="P6315" s="14">
        <v>7.9899999999999999E-2</v>
      </c>
      <c r="Q6315" s="8">
        <v>70.760000000000005</v>
      </c>
      <c r="R6315" s="8">
        <v>814.84</v>
      </c>
      <c r="S6315" s="8">
        <v>442.8</v>
      </c>
      <c r="T6315" s="8">
        <v>372.04</v>
      </c>
      <c r="U6315">
        <v>0</v>
      </c>
      <c r="V6315" s="8">
        <v>0</v>
      </c>
      <c r="W6315" s="8">
        <v>0</v>
      </c>
      <c r="X6315" s="8">
        <v>372.04</v>
      </c>
    </row>
    <row r="6316" spans="1:24" x14ac:dyDescent="0.25">
      <c r="A6316" t="s">
        <v>6642</v>
      </c>
      <c r="B6316" s="1">
        <v>45705</v>
      </c>
      <c r="C6316" t="s">
        <v>195</v>
      </c>
      <c r="D6316" t="s">
        <v>196</v>
      </c>
      <c r="E6316" t="s">
        <v>150</v>
      </c>
      <c r="F6316" t="s">
        <v>89</v>
      </c>
      <c r="G6316" t="s">
        <v>151</v>
      </c>
      <c r="H6316" t="s">
        <v>152</v>
      </c>
      <c r="I6316" t="s">
        <v>31</v>
      </c>
      <c r="J6316" t="s">
        <v>32</v>
      </c>
      <c r="K6316" t="s">
        <v>33</v>
      </c>
      <c r="L6316" s="8">
        <v>5.8</v>
      </c>
      <c r="M6316" s="8">
        <v>2.7</v>
      </c>
      <c r="N6316">
        <v>323</v>
      </c>
      <c r="O6316" s="8">
        <v>1873.4</v>
      </c>
      <c r="P6316" s="14">
        <v>0.1348</v>
      </c>
      <c r="Q6316" s="8">
        <v>252.53</v>
      </c>
      <c r="R6316" s="8">
        <v>1620.87</v>
      </c>
      <c r="S6316" s="8">
        <v>872.1</v>
      </c>
      <c r="T6316" s="8">
        <v>748.77</v>
      </c>
      <c r="U6316">
        <v>0</v>
      </c>
      <c r="V6316" s="8">
        <v>0</v>
      </c>
      <c r="W6316" s="8">
        <v>0</v>
      </c>
      <c r="X6316" s="8">
        <v>748.77</v>
      </c>
    </row>
    <row r="6317" spans="1:24" x14ac:dyDescent="0.25">
      <c r="A6317" t="s">
        <v>6643</v>
      </c>
      <c r="B6317" s="1">
        <v>45731</v>
      </c>
      <c r="C6317" t="s">
        <v>198</v>
      </c>
      <c r="D6317" t="s">
        <v>199</v>
      </c>
      <c r="E6317" t="s">
        <v>150</v>
      </c>
      <c r="F6317" t="s">
        <v>54</v>
      </c>
      <c r="G6317" t="s">
        <v>151</v>
      </c>
      <c r="H6317" t="s">
        <v>152</v>
      </c>
      <c r="I6317" t="s">
        <v>31</v>
      </c>
      <c r="J6317" t="s">
        <v>32</v>
      </c>
      <c r="K6317" t="s">
        <v>33</v>
      </c>
      <c r="L6317" s="8">
        <v>5.8</v>
      </c>
      <c r="M6317" s="8">
        <v>2.7</v>
      </c>
      <c r="N6317">
        <v>20</v>
      </c>
      <c r="O6317" s="8">
        <v>116</v>
      </c>
      <c r="P6317" s="14">
        <v>3.7900000000000003E-2</v>
      </c>
      <c r="Q6317" s="8">
        <v>4.4000000000000004</v>
      </c>
      <c r="R6317" s="8">
        <v>111.6</v>
      </c>
      <c r="S6317" s="8">
        <v>54</v>
      </c>
      <c r="T6317" s="8">
        <v>57.6</v>
      </c>
      <c r="U6317">
        <v>0</v>
      </c>
      <c r="V6317" s="8">
        <v>0</v>
      </c>
      <c r="W6317" s="8">
        <v>0</v>
      </c>
      <c r="X6317" s="8">
        <v>57.6</v>
      </c>
    </row>
    <row r="6318" spans="1:24" x14ac:dyDescent="0.25">
      <c r="A6318" t="s">
        <v>6644</v>
      </c>
      <c r="B6318" s="1">
        <v>45780</v>
      </c>
      <c r="C6318" t="s">
        <v>276</v>
      </c>
      <c r="D6318" t="s">
        <v>277</v>
      </c>
      <c r="E6318" t="s">
        <v>150</v>
      </c>
      <c r="F6318" t="s">
        <v>37</v>
      </c>
      <c r="G6318" t="s">
        <v>151</v>
      </c>
      <c r="H6318" t="s">
        <v>152</v>
      </c>
      <c r="I6318" t="s">
        <v>40</v>
      </c>
      <c r="J6318" t="s">
        <v>41</v>
      </c>
      <c r="K6318" t="s">
        <v>42</v>
      </c>
      <c r="L6318" s="8">
        <v>14.5</v>
      </c>
      <c r="M6318" s="8">
        <v>4.2</v>
      </c>
      <c r="N6318">
        <v>20</v>
      </c>
      <c r="O6318" s="8">
        <v>290</v>
      </c>
      <c r="P6318" s="14">
        <v>2.3999999999999998E-3</v>
      </c>
      <c r="Q6318" s="8">
        <v>0.7</v>
      </c>
      <c r="R6318" s="8">
        <v>289.3</v>
      </c>
      <c r="S6318" s="8">
        <v>84</v>
      </c>
      <c r="T6318" s="8">
        <v>205.3</v>
      </c>
      <c r="U6318">
        <v>0</v>
      </c>
      <c r="V6318" s="8">
        <v>0</v>
      </c>
      <c r="W6318" s="8">
        <v>0</v>
      </c>
      <c r="X6318" s="8">
        <v>205.3</v>
      </c>
    </row>
    <row r="6319" spans="1:24" x14ac:dyDescent="0.25">
      <c r="A6319" t="s">
        <v>6645</v>
      </c>
      <c r="B6319" s="1">
        <v>45684</v>
      </c>
      <c r="C6319" t="s">
        <v>285</v>
      </c>
      <c r="D6319" t="s">
        <v>286</v>
      </c>
      <c r="E6319" t="s">
        <v>27</v>
      </c>
      <c r="F6319" t="s">
        <v>89</v>
      </c>
      <c r="G6319" t="s">
        <v>29</v>
      </c>
      <c r="H6319" t="s">
        <v>30</v>
      </c>
      <c r="I6319" t="s">
        <v>31</v>
      </c>
      <c r="J6319" t="s">
        <v>32</v>
      </c>
      <c r="K6319" t="s">
        <v>33</v>
      </c>
      <c r="L6319" s="8">
        <v>5.8</v>
      </c>
      <c r="M6319" s="8">
        <v>2.7</v>
      </c>
      <c r="N6319">
        <v>115</v>
      </c>
      <c r="O6319" s="8">
        <v>667</v>
      </c>
      <c r="P6319" s="14">
        <v>0.14030000000000001</v>
      </c>
      <c r="Q6319" s="8">
        <v>93.58</v>
      </c>
      <c r="R6319" s="8">
        <v>573.41999999999996</v>
      </c>
      <c r="S6319" s="8">
        <v>310.5</v>
      </c>
      <c r="T6319" s="8">
        <v>262.92</v>
      </c>
      <c r="U6319">
        <v>0</v>
      </c>
      <c r="V6319" s="8">
        <v>0</v>
      </c>
      <c r="W6319" s="8">
        <v>0</v>
      </c>
      <c r="X6319" s="8">
        <v>262.92</v>
      </c>
    </row>
    <row r="6320" spans="1:24" x14ac:dyDescent="0.25">
      <c r="A6320" t="s">
        <v>6646</v>
      </c>
      <c r="B6320" s="1">
        <v>45296</v>
      </c>
      <c r="C6320" t="s">
        <v>276</v>
      </c>
      <c r="D6320" t="s">
        <v>277</v>
      </c>
      <c r="E6320" t="s">
        <v>150</v>
      </c>
      <c r="F6320" t="s">
        <v>37</v>
      </c>
      <c r="G6320" t="s">
        <v>151</v>
      </c>
      <c r="H6320" t="s">
        <v>152</v>
      </c>
      <c r="I6320" t="s">
        <v>156</v>
      </c>
      <c r="J6320" t="s">
        <v>157</v>
      </c>
      <c r="K6320" t="s">
        <v>42</v>
      </c>
      <c r="L6320" s="8">
        <v>6.2</v>
      </c>
      <c r="M6320" s="8">
        <v>1.9</v>
      </c>
      <c r="N6320">
        <v>34</v>
      </c>
      <c r="O6320" s="8">
        <v>210.8</v>
      </c>
      <c r="P6320" s="14">
        <v>1.9E-3</v>
      </c>
      <c r="Q6320" s="8">
        <v>0.4</v>
      </c>
      <c r="R6320" s="8">
        <v>210.4</v>
      </c>
      <c r="S6320" s="8">
        <v>64.599999999999994</v>
      </c>
      <c r="T6320" s="8">
        <v>145.80000000000001</v>
      </c>
      <c r="U6320">
        <v>0</v>
      </c>
      <c r="V6320" s="8">
        <v>0</v>
      </c>
      <c r="W6320" s="8">
        <v>0</v>
      </c>
      <c r="X6320" s="8">
        <v>145.80000000000001</v>
      </c>
    </row>
    <row r="6321" spans="1:24" x14ac:dyDescent="0.25">
      <c r="A6321" t="s">
        <v>6647</v>
      </c>
      <c r="B6321" s="1">
        <v>45330</v>
      </c>
      <c r="C6321" t="s">
        <v>315</v>
      </c>
      <c r="D6321" t="s">
        <v>316</v>
      </c>
      <c r="E6321" t="s">
        <v>27</v>
      </c>
      <c r="F6321" t="s">
        <v>46</v>
      </c>
      <c r="G6321" t="s">
        <v>38</v>
      </c>
      <c r="H6321" t="s">
        <v>39</v>
      </c>
      <c r="I6321" t="s">
        <v>99</v>
      </c>
      <c r="J6321" t="s">
        <v>100</v>
      </c>
      <c r="K6321" t="s">
        <v>49</v>
      </c>
      <c r="L6321" s="8">
        <v>3.8</v>
      </c>
      <c r="M6321" s="8">
        <v>2.6</v>
      </c>
      <c r="N6321">
        <v>11</v>
      </c>
      <c r="O6321" s="8">
        <v>41.8</v>
      </c>
      <c r="P6321" s="14">
        <v>1.4E-2</v>
      </c>
      <c r="Q6321" s="8">
        <v>0.59</v>
      </c>
      <c r="R6321" s="8">
        <v>41.21</v>
      </c>
      <c r="S6321" s="8">
        <v>28.6</v>
      </c>
      <c r="T6321" s="8">
        <v>12.61</v>
      </c>
      <c r="U6321">
        <v>0</v>
      </c>
      <c r="V6321" s="8">
        <v>0</v>
      </c>
      <c r="W6321" s="8">
        <v>0</v>
      </c>
      <c r="X6321" s="8">
        <v>12.61</v>
      </c>
    </row>
    <row r="6322" spans="1:24" x14ac:dyDescent="0.25">
      <c r="A6322" t="s">
        <v>6648</v>
      </c>
      <c r="B6322" s="1">
        <v>45838</v>
      </c>
      <c r="C6322" t="s">
        <v>291</v>
      </c>
      <c r="D6322" t="s">
        <v>292</v>
      </c>
      <c r="E6322" t="s">
        <v>150</v>
      </c>
      <c r="F6322" t="s">
        <v>54</v>
      </c>
      <c r="G6322" t="s">
        <v>151</v>
      </c>
      <c r="H6322" t="s">
        <v>152</v>
      </c>
      <c r="I6322" t="s">
        <v>66</v>
      </c>
      <c r="J6322" t="s">
        <v>67</v>
      </c>
      <c r="K6322" t="s">
        <v>33</v>
      </c>
      <c r="L6322" s="8">
        <v>4.5</v>
      </c>
      <c r="M6322" s="8">
        <v>2.1</v>
      </c>
      <c r="N6322">
        <v>15</v>
      </c>
      <c r="O6322" s="8">
        <v>67.5</v>
      </c>
      <c r="P6322" s="14">
        <v>2.7900000000000001E-2</v>
      </c>
      <c r="Q6322" s="8">
        <v>1.88</v>
      </c>
      <c r="R6322" s="8">
        <v>65.62</v>
      </c>
      <c r="S6322" s="8">
        <v>31.5</v>
      </c>
      <c r="T6322" s="8">
        <v>34.119999999999997</v>
      </c>
      <c r="U6322">
        <v>0</v>
      </c>
      <c r="V6322" s="8">
        <v>0</v>
      </c>
      <c r="W6322" s="8">
        <v>0</v>
      </c>
      <c r="X6322" s="8">
        <v>34.119999999999997</v>
      </c>
    </row>
    <row r="6323" spans="1:24" x14ac:dyDescent="0.25">
      <c r="A6323" t="s">
        <v>6649</v>
      </c>
      <c r="B6323" s="1">
        <v>45496</v>
      </c>
      <c r="C6323" t="s">
        <v>191</v>
      </c>
      <c r="D6323" t="s">
        <v>192</v>
      </c>
      <c r="E6323" t="s">
        <v>150</v>
      </c>
      <c r="F6323" t="s">
        <v>54</v>
      </c>
      <c r="G6323" t="s">
        <v>151</v>
      </c>
      <c r="H6323" t="s">
        <v>152</v>
      </c>
      <c r="I6323" t="s">
        <v>127</v>
      </c>
      <c r="J6323" t="s">
        <v>128</v>
      </c>
      <c r="K6323" t="s">
        <v>33</v>
      </c>
      <c r="L6323" s="8">
        <v>7.2</v>
      </c>
      <c r="M6323" s="8">
        <v>3.6</v>
      </c>
      <c r="N6323">
        <v>31</v>
      </c>
      <c r="O6323" s="8">
        <v>223.2</v>
      </c>
      <c r="P6323" s="14">
        <v>6.3E-3</v>
      </c>
      <c r="Q6323" s="8">
        <v>1.41</v>
      </c>
      <c r="R6323" s="8">
        <v>221.79</v>
      </c>
      <c r="S6323" s="8">
        <v>111.6</v>
      </c>
      <c r="T6323" s="8">
        <v>110.19</v>
      </c>
      <c r="U6323">
        <v>0</v>
      </c>
      <c r="V6323" s="8">
        <v>0</v>
      </c>
      <c r="W6323" s="8">
        <v>0</v>
      </c>
      <c r="X6323" s="8">
        <v>110.19</v>
      </c>
    </row>
    <row r="6324" spans="1:24" x14ac:dyDescent="0.25">
      <c r="A6324" t="s">
        <v>6650</v>
      </c>
      <c r="B6324" s="1">
        <v>46040</v>
      </c>
      <c r="C6324" t="s">
        <v>115</v>
      </c>
      <c r="D6324" t="s">
        <v>116</v>
      </c>
      <c r="E6324" t="s">
        <v>27</v>
      </c>
      <c r="F6324" t="s">
        <v>54</v>
      </c>
      <c r="G6324" t="s">
        <v>29</v>
      </c>
      <c r="H6324" t="s">
        <v>30</v>
      </c>
      <c r="I6324" t="s">
        <v>47</v>
      </c>
      <c r="J6324" t="s">
        <v>48</v>
      </c>
      <c r="K6324" t="s">
        <v>49</v>
      </c>
      <c r="L6324" s="8">
        <v>5</v>
      </c>
      <c r="M6324" s="8">
        <v>3.2</v>
      </c>
      <c r="N6324">
        <v>113</v>
      </c>
      <c r="O6324" s="8">
        <v>565</v>
      </c>
      <c r="P6324" s="14">
        <v>4.5999999999999999E-3</v>
      </c>
      <c r="Q6324" s="8">
        <v>2.6</v>
      </c>
      <c r="R6324" s="8">
        <v>562.4</v>
      </c>
      <c r="S6324" s="8">
        <v>361.6</v>
      </c>
      <c r="T6324" s="8">
        <v>200.8</v>
      </c>
      <c r="U6324">
        <v>0</v>
      </c>
      <c r="V6324" s="8">
        <v>0</v>
      </c>
      <c r="W6324" s="8">
        <v>0</v>
      </c>
      <c r="X6324" s="8">
        <v>200.8</v>
      </c>
    </row>
    <row r="6325" spans="1:24" x14ac:dyDescent="0.25">
      <c r="A6325" t="s">
        <v>6651</v>
      </c>
      <c r="B6325" s="1">
        <v>45674</v>
      </c>
      <c r="C6325" t="s">
        <v>678</v>
      </c>
      <c r="D6325" t="s">
        <v>679</v>
      </c>
      <c r="E6325" t="s">
        <v>63</v>
      </c>
      <c r="F6325" t="s">
        <v>89</v>
      </c>
      <c r="G6325" t="s">
        <v>64</v>
      </c>
      <c r="H6325" t="s">
        <v>65</v>
      </c>
      <c r="I6325" t="s">
        <v>31</v>
      </c>
      <c r="J6325" t="s">
        <v>32</v>
      </c>
      <c r="K6325" t="s">
        <v>33</v>
      </c>
      <c r="L6325" s="8">
        <v>5.8</v>
      </c>
      <c r="M6325" s="8">
        <v>2.7</v>
      </c>
      <c r="N6325">
        <v>90</v>
      </c>
      <c r="O6325" s="8">
        <v>522</v>
      </c>
      <c r="P6325" s="14">
        <v>0.121</v>
      </c>
      <c r="Q6325" s="8">
        <v>63.16</v>
      </c>
      <c r="R6325" s="8">
        <v>458.84</v>
      </c>
      <c r="S6325" s="8">
        <v>243</v>
      </c>
      <c r="T6325" s="8">
        <v>215.84</v>
      </c>
      <c r="U6325">
        <v>0</v>
      </c>
      <c r="V6325" s="8">
        <v>0</v>
      </c>
      <c r="W6325" s="8">
        <v>0</v>
      </c>
      <c r="X6325" s="8">
        <v>215.84</v>
      </c>
    </row>
    <row r="6326" spans="1:24" x14ac:dyDescent="0.25">
      <c r="A6326" t="s">
        <v>6652</v>
      </c>
      <c r="B6326" s="1">
        <v>46264</v>
      </c>
      <c r="C6326" t="s">
        <v>188</v>
      </c>
      <c r="D6326" t="s">
        <v>189</v>
      </c>
      <c r="E6326" t="s">
        <v>27</v>
      </c>
      <c r="F6326" t="s">
        <v>54</v>
      </c>
      <c r="G6326" t="s">
        <v>29</v>
      </c>
      <c r="H6326" t="s">
        <v>30</v>
      </c>
      <c r="I6326" t="s">
        <v>74</v>
      </c>
      <c r="J6326" t="s">
        <v>75</v>
      </c>
      <c r="K6326" t="s">
        <v>49</v>
      </c>
      <c r="L6326" s="8">
        <v>11</v>
      </c>
      <c r="M6326" s="8">
        <v>6.8</v>
      </c>
      <c r="N6326">
        <v>47</v>
      </c>
      <c r="O6326" s="8">
        <v>517</v>
      </c>
      <c r="P6326" s="14">
        <v>1.35E-2</v>
      </c>
      <c r="Q6326" s="8">
        <v>6.98</v>
      </c>
      <c r="R6326" s="8">
        <v>510.02</v>
      </c>
      <c r="S6326" s="8">
        <v>319.60000000000002</v>
      </c>
      <c r="T6326" s="8">
        <v>190.42</v>
      </c>
      <c r="U6326">
        <v>0</v>
      </c>
      <c r="V6326" s="8">
        <v>0</v>
      </c>
      <c r="W6326" s="8">
        <v>0</v>
      </c>
      <c r="X6326" s="8">
        <v>190.42</v>
      </c>
    </row>
    <row r="6327" spans="1:24" x14ac:dyDescent="0.25">
      <c r="A6327" t="s">
        <v>6653</v>
      </c>
      <c r="B6327" s="1">
        <v>45306</v>
      </c>
      <c r="C6327" t="s">
        <v>223</v>
      </c>
      <c r="D6327" t="s">
        <v>224</v>
      </c>
      <c r="E6327" t="s">
        <v>27</v>
      </c>
      <c r="F6327" t="s">
        <v>28</v>
      </c>
      <c r="G6327" t="s">
        <v>29</v>
      </c>
      <c r="H6327" t="s">
        <v>30</v>
      </c>
      <c r="I6327" t="s">
        <v>104</v>
      </c>
      <c r="J6327" t="s">
        <v>105</v>
      </c>
      <c r="K6327" t="s">
        <v>49</v>
      </c>
      <c r="L6327" s="8">
        <v>4.2</v>
      </c>
      <c r="M6327" s="8">
        <v>2.8</v>
      </c>
      <c r="N6327">
        <v>99</v>
      </c>
      <c r="O6327" s="8">
        <v>415.8</v>
      </c>
      <c r="P6327" s="14">
        <v>8.9499999999999996E-2</v>
      </c>
      <c r="Q6327" s="8">
        <v>37.21</v>
      </c>
      <c r="R6327" s="8">
        <v>378.59</v>
      </c>
      <c r="S6327" s="8">
        <v>277.2</v>
      </c>
      <c r="T6327" s="8">
        <v>101.39</v>
      </c>
      <c r="U6327">
        <v>0</v>
      </c>
      <c r="V6327" s="8">
        <v>0</v>
      </c>
      <c r="W6327" s="8">
        <v>0</v>
      </c>
      <c r="X6327" s="8">
        <v>101.39</v>
      </c>
    </row>
    <row r="6328" spans="1:24" x14ac:dyDescent="0.25">
      <c r="A6328" t="s">
        <v>6654</v>
      </c>
      <c r="B6328" s="1">
        <v>46205</v>
      </c>
      <c r="C6328" t="s">
        <v>171</v>
      </c>
      <c r="D6328" t="s">
        <v>172</v>
      </c>
      <c r="E6328" t="s">
        <v>27</v>
      </c>
      <c r="F6328" t="s">
        <v>46</v>
      </c>
      <c r="G6328" t="s">
        <v>38</v>
      </c>
      <c r="H6328" t="s">
        <v>39</v>
      </c>
      <c r="I6328" t="s">
        <v>40</v>
      </c>
      <c r="J6328" t="s">
        <v>41</v>
      </c>
      <c r="K6328" t="s">
        <v>42</v>
      </c>
      <c r="L6328" s="8">
        <v>14.5</v>
      </c>
      <c r="M6328" s="8">
        <v>4.2</v>
      </c>
      <c r="N6328">
        <v>25</v>
      </c>
      <c r="O6328" s="8">
        <v>362.5</v>
      </c>
      <c r="P6328" s="14">
        <v>8.3599999999999994E-2</v>
      </c>
      <c r="Q6328" s="8">
        <v>30.3</v>
      </c>
      <c r="R6328" s="8">
        <v>332.2</v>
      </c>
      <c r="S6328" s="8">
        <v>105</v>
      </c>
      <c r="T6328" s="8">
        <v>227.2</v>
      </c>
      <c r="U6328">
        <v>0</v>
      </c>
      <c r="V6328" s="8">
        <v>0</v>
      </c>
      <c r="W6328" s="8">
        <v>0</v>
      </c>
      <c r="X6328" s="8">
        <v>227.2</v>
      </c>
    </row>
    <row r="6329" spans="1:24" x14ac:dyDescent="0.25">
      <c r="A6329" t="s">
        <v>6655</v>
      </c>
      <c r="B6329" s="1">
        <v>45621</v>
      </c>
      <c r="C6329" t="s">
        <v>51</v>
      </c>
      <c r="D6329" t="s">
        <v>52</v>
      </c>
      <c r="E6329" t="s">
        <v>53</v>
      </c>
      <c r="F6329" t="s">
        <v>54</v>
      </c>
      <c r="G6329" t="s">
        <v>55</v>
      </c>
      <c r="H6329" t="s">
        <v>56</v>
      </c>
      <c r="I6329" t="s">
        <v>156</v>
      </c>
      <c r="J6329" t="s">
        <v>157</v>
      </c>
      <c r="K6329" t="s">
        <v>42</v>
      </c>
      <c r="L6329" s="8">
        <v>6.2</v>
      </c>
      <c r="M6329" s="8">
        <v>1.9</v>
      </c>
      <c r="N6329">
        <v>19</v>
      </c>
      <c r="O6329" s="8">
        <v>117.8</v>
      </c>
      <c r="P6329" s="14">
        <v>1.1000000000000001E-3</v>
      </c>
      <c r="Q6329" s="8">
        <v>0.13</v>
      </c>
      <c r="R6329" s="8">
        <v>117.67</v>
      </c>
      <c r="S6329" s="8">
        <v>36.1</v>
      </c>
      <c r="T6329" s="8">
        <v>81.569999999999993</v>
      </c>
      <c r="U6329">
        <v>0</v>
      </c>
      <c r="V6329" s="8">
        <v>0</v>
      </c>
      <c r="W6329" s="8">
        <v>0</v>
      </c>
      <c r="X6329" s="8">
        <v>81.569999999999993</v>
      </c>
    </row>
    <row r="6330" spans="1:24" x14ac:dyDescent="0.25">
      <c r="A6330" t="s">
        <v>6656</v>
      </c>
      <c r="B6330" s="1">
        <v>46067</v>
      </c>
      <c r="C6330" t="s">
        <v>455</v>
      </c>
      <c r="D6330" t="s">
        <v>456</v>
      </c>
      <c r="E6330" t="s">
        <v>71</v>
      </c>
      <c r="F6330" t="s">
        <v>89</v>
      </c>
      <c r="G6330" t="s">
        <v>72</v>
      </c>
      <c r="H6330" t="s">
        <v>73</v>
      </c>
      <c r="I6330" t="s">
        <v>156</v>
      </c>
      <c r="J6330" t="s">
        <v>157</v>
      </c>
      <c r="K6330" t="s">
        <v>42</v>
      </c>
      <c r="L6330" s="8">
        <v>6.2</v>
      </c>
      <c r="M6330" s="8">
        <v>1.9</v>
      </c>
      <c r="N6330">
        <v>45</v>
      </c>
      <c r="O6330" s="8">
        <v>279</v>
      </c>
      <c r="P6330" s="14">
        <v>0.1371</v>
      </c>
      <c r="Q6330" s="8">
        <v>38.25</v>
      </c>
      <c r="R6330" s="8">
        <v>240.75</v>
      </c>
      <c r="S6330" s="8">
        <v>85.5</v>
      </c>
      <c r="T6330" s="8">
        <v>155.25</v>
      </c>
      <c r="U6330">
        <v>6</v>
      </c>
      <c r="V6330" s="8">
        <v>32.1</v>
      </c>
      <c r="W6330" s="8">
        <v>14.4</v>
      </c>
      <c r="X6330" s="8">
        <v>140.85</v>
      </c>
    </row>
    <row r="6331" spans="1:24" x14ac:dyDescent="0.25">
      <c r="A6331" t="s">
        <v>6657</v>
      </c>
      <c r="B6331" s="1">
        <v>46145</v>
      </c>
      <c r="C6331" t="s">
        <v>301</v>
      </c>
      <c r="D6331" t="s">
        <v>302</v>
      </c>
      <c r="E6331" t="s">
        <v>63</v>
      </c>
      <c r="F6331" t="s">
        <v>37</v>
      </c>
      <c r="G6331" t="s">
        <v>79</v>
      </c>
      <c r="H6331" t="s">
        <v>80</v>
      </c>
      <c r="I6331" t="s">
        <v>99</v>
      </c>
      <c r="J6331" t="s">
        <v>100</v>
      </c>
      <c r="K6331" t="s">
        <v>49</v>
      </c>
      <c r="L6331" s="8">
        <v>3.8</v>
      </c>
      <c r="M6331" s="8">
        <v>2.6</v>
      </c>
      <c r="N6331">
        <v>2</v>
      </c>
      <c r="O6331" s="8">
        <v>7.6</v>
      </c>
      <c r="P6331" s="14">
        <v>0.40610000000000002</v>
      </c>
      <c r="Q6331" s="8">
        <v>3.09</v>
      </c>
      <c r="R6331" s="8">
        <v>4.51</v>
      </c>
      <c r="S6331" s="8">
        <v>5.2</v>
      </c>
      <c r="T6331" s="8">
        <v>-0.69</v>
      </c>
      <c r="U6331">
        <v>0</v>
      </c>
      <c r="V6331" s="8">
        <v>0</v>
      </c>
      <c r="W6331" s="8">
        <v>0</v>
      </c>
      <c r="X6331" s="8">
        <v>-0.69</v>
      </c>
    </row>
    <row r="6332" spans="1:24" x14ac:dyDescent="0.25">
      <c r="A6332" t="s">
        <v>6658</v>
      </c>
      <c r="B6332" s="1">
        <v>45835</v>
      </c>
      <c r="C6332" t="s">
        <v>162</v>
      </c>
      <c r="D6332" t="s">
        <v>163</v>
      </c>
      <c r="E6332" t="s">
        <v>150</v>
      </c>
      <c r="F6332" t="s">
        <v>89</v>
      </c>
      <c r="G6332" t="s">
        <v>151</v>
      </c>
      <c r="H6332" t="s">
        <v>152</v>
      </c>
      <c r="I6332" t="s">
        <v>185</v>
      </c>
      <c r="J6332" t="s">
        <v>186</v>
      </c>
      <c r="K6332" t="s">
        <v>59</v>
      </c>
      <c r="L6332" s="8">
        <v>4.9000000000000004</v>
      </c>
      <c r="M6332" s="8">
        <v>3.1</v>
      </c>
      <c r="N6332">
        <v>34</v>
      </c>
      <c r="O6332" s="8">
        <v>166.6</v>
      </c>
      <c r="P6332" s="14">
        <v>6.5000000000000002E-2</v>
      </c>
      <c r="Q6332" s="8">
        <v>10.83</v>
      </c>
      <c r="R6332" s="8">
        <v>155.77000000000001</v>
      </c>
      <c r="S6332" s="8">
        <v>105.4</v>
      </c>
      <c r="T6332" s="8">
        <v>50.37</v>
      </c>
      <c r="U6332">
        <v>0</v>
      </c>
      <c r="V6332" s="8">
        <v>0</v>
      </c>
      <c r="W6332" s="8">
        <v>0</v>
      </c>
      <c r="X6332" s="8">
        <v>50.37</v>
      </c>
    </row>
    <row r="6333" spans="1:24" x14ac:dyDescent="0.25">
      <c r="A6333" t="s">
        <v>6659</v>
      </c>
      <c r="B6333" s="1">
        <v>45487</v>
      </c>
      <c r="C6333" t="s">
        <v>115</v>
      </c>
      <c r="D6333" t="s">
        <v>116</v>
      </c>
      <c r="E6333" t="s">
        <v>27</v>
      </c>
      <c r="F6333" t="s">
        <v>54</v>
      </c>
      <c r="G6333" t="s">
        <v>38</v>
      </c>
      <c r="H6333" t="s">
        <v>39</v>
      </c>
      <c r="I6333" t="s">
        <v>117</v>
      </c>
      <c r="J6333" t="s">
        <v>118</v>
      </c>
      <c r="K6333" t="s">
        <v>59</v>
      </c>
      <c r="L6333" s="8">
        <v>6</v>
      </c>
      <c r="M6333" s="8">
        <v>4.2</v>
      </c>
      <c r="N6333">
        <v>105</v>
      </c>
      <c r="O6333" s="8">
        <v>630</v>
      </c>
      <c r="P6333" s="14">
        <v>9.1000000000000004E-3</v>
      </c>
      <c r="Q6333" s="8">
        <v>5.73</v>
      </c>
      <c r="R6333" s="8">
        <v>624.27</v>
      </c>
      <c r="S6333" s="8">
        <v>441</v>
      </c>
      <c r="T6333" s="8">
        <v>183.27</v>
      </c>
      <c r="U6333">
        <v>0</v>
      </c>
      <c r="V6333" s="8">
        <v>0</v>
      </c>
      <c r="W6333" s="8">
        <v>0</v>
      </c>
      <c r="X6333" s="8">
        <v>183.27</v>
      </c>
    </row>
    <row r="6334" spans="1:24" x14ac:dyDescent="0.25">
      <c r="A6334" t="s">
        <v>6660</v>
      </c>
      <c r="B6334" s="1">
        <v>45310</v>
      </c>
      <c r="C6334" t="s">
        <v>168</v>
      </c>
      <c r="D6334" t="s">
        <v>169</v>
      </c>
      <c r="E6334" t="s">
        <v>63</v>
      </c>
      <c r="F6334" t="s">
        <v>46</v>
      </c>
      <c r="G6334" t="s">
        <v>64</v>
      </c>
      <c r="H6334" t="s">
        <v>65</v>
      </c>
      <c r="I6334" t="s">
        <v>57</v>
      </c>
      <c r="J6334" t="s">
        <v>58</v>
      </c>
      <c r="K6334" t="s">
        <v>59</v>
      </c>
      <c r="L6334" s="8">
        <v>10.5</v>
      </c>
      <c r="M6334" s="8">
        <v>7.5</v>
      </c>
      <c r="N6334">
        <v>13</v>
      </c>
      <c r="O6334" s="8">
        <v>136.5</v>
      </c>
      <c r="P6334" s="14">
        <v>0.2006</v>
      </c>
      <c r="Q6334" s="8">
        <v>27.38</v>
      </c>
      <c r="R6334" s="8">
        <v>109.12</v>
      </c>
      <c r="S6334" s="8">
        <v>97.5</v>
      </c>
      <c r="T6334" s="8">
        <v>11.62</v>
      </c>
      <c r="U6334">
        <v>0</v>
      </c>
      <c r="V6334" s="8">
        <v>0</v>
      </c>
      <c r="W6334" s="8">
        <v>0</v>
      </c>
      <c r="X6334" s="8">
        <v>11.62</v>
      </c>
    </row>
    <row r="6335" spans="1:24" x14ac:dyDescent="0.25">
      <c r="A6335" t="s">
        <v>6661</v>
      </c>
      <c r="B6335" s="1">
        <v>45984</v>
      </c>
      <c r="C6335" t="s">
        <v>337</v>
      </c>
      <c r="D6335" t="s">
        <v>338</v>
      </c>
      <c r="E6335" t="s">
        <v>27</v>
      </c>
      <c r="F6335" t="s">
        <v>54</v>
      </c>
      <c r="G6335" t="s">
        <v>38</v>
      </c>
      <c r="H6335" t="s">
        <v>39</v>
      </c>
      <c r="I6335" t="s">
        <v>74</v>
      </c>
      <c r="J6335" t="s">
        <v>75</v>
      </c>
      <c r="K6335" t="s">
        <v>49</v>
      </c>
      <c r="L6335" s="8">
        <v>11</v>
      </c>
      <c r="M6335" s="8">
        <v>6.8</v>
      </c>
      <c r="N6335">
        <v>18</v>
      </c>
      <c r="O6335" s="8">
        <v>198</v>
      </c>
      <c r="P6335" s="14">
        <v>0.04</v>
      </c>
      <c r="Q6335" s="8">
        <v>7.92</v>
      </c>
      <c r="R6335" s="8">
        <v>190.08</v>
      </c>
      <c r="S6335" s="8">
        <v>122.4</v>
      </c>
      <c r="T6335" s="8">
        <v>67.680000000000007</v>
      </c>
      <c r="U6335">
        <v>0</v>
      </c>
      <c r="V6335" s="8">
        <v>0</v>
      </c>
      <c r="W6335" s="8">
        <v>0</v>
      </c>
      <c r="X6335" s="8">
        <v>67.680000000000007</v>
      </c>
    </row>
    <row r="6336" spans="1:24" x14ac:dyDescent="0.25">
      <c r="A6336" t="s">
        <v>6662</v>
      </c>
      <c r="B6336" s="1">
        <v>45296</v>
      </c>
      <c r="C6336" t="s">
        <v>142</v>
      </c>
      <c r="D6336" t="s">
        <v>143</v>
      </c>
      <c r="E6336" t="s">
        <v>71</v>
      </c>
      <c r="F6336" t="s">
        <v>37</v>
      </c>
      <c r="G6336" t="s">
        <v>72</v>
      </c>
      <c r="H6336" t="s">
        <v>73</v>
      </c>
      <c r="I6336" t="s">
        <v>47</v>
      </c>
      <c r="J6336" t="s">
        <v>48</v>
      </c>
      <c r="K6336" t="s">
        <v>49</v>
      </c>
      <c r="L6336" s="8">
        <v>5</v>
      </c>
      <c r="M6336" s="8">
        <v>3.2</v>
      </c>
      <c r="N6336">
        <v>26</v>
      </c>
      <c r="O6336" s="8">
        <v>130</v>
      </c>
      <c r="P6336" s="14">
        <v>1.0200000000000001E-2</v>
      </c>
      <c r="Q6336" s="8">
        <v>1.33</v>
      </c>
      <c r="R6336" s="8">
        <v>128.66999999999999</v>
      </c>
      <c r="S6336" s="8">
        <v>83.2</v>
      </c>
      <c r="T6336" s="8">
        <v>45.47</v>
      </c>
      <c r="U6336">
        <v>0</v>
      </c>
      <c r="V6336" s="8">
        <v>0</v>
      </c>
      <c r="W6336" s="8">
        <v>0</v>
      </c>
      <c r="X6336" s="8">
        <v>45.47</v>
      </c>
    </row>
    <row r="6337" spans="1:24" x14ac:dyDescent="0.25">
      <c r="A6337" t="s">
        <v>6663</v>
      </c>
      <c r="B6337" s="1">
        <v>45933</v>
      </c>
      <c r="C6337" t="s">
        <v>223</v>
      </c>
      <c r="D6337" t="s">
        <v>224</v>
      </c>
      <c r="E6337" t="s">
        <v>27</v>
      </c>
      <c r="F6337" t="s">
        <v>28</v>
      </c>
      <c r="G6337" t="s">
        <v>38</v>
      </c>
      <c r="H6337" t="s">
        <v>39</v>
      </c>
      <c r="I6337" t="s">
        <v>104</v>
      </c>
      <c r="J6337" t="s">
        <v>105</v>
      </c>
      <c r="K6337" t="s">
        <v>49</v>
      </c>
      <c r="L6337" s="8">
        <v>4.2</v>
      </c>
      <c r="M6337" s="8">
        <v>2.8</v>
      </c>
      <c r="N6337">
        <v>45</v>
      </c>
      <c r="O6337" s="8">
        <v>189</v>
      </c>
      <c r="P6337" s="14">
        <v>9.3299999999999994E-2</v>
      </c>
      <c r="Q6337" s="8">
        <v>17.63</v>
      </c>
      <c r="R6337" s="8">
        <v>171.37</v>
      </c>
      <c r="S6337" s="8">
        <v>126</v>
      </c>
      <c r="T6337" s="8">
        <v>45.37</v>
      </c>
      <c r="U6337">
        <v>0</v>
      </c>
      <c r="V6337" s="8">
        <v>0</v>
      </c>
      <c r="W6337" s="8">
        <v>0</v>
      </c>
      <c r="X6337" s="8">
        <v>45.37</v>
      </c>
    </row>
    <row r="6338" spans="1:24" x14ac:dyDescent="0.25">
      <c r="A6338" t="s">
        <v>6664</v>
      </c>
      <c r="B6338" s="1">
        <v>46043</v>
      </c>
      <c r="C6338" t="s">
        <v>480</v>
      </c>
      <c r="D6338" t="s">
        <v>481</v>
      </c>
      <c r="E6338" t="s">
        <v>63</v>
      </c>
      <c r="F6338" t="s">
        <v>54</v>
      </c>
      <c r="G6338" t="s">
        <v>79</v>
      </c>
      <c r="H6338" t="s">
        <v>80</v>
      </c>
      <c r="I6338" t="s">
        <v>66</v>
      </c>
      <c r="J6338" t="s">
        <v>67</v>
      </c>
      <c r="K6338" t="s">
        <v>33</v>
      </c>
      <c r="L6338" s="8">
        <v>4.5</v>
      </c>
      <c r="M6338" s="8">
        <v>2.1</v>
      </c>
      <c r="N6338">
        <v>15</v>
      </c>
      <c r="O6338" s="8">
        <v>67.5</v>
      </c>
      <c r="P6338" s="14">
        <v>3.5299999999999998E-2</v>
      </c>
      <c r="Q6338" s="8">
        <v>2.38</v>
      </c>
      <c r="R6338" s="8">
        <v>65.12</v>
      </c>
      <c r="S6338" s="8">
        <v>31.5</v>
      </c>
      <c r="T6338" s="8">
        <v>33.619999999999997</v>
      </c>
      <c r="U6338">
        <v>0</v>
      </c>
      <c r="V6338" s="8">
        <v>0</v>
      </c>
      <c r="W6338" s="8">
        <v>0</v>
      </c>
      <c r="X6338" s="8">
        <v>33.619999999999997</v>
      </c>
    </row>
    <row r="6339" spans="1:24" x14ac:dyDescent="0.25">
      <c r="A6339" t="s">
        <v>6665</v>
      </c>
      <c r="B6339" s="1">
        <v>45546</v>
      </c>
      <c r="C6339" t="s">
        <v>136</v>
      </c>
      <c r="D6339" t="s">
        <v>137</v>
      </c>
      <c r="E6339" t="s">
        <v>71</v>
      </c>
      <c r="F6339" t="s">
        <v>54</v>
      </c>
      <c r="G6339" t="s">
        <v>165</v>
      </c>
      <c r="H6339" t="s">
        <v>166</v>
      </c>
      <c r="I6339" t="s">
        <v>112</v>
      </c>
      <c r="J6339" t="s">
        <v>113</v>
      </c>
      <c r="K6339" t="s">
        <v>42</v>
      </c>
      <c r="L6339" s="8">
        <v>8.5</v>
      </c>
      <c r="M6339" s="8">
        <v>2.8</v>
      </c>
      <c r="N6339">
        <v>43</v>
      </c>
      <c r="O6339" s="8">
        <v>365.5</v>
      </c>
      <c r="P6339" s="14">
        <v>2.24E-2</v>
      </c>
      <c r="Q6339" s="8">
        <v>8.19</v>
      </c>
      <c r="R6339" s="8">
        <v>357.31</v>
      </c>
      <c r="S6339" s="8">
        <v>120.4</v>
      </c>
      <c r="T6339" s="8">
        <v>236.91</v>
      </c>
      <c r="U6339">
        <v>0</v>
      </c>
      <c r="V6339" s="8">
        <v>0</v>
      </c>
      <c r="W6339" s="8">
        <v>0</v>
      </c>
      <c r="X6339" s="8">
        <v>236.91</v>
      </c>
    </row>
    <row r="6340" spans="1:24" x14ac:dyDescent="0.25">
      <c r="A6340" t="s">
        <v>6666</v>
      </c>
      <c r="B6340" s="1">
        <v>45523</v>
      </c>
      <c r="C6340" t="s">
        <v>198</v>
      </c>
      <c r="D6340" t="s">
        <v>199</v>
      </c>
      <c r="E6340" t="s">
        <v>150</v>
      </c>
      <c r="F6340" t="s">
        <v>54</v>
      </c>
      <c r="G6340" t="s">
        <v>151</v>
      </c>
      <c r="H6340" t="s">
        <v>152</v>
      </c>
      <c r="I6340" t="s">
        <v>57</v>
      </c>
      <c r="J6340" t="s">
        <v>58</v>
      </c>
      <c r="K6340" t="s">
        <v>59</v>
      </c>
      <c r="L6340" s="8">
        <v>10.5</v>
      </c>
      <c r="M6340" s="8">
        <v>7.5</v>
      </c>
      <c r="N6340">
        <v>91</v>
      </c>
      <c r="O6340" s="8">
        <v>955.5</v>
      </c>
      <c r="P6340" s="14">
        <v>1.3899999999999999E-2</v>
      </c>
      <c r="Q6340" s="8">
        <v>13.28</v>
      </c>
      <c r="R6340" s="8">
        <v>942.22</v>
      </c>
      <c r="S6340" s="8">
        <v>682.5</v>
      </c>
      <c r="T6340" s="8">
        <v>259.72000000000003</v>
      </c>
      <c r="U6340">
        <v>0</v>
      </c>
      <c r="V6340" s="8">
        <v>0</v>
      </c>
      <c r="W6340" s="8">
        <v>0</v>
      </c>
      <c r="X6340" s="8">
        <v>259.72000000000003</v>
      </c>
    </row>
    <row r="6341" spans="1:24" x14ac:dyDescent="0.25">
      <c r="A6341" t="s">
        <v>6667</v>
      </c>
      <c r="B6341" s="1">
        <v>46002</v>
      </c>
      <c r="C6341" t="s">
        <v>91</v>
      </c>
      <c r="D6341" t="s">
        <v>92</v>
      </c>
      <c r="E6341" t="s">
        <v>27</v>
      </c>
      <c r="F6341" t="s">
        <v>37</v>
      </c>
      <c r="G6341" t="s">
        <v>38</v>
      </c>
      <c r="H6341" t="s">
        <v>39</v>
      </c>
      <c r="I6341" t="s">
        <v>117</v>
      </c>
      <c r="J6341" t="s">
        <v>118</v>
      </c>
      <c r="K6341" t="s">
        <v>59</v>
      </c>
      <c r="L6341" s="8">
        <v>6</v>
      </c>
      <c r="M6341" s="8">
        <v>4.2</v>
      </c>
      <c r="N6341">
        <v>20</v>
      </c>
      <c r="O6341" s="8">
        <v>120</v>
      </c>
      <c r="P6341" s="14">
        <v>1.3299999999999999E-2</v>
      </c>
      <c r="Q6341" s="8">
        <v>1.6</v>
      </c>
      <c r="R6341" s="8">
        <v>118.4</v>
      </c>
      <c r="S6341" s="8">
        <v>84</v>
      </c>
      <c r="T6341" s="8">
        <v>34.4</v>
      </c>
      <c r="U6341">
        <v>0</v>
      </c>
      <c r="V6341" s="8">
        <v>0</v>
      </c>
      <c r="W6341" s="8">
        <v>0</v>
      </c>
      <c r="X6341" s="8">
        <v>34.4</v>
      </c>
    </row>
    <row r="6342" spans="1:24" x14ac:dyDescent="0.25">
      <c r="A6342" t="s">
        <v>6668</v>
      </c>
      <c r="B6342" s="1">
        <v>46190</v>
      </c>
      <c r="C6342" t="s">
        <v>455</v>
      </c>
      <c r="D6342" t="s">
        <v>456</v>
      </c>
      <c r="E6342" t="s">
        <v>71</v>
      </c>
      <c r="F6342" t="s">
        <v>89</v>
      </c>
      <c r="G6342" t="s">
        <v>165</v>
      </c>
      <c r="H6342" t="s">
        <v>166</v>
      </c>
      <c r="I6342" t="s">
        <v>31</v>
      </c>
      <c r="J6342" t="s">
        <v>32</v>
      </c>
      <c r="K6342" t="s">
        <v>33</v>
      </c>
      <c r="L6342" s="8">
        <v>5.8</v>
      </c>
      <c r="M6342" s="8">
        <v>2.7</v>
      </c>
      <c r="N6342">
        <v>185</v>
      </c>
      <c r="O6342" s="8">
        <v>1073</v>
      </c>
      <c r="P6342" s="14">
        <v>4.9500000000000002E-2</v>
      </c>
      <c r="Q6342" s="8">
        <v>53.11</v>
      </c>
      <c r="R6342" s="8">
        <v>1019.89</v>
      </c>
      <c r="S6342" s="8">
        <v>499.5</v>
      </c>
      <c r="T6342" s="8">
        <v>520.39</v>
      </c>
      <c r="U6342">
        <v>0</v>
      </c>
      <c r="V6342" s="8">
        <v>0</v>
      </c>
      <c r="W6342" s="8">
        <v>0</v>
      </c>
      <c r="X6342" s="8">
        <v>520.39</v>
      </c>
    </row>
    <row r="6343" spans="1:24" x14ac:dyDescent="0.25">
      <c r="A6343" t="s">
        <v>6669</v>
      </c>
      <c r="B6343" s="1">
        <v>45644</v>
      </c>
      <c r="C6343" t="s">
        <v>201</v>
      </c>
      <c r="D6343" t="s">
        <v>202</v>
      </c>
      <c r="E6343" t="s">
        <v>53</v>
      </c>
      <c r="F6343" t="s">
        <v>46</v>
      </c>
      <c r="G6343" t="s">
        <v>55</v>
      </c>
      <c r="H6343" t="s">
        <v>56</v>
      </c>
      <c r="I6343" t="s">
        <v>144</v>
      </c>
      <c r="J6343" t="s">
        <v>145</v>
      </c>
      <c r="K6343" t="s">
        <v>33</v>
      </c>
      <c r="L6343" s="8">
        <v>12</v>
      </c>
      <c r="M6343" s="8">
        <v>6.5</v>
      </c>
      <c r="N6343">
        <v>38</v>
      </c>
      <c r="O6343" s="8">
        <v>456</v>
      </c>
      <c r="P6343" s="14">
        <v>9.2200000000000004E-2</v>
      </c>
      <c r="Q6343" s="8">
        <v>42.04</v>
      </c>
      <c r="R6343" s="8">
        <v>413.96</v>
      </c>
      <c r="S6343" s="8">
        <v>247</v>
      </c>
      <c r="T6343" s="8">
        <v>166.96</v>
      </c>
      <c r="U6343">
        <v>7</v>
      </c>
      <c r="V6343" s="8">
        <v>76.260000000000005</v>
      </c>
      <c r="W6343" s="8">
        <v>49</v>
      </c>
      <c r="X6343" s="8">
        <v>117.96</v>
      </c>
    </row>
    <row r="6344" spans="1:24" x14ac:dyDescent="0.25">
      <c r="A6344" t="s">
        <v>6670</v>
      </c>
      <c r="B6344" s="1">
        <v>45611</v>
      </c>
      <c r="C6344" t="s">
        <v>229</v>
      </c>
      <c r="D6344" t="s">
        <v>230</v>
      </c>
      <c r="E6344" t="s">
        <v>27</v>
      </c>
      <c r="F6344" t="s">
        <v>54</v>
      </c>
      <c r="G6344" t="s">
        <v>38</v>
      </c>
      <c r="H6344" t="s">
        <v>39</v>
      </c>
      <c r="I6344" t="s">
        <v>66</v>
      </c>
      <c r="J6344" t="s">
        <v>67</v>
      </c>
      <c r="K6344" t="s">
        <v>33</v>
      </c>
      <c r="L6344" s="8">
        <v>4.5</v>
      </c>
      <c r="M6344" s="8">
        <v>2.1</v>
      </c>
      <c r="N6344">
        <v>168</v>
      </c>
      <c r="O6344" s="8">
        <v>756</v>
      </c>
      <c r="P6344" s="14">
        <v>1.03E-2</v>
      </c>
      <c r="Q6344" s="8">
        <v>7.79</v>
      </c>
      <c r="R6344" s="8">
        <v>748.21</v>
      </c>
      <c r="S6344" s="8">
        <v>352.8</v>
      </c>
      <c r="T6344" s="8">
        <v>395.41</v>
      </c>
      <c r="U6344">
        <v>0</v>
      </c>
      <c r="V6344" s="8">
        <v>0</v>
      </c>
      <c r="W6344" s="8">
        <v>0</v>
      </c>
      <c r="X6344" s="8">
        <v>395.41</v>
      </c>
    </row>
    <row r="6345" spans="1:24" x14ac:dyDescent="0.25">
      <c r="A6345" t="s">
        <v>6671</v>
      </c>
      <c r="B6345" s="1">
        <v>45424</v>
      </c>
      <c r="C6345" t="s">
        <v>340</v>
      </c>
      <c r="D6345" t="s">
        <v>341</v>
      </c>
      <c r="E6345" t="s">
        <v>27</v>
      </c>
      <c r="F6345" t="s">
        <v>54</v>
      </c>
      <c r="G6345" t="s">
        <v>38</v>
      </c>
      <c r="H6345" t="s">
        <v>39</v>
      </c>
      <c r="I6345" t="s">
        <v>74</v>
      </c>
      <c r="J6345" t="s">
        <v>75</v>
      </c>
      <c r="K6345" t="s">
        <v>49</v>
      </c>
      <c r="L6345" s="8">
        <v>11</v>
      </c>
      <c r="M6345" s="8">
        <v>6.8</v>
      </c>
      <c r="N6345">
        <v>68</v>
      </c>
      <c r="O6345" s="8">
        <v>748</v>
      </c>
      <c r="P6345" s="14">
        <v>1.32E-2</v>
      </c>
      <c r="Q6345" s="8">
        <v>9.8699999999999992</v>
      </c>
      <c r="R6345" s="8">
        <v>738.13</v>
      </c>
      <c r="S6345" s="8">
        <v>462.4</v>
      </c>
      <c r="T6345" s="8">
        <v>275.73</v>
      </c>
      <c r="U6345">
        <v>0</v>
      </c>
      <c r="V6345" s="8">
        <v>0</v>
      </c>
      <c r="W6345" s="8">
        <v>0</v>
      </c>
      <c r="X6345" s="8">
        <v>275.73</v>
      </c>
    </row>
    <row r="6346" spans="1:24" x14ac:dyDescent="0.25">
      <c r="A6346" t="s">
        <v>6672</v>
      </c>
      <c r="B6346" s="1">
        <v>45397</v>
      </c>
      <c r="C6346" t="s">
        <v>252</v>
      </c>
      <c r="D6346" t="s">
        <v>253</v>
      </c>
      <c r="E6346" t="s">
        <v>63</v>
      </c>
      <c r="F6346" t="s">
        <v>54</v>
      </c>
      <c r="G6346" t="s">
        <v>64</v>
      </c>
      <c r="H6346" t="s">
        <v>65</v>
      </c>
      <c r="I6346" t="s">
        <v>84</v>
      </c>
      <c r="J6346" t="s">
        <v>85</v>
      </c>
      <c r="K6346" t="s">
        <v>42</v>
      </c>
      <c r="L6346" s="8">
        <v>9.9</v>
      </c>
      <c r="M6346" s="8">
        <v>3.1</v>
      </c>
      <c r="N6346">
        <v>97</v>
      </c>
      <c r="O6346" s="8">
        <v>960.3</v>
      </c>
      <c r="P6346" s="14">
        <v>2.3999999999999998E-3</v>
      </c>
      <c r="Q6346" s="8">
        <v>2.2999999999999998</v>
      </c>
      <c r="R6346" s="8">
        <v>958</v>
      </c>
      <c r="S6346" s="8">
        <v>300.7</v>
      </c>
      <c r="T6346" s="8">
        <v>657.3</v>
      </c>
      <c r="U6346">
        <v>0</v>
      </c>
      <c r="V6346" s="8">
        <v>0</v>
      </c>
      <c r="W6346" s="8">
        <v>0</v>
      </c>
      <c r="X6346" s="8">
        <v>657.3</v>
      </c>
    </row>
    <row r="6347" spans="1:24" x14ac:dyDescent="0.25">
      <c r="A6347" t="s">
        <v>6673</v>
      </c>
      <c r="B6347" s="1">
        <v>45684</v>
      </c>
      <c r="C6347" t="s">
        <v>61</v>
      </c>
      <c r="D6347" t="s">
        <v>62</v>
      </c>
      <c r="E6347" t="s">
        <v>63</v>
      </c>
      <c r="F6347" t="s">
        <v>46</v>
      </c>
      <c r="G6347" t="s">
        <v>64</v>
      </c>
      <c r="H6347" t="s">
        <v>65</v>
      </c>
      <c r="I6347" t="s">
        <v>31</v>
      </c>
      <c r="J6347" t="s">
        <v>32</v>
      </c>
      <c r="K6347" t="s">
        <v>33</v>
      </c>
      <c r="L6347" s="8">
        <v>5.8</v>
      </c>
      <c r="M6347" s="8">
        <v>2.7</v>
      </c>
      <c r="N6347">
        <v>32</v>
      </c>
      <c r="O6347" s="8">
        <v>185.6</v>
      </c>
      <c r="P6347" s="14">
        <v>0.11559999999999999</v>
      </c>
      <c r="Q6347" s="8">
        <v>21.46</v>
      </c>
      <c r="R6347" s="8">
        <v>164.14</v>
      </c>
      <c r="S6347" s="8">
        <v>86.4</v>
      </c>
      <c r="T6347" s="8">
        <v>77.739999999999995</v>
      </c>
      <c r="U6347">
        <v>0</v>
      </c>
      <c r="V6347" s="8">
        <v>0</v>
      </c>
      <c r="W6347" s="8">
        <v>0</v>
      </c>
      <c r="X6347" s="8">
        <v>77.739999999999995</v>
      </c>
    </row>
    <row r="6348" spans="1:24" x14ac:dyDescent="0.25">
      <c r="A6348" t="s">
        <v>6674</v>
      </c>
      <c r="B6348" s="1">
        <v>45807</v>
      </c>
      <c r="C6348" t="s">
        <v>337</v>
      </c>
      <c r="D6348" t="s">
        <v>338</v>
      </c>
      <c r="E6348" t="s">
        <v>27</v>
      </c>
      <c r="F6348" t="s">
        <v>54</v>
      </c>
      <c r="G6348" t="s">
        <v>29</v>
      </c>
      <c r="H6348" t="s">
        <v>30</v>
      </c>
      <c r="I6348" t="s">
        <v>66</v>
      </c>
      <c r="J6348" t="s">
        <v>67</v>
      </c>
      <c r="K6348" t="s">
        <v>33</v>
      </c>
      <c r="L6348" s="8">
        <v>4.5</v>
      </c>
      <c r="M6348" s="8">
        <v>2.1</v>
      </c>
      <c r="N6348">
        <v>103</v>
      </c>
      <c r="O6348" s="8">
        <v>463.5</v>
      </c>
      <c r="P6348" s="14">
        <v>5.3E-3</v>
      </c>
      <c r="Q6348" s="8">
        <v>2.46</v>
      </c>
      <c r="R6348" s="8">
        <v>461.04</v>
      </c>
      <c r="S6348" s="8">
        <v>216.3</v>
      </c>
      <c r="T6348" s="8">
        <v>244.74</v>
      </c>
      <c r="U6348">
        <v>0</v>
      </c>
      <c r="V6348" s="8">
        <v>0</v>
      </c>
      <c r="W6348" s="8">
        <v>0</v>
      </c>
      <c r="X6348" s="8">
        <v>244.74</v>
      </c>
    </row>
    <row r="6349" spans="1:24" x14ac:dyDescent="0.25">
      <c r="A6349" t="s">
        <v>6675</v>
      </c>
      <c r="B6349" s="1">
        <v>45894</v>
      </c>
      <c r="C6349" t="s">
        <v>445</v>
      </c>
      <c r="D6349" t="s">
        <v>446</v>
      </c>
      <c r="E6349" t="s">
        <v>71</v>
      </c>
      <c r="F6349" t="s">
        <v>89</v>
      </c>
      <c r="G6349" t="s">
        <v>72</v>
      </c>
      <c r="H6349" t="s">
        <v>73</v>
      </c>
      <c r="I6349" t="s">
        <v>31</v>
      </c>
      <c r="J6349" t="s">
        <v>32</v>
      </c>
      <c r="K6349" t="s">
        <v>33</v>
      </c>
      <c r="L6349" s="8">
        <v>5.8</v>
      </c>
      <c r="M6349" s="8">
        <v>2.7</v>
      </c>
      <c r="N6349">
        <v>792</v>
      </c>
      <c r="O6349" s="8">
        <v>4593.6000000000004</v>
      </c>
      <c r="P6349" s="14">
        <v>0.15939999999999999</v>
      </c>
      <c r="Q6349" s="8">
        <v>732.22</v>
      </c>
      <c r="R6349" s="8">
        <v>3861.38</v>
      </c>
      <c r="S6349" s="8">
        <v>2138.4</v>
      </c>
      <c r="T6349" s="8">
        <v>1722.98</v>
      </c>
      <c r="U6349">
        <v>0</v>
      </c>
      <c r="V6349" s="8">
        <v>0</v>
      </c>
      <c r="W6349" s="8">
        <v>0</v>
      </c>
      <c r="X6349" s="8">
        <v>1722.98</v>
      </c>
    </row>
    <row r="6350" spans="1:24" x14ac:dyDescent="0.25">
      <c r="A6350" t="s">
        <v>6676</v>
      </c>
      <c r="B6350" s="1">
        <v>45605</v>
      </c>
      <c r="C6350" t="s">
        <v>590</v>
      </c>
      <c r="D6350" t="s">
        <v>591</v>
      </c>
      <c r="E6350" t="s">
        <v>27</v>
      </c>
      <c r="F6350" t="s">
        <v>46</v>
      </c>
      <c r="G6350" t="s">
        <v>38</v>
      </c>
      <c r="H6350" t="s">
        <v>39</v>
      </c>
      <c r="I6350" t="s">
        <v>66</v>
      </c>
      <c r="J6350" t="s">
        <v>67</v>
      </c>
      <c r="K6350" t="s">
        <v>33</v>
      </c>
      <c r="L6350" s="8">
        <v>4.5</v>
      </c>
      <c r="M6350" s="8">
        <v>2.1</v>
      </c>
      <c r="N6350">
        <v>33</v>
      </c>
      <c r="O6350" s="8">
        <v>148.5</v>
      </c>
      <c r="P6350" s="14">
        <v>0.13120000000000001</v>
      </c>
      <c r="Q6350" s="8">
        <v>19.48</v>
      </c>
      <c r="R6350" s="8">
        <v>129.02000000000001</v>
      </c>
      <c r="S6350" s="8">
        <v>69.3</v>
      </c>
      <c r="T6350" s="8">
        <v>59.72</v>
      </c>
      <c r="U6350">
        <v>0</v>
      </c>
      <c r="V6350" s="8">
        <v>0</v>
      </c>
      <c r="W6350" s="8">
        <v>0</v>
      </c>
      <c r="X6350" s="8">
        <v>59.72</v>
      </c>
    </row>
    <row r="6351" spans="1:24" x14ac:dyDescent="0.25">
      <c r="A6351" t="s">
        <v>6677</v>
      </c>
      <c r="B6351" s="1">
        <v>45463</v>
      </c>
      <c r="C6351" t="s">
        <v>475</v>
      </c>
      <c r="D6351" t="s">
        <v>476</v>
      </c>
      <c r="E6351" t="s">
        <v>63</v>
      </c>
      <c r="F6351" t="s">
        <v>37</v>
      </c>
      <c r="G6351" t="s">
        <v>79</v>
      </c>
      <c r="H6351" t="s">
        <v>80</v>
      </c>
      <c r="I6351" t="s">
        <v>156</v>
      </c>
      <c r="J6351" t="s">
        <v>157</v>
      </c>
      <c r="K6351" t="s">
        <v>42</v>
      </c>
      <c r="L6351" s="8">
        <v>6.2</v>
      </c>
      <c r="M6351" s="8">
        <v>1.9</v>
      </c>
      <c r="N6351">
        <v>22</v>
      </c>
      <c r="O6351" s="8">
        <v>136.4</v>
      </c>
      <c r="P6351" s="14">
        <v>2.1600000000000001E-2</v>
      </c>
      <c r="Q6351" s="8">
        <v>2.95</v>
      </c>
      <c r="R6351" s="8">
        <v>133.44999999999999</v>
      </c>
      <c r="S6351" s="8">
        <v>41.8</v>
      </c>
      <c r="T6351" s="8">
        <v>91.65</v>
      </c>
      <c r="U6351">
        <v>0</v>
      </c>
      <c r="V6351" s="8">
        <v>0</v>
      </c>
      <c r="W6351" s="8">
        <v>0</v>
      </c>
      <c r="X6351" s="8">
        <v>91.65</v>
      </c>
    </row>
    <row r="6352" spans="1:24" x14ac:dyDescent="0.25">
      <c r="A6352" t="s">
        <v>6678</v>
      </c>
      <c r="B6352" s="1">
        <v>45358</v>
      </c>
      <c r="C6352" t="s">
        <v>406</v>
      </c>
      <c r="D6352" t="s">
        <v>407</v>
      </c>
      <c r="E6352" t="s">
        <v>63</v>
      </c>
      <c r="F6352" t="s">
        <v>37</v>
      </c>
      <c r="G6352" t="s">
        <v>64</v>
      </c>
      <c r="H6352" t="s">
        <v>65</v>
      </c>
      <c r="I6352" t="s">
        <v>112</v>
      </c>
      <c r="J6352" t="s">
        <v>113</v>
      </c>
      <c r="K6352" t="s">
        <v>42</v>
      </c>
      <c r="L6352" s="8">
        <v>8.5</v>
      </c>
      <c r="M6352" s="8">
        <v>2.8</v>
      </c>
      <c r="N6352">
        <v>2</v>
      </c>
      <c r="O6352" s="8">
        <v>17</v>
      </c>
      <c r="P6352" s="14">
        <v>3.3000000000000002E-2</v>
      </c>
      <c r="Q6352" s="8">
        <v>0.56000000000000005</v>
      </c>
      <c r="R6352" s="8">
        <v>16.440000000000001</v>
      </c>
      <c r="S6352" s="8">
        <v>5.6</v>
      </c>
      <c r="T6352" s="8">
        <v>10.84</v>
      </c>
      <c r="U6352">
        <v>0</v>
      </c>
      <c r="V6352" s="8">
        <v>0</v>
      </c>
      <c r="W6352" s="8">
        <v>0</v>
      </c>
      <c r="X6352" s="8">
        <v>10.84</v>
      </c>
    </row>
    <row r="6353" spans="1:24" x14ac:dyDescent="0.25">
      <c r="A6353" t="s">
        <v>6679</v>
      </c>
      <c r="B6353" s="1">
        <v>46135</v>
      </c>
      <c r="C6353" t="s">
        <v>805</v>
      </c>
      <c r="D6353" t="s">
        <v>806</v>
      </c>
      <c r="E6353" t="s">
        <v>63</v>
      </c>
      <c r="F6353" t="s">
        <v>89</v>
      </c>
      <c r="G6353" t="s">
        <v>79</v>
      </c>
      <c r="H6353" t="s">
        <v>80</v>
      </c>
      <c r="I6353" t="s">
        <v>57</v>
      </c>
      <c r="J6353" t="s">
        <v>58</v>
      </c>
      <c r="K6353" t="s">
        <v>59</v>
      </c>
      <c r="L6353" s="8">
        <v>10.5</v>
      </c>
      <c r="M6353" s="8">
        <v>7.5</v>
      </c>
      <c r="N6353">
        <v>236</v>
      </c>
      <c r="O6353" s="8">
        <v>2478</v>
      </c>
      <c r="P6353" s="14">
        <v>6.5699999999999995E-2</v>
      </c>
      <c r="Q6353" s="8">
        <v>162.80000000000001</v>
      </c>
      <c r="R6353" s="8">
        <v>2315.1999999999998</v>
      </c>
      <c r="S6353" s="8">
        <v>1770</v>
      </c>
      <c r="T6353" s="8">
        <v>545.20000000000005</v>
      </c>
      <c r="U6353">
        <v>0</v>
      </c>
      <c r="V6353" s="8">
        <v>0</v>
      </c>
      <c r="W6353" s="8">
        <v>0</v>
      </c>
      <c r="X6353" s="8">
        <v>545.20000000000005</v>
      </c>
    </row>
    <row r="6354" spans="1:24" x14ac:dyDescent="0.25">
      <c r="A6354" t="s">
        <v>6680</v>
      </c>
      <c r="B6354" s="1">
        <v>45338</v>
      </c>
      <c r="C6354" t="s">
        <v>642</v>
      </c>
      <c r="D6354" t="s">
        <v>643</v>
      </c>
      <c r="E6354" t="s">
        <v>71</v>
      </c>
      <c r="F6354" t="s">
        <v>54</v>
      </c>
      <c r="G6354" t="s">
        <v>72</v>
      </c>
      <c r="H6354" t="s">
        <v>73</v>
      </c>
      <c r="I6354" t="s">
        <v>130</v>
      </c>
      <c r="J6354" t="s">
        <v>131</v>
      </c>
      <c r="K6354" t="s">
        <v>42</v>
      </c>
      <c r="L6354" s="8">
        <v>4.8</v>
      </c>
      <c r="M6354" s="8">
        <v>1.4</v>
      </c>
      <c r="N6354">
        <v>23</v>
      </c>
      <c r="O6354" s="8">
        <v>110.4</v>
      </c>
      <c r="P6354" s="14">
        <v>2.06E-2</v>
      </c>
      <c r="Q6354" s="8">
        <v>2.27</v>
      </c>
      <c r="R6354" s="8">
        <v>108.13</v>
      </c>
      <c r="S6354" s="8">
        <v>32.200000000000003</v>
      </c>
      <c r="T6354" s="8">
        <v>75.930000000000007</v>
      </c>
      <c r="U6354">
        <v>0</v>
      </c>
      <c r="V6354" s="8">
        <v>0</v>
      </c>
      <c r="W6354" s="8">
        <v>0</v>
      </c>
      <c r="X6354" s="8">
        <v>75.930000000000007</v>
      </c>
    </row>
    <row r="6355" spans="1:24" x14ac:dyDescent="0.25">
      <c r="A6355" t="s">
        <v>6681</v>
      </c>
      <c r="B6355" s="1">
        <v>45597</v>
      </c>
      <c r="C6355" t="s">
        <v>805</v>
      </c>
      <c r="D6355" t="s">
        <v>806</v>
      </c>
      <c r="E6355" t="s">
        <v>63</v>
      </c>
      <c r="F6355" t="s">
        <v>89</v>
      </c>
      <c r="G6355" t="s">
        <v>64</v>
      </c>
      <c r="H6355" t="s">
        <v>65</v>
      </c>
      <c r="I6355" t="s">
        <v>122</v>
      </c>
      <c r="J6355" t="s">
        <v>123</v>
      </c>
      <c r="K6355" t="s">
        <v>59</v>
      </c>
      <c r="L6355" s="8">
        <v>5.5</v>
      </c>
      <c r="M6355" s="8">
        <v>3.8</v>
      </c>
      <c r="N6355">
        <v>348</v>
      </c>
      <c r="O6355" s="8">
        <v>1914</v>
      </c>
      <c r="P6355" s="14">
        <v>3.1600000000000003E-2</v>
      </c>
      <c r="Q6355" s="8">
        <v>60.48</v>
      </c>
      <c r="R6355" s="8">
        <v>1853.52</v>
      </c>
      <c r="S6355" s="8">
        <v>1322.4</v>
      </c>
      <c r="T6355" s="8">
        <v>531.12</v>
      </c>
      <c r="U6355">
        <v>0</v>
      </c>
      <c r="V6355" s="8">
        <v>0</v>
      </c>
      <c r="W6355" s="8">
        <v>0</v>
      </c>
      <c r="X6355" s="8">
        <v>531.12</v>
      </c>
    </row>
    <row r="6356" spans="1:24" x14ac:dyDescent="0.25">
      <c r="A6356" t="s">
        <v>6682</v>
      </c>
      <c r="B6356" s="1">
        <v>46263</v>
      </c>
      <c r="C6356" t="s">
        <v>328</v>
      </c>
      <c r="D6356" t="s">
        <v>329</v>
      </c>
      <c r="E6356" t="s">
        <v>71</v>
      </c>
      <c r="F6356" t="s">
        <v>54</v>
      </c>
      <c r="G6356" t="s">
        <v>72</v>
      </c>
      <c r="H6356" t="s">
        <v>73</v>
      </c>
      <c r="I6356" t="s">
        <v>40</v>
      </c>
      <c r="J6356" t="s">
        <v>41</v>
      </c>
      <c r="K6356" t="s">
        <v>42</v>
      </c>
      <c r="L6356" s="8">
        <v>14.5</v>
      </c>
      <c r="M6356" s="8">
        <v>4.2</v>
      </c>
      <c r="N6356">
        <v>24</v>
      </c>
      <c r="O6356" s="8">
        <v>348</v>
      </c>
      <c r="P6356" s="14">
        <v>1.6000000000000001E-3</v>
      </c>
      <c r="Q6356" s="8">
        <v>0.56000000000000005</v>
      </c>
      <c r="R6356" s="8">
        <v>347.44</v>
      </c>
      <c r="S6356" s="8">
        <v>100.8</v>
      </c>
      <c r="T6356" s="8">
        <v>246.64</v>
      </c>
      <c r="U6356">
        <v>0</v>
      </c>
      <c r="V6356" s="8">
        <v>0</v>
      </c>
      <c r="W6356" s="8">
        <v>0</v>
      </c>
      <c r="X6356" s="8">
        <v>246.64</v>
      </c>
    </row>
    <row r="6357" spans="1:24" x14ac:dyDescent="0.25">
      <c r="A6357" t="s">
        <v>6683</v>
      </c>
      <c r="B6357" s="1">
        <v>45589</v>
      </c>
      <c r="C6357" t="s">
        <v>272</v>
      </c>
      <c r="D6357" t="s">
        <v>273</v>
      </c>
      <c r="E6357" t="s">
        <v>27</v>
      </c>
      <c r="F6357" t="s">
        <v>54</v>
      </c>
      <c r="G6357" t="s">
        <v>38</v>
      </c>
      <c r="H6357" t="s">
        <v>39</v>
      </c>
      <c r="I6357" t="s">
        <v>99</v>
      </c>
      <c r="J6357" t="s">
        <v>100</v>
      </c>
      <c r="K6357" t="s">
        <v>49</v>
      </c>
      <c r="L6357" s="8">
        <v>3.8</v>
      </c>
      <c r="M6357" s="8">
        <v>2.6</v>
      </c>
      <c r="N6357">
        <v>31</v>
      </c>
      <c r="O6357" s="8">
        <v>117.8</v>
      </c>
      <c r="P6357" s="14">
        <v>2.46E-2</v>
      </c>
      <c r="Q6357" s="8">
        <v>2.9</v>
      </c>
      <c r="R6357" s="8">
        <v>114.9</v>
      </c>
      <c r="S6357" s="8">
        <v>80.599999999999994</v>
      </c>
      <c r="T6357" s="8">
        <v>34.299999999999997</v>
      </c>
      <c r="U6357">
        <v>0</v>
      </c>
      <c r="V6357" s="8">
        <v>0</v>
      </c>
      <c r="W6357" s="8">
        <v>0</v>
      </c>
      <c r="X6357" s="8">
        <v>34.299999999999997</v>
      </c>
    </row>
    <row r="6358" spans="1:24" x14ac:dyDescent="0.25">
      <c r="A6358" t="s">
        <v>6684</v>
      </c>
      <c r="B6358" s="1">
        <v>45758</v>
      </c>
      <c r="C6358" t="s">
        <v>309</v>
      </c>
      <c r="D6358" t="s">
        <v>310</v>
      </c>
      <c r="E6358" t="s">
        <v>63</v>
      </c>
      <c r="F6358" t="s">
        <v>54</v>
      </c>
      <c r="G6358" t="s">
        <v>64</v>
      </c>
      <c r="H6358" t="s">
        <v>65</v>
      </c>
      <c r="I6358" t="s">
        <v>31</v>
      </c>
      <c r="J6358" t="s">
        <v>32</v>
      </c>
      <c r="K6358" t="s">
        <v>33</v>
      </c>
      <c r="L6358" s="8">
        <v>5.8</v>
      </c>
      <c r="M6358" s="8">
        <v>2.7</v>
      </c>
      <c r="N6358">
        <v>15</v>
      </c>
      <c r="O6358" s="8">
        <v>87</v>
      </c>
      <c r="P6358" s="14">
        <v>0.40649999999999997</v>
      </c>
      <c r="Q6358" s="8">
        <v>35.369999999999997</v>
      </c>
      <c r="R6358" s="8">
        <v>51.63</v>
      </c>
      <c r="S6358" s="8">
        <v>40.5</v>
      </c>
      <c r="T6358" s="8">
        <v>11.13</v>
      </c>
      <c r="U6358">
        <v>0</v>
      </c>
      <c r="V6358" s="8">
        <v>0</v>
      </c>
      <c r="W6358" s="8">
        <v>0</v>
      </c>
      <c r="X6358" s="8">
        <v>11.13</v>
      </c>
    </row>
    <row r="6359" spans="1:24" x14ac:dyDescent="0.25">
      <c r="A6359" t="s">
        <v>6685</v>
      </c>
      <c r="B6359" s="1">
        <v>46037</v>
      </c>
      <c r="C6359" t="s">
        <v>180</v>
      </c>
      <c r="D6359" t="s">
        <v>181</v>
      </c>
      <c r="E6359" t="s">
        <v>63</v>
      </c>
      <c r="F6359" t="s">
        <v>46</v>
      </c>
      <c r="G6359" t="s">
        <v>79</v>
      </c>
      <c r="H6359" t="s">
        <v>80</v>
      </c>
      <c r="I6359" t="s">
        <v>31</v>
      </c>
      <c r="J6359" t="s">
        <v>32</v>
      </c>
      <c r="K6359" t="s">
        <v>33</v>
      </c>
      <c r="L6359" s="8">
        <v>5.8</v>
      </c>
      <c r="M6359" s="8">
        <v>2.7</v>
      </c>
      <c r="N6359">
        <v>4</v>
      </c>
      <c r="O6359" s="8">
        <v>23.2</v>
      </c>
      <c r="P6359" s="14">
        <v>0.1071</v>
      </c>
      <c r="Q6359" s="8">
        <v>2.48</v>
      </c>
      <c r="R6359" s="8">
        <v>20.72</v>
      </c>
      <c r="S6359" s="8">
        <v>10.8</v>
      </c>
      <c r="T6359" s="8">
        <v>9.92</v>
      </c>
      <c r="U6359">
        <v>0</v>
      </c>
      <c r="V6359" s="8">
        <v>0</v>
      </c>
      <c r="W6359" s="8">
        <v>0</v>
      </c>
      <c r="X6359" s="8">
        <v>9.92</v>
      </c>
    </row>
    <row r="6360" spans="1:24" x14ac:dyDescent="0.25">
      <c r="A6360" t="s">
        <v>6686</v>
      </c>
      <c r="B6360" s="1">
        <v>45824</v>
      </c>
      <c r="C6360" t="s">
        <v>584</v>
      </c>
      <c r="D6360" t="s">
        <v>585</v>
      </c>
      <c r="E6360" t="s">
        <v>27</v>
      </c>
      <c r="F6360" t="s">
        <v>37</v>
      </c>
      <c r="G6360" t="s">
        <v>38</v>
      </c>
      <c r="H6360" t="s">
        <v>39</v>
      </c>
      <c r="I6360" t="s">
        <v>130</v>
      </c>
      <c r="J6360" t="s">
        <v>131</v>
      </c>
      <c r="K6360" t="s">
        <v>42</v>
      </c>
      <c r="L6360" s="8">
        <v>4.8</v>
      </c>
      <c r="M6360" s="8">
        <v>1.4</v>
      </c>
      <c r="N6360">
        <v>18</v>
      </c>
      <c r="O6360" s="8">
        <v>86.4</v>
      </c>
      <c r="P6360" s="14">
        <v>2.06E-2</v>
      </c>
      <c r="Q6360" s="8">
        <v>1.78</v>
      </c>
      <c r="R6360" s="8">
        <v>84.62</v>
      </c>
      <c r="S6360" s="8">
        <v>25.2</v>
      </c>
      <c r="T6360" s="8">
        <v>59.42</v>
      </c>
      <c r="U6360">
        <v>0</v>
      </c>
      <c r="V6360" s="8">
        <v>0</v>
      </c>
      <c r="W6360" s="8">
        <v>0</v>
      </c>
      <c r="X6360" s="8">
        <v>59.42</v>
      </c>
    </row>
    <row r="6361" spans="1:24" x14ac:dyDescent="0.25">
      <c r="A6361" t="s">
        <v>6687</v>
      </c>
      <c r="B6361" s="1">
        <v>45902</v>
      </c>
      <c r="C6361" t="s">
        <v>371</v>
      </c>
      <c r="D6361" t="s">
        <v>372</v>
      </c>
      <c r="E6361" t="s">
        <v>63</v>
      </c>
      <c r="F6361" t="s">
        <v>54</v>
      </c>
      <c r="G6361" t="s">
        <v>79</v>
      </c>
      <c r="H6361" t="s">
        <v>80</v>
      </c>
      <c r="I6361" t="s">
        <v>57</v>
      </c>
      <c r="J6361" t="s">
        <v>58</v>
      </c>
      <c r="K6361" t="s">
        <v>59</v>
      </c>
      <c r="L6361" s="8">
        <v>10.5</v>
      </c>
      <c r="M6361" s="8">
        <v>7.5</v>
      </c>
      <c r="N6361">
        <v>163</v>
      </c>
      <c r="O6361" s="8">
        <v>1711.5</v>
      </c>
      <c r="P6361" s="14">
        <v>2.29E-2</v>
      </c>
      <c r="Q6361" s="8">
        <v>39.19</v>
      </c>
      <c r="R6361" s="8">
        <v>1672.31</v>
      </c>
      <c r="S6361" s="8">
        <v>1222.5</v>
      </c>
      <c r="T6361" s="8">
        <v>449.81</v>
      </c>
      <c r="U6361">
        <v>0</v>
      </c>
      <c r="V6361" s="8">
        <v>0</v>
      </c>
      <c r="W6361" s="8">
        <v>0</v>
      </c>
      <c r="X6361" s="8">
        <v>449.81</v>
      </c>
    </row>
    <row r="6362" spans="1:24" x14ac:dyDescent="0.25">
      <c r="A6362" t="s">
        <v>6688</v>
      </c>
      <c r="B6362" s="1">
        <v>45828</v>
      </c>
      <c r="C6362" t="s">
        <v>288</v>
      </c>
      <c r="D6362" t="s">
        <v>289</v>
      </c>
      <c r="E6362" t="s">
        <v>27</v>
      </c>
      <c r="F6362" t="s">
        <v>46</v>
      </c>
      <c r="G6362" t="s">
        <v>38</v>
      </c>
      <c r="H6362" t="s">
        <v>39</v>
      </c>
      <c r="I6362" t="s">
        <v>156</v>
      </c>
      <c r="J6362" t="s">
        <v>157</v>
      </c>
      <c r="K6362" t="s">
        <v>42</v>
      </c>
      <c r="L6362" s="8">
        <v>6.2</v>
      </c>
      <c r="M6362" s="8">
        <v>1.9</v>
      </c>
      <c r="N6362">
        <v>10</v>
      </c>
      <c r="O6362" s="8">
        <v>62</v>
      </c>
      <c r="P6362" s="14">
        <v>7.1800000000000003E-2</v>
      </c>
      <c r="Q6362" s="8">
        <v>4.45</v>
      </c>
      <c r="R6362" s="8">
        <v>57.55</v>
      </c>
      <c r="S6362" s="8">
        <v>19</v>
      </c>
      <c r="T6362" s="8">
        <v>38.549999999999997</v>
      </c>
      <c r="U6362">
        <v>0</v>
      </c>
      <c r="V6362" s="8">
        <v>0</v>
      </c>
      <c r="W6362" s="8">
        <v>0</v>
      </c>
      <c r="X6362" s="8">
        <v>38.549999999999997</v>
      </c>
    </row>
    <row r="6363" spans="1:24" x14ac:dyDescent="0.25">
      <c r="A6363" t="s">
        <v>6689</v>
      </c>
      <c r="B6363" s="1">
        <v>45637</v>
      </c>
      <c r="C6363" t="s">
        <v>403</v>
      </c>
      <c r="D6363" t="s">
        <v>404</v>
      </c>
      <c r="E6363" t="s">
        <v>53</v>
      </c>
      <c r="F6363" t="s">
        <v>37</v>
      </c>
      <c r="G6363" t="s">
        <v>55</v>
      </c>
      <c r="H6363" t="s">
        <v>56</v>
      </c>
      <c r="I6363" t="s">
        <v>66</v>
      </c>
      <c r="J6363" t="s">
        <v>67</v>
      </c>
      <c r="K6363" t="s">
        <v>33</v>
      </c>
      <c r="L6363" s="8">
        <v>4.5</v>
      </c>
      <c r="M6363" s="8">
        <v>2.1</v>
      </c>
      <c r="N6363">
        <v>36</v>
      </c>
      <c r="O6363" s="8">
        <v>162</v>
      </c>
      <c r="P6363" s="14">
        <v>4.0300000000000002E-2</v>
      </c>
      <c r="Q6363" s="8">
        <v>6.53</v>
      </c>
      <c r="R6363" s="8">
        <v>155.47</v>
      </c>
      <c r="S6363" s="8">
        <v>75.599999999999994</v>
      </c>
      <c r="T6363" s="8">
        <v>79.87</v>
      </c>
      <c r="U6363">
        <v>0</v>
      </c>
      <c r="V6363" s="8">
        <v>0</v>
      </c>
      <c r="W6363" s="8">
        <v>0</v>
      </c>
      <c r="X6363" s="8">
        <v>79.87</v>
      </c>
    </row>
    <row r="6364" spans="1:24" x14ac:dyDescent="0.25">
      <c r="A6364" t="s">
        <v>6690</v>
      </c>
      <c r="B6364" s="1">
        <v>45736</v>
      </c>
      <c r="C6364" t="s">
        <v>758</v>
      </c>
      <c r="D6364" t="s">
        <v>759</v>
      </c>
      <c r="E6364" t="s">
        <v>27</v>
      </c>
      <c r="F6364" t="s">
        <v>37</v>
      </c>
      <c r="G6364" t="s">
        <v>38</v>
      </c>
      <c r="H6364" t="s">
        <v>39</v>
      </c>
      <c r="I6364" t="s">
        <v>104</v>
      </c>
      <c r="J6364" t="s">
        <v>105</v>
      </c>
      <c r="K6364" t="s">
        <v>49</v>
      </c>
      <c r="L6364" s="8">
        <v>4.2</v>
      </c>
      <c r="M6364" s="8">
        <v>2.8</v>
      </c>
      <c r="N6364">
        <v>23</v>
      </c>
      <c r="O6364" s="8">
        <v>96.6</v>
      </c>
      <c r="P6364" s="14">
        <v>2.1999999999999999E-2</v>
      </c>
      <c r="Q6364" s="8">
        <v>2.13</v>
      </c>
      <c r="R6364" s="8">
        <v>94.47</v>
      </c>
      <c r="S6364" s="8">
        <v>64.400000000000006</v>
      </c>
      <c r="T6364" s="8">
        <v>30.07</v>
      </c>
      <c r="U6364">
        <v>0</v>
      </c>
      <c r="V6364" s="8">
        <v>0</v>
      </c>
      <c r="W6364" s="8">
        <v>0</v>
      </c>
      <c r="X6364" s="8">
        <v>30.07</v>
      </c>
    </row>
    <row r="6365" spans="1:24" x14ac:dyDescent="0.25">
      <c r="A6365" t="s">
        <v>6691</v>
      </c>
      <c r="B6365" s="1">
        <v>46201</v>
      </c>
      <c r="C6365" t="s">
        <v>142</v>
      </c>
      <c r="D6365" t="s">
        <v>143</v>
      </c>
      <c r="E6365" t="s">
        <v>71</v>
      </c>
      <c r="F6365" t="s">
        <v>37</v>
      </c>
      <c r="G6365" t="s">
        <v>72</v>
      </c>
      <c r="H6365" t="s">
        <v>73</v>
      </c>
      <c r="I6365" t="s">
        <v>84</v>
      </c>
      <c r="J6365" t="s">
        <v>85</v>
      </c>
      <c r="K6365" t="s">
        <v>42</v>
      </c>
      <c r="L6365" s="8">
        <v>9.9</v>
      </c>
      <c r="M6365" s="8">
        <v>3.1</v>
      </c>
      <c r="N6365">
        <v>12</v>
      </c>
      <c r="O6365" s="8">
        <v>118.8</v>
      </c>
      <c r="P6365" s="14">
        <v>1.2800000000000001E-2</v>
      </c>
      <c r="Q6365" s="8">
        <v>1.52</v>
      </c>
      <c r="R6365" s="8">
        <v>117.28</v>
      </c>
      <c r="S6365" s="8">
        <v>37.200000000000003</v>
      </c>
      <c r="T6365" s="8">
        <v>80.08</v>
      </c>
      <c r="U6365">
        <v>0</v>
      </c>
      <c r="V6365" s="8">
        <v>0</v>
      </c>
      <c r="W6365" s="8">
        <v>0</v>
      </c>
      <c r="X6365" s="8">
        <v>80.08</v>
      </c>
    </row>
    <row r="6366" spans="1:24" x14ac:dyDescent="0.25">
      <c r="A6366" t="s">
        <v>6692</v>
      </c>
      <c r="B6366" s="1">
        <v>45995</v>
      </c>
      <c r="C6366" t="s">
        <v>87</v>
      </c>
      <c r="D6366" t="s">
        <v>88</v>
      </c>
      <c r="E6366" t="s">
        <v>63</v>
      </c>
      <c r="F6366" t="s">
        <v>89</v>
      </c>
      <c r="G6366" t="s">
        <v>79</v>
      </c>
      <c r="H6366" t="s">
        <v>80</v>
      </c>
      <c r="I6366" t="s">
        <v>117</v>
      </c>
      <c r="J6366" t="s">
        <v>118</v>
      </c>
      <c r="K6366" t="s">
        <v>59</v>
      </c>
      <c r="L6366" s="8">
        <v>6</v>
      </c>
      <c r="M6366" s="8">
        <v>4.2</v>
      </c>
      <c r="N6366">
        <v>472</v>
      </c>
      <c r="O6366" s="8">
        <v>2832</v>
      </c>
      <c r="P6366" s="14">
        <v>8.6199999999999999E-2</v>
      </c>
      <c r="Q6366" s="8">
        <v>244.12</v>
      </c>
      <c r="R6366" s="8">
        <v>2587.88</v>
      </c>
      <c r="S6366" s="8">
        <v>1982.4</v>
      </c>
      <c r="T6366" s="8">
        <v>605.48</v>
      </c>
      <c r="U6366">
        <v>0</v>
      </c>
      <c r="V6366" s="8">
        <v>0</v>
      </c>
      <c r="W6366" s="8">
        <v>0</v>
      </c>
      <c r="X6366" s="8">
        <v>605.48</v>
      </c>
    </row>
    <row r="6367" spans="1:24" x14ac:dyDescent="0.25">
      <c r="A6367" t="s">
        <v>6693</v>
      </c>
      <c r="B6367" s="1">
        <v>45429</v>
      </c>
      <c r="C6367" t="s">
        <v>201</v>
      </c>
      <c r="D6367" t="s">
        <v>202</v>
      </c>
      <c r="E6367" t="s">
        <v>53</v>
      </c>
      <c r="F6367" t="s">
        <v>46</v>
      </c>
      <c r="G6367" t="s">
        <v>55</v>
      </c>
      <c r="H6367" t="s">
        <v>56</v>
      </c>
      <c r="I6367" t="s">
        <v>112</v>
      </c>
      <c r="J6367" t="s">
        <v>113</v>
      </c>
      <c r="K6367" t="s">
        <v>42</v>
      </c>
      <c r="L6367" s="8">
        <v>8.5</v>
      </c>
      <c r="M6367" s="8">
        <v>2.8</v>
      </c>
      <c r="N6367">
        <v>23</v>
      </c>
      <c r="O6367" s="8">
        <v>195.5</v>
      </c>
      <c r="P6367" s="14">
        <v>3.61E-2</v>
      </c>
      <c r="Q6367" s="8">
        <v>7.06</v>
      </c>
      <c r="R6367" s="8">
        <v>188.44</v>
      </c>
      <c r="S6367" s="8">
        <v>64.400000000000006</v>
      </c>
      <c r="T6367" s="8">
        <v>124.04</v>
      </c>
      <c r="U6367">
        <v>0</v>
      </c>
      <c r="V6367" s="8">
        <v>0</v>
      </c>
      <c r="W6367" s="8">
        <v>0</v>
      </c>
      <c r="X6367" s="8">
        <v>124.04</v>
      </c>
    </row>
    <row r="6368" spans="1:24" x14ac:dyDescent="0.25">
      <c r="A6368" t="s">
        <v>6694</v>
      </c>
      <c r="B6368" s="1">
        <v>45642</v>
      </c>
      <c r="C6368" t="s">
        <v>191</v>
      </c>
      <c r="D6368" t="s">
        <v>192</v>
      </c>
      <c r="E6368" t="s">
        <v>150</v>
      </c>
      <c r="F6368" t="s">
        <v>54</v>
      </c>
      <c r="G6368" t="s">
        <v>151</v>
      </c>
      <c r="H6368" t="s">
        <v>152</v>
      </c>
      <c r="I6368" t="s">
        <v>104</v>
      </c>
      <c r="J6368" t="s">
        <v>105</v>
      </c>
      <c r="K6368" t="s">
        <v>49</v>
      </c>
      <c r="L6368" s="8">
        <v>4.2</v>
      </c>
      <c r="M6368" s="8">
        <v>2.8</v>
      </c>
      <c r="N6368">
        <v>145</v>
      </c>
      <c r="O6368" s="8">
        <v>609</v>
      </c>
      <c r="P6368" s="14">
        <v>2.3699999999999999E-2</v>
      </c>
      <c r="Q6368" s="8">
        <v>14.43</v>
      </c>
      <c r="R6368" s="8">
        <v>594.57000000000005</v>
      </c>
      <c r="S6368" s="8">
        <v>406</v>
      </c>
      <c r="T6368" s="8">
        <v>188.57</v>
      </c>
      <c r="U6368">
        <v>0</v>
      </c>
      <c r="V6368" s="8">
        <v>0</v>
      </c>
      <c r="W6368" s="8">
        <v>0</v>
      </c>
      <c r="X6368" s="8">
        <v>188.57</v>
      </c>
    </row>
    <row r="6369" spans="1:24" x14ac:dyDescent="0.25">
      <c r="A6369" t="s">
        <v>6695</v>
      </c>
      <c r="B6369" s="1">
        <v>46215</v>
      </c>
      <c r="C6369" t="s">
        <v>211</v>
      </c>
      <c r="D6369" t="s">
        <v>212</v>
      </c>
      <c r="E6369" t="s">
        <v>27</v>
      </c>
      <c r="F6369" t="s">
        <v>37</v>
      </c>
      <c r="G6369" t="s">
        <v>29</v>
      </c>
      <c r="H6369" t="s">
        <v>30</v>
      </c>
      <c r="I6369" t="s">
        <v>104</v>
      </c>
      <c r="J6369" t="s">
        <v>105</v>
      </c>
      <c r="K6369" t="s">
        <v>49</v>
      </c>
      <c r="L6369" s="8">
        <v>4.2</v>
      </c>
      <c r="M6369" s="8">
        <v>2.8</v>
      </c>
      <c r="N6369">
        <v>1</v>
      </c>
      <c r="O6369" s="8">
        <v>4.2</v>
      </c>
      <c r="P6369" s="14">
        <v>1.8700000000000001E-2</v>
      </c>
      <c r="Q6369" s="8">
        <v>0.08</v>
      </c>
      <c r="R6369" s="8">
        <v>4.12</v>
      </c>
      <c r="S6369" s="8">
        <v>2.8</v>
      </c>
      <c r="T6369" s="8">
        <v>1.32</v>
      </c>
      <c r="U6369">
        <v>0</v>
      </c>
      <c r="V6369" s="8">
        <v>0</v>
      </c>
      <c r="W6369" s="8">
        <v>0</v>
      </c>
      <c r="X6369" s="8">
        <v>1.32</v>
      </c>
    </row>
    <row r="6370" spans="1:24" x14ac:dyDescent="0.25">
      <c r="A6370" t="s">
        <v>6696</v>
      </c>
      <c r="B6370" s="1">
        <v>45793</v>
      </c>
      <c r="C6370" t="s">
        <v>678</v>
      </c>
      <c r="D6370" t="s">
        <v>679</v>
      </c>
      <c r="E6370" t="s">
        <v>63</v>
      </c>
      <c r="F6370" t="s">
        <v>89</v>
      </c>
      <c r="G6370" t="s">
        <v>79</v>
      </c>
      <c r="H6370" t="s">
        <v>80</v>
      </c>
      <c r="I6370" t="s">
        <v>99</v>
      </c>
      <c r="J6370" t="s">
        <v>100</v>
      </c>
      <c r="K6370" t="s">
        <v>49</v>
      </c>
      <c r="L6370" s="8">
        <v>3.8</v>
      </c>
      <c r="M6370" s="8">
        <v>2.6</v>
      </c>
      <c r="N6370">
        <v>116</v>
      </c>
      <c r="O6370" s="8">
        <v>440.8</v>
      </c>
      <c r="P6370" s="14">
        <v>5.5599999999999997E-2</v>
      </c>
      <c r="Q6370" s="8">
        <v>24.51</v>
      </c>
      <c r="R6370" s="8">
        <v>416.29</v>
      </c>
      <c r="S6370" s="8">
        <v>301.60000000000002</v>
      </c>
      <c r="T6370" s="8">
        <v>114.69</v>
      </c>
      <c r="U6370">
        <v>0</v>
      </c>
      <c r="V6370" s="8">
        <v>0</v>
      </c>
      <c r="W6370" s="8">
        <v>0</v>
      </c>
      <c r="X6370" s="8">
        <v>114.69</v>
      </c>
    </row>
    <row r="6371" spans="1:24" x14ac:dyDescent="0.25">
      <c r="A6371" t="s">
        <v>6697</v>
      </c>
      <c r="B6371" s="1">
        <v>45659</v>
      </c>
      <c r="C6371" t="s">
        <v>94</v>
      </c>
      <c r="D6371" t="s">
        <v>95</v>
      </c>
      <c r="E6371" t="s">
        <v>53</v>
      </c>
      <c r="F6371" t="s">
        <v>46</v>
      </c>
      <c r="G6371" t="s">
        <v>55</v>
      </c>
      <c r="H6371" t="s">
        <v>56</v>
      </c>
      <c r="I6371" t="s">
        <v>74</v>
      </c>
      <c r="J6371" t="s">
        <v>75</v>
      </c>
      <c r="K6371" t="s">
        <v>49</v>
      </c>
      <c r="L6371" s="8">
        <v>11</v>
      </c>
      <c r="M6371" s="8">
        <v>6.8</v>
      </c>
      <c r="N6371">
        <v>41</v>
      </c>
      <c r="O6371" s="8">
        <v>451</v>
      </c>
      <c r="P6371" s="14">
        <v>8.7999999999999995E-2</v>
      </c>
      <c r="Q6371" s="8">
        <v>39.69</v>
      </c>
      <c r="R6371" s="8">
        <v>411.31</v>
      </c>
      <c r="S6371" s="8">
        <v>278.8</v>
      </c>
      <c r="T6371" s="8">
        <v>132.51</v>
      </c>
      <c r="U6371">
        <v>0</v>
      </c>
      <c r="V6371" s="8">
        <v>0</v>
      </c>
      <c r="W6371" s="8">
        <v>0</v>
      </c>
      <c r="X6371" s="8">
        <v>132.51</v>
      </c>
    </row>
    <row r="6372" spans="1:24" x14ac:dyDescent="0.25">
      <c r="A6372" t="s">
        <v>6698</v>
      </c>
      <c r="B6372" s="1">
        <v>46060</v>
      </c>
      <c r="C6372" t="s">
        <v>357</v>
      </c>
      <c r="D6372" t="s">
        <v>358</v>
      </c>
      <c r="E6372" t="s">
        <v>27</v>
      </c>
      <c r="F6372" t="s">
        <v>46</v>
      </c>
      <c r="G6372" t="s">
        <v>29</v>
      </c>
      <c r="H6372" t="s">
        <v>30</v>
      </c>
      <c r="I6372" t="s">
        <v>130</v>
      </c>
      <c r="J6372" t="s">
        <v>131</v>
      </c>
      <c r="K6372" t="s">
        <v>42</v>
      </c>
      <c r="L6372" s="8">
        <v>4.8</v>
      </c>
      <c r="M6372" s="8">
        <v>1.4</v>
      </c>
      <c r="N6372">
        <v>10</v>
      </c>
      <c r="O6372" s="8">
        <v>48</v>
      </c>
      <c r="P6372" s="14">
        <v>0.25130000000000002</v>
      </c>
      <c r="Q6372" s="8">
        <v>12.06</v>
      </c>
      <c r="R6372" s="8">
        <v>35.94</v>
      </c>
      <c r="S6372" s="8">
        <v>14</v>
      </c>
      <c r="T6372" s="8">
        <v>21.94</v>
      </c>
      <c r="U6372">
        <v>0</v>
      </c>
      <c r="V6372" s="8">
        <v>0</v>
      </c>
      <c r="W6372" s="8">
        <v>0</v>
      </c>
      <c r="X6372" s="8">
        <v>21.94</v>
      </c>
    </row>
    <row r="6373" spans="1:24" x14ac:dyDescent="0.25">
      <c r="A6373" t="s">
        <v>6699</v>
      </c>
      <c r="B6373" s="1">
        <v>45484</v>
      </c>
      <c r="C6373" t="s">
        <v>584</v>
      </c>
      <c r="D6373" t="s">
        <v>585</v>
      </c>
      <c r="E6373" t="s">
        <v>27</v>
      </c>
      <c r="F6373" t="s">
        <v>37</v>
      </c>
      <c r="G6373" t="s">
        <v>29</v>
      </c>
      <c r="H6373" t="s">
        <v>30</v>
      </c>
      <c r="I6373" t="s">
        <v>40</v>
      </c>
      <c r="J6373" t="s">
        <v>41</v>
      </c>
      <c r="K6373" t="s">
        <v>42</v>
      </c>
      <c r="L6373" s="8">
        <v>14.5</v>
      </c>
      <c r="M6373" s="8">
        <v>4.2</v>
      </c>
      <c r="N6373">
        <v>7</v>
      </c>
      <c r="O6373" s="8">
        <v>101.5</v>
      </c>
      <c r="P6373" s="14">
        <v>6.1000000000000004E-3</v>
      </c>
      <c r="Q6373" s="8">
        <v>0.62</v>
      </c>
      <c r="R6373" s="8">
        <v>100.88</v>
      </c>
      <c r="S6373" s="8">
        <v>29.4</v>
      </c>
      <c r="T6373" s="8">
        <v>71.48</v>
      </c>
      <c r="U6373">
        <v>0</v>
      </c>
      <c r="V6373" s="8">
        <v>0</v>
      </c>
      <c r="W6373" s="8">
        <v>0</v>
      </c>
      <c r="X6373" s="8">
        <v>71.48</v>
      </c>
    </row>
    <row r="6374" spans="1:24" x14ac:dyDescent="0.25">
      <c r="A6374" t="s">
        <v>6700</v>
      </c>
      <c r="B6374" s="1">
        <v>45460</v>
      </c>
      <c r="C6374" t="s">
        <v>689</v>
      </c>
      <c r="D6374" t="s">
        <v>690</v>
      </c>
      <c r="E6374" t="s">
        <v>27</v>
      </c>
      <c r="F6374" t="s">
        <v>54</v>
      </c>
      <c r="G6374" t="s">
        <v>29</v>
      </c>
      <c r="H6374" t="s">
        <v>30</v>
      </c>
      <c r="I6374" t="s">
        <v>156</v>
      </c>
      <c r="J6374" t="s">
        <v>157</v>
      </c>
      <c r="K6374" t="s">
        <v>42</v>
      </c>
      <c r="L6374" s="8">
        <v>6.2</v>
      </c>
      <c r="M6374" s="8">
        <v>1.9</v>
      </c>
      <c r="N6374">
        <v>68</v>
      </c>
      <c r="O6374" s="8">
        <v>421.6</v>
      </c>
      <c r="P6374" s="14">
        <v>1.8200000000000001E-2</v>
      </c>
      <c r="Q6374" s="8">
        <v>7.67</v>
      </c>
      <c r="R6374" s="8">
        <v>413.93</v>
      </c>
      <c r="S6374" s="8">
        <v>129.19999999999999</v>
      </c>
      <c r="T6374" s="8">
        <v>284.73</v>
      </c>
      <c r="U6374">
        <v>0</v>
      </c>
      <c r="V6374" s="8">
        <v>0</v>
      </c>
      <c r="W6374" s="8">
        <v>0</v>
      </c>
      <c r="X6374" s="8">
        <v>284.73</v>
      </c>
    </row>
    <row r="6375" spans="1:24" x14ac:dyDescent="0.25">
      <c r="A6375" t="s">
        <v>6701</v>
      </c>
      <c r="B6375" s="1">
        <v>46262</v>
      </c>
      <c r="C6375" t="s">
        <v>689</v>
      </c>
      <c r="D6375" t="s">
        <v>690</v>
      </c>
      <c r="E6375" t="s">
        <v>27</v>
      </c>
      <c r="F6375" t="s">
        <v>54</v>
      </c>
      <c r="G6375" t="s">
        <v>29</v>
      </c>
      <c r="H6375" t="s">
        <v>30</v>
      </c>
      <c r="I6375" t="s">
        <v>47</v>
      </c>
      <c r="J6375" t="s">
        <v>48</v>
      </c>
      <c r="K6375" t="s">
        <v>49</v>
      </c>
      <c r="L6375" s="8">
        <v>5</v>
      </c>
      <c r="M6375" s="8">
        <v>3.2</v>
      </c>
      <c r="N6375">
        <v>123</v>
      </c>
      <c r="O6375" s="8">
        <v>615</v>
      </c>
      <c r="P6375" s="14">
        <v>0.46450000000000002</v>
      </c>
      <c r="Q6375" s="8">
        <v>285.67</v>
      </c>
      <c r="R6375" s="8">
        <v>329.33</v>
      </c>
      <c r="S6375" s="8">
        <v>393.6</v>
      </c>
      <c r="T6375" s="8">
        <v>-64.27</v>
      </c>
      <c r="U6375">
        <v>0</v>
      </c>
      <c r="V6375" s="8">
        <v>0</v>
      </c>
      <c r="W6375" s="8">
        <v>0</v>
      </c>
      <c r="X6375" s="8">
        <v>-64.27</v>
      </c>
    </row>
    <row r="6376" spans="1:24" x14ac:dyDescent="0.25">
      <c r="A6376" t="s">
        <v>6702</v>
      </c>
      <c r="B6376" s="1">
        <v>46220</v>
      </c>
      <c r="C6376" t="s">
        <v>285</v>
      </c>
      <c r="D6376" t="s">
        <v>286</v>
      </c>
      <c r="E6376" t="s">
        <v>27</v>
      </c>
      <c r="F6376" t="s">
        <v>89</v>
      </c>
      <c r="G6376" t="s">
        <v>29</v>
      </c>
      <c r="H6376" t="s">
        <v>30</v>
      </c>
      <c r="I6376" t="s">
        <v>57</v>
      </c>
      <c r="J6376" t="s">
        <v>58</v>
      </c>
      <c r="K6376" t="s">
        <v>59</v>
      </c>
      <c r="L6376" s="8">
        <v>10.5</v>
      </c>
      <c r="M6376" s="8">
        <v>7.5</v>
      </c>
      <c r="N6376">
        <v>119</v>
      </c>
      <c r="O6376" s="8">
        <v>1249.5</v>
      </c>
      <c r="P6376" s="14">
        <v>6.2100000000000002E-2</v>
      </c>
      <c r="Q6376" s="8">
        <v>77.59</v>
      </c>
      <c r="R6376" s="8">
        <v>1171.9100000000001</v>
      </c>
      <c r="S6376" s="8">
        <v>892.5</v>
      </c>
      <c r="T6376" s="8">
        <v>279.41000000000003</v>
      </c>
      <c r="U6376">
        <v>0</v>
      </c>
      <c r="V6376" s="8">
        <v>0</v>
      </c>
      <c r="W6376" s="8">
        <v>0</v>
      </c>
      <c r="X6376" s="8">
        <v>279.41000000000003</v>
      </c>
    </row>
    <row r="6377" spans="1:24" x14ac:dyDescent="0.25">
      <c r="A6377" t="s">
        <v>6703</v>
      </c>
      <c r="B6377" s="1">
        <v>46232</v>
      </c>
      <c r="C6377" t="s">
        <v>142</v>
      </c>
      <c r="D6377" t="s">
        <v>143</v>
      </c>
      <c r="E6377" t="s">
        <v>71</v>
      </c>
      <c r="F6377" t="s">
        <v>37</v>
      </c>
      <c r="G6377" t="s">
        <v>72</v>
      </c>
      <c r="H6377" t="s">
        <v>73</v>
      </c>
      <c r="I6377" t="s">
        <v>122</v>
      </c>
      <c r="J6377" t="s">
        <v>123</v>
      </c>
      <c r="K6377" t="s">
        <v>59</v>
      </c>
      <c r="L6377" s="8">
        <v>5.5</v>
      </c>
      <c r="M6377" s="8">
        <v>3.8</v>
      </c>
      <c r="N6377">
        <v>7</v>
      </c>
      <c r="O6377" s="8">
        <v>38.5</v>
      </c>
      <c r="P6377" s="14">
        <v>3.8E-3</v>
      </c>
      <c r="Q6377" s="8">
        <v>0.15</v>
      </c>
      <c r="R6377" s="8">
        <v>38.35</v>
      </c>
      <c r="S6377" s="8">
        <v>26.6</v>
      </c>
      <c r="T6377" s="8">
        <v>11.75</v>
      </c>
      <c r="U6377">
        <v>0</v>
      </c>
      <c r="V6377" s="8">
        <v>0</v>
      </c>
      <c r="W6377" s="8">
        <v>0</v>
      </c>
      <c r="X6377" s="8">
        <v>11.75</v>
      </c>
    </row>
    <row r="6378" spans="1:24" x14ac:dyDescent="0.25">
      <c r="A6378" t="s">
        <v>6704</v>
      </c>
      <c r="B6378" s="1">
        <v>46123</v>
      </c>
      <c r="C6378" t="s">
        <v>671</v>
      </c>
      <c r="D6378" t="s">
        <v>672</v>
      </c>
      <c r="E6378" t="s">
        <v>27</v>
      </c>
      <c r="F6378" t="s">
        <v>89</v>
      </c>
      <c r="G6378" t="s">
        <v>38</v>
      </c>
      <c r="H6378" t="s">
        <v>39</v>
      </c>
      <c r="I6378" t="s">
        <v>112</v>
      </c>
      <c r="J6378" t="s">
        <v>113</v>
      </c>
      <c r="K6378" t="s">
        <v>42</v>
      </c>
      <c r="L6378" s="8">
        <v>8.5</v>
      </c>
      <c r="M6378" s="8">
        <v>2.8</v>
      </c>
      <c r="N6378">
        <v>105</v>
      </c>
      <c r="O6378" s="8">
        <v>892.5</v>
      </c>
      <c r="P6378" s="14">
        <v>2.6599999999999999E-2</v>
      </c>
      <c r="Q6378" s="8">
        <v>23.74</v>
      </c>
      <c r="R6378" s="8">
        <v>868.76</v>
      </c>
      <c r="S6378" s="8">
        <v>294</v>
      </c>
      <c r="T6378" s="8">
        <v>574.76</v>
      </c>
      <c r="U6378">
        <v>0</v>
      </c>
      <c r="V6378" s="8">
        <v>0</v>
      </c>
      <c r="W6378" s="8">
        <v>0</v>
      </c>
      <c r="X6378" s="8">
        <v>574.76</v>
      </c>
    </row>
    <row r="6379" spans="1:24" x14ac:dyDescent="0.25">
      <c r="A6379" t="s">
        <v>6705</v>
      </c>
      <c r="B6379" s="1">
        <v>45705</v>
      </c>
      <c r="C6379" t="s">
        <v>220</v>
      </c>
      <c r="D6379" t="s">
        <v>221</v>
      </c>
      <c r="E6379" t="s">
        <v>71</v>
      </c>
      <c r="F6379" t="s">
        <v>28</v>
      </c>
      <c r="G6379" t="s">
        <v>72</v>
      </c>
      <c r="H6379" t="s">
        <v>73</v>
      </c>
      <c r="I6379" t="s">
        <v>122</v>
      </c>
      <c r="J6379" t="s">
        <v>123</v>
      </c>
      <c r="K6379" t="s">
        <v>59</v>
      </c>
      <c r="L6379" s="8">
        <v>5.5</v>
      </c>
      <c r="M6379" s="8">
        <v>3.8</v>
      </c>
      <c r="N6379">
        <v>666</v>
      </c>
      <c r="O6379" s="8">
        <v>3663</v>
      </c>
      <c r="P6379" s="14">
        <v>2.06E-2</v>
      </c>
      <c r="Q6379" s="8">
        <v>75.459999999999994</v>
      </c>
      <c r="R6379" s="8">
        <v>3587.54</v>
      </c>
      <c r="S6379" s="8">
        <v>2530.8000000000002</v>
      </c>
      <c r="T6379" s="8">
        <v>1056.74</v>
      </c>
      <c r="U6379">
        <v>182</v>
      </c>
      <c r="V6379" s="8">
        <v>980.38</v>
      </c>
      <c r="W6379" s="8">
        <v>782.6</v>
      </c>
      <c r="X6379" s="8">
        <v>274.14</v>
      </c>
    </row>
    <row r="6380" spans="1:24" x14ac:dyDescent="0.25">
      <c r="A6380" t="s">
        <v>6706</v>
      </c>
      <c r="B6380" s="1">
        <v>45311</v>
      </c>
      <c r="C6380" t="s">
        <v>321</v>
      </c>
      <c r="D6380" t="s">
        <v>322</v>
      </c>
      <c r="E6380" t="s">
        <v>63</v>
      </c>
      <c r="F6380" t="s">
        <v>46</v>
      </c>
      <c r="G6380" t="s">
        <v>79</v>
      </c>
      <c r="H6380" t="s">
        <v>80</v>
      </c>
      <c r="I6380" t="s">
        <v>122</v>
      </c>
      <c r="J6380" t="s">
        <v>123</v>
      </c>
      <c r="K6380" t="s">
        <v>59</v>
      </c>
      <c r="L6380" s="8">
        <v>5.5</v>
      </c>
      <c r="M6380" s="8">
        <v>3.8</v>
      </c>
      <c r="N6380">
        <v>40</v>
      </c>
      <c r="O6380" s="8">
        <v>220</v>
      </c>
      <c r="P6380" s="14">
        <v>0.1396</v>
      </c>
      <c r="Q6380" s="8">
        <v>30.71</v>
      </c>
      <c r="R6380" s="8">
        <v>189.29</v>
      </c>
      <c r="S6380" s="8">
        <v>152</v>
      </c>
      <c r="T6380" s="8">
        <v>37.29</v>
      </c>
      <c r="U6380">
        <v>0</v>
      </c>
      <c r="V6380" s="8">
        <v>0</v>
      </c>
      <c r="W6380" s="8">
        <v>0</v>
      </c>
      <c r="X6380" s="8">
        <v>37.29</v>
      </c>
    </row>
    <row r="6381" spans="1:24" x14ac:dyDescent="0.25">
      <c r="A6381" t="s">
        <v>6707</v>
      </c>
      <c r="B6381" s="1">
        <v>45525</v>
      </c>
      <c r="C6381" t="s">
        <v>201</v>
      </c>
      <c r="D6381" t="s">
        <v>202</v>
      </c>
      <c r="E6381" t="s">
        <v>53</v>
      </c>
      <c r="F6381" t="s">
        <v>46</v>
      </c>
      <c r="G6381" t="s">
        <v>55</v>
      </c>
      <c r="H6381" t="s">
        <v>56</v>
      </c>
      <c r="I6381" t="s">
        <v>74</v>
      </c>
      <c r="J6381" t="s">
        <v>75</v>
      </c>
      <c r="K6381" t="s">
        <v>49</v>
      </c>
      <c r="L6381" s="8">
        <v>11</v>
      </c>
      <c r="M6381" s="8">
        <v>6.8</v>
      </c>
      <c r="N6381">
        <v>11</v>
      </c>
      <c r="O6381" s="8">
        <v>121</v>
      </c>
      <c r="P6381" s="14">
        <v>9.0800000000000006E-2</v>
      </c>
      <c r="Q6381" s="8">
        <v>10.99</v>
      </c>
      <c r="R6381" s="8">
        <v>110.01</v>
      </c>
      <c r="S6381" s="8">
        <v>74.8</v>
      </c>
      <c r="T6381" s="8">
        <v>35.21</v>
      </c>
      <c r="U6381">
        <v>0</v>
      </c>
      <c r="V6381" s="8">
        <v>0</v>
      </c>
      <c r="W6381" s="8">
        <v>0</v>
      </c>
      <c r="X6381" s="8">
        <v>35.21</v>
      </c>
    </row>
    <row r="6382" spans="1:24" x14ac:dyDescent="0.25">
      <c r="A6382" t="s">
        <v>6708</v>
      </c>
      <c r="B6382" s="1">
        <v>45521</v>
      </c>
      <c r="C6382" t="s">
        <v>25</v>
      </c>
      <c r="D6382" t="s">
        <v>26</v>
      </c>
      <c r="E6382" t="s">
        <v>27</v>
      </c>
      <c r="F6382" t="s">
        <v>28</v>
      </c>
      <c r="G6382" t="s">
        <v>38</v>
      </c>
      <c r="H6382" t="s">
        <v>39</v>
      </c>
      <c r="I6382" t="s">
        <v>104</v>
      </c>
      <c r="J6382" t="s">
        <v>105</v>
      </c>
      <c r="K6382" t="s">
        <v>49</v>
      </c>
      <c r="L6382" s="8">
        <v>4.2</v>
      </c>
      <c r="M6382" s="8">
        <v>2.8</v>
      </c>
      <c r="N6382">
        <v>93</v>
      </c>
      <c r="O6382" s="8">
        <v>390.6</v>
      </c>
      <c r="P6382" s="14">
        <v>2.98E-2</v>
      </c>
      <c r="Q6382" s="8">
        <v>11.64</v>
      </c>
      <c r="R6382" s="8">
        <v>378.96</v>
      </c>
      <c r="S6382" s="8">
        <v>260.39999999999998</v>
      </c>
      <c r="T6382" s="8">
        <v>118.56</v>
      </c>
      <c r="U6382">
        <v>0</v>
      </c>
      <c r="V6382" s="8">
        <v>0</v>
      </c>
      <c r="W6382" s="8">
        <v>0</v>
      </c>
      <c r="X6382" s="8">
        <v>118.56</v>
      </c>
    </row>
    <row r="6383" spans="1:24" x14ac:dyDescent="0.25">
      <c r="A6383" t="s">
        <v>6709</v>
      </c>
      <c r="B6383" s="1">
        <v>46036</v>
      </c>
      <c r="C6383" t="s">
        <v>272</v>
      </c>
      <c r="D6383" t="s">
        <v>273</v>
      </c>
      <c r="E6383" t="s">
        <v>27</v>
      </c>
      <c r="F6383" t="s">
        <v>54</v>
      </c>
      <c r="G6383" t="s">
        <v>29</v>
      </c>
      <c r="H6383" t="s">
        <v>30</v>
      </c>
      <c r="I6383" t="s">
        <v>31</v>
      </c>
      <c r="J6383" t="s">
        <v>32</v>
      </c>
      <c r="K6383" t="s">
        <v>33</v>
      </c>
      <c r="L6383" s="8">
        <v>5.8</v>
      </c>
      <c r="M6383" s="8">
        <v>2.7</v>
      </c>
      <c r="N6383">
        <v>40</v>
      </c>
      <c r="O6383" s="8">
        <v>232</v>
      </c>
      <c r="P6383" s="14">
        <v>1.9E-3</v>
      </c>
      <c r="Q6383" s="8">
        <v>0.44</v>
      </c>
      <c r="R6383" s="8">
        <v>231.56</v>
      </c>
      <c r="S6383" s="8">
        <v>108</v>
      </c>
      <c r="T6383" s="8">
        <v>123.56</v>
      </c>
      <c r="U6383">
        <v>0</v>
      </c>
      <c r="V6383" s="8">
        <v>0</v>
      </c>
      <c r="W6383" s="8">
        <v>0</v>
      </c>
      <c r="X6383" s="8">
        <v>123.56</v>
      </c>
    </row>
    <row r="6384" spans="1:24" x14ac:dyDescent="0.25">
      <c r="A6384" t="s">
        <v>6710</v>
      </c>
      <c r="B6384" s="1">
        <v>45426</v>
      </c>
      <c r="C6384" t="s">
        <v>102</v>
      </c>
      <c r="D6384" t="s">
        <v>103</v>
      </c>
      <c r="E6384" t="s">
        <v>27</v>
      </c>
      <c r="F6384" t="s">
        <v>54</v>
      </c>
      <c r="G6384" t="s">
        <v>29</v>
      </c>
      <c r="H6384" t="s">
        <v>30</v>
      </c>
      <c r="I6384" t="s">
        <v>84</v>
      </c>
      <c r="J6384" t="s">
        <v>85</v>
      </c>
      <c r="K6384" t="s">
        <v>42</v>
      </c>
      <c r="L6384" s="8">
        <v>9.9</v>
      </c>
      <c r="M6384" s="8">
        <v>3.1</v>
      </c>
      <c r="N6384">
        <v>42</v>
      </c>
      <c r="O6384" s="8">
        <v>415.8</v>
      </c>
      <c r="P6384" s="14">
        <v>1.09E-2</v>
      </c>
      <c r="Q6384" s="8">
        <v>4.53</v>
      </c>
      <c r="R6384" s="8">
        <v>411.27</v>
      </c>
      <c r="S6384" s="8">
        <v>130.19999999999999</v>
      </c>
      <c r="T6384" s="8">
        <v>281.07</v>
      </c>
      <c r="U6384">
        <v>0</v>
      </c>
      <c r="V6384" s="8">
        <v>0</v>
      </c>
      <c r="W6384" s="8">
        <v>0</v>
      </c>
      <c r="X6384" s="8">
        <v>281.07</v>
      </c>
    </row>
    <row r="6385" spans="1:24" x14ac:dyDescent="0.25">
      <c r="A6385" t="s">
        <v>6711</v>
      </c>
      <c r="B6385" s="1">
        <v>45508</v>
      </c>
      <c r="C6385" t="s">
        <v>87</v>
      </c>
      <c r="D6385" t="s">
        <v>88</v>
      </c>
      <c r="E6385" t="s">
        <v>63</v>
      </c>
      <c r="F6385" t="s">
        <v>89</v>
      </c>
      <c r="G6385" t="s">
        <v>64</v>
      </c>
      <c r="H6385" t="s">
        <v>65</v>
      </c>
      <c r="I6385" t="s">
        <v>185</v>
      </c>
      <c r="J6385" t="s">
        <v>186</v>
      </c>
      <c r="K6385" t="s">
        <v>59</v>
      </c>
      <c r="L6385" s="8">
        <v>4.9000000000000004</v>
      </c>
      <c r="M6385" s="8">
        <v>3.1</v>
      </c>
      <c r="N6385">
        <v>347</v>
      </c>
      <c r="O6385" s="8">
        <v>1700.3</v>
      </c>
      <c r="P6385" s="14">
        <v>6.1800000000000001E-2</v>
      </c>
      <c r="Q6385" s="8">
        <v>105.08</v>
      </c>
      <c r="R6385" s="8">
        <v>1595.22</v>
      </c>
      <c r="S6385" s="8">
        <v>1075.7</v>
      </c>
      <c r="T6385" s="8">
        <v>519.52</v>
      </c>
      <c r="U6385">
        <v>0</v>
      </c>
      <c r="V6385" s="8">
        <v>0</v>
      </c>
      <c r="W6385" s="8">
        <v>0</v>
      </c>
      <c r="X6385" s="8">
        <v>519.52</v>
      </c>
    </row>
    <row r="6386" spans="1:24" x14ac:dyDescent="0.25">
      <c r="A6386" t="s">
        <v>6712</v>
      </c>
      <c r="B6386" s="1">
        <v>46043</v>
      </c>
      <c r="C6386" t="s">
        <v>110</v>
      </c>
      <c r="D6386" t="s">
        <v>111</v>
      </c>
      <c r="E6386" t="s">
        <v>27</v>
      </c>
      <c r="F6386" t="s">
        <v>37</v>
      </c>
      <c r="G6386" t="s">
        <v>38</v>
      </c>
      <c r="H6386" t="s">
        <v>39</v>
      </c>
      <c r="I6386" t="s">
        <v>40</v>
      </c>
      <c r="J6386" t="s">
        <v>41</v>
      </c>
      <c r="K6386" t="s">
        <v>42</v>
      </c>
      <c r="L6386" s="8">
        <v>14.5</v>
      </c>
      <c r="M6386" s="8">
        <v>4.2</v>
      </c>
      <c r="N6386">
        <v>30</v>
      </c>
      <c r="O6386" s="8">
        <v>435</v>
      </c>
      <c r="P6386" s="14">
        <v>3.3E-3</v>
      </c>
      <c r="Q6386" s="8">
        <v>1.44</v>
      </c>
      <c r="R6386" s="8">
        <v>433.56</v>
      </c>
      <c r="S6386" s="8">
        <v>126</v>
      </c>
      <c r="T6386" s="8">
        <v>307.56</v>
      </c>
      <c r="U6386">
        <v>0</v>
      </c>
      <c r="V6386" s="8">
        <v>0</v>
      </c>
      <c r="W6386" s="8">
        <v>0</v>
      </c>
      <c r="X6386" s="8">
        <v>307.56</v>
      </c>
    </row>
    <row r="6387" spans="1:24" x14ac:dyDescent="0.25">
      <c r="A6387" t="s">
        <v>6713</v>
      </c>
      <c r="B6387" s="1">
        <v>45314</v>
      </c>
      <c r="C6387" t="s">
        <v>61</v>
      </c>
      <c r="D6387" t="s">
        <v>62</v>
      </c>
      <c r="E6387" t="s">
        <v>63</v>
      </c>
      <c r="F6387" t="s">
        <v>46</v>
      </c>
      <c r="G6387" t="s">
        <v>64</v>
      </c>
      <c r="H6387" t="s">
        <v>65</v>
      </c>
      <c r="I6387" t="s">
        <v>74</v>
      </c>
      <c r="J6387" t="s">
        <v>75</v>
      </c>
      <c r="K6387" t="s">
        <v>49</v>
      </c>
      <c r="L6387" s="8">
        <v>11</v>
      </c>
      <c r="M6387" s="8">
        <v>6.8</v>
      </c>
      <c r="N6387">
        <v>68</v>
      </c>
      <c r="O6387" s="8">
        <v>748</v>
      </c>
      <c r="P6387" s="14">
        <v>7.7600000000000002E-2</v>
      </c>
      <c r="Q6387" s="8">
        <v>58.04</v>
      </c>
      <c r="R6387" s="8">
        <v>689.96</v>
      </c>
      <c r="S6387" s="8">
        <v>462.4</v>
      </c>
      <c r="T6387" s="8">
        <v>227.56</v>
      </c>
      <c r="U6387">
        <v>0</v>
      </c>
      <c r="V6387" s="8">
        <v>0</v>
      </c>
      <c r="W6387" s="8">
        <v>0</v>
      </c>
      <c r="X6387" s="8">
        <v>227.56</v>
      </c>
    </row>
    <row r="6388" spans="1:24" x14ac:dyDescent="0.25">
      <c r="A6388" t="s">
        <v>6714</v>
      </c>
      <c r="B6388" s="1">
        <v>45895</v>
      </c>
      <c r="C6388" t="s">
        <v>350</v>
      </c>
      <c r="D6388" t="s">
        <v>351</v>
      </c>
      <c r="E6388" t="s">
        <v>63</v>
      </c>
      <c r="F6388" t="s">
        <v>89</v>
      </c>
      <c r="G6388" t="s">
        <v>79</v>
      </c>
      <c r="H6388" t="s">
        <v>80</v>
      </c>
      <c r="I6388" t="s">
        <v>66</v>
      </c>
      <c r="J6388" t="s">
        <v>67</v>
      </c>
      <c r="K6388" t="s">
        <v>33</v>
      </c>
      <c r="L6388" s="8">
        <v>4.5</v>
      </c>
      <c r="M6388" s="8">
        <v>2.1</v>
      </c>
      <c r="N6388">
        <v>271</v>
      </c>
      <c r="O6388" s="8">
        <v>1219.5</v>
      </c>
      <c r="P6388" s="14">
        <v>0.18559999999999999</v>
      </c>
      <c r="Q6388" s="8">
        <v>226.34</v>
      </c>
      <c r="R6388" s="8">
        <v>993.16</v>
      </c>
      <c r="S6388" s="8">
        <v>569.1</v>
      </c>
      <c r="T6388" s="8">
        <v>424.06</v>
      </c>
      <c r="U6388">
        <v>0</v>
      </c>
      <c r="V6388" s="8">
        <v>0</v>
      </c>
      <c r="W6388" s="8">
        <v>0</v>
      </c>
      <c r="X6388" s="8">
        <v>424.06</v>
      </c>
    </row>
    <row r="6389" spans="1:24" x14ac:dyDescent="0.25">
      <c r="A6389" t="s">
        <v>6715</v>
      </c>
      <c r="B6389" s="1">
        <v>45808</v>
      </c>
      <c r="C6389" t="s">
        <v>226</v>
      </c>
      <c r="D6389" t="s">
        <v>227</v>
      </c>
      <c r="E6389" t="s">
        <v>27</v>
      </c>
      <c r="F6389" t="s">
        <v>54</v>
      </c>
      <c r="G6389" t="s">
        <v>29</v>
      </c>
      <c r="H6389" t="s">
        <v>30</v>
      </c>
      <c r="I6389" t="s">
        <v>122</v>
      </c>
      <c r="J6389" t="s">
        <v>123</v>
      </c>
      <c r="K6389" t="s">
        <v>59</v>
      </c>
      <c r="L6389" s="8">
        <v>5.5</v>
      </c>
      <c r="M6389" s="8">
        <v>3.8</v>
      </c>
      <c r="N6389">
        <v>40</v>
      </c>
      <c r="O6389" s="8">
        <v>220</v>
      </c>
      <c r="P6389" s="14">
        <v>3.04E-2</v>
      </c>
      <c r="Q6389" s="8">
        <v>6.69</v>
      </c>
      <c r="R6389" s="8">
        <v>213.31</v>
      </c>
      <c r="S6389" s="8">
        <v>152</v>
      </c>
      <c r="T6389" s="8">
        <v>61.31</v>
      </c>
      <c r="U6389">
        <v>0</v>
      </c>
      <c r="V6389" s="8">
        <v>0</v>
      </c>
      <c r="W6389" s="8">
        <v>0</v>
      </c>
      <c r="X6389" s="8">
        <v>61.31</v>
      </c>
    </row>
    <row r="6390" spans="1:24" x14ac:dyDescent="0.25">
      <c r="A6390" t="s">
        <v>6716</v>
      </c>
      <c r="B6390" s="1">
        <v>45465</v>
      </c>
      <c r="C6390" t="s">
        <v>247</v>
      </c>
      <c r="D6390" t="s">
        <v>248</v>
      </c>
      <c r="E6390" t="s">
        <v>53</v>
      </c>
      <c r="F6390" t="s">
        <v>46</v>
      </c>
      <c r="G6390" t="s">
        <v>55</v>
      </c>
      <c r="H6390" t="s">
        <v>56</v>
      </c>
      <c r="I6390" t="s">
        <v>99</v>
      </c>
      <c r="J6390" t="s">
        <v>100</v>
      </c>
      <c r="K6390" t="s">
        <v>49</v>
      </c>
      <c r="L6390" s="8">
        <v>3.8</v>
      </c>
      <c r="M6390" s="8">
        <v>2.6</v>
      </c>
      <c r="N6390">
        <v>13</v>
      </c>
      <c r="O6390" s="8">
        <v>49.4</v>
      </c>
      <c r="P6390" s="14">
        <v>2.52E-2</v>
      </c>
      <c r="Q6390" s="8">
        <v>1.24</v>
      </c>
      <c r="R6390" s="8">
        <v>48.16</v>
      </c>
      <c r="S6390" s="8">
        <v>33.799999999999997</v>
      </c>
      <c r="T6390" s="8">
        <v>14.36</v>
      </c>
      <c r="U6390">
        <v>0</v>
      </c>
      <c r="V6390" s="8">
        <v>0</v>
      </c>
      <c r="W6390" s="8">
        <v>0</v>
      </c>
      <c r="X6390" s="8">
        <v>14.36</v>
      </c>
    </row>
    <row r="6391" spans="1:24" x14ac:dyDescent="0.25">
      <c r="A6391" t="s">
        <v>6717</v>
      </c>
      <c r="B6391" s="1">
        <v>45418</v>
      </c>
      <c r="C6391" t="s">
        <v>133</v>
      </c>
      <c r="D6391" t="s">
        <v>134</v>
      </c>
      <c r="E6391" t="s">
        <v>27</v>
      </c>
      <c r="F6391" t="s">
        <v>54</v>
      </c>
      <c r="G6391" t="s">
        <v>38</v>
      </c>
      <c r="H6391" t="s">
        <v>39</v>
      </c>
      <c r="I6391" t="s">
        <v>130</v>
      </c>
      <c r="J6391" t="s">
        <v>131</v>
      </c>
      <c r="K6391" t="s">
        <v>42</v>
      </c>
      <c r="L6391" s="8">
        <v>4.8</v>
      </c>
      <c r="M6391" s="8">
        <v>1.4</v>
      </c>
      <c r="N6391">
        <v>37</v>
      </c>
      <c r="O6391" s="8">
        <v>177.6</v>
      </c>
      <c r="P6391" s="14">
        <v>2.4799999999999999E-2</v>
      </c>
      <c r="Q6391" s="8">
        <v>4.4000000000000004</v>
      </c>
      <c r="R6391" s="8">
        <v>173.2</v>
      </c>
      <c r="S6391" s="8">
        <v>51.8</v>
      </c>
      <c r="T6391" s="8">
        <v>121.4</v>
      </c>
      <c r="U6391">
        <v>0</v>
      </c>
      <c r="V6391" s="8">
        <v>0</v>
      </c>
      <c r="W6391" s="8">
        <v>0</v>
      </c>
      <c r="X6391" s="8">
        <v>121.4</v>
      </c>
    </row>
    <row r="6392" spans="1:24" x14ac:dyDescent="0.25">
      <c r="A6392" t="s">
        <v>6718</v>
      </c>
      <c r="B6392" s="1">
        <v>45667</v>
      </c>
      <c r="C6392" t="s">
        <v>528</v>
      </c>
      <c r="D6392" t="s">
        <v>529</v>
      </c>
      <c r="E6392" t="s">
        <v>27</v>
      </c>
      <c r="F6392" t="s">
        <v>54</v>
      </c>
      <c r="G6392" t="s">
        <v>38</v>
      </c>
      <c r="H6392" t="s">
        <v>39</v>
      </c>
      <c r="I6392" t="s">
        <v>47</v>
      </c>
      <c r="J6392" t="s">
        <v>48</v>
      </c>
      <c r="K6392" t="s">
        <v>49</v>
      </c>
      <c r="L6392" s="8">
        <v>5</v>
      </c>
      <c r="M6392" s="8">
        <v>3.2</v>
      </c>
      <c r="N6392">
        <v>10</v>
      </c>
      <c r="O6392" s="8">
        <v>50</v>
      </c>
      <c r="P6392" s="14">
        <v>1.4E-3</v>
      </c>
      <c r="Q6392" s="8">
        <v>7.0000000000000007E-2</v>
      </c>
      <c r="R6392" s="8">
        <v>49.93</v>
      </c>
      <c r="S6392" s="8">
        <v>32</v>
      </c>
      <c r="T6392" s="8">
        <v>17.93</v>
      </c>
      <c r="U6392">
        <v>1</v>
      </c>
      <c r="V6392" s="8">
        <v>4.99</v>
      </c>
      <c r="W6392" s="8">
        <v>3.7</v>
      </c>
      <c r="X6392" s="8">
        <v>14.23</v>
      </c>
    </row>
    <row r="6393" spans="1:24" x14ac:dyDescent="0.25">
      <c r="A6393" t="s">
        <v>6719</v>
      </c>
      <c r="B6393" s="1">
        <v>46020</v>
      </c>
      <c r="C6393" t="s">
        <v>325</v>
      </c>
      <c r="D6393" t="s">
        <v>326</v>
      </c>
      <c r="E6393" t="s">
        <v>27</v>
      </c>
      <c r="F6393" t="s">
        <v>37</v>
      </c>
      <c r="G6393" t="s">
        <v>29</v>
      </c>
      <c r="H6393" t="s">
        <v>30</v>
      </c>
      <c r="I6393" t="s">
        <v>99</v>
      </c>
      <c r="J6393" t="s">
        <v>100</v>
      </c>
      <c r="K6393" t="s">
        <v>49</v>
      </c>
      <c r="L6393" s="8">
        <v>3.8</v>
      </c>
      <c r="M6393" s="8">
        <v>2.6</v>
      </c>
      <c r="N6393">
        <v>2</v>
      </c>
      <c r="O6393" s="8">
        <v>7.6</v>
      </c>
      <c r="P6393" s="14">
        <v>6.4999999999999997E-3</v>
      </c>
      <c r="Q6393" s="8">
        <v>0.05</v>
      </c>
      <c r="R6393" s="8">
        <v>7.55</v>
      </c>
      <c r="S6393" s="8">
        <v>5.2</v>
      </c>
      <c r="T6393" s="8">
        <v>2.35</v>
      </c>
      <c r="U6393">
        <v>0</v>
      </c>
      <c r="V6393" s="8">
        <v>0</v>
      </c>
      <c r="W6393" s="8">
        <v>0</v>
      </c>
      <c r="X6393" s="8">
        <v>2.35</v>
      </c>
    </row>
    <row r="6394" spans="1:24" x14ac:dyDescent="0.25">
      <c r="A6394" t="s">
        <v>6720</v>
      </c>
      <c r="B6394" s="1">
        <v>45958</v>
      </c>
      <c r="C6394" t="s">
        <v>403</v>
      </c>
      <c r="D6394" t="s">
        <v>404</v>
      </c>
      <c r="E6394" t="s">
        <v>53</v>
      </c>
      <c r="F6394" t="s">
        <v>37</v>
      </c>
      <c r="G6394" t="s">
        <v>55</v>
      </c>
      <c r="H6394" t="s">
        <v>56</v>
      </c>
      <c r="I6394" t="s">
        <v>156</v>
      </c>
      <c r="J6394" t="s">
        <v>157</v>
      </c>
      <c r="K6394" t="s">
        <v>42</v>
      </c>
      <c r="L6394" s="8">
        <v>6.2</v>
      </c>
      <c r="M6394" s="8">
        <v>1.9</v>
      </c>
      <c r="N6394">
        <v>6</v>
      </c>
      <c r="O6394" s="8">
        <v>37.200000000000003</v>
      </c>
      <c r="P6394" s="14">
        <v>3.8E-3</v>
      </c>
      <c r="Q6394" s="8">
        <v>0.14000000000000001</v>
      </c>
      <c r="R6394" s="8">
        <v>37.06</v>
      </c>
      <c r="S6394" s="8">
        <v>11.4</v>
      </c>
      <c r="T6394" s="8">
        <v>25.66</v>
      </c>
      <c r="U6394">
        <v>0</v>
      </c>
      <c r="V6394" s="8">
        <v>0</v>
      </c>
      <c r="W6394" s="8">
        <v>0</v>
      </c>
      <c r="X6394" s="8">
        <v>25.66</v>
      </c>
    </row>
    <row r="6395" spans="1:24" x14ac:dyDescent="0.25">
      <c r="A6395" t="s">
        <v>6721</v>
      </c>
      <c r="B6395" s="1">
        <v>46103</v>
      </c>
      <c r="C6395" t="s">
        <v>420</v>
      </c>
      <c r="D6395" t="s">
        <v>421</v>
      </c>
      <c r="E6395" t="s">
        <v>150</v>
      </c>
      <c r="F6395" t="s">
        <v>89</v>
      </c>
      <c r="G6395" t="s">
        <v>151</v>
      </c>
      <c r="H6395" t="s">
        <v>152</v>
      </c>
      <c r="I6395" t="s">
        <v>99</v>
      </c>
      <c r="J6395" t="s">
        <v>100</v>
      </c>
      <c r="K6395" t="s">
        <v>49</v>
      </c>
      <c r="L6395" s="8">
        <v>3.8</v>
      </c>
      <c r="M6395" s="8">
        <v>2.6</v>
      </c>
      <c r="N6395">
        <v>92</v>
      </c>
      <c r="O6395" s="8">
        <v>349.6</v>
      </c>
      <c r="P6395" s="14">
        <v>9.8100000000000007E-2</v>
      </c>
      <c r="Q6395" s="8">
        <v>34.299999999999997</v>
      </c>
      <c r="R6395" s="8">
        <v>315.3</v>
      </c>
      <c r="S6395" s="8">
        <v>239.2</v>
      </c>
      <c r="T6395" s="8">
        <v>76.099999999999994</v>
      </c>
      <c r="U6395">
        <v>0</v>
      </c>
      <c r="V6395" s="8">
        <v>0</v>
      </c>
      <c r="W6395" s="8">
        <v>0</v>
      </c>
      <c r="X6395" s="8">
        <v>76.099999999999994</v>
      </c>
    </row>
    <row r="6396" spans="1:24" x14ac:dyDescent="0.25">
      <c r="A6396" t="s">
        <v>6722</v>
      </c>
      <c r="B6396" s="1">
        <v>45330</v>
      </c>
      <c r="C6396" t="s">
        <v>520</v>
      </c>
      <c r="D6396" t="s">
        <v>521</v>
      </c>
      <c r="E6396" t="s">
        <v>63</v>
      </c>
      <c r="F6396" t="s">
        <v>37</v>
      </c>
      <c r="G6396" t="s">
        <v>64</v>
      </c>
      <c r="H6396" t="s">
        <v>65</v>
      </c>
      <c r="I6396" t="s">
        <v>185</v>
      </c>
      <c r="J6396" t="s">
        <v>186</v>
      </c>
      <c r="K6396" t="s">
        <v>59</v>
      </c>
      <c r="L6396" s="8">
        <v>4.9000000000000004</v>
      </c>
      <c r="M6396" s="8">
        <v>3.1</v>
      </c>
      <c r="N6396">
        <v>20</v>
      </c>
      <c r="O6396" s="8">
        <v>98</v>
      </c>
      <c r="P6396" s="14">
        <v>6.4000000000000003E-3</v>
      </c>
      <c r="Q6396" s="8">
        <v>0.63</v>
      </c>
      <c r="R6396" s="8">
        <v>97.37</v>
      </c>
      <c r="S6396" s="8">
        <v>62</v>
      </c>
      <c r="T6396" s="8">
        <v>35.369999999999997</v>
      </c>
      <c r="U6396">
        <v>0</v>
      </c>
      <c r="V6396" s="8">
        <v>0</v>
      </c>
      <c r="W6396" s="8">
        <v>0</v>
      </c>
      <c r="X6396" s="8">
        <v>35.369999999999997</v>
      </c>
    </row>
    <row r="6397" spans="1:24" x14ac:dyDescent="0.25">
      <c r="A6397" t="s">
        <v>6723</v>
      </c>
      <c r="B6397" s="1">
        <v>45676</v>
      </c>
      <c r="C6397" t="s">
        <v>247</v>
      </c>
      <c r="D6397" t="s">
        <v>248</v>
      </c>
      <c r="E6397" t="s">
        <v>53</v>
      </c>
      <c r="F6397" t="s">
        <v>46</v>
      </c>
      <c r="G6397" t="s">
        <v>55</v>
      </c>
      <c r="H6397" t="s">
        <v>56</v>
      </c>
      <c r="I6397" t="s">
        <v>185</v>
      </c>
      <c r="J6397" t="s">
        <v>186</v>
      </c>
      <c r="K6397" t="s">
        <v>59</v>
      </c>
      <c r="L6397" s="8">
        <v>4.9000000000000004</v>
      </c>
      <c r="M6397" s="8">
        <v>3.1</v>
      </c>
      <c r="N6397">
        <v>29</v>
      </c>
      <c r="O6397" s="8">
        <v>142.1</v>
      </c>
      <c r="P6397" s="14">
        <v>8.6099999999999996E-2</v>
      </c>
      <c r="Q6397" s="8">
        <v>12.23</v>
      </c>
      <c r="R6397" s="8">
        <v>129.87</v>
      </c>
      <c r="S6397" s="8">
        <v>89.9</v>
      </c>
      <c r="T6397" s="8">
        <v>39.97</v>
      </c>
      <c r="U6397">
        <v>0</v>
      </c>
      <c r="V6397" s="8">
        <v>0</v>
      </c>
      <c r="W6397" s="8">
        <v>0</v>
      </c>
      <c r="X6397" s="8">
        <v>39.97</v>
      </c>
    </row>
    <row r="6398" spans="1:24" x14ac:dyDescent="0.25">
      <c r="A6398" t="s">
        <v>6724</v>
      </c>
      <c r="B6398" s="1">
        <v>46189</v>
      </c>
      <c r="C6398" t="s">
        <v>403</v>
      </c>
      <c r="D6398" t="s">
        <v>404</v>
      </c>
      <c r="E6398" t="s">
        <v>53</v>
      </c>
      <c r="F6398" t="s">
        <v>37</v>
      </c>
      <c r="G6398" t="s">
        <v>55</v>
      </c>
      <c r="H6398" t="s">
        <v>56</v>
      </c>
      <c r="I6398" t="s">
        <v>57</v>
      </c>
      <c r="J6398" t="s">
        <v>58</v>
      </c>
      <c r="K6398" t="s">
        <v>59</v>
      </c>
      <c r="L6398" s="8">
        <v>10.5</v>
      </c>
      <c r="M6398" s="8">
        <v>7.5</v>
      </c>
      <c r="N6398">
        <v>2</v>
      </c>
      <c r="O6398" s="8">
        <v>21</v>
      </c>
      <c r="P6398" s="14">
        <v>1.18E-2</v>
      </c>
      <c r="Q6398" s="8">
        <v>0.25</v>
      </c>
      <c r="R6398" s="8">
        <v>20.75</v>
      </c>
      <c r="S6398" s="8">
        <v>15</v>
      </c>
      <c r="T6398" s="8">
        <v>5.75</v>
      </c>
      <c r="U6398">
        <v>0</v>
      </c>
      <c r="V6398" s="8">
        <v>0</v>
      </c>
      <c r="W6398" s="8">
        <v>0</v>
      </c>
      <c r="X6398" s="8">
        <v>5.75</v>
      </c>
    </row>
    <row r="6399" spans="1:24" x14ac:dyDescent="0.25">
      <c r="A6399" t="s">
        <v>6725</v>
      </c>
      <c r="B6399" s="1">
        <v>45947</v>
      </c>
      <c r="C6399" t="s">
        <v>188</v>
      </c>
      <c r="D6399" t="s">
        <v>189</v>
      </c>
      <c r="E6399" t="s">
        <v>27</v>
      </c>
      <c r="F6399" t="s">
        <v>54</v>
      </c>
      <c r="G6399" t="s">
        <v>38</v>
      </c>
      <c r="H6399" t="s">
        <v>39</v>
      </c>
      <c r="I6399" t="s">
        <v>104</v>
      </c>
      <c r="J6399" t="s">
        <v>105</v>
      </c>
      <c r="K6399" t="s">
        <v>49</v>
      </c>
      <c r="L6399" s="8">
        <v>4.2</v>
      </c>
      <c r="M6399" s="8">
        <v>2.8</v>
      </c>
      <c r="N6399">
        <v>20</v>
      </c>
      <c r="O6399" s="8">
        <v>84</v>
      </c>
      <c r="P6399" s="14">
        <v>7.0099999999999996E-2</v>
      </c>
      <c r="Q6399" s="8">
        <v>5.89</v>
      </c>
      <c r="R6399" s="8">
        <v>78.11</v>
      </c>
      <c r="S6399" s="8">
        <v>56</v>
      </c>
      <c r="T6399" s="8">
        <v>22.11</v>
      </c>
      <c r="U6399">
        <v>0</v>
      </c>
      <c r="V6399" s="8">
        <v>0</v>
      </c>
      <c r="W6399" s="8">
        <v>0</v>
      </c>
      <c r="X6399" s="8">
        <v>22.11</v>
      </c>
    </row>
    <row r="6400" spans="1:24" x14ac:dyDescent="0.25">
      <c r="A6400" t="s">
        <v>6726</v>
      </c>
      <c r="B6400" s="1">
        <v>45553</v>
      </c>
      <c r="C6400" t="s">
        <v>269</v>
      </c>
      <c r="D6400" t="s">
        <v>270</v>
      </c>
      <c r="E6400" t="s">
        <v>27</v>
      </c>
      <c r="F6400" t="s">
        <v>37</v>
      </c>
      <c r="G6400" t="s">
        <v>29</v>
      </c>
      <c r="H6400" t="s">
        <v>30</v>
      </c>
      <c r="I6400" t="s">
        <v>40</v>
      </c>
      <c r="J6400" t="s">
        <v>41</v>
      </c>
      <c r="K6400" t="s">
        <v>42</v>
      </c>
      <c r="L6400" s="8">
        <v>14.5</v>
      </c>
      <c r="M6400" s="8">
        <v>4.2</v>
      </c>
      <c r="N6400">
        <v>10</v>
      </c>
      <c r="O6400" s="8">
        <v>145</v>
      </c>
      <c r="P6400" s="14">
        <v>5.3199999999999997E-2</v>
      </c>
      <c r="Q6400" s="8">
        <v>7.71</v>
      </c>
      <c r="R6400" s="8">
        <v>137.29</v>
      </c>
      <c r="S6400" s="8">
        <v>42</v>
      </c>
      <c r="T6400" s="8">
        <v>95.29</v>
      </c>
      <c r="U6400">
        <v>0</v>
      </c>
      <c r="V6400" s="8">
        <v>0</v>
      </c>
      <c r="W6400" s="8">
        <v>0</v>
      </c>
      <c r="X6400" s="8">
        <v>95.29</v>
      </c>
    </row>
    <row r="6401" spans="1:24" x14ac:dyDescent="0.25">
      <c r="A6401" t="s">
        <v>6727</v>
      </c>
      <c r="B6401" s="1">
        <v>46081</v>
      </c>
      <c r="C6401" t="s">
        <v>301</v>
      </c>
      <c r="D6401" t="s">
        <v>302</v>
      </c>
      <c r="E6401" t="s">
        <v>63</v>
      </c>
      <c r="F6401" t="s">
        <v>37</v>
      </c>
      <c r="G6401" t="s">
        <v>64</v>
      </c>
      <c r="H6401" t="s">
        <v>65</v>
      </c>
      <c r="I6401" t="s">
        <v>156</v>
      </c>
      <c r="J6401" t="s">
        <v>157</v>
      </c>
      <c r="K6401" t="s">
        <v>42</v>
      </c>
      <c r="L6401" s="8">
        <v>6.2</v>
      </c>
      <c r="M6401" s="8">
        <v>1.9</v>
      </c>
      <c r="N6401">
        <v>12</v>
      </c>
      <c r="O6401" s="8">
        <v>74.400000000000006</v>
      </c>
      <c r="P6401" s="14">
        <v>2E-3</v>
      </c>
      <c r="Q6401" s="8">
        <v>0.15</v>
      </c>
      <c r="R6401" s="8">
        <v>74.25</v>
      </c>
      <c r="S6401" s="8">
        <v>22.8</v>
      </c>
      <c r="T6401" s="8">
        <v>51.45</v>
      </c>
      <c r="U6401">
        <v>0</v>
      </c>
      <c r="V6401" s="8">
        <v>0</v>
      </c>
      <c r="W6401" s="8">
        <v>0</v>
      </c>
      <c r="X6401" s="8">
        <v>51.45</v>
      </c>
    </row>
    <row r="6402" spans="1:24" x14ac:dyDescent="0.25">
      <c r="A6402" t="s">
        <v>6728</v>
      </c>
      <c r="B6402" s="1">
        <v>45839</v>
      </c>
      <c r="C6402" t="s">
        <v>350</v>
      </c>
      <c r="D6402" t="s">
        <v>351</v>
      </c>
      <c r="E6402" t="s">
        <v>63</v>
      </c>
      <c r="F6402" t="s">
        <v>89</v>
      </c>
      <c r="G6402" t="s">
        <v>79</v>
      </c>
      <c r="H6402" t="s">
        <v>80</v>
      </c>
      <c r="I6402" t="s">
        <v>31</v>
      </c>
      <c r="J6402" t="s">
        <v>32</v>
      </c>
      <c r="K6402" t="s">
        <v>33</v>
      </c>
      <c r="L6402" s="8">
        <v>5.8</v>
      </c>
      <c r="M6402" s="8">
        <v>2.7</v>
      </c>
      <c r="N6402">
        <v>206</v>
      </c>
      <c r="O6402" s="8">
        <v>1194.8</v>
      </c>
      <c r="P6402" s="14">
        <v>8.8000000000000005E-3</v>
      </c>
      <c r="Q6402" s="8">
        <v>10.51</v>
      </c>
      <c r="R6402" s="8">
        <v>1184.29</v>
      </c>
      <c r="S6402" s="8">
        <v>556.20000000000005</v>
      </c>
      <c r="T6402" s="8">
        <v>628.09</v>
      </c>
      <c r="U6402">
        <v>0</v>
      </c>
      <c r="V6402" s="8">
        <v>0</v>
      </c>
      <c r="W6402" s="8">
        <v>0</v>
      </c>
      <c r="X6402" s="8">
        <v>628.09</v>
      </c>
    </row>
    <row r="6403" spans="1:24" x14ac:dyDescent="0.25">
      <c r="A6403" t="s">
        <v>6729</v>
      </c>
      <c r="B6403" s="1">
        <v>45930</v>
      </c>
      <c r="C6403" t="s">
        <v>198</v>
      </c>
      <c r="D6403" t="s">
        <v>199</v>
      </c>
      <c r="E6403" t="s">
        <v>150</v>
      </c>
      <c r="F6403" t="s">
        <v>54</v>
      </c>
      <c r="G6403" t="s">
        <v>151</v>
      </c>
      <c r="H6403" t="s">
        <v>152</v>
      </c>
      <c r="I6403" t="s">
        <v>185</v>
      </c>
      <c r="J6403" t="s">
        <v>186</v>
      </c>
      <c r="K6403" t="s">
        <v>59</v>
      </c>
      <c r="L6403" s="8">
        <v>4.9000000000000004</v>
      </c>
      <c r="M6403" s="8">
        <v>3.1</v>
      </c>
      <c r="N6403">
        <v>83</v>
      </c>
      <c r="O6403" s="8">
        <v>406.7</v>
      </c>
      <c r="P6403" s="14">
        <v>8.8999999999999999E-3</v>
      </c>
      <c r="Q6403" s="8">
        <v>3.62</v>
      </c>
      <c r="R6403" s="8">
        <v>403.08</v>
      </c>
      <c r="S6403" s="8">
        <v>257.3</v>
      </c>
      <c r="T6403" s="8">
        <v>145.78</v>
      </c>
      <c r="U6403">
        <v>0</v>
      </c>
      <c r="V6403" s="8">
        <v>0</v>
      </c>
      <c r="W6403" s="8">
        <v>0</v>
      </c>
      <c r="X6403" s="8">
        <v>145.78</v>
      </c>
    </row>
    <row r="6404" spans="1:24" x14ac:dyDescent="0.25">
      <c r="A6404" t="s">
        <v>6730</v>
      </c>
      <c r="B6404" s="1">
        <v>45341</v>
      </c>
      <c r="C6404" t="s">
        <v>177</v>
      </c>
      <c r="D6404" t="s">
        <v>178</v>
      </c>
      <c r="E6404" t="s">
        <v>27</v>
      </c>
      <c r="F6404" t="s">
        <v>37</v>
      </c>
      <c r="G6404" t="s">
        <v>29</v>
      </c>
      <c r="H6404" t="s">
        <v>30</v>
      </c>
      <c r="I6404" t="s">
        <v>47</v>
      </c>
      <c r="J6404" t="s">
        <v>48</v>
      </c>
      <c r="K6404" t="s">
        <v>49</v>
      </c>
      <c r="L6404" s="8">
        <v>5</v>
      </c>
      <c r="M6404" s="8">
        <v>3.2</v>
      </c>
      <c r="N6404">
        <v>58</v>
      </c>
      <c r="O6404" s="8">
        <v>290</v>
      </c>
      <c r="P6404" s="14">
        <v>1E-3</v>
      </c>
      <c r="Q6404" s="8">
        <v>0.28999999999999998</v>
      </c>
      <c r="R6404" s="8">
        <v>289.70999999999998</v>
      </c>
      <c r="S6404" s="8">
        <v>185.6</v>
      </c>
      <c r="T6404" s="8">
        <v>104.11</v>
      </c>
      <c r="U6404">
        <v>0</v>
      </c>
      <c r="V6404" s="8">
        <v>0</v>
      </c>
      <c r="W6404" s="8">
        <v>0</v>
      </c>
      <c r="X6404" s="8">
        <v>104.11</v>
      </c>
    </row>
    <row r="6405" spans="1:24" x14ac:dyDescent="0.25">
      <c r="A6405" t="s">
        <v>6731</v>
      </c>
      <c r="B6405" s="1">
        <v>45900</v>
      </c>
      <c r="C6405" t="s">
        <v>667</v>
      </c>
      <c r="D6405" t="s">
        <v>668</v>
      </c>
      <c r="E6405" t="s">
        <v>63</v>
      </c>
      <c r="F6405" t="s">
        <v>54</v>
      </c>
      <c r="G6405" t="s">
        <v>64</v>
      </c>
      <c r="H6405" t="s">
        <v>65</v>
      </c>
      <c r="I6405" t="s">
        <v>156</v>
      </c>
      <c r="J6405" t="s">
        <v>157</v>
      </c>
      <c r="K6405" t="s">
        <v>42</v>
      </c>
      <c r="L6405" s="8">
        <v>6.2</v>
      </c>
      <c r="M6405" s="8">
        <v>1.9</v>
      </c>
      <c r="N6405">
        <v>76</v>
      </c>
      <c r="O6405" s="8">
        <v>471.2</v>
      </c>
      <c r="P6405" s="14">
        <v>4.3E-3</v>
      </c>
      <c r="Q6405" s="8">
        <v>2.0299999999999998</v>
      </c>
      <c r="R6405" s="8">
        <v>469.17</v>
      </c>
      <c r="S6405" s="8">
        <v>144.4</v>
      </c>
      <c r="T6405" s="8">
        <v>324.77</v>
      </c>
      <c r="U6405">
        <v>55</v>
      </c>
      <c r="V6405" s="8">
        <v>339.53</v>
      </c>
      <c r="W6405" s="8">
        <v>132</v>
      </c>
      <c r="X6405" s="8">
        <v>192.77</v>
      </c>
    </row>
    <row r="6406" spans="1:24" x14ac:dyDescent="0.25">
      <c r="A6406" t="s">
        <v>6732</v>
      </c>
      <c r="B6406" s="1">
        <v>45341</v>
      </c>
      <c r="C6406" t="s">
        <v>615</v>
      </c>
      <c r="D6406" t="s">
        <v>616</v>
      </c>
      <c r="E6406" t="s">
        <v>150</v>
      </c>
      <c r="F6406" t="s">
        <v>89</v>
      </c>
      <c r="G6406" t="s">
        <v>151</v>
      </c>
      <c r="H6406" t="s">
        <v>152</v>
      </c>
      <c r="I6406" t="s">
        <v>127</v>
      </c>
      <c r="J6406" t="s">
        <v>128</v>
      </c>
      <c r="K6406" t="s">
        <v>33</v>
      </c>
      <c r="L6406" s="8">
        <v>7.2</v>
      </c>
      <c r="M6406" s="8">
        <v>3.6</v>
      </c>
      <c r="N6406">
        <v>65</v>
      </c>
      <c r="O6406" s="8">
        <v>468</v>
      </c>
      <c r="P6406" s="14">
        <v>0.11070000000000001</v>
      </c>
      <c r="Q6406" s="8">
        <v>51.81</v>
      </c>
      <c r="R6406" s="8">
        <v>416.19</v>
      </c>
      <c r="S6406" s="8">
        <v>234</v>
      </c>
      <c r="T6406" s="8">
        <v>182.19</v>
      </c>
      <c r="U6406">
        <v>0</v>
      </c>
      <c r="V6406" s="8">
        <v>0</v>
      </c>
      <c r="W6406" s="8">
        <v>0</v>
      </c>
      <c r="X6406" s="8">
        <v>182.19</v>
      </c>
    </row>
    <row r="6407" spans="1:24" x14ac:dyDescent="0.25">
      <c r="A6407" t="s">
        <v>6733</v>
      </c>
      <c r="B6407" s="1">
        <v>45969</v>
      </c>
      <c r="C6407" t="s">
        <v>191</v>
      </c>
      <c r="D6407" t="s">
        <v>192</v>
      </c>
      <c r="E6407" t="s">
        <v>150</v>
      </c>
      <c r="F6407" t="s">
        <v>54</v>
      </c>
      <c r="G6407" t="s">
        <v>151</v>
      </c>
      <c r="H6407" t="s">
        <v>152</v>
      </c>
      <c r="I6407" t="s">
        <v>104</v>
      </c>
      <c r="J6407" t="s">
        <v>105</v>
      </c>
      <c r="K6407" t="s">
        <v>49</v>
      </c>
      <c r="L6407" s="8">
        <v>4.2</v>
      </c>
      <c r="M6407" s="8">
        <v>2.8</v>
      </c>
      <c r="N6407">
        <v>319</v>
      </c>
      <c r="O6407" s="8">
        <v>1339.8</v>
      </c>
      <c r="P6407" s="14">
        <v>5.5500000000000001E-2</v>
      </c>
      <c r="Q6407" s="8">
        <v>74.36</v>
      </c>
      <c r="R6407" s="8">
        <v>1265.44</v>
      </c>
      <c r="S6407" s="8">
        <v>893.2</v>
      </c>
      <c r="T6407" s="8">
        <v>372.24</v>
      </c>
      <c r="U6407">
        <v>0</v>
      </c>
      <c r="V6407" s="8">
        <v>0</v>
      </c>
      <c r="W6407" s="8">
        <v>0</v>
      </c>
      <c r="X6407" s="8">
        <v>372.24</v>
      </c>
    </row>
    <row r="6408" spans="1:24" x14ac:dyDescent="0.25">
      <c r="A6408" t="s">
        <v>6734</v>
      </c>
      <c r="B6408" s="1">
        <v>45402</v>
      </c>
      <c r="C6408" t="s">
        <v>133</v>
      </c>
      <c r="D6408" t="s">
        <v>134</v>
      </c>
      <c r="E6408" t="s">
        <v>27</v>
      </c>
      <c r="F6408" t="s">
        <v>54</v>
      </c>
      <c r="G6408" t="s">
        <v>29</v>
      </c>
      <c r="H6408" t="s">
        <v>30</v>
      </c>
      <c r="I6408" t="s">
        <v>185</v>
      </c>
      <c r="J6408" t="s">
        <v>186</v>
      </c>
      <c r="K6408" t="s">
        <v>59</v>
      </c>
      <c r="L6408" s="8">
        <v>4.9000000000000004</v>
      </c>
      <c r="M6408" s="8">
        <v>3.1</v>
      </c>
      <c r="N6408">
        <v>41</v>
      </c>
      <c r="O6408" s="8">
        <v>200.9</v>
      </c>
      <c r="P6408" s="14">
        <v>6.3E-3</v>
      </c>
      <c r="Q6408" s="8">
        <v>1.27</v>
      </c>
      <c r="R6408" s="8">
        <v>199.63</v>
      </c>
      <c r="S6408" s="8">
        <v>127.1</v>
      </c>
      <c r="T6408" s="8">
        <v>72.53</v>
      </c>
      <c r="U6408">
        <v>0</v>
      </c>
      <c r="V6408" s="8">
        <v>0</v>
      </c>
      <c r="W6408" s="8">
        <v>0</v>
      </c>
      <c r="X6408" s="8">
        <v>72.53</v>
      </c>
    </row>
    <row r="6409" spans="1:24" x14ac:dyDescent="0.25">
      <c r="A6409" t="s">
        <v>6735</v>
      </c>
      <c r="B6409" s="1">
        <v>45961</v>
      </c>
      <c r="C6409" t="s">
        <v>331</v>
      </c>
      <c r="D6409" t="s">
        <v>332</v>
      </c>
      <c r="E6409" t="s">
        <v>150</v>
      </c>
      <c r="F6409" t="s">
        <v>37</v>
      </c>
      <c r="G6409" t="s">
        <v>151</v>
      </c>
      <c r="H6409" t="s">
        <v>152</v>
      </c>
      <c r="I6409" t="s">
        <v>31</v>
      </c>
      <c r="J6409" t="s">
        <v>32</v>
      </c>
      <c r="K6409" t="s">
        <v>33</v>
      </c>
      <c r="L6409" s="8">
        <v>5.8</v>
      </c>
      <c r="M6409" s="8">
        <v>2.7</v>
      </c>
      <c r="N6409">
        <v>1</v>
      </c>
      <c r="O6409" s="8">
        <v>5.8</v>
      </c>
      <c r="P6409" s="14">
        <v>2.3599999999999999E-2</v>
      </c>
      <c r="Q6409" s="8">
        <v>0.14000000000000001</v>
      </c>
      <c r="R6409" s="8">
        <v>5.66</v>
      </c>
      <c r="S6409" s="8">
        <v>2.7</v>
      </c>
      <c r="T6409" s="8">
        <v>2.96</v>
      </c>
      <c r="U6409">
        <v>0</v>
      </c>
      <c r="V6409" s="8">
        <v>0</v>
      </c>
      <c r="W6409" s="8">
        <v>0</v>
      </c>
      <c r="X6409" s="8">
        <v>2.96</v>
      </c>
    </row>
    <row r="6410" spans="1:24" x14ac:dyDescent="0.25">
      <c r="A6410" t="s">
        <v>6736</v>
      </c>
      <c r="B6410" s="1">
        <v>46148</v>
      </c>
      <c r="C6410" t="s">
        <v>480</v>
      </c>
      <c r="D6410" t="s">
        <v>481</v>
      </c>
      <c r="E6410" t="s">
        <v>63</v>
      </c>
      <c r="F6410" t="s">
        <v>54</v>
      </c>
      <c r="G6410" t="s">
        <v>64</v>
      </c>
      <c r="H6410" t="s">
        <v>65</v>
      </c>
      <c r="I6410" t="s">
        <v>185</v>
      </c>
      <c r="J6410" t="s">
        <v>186</v>
      </c>
      <c r="K6410" t="s">
        <v>59</v>
      </c>
      <c r="L6410" s="8">
        <v>4.9000000000000004</v>
      </c>
      <c r="M6410" s="8">
        <v>3.1</v>
      </c>
      <c r="N6410">
        <v>123</v>
      </c>
      <c r="O6410" s="8">
        <v>602.70000000000005</v>
      </c>
      <c r="P6410" s="14">
        <v>2.3E-3</v>
      </c>
      <c r="Q6410" s="8">
        <v>1.39</v>
      </c>
      <c r="R6410" s="8">
        <v>601.30999999999995</v>
      </c>
      <c r="S6410" s="8">
        <v>381.3</v>
      </c>
      <c r="T6410" s="8">
        <v>220.01</v>
      </c>
      <c r="U6410">
        <v>0</v>
      </c>
      <c r="V6410" s="8">
        <v>0</v>
      </c>
      <c r="W6410" s="8">
        <v>0</v>
      </c>
      <c r="X6410" s="8">
        <v>220.01</v>
      </c>
    </row>
    <row r="6411" spans="1:24" x14ac:dyDescent="0.25">
      <c r="A6411" t="s">
        <v>6737</v>
      </c>
      <c r="B6411" s="1">
        <v>45312</v>
      </c>
      <c r="C6411" t="s">
        <v>420</v>
      </c>
      <c r="D6411" t="s">
        <v>421</v>
      </c>
      <c r="E6411" t="s">
        <v>150</v>
      </c>
      <c r="F6411" t="s">
        <v>89</v>
      </c>
      <c r="G6411" t="s">
        <v>151</v>
      </c>
      <c r="H6411" t="s">
        <v>152</v>
      </c>
      <c r="I6411" t="s">
        <v>74</v>
      </c>
      <c r="J6411" t="s">
        <v>75</v>
      </c>
      <c r="K6411" t="s">
        <v>49</v>
      </c>
      <c r="L6411" s="8">
        <v>11</v>
      </c>
      <c r="M6411" s="8">
        <v>6.8</v>
      </c>
      <c r="N6411">
        <v>129</v>
      </c>
      <c r="O6411" s="8">
        <v>1419</v>
      </c>
      <c r="P6411" s="14">
        <v>9.01E-2</v>
      </c>
      <c r="Q6411" s="8">
        <v>127.85</v>
      </c>
      <c r="R6411" s="8">
        <v>1291.1500000000001</v>
      </c>
      <c r="S6411" s="8">
        <v>877.2</v>
      </c>
      <c r="T6411" s="8">
        <v>413.95</v>
      </c>
      <c r="U6411">
        <v>0</v>
      </c>
      <c r="V6411" s="8">
        <v>0</v>
      </c>
      <c r="W6411" s="8">
        <v>0</v>
      </c>
      <c r="X6411" s="8">
        <v>413.95</v>
      </c>
    </row>
    <row r="6412" spans="1:24" x14ac:dyDescent="0.25">
      <c r="A6412" t="s">
        <v>6738</v>
      </c>
      <c r="B6412" s="1">
        <v>45341</v>
      </c>
      <c r="C6412" t="s">
        <v>215</v>
      </c>
      <c r="D6412" t="s">
        <v>216</v>
      </c>
      <c r="E6412" t="s">
        <v>27</v>
      </c>
      <c r="F6412" t="s">
        <v>54</v>
      </c>
      <c r="G6412" t="s">
        <v>29</v>
      </c>
      <c r="H6412" t="s">
        <v>30</v>
      </c>
      <c r="I6412" t="s">
        <v>127</v>
      </c>
      <c r="J6412" t="s">
        <v>128</v>
      </c>
      <c r="K6412" t="s">
        <v>33</v>
      </c>
      <c r="L6412" s="8">
        <v>7.2</v>
      </c>
      <c r="M6412" s="8">
        <v>3.6</v>
      </c>
      <c r="N6412">
        <v>63</v>
      </c>
      <c r="O6412" s="8">
        <v>453.6</v>
      </c>
      <c r="P6412" s="14">
        <v>1.1000000000000001E-3</v>
      </c>
      <c r="Q6412" s="8">
        <v>0.5</v>
      </c>
      <c r="R6412" s="8">
        <v>453.1</v>
      </c>
      <c r="S6412" s="8">
        <v>226.8</v>
      </c>
      <c r="T6412" s="8">
        <v>226.3</v>
      </c>
      <c r="U6412">
        <v>0</v>
      </c>
      <c r="V6412" s="8">
        <v>0</v>
      </c>
      <c r="W6412" s="8">
        <v>0</v>
      </c>
      <c r="X6412" s="8">
        <v>226.3</v>
      </c>
    </row>
    <row r="6413" spans="1:24" x14ac:dyDescent="0.25">
      <c r="A6413" t="s">
        <v>6739</v>
      </c>
      <c r="B6413" s="1">
        <v>45998</v>
      </c>
      <c r="C6413" t="s">
        <v>642</v>
      </c>
      <c r="D6413" t="s">
        <v>643</v>
      </c>
      <c r="E6413" t="s">
        <v>71</v>
      </c>
      <c r="F6413" t="s">
        <v>54</v>
      </c>
      <c r="G6413" t="s">
        <v>165</v>
      </c>
      <c r="H6413" t="s">
        <v>166</v>
      </c>
      <c r="I6413" t="s">
        <v>130</v>
      </c>
      <c r="J6413" t="s">
        <v>131</v>
      </c>
      <c r="K6413" t="s">
        <v>42</v>
      </c>
      <c r="L6413" s="8">
        <v>4.8</v>
      </c>
      <c r="M6413" s="8">
        <v>1.4</v>
      </c>
      <c r="N6413">
        <v>92</v>
      </c>
      <c r="O6413" s="8">
        <v>441.6</v>
      </c>
      <c r="P6413" s="14">
        <v>1.0999999999999999E-2</v>
      </c>
      <c r="Q6413" s="8">
        <v>4.8600000000000003</v>
      </c>
      <c r="R6413" s="8">
        <v>436.74</v>
      </c>
      <c r="S6413" s="8">
        <v>128.80000000000001</v>
      </c>
      <c r="T6413" s="8">
        <v>307.94</v>
      </c>
      <c r="U6413">
        <v>0</v>
      </c>
      <c r="V6413" s="8">
        <v>0</v>
      </c>
      <c r="W6413" s="8">
        <v>0</v>
      </c>
      <c r="X6413" s="8">
        <v>307.94</v>
      </c>
    </row>
    <row r="6414" spans="1:24" x14ac:dyDescent="0.25">
      <c r="A6414" t="s">
        <v>6740</v>
      </c>
      <c r="B6414" s="1">
        <v>45410</v>
      </c>
      <c r="C6414" t="s">
        <v>69</v>
      </c>
      <c r="D6414" t="s">
        <v>70</v>
      </c>
      <c r="E6414" t="s">
        <v>71</v>
      </c>
      <c r="F6414" t="s">
        <v>37</v>
      </c>
      <c r="G6414" t="s">
        <v>72</v>
      </c>
      <c r="H6414" t="s">
        <v>73</v>
      </c>
      <c r="I6414" t="s">
        <v>156</v>
      </c>
      <c r="J6414" t="s">
        <v>157</v>
      </c>
      <c r="K6414" t="s">
        <v>42</v>
      </c>
      <c r="L6414" s="8">
        <v>6.2</v>
      </c>
      <c r="M6414" s="8">
        <v>1.9</v>
      </c>
      <c r="N6414">
        <v>10</v>
      </c>
      <c r="O6414" s="8">
        <v>62</v>
      </c>
      <c r="P6414" s="14">
        <v>1.5E-3</v>
      </c>
      <c r="Q6414" s="8">
        <v>0.09</v>
      </c>
      <c r="R6414" s="8">
        <v>61.91</v>
      </c>
      <c r="S6414" s="8">
        <v>19</v>
      </c>
      <c r="T6414" s="8">
        <v>42.91</v>
      </c>
      <c r="U6414">
        <v>0</v>
      </c>
      <c r="V6414" s="8">
        <v>0</v>
      </c>
      <c r="W6414" s="8">
        <v>0</v>
      </c>
      <c r="X6414" s="8">
        <v>42.91</v>
      </c>
    </row>
    <row r="6415" spans="1:24" x14ac:dyDescent="0.25">
      <c r="A6415" t="s">
        <v>6741</v>
      </c>
      <c r="B6415" s="1">
        <v>45718</v>
      </c>
      <c r="C6415" t="s">
        <v>262</v>
      </c>
      <c r="D6415" t="s">
        <v>263</v>
      </c>
      <c r="E6415" t="s">
        <v>63</v>
      </c>
      <c r="F6415" t="s">
        <v>54</v>
      </c>
      <c r="G6415" t="s">
        <v>79</v>
      </c>
      <c r="H6415" t="s">
        <v>80</v>
      </c>
      <c r="I6415" t="s">
        <v>185</v>
      </c>
      <c r="J6415" t="s">
        <v>186</v>
      </c>
      <c r="K6415" t="s">
        <v>59</v>
      </c>
      <c r="L6415" s="8">
        <v>4.9000000000000004</v>
      </c>
      <c r="M6415" s="8">
        <v>3.1</v>
      </c>
      <c r="N6415">
        <v>57</v>
      </c>
      <c r="O6415" s="8">
        <v>279.3</v>
      </c>
      <c r="P6415" s="14">
        <v>4.4000000000000003E-3</v>
      </c>
      <c r="Q6415" s="8">
        <v>1.23</v>
      </c>
      <c r="R6415" s="8">
        <v>278.07</v>
      </c>
      <c r="S6415" s="8">
        <v>176.7</v>
      </c>
      <c r="T6415" s="8">
        <v>101.37</v>
      </c>
      <c r="U6415">
        <v>23</v>
      </c>
      <c r="V6415" s="8">
        <v>112.2</v>
      </c>
      <c r="W6415" s="8">
        <v>82.8</v>
      </c>
      <c r="X6415" s="8">
        <v>18.57</v>
      </c>
    </row>
    <row r="6416" spans="1:24" x14ac:dyDescent="0.25">
      <c r="A6416" t="s">
        <v>6742</v>
      </c>
      <c r="B6416" s="1">
        <v>45746</v>
      </c>
      <c r="C6416" t="s">
        <v>528</v>
      </c>
      <c r="D6416" t="s">
        <v>529</v>
      </c>
      <c r="E6416" t="s">
        <v>27</v>
      </c>
      <c r="F6416" t="s">
        <v>54</v>
      </c>
      <c r="G6416" t="s">
        <v>38</v>
      </c>
      <c r="H6416" t="s">
        <v>39</v>
      </c>
      <c r="I6416" t="s">
        <v>144</v>
      </c>
      <c r="J6416" t="s">
        <v>145</v>
      </c>
      <c r="K6416" t="s">
        <v>33</v>
      </c>
      <c r="L6416" s="8">
        <v>12</v>
      </c>
      <c r="M6416" s="8">
        <v>6.5</v>
      </c>
      <c r="N6416">
        <v>146</v>
      </c>
      <c r="O6416" s="8">
        <v>1752</v>
      </c>
      <c r="P6416" s="14">
        <v>4.5499999999999999E-2</v>
      </c>
      <c r="Q6416" s="8">
        <v>79.72</v>
      </c>
      <c r="R6416" s="8">
        <v>1672.28</v>
      </c>
      <c r="S6416" s="8">
        <v>949</v>
      </c>
      <c r="T6416" s="8">
        <v>723.28</v>
      </c>
      <c r="U6416">
        <v>0</v>
      </c>
      <c r="V6416" s="8">
        <v>0</v>
      </c>
      <c r="W6416" s="8">
        <v>0</v>
      </c>
      <c r="X6416" s="8">
        <v>723.28</v>
      </c>
    </row>
    <row r="6417" spans="1:24" x14ac:dyDescent="0.25">
      <c r="A6417" t="s">
        <v>6743</v>
      </c>
      <c r="B6417" s="1">
        <v>45681</v>
      </c>
      <c r="C6417" t="s">
        <v>51</v>
      </c>
      <c r="D6417" t="s">
        <v>52</v>
      </c>
      <c r="E6417" t="s">
        <v>53</v>
      </c>
      <c r="F6417" t="s">
        <v>54</v>
      </c>
      <c r="G6417" t="s">
        <v>55</v>
      </c>
      <c r="H6417" t="s">
        <v>56</v>
      </c>
      <c r="I6417" t="s">
        <v>112</v>
      </c>
      <c r="J6417" t="s">
        <v>113</v>
      </c>
      <c r="K6417" t="s">
        <v>42</v>
      </c>
      <c r="L6417" s="8">
        <v>8.5</v>
      </c>
      <c r="M6417" s="8">
        <v>2.8</v>
      </c>
      <c r="N6417">
        <v>168</v>
      </c>
      <c r="O6417" s="8">
        <v>1428</v>
      </c>
      <c r="P6417" s="14">
        <v>1.26E-2</v>
      </c>
      <c r="Q6417" s="8">
        <v>17.989999999999998</v>
      </c>
      <c r="R6417" s="8">
        <v>1410.01</v>
      </c>
      <c r="S6417" s="8">
        <v>470.4</v>
      </c>
      <c r="T6417" s="8">
        <v>939.61</v>
      </c>
      <c r="U6417">
        <v>0</v>
      </c>
      <c r="V6417" s="8">
        <v>0</v>
      </c>
      <c r="W6417" s="8">
        <v>0</v>
      </c>
      <c r="X6417" s="8">
        <v>939.61</v>
      </c>
    </row>
    <row r="6418" spans="1:24" x14ac:dyDescent="0.25">
      <c r="A6418" t="s">
        <v>6744</v>
      </c>
      <c r="B6418" s="1">
        <v>45418</v>
      </c>
      <c r="C6418" t="s">
        <v>528</v>
      </c>
      <c r="D6418" t="s">
        <v>529</v>
      </c>
      <c r="E6418" t="s">
        <v>27</v>
      </c>
      <c r="F6418" t="s">
        <v>54</v>
      </c>
      <c r="G6418" t="s">
        <v>38</v>
      </c>
      <c r="H6418" t="s">
        <v>39</v>
      </c>
      <c r="I6418" t="s">
        <v>47</v>
      </c>
      <c r="J6418" t="s">
        <v>48</v>
      </c>
      <c r="K6418" t="s">
        <v>49</v>
      </c>
      <c r="L6418" s="8">
        <v>5</v>
      </c>
      <c r="M6418" s="8">
        <v>3.2</v>
      </c>
      <c r="N6418">
        <v>294</v>
      </c>
      <c r="O6418" s="8">
        <v>1470</v>
      </c>
      <c r="P6418" s="14">
        <v>1.4E-3</v>
      </c>
      <c r="Q6418" s="8">
        <v>2.06</v>
      </c>
      <c r="R6418" s="8">
        <v>1467.94</v>
      </c>
      <c r="S6418" s="8">
        <v>940.8</v>
      </c>
      <c r="T6418" s="8">
        <v>527.14</v>
      </c>
      <c r="U6418">
        <v>0</v>
      </c>
      <c r="V6418" s="8">
        <v>0</v>
      </c>
      <c r="W6418" s="8">
        <v>0</v>
      </c>
      <c r="X6418" s="8">
        <v>527.14</v>
      </c>
    </row>
    <row r="6419" spans="1:24" x14ac:dyDescent="0.25">
      <c r="A6419" t="s">
        <v>6745</v>
      </c>
      <c r="B6419" s="1">
        <v>45852</v>
      </c>
      <c r="C6419" t="s">
        <v>427</v>
      </c>
      <c r="D6419" t="s">
        <v>428</v>
      </c>
      <c r="E6419" t="s">
        <v>150</v>
      </c>
      <c r="F6419" t="s">
        <v>46</v>
      </c>
      <c r="G6419" t="s">
        <v>151</v>
      </c>
      <c r="H6419" t="s">
        <v>152</v>
      </c>
      <c r="I6419" t="s">
        <v>40</v>
      </c>
      <c r="J6419" t="s">
        <v>41</v>
      </c>
      <c r="K6419" t="s">
        <v>42</v>
      </c>
      <c r="L6419" s="8">
        <v>14.5</v>
      </c>
      <c r="M6419" s="8">
        <v>4.2</v>
      </c>
      <c r="N6419">
        <v>31</v>
      </c>
      <c r="O6419" s="8">
        <v>449.5</v>
      </c>
      <c r="P6419" s="14">
        <v>0.19919999999999999</v>
      </c>
      <c r="Q6419" s="8">
        <v>89.54</v>
      </c>
      <c r="R6419" s="8">
        <v>359.96</v>
      </c>
      <c r="S6419" s="8">
        <v>130.19999999999999</v>
      </c>
      <c r="T6419" s="8">
        <v>229.76</v>
      </c>
      <c r="U6419">
        <v>0</v>
      </c>
      <c r="V6419" s="8">
        <v>0</v>
      </c>
      <c r="W6419" s="8">
        <v>0</v>
      </c>
      <c r="X6419" s="8">
        <v>229.76</v>
      </c>
    </row>
    <row r="6420" spans="1:24" x14ac:dyDescent="0.25">
      <c r="A6420" t="s">
        <v>6746</v>
      </c>
      <c r="B6420" s="1">
        <v>45550</v>
      </c>
      <c r="C6420" t="s">
        <v>276</v>
      </c>
      <c r="D6420" t="s">
        <v>277</v>
      </c>
      <c r="E6420" t="s">
        <v>150</v>
      </c>
      <c r="F6420" t="s">
        <v>37</v>
      </c>
      <c r="G6420" t="s">
        <v>151</v>
      </c>
      <c r="H6420" t="s">
        <v>152</v>
      </c>
      <c r="I6420" t="s">
        <v>185</v>
      </c>
      <c r="J6420" t="s">
        <v>186</v>
      </c>
      <c r="K6420" t="s">
        <v>59</v>
      </c>
      <c r="L6420" s="8">
        <v>4.9000000000000004</v>
      </c>
      <c r="M6420" s="8">
        <v>3.1</v>
      </c>
      <c r="N6420">
        <v>2</v>
      </c>
      <c r="O6420" s="8">
        <v>9.8000000000000007</v>
      </c>
      <c r="P6420" s="14">
        <v>4.7100000000000003E-2</v>
      </c>
      <c r="Q6420" s="8">
        <v>0.46</v>
      </c>
      <c r="R6420" s="8">
        <v>9.34</v>
      </c>
      <c r="S6420" s="8">
        <v>6.2</v>
      </c>
      <c r="T6420" s="8">
        <v>3.14</v>
      </c>
      <c r="U6420">
        <v>0</v>
      </c>
      <c r="V6420" s="8">
        <v>0</v>
      </c>
      <c r="W6420" s="8">
        <v>0</v>
      </c>
      <c r="X6420" s="8">
        <v>3.14</v>
      </c>
    </row>
    <row r="6421" spans="1:24" x14ac:dyDescent="0.25">
      <c r="A6421" t="s">
        <v>6747</v>
      </c>
      <c r="B6421" s="1">
        <v>45777</v>
      </c>
      <c r="C6421" t="s">
        <v>238</v>
      </c>
      <c r="D6421" t="s">
        <v>239</v>
      </c>
      <c r="E6421" t="s">
        <v>27</v>
      </c>
      <c r="F6421" t="s">
        <v>37</v>
      </c>
      <c r="G6421" t="s">
        <v>38</v>
      </c>
      <c r="H6421" t="s">
        <v>39</v>
      </c>
      <c r="I6421" t="s">
        <v>47</v>
      </c>
      <c r="J6421" t="s">
        <v>48</v>
      </c>
      <c r="K6421" t="s">
        <v>49</v>
      </c>
      <c r="L6421" s="8">
        <v>5</v>
      </c>
      <c r="M6421" s="8">
        <v>3.2</v>
      </c>
      <c r="N6421">
        <v>33</v>
      </c>
      <c r="O6421" s="8">
        <v>165</v>
      </c>
      <c r="P6421" s="14">
        <v>1.12E-2</v>
      </c>
      <c r="Q6421" s="8">
        <v>1.85</v>
      </c>
      <c r="R6421" s="8">
        <v>163.15</v>
      </c>
      <c r="S6421" s="8">
        <v>105.6</v>
      </c>
      <c r="T6421" s="8">
        <v>57.55</v>
      </c>
      <c r="U6421">
        <v>0</v>
      </c>
      <c r="V6421" s="8">
        <v>0</v>
      </c>
      <c r="W6421" s="8">
        <v>0</v>
      </c>
      <c r="X6421" s="8">
        <v>57.55</v>
      </c>
    </row>
    <row r="6422" spans="1:24" x14ac:dyDescent="0.25">
      <c r="A6422" t="s">
        <v>6748</v>
      </c>
      <c r="B6422" s="1">
        <v>46010</v>
      </c>
      <c r="C6422" t="s">
        <v>615</v>
      </c>
      <c r="D6422" t="s">
        <v>616</v>
      </c>
      <c r="E6422" t="s">
        <v>150</v>
      </c>
      <c r="F6422" t="s">
        <v>89</v>
      </c>
      <c r="G6422" t="s">
        <v>151</v>
      </c>
      <c r="H6422" t="s">
        <v>152</v>
      </c>
      <c r="I6422" t="s">
        <v>31</v>
      </c>
      <c r="J6422" t="s">
        <v>32</v>
      </c>
      <c r="K6422" t="s">
        <v>33</v>
      </c>
      <c r="L6422" s="8">
        <v>5.8</v>
      </c>
      <c r="M6422" s="8">
        <v>2.7</v>
      </c>
      <c r="N6422">
        <v>370</v>
      </c>
      <c r="O6422" s="8">
        <v>2146</v>
      </c>
      <c r="P6422" s="14">
        <v>3.2599999999999997E-2</v>
      </c>
      <c r="Q6422" s="8">
        <v>69.959999999999994</v>
      </c>
      <c r="R6422" s="8">
        <v>2076.04</v>
      </c>
      <c r="S6422" s="8">
        <v>999</v>
      </c>
      <c r="T6422" s="8">
        <v>1077.04</v>
      </c>
      <c r="U6422">
        <v>0</v>
      </c>
      <c r="V6422" s="8">
        <v>0</v>
      </c>
      <c r="W6422" s="8">
        <v>0</v>
      </c>
      <c r="X6422" s="8">
        <v>1077.04</v>
      </c>
    </row>
    <row r="6423" spans="1:24" x14ac:dyDescent="0.25">
      <c r="A6423" t="s">
        <v>6749</v>
      </c>
      <c r="B6423" s="1">
        <v>45448</v>
      </c>
      <c r="C6423" t="s">
        <v>472</v>
      </c>
      <c r="D6423" t="s">
        <v>473</v>
      </c>
      <c r="E6423" t="s">
        <v>71</v>
      </c>
      <c r="F6423" t="s">
        <v>54</v>
      </c>
      <c r="G6423" t="s">
        <v>165</v>
      </c>
      <c r="H6423" t="s">
        <v>166</v>
      </c>
      <c r="I6423" t="s">
        <v>84</v>
      </c>
      <c r="J6423" t="s">
        <v>85</v>
      </c>
      <c r="K6423" t="s">
        <v>42</v>
      </c>
      <c r="L6423" s="8">
        <v>9.9</v>
      </c>
      <c r="M6423" s="8">
        <v>3.1</v>
      </c>
      <c r="N6423">
        <v>203</v>
      </c>
      <c r="O6423" s="8">
        <v>2009.7</v>
      </c>
      <c r="P6423" s="14">
        <v>9.1999999999999998E-3</v>
      </c>
      <c r="Q6423" s="8">
        <v>18.489999999999998</v>
      </c>
      <c r="R6423" s="8">
        <v>1991.21</v>
      </c>
      <c r="S6423" s="8">
        <v>629.29999999999995</v>
      </c>
      <c r="T6423" s="8">
        <v>1361.91</v>
      </c>
      <c r="U6423">
        <v>0</v>
      </c>
      <c r="V6423" s="8">
        <v>0</v>
      </c>
      <c r="W6423" s="8">
        <v>0</v>
      </c>
      <c r="X6423" s="8">
        <v>1361.91</v>
      </c>
    </row>
    <row r="6424" spans="1:24" x14ac:dyDescent="0.25">
      <c r="A6424" t="s">
        <v>6750</v>
      </c>
      <c r="B6424" s="1">
        <v>45502</v>
      </c>
      <c r="C6424" t="s">
        <v>528</v>
      </c>
      <c r="D6424" t="s">
        <v>529</v>
      </c>
      <c r="E6424" t="s">
        <v>27</v>
      </c>
      <c r="F6424" t="s">
        <v>54</v>
      </c>
      <c r="G6424" t="s">
        <v>38</v>
      </c>
      <c r="H6424" t="s">
        <v>39</v>
      </c>
      <c r="I6424" t="s">
        <v>57</v>
      </c>
      <c r="J6424" t="s">
        <v>58</v>
      </c>
      <c r="K6424" t="s">
        <v>59</v>
      </c>
      <c r="L6424" s="8">
        <v>10.5</v>
      </c>
      <c r="M6424" s="8">
        <v>7.5</v>
      </c>
      <c r="N6424">
        <v>22</v>
      </c>
      <c r="O6424" s="8">
        <v>231</v>
      </c>
      <c r="P6424" s="14">
        <v>2.0799999999999999E-2</v>
      </c>
      <c r="Q6424" s="8">
        <v>4.8</v>
      </c>
      <c r="R6424" s="8">
        <v>226.2</v>
      </c>
      <c r="S6424" s="8">
        <v>165</v>
      </c>
      <c r="T6424" s="8">
        <v>61.2</v>
      </c>
      <c r="U6424">
        <v>0</v>
      </c>
      <c r="V6424" s="8">
        <v>0</v>
      </c>
      <c r="W6424" s="8">
        <v>0</v>
      </c>
      <c r="X6424" s="8">
        <v>61.2</v>
      </c>
    </row>
    <row r="6425" spans="1:24" x14ac:dyDescent="0.25">
      <c r="A6425" t="s">
        <v>6751</v>
      </c>
      <c r="B6425" s="1">
        <v>46003</v>
      </c>
      <c r="C6425" t="s">
        <v>301</v>
      </c>
      <c r="D6425" t="s">
        <v>302</v>
      </c>
      <c r="E6425" t="s">
        <v>63</v>
      </c>
      <c r="F6425" t="s">
        <v>37</v>
      </c>
      <c r="G6425" t="s">
        <v>79</v>
      </c>
      <c r="H6425" t="s">
        <v>80</v>
      </c>
      <c r="I6425" t="s">
        <v>185</v>
      </c>
      <c r="J6425" t="s">
        <v>186</v>
      </c>
      <c r="K6425" t="s">
        <v>59</v>
      </c>
      <c r="L6425" s="8">
        <v>4.9000000000000004</v>
      </c>
      <c r="M6425" s="8">
        <v>3.1</v>
      </c>
      <c r="N6425">
        <v>12</v>
      </c>
      <c r="O6425" s="8">
        <v>58.8</v>
      </c>
      <c r="P6425" s="14">
        <v>2.24E-2</v>
      </c>
      <c r="Q6425" s="8">
        <v>1.32</v>
      </c>
      <c r="R6425" s="8">
        <v>57.48</v>
      </c>
      <c r="S6425" s="8">
        <v>37.200000000000003</v>
      </c>
      <c r="T6425" s="8">
        <v>20.28</v>
      </c>
      <c r="U6425">
        <v>0</v>
      </c>
      <c r="V6425" s="8">
        <v>0</v>
      </c>
      <c r="W6425" s="8">
        <v>0</v>
      </c>
      <c r="X6425" s="8">
        <v>20.28</v>
      </c>
    </row>
    <row r="6426" spans="1:24" x14ac:dyDescent="0.25">
      <c r="A6426" t="s">
        <v>6752</v>
      </c>
      <c r="B6426" s="1">
        <v>45994</v>
      </c>
      <c r="C6426" t="s">
        <v>232</v>
      </c>
      <c r="D6426" t="s">
        <v>233</v>
      </c>
      <c r="E6426" t="s">
        <v>27</v>
      </c>
      <c r="F6426" t="s">
        <v>89</v>
      </c>
      <c r="G6426" t="s">
        <v>38</v>
      </c>
      <c r="H6426" t="s">
        <v>39</v>
      </c>
      <c r="I6426" t="s">
        <v>112</v>
      </c>
      <c r="J6426" t="s">
        <v>113</v>
      </c>
      <c r="K6426" t="s">
        <v>42</v>
      </c>
      <c r="L6426" s="8">
        <v>8.5</v>
      </c>
      <c r="M6426" s="8">
        <v>2.8</v>
      </c>
      <c r="N6426">
        <v>24</v>
      </c>
      <c r="O6426" s="8">
        <v>204</v>
      </c>
      <c r="P6426" s="14">
        <v>0.2329</v>
      </c>
      <c r="Q6426" s="8">
        <v>47.51</v>
      </c>
      <c r="R6426" s="8">
        <v>156.49</v>
      </c>
      <c r="S6426" s="8">
        <v>67.2</v>
      </c>
      <c r="T6426" s="8">
        <v>89.29</v>
      </c>
      <c r="U6426">
        <v>0</v>
      </c>
      <c r="V6426" s="8">
        <v>0</v>
      </c>
      <c r="W6426" s="8">
        <v>0</v>
      </c>
      <c r="X6426" s="8">
        <v>89.29</v>
      </c>
    </row>
    <row r="6427" spans="1:24" x14ac:dyDescent="0.25">
      <c r="A6427" t="s">
        <v>6753</v>
      </c>
      <c r="B6427" s="1">
        <v>45937</v>
      </c>
      <c r="C6427" t="s">
        <v>455</v>
      </c>
      <c r="D6427" t="s">
        <v>456</v>
      </c>
      <c r="E6427" t="s">
        <v>71</v>
      </c>
      <c r="F6427" t="s">
        <v>89</v>
      </c>
      <c r="G6427" t="s">
        <v>72</v>
      </c>
      <c r="H6427" t="s">
        <v>73</v>
      </c>
      <c r="I6427" t="s">
        <v>31</v>
      </c>
      <c r="J6427" t="s">
        <v>32</v>
      </c>
      <c r="K6427" t="s">
        <v>33</v>
      </c>
      <c r="L6427" s="8">
        <v>5.8</v>
      </c>
      <c r="M6427" s="8">
        <v>2.7</v>
      </c>
      <c r="N6427">
        <v>125</v>
      </c>
      <c r="O6427" s="8">
        <v>725</v>
      </c>
      <c r="P6427" s="14">
        <v>0.1484</v>
      </c>
      <c r="Q6427" s="8">
        <v>107.59</v>
      </c>
      <c r="R6427" s="8">
        <v>617.41</v>
      </c>
      <c r="S6427" s="8">
        <v>337.5</v>
      </c>
      <c r="T6427" s="8">
        <v>279.91000000000003</v>
      </c>
      <c r="U6427">
        <v>0</v>
      </c>
      <c r="V6427" s="8">
        <v>0</v>
      </c>
      <c r="W6427" s="8">
        <v>0</v>
      </c>
      <c r="X6427" s="8">
        <v>279.91000000000003</v>
      </c>
    </row>
    <row r="6428" spans="1:24" x14ac:dyDescent="0.25">
      <c r="A6428" t="s">
        <v>6754</v>
      </c>
      <c r="B6428" s="1">
        <v>45301</v>
      </c>
      <c r="C6428" t="s">
        <v>334</v>
      </c>
      <c r="D6428" t="s">
        <v>335</v>
      </c>
      <c r="E6428" t="s">
        <v>53</v>
      </c>
      <c r="F6428" t="s">
        <v>37</v>
      </c>
      <c r="G6428" t="s">
        <v>55</v>
      </c>
      <c r="H6428" t="s">
        <v>56</v>
      </c>
      <c r="I6428" t="s">
        <v>130</v>
      </c>
      <c r="J6428" t="s">
        <v>131</v>
      </c>
      <c r="K6428" t="s">
        <v>42</v>
      </c>
      <c r="L6428" s="8">
        <v>4.8</v>
      </c>
      <c r="M6428" s="8">
        <v>1.4</v>
      </c>
      <c r="N6428">
        <v>13</v>
      </c>
      <c r="O6428" s="8">
        <v>62.4</v>
      </c>
      <c r="P6428" s="14">
        <v>2.6599999999999999E-2</v>
      </c>
      <c r="Q6428" s="8">
        <v>1.66</v>
      </c>
      <c r="R6428" s="8">
        <v>60.74</v>
      </c>
      <c r="S6428" s="8">
        <v>18.2</v>
      </c>
      <c r="T6428" s="8">
        <v>42.54</v>
      </c>
      <c r="U6428">
        <v>0</v>
      </c>
      <c r="V6428" s="8">
        <v>0</v>
      </c>
      <c r="W6428" s="8">
        <v>0</v>
      </c>
      <c r="X6428" s="8">
        <v>42.54</v>
      </c>
    </row>
    <row r="6429" spans="1:24" x14ac:dyDescent="0.25">
      <c r="A6429" t="s">
        <v>6755</v>
      </c>
      <c r="B6429" s="1">
        <v>45600</v>
      </c>
      <c r="C6429" t="s">
        <v>183</v>
      </c>
      <c r="D6429" t="s">
        <v>184</v>
      </c>
      <c r="E6429" t="s">
        <v>63</v>
      </c>
      <c r="F6429" t="s">
        <v>89</v>
      </c>
      <c r="G6429" t="s">
        <v>79</v>
      </c>
      <c r="H6429" t="s">
        <v>80</v>
      </c>
      <c r="I6429" t="s">
        <v>185</v>
      </c>
      <c r="J6429" t="s">
        <v>186</v>
      </c>
      <c r="K6429" t="s">
        <v>59</v>
      </c>
      <c r="L6429" s="8">
        <v>4.9000000000000004</v>
      </c>
      <c r="M6429" s="8">
        <v>3.1</v>
      </c>
      <c r="N6429">
        <v>36</v>
      </c>
      <c r="O6429" s="8">
        <v>176.4</v>
      </c>
      <c r="P6429" s="14">
        <v>0.1042</v>
      </c>
      <c r="Q6429" s="8">
        <v>18.38</v>
      </c>
      <c r="R6429" s="8">
        <v>158.02000000000001</v>
      </c>
      <c r="S6429" s="8">
        <v>111.6</v>
      </c>
      <c r="T6429" s="8">
        <v>46.42</v>
      </c>
      <c r="U6429">
        <v>0</v>
      </c>
      <c r="V6429" s="8">
        <v>0</v>
      </c>
      <c r="W6429" s="8">
        <v>0</v>
      </c>
      <c r="X6429" s="8">
        <v>46.42</v>
      </c>
    </row>
    <row r="6430" spans="1:24" x14ac:dyDescent="0.25">
      <c r="A6430" t="s">
        <v>6756</v>
      </c>
      <c r="B6430" s="1">
        <v>45722</v>
      </c>
      <c r="C6430" t="s">
        <v>154</v>
      </c>
      <c r="D6430" t="s">
        <v>155</v>
      </c>
      <c r="E6430" t="s">
        <v>150</v>
      </c>
      <c r="F6430" t="s">
        <v>46</v>
      </c>
      <c r="G6430" t="s">
        <v>151</v>
      </c>
      <c r="H6430" t="s">
        <v>152</v>
      </c>
      <c r="I6430" t="s">
        <v>104</v>
      </c>
      <c r="J6430" t="s">
        <v>105</v>
      </c>
      <c r="K6430" t="s">
        <v>49</v>
      </c>
      <c r="L6430" s="8">
        <v>4.2</v>
      </c>
      <c r="M6430" s="8">
        <v>2.8</v>
      </c>
      <c r="N6430">
        <v>22</v>
      </c>
      <c r="O6430" s="8">
        <v>92.4</v>
      </c>
      <c r="P6430" s="14">
        <v>2.86E-2</v>
      </c>
      <c r="Q6430" s="8">
        <v>2.64</v>
      </c>
      <c r="R6430" s="8">
        <v>89.76</v>
      </c>
      <c r="S6430" s="8">
        <v>61.6</v>
      </c>
      <c r="T6430" s="8">
        <v>28.16</v>
      </c>
      <c r="U6430">
        <v>0</v>
      </c>
      <c r="V6430" s="8">
        <v>0</v>
      </c>
      <c r="W6430" s="8">
        <v>0</v>
      </c>
      <c r="X6430" s="8">
        <v>28.16</v>
      </c>
    </row>
    <row r="6431" spans="1:24" x14ac:dyDescent="0.25">
      <c r="A6431" t="s">
        <v>6757</v>
      </c>
      <c r="B6431" s="1">
        <v>45969</v>
      </c>
      <c r="C6431" t="s">
        <v>354</v>
      </c>
      <c r="D6431" t="s">
        <v>355</v>
      </c>
      <c r="E6431" t="s">
        <v>71</v>
      </c>
      <c r="F6431" t="s">
        <v>54</v>
      </c>
      <c r="G6431" t="s">
        <v>72</v>
      </c>
      <c r="H6431" t="s">
        <v>73</v>
      </c>
      <c r="I6431" t="s">
        <v>130</v>
      </c>
      <c r="J6431" t="s">
        <v>131</v>
      </c>
      <c r="K6431" t="s">
        <v>42</v>
      </c>
      <c r="L6431" s="8">
        <v>4.8</v>
      </c>
      <c r="M6431" s="8">
        <v>1.4</v>
      </c>
      <c r="N6431">
        <v>13</v>
      </c>
      <c r="O6431" s="8">
        <v>62.4</v>
      </c>
      <c r="P6431" s="14">
        <v>1.34E-2</v>
      </c>
      <c r="Q6431" s="8">
        <v>0.84</v>
      </c>
      <c r="R6431" s="8">
        <v>61.56</v>
      </c>
      <c r="S6431" s="8">
        <v>18.2</v>
      </c>
      <c r="T6431" s="8">
        <v>43.36</v>
      </c>
      <c r="U6431">
        <v>0</v>
      </c>
      <c r="V6431" s="8">
        <v>0</v>
      </c>
      <c r="W6431" s="8">
        <v>0</v>
      </c>
      <c r="X6431" s="8">
        <v>43.36</v>
      </c>
    </row>
    <row r="6432" spans="1:24" x14ac:dyDescent="0.25">
      <c r="A6432" t="s">
        <v>6758</v>
      </c>
      <c r="B6432" s="1">
        <v>45395</v>
      </c>
      <c r="C6432" t="s">
        <v>291</v>
      </c>
      <c r="D6432" t="s">
        <v>292</v>
      </c>
      <c r="E6432" t="s">
        <v>150</v>
      </c>
      <c r="F6432" t="s">
        <v>54</v>
      </c>
      <c r="G6432" t="s">
        <v>151</v>
      </c>
      <c r="H6432" t="s">
        <v>152</v>
      </c>
      <c r="I6432" t="s">
        <v>127</v>
      </c>
      <c r="J6432" t="s">
        <v>128</v>
      </c>
      <c r="K6432" t="s">
        <v>33</v>
      </c>
      <c r="L6432" s="8">
        <v>7.2</v>
      </c>
      <c r="M6432" s="8">
        <v>3.6</v>
      </c>
      <c r="N6432">
        <v>11</v>
      </c>
      <c r="O6432" s="8">
        <v>79.2</v>
      </c>
      <c r="P6432" s="14">
        <v>4.8999999999999998E-3</v>
      </c>
      <c r="Q6432" s="8">
        <v>0.39</v>
      </c>
      <c r="R6432" s="8">
        <v>78.81</v>
      </c>
      <c r="S6432" s="8">
        <v>39.6</v>
      </c>
      <c r="T6432" s="8">
        <v>39.21</v>
      </c>
      <c r="U6432">
        <v>0</v>
      </c>
      <c r="V6432" s="8">
        <v>0</v>
      </c>
      <c r="W6432" s="8">
        <v>0</v>
      </c>
      <c r="X6432" s="8">
        <v>39.21</v>
      </c>
    </row>
    <row r="6433" spans="1:24" x14ac:dyDescent="0.25">
      <c r="A6433" t="s">
        <v>6759</v>
      </c>
      <c r="B6433" s="1">
        <v>45970</v>
      </c>
      <c r="C6433" t="s">
        <v>235</v>
      </c>
      <c r="D6433" t="s">
        <v>236</v>
      </c>
      <c r="E6433" t="s">
        <v>27</v>
      </c>
      <c r="F6433" t="s">
        <v>54</v>
      </c>
      <c r="G6433" t="s">
        <v>29</v>
      </c>
      <c r="H6433" t="s">
        <v>30</v>
      </c>
      <c r="I6433" t="s">
        <v>156</v>
      </c>
      <c r="J6433" t="s">
        <v>157</v>
      </c>
      <c r="K6433" t="s">
        <v>42</v>
      </c>
      <c r="L6433" s="8">
        <v>6.2</v>
      </c>
      <c r="M6433" s="8">
        <v>1.9</v>
      </c>
      <c r="N6433">
        <v>95</v>
      </c>
      <c r="O6433" s="8">
        <v>589</v>
      </c>
      <c r="P6433" s="14">
        <v>1.77E-2</v>
      </c>
      <c r="Q6433" s="8">
        <v>10.43</v>
      </c>
      <c r="R6433" s="8">
        <v>578.57000000000005</v>
      </c>
      <c r="S6433" s="8">
        <v>180.5</v>
      </c>
      <c r="T6433" s="8">
        <v>398.07</v>
      </c>
      <c r="U6433">
        <v>0</v>
      </c>
      <c r="V6433" s="8">
        <v>0</v>
      </c>
      <c r="W6433" s="8">
        <v>0</v>
      </c>
      <c r="X6433" s="8">
        <v>398.07</v>
      </c>
    </row>
    <row r="6434" spans="1:24" x14ac:dyDescent="0.25">
      <c r="A6434" t="s">
        <v>6760</v>
      </c>
      <c r="B6434" s="1">
        <v>45824</v>
      </c>
      <c r="C6434" t="s">
        <v>340</v>
      </c>
      <c r="D6434" t="s">
        <v>341</v>
      </c>
      <c r="E6434" t="s">
        <v>27</v>
      </c>
      <c r="F6434" t="s">
        <v>54</v>
      </c>
      <c r="G6434" t="s">
        <v>29</v>
      </c>
      <c r="H6434" t="s">
        <v>30</v>
      </c>
      <c r="I6434" t="s">
        <v>130</v>
      </c>
      <c r="J6434" t="s">
        <v>131</v>
      </c>
      <c r="K6434" t="s">
        <v>42</v>
      </c>
      <c r="L6434" s="8">
        <v>4.8</v>
      </c>
      <c r="M6434" s="8">
        <v>1.4</v>
      </c>
      <c r="N6434">
        <v>186</v>
      </c>
      <c r="O6434" s="8">
        <v>892.8</v>
      </c>
      <c r="P6434" s="14">
        <v>8.0000000000000002E-3</v>
      </c>
      <c r="Q6434" s="8">
        <v>7.14</v>
      </c>
      <c r="R6434" s="8">
        <v>885.66</v>
      </c>
      <c r="S6434" s="8">
        <v>260.39999999999998</v>
      </c>
      <c r="T6434" s="8">
        <v>625.26</v>
      </c>
      <c r="U6434">
        <v>0</v>
      </c>
      <c r="V6434" s="8">
        <v>0</v>
      </c>
      <c r="W6434" s="8">
        <v>0</v>
      </c>
      <c r="X6434" s="8">
        <v>625.26</v>
      </c>
    </row>
    <row r="6435" spans="1:24" x14ac:dyDescent="0.25">
      <c r="A6435" t="s">
        <v>6761</v>
      </c>
      <c r="B6435" s="1">
        <v>45568</v>
      </c>
      <c r="C6435" t="s">
        <v>201</v>
      </c>
      <c r="D6435" t="s">
        <v>202</v>
      </c>
      <c r="E6435" t="s">
        <v>53</v>
      </c>
      <c r="F6435" t="s">
        <v>46</v>
      </c>
      <c r="G6435" t="s">
        <v>55</v>
      </c>
      <c r="H6435" t="s">
        <v>56</v>
      </c>
      <c r="I6435" t="s">
        <v>99</v>
      </c>
      <c r="J6435" t="s">
        <v>100</v>
      </c>
      <c r="K6435" t="s">
        <v>49</v>
      </c>
      <c r="L6435" s="8">
        <v>3.8</v>
      </c>
      <c r="M6435" s="8">
        <v>2.6</v>
      </c>
      <c r="N6435">
        <v>41</v>
      </c>
      <c r="O6435" s="8">
        <v>155.80000000000001</v>
      </c>
      <c r="P6435" s="14">
        <v>0.21640000000000001</v>
      </c>
      <c r="Q6435" s="8">
        <v>33.72</v>
      </c>
      <c r="R6435" s="8">
        <v>122.08</v>
      </c>
      <c r="S6435" s="8">
        <v>106.6</v>
      </c>
      <c r="T6435" s="8">
        <v>15.48</v>
      </c>
      <c r="U6435">
        <v>0</v>
      </c>
      <c r="V6435" s="8">
        <v>0</v>
      </c>
      <c r="W6435" s="8">
        <v>0</v>
      </c>
      <c r="X6435" s="8">
        <v>15.48</v>
      </c>
    </row>
    <row r="6436" spans="1:24" x14ac:dyDescent="0.25">
      <c r="A6436" t="s">
        <v>6762</v>
      </c>
      <c r="B6436" s="1">
        <v>45929</v>
      </c>
      <c r="C6436" t="s">
        <v>266</v>
      </c>
      <c r="D6436" t="s">
        <v>267</v>
      </c>
      <c r="E6436" t="s">
        <v>53</v>
      </c>
      <c r="F6436" t="s">
        <v>54</v>
      </c>
      <c r="G6436" t="s">
        <v>55</v>
      </c>
      <c r="H6436" t="s">
        <v>56</v>
      </c>
      <c r="I6436" t="s">
        <v>144</v>
      </c>
      <c r="J6436" t="s">
        <v>145</v>
      </c>
      <c r="K6436" t="s">
        <v>33</v>
      </c>
      <c r="L6436" s="8">
        <v>12</v>
      </c>
      <c r="M6436" s="8">
        <v>6.5</v>
      </c>
      <c r="N6436">
        <v>186</v>
      </c>
      <c r="O6436" s="8">
        <v>2232</v>
      </c>
      <c r="P6436" s="14">
        <v>2.5399999999999999E-2</v>
      </c>
      <c r="Q6436" s="8">
        <v>56.69</v>
      </c>
      <c r="R6436" s="8">
        <v>2175.31</v>
      </c>
      <c r="S6436" s="8">
        <v>1209</v>
      </c>
      <c r="T6436" s="8">
        <v>966.31</v>
      </c>
      <c r="U6436">
        <v>0</v>
      </c>
      <c r="V6436" s="8">
        <v>0</v>
      </c>
      <c r="W6436" s="8">
        <v>0</v>
      </c>
      <c r="X6436" s="8">
        <v>966.31</v>
      </c>
    </row>
    <row r="6437" spans="1:24" x14ac:dyDescent="0.25">
      <c r="A6437" t="s">
        <v>6763</v>
      </c>
      <c r="B6437" s="1">
        <v>45912</v>
      </c>
      <c r="C6437" t="s">
        <v>180</v>
      </c>
      <c r="D6437" t="s">
        <v>181</v>
      </c>
      <c r="E6437" t="s">
        <v>63</v>
      </c>
      <c r="F6437" t="s">
        <v>46</v>
      </c>
      <c r="G6437" t="s">
        <v>79</v>
      </c>
      <c r="H6437" t="s">
        <v>80</v>
      </c>
      <c r="I6437" t="s">
        <v>84</v>
      </c>
      <c r="J6437" t="s">
        <v>85</v>
      </c>
      <c r="K6437" t="s">
        <v>42</v>
      </c>
      <c r="L6437" s="8">
        <v>9.9</v>
      </c>
      <c r="M6437" s="8">
        <v>3.1</v>
      </c>
      <c r="N6437">
        <v>2</v>
      </c>
      <c r="O6437" s="8">
        <v>19.8</v>
      </c>
      <c r="P6437" s="14">
        <v>0.23300000000000001</v>
      </c>
      <c r="Q6437" s="8">
        <v>4.6100000000000003</v>
      </c>
      <c r="R6437" s="8">
        <v>15.19</v>
      </c>
      <c r="S6437" s="8">
        <v>6.2</v>
      </c>
      <c r="T6437" s="8">
        <v>8.99</v>
      </c>
      <c r="U6437">
        <v>0</v>
      </c>
      <c r="V6437" s="8">
        <v>0</v>
      </c>
      <c r="W6437" s="8">
        <v>0</v>
      </c>
      <c r="X6437" s="8">
        <v>8.99</v>
      </c>
    </row>
    <row r="6438" spans="1:24" x14ac:dyDescent="0.25">
      <c r="A6438" t="s">
        <v>6764</v>
      </c>
      <c r="B6438" s="1">
        <v>46009</v>
      </c>
      <c r="C6438" t="s">
        <v>195</v>
      </c>
      <c r="D6438" t="s">
        <v>196</v>
      </c>
      <c r="E6438" t="s">
        <v>150</v>
      </c>
      <c r="F6438" t="s">
        <v>89</v>
      </c>
      <c r="G6438" t="s">
        <v>151</v>
      </c>
      <c r="H6438" t="s">
        <v>152</v>
      </c>
      <c r="I6438" t="s">
        <v>156</v>
      </c>
      <c r="J6438" t="s">
        <v>157</v>
      </c>
      <c r="K6438" t="s">
        <v>42</v>
      </c>
      <c r="L6438" s="8">
        <v>6.2</v>
      </c>
      <c r="M6438" s="8">
        <v>1.9</v>
      </c>
      <c r="N6438">
        <v>37</v>
      </c>
      <c r="O6438" s="8">
        <v>229.4</v>
      </c>
      <c r="P6438" s="14">
        <v>0.186</v>
      </c>
      <c r="Q6438" s="8">
        <v>42.67</v>
      </c>
      <c r="R6438" s="8">
        <v>186.73</v>
      </c>
      <c r="S6438" s="8">
        <v>70.3</v>
      </c>
      <c r="T6438" s="8">
        <v>116.43</v>
      </c>
      <c r="U6438">
        <v>0</v>
      </c>
      <c r="V6438" s="8">
        <v>0</v>
      </c>
      <c r="W6438" s="8">
        <v>0</v>
      </c>
      <c r="X6438" s="8">
        <v>116.43</v>
      </c>
    </row>
    <row r="6439" spans="1:24" x14ac:dyDescent="0.25">
      <c r="A6439" t="s">
        <v>6765</v>
      </c>
      <c r="B6439" s="1">
        <v>45432</v>
      </c>
      <c r="C6439" t="s">
        <v>229</v>
      </c>
      <c r="D6439" t="s">
        <v>230</v>
      </c>
      <c r="E6439" t="s">
        <v>27</v>
      </c>
      <c r="F6439" t="s">
        <v>54</v>
      </c>
      <c r="G6439" t="s">
        <v>38</v>
      </c>
      <c r="H6439" t="s">
        <v>39</v>
      </c>
      <c r="I6439" t="s">
        <v>130</v>
      </c>
      <c r="J6439" t="s">
        <v>131</v>
      </c>
      <c r="K6439" t="s">
        <v>42</v>
      </c>
      <c r="L6439" s="8">
        <v>4.8</v>
      </c>
      <c r="M6439" s="8">
        <v>1.4</v>
      </c>
      <c r="N6439">
        <v>66</v>
      </c>
      <c r="O6439" s="8">
        <v>316.8</v>
      </c>
      <c r="P6439" s="14">
        <v>6.9900000000000004E-2</v>
      </c>
      <c r="Q6439" s="8">
        <v>22.14</v>
      </c>
      <c r="R6439" s="8">
        <v>294.66000000000003</v>
      </c>
      <c r="S6439" s="8">
        <v>92.4</v>
      </c>
      <c r="T6439" s="8">
        <v>202.26</v>
      </c>
      <c r="U6439">
        <v>0</v>
      </c>
      <c r="V6439" s="8">
        <v>0</v>
      </c>
      <c r="W6439" s="8">
        <v>0</v>
      </c>
      <c r="X6439" s="8">
        <v>202.26</v>
      </c>
    </row>
    <row r="6440" spans="1:24" x14ac:dyDescent="0.25">
      <c r="A6440" t="s">
        <v>6766</v>
      </c>
      <c r="B6440" s="1">
        <v>45720</v>
      </c>
      <c r="C6440" t="s">
        <v>211</v>
      </c>
      <c r="D6440" t="s">
        <v>212</v>
      </c>
      <c r="E6440" t="s">
        <v>27</v>
      </c>
      <c r="F6440" t="s">
        <v>37</v>
      </c>
      <c r="G6440" t="s">
        <v>38</v>
      </c>
      <c r="H6440" t="s">
        <v>39</v>
      </c>
      <c r="I6440" t="s">
        <v>104</v>
      </c>
      <c r="J6440" t="s">
        <v>105</v>
      </c>
      <c r="K6440" t="s">
        <v>49</v>
      </c>
      <c r="L6440" s="8">
        <v>4.2</v>
      </c>
      <c r="M6440" s="8">
        <v>2.8</v>
      </c>
      <c r="N6440">
        <v>29</v>
      </c>
      <c r="O6440" s="8">
        <v>121.8</v>
      </c>
      <c r="P6440" s="14">
        <v>8.0000000000000004E-4</v>
      </c>
      <c r="Q6440" s="8">
        <v>0.1</v>
      </c>
      <c r="R6440" s="8">
        <v>121.7</v>
      </c>
      <c r="S6440" s="8">
        <v>81.2</v>
      </c>
      <c r="T6440" s="8">
        <v>40.5</v>
      </c>
      <c r="U6440">
        <v>0</v>
      </c>
      <c r="V6440" s="8">
        <v>0</v>
      </c>
      <c r="W6440" s="8">
        <v>0</v>
      </c>
      <c r="X6440" s="8">
        <v>40.5</v>
      </c>
    </row>
    <row r="6441" spans="1:24" x14ac:dyDescent="0.25">
      <c r="A6441" t="s">
        <v>6767</v>
      </c>
      <c r="B6441" s="1">
        <v>46142</v>
      </c>
      <c r="C6441" t="s">
        <v>269</v>
      </c>
      <c r="D6441" t="s">
        <v>270</v>
      </c>
      <c r="E6441" t="s">
        <v>27</v>
      </c>
      <c r="F6441" t="s">
        <v>37</v>
      </c>
      <c r="G6441" t="s">
        <v>38</v>
      </c>
      <c r="H6441" t="s">
        <v>39</v>
      </c>
      <c r="I6441" t="s">
        <v>31</v>
      </c>
      <c r="J6441" t="s">
        <v>32</v>
      </c>
      <c r="K6441" t="s">
        <v>33</v>
      </c>
      <c r="L6441" s="8">
        <v>5.8</v>
      </c>
      <c r="M6441" s="8">
        <v>2.7</v>
      </c>
      <c r="N6441">
        <v>20</v>
      </c>
      <c r="O6441" s="8">
        <v>116</v>
      </c>
      <c r="P6441" s="14">
        <v>2.6800000000000001E-2</v>
      </c>
      <c r="Q6441" s="8">
        <v>3.11</v>
      </c>
      <c r="R6441" s="8">
        <v>112.89</v>
      </c>
      <c r="S6441" s="8">
        <v>54</v>
      </c>
      <c r="T6441" s="8">
        <v>58.89</v>
      </c>
      <c r="U6441">
        <v>0</v>
      </c>
      <c r="V6441" s="8">
        <v>0</v>
      </c>
      <c r="W6441" s="8">
        <v>0</v>
      </c>
      <c r="X6441" s="8">
        <v>58.89</v>
      </c>
    </row>
    <row r="6442" spans="1:24" x14ac:dyDescent="0.25">
      <c r="A6442" t="s">
        <v>6768</v>
      </c>
      <c r="B6442" s="1">
        <v>46212</v>
      </c>
      <c r="C6442" t="s">
        <v>139</v>
      </c>
      <c r="D6442" t="s">
        <v>140</v>
      </c>
      <c r="E6442" t="s">
        <v>63</v>
      </c>
      <c r="F6442" t="s">
        <v>54</v>
      </c>
      <c r="G6442" t="s">
        <v>64</v>
      </c>
      <c r="H6442" t="s">
        <v>65</v>
      </c>
      <c r="I6442" t="s">
        <v>66</v>
      </c>
      <c r="J6442" t="s">
        <v>67</v>
      </c>
      <c r="K6442" t="s">
        <v>33</v>
      </c>
      <c r="L6442" s="8">
        <v>4.5</v>
      </c>
      <c r="M6442" s="8">
        <v>2.1</v>
      </c>
      <c r="N6442">
        <v>257</v>
      </c>
      <c r="O6442" s="8">
        <v>1156.5</v>
      </c>
      <c r="P6442" s="14">
        <v>7.1000000000000004E-3</v>
      </c>
      <c r="Q6442" s="8">
        <v>8.2100000000000009</v>
      </c>
      <c r="R6442" s="8">
        <v>1148.29</v>
      </c>
      <c r="S6442" s="8">
        <v>539.70000000000005</v>
      </c>
      <c r="T6442" s="8">
        <v>608.59</v>
      </c>
      <c r="U6442">
        <v>0</v>
      </c>
      <c r="V6442" s="8">
        <v>0</v>
      </c>
      <c r="W6442" s="8">
        <v>0</v>
      </c>
      <c r="X6442" s="8">
        <v>608.59</v>
      </c>
    </row>
    <row r="6443" spans="1:24" x14ac:dyDescent="0.25">
      <c r="A6443" t="s">
        <v>6769</v>
      </c>
      <c r="B6443" s="1">
        <v>45399</v>
      </c>
      <c r="C6443" t="s">
        <v>235</v>
      </c>
      <c r="D6443" t="s">
        <v>236</v>
      </c>
      <c r="E6443" t="s">
        <v>27</v>
      </c>
      <c r="F6443" t="s">
        <v>54</v>
      </c>
      <c r="G6443" t="s">
        <v>29</v>
      </c>
      <c r="H6443" t="s">
        <v>30</v>
      </c>
      <c r="I6443" t="s">
        <v>130</v>
      </c>
      <c r="J6443" t="s">
        <v>131</v>
      </c>
      <c r="K6443" t="s">
        <v>42</v>
      </c>
      <c r="L6443" s="8">
        <v>4.8</v>
      </c>
      <c r="M6443" s="8">
        <v>1.4</v>
      </c>
      <c r="N6443">
        <v>67</v>
      </c>
      <c r="O6443" s="8">
        <v>321.60000000000002</v>
      </c>
      <c r="P6443" s="14">
        <v>5.4999999999999997E-3</v>
      </c>
      <c r="Q6443" s="8">
        <v>1.77</v>
      </c>
      <c r="R6443" s="8">
        <v>319.83</v>
      </c>
      <c r="S6443" s="8">
        <v>93.8</v>
      </c>
      <c r="T6443" s="8">
        <v>226.03</v>
      </c>
      <c r="U6443">
        <v>0</v>
      </c>
      <c r="V6443" s="8">
        <v>0</v>
      </c>
      <c r="W6443" s="8">
        <v>0</v>
      </c>
      <c r="X6443" s="8">
        <v>226.03</v>
      </c>
    </row>
    <row r="6444" spans="1:24" x14ac:dyDescent="0.25">
      <c r="A6444" t="s">
        <v>6770</v>
      </c>
      <c r="B6444" s="1">
        <v>45815</v>
      </c>
      <c r="C6444" t="s">
        <v>291</v>
      </c>
      <c r="D6444" t="s">
        <v>292</v>
      </c>
      <c r="E6444" t="s">
        <v>150</v>
      </c>
      <c r="F6444" t="s">
        <v>54</v>
      </c>
      <c r="G6444" t="s">
        <v>151</v>
      </c>
      <c r="H6444" t="s">
        <v>152</v>
      </c>
      <c r="I6444" t="s">
        <v>127</v>
      </c>
      <c r="J6444" t="s">
        <v>128</v>
      </c>
      <c r="K6444" t="s">
        <v>33</v>
      </c>
      <c r="L6444" s="8">
        <v>7.2</v>
      </c>
      <c r="M6444" s="8">
        <v>3.6</v>
      </c>
      <c r="N6444">
        <v>22</v>
      </c>
      <c r="O6444" s="8">
        <v>158.4</v>
      </c>
      <c r="P6444" s="14">
        <v>3.15E-2</v>
      </c>
      <c r="Q6444" s="8">
        <v>4.99</v>
      </c>
      <c r="R6444" s="8">
        <v>153.41</v>
      </c>
      <c r="S6444" s="8">
        <v>79.2</v>
      </c>
      <c r="T6444" s="8">
        <v>74.209999999999994</v>
      </c>
      <c r="U6444">
        <v>0</v>
      </c>
      <c r="V6444" s="8">
        <v>0</v>
      </c>
      <c r="W6444" s="8">
        <v>0</v>
      </c>
      <c r="X6444" s="8">
        <v>74.209999999999994</v>
      </c>
    </row>
    <row r="6445" spans="1:24" x14ac:dyDescent="0.25">
      <c r="A6445" t="s">
        <v>6771</v>
      </c>
      <c r="B6445" s="1">
        <v>46028</v>
      </c>
      <c r="C6445" t="s">
        <v>97</v>
      </c>
      <c r="D6445" t="s">
        <v>98</v>
      </c>
      <c r="E6445" t="s">
        <v>63</v>
      </c>
      <c r="F6445" t="s">
        <v>54</v>
      </c>
      <c r="G6445" t="s">
        <v>64</v>
      </c>
      <c r="H6445" t="s">
        <v>65</v>
      </c>
      <c r="I6445" t="s">
        <v>47</v>
      </c>
      <c r="J6445" t="s">
        <v>48</v>
      </c>
      <c r="K6445" t="s">
        <v>49</v>
      </c>
      <c r="L6445" s="8">
        <v>5</v>
      </c>
      <c r="M6445" s="8">
        <v>3.2</v>
      </c>
      <c r="N6445">
        <v>23</v>
      </c>
      <c r="O6445" s="8">
        <v>115</v>
      </c>
      <c r="P6445" s="14">
        <v>2.5999999999999999E-3</v>
      </c>
      <c r="Q6445" s="8">
        <v>0.3</v>
      </c>
      <c r="R6445" s="8">
        <v>114.7</v>
      </c>
      <c r="S6445" s="8">
        <v>73.599999999999994</v>
      </c>
      <c r="T6445" s="8">
        <v>41.1</v>
      </c>
      <c r="U6445">
        <v>16</v>
      </c>
      <c r="V6445" s="8">
        <v>79.790000000000006</v>
      </c>
      <c r="W6445" s="8">
        <v>59.2</v>
      </c>
      <c r="X6445" s="8">
        <v>-18.100000000000001</v>
      </c>
    </row>
    <row r="6446" spans="1:24" x14ac:dyDescent="0.25">
      <c r="A6446" t="s">
        <v>6772</v>
      </c>
      <c r="B6446" s="1">
        <v>45924</v>
      </c>
      <c r="C6446" t="s">
        <v>115</v>
      </c>
      <c r="D6446" t="s">
        <v>116</v>
      </c>
      <c r="E6446" t="s">
        <v>27</v>
      </c>
      <c r="F6446" t="s">
        <v>54</v>
      </c>
      <c r="G6446" t="s">
        <v>38</v>
      </c>
      <c r="H6446" t="s">
        <v>39</v>
      </c>
      <c r="I6446" t="s">
        <v>47</v>
      </c>
      <c r="J6446" t="s">
        <v>48</v>
      </c>
      <c r="K6446" t="s">
        <v>49</v>
      </c>
      <c r="L6446" s="8">
        <v>5</v>
      </c>
      <c r="M6446" s="8">
        <v>3.2</v>
      </c>
      <c r="N6446">
        <v>68</v>
      </c>
      <c r="O6446" s="8">
        <v>340</v>
      </c>
      <c r="P6446" s="14">
        <v>1.9800000000000002E-2</v>
      </c>
      <c r="Q6446" s="8">
        <v>6.73</v>
      </c>
      <c r="R6446" s="8">
        <v>333.27</v>
      </c>
      <c r="S6446" s="8">
        <v>217.6</v>
      </c>
      <c r="T6446" s="8">
        <v>115.67</v>
      </c>
      <c r="U6446">
        <v>0</v>
      </c>
      <c r="V6446" s="8">
        <v>0</v>
      </c>
      <c r="W6446" s="8">
        <v>0</v>
      </c>
      <c r="X6446" s="8">
        <v>115.67</v>
      </c>
    </row>
    <row r="6447" spans="1:24" x14ac:dyDescent="0.25">
      <c r="A6447" t="s">
        <v>6773</v>
      </c>
      <c r="B6447" s="1">
        <v>45412</v>
      </c>
      <c r="C6447" t="s">
        <v>758</v>
      </c>
      <c r="D6447" t="s">
        <v>759</v>
      </c>
      <c r="E6447" t="s">
        <v>27</v>
      </c>
      <c r="F6447" t="s">
        <v>37</v>
      </c>
      <c r="G6447" t="s">
        <v>38</v>
      </c>
      <c r="H6447" t="s">
        <v>39</v>
      </c>
      <c r="I6447" t="s">
        <v>122</v>
      </c>
      <c r="J6447" t="s">
        <v>123</v>
      </c>
      <c r="K6447" t="s">
        <v>59</v>
      </c>
      <c r="L6447" s="8">
        <v>5.5</v>
      </c>
      <c r="M6447" s="8">
        <v>3.8</v>
      </c>
      <c r="N6447">
        <v>87</v>
      </c>
      <c r="O6447" s="8">
        <v>478.5</v>
      </c>
      <c r="P6447" s="14">
        <v>0.46329999999999999</v>
      </c>
      <c r="Q6447" s="8">
        <v>221.69</v>
      </c>
      <c r="R6447" s="8">
        <v>256.81</v>
      </c>
      <c r="S6447" s="8">
        <v>330.6</v>
      </c>
      <c r="T6447" s="8">
        <v>-73.790000000000006</v>
      </c>
      <c r="U6447">
        <v>0</v>
      </c>
      <c r="V6447" s="8">
        <v>0</v>
      </c>
      <c r="W6447" s="8">
        <v>0</v>
      </c>
      <c r="X6447" s="8">
        <v>-73.790000000000006</v>
      </c>
    </row>
    <row r="6448" spans="1:24" x14ac:dyDescent="0.25">
      <c r="A6448" t="s">
        <v>6774</v>
      </c>
      <c r="B6448" s="1">
        <v>45581</v>
      </c>
      <c r="C6448" t="s">
        <v>25</v>
      </c>
      <c r="D6448" t="s">
        <v>26</v>
      </c>
      <c r="E6448" t="s">
        <v>27</v>
      </c>
      <c r="F6448" t="s">
        <v>28</v>
      </c>
      <c r="G6448" t="s">
        <v>29</v>
      </c>
      <c r="H6448" t="s">
        <v>30</v>
      </c>
      <c r="I6448" t="s">
        <v>74</v>
      </c>
      <c r="J6448" t="s">
        <v>75</v>
      </c>
      <c r="K6448" t="s">
        <v>49</v>
      </c>
      <c r="L6448" s="8">
        <v>11</v>
      </c>
      <c r="M6448" s="8">
        <v>6.8</v>
      </c>
      <c r="N6448">
        <v>612</v>
      </c>
      <c r="O6448" s="8">
        <v>6732</v>
      </c>
      <c r="P6448" s="14">
        <v>3.8899999999999997E-2</v>
      </c>
      <c r="Q6448" s="8">
        <v>261.87</v>
      </c>
      <c r="R6448" s="8">
        <v>6470.13</v>
      </c>
      <c r="S6448" s="8">
        <v>4161.6000000000004</v>
      </c>
      <c r="T6448" s="8">
        <v>2308.5300000000002</v>
      </c>
      <c r="U6448">
        <v>0</v>
      </c>
      <c r="V6448" s="8">
        <v>0</v>
      </c>
      <c r="W6448" s="8">
        <v>0</v>
      </c>
      <c r="X6448" s="8">
        <v>2308.5300000000002</v>
      </c>
    </row>
    <row r="6449" spans="1:24" x14ac:dyDescent="0.25">
      <c r="A6449" t="s">
        <v>6775</v>
      </c>
      <c r="B6449" s="1">
        <v>45408</v>
      </c>
      <c r="C6449" t="s">
        <v>406</v>
      </c>
      <c r="D6449" t="s">
        <v>407</v>
      </c>
      <c r="E6449" t="s">
        <v>63</v>
      </c>
      <c r="F6449" t="s">
        <v>37</v>
      </c>
      <c r="G6449" t="s">
        <v>79</v>
      </c>
      <c r="H6449" t="s">
        <v>80</v>
      </c>
      <c r="I6449" t="s">
        <v>104</v>
      </c>
      <c r="J6449" t="s">
        <v>105</v>
      </c>
      <c r="K6449" t="s">
        <v>49</v>
      </c>
      <c r="L6449" s="8">
        <v>4.2</v>
      </c>
      <c r="M6449" s="8">
        <v>2.8</v>
      </c>
      <c r="N6449">
        <v>19</v>
      </c>
      <c r="O6449" s="8">
        <v>79.8</v>
      </c>
      <c r="P6449" s="14">
        <v>3.9800000000000002E-2</v>
      </c>
      <c r="Q6449" s="8">
        <v>3.18</v>
      </c>
      <c r="R6449" s="8">
        <v>76.62</v>
      </c>
      <c r="S6449" s="8">
        <v>53.2</v>
      </c>
      <c r="T6449" s="8">
        <v>23.42</v>
      </c>
      <c r="U6449">
        <v>0</v>
      </c>
      <c r="V6449" s="8">
        <v>0</v>
      </c>
      <c r="W6449" s="8">
        <v>0</v>
      </c>
      <c r="X6449" s="8">
        <v>23.42</v>
      </c>
    </row>
    <row r="6450" spans="1:24" x14ac:dyDescent="0.25">
      <c r="A6450" t="s">
        <v>6776</v>
      </c>
      <c r="B6450" s="1">
        <v>46095</v>
      </c>
      <c r="C6450" t="s">
        <v>461</v>
      </c>
      <c r="D6450" t="s">
        <v>462</v>
      </c>
      <c r="E6450" t="s">
        <v>27</v>
      </c>
      <c r="F6450" t="s">
        <v>37</v>
      </c>
      <c r="G6450" t="s">
        <v>38</v>
      </c>
      <c r="H6450" t="s">
        <v>39</v>
      </c>
      <c r="I6450" t="s">
        <v>185</v>
      </c>
      <c r="J6450" t="s">
        <v>186</v>
      </c>
      <c r="K6450" t="s">
        <v>59</v>
      </c>
      <c r="L6450" s="8">
        <v>4.9000000000000004</v>
      </c>
      <c r="M6450" s="8">
        <v>3.1</v>
      </c>
      <c r="N6450">
        <v>3</v>
      </c>
      <c r="O6450" s="8">
        <v>14.7</v>
      </c>
      <c r="P6450" s="14">
        <v>1.4E-3</v>
      </c>
      <c r="Q6450" s="8">
        <v>0.02</v>
      </c>
      <c r="R6450" s="8">
        <v>14.68</v>
      </c>
      <c r="S6450" s="8">
        <v>9.3000000000000007</v>
      </c>
      <c r="T6450" s="8">
        <v>5.38</v>
      </c>
      <c r="U6450">
        <v>0</v>
      </c>
      <c r="V6450" s="8">
        <v>0</v>
      </c>
      <c r="W6450" s="8">
        <v>0</v>
      </c>
      <c r="X6450" s="8">
        <v>5.38</v>
      </c>
    </row>
    <row r="6451" spans="1:24" x14ac:dyDescent="0.25">
      <c r="A6451" t="s">
        <v>6777</v>
      </c>
      <c r="B6451" s="1">
        <v>45400</v>
      </c>
      <c r="C6451" t="s">
        <v>272</v>
      </c>
      <c r="D6451" t="s">
        <v>273</v>
      </c>
      <c r="E6451" t="s">
        <v>27</v>
      </c>
      <c r="F6451" t="s">
        <v>54</v>
      </c>
      <c r="G6451" t="s">
        <v>38</v>
      </c>
      <c r="H6451" t="s">
        <v>39</v>
      </c>
      <c r="I6451" t="s">
        <v>117</v>
      </c>
      <c r="J6451" t="s">
        <v>118</v>
      </c>
      <c r="K6451" t="s">
        <v>59</v>
      </c>
      <c r="L6451" s="8">
        <v>6</v>
      </c>
      <c r="M6451" s="8">
        <v>4.2</v>
      </c>
      <c r="N6451">
        <v>140</v>
      </c>
      <c r="O6451" s="8">
        <v>840</v>
      </c>
      <c r="P6451" s="14">
        <v>1.24E-2</v>
      </c>
      <c r="Q6451" s="8">
        <v>10.42</v>
      </c>
      <c r="R6451" s="8">
        <v>829.58</v>
      </c>
      <c r="S6451" s="8">
        <v>588</v>
      </c>
      <c r="T6451" s="8">
        <v>241.58</v>
      </c>
      <c r="U6451">
        <v>0</v>
      </c>
      <c r="V6451" s="8">
        <v>0</v>
      </c>
      <c r="W6451" s="8">
        <v>0</v>
      </c>
      <c r="X6451" s="8">
        <v>241.58</v>
      </c>
    </row>
    <row r="6452" spans="1:24" x14ac:dyDescent="0.25">
      <c r="A6452" t="s">
        <v>6778</v>
      </c>
      <c r="B6452" s="1">
        <v>45801</v>
      </c>
      <c r="C6452" t="s">
        <v>258</v>
      </c>
      <c r="D6452" t="s">
        <v>259</v>
      </c>
      <c r="E6452" t="s">
        <v>71</v>
      </c>
      <c r="F6452" t="s">
        <v>28</v>
      </c>
      <c r="G6452" t="s">
        <v>165</v>
      </c>
      <c r="H6452" t="s">
        <v>166</v>
      </c>
      <c r="I6452" t="s">
        <v>104</v>
      </c>
      <c r="J6452" t="s">
        <v>105</v>
      </c>
      <c r="K6452" t="s">
        <v>49</v>
      </c>
      <c r="L6452" s="8">
        <v>4.2</v>
      </c>
      <c r="M6452" s="8">
        <v>2.8</v>
      </c>
      <c r="N6452">
        <v>60</v>
      </c>
      <c r="O6452" s="8">
        <v>252</v>
      </c>
      <c r="P6452" s="14">
        <v>6.54E-2</v>
      </c>
      <c r="Q6452" s="8">
        <v>16.48</v>
      </c>
      <c r="R6452" s="8">
        <v>235.52</v>
      </c>
      <c r="S6452" s="8">
        <v>168</v>
      </c>
      <c r="T6452" s="8">
        <v>67.52</v>
      </c>
      <c r="U6452">
        <v>0</v>
      </c>
      <c r="V6452" s="8">
        <v>0</v>
      </c>
      <c r="W6452" s="8">
        <v>0</v>
      </c>
      <c r="X6452" s="8">
        <v>67.52</v>
      </c>
    </row>
    <row r="6453" spans="1:24" x14ac:dyDescent="0.25">
      <c r="A6453" t="s">
        <v>6779</v>
      </c>
      <c r="B6453" s="1">
        <v>45495</v>
      </c>
      <c r="C6453" t="s">
        <v>195</v>
      </c>
      <c r="D6453" t="s">
        <v>196</v>
      </c>
      <c r="E6453" t="s">
        <v>150</v>
      </c>
      <c r="F6453" t="s">
        <v>89</v>
      </c>
      <c r="G6453" t="s">
        <v>151</v>
      </c>
      <c r="H6453" t="s">
        <v>152</v>
      </c>
      <c r="I6453" t="s">
        <v>117</v>
      </c>
      <c r="J6453" t="s">
        <v>118</v>
      </c>
      <c r="K6453" t="s">
        <v>59</v>
      </c>
      <c r="L6453" s="8">
        <v>6</v>
      </c>
      <c r="M6453" s="8">
        <v>4.2</v>
      </c>
      <c r="N6453">
        <v>61</v>
      </c>
      <c r="O6453" s="8">
        <v>366</v>
      </c>
      <c r="P6453" s="14">
        <v>4.4900000000000002E-2</v>
      </c>
      <c r="Q6453" s="8">
        <v>16.43</v>
      </c>
      <c r="R6453" s="8">
        <v>349.57</v>
      </c>
      <c r="S6453" s="8">
        <v>256.2</v>
      </c>
      <c r="T6453" s="8">
        <v>93.37</v>
      </c>
      <c r="U6453">
        <v>0</v>
      </c>
      <c r="V6453" s="8">
        <v>0</v>
      </c>
      <c r="W6453" s="8">
        <v>0</v>
      </c>
      <c r="X6453" s="8">
        <v>93.37</v>
      </c>
    </row>
    <row r="6454" spans="1:24" x14ac:dyDescent="0.25">
      <c r="A6454" t="s">
        <v>6780</v>
      </c>
      <c r="B6454" s="1">
        <v>45915</v>
      </c>
      <c r="C6454" t="s">
        <v>174</v>
      </c>
      <c r="D6454" t="s">
        <v>175</v>
      </c>
      <c r="E6454" t="s">
        <v>150</v>
      </c>
      <c r="F6454" t="s">
        <v>54</v>
      </c>
      <c r="G6454" t="s">
        <v>151</v>
      </c>
      <c r="H6454" t="s">
        <v>152</v>
      </c>
      <c r="I6454" t="s">
        <v>47</v>
      </c>
      <c r="J6454" t="s">
        <v>48</v>
      </c>
      <c r="K6454" t="s">
        <v>49</v>
      </c>
      <c r="L6454" s="8">
        <v>5</v>
      </c>
      <c r="M6454" s="8">
        <v>3.2</v>
      </c>
      <c r="N6454">
        <v>20</v>
      </c>
      <c r="O6454" s="8">
        <v>100</v>
      </c>
      <c r="P6454" s="14">
        <v>1.0699999999999999E-2</v>
      </c>
      <c r="Q6454" s="8">
        <v>1.07</v>
      </c>
      <c r="R6454" s="8">
        <v>98.93</v>
      </c>
      <c r="S6454" s="8">
        <v>64</v>
      </c>
      <c r="T6454" s="8">
        <v>34.93</v>
      </c>
      <c r="U6454">
        <v>0</v>
      </c>
      <c r="V6454" s="8">
        <v>0</v>
      </c>
      <c r="W6454" s="8">
        <v>0</v>
      </c>
      <c r="X6454" s="8">
        <v>34.93</v>
      </c>
    </row>
    <row r="6455" spans="1:24" x14ac:dyDescent="0.25">
      <c r="A6455" t="s">
        <v>6781</v>
      </c>
      <c r="B6455" s="1">
        <v>45496</v>
      </c>
      <c r="C6455" t="s">
        <v>403</v>
      </c>
      <c r="D6455" t="s">
        <v>404</v>
      </c>
      <c r="E6455" t="s">
        <v>53</v>
      </c>
      <c r="F6455" t="s">
        <v>37</v>
      </c>
      <c r="G6455" t="s">
        <v>55</v>
      </c>
      <c r="H6455" t="s">
        <v>56</v>
      </c>
      <c r="I6455" t="s">
        <v>112</v>
      </c>
      <c r="J6455" t="s">
        <v>113</v>
      </c>
      <c r="K6455" t="s">
        <v>42</v>
      </c>
      <c r="L6455" s="8">
        <v>8.5</v>
      </c>
      <c r="M6455" s="8">
        <v>2.8</v>
      </c>
      <c r="N6455">
        <v>3</v>
      </c>
      <c r="O6455" s="8">
        <v>25.5</v>
      </c>
      <c r="P6455" s="14">
        <v>6.9999999999999999E-4</v>
      </c>
      <c r="Q6455" s="8">
        <v>0.02</v>
      </c>
      <c r="R6455" s="8">
        <v>25.48</v>
      </c>
      <c r="S6455" s="8">
        <v>8.4</v>
      </c>
      <c r="T6455" s="8">
        <v>17.079999999999998</v>
      </c>
      <c r="U6455">
        <v>0</v>
      </c>
      <c r="V6455" s="8">
        <v>0</v>
      </c>
      <c r="W6455" s="8">
        <v>0</v>
      </c>
      <c r="X6455" s="8">
        <v>17.079999999999998</v>
      </c>
    </row>
    <row r="6456" spans="1:24" x14ac:dyDescent="0.25">
      <c r="A6456" t="s">
        <v>6782</v>
      </c>
      <c r="B6456" s="1">
        <v>46088</v>
      </c>
      <c r="C6456" t="s">
        <v>345</v>
      </c>
      <c r="D6456" t="s">
        <v>346</v>
      </c>
      <c r="E6456" t="s">
        <v>71</v>
      </c>
      <c r="F6456" t="s">
        <v>28</v>
      </c>
      <c r="G6456" t="s">
        <v>72</v>
      </c>
      <c r="H6456" t="s">
        <v>73</v>
      </c>
      <c r="I6456" t="s">
        <v>66</v>
      </c>
      <c r="J6456" t="s">
        <v>67</v>
      </c>
      <c r="K6456" t="s">
        <v>33</v>
      </c>
      <c r="L6456" s="8">
        <v>4.5</v>
      </c>
      <c r="M6456" s="8">
        <v>2.1</v>
      </c>
      <c r="N6456">
        <v>164</v>
      </c>
      <c r="O6456" s="8">
        <v>738</v>
      </c>
      <c r="P6456" s="14">
        <v>5.4699999999999999E-2</v>
      </c>
      <c r="Q6456" s="8">
        <v>40.369999999999997</v>
      </c>
      <c r="R6456" s="8">
        <v>697.63</v>
      </c>
      <c r="S6456" s="8">
        <v>344.4</v>
      </c>
      <c r="T6456" s="8">
        <v>353.23</v>
      </c>
      <c r="U6456">
        <v>0</v>
      </c>
      <c r="V6456" s="8">
        <v>0</v>
      </c>
      <c r="W6456" s="8">
        <v>0</v>
      </c>
      <c r="X6456" s="8">
        <v>353.23</v>
      </c>
    </row>
    <row r="6457" spans="1:24" x14ac:dyDescent="0.25">
      <c r="A6457" t="s">
        <v>6783</v>
      </c>
      <c r="B6457" s="1">
        <v>45561</v>
      </c>
      <c r="C6457" t="s">
        <v>394</v>
      </c>
      <c r="D6457" t="s">
        <v>395</v>
      </c>
      <c r="E6457" t="s">
        <v>71</v>
      </c>
      <c r="F6457" t="s">
        <v>37</v>
      </c>
      <c r="G6457" t="s">
        <v>72</v>
      </c>
      <c r="H6457" t="s">
        <v>73</v>
      </c>
      <c r="I6457" t="s">
        <v>74</v>
      </c>
      <c r="J6457" t="s">
        <v>75</v>
      </c>
      <c r="K6457" t="s">
        <v>49</v>
      </c>
      <c r="L6457" s="8">
        <v>11</v>
      </c>
      <c r="M6457" s="8">
        <v>6.8</v>
      </c>
      <c r="N6457">
        <v>22</v>
      </c>
      <c r="O6457" s="8">
        <v>242</v>
      </c>
      <c r="P6457" s="14">
        <v>1.9699999999999999E-2</v>
      </c>
      <c r="Q6457" s="8">
        <v>4.7699999999999996</v>
      </c>
      <c r="R6457" s="8">
        <v>237.23</v>
      </c>
      <c r="S6457" s="8">
        <v>149.6</v>
      </c>
      <c r="T6457" s="8">
        <v>87.63</v>
      </c>
      <c r="U6457">
        <v>0</v>
      </c>
      <c r="V6457" s="8">
        <v>0</v>
      </c>
      <c r="W6457" s="8">
        <v>0</v>
      </c>
      <c r="X6457" s="8">
        <v>87.63</v>
      </c>
    </row>
    <row r="6458" spans="1:24" x14ac:dyDescent="0.25">
      <c r="A6458" t="s">
        <v>6784</v>
      </c>
      <c r="B6458" s="1">
        <v>46143</v>
      </c>
      <c r="C6458" t="s">
        <v>461</v>
      </c>
      <c r="D6458" t="s">
        <v>462</v>
      </c>
      <c r="E6458" t="s">
        <v>27</v>
      </c>
      <c r="F6458" t="s">
        <v>37</v>
      </c>
      <c r="G6458" t="s">
        <v>38</v>
      </c>
      <c r="H6458" t="s">
        <v>39</v>
      </c>
      <c r="I6458" t="s">
        <v>127</v>
      </c>
      <c r="J6458" t="s">
        <v>128</v>
      </c>
      <c r="K6458" t="s">
        <v>33</v>
      </c>
      <c r="L6458" s="8">
        <v>7.2</v>
      </c>
      <c r="M6458" s="8">
        <v>3.6</v>
      </c>
      <c r="N6458">
        <v>26</v>
      </c>
      <c r="O6458" s="8">
        <v>187.2</v>
      </c>
      <c r="P6458" s="14">
        <v>1.5800000000000002E-2</v>
      </c>
      <c r="Q6458" s="8">
        <v>2.96</v>
      </c>
      <c r="R6458" s="8">
        <v>184.24</v>
      </c>
      <c r="S6458" s="8">
        <v>93.6</v>
      </c>
      <c r="T6458" s="8">
        <v>90.64</v>
      </c>
      <c r="U6458">
        <v>0</v>
      </c>
      <c r="V6458" s="8">
        <v>0</v>
      </c>
      <c r="W6458" s="8">
        <v>0</v>
      </c>
      <c r="X6458" s="8">
        <v>90.64</v>
      </c>
    </row>
    <row r="6459" spans="1:24" x14ac:dyDescent="0.25">
      <c r="A6459" t="s">
        <v>6785</v>
      </c>
      <c r="B6459" s="1">
        <v>45827</v>
      </c>
      <c r="C6459" t="s">
        <v>91</v>
      </c>
      <c r="D6459" t="s">
        <v>92</v>
      </c>
      <c r="E6459" t="s">
        <v>27</v>
      </c>
      <c r="F6459" t="s">
        <v>37</v>
      </c>
      <c r="G6459" t="s">
        <v>38</v>
      </c>
      <c r="H6459" t="s">
        <v>39</v>
      </c>
      <c r="I6459" t="s">
        <v>40</v>
      </c>
      <c r="J6459" t="s">
        <v>41</v>
      </c>
      <c r="K6459" t="s">
        <v>42</v>
      </c>
      <c r="L6459" s="8">
        <v>14.5</v>
      </c>
      <c r="M6459" s="8">
        <v>4.2</v>
      </c>
      <c r="N6459">
        <v>4</v>
      </c>
      <c r="O6459" s="8">
        <v>58</v>
      </c>
      <c r="P6459" s="14">
        <v>3.2000000000000002E-3</v>
      </c>
      <c r="Q6459" s="8">
        <v>0.19</v>
      </c>
      <c r="R6459" s="8">
        <v>57.81</v>
      </c>
      <c r="S6459" s="8">
        <v>16.8</v>
      </c>
      <c r="T6459" s="8">
        <v>41.01</v>
      </c>
      <c r="U6459">
        <v>0</v>
      </c>
      <c r="V6459" s="8">
        <v>0</v>
      </c>
      <c r="W6459" s="8">
        <v>0</v>
      </c>
      <c r="X6459" s="8">
        <v>41.01</v>
      </c>
    </row>
    <row r="6460" spans="1:24" x14ac:dyDescent="0.25">
      <c r="A6460" t="s">
        <v>6786</v>
      </c>
      <c r="B6460" s="1">
        <v>45498</v>
      </c>
      <c r="C6460" t="s">
        <v>678</v>
      </c>
      <c r="D6460" t="s">
        <v>679</v>
      </c>
      <c r="E6460" t="s">
        <v>63</v>
      </c>
      <c r="F6460" t="s">
        <v>89</v>
      </c>
      <c r="G6460" t="s">
        <v>79</v>
      </c>
      <c r="H6460" t="s">
        <v>80</v>
      </c>
      <c r="I6460" t="s">
        <v>74</v>
      </c>
      <c r="J6460" t="s">
        <v>75</v>
      </c>
      <c r="K6460" t="s">
        <v>49</v>
      </c>
      <c r="L6460" s="8">
        <v>11</v>
      </c>
      <c r="M6460" s="8">
        <v>6.8</v>
      </c>
      <c r="N6460">
        <v>115</v>
      </c>
      <c r="O6460" s="8">
        <v>1265</v>
      </c>
      <c r="P6460" s="14">
        <v>0.45739999999999997</v>
      </c>
      <c r="Q6460" s="8">
        <v>578.61</v>
      </c>
      <c r="R6460" s="8">
        <v>686.39</v>
      </c>
      <c r="S6460" s="8">
        <v>782</v>
      </c>
      <c r="T6460" s="8">
        <v>-95.61</v>
      </c>
      <c r="U6460">
        <v>0</v>
      </c>
      <c r="V6460" s="8">
        <v>0</v>
      </c>
      <c r="W6460" s="8">
        <v>0</v>
      </c>
      <c r="X6460" s="8">
        <v>-95.61</v>
      </c>
    </row>
    <row r="6461" spans="1:24" x14ac:dyDescent="0.25">
      <c r="A6461" t="s">
        <v>6787</v>
      </c>
      <c r="B6461" s="1">
        <v>45658</v>
      </c>
      <c r="C6461" t="s">
        <v>367</v>
      </c>
      <c r="D6461" t="s">
        <v>368</v>
      </c>
      <c r="E6461" t="s">
        <v>63</v>
      </c>
      <c r="F6461" t="s">
        <v>54</v>
      </c>
      <c r="G6461" t="s">
        <v>79</v>
      </c>
      <c r="H6461" t="s">
        <v>80</v>
      </c>
      <c r="I6461" t="s">
        <v>130</v>
      </c>
      <c r="J6461" t="s">
        <v>131</v>
      </c>
      <c r="K6461" t="s">
        <v>42</v>
      </c>
      <c r="L6461" s="8">
        <v>4.8</v>
      </c>
      <c r="M6461" s="8">
        <v>1.4</v>
      </c>
      <c r="N6461">
        <v>125</v>
      </c>
      <c r="O6461" s="8">
        <v>600</v>
      </c>
      <c r="P6461" s="14">
        <v>7.9000000000000008E-3</v>
      </c>
      <c r="Q6461" s="8">
        <v>4.74</v>
      </c>
      <c r="R6461" s="8">
        <v>595.26</v>
      </c>
      <c r="S6461" s="8">
        <v>175</v>
      </c>
      <c r="T6461" s="8">
        <v>420.26</v>
      </c>
      <c r="U6461">
        <v>0</v>
      </c>
      <c r="V6461" s="8">
        <v>0</v>
      </c>
      <c r="W6461" s="8">
        <v>0</v>
      </c>
      <c r="X6461" s="8">
        <v>420.26</v>
      </c>
    </row>
    <row r="6462" spans="1:24" x14ac:dyDescent="0.25">
      <c r="A6462" t="s">
        <v>6788</v>
      </c>
      <c r="B6462" s="1">
        <v>46012</v>
      </c>
      <c r="C6462" t="s">
        <v>325</v>
      </c>
      <c r="D6462" t="s">
        <v>326</v>
      </c>
      <c r="E6462" t="s">
        <v>27</v>
      </c>
      <c r="F6462" t="s">
        <v>37</v>
      </c>
      <c r="G6462" t="s">
        <v>38</v>
      </c>
      <c r="H6462" t="s">
        <v>39</v>
      </c>
      <c r="I6462" t="s">
        <v>104</v>
      </c>
      <c r="J6462" t="s">
        <v>105</v>
      </c>
      <c r="K6462" t="s">
        <v>49</v>
      </c>
      <c r="L6462" s="8">
        <v>4.2</v>
      </c>
      <c r="M6462" s="8">
        <v>2.8</v>
      </c>
      <c r="N6462">
        <v>4</v>
      </c>
      <c r="O6462" s="8">
        <v>16.8</v>
      </c>
      <c r="P6462" s="14">
        <v>1.2E-2</v>
      </c>
      <c r="Q6462" s="8">
        <v>0.2</v>
      </c>
      <c r="R6462" s="8">
        <v>16.600000000000001</v>
      </c>
      <c r="S6462" s="8">
        <v>11.2</v>
      </c>
      <c r="T6462" s="8">
        <v>5.4</v>
      </c>
      <c r="U6462">
        <v>0</v>
      </c>
      <c r="V6462" s="8">
        <v>0</v>
      </c>
      <c r="W6462" s="8">
        <v>0</v>
      </c>
      <c r="X6462" s="8">
        <v>5.4</v>
      </c>
    </row>
    <row r="6463" spans="1:24" x14ac:dyDescent="0.25">
      <c r="A6463" t="s">
        <v>6789</v>
      </c>
      <c r="B6463" s="1">
        <v>45711</v>
      </c>
      <c r="C6463" t="s">
        <v>107</v>
      </c>
      <c r="D6463" t="s">
        <v>108</v>
      </c>
      <c r="E6463" t="s">
        <v>53</v>
      </c>
      <c r="F6463" t="s">
        <v>46</v>
      </c>
      <c r="G6463" t="s">
        <v>55</v>
      </c>
      <c r="H6463" t="s">
        <v>56</v>
      </c>
      <c r="I6463" t="s">
        <v>127</v>
      </c>
      <c r="J6463" t="s">
        <v>128</v>
      </c>
      <c r="K6463" t="s">
        <v>33</v>
      </c>
      <c r="L6463" s="8">
        <v>7.2</v>
      </c>
      <c r="M6463" s="8">
        <v>3.6</v>
      </c>
      <c r="N6463">
        <v>21</v>
      </c>
      <c r="O6463" s="8">
        <v>151.19999999999999</v>
      </c>
      <c r="P6463" s="14">
        <v>3.8899999999999997E-2</v>
      </c>
      <c r="Q6463" s="8">
        <v>5.88</v>
      </c>
      <c r="R6463" s="8">
        <v>145.32</v>
      </c>
      <c r="S6463" s="8">
        <v>75.599999999999994</v>
      </c>
      <c r="T6463" s="8">
        <v>69.72</v>
      </c>
      <c r="U6463">
        <v>0</v>
      </c>
      <c r="V6463" s="8">
        <v>0</v>
      </c>
      <c r="W6463" s="8">
        <v>0</v>
      </c>
      <c r="X6463" s="8">
        <v>69.72</v>
      </c>
    </row>
    <row r="6464" spans="1:24" x14ac:dyDescent="0.25">
      <c r="A6464" t="s">
        <v>6790</v>
      </c>
      <c r="B6464" s="1">
        <v>45594</v>
      </c>
      <c r="C6464" t="s">
        <v>107</v>
      </c>
      <c r="D6464" t="s">
        <v>108</v>
      </c>
      <c r="E6464" t="s">
        <v>53</v>
      </c>
      <c r="F6464" t="s">
        <v>46</v>
      </c>
      <c r="G6464" t="s">
        <v>55</v>
      </c>
      <c r="H6464" t="s">
        <v>56</v>
      </c>
      <c r="I6464" t="s">
        <v>99</v>
      </c>
      <c r="J6464" t="s">
        <v>100</v>
      </c>
      <c r="K6464" t="s">
        <v>49</v>
      </c>
      <c r="L6464" s="8">
        <v>3.8</v>
      </c>
      <c r="M6464" s="8">
        <v>2.6</v>
      </c>
      <c r="N6464">
        <v>14</v>
      </c>
      <c r="O6464" s="8">
        <v>53.2</v>
      </c>
      <c r="P6464" s="14">
        <v>9.9400000000000002E-2</v>
      </c>
      <c r="Q6464" s="8">
        <v>5.29</v>
      </c>
      <c r="R6464" s="8">
        <v>47.91</v>
      </c>
      <c r="S6464" s="8">
        <v>36.4</v>
      </c>
      <c r="T6464" s="8">
        <v>11.51</v>
      </c>
      <c r="U6464">
        <v>0</v>
      </c>
      <c r="V6464" s="8">
        <v>0</v>
      </c>
      <c r="W6464" s="8">
        <v>0</v>
      </c>
      <c r="X6464" s="8">
        <v>11.51</v>
      </c>
    </row>
    <row r="6465" spans="1:24" x14ac:dyDescent="0.25">
      <c r="A6465" t="s">
        <v>6791</v>
      </c>
      <c r="B6465" s="1">
        <v>45456</v>
      </c>
      <c r="C6465" t="s">
        <v>97</v>
      </c>
      <c r="D6465" t="s">
        <v>98</v>
      </c>
      <c r="E6465" t="s">
        <v>63</v>
      </c>
      <c r="F6465" t="s">
        <v>54</v>
      </c>
      <c r="G6465" t="s">
        <v>64</v>
      </c>
      <c r="H6465" t="s">
        <v>65</v>
      </c>
      <c r="I6465" t="s">
        <v>47</v>
      </c>
      <c r="J6465" t="s">
        <v>48</v>
      </c>
      <c r="K6465" t="s">
        <v>49</v>
      </c>
      <c r="L6465" s="8">
        <v>5</v>
      </c>
      <c r="M6465" s="8">
        <v>3.2</v>
      </c>
      <c r="N6465">
        <v>43</v>
      </c>
      <c r="O6465" s="8">
        <v>215</v>
      </c>
      <c r="P6465" s="14">
        <v>4.4000000000000003E-3</v>
      </c>
      <c r="Q6465" s="8">
        <v>0.95</v>
      </c>
      <c r="R6465" s="8">
        <v>214.05</v>
      </c>
      <c r="S6465" s="8">
        <v>137.6</v>
      </c>
      <c r="T6465" s="8">
        <v>76.45</v>
      </c>
      <c r="U6465">
        <v>0</v>
      </c>
      <c r="V6465" s="8">
        <v>0</v>
      </c>
      <c r="W6465" s="8">
        <v>0</v>
      </c>
      <c r="X6465" s="8">
        <v>76.45</v>
      </c>
    </row>
    <row r="6466" spans="1:24" x14ac:dyDescent="0.25">
      <c r="A6466" t="s">
        <v>6792</v>
      </c>
      <c r="B6466" s="1">
        <v>45332</v>
      </c>
      <c r="C6466" t="s">
        <v>523</v>
      </c>
      <c r="D6466" t="s">
        <v>524</v>
      </c>
      <c r="E6466" t="s">
        <v>27</v>
      </c>
      <c r="F6466" t="s">
        <v>89</v>
      </c>
      <c r="G6466" t="s">
        <v>38</v>
      </c>
      <c r="H6466" t="s">
        <v>39</v>
      </c>
      <c r="I6466" t="s">
        <v>99</v>
      </c>
      <c r="J6466" t="s">
        <v>100</v>
      </c>
      <c r="K6466" t="s">
        <v>49</v>
      </c>
      <c r="L6466" s="8">
        <v>3.8</v>
      </c>
      <c r="M6466" s="8">
        <v>2.6</v>
      </c>
      <c r="N6466">
        <v>48</v>
      </c>
      <c r="O6466" s="8">
        <v>182.4</v>
      </c>
      <c r="P6466" s="14">
        <v>8.2799999999999999E-2</v>
      </c>
      <c r="Q6466" s="8">
        <v>15.1</v>
      </c>
      <c r="R6466" s="8">
        <v>167.3</v>
      </c>
      <c r="S6466" s="8">
        <v>124.8</v>
      </c>
      <c r="T6466" s="8">
        <v>42.5</v>
      </c>
      <c r="U6466">
        <v>0</v>
      </c>
      <c r="V6466" s="8">
        <v>0</v>
      </c>
      <c r="W6466" s="8">
        <v>0</v>
      </c>
      <c r="X6466" s="8">
        <v>42.5</v>
      </c>
    </row>
    <row r="6467" spans="1:24" x14ac:dyDescent="0.25">
      <c r="A6467" t="s">
        <v>6793</v>
      </c>
      <c r="B6467" s="1">
        <v>45853</v>
      </c>
      <c r="C6467" t="s">
        <v>269</v>
      </c>
      <c r="D6467" t="s">
        <v>270</v>
      </c>
      <c r="E6467" t="s">
        <v>27</v>
      </c>
      <c r="F6467" t="s">
        <v>37</v>
      </c>
      <c r="G6467" t="s">
        <v>29</v>
      </c>
      <c r="H6467" t="s">
        <v>30</v>
      </c>
      <c r="I6467" t="s">
        <v>127</v>
      </c>
      <c r="J6467" t="s">
        <v>128</v>
      </c>
      <c r="K6467" t="s">
        <v>33</v>
      </c>
      <c r="L6467" s="8">
        <v>7.2</v>
      </c>
      <c r="M6467" s="8">
        <v>3.6</v>
      </c>
      <c r="N6467">
        <v>2</v>
      </c>
      <c r="O6467" s="8">
        <v>14.4</v>
      </c>
      <c r="P6467" s="14">
        <v>2.3E-2</v>
      </c>
      <c r="Q6467" s="8">
        <v>0.33</v>
      </c>
      <c r="R6467" s="8">
        <v>14.07</v>
      </c>
      <c r="S6467" s="8">
        <v>7.2</v>
      </c>
      <c r="T6467" s="8">
        <v>6.87</v>
      </c>
      <c r="U6467">
        <v>0</v>
      </c>
      <c r="V6467" s="8">
        <v>0</v>
      </c>
      <c r="W6467" s="8">
        <v>0</v>
      </c>
      <c r="X6467" s="8">
        <v>6.87</v>
      </c>
    </row>
    <row r="6468" spans="1:24" x14ac:dyDescent="0.25">
      <c r="A6468" t="s">
        <v>6794</v>
      </c>
      <c r="B6468" s="1">
        <v>45800</v>
      </c>
      <c r="C6468" t="s">
        <v>139</v>
      </c>
      <c r="D6468" t="s">
        <v>140</v>
      </c>
      <c r="E6468" t="s">
        <v>63</v>
      </c>
      <c r="F6468" t="s">
        <v>54</v>
      </c>
      <c r="G6468" t="s">
        <v>79</v>
      </c>
      <c r="H6468" t="s">
        <v>80</v>
      </c>
      <c r="I6468" t="s">
        <v>40</v>
      </c>
      <c r="J6468" t="s">
        <v>41</v>
      </c>
      <c r="K6468" t="s">
        <v>42</v>
      </c>
      <c r="L6468" s="8">
        <v>14.5</v>
      </c>
      <c r="M6468" s="8">
        <v>4.2</v>
      </c>
      <c r="N6468">
        <v>87</v>
      </c>
      <c r="O6468" s="8">
        <v>1261.5</v>
      </c>
      <c r="P6468" s="14">
        <v>2.58E-2</v>
      </c>
      <c r="Q6468" s="8">
        <v>32.549999999999997</v>
      </c>
      <c r="R6468" s="8">
        <v>1228.95</v>
      </c>
      <c r="S6468" s="8">
        <v>365.4</v>
      </c>
      <c r="T6468" s="8">
        <v>863.55</v>
      </c>
      <c r="U6468">
        <v>0</v>
      </c>
      <c r="V6468" s="8">
        <v>0</v>
      </c>
      <c r="W6468" s="8">
        <v>0</v>
      </c>
      <c r="X6468" s="8">
        <v>863.55</v>
      </c>
    </row>
    <row r="6469" spans="1:24" x14ac:dyDescent="0.25">
      <c r="A6469" t="s">
        <v>6795</v>
      </c>
      <c r="B6469" s="1">
        <v>46224</v>
      </c>
      <c r="C6469" t="s">
        <v>77</v>
      </c>
      <c r="D6469" t="s">
        <v>78</v>
      </c>
      <c r="E6469" t="s">
        <v>63</v>
      </c>
      <c r="F6469" t="s">
        <v>37</v>
      </c>
      <c r="G6469" t="s">
        <v>64</v>
      </c>
      <c r="H6469" t="s">
        <v>65</v>
      </c>
      <c r="I6469" t="s">
        <v>122</v>
      </c>
      <c r="J6469" t="s">
        <v>123</v>
      </c>
      <c r="K6469" t="s">
        <v>59</v>
      </c>
      <c r="L6469" s="8">
        <v>5.5</v>
      </c>
      <c r="M6469" s="8">
        <v>3.8</v>
      </c>
      <c r="N6469">
        <v>13</v>
      </c>
      <c r="O6469" s="8">
        <v>71.5</v>
      </c>
      <c r="P6469" s="14">
        <v>1.3599999999999999E-2</v>
      </c>
      <c r="Q6469" s="8">
        <v>0.97</v>
      </c>
      <c r="R6469" s="8">
        <v>70.53</v>
      </c>
      <c r="S6469" s="8">
        <v>49.4</v>
      </c>
      <c r="T6469" s="8">
        <v>21.13</v>
      </c>
      <c r="U6469">
        <v>0</v>
      </c>
      <c r="V6469" s="8">
        <v>0</v>
      </c>
      <c r="W6469" s="8">
        <v>0</v>
      </c>
      <c r="X6469" s="8">
        <v>21.13</v>
      </c>
    </row>
    <row r="6470" spans="1:24" x14ac:dyDescent="0.25">
      <c r="A6470" t="s">
        <v>6796</v>
      </c>
      <c r="B6470" s="1">
        <v>45504</v>
      </c>
      <c r="C6470" t="s">
        <v>354</v>
      </c>
      <c r="D6470" t="s">
        <v>355</v>
      </c>
      <c r="E6470" t="s">
        <v>71</v>
      </c>
      <c r="F6470" t="s">
        <v>54</v>
      </c>
      <c r="G6470" t="s">
        <v>72</v>
      </c>
      <c r="H6470" t="s">
        <v>73</v>
      </c>
      <c r="I6470" t="s">
        <v>104</v>
      </c>
      <c r="J6470" t="s">
        <v>105</v>
      </c>
      <c r="K6470" t="s">
        <v>49</v>
      </c>
      <c r="L6470" s="8">
        <v>4.2</v>
      </c>
      <c r="M6470" s="8">
        <v>2.8</v>
      </c>
      <c r="N6470">
        <v>57</v>
      </c>
      <c r="O6470" s="8">
        <v>239.4</v>
      </c>
      <c r="P6470" s="14">
        <v>5.5999999999999999E-3</v>
      </c>
      <c r="Q6470" s="8">
        <v>1.34</v>
      </c>
      <c r="R6470" s="8">
        <v>238.06</v>
      </c>
      <c r="S6470" s="8">
        <v>159.6</v>
      </c>
      <c r="T6470" s="8">
        <v>78.459999999999994</v>
      </c>
      <c r="U6470">
        <v>0</v>
      </c>
      <c r="V6470" s="8">
        <v>0</v>
      </c>
      <c r="W6470" s="8">
        <v>0</v>
      </c>
      <c r="X6470" s="8">
        <v>78.459999999999994</v>
      </c>
    </row>
    <row r="6471" spans="1:24" x14ac:dyDescent="0.25">
      <c r="A6471" t="s">
        <v>6797</v>
      </c>
      <c r="B6471" s="1">
        <v>45996</v>
      </c>
      <c r="C6471" t="s">
        <v>427</v>
      </c>
      <c r="D6471" t="s">
        <v>428</v>
      </c>
      <c r="E6471" t="s">
        <v>150</v>
      </c>
      <c r="F6471" t="s">
        <v>46</v>
      </c>
      <c r="G6471" t="s">
        <v>151</v>
      </c>
      <c r="H6471" t="s">
        <v>152</v>
      </c>
      <c r="I6471" t="s">
        <v>130</v>
      </c>
      <c r="J6471" t="s">
        <v>131</v>
      </c>
      <c r="K6471" t="s">
        <v>42</v>
      </c>
      <c r="L6471" s="8">
        <v>4.8</v>
      </c>
      <c r="M6471" s="8">
        <v>1.4</v>
      </c>
      <c r="N6471">
        <v>18</v>
      </c>
      <c r="O6471" s="8">
        <v>86.4</v>
      </c>
      <c r="P6471" s="14">
        <v>0.30199999999999999</v>
      </c>
      <c r="Q6471" s="8">
        <v>26.09</v>
      </c>
      <c r="R6471" s="8">
        <v>60.31</v>
      </c>
      <c r="S6471" s="8">
        <v>25.2</v>
      </c>
      <c r="T6471" s="8">
        <v>35.11</v>
      </c>
      <c r="U6471">
        <v>0</v>
      </c>
      <c r="V6471" s="8">
        <v>0</v>
      </c>
      <c r="W6471" s="8">
        <v>0</v>
      </c>
      <c r="X6471" s="8">
        <v>35.11</v>
      </c>
    </row>
    <row r="6472" spans="1:24" x14ac:dyDescent="0.25">
      <c r="A6472" t="s">
        <v>6798</v>
      </c>
      <c r="B6472" s="1">
        <v>46247</v>
      </c>
      <c r="C6472" t="s">
        <v>480</v>
      </c>
      <c r="D6472" t="s">
        <v>481</v>
      </c>
      <c r="E6472" t="s">
        <v>63</v>
      </c>
      <c r="F6472" t="s">
        <v>54</v>
      </c>
      <c r="G6472" t="s">
        <v>64</v>
      </c>
      <c r="H6472" t="s">
        <v>65</v>
      </c>
      <c r="I6472" t="s">
        <v>156</v>
      </c>
      <c r="J6472" t="s">
        <v>157</v>
      </c>
      <c r="K6472" t="s">
        <v>42</v>
      </c>
      <c r="L6472" s="8">
        <v>6.2</v>
      </c>
      <c r="M6472" s="8">
        <v>1.9</v>
      </c>
      <c r="N6472">
        <v>23</v>
      </c>
      <c r="O6472" s="8">
        <v>142.6</v>
      </c>
      <c r="P6472" s="14">
        <v>1.2999999999999999E-3</v>
      </c>
      <c r="Q6472" s="8">
        <v>0.19</v>
      </c>
      <c r="R6472" s="8">
        <v>142.41</v>
      </c>
      <c r="S6472" s="8">
        <v>43.7</v>
      </c>
      <c r="T6472" s="8">
        <v>98.71</v>
      </c>
      <c r="U6472">
        <v>0</v>
      </c>
      <c r="V6472" s="8">
        <v>0</v>
      </c>
      <c r="W6472" s="8">
        <v>0</v>
      </c>
      <c r="X6472" s="8">
        <v>98.71</v>
      </c>
    </row>
    <row r="6473" spans="1:24" x14ac:dyDescent="0.25">
      <c r="A6473" t="s">
        <v>6799</v>
      </c>
      <c r="B6473" s="1">
        <v>45784</v>
      </c>
      <c r="C6473" t="s">
        <v>61</v>
      </c>
      <c r="D6473" t="s">
        <v>62</v>
      </c>
      <c r="E6473" t="s">
        <v>63</v>
      </c>
      <c r="F6473" t="s">
        <v>46</v>
      </c>
      <c r="G6473" t="s">
        <v>79</v>
      </c>
      <c r="H6473" t="s">
        <v>80</v>
      </c>
      <c r="I6473" t="s">
        <v>127</v>
      </c>
      <c r="J6473" t="s">
        <v>128</v>
      </c>
      <c r="K6473" t="s">
        <v>33</v>
      </c>
      <c r="L6473" s="8">
        <v>7.2</v>
      </c>
      <c r="M6473" s="8">
        <v>3.6</v>
      </c>
      <c r="N6473">
        <v>30</v>
      </c>
      <c r="O6473" s="8">
        <v>216</v>
      </c>
      <c r="P6473" s="14">
        <v>0.21290000000000001</v>
      </c>
      <c r="Q6473" s="8">
        <v>45.99</v>
      </c>
      <c r="R6473" s="8">
        <v>170.01</v>
      </c>
      <c r="S6473" s="8">
        <v>108</v>
      </c>
      <c r="T6473" s="8">
        <v>62.01</v>
      </c>
      <c r="U6473">
        <v>0</v>
      </c>
      <c r="V6473" s="8">
        <v>0</v>
      </c>
      <c r="W6473" s="8">
        <v>0</v>
      </c>
      <c r="X6473" s="8">
        <v>62.01</v>
      </c>
    </row>
    <row r="6474" spans="1:24" x14ac:dyDescent="0.25">
      <c r="A6474" t="s">
        <v>6800</v>
      </c>
      <c r="B6474" s="1">
        <v>45630</v>
      </c>
      <c r="C6474" t="s">
        <v>174</v>
      </c>
      <c r="D6474" t="s">
        <v>175</v>
      </c>
      <c r="E6474" t="s">
        <v>150</v>
      </c>
      <c r="F6474" t="s">
        <v>54</v>
      </c>
      <c r="G6474" t="s">
        <v>151</v>
      </c>
      <c r="H6474" t="s">
        <v>152</v>
      </c>
      <c r="I6474" t="s">
        <v>99</v>
      </c>
      <c r="J6474" t="s">
        <v>100</v>
      </c>
      <c r="K6474" t="s">
        <v>49</v>
      </c>
      <c r="L6474" s="8">
        <v>3.8</v>
      </c>
      <c r="M6474" s="8">
        <v>2.6</v>
      </c>
      <c r="N6474">
        <v>284</v>
      </c>
      <c r="O6474" s="8">
        <v>1079.2</v>
      </c>
      <c r="P6474" s="14">
        <v>1.5100000000000001E-2</v>
      </c>
      <c r="Q6474" s="8">
        <v>16.3</v>
      </c>
      <c r="R6474" s="8">
        <v>1062.9000000000001</v>
      </c>
      <c r="S6474" s="8">
        <v>738.4</v>
      </c>
      <c r="T6474" s="8">
        <v>324.5</v>
      </c>
      <c r="U6474">
        <v>0</v>
      </c>
      <c r="V6474" s="8">
        <v>0</v>
      </c>
      <c r="W6474" s="8">
        <v>0</v>
      </c>
      <c r="X6474" s="8">
        <v>324.5</v>
      </c>
    </row>
    <row r="6475" spans="1:24" x14ac:dyDescent="0.25">
      <c r="A6475" t="s">
        <v>6801</v>
      </c>
      <c r="B6475" s="1">
        <v>45532</v>
      </c>
      <c r="C6475" t="s">
        <v>198</v>
      </c>
      <c r="D6475" t="s">
        <v>199</v>
      </c>
      <c r="E6475" t="s">
        <v>150</v>
      </c>
      <c r="F6475" t="s">
        <v>54</v>
      </c>
      <c r="G6475" t="s">
        <v>151</v>
      </c>
      <c r="H6475" t="s">
        <v>152</v>
      </c>
      <c r="I6475" t="s">
        <v>74</v>
      </c>
      <c r="J6475" t="s">
        <v>75</v>
      </c>
      <c r="K6475" t="s">
        <v>49</v>
      </c>
      <c r="L6475" s="8">
        <v>11</v>
      </c>
      <c r="M6475" s="8">
        <v>6.8</v>
      </c>
      <c r="N6475">
        <v>59</v>
      </c>
      <c r="O6475" s="8">
        <v>649</v>
      </c>
      <c r="P6475" s="14">
        <v>1.2E-2</v>
      </c>
      <c r="Q6475" s="8">
        <v>7.79</v>
      </c>
      <c r="R6475" s="8">
        <v>641.21</v>
      </c>
      <c r="S6475" s="8">
        <v>401.2</v>
      </c>
      <c r="T6475" s="8">
        <v>240.01</v>
      </c>
      <c r="U6475">
        <v>0</v>
      </c>
      <c r="V6475" s="8">
        <v>0</v>
      </c>
      <c r="W6475" s="8">
        <v>0</v>
      </c>
      <c r="X6475" s="8">
        <v>240.01</v>
      </c>
    </row>
    <row r="6476" spans="1:24" x14ac:dyDescent="0.25">
      <c r="A6476" t="s">
        <v>6802</v>
      </c>
      <c r="B6476" s="1">
        <v>45294</v>
      </c>
      <c r="C6476" t="s">
        <v>615</v>
      </c>
      <c r="D6476" t="s">
        <v>616</v>
      </c>
      <c r="E6476" t="s">
        <v>150</v>
      </c>
      <c r="F6476" t="s">
        <v>89</v>
      </c>
      <c r="G6476" t="s">
        <v>151</v>
      </c>
      <c r="H6476" t="s">
        <v>152</v>
      </c>
      <c r="I6476" t="s">
        <v>144</v>
      </c>
      <c r="J6476" t="s">
        <v>145</v>
      </c>
      <c r="K6476" t="s">
        <v>33</v>
      </c>
      <c r="L6476" s="8">
        <v>12</v>
      </c>
      <c r="M6476" s="8">
        <v>6.5</v>
      </c>
      <c r="N6476">
        <v>23</v>
      </c>
      <c r="O6476" s="8">
        <v>276</v>
      </c>
      <c r="P6476" s="14">
        <v>4.9700000000000001E-2</v>
      </c>
      <c r="Q6476" s="8">
        <v>13.72</v>
      </c>
      <c r="R6476" s="8">
        <v>262.27999999999997</v>
      </c>
      <c r="S6476" s="8">
        <v>149.5</v>
      </c>
      <c r="T6476" s="8">
        <v>112.78</v>
      </c>
      <c r="U6476">
        <v>0</v>
      </c>
      <c r="V6476" s="8">
        <v>0</v>
      </c>
      <c r="W6476" s="8">
        <v>0</v>
      </c>
      <c r="X6476" s="8">
        <v>112.78</v>
      </c>
    </row>
    <row r="6477" spans="1:24" x14ac:dyDescent="0.25">
      <c r="A6477" t="s">
        <v>6803</v>
      </c>
      <c r="B6477" s="1">
        <v>45305</v>
      </c>
      <c r="C6477" t="s">
        <v>615</v>
      </c>
      <c r="D6477" t="s">
        <v>616</v>
      </c>
      <c r="E6477" t="s">
        <v>150</v>
      </c>
      <c r="F6477" t="s">
        <v>89</v>
      </c>
      <c r="G6477" t="s">
        <v>151</v>
      </c>
      <c r="H6477" t="s">
        <v>152</v>
      </c>
      <c r="I6477" t="s">
        <v>104</v>
      </c>
      <c r="J6477" t="s">
        <v>105</v>
      </c>
      <c r="K6477" t="s">
        <v>49</v>
      </c>
      <c r="L6477" s="8">
        <v>4.2</v>
      </c>
      <c r="M6477" s="8">
        <v>2.8</v>
      </c>
      <c r="N6477">
        <v>28</v>
      </c>
      <c r="O6477" s="8">
        <v>117.6</v>
      </c>
      <c r="P6477" s="14">
        <v>4.2500000000000003E-2</v>
      </c>
      <c r="Q6477" s="8">
        <v>5</v>
      </c>
      <c r="R6477" s="8">
        <v>112.6</v>
      </c>
      <c r="S6477" s="8">
        <v>78.400000000000006</v>
      </c>
      <c r="T6477" s="8">
        <v>34.200000000000003</v>
      </c>
      <c r="U6477">
        <v>0</v>
      </c>
      <c r="V6477" s="8">
        <v>0</v>
      </c>
      <c r="W6477" s="8">
        <v>0</v>
      </c>
      <c r="X6477" s="8">
        <v>34.200000000000003</v>
      </c>
    </row>
    <row r="6478" spans="1:24" x14ac:dyDescent="0.25">
      <c r="A6478" t="s">
        <v>6804</v>
      </c>
      <c r="B6478" s="1">
        <v>45979</v>
      </c>
      <c r="C6478" t="s">
        <v>25</v>
      </c>
      <c r="D6478" t="s">
        <v>26</v>
      </c>
      <c r="E6478" t="s">
        <v>27</v>
      </c>
      <c r="F6478" t="s">
        <v>28</v>
      </c>
      <c r="G6478" t="s">
        <v>38</v>
      </c>
      <c r="H6478" t="s">
        <v>39</v>
      </c>
      <c r="I6478" t="s">
        <v>31</v>
      </c>
      <c r="J6478" t="s">
        <v>32</v>
      </c>
      <c r="K6478" t="s">
        <v>33</v>
      </c>
      <c r="L6478" s="8">
        <v>5.8</v>
      </c>
      <c r="M6478" s="8">
        <v>2.7</v>
      </c>
      <c r="N6478">
        <v>169</v>
      </c>
      <c r="O6478" s="8">
        <v>980.2</v>
      </c>
      <c r="P6478" s="14">
        <v>5.6599999999999998E-2</v>
      </c>
      <c r="Q6478" s="8">
        <v>55.48</v>
      </c>
      <c r="R6478" s="8">
        <v>924.72</v>
      </c>
      <c r="S6478" s="8">
        <v>456.3</v>
      </c>
      <c r="T6478" s="8">
        <v>468.42</v>
      </c>
      <c r="U6478">
        <v>30</v>
      </c>
      <c r="V6478" s="8">
        <v>164.15</v>
      </c>
      <c r="W6478" s="8">
        <v>96</v>
      </c>
      <c r="X6478" s="8">
        <v>372.42</v>
      </c>
    </row>
    <row r="6479" spans="1:24" x14ac:dyDescent="0.25">
      <c r="A6479" t="s">
        <v>6805</v>
      </c>
      <c r="B6479" s="1">
        <v>45383</v>
      </c>
      <c r="C6479" t="s">
        <v>445</v>
      </c>
      <c r="D6479" t="s">
        <v>446</v>
      </c>
      <c r="E6479" t="s">
        <v>71</v>
      </c>
      <c r="F6479" t="s">
        <v>89</v>
      </c>
      <c r="G6479" t="s">
        <v>72</v>
      </c>
      <c r="H6479" t="s">
        <v>73</v>
      </c>
      <c r="I6479" t="s">
        <v>144</v>
      </c>
      <c r="J6479" t="s">
        <v>145</v>
      </c>
      <c r="K6479" t="s">
        <v>33</v>
      </c>
      <c r="L6479" s="8">
        <v>12</v>
      </c>
      <c r="M6479" s="8">
        <v>6.5</v>
      </c>
      <c r="N6479">
        <v>111</v>
      </c>
      <c r="O6479" s="8">
        <v>1332</v>
      </c>
      <c r="P6479" s="14">
        <v>4.5400000000000003E-2</v>
      </c>
      <c r="Q6479" s="8">
        <v>60.47</v>
      </c>
      <c r="R6479" s="8">
        <v>1271.53</v>
      </c>
      <c r="S6479" s="8">
        <v>721.5</v>
      </c>
      <c r="T6479" s="8">
        <v>550.03</v>
      </c>
      <c r="U6479">
        <v>0</v>
      </c>
      <c r="V6479" s="8">
        <v>0</v>
      </c>
      <c r="W6479" s="8">
        <v>0</v>
      </c>
      <c r="X6479" s="8">
        <v>550.03</v>
      </c>
    </row>
    <row r="6480" spans="1:24" x14ac:dyDescent="0.25">
      <c r="A6480" t="s">
        <v>6806</v>
      </c>
      <c r="B6480" s="1">
        <v>46220</v>
      </c>
      <c r="C6480" t="s">
        <v>77</v>
      </c>
      <c r="D6480" t="s">
        <v>78</v>
      </c>
      <c r="E6480" t="s">
        <v>63</v>
      </c>
      <c r="F6480" t="s">
        <v>37</v>
      </c>
      <c r="G6480" t="s">
        <v>79</v>
      </c>
      <c r="H6480" t="s">
        <v>80</v>
      </c>
      <c r="I6480" t="s">
        <v>156</v>
      </c>
      <c r="J6480" t="s">
        <v>157</v>
      </c>
      <c r="K6480" t="s">
        <v>42</v>
      </c>
      <c r="L6480" s="8">
        <v>6.2</v>
      </c>
      <c r="M6480" s="8">
        <v>1.9</v>
      </c>
      <c r="N6480">
        <v>40</v>
      </c>
      <c r="O6480" s="8">
        <v>248</v>
      </c>
      <c r="P6480" s="14">
        <v>9.4000000000000004E-3</v>
      </c>
      <c r="Q6480" s="8">
        <v>2.33</v>
      </c>
      <c r="R6480" s="8">
        <v>245.67</v>
      </c>
      <c r="S6480" s="8">
        <v>76</v>
      </c>
      <c r="T6480" s="8">
        <v>169.67</v>
      </c>
      <c r="U6480">
        <v>0</v>
      </c>
      <c r="V6480" s="8">
        <v>0</v>
      </c>
      <c r="W6480" s="8">
        <v>0</v>
      </c>
      <c r="X6480" s="8">
        <v>169.67</v>
      </c>
    </row>
    <row r="6481" spans="1:24" x14ac:dyDescent="0.25">
      <c r="A6481" t="s">
        <v>6807</v>
      </c>
      <c r="B6481" s="1">
        <v>45405</v>
      </c>
      <c r="C6481" t="s">
        <v>584</v>
      </c>
      <c r="D6481" t="s">
        <v>585</v>
      </c>
      <c r="E6481" t="s">
        <v>27</v>
      </c>
      <c r="F6481" t="s">
        <v>37</v>
      </c>
      <c r="G6481" t="s">
        <v>38</v>
      </c>
      <c r="H6481" t="s">
        <v>39</v>
      </c>
      <c r="I6481" t="s">
        <v>40</v>
      </c>
      <c r="J6481" t="s">
        <v>41</v>
      </c>
      <c r="K6481" t="s">
        <v>42</v>
      </c>
      <c r="L6481" s="8">
        <v>14.5</v>
      </c>
      <c r="M6481" s="8">
        <v>4.2</v>
      </c>
      <c r="N6481">
        <v>5</v>
      </c>
      <c r="O6481" s="8">
        <v>72.5</v>
      </c>
      <c r="P6481" s="14">
        <v>6.3E-3</v>
      </c>
      <c r="Q6481" s="8">
        <v>0.46</v>
      </c>
      <c r="R6481" s="8">
        <v>72.040000000000006</v>
      </c>
      <c r="S6481" s="8">
        <v>21</v>
      </c>
      <c r="T6481" s="8">
        <v>51.04</v>
      </c>
      <c r="U6481">
        <v>0</v>
      </c>
      <c r="V6481" s="8">
        <v>0</v>
      </c>
      <c r="W6481" s="8">
        <v>0</v>
      </c>
      <c r="X6481" s="8">
        <v>51.04</v>
      </c>
    </row>
    <row r="6482" spans="1:24" x14ac:dyDescent="0.25">
      <c r="A6482" t="s">
        <v>6808</v>
      </c>
      <c r="B6482" s="1">
        <v>46147</v>
      </c>
      <c r="C6482" t="s">
        <v>334</v>
      </c>
      <c r="D6482" t="s">
        <v>335</v>
      </c>
      <c r="E6482" t="s">
        <v>53</v>
      </c>
      <c r="F6482" t="s">
        <v>37</v>
      </c>
      <c r="G6482" t="s">
        <v>55</v>
      </c>
      <c r="H6482" t="s">
        <v>56</v>
      </c>
      <c r="I6482" t="s">
        <v>144</v>
      </c>
      <c r="J6482" t="s">
        <v>145</v>
      </c>
      <c r="K6482" t="s">
        <v>33</v>
      </c>
      <c r="L6482" s="8">
        <v>12</v>
      </c>
      <c r="M6482" s="8">
        <v>6.5</v>
      </c>
      <c r="N6482">
        <v>3</v>
      </c>
      <c r="O6482" s="8">
        <v>36</v>
      </c>
      <c r="P6482" s="14">
        <v>1.1999999999999999E-3</v>
      </c>
      <c r="Q6482" s="8">
        <v>0.04</v>
      </c>
      <c r="R6482" s="8">
        <v>35.96</v>
      </c>
      <c r="S6482" s="8">
        <v>19.5</v>
      </c>
      <c r="T6482" s="8">
        <v>16.46</v>
      </c>
      <c r="U6482">
        <v>0</v>
      </c>
      <c r="V6482" s="8">
        <v>0</v>
      </c>
      <c r="W6482" s="8">
        <v>0</v>
      </c>
      <c r="X6482" s="8">
        <v>16.46</v>
      </c>
    </row>
    <row r="6483" spans="1:24" x14ac:dyDescent="0.25">
      <c r="A6483" t="s">
        <v>6809</v>
      </c>
      <c r="B6483" s="1">
        <v>45879</v>
      </c>
      <c r="C6483" t="s">
        <v>279</v>
      </c>
      <c r="D6483" t="s">
        <v>280</v>
      </c>
      <c r="E6483" t="s">
        <v>53</v>
      </c>
      <c r="F6483" t="s">
        <v>54</v>
      </c>
      <c r="G6483" t="s">
        <v>55</v>
      </c>
      <c r="H6483" t="s">
        <v>56</v>
      </c>
      <c r="I6483" t="s">
        <v>84</v>
      </c>
      <c r="J6483" t="s">
        <v>85</v>
      </c>
      <c r="K6483" t="s">
        <v>42</v>
      </c>
      <c r="L6483" s="8">
        <v>9.9</v>
      </c>
      <c r="M6483" s="8">
        <v>3.1</v>
      </c>
      <c r="N6483">
        <v>35</v>
      </c>
      <c r="O6483" s="8">
        <v>346.5</v>
      </c>
      <c r="P6483" s="14">
        <v>1.49E-2</v>
      </c>
      <c r="Q6483" s="8">
        <v>5.16</v>
      </c>
      <c r="R6483" s="8">
        <v>341.34</v>
      </c>
      <c r="S6483" s="8">
        <v>108.5</v>
      </c>
      <c r="T6483" s="8">
        <v>232.84</v>
      </c>
      <c r="U6483">
        <v>0</v>
      </c>
      <c r="V6483" s="8">
        <v>0</v>
      </c>
      <c r="W6483" s="8">
        <v>0</v>
      </c>
      <c r="X6483" s="8">
        <v>232.84</v>
      </c>
    </row>
    <row r="6484" spans="1:24" x14ac:dyDescent="0.25">
      <c r="A6484" t="s">
        <v>6810</v>
      </c>
      <c r="B6484" s="1">
        <v>45977</v>
      </c>
      <c r="C6484" t="s">
        <v>255</v>
      </c>
      <c r="D6484" t="s">
        <v>256</v>
      </c>
      <c r="E6484" t="s">
        <v>27</v>
      </c>
      <c r="F6484" t="s">
        <v>89</v>
      </c>
      <c r="G6484" t="s">
        <v>29</v>
      </c>
      <c r="H6484" t="s">
        <v>30</v>
      </c>
      <c r="I6484" t="s">
        <v>127</v>
      </c>
      <c r="J6484" t="s">
        <v>128</v>
      </c>
      <c r="K6484" t="s">
        <v>33</v>
      </c>
      <c r="L6484" s="8">
        <v>7.2</v>
      </c>
      <c r="M6484" s="8">
        <v>3.6</v>
      </c>
      <c r="N6484">
        <v>84</v>
      </c>
      <c r="O6484" s="8">
        <v>604.79999999999995</v>
      </c>
      <c r="P6484" s="14">
        <v>6.0499999999999998E-2</v>
      </c>
      <c r="Q6484" s="8">
        <v>36.590000000000003</v>
      </c>
      <c r="R6484" s="8">
        <v>568.21</v>
      </c>
      <c r="S6484" s="8">
        <v>302.39999999999998</v>
      </c>
      <c r="T6484" s="8">
        <v>265.81</v>
      </c>
      <c r="U6484">
        <v>0</v>
      </c>
      <c r="V6484" s="8">
        <v>0</v>
      </c>
      <c r="W6484" s="8">
        <v>0</v>
      </c>
      <c r="X6484" s="8">
        <v>265.81</v>
      </c>
    </row>
    <row r="6485" spans="1:24" x14ac:dyDescent="0.25">
      <c r="A6485" t="s">
        <v>6811</v>
      </c>
      <c r="B6485" s="1">
        <v>45797</v>
      </c>
      <c r="C6485" t="s">
        <v>410</v>
      </c>
      <c r="D6485" t="s">
        <v>411</v>
      </c>
      <c r="E6485" t="s">
        <v>150</v>
      </c>
      <c r="F6485" t="s">
        <v>46</v>
      </c>
      <c r="G6485" t="s">
        <v>151</v>
      </c>
      <c r="H6485" t="s">
        <v>152</v>
      </c>
      <c r="I6485" t="s">
        <v>74</v>
      </c>
      <c r="J6485" t="s">
        <v>75</v>
      </c>
      <c r="K6485" t="s">
        <v>49</v>
      </c>
      <c r="L6485" s="8">
        <v>11</v>
      </c>
      <c r="M6485" s="8">
        <v>6.8</v>
      </c>
      <c r="N6485">
        <v>108</v>
      </c>
      <c r="O6485" s="8">
        <v>1188</v>
      </c>
      <c r="P6485" s="14">
        <v>0.16259999999999999</v>
      </c>
      <c r="Q6485" s="8">
        <v>193.17</v>
      </c>
      <c r="R6485" s="8">
        <v>994.83</v>
      </c>
      <c r="S6485" s="8">
        <v>734.4</v>
      </c>
      <c r="T6485" s="8">
        <v>260.43</v>
      </c>
      <c r="U6485">
        <v>0</v>
      </c>
      <c r="V6485" s="8">
        <v>0</v>
      </c>
      <c r="W6485" s="8">
        <v>0</v>
      </c>
      <c r="X6485" s="8">
        <v>260.43</v>
      </c>
    </row>
    <row r="6486" spans="1:24" x14ac:dyDescent="0.25">
      <c r="A6486" t="s">
        <v>6812</v>
      </c>
      <c r="B6486" s="1">
        <v>45444</v>
      </c>
      <c r="C6486" t="s">
        <v>400</v>
      </c>
      <c r="D6486" t="s">
        <v>401</v>
      </c>
      <c r="E6486" t="s">
        <v>27</v>
      </c>
      <c r="F6486" t="s">
        <v>28</v>
      </c>
      <c r="G6486" t="s">
        <v>38</v>
      </c>
      <c r="H6486" t="s">
        <v>39</v>
      </c>
      <c r="I6486" t="s">
        <v>130</v>
      </c>
      <c r="J6486" t="s">
        <v>131</v>
      </c>
      <c r="K6486" t="s">
        <v>42</v>
      </c>
      <c r="L6486" s="8">
        <v>4.8</v>
      </c>
      <c r="M6486" s="8">
        <v>1.4</v>
      </c>
      <c r="N6486">
        <v>120</v>
      </c>
      <c r="O6486" s="8">
        <v>576</v>
      </c>
      <c r="P6486" s="14">
        <v>7.4300000000000005E-2</v>
      </c>
      <c r="Q6486" s="8">
        <v>42.8</v>
      </c>
      <c r="R6486" s="8">
        <v>533.20000000000005</v>
      </c>
      <c r="S6486" s="8">
        <v>168</v>
      </c>
      <c r="T6486" s="8">
        <v>365.2</v>
      </c>
      <c r="U6486">
        <v>0</v>
      </c>
      <c r="V6486" s="8">
        <v>0</v>
      </c>
      <c r="W6486" s="8">
        <v>0</v>
      </c>
      <c r="X6486" s="8">
        <v>365.2</v>
      </c>
    </row>
    <row r="6487" spans="1:24" x14ac:dyDescent="0.25">
      <c r="A6487" t="s">
        <v>6813</v>
      </c>
      <c r="B6487" s="1">
        <v>46264</v>
      </c>
      <c r="C6487" t="s">
        <v>615</v>
      </c>
      <c r="D6487" t="s">
        <v>616</v>
      </c>
      <c r="E6487" t="s">
        <v>150</v>
      </c>
      <c r="F6487" t="s">
        <v>89</v>
      </c>
      <c r="G6487" t="s">
        <v>151</v>
      </c>
      <c r="H6487" t="s">
        <v>152</v>
      </c>
      <c r="I6487" t="s">
        <v>66</v>
      </c>
      <c r="J6487" t="s">
        <v>67</v>
      </c>
      <c r="K6487" t="s">
        <v>33</v>
      </c>
      <c r="L6487" s="8">
        <v>4.5</v>
      </c>
      <c r="M6487" s="8">
        <v>2.1</v>
      </c>
      <c r="N6487">
        <v>342</v>
      </c>
      <c r="O6487" s="8">
        <v>1539</v>
      </c>
      <c r="P6487" s="14">
        <v>0.10539999999999999</v>
      </c>
      <c r="Q6487" s="8">
        <v>162.21</v>
      </c>
      <c r="R6487" s="8">
        <v>1376.79</v>
      </c>
      <c r="S6487" s="8">
        <v>718.2</v>
      </c>
      <c r="T6487" s="8">
        <v>658.59</v>
      </c>
      <c r="U6487">
        <v>0</v>
      </c>
      <c r="V6487" s="8">
        <v>0</v>
      </c>
      <c r="W6487" s="8">
        <v>0</v>
      </c>
      <c r="X6487" s="8">
        <v>658.59</v>
      </c>
    </row>
    <row r="6488" spans="1:24" x14ac:dyDescent="0.25">
      <c r="A6488" t="s">
        <v>6814</v>
      </c>
      <c r="B6488" s="1">
        <v>45384</v>
      </c>
      <c r="C6488" t="s">
        <v>391</v>
      </c>
      <c r="D6488" t="s">
        <v>392</v>
      </c>
      <c r="E6488" t="s">
        <v>63</v>
      </c>
      <c r="F6488" t="s">
        <v>54</v>
      </c>
      <c r="G6488" t="s">
        <v>79</v>
      </c>
      <c r="H6488" t="s">
        <v>80</v>
      </c>
      <c r="I6488" t="s">
        <v>117</v>
      </c>
      <c r="J6488" t="s">
        <v>118</v>
      </c>
      <c r="K6488" t="s">
        <v>59</v>
      </c>
      <c r="L6488" s="8">
        <v>6</v>
      </c>
      <c r="M6488" s="8">
        <v>4.2</v>
      </c>
      <c r="N6488">
        <v>300</v>
      </c>
      <c r="O6488" s="8">
        <v>1800</v>
      </c>
      <c r="P6488" s="14">
        <v>1.9300000000000001E-2</v>
      </c>
      <c r="Q6488" s="8">
        <v>34.74</v>
      </c>
      <c r="R6488" s="8">
        <v>1765.26</v>
      </c>
      <c r="S6488" s="8">
        <v>1260</v>
      </c>
      <c r="T6488" s="8">
        <v>505.26</v>
      </c>
      <c r="U6488">
        <v>0</v>
      </c>
      <c r="V6488" s="8">
        <v>0</v>
      </c>
      <c r="W6488" s="8">
        <v>0</v>
      </c>
      <c r="X6488" s="8">
        <v>505.26</v>
      </c>
    </row>
    <row r="6489" spans="1:24" x14ac:dyDescent="0.25">
      <c r="A6489" t="s">
        <v>6815</v>
      </c>
      <c r="B6489" s="1">
        <v>46090</v>
      </c>
      <c r="C6489" t="s">
        <v>247</v>
      </c>
      <c r="D6489" t="s">
        <v>248</v>
      </c>
      <c r="E6489" t="s">
        <v>53</v>
      </c>
      <c r="F6489" t="s">
        <v>46</v>
      </c>
      <c r="G6489" t="s">
        <v>55</v>
      </c>
      <c r="H6489" t="s">
        <v>56</v>
      </c>
      <c r="I6489" t="s">
        <v>74</v>
      </c>
      <c r="J6489" t="s">
        <v>75</v>
      </c>
      <c r="K6489" t="s">
        <v>49</v>
      </c>
      <c r="L6489" s="8">
        <v>11</v>
      </c>
      <c r="M6489" s="8">
        <v>6.8</v>
      </c>
      <c r="N6489">
        <v>18</v>
      </c>
      <c r="O6489" s="8">
        <v>198</v>
      </c>
      <c r="P6489" s="14">
        <v>5.3999999999999999E-2</v>
      </c>
      <c r="Q6489" s="8">
        <v>10.69</v>
      </c>
      <c r="R6489" s="8">
        <v>187.31</v>
      </c>
      <c r="S6489" s="8">
        <v>122.4</v>
      </c>
      <c r="T6489" s="8">
        <v>64.91</v>
      </c>
      <c r="U6489">
        <v>9</v>
      </c>
      <c r="V6489" s="8">
        <v>93.65</v>
      </c>
      <c r="W6489" s="8">
        <v>65.7</v>
      </c>
      <c r="X6489" s="8">
        <v>-0.79</v>
      </c>
    </row>
    <row r="6490" spans="1:24" x14ac:dyDescent="0.25">
      <c r="A6490" t="s">
        <v>6816</v>
      </c>
      <c r="B6490" s="1">
        <v>45815</v>
      </c>
      <c r="C6490" t="s">
        <v>241</v>
      </c>
      <c r="D6490" t="s">
        <v>242</v>
      </c>
      <c r="E6490" t="s">
        <v>71</v>
      </c>
      <c r="F6490" t="s">
        <v>89</v>
      </c>
      <c r="G6490" t="s">
        <v>72</v>
      </c>
      <c r="H6490" t="s">
        <v>73</v>
      </c>
      <c r="I6490" t="s">
        <v>104</v>
      </c>
      <c r="J6490" t="s">
        <v>105</v>
      </c>
      <c r="K6490" t="s">
        <v>49</v>
      </c>
      <c r="L6490" s="8">
        <v>4.2</v>
      </c>
      <c r="M6490" s="8">
        <v>2.8</v>
      </c>
      <c r="N6490">
        <v>155</v>
      </c>
      <c r="O6490" s="8">
        <v>651</v>
      </c>
      <c r="P6490" s="14">
        <v>0.39350000000000002</v>
      </c>
      <c r="Q6490" s="8">
        <v>256.17</v>
      </c>
      <c r="R6490" s="8">
        <v>394.83</v>
      </c>
      <c r="S6490" s="8">
        <v>434</v>
      </c>
      <c r="T6490" s="8">
        <v>-39.17</v>
      </c>
      <c r="U6490">
        <v>85</v>
      </c>
      <c r="V6490" s="8">
        <v>216.52</v>
      </c>
      <c r="W6490" s="8">
        <v>280.5</v>
      </c>
      <c r="X6490" s="8">
        <v>-319.67</v>
      </c>
    </row>
    <row r="6491" spans="1:24" x14ac:dyDescent="0.25">
      <c r="A6491" t="s">
        <v>6817</v>
      </c>
      <c r="B6491" s="1">
        <v>45368</v>
      </c>
      <c r="C6491" t="s">
        <v>154</v>
      </c>
      <c r="D6491" t="s">
        <v>155</v>
      </c>
      <c r="E6491" t="s">
        <v>150</v>
      </c>
      <c r="F6491" t="s">
        <v>46</v>
      </c>
      <c r="G6491" t="s">
        <v>151</v>
      </c>
      <c r="H6491" t="s">
        <v>152</v>
      </c>
      <c r="I6491" t="s">
        <v>104</v>
      </c>
      <c r="J6491" t="s">
        <v>105</v>
      </c>
      <c r="K6491" t="s">
        <v>49</v>
      </c>
      <c r="L6491" s="8">
        <v>4.2</v>
      </c>
      <c r="M6491" s="8">
        <v>2.8</v>
      </c>
      <c r="N6491">
        <v>89</v>
      </c>
      <c r="O6491" s="8">
        <v>373.8</v>
      </c>
      <c r="P6491" s="14">
        <v>0.25219999999999998</v>
      </c>
      <c r="Q6491" s="8">
        <v>94.27</v>
      </c>
      <c r="R6491" s="8">
        <v>279.52999999999997</v>
      </c>
      <c r="S6491" s="8">
        <v>249.2</v>
      </c>
      <c r="T6491" s="8">
        <v>30.33</v>
      </c>
      <c r="U6491">
        <v>0</v>
      </c>
      <c r="V6491" s="8">
        <v>0</v>
      </c>
      <c r="W6491" s="8">
        <v>0</v>
      </c>
      <c r="X6491" s="8">
        <v>30.33</v>
      </c>
    </row>
    <row r="6492" spans="1:24" x14ac:dyDescent="0.25">
      <c r="A6492" t="s">
        <v>6818</v>
      </c>
      <c r="B6492" s="1">
        <v>46032</v>
      </c>
      <c r="C6492" t="s">
        <v>615</v>
      </c>
      <c r="D6492" t="s">
        <v>616</v>
      </c>
      <c r="E6492" t="s">
        <v>150</v>
      </c>
      <c r="F6492" t="s">
        <v>89</v>
      </c>
      <c r="G6492" t="s">
        <v>151</v>
      </c>
      <c r="H6492" t="s">
        <v>152</v>
      </c>
      <c r="I6492" t="s">
        <v>84</v>
      </c>
      <c r="J6492" t="s">
        <v>85</v>
      </c>
      <c r="K6492" t="s">
        <v>42</v>
      </c>
      <c r="L6492" s="8">
        <v>9.9</v>
      </c>
      <c r="M6492" s="8">
        <v>3.1</v>
      </c>
      <c r="N6492">
        <v>123</v>
      </c>
      <c r="O6492" s="8">
        <v>1217.7</v>
      </c>
      <c r="P6492" s="14">
        <v>0.18709999999999999</v>
      </c>
      <c r="Q6492" s="8">
        <v>227.83</v>
      </c>
      <c r="R6492" s="8">
        <v>989.87</v>
      </c>
      <c r="S6492" s="8">
        <v>381.3</v>
      </c>
      <c r="T6492" s="8">
        <v>608.57000000000005</v>
      </c>
      <c r="U6492">
        <v>0</v>
      </c>
      <c r="V6492" s="8">
        <v>0</v>
      </c>
      <c r="W6492" s="8">
        <v>0</v>
      </c>
      <c r="X6492" s="8">
        <v>608.57000000000005</v>
      </c>
    </row>
    <row r="6493" spans="1:24" x14ac:dyDescent="0.25">
      <c r="A6493" t="s">
        <v>6819</v>
      </c>
      <c r="B6493" s="1">
        <v>46032</v>
      </c>
      <c r="C6493" t="s">
        <v>301</v>
      </c>
      <c r="D6493" t="s">
        <v>302</v>
      </c>
      <c r="E6493" t="s">
        <v>63</v>
      </c>
      <c r="F6493" t="s">
        <v>37</v>
      </c>
      <c r="G6493" t="s">
        <v>64</v>
      </c>
      <c r="H6493" t="s">
        <v>65</v>
      </c>
      <c r="I6493" t="s">
        <v>31</v>
      </c>
      <c r="J6493" t="s">
        <v>32</v>
      </c>
      <c r="K6493" t="s">
        <v>33</v>
      </c>
      <c r="L6493" s="8">
        <v>5.8</v>
      </c>
      <c r="M6493" s="8">
        <v>2.7</v>
      </c>
      <c r="N6493">
        <v>10</v>
      </c>
      <c r="O6493" s="8">
        <v>58</v>
      </c>
      <c r="P6493" s="14">
        <v>4.3E-3</v>
      </c>
      <c r="Q6493" s="8">
        <v>0.25</v>
      </c>
      <c r="R6493" s="8">
        <v>57.75</v>
      </c>
      <c r="S6493" s="8">
        <v>27</v>
      </c>
      <c r="T6493" s="8">
        <v>30.75</v>
      </c>
      <c r="U6493">
        <v>0</v>
      </c>
      <c r="V6493" s="8">
        <v>0</v>
      </c>
      <c r="W6493" s="8">
        <v>0</v>
      </c>
      <c r="X6493" s="8">
        <v>30.75</v>
      </c>
    </row>
    <row r="6494" spans="1:24" x14ac:dyDescent="0.25">
      <c r="A6494" t="s">
        <v>6820</v>
      </c>
      <c r="B6494" s="1">
        <v>45395</v>
      </c>
      <c r="C6494" t="s">
        <v>410</v>
      </c>
      <c r="D6494" t="s">
        <v>411</v>
      </c>
      <c r="E6494" t="s">
        <v>150</v>
      </c>
      <c r="F6494" t="s">
        <v>46</v>
      </c>
      <c r="G6494" t="s">
        <v>151</v>
      </c>
      <c r="H6494" t="s">
        <v>152</v>
      </c>
      <c r="I6494" t="s">
        <v>185</v>
      </c>
      <c r="J6494" t="s">
        <v>186</v>
      </c>
      <c r="K6494" t="s">
        <v>59</v>
      </c>
      <c r="L6494" s="8">
        <v>4.9000000000000004</v>
      </c>
      <c r="M6494" s="8">
        <v>3.1</v>
      </c>
      <c r="N6494">
        <v>9</v>
      </c>
      <c r="O6494" s="8">
        <v>44.1</v>
      </c>
      <c r="P6494" s="14">
        <v>0.13469999999999999</v>
      </c>
      <c r="Q6494" s="8">
        <v>5.94</v>
      </c>
      <c r="R6494" s="8">
        <v>38.159999999999997</v>
      </c>
      <c r="S6494" s="8">
        <v>27.9</v>
      </c>
      <c r="T6494" s="8">
        <v>10.26</v>
      </c>
      <c r="U6494">
        <v>0</v>
      </c>
      <c r="V6494" s="8">
        <v>0</v>
      </c>
      <c r="W6494" s="8">
        <v>0</v>
      </c>
      <c r="X6494" s="8">
        <v>10.26</v>
      </c>
    </row>
    <row r="6495" spans="1:24" x14ac:dyDescent="0.25">
      <c r="A6495" t="s">
        <v>6821</v>
      </c>
      <c r="B6495" s="1">
        <v>46218</v>
      </c>
      <c r="C6495" t="s">
        <v>232</v>
      </c>
      <c r="D6495" t="s">
        <v>233</v>
      </c>
      <c r="E6495" t="s">
        <v>27</v>
      </c>
      <c r="F6495" t="s">
        <v>89</v>
      </c>
      <c r="G6495" t="s">
        <v>38</v>
      </c>
      <c r="H6495" t="s">
        <v>39</v>
      </c>
      <c r="I6495" t="s">
        <v>185</v>
      </c>
      <c r="J6495" t="s">
        <v>186</v>
      </c>
      <c r="K6495" t="s">
        <v>59</v>
      </c>
      <c r="L6495" s="8">
        <v>4.9000000000000004</v>
      </c>
      <c r="M6495" s="8">
        <v>3.1</v>
      </c>
      <c r="N6495">
        <v>82</v>
      </c>
      <c r="O6495" s="8">
        <v>401.8</v>
      </c>
      <c r="P6495" s="14">
        <v>0.21429999999999999</v>
      </c>
      <c r="Q6495" s="8">
        <v>86.11</v>
      </c>
      <c r="R6495" s="8">
        <v>315.69</v>
      </c>
      <c r="S6495" s="8">
        <v>254.2</v>
      </c>
      <c r="T6495" s="8">
        <v>61.49</v>
      </c>
      <c r="U6495">
        <v>0</v>
      </c>
      <c r="V6495" s="8">
        <v>0</v>
      </c>
      <c r="W6495" s="8">
        <v>0</v>
      </c>
      <c r="X6495" s="8">
        <v>61.49</v>
      </c>
    </row>
    <row r="6496" spans="1:24" x14ac:dyDescent="0.25">
      <c r="A6496" t="s">
        <v>6822</v>
      </c>
      <c r="B6496" s="1">
        <v>45554</v>
      </c>
      <c r="C6496" t="s">
        <v>244</v>
      </c>
      <c r="D6496" t="s">
        <v>245</v>
      </c>
      <c r="E6496" t="s">
        <v>53</v>
      </c>
      <c r="F6496" t="s">
        <v>46</v>
      </c>
      <c r="G6496" t="s">
        <v>55</v>
      </c>
      <c r="H6496" t="s">
        <v>56</v>
      </c>
      <c r="I6496" t="s">
        <v>144</v>
      </c>
      <c r="J6496" t="s">
        <v>145</v>
      </c>
      <c r="K6496" t="s">
        <v>33</v>
      </c>
      <c r="L6496" s="8">
        <v>12</v>
      </c>
      <c r="M6496" s="8">
        <v>6.5</v>
      </c>
      <c r="N6496">
        <v>20</v>
      </c>
      <c r="O6496" s="8">
        <v>240</v>
      </c>
      <c r="P6496" s="14">
        <v>0.24560000000000001</v>
      </c>
      <c r="Q6496" s="8">
        <v>58.94</v>
      </c>
      <c r="R6496" s="8">
        <v>181.06</v>
      </c>
      <c r="S6496" s="8">
        <v>130</v>
      </c>
      <c r="T6496" s="8">
        <v>51.06</v>
      </c>
      <c r="U6496">
        <v>0</v>
      </c>
      <c r="V6496" s="8">
        <v>0</v>
      </c>
      <c r="W6496" s="8">
        <v>0</v>
      </c>
      <c r="X6496" s="8">
        <v>51.06</v>
      </c>
    </row>
    <row r="6497" spans="1:24" x14ac:dyDescent="0.25">
      <c r="A6497" t="s">
        <v>6823</v>
      </c>
      <c r="B6497" s="1">
        <v>45951</v>
      </c>
      <c r="C6497" t="s">
        <v>191</v>
      </c>
      <c r="D6497" t="s">
        <v>192</v>
      </c>
      <c r="E6497" t="s">
        <v>150</v>
      </c>
      <c r="F6497" t="s">
        <v>54</v>
      </c>
      <c r="G6497" t="s">
        <v>151</v>
      </c>
      <c r="H6497" t="s">
        <v>152</v>
      </c>
      <c r="I6497" t="s">
        <v>117</v>
      </c>
      <c r="J6497" t="s">
        <v>118</v>
      </c>
      <c r="K6497" t="s">
        <v>59</v>
      </c>
      <c r="L6497" s="8">
        <v>6</v>
      </c>
      <c r="M6497" s="8">
        <v>4.2</v>
      </c>
      <c r="N6497">
        <v>154</v>
      </c>
      <c r="O6497" s="8">
        <v>924</v>
      </c>
      <c r="P6497" s="14">
        <v>2.0999999999999999E-3</v>
      </c>
      <c r="Q6497" s="8">
        <v>1.94</v>
      </c>
      <c r="R6497" s="8">
        <v>922.06</v>
      </c>
      <c r="S6497" s="8">
        <v>646.79999999999995</v>
      </c>
      <c r="T6497" s="8">
        <v>275.26</v>
      </c>
      <c r="U6497">
        <v>46</v>
      </c>
      <c r="V6497" s="8">
        <v>275.42</v>
      </c>
      <c r="W6497" s="8">
        <v>216.2</v>
      </c>
      <c r="X6497" s="8">
        <v>59.06</v>
      </c>
    </row>
    <row r="6498" spans="1:24" x14ac:dyDescent="0.25">
      <c r="A6498" t="s">
        <v>6824</v>
      </c>
      <c r="B6498" s="1">
        <v>45528</v>
      </c>
      <c r="C6498" t="s">
        <v>276</v>
      </c>
      <c r="D6498" t="s">
        <v>277</v>
      </c>
      <c r="E6498" t="s">
        <v>150</v>
      </c>
      <c r="F6498" t="s">
        <v>37</v>
      </c>
      <c r="G6498" t="s">
        <v>151</v>
      </c>
      <c r="H6498" t="s">
        <v>152</v>
      </c>
      <c r="I6498" t="s">
        <v>122</v>
      </c>
      <c r="J6498" t="s">
        <v>123</v>
      </c>
      <c r="K6498" t="s">
        <v>59</v>
      </c>
      <c r="L6498" s="8">
        <v>5.5</v>
      </c>
      <c r="M6498" s="8">
        <v>3.8</v>
      </c>
      <c r="N6498">
        <v>25</v>
      </c>
      <c r="O6498" s="8">
        <v>137.5</v>
      </c>
      <c r="P6498" s="14">
        <v>1.8800000000000001E-2</v>
      </c>
      <c r="Q6498" s="8">
        <v>2.58</v>
      </c>
      <c r="R6498" s="8">
        <v>134.91999999999999</v>
      </c>
      <c r="S6498" s="8">
        <v>95</v>
      </c>
      <c r="T6498" s="8">
        <v>39.92</v>
      </c>
      <c r="U6498">
        <v>0</v>
      </c>
      <c r="V6498" s="8">
        <v>0</v>
      </c>
      <c r="W6498" s="8">
        <v>0</v>
      </c>
      <c r="X6498" s="8">
        <v>39.92</v>
      </c>
    </row>
    <row r="6499" spans="1:24" x14ac:dyDescent="0.25">
      <c r="A6499" t="s">
        <v>6825</v>
      </c>
      <c r="B6499" s="1">
        <v>45759</v>
      </c>
      <c r="C6499" t="s">
        <v>115</v>
      </c>
      <c r="D6499" t="s">
        <v>116</v>
      </c>
      <c r="E6499" t="s">
        <v>27</v>
      </c>
      <c r="F6499" t="s">
        <v>54</v>
      </c>
      <c r="G6499" t="s">
        <v>38</v>
      </c>
      <c r="H6499" t="s">
        <v>39</v>
      </c>
      <c r="I6499" t="s">
        <v>74</v>
      </c>
      <c r="J6499" t="s">
        <v>75</v>
      </c>
      <c r="K6499" t="s">
        <v>49</v>
      </c>
      <c r="L6499" s="8">
        <v>11</v>
      </c>
      <c r="M6499" s="8">
        <v>6.8</v>
      </c>
      <c r="N6499">
        <v>108</v>
      </c>
      <c r="O6499" s="8">
        <v>1188</v>
      </c>
      <c r="P6499" s="14">
        <v>2.1299999999999999E-2</v>
      </c>
      <c r="Q6499" s="8">
        <v>25.3</v>
      </c>
      <c r="R6499" s="8">
        <v>1162.7</v>
      </c>
      <c r="S6499" s="8">
        <v>734.4</v>
      </c>
      <c r="T6499" s="8">
        <v>428.3</v>
      </c>
      <c r="U6499">
        <v>0</v>
      </c>
      <c r="V6499" s="8">
        <v>0</v>
      </c>
      <c r="W6499" s="8">
        <v>0</v>
      </c>
      <c r="X6499" s="8">
        <v>428.3</v>
      </c>
    </row>
    <row r="6500" spans="1:24" x14ac:dyDescent="0.25">
      <c r="A6500" t="s">
        <v>6826</v>
      </c>
      <c r="B6500" s="1">
        <v>45595</v>
      </c>
      <c r="C6500" t="s">
        <v>215</v>
      </c>
      <c r="D6500" t="s">
        <v>216</v>
      </c>
      <c r="E6500" t="s">
        <v>27</v>
      </c>
      <c r="F6500" t="s">
        <v>54</v>
      </c>
      <c r="G6500" t="s">
        <v>38</v>
      </c>
      <c r="H6500" t="s">
        <v>39</v>
      </c>
      <c r="I6500" t="s">
        <v>66</v>
      </c>
      <c r="J6500" t="s">
        <v>67</v>
      </c>
      <c r="K6500" t="s">
        <v>33</v>
      </c>
      <c r="L6500" s="8">
        <v>4.5</v>
      </c>
      <c r="M6500" s="8">
        <v>2.1</v>
      </c>
      <c r="N6500">
        <v>20</v>
      </c>
      <c r="O6500" s="8">
        <v>90</v>
      </c>
      <c r="P6500" s="14">
        <v>1.41E-2</v>
      </c>
      <c r="Q6500" s="8">
        <v>1.27</v>
      </c>
      <c r="R6500" s="8">
        <v>88.73</v>
      </c>
      <c r="S6500" s="8">
        <v>42</v>
      </c>
      <c r="T6500" s="8">
        <v>46.73</v>
      </c>
      <c r="U6500">
        <v>0</v>
      </c>
      <c r="V6500" s="8">
        <v>0</v>
      </c>
      <c r="W6500" s="8">
        <v>0</v>
      </c>
      <c r="X6500" s="8">
        <v>46.73</v>
      </c>
    </row>
    <row r="6501" spans="1:24" x14ac:dyDescent="0.25">
      <c r="A6501" t="s">
        <v>6827</v>
      </c>
      <c r="B6501" s="1">
        <v>45562</v>
      </c>
      <c r="C6501" t="s">
        <v>501</v>
      </c>
      <c r="D6501" t="s">
        <v>502</v>
      </c>
      <c r="E6501" t="s">
        <v>27</v>
      </c>
      <c r="F6501" t="s">
        <v>37</v>
      </c>
      <c r="G6501" t="s">
        <v>38</v>
      </c>
      <c r="H6501" t="s">
        <v>39</v>
      </c>
      <c r="I6501" t="s">
        <v>99</v>
      </c>
      <c r="J6501" t="s">
        <v>100</v>
      </c>
      <c r="K6501" t="s">
        <v>49</v>
      </c>
      <c r="L6501" s="8">
        <v>3.8</v>
      </c>
      <c r="M6501" s="8">
        <v>2.6</v>
      </c>
      <c r="N6501">
        <v>6</v>
      </c>
      <c r="O6501" s="8">
        <v>22.8</v>
      </c>
      <c r="P6501" s="14">
        <v>2.5000000000000001E-2</v>
      </c>
      <c r="Q6501" s="8">
        <v>0.56999999999999995</v>
      </c>
      <c r="R6501" s="8">
        <v>22.23</v>
      </c>
      <c r="S6501" s="8">
        <v>15.6</v>
      </c>
      <c r="T6501" s="8">
        <v>6.63</v>
      </c>
      <c r="U6501">
        <v>0</v>
      </c>
      <c r="V6501" s="8">
        <v>0</v>
      </c>
      <c r="W6501" s="8">
        <v>0</v>
      </c>
      <c r="X6501" s="8">
        <v>6.63</v>
      </c>
    </row>
    <row r="6502" spans="1:24" x14ac:dyDescent="0.25">
      <c r="A6502" t="s">
        <v>6828</v>
      </c>
      <c r="B6502" s="1">
        <v>45767</v>
      </c>
      <c r="C6502" t="s">
        <v>188</v>
      </c>
      <c r="D6502" t="s">
        <v>189</v>
      </c>
      <c r="E6502" t="s">
        <v>27</v>
      </c>
      <c r="F6502" t="s">
        <v>54</v>
      </c>
      <c r="G6502" t="s">
        <v>38</v>
      </c>
      <c r="H6502" t="s">
        <v>39</v>
      </c>
      <c r="I6502" t="s">
        <v>156</v>
      </c>
      <c r="J6502" t="s">
        <v>157</v>
      </c>
      <c r="K6502" t="s">
        <v>42</v>
      </c>
      <c r="L6502" s="8">
        <v>6.2</v>
      </c>
      <c r="M6502" s="8">
        <v>1.9</v>
      </c>
      <c r="N6502">
        <v>22</v>
      </c>
      <c r="O6502" s="8">
        <v>136.4</v>
      </c>
      <c r="P6502" s="14">
        <v>5.4000000000000003E-3</v>
      </c>
      <c r="Q6502" s="8">
        <v>0.74</v>
      </c>
      <c r="R6502" s="8">
        <v>135.66</v>
      </c>
      <c r="S6502" s="8">
        <v>41.8</v>
      </c>
      <c r="T6502" s="8">
        <v>93.86</v>
      </c>
      <c r="U6502">
        <v>0</v>
      </c>
      <c r="V6502" s="8">
        <v>0</v>
      </c>
      <c r="W6502" s="8">
        <v>0</v>
      </c>
      <c r="X6502" s="8">
        <v>93.86</v>
      </c>
    </row>
    <row r="6503" spans="1:24" x14ac:dyDescent="0.25">
      <c r="A6503" t="s">
        <v>6829</v>
      </c>
      <c r="B6503" s="1">
        <v>45343</v>
      </c>
      <c r="C6503" t="s">
        <v>44</v>
      </c>
      <c r="D6503" t="s">
        <v>45</v>
      </c>
      <c r="E6503" t="s">
        <v>27</v>
      </c>
      <c r="F6503" t="s">
        <v>46</v>
      </c>
      <c r="G6503" t="s">
        <v>38</v>
      </c>
      <c r="H6503" t="s">
        <v>39</v>
      </c>
      <c r="I6503" t="s">
        <v>156</v>
      </c>
      <c r="J6503" t="s">
        <v>157</v>
      </c>
      <c r="K6503" t="s">
        <v>42</v>
      </c>
      <c r="L6503" s="8">
        <v>6.2</v>
      </c>
      <c r="M6503" s="8">
        <v>1.9</v>
      </c>
      <c r="N6503">
        <v>42</v>
      </c>
      <c r="O6503" s="8">
        <v>260.39999999999998</v>
      </c>
      <c r="P6503" s="14">
        <v>5.5899999999999998E-2</v>
      </c>
      <c r="Q6503" s="8">
        <v>14.56</v>
      </c>
      <c r="R6503" s="8">
        <v>245.84</v>
      </c>
      <c r="S6503" s="8">
        <v>79.8</v>
      </c>
      <c r="T6503" s="8">
        <v>166.04</v>
      </c>
      <c r="U6503">
        <v>0</v>
      </c>
      <c r="V6503" s="8">
        <v>0</v>
      </c>
      <c r="W6503" s="8">
        <v>0</v>
      </c>
      <c r="X6503" s="8">
        <v>166.04</v>
      </c>
    </row>
    <row r="6504" spans="1:24" x14ac:dyDescent="0.25">
      <c r="A6504" t="s">
        <v>6830</v>
      </c>
      <c r="B6504" s="1">
        <v>45394</v>
      </c>
      <c r="C6504" t="s">
        <v>325</v>
      </c>
      <c r="D6504" t="s">
        <v>326</v>
      </c>
      <c r="E6504" t="s">
        <v>27</v>
      </c>
      <c r="F6504" t="s">
        <v>37</v>
      </c>
      <c r="G6504" t="s">
        <v>38</v>
      </c>
      <c r="H6504" t="s">
        <v>39</v>
      </c>
      <c r="I6504" t="s">
        <v>84</v>
      </c>
      <c r="J6504" t="s">
        <v>85</v>
      </c>
      <c r="K6504" t="s">
        <v>42</v>
      </c>
      <c r="L6504" s="8">
        <v>9.9</v>
      </c>
      <c r="M6504" s="8">
        <v>3.1</v>
      </c>
      <c r="N6504">
        <v>2</v>
      </c>
      <c r="O6504" s="8">
        <v>19.8</v>
      </c>
      <c r="P6504" s="14">
        <v>2.98E-2</v>
      </c>
      <c r="Q6504" s="8">
        <v>0.59</v>
      </c>
      <c r="R6504" s="8">
        <v>19.21</v>
      </c>
      <c r="S6504" s="8">
        <v>6.2</v>
      </c>
      <c r="T6504" s="8">
        <v>13.01</v>
      </c>
      <c r="U6504">
        <v>0</v>
      </c>
      <c r="V6504" s="8">
        <v>0</v>
      </c>
      <c r="W6504" s="8">
        <v>0</v>
      </c>
      <c r="X6504" s="8">
        <v>13.01</v>
      </c>
    </row>
    <row r="6505" spans="1:24" x14ac:dyDescent="0.25">
      <c r="A6505" t="s">
        <v>6831</v>
      </c>
      <c r="B6505" s="1">
        <v>46124</v>
      </c>
      <c r="C6505" t="s">
        <v>107</v>
      </c>
      <c r="D6505" t="s">
        <v>108</v>
      </c>
      <c r="E6505" t="s">
        <v>53</v>
      </c>
      <c r="F6505" t="s">
        <v>46</v>
      </c>
      <c r="G6505" t="s">
        <v>55</v>
      </c>
      <c r="H6505" t="s">
        <v>56</v>
      </c>
      <c r="I6505" t="s">
        <v>66</v>
      </c>
      <c r="J6505" t="s">
        <v>67</v>
      </c>
      <c r="K6505" t="s">
        <v>33</v>
      </c>
      <c r="L6505" s="8">
        <v>4.5</v>
      </c>
      <c r="M6505" s="8">
        <v>2.1</v>
      </c>
      <c r="N6505">
        <v>22</v>
      </c>
      <c r="O6505" s="8">
        <v>99</v>
      </c>
      <c r="P6505" s="14">
        <v>0.17949999999999999</v>
      </c>
      <c r="Q6505" s="8">
        <v>17.77</v>
      </c>
      <c r="R6505" s="8">
        <v>81.23</v>
      </c>
      <c r="S6505" s="8">
        <v>46.2</v>
      </c>
      <c r="T6505" s="8">
        <v>35.03</v>
      </c>
      <c r="U6505">
        <v>0</v>
      </c>
      <c r="V6505" s="8">
        <v>0</v>
      </c>
      <c r="W6505" s="8">
        <v>0</v>
      </c>
      <c r="X6505" s="8">
        <v>35.03</v>
      </c>
    </row>
    <row r="6506" spans="1:24" x14ac:dyDescent="0.25">
      <c r="A6506" t="s">
        <v>6832</v>
      </c>
      <c r="B6506" s="1">
        <v>45470</v>
      </c>
      <c r="C6506" t="s">
        <v>211</v>
      </c>
      <c r="D6506" t="s">
        <v>212</v>
      </c>
      <c r="E6506" t="s">
        <v>27</v>
      </c>
      <c r="F6506" t="s">
        <v>37</v>
      </c>
      <c r="G6506" t="s">
        <v>29</v>
      </c>
      <c r="H6506" t="s">
        <v>30</v>
      </c>
      <c r="I6506" t="s">
        <v>122</v>
      </c>
      <c r="J6506" t="s">
        <v>123</v>
      </c>
      <c r="K6506" t="s">
        <v>59</v>
      </c>
      <c r="L6506" s="8">
        <v>5.5</v>
      </c>
      <c r="M6506" s="8">
        <v>3.8</v>
      </c>
      <c r="N6506">
        <v>55</v>
      </c>
      <c r="O6506" s="8">
        <v>302.5</v>
      </c>
      <c r="P6506" s="14">
        <v>1.8499999999999999E-2</v>
      </c>
      <c r="Q6506" s="8">
        <v>5.6</v>
      </c>
      <c r="R6506" s="8">
        <v>296.89999999999998</v>
      </c>
      <c r="S6506" s="8">
        <v>209</v>
      </c>
      <c r="T6506" s="8">
        <v>87.9</v>
      </c>
      <c r="U6506">
        <v>0</v>
      </c>
      <c r="V6506" s="8">
        <v>0</v>
      </c>
      <c r="W6506" s="8">
        <v>0</v>
      </c>
      <c r="X6506" s="8">
        <v>87.9</v>
      </c>
    </row>
    <row r="6507" spans="1:24" x14ac:dyDescent="0.25">
      <c r="A6507" t="s">
        <v>6833</v>
      </c>
      <c r="B6507" s="1">
        <v>46187</v>
      </c>
      <c r="C6507" t="s">
        <v>191</v>
      </c>
      <c r="D6507" t="s">
        <v>192</v>
      </c>
      <c r="E6507" t="s">
        <v>150</v>
      </c>
      <c r="F6507" t="s">
        <v>54</v>
      </c>
      <c r="G6507" t="s">
        <v>151</v>
      </c>
      <c r="H6507" t="s">
        <v>152</v>
      </c>
      <c r="I6507" t="s">
        <v>185</v>
      </c>
      <c r="J6507" t="s">
        <v>186</v>
      </c>
      <c r="K6507" t="s">
        <v>59</v>
      </c>
      <c r="L6507" s="8">
        <v>4.9000000000000004</v>
      </c>
      <c r="M6507" s="8">
        <v>3.1</v>
      </c>
      <c r="N6507">
        <v>32</v>
      </c>
      <c r="O6507" s="8">
        <v>156.80000000000001</v>
      </c>
      <c r="P6507" s="14">
        <v>2.8E-3</v>
      </c>
      <c r="Q6507" s="8">
        <v>0.44</v>
      </c>
      <c r="R6507" s="8">
        <v>156.36000000000001</v>
      </c>
      <c r="S6507" s="8">
        <v>99.2</v>
      </c>
      <c r="T6507" s="8">
        <v>57.16</v>
      </c>
      <c r="U6507">
        <v>0</v>
      </c>
      <c r="V6507" s="8">
        <v>0</v>
      </c>
      <c r="W6507" s="8">
        <v>0</v>
      </c>
      <c r="X6507" s="8">
        <v>57.16</v>
      </c>
    </row>
    <row r="6508" spans="1:24" x14ac:dyDescent="0.25">
      <c r="A6508" t="s">
        <v>6834</v>
      </c>
      <c r="B6508" s="1">
        <v>45332</v>
      </c>
      <c r="C6508" t="s">
        <v>285</v>
      </c>
      <c r="D6508" t="s">
        <v>286</v>
      </c>
      <c r="E6508" t="s">
        <v>27</v>
      </c>
      <c r="F6508" t="s">
        <v>89</v>
      </c>
      <c r="G6508" t="s">
        <v>38</v>
      </c>
      <c r="H6508" t="s">
        <v>39</v>
      </c>
      <c r="I6508" t="s">
        <v>112</v>
      </c>
      <c r="J6508" t="s">
        <v>113</v>
      </c>
      <c r="K6508" t="s">
        <v>42</v>
      </c>
      <c r="L6508" s="8">
        <v>8.5</v>
      </c>
      <c r="M6508" s="8">
        <v>2.8</v>
      </c>
      <c r="N6508">
        <v>81</v>
      </c>
      <c r="O6508" s="8">
        <v>688.5</v>
      </c>
      <c r="P6508" s="14">
        <v>6.4199999999999993E-2</v>
      </c>
      <c r="Q6508" s="8">
        <v>44.2</v>
      </c>
      <c r="R6508" s="8">
        <v>644.29999999999995</v>
      </c>
      <c r="S6508" s="8">
        <v>226.8</v>
      </c>
      <c r="T6508" s="8">
        <v>417.5</v>
      </c>
      <c r="U6508">
        <v>0</v>
      </c>
      <c r="V6508" s="8">
        <v>0</v>
      </c>
      <c r="W6508" s="8">
        <v>0</v>
      </c>
      <c r="X6508" s="8">
        <v>417.5</v>
      </c>
    </row>
    <row r="6509" spans="1:24" x14ac:dyDescent="0.25">
      <c r="A6509" t="s">
        <v>6835</v>
      </c>
      <c r="B6509" s="1">
        <v>46164</v>
      </c>
      <c r="C6509" t="s">
        <v>354</v>
      </c>
      <c r="D6509" t="s">
        <v>355</v>
      </c>
      <c r="E6509" t="s">
        <v>71</v>
      </c>
      <c r="F6509" t="s">
        <v>54</v>
      </c>
      <c r="G6509" t="s">
        <v>165</v>
      </c>
      <c r="H6509" t="s">
        <v>166</v>
      </c>
      <c r="I6509" t="s">
        <v>57</v>
      </c>
      <c r="J6509" t="s">
        <v>58</v>
      </c>
      <c r="K6509" t="s">
        <v>59</v>
      </c>
      <c r="L6509" s="8">
        <v>10.5</v>
      </c>
      <c r="M6509" s="8">
        <v>7.5</v>
      </c>
      <c r="N6509">
        <v>68</v>
      </c>
      <c r="O6509" s="8">
        <v>714</v>
      </c>
      <c r="P6509" s="14">
        <v>0.48880000000000001</v>
      </c>
      <c r="Q6509" s="8">
        <v>349</v>
      </c>
      <c r="R6509" s="8">
        <v>365</v>
      </c>
      <c r="S6509" s="8">
        <v>510</v>
      </c>
      <c r="T6509" s="8">
        <v>-145</v>
      </c>
      <c r="U6509">
        <v>0</v>
      </c>
      <c r="V6509" s="8">
        <v>0</v>
      </c>
      <c r="W6509" s="8">
        <v>0</v>
      </c>
      <c r="X6509" s="8">
        <v>-145</v>
      </c>
    </row>
    <row r="6510" spans="1:24" x14ac:dyDescent="0.25">
      <c r="A6510" t="s">
        <v>6836</v>
      </c>
      <c r="B6510" s="1">
        <v>45589</v>
      </c>
      <c r="C6510" t="s">
        <v>420</v>
      </c>
      <c r="D6510" t="s">
        <v>421</v>
      </c>
      <c r="E6510" t="s">
        <v>150</v>
      </c>
      <c r="F6510" t="s">
        <v>89</v>
      </c>
      <c r="G6510" t="s">
        <v>151</v>
      </c>
      <c r="H6510" t="s">
        <v>152</v>
      </c>
      <c r="I6510" t="s">
        <v>144</v>
      </c>
      <c r="J6510" t="s">
        <v>145</v>
      </c>
      <c r="K6510" t="s">
        <v>33</v>
      </c>
      <c r="L6510" s="8">
        <v>12</v>
      </c>
      <c r="M6510" s="8">
        <v>6.5</v>
      </c>
      <c r="N6510">
        <v>30</v>
      </c>
      <c r="O6510" s="8">
        <v>360</v>
      </c>
      <c r="P6510" s="14">
        <v>0.12130000000000001</v>
      </c>
      <c r="Q6510" s="8">
        <v>43.67</v>
      </c>
      <c r="R6510" s="8">
        <v>316.33</v>
      </c>
      <c r="S6510" s="8">
        <v>195</v>
      </c>
      <c r="T6510" s="8">
        <v>121.33</v>
      </c>
      <c r="U6510">
        <v>1</v>
      </c>
      <c r="V6510" s="8">
        <v>10.54</v>
      </c>
      <c r="W6510" s="8">
        <v>7</v>
      </c>
      <c r="X6510" s="8">
        <v>114.33</v>
      </c>
    </row>
    <row r="6511" spans="1:24" x14ac:dyDescent="0.25">
      <c r="A6511" t="s">
        <v>6837</v>
      </c>
      <c r="B6511" s="1">
        <v>45660</v>
      </c>
      <c r="C6511" t="s">
        <v>567</v>
      </c>
      <c r="D6511" t="s">
        <v>568</v>
      </c>
      <c r="E6511" t="s">
        <v>27</v>
      </c>
      <c r="F6511" t="s">
        <v>37</v>
      </c>
      <c r="G6511" t="s">
        <v>29</v>
      </c>
      <c r="H6511" t="s">
        <v>30</v>
      </c>
      <c r="I6511" t="s">
        <v>112</v>
      </c>
      <c r="J6511" t="s">
        <v>113</v>
      </c>
      <c r="K6511" t="s">
        <v>42</v>
      </c>
      <c r="L6511" s="8">
        <v>8.5</v>
      </c>
      <c r="M6511" s="8">
        <v>2.8</v>
      </c>
      <c r="N6511">
        <v>44</v>
      </c>
      <c r="O6511" s="8">
        <v>374</v>
      </c>
      <c r="P6511" s="14">
        <v>5.0700000000000002E-2</v>
      </c>
      <c r="Q6511" s="8">
        <v>18.96</v>
      </c>
      <c r="R6511" s="8">
        <v>355.04</v>
      </c>
      <c r="S6511" s="8">
        <v>123.2</v>
      </c>
      <c r="T6511" s="8">
        <v>231.84</v>
      </c>
      <c r="U6511">
        <v>0</v>
      </c>
      <c r="V6511" s="8">
        <v>0</v>
      </c>
      <c r="W6511" s="8">
        <v>0</v>
      </c>
      <c r="X6511" s="8">
        <v>231.84</v>
      </c>
    </row>
    <row r="6512" spans="1:24" x14ac:dyDescent="0.25">
      <c r="A6512" t="s">
        <v>6838</v>
      </c>
      <c r="B6512" s="1">
        <v>46112</v>
      </c>
      <c r="C6512" t="s">
        <v>386</v>
      </c>
      <c r="D6512" t="s">
        <v>387</v>
      </c>
      <c r="E6512" t="s">
        <v>27</v>
      </c>
      <c r="F6512" t="s">
        <v>54</v>
      </c>
      <c r="G6512" t="s">
        <v>38</v>
      </c>
      <c r="H6512" t="s">
        <v>39</v>
      </c>
      <c r="I6512" t="s">
        <v>117</v>
      </c>
      <c r="J6512" t="s">
        <v>118</v>
      </c>
      <c r="K6512" t="s">
        <v>59</v>
      </c>
      <c r="L6512" s="8">
        <v>6</v>
      </c>
      <c r="M6512" s="8">
        <v>4.2</v>
      </c>
      <c r="N6512">
        <v>33</v>
      </c>
      <c r="O6512" s="8">
        <v>198</v>
      </c>
      <c r="P6512" s="14">
        <v>2.8199999999999999E-2</v>
      </c>
      <c r="Q6512" s="8">
        <v>5.58</v>
      </c>
      <c r="R6512" s="8">
        <v>192.42</v>
      </c>
      <c r="S6512" s="8">
        <v>138.6</v>
      </c>
      <c r="T6512" s="8">
        <v>53.82</v>
      </c>
      <c r="U6512">
        <v>0</v>
      </c>
      <c r="V6512" s="8">
        <v>0</v>
      </c>
      <c r="W6512" s="8">
        <v>0</v>
      </c>
      <c r="X6512" s="8">
        <v>53.82</v>
      </c>
    </row>
    <row r="6513" spans="1:24" x14ac:dyDescent="0.25">
      <c r="A6513" t="s">
        <v>6839</v>
      </c>
      <c r="B6513" s="1">
        <v>45985</v>
      </c>
      <c r="C6513" t="s">
        <v>82</v>
      </c>
      <c r="D6513" t="s">
        <v>83</v>
      </c>
      <c r="E6513" t="s">
        <v>71</v>
      </c>
      <c r="F6513" t="s">
        <v>46</v>
      </c>
      <c r="G6513" t="s">
        <v>72</v>
      </c>
      <c r="H6513" t="s">
        <v>73</v>
      </c>
      <c r="I6513" t="s">
        <v>130</v>
      </c>
      <c r="J6513" t="s">
        <v>131</v>
      </c>
      <c r="K6513" t="s">
        <v>42</v>
      </c>
      <c r="L6513" s="8">
        <v>4.8</v>
      </c>
      <c r="M6513" s="8">
        <v>1.4</v>
      </c>
      <c r="N6513">
        <v>45</v>
      </c>
      <c r="O6513" s="8">
        <v>216</v>
      </c>
      <c r="P6513" s="14">
        <v>0.1867</v>
      </c>
      <c r="Q6513" s="8">
        <v>40.33</v>
      </c>
      <c r="R6513" s="8">
        <v>175.67</v>
      </c>
      <c r="S6513" s="8">
        <v>63</v>
      </c>
      <c r="T6513" s="8">
        <v>112.67</v>
      </c>
      <c r="U6513">
        <v>0</v>
      </c>
      <c r="V6513" s="8">
        <v>0</v>
      </c>
      <c r="W6513" s="8">
        <v>0</v>
      </c>
      <c r="X6513" s="8">
        <v>112.67</v>
      </c>
    </row>
    <row r="6514" spans="1:24" x14ac:dyDescent="0.25">
      <c r="A6514" t="s">
        <v>6840</v>
      </c>
      <c r="B6514" s="1">
        <v>45612</v>
      </c>
      <c r="C6514" t="s">
        <v>642</v>
      </c>
      <c r="D6514" t="s">
        <v>643</v>
      </c>
      <c r="E6514" t="s">
        <v>71</v>
      </c>
      <c r="F6514" t="s">
        <v>54</v>
      </c>
      <c r="G6514" t="s">
        <v>165</v>
      </c>
      <c r="H6514" t="s">
        <v>166</v>
      </c>
      <c r="I6514" t="s">
        <v>84</v>
      </c>
      <c r="J6514" t="s">
        <v>85</v>
      </c>
      <c r="K6514" t="s">
        <v>42</v>
      </c>
      <c r="L6514" s="8">
        <v>9.9</v>
      </c>
      <c r="M6514" s="8">
        <v>3.1</v>
      </c>
      <c r="N6514">
        <v>63</v>
      </c>
      <c r="O6514" s="8">
        <v>623.70000000000005</v>
      </c>
      <c r="P6514" s="14">
        <v>5.1000000000000004E-3</v>
      </c>
      <c r="Q6514" s="8">
        <v>3.18</v>
      </c>
      <c r="R6514" s="8">
        <v>620.52</v>
      </c>
      <c r="S6514" s="8">
        <v>195.3</v>
      </c>
      <c r="T6514" s="8">
        <v>425.22</v>
      </c>
      <c r="U6514">
        <v>0</v>
      </c>
      <c r="V6514" s="8">
        <v>0</v>
      </c>
      <c r="W6514" s="8">
        <v>0</v>
      </c>
      <c r="X6514" s="8">
        <v>425.22</v>
      </c>
    </row>
    <row r="6515" spans="1:24" x14ac:dyDescent="0.25">
      <c r="A6515" t="s">
        <v>6841</v>
      </c>
      <c r="B6515" s="1">
        <v>45728</v>
      </c>
      <c r="C6515" t="s">
        <v>763</v>
      </c>
      <c r="D6515" t="s">
        <v>764</v>
      </c>
      <c r="E6515" t="s">
        <v>71</v>
      </c>
      <c r="F6515" t="s">
        <v>46</v>
      </c>
      <c r="G6515" t="s">
        <v>165</v>
      </c>
      <c r="H6515" t="s">
        <v>166</v>
      </c>
      <c r="I6515" t="s">
        <v>40</v>
      </c>
      <c r="J6515" t="s">
        <v>41</v>
      </c>
      <c r="K6515" t="s">
        <v>42</v>
      </c>
      <c r="L6515" s="8">
        <v>14.5</v>
      </c>
      <c r="M6515" s="8">
        <v>4.2</v>
      </c>
      <c r="N6515">
        <v>10</v>
      </c>
      <c r="O6515" s="8">
        <v>145</v>
      </c>
      <c r="P6515" s="14">
        <v>0.49519999999999997</v>
      </c>
      <c r="Q6515" s="8">
        <v>71.8</v>
      </c>
      <c r="R6515" s="8">
        <v>73.2</v>
      </c>
      <c r="S6515" s="8">
        <v>42</v>
      </c>
      <c r="T6515" s="8">
        <v>31.2</v>
      </c>
      <c r="U6515">
        <v>0</v>
      </c>
      <c r="V6515" s="8">
        <v>0</v>
      </c>
      <c r="W6515" s="8">
        <v>0</v>
      </c>
      <c r="X6515" s="8">
        <v>31.2</v>
      </c>
    </row>
    <row r="6516" spans="1:24" x14ac:dyDescent="0.25">
      <c r="A6516" t="s">
        <v>6842</v>
      </c>
      <c r="B6516" s="1">
        <v>46048</v>
      </c>
      <c r="C6516" t="s">
        <v>51</v>
      </c>
      <c r="D6516" t="s">
        <v>52</v>
      </c>
      <c r="E6516" t="s">
        <v>53</v>
      </c>
      <c r="F6516" t="s">
        <v>54</v>
      </c>
      <c r="G6516" t="s">
        <v>55</v>
      </c>
      <c r="H6516" t="s">
        <v>56</v>
      </c>
      <c r="I6516" t="s">
        <v>112</v>
      </c>
      <c r="J6516" t="s">
        <v>113</v>
      </c>
      <c r="K6516" t="s">
        <v>42</v>
      </c>
      <c r="L6516" s="8">
        <v>8.5</v>
      </c>
      <c r="M6516" s="8">
        <v>2.8</v>
      </c>
      <c r="N6516">
        <v>145</v>
      </c>
      <c r="O6516" s="8">
        <v>1232.5</v>
      </c>
      <c r="P6516" s="14">
        <v>1.77E-2</v>
      </c>
      <c r="Q6516" s="8">
        <v>21.82</v>
      </c>
      <c r="R6516" s="8">
        <v>1210.68</v>
      </c>
      <c r="S6516" s="8">
        <v>406</v>
      </c>
      <c r="T6516" s="8">
        <v>804.68</v>
      </c>
      <c r="U6516">
        <v>0</v>
      </c>
      <c r="V6516" s="8">
        <v>0</v>
      </c>
      <c r="W6516" s="8">
        <v>0</v>
      </c>
      <c r="X6516" s="8">
        <v>804.68</v>
      </c>
    </row>
    <row r="6517" spans="1:24" x14ac:dyDescent="0.25">
      <c r="A6517" t="s">
        <v>6843</v>
      </c>
      <c r="B6517" s="1">
        <v>45410</v>
      </c>
      <c r="C6517" t="s">
        <v>255</v>
      </c>
      <c r="D6517" t="s">
        <v>256</v>
      </c>
      <c r="E6517" t="s">
        <v>27</v>
      </c>
      <c r="F6517" t="s">
        <v>89</v>
      </c>
      <c r="G6517" t="s">
        <v>38</v>
      </c>
      <c r="H6517" t="s">
        <v>39</v>
      </c>
      <c r="I6517" t="s">
        <v>122</v>
      </c>
      <c r="J6517" t="s">
        <v>123</v>
      </c>
      <c r="K6517" t="s">
        <v>59</v>
      </c>
      <c r="L6517" s="8">
        <v>5.5</v>
      </c>
      <c r="M6517" s="8">
        <v>3.8</v>
      </c>
      <c r="N6517">
        <v>89</v>
      </c>
      <c r="O6517" s="8">
        <v>489.5</v>
      </c>
      <c r="P6517" s="14">
        <v>6.83E-2</v>
      </c>
      <c r="Q6517" s="8">
        <v>33.43</v>
      </c>
      <c r="R6517" s="8">
        <v>456.07</v>
      </c>
      <c r="S6517" s="8">
        <v>338.2</v>
      </c>
      <c r="T6517" s="8">
        <v>117.87</v>
      </c>
      <c r="U6517">
        <v>0</v>
      </c>
      <c r="V6517" s="8">
        <v>0</v>
      </c>
      <c r="W6517" s="8">
        <v>0</v>
      </c>
      <c r="X6517" s="8">
        <v>117.87</v>
      </c>
    </row>
    <row r="6518" spans="1:24" x14ac:dyDescent="0.25">
      <c r="A6518" t="s">
        <v>6844</v>
      </c>
      <c r="B6518" s="1">
        <v>45389</v>
      </c>
      <c r="C6518" t="s">
        <v>528</v>
      </c>
      <c r="D6518" t="s">
        <v>529</v>
      </c>
      <c r="E6518" t="s">
        <v>27</v>
      </c>
      <c r="F6518" t="s">
        <v>54</v>
      </c>
      <c r="G6518" t="s">
        <v>38</v>
      </c>
      <c r="H6518" t="s">
        <v>39</v>
      </c>
      <c r="I6518" t="s">
        <v>104</v>
      </c>
      <c r="J6518" t="s">
        <v>105</v>
      </c>
      <c r="K6518" t="s">
        <v>49</v>
      </c>
      <c r="L6518" s="8">
        <v>4.2</v>
      </c>
      <c r="M6518" s="8">
        <v>2.8</v>
      </c>
      <c r="N6518">
        <v>217</v>
      </c>
      <c r="O6518" s="8">
        <v>911.4</v>
      </c>
      <c r="P6518" s="14">
        <v>1.2999999999999999E-3</v>
      </c>
      <c r="Q6518" s="8">
        <v>1.18</v>
      </c>
      <c r="R6518" s="8">
        <v>910.22</v>
      </c>
      <c r="S6518" s="8">
        <v>607.6</v>
      </c>
      <c r="T6518" s="8">
        <v>302.62</v>
      </c>
      <c r="U6518">
        <v>0</v>
      </c>
      <c r="V6518" s="8">
        <v>0</v>
      </c>
      <c r="W6518" s="8">
        <v>0</v>
      </c>
      <c r="X6518" s="8">
        <v>302.62</v>
      </c>
    </row>
    <row r="6519" spans="1:24" x14ac:dyDescent="0.25">
      <c r="A6519" t="s">
        <v>6845</v>
      </c>
      <c r="B6519" s="1">
        <v>46163</v>
      </c>
      <c r="C6519" t="s">
        <v>258</v>
      </c>
      <c r="D6519" t="s">
        <v>259</v>
      </c>
      <c r="E6519" t="s">
        <v>71</v>
      </c>
      <c r="F6519" t="s">
        <v>28</v>
      </c>
      <c r="G6519" t="s">
        <v>72</v>
      </c>
      <c r="H6519" t="s">
        <v>73</v>
      </c>
      <c r="I6519" t="s">
        <v>47</v>
      </c>
      <c r="J6519" t="s">
        <v>48</v>
      </c>
      <c r="K6519" t="s">
        <v>49</v>
      </c>
      <c r="L6519" s="8">
        <v>5</v>
      </c>
      <c r="M6519" s="8">
        <v>3.2</v>
      </c>
      <c r="N6519">
        <v>53</v>
      </c>
      <c r="O6519" s="8">
        <v>265</v>
      </c>
      <c r="P6519" s="14">
        <v>4.3400000000000001E-2</v>
      </c>
      <c r="Q6519" s="8">
        <v>11.5</v>
      </c>
      <c r="R6519" s="8">
        <v>253.5</v>
      </c>
      <c r="S6519" s="8">
        <v>169.6</v>
      </c>
      <c r="T6519" s="8">
        <v>83.9</v>
      </c>
      <c r="U6519">
        <v>0</v>
      </c>
      <c r="V6519" s="8">
        <v>0</v>
      </c>
      <c r="W6519" s="8">
        <v>0</v>
      </c>
      <c r="X6519" s="8">
        <v>83.9</v>
      </c>
    </row>
    <row r="6520" spans="1:24" x14ac:dyDescent="0.25">
      <c r="A6520" t="s">
        <v>6846</v>
      </c>
      <c r="B6520" s="1">
        <v>46068</v>
      </c>
      <c r="C6520" t="s">
        <v>115</v>
      </c>
      <c r="D6520" t="s">
        <v>116</v>
      </c>
      <c r="E6520" t="s">
        <v>27</v>
      </c>
      <c r="F6520" t="s">
        <v>54</v>
      </c>
      <c r="G6520" t="s">
        <v>29</v>
      </c>
      <c r="H6520" t="s">
        <v>30</v>
      </c>
      <c r="I6520" t="s">
        <v>144</v>
      </c>
      <c r="J6520" t="s">
        <v>145</v>
      </c>
      <c r="K6520" t="s">
        <v>33</v>
      </c>
      <c r="L6520" s="8">
        <v>12</v>
      </c>
      <c r="M6520" s="8">
        <v>6.5</v>
      </c>
      <c r="N6520">
        <v>24</v>
      </c>
      <c r="O6520" s="8">
        <v>288</v>
      </c>
      <c r="P6520" s="14">
        <v>4.7399999999999998E-2</v>
      </c>
      <c r="Q6520" s="8">
        <v>13.65</v>
      </c>
      <c r="R6520" s="8">
        <v>274.35000000000002</v>
      </c>
      <c r="S6520" s="8">
        <v>156</v>
      </c>
      <c r="T6520" s="8">
        <v>118.35</v>
      </c>
      <c r="U6520">
        <v>0</v>
      </c>
      <c r="V6520" s="8">
        <v>0</v>
      </c>
      <c r="W6520" s="8">
        <v>0</v>
      </c>
      <c r="X6520" s="8">
        <v>118.35</v>
      </c>
    </row>
    <row r="6521" spans="1:24" x14ac:dyDescent="0.25">
      <c r="A6521" t="s">
        <v>6847</v>
      </c>
      <c r="B6521" s="1">
        <v>46203</v>
      </c>
      <c r="C6521" t="s">
        <v>528</v>
      </c>
      <c r="D6521" t="s">
        <v>529</v>
      </c>
      <c r="E6521" t="s">
        <v>27</v>
      </c>
      <c r="F6521" t="s">
        <v>54</v>
      </c>
      <c r="G6521" t="s">
        <v>38</v>
      </c>
      <c r="H6521" t="s">
        <v>39</v>
      </c>
      <c r="I6521" t="s">
        <v>130</v>
      </c>
      <c r="J6521" t="s">
        <v>131</v>
      </c>
      <c r="K6521" t="s">
        <v>42</v>
      </c>
      <c r="L6521" s="8">
        <v>4.8</v>
      </c>
      <c r="M6521" s="8">
        <v>1.4</v>
      </c>
      <c r="N6521">
        <v>97</v>
      </c>
      <c r="O6521" s="8">
        <v>465.6</v>
      </c>
      <c r="P6521" s="14">
        <v>1.5E-3</v>
      </c>
      <c r="Q6521" s="8">
        <v>0.7</v>
      </c>
      <c r="R6521" s="8">
        <v>464.9</v>
      </c>
      <c r="S6521" s="8">
        <v>135.80000000000001</v>
      </c>
      <c r="T6521" s="8">
        <v>329.1</v>
      </c>
      <c r="U6521">
        <v>0</v>
      </c>
      <c r="V6521" s="8">
        <v>0</v>
      </c>
      <c r="W6521" s="8">
        <v>0</v>
      </c>
      <c r="X6521" s="8">
        <v>329.1</v>
      </c>
    </row>
    <row r="6522" spans="1:24" x14ac:dyDescent="0.25">
      <c r="A6522" t="s">
        <v>6848</v>
      </c>
      <c r="B6522" s="1">
        <v>45338</v>
      </c>
      <c r="C6522" t="s">
        <v>671</v>
      </c>
      <c r="D6522" t="s">
        <v>672</v>
      </c>
      <c r="E6522" t="s">
        <v>27</v>
      </c>
      <c r="F6522" t="s">
        <v>89</v>
      </c>
      <c r="G6522" t="s">
        <v>38</v>
      </c>
      <c r="H6522" t="s">
        <v>39</v>
      </c>
      <c r="I6522" t="s">
        <v>47</v>
      </c>
      <c r="J6522" t="s">
        <v>48</v>
      </c>
      <c r="K6522" t="s">
        <v>49</v>
      </c>
      <c r="L6522" s="8">
        <v>5</v>
      </c>
      <c r="M6522" s="8">
        <v>3.2</v>
      </c>
      <c r="N6522">
        <v>223</v>
      </c>
      <c r="O6522" s="8">
        <v>1115</v>
      </c>
      <c r="P6522" s="14">
        <v>6.8199999999999997E-2</v>
      </c>
      <c r="Q6522" s="8">
        <v>76.040000000000006</v>
      </c>
      <c r="R6522" s="8">
        <v>1038.96</v>
      </c>
      <c r="S6522" s="8">
        <v>713.6</v>
      </c>
      <c r="T6522" s="8">
        <v>325.36</v>
      </c>
      <c r="U6522">
        <v>61</v>
      </c>
      <c r="V6522" s="8">
        <v>284.2</v>
      </c>
      <c r="W6522" s="8">
        <v>225.7</v>
      </c>
      <c r="X6522" s="8">
        <v>99.66</v>
      </c>
    </row>
    <row r="6523" spans="1:24" x14ac:dyDescent="0.25">
      <c r="A6523" t="s">
        <v>6849</v>
      </c>
      <c r="B6523" s="1">
        <v>45301</v>
      </c>
      <c r="C6523" t="s">
        <v>171</v>
      </c>
      <c r="D6523" t="s">
        <v>172</v>
      </c>
      <c r="E6523" t="s">
        <v>27</v>
      </c>
      <c r="F6523" t="s">
        <v>46</v>
      </c>
      <c r="G6523" t="s">
        <v>38</v>
      </c>
      <c r="H6523" t="s">
        <v>39</v>
      </c>
      <c r="I6523" t="s">
        <v>122</v>
      </c>
      <c r="J6523" t="s">
        <v>123</v>
      </c>
      <c r="K6523" t="s">
        <v>59</v>
      </c>
      <c r="L6523" s="8">
        <v>5.5</v>
      </c>
      <c r="M6523" s="8">
        <v>3.8</v>
      </c>
      <c r="N6523">
        <v>38</v>
      </c>
      <c r="O6523" s="8">
        <v>209</v>
      </c>
      <c r="P6523" s="14">
        <v>0.29549999999999998</v>
      </c>
      <c r="Q6523" s="8">
        <v>61.76</v>
      </c>
      <c r="R6523" s="8">
        <v>147.24</v>
      </c>
      <c r="S6523" s="8">
        <v>144.4</v>
      </c>
      <c r="T6523" s="8">
        <v>2.84</v>
      </c>
      <c r="U6523">
        <v>0</v>
      </c>
      <c r="V6523" s="8">
        <v>0</v>
      </c>
      <c r="W6523" s="8">
        <v>0</v>
      </c>
      <c r="X6523" s="8">
        <v>2.84</v>
      </c>
    </row>
    <row r="6524" spans="1:24" x14ac:dyDescent="0.25">
      <c r="A6524" t="s">
        <v>6850</v>
      </c>
      <c r="B6524" s="1">
        <v>46164</v>
      </c>
      <c r="C6524" t="s">
        <v>455</v>
      </c>
      <c r="D6524" t="s">
        <v>456</v>
      </c>
      <c r="E6524" t="s">
        <v>71</v>
      </c>
      <c r="F6524" t="s">
        <v>89</v>
      </c>
      <c r="G6524" t="s">
        <v>72</v>
      </c>
      <c r="H6524" t="s">
        <v>73</v>
      </c>
      <c r="I6524" t="s">
        <v>57</v>
      </c>
      <c r="J6524" t="s">
        <v>58</v>
      </c>
      <c r="K6524" t="s">
        <v>59</v>
      </c>
      <c r="L6524" s="8">
        <v>10.5</v>
      </c>
      <c r="M6524" s="8">
        <v>7.5</v>
      </c>
      <c r="N6524">
        <v>64</v>
      </c>
      <c r="O6524" s="8">
        <v>672</v>
      </c>
      <c r="P6524" s="14">
        <v>8.2199999999999995E-2</v>
      </c>
      <c r="Q6524" s="8">
        <v>55.24</v>
      </c>
      <c r="R6524" s="8">
        <v>616.76</v>
      </c>
      <c r="S6524" s="8">
        <v>480</v>
      </c>
      <c r="T6524" s="8">
        <v>136.76</v>
      </c>
      <c r="U6524">
        <v>14</v>
      </c>
      <c r="V6524" s="8">
        <v>134.91999999999999</v>
      </c>
      <c r="W6524" s="8">
        <v>112</v>
      </c>
      <c r="X6524" s="8">
        <v>24.76</v>
      </c>
    </row>
    <row r="6525" spans="1:24" x14ac:dyDescent="0.25">
      <c r="A6525" t="s">
        <v>6851</v>
      </c>
      <c r="B6525" s="1">
        <v>45433</v>
      </c>
      <c r="C6525" t="s">
        <v>87</v>
      </c>
      <c r="D6525" t="s">
        <v>88</v>
      </c>
      <c r="E6525" t="s">
        <v>63</v>
      </c>
      <c r="F6525" t="s">
        <v>89</v>
      </c>
      <c r="G6525" t="s">
        <v>64</v>
      </c>
      <c r="H6525" t="s">
        <v>65</v>
      </c>
      <c r="I6525" t="s">
        <v>47</v>
      </c>
      <c r="J6525" t="s">
        <v>48</v>
      </c>
      <c r="K6525" t="s">
        <v>49</v>
      </c>
      <c r="L6525" s="8">
        <v>5</v>
      </c>
      <c r="M6525" s="8">
        <v>3.2</v>
      </c>
      <c r="N6525">
        <v>98</v>
      </c>
      <c r="O6525" s="8">
        <v>490</v>
      </c>
      <c r="P6525" s="14">
        <v>8.7300000000000003E-2</v>
      </c>
      <c r="Q6525" s="8">
        <v>42.78</v>
      </c>
      <c r="R6525" s="8">
        <v>447.22</v>
      </c>
      <c r="S6525" s="8">
        <v>313.60000000000002</v>
      </c>
      <c r="T6525" s="8">
        <v>133.62</v>
      </c>
      <c r="U6525">
        <v>0</v>
      </c>
      <c r="V6525" s="8">
        <v>0</v>
      </c>
      <c r="W6525" s="8">
        <v>0</v>
      </c>
      <c r="X6525" s="8">
        <v>133.62</v>
      </c>
    </row>
    <row r="6526" spans="1:24" x14ac:dyDescent="0.25">
      <c r="A6526" t="s">
        <v>6852</v>
      </c>
      <c r="B6526" s="1">
        <v>45971</v>
      </c>
      <c r="C6526" t="s">
        <v>667</v>
      </c>
      <c r="D6526" t="s">
        <v>668</v>
      </c>
      <c r="E6526" t="s">
        <v>63</v>
      </c>
      <c r="F6526" t="s">
        <v>54</v>
      </c>
      <c r="G6526" t="s">
        <v>79</v>
      </c>
      <c r="H6526" t="s">
        <v>80</v>
      </c>
      <c r="I6526" t="s">
        <v>185</v>
      </c>
      <c r="J6526" t="s">
        <v>186</v>
      </c>
      <c r="K6526" t="s">
        <v>59</v>
      </c>
      <c r="L6526" s="8">
        <v>4.9000000000000004</v>
      </c>
      <c r="M6526" s="8">
        <v>3.1</v>
      </c>
      <c r="N6526">
        <v>52</v>
      </c>
      <c r="O6526" s="8">
        <v>254.8</v>
      </c>
      <c r="P6526" s="14">
        <v>1.0999999999999999E-2</v>
      </c>
      <c r="Q6526" s="8">
        <v>2.8</v>
      </c>
      <c r="R6526" s="8">
        <v>252</v>
      </c>
      <c r="S6526" s="8">
        <v>161.19999999999999</v>
      </c>
      <c r="T6526" s="8">
        <v>90.8</v>
      </c>
      <c r="U6526">
        <v>0</v>
      </c>
      <c r="V6526" s="8">
        <v>0</v>
      </c>
      <c r="W6526" s="8">
        <v>0</v>
      </c>
      <c r="X6526" s="8">
        <v>90.8</v>
      </c>
    </row>
    <row r="6527" spans="1:24" x14ac:dyDescent="0.25">
      <c r="A6527" t="s">
        <v>6853</v>
      </c>
      <c r="B6527" s="1">
        <v>45954</v>
      </c>
      <c r="C6527" t="s">
        <v>309</v>
      </c>
      <c r="D6527" t="s">
        <v>310</v>
      </c>
      <c r="E6527" t="s">
        <v>63</v>
      </c>
      <c r="F6527" t="s">
        <v>54</v>
      </c>
      <c r="G6527" t="s">
        <v>64</v>
      </c>
      <c r="H6527" t="s">
        <v>65</v>
      </c>
      <c r="I6527" t="s">
        <v>99</v>
      </c>
      <c r="J6527" t="s">
        <v>100</v>
      </c>
      <c r="K6527" t="s">
        <v>49</v>
      </c>
      <c r="L6527" s="8">
        <v>3.8</v>
      </c>
      <c r="M6527" s="8">
        <v>2.6</v>
      </c>
      <c r="N6527">
        <v>129</v>
      </c>
      <c r="O6527" s="8">
        <v>490.2</v>
      </c>
      <c r="P6527" s="14">
        <v>1.2999999999999999E-2</v>
      </c>
      <c r="Q6527" s="8">
        <v>6.37</v>
      </c>
      <c r="R6527" s="8">
        <v>483.83</v>
      </c>
      <c r="S6527" s="8">
        <v>335.4</v>
      </c>
      <c r="T6527" s="8">
        <v>148.43</v>
      </c>
      <c r="U6527">
        <v>0</v>
      </c>
      <c r="V6527" s="8">
        <v>0</v>
      </c>
      <c r="W6527" s="8">
        <v>0</v>
      </c>
      <c r="X6527" s="8">
        <v>148.43</v>
      </c>
    </row>
    <row r="6528" spans="1:24" x14ac:dyDescent="0.25">
      <c r="A6528" t="s">
        <v>6854</v>
      </c>
      <c r="B6528" s="1">
        <v>45466</v>
      </c>
      <c r="C6528" t="s">
        <v>235</v>
      </c>
      <c r="D6528" t="s">
        <v>236</v>
      </c>
      <c r="E6528" t="s">
        <v>27</v>
      </c>
      <c r="F6528" t="s">
        <v>54</v>
      </c>
      <c r="G6528" t="s">
        <v>38</v>
      </c>
      <c r="H6528" t="s">
        <v>39</v>
      </c>
      <c r="I6528" t="s">
        <v>47</v>
      </c>
      <c r="J6528" t="s">
        <v>48</v>
      </c>
      <c r="K6528" t="s">
        <v>49</v>
      </c>
      <c r="L6528" s="8">
        <v>5</v>
      </c>
      <c r="M6528" s="8">
        <v>3.2</v>
      </c>
      <c r="N6528">
        <v>36</v>
      </c>
      <c r="O6528" s="8">
        <v>180</v>
      </c>
      <c r="P6528" s="14">
        <v>6.25E-2</v>
      </c>
      <c r="Q6528" s="8">
        <v>11.25</v>
      </c>
      <c r="R6528" s="8">
        <v>168.75</v>
      </c>
      <c r="S6528" s="8">
        <v>115.2</v>
      </c>
      <c r="T6528" s="8">
        <v>53.55</v>
      </c>
      <c r="U6528">
        <v>0</v>
      </c>
      <c r="V6528" s="8">
        <v>0</v>
      </c>
      <c r="W6528" s="8">
        <v>0</v>
      </c>
      <c r="X6528" s="8">
        <v>53.55</v>
      </c>
    </row>
    <row r="6529" spans="1:24" x14ac:dyDescent="0.25">
      <c r="A6529" t="s">
        <v>6855</v>
      </c>
      <c r="B6529" s="1">
        <v>45628</v>
      </c>
      <c r="C6529" t="s">
        <v>609</v>
      </c>
      <c r="D6529" t="s">
        <v>610</v>
      </c>
      <c r="E6529" t="s">
        <v>63</v>
      </c>
      <c r="F6529" t="s">
        <v>37</v>
      </c>
      <c r="G6529" t="s">
        <v>79</v>
      </c>
      <c r="H6529" t="s">
        <v>80</v>
      </c>
      <c r="I6529" t="s">
        <v>84</v>
      </c>
      <c r="J6529" t="s">
        <v>85</v>
      </c>
      <c r="K6529" t="s">
        <v>42</v>
      </c>
      <c r="L6529" s="8">
        <v>9.9</v>
      </c>
      <c r="M6529" s="8">
        <v>3.1</v>
      </c>
      <c r="N6529">
        <v>9</v>
      </c>
      <c r="O6529" s="8">
        <v>89.1</v>
      </c>
      <c r="P6529" s="14">
        <v>1.1900000000000001E-2</v>
      </c>
      <c r="Q6529" s="8">
        <v>1.06</v>
      </c>
      <c r="R6529" s="8">
        <v>88.04</v>
      </c>
      <c r="S6529" s="8">
        <v>27.9</v>
      </c>
      <c r="T6529" s="8">
        <v>60.14</v>
      </c>
      <c r="U6529">
        <v>3</v>
      </c>
      <c r="V6529" s="8">
        <v>29.35</v>
      </c>
      <c r="W6529" s="8">
        <v>10.8</v>
      </c>
      <c r="X6529" s="8">
        <v>49.34</v>
      </c>
    </row>
    <row r="6530" spans="1:24" x14ac:dyDescent="0.25">
      <c r="A6530" t="s">
        <v>6856</v>
      </c>
      <c r="B6530" s="1">
        <v>45658</v>
      </c>
      <c r="C6530" t="s">
        <v>229</v>
      </c>
      <c r="D6530" t="s">
        <v>230</v>
      </c>
      <c r="E6530" t="s">
        <v>27</v>
      </c>
      <c r="F6530" t="s">
        <v>54</v>
      </c>
      <c r="G6530" t="s">
        <v>29</v>
      </c>
      <c r="H6530" t="s">
        <v>30</v>
      </c>
      <c r="I6530" t="s">
        <v>84</v>
      </c>
      <c r="J6530" t="s">
        <v>85</v>
      </c>
      <c r="K6530" t="s">
        <v>42</v>
      </c>
      <c r="L6530" s="8">
        <v>9.9</v>
      </c>
      <c r="M6530" s="8">
        <v>3.1</v>
      </c>
      <c r="N6530">
        <v>119</v>
      </c>
      <c r="O6530" s="8">
        <v>1178.0999999999999</v>
      </c>
      <c r="P6530" s="14">
        <v>6.7000000000000002E-3</v>
      </c>
      <c r="Q6530" s="8">
        <v>7.89</v>
      </c>
      <c r="R6530" s="8">
        <v>1170.21</v>
      </c>
      <c r="S6530" s="8">
        <v>368.9</v>
      </c>
      <c r="T6530" s="8">
        <v>801.31</v>
      </c>
      <c r="U6530">
        <v>0</v>
      </c>
      <c r="V6530" s="8">
        <v>0</v>
      </c>
      <c r="W6530" s="8">
        <v>0</v>
      </c>
      <c r="X6530" s="8">
        <v>801.31</v>
      </c>
    </row>
    <row r="6531" spans="1:24" x14ac:dyDescent="0.25">
      <c r="A6531" t="s">
        <v>6857</v>
      </c>
      <c r="B6531" s="1">
        <v>46207</v>
      </c>
      <c r="C6531" t="s">
        <v>383</v>
      </c>
      <c r="D6531" t="s">
        <v>384</v>
      </c>
      <c r="E6531" t="s">
        <v>63</v>
      </c>
      <c r="F6531" t="s">
        <v>54</v>
      </c>
      <c r="G6531" t="s">
        <v>64</v>
      </c>
      <c r="H6531" t="s">
        <v>65</v>
      </c>
      <c r="I6531" t="s">
        <v>144</v>
      </c>
      <c r="J6531" t="s">
        <v>145</v>
      </c>
      <c r="K6531" t="s">
        <v>33</v>
      </c>
      <c r="L6531" s="8">
        <v>12</v>
      </c>
      <c r="M6531" s="8">
        <v>6.5</v>
      </c>
      <c r="N6531">
        <v>85</v>
      </c>
      <c r="O6531" s="8">
        <v>1020</v>
      </c>
      <c r="P6531" s="14">
        <v>2.1700000000000001E-2</v>
      </c>
      <c r="Q6531" s="8">
        <v>22.13</v>
      </c>
      <c r="R6531" s="8">
        <v>997.87</v>
      </c>
      <c r="S6531" s="8">
        <v>552.5</v>
      </c>
      <c r="T6531" s="8">
        <v>445.37</v>
      </c>
      <c r="U6531">
        <v>0</v>
      </c>
      <c r="V6531" s="8">
        <v>0</v>
      </c>
      <c r="W6531" s="8">
        <v>0</v>
      </c>
      <c r="X6531" s="8">
        <v>445.37</v>
      </c>
    </row>
    <row r="6532" spans="1:24" x14ac:dyDescent="0.25">
      <c r="A6532" t="s">
        <v>6858</v>
      </c>
      <c r="B6532" s="1">
        <v>45740</v>
      </c>
      <c r="C6532" t="s">
        <v>120</v>
      </c>
      <c r="D6532" t="s">
        <v>121</v>
      </c>
      <c r="E6532" t="s">
        <v>63</v>
      </c>
      <c r="F6532" t="s">
        <v>89</v>
      </c>
      <c r="G6532" t="s">
        <v>79</v>
      </c>
      <c r="H6532" t="s">
        <v>80</v>
      </c>
      <c r="I6532" t="s">
        <v>117</v>
      </c>
      <c r="J6532" t="s">
        <v>118</v>
      </c>
      <c r="K6532" t="s">
        <v>59</v>
      </c>
      <c r="L6532" s="8">
        <v>6</v>
      </c>
      <c r="M6532" s="8">
        <v>4.2</v>
      </c>
      <c r="N6532">
        <v>41</v>
      </c>
      <c r="O6532" s="8">
        <v>246</v>
      </c>
      <c r="P6532" s="14">
        <v>0.13220000000000001</v>
      </c>
      <c r="Q6532" s="8">
        <v>32.520000000000003</v>
      </c>
      <c r="R6532" s="8">
        <v>213.48</v>
      </c>
      <c r="S6532" s="8">
        <v>172.2</v>
      </c>
      <c r="T6532" s="8">
        <v>41.28</v>
      </c>
      <c r="U6532">
        <v>0</v>
      </c>
      <c r="V6532" s="8">
        <v>0</v>
      </c>
      <c r="W6532" s="8">
        <v>0</v>
      </c>
      <c r="X6532" s="8">
        <v>41.28</v>
      </c>
    </row>
    <row r="6533" spans="1:24" x14ac:dyDescent="0.25">
      <c r="A6533" t="s">
        <v>6859</v>
      </c>
      <c r="B6533" s="1">
        <v>45928</v>
      </c>
      <c r="C6533" t="s">
        <v>584</v>
      </c>
      <c r="D6533" t="s">
        <v>585</v>
      </c>
      <c r="E6533" t="s">
        <v>27</v>
      </c>
      <c r="F6533" t="s">
        <v>37</v>
      </c>
      <c r="G6533" t="s">
        <v>29</v>
      </c>
      <c r="H6533" t="s">
        <v>30</v>
      </c>
      <c r="I6533" t="s">
        <v>130</v>
      </c>
      <c r="J6533" t="s">
        <v>131</v>
      </c>
      <c r="K6533" t="s">
        <v>42</v>
      </c>
      <c r="L6533" s="8">
        <v>4.8</v>
      </c>
      <c r="M6533" s="8">
        <v>1.4</v>
      </c>
      <c r="N6533">
        <v>14</v>
      </c>
      <c r="O6533" s="8">
        <v>67.2</v>
      </c>
      <c r="P6533" s="14">
        <v>0.37130000000000002</v>
      </c>
      <c r="Q6533" s="8">
        <v>24.95</v>
      </c>
      <c r="R6533" s="8">
        <v>42.25</v>
      </c>
      <c r="S6533" s="8">
        <v>19.600000000000001</v>
      </c>
      <c r="T6533" s="8">
        <v>22.65</v>
      </c>
      <c r="U6533">
        <v>0</v>
      </c>
      <c r="V6533" s="8">
        <v>0</v>
      </c>
      <c r="W6533" s="8">
        <v>0</v>
      </c>
      <c r="X6533" s="8">
        <v>22.65</v>
      </c>
    </row>
    <row r="6534" spans="1:24" x14ac:dyDescent="0.25">
      <c r="A6534" t="s">
        <v>6860</v>
      </c>
      <c r="B6534" s="1">
        <v>45566</v>
      </c>
      <c r="C6534" t="s">
        <v>220</v>
      </c>
      <c r="D6534" t="s">
        <v>221</v>
      </c>
      <c r="E6534" t="s">
        <v>71</v>
      </c>
      <c r="F6534" t="s">
        <v>28</v>
      </c>
      <c r="G6534" t="s">
        <v>72</v>
      </c>
      <c r="H6534" t="s">
        <v>73</v>
      </c>
      <c r="I6534" t="s">
        <v>130</v>
      </c>
      <c r="J6534" t="s">
        <v>131</v>
      </c>
      <c r="K6534" t="s">
        <v>42</v>
      </c>
      <c r="L6534" s="8">
        <v>4.8</v>
      </c>
      <c r="M6534" s="8">
        <v>1.4</v>
      </c>
      <c r="N6534">
        <v>175</v>
      </c>
      <c r="O6534" s="8">
        <v>840</v>
      </c>
      <c r="P6534" s="14">
        <v>2.6800000000000001E-2</v>
      </c>
      <c r="Q6534" s="8">
        <v>22.51</v>
      </c>
      <c r="R6534" s="8">
        <v>817.49</v>
      </c>
      <c r="S6534" s="8">
        <v>245</v>
      </c>
      <c r="T6534" s="8">
        <v>572.49</v>
      </c>
      <c r="U6534">
        <v>0</v>
      </c>
      <c r="V6534" s="8">
        <v>0</v>
      </c>
      <c r="W6534" s="8">
        <v>0</v>
      </c>
      <c r="X6534" s="8">
        <v>572.49</v>
      </c>
    </row>
    <row r="6535" spans="1:24" x14ac:dyDescent="0.25">
      <c r="A6535" t="s">
        <v>6861</v>
      </c>
      <c r="B6535" s="1">
        <v>46191</v>
      </c>
      <c r="C6535" t="s">
        <v>102</v>
      </c>
      <c r="D6535" t="s">
        <v>103</v>
      </c>
      <c r="E6535" t="s">
        <v>27</v>
      </c>
      <c r="F6535" t="s">
        <v>54</v>
      </c>
      <c r="G6535" t="s">
        <v>29</v>
      </c>
      <c r="H6535" t="s">
        <v>30</v>
      </c>
      <c r="I6535" t="s">
        <v>40</v>
      </c>
      <c r="J6535" t="s">
        <v>41</v>
      </c>
      <c r="K6535" t="s">
        <v>42</v>
      </c>
      <c r="L6535" s="8">
        <v>14.5</v>
      </c>
      <c r="M6535" s="8">
        <v>4.2</v>
      </c>
      <c r="N6535">
        <v>149</v>
      </c>
      <c r="O6535" s="8">
        <v>2160.5</v>
      </c>
      <c r="P6535" s="14">
        <v>3.1399999999999997E-2</v>
      </c>
      <c r="Q6535" s="8">
        <v>67.84</v>
      </c>
      <c r="R6535" s="8">
        <v>2092.66</v>
      </c>
      <c r="S6535" s="8">
        <v>625.79999999999995</v>
      </c>
      <c r="T6535" s="8">
        <v>1466.86</v>
      </c>
      <c r="U6535">
        <v>0</v>
      </c>
      <c r="V6535" s="8">
        <v>0</v>
      </c>
      <c r="W6535" s="8">
        <v>0</v>
      </c>
      <c r="X6535" s="8">
        <v>1466.86</v>
      </c>
    </row>
    <row r="6536" spans="1:24" x14ac:dyDescent="0.25">
      <c r="A6536" t="s">
        <v>6862</v>
      </c>
      <c r="B6536" s="1">
        <v>46042</v>
      </c>
      <c r="C6536" t="s">
        <v>232</v>
      </c>
      <c r="D6536" t="s">
        <v>233</v>
      </c>
      <c r="E6536" t="s">
        <v>27</v>
      </c>
      <c r="F6536" t="s">
        <v>89</v>
      </c>
      <c r="G6536" t="s">
        <v>38</v>
      </c>
      <c r="H6536" t="s">
        <v>39</v>
      </c>
      <c r="I6536" t="s">
        <v>185</v>
      </c>
      <c r="J6536" t="s">
        <v>186</v>
      </c>
      <c r="K6536" t="s">
        <v>59</v>
      </c>
      <c r="L6536" s="8">
        <v>4.9000000000000004</v>
      </c>
      <c r="M6536" s="8">
        <v>3.1</v>
      </c>
      <c r="N6536">
        <v>193</v>
      </c>
      <c r="O6536" s="8">
        <v>945.7</v>
      </c>
      <c r="P6536" s="14">
        <v>2.3800000000000002E-2</v>
      </c>
      <c r="Q6536" s="8">
        <v>22.51</v>
      </c>
      <c r="R6536" s="8">
        <v>923.19</v>
      </c>
      <c r="S6536" s="8">
        <v>598.29999999999995</v>
      </c>
      <c r="T6536" s="8">
        <v>324.89</v>
      </c>
      <c r="U6536">
        <v>0</v>
      </c>
      <c r="V6536" s="8">
        <v>0</v>
      </c>
      <c r="W6536" s="8">
        <v>0</v>
      </c>
      <c r="X6536" s="8">
        <v>324.89</v>
      </c>
    </row>
    <row r="6537" spans="1:24" x14ac:dyDescent="0.25">
      <c r="A6537" t="s">
        <v>6863</v>
      </c>
      <c r="B6537" s="1">
        <v>45387</v>
      </c>
      <c r="C6537" t="s">
        <v>642</v>
      </c>
      <c r="D6537" t="s">
        <v>643</v>
      </c>
      <c r="E6537" t="s">
        <v>71</v>
      </c>
      <c r="F6537" t="s">
        <v>54</v>
      </c>
      <c r="G6537" t="s">
        <v>165</v>
      </c>
      <c r="H6537" t="s">
        <v>166</v>
      </c>
      <c r="I6537" t="s">
        <v>84</v>
      </c>
      <c r="J6537" t="s">
        <v>85</v>
      </c>
      <c r="K6537" t="s">
        <v>42</v>
      </c>
      <c r="L6537" s="8">
        <v>9.9</v>
      </c>
      <c r="M6537" s="8">
        <v>3.1</v>
      </c>
      <c r="N6537">
        <v>50</v>
      </c>
      <c r="O6537" s="8">
        <v>495</v>
      </c>
      <c r="P6537" s="14">
        <v>6.6E-3</v>
      </c>
      <c r="Q6537" s="8">
        <v>3.27</v>
      </c>
      <c r="R6537" s="8">
        <v>491.73</v>
      </c>
      <c r="S6537" s="8">
        <v>155</v>
      </c>
      <c r="T6537" s="8">
        <v>336.73</v>
      </c>
      <c r="U6537">
        <v>0</v>
      </c>
      <c r="V6537" s="8">
        <v>0</v>
      </c>
      <c r="W6537" s="8">
        <v>0</v>
      </c>
      <c r="X6537" s="8">
        <v>336.73</v>
      </c>
    </row>
    <row r="6538" spans="1:24" x14ac:dyDescent="0.25">
      <c r="A6538" t="s">
        <v>6864</v>
      </c>
      <c r="B6538" s="1">
        <v>45673</v>
      </c>
      <c r="C6538" t="s">
        <v>136</v>
      </c>
      <c r="D6538" t="s">
        <v>137</v>
      </c>
      <c r="E6538" t="s">
        <v>71</v>
      </c>
      <c r="F6538" t="s">
        <v>54</v>
      </c>
      <c r="G6538" t="s">
        <v>165</v>
      </c>
      <c r="H6538" t="s">
        <v>166</v>
      </c>
      <c r="I6538" t="s">
        <v>40</v>
      </c>
      <c r="J6538" t="s">
        <v>41</v>
      </c>
      <c r="K6538" t="s">
        <v>42</v>
      </c>
      <c r="L6538" s="8">
        <v>14.5</v>
      </c>
      <c r="M6538" s="8">
        <v>4.2</v>
      </c>
      <c r="N6538">
        <v>152</v>
      </c>
      <c r="O6538" s="8">
        <v>2204</v>
      </c>
      <c r="P6538" s="14">
        <v>6.7000000000000002E-3</v>
      </c>
      <c r="Q6538" s="8">
        <v>14.77</v>
      </c>
      <c r="R6538" s="8">
        <v>2189.23</v>
      </c>
      <c r="S6538" s="8">
        <v>638.4</v>
      </c>
      <c r="T6538" s="8">
        <v>1550.83</v>
      </c>
      <c r="U6538">
        <v>0</v>
      </c>
      <c r="V6538" s="8">
        <v>0</v>
      </c>
      <c r="W6538" s="8">
        <v>0</v>
      </c>
      <c r="X6538" s="8">
        <v>1550.83</v>
      </c>
    </row>
    <row r="6539" spans="1:24" x14ac:dyDescent="0.25">
      <c r="A6539" t="s">
        <v>6865</v>
      </c>
      <c r="B6539" s="1">
        <v>46126</v>
      </c>
      <c r="C6539" t="s">
        <v>191</v>
      </c>
      <c r="D6539" t="s">
        <v>192</v>
      </c>
      <c r="E6539" t="s">
        <v>150</v>
      </c>
      <c r="F6539" t="s">
        <v>54</v>
      </c>
      <c r="G6539" t="s">
        <v>151</v>
      </c>
      <c r="H6539" t="s">
        <v>152</v>
      </c>
      <c r="I6539" t="s">
        <v>127</v>
      </c>
      <c r="J6539" t="s">
        <v>128</v>
      </c>
      <c r="K6539" t="s">
        <v>33</v>
      </c>
      <c r="L6539" s="8">
        <v>7.2</v>
      </c>
      <c r="M6539" s="8">
        <v>3.6</v>
      </c>
      <c r="N6539">
        <v>56</v>
      </c>
      <c r="O6539" s="8">
        <v>403.2</v>
      </c>
      <c r="P6539" s="14">
        <v>4.0500000000000001E-2</v>
      </c>
      <c r="Q6539" s="8">
        <v>16.329999999999998</v>
      </c>
      <c r="R6539" s="8">
        <v>386.87</v>
      </c>
      <c r="S6539" s="8">
        <v>201.6</v>
      </c>
      <c r="T6539" s="8">
        <v>185.27</v>
      </c>
      <c r="U6539">
        <v>0</v>
      </c>
      <c r="V6539" s="8">
        <v>0</v>
      </c>
      <c r="W6539" s="8">
        <v>0</v>
      </c>
      <c r="X6539" s="8">
        <v>185.27</v>
      </c>
    </row>
    <row r="6540" spans="1:24" x14ac:dyDescent="0.25">
      <c r="A6540" t="s">
        <v>6866</v>
      </c>
      <c r="B6540" s="1">
        <v>45642</v>
      </c>
      <c r="C6540" t="s">
        <v>262</v>
      </c>
      <c r="D6540" t="s">
        <v>263</v>
      </c>
      <c r="E6540" t="s">
        <v>63</v>
      </c>
      <c r="F6540" t="s">
        <v>54</v>
      </c>
      <c r="G6540" t="s">
        <v>64</v>
      </c>
      <c r="H6540" t="s">
        <v>65</v>
      </c>
      <c r="I6540" t="s">
        <v>47</v>
      </c>
      <c r="J6540" t="s">
        <v>48</v>
      </c>
      <c r="K6540" t="s">
        <v>49</v>
      </c>
      <c r="L6540" s="8">
        <v>5</v>
      </c>
      <c r="M6540" s="8">
        <v>3.2</v>
      </c>
      <c r="N6540">
        <v>47</v>
      </c>
      <c r="O6540" s="8">
        <v>235</v>
      </c>
      <c r="P6540" s="14">
        <v>1.78E-2</v>
      </c>
      <c r="Q6540" s="8">
        <v>4.18</v>
      </c>
      <c r="R6540" s="8">
        <v>230.82</v>
      </c>
      <c r="S6540" s="8">
        <v>150.4</v>
      </c>
      <c r="T6540" s="8">
        <v>80.42</v>
      </c>
      <c r="U6540">
        <v>0</v>
      </c>
      <c r="V6540" s="8">
        <v>0</v>
      </c>
      <c r="W6540" s="8">
        <v>0</v>
      </c>
      <c r="X6540" s="8">
        <v>80.42</v>
      </c>
    </row>
    <row r="6541" spans="1:24" x14ac:dyDescent="0.25">
      <c r="A6541" t="s">
        <v>6867</v>
      </c>
      <c r="B6541" s="1">
        <v>45479</v>
      </c>
      <c r="C6541" t="s">
        <v>183</v>
      </c>
      <c r="D6541" t="s">
        <v>184</v>
      </c>
      <c r="E6541" t="s">
        <v>63</v>
      </c>
      <c r="F6541" t="s">
        <v>89</v>
      </c>
      <c r="G6541" t="s">
        <v>79</v>
      </c>
      <c r="H6541" t="s">
        <v>80</v>
      </c>
      <c r="I6541" t="s">
        <v>112</v>
      </c>
      <c r="J6541" t="s">
        <v>113</v>
      </c>
      <c r="K6541" t="s">
        <v>42</v>
      </c>
      <c r="L6541" s="8">
        <v>8.5</v>
      </c>
      <c r="M6541" s="8">
        <v>2.8</v>
      </c>
      <c r="N6541">
        <v>614</v>
      </c>
      <c r="O6541" s="8">
        <v>5219</v>
      </c>
      <c r="P6541" s="14">
        <v>4.99E-2</v>
      </c>
      <c r="Q6541" s="8">
        <v>260.43</v>
      </c>
      <c r="R6541" s="8">
        <v>4958.57</v>
      </c>
      <c r="S6541" s="8">
        <v>1719.2</v>
      </c>
      <c r="T6541" s="8">
        <v>3239.37</v>
      </c>
      <c r="U6541">
        <v>0</v>
      </c>
      <c r="V6541" s="8">
        <v>0</v>
      </c>
      <c r="W6541" s="8">
        <v>0</v>
      </c>
      <c r="X6541" s="8">
        <v>3239.37</v>
      </c>
    </row>
    <row r="6542" spans="1:24" x14ac:dyDescent="0.25">
      <c r="A6542" t="s">
        <v>6868</v>
      </c>
      <c r="B6542" s="1">
        <v>45408</v>
      </c>
      <c r="C6542" t="s">
        <v>91</v>
      </c>
      <c r="D6542" t="s">
        <v>92</v>
      </c>
      <c r="E6542" t="s">
        <v>27</v>
      </c>
      <c r="F6542" t="s">
        <v>37</v>
      </c>
      <c r="G6542" t="s">
        <v>29</v>
      </c>
      <c r="H6542" t="s">
        <v>30</v>
      </c>
      <c r="I6542" t="s">
        <v>144</v>
      </c>
      <c r="J6542" t="s">
        <v>145</v>
      </c>
      <c r="K6542" t="s">
        <v>33</v>
      </c>
      <c r="L6542" s="8">
        <v>12</v>
      </c>
      <c r="M6542" s="8">
        <v>6.5</v>
      </c>
      <c r="N6542">
        <v>2</v>
      </c>
      <c r="O6542" s="8">
        <v>24</v>
      </c>
      <c r="P6542" s="14">
        <v>0.42480000000000001</v>
      </c>
      <c r="Q6542" s="8">
        <v>10.199999999999999</v>
      </c>
      <c r="R6542" s="8">
        <v>13.8</v>
      </c>
      <c r="S6542" s="8">
        <v>13</v>
      </c>
      <c r="T6542" s="8">
        <v>0.8</v>
      </c>
      <c r="U6542">
        <v>0</v>
      </c>
      <c r="V6542" s="8">
        <v>0</v>
      </c>
      <c r="W6542" s="8">
        <v>0</v>
      </c>
      <c r="X6542" s="8">
        <v>0.8</v>
      </c>
    </row>
    <row r="6543" spans="1:24" x14ac:dyDescent="0.25">
      <c r="A6543" t="s">
        <v>6869</v>
      </c>
      <c r="B6543" s="1">
        <v>45702</v>
      </c>
      <c r="C6543" t="s">
        <v>247</v>
      </c>
      <c r="D6543" t="s">
        <v>248</v>
      </c>
      <c r="E6543" t="s">
        <v>53</v>
      </c>
      <c r="F6543" t="s">
        <v>46</v>
      </c>
      <c r="G6543" t="s">
        <v>55</v>
      </c>
      <c r="H6543" t="s">
        <v>56</v>
      </c>
      <c r="I6543" t="s">
        <v>31</v>
      </c>
      <c r="J6543" t="s">
        <v>32</v>
      </c>
      <c r="K6543" t="s">
        <v>33</v>
      </c>
      <c r="L6543" s="8">
        <v>5.8</v>
      </c>
      <c r="M6543" s="8">
        <v>2.7</v>
      </c>
      <c r="N6543">
        <v>15</v>
      </c>
      <c r="O6543" s="8">
        <v>87</v>
      </c>
      <c r="P6543" s="14">
        <v>0.14990000000000001</v>
      </c>
      <c r="Q6543" s="8">
        <v>13.04</v>
      </c>
      <c r="R6543" s="8">
        <v>73.959999999999994</v>
      </c>
      <c r="S6543" s="8">
        <v>40.5</v>
      </c>
      <c r="T6543" s="8">
        <v>33.46</v>
      </c>
      <c r="U6543">
        <v>0</v>
      </c>
      <c r="V6543" s="8">
        <v>0</v>
      </c>
      <c r="W6543" s="8">
        <v>0</v>
      </c>
      <c r="X6543" s="8">
        <v>33.46</v>
      </c>
    </row>
    <row r="6544" spans="1:24" x14ac:dyDescent="0.25">
      <c r="A6544" t="s">
        <v>6870</v>
      </c>
      <c r="B6544" s="1">
        <v>45701</v>
      </c>
      <c r="C6544" t="s">
        <v>94</v>
      </c>
      <c r="D6544" t="s">
        <v>95</v>
      </c>
      <c r="E6544" t="s">
        <v>53</v>
      </c>
      <c r="F6544" t="s">
        <v>46</v>
      </c>
      <c r="G6544" t="s">
        <v>55</v>
      </c>
      <c r="H6544" t="s">
        <v>56</v>
      </c>
      <c r="I6544" t="s">
        <v>99</v>
      </c>
      <c r="J6544" t="s">
        <v>100</v>
      </c>
      <c r="K6544" t="s">
        <v>49</v>
      </c>
      <c r="L6544" s="8">
        <v>3.8</v>
      </c>
      <c r="M6544" s="8">
        <v>2.6</v>
      </c>
      <c r="N6544">
        <v>80</v>
      </c>
      <c r="O6544" s="8">
        <v>304</v>
      </c>
      <c r="P6544" s="14">
        <v>4.82E-2</v>
      </c>
      <c r="Q6544" s="8">
        <v>14.65</v>
      </c>
      <c r="R6544" s="8">
        <v>289.35000000000002</v>
      </c>
      <c r="S6544" s="8">
        <v>208</v>
      </c>
      <c r="T6544" s="8">
        <v>81.349999999999994</v>
      </c>
      <c r="U6544">
        <v>0</v>
      </c>
      <c r="V6544" s="8">
        <v>0</v>
      </c>
      <c r="W6544" s="8">
        <v>0</v>
      </c>
      <c r="X6544" s="8">
        <v>81.349999999999994</v>
      </c>
    </row>
    <row r="6545" spans="1:24" x14ac:dyDescent="0.25">
      <c r="A6545" t="s">
        <v>6871</v>
      </c>
      <c r="B6545" s="1">
        <v>45759</v>
      </c>
      <c r="C6545" t="s">
        <v>551</v>
      </c>
      <c r="D6545" t="s">
        <v>552</v>
      </c>
      <c r="E6545" t="s">
        <v>27</v>
      </c>
      <c r="F6545" t="s">
        <v>54</v>
      </c>
      <c r="G6545" t="s">
        <v>38</v>
      </c>
      <c r="H6545" t="s">
        <v>39</v>
      </c>
      <c r="I6545" t="s">
        <v>84</v>
      </c>
      <c r="J6545" t="s">
        <v>85</v>
      </c>
      <c r="K6545" t="s">
        <v>42</v>
      </c>
      <c r="L6545" s="8">
        <v>9.9</v>
      </c>
      <c r="M6545" s="8">
        <v>3.1</v>
      </c>
      <c r="N6545">
        <v>41</v>
      </c>
      <c r="O6545" s="8">
        <v>405.9</v>
      </c>
      <c r="P6545" s="14">
        <v>2.7400000000000001E-2</v>
      </c>
      <c r="Q6545" s="8">
        <v>11.12</v>
      </c>
      <c r="R6545" s="8">
        <v>394.78</v>
      </c>
      <c r="S6545" s="8">
        <v>127.1</v>
      </c>
      <c r="T6545" s="8">
        <v>267.68</v>
      </c>
      <c r="U6545">
        <v>0</v>
      </c>
      <c r="V6545" s="8">
        <v>0</v>
      </c>
      <c r="W6545" s="8">
        <v>0</v>
      </c>
      <c r="X6545" s="8">
        <v>267.68</v>
      </c>
    </row>
    <row r="6546" spans="1:24" x14ac:dyDescent="0.25">
      <c r="A6546" t="s">
        <v>6872</v>
      </c>
      <c r="B6546" s="1">
        <v>45570</v>
      </c>
      <c r="C6546" t="s">
        <v>427</v>
      </c>
      <c r="D6546" t="s">
        <v>428</v>
      </c>
      <c r="E6546" t="s">
        <v>150</v>
      </c>
      <c r="F6546" t="s">
        <v>46</v>
      </c>
      <c r="G6546" t="s">
        <v>151</v>
      </c>
      <c r="H6546" t="s">
        <v>152</v>
      </c>
      <c r="I6546" t="s">
        <v>99</v>
      </c>
      <c r="J6546" t="s">
        <v>100</v>
      </c>
      <c r="K6546" t="s">
        <v>49</v>
      </c>
      <c r="L6546" s="8">
        <v>3.8</v>
      </c>
      <c r="M6546" s="8">
        <v>2.6</v>
      </c>
      <c r="N6546">
        <v>2</v>
      </c>
      <c r="O6546" s="8">
        <v>7.6</v>
      </c>
      <c r="P6546" s="14">
        <v>9.6699999999999994E-2</v>
      </c>
      <c r="Q6546" s="8">
        <v>0.73</v>
      </c>
      <c r="R6546" s="8">
        <v>6.87</v>
      </c>
      <c r="S6546" s="8">
        <v>5.2</v>
      </c>
      <c r="T6546" s="8">
        <v>1.67</v>
      </c>
      <c r="U6546">
        <v>1</v>
      </c>
      <c r="V6546" s="8">
        <v>3.43</v>
      </c>
      <c r="W6546" s="8">
        <v>3.1</v>
      </c>
      <c r="X6546" s="8">
        <v>-1.43</v>
      </c>
    </row>
    <row r="6547" spans="1:24" x14ac:dyDescent="0.25">
      <c r="A6547" t="s">
        <v>6873</v>
      </c>
      <c r="B6547" s="1">
        <v>46147</v>
      </c>
      <c r="C6547" t="s">
        <v>252</v>
      </c>
      <c r="D6547" t="s">
        <v>253</v>
      </c>
      <c r="E6547" t="s">
        <v>63</v>
      </c>
      <c r="F6547" t="s">
        <v>54</v>
      </c>
      <c r="G6547" t="s">
        <v>79</v>
      </c>
      <c r="H6547" t="s">
        <v>80</v>
      </c>
      <c r="I6547" t="s">
        <v>104</v>
      </c>
      <c r="J6547" t="s">
        <v>105</v>
      </c>
      <c r="K6547" t="s">
        <v>49</v>
      </c>
      <c r="L6547" s="8">
        <v>4.2</v>
      </c>
      <c r="M6547" s="8">
        <v>2.8</v>
      </c>
      <c r="N6547">
        <v>39</v>
      </c>
      <c r="O6547" s="8">
        <v>163.80000000000001</v>
      </c>
      <c r="P6547" s="14">
        <v>7.3000000000000001E-3</v>
      </c>
      <c r="Q6547" s="8">
        <v>1.2</v>
      </c>
      <c r="R6547" s="8">
        <v>162.6</v>
      </c>
      <c r="S6547" s="8">
        <v>109.2</v>
      </c>
      <c r="T6547" s="8">
        <v>53.4</v>
      </c>
      <c r="U6547">
        <v>0</v>
      </c>
      <c r="V6547" s="8">
        <v>0</v>
      </c>
      <c r="W6547" s="8">
        <v>0</v>
      </c>
      <c r="X6547" s="8">
        <v>53.4</v>
      </c>
    </row>
    <row r="6548" spans="1:24" x14ac:dyDescent="0.25">
      <c r="A6548" t="s">
        <v>6874</v>
      </c>
      <c r="B6548" s="1">
        <v>45686</v>
      </c>
      <c r="C6548" t="s">
        <v>394</v>
      </c>
      <c r="D6548" t="s">
        <v>395</v>
      </c>
      <c r="E6548" t="s">
        <v>71</v>
      </c>
      <c r="F6548" t="s">
        <v>37</v>
      </c>
      <c r="G6548" t="s">
        <v>72</v>
      </c>
      <c r="H6548" t="s">
        <v>73</v>
      </c>
      <c r="I6548" t="s">
        <v>130</v>
      </c>
      <c r="J6548" t="s">
        <v>131</v>
      </c>
      <c r="K6548" t="s">
        <v>42</v>
      </c>
      <c r="L6548" s="8">
        <v>4.8</v>
      </c>
      <c r="M6548" s="8">
        <v>1.4</v>
      </c>
      <c r="N6548">
        <v>13</v>
      </c>
      <c r="O6548" s="8">
        <v>62.4</v>
      </c>
      <c r="P6548" s="14">
        <v>3.73E-2</v>
      </c>
      <c r="Q6548" s="8">
        <v>2.33</v>
      </c>
      <c r="R6548" s="8">
        <v>60.07</v>
      </c>
      <c r="S6548" s="8">
        <v>18.2</v>
      </c>
      <c r="T6548" s="8">
        <v>41.87</v>
      </c>
      <c r="U6548">
        <v>0</v>
      </c>
      <c r="V6548" s="8">
        <v>0</v>
      </c>
      <c r="W6548" s="8">
        <v>0</v>
      </c>
      <c r="X6548" s="8">
        <v>41.87</v>
      </c>
    </row>
    <row r="6549" spans="1:24" x14ac:dyDescent="0.25">
      <c r="A6549" t="s">
        <v>6875</v>
      </c>
      <c r="B6549" s="1">
        <v>45998</v>
      </c>
      <c r="C6549" t="s">
        <v>391</v>
      </c>
      <c r="D6549" t="s">
        <v>392</v>
      </c>
      <c r="E6549" t="s">
        <v>63</v>
      </c>
      <c r="F6549" t="s">
        <v>54</v>
      </c>
      <c r="G6549" t="s">
        <v>79</v>
      </c>
      <c r="H6549" t="s">
        <v>80</v>
      </c>
      <c r="I6549" t="s">
        <v>31</v>
      </c>
      <c r="J6549" t="s">
        <v>32</v>
      </c>
      <c r="K6549" t="s">
        <v>33</v>
      </c>
      <c r="L6549" s="8">
        <v>5.8</v>
      </c>
      <c r="M6549" s="8">
        <v>2.7</v>
      </c>
      <c r="N6549">
        <v>231</v>
      </c>
      <c r="O6549" s="8">
        <v>1339.8</v>
      </c>
      <c r="P6549" s="14">
        <v>4.1000000000000003E-3</v>
      </c>
      <c r="Q6549" s="8">
        <v>5.49</v>
      </c>
      <c r="R6549" s="8">
        <v>1334.31</v>
      </c>
      <c r="S6549" s="8">
        <v>623.70000000000005</v>
      </c>
      <c r="T6549" s="8">
        <v>710.61</v>
      </c>
      <c r="U6549">
        <v>0</v>
      </c>
      <c r="V6549" s="8">
        <v>0</v>
      </c>
      <c r="W6549" s="8">
        <v>0</v>
      </c>
      <c r="X6549" s="8">
        <v>710.61</v>
      </c>
    </row>
    <row r="6550" spans="1:24" x14ac:dyDescent="0.25">
      <c r="A6550" t="s">
        <v>6876</v>
      </c>
      <c r="B6550" s="1">
        <v>46163</v>
      </c>
      <c r="C6550" t="s">
        <v>334</v>
      </c>
      <c r="D6550" t="s">
        <v>335</v>
      </c>
      <c r="E6550" t="s">
        <v>53</v>
      </c>
      <c r="F6550" t="s">
        <v>37</v>
      </c>
      <c r="G6550" t="s">
        <v>55</v>
      </c>
      <c r="H6550" t="s">
        <v>56</v>
      </c>
      <c r="I6550" t="s">
        <v>74</v>
      </c>
      <c r="J6550" t="s">
        <v>75</v>
      </c>
      <c r="K6550" t="s">
        <v>49</v>
      </c>
      <c r="L6550" s="8">
        <v>11</v>
      </c>
      <c r="M6550" s="8">
        <v>6.8</v>
      </c>
      <c r="N6550">
        <v>10</v>
      </c>
      <c r="O6550" s="8">
        <v>110</v>
      </c>
      <c r="P6550" s="14">
        <v>2.0999999999999999E-3</v>
      </c>
      <c r="Q6550" s="8">
        <v>0.23</v>
      </c>
      <c r="R6550" s="8">
        <v>109.77</v>
      </c>
      <c r="S6550" s="8">
        <v>68</v>
      </c>
      <c r="T6550" s="8">
        <v>41.77</v>
      </c>
      <c r="U6550">
        <v>0</v>
      </c>
      <c r="V6550" s="8">
        <v>0</v>
      </c>
      <c r="W6550" s="8">
        <v>0</v>
      </c>
      <c r="X6550" s="8">
        <v>41.77</v>
      </c>
    </row>
    <row r="6551" spans="1:24" x14ac:dyDescent="0.25">
      <c r="A6551" t="s">
        <v>6877</v>
      </c>
      <c r="B6551" s="1">
        <v>45781</v>
      </c>
      <c r="C6551" t="s">
        <v>758</v>
      </c>
      <c r="D6551" t="s">
        <v>759</v>
      </c>
      <c r="E6551" t="s">
        <v>27</v>
      </c>
      <c r="F6551" t="s">
        <v>37</v>
      </c>
      <c r="G6551" t="s">
        <v>29</v>
      </c>
      <c r="H6551" t="s">
        <v>30</v>
      </c>
      <c r="I6551" t="s">
        <v>40</v>
      </c>
      <c r="J6551" t="s">
        <v>41</v>
      </c>
      <c r="K6551" t="s">
        <v>42</v>
      </c>
      <c r="L6551" s="8">
        <v>14.5</v>
      </c>
      <c r="M6551" s="8">
        <v>4.2</v>
      </c>
      <c r="N6551">
        <v>12</v>
      </c>
      <c r="O6551" s="8">
        <v>174</v>
      </c>
      <c r="P6551" s="14">
        <v>4.2599999999999999E-2</v>
      </c>
      <c r="Q6551" s="8">
        <v>7.41</v>
      </c>
      <c r="R6551" s="8">
        <v>166.59</v>
      </c>
      <c r="S6551" s="8">
        <v>50.4</v>
      </c>
      <c r="T6551" s="8">
        <v>116.19</v>
      </c>
      <c r="U6551">
        <v>0</v>
      </c>
      <c r="V6551" s="8">
        <v>0</v>
      </c>
      <c r="W6551" s="8">
        <v>0</v>
      </c>
      <c r="X6551" s="8">
        <v>116.19</v>
      </c>
    </row>
    <row r="6552" spans="1:24" x14ac:dyDescent="0.25">
      <c r="A6552" t="s">
        <v>6878</v>
      </c>
      <c r="B6552" s="1">
        <v>46111</v>
      </c>
      <c r="C6552" t="s">
        <v>805</v>
      </c>
      <c r="D6552" t="s">
        <v>806</v>
      </c>
      <c r="E6552" t="s">
        <v>63</v>
      </c>
      <c r="F6552" t="s">
        <v>89</v>
      </c>
      <c r="G6552" t="s">
        <v>79</v>
      </c>
      <c r="H6552" t="s">
        <v>80</v>
      </c>
      <c r="I6552" t="s">
        <v>156</v>
      </c>
      <c r="J6552" t="s">
        <v>157</v>
      </c>
      <c r="K6552" t="s">
        <v>42</v>
      </c>
      <c r="L6552" s="8">
        <v>6.2</v>
      </c>
      <c r="M6552" s="8">
        <v>1.9</v>
      </c>
      <c r="N6552">
        <v>210</v>
      </c>
      <c r="O6552" s="8">
        <v>1302</v>
      </c>
      <c r="P6552" s="14">
        <v>0.1414</v>
      </c>
      <c r="Q6552" s="8">
        <v>184.1</v>
      </c>
      <c r="R6552" s="8">
        <v>1117.9000000000001</v>
      </c>
      <c r="S6552" s="8">
        <v>399</v>
      </c>
      <c r="T6552" s="8">
        <v>718.9</v>
      </c>
      <c r="U6552">
        <v>17</v>
      </c>
      <c r="V6552" s="8">
        <v>90.5</v>
      </c>
      <c r="W6552" s="8">
        <v>40.799999999999997</v>
      </c>
      <c r="X6552" s="8">
        <v>678.1</v>
      </c>
    </row>
    <row r="6553" spans="1:24" x14ac:dyDescent="0.25">
      <c r="A6553" t="s">
        <v>6879</v>
      </c>
      <c r="B6553" s="1">
        <v>45723</v>
      </c>
      <c r="C6553" t="s">
        <v>215</v>
      </c>
      <c r="D6553" t="s">
        <v>216</v>
      </c>
      <c r="E6553" t="s">
        <v>27</v>
      </c>
      <c r="F6553" t="s">
        <v>54</v>
      </c>
      <c r="G6553" t="s">
        <v>29</v>
      </c>
      <c r="H6553" t="s">
        <v>30</v>
      </c>
      <c r="I6553" t="s">
        <v>127</v>
      </c>
      <c r="J6553" t="s">
        <v>128</v>
      </c>
      <c r="K6553" t="s">
        <v>33</v>
      </c>
      <c r="L6553" s="8">
        <v>7.2</v>
      </c>
      <c r="M6553" s="8">
        <v>3.6</v>
      </c>
      <c r="N6553">
        <v>29</v>
      </c>
      <c r="O6553" s="8">
        <v>208.8</v>
      </c>
      <c r="P6553" s="14">
        <v>3.0999999999999999E-3</v>
      </c>
      <c r="Q6553" s="8">
        <v>0.65</v>
      </c>
      <c r="R6553" s="8">
        <v>208.15</v>
      </c>
      <c r="S6553" s="8">
        <v>104.4</v>
      </c>
      <c r="T6553" s="8">
        <v>103.75</v>
      </c>
      <c r="U6553">
        <v>0</v>
      </c>
      <c r="V6553" s="8">
        <v>0</v>
      </c>
      <c r="W6553" s="8">
        <v>0</v>
      </c>
      <c r="X6553" s="8">
        <v>103.75</v>
      </c>
    </row>
    <row r="6554" spans="1:24" x14ac:dyDescent="0.25">
      <c r="A6554" t="s">
        <v>6880</v>
      </c>
      <c r="B6554" s="1">
        <v>45956</v>
      </c>
      <c r="C6554" t="s">
        <v>361</v>
      </c>
      <c r="D6554" t="s">
        <v>362</v>
      </c>
      <c r="E6554" t="s">
        <v>27</v>
      </c>
      <c r="F6554" t="s">
        <v>28</v>
      </c>
      <c r="G6554" t="s">
        <v>29</v>
      </c>
      <c r="H6554" t="s">
        <v>30</v>
      </c>
      <c r="I6554" t="s">
        <v>127</v>
      </c>
      <c r="J6554" t="s">
        <v>128</v>
      </c>
      <c r="K6554" t="s">
        <v>33</v>
      </c>
      <c r="L6554" s="8">
        <v>7.2</v>
      </c>
      <c r="M6554" s="8">
        <v>3.6</v>
      </c>
      <c r="N6554">
        <v>35</v>
      </c>
      <c r="O6554" s="8">
        <v>252</v>
      </c>
      <c r="P6554" s="14">
        <v>1.8100000000000002E-2</v>
      </c>
      <c r="Q6554" s="8">
        <v>4.5599999999999996</v>
      </c>
      <c r="R6554" s="8">
        <v>247.44</v>
      </c>
      <c r="S6554" s="8">
        <v>126</v>
      </c>
      <c r="T6554" s="8">
        <v>121.44</v>
      </c>
      <c r="U6554">
        <v>0</v>
      </c>
      <c r="V6554" s="8">
        <v>0</v>
      </c>
      <c r="W6554" s="8">
        <v>0</v>
      </c>
      <c r="X6554" s="8">
        <v>121.44</v>
      </c>
    </row>
    <row r="6555" spans="1:24" x14ac:dyDescent="0.25">
      <c r="A6555" t="s">
        <v>6881</v>
      </c>
      <c r="B6555" s="1">
        <v>46199</v>
      </c>
      <c r="C6555" t="s">
        <v>315</v>
      </c>
      <c r="D6555" t="s">
        <v>316</v>
      </c>
      <c r="E6555" t="s">
        <v>27</v>
      </c>
      <c r="F6555" t="s">
        <v>46</v>
      </c>
      <c r="G6555" t="s">
        <v>38</v>
      </c>
      <c r="H6555" t="s">
        <v>39</v>
      </c>
      <c r="I6555" t="s">
        <v>104</v>
      </c>
      <c r="J6555" t="s">
        <v>105</v>
      </c>
      <c r="K6555" t="s">
        <v>49</v>
      </c>
      <c r="L6555" s="8">
        <v>4.2</v>
      </c>
      <c r="M6555" s="8">
        <v>2.8</v>
      </c>
      <c r="N6555">
        <v>41</v>
      </c>
      <c r="O6555" s="8">
        <v>172.2</v>
      </c>
      <c r="P6555" s="14">
        <v>0.2014</v>
      </c>
      <c r="Q6555" s="8">
        <v>34.68</v>
      </c>
      <c r="R6555" s="8">
        <v>137.52000000000001</v>
      </c>
      <c r="S6555" s="8">
        <v>114.8</v>
      </c>
      <c r="T6555" s="8">
        <v>22.72</v>
      </c>
      <c r="U6555">
        <v>0</v>
      </c>
      <c r="V6555" s="8">
        <v>0</v>
      </c>
      <c r="W6555" s="8">
        <v>0</v>
      </c>
      <c r="X6555" s="8">
        <v>22.72</v>
      </c>
    </row>
    <row r="6556" spans="1:24" x14ac:dyDescent="0.25">
      <c r="A6556" t="s">
        <v>6882</v>
      </c>
      <c r="B6556" s="1">
        <v>46108</v>
      </c>
      <c r="C6556" t="s">
        <v>340</v>
      </c>
      <c r="D6556" t="s">
        <v>341</v>
      </c>
      <c r="E6556" t="s">
        <v>27</v>
      </c>
      <c r="F6556" t="s">
        <v>54</v>
      </c>
      <c r="G6556" t="s">
        <v>38</v>
      </c>
      <c r="H6556" t="s">
        <v>39</v>
      </c>
      <c r="I6556" t="s">
        <v>130</v>
      </c>
      <c r="J6556" t="s">
        <v>131</v>
      </c>
      <c r="K6556" t="s">
        <v>42</v>
      </c>
      <c r="L6556" s="8">
        <v>4.8</v>
      </c>
      <c r="M6556" s="8">
        <v>1.4</v>
      </c>
      <c r="N6556">
        <v>43</v>
      </c>
      <c r="O6556" s="8">
        <v>206.4</v>
      </c>
      <c r="P6556" s="14">
        <v>2.1700000000000001E-2</v>
      </c>
      <c r="Q6556" s="8">
        <v>4.4800000000000004</v>
      </c>
      <c r="R6556" s="8">
        <v>201.92</v>
      </c>
      <c r="S6556" s="8">
        <v>60.2</v>
      </c>
      <c r="T6556" s="8">
        <v>141.72</v>
      </c>
      <c r="U6556">
        <v>0</v>
      </c>
      <c r="V6556" s="8">
        <v>0</v>
      </c>
      <c r="W6556" s="8">
        <v>0</v>
      </c>
      <c r="X6556" s="8">
        <v>141.72</v>
      </c>
    </row>
    <row r="6557" spans="1:24" x14ac:dyDescent="0.25">
      <c r="A6557" t="s">
        <v>6883</v>
      </c>
      <c r="B6557" s="1">
        <v>45462</v>
      </c>
      <c r="C6557" t="s">
        <v>567</v>
      </c>
      <c r="D6557" t="s">
        <v>568</v>
      </c>
      <c r="E6557" t="s">
        <v>27</v>
      </c>
      <c r="F6557" t="s">
        <v>37</v>
      </c>
      <c r="G6557" t="s">
        <v>38</v>
      </c>
      <c r="H6557" t="s">
        <v>39</v>
      </c>
      <c r="I6557" t="s">
        <v>104</v>
      </c>
      <c r="J6557" t="s">
        <v>105</v>
      </c>
      <c r="K6557" t="s">
        <v>49</v>
      </c>
      <c r="L6557" s="8">
        <v>4.2</v>
      </c>
      <c r="M6557" s="8">
        <v>2.8</v>
      </c>
      <c r="N6557">
        <v>28</v>
      </c>
      <c r="O6557" s="8">
        <v>117.6</v>
      </c>
      <c r="P6557" s="14">
        <v>6.9999999999999999E-4</v>
      </c>
      <c r="Q6557" s="8">
        <v>0.08</v>
      </c>
      <c r="R6557" s="8">
        <v>117.52</v>
      </c>
      <c r="S6557" s="8">
        <v>78.400000000000006</v>
      </c>
      <c r="T6557" s="8">
        <v>39.119999999999997</v>
      </c>
      <c r="U6557">
        <v>0</v>
      </c>
      <c r="V6557" s="8">
        <v>0</v>
      </c>
      <c r="W6557" s="8">
        <v>0</v>
      </c>
      <c r="X6557" s="8">
        <v>39.119999999999997</v>
      </c>
    </row>
    <row r="6558" spans="1:24" x14ac:dyDescent="0.25">
      <c r="A6558" t="s">
        <v>6884</v>
      </c>
      <c r="B6558" s="1">
        <v>45407</v>
      </c>
      <c r="C6558" t="s">
        <v>223</v>
      </c>
      <c r="D6558" t="s">
        <v>224</v>
      </c>
      <c r="E6558" t="s">
        <v>27</v>
      </c>
      <c r="F6558" t="s">
        <v>28</v>
      </c>
      <c r="G6558" t="s">
        <v>38</v>
      </c>
      <c r="H6558" t="s">
        <v>39</v>
      </c>
      <c r="I6558" t="s">
        <v>99</v>
      </c>
      <c r="J6558" t="s">
        <v>100</v>
      </c>
      <c r="K6558" t="s">
        <v>49</v>
      </c>
      <c r="L6558" s="8">
        <v>3.8</v>
      </c>
      <c r="M6558" s="8">
        <v>2.6</v>
      </c>
      <c r="N6558">
        <v>35</v>
      </c>
      <c r="O6558" s="8">
        <v>133</v>
      </c>
      <c r="P6558" s="14">
        <v>4.87E-2</v>
      </c>
      <c r="Q6558" s="8">
        <v>6.48</v>
      </c>
      <c r="R6558" s="8">
        <v>126.52</v>
      </c>
      <c r="S6558" s="8">
        <v>91</v>
      </c>
      <c r="T6558" s="8">
        <v>35.520000000000003</v>
      </c>
      <c r="U6558">
        <v>0</v>
      </c>
      <c r="V6558" s="8">
        <v>0</v>
      </c>
      <c r="W6558" s="8">
        <v>0</v>
      </c>
      <c r="X6558" s="8">
        <v>35.520000000000003</v>
      </c>
    </row>
    <row r="6559" spans="1:24" x14ac:dyDescent="0.25">
      <c r="A6559" t="s">
        <v>6885</v>
      </c>
      <c r="B6559" s="1">
        <v>45427</v>
      </c>
      <c r="C6559" t="s">
        <v>642</v>
      </c>
      <c r="D6559" t="s">
        <v>643</v>
      </c>
      <c r="E6559" t="s">
        <v>71</v>
      </c>
      <c r="F6559" t="s">
        <v>54</v>
      </c>
      <c r="G6559" t="s">
        <v>72</v>
      </c>
      <c r="H6559" t="s">
        <v>73</v>
      </c>
      <c r="I6559" t="s">
        <v>144</v>
      </c>
      <c r="J6559" t="s">
        <v>145</v>
      </c>
      <c r="K6559" t="s">
        <v>33</v>
      </c>
      <c r="L6559" s="8">
        <v>12</v>
      </c>
      <c r="M6559" s="8">
        <v>6.5</v>
      </c>
      <c r="N6559">
        <v>19</v>
      </c>
      <c r="O6559" s="8">
        <v>228</v>
      </c>
      <c r="P6559" s="14">
        <v>1.1599999999999999E-2</v>
      </c>
      <c r="Q6559" s="8">
        <v>2.64</v>
      </c>
      <c r="R6559" s="8">
        <v>225.36</v>
      </c>
      <c r="S6559" s="8">
        <v>123.5</v>
      </c>
      <c r="T6559" s="8">
        <v>101.86</v>
      </c>
      <c r="U6559">
        <v>0</v>
      </c>
      <c r="V6559" s="8">
        <v>0</v>
      </c>
      <c r="W6559" s="8">
        <v>0</v>
      </c>
      <c r="X6559" s="8">
        <v>101.86</v>
      </c>
    </row>
    <row r="6560" spans="1:24" x14ac:dyDescent="0.25">
      <c r="A6560" t="s">
        <v>6886</v>
      </c>
      <c r="B6560" s="1">
        <v>46004</v>
      </c>
      <c r="C6560" t="s">
        <v>211</v>
      </c>
      <c r="D6560" t="s">
        <v>212</v>
      </c>
      <c r="E6560" t="s">
        <v>27</v>
      </c>
      <c r="F6560" t="s">
        <v>37</v>
      </c>
      <c r="G6560" t="s">
        <v>38</v>
      </c>
      <c r="H6560" t="s">
        <v>39</v>
      </c>
      <c r="I6560" t="s">
        <v>104</v>
      </c>
      <c r="J6560" t="s">
        <v>105</v>
      </c>
      <c r="K6560" t="s">
        <v>49</v>
      </c>
      <c r="L6560" s="8">
        <v>4.2</v>
      </c>
      <c r="M6560" s="8">
        <v>2.8</v>
      </c>
      <c r="N6560">
        <v>17</v>
      </c>
      <c r="O6560" s="8">
        <v>71.400000000000006</v>
      </c>
      <c r="P6560" s="14">
        <v>3.3999999999999998E-3</v>
      </c>
      <c r="Q6560" s="8">
        <v>0.24</v>
      </c>
      <c r="R6560" s="8">
        <v>71.16</v>
      </c>
      <c r="S6560" s="8">
        <v>47.6</v>
      </c>
      <c r="T6560" s="8">
        <v>23.56</v>
      </c>
      <c r="U6560">
        <v>0</v>
      </c>
      <c r="V6560" s="8">
        <v>0</v>
      </c>
      <c r="W6560" s="8">
        <v>0</v>
      </c>
      <c r="X6560" s="8">
        <v>23.56</v>
      </c>
    </row>
    <row r="6561" spans="1:24" x14ac:dyDescent="0.25">
      <c r="A6561" t="s">
        <v>6887</v>
      </c>
      <c r="B6561" s="1">
        <v>46035</v>
      </c>
      <c r="C6561" t="s">
        <v>458</v>
      </c>
      <c r="D6561" t="s">
        <v>459</v>
      </c>
      <c r="E6561" t="s">
        <v>27</v>
      </c>
      <c r="F6561" t="s">
        <v>89</v>
      </c>
      <c r="G6561" t="s">
        <v>38</v>
      </c>
      <c r="H6561" t="s">
        <v>39</v>
      </c>
      <c r="I6561" t="s">
        <v>104</v>
      </c>
      <c r="J6561" t="s">
        <v>105</v>
      </c>
      <c r="K6561" t="s">
        <v>49</v>
      </c>
      <c r="L6561" s="8">
        <v>4.2</v>
      </c>
      <c r="M6561" s="8">
        <v>2.8</v>
      </c>
      <c r="N6561">
        <v>52</v>
      </c>
      <c r="O6561" s="8">
        <v>218.4</v>
      </c>
      <c r="P6561" s="14">
        <v>2.81E-2</v>
      </c>
      <c r="Q6561" s="8">
        <v>6.14</v>
      </c>
      <c r="R6561" s="8">
        <v>212.26</v>
      </c>
      <c r="S6561" s="8">
        <v>145.6</v>
      </c>
      <c r="T6561" s="8">
        <v>66.66</v>
      </c>
      <c r="U6561">
        <v>0</v>
      </c>
      <c r="V6561" s="8">
        <v>0</v>
      </c>
      <c r="W6561" s="8">
        <v>0</v>
      </c>
      <c r="X6561" s="8">
        <v>66.66</v>
      </c>
    </row>
    <row r="6562" spans="1:24" x14ac:dyDescent="0.25">
      <c r="A6562" t="s">
        <v>6888</v>
      </c>
      <c r="B6562" s="1">
        <v>45352</v>
      </c>
      <c r="C6562" t="s">
        <v>345</v>
      </c>
      <c r="D6562" t="s">
        <v>346</v>
      </c>
      <c r="E6562" t="s">
        <v>71</v>
      </c>
      <c r="F6562" t="s">
        <v>28</v>
      </c>
      <c r="G6562" t="s">
        <v>72</v>
      </c>
      <c r="H6562" t="s">
        <v>73</v>
      </c>
      <c r="I6562" t="s">
        <v>47</v>
      </c>
      <c r="J6562" t="s">
        <v>48</v>
      </c>
      <c r="K6562" t="s">
        <v>49</v>
      </c>
      <c r="L6562" s="8">
        <v>5</v>
      </c>
      <c r="M6562" s="8">
        <v>3.2</v>
      </c>
      <c r="N6562">
        <v>50</v>
      </c>
      <c r="O6562" s="8">
        <v>250</v>
      </c>
      <c r="P6562" s="14">
        <v>5.4600000000000003E-2</v>
      </c>
      <c r="Q6562" s="8">
        <v>13.65</v>
      </c>
      <c r="R6562" s="8">
        <v>236.35</v>
      </c>
      <c r="S6562" s="8">
        <v>160</v>
      </c>
      <c r="T6562" s="8">
        <v>76.349999999999994</v>
      </c>
      <c r="U6562">
        <v>0</v>
      </c>
      <c r="V6562" s="8">
        <v>0</v>
      </c>
      <c r="W6562" s="8">
        <v>0</v>
      </c>
      <c r="X6562" s="8">
        <v>76.349999999999994</v>
      </c>
    </row>
    <row r="6563" spans="1:24" x14ac:dyDescent="0.25">
      <c r="A6563" t="s">
        <v>6889</v>
      </c>
      <c r="B6563" s="1">
        <v>46257</v>
      </c>
      <c r="C6563" t="s">
        <v>551</v>
      </c>
      <c r="D6563" t="s">
        <v>552</v>
      </c>
      <c r="E6563" t="s">
        <v>27</v>
      </c>
      <c r="F6563" t="s">
        <v>54</v>
      </c>
      <c r="G6563" t="s">
        <v>38</v>
      </c>
      <c r="H6563" t="s">
        <v>39</v>
      </c>
      <c r="I6563" t="s">
        <v>66</v>
      </c>
      <c r="J6563" t="s">
        <v>67</v>
      </c>
      <c r="K6563" t="s">
        <v>33</v>
      </c>
      <c r="L6563" s="8">
        <v>4.5</v>
      </c>
      <c r="M6563" s="8">
        <v>2.1</v>
      </c>
      <c r="N6563">
        <v>63</v>
      </c>
      <c r="O6563" s="8">
        <v>283.5</v>
      </c>
      <c r="P6563" s="14">
        <v>0.02</v>
      </c>
      <c r="Q6563" s="8">
        <v>5.67</v>
      </c>
      <c r="R6563" s="8">
        <v>277.83</v>
      </c>
      <c r="S6563" s="8">
        <v>132.30000000000001</v>
      </c>
      <c r="T6563" s="8">
        <v>145.53</v>
      </c>
      <c r="U6563">
        <v>0</v>
      </c>
      <c r="V6563" s="8">
        <v>0</v>
      </c>
      <c r="W6563" s="8">
        <v>0</v>
      </c>
      <c r="X6563" s="8">
        <v>145.53</v>
      </c>
    </row>
    <row r="6564" spans="1:24" x14ac:dyDescent="0.25">
      <c r="A6564" t="s">
        <v>6890</v>
      </c>
      <c r="B6564" s="1">
        <v>46156</v>
      </c>
      <c r="C6564" t="s">
        <v>609</v>
      </c>
      <c r="D6564" t="s">
        <v>610</v>
      </c>
      <c r="E6564" t="s">
        <v>63</v>
      </c>
      <c r="F6564" t="s">
        <v>37</v>
      </c>
      <c r="G6564" t="s">
        <v>64</v>
      </c>
      <c r="H6564" t="s">
        <v>65</v>
      </c>
      <c r="I6564" t="s">
        <v>57</v>
      </c>
      <c r="J6564" t="s">
        <v>58</v>
      </c>
      <c r="K6564" t="s">
        <v>59</v>
      </c>
      <c r="L6564" s="8">
        <v>10.5</v>
      </c>
      <c r="M6564" s="8">
        <v>7.5</v>
      </c>
      <c r="N6564">
        <v>6</v>
      </c>
      <c r="O6564" s="8">
        <v>63</v>
      </c>
      <c r="P6564" s="14">
        <v>1.55E-2</v>
      </c>
      <c r="Q6564" s="8">
        <v>0.98</v>
      </c>
      <c r="R6564" s="8">
        <v>62.02</v>
      </c>
      <c r="S6564" s="8">
        <v>45</v>
      </c>
      <c r="T6564" s="8">
        <v>17.02</v>
      </c>
      <c r="U6564">
        <v>0</v>
      </c>
      <c r="V6564" s="8">
        <v>0</v>
      </c>
      <c r="W6564" s="8">
        <v>0</v>
      </c>
      <c r="X6564" s="8">
        <v>17.02</v>
      </c>
    </row>
    <row r="6565" spans="1:24" x14ac:dyDescent="0.25">
      <c r="A6565" t="s">
        <v>6891</v>
      </c>
      <c r="B6565" s="1">
        <v>45455</v>
      </c>
      <c r="C6565" t="s">
        <v>148</v>
      </c>
      <c r="D6565" t="s">
        <v>149</v>
      </c>
      <c r="E6565" t="s">
        <v>150</v>
      </c>
      <c r="F6565" t="s">
        <v>37</v>
      </c>
      <c r="G6565" t="s">
        <v>151</v>
      </c>
      <c r="H6565" t="s">
        <v>152</v>
      </c>
      <c r="I6565" t="s">
        <v>156</v>
      </c>
      <c r="J6565" t="s">
        <v>157</v>
      </c>
      <c r="K6565" t="s">
        <v>42</v>
      </c>
      <c r="L6565" s="8">
        <v>6.2</v>
      </c>
      <c r="M6565" s="8">
        <v>1.9</v>
      </c>
      <c r="N6565">
        <v>56</v>
      </c>
      <c r="O6565" s="8">
        <v>347.2</v>
      </c>
      <c r="P6565" s="14">
        <v>1.1000000000000001E-3</v>
      </c>
      <c r="Q6565" s="8">
        <v>0.38</v>
      </c>
      <c r="R6565" s="8">
        <v>346.82</v>
      </c>
      <c r="S6565" s="8">
        <v>106.4</v>
      </c>
      <c r="T6565" s="8">
        <v>240.42</v>
      </c>
      <c r="U6565">
        <v>0</v>
      </c>
      <c r="V6565" s="8">
        <v>0</v>
      </c>
      <c r="W6565" s="8">
        <v>0</v>
      </c>
      <c r="X6565" s="8">
        <v>240.42</v>
      </c>
    </row>
    <row r="6566" spans="1:24" x14ac:dyDescent="0.25">
      <c r="A6566" t="s">
        <v>6892</v>
      </c>
      <c r="B6566" s="1">
        <v>45398</v>
      </c>
      <c r="C6566" t="s">
        <v>291</v>
      </c>
      <c r="D6566" t="s">
        <v>292</v>
      </c>
      <c r="E6566" t="s">
        <v>150</v>
      </c>
      <c r="F6566" t="s">
        <v>54</v>
      </c>
      <c r="G6566" t="s">
        <v>151</v>
      </c>
      <c r="H6566" t="s">
        <v>152</v>
      </c>
      <c r="I6566" t="s">
        <v>122</v>
      </c>
      <c r="J6566" t="s">
        <v>123</v>
      </c>
      <c r="K6566" t="s">
        <v>59</v>
      </c>
      <c r="L6566" s="8">
        <v>5.5</v>
      </c>
      <c r="M6566" s="8">
        <v>3.8</v>
      </c>
      <c r="N6566">
        <v>49</v>
      </c>
      <c r="O6566" s="8">
        <v>269.5</v>
      </c>
      <c r="P6566" s="14">
        <v>1.8E-3</v>
      </c>
      <c r="Q6566" s="8">
        <v>0.49</v>
      </c>
      <c r="R6566" s="8">
        <v>269.01</v>
      </c>
      <c r="S6566" s="8">
        <v>186.2</v>
      </c>
      <c r="T6566" s="8">
        <v>82.81</v>
      </c>
      <c r="U6566">
        <v>0</v>
      </c>
      <c r="V6566" s="8">
        <v>0</v>
      </c>
      <c r="W6566" s="8">
        <v>0</v>
      </c>
      <c r="X6566" s="8">
        <v>82.81</v>
      </c>
    </row>
    <row r="6567" spans="1:24" x14ac:dyDescent="0.25">
      <c r="A6567" t="s">
        <v>6893</v>
      </c>
      <c r="B6567" s="1">
        <v>45718</v>
      </c>
      <c r="C6567" t="s">
        <v>383</v>
      </c>
      <c r="D6567" t="s">
        <v>384</v>
      </c>
      <c r="E6567" t="s">
        <v>63</v>
      </c>
      <c r="F6567" t="s">
        <v>54</v>
      </c>
      <c r="G6567" t="s">
        <v>79</v>
      </c>
      <c r="H6567" t="s">
        <v>80</v>
      </c>
      <c r="I6567" t="s">
        <v>144</v>
      </c>
      <c r="J6567" t="s">
        <v>145</v>
      </c>
      <c r="K6567" t="s">
        <v>33</v>
      </c>
      <c r="L6567" s="8">
        <v>12</v>
      </c>
      <c r="M6567" s="8">
        <v>6.5</v>
      </c>
      <c r="N6567">
        <v>210</v>
      </c>
      <c r="O6567" s="8">
        <v>2520</v>
      </c>
      <c r="P6567" s="14">
        <v>1E-4</v>
      </c>
      <c r="Q6567" s="8">
        <v>0.25</v>
      </c>
      <c r="R6567" s="8">
        <v>2519.75</v>
      </c>
      <c r="S6567" s="8">
        <v>1365</v>
      </c>
      <c r="T6567" s="8">
        <v>1154.75</v>
      </c>
      <c r="U6567">
        <v>0</v>
      </c>
      <c r="V6567" s="8">
        <v>0</v>
      </c>
      <c r="W6567" s="8">
        <v>0</v>
      </c>
      <c r="X6567" s="8">
        <v>1154.75</v>
      </c>
    </row>
    <row r="6568" spans="1:24" x14ac:dyDescent="0.25">
      <c r="A6568" t="s">
        <v>6894</v>
      </c>
      <c r="B6568" s="1">
        <v>46225</v>
      </c>
      <c r="C6568" t="s">
        <v>223</v>
      </c>
      <c r="D6568" t="s">
        <v>224</v>
      </c>
      <c r="E6568" t="s">
        <v>27</v>
      </c>
      <c r="F6568" t="s">
        <v>28</v>
      </c>
      <c r="G6568" t="s">
        <v>38</v>
      </c>
      <c r="H6568" t="s">
        <v>39</v>
      </c>
      <c r="I6568" t="s">
        <v>57</v>
      </c>
      <c r="J6568" t="s">
        <v>58</v>
      </c>
      <c r="K6568" t="s">
        <v>59</v>
      </c>
      <c r="L6568" s="8">
        <v>10.5</v>
      </c>
      <c r="M6568" s="8">
        <v>7.5</v>
      </c>
      <c r="N6568">
        <v>136</v>
      </c>
      <c r="O6568" s="8">
        <v>1428</v>
      </c>
      <c r="P6568" s="14">
        <v>4.6300000000000001E-2</v>
      </c>
      <c r="Q6568" s="8">
        <v>66.12</v>
      </c>
      <c r="R6568" s="8">
        <v>1361.88</v>
      </c>
      <c r="S6568" s="8">
        <v>1020</v>
      </c>
      <c r="T6568" s="8">
        <v>341.88</v>
      </c>
      <c r="U6568">
        <v>4</v>
      </c>
      <c r="V6568" s="8">
        <v>40.06</v>
      </c>
      <c r="W6568" s="8">
        <v>32</v>
      </c>
      <c r="X6568" s="8">
        <v>309.88</v>
      </c>
    </row>
    <row r="6569" spans="1:24" x14ac:dyDescent="0.25">
      <c r="A6569" t="s">
        <v>6895</v>
      </c>
      <c r="B6569" s="1">
        <v>45896</v>
      </c>
      <c r="C6569" t="s">
        <v>180</v>
      </c>
      <c r="D6569" t="s">
        <v>181</v>
      </c>
      <c r="E6569" t="s">
        <v>63</v>
      </c>
      <c r="F6569" t="s">
        <v>46</v>
      </c>
      <c r="G6569" t="s">
        <v>79</v>
      </c>
      <c r="H6569" t="s">
        <v>80</v>
      </c>
      <c r="I6569" t="s">
        <v>40</v>
      </c>
      <c r="J6569" t="s">
        <v>41</v>
      </c>
      <c r="K6569" t="s">
        <v>42</v>
      </c>
      <c r="L6569" s="8">
        <v>14.5</v>
      </c>
      <c r="M6569" s="8">
        <v>4.2</v>
      </c>
      <c r="N6569">
        <v>8</v>
      </c>
      <c r="O6569" s="8">
        <v>116</v>
      </c>
      <c r="P6569" s="14">
        <v>6.93E-2</v>
      </c>
      <c r="Q6569" s="8">
        <v>8.0399999999999991</v>
      </c>
      <c r="R6569" s="8">
        <v>107.96</v>
      </c>
      <c r="S6569" s="8">
        <v>33.6</v>
      </c>
      <c r="T6569" s="8">
        <v>74.36</v>
      </c>
      <c r="U6569">
        <v>0</v>
      </c>
      <c r="V6569" s="8">
        <v>0</v>
      </c>
      <c r="W6569" s="8">
        <v>0</v>
      </c>
      <c r="X6569" s="8">
        <v>74.36</v>
      </c>
    </row>
    <row r="6570" spans="1:24" x14ac:dyDescent="0.25">
      <c r="A6570" t="s">
        <v>6896</v>
      </c>
      <c r="B6570" s="1">
        <v>45786</v>
      </c>
      <c r="C6570" t="s">
        <v>272</v>
      </c>
      <c r="D6570" t="s">
        <v>273</v>
      </c>
      <c r="E6570" t="s">
        <v>27</v>
      </c>
      <c r="F6570" t="s">
        <v>54</v>
      </c>
      <c r="G6570" t="s">
        <v>38</v>
      </c>
      <c r="H6570" t="s">
        <v>39</v>
      </c>
      <c r="I6570" t="s">
        <v>47</v>
      </c>
      <c r="J6570" t="s">
        <v>48</v>
      </c>
      <c r="K6570" t="s">
        <v>49</v>
      </c>
      <c r="L6570" s="8">
        <v>5</v>
      </c>
      <c r="M6570" s="8">
        <v>3.2</v>
      </c>
      <c r="N6570">
        <v>30</v>
      </c>
      <c r="O6570" s="8">
        <v>150</v>
      </c>
      <c r="P6570" s="14">
        <v>1.72E-2</v>
      </c>
      <c r="Q6570" s="8">
        <v>2.58</v>
      </c>
      <c r="R6570" s="8">
        <v>147.41999999999999</v>
      </c>
      <c r="S6570" s="8">
        <v>96</v>
      </c>
      <c r="T6570" s="8">
        <v>51.42</v>
      </c>
      <c r="U6570">
        <v>0</v>
      </c>
      <c r="V6570" s="8">
        <v>0</v>
      </c>
      <c r="W6570" s="8">
        <v>0</v>
      </c>
      <c r="X6570" s="8">
        <v>51.42</v>
      </c>
    </row>
    <row r="6571" spans="1:24" x14ac:dyDescent="0.25">
      <c r="A6571" t="s">
        <v>6897</v>
      </c>
      <c r="B6571" s="1">
        <v>46113</v>
      </c>
      <c r="C6571" t="s">
        <v>272</v>
      </c>
      <c r="D6571" t="s">
        <v>273</v>
      </c>
      <c r="E6571" t="s">
        <v>27</v>
      </c>
      <c r="F6571" t="s">
        <v>54</v>
      </c>
      <c r="G6571" t="s">
        <v>38</v>
      </c>
      <c r="H6571" t="s">
        <v>39</v>
      </c>
      <c r="I6571" t="s">
        <v>112</v>
      </c>
      <c r="J6571" t="s">
        <v>113</v>
      </c>
      <c r="K6571" t="s">
        <v>42</v>
      </c>
      <c r="L6571" s="8">
        <v>8.5</v>
      </c>
      <c r="M6571" s="8">
        <v>2.8</v>
      </c>
      <c r="N6571">
        <v>38</v>
      </c>
      <c r="O6571" s="8">
        <v>323</v>
      </c>
      <c r="P6571" s="14">
        <v>1.3100000000000001E-2</v>
      </c>
      <c r="Q6571" s="8">
        <v>4.2300000000000004</v>
      </c>
      <c r="R6571" s="8">
        <v>318.77</v>
      </c>
      <c r="S6571" s="8">
        <v>106.4</v>
      </c>
      <c r="T6571" s="8">
        <v>212.37</v>
      </c>
      <c r="U6571">
        <v>0</v>
      </c>
      <c r="V6571" s="8">
        <v>0</v>
      </c>
      <c r="W6571" s="8">
        <v>0</v>
      </c>
      <c r="X6571" s="8">
        <v>212.37</v>
      </c>
    </row>
    <row r="6572" spans="1:24" x14ac:dyDescent="0.25">
      <c r="A6572" t="s">
        <v>6898</v>
      </c>
      <c r="B6572" s="1">
        <v>45874</v>
      </c>
      <c r="C6572" t="s">
        <v>94</v>
      </c>
      <c r="D6572" t="s">
        <v>95</v>
      </c>
      <c r="E6572" t="s">
        <v>53</v>
      </c>
      <c r="F6572" t="s">
        <v>46</v>
      </c>
      <c r="G6572" t="s">
        <v>55</v>
      </c>
      <c r="H6572" t="s">
        <v>56</v>
      </c>
      <c r="I6572" t="s">
        <v>144</v>
      </c>
      <c r="J6572" t="s">
        <v>145</v>
      </c>
      <c r="K6572" t="s">
        <v>33</v>
      </c>
      <c r="L6572" s="8">
        <v>12</v>
      </c>
      <c r="M6572" s="8">
        <v>6.5</v>
      </c>
      <c r="N6572">
        <v>12</v>
      </c>
      <c r="O6572" s="8">
        <v>144</v>
      </c>
      <c r="P6572" s="14">
        <v>6.1699999999999998E-2</v>
      </c>
      <c r="Q6572" s="8">
        <v>8.8800000000000008</v>
      </c>
      <c r="R6572" s="8">
        <v>135.12</v>
      </c>
      <c r="S6572" s="8">
        <v>78</v>
      </c>
      <c r="T6572" s="8">
        <v>57.12</v>
      </c>
      <c r="U6572">
        <v>0</v>
      </c>
      <c r="V6572" s="8">
        <v>0</v>
      </c>
      <c r="W6572" s="8">
        <v>0</v>
      </c>
      <c r="X6572" s="8">
        <v>57.12</v>
      </c>
    </row>
    <row r="6573" spans="1:24" x14ac:dyDescent="0.25">
      <c r="A6573" t="s">
        <v>6899</v>
      </c>
      <c r="B6573" s="1">
        <v>45986</v>
      </c>
      <c r="C6573" t="s">
        <v>162</v>
      </c>
      <c r="D6573" t="s">
        <v>163</v>
      </c>
      <c r="E6573" t="s">
        <v>150</v>
      </c>
      <c r="F6573" t="s">
        <v>89</v>
      </c>
      <c r="G6573" t="s">
        <v>151</v>
      </c>
      <c r="H6573" t="s">
        <v>152</v>
      </c>
      <c r="I6573" t="s">
        <v>74</v>
      </c>
      <c r="J6573" t="s">
        <v>75</v>
      </c>
      <c r="K6573" t="s">
        <v>49</v>
      </c>
      <c r="L6573" s="8">
        <v>11</v>
      </c>
      <c r="M6573" s="8">
        <v>6.8</v>
      </c>
      <c r="N6573">
        <v>39</v>
      </c>
      <c r="O6573" s="8">
        <v>429</v>
      </c>
      <c r="P6573" s="14">
        <v>0.10150000000000001</v>
      </c>
      <c r="Q6573" s="8">
        <v>43.54</v>
      </c>
      <c r="R6573" s="8">
        <v>385.46</v>
      </c>
      <c r="S6573" s="8">
        <v>265.2</v>
      </c>
      <c r="T6573" s="8">
        <v>120.26</v>
      </c>
      <c r="U6573">
        <v>0</v>
      </c>
      <c r="V6573" s="8">
        <v>0</v>
      </c>
      <c r="W6573" s="8">
        <v>0</v>
      </c>
      <c r="X6573" s="8">
        <v>120.26</v>
      </c>
    </row>
    <row r="6574" spans="1:24" x14ac:dyDescent="0.25">
      <c r="A6574" t="s">
        <v>6900</v>
      </c>
      <c r="B6574" s="1">
        <v>45740</v>
      </c>
      <c r="C6574" t="s">
        <v>238</v>
      </c>
      <c r="D6574" t="s">
        <v>239</v>
      </c>
      <c r="E6574" t="s">
        <v>27</v>
      </c>
      <c r="F6574" t="s">
        <v>37</v>
      </c>
      <c r="G6574" t="s">
        <v>38</v>
      </c>
      <c r="H6574" t="s">
        <v>39</v>
      </c>
      <c r="I6574" t="s">
        <v>156</v>
      </c>
      <c r="J6574" t="s">
        <v>157</v>
      </c>
      <c r="K6574" t="s">
        <v>42</v>
      </c>
      <c r="L6574" s="8">
        <v>6.2</v>
      </c>
      <c r="M6574" s="8">
        <v>1.9</v>
      </c>
      <c r="N6574">
        <v>1</v>
      </c>
      <c r="O6574" s="8">
        <v>6.2</v>
      </c>
      <c r="P6574" s="14">
        <v>3.5000000000000003E-2</v>
      </c>
      <c r="Q6574" s="8">
        <v>0.22</v>
      </c>
      <c r="R6574" s="8">
        <v>5.98</v>
      </c>
      <c r="S6574" s="8">
        <v>1.9</v>
      </c>
      <c r="T6574" s="8">
        <v>4.08</v>
      </c>
      <c r="U6574">
        <v>0</v>
      </c>
      <c r="V6574" s="8">
        <v>0</v>
      </c>
      <c r="W6574" s="8">
        <v>0</v>
      </c>
      <c r="X6574" s="8">
        <v>4.08</v>
      </c>
    </row>
    <row r="6575" spans="1:24" x14ac:dyDescent="0.25">
      <c r="A6575" t="s">
        <v>6901</v>
      </c>
      <c r="B6575" s="1">
        <v>45477</v>
      </c>
      <c r="C6575" t="s">
        <v>667</v>
      </c>
      <c r="D6575" t="s">
        <v>668</v>
      </c>
      <c r="E6575" t="s">
        <v>63</v>
      </c>
      <c r="F6575" t="s">
        <v>54</v>
      </c>
      <c r="G6575" t="s">
        <v>79</v>
      </c>
      <c r="H6575" t="s">
        <v>80</v>
      </c>
      <c r="I6575" t="s">
        <v>156</v>
      </c>
      <c r="J6575" t="s">
        <v>157</v>
      </c>
      <c r="K6575" t="s">
        <v>42</v>
      </c>
      <c r="L6575" s="8">
        <v>6.2</v>
      </c>
      <c r="M6575" s="8">
        <v>1.9</v>
      </c>
      <c r="N6575">
        <v>28</v>
      </c>
      <c r="O6575" s="8">
        <v>173.6</v>
      </c>
      <c r="P6575" s="14">
        <v>4.3E-3</v>
      </c>
      <c r="Q6575" s="8">
        <v>0.75</v>
      </c>
      <c r="R6575" s="8">
        <v>172.85</v>
      </c>
      <c r="S6575" s="8">
        <v>53.2</v>
      </c>
      <c r="T6575" s="8">
        <v>119.65</v>
      </c>
      <c r="U6575">
        <v>0</v>
      </c>
      <c r="V6575" s="8">
        <v>0</v>
      </c>
      <c r="W6575" s="8">
        <v>0</v>
      </c>
      <c r="X6575" s="8">
        <v>119.65</v>
      </c>
    </row>
    <row r="6576" spans="1:24" x14ac:dyDescent="0.25">
      <c r="A6576" t="s">
        <v>6902</v>
      </c>
      <c r="B6576" s="1">
        <v>45917</v>
      </c>
      <c r="C6576" t="s">
        <v>455</v>
      </c>
      <c r="D6576" t="s">
        <v>456</v>
      </c>
      <c r="E6576" t="s">
        <v>71</v>
      </c>
      <c r="F6576" t="s">
        <v>89</v>
      </c>
      <c r="G6576" t="s">
        <v>165</v>
      </c>
      <c r="H6576" t="s">
        <v>166</v>
      </c>
      <c r="I6576" t="s">
        <v>130</v>
      </c>
      <c r="J6576" t="s">
        <v>131</v>
      </c>
      <c r="K6576" t="s">
        <v>42</v>
      </c>
      <c r="L6576" s="8">
        <v>4.8</v>
      </c>
      <c r="M6576" s="8">
        <v>1.4</v>
      </c>
      <c r="N6576">
        <v>120</v>
      </c>
      <c r="O6576" s="8">
        <v>576</v>
      </c>
      <c r="P6576" s="14">
        <v>0.19639999999999999</v>
      </c>
      <c r="Q6576" s="8">
        <v>113.13</v>
      </c>
      <c r="R6576" s="8">
        <v>462.87</v>
      </c>
      <c r="S6576" s="8">
        <v>168</v>
      </c>
      <c r="T6576" s="8">
        <v>294.87</v>
      </c>
      <c r="U6576">
        <v>0</v>
      </c>
      <c r="V6576" s="8">
        <v>0</v>
      </c>
      <c r="W6576" s="8">
        <v>0</v>
      </c>
      <c r="X6576" s="8">
        <v>294.87</v>
      </c>
    </row>
    <row r="6577" spans="1:24" x14ac:dyDescent="0.25">
      <c r="A6577" t="s">
        <v>6903</v>
      </c>
      <c r="B6577" s="1">
        <v>45680</v>
      </c>
      <c r="C6577" t="s">
        <v>354</v>
      </c>
      <c r="D6577" t="s">
        <v>355</v>
      </c>
      <c r="E6577" t="s">
        <v>71</v>
      </c>
      <c r="F6577" t="s">
        <v>54</v>
      </c>
      <c r="G6577" t="s">
        <v>165</v>
      </c>
      <c r="H6577" t="s">
        <v>166</v>
      </c>
      <c r="I6577" t="s">
        <v>130</v>
      </c>
      <c r="J6577" t="s">
        <v>131</v>
      </c>
      <c r="K6577" t="s">
        <v>42</v>
      </c>
      <c r="L6577" s="8">
        <v>4.8</v>
      </c>
      <c r="M6577" s="8">
        <v>1.4</v>
      </c>
      <c r="N6577">
        <v>113</v>
      </c>
      <c r="O6577" s="8">
        <v>542.4</v>
      </c>
      <c r="P6577" s="14">
        <v>2.1700000000000001E-2</v>
      </c>
      <c r="Q6577" s="8">
        <v>11.77</v>
      </c>
      <c r="R6577" s="8">
        <v>530.63</v>
      </c>
      <c r="S6577" s="8">
        <v>158.19999999999999</v>
      </c>
      <c r="T6577" s="8">
        <v>372.43</v>
      </c>
      <c r="U6577">
        <v>0</v>
      </c>
      <c r="V6577" s="8">
        <v>0</v>
      </c>
      <c r="W6577" s="8">
        <v>0</v>
      </c>
      <c r="X6577" s="8">
        <v>372.43</v>
      </c>
    </row>
    <row r="6578" spans="1:24" x14ac:dyDescent="0.25">
      <c r="A6578" t="s">
        <v>6904</v>
      </c>
      <c r="B6578" s="1">
        <v>46089</v>
      </c>
      <c r="C6578" t="s">
        <v>223</v>
      </c>
      <c r="D6578" t="s">
        <v>224</v>
      </c>
      <c r="E6578" t="s">
        <v>27</v>
      </c>
      <c r="F6578" t="s">
        <v>28</v>
      </c>
      <c r="G6578" t="s">
        <v>38</v>
      </c>
      <c r="H6578" t="s">
        <v>39</v>
      </c>
      <c r="I6578" t="s">
        <v>122</v>
      </c>
      <c r="J6578" t="s">
        <v>123</v>
      </c>
      <c r="K6578" t="s">
        <v>59</v>
      </c>
      <c r="L6578" s="8">
        <v>5.5</v>
      </c>
      <c r="M6578" s="8">
        <v>3.8</v>
      </c>
      <c r="N6578">
        <v>204</v>
      </c>
      <c r="O6578" s="8">
        <v>1122</v>
      </c>
      <c r="P6578" s="14">
        <v>3.49E-2</v>
      </c>
      <c r="Q6578" s="8">
        <v>39.159999999999997</v>
      </c>
      <c r="R6578" s="8">
        <v>1082.8399999999999</v>
      </c>
      <c r="S6578" s="8">
        <v>775.2</v>
      </c>
      <c r="T6578" s="8">
        <v>307.64</v>
      </c>
      <c r="U6578">
        <v>0</v>
      </c>
      <c r="V6578" s="8">
        <v>0</v>
      </c>
      <c r="W6578" s="8">
        <v>0</v>
      </c>
      <c r="X6578" s="8">
        <v>307.64</v>
      </c>
    </row>
    <row r="6579" spans="1:24" x14ac:dyDescent="0.25">
      <c r="A6579" t="s">
        <v>6905</v>
      </c>
      <c r="B6579" s="1">
        <v>45659</v>
      </c>
      <c r="C6579" t="s">
        <v>285</v>
      </c>
      <c r="D6579" t="s">
        <v>286</v>
      </c>
      <c r="E6579" t="s">
        <v>27</v>
      </c>
      <c r="F6579" t="s">
        <v>89</v>
      </c>
      <c r="G6579" t="s">
        <v>29</v>
      </c>
      <c r="H6579" t="s">
        <v>30</v>
      </c>
      <c r="I6579" t="s">
        <v>66</v>
      </c>
      <c r="J6579" t="s">
        <v>67</v>
      </c>
      <c r="K6579" t="s">
        <v>33</v>
      </c>
      <c r="L6579" s="8">
        <v>4.5</v>
      </c>
      <c r="M6579" s="8">
        <v>2.1</v>
      </c>
      <c r="N6579">
        <v>143</v>
      </c>
      <c r="O6579" s="8">
        <v>643.5</v>
      </c>
      <c r="P6579" s="14">
        <v>0.2046</v>
      </c>
      <c r="Q6579" s="8">
        <v>131.66</v>
      </c>
      <c r="R6579" s="8">
        <v>511.84</v>
      </c>
      <c r="S6579" s="8">
        <v>300.3</v>
      </c>
      <c r="T6579" s="8">
        <v>211.54</v>
      </c>
      <c r="U6579">
        <v>0</v>
      </c>
      <c r="V6579" s="8">
        <v>0</v>
      </c>
      <c r="W6579" s="8">
        <v>0</v>
      </c>
      <c r="X6579" s="8">
        <v>211.54</v>
      </c>
    </row>
    <row r="6580" spans="1:24" x14ac:dyDescent="0.25">
      <c r="A6580" t="s">
        <v>6906</v>
      </c>
      <c r="B6580" s="1">
        <v>45918</v>
      </c>
      <c r="C6580" t="s">
        <v>472</v>
      </c>
      <c r="D6580" t="s">
        <v>473</v>
      </c>
      <c r="E6580" t="s">
        <v>71</v>
      </c>
      <c r="F6580" t="s">
        <v>54</v>
      </c>
      <c r="G6580" t="s">
        <v>165</v>
      </c>
      <c r="H6580" t="s">
        <v>166</v>
      </c>
      <c r="I6580" t="s">
        <v>99</v>
      </c>
      <c r="J6580" t="s">
        <v>100</v>
      </c>
      <c r="K6580" t="s">
        <v>49</v>
      </c>
      <c r="L6580" s="8">
        <v>3.8</v>
      </c>
      <c r="M6580" s="8">
        <v>2.6</v>
      </c>
      <c r="N6580">
        <v>140</v>
      </c>
      <c r="O6580" s="8">
        <v>532</v>
      </c>
      <c r="P6580" s="14">
        <v>1.26E-2</v>
      </c>
      <c r="Q6580" s="8">
        <v>6.7</v>
      </c>
      <c r="R6580" s="8">
        <v>525.29999999999995</v>
      </c>
      <c r="S6580" s="8">
        <v>364</v>
      </c>
      <c r="T6580" s="8">
        <v>161.30000000000001</v>
      </c>
      <c r="U6580">
        <v>0</v>
      </c>
      <c r="V6580" s="8">
        <v>0</v>
      </c>
      <c r="W6580" s="8">
        <v>0</v>
      </c>
      <c r="X6580" s="8">
        <v>161.30000000000001</v>
      </c>
    </row>
    <row r="6581" spans="1:24" x14ac:dyDescent="0.25">
      <c r="A6581" t="s">
        <v>6907</v>
      </c>
      <c r="B6581" s="1">
        <v>45321</v>
      </c>
      <c r="C6581" t="s">
        <v>609</v>
      </c>
      <c r="D6581" t="s">
        <v>610</v>
      </c>
      <c r="E6581" t="s">
        <v>63</v>
      </c>
      <c r="F6581" t="s">
        <v>37</v>
      </c>
      <c r="G6581" t="s">
        <v>79</v>
      </c>
      <c r="H6581" t="s">
        <v>80</v>
      </c>
      <c r="I6581" t="s">
        <v>31</v>
      </c>
      <c r="J6581" t="s">
        <v>32</v>
      </c>
      <c r="K6581" t="s">
        <v>33</v>
      </c>
      <c r="L6581" s="8">
        <v>5.8</v>
      </c>
      <c r="M6581" s="8">
        <v>2.7</v>
      </c>
      <c r="N6581">
        <v>47</v>
      </c>
      <c r="O6581" s="8">
        <v>272.60000000000002</v>
      </c>
      <c r="P6581" s="14">
        <v>5.9999999999999995E-4</v>
      </c>
      <c r="Q6581" s="8">
        <v>0.16</v>
      </c>
      <c r="R6581" s="8">
        <v>272.44</v>
      </c>
      <c r="S6581" s="8">
        <v>126.9</v>
      </c>
      <c r="T6581" s="8">
        <v>145.54</v>
      </c>
      <c r="U6581">
        <v>0</v>
      </c>
      <c r="V6581" s="8">
        <v>0</v>
      </c>
      <c r="W6581" s="8">
        <v>0</v>
      </c>
      <c r="X6581" s="8">
        <v>145.54</v>
      </c>
    </row>
    <row r="6582" spans="1:24" x14ac:dyDescent="0.25">
      <c r="A6582" t="s">
        <v>6908</v>
      </c>
      <c r="B6582" s="1">
        <v>46175</v>
      </c>
      <c r="C6582" t="s">
        <v>285</v>
      </c>
      <c r="D6582" t="s">
        <v>286</v>
      </c>
      <c r="E6582" t="s">
        <v>27</v>
      </c>
      <c r="F6582" t="s">
        <v>89</v>
      </c>
      <c r="G6582" t="s">
        <v>38</v>
      </c>
      <c r="H6582" t="s">
        <v>39</v>
      </c>
      <c r="I6582" t="s">
        <v>112</v>
      </c>
      <c r="J6582" t="s">
        <v>113</v>
      </c>
      <c r="K6582" t="s">
        <v>42</v>
      </c>
      <c r="L6582" s="8">
        <v>8.5</v>
      </c>
      <c r="M6582" s="8">
        <v>2.8</v>
      </c>
      <c r="N6582">
        <v>99</v>
      </c>
      <c r="O6582" s="8">
        <v>841.5</v>
      </c>
      <c r="P6582" s="14">
        <v>0.38469999999999999</v>
      </c>
      <c r="Q6582" s="8">
        <v>323.73</v>
      </c>
      <c r="R6582" s="8">
        <v>517.77</v>
      </c>
      <c r="S6582" s="8">
        <v>277.2</v>
      </c>
      <c r="T6582" s="8">
        <v>240.57</v>
      </c>
      <c r="U6582">
        <v>0</v>
      </c>
      <c r="V6582" s="8">
        <v>0</v>
      </c>
      <c r="W6582" s="8">
        <v>0</v>
      </c>
      <c r="X6582" s="8">
        <v>240.57</v>
      </c>
    </row>
    <row r="6583" spans="1:24" x14ac:dyDescent="0.25">
      <c r="A6583" t="s">
        <v>6909</v>
      </c>
      <c r="B6583" s="1">
        <v>45992</v>
      </c>
      <c r="C6583" t="s">
        <v>205</v>
      </c>
      <c r="D6583" t="s">
        <v>206</v>
      </c>
      <c r="E6583" t="s">
        <v>71</v>
      </c>
      <c r="F6583" t="s">
        <v>54</v>
      </c>
      <c r="G6583" t="s">
        <v>72</v>
      </c>
      <c r="H6583" t="s">
        <v>73</v>
      </c>
      <c r="I6583" t="s">
        <v>130</v>
      </c>
      <c r="J6583" t="s">
        <v>131</v>
      </c>
      <c r="K6583" t="s">
        <v>42</v>
      </c>
      <c r="L6583" s="8">
        <v>4.8</v>
      </c>
      <c r="M6583" s="8">
        <v>1.4</v>
      </c>
      <c r="N6583">
        <v>146</v>
      </c>
      <c r="O6583" s="8">
        <v>700.8</v>
      </c>
      <c r="P6583" s="14">
        <v>0.37930000000000003</v>
      </c>
      <c r="Q6583" s="8">
        <v>265.81</v>
      </c>
      <c r="R6583" s="8">
        <v>434.99</v>
      </c>
      <c r="S6583" s="8">
        <v>204.4</v>
      </c>
      <c r="T6583" s="8">
        <v>230.59</v>
      </c>
      <c r="U6583">
        <v>0</v>
      </c>
      <c r="V6583" s="8">
        <v>0</v>
      </c>
      <c r="W6583" s="8">
        <v>0</v>
      </c>
      <c r="X6583" s="8">
        <v>230.59</v>
      </c>
    </row>
    <row r="6584" spans="1:24" x14ac:dyDescent="0.25">
      <c r="A6584" t="s">
        <v>6910</v>
      </c>
      <c r="B6584" s="1">
        <v>46193</v>
      </c>
      <c r="C6584" t="s">
        <v>328</v>
      </c>
      <c r="D6584" t="s">
        <v>329</v>
      </c>
      <c r="E6584" t="s">
        <v>71</v>
      </c>
      <c r="F6584" t="s">
        <v>54</v>
      </c>
      <c r="G6584" t="s">
        <v>72</v>
      </c>
      <c r="H6584" t="s">
        <v>73</v>
      </c>
      <c r="I6584" t="s">
        <v>31</v>
      </c>
      <c r="J6584" t="s">
        <v>32</v>
      </c>
      <c r="K6584" t="s">
        <v>33</v>
      </c>
      <c r="L6584" s="8">
        <v>5.8</v>
      </c>
      <c r="M6584" s="8">
        <v>2.7</v>
      </c>
      <c r="N6584">
        <v>62</v>
      </c>
      <c r="O6584" s="8">
        <v>359.6</v>
      </c>
      <c r="P6584" s="14">
        <v>4.8999999999999998E-3</v>
      </c>
      <c r="Q6584" s="8">
        <v>1.76</v>
      </c>
      <c r="R6584" s="8">
        <v>357.84</v>
      </c>
      <c r="S6584" s="8">
        <v>167.4</v>
      </c>
      <c r="T6584" s="8">
        <v>190.44</v>
      </c>
      <c r="U6584">
        <v>0</v>
      </c>
      <c r="V6584" s="8">
        <v>0</v>
      </c>
      <c r="W6584" s="8">
        <v>0</v>
      </c>
      <c r="X6584" s="8">
        <v>190.44</v>
      </c>
    </row>
    <row r="6585" spans="1:24" x14ac:dyDescent="0.25">
      <c r="A6585" t="s">
        <v>6911</v>
      </c>
      <c r="B6585" s="1">
        <v>46150</v>
      </c>
      <c r="C6585" t="s">
        <v>406</v>
      </c>
      <c r="D6585" t="s">
        <v>407</v>
      </c>
      <c r="E6585" t="s">
        <v>63</v>
      </c>
      <c r="F6585" t="s">
        <v>37</v>
      </c>
      <c r="G6585" t="s">
        <v>64</v>
      </c>
      <c r="H6585" t="s">
        <v>65</v>
      </c>
      <c r="I6585" t="s">
        <v>156</v>
      </c>
      <c r="J6585" t="s">
        <v>157</v>
      </c>
      <c r="K6585" t="s">
        <v>42</v>
      </c>
      <c r="L6585" s="8">
        <v>6.2</v>
      </c>
      <c r="M6585" s="8">
        <v>1.9</v>
      </c>
      <c r="N6585">
        <v>4</v>
      </c>
      <c r="O6585" s="8">
        <v>24.8</v>
      </c>
      <c r="P6585" s="14">
        <v>1.23E-2</v>
      </c>
      <c r="Q6585" s="8">
        <v>0.31</v>
      </c>
      <c r="R6585" s="8">
        <v>24.49</v>
      </c>
      <c r="S6585" s="8">
        <v>7.6</v>
      </c>
      <c r="T6585" s="8">
        <v>16.89</v>
      </c>
      <c r="U6585">
        <v>0</v>
      </c>
      <c r="V6585" s="8">
        <v>0</v>
      </c>
      <c r="W6585" s="8">
        <v>0</v>
      </c>
      <c r="X6585" s="8">
        <v>16.89</v>
      </c>
    </row>
    <row r="6586" spans="1:24" x14ac:dyDescent="0.25">
      <c r="A6586" t="s">
        <v>6912</v>
      </c>
      <c r="B6586" s="1">
        <v>46036</v>
      </c>
      <c r="C6586" t="s">
        <v>148</v>
      </c>
      <c r="D6586" t="s">
        <v>149</v>
      </c>
      <c r="E6586" t="s">
        <v>150</v>
      </c>
      <c r="F6586" t="s">
        <v>37</v>
      </c>
      <c r="G6586" t="s">
        <v>151</v>
      </c>
      <c r="H6586" t="s">
        <v>152</v>
      </c>
      <c r="I6586" t="s">
        <v>156</v>
      </c>
      <c r="J6586" t="s">
        <v>157</v>
      </c>
      <c r="K6586" t="s">
        <v>42</v>
      </c>
      <c r="L6586" s="8">
        <v>6.2</v>
      </c>
      <c r="M6586" s="8">
        <v>1.9</v>
      </c>
      <c r="N6586">
        <v>32</v>
      </c>
      <c r="O6586" s="8">
        <v>198.4</v>
      </c>
      <c r="P6586" s="14">
        <v>1.49E-2</v>
      </c>
      <c r="Q6586" s="8">
        <v>2.96</v>
      </c>
      <c r="R6586" s="8">
        <v>195.44</v>
      </c>
      <c r="S6586" s="8">
        <v>60.8</v>
      </c>
      <c r="T6586" s="8">
        <v>134.63999999999999</v>
      </c>
      <c r="U6586">
        <v>0</v>
      </c>
      <c r="V6586" s="8">
        <v>0</v>
      </c>
      <c r="W6586" s="8">
        <v>0</v>
      </c>
      <c r="X6586" s="8">
        <v>134.63999999999999</v>
      </c>
    </row>
    <row r="6587" spans="1:24" x14ac:dyDescent="0.25">
      <c r="A6587" t="s">
        <v>6913</v>
      </c>
      <c r="B6587" s="1">
        <v>46205</v>
      </c>
      <c r="C6587" t="s">
        <v>136</v>
      </c>
      <c r="D6587" t="s">
        <v>137</v>
      </c>
      <c r="E6587" t="s">
        <v>71</v>
      </c>
      <c r="F6587" t="s">
        <v>54</v>
      </c>
      <c r="G6587" t="s">
        <v>165</v>
      </c>
      <c r="H6587" t="s">
        <v>166</v>
      </c>
      <c r="I6587" t="s">
        <v>66</v>
      </c>
      <c r="J6587" t="s">
        <v>67</v>
      </c>
      <c r="K6587" t="s">
        <v>33</v>
      </c>
      <c r="L6587" s="8">
        <v>4.5</v>
      </c>
      <c r="M6587" s="8">
        <v>2.1</v>
      </c>
      <c r="N6587">
        <v>193</v>
      </c>
      <c r="O6587" s="8">
        <v>868.5</v>
      </c>
      <c r="P6587" s="14">
        <v>6.6E-3</v>
      </c>
      <c r="Q6587" s="8">
        <v>5.73</v>
      </c>
      <c r="R6587" s="8">
        <v>862.77</v>
      </c>
      <c r="S6587" s="8">
        <v>405.3</v>
      </c>
      <c r="T6587" s="8">
        <v>457.47</v>
      </c>
      <c r="U6587">
        <v>0</v>
      </c>
      <c r="V6587" s="8">
        <v>0</v>
      </c>
      <c r="W6587" s="8">
        <v>0</v>
      </c>
      <c r="X6587" s="8">
        <v>457.47</v>
      </c>
    </row>
    <row r="6588" spans="1:24" x14ac:dyDescent="0.25">
      <c r="A6588" t="s">
        <v>6914</v>
      </c>
      <c r="B6588" s="1">
        <v>45425</v>
      </c>
      <c r="C6588" t="s">
        <v>334</v>
      </c>
      <c r="D6588" t="s">
        <v>335</v>
      </c>
      <c r="E6588" t="s">
        <v>53</v>
      </c>
      <c r="F6588" t="s">
        <v>37</v>
      </c>
      <c r="G6588" t="s">
        <v>55</v>
      </c>
      <c r="H6588" t="s">
        <v>56</v>
      </c>
      <c r="I6588" t="s">
        <v>57</v>
      </c>
      <c r="J6588" t="s">
        <v>58</v>
      </c>
      <c r="K6588" t="s">
        <v>59</v>
      </c>
      <c r="L6588" s="8">
        <v>10.5</v>
      </c>
      <c r="M6588" s="8">
        <v>7.5</v>
      </c>
      <c r="N6588">
        <v>36</v>
      </c>
      <c r="O6588" s="8">
        <v>378</v>
      </c>
      <c r="P6588" s="14">
        <v>1.32E-2</v>
      </c>
      <c r="Q6588" s="8">
        <v>4.99</v>
      </c>
      <c r="R6588" s="8">
        <v>373.01</v>
      </c>
      <c r="S6588" s="8">
        <v>270</v>
      </c>
      <c r="T6588" s="8">
        <v>103.01</v>
      </c>
      <c r="U6588">
        <v>0</v>
      </c>
      <c r="V6588" s="8">
        <v>0</v>
      </c>
      <c r="W6588" s="8">
        <v>0</v>
      </c>
      <c r="X6588" s="8">
        <v>103.01</v>
      </c>
    </row>
    <row r="6589" spans="1:24" x14ac:dyDescent="0.25">
      <c r="A6589" t="s">
        <v>6915</v>
      </c>
      <c r="B6589" s="1">
        <v>45786</v>
      </c>
      <c r="C6589" t="s">
        <v>188</v>
      </c>
      <c r="D6589" t="s">
        <v>189</v>
      </c>
      <c r="E6589" t="s">
        <v>27</v>
      </c>
      <c r="F6589" t="s">
        <v>54</v>
      </c>
      <c r="G6589" t="s">
        <v>29</v>
      </c>
      <c r="H6589" t="s">
        <v>30</v>
      </c>
      <c r="I6589" t="s">
        <v>74</v>
      </c>
      <c r="J6589" t="s">
        <v>75</v>
      </c>
      <c r="K6589" t="s">
        <v>49</v>
      </c>
      <c r="L6589" s="8">
        <v>11</v>
      </c>
      <c r="M6589" s="8">
        <v>6.8</v>
      </c>
      <c r="N6589">
        <v>118</v>
      </c>
      <c r="O6589" s="8">
        <v>1298</v>
      </c>
      <c r="P6589" s="14">
        <v>1.1999999999999999E-3</v>
      </c>
      <c r="Q6589" s="8">
        <v>1.56</v>
      </c>
      <c r="R6589" s="8">
        <v>1296.44</v>
      </c>
      <c r="S6589" s="8">
        <v>802.4</v>
      </c>
      <c r="T6589" s="8">
        <v>494.04</v>
      </c>
      <c r="U6589">
        <v>0</v>
      </c>
      <c r="V6589" s="8">
        <v>0</v>
      </c>
      <c r="W6589" s="8">
        <v>0</v>
      </c>
      <c r="X6589" s="8">
        <v>494.04</v>
      </c>
    </row>
    <row r="6590" spans="1:24" x14ac:dyDescent="0.25">
      <c r="A6590" t="s">
        <v>6916</v>
      </c>
      <c r="B6590" s="1">
        <v>46234</v>
      </c>
      <c r="C6590" t="s">
        <v>615</v>
      </c>
      <c r="D6590" t="s">
        <v>616</v>
      </c>
      <c r="E6590" t="s">
        <v>150</v>
      </c>
      <c r="F6590" t="s">
        <v>89</v>
      </c>
      <c r="G6590" t="s">
        <v>151</v>
      </c>
      <c r="H6590" t="s">
        <v>152</v>
      </c>
      <c r="I6590" t="s">
        <v>47</v>
      </c>
      <c r="J6590" t="s">
        <v>48</v>
      </c>
      <c r="K6590" t="s">
        <v>49</v>
      </c>
      <c r="L6590" s="8">
        <v>5</v>
      </c>
      <c r="M6590" s="8">
        <v>3.2</v>
      </c>
      <c r="N6590">
        <v>110</v>
      </c>
      <c r="O6590" s="8">
        <v>550</v>
      </c>
      <c r="P6590" s="14">
        <v>0.15329999999999999</v>
      </c>
      <c r="Q6590" s="8">
        <v>84.32</v>
      </c>
      <c r="R6590" s="8">
        <v>465.68</v>
      </c>
      <c r="S6590" s="8">
        <v>352</v>
      </c>
      <c r="T6590" s="8">
        <v>113.68</v>
      </c>
      <c r="U6590">
        <v>0</v>
      </c>
      <c r="V6590" s="8">
        <v>0</v>
      </c>
      <c r="W6590" s="8">
        <v>0</v>
      </c>
      <c r="X6590" s="8">
        <v>113.68</v>
      </c>
    </row>
    <row r="6591" spans="1:24" x14ac:dyDescent="0.25">
      <c r="A6591" t="s">
        <v>6917</v>
      </c>
      <c r="B6591" s="1">
        <v>45791</v>
      </c>
      <c r="C6591" t="s">
        <v>420</v>
      </c>
      <c r="D6591" t="s">
        <v>421</v>
      </c>
      <c r="E6591" t="s">
        <v>150</v>
      </c>
      <c r="F6591" t="s">
        <v>89</v>
      </c>
      <c r="G6591" t="s">
        <v>151</v>
      </c>
      <c r="H6591" t="s">
        <v>152</v>
      </c>
      <c r="I6591" t="s">
        <v>185</v>
      </c>
      <c r="J6591" t="s">
        <v>186</v>
      </c>
      <c r="K6591" t="s">
        <v>59</v>
      </c>
      <c r="L6591" s="8">
        <v>4.9000000000000004</v>
      </c>
      <c r="M6591" s="8">
        <v>3.1</v>
      </c>
      <c r="N6591">
        <v>125</v>
      </c>
      <c r="O6591" s="8">
        <v>612.5</v>
      </c>
      <c r="P6591" s="14">
        <v>5.21E-2</v>
      </c>
      <c r="Q6591" s="8">
        <v>31.91</v>
      </c>
      <c r="R6591" s="8">
        <v>580.59</v>
      </c>
      <c r="S6591" s="8">
        <v>387.5</v>
      </c>
      <c r="T6591" s="8">
        <v>193.09</v>
      </c>
      <c r="U6591">
        <v>0</v>
      </c>
      <c r="V6591" s="8">
        <v>0</v>
      </c>
      <c r="W6591" s="8">
        <v>0</v>
      </c>
      <c r="X6591" s="8">
        <v>193.09</v>
      </c>
    </row>
    <row r="6592" spans="1:24" x14ac:dyDescent="0.25">
      <c r="A6592" t="s">
        <v>6918</v>
      </c>
      <c r="B6592" s="1">
        <v>45407</v>
      </c>
      <c r="C6592" t="s">
        <v>266</v>
      </c>
      <c r="D6592" t="s">
        <v>267</v>
      </c>
      <c r="E6592" t="s">
        <v>53</v>
      </c>
      <c r="F6592" t="s">
        <v>54</v>
      </c>
      <c r="G6592" t="s">
        <v>55</v>
      </c>
      <c r="H6592" t="s">
        <v>56</v>
      </c>
      <c r="I6592" t="s">
        <v>31</v>
      </c>
      <c r="J6592" t="s">
        <v>32</v>
      </c>
      <c r="K6592" t="s">
        <v>33</v>
      </c>
      <c r="L6592" s="8">
        <v>5.8</v>
      </c>
      <c r="M6592" s="8">
        <v>2.7</v>
      </c>
      <c r="N6592">
        <v>45</v>
      </c>
      <c r="O6592" s="8">
        <v>261</v>
      </c>
      <c r="P6592" s="14">
        <v>6.8999999999999999E-3</v>
      </c>
      <c r="Q6592" s="8">
        <v>1.8</v>
      </c>
      <c r="R6592" s="8">
        <v>259.2</v>
      </c>
      <c r="S6592" s="8">
        <v>121.5</v>
      </c>
      <c r="T6592" s="8">
        <v>137.69999999999999</v>
      </c>
      <c r="U6592">
        <v>0</v>
      </c>
      <c r="V6592" s="8">
        <v>0</v>
      </c>
      <c r="W6592" s="8">
        <v>0</v>
      </c>
      <c r="X6592" s="8">
        <v>137.69999999999999</v>
      </c>
    </row>
    <row r="6593" spans="1:24" x14ac:dyDescent="0.25">
      <c r="A6593" t="s">
        <v>6919</v>
      </c>
      <c r="B6593" s="1">
        <v>46200</v>
      </c>
      <c r="C6593" t="s">
        <v>244</v>
      </c>
      <c r="D6593" t="s">
        <v>245</v>
      </c>
      <c r="E6593" t="s">
        <v>53</v>
      </c>
      <c r="F6593" t="s">
        <v>46</v>
      </c>
      <c r="G6593" t="s">
        <v>55</v>
      </c>
      <c r="H6593" t="s">
        <v>56</v>
      </c>
      <c r="I6593" t="s">
        <v>104</v>
      </c>
      <c r="J6593" t="s">
        <v>105</v>
      </c>
      <c r="K6593" t="s">
        <v>49</v>
      </c>
      <c r="L6593" s="8">
        <v>4.2</v>
      </c>
      <c r="M6593" s="8">
        <v>2.8</v>
      </c>
      <c r="N6593">
        <v>2</v>
      </c>
      <c r="O6593" s="8">
        <v>8.4</v>
      </c>
      <c r="P6593" s="14">
        <v>2.7699999999999999E-2</v>
      </c>
      <c r="Q6593" s="8">
        <v>0.23</v>
      </c>
      <c r="R6593" s="8">
        <v>8.17</v>
      </c>
      <c r="S6593" s="8">
        <v>5.6</v>
      </c>
      <c r="T6593" s="8">
        <v>2.57</v>
      </c>
      <c r="U6593">
        <v>0</v>
      </c>
      <c r="V6593" s="8">
        <v>0</v>
      </c>
      <c r="W6593" s="8">
        <v>0</v>
      </c>
      <c r="X6593" s="8">
        <v>2.57</v>
      </c>
    </row>
    <row r="6594" spans="1:24" x14ac:dyDescent="0.25">
      <c r="A6594" t="s">
        <v>6920</v>
      </c>
      <c r="B6594" s="1">
        <v>45713</v>
      </c>
      <c r="C6594" t="s">
        <v>198</v>
      </c>
      <c r="D6594" t="s">
        <v>199</v>
      </c>
      <c r="E6594" t="s">
        <v>150</v>
      </c>
      <c r="F6594" t="s">
        <v>54</v>
      </c>
      <c r="G6594" t="s">
        <v>151</v>
      </c>
      <c r="H6594" t="s">
        <v>152</v>
      </c>
      <c r="I6594" t="s">
        <v>84</v>
      </c>
      <c r="J6594" t="s">
        <v>85</v>
      </c>
      <c r="K6594" t="s">
        <v>42</v>
      </c>
      <c r="L6594" s="8">
        <v>9.9</v>
      </c>
      <c r="M6594" s="8">
        <v>3.1</v>
      </c>
      <c r="N6594">
        <v>95</v>
      </c>
      <c r="O6594" s="8">
        <v>940.5</v>
      </c>
      <c r="P6594" s="14">
        <v>6.7999999999999996E-3</v>
      </c>
      <c r="Q6594" s="8">
        <v>6.4</v>
      </c>
      <c r="R6594" s="8">
        <v>934.1</v>
      </c>
      <c r="S6594" s="8">
        <v>294.5</v>
      </c>
      <c r="T6594" s="8">
        <v>639.6</v>
      </c>
      <c r="U6594">
        <v>0</v>
      </c>
      <c r="V6594" s="8">
        <v>0</v>
      </c>
      <c r="W6594" s="8">
        <v>0</v>
      </c>
      <c r="X6594" s="8">
        <v>639.6</v>
      </c>
    </row>
    <row r="6595" spans="1:24" x14ac:dyDescent="0.25">
      <c r="A6595" t="s">
        <v>6921</v>
      </c>
      <c r="B6595" s="1">
        <v>45743</v>
      </c>
      <c r="C6595" t="s">
        <v>678</v>
      </c>
      <c r="D6595" t="s">
        <v>679</v>
      </c>
      <c r="E6595" t="s">
        <v>63</v>
      </c>
      <c r="F6595" t="s">
        <v>89</v>
      </c>
      <c r="G6595" t="s">
        <v>79</v>
      </c>
      <c r="H6595" t="s">
        <v>80</v>
      </c>
      <c r="I6595" t="s">
        <v>112</v>
      </c>
      <c r="J6595" t="s">
        <v>113</v>
      </c>
      <c r="K6595" t="s">
        <v>42</v>
      </c>
      <c r="L6595" s="8">
        <v>8.5</v>
      </c>
      <c r="M6595" s="8">
        <v>2.8</v>
      </c>
      <c r="N6595">
        <v>312</v>
      </c>
      <c r="O6595" s="8">
        <v>2652</v>
      </c>
      <c r="P6595" s="14">
        <v>9.4899999999999998E-2</v>
      </c>
      <c r="Q6595" s="8">
        <v>251.67</v>
      </c>
      <c r="R6595" s="8">
        <v>2400.33</v>
      </c>
      <c r="S6595" s="8">
        <v>873.6</v>
      </c>
      <c r="T6595" s="8">
        <v>1526.73</v>
      </c>
      <c r="U6595">
        <v>0</v>
      </c>
      <c r="V6595" s="8">
        <v>0</v>
      </c>
      <c r="W6595" s="8">
        <v>0</v>
      </c>
      <c r="X6595" s="8">
        <v>1526.73</v>
      </c>
    </row>
    <row r="6596" spans="1:24" x14ac:dyDescent="0.25">
      <c r="A6596" t="s">
        <v>6922</v>
      </c>
      <c r="B6596" s="1">
        <v>45339</v>
      </c>
      <c r="C6596" t="s">
        <v>198</v>
      </c>
      <c r="D6596" t="s">
        <v>199</v>
      </c>
      <c r="E6596" t="s">
        <v>150</v>
      </c>
      <c r="F6596" t="s">
        <v>54</v>
      </c>
      <c r="G6596" t="s">
        <v>151</v>
      </c>
      <c r="H6596" t="s">
        <v>152</v>
      </c>
      <c r="I6596" t="s">
        <v>40</v>
      </c>
      <c r="J6596" t="s">
        <v>41</v>
      </c>
      <c r="K6596" t="s">
        <v>42</v>
      </c>
      <c r="L6596" s="8">
        <v>14.5</v>
      </c>
      <c r="M6596" s="8">
        <v>4.2</v>
      </c>
      <c r="N6596">
        <v>24</v>
      </c>
      <c r="O6596" s="8">
        <v>348</v>
      </c>
      <c r="P6596" s="14">
        <v>1.43E-2</v>
      </c>
      <c r="Q6596" s="8">
        <v>4.9800000000000004</v>
      </c>
      <c r="R6596" s="8">
        <v>343.02</v>
      </c>
      <c r="S6596" s="8">
        <v>100.8</v>
      </c>
      <c r="T6596" s="8">
        <v>242.22</v>
      </c>
      <c r="U6596">
        <v>0</v>
      </c>
      <c r="V6596" s="8">
        <v>0</v>
      </c>
      <c r="W6596" s="8">
        <v>0</v>
      </c>
      <c r="X6596" s="8">
        <v>242.22</v>
      </c>
    </row>
    <row r="6597" spans="1:24" x14ac:dyDescent="0.25">
      <c r="A6597" t="s">
        <v>6923</v>
      </c>
      <c r="B6597" s="1">
        <v>45356</v>
      </c>
      <c r="C6597" t="s">
        <v>110</v>
      </c>
      <c r="D6597" t="s">
        <v>111</v>
      </c>
      <c r="E6597" t="s">
        <v>27</v>
      </c>
      <c r="F6597" t="s">
        <v>37</v>
      </c>
      <c r="G6597" t="s">
        <v>29</v>
      </c>
      <c r="H6597" t="s">
        <v>30</v>
      </c>
      <c r="I6597" t="s">
        <v>104</v>
      </c>
      <c r="J6597" t="s">
        <v>105</v>
      </c>
      <c r="K6597" t="s">
        <v>49</v>
      </c>
      <c r="L6597" s="8">
        <v>4.2</v>
      </c>
      <c r="M6597" s="8">
        <v>2.8</v>
      </c>
      <c r="N6597">
        <v>55</v>
      </c>
      <c r="O6597" s="8">
        <v>231</v>
      </c>
      <c r="P6597" s="14">
        <v>1.2500000000000001E-2</v>
      </c>
      <c r="Q6597" s="8">
        <v>2.89</v>
      </c>
      <c r="R6597" s="8">
        <v>228.11</v>
      </c>
      <c r="S6597" s="8">
        <v>154</v>
      </c>
      <c r="T6597" s="8">
        <v>74.11</v>
      </c>
      <c r="U6597">
        <v>0</v>
      </c>
      <c r="V6597" s="8">
        <v>0</v>
      </c>
      <c r="W6597" s="8">
        <v>0</v>
      </c>
      <c r="X6597" s="8">
        <v>74.11</v>
      </c>
    </row>
    <row r="6598" spans="1:24" x14ac:dyDescent="0.25">
      <c r="A6598" t="s">
        <v>6924</v>
      </c>
      <c r="B6598" s="1">
        <v>45559</v>
      </c>
      <c r="C6598" t="s">
        <v>689</v>
      </c>
      <c r="D6598" t="s">
        <v>690</v>
      </c>
      <c r="E6598" t="s">
        <v>27</v>
      </c>
      <c r="F6598" t="s">
        <v>54</v>
      </c>
      <c r="G6598" t="s">
        <v>38</v>
      </c>
      <c r="H6598" t="s">
        <v>39</v>
      </c>
      <c r="I6598" t="s">
        <v>31</v>
      </c>
      <c r="J6598" t="s">
        <v>32</v>
      </c>
      <c r="K6598" t="s">
        <v>33</v>
      </c>
      <c r="L6598" s="8">
        <v>5.8</v>
      </c>
      <c r="M6598" s="8">
        <v>2.7</v>
      </c>
      <c r="N6598">
        <v>192</v>
      </c>
      <c r="O6598" s="8">
        <v>1113.5999999999999</v>
      </c>
      <c r="P6598" s="14">
        <v>1.9800000000000002E-2</v>
      </c>
      <c r="Q6598" s="8">
        <v>22.05</v>
      </c>
      <c r="R6598" s="8">
        <v>1091.55</v>
      </c>
      <c r="S6598" s="8">
        <v>518.4</v>
      </c>
      <c r="T6598" s="8">
        <v>573.15</v>
      </c>
      <c r="U6598">
        <v>0</v>
      </c>
      <c r="V6598" s="8">
        <v>0</v>
      </c>
      <c r="W6598" s="8">
        <v>0</v>
      </c>
      <c r="X6598" s="8">
        <v>573.15</v>
      </c>
    </row>
    <row r="6599" spans="1:24" x14ac:dyDescent="0.25">
      <c r="A6599" t="s">
        <v>6925</v>
      </c>
      <c r="B6599" s="1">
        <v>45962</v>
      </c>
      <c r="C6599" t="s">
        <v>195</v>
      </c>
      <c r="D6599" t="s">
        <v>196</v>
      </c>
      <c r="E6599" t="s">
        <v>150</v>
      </c>
      <c r="F6599" t="s">
        <v>89</v>
      </c>
      <c r="G6599" t="s">
        <v>151</v>
      </c>
      <c r="H6599" t="s">
        <v>152</v>
      </c>
      <c r="I6599" t="s">
        <v>144</v>
      </c>
      <c r="J6599" t="s">
        <v>145</v>
      </c>
      <c r="K6599" t="s">
        <v>33</v>
      </c>
      <c r="L6599" s="8">
        <v>12</v>
      </c>
      <c r="M6599" s="8">
        <v>6.5</v>
      </c>
      <c r="N6599">
        <v>146</v>
      </c>
      <c r="O6599" s="8">
        <v>1752</v>
      </c>
      <c r="P6599" s="14">
        <v>2.5999999999999999E-2</v>
      </c>
      <c r="Q6599" s="8">
        <v>45.55</v>
      </c>
      <c r="R6599" s="8">
        <v>1706.45</v>
      </c>
      <c r="S6599" s="8">
        <v>949</v>
      </c>
      <c r="T6599" s="8">
        <v>757.45</v>
      </c>
      <c r="U6599">
        <v>0</v>
      </c>
      <c r="V6599" s="8">
        <v>0</v>
      </c>
      <c r="W6599" s="8">
        <v>0</v>
      </c>
      <c r="X6599" s="8">
        <v>757.45</v>
      </c>
    </row>
    <row r="6600" spans="1:24" x14ac:dyDescent="0.25">
      <c r="A6600" t="s">
        <v>6926</v>
      </c>
      <c r="B6600" s="1">
        <v>45613</v>
      </c>
      <c r="C6600" t="s">
        <v>266</v>
      </c>
      <c r="D6600" t="s">
        <v>267</v>
      </c>
      <c r="E6600" t="s">
        <v>53</v>
      </c>
      <c r="F6600" t="s">
        <v>54</v>
      </c>
      <c r="G6600" t="s">
        <v>55</v>
      </c>
      <c r="H6600" t="s">
        <v>56</v>
      </c>
      <c r="I6600" t="s">
        <v>40</v>
      </c>
      <c r="J6600" t="s">
        <v>41</v>
      </c>
      <c r="K6600" t="s">
        <v>42</v>
      </c>
      <c r="L6600" s="8">
        <v>14.5</v>
      </c>
      <c r="M6600" s="8">
        <v>4.2</v>
      </c>
      <c r="N6600">
        <v>20</v>
      </c>
      <c r="O6600" s="8">
        <v>290</v>
      </c>
      <c r="P6600" s="14">
        <v>9.4999999999999998E-3</v>
      </c>
      <c r="Q6600" s="8">
        <v>2.76</v>
      </c>
      <c r="R6600" s="8">
        <v>287.24</v>
      </c>
      <c r="S6600" s="8">
        <v>84</v>
      </c>
      <c r="T6600" s="8">
        <v>203.24</v>
      </c>
      <c r="U6600">
        <v>0</v>
      </c>
      <c r="V6600" s="8">
        <v>0</v>
      </c>
      <c r="W6600" s="8">
        <v>0</v>
      </c>
      <c r="X6600" s="8">
        <v>203.24</v>
      </c>
    </row>
    <row r="6601" spans="1:24" x14ac:dyDescent="0.25">
      <c r="A6601" t="s">
        <v>6927</v>
      </c>
      <c r="B6601" s="1">
        <v>45304</v>
      </c>
      <c r="C6601" t="s">
        <v>288</v>
      </c>
      <c r="D6601" t="s">
        <v>289</v>
      </c>
      <c r="E6601" t="s">
        <v>27</v>
      </c>
      <c r="F6601" t="s">
        <v>46</v>
      </c>
      <c r="G6601" t="s">
        <v>38</v>
      </c>
      <c r="H6601" t="s">
        <v>39</v>
      </c>
      <c r="I6601" t="s">
        <v>127</v>
      </c>
      <c r="J6601" t="s">
        <v>128</v>
      </c>
      <c r="K6601" t="s">
        <v>33</v>
      </c>
      <c r="L6601" s="8">
        <v>7.2</v>
      </c>
      <c r="M6601" s="8">
        <v>3.6</v>
      </c>
      <c r="N6601">
        <v>1</v>
      </c>
      <c r="O6601" s="8">
        <v>7.2</v>
      </c>
      <c r="P6601" s="14">
        <v>5.3600000000000002E-2</v>
      </c>
      <c r="Q6601" s="8">
        <v>0.39</v>
      </c>
      <c r="R6601" s="8">
        <v>6.81</v>
      </c>
      <c r="S6601" s="8">
        <v>3.6</v>
      </c>
      <c r="T6601" s="8">
        <v>3.21</v>
      </c>
      <c r="U6601">
        <v>0</v>
      </c>
      <c r="V6601" s="8">
        <v>0</v>
      </c>
      <c r="W6601" s="8">
        <v>0</v>
      </c>
      <c r="X6601" s="8">
        <v>3.21</v>
      </c>
    </row>
    <row r="6602" spans="1:24" x14ac:dyDescent="0.25">
      <c r="A6602" t="s">
        <v>6928</v>
      </c>
      <c r="B6602" s="1">
        <v>46013</v>
      </c>
      <c r="C6602" t="s">
        <v>25</v>
      </c>
      <c r="D6602" t="s">
        <v>26</v>
      </c>
      <c r="E6602" t="s">
        <v>27</v>
      </c>
      <c r="F6602" t="s">
        <v>28</v>
      </c>
      <c r="G6602" t="s">
        <v>29</v>
      </c>
      <c r="H6602" t="s">
        <v>30</v>
      </c>
      <c r="I6602" t="s">
        <v>40</v>
      </c>
      <c r="J6602" t="s">
        <v>41</v>
      </c>
      <c r="K6602" t="s">
        <v>42</v>
      </c>
      <c r="L6602" s="8">
        <v>14.5</v>
      </c>
      <c r="M6602" s="8">
        <v>4.2</v>
      </c>
      <c r="N6602">
        <v>78</v>
      </c>
      <c r="O6602" s="8">
        <v>1131</v>
      </c>
      <c r="P6602" s="14">
        <v>2.07E-2</v>
      </c>
      <c r="Q6602" s="8">
        <v>23.41</v>
      </c>
      <c r="R6602" s="8">
        <v>1107.5899999999999</v>
      </c>
      <c r="S6602" s="8">
        <v>327.60000000000002</v>
      </c>
      <c r="T6602" s="8">
        <v>779.99</v>
      </c>
      <c r="U6602">
        <v>0</v>
      </c>
      <c r="V6602" s="8">
        <v>0</v>
      </c>
      <c r="W6602" s="8">
        <v>0</v>
      </c>
      <c r="X6602" s="8">
        <v>779.99</v>
      </c>
    </row>
    <row r="6603" spans="1:24" x14ac:dyDescent="0.25">
      <c r="A6603" t="s">
        <v>6929</v>
      </c>
      <c r="B6603" s="1">
        <v>46181</v>
      </c>
      <c r="C6603" t="s">
        <v>523</v>
      </c>
      <c r="D6603" t="s">
        <v>524</v>
      </c>
      <c r="E6603" t="s">
        <v>27</v>
      </c>
      <c r="F6603" t="s">
        <v>89</v>
      </c>
      <c r="G6603" t="s">
        <v>29</v>
      </c>
      <c r="H6603" t="s">
        <v>30</v>
      </c>
      <c r="I6603" t="s">
        <v>47</v>
      </c>
      <c r="J6603" t="s">
        <v>48</v>
      </c>
      <c r="K6603" t="s">
        <v>49</v>
      </c>
      <c r="L6603" s="8">
        <v>5</v>
      </c>
      <c r="M6603" s="8">
        <v>3.2</v>
      </c>
      <c r="N6603">
        <v>52</v>
      </c>
      <c r="O6603" s="8">
        <v>260</v>
      </c>
      <c r="P6603" s="14">
        <v>9.7000000000000003E-3</v>
      </c>
      <c r="Q6603" s="8">
        <v>2.52</v>
      </c>
      <c r="R6603" s="8">
        <v>257.48</v>
      </c>
      <c r="S6603" s="8">
        <v>166.4</v>
      </c>
      <c r="T6603" s="8">
        <v>91.08</v>
      </c>
      <c r="U6603">
        <v>0</v>
      </c>
      <c r="V6603" s="8">
        <v>0</v>
      </c>
      <c r="W6603" s="8">
        <v>0</v>
      </c>
      <c r="X6603" s="8">
        <v>91.08</v>
      </c>
    </row>
    <row r="6604" spans="1:24" x14ac:dyDescent="0.25">
      <c r="A6604" t="s">
        <v>6930</v>
      </c>
      <c r="B6604" s="1">
        <v>45986</v>
      </c>
      <c r="C6604" t="s">
        <v>615</v>
      </c>
      <c r="D6604" t="s">
        <v>616</v>
      </c>
      <c r="E6604" t="s">
        <v>150</v>
      </c>
      <c r="F6604" t="s">
        <v>89</v>
      </c>
      <c r="G6604" t="s">
        <v>151</v>
      </c>
      <c r="H6604" t="s">
        <v>152</v>
      </c>
      <c r="I6604" t="s">
        <v>31</v>
      </c>
      <c r="J6604" t="s">
        <v>32</v>
      </c>
      <c r="K6604" t="s">
        <v>33</v>
      </c>
      <c r="L6604" s="8">
        <v>5.8</v>
      </c>
      <c r="M6604" s="8">
        <v>2.7</v>
      </c>
      <c r="N6604">
        <v>54</v>
      </c>
      <c r="O6604" s="8">
        <v>313.2</v>
      </c>
      <c r="P6604" s="14">
        <v>0.23469999999999999</v>
      </c>
      <c r="Q6604" s="8">
        <v>73.510000000000005</v>
      </c>
      <c r="R6604" s="8">
        <v>239.69</v>
      </c>
      <c r="S6604" s="8">
        <v>145.80000000000001</v>
      </c>
      <c r="T6604" s="8">
        <v>93.89</v>
      </c>
      <c r="U6604">
        <v>0</v>
      </c>
      <c r="V6604" s="8">
        <v>0</v>
      </c>
      <c r="W6604" s="8">
        <v>0</v>
      </c>
      <c r="X6604" s="8">
        <v>93.89</v>
      </c>
    </row>
    <row r="6605" spans="1:24" x14ac:dyDescent="0.25">
      <c r="A6605" t="s">
        <v>6931</v>
      </c>
      <c r="B6605" s="1">
        <v>45829</v>
      </c>
      <c r="C6605" t="s">
        <v>272</v>
      </c>
      <c r="D6605" t="s">
        <v>273</v>
      </c>
      <c r="E6605" t="s">
        <v>27</v>
      </c>
      <c r="F6605" t="s">
        <v>54</v>
      </c>
      <c r="G6605" t="s">
        <v>29</v>
      </c>
      <c r="H6605" t="s">
        <v>30</v>
      </c>
      <c r="I6605" t="s">
        <v>117</v>
      </c>
      <c r="J6605" t="s">
        <v>118</v>
      </c>
      <c r="K6605" t="s">
        <v>59</v>
      </c>
      <c r="L6605" s="8">
        <v>6</v>
      </c>
      <c r="M6605" s="8">
        <v>4.2</v>
      </c>
      <c r="N6605">
        <v>266</v>
      </c>
      <c r="O6605" s="8">
        <v>1596</v>
      </c>
      <c r="P6605" s="14">
        <v>4.4999999999999997E-3</v>
      </c>
      <c r="Q6605" s="8">
        <v>7.18</v>
      </c>
      <c r="R6605" s="8">
        <v>1588.82</v>
      </c>
      <c r="S6605" s="8">
        <v>1117.2</v>
      </c>
      <c r="T6605" s="8">
        <v>471.62</v>
      </c>
      <c r="U6605">
        <v>0</v>
      </c>
      <c r="V6605" s="8">
        <v>0</v>
      </c>
      <c r="W6605" s="8">
        <v>0</v>
      </c>
      <c r="X6605" s="8">
        <v>471.62</v>
      </c>
    </row>
    <row r="6606" spans="1:24" x14ac:dyDescent="0.25">
      <c r="A6606" t="s">
        <v>6932</v>
      </c>
      <c r="B6606" s="1">
        <v>46077</v>
      </c>
      <c r="C6606" t="s">
        <v>232</v>
      </c>
      <c r="D6606" t="s">
        <v>233</v>
      </c>
      <c r="E6606" t="s">
        <v>27</v>
      </c>
      <c r="F6606" t="s">
        <v>89</v>
      </c>
      <c r="G6606" t="s">
        <v>29</v>
      </c>
      <c r="H6606" t="s">
        <v>30</v>
      </c>
      <c r="I6606" t="s">
        <v>84</v>
      </c>
      <c r="J6606" t="s">
        <v>85</v>
      </c>
      <c r="K6606" t="s">
        <v>42</v>
      </c>
      <c r="L6606" s="8">
        <v>9.9</v>
      </c>
      <c r="M6606" s="8">
        <v>3.1</v>
      </c>
      <c r="N6606">
        <v>102</v>
      </c>
      <c r="O6606" s="8">
        <v>1009.8</v>
      </c>
      <c r="P6606" s="14">
        <v>4.5999999999999999E-2</v>
      </c>
      <c r="Q6606" s="8">
        <v>46.45</v>
      </c>
      <c r="R6606" s="8">
        <v>963.35</v>
      </c>
      <c r="S6606" s="8">
        <v>316.2</v>
      </c>
      <c r="T6606" s="8">
        <v>647.15</v>
      </c>
      <c r="U6606">
        <v>0</v>
      </c>
      <c r="V6606" s="8">
        <v>0</v>
      </c>
      <c r="W6606" s="8">
        <v>0</v>
      </c>
      <c r="X6606" s="8">
        <v>647.15</v>
      </c>
    </row>
    <row r="6607" spans="1:24" x14ac:dyDescent="0.25">
      <c r="A6607" t="s">
        <v>6933</v>
      </c>
      <c r="B6607" s="1">
        <v>46053</v>
      </c>
      <c r="C6607" t="s">
        <v>87</v>
      </c>
      <c r="D6607" t="s">
        <v>88</v>
      </c>
      <c r="E6607" t="s">
        <v>63</v>
      </c>
      <c r="F6607" t="s">
        <v>89</v>
      </c>
      <c r="G6607" t="s">
        <v>79</v>
      </c>
      <c r="H6607" t="s">
        <v>80</v>
      </c>
      <c r="I6607" t="s">
        <v>185</v>
      </c>
      <c r="J6607" t="s">
        <v>186</v>
      </c>
      <c r="K6607" t="s">
        <v>59</v>
      </c>
      <c r="L6607" s="8">
        <v>4.9000000000000004</v>
      </c>
      <c r="M6607" s="8">
        <v>3.1</v>
      </c>
      <c r="N6607">
        <v>67</v>
      </c>
      <c r="O6607" s="8">
        <v>328.3</v>
      </c>
      <c r="P6607" s="14">
        <v>9.1499999999999998E-2</v>
      </c>
      <c r="Q6607" s="8">
        <v>30.04</v>
      </c>
      <c r="R6607" s="8">
        <v>298.26</v>
      </c>
      <c r="S6607" s="8">
        <v>207.7</v>
      </c>
      <c r="T6607" s="8">
        <v>90.56</v>
      </c>
      <c r="U6607">
        <v>0</v>
      </c>
      <c r="V6607" s="8">
        <v>0</v>
      </c>
      <c r="W6607" s="8">
        <v>0</v>
      </c>
      <c r="X6607" s="8">
        <v>90.56</v>
      </c>
    </row>
    <row r="6608" spans="1:24" x14ac:dyDescent="0.25">
      <c r="A6608" t="s">
        <v>6934</v>
      </c>
      <c r="B6608" s="1">
        <v>45882</v>
      </c>
      <c r="C6608" t="s">
        <v>211</v>
      </c>
      <c r="D6608" t="s">
        <v>212</v>
      </c>
      <c r="E6608" t="s">
        <v>27</v>
      </c>
      <c r="F6608" t="s">
        <v>37</v>
      </c>
      <c r="G6608" t="s">
        <v>38</v>
      </c>
      <c r="H6608" t="s">
        <v>39</v>
      </c>
      <c r="I6608" t="s">
        <v>31</v>
      </c>
      <c r="J6608" t="s">
        <v>32</v>
      </c>
      <c r="K6608" t="s">
        <v>33</v>
      </c>
      <c r="L6608" s="8">
        <v>5.8</v>
      </c>
      <c r="M6608" s="8">
        <v>2.7</v>
      </c>
      <c r="N6608">
        <v>5</v>
      </c>
      <c r="O6608" s="8">
        <v>29</v>
      </c>
      <c r="P6608" s="14">
        <v>5.3E-3</v>
      </c>
      <c r="Q6608" s="8">
        <v>0.15</v>
      </c>
      <c r="R6608" s="8">
        <v>28.85</v>
      </c>
      <c r="S6608" s="8">
        <v>13.5</v>
      </c>
      <c r="T6608" s="8">
        <v>15.35</v>
      </c>
      <c r="U6608">
        <v>0</v>
      </c>
      <c r="V6608" s="8">
        <v>0</v>
      </c>
      <c r="W6608" s="8">
        <v>0</v>
      </c>
      <c r="X6608" s="8">
        <v>15.35</v>
      </c>
    </row>
    <row r="6609" spans="1:24" x14ac:dyDescent="0.25">
      <c r="A6609" t="s">
        <v>6935</v>
      </c>
      <c r="B6609" s="1">
        <v>46033</v>
      </c>
      <c r="C6609" t="s">
        <v>198</v>
      </c>
      <c r="D6609" t="s">
        <v>199</v>
      </c>
      <c r="E6609" t="s">
        <v>150</v>
      </c>
      <c r="F6609" t="s">
        <v>54</v>
      </c>
      <c r="G6609" t="s">
        <v>151</v>
      </c>
      <c r="H6609" t="s">
        <v>152</v>
      </c>
      <c r="I6609" t="s">
        <v>84</v>
      </c>
      <c r="J6609" t="s">
        <v>85</v>
      </c>
      <c r="K6609" t="s">
        <v>42</v>
      </c>
      <c r="L6609" s="8">
        <v>9.9</v>
      </c>
      <c r="M6609" s="8">
        <v>3.1</v>
      </c>
      <c r="N6609">
        <v>98</v>
      </c>
      <c r="O6609" s="8">
        <v>970.2</v>
      </c>
      <c r="P6609" s="14">
        <v>4.3499999999999997E-2</v>
      </c>
      <c r="Q6609" s="8">
        <v>42.2</v>
      </c>
      <c r="R6609" s="8">
        <v>928</v>
      </c>
      <c r="S6609" s="8">
        <v>303.8</v>
      </c>
      <c r="T6609" s="8">
        <v>624.20000000000005</v>
      </c>
      <c r="U6609">
        <v>0</v>
      </c>
      <c r="V6609" s="8">
        <v>0</v>
      </c>
      <c r="W6609" s="8">
        <v>0</v>
      </c>
      <c r="X6609" s="8">
        <v>624.20000000000005</v>
      </c>
    </row>
    <row r="6610" spans="1:24" x14ac:dyDescent="0.25">
      <c r="A6610" t="s">
        <v>6936</v>
      </c>
      <c r="B6610" s="1">
        <v>45870</v>
      </c>
      <c r="C6610" t="s">
        <v>508</v>
      </c>
      <c r="D6610" t="s">
        <v>509</v>
      </c>
      <c r="E6610" t="s">
        <v>27</v>
      </c>
      <c r="F6610" t="s">
        <v>89</v>
      </c>
      <c r="G6610" t="s">
        <v>29</v>
      </c>
      <c r="H6610" t="s">
        <v>30</v>
      </c>
      <c r="I6610" t="s">
        <v>117</v>
      </c>
      <c r="J6610" t="s">
        <v>118</v>
      </c>
      <c r="K6610" t="s">
        <v>59</v>
      </c>
      <c r="L6610" s="8">
        <v>6</v>
      </c>
      <c r="M6610" s="8">
        <v>4.2</v>
      </c>
      <c r="N6610">
        <v>131</v>
      </c>
      <c r="O6610" s="8">
        <v>786</v>
      </c>
      <c r="P6610" s="14">
        <v>2.98E-2</v>
      </c>
      <c r="Q6610" s="8">
        <v>23.42</v>
      </c>
      <c r="R6610" s="8">
        <v>762.58</v>
      </c>
      <c r="S6610" s="8">
        <v>550.20000000000005</v>
      </c>
      <c r="T6610" s="8">
        <v>212.38</v>
      </c>
      <c r="U6610">
        <v>0</v>
      </c>
      <c r="V6610" s="8">
        <v>0</v>
      </c>
      <c r="W6610" s="8">
        <v>0</v>
      </c>
      <c r="X6610" s="8">
        <v>212.38</v>
      </c>
    </row>
    <row r="6611" spans="1:24" x14ac:dyDescent="0.25">
      <c r="A6611" t="s">
        <v>6937</v>
      </c>
      <c r="B6611" s="1">
        <v>45521</v>
      </c>
      <c r="C6611" t="s">
        <v>191</v>
      </c>
      <c r="D6611" t="s">
        <v>192</v>
      </c>
      <c r="E6611" t="s">
        <v>150</v>
      </c>
      <c r="F6611" t="s">
        <v>54</v>
      </c>
      <c r="G6611" t="s">
        <v>151</v>
      </c>
      <c r="H6611" t="s">
        <v>152</v>
      </c>
      <c r="I6611" t="s">
        <v>84</v>
      </c>
      <c r="J6611" t="s">
        <v>85</v>
      </c>
      <c r="K6611" t="s">
        <v>42</v>
      </c>
      <c r="L6611" s="8">
        <v>9.9</v>
      </c>
      <c r="M6611" s="8">
        <v>3.1</v>
      </c>
      <c r="N6611">
        <v>61</v>
      </c>
      <c r="O6611" s="8">
        <v>603.9</v>
      </c>
      <c r="P6611" s="14">
        <v>2.2599999999999999E-2</v>
      </c>
      <c r="Q6611" s="8">
        <v>13.65</v>
      </c>
      <c r="R6611" s="8">
        <v>590.25</v>
      </c>
      <c r="S6611" s="8">
        <v>189.1</v>
      </c>
      <c r="T6611" s="8">
        <v>401.15</v>
      </c>
      <c r="U6611">
        <v>0</v>
      </c>
      <c r="V6611" s="8">
        <v>0</v>
      </c>
      <c r="W6611" s="8">
        <v>0</v>
      </c>
      <c r="X6611" s="8">
        <v>401.15</v>
      </c>
    </row>
    <row r="6612" spans="1:24" x14ac:dyDescent="0.25">
      <c r="A6612" t="s">
        <v>6938</v>
      </c>
      <c r="B6612" s="1">
        <v>45977</v>
      </c>
      <c r="C6612" t="s">
        <v>331</v>
      </c>
      <c r="D6612" t="s">
        <v>332</v>
      </c>
      <c r="E6612" t="s">
        <v>150</v>
      </c>
      <c r="F6612" t="s">
        <v>37</v>
      </c>
      <c r="G6612" t="s">
        <v>151</v>
      </c>
      <c r="H6612" t="s">
        <v>152</v>
      </c>
      <c r="I6612" t="s">
        <v>104</v>
      </c>
      <c r="J6612" t="s">
        <v>105</v>
      </c>
      <c r="K6612" t="s">
        <v>49</v>
      </c>
      <c r="L6612" s="8">
        <v>4.2</v>
      </c>
      <c r="M6612" s="8">
        <v>2.8</v>
      </c>
      <c r="N6612">
        <v>14</v>
      </c>
      <c r="O6612" s="8">
        <v>58.8</v>
      </c>
      <c r="P6612" s="14">
        <v>5.2400000000000002E-2</v>
      </c>
      <c r="Q6612" s="8">
        <v>3.08</v>
      </c>
      <c r="R6612" s="8">
        <v>55.72</v>
      </c>
      <c r="S6612" s="8">
        <v>39.200000000000003</v>
      </c>
      <c r="T6612" s="8">
        <v>16.52</v>
      </c>
      <c r="U6612">
        <v>0</v>
      </c>
      <c r="V6612" s="8">
        <v>0</v>
      </c>
      <c r="W6612" s="8">
        <v>0</v>
      </c>
      <c r="X6612" s="8">
        <v>16.52</v>
      </c>
    </row>
    <row r="6613" spans="1:24" x14ac:dyDescent="0.25">
      <c r="A6613" t="s">
        <v>6939</v>
      </c>
      <c r="B6613" s="1">
        <v>46186</v>
      </c>
      <c r="C6613" t="s">
        <v>258</v>
      </c>
      <c r="D6613" t="s">
        <v>259</v>
      </c>
      <c r="E6613" t="s">
        <v>71</v>
      </c>
      <c r="F6613" t="s">
        <v>28</v>
      </c>
      <c r="G6613" t="s">
        <v>72</v>
      </c>
      <c r="H6613" t="s">
        <v>73</v>
      </c>
      <c r="I6613" t="s">
        <v>130</v>
      </c>
      <c r="J6613" t="s">
        <v>131</v>
      </c>
      <c r="K6613" t="s">
        <v>42</v>
      </c>
      <c r="L6613" s="8">
        <v>4.8</v>
      </c>
      <c r="M6613" s="8">
        <v>1.4</v>
      </c>
      <c r="N6613">
        <v>495</v>
      </c>
      <c r="O6613" s="8">
        <v>2376</v>
      </c>
      <c r="P6613" s="14">
        <v>3.9100000000000003E-2</v>
      </c>
      <c r="Q6613" s="8">
        <v>92.9</v>
      </c>
      <c r="R6613" s="8">
        <v>2283.1</v>
      </c>
      <c r="S6613" s="8">
        <v>693</v>
      </c>
      <c r="T6613" s="8">
        <v>1590.1</v>
      </c>
      <c r="U6613">
        <v>0</v>
      </c>
      <c r="V6613" s="8">
        <v>0</v>
      </c>
      <c r="W6613" s="8">
        <v>0</v>
      </c>
      <c r="X6613" s="8">
        <v>1590.1</v>
      </c>
    </row>
    <row r="6614" spans="1:24" x14ac:dyDescent="0.25">
      <c r="A6614" t="s">
        <v>6940</v>
      </c>
      <c r="B6614" s="1">
        <v>45638</v>
      </c>
      <c r="C6614" t="s">
        <v>198</v>
      </c>
      <c r="D6614" t="s">
        <v>199</v>
      </c>
      <c r="E6614" t="s">
        <v>150</v>
      </c>
      <c r="F6614" t="s">
        <v>54</v>
      </c>
      <c r="G6614" t="s">
        <v>151</v>
      </c>
      <c r="H6614" t="s">
        <v>152</v>
      </c>
      <c r="I6614" t="s">
        <v>66</v>
      </c>
      <c r="J6614" t="s">
        <v>67</v>
      </c>
      <c r="K6614" t="s">
        <v>33</v>
      </c>
      <c r="L6614" s="8">
        <v>4.5</v>
      </c>
      <c r="M6614" s="8">
        <v>2.1</v>
      </c>
      <c r="N6614">
        <v>169</v>
      </c>
      <c r="O6614" s="8">
        <v>760.5</v>
      </c>
      <c r="P6614" s="14">
        <v>0.35549999999999998</v>
      </c>
      <c r="Q6614" s="8">
        <v>270.36</v>
      </c>
      <c r="R6614" s="8">
        <v>490.14</v>
      </c>
      <c r="S6614" s="8">
        <v>354.9</v>
      </c>
      <c r="T6614" s="8">
        <v>135.24</v>
      </c>
      <c r="U6614">
        <v>0</v>
      </c>
      <c r="V6614" s="8">
        <v>0</v>
      </c>
      <c r="W6614" s="8">
        <v>0</v>
      </c>
      <c r="X6614" s="8">
        <v>135.24</v>
      </c>
    </row>
    <row r="6615" spans="1:24" x14ac:dyDescent="0.25">
      <c r="A6615" t="s">
        <v>6941</v>
      </c>
      <c r="B6615" s="1">
        <v>45823</v>
      </c>
      <c r="C6615" t="s">
        <v>371</v>
      </c>
      <c r="D6615" t="s">
        <v>372</v>
      </c>
      <c r="E6615" t="s">
        <v>63</v>
      </c>
      <c r="F6615" t="s">
        <v>54</v>
      </c>
      <c r="G6615" t="s">
        <v>79</v>
      </c>
      <c r="H6615" t="s">
        <v>80</v>
      </c>
      <c r="I6615" t="s">
        <v>47</v>
      </c>
      <c r="J6615" t="s">
        <v>48</v>
      </c>
      <c r="K6615" t="s">
        <v>49</v>
      </c>
      <c r="L6615" s="8">
        <v>5</v>
      </c>
      <c r="M6615" s="8">
        <v>3.2</v>
      </c>
      <c r="N6615">
        <v>88</v>
      </c>
      <c r="O6615" s="8">
        <v>440</v>
      </c>
      <c r="P6615" s="14">
        <v>2.8E-3</v>
      </c>
      <c r="Q6615" s="8">
        <v>1.23</v>
      </c>
      <c r="R6615" s="8">
        <v>438.77</v>
      </c>
      <c r="S6615" s="8">
        <v>281.60000000000002</v>
      </c>
      <c r="T6615" s="8">
        <v>157.16999999999999</v>
      </c>
      <c r="U6615">
        <v>0</v>
      </c>
      <c r="V6615" s="8">
        <v>0</v>
      </c>
      <c r="W6615" s="8">
        <v>0</v>
      </c>
      <c r="X6615" s="8">
        <v>157.16999999999999</v>
      </c>
    </row>
    <row r="6616" spans="1:24" x14ac:dyDescent="0.25">
      <c r="A6616" t="s">
        <v>6942</v>
      </c>
      <c r="B6616" s="1">
        <v>45827</v>
      </c>
      <c r="C6616" t="s">
        <v>689</v>
      </c>
      <c r="D6616" t="s">
        <v>690</v>
      </c>
      <c r="E6616" t="s">
        <v>27</v>
      </c>
      <c r="F6616" t="s">
        <v>54</v>
      </c>
      <c r="G6616" t="s">
        <v>29</v>
      </c>
      <c r="H6616" t="s">
        <v>30</v>
      </c>
      <c r="I6616" t="s">
        <v>84</v>
      </c>
      <c r="J6616" t="s">
        <v>85</v>
      </c>
      <c r="K6616" t="s">
        <v>42</v>
      </c>
      <c r="L6616" s="8">
        <v>9.9</v>
      </c>
      <c r="M6616" s="8">
        <v>3.1</v>
      </c>
      <c r="N6616">
        <v>149</v>
      </c>
      <c r="O6616" s="8">
        <v>1475.1</v>
      </c>
      <c r="P6616" s="14">
        <v>3.7000000000000002E-3</v>
      </c>
      <c r="Q6616" s="8">
        <v>5.46</v>
      </c>
      <c r="R6616" s="8">
        <v>1469.64</v>
      </c>
      <c r="S6616" s="8">
        <v>461.9</v>
      </c>
      <c r="T6616" s="8">
        <v>1007.74</v>
      </c>
      <c r="U6616">
        <v>88</v>
      </c>
      <c r="V6616" s="8">
        <v>867.98</v>
      </c>
      <c r="W6616" s="8">
        <v>316.8</v>
      </c>
      <c r="X6616" s="8">
        <v>690.94</v>
      </c>
    </row>
    <row r="6617" spans="1:24" x14ac:dyDescent="0.25">
      <c r="A6617" t="s">
        <v>6943</v>
      </c>
      <c r="B6617" s="1">
        <v>45996</v>
      </c>
      <c r="C6617" t="s">
        <v>383</v>
      </c>
      <c r="D6617" t="s">
        <v>384</v>
      </c>
      <c r="E6617" t="s">
        <v>63</v>
      </c>
      <c r="F6617" t="s">
        <v>54</v>
      </c>
      <c r="G6617" t="s">
        <v>64</v>
      </c>
      <c r="H6617" t="s">
        <v>65</v>
      </c>
      <c r="I6617" t="s">
        <v>122</v>
      </c>
      <c r="J6617" t="s">
        <v>123</v>
      </c>
      <c r="K6617" t="s">
        <v>59</v>
      </c>
      <c r="L6617" s="8">
        <v>5.5</v>
      </c>
      <c r="M6617" s="8">
        <v>3.8</v>
      </c>
      <c r="N6617">
        <v>31</v>
      </c>
      <c r="O6617" s="8">
        <v>170.5</v>
      </c>
      <c r="P6617" s="14">
        <v>2.9999999999999997E-4</v>
      </c>
      <c r="Q6617" s="8">
        <v>0.05</v>
      </c>
      <c r="R6617" s="8">
        <v>170.45</v>
      </c>
      <c r="S6617" s="8">
        <v>117.8</v>
      </c>
      <c r="T6617" s="8">
        <v>52.65</v>
      </c>
      <c r="U6617">
        <v>0</v>
      </c>
      <c r="V6617" s="8">
        <v>0</v>
      </c>
      <c r="W6617" s="8">
        <v>0</v>
      </c>
      <c r="X6617" s="8">
        <v>52.65</v>
      </c>
    </row>
    <row r="6618" spans="1:24" x14ac:dyDescent="0.25">
      <c r="A6618" t="s">
        <v>6944</v>
      </c>
      <c r="B6618" s="1">
        <v>46009</v>
      </c>
      <c r="C6618" t="s">
        <v>361</v>
      </c>
      <c r="D6618" t="s">
        <v>362</v>
      </c>
      <c r="E6618" t="s">
        <v>27</v>
      </c>
      <c r="F6618" t="s">
        <v>28</v>
      </c>
      <c r="G6618" t="s">
        <v>29</v>
      </c>
      <c r="H6618" t="s">
        <v>30</v>
      </c>
      <c r="I6618" t="s">
        <v>84</v>
      </c>
      <c r="J6618" t="s">
        <v>85</v>
      </c>
      <c r="K6618" t="s">
        <v>42</v>
      </c>
      <c r="L6618" s="8">
        <v>9.9</v>
      </c>
      <c r="M6618" s="8">
        <v>3.1</v>
      </c>
      <c r="N6618">
        <v>285</v>
      </c>
      <c r="O6618" s="8">
        <v>2821.5</v>
      </c>
      <c r="P6618" s="14">
        <v>0.11559999999999999</v>
      </c>
      <c r="Q6618" s="8">
        <v>326.17</v>
      </c>
      <c r="R6618" s="8">
        <v>2495.33</v>
      </c>
      <c r="S6618" s="8">
        <v>883.5</v>
      </c>
      <c r="T6618" s="8">
        <v>1611.83</v>
      </c>
      <c r="U6618">
        <v>0</v>
      </c>
      <c r="V6618" s="8">
        <v>0</v>
      </c>
      <c r="W6618" s="8">
        <v>0</v>
      </c>
      <c r="X6618" s="8">
        <v>1611.83</v>
      </c>
    </row>
    <row r="6619" spans="1:24" x14ac:dyDescent="0.25">
      <c r="A6619" t="s">
        <v>6945</v>
      </c>
      <c r="B6619" s="1">
        <v>45925</v>
      </c>
      <c r="C6619" t="s">
        <v>758</v>
      </c>
      <c r="D6619" t="s">
        <v>759</v>
      </c>
      <c r="E6619" t="s">
        <v>27</v>
      </c>
      <c r="F6619" t="s">
        <v>37</v>
      </c>
      <c r="G6619" t="s">
        <v>38</v>
      </c>
      <c r="H6619" t="s">
        <v>39</v>
      </c>
      <c r="I6619" t="s">
        <v>40</v>
      </c>
      <c r="J6619" t="s">
        <v>41</v>
      </c>
      <c r="K6619" t="s">
        <v>42</v>
      </c>
      <c r="L6619" s="8">
        <v>14.5</v>
      </c>
      <c r="M6619" s="8">
        <v>4.2</v>
      </c>
      <c r="N6619">
        <v>4</v>
      </c>
      <c r="O6619" s="8">
        <v>58</v>
      </c>
      <c r="P6619" s="14">
        <v>7.4000000000000003E-3</v>
      </c>
      <c r="Q6619" s="8">
        <v>0.43</v>
      </c>
      <c r="R6619" s="8">
        <v>57.57</v>
      </c>
      <c r="S6619" s="8">
        <v>16.8</v>
      </c>
      <c r="T6619" s="8">
        <v>40.770000000000003</v>
      </c>
      <c r="U6619">
        <v>0</v>
      </c>
      <c r="V6619" s="8">
        <v>0</v>
      </c>
      <c r="W6619" s="8">
        <v>0</v>
      </c>
      <c r="X6619" s="8">
        <v>40.770000000000003</v>
      </c>
    </row>
    <row r="6620" spans="1:24" x14ac:dyDescent="0.25">
      <c r="A6620" t="s">
        <v>6946</v>
      </c>
      <c r="B6620" s="1">
        <v>45389</v>
      </c>
      <c r="C6620" t="s">
        <v>546</v>
      </c>
      <c r="D6620" t="s">
        <v>547</v>
      </c>
      <c r="E6620" t="s">
        <v>27</v>
      </c>
      <c r="F6620" t="s">
        <v>89</v>
      </c>
      <c r="G6620" t="s">
        <v>38</v>
      </c>
      <c r="H6620" t="s">
        <v>39</v>
      </c>
      <c r="I6620" t="s">
        <v>144</v>
      </c>
      <c r="J6620" t="s">
        <v>145</v>
      </c>
      <c r="K6620" t="s">
        <v>33</v>
      </c>
      <c r="L6620" s="8">
        <v>12</v>
      </c>
      <c r="M6620" s="8">
        <v>6.5</v>
      </c>
      <c r="N6620">
        <v>133</v>
      </c>
      <c r="O6620" s="8">
        <v>1596</v>
      </c>
      <c r="P6620" s="14">
        <v>2.7300000000000001E-2</v>
      </c>
      <c r="Q6620" s="8">
        <v>43.57</v>
      </c>
      <c r="R6620" s="8">
        <v>1552.43</v>
      </c>
      <c r="S6620" s="8">
        <v>864.5</v>
      </c>
      <c r="T6620" s="8">
        <v>687.93</v>
      </c>
      <c r="U6620">
        <v>0</v>
      </c>
      <c r="V6620" s="8">
        <v>0</v>
      </c>
      <c r="W6620" s="8">
        <v>0</v>
      </c>
      <c r="X6620" s="8">
        <v>687.93</v>
      </c>
    </row>
    <row r="6621" spans="1:24" x14ac:dyDescent="0.25">
      <c r="A6621" t="s">
        <v>6947</v>
      </c>
      <c r="B6621" s="1">
        <v>45735</v>
      </c>
      <c r="C6621" t="s">
        <v>195</v>
      </c>
      <c r="D6621" t="s">
        <v>196</v>
      </c>
      <c r="E6621" t="s">
        <v>150</v>
      </c>
      <c r="F6621" t="s">
        <v>89</v>
      </c>
      <c r="G6621" t="s">
        <v>151</v>
      </c>
      <c r="H6621" t="s">
        <v>152</v>
      </c>
      <c r="I6621" t="s">
        <v>74</v>
      </c>
      <c r="J6621" t="s">
        <v>75</v>
      </c>
      <c r="K6621" t="s">
        <v>49</v>
      </c>
      <c r="L6621" s="8">
        <v>11</v>
      </c>
      <c r="M6621" s="8">
        <v>6.8</v>
      </c>
      <c r="N6621">
        <v>55</v>
      </c>
      <c r="O6621" s="8">
        <v>605</v>
      </c>
      <c r="P6621" s="14">
        <v>6.1699999999999998E-2</v>
      </c>
      <c r="Q6621" s="8">
        <v>37.33</v>
      </c>
      <c r="R6621" s="8">
        <v>567.66999999999996</v>
      </c>
      <c r="S6621" s="8">
        <v>374</v>
      </c>
      <c r="T6621" s="8">
        <v>193.67</v>
      </c>
      <c r="U6621">
        <v>0</v>
      </c>
      <c r="V6621" s="8">
        <v>0</v>
      </c>
      <c r="W6621" s="8">
        <v>0</v>
      </c>
      <c r="X6621" s="8">
        <v>193.67</v>
      </c>
    </row>
    <row r="6622" spans="1:24" x14ac:dyDescent="0.25">
      <c r="A6622" t="s">
        <v>6948</v>
      </c>
      <c r="B6622" s="1">
        <v>45969</v>
      </c>
      <c r="C6622" t="s">
        <v>461</v>
      </c>
      <c r="D6622" t="s">
        <v>462</v>
      </c>
      <c r="E6622" t="s">
        <v>27</v>
      </c>
      <c r="F6622" t="s">
        <v>37</v>
      </c>
      <c r="G6622" t="s">
        <v>38</v>
      </c>
      <c r="H6622" t="s">
        <v>39</v>
      </c>
      <c r="I6622" t="s">
        <v>185</v>
      </c>
      <c r="J6622" t="s">
        <v>186</v>
      </c>
      <c r="K6622" t="s">
        <v>59</v>
      </c>
      <c r="L6622" s="8">
        <v>4.9000000000000004</v>
      </c>
      <c r="M6622" s="8">
        <v>3.1</v>
      </c>
      <c r="N6622">
        <v>12</v>
      </c>
      <c r="O6622" s="8">
        <v>58.8</v>
      </c>
      <c r="P6622" s="14">
        <v>5.1000000000000004E-3</v>
      </c>
      <c r="Q6622" s="8">
        <v>0.3</v>
      </c>
      <c r="R6622" s="8">
        <v>58.5</v>
      </c>
      <c r="S6622" s="8">
        <v>37.200000000000003</v>
      </c>
      <c r="T6622" s="8">
        <v>21.3</v>
      </c>
      <c r="U6622">
        <v>0</v>
      </c>
      <c r="V6622" s="8">
        <v>0</v>
      </c>
      <c r="W6622" s="8">
        <v>0</v>
      </c>
      <c r="X6622" s="8">
        <v>21.3</v>
      </c>
    </row>
    <row r="6623" spans="1:24" x14ac:dyDescent="0.25">
      <c r="A6623" t="s">
        <v>6949</v>
      </c>
      <c r="B6623" s="1">
        <v>46036</v>
      </c>
      <c r="C6623" t="s">
        <v>455</v>
      </c>
      <c r="D6623" t="s">
        <v>456</v>
      </c>
      <c r="E6623" t="s">
        <v>71</v>
      </c>
      <c r="F6623" t="s">
        <v>89</v>
      </c>
      <c r="G6623" t="s">
        <v>165</v>
      </c>
      <c r="H6623" t="s">
        <v>166</v>
      </c>
      <c r="I6623" t="s">
        <v>84</v>
      </c>
      <c r="J6623" t="s">
        <v>85</v>
      </c>
      <c r="K6623" t="s">
        <v>42</v>
      </c>
      <c r="L6623" s="8">
        <v>9.9</v>
      </c>
      <c r="M6623" s="8">
        <v>3.1</v>
      </c>
      <c r="N6623">
        <v>80</v>
      </c>
      <c r="O6623" s="8">
        <v>792</v>
      </c>
      <c r="P6623" s="14">
        <v>6.5500000000000003E-2</v>
      </c>
      <c r="Q6623" s="8">
        <v>51.88</v>
      </c>
      <c r="R6623" s="8">
        <v>740.12</v>
      </c>
      <c r="S6623" s="8">
        <v>248</v>
      </c>
      <c r="T6623" s="8">
        <v>492.12</v>
      </c>
      <c r="U6623">
        <v>0</v>
      </c>
      <c r="V6623" s="8">
        <v>0</v>
      </c>
      <c r="W6623" s="8">
        <v>0</v>
      </c>
      <c r="X6623" s="8">
        <v>492.12</v>
      </c>
    </row>
    <row r="6624" spans="1:24" x14ac:dyDescent="0.25">
      <c r="A6624" t="s">
        <v>6950</v>
      </c>
      <c r="B6624" s="1">
        <v>45546</v>
      </c>
      <c r="C6624" t="s">
        <v>61</v>
      </c>
      <c r="D6624" t="s">
        <v>62</v>
      </c>
      <c r="E6624" t="s">
        <v>63</v>
      </c>
      <c r="F6624" t="s">
        <v>46</v>
      </c>
      <c r="G6624" t="s">
        <v>79</v>
      </c>
      <c r="H6624" t="s">
        <v>80</v>
      </c>
      <c r="I6624" t="s">
        <v>74</v>
      </c>
      <c r="J6624" t="s">
        <v>75</v>
      </c>
      <c r="K6624" t="s">
        <v>49</v>
      </c>
      <c r="L6624" s="8">
        <v>11</v>
      </c>
      <c r="M6624" s="8">
        <v>6.8</v>
      </c>
      <c r="N6624">
        <v>6</v>
      </c>
      <c r="O6624" s="8">
        <v>66</v>
      </c>
      <c r="P6624" s="14">
        <v>8.5400000000000004E-2</v>
      </c>
      <c r="Q6624" s="8">
        <v>5.64</v>
      </c>
      <c r="R6624" s="8">
        <v>60.36</v>
      </c>
      <c r="S6624" s="8">
        <v>40.799999999999997</v>
      </c>
      <c r="T6624" s="8">
        <v>19.559999999999999</v>
      </c>
      <c r="U6624">
        <v>0</v>
      </c>
      <c r="V6624" s="8">
        <v>0</v>
      </c>
      <c r="W6624" s="8">
        <v>0</v>
      </c>
      <c r="X6624" s="8">
        <v>19.559999999999999</v>
      </c>
    </row>
    <row r="6625" spans="1:24" x14ac:dyDescent="0.25">
      <c r="A6625" t="s">
        <v>6951</v>
      </c>
      <c r="B6625" s="1">
        <v>45785</v>
      </c>
      <c r="C6625" t="s">
        <v>69</v>
      </c>
      <c r="D6625" t="s">
        <v>70</v>
      </c>
      <c r="E6625" t="s">
        <v>71</v>
      </c>
      <c r="F6625" t="s">
        <v>37</v>
      </c>
      <c r="G6625" t="s">
        <v>165</v>
      </c>
      <c r="H6625" t="s">
        <v>166</v>
      </c>
      <c r="I6625" t="s">
        <v>57</v>
      </c>
      <c r="J6625" t="s">
        <v>58</v>
      </c>
      <c r="K6625" t="s">
        <v>59</v>
      </c>
      <c r="L6625" s="8">
        <v>10.5</v>
      </c>
      <c r="M6625" s="8">
        <v>7.5</v>
      </c>
      <c r="N6625">
        <v>10</v>
      </c>
      <c r="O6625" s="8">
        <v>105</v>
      </c>
      <c r="P6625" s="14">
        <v>3.6799999999999999E-2</v>
      </c>
      <c r="Q6625" s="8">
        <v>3.86</v>
      </c>
      <c r="R6625" s="8">
        <v>101.14</v>
      </c>
      <c r="S6625" s="8">
        <v>75</v>
      </c>
      <c r="T6625" s="8">
        <v>26.14</v>
      </c>
      <c r="U6625">
        <v>0</v>
      </c>
      <c r="V6625" s="8">
        <v>0</v>
      </c>
      <c r="W6625" s="8">
        <v>0</v>
      </c>
      <c r="X6625" s="8">
        <v>26.14</v>
      </c>
    </row>
    <row r="6626" spans="1:24" x14ac:dyDescent="0.25">
      <c r="A6626" t="s">
        <v>6952</v>
      </c>
      <c r="B6626" s="1">
        <v>45646</v>
      </c>
      <c r="C6626" t="s">
        <v>475</v>
      </c>
      <c r="D6626" t="s">
        <v>476</v>
      </c>
      <c r="E6626" t="s">
        <v>63</v>
      </c>
      <c r="F6626" t="s">
        <v>37</v>
      </c>
      <c r="G6626" t="s">
        <v>79</v>
      </c>
      <c r="H6626" t="s">
        <v>80</v>
      </c>
      <c r="I6626" t="s">
        <v>144</v>
      </c>
      <c r="J6626" t="s">
        <v>145</v>
      </c>
      <c r="K6626" t="s">
        <v>33</v>
      </c>
      <c r="L6626" s="8">
        <v>12</v>
      </c>
      <c r="M6626" s="8">
        <v>6.5</v>
      </c>
      <c r="N6626">
        <v>19</v>
      </c>
      <c r="O6626" s="8">
        <v>228</v>
      </c>
      <c r="P6626" s="14">
        <v>1.9699999999999999E-2</v>
      </c>
      <c r="Q6626" s="8">
        <v>4.49</v>
      </c>
      <c r="R6626" s="8">
        <v>223.51</v>
      </c>
      <c r="S6626" s="8">
        <v>123.5</v>
      </c>
      <c r="T6626" s="8">
        <v>100.01</v>
      </c>
      <c r="U6626">
        <v>0</v>
      </c>
      <c r="V6626" s="8">
        <v>0</v>
      </c>
      <c r="W6626" s="8">
        <v>0</v>
      </c>
      <c r="X6626" s="8">
        <v>100.01</v>
      </c>
    </row>
    <row r="6627" spans="1:24" x14ac:dyDescent="0.25">
      <c r="A6627" t="s">
        <v>6953</v>
      </c>
      <c r="B6627" s="1">
        <v>45971</v>
      </c>
      <c r="C6627" t="s">
        <v>252</v>
      </c>
      <c r="D6627" t="s">
        <v>253</v>
      </c>
      <c r="E6627" t="s">
        <v>63</v>
      </c>
      <c r="F6627" t="s">
        <v>54</v>
      </c>
      <c r="G6627" t="s">
        <v>64</v>
      </c>
      <c r="H6627" t="s">
        <v>65</v>
      </c>
      <c r="I6627" t="s">
        <v>117</v>
      </c>
      <c r="J6627" t="s">
        <v>118</v>
      </c>
      <c r="K6627" t="s">
        <v>59</v>
      </c>
      <c r="L6627" s="8">
        <v>6</v>
      </c>
      <c r="M6627" s="8">
        <v>4.2</v>
      </c>
      <c r="N6627">
        <v>275</v>
      </c>
      <c r="O6627" s="8">
        <v>1650</v>
      </c>
      <c r="P6627" s="14">
        <v>1E-4</v>
      </c>
      <c r="Q6627" s="8">
        <v>0.16</v>
      </c>
      <c r="R6627" s="8">
        <v>1649.84</v>
      </c>
      <c r="S6627" s="8">
        <v>1155</v>
      </c>
      <c r="T6627" s="8">
        <v>494.84</v>
      </c>
      <c r="U6627">
        <v>0</v>
      </c>
      <c r="V6627" s="8">
        <v>0</v>
      </c>
      <c r="W6627" s="8">
        <v>0</v>
      </c>
      <c r="X6627" s="8">
        <v>494.84</v>
      </c>
    </row>
    <row r="6628" spans="1:24" x14ac:dyDescent="0.25">
      <c r="A6628" t="s">
        <v>6954</v>
      </c>
      <c r="B6628" s="1">
        <v>45984</v>
      </c>
      <c r="C6628" t="s">
        <v>279</v>
      </c>
      <c r="D6628" t="s">
        <v>280</v>
      </c>
      <c r="E6628" t="s">
        <v>53</v>
      </c>
      <c r="F6628" t="s">
        <v>54</v>
      </c>
      <c r="G6628" t="s">
        <v>55</v>
      </c>
      <c r="H6628" t="s">
        <v>56</v>
      </c>
      <c r="I6628" t="s">
        <v>84</v>
      </c>
      <c r="J6628" t="s">
        <v>85</v>
      </c>
      <c r="K6628" t="s">
        <v>42</v>
      </c>
      <c r="L6628" s="8">
        <v>9.9</v>
      </c>
      <c r="M6628" s="8">
        <v>3.1</v>
      </c>
      <c r="N6628">
        <v>18</v>
      </c>
      <c r="O6628" s="8">
        <v>178.2</v>
      </c>
      <c r="P6628" s="14">
        <v>1.4E-3</v>
      </c>
      <c r="Q6628" s="8">
        <v>0.25</v>
      </c>
      <c r="R6628" s="8">
        <v>177.95</v>
      </c>
      <c r="S6628" s="8">
        <v>55.8</v>
      </c>
      <c r="T6628" s="8">
        <v>122.15</v>
      </c>
      <c r="U6628">
        <v>0</v>
      </c>
      <c r="V6628" s="8">
        <v>0</v>
      </c>
      <c r="W6628" s="8">
        <v>0</v>
      </c>
      <c r="X6628" s="8">
        <v>122.15</v>
      </c>
    </row>
    <row r="6629" spans="1:24" x14ac:dyDescent="0.25">
      <c r="A6629" t="s">
        <v>6955</v>
      </c>
      <c r="B6629" s="1">
        <v>45948</v>
      </c>
      <c r="C6629" t="s">
        <v>758</v>
      </c>
      <c r="D6629" t="s">
        <v>759</v>
      </c>
      <c r="E6629" t="s">
        <v>27</v>
      </c>
      <c r="F6629" t="s">
        <v>37</v>
      </c>
      <c r="G6629" t="s">
        <v>38</v>
      </c>
      <c r="H6629" t="s">
        <v>39</v>
      </c>
      <c r="I6629" t="s">
        <v>84</v>
      </c>
      <c r="J6629" t="s">
        <v>85</v>
      </c>
      <c r="K6629" t="s">
        <v>42</v>
      </c>
      <c r="L6629" s="8">
        <v>9.9</v>
      </c>
      <c r="M6629" s="8">
        <v>3.1</v>
      </c>
      <c r="N6629">
        <v>51</v>
      </c>
      <c r="O6629" s="8">
        <v>504.9</v>
      </c>
      <c r="P6629" s="14">
        <v>3.7600000000000001E-2</v>
      </c>
      <c r="Q6629" s="8">
        <v>18.98</v>
      </c>
      <c r="R6629" s="8">
        <v>485.92</v>
      </c>
      <c r="S6629" s="8">
        <v>158.1</v>
      </c>
      <c r="T6629" s="8">
        <v>327.82</v>
      </c>
      <c r="U6629">
        <v>0</v>
      </c>
      <c r="V6629" s="8">
        <v>0</v>
      </c>
      <c r="W6629" s="8">
        <v>0</v>
      </c>
      <c r="X6629" s="8">
        <v>327.82</v>
      </c>
    </row>
    <row r="6630" spans="1:24" x14ac:dyDescent="0.25">
      <c r="A6630" t="s">
        <v>6956</v>
      </c>
      <c r="B6630" s="1">
        <v>45686</v>
      </c>
      <c r="C6630" t="s">
        <v>403</v>
      </c>
      <c r="D6630" t="s">
        <v>404</v>
      </c>
      <c r="E6630" t="s">
        <v>53</v>
      </c>
      <c r="F6630" t="s">
        <v>37</v>
      </c>
      <c r="G6630" t="s">
        <v>55</v>
      </c>
      <c r="H6630" t="s">
        <v>56</v>
      </c>
      <c r="I6630" t="s">
        <v>117</v>
      </c>
      <c r="J6630" t="s">
        <v>118</v>
      </c>
      <c r="K6630" t="s">
        <v>59</v>
      </c>
      <c r="L6630" s="8">
        <v>6</v>
      </c>
      <c r="M6630" s="8">
        <v>4.2</v>
      </c>
      <c r="N6630">
        <v>26</v>
      </c>
      <c r="O6630" s="8">
        <v>156</v>
      </c>
      <c r="P6630" s="14">
        <v>3.7000000000000002E-3</v>
      </c>
      <c r="Q6630" s="8">
        <v>0.57999999999999996</v>
      </c>
      <c r="R6630" s="8">
        <v>155.41999999999999</v>
      </c>
      <c r="S6630" s="8">
        <v>109.2</v>
      </c>
      <c r="T6630" s="8">
        <v>46.22</v>
      </c>
      <c r="U6630">
        <v>0</v>
      </c>
      <c r="V6630" s="8">
        <v>0</v>
      </c>
      <c r="W6630" s="8">
        <v>0</v>
      </c>
      <c r="X6630" s="8">
        <v>46.22</v>
      </c>
    </row>
    <row r="6631" spans="1:24" x14ac:dyDescent="0.25">
      <c r="A6631" t="s">
        <v>6957</v>
      </c>
      <c r="B6631" s="1">
        <v>45444</v>
      </c>
      <c r="C6631" t="s">
        <v>215</v>
      </c>
      <c r="D6631" t="s">
        <v>216</v>
      </c>
      <c r="E6631" t="s">
        <v>27</v>
      </c>
      <c r="F6631" t="s">
        <v>54</v>
      </c>
      <c r="G6631" t="s">
        <v>38</v>
      </c>
      <c r="H6631" t="s">
        <v>39</v>
      </c>
      <c r="I6631" t="s">
        <v>99</v>
      </c>
      <c r="J6631" t="s">
        <v>100</v>
      </c>
      <c r="K6631" t="s">
        <v>49</v>
      </c>
      <c r="L6631" s="8">
        <v>3.8</v>
      </c>
      <c r="M6631" s="8">
        <v>2.6</v>
      </c>
      <c r="N6631">
        <v>27</v>
      </c>
      <c r="O6631" s="8">
        <v>102.6</v>
      </c>
      <c r="P6631" s="14">
        <v>1.2E-2</v>
      </c>
      <c r="Q6631" s="8">
        <v>1.23</v>
      </c>
      <c r="R6631" s="8">
        <v>101.37</v>
      </c>
      <c r="S6631" s="8">
        <v>70.2</v>
      </c>
      <c r="T6631" s="8">
        <v>31.17</v>
      </c>
      <c r="U6631">
        <v>0</v>
      </c>
      <c r="V6631" s="8">
        <v>0</v>
      </c>
      <c r="W6631" s="8">
        <v>0</v>
      </c>
      <c r="X6631" s="8">
        <v>31.17</v>
      </c>
    </row>
    <row r="6632" spans="1:24" x14ac:dyDescent="0.25">
      <c r="A6632" t="s">
        <v>6958</v>
      </c>
      <c r="B6632" s="1">
        <v>46151</v>
      </c>
      <c r="C6632" t="s">
        <v>205</v>
      </c>
      <c r="D6632" t="s">
        <v>206</v>
      </c>
      <c r="E6632" t="s">
        <v>71</v>
      </c>
      <c r="F6632" t="s">
        <v>54</v>
      </c>
      <c r="G6632" t="s">
        <v>165</v>
      </c>
      <c r="H6632" t="s">
        <v>166</v>
      </c>
      <c r="I6632" t="s">
        <v>127</v>
      </c>
      <c r="J6632" t="s">
        <v>128</v>
      </c>
      <c r="K6632" t="s">
        <v>33</v>
      </c>
      <c r="L6632" s="8">
        <v>7.2</v>
      </c>
      <c r="M6632" s="8">
        <v>3.6</v>
      </c>
      <c r="N6632">
        <v>130</v>
      </c>
      <c r="O6632" s="8">
        <v>936</v>
      </c>
      <c r="P6632" s="14">
        <v>1.6000000000000001E-3</v>
      </c>
      <c r="Q6632" s="8">
        <v>1.5</v>
      </c>
      <c r="R6632" s="8">
        <v>934.5</v>
      </c>
      <c r="S6632" s="8">
        <v>468</v>
      </c>
      <c r="T6632" s="8">
        <v>466.5</v>
      </c>
      <c r="U6632">
        <v>0</v>
      </c>
      <c r="V6632" s="8">
        <v>0</v>
      </c>
      <c r="W6632" s="8">
        <v>0</v>
      </c>
      <c r="X6632" s="8">
        <v>466.5</v>
      </c>
    </row>
    <row r="6633" spans="1:24" x14ac:dyDescent="0.25">
      <c r="A6633" t="s">
        <v>6959</v>
      </c>
      <c r="B6633" s="1">
        <v>46138</v>
      </c>
      <c r="C6633" t="s">
        <v>142</v>
      </c>
      <c r="D6633" t="s">
        <v>143</v>
      </c>
      <c r="E6633" t="s">
        <v>71</v>
      </c>
      <c r="F6633" t="s">
        <v>37</v>
      </c>
      <c r="G6633" t="s">
        <v>165</v>
      </c>
      <c r="H6633" t="s">
        <v>166</v>
      </c>
      <c r="I6633" t="s">
        <v>130</v>
      </c>
      <c r="J6633" t="s">
        <v>131</v>
      </c>
      <c r="K6633" t="s">
        <v>42</v>
      </c>
      <c r="L6633" s="8">
        <v>4.8</v>
      </c>
      <c r="M6633" s="8">
        <v>1.4</v>
      </c>
      <c r="N6633">
        <v>8</v>
      </c>
      <c r="O6633" s="8">
        <v>38.4</v>
      </c>
      <c r="P6633" s="14">
        <v>1.8599999999999998E-2</v>
      </c>
      <c r="Q6633" s="8">
        <v>0.71</v>
      </c>
      <c r="R6633" s="8">
        <v>37.69</v>
      </c>
      <c r="S6633" s="8">
        <v>11.2</v>
      </c>
      <c r="T6633" s="8">
        <v>26.49</v>
      </c>
      <c r="U6633">
        <v>0</v>
      </c>
      <c r="V6633" s="8">
        <v>0</v>
      </c>
      <c r="W6633" s="8">
        <v>0</v>
      </c>
      <c r="X6633" s="8">
        <v>26.49</v>
      </c>
    </row>
    <row r="6634" spans="1:24" x14ac:dyDescent="0.25">
      <c r="A6634" t="s">
        <v>6960</v>
      </c>
      <c r="B6634" s="1">
        <v>45863</v>
      </c>
      <c r="C6634" t="s">
        <v>378</v>
      </c>
      <c r="D6634" t="s">
        <v>379</v>
      </c>
      <c r="E6634" t="s">
        <v>71</v>
      </c>
      <c r="F6634" t="s">
        <v>54</v>
      </c>
      <c r="G6634" t="s">
        <v>72</v>
      </c>
      <c r="H6634" t="s">
        <v>73</v>
      </c>
      <c r="I6634" t="s">
        <v>66</v>
      </c>
      <c r="J6634" t="s">
        <v>67</v>
      </c>
      <c r="K6634" t="s">
        <v>33</v>
      </c>
      <c r="L6634" s="8">
        <v>4.5</v>
      </c>
      <c r="M6634" s="8">
        <v>2.1</v>
      </c>
      <c r="N6634">
        <v>79</v>
      </c>
      <c r="O6634" s="8">
        <v>355.5</v>
      </c>
      <c r="P6634" s="14">
        <v>2.3999999999999998E-3</v>
      </c>
      <c r="Q6634" s="8">
        <v>0.85</v>
      </c>
      <c r="R6634" s="8">
        <v>354.65</v>
      </c>
      <c r="S6634" s="8">
        <v>165.9</v>
      </c>
      <c r="T6634" s="8">
        <v>188.75</v>
      </c>
      <c r="U6634">
        <v>0</v>
      </c>
      <c r="V6634" s="8">
        <v>0</v>
      </c>
      <c r="W6634" s="8">
        <v>0</v>
      </c>
      <c r="X6634" s="8">
        <v>188.75</v>
      </c>
    </row>
    <row r="6635" spans="1:24" x14ac:dyDescent="0.25">
      <c r="A6635" t="s">
        <v>6961</v>
      </c>
      <c r="B6635" s="1">
        <v>46205</v>
      </c>
      <c r="C6635" t="s">
        <v>229</v>
      </c>
      <c r="D6635" t="s">
        <v>230</v>
      </c>
      <c r="E6635" t="s">
        <v>27</v>
      </c>
      <c r="F6635" t="s">
        <v>54</v>
      </c>
      <c r="G6635" t="s">
        <v>29</v>
      </c>
      <c r="H6635" t="s">
        <v>30</v>
      </c>
      <c r="I6635" t="s">
        <v>99</v>
      </c>
      <c r="J6635" t="s">
        <v>100</v>
      </c>
      <c r="K6635" t="s">
        <v>49</v>
      </c>
      <c r="L6635" s="8">
        <v>3.8</v>
      </c>
      <c r="M6635" s="8">
        <v>2.6</v>
      </c>
      <c r="N6635">
        <v>85</v>
      </c>
      <c r="O6635" s="8">
        <v>323</v>
      </c>
      <c r="P6635" s="14">
        <v>1.0200000000000001E-2</v>
      </c>
      <c r="Q6635" s="8">
        <v>3.29</v>
      </c>
      <c r="R6635" s="8">
        <v>319.70999999999998</v>
      </c>
      <c r="S6635" s="8">
        <v>221</v>
      </c>
      <c r="T6635" s="8">
        <v>98.71</v>
      </c>
      <c r="U6635">
        <v>0</v>
      </c>
      <c r="V6635" s="8">
        <v>0</v>
      </c>
      <c r="W6635" s="8">
        <v>0</v>
      </c>
      <c r="X6635" s="8">
        <v>98.71</v>
      </c>
    </row>
    <row r="6636" spans="1:24" x14ac:dyDescent="0.25">
      <c r="A6636" t="s">
        <v>6962</v>
      </c>
      <c r="B6636" s="1">
        <v>45919</v>
      </c>
      <c r="C6636" t="s">
        <v>215</v>
      </c>
      <c r="D6636" t="s">
        <v>216</v>
      </c>
      <c r="E6636" t="s">
        <v>27</v>
      </c>
      <c r="F6636" t="s">
        <v>54</v>
      </c>
      <c r="G6636" t="s">
        <v>29</v>
      </c>
      <c r="H6636" t="s">
        <v>30</v>
      </c>
      <c r="I6636" t="s">
        <v>117</v>
      </c>
      <c r="J6636" t="s">
        <v>118</v>
      </c>
      <c r="K6636" t="s">
        <v>59</v>
      </c>
      <c r="L6636" s="8">
        <v>6</v>
      </c>
      <c r="M6636" s="8">
        <v>4.2</v>
      </c>
      <c r="N6636">
        <v>105</v>
      </c>
      <c r="O6636" s="8">
        <v>630</v>
      </c>
      <c r="P6636" s="14">
        <v>1.06E-2</v>
      </c>
      <c r="Q6636" s="8">
        <v>6.68</v>
      </c>
      <c r="R6636" s="8">
        <v>623.32000000000005</v>
      </c>
      <c r="S6636" s="8">
        <v>441</v>
      </c>
      <c r="T6636" s="8">
        <v>182.32</v>
      </c>
      <c r="U6636">
        <v>0</v>
      </c>
      <c r="V6636" s="8">
        <v>0</v>
      </c>
      <c r="W6636" s="8">
        <v>0</v>
      </c>
      <c r="X6636" s="8">
        <v>182.32</v>
      </c>
    </row>
    <row r="6637" spans="1:24" x14ac:dyDescent="0.25">
      <c r="A6637" t="s">
        <v>6963</v>
      </c>
      <c r="B6637" s="1">
        <v>45347</v>
      </c>
      <c r="C6637" t="s">
        <v>82</v>
      </c>
      <c r="D6637" t="s">
        <v>83</v>
      </c>
      <c r="E6637" t="s">
        <v>71</v>
      </c>
      <c r="F6637" t="s">
        <v>46</v>
      </c>
      <c r="G6637" t="s">
        <v>165</v>
      </c>
      <c r="H6637" t="s">
        <v>166</v>
      </c>
      <c r="I6637" t="s">
        <v>122</v>
      </c>
      <c r="J6637" t="s">
        <v>123</v>
      </c>
      <c r="K6637" t="s">
        <v>59</v>
      </c>
      <c r="L6637" s="8">
        <v>5.5</v>
      </c>
      <c r="M6637" s="8">
        <v>3.8</v>
      </c>
      <c r="N6637">
        <v>81</v>
      </c>
      <c r="O6637" s="8">
        <v>445.5</v>
      </c>
      <c r="P6637" s="14">
        <v>3.6299999999999999E-2</v>
      </c>
      <c r="Q6637" s="8">
        <v>16.170000000000002</v>
      </c>
      <c r="R6637" s="8">
        <v>429.33</v>
      </c>
      <c r="S6637" s="8">
        <v>307.8</v>
      </c>
      <c r="T6637" s="8">
        <v>121.53</v>
      </c>
      <c r="U6637">
        <v>0</v>
      </c>
      <c r="V6637" s="8">
        <v>0</v>
      </c>
      <c r="W6637" s="8">
        <v>0</v>
      </c>
      <c r="X6637" s="8">
        <v>121.53</v>
      </c>
    </row>
    <row r="6638" spans="1:24" x14ac:dyDescent="0.25">
      <c r="A6638" t="s">
        <v>6964</v>
      </c>
      <c r="B6638" s="1">
        <v>45303</v>
      </c>
      <c r="C6638" t="s">
        <v>609</v>
      </c>
      <c r="D6638" t="s">
        <v>610</v>
      </c>
      <c r="E6638" t="s">
        <v>63</v>
      </c>
      <c r="F6638" t="s">
        <v>37</v>
      </c>
      <c r="G6638" t="s">
        <v>79</v>
      </c>
      <c r="H6638" t="s">
        <v>80</v>
      </c>
      <c r="I6638" t="s">
        <v>31</v>
      </c>
      <c r="J6638" t="s">
        <v>32</v>
      </c>
      <c r="K6638" t="s">
        <v>33</v>
      </c>
      <c r="L6638" s="8">
        <v>5.8</v>
      </c>
      <c r="M6638" s="8">
        <v>2.7</v>
      </c>
      <c r="N6638">
        <v>23</v>
      </c>
      <c r="O6638" s="8">
        <v>133.4</v>
      </c>
      <c r="P6638" s="14">
        <v>2.0000000000000001E-4</v>
      </c>
      <c r="Q6638" s="8">
        <v>0.03</v>
      </c>
      <c r="R6638" s="8">
        <v>133.37</v>
      </c>
      <c r="S6638" s="8">
        <v>62.1</v>
      </c>
      <c r="T6638" s="8">
        <v>71.27</v>
      </c>
      <c r="U6638">
        <v>0</v>
      </c>
      <c r="V6638" s="8">
        <v>0</v>
      </c>
      <c r="W6638" s="8">
        <v>0</v>
      </c>
      <c r="X6638" s="8">
        <v>71.27</v>
      </c>
    </row>
    <row r="6639" spans="1:24" x14ac:dyDescent="0.25">
      <c r="A6639" t="s">
        <v>6965</v>
      </c>
      <c r="B6639" s="1">
        <v>45950</v>
      </c>
      <c r="C6639" t="s">
        <v>501</v>
      </c>
      <c r="D6639" t="s">
        <v>502</v>
      </c>
      <c r="E6639" t="s">
        <v>27</v>
      </c>
      <c r="F6639" t="s">
        <v>37</v>
      </c>
      <c r="G6639" t="s">
        <v>38</v>
      </c>
      <c r="H6639" t="s">
        <v>39</v>
      </c>
      <c r="I6639" t="s">
        <v>66</v>
      </c>
      <c r="J6639" t="s">
        <v>67</v>
      </c>
      <c r="K6639" t="s">
        <v>33</v>
      </c>
      <c r="L6639" s="8">
        <v>4.5</v>
      </c>
      <c r="M6639" s="8">
        <v>2.1</v>
      </c>
      <c r="N6639">
        <v>13</v>
      </c>
      <c r="O6639" s="8">
        <v>58.5</v>
      </c>
      <c r="P6639" s="14">
        <v>1.4800000000000001E-2</v>
      </c>
      <c r="Q6639" s="8">
        <v>0.87</v>
      </c>
      <c r="R6639" s="8">
        <v>57.63</v>
      </c>
      <c r="S6639" s="8">
        <v>27.3</v>
      </c>
      <c r="T6639" s="8">
        <v>30.33</v>
      </c>
      <c r="U6639">
        <v>5</v>
      </c>
      <c r="V6639" s="8">
        <v>22.17</v>
      </c>
      <c r="W6639" s="8">
        <v>13</v>
      </c>
      <c r="X6639" s="8">
        <v>17.329999999999998</v>
      </c>
    </row>
    <row r="6640" spans="1:24" x14ac:dyDescent="0.25">
      <c r="A6640" t="s">
        <v>6966</v>
      </c>
      <c r="B6640" s="1">
        <v>46248</v>
      </c>
      <c r="C6640" t="s">
        <v>590</v>
      </c>
      <c r="D6640" t="s">
        <v>591</v>
      </c>
      <c r="E6640" t="s">
        <v>27</v>
      </c>
      <c r="F6640" t="s">
        <v>46</v>
      </c>
      <c r="G6640" t="s">
        <v>38</v>
      </c>
      <c r="H6640" t="s">
        <v>39</v>
      </c>
      <c r="I6640" t="s">
        <v>127</v>
      </c>
      <c r="J6640" t="s">
        <v>128</v>
      </c>
      <c r="K6640" t="s">
        <v>33</v>
      </c>
      <c r="L6640" s="8">
        <v>7.2</v>
      </c>
      <c r="M6640" s="8">
        <v>3.6</v>
      </c>
      <c r="N6640">
        <v>70</v>
      </c>
      <c r="O6640" s="8">
        <v>504</v>
      </c>
      <c r="P6640" s="14">
        <v>5.1999999999999998E-2</v>
      </c>
      <c r="Q6640" s="8">
        <v>26.21</v>
      </c>
      <c r="R6640" s="8">
        <v>477.79</v>
      </c>
      <c r="S6640" s="8">
        <v>252</v>
      </c>
      <c r="T6640" s="8">
        <v>225.79</v>
      </c>
      <c r="U6640">
        <v>0</v>
      </c>
      <c r="V6640" s="8">
        <v>0</v>
      </c>
      <c r="W6640" s="8">
        <v>0</v>
      </c>
      <c r="X6640" s="8">
        <v>225.79</v>
      </c>
    </row>
    <row r="6641" spans="1:24" x14ac:dyDescent="0.25">
      <c r="A6641" t="s">
        <v>6967</v>
      </c>
      <c r="B6641" s="1">
        <v>45452</v>
      </c>
      <c r="C6641" t="s">
        <v>91</v>
      </c>
      <c r="D6641" t="s">
        <v>92</v>
      </c>
      <c r="E6641" t="s">
        <v>27</v>
      </c>
      <c r="F6641" t="s">
        <v>37</v>
      </c>
      <c r="G6641" t="s">
        <v>38</v>
      </c>
      <c r="H6641" t="s">
        <v>39</v>
      </c>
      <c r="I6641" t="s">
        <v>117</v>
      </c>
      <c r="J6641" t="s">
        <v>118</v>
      </c>
      <c r="K6641" t="s">
        <v>59</v>
      </c>
      <c r="L6641" s="8">
        <v>6</v>
      </c>
      <c r="M6641" s="8">
        <v>4.2</v>
      </c>
      <c r="N6641">
        <v>1</v>
      </c>
      <c r="O6641" s="8">
        <v>6</v>
      </c>
      <c r="P6641" s="14">
        <v>6.0699999999999997E-2</v>
      </c>
      <c r="Q6641" s="8">
        <v>0.36</v>
      </c>
      <c r="R6641" s="8">
        <v>5.64</v>
      </c>
      <c r="S6641" s="8">
        <v>4.2</v>
      </c>
      <c r="T6641" s="8">
        <v>1.44</v>
      </c>
      <c r="U6641">
        <v>0</v>
      </c>
      <c r="V6641" s="8">
        <v>0</v>
      </c>
      <c r="W6641" s="8">
        <v>0</v>
      </c>
      <c r="X6641" s="8">
        <v>1.44</v>
      </c>
    </row>
    <row r="6642" spans="1:24" x14ac:dyDescent="0.25">
      <c r="A6642" t="s">
        <v>6968</v>
      </c>
      <c r="B6642" s="1">
        <v>45809</v>
      </c>
      <c r="C6642" t="s">
        <v>427</v>
      </c>
      <c r="D6642" t="s">
        <v>428</v>
      </c>
      <c r="E6642" t="s">
        <v>150</v>
      </c>
      <c r="F6642" t="s">
        <v>46</v>
      </c>
      <c r="G6642" t="s">
        <v>151</v>
      </c>
      <c r="H6642" t="s">
        <v>152</v>
      </c>
      <c r="I6642" t="s">
        <v>66</v>
      </c>
      <c r="J6642" t="s">
        <v>67</v>
      </c>
      <c r="K6642" t="s">
        <v>33</v>
      </c>
      <c r="L6642" s="8">
        <v>4.5</v>
      </c>
      <c r="M6642" s="8">
        <v>2.1</v>
      </c>
      <c r="N6642">
        <v>6</v>
      </c>
      <c r="O6642" s="8">
        <v>27</v>
      </c>
      <c r="P6642" s="14">
        <v>0.12690000000000001</v>
      </c>
      <c r="Q6642" s="8">
        <v>3.43</v>
      </c>
      <c r="R6642" s="8">
        <v>23.57</v>
      </c>
      <c r="S6642" s="8">
        <v>12.6</v>
      </c>
      <c r="T6642" s="8">
        <v>10.97</v>
      </c>
      <c r="U6642">
        <v>0</v>
      </c>
      <c r="V6642" s="8">
        <v>0</v>
      </c>
      <c r="W6642" s="8">
        <v>0</v>
      </c>
      <c r="X6642" s="8">
        <v>10.97</v>
      </c>
    </row>
    <row r="6643" spans="1:24" x14ac:dyDescent="0.25">
      <c r="A6643" t="s">
        <v>6969</v>
      </c>
      <c r="B6643" s="1">
        <v>46161</v>
      </c>
      <c r="C6643" t="s">
        <v>201</v>
      </c>
      <c r="D6643" t="s">
        <v>202</v>
      </c>
      <c r="E6643" t="s">
        <v>53</v>
      </c>
      <c r="F6643" t="s">
        <v>46</v>
      </c>
      <c r="G6643" t="s">
        <v>55</v>
      </c>
      <c r="H6643" t="s">
        <v>56</v>
      </c>
      <c r="I6643" t="s">
        <v>104</v>
      </c>
      <c r="J6643" t="s">
        <v>105</v>
      </c>
      <c r="K6643" t="s">
        <v>49</v>
      </c>
      <c r="L6643" s="8">
        <v>4.2</v>
      </c>
      <c r="M6643" s="8">
        <v>2.8</v>
      </c>
      <c r="N6643">
        <v>39</v>
      </c>
      <c r="O6643" s="8">
        <v>163.80000000000001</v>
      </c>
      <c r="P6643" s="14">
        <v>9.1399999999999995E-2</v>
      </c>
      <c r="Q6643" s="8">
        <v>14.97</v>
      </c>
      <c r="R6643" s="8">
        <v>148.83000000000001</v>
      </c>
      <c r="S6643" s="8">
        <v>109.2</v>
      </c>
      <c r="T6643" s="8">
        <v>39.630000000000003</v>
      </c>
      <c r="U6643">
        <v>0</v>
      </c>
      <c r="V6643" s="8">
        <v>0</v>
      </c>
      <c r="W6643" s="8">
        <v>0</v>
      </c>
      <c r="X6643" s="8">
        <v>39.630000000000003</v>
      </c>
    </row>
    <row r="6644" spans="1:24" x14ac:dyDescent="0.25">
      <c r="A6644" t="s">
        <v>6970</v>
      </c>
      <c r="B6644" s="1">
        <v>45772</v>
      </c>
      <c r="C6644" t="s">
        <v>171</v>
      </c>
      <c r="D6644" t="s">
        <v>172</v>
      </c>
      <c r="E6644" t="s">
        <v>27</v>
      </c>
      <c r="F6644" t="s">
        <v>46</v>
      </c>
      <c r="G6644" t="s">
        <v>29</v>
      </c>
      <c r="H6644" t="s">
        <v>30</v>
      </c>
      <c r="I6644" t="s">
        <v>74</v>
      </c>
      <c r="J6644" t="s">
        <v>75</v>
      </c>
      <c r="K6644" t="s">
        <v>49</v>
      </c>
      <c r="L6644" s="8">
        <v>11</v>
      </c>
      <c r="M6644" s="8">
        <v>6.8</v>
      </c>
      <c r="N6644">
        <v>16</v>
      </c>
      <c r="O6644" s="8">
        <v>176</v>
      </c>
      <c r="P6644" s="14">
        <v>7.1400000000000005E-2</v>
      </c>
      <c r="Q6644" s="8">
        <v>12.57</v>
      </c>
      <c r="R6644" s="8">
        <v>163.43</v>
      </c>
      <c r="S6644" s="8">
        <v>108.8</v>
      </c>
      <c r="T6644" s="8">
        <v>54.63</v>
      </c>
      <c r="U6644">
        <v>0</v>
      </c>
      <c r="V6644" s="8">
        <v>0</v>
      </c>
      <c r="W6644" s="8">
        <v>0</v>
      </c>
      <c r="X6644" s="8">
        <v>54.63</v>
      </c>
    </row>
    <row r="6645" spans="1:24" x14ac:dyDescent="0.25">
      <c r="A6645" t="s">
        <v>6971</v>
      </c>
      <c r="B6645" s="1">
        <v>46164</v>
      </c>
      <c r="C6645" t="s">
        <v>195</v>
      </c>
      <c r="D6645" t="s">
        <v>196</v>
      </c>
      <c r="E6645" t="s">
        <v>150</v>
      </c>
      <c r="F6645" t="s">
        <v>89</v>
      </c>
      <c r="G6645" t="s">
        <v>151</v>
      </c>
      <c r="H6645" t="s">
        <v>152</v>
      </c>
      <c r="I6645" t="s">
        <v>31</v>
      </c>
      <c r="J6645" t="s">
        <v>32</v>
      </c>
      <c r="K6645" t="s">
        <v>33</v>
      </c>
      <c r="L6645" s="8">
        <v>5.8</v>
      </c>
      <c r="M6645" s="8">
        <v>2.7</v>
      </c>
      <c r="N6645">
        <v>164</v>
      </c>
      <c r="O6645" s="8">
        <v>951.2</v>
      </c>
      <c r="P6645" s="14">
        <v>0.1096</v>
      </c>
      <c r="Q6645" s="8">
        <v>104.25</v>
      </c>
      <c r="R6645" s="8">
        <v>846.95</v>
      </c>
      <c r="S6645" s="8">
        <v>442.8</v>
      </c>
      <c r="T6645" s="8">
        <v>404.15</v>
      </c>
      <c r="U6645">
        <v>0</v>
      </c>
      <c r="V6645" s="8">
        <v>0</v>
      </c>
      <c r="W6645" s="8">
        <v>0</v>
      </c>
      <c r="X6645" s="8">
        <v>404.15</v>
      </c>
    </row>
    <row r="6646" spans="1:24" x14ac:dyDescent="0.25">
      <c r="A6646" t="s">
        <v>6972</v>
      </c>
      <c r="B6646" s="1">
        <v>45799</v>
      </c>
      <c r="C6646" t="s">
        <v>285</v>
      </c>
      <c r="D6646" t="s">
        <v>286</v>
      </c>
      <c r="E6646" t="s">
        <v>27</v>
      </c>
      <c r="F6646" t="s">
        <v>89</v>
      </c>
      <c r="G6646" t="s">
        <v>29</v>
      </c>
      <c r="H6646" t="s">
        <v>30</v>
      </c>
      <c r="I6646" t="s">
        <v>31</v>
      </c>
      <c r="J6646" t="s">
        <v>32</v>
      </c>
      <c r="K6646" t="s">
        <v>33</v>
      </c>
      <c r="L6646" s="8">
        <v>5.8</v>
      </c>
      <c r="M6646" s="8">
        <v>2.7</v>
      </c>
      <c r="N6646">
        <v>224</v>
      </c>
      <c r="O6646" s="8">
        <v>1299.2</v>
      </c>
      <c r="P6646" s="14">
        <v>2.46E-2</v>
      </c>
      <c r="Q6646" s="8">
        <v>31.96</v>
      </c>
      <c r="R6646" s="8">
        <v>1267.24</v>
      </c>
      <c r="S6646" s="8">
        <v>604.79999999999995</v>
      </c>
      <c r="T6646" s="8">
        <v>662.44</v>
      </c>
      <c r="U6646">
        <v>0</v>
      </c>
      <c r="V6646" s="8">
        <v>0</v>
      </c>
      <c r="W6646" s="8">
        <v>0</v>
      </c>
      <c r="X6646" s="8">
        <v>662.44</v>
      </c>
    </row>
    <row r="6647" spans="1:24" x14ac:dyDescent="0.25">
      <c r="A6647" t="s">
        <v>6973</v>
      </c>
      <c r="B6647" s="1">
        <v>46182</v>
      </c>
      <c r="C6647" t="s">
        <v>69</v>
      </c>
      <c r="D6647" t="s">
        <v>70</v>
      </c>
      <c r="E6647" t="s">
        <v>71</v>
      </c>
      <c r="F6647" t="s">
        <v>37</v>
      </c>
      <c r="G6647" t="s">
        <v>165</v>
      </c>
      <c r="H6647" t="s">
        <v>166</v>
      </c>
      <c r="I6647" t="s">
        <v>40</v>
      </c>
      <c r="J6647" t="s">
        <v>41</v>
      </c>
      <c r="K6647" t="s">
        <v>42</v>
      </c>
      <c r="L6647" s="8">
        <v>14.5</v>
      </c>
      <c r="M6647" s="8">
        <v>4.2</v>
      </c>
      <c r="N6647">
        <v>83</v>
      </c>
      <c r="O6647" s="8">
        <v>1203.5</v>
      </c>
      <c r="P6647" s="14">
        <v>9.1999999999999998E-3</v>
      </c>
      <c r="Q6647" s="8">
        <v>11.07</v>
      </c>
      <c r="R6647" s="8">
        <v>1192.43</v>
      </c>
      <c r="S6647" s="8">
        <v>348.6</v>
      </c>
      <c r="T6647" s="8">
        <v>843.83</v>
      </c>
      <c r="U6647">
        <v>22</v>
      </c>
      <c r="V6647" s="8">
        <v>316.07</v>
      </c>
      <c r="W6647" s="8">
        <v>103.4</v>
      </c>
      <c r="X6647" s="8">
        <v>740.43</v>
      </c>
    </row>
    <row r="6648" spans="1:24" x14ac:dyDescent="0.25">
      <c r="A6648" t="s">
        <v>6974</v>
      </c>
      <c r="B6648" s="1">
        <v>45461</v>
      </c>
      <c r="C6648" t="s">
        <v>391</v>
      </c>
      <c r="D6648" t="s">
        <v>392</v>
      </c>
      <c r="E6648" t="s">
        <v>63</v>
      </c>
      <c r="F6648" t="s">
        <v>54</v>
      </c>
      <c r="G6648" t="s">
        <v>64</v>
      </c>
      <c r="H6648" t="s">
        <v>65</v>
      </c>
      <c r="I6648" t="s">
        <v>130</v>
      </c>
      <c r="J6648" t="s">
        <v>131</v>
      </c>
      <c r="K6648" t="s">
        <v>42</v>
      </c>
      <c r="L6648" s="8">
        <v>4.8</v>
      </c>
      <c r="M6648" s="8">
        <v>1.4</v>
      </c>
      <c r="N6648">
        <v>76</v>
      </c>
      <c r="O6648" s="8">
        <v>364.8</v>
      </c>
      <c r="P6648" s="14">
        <v>0.01</v>
      </c>
      <c r="Q6648" s="8">
        <v>3.65</v>
      </c>
      <c r="R6648" s="8">
        <v>361.15</v>
      </c>
      <c r="S6648" s="8">
        <v>106.4</v>
      </c>
      <c r="T6648" s="8">
        <v>254.75</v>
      </c>
      <c r="U6648">
        <v>0</v>
      </c>
      <c r="V6648" s="8">
        <v>0</v>
      </c>
      <c r="W6648" s="8">
        <v>0</v>
      </c>
      <c r="X6648" s="8">
        <v>254.75</v>
      </c>
    </row>
    <row r="6649" spans="1:24" x14ac:dyDescent="0.25">
      <c r="A6649" t="s">
        <v>6975</v>
      </c>
      <c r="B6649" s="1">
        <v>45368</v>
      </c>
      <c r="C6649" t="s">
        <v>110</v>
      </c>
      <c r="D6649" t="s">
        <v>111</v>
      </c>
      <c r="E6649" t="s">
        <v>27</v>
      </c>
      <c r="F6649" t="s">
        <v>37</v>
      </c>
      <c r="G6649" t="s">
        <v>38</v>
      </c>
      <c r="H6649" t="s">
        <v>39</v>
      </c>
      <c r="I6649" t="s">
        <v>130</v>
      </c>
      <c r="J6649" t="s">
        <v>131</v>
      </c>
      <c r="K6649" t="s">
        <v>42</v>
      </c>
      <c r="L6649" s="8">
        <v>4.8</v>
      </c>
      <c r="M6649" s="8">
        <v>1.4</v>
      </c>
      <c r="N6649">
        <v>95</v>
      </c>
      <c r="O6649" s="8">
        <v>456</v>
      </c>
      <c r="P6649" s="14">
        <v>2.52E-2</v>
      </c>
      <c r="Q6649" s="8">
        <v>11.49</v>
      </c>
      <c r="R6649" s="8">
        <v>444.51</v>
      </c>
      <c r="S6649" s="8">
        <v>133</v>
      </c>
      <c r="T6649" s="8">
        <v>311.51</v>
      </c>
      <c r="U6649">
        <v>0</v>
      </c>
      <c r="V6649" s="8">
        <v>0</v>
      </c>
      <c r="W6649" s="8">
        <v>0</v>
      </c>
      <c r="X6649" s="8">
        <v>311.51</v>
      </c>
    </row>
    <row r="6650" spans="1:24" x14ac:dyDescent="0.25">
      <c r="A6650" t="s">
        <v>6976</v>
      </c>
      <c r="B6650" s="1">
        <v>46061</v>
      </c>
      <c r="C6650" t="s">
        <v>328</v>
      </c>
      <c r="D6650" t="s">
        <v>329</v>
      </c>
      <c r="E6650" t="s">
        <v>71</v>
      </c>
      <c r="F6650" t="s">
        <v>54</v>
      </c>
      <c r="G6650" t="s">
        <v>165</v>
      </c>
      <c r="H6650" t="s">
        <v>166</v>
      </c>
      <c r="I6650" t="s">
        <v>130</v>
      </c>
      <c r="J6650" t="s">
        <v>131</v>
      </c>
      <c r="K6650" t="s">
        <v>42</v>
      </c>
      <c r="L6650" s="8">
        <v>4.8</v>
      </c>
      <c r="M6650" s="8">
        <v>1.4</v>
      </c>
      <c r="N6650">
        <v>29</v>
      </c>
      <c r="O6650" s="8">
        <v>139.19999999999999</v>
      </c>
      <c r="P6650" s="14">
        <v>2.8999999999999998E-3</v>
      </c>
      <c r="Q6650" s="8">
        <v>0.4</v>
      </c>
      <c r="R6650" s="8">
        <v>138.80000000000001</v>
      </c>
      <c r="S6650" s="8">
        <v>40.6</v>
      </c>
      <c r="T6650" s="8">
        <v>98.2</v>
      </c>
      <c r="U6650">
        <v>0</v>
      </c>
      <c r="V6650" s="8">
        <v>0</v>
      </c>
      <c r="W6650" s="8">
        <v>0</v>
      </c>
      <c r="X6650" s="8">
        <v>98.2</v>
      </c>
    </row>
    <row r="6651" spans="1:24" x14ac:dyDescent="0.25">
      <c r="A6651" t="s">
        <v>6977</v>
      </c>
      <c r="B6651" s="1">
        <v>45795</v>
      </c>
      <c r="C6651" t="s">
        <v>455</v>
      </c>
      <c r="D6651" t="s">
        <v>456</v>
      </c>
      <c r="E6651" t="s">
        <v>71</v>
      </c>
      <c r="F6651" t="s">
        <v>89</v>
      </c>
      <c r="G6651" t="s">
        <v>165</v>
      </c>
      <c r="H6651" t="s">
        <v>166</v>
      </c>
      <c r="I6651" t="s">
        <v>117</v>
      </c>
      <c r="J6651" t="s">
        <v>118</v>
      </c>
      <c r="K6651" t="s">
        <v>59</v>
      </c>
      <c r="L6651" s="8">
        <v>6</v>
      </c>
      <c r="M6651" s="8">
        <v>4.2</v>
      </c>
      <c r="N6651">
        <v>29</v>
      </c>
      <c r="O6651" s="8">
        <v>174</v>
      </c>
      <c r="P6651" s="14">
        <v>5.5300000000000002E-2</v>
      </c>
      <c r="Q6651" s="8">
        <v>9.6199999999999992</v>
      </c>
      <c r="R6651" s="8">
        <v>164.38</v>
      </c>
      <c r="S6651" s="8">
        <v>121.8</v>
      </c>
      <c r="T6651" s="8">
        <v>42.58</v>
      </c>
      <c r="U6651">
        <v>0</v>
      </c>
      <c r="V6651" s="8">
        <v>0</v>
      </c>
      <c r="W6651" s="8">
        <v>0</v>
      </c>
      <c r="X6651" s="8">
        <v>42.58</v>
      </c>
    </row>
    <row r="6652" spans="1:24" x14ac:dyDescent="0.25">
      <c r="A6652" t="s">
        <v>6978</v>
      </c>
      <c r="B6652" s="1">
        <v>45620</v>
      </c>
      <c r="C6652" t="s">
        <v>475</v>
      </c>
      <c r="D6652" t="s">
        <v>476</v>
      </c>
      <c r="E6652" t="s">
        <v>63</v>
      </c>
      <c r="F6652" t="s">
        <v>37</v>
      </c>
      <c r="G6652" t="s">
        <v>79</v>
      </c>
      <c r="H6652" t="s">
        <v>80</v>
      </c>
      <c r="I6652" t="s">
        <v>130</v>
      </c>
      <c r="J6652" t="s">
        <v>131</v>
      </c>
      <c r="K6652" t="s">
        <v>42</v>
      </c>
      <c r="L6652" s="8">
        <v>4.8</v>
      </c>
      <c r="M6652" s="8">
        <v>1.4</v>
      </c>
      <c r="N6652">
        <v>7</v>
      </c>
      <c r="O6652" s="8">
        <v>33.6</v>
      </c>
      <c r="P6652" s="14">
        <v>6.7000000000000002E-3</v>
      </c>
      <c r="Q6652" s="8">
        <v>0.23</v>
      </c>
      <c r="R6652" s="8">
        <v>33.369999999999997</v>
      </c>
      <c r="S6652" s="8">
        <v>9.8000000000000007</v>
      </c>
      <c r="T6652" s="8">
        <v>23.57</v>
      </c>
      <c r="U6652">
        <v>0</v>
      </c>
      <c r="V6652" s="8">
        <v>0</v>
      </c>
      <c r="W6652" s="8">
        <v>0</v>
      </c>
      <c r="X6652" s="8">
        <v>23.57</v>
      </c>
    </row>
    <row r="6653" spans="1:24" x14ac:dyDescent="0.25">
      <c r="A6653" t="s">
        <v>6979</v>
      </c>
      <c r="B6653" s="1">
        <v>45538</v>
      </c>
      <c r="C6653" t="s">
        <v>51</v>
      </c>
      <c r="D6653" t="s">
        <v>52</v>
      </c>
      <c r="E6653" t="s">
        <v>53</v>
      </c>
      <c r="F6653" t="s">
        <v>54</v>
      </c>
      <c r="G6653" t="s">
        <v>55</v>
      </c>
      <c r="H6653" t="s">
        <v>56</v>
      </c>
      <c r="I6653" t="s">
        <v>127</v>
      </c>
      <c r="J6653" t="s">
        <v>128</v>
      </c>
      <c r="K6653" t="s">
        <v>33</v>
      </c>
      <c r="L6653" s="8">
        <v>7.2</v>
      </c>
      <c r="M6653" s="8">
        <v>3.6</v>
      </c>
      <c r="N6653">
        <v>16</v>
      </c>
      <c r="O6653" s="8">
        <v>115.2</v>
      </c>
      <c r="P6653" s="14">
        <v>1.6199999999999999E-2</v>
      </c>
      <c r="Q6653" s="8">
        <v>1.87</v>
      </c>
      <c r="R6653" s="8">
        <v>113.33</v>
      </c>
      <c r="S6653" s="8">
        <v>57.6</v>
      </c>
      <c r="T6653" s="8">
        <v>55.73</v>
      </c>
      <c r="U6653">
        <v>0</v>
      </c>
      <c r="V6653" s="8">
        <v>0</v>
      </c>
      <c r="W6653" s="8">
        <v>0</v>
      </c>
      <c r="X6653" s="8">
        <v>55.73</v>
      </c>
    </row>
    <row r="6654" spans="1:24" x14ac:dyDescent="0.25">
      <c r="A6654" t="s">
        <v>6980</v>
      </c>
      <c r="B6654" s="1">
        <v>45630</v>
      </c>
      <c r="C6654" t="s">
        <v>269</v>
      </c>
      <c r="D6654" t="s">
        <v>270</v>
      </c>
      <c r="E6654" t="s">
        <v>27</v>
      </c>
      <c r="F6654" t="s">
        <v>37</v>
      </c>
      <c r="G6654" t="s">
        <v>29</v>
      </c>
      <c r="H6654" t="s">
        <v>30</v>
      </c>
      <c r="I6654" t="s">
        <v>185</v>
      </c>
      <c r="J6654" t="s">
        <v>186</v>
      </c>
      <c r="K6654" t="s">
        <v>59</v>
      </c>
      <c r="L6654" s="8">
        <v>4.9000000000000004</v>
      </c>
      <c r="M6654" s="8">
        <v>3.1</v>
      </c>
      <c r="N6654">
        <v>6</v>
      </c>
      <c r="O6654" s="8">
        <v>29.4</v>
      </c>
      <c r="P6654" s="14">
        <v>0.46920000000000001</v>
      </c>
      <c r="Q6654" s="8">
        <v>13.79</v>
      </c>
      <c r="R6654" s="8">
        <v>15.61</v>
      </c>
      <c r="S6654" s="8">
        <v>18.600000000000001</v>
      </c>
      <c r="T6654" s="8">
        <v>-2.99</v>
      </c>
      <c r="U6654">
        <v>0</v>
      </c>
      <c r="V6654" s="8">
        <v>0</v>
      </c>
      <c r="W6654" s="8">
        <v>0</v>
      </c>
      <c r="X6654" s="8">
        <v>-2.99</v>
      </c>
    </row>
    <row r="6655" spans="1:24" x14ac:dyDescent="0.25">
      <c r="A6655" t="s">
        <v>6981</v>
      </c>
      <c r="B6655" s="1">
        <v>45576</v>
      </c>
      <c r="C6655" t="s">
        <v>590</v>
      </c>
      <c r="D6655" t="s">
        <v>591</v>
      </c>
      <c r="E6655" t="s">
        <v>27</v>
      </c>
      <c r="F6655" t="s">
        <v>46</v>
      </c>
      <c r="G6655" t="s">
        <v>38</v>
      </c>
      <c r="H6655" t="s">
        <v>39</v>
      </c>
      <c r="I6655" t="s">
        <v>104</v>
      </c>
      <c r="J6655" t="s">
        <v>105</v>
      </c>
      <c r="K6655" t="s">
        <v>49</v>
      </c>
      <c r="L6655" s="8">
        <v>4.2</v>
      </c>
      <c r="M6655" s="8">
        <v>2.8</v>
      </c>
      <c r="N6655">
        <v>7</v>
      </c>
      <c r="O6655" s="8">
        <v>29.4</v>
      </c>
      <c r="P6655" s="14">
        <v>1.9300000000000001E-2</v>
      </c>
      <c r="Q6655" s="8">
        <v>0.56999999999999995</v>
      </c>
      <c r="R6655" s="8">
        <v>28.83</v>
      </c>
      <c r="S6655" s="8">
        <v>19.600000000000001</v>
      </c>
      <c r="T6655" s="8">
        <v>9.23</v>
      </c>
      <c r="U6655">
        <v>0</v>
      </c>
      <c r="V6655" s="8">
        <v>0</v>
      </c>
      <c r="W6655" s="8">
        <v>0</v>
      </c>
      <c r="X6655" s="8">
        <v>9.23</v>
      </c>
    </row>
    <row r="6656" spans="1:24" x14ac:dyDescent="0.25">
      <c r="A6656" t="s">
        <v>6982</v>
      </c>
      <c r="B6656" s="1">
        <v>45343</v>
      </c>
      <c r="C6656" t="s">
        <v>383</v>
      </c>
      <c r="D6656" t="s">
        <v>384</v>
      </c>
      <c r="E6656" t="s">
        <v>63</v>
      </c>
      <c r="F6656" t="s">
        <v>54</v>
      </c>
      <c r="G6656" t="s">
        <v>79</v>
      </c>
      <c r="H6656" t="s">
        <v>80</v>
      </c>
      <c r="I6656" t="s">
        <v>57</v>
      </c>
      <c r="J6656" t="s">
        <v>58</v>
      </c>
      <c r="K6656" t="s">
        <v>59</v>
      </c>
      <c r="L6656" s="8">
        <v>10.5</v>
      </c>
      <c r="M6656" s="8">
        <v>7.5</v>
      </c>
      <c r="N6656">
        <v>85</v>
      </c>
      <c r="O6656" s="8">
        <v>892.5</v>
      </c>
      <c r="P6656" s="14">
        <v>3.5799999999999998E-2</v>
      </c>
      <c r="Q6656" s="8">
        <v>31.95</v>
      </c>
      <c r="R6656" s="8">
        <v>860.55</v>
      </c>
      <c r="S6656" s="8">
        <v>637.5</v>
      </c>
      <c r="T6656" s="8">
        <v>223.05</v>
      </c>
      <c r="U6656">
        <v>0</v>
      </c>
      <c r="V6656" s="8">
        <v>0</v>
      </c>
      <c r="W6656" s="8">
        <v>0</v>
      </c>
      <c r="X6656" s="8">
        <v>223.05</v>
      </c>
    </row>
    <row r="6657" spans="1:24" x14ac:dyDescent="0.25">
      <c r="A6657" t="s">
        <v>6983</v>
      </c>
      <c r="B6657" s="1">
        <v>45811</v>
      </c>
      <c r="C6657" t="s">
        <v>551</v>
      </c>
      <c r="D6657" t="s">
        <v>552</v>
      </c>
      <c r="E6657" t="s">
        <v>27</v>
      </c>
      <c r="F6657" t="s">
        <v>54</v>
      </c>
      <c r="G6657" t="s">
        <v>29</v>
      </c>
      <c r="H6657" t="s">
        <v>30</v>
      </c>
      <c r="I6657" t="s">
        <v>40</v>
      </c>
      <c r="J6657" t="s">
        <v>41</v>
      </c>
      <c r="K6657" t="s">
        <v>42</v>
      </c>
      <c r="L6657" s="8">
        <v>14.5</v>
      </c>
      <c r="M6657" s="8">
        <v>4.2</v>
      </c>
      <c r="N6657">
        <v>50</v>
      </c>
      <c r="O6657" s="8">
        <v>725</v>
      </c>
      <c r="P6657" s="14">
        <v>2.7000000000000001E-3</v>
      </c>
      <c r="Q6657" s="8">
        <v>1.96</v>
      </c>
      <c r="R6657" s="8">
        <v>723.04</v>
      </c>
      <c r="S6657" s="8">
        <v>210</v>
      </c>
      <c r="T6657" s="8">
        <v>513.04</v>
      </c>
      <c r="U6657">
        <v>0</v>
      </c>
      <c r="V6657" s="8">
        <v>0</v>
      </c>
      <c r="W6657" s="8">
        <v>0</v>
      </c>
      <c r="X6657" s="8">
        <v>513.04</v>
      </c>
    </row>
    <row r="6658" spans="1:24" x14ac:dyDescent="0.25">
      <c r="A6658" t="s">
        <v>6984</v>
      </c>
      <c r="B6658" s="1">
        <v>45520</v>
      </c>
      <c r="C6658" t="s">
        <v>671</v>
      </c>
      <c r="D6658" t="s">
        <v>672</v>
      </c>
      <c r="E6658" t="s">
        <v>27</v>
      </c>
      <c r="F6658" t="s">
        <v>89</v>
      </c>
      <c r="G6658" t="s">
        <v>29</v>
      </c>
      <c r="H6658" t="s">
        <v>30</v>
      </c>
      <c r="I6658" t="s">
        <v>84</v>
      </c>
      <c r="J6658" t="s">
        <v>85</v>
      </c>
      <c r="K6658" t="s">
        <v>42</v>
      </c>
      <c r="L6658" s="8">
        <v>9.9</v>
      </c>
      <c r="M6658" s="8">
        <v>3.1</v>
      </c>
      <c r="N6658">
        <v>417</v>
      </c>
      <c r="O6658" s="8">
        <v>4128.3</v>
      </c>
      <c r="P6658" s="14">
        <v>6.1100000000000002E-2</v>
      </c>
      <c r="Q6658" s="8">
        <v>252.24</v>
      </c>
      <c r="R6658" s="8">
        <v>3876.06</v>
      </c>
      <c r="S6658" s="8">
        <v>1292.7</v>
      </c>
      <c r="T6658" s="8">
        <v>2583.36</v>
      </c>
      <c r="U6658">
        <v>0</v>
      </c>
      <c r="V6658" s="8">
        <v>0</v>
      </c>
      <c r="W6658" s="8">
        <v>0</v>
      </c>
      <c r="X6658" s="8">
        <v>2583.36</v>
      </c>
    </row>
    <row r="6659" spans="1:24" x14ac:dyDescent="0.25">
      <c r="A6659" t="s">
        <v>6985</v>
      </c>
      <c r="B6659" s="1">
        <v>45855</v>
      </c>
      <c r="C6659" t="s">
        <v>232</v>
      </c>
      <c r="D6659" t="s">
        <v>233</v>
      </c>
      <c r="E6659" t="s">
        <v>27</v>
      </c>
      <c r="F6659" t="s">
        <v>89</v>
      </c>
      <c r="G6659" t="s">
        <v>38</v>
      </c>
      <c r="H6659" t="s">
        <v>39</v>
      </c>
      <c r="I6659" t="s">
        <v>99</v>
      </c>
      <c r="J6659" t="s">
        <v>100</v>
      </c>
      <c r="K6659" t="s">
        <v>49</v>
      </c>
      <c r="L6659" s="8">
        <v>3.8</v>
      </c>
      <c r="M6659" s="8">
        <v>2.6</v>
      </c>
      <c r="N6659">
        <v>255</v>
      </c>
      <c r="O6659" s="8">
        <v>969</v>
      </c>
      <c r="P6659" s="14">
        <v>2.2800000000000001E-2</v>
      </c>
      <c r="Q6659" s="8">
        <v>22.09</v>
      </c>
      <c r="R6659" s="8">
        <v>946.91</v>
      </c>
      <c r="S6659" s="8">
        <v>663</v>
      </c>
      <c r="T6659" s="8">
        <v>283.91000000000003</v>
      </c>
      <c r="U6659">
        <v>0</v>
      </c>
      <c r="V6659" s="8">
        <v>0</v>
      </c>
      <c r="W6659" s="8">
        <v>0</v>
      </c>
      <c r="X6659" s="8">
        <v>283.91000000000003</v>
      </c>
    </row>
    <row r="6660" spans="1:24" x14ac:dyDescent="0.25">
      <c r="A6660" t="s">
        <v>6986</v>
      </c>
      <c r="B6660" s="1">
        <v>45950</v>
      </c>
      <c r="C6660" t="s">
        <v>420</v>
      </c>
      <c r="D6660" t="s">
        <v>421</v>
      </c>
      <c r="E6660" t="s">
        <v>150</v>
      </c>
      <c r="F6660" t="s">
        <v>89</v>
      </c>
      <c r="G6660" t="s">
        <v>151</v>
      </c>
      <c r="H6660" t="s">
        <v>152</v>
      </c>
      <c r="I6660" t="s">
        <v>156</v>
      </c>
      <c r="J6660" t="s">
        <v>157</v>
      </c>
      <c r="K6660" t="s">
        <v>42</v>
      </c>
      <c r="L6660" s="8">
        <v>6.2</v>
      </c>
      <c r="M6660" s="8">
        <v>1.9</v>
      </c>
      <c r="N6660">
        <v>105</v>
      </c>
      <c r="O6660" s="8">
        <v>651</v>
      </c>
      <c r="P6660" s="14">
        <v>0.1341</v>
      </c>
      <c r="Q6660" s="8">
        <v>87.3</v>
      </c>
      <c r="R6660" s="8">
        <v>563.70000000000005</v>
      </c>
      <c r="S6660" s="8">
        <v>199.5</v>
      </c>
      <c r="T6660" s="8">
        <v>364.2</v>
      </c>
      <c r="U6660">
        <v>0</v>
      </c>
      <c r="V6660" s="8">
        <v>0</v>
      </c>
      <c r="W6660" s="8">
        <v>0</v>
      </c>
      <c r="X6660" s="8">
        <v>364.2</v>
      </c>
    </row>
    <row r="6661" spans="1:24" x14ac:dyDescent="0.25">
      <c r="A6661" t="s">
        <v>6987</v>
      </c>
      <c r="B6661" s="1">
        <v>45679</v>
      </c>
      <c r="C6661" t="s">
        <v>383</v>
      </c>
      <c r="D6661" t="s">
        <v>384</v>
      </c>
      <c r="E6661" t="s">
        <v>63</v>
      </c>
      <c r="F6661" t="s">
        <v>54</v>
      </c>
      <c r="G6661" t="s">
        <v>79</v>
      </c>
      <c r="H6661" t="s">
        <v>80</v>
      </c>
      <c r="I6661" t="s">
        <v>57</v>
      </c>
      <c r="J6661" t="s">
        <v>58</v>
      </c>
      <c r="K6661" t="s">
        <v>59</v>
      </c>
      <c r="L6661" s="8">
        <v>10.5</v>
      </c>
      <c r="M6661" s="8">
        <v>7.5</v>
      </c>
      <c r="N6661">
        <v>86</v>
      </c>
      <c r="O6661" s="8">
        <v>903</v>
      </c>
      <c r="P6661" s="14">
        <v>9.1000000000000004E-3</v>
      </c>
      <c r="Q6661" s="8">
        <v>8.2200000000000006</v>
      </c>
      <c r="R6661" s="8">
        <v>894.78</v>
      </c>
      <c r="S6661" s="8">
        <v>645</v>
      </c>
      <c r="T6661" s="8">
        <v>249.78</v>
      </c>
      <c r="U6661">
        <v>0</v>
      </c>
      <c r="V6661" s="8">
        <v>0</v>
      </c>
      <c r="W6661" s="8">
        <v>0</v>
      </c>
      <c r="X6661" s="8">
        <v>249.78</v>
      </c>
    </row>
    <row r="6662" spans="1:24" x14ac:dyDescent="0.25">
      <c r="A6662" t="s">
        <v>6988</v>
      </c>
      <c r="B6662" s="1">
        <v>45704</v>
      </c>
      <c r="C6662" t="s">
        <v>321</v>
      </c>
      <c r="D6662" t="s">
        <v>322</v>
      </c>
      <c r="E6662" t="s">
        <v>63</v>
      </c>
      <c r="F6662" t="s">
        <v>46</v>
      </c>
      <c r="G6662" t="s">
        <v>64</v>
      </c>
      <c r="H6662" t="s">
        <v>65</v>
      </c>
      <c r="I6662" t="s">
        <v>57</v>
      </c>
      <c r="J6662" t="s">
        <v>58</v>
      </c>
      <c r="K6662" t="s">
        <v>59</v>
      </c>
      <c r="L6662" s="8">
        <v>10.5</v>
      </c>
      <c r="M6662" s="8">
        <v>7.5</v>
      </c>
      <c r="N6662">
        <v>32</v>
      </c>
      <c r="O6662" s="8">
        <v>336</v>
      </c>
      <c r="P6662" s="14">
        <v>0.2407</v>
      </c>
      <c r="Q6662" s="8">
        <v>80.88</v>
      </c>
      <c r="R6662" s="8">
        <v>255.12</v>
      </c>
      <c r="S6662" s="8">
        <v>240</v>
      </c>
      <c r="T6662" s="8">
        <v>15.12</v>
      </c>
      <c r="U6662">
        <v>0</v>
      </c>
      <c r="V6662" s="8">
        <v>0</v>
      </c>
      <c r="W6662" s="8">
        <v>0</v>
      </c>
      <c r="X6662" s="8">
        <v>15.12</v>
      </c>
    </row>
    <row r="6663" spans="1:24" x14ac:dyDescent="0.25">
      <c r="A6663" t="s">
        <v>6989</v>
      </c>
      <c r="B6663" s="1">
        <v>46128</v>
      </c>
      <c r="C6663" t="s">
        <v>188</v>
      </c>
      <c r="D6663" t="s">
        <v>189</v>
      </c>
      <c r="E6663" t="s">
        <v>27</v>
      </c>
      <c r="F6663" t="s">
        <v>54</v>
      </c>
      <c r="G6663" t="s">
        <v>29</v>
      </c>
      <c r="H6663" t="s">
        <v>30</v>
      </c>
      <c r="I6663" t="s">
        <v>57</v>
      </c>
      <c r="J6663" t="s">
        <v>58</v>
      </c>
      <c r="K6663" t="s">
        <v>59</v>
      </c>
      <c r="L6663" s="8">
        <v>10.5</v>
      </c>
      <c r="M6663" s="8">
        <v>7.5</v>
      </c>
      <c r="N6663">
        <v>60</v>
      </c>
      <c r="O6663" s="8">
        <v>630</v>
      </c>
      <c r="P6663" s="14">
        <v>4.3299999999999998E-2</v>
      </c>
      <c r="Q6663" s="8">
        <v>27.28</v>
      </c>
      <c r="R6663" s="8">
        <v>602.72</v>
      </c>
      <c r="S6663" s="8">
        <v>450</v>
      </c>
      <c r="T6663" s="8">
        <v>152.72</v>
      </c>
      <c r="U6663">
        <v>0</v>
      </c>
      <c r="V6663" s="8">
        <v>0</v>
      </c>
      <c r="W6663" s="8">
        <v>0</v>
      </c>
      <c r="X6663" s="8">
        <v>152.72</v>
      </c>
    </row>
    <row r="6664" spans="1:24" x14ac:dyDescent="0.25">
      <c r="A6664" t="s">
        <v>6990</v>
      </c>
      <c r="B6664" s="1">
        <v>45532</v>
      </c>
      <c r="C6664" t="s">
        <v>168</v>
      </c>
      <c r="D6664" t="s">
        <v>169</v>
      </c>
      <c r="E6664" t="s">
        <v>63</v>
      </c>
      <c r="F6664" t="s">
        <v>46</v>
      </c>
      <c r="G6664" t="s">
        <v>79</v>
      </c>
      <c r="H6664" t="s">
        <v>80</v>
      </c>
      <c r="I6664" t="s">
        <v>144</v>
      </c>
      <c r="J6664" t="s">
        <v>145</v>
      </c>
      <c r="K6664" t="s">
        <v>33</v>
      </c>
      <c r="L6664" s="8">
        <v>12</v>
      </c>
      <c r="M6664" s="8">
        <v>6.5</v>
      </c>
      <c r="N6664">
        <v>22</v>
      </c>
      <c r="O6664" s="8">
        <v>264</v>
      </c>
      <c r="P6664" s="14">
        <v>0.05</v>
      </c>
      <c r="Q6664" s="8">
        <v>13.2</v>
      </c>
      <c r="R6664" s="8">
        <v>250.8</v>
      </c>
      <c r="S6664" s="8">
        <v>143</v>
      </c>
      <c r="T6664" s="8">
        <v>107.8</v>
      </c>
      <c r="U6664">
        <v>0</v>
      </c>
      <c r="V6664" s="8">
        <v>0</v>
      </c>
      <c r="W6664" s="8">
        <v>0</v>
      </c>
      <c r="X6664" s="8">
        <v>107.8</v>
      </c>
    </row>
    <row r="6665" spans="1:24" x14ac:dyDescent="0.25">
      <c r="A6665" t="s">
        <v>6991</v>
      </c>
      <c r="B6665" s="1">
        <v>45372</v>
      </c>
      <c r="C6665" t="s">
        <v>406</v>
      </c>
      <c r="D6665" t="s">
        <v>407</v>
      </c>
      <c r="E6665" t="s">
        <v>63</v>
      </c>
      <c r="F6665" t="s">
        <v>37</v>
      </c>
      <c r="G6665" t="s">
        <v>79</v>
      </c>
      <c r="H6665" t="s">
        <v>80</v>
      </c>
      <c r="I6665" t="s">
        <v>99</v>
      </c>
      <c r="J6665" t="s">
        <v>100</v>
      </c>
      <c r="K6665" t="s">
        <v>49</v>
      </c>
      <c r="L6665" s="8">
        <v>3.8</v>
      </c>
      <c r="M6665" s="8">
        <v>2.6</v>
      </c>
      <c r="N6665">
        <v>18</v>
      </c>
      <c r="O6665" s="8">
        <v>68.400000000000006</v>
      </c>
      <c r="P6665" s="14">
        <v>1.4E-3</v>
      </c>
      <c r="Q6665" s="8">
        <v>0.1</v>
      </c>
      <c r="R6665" s="8">
        <v>68.3</v>
      </c>
      <c r="S6665" s="8">
        <v>46.8</v>
      </c>
      <c r="T6665" s="8">
        <v>21.5</v>
      </c>
      <c r="U6665">
        <v>0</v>
      </c>
      <c r="V6665" s="8">
        <v>0</v>
      </c>
      <c r="W6665" s="8">
        <v>0</v>
      </c>
      <c r="X6665" s="8">
        <v>21.5</v>
      </c>
    </row>
    <row r="6666" spans="1:24" x14ac:dyDescent="0.25">
      <c r="A6666" t="s">
        <v>6992</v>
      </c>
      <c r="B6666" s="1">
        <v>45762</v>
      </c>
      <c r="C6666" t="s">
        <v>406</v>
      </c>
      <c r="D6666" t="s">
        <v>407</v>
      </c>
      <c r="E6666" t="s">
        <v>63</v>
      </c>
      <c r="F6666" t="s">
        <v>37</v>
      </c>
      <c r="G6666" t="s">
        <v>79</v>
      </c>
      <c r="H6666" t="s">
        <v>80</v>
      </c>
      <c r="I6666" t="s">
        <v>156</v>
      </c>
      <c r="J6666" t="s">
        <v>157</v>
      </c>
      <c r="K6666" t="s">
        <v>42</v>
      </c>
      <c r="L6666" s="8">
        <v>6.2</v>
      </c>
      <c r="M6666" s="8">
        <v>1.9</v>
      </c>
      <c r="N6666">
        <v>43</v>
      </c>
      <c r="O6666" s="8">
        <v>266.60000000000002</v>
      </c>
      <c r="P6666" s="14">
        <v>2.2000000000000001E-3</v>
      </c>
      <c r="Q6666" s="8">
        <v>0.59</v>
      </c>
      <c r="R6666" s="8">
        <v>266.01</v>
      </c>
      <c r="S6666" s="8">
        <v>81.7</v>
      </c>
      <c r="T6666" s="8">
        <v>184.31</v>
      </c>
      <c r="U6666">
        <v>0</v>
      </c>
      <c r="V6666" s="8">
        <v>0</v>
      </c>
      <c r="W6666" s="8">
        <v>0</v>
      </c>
      <c r="X6666" s="8">
        <v>184.31</v>
      </c>
    </row>
    <row r="6667" spans="1:24" x14ac:dyDescent="0.25">
      <c r="A6667" t="s">
        <v>6993</v>
      </c>
      <c r="B6667" s="1">
        <v>45746</v>
      </c>
      <c r="C6667" t="s">
        <v>154</v>
      </c>
      <c r="D6667" t="s">
        <v>155</v>
      </c>
      <c r="E6667" t="s">
        <v>150</v>
      </c>
      <c r="F6667" t="s">
        <v>46</v>
      </c>
      <c r="G6667" t="s">
        <v>151</v>
      </c>
      <c r="H6667" t="s">
        <v>152</v>
      </c>
      <c r="I6667" t="s">
        <v>122</v>
      </c>
      <c r="J6667" t="s">
        <v>123</v>
      </c>
      <c r="K6667" t="s">
        <v>59</v>
      </c>
      <c r="L6667" s="8">
        <v>5.5</v>
      </c>
      <c r="M6667" s="8">
        <v>3.8</v>
      </c>
      <c r="N6667">
        <v>10</v>
      </c>
      <c r="O6667" s="8">
        <v>55</v>
      </c>
      <c r="P6667" s="14">
        <v>0.16600000000000001</v>
      </c>
      <c r="Q6667" s="8">
        <v>9.1300000000000008</v>
      </c>
      <c r="R6667" s="8">
        <v>45.87</v>
      </c>
      <c r="S6667" s="8">
        <v>38</v>
      </c>
      <c r="T6667" s="8">
        <v>7.87</v>
      </c>
      <c r="U6667">
        <v>0</v>
      </c>
      <c r="V6667" s="8">
        <v>0</v>
      </c>
      <c r="W6667" s="8">
        <v>0</v>
      </c>
      <c r="X6667" s="8">
        <v>7.87</v>
      </c>
    </row>
    <row r="6668" spans="1:24" x14ac:dyDescent="0.25">
      <c r="A6668" t="s">
        <v>6994</v>
      </c>
      <c r="B6668" s="1">
        <v>46112</v>
      </c>
      <c r="C6668" t="s">
        <v>91</v>
      </c>
      <c r="D6668" t="s">
        <v>92</v>
      </c>
      <c r="E6668" t="s">
        <v>27</v>
      </c>
      <c r="F6668" t="s">
        <v>37</v>
      </c>
      <c r="G6668" t="s">
        <v>29</v>
      </c>
      <c r="H6668" t="s">
        <v>30</v>
      </c>
      <c r="I6668" t="s">
        <v>130</v>
      </c>
      <c r="J6668" t="s">
        <v>131</v>
      </c>
      <c r="K6668" t="s">
        <v>42</v>
      </c>
      <c r="L6668" s="8">
        <v>4.8</v>
      </c>
      <c r="M6668" s="8">
        <v>1.4</v>
      </c>
      <c r="N6668">
        <v>8</v>
      </c>
      <c r="O6668" s="8">
        <v>38.4</v>
      </c>
      <c r="P6668" s="14">
        <v>0.4617</v>
      </c>
      <c r="Q6668" s="8">
        <v>17.73</v>
      </c>
      <c r="R6668" s="8">
        <v>20.67</v>
      </c>
      <c r="S6668" s="8">
        <v>11.2</v>
      </c>
      <c r="T6668" s="8">
        <v>9.4700000000000006</v>
      </c>
      <c r="U6668">
        <v>0</v>
      </c>
      <c r="V6668" s="8">
        <v>0</v>
      </c>
      <c r="W6668" s="8">
        <v>0</v>
      </c>
      <c r="X6668" s="8">
        <v>9.4700000000000006</v>
      </c>
    </row>
    <row r="6669" spans="1:24" x14ac:dyDescent="0.25">
      <c r="A6669" t="s">
        <v>6995</v>
      </c>
      <c r="B6669" s="1">
        <v>45878</v>
      </c>
      <c r="C6669" t="s">
        <v>318</v>
      </c>
      <c r="D6669" t="s">
        <v>319</v>
      </c>
      <c r="E6669" t="s">
        <v>27</v>
      </c>
      <c r="F6669" t="s">
        <v>37</v>
      </c>
      <c r="G6669" t="s">
        <v>29</v>
      </c>
      <c r="H6669" t="s">
        <v>30</v>
      </c>
      <c r="I6669" t="s">
        <v>122</v>
      </c>
      <c r="J6669" t="s">
        <v>123</v>
      </c>
      <c r="K6669" t="s">
        <v>59</v>
      </c>
      <c r="L6669" s="8">
        <v>5.5</v>
      </c>
      <c r="M6669" s="8">
        <v>3.8</v>
      </c>
      <c r="N6669">
        <v>21</v>
      </c>
      <c r="O6669" s="8">
        <v>115.5</v>
      </c>
      <c r="P6669" s="14">
        <v>1.46E-2</v>
      </c>
      <c r="Q6669" s="8">
        <v>1.69</v>
      </c>
      <c r="R6669" s="8">
        <v>113.81</v>
      </c>
      <c r="S6669" s="8">
        <v>79.8</v>
      </c>
      <c r="T6669" s="8">
        <v>34.01</v>
      </c>
      <c r="U6669">
        <v>0</v>
      </c>
      <c r="V6669" s="8">
        <v>0</v>
      </c>
      <c r="W6669" s="8">
        <v>0</v>
      </c>
      <c r="X6669" s="8">
        <v>34.01</v>
      </c>
    </row>
    <row r="6670" spans="1:24" x14ac:dyDescent="0.25">
      <c r="A6670" t="s">
        <v>6996</v>
      </c>
      <c r="B6670" s="1">
        <v>45750</v>
      </c>
      <c r="C6670" t="s">
        <v>162</v>
      </c>
      <c r="D6670" t="s">
        <v>163</v>
      </c>
      <c r="E6670" t="s">
        <v>150</v>
      </c>
      <c r="F6670" t="s">
        <v>89</v>
      </c>
      <c r="G6670" t="s">
        <v>151</v>
      </c>
      <c r="H6670" t="s">
        <v>152</v>
      </c>
      <c r="I6670" t="s">
        <v>156</v>
      </c>
      <c r="J6670" t="s">
        <v>157</v>
      </c>
      <c r="K6670" t="s">
        <v>42</v>
      </c>
      <c r="L6670" s="8">
        <v>6.2</v>
      </c>
      <c r="M6670" s="8">
        <v>1.9</v>
      </c>
      <c r="N6670">
        <v>335</v>
      </c>
      <c r="O6670" s="8">
        <v>2077</v>
      </c>
      <c r="P6670" s="14">
        <v>0.49380000000000002</v>
      </c>
      <c r="Q6670" s="8">
        <v>1025.6199999999999</v>
      </c>
      <c r="R6670" s="8">
        <v>1051.3800000000001</v>
      </c>
      <c r="S6670" s="8">
        <v>636.5</v>
      </c>
      <c r="T6670" s="8">
        <v>414.88</v>
      </c>
      <c r="U6670">
        <v>0</v>
      </c>
      <c r="V6670" s="8">
        <v>0</v>
      </c>
      <c r="W6670" s="8">
        <v>0</v>
      </c>
      <c r="X6670" s="8">
        <v>414.88</v>
      </c>
    </row>
    <row r="6671" spans="1:24" x14ac:dyDescent="0.25">
      <c r="A6671" t="s">
        <v>6997</v>
      </c>
      <c r="B6671" s="1">
        <v>45382</v>
      </c>
      <c r="C6671" t="s">
        <v>288</v>
      </c>
      <c r="D6671" t="s">
        <v>289</v>
      </c>
      <c r="E6671" t="s">
        <v>27</v>
      </c>
      <c r="F6671" t="s">
        <v>46</v>
      </c>
      <c r="G6671" t="s">
        <v>29</v>
      </c>
      <c r="H6671" t="s">
        <v>30</v>
      </c>
      <c r="I6671" t="s">
        <v>112</v>
      </c>
      <c r="J6671" t="s">
        <v>113</v>
      </c>
      <c r="K6671" t="s">
        <v>42</v>
      </c>
      <c r="L6671" s="8">
        <v>8.5</v>
      </c>
      <c r="M6671" s="8">
        <v>2.8</v>
      </c>
      <c r="N6671">
        <v>79</v>
      </c>
      <c r="O6671" s="8">
        <v>671.5</v>
      </c>
      <c r="P6671" s="14">
        <v>0.09</v>
      </c>
      <c r="Q6671" s="8">
        <v>60.43</v>
      </c>
      <c r="R6671" s="8">
        <v>611.07000000000005</v>
      </c>
      <c r="S6671" s="8">
        <v>221.2</v>
      </c>
      <c r="T6671" s="8">
        <v>389.87</v>
      </c>
      <c r="U6671">
        <v>0</v>
      </c>
      <c r="V6671" s="8">
        <v>0</v>
      </c>
      <c r="W6671" s="8">
        <v>0</v>
      </c>
      <c r="X6671" s="8">
        <v>389.87</v>
      </c>
    </row>
    <row r="6672" spans="1:24" x14ac:dyDescent="0.25">
      <c r="A6672" t="s">
        <v>6998</v>
      </c>
      <c r="B6672" s="1">
        <v>46169</v>
      </c>
      <c r="C6672" t="s">
        <v>328</v>
      </c>
      <c r="D6672" t="s">
        <v>329</v>
      </c>
      <c r="E6672" t="s">
        <v>71</v>
      </c>
      <c r="F6672" t="s">
        <v>54</v>
      </c>
      <c r="G6672" t="s">
        <v>72</v>
      </c>
      <c r="H6672" t="s">
        <v>73</v>
      </c>
      <c r="I6672" t="s">
        <v>47</v>
      </c>
      <c r="J6672" t="s">
        <v>48</v>
      </c>
      <c r="K6672" t="s">
        <v>49</v>
      </c>
      <c r="L6672" s="8">
        <v>5</v>
      </c>
      <c r="M6672" s="8">
        <v>3.2</v>
      </c>
      <c r="N6672">
        <v>14</v>
      </c>
      <c r="O6672" s="8">
        <v>70</v>
      </c>
      <c r="P6672" s="14">
        <v>1.32E-2</v>
      </c>
      <c r="Q6672" s="8">
        <v>0.92</v>
      </c>
      <c r="R6672" s="8">
        <v>69.08</v>
      </c>
      <c r="S6672" s="8">
        <v>44.8</v>
      </c>
      <c r="T6672" s="8">
        <v>24.28</v>
      </c>
      <c r="U6672">
        <v>0</v>
      </c>
      <c r="V6672" s="8">
        <v>0</v>
      </c>
      <c r="W6672" s="8">
        <v>0</v>
      </c>
      <c r="X6672" s="8">
        <v>24.28</v>
      </c>
    </row>
    <row r="6673" spans="1:24" x14ac:dyDescent="0.25">
      <c r="A6673" t="s">
        <v>6999</v>
      </c>
      <c r="B6673" s="1">
        <v>45802</v>
      </c>
      <c r="C6673" t="s">
        <v>97</v>
      </c>
      <c r="D6673" t="s">
        <v>98</v>
      </c>
      <c r="E6673" t="s">
        <v>63</v>
      </c>
      <c r="F6673" t="s">
        <v>54</v>
      </c>
      <c r="G6673" t="s">
        <v>64</v>
      </c>
      <c r="H6673" t="s">
        <v>65</v>
      </c>
      <c r="I6673" t="s">
        <v>127</v>
      </c>
      <c r="J6673" t="s">
        <v>128</v>
      </c>
      <c r="K6673" t="s">
        <v>33</v>
      </c>
      <c r="L6673" s="8">
        <v>7.2</v>
      </c>
      <c r="M6673" s="8">
        <v>3.6</v>
      </c>
      <c r="N6673">
        <v>14</v>
      </c>
      <c r="O6673" s="8">
        <v>100.8</v>
      </c>
      <c r="P6673" s="14">
        <v>1.4E-3</v>
      </c>
      <c r="Q6673" s="8">
        <v>0.14000000000000001</v>
      </c>
      <c r="R6673" s="8">
        <v>100.66</v>
      </c>
      <c r="S6673" s="8">
        <v>50.4</v>
      </c>
      <c r="T6673" s="8">
        <v>50.26</v>
      </c>
      <c r="U6673">
        <v>0</v>
      </c>
      <c r="V6673" s="8">
        <v>0</v>
      </c>
      <c r="W6673" s="8">
        <v>0</v>
      </c>
      <c r="X6673" s="8">
        <v>50.26</v>
      </c>
    </row>
    <row r="6674" spans="1:24" x14ac:dyDescent="0.25">
      <c r="A6674" t="s">
        <v>7000</v>
      </c>
      <c r="B6674" s="1">
        <v>45749</v>
      </c>
      <c r="C6674" t="s">
        <v>642</v>
      </c>
      <c r="D6674" t="s">
        <v>643</v>
      </c>
      <c r="E6674" t="s">
        <v>71</v>
      </c>
      <c r="F6674" t="s">
        <v>54</v>
      </c>
      <c r="G6674" t="s">
        <v>72</v>
      </c>
      <c r="H6674" t="s">
        <v>73</v>
      </c>
      <c r="I6674" t="s">
        <v>144</v>
      </c>
      <c r="J6674" t="s">
        <v>145</v>
      </c>
      <c r="K6674" t="s">
        <v>33</v>
      </c>
      <c r="L6674" s="8">
        <v>12</v>
      </c>
      <c r="M6674" s="8">
        <v>6.5</v>
      </c>
      <c r="N6674">
        <v>184</v>
      </c>
      <c r="O6674" s="8">
        <v>2208</v>
      </c>
      <c r="P6674" s="14">
        <v>2.9999999999999997E-4</v>
      </c>
      <c r="Q6674" s="8">
        <v>0.66</v>
      </c>
      <c r="R6674" s="8">
        <v>2207.34</v>
      </c>
      <c r="S6674" s="8">
        <v>1196</v>
      </c>
      <c r="T6674" s="8">
        <v>1011.34</v>
      </c>
      <c r="U6674">
        <v>0</v>
      </c>
      <c r="V6674" s="8">
        <v>0</v>
      </c>
      <c r="W6674" s="8">
        <v>0</v>
      </c>
      <c r="X6674" s="8">
        <v>1011.34</v>
      </c>
    </row>
    <row r="6675" spans="1:24" x14ac:dyDescent="0.25">
      <c r="A6675" t="s">
        <v>7001</v>
      </c>
      <c r="B6675" s="1">
        <v>45615</v>
      </c>
      <c r="C6675" t="s">
        <v>378</v>
      </c>
      <c r="D6675" t="s">
        <v>379</v>
      </c>
      <c r="E6675" t="s">
        <v>71</v>
      </c>
      <c r="F6675" t="s">
        <v>54</v>
      </c>
      <c r="G6675" t="s">
        <v>165</v>
      </c>
      <c r="H6675" t="s">
        <v>166</v>
      </c>
      <c r="I6675" t="s">
        <v>144</v>
      </c>
      <c r="J6675" t="s">
        <v>145</v>
      </c>
      <c r="K6675" t="s">
        <v>33</v>
      </c>
      <c r="L6675" s="8">
        <v>12</v>
      </c>
      <c r="M6675" s="8">
        <v>6.5</v>
      </c>
      <c r="N6675">
        <v>46</v>
      </c>
      <c r="O6675" s="8">
        <v>552</v>
      </c>
      <c r="P6675" s="14">
        <v>1.0800000000000001E-2</v>
      </c>
      <c r="Q6675" s="8">
        <v>5.96</v>
      </c>
      <c r="R6675" s="8">
        <v>546.04</v>
      </c>
      <c r="S6675" s="8">
        <v>299</v>
      </c>
      <c r="T6675" s="8">
        <v>247.04</v>
      </c>
      <c r="U6675">
        <v>0</v>
      </c>
      <c r="V6675" s="8">
        <v>0</v>
      </c>
      <c r="W6675" s="8">
        <v>0</v>
      </c>
      <c r="X6675" s="8">
        <v>247.04</v>
      </c>
    </row>
    <row r="6676" spans="1:24" x14ac:dyDescent="0.25">
      <c r="A6676" t="s">
        <v>7002</v>
      </c>
      <c r="B6676" s="1">
        <v>45413</v>
      </c>
      <c r="C6676" t="s">
        <v>501</v>
      </c>
      <c r="D6676" t="s">
        <v>502</v>
      </c>
      <c r="E6676" t="s">
        <v>27</v>
      </c>
      <c r="F6676" t="s">
        <v>37</v>
      </c>
      <c r="G6676" t="s">
        <v>29</v>
      </c>
      <c r="H6676" t="s">
        <v>30</v>
      </c>
      <c r="I6676" t="s">
        <v>185</v>
      </c>
      <c r="J6676" t="s">
        <v>186</v>
      </c>
      <c r="K6676" t="s">
        <v>59</v>
      </c>
      <c r="L6676" s="8">
        <v>4.9000000000000004</v>
      </c>
      <c r="M6676" s="8">
        <v>3.1</v>
      </c>
      <c r="N6676">
        <v>42</v>
      </c>
      <c r="O6676" s="8">
        <v>205.8</v>
      </c>
      <c r="P6676" s="14">
        <v>4.1000000000000003E-3</v>
      </c>
      <c r="Q6676" s="8">
        <v>0.84</v>
      </c>
      <c r="R6676" s="8">
        <v>204.96</v>
      </c>
      <c r="S6676" s="8">
        <v>130.19999999999999</v>
      </c>
      <c r="T6676" s="8">
        <v>74.760000000000005</v>
      </c>
      <c r="U6676">
        <v>0</v>
      </c>
      <c r="V6676" s="8">
        <v>0</v>
      </c>
      <c r="W6676" s="8">
        <v>0</v>
      </c>
      <c r="X6676" s="8">
        <v>74.760000000000005</v>
      </c>
    </row>
    <row r="6677" spans="1:24" x14ac:dyDescent="0.25">
      <c r="A6677" t="s">
        <v>7003</v>
      </c>
      <c r="B6677" s="1">
        <v>45801</v>
      </c>
      <c r="C6677" t="s">
        <v>410</v>
      </c>
      <c r="D6677" t="s">
        <v>411</v>
      </c>
      <c r="E6677" t="s">
        <v>150</v>
      </c>
      <c r="F6677" t="s">
        <v>46</v>
      </c>
      <c r="G6677" t="s">
        <v>151</v>
      </c>
      <c r="H6677" t="s">
        <v>152</v>
      </c>
      <c r="I6677" t="s">
        <v>122</v>
      </c>
      <c r="J6677" t="s">
        <v>123</v>
      </c>
      <c r="K6677" t="s">
        <v>59</v>
      </c>
      <c r="L6677" s="8">
        <v>5.5</v>
      </c>
      <c r="M6677" s="8">
        <v>3.8</v>
      </c>
      <c r="N6677">
        <v>2</v>
      </c>
      <c r="O6677" s="8">
        <v>11</v>
      </c>
      <c r="P6677" s="14">
        <v>0.16470000000000001</v>
      </c>
      <c r="Q6677" s="8">
        <v>1.81</v>
      </c>
      <c r="R6677" s="8">
        <v>9.19</v>
      </c>
      <c r="S6677" s="8">
        <v>7.6</v>
      </c>
      <c r="T6677" s="8">
        <v>1.59</v>
      </c>
      <c r="U6677">
        <v>0</v>
      </c>
      <c r="V6677" s="8">
        <v>0</v>
      </c>
      <c r="W6677" s="8">
        <v>0</v>
      </c>
      <c r="X6677" s="8">
        <v>1.59</v>
      </c>
    </row>
    <row r="6678" spans="1:24" x14ac:dyDescent="0.25">
      <c r="A6678" t="s">
        <v>7004</v>
      </c>
      <c r="B6678" s="1">
        <v>46055</v>
      </c>
      <c r="C6678" t="s">
        <v>357</v>
      </c>
      <c r="D6678" t="s">
        <v>358</v>
      </c>
      <c r="E6678" t="s">
        <v>27</v>
      </c>
      <c r="F6678" t="s">
        <v>46</v>
      </c>
      <c r="G6678" t="s">
        <v>29</v>
      </c>
      <c r="H6678" t="s">
        <v>30</v>
      </c>
      <c r="I6678" t="s">
        <v>84</v>
      </c>
      <c r="J6678" t="s">
        <v>85</v>
      </c>
      <c r="K6678" t="s">
        <v>42</v>
      </c>
      <c r="L6678" s="8">
        <v>9.9</v>
      </c>
      <c r="M6678" s="8">
        <v>3.1</v>
      </c>
      <c r="N6678">
        <v>37</v>
      </c>
      <c r="O6678" s="8">
        <v>366.3</v>
      </c>
      <c r="P6678" s="14">
        <v>0.3992</v>
      </c>
      <c r="Q6678" s="8">
        <v>146.22999999999999</v>
      </c>
      <c r="R6678" s="8">
        <v>220.07</v>
      </c>
      <c r="S6678" s="8">
        <v>114.7</v>
      </c>
      <c r="T6678" s="8">
        <v>105.37</v>
      </c>
      <c r="U6678">
        <v>0</v>
      </c>
      <c r="V6678" s="8">
        <v>0</v>
      </c>
      <c r="W6678" s="8">
        <v>0</v>
      </c>
      <c r="X6678" s="8">
        <v>105.37</v>
      </c>
    </row>
    <row r="6679" spans="1:24" x14ac:dyDescent="0.25">
      <c r="A6679" t="s">
        <v>7005</v>
      </c>
      <c r="B6679" s="1">
        <v>45961</v>
      </c>
      <c r="C6679" t="s">
        <v>279</v>
      </c>
      <c r="D6679" t="s">
        <v>280</v>
      </c>
      <c r="E6679" t="s">
        <v>53</v>
      </c>
      <c r="F6679" t="s">
        <v>54</v>
      </c>
      <c r="G6679" t="s">
        <v>55</v>
      </c>
      <c r="H6679" t="s">
        <v>56</v>
      </c>
      <c r="I6679" t="s">
        <v>122</v>
      </c>
      <c r="J6679" t="s">
        <v>123</v>
      </c>
      <c r="K6679" t="s">
        <v>59</v>
      </c>
      <c r="L6679" s="8">
        <v>5.5</v>
      </c>
      <c r="M6679" s="8">
        <v>3.8</v>
      </c>
      <c r="N6679">
        <v>61</v>
      </c>
      <c r="O6679" s="8">
        <v>335.5</v>
      </c>
      <c r="P6679" s="14">
        <v>2.3900000000000001E-2</v>
      </c>
      <c r="Q6679" s="8">
        <v>8.02</v>
      </c>
      <c r="R6679" s="8">
        <v>327.48</v>
      </c>
      <c r="S6679" s="8">
        <v>231.8</v>
      </c>
      <c r="T6679" s="8">
        <v>95.68</v>
      </c>
      <c r="U6679">
        <v>0</v>
      </c>
      <c r="V6679" s="8">
        <v>0</v>
      </c>
      <c r="W6679" s="8">
        <v>0</v>
      </c>
      <c r="X6679" s="8">
        <v>95.68</v>
      </c>
    </row>
    <row r="6680" spans="1:24" x14ac:dyDescent="0.25">
      <c r="A6680" t="s">
        <v>7006</v>
      </c>
      <c r="B6680" s="1">
        <v>45310</v>
      </c>
      <c r="C6680" t="s">
        <v>226</v>
      </c>
      <c r="D6680" t="s">
        <v>227</v>
      </c>
      <c r="E6680" t="s">
        <v>27</v>
      </c>
      <c r="F6680" t="s">
        <v>54</v>
      </c>
      <c r="G6680" t="s">
        <v>38</v>
      </c>
      <c r="H6680" t="s">
        <v>39</v>
      </c>
      <c r="I6680" t="s">
        <v>127</v>
      </c>
      <c r="J6680" t="s">
        <v>128</v>
      </c>
      <c r="K6680" t="s">
        <v>33</v>
      </c>
      <c r="L6680" s="8">
        <v>7.2</v>
      </c>
      <c r="M6680" s="8">
        <v>3.6</v>
      </c>
      <c r="N6680">
        <v>388</v>
      </c>
      <c r="O6680" s="8">
        <v>2793.6</v>
      </c>
      <c r="P6680" s="14">
        <v>7.9000000000000008E-3</v>
      </c>
      <c r="Q6680" s="8">
        <v>22.07</v>
      </c>
      <c r="R6680" s="8">
        <v>2771.53</v>
      </c>
      <c r="S6680" s="8">
        <v>1396.8</v>
      </c>
      <c r="T6680" s="8">
        <v>1374.73</v>
      </c>
      <c r="U6680">
        <v>0</v>
      </c>
      <c r="V6680" s="8">
        <v>0</v>
      </c>
      <c r="W6680" s="8">
        <v>0</v>
      </c>
      <c r="X6680" s="8">
        <v>1374.73</v>
      </c>
    </row>
    <row r="6681" spans="1:24" x14ac:dyDescent="0.25">
      <c r="A6681" t="s">
        <v>7007</v>
      </c>
      <c r="B6681" s="1">
        <v>45397</v>
      </c>
      <c r="C6681" t="s">
        <v>615</v>
      </c>
      <c r="D6681" t="s">
        <v>616</v>
      </c>
      <c r="E6681" t="s">
        <v>150</v>
      </c>
      <c r="F6681" t="s">
        <v>89</v>
      </c>
      <c r="G6681" t="s">
        <v>151</v>
      </c>
      <c r="H6681" t="s">
        <v>152</v>
      </c>
      <c r="I6681" t="s">
        <v>130</v>
      </c>
      <c r="J6681" t="s">
        <v>131</v>
      </c>
      <c r="K6681" t="s">
        <v>42</v>
      </c>
      <c r="L6681" s="8">
        <v>4.8</v>
      </c>
      <c r="M6681" s="8">
        <v>1.4</v>
      </c>
      <c r="N6681">
        <v>360</v>
      </c>
      <c r="O6681" s="8">
        <v>1728</v>
      </c>
      <c r="P6681" s="14">
        <v>0.19600000000000001</v>
      </c>
      <c r="Q6681" s="8">
        <v>338.69</v>
      </c>
      <c r="R6681" s="8">
        <v>1389.31</v>
      </c>
      <c r="S6681" s="8">
        <v>504</v>
      </c>
      <c r="T6681" s="8">
        <v>885.31</v>
      </c>
      <c r="U6681">
        <v>0</v>
      </c>
      <c r="V6681" s="8">
        <v>0</v>
      </c>
      <c r="W6681" s="8">
        <v>0</v>
      </c>
      <c r="X6681" s="8">
        <v>885.31</v>
      </c>
    </row>
    <row r="6682" spans="1:24" x14ac:dyDescent="0.25">
      <c r="A6682" t="s">
        <v>7008</v>
      </c>
      <c r="B6682" s="1">
        <v>45705</v>
      </c>
      <c r="C6682" t="s">
        <v>461</v>
      </c>
      <c r="D6682" t="s">
        <v>462</v>
      </c>
      <c r="E6682" t="s">
        <v>27</v>
      </c>
      <c r="F6682" t="s">
        <v>37</v>
      </c>
      <c r="G6682" t="s">
        <v>38</v>
      </c>
      <c r="H6682" t="s">
        <v>39</v>
      </c>
      <c r="I6682" t="s">
        <v>144</v>
      </c>
      <c r="J6682" t="s">
        <v>145</v>
      </c>
      <c r="K6682" t="s">
        <v>33</v>
      </c>
      <c r="L6682" s="8">
        <v>12</v>
      </c>
      <c r="M6682" s="8">
        <v>6.5</v>
      </c>
      <c r="N6682">
        <v>16</v>
      </c>
      <c r="O6682" s="8">
        <v>192</v>
      </c>
      <c r="P6682" s="14">
        <v>1E-4</v>
      </c>
      <c r="Q6682" s="8">
        <v>0.02</v>
      </c>
      <c r="R6682" s="8">
        <v>191.98</v>
      </c>
      <c r="S6682" s="8">
        <v>104</v>
      </c>
      <c r="T6682" s="8">
        <v>87.98</v>
      </c>
      <c r="U6682">
        <v>0</v>
      </c>
      <c r="V6682" s="8">
        <v>0</v>
      </c>
      <c r="W6682" s="8">
        <v>0</v>
      </c>
      <c r="X6682" s="8">
        <v>87.98</v>
      </c>
    </row>
    <row r="6683" spans="1:24" x14ac:dyDescent="0.25">
      <c r="A6683" t="s">
        <v>7009</v>
      </c>
      <c r="B6683" s="1">
        <v>45714</v>
      </c>
      <c r="C6683" t="s">
        <v>288</v>
      </c>
      <c r="D6683" t="s">
        <v>289</v>
      </c>
      <c r="E6683" t="s">
        <v>27</v>
      </c>
      <c r="F6683" t="s">
        <v>46</v>
      </c>
      <c r="G6683" t="s">
        <v>29</v>
      </c>
      <c r="H6683" t="s">
        <v>30</v>
      </c>
      <c r="I6683" t="s">
        <v>127</v>
      </c>
      <c r="J6683" t="s">
        <v>128</v>
      </c>
      <c r="K6683" t="s">
        <v>33</v>
      </c>
      <c r="L6683" s="8">
        <v>7.2</v>
      </c>
      <c r="M6683" s="8">
        <v>3.6</v>
      </c>
      <c r="N6683">
        <v>50</v>
      </c>
      <c r="O6683" s="8">
        <v>360</v>
      </c>
      <c r="P6683" s="14">
        <v>4.6300000000000001E-2</v>
      </c>
      <c r="Q6683" s="8">
        <v>16.670000000000002</v>
      </c>
      <c r="R6683" s="8">
        <v>343.33</v>
      </c>
      <c r="S6683" s="8">
        <v>180</v>
      </c>
      <c r="T6683" s="8">
        <v>163.33000000000001</v>
      </c>
      <c r="U6683">
        <v>0</v>
      </c>
      <c r="V6683" s="8">
        <v>0</v>
      </c>
      <c r="W6683" s="8">
        <v>0</v>
      </c>
      <c r="X6683" s="8">
        <v>163.33000000000001</v>
      </c>
    </row>
    <row r="6684" spans="1:24" x14ac:dyDescent="0.25">
      <c r="A6684" t="s">
        <v>7010</v>
      </c>
      <c r="B6684" s="1">
        <v>45328</v>
      </c>
      <c r="C6684" t="s">
        <v>427</v>
      </c>
      <c r="D6684" t="s">
        <v>428</v>
      </c>
      <c r="E6684" t="s">
        <v>150</v>
      </c>
      <c r="F6684" t="s">
        <v>46</v>
      </c>
      <c r="G6684" t="s">
        <v>151</v>
      </c>
      <c r="H6684" t="s">
        <v>152</v>
      </c>
      <c r="I6684" t="s">
        <v>185</v>
      </c>
      <c r="J6684" t="s">
        <v>186</v>
      </c>
      <c r="K6684" t="s">
        <v>59</v>
      </c>
      <c r="L6684" s="8">
        <v>4.9000000000000004</v>
      </c>
      <c r="M6684" s="8">
        <v>3.1</v>
      </c>
      <c r="N6684">
        <v>28</v>
      </c>
      <c r="O6684" s="8">
        <v>137.19999999999999</v>
      </c>
      <c r="P6684" s="14">
        <v>6.3700000000000007E-2</v>
      </c>
      <c r="Q6684" s="8">
        <v>8.74</v>
      </c>
      <c r="R6684" s="8">
        <v>128.46</v>
      </c>
      <c r="S6684" s="8">
        <v>86.8</v>
      </c>
      <c r="T6684" s="8">
        <v>41.66</v>
      </c>
      <c r="U6684">
        <v>17</v>
      </c>
      <c r="V6684" s="8">
        <v>77.989999999999995</v>
      </c>
      <c r="W6684" s="8">
        <v>61.2</v>
      </c>
      <c r="X6684" s="8">
        <v>-19.54</v>
      </c>
    </row>
    <row r="6685" spans="1:24" x14ac:dyDescent="0.25">
      <c r="A6685" t="s">
        <v>7011</v>
      </c>
      <c r="B6685" s="1">
        <v>45862</v>
      </c>
      <c r="C6685" t="s">
        <v>678</v>
      </c>
      <c r="D6685" t="s">
        <v>679</v>
      </c>
      <c r="E6685" t="s">
        <v>63</v>
      </c>
      <c r="F6685" t="s">
        <v>89</v>
      </c>
      <c r="G6685" t="s">
        <v>79</v>
      </c>
      <c r="H6685" t="s">
        <v>80</v>
      </c>
      <c r="I6685" t="s">
        <v>84</v>
      </c>
      <c r="J6685" t="s">
        <v>85</v>
      </c>
      <c r="K6685" t="s">
        <v>42</v>
      </c>
      <c r="L6685" s="8">
        <v>9.9</v>
      </c>
      <c r="M6685" s="8">
        <v>3.1</v>
      </c>
      <c r="N6685">
        <v>20</v>
      </c>
      <c r="O6685" s="8">
        <v>198</v>
      </c>
      <c r="P6685" s="14">
        <v>0.26319999999999999</v>
      </c>
      <c r="Q6685" s="8">
        <v>52.11</v>
      </c>
      <c r="R6685" s="8">
        <v>145.88999999999999</v>
      </c>
      <c r="S6685" s="8">
        <v>62</v>
      </c>
      <c r="T6685" s="8">
        <v>83.89</v>
      </c>
      <c r="U6685">
        <v>0</v>
      </c>
      <c r="V6685" s="8">
        <v>0</v>
      </c>
      <c r="W6685" s="8">
        <v>0</v>
      </c>
      <c r="X6685" s="8">
        <v>83.89</v>
      </c>
    </row>
    <row r="6686" spans="1:24" x14ac:dyDescent="0.25">
      <c r="A6686" t="s">
        <v>7012</v>
      </c>
      <c r="B6686" s="1">
        <v>45854</v>
      </c>
      <c r="C6686" t="s">
        <v>133</v>
      </c>
      <c r="D6686" t="s">
        <v>134</v>
      </c>
      <c r="E6686" t="s">
        <v>27</v>
      </c>
      <c r="F6686" t="s">
        <v>54</v>
      </c>
      <c r="G6686" t="s">
        <v>38</v>
      </c>
      <c r="H6686" t="s">
        <v>39</v>
      </c>
      <c r="I6686" t="s">
        <v>112</v>
      </c>
      <c r="J6686" t="s">
        <v>113</v>
      </c>
      <c r="K6686" t="s">
        <v>42</v>
      </c>
      <c r="L6686" s="8">
        <v>8.5</v>
      </c>
      <c r="M6686" s="8">
        <v>2.8</v>
      </c>
      <c r="N6686">
        <v>85</v>
      </c>
      <c r="O6686" s="8">
        <v>722.5</v>
      </c>
      <c r="P6686" s="14">
        <v>6.9999999999999999E-4</v>
      </c>
      <c r="Q6686" s="8">
        <v>0.51</v>
      </c>
      <c r="R6686" s="8">
        <v>721.99</v>
      </c>
      <c r="S6686" s="8">
        <v>238</v>
      </c>
      <c r="T6686" s="8">
        <v>483.99</v>
      </c>
      <c r="U6686">
        <v>0</v>
      </c>
      <c r="V6686" s="8">
        <v>0</v>
      </c>
      <c r="W6686" s="8">
        <v>0</v>
      </c>
      <c r="X6686" s="8">
        <v>483.99</v>
      </c>
    </row>
    <row r="6687" spans="1:24" x14ac:dyDescent="0.25">
      <c r="A6687" t="s">
        <v>7013</v>
      </c>
      <c r="B6687" s="1">
        <v>45292</v>
      </c>
      <c r="C6687" t="s">
        <v>334</v>
      </c>
      <c r="D6687" t="s">
        <v>335</v>
      </c>
      <c r="E6687" t="s">
        <v>53</v>
      </c>
      <c r="F6687" t="s">
        <v>37</v>
      </c>
      <c r="G6687" t="s">
        <v>55</v>
      </c>
      <c r="H6687" t="s">
        <v>56</v>
      </c>
      <c r="I6687" t="s">
        <v>47</v>
      </c>
      <c r="J6687" t="s">
        <v>48</v>
      </c>
      <c r="K6687" t="s">
        <v>49</v>
      </c>
      <c r="L6687" s="8">
        <v>5</v>
      </c>
      <c r="M6687" s="8">
        <v>3.2</v>
      </c>
      <c r="N6687">
        <v>4</v>
      </c>
      <c r="O6687" s="8">
        <v>20</v>
      </c>
      <c r="P6687" s="14">
        <v>1.3899999999999999E-2</v>
      </c>
      <c r="Q6687" s="8">
        <v>0.28000000000000003</v>
      </c>
      <c r="R6687" s="8">
        <v>19.72</v>
      </c>
      <c r="S6687" s="8">
        <v>12.8</v>
      </c>
      <c r="T6687" s="8">
        <v>6.92</v>
      </c>
      <c r="U6687">
        <v>0</v>
      </c>
      <c r="V6687" s="8">
        <v>0</v>
      </c>
      <c r="W6687" s="8">
        <v>0</v>
      </c>
      <c r="X6687" s="8">
        <v>6.92</v>
      </c>
    </row>
    <row r="6688" spans="1:24" x14ac:dyDescent="0.25">
      <c r="A6688" t="s">
        <v>7014</v>
      </c>
      <c r="B6688" s="1">
        <v>46137</v>
      </c>
      <c r="C6688" t="s">
        <v>420</v>
      </c>
      <c r="D6688" t="s">
        <v>421</v>
      </c>
      <c r="E6688" t="s">
        <v>150</v>
      </c>
      <c r="F6688" t="s">
        <v>89</v>
      </c>
      <c r="G6688" t="s">
        <v>151</v>
      </c>
      <c r="H6688" t="s">
        <v>152</v>
      </c>
      <c r="I6688" t="s">
        <v>112</v>
      </c>
      <c r="J6688" t="s">
        <v>113</v>
      </c>
      <c r="K6688" t="s">
        <v>42</v>
      </c>
      <c r="L6688" s="8">
        <v>8.5</v>
      </c>
      <c r="M6688" s="8">
        <v>2.8</v>
      </c>
      <c r="N6688">
        <v>44</v>
      </c>
      <c r="O6688" s="8">
        <v>374</v>
      </c>
      <c r="P6688" s="14">
        <v>0.40010000000000001</v>
      </c>
      <c r="Q6688" s="8">
        <v>149.63999999999999</v>
      </c>
      <c r="R6688" s="8">
        <v>224.36</v>
      </c>
      <c r="S6688" s="8">
        <v>123.2</v>
      </c>
      <c r="T6688" s="8">
        <v>101.16</v>
      </c>
      <c r="U6688">
        <v>0</v>
      </c>
      <c r="V6688" s="8">
        <v>0</v>
      </c>
      <c r="W6688" s="8">
        <v>0</v>
      </c>
      <c r="X6688" s="8">
        <v>101.16</v>
      </c>
    </row>
    <row r="6689" spans="1:24" x14ac:dyDescent="0.25">
      <c r="A6689" t="s">
        <v>7015</v>
      </c>
      <c r="B6689" s="1">
        <v>45385</v>
      </c>
      <c r="C6689" t="s">
        <v>391</v>
      </c>
      <c r="D6689" t="s">
        <v>392</v>
      </c>
      <c r="E6689" t="s">
        <v>63</v>
      </c>
      <c r="F6689" t="s">
        <v>54</v>
      </c>
      <c r="G6689" t="s">
        <v>64</v>
      </c>
      <c r="H6689" t="s">
        <v>65</v>
      </c>
      <c r="I6689" t="s">
        <v>40</v>
      </c>
      <c r="J6689" t="s">
        <v>41</v>
      </c>
      <c r="K6689" t="s">
        <v>42</v>
      </c>
      <c r="L6689" s="8">
        <v>14.5</v>
      </c>
      <c r="M6689" s="8">
        <v>4.2</v>
      </c>
      <c r="N6689">
        <v>61</v>
      </c>
      <c r="O6689" s="8">
        <v>884.5</v>
      </c>
      <c r="P6689" s="14">
        <v>5.3900000000000003E-2</v>
      </c>
      <c r="Q6689" s="8">
        <v>47.67</v>
      </c>
      <c r="R6689" s="8">
        <v>836.83</v>
      </c>
      <c r="S6689" s="8">
        <v>256.2</v>
      </c>
      <c r="T6689" s="8">
        <v>580.63</v>
      </c>
      <c r="U6689">
        <v>0</v>
      </c>
      <c r="V6689" s="8">
        <v>0</v>
      </c>
      <c r="W6689" s="8">
        <v>0</v>
      </c>
      <c r="X6689" s="8">
        <v>580.63</v>
      </c>
    </row>
    <row r="6690" spans="1:24" x14ac:dyDescent="0.25">
      <c r="A6690" t="s">
        <v>7016</v>
      </c>
      <c r="B6690" s="1">
        <v>46102</v>
      </c>
      <c r="C6690" t="s">
        <v>340</v>
      </c>
      <c r="D6690" t="s">
        <v>341</v>
      </c>
      <c r="E6690" t="s">
        <v>27</v>
      </c>
      <c r="F6690" t="s">
        <v>54</v>
      </c>
      <c r="G6690" t="s">
        <v>29</v>
      </c>
      <c r="H6690" t="s">
        <v>30</v>
      </c>
      <c r="I6690" t="s">
        <v>156</v>
      </c>
      <c r="J6690" t="s">
        <v>157</v>
      </c>
      <c r="K6690" t="s">
        <v>42</v>
      </c>
      <c r="L6690" s="8">
        <v>6.2</v>
      </c>
      <c r="M6690" s="8">
        <v>1.9</v>
      </c>
      <c r="N6690">
        <v>95</v>
      </c>
      <c r="O6690" s="8">
        <v>589</v>
      </c>
      <c r="P6690" s="14">
        <v>4.9599999999999998E-2</v>
      </c>
      <c r="Q6690" s="8">
        <v>29.21</v>
      </c>
      <c r="R6690" s="8">
        <v>559.79</v>
      </c>
      <c r="S6690" s="8">
        <v>180.5</v>
      </c>
      <c r="T6690" s="8">
        <v>379.29</v>
      </c>
      <c r="U6690">
        <v>0</v>
      </c>
      <c r="V6690" s="8">
        <v>0</v>
      </c>
      <c r="W6690" s="8">
        <v>0</v>
      </c>
      <c r="X6690" s="8">
        <v>379.29</v>
      </c>
    </row>
    <row r="6691" spans="1:24" x14ac:dyDescent="0.25">
      <c r="A6691" t="s">
        <v>7017</v>
      </c>
      <c r="B6691" s="1">
        <v>45910</v>
      </c>
      <c r="C6691" t="s">
        <v>266</v>
      </c>
      <c r="D6691" t="s">
        <v>267</v>
      </c>
      <c r="E6691" t="s">
        <v>53</v>
      </c>
      <c r="F6691" t="s">
        <v>54</v>
      </c>
      <c r="G6691" t="s">
        <v>55</v>
      </c>
      <c r="H6691" t="s">
        <v>56</v>
      </c>
      <c r="I6691" t="s">
        <v>127</v>
      </c>
      <c r="J6691" t="s">
        <v>128</v>
      </c>
      <c r="K6691" t="s">
        <v>33</v>
      </c>
      <c r="L6691" s="8">
        <v>7.2</v>
      </c>
      <c r="M6691" s="8">
        <v>3.6</v>
      </c>
      <c r="N6691">
        <v>88</v>
      </c>
      <c r="O6691" s="8">
        <v>633.6</v>
      </c>
      <c r="P6691" s="14">
        <v>5.0500000000000003E-2</v>
      </c>
      <c r="Q6691" s="8">
        <v>32</v>
      </c>
      <c r="R6691" s="8">
        <v>601.6</v>
      </c>
      <c r="S6691" s="8">
        <v>316.8</v>
      </c>
      <c r="T6691" s="8">
        <v>284.8</v>
      </c>
      <c r="U6691">
        <v>0</v>
      </c>
      <c r="V6691" s="8">
        <v>0</v>
      </c>
      <c r="W6691" s="8">
        <v>0</v>
      </c>
      <c r="X6691" s="8">
        <v>284.8</v>
      </c>
    </row>
    <row r="6692" spans="1:24" x14ac:dyDescent="0.25">
      <c r="A6692" t="s">
        <v>7018</v>
      </c>
      <c r="B6692" s="1">
        <v>45925</v>
      </c>
      <c r="C6692" t="s">
        <v>148</v>
      </c>
      <c r="D6692" t="s">
        <v>149</v>
      </c>
      <c r="E6692" t="s">
        <v>150</v>
      </c>
      <c r="F6692" t="s">
        <v>37</v>
      </c>
      <c r="G6692" t="s">
        <v>151</v>
      </c>
      <c r="H6692" t="s">
        <v>152</v>
      </c>
      <c r="I6692" t="s">
        <v>40</v>
      </c>
      <c r="J6692" t="s">
        <v>41</v>
      </c>
      <c r="K6692" t="s">
        <v>42</v>
      </c>
      <c r="L6692" s="8">
        <v>14.5</v>
      </c>
      <c r="M6692" s="8">
        <v>4.2</v>
      </c>
      <c r="N6692">
        <v>29</v>
      </c>
      <c r="O6692" s="8">
        <v>420.5</v>
      </c>
      <c r="P6692" s="14">
        <v>1.54E-2</v>
      </c>
      <c r="Q6692" s="8">
        <v>6.48</v>
      </c>
      <c r="R6692" s="8">
        <v>414.02</v>
      </c>
      <c r="S6692" s="8">
        <v>121.8</v>
      </c>
      <c r="T6692" s="8">
        <v>292.22000000000003</v>
      </c>
      <c r="U6692">
        <v>0</v>
      </c>
      <c r="V6692" s="8">
        <v>0</v>
      </c>
      <c r="W6692" s="8">
        <v>0</v>
      </c>
      <c r="X6692" s="8">
        <v>292.22000000000003</v>
      </c>
    </row>
    <row r="6693" spans="1:24" x14ac:dyDescent="0.25">
      <c r="A6693" t="s">
        <v>7019</v>
      </c>
      <c r="B6693" s="1">
        <v>45944</v>
      </c>
      <c r="C6693" t="s">
        <v>472</v>
      </c>
      <c r="D6693" t="s">
        <v>473</v>
      </c>
      <c r="E6693" t="s">
        <v>71</v>
      </c>
      <c r="F6693" t="s">
        <v>54</v>
      </c>
      <c r="G6693" t="s">
        <v>72</v>
      </c>
      <c r="H6693" t="s">
        <v>73</v>
      </c>
      <c r="I6693" t="s">
        <v>117</v>
      </c>
      <c r="J6693" t="s">
        <v>118</v>
      </c>
      <c r="K6693" t="s">
        <v>59</v>
      </c>
      <c r="L6693" s="8">
        <v>6</v>
      </c>
      <c r="M6693" s="8">
        <v>4.2</v>
      </c>
      <c r="N6693">
        <v>109</v>
      </c>
      <c r="O6693" s="8">
        <v>654</v>
      </c>
      <c r="P6693" s="14">
        <v>1.5299999999999999E-2</v>
      </c>
      <c r="Q6693" s="8">
        <v>10.01</v>
      </c>
      <c r="R6693" s="8">
        <v>643.99</v>
      </c>
      <c r="S6693" s="8">
        <v>457.8</v>
      </c>
      <c r="T6693" s="8">
        <v>186.19</v>
      </c>
      <c r="U6693">
        <v>0</v>
      </c>
      <c r="V6693" s="8">
        <v>0</v>
      </c>
      <c r="W6693" s="8">
        <v>0</v>
      </c>
      <c r="X6693" s="8">
        <v>186.19</v>
      </c>
    </row>
    <row r="6694" spans="1:24" x14ac:dyDescent="0.25">
      <c r="A6694" t="s">
        <v>7020</v>
      </c>
      <c r="B6694" s="1">
        <v>45603</v>
      </c>
      <c r="C6694" t="s">
        <v>325</v>
      </c>
      <c r="D6694" t="s">
        <v>326</v>
      </c>
      <c r="E6694" t="s">
        <v>27</v>
      </c>
      <c r="F6694" t="s">
        <v>37</v>
      </c>
      <c r="G6694" t="s">
        <v>29</v>
      </c>
      <c r="H6694" t="s">
        <v>30</v>
      </c>
      <c r="I6694" t="s">
        <v>185</v>
      </c>
      <c r="J6694" t="s">
        <v>186</v>
      </c>
      <c r="K6694" t="s">
        <v>59</v>
      </c>
      <c r="L6694" s="8">
        <v>4.9000000000000004</v>
      </c>
      <c r="M6694" s="8">
        <v>3.1</v>
      </c>
      <c r="N6694">
        <v>74</v>
      </c>
      <c r="O6694" s="8">
        <v>362.6</v>
      </c>
      <c r="P6694" s="14">
        <v>1.26E-2</v>
      </c>
      <c r="Q6694" s="8">
        <v>4.57</v>
      </c>
      <c r="R6694" s="8">
        <v>358.03</v>
      </c>
      <c r="S6694" s="8">
        <v>229.4</v>
      </c>
      <c r="T6694" s="8">
        <v>128.63</v>
      </c>
      <c r="U6694">
        <v>0</v>
      </c>
      <c r="V6694" s="8">
        <v>0</v>
      </c>
      <c r="W6694" s="8">
        <v>0</v>
      </c>
      <c r="X6694" s="8">
        <v>128.63</v>
      </c>
    </row>
    <row r="6695" spans="1:24" x14ac:dyDescent="0.25">
      <c r="A6695" t="s">
        <v>7021</v>
      </c>
      <c r="B6695" s="1">
        <v>46203</v>
      </c>
      <c r="C6695" t="s">
        <v>445</v>
      </c>
      <c r="D6695" t="s">
        <v>446</v>
      </c>
      <c r="E6695" t="s">
        <v>71</v>
      </c>
      <c r="F6695" t="s">
        <v>89</v>
      </c>
      <c r="G6695" t="s">
        <v>165</v>
      </c>
      <c r="H6695" t="s">
        <v>166</v>
      </c>
      <c r="I6695" t="s">
        <v>104</v>
      </c>
      <c r="J6695" t="s">
        <v>105</v>
      </c>
      <c r="K6695" t="s">
        <v>49</v>
      </c>
      <c r="L6695" s="8">
        <v>4.2</v>
      </c>
      <c r="M6695" s="8">
        <v>2.8</v>
      </c>
      <c r="N6695">
        <v>114</v>
      </c>
      <c r="O6695" s="8">
        <v>478.8</v>
      </c>
      <c r="P6695" s="14">
        <v>0.12809999999999999</v>
      </c>
      <c r="Q6695" s="8">
        <v>61.33</v>
      </c>
      <c r="R6695" s="8">
        <v>417.47</v>
      </c>
      <c r="S6695" s="8">
        <v>319.2</v>
      </c>
      <c r="T6695" s="8">
        <v>98.27</v>
      </c>
      <c r="U6695">
        <v>0</v>
      </c>
      <c r="V6695" s="8">
        <v>0</v>
      </c>
      <c r="W6695" s="8">
        <v>0</v>
      </c>
      <c r="X6695" s="8">
        <v>98.27</v>
      </c>
    </row>
    <row r="6696" spans="1:24" x14ac:dyDescent="0.25">
      <c r="A6696" t="s">
        <v>7022</v>
      </c>
      <c r="B6696" s="1">
        <v>45812</v>
      </c>
      <c r="C6696" t="s">
        <v>266</v>
      </c>
      <c r="D6696" t="s">
        <v>267</v>
      </c>
      <c r="E6696" t="s">
        <v>53</v>
      </c>
      <c r="F6696" t="s">
        <v>54</v>
      </c>
      <c r="G6696" t="s">
        <v>55</v>
      </c>
      <c r="H6696" t="s">
        <v>56</v>
      </c>
      <c r="I6696" t="s">
        <v>130</v>
      </c>
      <c r="J6696" t="s">
        <v>131</v>
      </c>
      <c r="K6696" t="s">
        <v>42</v>
      </c>
      <c r="L6696" s="8">
        <v>4.8</v>
      </c>
      <c r="M6696" s="8">
        <v>1.4</v>
      </c>
      <c r="N6696">
        <v>264</v>
      </c>
      <c r="O6696" s="8">
        <v>1267.2</v>
      </c>
      <c r="P6696" s="14">
        <v>1.1299999999999999E-2</v>
      </c>
      <c r="Q6696" s="8">
        <v>14.32</v>
      </c>
      <c r="R6696" s="8">
        <v>1252.8800000000001</v>
      </c>
      <c r="S6696" s="8">
        <v>369.6</v>
      </c>
      <c r="T6696" s="8">
        <v>883.28</v>
      </c>
      <c r="U6696">
        <v>0</v>
      </c>
      <c r="V6696" s="8">
        <v>0</v>
      </c>
      <c r="W6696" s="8">
        <v>0</v>
      </c>
      <c r="X6696" s="8">
        <v>883.28</v>
      </c>
    </row>
    <row r="6697" spans="1:24" x14ac:dyDescent="0.25">
      <c r="A6697" t="s">
        <v>7023</v>
      </c>
      <c r="B6697" s="1">
        <v>45867</v>
      </c>
      <c r="C6697" t="s">
        <v>528</v>
      </c>
      <c r="D6697" t="s">
        <v>529</v>
      </c>
      <c r="E6697" t="s">
        <v>27</v>
      </c>
      <c r="F6697" t="s">
        <v>54</v>
      </c>
      <c r="G6697" t="s">
        <v>29</v>
      </c>
      <c r="H6697" t="s">
        <v>30</v>
      </c>
      <c r="I6697" t="s">
        <v>130</v>
      </c>
      <c r="J6697" t="s">
        <v>131</v>
      </c>
      <c r="K6697" t="s">
        <v>42</v>
      </c>
      <c r="L6697" s="8">
        <v>4.8</v>
      </c>
      <c r="M6697" s="8">
        <v>1.4</v>
      </c>
      <c r="N6697">
        <v>14</v>
      </c>
      <c r="O6697" s="8">
        <v>67.2</v>
      </c>
      <c r="P6697" s="14">
        <v>1.2E-2</v>
      </c>
      <c r="Q6697" s="8">
        <v>0.81</v>
      </c>
      <c r="R6697" s="8">
        <v>66.39</v>
      </c>
      <c r="S6697" s="8">
        <v>19.600000000000001</v>
      </c>
      <c r="T6697" s="8">
        <v>46.79</v>
      </c>
      <c r="U6697">
        <v>0</v>
      </c>
      <c r="V6697" s="8">
        <v>0</v>
      </c>
      <c r="W6697" s="8">
        <v>0</v>
      </c>
      <c r="X6697" s="8">
        <v>46.79</v>
      </c>
    </row>
    <row r="6698" spans="1:24" x14ac:dyDescent="0.25">
      <c r="A6698" t="s">
        <v>7024</v>
      </c>
      <c r="B6698" s="1">
        <v>45503</v>
      </c>
      <c r="C6698" t="s">
        <v>235</v>
      </c>
      <c r="D6698" t="s">
        <v>236</v>
      </c>
      <c r="E6698" t="s">
        <v>27</v>
      </c>
      <c r="F6698" t="s">
        <v>54</v>
      </c>
      <c r="G6698" t="s">
        <v>29</v>
      </c>
      <c r="H6698" t="s">
        <v>30</v>
      </c>
      <c r="I6698" t="s">
        <v>112</v>
      </c>
      <c r="J6698" t="s">
        <v>113</v>
      </c>
      <c r="K6698" t="s">
        <v>42</v>
      </c>
      <c r="L6698" s="8">
        <v>8.5</v>
      </c>
      <c r="M6698" s="8">
        <v>2.8</v>
      </c>
      <c r="N6698">
        <v>383</v>
      </c>
      <c r="O6698" s="8">
        <v>3255.5</v>
      </c>
      <c r="P6698" s="14">
        <v>1.41E-2</v>
      </c>
      <c r="Q6698" s="8">
        <v>45.9</v>
      </c>
      <c r="R6698" s="8">
        <v>3209.6</v>
      </c>
      <c r="S6698" s="8">
        <v>1072.4000000000001</v>
      </c>
      <c r="T6698" s="8">
        <v>2137.1999999999998</v>
      </c>
      <c r="U6698">
        <v>0</v>
      </c>
      <c r="V6698" s="8">
        <v>0</v>
      </c>
      <c r="W6698" s="8">
        <v>0</v>
      </c>
      <c r="X6698" s="8">
        <v>2137.1999999999998</v>
      </c>
    </row>
    <row r="6699" spans="1:24" x14ac:dyDescent="0.25">
      <c r="A6699" t="s">
        <v>7025</v>
      </c>
      <c r="B6699" s="1">
        <v>45962</v>
      </c>
      <c r="C6699" t="s">
        <v>309</v>
      </c>
      <c r="D6699" t="s">
        <v>310</v>
      </c>
      <c r="E6699" t="s">
        <v>63</v>
      </c>
      <c r="F6699" t="s">
        <v>54</v>
      </c>
      <c r="G6699" t="s">
        <v>79</v>
      </c>
      <c r="H6699" t="s">
        <v>80</v>
      </c>
      <c r="I6699" t="s">
        <v>156</v>
      </c>
      <c r="J6699" t="s">
        <v>157</v>
      </c>
      <c r="K6699" t="s">
        <v>42</v>
      </c>
      <c r="L6699" s="8">
        <v>6.2</v>
      </c>
      <c r="M6699" s="8">
        <v>1.9</v>
      </c>
      <c r="N6699">
        <v>27</v>
      </c>
      <c r="O6699" s="8">
        <v>167.4</v>
      </c>
      <c r="P6699" s="14">
        <v>2E-3</v>
      </c>
      <c r="Q6699" s="8">
        <v>0.33</v>
      </c>
      <c r="R6699" s="8">
        <v>167.07</v>
      </c>
      <c r="S6699" s="8">
        <v>51.3</v>
      </c>
      <c r="T6699" s="8">
        <v>115.77</v>
      </c>
      <c r="U6699">
        <v>0</v>
      </c>
      <c r="V6699" s="8">
        <v>0</v>
      </c>
      <c r="W6699" s="8">
        <v>0</v>
      </c>
      <c r="X6699" s="8">
        <v>115.77</v>
      </c>
    </row>
    <row r="6700" spans="1:24" x14ac:dyDescent="0.25">
      <c r="A6700" t="s">
        <v>7026</v>
      </c>
      <c r="B6700" s="1">
        <v>45979</v>
      </c>
      <c r="C6700" t="s">
        <v>201</v>
      </c>
      <c r="D6700" t="s">
        <v>202</v>
      </c>
      <c r="E6700" t="s">
        <v>53</v>
      </c>
      <c r="F6700" t="s">
        <v>46</v>
      </c>
      <c r="G6700" t="s">
        <v>55</v>
      </c>
      <c r="H6700" t="s">
        <v>56</v>
      </c>
      <c r="I6700" t="s">
        <v>31</v>
      </c>
      <c r="J6700" t="s">
        <v>32</v>
      </c>
      <c r="K6700" t="s">
        <v>33</v>
      </c>
      <c r="L6700" s="8">
        <v>5.8</v>
      </c>
      <c r="M6700" s="8">
        <v>2.7</v>
      </c>
      <c r="N6700">
        <v>14</v>
      </c>
      <c r="O6700" s="8">
        <v>81.2</v>
      </c>
      <c r="P6700" s="14">
        <v>5.9200000000000003E-2</v>
      </c>
      <c r="Q6700" s="8">
        <v>4.8099999999999996</v>
      </c>
      <c r="R6700" s="8">
        <v>76.39</v>
      </c>
      <c r="S6700" s="8">
        <v>37.799999999999997</v>
      </c>
      <c r="T6700" s="8">
        <v>38.590000000000003</v>
      </c>
      <c r="U6700">
        <v>0</v>
      </c>
      <c r="V6700" s="8">
        <v>0</v>
      </c>
      <c r="W6700" s="8">
        <v>0</v>
      </c>
      <c r="X6700" s="8">
        <v>38.590000000000003</v>
      </c>
    </row>
    <row r="6701" spans="1:24" x14ac:dyDescent="0.25">
      <c r="A6701" t="s">
        <v>7027</v>
      </c>
      <c r="B6701" s="1">
        <v>45759</v>
      </c>
      <c r="C6701" t="s">
        <v>205</v>
      </c>
      <c r="D6701" t="s">
        <v>206</v>
      </c>
      <c r="E6701" t="s">
        <v>71</v>
      </c>
      <c r="F6701" t="s">
        <v>54</v>
      </c>
      <c r="G6701" t="s">
        <v>165</v>
      </c>
      <c r="H6701" t="s">
        <v>166</v>
      </c>
      <c r="I6701" t="s">
        <v>122</v>
      </c>
      <c r="J6701" t="s">
        <v>123</v>
      </c>
      <c r="K6701" t="s">
        <v>59</v>
      </c>
      <c r="L6701" s="8">
        <v>5.5</v>
      </c>
      <c r="M6701" s="8">
        <v>3.8</v>
      </c>
      <c r="N6701">
        <v>26</v>
      </c>
      <c r="O6701" s="8">
        <v>143</v>
      </c>
      <c r="P6701" s="14">
        <v>6.4000000000000003E-3</v>
      </c>
      <c r="Q6701" s="8">
        <v>0.92</v>
      </c>
      <c r="R6701" s="8">
        <v>142.08000000000001</v>
      </c>
      <c r="S6701" s="8">
        <v>98.8</v>
      </c>
      <c r="T6701" s="8">
        <v>43.28</v>
      </c>
      <c r="U6701">
        <v>7</v>
      </c>
      <c r="V6701" s="8">
        <v>38.25</v>
      </c>
      <c r="W6701" s="8">
        <v>30.1</v>
      </c>
      <c r="X6701" s="8">
        <v>13.18</v>
      </c>
    </row>
    <row r="6702" spans="1:24" x14ac:dyDescent="0.25">
      <c r="A6702" t="s">
        <v>7028</v>
      </c>
      <c r="B6702" s="1">
        <v>46265</v>
      </c>
      <c r="C6702" t="s">
        <v>177</v>
      </c>
      <c r="D6702" t="s">
        <v>178</v>
      </c>
      <c r="E6702" t="s">
        <v>27</v>
      </c>
      <c r="F6702" t="s">
        <v>37</v>
      </c>
      <c r="G6702" t="s">
        <v>38</v>
      </c>
      <c r="H6702" t="s">
        <v>39</v>
      </c>
      <c r="I6702" t="s">
        <v>185</v>
      </c>
      <c r="J6702" t="s">
        <v>186</v>
      </c>
      <c r="K6702" t="s">
        <v>59</v>
      </c>
      <c r="L6702" s="8">
        <v>4.9000000000000004</v>
      </c>
      <c r="M6702" s="8">
        <v>3.1</v>
      </c>
      <c r="N6702">
        <v>58</v>
      </c>
      <c r="O6702" s="8">
        <v>284.2</v>
      </c>
      <c r="P6702" s="14">
        <v>1.17E-2</v>
      </c>
      <c r="Q6702" s="8">
        <v>3.33</v>
      </c>
      <c r="R6702" s="8">
        <v>280.87</v>
      </c>
      <c r="S6702" s="8">
        <v>179.8</v>
      </c>
      <c r="T6702" s="8">
        <v>101.07</v>
      </c>
      <c r="U6702">
        <v>0</v>
      </c>
      <c r="V6702" s="8">
        <v>0</v>
      </c>
      <c r="W6702" s="8">
        <v>0</v>
      </c>
      <c r="X6702" s="8">
        <v>101.07</v>
      </c>
    </row>
    <row r="6703" spans="1:24" x14ac:dyDescent="0.25">
      <c r="A6703" t="s">
        <v>7029</v>
      </c>
      <c r="B6703" s="1">
        <v>45641</v>
      </c>
      <c r="C6703" t="s">
        <v>340</v>
      </c>
      <c r="D6703" t="s">
        <v>341</v>
      </c>
      <c r="E6703" t="s">
        <v>27</v>
      </c>
      <c r="F6703" t="s">
        <v>54</v>
      </c>
      <c r="G6703" t="s">
        <v>29</v>
      </c>
      <c r="H6703" t="s">
        <v>30</v>
      </c>
      <c r="I6703" t="s">
        <v>99</v>
      </c>
      <c r="J6703" t="s">
        <v>100</v>
      </c>
      <c r="K6703" t="s">
        <v>49</v>
      </c>
      <c r="L6703" s="8">
        <v>3.8</v>
      </c>
      <c r="M6703" s="8">
        <v>2.6</v>
      </c>
      <c r="N6703">
        <v>27</v>
      </c>
      <c r="O6703" s="8">
        <v>102.6</v>
      </c>
      <c r="P6703" s="14">
        <v>2.76E-2</v>
      </c>
      <c r="Q6703" s="8">
        <v>2.83</v>
      </c>
      <c r="R6703" s="8">
        <v>99.77</v>
      </c>
      <c r="S6703" s="8">
        <v>70.2</v>
      </c>
      <c r="T6703" s="8">
        <v>29.57</v>
      </c>
      <c r="U6703">
        <v>0</v>
      </c>
      <c r="V6703" s="8">
        <v>0</v>
      </c>
      <c r="W6703" s="8">
        <v>0</v>
      </c>
      <c r="X6703" s="8">
        <v>29.57</v>
      </c>
    </row>
    <row r="6704" spans="1:24" x14ac:dyDescent="0.25">
      <c r="A6704" t="s">
        <v>7030</v>
      </c>
      <c r="B6704" s="1">
        <v>45664</v>
      </c>
      <c r="C6704" t="s">
        <v>191</v>
      </c>
      <c r="D6704" t="s">
        <v>192</v>
      </c>
      <c r="E6704" t="s">
        <v>150</v>
      </c>
      <c r="F6704" t="s">
        <v>54</v>
      </c>
      <c r="G6704" t="s">
        <v>151</v>
      </c>
      <c r="H6704" t="s">
        <v>152</v>
      </c>
      <c r="I6704" t="s">
        <v>127</v>
      </c>
      <c r="J6704" t="s">
        <v>128</v>
      </c>
      <c r="K6704" t="s">
        <v>33</v>
      </c>
      <c r="L6704" s="8">
        <v>7.2</v>
      </c>
      <c r="M6704" s="8">
        <v>3.6</v>
      </c>
      <c r="N6704">
        <v>12</v>
      </c>
      <c r="O6704" s="8">
        <v>86.4</v>
      </c>
      <c r="P6704" s="14">
        <v>1.67E-2</v>
      </c>
      <c r="Q6704" s="8">
        <v>1.44</v>
      </c>
      <c r="R6704" s="8">
        <v>84.96</v>
      </c>
      <c r="S6704" s="8">
        <v>43.2</v>
      </c>
      <c r="T6704" s="8">
        <v>41.76</v>
      </c>
      <c r="U6704">
        <v>0</v>
      </c>
      <c r="V6704" s="8">
        <v>0</v>
      </c>
      <c r="W6704" s="8">
        <v>0</v>
      </c>
      <c r="X6704" s="8">
        <v>41.76</v>
      </c>
    </row>
    <row r="6705" spans="1:24" x14ac:dyDescent="0.25">
      <c r="A6705" t="s">
        <v>7031</v>
      </c>
      <c r="B6705" s="1">
        <v>46137</v>
      </c>
      <c r="C6705" t="s">
        <v>252</v>
      </c>
      <c r="D6705" t="s">
        <v>253</v>
      </c>
      <c r="E6705" t="s">
        <v>63</v>
      </c>
      <c r="F6705" t="s">
        <v>54</v>
      </c>
      <c r="G6705" t="s">
        <v>64</v>
      </c>
      <c r="H6705" t="s">
        <v>65</v>
      </c>
      <c r="I6705" t="s">
        <v>66</v>
      </c>
      <c r="J6705" t="s">
        <v>67</v>
      </c>
      <c r="K6705" t="s">
        <v>33</v>
      </c>
      <c r="L6705" s="8">
        <v>4.5</v>
      </c>
      <c r="M6705" s="8">
        <v>2.1</v>
      </c>
      <c r="N6705">
        <v>29</v>
      </c>
      <c r="O6705" s="8">
        <v>130.5</v>
      </c>
      <c r="P6705" s="14">
        <v>3.5900000000000001E-2</v>
      </c>
      <c r="Q6705" s="8">
        <v>4.68</v>
      </c>
      <c r="R6705" s="8">
        <v>125.82</v>
      </c>
      <c r="S6705" s="8">
        <v>60.9</v>
      </c>
      <c r="T6705" s="8">
        <v>64.92</v>
      </c>
      <c r="U6705">
        <v>0</v>
      </c>
      <c r="V6705" s="8">
        <v>0</v>
      </c>
      <c r="W6705" s="8">
        <v>0</v>
      </c>
      <c r="X6705" s="8">
        <v>64.92</v>
      </c>
    </row>
    <row r="6706" spans="1:24" x14ac:dyDescent="0.25">
      <c r="A6706" t="s">
        <v>7032</v>
      </c>
      <c r="B6706" s="1">
        <v>45347</v>
      </c>
      <c r="C6706" t="s">
        <v>440</v>
      </c>
      <c r="D6706" t="s">
        <v>441</v>
      </c>
      <c r="E6706" t="s">
        <v>71</v>
      </c>
      <c r="F6706" t="s">
        <v>54</v>
      </c>
      <c r="G6706" t="s">
        <v>165</v>
      </c>
      <c r="H6706" t="s">
        <v>166</v>
      </c>
      <c r="I6706" t="s">
        <v>112</v>
      </c>
      <c r="J6706" t="s">
        <v>113</v>
      </c>
      <c r="K6706" t="s">
        <v>42</v>
      </c>
      <c r="L6706" s="8">
        <v>8.5</v>
      </c>
      <c r="M6706" s="8">
        <v>2.8</v>
      </c>
      <c r="N6706">
        <v>10</v>
      </c>
      <c r="O6706" s="8">
        <v>85</v>
      </c>
      <c r="P6706" s="14">
        <v>2.8299999999999999E-2</v>
      </c>
      <c r="Q6706" s="8">
        <v>2.41</v>
      </c>
      <c r="R6706" s="8">
        <v>82.59</v>
      </c>
      <c r="S6706" s="8">
        <v>28</v>
      </c>
      <c r="T6706" s="8">
        <v>54.59</v>
      </c>
      <c r="U6706">
        <v>0</v>
      </c>
      <c r="V6706" s="8">
        <v>0</v>
      </c>
      <c r="W6706" s="8">
        <v>0</v>
      </c>
      <c r="X6706" s="8">
        <v>54.59</v>
      </c>
    </row>
    <row r="6707" spans="1:24" x14ac:dyDescent="0.25">
      <c r="A6707" t="s">
        <v>7033</v>
      </c>
      <c r="B6707" s="1">
        <v>46128</v>
      </c>
      <c r="C6707" t="s">
        <v>455</v>
      </c>
      <c r="D6707" t="s">
        <v>456</v>
      </c>
      <c r="E6707" t="s">
        <v>71</v>
      </c>
      <c r="F6707" t="s">
        <v>89</v>
      </c>
      <c r="G6707" t="s">
        <v>165</v>
      </c>
      <c r="H6707" t="s">
        <v>166</v>
      </c>
      <c r="I6707" t="s">
        <v>130</v>
      </c>
      <c r="J6707" t="s">
        <v>131</v>
      </c>
      <c r="K6707" t="s">
        <v>42</v>
      </c>
      <c r="L6707" s="8">
        <v>4.8</v>
      </c>
      <c r="M6707" s="8">
        <v>1.4</v>
      </c>
      <c r="N6707">
        <v>344</v>
      </c>
      <c r="O6707" s="8">
        <v>1651.2</v>
      </c>
      <c r="P6707" s="14">
        <v>0.2006</v>
      </c>
      <c r="Q6707" s="8">
        <v>331.23</v>
      </c>
      <c r="R6707" s="8">
        <v>1319.97</v>
      </c>
      <c r="S6707" s="8">
        <v>481.6</v>
      </c>
      <c r="T6707" s="8">
        <v>838.37</v>
      </c>
      <c r="U6707">
        <v>0</v>
      </c>
      <c r="V6707" s="8">
        <v>0</v>
      </c>
      <c r="W6707" s="8">
        <v>0</v>
      </c>
      <c r="X6707" s="8">
        <v>838.37</v>
      </c>
    </row>
    <row r="6708" spans="1:24" x14ac:dyDescent="0.25">
      <c r="A6708" t="s">
        <v>7034</v>
      </c>
      <c r="B6708" s="1">
        <v>45520</v>
      </c>
      <c r="C6708" t="s">
        <v>136</v>
      </c>
      <c r="D6708" t="s">
        <v>137</v>
      </c>
      <c r="E6708" t="s">
        <v>71</v>
      </c>
      <c r="F6708" t="s">
        <v>54</v>
      </c>
      <c r="G6708" t="s">
        <v>165</v>
      </c>
      <c r="H6708" t="s">
        <v>166</v>
      </c>
      <c r="I6708" t="s">
        <v>117</v>
      </c>
      <c r="J6708" t="s">
        <v>118</v>
      </c>
      <c r="K6708" t="s">
        <v>59</v>
      </c>
      <c r="L6708" s="8">
        <v>6</v>
      </c>
      <c r="M6708" s="8">
        <v>4.2</v>
      </c>
      <c r="N6708">
        <v>56</v>
      </c>
      <c r="O6708" s="8">
        <v>336</v>
      </c>
      <c r="P6708" s="14">
        <v>5.7000000000000002E-3</v>
      </c>
      <c r="Q6708" s="8">
        <v>1.92</v>
      </c>
      <c r="R6708" s="8">
        <v>334.08</v>
      </c>
      <c r="S6708" s="8">
        <v>235.2</v>
      </c>
      <c r="T6708" s="8">
        <v>98.88</v>
      </c>
      <c r="U6708">
        <v>0</v>
      </c>
      <c r="V6708" s="8">
        <v>0</v>
      </c>
      <c r="W6708" s="8">
        <v>0</v>
      </c>
      <c r="X6708" s="8">
        <v>98.88</v>
      </c>
    </row>
    <row r="6709" spans="1:24" x14ac:dyDescent="0.25">
      <c r="A6709" t="s">
        <v>7035</v>
      </c>
      <c r="B6709" s="1">
        <v>46156</v>
      </c>
      <c r="C6709" t="s">
        <v>220</v>
      </c>
      <c r="D6709" t="s">
        <v>221</v>
      </c>
      <c r="E6709" t="s">
        <v>71</v>
      </c>
      <c r="F6709" t="s">
        <v>28</v>
      </c>
      <c r="G6709" t="s">
        <v>72</v>
      </c>
      <c r="H6709" t="s">
        <v>73</v>
      </c>
      <c r="I6709" t="s">
        <v>84</v>
      </c>
      <c r="J6709" t="s">
        <v>85</v>
      </c>
      <c r="K6709" t="s">
        <v>42</v>
      </c>
      <c r="L6709" s="8">
        <v>9.9</v>
      </c>
      <c r="M6709" s="8">
        <v>3.1</v>
      </c>
      <c r="N6709">
        <v>24</v>
      </c>
      <c r="O6709" s="8">
        <v>237.6</v>
      </c>
      <c r="P6709" s="14">
        <v>1.95E-2</v>
      </c>
      <c r="Q6709" s="8">
        <v>4.63</v>
      </c>
      <c r="R6709" s="8">
        <v>232.97</v>
      </c>
      <c r="S6709" s="8">
        <v>74.400000000000006</v>
      </c>
      <c r="T6709" s="8">
        <v>158.57</v>
      </c>
      <c r="U6709">
        <v>0</v>
      </c>
      <c r="V6709" s="8">
        <v>0</v>
      </c>
      <c r="W6709" s="8">
        <v>0</v>
      </c>
      <c r="X6709" s="8">
        <v>158.57</v>
      </c>
    </row>
    <row r="6710" spans="1:24" x14ac:dyDescent="0.25">
      <c r="A6710" t="s">
        <v>7036</v>
      </c>
      <c r="B6710" s="1">
        <v>45757</v>
      </c>
      <c r="C6710" t="s">
        <v>378</v>
      </c>
      <c r="D6710" t="s">
        <v>379</v>
      </c>
      <c r="E6710" t="s">
        <v>71</v>
      </c>
      <c r="F6710" t="s">
        <v>54</v>
      </c>
      <c r="G6710" t="s">
        <v>72</v>
      </c>
      <c r="H6710" t="s">
        <v>73</v>
      </c>
      <c r="I6710" t="s">
        <v>99</v>
      </c>
      <c r="J6710" t="s">
        <v>100</v>
      </c>
      <c r="K6710" t="s">
        <v>49</v>
      </c>
      <c r="L6710" s="8">
        <v>3.8</v>
      </c>
      <c r="M6710" s="8">
        <v>2.6</v>
      </c>
      <c r="N6710">
        <v>13</v>
      </c>
      <c r="O6710" s="8">
        <v>49.4</v>
      </c>
      <c r="P6710" s="14">
        <v>1.9199999999999998E-2</v>
      </c>
      <c r="Q6710" s="8">
        <v>0.95</v>
      </c>
      <c r="R6710" s="8">
        <v>48.45</v>
      </c>
      <c r="S6710" s="8">
        <v>33.799999999999997</v>
      </c>
      <c r="T6710" s="8">
        <v>14.65</v>
      </c>
      <c r="U6710">
        <v>0</v>
      </c>
      <c r="V6710" s="8">
        <v>0</v>
      </c>
      <c r="W6710" s="8">
        <v>0</v>
      </c>
      <c r="X6710" s="8">
        <v>14.65</v>
      </c>
    </row>
    <row r="6711" spans="1:24" x14ac:dyDescent="0.25">
      <c r="A6711" t="s">
        <v>7037</v>
      </c>
      <c r="B6711" s="1">
        <v>45631</v>
      </c>
      <c r="C6711" t="s">
        <v>77</v>
      </c>
      <c r="D6711" t="s">
        <v>78</v>
      </c>
      <c r="E6711" t="s">
        <v>63</v>
      </c>
      <c r="F6711" t="s">
        <v>37</v>
      </c>
      <c r="G6711" t="s">
        <v>79</v>
      </c>
      <c r="H6711" t="s">
        <v>80</v>
      </c>
      <c r="I6711" t="s">
        <v>144</v>
      </c>
      <c r="J6711" t="s">
        <v>145</v>
      </c>
      <c r="K6711" t="s">
        <v>33</v>
      </c>
      <c r="L6711" s="8">
        <v>12</v>
      </c>
      <c r="M6711" s="8">
        <v>6.5</v>
      </c>
      <c r="N6711">
        <v>135</v>
      </c>
      <c r="O6711" s="8">
        <v>1620</v>
      </c>
      <c r="P6711" s="14">
        <v>2.7199999999999998E-2</v>
      </c>
      <c r="Q6711" s="8">
        <v>44.06</v>
      </c>
      <c r="R6711" s="8">
        <v>1575.94</v>
      </c>
      <c r="S6711" s="8">
        <v>877.5</v>
      </c>
      <c r="T6711" s="8">
        <v>698.44</v>
      </c>
      <c r="U6711">
        <v>0</v>
      </c>
      <c r="V6711" s="8">
        <v>0</v>
      </c>
      <c r="W6711" s="8">
        <v>0</v>
      </c>
      <c r="X6711" s="8">
        <v>698.44</v>
      </c>
    </row>
    <row r="6712" spans="1:24" x14ac:dyDescent="0.25">
      <c r="A6712" t="s">
        <v>7038</v>
      </c>
      <c r="B6712" s="1">
        <v>45865</v>
      </c>
      <c r="C6712" t="s">
        <v>252</v>
      </c>
      <c r="D6712" t="s">
        <v>253</v>
      </c>
      <c r="E6712" t="s">
        <v>63</v>
      </c>
      <c r="F6712" t="s">
        <v>54</v>
      </c>
      <c r="G6712" t="s">
        <v>79</v>
      </c>
      <c r="H6712" t="s">
        <v>80</v>
      </c>
      <c r="I6712" t="s">
        <v>104</v>
      </c>
      <c r="J6712" t="s">
        <v>105</v>
      </c>
      <c r="K6712" t="s">
        <v>49</v>
      </c>
      <c r="L6712" s="8">
        <v>4.2</v>
      </c>
      <c r="M6712" s="8">
        <v>2.8</v>
      </c>
      <c r="N6712">
        <v>181</v>
      </c>
      <c r="O6712" s="8">
        <v>760.2</v>
      </c>
      <c r="P6712" s="14">
        <v>1.9900000000000001E-2</v>
      </c>
      <c r="Q6712" s="8">
        <v>15.13</v>
      </c>
      <c r="R6712" s="8">
        <v>745.07</v>
      </c>
      <c r="S6712" s="8">
        <v>506.8</v>
      </c>
      <c r="T6712" s="8">
        <v>238.27</v>
      </c>
      <c r="U6712">
        <v>0</v>
      </c>
      <c r="V6712" s="8">
        <v>0</v>
      </c>
      <c r="W6712" s="8">
        <v>0</v>
      </c>
      <c r="X6712" s="8">
        <v>238.27</v>
      </c>
    </row>
    <row r="6713" spans="1:24" x14ac:dyDescent="0.25">
      <c r="A6713" t="s">
        <v>7039</v>
      </c>
      <c r="B6713" s="1">
        <v>46077</v>
      </c>
      <c r="C6713" t="s">
        <v>301</v>
      </c>
      <c r="D6713" t="s">
        <v>302</v>
      </c>
      <c r="E6713" t="s">
        <v>63</v>
      </c>
      <c r="F6713" t="s">
        <v>37</v>
      </c>
      <c r="G6713" t="s">
        <v>64</v>
      </c>
      <c r="H6713" t="s">
        <v>65</v>
      </c>
      <c r="I6713" t="s">
        <v>122</v>
      </c>
      <c r="J6713" t="s">
        <v>123</v>
      </c>
      <c r="K6713" t="s">
        <v>59</v>
      </c>
      <c r="L6713" s="8">
        <v>5.5</v>
      </c>
      <c r="M6713" s="8">
        <v>3.8</v>
      </c>
      <c r="N6713">
        <v>11</v>
      </c>
      <c r="O6713" s="8">
        <v>60.5</v>
      </c>
      <c r="P6713" s="14">
        <v>6.4000000000000003E-3</v>
      </c>
      <c r="Q6713" s="8">
        <v>0.39</v>
      </c>
      <c r="R6713" s="8">
        <v>60.11</v>
      </c>
      <c r="S6713" s="8">
        <v>41.8</v>
      </c>
      <c r="T6713" s="8">
        <v>18.309999999999999</v>
      </c>
      <c r="U6713">
        <v>1</v>
      </c>
      <c r="V6713" s="8">
        <v>5.46</v>
      </c>
      <c r="W6713" s="8">
        <v>4.3</v>
      </c>
      <c r="X6713" s="8">
        <v>14.01</v>
      </c>
    </row>
    <row r="6714" spans="1:24" x14ac:dyDescent="0.25">
      <c r="A6714" t="s">
        <v>7040</v>
      </c>
      <c r="B6714" s="1">
        <v>45926</v>
      </c>
      <c r="C6714" t="s">
        <v>229</v>
      </c>
      <c r="D6714" t="s">
        <v>230</v>
      </c>
      <c r="E6714" t="s">
        <v>27</v>
      </c>
      <c r="F6714" t="s">
        <v>54</v>
      </c>
      <c r="G6714" t="s">
        <v>38</v>
      </c>
      <c r="H6714" t="s">
        <v>39</v>
      </c>
      <c r="I6714" t="s">
        <v>31</v>
      </c>
      <c r="J6714" t="s">
        <v>32</v>
      </c>
      <c r="K6714" t="s">
        <v>33</v>
      </c>
      <c r="L6714" s="8">
        <v>5.8</v>
      </c>
      <c r="M6714" s="8">
        <v>2.7</v>
      </c>
      <c r="N6714">
        <v>134</v>
      </c>
      <c r="O6714" s="8">
        <v>777.2</v>
      </c>
      <c r="P6714" s="14">
        <v>0.45040000000000002</v>
      </c>
      <c r="Q6714" s="8">
        <v>350.05</v>
      </c>
      <c r="R6714" s="8">
        <v>427.15</v>
      </c>
      <c r="S6714" s="8">
        <v>361.8</v>
      </c>
      <c r="T6714" s="8">
        <v>65.349999999999994</v>
      </c>
      <c r="U6714">
        <v>0</v>
      </c>
      <c r="V6714" s="8">
        <v>0</v>
      </c>
      <c r="W6714" s="8">
        <v>0</v>
      </c>
      <c r="X6714" s="8">
        <v>65.349999999999994</v>
      </c>
    </row>
    <row r="6715" spans="1:24" x14ac:dyDescent="0.25">
      <c r="A6715" t="s">
        <v>7041</v>
      </c>
      <c r="B6715" s="1">
        <v>45906</v>
      </c>
      <c r="C6715" t="s">
        <v>546</v>
      </c>
      <c r="D6715" t="s">
        <v>547</v>
      </c>
      <c r="E6715" t="s">
        <v>27</v>
      </c>
      <c r="F6715" t="s">
        <v>89</v>
      </c>
      <c r="G6715" t="s">
        <v>38</v>
      </c>
      <c r="H6715" t="s">
        <v>39</v>
      </c>
      <c r="I6715" t="s">
        <v>74</v>
      </c>
      <c r="J6715" t="s">
        <v>75</v>
      </c>
      <c r="K6715" t="s">
        <v>49</v>
      </c>
      <c r="L6715" s="8">
        <v>11</v>
      </c>
      <c r="M6715" s="8">
        <v>6.8</v>
      </c>
      <c r="N6715">
        <v>183</v>
      </c>
      <c r="O6715" s="8">
        <v>2013</v>
      </c>
      <c r="P6715" s="14">
        <v>0.1447</v>
      </c>
      <c r="Q6715" s="8">
        <v>291.27999999999997</v>
      </c>
      <c r="R6715" s="8">
        <v>1721.72</v>
      </c>
      <c r="S6715" s="8">
        <v>1244.4000000000001</v>
      </c>
      <c r="T6715" s="8">
        <v>477.32</v>
      </c>
      <c r="U6715">
        <v>0</v>
      </c>
      <c r="V6715" s="8">
        <v>0</v>
      </c>
      <c r="W6715" s="8">
        <v>0</v>
      </c>
      <c r="X6715" s="8">
        <v>477.32</v>
      </c>
    </row>
    <row r="6716" spans="1:24" x14ac:dyDescent="0.25">
      <c r="A6716" t="s">
        <v>7042</v>
      </c>
      <c r="B6716" s="1">
        <v>45776</v>
      </c>
      <c r="C6716" t="s">
        <v>291</v>
      </c>
      <c r="D6716" t="s">
        <v>292</v>
      </c>
      <c r="E6716" t="s">
        <v>150</v>
      </c>
      <c r="F6716" t="s">
        <v>54</v>
      </c>
      <c r="G6716" t="s">
        <v>151</v>
      </c>
      <c r="H6716" t="s">
        <v>152</v>
      </c>
      <c r="I6716" t="s">
        <v>47</v>
      </c>
      <c r="J6716" t="s">
        <v>48</v>
      </c>
      <c r="K6716" t="s">
        <v>49</v>
      </c>
      <c r="L6716" s="8">
        <v>5</v>
      </c>
      <c r="M6716" s="8">
        <v>3.2</v>
      </c>
      <c r="N6716">
        <v>133</v>
      </c>
      <c r="O6716" s="8">
        <v>665</v>
      </c>
      <c r="P6716" s="14">
        <v>0.37140000000000001</v>
      </c>
      <c r="Q6716" s="8">
        <v>246.98</v>
      </c>
      <c r="R6716" s="8">
        <v>418.02</v>
      </c>
      <c r="S6716" s="8">
        <v>425.6</v>
      </c>
      <c r="T6716" s="8">
        <v>-7.58</v>
      </c>
      <c r="U6716">
        <v>0</v>
      </c>
      <c r="V6716" s="8">
        <v>0</v>
      </c>
      <c r="W6716" s="8">
        <v>0</v>
      </c>
      <c r="X6716" s="8">
        <v>-7.58</v>
      </c>
    </row>
    <row r="6717" spans="1:24" x14ac:dyDescent="0.25">
      <c r="A6717" t="s">
        <v>7043</v>
      </c>
      <c r="B6717" s="1">
        <v>46025</v>
      </c>
      <c r="C6717" t="s">
        <v>475</v>
      </c>
      <c r="D6717" t="s">
        <v>476</v>
      </c>
      <c r="E6717" t="s">
        <v>63</v>
      </c>
      <c r="F6717" t="s">
        <v>37</v>
      </c>
      <c r="G6717" t="s">
        <v>79</v>
      </c>
      <c r="H6717" t="s">
        <v>80</v>
      </c>
      <c r="I6717" t="s">
        <v>127</v>
      </c>
      <c r="J6717" t="s">
        <v>128</v>
      </c>
      <c r="K6717" t="s">
        <v>33</v>
      </c>
      <c r="L6717" s="8">
        <v>7.2</v>
      </c>
      <c r="M6717" s="8">
        <v>3.6</v>
      </c>
      <c r="N6717">
        <v>10</v>
      </c>
      <c r="O6717" s="8">
        <v>72</v>
      </c>
      <c r="P6717" s="14">
        <v>4.1999999999999997E-3</v>
      </c>
      <c r="Q6717" s="8">
        <v>0.3</v>
      </c>
      <c r="R6717" s="8">
        <v>71.7</v>
      </c>
      <c r="S6717" s="8">
        <v>36</v>
      </c>
      <c r="T6717" s="8">
        <v>35.700000000000003</v>
      </c>
      <c r="U6717">
        <v>0</v>
      </c>
      <c r="V6717" s="8">
        <v>0</v>
      </c>
      <c r="W6717" s="8">
        <v>0</v>
      </c>
      <c r="X6717" s="8">
        <v>35.700000000000003</v>
      </c>
    </row>
    <row r="6718" spans="1:24" x14ac:dyDescent="0.25">
      <c r="A6718" t="s">
        <v>7044</v>
      </c>
      <c r="B6718" s="1">
        <v>45964</v>
      </c>
      <c r="C6718" t="s">
        <v>107</v>
      </c>
      <c r="D6718" t="s">
        <v>108</v>
      </c>
      <c r="E6718" t="s">
        <v>53</v>
      </c>
      <c r="F6718" t="s">
        <v>46</v>
      </c>
      <c r="G6718" t="s">
        <v>55</v>
      </c>
      <c r="H6718" t="s">
        <v>56</v>
      </c>
      <c r="I6718" t="s">
        <v>122</v>
      </c>
      <c r="J6718" t="s">
        <v>123</v>
      </c>
      <c r="K6718" t="s">
        <v>59</v>
      </c>
      <c r="L6718" s="8">
        <v>5.5</v>
      </c>
      <c r="M6718" s="8">
        <v>3.8</v>
      </c>
      <c r="N6718">
        <v>52</v>
      </c>
      <c r="O6718" s="8">
        <v>286</v>
      </c>
      <c r="P6718" s="14">
        <v>0.25280000000000002</v>
      </c>
      <c r="Q6718" s="8">
        <v>72.3</v>
      </c>
      <c r="R6718" s="8">
        <v>213.7</v>
      </c>
      <c r="S6718" s="8">
        <v>197.6</v>
      </c>
      <c r="T6718" s="8">
        <v>16.100000000000001</v>
      </c>
      <c r="U6718">
        <v>18</v>
      </c>
      <c r="V6718" s="8">
        <v>73.97</v>
      </c>
      <c r="W6718" s="8">
        <v>77.400000000000006</v>
      </c>
      <c r="X6718" s="8">
        <v>-61.3</v>
      </c>
    </row>
    <row r="6719" spans="1:24" x14ac:dyDescent="0.25">
      <c r="A6719" t="s">
        <v>7045</v>
      </c>
      <c r="B6719" s="1">
        <v>45664</v>
      </c>
      <c r="C6719" t="s">
        <v>241</v>
      </c>
      <c r="D6719" t="s">
        <v>242</v>
      </c>
      <c r="E6719" t="s">
        <v>71</v>
      </c>
      <c r="F6719" t="s">
        <v>89</v>
      </c>
      <c r="G6719" t="s">
        <v>165</v>
      </c>
      <c r="H6719" t="s">
        <v>166</v>
      </c>
      <c r="I6719" t="s">
        <v>57</v>
      </c>
      <c r="J6719" t="s">
        <v>58</v>
      </c>
      <c r="K6719" t="s">
        <v>59</v>
      </c>
      <c r="L6719" s="8">
        <v>10.5</v>
      </c>
      <c r="M6719" s="8">
        <v>7.5</v>
      </c>
      <c r="N6719">
        <v>56</v>
      </c>
      <c r="O6719" s="8">
        <v>588</v>
      </c>
      <c r="P6719" s="14">
        <v>0.22639999999999999</v>
      </c>
      <c r="Q6719" s="8">
        <v>133.12</v>
      </c>
      <c r="R6719" s="8">
        <v>454.88</v>
      </c>
      <c r="S6719" s="8">
        <v>420</v>
      </c>
      <c r="T6719" s="8">
        <v>34.880000000000003</v>
      </c>
      <c r="U6719">
        <v>0</v>
      </c>
      <c r="V6719" s="8">
        <v>0</v>
      </c>
      <c r="W6719" s="8">
        <v>0</v>
      </c>
      <c r="X6719" s="8">
        <v>34.880000000000003</v>
      </c>
    </row>
    <row r="6720" spans="1:24" x14ac:dyDescent="0.25">
      <c r="A6720" t="s">
        <v>7046</v>
      </c>
      <c r="B6720" s="1">
        <v>46025</v>
      </c>
      <c r="C6720" t="s">
        <v>154</v>
      </c>
      <c r="D6720" t="s">
        <v>155</v>
      </c>
      <c r="E6720" t="s">
        <v>150</v>
      </c>
      <c r="F6720" t="s">
        <v>46</v>
      </c>
      <c r="G6720" t="s">
        <v>151</v>
      </c>
      <c r="H6720" t="s">
        <v>152</v>
      </c>
      <c r="I6720" t="s">
        <v>185</v>
      </c>
      <c r="J6720" t="s">
        <v>186</v>
      </c>
      <c r="K6720" t="s">
        <v>59</v>
      </c>
      <c r="L6720" s="8">
        <v>4.9000000000000004</v>
      </c>
      <c r="M6720" s="8">
        <v>3.1</v>
      </c>
      <c r="N6720">
        <v>34</v>
      </c>
      <c r="O6720" s="8">
        <v>166.6</v>
      </c>
      <c r="P6720" s="14">
        <v>0.1089</v>
      </c>
      <c r="Q6720" s="8">
        <v>18.14</v>
      </c>
      <c r="R6720" s="8">
        <v>148.46</v>
      </c>
      <c r="S6720" s="8">
        <v>105.4</v>
      </c>
      <c r="T6720" s="8">
        <v>43.06</v>
      </c>
      <c r="U6720">
        <v>0</v>
      </c>
      <c r="V6720" s="8">
        <v>0</v>
      </c>
      <c r="W6720" s="8">
        <v>0</v>
      </c>
      <c r="X6720" s="8">
        <v>43.06</v>
      </c>
    </row>
    <row r="6721" spans="1:24" x14ac:dyDescent="0.25">
      <c r="A6721" t="s">
        <v>7047</v>
      </c>
      <c r="B6721" s="1">
        <v>45755</v>
      </c>
      <c r="C6721" t="s">
        <v>232</v>
      </c>
      <c r="D6721" t="s">
        <v>233</v>
      </c>
      <c r="E6721" t="s">
        <v>27</v>
      </c>
      <c r="F6721" t="s">
        <v>89</v>
      </c>
      <c r="G6721" t="s">
        <v>29</v>
      </c>
      <c r="H6721" t="s">
        <v>30</v>
      </c>
      <c r="I6721" t="s">
        <v>74</v>
      </c>
      <c r="J6721" t="s">
        <v>75</v>
      </c>
      <c r="K6721" t="s">
        <v>49</v>
      </c>
      <c r="L6721" s="8">
        <v>11</v>
      </c>
      <c r="M6721" s="8">
        <v>6.8</v>
      </c>
      <c r="N6721">
        <v>157</v>
      </c>
      <c r="O6721" s="8">
        <v>1727</v>
      </c>
      <c r="P6721" s="14">
        <v>0.10630000000000001</v>
      </c>
      <c r="Q6721" s="8">
        <v>183.58</v>
      </c>
      <c r="R6721" s="8">
        <v>1543.42</v>
      </c>
      <c r="S6721" s="8">
        <v>1067.5999999999999</v>
      </c>
      <c r="T6721" s="8">
        <v>475.82</v>
      </c>
      <c r="U6721">
        <v>0</v>
      </c>
      <c r="V6721" s="8">
        <v>0</v>
      </c>
      <c r="W6721" s="8">
        <v>0</v>
      </c>
      <c r="X6721" s="8">
        <v>475.82</v>
      </c>
    </row>
    <row r="6722" spans="1:24" x14ac:dyDescent="0.25">
      <c r="A6722" t="s">
        <v>7048</v>
      </c>
      <c r="B6722" s="1">
        <v>45408</v>
      </c>
      <c r="C6722" t="s">
        <v>689</v>
      </c>
      <c r="D6722" t="s">
        <v>690</v>
      </c>
      <c r="E6722" t="s">
        <v>27</v>
      </c>
      <c r="F6722" t="s">
        <v>54</v>
      </c>
      <c r="G6722" t="s">
        <v>29</v>
      </c>
      <c r="H6722" t="s">
        <v>30</v>
      </c>
      <c r="I6722" t="s">
        <v>47</v>
      </c>
      <c r="J6722" t="s">
        <v>48</v>
      </c>
      <c r="K6722" t="s">
        <v>49</v>
      </c>
      <c r="L6722" s="8">
        <v>5</v>
      </c>
      <c r="M6722" s="8">
        <v>3.2</v>
      </c>
      <c r="N6722">
        <v>218</v>
      </c>
      <c r="O6722" s="8">
        <v>1090</v>
      </c>
      <c r="P6722" s="14">
        <v>3.3E-3</v>
      </c>
      <c r="Q6722" s="8">
        <v>3.6</v>
      </c>
      <c r="R6722" s="8">
        <v>1086.4000000000001</v>
      </c>
      <c r="S6722" s="8">
        <v>697.6</v>
      </c>
      <c r="T6722" s="8">
        <v>388.8</v>
      </c>
      <c r="U6722">
        <v>0</v>
      </c>
      <c r="V6722" s="8">
        <v>0</v>
      </c>
      <c r="W6722" s="8">
        <v>0</v>
      </c>
      <c r="X6722" s="8">
        <v>388.8</v>
      </c>
    </row>
    <row r="6723" spans="1:24" x14ac:dyDescent="0.25">
      <c r="A6723" t="s">
        <v>7049</v>
      </c>
      <c r="B6723" s="1">
        <v>45391</v>
      </c>
      <c r="C6723" t="s">
        <v>162</v>
      </c>
      <c r="D6723" t="s">
        <v>163</v>
      </c>
      <c r="E6723" t="s">
        <v>150</v>
      </c>
      <c r="F6723" t="s">
        <v>89</v>
      </c>
      <c r="G6723" t="s">
        <v>151</v>
      </c>
      <c r="H6723" t="s">
        <v>152</v>
      </c>
      <c r="I6723" t="s">
        <v>74</v>
      </c>
      <c r="J6723" t="s">
        <v>75</v>
      </c>
      <c r="K6723" t="s">
        <v>49</v>
      </c>
      <c r="L6723" s="8">
        <v>11</v>
      </c>
      <c r="M6723" s="8">
        <v>6.8</v>
      </c>
      <c r="N6723">
        <v>136</v>
      </c>
      <c r="O6723" s="8">
        <v>1496</v>
      </c>
      <c r="P6723" s="14">
        <v>0.42430000000000001</v>
      </c>
      <c r="Q6723" s="8">
        <v>634.75</v>
      </c>
      <c r="R6723" s="8">
        <v>861.25</v>
      </c>
      <c r="S6723" s="8">
        <v>924.8</v>
      </c>
      <c r="T6723" s="8">
        <v>-63.55</v>
      </c>
      <c r="U6723">
        <v>0</v>
      </c>
      <c r="V6723" s="8">
        <v>0</v>
      </c>
      <c r="W6723" s="8">
        <v>0</v>
      </c>
      <c r="X6723" s="8">
        <v>-63.55</v>
      </c>
    </row>
    <row r="6724" spans="1:24" x14ac:dyDescent="0.25">
      <c r="A6724" t="s">
        <v>7050</v>
      </c>
      <c r="B6724" s="1">
        <v>46069</v>
      </c>
      <c r="C6724" t="s">
        <v>97</v>
      </c>
      <c r="D6724" t="s">
        <v>98</v>
      </c>
      <c r="E6724" t="s">
        <v>63</v>
      </c>
      <c r="F6724" t="s">
        <v>54</v>
      </c>
      <c r="G6724" t="s">
        <v>64</v>
      </c>
      <c r="H6724" t="s">
        <v>65</v>
      </c>
      <c r="I6724" t="s">
        <v>127</v>
      </c>
      <c r="J6724" t="s">
        <v>128</v>
      </c>
      <c r="K6724" t="s">
        <v>33</v>
      </c>
      <c r="L6724" s="8">
        <v>7.2</v>
      </c>
      <c r="M6724" s="8">
        <v>3.6</v>
      </c>
      <c r="N6724">
        <v>80</v>
      </c>
      <c r="O6724" s="8">
        <v>576</v>
      </c>
      <c r="P6724" s="14">
        <v>4.3E-3</v>
      </c>
      <c r="Q6724" s="8">
        <v>2.48</v>
      </c>
      <c r="R6724" s="8">
        <v>573.52</v>
      </c>
      <c r="S6724" s="8">
        <v>288</v>
      </c>
      <c r="T6724" s="8">
        <v>285.52</v>
      </c>
      <c r="U6724">
        <v>0</v>
      </c>
      <c r="V6724" s="8">
        <v>0</v>
      </c>
      <c r="W6724" s="8">
        <v>0</v>
      </c>
      <c r="X6724" s="8">
        <v>285.52</v>
      </c>
    </row>
    <row r="6725" spans="1:24" x14ac:dyDescent="0.25">
      <c r="A6725" t="s">
        <v>7051</v>
      </c>
      <c r="B6725" s="1">
        <v>45966</v>
      </c>
      <c r="C6725" t="s">
        <v>354</v>
      </c>
      <c r="D6725" t="s">
        <v>355</v>
      </c>
      <c r="E6725" t="s">
        <v>71</v>
      </c>
      <c r="F6725" t="s">
        <v>54</v>
      </c>
      <c r="G6725" t="s">
        <v>165</v>
      </c>
      <c r="H6725" t="s">
        <v>166</v>
      </c>
      <c r="I6725" t="s">
        <v>84</v>
      </c>
      <c r="J6725" t="s">
        <v>85</v>
      </c>
      <c r="K6725" t="s">
        <v>42</v>
      </c>
      <c r="L6725" s="8">
        <v>9.9</v>
      </c>
      <c r="M6725" s="8">
        <v>3.1</v>
      </c>
      <c r="N6725">
        <v>217</v>
      </c>
      <c r="O6725" s="8">
        <v>2148.3000000000002</v>
      </c>
      <c r="P6725" s="14">
        <v>2.7300000000000001E-2</v>
      </c>
      <c r="Q6725" s="8">
        <v>58.65</v>
      </c>
      <c r="R6725" s="8">
        <v>2089.65</v>
      </c>
      <c r="S6725" s="8">
        <v>672.7</v>
      </c>
      <c r="T6725" s="8">
        <v>1416.95</v>
      </c>
      <c r="U6725">
        <v>0</v>
      </c>
      <c r="V6725" s="8">
        <v>0</v>
      </c>
      <c r="W6725" s="8">
        <v>0</v>
      </c>
      <c r="X6725" s="8">
        <v>1416.95</v>
      </c>
    </row>
    <row r="6726" spans="1:24" x14ac:dyDescent="0.25">
      <c r="A6726" t="s">
        <v>7052</v>
      </c>
      <c r="B6726" s="1">
        <v>45519</v>
      </c>
      <c r="C6726" t="s">
        <v>667</v>
      </c>
      <c r="D6726" t="s">
        <v>668</v>
      </c>
      <c r="E6726" t="s">
        <v>63</v>
      </c>
      <c r="F6726" t="s">
        <v>54</v>
      </c>
      <c r="G6726" t="s">
        <v>64</v>
      </c>
      <c r="H6726" t="s">
        <v>65</v>
      </c>
      <c r="I6726" t="s">
        <v>74</v>
      </c>
      <c r="J6726" t="s">
        <v>75</v>
      </c>
      <c r="K6726" t="s">
        <v>49</v>
      </c>
      <c r="L6726" s="8">
        <v>11</v>
      </c>
      <c r="M6726" s="8">
        <v>6.8</v>
      </c>
      <c r="N6726">
        <v>34</v>
      </c>
      <c r="O6726" s="8">
        <v>374</v>
      </c>
      <c r="P6726" s="14">
        <v>4.7100000000000003E-2</v>
      </c>
      <c r="Q6726" s="8">
        <v>17.62</v>
      </c>
      <c r="R6726" s="8">
        <v>356.38</v>
      </c>
      <c r="S6726" s="8">
        <v>231.2</v>
      </c>
      <c r="T6726" s="8">
        <v>125.18</v>
      </c>
      <c r="U6726">
        <v>9</v>
      </c>
      <c r="V6726" s="8">
        <v>94.34</v>
      </c>
      <c r="W6726" s="8">
        <v>65.7</v>
      </c>
      <c r="X6726" s="8">
        <v>59.48</v>
      </c>
    </row>
    <row r="6727" spans="1:24" x14ac:dyDescent="0.25">
      <c r="A6727" t="s">
        <v>7053</v>
      </c>
      <c r="B6727" s="1">
        <v>45294</v>
      </c>
      <c r="C6727" t="s">
        <v>238</v>
      </c>
      <c r="D6727" t="s">
        <v>239</v>
      </c>
      <c r="E6727" t="s">
        <v>27</v>
      </c>
      <c r="F6727" t="s">
        <v>37</v>
      </c>
      <c r="G6727" t="s">
        <v>29</v>
      </c>
      <c r="H6727" t="s">
        <v>30</v>
      </c>
      <c r="I6727" t="s">
        <v>127</v>
      </c>
      <c r="J6727" t="s">
        <v>128</v>
      </c>
      <c r="K6727" t="s">
        <v>33</v>
      </c>
      <c r="L6727" s="8">
        <v>7.2</v>
      </c>
      <c r="M6727" s="8">
        <v>3.6</v>
      </c>
      <c r="N6727">
        <v>55</v>
      </c>
      <c r="O6727" s="8">
        <v>396</v>
      </c>
      <c r="P6727" s="14">
        <v>8.0000000000000002E-3</v>
      </c>
      <c r="Q6727" s="8">
        <v>3.17</v>
      </c>
      <c r="R6727" s="8">
        <v>392.83</v>
      </c>
      <c r="S6727" s="8">
        <v>198</v>
      </c>
      <c r="T6727" s="8">
        <v>194.83</v>
      </c>
      <c r="U6727">
        <v>0</v>
      </c>
      <c r="V6727" s="8">
        <v>0</v>
      </c>
      <c r="W6727" s="8">
        <v>0</v>
      </c>
      <c r="X6727" s="8">
        <v>194.83</v>
      </c>
    </row>
    <row r="6728" spans="1:24" x14ac:dyDescent="0.25">
      <c r="A6728" t="s">
        <v>7054</v>
      </c>
      <c r="B6728" s="1">
        <v>45641</v>
      </c>
      <c r="C6728" t="s">
        <v>205</v>
      </c>
      <c r="D6728" t="s">
        <v>206</v>
      </c>
      <c r="E6728" t="s">
        <v>71</v>
      </c>
      <c r="F6728" t="s">
        <v>54</v>
      </c>
      <c r="G6728" t="s">
        <v>72</v>
      </c>
      <c r="H6728" t="s">
        <v>73</v>
      </c>
      <c r="I6728" t="s">
        <v>117</v>
      </c>
      <c r="J6728" t="s">
        <v>118</v>
      </c>
      <c r="K6728" t="s">
        <v>59</v>
      </c>
      <c r="L6728" s="8">
        <v>6</v>
      </c>
      <c r="M6728" s="8">
        <v>4.2</v>
      </c>
      <c r="N6728">
        <v>17</v>
      </c>
      <c r="O6728" s="8">
        <v>102</v>
      </c>
      <c r="P6728" s="14">
        <v>3.3399999999999999E-2</v>
      </c>
      <c r="Q6728" s="8">
        <v>3.41</v>
      </c>
      <c r="R6728" s="8">
        <v>98.59</v>
      </c>
      <c r="S6728" s="8">
        <v>71.400000000000006</v>
      </c>
      <c r="T6728" s="8">
        <v>27.19</v>
      </c>
      <c r="U6728">
        <v>0</v>
      </c>
      <c r="V6728" s="8">
        <v>0</v>
      </c>
      <c r="W6728" s="8">
        <v>0</v>
      </c>
      <c r="X6728" s="8">
        <v>27.19</v>
      </c>
    </row>
    <row r="6729" spans="1:24" x14ac:dyDescent="0.25">
      <c r="A6729" t="s">
        <v>7055</v>
      </c>
      <c r="B6729" s="1">
        <v>45655</v>
      </c>
      <c r="C6729" t="s">
        <v>44</v>
      </c>
      <c r="D6729" t="s">
        <v>45</v>
      </c>
      <c r="E6729" t="s">
        <v>27</v>
      </c>
      <c r="F6729" t="s">
        <v>46</v>
      </c>
      <c r="G6729" t="s">
        <v>29</v>
      </c>
      <c r="H6729" t="s">
        <v>30</v>
      </c>
      <c r="I6729" t="s">
        <v>112</v>
      </c>
      <c r="J6729" t="s">
        <v>113</v>
      </c>
      <c r="K6729" t="s">
        <v>42</v>
      </c>
      <c r="L6729" s="8">
        <v>8.5</v>
      </c>
      <c r="M6729" s="8">
        <v>2.8</v>
      </c>
      <c r="N6729">
        <v>8</v>
      </c>
      <c r="O6729" s="8">
        <v>68</v>
      </c>
      <c r="P6729" s="14">
        <v>0.18210000000000001</v>
      </c>
      <c r="Q6729" s="8">
        <v>12.38</v>
      </c>
      <c r="R6729" s="8">
        <v>55.62</v>
      </c>
      <c r="S6729" s="8">
        <v>22.4</v>
      </c>
      <c r="T6729" s="8">
        <v>33.22</v>
      </c>
      <c r="U6729">
        <v>0</v>
      </c>
      <c r="V6729" s="8">
        <v>0</v>
      </c>
      <c r="W6729" s="8">
        <v>0</v>
      </c>
      <c r="X6729" s="8">
        <v>33.22</v>
      </c>
    </row>
    <row r="6730" spans="1:24" x14ac:dyDescent="0.25">
      <c r="A6730" t="s">
        <v>7056</v>
      </c>
      <c r="B6730" s="1">
        <v>46141</v>
      </c>
      <c r="C6730" t="s">
        <v>458</v>
      </c>
      <c r="D6730" t="s">
        <v>459</v>
      </c>
      <c r="E6730" t="s">
        <v>27</v>
      </c>
      <c r="F6730" t="s">
        <v>89</v>
      </c>
      <c r="G6730" t="s">
        <v>38</v>
      </c>
      <c r="H6730" t="s">
        <v>39</v>
      </c>
      <c r="I6730" t="s">
        <v>84</v>
      </c>
      <c r="J6730" t="s">
        <v>85</v>
      </c>
      <c r="K6730" t="s">
        <v>42</v>
      </c>
      <c r="L6730" s="8">
        <v>9.9</v>
      </c>
      <c r="M6730" s="8">
        <v>3.1</v>
      </c>
      <c r="N6730">
        <v>461</v>
      </c>
      <c r="O6730" s="8">
        <v>4563.8999999999996</v>
      </c>
      <c r="P6730" s="14">
        <v>0.13619999999999999</v>
      </c>
      <c r="Q6730" s="8">
        <v>621.6</v>
      </c>
      <c r="R6730" s="8">
        <v>3942.3</v>
      </c>
      <c r="S6730" s="8">
        <v>1429.1</v>
      </c>
      <c r="T6730" s="8">
        <v>2513.1999999999998</v>
      </c>
      <c r="U6730">
        <v>0</v>
      </c>
      <c r="V6730" s="8">
        <v>0</v>
      </c>
      <c r="W6730" s="8">
        <v>0</v>
      </c>
      <c r="X6730" s="8">
        <v>2513.1999999999998</v>
      </c>
    </row>
    <row r="6731" spans="1:24" x14ac:dyDescent="0.25">
      <c r="A6731" t="s">
        <v>7057</v>
      </c>
      <c r="B6731" s="1">
        <v>45940</v>
      </c>
      <c r="C6731" t="s">
        <v>671</v>
      </c>
      <c r="D6731" t="s">
        <v>672</v>
      </c>
      <c r="E6731" t="s">
        <v>27</v>
      </c>
      <c r="F6731" t="s">
        <v>89</v>
      </c>
      <c r="G6731" t="s">
        <v>38</v>
      </c>
      <c r="H6731" t="s">
        <v>39</v>
      </c>
      <c r="I6731" t="s">
        <v>156</v>
      </c>
      <c r="J6731" t="s">
        <v>157</v>
      </c>
      <c r="K6731" t="s">
        <v>42</v>
      </c>
      <c r="L6731" s="8">
        <v>6.2</v>
      </c>
      <c r="M6731" s="8">
        <v>1.9</v>
      </c>
      <c r="N6731">
        <v>142</v>
      </c>
      <c r="O6731" s="8">
        <v>880.4</v>
      </c>
      <c r="P6731" s="14">
        <v>9.9500000000000005E-2</v>
      </c>
      <c r="Q6731" s="8">
        <v>87.6</v>
      </c>
      <c r="R6731" s="8">
        <v>792.8</v>
      </c>
      <c r="S6731" s="8">
        <v>269.8</v>
      </c>
      <c r="T6731" s="8">
        <v>523</v>
      </c>
      <c r="U6731">
        <v>0</v>
      </c>
      <c r="V6731" s="8">
        <v>0</v>
      </c>
      <c r="W6731" s="8">
        <v>0</v>
      </c>
      <c r="X6731" s="8">
        <v>523</v>
      </c>
    </row>
    <row r="6732" spans="1:24" x14ac:dyDescent="0.25">
      <c r="A6732" t="s">
        <v>7058</v>
      </c>
      <c r="B6732" s="1">
        <v>46111</v>
      </c>
      <c r="C6732" t="s">
        <v>168</v>
      </c>
      <c r="D6732" t="s">
        <v>169</v>
      </c>
      <c r="E6732" t="s">
        <v>63</v>
      </c>
      <c r="F6732" t="s">
        <v>46</v>
      </c>
      <c r="G6732" t="s">
        <v>64</v>
      </c>
      <c r="H6732" t="s">
        <v>65</v>
      </c>
      <c r="I6732" t="s">
        <v>117</v>
      </c>
      <c r="J6732" t="s">
        <v>118</v>
      </c>
      <c r="K6732" t="s">
        <v>59</v>
      </c>
      <c r="L6732" s="8">
        <v>6</v>
      </c>
      <c r="M6732" s="8">
        <v>4.2</v>
      </c>
      <c r="N6732">
        <v>6</v>
      </c>
      <c r="O6732" s="8">
        <v>36</v>
      </c>
      <c r="P6732" s="14">
        <v>0.10680000000000001</v>
      </c>
      <c r="Q6732" s="8">
        <v>3.84</v>
      </c>
      <c r="R6732" s="8">
        <v>32.159999999999997</v>
      </c>
      <c r="S6732" s="8">
        <v>25.2</v>
      </c>
      <c r="T6732" s="8">
        <v>6.96</v>
      </c>
      <c r="U6732">
        <v>0</v>
      </c>
      <c r="V6732" s="8">
        <v>0</v>
      </c>
      <c r="W6732" s="8">
        <v>0</v>
      </c>
      <c r="X6732" s="8">
        <v>6.96</v>
      </c>
    </row>
    <row r="6733" spans="1:24" x14ac:dyDescent="0.25">
      <c r="A6733" t="s">
        <v>7059</v>
      </c>
      <c r="B6733" s="1">
        <v>45590</v>
      </c>
      <c r="C6733" t="s">
        <v>763</v>
      </c>
      <c r="D6733" t="s">
        <v>764</v>
      </c>
      <c r="E6733" t="s">
        <v>71</v>
      </c>
      <c r="F6733" t="s">
        <v>46</v>
      </c>
      <c r="G6733" t="s">
        <v>72</v>
      </c>
      <c r="H6733" t="s">
        <v>73</v>
      </c>
      <c r="I6733" t="s">
        <v>117</v>
      </c>
      <c r="J6733" t="s">
        <v>118</v>
      </c>
      <c r="K6733" t="s">
        <v>59</v>
      </c>
      <c r="L6733" s="8">
        <v>6</v>
      </c>
      <c r="M6733" s="8">
        <v>4.2</v>
      </c>
      <c r="N6733">
        <v>3</v>
      </c>
      <c r="O6733" s="8">
        <v>18</v>
      </c>
      <c r="P6733" s="14">
        <v>9.8100000000000007E-2</v>
      </c>
      <c r="Q6733" s="8">
        <v>1.77</v>
      </c>
      <c r="R6733" s="8">
        <v>16.23</v>
      </c>
      <c r="S6733" s="8">
        <v>12.6</v>
      </c>
      <c r="T6733" s="8">
        <v>3.63</v>
      </c>
      <c r="U6733">
        <v>0</v>
      </c>
      <c r="V6733" s="8">
        <v>0</v>
      </c>
      <c r="W6733" s="8">
        <v>0</v>
      </c>
      <c r="X6733" s="8">
        <v>3.63</v>
      </c>
    </row>
    <row r="6734" spans="1:24" x14ac:dyDescent="0.25">
      <c r="A6734" t="s">
        <v>7060</v>
      </c>
      <c r="B6734" s="1">
        <v>45852</v>
      </c>
      <c r="C6734" t="s">
        <v>458</v>
      </c>
      <c r="D6734" t="s">
        <v>459</v>
      </c>
      <c r="E6734" t="s">
        <v>27</v>
      </c>
      <c r="F6734" t="s">
        <v>89</v>
      </c>
      <c r="G6734" t="s">
        <v>29</v>
      </c>
      <c r="H6734" t="s">
        <v>30</v>
      </c>
      <c r="I6734" t="s">
        <v>31</v>
      </c>
      <c r="J6734" t="s">
        <v>32</v>
      </c>
      <c r="K6734" t="s">
        <v>33</v>
      </c>
      <c r="L6734" s="8">
        <v>5.8</v>
      </c>
      <c r="M6734" s="8">
        <v>2.7</v>
      </c>
      <c r="N6734">
        <v>21</v>
      </c>
      <c r="O6734" s="8">
        <v>121.8</v>
      </c>
      <c r="P6734" s="14">
        <v>6.6100000000000006E-2</v>
      </c>
      <c r="Q6734" s="8">
        <v>8.0500000000000007</v>
      </c>
      <c r="R6734" s="8">
        <v>113.75</v>
      </c>
      <c r="S6734" s="8">
        <v>56.7</v>
      </c>
      <c r="T6734" s="8">
        <v>57.05</v>
      </c>
      <c r="U6734">
        <v>0</v>
      </c>
      <c r="V6734" s="8">
        <v>0</v>
      </c>
      <c r="W6734" s="8">
        <v>0</v>
      </c>
      <c r="X6734" s="8">
        <v>57.05</v>
      </c>
    </row>
    <row r="6735" spans="1:24" x14ac:dyDescent="0.25">
      <c r="A6735" t="s">
        <v>7061</v>
      </c>
      <c r="B6735" s="1">
        <v>45826</v>
      </c>
      <c r="C6735" t="s">
        <v>508</v>
      </c>
      <c r="D6735" t="s">
        <v>509</v>
      </c>
      <c r="E6735" t="s">
        <v>27</v>
      </c>
      <c r="F6735" t="s">
        <v>89</v>
      </c>
      <c r="G6735" t="s">
        <v>38</v>
      </c>
      <c r="H6735" t="s">
        <v>39</v>
      </c>
      <c r="I6735" t="s">
        <v>99</v>
      </c>
      <c r="J6735" t="s">
        <v>100</v>
      </c>
      <c r="K6735" t="s">
        <v>49</v>
      </c>
      <c r="L6735" s="8">
        <v>3.8</v>
      </c>
      <c r="M6735" s="8">
        <v>2.6</v>
      </c>
      <c r="N6735">
        <v>252</v>
      </c>
      <c r="O6735" s="8">
        <v>957.6</v>
      </c>
      <c r="P6735" s="14">
        <v>4.8899999999999999E-2</v>
      </c>
      <c r="Q6735" s="8">
        <v>46.83</v>
      </c>
      <c r="R6735" s="8">
        <v>910.77</v>
      </c>
      <c r="S6735" s="8">
        <v>655.20000000000005</v>
      </c>
      <c r="T6735" s="8">
        <v>255.57</v>
      </c>
      <c r="U6735">
        <v>0</v>
      </c>
      <c r="V6735" s="8">
        <v>0</v>
      </c>
      <c r="W6735" s="8">
        <v>0</v>
      </c>
      <c r="X6735" s="8">
        <v>255.57</v>
      </c>
    </row>
    <row r="6736" spans="1:24" x14ac:dyDescent="0.25">
      <c r="A6736" t="s">
        <v>7062</v>
      </c>
      <c r="B6736" s="1">
        <v>45674</v>
      </c>
      <c r="C6736" t="s">
        <v>455</v>
      </c>
      <c r="D6736" t="s">
        <v>456</v>
      </c>
      <c r="E6736" t="s">
        <v>71</v>
      </c>
      <c r="F6736" t="s">
        <v>89</v>
      </c>
      <c r="G6736" t="s">
        <v>72</v>
      </c>
      <c r="H6736" t="s">
        <v>73</v>
      </c>
      <c r="I6736" t="s">
        <v>144</v>
      </c>
      <c r="J6736" t="s">
        <v>145</v>
      </c>
      <c r="K6736" t="s">
        <v>33</v>
      </c>
      <c r="L6736" s="8">
        <v>12</v>
      </c>
      <c r="M6736" s="8">
        <v>6.5</v>
      </c>
      <c r="N6736">
        <v>118</v>
      </c>
      <c r="O6736" s="8">
        <v>1416</v>
      </c>
      <c r="P6736" s="14">
        <v>2.3E-2</v>
      </c>
      <c r="Q6736" s="8">
        <v>32.57</v>
      </c>
      <c r="R6736" s="8">
        <v>1383.43</v>
      </c>
      <c r="S6736" s="8">
        <v>767</v>
      </c>
      <c r="T6736" s="8">
        <v>616.42999999999995</v>
      </c>
      <c r="U6736">
        <v>0</v>
      </c>
      <c r="V6736" s="8">
        <v>0</v>
      </c>
      <c r="W6736" s="8">
        <v>0</v>
      </c>
      <c r="X6736" s="8">
        <v>616.42999999999995</v>
      </c>
    </row>
    <row r="6737" spans="1:24" x14ac:dyDescent="0.25">
      <c r="A6737" t="s">
        <v>7063</v>
      </c>
      <c r="B6737" s="1">
        <v>46010</v>
      </c>
      <c r="C6737" t="s">
        <v>403</v>
      </c>
      <c r="D6737" t="s">
        <v>404</v>
      </c>
      <c r="E6737" t="s">
        <v>53</v>
      </c>
      <c r="F6737" t="s">
        <v>37</v>
      </c>
      <c r="G6737" t="s">
        <v>55</v>
      </c>
      <c r="H6737" t="s">
        <v>56</v>
      </c>
      <c r="I6737" t="s">
        <v>104</v>
      </c>
      <c r="J6737" t="s">
        <v>105</v>
      </c>
      <c r="K6737" t="s">
        <v>49</v>
      </c>
      <c r="L6737" s="8">
        <v>4.2</v>
      </c>
      <c r="M6737" s="8">
        <v>2.8</v>
      </c>
      <c r="N6737">
        <v>56</v>
      </c>
      <c r="O6737" s="8">
        <v>235.2</v>
      </c>
      <c r="P6737" s="14">
        <v>1.6000000000000001E-3</v>
      </c>
      <c r="Q6737" s="8">
        <v>0.38</v>
      </c>
      <c r="R6737" s="8">
        <v>234.82</v>
      </c>
      <c r="S6737" s="8">
        <v>156.80000000000001</v>
      </c>
      <c r="T6737" s="8">
        <v>78.02</v>
      </c>
      <c r="U6737">
        <v>0</v>
      </c>
      <c r="V6737" s="8">
        <v>0</v>
      </c>
      <c r="W6737" s="8">
        <v>0</v>
      </c>
      <c r="X6737" s="8">
        <v>78.02</v>
      </c>
    </row>
    <row r="6738" spans="1:24" x14ac:dyDescent="0.25">
      <c r="A6738" t="s">
        <v>7064</v>
      </c>
      <c r="B6738" s="1">
        <v>45400</v>
      </c>
      <c r="C6738" t="s">
        <v>678</v>
      </c>
      <c r="D6738" t="s">
        <v>679</v>
      </c>
      <c r="E6738" t="s">
        <v>63</v>
      </c>
      <c r="F6738" t="s">
        <v>89</v>
      </c>
      <c r="G6738" t="s">
        <v>79</v>
      </c>
      <c r="H6738" t="s">
        <v>80</v>
      </c>
      <c r="I6738" t="s">
        <v>66</v>
      </c>
      <c r="J6738" t="s">
        <v>67</v>
      </c>
      <c r="K6738" t="s">
        <v>33</v>
      </c>
      <c r="L6738" s="8">
        <v>4.5</v>
      </c>
      <c r="M6738" s="8">
        <v>2.1</v>
      </c>
      <c r="N6738">
        <v>339</v>
      </c>
      <c r="O6738" s="8">
        <v>1525.5</v>
      </c>
      <c r="P6738" s="14">
        <v>5.0799999999999998E-2</v>
      </c>
      <c r="Q6738" s="8">
        <v>77.5</v>
      </c>
      <c r="R6738" s="8">
        <v>1448</v>
      </c>
      <c r="S6738" s="8">
        <v>711.9</v>
      </c>
      <c r="T6738" s="8">
        <v>736.1</v>
      </c>
      <c r="U6738">
        <v>0</v>
      </c>
      <c r="V6738" s="8">
        <v>0</v>
      </c>
      <c r="W6738" s="8">
        <v>0</v>
      </c>
      <c r="X6738" s="8">
        <v>736.1</v>
      </c>
    </row>
    <row r="6739" spans="1:24" x14ac:dyDescent="0.25">
      <c r="A6739" t="s">
        <v>7065</v>
      </c>
      <c r="B6739" s="1">
        <v>45338</v>
      </c>
      <c r="C6739" t="s">
        <v>91</v>
      </c>
      <c r="D6739" t="s">
        <v>92</v>
      </c>
      <c r="E6739" t="s">
        <v>27</v>
      </c>
      <c r="F6739" t="s">
        <v>37</v>
      </c>
      <c r="G6739" t="s">
        <v>29</v>
      </c>
      <c r="H6739" t="s">
        <v>30</v>
      </c>
      <c r="I6739" t="s">
        <v>112</v>
      </c>
      <c r="J6739" t="s">
        <v>113</v>
      </c>
      <c r="K6739" t="s">
        <v>42</v>
      </c>
      <c r="L6739" s="8">
        <v>8.5</v>
      </c>
      <c r="M6739" s="8">
        <v>2.8</v>
      </c>
      <c r="N6739">
        <v>5</v>
      </c>
      <c r="O6739" s="8">
        <v>42.5</v>
      </c>
      <c r="P6739" s="14">
        <v>1.8E-3</v>
      </c>
      <c r="Q6739" s="8">
        <v>0.08</v>
      </c>
      <c r="R6739" s="8">
        <v>42.42</v>
      </c>
      <c r="S6739" s="8">
        <v>14</v>
      </c>
      <c r="T6739" s="8">
        <v>28.42</v>
      </c>
      <c r="U6739">
        <v>0</v>
      </c>
      <c r="V6739" s="8">
        <v>0</v>
      </c>
      <c r="W6739" s="8">
        <v>0</v>
      </c>
      <c r="X6739" s="8">
        <v>28.42</v>
      </c>
    </row>
    <row r="6740" spans="1:24" x14ac:dyDescent="0.25">
      <c r="A6740" t="s">
        <v>7066</v>
      </c>
      <c r="B6740" s="1">
        <v>46210</v>
      </c>
      <c r="C6740" t="s">
        <v>262</v>
      </c>
      <c r="D6740" t="s">
        <v>263</v>
      </c>
      <c r="E6740" t="s">
        <v>63</v>
      </c>
      <c r="F6740" t="s">
        <v>54</v>
      </c>
      <c r="G6740" t="s">
        <v>64</v>
      </c>
      <c r="H6740" t="s">
        <v>65</v>
      </c>
      <c r="I6740" t="s">
        <v>185</v>
      </c>
      <c r="J6740" t="s">
        <v>186</v>
      </c>
      <c r="K6740" t="s">
        <v>59</v>
      </c>
      <c r="L6740" s="8">
        <v>4.9000000000000004</v>
      </c>
      <c r="M6740" s="8">
        <v>3.1</v>
      </c>
      <c r="N6740">
        <v>66</v>
      </c>
      <c r="O6740" s="8">
        <v>323.39999999999998</v>
      </c>
      <c r="P6740" s="14">
        <v>3.6200000000000003E-2</v>
      </c>
      <c r="Q6740" s="8">
        <v>11.71</v>
      </c>
      <c r="R6740" s="8">
        <v>311.69</v>
      </c>
      <c r="S6740" s="8">
        <v>204.6</v>
      </c>
      <c r="T6740" s="8">
        <v>107.09</v>
      </c>
      <c r="U6740">
        <v>0</v>
      </c>
      <c r="V6740" s="8">
        <v>0</v>
      </c>
      <c r="W6740" s="8">
        <v>0</v>
      </c>
      <c r="X6740" s="8">
        <v>107.09</v>
      </c>
    </row>
    <row r="6741" spans="1:24" x14ac:dyDescent="0.25">
      <c r="A6741" t="s">
        <v>7067</v>
      </c>
      <c r="B6741" s="1">
        <v>45460</v>
      </c>
      <c r="C6741" t="s">
        <v>241</v>
      </c>
      <c r="D6741" t="s">
        <v>242</v>
      </c>
      <c r="E6741" t="s">
        <v>71</v>
      </c>
      <c r="F6741" t="s">
        <v>89</v>
      </c>
      <c r="G6741" t="s">
        <v>72</v>
      </c>
      <c r="H6741" t="s">
        <v>73</v>
      </c>
      <c r="I6741" t="s">
        <v>57</v>
      </c>
      <c r="J6741" t="s">
        <v>58</v>
      </c>
      <c r="K6741" t="s">
        <v>59</v>
      </c>
      <c r="L6741" s="8">
        <v>10.5</v>
      </c>
      <c r="M6741" s="8">
        <v>7.5</v>
      </c>
      <c r="N6741">
        <v>47</v>
      </c>
      <c r="O6741" s="8">
        <v>493.5</v>
      </c>
      <c r="P6741" s="14">
        <v>4.3900000000000002E-2</v>
      </c>
      <c r="Q6741" s="8">
        <v>21.66</v>
      </c>
      <c r="R6741" s="8">
        <v>471.84</v>
      </c>
      <c r="S6741" s="8">
        <v>352.5</v>
      </c>
      <c r="T6741" s="8">
        <v>119.34</v>
      </c>
      <c r="U6741">
        <v>0</v>
      </c>
      <c r="V6741" s="8">
        <v>0</v>
      </c>
      <c r="W6741" s="8">
        <v>0</v>
      </c>
      <c r="X6741" s="8">
        <v>119.34</v>
      </c>
    </row>
    <row r="6742" spans="1:24" x14ac:dyDescent="0.25">
      <c r="A6742" t="s">
        <v>7068</v>
      </c>
      <c r="B6742" s="1">
        <v>45796</v>
      </c>
      <c r="C6742" t="s">
        <v>110</v>
      </c>
      <c r="D6742" t="s">
        <v>111</v>
      </c>
      <c r="E6742" t="s">
        <v>27</v>
      </c>
      <c r="F6742" t="s">
        <v>37</v>
      </c>
      <c r="G6742" t="s">
        <v>29</v>
      </c>
      <c r="H6742" t="s">
        <v>30</v>
      </c>
      <c r="I6742" t="s">
        <v>130</v>
      </c>
      <c r="J6742" t="s">
        <v>131</v>
      </c>
      <c r="K6742" t="s">
        <v>42</v>
      </c>
      <c r="L6742" s="8">
        <v>4.8</v>
      </c>
      <c r="M6742" s="8">
        <v>1.4</v>
      </c>
      <c r="N6742">
        <v>6</v>
      </c>
      <c r="O6742" s="8">
        <v>28.8</v>
      </c>
      <c r="P6742" s="14">
        <v>6.1999999999999998E-3</v>
      </c>
      <c r="Q6742" s="8">
        <v>0.18</v>
      </c>
      <c r="R6742" s="8">
        <v>28.62</v>
      </c>
      <c r="S6742" s="8">
        <v>8.4</v>
      </c>
      <c r="T6742" s="8">
        <v>20.22</v>
      </c>
      <c r="U6742">
        <v>0</v>
      </c>
      <c r="V6742" s="8">
        <v>0</v>
      </c>
      <c r="W6742" s="8">
        <v>0</v>
      </c>
      <c r="X6742" s="8">
        <v>20.22</v>
      </c>
    </row>
    <row r="6743" spans="1:24" x14ac:dyDescent="0.25">
      <c r="A6743" t="s">
        <v>7069</v>
      </c>
      <c r="B6743" s="1">
        <v>45435</v>
      </c>
      <c r="C6743" t="s">
        <v>321</v>
      </c>
      <c r="D6743" t="s">
        <v>322</v>
      </c>
      <c r="E6743" t="s">
        <v>63</v>
      </c>
      <c r="F6743" t="s">
        <v>46</v>
      </c>
      <c r="G6743" t="s">
        <v>79</v>
      </c>
      <c r="H6743" t="s">
        <v>80</v>
      </c>
      <c r="I6743" t="s">
        <v>117</v>
      </c>
      <c r="J6743" t="s">
        <v>118</v>
      </c>
      <c r="K6743" t="s">
        <v>59</v>
      </c>
      <c r="L6743" s="8">
        <v>6</v>
      </c>
      <c r="M6743" s="8">
        <v>4.2</v>
      </c>
      <c r="N6743">
        <v>9</v>
      </c>
      <c r="O6743" s="8">
        <v>54</v>
      </c>
      <c r="P6743" s="14">
        <v>0.14910000000000001</v>
      </c>
      <c r="Q6743" s="8">
        <v>8.0500000000000007</v>
      </c>
      <c r="R6743" s="8">
        <v>45.95</v>
      </c>
      <c r="S6743" s="8">
        <v>37.799999999999997</v>
      </c>
      <c r="T6743" s="8">
        <v>8.15</v>
      </c>
      <c r="U6743">
        <v>0</v>
      </c>
      <c r="V6743" s="8">
        <v>0</v>
      </c>
      <c r="W6743" s="8">
        <v>0</v>
      </c>
      <c r="X6743" s="8">
        <v>8.15</v>
      </c>
    </row>
    <row r="6744" spans="1:24" x14ac:dyDescent="0.25">
      <c r="A6744" t="s">
        <v>7070</v>
      </c>
      <c r="B6744" s="1">
        <v>46133</v>
      </c>
      <c r="C6744" t="s">
        <v>97</v>
      </c>
      <c r="D6744" t="s">
        <v>98</v>
      </c>
      <c r="E6744" t="s">
        <v>63</v>
      </c>
      <c r="F6744" t="s">
        <v>54</v>
      </c>
      <c r="G6744" t="s">
        <v>79</v>
      </c>
      <c r="H6744" t="s">
        <v>80</v>
      </c>
      <c r="I6744" t="s">
        <v>99</v>
      </c>
      <c r="J6744" t="s">
        <v>100</v>
      </c>
      <c r="K6744" t="s">
        <v>49</v>
      </c>
      <c r="L6744" s="8">
        <v>3.8</v>
      </c>
      <c r="M6744" s="8">
        <v>2.6</v>
      </c>
      <c r="N6744">
        <v>32</v>
      </c>
      <c r="O6744" s="8">
        <v>121.6</v>
      </c>
      <c r="P6744" s="14">
        <v>3.8800000000000001E-2</v>
      </c>
      <c r="Q6744" s="8">
        <v>4.72</v>
      </c>
      <c r="R6744" s="8">
        <v>116.88</v>
      </c>
      <c r="S6744" s="8">
        <v>83.2</v>
      </c>
      <c r="T6744" s="8">
        <v>33.68</v>
      </c>
      <c r="U6744">
        <v>0</v>
      </c>
      <c r="V6744" s="8">
        <v>0</v>
      </c>
      <c r="W6744" s="8">
        <v>0</v>
      </c>
      <c r="X6744" s="8">
        <v>33.68</v>
      </c>
    </row>
    <row r="6745" spans="1:24" x14ac:dyDescent="0.25">
      <c r="A6745" t="s">
        <v>7071</v>
      </c>
      <c r="B6745" s="1">
        <v>46026</v>
      </c>
      <c r="C6745" t="s">
        <v>133</v>
      </c>
      <c r="D6745" t="s">
        <v>134</v>
      </c>
      <c r="E6745" t="s">
        <v>27</v>
      </c>
      <c r="F6745" t="s">
        <v>54</v>
      </c>
      <c r="G6745" t="s">
        <v>29</v>
      </c>
      <c r="H6745" t="s">
        <v>30</v>
      </c>
      <c r="I6745" t="s">
        <v>74</v>
      </c>
      <c r="J6745" t="s">
        <v>75</v>
      </c>
      <c r="K6745" t="s">
        <v>49</v>
      </c>
      <c r="L6745" s="8">
        <v>11</v>
      </c>
      <c r="M6745" s="8">
        <v>6.8</v>
      </c>
      <c r="N6745">
        <v>65</v>
      </c>
      <c r="O6745" s="8">
        <v>715</v>
      </c>
      <c r="P6745" s="14">
        <v>1.1599999999999999E-2</v>
      </c>
      <c r="Q6745" s="8">
        <v>8.2899999999999991</v>
      </c>
      <c r="R6745" s="8">
        <v>706.71</v>
      </c>
      <c r="S6745" s="8">
        <v>442</v>
      </c>
      <c r="T6745" s="8">
        <v>264.70999999999998</v>
      </c>
      <c r="U6745">
        <v>0</v>
      </c>
      <c r="V6745" s="8">
        <v>0</v>
      </c>
      <c r="W6745" s="8">
        <v>0</v>
      </c>
      <c r="X6745" s="8">
        <v>264.70999999999998</v>
      </c>
    </row>
    <row r="6746" spans="1:24" x14ac:dyDescent="0.25">
      <c r="A6746" t="s">
        <v>7072</v>
      </c>
      <c r="B6746" s="1">
        <v>46052</v>
      </c>
      <c r="C6746" t="s">
        <v>201</v>
      </c>
      <c r="D6746" t="s">
        <v>202</v>
      </c>
      <c r="E6746" t="s">
        <v>53</v>
      </c>
      <c r="F6746" t="s">
        <v>46</v>
      </c>
      <c r="G6746" t="s">
        <v>55</v>
      </c>
      <c r="H6746" t="s">
        <v>56</v>
      </c>
      <c r="I6746" t="s">
        <v>130</v>
      </c>
      <c r="J6746" t="s">
        <v>131</v>
      </c>
      <c r="K6746" t="s">
        <v>42</v>
      </c>
      <c r="L6746" s="8">
        <v>4.8</v>
      </c>
      <c r="M6746" s="8">
        <v>1.4</v>
      </c>
      <c r="N6746">
        <v>21</v>
      </c>
      <c r="O6746" s="8">
        <v>100.8</v>
      </c>
      <c r="P6746" s="14">
        <v>0.1777</v>
      </c>
      <c r="Q6746" s="8">
        <v>17.91</v>
      </c>
      <c r="R6746" s="8">
        <v>82.89</v>
      </c>
      <c r="S6746" s="8">
        <v>29.4</v>
      </c>
      <c r="T6746" s="8">
        <v>53.49</v>
      </c>
      <c r="U6746">
        <v>0</v>
      </c>
      <c r="V6746" s="8">
        <v>0</v>
      </c>
      <c r="W6746" s="8">
        <v>0</v>
      </c>
      <c r="X6746" s="8">
        <v>53.49</v>
      </c>
    </row>
    <row r="6747" spans="1:24" x14ac:dyDescent="0.25">
      <c r="A6747" t="s">
        <v>7073</v>
      </c>
      <c r="B6747" s="1">
        <v>46030</v>
      </c>
      <c r="C6747" t="s">
        <v>125</v>
      </c>
      <c r="D6747" t="s">
        <v>126</v>
      </c>
      <c r="E6747" t="s">
        <v>27</v>
      </c>
      <c r="F6747" t="s">
        <v>89</v>
      </c>
      <c r="G6747" t="s">
        <v>38</v>
      </c>
      <c r="H6747" t="s">
        <v>39</v>
      </c>
      <c r="I6747" t="s">
        <v>47</v>
      </c>
      <c r="J6747" t="s">
        <v>48</v>
      </c>
      <c r="K6747" t="s">
        <v>49</v>
      </c>
      <c r="L6747" s="8">
        <v>5</v>
      </c>
      <c r="M6747" s="8">
        <v>3.2</v>
      </c>
      <c r="N6747">
        <v>58</v>
      </c>
      <c r="O6747" s="8">
        <v>290</v>
      </c>
      <c r="P6747" s="14">
        <v>7.4300000000000005E-2</v>
      </c>
      <c r="Q6747" s="8">
        <v>21.55</v>
      </c>
      <c r="R6747" s="8">
        <v>268.45</v>
      </c>
      <c r="S6747" s="8">
        <v>185.6</v>
      </c>
      <c r="T6747" s="8">
        <v>82.85</v>
      </c>
      <c r="U6747">
        <v>0</v>
      </c>
      <c r="V6747" s="8">
        <v>0</v>
      </c>
      <c r="W6747" s="8">
        <v>0</v>
      </c>
      <c r="X6747" s="8">
        <v>82.85</v>
      </c>
    </row>
    <row r="6748" spans="1:24" x14ac:dyDescent="0.25">
      <c r="A6748" t="s">
        <v>7074</v>
      </c>
      <c r="B6748" s="1">
        <v>45711</v>
      </c>
      <c r="C6748" t="s">
        <v>252</v>
      </c>
      <c r="D6748" t="s">
        <v>253</v>
      </c>
      <c r="E6748" t="s">
        <v>63</v>
      </c>
      <c r="F6748" t="s">
        <v>54</v>
      </c>
      <c r="G6748" t="s">
        <v>79</v>
      </c>
      <c r="H6748" t="s">
        <v>80</v>
      </c>
      <c r="I6748" t="s">
        <v>185</v>
      </c>
      <c r="J6748" t="s">
        <v>186</v>
      </c>
      <c r="K6748" t="s">
        <v>59</v>
      </c>
      <c r="L6748" s="8">
        <v>4.9000000000000004</v>
      </c>
      <c r="M6748" s="8">
        <v>3.1</v>
      </c>
      <c r="N6748">
        <v>30</v>
      </c>
      <c r="O6748" s="8">
        <v>147</v>
      </c>
      <c r="P6748" s="14">
        <v>2.47E-2</v>
      </c>
      <c r="Q6748" s="8">
        <v>3.63</v>
      </c>
      <c r="R6748" s="8">
        <v>143.37</v>
      </c>
      <c r="S6748" s="8">
        <v>93</v>
      </c>
      <c r="T6748" s="8">
        <v>50.37</v>
      </c>
      <c r="U6748">
        <v>0</v>
      </c>
      <c r="V6748" s="8">
        <v>0</v>
      </c>
      <c r="W6748" s="8">
        <v>0</v>
      </c>
      <c r="X6748" s="8">
        <v>50.37</v>
      </c>
    </row>
    <row r="6749" spans="1:24" x14ac:dyDescent="0.25">
      <c r="A6749" t="s">
        <v>7075</v>
      </c>
      <c r="B6749" s="1">
        <v>45401</v>
      </c>
      <c r="C6749" t="s">
        <v>61</v>
      </c>
      <c r="D6749" t="s">
        <v>62</v>
      </c>
      <c r="E6749" t="s">
        <v>63</v>
      </c>
      <c r="F6749" t="s">
        <v>46</v>
      </c>
      <c r="G6749" t="s">
        <v>79</v>
      </c>
      <c r="H6749" t="s">
        <v>80</v>
      </c>
      <c r="I6749" t="s">
        <v>57</v>
      </c>
      <c r="J6749" t="s">
        <v>58</v>
      </c>
      <c r="K6749" t="s">
        <v>59</v>
      </c>
      <c r="L6749" s="8">
        <v>10.5</v>
      </c>
      <c r="M6749" s="8">
        <v>7.5</v>
      </c>
      <c r="N6749">
        <v>8</v>
      </c>
      <c r="O6749" s="8">
        <v>84</v>
      </c>
      <c r="P6749" s="14">
        <v>0.38769999999999999</v>
      </c>
      <c r="Q6749" s="8">
        <v>32.57</v>
      </c>
      <c r="R6749" s="8">
        <v>51.43</v>
      </c>
      <c r="S6749" s="8">
        <v>60</v>
      </c>
      <c r="T6749" s="8">
        <v>-8.57</v>
      </c>
      <c r="U6749">
        <v>0</v>
      </c>
      <c r="V6749" s="8">
        <v>0</v>
      </c>
      <c r="W6749" s="8">
        <v>0</v>
      </c>
      <c r="X6749" s="8">
        <v>-8.57</v>
      </c>
    </row>
    <row r="6750" spans="1:24" x14ac:dyDescent="0.25">
      <c r="A6750" t="s">
        <v>7076</v>
      </c>
      <c r="B6750" s="1">
        <v>45552</v>
      </c>
      <c r="C6750" t="s">
        <v>427</v>
      </c>
      <c r="D6750" t="s">
        <v>428</v>
      </c>
      <c r="E6750" t="s">
        <v>150</v>
      </c>
      <c r="F6750" t="s">
        <v>46</v>
      </c>
      <c r="G6750" t="s">
        <v>151</v>
      </c>
      <c r="H6750" t="s">
        <v>152</v>
      </c>
      <c r="I6750" t="s">
        <v>66</v>
      </c>
      <c r="J6750" t="s">
        <v>67</v>
      </c>
      <c r="K6750" t="s">
        <v>33</v>
      </c>
      <c r="L6750" s="8">
        <v>4.5</v>
      </c>
      <c r="M6750" s="8">
        <v>2.1</v>
      </c>
      <c r="N6750">
        <v>4</v>
      </c>
      <c r="O6750" s="8">
        <v>18</v>
      </c>
      <c r="P6750" s="14">
        <v>0.35189999999999999</v>
      </c>
      <c r="Q6750" s="8">
        <v>6.33</v>
      </c>
      <c r="R6750" s="8">
        <v>11.67</v>
      </c>
      <c r="S6750" s="8">
        <v>8.4</v>
      </c>
      <c r="T6750" s="8">
        <v>3.27</v>
      </c>
      <c r="U6750">
        <v>0</v>
      </c>
      <c r="V6750" s="8">
        <v>0</v>
      </c>
      <c r="W6750" s="8">
        <v>0</v>
      </c>
      <c r="X6750" s="8">
        <v>3.27</v>
      </c>
    </row>
    <row r="6751" spans="1:24" x14ac:dyDescent="0.25">
      <c r="A6751" t="s">
        <v>7077</v>
      </c>
      <c r="B6751" s="1">
        <v>45917</v>
      </c>
      <c r="C6751" t="s">
        <v>609</v>
      </c>
      <c r="D6751" t="s">
        <v>610</v>
      </c>
      <c r="E6751" t="s">
        <v>63</v>
      </c>
      <c r="F6751" t="s">
        <v>37</v>
      </c>
      <c r="G6751" t="s">
        <v>64</v>
      </c>
      <c r="H6751" t="s">
        <v>65</v>
      </c>
      <c r="I6751" t="s">
        <v>112</v>
      </c>
      <c r="J6751" t="s">
        <v>113</v>
      </c>
      <c r="K6751" t="s">
        <v>42</v>
      </c>
      <c r="L6751" s="8">
        <v>8.5</v>
      </c>
      <c r="M6751" s="8">
        <v>2.8</v>
      </c>
      <c r="N6751">
        <v>19</v>
      </c>
      <c r="O6751" s="8">
        <v>161.5</v>
      </c>
      <c r="P6751" s="14">
        <v>9.5999999999999992E-3</v>
      </c>
      <c r="Q6751" s="8">
        <v>1.55</v>
      </c>
      <c r="R6751" s="8">
        <v>159.94999999999999</v>
      </c>
      <c r="S6751" s="8">
        <v>53.2</v>
      </c>
      <c r="T6751" s="8">
        <v>106.75</v>
      </c>
      <c r="U6751">
        <v>0</v>
      </c>
      <c r="V6751" s="8">
        <v>0</v>
      </c>
      <c r="W6751" s="8">
        <v>0</v>
      </c>
      <c r="X6751" s="8">
        <v>106.75</v>
      </c>
    </row>
    <row r="6752" spans="1:24" x14ac:dyDescent="0.25">
      <c r="A6752" t="s">
        <v>7078</v>
      </c>
      <c r="B6752" s="1">
        <v>45492</v>
      </c>
      <c r="C6752" t="s">
        <v>133</v>
      </c>
      <c r="D6752" t="s">
        <v>134</v>
      </c>
      <c r="E6752" t="s">
        <v>27</v>
      </c>
      <c r="F6752" t="s">
        <v>54</v>
      </c>
      <c r="G6752" t="s">
        <v>38</v>
      </c>
      <c r="H6752" t="s">
        <v>39</v>
      </c>
      <c r="I6752" t="s">
        <v>40</v>
      </c>
      <c r="J6752" t="s">
        <v>41</v>
      </c>
      <c r="K6752" t="s">
        <v>42</v>
      </c>
      <c r="L6752" s="8">
        <v>14.5</v>
      </c>
      <c r="M6752" s="8">
        <v>4.2</v>
      </c>
      <c r="N6752">
        <v>66</v>
      </c>
      <c r="O6752" s="8">
        <v>957</v>
      </c>
      <c r="P6752" s="14">
        <v>5.4000000000000003E-3</v>
      </c>
      <c r="Q6752" s="8">
        <v>5.17</v>
      </c>
      <c r="R6752" s="8">
        <v>951.83</v>
      </c>
      <c r="S6752" s="8">
        <v>277.2</v>
      </c>
      <c r="T6752" s="8">
        <v>674.63</v>
      </c>
      <c r="U6752">
        <v>0</v>
      </c>
      <c r="V6752" s="8">
        <v>0</v>
      </c>
      <c r="W6752" s="8">
        <v>0</v>
      </c>
      <c r="X6752" s="8">
        <v>674.63</v>
      </c>
    </row>
    <row r="6753" spans="1:24" x14ac:dyDescent="0.25">
      <c r="A6753" t="s">
        <v>7079</v>
      </c>
      <c r="B6753" s="1">
        <v>45484</v>
      </c>
      <c r="C6753" t="s">
        <v>345</v>
      </c>
      <c r="D6753" t="s">
        <v>346</v>
      </c>
      <c r="E6753" t="s">
        <v>71</v>
      </c>
      <c r="F6753" t="s">
        <v>28</v>
      </c>
      <c r="G6753" t="s">
        <v>165</v>
      </c>
      <c r="H6753" t="s">
        <v>166</v>
      </c>
      <c r="I6753" t="s">
        <v>66</v>
      </c>
      <c r="J6753" t="s">
        <v>67</v>
      </c>
      <c r="K6753" t="s">
        <v>33</v>
      </c>
      <c r="L6753" s="8">
        <v>4.5</v>
      </c>
      <c r="M6753" s="8">
        <v>2.1</v>
      </c>
      <c r="N6753">
        <v>58</v>
      </c>
      <c r="O6753" s="8">
        <v>261</v>
      </c>
      <c r="P6753" s="14">
        <v>2.76E-2</v>
      </c>
      <c r="Q6753" s="8">
        <v>7.2</v>
      </c>
      <c r="R6753" s="8">
        <v>253.8</v>
      </c>
      <c r="S6753" s="8">
        <v>121.8</v>
      </c>
      <c r="T6753" s="8">
        <v>132</v>
      </c>
      <c r="U6753">
        <v>26</v>
      </c>
      <c r="V6753" s="8">
        <v>113.77</v>
      </c>
      <c r="W6753" s="8">
        <v>67.599999999999994</v>
      </c>
      <c r="X6753" s="8">
        <v>64.400000000000006</v>
      </c>
    </row>
    <row r="6754" spans="1:24" x14ac:dyDescent="0.25">
      <c r="A6754" t="s">
        <v>7080</v>
      </c>
      <c r="B6754" s="1">
        <v>45415</v>
      </c>
      <c r="C6754" t="s">
        <v>458</v>
      </c>
      <c r="D6754" t="s">
        <v>459</v>
      </c>
      <c r="E6754" t="s">
        <v>27</v>
      </c>
      <c r="F6754" t="s">
        <v>89</v>
      </c>
      <c r="G6754" t="s">
        <v>38</v>
      </c>
      <c r="H6754" t="s">
        <v>39</v>
      </c>
      <c r="I6754" t="s">
        <v>66</v>
      </c>
      <c r="J6754" t="s">
        <v>67</v>
      </c>
      <c r="K6754" t="s">
        <v>33</v>
      </c>
      <c r="L6754" s="8">
        <v>4.5</v>
      </c>
      <c r="M6754" s="8">
        <v>2.1</v>
      </c>
      <c r="N6754">
        <v>57</v>
      </c>
      <c r="O6754" s="8">
        <v>256.5</v>
      </c>
      <c r="P6754" s="14">
        <v>6.6000000000000003E-2</v>
      </c>
      <c r="Q6754" s="8">
        <v>16.93</v>
      </c>
      <c r="R6754" s="8">
        <v>239.57</v>
      </c>
      <c r="S6754" s="8">
        <v>119.7</v>
      </c>
      <c r="T6754" s="8">
        <v>119.87</v>
      </c>
      <c r="U6754">
        <v>0</v>
      </c>
      <c r="V6754" s="8">
        <v>0</v>
      </c>
      <c r="W6754" s="8">
        <v>0</v>
      </c>
      <c r="X6754" s="8">
        <v>119.87</v>
      </c>
    </row>
    <row r="6755" spans="1:24" x14ac:dyDescent="0.25">
      <c r="A6755" t="s">
        <v>7081</v>
      </c>
      <c r="B6755" s="1">
        <v>46244</v>
      </c>
      <c r="C6755" t="s">
        <v>763</v>
      </c>
      <c r="D6755" t="s">
        <v>764</v>
      </c>
      <c r="E6755" t="s">
        <v>71</v>
      </c>
      <c r="F6755" t="s">
        <v>46</v>
      </c>
      <c r="G6755" t="s">
        <v>72</v>
      </c>
      <c r="H6755" t="s">
        <v>73</v>
      </c>
      <c r="I6755" t="s">
        <v>156</v>
      </c>
      <c r="J6755" t="s">
        <v>157</v>
      </c>
      <c r="K6755" t="s">
        <v>42</v>
      </c>
      <c r="L6755" s="8">
        <v>6.2</v>
      </c>
      <c r="M6755" s="8">
        <v>1.9</v>
      </c>
      <c r="N6755">
        <v>2</v>
      </c>
      <c r="O6755" s="8">
        <v>12.4</v>
      </c>
      <c r="P6755" s="14">
        <v>0.16550000000000001</v>
      </c>
      <c r="Q6755" s="8">
        <v>2.0499999999999998</v>
      </c>
      <c r="R6755" s="8">
        <v>10.35</v>
      </c>
      <c r="S6755" s="8">
        <v>3.8</v>
      </c>
      <c r="T6755" s="8">
        <v>6.55</v>
      </c>
      <c r="U6755">
        <v>1</v>
      </c>
      <c r="V6755" s="8">
        <v>5.17</v>
      </c>
      <c r="W6755" s="8">
        <v>2.4</v>
      </c>
      <c r="X6755" s="8">
        <v>4.1500000000000004</v>
      </c>
    </row>
    <row r="6756" spans="1:24" x14ac:dyDescent="0.25">
      <c r="A6756" t="s">
        <v>7082</v>
      </c>
      <c r="B6756" s="1">
        <v>46164</v>
      </c>
      <c r="C6756" t="s">
        <v>383</v>
      </c>
      <c r="D6756" t="s">
        <v>384</v>
      </c>
      <c r="E6756" t="s">
        <v>63</v>
      </c>
      <c r="F6756" t="s">
        <v>54</v>
      </c>
      <c r="G6756" t="s">
        <v>64</v>
      </c>
      <c r="H6756" t="s">
        <v>65</v>
      </c>
      <c r="I6756" t="s">
        <v>66</v>
      </c>
      <c r="J6756" t="s">
        <v>67</v>
      </c>
      <c r="K6756" t="s">
        <v>33</v>
      </c>
      <c r="L6756" s="8">
        <v>4.5</v>
      </c>
      <c r="M6756" s="8">
        <v>2.1</v>
      </c>
      <c r="N6756">
        <v>40</v>
      </c>
      <c r="O6756" s="8">
        <v>180</v>
      </c>
      <c r="P6756" s="14">
        <v>8.6999999999999994E-3</v>
      </c>
      <c r="Q6756" s="8">
        <v>1.57</v>
      </c>
      <c r="R6756" s="8">
        <v>178.43</v>
      </c>
      <c r="S6756" s="8">
        <v>84</v>
      </c>
      <c r="T6756" s="8">
        <v>94.43</v>
      </c>
      <c r="U6756">
        <v>0</v>
      </c>
      <c r="V6756" s="8">
        <v>0</v>
      </c>
      <c r="W6756" s="8">
        <v>0</v>
      </c>
      <c r="X6756" s="8">
        <v>94.43</v>
      </c>
    </row>
    <row r="6757" spans="1:24" x14ac:dyDescent="0.25">
      <c r="A6757" t="s">
        <v>7083</v>
      </c>
      <c r="B6757" s="1">
        <v>45694</v>
      </c>
      <c r="C6757" t="s">
        <v>191</v>
      </c>
      <c r="D6757" t="s">
        <v>192</v>
      </c>
      <c r="E6757" t="s">
        <v>150</v>
      </c>
      <c r="F6757" t="s">
        <v>54</v>
      </c>
      <c r="G6757" t="s">
        <v>151</v>
      </c>
      <c r="H6757" t="s">
        <v>152</v>
      </c>
      <c r="I6757" t="s">
        <v>144</v>
      </c>
      <c r="J6757" t="s">
        <v>145</v>
      </c>
      <c r="K6757" t="s">
        <v>33</v>
      </c>
      <c r="L6757" s="8">
        <v>12</v>
      </c>
      <c r="M6757" s="8">
        <v>6.5</v>
      </c>
      <c r="N6757">
        <v>37</v>
      </c>
      <c r="O6757" s="8">
        <v>444</v>
      </c>
      <c r="P6757" s="14">
        <v>6.1999999999999998E-3</v>
      </c>
      <c r="Q6757" s="8">
        <v>2.75</v>
      </c>
      <c r="R6757" s="8">
        <v>441.25</v>
      </c>
      <c r="S6757" s="8">
        <v>240.5</v>
      </c>
      <c r="T6757" s="8">
        <v>200.75</v>
      </c>
      <c r="U6757">
        <v>0</v>
      </c>
      <c r="V6757" s="8">
        <v>0</v>
      </c>
      <c r="W6757" s="8">
        <v>0</v>
      </c>
      <c r="X6757" s="8">
        <v>200.75</v>
      </c>
    </row>
    <row r="6758" spans="1:24" x14ac:dyDescent="0.25">
      <c r="A6758" t="s">
        <v>7084</v>
      </c>
      <c r="B6758" s="1">
        <v>45512</v>
      </c>
      <c r="C6758" t="s">
        <v>198</v>
      </c>
      <c r="D6758" t="s">
        <v>199</v>
      </c>
      <c r="E6758" t="s">
        <v>150</v>
      </c>
      <c r="F6758" t="s">
        <v>54</v>
      </c>
      <c r="G6758" t="s">
        <v>151</v>
      </c>
      <c r="H6758" t="s">
        <v>152</v>
      </c>
      <c r="I6758" t="s">
        <v>112</v>
      </c>
      <c r="J6758" t="s">
        <v>113</v>
      </c>
      <c r="K6758" t="s">
        <v>42</v>
      </c>
      <c r="L6758" s="8">
        <v>8.5</v>
      </c>
      <c r="M6758" s="8">
        <v>2.8</v>
      </c>
      <c r="N6758">
        <v>200</v>
      </c>
      <c r="O6758" s="8">
        <v>1700</v>
      </c>
      <c r="P6758" s="14">
        <v>1.1000000000000001E-3</v>
      </c>
      <c r="Q6758" s="8">
        <v>1.87</v>
      </c>
      <c r="R6758" s="8">
        <v>1698.13</v>
      </c>
      <c r="S6758" s="8">
        <v>560</v>
      </c>
      <c r="T6758" s="8">
        <v>1138.1300000000001</v>
      </c>
      <c r="U6758">
        <v>0</v>
      </c>
      <c r="V6758" s="8">
        <v>0</v>
      </c>
      <c r="W6758" s="8">
        <v>0</v>
      </c>
      <c r="X6758" s="8">
        <v>1138.1300000000001</v>
      </c>
    </row>
    <row r="6759" spans="1:24" x14ac:dyDescent="0.25">
      <c r="A6759" t="s">
        <v>7085</v>
      </c>
      <c r="B6759" s="1">
        <v>45760</v>
      </c>
      <c r="C6759" t="s">
        <v>269</v>
      </c>
      <c r="D6759" t="s">
        <v>270</v>
      </c>
      <c r="E6759" t="s">
        <v>27</v>
      </c>
      <c r="F6759" t="s">
        <v>37</v>
      </c>
      <c r="G6759" t="s">
        <v>38</v>
      </c>
      <c r="H6759" t="s">
        <v>39</v>
      </c>
      <c r="I6759" t="s">
        <v>130</v>
      </c>
      <c r="J6759" t="s">
        <v>131</v>
      </c>
      <c r="K6759" t="s">
        <v>42</v>
      </c>
      <c r="L6759" s="8">
        <v>4.8</v>
      </c>
      <c r="M6759" s="8">
        <v>1.4</v>
      </c>
      <c r="N6759">
        <v>28</v>
      </c>
      <c r="O6759" s="8">
        <v>134.4</v>
      </c>
      <c r="P6759" s="14">
        <v>2.4500000000000001E-2</v>
      </c>
      <c r="Q6759" s="8">
        <v>3.29</v>
      </c>
      <c r="R6759" s="8">
        <v>131.11000000000001</v>
      </c>
      <c r="S6759" s="8">
        <v>39.200000000000003</v>
      </c>
      <c r="T6759" s="8">
        <v>91.91</v>
      </c>
      <c r="U6759">
        <v>0</v>
      </c>
      <c r="V6759" s="8">
        <v>0</v>
      </c>
      <c r="W6759" s="8">
        <v>0</v>
      </c>
      <c r="X6759" s="8">
        <v>91.91</v>
      </c>
    </row>
    <row r="6760" spans="1:24" x14ac:dyDescent="0.25">
      <c r="A6760" t="s">
        <v>7086</v>
      </c>
      <c r="B6760" s="1">
        <v>46136</v>
      </c>
      <c r="C6760" t="s">
        <v>354</v>
      </c>
      <c r="D6760" t="s">
        <v>355</v>
      </c>
      <c r="E6760" t="s">
        <v>71</v>
      </c>
      <c r="F6760" t="s">
        <v>54</v>
      </c>
      <c r="G6760" t="s">
        <v>72</v>
      </c>
      <c r="H6760" t="s">
        <v>73</v>
      </c>
      <c r="I6760" t="s">
        <v>66</v>
      </c>
      <c r="J6760" t="s">
        <v>67</v>
      </c>
      <c r="K6760" t="s">
        <v>33</v>
      </c>
      <c r="L6760" s="8">
        <v>4.5</v>
      </c>
      <c r="M6760" s="8">
        <v>2.1</v>
      </c>
      <c r="N6760">
        <v>37</v>
      </c>
      <c r="O6760" s="8">
        <v>166.5</v>
      </c>
      <c r="P6760" s="14">
        <v>2.4E-2</v>
      </c>
      <c r="Q6760" s="8">
        <v>4</v>
      </c>
      <c r="R6760" s="8">
        <v>162.5</v>
      </c>
      <c r="S6760" s="8">
        <v>77.7</v>
      </c>
      <c r="T6760" s="8">
        <v>84.8</v>
      </c>
      <c r="U6760">
        <v>16</v>
      </c>
      <c r="V6760" s="8">
        <v>70.27</v>
      </c>
      <c r="W6760" s="8">
        <v>41.6</v>
      </c>
      <c r="X6760" s="8">
        <v>43.2</v>
      </c>
    </row>
    <row r="6761" spans="1:24" x14ac:dyDescent="0.25">
      <c r="A6761" t="s">
        <v>7087</v>
      </c>
      <c r="B6761" s="1">
        <v>46092</v>
      </c>
      <c r="C6761" t="s">
        <v>247</v>
      </c>
      <c r="D6761" t="s">
        <v>248</v>
      </c>
      <c r="E6761" t="s">
        <v>53</v>
      </c>
      <c r="F6761" t="s">
        <v>46</v>
      </c>
      <c r="G6761" t="s">
        <v>55</v>
      </c>
      <c r="H6761" t="s">
        <v>56</v>
      </c>
      <c r="I6761" t="s">
        <v>31</v>
      </c>
      <c r="J6761" t="s">
        <v>32</v>
      </c>
      <c r="K6761" t="s">
        <v>33</v>
      </c>
      <c r="L6761" s="8">
        <v>5.8</v>
      </c>
      <c r="M6761" s="8">
        <v>2.7</v>
      </c>
      <c r="N6761">
        <v>32</v>
      </c>
      <c r="O6761" s="8">
        <v>185.6</v>
      </c>
      <c r="P6761" s="14">
        <v>6.2199999999999998E-2</v>
      </c>
      <c r="Q6761" s="8">
        <v>11.54</v>
      </c>
      <c r="R6761" s="8">
        <v>174.06</v>
      </c>
      <c r="S6761" s="8">
        <v>86.4</v>
      </c>
      <c r="T6761" s="8">
        <v>87.66</v>
      </c>
      <c r="U6761">
        <v>0</v>
      </c>
      <c r="V6761" s="8">
        <v>0</v>
      </c>
      <c r="W6761" s="8">
        <v>0</v>
      </c>
      <c r="X6761" s="8">
        <v>87.66</v>
      </c>
    </row>
    <row r="6762" spans="1:24" x14ac:dyDescent="0.25">
      <c r="A6762" t="s">
        <v>7088</v>
      </c>
      <c r="B6762" s="1">
        <v>45487</v>
      </c>
      <c r="C6762" t="s">
        <v>315</v>
      </c>
      <c r="D6762" t="s">
        <v>316</v>
      </c>
      <c r="E6762" t="s">
        <v>27</v>
      </c>
      <c r="F6762" t="s">
        <v>46</v>
      </c>
      <c r="G6762" t="s">
        <v>29</v>
      </c>
      <c r="H6762" t="s">
        <v>30</v>
      </c>
      <c r="I6762" t="s">
        <v>99</v>
      </c>
      <c r="J6762" t="s">
        <v>100</v>
      </c>
      <c r="K6762" t="s">
        <v>49</v>
      </c>
      <c r="L6762" s="8">
        <v>3.8</v>
      </c>
      <c r="M6762" s="8">
        <v>2.6</v>
      </c>
      <c r="N6762">
        <v>24</v>
      </c>
      <c r="O6762" s="8">
        <v>91.2</v>
      </c>
      <c r="P6762" s="14">
        <v>0.12559999999999999</v>
      </c>
      <c r="Q6762" s="8">
        <v>11.45</v>
      </c>
      <c r="R6762" s="8">
        <v>79.75</v>
      </c>
      <c r="S6762" s="8">
        <v>62.4</v>
      </c>
      <c r="T6762" s="8">
        <v>17.350000000000001</v>
      </c>
      <c r="U6762">
        <v>0</v>
      </c>
      <c r="V6762" s="8">
        <v>0</v>
      </c>
      <c r="W6762" s="8">
        <v>0</v>
      </c>
      <c r="X6762" s="8">
        <v>17.350000000000001</v>
      </c>
    </row>
    <row r="6763" spans="1:24" x14ac:dyDescent="0.25">
      <c r="A6763" t="s">
        <v>7089</v>
      </c>
      <c r="B6763" s="1">
        <v>46025</v>
      </c>
      <c r="C6763" t="s">
        <v>309</v>
      </c>
      <c r="D6763" t="s">
        <v>310</v>
      </c>
      <c r="E6763" t="s">
        <v>63</v>
      </c>
      <c r="F6763" t="s">
        <v>54</v>
      </c>
      <c r="G6763" t="s">
        <v>64</v>
      </c>
      <c r="H6763" t="s">
        <v>65</v>
      </c>
      <c r="I6763" t="s">
        <v>104</v>
      </c>
      <c r="J6763" t="s">
        <v>105</v>
      </c>
      <c r="K6763" t="s">
        <v>49</v>
      </c>
      <c r="L6763" s="8">
        <v>4.2</v>
      </c>
      <c r="M6763" s="8">
        <v>2.8</v>
      </c>
      <c r="N6763">
        <v>80</v>
      </c>
      <c r="O6763" s="8">
        <v>336</v>
      </c>
      <c r="P6763" s="14">
        <v>1.24E-2</v>
      </c>
      <c r="Q6763" s="8">
        <v>4.17</v>
      </c>
      <c r="R6763" s="8">
        <v>331.83</v>
      </c>
      <c r="S6763" s="8">
        <v>224</v>
      </c>
      <c r="T6763" s="8">
        <v>107.83</v>
      </c>
      <c r="U6763">
        <v>0</v>
      </c>
      <c r="V6763" s="8">
        <v>0</v>
      </c>
      <c r="W6763" s="8">
        <v>0</v>
      </c>
      <c r="X6763" s="8">
        <v>107.83</v>
      </c>
    </row>
    <row r="6764" spans="1:24" x14ac:dyDescent="0.25">
      <c r="A6764" t="s">
        <v>7090</v>
      </c>
      <c r="B6764" s="1">
        <v>45638</v>
      </c>
      <c r="C6764" t="s">
        <v>567</v>
      </c>
      <c r="D6764" t="s">
        <v>568</v>
      </c>
      <c r="E6764" t="s">
        <v>27</v>
      </c>
      <c r="F6764" t="s">
        <v>37</v>
      </c>
      <c r="G6764" t="s">
        <v>38</v>
      </c>
      <c r="H6764" t="s">
        <v>39</v>
      </c>
      <c r="I6764" t="s">
        <v>156</v>
      </c>
      <c r="J6764" t="s">
        <v>157</v>
      </c>
      <c r="K6764" t="s">
        <v>42</v>
      </c>
      <c r="L6764" s="8">
        <v>6.2</v>
      </c>
      <c r="M6764" s="8">
        <v>1.9</v>
      </c>
      <c r="N6764">
        <v>14</v>
      </c>
      <c r="O6764" s="8">
        <v>86.8</v>
      </c>
      <c r="P6764" s="14">
        <v>1.4200000000000001E-2</v>
      </c>
      <c r="Q6764" s="8">
        <v>1.23</v>
      </c>
      <c r="R6764" s="8">
        <v>85.57</v>
      </c>
      <c r="S6764" s="8">
        <v>26.6</v>
      </c>
      <c r="T6764" s="8">
        <v>58.97</v>
      </c>
      <c r="U6764">
        <v>0</v>
      </c>
      <c r="V6764" s="8">
        <v>0</v>
      </c>
      <c r="W6764" s="8">
        <v>0</v>
      </c>
      <c r="X6764" s="8">
        <v>58.97</v>
      </c>
    </row>
    <row r="6765" spans="1:24" x14ac:dyDescent="0.25">
      <c r="A6765" t="s">
        <v>7091</v>
      </c>
      <c r="B6765" s="1">
        <v>45402</v>
      </c>
      <c r="C6765" t="s">
        <v>136</v>
      </c>
      <c r="D6765" t="s">
        <v>137</v>
      </c>
      <c r="E6765" t="s">
        <v>71</v>
      </c>
      <c r="F6765" t="s">
        <v>54</v>
      </c>
      <c r="G6765" t="s">
        <v>72</v>
      </c>
      <c r="H6765" t="s">
        <v>73</v>
      </c>
      <c r="I6765" t="s">
        <v>130</v>
      </c>
      <c r="J6765" t="s">
        <v>131</v>
      </c>
      <c r="K6765" t="s">
        <v>42</v>
      </c>
      <c r="L6765" s="8">
        <v>4.8</v>
      </c>
      <c r="M6765" s="8">
        <v>1.4</v>
      </c>
      <c r="N6765">
        <v>59</v>
      </c>
      <c r="O6765" s="8">
        <v>283.2</v>
      </c>
      <c r="P6765" s="14">
        <v>4.7999999999999996E-3</v>
      </c>
      <c r="Q6765" s="8">
        <v>1.36</v>
      </c>
      <c r="R6765" s="8">
        <v>281.83999999999997</v>
      </c>
      <c r="S6765" s="8">
        <v>82.6</v>
      </c>
      <c r="T6765" s="8">
        <v>199.24</v>
      </c>
      <c r="U6765">
        <v>20</v>
      </c>
      <c r="V6765" s="8">
        <v>95.54</v>
      </c>
      <c r="W6765" s="8">
        <v>38</v>
      </c>
      <c r="X6765" s="8">
        <v>161.24</v>
      </c>
    </row>
    <row r="6766" spans="1:24" x14ac:dyDescent="0.25">
      <c r="A6766" t="s">
        <v>7092</v>
      </c>
      <c r="B6766" s="1">
        <v>46067</v>
      </c>
      <c r="C6766" t="s">
        <v>174</v>
      </c>
      <c r="D6766" t="s">
        <v>175</v>
      </c>
      <c r="E6766" t="s">
        <v>150</v>
      </c>
      <c r="F6766" t="s">
        <v>54</v>
      </c>
      <c r="G6766" t="s">
        <v>151</v>
      </c>
      <c r="H6766" t="s">
        <v>152</v>
      </c>
      <c r="I6766" t="s">
        <v>156</v>
      </c>
      <c r="J6766" t="s">
        <v>157</v>
      </c>
      <c r="K6766" t="s">
        <v>42</v>
      </c>
      <c r="L6766" s="8">
        <v>6.2</v>
      </c>
      <c r="M6766" s="8">
        <v>1.9</v>
      </c>
      <c r="N6766">
        <v>100</v>
      </c>
      <c r="O6766" s="8">
        <v>620</v>
      </c>
      <c r="P6766" s="14">
        <v>2.3199999999999998E-2</v>
      </c>
      <c r="Q6766" s="8">
        <v>14.38</v>
      </c>
      <c r="R6766" s="8">
        <v>605.62</v>
      </c>
      <c r="S6766" s="8">
        <v>190</v>
      </c>
      <c r="T6766" s="8">
        <v>415.62</v>
      </c>
      <c r="U6766">
        <v>0</v>
      </c>
      <c r="V6766" s="8">
        <v>0</v>
      </c>
      <c r="W6766" s="8">
        <v>0</v>
      </c>
      <c r="X6766" s="8">
        <v>415.62</v>
      </c>
    </row>
    <row r="6767" spans="1:24" x14ac:dyDescent="0.25">
      <c r="A6767" t="s">
        <v>7093</v>
      </c>
      <c r="B6767" s="1">
        <v>45716</v>
      </c>
      <c r="C6767" t="s">
        <v>191</v>
      </c>
      <c r="D6767" t="s">
        <v>192</v>
      </c>
      <c r="E6767" t="s">
        <v>150</v>
      </c>
      <c r="F6767" t="s">
        <v>54</v>
      </c>
      <c r="G6767" t="s">
        <v>151</v>
      </c>
      <c r="H6767" t="s">
        <v>152</v>
      </c>
      <c r="I6767" t="s">
        <v>122</v>
      </c>
      <c r="J6767" t="s">
        <v>123</v>
      </c>
      <c r="K6767" t="s">
        <v>59</v>
      </c>
      <c r="L6767" s="8">
        <v>5.5</v>
      </c>
      <c r="M6767" s="8">
        <v>3.8</v>
      </c>
      <c r="N6767">
        <v>49</v>
      </c>
      <c r="O6767" s="8">
        <v>269.5</v>
      </c>
      <c r="P6767" s="14">
        <v>7.6E-3</v>
      </c>
      <c r="Q6767" s="8">
        <v>2.0499999999999998</v>
      </c>
      <c r="R6767" s="8">
        <v>267.45</v>
      </c>
      <c r="S6767" s="8">
        <v>186.2</v>
      </c>
      <c r="T6767" s="8">
        <v>81.25</v>
      </c>
      <c r="U6767">
        <v>0</v>
      </c>
      <c r="V6767" s="8">
        <v>0</v>
      </c>
      <c r="W6767" s="8">
        <v>0</v>
      </c>
      <c r="X6767" s="8">
        <v>81.25</v>
      </c>
    </row>
    <row r="6768" spans="1:24" x14ac:dyDescent="0.25">
      <c r="A6768" t="s">
        <v>7094</v>
      </c>
      <c r="B6768" s="1">
        <v>45339</v>
      </c>
      <c r="C6768" t="s">
        <v>394</v>
      </c>
      <c r="D6768" t="s">
        <v>395</v>
      </c>
      <c r="E6768" t="s">
        <v>71</v>
      </c>
      <c r="F6768" t="s">
        <v>37</v>
      </c>
      <c r="G6768" t="s">
        <v>72</v>
      </c>
      <c r="H6768" t="s">
        <v>73</v>
      </c>
      <c r="I6768" t="s">
        <v>104</v>
      </c>
      <c r="J6768" t="s">
        <v>105</v>
      </c>
      <c r="K6768" t="s">
        <v>49</v>
      </c>
      <c r="L6768" s="8">
        <v>4.2</v>
      </c>
      <c r="M6768" s="8">
        <v>2.8</v>
      </c>
      <c r="N6768">
        <v>24</v>
      </c>
      <c r="O6768" s="8">
        <v>100.8</v>
      </c>
      <c r="P6768" s="14">
        <v>2.1999999999999999E-2</v>
      </c>
      <c r="Q6768" s="8">
        <v>2.2200000000000002</v>
      </c>
      <c r="R6768" s="8">
        <v>98.58</v>
      </c>
      <c r="S6768" s="8">
        <v>67.2</v>
      </c>
      <c r="T6768" s="8">
        <v>31.38</v>
      </c>
      <c r="U6768">
        <v>0</v>
      </c>
      <c r="V6768" s="8">
        <v>0</v>
      </c>
      <c r="W6768" s="8">
        <v>0</v>
      </c>
      <c r="X6768" s="8">
        <v>31.38</v>
      </c>
    </row>
    <row r="6769" spans="1:24" x14ac:dyDescent="0.25">
      <c r="A6769" t="s">
        <v>7095</v>
      </c>
      <c r="B6769" s="1">
        <v>46240</v>
      </c>
      <c r="C6769" t="s">
        <v>223</v>
      </c>
      <c r="D6769" t="s">
        <v>224</v>
      </c>
      <c r="E6769" t="s">
        <v>27</v>
      </c>
      <c r="F6769" t="s">
        <v>28</v>
      </c>
      <c r="G6769" t="s">
        <v>29</v>
      </c>
      <c r="H6769" t="s">
        <v>30</v>
      </c>
      <c r="I6769" t="s">
        <v>57</v>
      </c>
      <c r="J6769" t="s">
        <v>58</v>
      </c>
      <c r="K6769" t="s">
        <v>59</v>
      </c>
      <c r="L6769" s="8">
        <v>10.5</v>
      </c>
      <c r="M6769" s="8">
        <v>7.5</v>
      </c>
      <c r="N6769">
        <v>139</v>
      </c>
      <c r="O6769" s="8">
        <v>1459.5</v>
      </c>
      <c r="P6769" s="14">
        <v>6.2E-2</v>
      </c>
      <c r="Q6769" s="8">
        <v>90.49</v>
      </c>
      <c r="R6769" s="8">
        <v>1369.01</v>
      </c>
      <c r="S6769" s="8">
        <v>1042.5</v>
      </c>
      <c r="T6769" s="8">
        <v>326.51</v>
      </c>
      <c r="U6769">
        <v>0</v>
      </c>
      <c r="V6769" s="8">
        <v>0</v>
      </c>
      <c r="W6769" s="8">
        <v>0</v>
      </c>
      <c r="X6769" s="8">
        <v>326.51</v>
      </c>
    </row>
    <row r="6770" spans="1:24" x14ac:dyDescent="0.25">
      <c r="A6770" t="s">
        <v>7096</v>
      </c>
      <c r="B6770" s="1">
        <v>45940</v>
      </c>
      <c r="C6770" t="s">
        <v>383</v>
      </c>
      <c r="D6770" t="s">
        <v>384</v>
      </c>
      <c r="E6770" t="s">
        <v>63</v>
      </c>
      <c r="F6770" t="s">
        <v>54</v>
      </c>
      <c r="G6770" t="s">
        <v>64</v>
      </c>
      <c r="H6770" t="s">
        <v>65</v>
      </c>
      <c r="I6770" t="s">
        <v>40</v>
      </c>
      <c r="J6770" t="s">
        <v>41</v>
      </c>
      <c r="K6770" t="s">
        <v>42</v>
      </c>
      <c r="L6770" s="8">
        <v>14.5</v>
      </c>
      <c r="M6770" s="8">
        <v>4.2</v>
      </c>
      <c r="N6770">
        <v>11</v>
      </c>
      <c r="O6770" s="8">
        <v>159.5</v>
      </c>
      <c r="P6770" s="14">
        <v>1.7000000000000001E-2</v>
      </c>
      <c r="Q6770" s="8">
        <v>2.71</v>
      </c>
      <c r="R6770" s="8">
        <v>156.79</v>
      </c>
      <c r="S6770" s="8">
        <v>46.2</v>
      </c>
      <c r="T6770" s="8">
        <v>110.59</v>
      </c>
      <c r="U6770">
        <v>0</v>
      </c>
      <c r="V6770" s="8">
        <v>0</v>
      </c>
      <c r="W6770" s="8">
        <v>0</v>
      </c>
      <c r="X6770" s="8">
        <v>110.59</v>
      </c>
    </row>
    <row r="6771" spans="1:24" x14ac:dyDescent="0.25">
      <c r="A6771" t="s">
        <v>7097</v>
      </c>
      <c r="B6771" s="1">
        <v>46149</v>
      </c>
      <c r="C6771" t="s">
        <v>258</v>
      </c>
      <c r="D6771" t="s">
        <v>259</v>
      </c>
      <c r="E6771" t="s">
        <v>71</v>
      </c>
      <c r="F6771" t="s">
        <v>28</v>
      </c>
      <c r="G6771" t="s">
        <v>165</v>
      </c>
      <c r="H6771" t="s">
        <v>166</v>
      </c>
      <c r="I6771" t="s">
        <v>144</v>
      </c>
      <c r="J6771" t="s">
        <v>145</v>
      </c>
      <c r="K6771" t="s">
        <v>33</v>
      </c>
      <c r="L6771" s="8">
        <v>12</v>
      </c>
      <c r="M6771" s="8">
        <v>6.5</v>
      </c>
      <c r="N6771">
        <v>96</v>
      </c>
      <c r="O6771" s="8">
        <v>1152</v>
      </c>
      <c r="P6771" s="14">
        <v>4.0000000000000001E-3</v>
      </c>
      <c r="Q6771" s="8">
        <v>4.6100000000000003</v>
      </c>
      <c r="R6771" s="8">
        <v>1147.3900000000001</v>
      </c>
      <c r="S6771" s="8">
        <v>624</v>
      </c>
      <c r="T6771" s="8">
        <v>523.39</v>
      </c>
      <c r="U6771">
        <v>0</v>
      </c>
      <c r="V6771" s="8">
        <v>0</v>
      </c>
      <c r="W6771" s="8">
        <v>0</v>
      </c>
      <c r="X6771" s="8">
        <v>523.39</v>
      </c>
    </row>
    <row r="6772" spans="1:24" x14ac:dyDescent="0.25">
      <c r="A6772" t="s">
        <v>7098</v>
      </c>
      <c r="B6772" s="1">
        <v>45980</v>
      </c>
      <c r="C6772" t="s">
        <v>328</v>
      </c>
      <c r="D6772" t="s">
        <v>329</v>
      </c>
      <c r="E6772" t="s">
        <v>71</v>
      </c>
      <c r="F6772" t="s">
        <v>54</v>
      </c>
      <c r="G6772" t="s">
        <v>72</v>
      </c>
      <c r="H6772" t="s">
        <v>73</v>
      </c>
      <c r="I6772" t="s">
        <v>74</v>
      </c>
      <c r="J6772" t="s">
        <v>75</v>
      </c>
      <c r="K6772" t="s">
        <v>49</v>
      </c>
      <c r="L6772" s="8">
        <v>11</v>
      </c>
      <c r="M6772" s="8">
        <v>6.8</v>
      </c>
      <c r="N6772">
        <v>104</v>
      </c>
      <c r="O6772" s="8">
        <v>1144</v>
      </c>
      <c r="P6772" s="14">
        <v>1.9E-3</v>
      </c>
      <c r="Q6772" s="8">
        <v>2.17</v>
      </c>
      <c r="R6772" s="8">
        <v>1141.83</v>
      </c>
      <c r="S6772" s="8">
        <v>707.2</v>
      </c>
      <c r="T6772" s="8">
        <v>434.63</v>
      </c>
      <c r="U6772">
        <v>0</v>
      </c>
      <c r="V6772" s="8">
        <v>0</v>
      </c>
      <c r="W6772" s="8">
        <v>0</v>
      </c>
      <c r="X6772" s="8">
        <v>434.63</v>
      </c>
    </row>
    <row r="6773" spans="1:24" x14ac:dyDescent="0.25">
      <c r="A6773" t="s">
        <v>7099</v>
      </c>
      <c r="B6773" s="1">
        <v>45894</v>
      </c>
      <c r="C6773" t="s">
        <v>139</v>
      </c>
      <c r="D6773" t="s">
        <v>140</v>
      </c>
      <c r="E6773" t="s">
        <v>63</v>
      </c>
      <c r="F6773" t="s">
        <v>54</v>
      </c>
      <c r="G6773" t="s">
        <v>79</v>
      </c>
      <c r="H6773" t="s">
        <v>80</v>
      </c>
      <c r="I6773" t="s">
        <v>47</v>
      </c>
      <c r="J6773" t="s">
        <v>48</v>
      </c>
      <c r="K6773" t="s">
        <v>49</v>
      </c>
      <c r="L6773" s="8">
        <v>5</v>
      </c>
      <c r="M6773" s="8">
        <v>3.2</v>
      </c>
      <c r="N6773">
        <v>21</v>
      </c>
      <c r="O6773" s="8">
        <v>105</v>
      </c>
      <c r="P6773" s="14">
        <v>1.06E-2</v>
      </c>
      <c r="Q6773" s="8">
        <v>1.1100000000000001</v>
      </c>
      <c r="R6773" s="8">
        <v>103.89</v>
      </c>
      <c r="S6773" s="8">
        <v>67.2</v>
      </c>
      <c r="T6773" s="8">
        <v>36.69</v>
      </c>
      <c r="U6773">
        <v>0</v>
      </c>
      <c r="V6773" s="8">
        <v>0</v>
      </c>
      <c r="W6773" s="8">
        <v>0</v>
      </c>
      <c r="X6773" s="8">
        <v>36.69</v>
      </c>
    </row>
    <row r="6774" spans="1:24" x14ac:dyDescent="0.25">
      <c r="A6774" t="s">
        <v>7100</v>
      </c>
      <c r="B6774" s="1">
        <v>45418</v>
      </c>
      <c r="C6774" t="s">
        <v>201</v>
      </c>
      <c r="D6774" t="s">
        <v>202</v>
      </c>
      <c r="E6774" t="s">
        <v>53</v>
      </c>
      <c r="F6774" t="s">
        <v>46</v>
      </c>
      <c r="G6774" t="s">
        <v>55</v>
      </c>
      <c r="H6774" t="s">
        <v>56</v>
      </c>
      <c r="I6774" t="s">
        <v>40</v>
      </c>
      <c r="J6774" t="s">
        <v>41</v>
      </c>
      <c r="K6774" t="s">
        <v>42</v>
      </c>
      <c r="L6774" s="8">
        <v>14.5</v>
      </c>
      <c r="M6774" s="8">
        <v>4.2</v>
      </c>
      <c r="N6774">
        <v>8</v>
      </c>
      <c r="O6774" s="8">
        <v>116</v>
      </c>
      <c r="P6774" s="14">
        <v>8.0199999999999994E-2</v>
      </c>
      <c r="Q6774" s="8">
        <v>9.3000000000000007</v>
      </c>
      <c r="R6774" s="8">
        <v>106.7</v>
      </c>
      <c r="S6774" s="8">
        <v>33.6</v>
      </c>
      <c r="T6774" s="8">
        <v>73.099999999999994</v>
      </c>
      <c r="U6774">
        <v>0</v>
      </c>
      <c r="V6774" s="8">
        <v>0</v>
      </c>
      <c r="W6774" s="8">
        <v>0</v>
      </c>
      <c r="X6774" s="8">
        <v>73.099999999999994</v>
      </c>
    </row>
    <row r="6775" spans="1:24" x14ac:dyDescent="0.25">
      <c r="A6775" t="s">
        <v>7101</v>
      </c>
      <c r="B6775" s="1">
        <v>46082</v>
      </c>
      <c r="C6775" t="s">
        <v>667</v>
      </c>
      <c r="D6775" t="s">
        <v>668</v>
      </c>
      <c r="E6775" t="s">
        <v>63</v>
      </c>
      <c r="F6775" t="s">
        <v>54</v>
      </c>
      <c r="G6775" t="s">
        <v>64</v>
      </c>
      <c r="H6775" t="s">
        <v>65</v>
      </c>
      <c r="I6775" t="s">
        <v>57</v>
      </c>
      <c r="J6775" t="s">
        <v>58</v>
      </c>
      <c r="K6775" t="s">
        <v>59</v>
      </c>
      <c r="L6775" s="8">
        <v>10.5</v>
      </c>
      <c r="M6775" s="8">
        <v>7.5</v>
      </c>
      <c r="N6775">
        <v>23</v>
      </c>
      <c r="O6775" s="8">
        <v>241.5</v>
      </c>
      <c r="P6775" s="14">
        <v>3.2599999999999997E-2</v>
      </c>
      <c r="Q6775" s="8">
        <v>7.87</v>
      </c>
      <c r="R6775" s="8">
        <v>233.63</v>
      </c>
      <c r="S6775" s="8">
        <v>172.5</v>
      </c>
      <c r="T6775" s="8">
        <v>61.13</v>
      </c>
      <c r="U6775">
        <v>0</v>
      </c>
      <c r="V6775" s="8">
        <v>0</v>
      </c>
      <c r="W6775" s="8">
        <v>0</v>
      </c>
      <c r="X6775" s="8">
        <v>61.13</v>
      </c>
    </row>
    <row r="6776" spans="1:24" x14ac:dyDescent="0.25">
      <c r="A6776" t="s">
        <v>7102</v>
      </c>
      <c r="B6776" s="1">
        <v>46205</v>
      </c>
      <c r="C6776" t="s">
        <v>458</v>
      </c>
      <c r="D6776" t="s">
        <v>459</v>
      </c>
      <c r="E6776" t="s">
        <v>27</v>
      </c>
      <c r="F6776" t="s">
        <v>89</v>
      </c>
      <c r="G6776" t="s">
        <v>29</v>
      </c>
      <c r="H6776" t="s">
        <v>30</v>
      </c>
      <c r="I6776" t="s">
        <v>47</v>
      </c>
      <c r="J6776" t="s">
        <v>48</v>
      </c>
      <c r="K6776" t="s">
        <v>49</v>
      </c>
      <c r="L6776" s="8">
        <v>5</v>
      </c>
      <c r="M6776" s="8">
        <v>3.2</v>
      </c>
      <c r="N6776">
        <v>42</v>
      </c>
      <c r="O6776" s="8">
        <v>210</v>
      </c>
      <c r="P6776" s="14">
        <v>6.5500000000000003E-2</v>
      </c>
      <c r="Q6776" s="8">
        <v>13.76</v>
      </c>
      <c r="R6776" s="8">
        <v>196.24</v>
      </c>
      <c r="S6776" s="8">
        <v>134.4</v>
      </c>
      <c r="T6776" s="8">
        <v>61.84</v>
      </c>
      <c r="U6776">
        <v>0</v>
      </c>
      <c r="V6776" s="8">
        <v>0</v>
      </c>
      <c r="W6776" s="8">
        <v>0</v>
      </c>
      <c r="X6776" s="8">
        <v>61.84</v>
      </c>
    </row>
    <row r="6777" spans="1:24" x14ac:dyDescent="0.25">
      <c r="A6777" t="s">
        <v>7103</v>
      </c>
      <c r="B6777" s="1">
        <v>45753</v>
      </c>
      <c r="C6777" t="s">
        <v>667</v>
      </c>
      <c r="D6777" t="s">
        <v>668</v>
      </c>
      <c r="E6777" t="s">
        <v>63</v>
      </c>
      <c r="F6777" t="s">
        <v>54</v>
      </c>
      <c r="G6777" t="s">
        <v>79</v>
      </c>
      <c r="H6777" t="s">
        <v>80</v>
      </c>
      <c r="I6777" t="s">
        <v>31</v>
      </c>
      <c r="J6777" t="s">
        <v>32</v>
      </c>
      <c r="K6777" t="s">
        <v>33</v>
      </c>
      <c r="L6777" s="8">
        <v>5.8</v>
      </c>
      <c r="M6777" s="8">
        <v>2.7</v>
      </c>
      <c r="N6777">
        <v>74</v>
      </c>
      <c r="O6777" s="8">
        <v>429.2</v>
      </c>
      <c r="P6777" s="14">
        <v>2.9700000000000001E-2</v>
      </c>
      <c r="Q6777" s="8">
        <v>12.75</v>
      </c>
      <c r="R6777" s="8">
        <v>416.45</v>
      </c>
      <c r="S6777" s="8">
        <v>199.8</v>
      </c>
      <c r="T6777" s="8">
        <v>216.65</v>
      </c>
      <c r="U6777">
        <v>0</v>
      </c>
      <c r="V6777" s="8">
        <v>0</v>
      </c>
      <c r="W6777" s="8">
        <v>0</v>
      </c>
      <c r="X6777" s="8">
        <v>216.65</v>
      </c>
    </row>
    <row r="6778" spans="1:24" x14ac:dyDescent="0.25">
      <c r="A6778" t="s">
        <v>7104</v>
      </c>
      <c r="B6778" s="1">
        <v>45760</v>
      </c>
      <c r="C6778" t="s">
        <v>584</v>
      </c>
      <c r="D6778" t="s">
        <v>585</v>
      </c>
      <c r="E6778" t="s">
        <v>27</v>
      </c>
      <c r="F6778" t="s">
        <v>37</v>
      </c>
      <c r="G6778" t="s">
        <v>38</v>
      </c>
      <c r="H6778" t="s">
        <v>39</v>
      </c>
      <c r="I6778" t="s">
        <v>112</v>
      </c>
      <c r="J6778" t="s">
        <v>113</v>
      </c>
      <c r="K6778" t="s">
        <v>42</v>
      </c>
      <c r="L6778" s="8">
        <v>8.5</v>
      </c>
      <c r="M6778" s="8">
        <v>2.8</v>
      </c>
      <c r="N6778">
        <v>49</v>
      </c>
      <c r="O6778" s="8">
        <v>416.5</v>
      </c>
      <c r="P6778" s="14">
        <v>2.3800000000000002E-2</v>
      </c>
      <c r="Q6778" s="8">
        <v>9.91</v>
      </c>
      <c r="R6778" s="8">
        <v>406.59</v>
      </c>
      <c r="S6778" s="8">
        <v>137.19999999999999</v>
      </c>
      <c r="T6778" s="8">
        <v>269.39</v>
      </c>
      <c r="U6778">
        <v>0</v>
      </c>
      <c r="V6778" s="8">
        <v>0</v>
      </c>
      <c r="W6778" s="8">
        <v>0</v>
      </c>
      <c r="X6778" s="8">
        <v>269.39</v>
      </c>
    </row>
    <row r="6779" spans="1:24" x14ac:dyDescent="0.25">
      <c r="A6779" t="s">
        <v>7105</v>
      </c>
      <c r="B6779" s="1">
        <v>45966</v>
      </c>
      <c r="C6779" t="s">
        <v>195</v>
      </c>
      <c r="D6779" t="s">
        <v>196</v>
      </c>
      <c r="E6779" t="s">
        <v>150</v>
      </c>
      <c r="F6779" t="s">
        <v>89</v>
      </c>
      <c r="G6779" t="s">
        <v>151</v>
      </c>
      <c r="H6779" t="s">
        <v>152</v>
      </c>
      <c r="I6779" t="s">
        <v>144</v>
      </c>
      <c r="J6779" t="s">
        <v>145</v>
      </c>
      <c r="K6779" t="s">
        <v>33</v>
      </c>
      <c r="L6779" s="8">
        <v>12</v>
      </c>
      <c r="M6779" s="8">
        <v>6.5</v>
      </c>
      <c r="N6779">
        <v>52</v>
      </c>
      <c r="O6779" s="8">
        <v>624</v>
      </c>
      <c r="P6779" s="14">
        <v>4.4600000000000001E-2</v>
      </c>
      <c r="Q6779" s="8">
        <v>27.83</v>
      </c>
      <c r="R6779" s="8">
        <v>596.16999999999996</v>
      </c>
      <c r="S6779" s="8">
        <v>338</v>
      </c>
      <c r="T6779" s="8">
        <v>258.17</v>
      </c>
      <c r="U6779">
        <v>0</v>
      </c>
      <c r="V6779" s="8">
        <v>0</v>
      </c>
      <c r="W6779" s="8">
        <v>0</v>
      </c>
      <c r="X6779" s="8">
        <v>258.17</v>
      </c>
    </row>
    <row r="6780" spans="1:24" x14ac:dyDescent="0.25">
      <c r="A6780" t="s">
        <v>7106</v>
      </c>
      <c r="B6780" s="1">
        <v>45895</v>
      </c>
      <c r="C6780" t="s">
        <v>301</v>
      </c>
      <c r="D6780" t="s">
        <v>302</v>
      </c>
      <c r="E6780" t="s">
        <v>63</v>
      </c>
      <c r="F6780" t="s">
        <v>37</v>
      </c>
      <c r="G6780" t="s">
        <v>79</v>
      </c>
      <c r="H6780" t="s">
        <v>80</v>
      </c>
      <c r="I6780" t="s">
        <v>74</v>
      </c>
      <c r="J6780" t="s">
        <v>75</v>
      </c>
      <c r="K6780" t="s">
        <v>49</v>
      </c>
      <c r="L6780" s="8">
        <v>11</v>
      </c>
      <c r="M6780" s="8">
        <v>6.8</v>
      </c>
      <c r="N6780">
        <v>46</v>
      </c>
      <c r="O6780" s="8">
        <v>506</v>
      </c>
      <c r="P6780" s="14">
        <v>3.8E-3</v>
      </c>
      <c r="Q6780" s="8">
        <v>1.92</v>
      </c>
      <c r="R6780" s="8">
        <v>504.08</v>
      </c>
      <c r="S6780" s="8">
        <v>312.8</v>
      </c>
      <c r="T6780" s="8">
        <v>191.28</v>
      </c>
      <c r="U6780">
        <v>0</v>
      </c>
      <c r="V6780" s="8">
        <v>0</v>
      </c>
      <c r="W6780" s="8">
        <v>0</v>
      </c>
      <c r="X6780" s="8">
        <v>191.28</v>
      </c>
    </row>
    <row r="6781" spans="1:24" x14ac:dyDescent="0.25">
      <c r="A6781" t="s">
        <v>7107</v>
      </c>
      <c r="B6781" s="1">
        <v>45808</v>
      </c>
      <c r="C6781" t="s">
        <v>191</v>
      </c>
      <c r="D6781" t="s">
        <v>192</v>
      </c>
      <c r="E6781" t="s">
        <v>150</v>
      </c>
      <c r="F6781" t="s">
        <v>54</v>
      </c>
      <c r="G6781" t="s">
        <v>151</v>
      </c>
      <c r="H6781" t="s">
        <v>152</v>
      </c>
      <c r="I6781" t="s">
        <v>156</v>
      </c>
      <c r="J6781" t="s">
        <v>157</v>
      </c>
      <c r="K6781" t="s">
        <v>42</v>
      </c>
      <c r="L6781" s="8">
        <v>6.2</v>
      </c>
      <c r="M6781" s="8">
        <v>1.9</v>
      </c>
      <c r="N6781">
        <v>140</v>
      </c>
      <c r="O6781" s="8">
        <v>868</v>
      </c>
      <c r="P6781" s="14">
        <v>2.0400000000000001E-2</v>
      </c>
      <c r="Q6781" s="8">
        <v>17.71</v>
      </c>
      <c r="R6781" s="8">
        <v>850.29</v>
      </c>
      <c r="S6781" s="8">
        <v>266</v>
      </c>
      <c r="T6781" s="8">
        <v>584.29</v>
      </c>
      <c r="U6781">
        <v>0</v>
      </c>
      <c r="V6781" s="8">
        <v>0</v>
      </c>
      <c r="W6781" s="8">
        <v>0</v>
      </c>
      <c r="X6781" s="8">
        <v>584.29</v>
      </c>
    </row>
    <row r="6782" spans="1:24" x14ac:dyDescent="0.25">
      <c r="A6782" t="s">
        <v>7108</v>
      </c>
      <c r="B6782" s="1">
        <v>45429</v>
      </c>
      <c r="C6782" t="s">
        <v>523</v>
      </c>
      <c r="D6782" t="s">
        <v>524</v>
      </c>
      <c r="E6782" t="s">
        <v>27</v>
      </c>
      <c r="F6782" t="s">
        <v>89</v>
      </c>
      <c r="G6782" t="s">
        <v>38</v>
      </c>
      <c r="H6782" t="s">
        <v>39</v>
      </c>
      <c r="I6782" t="s">
        <v>104</v>
      </c>
      <c r="J6782" t="s">
        <v>105</v>
      </c>
      <c r="K6782" t="s">
        <v>49</v>
      </c>
      <c r="L6782" s="8">
        <v>4.2</v>
      </c>
      <c r="M6782" s="8">
        <v>2.8</v>
      </c>
      <c r="N6782">
        <v>24</v>
      </c>
      <c r="O6782" s="8">
        <v>100.8</v>
      </c>
      <c r="P6782" s="14">
        <v>0.22919999999999999</v>
      </c>
      <c r="Q6782" s="8">
        <v>23.1</v>
      </c>
      <c r="R6782" s="8">
        <v>77.7</v>
      </c>
      <c r="S6782" s="8">
        <v>67.2</v>
      </c>
      <c r="T6782" s="8">
        <v>10.5</v>
      </c>
      <c r="U6782">
        <v>0</v>
      </c>
      <c r="V6782" s="8">
        <v>0</v>
      </c>
      <c r="W6782" s="8">
        <v>0</v>
      </c>
      <c r="X6782" s="8">
        <v>10.5</v>
      </c>
    </row>
    <row r="6783" spans="1:24" x14ac:dyDescent="0.25">
      <c r="A6783" t="s">
        <v>7109</v>
      </c>
      <c r="B6783" s="1">
        <v>45802</v>
      </c>
      <c r="C6783" t="s">
        <v>61</v>
      </c>
      <c r="D6783" t="s">
        <v>62</v>
      </c>
      <c r="E6783" t="s">
        <v>63</v>
      </c>
      <c r="F6783" t="s">
        <v>46</v>
      </c>
      <c r="G6783" t="s">
        <v>79</v>
      </c>
      <c r="H6783" t="s">
        <v>80</v>
      </c>
      <c r="I6783" t="s">
        <v>130</v>
      </c>
      <c r="J6783" t="s">
        <v>131</v>
      </c>
      <c r="K6783" t="s">
        <v>42</v>
      </c>
      <c r="L6783" s="8">
        <v>4.8</v>
      </c>
      <c r="M6783" s="8">
        <v>1.4</v>
      </c>
      <c r="N6783">
        <v>1</v>
      </c>
      <c r="O6783" s="8">
        <v>4.8</v>
      </c>
      <c r="P6783" s="14">
        <v>0.157</v>
      </c>
      <c r="Q6783" s="8">
        <v>0.75</v>
      </c>
      <c r="R6783" s="8">
        <v>4.05</v>
      </c>
      <c r="S6783" s="8">
        <v>1.4</v>
      </c>
      <c r="T6783" s="8">
        <v>2.65</v>
      </c>
      <c r="U6783">
        <v>0</v>
      </c>
      <c r="V6783" s="8">
        <v>0</v>
      </c>
      <c r="W6783" s="8">
        <v>0</v>
      </c>
      <c r="X6783" s="8">
        <v>2.65</v>
      </c>
    </row>
    <row r="6784" spans="1:24" x14ac:dyDescent="0.25">
      <c r="A6784" t="s">
        <v>7110</v>
      </c>
      <c r="B6784" s="1">
        <v>45296</v>
      </c>
      <c r="C6784" t="s">
        <v>391</v>
      </c>
      <c r="D6784" t="s">
        <v>392</v>
      </c>
      <c r="E6784" t="s">
        <v>63</v>
      </c>
      <c r="F6784" t="s">
        <v>54</v>
      </c>
      <c r="G6784" t="s">
        <v>79</v>
      </c>
      <c r="H6784" t="s">
        <v>80</v>
      </c>
      <c r="I6784" t="s">
        <v>99</v>
      </c>
      <c r="J6784" t="s">
        <v>100</v>
      </c>
      <c r="K6784" t="s">
        <v>49</v>
      </c>
      <c r="L6784" s="8">
        <v>3.8</v>
      </c>
      <c r="M6784" s="8">
        <v>2.6</v>
      </c>
      <c r="N6784">
        <v>215</v>
      </c>
      <c r="O6784" s="8">
        <v>817</v>
      </c>
      <c r="P6784" s="14">
        <v>3.49E-2</v>
      </c>
      <c r="Q6784" s="8">
        <v>28.51</v>
      </c>
      <c r="R6784" s="8">
        <v>788.49</v>
      </c>
      <c r="S6784" s="8">
        <v>559</v>
      </c>
      <c r="T6784" s="8">
        <v>229.49</v>
      </c>
      <c r="U6784">
        <v>0</v>
      </c>
      <c r="V6784" s="8">
        <v>0</v>
      </c>
      <c r="W6784" s="8">
        <v>0</v>
      </c>
      <c r="X6784" s="8">
        <v>229.49</v>
      </c>
    </row>
    <row r="6785" spans="1:24" x14ac:dyDescent="0.25">
      <c r="A6785" t="s">
        <v>7111</v>
      </c>
      <c r="B6785" s="1">
        <v>45835</v>
      </c>
      <c r="C6785" t="s">
        <v>51</v>
      </c>
      <c r="D6785" t="s">
        <v>52</v>
      </c>
      <c r="E6785" t="s">
        <v>53</v>
      </c>
      <c r="F6785" t="s">
        <v>54</v>
      </c>
      <c r="G6785" t="s">
        <v>55</v>
      </c>
      <c r="H6785" t="s">
        <v>56</v>
      </c>
      <c r="I6785" t="s">
        <v>74</v>
      </c>
      <c r="J6785" t="s">
        <v>75</v>
      </c>
      <c r="K6785" t="s">
        <v>49</v>
      </c>
      <c r="L6785" s="8">
        <v>11</v>
      </c>
      <c r="M6785" s="8">
        <v>6.8</v>
      </c>
      <c r="N6785">
        <v>15</v>
      </c>
      <c r="O6785" s="8">
        <v>165</v>
      </c>
      <c r="P6785" s="14">
        <v>1.2500000000000001E-2</v>
      </c>
      <c r="Q6785" s="8">
        <v>2.06</v>
      </c>
      <c r="R6785" s="8">
        <v>162.94</v>
      </c>
      <c r="S6785" s="8">
        <v>102</v>
      </c>
      <c r="T6785" s="8">
        <v>60.94</v>
      </c>
      <c r="U6785">
        <v>0</v>
      </c>
      <c r="V6785" s="8">
        <v>0</v>
      </c>
      <c r="W6785" s="8">
        <v>0</v>
      </c>
      <c r="X6785" s="8">
        <v>60.94</v>
      </c>
    </row>
    <row r="6786" spans="1:24" x14ac:dyDescent="0.25">
      <c r="A6786" t="s">
        <v>7112</v>
      </c>
      <c r="B6786" s="1">
        <v>46045</v>
      </c>
      <c r="C6786" t="s">
        <v>255</v>
      </c>
      <c r="D6786" t="s">
        <v>256</v>
      </c>
      <c r="E6786" t="s">
        <v>27</v>
      </c>
      <c r="F6786" t="s">
        <v>89</v>
      </c>
      <c r="G6786" t="s">
        <v>38</v>
      </c>
      <c r="H6786" t="s">
        <v>39</v>
      </c>
      <c r="I6786" t="s">
        <v>40</v>
      </c>
      <c r="J6786" t="s">
        <v>41</v>
      </c>
      <c r="K6786" t="s">
        <v>42</v>
      </c>
      <c r="L6786" s="8">
        <v>14.5</v>
      </c>
      <c r="M6786" s="8">
        <v>4.2</v>
      </c>
      <c r="N6786">
        <v>28</v>
      </c>
      <c r="O6786" s="8">
        <v>406</v>
      </c>
      <c r="P6786" s="14">
        <v>0.43919999999999998</v>
      </c>
      <c r="Q6786" s="8">
        <v>178.32</v>
      </c>
      <c r="R6786" s="8">
        <v>227.68</v>
      </c>
      <c r="S6786" s="8">
        <v>117.6</v>
      </c>
      <c r="T6786" s="8">
        <v>110.08</v>
      </c>
      <c r="U6786">
        <v>0</v>
      </c>
      <c r="V6786" s="8">
        <v>0</v>
      </c>
      <c r="W6786" s="8">
        <v>0</v>
      </c>
      <c r="X6786" s="8">
        <v>110.08</v>
      </c>
    </row>
    <row r="6787" spans="1:24" x14ac:dyDescent="0.25">
      <c r="A6787" t="s">
        <v>7113</v>
      </c>
      <c r="B6787" s="1">
        <v>45341</v>
      </c>
      <c r="C6787" t="s">
        <v>97</v>
      </c>
      <c r="D6787" t="s">
        <v>98</v>
      </c>
      <c r="E6787" t="s">
        <v>63</v>
      </c>
      <c r="F6787" t="s">
        <v>54</v>
      </c>
      <c r="G6787" t="s">
        <v>64</v>
      </c>
      <c r="H6787" t="s">
        <v>65</v>
      </c>
      <c r="I6787" t="s">
        <v>112</v>
      </c>
      <c r="J6787" t="s">
        <v>113</v>
      </c>
      <c r="K6787" t="s">
        <v>42</v>
      </c>
      <c r="L6787" s="8">
        <v>8.5</v>
      </c>
      <c r="M6787" s="8">
        <v>2.8</v>
      </c>
      <c r="N6787">
        <v>77</v>
      </c>
      <c r="O6787" s="8">
        <v>654.5</v>
      </c>
      <c r="P6787" s="14">
        <v>4.7000000000000002E-3</v>
      </c>
      <c r="Q6787" s="8">
        <v>3.08</v>
      </c>
      <c r="R6787" s="8">
        <v>651.41999999999996</v>
      </c>
      <c r="S6787" s="8">
        <v>215.6</v>
      </c>
      <c r="T6787" s="8">
        <v>435.82</v>
      </c>
      <c r="U6787">
        <v>0</v>
      </c>
      <c r="V6787" s="8">
        <v>0</v>
      </c>
      <c r="W6787" s="8">
        <v>0</v>
      </c>
      <c r="X6787" s="8">
        <v>435.82</v>
      </c>
    </row>
    <row r="6788" spans="1:24" x14ac:dyDescent="0.25">
      <c r="A6788" t="s">
        <v>7114</v>
      </c>
      <c r="B6788" s="1">
        <v>45858</v>
      </c>
      <c r="C6788" t="s">
        <v>615</v>
      </c>
      <c r="D6788" t="s">
        <v>616</v>
      </c>
      <c r="E6788" t="s">
        <v>150</v>
      </c>
      <c r="F6788" t="s">
        <v>89</v>
      </c>
      <c r="G6788" t="s">
        <v>151</v>
      </c>
      <c r="H6788" t="s">
        <v>152</v>
      </c>
      <c r="I6788" t="s">
        <v>66</v>
      </c>
      <c r="J6788" t="s">
        <v>67</v>
      </c>
      <c r="K6788" t="s">
        <v>33</v>
      </c>
      <c r="L6788" s="8">
        <v>4.5</v>
      </c>
      <c r="M6788" s="8">
        <v>2.1</v>
      </c>
      <c r="N6788">
        <v>117</v>
      </c>
      <c r="O6788" s="8">
        <v>526.5</v>
      </c>
      <c r="P6788" s="14">
        <v>9.4299999999999995E-2</v>
      </c>
      <c r="Q6788" s="8">
        <v>49.65</v>
      </c>
      <c r="R6788" s="8">
        <v>476.85</v>
      </c>
      <c r="S6788" s="8">
        <v>245.7</v>
      </c>
      <c r="T6788" s="8">
        <v>231.15</v>
      </c>
      <c r="U6788">
        <v>0</v>
      </c>
      <c r="V6788" s="8">
        <v>0</v>
      </c>
      <c r="W6788" s="8">
        <v>0</v>
      </c>
      <c r="X6788" s="8">
        <v>231.15</v>
      </c>
    </row>
    <row r="6789" spans="1:24" x14ac:dyDescent="0.25">
      <c r="A6789" t="s">
        <v>7115</v>
      </c>
      <c r="B6789" s="1">
        <v>46249</v>
      </c>
      <c r="C6789" t="s">
        <v>520</v>
      </c>
      <c r="D6789" t="s">
        <v>521</v>
      </c>
      <c r="E6789" t="s">
        <v>63</v>
      </c>
      <c r="F6789" t="s">
        <v>37</v>
      </c>
      <c r="G6789" t="s">
        <v>64</v>
      </c>
      <c r="H6789" t="s">
        <v>65</v>
      </c>
      <c r="I6789" t="s">
        <v>156</v>
      </c>
      <c r="J6789" t="s">
        <v>157</v>
      </c>
      <c r="K6789" t="s">
        <v>42</v>
      </c>
      <c r="L6789" s="8">
        <v>6.2</v>
      </c>
      <c r="M6789" s="8">
        <v>1.9</v>
      </c>
      <c r="N6789">
        <v>12</v>
      </c>
      <c r="O6789" s="8">
        <v>74.400000000000006</v>
      </c>
      <c r="P6789" s="14">
        <v>1.29E-2</v>
      </c>
      <c r="Q6789" s="8">
        <v>0.96</v>
      </c>
      <c r="R6789" s="8">
        <v>73.44</v>
      </c>
      <c r="S6789" s="8">
        <v>22.8</v>
      </c>
      <c r="T6789" s="8">
        <v>50.64</v>
      </c>
      <c r="U6789">
        <v>0</v>
      </c>
      <c r="V6789" s="8">
        <v>0</v>
      </c>
      <c r="W6789" s="8">
        <v>0</v>
      </c>
      <c r="X6789" s="8">
        <v>50.64</v>
      </c>
    </row>
    <row r="6790" spans="1:24" x14ac:dyDescent="0.25">
      <c r="A6790" t="s">
        <v>7116</v>
      </c>
      <c r="B6790" s="1">
        <v>45735</v>
      </c>
      <c r="C6790" t="s">
        <v>262</v>
      </c>
      <c r="D6790" t="s">
        <v>263</v>
      </c>
      <c r="E6790" t="s">
        <v>63</v>
      </c>
      <c r="F6790" t="s">
        <v>54</v>
      </c>
      <c r="G6790" t="s">
        <v>79</v>
      </c>
      <c r="H6790" t="s">
        <v>80</v>
      </c>
      <c r="I6790" t="s">
        <v>185</v>
      </c>
      <c r="J6790" t="s">
        <v>186</v>
      </c>
      <c r="K6790" t="s">
        <v>59</v>
      </c>
      <c r="L6790" s="8">
        <v>4.9000000000000004</v>
      </c>
      <c r="M6790" s="8">
        <v>3.1</v>
      </c>
      <c r="N6790">
        <v>35</v>
      </c>
      <c r="O6790" s="8">
        <v>171.5</v>
      </c>
      <c r="P6790" s="14">
        <v>6.7000000000000002E-3</v>
      </c>
      <c r="Q6790" s="8">
        <v>1.1499999999999999</v>
      </c>
      <c r="R6790" s="8">
        <v>170.35</v>
      </c>
      <c r="S6790" s="8">
        <v>108.5</v>
      </c>
      <c r="T6790" s="8">
        <v>61.85</v>
      </c>
      <c r="U6790">
        <v>0</v>
      </c>
      <c r="V6790" s="8">
        <v>0</v>
      </c>
      <c r="W6790" s="8">
        <v>0</v>
      </c>
      <c r="X6790" s="8">
        <v>61.85</v>
      </c>
    </row>
    <row r="6791" spans="1:24" x14ac:dyDescent="0.25">
      <c r="A6791" t="s">
        <v>7117</v>
      </c>
      <c r="B6791" s="1">
        <v>46150</v>
      </c>
      <c r="C6791" t="s">
        <v>180</v>
      </c>
      <c r="D6791" t="s">
        <v>181</v>
      </c>
      <c r="E6791" t="s">
        <v>63</v>
      </c>
      <c r="F6791" t="s">
        <v>46</v>
      </c>
      <c r="G6791" t="s">
        <v>64</v>
      </c>
      <c r="H6791" t="s">
        <v>65</v>
      </c>
      <c r="I6791" t="s">
        <v>112</v>
      </c>
      <c r="J6791" t="s">
        <v>113</v>
      </c>
      <c r="K6791" t="s">
        <v>42</v>
      </c>
      <c r="L6791" s="8">
        <v>8.5</v>
      </c>
      <c r="M6791" s="8">
        <v>2.8</v>
      </c>
      <c r="N6791">
        <v>6</v>
      </c>
      <c r="O6791" s="8">
        <v>51</v>
      </c>
      <c r="P6791" s="14">
        <v>0.41970000000000002</v>
      </c>
      <c r="Q6791" s="8">
        <v>21.4</v>
      </c>
      <c r="R6791" s="8">
        <v>29.6</v>
      </c>
      <c r="S6791" s="8">
        <v>16.8</v>
      </c>
      <c r="T6791" s="8">
        <v>12.8</v>
      </c>
      <c r="U6791">
        <v>0</v>
      </c>
      <c r="V6791" s="8">
        <v>0</v>
      </c>
      <c r="W6791" s="8">
        <v>0</v>
      </c>
      <c r="X6791" s="8">
        <v>12.8</v>
      </c>
    </row>
    <row r="6792" spans="1:24" x14ac:dyDescent="0.25">
      <c r="A6792" t="s">
        <v>7118</v>
      </c>
      <c r="B6792" s="1">
        <v>45891</v>
      </c>
      <c r="C6792" t="s">
        <v>386</v>
      </c>
      <c r="D6792" t="s">
        <v>387</v>
      </c>
      <c r="E6792" t="s">
        <v>27</v>
      </c>
      <c r="F6792" t="s">
        <v>54</v>
      </c>
      <c r="G6792" t="s">
        <v>29</v>
      </c>
      <c r="H6792" t="s">
        <v>30</v>
      </c>
      <c r="I6792" t="s">
        <v>130</v>
      </c>
      <c r="J6792" t="s">
        <v>131</v>
      </c>
      <c r="K6792" t="s">
        <v>42</v>
      </c>
      <c r="L6792" s="8">
        <v>4.8</v>
      </c>
      <c r="M6792" s="8">
        <v>1.4</v>
      </c>
      <c r="N6792">
        <v>32</v>
      </c>
      <c r="O6792" s="8">
        <v>153.6</v>
      </c>
      <c r="P6792" s="14">
        <v>0.3644</v>
      </c>
      <c r="Q6792" s="8">
        <v>55.97</v>
      </c>
      <c r="R6792" s="8">
        <v>97.63</v>
      </c>
      <c r="S6792" s="8">
        <v>44.8</v>
      </c>
      <c r="T6792" s="8">
        <v>52.83</v>
      </c>
      <c r="U6792">
        <v>0</v>
      </c>
      <c r="V6792" s="8">
        <v>0</v>
      </c>
      <c r="W6792" s="8">
        <v>0</v>
      </c>
      <c r="X6792" s="8">
        <v>52.83</v>
      </c>
    </row>
    <row r="6793" spans="1:24" x14ac:dyDescent="0.25">
      <c r="A6793" t="s">
        <v>7119</v>
      </c>
      <c r="B6793" s="1">
        <v>45786</v>
      </c>
      <c r="C6793" t="s">
        <v>345</v>
      </c>
      <c r="D6793" t="s">
        <v>346</v>
      </c>
      <c r="E6793" t="s">
        <v>71</v>
      </c>
      <c r="F6793" t="s">
        <v>28</v>
      </c>
      <c r="G6793" t="s">
        <v>72</v>
      </c>
      <c r="H6793" t="s">
        <v>73</v>
      </c>
      <c r="I6793" t="s">
        <v>66</v>
      </c>
      <c r="J6793" t="s">
        <v>67</v>
      </c>
      <c r="K6793" t="s">
        <v>33</v>
      </c>
      <c r="L6793" s="8">
        <v>4.5</v>
      </c>
      <c r="M6793" s="8">
        <v>2.1</v>
      </c>
      <c r="N6793">
        <v>551</v>
      </c>
      <c r="O6793" s="8">
        <v>2479.5</v>
      </c>
      <c r="P6793" s="14">
        <v>4.1799999999999997E-2</v>
      </c>
      <c r="Q6793" s="8">
        <v>103.64</v>
      </c>
      <c r="R6793" s="8">
        <v>2375.86</v>
      </c>
      <c r="S6793" s="8">
        <v>1157.0999999999999</v>
      </c>
      <c r="T6793" s="8">
        <v>1218.76</v>
      </c>
      <c r="U6793">
        <v>0</v>
      </c>
      <c r="V6793" s="8">
        <v>0</v>
      </c>
      <c r="W6793" s="8">
        <v>0</v>
      </c>
      <c r="X6793" s="8">
        <v>1218.76</v>
      </c>
    </row>
    <row r="6794" spans="1:24" x14ac:dyDescent="0.25">
      <c r="A6794" t="s">
        <v>7120</v>
      </c>
      <c r="B6794" s="1">
        <v>46238</v>
      </c>
      <c r="C6794" t="s">
        <v>94</v>
      </c>
      <c r="D6794" t="s">
        <v>95</v>
      </c>
      <c r="E6794" t="s">
        <v>53</v>
      </c>
      <c r="F6794" t="s">
        <v>46</v>
      </c>
      <c r="G6794" t="s">
        <v>55</v>
      </c>
      <c r="H6794" t="s">
        <v>56</v>
      </c>
      <c r="I6794" t="s">
        <v>40</v>
      </c>
      <c r="J6794" t="s">
        <v>41</v>
      </c>
      <c r="K6794" t="s">
        <v>42</v>
      </c>
      <c r="L6794" s="8">
        <v>14.5</v>
      </c>
      <c r="M6794" s="8">
        <v>4.2</v>
      </c>
      <c r="N6794">
        <v>25</v>
      </c>
      <c r="O6794" s="8">
        <v>362.5</v>
      </c>
      <c r="P6794" s="14">
        <v>6.5100000000000005E-2</v>
      </c>
      <c r="Q6794" s="8">
        <v>23.6</v>
      </c>
      <c r="R6794" s="8">
        <v>338.9</v>
      </c>
      <c r="S6794" s="8">
        <v>105</v>
      </c>
      <c r="T6794" s="8">
        <v>233.9</v>
      </c>
      <c r="U6794">
        <v>10</v>
      </c>
      <c r="V6794" s="8">
        <v>135.56</v>
      </c>
      <c r="W6794" s="8">
        <v>47</v>
      </c>
      <c r="X6794" s="8">
        <v>186.9</v>
      </c>
    </row>
    <row r="6795" spans="1:24" x14ac:dyDescent="0.25">
      <c r="A6795" t="s">
        <v>7121</v>
      </c>
      <c r="B6795" s="1">
        <v>45812</v>
      </c>
      <c r="C6795" t="s">
        <v>440</v>
      </c>
      <c r="D6795" t="s">
        <v>441</v>
      </c>
      <c r="E6795" t="s">
        <v>71</v>
      </c>
      <c r="F6795" t="s">
        <v>54</v>
      </c>
      <c r="G6795" t="s">
        <v>72</v>
      </c>
      <c r="H6795" t="s">
        <v>73</v>
      </c>
      <c r="I6795" t="s">
        <v>144</v>
      </c>
      <c r="J6795" t="s">
        <v>145</v>
      </c>
      <c r="K6795" t="s">
        <v>33</v>
      </c>
      <c r="L6795" s="8">
        <v>12</v>
      </c>
      <c r="M6795" s="8">
        <v>6.5</v>
      </c>
      <c r="N6795">
        <v>35</v>
      </c>
      <c r="O6795" s="8">
        <v>420</v>
      </c>
      <c r="P6795" s="14">
        <v>4.5400000000000003E-2</v>
      </c>
      <c r="Q6795" s="8">
        <v>19.07</v>
      </c>
      <c r="R6795" s="8">
        <v>400.93</v>
      </c>
      <c r="S6795" s="8">
        <v>227.5</v>
      </c>
      <c r="T6795" s="8">
        <v>173.43</v>
      </c>
      <c r="U6795">
        <v>0</v>
      </c>
      <c r="V6795" s="8">
        <v>0</v>
      </c>
      <c r="W6795" s="8">
        <v>0</v>
      </c>
      <c r="X6795" s="8">
        <v>173.43</v>
      </c>
    </row>
    <row r="6796" spans="1:24" x14ac:dyDescent="0.25">
      <c r="A6796" t="s">
        <v>7122</v>
      </c>
      <c r="B6796" s="1">
        <v>46091</v>
      </c>
      <c r="C6796" t="s">
        <v>331</v>
      </c>
      <c r="D6796" t="s">
        <v>332</v>
      </c>
      <c r="E6796" t="s">
        <v>150</v>
      </c>
      <c r="F6796" t="s">
        <v>37</v>
      </c>
      <c r="G6796" t="s">
        <v>151</v>
      </c>
      <c r="H6796" t="s">
        <v>152</v>
      </c>
      <c r="I6796" t="s">
        <v>40</v>
      </c>
      <c r="J6796" t="s">
        <v>41</v>
      </c>
      <c r="K6796" t="s">
        <v>42</v>
      </c>
      <c r="L6796" s="8">
        <v>14.5</v>
      </c>
      <c r="M6796" s="8">
        <v>4.2</v>
      </c>
      <c r="N6796">
        <v>44</v>
      </c>
      <c r="O6796" s="8">
        <v>638</v>
      </c>
      <c r="P6796" s="14">
        <v>4.1300000000000003E-2</v>
      </c>
      <c r="Q6796" s="8">
        <v>26.35</v>
      </c>
      <c r="R6796" s="8">
        <v>611.65</v>
      </c>
      <c r="S6796" s="8">
        <v>184.8</v>
      </c>
      <c r="T6796" s="8">
        <v>426.85</v>
      </c>
      <c r="U6796">
        <v>0</v>
      </c>
      <c r="V6796" s="8">
        <v>0</v>
      </c>
      <c r="W6796" s="8">
        <v>0</v>
      </c>
      <c r="X6796" s="8">
        <v>426.85</v>
      </c>
    </row>
    <row r="6797" spans="1:24" x14ac:dyDescent="0.25">
      <c r="A6797" t="s">
        <v>7123</v>
      </c>
      <c r="B6797" s="1">
        <v>46235</v>
      </c>
      <c r="C6797" t="s">
        <v>551</v>
      </c>
      <c r="D6797" t="s">
        <v>552</v>
      </c>
      <c r="E6797" t="s">
        <v>27</v>
      </c>
      <c r="F6797" t="s">
        <v>54</v>
      </c>
      <c r="G6797" t="s">
        <v>38</v>
      </c>
      <c r="H6797" t="s">
        <v>39</v>
      </c>
      <c r="I6797" t="s">
        <v>144</v>
      </c>
      <c r="J6797" t="s">
        <v>145</v>
      </c>
      <c r="K6797" t="s">
        <v>33</v>
      </c>
      <c r="L6797" s="8">
        <v>12</v>
      </c>
      <c r="M6797" s="8">
        <v>6.5</v>
      </c>
      <c r="N6797">
        <v>74</v>
      </c>
      <c r="O6797" s="8">
        <v>888</v>
      </c>
      <c r="P6797" s="14">
        <v>2.4400000000000002E-2</v>
      </c>
      <c r="Q6797" s="8">
        <v>21.67</v>
      </c>
      <c r="R6797" s="8">
        <v>866.33</v>
      </c>
      <c r="S6797" s="8">
        <v>481</v>
      </c>
      <c r="T6797" s="8">
        <v>385.33</v>
      </c>
      <c r="U6797">
        <v>0</v>
      </c>
      <c r="V6797" s="8">
        <v>0</v>
      </c>
      <c r="W6797" s="8">
        <v>0</v>
      </c>
      <c r="X6797" s="8">
        <v>385.33</v>
      </c>
    </row>
    <row r="6798" spans="1:24" x14ac:dyDescent="0.25">
      <c r="A6798" t="s">
        <v>7124</v>
      </c>
      <c r="B6798" s="1">
        <v>46224</v>
      </c>
      <c r="C6798" t="s">
        <v>208</v>
      </c>
      <c r="D6798" t="s">
        <v>209</v>
      </c>
      <c r="E6798" t="s">
        <v>27</v>
      </c>
      <c r="F6798" t="s">
        <v>54</v>
      </c>
      <c r="G6798" t="s">
        <v>29</v>
      </c>
      <c r="H6798" t="s">
        <v>30</v>
      </c>
      <c r="I6798" t="s">
        <v>57</v>
      </c>
      <c r="J6798" t="s">
        <v>58</v>
      </c>
      <c r="K6798" t="s">
        <v>59</v>
      </c>
      <c r="L6798" s="8">
        <v>10.5</v>
      </c>
      <c r="M6798" s="8">
        <v>7.5</v>
      </c>
      <c r="N6798">
        <v>10</v>
      </c>
      <c r="O6798" s="8">
        <v>105</v>
      </c>
      <c r="P6798" s="14">
        <v>3.7699999999999997E-2</v>
      </c>
      <c r="Q6798" s="8">
        <v>3.96</v>
      </c>
      <c r="R6798" s="8">
        <v>101.04</v>
      </c>
      <c r="S6798" s="8">
        <v>75</v>
      </c>
      <c r="T6798" s="8">
        <v>26.04</v>
      </c>
      <c r="U6798">
        <v>0</v>
      </c>
      <c r="V6798" s="8">
        <v>0</v>
      </c>
      <c r="W6798" s="8">
        <v>0</v>
      </c>
      <c r="X6798" s="8">
        <v>26.04</v>
      </c>
    </row>
    <row r="6799" spans="1:24" x14ac:dyDescent="0.25">
      <c r="A6799" t="s">
        <v>7125</v>
      </c>
      <c r="B6799" s="1">
        <v>45473</v>
      </c>
      <c r="C6799" t="s">
        <v>410</v>
      </c>
      <c r="D6799" t="s">
        <v>411</v>
      </c>
      <c r="E6799" t="s">
        <v>150</v>
      </c>
      <c r="F6799" t="s">
        <v>46</v>
      </c>
      <c r="G6799" t="s">
        <v>151</v>
      </c>
      <c r="H6799" t="s">
        <v>152</v>
      </c>
      <c r="I6799" t="s">
        <v>99</v>
      </c>
      <c r="J6799" t="s">
        <v>100</v>
      </c>
      <c r="K6799" t="s">
        <v>49</v>
      </c>
      <c r="L6799" s="8">
        <v>3.8</v>
      </c>
      <c r="M6799" s="8">
        <v>2.6</v>
      </c>
      <c r="N6799">
        <v>30</v>
      </c>
      <c r="O6799" s="8">
        <v>114</v>
      </c>
      <c r="P6799" s="14">
        <v>0.11260000000000001</v>
      </c>
      <c r="Q6799" s="8">
        <v>12.84</v>
      </c>
      <c r="R6799" s="8">
        <v>101.16</v>
      </c>
      <c r="S6799" s="8">
        <v>78</v>
      </c>
      <c r="T6799" s="8">
        <v>23.16</v>
      </c>
      <c r="U6799">
        <v>0</v>
      </c>
      <c r="V6799" s="8">
        <v>0</v>
      </c>
      <c r="W6799" s="8">
        <v>0</v>
      </c>
      <c r="X6799" s="8">
        <v>23.16</v>
      </c>
    </row>
    <row r="6800" spans="1:24" x14ac:dyDescent="0.25">
      <c r="A6800" t="s">
        <v>7126</v>
      </c>
      <c r="B6800" s="1">
        <v>46000</v>
      </c>
      <c r="C6800" t="s">
        <v>174</v>
      </c>
      <c r="D6800" t="s">
        <v>175</v>
      </c>
      <c r="E6800" t="s">
        <v>150</v>
      </c>
      <c r="F6800" t="s">
        <v>54</v>
      </c>
      <c r="G6800" t="s">
        <v>151</v>
      </c>
      <c r="H6800" t="s">
        <v>152</v>
      </c>
      <c r="I6800" t="s">
        <v>144</v>
      </c>
      <c r="J6800" t="s">
        <v>145</v>
      </c>
      <c r="K6800" t="s">
        <v>33</v>
      </c>
      <c r="L6800" s="8">
        <v>12</v>
      </c>
      <c r="M6800" s="8">
        <v>6.5</v>
      </c>
      <c r="N6800">
        <v>56</v>
      </c>
      <c r="O6800" s="8">
        <v>672</v>
      </c>
      <c r="P6800" s="14">
        <v>1.0999999999999999E-2</v>
      </c>
      <c r="Q6800" s="8">
        <v>7.39</v>
      </c>
      <c r="R6800" s="8">
        <v>664.61</v>
      </c>
      <c r="S6800" s="8">
        <v>364</v>
      </c>
      <c r="T6800" s="8">
        <v>300.61</v>
      </c>
      <c r="U6800">
        <v>0</v>
      </c>
      <c r="V6800" s="8">
        <v>0</v>
      </c>
      <c r="W6800" s="8">
        <v>0</v>
      </c>
      <c r="X6800" s="8">
        <v>300.61</v>
      </c>
    </row>
    <row r="6801" spans="1:24" x14ac:dyDescent="0.25">
      <c r="A6801" t="s">
        <v>7127</v>
      </c>
      <c r="B6801" s="1">
        <v>45884</v>
      </c>
      <c r="C6801" t="s">
        <v>205</v>
      </c>
      <c r="D6801" t="s">
        <v>206</v>
      </c>
      <c r="E6801" t="s">
        <v>71</v>
      </c>
      <c r="F6801" t="s">
        <v>54</v>
      </c>
      <c r="G6801" t="s">
        <v>165</v>
      </c>
      <c r="H6801" t="s">
        <v>166</v>
      </c>
      <c r="I6801" t="s">
        <v>112</v>
      </c>
      <c r="J6801" t="s">
        <v>113</v>
      </c>
      <c r="K6801" t="s">
        <v>42</v>
      </c>
      <c r="L6801" s="8">
        <v>8.5</v>
      </c>
      <c r="M6801" s="8">
        <v>2.8</v>
      </c>
      <c r="N6801">
        <v>59</v>
      </c>
      <c r="O6801" s="8">
        <v>501.5</v>
      </c>
      <c r="P6801" s="14">
        <v>1.38E-2</v>
      </c>
      <c r="Q6801" s="8">
        <v>6.92</v>
      </c>
      <c r="R6801" s="8">
        <v>494.58</v>
      </c>
      <c r="S6801" s="8">
        <v>165.2</v>
      </c>
      <c r="T6801" s="8">
        <v>329.38</v>
      </c>
      <c r="U6801">
        <v>0</v>
      </c>
      <c r="V6801" s="8">
        <v>0</v>
      </c>
      <c r="W6801" s="8">
        <v>0</v>
      </c>
      <c r="X6801" s="8">
        <v>329.38</v>
      </c>
    </row>
    <row r="6802" spans="1:24" x14ac:dyDescent="0.25">
      <c r="A6802" t="s">
        <v>7128</v>
      </c>
      <c r="B6802" s="1">
        <v>45469</v>
      </c>
      <c r="C6802" t="s">
        <v>148</v>
      </c>
      <c r="D6802" t="s">
        <v>149</v>
      </c>
      <c r="E6802" t="s">
        <v>150</v>
      </c>
      <c r="F6802" t="s">
        <v>37</v>
      </c>
      <c r="G6802" t="s">
        <v>151</v>
      </c>
      <c r="H6802" t="s">
        <v>152</v>
      </c>
      <c r="I6802" t="s">
        <v>127</v>
      </c>
      <c r="J6802" t="s">
        <v>128</v>
      </c>
      <c r="K6802" t="s">
        <v>33</v>
      </c>
      <c r="L6802" s="8">
        <v>7.2</v>
      </c>
      <c r="M6802" s="8">
        <v>3.6</v>
      </c>
      <c r="N6802">
        <v>40</v>
      </c>
      <c r="O6802" s="8">
        <v>288</v>
      </c>
      <c r="P6802" s="14">
        <v>8.0000000000000002E-3</v>
      </c>
      <c r="Q6802" s="8">
        <v>2.2999999999999998</v>
      </c>
      <c r="R6802" s="8">
        <v>285.7</v>
      </c>
      <c r="S6802" s="8">
        <v>144</v>
      </c>
      <c r="T6802" s="8">
        <v>141.69999999999999</v>
      </c>
      <c r="U6802">
        <v>0</v>
      </c>
      <c r="V6802" s="8">
        <v>0</v>
      </c>
      <c r="W6802" s="8">
        <v>0</v>
      </c>
      <c r="X6802" s="8">
        <v>141.69999999999999</v>
      </c>
    </row>
    <row r="6803" spans="1:24" x14ac:dyDescent="0.25">
      <c r="A6803" t="s">
        <v>7129</v>
      </c>
      <c r="B6803" s="1">
        <v>46040</v>
      </c>
      <c r="C6803" t="s">
        <v>325</v>
      </c>
      <c r="D6803" t="s">
        <v>326</v>
      </c>
      <c r="E6803" t="s">
        <v>27</v>
      </c>
      <c r="F6803" t="s">
        <v>37</v>
      </c>
      <c r="G6803" t="s">
        <v>38</v>
      </c>
      <c r="H6803" t="s">
        <v>39</v>
      </c>
      <c r="I6803" t="s">
        <v>127</v>
      </c>
      <c r="J6803" t="s">
        <v>128</v>
      </c>
      <c r="K6803" t="s">
        <v>33</v>
      </c>
      <c r="L6803" s="8">
        <v>7.2</v>
      </c>
      <c r="M6803" s="8">
        <v>3.6</v>
      </c>
      <c r="N6803">
        <v>47</v>
      </c>
      <c r="O6803" s="8">
        <v>338.4</v>
      </c>
      <c r="P6803" s="14">
        <v>1.0500000000000001E-2</v>
      </c>
      <c r="Q6803" s="8">
        <v>3.55</v>
      </c>
      <c r="R6803" s="8">
        <v>334.85</v>
      </c>
      <c r="S6803" s="8">
        <v>169.2</v>
      </c>
      <c r="T6803" s="8">
        <v>165.65</v>
      </c>
      <c r="U6803">
        <v>0</v>
      </c>
      <c r="V6803" s="8">
        <v>0</v>
      </c>
      <c r="W6803" s="8">
        <v>0</v>
      </c>
      <c r="X6803" s="8">
        <v>165.65</v>
      </c>
    </row>
    <row r="6804" spans="1:24" x14ac:dyDescent="0.25">
      <c r="A6804" t="s">
        <v>7130</v>
      </c>
      <c r="B6804" s="1">
        <v>46126</v>
      </c>
      <c r="C6804" t="s">
        <v>301</v>
      </c>
      <c r="D6804" t="s">
        <v>302</v>
      </c>
      <c r="E6804" t="s">
        <v>63</v>
      </c>
      <c r="F6804" t="s">
        <v>37</v>
      </c>
      <c r="G6804" t="s">
        <v>79</v>
      </c>
      <c r="H6804" t="s">
        <v>80</v>
      </c>
      <c r="I6804" t="s">
        <v>127</v>
      </c>
      <c r="J6804" t="s">
        <v>128</v>
      </c>
      <c r="K6804" t="s">
        <v>33</v>
      </c>
      <c r="L6804" s="8">
        <v>7.2</v>
      </c>
      <c r="M6804" s="8">
        <v>3.6</v>
      </c>
      <c r="N6804">
        <v>50</v>
      </c>
      <c r="O6804" s="8">
        <v>360</v>
      </c>
      <c r="P6804" s="14">
        <v>1.7500000000000002E-2</v>
      </c>
      <c r="Q6804" s="8">
        <v>6.3</v>
      </c>
      <c r="R6804" s="8">
        <v>353.7</v>
      </c>
      <c r="S6804" s="8">
        <v>180</v>
      </c>
      <c r="T6804" s="8">
        <v>173.7</v>
      </c>
      <c r="U6804">
        <v>0</v>
      </c>
      <c r="V6804" s="8">
        <v>0</v>
      </c>
      <c r="W6804" s="8">
        <v>0</v>
      </c>
      <c r="X6804" s="8">
        <v>173.7</v>
      </c>
    </row>
    <row r="6805" spans="1:24" x14ac:dyDescent="0.25">
      <c r="A6805" t="s">
        <v>7131</v>
      </c>
      <c r="B6805" s="1">
        <v>45423</v>
      </c>
      <c r="C6805" t="s">
        <v>279</v>
      </c>
      <c r="D6805" t="s">
        <v>280</v>
      </c>
      <c r="E6805" t="s">
        <v>53</v>
      </c>
      <c r="F6805" t="s">
        <v>54</v>
      </c>
      <c r="G6805" t="s">
        <v>55</v>
      </c>
      <c r="H6805" t="s">
        <v>56</v>
      </c>
      <c r="I6805" t="s">
        <v>99</v>
      </c>
      <c r="J6805" t="s">
        <v>100</v>
      </c>
      <c r="K6805" t="s">
        <v>49</v>
      </c>
      <c r="L6805" s="8">
        <v>3.8</v>
      </c>
      <c r="M6805" s="8">
        <v>2.6</v>
      </c>
      <c r="N6805">
        <v>118</v>
      </c>
      <c r="O6805" s="8">
        <v>448.4</v>
      </c>
      <c r="P6805" s="14">
        <v>2.2000000000000001E-3</v>
      </c>
      <c r="Q6805" s="8">
        <v>0.99</v>
      </c>
      <c r="R6805" s="8">
        <v>447.41</v>
      </c>
      <c r="S6805" s="8">
        <v>306.8</v>
      </c>
      <c r="T6805" s="8">
        <v>140.61000000000001</v>
      </c>
      <c r="U6805">
        <v>0</v>
      </c>
      <c r="V6805" s="8">
        <v>0</v>
      </c>
      <c r="W6805" s="8">
        <v>0</v>
      </c>
      <c r="X6805" s="8">
        <v>140.61000000000001</v>
      </c>
    </row>
    <row r="6806" spans="1:24" x14ac:dyDescent="0.25">
      <c r="A6806" t="s">
        <v>7132</v>
      </c>
      <c r="B6806" s="1">
        <v>45398</v>
      </c>
      <c r="C6806" t="s">
        <v>51</v>
      </c>
      <c r="D6806" t="s">
        <v>52</v>
      </c>
      <c r="E6806" t="s">
        <v>53</v>
      </c>
      <c r="F6806" t="s">
        <v>54</v>
      </c>
      <c r="G6806" t="s">
        <v>55</v>
      </c>
      <c r="H6806" t="s">
        <v>56</v>
      </c>
      <c r="I6806" t="s">
        <v>117</v>
      </c>
      <c r="J6806" t="s">
        <v>118</v>
      </c>
      <c r="K6806" t="s">
        <v>59</v>
      </c>
      <c r="L6806" s="8">
        <v>6</v>
      </c>
      <c r="M6806" s="8">
        <v>4.2</v>
      </c>
      <c r="N6806">
        <v>158</v>
      </c>
      <c r="O6806" s="8">
        <v>948</v>
      </c>
      <c r="P6806" s="14">
        <v>7.6E-3</v>
      </c>
      <c r="Q6806" s="8">
        <v>7.2</v>
      </c>
      <c r="R6806" s="8">
        <v>940.8</v>
      </c>
      <c r="S6806" s="8">
        <v>663.6</v>
      </c>
      <c r="T6806" s="8">
        <v>277.2</v>
      </c>
      <c r="U6806">
        <v>0</v>
      </c>
      <c r="V6806" s="8">
        <v>0</v>
      </c>
      <c r="W6806" s="8">
        <v>0</v>
      </c>
      <c r="X6806" s="8">
        <v>277.2</v>
      </c>
    </row>
    <row r="6807" spans="1:24" x14ac:dyDescent="0.25">
      <c r="A6807" t="s">
        <v>7133</v>
      </c>
      <c r="B6807" s="1">
        <v>45688</v>
      </c>
      <c r="C6807" t="s">
        <v>215</v>
      </c>
      <c r="D6807" t="s">
        <v>216</v>
      </c>
      <c r="E6807" t="s">
        <v>27</v>
      </c>
      <c r="F6807" t="s">
        <v>54</v>
      </c>
      <c r="G6807" t="s">
        <v>29</v>
      </c>
      <c r="H6807" t="s">
        <v>30</v>
      </c>
      <c r="I6807" t="s">
        <v>122</v>
      </c>
      <c r="J6807" t="s">
        <v>123</v>
      </c>
      <c r="K6807" t="s">
        <v>59</v>
      </c>
      <c r="L6807" s="8">
        <v>5.5</v>
      </c>
      <c r="M6807" s="8">
        <v>3.8</v>
      </c>
      <c r="N6807">
        <v>124</v>
      </c>
      <c r="O6807" s="8">
        <v>682</v>
      </c>
      <c r="P6807" s="14">
        <v>2.5100000000000001E-2</v>
      </c>
      <c r="Q6807" s="8">
        <v>17.12</v>
      </c>
      <c r="R6807" s="8">
        <v>664.88</v>
      </c>
      <c r="S6807" s="8">
        <v>471.2</v>
      </c>
      <c r="T6807" s="8">
        <v>193.68</v>
      </c>
      <c r="U6807">
        <v>0</v>
      </c>
      <c r="V6807" s="8">
        <v>0</v>
      </c>
      <c r="W6807" s="8">
        <v>0</v>
      </c>
      <c r="X6807" s="8">
        <v>193.68</v>
      </c>
    </row>
    <row r="6808" spans="1:24" x14ac:dyDescent="0.25">
      <c r="A6808" t="s">
        <v>7134</v>
      </c>
      <c r="B6808" s="1">
        <v>45965</v>
      </c>
      <c r="C6808" t="s">
        <v>357</v>
      </c>
      <c r="D6808" t="s">
        <v>358</v>
      </c>
      <c r="E6808" t="s">
        <v>27</v>
      </c>
      <c r="F6808" t="s">
        <v>46</v>
      </c>
      <c r="G6808" t="s">
        <v>29</v>
      </c>
      <c r="H6808" t="s">
        <v>30</v>
      </c>
      <c r="I6808" t="s">
        <v>117</v>
      </c>
      <c r="J6808" t="s">
        <v>118</v>
      </c>
      <c r="K6808" t="s">
        <v>59</v>
      </c>
      <c r="L6808" s="8">
        <v>6</v>
      </c>
      <c r="M6808" s="8">
        <v>4.2</v>
      </c>
      <c r="N6808">
        <v>37</v>
      </c>
      <c r="O6808" s="8">
        <v>222</v>
      </c>
      <c r="P6808" s="14">
        <v>0.2094</v>
      </c>
      <c r="Q6808" s="8">
        <v>46.49</v>
      </c>
      <c r="R6808" s="8">
        <v>175.51</v>
      </c>
      <c r="S6808" s="8">
        <v>155.4</v>
      </c>
      <c r="T6808" s="8">
        <v>20.11</v>
      </c>
      <c r="U6808">
        <v>0</v>
      </c>
      <c r="V6808" s="8">
        <v>0</v>
      </c>
      <c r="W6808" s="8">
        <v>0</v>
      </c>
      <c r="X6808" s="8">
        <v>20.11</v>
      </c>
    </row>
    <row r="6809" spans="1:24" x14ac:dyDescent="0.25">
      <c r="A6809" t="s">
        <v>7135</v>
      </c>
      <c r="B6809" s="1">
        <v>45906</v>
      </c>
      <c r="C6809" t="s">
        <v>35</v>
      </c>
      <c r="D6809" t="s">
        <v>36</v>
      </c>
      <c r="E6809" t="s">
        <v>27</v>
      </c>
      <c r="F6809" t="s">
        <v>37</v>
      </c>
      <c r="G6809" t="s">
        <v>29</v>
      </c>
      <c r="H6809" t="s">
        <v>30</v>
      </c>
      <c r="I6809" t="s">
        <v>66</v>
      </c>
      <c r="J6809" t="s">
        <v>67</v>
      </c>
      <c r="K6809" t="s">
        <v>33</v>
      </c>
      <c r="L6809" s="8">
        <v>4.5</v>
      </c>
      <c r="M6809" s="8">
        <v>2.1</v>
      </c>
      <c r="N6809">
        <v>11</v>
      </c>
      <c r="O6809" s="8">
        <v>49.5</v>
      </c>
      <c r="P6809" s="14">
        <v>6.4999999999999997E-3</v>
      </c>
      <c r="Q6809" s="8">
        <v>0.32</v>
      </c>
      <c r="R6809" s="8">
        <v>49.18</v>
      </c>
      <c r="S6809" s="8">
        <v>23.1</v>
      </c>
      <c r="T6809" s="8">
        <v>26.08</v>
      </c>
      <c r="U6809">
        <v>0</v>
      </c>
      <c r="V6809" s="8">
        <v>0</v>
      </c>
      <c r="W6809" s="8">
        <v>0</v>
      </c>
      <c r="X6809" s="8">
        <v>26.08</v>
      </c>
    </row>
    <row r="6810" spans="1:24" x14ac:dyDescent="0.25">
      <c r="A6810" t="s">
        <v>7136</v>
      </c>
      <c r="B6810" s="1">
        <v>45912</v>
      </c>
      <c r="C6810" t="s">
        <v>180</v>
      </c>
      <c r="D6810" t="s">
        <v>181</v>
      </c>
      <c r="E6810" t="s">
        <v>63</v>
      </c>
      <c r="F6810" t="s">
        <v>46</v>
      </c>
      <c r="G6810" t="s">
        <v>64</v>
      </c>
      <c r="H6810" t="s">
        <v>65</v>
      </c>
      <c r="I6810" t="s">
        <v>99</v>
      </c>
      <c r="J6810" t="s">
        <v>100</v>
      </c>
      <c r="K6810" t="s">
        <v>49</v>
      </c>
      <c r="L6810" s="8">
        <v>3.8</v>
      </c>
      <c r="M6810" s="8">
        <v>2.6</v>
      </c>
      <c r="N6810">
        <v>18</v>
      </c>
      <c r="O6810" s="8">
        <v>68.400000000000006</v>
      </c>
      <c r="P6810" s="14">
        <v>0.19159999999999999</v>
      </c>
      <c r="Q6810" s="8">
        <v>13.11</v>
      </c>
      <c r="R6810" s="8">
        <v>55.29</v>
      </c>
      <c r="S6810" s="8">
        <v>46.8</v>
      </c>
      <c r="T6810" s="8">
        <v>8.49</v>
      </c>
      <c r="U6810">
        <v>0</v>
      </c>
      <c r="V6810" s="8">
        <v>0</v>
      </c>
      <c r="W6810" s="8">
        <v>0</v>
      </c>
      <c r="X6810" s="8">
        <v>8.49</v>
      </c>
    </row>
    <row r="6811" spans="1:24" x14ac:dyDescent="0.25">
      <c r="A6811" t="s">
        <v>7137</v>
      </c>
      <c r="B6811" s="1">
        <v>46195</v>
      </c>
      <c r="C6811" t="s">
        <v>244</v>
      </c>
      <c r="D6811" t="s">
        <v>245</v>
      </c>
      <c r="E6811" t="s">
        <v>53</v>
      </c>
      <c r="F6811" t="s">
        <v>46</v>
      </c>
      <c r="G6811" t="s">
        <v>55</v>
      </c>
      <c r="H6811" t="s">
        <v>56</v>
      </c>
      <c r="I6811" t="s">
        <v>66</v>
      </c>
      <c r="J6811" t="s">
        <v>67</v>
      </c>
      <c r="K6811" t="s">
        <v>33</v>
      </c>
      <c r="L6811" s="8">
        <v>4.5</v>
      </c>
      <c r="M6811" s="8">
        <v>2.1</v>
      </c>
      <c r="N6811">
        <v>7</v>
      </c>
      <c r="O6811" s="8">
        <v>31.5</v>
      </c>
      <c r="P6811" s="14">
        <v>0.16009999999999999</v>
      </c>
      <c r="Q6811" s="8">
        <v>5.04</v>
      </c>
      <c r="R6811" s="8">
        <v>26.46</v>
      </c>
      <c r="S6811" s="8">
        <v>14.7</v>
      </c>
      <c r="T6811" s="8">
        <v>11.76</v>
      </c>
      <c r="U6811">
        <v>0</v>
      </c>
      <c r="V6811" s="8">
        <v>0</v>
      </c>
      <c r="W6811" s="8">
        <v>0</v>
      </c>
      <c r="X6811" s="8">
        <v>11.76</v>
      </c>
    </row>
    <row r="6812" spans="1:24" x14ac:dyDescent="0.25">
      <c r="A6812" t="s">
        <v>7138</v>
      </c>
      <c r="B6812" s="1">
        <v>45621</v>
      </c>
      <c r="C6812" t="s">
        <v>154</v>
      </c>
      <c r="D6812" t="s">
        <v>155</v>
      </c>
      <c r="E6812" t="s">
        <v>150</v>
      </c>
      <c r="F6812" t="s">
        <v>46</v>
      </c>
      <c r="G6812" t="s">
        <v>151</v>
      </c>
      <c r="H6812" t="s">
        <v>152</v>
      </c>
      <c r="I6812" t="s">
        <v>144</v>
      </c>
      <c r="J6812" t="s">
        <v>145</v>
      </c>
      <c r="K6812" t="s">
        <v>33</v>
      </c>
      <c r="L6812" s="8">
        <v>12</v>
      </c>
      <c r="M6812" s="8">
        <v>6.5</v>
      </c>
      <c r="N6812">
        <v>33</v>
      </c>
      <c r="O6812" s="8">
        <v>396</v>
      </c>
      <c r="P6812" s="14">
        <v>0.21809999999999999</v>
      </c>
      <c r="Q6812" s="8">
        <v>86.37</v>
      </c>
      <c r="R6812" s="8">
        <v>309.63</v>
      </c>
      <c r="S6812" s="8">
        <v>214.5</v>
      </c>
      <c r="T6812" s="8">
        <v>95.13</v>
      </c>
      <c r="U6812">
        <v>0</v>
      </c>
      <c r="V6812" s="8">
        <v>0</v>
      </c>
      <c r="W6812" s="8">
        <v>0</v>
      </c>
      <c r="X6812" s="8">
        <v>95.13</v>
      </c>
    </row>
    <row r="6813" spans="1:24" x14ac:dyDescent="0.25">
      <c r="A6813" t="s">
        <v>7139</v>
      </c>
      <c r="B6813" s="1">
        <v>45808</v>
      </c>
      <c r="C6813" t="s">
        <v>269</v>
      </c>
      <c r="D6813" t="s">
        <v>270</v>
      </c>
      <c r="E6813" t="s">
        <v>27</v>
      </c>
      <c r="F6813" t="s">
        <v>37</v>
      </c>
      <c r="G6813" t="s">
        <v>38</v>
      </c>
      <c r="H6813" t="s">
        <v>39</v>
      </c>
      <c r="I6813" t="s">
        <v>117</v>
      </c>
      <c r="J6813" t="s">
        <v>118</v>
      </c>
      <c r="K6813" t="s">
        <v>59</v>
      </c>
      <c r="L6813" s="8">
        <v>6</v>
      </c>
      <c r="M6813" s="8">
        <v>4.2</v>
      </c>
      <c r="N6813">
        <v>4</v>
      </c>
      <c r="O6813" s="8">
        <v>24</v>
      </c>
      <c r="P6813" s="14">
        <v>0.02</v>
      </c>
      <c r="Q6813" s="8">
        <v>0.48</v>
      </c>
      <c r="R6813" s="8">
        <v>23.52</v>
      </c>
      <c r="S6813" s="8">
        <v>16.8</v>
      </c>
      <c r="T6813" s="8">
        <v>6.72</v>
      </c>
      <c r="U6813">
        <v>0</v>
      </c>
      <c r="V6813" s="8">
        <v>0</v>
      </c>
      <c r="W6813" s="8">
        <v>0</v>
      </c>
      <c r="X6813" s="8">
        <v>6.72</v>
      </c>
    </row>
    <row r="6814" spans="1:24" x14ac:dyDescent="0.25">
      <c r="A6814" t="s">
        <v>7140</v>
      </c>
      <c r="B6814" s="1">
        <v>46194</v>
      </c>
      <c r="C6814" t="s">
        <v>180</v>
      </c>
      <c r="D6814" t="s">
        <v>181</v>
      </c>
      <c r="E6814" t="s">
        <v>63</v>
      </c>
      <c r="F6814" t="s">
        <v>46</v>
      </c>
      <c r="G6814" t="s">
        <v>64</v>
      </c>
      <c r="H6814" t="s">
        <v>65</v>
      </c>
      <c r="I6814" t="s">
        <v>40</v>
      </c>
      <c r="J6814" t="s">
        <v>41</v>
      </c>
      <c r="K6814" t="s">
        <v>42</v>
      </c>
      <c r="L6814" s="8">
        <v>14.5</v>
      </c>
      <c r="M6814" s="8">
        <v>4.2</v>
      </c>
      <c r="N6814">
        <v>6</v>
      </c>
      <c r="O6814" s="8">
        <v>87</v>
      </c>
      <c r="P6814" s="14">
        <v>7.3499999999999996E-2</v>
      </c>
      <c r="Q6814" s="8">
        <v>6.39</v>
      </c>
      <c r="R6814" s="8">
        <v>80.61</v>
      </c>
      <c r="S6814" s="8">
        <v>25.2</v>
      </c>
      <c r="T6814" s="8">
        <v>55.41</v>
      </c>
      <c r="U6814">
        <v>1</v>
      </c>
      <c r="V6814" s="8">
        <v>13.43</v>
      </c>
      <c r="W6814" s="8">
        <v>4.7</v>
      </c>
      <c r="X6814" s="8">
        <v>50.71</v>
      </c>
    </row>
    <row r="6815" spans="1:24" x14ac:dyDescent="0.25">
      <c r="A6815" t="s">
        <v>7141</v>
      </c>
      <c r="B6815" s="1">
        <v>45685</v>
      </c>
      <c r="C6815" t="s">
        <v>315</v>
      </c>
      <c r="D6815" t="s">
        <v>316</v>
      </c>
      <c r="E6815" t="s">
        <v>27</v>
      </c>
      <c r="F6815" t="s">
        <v>46</v>
      </c>
      <c r="G6815" t="s">
        <v>29</v>
      </c>
      <c r="H6815" t="s">
        <v>30</v>
      </c>
      <c r="I6815" t="s">
        <v>31</v>
      </c>
      <c r="J6815" t="s">
        <v>32</v>
      </c>
      <c r="K6815" t="s">
        <v>33</v>
      </c>
      <c r="L6815" s="8">
        <v>5.8</v>
      </c>
      <c r="M6815" s="8">
        <v>2.7</v>
      </c>
      <c r="N6815">
        <v>27</v>
      </c>
      <c r="O6815" s="8">
        <v>156.6</v>
      </c>
      <c r="P6815" s="14">
        <v>0.21709999999999999</v>
      </c>
      <c r="Q6815" s="8">
        <v>34</v>
      </c>
      <c r="R6815" s="8">
        <v>122.6</v>
      </c>
      <c r="S6815" s="8">
        <v>72.900000000000006</v>
      </c>
      <c r="T6815" s="8">
        <v>49.7</v>
      </c>
      <c r="U6815">
        <v>0</v>
      </c>
      <c r="V6815" s="8">
        <v>0</v>
      </c>
      <c r="W6815" s="8">
        <v>0</v>
      </c>
      <c r="X6815" s="8">
        <v>49.7</v>
      </c>
    </row>
    <row r="6816" spans="1:24" x14ac:dyDescent="0.25">
      <c r="A6816" t="s">
        <v>7142</v>
      </c>
      <c r="B6816" s="1">
        <v>45720</v>
      </c>
      <c r="C6816" t="s">
        <v>82</v>
      </c>
      <c r="D6816" t="s">
        <v>83</v>
      </c>
      <c r="E6816" t="s">
        <v>71</v>
      </c>
      <c r="F6816" t="s">
        <v>46</v>
      </c>
      <c r="G6816" t="s">
        <v>72</v>
      </c>
      <c r="H6816" t="s">
        <v>73</v>
      </c>
      <c r="I6816" t="s">
        <v>47</v>
      </c>
      <c r="J6816" t="s">
        <v>48</v>
      </c>
      <c r="K6816" t="s">
        <v>49</v>
      </c>
      <c r="L6816" s="8">
        <v>5</v>
      </c>
      <c r="M6816" s="8">
        <v>3.2</v>
      </c>
      <c r="N6816">
        <v>19</v>
      </c>
      <c r="O6816" s="8">
        <v>95</v>
      </c>
      <c r="P6816" s="14">
        <v>9.8599999999999993E-2</v>
      </c>
      <c r="Q6816" s="8">
        <v>9.3699999999999992</v>
      </c>
      <c r="R6816" s="8">
        <v>85.63</v>
      </c>
      <c r="S6816" s="8">
        <v>60.8</v>
      </c>
      <c r="T6816" s="8">
        <v>24.83</v>
      </c>
      <c r="U6816">
        <v>0</v>
      </c>
      <c r="V6816" s="8">
        <v>0</v>
      </c>
      <c r="W6816" s="8">
        <v>0</v>
      </c>
      <c r="X6816" s="8">
        <v>24.83</v>
      </c>
    </row>
    <row r="6817" spans="1:24" x14ac:dyDescent="0.25">
      <c r="A6817" t="s">
        <v>7143</v>
      </c>
      <c r="B6817" s="1">
        <v>45915</v>
      </c>
      <c r="C6817" t="s">
        <v>177</v>
      </c>
      <c r="D6817" t="s">
        <v>178</v>
      </c>
      <c r="E6817" t="s">
        <v>27</v>
      </c>
      <c r="F6817" t="s">
        <v>37</v>
      </c>
      <c r="G6817" t="s">
        <v>29</v>
      </c>
      <c r="H6817" t="s">
        <v>30</v>
      </c>
      <c r="I6817" t="s">
        <v>127</v>
      </c>
      <c r="J6817" t="s">
        <v>128</v>
      </c>
      <c r="K6817" t="s">
        <v>33</v>
      </c>
      <c r="L6817" s="8">
        <v>7.2</v>
      </c>
      <c r="M6817" s="8">
        <v>3.6</v>
      </c>
      <c r="N6817">
        <v>12</v>
      </c>
      <c r="O6817" s="8">
        <v>86.4</v>
      </c>
      <c r="P6817" s="14">
        <v>4.3499999999999997E-2</v>
      </c>
      <c r="Q6817" s="8">
        <v>3.76</v>
      </c>
      <c r="R6817" s="8">
        <v>82.64</v>
      </c>
      <c r="S6817" s="8">
        <v>43.2</v>
      </c>
      <c r="T6817" s="8">
        <v>39.44</v>
      </c>
      <c r="U6817">
        <v>0</v>
      </c>
      <c r="V6817" s="8">
        <v>0</v>
      </c>
      <c r="W6817" s="8">
        <v>0</v>
      </c>
      <c r="X6817" s="8">
        <v>39.44</v>
      </c>
    </row>
    <row r="6818" spans="1:24" x14ac:dyDescent="0.25">
      <c r="A6818" t="s">
        <v>7144</v>
      </c>
      <c r="B6818" s="1">
        <v>46229</v>
      </c>
      <c r="C6818" t="s">
        <v>337</v>
      </c>
      <c r="D6818" t="s">
        <v>338</v>
      </c>
      <c r="E6818" t="s">
        <v>27</v>
      </c>
      <c r="F6818" t="s">
        <v>54</v>
      </c>
      <c r="G6818" t="s">
        <v>38</v>
      </c>
      <c r="H6818" t="s">
        <v>39</v>
      </c>
      <c r="I6818" t="s">
        <v>112</v>
      </c>
      <c r="J6818" t="s">
        <v>113</v>
      </c>
      <c r="K6818" t="s">
        <v>42</v>
      </c>
      <c r="L6818" s="8">
        <v>8.5</v>
      </c>
      <c r="M6818" s="8">
        <v>2.8</v>
      </c>
      <c r="N6818">
        <v>64</v>
      </c>
      <c r="O6818" s="8">
        <v>544</v>
      </c>
      <c r="P6818" s="14">
        <v>1.6899999999999998E-2</v>
      </c>
      <c r="Q6818" s="8">
        <v>9.19</v>
      </c>
      <c r="R6818" s="8">
        <v>534.80999999999995</v>
      </c>
      <c r="S6818" s="8">
        <v>179.2</v>
      </c>
      <c r="T6818" s="8">
        <v>355.61</v>
      </c>
      <c r="U6818">
        <v>0</v>
      </c>
      <c r="V6818" s="8">
        <v>0</v>
      </c>
      <c r="W6818" s="8">
        <v>0</v>
      </c>
      <c r="X6818" s="8">
        <v>355.61</v>
      </c>
    </row>
    <row r="6819" spans="1:24" x14ac:dyDescent="0.25">
      <c r="A6819" t="s">
        <v>7145</v>
      </c>
      <c r="B6819" s="1">
        <v>46001</v>
      </c>
      <c r="C6819" t="s">
        <v>350</v>
      </c>
      <c r="D6819" t="s">
        <v>351</v>
      </c>
      <c r="E6819" t="s">
        <v>63</v>
      </c>
      <c r="F6819" t="s">
        <v>89</v>
      </c>
      <c r="G6819" t="s">
        <v>64</v>
      </c>
      <c r="H6819" t="s">
        <v>65</v>
      </c>
      <c r="I6819" t="s">
        <v>84</v>
      </c>
      <c r="J6819" t="s">
        <v>85</v>
      </c>
      <c r="K6819" t="s">
        <v>42</v>
      </c>
      <c r="L6819" s="8">
        <v>9.9</v>
      </c>
      <c r="M6819" s="8">
        <v>3.1</v>
      </c>
      <c r="N6819">
        <v>39</v>
      </c>
      <c r="O6819" s="8">
        <v>386.1</v>
      </c>
      <c r="P6819" s="14">
        <v>5.8099999999999999E-2</v>
      </c>
      <c r="Q6819" s="8">
        <v>22.43</v>
      </c>
      <c r="R6819" s="8">
        <v>363.67</v>
      </c>
      <c r="S6819" s="8">
        <v>120.9</v>
      </c>
      <c r="T6819" s="8">
        <v>242.77</v>
      </c>
      <c r="U6819">
        <v>0</v>
      </c>
      <c r="V6819" s="8">
        <v>0</v>
      </c>
      <c r="W6819" s="8">
        <v>0</v>
      </c>
      <c r="X6819" s="8">
        <v>242.77</v>
      </c>
    </row>
    <row r="6820" spans="1:24" x14ac:dyDescent="0.25">
      <c r="A6820" t="s">
        <v>7146</v>
      </c>
      <c r="B6820" s="1">
        <v>46072</v>
      </c>
      <c r="C6820" t="s">
        <v>208</v>
      </c>
      <c r="D6820" t="s">
        <v>209</v>
      </c>
      <c r="E6820" t="s">
        <v>27</v>
      </c>
      <c r="F6820" t="s">
        <v>54</v>
      </c>
      <c r="G6820" t="s">
        <v>38</v>
      </c>
      <c r="H6820" t="s">
        <v>39</v>
      </c>
      <c r="I6820" t="s">
        <v>122</v>
      </c>
      <c r="J6820" t="s">
        <v>123</v>
      </c>
      <c r="K6820" t="s">
        <v>59</v>
      </c>
      <c r="L6820" s="8">
        <v>5.5</v>
      </c>
      <c r="M6820" s="8">
        <v>3.8</v>
      </c>
      <c r="N6820">
        <v>12</v>
      </c>
      <c r="O6820" s="8">
        <v>66</v>
      </c>
      <c r="P6820" s="14">
        <v>4.0000000000000001E-3</v>
      </c>
      <c r="Q6820" s="8">
        <v>0.26</v>
      </c>
      <c r="R6820" s="8">
        <v>65.739999999999995</v>
      </c>
      <c r="S6820" s="8">
        <v>45.6</v>
      </c>
      <c r="T6820" s="8">
        <v>20.14</v>
      </c>
      <c r="U6820">
        <v>0</v>
      </c>
      <c r="V6820" s="8">
        <v>0</v>
      </c>
      <c r="W6820" s="8">
        <v>0</v>
      </c>
      <c r="X6820" s="8">
        <v>20.14</v>
      </c>
    </row>
    <row r="6821" spans="1:24" x14ac:dyDescent="0.25">
      <c r="A6821" t="s">
        <v>7147</v>
      </c>
      <c r="B6821" s="1">
        <v>45546</v>
      </c>
      <c r="C6821" t="s">
        <v>567</v>
      </c>
      <c r="D6821" t="s">
        <v>568</v>
      </c>
      <c r="E6821" t="s">
        <v>27</v>
      </c>
      <c r="F6821" t="s">
        <v>37</v>
      </c>
      <c r="G6821" t="s">
        <v>29</v>
      </c>
      <c r="H6821" t="s">
        <v>30</v>
      </c>
      <c r="I6821" t="s">
        <v>104</v>
      </c>
      <c r="J6821" t="s">
        <v>105</v>
      </c>
      <c r="K6821" t="s">
        <v>49</v>
      </c>
      <c r="L6821" s="8">
        <v>4.2</v>
      </c>
      <c r="M6821" s="8">
        <v>2.8</v>
      </c>
      <c r="N6821">
        <v>37</v>
      </c>
      <c r="O6821" s="8">
        <v>155.4</v>
      </c>
      <c r="P6821" s="14">
        <v>9.5999999999999992E-3</v>
      </c>
      <c r="Q6821" s="8">
        <v>1.49</v>
      </c>
      <c r="R6821" s="8">
        <v>153.91</v>
      </c>
      <c r="S6821" s="8">
        <v>103.6</v>
      </c>
      <c r="T6821" s="8">
        <v>50.31</v>
      </c>
      <c r="U6821">
        <v>0</v>
      </c>
      <c r="V6821" s="8">
        <v>0</v>
      </c>
      <c r="W6821" s="8">
        <v>0</v>
      </c>
      <c r="X6821" s="8">
        <v>50.31</v>
      </c>
    </row>
    <row r="6822" spans="1:24" x14ac:dyDescent="0.25">
      <c r="A6822" t="s">
        <v>7148</v>
      </c>
      <c r="B6822" s="1">
        <v>45572</v>
      </c>
      <c r="C6822" t="s">
        <v>321</v>
      </c>
      <c r="D6822" t="s">
        <v>322</v>
      </c>
      <c r="E6822" t="s">
        <v>63</v>
      </c>
      <c r="F6822" t="s">
        <v>46</v>
      </c>
      <c r="G6822" t="s">
        <v>64</v>
      </c>
      <c r="H6822" t="s">
        <v>65</v>
      </c>
      <c r="I6822" t="s">
        <v>127</v>
      </c>
      <c r="J6822" t="s">
        <v>128</v>
      </c>
      <c r="K6822" t="s">
        <v>33</v>
      </c>
      <c r="L6822" s="8">
        <v>7.2</v>
      </c>
      <c r="M6822" s="8">
        <v>3.6</v>
      </c>
      <c r="N6822">
        <v>20</v>
      </c>
      <c r="O6822" s="8">
        <v>144</v>
      </c>
      <c r="P6822" s="14">
        <v>0.12139999999999999</v>
      </c>
      <c r="Q6822" s="8">
        <v>17.48</v>
      </c>
      <c r="R6822" s="8">
        <v>126.52</v>
      </c>
      <c r="S6822" s="8">
        <v>72</v>
      </c>
      <c r="T6822" s="8">
        <v>54.52</v>
      </c>
      <c r="U6822">
        <v>0</v>
      </c>
      <c r="V6822" s="8">
        <v>0</v>
      </c>
      <c r="W6822" s="8">
        <v>0</v>
      </c>
      <c r="X6822" s="8">
        <v>54.52</v>
      </c>
    </row>
    <row r="6823" spans="1:24" x14ac:dyDescent="0.25">
      <c r="A6823" t="s">
        <v>7149</v>
      </c>
      <c r="B6823" s="1">
        <v>45699</v>
      </c>
      <c r="C6823" t="s">
        <v>472</v>
      </c>
      <c r="D6823" t="s">
        <v>473</v>
      </c>
      <c r="E6823" t="s">
        <v>71</v>
      </c>
      <c r="F6823" t="s">
        <v>54</v>
      </c>
      <c r="G6823" t="s">
        <v>165</v>
      </c>
      <c r="H6823" t="s">
        <v>166</v>
      </c>
      <c r="I6823" t="s">
        <v>84</v>
      </c>
      <c r="J6823" t="s">
        <v>85</v>
      </c>
      <c r="K6823" t="s">
        <v>42</v>
      </c>
      <c r="L6823" s="8">
        <v>9.9</v>
      </c>
      <c r="M6823" s="8">
        <v>3.1</v>
      </c>
      <c r="N6823">
        <v>14</v>
      </c>
      <c r="O6823" s="8">
        <v>138.6</v>
      </c>
      <c r="P6823" s="14">
        <v>6.0699999999999997E-2</v>
      </c>
      <c r="Q6823" s="8">
        <v>8.41</v>
      </c>
      <c r="R6823" s="8">
        <v>130.19</v>
      </c>
      <c r="S6823" s="8">
        <v>43.4</v>
      </c>
      <c r="T6823" s="8">
        <v>86.79</v>
      </c>
      <c r="U6823">
        <v>0</v>
      </c>
      <c r="V6823" s="8">
        <v>0</v>
      </c>
      <c r="W6823" s="8">
        <v>0</v>
      </c>
      <c r="X6823" s="8">
        <v>86.79</v>
      </c>
    </row>
    <row r="6824" spans="1:24" x14ac:dyDescent="0.25">
      <c r="A6824" t="s">
        <v>7150</v>
      </c>
      <c r="B6824" s="1">
        <v>45643</v>
      </c>
      <c r="C6824" t="s">
        <v>159</v>
      </c>
      <c r="D6824" t="s">
        <v>160</v>
      </c>
      <c r="E6824" t="s">
        <v>27</v>
      </c>
      <c r="F6824" t="s">
        <v>37</v>
      </c>
      <c r="G6824" t="s">
        <v>38</v>
      </c>
      <c r="H6824" t="s">
        <v>39</v>
      </c>
      <c r="I6824" t="s">
        <v>156</v>
      </c>
      <c r="J6824" t="s">
        <v>157</v>
      </c>
      <c r="K6824" t="s">
        <v>42</v>
      </c>
      <c r="L6824" s="8">
        <v>6.2</v>
      </c>
      <c r="M6824" s="8">
        <v>1.9</v>
      </c>
      <c r="N6824">
        <v>26</v>
      </c>
      <c r="O6824" s="8">
        <v>161.19999999999999</v>
      </c>
      <c r="P6824" s="14">
        <v>1.6999999999999999E-3</v>
      </c>
      <c r="Q6824" s="8">
        <v>0.27</v>
      </c>
      <c r="R6824" s="8">
        <v>160.93</v>
      </c>
      <c r="S6824" s="8">
        <v>49.4</v>
      </c>
      <c r="T6824" s="8">
        <v>111.53</v>
      </c>
      <c r="U6824">
        <v>0</v>
      </c>
      <c r="V6824" s="8">
        <v>0</v>
      </c>
      <c r="W6824" s="8">
        <v>0</v>
      </c>
      <c r="X6824" s="8">
        <v>111.53</v>
      </c>
    </row>
    <row r="6825" spans="1:24" x14ac:dyDescent="0.25">
      <c r="A6825" t="s">
        <v>7151</v>
      </c>
      <c r="B6825" s="1">
        <v>45593</v>
      </c>
      <c r="C6825" t="s">
        <v>678</v>
      </c>
      <c r="D6825" t="s">
        <v>679</v>
      </c>
      <c r="E6825" t="s">
        <v>63</v>
      </c>
      <c r="F6825" t="s">
        <v>89</v>
      </c>
      <c r="G6825" t="s">
        <v>79</v>
      </c>
      <c r="H6825" t="s">
        <v>80</v>
      </c>
      <c r="I6825" t="s">
        <v>40</v>
      </c>
      <c r="J6825" t="s">
        <v>41</v>
      </c>
      <c r="K6825" t="s">
        <v>42</v>
      </c>
      <c r="L6825" s="8">
        <v>14.5</v>
      </c>
      <c r="M6825" s="8">
        <v>4.2</v>
      </c>
      <c r="N6825">
        <v>308</v>
      </c>
      <c r="O6825" s="8">
        <v>4466</v>
      </c>
      <c r="P6825" s="14">
        <v>0.1424</v>
      </c>
      <c r="Q6825" s="8">
        <v>635.96</v>
      </c>
      <c r="R6825" s="8">
        <v>3830.04</v>
      </c>
      <c r="S6825" s="8">
        <v>1293.5999999999999</v>
      </c>
      <c r="T6825" s="8">
        <v>2536.44</v>
      </c>
      <c r="U6825">
        <v>0</v>
      </c>
      <c r="V6825" s="8">
        <v>0</v>
      </c>
      <c r="W6825" s="8">
        <v>0</v>
      </c>
      <c r="X6825" s="8">
        <v>2536.44</v>
      </c>
    </row>
    <row r="6826" spans="1:24" x14ac:dyDescent="0.25">
      <c r="A6826" t="s">
        <v>7152</v>
      </c>
      <c r="B6826" s="1">
        <v>45755</v>
      </c>
      <c r="C6826" t="s">
        <v>97</v>
      </c>
      <c r="D6826" t="s">
        <v>98</v>
      </c>
      <c r="E6826" t="s">
        <v>63</v>
      </c>
      <c r="F6826" t="s">
        <v>54</v>
      </c>
      <c r="G6826" t="s">
        <v>64</v>
      </c>
      <c r="H6826" t="s">
        <v>65</v>
      </c>
      <c r="I6826" t="s">
        <v>185</v>
      </c>
      <c r="J6826" t="s">
        <v>186</v>
      </c>
      <c r="K6826" t="s">
        <v>59</v>
      </c>
      <c r="L6826" s="8">
        <v>4.9000000000000004</v>
      </c>
      <c r="M6826" s="8">
        <v>3.1</v>
      </c>
      <c r="N6826">
        <v>25</v>
      </c>
      <c r="O6826" s="8">
        <v>122.5</v>
      </c>
      <c r="P6826" s="14">
        <v>9.7999999999999997E-3</v>
      </c>
      <c r="Q6826" s="8">
        <v>1.2</v>
      </c>
      <c r="R6826" s="8">
        <v>121.3</v>
      </c>
      <c r="S6826" s="8">
        <v>77.5</v>
      </c>
      <c r="T6826" s="8">
        <v>43.8</v>
      </c>
      <c r="U6826">
        <v>0</v>
      </c>
      <c r="V6826" s="8">
        <v>0</v>
      </c>
      <c r="W6826" s="8">
        <v>0</v>
      </c>
      <c r="X6826" s="8">
        <v>43.8</v>
      </c>
    </row>
    <row r="6827" spans="1:24" x14ac:dyDescent="0.25">
      <c r="A6827" t="s">
        <v>7153</v>
      </c>
      <c r="B6827" s="1">
        <v>46116</v>
      </c>
      <c r="C6827" t="s">
        <v>406</v>
      </c>
      <c r="D6827" t="s">
        <v>407</v>
      </c>
      <c r="E6827" t="s">
        <v>63</v>
      </c>
      <c r="F6827" t="s">
        <v>37</v>
      </c>
      <c r="G6827" t="s">
        <v>64</v>
      </c>
      <c r="H6827" t="s">
        <v>65</v>
      </c>
      <c r="I6827" t="s">
        <v>47</v>
      </c>
      <c r="J6827" t="s">
        <v>48</v>
      </c>
      <c r="K6827" t="s">
        <v>49</v>
      </c>
      <c r="L6827" s="8">
        <v>5</v>
      </c>
      <c r="M6827" s="8">
        <v>3.2</v>
      </c>
      <c r="N6827">
        <v>49</v>
      </c>
      <c r="O6827" s="8">
        <v>245</v>
      </c>
      <c r="P6827" s="14">
        <v>2.3800000000000002E-2</v>
      </c>
      <c r="Q6827" s="8">
        <v>5.83</v>
      </c>
      <c r="R6827" s="8">
        <v>239.17</v>
      </c>
      <c r="S6827" s="8">
        <v>156.80000000000001</v>
      </c>
      <c r="T6827" s="8">
        <v>82.37</v>
      </c>
      <c r="U6827">
        <v>0</v>
      </c>
      <c r="V6827" s="8">
        <v>0</v>
      </c>
      <c r="W6827" s="8">
        <v>0</v>
      </c>
      <c r="X6827" s="8">
        <v>82.37</v>
      </c>
    </row>
    <row r="6828" spans="1:24" x14ac:dyDescent="0.25">
      <c r="A6828" t="s">
        <v>7154</v>
      </c>
      <c r="B6828" s="1">
        <v>45428</v>
      </c>
      <c r="C6828" t="s">
        <v>162</v>
      </c>
      <c r="D6828" t="s">
        <v>163</v>
      </c>
      <c r="E6828" t="s">
        <v>150</v>
      </c>
      <c r="F6828" t="s">
        <v>89</v>
      </c>
      <c r="G6828" t="s">
        <v>151</v>
      </c>
      <c r="H6828" t="s">
        <v>152</v>
      </c>
      <c r="I6828" t="s">
        <v>112</v>
      </c>
      <c r="J6828" t="s">
        <v>113</v>
      </c>
      <c r="K6828" t="s">
        <v>42</v>
      </c>
      <c r="L6828" s="8">
        <v>8.5</v>
      </c>
      <c r="M6828" s="8">
        <v>2.8</v>
      </c>
      <c r="N6828">
        <v>235</v>
      </c>
      <c r="O6828" s="8">
        <v>1997.5</v>
      </c>
      <c r="P6828" s="14">
        <v>0.49559999999999998</v>
      </c>
      <c r="Q6828" s="8">
        <v>989.96</v>
      </c>
      <c r="R6828" s="8">
        <v>1007.54</v>
      </c>
      <c r="S6828" s="8">
        <v>658</v>
      </c>
      <c r="T6828" s="8">
        <v>349.54</v>
      </c>
      <c r="U6828">
        <v>0</v>
      </c>
      <c r="V6828" s="8">
        <v>0</v>
      </c>
      <c r="W6828" s="8">
        <v>0</v>
      </c>
      <c r="X6828" s="8">
        <v>349.54</v>
      </c>
    </row>
    <row r="6829" spans="1:24" x14ac:dyDescent="0.25">
      <c r="A6829" t="s">
        <v>7155</v>
      </c>
      <c r="B6829" s="1">
        <v>45433</v>
      </c>
      <c r="C6829" t="s">
        <v>241</v>
      </c>
      <c r="D6829" t="s">
        <v>242</v>
      </c>
      <c r="E6829" t="s">
        <v>71</v>
      </c>
      <c r="F6829" t="s">
        <v>89</v>
      </c>
      <c r="G6829" t="s">
        <v>72</v>
      </c>
      <c r="H6829" t="s">
        <v>73</v>
      </c>
      <c r="I6829" t="s">
        <v>74</v>
      </c>
      <c r="J6829" t="s">
        <v>75</v>
      </c>
      <c r="K6829" t="s">
        <v>49</v>
      </c>
      <c r="L6829" s="8">
        <v>11</v>
      </c>
      <c r="M6829" s="8">
        <v>6.8</v>
      </c>
      <c r="N6829">
        <v>213</v>
      </c>
      <c r="O6829" s="8">
        <v>2343</v>
      </c>
      <c r="P6829" s="14">
        <v>0.1721</v>
      </c>
      <c r="Q6829" s="8">
        <v>403.23</v>
      </c>
      <c r="R6829" s="8">
        <v>1939.77</v>
      </c>
      <c r="S6829" s="8">
        <v>1448.4</v>
      </c>
      <c r="T6829" s="8">
        <v>491.37</v>
      </c>
      <c r="U6829">
        <v>0</v>
      </c>
      <c r="V6829" s="8">
        <v>0</v>
      </c>
      <c r="W6829" s="8">
        <v>0</v>
      </c>
      <c r="X6829" s="8">
        <v>491.37</v>
      </c>
    </row>
    <row r="6830" spans="1:24" x14ac:dyDescent="0.25">
      <c r="A6830" t="s">
        <v>7156</v>
      </c>
      <c r="B6830" s="1">
        <v>45714</v>
      </c>
      <c r="C6830" t="s">
        <v>340</v>
      </c>
      <c r="D6830" t="s">
        <v>341</v>
      </c>
      <c r="E6830" t="s">
        <v>27</v>
      </c>
      <c r="F6830" t="s">
        <v>54</v>
      </c>
      <c r="G6830" t="s">
        <v>38</v>
      </c>
      <c r="H6830" t="s">
        <v>39</v>
      </c>
      <c r="I6830" t="s">
        <v>47</v>
      </c>
      <c r="J6830" t="s">
        <v>48</v>
      </c>
      <c r="K6830" t="s">
        <v>49</v>
      </c>
      <c r="L6830" s="8">
        <v>5</v>
      </c>
      <c r="M6830" s="8">
        <v>3.2</v>
      </c>
      <c r="N6830">
        <v>41</v>
      </c>
      <c r="O6830" s="8">
        <v>205</v>
      </c>
      <c r="P6830" s="14">
        <v>2.81E-2</v>
      </c>
      <c r="Q6830" s="8">
        <v>5.76</v>
      </c>
      <c r="R6830" s="8">
        <v>199.24</v>
      </c>
      <c r="S6830" s="8">
        <v>131.19999999999999</v>
      </c>
      <c r="T6830" s="8">
        <v>68.040000000000006</v>
      </c>
      <c r="U6830">
        <v>0</v>
      </c>
      <c r="V6830" s="8">
        <v>0</v>
      </c>
      <c r="W6830" s="8">
        <v>0</v>
      </c>
      <c r="X6830" s="8">
        <v>68.040000000000006</v>
      </c>
    </row>
    <row r="6831" spans="1:24" x14ac:dyDescent="0.25">
      <c r="A6831" t="s">
        <v>7157</v>
      </c>
      <c r="B6831" s="1">
        <v>45908</v>
      </c>
      <c r="C6831" t="s">
        <v>162</v>
      </c>
      <c r="D6831" t="s">
        <v>163</v>
      </c>
      <c r="E6831" t="s">
        <v>150</v>
      </c>
      <c r="F6831" t="s">
        <v>89</v>
      </c>
      <c r="G6831" t="s">
        <v>151</v>
      </c>
      <c r="H6831" t="s">
        <v>152</v>
      </c>
      <c r="I6831" t="s">
        <v>122</v>
      </c>
      <c r="J6831" t="s">
        <v>123</v>
      </c>
      <c r="K6831" t="s">
        <v>59</v>
      </c>
      <c r="L6831" s="8">
        <v>5.5</v>
      </c>
      <c r="M6831" s="8">
        <v>3.8</v>
      </c>
      <c r="N6831">
        <v>125</v>
      </c>
      <c r="O6831" s="8">
        <v>687.5</v>
      </c>
      <c r="P6831" s="14">
        <v>2.3599999999999999E-2</v>
      </c>
      <c r="Q6831" s="8">
        <v>16.22</v>
      </c>
      <c r="R6831" s="8">
        <v>671.28</v>
      </c>
      <c r="S6831" s="8">
        <v>475</v>
      </c>
      <c r="T6831" s="8">
        <v>196.28</v>
      </c>
      <c r="U6831">
        <v>8</v>
      </c>
      <c r="V6831" s="8">
        <v>42.96</v>
      </c>
      <c r="W6831" s="8">
        <v>34.4</v>
      </c>
      <c r="X6831" s="8">
        <v>161.88</v>
      </c>
    </row>
    <row r="6832" spans="1:24" x14ac:dyDescent="0.25">
      <c r="A6832" t="s">
        <v>7158</v>
      </c>
      <c r="B6832" s="1">
        <v>46008</v>
      </c>
      <c r="C6832" t="s">
        <v>345</v>
      </c>
      <c r="D6832" t="s">
        <v>346</v>
      </c>
      <c r="E6832" t="s">
        <v>71</v>
      </c>
      <c r="F6832" t="s">
        <v>28</v>
      </c>
      <c r="G6832" t="s">
        <v>72</v>
      </c>
      <c r="H6832" t="s">
        <v>73</v>
      </c>
      <c r="I6832" t="s">
        <v>127</v>
      </c>
      <c r="J6832" t="s">
        <v>128</v>
      </c>
      <c r="K6832" t="s">
        <v>33</v>
      </c>
      <c r="L6832" s="8">
        <v>7.2</v>
      </c>
      <c r="M6832" s="8">
        <v>3.6</v>
      </c>
      <c r="N6832">
        <v>135</v>
      </c>
      <c r="O6832" s="8">
        <v>972</v>
      </c>
      <c r="P6832" s="14">
        <v>5.1999999999999998E-3</v>
      </c>
      <c r="Q6832" s="8">
        <v>5.05</v>
      </c>
      <c r="R6832" s="8">
        <v>966.95</v>
      </c>
      <c r="S6832" s="8">
        <v>486</v>
      </c>
      <c r="T6832" s="8">
        <v>480.95</v>
      </c>
      <c r="U6832">
        <v>0</v>
      </c>
      <c r="V6832" s="8">
        <v>0</v>
      </c>
      <c r="W6832" s="8">
        <v>0</v>
      </c>
      <c r="X6832" s="8">
        <v>480.95</v>
      </c>
    </row>
    <row r="6833" spans="1:24" x14ac:dyDescent="0.25">
      <c r="A6833" t="s">
        <v>7159</v>
      </c>
      <c r="B6833" s="1">
        <v>46199</v>
      </c>
      <c r="C6833" t="s">
        <v>154</v>
      </c>
      <c r="D6833" t="s">
        <v>155</v>
      </c>
      <c r="E6833" t="s">
        <v>150</v>
      </c>
      <c r="F6833" t="s">
        <v>46</v>
      </c>
      <c r="G6833" t="s">
        <v>151</v>
      </c>
      <c r="H6833" t="s">
        <v>152</v>
      </c>
      <c r="I6833" t="s">
        <v>127</v>
      </c>
      <c r="J6833" t="s">
        <v>128</v>
      </c>
      <c r="K6833" t="s">
        <v>33</v>
      </c>
      <c r="L6833" s="8">
        <v>7.2</v>
      </c>
      <c r="M6833" s="8">
        <v>3.6</v>
      </c>
      <c r="N6833">
        <v>23</v>
      </c>
      <c r="O6833" s="8">
        <v>165.6</v>
      </c>
      <c r="P6833" s="14">
        <v>0.1333</v>
      </c>
      <c r="Q6833" s="8">
        <v>22.07</v>
      </c>
      <c r="R6833" s="8">
        <v>143.53</v>
      </c>
      <c r="S6833" s="8">
        <v>82.8</v>
      </c>
      <c r="T6833" s="8">
        <v>60.73</v>
      </c>
      <c r="U6833">
        <v>0</v>
      </c>
      <c r="V6833" s="8">
        <v>0</v>
      </c>
      <c r="W6833" s="8">
        <v>0</v>
      </c>
      <c r="X6833" s="8">
        <v>60.73</v>
      </c>
    </row>
    <row r="6834" spans="1:24" x14ac:dyDescent="0.25">
      <c r="A6834" t="s">
        <v>7160</v>
      </c>
      <c r="B6834" s="1">
        <v>46058</v>
      </c>
      <c r="C6834" t="s">
        <v>272</v>
      </c>
      <c r="D6834" t="s">
        <v>273</v>
      </c>
      <c r="E6834" t="s">
        <v>27</v>
      </c>
      <c r="F6834" t="s">
        <v>54</v>
      </c>
      <c r="G6834" t="s">
        <v>29</v>
      </c>
      <c r="H6834" t="s">
        <v>30</v>
      </c>
      <c r="I6834" t="s">
        <v>122</v>
      </c>
      <c r="J6834" t="s">
        <v>123</v>
      </c>
      <c r="K6834" t="s">
        <v>59</v>
      </c>
      <c r="L6834" s="8">
        <v>5.5</v>
      </c>
      <c r="M6834" s="8">
        <v>3.8</v>
      </c>
      <c r="N6834">
        <v>45</v>
      </c>
      <c r="O6834" s="8">
        <v>247.5</v>
      </c>
      <c r="P6834" s="14">
        <v>3.8E-3</v>
      </c>
      <c r="Q6834" s="8">
        <v>0.94</v>
      </c>
      <c r="R6834" s="8">
        <v>246.56</v>
      </c>
      <c r="S6834" s="8">
        <v>171</v>
      </c>
      <c r="T6834" s="8">
        <v>75.56</v>
      </c>
      <c r="U6834">
        <v>0</v>
      </c>
      <c r="V6834" s="8">
        <v>0</v>
      </c>
      <c r="W6834" s="8">
        <v>0</v>
      </c>
      <c r="X6834" s="8">
        <v>75.56</v>
      </c>
    </row>
    <row r="6835" spans="1:24" x14ac:dyDescent="0.25">
      <c r="A6835" t="s">
        <v>7161</v>
      </c>
      <c r="B6835" s="1">
        <v>45816</v>
      </c>
      <c r="C6835" t="s">
        <v>69</v>
      </c>
      <c r="D6835" t="s">
        <v>70</v>
      </c>
      <c r="E6835" t="s">
        <v>71</v>
      </c>
      <c r="F6835" t="s">
        <v>37</v>
      </c>
      <c r="G6835" t="s">
        <v>165</v>
      </c>
      <c r="H6835" t="s">
        <v>166</v>
      </c>
      <c r="I6835" t="s">
        <v>130</v>
      </c>
      <c r="J6835" t="s">
        <v>131</v>
      </c>
      <c r="K6835" t="s">
        <v>42</v>
      </c>
      <c r="L6835" s="8">
        <v>4.8</v>
      </c>
      <c r="M6835" s="8">
        <v>1.4</v>
      </c>
      <c r="N6835">
        <v>15</v>
      </c>
      <c r="O6835" s="8">
        <v>72</v>
      </c>
      <c r="P6835" s="14">
        <v>1.4E-3</v>
      </c>
      <c r="Q6835" s="8">
        <v>0.1</v>
      </c>
      <c r="R6835" s="8">
        <v>71.900000000000006</v>
      </c>
      <c r="S6835" s="8">
        <v>21</v>
      </c>
      <c r="T6835" s="8">
        <v>50.9</v>
      </c>
      <c r="U6835">
        <v>0</v>
      </c>
      <c r="V6835" s="8">
        <v>0</v>
      </c>
      <c r="W6835" s="8">
        <v>0</v>
      </c>
      <c r="X6835" s="8">
        <v>50.9</v>
      </c>
    </row>
    <row r="6836" spans="1:24" x14ac:dyDescent="0.25">
      <c r="A6836" t="s">
        <v>7162</v>
      </c>
      <c r="B6836" s="1">
        <v>45598</v>
      </c>
      <c r="C6836" t="s">
        <v>51</v>
      </c>
      <c r="D6836" t="s">
        <v>52</v>
      </c>
      <c r="E6836" t="s">
        <v>53</v>
      </c>
      <c r="F6836" t="s">
        <v>54</v>
      </c>
      <c r="G6836" t="s">
        <v>55</v>
      </c>
      <c r="H6836" t="s">
        <v>56</v>
      </c>
      <c r="I6836" t="s">
        <v>99</v>
      </c>
      <c r="J6836" t="s">
        <v>100</v>
      </c>
      <c r="K6836" t="s">
        <v>49</v>
      </c>
      <c r="L6836" s="8">
        <v>3.8</v>
      </c>
      <c r="M6836" s="8">
        <v>2.6</v>
      </c>
      <c r="N6836">
        <v>11</v>
      </c>
      <c r="O6836" s="8">
        <v>41.8</v>
      </c>
      <c r="P6836" s="14">
        <v>8.6E-3</v>
      </c>
      <c r="Q6836" s="8">
        <v>0.36</v>
      </c>
      <c r="R6836" s="8">
        <v>41.44</v>
      </c>
      <c r="S6836" s="8">
        <v>28.6</v>
      </c>
      <c r="T6836" s="8">
        <v>12.84</v>
      </c>
      <c r="U6836">
        <v>0</v>
      </c>
      <c r="V6836" s="8">
        <v>0</v>
      </c>
      <c r="W6836" s="8">
        <v>0</v>
      </c>
      <c r="X6836" s="8">
        <v>12.84</v>
      </c>
    </row>
    <row r="6837" spans="1:24" x14ac:dyDescent="0.25">
      <c r="A6837" t="s">
        <v>7163</v>
      </c>
      <c r="B6837" s="1">
        <v>46155</v>
      </c>
      <c r="C6837" t="s">
        <v>279</v>
      </c>
      <c r="D6837" t="s">
        <v>280</v>
      </c>
      <c r="E6837" t="s">
        <v>53</v>
      </c>
      <c r="F6837" t="s">
        <v>54</v>
      </c>
      <c r="G6837" t="s">
        <v>55</v>
      </c>
      <c r="H6837" t="s">
        <v>56</v>
      </c>
      <c r="I6837" t="s">
        <v>156</v>
      </c>
      <c r="J6837" t="s">
        <v>157</v>
      </c>
      <c r="K6837" t="s">
        <v>42</v>
      </c>
      <c r="L6837" s="8">
        <v>6.2</v>
      </c>
      <c r="M6837" s="8">
        <v>1.9</v>
      </c>
      <c r="N6837">
        <v>79</v>
      </c>
      <c r="O6837" s="8">
        <v>489.8</v>
      </c>
      <c r="P6837" s="14">
        <v>6.4000000000000003E-3</v>
      </c>
      <c r="Q6837" s="8">
        <v>3.13</v>
      </c>
      <c r="R6837" s="8">
        <v>486.67</v>
      </c>
      <c r="S6837" s="8">
        <v>150.1</v>
      </c>
      <c r="T6837" s="8">
        <v>336.57</v>
      </c>
      <c r="U6837">
        <v>0</v>
      </c>
      <c r="V6837" s="8">
        <v>0</v>
      </c>
      <c r="W6837" s="8">
        <v>0</v>
      </c>
      <c r="X6837" s="8">
        <v>336.57</v>
      </c>
    </row>
    <row r="6838" spans="1:24" x14ac:dyDescent="0.25">
      <c r="A6838" t="s">
        <v>7164</v>
      </c>
      <c r="B6838" s="1">
        <v>46010</v>
      </c>
      <c r="C6838" t="s">
        <v>244</v>
      </c>
      <c r="D6838" t="s">
        <v>245</v>
      </c>
      <c r="E6838" t="s">
        <v>53</v>
      </c>
      <c r="F6838" t="s">
        <v>46</v>
      </c>
      <c r="G6838" t="s">
        <v>55</v>
      </c>
      <c r="H6838" t="s">
        <v>56</v>
      </c>
      <c r="I6838" t="s">
        <v>40</v>
      </c>
      <c r="J6838" t="s">
        <v>41</v>
      </c>
      <c r="K6838" t="s">
        <v>42</v>
      </c>
      <c r="L6838" s="8">
        <v>14.5</v>
      </c>
      <c r="M6838" s="8">
        <v>4.2</v>
      </c>
      <c r="N6838">
        <v>19</v>
      </c>
      <c r="O6838" s="8">
        <v>275.5</v>
      </c>
      <c r="P6838" s="14">
        <v>0.1129</v>
      </c>
      <c r="Q6838" s="8">
        <v>31.1</v>
      </c>
      <c r="R6838" s="8">
        <v>244.4</v>
      </c>
      <c r="S6838" s="8">
        <v>79.8</v>
      </c>
      <c r="T6838" s="8">
        <v>164.6</v>
      </c>
      <c r="U6838">
        <v>0</v>
      </c>
      <c r="V6838" s="8">
        <v>0</v>
      </c>
      <c r="W6838" s="8">
        <v>0</v>
      </c>
      <c r="X6838" s="8">
        <v>164.6</v>
      </c>
    </row>
    <row r="6839" spans="1:24" x14ac:dyDescent="0.25">
      <c r="A6839" t="s">
        <v>7165</v>
      </c>
      <c r="B6839" s="1">
        <v>45852</v>
      </c>
      <c r="C6839" t="s">
        <v>77</v>
      </c>
      <c r="D6839" t="s">
        <v>78</v>
      </c>
      <c r="E6839" t="s">
        <v>63</v>
      </c>
      <c r="F6839" t="s">
        <v>37</v>
      </c>
      <c r="G6839" t="s">
        <v>79</v>
      </c>
      <c r="H6839" t="s">
        <v>80</v>
      </c>
      <c r="I6839" t="s">
        <v>84</v>
      </c>
      <c r="J6839" t="s">
        <v>85</v>
      </c>
      <c r="K6839" t="s">
        <v>42</v>
      </c>
      <c r="L6839" s="8">
        <v>9.9</v>
      </c>
      <c r="M6839" s="8">
        <v>3.1</v>
      </c>
      <c r="N6839">
        <v>12</v>
      </c>
      <c r="O6839" s="8">
        <v>118.8</v>
      </c>
      <c r="P6839" s="14">
        <v>3.7000000000000002E-3</v>
      </c>
      <c r="Q6839" s="8">
        <v>0.44</v>
      </c>
      <c r="R6839" s="8">
        <v>118.36</v>
      </c>
      <c r="S6839" s="8">
        <v>37.200000000000003</v>
      </c>
      <c r="T6839" s="8">
        <v>81.16</v>
      </c>
      <c r="U6839">
        <v>0</v>
      </c>
      <c r="V6839" s="8">
        <v>0</v>
      </c>
      <c r="W6839" s="8">
        <v>0</v>
      </c>
      <c r="X6839" s="8">
        <v>81.16</v>
      </c>
    </row>
    <row r="6840" spans="1:24" x14ac:dyDescent="0.25">
      <c r="A6840" t="s">
        <v>7166</v>
      </c>
      <c r="B6840" s="1">
        <v>46173</v>
      </c>
      <c r="C6840" t="s">
        <v>229</v>
      </c>
      <c r="D6840" t="s">
        <v>230</v>
      </c>
      <c r="E6840" t="s">
        <v>27</v>
      </c>
      <c r="F6840" t="s">
        <v>54</v>
      </c>
      <c r="G6840" t="s">
        <v>38</v>
      </c>
      <c r="H6840" t="s">
        <v>39</v>
      </c>
      <c r="I6840" t="s">
        <v>112</v>
      </c>
      <c r="J6840" t="s">
        <v>113</v>
      </c>
      <c r="K6840" t="s">
        <v>42</v>
      </c>
      <c r="L6840" s="8">
        <v>8.5</v>
      </c>
      <c r="M6840" s="8">
        <v>2.8</v>
      </c>
      <c r="N6840">
        <v>39</v>
      </c>
      <c r="O6840" s="8">
        <v>331.5</v>
      </c>
      <c r="P6840" s="14">
        <v>3.9E-2</v>
      </c>
      <c r="Q6840" s="8">
        <v>12.93</v>
      </c>
      <c r="R6840" s="8">
        <v>318.57</v>
      </c>
      <c r="S6840" s="8">
        <v>109.2</v>
      </c>
      <c r="T6840" s="8">
        <v>209.37</v>
      </c>
      <c r="U6840">
        <v>0</v>
      </c>
      <c r="V6840" s="8">
        <v>0</v>
      </c>
      <c r="W6840" s="8">
        <v>0</v>
      </c>
      <c r="X6840" s="8">
        <v>209.37</v>
      </c>
    </row>
    <row r="6841" spans="1:24" x14ac:dyDescent="0.25">
      <c r="A6841" t="s">
        <v>7167</v>
      </c>
      <c r="B6841" s="1">
        <v>45613</v>
      </c>
      <c r="C6841" t="s">
        <v>102</v>
      </c>
      <c r="D6841" t="s">
        <v>103</v>
      </c>
      <c r="E6841" t="s">
        <v>27</v>
      </c>
      <c r="F6841" t="s">
        <v>54</v>
      </c>
      <c r="G6841" t="s">
        <v>38</v>
      </c>
      <c r="H6841" t="s">
        <v>39</v>
      </c>
      <c r="I6841" t="s">
        <v>84</v>
      </c>
      <c r="J6841" t="s">
        <v>85</v>
      </c>
      <c r="K6841" t="s">
        <v>42</v>
      </c>
      <c r="L6841" s="8">
        <v>9.9</v>
      </c>
      <c r="M6841" s="8">
        <v>3.1</v>
      </c>
      <c r="N6841">
        <v>10</v>
      </c>
      <c r="O6841" s="8">
        <v>99</v>
      </c>
      <c r="P6841" s="14">
        <v>5.7000000000000002E-3</v>
      </c>
      <c r="Q6841" s="8">
        <v>0.56000000000000005</v>
      </c>
      <c r="R6841" s="8">
        <v>98.44</v>
      </c>
      <c r="S6841" s="8">
        <v>31</v>
      </c>
      <c r="T6841" s="8">
        <v>67.44</v>
      </c>
      <c r="U6841">
        <v>0</v>
      </c>
      <c r="V6841" s="8">
        <v>0</v>
      </c>
      <c r="W6841" s="8">
        <v>0</v>
      </c>
      <c r="X6841" s="8">
        <v>67.44</v>
      </c>
    </row>
    <row r="6842" spans="1:24" x14ac:dyDescent="0.25">
      <c r="A6842" t="s">
        <v>7168</v>
      </c>
      <c r="B6842" s="1">
        <v>46020</v>
      </c>
      <c r="C6842" t="s">
        <v>546</v>
      </c>
      <c r="D6842" t="s">
        <v>547</v>
      </c>
      <c r="E6842" t="s">
        <v>27</v>
      </c>
      <c r="F6842" t="s">
        <v>89</v>
      </c>
      <c r="G6842" t="s">
        <v>29</v>
      </c>
      <c r="H6842" t="s">
        <v>30</v>
      </c>
      <c r="I6842" t="s">
        <v>84</v>
      </c>
      <c r="J6842" t="s">
        <v>85</v>
      </c>
      <c r="K6842" t="s">
        <v>42</v>
      </c>
      <c r="L6842" s="8">
        <v>9.9</v>
      </c>
      <c r="M6842" s="8">
        <v>3.1</v>
      </c>
      <c r="N6842">
        <v>42</v>
      </c>
      <c r="O6842" s="8">
        <v>415.8</v>
      </c>
      <c r="P6842" s="14">
        <v>7.3899999999999993E-2</v>
      </c>
      <c r="Q6842" s="8">
        <v>30.73</v>
      </c>
      <c r="R6842" s="8">
        <v>385.07</v>
      </c>
      <c r="S6842" s="8">
        <v>130.19999999999999</v>
      </c>
      <c r="T6842" s="8">
        <v>254.87</v>
      </c>
      <c r="U6842">
        <v>10</v>
      </c>
      <c r="V6842" s="8">
        <v>91.68</v>
      </c>
      <c r="W6842" s="8">
        <v>36</v>
      </c>
      <c r="X6842" s="8">
        <v>218.87</v>
      </c>
    </row>
    <row r="6843" spans="1:24" x14ac:dyDescent="0.25">
      <c r="A6843" t="s">
        <v>7169</v>
      </c>
      <c r="B6843" s="1">
        <v>46046</v>
      </c>
      <c r="C6843" t="s">
        <v>171</v>
      </c>
      <c r="D6843" t="s">
        <v>172</v>
      </c>
      <c r="E6843" t="s">
        <v>27</v>
      </c>
      <c r="F6843" t="s">
        <v>46</v>
      </c>
      <c r="G6843" t="s">
        <v>29</v>
      </c>
      <c r="H6843" t="s">
        <v>30</v>
      </c>
      <c r="I6843" t="s">
        <v>104</v>
      </c>
      <c r="J6843" t="s">
        <v>105</v>
      </c>
      <c r="K6843" t="s">
        <v>49</v>
      </c>
      <c r="L6843" s="8">
        <v>4.2</v>
      </c>
      <c r="M6843" s="8">
        <v>2.8</v>
      </c>
      <c r="N6843">
        <v>17</v>
      </c>
      <c r="O6843" s="8">
        <v>71.400000000000006</v>
      </c>
      <c r="P6843" s="14">
        <v>0.1321</v>
      </c>
      <c r="Q6843" s="8">
        <v>9.43</v>
      </c>
      <c r="R6843" s="8">
        <v>61.97</v>
      </c>
      <c r="S6843" s="8">
        <v>47.6</v>
      </c>
      <c r="T6843" s="8">
        <v>14.37</v>
      </c>
      <c r="U6843">
        <v>8</v>
      </c>
      <c r="V6843" s="8">
        <v>29.16</v>
      </c>
      <c r="W6843" s="8">
        <v>26.4</v>
      </c>
      <c r="X6843" s="8">
        <v>-12.03</v>
      </c>
    </row>
    <row r="6844" spans="1:24" x14ac:dyDescent="0.25">
      <c r="A6844" t="s">
        <v>7170</v>
      </c>
      <c r="B6844" s="1">
        <v>46249</v>
      </c>
      <c r="C6844" t="s">
        <v>671</v>
      </c>
      <c r="D6844" t="s">
        <v>672</v>
      </c>
      <c r="E6844" t="s">
        <v>27</v>
      </c>
      <c r="F6844" t="s">
        <v>89</v>
      </c>
      <c r="G6844" t="s">
        <v>29</v>
      </c>
      <c r="H6844" t="s">
        <v>30</v>
      </c>
      <c r="I6844" t="s">
        <v>40</v>
      </c>
      <c r="J6844" t="s">
        <v>41</v>
      </c>
      <c r="K6844" t="s">
        <v>42</v>
      </c>
      <c r="L6844" s="8">
        <v>14.5</v>
      </c>
      <c r="M6844" s="8">
        <v>4.2</v>
      </c>
      <c r="N6844">
        <v>29</v>
      </c>
      <c r="O6844" s="8">
        <v>420.5</v>
      </c>
      <c r="P6844" s="14">
        <v>1.7600000000000001E-2</v>
      </c>
      <c r="Q6844" s="8">
        <v>7.4</v>
      </c>
      <c r="R6844" s="8">
        <v>413.1</v>
      </c>
      <c r="S6844" s="8">
        <v>121.8</v>
      </c>
      <c r="T6844" s="8">
        <v>291.3</v>
      </c>
      <c r="U6844">
        <v>0</v>
      </c>
      <c r="V6844" s="8">
        <v>0</v>
      </c>
      <c r="W6844" s="8">
        <v>0</v>
      </c>
      <c r="X6844" s="8">
        <v>291.3</v>
      </c>
    </row>
    <row r="6845" spans="1:24" x14ac:dyDescent="0.25">
      <c r="A6845" t="s">
        <v>7171</v>
      </c>
      <c r="B6845" s="1">
        <v>45858</v>
      </c>
      <c r="C6845" t="s">
        <v>590</v>
      </c>
      <c r="D6845" t="s">
        <v>591</v>
      </c>
      <c r="E6845" t="s">
        <v>27</v>
      </c>
      <c r="F6845" t="s">
        <v>46</v>
      </c>
      <c r="G6845" t="s">
        <v>38</v>
      </c>
      <c r="H6845" t="s">
        <v>39</v>
      </c>
      <c r="I6845" t="s">
        <v>122</v>
      </c>
      <c r="J6845" t="s">
        <v>123</v>
      </c>
      <c r="K6845" t="s">
        <v>59</v>
      </c>
      <c r="L6845" s="8">
        <v>5.5</v>
      </c>
      <c r="M6845" s="8">
        <v>3.8</v>
      </c>
      <c r="N6845">
        <v>6</v>
      </c>
      <c r="O6845" s="8">
        <v>33</v>
      </c>
      <c r="P6845" s="14">
        <v>0.17649999999999999</v>
      </c>
      <c r="Q6845" s="8">
        <v>5.82</v>
      </c>
      <c r="R6845" s="8">
        <v>27.18</v>
      </c>
      <c r="S6845" s="8">
        <v>22.8</v>
      </c>
      <c r="T6845" s="8">
        <v>4.38</v>
      </c>
      <c r="U6845">
        <v>0</v>
      </c>
      <c r="V6845" s="8">
        <v>0</v>
      </c>
      <c r="W6845" s="8">
        <v>0</v>
      </c>
      <c r="X6845" s="8">
        <v>4.38</v>
      </c>
    </row>
    <row r="6846" spans="1:24" x14ac:dyDescent="0.25">
      <c r="A6846" t="s">
        <v>7172</v>
      </c>
      <c r="B6846" s="1">
        <v>45939</v>
      </c>
      <c r="C6846" t="s">
        <v>394</v>
      </c>
      <c r="D6846" t="s">
        <v>395</v>
      </c>
      <c r="E6846" t="s">
        <v>71</v>
      </c>
      <c r="F6846" t="s">
        <v>37</v>
      </c>
      <c r="G6846" t="s">
        <v>72</v>
      </c>
      <c r="H6846" t="s">
        <v>73</v>
      </c>
      <c r="I6846" t="s">
        <v>104</v>
      </c>
      <c r="J6846" t="s">
        <v>105</v>
      </c>
      <c r="K6846" t="s">
        <v>49</v>
      </c>
      <c r="L6846" s="8">
        <v>4.2</v>
      </c>
      <c r="M6846" s="8">
        <v>2.8</v>
      </c>
      <c r="N6846">
        <v>70</v>
      </c>
      <c r="O6846" s="8">
        <v>294</v>
      </c>
      <c r="P6846" s="14">
        <v>1.0699999999999999E-2</v>
      </c>
      <c r="Q6846" s="8">
        <v>3.15</v>
      </c>
      <c r="R6846" s="8">
        <v>290.85000000000002</v>
      </c>
      <c r="S6846" s="8">
        <v>196</v>
      </c>
      <c r="T6846" s="8">
        <v>94.85</v>
      </c>
      <c r="U6846">
        <v>0</v>
      </c>
      <c r="V6846" s="8">
        <v>0</v>
      </c>
      <c r="W6846" s="8">
        <v>0</v>
      </c>
      <c r="X6846" s="8">
        <v>94.85</v>
      </c>
    </row>
    <row r="6847" spans="1:24" x14ac:dyDescent="0.25">
      <c r="A6847" t="s">
        <v>7173</v>
      </c>
      <c r="B6847" s="1">
        <v>45514</v>
      </c>
      <c r="C6847" t="s">
        <v>615</v>
      </c>
      <c r="D6847" t="s">
        <v>616</v>
      </c>
      <c r="E6847" t="s">
        <v>150</v>
      </c>
      <c r="F6847" t="s">
        <v>89</v>
      </c>
      <c r="G6847" t="s">
        <v>151</v>
      </c>
      <c r="H6847" t="s">
        <v>152</v>
      </c>
      <c r="I6847" t="s">
        <v>57</v>
      </c>
      <c r="J6847" t="s">
        <v>58</v>
      </c>
      <c r="K6847" t="s">
        <v>59</v>
      </c>
      <c r="L6847" s="8">
        <v>10.5</v>
      </c>
      <c r="M6847" s="8">
        <v>7.5</v>
      </c>
      <c r="N6847">
        <v>67</v>
      </c>
      <c r="O6847" s="8">
        <v>703.5</v>
      </c>
      <c r="P6847" s="14">
        <v>1.83E-2</v>
      </c>
      <c r="Q6847" s="8">
        <v>12.87</v>
      </c>
      <c r="R6847" s="8">
        <v>690.63</v>
      </c>
      <c r="S6847" s="8">
        <v>502.5</v>
      </c>
      <c r="T6847" s="8">
        <v>188.13</v>
      </c>
      <c r="U6847">
        <v>0</v>
      </c>
      <c r="V6847" s="8">
        <v>0</v>
      </c>
      <c r="W6847" s="8">
        <v>0</v>
      </c>
      <c r="X6847" s="8">
        <v>188.13</v>
      </c>
    </row>
    <row r="6848" spans="1:24" x14ac:dyDescent="0.25">
      <c r="A6848" t="s">
        <v>7174</v>
      </c>
      <c r="B6848" s="1">
        <v>45497</v>
      </c>
      <c r="C6848" t="s">
        <v>154</v>
      </c>
      <c r="D6848" t="s">
        <v>155</v>
      </c>
      <c r="E6848" t="s">
        <v>150</v>
      </c>
      <c r="F6848" t="s">
        <v>46</v>
      </c>
      <c r="G6848" t="s">
        <v>151</v>
      </c>
      <c r="H6848" t="s">
        <v>152</v>
      </c>
      <c r="I6848" t="s">
        <v>99</v>
      </c>
      <c r="J6848" t="s">
        <v>100</v>
      </c>
      <c r="K6848" t="s">
        <v>49</v>
      </c>
      <c r="L6848" s="8">
        <v>3.8</v>
      </c>
      <c r="M6848" s="8">
        <v>2.6</v>
      </c>
      <c r="N6848">
        <v>66</v>
      </c>
      <c r="O6848" s="8">
        <v>250.8</v>
      </c>
      <c r="P6848" s="14">
        <v>0.2366</v>
      </c>
      <c r="Q6848" s="8">
        <v>59.34</v>
      </c>
      <c r="R6848" s="8">
        <v>191.46</v>
      </c>
      <c r="S6848" s="8">
        <v>171.6</v>
      </c>
      <c r="T6848" s="8">
        <v>19.86</v>
      </c>
      <c r="U6848">
        <v>0</v>
      </c>
      <c r="V6848" s="8">
        <v>0</v>
      </c>
      <c r="W6848" s="8">
        <v>0</v>
      </c>
      <c r="X6848" s="8">
        <v>19.86</v>
      </c>
    </row>
    <row r="6849" spans="1:24" x14ac:dyDescent="0.25">
      <c r="A6849" t="s">
        <v>7175</v>
      </c>
      <c r="B6849" s="1">
        <v>45506</v>
      </c>
      <c r="C6849" t="s">
        <v>331</v>
      </c>
      <c r="D6849" t="s">
        <v>332</v>
      </c>
      <c r="E6849" t="s">
        <v>150</v>
      </c>
      <c r="F6849" t="s">
        <v>37</v>
      </c>
      <c r="G6849" t="s">
        <v>151</v>
      </c>
      <c r="H6849" t="s">
        <v>152</v>
      </c>
      <c r="I6849" t="s">
        <v>57</v>
      </c>
      <c r="J6849" t="s">
        <v>58</v>
      </c>
      <c r="K6849" t="s">
        <v>59</v>
      </c>
      <c r="L6849" s="8">
        <v>10.5</v>
      </c>
      <c r="M6849" s="8">
        <v>7.5</v>
      </c>
      <c r="N6849">
        <v>30</v>
      </c>
      <c r="O6849" s="8">
        <v>315</v>
      </c>
      <c r="P6849" s="14">
        <v>2.18E-2</v>
      </c>
      <c r="Q6849" s="8">
        <v>6.87</v>
      </c>
      <c r="R6849" s="8">
        <v>308.13</v>
      </c>
      <c r="S6849" s="8">
        <v>225</v>
      </c>
      <c r="T6849" s="8">
        <v>83.13</v>
      </c>
      <c r="U6849">
        <v>0</v>
      </c>
      <c r="V6849" s="8">
        <v>0</v>
      </c>
      <c r="W6849" s="8">
        <v>0</v>
      </c>
      <c r="X6849" s="8">
        <v>83.13</v>
      </c>
    </row>
    <row r="6850" spans="1:24" x14ac:dyDescent="0.25">
      <c r="A6850" t="s">
        <v>7176</v>
      </c>
      <c r="B6850" s="1">
        <v>45931</v>
      </c>
      <c r="C6850" t="s">
        <v>472</v>
      </c>
      <c r="D6850" t="s">
        <v>473</v>
      </c>
      <c r="E6850" t="s">
        <v>71</v>
      </c>
      <c r="F6850" t="s">
        <v>54</v>
      </c>
      <c r="G6850" t="s">
        <v>165</v>
      </c>
      <c r="H6850" t="s">
        <v>166</v>
      </c>
      <c r="I6850" t="s">
        <v>47</v>
      </c>
      <c r="J6850" t="s">
        <v>48</v>
      </c>
      <c r="K6850" t="s">
        <v>49</v>
      </c>
      <c r="L6850" s="8">
        <v>5</v>
      </c>
      <c r="M6850" s="8">
        <v>3.2</v>
      </c>
      <c r="N6850">
        <v>45</v>
      </c>
      <c r="O6850" s="8">
        <v>225</v>
      </c>
      <c r="P6850" s="14">
        <v>1.15E-2</v>
      </c>
      <c r="Q6850" s="8">
        <v>2.59</v>
      </c>
      <c r="R6850" s="8">
        <v>222.41</v>
      </c>
      <c r="S6850" s="8">
        <v>144</v>
      </c>
      <c r="T6850" s="8">
        <v>78.41</v>
      </c>
      <c r="U6850">
        <v>0</v>
      </c>
      <c r="V6850" s="8">
        <v>0</v>
      </c>
      <c r="W6850" s="8">
        <v>0</v>
      </c>
      <c r="X6850" s="8">
        <v>78.41</v>
      </c>
    </row>
    <row r="6851" spans="1:24" x14ac:dyDescent="0.25">
      <c r="A6851" t="s">
        <v>7177</v>
      </c>
      <c r="B6851" s="1">
        <v>46023</v>
      </c>
      <c r="C6851" t="s">
        <v>671</v>
      </c>
      <c r="D6851" t="s">
        <v>672</v>
      </c>
      <c r="E6851" t="s">
        <v>27</v>
      </c>
      <c r="F6851" t="s">
        <v>89</v>
      </c>
      <c r="G6851" t="s">
        <v>38</v>
      </c>
      <c r="H6851" t="s">
        <v>39</v>
      </c>
      <c r="I6851" t="s">
        <v>112</v>
      </c>
      <c r="J6851" t="s">
        <v>113</v>
      </c>
      <c r="K6851" t="s">
        <v>42</v>
      </c>
      <c r="L6851" s="8">
        <v>8.5</v>
      </c>
      <c r="M6851" s="8">
        <v>2.8</v>
      </c>
      <c r="N6851">
        <v>72</v>
      </c>
      <c r="O6851" s="8">
        <v>612</v>
      </c>
      <c r="P6851" s="14">
        <v>0.1366</v>
      </c>
      <c r="Q6851" s="8">
        <v>83.6</v>
      </c>
      <c r="R6851" s="8">
        <v>528.4</v>
      </c>
      <c r="S6851" s="8">
        <v>201.6</v>
      </c>
      <c r="T6851" s="8">
        <v>326.8</v>
      </c>
      <c r="U6851">
        <v>0</v>
      </c>
      <c r="V6851" s="8">
        <v>0</v>
      </c>
      <c r="W6851" s="8">
        <v>0</v>
      </c>
      <c r="X6851" s="8">
        <v>326.8</v>
      </c>
    </row>
    <row r="6852" spans="1:24" x14ac:dyDescent="0.25">
      <c r="A6852" t="s">
        <v>7178</v>
      </c>
      <c r="B6852" s="1">
        <v>45589</v>
      </c>
      <c r="C6852" t="s">
        <v>371</v>
      </c>
      <c r="D6852" t="s">
        <v>372</v>
      </c>
      <c r="E6852" t="s">
        <v>63</v>
      </c>
      <c r="F6852" t="s">
        <v>54</v>
      </c>
      <c r="G6852" t="s">
        <v>64</v>
      </c>
      <c r="H6852" t="s">
        <v>65</v>
      </c>
      <c r="I6852" t="s">
        <v>112</v>
      </c>
      <c r="J6852" t="s">
        <v>113</v>
      </c>
      <c r="K6852" t="s">
        <v>42</v>
      </c>
      <c r="L6852" s="8">
        <v>8.5</v>
      </c>
      <c r="M6852" s="8">
        <v>2.8</v>
      </c>
      <c r="N6852">
        <v>91</v>
      </c>
      <c r="O6852" s="8">
        <v>773.5</v>
      </c>
      <c r="P6852" s="14">
        <v>1.46E-2</v>
      </c>
      <c r="Q6852" s="8">
        <v>11.29</v>
      </c>
      <c r="R6852" s="8">
        <v>762.21</v>
      </c>
      <c r="S6852" s="8">
        <v>254.8</v>
      </c>
      <c r="T6852" s="8">
        <v>507.41</v>
      </c>
      <c r="U6852">
        <v>0</v>
      </c>
      <c r="V6852" s="8">
        <v>0</v>
      </c>
      <c r="W6852" s="8">
        <v>0</v>
      </c>
      <c r="X6852" s="8">
        <v>507.41</v>
      </c>
    </row>
    <row r="6853" spans="1:24" x14ac:dyDescent="0.25">
      <c r="A6853" t="s">
        <v>7179</v>
      </c>
      <c r="B6853" s="1">
        <v>45995</v>
      </c>
      <c r="C6853" t="s">
        <v>291</v>
      </c>
      <c r="D6853" t="s">
        <v>292</v>
      </c>
      <c r="E6853" t="s">
        <v>150</v>
      </c>
      <c r="F6853" t="s">
        <v>54</v>
      </c>
      <c r="G6853" t="s">
        <v>151</v>
      </c>
      <c r="H6853" t="s">
        <v>152</v>
      </c>
      <c r="I6853" t="s">
        <v>185</v>
      </c>
      <c r="J6853" t="s">
        <v>186</v>
      </c>
      <c r="K6853" t="s">
        <v>59</v>
      </c>
      <c r="L6853" s="8">
        <v>4.9000000000000004</v>
      </c>
      <c r="M6853" s="8">
        <v>3.1</v>
      </c>
      <c r="N6853">
        <v>26</v>
      </c>
      <c r="O6853" s="8">
        <v>127.4</v>
      </c>
      <c r="P6853" s="14">
        <v>3.4200000000000001E-2</v>
      </c>
      <c r="Q6853" s="8">
        <v>4.3600000000000003</v>
      </c>
      <c r="R6853" s="8">
        <v>123.04</v>
      </c>
      <c r="S6853" s="8">
        <v>80.599999999999994</v>
      </c>
      <c r="T6853" s="8">
        <v>42.44</v>
      </c>
      <c r="U6853">
        <v>0</v>
      </c>
      <c r="V6853" s="8">
        <v>0</v>
      </c>
      <c r="W6853" s="8">
        <v>0</v>
      </c>
      <c r="X6853" s="8">
        <v>42.44</v>
      </c>
    </row>
    <row r="6854" spans="1:24" x14ac:dyDescent="0.25">
      <c r="A6854" t="s">
        <v>7180</v>
      </c>
      <c r="B6854" s="1">
        <v>45645</v>
      </c>
      <c r="C6854" t="s">
        <v>205</v>
      </c>
      <c r="D6854" t="s">
        <v>206</v>
      </c>
      <c r="E6854" t="s">
        <v>71</v>
      </c>
      <c r="F6854" t="s">
        <v>54</v>
      </c>
      <c r="G6854" t="s">
        <v>72</v>
      </c>
      <c r="H6854" t="s">
        <v>73</v>
      </c>
      <c r="I6854" t="s">
        <v>66</v>
      </c>
      <c r="J6854" t="s">
        <v>67</v>
      </c>
      <c r="K6854" t="s">
        <v>33</v>
      </c>
      <c r="L6854" s="8">
        <v>4.5</v>
      </c>
      <c r="M6854" s="8">
        <v>2.1</v>
      </c>
      <c r="N6854">
        <v>35</v>
      </c>
      <c r="O6854" s="8">
        <v>157.5</v>
      </c>
      <c r="P6854" s="14">
        <v>9.7000000000000003E-3</v>
      </c>
      <c r="Q6854" s="8">
        <v>1.53</v>
      </c>
      <c r="R6854" s="8">
        <v>155.97</v>
      </c>
      <c r="S6854" s="8">
        <v>73.5</v>
      </c>
      <c r="T6854" s="8">
        <v>82.47</v>
      </c>
      <c r="U6854">
        <v>0</v>
      </c>
      <c r="V6854" s="8">
        <v>0</v>
      </c>
      <c r="W6854" s="8">
        <v>0</v>
      </c>
      <c r="X6854" s="8">
        <v>82.47</v>
      </c>
    </row>
    <row r="6855" spans="1:24" x14ac:dyDescent="0.25">
      <c r="A6855" t="s">
        <v>7181</v>
      </c>
      <c r="B6855" s="1">
        <v>46235</v>
      </c>
      <c r="C6855" t="s">
        <v>386</v>
      </c>
      <c r="D6855" t="s">
        <v>387</v>
      </c>
      <c r="E6855" t="s">
        <v>27</v>
      </c>
      <c r="F6855" t="s">
        <v>54</v>
      </c>
      <c r="G6855" t="s">
        <v>38</v>
      </c>
      <c r="H6855" t="s">
        <v>39</v>
      </c>
      <c r="I6855" t="s">
        <v>130</v>
      </c>
      <c r="J6855" t="s">
        <v>131</v>
      </c>
      <c r="K6855" t="s">
        <v>42</v>
      </c>
      <c r="L6855" s="8">
        <v>4.8</v>
      </c>
      <c r="M6855" s="8">
        <v>1.4</v>
      </c>
      <c r="N6855">
        <v>141</v>
      </c>
      <c r="O6855" s="8">
        <v>676.8</v>
      </c>
      <c r="P6855" s="14">
        <v>8.0000000000000002E-3</v>
      </c>
      <c r="Q6855" s="8">
        <v>5.41</v>
      </c>
      <c r="R6855" s="8">
        <v>671.39</v>
      </c>
      <c r="S6855" s="8">
        <v>197.4</v>
      </c>
      <c r="T6855" s="8">
        <v>473.99</v>
      </c>
      <c r="U6855">
        <v>0</v>
      </c>
      <c r="V6855" s="8">
        <v>0</v>
      </c>
      <c r="W6855" s="8">
        <v>0</v>
      </c>
      <c r="X6855" s="8">
        <v>473.99</v>
      </c>
    </row>
    <row r="6856" spans="1:24" x14ac:dyDescent="0.25">
      <c r="A6856" t="s">
        <v>7182</v>
      </c>
      <c r="B6856" s="1">
        <v>45980</v>
      </c>
      <c r="C6856" t="s">
        <v>551</v>
      </c>
      <c r="D6856" t="s">
        <v>552</v>
      </c>
      <c r="E6856" t="s">
        <v>27</v>
      </c>
      <c r="F6856" t="s">
        <v>54</v>
      </c>
      <c r="G6856" t="s">
        <v>29</v>
      </c>
      <c r="H6856" t="s">
        <v>30</v>
      </c>
      <c r="I6856" t="s">
        <v>57</v>
      </c>
      <c r="J6856" t="s">
        <v>58</v>
      </c>
      <c r="K6856" t="s">
        <v>59</v>
      </c>
      <c r="L6856" s="8">
        <v>10.5</v>
      </c>
      <c r="M6856" s="8">
        <v>7.5</v>
      </c>
      <c r="N6856">
        <v>42</v>
      </c>
      <c r="O6856" s="8">
        <v>441</v>
      </c>
      <c r="P6856" s="14">
        <v>2.3199999999999998E-2</v>
      </c>
      <c r="Q6856" s="8">
        <v>10.23</v>
      </c>
      <c r="R6856" s="8">
        <v>430.77</v>
      </c>
      <c r="S6856" s="8">
        <v>315</v>
      </c>
      <c r="T6856" s="8">
        <v>115.77</v>
      </c>
      <c r="U6856">
        <v>0</v>
      </c>
      <c r="V6856" s="8">
        <v>0</v>
      </c>
      <c r="W6856" s="8">
        <v>0</v>
      </c>
      <c r="X6856" s="8">
        <v>115.77</v>
      </c>
    </row>
    <row r="6857" spans="1:24" x14ac:dyDescent="0.25">
      <c r="A6857" t="s">
        <v>7183</v>
      </c>
      <c r="B6857" s="1">
        <v>45427</v>
      </c>
      <c r="C6857" t="s">
        <v>238</v>
      </c>
      <c r="D6857" t="s">
        <v>239</v>
      </c>
      <c r="E6857" t="s">
        <v>27</v>
      </c>
      <c r="F6857" t="s">
        <v>37</v>
      </c>
      <c r="G6857" t="s">
        <v>38</v>
      </c>
      <c r="H6857" t="s">
        <v>39</v>
      </c>
      <c r="I6857" t="s">
        <v>117</v>
      </c>
      <c r="J6857" t="s">
        <v>118</v>
      </c>
      <c r="K6857" t="s">
        <v>59</v>
      </c>
      <c r="L6857" s="8">
        <v>6</v>
      </c>
      <c r="M6857" s="8">
        <v>4.2</v>
      </c>
      <c r="N6857">
        <v>24</v>
      </c>
      <c r="O6857" s="8">
        <v>144</v>
      </c>
      <c r="P6857" s="14">
        <v>2.8999999999999998E-3</v>
      </c>
      <c r="Q6857" s="8">
        <v>0.42</v>
      </c>
      <c r="R6857" s="8">
        <v>143.58000000000001</v>
      </c>
      <c r="S6857" s="8">
        <v>100.8</v>
      </c>
      <c r="T6857" s="8">
        <v>42.78</v>
      </c>
      <c r="U6857">
        <v>0</v>
      </c>
      <c r="V6857" s="8">
        <v>0</v>
      </c>
      <c r="W6857" s="8">
        <v>0</v>
      </c>
      <c r="X6857" s="8">
        <v>42.78</v>
      </c>
    </row>
    <row r="6858" spans="1:24" x14ac:dyDescent="0.25">
      <c r="A6858" t="s">
        <v>7184</v>
      </c>
      <c r="B6858" s="1">
        <v>46019</v>
      </c>
      <c r="C6858" t="s">
        <v>406</v>
      </c>
      <c r="D6858" t="s">
        <v>407</v>
      </c>
      <c r="E6858" t="s">
        <v>63</v>
      </c>
      <c r="F6858" t="s">
        <v>37</v>
      </c>
      <c r="G6858" t="s">
        <v>64</v>
      </c>
      <c r="H6858" t="s">
        <v>65</v>
      </c>
      <c r="I6858" t="s">
        <v>57</v>
      </c>
      <c r="J6858" t="s">
        <v>58</v>
      </c>
      <c r="K6858" t="s">
        <v>59</v>
      </c>
      <c r="L6858" s="8">
        <v>10.5</v>
      </c>
      <c r="M6858" s="8">
        <v>7.5</v>
      </c>
      <c r="N6858">
        <v>4</v>
      </c>
      <c r="O6858" s="8">
        <v>42</v>
      </c>
      <c r="P6858" s="14">
        <v>3.2000000000000001E-2</v>
      </c>
      <c r="Q6858" s="8">
        <v>1.34</v>
      </c>
      <c r="R6858" s="8">
        <v>40.659999999999997</v>
      </c>
      <c r="S6858" s="8">
        <v>30</v>
      </c>
      <c r="T6858" s="8">
        <v>10.66</v>
      </c>
      <c r="U6858">
        <v>0</v>
      </c>
      <c r="V6858" s="8">
        <v>0</v>
      </c>
      <c r="W6858" s="8">
        <v>0</v>
      </c>
      <c r="X6858" s="8">
        <v>10.66</v>
      </c>
    </row>
    <row r="6859" spans="1:24" x14ac:dyDescent="0.25">
      <c r="A6859" t="s">
        <v>7185</v>
      </c>
      <c r="B6859" s="1">
        <v>45957</v>
      </c>
      <c r="C6859" t="s">
        <v>528</v>
      </c>
      <c r="D6859" t="s">
        <v>529</v>
      </c>
      <c r="E6859" t="s">
        <v>27</v>
      </c>
      <c r="F6859" t="s">
        <v>54</v>
      </c>
      <c r="G6859" t="s">
        <v>38</v>
      </c>
      <c r="H6859" t="s">
        <v>39</v>
      </c>
      <c r="I6859" t="s">
        <v>130</v>
      </c>
      <c r="J6859" t="s">
        <v>131</v>
      </c>
      <c r="K6859" t="s">
        <v>42</v>
      </c>
      <c r="L6859" s="8">
        <v>4.8</v>
      </c>
      <c r="M6859" s="8">
        <v>1.4</v>
      </c>
      <c r="N6859">
        <v>293</v>
      </c>
      <c r="O6859" s="8">
        <v>1406.4</v>
      </c>
      <c r="P6859" s="14">
        <v>7.7000000000000002E-3</v>
      </c>
      <c r="Q6859" s="8">
        <v>10.83</v>
      </c>
      <c r="R6859" s="8">
        <v>1395.57</v>
      </c>
      <c r="S6859" s="8">
        <v>410.2</v>
      </c>
      <c r="T6859" s="8">
        <v>985.37</v>
      </c>
      <c r="U6859">
        <v>0</v>
      </c>
      <c r="V6859" s="8">
        <v>0</v>
      </c>
      <c r="W6859" s="8">
        <v>0</v>
      </c>
      <c r="X6859" s="8">
        <v>985.37</v>
      </c>
    </row>
    <row r="6860" spans="1:24" x14ac:dyDescent="0.25">
      <c r="A6860" t="s">
        <v>7186</v>
      </c>
      <c r="B6860" s="1">
        <v>45474</v>
      </c>
      <c r="C6860" t="s">
        <v>301</v>
      </c>
      <c r="D6860" t="s">
        <v>302</v>
      </c>
      <c r="E6860" t="s">
        <v>63</v>
      </c>
      <c r="F6860" t="s">
        <v>37</v>
      </c>
      <c r="G6860" t="s">
        <v>64</v>
      </c>
      <c r="H6860" t="s">
        <v>65</v>
      </c>
      <c r="I6860" t="s">
        <v>84</v>
      </c>
      <c r="J6860" t="s">
        <v>85</v>
      </c>
      <c r="K6860" t="s">
        <v>42</v>
      </c>
      <c r="L6860" s="8">
        <v>9.9</v>
      </c>
      <c r="M6860" s="8">
        <v>3.1</v>
      </c>
      <c r="N6860">
        <v>4</v>
      </c>
      <c r="O6860" s="8">
        <v>39.6</v>
      </c>
      <c r="P6860" s="14">
        <v>3.3099999999999997E-2</v>
      </c>
      <c r="Q6860" s="8">
        <v>1.31</v>
      </c>
      <c r="R6860" s="8">
        <v>38.29</v>
      </c>
      <c r="S6860" s="8">
        <v>12.4</v>
      </c>
      <c r="T6860" s="8">
        <v>25.89</v>
      </c>
      <c r="U6860">
        <v>0</v>
      </c>
      <c r="V6860" s="8">
        <v>0</v>
      </c>
      <c r="W6860" s="8">
        <v>0</v>
      </c>
      <c r="X6860" s="8">
        <v>25.89</v>
      </c>
    </row>
    <row r="6861" spans="1:24" x14ac:dyDescent="0.25">
      <c r="A6861" t="s">
        <v>7187</v>
      </c>
      <c r="B6861" s="1">
        <v>45807</v>
      </c>
      <c r="C6861" t="s">
        <v>357</v>
      </c>
      <c r="D6861" t="s">
        <v>358</v>
      </c>
      <c r="E6861" t="s">
        <v>27</v>
      </c>
      <c r="F6861" t="s">
        <v>46</v>
      </c>
      <c r="G6861" t="s">
        <v>38</v>
      </c>
      <c r="H6861" t="s">
        <v>39</v>
      </c>
      <c r="I6861" t="s">
        <v>104</v>
      </c>
      <c r="J6861" t="s">
        <v>105</v>
      </c>
      <c r="K6861" t="s">
        <v>49</v>
      </c>
      <c r="L6861" s="8">
        <v>4.2</v>
      </c>
      <c r="M6861" s="8">
        <v>2.8</v>
      </c>
      <c r="N6861">
        <v>20</v>
      </c>
      <c r="O6861" s="8">
        <v>84</v>
      </c>
      <c r="P6861" s="14">
        <v>7.5700000000000003E-2</v>
      </c>
      <c r="Q6861" s="8">
        <v>6.36</v>
      </c>
      <c r="R6861" s="8">
        <v>77.64</v>
      </c>
      <c r="S6861" s="8">
        <v>56</v>
      </c>
      <c r="T6861" s="8">
        <v>21.64</v>
      </c>
      <c r="U6861">
        <v>0</v>
      </c>
      <c r="V6861" s="8">
        <v>0</v>
      </c>
      <c r="W6861" s="8">
        <v>0</v>
      </c>
      <c r="X6861" s="8">
        <v>21.64</v>
      </c>
    </row>
    <row r="6862" spans="1:24" x14ac:dyDescent="0.25">
      <c r="A6862" t="s">
        <v>7188</v>
      </c>
      <c r="B6862" s="1">
        <v>45847</v>
      </c>
      <c r="C6862" t="s">
        <v>315</v>
      </c>
      <c r="D6862" t="s">
        <v>316</v>
      </c>
      <c r="E6862" t="s">
        <v>27</v>
      </c>
      <c r="F6862" t="s">
        <v>46</v>
      </c>
      <c r="G6862" t="s">
        <v>29</v>
      </c>
      <c r="H6862" t="s">
        <v>30</v>
      </c>
      <c r="I6862" t="s">
        <v>84</v>
      </c>
      <c r="J6862" t="s">
        <v>85</v>
      </c>
      <c r="K6862" t="s">
        <v>42</v>
      </c>
      <c r="L6862" s="8">
        <v>9.9</v>
      </c>
      <c r="M6862" s="8">
        <v>3.1</v>
      </c>
      <c r="N6862">
        <v>14</v>
      </c>
      <c r="O6862" s="8">
        <v>138.6</v>
      </c>
      <c r="P6862" s="14">
        <v>0.1305</v>
      </c>
      <c r="Q6862" s="8">
        <v>18.09</v>
      </c>
      <c r="R6862" s="8">
        <v>120.51</v>
      </c>
      <c r="S6862" s="8">
        <v>43.4</v>
      </c>
      <c r="T6862" s="8">
        <v>77.11</v>
      </c>
      <c r="U6862">
        <v>0</v>
      </c>
      <c r="V6862" s="8">
        <v>0</v>
      </c>
      <c r="W6862" s="8">
        <v>0</v>
      </c>
      <c r="X6862" s="8">
        <v>77.11</v>
      </c>
    </row>
    <row r="6863" spans="1:24" x14ac:dyDescent="0.25">
      <c r="A6863" t="s">
        <v>7189</v>
      </c>
      <c r="B6863" s="1">
        <v>46002</v>
      </c>
      <c r="C6863" t="s">
        <v>177</v>
      </c>
      <c r="D6863" t="s">
        <v>178</v>
      </c>
      <c r="E6863" t="s">
        <v>27</v>
      </c>
      <c r="F6863" t="s">
        <v>37</v>
      </c>
      <c r="G6863" t="s">
        <v>38</v>
      </c>
      <c r="H6863" t="s">
        <v>39</v>
      </c>
      <c r="I6863" t="s">
        <v>130</v>
      </c>
      <c r="J6863" t="s">
        <v>131</v>
      </c>
      <c r="K6863" t="s">
        <v>42</v>
      </c>
      <c r="L6863" s="8">
        <v>4.8</v>
      </c>
      <c r="M6863" s="8">
        <v>1.4</v>
      </c>
      <c r="N6863">
        <v>21</v>
      </c>
      <c r="O6863" s="8">
        <v>100.8</v>
      </c>
      <c r="P6863" s="14">
        <v>5.4000000000000003E-3</v>
      </c>
      <c r="Q6863" s="8">
        <v>0.54</v>
      </c>
      <c r="R6863" s="8">
        <v>100.26</v>
      </c>
      <c r="S6863" s="8">
        <v>29.4</v>
      </c>
      <c r="T6863" s="8">
        <v>70.86</v>
      </c>
      <c r="U6863">
        <v>0</v>
      </c>
      <c r="V6863" s="8">
        <v>0</v>
      </c>
      <c r="W6863" s="8">
        <v>0</v>
      </c>
      <c r="X6863" s="8">
        <v>70.86</v>
      </c>
    </row>
    <row r="6864" spans="1:24" x14ac:dyDescent="0.25">
      <c r="A6864" t="s">
        <v>7190</v>
      </c>
      <c r="B6864" s="1">
        <v>45944</v>
      </c>
      <c r="C6864" t="s">
        <v>198</v>
      </c>
      <c r="D6864" t="s">
        <v>199</v>
      </c>
      <c r="E6864" t="s">
        <v>150</v>
      </c>
      <c r="F6864" t="s">
        <v>54</v>
      </c>
      <c r="G6864" t="s">
        <v>151</v>
      </c>
      <c r="H6864" t="s">
        <v>152</v>
      </c>
      <c r="I6864" t="s">
        <v>122</v>
      </c>
      <c r="J6864" t="s">
        <v>123</v>
      </c>
      <c r="K6864" t="s">
        <v>59</v>
      </c>
      <c r="L6864" s="8">
        <v>5.5</v>
      </c>
      <c r="M6864" s="8">
        <v>3.8</v>
      </c>
      <c r="N6864">
        <v>199</v>
      </c>
      <c r="O6864" s="8">
        <v>1094.5</v>
      </c>
      <c r="P6864" s="14">
        <v>1.9E-3</v>
      </c>
      <c r="Q6864" s="8">
        <v>2.08</v>
      </c>
      <c r="R6864" s="8">
        <v>1092.42</v>
      </c>
      <c r="S6864" s="8">
        <v>756.2</v>
      </c>
      <c r="T6864" s="8">
        <v>336.22</v>
      </c>
      <c r="U6864">
        <v>0</v>
      </c>
      <c r="V6864" s="8">
        <v>0</v>
      </c>
      <c r="W6864" s="8">
        <v>0</v>
      </c>
      <c r="X6864" s="8">
        <v>336.22</v>
      </c>
    </row>
    <row r="6865" spans="1:24" x14ac:dyDescent="0.25">
      <c r="A6865" t="s">
        <v>7191</v>
      </c>
      <c r="B6865" s="1">
        <v>45622</v>
      </c>
      <c r="C6865" t="s">
        <v>285</v>
      </c>
      <c r="D6865" t="s">
        <v>286</v>
      </c>
      <c r="E6865" t="s">
        <v>27</v>
      </c>
      <c r="F6865" t="s">
        <v>89</v>
      </c>
      <c r="G6865" t="s">
        <v>29</v>
      </c>
      <c r="H6865" t="s">
        <v>30</v>
      </c>
      <c r="I6865" t="s">
        <v>117</v>
      </c>
      <c r="J6865" t="s">
        <v>118</v>
      </c>
      <c r="K6865" t="s">
        <v>59</v>
      </c>
      <c r="L6865" s="8">
        <v>6</v>
      </c>
      <c r="M6865" s="8">
        <v>4.2</v>
      </c>
      <c r="N6865">
        <v>516</v>
      </c>
      <c r="O6865" s="8">
        <v>3096</v>
      </c>
      <c r="P6865" s="14">
        <v>0.10050000000000001</v>
      </c>
      <c r="Q6865" s="8">
        <v>311.14999999999998</v>
      </c>
      <c r="R6865" s="8">
        <v>2784.85</v>
      </c>
      <c r="S6865" s="8">
        <v>2167.1999999999998</v>
      </c>
      <c r="T6865" s="8">
        <v>617.65</v>
      </c>
      <c r="U6865">
        <v>0</v>
      </c>
      <c r="V6865" s="8">
        <v>0</v>
      </c>
      <c r="W6865" s="8">
        <v>0</v>
      </c>
      <c r="X6865" s="8">
        <v>617.65</v>
      </c>
    </row>
    <row r="6866" spans="1:24" x14ac:dyDescent="0.25">
      <c r="A6866" t="s">
        <v>7192</v>
      </c>
      <c r="B6866" s="1">
        <v>46019</v>
      </c>
      <c r="C6866" t="s">
        <v>461</v>
      </c>
      <c r="D6866" t="s">
        <v>462</v>
      </c>
      <c r="E6866" t="s">
        <v>27</v>
      </c>
      <c r="F6866" t="s">
        <v>37</v>
      </c>
      <c r="G6866" t="s">
        <v>38</v>
      </c>
      <c r="H6866" t="s">
        <v>39</v>
      </c>
      <c r="I6866" t="s">
        <v>130</v>
      </c>
      <c r="J6866" t="s">
        <v>131</v>
      </c>
      <c r="K6866" t="s">
        <v>42</v>
      </c>
      <c r="L6866" s="8">
        <v>4.8</v>
      </c>
      <c r="M6866" s="8">
        <v>1.4</v>
      </c>
      <c r="N6866">
        <v>43</v>
      </c>
      <c r="O6866" s="8">
        <v>206.4</v>
      </c>
      <c r="P6866" s="14">
        <v>2.2000000000000001E-3</v>
      </c>
      <c r="Q6866" s="8">
        <v>0.45</v>
      </c>
      <c r="R6866" s="8">
        <v>205.95</v>
      </c>
      <c r="S6866" s="8">
        <v>60.2</v>
      </c>
      <c r="T6866" s="8">
        <v>145.75</v>
      </c>
      <c r="U6866">
        <v>0</v>
      </c>
      <c r="V6866" s="8">
        <v>0</v>
      </c>
      <c r="W6866" s="8">
        <v>0</v>
      </c>
      <c r="X6866" s="8">
        <v>145.75</v>
      </c>
    </row>
    <row r="6867" spans="1:24" x14ac:dyDescent="0.25">
      <c r="A6867" t="s">
        <v>7193</v>
      </c>
      <c r="B6867" s="1">
        <v>45410</v>
      </c>
      <c r="C6867" t="s">
        <v>51</v>
      </c>
      <c r="D6867" t="s">
        <v>52</v>
      </c>
      <c r="E6867" t="s">
        <v>53</v>
      </c>
      <c r="F6867" t="s">
        <v>54</v>
      </c>
      <c r="G6867" t="s">
        <v>55</v>
      </c>
      <c r="H6867" t="s">
        <v>56</v>
      </c>
      <c r="I6867" t="s">
        <v>104</v>
      </c>
      <c r="J6867" t="s">
        <v>105</v>
      </c>
      <c r="K6867" t="s">
        <v>49</v>
      </c>
      <c r="L6867" s="8">
        <v>4.2</v>
      </c>
      <c r="M6867" s="8">
        <v>2.8</v>
      </c>
      <c r="N6867">
        <v>60</v>
      </c>
      <c r="O6867" s="8">
        <v>252</v>
      </c>
      <c r="P6867" s="14">
        <v>5.3E-3</v>
      </c>
      <c r="Q6867" s="8">
        <v>1.34</v>
      </c>
      <c r="R6867" s="8">
        <v>250.66</v>
      </c>
      <c r="S6867" s="8">
        <v>168</v>
      </c>
      <c r="T6867" s="8">
        <v>82.66</v>
      </c>
      <c r="U6867">
        <v>9</v>
      </c>
      <c r="V6867" s="8">
        <v>37.6</v>
      </c>
      <c r="W6867" s="8">
        <v>29.7</v>
      </c>
      <c r="X6867" s="8">
        <v>52.96</v>
      </c>
    </row>
    <row r="6868" spans="1:24" x14ac:dyDescent="0.25">
      <c r="A6868" t="s">
        <v>7194</v>
      </c>
      <c r="B6868" s="1">
        <v>46071</v>
      </c>
      <c r="C6868" t="s">
        <v>198</v>
      </c>
      <c r="D6868" t="s">
        <v>199</v>
      </c>
      <c r="E6868" t="s">
        <v>150</v>
      </c>
      <c r="F6868" t="s">
        <v>54</v>
      </c>
      <c r="G6868" t="s">
        <v>151</v>
      </c>
      <c r="H6868" t="s">
        <v>152</v>
      </c>
      <c r="I6868" t="s">
        <v>74</v>
      </c>
      <c r="J6868" t="s">
        <v>75</v>
      </c>
      <c r="K6868" t="s">
        <v>49</v>
      </c>
      <c r="L6868" s="8">
        <v>11</v>
      </c>
      <c r="M6868" s="8">
        <v>6.8</v>
      </c>
      <c r="N6868">
        <v>97</v>
      </c>
      <c r="O6868" s="8">
        <v>1067</v>
      </c>
      <c r="P6868" s="14">
        <v>1.1299999999999999E-2</v>
      </c>
      <c r="Q6868" s="8">
        <v>12.06</v>
      </c>
      <c r="R6868" s="8">
        <v>1054.94</v>
      </c>
      <c r="S6868" s="8">
        <v>659.6</v>
      </c>
      <c r="T6868" s="8">
        <v>395.34</v>
      </c>
      <c r="U6868">
        <v>0</v>
      </c>
      <c r="V6868" s="8">
        <v>0</v>
      </c>
      <c r="W6868" s="8">
        <v>0</v>
      </c>
      <c r="X6868" s="8">
        <v>395.34</v>
      </c>
    </row>
    <row r="6869" spans="1:24" x14ac:dyDescent="0.25">
      <c r="A6869" t="s">
        <v>7195</v>
      </c>
      <c r="B6869" s="1">
        <v>45652</v>
      </c>
      <c r="C6869" t="s">
        <v>266</v>
      </c>
      <c r="D6869" t="s">
        <v>267</v>
      </c>
      <c r="E6869" t="s">
        <v>53</v>
      </c>
      <c r="F6869" t="s">
        <v>54</v>
      </c>
      <c r="G6869" t="s">
        <v>55</v>
      </c>
      <c r="H6869" t="s">
        <v>56</v>
      </c>
      <c r="I6869" t="s">
        <v>156</v>
      </c>
      <c r="J6869" t="s">
        <v>157</v>
      </c>
      <c r="K6869" t="s">
        <v>42</v>
      </c>
      <c r="L6869" s="8">
        <v>6.2</v>
      </c>
      <c r="M6869" s="8">
        <v>1.9</v>
      </c>
      <c r="N6869">
        <v>327</v>
      </c>
      <c r="O6869" s="8">
        <v>2027.4</v>
      </c>
      <c r="P6869" s="14">
        <v>2.92E-2</v>
      </c>
      <c r="Q6869" s="8">
        <v>59.2</v>
      </c>
      <c r="R6869" s="8">
        <v>1968.2</v>
      </c>
      <c r="S6869" s="8">
        <v>621.29999999999995</v>
      </c>
      <c r="T6869" s="8">
        <v>1346.9</v>
      </c>
      <c r="U6869">
        <v>0</v>
      </c>
      <c r="V6869" s="8">
        <v>0</v>
      </c>
      <c r="W6869" s="8">
        <v>0</v>
      </c>
      <c r="X6869" s="8">
        <v>1346.9</v>
      </c>
    </row>
    <row r="6870" spans="1:24" x14ac:dyDescent="0.25">
      <c r="A6870" t="s">
        <v>7196</v>
      </c>
      <c r="B6870" s="1">
        <v>45867</v>
      </c>
      <c r="C6870" t="s">
        <v>226</v>
      </c>
      <c r="D6870" t="s">
        <v>227</v>
      </c>
      <c r="E6870" t="s">
        <v>27</v>
      </c>
      <c r="F6870" t="s">
        <v>54</v>
      </c>
      <c r="G6870" t="s">
        <v>38</v>
      </c>
      <c r="H6870" t="s">
        <v>39</v>
      </c>
      <c r="I6870" t="s">
        <v>74</v>
      </c>
      <c r="J6870" t="s">
        <v>75</v>
      </c>
      <c r="K6870" t="s">
        <v>49</v>
      </c>
      <c r="L6870" s="8">
        <v>11</v>
      </c>
      <c r="M6870" s="8">
        <v>6.8</v>
      </c>
      <c r="N6870">
        <v>34</v>
      </c>
      <c r="O6870" s="8">
        <v>374</v>
      </c>
      <c r="P6870" s="14">
        <v>2.1299999999999999E-2</v>
      </c>
      <c r="Q6870" s="8">
        <v>7.97</v>
      </c>
      <c r="R6870" s="8">
        <v>366.03</v>
      </c>
      <c r="S6870" s="8">
        <v>231.2</v>
      </c>
      <c r="T6870" s="8">
        <v>134.83000000000001</v>
      </c>
      <c r="U6870">
        <v>0</v>
      </c>
      <c r="V6870" s="8">
        <v>0</v>
      </c>
      <c r="W6870" s="8">
        <v>0</v>
      </c>
      <c r="X6870" s="8">
        <v>134.83000000000001</v>
      </c>
    </row>
    <row r="6871" spans="1:24" x14ac:dyDescent="0.25">
      <c r="A6871" t="s">
        <v>7197</v>
      </c>
      <c r="B6871" s="1">
        <v>45783</v>
      </c>
      <c r="C6871" t="s">
        <v>528</v>
      </c>
      <c r="D6871" t="s">
        <v>529</v>
      </c>
      <c r="E6871" t="s">
        <v>27</v>
      </c>
      <c r="F6871" t="s">
        <v>54</v>
      </c>
      <c r="G6871" t="s">
        <v>29</v>
      </c>
      <c r="H6871" t="s">
        <v>30</v>
      </c>
      <c r="I6871" t="s">
        <v>57</v>
      </c>
      <c r="J6871" t="s">
        <v>58</v>
      </c>
      <c r="K6871" t="s">
        <v>59</v>
      </c>
      <c r="L6871" s="8">
        <v>10.5</v>
      </c>
      <c r="M6871" s="8">
        <v>7.5</v>
      </c>
      <c r="N6871">
        <v>252</v>
      </c>
      <c r="O6871" s="8">
        <v>2646</v>
      </c>
      <c r="P6871" s="14">
        <v>3.8699999999999998E-2</v>
      </c>
      <c r="Q6871" s="8">
        <v>102.4</v>
      </c>
      <c r="R6871" s="8">
        <v>2543.6</v>
      </c>
      <c r="S6871" s="8">
        <v>1890</v>
      </c>
      <c r="T6871" s="8">
        <v>653.6</v>
      </c>
      <c r="U6871">
        <v>147</v>
      </c>
      <c r="V6871" s="8">
        <v>1483.77</v>
      </c>
      <c r="W6871" s="8">
        <v>1176</v>
      </c>
      <c r="X6871" s="8">
        <v>-522.4</v>
      </c>
    </row>
    <row r="6872" spans="1:24" x14ac:dyDescent="0.25">
      <c r="A6872" t="s">
        <v>7198</v>
      </c>
      <c r="B6872" s="1">
        <v>45888</v>
      </c>
      <c r="C6872" t="s">
        <v>671</v>
      </c>
      <c r="D6872" t="s">
        <v>672</v>
      </c>
      <c r="E6872" t="s">
        <v>27</v>
      </c>
      <c r="F6872" t="s">
        <v>89</v>
      </c>
      <c r="G6872" t="s">
        <v>38</v>
      </c>
      <c r="H6872" t="s">
        <v>39</v>
      </c>
      <c r="I6872" t="s">
        <v>112</v>
      </c>
      <c r="J6872" t="s">
        <v>113</v>
      </c>
      <c r="K6872" t="s">
        <v>42</v>
      </c>
      <c r="L6872" s="8">
        <v>8.5</v>
      </c>
      <c r="M6872" s="8">
        <v>2.8</v>
      </c>
      <c r="N6872">
        <v>242</v>
      </c>
      <c r="O6872" s="8">
        <v>2057</v>
      </c>
      <c r="P6872" s="14">
        <v>0.1132</v>
      </c>
      <c r="Q6872" s="8">
        <v>232.85</v>
      </c>
      <c r="R6872" s="8">
        <v>1824.15</v>
      </c>
      <c r="S6872" s="8">
        <v>677.6</v>
      </c>
      <c r="T6872" s="8">
        <v>1146.55</v>
      </c>
      <c r="U6872">
        <v>0</v>
      </c>
      <c r="V6872" s="8">
        <v>0</v>
      </c>
      <c r="W6872" s="8">
        <v>0</v>
      </c>
      <c r="X6872" s="8">
        <v>1146.55</v>
      </c>
    </row>
    <row r="6873" spans="1:24" x14ac:dyDescent="0.25">
      <c r="A6873" t="s">
        <v>7199</v>
      </c>
      <c r="B6873" s="1">
        <v>45876</v>
      </c>
      <c r="C6873" t="s">
        <v>110</v>
      </c>
      <c r="D6873" t="s">
        <v>111</v>
      </c>
      <c r="E6873" t="s">
        <v>27</v>
      </c>
      <c r="F6873" t="s">
        <v>37</v>
      </c>
      <c r="G6873" t="s">
        <v>38</v>
      </c>
      <c r="H6873" t="s">
        <v>39</v>
      </c>
      <c r="I6873" t="s">
        <v>156</v>
      </c>
      <c r="J6873" t="s">
        <v>157</v>
      </c>
      <c r="K6873" t="s">
        <v>42</v>
      </c>
      <c r="L6873" s="8">
        <v>6.2</v>
      </c>
      <c r="M6873" s="8">
        <v>1.9</v>
      </c>
      <c r="N6873">
        <v>19</v>
      </c>
      <c r="O6873" s="8">
        <v>117.8</v>
      </c>
      <c r="P6873" s="14">
        <v>1.7299999999999999E-2</v>
      </c>
      <c r="Q6873" s="8">
        <v>2.04</v>
      </c>
      <c r="R6873" s="8">
        <v>115.76</v>
      </c>
      <c r="S6873" s="8">
        <v>36.1</v>
      </c>
      <c r="T6873" s="8">
        <v>79.66</v>
      </c>
      <c r="U6873">
        <v>0</v>
      </c>
      <c r="V6873" s="8">
        <v>0</v>
      </c>
      <c r="W6873" s="8">
        <v>0</v>
      </c>
      <c r="X6873" s="8">
        <v>79.66</v>
      </c>
    </row>
    <row r="6874" spans="1:24" x14ac:dyDescent="0.25">
      <c r="A6874" t="s">
        <v>7200</v>
      </c>
      <c r="B6874" s="1">
        <v>46257</v>
      </c>
      <c r="C6874" t="s">
        <v>406</v>
      </c>
      <c r="D6874" t="s">
        <v>407</v>
      </c>
      <c r="E6874" t="s">
        <v>63</v>
      </c>
      <c r="F6874" t="s">
        <v>37</v>
      </c>
      <c r="G6874" t="s">
        <v>79</v>
      </c>
      <c r="H6874" t="s">
        <v>80</v>
      </c>
      <c r="I6874" t="s">
        <v>112</v>
      </c>
      <c r="J6874" t="s">
        <v>113</v>
      </c>
      <c r="K6874" t="s">
        <v>42</v>
      </c>
      <c r="L6874" s="8">
        <v>8.5</v>
      </c>
      <c r="M6874" s="8">
        <v>2.8</v>
      </c>
      <c r="N6874">
        <v>4</v>
      </c>
      <c r="O6874" s="8">
        <v>34</v>
      </c>
      <c r="P6874" s="14">
        <v>2.7000000000000001E-3</v>
      </c>
      <c r="Q6874" s="8">
        <v>0.09</v>
      </c>
      <c r="R6874" s="8">
        <v>33.909999999999997</v>
      </c>
      <c r="S6874" s="8">
        <v>11.2</v>
      </c>
      <c r="T6874" s="8">
        <v>22.71</v>
      </c>
      <c r="U6874">
        <v>1</v>
      </c>
      <c r="V6874" s="8">
        <v>8.48</v>
      </c>
      <c r="W6874" s="8">
        <v>3.3</v>
      </c>
      <c r="X6874" s="8">
        <v>19.41</v>
      </c>
    </row>
    <row r="6875" spans="1:24" x14ac:dyDescent="0.25">
      <c r="A6875" t="s">
        <v>7201</v>
      </c>
      <c r="B6875" s="1">
        <v>45975</v>
      </c>
      <c r="C6875" t="s">
        <v>235</v>
      </c>
      <c r="D6875" t="s">
        <v>236</v>
      </c>
      <c r="E6875" t="s">
        <v>27</v>
      </c>
      <c r="F6875" t="s">
        <v>54</v>
      </c>
      <c r="G6875" t="s">
        <v>38</v>
      </c>
      <c r="H6875" t="s">
        <v>39</v>
      </c>
      <c r="I6875" t="s">
        <v>144</v>
      </c>
      <c r="J6875" t="s">
        <v>145</v>
      </c>
      <c r="K6875" t="s">
        <v>33</v>
      </c>
      <c r="L6875" s="8">
        <v>12</v>
      </c>
      <c r="M6875" s="8">
        <v>6.5</v>
      </c>
      <c r="N6875">
        <v>15</v>
      </c>
      <c r="O6875" s="8">
        <v>180</v>
      </c>
      <c r="P6875" s="14">
        <v>1.09E-2</v>
      </c>
      <c r="Q6875" s="8">
        <v>1.96</v>
      </c>
      <c r="R6875" s="8">
        <v>178.04</v>
      </c>
      <c r="S6875" s="8">
        <v>97.5</v>
      </c>
      <c r="T6875" s="8">
        <v>80.540000000000006</v>
      </c>
      <c r="U6875">
        <v>0</v>
      </c>
      <c r="V6875" s="8">
        <v>0</v>
      </c>
      <c r="W6875" s="8">
        <v>0</v>
      </c>
      <c r="X6875" s="8">
        <v>80.540000000000006</v>
      </c>
    </row>
    <row r="6876" spans="1:24" x14ac:dyDescent="0.25">
      <c r="A6876" t="s">
        <v>7202</v>
      </c>
      <c r="B6876" s="1">
        <v>46019</v>
      </c>
      <c r="C6876" t="s">
        <v>91</v>
      </c>
      <c r="D6876" t="s">
        <v>92</v>
      </c>
      <c r="E6876" t="s">
        <v>27</v>
      </c>
      <c r="F6876" t="s">
        <v>37</v>
      </c>
      <c r="G6876" t="s">
        <v>38</v>
      </c>
      <c r="H6876" t="s">
        <v>39</v>
      </c>
      <c r="I6876" t="s">
        <v>99</v>
      </c>
      <c r="J6876" t="s">
        <v>100</v>
      </c>
      <c r="K6876" t="s">
        <v>49</v>
      </c>
      <c r="L6876" s="8">
        <v>3.8</v>
      </c>
      <c r="M6876" s="8">
        <v>2.6</v>
      </c>
      <c r="N6876">
        <v>67</v>
      </c>
      <c r="O6876" s="8">
        <v>254.6</v>
      </c>
      <c r="P6876" s="14">
        <v>2.9000000000000001E-2</v>
      </c>
      <c r="Q6876" s="8">
        <v>7.38</v>
      </c>
      <c r="R6876" s="8">
        <v>247.22</v>
      </c>
      <c r="S6876" s="8">
        <v>174.2</v>
      </c>
      <c r="T6876" s="8">
        <v>73.02</v>
      </c>
      <c r="U6876">
        <v>0</v>
      </c>
      <c r="V6876" s="8">
        <v>0</v>
      </c>
      <c r="W6876" s="8">
        <v>0</v>
      </c>
      <c r="X6876" s="8">
        <v>73.02</v>
      </c>
    </row>
    <row r="6877" spans="1:24" x14ac:dyDescent="0.25">
      <c r="A6877" t="s">
        <v>7203</v>
      </c>
      <c r="B6877" s="1">
        <v>45719</v>
      </c>
      <c r="C6877" t="s">
        <v>191</v>
      </c>
      <c r="D6877" t="s">
        <v>192</v>
      </c>
      <c r="E6877" t="s">
        <v>150</v>
      </c>
      <c r="F6877" t="s">
        <v>54</v>
      </c>
      <c r="G6877" t="s">
        <v>151</v>
      </c>
      <c r="H6877" t="s">
        <v>152</v>
      </c>
      <c r="I6877" t="s">
        <v>99</v>
      </c>
      <c r="J6877" t="s">
        <v>100</v>
      </c>
      <c r="K6877" t="s">
        <v>49</v>
      </c>
      <c r="L6877" s="8">
        <v>3.8</v>
      </c>
      <c r="M6877" s="8">
        <v>2.6</v>
      </c>
      <c r="N6877">
        <v>207</v>
      </c>
      <c r="O6877" s="8">
        <v>786.6</v>
      </c>
      <c r="P6877" s="14">
        <v>2.6200000000000001E-2</v>
      </c>
      <c r="Q6877" s="8">
        <v>20.61</v>
      </c>
      <c r="R6877" s="8">
        <v>765.99</v>
      </c>
      <c r="S6877" s="8">
        <v>538.20000000000005</v>
      </c>
      <c r="T6877" s="8">
        <v>227.79</v>
      </c>
      <c r="U6877">
        <v>0</v>
      </c>
      <c r="V6877" s="8">
        <v>0</v>
      </c>
      <c r="W6877" s="8">
        <v>0</v>
      </c>
      <c r="X6877" s="8">
        <v>227.79</v>
      </c>
    </row>
    <row r="6878" spans="1:24" x14ac:dyDescent="0.25">
      <c r="A6878" t="s">
        <v>7204</v>
      </c>
      <c r="B6878" s="1">
        <v>45982</v>
      </c>
      <c r="C6878" t="s">
        <v>472</v>
      </c>
      <c r="D6878" t="s">
        <v>473</v>
      </c>
      <c r="E6878" t="s">
        <v>71</v>
      </c>
      <c r="F6878" t="s">
        <v>54</v>
      </c>
      <c r="G6878" t="s">
        <v>165</v>
      </c>
      <c r="H6878" t="s">
        <v>166</v>
      </c>
      <c r="I6878" t="s">
        <v>74</v>
      </c>
      <c r="J6878" t="s">
        <v>75</v>
      </c>
      <c r="K6878" t="s">
        <v>49</v>
      </c>
      <c r="L6878" s="8">
        <v>11</v>
      </c>
      <c r="M6878" s="8">
        <v>6.8</v>
      </c>
      <c r="N6878">
        <v>48</v>
      </c>
      <c r="O6878" s="8">
        <v>528</v>
      </c>
      <c r="P6878" s="14">
        <v>2.35E-2</v>
      </c>
      <c r="Q6878" s="8">
        <v>12.41</v>
      </c>
      <c r="R6878" s="8">
        <v>515.59</v>
      </c>
      <c r="S6878" s="8">
        <v>326.39999999999998</v>
      </c>
      <c r="T6878" s="8">
        <v>189.19</v>
      </c>
      <c r="U6878">
        <v>0</v>
      </c>
      <c r="V6878" s="8">
        <v>0</v>
      </c>
      <c r="W6878" s="8">
        <v>0</v>
      </c>
      <c r="X6878" s="8">
        <v>189.19</v>
      </c>
    </row>
    <row r="6879" spans="1:24" x14ac:dyDescent="0.25">
      <c r="A6879" t="s">
        <v>7205</v>
      </c>
      <c r="B6879" s="1">
        <v>46057</v>
      </c>
      <c r="C6879" t="s">
        <v>279</v>
      </c>
      <c r="D6879" t="s">
        <v>280</v>
      </c>
      <c r="E6879" t="s">
        <v>53</v>
      </c>
      <c r="F6879" t="s">
        <v>54</v>
      </c>
      <c r="G6879" t="s">
        <v>55</v>
      </c>
      <c r="H6879" t="s">
        <v>56</v>
      </c>
      <c r="I6879" t="s">
        <v>99</v>
      </c>
      <c r="J6879" t="s">
        <v>100</v>
      </c>
      <c r="K6879" t="s">
        <v>49</v>
      </c>
      <c r="L6879" s="8">
        <v>3.8</v>
      </c>
      <c r="M6879" s="8">
        <v>2.6</v>
      </c>
      <c r="N6879">
        <v>13</v>
      </c>
      <c r="O6879" s="8">
        <v>49.4</v>
      </c>
      <c r="P6879" s="14">
        <v>2.7699999999999999E-2</v>
      </c>
      <c r="Q6879" s="8">
        <v>1.37</v>
      </c>
      <c r="R6879" s="8">
        <v>48.03</v>
      </c>
      <c r="S6879" s="8">
        <v>33.799999999999997</v>
      </c>
      <c r="T6879" s="8">
        <v>14.23</v>
      </c>
      <c r="U6879">
        <v>0</v>
      </c>
      <c r="V6879" s="8">
        <v>0</v>
      </c>
      <c r="W6879" s="8">
        <v>0</v>
      </c>
      <c r="X6879" s="8">
        <v>14.23</v>
      </c>
    </row>
    <row r="6880" spans="1:24" x14ac:dyDescent="0.25">
      <c r="A6880" t="s">
        <v>7206</v>
      </c>
      <c r="B6880" s="1">
        <v>46207</v>
      </c>
      <c r="C6880" t="s">
        <v>223</v>
      </c>
      <c r="D6880" t="s">
        <v>224</v>
      </c>
      <c r="E6880" t="s">
        <v>27</v>
      </c>
      <c r="F6880" t="s">
        <v>28</v>
      </c>
      <c r="G6880" t="s">
        <v>38</v>
      </c>
      <c r="H6880" t="s">
        <v>39</v>
      </c>
      <c r="I6880" t="s">
        <v>74</v>
      </c>
      <c r="J6880" t="s">
        <v>75</v>
      </c>
      <c r="K6880" t="s">
        <v>49</v>
      </c>
      <c r="L6880" s="8">
        <v>11</v>
      </c>
      <c r="M6880" s="8">
        <v>6.8</v>
      </c>
      <c r="N6880">
        <v>25</v>
      </c>
      <c r="O6880" s="8">
        <v>275</v>
      </c>
      <c r="P6880" s="14">
        <v>5.7799999999999997E-2</v>
      </c>
      <c r="Q6880" s="8">
        <v>15.9</v>
      </c>
      <c r="R6880" s="8">
        <v>259.10000000000002</v>
      </c>
      <c r="S6880" s="8">
        <v>170</v>
      </c>
      <c r="T6880" s="8">
        <v>89.1</v>
      </c>
      <c r="U6880">
        <v>0</v>
      </c>
      <c r="V6880" s="8">
        <v>0</v>
      </c>
      <c r="W6880" s="8">
        <v>0</v>
      </c>
      <c r="X6880" s="8">
        <v>89.1</v>
      </c>
    </row>
    <row r="6881" spans="1:24" x14ac:dyDescent="0.25">
      <c r="A6881" t="s">
        <v>7207</v>
      </c>
      <c r="B6881" s="1">
        <v>46153</v>
      </c>
      <c r="C6881" t="s">
        <v>69</v>
      </c>
      <c r="D6881" t="s">
        <v>70</v>
      </c>
      <c r="E6881" t="s">
        <v>71</v>
      </c>
      <c r="F6881" t="s">
        <v>37</v>
      </c>
      <c r="G6881" t="s">
        <v>72</v>
      </c>
      <c r="H6881" t="s">
        <v>73</v>
      </c>
      <c r="I6881" t="s">
        <v>122</v>
      </c>
      <c r="J6881" t="s">
        <v>123</v>
      </c>
      <c r="K6881" t="s">
        <v>59</v>
      </c>
      <c r="L6881" s="8">
        <v>5.5</v>
      </c>
      <c r="M6881" s="8">
        <v>3.8</v>
      </c>
      <c r="N6881">
        <v>61</v>
      </c>
      <c r="O6881" s="8">
        <v>335.5</v>
      </c>
      <c r="P6881" s="14">
        <v>1.04E-2</v>
      </c>
      <c r="Q6881" s="8">
        <v>3.49</v>
      </c>
      <c r="R6881" s="8">
        <v>332.01</v>
      </c>
      <c r="S6881" s="8">
        <v>231.8</v>
      </c>
      <c r="T6881" s="8">
        <v>100.21</v>
      </c>
      <c r="U6881">
        <v>0</v>
      </c>
      <c r="V6881" s="8">
        <v>0</v>
      </c>
      <c r="W6881" s="8">
        <v>0</v>
      </c>
      <c r="X6881" s="8">
        <v>100.21</v>
      </c>
    </row>
    <row r="6882" spans="1:24" x14ac:dyDescent="0.25">
      <c r="A6882" t="s">
        <v>7208</v>
      </c>
      <c r="B6882" s="1">
        <v>45838</v>
      </c>
      <c r="C6882" t="s">
        <v>171</v>
      </c>
      <c r="D6882" t="s">
        <v>172</v>
      </c>
      <c r="E6882" t="s">
        <v>27</v>
      </c>
      <c r="F6882" t="s">
        <v>46</v>
      </c>
      <c r="G6882" t="s">
        <v>38</v>
      </c>
      <c r="H6882" t="s">
        <v>39</v>
      </c>
      <c r="I6882" t="s">
        <v>185</v>
      </c>
      <c r="J6882" t="s">
        <v>186</v>
      </c>
      <c r="K6882" t="s">
        <v>59</v>
      </c>
      <c r="L6882" s="8">
        <v>4.9000000000000004</v>
      </c>
      <c r="M6882" s="8">
        <v>3.1</v>
      </c>
      <c r="N6882">
        <v>2</v>
      </c>
      <c r="O6882" s="8">
        <v>9.8000000000000007</v>
      </c>
      <c r="P6882" s="14">
        <v>6.0699999999999997E-2</v>
      </c>
      <c r="Q6882" s="8">
        <v>0.59</v>
      </c>
      <c r="R6882" s="8">
        <v>9.2100000000000009</v>
      </c>
      <c r="S6882" s="8">
        <v>6.2</v>
      </c>
      <c r="T6882" s="8">
        <v>3.01</v>
      </c>
      <c r="U6882">
        <v>0</v>
      </c>
      <c r="V6882" s="8">
        <v>0</v>
      </c>
      <c r="W6882" s="8">
        <v>0</v>
      </c>
      <c r="X6882" s="8">
        <v>3.01</v>
      </c>
    </row>
    <row r="6883" spans="1:24" x14ac:dyDescent="0.25">
      <c r="A6883" t="s">
        <v>7209</v>
      </c>
      <c r="B6883" s="1">
        <v>45584</v>
      </c>
      <c r="C6883" t="s">
        <v>211</v>
      </c>
      <c r="D6883" t="s">
        <v>212</v>
      </c>
      <c r="E6883" t="s">
        <v>27</v>
      </c>
      <c r="F6883" t="s">
        <v>37</v>
      </c>
      <c r="G6883" t="s">
        <v>38</v>
      </c>
      <c r="H6883" t="s">
        <v>39</v>
      </c>
      <c r="I6883" t="s">
        <v>31</v>
      </c>
      <c r="J6883" t="s">
        <v>32</v>
      </c>
      <c r="K6883" t="s">
        <v>33</v>
      </c>
      <c r="L6883" s="8">
        <v>5.8</v>
      </c>
      <c r="M6883" s="8">
        <v>2.7</v>
      </c>
      <c r="N6883">
        <v>12</v>
      </c>
      <c r="O6883" s="8">
        <v>69.599999999999994</v>
      </c>
      <c r="P6883" s="14">
        <v>2.75E-2</v>
      </c>
      <c r="Q6883" s="8">
        <v>1.91</v>
      </c>
      <c r="R6883" s="8">
        <v>67.69</v>
      </c>
      <c r="S6883" s="8">
        <v>32.4</v>
      </c>
      <c r="T6883" s="8">
        <v>35.29</v>
      </c>
      <c r="U6883">
        <v>0</v>
      </c>
      <c r="V6883" s="8">
        <v>0</v>
      </c>
      <c r="W6883" s="8">
        <v>0</v>
      </c>
      <c r="X6883" s="8">
        <v>35.29</v>
      </c>
    </row>
    <row r="6884" spans="1:24" x14ac:dyDescent="0.25">
      <c r="A6884" t="s">
        <v>7210</v>
      </c>
      <c r="B6884" s="1">
        <v>46190</v>
      </c>
      <c r="C6884" t="s">
        <v>107</v>
      </c>
      <c r="D6884" t="s">
        <v>108</v>
      </c>
      <c r="E6884" t="s">
        <v>53</v>
      </c>
      <c r="F6884" t="s">
        <v>46</v>
      </c>
      <c r="G6884" t="s">
        <v>55</v>
      </c>
      <c r="H6884" t="s">
        <v>56</v>
      </c>
      <c r="I6884" t="s">
        <v>74</v>
      </c>
      <c r="J6884" t="s">
        <v>75</v>
      </c>
      <c r="K6884" t="s">
        <v>49</v>
      </c>
      <c r="L6884" s="8">
        <v>11</v>
      </c>
      <c r="M6884" s="8">
        <v>6.8</v>
      </c>
      <c r="N6884">
        <v>38</v>
      </c>
      <c r="O6884" s="8">
        <v>418</v>
      </c>
      <c r="P6884" s="14">
        <v>6.6000000000000003E-2</v>
      </c>
      <c r="Q6884" s="8">
        <v>27.59</v>
      </c>
      <c r="R6884" s="8">
        <v>390.41</v>
      </c>
      <c r="S6884" s="8">
        <v>258.39999999999998</v>
      </c>
      <c r="T6884" s="8">
        <v>132.01</v>
      </c>
      <c r="U6884">
        <v>0</v>
      </c>
      <c r="V6884" s="8">
        <v>0</v>
      </c>
      <c r="W6884" s="8">
        <v>0</v>
      </c>
      <c r="X6884" s="8">
        <v>132.01</v>
      </c>
    </row>
    <row r="6885" spans="1:24" x14ac:dyDescent="0.25">
      <c r="A6885" t="s">
        <v>7211</v>
      </c>
      <c r="B6885" s="1">
        <v>46159</v>
      </c>
      <c r="C6885" t="s">
        <v>420</v>
      </c>
      <c r="D6885" t="s">
        <v>421</v>
      </c>
      <c r="E6885" t="s">
        <v>150</v>
      </c>
      <c r="F6885" t="s">
        <v>89</v>
      </c>
      <c r="G6885" t="s">
        <v>151</v>
      </c>
      <c r="H6885" t="s">
        <v>152</v>
      </c>
      <c r="I6885" t="s">
        <v>31</v>
      </c>
      <c r="J6885" t="s">
        <v>32</v>
      </c>
      <c r="K6885" t="s">
        <v>33</v>
      </c>
      <c r="L6885" s="8">
        <v>5.8</v>
      </c>
      <c r="M6885" s="8">
        <v>2.7</v>
      </c>
      <c r="N6885">
        <v>326</v>
      </c>
      <c r="O6885" s="8">
        <v>1890.8</v>
      </c>
      <c r="P6885" s="14">
        <v>6.7199999999999996E-2</v>
      </c>
      <c r="Q6885" s="8">
        <v>127.06</v>
      </c>
      <c r="R6885" s="8">
        <v>1763.74</v>
      </c>
      <c r="S6885" s="8">
        <v>880.2</v>
      </c>
      <c r="T6885" s="8">
        <v>883.54</v>
      </c>
      <c r="U6885">
        <v>0</v>
      </c>
      <c r="V6885" s="8">
        <v>0</v>
      </c>
      <c r="W6885" s="8">
        <v>0</v>
      </c>
      <c r="X6885" s="8">
        <v>883.54</v>
      </c>
    </row>
    <row r="6886" spans="1:24" x14ac:dyDescent="0.25">
      <c r="A6886" t="s">
        <v>7212</v>
      </c>
      <c r="B6886" s="1">
        <v>45724</v>
      </c>
      <c r="C6886" t="s">
        <v>247</v>
      </c>
      <c r="D6886" t="s">
        <v>248</v>
      </c>
      <c r="E6886" t="s">
        <v>53</v>
      </c>
      <c r="F6886" t="s">
        <v>46</v>
      </c>
      <c r="G6886" t="s">
        <v>55</v>
      </c>
      <c r="H6886" t="s">
        <v>56</v>
      </c>
      <c r="I6886" t="s">
        <v>185</v>
      </c>
      <c r="J6886" t="s">
        <v>186</v>
      </c>
      <c r="K6886" t="s">
        <v>59</v>
      </c>
      <c r="L6886" s="8">
        <v>4.9000000000000004</v>
      </c>
      <c r="M6886" s="8">
        <v>3.1</v>
      </c>
      <c r="N6886">
        <v>10</v>
      </c>
      <c r="O6886" s="8">
        <v>49</v>
      </c>
      <c r="P6886" s="14">
        <v>0.2077</v>
      </c>
      <c r="Q6886" s="8">
        <v>10.18</v>
      </c>
      <c r="R6886" s="8">
        <v>38.82</v>
      </c>
      <c r="S6886" s="8">
        <v>31</v>
      </c>
      <c r="T6886" s="8">
        <v>7.82</v>
      </c>
      <c r="U6886">
        <v>0</v>
      </c>
      <c r="V6886" s="8">
        <v>0</v>
      </c>
      <c r="W6886" s="8">
        <v>0</v>
      </c>
      <c r="X6886" s="8">
        <v>7.82</v>
      </c>
    </row>
    <row r="6887" spans="1:24" x14ac:dyDescent="0.25">
      <c r="A6887" t="s">
        <v>7213</v>
      </c>
      <c r="B6887" s="1">
        <v>46119</v>
      </c>
      <c r="C6887" t="s">
        <v>288</v>
      </c>
      <c r="D6887" t="s">
        <v>289</v>
      </c>
      <c r="E6887" t="s">
        <v>27</v>
      </c>
      <c r="F6887" t="s">
        <v>46</v>
      </c>
      <c r="G6887" t="s">
        <v>38</v>
      </c>
      <c r="H6887" t="s">
        <v>39</v>
      </c>
      <c r="I6887" t="s">
        <v>99</v>
      </c>
      <c r="J6887" t="s">
        <v>100</v>
      </c>
      <c r="K6887" t="s">
        <v>49</v>
      </c>
      <c r="L6887" s="8">
        <v>3.8</v>
      </c>
      <c r="M6887" s="8">
        <v>2.6</v>
      </c>
      <c r="N6887">
        <v>42</v>
      </c>
      <c r="O6887" s="8">
        <v>159.6</v>
      </c>
      <c r="P6887" s="14">
        <v>3.1399999999999997E-2</v>
      </c>
      <c r="Q6887" s="8">
        <v>5.01</v>
      </c>
      <c r="R6887" s="8">
        <v>154.59</v>
      </c>
      <c r="S6887" s="8">
        <v>109.2</v>
      </c>
      <c r="T6887" s="8">
        <v>45.39</v>
      </c>
      <c r="U6887">
        <v>0</v>
      </c>
      <c r="V6887" s="8">
        <v>0</v>
      </c>
      <c r="W6887" s="8">
        <v>0</v>
      </c>
      <c r="X6887" s="8">
        <v>45.39</v>
      </c>
    </row>
    <row r="6888" spans="1:24" x14ac:dyDescent="0.25">
      <c r="A6888" t="s">
        <v>7214</v>
      </c>
      <c r="B6888" s="1">
        <v>45305</v>
      </c>
      <c r="C6888" t="s">
        <v>136</v>
      </c>
      <c r="D6888" t="s">
        <v>137</v>
      </c>
      <c r="E6888" t="s">
        <v>71</v>
      </c>
      <c r="F6888" t="s">
        <v>54</v>
      </c>
      <c r="G6888" t="s">
        <v>165</v>
      </c>
      <c r="H6888" t="s">
        <v>166</v>
      </c>
      <c r="I6888" t="s">
        <v>112</v>
      </c>
      <c r="J6888" t="s">
        <v>113</v>
      </c>
      <c r="K6888" t="s">
        <v>42</v>
      </c>
      <c r="L6888" s="8">
        <v>8.5</v>
      </c>
      <c r="M6888" s="8">
        <v>2.8</v>
      </c>
      <c r="N6888">
        <v>32</v>
      </c>
      <c r="O6888" s="8">
        <v>272</v>
      </c>
      <c r="P6888" s="14">
        <v>8.0000000000000002E-3</v>
      </c>
      <c r="Q6888" s="8">
        <v>2.1800000000000002</v>
      </c>
      <c r="R6888" s="8">
        <v>269.82</v>
      </c>
      <c r="S6888" s="8">
        <v>89.6</v>
      </c>
      <c r="T6888" s="8">
        <v>180.22</v>
      </c>
      <c r="U6888">
        <v>0</v>
      </c>
      <c r="V6888" s="8">
        <v>0</v>
      </c>
      <c r="W6888" s="8">
        <v>0</v>
      </c>
      <c r="X6888" s="8">
        <v>180.22</v>
      </c>
    </row>
    <row r="6889" spans="1:24" x14ac:dyDescent="0.25">
      <c r="A6889" t="s">
        <v>7215</v>
      </c>
      <c r="B6889" s="1">
        <v>45827</v>
      </c>
      <c r="C6889" t="s">
        <v>174</v>
      </c>
      <c r="D6889" t="s">
        <v>175</v>
      </c>
      <c r="E6889" t="s">
        <v>150</v>
      </c>
      <c r="F6889" t="s">
        <v>54</v>
      </c>
      <c r="G6889" t="s">
        <v>151</v>
      </c>
      <c r="H6889" t="s">
        <v>152</v>
      </c>
      <c r="I6889" t="s">
        <v>130</v>
      </c>
      <c r="J6889" t="s">
        <v>131</v>
      </c>
      <c r="K6889" t="s">
        <v>42</v>
      </c>
      <c r="L6889" s="8">
        <v>4.8</v>
      </c>
      <c r="M6889" s="8">
        <v>1.4</v>
      </c>
      <c r="N6889">
        <v>206</v>
      </c>
      <c r="O6889" s="8">
        <v>988.8</v>
      </c>
      <c r="P6889" s="14">
        <v>1.6000000000000001E-3</v>
      </c>
      <c r="Q6889" s="8">
        <v>1.58</v>
      </c>
      <c r="R6889" s="8">
        <v>987.22</v>
      </c>
      <c r="S6889" s="8">
        <v>288.39999999999998</v>
      </c>
      <c r="T6889" s="8">
        <v>698.82</v>
      </c>
      <c r="U6889">
        <v>0</v>
      </c>
      <c r="V6889" s="8">
        <v>0</v>
      </c>
      <c r="W6889" s="8">
        <v>0</v>
      </c>
      <c r="X6889" s="8">
        <v>698.82</v>
      </c>
    </row>
    <row r="6890" spans="1:24" x14ac:dyDescent="0.25">
      <c r="A6890" t="s">
        <v>7216</v>
      </c>
      <c r="B6890" s="1">
        <v>45401</v>
      </c>
      <c r="C6890" t="s">
        <v>159</v>
      </c>
      <c r="D6890" t="s">
        <v>160</v>
      </c>
      <c r="E6890" t="s">
        <v>27</v>
      </c>
      <c r="F6890" t="s">
        <v>37</v>
      </c>
      <c r="G6890" t="s">
        <v>38</v>
      </c>
      <c r="H6890" t="s">
        <v>39</v>
      </c>
      <c r="I6890" t="s">
        <v>99</v>
      </c>
      <c r="J6890" t="s">
        <v>100</v>
      </c>
      <c r="K6890" t="s">
        <v>49</v>
      </c>
      <c r="L6890" s="8">
        <v>3.8</v>
      </c>
      <c r="M6890" s="8">
        <v>2.6</v>
      </c>
      <c r="N6890">
        <v>62</v>
      </c>
      <c r="O6890" s="8">
        <v>235.6</v>
      </c>
      <c r="P6890" s="14">
        <v>2.0999999999999999E-3</v>
      </c>
      <c r="Q6890" s="8">
        <v>0.49</v>
      </c>
      <c r="R6890" s="8">
        <v>235.11</v>
      </c>
      <c r="S6890" s="8">
        <v>161.19999999999999</v>
      </c>
      <c r="T6890" s="8">
        <v>73.91</v>
      </c>
      <c r="U6890">
        <v>0</v>
      </c>
      <c r="V6890" s="8">
        <v>0</v>
      </c>
      <c r="W6890" s="8">
        <v>0</v>
      </c>
      <c r="X6890" s="8">
        <v>73.91</v>
      </c>
    </row>
    <row r="6891" spans="1:24" x14ac:dyDescent="0.25">
      <c r="A6891" t="s">
        <v>7217</v>
      </c>
      <c r="B6891" s="1">
        <v>45317</v>
      </c>
      <c r="C6891" t="s">
        <v>247</v>
      </c>
      <c r="D6891" t="s">
        <v>248</v>
      </c>
      <c r="E6891" t="s">
        <v>53</v>
      </c>
      <c r="F6891" t="s">
        <v>46</v>
      </c>
      <c r="G6891" t="s">
        <v>55</v>
      </c>
      <c r="H6891" t="s">
        <v>56</v>
      </c>
      <c r="I6891" t="s">
        <v>74</v>
      </c>
      <c r="J6891" t="s">
        <v>75</v>
      </c>
      <c r="K6891" t="s">
        <v>49</v>
      </c>
      <c r="L6891" s="8">
        <v>11</v>
      </c>
      <c r="M6891" s="8">
        <v>6.8</v>
      </c>
      <c r="N6891">
        <v>42</v>
      </c>
      <c r="O6891" s="8">
        <v>462</v>
      </c>
      <c r="P6891" s="14">
        <v>7.6399999999999996E-2</v>
      </c>
      <c r="Q6891" s="8">
        <v>35.299999999999997</v>
      </c>
      <c r="R6891" s="8">
        <v>426.7</v>
      </c>
      <c r="S6891" s="8">
        <v>285.60000000000002</v>
      </c>
      <c r="T6891" s="8">
        <v>141.1</v>
      </c>
      <c r="U6891">
        <v>0</v>
      </c>
      <c r="V6891" s="8">
        <v>0</v>
      </c>
      <c r="W6891" s="8">
        <v>0</v>
      </c>
      <c r="X6891" s="8">
        <v>141.1</v>
      </c>
    </row>
    <row r="6892" spans="1:24" x14ac:dyDescent="0.25">
      <c r="A6892" t="s">
        <v>7218</v>
      </c>
      <c r="B6892" s="1">
        <v>45682</v>
      </c>
      <c r="C6892" t="s">
        <v>120</v>
      </c>
      <c r="D6892" t="s">
        <v>121</v>
      </c>
      <c r="E6892" t="s">
        <v>63</v>
      </c>
      <c r="F6892" t="s">
        <v>89</v>
      </c>
      <c r="G6892" t="s">
        <v>79</v>
      </c>
      <c r="H6892" t="s">
        <v>80</v>
      </c>
      <c r="I6892" t="s">
        <v>185</v>
      </c>
      <c r="J6892" t="s">
        <v>186</v>
      </c>
      <c r="K6892" t="s">
        <v>59</v>
      </c>
      <c r="L6892" s="8">
        <v>4.9000000000000004</v>
      </c>
      <c r="M6892" s="8">
        <v>3.1</v>
      </c>
      <c r="N6892">
        <v>67</v>
      </c>
      <c r="O6892" s="8">
        <v>328.3</v>
      </c>
      <c r="P6892" s="14">
        <v>0.1089</v>
      </c>
      <c r="Q6892" s="8">
        <v>35.75</v>
      </c>
      <c r="R6892" s="8">
        <v>292.55</v>
      </c>
      <c r="S6892" s="8">
        <v>207.7</v>
      </c>
      <c r="T6892" s="8">
        <v>84.85</v>
      </c>
      <c r="U6892">
        <v>0</v>
      </c>
      <c r="V6892" s="8">
        <v>0</v>
      </c>
      <c r="W6892" s="8">
        <v>0</v>
      </c>
      <c r="X6892" s="8">
        <v>84.85</v>
      </c>
    </row>
    <row r="6893" spans="1:24" x14ac:dyDescent="0.25">
      <c r="A6893" t="s">
        <v>7219</v>
      </c>
      <c r="B6893" s="1">
        <v>45440</v>
      </c>
      <c r="C6893" t="s">
        <v>51</v>
      </c>
      <c r="D6893" t="s">
        <v>52</v>
      </c>
      <c r="E6893" t="s">
        <v>53</v>
      </c>
      <c r="F6893" t="s">
        <v>54</v>
      </c>
      <c r="G6893" t="s">
        <v>55</v>
      </c>
      <c r="H6893" t="s">
        <v>56</v>
      </c>
      <c r="I6893" t="s">
        <v>31</v>
      </c>
      <c r="J6893" t="s">
        <v>32</v>
      </c>
      <c r="K6893" t="s">
        <v>33</v>
      </c>
      <c r="L6893" s="8">
        <v>5.8</v>
      </c>
      <c r="M6893" s="8">
        <v>2.7</v>
      </c>
      <c r="N6893">
        <v>251</v>
      </c>
      <c r="O6893" s="8">
        <v>1455.8</v>
      </c>
      <c r="P6893" s="14">
        <v>2.7000000000000001E-3</v>
      </c>
      <c r="Q6893" s="8">
        <v>3.93</v>
      </c>
      <c r="R6893" s="8">
        <v>1451.87</v>
      </c>
      <c r="S6893" s="8">
        <v>677.7</v>
      </c>
      <c r="T6893" s="8">
        <v>774.17</v>
      </c>
      <c r="U6893">
        <v>0</v>
      </c>
      <c r="V6893" s="8">
        <v>0</v>
      </c>
      <c r="W6893" s="8">
        <v>0</v>
      </c>
      <c r="X6893" s="8">
        <v>774.17</v>
      </c>
    </row>
    <row r="6894" spans="1:24" x14ac:dyDescent="0.25">
      <c r="A6894" t="s">
        <v>7220</v>
      </c>
      <c r="B6894" s="1">
        <v>45346</v>
      </c>
      <c r="C6894" t="s">
        <v>288</v>
      </c>
      <c r="D6894" t="s">
        <v>289</v>
      </c>
      <c r="E6894" t="s">
        <v>27</v>
      </c>
      <c r="F6894" t="s">
        <v>46</v>
      </c>
      <c r="G6894" t="s">
        <v>29</v>
      </c>
      <c r="H6894" t="s">
        <v>30</v>
      </c>
      <c r="I6894" t="s">
        <v>74</v>
      </c>
      <c r="J6894" t="s">
        <v>75</v>
      </c>
      <c r="K6894" t="s">
        <v>49</v>
      </c>
      <c r="L6894" s="8">
        <v>11</v>
      </c>
      <c r="M6894" s="8">
        <v>6.8</v>
      </c>
      <c r="N6894">
        <v>49</v>
      </c>
      <c r="O6894" s="8">
        <v>539</v>
      </c>
      <c r="P6894" s="14">
        <v>7.4200000000000002E-2</v>
      </c>
      <c r="Q6894" s="8">
        <v>39.99</v>
      </c>
      <c r="R6894" s="8">
        <v>499.01</v>
      </c>
      <c r="S6894" s="8">
        <v>333.2</v>
      </c>
      <c r="T6894" s="8">
        <v>165.81</v>
      </c>
      <c r="U6894">
        <v>0</v>
      </c>
      <c r="V6894" s="8">
        <v>0</v>
      </c>
      <c r="W6894" s="8">
        <v>0</v>
      </c>
      <c r="X6894" s="8">
        <v>165.81</v>
      </c>
    </row>
    <row r="6895" spans="1:24" x14ac:dyDescent="0.25">
      <c r="A6895" t="s">
        <v>7221</v>
      </c>
      <c r="B6895" s="1">
        <v>45978</v>
      </c>
      <c r="C6895" t="s">
        <v>94</v>
      </c>
      <c r="D6895" t="s">
        <v>95</v>
      </c>
      <c r="E6895" t="s">
        <v>53</v>
      </c>
      <c r="F6895" t="s">
        <v>46</v>
      </c>
      <c r="G6895" t="s">
        <v>55</v>
      </c>
      <c r="H6895" t="s">
        <v>56</v>
      </c>
      <c r="I6895" t="s">
        <v>185</v>
      </c>
      <c r="J6895" t="s">
        <v>186</v>
      </c>
      <c r="K6895" t="s">
        <v>59</v>
      </c>
      <c r="L6895" s="8">
        <v>4.9000000000000004</v>
      </c>
      <c r="M6895" s="8">
        <v>3.1</v>
      </c>
      <c r="N6895">
        <v>60</v>
      </c>
      <c r="O6895" s="8">
        <v>294</v>
      </c>
      <c r="P6895" s="14">
        <v>0.13220000000000001</v>
      </c>
      <c r="Q6895" s="8">
        <v>38.869999999999997</v>
      </c>
      <c r="R6895" s="8">
        <v>255.13</v>
      </c>
      <c r="S6895" s="8">
        <v>186</v>
      </c>
      <c r="T6895" s="8">
        <v>69.13</v>
      </c>
      <c r="U6895">
        <v>0</v>
      </c>
      <c r="V6895" s="8">
        <v>0</v>
      </c>
      <c r="W6895" s="8">
        <v>0</v>
      </c>
      <c r="X6895" s="8">
        <v>69.13</v>
      </c>
    </row>
    <row r="6896" spans="1:24" x14ac:dyDescent="0.25">
      <c r="A6896" t="s">
        <v>7222</v>
      </c>
      <c r="B6896" s="1">
        <v>45349</v>
      </c>
      <c r="C6896" t="s">
        <v>258</v>
      </c>
      <c r="D6896" t="s">
        <v>259</v>
      </c>
      <c r="E6896" t="s">
        <v>71</v>
      </c>
      <c r="F6896" t="s">
        <v>28</v>
      </c>
      <c r="G6896" t="s">
        <v>72</v>
      </c>
      <c r="H6896" t="s">
        <v>73</v>
      </c>
      <c r="I6896" t="s">
        <v>122</v>
      </c>
      <c r="J6896" t="s">
        <v>123</v>
      </c>
      <c r="K6896" t="s">
        <v>59</v>
      </c>
      <c r="L6896" s="8">
        <v>5.5</v>
      </c>
      <c r="M6896" s="8">
        <v>3.8</v>
      </c>
      <c r="N6896">
        <v>25</v>
      </c>
      <c r="O6896" s="8">
        <v>137.5</v>
      </c>
      <c r="P6896" s="14">
        <v>8.1000000000000003E-2</v>
      </c>
      <c r="Q6896" s="8">
        <v>11.14</v>
      </c>
      <c r="R6896" s="8">
        <v>126.36</v>
      </c>
      <c r="S6896" s="8">
        <v>95</v>
      </c>
      <c r="T6896" s="8">
        <v>31.36</v>
      </c>
      <c r="U6896">
        <v>0</v>
      </c>
      <c r="V6896" s="8">
        <v>0</v>
      </c>
      <c r="W6896" s="8">
        <v>0</v>
      </c>
      <c r="X6896" s="8">
        <v>31.36</v>
      </c>
    </row>
    <row r="6897" spans="1:24" x14ac:dyDescent="0.25">
      <c r="A6897" t="s">
        <v>7223</v>
      </c>
      <c r="B6897" s="1">
        <v>45496</v>
      </c>
      <c r="C6897" t="s">
        <v>247</v>
      </c>
      <c r="D6897" t="s">
        <v>248</v>
      </c>
      <c r="E6897" t="s">
        <v>53</v>
      </c>
      <c r="F6897" t="s">
        <v>46</v>
      </c>
      <c r="G6897" t="s">
        <v>55</v>
      </c>
      <c r="H6897" t="s">
        <v>56</v>
      </c>
      <c r="I6897" t="s">
        <v>112</v>
      </c>
      <c r="J6897" t="s">
        <v>113</v>
      </c>
      <c r="K6897" t="s">
        <v>42</v>
      </c>
      <c r="L6897" s="8">
        <v>8.5</v>
      </c>
      <c r="M6897" s="8">
        <v>2.8</v>
      </c>
      <c r="N6897">
        <v>33</v>
      </c>
      <c r="O6897" s="8">
        <v>280.5</v>
      </c>
      <c r="P6897" s="14">
        <v>0.14449999999999999</v>
      </c>
      <c r="Q6897" s="8">
        <v>40.53</v>
      </c>
      <c r="R6897" s="8">
        <v>239.97</v>
      </c>
      <c r="S6897" s="8">
        <v>92.4</v>
      </c>
      <c r="T6897" s="8">
        <v>147.57</v>
      </c>
      <c r="U6897">
        <v>0</v>
      </c>
      <c r="V6897" s="8">
        <v>0</v>
      </c>
      <c r="W6897" s="8">
        <v>0</v>
      </c>
      <c r="X6897" s="8">
        <v>147.57</v>
      </c>
    </row>
    <row r="6898" spans="1:24" x14ac:dyDescent="0.25">
      <c r="A6898" t="s">
        <v>7224</v>
      </c>
      <c r="B6898" s="1">
        <v>45565</v>
      </c>
      <c r="C6898" t="s">
        <v>177</v>
      </c>
      <c r="D6898" t="s">
        <v>178</v>
      </c>
      <c r="E6898" t="s">
        <v>27</v>
      </c>
      <c r="F6898" t="s">
        <v>37</v>
      </c>
      <c r="G6898" t="s">
        <v>38</v>
      </c>
      <c r="H6898" t="s">
        <v>39</v>
      </c>
      <c r="I6898" t="s">
        <v>47</v>
      </c>
      <c r="J6898" t="s">
        <v>48</v>
      </c>
      <c r="K6898" t="s">
        <v>49</v>
      </c>
      <c r="L6898" s="8">
        <v>5</v>
      </c>
      <c r="M6898" s="8">
        <v>3.2</v>
      </c>
      <c r="N6898">
        <v>6</v>
      </c>
      <c r="O6898" s="8">
        <v>30</v>
      </c>
      <c r="P6898" s="14">
        <v>1.47E-2</v>
      </c>
      <c r="Q6898" s="8">
        <v>0.44</v>
      </c>
      <c r="R6898" s="8">
        <v>29.56</v>
      </c>
      <c r="S6898" s="8">
        <v>19.2</v>
      </c>
      <c r="T6898" s="8">
        <v>10.36</v>
      </c>
      <c r="U6898">
        <v>0</v>
      </c>
      <c r="V6898" s="8">
        <v>0</v>
      </c>
      <c r="W6898" s="8">
        <v>0</v>
      </c>
      <c r="X6898" s="8">
        <v>10.36</v>
      </c>
    </row>
    <row r="6899" spans="1:24" x14ac:dyDescent="0.25">
      <c r="A6899" t="s">
        <v>7225</v>
      </c>
      <c r="B6899" s="1">
        <v>46060</v>
      </c>
      <c r="C6899" t="s">
        <v>301</v>
      </c>
      <c r="D6899" t="s">
        <v>302</v>
      </c>
      <c r="E6899" t="s">
        <v>63</v>
      </c>
      <c r="F6899" t="s">
        <v>37</v>
      </c>
      <c r="G6899" t="s">
        <v>79</v>
      </c>
      <c r="H6899" t="s">
        <v>80</v>
      </c>
      <c r="I6899" t="s">
        <v>74</v>
      </c>
      <c r="J6899" t="s">
        <v>75</v>
      </c>
      <c r="K6899" t="s">
        <v>49</v>
      </c>
      <c r="L6899" s="8">
        <v>11</v>
      </c>
      <c r="M6899" s="8">
        <v>6.8</v>
      </c>
      <c r="N6899">
        <v>59</v>
      </c>
      <c r="O6899" s="8">
        <v>649</v>
      </c>
      <c r="P6899" s="14">
        <v>2.0400000000000001E-2</v>
      </c>
      <c r="Q6899" s="8">
        <v>13.24</v>
      </c>
      <c r="R6899" s="8">
        <v>635.76</v>
      </c>
      <c r="S6899" s="8">
        <v>401.2</v>
      </c>
      <c r="T6899" s="8">
        <v>234.56</v>
      </c>
      <c r="U6899">
        <v>0</v>
      </c>
      <c r="V6899" s="8">
        <v>0</v>
      </c>
      <c r="W6899" s="8">
        <v>0</v>
      </c>
      <c r="X6899" s="8">
        <v>234.56</v>
      </c>
    </row>
    <row r="6900" spans="1:24" x14ac:dyDescent="0.25">
      <c r="A6900" t="s">
        <v>7226</v>
      </c>
      <c r="B6900" s="1">
        <v>46096</v>
      </c>
      <c r="C6900" t="s">
        <v>567</v>
      </c>
      <c r="D6900" t="s">
        <v>568</v>
      </c>
      <c r="E6900" t="s">
        <v>27</v>
      </c>
      <c r="F6900" t="s">
        <v>37</v>
      </c>
      <c r="G6900" t="s">
        <v>38</v>
      </c>
      <c r="H6900" t="s">
        <v>39</v>
      </c>
      <c r="I6900" t="s">
        <v>127</v>
      </c>
      <c r="J6900" t="s">
        <v>128</v>
      </c>
      <c r="K6900" t="s">
        <v>33</v>
      </c>
      <c r="L6900" s="8">
        <v>7.2</v>
      </c>
      <c r="M6900" s="8">
        <v>3.6</v>
      </c>
      <c r="N6900">
        <v>23</v>
      </c>
      <c r="O6900" s="8">
        <v>165.6</v>
      </c>
      <c r="P6900" s="14">
        <v>1.34E-2</v>
      </c>
      <c r="Q6900" s="8">
        <v>2.2200000000000002</v>
      </c>
      <c r="R6900" s="8">
        <v>163.38</v>
      </c>
      <c r="S6900" s="8">
        <v>82.8</v>
      </c>
      <c r="T6900" s="8">
        <v>80.58</v>
      </c>
      <c r="U6900">
        <v>0</v>
      </c>
      <c r="V6900" s="8">
        <v>0</v>
      </c>
      <c r="W6900" s="8">
        <v>0</v>
      </c>
      <c r="X6900" s="8">
        <v>80.58</v>
      </c>
    </row>
    <row r="6901" spans="1:24" x14ac:dyDescent="0.25">
      <c r="A6901" t="s">
        <v>7227</v>
      </c>
      <c r="B6901" s="1">
        <v>45456</v>
      </c>
      <c r="C6901" t="s">
        <v>247</v>
      </c>
      <c r="D6901" t="s">
        <v>248</v>
      </c>
      <c r="E6901" t="s">
        <v>53</v>
      </c>
      <c r="F6901" t="s">
        <v>46</v>
      </c>
      <c r="G6901" t="s">
        <v>55</v>
      </c>
      <c r="H6901" t="s">
        <v>56</v>
      </c>
      <c r="I6901" t="s">
        <v>47</v>
      </c>
      <c r="J6901" t="s">
        <v>48</v>
      </c>
      <c r="K6901" t="s">
        <v>49</v>
      </c>
      <c r="L6901" s="8">
        <v>5</v>
      </c>
      <c r="M6901" s="8">
        <v>3.2</v>
      </c>
      <c r="N6901">
        <v>44</v>
      </c>
      <c r="O6901" s="8">
        <v>220</v>
      </c>
      <c r="P6901" s="14">
        <v>9.0200000000000002E-2</v>
      </c>
      <c r="Q6901" s="8">
        <v>19.84</v>
      </c>
      <c r="R6901" s="8">
        <v>200.16</v>
      </c>
      <c r="S6901" s="8">
        <v>140.80000000000001</v>
      </c>
      <c r="T6901" s="8">
        <v>59.36</v>
      </c>
      <c r="U6901">
        <v>11</v>
      </c>
      <c r="V6901" s="8">
        <v>50.04</v>
      </c>
      <c r="W6901" s="8">
        <v>40.700000000000003</v>
      </c>
      <c r="X6901" s="8">
        <v>18.66</v>
      </c>
    </row>
    <row r="6902" spans="1:24" x14ac:dyDescent="0.25">
      <c r="A6902" t="s">
        <v>7228</v>
      </c>
      <c r="B6902" s="1">
        <v>45585</v>
      </c>
      <c r="C6902" t="s">
        <v>238</v>
      </c>
      <c r="D6902" t="s">
        <v>239</v>
      </c>
      <c r="E6902" t="s">
        <v>27</v>
      </c>
      <c r="F6902" t="s">
        <v>37</v>
      </c>
      <c r="G6902" t="s">
        <v>38</v>
      </c>
      <c r="H6902" t="s">
        <v>39</v>
      </c>
      <c r="I6902" t="s">
        <v>122</v>
      </c>
      <c r="J6902" t="s">
        <v>123</v>
      </c>
      <c r="K6902" t="s">
        <v>59</v>
      </c>
      <c r="L6902" s="8">
        <v>5.5</v>
      </c>
      <c r="M6902" s="8">
        <v>3.8</v>
      </c>
      <c r="N6902">
        <v>13</v>
      </c>
      <c r="O6902" s="8">
        <v>71.5</v>
      </c>
      <c r="P6902" s="14">
        <v>1.9599999999999999E-2</v>
      </c>
      <c r="Q6902" s="8">
        <v>1.4</v>
      </c>
      <c r="R6902" s="8">
        <v>70.099999999999994</v>
      </c>
      <c r="S6902" s="8">
        <v>49.4</v>
      </c>
      <c r="T6902" s="8">
        <v>20.7</v>
      </c>
      <c r="U6902">
        <v>0</v>
      </c>
      <c r="V6902" s="8">
        <v>0</v>
      </c>
      <c r="W6902" s="8">
        <v>0</v>
      </c>
      <c r="X6902" s="8">
        <v>20.7</v>
      </c>
    </row>
    <row r="6903" spans="1:24" x14ac:dyDescent="0.25">
      <c r="A6903" t="s">
        <v>7229</v>
      </c>
      <c r="B6903" s="1">
        <v>45991</v>
      </c>
      <c r="C6903" t="s">
        <v>420</v>
      </c>
      <c r="D6903" t="s">
        <v>421</v>
      </c>
      <c r="E6903" t="s">
        <v>150</v>
      </c>
      <c r="F6903" t="s">
        <v>89</v>
      </c>
      <c r="G6903" t="s">
        <v>151</v>
      </c>
      <c r="H6903" t="s">
        <v>152</v>
      </c>
      <c r="I6903" t="s">
        <v>122</v>
      </c>
      <c r="J6903" t="s">
        <v>123</v>
      </c>
      <c r="K6903" t="s">
        <v>59</v>
      </c>
      <c r="L6903" s="8">
        <v>5.5</v>
      </c>
      <c r="M6903" s="8">
        <v>3.8</v>
      </c>
      <c r="N6903">
        <v>37</v>
      </c>
      <c r="O6903" s="8">
        <v>203.5</v>
      </c>
      <c r="P6903" s="14">
        <v>0.2084</v>
      </c>
      <c r="Q6903" s="8">
        <v>42.41</v>
      </c>
      <c r="R6903" s="8">
        <v>161.09</v>
      </c>
      <c r="S6903" s="8">
        <v>140.6</v>
      </c>
      <c r="T6903" s="8">
        <v>20.49</v>
      </c>
      <c r="U6903">
        <v>0</v>
      </c>
      <c r="V6903" s="8">
        <v>0</v>
      </c>
      <c r="W6903" s="8">
        <v>0</v>
      </c>
      <c r="X6903" s="8">
        <v>20.49</v>
      </c>
    </row>
    <row r="6904" spans="1:24" x14ac:dyDescent="0.25">
      <c r="A6904" t="s">
        <v>7230</v>
      </c>
      <c r="B6904" s="1">
        <v>45548</v>
      </c>
      <c r="C6904" t="s">
        <v>162</v>
      </c>
      <c r="D6904" t="s">
        <v>163</v>
      </c>
      <c r="E6904" t="s">
        <v>150</v>
      </c>
      <c r="F6904" t="s">
        <v>89</v>
      </c>
      <c r="G6904" t="s">
        <v>151</v>
      </c>
      <c r="H6904" t="s">
        <v>152</v>
      </c>
      <c r="I6904" t="s">
        <v>84</v>
      </c>
      <c r="J6904" t="s">
        <v>85</v>
      </c>
      <c r="K6904" t="s">
        <v>42</v>
      </c>
      <c r="L6904" s="8">
        <v>9.9</v>
      </c>
      <c r="M6904" s="8">
        <v>3.1</v>
      </c>
      <c r="N6904">
        <v>45</v>
      </c>
      <c r="O6904" s="8">
        <v>445.5</v>
      </c>
      <c r="P6904" s="14">
        <v>6.9599999999999995E-2</v>
      </c>
      <c r="Q6904" s="8">
        <v>31.01</v>
      </c>
      <c r="R6904" s="8">
        <v>414.49</v>
      </c>
      <c r="S6904" s="8">
        <v>139.5</v>
      </c>
      <c r="T6904" s="8">
        <v>274.99</v>
      </c>
      <c r="U6904">
        <v>0</v>
      </c>
      <c r="V6904" s="8">
        <v>0</v>
      </c>
      <c r="W6904" s="8">
        <v>0</v>
      </c>
      <c r="X6904" s="8">
        <v>274.99</v>
      </c>
    </row>
    <row r="6905" spans="1:24" x14ac:dyDescent="0.25">
      <c r="A6905" t="s">
        <v>7231</v>
      </c>
      <c r="B6905" s="1">
        <v>45441</v>
      </c>
      <c r="C6905" t="s">
        <v>609</v>
      </c>
      <c r="D6905" t="s">
        <v>610</v>
      </c>
      <c r="E6905" t="s">
        <v>63</v>
      </c>
      <c r="F6905" t="s">
        <v>37</v>
      </c>
      <c r="G6905" t="s">
        <v>64</v>
      </c>
      <c r="H6905" t="s">
        <v>65</v>
      </c>
      <c r="I6905" t="s">
        <v>144</v>
      </c>
      <c r="J6905" t="s">
        <v>145</v>
      </c>
      <c r="K6905" t="s">
        <v>33</v>
      </c>
      <c r="L6905" s="8">
        <v>12</v>
      </c>
      <c r="M6905" s="8">
        <v>6.5</v>
      </c>
      <c r="N6905">
        <v>17</v>
      </c>
      <c r="O6905" s="8">
        <v>204</v>
      </c>
      <c r="P6905" s="14">
        <v>2.1700000000000001E-2</v>
      </c>
      <c r="Q6905" s="8">
        <v>4.43</v>
      </c>
      <c r="R6905" s="8">
        <v>199.57</v>
      </c>
      <c r="S6905" s="8">
        <v>110.5</v>
      </c>
      <c r="T6905" s="8">
        <v>89.07</v>
      </c>
      <c r="U6905">
        <v>0</v>
      </c>
      <c r="V6905" s="8">
        <v>0</v>
      </c>
      <c r="W6905" s="8">
        <v>0</v>
      </c>
      <c r="X6905" s="8">
        <v>89.07</v>
      </c>
    </row>
    <row r="6906" spans="1:24" x14ac:dyDescent="0.25">
      <c r="A6906" t="s">
        <v>7232</v>
      </c>
      <c r="B6906" s="1">
        <v>46151</v>
      </c>
      <c r="C6906" t="s">
        <v>334</v>
      </c>
      <c r="D6906" t="s">
        <v>335</v>
      </c>
      <c r="E6906" t="s">
        <v>53</v>
      </c>
      <c r="F6906" t="s">
        <v>37</v>
      </c>
      <c r="G6906" t="s">
        <v>55</v>
      </c>
      <c r="H6906" t="s">
        <v>56</v>
      </c>
      <c r="I6906" t="s">
        <v>99</v>
      </c>
      <c r="J6906" t="s">
        <v>100</v>
      </c>
      <c r="K6906" t="s">
        <v>49</v>
      </c>
      <c r="L6906" s="8">
        <v>3.8</v>
      </c>
      <c r="M6906" s="8">
        <v>2.6</v>
      </c>
      <c r="N6906">
        <v>77</v>
      </c>
      <c r="O6906" s="8">
        <v>292.60000000000002</v>
      </c>
      <c r="P6906" s="14">
        <v>6.6E-3</v>
      </c>
      <c r="Q6906" s="8">
        <v>1.93</v>
      </c>
      <c r="R6906" s="8">
        <v>290.67</v>
      </c>
      <c r="S6906" s="8">
        <v>200.2</v>
      </c>
      <c r="T6906" s="8">
        <v>90.47</v>
      </c>
      <c r="U6906">
        <v>0</v>
      </c>
      <c r="V6906" s="8">
        <v>0</v>
      </c>
      <c r="W6906" s="8">
        <v>0</v>
      </c>
      <c r="X6906" s="8">
        <v>90.47</v>
      </c>
    </row>
    <row r="6907" spans="1:24" x14ac:dyDescent="0.25">
      <c r="A6907" t="s">
        <v>7233</v>
      </c>
      <c r="B6907" s="1">
        <v>45355</v>
      </c>
      <c r="C6907" t="s">
        <v>615</v>
      </c>
      <c r="D6907" t="s">
        <v>616</v>
      </c>
      <c r="E6907" t="s">
        <v>150</v>
      </c>
      <c r="F6907" t="s">
        <v>89</v>
      </c>
      <c r="G6907" t="s">
        <v>151</v>
      </c>
      <c r="H6907" t="s">
        <v>152</v>
      </c>
      <c r="I6907" t="s">
        <v>31</v>
      </c>
      <c r="J6907" t="s">
        <v>32</v>
      </c>
      <c r="K6907" t="s">
        <v>33</v>
      </c>
      <c r="L6907" s="8">
        <v>5.8</v>
      </c>
      <c r="M6907" s="8">
        <v>2.7</v>
      </c>
      <c r="N6907">
        <v>322</v>
      </c>
      <c r="O6907" s="8">
        <v>1867.6</v>
      </c>
      <c r="P6907" s="14">
        <v>0.14560000000000001</v>
      </c>
      <c r="Q6907" s="8">
        <v>271.92</v>
      </c>
      <c r="R6907" s="8">
        <v>1595.68</v>
      </c>
      <c r="S6907" s="8">
        <v>869.4</v>
      </c>
      <c r="T6907" s="8">
        <v>726.28</v>
      </c>
      <c r="U6907">
        <v>0</v>
      </c>
      <c r="V6907" s="8">
        <v>0</v>
      </c>
      <c r="W6907" s="8">
        <v>0</v>
      </c>
      <c r="X6907" s="8">
        <v>726.28</v>
      </c>
    </row>
    <row r="6908" spans="1:24" x14ac:dyDescent="0.25">
      <c r="A6908" t="s">
        <v>7234</v>
      </c>
      <c r="B6908" s="1">
        <v>45999</v>
      </c>
      <c r="C6908" t="s">
        <v>309</v>
      </c>
      <c r="D6908" t="s">
        <v>310</v>
      </c>
      <c r="E6908" t="s">
        <v>63</v>
      </c>
      <c r="F6908" t="s">
        <v>54</v>
      </c>
      <c r="G6908" t="s">
        <v>64</v>
      </c>
      <c r="H6908" t="s">
        <v>65</v>
      </c>
      <c r="I6908" t="s">
        <v>66</v>
      </c>
      <c r="J6908" t="s">
        <v>67</v>
      </c>
      <c r="K6908" t="s">
        <v>33</v>
      </c>
      <c r="L6908" s="8">
        <v>4.5</v>
      </c>
      <c r="M6908" s="8">
        <v>2.1</v>
      </c>
      <c r="N6908">
        <v>392</v>
      </c>
      <c r="O6908" s="8">
        <v>1764</v>
      </c>
      <c r="P6908" s="14">
        <v>1.2999999999999999E-2</v>
      </c>
      <c r="Q6908" s="8">
        <v>22.93</v>
      </c>
      <c r="R6908" s="8">
        <v>1741.07</v>
      </c>
      <c r="S6908" s="8">
        <v>823.2</v>
      </c>
      <c r="T6908" s="8">
        <v>917.87</v>
      </c>
      <c r="U6908">
        <v>0</v>
      </c>
      <c r="V6908" s="8">
        <v>0</v>
      </c>
      <c r="W6908" s="8">
        <v>0</v>
      </c>
      <c r="X6908" s="8">
        <v>917.87</v>
      </c>
    </row>
    <row r="6909" spans="1:24" x14ac:dyDescent="0.25">
      <c r="A6909" t="s">
        <v>7235</v>
      </c>
      <c r="B6909" s="1">
        <v>46095</v>
      </c>
      <c r="C6909" t="s">
        <v>501</v>
      </c>
      <c r="D6909" t="s">
        <v>502</v>
      </c>
      <c r="E6909" t="s">
        <v>27</v>
      </c>
      <c r="F6909" t="s">
        <v>37</v>
      </c>
      <c r="G6909" t="s">
        <v>38</v>
      </c>
      <c r="H6909" t="s">
        <v>39</v>
      </c>
      <c r="I6909" t="s">
        <v>66</v>
      </c>
      <c r="J6909" t="s">
        <v>67</v>
      </c>
      <c r="K6909" t="s">
        <v>33</v>
      </c>
      <c r="L6909" s="8">
        <v>4.5</v>
      </c>
      <c r="M6909" s="8">
        <v>2.1</v>
      </c>
      <c r="N6909">
        <v>62</v>
      </c>
      <c r="O6909" s="8">
        <v>279</v>
      </c>
      <c r="P6909" s="14">
        <v>2.0000000000000001E-4</v>
      </c>
      <c r="Q6909" s="8">
        <v>0.06</v>
      </c>
      <c r="R6909" s="8">
        <v>278.94</v>
      </c>
      <c r="S6909" s="8">
        <v>130.19999999999999</v>
      </c>
      <c r="T6909" s="8">
        <v>148.74</v>
      </c>
      <c r="U6909">
        <v>0</v>
      </c>
      <c r="V6909" s="8">
        <v>0</v>
      </c>
      <c r="W6909" s="8">
        <v>0</v>
      </c>
      <c r="X6909" s="8">
        <v>148.74</v>
      </c>
    </row>
    <row r="6910" spans="1:24" x14ac:dyDescent="0.25">
      <c r="A6910" t="s">
        <v>7236</v>
      </c>
      <c r="B6910" s="1">
        <v>45594</v>
      </c>
      <c r="C6910" t="s">
        <v>110</v>
      </c>
      <c r="D6910" t="s">
        <v>111</v>
      </c>
      <c r="E6910" t="s">
        <v>27</v>
      </c>
      <c r="F6910" t="s">
        <v>37</v>
      </c>
      <c r="G6910" t="s">
        <v>38</v>
      </c>
      <c r="H6910" t="s">
        <v>39</v>
      </c>
      <c r="I6910" t="s">
        <v>47</v>
      </c>
      <c r="J6910" t="s">
        <v>48</v>
      </c>
      <c r="K6910" t="s">
        <v>49</v>
      </c>
      <c r="L6910" s="8">
        <v>5</v>
      </c>
      <c r="M6910" s="8">
        <v>3.2</v>
      </c>
      <c r="N6910">
        <v>7</v>
      </c>
      <c r="O6910" s="8">
        <v>35</v>
      </c>
      <c r="P6910" s="14">
        <v>3.5000000000000001E-3</v>
      </c>
      <c r="Q6910" s="8">
        <v>0.12</v>
      </c>
      <c r="R6910" s="8">
        <v>34.880000000000003</v>
      </c>
      <c r="S6910" s="8">
        <v>22.4</v>
      </c>
      <c r="T6910" s="8">
        <v>12.48</v>
      </c>
      <c r="U6910">
        <v>1</v>
      </c>
      <c r="V6910" s="8">
        <v>4.9800000000000004</v>
      </c>
      <c r="W6910" s="8">
        <v>3.7</v>
      </c>
      <c r="X6910" s="8">
        <v>8.7799999999999994</v>
      </c>
    </row>
    <row r="6911" spans="1:24" x14ac:dyDescent="0.25">
      <c r="A6911" t="s">
        <v>7237</v>
      </c>
      <c r="B6911" s="1">
        <v>45500</v>
      </c>
      <c r="C6911" t="s">
        <v>255</v>
      </c>
      <c r="D6911" t="s">
        <v>256</v>
      </c>
      <c r="E6911" t="s">
        <v>27</v>
      </c>
      <c r="F6911" t="s">
        <v>89</v>
      </c>
      <c r="G6911" t="s">
        <v>38</v>
      </c>
      <c r="H6911" t="s">
        <v>39</v>
      </c>
      <c r="I6911" t="s">
        <v>156</v>
      </c>
      <c r="J6911" t="s">
        <v>157</v>
      </c>
      <c r="K6911" t="s">
        <v>42</v>
      </c>
      <c r="L6911" s="8">
        <v>6.2</v>
      </c>
      <c r="M6911" s="8">
        <v>1.9</v>
      </c>
      <c r="N6911">
        <v>162</v>
      </c>
      <c r="O6911" s="8">
        <v>1004.4</v>
      </c>
      <c r="P6911" s="14">
        <v>6.3399999999999998E-2</v>
      </c>
      <c r="Q6911" s="8">
        <v>63.68</v>
      </c>
      <c r="R6911" s="8">
        <v>940.72</v>
      </c>
      <c r="S6911" s="8">
        <v>307.8</v>
      </c>
      <c r="T6911" s="8">
        <v>632.91999999999996</v>
      </c>
      <c r="U6911">
        <v>0</v>
      </c>
      <c r="V6911" s="8">
        <v>0</v>
      </c>
      <c r="W6911" s="8">
        <v>0</v>
      </c>
      <c r="X6911" s="8">
        <v>632.91999999999996</v>
      </c>
    </row>
    <row r="6912" spans="1:24" x14ac:dyDescent="0.25">
      <c r="A6912" t="s">
        <v>7238</v>
      </c>
      <c r="B6912" s="1">
        <v>46063</v>
      </c>
      <c r="C6912" t="s">
        <v>183</v>
      </c>
      <c r="D6912" t="s">
        <v>184</v>
      </c>
      <c r="E6912" t="s">
        <v>63</v>
      </c>
      <c r="F6912" t="s">
        <v>89</v>
      </c>
      <c r="G6912" t="s">
        <v>79</v>
      </c>
      <c r="H6912" t="s">
        <v>80</v>
      </c>
      <c r="I6912" t="s">
        <v>127</v>
      </c>
      <c r="J6912" t="s">
        <v>128</v>
      </c>
      <c r="K6912" t="s">
        <v>33</v>
      </c>
      <c r="L6912" s="8">
        <v>7.2</v>
      </c>
      <c r="M6912" s="8">
        <v>3.6</v>
      </c>
      <c r="N6912">
        <v>20</v>
      </c>
      <c r="O6912" s="8">
        <v>144</v>
      </c>
      <c r="P6912" s="14">
        <v>0.1716</v>
      </c>
      <c r="Q6912" s="8">
        <v>24.71</v>
      </c>
      <c r="R6912" s="8">
        <v>119.29</v>
      </c>
      <c r="S6912" s="8">
        <v>72</v>
      </c>
      <c r="T6912" s="8">
        <v>47.29</v>
      </c>
      <c r="U6912">
        <v>0</v>
      </c>
      <c r="V6912" s="8">
        <v>0</v>
      </c>
      <c r="W6912" s="8">
        <v>0</v>
      </c>
      <c r="X6912" s="8">
        <v>47.29</v>
      </c>
    </row>
    <row r="6913" spans="1:24" x14ac:dyDescent="0.25">
      <c r="A6913" t="s">
        <v>7239</v>
      </c>
      <c r="B6913" s="1">
        <v>45846</v>
      </c>
      <c r="C6913" t="s">
        <v>480</v>
      </c>
      <c r="D6913" t="s">
        <v>481</v>
      </c>
      <c r="E6913" t="s">
        <v>63</v>
      </c>
      <c r="F6913" t="s">
        <v>54</v>
      </c>
      <c r="G6913" t="s">
        <v>64</v>
      </c>
      <c r="H6913" t="s">
        <v>65</v>
      </c>
      <c r="I6913" t="s">
        <v>57</v>
      </c>
      <c r="J6913" t="s">
        <v>58</v>
      </c>
      <c r="K6913" t="s">
        <v>59</v>
      </c>
      <c r="L6913" s="8">
        <v>10.5</v>
      </c>
      <c r="M6913" s="8">
        <v>7.5</v>
      </c>
      <c r="N6913">
        <v>109</v>
      </c>
      <c r="O6913" s="8">
        <v>1144.5</v>
      </c>
      <c r="P6913" s="14">
        <v>7.9000000000000008E-3</v>
      </c>
      <c r="Q6913" s="8">
        <v>9.0399999999999991</v>
      </c>
      <c r="R6913" s="8">
        <v>1135.46</v>
      </c>
      <c r="S6913" s="8">
        <v>817.5</v>
      </c>
      <c r="T6913" s="8">
        <v>317.95999999999998</v>
      </c>
      <c r="U6913">
        <v>0</v>
      </c>
      <c r="V6913" s="8">
        <v>0</v>
      </c>
      <c r="W6913" s="8">
        <v>0</v>
      </c>
      <c r="X6913" s="8">
        <v>317.95999999999998</v>
      </c>
    </row>
    <row r="6914" spans="1:24" x14ac:dyDescent="0.25">
      <c r="A6914" t="s">
        <v>7240</v>
      </c>
      <c r="B6914" s="1">
        <v>45325</v>
      </c>
      <c r="C6914" t="s">
        <v>671</v>
      </c>
      <c r="D6914" t="s">
        <v>672</v>
      </c>
      <c r="E6914" t="s">
        <v>27</v>
      </c>
      <c r="F6914" t="s">
        <v>89</v>
      </c>
      <c r="G6914" t="s">
        <v>29</v>
      </c>
      <c r="H6914" t="s">
        <v>30</v>
      </c>
      <c r="I6914" t="s">
        <v>122</v>
      </c>
      <c r="J6914" t="s">
        <v>123</v>
      </c>
      <c r="K6914" t="s">
        <v>59</v>
      </c>
      <c r="L6914" s="8">
        <v>5.5</v>
      </c>
      <c r="M6914" s="8">
        <v>3.8</v>
      </c>
      <c r="N6914">
        <v>48</v>
      </c>
      <c r="O6914" s="8">
        <v>264</v>
      </c>
      <c r="P6914" s="14">
        <v>0.1139</v>
      </c>
      <c r="Q6914" s="8">
        <v>30.07</v>
      </c>
      <c r="R6914" s="8">
        <v>233.93</v>
      </c>
      <c r="S6914" s="8">
        <v>182.4</v>
      </c>
      <c r="T6914" s="8">
        <v>51.53</v>
      </c>
      <c r="U6914">
        <v>26</v>
      </c>
      <c r="V6914" s="8">
        <v>126.71</v>
      </c>
      <c r="W6914" s="8">
        <v>111.8</v>
      </c>
      <c r="X6914" s="8">
        <v>-60.27</v>
      </c>
    </row>
    <row r="6915" spans="1:24" x14ac:dyDescent="0.25">
      <c r="A6915" t="s">
        <v>7241</v>
      </c>
      <c r="B6915" s="1">
        <v>45659</v>
      </c>
      <c r="C6915" t="s">
        <v>461</v>
      </c>
      <c r="D6915" t="s">
        <v>462</v>
      </c>
      <c r="E6915" t="s">
        <v>27</v>
      </c>
      <c r="F6915" t="s">
        <v>37</v>
      </c>
      <c r="G6915" t="s">
        <v>38</v>
      </c>
      <c r="H6915" t="s">
        <v>39</v>
      </c>
      <c r="I6915" t="s">
        <v>130</v>
      </c>
      <c r="J6915" t="s">
        <v>131</v>
      </c>
      <c r="K6915" t="s">
        <v>42</v>
      </c>
      <c r="L6915" s="8">
        <v>4.8</v>
      </c>
      <c r="M6915" s="8">
        <v>1.4</v>
      </c>
      <c r="N6915">
        <v>75</v>
      </c>
      <c r="O6915" s="8">
        <v>360</v>
      </c>
      <c r="P6915" s="14">
        <v>2.9999999999999997E-4</v>
      </c>
      <c r="Q6915" s="8">
        <v>0.11</v>
      </c>
      <c r="R6915" s="8">
        <v>359.89</v>
      </c>
      <c r="S6915" s="8">
        <v>105</v>
      </c>
      <c r="T6915" s="8">
        <v>254.89</v>
      </c>
      <c r="U6915">
        <v>0</v>
      </c>
      <c r="V6915" s="8">
        <v>0</v>
      </c>
      <c r="W6915" s="8">
        <v>0</v>
      </c>
      <c r="X6915" s="8">
        <v>254.89</v>
      </c>
    </row>
    <row r="6916" spans="1:24" x14ac:dyDescent="0.25">
      <c r="A6916" t="s">
        <v>7242</v>
      </c>
      <c r="B6916" s="1">
        <v>46125</v>
      </c>
      <c r="C6916" t="s">
        <v>102</v>
      </c>
      <c r="D6916" t="s">
        <v>103</v>
      </c>
      <c r="E6916" t="s">
        <v>27</v>
      </c>
      <c r="F6916" t="s">
        <v>54</v>
      </c>
      <c r="G6916" t="s">
        <v>38</v>
      </c>
      <c r="H6916" t="s">
        <v>39</v>
      </c>
      <c r="I6916" t="s">
        <v>47</v>
      </c>
      <c r="J6916" t="s">
        <v>48</v>
      </c>
      <c r="K6916" t="s">
        <v>49</v>
      </c>
      <c r="L6916" s="8">
        <v>5</v>
      </c>
      <c r="M6916" s="8">
        <v>3.2</v>
      </c>
      <c r="N6916">
        <v>63</v>
      </c>
      <c r="O6916" s="8">
        <v>315</v>
      </c>
      <c r="P6916" s="14">
        <v>2.4899999999999999E-2</v>
      </c>
      <c r="Q6916" s="8">
        <v>7.84</v>
      </c>
      <c r="R6916" s="8">
        <v>307.16000000000003</v>
      </c>
      <c r="S6916" s="8">
        <v>201.6</v>
      </c>
      <c r="T6916" s="8">
        <v>105.56</v>
      </c>
      <c r="U6916">
        <v>0</v>
      </c>
      <c r="V6916" s="8">
        <v>0</v>
      </c>
      <c r="W6916" s="8">
        <v>0</v>
      </c>
      <c r="X6916" s="8">
        <v>105.56</v>
      </c>
    </row>
    <row r="6917" spans="1:24" x14ac:dyDescent="0.25">
      <c r="A6917" t="s">
        <v>7243</v>
      </c>
      <c r="B6917" s="1">
        <v>45755</v>
      </c>
      <c r="C6917" t="s">
        <v>678</v>
      </c>
      <c r="D6917" t="s">
        <v>679</v>
      </c>
      <c r="E6917" t="s">
        <v>63</v>
      </c>
      <c r="F6917" t="s">
        <v>89</v>
      </c>
      <c r="G6917" t="s">
        <v>79</v>
      </c>
      <c r="H6917" t="s">
        <v>80</v>
      </c>
      <c r="I6917" t="s">
        <v>57</v>
      </c>
      <c r="J6917" t="s">
        <v>58</v>
      </c>
      <c r="K6917" t="s">
        <v>59</v>
      </c>
      <c r="L6917" s="8">
        <v>10.5</v>
      </c>
      <c r="M6917" s="8">
        <v>7.5</v>
      </c>
      <c r="N6917">
        <v>39</v>
      </c>
      <c r="O6917" s="8">
        <v>409.5</v>
      </c>
      <c r="P6917" s="14">
        <v>0.13300000000000001</v>
      </c>
      <c r="Q6917" s="8">
        <v>54.46</v>
      </c>
      <c r="R6917" s="8">
        <v>355.04</v>
      </c>
      <c r="S6917" s="8">
        <v>292.5</v>
      </c>
      <c r="T6917" s="8">
        <v>62.54</v>
      </c>
      <c r="U6917">
        <v>0</v>
      </c>
      <c r="V6917" s="8">
        <v>0</v>
      </c>
      <c r="W6917" s="8">
        <v>0</v>
      </c>
      <c r="X6917" s="8">
        <v>62.54</v>
      </c>
    </row>
    <row r="6918" spans="1:24" x14ac:dyDescent="0.25">
      <c r="A6918" t="s">
        <v>7244</v>
      </c>
      <c r="B6918" s="1">
        <v>45396</v>
      </c>
      <c r="C6918" t="s">
        <v>357</v>
      </c>
      <c r="D6918" t="s">
        <v>358</v>
      </c>
      <c r="E6918" t="s">
        <v>27</v>
      </c>
      <c r="F6918" t="s">
        <v>46</v>
      </c>
      <c r="G6918" t="s">
        <v>38</v>
      </c>
      <c r="H6918" t="s">
        <v>39</v>
      </c>
      <c r="I6918" t="s">
        <v>31</v>
      </c>
      <c r="J6918" t="s">
        <v>32</v>
      </c>
      <c r="K6918" t="s">
        <v>33</v>
      </c>
      <c r="L6918" s="8">
        <v>5.8</v>
      </c>
      <c r="M6918" s="8">
        <v>2.7</v>
      </c>
      <c r="N6918">
        <v>40</v>
      </c>
      <c r="O6918" s="8">
        <v>232</v>
      </c>
      <c r="P6918" s="14">
        <v>8.6300000000000002E-2</v>
      </c>
      <c r="Q6918" s="8">
        <v>20.02</v>
      </c>
      <c r="R6918" s="8">
        <v>211.98</v>
      </c>
      <c r="S6918" s="8">
        <v>108</v>
      </c>
      <c r="T6918" s="8">
        <v>103.98</v>
      </c>
      <c r="U6918">
        <v>0</v>
      </c>
      <c r="V6918" s="8">
        <v>0</v>
      </c>
      <c r="W6918" s="8">
        <v>0</v>
      </c>
      <c r="X6918" s="8">
        <v>103.98</v>
      </c>
    </row>
    <row r="6919" spans="1:24" x14ac:dyDescent="0.25">
      <c r="A6919" t="s">
        <v>7245</v>
      </c>
      <c r="B6919" s="1">
        <v>45922</v>
      </c>
      <c r="C6919" t="s">
        <v>247</v>
      </c>
      <c r="D6919" t="s">
        <v>248</v>
      </c>
      <c r="E6919" t="s">
        <v>53</v>
      </c>
      <c r="F6919" t="s">
        <v>46</v>
      </c>
      <c r="G6919" t="s">
        <v>55</v>
      </c>
      <c r="H6919" t="s">
        <v>56</v>
      </c>
      <c r="I6919" t="s">
        <v>66</v>
      </c>
      <c r="J6919" t="s">
        <v>67</v>
      </c>
      <c r="K6919" t="s">
        <v>33</v>
      </c>
      <c r="L6919" s="8">
        <v>4.5</v>
      </c>
      <c r="M6919" s="8">
        <v>2.1</v>
      </c>
      <c r="N6919">
        <v>59</v>
      </c>
      <c r="O6919" s="8">
        <v>265.5</v>
      </c>
      <c r="P6919" s="14">
        <v>0.1022</v>
      </c>
      <c r="Q6919" s="8">
        <v>27.13</v>
      </c>
      <c r="R6919" s="8">
        <v>238.37</v>
      </c>
      <c r="S6919" s="8">
        <v>123.9</v>
      </c>
      <c r="T6919" s="8">
        <v>114.47</v>
      </c>
      <c r="U6919">
        <v>0</v>
      </c>
      <c r="V6919" s="8">
        <v>0</v>
      </c>
      <c r="W6919" s="8">
        <v>0</v>
      </c>
      <c r="X6919" s="8">
        <v>114.47</v>
      </c>
    </row>
    <row r="6920" spans="1:24" x14ac:dyDescent="0.25">
      <c r="A6920" t="s">
        <v>7246</v>
      </c>
      <c r="B6920" s="1">
        <v>46180</v>
      </c>
      <c r="C6920" t="s">
        <v>615</v>
      </c>
      <c r="D6920" t="s">
        <v>616</v>
      </c>
      <c r="E6920" t="s">
        <v>150</v>
      </c>
      <c r="F6920" t="s">
        <v>89</v>
      </c>
      <c r="G6920" t="s">
        <v>151</v>
      </c>
      <c r="H6920" t="s">
        <v>152</v>
      </c>
      <c r="I6920" t="s">
        <v>127</v>
      </c>
      <c r="J6920" t="s">
        <v>128</v>
      </c>
      <c r="K6920" t="s">
        <v>33</v>
      </c>
      <c r="L6920" s="8">
        <v>7.2</v>
      </c>
      <c r="M6920" s="8">
        <v>3.6</v>
      </c>
      <c r="N6920">
        <v>491</v>
      </c>
      <c r="O6920" s="8">
        <v>3535.2</v>
      </c>
      <c r="P6920" s="14">
        <v>6.3700000000000007E-2</v>
      </c>
      <c r="Q6920" s="8">
        <v>225.19</v>
      </c>
      <c r="R6920" s="8">
        <v>3310.01</v>
      </c>
      <c r="S6920" s="8">
        <v>1767.6</v>
      </c>
      <c r="T6920" s="8">
        <v>1542.41</v>
      </c>
      <c r="U6920">
        <v>0</v>
      </c>
      <c r="V6920" s="8">
        <v>0</v>
      </c>
      <c r="W6920" s="8">
        <v>0</v>
      </c>
      <c r="X6920" s="8">
        <v>1542.41</v>
      </c>
    </row>
    <row r="6921" spans="1:24" x14ac:dyDescent="0.25">
      <c r="A6921" t="s">
        <v>7247</v>
      </c>
      <c r="B6921" s="1">
        <v>45983</v>
      </c>
      <c r="C6921" t="s">
        <v>689</v>
      </c>
      <c r="D6921" t="s">
        <v>690</v>
      </c>
      <c r="E6921" t="s">
        <v>27</v>
      </c>
      <c r="F6921" t="s">
        <v>54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 s="8">
        <v>5.8</v>
      </c>
      <c r="M6921" s="8">
        <v>2.7</v>
      </c>
      <c r="N6921">
        <v>273</v>
      </c>
      <c r="O6921" s="8">
        <v>1583.4</v>
      </c>
      <c r="P6921" s="14">
        <v>1.8200000000000001E-2</v>
      </c>
      <c r="Q6921" s="8">
        <v>28.82</v>
      </c>
      <c r="R6921" s="8">
        <v>1554.58</v>
      </c>
      <c r="S6921" s="8">
        <v>737.1</v>
      </c>
      <c r="T6921" s="8">
        <v>817.48</v>
      </c>
      <c r="U6921">
        <v>0</v>
      </c>
      <c r="V6921" s="8">
        <v>0</v>
      </c>
      <c r="W6921" s="8">
        <v>0</v>
      </c>
      <c r="X6921" s="8">
        <v>817.48</v>
      </c>
    </row>
    <row r="6922" spans="1:24" x14ac:dyDescent="0.25">
      <c r="A6922" t="s">
        <v>7248</v>
      </c>
      <c r="B6922" s="1">
        <v>46049</v>
      </c>
      <c r="C6922" t="s">
        <v>91</v>
      </c>
      <c r="D6922" t="s">
        <v>92</v>
      </c>
      <c r="E6922" t="s">
        <v>27</v>
      </c>
      <c r="F6922" t="s">
        <v>37</v>
      </c>
      <c r="G6922" t="s">
        <v>38</v>
      </c>
      <c r="H6922" t="s">
        <v>39</v>
      </c>
      <c r="I6922" t="s">
        <v>156</v>
      </c>
      <c r="J6922" t="s">
        <v>157</v>
      </c>
      <c r="K6922" t="s">
        <v>42</v>
      </c>
      <c r="L6922" s="8">
        <v>6.2</v>
      </c>
      <c r="M6922" s="8">
        <v>1.9</v>
      </c>
      <c r="N6922">
        <v>47</v>
      </c>
      <c r="O6922" s="8">
        <v>291.39999999999998</v>
      </c>
      <c r="P6922" s="14">
        <v>1.46E-2</v>
      </c>
      <c r="Q6922" s="8">
        <v>4.25</v>
      </c>
      <c r="R6922" s="8">
        <v>287.14999999999998</v>
      </c>
      <c r="S6922" s="8">
        <v>89.3</v>
      </c>
      <c r="T6922" s="8">
        <v>197.85</v>
      </c>
      <c r="U6922">
        <v>6</v>
      </c>
      <c r="V6922" s="8">
        <v>36.659999999999997</v>
      </c>
      <c r="W6922" s="8">
        <v>14.4</v>
      </c>
      <c r="X6922" s="8">
        <v>183.45</v>
      </c>
    </row>
    <row r="6923" spans="1:24" x14ac:dyDescent="0.25">
      <c r="A6923" t="s">
        <v>7249</v>
      </c>
      <c r="B6923" s="1">
        <v>45867</v>
      </c>
      <c r="C6923" t="s">
        <v>82</v>
      </c>
      <c r="D6923" t="s">
        <v>83</v>
      </c>
      <c r="E6923" t="s">
        <v>71</v>
      </c>
      <c r="F6923" t="s">
        <v>46</v>
      </c>
      <c r="G6923" t="s">
        <v>72</v>
      </c>
      <c r="H6923" t="s">
        <v>73</v>
      </c>
      <c r="I6923" t="s">
        <v>127</v>
      </c>
      <c r="J6923" t="s">
        <v>128</v>
      </c>
      <c r="K6923" t="s">
        <v>33</v>
      </c>
      <c r="L6923" s="8">
        <v>7.2</v>
      </c>
      <c r="M6923" s="8">
        <v>3.6</v>
      </c>
      <c r="N6923">
        <v>40</v>
      </c>
      <c r="O6923" s="8">
        <v>288</v>
      </c>
      <c r="P6923" s="14">
        <v>3.7600000000000001E-2</v>
      </c>
      <c r="Q6923" s="8">
        <v>10.83</v>
      </c>
      <c r="R6923" s="8">
        <v>277.17</v>
      </c>
      <c r="S6923" s="8">
        <v>144</v>
      </c>
      <c r="T6923" s="8">
        <v>133.16999999999999</v>
      </c>
      <c r="U6923">
        <v>0</v>
      </c>
      <c r="V6923" s="8">
        <v>0</v>
      </c>
      <c r="W6923" s="8">
        <v>0</v>
      </c>
      <c r="X6923" s="8">
        <v>133.16999999999999</v>
      </c>
    </row>
    <row r="6924" spans="1:24" x14ac:dyDescent="0.25">
      <c r="A6924" t="s">
        <v>7250</v>
      </c>
      <c r="B6924" s="1">
        <v>46177</v>
      </c>
      <c r="C6924" t="s">
        <v>272</v>
      </c>
      <c r="D6924" t="s">
        <v>273</v>
      </c>
      <c r="E6924" t="s">
        <v>27</v>
      </c>
      <c r="F6924" t="s">
        <v>54</v>
      </c>
      <c r="G6924" t="s">
        <v>29</v>
      </c>
      <c r="H6924" t="s">
        <v>30</v>
      </c>
      <c r="I6924" t="s">
        <v>84</v>
      </c>
      <c r="J6924" t="s">
        <v>85</v>
      </c>
      <c r="K6924" t="s">
        <v>42</v>
      </c>
      <c r="L6924" s="8">
        <v>9.9</v>
      </c>
      <c r="M6924" s="8">
        <v>3.1</v>
      </c>
      <c r="N6924">
        <v>22</v>
      </c>
      <c r="O6924" s="8">
        <v>217.8</v>
      </c>
      <c r="P6924" s="14">
        <v>1.9E-3</v>
      </c>
      <c r="Q6924" s="8">
        <v>0.41</v>
      </c>
      <c r="R6924" s="8">
        <v>217.39</v>
      </c>
      <c r="S6924" s="8">
        <v>68.2</v>
      </c>
      <c r="T6924" s="8">
        <v>149.19</v>
      </c>
      <c r="U6924">
        <v>0</v>
      </c>
      <c r="V6924" s="8">
        <v>0</v>
      </c>
      <c r="W6924" s="8">
        <v>0</v>
      </c>
      <c r="X6924" s="8">
        <v>149.19</v>
      </c>
    </row>
    <row r="6925" spans="1:24" x14ac:dyDescent="0.25">
      <c r="A6925" t="s">
        <v>7251</v>
      </c>
      <c r="B6925" s="1">
        <v>45521</v>
      </c>
      <c r="C6925" t="s">
        <v>609</v>
      </c>
      <c r="D6925" t="s">
        <v>610</v>
      </c>
      <c r="E6925" t="s">
        <v>63</v>
      </c>
      <c r="F6925" t="s">
        <v>37</v>
      </c>
      <c r="G6925" t="s">
        <v>79</v>
      </c>
      <c r="H6925" t="s">
        <v>80</v>
      </c>
      <c r="I6925" t="s">
        <v>112</v>
      </c>
      <c r="J6925" t="s">
        <v>113</v>
      </c>
      <c r="K6925" t="s">
        <v>42</v>
      </c>
      <c r="L6925" s="8">
        <v>8.5</v>
      </c>
      <c r="M6925" s="8">
        <v>2.8</v>
      </c>
      <c r="N6925">
        <v>17</v>
      </c>
      <c r="O6925" s="8">
        <v>144.5</v>
      </c>
      <c r="P6925" s="14">
        <v>1.6E-2</v>
      </c>
      <c r="Q6925" s="8">
        <v>2.31</v>
      </c>
      <c r="R6925" s="8">
        <v>142.19</v>
      </c>
      <c r="S6925" s="8">
        <v>47.6</v>
      </c>
      <c r="T6925" s="8">
        <v>94.59</v>
      </c>
      <c r="U6925">
        <v>0</v>
      </c>
      <c r="V6925" s="8">
        <v>0</v>
      </c>
      <c r="W6925" s="8">
        <v>0</v>
      </c>
      <c r="X6925" s="8">
        <v>94.59</v>
      </c>
    </row>
    <row r="6926" spans="1:24" x14ac:dyDescent="0.25">
      <c r="A6926" t="s">
        <v>7252</v>
      </c>
      <c r="B6926" s="1">
        <v>46052</v>
      </c>
      <c r="C6926" t="s">
        <v>334</v>
      </c>
      <c r="D6926" t="s">
        <v>335</v>
      </c>
      <c r="E6926" t="s">
        <v>53</v>
      </c>
      <c r="F6926" t="s">
        <v>37</v>
      </c>
      <c r="G6926" t="s">
        <v>55</v>
      </c>
      <c r="H6926" t="s">
        <v>56</v>
      </c>
      <c r="I6926" t="s">
        <v>130</v>
      </c>
      <c r="J6926" t="s">
        <v>131</v>
      </c>
      <c r="K6926" t="s">
        <v>42</v>
      </c>
      <c r="L6926" s="8">
        <v>4.8</v>
      </c>
      <c r="M6926" s="8">
        <v>1.4</v>
      </c>
      <c r="N6926">
        <v>10</v>
      </c>
      <c r="O6926" s="8">
        <v>48</v>
      </c>
      <c r="P6926" s="14">
        <v>1.0800000000000001E-2</v>
      </c>
      <c r="Q6926" s="8">
        <v>0.52</v>
      </c>
      <c r="R6926" s="8">
        <v>47.48</v>
      </c>
      <c r="S6926" s="8">
        <v>14</v>
      </c>
      <c r="T6926" s="8">
        <v>33.479999999999997</v>
      </c>
      <c r="U6926">
        <v>0</v>
      </c>
      <c r="V6926" s="8">
        <v>0</v>
      </c>
      <c r="W6926" s="8">
        <v>0</v>
      </c>
      <c r="X6926" s="8">
        <v>33.479999999999997</v>
      </c>
    </row>
    <row r="6927" spans="1:24" x14ac:dyDescent="0.25">
      <c r="A6927" t="s">
        <v>7253</v>
      </c>
      <c r="B6927" s="1">
        <v>45954</v>
      </c>
      <c r="C6927" t="s">
        <v>142</v>
      </c>
      <c r="D6927" t="s">
        <v>143</v>
      </c>
      <c r="E6927" t="s">
        <v>71</v>
      </c>
      <c r="F6927" t="s">
        <v>37</v>
      </c>
      <c r="G6927" t="s">
        <v>72</v>
      </c>
      <c r="H6927" t="s">
        <v>73</v>
      </c>
      <c r="I6927" t="s">
        <v>57</v>
      </c>
      <c r="J6927" t="s">
        <v>58</v>
      </c>
      <c r="K6927" t="s">
        <v>59</v>
      </c>
      <c r="L6927" s="8">
        <v>10.5</v>
      </c>
      <c r="M6927" s="8">
        <v>7.5</v>
      </c>
      <c r="N6927">
        <v>21</v>
      </c>
      <c r="O6927" s="8">
        <v>220.5</v>
      </c>
      <c r="P6927" s="14">
        <v>1.17E-2</v>
      </c>
      <c r="Q6927" s="8">
        <v>2.58</v>
      </c>
      <c r="R6927" s="8">
        <v>217.92</v>
      </c>
      <c r="S6927" s="8">
        <v>157.5</v>
      </c>
      <c r="T6927" s="8">
        <v>60.42</v>
      </c>
      <c r="U6927">
        <v>0</v>
      </c>
      <c r="V6927" s="8">
        <v>0</v>
      </c>
      <c r="W6927" s="8">
        <v>0</v>
      </c>
      <c r="X6927" s="8">
        <v>60.42</v>
      </c>
    </row>
    <row r="6928" spans="1:24" x14ac:dyDescent="0.25">
      <c r="A6928" t="s">
        <v>7254</v>
      </c>
      <c r="B6928" s="1">
        <v>45866</v>
      </c>
      <c r="C6928" t="s">
        <v>440</v>
      </c>
      <c r="D6928" t="s">
        <v>441</v>
      </c>
      <c r="E6928" t="s">
        <v>71</v>
      </c>
      <c r="F6928" t="s">
        <v>54</v>
      </c>
      <c r="G6928" t="s">
        <v>165</v>
      </c>
      <c r="H6928" t="s">
        <v>166</v>
      </c>
      <c r="I6928" t="s">
        <v>127</v>
      </c>
      <c r="J6928" t="s">
        <v>128</v>
      </c>
      <c r="K6928" t="s">
        <v>33</v>
      </c>
      <c r="L6928" s="8">
        <v>7.2</v>
      </c>
      <c r="M6928" s="8">
        <v>3.6</v>
      </c>
      <c r="N6928">
        <v>81</v>
      </c>
      <c r="O6928" s="8">
        <v>583.20000000000005</v>
      </c>
      <c r="P6928" s="14">
        <v>1.2999999999999999E-2</v>
      </c>
      <c r="Q6928" s="8">
        <v>7.58</v>
      </c>
      <c r="R6928" s="8">
        <v>575.62</v>
      </c>
      <c r="S6928" s="8">
        <v>291.60000000000002</v>
      </c>
      <c r="T6928" s="8">
        <v>284.02</v>
      </c>
      <c r="U6928">
        <v>0</v>
      </c>
      <c r="V6928" s="8">
        <v>0</v>
      </c>
      <c r="W6928" s="8">
        <v>0</v>
      </c>
      <c r="X6928" s="8">
        <v>284.02</v>
      </c>
    </row>
    <row r="6929" spans="1:24" x14ac:dyDescent="0.25">
      <c r="A6929" t="s">
        <v>7255</v>
      </c>
      <c r="B6929" s="1">
        <v>45690</v>
      </c>
      <c r="C6929" t="s">
        <v>440</v>
      </c>
      <c r="D6929" t="s">
        <v>441</v>
      </c>
      <c r="E6929" t="s">
        <v>71</v>
      </c>
      <c r="F6929" t="s">
        <v>54</v>
      </c>
      <c r="G6929" t="s">
        <v>72</v>
      </c>
      <c r="H6929" t="s">
        <v>73</v>
      </c>
      <c r="I6929" t="s">
        <v>104</v>
      </c>
      <c r="J6929" t="s">
        <v>105</v>
      </c>
      <c r="K6929" t="s">
        <v>49</v>
      </c>
      <c r="L6929" s="8">
        <v>4.2</v>
      </c>
      <c r="M6929" s="8">
        <v>2.8</v>
      </c>
      <c r="N6929">
        <v>46</v>
      </c>
      <c r="O6929" s="8">
        <v>193.2</v>
      </c>
      <c r="P6929" s="14">
        <v>2.76E-2</v>
      </c>
      <c r="Q6929" s="8">
        <v>5.33</v>
      </c>
      <c r="R6929" s="8">
        <v>187.87</v>
      </c>
      <c r="S6929" s="8">
        <v>128.80000000000001</v>
      </c>
      <c r="T6929" s="8">
        <v>59.07</v>
      </c>
      <c r="U6929">
        <v>0</v>
      </c>
      <c r="V6929" s="8">
        <v>0</v>
      </c>
      <c r="W6929" s="8">
        <v>0</v>
      </c>
      <c r="X6929" s="8">
        <v>59.07</v>
      </c>
    </row>
    <row r="6930" spans="1:24" x14ac:dyDescent="0.25">
      <c r="A6930" t="s">
        <v>7256</v>
      </c>
      <c r="B6930" s="1">
        <v>45535</v>
      </c>
      <c r="C6930" t="s">
        <v>301</v>
      </c>
      <c r="D6930" t="s">
        <v>302</v>
      </c>
      <c r="E6930" t="s">
        <v>63</v>
      </c>
      <c r="F6930" t="s">
        <v>37</v>
      </c>
      <c r="G6930" t="s">
        <v>64</v>
      </c>
      <c r="H6930" t="s">
        <v>65</v>
      </c>
      <c r="I6930" t="s">
        <v>84</v>
      </c>
      <c r="J6930" t="s">
        <v>85</v>
      </c>
      <c r="K6930" t="s">
        <v>42</v>
      </c>
      <c r="L6930" s="8">
        <v>9.9</v>
      </c>
      <c r="M6930" s="8">
        <v>3.1</v>
      </c>
      <c r="N6930">
        <v>15</v>
      </c>
      <c r="O6930" s="8">
        <v>148.5</v>
      </c>
      <c r="P6930" s="14">
        <v>2.52E-2</v>
      </c>
      <c r="Q6930" s="8">
        <v>3.74</v>
      </c>
      <c r="R6930" s="8">
        <v>144.76</v>
      </c>
      <c r="S6930" s="8">
        <v>46.5</v>
      </c>
      <c r="T6930" s="8">
        <v>98.26</v>
      </c>
      <c r="U6930">
        <v>0</v>
      </c>
      <c r="V6930" s="8">
        <v>0</v>
      </c>
      <c r="W6930" s="8">
        <v>0</v>
      </c>
      <c r="X6930" s="8">
        <v>98.26</v>
      </c>
    </row>
    <row r="6931" spans="1:24" x14ac:dyDescent="0.25">
      <c r="A6931" t="s">
        <v>7257</v>
      </c>
      <c r="B6931" s="1">
        <v>45815</v>
      </c>
      <c r="C6931" t="s">
        <v>403</v>
      </c>
      <c r="D6931" t="s">
        <v>404</v>
      </c>
      <c r="E6931" t="s">
        <v>53</v>
      </c>
      <c r="F6931" t="s">
        <v>37</v>
      </c>
      <c r="G6931" t="s">
        <v>55</v>
      </c>
      <c r="H6931" t="s">
        <v>56</v>
      </c>
      <c r="I6931" t="s">
        <v>66</v>
      </c>
      <c r="J6931" t="s">
        <v>67</v>
      </c>
      <c r="K6931" t="s">
        <v>33</v>
      </c>
      <c r="L6931" s="8">
        <v>4.5</v>
      </c>
      <c r="M6931" s="8">
        <v>2.1</v>
      </c>
      <c r="N6931">
        <v>22</v>
      </c>
      <c r="O6931" s="8">
        <v>99</v>
      </c>
      <c r="P6931" s="14">
        <v>1.5800000000000002E-2</v>
      </c>
      <c r="Q6931" s="8">
        <v>1.56</v>
      </c>
      <c r="R6931" s="8">
        <v>97.44</v>
      </c>
      <c r="S6931" s="8">
        <v>46.2</v>
      </c>
      <c r="T6931" s="8">
        <v>51.24</v>
      </c>
      <c r="U6931">
        <v>0</v>
      </c>
      <c r="V6931" s="8">
        <v>0</v>
      </c>
      <c r="W6931" s="8">
        <v>0</v>
      </c>
      <c r="X6931" s="8">
        <v>51.24</v>
      </c>
    </row>
    <row r="6932" spans="1:24" x14ac:dyDescent="0.25">
      <c r="A6932" t="s">
        <v>7258</v>
      </c>
      <c r="B6932" s="1">
        <v>46095</v>
      </c>
      <c r="C6932" t="s">
        <v>357</v>
      </c>
      <c r="D6932" t="s">
        <v>358</v>
      </c>
      <c r="E6932" t="s">
        <v>27</v>
      </c>
      <c r="F6932" t="s">
        <v>46</v>
      </c>
      <c r="G6932" t="s">
        <v>38</v>
      </c>
      <c r="H6932" t="s">
        <v>39</v>
      </c>
      <c r="I6932" t="s">
        <v>66</v>
      </c>
      <c r="J6932" t="s">
        <v>67</v>
      </c>
      <c r="K6932" t="s">
        <v>33</v>
      </c>
      <c r="L6932" s="8">
        <v>4.5</v>
      </c>
      <c r="M6932" s="8">
        <v>2.1</v>
      </c>
      <c r="N6932">
        <v>7</v>
      </c>
      <c r="O6932" s="8">
        <v>31.5</v>
      </c>
      <c r="P6932" s="14">
        <v>7.3000000000000001E-3</v>
      </c>
      <c r="Q6932" s="8">
        <v>0.23</v>
      </c>
      <c r="R6932" s="8">
        <v>31.27</v>
      </c>
      <c r="S6932" s="8">
        <v>14.7</v>
      </c>
      <c r="T6932" s="8">
        <v>16.57</v>
      </c>
      <c r="U6932">
        <v>0</v>
      </c>
      <c r="V6932" s="8">
        <v>0</v>
      </c>
      <c r="W6932" s="8">
        <v>0</v>
      </c>
      <c r="X6932" s="8">
        <v>16.57</v>
      </c>
    </row>
    <row r="6933" spans="1:24" x14ac:dyDescent="0.25">
      <c r="A6933" t="s">
        <v>7259</v>
      </c>
      <c r="B6933" s="1">
        <v>46107</v>
      </c>
      <c r="C6933" t="s">
        <v>232</v>
      </c>
      <c r="D6933" t="s">
        <v>233</v>
      </c>
      <c r="E6933" t="s">
        <v>27</v>
      </c>
      <c r="F6933" t="s">
        <v>89</v>
      </c>
      <c r="G6933" t="s">
        <v>29</v>
      </c>
      <c r="H6933" t="s">
        <v>30</v>
      </c>
      <c r="I6933" t="s">
        <v>122</v>
      </c>
      <c r="J6933" t="s">
        <v>123</v>
      </c>
      <c r="K6933" t="s">
        <v>59</v>
      </c>
      <c r="L6933" s="8">
        <v>5.5</v>
      </c>
      <c r="M6933" s="8">
        <v>3.8</v>
      </c>
      <c r="N6933">
        <v>79</v>
      </c>
      <c r="O6933" s="8">
        <v>434.5</v>
      </c>
      <c r="P6933" s="14">
        <v>0.1356</v>
      </c>
      <c r="Q6933" s="8">
        <v>58.92</v>
      </c>
      <c r="R6933" s="8">
        <v>375.58</v>
      </c>
      <c r="S6933" s="8">
        <v>300.2</v>
      </c>
      <c r="T6933" s="8">
        <v>75.38</v>
      </c>
      <c r="U6933">
        <v>0</v>
      </c>
      <c r="V6933" s="8">
        <v>0</v>
      </c>
      <c r="W6933" s="8">
        <v>0</v>
      </c>
      <c r="X6933" s="8">
        <v>75.38</v>
      </c>
    </row>
    <row r="6934" spans="1:24" x14ac:dyDescent="0.25">
      <c r="A6934" t="s">
        <v>7260</v>
      </c>
      <c r="B6934" s="1">
        <v>46109</v>
      </c>
      <c r="C6934" t="s">
        <v>325</v>
      </c>
      <c r="D6934" t="s">
        <v>326</v>
      </c>
      <c r="E6934" t="s">
        <v>27</v>
      </c>
      <c r="F6934" t="s">
        <v>37</v>
      </c>
      <c r="G6934" t="s">
        <v>29</v>
      </c>
      <c r="H6934" t="s">
        <v>30</v>
      </c>
      <c r="I6934" t="s">
        <v>104</v>
      </c>
      <c r="J6934" t="s">
        <v>105</v>
      </c>
      <c r="K6934" t="s">
        <v>49</v>
      </c>
      <c r="L6934" s="8">
        <v>4.2</v>
      </c>
      <c r="M6934" s="8">
        <v>2.8</v>
      </c>
      <c r="N6934">
        <v>25</v>
      </c>
      <c r="O6934" s="8">
        <v>105</v>
      </c>
      <c r="P6934" s="14">
        <v>4.1000000000000002E-2</v>
      </c>
      <c r="Q6934" s="8">
        <v>4.3099999999999996</v>
      </c>
      <c r="R6934" s="8">
        <v>100.69</v>
      </c>
      <c r="S6934" s="8">
        <v>70</v>
      </c>
      <c r="T6934" s="8">
        <v>30.69</v>
      </c>
      <c r="U6934">
        <v>0</v>
      </c>
      <c r="V6934" s="8">
        <v>0</v>
      </c>
      <c r="W6934" s="8">
        <v>0</v>
      </c>
      <c r="X6934" s="8">
        <v>30.69</v>
      </c>
    </row>
    <row r="6935" spans="1:24" x14ac:dyDescent="0.25">
      <c r="A6935" t="s">
        <v>7261</v>
      </c>
      <c r="B6935" s="1">
        <v>46004</v>
      </c>
      <c r="C6935" t="s">
        <v>642</v>
      </c>
      <c r="D6935" t="s">
        <v>643</v>
      </c>
      <c r="E6935" t="s">
        <v>71</v>
      </c>
      <c r="F6935" t="s">
        <v>54</v>
      </c>
      <c r="G6935" t="s">
        <v>165</v>
      </c>
      <c r="H6935" t="s">
        <v>166</v>
      </c>
      <c r="I6935" t="s">
        <v>40</v>
      </c>
      <c r="J6935" t="s">
        <v>41</v>
      </c>
      <c r="K6935" t="s">
        <v>42</v>
      </c>
      <c r="L6935" s="8">
        <v>14.5</v>
      </c>
      <c r="M6935" s="8">
        <v>4.2</v>
      </c>
      <c r="N6935">
        <v>13</v>
      </c>
      <c r="O6935" s="8">
        <v>188.5</v>
      </c>
      <c r="P6935" s="14">
        <v>4.2200000000000001E-2</v>
      </c>
      <c r="Q6935" s="8">
        <v>7.95</v>
      </c>
      <c r="R6935" s="8">
        <v>180.55</v>
      </c>
      <c r="S6935" s="8">
        <v>54.6</v>
      </c>
      <c r="T6935" s="8">
        <v>125.95</v>
      </c>
      <c r="U6935">
        <v>0</v>
      </c>
      <c r="V6935" s="8">
        <v>0</v>
      </c>
      <c r="W6935" s="8">
        <v>0</v>
      </c>
      <c r="X6935" s="8">
        <v>125.95</v>
      </c>
    </row>
    <row r="6936" spans="1:24" x14ac:dyDescent="0.25">
      <c r="A6936" t="s">
        <v>7262</v>
      </c>
      <c r="B6936" s="1">
        <v>45586</v>
      </c>
      <c r="C6936" t="s">
        <v>410</v>
      </c>
      <c r="D6936" t="s">
        <v>411</v>
      </c>
      <c r="E6936" t="s">
        <v>150</v>
      </c>
      <c r="F6936" t="s">
        <v>46</v>
      </c>
      <c r="G6936" t="s">
        <v>151</v>
      </c>
      <c r="H6936" t="s">
        <v>152</v>
      </c>
      <c r="I6936" t="s">
        <v>185</v>
      </c>
      <c r="J6936" t="s">
        <v>186</v>
      </c>
      <c r="K6936" t="s">
        <v>59</v>
      </c>
      <c r="L6936" s="8">
        <v>4.9000000000000004</v>
      </c>
      <c r="M6936" s="8">
        <v>3.1</v>
      </c>
      <c r="N6936">
        <v>36</v>
      </c>
      <c r="O6936" s="8">
        <v>176.4</v>
      </c>
      <c r="P6936" s="14">
        <v>0.25440000000000002</v>
      </c>
      <c r="Q6936" s="8">
        <v>44.88</v>
      </c>
      <c r="R6936" s="8">
        <v>131.52000000000001</v>
      </c>
      <c r="S6936" s="8">
        <v>111.6</v>
      </c>
      <c r="T6936" s="8">
        <v>19.920000000000002</v>
      </c>
      <c r="U6936">
        <v>12</v>
      </c>
      <c r="V6936" s="8">
        <v>43.84</v>
      </c>
      <c r="W6936" s="8">
        <v>43.2</v>
      </c>
      <c r="X6936" s="8">
        <v>-23.28</v>
      </c>
    </row>
    <row r="6937" spans="1:24" x14ac:dyDescent="0.25">
      <c r="A6937" t="s">
        <v>7263</v>
      </c>
      <c r="B6937" s="1">
        <v>46001</v>
      </c>
      <c r="C6937" t="s">
        <v>215</v>
      </c>
      <c r="D6937" t="s">
        <v>216</v>
      </c>
      <c r="E6937" t="s">
        <v>27</v>
      </c>
      <c r="F6937" t="s">
        <v>54</v>
      </c>
      <c r="G6937" t="s">
        <v>29</v>
      </c>
      <c r="H6937" t="s">
        <v>30</v>
      </c>
      <c r="I6937" t="s">
        <v>99</v>
      </c>
      <c r="J6937" t="s">
        <v>100</v>
      </c>
      <c r="K6937" t="s">
        <v>49</v>
      </c>
      <c r="L6937" s="8">
        <v>3.8</v>
      </c>
      <c r="M6937" s="8">
        <v>2.6</v>
      </c>
      <c r="N6937">
        <v>12</v>
      </c>
      <c r="O6937" s="8">
        <v>45.6</v>
      </c>
      <c r="P6937" s="14">
        <v>6.1000000000000004E-3</v>
      </c>
      <c r="Q6937" s="8">
        <v>0.28000000000000003</v>
      </c>
      <c r="R6937" s="8">
        <v>45.32</v>
      </c>
      <c r="S6937" s="8">
        <v>31.2</v>
      </c>
      <c r="T6937" s="8">
        <v>14.12</v>
      </c>
      <c r="U6937">
        <v>0</v>
      </c>
      <c r="V6937" s="8">
        <v>0</v>
      </c>
      <c r="W6937" s="8">
        <v>0</v>
      </c>
      <c r="X6937" s="8">
        <v>14.12</v>
      </c>
    </row>
    <row r="6938" spans="1:24" x14ac:dyDescent="0.25">
      <c r="A6938" t="s">
        <v>7264</v>
      </c>
      <c r="B6938" s="1">
        <v>45972</v>
      </c>
      <c r="C6938" t="s">
        <v>309</v>
      </c>
      <c r="D6938" t="s">
        <v>310</v>
      </c>
      <c r="E6938" t="s">
        <v>63</v>
      </c>
      <c r="F6938" t="s">
        <v>54</v>
      </c>
      <c r="G6938" t="s">
        <v>79</v>
      </c>
      <c r="H6938" t="s">
        <v>80</v>
      </c>
      <c r="I6938" t="s">
        <v>127</v>
      </c>
      <c r="J6938" t="s">
        <v>128</v>
      </c>
      <c r="K6938" t="s">
        <v>33</v>
      </c>
      <c r="L6938" s="8">
        <v>7.2</v>
      </c>
      <c r="M6938" s="8">
        <v>3.6</v>
      </c>
      <c r="N6938">
        <v>12</v>
      </c>
      <c r="O6938" s="8">
        <v>86.4</v>
      </c>
      <c r="P6938" s="14">
        <v>3.5999999999999999E-3</v>
      </c>
      <c r="Q6938" s="8">
        <v>0.31</v>
      </c>
      <c r="R6938" s="8">
        <v>86.09</v>
      </c>
      <c r="S6938" s="8">
        <v>43.2</v>
      </c>
      <c r="T6938" s="8">
        <v>42.89</v>
      </c>
      <c r="U6938">
        <v>0</v>
      </c>
      <c r="V6938" s="8">
        <v>0</v>
      </c>
      <c r="W6938" s="8">
        <v>0</v>
      </c>
      <c r="X6938" s="8">
        <v>42.89</v>
      </c>
    </row>
    <row r="6939" spans="1:24" x14ac:dyDescent="0.25">
      <c r="A6939" t="s">
        <v>7265</v>
      </c>
      <c r="B6939" s="1">
        <v>45340</v>
      </c>
      <c r="C6939" t="s">
        <v>667</v>
      </c>
      <c r="D6939" t="s">
        <v>668</v>
      </c>
      <c r="E6939" t="s">
        <v>63</v>
      </c>
      <c r="F6939" t="s">
        <v>54</v>
      </c>
      <c r="G6939" t="s">
        <v>64</v>
      </c>
      <c r="H6939" t="s">
        <v>65</v>
      </c>
      <c r="I6939" t="s">
        <v>130</v>
      </c>
      <c r="J6939" t="s">
        <v>131</v>
      </c>
      <c r="K6939" t="s">
        <v>42</v>
      </c>
      <c r="L6939" s="8">
        <v>4.8</v>
      </c>
      <c r="M6939" s="8">
        <v>1.4</v>
      </c>
      <c r="N6939">
        <v>52</v>
      </c>
      <c r="O6939" s="8">
        <v>249.6</v>
      </c>
      <c r="P6939" s="14">
        <v>2.7000000000000001E-3</v>
      </c>
      <c r="Q6939" s="8">
        <v>0.67</v>
      </c>
      <c r="R6939" s="8">
        <v>248.93</v>
      </c>
      <c r="S6939" s="8">
        <v>72.8</v>
      </c>
      <c r="T6939" s="8">
        <v>176.13</v>
      </c>
      <c r="U6939">
        <v>1</v>
      </c>
      <c r="V6939" s="8">
        <v>4.79</v>
      </c>
      <c r="W6939" s="8">
        <v>1.9</v>
      </c>
      <c r="X6939" s="8">
        <v>174.23</v>
      </c>
    </row>
    <row r="6940" spans="1:24" x14ac:dyDescent="0.25">
      <c r="A6940" t="s">
        <v>7266</v>
      </c>
      <c r="B6940" s="1">
        <v>46240</v>
      </c>
      <c r="C6940" t="s">
        <v>315</v>
      </c>
      <c r="D6940" t="s">
        <v>316</v>
      </c>
      <c r="E6940" t="s">
        <v>27</v>
      </c>
      <c r="F6940" t="s">
        <v>46</v>
      </c>
      <c r="G6940" t="s">
        <v>29</v>
      </c>
      <c r="H6940" t="s">
        <v>30</v>
      </c>
      <c r="I6940" t="s">
        <v>74</v>
      </c>
      <c r="J6940" t="s">
        <v>75</v>
      </c>
      <c r="K6940" t="s">
        <v>49</v>
      </c>
      <c r="L6940" s="8">
        <v>11</v>
      </c>
      <c r="M6940" s="8">
        <v>6.8</v>
      </c>
      <c r="N6940">
        <v>25</v>
      </c>
      <c r="O6940" s="8">
        <v>275</v>
      </c>
      <c r="P6940" s="14">
        <v>0.1822</v>
      </c>
      <c r="Q6940" s="8">
        <v>50.1</v>
      </c>
      <c r="R6940" s="8">
        <v>224.9</v>
      </c>
      <c r="S6940" s="8">
        <v>170</v>
      </c>
      <c r="T6940" s="8">
        <v>54.9</v>
      </c>
      <c r="U6940">
        <v>0</v>
      </c>
      <c r="V6940" s="8">
        <v>0</v>
      </c>
      <c r="W6940" s="8">
        <v>0</v>
      </c>
      <c r="X6940" s="8">
        <v>54.9</v>
      </c>
    </row>
    <row r="6941" spans="1:24" x14ac:dyDescent="0.25">
      <c r="A6941" t="s">
        <v>7267</v>
      </c>
      <c r="B6941" s="1">
        <v>45682</v>
      </c>
      <c r="C6941" t="s">
        <v>328</v>
      </c>
      <c r="D6941" t="s">
        <v>329</v>
      </c>
      <c r="E6941" t="s">
        <v>71</v>
      </c>
      <c r="F6941" t="s">
        <v>54</v>
      </c>
      <c r="G6941" t="s">
        <v>165</v>
      </c>
      <c r="H6941" t="s">
        <v>166</v>
      </c>
      <c r="I6941" t="s">
        <v>117</v>
      </c>
      <c r="J6941" t="s">
        <v>118</v>
      </c>
      <c r="K6941" t="s">
        <v>59</v>
      </c>
      <c r="L6941" s="8">
        <v>6</v>
      </c>
      <c r="M6941" s="8">
        <v>4.2</v>
      </c>
      <c r="N6941">
        <v>109</v>
      </c>
      <c r="O6941" s="8">
        <v>654</v>
      </c>
      <c r="P6941" s="14">
        <v>5.4000000000000003E-3</v>
      </c>
      <c r="Q6941" s="8">
        <v>3.53</v>
      </c>
      <c r="R6941" s="8">
        <v>650.47</v>
      </c>
      <c r="S6941" s="8">
        <v>457.8</v>
      </c>
      <c r="T6941" s="8">
        <v>192.67</v>
      </c>
      <c r="U6941">
        <v>0</v>
      </c>
      <c r="V6941" s="8">
        <v>0</v>
      </c>
      <c r="W6941" s="8">
        <v>0</v>
      </c>
      <c r="X6941" s="8">
        <v>192.67</v>
      </c>
    </row>
    <row r="6942" spans="1:24" x14ac:dyDescent="0.25">
      <c r="A6942" t="s">
        <v>7268</v>
      </c>
      <c r="B6942" s="1">
        <v>45688</v>
      </c>
      <c r="C6942" t="s">
        <v>340</v>
      </c>
      <c r="D6942" t="s">
        <v>341</v>
      </c>
      <c r="E6942" t="s">
        <v>27</v>
      </c>
      <c r="F6942" t="s">
        <v>54</v>
      </c>
      <c r="G6942" t="s">
        <v>38</v>
      </c>
      <c r="H6942" t="s">
        <v>39</v>
      </c>
      <c r="I6942" t="s">
        <v>112</v>
      </c>
      <c r="J6942" t="s">
        <v>113</v>
      </c>
      <c r="K6942" t="s">
        <v>42</v>
      </c>
      <c r="L6942" s="8">
        <v>8.5</v>
      </c>
      <c r="M6942" s="8">
        <v>2.8</v>
      </c>
      <c r="N6942">
        <v>27</v>
      </c>
      <c r="O6942" s="8">
        <v>229.5</v>
      </c>
      <c r="P6942" s="14">
        <v>3.6900000000000002E-2</v>
      </c>
      <c r="Q6942" s="8">
        <v>8.4700000000000006</v>
      </c>
      <c r="R6942" s="8">
        <v>221.03</v>
      </c>
      <c r="S6942" s="8">
        <v>75.599999999999994</v>
      </c>
      <c r="T6942" s="8">
        <v>145.43</v>
      </c>
      <c r="U6942">
        <v>0</v>
      </c>
      <c r="V6942" s="8">
        <v>0</v>
      </c>
      <c r="W6942" s="8">
        <v>0</v>
      </c>
      <c r="X6942" s="8">
        <v>145.43</v>
      </c>
    </row>
    <row r="6943" spans="1:24" x14ac:dyDescent="0.25">
      <c r="A6943" t="s">
        <v>7269</v>
      </c>
      <c r="B6943" s="1">
        <v>45718</v>
      </c>
      <c r="C6943" t="s">
        <v>94</v>
      </c>
      <c r="D6943" t="s">
        <v>95</v>
      </c>
      <c r="E6943" t="s">
        <v>53</v>
      </c>
      <c r="F6943" t="s">
        <v>46</v>
      </c>
      <c r="G6943" t="s">
        <v>55</v>
      </c>
      <c r="H6943" t="s">
        <v>56</v>
      </c>
      <c r="I6943" t="s">
        <v>99</v>
      </c>
      <c r="J6943" t="s">
        <v>100</v>
      </c>
      <c r="K6943" t="s">
        <v>49</v>
      </c>
      <c r="L6943" s="8">
        <v>3.8</v>
      </c>
      <c r="M6943" s="8">
        <v>2.6</v>
      </c>
      <c r="N6943">
        <v>1</v>
      </c>
      <c r="O6943" s="8">
        <v>3.8</v>
      </c>
      <c r="P6943" s="14">
        <v>9.8500000000000004E-2</v>
      </c>
      <c r="Q6943" s="8">
        <v>0.37</v>
      </c>
      <c r="R6943" s="8">
        <v>3.43</v>
      </c>
      <c r="S6943" s="8">
        <v>2.6</v>
      </c>
      <c r="T6943" s="8">
        <v>0.83</v>
      </c>
      <c r="U6943">
        <v>0</v>
      </c>
      <c r="V6943" s="8">
        <v>0</v>
      </c>
      <c r="W6943" s="8">
        <v>0</v>
      </c>
      <c r="X6943" s="8">
        <v>0.83</v>
      </c>
    </row>
    <row r="6944" spans="1:24" x14ac:dyDescent="0.25">
      <c r="A6944" t="s">
        <v>7270</v>
      </c>
      <c r="B6944" s="1">
        <v>46099</v>
      </c>
      <c r="C6944" t="s">
        <v>269</v>
      </c>
      <c r="D6944" t="s">
        <v>270</v>
      </c>
      <c r="E6944" t="s">
        <v>27</v>
      </c>
      <c r="F6944" t="s">
        <v>37</v>
      </c>
      <c r="G6944" t="s">
        <v>38</v>
      </c>
      <c r="H6944" t="s">
        <v>39</v>
      </c>
      <c r="I6944" t="s">
        <v>40</v>
      </c>
      <c r="J6944" t="s">
        <v>41</v>
      </c>
      <c r="K6944" t="s">
        <v>42</v>
      </c>
      <c r="L6944" s="8">
        <v>14.5</v>
      </c>
      <c r="M6944" s="8">
        <v>4.2</v>
      </c>
      <c r="N6944">
        <v>14</v>
      </c>
      <c r="O6944" s="8">
        <v>203</v>
      </c>
      <c r="P6944" s="14">
        <v>4.0300000000000002E-2</v>
      </c>
      <c r="Q6944" s="8">
        <v>8.18</v>
      </c>
      <c r="R6944" s="8">
        <v>194.82</v>
      </c>
      <c r="S6944" s="8">
        <v>58.8</v>
      </c>
      <c r="T6944" s="8">
        <v>136.02000000000001</v>
      </c>
      <c r="U6944">
        <v>0</v>
      </c>
      <c r="V6944" s="8">
        <v>0</v>
      </c>
      <c r="W6944" s="8">
        <v>0</v>
      </c>
      <c r="X6944" s="8">
        <v>136.02000000000001</v>
      </c>
    </row>
    <row r="6945" spans="1:24" x14ac:dyDescent="0.25">
      <c r="A6945" t="s">
        <v>7271</v>
      </c>
      <c r="B6945" s="1">
        <v>45993</v>
      </c>
      <c r="C6945" t="s">
        <v>584</v>
      </c>
      <c r="D6945" t="s">
        <v>585</v>
      </c>
      <c r="E6945" t="s">
        <v>27</v>
      </c>
      <c r="F6945" t="s">
        <v>37</v>
      </c>
      <c r="G6945" t="s">
        <v>29</v>
      </c>
      <c r="H6945" t="s">
        <v>30</v>
      </c>
      <c r="I6945" t="s">
        <v>99</v>
      </c>
      <c r="J6945" t="s">
        <v>100</v>
      </c>
      <c r="K6945" t="s">
        <v>49</v>
      </c>
      <c r="L6945" s="8">
        <v>3.8</v>
      </c>
      <c r="M6945" s="8">
        <v>2.6</v>
      </c>
      <c r="N6945">
        <v>15</v>
      </c>
      <c r="O6945" s="8">
        <v>57</v>
      </c>
      <c r="P6945" s="14">
        <v>1.3599999999999999E-2</v>
      </c>
      <c r="Q6945" s="8">
        <v>0.78</v>
      </c>
      <c r="R6945" s="8">
        <v>56.22</v>
      </c>
      <c r="S6945" s="8">
        <v>39</v>
      </c>
      <c r="T6945" s="8">
        <v>17.22</v>
      </c>
      <c r="U6945">
        <v>0</v>
      </c>
      <c r="V6945" s="8">
        <v>0</v>
      </c>
      <c r="W6945" s="8">
        <v>0</v>
      </c>
      <c r="X6945" s="8">
        <v>17.22</v>
      </c>
    </row>
    <row r="6946" spans="1:24" x14ac:dyDescent="0.25">
      <c r="A6946" t="s">
        <v>7272</v>
      </c>
      <c r="B6946" s="1">
        <v>45612</v>
      </c>
      <c r="C6946" t="s">
        <v>501</v>
      </c>
      <c r="D6946" t="s">
        <v>502</v>
      </c>
      <c r="E6946" t="s">
        <v>27</v>
      </c>
      <c r="F6946" t="s">
        <v>37</v>
      </c>
      <c r="G6946" t="s">
        <v>29</v>
      </c>
      <c r="H6946" t="s">
        <v>30</v>
      </c>
      <c r="I6946" t="s">
        <v>40</v>
      </c>
      <c r="J6946" t="s">
        <v>41</v>
      </c>
      <c r="K6946" t="s">
        <v>42</v>
      </c>
      <c r="L6946" s="8">
        <v>14.5</v>
      </c>
      <c r="M6946" s="8">
        <v>4.2</v>
      </c>
      <c r="N6946">
        <v>22</v>
      </c>
      <c r="O6946" s="8">
        <v>319</v>
      </c>
      <c r="P6946" s="14">
        <v>5.4999999999999997E-3</v>
      </c>
      <c r="Q6946" s="8">
        <v>1.75</v>
      </c>
      <c r="R6946" s="8">
        <v>317.25</v>
      </c>
      <c r="S6946" s="8">
        <v>92.4</v>
      </c>
      <c r="T6946" s="8">
        <v>224.85</v>
      </c>
      <c r="U6946">
        <v>0</v>
      </c>
      <c r="V6946" s="8">
        <v>0</v>
      </c>
      <c r="W6946" s="8">
        <v>0</v>
      </c>
      <c r="X6946" s="8">
        <v>224.85</v>
      </c>
    </row>
    <row r="6947" spans="1:24" x14ac:dyDescent="0.25">
      <c r="A6947" t="s">
        <v>7273</v>
      </c>
      <c r="B6947" s="1">
        <v>45857</v>
      </c>
      <c r="C6947" t="s">
        <v>238</v>
      </c>
      <c r="D6947" t="s">
        <v>239</v>
      </c>
      <c r="E6947" t="s">
        <v>27</v>
      </c>
      <c r="F6947" t="s">
        <v>37</v>
      </c>
      <c r="G6947" t="s">
        <v>29</v>
      </c>
      <c r="H6947" t="s">
        <v>30</v>
      </c>
      <c r="I6947" t="s">
        <v>31</v>
      </c>
      <c r="J6947" t="s">
        <v>32</v>
      </c>
      <c r="K6947" t="s">
        <v>33</v>
      </c>
      <c r="L6947" s="8">
        <v>5.8</v>
      </c>
      <c r="M6947" s="8">
        <v>2.7</v>
      </c>
      <c r="N6947">
        <v>14</v>
      </c>
      <c r="O6947" s="8">
        <v>81.2</v>
      </c>
      <c r="P6947" s="14">
        <v>8.8000000000000005E-3</v>
      </c>
      <c r="Q6947" s="8">
        <v>0.71</v>
      </c>
      <c r="R6947" s="8">
        <v>80.489999999999995</v>
      </c>
      <c r="S6947" s="8">
        <v>37.799999999999997</v>
      </c>
      <c r="T6947" s="8">
        <v>42.69</v>
      </c>
      <c r="U6947">
        <v>0</v>
      </c>
      <c r="V6947" s="8">
        <v>0</v>
      </c>
      <c r="W6947" s="8">
        <v>0</v>
      </c>
      <c r="X6947" s="8">
        <v>42.69</v>
      </c>
    </row>
    <row r="6948" spans="1:24" x14ac:dyDescent="0.25">
      <c r="A6948" t="s">
        <v>7274</v>
      </c>
      <c r="B6948" s="1">
        <v>45347</v>
      </c>
      <c r="C6948" t="s">
        <v>501</v>
      </c>
      <c r="D6948" t="s">
        <v>502</v>
      </c>
      <c r="E6948" t="s">
        <v>27</v>
      </c>
      <c r="F6948" t="s">
        <v>37</v>
      </c>
      <c r="G6948" t="s">
        <v>29</v>
      </c>
      <c r="H6948" t="s">
        <v>30</v>
      </c>
      <c r="I6948" t="s">
        <v>99</v>
      </c>
      <c r="J6948" t="s">
        <v>100</v>
      </c>
      <c r="K6948" t="s">
        <v>49</v>
      </c>
      <c r="L6948" s="8">
        <v>3.8</v>
      </c>
      <c r="M6948" s="8">
        <v>2.6</v>
      </c>
      <c r="N6948">
        <v>27</v>
      </c>
      <c r="O6948" s="8">
        <v>102.6</v>
      </c>
      <c r="P6948" s="14">
        <v>1.44E-2</v>
      </c>
      <c r="Q6948" s="8">
        <v>1.48</v>
      </c>
      <c r="R6948" s="8">
        <v>101.12</v>
      </c>
      <c r="S6948" s="8">
        <v>70.2</v>
      </c>
      <c r="T6948" s="8">
        <v>30.92</v>
      </c>
      <c r="U6948">
        <v>0</v>
      </c>
      <c r="V6948" s="8">
        <v>0</v>
      </c>
      <c r="W6948" s="8">
        <v>0</v>
      </c>
      <c r="X6948" s="8">
        <v>30.92</v>
      </c>
    </row>
    <row r="6949" spans="1:24" x14ac:dyDescent="0.25">
      <c r="A6949" t="s">
        <v>7275</v>
      </c>
      <c r="B6949" s="1">
        <v>45305</v>
      </c>
      <c r="C6949" t="s">
        <v>371</v>
      </c>
      <c r="D6949" t="s">
        <v>372</v>
      </c>
      <c r="E6949" t="s">
        <v>63</v>
      </c>
      <c r="F6949" t="s">
        <v>54</v>
      </c>
      <c r="G6949" t="s">
        <v>64</v>
      </c>
      <c r="H6949" t="s">
        <v>65</v>
      </c>
      <c r="I6949" t="s">
        <v>99</v>
      </c>
      <c r="J6949" t="s">
        <v>100</v>
      </c>
      <c r="K6949" t="s">
        <v>49</v>
      </c>
      <c r="L6949" s="8">
        <v>3.8</v>
      </c>
      <c r="M6949" s="8">
        <v>2.6</v>
      </c>
      <c r="N6949">
        <v>105</v>
      </c>
      <c r="O6949" s="8">
        <v>399</v>
      </c>
      <c r="P6949" s="14">
        <v>1.34E-2</v>
      </c>
      <c r="Q6949" s="8">
        <v>5.35</v>
      </c>
      <c r="R6949" s="8">
        <v>393.65</v>
      </c>
      <c r="S6949" s="8">
        <v>273</v>
      </c>
      <c r="T6949" s="8">
        <v>120.65</v>
      </c>
      <c r="U6949">
        <v>0</v>
      </c>
      <c r="V6949" s="8">
        <v>0</v>
      </c>
      <c r="W6949" s="8">
        <v>0</v>
      </c>
      <c r="X6949" s="8">
        <v>120.65</v>
      </c>
    </row>
    <row r="6950" spans="1:24" x14ac:dyDescent="0.25">
      <c r="A6950" t="s">
        <v>7276</v>
      </c>
      <c r="B6950" s="1">
        <v>46053</v>
      </c>
      <c r="C6950" t="s">
        <v>159</v>
      </c>
      <c r="D6950" t="s">
        <v>160</v>
      </c>
      <c r="E6950" t="s">
        <v>27</v>
      </c>
      <c r="F6950" t="s">
        <v>37</v>
      </c>
      <c r="G6950" t="s">
        <v>38</v>
      </c>
      <c r="H6950" t="s">
        <v>39</v>
      </c>
      <c r="I6950" t="s">
        <v>84</v>
      </c>
      <c r="J6950" t="s">
        <v>85</v>
      </c>
      <c r="K6950" t="s">
        <v>42</v>
      </c>
      <c r="L6950" s="8">
        <v>9.9</v>
      </c>
      <c r="M6950" s="8">
        <v>3.1</v>
      </c>
      <c r="N6950">
        <v>119</v>
      </c>
      <c r="O6950" s="8">
        <v>1178.0999999999999</v>
      </c>
      <c r="P6950" s="14">
        <v>3.95E-2</v>
      </c>
      <c r="Q6950" s="8">
        <v>46.53</v>
      </c>
      <c r="R6950" s="8">
        <v>1131.57</v>
      </c>
      <c r="S6950" s="8">
        <v>368.9</v>
      </c>
      <c r="T6950" s="8">
        <v>762.67</v>
      </c>
      <c r="U6950">
        <v>0</v>
      </c>
      <c r="V6950" s="8">
        <v>0</v>
      </c>
      <c r="W6950" s="8">
        <v>0</v>
      </c>
      <c r="X6950" s="8">
        <v>762.67</v>
      </c>
    </row>
    <row r="6951" spans="1:24" x14ac:dyDescent="0.25">
      <c r="A6951" t="s">
        <v>7277</v>
      </c>
      <c r="B6951" s="1">
        <v>45549</v>
      </c>
      <c r="C6951" t="s">
        <v>315</v>
      </c>
      <c r="D6951" t="s">
        <v>316</v>
      </c>
      <c r="E6951" t="s">
        <v>27</v>
      </c>
      <c r="F6951" t="s">
        <v>46</v>
      </c>
      <c r="G6951" t="s">
        <v>29</v>
      </c>
      <c r="H6951" t="s">
        <v>30</v>
      </c>
      <c r="I6951" t="s">
        <v>104</v>
      </c>
      <c r="J6951" t="s">
        <v>105</v>
      </c>
      <c r="K6951" t="s">
        <v>49</v>
      </c>
      <c r="L6951" s="8">
        <v>4.2</v>
      </c>
      <c r="M6951" s="8">
        <v>2.8</v>
      </c>
      <c r="N6951">
        <v>133</v>
      </c>
      <c r="O6951" s="8">
        <v>558.6</v>
      </c>
      <c r="P6951" s="14">
        <v>0.13869999999999999</v>
      </c>
      <c r="Q6951" s="8">
        <v>77.48</v>
      </c>
      <c r="R6951" s="8">
        <v>481.12</v>
      </c>
      <c r="S6951" s="8">
        <v>372.4</v>
      </c>
      <c r="T6951" s="8">
        <v>108.72</v>
      </c>
      <c r="U6951">
        <v>43</v>
      </c>
      <c r="V6951" s="8">
        <v>155.55000000000001</v>
      </c>
      <c r="W6951" s="8">
        <v>141.9</v>
      </c>
      <c r="X6951" s="8">
        <v>-33.18</v>
      </c>
    </row>
    <row r="6952" spans="1:24" x14ac:dyDescent="0.25">
      <c r="A6952" t="s">
        <v>7278</v>
      </c>
      <c r="B6952" s="1">
        <v>45499</v>
      </c>
      <c r="C6952" t="s">
        <v>177</v>
      </c>
      <c r="D6952" t="s">
        <v>178</v>
      </c>
      <c r="E6952" t="s">
        <v>27</v>
      </c>
      <c r="F6952" t="s">
        <v>37</v>
      </c>
      <c r="G6952" t="s">
        <v>38</v>
      </c>
      <c r="H6952" t="s">
        <v>39</v>
      </c>
      <c r="I6952" t="s">
        <v>57</v>
      </c>
      <c r="J6952" t="s">
        <v>58</v>
      </c>
      <c r="K6952" t="s">
        <v>59</v>
      </c>
      <c r="L6952" s="8">
        <v>10.5</v>
      </c>
      <c r="M6952" s="8">
        <v>7.5</v>
      </c>
      <c r="N6952">
        <v>8</v>
      </c>
      <c r="O6952" s="8">
        <v>84</v>
      </c>
      <c r="P6952" s="14">
        <v>3.1E-2</v>
      </c>
      <c r="Q6952" s="8">
        <v>2.6</v>
      </c>
      <c r="R6952" s="8">
        <v>81.400000000000006</v>
      </c>
      <c r="S6952" s="8">
        <v>60</v>
      </c>
      <c r="T6952" s="8">
        <v>21.4</v>
      </c>
      <c r="U6952">
        <v>0</v>
      </c>
      <c r="V6952" s="8">
        <v>0</v>
      </c>
      <c r="W6952" s="8">
        <v>0</v>
      </c>
      <c r="X6952" s="8">
        <v>21.4</v>
      </c>
    </row>
    <row r="6953" spans="1:24" x14ac:dyDescent="0.25">
      <c r="A6953" t="s">
        <v>7279</v>
      </c>
      <c r="B6953" s="1">
        <v>45927</v>
      </c>
      <c r="C6953" t="s">
        <v>238</v>
      </c>
      <c r="D6953" t="s">
        <v>239</v>
      </c>
      <c r="E6953" t="s">
        <v>27</v>
      </c>
      <c r="F6953" t="s">
        <v>37</v>
      </c>
      <c r="G6953" t="s">
        <v>29</v>
      </c>
      <c r="H6953" t="s">
        <v>30</v>
      </c>
      <c r="I6953" t="s">
        <v>156</v>
      </c>
      <c r="J6953" t="s">
        <v>157</v>
      </c>
      <c r="K6953" t="s">
        <v>42</v>
      </c>
      <c r="L6953" s="8">
        <v>6.2</v>
      </c>
      <c r="M6953" s="8">
        <v>1.9</v>
      </c>
      <c r="N6953">
        <v>33</v>
      </c>
      <c r="O6953" s="8">
        <v>204.6</v>
      </c>
      <c r="P6953" s="14">
        <v>2.0899999999999998E-2</v>
      </c>
      <c r="Q6953" s="8">
        <v>4.28</v>
      </c>
      <c r="R6953" s="8">
        <v>200.32</v>
      </c>
      <c r="S6953" s="8">
        <v>62.7</v>
      </c>
      <c r="T6953" s="8">
        <v>137.62</v>
      </c>
      <c r="U6953">
        <v>0</v>
      </c>
      <c r="V6953" s="8">
        <v>0</v>
      </c>
      <c r="W6953" s="8">
        <v>0</v>
      </c>
      <c r="X6953" s="8">
        <v>137.62</v>
      </c>
    </row>
    <row r="6954" spans="1:24" x14ac:dyDescent="0.25">
      <c r="A6954" t="s">
        <v>7280</v>
      </c>
      <c r="B6954" s="1">
        <v>46181</v>
      </c>
      <c r="C6954" t="s">
        <v>241</v>
      </c>
      <c r="D6954" t="s">
        <v>242</v>
      </c>
      <c r="E6954" t="s">
        <v>71</v>
      </c>
      <c r="F6954" t="s">
        <v>89</v>
      </c>
      <c r="G6954" t="s">
        <v>72</v>
      </c>
      <c r="H6954" t="s">
        <v>73</v>
      </c>
      <c r="I6954" t="s">
        <v>156</v>
      </c>
      <c r="J6954" t="s">
        <v>157</v>
      </c>
      <c r="K6954" t="s">
        <v>42</v>
      </c>
      <c r="L6954" s="8">
        <v>6.2</v>
      </c>
      <c r="M6954" s="8">
        <v>1.9</v>
      </c>
      <c r="N6954">
        <v>34</v>
      </c>
      <c r="O6954" s="8">
        <v>210.8</v>
      </c>
      <c r="P6954" s="14">
        <v>0.15890000000000001</v>
      </c>
      <c r="Q6954" s="8">
        <v>33.5</v>
      </c>
      <c r="R6954" s="8">
        <v>177.3</v>
      </c>
      <c r="S6954" s="8">
        <v>64.599999999999994</v>
      </c>
      <c r="T6954" s="8">
        <v>112.7</v>
      </c>
      <c r="U6954">
        <v>0</v>
      </c>
      <c r="V6954" s="8">
        <v>0</v>
      </c>
      <c r="W6954" s="8">
        <v>0</v>
      </c>
      <c r="X6954" s="8">
        <v>112.7</v>
      </c>
    </row>
    <row r="6955" spans="1:24" x14ac:dyDescent="0.25">
      <c r="A6955" t="s">
        <v>7281</v>
      </c>
      <c r="B6955" s="1">
        <v>46091</v>
      </c>
      <c r="C6955" t="s">
        <v>354</v>
      </c>
      <c r="D6955" t="s">
        <v>355</v>
      </c>
      <c r="E6955" t="s">
        <v>71</v>
      </c>
      <c r="F6955" t="s">
        <v>54</v>
      </c>
      <c r="G6955" t="s">
        <v>72</v>
      </c>
      <c r="H6955" t="s">
        <v>73</v>
      </c>
      <c r="I6955" t="s">
        <v>112</v>
      </c>
      <c r="J6955" t="s">
        <v>113</v>
      </c>
      <c r="K6955" t="s">
        <v>42</v>
      </c>
      <c r="L6955" s="8">
        <v>8.5</v>
      </c>
      <c r="M6955" s="8">
        <v>2.8</v>
      </c>
      <c r="N6955">
        <v>43</v>
      </c>
      <c r="O6955" s="8">
        <v>365.5</v>
      </c>
      <c r="P6955" s="14">
        <v>6.1000000000000004E-3</v>
      </c>
      <c r="Q6955" s="8">
        <v>2.23</v>
      </c>
      <c r="R6955" s="8">
        <v>363.27</v>
      </c>
      <c r="S6955" s="8">
        <v>120.4</v>
      </c>
      <c r="T6955" s="8">
        <v>242.87</v>
      </c>
      <c r="U6955">
        <v>0</v>
      </c>
      <c r="V6955" s="8">
        <v>0</v>
      </c>
      <c r="W6955" s="8">
        <v>0</v>
      </c>
      <c r="X6955" s="8">
        <v>242.87</v>
      </c>
    </row>
    <row r="6956" spans="1:24" x14ac:dyDescent="0.25">
      <c r="A6956" t="s">
        <v>7282</v>
      </c>
      <c r="B6956" s="1">
        <v>46173</v>
      </c>
      <c r="C6956" t="s">
        <v>642</v>
      </c>
      <c r="D6956" t="s">
        <v>643</v>
      </c>
      <c r="E6956" t="s">
        <v>71</v>
      </c>
      <c r="F6956" t="s">
        <v>54</v>
      </c>
      <c r="G6956" t="s">
        <v>165</v>
      </c>
      <c r="H6956" t="s">
        <v>166</v>
      </c>
      <c r="I6956" t="s">
        <v>122</v>
      </c>
      <c r="J6956" t="s">
        <v>123</v>
      </c>
      <c r="K6956" t="s">
        <v>59</v>
      </c>
      <c r="L6956" s="8">
        <v>5.5</v>
      </c>
      <c r="M6956" s="8">
        <v>3.8</v>
      </c>
      <c r="N6956">
        <v>11</v>
      </c>
      <c r="O6956" s="8">
        <v>60.5</v>
      </c>
      <c r="P6956" s="14">
        <v>1.9E-3</v>
      </c>
      <c r="Q6956" s="8">
        <v>0.11</v>
      </c>
      <c r="R6956" s="8">
        <v>60.39</v>
      </c>
      <c r="S6956" s="8">
        <v>41.8</v>
      </c>
      <c r="T6956" s="8">
        <v>18.59</v>
      </c>
      <c r="U6956">
        <v>0</v>
      </c>
      <c r="V6956" s="8">
        <v>0</v>
      </c>
      <c r="W6956" s="8">
        <v>0</v>
      </c>
      <c r="X6956" s="8">
        <v>18.59</v>
      </c>
    </row>
    <row r="6957" spans="1:24" x14ac:dyDescent="0.25">
      <c r="A6957" t="s">
        <v>7283</v>
      </c>
      <c r="B6957" s="1">
        <v>46183</v>
      </c>
      <c r="C6957" t="s">
        <v>301</v>
      </c>
      <c r="D6957" t="s">
        <v>302</v>
      </c>
      <c r="E6957" t="s">
        <v>63</v>
      </c>
      <c r="F6957" t="s">
        <v>37</v>
      </c>
      <c r="G6957" t="s">
        <v>64</v>
      </c>
      <c r="H6957" t="s">
        <v>65</v>
      </c>
      <c r="I6957" t="s">
        <v>112</v>
      </c>
      <c r="J6957" t="s">
        <v>113</v>
      </c>
      <c r="K6957" t="s">
        <v>42</v>
      </c>
      <c r="L6957" s="8">
        <v>8.5</v>
      </c>
      <c r="M6957" s="8">
        <v>2.8</v>
      </c>
      <c r="N6957">
        <v>47</v>
      </c>
      <c r="O6957" s="8">
        <v>399.5</v>
      </c>
      <c r="P6957" s="14">
        <v>6.6E-3</v>
      </c>
      <c r="Q6957" s="8">
        <v>2.64</v>
      </c>
      <c r="R6957" s="8">
        <v>396.86</v>
      </c>
      <c r="S6957" s="8">
        <v>131.6</v>
      </c>
      <c r="T6957" s="8">
        <v>265.26</v>
      </c>
      <c r="U6957">
        <v>0</v>
      </c>
      <c r="V6957" s="8">
        <v>0</v>
      </c>
      <c r="W6957" s="8">
        <v>0</v>
      </c>
      <c r="X6957" s="8">
        <v>265.26</v>
      </c>
    </row>
    <row r="6958" spans="1:24" x14ac:dyDescent="0.25">
      <c r="A6958" t="s">
        <v>7284</v>
      </c>
      <c r="B6958" s="1">
        <v>45745</v>
      </c>
      <c r="C6958" t="s">
        <v>159</v>
      </c>
      <c r="D6958" t="s">
        <v>160</v>
      </c>
      <c r="E6958" t="s">
        <v>27</v>
      </c>
      <c r="F6958" t="s">
        <v>37</v>
      </c>
      <c r="G6958" t="s">
        <v>38</v>
      </c>
      <c r="H6958" t="s">
        <v>39</v>
      </c>
      <c r="I6958" t="s">
        <v>74</v>
      </c>
      <c r="J6958" t="s">
        <v>75</v>
      </c>
      <c r="K6958" t="s">
        <v>49</v>
      </c>
      <c r="L6958" s="8">
        <v>11</v>
      </c>
      <c r="M6958" s="8">
        <v>6.8</v>
      </c>
      <c r="N6958">
        <v>79</v>
      </c>
      <c r="O6958" s="8">
        <v>869</v>
      </c>
      <c r="P6958" s="14">
        <v>3.4500000000000003E-2</v>
      </c>
      <c r="Q6958" s="8">
        <v>29.98</v>
      </c>
      <c r="R6958" s="8">
        <v>839.02</v>
      </c>
      <c r="S6958" s="8">
        <v>537.20000000000005</v>
      </c>
      <c r="T6958" s="8">
        <v>301.82</v>
      </c>
      <c r="U6958">
        <v>0</v>
      </c>
      <c r="V6958" s="8">
        <v>0</v>
      </c>
      <c r="W6958" s="8">
        <v>0</v>
      </c>
      <c r="X6958" s="8">
        <v>301.82</v>
      </c>
    </row>
    <row r="6959" spans="1:24" x14ac:dyDescent="0.25">
      <c r="A6959" t="s">
        <v>7285</v>
      </c>
      <c r="B6959" s="1">
        <v>46141</v>
      </c>
      <c r="C6959" t="s">
        <v>201</v>
      </c>
      <c r="D6959" t="s">
        <v>202</v>
      </c>
      <c r="E6959" t="s">
        <v>53</v>
      </c>
      <c r="F6959" t="s">
        <v>46</v>
      </c>
      <c r="G6959" t="s">
        <v>55</v>
      </c>
      <c r="H6959" t="s">
        <v>56</v>
      </c>
      <c r="I6959" t="s">
        <v>130</v>
      </c>
      <c r="J6959" t="s">
        <v>131</v>
      </c>
      <c r="K6959" t="s">
        <v>42</v>
      </c>
      <c r="L6959" s="8">
        <v>4.8</v>
      </c>
      <c r="M6959" s="8">
        <v>1.4</v>
      </c>
      <c r="N6959">
        <v>3</v>
      </c>
      <c r="O6959" s="8">
        <v>14.4</v>
      </c>
      <c r="P6959" s="14">
        <v>2.6200000000000001E-2</v>
      </c>
      <c r="Q6959" s="8">
        <v>0.38</v>
      </c>
      <c r="R6959" s="8">
        <v>14.02</v>
      </c>
      <c r="S6959" s="8">
        <v>4.2</v>
      </c>
      <c r="T6959" s="8">
        <v>9.82</v>
      </c>
      <c r="U6959">
        <v>0</v>
      </c>
      <c r="V6959" s="8">
        <v>0</v>
      </c>
      <c r="W6959" s="8">
        <v>0</v>
      </c>
      <c r="X6959" s="8">
        <v>9.82</v>
      </c>
    </row>
    <row r="6960" spans="1:24" x14ac:dyDescent="0.25">
      <c r="A6960" t="s">
        <v>7286</v>
      </c>
      <c r="B6960" s="1">
        <v>45522</v>
      </c>
      <c r="C6960" t="s">
        <v>191</v>
      </c>
      <c r="D6960" t="s">
        <v>192</v>
      </c>
      <c r="E6960" t="s">
        <v>150</v>
      </c>
      <c r="F6960" t="s">
        <v>54</v>
      </c>
      <c r="G6960" t="s">
        <v>151</v>
      </c>
      <c r="H6960" t="s">
        <v>152</v>
      </c>
      <c r="I6960" t="s">
        <v>47</v>
      </c>
      <c r="J6960" t="s">
        <v>48</v>
      </c>
      <c r="K6960" t="s">
        <v>49</v>
      </c>
      <c r="L6960" s="8">
        <v>5</v>
      </c>
      <c r="M6960" s="8">
        <v>3.2</v>
      </c>
      <c r="N6960">
        <v>33</v>
      </c>
      <c r="O6960" s="8">
        <v>165</v>
      </c>
      <c r="P6960" s="14">
        <v>1.6199999999999999E-2</v>
      </c>
      <c r="Q6960" s="8">
        <v>2.67</v>
      </c>
      <c r="R6960" s="8">
        <v>162.33000000000001</v>
      </c>
      <c r="S6960" s="8">
        <v>105.6</v>
      </c>
      <c r="T6960" s="8">
        <v>56.73</v>
      </c>
      <c r="U6960">
        <v>0</v>
      </c>
      <c r="V6960" s="8">
        <v>0</v>
      </c>
      <c r="W6960" s="8">
        <v>0</v>
      </c>
      <c r="X6960" s="8">
        <v>56.73</v>
      </c>
    </row>
    <row r="6961" spans="1:24" x14ac:dyDescent="0.25">
      <c r="A6961" t="s">
        <v>7287</v>
      </c>
      <c r="B6961" s="1">
        <v>46225</v>
      </c>
      <c r="C6961" t="s">
        <v>328</v>
      </c>
      <c r="D6961" t="s">
        <v>329</v>
      </c>
      <c r="E6961" t="s">
        <v>71</v>
      </c>
      <c r="F6961" t="s">
        <v>54</v>
      </c>
      <c r="G6961" t="s">
        <v>165</v>
      </c>
      <c r="H6961" t="s">
        <v>166</v>
      </c>
      <c r="I6961" t="s">
        <v>104</v>
      </c>
      <c r="J6961" t="s">
        <v>105</v>
      </c>
      <c r="K6961" t="s">
        <v>49</v>
      </c>
      <c r="L6961" s="8">
        <v>4.2</v>
      </c>
      <c r="M6961" s="8">
        <v>2.8</v>
      </c>
      <c r="N6961">
        <v>153</v>
      </c>
      <c r="O6961" s="8">
        <v>642.6</v>
      </c>
      <c r="P6961" s="14">
        <v>5.8999999999999999E-3</v>
      </c>
      <c r="Q6961" s="8">
        <v>3.79</v>
      </c>
      <c r="R6961" s="8">
        <v>638.80999999999995</v>
      </c>
      <c r="S6961" s="8">
        <v>428.4</v>
      </c>
      <c r="T6961" s="8">
        <v>210.41</v>
      </c>
      <c r="U6961">
        <v>0</v>
      </c>
      <c r="V6961" s="8">
        <v>0</v>
      </c>
      <c r="W6961" s="8">
        <v>0</v>
      </c>
      <c r="X6961" s="8">
        <v>210.41</v>
      </c>
    </row>
    <row r="6962" spans="1:24" x14ac:dyDescent="0.25">
      <c r="A6962" t="s">
        <v>7288</v>
      </c>
      <c r="B6962" s="1">
        <v>45940</v>
      </c>
      <c r="C6962" t="s">
        <v>406</v>
      </c>
      <c r="D6962" t="s">
        <v>407</v>
      </c>
      <c r="E6962" t="s">
        <v>63</v>
      </c>
      <c r="F6962" t="s">
        <v>37</v>
      </c>
      <c r="G6962" t="s">
        <v>79</v>
      </c>
      <c r="H6962" t="s">
        <v>80</v>
      </c>
      <c r="I6962" t="s">
        <v>99</v>
      </c>
      <c r="J6962" t="s">
        <v>100</v>
      </c>
      <c r="K6962" t="s">
        <v>49</v>
      </c>
      <c r="L6962" s="8">
        <v>3.8</v>
      </c>
      <c r="M6962" s="8">
        <v>2.6</v>
      </c>
      <c r="N6962">
        <v>1</v>
      </c>
      <c r="O6962" s="8">
        <v>3.8</v>
      </c>
      <c r="P6962" s="14">
        <v>3.5000000000000001E-3</v>
      </c>
      <c r="Q6962" s="8">
        <v>0.01</v>
      </c>
      <c r="R6962" s="8">
        <v>3.79</v>
      </c>
      <c r="S6962" s="8">
        <v>2.6</v>
      </c>
      <c r="T6962" s="8">
        <v>1.19</v>
      </c>
      <c r="U6962">
        <v>0</v>
      </c>
      <c r="V6962" s="8">
        <v>0</v>
      </c>
      <c r="W6962" s="8">
        <v>0</v>
      </c>
      <c r="X6962" s="8">
        <v>1.19</v>
      </c>
    </row>
    <row r="6963" spans="1:24" x14ac:dyDescent="0.25">
      <c r="A6963" t="s">
        <v>7289</v>
      </c>
      <c r="B6963" s="1">
        <v>46013</v>
      </c>
      <c r="C6963" t="s">
        <v>480</v>
      </c>
      <c r="D6963" t="s">
        <v>481</v>
      </c>
      <c r="E6963" t="s">
        <v>63</v>
      </c>
      <c r="F6963" t="s">
        <v>54</v>
      </c>
      <c r="G6963" t="s">
        <v>64</v>
      </c>
      <c r="H6963" t="s">
        <v>65</v>
      </c>
      <c r="I6963" t="s">
        <v>66</v>
      </c>
      <c r="J6963" t="s">
        <v>67</v>
      </c>
      <c r="K6963" t="s">
        <v>33</v>
      </c>
      <c r="L6963" s="8">
        <v>4.5</v>
      </c>
      <c r="M6963" s="8">
        <v>2.1</v>
      </c>
      <c r="N6963">
        <v>50</v>
      </c>
      <c r="O6963" s="8">
        <v>225</v>
      </c>
      <c r="P6963" s="14">
        <v>0.4088</v>
      </c>
      <c r="Q6963" s="8">
        <v>91.98</v>
      </c>
      <c r="R6963" s="8">
        <v>133.02000000000001</v>
      </c>
      <c r="S6963" s="8">
        <v>105</v>
      </c>
      <c r="T6963" s="8">
        <v>28.02</v>
      </c>
      <c r="U6963">
        <v>0</v>
      </c>
      <c r="V6963" s="8">
        <v>0</v>
      </c>
      <c r="W6963" s="8">
        <v>0</v>
      </c>
      <c r="X6963" s="8">
        <v>28.02</v>
      </c>
    </row>
    <row r="6964" spans="1:24" x14ac:dyDescent="0.25">
      <c r="A6964" t="s">
        <v>7290</v>
      </c>
      <c r="B6964" s="1">
        <v>46018</v>
      </c>
      <c r="C6964" t="s">
        <v>394</v>
      </c>
      <c r="D6964" t="s">
        <v>395</v>
      </c>
      <c r="E6964" t="s">
        <v>71</v>
      </c>
      <c r="F6964" t="s">
        <v>37</v>
      </c>
      <c r="G6964" t="s">
        <v>72</v>
      </c>
      <c r="H6964" t="s">
        <v>73</v>
      </c>
      <c r="I6964" t="s">
        <v>104</v>
      </c>
      <c r="J6964" t="s">
        <v>105</v>
      </c>
      <c r="K6964" t="s">
        <v>49</v>
      </c>
      <c r="L6964" s="8">
        <v>4.2</v>
      </c>
      <c r="M6964" s="8">
        <v>2.8</v>
      </c>
      <c r="N6964">
        <v>16</v>
      </c>
      <c r="O6964" s="8">
        <v>67.2</v>
      </c>
      <c r="P6964" s="14">
        <v>1.4E-2</v>
      </c>
      <c r="Q6964" s="8">
        <v>0.94</v>
      </c>
      <c r="R6964" s="8">
        <v>66.260000000000005</v>
      </c>
      <c r="S6964" s="8">
        <v>44.8</v>
      </c>
      <c r="T6964" s="8">
        <v>21.46</v>
      </c>
      <c r="U6964">
        <v>0</v>
      </c>
      <c r="V6964" s="8">
        <v>0</v>
      </c>
      <c r="W6964" s="8">
        <v>0</v>
      </c>
      <c r="X6964" s="8">
        <v>21.46</v>
      </c>
    </row>
    <row r="6965" spans="1:24" x14ac:dyDescent="0.25">
      <c r="A6965" t="s">
        <v>7291</v>
      </c>
      <c r="B6965" s="1">
        <v>45955</v>
      </c>
      <c r="C6965" t="s">
        <v>403</v>
      </c>
      <c r="D6965" t="s">
        <v>404</v>
      </c>
      <c r="E6965" t="s">
        <v>53</v>
      </c>
      <c r="F6965" t="s">
        <v>37</v>
      </c>
      <c r="G6965" t="s">
        <v>55</v>
      </c>
      <c r="H6965" t="s">
        <v>56</v>
      </c>
      <c r="I6965" t="s">
        <v>40</v>
      </c>
      <c r="J6965" t="s">
        <v>41</v>
      </c>
      <c r="K6965" t="s">
        <v>42</v>
      </c>
      <c r="L6965" s="8">
        <v>14.5</v>
      </c>
      <c r="M6965" s="8">
        <v>4.2</v>
      </c>
      <c r="N6965">
        <v>31</v>
      </c>
      <c r="O6965" s="8">
        <v>449.5</v>
      </c>
      <c r="P6965" s="14">
        <v>6.4999999999999997E-3</v>
      </c>
      <c r="Q6965" s="8">
        <v>2.92</v>
      </c>
      <c r="R6965" s="8">
        <v>446.58</v>
      </c>
      <c r="S6965" s="8">
        <v>130.19999999999999</v>
      </c>
      <c r="T6965" s="8">
        <v>316.38</v>
      </c>
      <c r="U6965">
        <v>0</v>
      </c>
      <c r="V6965" s="8">
        <v>0</v>
      </c>
      <c r="W6965" s="8">
        <v>0</v>
      </c>
      <c r="X6965" s="8">
        <v>316.38</v>
      </c>
    </row>
    <row r="6966" spans="1:24" x14ac:dyDescent="0.25">
      <c r="A6966" t="s">
        <v>7292</v>
      </c>
      <c r="B6966" s="1">
        <v>45668</v>
      </c>
      <c r="C6966" t="s">
        <v>309</v>
      </c>
      <c r="D6966" t="s">
        <v>310</v>
      </c>
      <c r="E6966" t="s">
        <v>63</v>
      </c>
      <c r="F6966" t="s">
        <v>54</v>
      </c>
      <c r="G6966" t="s">
        <v>79</v>
      </c>
      <c r="H6966" t="s">
        <v>80</v>
      </c>
      <c r="I6966" t="s">
        <v>74</v>
      </c>
      <c r="J6966" t="s">
        <v>75</v>
      </c>
      <c r="K6966" t="s">
        <v>49</v>
      </c>
      <c r="L6966" s="8">
        <v>11</v>
      </c>
      <c r="M6966" s="8">
        <v>6.8</v>
      </c>
      <c r="N6966">
        <v>88</v>
      </c>
      <c r="O6966" s="8">
        <v>968</v>
      </c>
      <c r="P6966" s="14">
        <v>3.3000000000000002E-2</v>
      </c>
      <c r="Q6966" s="8">
        <v>31.94</v>
      </c>
      <c r="R6966" s="8">
        <v>936.06</v>
      </c>
      <c r="S6966" s="8">
        <v>598.4</v>
      </c>
      <c r="T6966" s="8">
        <v>337.66</v>
      </c>
      <c r="U6966">
        <v>0</v>
      </c>
      <c r="V6966" s="8">
        <v>0</v>
      </c>
      <c r="W6966" s="8">
        <v>0</v>
      </c>
      <c r="X6966" s="8">
        <v>337.66</v>
      </c>
    </row>
    <row r="6967" spans="1:24" x14ac:dyDescent="0.25">
      <c r="A6967" t="s">
        <v>7293</v>
      </c>
      <c r="B6967" s="1">
        <v>46065</v>
      </c>
      <c r="C6967" t="s">
        <v>528</v>
      </c>
      <c r="D6967" t="s">
        <v>529</v>
      </c>
      <c r="E6967" t="s">
        <v>27</v>
      </c>
      <c r="F6967" t="s">
        <v>54</v>
      </c>
      <c r="G6967" t="s">
        <v>29</v>
      </c>
      <c r="H6967" t="s">
        <v>30</v>
      </c>
      <c r="I6967" t="s">
        <v>74</v>
      </c>
      <c r="J6967" t="s">
        <v>75</v>
      </c>
      <c r="K6967" t="s">
        <v>49</v>
      </c>
      <c r="L6967" s="8">
        <v>11</v>
      </c>
      <c r="M6967" s="8">
        <v>6.8</v>
      </c>
      <c r="N6967">
        <v>47</v>
      </c>
      <c r="O6967" s="8">
        <v>517</v>
      </c>
      <c r="P6967" s="14">
        <v>2.1600000000000001E-2</v>
      </c>
      <c r="Q6967" s="8">
        <v>11.17</v>
      </c>
      <c r="R6967" s="8">
        <v>505.83</v>
      </c>
      <c r="S6967" s="8">
        <v>319.60000000000002</v>
      </c>
      <c r="T6967" s="8">
        <v>186.23</v>
      </c>
      <c r="U6967">
        <v>0</v>
      </c>
      <c r="V6967" s="8">
        <v>0</v>
      </c>
      <c r="W6967" s="8">
        <v>0</v>
      </c>
      <c r="X6967" s="8">
        <v>186.23</v>
      </c>
    </row>
    <row r="6968" spans="1:24" x14ac:dyDescent="0.25">
      <c r="A6968" t="s">
        <v>7294</v>
      </c>
      <c r="B6968" s="1">
        <v>45894</v>
      </c>
      <c r="C6968" t="s">
        <v>361</v>
      </c>
      <c r="D6968" t="s">
        <v>362</v>
      </c>
      <c r="E6968" t="s">
        <v>27</v>
      </c>
      <c r="F6968" t="s">
        <v>28</v>
      </c>
      <c r="G6968" t="s">
        <v>29</v>
      </c>
      <c r="H6968" t="s">
        <v>30</v>
      </c>
      <c r="I6968" t="s">
        <v>130</v>
      </c>
      <c r="J6968" t="s">
        <v>131</v>
      </c>
      <c r="K6968" t="s">
        <v>42</v>
      </c>
      <c r="L6968" s="8">
        <v>4.8</v>
      </c>
      <c r="M6968" s="8">
        <v>1.4</v>
      </c>
      <c r="N6968">
        <v>27</v>
      </c>
      <c r="O6968" s="8">
        <v>129.6</v>
      </c>
      <c r="P6968" s="14">
        <v>6.3700000000000007E-2</v>
      </c>
      <c r="Q6968" s="8">
        <v>8.26</v>
      </c>
      <c r="R6968" s="8">
        <v>121.34</v>
      </c>
      <c r="S6968" s="8">
        <v>37.799999999999997</v>
      </c>
      <c r="T6968" s="8">
        <v>83.54</v>
      </c>
      <c r="U6968">
        <v>0</v>
      </c>
      <c r="V6968" s="8">
        <v>0</v>
      </c>
      <c r="W6968" s="8">
        <v>0</v>
      </c>
      <c r="X6968" s="8">
        <v>83.54</v>
      </c>
    </row>
    <row r="6969" spans="1:24" x14ac:dyDescent="0.25">
      <c r="A6969" t="s">
        <v>7295</v>
      </c>
      <c r="B6969" s="1">
        <v>45851</v>
      </c>
      <c r="C6969" t="s">
        <v>394</v>
      </c>
      <c r="D6969" t="s">
        <v>395</v>
      </c>
      <c r="E6969" t="s">
        <v>71</v>
      </c>
      <c r="F6969" t="s">
        <v>37</v>
      </c>
      <c r="G6969" t="s">
        <v>72</v>
      </c>
      <c r="H6969" t="s">
        <v>73</v>
      </c>
      <c r="I6969" t="s">
        <v>144</v>
      </c>
      <c r="J6969" t="s">
        <v>145</v>
      </c>
      <c r="K6969" t="s">
        <v>33</v>
      </c>
      <c r="L6969" s="8">
        <v>12</v>
      </c>
      <c r="M6969" s="8">
        <v>6.5</v>
      </c>
      <c r="N6969">
        <v>61</v>
      </c>
      <c r="O6969" s="8">
        <v>732</v>
      </c>
      <c r="P6969" s="14">
        <v>1.4200000000000001E-2</v>
      </c>
      <c r="Q6969" s="8">
        <v>10.39</v>
      </c>
      <c r="R6969" s="8">
        <v>721.61</v>
      </c>
      <c r="S6969" s="8">
        <v>396.5</v>
      </c>
      <c r="T6969" s="8">
        <v>325.11</v>
      </c>
      <c r="U6969">
        <v>0</v>
      </c>
      <c r="V6969" s="8">
        <v>0</v>
      </c>
      <c r="W6969" s="8">
        <v>0</v>
      </c>
      <c r="X6969" s="8">
        <v>325.11</v>
      </c>
    </row>
    <row r="6970" spans="1:24" x14ac:dyDescent="0.25">
      <c r="A6970" t="s">
        <v>7296</v>
      </c>
      <c r="B6970" s="1">
        <v>46048</v>
      </c>
      <c r="C6970" t="s">
        <v>367</v>
      </c>
      <c r="D6970" t="s">
        <v>368</v>
      </c>
      <c r="E6970" t="s">
        <v>63</v>
      </c>
      <c r="F6970" t="s">
        <v>54</v>
      </c>
      <c r="G6970" t="s">
        <v>79</v>
      </c>
      <c r="H6970" t="s">
        <v>80</v>
      </c>
      <c r="I6970" t="s">
        <v>31</v>
      </c>
      <c r="J6970" t="s">
        <v>32</v>
      </c>
      <c r="K6970" t="s">
        <v>33</v>
      </c>
      <c r="L6970" s="8">
        <v>5.8</v>
      </c>
      <c r="M6970" s="8">
        <v>2.7</v>
      </c>
      <c r="N6970">
        <v>50</v>
      </c>
      <c r="O6970" s="8">
        <v>290</v>
      </c>
      <c r="P6970" s="14">
        <v>2.2599999999999999E-2</v>
      </c>
      <c r="Q6970" s="8">
        <v>6.55</v>
      </c>
      <c r="R6970" s="8">
        <v>283.45</v>
      </c>
      <c r="S6970" s="8">
        <v>135</v>
      </c>
      <c r="T6970" s="8">
        <v>148.44999999999999</v>
      </c>
      <c r="U6970">
        <v>0</v>
      </c>
      <c r="V6970" s="8">
        <v>0</v>
      </c>
      <c r="W6970" s="8">
        <v>0</v>
      </c>
      <c r="X6970" s="8">
        <v>148.44999999999999</v>
      </c>
    </row>
    <row r="6971" spans="1:24" x14ac:dyDescent="0.25">
      <c r="A6971" t="s">
        <v>7297</v>
      </c>
      <c r="B6971" s="1">
        <v>45909</v>
      </c>
      <c r="C6971" t="s">
        <v>180</v>
      </c>
      <c r="D6971" t="s">
        <v>181</v>
      </c>
      <c r="E6971" t="s">
        <v>63</v>
      </c>
      <c r="F6971" t="s">
        <v>46</v>
      </c>
      <c r="G6971" t="s">
        <v>79</v>
      </c>
      <c r="H6971" t="s">
        <v>80</v>
      </c>
      <c r="I6971" t="s">
        <v>130</v>
      </c>
      <c r="J6971" t="s">
        <v>131</v>
      </c>
      <c r="K6971" t="s">
        <v>42</v>
      </c>
      <c r="L6971" s="8">
        <v>4.8</v>
      </c>
      <c r="M6971" s="8">
        <v>1.4</v>
      </c>
      <c r="N6971">
        <v>1</v>
      </c>
      <c r="O6971" s="8">
        <v>4.8</v>
      </c>
      <c r="P6971" s="14">
        <v>0.2059</v>
      </c>
      <c r="Q6971" s="8">
        <v>0.99</v>
      </c>
      <c r="R6971" s="8">
        <v>3.81</v>
      </c>
      <c r="S6971" s="8">
        <v>1.4</v>
      </c>
      <c r="T6971" s="8">
        <v>2.41</v>
      </c>
      <c r="U6971">
        <v>0</v>
      </c>
      <c r="V6971" s="8">
        <v>0</v>
      </c>
      <c r="W6971" s="8">
        <v>0</v>
      </c>
      <c r="X6971" s="8">
        <v>2.41</v>
      </c>
    </row>
    <row r="6972" spans="1:24" x14ac:dyDescent="0.25">
      <c r="A6972" t="s">
        <v>7298</v>
      </c>
      <c r="B6972" s="1">
        <v>45493</v>
      </c>
      <c r="C6972" t="s">
        <v>252</v>
      </c>
      <c r="D6972" t="s">
        <v>253</v>
      </c>
      <c r="E6972" t="s">
        <v>63</v>
      </c>
      <c r="F6972" t="s">
        <v>54</v>
      </c>
      <c r="G6972" t="s">
        <v>64</v>
      </c>
      <c r="H6972" t="s">
        <v>65</v>
      </c>
      <c r="I6972" t="s">
        <v>130</v>
      </c>
      <c r="J6972" t="s">
        <v>131</v>
      </c>
      <c r="K6972" t="s">
        <v>42</v>
      </c>
      <c r="L6972" s="8">
        <v>4.8</v>
      </c>
      <c r="M6972" s="8">
        <v>1.4</v>
      </c>
      <c r="N6972">
        <v>178</v>
      </c>
      <c r="O6972" s="8">
        <v>854.4</v>
      </c>
      <c r="P6972" s="14">
        <v>4.7999999999999996E-3</v>
      </c>
      <c r="Q6972" s="8">
        <v>4.0999999999999996</v>
      </c>
      <c r="R6972" s="8">
        <v>850.3</v>
      </c>
      <c r="S6972" s="8">
        <v>249.2</v>
      </c>
      <c r="T6972" s="8">
        <v>601.1</v>
      </c>
      <c r="U6972">
        <v>0</v>
      </c>
      <c r="V6972" s="8">
        <v>0</v>
      </c>
      <c r="W6972" s="8">
        <v>0</v>
      </c>
      <c r="X6972" s="8">
        <v>601.1</v>
      </c>
    </row>
    <row r="6973" spans="1:24" x14ac:dyDescent="0.25">
      <c r="A6973" t="s">
        <v>7299</v>
      </c>
      <c r="B6973" s="1">
        <v>46086</v>
      </c>
      <c r="C6973" t="s">
        <v>400</v>
      </c>
      <c r="D6973" t="s">
        <v>401</v>
      </c>
      <c r="E6973" t="s">
        <v>27</v>
      </c>
      <c r="F6973" t="s">
        <v>28</v>
      </c>
      <c r="G6973" t="s">
        <v>38</v>
      </c>
      <c r="H6973" t="s">
        <v>39</v>
      </c>
      <c r="I6973" t="s">
        <v>104</v>
      </c>
      <c r="J6973" t="s">
        <v>105</v>
      </c>
      <c r="K6973" t="s">
        <v>49</v>
      </c>
      <c r="L6973" s="8">
        <v>4.2</v>
      </c>
      <c r="M6973" s="8">
        <v>2.8</v>
      </c>
      <c r="N6973">
        <v>21</v>
      </c>
      <c r="O6973" s="8">
        <v>88.2</v>
      </c>
      <c r="P6973" s="14">
        <v>0.1004</v>
      </c>
      <c r="Q6973" s="8">
        <v>8.86</v>
      </c>
      <c r="R6973" s="8">
        <v>79.34</v>
      </c>
      <c r="S6973" s="8">
        <v>58.8</v>
      </c>
      <c r="T6973" s="8">
        <v>20.54</v>
      </c>
      <c r="U6973">
        <v>0</v>
      </c>
      <c r="V6973" s="8">
        <v>0</v>
      </c>
      <c r="W6973" s="8">
        <v>0</v>
      </c>
      <c r="X6973" s="8">
        <v>20.54</v>
      </c>
    </row>
    <row r="6974" spans="1:24" x14ac:dyDescent="0.25">
      <c r="A6974" t="s">
        <v>7300</v>
      </c>
      <c r="B6974" s="1">
        <v>46034</v>
      </c>
      <c r="C6974" t="s">
        <v>215</v>
      </c>
      <c r="D6974" t="s">
        <v>216</v>
      </c>
      <c r="E6974" t="s">
        <v>27</v>
      </c>
      <c r="F6974" t="s">
        <v>54</v>
      </c>
      <c r="G6974" t="s">
        <v>38</v>
      </c>
      <c r="H6974" t="s">
        <v>39</v>
      </c>
      <c r="I6974" t="s">
        <v>117</v>
      </c>
      <c r="J6974" t="s">
        <v>118</v>
      </c>
      <c r="K6974" t="s">
        <v>59</v>
      </c>
      <c r="L6974" s="8">
        <v>6</v>
      </c>
      <c r="M6974" s="8">
        <v>4.2</v>
      </c>
      <c r="N6974">
        <v>75</v>
      </c>
      <c r="O6974" s="8">
        <v>450</v>
      </c>
      <c r="P6974" s="14">
        <v>8.8000000000000005E-3</v>
      </c>
      <c r="Q6974" s="8">
        <v>3.96</v>
      </c>
      <c r="R6974" s="8">
        <v>446.04</v>
      </c>
      <c r="S6974" s="8">
        <v>315</v>
      </c>
      <c r="T6974" s="8">
        <v>131.04</v>
      </c>
      <c r="U6974">
        <v>0</v>
      </c>
      <c r="V6974" s="8">
        <v>0</v>
      </c>
      <c r="W6974" s="8">
        <v>0</v>
      </c>
      <c r="X6974" s="8">
        <v>131.04</v>
      </c>
    </row>
    <row r="6975" spans="1:24" x14ac:dyDescent="0.25">
      <c r="A6975" t="s">
        <v>7301</v>
      </c>
      <c r="B6975" s="1">
        <v>45490</v>
      </c>
      <c r="C6975" t="s">
        <v>378</v>
      </c>
      <c r="D6975" t="s">
        <v>379</v>
      </c>
      <c r="E6975" t="s">
        <v>71</v>
      </c>
      <c r="F6975" t="s">
        <v>54</v>
      </c>
      <c r="G6975" t="s">
        <v>72</v>
      </c>
      <c r="H6975" t="s">
        <v>73</v>
      </c>
      <c r="I6975" t="s">
        <v>156</v>
      </c>
      <c r="J6975" t="s">
        <v>157</v>
      </c>
      <c r="K6975" t="s">
        <v>42</v>
      </c>
      <c r="L6975" s="8">
        <v>6.2</v>
      </c>
      <c r="M6975" s="8">
        <v>1.9</v>
      </c>
      <c r="N6975">
        <v>165</v>
      </c>
      <c r="O6975" s="8">
        <v>1023</v>
      </c>
      <c r="P6975" s="14">
        <v>0.41189999999999999</v>
      </c>
      <c r="Q6975" s="8">
        <v>421.37</v>
      </c>
      <c r="R6975" s="8">
        <v>601.63</v>
      </c>
      <c r="S6975" s="8">
        <v>313.5</v>
      </c>
      <c r="T6975" s="8">
        <v>288.13</v>
      </c>
      <c r="U6975">
        <v>0</v>
      </c>
      <c r="V6975" s="8">
        <v>0</v>
      </c>
      <c r="W6975" s="8">
        <v>0</v>
      </c>
      <c r="X6975" s="8">
        <v>288.13</v>
      </c>
    </row>
    <row r="6976" spans="1:24" x14ac:dyDescent="0.25">
      <c r="A6976" t="s">
        <v>7302</v>
      </c>
      <c r="B6976" s="1">
        <v>45593</v>
      </c>
      <c r="C6976" t="s">
        <v>258</v>
      </c>
      <c r="D6976" t="s">
        <v>259</v>
      </c>
      <c r="E6976" t="s">
        <v>71</v>
      </c>
      <c r="F6976" t="s">
        <v>28</v>
      </c>
      <c r="G6976" t="s">
        <v>72</v>
      </c>
      <c r="H6976" t="s">
        <v>73</v>
      </c>
      <c r="I6976" t="s">
        <v>31</v>
      </c>
      <c r="J6976" t="s">
        <v>32</v>
      </c>
      <c r="K6976" t="s">
        <v>33</v>
      </c>
      <c r="L6976" s="8">
        <v>5.8</v>
      </c>
      <c r="M6976" s="8">
        <v>2.7</v>
      </c>
      <c r="N6976">
        <v>63</v>
      </c>
      <c r="O6976" s="8">
        <v>365.4</v>
      </c>
      <c r="P6976" s="14">
        <v>9.4799999999999995E-2</v>
      </c>
      <c r="Q6976" s="8">
        <v>34.64</v>
      </c>
      <c r="R6976" s="8">
        <v>330.76</v>
      </c>
      <c r="S6976" s="8">
        <v>170.1</v>
      </c>
      <c r="T6976" s="8">
        <v>160.66</v>
      </c>
      <c r="U6976">
        <v>0</v>
      </c>
      <c r="V6976" s="8">
        <v>0</v>
      </c>
      <c r="W6976" s="8">
        <v>0</v>
      </c>
      <c r="X6976" s="8">
        <v>160.66</v>
      </c>
    </row>
    <row r="6977" spans="1:24" x14ac:dyDescent="0.25">
      <c r="A6977" t="s">
        <v>7303</v>
      </c>
      <c r="B6977" s="1">
        <v>45751</v>
      </c>
      <c r="C6977" t="s">
        <v>354</v>
      </c>
      <c r="D6977" t="s">
        <v>355</v>
      </c>
      <c r="E6977" t="s">
        <v>71</v>
      </c>
      <c r="F6977" t="s">
        <v>54</v>
      </c>
      <c r="G6977" t="s">
        <v>165</v>
      </c>
      <c r="H6977" t="s">
        <v>166</v>
      </c>
      <c r="I6977" t="s">
        <v>99</v>
      </c>
      <c r="J6977" t="s">
        <v>100</v>
      </c>
      <c r="K6977" t="s">
        <v>49</v>
      </c>
      <c r="L6977" s="8">
        <v>3.8</v>
      </c>
      <c r="M6977" s="8">
        <v>2.6</v>
      </c>
      <c r="N6977">
        <v>17</v>
      </c>
      <c r="O6977" s="8">
        <v>64.599999999999994</v>
      </c>
      <c r="P6977" s="14">
        <v>5.3E-3</v>
      </c>
      <c r="Q6977" s="8">
        <v>0.34</v>
      </c>
      <c r="R6977" s="8">
        <v>64.260000000000005</v>
      </c>
      <c r="S6977" s="8">
        <v>44.2</v>
      </c>
      <c r="T6977" s="8">
        <v>20.059999999999999</v>
      </c>
      <c r="U6977">
        <v>0</v>
      </c>
      <c r="V6977" s="8">
        <v>0</v>
      </c>
      <c r="W6977" s="8">
        <v>0</v>
      </c>
      <c r="X6977" s="8">
        <v>20.059999999999999</v>
      </c>
    </row>
    <row r="6978" spans="1:24" x14ac:dyDescent="0.25">
      <c r="A6978" t="s">
        <v>7304</v>
      </c>
      <c r="B6978" s="1">
        <v>45473</v>
      </c>
      <c r="C6978" t="s">
        <v>139</v>
      </c>
      <c r="D6978" t="s">
        <v>140</v>
      </c>
      <c r="E6978" t="s">
        <v>63</v>
      </c>
      <c r="F6978" t="s">
        <v>54</v>
      </c>
      <c r="G6978" t="s">
        <v>79</v>
      </c>
      <c r="H6978" t="s">
        <v>80</v>
      </c>
      <c r="I6978" t="s">
        <v>156</v>
      </c>
      <c r="J6978" t="s">
        <v>157</v>
      </c>
      <c r="K6978" t="s">
        <v>42</v>
      </c>
      <c r="L6978" s="8">
        <v>6.2</v>
      </c>
      <c r="M6978" s="8">
        <v>1.9</v>
      </c>
      <c r="N6978">
        <v>120</v>
      </c>
      <c r="O6978" s="8">
        <v>744</v>
      </c>
      <c r="P6978" s="14">
        <v>1.8200000000000001E-2</v>
      </c>
      <c r="Q6978" s="8">
        <v>13.54</v>
      </c>
      <c r="R6978" s="8">
        <v>730.46</v>
      </c>
      <c r="S6978" s="8">
        <v>228</v>
      </c>
      <c r="T6978" s="8">
        <v>502.46</v>
      </c>
      <c r="U6978">
        <v>0</v>
      </c>
      <c r="V6978" s="8">
        <v>0</v>
      </c>
      <c r="W6978" s="8">
        <v>0</v>
      </c>
      <c r="X6978" s="8">
        <v>502.46</v>
      </c>
    </row>
    <row r="6979" spans="1:24" x14ac:dyDescent="0.25">
      <c r="A6979" t="s">
        <v>7305</v>
      </c>
      <c r="B6979" s="1">
        <v>45991</v>
      </c>
      <c r="C6979" t="s">
        <v>87</v>
      </c>
      <c r="D6979" t="s">
        <v>88</v>
      </c>
      <c r="E6979" t="s">
        <v>63</v>
      </c>
      <c r="F6979" t="s">
        <v>89</v>
      </c>
      <c r="G6979" t="s">
        <v>79</v>
      </c>
      <c r="H6979" t="s">
        <v>80</v>
      </c>
      <c r="I6979" t="s">
        <v>74</v>
      </c>
      <c r="J6979" t="s">
        <v>75</v>
      </c>
      <c r="K6979" t="s">
        <v>49</v>
      </c>
      <c r="L6979" s="8">
        <v>11</v>
      </c>
      <c r="M6979" s="8">
        <v>6.8</v>
      </c>
      <c r="N6979">
        <v>36</v>
      </c>
      <c r="O6979" s="8">
        <v>396</v>
      </c>
      <c r="P6979" s="14">
        <v>0.23250000000000001</v>
      </c>
      <c r="Q6979" s="8">
        <v>92.07</v>
      </c>
      <c r="R6979" s="8">
        <v>303.93</v>
      </c>
      <c r="S6979" s="8">
        <v>244.8</v>
      </c>
      <c r="T6979" s="8">
        <v>59.13</v>
      </c>
      <c r="U6979">
        <v>0</v>
      </c>
      <c r="V6979" s="8">
        <v>0</v>
      </c>
      <c r="W6979" s="8">
        <v>0</v>
      </c>
      <c r="X6979" s="8">
        <v>59.13</v>
      </c>
    </row>
    <row r="6980" spans="1:24" x14ac:dyDescent="0.25">
      <c r="A6980" t="s">
        <v>7306</v>
      </c>
      <c r="B6980" s="1">
        <v>45368</v>
      </c>
      <c r="C6980" t="s">
        <v>198</v>
      </c>
      <c r="D6980" t="s">
        <v>199</v>
      </c>
      <c r="E6980" t="s">
        <v>150</v>
      </c>
      <c r="F6980" t="s">
        <v>54</v>
      </c>
      <c r="G6980" t="s">
        <v>151</v>
      </c>
      <c r="H6980" t="s">
        <v>152</v>
      </c>
      <c r="I6980" t="s">
        <v>47</v>
      </c>
      <c r="J6980" t="s">
        <v>48</v>
      </c>
      <c r="K6980" t="s">
        <v>49</v>
      </c>
      <c r="L6980" s="8">
        <v>5</v>
      </c>
      <c r="M6980" s="8">
        <v>3.2</v>
      </c>
      <c r="N6980">
        <v>75</v>
      </c>
      <c r="O6980" s="8">
        <v>375</v>
      </c>
      <c r="P6980" s="14">
        <v>3.2800000000000003E-2</v>
      </c>
      <c r="Q6980" s="8">
        <v>12.3</v>
      </c>
      <c r="R6980" s="8">
        <v>362.7</v>
      </c>
      <c r="S6980" s="8">
        <v>240</v>
      </c>
      <c r="T6980" s="8">
        <v>122.7</v>
      </c>
      <c r="U6980">
        <v>0</v>
      </c>
      <c r="V6980" s="8">
        <v>0</v>
      </c>
      <c r="W6980" s="8">
        <v>0</v>
      </c>
      <c r="X6980" s="8">
        <v>122.7</v>
      </c>
    </row>
    <row r="6981" spans="1:24" x14ac:dyDescent="0.25">
      <c r="A6981" t="s">
        <v>7307</v>
      </c>
      <c r="B6981" s="1">
        <v>45483</v>
      </c>
      <c r="C6981" t="s">
        <v>252</v>
      </c>
      <c r="D6981" t="s">
        <v>253</v>
      </c>
      <c r="E6981" t="s">
        <v>63</v>
      </c>
      <c r="F6981" t="s">
        <v>54</v>
      </c>
      <c r="G6981" t="s">
        <v>79</v>
      </c>
      <c r="H6981" t="s">
        <v>80</v>
      </c>
      <c r="I6981" t="s">
        <v>66</v>
      </c>
      <c r="J6981" t="s">
        <v>67</v>
      </c>
      <c r="K6981" t="s">
        <v>33</v>
      </c>
      <c r="L6981" s="8">
        <v>4.5</v>
      </c>
      <c r="M6981" s="8">
        <v>2.1</v>
      </c>
      <c r="N6981">
        <v>16</v>
      </c>
      <c r="O6981" s="8">
        <v>72</v>
      </c>
      <c r="P6981" s="14">
        <v>5.6399999999999999E-2</v>
      </c>
      <c r="Q6981" s="8">
        <v>4.0599999999999996</v>
      </c>
      <c r="R6981" s="8">
        <v>67.94</v>
      </c>
      <c r="S6981" s="8">
        <v>33.6</v>
      </c>
      <c r="T6981" s="8">
        <v>34.340000000000003</v>
      </c>
      <c r="U6981">
        <v>0</v>
      </c>
      <c r="V6981" s="8">
        <v>0</v>
      </c>
      <c r="W6981" s="8">
        <v>0</v>
      </c>
      <c r="X6981" s="8">
        <v>34.340000000000003</v>
      </c>
    </row>
    <row r="6982" spans="1:24" x14ac:dyDescent="0.25">
      <c r="A6982" t="s">
        <v>7308</v>
      </c>
      <c r="B6982" s="1">
        <v>45469</v>
      </c>
      <c r="C6982" t="s">
        <v>220</v>
      </c>
      <c r="D6982" t="s">
        <v>221</v>
      </c>
      <c r="E6982" t="s">
        <v>71</v>
      </c>
      <c r="F6982" t="s">
        <v>28</v>
      </c>
      <c r="G6982" t="s">
        <v>72</v>
      </c>
      <c r="H6982" t="s">
        <v>73</v>
      </c>
      <c r="I6982" t="s">
        <v>144</v>
      </c>
      <c r="J6982" t="s">
        <v>145</v>
      </c>
      <c r="K6982" t="s">
        <v>33</v>
      </c>
      <c r="L6982" s="8">
        <v>12</v>
      </c>
      <c r="M6982" s="8">
        <v>6.5</v>
      </c>
      <c r="N6982">
        <v>255</v>
      </c>
      <c r="O6982" s="8">
        <v>3060</v>
      </c>
      <c r="P6982" s="14">
        <v>3.1800000000000002E-2</v>
      </c>
      <c r="Q6982" s="8">
        <v>97.31</v>
      </c>
      <c r="R6982" s="8">
        <v>2962.69</v>
      </c>
      <c r="S6982" s="8">
        <v>1657.5</v>
      </c>
      <c r="T6982" s="8">
        <v>1305.19</v>
      </c>
      <c r="U6982">
        <v>0</v>
      </c>
      <c r="V6982" s="8">
        <v>0</v>
      </c>
      <c r="W6982" s="8">
        <v>0</v>
      </c>
      <c r="X6982" s="8">
        <v>1305.19</v>
      </c>
    </row>
    <row r="6983" spans="1:24" x14ac:dyDescent="0.25">
      <c r="A6983" t="s">
        <v>7309</v>
      </c>
      <c r="B6983" s="1">
        <v>46044</v>
      </c>
      <c r="C6983" t="s">
        <v>546</v>
      </c>
      <c r="D6983" t="s">
        <v>547</v>
      </c>
      <c r="E6983" t="s">
        <v>27</v>
      </c>
      <c r="F6983" t="s">
        <v>89</v>
      </c>
      <c r="G6983" t="s">
        <v>29</v>
      </c>
      <c r="H6983" t="s">
        <v>30</v>
      </c>
      <c r="I6983" t="s">
        <v>40</v>
      </c>
      <c r="J6983" t="s">
        <v>41</v>
      </c>
      <c r="K6983" t="s">
        <v>42</v>
      </c>
      <c r="L6983" s="8">
        <v>14.5</v>
      </c>
      <c r="M6983" s="8">
        <v>4.2</v>
      </c>
      <c r="N6983">
        <v>149</v>
      </c>
      <c r="O6983" s="8">
        <v>2160.5</v>
      </c>
      <c r="P6983" s="14">
        <v>0.1172</v>
      </c>
      <c r="Q6983" s="8">
        <v>253.21</v>
      </c>
      <c r="R6983" s="8">
        <v>1907.29</v>
      </c>
      <c r="S6983" s="8">
        <v>625.79999999999995</v>
      </c>
      <c r="T6983" s="8">
        <v>1281.49</v>
      </c>
      <c r="U6983">
        <v>0</v>
      </c>
      <c r="V6983" s="8">
        <v>0</v>
      </c>
      <c r="W6983" s="8">
        <v>0</v>
      </c>
      <c r="X6983" s="8">
        <v>1281.49</v>
      </c>
    </row>
    <row r="6984" spans="1:24" x14ac:dyDescent="0.25">
      <c r="A6984" t="s">
        <v>7310</v>
      </c>
      <c r="B6984" s="1">
        <v>45818</v>
      </c>
      <c r="C6984" t="s">
        <v>285</v>
      </c>
      <c r="D6984" t="s">
        <v>286</v>
      </c>
      <c r="E6984" t="s">
        <v>27</v>
      </c>
      <c r="F6984" t="s">
        <v>89</v>
      </c>
      <c r="G6984" t="s">
        <v>38</v>
      </c>
      <c r="H6984" t="s">
        <v>39</v>
      </c>
      <c r="I6984" t="s">
        <v>31</v>
      </c>
      <c r="J6984" t="s">
        <v>32</v>
      </c>
      <c r="K6984" t="s">
        <v>33</v>
      </c>
      <c r="L6984" s="8">
        <v>5.8</v>
      </c>
      <c r="M6984" s="8">
        <v>2.7</v>
      </c>
      <c r="N6984">
        <v>122</v>
      </c>
      <c r="O6984" s="8">
        <v>707.6</v>
      </c>
      <c r="P6984" s="14">
        <v>0.14419999999999999</v>
      </c>
      <c r="Q6984" s="8">
        <v>102.04</v>
      </c>
      <c r="R6984" s="8">
        <v>605.55999999999995</v>
      </c>
      <c r="S6984" s="8">
        <v>329.4</v>
      </c>
      <c r="T6984" s="8">
        <v>276.16000000000003</v>
      </c>
      <c r="U6984">
        <v>0</v>
      </c>
      <c r="V6984" s="8">
        <v>0</v>
      </c>
      <c r="W6984" s="8">
        <v>0</v>
      </c>
      <c r="X6984" s="8">
        <v>276.16000000000003</v>
      </c>
    </row>
    <row r="6985" spans="1:24" x14ac:dyDescent="0.25">
      <c r="A6985" t="s">
        <v>7311</v>
      </c>
      <c r="B6985" s="1">
        <v>45414</v>
      </c>
      <c r="C6985" t="s">
        <v>400</v>
      </c>
      <c r="D6985" t="s">
        <v>401</v>
      </c>
      <c r="E6985" t="s">
        <v>27</v>
      </c>
      <c r="F6985" t="s">
        <v>28</v>
      </c>
      <c r="G6985" t="s">
        <v>29</v>
      </c>
      <c r="H6985" t="s">
        <v>30</v>
      </c>
      <c r="I6985" t="s">
        <v>66</v>
      </c>
      <c r="J6985" t="s">
        <v>67</v>
      </c>
      <c r="K6985" t="s">
        <v>33</v>
      </c>
      <c r="L6985" s="8">
        <v>4.5</v>
      </c>
      <c r="M6985" s="8">
        <v>2.1</v>
      </c>
      <c r="N6985">
        <v>194</v>
      </c>
      <c r="O6985" s="8">
        <v>873</v>
      </c>
      <c r="P6985" s="14">
        <v>0.06</v>
      </c>
      <c r="Q6985" s="8">
        <v>52.38</v>
      </c>
      <c r="R6985" s="8">
        <v>820.62</v>
      </c>
      <c r="S6985" s="8">
        <v>407.4</v>
      </c>
      <c r="T6985" s="8">
        <v>413.22</v>
      </c>
      <c r="U6985">
        <v>0</v>
      </c>
      <c r="V6985" s="8">
        <v>0</v>
      </c>
      <c r="W6985" s="8">
        <v>0</v>
      </c>
      <c r="X6985" s="8">
        <v>413.22</v>
      </c>
    </row>
    <row r="6986" spans="1:24" x14ac:dyDescent="0.25">
      <c r="A6986" t="s">
        <v>7312</v>
      </c>
      <c r="B6986" s="1">
        <v>45678</v>
      </c>
      <c r="C6986" t="s">
        <v>142</v>
      </c>
      <c r="D6986" t="s">
        <v>143</v>
      </c>
      <c r="E6986" t="s">
        <v>71</v>
      </c>
      <c r="F6986" t="s">
        <v>37</v>
      </c>
      <c r="G6986" t="s">
        <v>165</v>
      </c>
      <c r="H6986" t="s">
        <v>166</v>
      </c>
      <c r="I6986" t="s">
        <v>84</v>
      </c>
      <c r="J6986" t="s">
        <v>85</v>
      </c>
      <c r="K6986" t="s">
        <v>42</v>
      </c>
      <c r="L6986" s="8">
        <v>9.9</v>
      </c>
      <c r="M6986" s="8">
        <v>3.1</v>
      </c>
      <c r="N6986">
        <v>21</v>
      </c>
      <c r="O6986" s="8">
        <v>207.9</v>
      </c>
      <c r="P6986" s="14">
        <v>6.0000000000000001E-3</v>
      </c>
      <c r="Q6986" s="8">
        <v>1.25</v>
      </c>
      <c r="R6986" s="8">
        <v>206.65</v>
      </c>
      <c r="S6986" s="8">
        <v>65.099999999999994</v>
      </c>
      <c r="T6986" s="8">
        <v>141.55000000000001</v>
      </c>
      <c r="U6986">
        <v>0</v>
      </c>
      <c r="V6986" s="8">
        <v>0</v>
      </c>
      <c r="W6986" s="8">
        <v>0</v>
      </c>
      <c r="X6986" s="8">
        <v>141.55000000000001</v>
      </c>
    </row>
    <row r="6987" spans="1:24" x14ac:dyDescent="0.25">
      <c r="A6987" t="s">
        <v>7313</v>
      </c>
      <c r="B6987" s="1">
        <v>45333</v>
      </c>
      <c r="C6987" t="s">
        <v>262</v>
      </c>
      <c r="D6987" t="s">
        <v>263</v>
      </c>
      <c r="E6987" t="s">
        <v>63</v>
      </c>
      <c r="F6987" t="s">
        <v>54</v>
      </c>
      <c r="G6987" t="s">
        <v>64</v>
      </c>
      <c r="H6987" t="s">
        <v>65</v>
      </c>
      <c r="I6987" t="s">
        <v>66</v>
      </c>
      <c r="J6987" t="s">
        <v>67</v>
      </c>
      <c r="K6987" t="s">
        <v>33</v>
      </c>
      <c r="L6987" s="8">
        <v>4.5</v>
      </c>
      <c r="M6987" s="8">
        <v>2.1</v>
      </c>
      <c r="N6987">
        <v>40</v>
      </c>
      <c r="O6987" s="8">
        <v>180</v>
      </c>
      <c r="P6987" s="14">
        <v>3.0099999999999998E-2</v>
      </c>
      <c r="Q6987" s="8">
        <v>5.42</v>
      </c>
      <c r="R6987" s="8">
        <v>174.58</v>
      </c>
      <c r="S6987" s="8">
        <v>84</v>
      </c>
      <c r="T6987" s="8">
        <v>90.58</v>
      </c>
      <c r="U6987">
        <v>0</v>
      </c>
      <c r="V6987" s="8">
        <v>0</v>
      </c>
      <c r="W6987" s="8">
        <v>0</v>
      </c>
      <c r="X6987" s="8">
        <v>90.58</v>
      </c>
    </row>
    <row r="6988" spans="1:24" x14ac:dyDescent="0.25">
      <c r="A6988" t="s">
        <v>7314</v>
      </c>
      <c r="B6988" s="1">
        <v>45730</v>
      </c>
      <c r="C6988" t="s">
        <v>110</v>
      </c>
      <c r="D6988" t="s">
        <v>111</v>
      </c>
      <c r="E6988" t="s">
        <v>27</v>
      </c>
      <c r="F6988" t="s">
        <v>37</v>
      </c>
      <c r="G6988" t="s">
        <v>38</v>
      </c>
      <c r="H6988" t="s">
        <v>39</v>
      </c>
      <c r="I6988" t="s">
        <v>156</v>
      </c>
      <c r="J6988" t="s">
        <v>157</v>
      </c>
      <c r="K6988" t="s">
        <v>42</v>
      </c>
      <c r="L6988" s="8">
        <v>6.2</v>
      </c>
      <c r="M6988" s="8">
        <v>1.9</v>
      </c>
      <c r="N6988">
        <v>8</v>
      </c>
      <c r="O6988" s="8">
        <v>49.6</v>
      </c>
      <c r="P6988" s="14">
        <v>0.41</v>
      </c>
      <c r="Q6988" s="8">
        <v>20.34</v>
      </c>
      <c r="R6988" s="8">
        <v>29.26</v>
      </c>
      <c r="S6988" s="8">
        <v>15.2</v>
      </c>
      <c r="T6988" s="8">
        <v>14.06</v>
      </c>
      <c r="U6988">
        <v>0</v>
      </c>
      <c r="V6988" s="8">
        <v>0</v>
      </c>
      <c r="W6988" s="8">
        <v>0</v>
      </c>
      <c r="X6988" s="8">
        <v>14.06</v>
      </c>
    </row>
    <row r="6989" spans="1:24" x14ac:dyDescent="0.25">
      <c r="A6989" t="s">
        <v>7315</v>
      </c>
      <c r="B6989" s="1">
        <v>45577</v>
      </c>
      <c r="C6989" t="s">
        <v>244</v>
      </c>
      <c r="D6989" t="s">
        <v>245</v>
      </c>
      <c r="E6989" t="s">
        <v>53</v>
      </c>
      <c r="F6989" t="s">
        <v>46</v>
      </c>
      <c r="G6989" t="s">
        <v>55</v>
      </c>
      <c r="H6989" t="s">
        <v>56</v>
      </c>
      <c r="I6989" t="s">
        <v>57</v>
      </c>
      <c r="J6989" t="s">
        <v>58</v>
      </c>
      <c r="K6989" t="s">
        <v>59</v>
      </c>
      <c r="L6989" s="8">
        <v>10.5</v>
      </c>
      <c r="M6989" s="8">
        <v>7.5</v>
      </c>
      <c r="N6989">
        <v>4</v>
      </c>
      <c r="O6989" s="8">
        <v>42</v>
      </c>
      <c r="P6989" s="14">
        <v>0.2392</v>
      </c>
      <c r="Q6989" s="8">
        <v>10.050000000000001</v>
      </c>
      <c r="R6989" s="8">
        <v>31.95</v>
      </c>
      <c r="S6989" s="8">
        <v>30</v>
      </c>
      <c r="T6989" s="8">
        <v>1.95</v>
      </c>
      <c r="U6989">
        <v>0</v>
      </c>
      <c r="V6989" s="8">
        <v>0</v>
      </c>
      <c r="W6989" s="8">
        <v>0</v>
      </c>
      <c r="X6989" s="8">
        <v>1.95</v>
      </c>
    </row>
    <row r="6990" spans="1:24" x14ac:dyDescent="0.25">
      <c r="A6990" t="s">
        <v>7316</v>
      </c>
      <c r="B6990" s="1">
        <v>45861</v>
      </c>
      <c r="C6990" t="s">
        <v>345</v>
      </c>
      <c r="D6990" t="s">
        <v>346</v>
      </c>
      <c r="E6990" t="s">
        <v>71</v>
      </c>
      <c r="F6990" t="s">
        <v>28</v>
      </c>
      <c r="G6990" t="s">
        <v>165</v>
      </c>
      <c r="H6990" t="s">
        <v>166</v>
      </c>
      <c r="I6990" t="s">
        <v>144</v>
      </c>
      <c r="J6990" t="s">
        <v>145</v>
      </c>
      <c r="K6990" t="s">
        <v>33</v>
      </c>
      <c r="L6990" s="8">
        <v>12</v>
      </c>
      <c r="M6990" s="8">
        <v>6.5</v>
      </c>
      <c r="N6990">
        <v>106</v>
      </c>
      <c r="O6990" s="8">
        <v>1272</v>
      </c>
      <c r="P6990" s="14">
        <v>7.3499999999999996E-2</v>
      </c>
      <c r="Q6990" s="8">
        <v>93.49</v>
      </c>
      <c r="R6990" s="8">
        <v>1178.51</v>
      </c>
      <c r="S6990" s="8">
        <v>689</v>
      </c>
      <c r="T6990" s="8">
        <v>489.51</v>
      </c>
      <c r="U6990">
        <v>0</v>
      </c>
      <c r="V6990" s="8">
        <v>0</v>
      </c>
      <c r="W6990" s="8">
        <v>0</v>
      </c>
      <c r="X6990" s="8">
        <v>489.51</v>
      </c>
    </row>
    <row r="6991" spans="1:24" x14ac:dyDescent="0.25">
      <c r="A6991" t="s">
        <v>7317</v>
      </c>
      <c r="B6991" s="1">
        <v>45562</v>
      </c>
      <c r="C6991" t="s">
        <v>758</v>
      </c>
      <c r="D6991" t="s">
        <v>759</v>
      </c>
      <c r="E6991" t="s">
        <v>27</v>
      </c>
      <c r="F6991" t="s">
        <v>37</v>
      </c>
      <c r="G6991" t="s">
        <v>29</v>
      </c>
      <c r="H6991" t="s">
        <v>30</v>
      </c>
      <c r="I6991" t="s">
        <v>130</v>
      </c>
      <c r="J6991" t="s">
        <v>131</v>
      </c>
      <c r="K6991" t="s">
        <v>42</v>
      </c>
      <c r="L6991" s="8">
        <v>4.8</v>
      </c>
      <c r="M6991" s="8">
        <v>1.4</v>
      </c>
      <c r="N6991">
        <v>46</v>
      </c>
      <c r="O6991" s="8">
        <v>220.8</v>
      </c>
      <c r="P6991" s="14">
        <v>1.8E-3</v>
      </c>
      <c r="Q6991" s="8">
        <v>0.4</v>
      </c>
      <c r="R6991" s="8">
        <v>220.4</v>
      </c>
      <c r="S6991" s="8">
        <v>64.400000000000006</v>
      </c>
      <c r="T6991" s="8">
        <v>156</v>
      </c>
      <c r="U6991">
        <v>0</v>
      </c>
      <c r="V6991" s="8">
        <v>0</v>
      </c>
      <c r="W6991" s="8">
        <v>0</v>
      </c>
      <c r="X6991" s="8">
        <v>156</v>
      </c>
    </row>
    <row r="6992" spans="1:24" x14ac:dyDescent="0.25">
      <c r="A6992" t="s">
        <v>7318</v>
      </c>
      <c r="B6992" s="1">
        <v>45425</v>
      </c>
      <c r="C6992" t="s">
        <v>174</v>
      </c>
      <c r="D6992" t="s">
        <v>175</v>
      </c>
      <c r="E6992" t="s">
        <v>150</v>
      </c>
      <c r="F6992" t="s">
        <v>54</v>
      </c>
      <c r="G6992" t="s">
        <v>151</v>
      </c>
      <c r="H6992" t="s">
        <v>152</v>
      </c>
      <c r="I6992" t="s">
        <v>31</v>
      </c>
      <c r="J6992" t="s">
        <v>32</v>
      </c>
      <c r="K6992" t="s">
        <v>33</v>
      </c>
      <c r="L6992" s="8">
        <v>5.8</v>
      </c>
      <c r="M6992" s="8">
        <v>2.7</v>
      </c>
      <c r="N6992">
        <v>75</v>
      </c>
      <c r="O6992" s="8">
        <v>435</v>
      </c>
      <c r="P6992" s="14">
        <v>4.4999999999999997E-3</v>
      </c>
      <c r="Q6992" s="8">
        <v>1.96</v>
      </c>
      <c r="R6992" s="8">
        <v>433.04</v>
      </c>
      <c r="S6992" s="8">
        <v>202.5</v>
      </c>
      <c r="T6992" s="8">
        <v>230.54</v>
      </c>
      <c r="U6992">
        <v>0</v>
      </c>
      <c r="V6992" s="8">
        <v>0</v>
      </c>
      <c r="W6992" s="8">
        <v>0</v>
      </c>
      <c r="X6992" s="8">
        <v>230.54</v>
      </c>
    </row>
    <row r="6993" spans="1:24" x14ac:dyDescent="0.25">
      <c r="A6993" t="s">
        <v>7319</v>
      </c>
      <c r="B6993" s="1">
        <v>45456</v>
      </c>
      <c r="C6993" t="s">
        <v>276</v>
      </c>
      <c r="D6993" t="s">
        <v>277</v>
      </c>
      <c r="E6993" t="s">
        <v>150</v>
      </c>
      <c r="F6993" t="s">
        <v>37</v>
      </c>
      <c r="G6993" t="s">
        <v>151</v>
      </c>
      <c r="H6993" t="s">
        <v>152</v>
      </c>
      <c r="I6993" t="s">
        <v>104</v>
      </c>
      <c r="J6993" t="s">
        <v>105</v>
      </c>
      <c r="K6993" t="s">
        <v>49</v>
      </c>
      <c r="L6993" s="8">
        <v>4.2</v>
      </c>
      <c r="M6993" s="8">
        <v>2.8</v>
      </c>
      <c r="N6993">
        <v>19</v>
      </c>
      <c r="O6993" s="8">
        <v>79.8</v>
      </c>
      <c r="P6993" s="14">
        <v>6.6900000000000001E-2</v>
      </c>
      <c r="Q6993" s="8">
        <v>5.34</v>
      </c>
      <c r="R6993" s="8">
        <v>74.459999999999994</v>
      </c>
      <c r="S6993" s="8">
        <v>53.2</v>
      </c>
      <c r="T6993" s="8">
        <v>21.26</v>
      </c>
      <c r="U6993">
        <v>0</v>
      </c>
      <c r="V6993" s="8">
        <v>0</v>
      </c>
      <c r="W6993" s="8">
        <v>0</v>
      </c>
      <c r="X6993" s="8">
        <v>21.26</v>
      </c>
    </row>
    <row r="6994" spans="1:24" x14ac:dyDescent="0.25">
      <c r="A6994" t="s">
        <v>7320</v>
      </c>
      <c r="B6994" s="1">
        <v>45890</v>
      </c>
      <c r="C6994" t="s">
        <v>252</v>
      </c>
      <c r="D6994" t="s">
        <v>253</v>
      </c>
      <c r="E6994" t="s">
        <v>63</v>
      </c>
      <c r="F6994" t="s">
        <v>54</v>
      </c>
      <c r="G6994" t="s">
        <v>79</v>
      </c>
      <c r="H6994" t="s">
        <v>80</v>
      </c>
      <c r="I6994" t="s">
        <v>104</v>
      </c>
      <c r="J6994" t="s">
        <v>105</v>
      </c>
      <c r="K6994" t="s">
        <v>49</v>
      </c>
      <c r="L6994" s="8">
        <v>4.2</v>
      </c>
      <c r="M6994" s="8">
        <v>2.8</v>
      </c>
      <c r="N6994">
        <v>109</v>
      </c>
      <c r="O6994" s="8">
        <v>457.8</v>
      </c>
      <c r="P6994" s="14">
        <v>2.0899999999999998E-2</v>
      </c>
      <c r="Q6994" s="8">
        <v>9.57</v>
      </c>
      <c r="R6994" s="8">
        <v>448.23</v>
      </c>
      <c r="S6994" s="8">
        <v>305.2</v>
      </c>
      <c r="T6994" s="8">
        <v>143.03</v>
      </c>
      <c r="U6994">
        <v>0</v>
      </c>
      <c r="V6994" s="8">
        <v>0</v>
      </c>
      <c r="W6994" s="8">
        <v>0</v>
      </c>
      <c r="X6994" s="8">
        <v>143.03</v>
      </c>
    </row>
    <row r="6995" spans="1:24" x14ac:dyDescent="0.25">
      <c r="A6995" t="s">
        <v>7321</v>
      </c>
      <c r="B6995" s="1">
        <v>46158</v>
      </c>
      <c r="C6995" t="s">
        <v>232</v>
      </c>
      <c r="D6995" t="s">
        <v>233</v>
      </c>
      <c r="E6995" t="s">
        <v>27</v>
      </c>
      <c r="F6995" t="s">
        <v>89</v>
      </c>
      <c r="G6995" t="s">
        <v>38</v>
      </c>
      <c r="H6995" t="s">
        <v>39</v>
      </c>
      <c r="I6995" t="s">
        <v>57</v>
      </c>
      <c r="J6995" t="s">
        <v>58</v>
      </c>
      <c r="K6995" t="s">
        <v>59</v>
      </c>
      <c r="L6995" s="8">
        <v>10.5</v>
      </c>
      <c r="M6995" s="8">
        <v>7.5</v>
      </c>
      <c r="N6995">
        <v>93</v>
      </c>
      <c r="O6995" s="8">
        <v>976.5</v>
      </c>
      <c r="P6995" s="14">
        <v>7.9799999999999996E-2</v>
      </c>
      <c r="Q6995" s="8">
        <v>77.92</v>
      </c>
      <c r="R6995" s="8">
        <v>898.58</v>
      </c>
      <c r="S6995" s="8">
        <v>697.5</v>
      </c>
      <c r="T6995" s="8">
        <v>201.08</v>
      </c>
      <c r="U6995">
        <v>0</v>
      </c>
      <c r="V6995" s="8">
        <v>0</v>
      </c>
      <c r="W6995" s="8">
        <v>0</v>
      </c>
      <c r="X6995" s="8">
        <v>201.08</v>
      </c>
    </row>
    <row r="6996" spans="1:24" x14ac:dyDescent="0.25">
      <c r="A6996" t="s">
        <v>7322</v>
      </c>
      <c r="B6996" s="1">
        <v>45553</v>
      </c>
      <c r="C6996" t="s">
        <v>195</v>
      </c>
      <c r="D6996" t="s">
        <v>196</v>
      </c>
      <c r="E6996" t="s">
        <v>150</v>
      </c>
      <c r="F6996" t="s">
        <v>89</v>
      </c>
      <c r="G6996" t="s">
        <v>151</v>
      </c>
      <c r="H6996" t="s">
        <v>152</v>
      </c>
      <c r="I6996" t="s">
        <v>74</v>
      </c>
      <c r="J6996" t="s">
        <v>75</v>
      </c>
      <c r="K6996" t="s">
        <v>49</v>
      </c>
      <c r="L6996" s="8">
        <v>11</v>
      </c>
      <c r="M6996" s="8">
        <v>6.8</v>
      </c>
      <c r="N6996">
        <v>248</v>
      </c>
      <c r="O6996" s="8">
        <v>2728</v>
      </c>
      <c r="P6996" s="14">
        <v>0.10970000000000001</v>
      </c>
      <c r="Q6996" s="8">
        <v>299.26</v>
      </c>
      <c r="R6996" s="8">
        <v>2428.7399999999998</v>
      </c>
      <c r="S6996" s="8">
        <v>1686.4</v>
      </c>
      <c r="T6996" s="8">
        <v>742.34</v>
      </c>
      <c r="U6996">
        <v>0</v>
      </c>
      <c r="V6996" s="8">
        <v>0</v>
      </c>
      <c r="W6996" s="8">
        <v>0</v>
      </c>
      <c r="X6996" s="8">
        <v>742.34</v>
      </c>
    </row>
    <row r="6997" spans="1:24" x14ac:dyDescent="0.25">
      <c r="A6997" t="s">
        <v>7323</v>
      </c>
      <c r="B6997" s="1">
        <v>45297</v>
      </c>
      <c r="C6997" t="s">
        <v>345</v>
      </c>
      <c r="D6997" t="s">
        <v>346</v>
      </c>
      <c r="E6997" t="s">
        <v>71</v>
      </c>
      <c r="F6997" t="s">
        <v>28</v>
      </c>
      <c r="G6997" t="s">
        <v>165</v>
      </c>
      <c r="H6997" t="s">
        <v>166</v>
      </c>
      <c r="I6997" t="s">
        <v>99</v>
      </c>
      <c r="J6997" t="s">
        <v>100</v>
      </c>
      <c r="K6997" t="s">
        <v>49</v>
      </c>
      <c r="L6997" s="8">
        <v>3.8</v>
      </c>
      <c r="M6997" s="8">
        <v>2.6</v>
      </c>
      <c r="N6997">
        <v>58</v>
      </c>
      <c r="O6997" s="8">
        <v>220.4</v>
      </c>
      <c r="P6997" s="14">
        <v>2.64E-2</v>
      </c>
      <c r="Q6997" s="8">
        <v>5.82</v>
      </c>
      <c r="R6997" s="8">
        <v>214.58</v>
      </c>
      <c r="S6997" s="8">
        <v>150.80000000000001</v>
      </c>
      <c r="T6997" s="8">
        <v>63.78</v>
      </c>
      <c r="U6997">
        <v>0</v>
      </c>
      <c r="V6997" s="8">
        <v>0</v>
      </c>
      <c r="W6997" s="8">
        <v>0</v>
      </c>
      <c r="X6997" s="8">
        <v>63.78</v>
      </c>
    </row>
    <row r="6998" spans="1:24" x14ac:dyDescent="0.25">
      <c r="A6998" t="s">
        <v>7324</v>
      </c>
      <c r="B6998" s="1">
        <v>45630</v>
      </c>
      <c r="C6998" t="s">
        <v>247</v>
      </c>
      <c r="D6998" t="s">
        <v>248</v>
      </c>
      <c r="E6998" t="s">
        <v>53</v>
      </c>
      <c r="F6998" t="s">
        <v>46</v>
      </c>
      <c r="G6998" t="s">
        <v>55</v>
      </c>
      <c r="H6998" t="s">
        <v>56</v>
      </c>
      <c r="I6998" t="s">
        <v>117</v>
      </c>
      <c r="J6998" t="s">
        <v>118</v>
      </c>
      <c r="K6998" t="s">
        <v>59</v>
      </c>
      <c r="L6998" s="8">
        <v>6</v>
      </c>
      <c r="M6998" s="8">
        <v>4.2</v>
      </c>
      <c r="N6998">
        <v>2</v>
      </c>
      <c r="O6998" s="8">
        <v>12</v>
      </c>
      <c r="P6998" s="14">
        <v>0.16259999999999999</v>
      </c>
      <c r="Q6998" s="8">
        <v>1.95</v>
      </c>
      <c r="R6998" s="8">
        <v>10.050000000000001</v>
      </c>
      <c r="S6998" s="8">
        <v>8.4</v>
      </c>
      <c r="T6998" s="8">
        <v>1.65</v>
      </c>
      <c r="U6998">
        <v>0</v>
      </c>
      <c r="V6998" s="8">
        <v>0</v>
      </c>
      <c r="W6998" s="8">
        <v>0</v>
      </c>
      <c r="X6998" s="8">
        <v>1.65</v>
      </c>
    </row>
    <row r="6999" spans="1:24" x14ac:dyDescent="0.25">
      <c r="A6999" t="s">
        <v>7325</v>
      </c>
      <c r="B6999" s="1">
        <v>45769</v>
      </c>
      <c r="C6999" t="s">
        <v>174</v>
      </c>
      <c r="D6999" t="s">
        <v>175</v>
      </c>
      <c r="E6999" t="s">
        <v>150</v>
      </c>
      <c r="F6999" t="s">
        <v>54</v>
      </c>
      <c r="G6999" t="s">
        <v>151</v>
      </c>
      <c r="H6999" t="s">
        <v>152</v>
      </c>
      <c r="I6999" t="s">
        <v>74</v>
      </c>
      <c r="J6999" t="s">
        <v>75</v>
      </c>
      <c r="K6999" t="s">
        <v>49</v>
      </c>
      <c r="L6999" s="8">
        <v>11</v>
      </c>
      <c r="M6999" s="8">
        <v>6.8</v>
      </c>
      <c r="N6999">
        <v>40</v>
      </c>
      <c r="O6999" s="8">
        <v>440</v>
      </c>
      <c r="P6999" s="14">
        <v>4.0000000000000001E-3</v>
      </c>
      <c r="Q6999" s="8">
        <v>1.76</v>
      </c>
      <c r="R6999" s="8">
        <v>438.24</v>
      </c>
      <c r="S6999" s="8">
        <v>272</v>
      </c>
      <c r="T6999" s="8">
        <v>166.24</v>
      </c>
      <c r="U6999">
        <v>0</v>
      </c>
      <c r="V6999" s="8">
        <v>0</v>
      </c>
      <c r="W6999" s="8">
        <v>0</v>
      </c>
      <c r="X6999" s="8">
        <v>166.24</v>
      </c>
    </row>
    <row r="7000" spans="1:24" x14ac:dyDescent="0.25">
      <c r="A7000" t="s">
        <v>7326</v>
      </c>
      <c r="B7000" s="1">
        <v>46018</v>
      </c>
      <c r="C7000" t="s">
        <v>223</v>
      </c>
      <c r="D7000" t="s">
        <v>224</v>
      </c>
      <c r="E7000" t="s">
        <v>27</v>
      </c>
      <c r="F7000" t="s">
        <v>28</v>
      </c>
      <c r="G7000" t="s">
        <v>29</v>
      </c>
      <c r="H7000" t="s">
        <v>30</v>
      </c>
      <c r="I7000" t="s">
        <v>130</v>
      </c>
      <c r="J7000" t="s">
        <v>131</v>
      </c>
      <c r="K7000" t="s">
        <v>42</v>
      </c>
      <c r="L7000" s="8">
        <v>4.8</v>
      </c>
      <c r="M7000" s="8">
        <v>1.4</v>
      </c>
      <c r="N7000">
        <v>130</v>
      </c>
      <c r="O7000" s="8">
        <v>624</v>
      </c>
      <c r="P7000" s="14">
        <v>2.6499999999999999E-2</v>
      </c>
      <c r="Q7000" s="8">
        <v>16.54</v>
      </c>
      <c r="R7000" s="8">
        <v>607.46</v>
      </c>
      <c r="S7000" s="8">
        <v>182</v>
      </c>
      <c r="T7000" s="8">
        <v>425.46</v>
      </c>
      <c r="U7000">
        <v>0</v>
      </c>
      <c r="V7000" s="8">
        <v>0</v>
      </c>
      <c r="W7000" s="8">
        <v>0</v>
      </c>
      <c r="X7000" s="8">
        <v>425.46</v>
      </c>
    </row>
    <row r="7001" spans="1:24" x14ac:dyDescent="0.25">
      <c r="A7001" t="s">
        <v>7327</v>
      </c>
      <c r="B7001" s="1">
        <v>46251</v>
      </c>
      <c r="C7001" t="s">
        <v>805</v>
      </c>
      <c r="D7001" t="s">
        <v>806</v>
      </c>
      <c r="E7001" t="s">
        <v>63</v>
      </c>
      <c r="F7001" t="s">
        <v>89</v>
      </c>
      <c r="G7001" t="s">
        <v>79</v>
      </c>
      <c r="H7001" t="s">
        <v>80</v>
      </c>
      <c r="I7001" t="s">
        <v>127</v>
      </c>
      <c r="J7001" t="s">
        <v>128</v>
      </c>
      <c r="K7001" t="s">
        <v>33</v>
      </c>
      <c r="L7001" s="8">
        <v>7.2</v>
      </c>
      <c r="M7001" s="8">
        <v>3.6</v>
      </c>
      <c r="N7001">
        <v>69</v>
      </c>
      <c r="O7001" s="8">
        <v>496.8</v>
      </c>
      <c r="P7001" s="14">
        <v>0.4108</v>
      </c>
      <c r="Q7001" s="8">
        <v>204.09</v>
      </c>
      <c r="R7001" s="8">
        <v>292.70999999999998</v>
      </c>
      <c r="S7001" s="8">
        <v>248.4</v>
      </c>
      <c r="T7001" s="8">
        <v>44.31</v>
      </c>
      <c r="U7001">
        <v>0</v>
      </c>
      <c r="V7001" s="8">
        <v>0</v>
      </c>
      <c r="W7001" s="8">
        <v>0</v>
      </c>
      <c r="X7001" s="8">
        <v>44.31</v>
      </c>
    </row>
    <row r="7002" spans="1:24" x14ac:dyDescent="0.25">
      <c r="A7002" t="s">
        <v>7328</v>
      </c>
      <c r="B7002" s="1">
        <v>45450</v>
      </c>
      <c r="C7002" t="s">
        <v>69</v>
      </c>
      <c r="D7002" t="s">
        <v>70</v>
      </c>
      <c r="E7002" t="s">
        <v>71</v>
      </c>
      <c r="F7002" t="s">
        <v>37</v>
      </c>
      <c r="G7002" t="s">
        <v>72</v>
      </c>
      <c r="H7002" t="s">
        <v>73</v>
      </c>
      <c r="I7002" t="s">
        <v>127</v>
      </c>
      <c r="J7002" t="s">
        <v>128</v>
      </c>
      <c r="K7002" t="s">
        <v>33</v>
      </c>
      <c r="L7002" s="8">
        <v>7.2</v>
      </c>
      <c r="M7002" s="8">
        <v>3.6</v>
      </c>
      <c r="N7002">
        <v>1</v>
      </c>
      <c r="O7002" s="8">
        <v>7.2</v>
      </c>
      <c r="P7002" s="14">
        <v>4.7000000000000002E-3</v>
      </c>
      <c r="Q7002" s="8">
        <v>0.03</v>
      </c>
      <c r="R7002" s="8">
        <v>7.17</v>
      </c>
      <c r="S7002" s="8">
        <v>3.6</v>
      </c>
      <c r="T7002" s="8">
        <v>3.57</v>
      </c>
      <c r="U7002">
        <v>0</v>
      </c>
      <c r="V7002" s="8">
        <v>0</v>
      </c>
      <c r="W7002" s="8">
        <v>0</v>
      </c>
      <c r="X7002" s="8">
        <v>3.57</v>
      </c>
    </row>
    <row r="7003" spans="1:24" x14ac:dyDescent="0.25">
      <c r="A7003" t="s">
        <v>7329</v>
      </c>
      <c r="B7003" s="1">
        <v>45332</v>
      </c>
      <c r="C7003" t="s">
        <v>410</v>
      </c>
      <c r="D7003" t="s">
        <v>411</v>
      </c>
      <c r="E7003" t="s">
        <v>150</v>
      </c>
      <c r="F7003" t="s">
        <v>46</v>
      </c>
      <c r="G7003" t="s">
        <v>151</v>
      </c>
      <c r="H7003" t="s">
        <v>152</v>
      </c>
      <c r="I7003" t="s">
        <v>112</v>
      </c>
      <c r="J7003" t="s">
        <v>113</v>
      </c>
      <c r="K7003" t="s">
        <v>42</v>
      </c>
      <c r="L7003" s="8">
        <v>8.5</v>
      </c>
      <c r="M7003" s="8">
        <v>2.8</v>
      </c>
      <c r="N7003">
        <v>136</v>
      </c>
      <c r="O7003" s="8">
        <v>1156</v>
      </c>
      <c r="P7003" s="14">
        <v>0.23419999999999999</v>
      </c>
      <c r="Q7003" s="8">
        <v>270.74</v>
      </c>
      <c r="R7003" s="8">
        <v>885.26</v>
      </c>
      <c r="S7003" s="8">
        <v>380.8</v>
      </c>
      <c r="T7003" s="8">
        <v>504.46</v>
      </c>
      <c r="U7003">
        <v>3</v>
      </c>
      <c r="V7003" s="8">
        <v>19.53</v>
      </c>
      <c r="W7003" s="8">
        <v>9.9</v>
      </c>
      <c r="X7003" s="8">
        <v>494.56</v>
      </c>
    </row>
    <row r="7004" spans="1:24" x14ac:dyDescent="0.25">
      <c r="A7004" t="s">
        <v>7330</v>
      </c>
      <c r="B7004" s="1">
        <v>45449</v>
      </c>
      <c r="C7004" t="s">
        <v>378</v>
      </c>
      <c r="D7004" t="s">
        <v>379</v>
      </c>
      <c r="E7004" t="s">
        <v>71</v>
      </c>
      <c r="F7004" t="s">
        <v>54</v>
      </c>
      <c r="G7004" t="s">
        <v>72</v>
      </c>
      <c r="H7004" t="s">
        <v>73</v>
      </c>
      <c r="I7004" t="s">
        <v>185</v>
      </c>
      <c r="J7004" t="s">
        <v>186</v>
      </c>
      <c r="K7004" t="s">
        <v>59</v>
      </c>
      <c r="L7004" s="8">
        <v>4.9000000000000004</v>
      </c>
      <c r="M7004" s="8">
        <v>3.1</v>
      </c>
      <c r="N7004">
        <v>32</v>
      </c>
      <c r="O7004" s="8">
        <v>156.80000000000001</v>
      </c>
      <c r="P7004" s="14">
        <v>2.3E-3</v>
      </c>
      <c r="Q7004" s="8">
        <v>0.36</v>
      </c>
      <c r="R7004" s="8">
        <v>156.44</v>
      </c>
      <c r="S7004" s="8">
        <v>99.2</v>
      </c>
      <c r="T7004" s="8">
        <v>57.24</v>
      </c>
      <c r="U7004">
        <v>0</v>
      </c>
      <c r="V7004" s="8">
        <v>0</v>
      </c>
      <c r="W7004" s="8">
        <v>0</v>
      </c>
      <c r="X7004" s="8">
        <v>57.24</v>
      </c>
    </row>
    <row r="7005" spans="1:24" x14ac:dyDescent="0.25">
      <c r="A7005" t="s">
        <v>7331</v>
      </c>
      <c r="B7005" s="1">
        <v>46242</v>
      </c>
      <c r="C7005" t="s">
        <v>247</v>
      </c>
      <c r="D7005" t="s">
        <v>248</v>
      </c>
      <c r="E7005" t="s">
        <v>53</v>
      </c>
      <c r="F7005" t="s">
        <v>46</v>
      </c>
      <c r="G7005" t="s">
        <v>55</v>
      </c>
      <c r="H7005" t="s">
        <v>56</v>
      </c>
      <c r="I7005" t="s">
        <v>66</v>
      </c>
      <c r="J7005" t="s">
        <v>67</v>
      </c>
      <c r="K7005" t="s">
        <v>33</v>
      </c>
      <c r="L7005" s="8">
        <v>4.5</v>
      </c>
      <c r="M7005" s="8">
        <v>2.1</v>
      </c>
      <c r="N7005">
        <v>39</v>
      </c>
      <c r="O7005" s="8">
        <v>175.5</v>
      </c>
      <c r="P7005" s="14">
        <v>0.24210000000000001</v>
      </c>
      <c r="Q7005" s="8">
        <v>42.49</v>
      </c>
      <c r="R7005" s="8">
        <v>133.01</v>
      </c>
      <c r="S7005" s="8">
        <v>81.900000000000006</v>
      </c>
      <c r="T7005" s="8">
        <v>51.11</v>
      </c>
      <c r="U7005">
        <v>0</v>
      </c>
      <c r="V7005" s="8">
        <v>0</v>
      </c>
      <c r="W7005" s="8">
        <v>0</v>
      </c>
      <c r="X7005" s="8">
        <v>51.11</v>
      </c>
    </row>
    <row r="7006" spans="1:24" x14ac:dyDescent="0.25">
      <c r="A7006" t="s">
        <v>7332</v>
      </c>
      <c r="B7006" s="1">
        <v>45622</v>
      </c>
      <c r="C7006" t="s">
        <v>195</v>
      </c>
      <c r="D7006" t="s">
        <v>196</v>
      </c>
      <c r="E7006" t="s">
        <v>150</v>
      </c>
      <c r="F7006" t="s">
        <v>89</v>
      </c>
      <c r="G7006" t="s">
        <v>151</v>
      </c>
      <c r="H7006" t="s">
        <v>152</v>
      </c>
      <c r="I7006" t="s">
        <v>156</v>
      </c>
      <c r="J7006" t="s">
        <v>157</v>
      </c>
      <c r="K7006" t="s">
        <v>42</v>
      </c>
      <c r="L7006" s="8">
        <v>6.2</v>
      </c>
      <c r="M7006" s="8">
        <v>1.9</v>
      </c>
      <c r="N7006">
        <v>440</v>
      </c>
      <c r="O7006" s="8">
        <v>2728</v>
      </c>
      <c r="P7006" s="14">
        <v>0.155</v>
      </c>
      <c r="Q7006" s="8">
        <v>422.84</v>
      </c>
      <c r="R7006" s="8">
        <v>2305.16</v>
      </c>
      <c r="S7006" s="8">
        <v>836</v>
      </c>
      <c r="T7006" s="8">
        <v>1469.16</v>
      </c>
      <c r="U7006">
        <v>0</v>
      </c>
      <c r="V7006" s="8">
        <v>0</v>
      </c>
      <c r="W7006" s="8">
        <v>0</v>
      </c>
      <c r="X7006" s="8">
        <v>1469.16</v>
      </c>
    </row>
    <row r="7007" spans="1:24" x14ac:dyDescent="0.25">
      <c r="A7007" t="s">
        <v>7333</v>
      </c>
      <c r="B7007" s="1">
        <v>45903</v>
      </c>
      <c r="C7007" t="s">
        <v>367</v>
      </c>
      <c r="D7007" t="s">
        <v>368</v>
      </c>
      <c r="E7007" t="s">
        <v>63</v>
      </c>
      <c r="F7007" t="s">
        <v>54</v>
      </c>
      <c r="G7007" t="s">
        <v>64</v>
      </c>
      <c r="H7007" t="s">
        <v>65</v>
      </c>
      <c r="I7007" t="s">
        <v>130</v>
      </c>
      <c r="J7007" t="s">
        <v>131</v>
      </c>
      <c r="K7007" t="s">
        <v>42</v>
      </c>
      <c r="L7007" s="8">
        <v>4.8</v>
      </c>
      <c r="M7007" s="8">
        <v>1.4</v>
      </c>
      <c r="N7007">
        <v>102</v>
      </c>
      <c r="O7007" s="8">
        <v>489.6</v>
      </c>
      <c r="P7007" s="14">
        <v>5.6599999999999998E-2</v>
      </c>
      <c r="Q7007" s="8">
        <v>27.71</v>
      </c>
      <c r="R7007" s="8">
        <v>461.89</v>
      </c>
      <c r="S7007" s="8">
        <v>142.80000000000001</v>
      </c>
      <c r="T7007" s="8">
        <v>319.08999999999997</v>
      </c>
      <c r="U7007">
        <v>0</v>
      </c>
      <c r="V7007" s="8">
        <v>0</v>
      </c>
      <c r="W7007" s="8">
        <v>0</v>
      </c>
      <c r="X7007" s="8">
        <v>319.08999999999997</v>
      </c>
    </row>
    <row r="7008" spans="1:24" x14ac:dyDescent="0.25">
      <c r="A7008" t="s">
        <v>7334</v>
      </c>
      <c r="B7008" s="1">
        <v>45344</v>
      </c>
      <c r="C7008" t="s">
        <v>142</v>
      </c>
      <c r="D7008" t="s">
        <v>143</v>
      </c>
      <c r="E7008" t="s">
        <v>71</v>
      </c>
      <c r="F7008" t="s">
        <v>37</v>
      </c>
      <c r="G7008" t="s">
        <v>72</v>
      </c>
      <c r="H7008" t="s">
        <v>73</v>
      </c>
      <c r="I7008" t="s">
        <v>127</v>
      </c>
      <c r="J7008" t="s">
        <v>128</v>
      </c>
      <c r="K7008" t="s">
        <v>33</v>
      </c>
      <c r="L7008" s="8">
        <v>7.2</v>
      </c>
      <c r="M7008" s="8">
        <v>3.6</v>
      </c>
      <c r="N7008">
        <v>4</v>
      </c>
      <c r="O7008" s="8">
        <v>28.8</v>
      </c>
      <c r="P7008" s="14">
        <v>3.3E-3</v>
      </c>
      <c r="Q7008" s="8">
        <v>0.1</v>
      </c>
      <c r="R7008" s="8">
        <v>28.7</v>
      </c>
      <c r="S7008" s="8">
        <v>14.4</v>
      </c>
      <c r="T7008" s="8">
        <v>14.3</v>
      </c>
      <c r="U7008">
        <v>0</v>
      </c>
      <c r="V7008" s="8">
        <v>0</v>
      </c>
      <c r="W7008" s="8">
        <v>0</v>
      </c>
      <c r="X7008" s="8">
        <v>14.3</v>
      </c>
    </row>
    <row r="7009" spans="1:24" x14ac:dyDescent="0.25">
      <c r="A7009" t="s">
        <v>7335</v>
      </c>
      <c r="B7009" s="1">
        <v>46084</v>
      </c>
      <c r="C7009" t="s">
        <v>262</v>
      </c>
      <c r="D7009" t="s">
        <v>263</v>
      </c>
      <c r="E7009" t="s">
        <v>63</v>
      </c>
      <c r="F7009" t="s">
        <v>54</v>
      </c>
      <c r="G7009" t="s">
        <v>64</v>
      </c>
      <c r="H7009" t="s">
        <v>65</v>
      </c>
      <c r="I7009" t="s">
        <v>57</v>
      </c>
      <c r="J7009" t="s">
        <v>58</v>
      </c>
      <c r="K7009" t="s">
        <v>59</v>
      </c>
      <c r="L7009" s="8">
        <v>10.5</v>
      </c>
      <c r="M7009" s="8">
        <v>7.5</v>
      </c>
      <c r="N7009">
        <v>17</v>
      </c>
      <c r="O7009" s="8">
        <v>178.5</v>
      </c>
      <c r="P7009" s="14">
        <v>1.4200000000000001E-2</v>
      </c>
      <c r="Q7009" s="8">
        <v>2.5299999999999998</v>
      </c>
      <c r="R7009" s="8">
        <v>175.97</v>
      </c>
      <c r="S7009" s="8">
        <v>127.5</v>
      </c>
      <c r="T7009" s="8">
        <v>48.47</v>
      </c>
      <c r="U7009">
        <v>0</v>
      </c>
      <c r="V7009" s="8">
        <v>0</v>
      </c>
      <c r="W7009" s="8">
        <v>0</v>
      </c>
      <c r="X7009" s="8">
        <v>48.47</v>
      </c>
    </row>
    <row r="7010" spans="1:24" x14ac:dyDescent="0.25">
      <c r="A7010" t="s">
        <v>7336</v>
      </c>
      <c r="B7010" s="1">
        <v>46246</v>
      </c>
      <c r="C7010" t="s">
        <v>689</v>
      </c>
      <c r="D7010" t="s">
        <v>690</v>
      </c>
      <c r="E7010" t="s">
        <v>27</v>
      </c>
      <c r="F7010" t="s">
        <v>54</v>
      </c>
      <c r="G7010" t="s">
        <v>29</v>
      </c>
      <c r="H7010" t="s">
        <v>30</v>
      </c>
      <c r="I7010" t="s">
        <v>40</v>
      </c>
      <c r="J7010" t="s">
        <v>41</v>
      </c>
      <c r="K7010" t="s">
        <v>42</v>
      </c>
      <c r="L7010" s="8">
        <v>14.5</v>
      </c>
      <c r="M7010" s="8">
        <v>4.2</v>
      </c>
      <c r="N7010">
        <v>76</v>
      </c>
      <c r="O7010" s="8">
        <v>1102</v>
      </c>
      <c r="P7010" s="14">
        <v>6.0000000000000001E-3</v>
      </c>
      <c r="Q7010" s="8">
        <v>6.61</v>
      </c>
      <c r="R7010" s="8">
        <v>1095.3900000000001</v>
      </c>
      <c r="S7010" s="8">
        <v>319.2</v>
      </c>
      <c r="T7010" s="8">
        <v>776.19</v>
      </c>
      <c r="U7010">
        <v>64</v>
      </c>
      <c r="V7010" s="8">
        <v>922.43</v>
      </c>
      <c r="W7010" s="8">
        <v>300.8</v>
      </c>
      <c r="X7010" s="8">
        <v>475.39</v>
      </c>
    </row>
    <row r="7011" spans="1:24" x14ac:dyDescent="0.25">
      <c r="A7011" t="s">
        <v>7337</v>
      </c>
      <c r="B7011" s="1">
        <v>45932</v>
      </c>
      <c r="C7011" t="s">
        <v>520</v>
      </c>
      <c r="D7011" t="s">
        <v>521</v>
      </c>
      <c r="E7011" t="s">
        <v>63</v>
      </c>
      <c r="F7011" t="s">
        <v>37</v>
      </c>
      <c r="G7011" t="s">
        <v>64</v>
      </c>
      <c r="H7011" t="s">
        <v>65</v>
      </c>
      <c r="I7011" t="s">
        <v>185</v>
      </c>
      <c r="J7011" t="s">
        <v>186</v>
      </c>
      <c r="K7011" t="s">
        <v>59</v>
      </c>
      <c r="L7011" s="8">
        <v>4.9000000000000004</v>
      </c>
      <c r="M7011" s="8">
        <v>3.1</v>
      </c>
      <c r="N7011">
        <v>15</v>
      </c>
      <c r="O7011" s="8">
        <v>73.5</v>
      </c>
      <c r="P7011" s="14">
        <v>2.7699999999999999E-2</v>
      </c>
      <c r="Q7011" s="8">
        <v>2.04</v>
      </c>
      <c r="R7011" s="8">
        <v>71.459999999999994</v>
      </c>
      <c r="S7011" s="8">
        <v>46.5</v>
      </c>
      <c r="T7011" s="8">
        <v>24.96</v>
      </c>
      <c r="U7011">
        <v>0</v>
      </c>
      <c r="V7011" s="8">
        <v>0</v>
      </c>
      <c r="W7011" s="8">
        <v>0</v>
      </c>
      <c r="X7011" s="8">
        <v>24.96</v>
      </c>
    </row>
    <row r="7012" spans="1:24" x14ac:dyDescent="0.25">
      <c r="A7012" t="s">
        <v>7338</v>
      </c>
      <c r="B7012" s="1">
        <v>45922</v>
      </c>
      <c r="C7012" t="s">
        <v>671</v>
      </c>
      <c r="D7012" t="s">
        <v>672</v>
      </c>
      <c r="E7012" t="s">
        <v>27</v>
      </c>
      <c r="F7012" t="s">
        <v>89</v>
      </c>
      <c r="G7012" t="s">
        <v>38</v>
      </c>
      <c r="H7012" t="s">
        <v>39</v>
      </c>
      <c r="I7012" t="s">
        <v>40</v>
      </c>
      <c r="J7012" t="s">
        <v>41</v>
      </c>
      <c r="K7012" t="s">
        <v>42</v>
      </c>
      <c r="L7012" s="8">
        <v>14.5</v>
      </c>
      <c r="M7012" s="8">
        <v>4.2</v>
      </c>
      <c r="N7012">
        <v>45</v>
      </c>
      <c r="O7012" s="8">
        <v>652.5</v>
      </c>
      <c r="P7012" s="14">
        <v>0.1069</v>
      </c>
      <c r="Q7012" s="8">
        <v>69.75</v>
      </c>
      <c r="R7012" s="8">
        <v>582.75</v>
      </c>
      <c r="S7012" s="8">
        <v>189</v>
      </c>
      <c r="T7012" s="8">
        <v>393.75</v>
      </c>
      <c r="U7012">
        <v>0</v>
      </c>
      <c r="V7012" s="8">
        <v>0</v>
      </c>
      <c r="W7012" s="8">
        <v>0</v>
      </c>
      <c r="X7012" s="8">
        <v>393.75</v>
      </c>
    </row>
    <row r="7013" spans="1:24" x14ac:dyDescent="0.25">
      <c r="A7013" t="s">
        <v>7339</v>
      </c>
      <c r="B7013" s="1">
        <v>46155</v>
      </c>
      <c r="C7013" t="s">
        <v>354</v>
      </c>
      <c r="D7013" t="s">
        <v>355</v>
      </c>
      <c r="E7013" t="s">
        <v>71</v>
      </c>
      <c r="F7013" t="s">
        <v>54</v>
      </c>
      <c r="G7013" t="s">
        <v>165</v>
      </c>
      <c r="H7013" t="s">
        <v>166</v>
      </c>
      <c r="I7013" t="s">
        <v>185</v>
      </c>
      <c r="J7013" t="s">
        <v>186</v>
      </c>
      <c r="K7013" t="s">
        <v>59</v>
      </c>
      <c r="L7013" s="8">
        <v>4.9000000000000004</v>
      </c>
      <c r="M7013" s="8">
        <v>3.1</v>
      </c>
      <c r="N7013">
        <v>187</v>
      </c>
      <c r="O7013" s="8">
        <v>916.3</v>
      </c>
      <c r="P7013" s="14">
        <v>1.7299999999999999E-2</v>
      </c>
      <c r="Q7013" s="8">
        <v>15.85</v>
      </c>
      <c r="R7013" s="8">
        <v>900.45</v>
      </c>
      <c r="S7013" s="8">
        <v>579.70000000000005</v>
      </c>
      <c r="T7013" s="8">
        <v>320.75</v>
      </c>
      <c r="U7013">
        <v>45</v>
      </c>
      <c r="V7013" s="8">
        <v>216.69</v>
      </c>
      <c r="W7013" s="8">
        <v>162</v>
      </c>
      <c r="X7013" s="8">
        <v>158.75</v>
      </c>
    </row>
    <row r="7014" spans="1:24" x14ac:dyDescent="0.25">
      <c r="A7014" t="s">
        <v>7340</v>
      </c>
      <c r="B7014" s="1">
        <v>45969</v>
      </c>
      <c r="C7014" t="s">
        <v>367</v>
      </c>
      <c r="D7014" t="s">
        <v>368</v>
      </c>
      <c r="E7014" t="s">
        <v>63</v>
      </c>
      <c r="F7014" t="s">
        <v>54</v>
      </c>
      <c r="G7014" t="s">
        <v>79</v>
      </c>
      <c r="H7014" t="s">
        <v>80</v>
      </c>
      <c r="I7014" t="s">
        <v>156</v>
      </c>
      <c r="J7014" t="s">
        <v>157</v>
      </c>
      <c r="K7014" t="s">
        <v>42</v>
      </c>
      <c r="L7014" s="8">
        <v>6.2</v>
      </c>
      <c r="M7014" s="8">
        <v>1.9</v>
      </c>
      <c r="N7014">
        <v>66</v>
      </c>
      <c r="O7014" s="8">
        <v>409.2</v>
      </c>
      <c r="P7014" s="14">
        <v>3.8E-3</v>
      </c>
      <c r="Q7014" s="8">
        <v>1.55</v>
      </c>
      <c r="R7014" s="8">
        <v>407.65</v>
      </c>
      <c r="S7014" s="8">
        <v>125.4</v>
      </c>
      <c r="T7014" s="8">
        <v>282.25</v>
      </c>
      <c r="U7014">
        <v>0</v>
      </c>
      <c r="V7014" s="8">
        <v>0</v>
      </c>
      <c r="W7014" s="8">
        <v>0</v>
      </c>
      <c r="X7014" s="8">
        <v>282.25</v>
      </c>
    </row>
    <row r="7015" spans="1:24" x14ac:dyDescent="0.25">
      <c r="A7015" t="s">
        <v>7341</v>
      </c>
      <c r="B7015" s="1">
        <v>45600</v>
      </c>
      <c r="C7015" t="s">
        <v>328</v>
      </c>
      <c r="D7015" t="s">
        <v>329</v>
      </c>
      <c r="E7015" t="s">
        <v>71</v>
      </c>
      <c r="F7015" t="s">
        <v>54</v>
      </c>
      <c r="G7015" t="s">
        <v>72</v>
      </c>
      <c r="H7015" t="s">
        <v>73</v>
      </c>
      <c r="I7015" t="s">
        <v>122</v>
      </c>
      <c r="J7015" t="s">
        <v>123</v>
      </c>
      <c r="K7015" t="s">
        <v>59</v>
      </c>
      <c r="L7015" s="8">
        <v>5.5</v>
      </c>
      <c r="M7015" s="8">
        <v>3.8</v>
      </c>
      <c r="N7015">
        <v>49</v>
      </c>
      <c r="O7015" s="8">
        <v>269.5</v>
      </c>
      <c r="P7015" s="14">
        <v>3.8E-3</v>
      </c>
      <c r="Q7015" s="8">
        <v>1.02</v>
      </c>
      <c r="R7015" s="8">
        <v>268.48</v>
      </c>
      <c r="S7015" s="8">
        <v>186.2</v>
      </c>
      <c r="T7015" s="8">
        <v>82.28</v>
      </c>
      <c r="U7015">
        <v>0</v>
      </c>
      <c r="V7015" s="8">
        <v>0</v>
      </c>
      <c r="W7015" s="8">
        <v>0</v>
      </c>
      <c r="X7015" s="8">
        <v>82.28</v>
      </c>
    </row>
    <row r="7016" spans="1:24" x14ac:dyDescent="0.25">
      <c r="A7016" t="s">
        <v>7342</v>
      </c>
      <c r="B7016" s="1">
        <v>45794</v>
      </c>
      <c r="C7016" t="s">
        <v>188</v>
      </c>
      <c r="D7016" t="s">
        <v>189</v>
      </c>
      <c r="E7016" t="s">
        <v>27</v>
      </c>
      <c r="F7016" t="s">
        <v>54</v>
      </c>
      <c r="G7016" t="s">
        <v>38</v>
      </c>
      <c r="H7016" t="s">
        <v>39</v>
      </c>
      <c r="I7016" t="s">
        <v>47</v>
      </c>
      <c r="J7016" t="s">
        <v>48</v>
      </c>
      <c r="K7016" t="s">
        <v>49</v>
      </c>
      <c r="L7016" s="8">
        <v>5</v>
      </c>
      <c r="M7016" s="8">
        <v>3.2</v>
      </c>
      <c r="N7016">
        <v>61</v>
      </c>
      <c r="O7016" s="8">
        <v>305</v>
      </c>
      <c r="P7016" s="14">
        <v>1.04E-2</v>
      </c>
      <c r="Q7016" s="8">
        <v>3.17</v>
      </c>
      <c r="R7016" s="8">
        <v>301.83</v>
      </c>
      <c r="S7016" s="8">
        <v>195.2</v>
      </c>
      <c r="T7016" s="8">
        <v>106.63</v>
      </c>
      <c r="U7016">
        <v>0</v>
      </c>
      <c r="V7016" s="8">
        <v>0</v>
      </c>
      <c r="W7016" s="8">
        <v>0</v>
      </c>
      <c r="X7016" s="8">
        <v>106.63</v>
      </c>
    </row>
    <row r="7017" spans="1:24" x14ac:dyDescent="0.25">
      <c r="A7017" t="s">
        <v>7343</v>
      </c>
      <c r="B7017" s="1">
        <v>46100</v>
      </c>
      <c r="C7017" t="s">
        <v>110</v>
      </c>
      <c r="D7017" t="s">
        <v>111</v>
      </c>
      <c r="E7017" t="s">
        <v>27</v>
      </c>
      <c r="F7017" t="s">
        <v>37</v>
      </c>
      <c r="G7017" t="s">
        <v>38</v>
      </c>
      <c r="H7017" t="s">
        <v>39</v>
      </c>
      <c r="I7017" t="s">
        <v>156</v>
      </c>
      <c r="J7017" t="s">
        <v>157</v>
      </c>
      <c r="K7017" t="s">
        <v>42</v>
      </c>
      <c r="L7017" s="8">
        <v>6.2</v>
      </c>
      <c r="M7017" s="8">
        <v>1.9</v>
      </c>
      <c r="N7017">
        <v>11</v>
      </c>
      <c r="O7017" s="8">
        <v>68.2</v>
      </c>
      <c r="P7017" s="14">
        <v>1.5100000000000001E-2</v>
      </c>
      <c r="Q7017" s="8">
        <v>1.03</v>
      </c>
      <c r="R7017" s="8">
        <v>67.17</v>
      </c>
      <c r="S7017" s="8">
        <v>20.9</v>
      </c>
      <c r="T7017" s="8">
        <v>46.27</v>
      </c>
      <c r="U7017">
        <v>0</v>
      </c>
      <c r="V7017" s="8">
        <v>0</v>
      </c>
      <c r="W7017" s="8">
        <v>0</v>
      </c>
      <c r="X7017" s="8">
        <v>46.27</v>
      </c>
    </row>
    <row r="7018" spans="1:24" x14ac:dyDescent="0.25">
      <c r="A7018" t="s">
        <v>7344</v>
      </c>
      <c r="B7018" s="1">
        <v>45878</v>
      </c>
      <c r="C7018" t="s">
        <v>115</v>
      </c>
      <c r="D7018" t="s">
        <v>116</v>
      </c>
      <c r="E7018" t="s">
        <v>27</v>
      </c>
      <c r="F7018" t="s">
        <v>54</v>
      </c>
      <c r="G7018" t="s">
        <v>29</v>
      </c>
      <c r="H7018" t="s">
        <v>30</v>
      </c>
      <c r="I7018" t="s">
        <v>57</v>
      </c>
      <c r="J7018" t="s">
        <v>58</v>
      </c>
      <c r="K7018" t="s">
        <v>59</v>
      </c>
      <c r="L7018" s="8">
        <v>10.5</v>
      </c>
      <c r="M7018" s="8">
        <v>7.5</v>
      </c>
      <c r="N7018">
        <v>133</v>
      </c>
      <c r="O7018" s="8">
        <v>1396.5</v>
      </c>
      <c r="P7018" s="14">
        <v>0.35199999999999998</v>
      </c>
      <c r="Q7018" s="8">
        <v>491.57</v>
      </c>
      <c r="R7018" s="8">
        <v>904.93</v>
      </c>
      <c r="S7018" s="8">
        <v>997.5</v>
      </c>
      <c r="T7018" s="8">
        <v>-92.57</v>
      </c>
      <c r="U7018">
        <v>0</v>
      </c>
      <c r="V7018" s="8">
        <v>0</v>
      </c>
      <c r="W7018" s="8">
        <v>0</v>
      </c>
      <c r="X7018" s="8">
        <v>-92.57</v>
      </c>
    </row>
    <row r="7019" spans="1:24" x14ac:dyDescent="0.25">
      <c r="A7019" t="s">
        <v>7345</v>
      </c>
      <c r="B7019" s="1">
        <v>45855</v>
      </c>
      <c r="C7019" t="s">
        <v>546</v>
      </c>
      <c r="D7019" t="s">
        <v>547</v>
      </c>
      <c r="E7019" t="s">
        <v>27</v>
      </c>
      <c r="F7019" t="s">
        <v>89</v>
      </c>
      <c r="G7019" t="s">
        <v>29</v>
      </c>
      <c r="H7019" t="s">
        <v>30</v>
      </c>
      <c r="I7019" t="s">
        <v>127</v>
      </c>
      <c r="J7019" t="s">
        <v>128</v>
      </c>
      <c r="K7019" t="s">
        <v>33</v>
      </c>
      <c r="L7019" s="8">
        <v>7.2</v>
      </c>
      <c r="M7019" s="8">
        <v>3.6</v>
      </c>
      <c r="N7019">
        <v>220</v>
      </c>
      <c r="O7019" s="8">
        <v>1584</v>
      </c>
      <c r="P7019" s="14">
        <v>1.2800000000000001E-2</v>
      </c>
      <c r="Q7019" s="8">
        <v>20.28</v>
      </c>
      <c r="R7019" s="8">
        <v>1563.72</v>
      </c>
      <c r="S7019" s="8">
        <v>792</v>
      </c>
      <c r="T7019" s="8">
        <v>771.72</v>
      </c>
      <c r="U7019">
        <v>0</v>
      </c>
      <c r="V7019" s="8">
        <v>0</v>
      </c>
      <c r="W7019" s="8">
        <v>0</v>
      </c>
      <c r="X7019" s="8">
        <v>771.72</v>
      </c>
    </row>
    <row r="7020" spans="1:24" x14ac:dyDescent="0.25">
      <c r="A7020" t="s">
        <v>7346</v>
      </c>
      <c r="B7020" s="1">
        <v>45658</v>
      </c>
      <c r="C7020" t="s">
        <v>226</v>
      </c>
      <c r="D7020" t="s">
        <v>227</v>
      </c>
      <c r="E7020" t="s">
        <v>27</v>
      </c>
      <c r="F7020" t="s">
        <v>54</v>
      </c>
      <c r="G7020" t="s">
        <v>29</v>
      </c>
      <c r="H7020" t="s">
        <v>30</v>
      </c>
      <c r="I7020" t="s">
        <v>57</v>
      </c>
      <c r="J7020" t="s">
        <v>58</v>
      </c>
      <c r="K7020" t="s">
        <v>59</v>
      </c>
      <c r="L7020" s="8">
        <v>10.5</v>
      </c>
      <c r="M7020" s="8">
        <v>7.5</v>
      </c>
      <c r="N7020">
        <v>18</v>
      </c>
      <c r="O7020" s="8">
        <v>189</v>
      </c>
      <c r="P7020" s="14">
        <v>5.0000000000000001E-3</v>
      </c>
      <c r="Q7020" s="8">
        <v>0.94</v>
      </c>
      <c r="R7020" s="8">
        <v>188.06</v>
      </c>
      <c r="S7020" s="8">
        <v>135</v>
      </c>
      <c r="T7020" s="8">
        <v>53.06</v>
      </c>
      <c r="U7020">
        <v>0</v>
      </c>
      <c r="V7020" s="8">
        <v>0</v>
      </c>
      <c r="W7020" s="8">
        <v>0</v>
      </c>
      <c r="X7020" s="8">
        <v>53.06</v>
      </c>
    </row>
    <row r="7021" spans="1:24" x14ac:dyDescent="0.25">
      <c r="A7021" t="s">
        <v>7347</v>
      </c>
      <c r="B7021" s="1">
        <v>45366</v>
      </c>
      <c r="C7021" t="s">
        <v>191</v>
      </c>
      <c r="D7021" t="s">
        <v>192</v>
      </c>
      <c r="E7021" t="s">
        <v>150</v>
      </c>
      <c r="F7021" t="s">
        <v>54</v>
      </c>
      <c r="G7021" t="s">
        <v>151</v>
      </c>
      <c r="H7021" t="s">
        <v>152</v>
      </c>
      <c r="I7021" t="s">
        <v>127</v>
      </c>
      <c r="J7021" t="s">
        <v>128</v>
      </c>
      <c r="K7021" t="s">
        <v>33</v>
      </c>
      <c r="L7021" s="8">
        <v>7.2</v>
      </c>
      <c r="M7021" s="8">
        <v>3.6</v>
      </c>
      <c r="N7021">
        <v>81</v>
      </c>
      <c r="O7021" s="8">
        <v>583.20000000000005</v>
      </c>
      <c r="P7021" s="14">
        <v>1.6199999999999999E-2</v>
      </c>
      <c r="Q7021" s="8">
        <v>9.4499999999999993</v>
      </c>
      <c r="R7021" s="8">
        <v>573.75</v>
      </c>
      <c r="S7021" s="8">
        <v>291.60000000000002</v>
      </c>
      <c r="T7021" s="8">
        <v>282.14999999999998</v>
      </c>
      <c r="U7021">
        <v>0</v>
      </c>
      <c r="V7021" s="8">
        <v>0</v>
      </c>
      <c r="W7021" s="8">
        <v>0</v>
      </c>
      <c r="X7021" s="8">
        <v>282.14999999999998</v>
      </c>
    </row>
    <row r="7022" spans="1:24" x14ac:dyDescent="0.25">
      <c r="A7022" t="s">
        <v>7348</v>
      </c>
      <c r="B7022" s="1">
        <v>46094</v>
      </c>
      <c r="C7022" t="s">
        <v>168</v>
      </c>
      <c r="D7022" t="s">
        <v>169</v>
      </c>
      <c r="E7022" t="s">
        <v>63</v>
      </c>
      <c r="F7022" t="s">
        <v>46</v>
      </c>
      <c r="G7022" t="s">
        <v>79</v>
      </c>
      <c r="H7022" t="s">
        <v>80</v>
      </c>
      <c r="I7022" t="s">
        <v>185</v>
      </c>
      <c r="J7022" t="s">
        <v>186</v>
      </c>
      <c r="K7022" t="s">
        <v>59</v>
      </c>
      <c r="L7022" s="8">
        <v>4.9000000000000004</v>
      </c>
      <c r="M7022" s="8">
        <v>3.1</v>
      </c>
      <c r="N7022">
        <v>19</v>
      </c>
      <c r="O7022" s="8">
        <v>93.1</v>
      </c>
      <c r="P7022" s="14">
        <v>0.2445</v>
      </c>
      <c r="Q7022" s="8">
        <v>22.76</v>
      </c>
      <c r="R7022" s="8">
        <v>70.34</v>
      </c>
      <c r="S7022" s="8">
        <v>58.9</v>
      </c>
      <c r="T7022" s="8">
        <v>11.44</v>
      </c>
      <c r="U7022">
        <v>0</v>
      </c>
      <c r="V7022" s="8">
        <v>0</v>
      </c>
      <c r="W7022" s="8">
        <v>0</v>
      </c>
      <c r="X7022" s="8">
        <v>11.44</v>
      </c>
    </row>
    <row r="7023" spans="1:24" x14ac:dyDescent="0.25">
      <c r="A7023" t="s">
        <v>7349</v>
      </c>
      <c r="B7023" s="1">
        <v>46016</v>
      </c>
      <c r="C7023" t="s">
        <v>279</v>
      </c>
      <c r="D7023" t="s">
        <v>280</v>
      </c>
      <c r="E7023" t="s">
        <v>53</v>
      </c>
      <c r="F7023" t="s">
        <v>54</v>
      </c>
      <c r="G7023" t="s">
        <v>55</v>
      </c>
      <c r="H7023" t="s">
        <v>56</v>
      </c>
      <c r="I7023" t="s">
        <v>104</v>
      </c>
      <c r="J7023" t="s">
        <v>105</v>
      </c>
      <c r="K7023" t="s">
        <v>49</v>
      </c>
      <c r="L7023" s="8">
        <v>4.2</v>
      </c>
      <c r="M7023" s="8">
        <v>2.8</v>
      </c>
      <c r="N7023">
        <v>94</v>
      </c>
      <c r="O7023" s="8">
        <v>394.8</v>
      </c>
      <c r="P7023" s="14">
        <v>2.3900000000000001E-2</v>
      </c>
      <c r="Q7023" s="8">
        <v>9.44</v>
      </c>
      <c r="R7023" s="8">
        <v>385.36</v>
      </c>
      <c r="S7023" s="8">
        <v>263.2</v>
      </c>
      <c r="T7023" s="8">
        <v>122.16</v>
      </c>
      <c r="U7023">
        <v>0</v>
      </c>
      <c r="V7023" s="8">
        <v>0</v>
      </c>
      <c r="W7023" s="8">
        <v>0</v>
      </c>
      <c r="X7023" s="8">
        <v>122.16</v>
      </c>
    </row>
    <row r="7024" spans="1:24" x14ac:dyDescent="0.25">
      <c r="A7024" t="s">
        <v>7350</v>
      </c>
      <c r="B7024" s="1">
        <v>45617</v>
      </c>
      <c r="C7024" t="s">
        <v>171</v>
      </c>
      <c r="D7024" t="s">
        <v>172</v>
      </c>
      <c r="E7024" t="s">
        <v>27</v>
      </c>
      <c r="F7024" t="s">
        <v>46</v>
      </c>
      <c r="G7024" t="s">
        <v>38</v>
      </c>
      <c r="H7024" t="s">
        <v>39</v>
      </c>
      <c r="I7024" t="s">
        <v>127</v>
      </c>
      <c r="J7024" t="s">
        <v>128</v>
      </c>
      <c r="K7024" t="s">
        <v>33</v>
      </c>
      <c r="L7024" s="8">
        <v>7.2</v>
      </c>
      <c r="M7024" s="8">
        <v>3.6</v>
      </c>
      <c r="N7024">
        <v>50</v>
      </c>
      <c r="O7024" s="8">
        <v>360</v>
      </c>
      <c r="P7024" s="14">
        <v>0.31830000000000003</v>
      </c>
      <c r="Q7024" s="8">
        <v>114.59</v>
      </c>
      <c r="R7024" s="8">
        <v>245.41</v>
      </c>
      <c r="S7024" s="8">
        <v>180</v>
      </c>
      <c r="T7024" s="8">
        <v>65.41</v>
      </c>
      <c r="U7024">
        <v>0</v>
      </c>
      <c r="V7024" s="8">
        <v>0</v>
      </c>
      <c r="W7024" s="8">
        <v>0</v>
      </c>
      <c r="X7024" s="8">
        <v>65.41</v>
      </c>
    </row>
    <row r="7025" spans="1:24" x14ac:dyDescent="0.25">
      <c r="A7025" t="s">
        <v>7351</v>
      </c>
      <c r="B7025" s="1">
        <v>45830</v>
      </c>
      <c r="C7025" t="s">
        <v>315</v>
      </c>
      <c r="D7025" t="s">
        <v>316</v>
      </c>
      <c r="E7025" t="s">
        <v>27</v>
      </c>
      <c r="F7025" t="s">
        <v>46</v>
      </c>
      <c r="G7025" t="s">
        <v>38</v>
      </c>
      <c r="H7025" t="s">
        <v>39</v>
      </c>
      <c r="I7025" t="s">
        <v>99</v>
      </c>
      <c r="J7025" t="s">
        <v>100</v>
      </c>
      <c r="K7025" t="s">
        <v>49</v>
      </c>
      <c r="L7025" s="8">
        <v>3.8</v>
      </c>
      <c r="M7025" s="8">
        <v>2.6</v>
      </c>
      <c r="N7025">
        <v>36</v>
      </c>
      <c r="O7025" s="8">
        <v>136.80000000000001</v>
      </c>
      <c r="P7025" s="14">
        <v>0.23569999999999999</v>
      </c>
      <c r="Q7025" s="8">
        <v>32.24</v>
      </c>
      <c r="R7025" s="8">
        <v>104.56</v>
      </c>
      <c r="S7025" s="8">
        <v>93.6</v>
      </c>
      <c r="T7025" s="8">
        <v>10.96</v>
      </c>
      <c r="U7025">
        <v>0</v>
      </c>
      <c r="V7025" s="8">
        <v>0</v>
      </c>
      <c r="W7025" s="8">
        <v>0</v>
      </c>
      <c r="X7025" s="8">
        <v>10.96</v>
      </c>
    </row>
    <row r="7026" spans="1:24" x14ac:dyDescent="0.25">
      <c r="A7026" t="s">
        <v>7352</v>
      </c>
      <c r="B7026" s="1">
        <v>45517</v>
      </c>
      <c r="C7026" t="s">
        <v>461</v>
      </c>
      <c r="D7026" t="s">
        <v>462</v>
      </c>
      <c r="E7026" t="s">
        <v>27</v>
      </c>
      <c r="F7026" t="s">
        <v>37</v>
      </c>
      <c r="G7026" t="s">
        <v>29</v>
      </c>
      <c r="H7026" t="s">
        <v>30</v>
      </c>
      <c r="I7026" t="s">
        <v>156</v>
      </c>
      <c r="J7026" t="s">
        <v>157</v>
      </c>
      <c r="K7026" t="s">
        <v>42</v>
      </c>
      <c r="L7026" s="8">
        <v>6.2</v>
      </c>
      <c r="M7026" s="8">
        <v>1.9</v>
      </c>
      <c r="N7026">
        <v>2</v>
      </c>
      <c r="O7026" s="8">
        <v>12.4</v>
      </c>
      <c r="P7026" s="14">
        <v>8.0000000000000004E-4</v>
      </c>
      <c r="Q7026" s="8">
        <v>0.01</v>
      </c>
      <c r="R7026" s="8">
        <v>12.39</v>
      </c>
      <c r="S7026" s="8">
        <v>3.8</v>
      </c>
      <c r="T7026" s="8">
        <v>8.59</v>
      </c>
      <c r="U7026">
        <v>0</v>
      </c>
      <c r="V7026" s="8">
        <v>0</v>
      </c>
      <c r="W7026" s="8">
        <v>0</v>
      </c>
      <c r="X7026" s="8">
        <v>8.59</v>
      </c>
    </row>
    <row r="7027" spans="1:24" x14ac:dyDescent="0.25">
      <c r="A7027" t="s">
        <v>7353</v>
      </c>
      <c r="B7027" s="1">
        <v>45480</v>
      </c>
      <c r="C7027" t="s">
        <v>551</v>
      </c>
      <c r="D7027" t="s">
        <v>552</v>
      </c>
      <c r="E7027" t="s">
        <v>27</v>
      </c>
      <c r="F7027" t="s">
        <v>54</v>
      </c>
      <c r="G7027" t="s">
        <v>29</v>
      </c>
      <c r="H7027" t="s">
        <v>30</v>
      </c>
      <c r="I7027" t="s">
        <v>74</v>
      </c>
      <c r="J7027" t="s">
        <v>75</v>
      </c>
      <c r="K7027" t="s">
        <v>49</v>
      </c>
      <c r="L7027" s="8">
        <v>11</v>
      </c>
      <c r="M7027" s="8">
        <v>6.8</v>
      </c>
      <c r="N7027">
        <v>20</v>
      </c>
      <c r="O7027" s="8">
        <v>220</v>
      </c>
      <c r="P7027" s="14">
        <v>7.9000000000000008E-3</v>
      </c>
      <c r="Q7027" s="8">
        <v>1.74</v>
      </c>
      <c r="R7027" s="8">
        <v>218.26</v>
      </c>
      <c r="S7027" s="8">
        <v>136</v>
      </c>
      <c r="T7027" s="8">
        <v>82.26</v>
      </c>
      <c r="U7027">
        <v>0</v>
      </c>
      <c r="V7027" s="8">
        <v>0</v>
      </c>
      <c r="W7027" s="8">
        <v>0</v>
      </c>
      <c r="X7027" s="8">
        <v>82.26</v>
      </c>
    </row>
    <row r="7028" spans="1:24" x14ac:dyDescent="0.25">
      <c r="A7028" t="s">
        <v>7354</v>
      </c>
      <c r="B7028" s="1">
        <v>45825</v>
      </c>
      <c r="C7028" t="s">
        <v>567</v>
      </c>
      <c r="D7028" t="s">
        <v>568</v>
      </c>
      <c r="E7028" t="s">
        <v>27</v>
      </c>
      <c r="F7028" t="s">
        <v>37</v>
      </c>
      <c r="G7028" t="s">
        <v>29</v>
      </c>
      <c r="H7028" t="s">
        <v>30</v>
      </c>
      <c r="I7028" t="s">
        <v>117</v>
      </c>
      <c r="J7028" t="s">
        <v>118</v>
      </c>
      <c r="K7028" t="s">
        <v>59</v>
      </c>
      <c r="L7028" s="8">
        <v>6</v>
      </c>
      <c r="M7028" s="8">
        <v>4.2</v>
      </c>
      <c r="N7028">
        <v>8</v>
      </c>
      <c r="O7028" s="8">
        <v>48</v>
      </c>
      <c r="P7028" s="14">
        <v>2.07E-2</v>
      </c>
      <c r="Q7028" s="8">
        <v>0.99</v>
      </c>
      <c r="R7028" s="8">
        <v>47.01</v>
      </c>
      <c r="S7028" s="8">
        <v>33.6</v>
      </c>
      <c r="T7028" s="8">
        <v>13.41</v>
      </c>
      <c r="U7028">
        <v>0</v>
      </c>
      <c r="V7028" s="8">
        <v>0</v>
      </c>
      <c r="W7028" s="8">
        <v>0</v>
      </c>
      <c r="X7028" s="8">
        <v>13.41</v>
      </c>
    </row>
    <row r="7029" spans="1:24" x14ac:dyDescent="0.25">
      <c r="A7029" t="s">
        <v>7355</v>
      </c>
      <c r="B7029" s="1">
        <v>45361</v>
      </c>
      <c r="C7029" t="s">
        <v>262</v>
      </c>
      <c r="D7029" t="s">
        <v>263</v>
      </c>
      <c r="E7029" t="s">
        <v>63</v>
      </c>
      <c r="F7029" t="s">
        <v>54</v>
      </c>
      <c r="G7029" t="s">
        <v>64</v>
      </c>
      <c r="H7029" t="s">
        <v>65</v>
      </c>
      <c r="I7029" t="s">
        <v>156</v>
      </c>
      <c r="J7029" t="s">
        <v>157</v>
      </c>
      <c r="K7029" t="s">
        <v>42</v>
      </c>
      <c r="L7029" s="8">
        <v>6.2</v>
      </c>
      <c r="M7029" s="8">
        <v>1.9</v>
      </c>
      <c r="N7029">
        <v>89</v>
      </c>
      <c r="O7029" s="8">
        <v>551.79999999999995</v>
      </c>
      <c r="P7029" s="14">
        <v>1.7600000000000001E-2</v>
      </c>
      <c r="Q7029" s="8">
        <v>9.7100000000000009</v>
      </c>
      <c r="R7029" s="8">
        <v>542.09</v>
      </c>
      <c r="S7029" s="8">
        <v>169.1</v>
      </c>
      <c r="T7029" s="8">
        <v>372.99</v>
      </c>
      <c r="U7029">
        <v>0</v>
      </c>
      <c r="V7029" s="8">
        <v>0</v>
      </c>
      <c r="W7029" s="8">
        <v>0</v>
      </c>
      <c r="X7029" s="8">
        <v>372.99</v>
      </c>
    </row>
    <row r="7030" spans="1:24" x14ac:dyDescent="0.25">
      <c r="A7030" t="s">
        <v>7356</v>
      </c>
      <c r="B7030" s="1">
        <v>46097</v>
      </c>
      <c r="C7030" t="s">
        <v>315</v>
      </c>
      <c r="D7030" t="s">
        <v>316</v>
      </c>
      <c r="E7030" t="s">
        <v>27</v>
      </c>
      <c r="F7030" t="s">
        <v>46</v>
      </c>
      <c r="G7030" t="s">
        <v>29</v>
      </c>
      <c r="H7030" t="s">
        <v>30</v>
      </c>
      <c r="I7030" t="s">
        <v>156</v>
      </c>
      <c r="J7030" t="s">
        <v>157</v>
      </c>
      <c r="K7030" t="s">
        <v>42</v>
      </c>
      <c r="L7030" s="8">
        <v>6.2</v>
      </c>
      <c r="M7030" s="8">
        <v>1.9</v>
      </c>
      <c r="N7030">
        <v>22</v>
      </c>
      <c r="O7030" s="8">
        <v>136.4</v>
      </c>
      <c r="P7030" s="14">
        <v>8.0500000000000002E-2</v>
      </c>
      <c r="Q7030" s="8">
        <v>10.98</v>
      </c>
      <c r="R7030" s="8">
        <v>125.42</v>
      </c>
      <c r="S7030" s="8">
        <v>41.8</v>
      </c>
      <c r="T7030" s="8">
        <v>83.62</v>
      </c>
      <c r="U7030">
        <v>0</v>
      </c>
      <c r="V7030" s="8">
        <v>0</v>
      </c>
      <c r="W7030" s="8">
        <v>0</v>
      </c>
      <c r="X7030" s="8">
        <v>83.62</v>
      </c>
    </row>
    <row r="7031" spans="1:24" x14ac:dyDescent="0.25">
      <c r="A7031" t="s">
        <v>7357</v>
      </c>
      <c r="B7031" s="1">
        <v>45809</v>
      </c>
      <c r="C7031" t="s">
        <v>272</v>
      </c>
      <c r="D7031" t="s">
        <v>273</v>
      </c>
      <c r="E7031" t="s">
        <v>27</v>
      </c>
      <c r="F7031" t="s">
        <v>54</v>
      </c>
      <c r="G7031" t="s">
        <v>38</v>
      </c>
      <c r="H7031" t="s">
        <v>39</v>
      </c>
      <c r="I7031" t="s">
        <v>144</v>
      </c>
      <c r="J7031" t="s">
        <v>145</v>
      </c>
      <c r="K7031" t="s">
        <v>33</v>
      </c>
      <c r="L7031" s="8">
        <v>12</v>
      </c>
      <c r="M7031" s="8">
        <v>6.5</v>
      </c>
      <c r="N7031">
        <v>39</v>
      </c>
      <c r="O7031" s="8">
        <v>468</v>
      </c>
      <c r="P7031" s="14">
        <v>1.8E-3</v>
      </c>
      <c r="Q7031" s="8">
        <v>0.84</v>
      </c>
      <c r="R7031" s="8">
        <v>467.16</v>
      </c>
      <c r="S7031" s="8">
        <v>253.5</v>
      </c>
      <c r="T7031" s="8">
        <v>213.66</v>
      </c>
      <c r="U7031">
        <v>0</v>
      </c>
      <c r="V7031" s="8">
        <v>0</v>
      </c>
      <c r="W7031" s="8">
        <v>0</v>
      </c>
      <c r="X7031" s="8">
        <v>213.66</v>
      </c>
    </row>
    <row r="7032" spans="1:24" x14ac:dyDescent="0.25">
      <c r="A7032" t="s">
        <v>7358</v>
      </c>
      <c r="B7032" s="1">
        <v>45455</v>
      </c>
      <c r="C7032" t="s">
        <v>642</v>
      </c>
      <c r="D7032" t="s">
        <v>643</v>
      </c>
      <c r="E7032" t="s">
        <v>71</v>
      </c>
      <c r="F7032" t="s">
        <v>54</v>
      </c>
      <c r="G7032" t="s">
        <v>165</v>
      </c>
      <c r="H7032" t="s">
        <v>166</v>
      </c>
      <c r="I7032" t="s">
        <v>31</v>
      </c>
      <c r="J7032" t="s">
        <v>32</v>
      </c>
      <c r="K7032" t="s">
        <v>33</v>
      </c>
      <c r="L7032" s="8">
        <v>5.8</v>
      </c>
      <c r="M7032" s="8">
        <v>2.7</v>
      </c>
      <c r="N7032">
        <v>154</v>
      </c>
      <c r="O7032" s="8">
        <v>893.2</v>
      </c>
      <c r="P7032" s="14">
        <v>1.6899999999999998E-2</v>
      </c>
      <c r="Q7032" s="8">
        <v>15.1</v>
      </c>
      <c r="R7032" s="8">
        <v>878.1</v>
      </c>
      <c r="S7032" s="8">
        <v>415.8</v>
      </c>
      <c r="T7032" s="8">
        <v>462.3</v>
      </c>
      <c r="U7032">
        <v>0</v>
      </c>
      <c r="V7032" s="8">
        <v>0</v>
      </c>
      <c r="W7032" s="8">
        <v>0</v>
      </c>
      <c r="X7032" s="8">
        <v>462.3</v>
      </c>
    </row>
    <row r="7033" spans="1:24" x14ac:dyDescent="0.25">
      <c r="A7033" t="s">
        <v>7359</v>
      </c>
      <c r="B7033" s="1">
        <v>45717</v>
      </c>
      <c r="C7033" t="s">
        <v>279</v>
      </c>
      <c r="D7033" t="s">
        <v>280</v>
      </c>
      <c r="E7033" t="s">
        <v>53</v>
      </c>
      <c r="F7033" t="s">
        <v>54</v>
      </c>
      <c r="G7033" t="s">
        <v>55</v>
      </c>
      <c r="H7033" t="s">
        <v>56</v>
      </c>
      <c r="I7033" t="s">
        <v>130</v>
      </c>
      <c r="J7033" t="s">
        <v>131</v>
      </c>
      <c r="K7033" t="s">
        <v>42</v>
      </c>
      <c r="L7033" s="8">
        <v>4.8</v>
      </c>
      <c r="M7033" s="8">
        <v>1.4</v>
      </c>
      <c r="N7033">
        <v>16</v>
      </c>
      <c r="O7033" s="8">
        <v>76.8</v>
      </c>
      <c r="P7033" s="14">
        <v>7.1199999999999999E-2</v>
      </c>
      <c r="Q7033" s="8">
        <v>5.47</v>
      </c>
      <c r="R7033" s="8">
        <v>71.33</v>
      </c>
      <c r="S7033" s="8">
        <v>22.4</v>
      </c>
      <c r="T7033" s="8">
        <v>48.93</v>
      </c>
      <c r="U7033">
        <v>0</v>
      </c>
      <c r="V7033" s="8">
        <v>0</v>
      </c>
      <c r="W7033" s="8">
        <v>0</v>
      </c>
      <c r="X7033" s="8">
        <v>48.93</v>
      </c>
    </row>
    <row r="7034" spans="1:24" x14ac:dyDescent="0.25">
      <c r="A7034" t="s">
        <v>7360</v>
      </c>
      <c r="B7034" s="1">
        <v>45848</v>
      </c>
      <c r="C7034" t="s">
        <v>133</v>
      </c>
      <c r="D7034" t="s">
        <v>134</v>
      </c>
      <c r="E7034" t="s">
        <v>27</v>
      </c>
      <c r="F7034" t="s">
        <v>54</v>
      </c>
      <c r="G7034" t="s">
        <v>38</v>
      </c>
      <c r="H7034" t="s">
        <v>39</v>
      </c>
      <c r="I7034" t="s">
        <v>185</v>
      </c>
      <c r="J7034" t="s">
        <v>186</v>
      </c>
      <c r="K7034" t="s">
        <v>59</v>
      </c>
      <c r="L7034" s="8">
        <v>4.9000000000000004</v>
      </c>
      <c r="M7034" s="8">
        <v>3.1</v>
      </c>
      <c r="N7034">
        <v>61</v>
      </c>
      <c r="O7034" s="8">
        <v>298.89999999999998</v>
      </c>
      <c r="P7034" s="14">
        <v>0.03</v>
      </c>
      <c r="Q7034" s="8">
        <v>8.9700000000000006</v>
      </c>
      <c r="R7034" s="8">
        <v>289.93</v>
      </c>
      <c r="S7034" s="8">
        <v>189.1</v>
      </c>
      <c r="T7034" s="8">
        <v>100.83</v>
      </c>
      <c r="U7034">
        <v>0</v>
      </c>
      <c r="V7034" s="8">
        <v>0</v>
      </c>
      <c r="W7034" s="8">
        <v>0</v>
      </c>
      <c r="X7034" s="8">
        <v>100.83</v>
      </c>
    </row>
    <row r="7035" spans="1:24" x14ac:dyDescent="0.25">
      <c r="A7035" t="s">
        <v>7361</v>
      </c>
      <c r="B7035" s="1">
        <v>45841</v>
      </c>
      <c r="C7035" t="s">
        <v>590</v>
      </c>
      <c r="D7035" t="s">
        <v>591</v>
      </c>
      <c r="E7035" t="s">
        <v>27</v>
      </c>
      <c r="F7035" t="s">
        <v>46</v>
      </c>
      <c r="G7035" t="s">
        <v>38</v>
      </c>
      <c r="H7035" t="s">
        <v>39</v>
      </c>
      <c r="I7035" t="s">
        <v>104</v>
      </c>
      <c r="J7035" t="s">
        <v>105</v>
      </c>
      <c r="K7035" t="s">
        <v>49</v>
      </c>
      <c r="L7035" s="8">
        <v>4.2</v>
      </c>
      <c r="M7035" s="8">
        <v>2.8</v>
      </c>
      <c r="N7035">
        <v>9</v>
      </c>
      <c r="O7035" s="8">
        <v>37.799999999999997</v>
      </c>
      <c r="P7035" s="14">
        <v>0.25600000000000001</v>
      </c>
      <c r="Q7035" s="8">
        <v>9.68</v>
      </c>
      <c r="R7035" s="8">
        <v>28.12</v>
      </c>
      <c r="S7035" s="8">
        <v>25.2</v>
      </c>
      <c r="T7035" s="8">
        <v>2.92</v>
      </c>
      <c r="U7035">
        <v>0</v>
      </c>
      <c r="V7035" s="8">
        <v>0</v>
      </c>
      <c r="W7035" s="8">
        <v>0</v>
      </c>
      <c r="X7035" s="8">
        <v>2.92</v>
      </c>
    </row>
    <row r="7036" spans="1:24" x14ac:dyDescent="0.25">
      <c r="A7036" t="s">
        <v>7362</v>
      </c>
      <c r="B7036" s="1">
        <v>45705</v>
      </c>
      <c r="C7036" t="s">
        <v>410</v>
      </c>
      <c r="D7036" t="s">
        <v>411</v>
      </c>
      <c r="E7036" t="s">
        <v>150</v>
      </c>
      <c r="F7036" t="s">
        <v>46</v>
      </c>
      <c r="G7036" t="s">
        <v>151</v>
      </c>
      <c r="H7036" t="s">
        <v>152</v>
      </c>
      <c r="I7036" t="s">
        <v>185</v>
      </c>
      <c r="J7036" t="s">
        <v>186</v>
      </c>
      <c r="K7036" t="s">
        <v>59</v>
      </c>
      <c r="L7036" s="8">
        <v>4.9000000000000004</v>
      </c>
      <c r="M7036" s="8">
        <v>3.1</v>
      </c>
      <c r="N7036">
        <v>115</v>
      </c>
      <c r="O7036" s="8">
        <v>563.5</v>
      </c>
      <c r="P7036" s="14">
        <v>0.13830000000000001</v>
      </c>
      <c r="Q7036" s="8">
        <v>77.930000000000007</v>
      </c>
      <c r="R7036" s="8">
        <v>485.57</v>
      </c>
      <c r="S7036" s="8">
        <v>356.5</v>
      </c>
      <c r="T7036" s="8">
        <v>129.07</v>
      </c>
      <c r="U7036">
        <v>22</v>
      </c>
      <c r="V7036" s="8">
        <v>92.89</v>
      </c>
      <c r="W7036" s="8">
        <v>79.2</v>
      </c>
      <c r="X7036" s="8">
        <v>49.87</v>
      </c>
    </row>
    <row r="7037" spans="1:24" x14ac:dyDescent="0.25">
      <c r="A7037" t="s">
        <v>7363</v>
      </c>
      <c r="B7037" s="1">
        <v>45386</v>
      </c>
      <c r="C7037" t="s">
        <v>238</v>
      </c>
      <c r="D7037" t="s">
        <v>239</v>
      </c>
      <c r="E7037" t="s">
        <v>27</v>
      </c>
      <c r="F7037" t="s">
        <v>37</v>
      </c>
      <c r="G7037" t="s">
        <v>38</v>
      </c>
      <c r="H7037" t="s">
        <v>39</v>
      </c>
      <c r="I7037" t="s">
        <v>66</v>
      </c>
      <c r="J7037" t="s">
        <v>67</v>
      </c>
      <c r="K7037" t="s">
        <v>33</v>
      </c>
      <c r="L7037" s="8">
        <v>4.5</v>
      </c>
      <c r="M7037" s="8">
        <v>2.1</v>
      </c>
      <c r="N7037">
        <v>10</v>
      </c>
      <c r="O7037" s="8">
        <v>45</v>
      </c>
      <c r="P7037" s="14">
        <v>2.07E-2</v>
      </c>
      <c r="Q7037" s="8">
        <v>0.93</v>
      </c>
      <c r="R7037" s="8">
        <v>44.07</v>
      </c>
      <c r="S7037" s="8">
        <v>21</v>
      </c>
      <c r="T7037" s="8">
        <v>23.07</v>
      </c>
      <c r="U7037">
        <v>0</v>
      </c>
      <c r="V7037" s="8">
        <v>0</v>
      </c>
      <c r="W7037" s="8">
        <v>0</v>
      </c>
      <c r="X7037" s="8">
        <v>23.07</v>
      </c>
    </row>
    <row r="7038" spans="1:24" x14ac:dyDescent="0.25">
      <c r="A7038" t="s">
        <v>7364</v>
      </c>
      <c r="B7038" s="1">
        <v>45649</v>
      </c>
      <c r="C7038" t="s">
        <v>318</v>
      </c>
      <c r="D7038" t="s">
        <v>319</v>
      </c>
      <c r="E7038" t="s">
        <v>27</v>
      </c>
      <c r="F7038" t="s">
        <v>37</v>
      </c>
      <c r="G7038" t="s">
        <v>29</v>
      </c>
      <c r="H7038" t="s">
        <v>30</v>
      </c>
      <c r="I7038" t="s">
        <v>117</v>
      </c>
      <c r="J7038" t="s">
        <v>118</v>
      </c>
      <c r="K7038" t="s">
        <v>59</v>
      </c>
      <c r="L7038" s="8">
        <v>6</v>
      </c>
      <c r="M7038" s="8">
        <v>4.2</v>
      </c>
      <c r="N7038">
        <v>39</v>
      </c>
      <c r="O7038" s="8">
        <v>234</v>
      </c>
      <c r="P7038" s="14">
        <v>1.5599999999999999E-2</v>
      </c>
      <c r="Q7038" s="8">
        <v>3.65</v>
      </c>
      <c r="R7038" s="8">
        <v>230.35</v>
      </c>
      <c r="S7038" s="8">
        <v>163.80000000000001</v>
      </c>
      <c r="T7038" s="8">
        <v>66.55</v>
      </c>
      <c r="U7038">
        <v>0</v>
      </c>
      <c r="V7038" s="8">
        <v>0</v>
      </c>
      <c r="W7038" s="8">
        <v>0</v>
      </c>
      <c r="X7038" s="8">
        <v>66.55</v>
      </c>
    </row>
    <row r="7039" spans="1:24" x14ac:dyDescent="0.25">
      <c r="A7039" t="s">
        <v>7365</v>
      </c>
      <c r="B7039" s="1">
        <v>45518</v>
      </c>
      <c r="C7039" t="s">
        <v>394</v>
      </c>
      <c r="D7039" t="s">
        <v>395</v>
      </c>
      <c r="E7039" t="s">
        <v>71</v>
      </c>
      <c r="F7039" t="s">
        <v>37</v>
      </c>
      <c r="G7039" t="s">
        <v>72</v>
      </c>
      <c r="H7039" t="s">
        <v>73</v>
      </c>
      <c r="I7039" t="s">
        <v>47</v>
      </c>
      <c r="J7039" t="s">
        <v>48</v>
      </c>
      <c r="K7039" t="s">
        <v>49</v>
      </c>
      <c r="L7039" s="8">
        <v>5</v>
      </c>
      <c r="M7039" s="8">
        <v>3.2</v>
      </c>
      <c r="N7039">
        <v>44</v>
      </c>
      <c r="O7039" s="8">
        <v>220</v>
      </c>
      <c r="P7039" s="14">
        <v>0.37059999999999998</v>
      </c>
      <c r="Q7039" s="8">
        <v>81.53</v>
      </c>
      <c r="R7039" s="8">
        <v>138.47</v>
      </c>
      <c r="S7039" s="8">
        <v>140.80000000000001</v>
      </c>
      <c r="T7039" s="8">
        <v>-2.33</v>
      </c>
      <c r="U7039">
        <v>0</v>
      </c>
      <c r="V7039" s="8">
        <v>0</v>
      </c>
      <c r="W7039" s="8">
        <v>0</v>
      </c>
      <c r="X7039" s="8">
        <v>-2.33</v>
      </c>
    </row>
    <row r="7040" spans="1:24" x14ac:dyDescent="0.25">
      <c r="A7040" t="s">
        <v>7366</v>
      </c>
      <c r="B7040" s="1">
        <v>46196</v>
      </c>
      <c r="C7040" t="s">
        <v>285</v>
      </c>
      <c r="D7040" t="s">
        <v>286</v>
      </c>
      <c r="E7040" t="s">
        <v>27</v>
      </c>
      <c r="F7040" t="s">
        <v>89</v>
      </c>
      <c r="G7040" t="s">
        <v>38</v>
      </c>
      <c r="H7040" t="s">
        <v>39</v>
      </c>
      <c r="I7040" t="s">
        <v>130</v>
      </c>
      <c r="J7040" t="s">
        <v>131</v>
      </c>
      <c r="K7040" t="s">
        <v>42</v>
      </c>
      <c r="L7040" s="8">
        <v>4.8</v>
      </c>
      <c r="M7040" s="8">
        <v>1.4</v>
      </c>
      <c r="N7040">
        <v>46</v>
      </c>
      <c r="O7040" s="8">
        <v>220.8</v>
      </c>
      <c r="P7040" s="14">
        <v>2.5999999999999999E-2</v>
      </c>
      <c r="Q7040" s="8">
        <v>5.74</v>
      </c>
      <c r="R7040" s="8">
        <v>215.06</v>
      </c>
      <c r="S7040" s="8">
        <v>64.400000000000006</v>
      </c>
      <c r="T7040" s="8">
        <v>150.66</v>
      </c>
      <c r="U7040">
        <v>0</v>
      </c>
      <c r="V7040" s="8">
        <v>0</v>
      </c>
      <c r="W7040" s="8">
        <v>0</v>
      </c>
      <c r="X7040" s="8">
        <v>150.66</v>
      </c>
    </row>
    <row r="7041" spans="1:24" x14ac:dyDescent="0.25">
      <c r="A7041" t="s">
        <v>7367</v>
      </c>
      <c r="B7041" s="1">
        <v>45510</v>
      </c>
      <c r="C7041" t="s">
        <v>328</v>
      </c>
      <c r="D7041" t="s">
        <v>329</v>
      </c>
      <c r="E7041" t="s">
        <v>71</v>
      </c>
      <c r="F7041" t="s">
        <v>54</v>
      </c>
      <c r="G7041" t="s">
        <v>165</v>
      </c>
      <c r="H7041" t="s">
        <v>166</v>
      </c>
      <c r="I7041" t="s">
        <v>47</v>
      </c>
      <c r="J7041" t="s">
        <v>48</v>
      </c>
      <c r="K7041" t="s">
        <v>49</v>
      </c>
      <c r="L7041" s="8">
        <v>5</v>
      </c>
      <c r="M7041" s="8">
        <v>3.2</v>
      </c>
      <c r="N7041">
        <v>181</v>
      </c>
      <c r="O7041" s="8">
        <v>905</v>
      </c>
      <c r="P7041" s="14">
        <v>1.29E-2</v>
      </c>
      <c r="Q7041" s="8">
        <v>11.67</v>
      </c>
      <c r="R7041" s="8">
        <v>893.33</v>
      </c>
      <c r="S7041" s="8">
        <v>579.20000000000005</v>
      </c>
      <c r="T7041" s="8">
        <v>314.13</v>
      </c>
      <c r="U7041">
        <v>0</v>
      </c>
      <c r="V7041" s="8">
        <v>0</v>
      </c>
      <c r="W7041" s="8">
        <v>0</v>
      </c>
      <c r="X7041" s="8">
        <v>314.13</v>
      </c>
    </row>
    <row r="7042" spans="1:24" x14ac:dyDescent="0.25">
      <c r="A7042" t="s">
        <v>7368</v>
      </c>
      <c r="B7042" s="1">
        <v>45971</v>
      </c>
      <c r="C7042" t="s">
        <v>340</v>
      </c>
      <c r="D7042" t="s">
        <v>341</v>
      </c>
      <c r="E7042" t="s">
        <v>27</v>
      </c>
      <c r="F7042" t="s">
        <v>54</v>
      </c>
      <c r="G7042" t="s">
        <v>29</v>
      </c>
      <c r="H7042" t="s">
        <v>30</v>
      </c>
      <c r="I7042" t="s">
        <v>47</v>
      </c>
      <c r="J7042" t="s">
        <v>48</v>
      </c>
      <c r="K7042" t="s">
        <v>49</v>
      </c>
      <c r="L7042" s="8">
        <v>5</v>
      </c>
      <c r="M7042" s="8">
        <v>3.2</v>
      </c>
      <c r="N7042">
        <v>20</v>
      </c>
      <c r="O7042" s="8">
        <v>100</v>
      </c>
      <c r="P7042" s="14">
        <v>3.0099999999999998E-2</v>
      </c>
      <c r="Q7042" s="8">
        <v>3.01</v>
      </c>
      <c r="R7042" s="8">
        <v>96.99</v>
      </c>
      <c r="S7042" s="8">
        <v>64</v>
      </c>
      <c r="T7042" s="8">
        <v>32.99</v>
      </c>
      <c r="U7042">
        <v>2</v>
      </c>
      <c r="V7042" s="8">
        <v>9.6999999999999993</v>
      </c>
      <c r="W7042" s="8">
        <v>7.4</v>
      </c>
      <c r="X7042" s="8">
        <v>25.59</v>
      </c>
    </row>
    <row r="7043" spans="1:24" x14ac:dyDescent="0.25">
      <c r="A7043" t="s">
        <v>7369</v>
      </c>
      <c r="B7043" s="1">
        <v>45631</v>
      </c>
      <c r="C7043" t="s">
        <v>354</v>
      </c>
      <c r="D7043" t="s">
        <v>355</v>
      </c>
      <c r="E7043" t="s">
        <v>71</v>
      </c>
      <c r="F7043" t="s">
        <v>54</v>
      </c>
      <c r="G7043" t="s">
        <v>72</v>
      </c>
      <c r="H7043" t="s">
        <v>73</v>
      </c>
      <c r="I7043" t="s">
        <v>156</v>
      </c>
      <c r="J7043" t="s">
        <v>157</v>
      </c>
      <c r="K7043" t="s">
        <v>42</v>
      </c>
      <c r="L7043" s="8">
        <v>6.2</v>
      </c>
      <c r="M7043" s="8">
        <v>1.9</v>
      </c>
      <c r="N7043">
        <v>23</v>
      </c>
      <c r="O7043" s="8">
        <v>142.6</v>
      </c>
      <c r="P7043" s="14">
        <v>1.2500000000000001E-2</v>
      </c>
      <c r="Q7043" s="8">
        <v>1.78</v>
      </c>
      <c r="R7043" s="8">
        <v>140.82</v>
      </c>
      <c r="S7043" s="8">
        <v>43.7</v>
      </c>
      <c r="T7043" s="8">
        <v>97.12</v>
      </c>
      <c r="U7043">
        <v>0</v>
      </c>
      <c r="V7043" s="8">
        <v>0</v>
      </c>
      <c r="W7043" s="8">
        <v>0</v>
      </c>
      <c r="X7043" s="8">
        <v>97.12</v>
      </c>
    </row>
    <row r="7044" spans="1:24" x14ac:dyDescent="0.25">
      <c r="A7044" t="s">
        <v>7370</v>
      </c>
      <c r="B7044" s="1">
        <v>45631</v>
      </c>
      <c r="C7044" t="s">
        <v>334</v>
      </c>
      <c r="D7044" t="s">
        <v>335</v>
      </c>
      <c r="E7044" t="s">
        <v>53</v>
      </c>
      <c r="F7044" t="s">
        <v>37</v>
      </c>
      <c r="G7044" t="s">
        <v>55</v>
      </c>
      <c r="H7044" t="s">
        <v>56</v>
      </c>
      <c r="I7044" t="s">
        <v>31</v>
      </c>
      <c r="J7044" t="s">
        <v>32</v>
      </c>
      <c r="K7044" t="s">
        <v>33</v>
      </c>
      <c r="L7044" s="8">
        <v>5.8</v>
      </c>
      <c r="M7044" s="8">
        <v>2.7</v>
      </c>
      <c r="N7044">
        <v>1</v>
      </c>
      <c r="O7044" s="8">
        <v>5.8</v>
      </c>
      <c r="P7044" s="14">
        <v>2.3800000000000002E-2</v>
      </c>
      <c r="Q7044" s="8">
        <v>0.14000000000000001</v>
      </c>
      <c r="R7044" s="8">
        <v>5.66</v>
      </c>
      <c r="S7044" s="8">
        <v>2.7</v>
      </c>
      <c r="T7044" s="8">
        <v>2.96</v>
      </c>
      <c r="U7044">
        <v>0</v>
      </c>
      <c r="V7044" s="8">
        <v>0</v>
      </c>
      <c r="W7044" s="8">
        <v>0</v>
      </c>
      <c r="X7044" s="8">
        <v>2.96</v>
      </c>
    </row>
    <row r="7045" spans="1:24" x14ac:dyDescent="0.25">
      <c r="A7045" t="s">
        <v>7371</v>
      </c>
      <c r="B7045" s="1">
        <v>45661</v>
      </c>
      <c r="C7045" t="s">
        <v>354</v>
      </c>
      <c r="D7045" t="s">
        <v>355</v>
      </c>
      <c r="E7045" t="s">
        <v>71</v>
      </c>
      <c r="F7045" t="s">
        <v>54</v>
      </c>
      <c r="G7045" t="s">
        <v>72</v>
      </c>
      <c r="H7045" t="s">
        <v>73</v>
      </c>
      <c r="I7045" t="s">
        <v>84</v>
      </c>
      <c r="J7045" t="s">
        <v>85</v>
      </c>
      <c r="K7045" t="s">
        <v>42</v>
      </c>
      <c r="L7045" s="8">
        <v>9.9</v>
      </c>
      <c r="M7045" s="8">
        <v>3.1</v>
      </c>
      <c r="N7045">
        <v>12</v>
      </c>
      <c r="O7045" s="8">
        <v>118.8</v>
      </c>
      <c r="P7045" s="14">
        <v>2.47E-2</v>
      </c>
      <c r="Q7045" s="8">
        <v>2.93</v>
      </c>
      <c r="R7045" s="8">
        <v>115.87</v>
      </c>
      <c r="S7045" s="8">
        <v>37.200000000000003</v>
      </c>
      <c r="T7045" s="8">
        <v>78.67</v>
      </c>
      <c r="U7045">
        <v>0</v>
      </c>
      <c r="V7045" s="8">
        <v>0</v>
      </c>
      <c r="W7045" s="8">
        <v>0</v>
      </c>
      <c r="X7045" s="8">
        <v>78.67</v>
      </c>
    </row>
    <row r="7046" spans="1:24" x14ac:dyDescent="0.25">
      <c r="A7046" t="s">
        <v>7372</v>
      </c>
      <c r="B7046" s="1">
        <v>45592</v>
      </c>
      <c r="C7046" t="s">
        <v>386</v>
      </c>
      <c r="D7046" t="s">
        <v>387</v>
      </c>
      <c r="E7046" t="s">
        <v>27</v>
      </c>
      <c r="F7046" t="s">
        <v>54</v>
      </c>
      <c r="G7046" t="s">
        <v>38</v>
      </c>
      <c r="H7046" t="s">
        <v>39</v>
      </c>
      <c r="I7046" t="s">
        <v>84</v>
      </c>
      <c r="J7046" t="s">
        <v>85</v>
      </c>
      <c r="K7046" t="s">
        <v>42</v>
      </c>
      <c r="L7046" s="8">
        <v>9.9</v>
      </c>
      <c r="M7046" s="8">
        <v>3.1</v>
      </c>
      <c r="N7046">
        <v>101</v>
      </c>
      <c r="O7046" s="8">
        <v>999.9</v>
      </c>
      <c r="P7046" s="14">
        <v>4.9299999999999997E-2</v>
      </c>
      <c r="Q7046" s="8">
        <v>49.3</v>
      </c>
      <c r="R7046" s="8">
        <v>950.6</v>
      </c>
      <c r="S7046" s="8">
        <v>313.10000000000002</v>
      </c>
      <c r="T7046" s="8">
        <v>637.5</v>
      </c>
      <c r="U7046">
        <v>0</v>
      </c>
      <c r="V7046" s="8">
        <v>0</v>
      </c>
      <c r="W7046" s="8">
        <v>0</v>
      </c>
      <c r="X7046" s="8">
        <v>637.5</v>
      </c>
    </row>
    <row r="7047" spans="1:24" x14ac:dyDescent="0.25">
      <c r="A7047" t="s">
        <v>7373</v>
      </c>
      <c r="B7047" s="1">
        <v>45515</v>
      </c>
      <c r="C7047" t="s">
        <v>331</v>
      </c>
      <c r="D7047" t="s">
        <v>332</v>
      </c>
      <c r="E7047" t="s">
        <v>150</v>
      </c>
      <c r="F7047" t="s">
        <v>37</v>
      </c>
      <c r="G7047" t="s">
        <v>151</v>
      </c>
      <c r="H7047" t="s">
        <v>152</v>
      </c>
      <c r="I7047" t="s">
        <v>127</v>
      </c>
      <c r="J7047" t="s">
        <v>128</v>
      </c>
      <c r="K7047" t="s">
        <v>33</v>
      </c>
      <c r="L7047" s="8">
        <v>7.2</v>
      </c>
      <c r="M7047" s="8">
        <v>3.6</v>
      </c>
      <c r="N7047">
        <v>47</v>
      </c>
      <c r="O7047" s="8">
        <v>338.4</v>
      </c>
      <c r="P7047" s="14">
        <v>1.32E-2</v>
      </c>
      <c r="Q7047" s="8">
        <v>4.47</v>
      </c>
      <c r="R7047" s="8">
        <v>333.93</v>
      </c>
      <c r="S7047" s="8">
        <v>169.2</v>
      </c>
      <c r="T7047" s="8">
        <v>164.73</v>
      </c>
      <c r="U7047">
        <v>0</v>
      </c>
      <c r="V7047" s="8">
        <v>0</v>
      </c>
      <c r="W7047" s="8">
        <v>0</v>
      </c>
      <c r="X7047" s="8">
        <v>164.73</v>
      </c>
    </row>
    <row r="7048" spans="1:24" x14ac:dyDescent="0.25">
      <c r="A7048" t="s">
        <v>7374</v>
      </c>
      <c r="B7048" s="1">
        <v>46265</v>
      </c>
      <c r="C7048" t="s">
        <v>383</v>
      </c>
      <c r="D7048" t="s">
        <v>384</v>
      </c>
      <c r="E7048" t="s">
        <v>63</v>
      </c>
      <c r="F7048" t="s">
        <v>54</v>
      </c>
      <c r="G7048" t="s">
        <v>79</v>
      </c>
      <c r="H7048" t="s">
        <v>80</v>
      </c>
      <c r="I7048" t="s">
        <v>144</v>
      </c>
      <c r="J7048" t="s">
        <v>145</v>
      </c>
      <c r="K7048" t="s">
        <v>33</v>
      </c>
      <c r="L7048" s="8">
        <v>12</v>
      </c>
      <c r="M7048" s="8">
        <v>6.5</v>
      </c>
      <c r="N7048">
        <v>72</v>
      </c>
      <c r="O7048" s="8">
        <v>864</v>
      </c>
      <c r="P7048" s="14">
        <v>2.7300000000000001E-2</v>
      </c>
      <c r="Q7048" s="8">
        <v>23.59</v>
      </c>
      <c r="R7048" s="8">
        <v>840.41</v>
      </c>
      <c r="S7048" s="8">
        <v>468</v>
      </c>
      <c r="T7048" s="8">
        <v>372.41</v>
      </c>
      <c r="U7048">
        <v>0</v>
      </c>
      <c r="V7048" s="8">
        <v>0</v>
      </c>
      <c r="W7048" s="8">
        <v>0</v>
      </c>
      <c r="X7048" s="8">
        <v>372.41</v>
      </c>
    </row>
    <row r="7049" spans="1:24" x14ac:dyDescent="0.25">
      <c r="A7049" t="s">
        <v>7375</v>
      </c>
      <c r="B7049" s="1">
        <v>46062</v>
      </c>
      <c r="C7049" t="s">
        <v>159</v>
      </c>
      <c r="D7049" t="s">
        <v>160</v>
      </c>
      <c r="E7049" t="s">
        <v>27</v>
      </c>
      <c r="F7049" t="s">
        <v>37</v>
      </c>
      <c r="G7049" t="s">
        <v>29</v>
      </c>
      <c r="H7049" t="s">
        <v>30</v>
      </c>
      <c r="I7049" t="s">
        <v>74</v>
      </c>
      <c r="J7049" t="s">
        <v>75</v>
      </c>
      <c r="K7049" t="s">
        <v>49</v>
      </c>
      <c r="L7049" s="8">
        <v>11</v>
      </c>
      <c r="M7049" s="8">
        <v>6.8</v>
      </c>
      <c r="N7049">
        <v>33</v>
      </c>
      <c r="O7049" s="8">
        <v>363</v>
      </c>
      <c r="P7049" s="14">
        <v>1.3899999999999999E-2</v>
      </c>
      <c r="Q7049" s="8">
        <v>5.05</v>
      </c>
      <c r="R7049" s="8">
        <v>357.95</v>
      </c>
      <c r="S7049" s="8">
        <v>224.4</v>
      </c>
      <c r="T7049" s="8">
        <v>133.55000000000001</v>
      </c>
      <c r="U7049">
        <v>0</v>
      </c>
      <c r="V7049" s="8">
        <v>0</v>
      </c>
      <c r="W7049" s="8">
        <v>0</v>
      </c>
      <c r="X7049" s="8">
        <v>133.55000000000001</v>
      </c>
    </row>
    <row r="7050" spans="1:24" x14ac:dyDescent="0.25">
      <c r="A7050" t="s">
        <v>7376</v>
      </c>
      <c r="B7050" s="1">
        <v>45925</v>
      </c>
      <c r="C7050" t="s">
        <v>391</v>
      </c>
      <c r="D7050" t="s">
        <v>392</v>
      </c>
      <c r="E7050" t="s">
        <v>63</v>
      </c>
      <c r="F7050" t="s">
        <v>54</v>
      </c>
      <c r="G7050" t="s">
        <v>79</v>
      </c>
      <c r="H7050" t="s">
        <v>80</v>
      </c>
      <c r="I7050" t="s">
        <v>31</v>
      </c>
      <c r="J7050" t="s">
        <v>32</v>
      </c>
      <c r="K7050" t="s">
        <v>33</v>
      </c>
      <c r="L7050" s="8">
        <v>5.8</v>
      </c>
      <c r="M7050" s="8">
        <v>2.7</v>
      </c>
      <c r="N7050">
        <v>33</v>
      </c>
      <c r="O7050" s="8">
        <v>191.4</v>
      </c>
      <c r="P7050" s="14">
        <v>0.48170000000000002</v>
      </c>
      <c r="Q7050" s="8">
        <v>92.2</v>
      </c>
      <c r="R7050" s="8">
        <v>99.2</v>
      </c>
      <c r="S7050" s="8">
        <v>89.1</v>
      </c>
      <c r="T7050" s="8">
        <v>10.1</v>
      </c>
      <c r="U7050">
        <v>0</v>
      </c>
      <c r="V7050" s="8">
        <v>0</v>
      </c>
      <c r="W7050" s="8">
        <v>0</v>
      </c>
      <c r="X7050" s="8">
        <v>10.1</v>
      </c>
    </row>
    <row r="7051" spans="1:24" x14ac:dyDescent="0.25">
      <c r="A7051" t="s">
        <v>7377</v>
      </c>
      <c r="B7051" s="1">
        <v>45835</v>
      </c>
      <c r="C7051" t="s">
        <v>91</v>
      </c>
      <c r="D7051" t="s">
        <v>92</v>
      </c>
      <c r="E7051" t="s">
        <v>27</v>
      </c>
      <c r="F7051" t="s">
        <v>37</v>
      </c>
      <c r="G7051" t="s">
        <v>29</v>
      </c>
      <c r="H7051" t="s">
        <v>30</v>
      </c>
      <c r="I7051" t="s">
        <v>31</v>
      </c>
      <c r="J7051" t="s">
        <v>32</v>
      </c>
      <c r="K7051" t="s">
        <v>33</v>
      </c>
      <c r="L7051" s="8">
        <v>5.8</v>
      </c>
      <c r="M7051" s="8">
        <v>2.7</v>
      </c>
      <c r="N7051">
        <v>80</v>
      </c>
      <c r="O7051" s="8">
        <v>464</v>
      </c>
      <c r="P7051" s="14">
        <v>4.3E-3</v>
      </c>
      <c r="Q7051" s="8">
        <v>2</v>
      </c>
      <c r="R7051" s="8">
        <v>462</v>
      </c>
      <c r="S7051" s="8">
        <v>216</v>
      </c>
      <c r="T7051" s="8">
        <v>246</v>
      </c>
      <c r="U7051">
        <v>0</v>
      </c>
      <c r="V7051" s="8">
        <v>0</v>
      </c>
      <c r="W7051" s="8">
        <v>0</v>
      </c>
      <c r="X7051" s="8">
        <v>246</v>
      </c>
    </row>
    <row r="7052" spans="1:24" x14ac:dyDescent="0.25">
      <c r="A7052" t="s">
        <v>7378</v>
      </c>
      <c r="B7052" s="1">
        <v>45778</v>
      </c>
      <c r="C7052" t="s">
        <v>325</v>
      </c>
      <c r="D7052" t="s">
        <v>326</v>
      </c>
      <c r="E7052" t="s">
        <v>27</v>
      </c>
      <c r="F7052" t="s">
        <v>37</v>
      </c>
      <c r="G7052" t="s">
        <v>29</v>
      </c>
      <c r="H7052" t="s">
        <v>30</v>
      </c>
      <c r="I7052" t="s">
        <v>74</v>
      </c>
      <c r="J7052" t="s">
        <v>75</v>
      </c>
      <c r="K7052" t="s">
        <v>49</v>
      </c>
      <c r="L7052" s="8">
        <v>11</v>
      </c>
      <c r="M7052" s="8">
        <v>6.8</v>
      </c>
      <c r="N7052">
        <v>16</v>
      </c>
      <c r="O7052" s="8">
        <v>176</v>
      </c>
      <c r="P7052" s="14">
        <v>2.4299999999999999E-2</v>
      </c>
      <c r="Q7052" s="8">
        <v>4.28</v>
      </c>
      <c r="R7052" s="8">
        <v>171.72</v>
      </c>
      <c r="S7052" s="8">
        <v>108.8</v>
      </c>
      <c r="T7052" s="8">
        <v>62.92</v>
      </c>
      <c r="U7052">
        <v>0</v>
      </c>
      <c r="V7052" s="8">
        <v>0</v>
      </c>
      <c r="W7052" s="8">
        <v>0</v>
      </c>
      <c r="X7052" s="8">
        <v>62.92</v>
      </c>
    </row>
    <row r="7053" spans="1:24" x14ac:dyDescent="0.25">
      <c r="A7053" t="s">
        <v>7379</v>
      </c>
      <c r="B7053" s="1">
        <v>45866</v>
      </c>
      <c r="C7053" t="s">
        <v>758</v>
      </c>
      <c r="D7053" t="s">
        <v>759</v>
      </c>
      <c r="E7053" t="s">
        <v>27</v>
      </c>
      <c r="F7053" t="s">
        <v>37</v>
      </c>
      <c r="G7053" t="s">
        <v>38</v>
      </c>
      <c r="H7053" t="s">
        <v>39</v>
      </c>
      <c r="I7053" t="s">
        <v>84</v>
      </c>
      <c r="J7053" t="s">
        <v>85</v>
      </c>
      <c r="K7053" t="s">
        <v>42</v>
      </c>
      <c r="L7053" s="8">
        <v>9.9</v>
      </c>
      <c r="M7053" s="8">
        <v>3.1</v>
      </c>
      <c r="N7053">
        <v>5</v>
      </c>
      <c r="O7053" s="8">
        <v>49.5</v>
      </c>
      <c r="P7053" s="14">
        <v>0.45839999999999997</v>
      </c>
      <c r="Q7053" s="8">
        <v>22.69</v>
      </c>
      <c r="R7053" s="8">
        <v>26.81</v>
      </c>
      <c r="S7053" s="8">
        <v>15.5</v>
      </c>
      <c r="T7053" s="8">
        <v>11.31</v>
      </c>
      <c r="U7053">
        <v>0</v>
      </c>
      <c r="V7053" s="8">
        <v>0</v>
      </c>
      <c r="W7053" s="8">
        <v>0</v>
      </c>
      <c r="X7053" s="8">
        <v>11.31</v>
      </c>
    </row>
    <row r="7054" spans="1:24" x14ac:dyDescent="0.25">
      <c r="A7054" t="s">
        <v>7380</v>
      </c>
      <c r="B7054" s="1">
        <v>46135</v>
      </c>
      <c r="C7054" t="s">
        <v>321</v>
      </c>
      <c r="D7054" t="s">
        <v>322</v>
      </c>
      <c r="E7054" t="s">
        <v>63</v>
      </c>
      <c r="F7054" t="s">
        <v>46</v>
      </c>
      <c r="G7054" t="s">
        <v>79</v>
      </c>
      <c r="H7054" t="s">
        <v>80</v>
      </c>
      <c r="I7054" t="s">
        <v>122</v>
      </c>
      <c r="J7054" t="s">
        <v>123</v>
      </c>
      <c r="K7054" t="s">
        <v>59</v>
      </c>
      <c r="L7054" s="8">
        <v>5.5</v>
      </c>
      <c r="M7054" s="8">
        <v>3.8</v>
      </c>
      <c r="N7054">
        <v>34</v>
      </c>
      <c r="O7054" s="8">
        <v>187</v>
      </c>
      <c r="P7054" s="14">
        <v>0.13200000000000001</v>
      </c>
      <c r="Q7054" s="8">
        <v>24.68</v>
      </c>
      <c r="R7054" s="8">
        <v>162.32</v>
      </c>
      <c r="S7054" s="8">
        <v>129.19999999999999</v>
      </c>
      <c r="T7054" s="8">
        <v>33.119999999999997</v>
      </c>
      <c r="U7054">
        <v>0</v>
      </c>
      <c r="V7054" s="8">
        <v>0</v>
      </c>
      <c r="W7054" s="8">
        <v>0</v>
      </c>
      <c r="X7054" s="8">
        <v>33.119999999999997</v>
      </c>
    </row>
    <row r="7055" spans="1:24" x14ac:dyDescent="0.25">
      <c r="A7055" t="s">
        <v>7381</v>
      </c>
      <c r="B7055" s="1">
        <v>46062</v>
      </c>
      <c r="C7055" t="s">
        <v>139</v>
      </c>
      <c r="D7055" t="s">
        <v>140</v>
      </c>
      <c r="E7055" t="s">
        <v>63</v>
      </c>
      <c r="F7055" t="s">
        <v>54</v>
      </c>
      <c r="G7055" t="s">
        <v>79</v>
      </c>
      <c r="H7055" t="s">
        <v>80</v>
      </c>
      <c r="I7055" t="s">
        <v>185</v>
      </c>
      <c r="J7055" t="s">
        <v>186</v>
      </c>
      <c r="K7055" t="s">
        <v>59</v>
      </c>
      <c r="L7055" s="8">
        <v>4.9000000000000004</v>
      </c>
      <c r="M7055" s="8">
        <v>3.1</v>
      </c>
      <c r="N7055">
        <v>91</v>
      </c>
      <c r="O7055" s="8">
        <v>445.9</v>
      </c>
      <c r="P7055" s="14">
        <v>1.2999999999999999E-3</v>
      </c>
      <c r="Q7055" s="8">
        <v>0.57999999999999996</v>
      </c>
      <c r="R7055" s="8">
        <v>445.32</v>
      </c>
      <c r="S7055" s="8">
        <v>282.10000000000002</v>
      </c>
      <c r="T7055" s="8">
        <v>163.22</v>
      </c>
      <c r="U7055">
        <v>9</v>
      </c>
      <c r="V7055" s="8">
        <v>44.04</v>
      </c>
      <c r="W7055" s="8">
        <v>32.4</v>
      </c>
      <c r="X7055" s="8">
        <v>130.82</v>
      </c>
    </row>
    <row r="7056" spans="1:24" x14ac:dyDescent="0.25">
      <c r="A7056" t="s">
        <v>7382</v>
      </c>
      <c r="B7056" s="1">
        <v>45956</v>
      </c>
      <c r="C7056" t="s">
        <v>61</v>
      </c>
      <c r="D7056" t="s">
        <v>62</v>
      </c>
      <c r="E7056" t="s">
        <v>63</v>
      </c>
      <c r="F7056" t="s">
        <v>46</v>
      </c>
      <c r="G7056" t="s">
        <v>79</v>
      </c>
      <c r="H7056" t="s">
        <v>80</v>
      </c>
      <c r="I7056" t="s">
        <v>31</v>
      </c>
      <c r="J7056" t="s">
        <v>32</v>
      </c>
      <c r="K7056" t="s">
        <v>33</v>
      </c>
      <c r="L7056" s="8">
        <v>5.8</v>
      </c>
      <c r="M7056" s="8">
        <v>2.7</v>
      </c>
      <c r="N7056">
        <v>9</v>
      </c>
      <c r="O7056" s="8">
        <v>52.2</v>
      </c>
      <c r="P7056" s="14">
        <v>0.1201</v>
      </c>
      <c r="Q7056" s="8">
        <v>6.27</v>
      </c>
      <c r="R7056" s="8">
        <v>45.93</v>
      </c>
      <c r="S7056" s="8">
        <v>24.3</v>
      </c>
      <c r="T7056" s="8">
        <v>21.63</v>
      </c>
      <c r="U7056">
        <v>0</v>
      </c>
      <c r="V7056" s="8">
        <v>0</v>
      </c>
      <c r="W7056" s="8">
        <v>0</v>
      </c>
      <c r="X7056" s="8">
        <v>21.63</v>
      </c>
    </row>
    <row r="7057" spans="1:24" x14ac:dyDescent="0.25">
      <c r="A7057" t="s">
        <v>7383</v>
      </c>
      <c r="B7057" s="1">
        <v>45301</v>
      </c>
      <c r="C7057" t="s">
        <v>420</v>
      </c>
      <c r="D7057" t="s">
        <v>421</v>
      </c>
      <c r="E7057" t="s">
        <v>150</v>
      </c>
      <c r="F7057" t="s">
        <v>89</v>
      </c>
      <c r="G7057" t="s">
        <v>151</v>
      </c>
      <c r="H7057" t="s">
        <v>152</v>
      </c>
      <c r="I7057" t="s">
        <v>117</v>
      </c>
      <c r="J7057" t="s">
        <v>118</v>
      </c>
      <c r="K7057" t="s">
        <v>59</v>
      </c>
      <c r="L7057" s="8">
        <v>6</v>
      </c>
      <c r="M7057" s="8">
        <v>4.2</v>
      </c>
      <c r="N7057">
        <v>341</v>
      </c>
      <c r="O7057" s="8">
        <v>2046</v>
      </c>
      <c r="P7057" s="14">
        <v>0.14269999999999999</v>
      </c>
      <c r="Q7057" s="8">
        <v>291.95999999999998</v>
      </c>
      <c r="R7057" s="8">
        <v>1754.04</v>
      </c>
      <c r="S7057" s="8">
        <v>1432.2</v>
      </c>
      <c r="T7057" s="8">
        <v>321.83999999999997</v>
      </c>
      <c r="U7057">
        <v>0</v>
      </c>
      <c r="V7057" s="8">
        <v>0</v>
      </c>
      <c r="W7057" s="8">
        <v>0</v>
      </c>
      <c r="X7057" s="8">
        <v>321.83999999999997</v>
      </c>
    </row>
    <row r="7058" spans="1:24" x14ac:dyDescent="0.25">
      <c r="A7058" t="s">
        <v>7384</v>
      </c>
      <c r="B7058" s="1">
        <v>45409</v>
      </c>
      <c r="C7058" t="s">
        <v>288</v>
      </c>
      <c r="D7058" t="s">
        <v>289</v>
      </c>
      <c r="E7058" t="s">
        <v>27</v>
      </c>
      <c r="F7058" t="s">
        <v>46</v>
      </c>
      <c r="G7058" t="s">
        <v>29</v>
      </c>
      <c r="H7058" t="s">
        <v>30</v>
      </c>
      <c r="I7058" t="s">
        <v>99</v>
      </c>
      <c r="J7058" t="s">
        <v>100</v>
      </c>
      <c r="K7058" t="s">
        <v>49</v>
      </c>
      <c r="L7058" s="8">
        <v>3.8</v>
      </c>
      <c r="M7058" s="8">
        <v>2.6</v>
      </c>
      <c r="N7058">
        <v>19</v>
      </c>
      <c r="O7058" s="8">
        <v>72.2</v>
      </c>
      <c r="P7058" s="14">
        <v>0.154</v>
      </c>
      <c r="Q7058" s="8">
        <v>11.12</v>
      </c>
      <c r="R7058" s="8">
        <v>61.08</v>
      </c>
      <c r="S7058" s="8">
        <v>49.4</v>
      </c>
      <c r="T7058" s="8">
        <v>11.68</v>
      </c>
      <c r="U7058">
        <v>0</v>
      </c>
      <c r="V7058" s="8">
        <v>0</v>
      </c>
      <c r="W7058" s="8">
        <v>0</v>
      </c>
      <c r="X7058" s="8">
        <v>11.68</v>
      </c>
    </row>
    <row r="7059" spans="1:24" x14ac:dyDescent="0.25">
      <c r="A7059" t="s">
        <v>7385</v>
      </c>
      <c r="B7059" s="1">
        <v>45976</v>
      </c>
      <c r="C7059" t="s">
        <v>394</v>
      </c>
      <c r="D7059" t="s">
        <v>395</v>
      </c>
      <c r="E7059" t="s">
        <v>71</v>
      </c>
      <c r="F7059" t="s">
        <v>37</v>
      </c>
      <c r="G7059" t="s">
        <v>165</v>
      </c>
      <c r="H7059" t="s">
        <v>166</v>
      </c>
      <c r="I7059" t="s">
        <v>112</v>
      </c>
      <c r="J7059" t="s">
        <v>113</v>
      </c>
      <c r="K7059" t="s">
        <v>42</v>
      </c>
      <c r="L7059" s="8">
        <v>8.5</v>
      </c>
      <c r="M7059" s="8">
        <v>2.8</v>
      </c>
      <c r="N7059">
        <v>8</v>
      </c>
      <c r="O7059" s="8">
        <v>68</v>
      </c>
      <c r="P7059" s="14">
        <v>1.4999999999999999E-2</v>
      </c>
      <c r="Q7059" s="8">
        <v>1.02</v>
      </c>
      <c r="R7059" s="8">
        <v>66.98</v>
      </c>
      <c r="S7059" s="8">
        <v>22.4</v>
      </c>
      <c r="T7059" s="8">
        <v>44.58</v>
      </c>
      <c r="U7059">
        <v>0</v>
      </c>
      <c r="V7059" s="8">
        <v>0</v>
      </c>
      <c r="W7059" s="8">
        <v>0</v>
      </c>
      <c r="X7059" s="8">
        <v>44.58</v>
      </c>
    </row>
    <row r="7060" spans="1:24" x14ac:dyDescent="0.25">
      <c r="A7060" t="s">
        <v>7386</v>
      </c>
      <c r="B7060" s="1">
        <v>45646</v>
      </c>
      <c r="C7060" t="s">
        <v>69</v>
      </c>
      <c r="D7060" t="s">
        <v>70</v>
      </c>
      <c r="E7060" t="s">
        <v>71</v>
      </c>
      <c r="F7060" t="s">
        <v>37</v>
      </c>
      <c r="G7060" t="s">
        <v>165</v>
      </c>
      <c r="H7060" t="s">
        <v>166</v>
      </c>
      <c r="I7060" t="s">
        <v>156</v>
      </c>
      <c r="J7060" t="s">
        <v>157</v>
      </c>
      <c r="K7060" t="s">
        <v>42</v>
      </c>
      <c r="L7060" s="8">
        <v>6.2</v>
      </c>
      <c r="M7060" s="8">
        <v>1.9</v>
      </c>
      <c r="N7060">
        <v>3</v>
      </c>
      <c r="O7060" s="8">
        <v>18.600000000000001</v>
      </c>
      <c r="P7060" s="14">
        <v>1.8700000000000001E-2</v>
      </c>
      <c r="Q7060" s="8">
        <v>0.35</v>
      </c>
      <c r="R7060" s="8">
        <v>18.25</v>
      </c>
      <c r="S7060" s="8">
        <v>5.7</v>
      </c>
      <c r="T7060" s="8">
        <v>12.55</v>
      </c>
      <c r="U7060">
        <v>2</v>
      </c>
      <c r="V7060" s="8">
        <v>12.17</v>
      </c>
      <c r="W7060" s="8">
        <v>4.8</v>
      </c>
      <c r="X7060" s="8">
        <v>7.75</v>
      </c>
    </row>
    <row r="7061" spans="1:24" x14ac:dyDescent="0.25">
      <c r="A7061" t="s">
        <v>7387</v>
      </c>
      <c r="B7061" s="1">
        <v>45748</v>
      </c>
      <c r="C7061" t="s">
        <v>345</v>
      </c>
      <c r="D7061" t="s">
        <v>346</v>
      </c>
      <c r="E7061" t="s">
        <v>71</v>
      </c>
      <c r="F7061" t="s">
        <v>28</v>
      </c>
      <c r="G7061" t="s">
        <v>165</v>
      </c>
      <c r="H7061" t="s">
        <v>166</v>
      </c>
      <c r="I7061" t="s">
        <v>156</v>
      </c>
      <c r="J7061" t="s">
        <v>157</v>
      </c>
      <c r="K7061" t="s">
        <v>42</v>
      </c>
      <c r="L7061" s="8">
        <v>6.2</v>
      </c>
      <c r="M7061" s="8">
        <v>1.9</v>
      </c>
      <c r="N7061">
        <v>189</v>
      </c>
      <c r="O7061" s="8">
        <v>1171.8</v>
      </c>
      <c r="P7061" s="14">
        <v>2.41E-2</v>
      </c>
      <c r="Q7061" s="8">
        <v>28.24</v>
      </c>
      <c r="R7061" s="8">
        <v>1143.56</v>
      </c>
      <c r="S7061" s="8">
        <v>359.1</v>
      </c>
      <c r="T7061" s="8">
        <v>784.46</v>
      </c>
      <c r="U7061">
        <v>0</v>
      </c>
      <c r="V7061" s="8">
        <v>0</v>
      </c>
      <c r="W7061" s="8">
        <v>0</v>
      </c>
      <c r="X7061" s="8">
        <v>784.46</v>
      </c>
    </row>
    <row r="7062" spans="1:24" x14ac:dyDescent="0.25">
      <c r="A7062" t="s">
        <v>7388</v>
      </c>
      <c r="B7062" s="1">
        <v>45538</v>
      </c>
      <c r="C7062" t="s">
        <v>258</v>
      </c>
      <c r="D7062" t="s">
        <v>259</v>
      </c>
      <c r="E7062" t="s">
        <v>71</v>
      </c>
      <c r="F7062" t="s">
        <v>28</v>
      </c>
      <c r="G7062" t="s">
        <v>72</v>
      </c>
      <c r="H7062" t="s">
        <v>73</v>
      </c>
      <c r="I7062" t="s">
        <v>112</v>
      </c>
      <c r="J7062" t="s">
        <v>113</v>
      </c>
      <c r="K7062" t="s">
        <v>42</v>
      </c>
      <c r="L7062" s="8">
        <v>8.5</v>
      </c>
      <c r="M7062" s="8">
        <v>2.8</v>
      </c>
      <c r="N7062">
        <v>163</v>
      </c>
      <c r="O7062" s="8">
        <v>1385.5</v>
      </c>
      <c r="P7062" s="14">
        <v>7.5999999999999998E-2</v>
      </c>
      <c r="Q7062" s="8">
        <v>105.3</v>
      </c>
      <c r="R7062" s="8">
        <v>1280.2</v>
      </c>
      <c r="S7062" s="8">
        <v>456.4</v>
      </c>
      <c r="T7062" s="8">
        <v>823.8</v>
      </c>
      <c r="U7062">
        <v>0</v>
      </c>
      <c r="V7062" s="8">
        <v>0</v>
      </c>
      <c r="W7062" s="8">
        <v>0</v>
      </c>
      <c r="X7062" s="8">
        <v>823.8</v>
      </c>
    </row>
    <row r="7063" spans="1:24" x14ac:dyDescent="0.25">
      <c r="A7063" t="s">
        <v>7389</v>
      </c>
      <c r="B7063" s="1">
        <v>46218</v>
      </c>
      <c r="C7063" t="s">
        <v>97</v>
      </c>
      <c r="D7063" t="s">
        <v>98</v>
      </c>
      <c r="E7063" t="s">
        <v>63</v>
      </c>
      <c r="F7063" t="s">
        <v>54</v>
      </c>
      <c r="G7063" t="s">
        <v>79</v>
      </c>
      <c r="H7063" t="s">
        <v>80</v>
      </c>
      <c r="I7063" t="s">
        <v>185</v>
      </c>
      <c r="J7063" t="s">
        <v>186</v>
      </c>
      <c r="K7063" t="s">
        <v>59</v>
      </c>
      <c r="L7063" s="8">
        <v>4.9000000000000004</v>
      </c>
      <c r="M7063" s="8">
        <v>3.1</v>
      </c>
      <c r="N7063">
        <v>46</v>
      </c>
      <c r="O7063" s="8">
        <v>225.4</v>
      </c>
      <c r="P7063" s="14">
        <v>0.47010000000000002</v>
      </c>
      <c r="Q7063" s="8">
        <v>105.96</v>
      </c>
      <c r="R7063" s="8">
        <v>119.44</v>
      </c>
      <c r="S7063" s="8">
        <v>142.6</v>
      </c>
      <c r="T7063" s="8">
        <v>-23.16</v>
      </c>
      <c r="U7063">
        <v>0</v>
      </c>
      <c r="V7063" s="8">
        <v>0</v>
      </c>
      <c r="W7063" s="8">
        <v>0</v>
      </c>
      <c r="X7063" s="8">
        <v>-23.16</v>
      </c>
    </row>
    <row r="7064" spans="1:24" x14ac:dyDescent="0.25">
      <c r="A7064" t="s">
        <v>7390</v>
      </c>
      <c r="B7064" s="1">
        <v>45949</v>
      </c>
      <c r="C7064" t="s">
        <v>689</v>
      </c>
      <c r="D7064" t="s">
        <v>690</v>
      </c>
      <c r="E7064" t="s">
        <v>27</v>
      </c>
      <c r="F7064" t="s">
        <v>54</v>
      </c>
      <c r="G7064" t="s">
        <v>38</v>
      </c>
      <c r="H7064" t="s">
        <v>39</v>
      </c>
      <c r="I7064" t="s">
        <v>122</v>
      </c>
      <c r="J7064" t="s">
        <v>123</v>
      </c>
      <c r="K7064" t="s">
        <v>59</v>
      </c>
      <c r="L7064" s="8">
        <v>5.5</v>
      </c>
      <c r="M7064" s="8">
        <v>3.8</v>
      </c>
      <c r="N7064">
        <v>127</v>
      </c>
      <c r="O7064" s="8">
        <v>698.5</v>
      </c>
      <c r="P7064" s="14">
        <v>1.1900000000000001E-2</v>
      </c>
      <c r="Q7064" s="8">
        <v>8.31</v>
      </c>
      <c r="R7064" s="8">
        <v>690.19</v>
      </c>
      <c r="S7064" s="8">
        <v>482.6</v>
      </c>
      <c r="T7064" s="8">
        <v>207.59</v>
      </c>
      <c r="U7064">
        <v>0</v>
      </c>
      <c r="V7064" s="8">
        <v>0</v>
      </c>
      <c r="W7064" s="8">
        <v>0</v>
      </c>
      <c r="X7064" s="8">
        <v>207.59</v>
      </c>
    </row>
    <row r="7065" spans="1:24" x14ac:dyDescent="0.25">
      <c r="A7065" t="s">
        <v>7391</v>
      </c>
      <c r="B7065" s="1">
        <v>45920</v>
      </c>
      <c r="C7065" t="s">
        <v>354</v>
      </c>
      <c r="D7065" t="s">
        <v>355</v>
      </c>
      <c r="E7065" t="s">
        <v>71</v>
      </c>
      <c r="F7065" t="s">
        <v>54</v>
      </c>
      <c r="G7065" t="s">
        <v>165</v>
      </c>
      <c r="H7065" t="s">
        <v>166</v>
      </c>
      <c r="I7065" t="s">
        <v>57</v>
      </c>
      <c r="J7065" t="s">
        <v>58</v>
      </c>
      <c r="K7065" t="s">
        <v>59</v>
      </c>
      <c r="L7065" s="8">
        <v>10.5</v>
      </c>
      <c r="M7065" s="8">
        <v>7.5</v>
      </c>
      <c r="N7065">
        <v>39</v>
      </c>
      <c r="O7065" s="8">
        <v>409.5</v>
      </c>
      <c r="P7065" s="14">
        <v>2.0000000000000001E-4</v>
      </c>
      <c r="Q7065" s="8">
        <v>0.08</v>
      </c>
      <c r="R7065" s="8">
        <v>409.42</v>
      </c>
      <c r="S7065" s="8">
        <v>292.5</v>
      </c>
      <c r="T7065" s="8">
        <v>116.92</v>
      </c>
      <c r="U7065">
        <v>0</v>
      </c>
      <c r="V7065" s="8">
        <v>0</v>
      </c>
      <c r="W7065" s="8">
        <v>0</v>
      </c>
      <c r="X7065" s="8">
        <v>116.92</v>
      </c>
    </row>
    <row r="7066" spans="1:24" x14ac:dyDescent="0.25">
      <c r="A7066" t="s">
        <v>7392</v>
      </c>
      <c r="B7066" s="1">
        <v>46232</v>
      </c>
      <c r="C7066" t="s">
        <v>229</v>
      </c>
      <c r="D7066" t="s">
        <v>230</v>
      </c>
      <c r="E7066" t="s">
        <v>27</v>
      </c>
      <c r="F7066" t="s">
        <v>54</v>
      </c>
      <c r="G7066" t="s">
        <v>38</v>
      </c>
      <c r="H7066" t="s">
        <v>39</v>
      </c>
      <c r="I7066" t="s">
        <v>130</v>
      </c>
      <c r="J7066" t="s">
        <v>131</v>
      </c>
      <c r="K7066" t="s">
        <v>42</v>
      </c>
      <c r="L7066" s="8">
        <v>4.8</v>
      </c>
      <c r="M7066" s="8">
        <v>1.4</v>
      </c>
      <c r="N7066">
        <v>28</v>
      </c>
      <c r="O7066" s="8">
        <v>134.4</v>
      </c>
      <c r="P7066" s="14">
        <v>1.0999999999999999E-2</v>
      </c>
      <c r="Q7066" s="8">
        <v>1.48</v>
      </c>
      <c r="R7066" s="8">
        <v>132.91999999999999</v>
      </c>
      <c r="S7066" s="8">
        <v>39.200000000000003</v>
      </c>
      <c r="T7066" s="8">
        <v>93.72</v>
      </c>
      <c r="U7066">
        <v>0</v>
      </c>
      <c r="V7066" s="8">
        <v>0</v>
      </c>
      <c r="W7066" s="8">
        <v>0</v>
      </c>
      <c r="X7066" s="8">
        <v>93.72</v>
      </c>
    </row>
    <row r="7067" spans="1:24" x14ac:dyDescent="0.25">
      <c r="A7067" t="s">
        <v>7393</v>
      </c>
      <c r="B7067" s="1">
        <v>45928</v>
      </c>
      <c r="C7067" t="s">
        <v>180</v>
      </c>
      <c r="D7067" t="s">
        <v>181</v>
      </c>
      <c r="E7067" t="s">
        <v>63</v>
      </c>
      <c r="F7067" t="s">
        <v>46</v>
      </c>
      <c r="G7067" t="s">
        <v>79</v>
      </c>
      <c r="H7067" t="s">
        <v>80</v>
      </c>
      <c r="I7067" t="s">
        <v>130</v>
      </c>
      <c r="J7067" t="s">
        <v>131</v>
      </c>
      <c r="K7067" t="s">
        <v>42</v>
      </c>
      <c r="L7067" s="8">
        <v>4.8</v>
      </c>
      <c r="M7067" s="8">
        <v>1.4</v>
      </c>
      <c r="N7067">
        <v>18</v>
      </c>
      <c r="O7067" s="8">
        <v>86.4</v>
      </c>
      <c r="P7067" s="14">
        <v>0.16739999999999999</v>
      </c>
      <c r="Q7067" s="8">
        <v>14.46</v>
      </c>
      <c r="R7067" s="8">
        <v>71.94</v>
      </c>
      <c r="S7067" s="8">
        <v>25.2</v>
      </c>
      <c r="T7067" s="8">
        <v>46.74</v>
      </c>
      <c r="U7067">
        <v>0</v>
      </c>
      <c r="V7067" s="8">
        <v>0</v>
      </c>
      <c r="W7067" s="8">
        <v>0</v>
      </c>
      <c r="X7067" s="8">
        <v>46.74</v>
      </c>
    </row>
    <row r="7068" spans="1:24" x14ac:dyDescent="0.25">
      <c r="A7068" t="s">
        <v>7394</v>
      </c>
      <c r="B7068" s="1">
        <v>45541</v>
      </c>
      <c r="C7068" t="s">
        <v>671</v>
      </c>
      <c r="D7068" t="s">
        <v>672</v>
      </c>
      <c r="E7068" t="s">
        <v>27</v>
      </c>
      <c r="F7068" t="s">
        <v>89</v>
      </c>
      <c r="G7068" t="s">
        <v>29</v>
      </c>
      <c r="H7068" t="s">
        <v>30</v>
      </c>
      <c r="I7068" t="s">
        <v>104</v>
      </c>
      <c r="J7068" t="s">
        <v>105</v>
      </c>
      <c r="K7068" t="s">
        <v>49</v>
      </c>
      <c r="L7068" s="8">
        <v>4.2</v>
      </c>
      <c r="M7068" s="8">
        <v>2.8</v>
      </c>
      <c r="N7068">
        <v>66</v>
      </c>
      <c r="O7068" s="8">
        <v>277.2</v>
      </c>
      <c r="P7068" s="14">
        <v>6.6100000000000006E-2</v>
      </c>
      <c r="Q7068" s="8">
        <v>18.32</v>
      </c>
      <c r="R7068" s="8">
        <v>258.88</v>
      </c>
      <c r="S7068" s="8">
        <v>184.8</v>
      </c>
      <c r="T7068" s="8">
        <v>74.08</v>
      </c>
      <c r="U7068">
        <v>0</v>
      </c>
      <c r="V7068" s="8">
        <v>0</v>
      </c>
      <c r="W7068" s="8">
        <v>0</v>
      </c>
      <c r="X7068" s="8">
        <v>74.08</v>
      </c>
    </row>
    <row r="7069" spans="1:24" x14ac:dyDescent="0.25">
      <c r="A7069" t="s">
        <v>7395</v>
      </c>
      <c r="B7069" s="1">
        <v>45332</v>
      </c>
      <c r="C7069" t="s">
        <v>285</v>
      </c>
      <c r="D7069" t="s">
        <v>286</v>
      </c>
      <c r="E7069" t="s">
        <v>27</v>
      </c>
      <c r="F7069" t="s">
        <v>89</v>
      </c>
      <c r="G7069" t="s">
        <v>38</v>
      </c>
      <c r="H7069" t="s">
        <v>39</v>
      </c>
      <c r="I7069" t="s">
        <v>156</v>
      </c>
      <c r="J7069" t="s">
        <v>157</v>
      </c>
      <c r="K7069" t="s">
        <v>42</v>
      </c>
      <c r="L7069" s="8">
        <v>6.2</v>
      </c>
      <c r="M7069" s="8">
        <v>1.9</v>
      </c>
      <c r="N7069">
        <v>210</v>
      </c>
      <c r="O7069" s="8">
        <v>1302</v>
      </c>
      <c r="P7069" s="14">
        <v>9.8299999999999998E-2</v>
      </c>
      <c r="Q7069" s="8">
        <v>127.99</v>
      </c>
      <c r="R7069" s="8">
        <v>1174.01</v>
      </c>
      <c r="S7069" s="8">
        <v>399</v>
      </c>
      <c r="T7069" s="8">
        <v>775.01</v>
      </c>
      <c r="U7069">
        <v>0</v>
      </c>
      <c r="V7069" s="8">
        <v>0</v>
      </c>
      <c r="W7069" s="8">
        <v>0</v>
      </c>
      <c r="X7069" s="8">
        <v>775.01</v>
      </c>
    </row>
    <row r="7070" spans="1:24" x14ac:dyDescent="0.25">
      <c r="A7070" t="s">
        <v>7396</v>
      </c>
      <c r="B7070" s="1">
        <v>45990</v>
      </c>
      <c r="C7070" t="s">
        <v>455</v>
      </c>
      <c r="D7070" t="s">
        <v>456</v>
      </c>
      <c r="E7070" t="s">
        <v>71</v>
      </c>
      <c r="F7070" t="s">
        <v>89</v>
      </c>
      <c r="G7070" t="s">
        <v>165</v>
      </c>
      <c r="H7070" t="s">
        <v>166</v>
      </c>
      <c r="I7070" t="s">
        <v>112</v>
      </c>
      <c r="J7070" t="s">
        <v>113</v>
      </c>
      <c r="K7070" t="s">
        <v>42</v>
      </c>
      <c r="L7070" s="8">
        <v>8.5</v>
      </c>
      <c r="M7070" s="8">
        <v>2.8</v>
      </c>
      <c r="N7070">
        <v>95</v>
      </c>
      <c r="O7070" s="8">
        <v>807.5</v>
      </c>
      <c r="P7070" s="14">
        <v>0.1484</v>
      </c>
      <c r="Q7070" s="8">
        <v>119.83</v>
      </c>
      <c r="R7070" s="8">
        <v>687.67</v>
      </c>
      <c r="S7070" s="8">
        <v>266</v>
      </c>
      <c r="T7070" s="8">
        <v>421.67</v>
      </c>
      <c r="U7070">
        <v>0</v>
      </c>
      <c r="V7070" s="8">
        <v>0</v>
      </c>
      <c r="W7070" s="8">
        <v>0</v>
      </c>
      <c r="X7070" s="8">
        <v>421.67</v>
      </c>
    </row>
    <row r="7071" spans="1:24" x14ac:dyDescent="0.25">
      <c r="A7071" t="s">
        <v>7397</v>
      </c>
      <c r="B7071" s="1">
        <v>46198</v>
      </c>
      <c r="C7071" t="s">
        <v>120</v>
      </c>
      <c r="D7071" t="s">
        <v>121</v>
      </c>
      <c r="E7071" t="s">
        <v>63</v>
      </c>
      <c r="F7071" t="s">
        <v>89</v>
      </c>
      <c r="G7071" t="s">
        <v>64</v>
      </c>
      <c r="H7071" t="s">
        <v>65</v>
      </c>
      <c r="I7071" t="s">
        <v>117</v>
      </c>
      <c r="J7071" t="s">
        <v>118</v>
      </c>
      <c r="K7071" t="s">
        <v>59</v>
      </c>
      <c r="L7071" s="8">
        <v>6</v>
      </c>
      <c r="M7071" s="8">
        <v>4.2</v>
      </c>
      <c r="N7071">
        <v>433</v>
      </c>
      <c r="O7071" s="8">
        <v>2598</v>
      </c>
      <c r="P7071" s="14">
        <v>0.12039999999999999</v>
      </c>
      <c r="Q7071" s="8">
        <v>312.8</v>
      </c>
      <c r="R7071" s="8">
        <v>2285.1999999999998</v>
      </c>
      <c r="S7071" s="8">
        <v>1818.6</v>
      </c>
      <c r="T7071" s="8">
        <v>466.6</v>
      </c>
      <c r="U7071">
        <v>0</v>
      </c>
      <c r="V7071" s="8">
        <v>0</v>
      </c>
      <c r="W7071" s="8">
        <v>0</v>
      </c>
      <c r="X7071" s="8">
        <v>466.6</v>
      </c>
    </row>
    <row r="7072" spans="1:24" x14ac:dyDescent="0.25">
      <c r="A7072" t="s">
        <v>7398</v>
      </c>
      <c r="B7072" s="1">
        <v>45620</v>
      </c>
      <c r="C7072" t="s">
        <v>188</v>
      </c>
      <c r="D7072" t="s">
        <v>189</v>
      </c>
      <c r="E7072" t="s">
        <v>27</v>
      </c>
      <c r="F7072" t="s">
        <v>54</v>
      </c>
      <c r="G7072" t="s">
        <v>38</v>
      </c>
      <c r="H7072" t="s">
        <v>39</v>
      </c>
      <c r="I7072" t="s">
        <v>117</v>
      </c>
      <c r="J7072" t="s">
        <v>118</v>
      </c>
      <c r="K7072" t="s">
        <v>59</v>
      </c>
      <c r="L7072" s="8">
        <v>6</v>
      </c>
      <c r="M7072" s="8">
        <v>4.2</v>
      </c>
      <c r="N7072">
        <v>36</v>
      </c>
      <c r="O7072" s="8">
        <v>216</v>
      </c>
      <c r="P7072" s="14">
        <v>0.48920000000000002</v>
      </c>
      <c r="Q7072" s="8">
        <v>105.67</v>
      </c>
      <c r="R7072" s="8">
        <v>110.33</v>
      </c>
      <c r="S7072" s="8">
        <v>151.19999999999999</v>
      </c>
      <c r="T7072" s="8">
        <v>-40.869999999999997</v>
      </c>
      <c r="U7072">
        <v>0</v>
      </c>
      <c r="V7072" s="8">
        <v>0</v>
      </c>
      <c r="W7072" s="8">
        <v>0</v>
      </c>
      <c r="X7072" s="8">
        <v>-40.869999999999997</v>
      </c>
    </row>
    <row r="7073" spans="1:24" x14ac:dyDescent="0.25">
      <c r="A7073" t="s">
        <v>7399</v>
      </c>
      <c r="B7073" s="1">
        <v>45682</v>
      </c>
      <c r="C7073" t="s">
        <v>337</v>
      </c>
      <c r="D7073" t="s">
        <v>338</v>
      </c>
      <c r="E7073" t="s">
        <v>27</v>
      </c>
      <c r="F7073" t="s">
        <v>54</v>
      </c>
      <c r="G7073" t="s">
        <v>38</v>
      </c>
      <c r="H7073" t="s">
        <v>39</v>
      </c>
      <c r="I7073" t="s">
        <v>144</v>
      </c>
      <c r="J7073" t="s">
        <v>145</v>
      </c>
      <c r="K7073" t="s">
        <v>33</v>
      </c>
      <c r="L7073" s="8">
        <v>12</v>
      </c>
      <c r="M7073" s="8">
        <v>6.5</v>
      </c>
      <c r="N7073">
        <v>81</v>
      </c>
      <c r="O7073" s="8">
        <v>972</v>
      </c>
      <c r="P7073" s="14">
        <v>7.1000000000000004E-3</v>
      </c>
      <c r="Q7073" s="8">
        <v>6.9</v>
      </c>
      <c r="R7073" s="8">
        <v>965.1</v>
      </c>
      <c r="S7073" s="8">
        <v>526.5</v>
      </c>
      <c r="T7073" s="8">
        <v>438.6</v>
      </c>
      <c r="U7073">
        <v>0</v>
      </c>
      <c r="V7073" s="8">
        <v>0</v>
      </c>
      <c r="W7073" s="8">
        <v>0</v>
      </c>
      <c r="X7073" s="8">
        <v>438.6</v>
      </c>
    </row>
    <row r="7074" spans="1:24" x14ac:dyDescent="0.25">
      <c r="A7074" t="s">
        <v>7400</v>
      </c>
      <c r="B7074" s="1">
        <v>46229</v>
      </c>
      <c r="C7074" t="s">
        <v>252</v>
      </c>
      <c r="D7074" t="s">
        <v>253</v>
      </c>
      <c r="E7074" t="s">
        <v>63</v>
      </c>
      <c r="F7074" t="s">
        <v>54</v>
      </c>
      <c r="G7074" t="s">
        <v>64</v>
      </c>
      <c r="H7074" t="s">
        <v>65</v>
      </c>
      <c r="I7074" t="s">
        <v>112</v>
      </c>
      <c r="J7074" t="s">
        <v>113</v>
      </c>
      <c r="K7074" t="s">
        <v>42</v>
      </c>
      <c r="L7074" s="8">
        <v>8.5</v>
      </c>
      <c r="M7074" s="8">
        <v>2.8</v>
      </c>
      <c r="N7074">
        <v>35</v>
      </c>
      <c r="O7074" s="8">
        <v>297.5</v>
      </c>
      <c r="P7074" s="14">
        <v>4.48E-2</v>
      </c>
      <c r="Q7074" s="8">
        <v>13.33</v>
      </c>
      <c r="R7074" s="8">
        <v>284.17</v>
      </c>
      <c r="S7074" s="8">
        <v>98</v>
      </c>
      <c r="T7074" s="8">
        <v>186.17</v>
      </c>
      <c r="U7074">
        <v>0</v>
      </c>
      <c r="V7074" s="8">
        <v>0</v>
      </c>
      <c r="W7074" s="8">
        <v>0</v>
      </c>
      <c r="X7074" s="8">
        <v>186.17</v>
      </c>
    </row>
    <row r="7075" spans="1:24" x14ac:dyDescent="0.25">
      <c r="A7075" t="s">
        <v>7401</v>
      </c>
      <c r="B7075" s="1">
        <v>46107</v>
      </c>
      <c r="C7075" t="s">
        <v>520</v>
      </c>
      <c r="D7075" t="s">
        <v>521</v>
      </c>
      <c r="E7075" t="s">
        <v>63</v>
      </c>
      <c r="F7075" t="s">
        <v>37</v>
      </c>
      <c r="G7075" t="s">
        <v>79</v>
      </c>
      <c r="H7075" t="s">
        <v>80</v>
      </c>
      <c r="I7075" t="s">
        <v>127</v>
      </c>
      <c r="J7075" t="s">
        <v>128</v>
      </c>
      <c r="K7075" t="s">
        <v>33</v>
      </c>
      <c r="L7075" s="8">
        <v>7.2</v>
      </c>
      <c r="M7075" s="8">
        <v>3.6</v>
      </c>
      <c r="N7075">
        <v>23</v>
      </c>
      <c r="O7075" s="8">
        <v>165.6</v>
      </c>
      <c r="P7075" s="14">
        <v>2.4E-2</v>
      </c>
      <c r="Q7075" s="8">
        <v>3.97</v>
      </c>
      <c r="R7075" s="8">
        <v>161.63</v>
      </c>
      <c r="S7075" s="8">
        <v>82.8</v>
      </c>
      <c r="T7075" s="8">
        <v>78.83</v>
      </c>
      <c r="U7075">
        <v>0</v>
      </c>
      <c r="V7075" s="8">
        <v>0</v>
      </c>
      <c r="W7075" s="8">
        <v>0</v>
      </c>
      <c r="X7075" s="8">
        <v>78.83</v>
      </c>
    </row>
    <row r="7076" spans="1:24" x14ac:dyDescent="0.25">
      <c r="A7076" t="s">
        <v>7402</v>
      </c>
      <c r="B7076" s="1">
        <v>46259</v>
      </c>
      <c r="C7076" t="s">
        <v>371</v>
      </c>
      <c r="D7076" t="s">
        <v>372</v>
      </c>
      <c r="E7076" t="s">
        <v>63</v>
      </c>
      <c r="F7076" t="s">
        <v>54</v>
      </c>
      <c r="G7076" t="s">
        <v>79</v>
      </c>
      <c r="H7076" t="s">
        <v>80</v>
      </c>
      <c r="I7076" t="s">
        <v>57</v>
      </c>
      <c r="J7076" t="s">
        <v>58</v>
      </c>
      <c r="K7076" t="s">
        <v>59</v>
      </c>
      <c r="L7076" s="8">
        <v>10.5</v>
      </c>
      <c r="M7076" s="8">
        <v>7.5</v>
      </c>
      <c r="N7076">
        <v>246</v>
      </c>
      <c r="O7076" s="8">
        <v>2583</v>
      </c>
      <c r="P7076" s="14">
        <v>1.6799999999999999E-2</v>
      </c>
      <c r="Q7076" s="8">
        <v>43.39</v>
      </c>
      <c r="R7076" s="8">
        <v>2539.61</v>
      </c>
      <c r="S7076" s="8">
        <v>1845</v>
      </c>
      <c r="T7076" s="8">
        <v>694.61</v>
      </c>
      <c r="U7076">
        <v>0</v>
      </c>
      <c r="V7076" s="8">
        <v>0</v>
      </c>
      <c r="W7076" s="8">
        <v>0</v>
      </c>
      <c r="X7076" s="8">
        <v>694.61</v>
      </c>
    </row>
    <row r="7077" spans="1:24" x14ac:dyDescent="0.25">
      <c r="A7077" t="s">
        <v>7403</v>
      </c>
      <c r="B7077" s="1">
        <v>45408</v>
      </c>
      <c r="C7077" t="s">
        <v>427</v>
      </c>
      <c r="D7077" t="s">
        <v>428</v>
      </c>
      <c r="E7077" t="s">
        <v>150</v>
      </c>
      <c r="F7077" t="s">
        <v>46</v>
      </c>
      <c r="G7077" t="s">
        <v>151</v>
      </c>
      <c r="H7077" t="s">
        <v>152</v>
      </c>
      <c r="I7077" t="s">
        <v>156</v>
      </c>
      <c r="J7077" t="s">
        <v>157</v>
      </c>
      <c r="K7077" t="s">
        <v>42</v>
      </c>
      <c r="L7077" s="8">
        <v>6.2</v>
      </c>
      <c r="M7077" s="8">
        <v>1.9</v>
      </c>
      <c r="N7077">
        <v>36</v>
      </c>
      <c r="O7077" s="8">
        <v>223.2</v>
      </c>
      <c r="P7077" s="14">
        <v>0.17330000000000001</v>
      </c>
      <c r="Q7077" s="8">
        <v>38.68</v>
      </c>
      <c r="R7077" s="8">
        <v>184.52</v>
      </c>
      <c r="S7077" s="8">
        <v>68.400000000000006</v>
      </c>
      <c r="T7077" s="8">
        <v>116.12</v>
      </c>
      <c r="U7077">
        <v>0</v>
      </c>
      <c r="V7077" s="8">
        <v>0</v>
      </c>
      <c r="W7077" s="8">
        <v>0</v>
      </c>
      <c r="X7077" s="8">
        <v>116.12</v>
      </c>
    </row>
    <row r="7078" spans="1:24" x14ac:dyDescent="0.25">
      <c r="A7078" t="s">
        <v>7404</v>
      </c>
      <c r="B7078" s="1">
        <v>45687</v>
      </c>
      <c r="C7078" t="s">
        <v>94</v>
      </c>
      <c r="D7078" t="s">
        <v>95</v>
      </c>
      <c r="E7078" t="s">
        <v>53</v>
      </c>
      <c r="F7078" t="s">
        <v>46</v>
      </c>
      <c r="G7078" t="s">
        <v>55</v>
      </c>
      <c r="H7078" t="s">
        <v>56</v>
      </c>
      <c r="I7078" t="s">
        <v>40</v>
      </c>
      <c r="J7078" t="s">
        <v>41</v>
      </c>
      <c r="K7078" t="s">
        <v>42</v>
      </c>
      <c r="L7078" s="8">
        <v>14.5</v>
      </c>
      <c r="M7078" s="8">
        <v>4.2</v>
      </c>
      <c r="N7078">
        <v>57</v>
      </c>
      <c r="O7078" s="8">
        <v>826.5</v>
      </c>
      <c r="P7078" s="14">
        <v>9.7100000000000006E-2</v>
      </c>
      <c r="Q7078" s="8">
        <v>80.25</v>
      </c>
      <c r="R7078" s="8">
        <v>746.25</v>
      </c>
      <c r="S7078" s="8">
        <v>239.4</v>
      </c>
      <c r="T7078" s="8">
        <v>506.85</v>
      </c>
      <c r="U7078">
        <v>0</v>
      </c>
      <c r="V7078" s="8">
        <v>0</v>
      </c>
      <c r="W7078" s="8">
        <v>0</v>
      </c>
      <c r="X7078" s="8">
        <v>506.85</v>
      </c>
    </row>
    <row r="7079" spans="1:24" x14ac:dyDescent="0.25">
      <c r="A7079" t="s">
        <v>7405</v>
      </c>
      <c r="B7079" s="1">
        <v>45554</v>
      </c>
      <c r="C7079" t="s">
        <v>458</v>
      </c>
      <c r="D7079" t="s">
        <v>459</v>
      </c>
      <c r="E7079" t="s">
        <v>27</v>
      </c>
      <c r="F7079" t="s">
        <v>89</v>
      </c>
      <c r="G7079" t="s">
        <v>29</v>
      </c>
      <c r="H7079" t="s">
        <v>30</v>
      </c>
      <c r="I7079" t="s">
        <v>57</v>
      </c>
      <c r="J7079" t="s">
        <v>58</v>
      </c>
      <c r="K7079" t="s">
        <v>59</v>
      </c>
      <c r="L7079" s="8">
        <v>10.5</v>
      </c>
      <c r="M7079" s="8">
        <v>7.5</v>
      </c>
      <c r="N7079">
        <v>46</v>
      </c>
      <c r="O7079" s="8">
        <v>483</v>
      </c>
      <c r="P7079" s="14">
        <v>7.2499999999999995E-2</v>
      </c>
      <c r="Q7079" s="8">
        <v>35.020000000000003</v>
      </c>
      <c r="R7079" s="8">
        <v>447.98</v>
      </c>
      <c r="S7079" s="8">
        <v>345</v>
      </c>
      <c r="T7079" s="8">
        <v>102.98</v>
      </c>
      <c r="U7079">
        <v>0</v>
      </c>
      <c r="V7079" s="8">
        <v>0</v>
      </c>
      <c r="W7079" s="8">
        <v>0</v>
      </c>
      <c r="X7079" s="8">
        <v>102.98</v>
      </c>
    </row>
    <row r="7080" spans="1:24" x14ac:dyDescent="0.25">
      <c r="A7080" t="s">
        <v>7406</v>
      </c>
      <c r="B7080" s="1">
        <v>45845</v>
      </c>
      <c r="C7080" t="s">
        <v>546</v>
      </c>
      <c r="D7080" t="s">
        <v>547</v>
      </c>
      <c r="E7080" t="s">
        <v>27</v>
      </c>
      <c r="F7080" t="s">
        <v>89</v>
      </c>
      <c r="G7080" t="s">
        <v>29</v>
      </c>
      <c r="H7080" t="s">
        <v>30</v>
      </c>
      <c r="I7080" t="s">
        <v>40</v>
      </c>
      <c r="J7080" t="s">
        <v>41</v>
      </c>
      <c r="K7080" t="s">
        <v>42</v>
      </c>
      <c r="L7080" s="8">
        <v>14.5</v>
      </c>
      <c r="M7080" s="8">
        <v>4.2</v>
      </c>
      <c r="N7080">
        <v>95</v>
      </c>
      <c r="O7080" s="8">
        <v>1377.5</v>
      </c>
      <c r="P7080" s="14">
        <v>0.24410000000000001</v>
      </c>
      <c r="Q7080" s="8">
        <v>336.25</v>
      </c>
      <c r="R7080" s="8">
        <v>1041.25</v>
      </c>
      <c r="S7080" s="8">
        <v>399</v>
      </c>
      <c r="T7080" s="8">
        <v>642.25</v>
      </c>
      <c r="U7080">
        <v>0</v>
      </c>
      <c r="V7080" s="8">
        <v>0</v>
      </c>
      <c r="W7080" s="8">
        <v>0</v>
      </c>
      <c r="X7080" s="8">
        <v>642.25</v>
      </c>
    </row>
    <row r="7081" spans="1:24" x14ac:dyDescent="0.25">
      <c r="A7081" t="s">
        <v>7407</v>
      </c>
      <c r="B7081" s="1">
        <v>46033</v>
      </c>
      <c r="C7081" t="s">
        <v>345</v>
      </c>
      <c r="D7081" t="s">
        <v>346</v>
      </c>
      <c r="E7081" t="s">
        <v>71</v>
      </c>
      <c r="F7081" t="s">
        <v>28</v>
      </c>
      <c r="G7081" t="s">
        <v>72</v>
      </c>
      <c r="H7081" t="s">
        <v>73</v>
      </c>
      <c r="I7081" t="s">
        <v>156</v>
      </c>
      <c r="J7081" t="s">
        <v>157</v>
      </c>
      <c r="K7081" t="s">
        <v>42</v>
      </c>
      <c r="L7081" s="8">
        <v>6.2</v>
      </c>
      <c r="M7081" s="8">
        <v>1.9</v>
      </c>
      <c r="N7081">
        <v>357</v>
      </c>
      <c r="O7081" s="8">
        <v>2213.4</v>
      </c>
      <c r="P7081" s="14">
        <v>2.1499999999999998E-2</v>
      </c>
      <c r="Q7081" s="8">
        <v>47.59</v>
      </c>
      <c r="R7081" s="8">
        <v>2165.81</v>
      </c>
      <c r="S7081" s="8">
        <v>678.3</v>
      </c>
      <c r="T7081" s="8">
        <v>1487.51</v>
      </c>
      <c r="U7081">
        <v>218</v>
      </c>
      <c r="V7081" s="8">
        <v>1322.54</v>
      </c>
      <c r="W7081" s="8">
        <v>523.20000000000005</v>
      </c>
      <c r="X7081" s="8">
        <v>964.31</v>
      </c>
    </row>
    <row r="7082" spans="1:24" x14ac:dyDescent="0.25">
      <c r="A7082" t="s">
        <v>7408</v>
      </c>
      <c r="B7082" s="1">
        <v>45581</v>
      </c>
      <c r="C7082" t="s">
        <v>44</v>
      </c>
      <c r="D7082" t="s">
        <v>45</v>
      </c>
      <c r="E7082" t="s">
        <v>27</v>
      </c>
      <c r="F7082" t="s">
        <v>46</v>
      </c>
      <c r="G7082" t="s">
        <v>29</v>
      </c>
      <c r="H7082" t="s">
        <v>30</v>
      </c>
      <c r="I7082" t="s">
        <v>57</v>
      </c>
      <c r="J7082" t="s">
        <v>58</v>
      </c>
      <c r="K7082" t="s">
        <v>59</v>
      </c>
      <c r="L7082" s="8">
        <v>10.5</v>
      </c>
      <c r="M7082" s="8">
        <v>7.5</v>
      </c>
      <c r="N7082">
        <v>6</v>
      </c>
      <c r="O7082" s="8">
        <v>63</v>
      </c>
      <c r="P7082" s="14">
        <v>0.10489999999999999</v>
      </c>
      <c r="Q7082" s="8">
        <v>6.61</v>
      </c>
      <c r="R7082" s="8">
        <v>56.39</v>
      </c>
      <c r="S7082" s="8">
        <v>45</v>
      </c>
      <c r="T7082" s="8">
        <v>11.39</v>
      </c>
      <c r="U7082">
        <v>0</v>
      </c>
      <c r="V7082" s="8">
        <v>0</v>
      </c>
      <c r="W7082" s="8">
        <v>0</v>
      </c>
      <c r="X7082" s="8">
        <v>11.39</v>
      </c>
    </row>
    <row r="7083" spans="1:24" x14ac:dyDescent="0.25">
      <c r="A7083" t="s">
        <v>7409</v>
      </c>
      <c r="B7083" s="1">
        <v>45317</v>
      </c>
      <c r="C7083" t="s">
        <v>386</v>
      </c>
      <c r="D7083" t="s">
        <v>387</v>
      </c>
      <c r="E7083" t="s">
        <v>27</v>
      </c>
      <c r="F7083" t="s">
        <v>54</v>
      </c>
      <c r="G7083" t="s">
        <v>29</v>
      </c>
      <c r="H7083" t="s">
        <v>30</v>
      </c>
      <c r="I7083" t="s">
        <v>104</v>
      </c>
      <c r="J7083" t="s">
        <v>105</v>
      </c>
      <c r="K7083" t="s">
        <v>49</v>
      </c>
      <c r="L7083" s="8">
        <v>4.2</v>
      </c>
      <c r="M7083" s="8">
        <v>2.8</v>
      </c>
      <c r="N7083">
        <v>225</v>
      </c>
      <c r="O7083" s="8">
        <v>945</v>
      </c>
      <c r="P7083" s="14">
        <v>2.8899999999999999E-2</v>
      </c>
      <c r="Q7083" s="8">
        <v>27.31</v>
      </c>
      <c r="R7083" s="8">
        <v>917.69</v>
      </c>
      <c r="S7083" s="8">
        <v>630</v>
      </c>
      <c r="T7083" s="8">
        <v>287.69</v>
      </c>
      <c r="U7083">
        <v>0</v>
      </c>
      <c r="V7083" s="8">
        <v>0</v>
      </c>
      <c r="W7083" s="8">
        <v>0</v>
      </c>
      <c r="X7083" s="8">
        <v>287.69</v>
      </c>
    </row>
    <row r="7084" spans="1:24" x14ac:dyDescent="0.25">
      <c r="A7084" t="s">
        <v>7410</v>
      </c>
      <c r="B7084" s="1">
        <v>46225</v>
      </c>
      <c r="C7084" t="s">
        <v>195</v>
      </c>
      <c r="D7084" t="s">
        <v>196</v>
      </c>
      <c r="E7084" t="s">
        <v>150</v>
      </c>
      <c r="F7084" t="s">
        <v>89</v>
      </c>
      <c r="G7084" t="s">
        <v>151</v>
      </c>
      <c r="H7084" t="s">
        <v>152</v>
      </c>
      <c r="I7084" t="s">
        <v>84</v>
      </c>
      <c r="J7084" t="s">
        <v>85</v>
      </c>
      <c r="K7084" t="s">
        <v>42</v>
      </c>
      <c r="L7084" s="8">
        <v>9.9</v>
      </c>
      <c r="M7084" s="8">
        <v>3.1</v>
      </c>
      <c r="N7084">
        <v>114</v>
      </c>
      <c r="O7084" s="8">
        <v>1128.5999999999999</v>
      </c>
      <c r="P7084" s="14">
        <v>0.22589999999999999</v>
      </c>
      <c r="Q7084" s="8">
        <v>254.95</v>
      </c>
      <c r="R7084" s="8">
        <v>873.65</v>
      </c>
      <c r="S7084" s="8">
        <v>353.4</v>
      </c>
      <c r="T7084" s="8">
        <v>520.25</v>
      </c>
      <c r="U7084">
        <v>0</v>
      </c>
      <c r="V7084" s="8">
        <v>0</v>
      </c>
      <c r="W7084" s="8">
        <v>0</v>
      </c>
      <c r="X7084" s="8">
        <v>520.25</v>
      </c>
    </row>
    <row r="7085" spans="1:24" x14ac:dyDescent="0.25">
      <c r="A7085" t="s">
        <v>7411</v>
      </c>
      <c r="B7085" s="1">
        <v>45821</v>
      </c>
      <c r="C7085" t="s">
        <v>325</v>
      </c>
      <c r="D7085" t="s">
        <v>326</v>
      </c>
      <c r="E7085" t="s">
        <v>27</v>
      </c>
      <c r="F7085" t="s">
        <v>37</v>
      </c>
      <c r="G7085" t="s">
        <v>38</v>
      </c>
      <c r="H7085" t="s">
        <v>39</v>
      </c>
      <c r="I7085" t="s">
        <v>185</v>
      </c>
      <c r="J7085" t="s">
        <v>186</v>
      </c>
      <c r="K7085" t="s">
        <v>59</v>
      </c>
      <c r="L7085" s="8">
        <v>4.9000000000000004</v>
      </c>
      <c r="M7085" s="8">
        <v>3.1</v>
      </c>
      <c r="N7085">
        <v>3</v>
      </c>
      <c r="O7085" s="8">
        <v>14.7</v>
      </c>
      <c r="P7085" s="14">
        <v>2.8799999999999999E-2</v>
      </c>
      <c r="Q7085" s="8">
        <v>0.42</v>
      </c>
      <c r="R7085" s="8">
        <v>14.28</v>
      </c>
      <c r="S7085" s="8">
        <v>9.3000000000000007</v>
      </c>
      <c r="T7085" s="8">
        <v>4.9800000000000004</v>
      </c>
      <c r="U7085">
        <v>0</v>
      </c>
      <c r="V7085" s="8">
        <v>0</v>
      </c>
      <c r="W7085" s="8">
        <v>0</v>
      </c>
      <c r="X7085" s="8">
        <v>4.9800000000000004</v>
      </c>
    </row>
    <row r="7086" spans="1:24" x14ac:dyDescent="0.25">
      <c r="A7086" t="s">
        <v>7412</v>
      </c>
      <c r="B7086" s="1">
        <v>46133</v>
      </c>
      <c r="C7086" t="s">
        <v>244</v>
      </c>
      <c r="D7086" t="s">
        <v>245</v>
      </c>
      <c r="E7086" t="s">
        <v>53</v>
      </c>
      <c r="F7086" t="s">
        <v>46</v>
      </c>
      <c r="G7086" t="s">
        <v>55</v>
      </c>
      <c r="H7086" t="s">
        <v>56</v>
      </c>
      <c r="I7086" t="s">
        <v>156</v>
      </c>
      <c r="J7086" t="s">
        <v>157</v>
      </c>
      <c r="K7086" t="s">
        <v>42</v>
      </c>
      <c r="L7086" s="8">
        <v>6.2</v>
      </c>
      <c r="M7086" s="8">
        <v>1.9</v>
      </c>
      <c r="N7086">
        <v>60</v>
      </c>
      <c r="O7086" s="8">
        <v>372</v>
      </c>
      <c r="P7086" s="14">
        <v>9.3100000000000002E-2</v>
      </c>
      <c r="Q7086" s="8">
        <v>34.630000000000003</v>
      </c>
      <c r="R7086" s="8">
        <v>337.37</v>
      </c>
      <c r="S7086" s="8">
        <v>114</v>
      </c>
      <c r="T7086" s="8">
        <v>223.37</v>
      </c>
      <c r="U7086">
        <v>0</v>
      </c>
      <c r="V7086" s="8">
        <v>0</v>
      </c>
      <c r="W7086" s="8">
        <v>0</v>
      </c>
      <c r="X7086" s="8">
        <v>223.37</v>
      </c>
    </row>
    <row r="7087" spans="1:24" x14ac:dyDescent="0.25">
      <c r="A7087" t="s">
        <v>7413</v>
      </c>
      <c r="B7087" s="1">
        <v>46080</v>
      </c>
      <c r="C7087" t="s">
        <v>551</v>
      </c>
      <c r="D7087" t="s">
        <v>552</v>
      </c>
      <c r="E7087" t="s">
        <v>27</v>
      </c>
      <c r="F7087" t="s">
        <v>54</v>
      </c>
      <c r="G7087" t="s">
        <v>29</v>
      </c>
      <c r="H7087" t="s">
        <v>30</v>
      </c>
      <c r="I7087" t="s">
        <v>122</v>
      </c>
      <c r="J7087" t="s">
        <v>123</v>
      </c>
      <c r="K7087" t="s">
        <v>59</v>
      </c>
      <c r="L7087" s="8">
        <v>5.5</v>
      </c>
      <c r="M7087" s="8">
        <v>3.8</v>
      </c>
      <c r="N7087">
        <v>80</v>
      </c>
      <c r="O7087" s="8">
        <v>440</v>
      </c>
      <c r="P7087" s="14">
        <v>5.0000000000000001E-3</v>
      </c>
      <c r="Q7087" s="8">
        <v>2.2000000000000002</v>
      </c>
      <c r="R7087" s="8">
        <v>437.8</v>
      </c>
      <c r="S7087" s="8">
        <v>304</v>
      </c>
      <c r="T7087" s="8">
        <v>133.80000000000001</v>
      </c>
      <c r="U7087">
        <v>0</v>
      </c>
      <c r="V7087" s="8">
        <v>0</v>
      </c>
      <c r="W7087" s="8">
        <v>0</v>
      </c>
      <c r="X7087" s="8">
        <v>133.80000000000001</v>
      </c>
    </row>
    <row r="7088" spans="1:24" x14ac:dyDescent="0.25">
      <c r="A7088" t="s">
        <v>7414</v>
      </c>
      <c r="B7088" s="1">
        <v>45675</v>
      </c>
      <c r="C7088" t="s">
        <v>427</v>
      </c>
      <c r="D7088" t="s">
        <v>428</v>
      </c>
      <c r="E7088" t="s">
        <v>150</v>
      </c>
      <c r="F7088" t="s">
        <v>46</v>
      </c>
      <c r="G7088" t="s">
        <v>151</v>
      </c>
      <c r="H7088" t="s">
        <v>152</v>
      </c>
      <c r="I7088" t="s">
        <v>130</v>
      </c>
      <c r="J7088" t="s">
        <v>131</v>
      </c>
      <c r="K7088" t="s">
        <v>42</v>
      </c>
      <c r="L7088" s="8">
        <v>4.8</v>
      </c>
      <c r="M7088" s="8">
        <v>1.4</v>
      </c>
      <c r="N7088">
        <v>14</v>
      </c>
      <c r="O7088" s="8">
        <v>67.2</v>
      </c>
      <c r="P7088" s="14">
        <v>3.8300000000000001E-2</v>
      </c>
      <c r="Q7088" s="8">
        <v>2.57</v>
      </c>
      <c r="R7088" s="8">
        <v>64.63</v>
      </c>
      <c r="S7088" s="8">
        <v>19.600000000000001</v>
      </c>
      <c r="T7088" s="8">
        <v>45.03</v>
      </c>
      <c r="U7088">
        <v>0</v>
      </c>
      <c r="V7088" s="8">
        <v>0</v>
      </c>
      <c r="W7088" s="8">
        <v>0</v>
      </c>
      <c r="X7088" s="8">
        <v>45.03</v>
      </c>
    </row>
    <row r="7089" spans="1:24" x14ac:dyDescent="0.25">
      <c r="A7089" t="s">
        <v>7415</v>
      </c>
      <c r="B7089" s="1">
        <v>45818</v>
      </c>
      <c r="C7089" t="s">
        <v>44</v>
      </c>
      <c r="D7089" t="s">
        <v>45</v>
      </c>
      <c r="E7089" t="s">
        <v>27</v>
      </c>
      <c r="F7089" t="s">
        <v>46</v>
      </c>
      <c r="G7089" t="s">
        <v>29</v>
      </c>
      <c r="H7089" t="s">
        <v>30</v>
      </c>
      <c r="I7089" t="s">
        <v>112</v>
      </c>
      <c r="J7089" t="s">
        <v>113</v>
      </c>
      <c r="K7089" t="s">
        <v>42</v>
      </c>
      <c r="L7089" s="8">
        <v>8.5</v>
      </c>
      <c r="M7089" s="8">
        <v>2.8</v>
      </c>
      <c r="N7089">
        <v>8</v>
      </c>
      <c r="O7089" s="8">
        <v>68</v>
      </c>
      <c r="P7089" s="14">
        <v>1.5599999999999999E-2</v>
      </c>
      <c r="Q7089" s="8">
        <v>1.06</v>
      </c>
      <c r="R7089" s="8">
        <v>66.94</v>
      </c>
      <c r="S7089" s="8">
        <v>22.4</v>
      </c>
      <c r="T7089" s="8">
        <v>44.54</v>
      </c>
      <c r="U7089">
        <v>0</v>
      </c>
      <c r="V7089" s="8">
        <v>0</v>
      </c>
      <c r="W7089" s="8">
        <v>0</v>
      </c>
      <c r="X7089" s="8">
        <v>44.54</v>
      </c>
    </row>
    <row r="7090" spans="1:24" x14ac:dyDescent="0.25">
      <c r="A7090" t="s">
        <v>7416</v>
      </c>
      <c r="B7090" s="1">
        <v>46114</v>
      </c>
      <c r="C7090" t="s">
        <v>309</v>
      </c>
      <c r="D7090" t="s">
        <v>310</v>
      </c>
      <c r="E7090" t="s">
        <v>63</v>
      </c>
      <c r="F7090" t="s">
        <v>54</v>
      </c>
      <c r="G7090" t="s">
        <v>79</v>
      </c>
      <c r="H7090" t="s">
        <v>80</v>
      </c>
      <c r="I7090" t="s">
        <v>66</v>
      </c>
      <c r="J7090" t="s">
        <v>67</v>
      </c>
      <c r="K7090" t="s">
        <v>33</v>
      </c>
      <c r="L7090" s="8">
        <v>4.5</v>
      </c>
      <c r="M7090" s="8">
        <v>2.1</v>
      </c>
      <c r="N7090">
        <v>190</v>
      </c>
      <c r="O7090" s="8">
        <v>855</v>
      </c>
      <c r="P7090" s="14">
        <v>1.5599999999999999E-2</v>
      </c>
      <c r="Q7090" s="8">
        <v>13.34</v>
      </c>
      <c r="R7090" s="8">
        <v>841.66</v>
      </c>
      <c r="S7090" s="8">
        <v>399</v>
      </c>
      <c r="T7090" s="8">
        <v>442.66</v>
      </c>
      <c r="U7090">
        <v>0</v>
      </c>
      <c r="V7090" s="8">
        <v>0</v>
      </c>
      <c r="W7090" s="8">
        <v>0</v>
      </c>
      <c r="X7090" s="8">
        <v>442.66</v>
      </c>
    </row>
    <row r="7091" spans="1:24" x14ac:dyDescent="0.25">
      <c r="A7091" t="s">
        <v>7417</v>
      </c>
      <c r="B7091" s="1">
        <v>45812</v>
      </c>
      <c r="C7091" t="s">
        <v>269</v>
      </c>
      <c r="D7091" t="s">
        <v>270</v>
      </c>
      <c r="E7091" t="s">
        <v>27</v>
      </c>
      <c r="F7091" t="s">
        <v>37</v>
      </c>
      <c r="G7091" t="s">
        <v>38</v>
      </c>
      <c r="H7091" t="s">
        <v>39</v>
      </c>
      <c r="I7091" t="s">
        <v>84</v>
      </c>
      <c r="J7091" t="s">
        <v>85</v>
      </c>
      <c r="K7091" t="s">
        <v>42</v>
      </c>
      <c r="L7091" s="8">
        <v>9.9</v>
      </c>
      <c r="M7091" s="8">
        <v>3.1</v>
      </c>
      <c r="N7091">
        <v>8</v>
      </c>
      <c r="O7091" s="8">
        <v>79.2</v>
      </c>
      <c r="P7091" s="14">
        <v>5.5999999999999999E-3</v>
      </c>
      <c r="Q7091" s="8">
        <v>0.44</v>
      </c>
      <c r="R7091" s="8">
        <v>78.760000000000005</v>
      </c>
      <c r="S7091" s="8">
        <v>24.8</v>
      </c>
      <c r="T7091" s="8">
        <v>53.96</v>
      </c>
      <c r="U7091">
        <v>0</v>
      </c>
      <c r="V7091" s="8">
        <v>0</v>
      </c>
      <c r="W7091" s="8">
        <v>0</v>
      </c>
      <c r="X7091" s="8">
        <v>53.96</v>
      </c>
    </row>
    <row r="7092" spans="1:24" x14ac:dyDescent="0.25">
      <c r="A7092" t="s">
        <v>7418</v>
      </c>
      <c r="B7092" s="1">
        <v>45748</v>
      </c>
      <c r="C7092" t="s">
        <v>371</v>
      </c>
      <c r="D7092" t="s">
        <v>372</v>
      </c>
      <c r="E7092" t="s">
        <v>63</v>
      </c>
      <c r="F7092" t="s">
        <v>54</v>
      </c>
      <c r="G7092" t="s">
        <v>79</v>
      </c>
      <c r="H7092" t="s">
        <v>80</v>
      </c>
      <c r="I7092" t="s">
        <v>57</v>
      </c>
      <c r="J7092" t="s">
        <v>58</v>
      </c>
      <c r="K7092" t="s">
        <v>59</v>
      </c>
      <c r="L7092" s="8">
        <v>10.5</v>
      </c>
      <c r="M7092" s="8">
        <v>7.5</v>
      </c>
      <c r="N7092">
        <v>82</v>
      </c>
      <c r="O7092" s="8">
        <v>861</v>
      </c>
      <c r="P7092" s="14">
        <v>1.0999999999999999E-2</v>
      </c>
      <c r="Q7092" s="8">
        <v>9.4700000000000006</v>
      </c>
      <c r="R7092" s="8">
        <v>851.53</v>
      </c>
      <c r="S7092" s="8">
        <v>615</v>
      </c>
      <c r="T7092" s="8">
        <v>236.53</v>
      </c>
      <c r="U7092">
        <v>0</v>
      </c>
      <c r="V7092" s="8">
        <v>0</v>
      </c>
      <c r="W7092" s="8">
        <v>0</v>
      </c>
      <c r="X7092" s="8">
        <v>236.53</v>
      </c>
    </row>
    <row r="7093" spans="1:24" x14ac:dyDescent="0.25">
      <c r="A7093" t="s">
        <v>7419</v>
      </c>
      <c r="B7093" s="1">
        <v>45790</v>
      </c>
      <c r="C7093" t="s">
        <v>211</v>
      </c>
      <c r="D7093" t="s">
        <v>212</v>
      </c>
      <c r="E7093" t="s">
        <v>27</v>
      </c>
      <c r="F7093" t="s">
        <v>37</v>
      </c>
      <c r="G7093" t="s">
        <v>38</v>
      </c>
      <c r="H7093" t="s">
        <v>39</v>
      </c>
      <c r="I7093" t="s">
        <v>185</v>
      </c>
      <c r="J7093" t="s">
        <v>186</v>
      </c>
      <c r="K7093" t="s">
        <v>59</v>
      </c>
      <c r="L7093" s="8">
        <v>4.9000000000000004</v>
      </c>
      <c r="M7093" s="8">
        <v>3.1</v>
      </c>
      <c r="N7093">
        <v>14</v>
      </c>
      <c r="O7093" s="8">
        <v>68.599999999999994</v>
      </c>
      <c r="P7093" s="14">
        <v>2.0500000000000001E-2</v>
      </c>
      <c r="Q7093" s="8">
        <v>1.41</v>
      </c>
      <c r="R7093" s="8">
        <v>67.19</v>
      </c>
      <c r="S7093" s="8">
        <v>43.4</v>
      </c>
      <c r="T7093" s="8">
        <v>23.79</v>
      </c>
      <c r="U7093">
        <v>0</v>
      </c>
      <c r="V7093" s="8">
        <v>0</v>
      </c>
      <c r="W7093" s="8">
        <v>0</v>
      </c>
      <c r="X7093" s="8">
        <v>23.79</v>
      </c>
    </row>
    <row r="7094" spans="1:24" x14ac:dyDescent="0.25">
      <c r="A7094" t="s">
        <v>7420</v>
      </c>
      <c r="B7094" s="1">
        <v>45336</v>
      </c>
      <c r="C7094" t="s">
        <v>758</v>
      </c>
      <c r="D7094" t="s">
        <v>759</v>
      </c>
      <c r="E7094" t="s">
        <v>27</v>
      </c>
      <c r="F7094" t="s">
        <v>37</v>
      </c>
      <c r="G7094" t="s">
        <v>29</v>
      </c>
      <c r="H7094" t="s">
        <v>30</v>
      </c>
      <c r="I7094" t="s">
        <v>127</v>
      </c>
      <c r="J7094" t="s">
        <v>128</v>
      </c>
      <c r="K7094" t="s">
        <v>33</v>
      </c>
      <c r="L7094" s="8">
        <v>7.2</v>
      </c>
      <c r="M7094" s="8">
        <v>3.6</v>
      </c>
      <c r="N7094">
        <v>26</v>
      </c>
      <c r="O7094" s="8">
        <v>187.2</v>
      </c>
      <c r="P7094" s="14">
        <v>1.6799999999999999E-2</v>
      </c>
      <c r="Q7094" s="8">
        <v>3.14</v>
      </c>
      <c r="R7094" s="8">
        <v>184.06</v>
      </c>
      <c r="S7094" s="8">
        <v>93.6</v>
      </c>
      <c r="T7094" s="8">
        <v>90.46</v>
      </c>
      <c r="U7094">
        <v>0</v>
      </c>
      <c r="V7094" s="8">
        <v>0</v>
      </c>
      <c r="W7094" s="8">
        <v>0</v>
      </c>
      <c r="X7094" s="8">
        <v>90.46</v>
      </c>
    </row>
    <row r="7095" spans="1:24" x14ac:dyDescent="0.25">
      <c r="A7095" t="s">
        <v>7421</v>
      </c>
      <c r="B7095" s="1">
        <v>45595</v>
      </c>
      <c r="C7095" t="s">
        <v>386</v>
      </c>
      <c r="D7095" t="s">
        <v>387</v>
      </c>
      <c r="E7095" t="s">
        <v>27</v>
      </c>
      <c r="F7095" t="s">
        <v>54</v>
      </c>
      <c r="G7095" t="s">
        <v>29</v>
      </c>
      <c r="H7095" t="s">
        <v>30</v>
      </c>
      <c r="I7095" t="s">
        <v>185</v>
      </c>
      <c r="J7095" t="s">
        <v>186</v>
      </c>
      <c r="K7095" t="s">
        <v>59</v>
      </c>
      <c r="L7095" s="8">
        <v>4.9000000000000004</v>
      </c>
      <c r="M7095" s="8">
        <v>3.1</v>
      </c>
      <c r="N7095">
        <v>93</v>
      </c>
      <c r="O7095" s="8">
        <v>455.7</v>
      </c>
      <c r="P7095" s="14">
        <v>5.1000000000000004E-3</v>
      </c>
      <c r="Q7095" s="8">
        <v>2.3199999999999998</v>
      </c>
      <c r="R7095" s="8">
        <v>453.38</v>
      </c>
      <c r="S7095" s="8">
        <v>288.3</v>
      </c>
      <c r="T7095" s="8">
        <v>165.08</v>
      </c>
      <c r="U7095">
        <v>0</v>
      </c>
      <c r="V7095" s="8">
        <v>0</v>
      </c>
      <c r="W7095" s="8">
        <v>0</v>
      </c>
      <c r="X7095" s="8">
        <v>165.08</v>
      </c>
    </row>
    <row r="7096" spans="1:24" x14ac:dyDescent="0.25">
      <c r="A7096" t="s">
        <v>7422</v>
      </c>
      <c r="B7096" s="1">
        <v>46211</v>
      </c>
      <c r="C7096" t="s">
        <v>87</v>
      </c>
      <c r="D7096" t="s">
        <v>88</v>
      </c>
      <c r="E7096" t="s">
        <v>63</v>
      </c>
      <c r="F7096" t="s">
        <v>89</v>
      </c>
      <c r="G7096" t="s">
        <v>79</v>
      </c>
      <c r="H7096" t="s">
        <v>80</v>
      </c>
      <c r="I7096" t="s">
        <v>127</v>
      </c>
      <c r="J7096" t="s">
        <v>128</v>
      </c>
      <c r="K7096" t="s">
        <v>33</v>
      </c>
      <c r="L7096" s="8">
        <v>7.2</v>
      </c>
      <c r="M7096" s="8">
        <v>3.6</v>
      </c>
      <c r="N7096">
        <v>129</v>
      </c>
      <c r="O7096" s="8">
        <v>928.8</v>
      </c>
      <c r="P7096" s="14">
        <v>9.3200000000000005E-2</v>
      </c>
      <c r="Q7096" s="8">
        <v>86.56</v>
      </c>
      <c r="R7096" s="8">
        <v>842.24</v>
      </c>
      <c r="S7096" s="8">
        <v>464.4</v>
      </c>
      <c r="T7096" s="8">
        <v>377.84</v>
      </c>
      <c r="U7096">
        <v>0</v>
      </c>
      <c r="V7096" s="8">
        <v>0</v>
      </c>
      <c r="W7096" s="8">
        <v>0</v>
      </c>
      <c r="X7096" s="8">
        <v>377.84</v>
      </c>
    </row>
    <row r="7097" spans="1:24" x14ac:dyDescent="0.25">
      <c r="A7097" t="s">
        <v>7423</v>
      </c>
      <c r="B7097" s="1">
        <v>45959</v>
      </c>
      <c r="C7097" t="s">
        <v>285</v>
      </c>
      <c r="D7097" t="s">
        <v>286</v>
      </c>
      <c r="E7097" t="s">
        <v>27</v>
      </c>
      <c r="F7097" t="s">
        <v>89</v>
      </c>
      <c r="G7097" t="s">
        <v>38</v>
      </c>
      <c r="H7097" t="s">
        <v>39</v>
      </c>
      <c r="I7097" t="s">
        <v>104</v>
      </c>
      <c r="J7097" t="s">
        <v>105</v>
      </c>
      <c r="K7097" t="s">
        <v>49</v>
      </c>
      <c r="L7097" s="8">
        <v>4.2</v>
      </c>
      <c r="M7097" s="8">
        <v>2.8</v>
      </c>
      <c r="N7097">
        <v>36</v>
      </c>
      <c r="O7097" s="8">
        <v>151.19999999999999</v>
      </c>
      <c r="P7097" s="14">
        <v>0.1996</v>
      </c>
      <c r="Q7097" s="8">
        <v>30.18</v>
      </c>
      <c r="R7097" s="8">
        <v>121.02</v>
      </c>
      <c r="S7097" s="8">
        <v>100.8</v>
      </c>
      <c r="T7097" s="8">
        <v>20.22</v>
      </c>
      <c r="U7097">
        <v>0</v>
      </c>
      <c r="V7097" s="8">
        <v>0</v>
      </c>
      <c r="W7097" s="8">
        <v>0</v>
      </c>
      <c r="X7097" s="8">
        <v>20.22</v>
      </c>
    </row>
    <row r="7098" spans="1:24" x14ac:dyDescent="0.25">
      <c r="A7098" t="s">
        <v>7424</v>
      </c>
      <c r="B7098" s="1">
        <v>45489</v>
      </c>
      <c r="C7098" t="s">
        <v>567</v>
      </c>
      <c r="D7098" t="s">
        <v>568</v>
      </c>
      <c r="E7098" t="s">
        <v>27</v>
      </c>
      <c r="F7098" t="s">
        <v>37</v>
      </c>
      <c r="G7098" t="s">
        <v>38</v>
      </c>
      <c r="H7098" t="s">
        <v>39</v>
      </c>
      <c r="I7098" t="s">
        <v>122</v>
      </c>
      <c r="J7098" t="s">
        <v>123</v>
      </c>
      <c r="K7098" t="s">
        <v>59</v>
      </c>
      <c r="L7098" s="8">
        <v>5.5</v>
      </c>
      <c r="M7098" s="8">
        <v>3.8</v>
      </c>
      <c r="N7098">
        <v>9</v>
      </c>
      <c r="O7098" s="8">
        <v>49.5</v>
      </c>
      <c r="P7098" s="14">
        <v>6.8999999999999999E-3</v>
      </c>
      <c r="Q7098" s="8">
        <v>0.34</v>
      </c>
      <c r="R7098" s="8">
        <v>49.16</v>
      </c>
      <c r="S7098" s="8">
        <v>34.200000000000003</v>
      </c>
      <c r="T7098" s="8">
        <v>14.96</v>
      </c>
      <c r="U7098">
        <v>0</v>
      </c>
      <c r="V7098" s="8">
        <v>0</v>
      </c>
      <c r="W7098" s="8">
        <v>0</v>
      </c>
      <c r="X7098" s="8">
        <v>14.96</v>
      </c>
    </row>
    <row r="7099" spans="1:24" x14ac:dyDescent="0.25">
      <c r="A7099" t="s">
        <v>7425</v>
      </c>
      <c r="B7099" s="1">
        <v>45620</v>
      </c>
      <c r="C7099" t="s">
        <v>318</v>
      </c>
      <c r="D7099" t="s">
        <v>319</v>
      </c>
      <c r="E7099" t="s">
        <v>27</v>
      </c>
      <c r="F7099" t="s">
        <v>37</v>
      </c>
      <c r="G7099" t="s">
        <v>29</v>
      </c>
      <c r="H7099" t="s">
        <v>30</v>
      </c>
      <c r="I7099" t="s">
        <v>31</v>
      </c>
      <c r="J7099" t="s">
        <v>32</v>
      </c>
      <c r="K7099" t="s">
        <v>33</v>
      </c>
      <c r="L7099" s="8">
        <v>5.8</v>
      </c>
      <c r="M7099" s="8">
        <v>2.7</v>
      </c>
      <c r="N7099">
        <v>16</v>
      </c>
      <c r="O7099" s="8">
        <v>92.8</v>
      </c>
      <c r="P7099" s="14">
        <v>1.2999999999999999E-3</v>
      </c>
      <c r="Q7099" s="8">
        <v>0.12</v>
      </c>
      <c r="R7099" s="8">
        <v>92.68</v>
      </c>
      <c r="S7099" s="8">
        <v>43.2</v>
      </c>
      <c r="T7099" s="8">
        <v>49.48</v>
      </c>
      <c r="U7099">
        <v>0</v>
      </c>
      <c r="V7099" s="8">
        <v>0</v>
      </c>
      <c r="W7099" s="8">
        <v>0</v>
      </c>
      <c r="X7099" s="8">
        <v>49.48</v>
      </c>
    </row>
    <row r="7100" spans="1:24" x14ac:dyDescent="0.25">
      <c r="A7100" t="s">
        <v>7426</v>
      </c>
      <c r="B7100" s="1">
        <v>45818</v>
      </c>
      <c r="C7100" t="s">
        <v>461</v>
      </c>
      <c r="D7100" t="s">
        <v>462</v>
      </c>
      <c r="E7100" t="s">
        <v>27</v>
      </c>
      <c r="F7100" t="s">
        <v>37</v>
      </c>
      <c r="G7100" t="s">
        <v>38</v>
      </c>
      <c r="H7100" t="s">
        <v>39</v>
      </c>
      <c r="I7100" t="s">
        <v>66</v>
      </c>
      <c r="J7100" t="s">
        <v>67</v>
      </c>
      <c r="K7100" t="s">
        <v>33</v>
      </c>
      <c r="L7100" s="8">
        <v>4.5</v>
      </c>
      <c r="M7100" s="8">
        <v>2.1</v>
      </c>
      <c r="N7100">
        <v>18</v>
      </c>
      <c r="O7100" s="8">
        <v>81</v>
      </c>
      <c r="P7100" s="14">
        <v>2.1700000000000001E-2</v>
      </c>
      <c r="Q7100" s="8">
        <v>1.76</v>
      </c>
      <c r="R7100" s="8">
        <v>79.239999999999995</v>
      </c>
      <c r="S7100" s="8">
        <v>37.799999999999997</v>
      </c>
      <c r="T7100" s="8">
        <v>41.44</v>
      </c>
      <c r="U7100">
        <v>0</v>
      </c>
      <c r="V7100" s="8">
        <v>0</v>
      </c>
      <c r="W7100" s="8">
        <v>0</v>
      </c>
      <c r="X7100" s="8">
        <v>41.44</v>
      </c>
    </row>
    <row r="7101" spans="1:24" x14ac:dyDescent="0.25">
      <c r="A7101" t="s">
        <v>7427</v>
      </c>
      <c r="B7101" s="1">
        <v>45376</v>
      </c>
      <c r="C7101" t="s">
        <v>102</v>
      </c>
      <c r="D7101" t="s">
        <v>103</v>
      </c>
      <c r="E7101" t="s">
        <v>27</v>
      </c>
      <c r="F7101" t="s">
        <v>54</v>
      </c>
      <c r="G7101" t="s">
        <v>29</v>
      </c>
      <c r="H7101" t="s">
        <v>30</v>
      </c>
      <c r="I7101" t="s">
        <v>185</v>
      </c>
      <c r="J7101" t="s">
        <v>186</v>
      </c>
      <c r="K7101" t="s">
        <v>59</v>
      </c>
      <c r="L7101" s="8">
        <v>4.9000000000000004</v>
      </c>
      <c r="M7101" s="8">
        <v>3.1</v>
      </c>
      <c r="N7101">
        <v>102</v>
      </c>
      <c r="O7101" s="8">
        <v>499.8</v>
      </c>
      <c r="P7101" s="14">
        <v>1.18E-2</v>
      </c>
      <c r="Q7101" s="8">
        <v>5.9</v>
      </c>
      <c r="R7101" s="8">
        <v>493.9</v>
      </c>
      <c r="S7101" s="8">
        <v>316.2</v>
      </c>
      <c r="T7101" s="8">
        <v>177.7</v>
      </c>
      <c r="U7101">
        <v>0</v>
      </c>
      <c r="V7101" s="8">
        <v>0</v>
      </c>
      <c r="W7101" s="8">
        <v>0</v>
      </c>
      <c r="X7101" s="8">
        <v>177.7</v>
      </c>
    </row>
    <row r="7102" spans="1:24" x14ac:dyDescent="0.25">
      <c r="A7102" t="s">
        <v>7428</v>
      </c>
      <c r="B7102" s="1">
        <v>46262</v>
      </c>
      <c r="C7102" t="s">
        <v>291</v>
      </c>
      <c r="D7102" t="s">
        <v>292</v>
      </c>
      <c r="E7102" t="s">
        <v>150</v>
      </c>
      <c r="F7102" t="s">
        <v>54</v>
      </c>
      <c r="G7102" t="s">
        <v>151</v>
      </c>
      <c r="H7102" t="s">
        <v>152</v>
      </c>
      <c r="I7102" t="s">
        <v>112</v>
      </c>
      <c r="J7102" t="s">
        <v>113</v>
      </c>
      <c r="K7102" t="s">
        <v>42</v>
      </c>
      <c r="L7102" s="8">
        <v>8.5</v>
      </c>
      <c r="M7102" s="8">
        <v>2.8</v>
      </c>
      <c r="N7102">
        <v>227</v>
      </c>
      <c r="O7102" s="8">
        <v>1929.5</v>
      </c>
      <c r="P7102" s="14">
        <v>2.5999999999999999E-3</v>
      </c>
      <c r="Q7102" s="8">
        <v>5.0199999999999996</v>
      </c>
      <c r="R7102" s="8">
        <v>1924.48</v>
      </c>
      <c r="S7102" s="8">
        <v>635.6</v>
      </c>
      <c r="T7102" s="8">
        <v>1288.8800000000001</v>
      </c>
      <c r="U7102">
        <v>0</v>
      </c>
      <c r="V7102" s="8">
        <v>0</v>
      </c>
      <c r="W7102" s="8">
        <v>0</v>
      </c>
      <c r="X7102" s="8">
        <v>1288.8800000000001</v>
      </c>
    </row>
    <row r="7103" spans="1:24" x14ac:dyDescent="0.25">
      <c r="A7103" t="s">
        <v>7429</v>
      </c>
      <c r="B7103" s="1">
        <v>45390</v>
      </c>
      <c r="C7103" t="s">
        <v>309</v>
      </c>
      <c r="D7103" t="s">
        <v>310</v>
      </c>
      <c r="E7103" t="s">
        <v>63</v>
      </c>
      <c r="F7103" t="s">
        <v>54</v>
      </c>
      <c r="G7103" t="s">
        <v>64</v>
      </c>
      <c r="H7103" t="s">
        <v>65</v>
      </c>
      <c r="I7103" t="s">
        <v>104</v>
      </c>
      <c r="J7103" t="s">
        <v>105</v>
      </c>
      <c r="K7103" t="s">
        <v>49</v>
      </c>
      <c r="L7103" s="8">
        <v>4.2</v>
      </c>
      <c r="M7103" s="8">
        <v>2.8</v>
      </c>
      <c r="N7103">
        <v>42</v>
      </c>
      <c r="O7103" s="8">
        <v>176.4</v>
      </c>
      <c r="P7103" s="14">
        <v>5.9700000000000003E-2</v>
      </c>
      <c r="Q7103" s="8">
        <v>10.53</v>
      </c>
      <c r="R7103" s="8">
        <v>165.87</v>
      </c>
      <c r="S7103" s="8">
        <v>117.6</v>
      </c>
      <c r="T7103" s="8">
        <v>48.27</v>
      </c>
      <c r="U7103">
        <v>0</v>
      </c>
      <c r="V7103" s="8">
        <v>0</v>
      </c>
      <c r="W7103" s="8">
        <v>0</v>
      </c>
      <c r="X7103" s="8">
        <v>48.27</v>
      </c>
    </row>
    <row r="7104" spans="1:24" x14ac:dyDescent="0.25">
      <c r="A7104" t="s">
        <v>7430</v>
      </c>
      <c r="B7104" s="1">
        <v>45463</v>
      </c>
      <c r="C7104" t="s">
        <v>546</v>
      </c>
      <c r="D7104" t="s">
        <v>547</v>
      </c>
      <c r="E7104" t="s">
        <v>27</v>
      </c>
      <c r="F7104" t="s">
        <v>89</v>
      </c>
      <c r="G7104" t="s">
        <v>38</v>
      </c>
      <c r="H7104" t="s">
        <v>39</v>
      </c>
      <c r="I7104" t="s">
        <v>127</v>
      </c>
      <c r="J7104" t="s">
        <v>128</v>
      </c>
      <c r="K7104" t="s">
        <v>33</v>
      </c>
      <c r="L7104" s="8">
        <v>7.2</v>
      </c>
      <c r="M7104" s="8">
        <v>3.6</v>
      </c>
      <c r="N7104">
        <v>40</v>
      </c>
      <c r="O7104" s="8">
        <v>288</v>
      </c>
      <c r="P7104" s="14">
        <v>5.9400000000000001E-2</v>
      </c>
      <c r="Q7104" s="8">
        <v>17.11</v>
      </c>
      <c r="R7104" s="8">
        <v>270.89</v>
      </c>
      <c r="S7104" s="8">
        <v>144</v>
      </c>
      <c r="T7104" s="8">
        <v>126.89</v>
      </c>
      <c r="U7104">
        <v>0</v>
      </c>
      <c r="V7104" s="8">
        <v>0</v>
      </c>
      <c r="W7104" s="8">
        <v>0</v>
      </c>
      <c r="X7104" s="8">
        <v>126.89</v>
      </c>
    </row>
    <row r="7105" spans="1:24" x14ac:dyDescent="0.25">
      <c r="A7105" t="s">
        <v>7431</v>
      </c>
      <c r="B7105" s="1">
        <v>46083</v>
      </c>
      <c r="C7105" t="s">
        <v>406</v>
      </c>
      <c r="D7105" t="s">
        <v>407</v>
      </c>
      <c r="E7105" t="s">
        <v>63</v>
      </c>
      <c r="F7105" t="s">
        <v>37</v>
      </c>
      <c r="G7105" t="s">
        <v>79</v>
      </c>
      <c r="H7105" t="s">
        <v>80</v>
      </c>
      <c r="I7105" t="s">
        <v>47</v>
      </c>
      <c r="J7105" t="s">
        <v>48</v>
      </c>
      <c r="K7105" t="s">
        <v>49</v>
      </c>
      <c r="L7105" s="8">
        <v>5</v>
      </c>
      <c r="M7105" s="8">
        <v>3.2</v>
      </c>
      <c r="N7105">
        <v>14</v>
      </c>
      <c r="O7105" s="8">
        <v>70</v>
      </c>
      <c r="P7105" s="14">
        <v>1.0999999999999999E-2</v>
      </c>
      <c r="Q7105" s="8">
        <v>0.77</v>
      </c>
      <c r="R7105" s="8">
        <v>69.23</v>
      </c>
      <c r="S7105" s="8">
        <v>44.8</v>
      </c>
      <c r="T7105" s="8">
        <v>24.43</v>
      </c>
      <c r="U7105">
        <v>0</v>
      </c>
      <c r="V7105" s="8">
        <v>0</v>
      </c>
      <c r="W7105" s="8">
        <v>0</v>
      </c>
      <c r="X7105" s="8">
        <v>24.43</v>
      </c>
    </row>
    <row r="7106" spans="1:24" x14ac:dyDescent="0.25">
      <c r="A7106" t="s">
        <v>7432</v>
      </c>
      <c r="B7106" s="1">
        <v>45842</v>
      </c>
      <c r="C7106" t="s">
        <v>361</v>
      </c>
      <c r="D7106" t="s">
        <v>362</v>
      </c>
      <c r="E7106" t="s">
        <v>27</v>
      </c>
      <c r="F7106" t="s">
        <v>28</v>
      </c>
      <c r="G7106" t="s">
        <v>29</v>
      </c>
      <c r="H7106" t="s">
        <v>30</v>
      </c>
      <c r="I7106" t="s">
        <v>127</v>
      </c>
      <c r="J7106" t="s">
        <v>128</v>
      </c>
      <c r="K7106" t="s">
        <v>33</v>
      </c>
      <c r="L7106" s="8">
        <v>7.2</v>
      </c>
      <c r="M7106" s="8">
        <v>3.6</v>
      </c>
      <c r="N7106">
        <v>23</v>
      </c>
      <c r="O7106" s="8">
        <v>165.6</v>
      </c>
      <c r="P7106" s="14">
        <v>0.1162</v>
      </c>
      <c r="Q7106" s="8">
        <v>19.239999999999998</v>
      </c>
      <c r="R7106" s="8">
        <v>146.36000000000001</v>
      </c>
      <c r="S7106" s="8">
        <v>82.8</v>
      </c>
      <c r="T7106" s="8">
        <v>63.56</v>
      </c>
      <c r="U7106">
        <v>0</v>
      </c>
      <c r="V7106" s="8">
        <v>0</v>
      </c>
      <c r="W7106" s="8">
        <v>0</v>
      </c>
      <c r="X7106" s="8">
        <v>63.56</v>
      </c>
    </row>
    <row r="7107" spans="1:24" x14ac:dyDescent="0.25">
      <c r="A7107" t="s">
        <v>7433</v>
      </c>
      <c r="B7107" s="1">
        <v>45838</v>
      </c>
      <c r="C7107" t="s">
        <v>266</v>
      </c>
      <c r="D7107" t="s">
        <v>267</v>
      </c>
      <c r="E7107" t="s">
        <v>53</v>
      </c>
      <c r="F7107" t="s">
        <v>54</v>
      </c>
      <c r="G7107" t="s">
        <v>55</v>
      </c>
      <c r="H7107" t="s">
        <v>56</v>
      </c>
      <c r="I7107" t="s">
        <v>112</v>
      </c>
      <c r="J7107" t="s">
        <v>113</v>
      </c>
      <c r="K7107" t="s">
        <v>42</v>
      </c>
      <c r="L7107" s="8">
        <v>8.5</v>
      </c>
      <c r="M7107" s="8">
        <v>2.8</v>
      </c>
      <c r="N7107">
        <v>72</v>
      </c>
      <c r="O7107" s="8">
        <v>612</v>
      </c>
      <c r="P7107" s="14">
        <v>3.2300000000000002E-2</v>
      </c>
      <c r="Q7107" s="8">
        <v>19.77</v>
      </c>
      <c r="R7107" s="8">
        <v>592.23</v>
      </c>
      <c r="S7107" s="8">
        <v>201.6</v>
      </c>
      <c r="T7107" s="8">
        <v>390.63</v>
      </c>
      <c r="U7107">
        <v>0</v>
      </c>
      <c r="V7107" s="8">
        <v>0</v>
      </c>
      <c r="W7107" s="8">
        <v>0</v>
      </c>
      <c r="X7107" s="8">
        <v>390.63</v>
      </c>
    </row>
    <row r="7108" spans="1:24" x14ac:dyDescent="0.25">
      <c r="A7108" t="s">
        <v>7434</v>
      </c>
      <c r="B7108" s="1">
        <v>45299</v>
      </c>
      <c r="C7108" t="s">
        <v>288</v>
      </c>
      <c r="D7108" t="s">
        <v>289</v>
      </c>
      <c r="E7108" t="s">
        <v>27</v>
      </c>
      <c r="F7108" t="s">
        <v>46</v>
      </c>
      <c r="G7108" t="s">
        <v>38</v>
      </c>
      <c r="H7108" t="s">
        <v>39</v>
      </c>
      <c r="I7108" t="s">
        <v>57</v>
      </c>
      <c r="J7108" t="s">
        <v>58</v>
      </c>
      <c r="K7108" t="s">
        <v>59</v>
      </c>
      <c r="L7108" s="8">
        <v>10.5</v>
      </c>
      <c r="M7108" s="8">
        <v>7.5</v>
      </c>
      <c r="N7108">
        <v>20</v>
      </c>
      <c r="O7108" s="8">
        <v>210</v>
      </c>
      <c r="P7108" s="14">
        <v>0.13669999999999999</v>
      </c>
      <c r="Q7108" s="8">
        <v>28.71</v>
      </c>
      <c r="R7108" s="8">
        <v>181.29</v>
      </c>
      <c r="S7108" s="8">
        <v>150</v>
      </c>
      <c r="T7108" s="8">
        <v>31.29</v>
      </c>
      <c r="U7108">
        <v>0</v>
      </c>
      <c r="V7108" s="8">
        <v>0</v>
      </c>
      <c r="W7108" s="8">
        <v>0</v>
      </c>
      <c r="X7108" s="8">
        <v>31.29</v>
      </c>
    </row>
    <row r="7109" spans="1:24" x14ac:dyDescent="0.25">
      <c r="A7109" t="s">
        <v>7435</v>
      </c>
      <c r="B7109" s="1">
        <v>45933</v>
      </c>
      <c r="C7109" t="s">
        <v>77</v>
      </c>
      <c r="D7109" t="s">
        <v>78</v>
      </c>
      <c r="E7109" t="s">
        <v>63</v>
      </c>
      <c r="F7109" t="s">
        <v>37</v>
      </c>
      <c r="G7109" t="s">
        <v>79</v>
      </c>
      <c r="H7109" t="s">
        <v>80</v>
      </c>
      <c r="I7109" t="s">
        <v>84</v>
      </c>
      <c r="J7109" t="s">
        <v>85</v>
      </c>
      <c r="K7109" t="s">
        <v>42</v>
      </c>
      <c r="L7109" s="8">
        <v>9.9</v>
      </c>
      <c r="M7109" s="8">
        <v>3.1</v>
      </c>
      <c r="N7109">
        <v>16</v>
      </c>
      <c r="O7109" s="8">
        <v>158.4</v>
      </c>
      <c r="P7109" s="14">
        <v>1.4E-3</v>
      </c>
      <c r="Q7109" s="8">
        <v>0.22</v>
      </c>
      <c r="R7109" s="8">
        <v>158.18</v>
      </c>
      <c r="S7109" s="8">
        <v>49.6</v>
      </c>
      <c r="T7109" s="8">
        <v>108.58</v>
      </c>
      <c r="U7109">
        <v>0</v>
      </c>
      <c r="V7109" s="8">
        <v>0</v>
      </c>
      <c r="W7109" s="8">
        <v>0</v>
      </c>
      <c r="X7109" s="8">
        <v>108.58</v>
      </c>
    </row>
    <row r="7110" spans="1:24" x14ac:dyDescent="0.25">
      <c r="A7110" t="s">
        <v>7436</v>
      </c>
      <c r="B7110" s="1">
        <v>45359</v>
      </c>
      <c r="C7110" t="s">
        <v>642</v>
      </c>
      <c r="D7110" t="s">
        <v>643</v>
      </c>
      <c r="E7110" t="s">
        <v>71</v>
      </c>
      <c r="F7110" t="s">
        <v>54</v>
      </c>
      <c r="G7110" t="s">
        <v>165</v>
      </c>
      <c r="H7110" t="s">
        <v>166</v>
      </c>
      <c r="I7110" t="s">
        <v>117</v>
      </c>
      <c r="J7110" t="s">
        <v>118</v>
      </c>
      <c r="K7110" t="s">
        <v>59</v>
      </c>
      <c r="L7110" s="8">
        <v>6</v>
      </c>
      <c r="M7110" s="8">
        <v>4.2</v>
      </c>
      <c r="N7110">
        <v>39</v>
      </c>
      <c r="O7110" s="8">
        <v>234</v>
      </c>
      <c r="P7110" s="14">
        <v>6.1600000000000002E-2</v>
      </c>
      <c r="Q7110" s="8">
        <v>14.41</v>
      </c>
      <c r="R7110" s="8">
        <v>219.59</v>
      </c>
      <c r="S7110" s="8">
        <v>163.80000000000001</v>
      </c>
      <c r="T7110" s="8">
        <v>55.79</v>
      </c>
      <c r="U7110">
        <v>0</v>
      </c>
      <c r="V7110" s="8">
        <v>0</v>
      </c>
      <c r="W7110" s="8">
        <v>0</v>
      </c>
      <c r="X7110" s="8">
        <v>55.79</v>
      </c>
    </row>
    <row r="7111" spans="1:24" x14ac:dyDescent="0.25">
      <c r="A7111" t="s">
        <v>7437</v>
      </c>
      <c r="B7111" s="1">
        <v>45507</v>
      </c>
      <c r="C7111" t="s">
        <v>162</v>
      </c>
      <c r="D7111" t="s">
        <v>163</v>
      </c>
      <c r="E7111" t="s">
        <v>150</v>
      </c>
      <c r="F7111" t="s">
        <v>89</v>
      </c>
      <c r="G7111" t="s">
        <v>151</v>
      </c>
      <c r="H7111" t="s">
        <v>152</v>
      </c>
      <c r="I7111" t="s">
        <v>185</v>
      </c>
      <c r="J7111" t="s">
        <v>186</v>
      </c>
      <c r="K7111" t="s">
        <v>59</v>
      </c>
      <c r="L7111" s="8">
        <v>4.9000000000000004</v>
      </c>
      <c r="M7111" s="8">
        <v>3.1</v>
      </c>
      <c r="N7111">
        <v>180</v>
      </c>
      <c r="O7111" s="8">
        <v>882</v>
      </c>
      <c r="P7111" s="14">
        <v>0.16589999999999999</v>
      </c>
      <c r="Q7111" s="8">
        <v>146.32</v>
      </c>
      <c r="R7111" s="8">
        <v>735.68</v>
      </c>
      <c r="S7111" s="8">
        <v>558</v>
      </c>
      <c r="T7111" s="8">
        <v>177.68</v>
      </c>
      <c r="U7111">
        <v>0</v>
      </c>
      <c r="V7111" s="8">
        <v>0</v>
      </c>
      <c r="W7111" s="8">
        <v>0</v>
      </c>
      <c r="X7111" s="8">
        <v>177.68</v>
      </c>
    </row>
    <row r="7112" spans="1:24" x14ac:dyDescent="0.25">
      <c r="A7112" t="s">
        <v>7438</v>
      </c>
      <c r="B7112" s="1">
        <v>45978</v>
      </c>
      <c r="C7112" t="s">
        <v>805</v>
      </c>
      <c r="D7112" t="s">
        <v>806</v>
      </c>
      <c r="E7112" t="s">
        <v>63</v>
      </c>
      <c r="F7112" t="s">
        <v>89</v>
      </c>
      <c r="G7112" t="s">
        <v>79</v>
      </c>
      <c r="H7112" t="s">
        <v>80</v>
      </c>
      <c r="I7112" t="s">
        <v>122</v>
      </c>
      <c r="J7112" t="s">
        <v>123</v>
      </c>
      <c r="K7112" t="s">
        <v>59</v>
      </c>
      <c r="L7112" s="8">
        <v>5.5</v>
      </c>
      <c r="M7112" s="8">
        <v>3.8</v>
      </c>
      <c r="N7112">
        <v>170</v>
      </c>
      <c r="O7112" s="8">
        <v>935</v>
      </c>
      <c r="P7112" s="14">
        <v>0.12540000000000001</v>
      </c>
      <c r="Q7112" s="8">
        <v>117.25</v>
      </c>
      <c r="R7112" s="8">
        <v>817.75</v>
      </c>
      <c r="S7112" s="8">
        <v>646</v>
      </c>
      <c r="T7112" s="8">
        <v>171.75</v>
      </c>
      <c r="U7112">
        <v>0</v>
      </c>
      <c r="V7112" s="8">
        <v>0</v>
      </c>
      <c r="W7112" s="8">
        <v>0</v>
      </c>
      <c r="X7112" s="8">
        <v>171.75</v>
      </c>
    </row>
    <row r="7113" spans="1:24" x14ac:dyDescent="0.25">
      <c r="A7113" t="s">
        <v>7439</v>
      </c>
      <c r="B7113" s="1">
        <v>45936</v>
      </c>
      <c r="C7113" t="s">
        <v>551</v>
      </c>
      <c r="D7113" t="s">
        <v>552</v>
      </c>
      <c r="E7113" t="s">
        <v>27</v>
      </c>
      <c r="F7113" t="s">
        <v>54</v>
      </c>
      <c r="G7113" t="s">
        <v>38</v>
      </c>
      <c r="H7113" t="s">
        <v>39</v>
      </c>
      <c r="I7113" t="s">
        <v>66</v>
      </c>
      <c r="J7113" t="s">
        <v>67</v>
      </c>
      <c r="K7113" t="s">
        <v>33</v>
      </c>
      <c r="L7113" s="8">
        <v>4.5</v>
      </c>
      <c r="M7113" s="8">
        <v>2.1</v>
      </c>
      <c r="N7113">
        <v>205</v>
      </c>
      <c r="O7113" s="8">
        <v>922.5</v>
      </c>
      <c r="P7113" s="14">
        <v>5.5999999999999999E-3</v>
      </c>
      <c r="Q7113" s="8">
        <v>5.17</v>
      </c>
      <c r="R7113" s="8">
        <v>917.33</v>
      </c>
      <c r="S7113" s="8">
        <v>430.5</v>
      </c>
      <c r="T7113" s="8">
        <v>486.83</v>
      </c>
      <c r="U7113">
        <v>0</v>
      </c>
      <c r="V7113" s="8">
        <v>0</v>
      </c>
      <c r="W7113" s="8">
        <v>0</v>
      </c>
      <c r="X7113" s="8">
        <v>486.83</v>
      </c>
    </row>
    <row r="7114" spans="1:24" x14ac:dyDescent="0.25">
      <c r="A7114" t="s">
        <v>7440</v>
      </c>
      <c r="B7114" s="1">
        <v>46084</v>
      </c>
      <c r="C7114" t="s">
        <v>77</v>
      </c>
      <c r="D7114" t="s">
        <v>78</v>
      </c>
      <c r="E7114" t="s">
        <v>63</v>
      </c>
      <c r="F7114" t="s">
        <v>37</v>
      </c>
      <c r="G7114" t="s">
        <v>79</v>
      </c>
      <c r="H7114" t="s">
        <v>80</v>
      </c>
      <c r="I7114" t="s">
        <v>117</v>
      </c>
      <c r="J7114" t="s">
        <v>118</v>
      </c>
      <c r="K7114" t="s">
        <v>59</v>
      </c>
      <c r="L7114" s="8">
        <v>6</v>
      </c>
      <c r="M7114" s="8">
        <v>4.2</v>
      </c>
      <c r="N7114">
        <v>11</v>
      </c>
      <c r="O7114" s="8">
        <v>66</v>
      </c>
      <c r="P7114" s="14">
        <v>1.8E-3</v>
      </c>
      <c r="Q7114" s="8">
        <v>0.12</v>
      </c>
      <c r="R7114" s="8">
        <v>65.88</v>
      </c>
      <c r="S7114" s="8">
        <v>46.2</v>
      </c>
      <c r="T7114" s="8">
        <v>19.68</v>
      </c>
      <c r="U7114">
        <v>0</v>
      </c>
      <c r="V7114" s="8">
        <v>0</v>
      </c>
      <c r="W7114" s="8">
        <v>0</v>
      </c>
      <c r="X7114" s="8">
        <v>19.68</v>
      </c>
    </row>
    <row r="7115" spans="1:24" x14ac:dyDescent="0.25">
      <c r="A7115" t="s">
        <v>7441</v>
      </c>
      <c r="B7115" s="1">
        <v>45510</v>
      </c>
      <c r="C7115" t="s">
        <v>291</v>
      </c>
      <c r="D7115" t="s">
        <v>292</v>
      </c>
      <c r="E7115" t="s">
        <v>150</v>
      </c>
      <c r="F7115" t="s">
        <v>54</v>
      </c>
      <c r="G7115" t="s">
        <v>151</v>
      </c>
      <c r="H7115" t="s">
        <v>152</v>
      </c>
      <c r="I7115" t="s">
        <v>104</v>
      </c>
      <c r="J7115" t="s">
        <v>105</v>
      </c>
      <c r="K7115" t="s">
        <v>49</v>
      </c>
      <c r="L7115" s="8">
        <v>4.2</v>
      </c>
      <c r="M7115" s="8">
        <v>2.8</v>
      </c>
      <c r="N7115">
        <v>14</v>
      </c>
      <c r="O7115" s="8">
        <v>58.8</v>
      </c>
      <c r="P7115" s="14">
        <v>2.87E-2</v>
      </c>
      <c r="Q7115" s="8">
        <v>1.69</v>
      </c>
      <c r="R7115" s="8">
        <v>57.11</v>
      </c>
      <c r="S7115" s="8">
        <v>39.200000000000003</v>
      </c>
      <c r="T7115" s="8">
        <v>17.91</v>
      </c>
      <c r="U7115">
        <v>0</v>
      </c>
      <c r="V7115" s="8">
        <v>0</v>
      </c>
      <c r="W7115" s="8">
        <v>0</v>
      </c>
      <c r="X7115" s="8">
        <v>17.91</v>
      </c>
    </row>
    <row r="7116" spans="1:24" x14ac:dyDescent="0.25">
      <c r="A7116" t="s">
        <v>7442</v>
      </c>
      <c r="B7116" s="1">
        <v>46177</v>
      </c>
      <c r="C7116" t="s">
        <v>276</v>
      </c>
      <c r="D7116" t="s">
        <v>277</v>
      </c>
      <c r="E7116" t="s">
        <v>150</v>
      </c>
      <c r="F7116" t="s">
        <v>37</v>
      </c>
      <c r="G7116" t="s">
        <v>151</v>
      </c>
      <c r="H7116" t="s">
        <v>152</v>
      </c>
      <c r="I7116" t="s">
        <v>99</v>
      </c>
      <c r="J7116" t="s">
        <v>100</v>
      </c>
      <c r="K7116" t="s">
        <v>49</v>
      </c>
      <c r="L7116" s="8">
        <v>3.8</v>
      </c>
      <c r="M7116" s="8">
        <v>2.6</v>
      </c>
      <c r="N7116">
        <v>35</v>
      </c>
      <c r="O7116" s="8">
        <v>133</v>
      </c>
      <c r="P7116" s="14">
        <v>3.8699999999999998E-2</v>
      </c>
      <c r="Q7116" s="8">
        <v>5.15</v>
      </c>
      <c r="R7116" s="8">
        <v>127.85</v>
      </c>
      <c r="S7116" s="8">
        <v>91</v>
      </c>
      <c r="T7116" s="8">
        <v>36.85</v>
      </c>
      <c r="U7116">
        <v>0</v>
      </c>
      <c r="V7116" s="8">
        <v>0</v>
      </c>
      <c r="W7116" s="8">
        <v>0</v>
      </c>
      <c r="X7116" s="8">
        <v>36.85</v>
      </c>
    </row>
    <row r="7117" spans="1:24" x14ac:dyDescent="0.25">
      <c r="A7117" t="s">
        <v>7443</v>
      </c>
      <c r="B7117" s="1">
        <v>45993</v>
      </c>
      <c r="C7117" t="s">
        <v>266</v>
      </c>
      <c r="D7117" t="s">
        <v>267</v>
      </c>
      <c r="E7117" t="s">
        <v>53</v>
      </c>
      <c r="F7117" t="s">
        <v>54</v>
      </c>
      <c r="G7117" t="s">
        <v>55</v>
      </c>
      <c r="H7117" t="s">
        <v>56</v>
      </c>
      <c r="I7117" t="s">
        <v>130</v>
      </c>
      <c r="J7117" t="s">
        <v>131</v>
      </c>
      <c r="K7117" t="s">
        <v>42</v>
      </c>
      <c r="L7117" s="8">
        <v>4.8</v>
      </c>
      <c r="M7117" s="8">
        <v>1.4</v>
      </c>
      <c r="N7117">
        <v>94</v>
      </c>
      <c r="O7117" s="8">
        <v>451.2</v>
      </c>
      <c r="P7117" s="14">
        <v>0.3805</v>
      </c>
      <c r="Q7117" s="8">
        <v>171.68</v>
      </c>
      <c r="R7117" s="8">
        <v>279.52</v>
      </c>
      <c r="S7117" s="8">
        <v>131.6</v>
      </c>
      <c r="T7117" s="8">
        <v>147.91999999999999</v>
      </c>
      <c r="U7117">
        <v>0</v>
      </c>
      <c r="V7117" s="8">
        <v>0</v>
      </c>
      <c r="W7117" s="8">
        <v>0</v>
      </c>
      <c r="X7117" s="8">
        <v>147.91999999999999</v>
      </c>
    </row>
    <row r="7118" spans="1:24" x14ac:dyDescent="0.25">
      <c r="A7118" t="s">
        <v>7444</v>
      </c>
      <c r="B7118" s="1">
        <v>45726</v>
      </c>
      <c r="C7118" t="s">
        <v>480</v>
      </c>
      <c r="D7118" t="s">
        <v>481</v>
      </c>
      <c r="E7118" t="s">
        <v>63</v>
      </c>
      <c r="F7118" t="s">
        <v>54</v>
      </c>
      <c r="G7118" t="s">
        <v>64</v>
      </c>
      <c r="H7118" t="s">
        <v>65</v>
      </c>
      <c r="I7118" t="s">
        <v>104</v>
      </c>
      <c r="J7118" t="s">
        <v>105</v>
      </c>
      <c r="K7118" t="s">
        <v>49</v>
      </c>
      <c r="L7118" s="8">
        <v>4.2</v>
      </c>
      <c r="M7118" s="8">
        <v>2.8</v>
      </c>
      <c r="N7118">
        <v>42</v>
      </c>
      <c r="O7118" s="8">
        <v>176.4</v>
      </c>
      <c r="P7118" s="14">
        <v>3.3999999999999998E-3</v>
      </c>
      <c r="Q7118" s="8">
        <v>0.6</v>
      </c>
      <c r="R7118" s="8">
        <v>175.8</v>
      </c>
      <c r="S7118" s="8">
        <v>117.6</v>
      </c>
      <c r="T7118" s="8">
        <v>58.2</v>
      </c>
      <c r="U7118">
        <v>0</v>
      </c>
      <c r="V7118" s="8">
        <v>0</v>
      </c>
      <c r="W7118" s="8">
        <v>0</v>
      </c>
      <c r="X7118" s="8">
        <v>58.2</v>
      </c>
    </row>
    <row r="7119" spans="1:24" x14ac:dyDescent="0.25">
      <c r="A7119" t="s">
        <v>7445</v>
      </c>
      <c r="B7119" s="1">
        <v>46147</v>
      </c>
      <c r="C7119" t="s">
        <v>226</v>
      </c>
      <c r="D7119" t="s">
        <v>227</v>
      </c>
      <c r="E7119" t="s">
        <v>27</v>
      </c>
      <c r="F7119" t="s">
        <v>54</v>
      </c>
      <c r="G7119" t="s">
        <v>29</v>
      </c>
      <c r="H7119" t="s">
        <v>30</v>
      </c>
      <c r="I7119" t="s">
        <v>57</v>
      </c>
      <c r="J7119" t="s">
        <v>58</v>
      </c>
      <c r="K7119" t="s">
        <v>59</v>
      </c>
      <c r="L7119" s="8">
        <v>10.5</v>
      </c>
      <c r="M7119" s="8">
        <v>7.5</v>
      </c>
      <c r="N7119">
        <v>67</v>
      </c>
      <c r="O7119" s="8">
        <v>703.5</v>
      </c>
      <c r="P7119" s="14">
        <v>2.7000000000000001E-3</v>
      </c>
      <c r="Q7119" s="8">
        <v>1.9</v>
      </c>
      <c r="R7119" s="8">
        <v>701.6</v>
      </c>
      <c r="S7119" s="8">
        <v>502.5</v>
      </c>
      <c r="T7119" s="8">
        <v>199.1</v>
      </c>
      <c r="U7119">
        <v>0</v>
      </c>
      <c r="V7119" s="8">
        <v>0</v>
      </c>
      <c r="W7119" s="8">
        <v>0</v>
      </c>
      <c r="X7119" s="8">
        <v>199.1</v>
      </c>
    </row>
    <row r="7120" spans="1:24" x14ac:dyDescent="0.25">
      <c r="A7120" t="s">
        <v>7446</v>
      </c>
      <c r="B7120" s="1">
        <v>45398</v>
      </c>
      <c r="C7120" t="s">
        <v>107</v>
      </c>
      <c r="D7120" t="s">
        <v>108</v>
      </c>
      <c r="E7120" t="s">
        <v>53</v>
      </c>
      <c r="F7120" t="s">
        <v>46</v>
      </c>
      <c r="G7120" t="s">
        <v>55</v>
      </c>
      <c r="H7120" t="s">
        <v>56</v>
      </c>
      <c r="I7120" t="s">
        <v>57</v>
      </c>
      <c r="J7120" t="s">
        <v>58</v>
      </c>
      <c r="K7120" t="s">
        <v>59</v>
      </c>
      <c r="L7120" s="8">
        <v>10.5</v>
      </c>
      <c r="M7120" s="8">
        <v>7.5</v>
      </c>
      <c r="N7120">
        <v>42</v>
      </c>
      <c r="O7120" s="8">
        <v>441</v>
      </c>
      <c r="P7120" s="14">
        <v>0.1953</v>
      </c>
      <c r="Q7120" s="8">
        <v>86.13</v>
      </c>
      <c r="R7120" s="8">
        <v>354.87</v>
      </c>
      <c r="S7120" s="8">
        <v>315</v>
      </c>
      <c r="T7120" s="8">
        <v>39.869999999999997</v>
      </c>
      <c r="U7120">
        <v>0</v>
      </c>
      <c r="V7120" s="8">
        <v>0</v>
      </c>
      <c r="W7120" s="8">
        <v>0</v>
      </c>
      <c r="X7120" s="8">
        <v>39.869999999999997</v>
      </c>
    </row>
    <row r="7121" spans="1:24" x14ac:dyDescent="0.25">
      <c r="A7121" t="s">
        <v>7447</v>
      </c>
      <c r="B7121" s="1">
        <v>45502</v>
      </c>
      <c r="C7121" t="s">
        <v>528</v>
      </c>
      <c r="D7121" t="s">
        <v>529</v>
      </c>
      <c r="E7121" t="s">
        <v>27</v>
      </c>
      <c r="F7121" t="s">
        <v>54</v>
      </c>
      <c r="G7121" t="s">
        <v>29</v>
      </c>
      <c r="H7121" t="s">
        <v>30</v>
      </c>
      <c r="I7121" t="s">
        <v>40</v>
      </c>
      <c r="J7121" t="s">
        <v>41</v>
      </c>
      <c r="K7121" t="s">
        <v>42</v>
      </c>
      <c r="L7121" s="8">
        <v>14.5</v>
      </c>
      <c r="M7121" s="8">
        <v>4.2</v>
      </c>
      <c r="N7121">
        <v>107</v>
      </c>
      <c r="O7121" s="8">
        <v>1551.5</v>
      </c>
      <c r="P7121" s="14">
        <v>5.4999999999999997E-3</v>
      </c>
      <c r="Q7121" s="8">
        <v>8.5299999999999994</v>
      </c>
      <c r="R7121" s="8">
        <v>1542.97</v>
      </c>
      <c r="S7121" s="8">
        <v>449.4</v>
      </c>
      <c r="T7121" s="8">
        <v>1093.57</v>
      </c>
      <c r="U7121">
        <v>0</v>
      </c>
      <c r="V7121" s="8">
        <v>0</v>
      </c>
      <c r="W7121" s="8">
        <v>0</v>
      </c>
      <c r="X7121" s="8">
        <v>1093.57</v>
      </c>
    </row>
    <row r="7122" spans="1:24" x14ac:dyDescent="0.25">
      <c r="A7122" t="s">
        <v>7448</v>
      </c>
      <c r="B7122" s="1">
        <v>45842</v>
      </c>
      <c r="C7122" t="s">
        <v>171</v>
      </c>
      <c r="D7122" t="s">
        <v>172</v>
      </c>
      <c r="E7122" t="s">
        <v>27</v>
      </c>
      <c r="F7122" t="s">
        <v>46</v>
      </c>
      <c r="G7122" t="s">
        <v>38</v>
      </c>
      <c r="H7122" t="s">
        <v>39</v>
      </c>
      <c r="I7122" t="s">
        <v>185</v>
      </c>
      <c r="J7122" t="s">
        <v>186</v>
      </c>
      <c r="K7122" t="s">
        <v>59</v>
      </c>
      <c r="L7122" s="8">
        <v>4.9000000000000004</v>
      </c>
      <c r="M7122" s="8">
        <v>3.1</v>
      </c>
      <c r="N7122">
        <v>17</v>
      </c>
      <c r="O7122" s="8">
        <v>83.3</v>
      </c>
      <c r="P7122" s="14">
        <v>9.5200000000000007E-2</v>
      </c>
      <c r="Q7122" s="8">
        <v>7.93</v>
      </c>
      <c r="R7122" s="8">
        <v>75.37</v>
      </c>
      <c r="S7122" s="8">
        <v>52.7</v>
      </c>
      <c r="T7122" s="8">
        <v>22.67</v>
      </c>
      <c r="U7122">
        <v>0</v>
      </c>
      <c r="V7122" s="8">
        <v>0</v>
      </c>
      <c r="W7122" s="8">
        <v>0</v>
      </c>
      <c r="X7122" s="8">
        <v>22.67</v>
      </c>
    </row>
    <row r="7123" spans="1:24" x14ac:dyDescent="0.25">
      <c r="A7123" t="s">
        <v>7449</v>
      </c>
      <c r="B7123" s="1">
        <v>46140</v>
      </c>
      <c r="C7123" t="s">
        <v>168</v>
      </c>
      <c r="D7123" t="s">
        <v>169</v>
      </c>
      <c r="E7123" t="s">
        <v>63</v>
      </c>
      <c r="F7123" t="s">
        <v>46</v>
      </c>
      <c r="G7123" t="s">
        <v>64</v>
      </c>
      <c r="H7123" t="s">
        <v>65</v>
      </c>
      <c r="I7123" t="s">
        <v>99</v>
      </c>
      <c r="J7123" t="s">
        <v>100</v>
      </c>
      <c r="K7123" t="s">
        <v>49</v>
      </c>
      <c r="L7123" s="8">
        <v>3.8</v>
      </c>
      <c r="M7123" s="8">
        <v>2.6</v>
      </c>
      <c r="N7123">
        <v>4</v>
      </c>
      <c r="O7123" s="8">
        <v>15.2</v>
      </c>
      <c r="P7123" s="14">
        <v>4.5499999999999999E-2</v>
      </c>
      <c r="Q7123" s="8">
        <v>0.69</v>
      </c>
      <c r="R7123" s="8">
        <v>14.51</v>
      </c>
      <c r="S7123" s="8">
        <v>10.4</v>
      </c>
      <c r="T7123" s="8">
        <v>4.1100000000000003</v>
      </c>
      <c r="U7123">
        <v>0</v>
      </c>
      <c r="V7123" s="8">
        <v>0</v>
      </c>
      <c r="W7123" s="8">
        <v>0</v>
      </c>
      <c r="X7123" s="8">
        <v>4.1100000000000003</v>
      </c>
    </row>
    <row r="7124" spans="1:24" x14ac:dyDescent="0.25">
      <c r="A7124" t="s">
        <v>7450</v>
      </c>
      <c r="B7124" s="1">
        <v>46011</v>
      </c>
      <c r="C7124" t="s">
        <v>291</v>
      </c>
      <c r="D7124" t="s">
        <v>292</v>
      </c>
      <c r="E7124" t="s">
        <v>150</v>
      </c>
      <c r="F7124" t="s">
        <v>54</v>
      </c>
      <c r="G7124" t="s">
        <v>151</v>
      </c>
      <c r="H7124" t="s">
        <v>152</v>
      </c>
      <c r="I7124" t="s">
        <v>144</v>
      </c>
      <c r="J7124" t="s">
        <v>145</v>
      </c>
      <c r="K7124" t="s">
        <v>33</v>
      </c>
      <c r="L7124" s="8">
        <v>12</v>
      </c>
      <c r="M7124" s="8">
        <v>6.5</v>
      </c>
      <c r="N7124">
        <v>20</v>
      </c>
      <c r="O7124" s="8">
        <v>240</v>
      </c>
      <c r="P7124" s="14">
        <v>4.9299999999999997E-2</v>
      </c>
      <c r="Q7124" s="8">
        <v>11.83</v>
      </c>
      <c r="R7124" s="8">
        <v>228.17</v>
      </c>
      <c r="S7124" s="8">
        <v>130</v>
      </c>
      <c r="T7124" s="8">
        <v>98.17</v>
      </c>
      <c r="U7124">
        <v>4</v>
      </c>
      <c r="V7124" s="8">
        <v>45.63</v>
      </c>
      <c r="W7124" s="8">
        <v>28</v>
      </c>
      <c r="X7124" s="8">
        <v>70.17</v>
      </c>
    </row>
    <row r="7125" spans="1:24" x14ac:dyDescent="0.25">
      <c r="A7125" t="s">
        <v>7451</v>
      </c>
      <c r="B7125" s="1">
        <v>46191</v>
      </c>
      <c r="C7125" t="s">
        <v>472</v>
      </c>
      <c r="D7125" t="s">
        <v>473</v>
      </c>
      <c r="E7125" t="s">
        <v>71</v>
      </c>
      <c r="F7125" t="s">
        <v>54</v>
      </c>
      <c r="G7125" t="s">
        <v>165</v>
      </c>
      <c r="H7125" t="s">
        <v>166</v>
      </c>
      <c r="I7125" t="s">
        <v>127</v>
      </c>
      <c r="J7125" t="s">
        <v>128</v>
      </c>
      <c r="K7125" t="s">
        <v>33</v>
      </c>
      <c r="L7125" s="8">
        <v>7.2</v>
      </c>
      <c r="M7125" s="8">
        <v>3.6</v>
      </c>
      <c r="N7125">
        <v>133</v>
      </c>
      <c r="O7125" s="8">
        <v>957.6</v>
      </c>
      <c r="P7125" s="14">
        <v>2.4799999999999999E-2</v>
      </c>
      <c r="Q7125" s="8">
        <v>23.75</v>
      </c>
      <c r="R7125" s="8">
        <v>933.85</v>
      </c>
      <c r="S7125" s="8">
        <v>478.8</v>
      </c>
      <c r="T7125" s="8">
        <v>455.05</v>
      </c>
      <c r="U7125">
        <v>0</v>
      </c>
      <c r="V7125" s="8">
        <v>0</v>
      </c>
      <c r="W7125" s="8">
        <v>0</v>
      </c>
      <c r="X7125" s="8">
        <v>455.05</v>
      </c>
    </row>
    <row r="7126" spans="1:24" x14ac:dyDescent="0.25">
      <c r="A7126" t="s">
        <v>7452</v>
      </c>
      <c r="B7126" s="1">
        <v>46051</v>
      </c>
      <c r="C7126" t="s">
        <v>315</v>
      </c>
      <c r="D7126" t="s">
        <v>316</v>
      </c>
      <c r="E7126" t="s">
        <v>27</v>
      </c>
      <c r="F7126" t="s">
        <v>46</v>
      </c>
      <c r="G7126" t="s">
        <v>38</v>
      </c>
      <c r="H7126" t="s">
        <v>39</v>
      </c>
      <c r="I7126" t="s">
        <v>156</v>
      </c>
      <c r="J7126" t="s">
        <v>157</v>
      </c>
      <c r="K7126" t="s">
        <v>42</v>
      </c>
      <c r="L7126" s="8">
        <v>6.2</v>
      </c>
      <c r="M7126" s="8">
        <v>1.9</v>
      </c>
      <c r="N7126">
        <v>91</v>
      </c>
      <c r="O7126" s="8">
        <v>564.20000000000005</v>
      </c>
      <c r="P7126" s="14">
        <v>0.223</v>
      </c>
      <c r="Q7126" s="8">
        <v>125.82</v>
      </c>
      <c r="R7126" s="8">
        <v>438.38</v>
      </c>
      <c r="S7126" s="8">
        <v>172.9</v>
      </c>
      <c r="T7126" s="8">
        <v>265.48</v>
      </c>
      <c r="U7126">
        <v>0</v>
      </c>
      <c r="V7126" s="8">
        <v>0</v>
      </c>
      <c r="W7126" s="8">
        <v>0</v>
      </c>
      <c r="X7126" s="8">
        <v>265.48</v>
      </c>
    </row>
    <row r="7127" spans="1:24" x14ac:dyDescent="0.25">
      <c r="A7127" t="s">
        <v>7453</v>
      </c>
      <c r="B7127" s="1">
        <v>46085</v>
      </c>
      <c r="C7127" t="s">
        <v>276</v>
      </c>
      <c r="D7127" t="s">
        <v>277</v>
      </c>
      <c r="E7127" t="s">
        <v>150</v>
      </c>
      <c r="F7127" t="s">
        <v>37</v>
      </c>
      <c r="G7127" t="s">
        <v>151</v>
      </c>
      <c r="H7127" t="s">
        <v>152</v>
      </c>
      <c r="I7127" t="s">
        <v>112</v>
      </c>
      <c r="J7127" t="s">
        <v>113</v>
      </c>
      <c r="K7127" t="s">
        <v>42</v>
      </c>
      <c r="L7127" s="8">
        <v>8.5</v>
      </c>
      <c r="M7127" s="8">
        <v>2.8</v>
      </c>
      <c r="N7127">
        <v>1</v>
      </c>
      <c r="O7127" s="8">
        <v>8.5</v>
      </c>
      <c r="P7127" s="14">
        <v>3.5999999999999999E-3</v>
      </c>
      <c r="Q7127" s="8">
        <v>0.03</v>
      </c>
      <c r="R7127" s="8">
        <v>8.4700000000000006</v>
      </c>
      <c r="S7127" s="8">
        <v>2.8</v>
      </c>
      <c r="T7127" s="8">
        <v>5.67</v>
      </c>
      <c r="U7127">
        <v>0</v>
      </c>
      <c r="V7127" s="8">
        <v>0</v>
      </c>
      <c r="W7127" s="8">
        <v>0</v>
      </c>
      <c r="X7127" s="8">
        <v>5.67</v>
      </c>
    </row>
    <row r="7128" spans="1:24" x14ac:dyDescent="0.25">
      <c r="A7128" t="s">
        <v>7454</v>
      </c>
      <c r="B7128" s="1">
        <v>45737</v>
      </c>
      <c r="C7128" t="s">
        <v>386</v>
      </c>
      <c r="D7128" t="s">
        <v>387</v>
      </c>
      <c r="E7128" t="s">
        <v>27</v>
      </c>
      <c r="F7128" t="s">
        <v>54</v>
      </c>
      <c r="G7128" t="s">
        <v>38</v>
      </c>
      <c r="H7128" t="s">
        <v>39</v>
      </c>
      <c r="I7128" t="s">
        <v>185</v>
      </c>
      <c r="J7128" t="s">
        <v>186</v>
      </c>
      <c r="K7128" t="s">
        <v>59</v>
      </c>
      <c r="L7128" s="8">
        <v>4.9000000000000004</v>
      </c>
      <c r="M7128" s="8">
        <v>3.1</v>
      </c>
      <c r="N7128">
        <v>95</v>
      </c>
      <c r="O7128" s="8">
        <v>465.5</v>
      </c>
      <c r="P7128" s="14">
        <v>2.4500000000000001E-2</v>
      </c>
      <c r="Q7128" s="8">
        <v>11.4</v>
      </c>
      <c r="R7128" s="8">
        <v>454.1</v>
      </c>
      <c r="S7128" s="8">
        <v>294.5</v>
      </c>
      <c r="T7128" s="8">
        <v>159.6</v>
      </c>
      <c r="U7128">
        <v>0</v>
      </c>
      <c r="V7128" s="8">
        <v>0</v>
      </c>
      <c r="W7128" s="8">
        <v>0</v>
      </c>
      <c r="X7128" s="8">
        <v>159.6</v>
      </c>
    </row>
    <row r="7129" spans="1:24" x14ac:dyDescent="0.25">
      <c r="A7129" t="s">
        <v>7455</v>
      </c>
      <c r="B7129" s="1">
        <v>45954</v>
      </c>
      <c r="C7129" t="s">
        <v>501</v>
      </c>
      <c r="D7129" t="s">
        <v>502</v>
      </c>
      <c r="E7129" t="s">
        <v>27</v>
      </c>
      <c r="F7129" t="s">
        <v>37</v>
      </c>
      <c r="G7129" t="s">
        <v>38</v>
      </c>
      <c r="H7129" t="s">
        <v>39</v>
      </c>
      <c r="I7129" t="s">
        <v>40</v>
      </c>
      <c r="J7129" t="s">
        <v>41</v>
      </c>
      <c r="K7129" t="s">
        <v>42</v>
      </c>
      <c r="L7129" s="8">
        <v>14.5</v>
      </c>
      <c r="M7129" s="8">
        <v>4.2</v>
      </c>
      <c r="N7129">
        <v>54</v>
      </c>
      <c r="O7129" s="8">
        <v>783</v>
      </c>
      <c r="P7129" s="14">
        <v>9.7000000000000003E-3</v>
      </c>
      <c r="Q7129" s="8">
        <v>7.6</v>
      </c>
      <c r="R7129" s="8">
        <v>775.4</v>
      </c>
      <c r="S7129" s="8">
        <v>226.8</v>
      </c>
      <c r="T7129" s="8">
        <v>548.6</v>
      </c>
      <c r="U7129">
        <v>0</v>
      </c>
      <c r="V7129" s="8">
        <v>0</v>
      </c>
      <c r="W7129" s="8">
        <v>0</v>
      </c>
      <c r="X7129" s="8">
        <v>548.6</v>
      </c>
    </row>
    <row r="7130" spans="1:24" x14ac:dyDescent="0.25">
      <c r="A7130" t="s">
        <v>7456</v>
      </c>
      <c r="B7130" s="1">
        <v>46128</v>
      </c>
      <c r="C7130" t="s">
        <v>309</v>
      </c>
      <c r="D7130" t="s">
        <v>310</v>
      </c>
      <c r="E7130" t="s">
        <v>63</v>
      </c>
      <c r="F7130" t="s">
        <v>54</v>
      </c>
      <c r="G7130" t="s">
        <v>64</v>
      </c>
      <c r="H7130" t="s">
        <v>65</v>
      </c>
      <c r="I7130" t="s">
        <v>40</v>
      </c>
      <c r="J7130" t="s">
        <v>41</v>
      </c>
      <c r="K7130" t="s">
        <v>42</v>
      </c>
      <c r="L7130" s="8">
        <v>14.5</v>
      </c>
      <c r="M7130" s="8">
        <v>4.2</v>
      </c>
      <c r="N7130">
        <v>16</v>
      </c>
      <c r="O7130" s="8">
        <v>232</v>
      </c>
      <c r="P7130" s="14">
        <v>2.35E-2</v>
      </c>
      <c r="Q7130" s="8">
        <v>5.45</v>
      </c>
      <c r="R7130" s="8">
        <v>226.55</v>
      </c>
      <c r="S7130" s="8">
        <v>67.2</v>
      </c>
      <c r="T7130" s="8">
        <v>159.35</v>
      </c>
      <c r="U7130">
        <v>0</v>
      </c>
      <c r="V7130" s="8">
        <v>0</v>
      </c>
      <c r="W7130" s="8">
        <v>0</v>
      </c>
      <c r="X7130" s="8">
        <v>159.35</v>
      </c>
    </row>
    <row r="7131" spans="1:24" x14ac:dyDescent="0.25">
      <c r="A7131" t="s">
        <v>7457</v>
      </c>
      <c r="B7131" s="1">
        <v>46254</v>
      </c>
      <c r="C7131" t="s">
        <v>276</v>
      </c>
      <c r="D7131" t="s">
        <v>277</v>
      </c>
      <c r="E7131" t="s">
        <v>150</v>
      </c>
      <c r="F7131" t="s">
        <v>37</v>
      </c>
      <c r="G7131" t="s">
        <v>151</v>
      </c>
      <c r="H7131" t="s">
        <v>152</v>
      </c>
      <c r="I7131" t="s">
        <v>156</v>
      </c>
      <c r="J7131" t="s">
        <v>157</v>
      </c>
      <c r="K7131" t="s">
        <v>42</v>
      </c>
      <c r="L7131" s="8">
        <v>6.2</v>
      </c>
      <c r="M7131" s="8">
        <v>1.9</v>
      </c>
      <c r="N7131">
        <v>26</v>
      </c>
      <c r="O7131" s="8">
        <v>161.19999999999999</v>
      </c>
      <c r="P7131" s="14">
        <v>3.4099999999999998E-2</v>
      </c>
      <c r="Q7131" s="8">
        <v>5.5</v>
      </c>
      <c r="R7131" s="8">
        <v>155.69999999999999</v>
      </c>
      <c r="S7131" s="8">
        <v>49.4</v>
      </c>
      <c r="T7131" s="8">
        <v>106.3</v>
      </c>
      <c r="U7131">
        <v>0</v>
      </c>
      <c r="V7131" s="8">
        <v>0</v>
      </c>
      <c r="W7131" s="8">
        <v>0</v>
      </c>
      <c r="X7131" s="8">
        <v>106.3</v>
      </c>
    </row>
    <row r="7132" spans="1:24" x14ac:dyDescent="0.25">
      <c r="A7132" t="s">
        <v>7458</v>
      </c>
      <c r="B7132" s="1">
        <v>45365</v>
      </c>
      <c r="C7132" t="s">
        <v>183</v>
      </c>
      <c r="D7132" t="s">
        <v>184</v>
      </c>
      <c r="E7132" t="s">
        <v>63</v>
      </c>
      <c r="F7132" t="s">
        <v>89</v>
      </c>
      <c r="G7132" t="s">
        <v>64</v>
      </c>
      <c r="H7132" t="s">
        <v>65</v>
      </c>
      <c r="I7132" t="s">
        <v>122</v>
      </c>
      <c r="J7132" t="s">
        <v>123</v>
      </c>
      <c r="K7132" t="s">
        <v>59</v>
      </c>
      <c r="L7132" s="8">
        <v>5.5</v>
      </c>
      <c r="M7132" s="8">
        <v>3.8</v>
      </c>
      <c r="N7132">
        <v>155</v>
      </c>
      <c r="O7132" s="8">
        <v>852.5</v>
      </c>
      <c r="P7132" s="14">
        <v>5.8099999999999999E-2</v>
      </c>
      <c r="Q7132" s="8">
        <v>49.53</v>
      </c>
      <c r="R7132" s="8">
        <v>802.97</v>
      </c>
      <c r="S7132" s="8">
        <v>589</v>
      </c>
      <c r="T7132" s="8">
        <v>213.97</v>
      </c>
      <c r="U7132">
        <v>0</v>
      </c>
      <c r="V7132" s="8">
        <v>0</v>
      </c>
      <c r="W7132" s="8">
        <v>0</v>
      </c>
      <c r="X7132" s="8">
        <v>213.97</v>
      </c>
    </row>
    <row r="7133" spans="1:24" x14ac:dyDescent="0.25">
      <c r="A7133" t="s">
        <v>7459</v>
      </c>
      <c r="B7133" s="1">
        <v>46056</v>
      </c>
      <c r="C7133" t="s">
        <v>232</v>
      </c>
      <c r="D7133" t="s">
        <v>233</v>
      </c>
      <c r="E7133" t="s">
        <v>27</v>
      </c>
      <c r="F7133" t="s">
        <v>89</v>
      </c>
      <c r="G7133" t="s">
        <v>38</v>
      </c>
      <c r="H7133" t="s">
        <v>39</v>
      </c>
      <c r="I7133" t="s">
        <v>104</v>
      </c>
      <c r="J7133" t="s">
        <v>105</v>
      </c>
      <c r="K7133" t="s">
        <v>49</v>
      </c>
      <c r="L7133" s="8">
        <v>4.2</v>
      </c>
      <c r="M7133" s="8">
        <v>2.8</v>
      </c>
      <c r="N7133">
        <v>329</v>
      </c>
      <c r="O7133" s="8">
        <v>1381.8</v>
      </c>
      <c r="P7133" s="14">
        <v>5.8700000000000002E-2</v>
      </c>
      <c r="Q7133" s="8">
        <v>81.11</v>
      </c>
      <c r="R7133" s="8">
        <v>1300.69</v>
      </c>
      <c r="S7133" s="8">
        <v>921.2</v>
      </c>
      <c r="T7133" s="8">
        <v>379.49</v>
      </c>
      <c r="U7133">
        <v>0</v>
      </c>
      <c r="V7133" s="8">
        <v>0</v>
      </c>
      <c r="W7133" s="8">
        <v>0</v>
      </c>
      <c r="X7133" s="8">
        <v>379.49</v>
      </c>
    </row>
    <row r="7134" spans="1:24" x14ac:dyDescent="0.25">
      <c r="A7134" t="s">
        <v>7460</v>
      </c>
      <c r="B7134" s="1">
        <v>45994</v>
      </c>
      <c r="C7134" t="s">
        <v>328</v>
      </c>
      <c r="D7134" t="s">
        <v>329</v>
      </c>
      <c r="E7134" t="s">
        <v>71</v>
      </c>
      <c r="F7134" t="s">
        <v>54</v>
      </c>
      <c r="G7134" t="s">
        <v>165</v>
      </c>
      <c r="H7134" t="s">
        <v>166</v>
      </c>
      <c r="I7134" t="s">
        <v>84</v>
      </c>
      <c r="J7134" t="s">
        <v>85</v>
      </c>
      <c r="K7134" t="s">
        <v>42</v>
      </c>
      <c r="L7134" s="8">
        <v>9.9</v>
      </c>
      <c r="M7134" s="8">
        <v>3.1</v>
      </c>
      <c r="N7134">
        <v>60</v>
      </c>
      <c r="O7134" s="8">
        <v>594</v>
      </c>
      <c r="P7134" s="14">
        <v>4.0000000000000002E-4</v>
      </c>
      <c r="Q7134" s="8">
        <v>0.24</v>
      </c>
      <c r="R7134" s="8">
        <v>593.76</v>
      </c>
      <c r="S7134" s="8">
        <v>186</v>
      </c>
      <c r="T7134" s="8">
        <v>407.76</v>
      </c>
      <c r="U7134">
        <v>0</v>
      </c>
      <c r="V7134" s="8">
        <v>0</v>
      </c>
      <c r="W7134" s="8">
        <v>0</v>
      </c>
      <c r="X7134" s="8">
        <v>407.76</v>
      </c>
    </row>
    <row r="7135" spans="1:24" x14ac:dyDescent="0.25">
      <c r="A7135" t="s">
        <v>7461</v>
      </c>
      <c r="B7135" s="1">
        <v>45449</v>
      </c>
      <c r="C7135" t="s">
        <v>337</v>
      </c>
      <c r="D7135" t="s">
        <v>338</v>
      </c>
      <c r="E7135" t="s">
        <v>27</v>
      </c>
      <c r="F7135" t="s">
        <v>54</v>
      </c>
      <c r="G7135" t="s">
        <v>38</v>
      </c>
      <c r="H7135" t="s">
        <v>39</v>
      </c>
      <c r="I7135" t="s">
        <v>104</v>
      </c>
      <c r="J7135" t="s">
        <v>105</v>
      </c>
      <c r="K7135" t="s">
        <v>49</v>
      </c>
      <c r="L7135" s="8">
        <v>4.2</v>
      </c>
      <c r="M7135" s="8">
        <v>2.8</v>
      </c>
      <c r="N7135">
        <v>31</v>
      </c>
      <c r="O7135" s="8">
        <v>130.19999999999999</v>
      </c>
      <c r="P7135" s="14">
        <v>7.7000000000000002E-3</v>
      </c>
      <c r="Q7135" s="8">
        <v>1</v>
      </c>
      <c r="R7135" s="8">
        <v>129.19999999999999</v>
      </c>
      <c r="S7135" s="8">
        <v>86.8</v>
      </c>
      <c r="T7135" s="8">
        <v>42.4</v>
      </c>
      <c r="U7135">
        <v>0</v>
      </c>
      <c r="V7135" s="8">
        <v>0</v>
      </c>
      <c r="W7135" s="8">
        <v>0</v>
      </c>
      <c r="X7135" s="8">
        <v>42.4</v>
      </c>
    </row>
    <row r="7136" spans="1:24" x14ac:dyDescent="0.25">
      <c r="A7136" t="s">
        <v>7462</v>
      </c>
      <c r="B7136" s="1">
        <v>45316</v>
      </c>
      <c r="C7136" t="s">
        <v>763</v>
      </c>
      <c r="D7136" t="s">
        <v>764</v>
      </c>
      <c r="E7136" t="s">
        <v>71</v>
      </c>
      <c r="F7136" t="s">
        <v>46</v>
      </c>
      <c r="G7136" t="s">
        <v>72</v>
      </c>
      <c r="H7136" t="s">
        <v>73</v>
      </c>
      <c r="I7136" t="s">
        <v>144</v>
      </c>
      <c r="J7136" t="s">
        <v>145</v>
      </c>
      <c r="K7136" t="s">
        <v>33</v>
      </c>
      <c r="L7136" s="8">
        <v>12</v>
      </c>
      <c r="M7136" s="8">
        <v>6.5</v>
      </c>
      <c r="N7136">
        <v>31</v>
      </c>
      <c r="O7136" s="8">
        <v>372</v>
      </c>
      <c r="P7136" s="14">
        <v>0.255</v>
      </c>
      <c r="Q7136" s="8">
        <v>94.86</v>
      </c>
      <c r="R7136" s="8">
        <v>277.14</v>
      </c>
      <c r="S7136" s="8">
        <v>201.5</v>
      </c>
      <c r="T7136" s="8">
        <v>75.64</v>
      </c>
      <c r="U7136">
        <v>0</v>
      </c>
      <c r="V7136" s="8">
        <v>0</v>
      </c>
      <c r="W7136" s="8">
        <v>0</v>
      </c>
      <c r="X7136" s="8">
        <v>75.64</v>
      </c>
    </row>
    <row r="7137" spans="1:24" x14ac:dyDescent="0.25">
      <c r="A7137" t="s">
        <v>7463</v>
      </c>
      <c r="B7137" s="1">
        <v>45762</v>
      </c>
      <c r="C7137" t="s">
        <v>427</v>
      </c>
      <c r="D7137" t="s">
        <v>428</v>
      </c>
      <c r="E7137" t="s">
        <v>150</v>
      </c>
      <c r="F7137" t="s">
        <v>46</v>
      </c>
      <c r="G7137" t="s">
        <v>151</v>
      </c>
      <c r="H7137" t="s">
        <v>152</v>
      </c>
      <c r="I7137" t="s">
        <v>74</v>
      </c>
      <c r="J7137" t="s">
        <v>75</v>
      </c>
      <c r="K7137" t="s">
        <v>49</v>
      </c>
      <c r="L7137" s="8">
        <v>11</v>
      </c>
      <c r="M7137" s="8">
        <v>6.8</v>
      </c>
      <c r="N7137">
        <v>28</v>
      </c>
      <c r="O7137" s="8">
        <v>308</v>
      </c>
      <c r="P7137" s="14">
        <v>0.13589999999999999</v>
      </c>
      <c r="Q7137" s="8">
        <v>41.86</v>
      </c>
      <c r="R7137" s="8">
        <v>266.14</v>
      </c>
      <c r="S7137" s="8">
        <v>190.4</v>
      </c>
      <c r="T7137" s="8">
        <v>75.739999999999995</v>
      </c>
      <c r="U7137">
        <v>0</v>
      </c>
      <c r="V7137" s="8">
        <v>0</v>
      </c>
      <c r="W7137" s="8">
        <v>0</v>
      </c>
      <c r="X7137" s="8">
        <v>75.739999999999995</v>
      </c>
    </row>
    <row r="7138" spans="1:24" x14ac:dyDescent="0.25">
      <c r="A7138" t="s">
        <v>7464</v>
      </c>
      <c r="B7138" s="1">
        <v>46026</v>
      </c>
      <c r="C7138" t="s">
        <v>154</v>
      </c>
      <c r="D7138" t="s">
        <v>155</v>
      </c>
      <c r="E7138" t="s">
        <v>150</v>
      </c>
      <c r="F7138" t="s">
        <v>46</v>
      </c>
      <c r="G7138" t="s">
        <v>151</v>
      </c>
      <c r="H7138" t="s">
        <v>152</v>
      </c>
      <c r="I7138" t="s">
        <v>84</v>
      </c>
      <c r="J7138" t="s">
        <v>85</v>
      </c>
      <c r="K7138" t="s">
        <v>42</v>
      </c>
      <c r="L7138" s="8">
        <v>9.9</v>
      </c>
      <c r="M7138" s="8">
        <v>3.1</v>
      </c>
      <c r="N7138">
        <v>9</v>
      </c>
      <c r="O7138" s="8">
        <v>89.1</v>
      </c>
      <c r="P7138" s="14">
        <v>9.5000000000000001E-2</v>
      </c>
      <c r="Q7138" s="8">
        <v>8.4600000000000009</v>
      </c>
      <c r="R7138" s="8">
        <v>80.64</v>
      </c>
      <c r="S7138" s="8">
        <v>27.9</v>
      </c>
      <c r="T7138" s="8">
        <v>52.74</v>
      </c>
      <c r="U7138">
        <v>0</v>
      </c>
      <c r="V7138" s="8">
        <v>0</v>
      </c>
      <c r="W7138" s="8">
        <v>0</v>
      </c>
      <c r="X7138" s="8">
        <v>52.74</v>
      </c>
    </row>
    <row r="7139" spans="1:24" x14ac:dyDescent="0.25">
      <c r="A7139" t="s">
        <v>7465</v>
      </c>
      <c r="B7139" s="1">
        <v>45631</v>
      </c>
      <c r="C7139" t="s">
        <v>334</v>
      </c>
      <c r="D7139" t="s">
        <v>335</v>
      </c>
      <c r="E7139" t="s">
        <v>53</v>
      </c>
      <c r="F7139" t="s">
        <v>37</v>
      </c>
      <c r="G7139" t="s">
        <v>55</v>
      </c>
      <c r="H7139" t="s">
        <v>56</v>
      </c>
      <c r="I7139" t="s">
        <v>144</v>
      </c>
      <c r="J7139" t="s">
        <v>145</v>
      </c>
      <c r="K7139" t="s">
        <v>33</v>
      </c>
      <c r="L7139" s="8">
        <v>12</v>
      </c>
      <c r="M7139" s="8">
        <v>6.5</v>
      </c>
      <c r="N7139">
        <v>66</v>
      </c>
      <c r="O7139" s="8">
        <v>792</v>
      </c>
      <c r="P7139" s="14">
        <v>2.5000000000000001E-2</v>
      </c>
      <c r="Q7139" s="8">
        <v>19.8</v>
      </c>
      <c r="R7139" s="8">
        <v>772.2</v>
      </c>
      <c r="S7139" s="8">
        <v>429</v>
      </c>
      <c r="T7139" s="8">
        <v>343.2</v>
      </c>
      <c r="U7139">
        <v>0</v>
      </c>
      <c r="V7139" s="8">
        <v>0</v>
      </c>
      <c r="W7139" s="8">
        <v>0</v>
      </c>
      <c r="X7139" s="8">
        <v>343.2</v>
      </c>
    </row>
    <row r="7140" spans="1:24" x14ac:dyDescent="0.25">
      <c r="A7140" t="s">
        <v>7466</v>
      </c>
      <c r="B7140" s="1">
        <v>45330</v>
      </c>
      <c r="C7140" t="s">
        <v>102</v>
      </c>
      <c r="D7140" t="s">
        <v>103</v>
      </c>
      <c r="E7140" t="s">
        <v>27</v>
      </c>
      <c r="F7140" t="s">
        <v>54</v>
      </c>
      <c r="G7140" t="s">
        <v>29</v>
      </c>
      <c r="H7140" t="s">
        <v>30</v>
      </c>
      <c r="I7140" t="s">
        <v>112</v>
      </c>
      <c r="J7140" t="s">
        <v>113</v>
      </c>
      <c r="K7140" t="s">
        <v>42</v>
      </c>
      <c r="L7140" s="8">
        <v>8.5</v>
      </c>
      <c r="M7140" s="8">
        <v>2.8</v>
      </c>
      <c r="N7140">
        <v>108</v>
      </c>
      <c r="O7140" s="8">
        <v>918</v>
      </c>
      <c r="P7140" s="14">
        <v>1.54E-2</v>
      </c>
      <c r="Q7140" s="8">
        <v>14.14</v>
      </c>
      <c r="R7140" s="8">
        <v>903.86</v>
      </c>
      <c r="S7140" s="8">
        <v>302.39999999999998</v>
      </c>
      <c r="T7140" s="8">
        <v>601.46</v>
      </c>
      <c r="U7140">
        <v>0</v>
      </c>
      <c r="V7140" s="8">
        <v>0</v>
      </c>
      <c r="W7140" s="8">
        <v>0</v>
      </c>
      <c r="X7140" s="8">
        <v>601.46</v>
      </c>
    </row>
    <row r="7141" spans="1:24" x14ac:dyDescent="0.25">
      <c r="A7141" t="s">
        <v>7467</v>
      </c>
      <c r="B7141" s="1">
        <v>45381</v>
      </c>
      <c r="C7141" t="s">
        <v>340</v>
      </c>
      <c r="D7141" t="s">
        <v>341</v>
      </c>
      <c r="E7141" t="s">
        <v>27</v>
      </c>
      <c r="F7141" t="s">
        <v>54</v>
      </c>
      <c r="G7141" t="s">
        <v>29</v>
      </c>
      <c r="H7141" t="s">
        <v>30</v>
      </c>
      <c r="I7141" t="s">
        <v>127</v>
      </c>
      <c r="J7141" t="s">
        <v>128</v>
      </c>
      <c r="K7141" t="s">
        <v>33</v>
      </c>
      <c r="L7141" s="8">
        <v>7.2</v>
      </c>
      <c r="M7141" s="8">
        <v>3.6</v>
      </c>
      <c r="N7141">
        <v>21</v>
      </c>
      <c r="O7141" s="8">
        <v>151.19999999999999</v>
      </c>
      <c r="P7141" s="14">
        <v>6.1999999999999998E-3</v>
      </c>
      <c r="Q7141" s="8">
        <v>0.94</v>
      </c>
      <c r="R7141" s="8">
        <v>150.26</v>
      </c>
      <c r="S7141" s="8">
        <v>75.599999999999994</v>
      </c>
      <c r="T7141" s="8">
        <v>74.66</v>
      </c>
      <c r="U7141">
        <v>0</v>
      </c>
      <c r="V7141" s="8">
        <v>0</v>
      </c>
      <c r="W7141" s="8">
        <v>0</v>
      </c>
      <c r="X7141" s="8">
        <v>74.66</v>
      </c>
    </row>
    <row r="7142" spans="1:24" x14ac:dyDescent="0.25">
      <c r="A7142" t="s">
        <v>7468</v>
      </c>
      <c r="B7142" s="1">
        <v>45367</v>
      </c>
      <c r="C7142" t="s">
        <v>102</v>
      </c>
      <c r="D7142" t="s">
        <v>103</v>
      </c>
      <c r="E7142" t="s">
        <v>27</v>
      </c>
      <c r="F7142" t="s">
        <v>54</v>
      </c>
      <c r="G7142" t="s">
        <v>38</v>
      </c>
      <c r="H7142" t="s">
        <v>39</v>
      </c>
      <c r="I7142" t="s">
        <v>112</v>
      </c>
      <c r="J7142" t="s">
        <v>113</v>
      </c>
      <c r="K7142" t="s">
        <v>42</v>
      </c>
      <c r="L7142" s="8">
        <v>8.5</v>
      </c>
      <c r="M7142" s="8">
        <v>2.8</v>
      </c>
      <c r="N7142">
        <v>40</v>
      </c>
      <c r="O7142" s="8">
        <v>340</v>
      </c>
      <c r="P7142" s="14">
        <v>3.2000000000000002E-3</v>
      </c>
      <c r="Q7142" s="8">
        <v>1.0900000000000001</v>
      </c>
      <c r="R7142" s="8">
        <v>338.91</v>
      </c>
      <c r="S7142" s="8">
        <v>112</v>
      </c>
      <c r="T7142" s="8">
        <v>226.91</v>
      </c>
      <c r="U7142">
        <v>0</v>
      </c>
      <c r="V7142" s="8">
        <v>0</v>
      </c>
      <c r="W7142" s="8">
        <v>0</v>
      </c>
      <c r="X7142" s="8">
        <v>226.91</v>
      </c>
    </row>
    <row r="7143" spans="1:24" x14ac:dyDescent="0.25">
      <c r="A7143" t="s">
        <v>7469</v>
      </c>
      <c r="B7143" s="1">
        <v>45347</v>
      </c>
      <c r="C7143" t="s">
        <v>528</v>
      </c>
      <c r="D7143" t="s">
        <v>529</v>
      </c>
      <c r="E7143" t="s">
        <v>27</v>
      </c>
      <c r="F7143" t="s">
        <v>54</v>
      </c>
      <c r="G7143" t="s">
        <v>38</v>
      </c>
      <c r="H7143" t="s">
        <v>39</v>
      </c>
      <c r="I7143" t="s">
        <v>156</v>
      </c>
      <c r="J7143" t="s">
        <v>157</v>
      </c>
      <c r="K7143" t="s">
        <v>42</v>
      </c>
      <c r="L7143" s="8">
        <v>6.2</v>
      </c>
      <c r="M7143" s="8">
        <v>1.9</v>
      </c>
      <c r="N7143">
        <v>72</v>
      </c>
      <c r="O7143" s="8">
        <v>446.4</v>
      </c>
      <c r="P7143" s="14">
        <v>3.8E-3</v>
      </c>
      <c r="Q7143" s="8">
        <v>1.7</v>
      </c>
      <c r="R7143" s="8">
        <v>444.7</v>
      </c>
      <c r="S7143" s="8">
        <v>136.80000000000001</v>
      </c>
      <c r="T7143" s="8">
        <v>307.89999999999998</v>
      </c>
      <c r="U7143">
        <v>0</v>
      </c>
      <c r="V7143" s="8">
        <v>0</v>
      </c>
      <c r="W7143" s="8">
        <v>0</v>
      </c>
      <c r="X7143" s="8">
        <v>307.89999999999998</v>
      </c>
    </row>
    <row r="7144" spans="1:24" x14ac:dyDescent="0.25">
      <c r="A7144" t="s">
        <v>7470</v>
      </c>
      <c r="B7144" s="1">
        <v>45474</v>
      </c>
      <c r="C7144" t="s">
        <v>291</v>
      </c>
      <c r="D7144" t="s">
        <v>292</v>
      </c>
      <c r="E7144" t="s">
        <v>150</v>
      </c>
      <c r="F7144" t="s">
        <v>54</v>
      </c>
      <c r="G7144" t="s">
        <v>151</v>
      </c>
      <c r="H7144" t="s">
        <v>152</v>
      </c>
      <c r="I7144" t="s">
        <v>74</v>
      </c>
      <c r="J7144" t="s">
        <v>75</v>
      </c>
      <c r="K7144" t="s">
        <v>49</v>
      </c>
      <c r="L7144" s="8">
        <v>11</v>
      </c>
      <c r="M7144" s="8">
        <v>6.8</v>
      </c>
      <c r="N7144">
        <v>54</v>
      </c>
      <c r="O7144" s="8">
        <v>594</v>
      </c>
      <c r="P7144" s="14">
        <v>1.83E-2</v>
      </c>
      <c r="Q7144" s="8">
        <v>10.87</v>
      </c>
      <c r="R7144" s="8">
        <v>583.13</v>
      </c>
      <c r="S7144" s="8">
        <v>367.2</v>
      </c>
      <c r="T7144" s="8">
        <v>215.93</v>
      </c>
      <c r="U7144">
        <v>0</v>
      </c>
      <c r="V7144" s="8">
        <v>0</v>
      </c>
      <c r="W7144" s="8">
        <v>0</v>
      </c>
      <c r="X7144" s="8">
        <v>215.93</v>
      </c>
    </row>
    <row r="7145" spans="1:24" x14ac:dyDescent="0.25">
      <c r="A7145" t="s">
        <v>7471</v>
      </c>
      <c r="B7145" s="1">
        <v>46105</v>
      </c>
      <c r="C7145" t="s">
        <v>667</v>
      </c>
      <c r="D7145" t="s">
        <v>668</v>
      </c>
      <c r="E7145" t="s">
        <v>63</v>
      </c>
      <c r="F7145" t="s">
        <v>54</v>
      </c>
      <c r="G7145" t="s">
        <v>64</v>
      </c>
      <c r="H7145" t="s">
        <v>65</v>
      </c>
      <c r="I7145" t="s">
        <v>31</v>
      </c>
      <c r="J7145" t="s">
        <v>32</v>
      </c>
      <c r="K7145" t="s">
        <v>33</v>
      </c>
      <c r="L7145" s="8">
        <v>5.8</v>
      </c>
      <c r="M7145" s="8">
        <v>2.7</v>
      </c>
      <c r="N7145">
        <v>31</v>
      </c>
      <c r="O7145" s="8">
        <v>179.8</v>
      </c>
      <c r="P7145" s="14">
        <v>1.1299999999999999E-2</v>
      </c>
      <c r="Q7145" s="8">
        <v>2.0299999999999998</v>
      </c>
      <c r="R7145" s="8">
        <v>177.77</v>
      </c>
      <c r="S7145" s="8">
        <v>83.7</v>
      </c>
      <c r="T7145" s="8">
        <v>94.07</v>
      </c>
      <c r="U7145">
        <v>0</v>
      </c>
      <c r="V7145" s="8">
        <v>0</v>
      </c>
      <c r="W7145" s="8">
        <v>0</v>
      </c>
      <c r="X7145" s="8">
        <v>94.07</v>
      </c>
    </row>
    <row r="7146" spans="1:24" x14ac:dyDescent="0.25">
      <c r="A7146" t="s">
        <v>7472</v>
      </c>
      <c r="B7146" s="1">
        <v>45549</v>
      </c>
      <c r="C7146" t="s">
        <v>229</v>
      </c>
      <c r="D7146" t="s">
        <v>230</v>
      </c>
      <c r="E7146" t="s">
        <v>27</v>
      </c>
      <c r="F7146" t="s">
        <v>54</v>
      </c>
      <c r="G7146" t="s">
        <v>38</v>
      </c>
      <c r="H7146" t="s">
        <v>39</v>
      </c>
      <c r="I7146" t="s">
        <v>31</v>
      </c>
      <c r="J7146" t="s">
        <v>32</v>
      </c>
      <c r="K7146" t="s">
        <v>33</v>
      </c>
      <c r="L7146" s="8">
        <v>5.8</v>
      </c>
      <c r="M7146" s="8">
        <v>2.7</v>
      </c>
      <c r="N7146">
        <v>171</v>
      </c>
      <c r="O7146" s="8">
        <v>991.8</v>
      </c>
      <c r="P7146" s="14">
        <v>1E-3</v>
      </c>
      <c r="Q7146" s="8">
        <v>0.99</v>
      </c>
      <c r="R7146" s="8">
        <v>990.81</v>
      </c>
      <c r="S7146" s="8">
        <v>461.7</v>
      </c>
      <c r="T7146" s="8">
        <v>529.11</v>
      </c>
      <c r="U7146">
        <v>0</v>
      </c>
      <c r="V7146" s="8">
        <v>0</v>
      </c>
      <c r="W7146" s="8">
        <v>0</v>
      </c>
      <c r="X7146" s="8">
        <v>529.11</v>
      </c>
    </row>
    <row r="7147" spans="1:24" x14ac:dyDescent="0.25">
      <c r="A7147" t="s">
        <v>7473</v>
      </c>
      <c r="B7147" s="1">
        <v>45863</v>
      </c>
      <c r="C7147" t="s">
        <v>276</v>
      </c>
      <c r="D7147" t="s">
        <v>277</v>
      </c>
      <c r="E7147" t="s">
        <v>150</v>
      </c>
      <c r="F7147" t="s">
        <v>37</v>
      </c>
      <c r="G7147" t="s">
        <v>151</v>
      </c>
      <c r="H7147" t="s">
        <v>152</v>
      </c>
      <c r="I7147" t="s">
        <v>127</v>
      </c>
      <c r="J7147" t="s">
        <v>128</v>
      </c>
      <c r="K7147" t="s">
        <v>33</v>
      </c>
      <c r="L7147" s="8">
        <v>7.2</v>
      </c>
      <c r="M7147" s="8">
        <v>3.6</v>
      </c>
      <c r="N7147">
        <v>23</v>
      </c>
      <c r="O7147" s="8">
        <v>165.6</v>
      </c>
      <c r="P7147" s="14">
        <v>3.6700000000000003E-2</v>
      </c>
      <c r="Q7147" s="8">
        <v>6.08</v>
      </c>
      <c r="R7147" s="8">
        <v>159.52000000000001</v>
      </c>
      <c r="S7147" s="8">
        <v>82.8</v>
      </c>
      <c r="T7147" s="8">
        <v>76.72</v>
      </c>
      <c r="U7147">
        <v>0</v>
      </c>
      <c r="V7147" s="8">
        <v>0</v>
      </c>
      <c r="W7147" s="8">
        <v>0</v>
      </c>
      <c r="X7147" s="8">
        <v>76.72</v>
      </c>
    </row>
    <row r="7148" spans="1:24" x14ac:dyDescent="0.25">
      <c r="A7148" t="s">
        <v>7474</v>
      </c>
      <c r="B7148" s="1">
        <v>45364</v>
      </c>
      <c r="C7148" t="s">
        <v>139</v>
      </c>
      <c r="D7148" t="s">
        <v>140</v>
      </c>
      <c r="E7148" t="s">
        <v>63</v>
      </c>
      <c r="F7148" t="s">
        <v>54</v>
      </c>
      <c r="G7148" t="s">
        <v>79</v>
      </c>
      <c r="H7148" t="s">
        <v>80</v>
      </c>
      <c r="I7148" t="s">
        <v>66</v>
      </c>
      <c r="J7148" t="s">
        <v>67</v>
      </c>
      <c r="K7148" t="s">
        <v>33</v>
      </c>
      <c r="L7148" s="8">
        <v>4.5</v>
      </c>
      <c r="M7148" s="8">
        <v>2.1</v>
      </c>
      <c r="N7148">
        <v>351</v>
      </c>
      <c r="O7148" s="8">
        <v>1579.5</v>
      </c>
      <c r="P7148" s="14">
        <v>2.5999999999999999E-3</v>
      </c>
      <c r="Q7148" s="8">
        <v>4.1100000000000003</v>
      </c>
      <c r="R7148" s="8">
        <v>1575.39</v>
      </c>
      <c r="S7148" s="8">
        <v>737.1</v>
      </c>
      <c r="T7148" s="8">
        <v>838.29</v>
      </c>
      <c r="U7148">
        <v>0</v>
      </c>
      <c r="V7148" s="8">
        <v>0</v>
      </c>
      <c r="W7148" s="8">
        <v>0</v>
      </c>
      <c r="X7148" s="8">
        <v>838.29</v>
      </c>
    </row>
    <row r="7149" spans="1:24" x14ac:dyDescent="0.25">
      <c r="A7149" t="s">
        <v>7475</v>
      </c>
      <c r="B7149" s="1">
        <v>45880</v>
      </c>
      <c r="C7149" t="s">
        <v>520</v>
      </c>
      <c r="D7149" t="s">
        <v>521</v>
      </c>
      <c r="E7149" t="s">
        <v>63</v>
      </c>
      <c r="F7149" t="s">
        <v>37</v>
      </c>
      <c r="G7149" t="s">
        <v>64</v>
      </c>
      <c r="H7149" t="s">
        <v>65</v>
      </c>
      <c r="I7149" t="s">
        <v>99</v>
      </c>
      <c r="J7149" t="s">
        <v>100</v>
      </c>
      <c r="K7149" t="s">
        <v>49</v>
      </c>
      <c r="L7149" s="8">
        <v>3.8</v>
      </c>
      <c r="M7149" s="8">
        <v>2.6</v>
      </c>
      <c r="N7149">
        <v>101</v>
      </c>
      <c r="O7149" s="8">
        <v>383.8</v>
      </c>
      <c r="P7149" s="14">
        <v>2.7699999999999999E-2</v>
      </c>
      <c r="Q7149" s="8">
        <v>10.63</v>
      </c>
      <c r="R7149" s="8">
        <v>373.17</v>
      </c>
      <c r="S7149" s="8">
        <v>262.60000000000002</v>
      </c>
      <c r="T7149" s="8">
        <v>110.57</v>
      </c>
      <c r="U7149">
        <v>0</v>
      </c>
      <c r="V7149" s="8">
        <v>0</v>
      </c>
      <c r="W7149" s="8">
        <v>0</v>
      </c>
      <c r="X7149" s="8">
        <v>110.57</v>
      </c>
    </row>
    <row r="7150" spans="1:24" x14ac:dyDescent="0.25">
      <c r="A7150" t="s">
        <v>7476</v>
      </c>
      <c r="B7150" s="1">
        <v>46133</v>
      </c>
      <c r="C7150" t="s">
        <v>345</v>
      </c>
      <c r="D7150" t="s">
        <v>346</v>
      </c>
      <c r="E7150" t="s">
        <v>71</v>
      </c>
      <c r="F7150" t="s">
        <v>28</v>
      </c>
      <c r="G7150" t="s">
        <v>165</v>
      </c>
      <c r="H7150" t="s">
        <v>166</v>
      </c>
      <c r="I7150" t="s">
        <v>40</v>
      </c>
      <c r="J7150" t="s">
        <v>41</v>
      </c>
      <c r="K7150" t="s">
        <v>42</v>
      </c>
      <c r="L7150" s="8">
        <v>14.5</v>
      </c>
      <c r="M7150" s="8">
        <v>4.2</v>
      </c>
      <c r="N7150">
        <v>38</v>
      </c>
      <c r="O7150" s="8">
        <v>551</v>
      </c>
      <c r="P7150" s="14">
        <v>5.74E-2</v>
      </c>
      <c r="Q7150" s="8">
        <v>31.63</v>
      </c>
      <c r="R7150" s="8">
        <v>519.37</v>
      </c>
      <c r="S7150" s="8">
        <v>159.6</v>
      </c>
      <c r="T7150" s="8">
        <v>359.77</v>
      </c>
      <c r="U7150">
        <v>0</v>
      </c>
      <c r="V7150" s="8">
        <v>0</v>
      </c>
      <c r="W7150" s="8">
        <v>0</v>
      </c>
      <c r="X7150" s="8">
        <v>359.77</v>
      </c>
    </row>
    <row r="7151" spans="1:24" x14ac:dyDescent="0.25">
      <c r="A7151" t="s">
        <v>7477</v>
      </c>
      <c r="B7151" s="1">
        <v>45525</v>
      </c>
      <c r="C7151" t="s">
        <v>315</v>
      </c>
      <c r="D7151" t="s">
        <v>316</v>
      </c>
      <c r="E7151" t="s">
        <v>27</v>
      </c>
      <c r="F7151" t="s">
        <v>46</v>
      </c>
      <c r="G7151" t="s">
        <v>29</v>
      </c>
      <c r="H7151" t="s">
        <v>30</v>
      </c>
      <c r="I7151" t="s">
        <v>66</v>
      </c>
      <c r="J7151" t="s">
        <v>67</v>
      </c>
      <c r="K7151" t="s">
        <v>33</v>
      </c>
      <c r="L7151" s="8">
        <v>4.5</v>
      </c>
      <c r="M7151" s="8">
        <v>2.1</v>
      </c>
      <c r="N7151">
        <v>21</v>
      </c>
      <c r="O7151" s="8">
        <v>94.5</v>
      </c>
      <c r="P7151" s="14">
        <v>0.1065</v>
      </c>
      <c r="Q7151" s="8">
        <v>10.06</v>
      </c>
      <c r="R7151" s="8">
        <v>84.44</v>
      </c>
      <c r="S7151" s="8">
        <v>44.1</v>
      </c>
      <c r="T7151" s="8">
        <v>40.340000000000003</v>
      </c>
      <c r="U7151">
        <v>17</v>
      </c>
      <c r="V7151" s="8">
        <v>68.349999999999994</v>
      </c>
      <c r="W7151" s="8">
        <v>44.2</v>
      </c>
      <c r="X7151" s="8">
        <v>-3.86</v>
      </c>
    </row>
    <row r="7152" spans="1:24" x14ac:dyDescent="0.25">
      <c r="A7152" t="s">
        <v>7478</v>
      </c>
      <c r="B7152" s="1">
        <v>46224</v>
      </c>
      <c r="C7152" t="s">
        <v>394</v>
      </c>
      <c r="D7152" t="s">
        <v>395</v>
      </c>
      <c r="E7152" t="s">
        <v>71</v>
      </c>
      <c r="F7152" t="s">
        <v>37</v>
      </c>
      <c r="G7152" t="s">
        <v>72</v>
      </c>
      <c r="H7152" t="s">
        <v>73</v>
      </c>
      <c r="I7152" t="s">
        <v>84</v>
      </c>
      <c r="J7152" t="s">
        <v>85</v>
      </c>
      <c r="K7152" t="s">
        <v>42</v>
      </c>
      <c r="L7152" s="8">
        <v>9.9</v>
      </c>
      <c r="M7152" s="8">
        <v>3.1</v>
      </c>
      <c r="N7152">
        <v>17</v>
      </c>
      <c r="O7152" s="8">
        <v>168.3</v>
      </c>
      <c r="P7152" s="14">
        <v>1.6999999999999999E-3</v>
      </c>
      <c r="Q7152" s="8">
        <v>0.28999999999999998</v>
      </c>
      <c r="R7152" s="8">
        <v>168.01</v>
      </c>
      <c r="S7152" s="8">
        <v>52.7</v>
      </c>
      <c r="T7152" s="8">
        <v>115.31</v>
      </c>
      <c r="U7152">
        <v>0</v>
      </c>
      <c r="V7152" s="8">
        <v>0</v>
      </c>
      <c r="W7152" s="8">
        <v>0</v>
      </c>
      <c r="X7152" s="8">
        <v>115.31</v>
      </c>
    </row>
    <row r="7153" spans="1:24" x14ac:dyDescent="0.25">
      <c r="A7153" t="s">
        <v>7479</v>
      </c>
      <c r="B7153" s="1">
        <v>45556</v>
      </c>
      <c r="C7153" t="s">
        <v>357</v>
      </c>
      <c r="D7153" t="s">
        <v>358</v>
      </c>
      <c r="E7153" t="s">
        <v>27</v>
      </c>
      <c r="F7153" t="s">
        <v>46</v>
      </c>
      <c r="G7153" t="s">
        <v>38</v>
      </c>
      <c r="H7153" t="s">
        <v>39</v>
      </c>
      <c r="I7153" t="s">
        <v>84</v>
      </c>
      <c r="J7153" t="s">
        <v>85</v>
      </c>
      <c r="K7153" t="s">
        <v>42</v>
      </c>
      <c r="L7153" s="8">
        <v>9.9</v>
      </c>
      <c r="M7153" s="8">
        <v>3.1</v>
      </c>
      <c r="N7153">
        <v>21</v>
      </c>
      <c r="O7153" s="8">
        <v>207.9</v>
      </c>
      <c r="P7153" s="14">
        <v>0.11799999999999999</v>
      </c>
      <c r="Q7153" s="8">
        <v>24.53</v>
      </c>
      <c r="R7153" s="8">
        <v>183.37</v>
      </c>
      <c r="S7153" s="8">
        <v>65.099999999999994</v>
      </c>
      <c r="T7153" s="8">
        <v>118.27</v>
      </c>
      <c r="U7153">
        <v>0</v>
      </c>
      <c r="V7153" s="8">
        <v>0</v>
      </c>
      <c r="W7153" s="8">
        <v>0</v>
      </c>
      <c r="X7153" s="8">
        <v>118.27</v>
      </c>
    </row>
    <row r="7154" spans="1:24" x14ac:dyDescent="0.25">
      <c r="A7154" t="s">
        <v>7480</v>
      </c>
      <c r="B7154" s="1">
        <v>45709</v>
      </c>
      <c r="C7154" t="s">
        <v>174</v>
      </c>
      <c r="D7154" t="s">
        <v>175</v>
      </c>
      <c r="E7154" t="s">
        <v>150</v>
      </c>
      <c r="F7154" t="s">
        <v>54</v>
      </c>
      <c r="G7154" t="s">
        <v>151</v>
      </c>
      <c r="H7154" t="s">
        <v>152</v>
      </c>
      <c r="I7154" t="s">
        <v>122</v>
      </c>
      <c r="J7154" t="s">
        <v>123</v>
      </c>
      <c r="K7154" t="s">
        <v>59</v>
      </c>
      <c r="L7154" s="8">
        <v>5.5</v>
      </c>
      <c r="M7154" s="8">
        <v>3.8</v>
      </c>
      <c r="N7154">
        <v>210</v>
      </c>
      <c r="O7154" s="8">
        <v>1155</v>
      </c>
      <c r="P7154" s="14">
        <v>3.39E-2</v>
      </c>
      <c r="Q7154" s="8">
        <v>39.15</v>
      </c>
      <c r="R7154" s="8">
        <v>1115.8499999999999</v>
      </c>
      <c r="S7154" s="8">
        <v>798</v>
      </c>
      <c r="T7154" s="8">
        <v>317.85000000000002</v>
      </c>
      <c r="U7154">
        <v>0</v>
      </c>
      <c r="V7154" s="8">
        <v>0</v>
      </c>
      <c r="W7154" s="8">
        <v>0</v>
      </c>
      <c r="X7154" s="8">
        <v>317.85000000000002</v>
      </c>
    </row>
    <row r="7155" spans="1:24" x14ac:dyDescent="0.25">
      <c r="A7155" t="s">
        <v>7481</v>
      </c>
      <c r="B7155" s="1">
        <v>45689</v>
      </c>
      <c r="C7155" t="s">
        <v>247</v>
      </c>
      <c r="D7155" t="s">
        <v>248</v>
      </c>
      <c r="E7155" t="s">
        <v>53</v>
      </c>
      <c r="F7155" t="s">
        <v>46</v>
      </c>
      <c r="G7155" t="s">
        <v>55</v>
      </c>
      <c r="H7155" t="s">
        <v>56</v>
      </c>
      <c r="I7155" t="s">
        <v>84</v>
      </c>
      <c r="J7155" t="s">
        <v>85</v>
      </c>
      <c r="K7155" t="s">
        <v>42</v>
      </c>
      <c r="L7155" s="8">
        <v>9.9</v>
      </c>
      <c r="M7155" s="8">
        <v>3.1</v>
      </c>
      <c r="N7155">
        <v>11</v>
      </c>
      <c r="O7155" s="8">
        <v>108.9</v>
      </c>
      <c r="P7155" s="14">
        <v>0.16489999999999999</v>
      </c>
      <c r="Q7155" s="8">
        <v>17.96</v>
      </c>
      <c r="R7155" s="8">
        <v>90.94</v>
      </c>
      <c r="S7155" s="8">
        <v>34.1</v>
      </c>
      <c r="T7155" s="8">
        <v>56.84</v>
      </c>
      <c r="U7155">
        <v>0</v>
      </c>
      <c r="V7155" s="8">
        <v>0</v>
      </c>
      <c r="W7155" s="8">
        <v>0</v>
      </c>
      <c r="X7155" s="8">
        <v>56.84</v>
      </c>
    </row>
    <row r="7156" spans="1:24" x14ac:dyDescent="0.25">
      <c r="A7156" t="s">
        <v>7482</v>
      </c>
      <c r="B7156" s="1">
        <v>45753</v>
      </c>
      <c r="C7156" t="s">
        <v>472</v>
      </c>
      <c r="D7156" t="s">
        <v>473</v>
      </c>
      <c r="E7156" t="s">
        <v>71</v>
      </c>
      <c r="F7156" t="s">
        <v>54</v>
      </c>
      <c r="G7156" t="s">
        <v>72</v>
      </c>
      <c r="H7156" t="s">
        <v>73</v>
      </c>
      <c r="I7156" t="s">
        <v>57</v>
      </c>
      <c r="J7156" t="s">
        <v>58</v>
      </c>
      <c r="K7156" t="s">
        <v>59</v>
      </c>
      <c r="L7156" s="8">
        <v>10.5</v>
      </c>
      <c r="M7156" s="8">
        <v>7.5</v>
      </c>
      <c r="N7156">
        <v>53</v>
      </c>
      <c r="O7156" s="8">
        <v>556.5</v>
      </c>
      <c r="P7156" s="14">
        <v>3.5999999999999999E-3</v>
      </c>
      <c r="Q7156" s="8">
        <v>2</v>
      </c>
      <c r="R7156" s="8">
        <v>554.5</v>
      </c>
      <c r="S7156" s="8">
        <v>397.5</v>
      </c>
      <c r="T7156" s="8">
        <v>157</v>
      </c>
      <c r="U7156">
        <v>0</v>
      </c>
      <c r="V7156" s="8">
        <v>0</v>
      </c>
      <c r="W7156" s="8">
        <v>0</v>
      </c>
      <c r="X7156" s="8">
        <v>157</v>
      </c>
    </row>
    <row r="7157" spans="1:24" x14ac:dyDescent="0.25">
      <c r="A7157" t="s">
        <v>7483</v>
      </c>
      <c r="B7157" s="1">
        <v>45937</v>
      </c>
      <c r="C7157" t="s">
        <v>440</v>
      </c>
      <c r="D7157" t="s">
        <v>441</v>
      </c>
      <c r="E7157" t="s">
        <v>71</v>
      </c>
      <c r="F7157" t="s">
        <v>54</v>
      </c>
      <c r="G7157" t="s">
        <v>72</v>
      </c>
      <c r="H7157" t="s">
        <v>73</v>
      </c>
      <c r="I7157" t="s">
        <v>84</v>
      </c>
      <c r="J7157" t="s">
        <v>85</v>
      </c>
      <c r="K7157" t="s">
        <v>42</v>
      </c>
      <c r="L7157" s="8">
        <v>9.9</v>
      </c>
      <c r="M7157" s="8">
        <v>3.1</v>
      </c>
      <c r="N7157">
        <v>42</v>
      </c>
      <c r="O7157" s="8">
        <v>415.8</v>
      </c>
      <c r="P7157" s="14">
        <v>5.3E-3</v>
      </c>
      <c r="Q7157" s="8">
        <v>2.2000000000000002</v>
      </c>
      <c r="R7157" s="8">
        <v>413.6</v>
      </c>
      <c r="S7157" s="8">
        <v>130.19999999999999</v>
      </c>
      <c r="T7157" s="8">
        <v>283.39999999999998</v>
      </c>
      <c r="U7157">
        <v>0</v>
      </c>
      <c r="V7157" s="8">
        <v>0</v>
      </c>
      <c r="W7157" s="8">
        <v>0</v>
      </c>
      <c r="X7157" s="8">
        <v>283.39999999999998</v>
      </c>
    </row>
    <row r="7158" spans="1:24" x14ac:dyDescent="0.25">
      <c r="A7158" t="s">
        <v>7484</v>
      </c>
      <c r="B7158" s="1">
        <v>45706</v>
      </c>
      <c r="C7158" t="s">
        <v>410</v>
      </c>
      <c r="D7158" t="s">
        <v>411</v>
      </c>
      <c r="E7158" t="s">
        <v>150</v>
      </c>
      <c r="F7158" t="s">
        <v>46</v>
      </c>
      <c r="G7158" t="s">
        <v>151</v>
      </c>
      <c r="H7158" t="s">
        <v>152</v>
      </c>
      <c r="I7158" t="s">
        <v>130</v>
      </c>
      <c r="J7158" t="s">
        <v>131</v>
      </c>
      <c r="K7158" t="s">
        <v>42</v>
      </c>
      <c r="L7158" s="8">
        <v>4.8</v>
      </c>
      <c r="M7158" s="8">
        <v>1.4</v>
      </c>
      <c r="N7158">
        <v>9</v>
      </c>
      <c r="O7158" s="8">
        <v>43.2</v>
      </c>
      <c r="P7158" s="14">
        <v>0.1822</v>
      </c>
      <c r="Q7158" s="8">
        <v>7.87</v>
      </c>
      <c r="R7158" s="8">
        <v>35.33</v>
      </c>
      <c r="S7158" s="8">
        <v>12.6</v>
      </c>
      <c r="T7158" s="8">
        <v>22.73</v>
      </c>
      <c r="U7158">
        <v>0</v>
      </c>
      <c r="V7158" s="8">
        <v>0</v>
      </c>
      <c r="W7158" s="8">
        <v>0</v>
      </c>
      <c r="X7158" s="8">
        <v>22.73</v>
      </c>
    </row>
    <row r="7159" spans="1:24" x14ac:dyDescent="0.25">
      <c r="A7159" t="s">
        <v>7485</v>
      </c>
      <c r="B7159" s="1">
        <v>45735</v>
      </c>
      <c r="C7159" t="s">
        <v>340</v>
      </c>
      <c r="D7159" t="s">
        <v>341</v>
      </c>
      <c r="E7159" t="s">
        <v>27</v>
      </c>
      <c r="F7159" t="s">
        <v>54</v>
      </c>
      <c r="G7159" t="s">
        <v>38</v>
      </c>
      <c r="H7159" t="s">
        <v>39</v>
      </c>
      <c r="I7159" t="s">
        <v>156</v>
      </c>
      <c r="J7159" t="s">
        <v>157</v>
      </c>
      <c r="K7159" t="s">
        <v>42</v>
      </c>
      <c r="L7159" s="8">
        <v>6.2</v>
      </c>
      <c r="M7159" s="8">
        <v>1.9</v>
      </c>
      <c r="N7159">
        <v>325</v>
      </c>
      <c r="O7159" s="8">
        <v>2015</v>
      </c>
      <c r="P7159" s="14">
        <v>8.9999999999999998E-4</v>
      </c>
      <c r="Q7159" s="8">
        <v>1.81</v>
      </c>
      <c r="R7159" s="8">
        <v>2013.19</v>
      </c>
      <c r="S7159" s="8">
        <v>617.5</v>
      </c>
      <c r="T7159" s="8">
        <v>1395.69</v>
      </c>
      <c r="U7159">
        <v>153</v>
      </c>
      <c r="V7159" s="8">
        <v>947.75</v>
      </c>
      <c r="W7159" s="8">
        <v>367.2</v>
      </c>
      <c r="X7159" s="8">
        <v>1028.49</v>
      </c>
    </row>
    <row r="7160" spans="1:24" x14ac:dyDescent="0.25">
      <c r="A7160" t="s">
        <v>7486</v>
      </c>
      <c r="B7160" s="1">
        <v>45615</v>
      </c>
      <c r="C7160" t="s">
        <v>91</v>
      </c>
      <c r="D7160" t="s">
        <v>92</v>
      </c>
      <c r="E7160" t="s">
        <v>27</v>
      </c>
      <c r="F7160" t="s">
        <v>37</v>
      </c>
      <c r="G7160" t="s">
        <v>29</v>
      </c>
      <c r="H7160" t="s">
        <v>30</v>
      </c>
      <c r="I7160" t="s">
        <v>104</v>
      </c>
      <c r="J7160" t="s">
        <v>105</v>
      </c>
      <c r="K7160" t="s">
        <v>49</v>
      </c>
      <c r="L7160" s="8">
        <v>4.2</v>
      </c>
      <c r="M7160" s="8">
        <v>2.8</v>
      </c>
      <c r="N7160">
        <v>49</v>
      </c>
      <c r="O7160" s="8">
        <v>205.8</v>
      </c>
      <c r="P7160" s="14">
        <v>4.6300000000000001E-2</v>
      </c>
      <c r="Q7160" s="8">
        <v>9.5299999999999994</v>
      </c>
      <c r="R7160" s="8">
        <v>196.27</v>
      </c>
      <c r="S7160" s="8">
        <v>137.19999999999999</v>
      </c>
      <c r="T7160" s="8">
        <v>59.07</v>
      </c>
      <c r="U7160">
        <v>0</v>
      </c>
      <c r="V7160" s="8">
        <v>0</v>
      </c>
      <c r="W7160" s="8">
        <v>0</v>
      </c>
      <c r="X7160" s="8">
        <v>59.07</v>
      </c>
    </row>
    <row r="7161" spans="1:24" x14ac:dyDescent="0.25">
      <c r="A7161" t="s">
        <v>7487</v>
      </c>
      <c r="B7161" s="1">
        <v>45309</v>
      </c>
      <c r="C7161" t="s">
        <v>354</v>
      </c>
      <c r="D7161" t="s">
        <v>355</v>
      </c>
      <c r="E7161" t="s">
        <v>71</v>
      </c>
      <c r="F7161" t="s">
        <v>54</v>
      </c>
      <c r="G7161" t="s">
        <v>165</v>
      </c>
      <c r="H7161" t="s">
        <v>166</v>
      </c>
      <c r="I7161" t="s">
        <v>66</v>
      </c>
      <c r="J7161" t="s">
        <v>67</v>
      </c>
      <c r="K7161" t="s">
        <v>33</v>
      </c>
      <c r="L7161" s="8">
        <v>4.5</v>
      </c>
      <c r="M7161" s="8">
        <v>2.1</v>
      </c>
      <c r="N7161">
        <v>80</v>
      </c>
      <c r="O7161" s="8">
        <v>360</v>
      </c>
      <c r="P7161" s="14">
        <v>3.5000000000000001E-3</v>
      </c>
      <c r="Q7161" s="8">
        <v>1.26</v>
      </c>
      <c r="R7161" s="8">
        <v>358.74</v>
      </c>
      <c r="S7161" s="8">
        <v>168</v>
      </c>
      <c r="T7161" s="8">
        <v>190.74</v>
      </c>
      <c r="U7161">
        <v>0</v>
      </c>
      <c r="V7161" s="8">
        <v>0</v>
      </c>
      <c r="W7161" s="8">
        <v>0</v>
      </c>
      <c r="X7161" s="8">
        <v>190.74</v>
      </c>
    </row>
    <row r="7162" spans="1:24" x14ac:dyDescent="0.25">
      <c r="A7162" t="s">
        <v>7488</v>
      </c>
      <c r="B7162" s="1">
        <v>45690</v>
      </c>
      <c r="C7162" t="s">
        <v>480</v>
      </c>
      <c r="D7162" t="s">
        <v>481</v>
      </c>
      <c r="E7162" t="s">
        <v>63</v>
      </c>
      <c r="F7162" t="s">
        <v>54</v>
      </c>
      <c r="G7162" t="s">
        <v>79</v>
      </c>
      <c r="H7162" t="s">
        <v>80</v>
      </c>
      <c r="I7162" t="s">
        <v>31</v>
      </c>
      <c r="J7162" t="s">
        <v>32</v>
      </c>
      <c r="K7162" t="s">
        <v>33</v>
      </c>
      <c r="L7162" s="8">
        <v>5.8</v>
      </c>
      <c r="M7162" s="8">
        <v>2.7</v>
      </c>
      <c r="N7162">
        <v>29</v>
      </c>
      <c r="O7162" s="8">
        <v>168.2</v>
      </c>
      <c r="P7162" s="14">
        <v>2.2200000000000001E-2</v>
      </c>
      <c r="Q7162" s="8">
        <v>3.73</v>
      </c>
      <c r="R7162" s="8">
        <v>164.47</v>
      </c>
      <c r="S7162" s="8">
        <v>78.3</v>
      </c>
      <c r="T7162" s="8">
        <v>86.17</v>
      </c>
      <c r="U7162">
        <v>0</v>
      </c>
      <c r="V7162" s="8">
        <v>0</v>
      </c>
      <c r="W7162" s="8">
        <v>0</v>
      </c>
      <c r="X7162" s="8">
        <v>86.17</v>
      </c>
    </row>
    <row r="7163" spans="1:24" x14ac:dyDescent="0.25">
      <c r="A7163" t="s">
        <v>7489</v>
      </c>
      <c r="B7163" s="1">
        <v>45981</v>
      </c>
      <c r="C7163" t="s">
        <v>354</v>
      </c>
      <c r="D7163" t="s">
        <v>355</v>
      </c>
      <c r="E7163" t="s">
        <v>71</v>
      </c>
      <c r="F7163" t="s">
        <v>54</v>
      </c>
      <c r="G7163" t="s">
        <v>165</v>
      </c>
      <c r="H7163" t="s">
        <v>166</v>
      </c>
      <c r="I7163" t="s">
        <v>40</v>
      </c>
      <c r="J7163" t="s">
        <v>41</v>
      </c>
      <c r="K7163" t="s">
        <v>42</v>
      </c>
      <c r="L7163" s="8">
        <v>14.5</v>
      </c>
      <c r="M7163" s="8">
        <v>4.2</v>
      </c>
      <c r="N7163">
        <v>67</v>
      </c>
      <c r="O7163" s="8">
        <v>971.5</v>
      </c>
      <c r="P7163" s="14">
        <v>4.0000000000000002E-4</v>
      </c>
      <c r="Q7163" s="8">
        <v>0.39</v>
      </c>
      <c r="R7163" s="8">
        <v>971.11</v>
      </c>
      <c r="S7163" s="8">
        <v>281.39999999999998</v>
      </c>
      <c r="T7163" s="8">
        <v>689.71</v>
      </c>
      <c r="U7163">
        <v>34</v>
      </c>
      <c r="V7163" s="8">
        <v>492.8</v>
      </c>
      <c r="W7163" s="8">
        <v>159.80000000000001</v>
      </c>
      <c r="X7163" s="8">
        <v>529.91</v>
      </c>
    </row>
    <row r="7164" spans="1:24" x14ac:dyDescent="0.25">
      <c r="A7164" t="s">
        <v>7490</v>
      </c>
      <c r="B7164" s="1">
        <v>45413</v>
      </c>
      <c r="C7164" t="s">
        <v>51</v>
      </c>
      <c r="D7164" t="s">
        <v>52</v>
      </c>
      <c r="E7164" t="s">
        <v>53</v>
      </c>
      <c r="F7164" t="s">
        <v>54</v>
      </c>
      <c r="G7164" t="s">
        <v>55</v>
      </c>
      <c r="H7164" t="s">
        <v>56</v>
      </c>
      <c r="I7164" t="s">
        <v>130</v>
      </c>
      <c r="J7164" t="s">
        <v>131</v>
      </c>
      <c r="K7164" t="s">
        <v>42</v>
      </c>
      <c r="L7164" s="8">
        <v>4.8</v>
      </c>
      <c r="M7164" s="8">
        <v>1.4</v>
      </c>
      <c r="N7164">
        <v>111</v>
      </c>
      <c r="O7164" s="8">
        <v>532.79999999999995</v>
      </c>
      <c r="P7164" s="14">
        <v>5.1200000000000002E-2</v>
      </c>
      <c r="Q7164" s="8">
        <v>27.28</v>
      </c>
      <c r="R7164" s="8">
        <v>505.52</v>
      </c>
      <c r="S7164" s="8">
        <v>155.4</v>
      </c>
      <c r="T7164" s="8">
        <v>350.12</v>
      </c>
      <c r="U7164">
        <v>0</v>
      </c>
      <c r="V7164" s="8">
        <v>0</v>
      </c>
      <c r="W7164" s="8">
        <v>0</v>
      </c>
      <c r="X7164" s="8">
        <v>350.12</v>
      </c>
    </row>
    <row r="7165" spans="1:24" x14ac:dyDescent="0.25">
      <c r="A7165" t="s">
        <v>7491</v>
      </c>
      <c r="B7165" s="1">
        <v>45839</v>
      </c>
      <c r="C7165" t="s">
        <v>391</v>
      </c>
      <c r="D7165" t="s">
        <v>392</v>
      </c>
      <c r="E7165" t="s">
        <v>63</v>
      </c>
      <c r="F7165" t="s">
        <v>54</v>
      </c>
      <c r="G7165" t="s">
        <v>64</v>
      </c>
      <c r="H7165" t="s">
        <v>65</v>
      </c>
      <c r="I7165" t="s">
        <v>117</v>
      </c>
      <c r="J7165" t="s">
        <v>118</v>
      </c>
      <c r="K7165" t="s">
        <v>59</v>
      </c>
      <c r="L7165" s="8">
        <v>6</v>
      </c>
      <c r="M7165" s="8">
        <v>4.2</v>
      </c>
      <c r="N7165">
        <v>23</v>
      </c>
      <c r="O7165" s="8">
        <v>138</v>
      </c>
      <c r="P7165" s="14">
        <v>2.8799999999999999E-2</v>
      </c>
      <c r="Q7165" s="8">
        <v>3.97</v>
      </c>
      <c r="R7165" s="8">
        <v>134.03</v>
      </c>
      <c r="S7165" s="8">
        <v>96.6</v>
      </c>
      <c r="T7165" s="8">
        <v>37.43</v>
      </c>
      <c r="U7165">
        <v>0</v>
      </c>
      <c r="V7165" s="8">
        <v>0</v>
      </c>
      <c r="W7165" s="8">
        <v>0</v>
      </c>
      <c r="X7165" s="8">
        <v>37.43</v>
      </c>
    </row>
    <row r="7166" spans="1:24" x14ac:dyDescent="0.25">
      <c r="A7166" t="s">
        <v>7492</v>
      </c>
      <c r="B7166" s="1">
        <v>45298</v>
      </c>
      <c r="C7166" t="s">
        <v>174</v>
      </c>
      <c r="D7166" t="s">
        <v>175</v>
      </c>
      <c r="E7166" t="s">
        <v>150</v>
      </c>
      <c r="F7166" t="s">
        <v>54</v>
      </c>
      <c r="G7166" t="s">
        <v>151</v>
      </c>
      <c r="H7166" t="s">
        <v>152</v>
      </c>
      <c r="I7166" t="s">
        <v>40</v>
      </c>
      <c r="J7166" t="s">
        <v>41</v>
      </c>
      <c r="K7166" t="s">
        <v>42</v>
      </c>
      <c r="L7166" s="8">
        <v>14.5</v>
      </c>
      <c r="M7166" s="8">
        <v>4.2</v>
      </c>
      <c r="N7166">
        <v>46</v>
      </c>
      <c r="O7166" s="8">
        <v>667</v>
      </c>
      <c r="P7166" s="14">
        <v>4.0000000000000001E-3</v>
      </c>
      <c r="Q7166" s="8">
        <v>2.67</v>
      </c>
      <c r="R7166" s="8">
        <v>664.33</v>
      </c>
      <c r="S7166" s="8">
        <v>193.2</v>
      </c>
      <c r="T7166" s="8">
        <v>471.13</v>
      </c>
      <c r="U7166">
        <v>0</v>
      </c>
      <c r="V7166" s="8">
        <v>0</v>
      </c>
      <c r="W7166" s="8">
        <v>0</v>
      </c>
      <c r="X7166" s="8">
        <v>471.13</v>
      </c>
    </row>
    <row r="7167" spans="1:24" x14ac:dyDescent="0.25">
      <c r="A7167" t="s">
        <v>7493</v>
      </c>
      <c r="B7167" s="1">
        <v>45948</v>
      </c>
      <c r="C7167" t="s">
        <v>91</v>
      </c>
      <c r="D7167" t="s">
        <v>92</v>
      </c>
      <c r="E7167" t="s">
        <v>27</v>
      </c>
      <c r="F7167" t="s">
        <v>37</v>
      </c>
      <c r="G7167" t="s">
        <v>29</v>
      </c>
      <c r="H7167" t="s">
        <v>30</v>
      </c>
      <c r="I7167" t="s">
        <v>57</v>
      </c>
      <c r="J7167" t="s">
        <v>58</v>
      </c>
      <c r="K7167" t="s">
        <v>59</v>
      </c>
      <c r="L7167" s="8">
        <v>10.5</v>
      </c>
      <c r="M7167" s="8">
        <v>7.5</v>
      </c>
      <c r="N7167">
        <v>16</v>
      </c>
      <c r="O7167" s="8">
        <v>168</v>
      </c>
      <c r="P7167" s="14">
        <v>2.2499999999999999E-2</v>
      </c>
      <c r="Q7167" s="8">
        <v>3.78</v>
      </c>
      <c r="R7167" s="8">
        <v>164.22</v>
      </c>
      <c r="S7167" s="8">
        <v>120</v>
      </c>
      <c r="T7167" s="8">
        <v>44.22</v>
      </c>
      <c r="U7167">
        <v>0</v>
      </c>
      <c r="V7167" s="8">
        <v>0</v>
      </c>
      <c r="W7167" s="8">
        <v>0</v>
      </c>
      <c r="X7167" s="8">
        <v>44.22</v>
      </c>
    </row>
    <row r="7168" spans="1:24" x14ac:dyDescent="0.25">
      <c r="A7168" t="s">
        <v>7494</v>
      </c>
      <c r="B7168" s="1">
        <v>46029</v>
      </c>
      <c r="C7168" t="s">
        <v>400</v>
      </c>
      <c r="D7168" t="s">
        <v>401</v>
      </c>
      <c r="E7168" t="s">
        <v>27</v>
      </c>
      <c r="F7168" t="s">
        <v>28</v>
      </c>
      <c r="G7168" t="s">
        <v>29</v>
      </c>
      <c r="H7168" t="s">
        <v>30</v>
      </c>
      <c r="I7168" t="s">
        <v>130</v>
      </c>
      <c r="J7168" t="s">
        <v>131</v>
      </c>
      <c r="K7168" t="s">
        <v>42</v>
      </c>
      <c r="L7168" s="8">
        <v>4.8</v>
      </c>
      <c r="M7168" s="8">
        <v>1.4</v>
      </c>
      <c r="N7168">
        <v>119</v>
      </c>
      <c r="O7168" s="8">
        <v>571.20000000000005</v>
      </c>
      <c r="P7168" s="14">
        <v>9.4700000000000006E-2</v>
      </c>
      <c r="Q7168" s="8">
        <v>54.09</v>
      </c>
      <c r="R7168" s="8">
        <v>517.11</v>
      </c>
      <c r="S7168" s="8">
        <v>166.6</v>
      </c>
      <c r="T7168" s="8">
        <v>350.51</v>
      </c>
      <c r="U7168">
        <v>0</v>
      </c>
      <c r="V7168" s="8">
        <v>0</v>
      </c>
      <c r="W7168" s="8">
        <v>0</v>
      </c>
      <c r="X7168" s="8">
        <v>350.51</v>
      </c>
    </row>
    <row r="7169" spans="1:24" x14ac:dyDescent="0.25">
      <c r="A7169" t="s">
        <v>7495</v>
      </c>
      <c r="B7169" s="1">
        <v>45925</v>
      </c>
      <c r="C7169" t="s">
        <v>590</v>
      </c>
      <c r="D7169" t="s">
        <v>591</v>
      </c>
      <c r="E7169" t="s">
        <v>27</v>
      </c>
      <c r="F7169" t="s">
        <v>46</v>
      </c>
      <c r="G7169" t="s">
        <v>29</v>
      </c>
      <c r="H7169" t="s">
        <v>30</v>
      </c>
      <c r="I7169" t="s">
        <v>127</v>
      </c>
      <c r="J7169" t="s">
        <v>128</v>
      </c>
      <c r="K7169" t="s">
        <v>33</v>
      </c>
      <c r="L7169" s="8">
        <v>7.2</v>
      </c>
      <c r="M7169" s="8">
        <v>3.6</v>
      </c>
      <c r="N7169">
        <v>23</v>
      </c>
      <c r="O7169" s="8">
        <v>165.6</v>
      </c>
      <c r="P7169" s="14">
        <v>5.2600000000000001E-2</v>
      </c>
      <c r="Q7169" s="8">
        <v>8.7100000000000009</v>
      </c>
      <c r="R7169" s="8">
        <v>156.88999999999999</v>
      </c>
      <c r="S7169" s="8">
        <v>82.8</v>
      </c>
      <c r="T7169" s="8">
        <v>74.09</v>
      </c>
      <c r="U7169">
        <v>0</v>
      </c>
      <c r="V7169" s="8">
        <v>0</v>
      </c>
      <c r="W7169" s="8">
        <v>0</v>
      </c>
      <c r="X7169" s="8">
        <v>74.09</v>
      </c>
    </row>
    <row r="7170" spans="1:24" x14ac:dyDescent="0.25">
      <c r="A7170" t="s">
        <v>7496</v>
      </c>
      <c r="B7170" s="1">
        <v>45356</v>
      </c>
      <c r="C7170" t="s">
        <v>318</v>
      </c>
      <c r="D7170" t="s">
        <v>319</v>
      </c>
      <c r="E7170" t="s">
        <v>27</v>
      </c>
      <c r="F7170" t="s">
        <v>37</v>
      </c>
      <c r="G7170" t="s">
        <v>29</v>
      </c>
      <c r="H7170" t="s">
        <v>30</v>
      </c>
      <c r="I7170" t="s">
        <v>74</v>
      </c>
      <c r="J7170" t="s">
        <v>75</v>
      </c>
      <c r="K7170" t="s">
        <v>49</v>
      </c>
      <c r="L7170" s="8">
        <v>11</v>
      </c>
      <c r="M7170" s="8">
        <v>6.8</v>
      </c>
      <c r="N7170">
        <v>33</v>
      </c>
      <c r="O7170" s="8">
        <v>363</v>
      </c>
      <c r="P7170" s="14">
        <v>8.2000000000000007E-3</v>
      </c>
      <c r="Q7170" s="8">
        <v>2.98</v>
      </c>
      <c r="R7170" s="8">
        <v>360.02</v>
      </c>
      <c r="S7170" s="8">
        <v>224.4</v>
      </c>
      <c r="T7170" s="8">
        <v>135.62</v>
      </c>
      <c r="U7170">
        <v>0</v>
      </c>
      <c r="V7170" s="8">
        <v>0</v>
      </c>
      <c r="W7170" s="8">
        <v>0</v>
      </c>
      <c r="X7170" s="8">
        <v>135.62</v>
      </c>
    </row>
    <row r="7171" spans="1:24" x14ac:dyDescent="0.25">
      <c r="A7171" t="s">
        <v>7497</v>
      </c>
      <c r="B7171" s="1">
        <v>46066</v>
      </c>
      <c r="C7171" t="s">
        <v>763</v>
      </c>
      <c r="D7171" t="s">
        <v>764</v>
      </c>
      <c r="E7171" t="s">
        <v>71</v>
      </c>
      <c r="F7171" t="s">
        <v>46</v>
      </c>
      <c r="G7171" t="s">
        <v>72</v>
      </c>
      <c r="H7171" t="s">
        <v>73</v>
      </c>
      <c r="I7171" t="s">
        <v>84</v>
      </c>
      <c r="J7171" t="s">
        <v>85</v>
      </c>
      <c r="K7171" t="s">
        <v>42</v>
      </c>
      <c r="L7171" s="8">
        <v>9.9</v>
      </c>
      <c r="M7171" s="8">
        <v>3.1</v>
      </c>
      <c r="N7171">
        <v>18</v>
      </c>
      <c r="O7171" s="8">
        <v>178.2</v>
      </c>
      <c r="P7171" s="14">
        <v>9.9500000000000005E-2</v>
      </c>
      <c r="Q7171" s="8">
        <v>17.73</v>
      </c>
      <c r="R7171" s="8">
        <v>160.47</v>
      </c>
      <c r="S7171" s="8">
        <v>55.8</v>
      </c>
      <c r="T7171" s="8">
        <v>104.67</v>
      </c>
      <c r="U7171">
        <v>0</v>
      </c>
      <c r="V7171" s="8">
        <v>0</v>
      </c>
      <c r="W7171" s="8">
        <v>0</v>
      </c>
      <c r="X7171" s="8">
        <v>104.67</v>
      </c>
    </row>
    <row r="7172" spans="1:24" x14ac:dyDescent="0.25">
      <c r="A7172" t="s">
        <v>7498</v>
      </c>
      <c r="B7172" s="1">
        <v>46055</v>
      </c>
      <c r="C7172" t="s">
        <v>229</v>
      </c>
      <c r="D7172" t="s">
        <v>230</v>
      </c>
      <c r="E7172" t="s">
        <v>27</v>
      </c>
      <c r="F7172" t="s">
        <v>54</v>
      </c>
      <c r="G7172" t="s">
        <v>29</v>
      </c>
      <c r="H7172" t="s">
        <v>30</v>
      </c>
      <c r="I7172" t="s">
        <v>112</v>
      </c>
      <c r="J7172" t="s">
        <v>113</v>
      </c>
      <c r="K7172" t="s">
        <v>42</v>
      </c>
      <c r="L7172" s="8">
        <v>8.5</v>
      </c>
      <c r="M7172" s="8">
        <v>2.8</v>
      </c>
      <c r="N7172">
        <v>137</v>
      </c>
      <c r="O7172" s="8">
        <v>1164.5</v>
      </c>
      <c r="P7172" s="14">
        <v>9.4999999999999998E-3</v>
      </c>
      <c r="Q7172" s="8">
        <v>11.06</v>
      </c>
      <c r="R7172" s="8">
        <v>1153.44</v>
      </c>
      <c r="S7172" s="8">
        <v>383.6</v>
      </c>
      <c r="T7172" s="8">
        <v>769.84</v>
      </c>
      <c r="U7172">
        <v>0</v>
      </c>
      <c r="V7172" s="8">
        <v>0</v>
      </c>
      <c r="W7172" s="8">
        <v>0</v>
      </c>
      <c r="X7172" s="8">
        <v>769.84</v>
      </c>
    </row>
    <row r="7173" spans="1:24" x14ac:dyDescent="0.25">
      <c r="A7173" t="s">
        <v>7499</v>
      </c>
      <c r="B7173" s="1">
        <v>45891</v>
      </c>
      <c r="C7173" t="s">
        <v>301</v>
      </c>
      <c r="D7173" t="s">
        <v>302</v>
      </c>
      <c r="E7173" t="s">
        <v>63</v>
      </c>
      <c r="F7173" t="s">
        <v>37</v>
      </c>
      <c r="G7173" t="s">
        <v>79</v>
      </c>
      <c r="H7173" t="s">
        <v>80</v>
      </c>
      <c r="I7173" t="s">
        <v>66</v>
      </c>
      <c r="J7173" t="s">
        <v>67</v>
      </c>
      <c r="K7173" t="s">
        <v>33</v>
      </c>
      <c r="L7173" s="8">
        <v>4.5</v>
      </c>
      <c r="M7173" s="8">
        <v>2.1</v>
      </c>
      <c r="N7173">
        <v>35</v>
      </c>
      <c r="O7173" s="8">
        <v>157.5</v>
      </c>
      <c r="P7173" s="14">
        <v>1.6500000000000001E-2</v>
      </c>
      <c r="Q7173" s="8">
        <v>2.6</v>
      </c>
      <c r="R7173" s="8">
        <v>154.9</v>
      </c>
      <c r="S7173" s="8">
        <v>73.5</v>
      </c>
      <c r="T7173" s="8">
        <v>81.400000000000006</v>
      </c>
      <c r="U7173">
        <v>0</v>
      </c>
      <c r="V7173" s="8">
        <v>0</v>
      </c>
      <c r="W7173" s="8">
        <v>0</v>
      </c>
      <c r="X7173" s="8">
        <v>81.400000000000006</v>
      </c>
    </row>
    <row r="7174" spans="1:24" x14ac:dyDescent="0.25">
      <c r="A7174" t="s">
        <v>7500</v>
      </c>
      <c r="B7174" s="1">
        <v>45338</v>
      </c>
      <c r="C7174" t="s">
        <v>520</v>
      </c>
      <c r="D7174" t="s">
        <v>521</v>
      </c>
      <c r="E7174" t="s">
        <v>63</v>
      </c>
      <c r="F7174" t="s">
        <v>37</v>
      </c>
      <c r="G7174" t="s">
        <v>79</v>
      </c>
      <c r="H7174" t="s">
        <v>80</v>
      </c>
      <c r="I7174" t="s">
        <v>185</v>
      </c>
      <c r="J7174" t="s">
        <v>186</v>
      </c>
      <c r="K7174" t="s">
        <v>59</v>
      </c>
      <c r="L7174" s="8">
        <v>4.9000000000000004</v>
      </c>
      <c r="M7174" s="8">
        <v>3.1</v>
      </c>
      <c r="N7174">
        <v>41</v>
      </c>
      <c r="O7174" s="8">
        <v>200.9</v>
      </c>
      <c r="P7174" s="14">
        <v>3.0999999999999999E-3</v>
      </c>
      <c r="Q7174" s="8">
        <v>0.62</v>
      </c>
      <c r="R7174" s="8">
        <v>200.28</v>
      </c>
      <c r="S7174" s="8">
        <v>127.1</v>
      </c>
      <c r="T7174" s="8">
        <v>73.180000000000007</v>
      </c>
      <c r="U7174">
        <v>12</v>
      </c>
      <c r="V7174" s="8">
        <v>58.62</v>
      </c>
      <c r="W7174" s="8">
        <v>43.2</v>
      </c>
      <c r="X7174" s="8">
        <v>29.98</v>
      </c>
    </row>
    <row r="7175" spans="1:24" x14ac:dyDescent="0.25">
      <c r="A7175" t="s">
        <v>7501</v>
      </c>
      <c r="B7175" s="1">
        <v>46009</v>
      </c>
      <c r="C7175" t="s">
        <v>269</v>
      </c>
      <c r="D7175" t="s">
        <v>270</v>
      </c>
      <c r="E7175" t="s">
        <v>27</v>
      </c>
      <c r="F7175" t="s">
        <v>37</v>
      </c>
      <c r="G7175" t="s">
        <v>38</v>
      </c>
      <c r="H7175" t="s">
        <v>39</v>
      </c>
      <c r="I7175" t="s">
        <v>144</v>
      </c>
      <c r="J7175" t="s">
        <v>145</v>
      </c>
      <c r="K7175" t="s">
        <v>33</v>
      </c>
      <c r="L7175" s="8">
        <v>12</v>
      </c>
      <c r="M7175" s="8">
        <v>6.5</v>
      </c>
      <c r="N7175">
        <v>69</v>
      </c>
      <c r="O7175" s="8">
        <v>828</v>
      </c>
      <c r="P7175" s="14">
        <v>7.4000000000000003E-3</v>
      </c>
      <c r="Q7175" s="8">
        <v>6.13</v>
      </c>
      <c r="R7175" s="8">
        <v>821.87</v>
      </c>
      <c r="S7175" s="8">
        <v>448.5</v>
      </c>
      <c r="T7175" s="8">
        <v>373.37</v>
      </c>
      <c r="U7175">
        <v>0</v>
      </c>
      <c r="V7175" s="8">
        <v>0</v>
      </c>
      <c r="W7175" s="8">
        <v>0</v>
      </c>
      <c r="X7175" s="8">
        <v>373.37</v>
      </c>
    </row>
    <row r="7176" spans="1:24" x14ac:dyDescent="0.25">
      <c r="A7176" t="s">
        <v>7502</v>
      </c>
      <c r="B7176" s="1">
        <v>46160</v>
      </c>
      <c r="C7176" t="s">
        <v>177</v>
      </c>
      <c r="D7176" t="s">
        <v>178</v>
      </c>
      <c r="E7176" t="s">
        <v>27</v>
      </c>
      <c r="F7176" t="s">
        <v>37</v>
      </c>
      <c r="G7176" t="s">
        <v>38</v>
      </c>
      <c r="H7176" t="s">
        <v>39</v>
      </c>
      <c r="I7176" t="s">
        <v>47</v>
      </c>
      <c r="J7176" t="s">
        <v>48</v>
      </c>
      <c r="K7176" t="s">
        <v>49</v>
      </c>
      <c r="L7176" s="8">
        <v>5</v>
      </c>
      <c r="M7176" s="8">
        <v>3.2</v>
      </c>
      <c r="N7176">
        <v>14</v>
      </c>
      <c r="O7176" s="8">
        <v>70</v>
      </c>
      <c r="P7176" s="14">
        <v>2.52E-2</v>
      </c>
      <c r="Q7176" s="8">
        <v>1.76</v>
      </c>
      <c r="R7176" s="8">
        <v>68.239999999999995</v>
      </c>
      <c r="S7176" s="8">
        <v>44.8</v>
      </c>
      <c r="T7176" s="8">
        <v>23.44</v>
      </c>
      <c r="U7176">
        <v>0</v>
      </c>
      <c r="V7176" s="8">
        <v>0</v>
      </c>
      <c r="W7176" s="8">
        <v>0</v>
      </c>
      <c r="X7176" s="8">
        <v>23.44</v>
      </c>
    </row>
    <row r="7177" spans="1:24" x14ac:dyDescent="0.25">
      <c r="A7177" t="s">
        <v>7503</v>
      </c>
      <c r="B7177" s="1">
        <v>45366</v>
      </c>
      <c r="C7177" t="s">
        <v>354</v>
      </c>
      <c r="D7177" t="s">
        <v>355</v>
      </c>
      <c r="E7177" t="s">
        <v>71</v>
      </c>
      <c r="F7177" t="s">
        <v>54</v>
      </c>
      <c r="G7177" t="s">
        <v>72</v>
      </c>
      <c r="H7177" t="s">
        <v>73</v>
      </c>
      <c r="I7177" t="s">
        <v>122</v>
      </c>
      <c r="J7177" t="s">
        <v>123</v>
      </c>
      <c r="K7177" t="s">
        <v>59</v>
      </c>
      <c r="L7177" s="8">
        <v>5.5</v>
      </c>
      <c r="M7177" s="8">
        <v>3.8</v>
      </c>
      <c r="N7177">
        <v>10</v>
      </c>
      <c r="O7177" s="8">
        <v>55</v>
      </c>
      <c r="P7177" s="14">
        <v>8.8000000000000005E-3</v>
      </c>
      <c r="Q7177" s="8">
        <v>0.48</v>
      </c>
      <c r="R7177" s="8">
        <v>54.52</v>
      </c>
      <c r="S7177" s="8">
        <v>38</v>
      </c>
      <c r="T7177" s="8">
        <v>16.52</v>
      </c>
      <c r="U7177">
        <v>0</v>
      </c>
      <c r="V7177" s="8">
        <v>0</v>
      </c>
      <c r="W7177" s="8">
        <v>0</v>
      </c>
      <c r="X7177" s="8">
        <v>16.52</v>
      </c>
    </row>
    <row r="7178" spans="1:24" x14ac:dyDescent="0.25">
      <c r="A7178" t="s">
        <v>7504</v>
      </c>
      <c r="B7178" s="1">
        <v>45658</v>
      </c>
      <c r="C7178" t="s">
        <v>400</v>
      </c>
      <c r="D7178" t="s">
        <v>401</v>
      </c>
      <c r="E7178" t="s">
        <v>27</v>
      </c>
      <c r="F7178" t="s">
        <v>28</v>
      </c>
      <c r="G7178" t="s">
        <v>38</v>
      </c>
      <c r="H7178" t="s">
        <v>39</v>
      </c>
      <c r="I7178" t="s">
        <v>117</v>
      </c>
      <c r="J7178" t="s">
        <v>118</v>
      </c>
      <c r="K7178" t="s">
        <v>59</v>
      </c>
      <c r="L7178" s="8">
        <v>6</v>
      </c>
      <c r="M7178" s="8">
        <v>4.2</v>
      </c>
      <c r="N7178">
        <v>37</v>
      </c>
      <c r="O7178" s="8">
        <v>222</v>
      </c>
      <c r="P7178" s="14">
        <v>1.12E-2</v>
      </c>
      <c r="Q7178" s="8">
        <v>2.4900000000000002</v>
      </c>
      <c r="R7178" s="8">
        <v>219.51</v>
      </c>
      <c r="S7178" s="8">
        <v>155.4</v>
      </c>
      <c r="T7178" s="8">
        <v>64.11</v>
      </c>
      <c r="U7178">
        <v>0</v>
      </c>
      <c r="V7178" s="8">
        <v>0</v>
      </c>
      <c r="W7178" s="8">
        <v>0</v>
      </c>
      <c r="X7178" s="8">
        <v>64.11</v>
      </c>
    </row>
    <row r="7179" spans="1:24" x14ac:dyDescent="0.25">
      <c r="A7179" t="s">
        <v>7505</v>
      </c>
      <c r="B7179" s="1">
        <v>46242</v>
      </c>
      <c r="C7179" t="s">
        <v>383</v>
      </c>
      <c r="D7179" t="s">
        <v>384</v>
      </c>
      <c r="E7179" t="s">
        <v>63</v>
      </c>
      <c r="F7179" t="s">
        <v>54</v>
      </c>
      <c r="G7179" t="s">
        <v>64</v>
      </c>
      <c r="H7179" t="s">
        <v>65</v>
      </c>
      <c r="I7179" t="s">
        <v>31</v>
      </c>
      <c r="J7179" t="s">
        <v>32</v>
      </c>
      <c r="K7179" t="s">
        <v>33</v>
      </c>
      <c r="L7179" s="8">
        <v>5.8</v>
      </c>
      <c r="M7179" s="8">
        <v>2.7</v>
      </c>
      <c r="N7179">
        <v>18</v>
      </c>
      <c r="O7179" s="8">
        <v>104.4</v>
      </c>
      <c r="P7179" s="14">
        <v>9.4000000000000004E-3</v>
      </c>
      <c r="Q7179" s="8">
        <v>0.98</v>
      </c>
      <c r="R7179" s="8">
        <v>103.42</v>
      </c>
      <c r="S7179" s="8">
        <v>48.6</v>
      </c>
      <c r="T7179" s="8">
        <v>54.82</v>
      </c>
      <c r="U7179">
        <v>3</v>
      </c>
      <c r="V7179" s="8">
        <v>17.239999999999998</v>
      </c>
      <c r="W7179" s="8">
        <v>9.6</v>
      </c>
      <c r="X7179" s="8">
        <v>45.22</v>
      </c>
    </row>
    <row r="7180" spans="1:24" x14ac:dyDescent="0.25">
      <c r="A7180" t="s">
        <v>7506</v>
      </c>
      <c r="B7180" s="1">
        <v>45806</v>
      </c>
      <c r="C7180" t="s">
        <v>758</v>
      </c>
      <c r="D7180" t="s">
        <v>759</v>
      </c>
      <c r="E7180" t="s">
        <v>27</v>
      </c>
      <c r="F7180" t="s">
        <v>37</v>
      </c>
      <c r="G7180" t="s">
        <v>29</v>
      </c>
      <c r="H7180" t="s">
        <v>30</v>
      </c>
      <c r="I7180" t="s">
        <v>74</v>
      </c>
      <c r="J7180" t="s">
        <v>75</v>
      </c>
      <c r="K7180" t="s">
        <v>49</v>
      </c>
      <c r="L7180" s="8">
        <v>11</v>
      </c>
      <c r="M7180" s="8">
        <v>6.8</v>
      </c>
      <c r="N7180">
        <v>40</v>
      </c>
      <c r="O7180" s="8">
        <v>440</v>
      </c>
      <c r="P7180" s="14">
        <v>2.2700000000000001E-2</v>
      </c>
      <c r="Q7180" s="8">
        <v>9.99</v>
      </c>
      <c r="R7180" s="8">
        <v>430.01</v>
      </c>
      <c r="S7180" s="8">
        <v>272</v>
      </c>
      <c r="T7180" s="8">
        <v>158.01</v>
      </c>
      <c r="U7180">
        <v>0</v>
      </c>
      <c r="V7180" s="8">
        <v>0</v>
      </c>
      <c r="W7180" s="8">
        <v>0</v>
      </c>
      <c r="X7180" s="8">
        <v>158.01</v>
      </c>
    </row>
    <row r="7181" spans="1:24" x14ac:dyDescent="0.25">
      <c r="A7181" t="s">
        <v>7507</v>
      </c>
      <c r="B7181" s="1">
        <v>45400</v>
      </c>
      <c r="C7181" t="s">
        <v>642</v>
      </c>
      <c r="D7181" t="s">
        <v>643</v>
      </c>
      <c r="E7181" t="s">
        <v>71</v>
      </c>
      <c r="F7181" t="s">
        <v>54</v>
      </c>
      <c r="G7181" t="s">
        <v>165</v>
      </c>
      <c r="H7181" t="s">
        <v>166</v>
      </c>
      <c r="I7181" t="s">
        <v>130</v>
      </c>
      <c r="J7181" t="s">
        <v>131</v>
      </c>
      <c r="K7181" t="s">
        <v>42</v>
      </c>
      <c r="L7181" s="8">
        <v>4.8</v>
      </c>
      <c r="M7181" s="8">
        <v>1.4</v>
      </c>
      <c r="N7181">
        <v>33</v>
      </c>
      <c r="O7181" s="8">
        <v>158.4</v>
      </c>
      <c r="P7181" s="14">
        <v>8.3000000000000001E-3</v>
      </c>
      <c r="Q7181" s="8">
        <v>1.31</v>
      </c>
      <c r="R7181" s="8">
        <v>157.09</v>
      </c>
      <c r="S7181" s="8">
        <v>46.2</v>
      </c>
      <c r="T7181" s="8">
        <v>110.89</v>
      </c>
      <c r="U7181">
        <v>0</v>
      </c>
      <c r="V7181" s="8">
        <v>0</v>
      </c>
      <c r="W7181" s="8">
        <v>0</v>
      </c>
      <c r="X7181" s="8">
        <v>110.89</v>
      </c>
    </row>
    <row r="7182" spans="1:24" x14ac:dyDescent="0.25">
      <c r="A7182" t="s">
        <v>7508</v>
      </c>
      <c r="B7182" s="1">
        <v>45588</v>
      </c>
      <c r="C7182" t="s">
        <v>386</v>
      </c>
      <c r="D7182" t="s">
        <v>387</v>
      </c>
      <c r="E7182" t="s">
        <v>27</v>
      </c>
      <c r="F7182" t="s">
        <v>54</v>
      </c>
      <c r="G7182" t="s">
        <v>38</v>
      </c>
      <c r="H7182" t="s">
        <v>39</v>
      </c>
      <c r="I7182" t="s">
        <v>117</v>
      </c>
      <c r="J7182" t="s">
        <v>118</v>
      </c>
      <c r="K7182" t="s">
        <v>59</v>
      </c>
      <c r="L7182" s="8">
        <v>6</v>
      </c>
      <c r="M7182" s="8">
        <v>4.2</v>
      </c>
      <c r="N7182">
        <v>165</v>
      </c>
      <c r="O7182" s="8">
        <v>990</v>
      </c>
      <c r="P7182" s="14">
        <v>5.0000000000000001E-4</v>
      </c>
      <c r="Q7182" s="8">
        <v>0.5</v>
      </c>
      <c r="R7182" s="8">
        <v>989.5</v>
      </c>
      <c r="S7182" s="8">
        <v>693</v>
      </c>
      <c r="T7182" s="8">
        <v>296.5</v>
      </c>
      <c r="U7182">
        <v>0</v>
      </c>
      <c r="V7182" s="8">
        <v>0</v>
      </c>
      <c r="W7182" s="8">
        <v>0</v>
      </c>
      <c r="X7182" s="8">
        <v>296.5</v>
      </c>
    </row>
    <row r="7183" spans="1:24" x14ac:dyDescent="0.25">
      <c r="A7183" t="s">
        <v>7509</v>
      </c>
      <c r="B7183" s="1">
        <v>46097</v>
      </c>
      <c r="C7183" t="s">
        <v>383</v>
      </c>
      <c r="D7183" t="s">
        <v>384</v>
      </c>
      <c r="E7183" t="s">
        <v>63</v>
      </c>
      <c r="F7183" t="s">
        <v>54</v>
      </c>
      <c r="G7183" t="s">
        <v>79</v>
      </c>
      <c r="H7183" t="s">
        <v>80</v>
      </c>
      <c r="I7183" t="s">
        <v>144</v>
      </c>
      <c r="J7183" t="s">
        <v>145</v>
      </c>
      <c r="K7183" t="s">
        <v>33</v>
      </c>
      <c r="L7183" s="8">
        <v>12</v>
      </c>
      <c r="M7183" s="8">
        <v>6.5</v>
      </c>
      <c r="N7183">
        <v>264</v>
      </c>
      <c r="O7183" s="8">
        <v>3168</v>
      </c>
      <c r="P7183" s="14">
        <v>0.4995</v>
      </c>
      <c r="Q7183" s="8">
        <v>1582.42</v>
      </c>
      <c r="R7183" s="8">
        <v>1585.58</v>
      </c>
      <c r="S7183" s="8">
        <v>1716</v>
      </c>
      <c r="T7183" s="8">
        <v>-130.41999999999999</v>
      </c>
      <c r="U7183">
        <v>0</v>
      </c>
      <c r="V7183" s="8">
        <v>0</v>
      </c>
      <c r="W7183" s="8">
        <v>0</v>
      </c>
      <c r="X7183" s="8">
        <v>-130.41999999999999</v>
      </c>
    </row>
    <row r="7184" spans="1:24" x14ac:dyDescent="0.25">
      <c r="A7184" t="s">
        <v>7510</v>
      </c>
      <c r="B7184" s="1">
        <v>45994</v>
      </c>
      <c r="C7184" t="s">
        <v>97</v>
      </c>
      <c r="D7184" t="s">
        <v>98</v>
      </c>
      <c r="E7184" t="s">
        <v>63</v>
      </c>
      <c r="F7184" t="s">
        <v>54</v>
      </c>
      <c r="G7184" t="s">
        <v>79</v>
      </c>
      <c r="H7184" t="s">
        <v>80</v>
      </c>
      <c r="I7184" t="s">
        <v>144</v>
      </c>
      <c r="J7184" t="s">
        <v>145</v>
      </c>
      <c r="K7184" t="s">
        <v>33</v>
      </c>
      <c r="L7184" s="8">
        <v>12</v>
      </c>
      <c r="M7184" s="8">
        <v>6.5</v>
      </c>
      <c r="N7184">
        <v>12</v>
      </c>
      <c r="O7184" s="8">
        <v>144</v>
      </c>
      <c r="P7184" s="14">
        <v>2.63E-2</v>
      </c>
      <c r="Q7184" s="8">
        <v>3.79</v>
      </c>
      <c r="R7184" s="8">
        <v>140.21</v>
      </c>
      <c r="S7184" s="8">
        <v>78</v>
      </c>
      <c r="T7184" s="8">
        <v>62.21</v>
      </c>
      <c r="U7184">
        <v>0</v>
      </c>
      <c r="V7184" s="8">
        <v>0</v>
      </c>
      <c r="W7184" s="8">
        <v>0</v>
      </c>
      <c r="X7184" s="8">
        <v>62.21</v>
      </c>
    </row>
    <row r="7185" spans="1:24" x14ac:dyDescent="0.25">
      <c r="A7185" t="s">
        <v>7511</v>
      </c>
      <c r="B7185" s="1">
        <v>45600</v>
      </c>
      <c r="C7185" t="s">
        <v>125</v>
      </c>
      <c r="D7185" t="s">
        <v>126</v>
      </c>
      <c r="E7185" t="s">
        <v>27</v>
      </c>
      <c r="F7185" t="s">
        <v>89</v>
      </c>
      <c r="G7185" t="s">
        <v>38</v>
      </c>
      <c r="H7185" t="s">
        <v>39</v>
      </c>
      <c r="I7185" t="s">
        <v>130</v>
      </c>
      <c r="J7185" t="s">
        <v>131</v>
      </c>
      <c r="K7185" t="s">
        <v>42</v>
      </c>
      <c r="L7185" s="8">
        <v>4.8</v>
      </c>
      <c r="M7185" s="8">
        <v>1.4</v>
      </c>
      <c r="N7185">
        <v>60</v>
      </c>
      <c r="O7185" s="8">
        <v>288</v>
      </c>
      <c r="P7185" s="14">
        <v>5.3E-3</v>
      </c>
      <c r="Q7185" s="8">
        <v>1.53</v>
      </c>
      <c r="R7185" s="8">
        <v>286.47000000000003</v>
      </c>
      <c r="S7185" s="8">
        <v>84</v>
      </c>
      <c r="T7185" s="8">
        <v>202.47</v>
      </c>
      <c r="U7185">
        <v>0</v>
      </c>
      <c r="V7185" s="8">
        <v>0</v>
      </c>
      <c r="W7185" s="8">
        <v>0</v>
      </c>
      <c r="X7185" s="8">
        <v>202.47</v>
      </c>
    </row>
    <row r="7186" spans="1:24" x14ac:dyDescent="0.25">
      <c r="A7186" t="s">
        <v>7512</v>
      </c>
      <c r="B7186" s="1">
        <v>45913</v>
      </c>
      <c r="C7186" t="s">
        <v>678</v>
      </c>
      <c r="D7186" t="s">
        <v>679</v>
      </c>
      <c r="E7186" t="s">
        <v>63</v>
      </c>
      <c r="F7186" t="s">
        <v>89</v>
      </c>
      <c r="G7186" t="s">
        <v>79</v>
      </c>
      <c r="H7186" t="s">
        <v>80</v>
      </c>
      <c r="I7186" t="s">
        <v>104</v>
      </c>
      <c r="J7186" t="s">
        <v>105</v>
      </c>
      <c r="K7186" t="s">
        <v>49</v>
      </c>
      <c r="L7186" s="8">
        <v>4.2</v>
      </c>
      <c r="M7186" s="8">
        <v>2.8</v>
      </c>
      <c r="N7186">
        <v>122</v>
      </c>
      <c r="O7186" s="8">
        <v>512.4</v>
      </c>
      <c r="P7186" s="14">
        <v>0.2621</v>
      </c>
      <c r="Q7186" s="8">
        <v>134.30000000000001</v>
      </c>
      <c r="R7186" s="8">
        <v>378.1</v>
      </c>
      <c r="S7186" s="8">
        <v>341.6</v>
      </c>
      <c r="T7186" s="8">
        <v>36.5</v>
      </c>
      <c r="U7186">
        <v>15</v>
      </c>
      <c r="V7186" s="8">
        <v>46.49</v>
      </c>
      <c r="W7186" s="8">
        <v>49.5</v>
      </c>
      <c r="X7186" s="8">
        <v>-13</v>
      </c>
    </row>
    <row r="7187" spans="1:24" x14ac:dyDescent="0.25">
      <c r="A7187" t="s">
        <v>7513</v>
      </c>
      <c r="B7187" s="1">
        <v>45380</v>
      </c>
      <c r="C7187" t="s">
        <v>689</v>
      </c>
      <c r="D7187" t="s">
        <v>690</v>
      </c>
      <c r="E7187" t="s">
        <v>27</v>
      </c>
      <c r="F7187" t="s">
        <v>54</v>
      </c>
      <c r="G7187" t="s">
        <v>38</v>
      </c>
      <c r="H7187" t="s">
        <v>39</v>
      </c>
      <c r="I7187" t="s">
        <v>66</v>
      </c>
      <c r="J7187" t="s">
        <v>67</v>
      </c>
      <c r="K7187" t="s">
        <v>33</v>
      </c>
      <c r="L7187" s="8">
        <v>4.5</v>
      </c>
      <c r="M7187" s="8">
        <v>2.1</v>
      </c>
      <c r="N7187">
        <v>215</v>
      </c>
      <c r="O7187" s="8">
        <v>967.5</v>
      </c>
      <c r="P7187" s="14">
        <v>1.03E-2</v>
      </c>
      <c r="Q7187" s="8">
        <v>9.9700000000000006</v>
      </c>
      <c r="R7187" s="8">
        <v>957.53</v>
      </c>
      <c r="S7187" s="8">
        <v>451.5</v>
      </c>
      <c r="T7187" s="8">
        <v>506.03</v>
      </c>
      <c r="U7187">
        <v>0</v>
      </c>
      <c r="V7187" s="8">
        <v>0</v>
      </c>
      <c r="W7187" s="8">
        <v>0</v>
      </c>
      <c r="X7187" s="8">
        <v>506.03</v>
      </c>
    </row>
    <row r="7188" spans="1:24" x14ac:dyDescent="0.25">
      <c r="A7188" t="s">
        <v>7514</v>
      </c>
      <c r="B7188" s="1">
        <v>45580</v>
      </c>
      <c r="C7188" t="s">
        <v>427</v>
      </c>
      <c r="D7188" t="s">
        <v>428</v>
      </c>
      <c r="E7188" t="s">
        <v>150</v>
      </c>
      <c r="F7188" t="s">
        <v>46</v>
      </c>
      <c r="G7188" t="s">
        <v>151</v>
      </c>
      <c r="H7188" t="s">
        <v>152</v>
      </c>
      <c r="I7188" t="s">
        <v>84</v>
      </c>
      <c r="J7188" t="s">
        <v>85</v>
      </c>
      <c r="K7188" t="s">
        <v>42</v>
      </c>
      <c r="L7188" s="8">
        <v>9.9</v>
      </c>
      <c r="M7188" s="8">
        <v>3.1</v>
      </c>
      <c r="N7188">
        <v>14</v>
      </c>
      <c r="O7188" s="8">
        <v>138.6</v>
      </c>
      <c r="P7188" s="14">
        <v>0.2122</v>
      </c>
      <c r="Q7188" s="8">
        <v>29.41</v>
      </c>
      <c r="R7188" s="8">
        <v>109.19</v>
      </c>
      <c r="S7188" s="8">
        <v>43.4</v>
      </c>
      <c r="T7188" s="8">
        <v>65.790000000000006</v>
      </c>
      <c r="U7188">
        <v>0</v>
      </c>
      <c r="V7188" s="8">
        <v>0</v>
      </c>
      <c r="W7188" s="8">
        <v>0</v>
      </c>
      <c r="X7188" s="8">
        <v>65.790000000000006</v>
      </c>
    </row>
    <row r="7189" spans="1:24" x14ac:dyDescent="0.25">
      <c r="A7189" t="s">
        <v>7515</v>
      </c>
      <c r="B7189" s="1">
        <v>46075</v>
      </c>
      <c r="C7189" t="s">
        <v>285</v>
      </c>
      <c r="D7189" t="s">
        <v>286</v>
      </c>
      <c r="E7189" t="s">
        <v>27</v>
      </c>
      <c r="F7189" t="s">
        <v>89</v>
      </c>
      <c r="G7189" t="s">
        <v>29</v>
      </c>
      <c r="H7189" t="s">
        <v>30</v>
      </c>
      <c r="I7189" t="s">
        <v>31</v>
      </c>
      <c r="J7189" t="s">
        <v>32</v>
      </c>
      <c r="K7189" t="s">
        <v>33</v>
      </c>
      <c r="L7189" s="8">
        <v>5.8</v>
      </c>
      <c r="M7189" s="8">
        <v>2.7</v>
      </c>
      <c r="N7189">
        <v>223</v>
      </c>
      <c r="O7189" s="8">
        <v>1293.4000000000001</v>
      </c>
      <c r="P7189" s="14">
        <v>3.2800000000000003E-2</v>
      </c>
      <c r="Q7189" s="8">
        <v>42.42</v>
      </c>
      <c r="R7189" s="8">
        <v>1250.98</v>
      </c>
      <c r="S7189" s="8">
        <v>602.1</v>
      </c>
      <c r="T7189" s="8">
        <v>648.88</v>
      </c>
      <c r="U7189">
        <v>0</v>
      </c>
      <c r="V7189" s="8">
        <v>0</v>
      </c>
      <c r="W7189" s="8">
        <v>0</v>
      </c>
      <c r="X7189" s="8">
        <v>648.88</v>
      </c>
    </row>
    <row r="7190" spans="1:24" x14ac:dyDescent="0.25">
      <c r="A7190" t="s">
        <v>7516</v>
      </c>
      <c r="B7190" s="1">
        <v>46240</v>
      </c>
      <c r="C7190" t="s">
        <v>345</v>
      </c>
      <c r="D7190" t="s">
        <v>346</v>
      </c>
      <c r="E7190" t="s">
        <v>71</v>
      </c>
      <c r="F7190" t="s">
        <v>28</v>
      </c>
      <c r="G7190" t="s">
        <v>72</v>
      </c>
      <c r="H7190" t="s">
        <v>73</v>
      </c>
      <c r="I7190" t="s">
        <v>122</v>
      </c>
      <c r="J7190" t="s">
        <v>123</v>
      </c>
      <c r="K7190" t="s">
        <v>59</v>
      </c>
      <c r="L7190" s="8">
        <v>5.5</v>
      </c>
      <c r="M7190" s="8">
        <v>3.8</v>
      </c>
      <c r="N7190">
        <v>192</v>
      </c>
      <c r="O7190" s="8">
        <v>1056</v>
      </c>
      <c r="P7190" s="14">
        <v>2.7199999999999998E-2</v>
      </c>
      <c r="Q7190" s="8">
        <v>28.72</v>
      </c>
      <c r="R7190" s="8">
        <v>1027.28</v>
      </c>
      <c r="S7190" s="8">
        <v>729.6</v>
      </c>
      <c r="T7190" s="8">
        <v>297.68</v>
      </c>
      <c r="U7190">
        <v>0</v>
      </c>
      <c r="V7190" s="8">
        <v>0</v>
      </c>
      <c r="W7190" s="8">
        <v>0</v>
      </c>
      <c r="X7190" s="8">
        <v>297.68</v>
      </c>
    </row>
    <row r="7191" spans="1:24" x14ac:dyDescent="0.25">
      <c r="A7191" t="s">
        <v>7517</v>
      </c>
      <c r="B7191" s="1">
        <v>45740</v>
      </c>
      <c r="C7191" t="s">
        <v>201</v>
      </c>
      <c r="D7191" t="s">
        <v>202</v>
      </c>
      <c r="E7191" t="s">
        <v>53</v>
      </c>
      <c r="F7191" t="s">
        <v>46</v>
      </c>
      <c r="G7191" t="s">
        <v>55</v>
      </c>
      <c r="H7191" t="s">
        <v>56</v>
      </c>
      <c r="I7191" t="s">
        <v>66</v>
      </c>
      <c r="J7191" t="s">
        <v>67</v>
      </c>
      <c r="K7191" t="s">
        <v>33</v>
      </c>
      <c r="L7191" s="8">
        <v>4.5</v>
      </c>
      <c r="M7191" s="8">
        <v>2.1</v>
      </c>
      <c r="N7191">
        <v>6</v>
      </c>
      <c r="O7191" s="8">
        <v>27</v>
      </c>
      <c r="P7191" s="14">
        <v>0.124</v>
      </c>
      <c r="Q7191" s="8">
        <v>3.35</v>
      </c>
      <c r="R7191" s="8">
        <v>23.65</v>
      </c>
      <c r="S7191" s="8">
        <v>12.6</v>
      </c>
      <c r="T7191" s="8">
        <v>11.05</v>
      </c>
      <c r="U7191">
        <v>0</v>
      </c>
      <c r="V7191" s="8">
        <v>0</v>
      </c>
      <c r="W7191" s="8">
        <v>0</v>
      </c>
      <c r="X7191" s="8">
        <v>11.05</v>
      </c>
    </row>
    <row r="7192" spans="1:24" x14ac:dyDescent="0.25">
      <c r="A7192" t="s">
        <v>7518</v>
      </c>
      <c r="B7192" s="1">
        <v>45682</v>
      </c>
      <c r="C7192" t="s">
        <v>315</v>
      </c>
      <c r="D7192" t="s">
        <v>316</v>
      </c>
      <c r="E7192" t="s">
        <v>27</v>
      </c>
      <c r="F7192" t="s">
        <v>46</v>
      </c>
      <c r="G7192" t="s">
        <v>38</v>
      </c>
      <c r="H7192" t="s">
        <v>39</v>
      </c>
      <c r="I7192" t="s">
        <v>130</v>
      </c>
      <c r="J7192" t="s">
        <v>131</v>
      </c>
      <c r="K7192" t="s">
        <v>42</v>
      </c>
      <c r="L7192" s="8">
        <v>4.8</v>
      </c>
      <c r="M7192" s="8">
        <v>1.4</v>
      </c>
      <c r="N7192">
        <v>23</v>
      </c>
      <c r="O7192" s="8">
        <v>110.4</v>
      </c>
      <c r="P7192" s="14">
        <v>0.1988</v>
      </c>
      <c r="Q7192" s="8">
        <v>21.95</v>
      </c>
      <c r="R7192" s="8">
        <v>88.45</v>
      </c>
      <c r="S7192" s="8">
        <v>32.200000000000003</v>
      </c>
      <c r="T7192" s="8">
        <v>56.25</v>
      </c>
      <c r="U7192">
        <v>0</v>
      </c>
      <c r="V7192" s="8">
        <v>0</v>
      </c>
      <c r="W7192" s="8">
        <v>0</v>
      </c>
      <c r="X7192" s="8">
        <v>56.25</v>
      </c>
    </row>
    <row r="7193" spans="1:24" x14ac:dyDescent="0.25">
      <c r="A7193" t="s">
        <v>7519</v>
      </c>
      <c r="B7193" s="1">
        <v>45696</v>
      </c>
      <c r="C7193" t="s">
        <v>107</v>
      </c>
      <c r="D7193" t="s">
        <v>108</v>
      </c>
      <c r="E7193" t="s">
        <v>53</v>
      </c>
      <c r="F7193" t="s">
        <v>46</v>
      </c>
      <c r="G7193" t="s">
        <v>55</v>
      </c>
      <c r="H7193" t="s">
        <v>56</v>
      </c>
      <c r="I7193" t="s">
        <v>40</v>
      </c>
      <c r="J7193" t="s">
        <v>41</v>
      </c>
      <c r="K7193" t="s">
        <v>42</v>
      </c>
      <c r="L7193" s="8">
        <v>14.5</v>
      </c>
      <c r="M7193" s="8">
        <v>4.2</v>
      </c>
      <c r="N7193">
        <v>42</v>
      </c>
      <c r="O7193" s="8">
        <v>609</v>
      </c>
      <c r="P7193" s="14">
        <v>0.16739999999999999</v>
      </c>
      <c r="Q7193" s="8">
        <v>101.95</v>
      </c>
      <c r="R7193" s="8">
        <v>507.05</v>
      </c>
      <c r="S7193" s="8">
        <v>176.4</v>
      </c>
      <c r="T7193" s="8">
        <v>330.65</v>
      </c>
      <c r="U7193">
        <v>0</v>
      </c>
      <c r="V7193" s="8">
        <v>0</v>
      </c>
      <c r="W7193" s="8">
        <v>0</v>
      </c>
      <c r="X7193" s="8">
        <v>330.65</v>
      </c>
    </row>
    <row r="7194" spans="1:24" x14ac:dyDescent="0.25">
      <c r="A7194" t="s">
        <v>7520</v>
      </c>
      <c r="B7194" s="1">
        <v>46133</v>
      </c>
      <c r="C7194" t="s">
        <v>247</v>
      </c>
      <c r="D7194" t="s">
        <v>248</v>
      </c>
      <c r="E7194" t="s">
        <v>53</v>
      </c>
      <c r="F7194" t="s">
        <v>46</v>
      </c>
      <c r="G7194" t="s">
        <v>55</v>
      </c>
      <c r="H7194" t="s">
        <v>56</v>
      </c>
      <c r="I7194" t="s">
        <v>57</v>
      </c>
      <c r="J7194" t="s">
        <v>58</v>
      </c>
      <c r="K7194" t="s">
        <v>59</v>
      </c>
      <c r="L7194" s="8">
        <v>10.5</v>
      </c>
      <c r="M7194" s="8">
        <v>7.5</v>
      </c>
      <c r="N7194">
        <v>64</v>
      </c>
      <c r="O7194" s="8">
        <v>672</v>
      </c>
      <c r="P7194" s="14">
        <v>0.22639999999999999</v>
      </c>
      <c r="Q7194" s="8">
        <v>152.13999999999999</v>
      </c>
      <c r="R7194" s="8">
        <v>519.86</v>
      </c>
      <c r="S7194" s="8">
        <v>480</v>
      </c>
      <c r="T7194" s="8">
        <v>39.86</v>
      </c>
      <c r="U7194">
        <v>0</v>
      </c>
      <c r="V7194" s="8">
        <v>0</v>
      </c>
      <c r="W7194" s="8">
        <v>0</v>
      </c>
      <c r="X7194" s="8">
        <v>39.86</v>
      </c>
    </row>
    <row r="7195" spans="1:24" x14ac:dyDescent="0.25">
      <c r="A7195" t="s">
        <v>7521</v>
      </c>
      <c r="B7195" s="1">
        <v>45968</v>
      </c>
      <c r="C7195" t="s">
        <v>44</v>
      </c>
      <c r="D7195" t="s">
        <v>45</v>
      </c>
      <c r="E7195" t="s">
        <v>27</v>
      </c>
      <c r="F7195" t="s">
        <v>46</v>
      </c>
      <c r="G7195" t="s">
        <v>38</v>
      </c>
      <c r="H7195" t="s">
        <v>39</v>
      </c>
      <c r="I7195" t="s">
        <v>99</v>
      </c>
      <c r="J7195" t="s">
        <v>100</v>
      </c>
      <c r="K7195" t="s">
        <v>49</v>
      </c>
      <c r="L7195" s="8">
        <v>3.8</v>
      </c>
      <c r="M7195" s="8">
        <v>2.6</v>
      </c>
      <c r="N7195">
        <v>26</v>
      </c>
      <c r="O7195" s="8">
        <v>98.8</v>
      </c>
      <c r="P7195" s="14">
        <v>0.1855</v>
      </c>
      <c r="Q7195" s="8">
        <v>18.329999999999998</v>
      </c>
      <c r="R7195" s="8">
        <v>80.47</v>
      </c>
      <c r="S7195" s="8">
        <v>67.599999999999994</v>
      </c>
      <c r="T7195" s="8">
        <v>12.87</v>
      </c>
      <c r="U7195">
        <v>0</v>
      </c>
      <c r="V7195" s="8">
        <v>0</v>
      </c>
      <c r="W7195" s="8">
        <v>0</v>
      </c>
      <c r="X7195" s="8">
        <v>12.87</v>
      </c>
    </row>
    <row r="7196" spans="1:24" x14ac:dyDescent="0.25">
      <c r="A7196" t="s">
        <v>7522</v>
      </c>
      <c r="B7196" s="1">
        <v>45323</v>
      </c>
      <c r="C7196" t="s">
        <v>325</v>
      </c>
      <c r="D7196" t="s">
        <v>326</v>
      </c>
      <c r="E7196" t="s">
        <v>27</v>
      </c>
      <c r="F7196" t="s">
        <v>37</v>
      </c>
      <c r="G7196" t="s">
        <v>29</v>
      </c>
      <c r="H7196" t="s">
        <v>30</v>
      </c>
      <c r="I7196" t="s">
        <v>31</v>
      </c>
      <c r="J7196" t="s">
        <v>32</v>
      </c>
      <c r="K7196" t="s">
        <v>33</v>
      </c>
      <c r="L7196" s="8">
        <v>5.8</v>
      </c>
      <c r="M7196" s="8">
        <v>2.7</v>
      </c>
      <c r="N7196">
        <v>11</v>
      </c>
      <c r="O7196" s="8">
        <v>63.8</v>
      </c>
      <c r="P7196" s="14">
        <v>5.1000000000000004E-3</v>
      </c>
      <c r="Q7196" s="8">
        <v>0.33</v>
      </c>
      <c r="R7196" s="8">
        <v>63.47</v>
      </c>
      <c r="S7196" s="8">
        <v>29.7</v>
      </c>
      <c r="T7196" s="8">
        <v>33.770000000000003</v>
      </c>
      <c r="U7196">
        <v>0</v>
      </c>
      <c r="V7196" s="8">
        <v>0</v>
      </c>
      <c r="W7196" s="8">
        <v>0</v>
      </c>
      <c r="X7196" s="8">
        <v>33.770000000000003</v>
      </c>
    </row>
    <row r="7197" spans="1:24" x14ac:dyDescent="0.25">
      <c r="A7197" t="s">
        <v>7523</v>
      </c>
      <c r="B7197" s="1">
        <v>45777</v>
      </c>
      <c r="C7197" t="s">
        <v>391</v>
      </c>
      <c r="D7197" t="s">
        <v>392</v>
      </c>
      <c r="E7197" t="s">
        <v>63</v>
      </c>
      <c r="F7197" t="s">
        <v>54</v>
      </c>
      <c r="G7197" t="s">
        <v>79</v>
      </c>
      <c r="H7197" t="s">
        <v>80</v>
      </c>
      <c r="I7197" t="s">
        <v>112</v>
      </c>
      <c r="J7197" t="s">
        <v>113</v>
      </c>
      <c r="K7197" t="s">
        <v>42</v>
      </c>
      <c r="L7197" s="8">
        <v>8.5</v>
      </c>
      <c r="M7197" s="8">
        <v>2.8</v>
      </c>
      <c r="N7197">
        <v>42</v>
      </c>
      <c r="O7197" s="8">
        <v>357</v>
      </c>
      <c r="P7197" s="14">
        <v>1.7600000000000001E-2</v>
      </c>
      <c r="Q7197" s="8">
        <v>6.28</v>
      </c>
      <c r="R7197" s="8">
        <v>350.72</v>
      </c>
      <c r="S7197" s="8">
        <v>117.6</v>
      </c>
      <c r="T7197" s="8">
        <v>233.12</v>
      </c>
      <c r="U7197">
        <v>0</v>
      </c>
      <c r="V7197" s="8">
        <v>0</v>
      </c>
      <c r="W7197" s="8">
        <v>0</v>
      </c>
      <c r="X7197" s="8">
        <v>233.12</v>
      </c>
    </row>
    <row r="7198" spans="1:24" x14ac:dyDescent="0.25">
      <c r="A7198" t="s">
        <v>7524</v>
      </c>
      <c r="B7198" s="1">
        <v>45452</v>
      </c>
      <c r="C7198" t="s">
        <v>461</v>
      </c>
      <c r="D7198" t="s">
        <v>462</v>
      </c>
      <c r="E7198" t="s">
        <v>27</v>
      </c>
      <c r="F7198" t="s">
        <v>37</v>
      </c>
      <c r="G7198" t="s">
        <v>29</v>
      </c>
      <c r="H7198" t="s">
        <v>30</v>
      </c>
      <c r="I7198" t="s">
        <v>156</v>
      </c>
      <c r="J7198" t="s">
        <v>157</v>
      </c>
      <c r="K7198" t="s">
        <v>42</v>
      </c>
      <c r="L7198" s="8">
        <v>6.2</v>
      </c>
      <c r="M7198" s="8">
        <v>1.9</v>
      </c>
      <c r="N7198">
        <v>4</v>
      </c>
      <c r="O7198" s="8">
        <v>24.8</v>
      </c>
      <c r="P7198" s="14">
        <v>3.9E-2</v>
      </c>
      <c r="Q7198" s="8">
        <v>0.97</v>
      </c>
      <c r="R7198" s="8">
        <v>23.83</v>
      </c>
      <c r="S7198" s="8">
        <v>7.6</v>
      </c>
      <c r="T7198" s="8">
        <v>16.23</v>
      </c>
      <c r="U7198">
        <v>0</v>
      </c>
      <c r="V7198" s="8">
        <v>0</v>
      </c>
      <c r="W7198" s="8">
        <v>0</v>
      </c>
      <c r="X7198" s="8">
        <v>16.23</v>
      </c>
    </row>
    <row r="7199" spans="1:24" x14ac:dyDescent="0.25">
      <c r="A7199" t="s">
        <v>7525</v>
      </c>
      <c r="B7199" s="1">
        <v>45838</v>
      </c>
      <c r="C7199" t="s">
        <v>162</v>
      </c>
      <c r="D7199" t="s">
        <v>163</v>
      </c>
      <c r="E7199" t="s">
        <v>150</v>
      </c>
      <c r="F7199" t="s">
        <v>89</v>
      </c>
      <c r="G7199" t="s">
        <v>151</v>
      </c>
      <c r="H7199" t="s">
        <v>152</v>
      </c>
      <c r="I7199" t="s">
        <v>57</v>
      </c>
      <c r="J7199" t="s">
        <v>58</v>
      </c>
      <c r="K7199" t="s">
        <v>59</v>
      </c>
      <c r="L7199" s="8">
        <v>10.5</v>
      </c>
      <c r="M7199" s="8">
        <v>7.5</v>
      </c>
      <c r="N7199">
        <v>28</v>
      </c>
      <c r="O7199" s="8">
        <v>294</v>
      </c>
      <c r="P7199" s="14">
        <v>2.9000000000000001E-2</v>
      </c>
      <c r="Q7199" s="8">
        <v>8.5299999999999994</v>
      </c>
      <c r="R7199" s="8">
        <v>285.47000000000003</v>
      </c>
      <c r="S7199" s="8">
        <v>210</v>
      </c>
      <c r="T7199" s="8">
        <v>75.47</v>
      </c>
      <c r="U7199">
        <v>0</v>
      </c>
      <c r="V7199" s="8">
        <v>0</v>
      </c>
      <c r="W7199" s="8">
        <v>0</v>
      </c>
      <c r="X7199" s="8">
        <v>75.47</v>
      </c>
    </row>
    <row r="7200" spans="1:24" x14ac:dyDescent="0.25">
      <c r="A7200" t="s">
        <v>7526</v>
      </c>
      <c r="B7200" s="1">
        <v>45517</v>
      </c>
      <c r="C7200" t="s">
        <v>229</v>
      </c>
      <c r="D7200" t="s">
        <v>230</v>
      </c>
      <c r="E7200" t="s">
        <v>27</v>
      </c>
      <c r="F7200" t="s">
        <v>54</v>
      </c>
      <c r="G7200" t="s">
        <v>29</v>
      </c>
      <c r="H7200" t="s">
        <v>30</v>
      </c>
      <c r="I7200" t="s">
        <v>104</v>
      </c>
      <c r="J7200" t="s">
        <v>105</v>
      </c>
      <c r="K7200" t="s">
        <v>49</v>
      </c>
      <c r="L7200" s="8">
        <v>4.2</v>
      </c>
      <c r="M7200" s="8">
        <v>2.8</v>
      </c>
      <c r="N7200">
        <v>48</v>
      </c>
      <c r="O7200" s="8">
        <v>201.6</v>
      </c>
      <c r="P7200" s="14">
        <v>0.38329999999999997</v>
      </c>
      <c r="Q7200" s="8">
        <v>77.27</v>
      </c>
      <c r="R7200" s="8">
        <v>124.33</v>
      </c>
      <c r="S7200" s="8">
        <v>134.4</v>
      </c>
      <c r="T7200" s="8">
        <v>-10.07</v>
      </c>
      <c r="U7200">
        <v>0</v>
      </c>
      <c r="V7200" s="8">
        <v>0</v>
      </c>
      <c r="W7200" s="8">
        <v>0</v>
      </c>
      <c r="X7200" s="8">
        <v>-10.07</v>
      </c>
    </row>
    <row r="7201" spans="1:24" x14ac:dyDescent="0.25">
      <c r="A7201" t="s">
        <v>7527</v>
      </c>
      <c r="B7201" s="1">
        <v>45431</v>
      </c>
      <c r="C7201" t="s">
        <v>309</v>
      </c>
      <c r="D7201" t="s">
        <v>310</v>
      </c>
      <c r="E7201" t="s">
        <v>63</v>
      </c>
      <c r="F7201" t="s">
        <v>54</v>
      </c>
      <c r="G7201" t="s">
        <v>64</v>
      </c>
      <c r="H7201" t="s">
        <v>65</v>
      </c>
      <c r="I7201" t="s">
        <v>156</v>
      </c>
      <c r="J7201" t="s">
        <v>157</v>
      </c>
      <c r="K7201" t="s">
        <v>42</v>
      </c>
      <c r="L7201" s="8">
        <v>6.2</v>
      </c>
      <c r="M7201" s="8">
        <v>1.9</v>
      </c>
      <c r="N7201">
        <v>113</v>
      </c>
      <c r="O7201" s="8">
        <v>700.6</v>
      </c>
      <c r="P7201" s="14">
        <v>2.3300000000000001E-2</v>
      </c>
      <c r="Q7201" s="8">
        <v>16.32</v>
      </c>
      <c r="R7201" s="8">
        <v>684.28</v>
      </c>
      <c r="S7201" s="8">
        <v>214.7</v>
      </c>
      <c r="T7201" s="8">
        <v>469.58</v>
      </c>
      <c r="U7201">
        <v>0</v>
      </c>
      <c r="V7201" s="8">
        <v>0</v>
      </c>
      <c r="W7201" s="8">
        <v>0</v>
      </c>
      <c r="X7201" s="8">
        <v>469.58</v>
      </c>
    </row>
    <row r="7202" spans="1:24" x14ac:dyDescent="0.25">
      <c r="A7202" t="s">
        <v>7528</v>
      </c>
      <c r="B7202" s="1">
        <v>46056</v>
      </c>
      <c r="C7202" t="s">
        <v>403</v>
      </c>
      <c r="D7202" t="s">
        <v>404</v>
      </c>
      <c r="E7202" t="s">
        <v>53</v>
      </c>
      <c r="F7202" t="s">
        <v>37</v>
      </c>
      <c r="G7202" t="s">
        <v>55</v>
      </c>
      <c r="H7202" t="s">
        <v>56</v>
      </c>
      <c r="I7202" t="s">
        <v>84</v>
      </c>
      <c r="J7202" t="s">
        <v>85</v>
      </c>
      <c r="K7202" t="s">
        <v>42</v>
      </c>
      <c r="L7202" s="8">
        <v>9.9</v>
      </c>
      <c r="M7202" s="8">
        <v>3.1</v>
      </c>
      <c r="N7202">
        <v>61</v>
      </c>
      <c r="O7202" s="8">
        <v>603.9</v>
      </c>
      <c r="P7202" s="14">
        <v>9.7999999999999997E-3</v>
      </c>
      <c r="Q7202" s="8">
        <v>5.92</v>
      </c>
      <c r="R7202" s="8">
        <v>597.98</v>
      </c>
      <c r="S7202" s="8">
        <v>189.1</v>
      </c>
      <c r="T7202" s="8">
        <v>408.88</v>
      </c>
      <c r="U7202">
        <v>40</v>
      </c>
      <c r="V7202" s="8">
        <v>392.12</v>
      </c>
      <c r="W7202" s="8">
        <v>144</v>
      </c>
      <c r="X7202" s="8">
        <v>264.88</v>
      </c>
    </row>
    <row r="7203" spans="1:24" x14ac:dyDescent="0.25">
      <c r="A7203" t="s">
        <v>7529</v>
      </c>
      <c r="B7203" s="1">
        <v>45692</v>
      </c>
      <c r="C7203" t="s">
        <v>458</v>
      </c>
      <c r="D7203" t="s">
        <v>459</v>
      </c>
      <c r="E7203" t="s">
        <v>27</v>
      </c>
      <c r="F7203" t="s">
        <v>89</v>
      </c>
      <c r="G7203" t="s">
        <v>38</v>
      </c>
      <c r="H7203" t="s">
        <v>39</v>
      </c>
      <c r="I7203" t="s">
        <v>130</v>
      </c>
      <c r="J7203" t="s">
        <v>131</v>
      </c>
      <c r="K7203" t="s">
        <v>42</v>
      </c>
      <c r="L7203" s="8">
        <v>4.8</v>
      </c>
      <c r="M7203" s="8">
        <v>1.4</v>
      </c>
      <c r="N7203">
        <v>29</v>
      </c>
      <c r="O7203" s="8">
        <v>139.19999999999999</v>
      </c>
      <c r="P7203" s="14">
        <v>0.1368</v>
      </c>
      <c r="Q7203" s="8">
        <v>19.04</v>
      </c>
      <c r="R7203" s="8">
        <v>120.16</v>
      </c>
      <c r="S7203" s="8">
        <v>40.6</v>
      </c>
      <c r="T7203" s="8">
        <v>79.56</v>
      </c>
      <c r="U7203">
        <v>0</v>
      </c>
      <c r="V7203" s="8">
        <v>0</v>
      </c>
      <c r="W7203" s="8">
        <v>0</v>
      </c>
      <c r="X7203" s="8">
        <v>79.56</v>
      </c>
    </row>
    <row r="7204" spans="1:24" x14ac:dyDescent="0.25">
      <c r="A7204" t="s">
        <v>7530</v>
      </c>
      <c r="B7204" s="1">
        <v>46107</v>
      </c>
      <c r="C7204" t="s">
        <v>609</v>
      </c>
      <c r="D7204" t="s">
        <v>610</v>
      </c>
      <c r="E7204" t="s">
        <v>63</v>
      </c>
      <c r="F7204" t="s">
        <v>37</v>
      </c>
      <c r="G7204" t="s">
        <v>79</v>
      </c>
      <c r="H7204" t="s">
        <v>80</v>
      </c>
      <c r="I7204" t="s">
        <v>66</v>
      </c>
      <c r="J7204" t="s">
        <v>67</v>
      </c>
      <c r="K7204" t="s">
        <v>33</v>
      </c>
      <c r="L7204" s="8">
        <v>4.5</v>
      </c>
      <c r="M7204" s="8">
        <v>2.1</v>
      </c>
      <c r="N7204">
        <v>83</v>
      </c>
      <c r="O7204" s="8">
        <v>373.5</v>
      </c>
      <c r="P7204" s="14">
        <v>2.0999999999999999E-3</v>
      </c>
      <c r="Q7204" s="8">
        <v>0.78</v>
      </c>
      <c r="R7204" s="8">
        <v>372.72</v>
      </c>
      <c r="S7204" s="8">
        <v>174.3</v>
      </c>
      <c r="T7204" s="8">
        <v>198.42</v>
      </c>
      <c r="U7204">
        <v>0</v>
      </c>
      <c r="V7204" s="8">
        <v>0</v>
      </c>
      <c r="W7204" s="8">
        <v>0</v>
      </c>
      <c r="X7204" s="8">
        <v>198.42</v>
      </c>
    </row>
    <row r="7205" spans="1:24" x14ac:dyDescent="0.25">
      <c r="A7205" t="s">
        <v>7531</v>
      </c>
      <c r="B7205" s="1">
        <v>46108</v>
      </c>
      <c r="C7205" t="s">
        <v>325</v>
      </c>
      <c r="D7205" t="s">
        <v>326</v>
      </c>
      <c r="E7205" t="s">
        <v>27</v>
      </c>
      <c r="F7205" t="s">
        <v>37</v>
      </c>
      <c r="G7205" t="s">
        <v>38</v>
      </c>
      <c r="H7205" t="s">
        <v>39</v>
      </c>
      <c r="I7205" t="s">
        <v>112</v>
      </c>
      <c r="J7205" t="s">
        <v>113</v>
      </c>
      <c r="K7205" t="s">
        <v>42</v>
      </c>
      <c r="L7205" s="8">
        <v>8.5</v>
      </c>
      <c r="M7205" s="8">
        <v>2.8</v>
      </c>
      <c r="N7205">
        <v>10</v>
      </c>
      <c r="O7205" s="8">
        <v>85</v>
      </c>
      <c r="P7205" s="14">
        <v>3.0499999999999999E-2</v>
      </c>
      <c r="Q7205" s="8">
        <v>2.59</v>
      </c>
      <c r="R7205" s="8">
        <v>82.41</v>
      </c>
      <c r="S7205" s="8">
        <v>28</v>
      </c>
      <c r="T7205" s="8">
        <v>54.41</v>
      </c>
      <c r="U7205">
        <v>0</v>
      </c>
      <c r="V7205" s="8">
        <v>0</v>
      </c>
      <c r="W7205" s="8">
        <v>0</v>
      </c>
      <c r="X7205" s="8">
        <v>54.41</v>
      </c>
    </row>
    <row r="7206" spans="1:24" x14ac:dyDescent="0.25">
      <c r="A7206" t="s">
        <v>7532</v>
      </c>
      <c r="B7206" s="1">
        <v>46161</v>
      </c>
      <c r="C7206" t="s">
        <v>318</v>
      </c>
      <c r="D7206" t="s">
        <v>319</v>
      </c>
      <c r="E7206" t="s">
        <v>27</v>
      </c>
      <c r="F7206" t="s">
        <v>37</v>
      </c>
      <c r="G7206" t="s">
        <v>38</v>
      </c>
      <c r="H7206" t="s">
        <v>39</v>
      </c>
      <c r="I7206" t="s">
        <v>40</v>
      </c>
      <c r="J7206" t="s">
        <v>41</v>
      </c>
      <c r="K7206" t="s">
        <v>42</v>
      </c>
      <c r="L7206" s="8">
        <v>14.5</v>
      </c>
      <c r="M7206" s="8">
        <v>4.2</v>
      </c>
      <c r="N7206">
        <v>3</v>
      </c>
      <c r="O7206" s="8">
        <v>43.5</v>
      </c>
      <c r="P7206" s="14">
        <v>7.6E-3</v>
      </c>
      <c r="Q7206" s="8">
        <v>0.33</v>
      </c>
      <c r="R7206" s="8">
        <v>43.17</v>
      </c>
      <c r="S7206" s="8">
        <v>12.6</v>
      </c>
      <c r="T7206" s="8">
        <v>30.57</v>
      </c>
      <c r="U7206">
        <v>0</v>
      </c>
      <c r="V7206" s="8">
        <v>0</v>
      </c>
      <c r="W7206" s="8">
        <v>0</v>
      </c>
      <c r="X7206" s="8">
        <v>30.57</v>
      </c>
    </row>
    <row r="7207" spans="1:24" x14ac:dyDescent="0.25">
      <c r="A7207" t="s">
        <v>7533</v>
      </c>
      <c r="B7207" s="1">
        <v>45850</v>
      </c>
      <c r="C7207" t="s">
        <v>671</v>
      </c>
      <c r="D7207" t="s">
        <v>672</v>
      </c>
      <c r="E7207" t="s">
        <v>27</v>
      </c>
      <c r="F7207" t="s">
        <v>89</v>
      </c>
      <c r="G7207" t="s">
        <v>38</v>
      </c>
      <c r="H7207" t="s">
        <v>39</v>
      </c>
      <c r="I7207" t="s">
        <v>185</v>
      </c>
      <c r="J7207" t="s">
        <v>186</v>
      </c>
      <c r="K7207" t="s">
        <v>59</v>
      </c>
      <c r="L7207" s="8">
        <v>4.9000000000000004</v>
      </c>
      <c r="M7207" s="8">
        <v>3.1</v>
      </c>
      <c r="N7207">
        <v>28</v>
      </c>
      <c r="O7207" s="8">
        <v>137.19999999999999</v>
      </c>
      <c r="P7207" s="14">
        <v>8.2100000000000006E-2</v>
      </c>
      <c r="Q7207" s="8">
        <v>11.26</v>
      </c>
      <c r="R7207" s="8">
        <v>125.94</v>
      </c>
      <c r="S7207" s="8">
        <v>86.8</v>
      </c>
      <c r="T7207" s="8">
        <v>39.14</v>
      </c>
      <c r="U7207">
        <v>0</v>
      </c>
      <c r="V7207" s="8">
        <v>0</v>
      </c>
      <c r="W7207" s="8">
        <v>0</v>
      </c>
      <c r="X7207" s="8">
        <v>39.14</v>
      </c>
    </row>
    <row r="7208" spans="1:24" x14ac:dyDescent="0.25">
      <c r="A7208" t="s">
        <v>7534</v>
      </c>
      <c r="B7208" s="1">
        <v>45594</v>
      </c>
      <c r="C7208" t="s">
        <v>61</v>
      </c>
      <c r="D7208" t="s">
        <v>62</v>
      </c>
      <c r="E7208" t="s">
        <v>63</v>
      </c>
      <c r="F7208" t="s">
        <v>46</v>
      </c>
      <c r="G7208" t="s">
        <v>79</v>
      </c>
      <c r="H7208" t="s">
        <v>80</v>
      </c>
      <c r="I7208" t="s">
        <v>156</v>
      </c>
      <c r="J7208" t="s">
        <v>157</v>
      </c>
      <c r="K7208" t="s">
        <v>42</v>
      </c>
      <c r="L7208" s="8">
        <v>6.2</v>
      </c>
      <c r="M7208" s="8">
        <v>1.9</v>
      </c>
      <c r="N7208">
        <v>40</v>
      </c>
      <c r="O7208" s="8">
        <v>248</v>
      </c>
      <c r="P7208" s="14">
        <v>0.13950000000000001</v>
      </c>
      <c r="Q7208" s="8">
        <v>34.6</v>
      </c>
      <c r="R7208" s="8">
        <v>213.4</v>
      </c>
      <c r="S7208" s="8">
        <v>76</v>
      </c>
      <c r="T7208" s="8">
        <v>137.4</v>
      </c>
      <c r="U7208">
        <v>0</v>
      </c>
      <c r="V7208" s="8">
        <v>0</v>
      </c>
      <c r="W7208" s="8">
        <v>0</v>
      </c>
      <c r="X7208" s="8">
        <v>137.4</v>
      </c>
    </row>
    <row r="7209" spans="1:24" x14ac:dyDescent="0.25">
      <c r="A7209" t="s">
        <v>7535</v>
      </c>
      <c r="B7209" s="1">
        <v>45941</v>
      </c>
      <c r="C7209" t="s">
        <v>180</v>
      </c>
      <c r="D7209" t="s">
        <v>181</v>
      </c>
      <c r="E7209" t="s">
        <v>63</v>
      </c>
      <c r="F7209" t="s">
        <v>46</v>
      </c>
      <c r="G7209" t="s">
        <v>79</v>
      </c>
      <c r="H7209" t="s">
        <v>80</v>
      </c>
      <c r="I7209" t="s">
        <v>130</v>
      </c>
      <c r="J7209" t="s">
        <v>131</v>
      </c>
      <c r="K7209" t="s">
        <v>42</v>
      </c>
      <c r="L7209" s="8">
        <v>4.8</v>
      </c>
      <c r="M7209" s="8">
        <v>1.4</v>
      </c>
      <c r="N7209">
        <v>18</v>
      </c>
      <c r="O7209" s="8">
        <v>86.4</v>
      </c>
      <c r="P7209" s="14">
        <v>9.0999999999999998E-2</v>
      </c>
      <c r="Q7209" s="8">
        <v>7.86</v>
      </c>
      <c r="R7209" s="8">
        <v>78.540000000000006</v>
      </c>
      <c r="S7209" s="8">
        <v>25.2</v>
      </c>
      <c r="T7209" s="8">
        <v>53.34</v>
      </c>
      <c r="U7209">
        <v>0</v>
      </c>
      <c r="V7209" s="8">
        <v>0</v>
      </c>
      <c r="W7209" s="8">
        <v>0</v>
      </c>
      <c r="X7209" s="8">
        <v>53.34</v>
      </c>
    </row>
    <row r="7210" spans="1:24" x14ac:dyDescent="0.25">
      <c r="A7210" t="s">
        <v>7536</v>
      </c>
      <c r="B7210" s="1">
        <v>45439</v>
      </c>
      <c r="C7210" t="s">
        <v>235</v>
      </c>
      <c r="D7210" t="s">
        <v>236</v>
      </c>
      <c r="E7210" t="s">
        <v>27</v>
      </c>
      <c r="F7210" t="s">
        <v>54</v>
      </c>
      <c r="G7210" t="s">
        <v>38</v>
      </c>
      <c r="H7210" t="s">
        <v>39</v>
      </c>
      <c r="I7210" t="s">
        <v>144</v>
      </c>
      <c r="J7210" t="s">
        <v>145</v>
      </c>
      <c r="K7210" t="s">
        <v>33</v>
      </c>
      <c r="L7210" s="8">
        <v>12</v>
      </c>
      <c r="M7210" s="8">
        <v>6.5</v>
      </c>
      <c r="N7210">
        <v>14</v>
      </c>
      <c r="O7210" s="8">
        <v>168</v>
      </c>
      <c r="P7210" s="14">
        <v>3.9600000000000003E-2</v>
      </c>
      <c r="Q7210" s="8">
        <v>6.65</v>
      </c>
      <c r="R7210" s="8">
        <v>161.35</v>
      </c>
      <c r="S7210" s="8">
        <v>91</v>
      </c>
      <c r="T7210" s="8">
        <v>70.349999999999994</v>
      </c>
      <c r="U7210">
        <v>0</v>
      </c>
      <c r="V7210" s="8">
        <v>0</v>
      </c>
      <c r="W7210" s="8">
        <v>0</v>
      </c>
      <c r="X7210" s="8">
        <v>70.349999999999994</v>
      </c>
    </row>
    <row r="7211" spans="1:24" x14ac:dyDescent="0.25">
      <c r="A7211" t="s">
        <v>7537</v>
      </c>
      <c r="B7211" s="1">
        <v>45597</v>
      </c>
      <c r="C7211" t="s">
        <v>309</v>
      </c>
      <c r="D7211" t="s">
        <v>310</v>
      </c>
      <c r="E7211" t="s">
        <v>63</v>
      </c>
      <c r="F7211" t="s">
        <v>54</v>
      </c>
      <c r="G7211" t="s">
        <v>79</v>
      </c>
      <c r="H7211" t="s">
        <v>80</v>
      </c>
      <c r="I7211" t="s">
        <v>31</v>
      </c>
      <c r="J7211" t="s">
        <v>32</v>
      </c>
      <c r="K7211" t="s">
        <v>33</v>
      </c>
      <c r="L7211" s="8">
        <v>5.8</v>
      </c>
      <c r="M7211" s="8">
        <v>2.7</v>
      </c>
      <c r="N7211">
        <v>84</v>
      </c>
      <c r="O7211" s="8">
        <v>487.2</v>
      </c>
      <c r="P7211" s="14">
        <v>2.1899999999999999E-2</v>
      </c>
      <c r="Q7211" s="8">
        <v>10.67</v>
      </c>
      <c r="R7211" s="8">
        <v>476.53</v>
      </c>
      <c r="S7211" s="8">
        <v>226.8</v>
      </c>
      <c r="T7211" s="8">
        <v>249.73</v>
      </c>
      <c r="U7211">
        <v>0</v>
      </c>
      <c r="V7211" s="8">
        <v>0</v>
      </c>
      <c r="W7211" s="8">
        <v>0</v>
      </c>
      <c r="X7211" s="8">
        <v>249.73</v>
      </c>
    </row>
    <row r="7212" spans="1:24" x14ac:dyDescent="0.25">
      <c r="A7212" t="s">
        <v>7538</v>
      </c>
      <c r="B7212" s="1">
        <v>45985</v>
      </c>
      <c r="C7212" t="s">
        <v>523</v>
      </c>
      <c r="D7212" t="s">
        <v>524</v>
      </c>
      <c r="E7212" t="s">
        <v>27</v>
      </c>
      <c r="F7212" t="s">
        <v>89</v>
      </c>
      <c r="G7212" t="s">
        <v>38</v>
      </c>
      <c r="H7212" t="s">
        <v>39</v>
      </c>
      <c r="I7212" t="s">
        <v>47</v>
      </c>
      <c r="J7212" t="s">
        <v>48</v>
      </c>
      <c r="K7212" t="s">
        <v>49</v>
      </c>
      <c r="L7212" s="8">
        <v>5</v>
      </c>
      <c r="M7212" s="8">
        <v>3.2</v>
      </c>
      <c r="N7212">
        <v>253</v>
      </c>
      <c r="O7212" s="8">
        <v>1265</v>
      </c>
      <c r="P7212" s="14">
        <v>8.4500000000000006E-2</v>
      </c>
      <c r="Q7212" s="8">
        <v>106.89</v>
      </c>
      <c r="R7212" s="8">
        <v>1158.1099999999999</v>
      </c>
      <c r="S7212" s="8">
        <v>809.6</v>
      </c>
      <c r="T7212" s="8">
        <v>348.51</v>
      </c>
      <c r="U7212">
        <v>0</v>
      </c>
      <c r="V7212" s="8">
        <v>0</v>
      </c>
      <c r="W7212" s="8">
        <v>0</v>
      </c>
      <c r="X7212" s="8">
        <v>348.51</v>
      </c>
    </row>
    <row r="7213" spans="1:24" x14ac:dyDescent="0.25">
      <c r="A7213" t="s">
        <v>7539</v>
      </c>
      <c r="B7213" s="1">
        <v>46200</v>
      </c>
      <c r="C7213" t="s">
        <v>609</v>
      </c>
      <c r="D7213" t="s">
        <v>610</v>
      </c>
      <c r="E7213" t="s">
        <v>63</v>
      </c>
      <c r="F7213" t="s">
        <v>37</v>
      </c>
      <c r="G7213" t="s">
        <v>79</v>
      </c>
      <c r="H7213" t="s">
        <v>80</v>
      </c>
      <c r="I7213" t="s">
        <v>40</v>
      </c>
      <c r="J7213" t="s">
        <v>41</v>
      </c>
      <c r="K7213" t="s">
        <v>42</v>
      </c>
      <c r="L7213" s="8">
        <v>14.5</v>
      </c>
      <c r="M7213" s="8">
        <v>4.2</v>
      </c>
      <c r="N7213">
        <v>21</v>
      </c>
      <c r="O7213" s="8">
        <v>304.5</v>
      </c>
      <c r="P7213" s="14">
        <v>6.1000000000000004E-3</v>
      </c>
      <c r="Q7213" s="8">
        <v>1.86</v>
      </c>
      <c r="R7213" s="8">
        <v>302.64</v>
      </c>
      <c r="S7213" s="8">
        <v>88.2</v>
      </c>
      <c r="T7213" s="8">
        <v>214.44</v>
      </c>
      <c r="U7213">
        <v>0</v>
      </c>
      <c r="V7213" s="8">
        <v>0</v>
      </c>
      <c r="W7213" s="8">
        <v>0</v>
      </c>
      <c r="X7213" s="8">
        <v>214.44</v>
      </c>
    </row>
    <row r="7214" spans="1:24" x14ac:dyDescent="0.25">
      <c r="A7214" t="s">
        <v>7540</v>
      </c>
      <c r="B7214" s="1">
        <v>46228</v>
      </c>
      <c r="C7214" t="s">
        <v>198</v>
      </c>
      <c r="D7214" t="s">
        <v>199</v>
      </c>
      <c r="E7214" t="s">
        <v>150</v>
      </c>
      <c r="F7214" t="s">
        <v>54</v>
      </c>
      <c r="G7214" t="s">
        <v>151</v>
      </c>
      <c r="H7214" t="s">
        <v>152</v>
      </c>
      <c r="I7214" t="s">
        <v>156</v>
      </c>
      <c r="J7214" t="s">
        <v>157</v>
      </c>
      <c r="K7214" t="s">
        <v>42</v>
      </c>
      <c r="L7214" s="8">
        <v>6.2</v>
      </c>
      <c r="M7214" s="8">
        <v>1.9</v>
      </c>
      <c r="N7214">
        <v>40</v>
      </c>
      <c r="O7214" s="8">
        <v>248</v>
      </c>
      <c r="P7214" s="14">
        <v>7.4999999999999997E-3</v>
      </c>
      <c r="Q7214" s="8">
        <v>1.86</v>
      </c>
      <c r="R7214" s="8">
        <v>246.14</v>
      </c>
      <c r="S7214" s="8">
        <v>76</v>
      </c>
      <c r="T7214" s="8">
        <v>170.14</v>
      </c>
      <c r="U7214">
        <v>0</v>
      </c>
      <c r="V7214" s="8">
        <v>0</v>
      </c>
      <c r="W7214" s="8">
        <v>0</v>
      </c>
      <c r="X7214" s="8">
        <v>170.14</v>
      </c>
    </row>
    <row r="7215" spans="1:24" x14ac:dyDescent="0.25">
      <c r="A7215" t="s">
        <v>7541</v>
      </c>
      <c r="B7215" s="1">
        <v>46106</v>
      </c>
      <c r="C7215" t="s">
        <v>667</v>
      </c>
      <c r="D7215" t="s">
        <v>668</v>
      </c>
      <c r="E7215" t="s">
        <v>63</v>
      </c>
      <c r="F7215" t="s">
        <v>54</v>
      </c>
      <c r="G7215" t="s">
        <v>64</v>
      </c>
      <c r="H7215" t="s">
        <v>65</v>
      </c>
      <c r="I7215" t="s">
        <v>104</v>
      </c>
      <c r="J7215" t="s">
        <v>105</v>
      </c>
      <c r="K7215" t="s">
        <v>49</v>
      </c>
      <c r="L7215" s="8">
        <v>4.2</v>
      </c>
      <c r="M7215" s="8">
        <v>2.8</v>
      </c>
      <c r="N7215">
        <v>113</v>
      </c>
      <c r="O7215" s="8">
        <v>474.6</v>
      </c>
      <c r="P7215" s="14">
        <v>4.0000000000000001E-3</v>
      </c>
      <c r="Q7215" s="8">
        <v>1.9</v>
      </c>
      <c r="R7215" s="8">
        <v>472.7</v>
      </c>
      <c r="S7215" s="8">
        <v>316.39999999999998</v>
      </c>
      <c r="T7215" s="8">
        <v>156.30000000000001</v>
      </c>
      <c r="U7215">
        <v>0</v>
      </c>
      <c r="V7215" s="8">
        <v>0</v>
      </c>
      <c r="W7215" s="8">
        <v>0</v>
      </c>
      <c r="X7215" s="8">
        <v>156.30000000000001</v>
      </c>
    </row>
    <row r="7216" spans="1:24" x14ac:dyDescent="0.25">
      <c r="A7216" t="s">
        <v>7542</v>
      </c>
      <c r="B7216" s="1">
        <v>46179</v>
      </c>
      <c r="C7216" t="s">
        <v>301</v>
      </c>
      <c r="D7216" t="s">
        <v>302</v>
      </c>
      <c r="E7216" t="s">
        <v>63</v>
      </c>
      <c r="F7216" t="s">
        <v>37</v>
      </c>
      <c r="G7216" t="s">
        <v>79</v>
      </c>
      <c r="H7216" t="s">
        <v>80</v>
      </c>
      <c r="I7216" t="s">
        <v>66</v>
      </c>
      <c r="J7216" t="s">
        <v>67</v>
      </c>
      <c r="K7216" t="s">
        <v>33</v>
      </c>
      <c r="L7216" s="8">
        <v>4.5</v>
      </c>
      <c r="M7216" s="8">
        <v>2.1</v>
      </c>
      <c r="N7216">
        <v>7</v>
      </c>
      <c r="O7216" s="8">
        <v>31.5</v>
      </c>
      <c r="P7216" s="14">
        <v>4.7000000000000002E-3</v>
      </c>
      <c r="Q7216" s="8">
        <v>0.15</v>
      </c>
      <c r="R7216" s="8">
        <v>31.35</v>
      </c>
      <c r="S7216" s="8">
        <v>14.7</v>
      </c>
      <c r="T7216" s="8">
        <v>16.649999999999999</v>
      </c>
      <c r="U7216">
        <v>0</v>
      </c>
      <c r="V7216" s="8">
        <v>0</v>
      </c>
      <c r="W7216" s="8">
        <v>0</v>
      </c>
      <c r="X7216" s="8">
        <v>16.649999999999999</v>
      </c>
    </row>
    <row r="7217" spans="1:24" x14ac:dyDescent="0.25">
      <c r="A7217" t="s">
        <v>7543</v>
      </c>
      <c r="B7217" s="1">
        <v>46038</v>
      </c>
      <c r="C7217" t="s">
        <v>584</v>
      </c>
      <c r="D7217" t="s">
        <v>585</v>
      </c>
      <c r="E7217" t="s">
        <v>27</v>
      </c>
      <c r="F7217" t="s">
        <v>37</v>
      </c>
      <c r="G7217" t="s">
        <v>29</v>
      </c>
      <c r="H7217" t="s">
        <v>30</v>
      </c>
      <c r="I7217" t="s">
        <v>31</v>
      </c>
      <c r="J7217" t="s">
        <v>32</v>
      </c>
      <c r="K7217" t="s">
        <v>33</v>
      </c>
      <c r="L7217" s="8">
        <v>5.8</v>
      </c>
      <c r="M7217" s="8">
        <v>2.7</v>
      </c>
      <c r="N7217">
        <v>1</v>
      </c>
      <c r="O7217" s="8">
        <v>5.8</v>
      </c>
      <c r="P7217" s="14">
        <v>1.7500000000000002E-2</v>
      </c>
      <c r="Q7217" s="8">
        <v>0.1</v>
      </c>
      <c r="R7217" s="8">
        <v>5.7</v>
      </c>
      <c r="S7217" s="8">
        <v>2.7</v>
      </c>
      <c r="T7217" s="8">
        <v>3</v>
      </c>
      <c r="U7217">
        <v>0</v>
      </c>
      <c r="V7217" s="8">
        <v>0</v>
      </c>
      <c r="W7217" s="8">
        <v>0</v>
      </c>
      <c r="X7217" s="8">
        <v>3</v>
      </c>
    </row>
    <row r="7218" spans="1:24" x14ac:dyDescent="0.25">
      <c r="A7218" t="s">
        <v>7544</v>
      </c>
      <c r="B7218" s="1">
        <v>45955</v>
      </c>
      <c r="C7218" t="s">
        <v>51</v>
      </c>
      <c r="D7218" t="s">
        <v>52</v>
      </c>
      <c r="E7218" t="s">
        <v>53</v>
      </c>
      <c r="F7218" t="s">
        <v>54</v>
      </c>
      <c r="G7218" t="s">
        <v>55</v>
      </c>
      <c r="H7218" t="s">
        <v>56</v>
      </c>
      <c r="I7218" t="s">
        <v>156</v>
      </c>
      <c r="J7218" t="s">
        <v>157</v>
      </c>
      <c r="K7218" t="s">
        <v>42</v>
      </c>
      <c r="L7218" s="8">
        <v>6.2</v>
      </c>
      <c r="M7218" s="8">
        <v>1.9</v>
      </c>
      <c r="N7218">
        <v>46</v>
      </c>
      <c r="O7218" s="8">
        <v>285.2</v>
      </c>
      <c r="P7218" s="14">
        <v>6.7999999999999996E-3</v>
      </c>
      <c r="Q7218" s="8">
        <v>1.94</v>
      </c>
      <c r="R7218" s="8">
        <v>283.26</v>
      </c>
      <c r="S7218" s="8">
        <v>87.4</v>
      </c>
      <c r="T7218" s="8">
        <v>195.86</v>
      </c>
      <c r="U7218">
        <v>0</v>
      </c>
      <c r="V7218" s="8">
        <v>0</v>
      </c>
      <c r="W7218" s="8">
        <v>0</v>
      </c>
      <c r="X7218" s="8">
        <v>195.86</v>
      </c>
    </row>
    <row r="7219" spans="1:24" x14ac:dyDescent="0.25">
      <c r="A7219" t="s">
        <v>7545</v>
      </c>
      <c r="B7219" s="1">
        <v>45674</v>
      </c>
      <c r="C7219" t="s">
        <v>255</v>
      </c>
      <c r="D7219" t="s">
        <v>256</v>
      </c>
      <c r="E7219" t="s">
        <v>27</v>
      </c>
      <c r="F7219" t="s">
        <v>89</v>
      </c>
      <c r="G7219" t="s">
        <v>38</v>
      </c>
      <c r="H7219" t="s">
        <v>39</v>
      </c>
      <c r="I7219" t="s">
        <v>130</v>
      </c>
      <c r="J7219" t="s">
        <v>131</v>
      </c>
      <c r="K7219" t="s">
        <v>42</v>
      </c>
      <c r="L7219" s="8">
        <v>4.8</v>
      </c>
      <c r="M7219" s="8">
        <v>1.4</v>
      </c>
      <c r="N7219">
        <v>493</v>
      </c>
      <c r="O7219" s="8">
        <v>2366.4</v>
      </c>
      <c r="P7219" s="14">
        <v>8.3900000000000002E-2</v>
      </c>
      <c r="Q7219" s="8">
        <v>198.54</v>
      </c>
      <c r="R7219" s="8">
        <v>2167.86</v>
      </c>
      <c r="S7219" s="8">
        <v>690.2</v>
      </c>
      <c r="T7219" s="8">
        <v>1477.66</v>
      </c>
      <c r="U7219">
        <v>0</v>
      </c>
      <c r="V7219" s="8">
        <v>0</v>
      </c>
      <c r="W7219" s="8">
        <v>0</v>
      </c>
      <c r="X7219" s="8">
        <v>1477.66</v>
      </c>
    </row>
    <row r="7220" spans="1:24" x14ac:dyDescent="0.25">
      <c r="A7220" t="s">
        <v>7546</v>
      </c>
      <c r="B7220" s="1">
        <v>46264</v>
      </c>
      <c r="C7220" t="s">
        <v>480</v>
      </c>
      <c r="D7220" t="s">
        <v>481</v>
      </c>
      <c r="E7220" t="s">
        <v>63</v>
      </c>
      <c r="F7220" t="s">
        <v>54</v>
      </c>
      <c r="G7220" t="s">
        <v>64</v>
      </c>
      <c r="H7220" t="s">
        <v>65</v>
      </c>
      <c r="I7220" t="s">
        <v>31</v>
      </c>
      <c r="J7220" t="s">
        <v>32</v>
      </c>
      <c r="K7220" t="s">
        <v>33</v>
      </c>
      <c r="L7220" s="8">
        <v>5.8</v>
      </c>
      <c r="M7220" s="8">
        <v>2.7</v>
      </c>
      <c r="N7220">
        <v>172</v>
      </c>
      <c r="O7220" s="8">
        <v>997.6</v>
      </c>
      <c r="P7220" s="14">
        <v>8.3999999999999995E-3</v>
      </c>
      <c r="Q7220" s="8">
        <v>8.3800000000000008</v>
      </c>
      <c r="R7220" s="8">
        <v>989.22</v>
      </c>
      <c r="S7220" s="8">
        <v>464.4</v>
      </c>
      <c r="T7220" s="8">
        <v>524.82000000000005</v>
      </c>
      <c r="U7220">
        <v>0</v>
      </c>
      <c r="V7220" s="8">
        <v>0</v>
      </c>
      <c r="W7220" s="8">
        <v>0</v>
      </c>
      <c r="X7220" s="8">
        <v>524.82000000000005</v>
      </c>
    </row>
    <row r="7221" spans="1:24" x14ac:dyDescent="0.25">
      <c r="A7221" t="s">
        <v>7547</v>
      </c>
      <c r="B7221" s="1">
        <v>45303</v>
      </c>
      <c r="C7221" t="s">
        <v>391</v>
      </c>
      <c r="D7221" t="s">
        <v>392</v>
      </c>
      <c r="E7221" t="s">
        <v>63</v>
      </c>
      <c r="F7221" t="s">
        <v>54</v>
      </c>
      <c r="G7221" t="s">
        <v>64</v>
      </c>
      <c r="H7221" t="s">
        <v>65</v>
      </c>
      <c r="I7221" t="s">
        <v>84</v>
      </c>
      <c r="J7221" t="s">
        <v>85</v>
      </c>
      <c r="K7221" t="s">
        <v>42</v>
      </c>
      <c r="L7221" s="8">
        <v>9.9</v>
      </c>
      <c r="M7221" s="8">
        <v>3.1</v>
      </c>
      <c r="N7221">
        <v>31</v>
      </c>
      <c r="O7221" s="8">
        <v>306.89999999999998</v>
      </c>
      <c r="P7221" s="14">
        <v>0.47889999999999999</v>
      </c>
      <c r="Q7221" s="8">
        <v>146.97</v>
      </c>
      <c r="R7221" s="8">
        <v>159.93</v>
      </c>
      <c r="S7221" s="8">
        <v>96.1</v>
      </c>
      <c r="T7221" s="8">
        <v>63.83</v>
      </c>
      <c r="U7221">
        <v>0</v>
      </c>
      <c r="V7221" s="8">
        <v>0</v>
      </c>
      <c r="W7221" s="8">
        <v>0</v>
      </c>
      <c r="X7221" s="8">
        <v>63.83</v>
      </c>
    </row>
    <row r="7222" spans="1:24" x14ac:dyDescent="0.25">
      <c r="A7222" t="s">
        <v>7548</v>
      </c>
      <c r="B7222" s="1">
        <v>45858</v>
      </c>
      <c r="C7222" t="s">
        <v>394</v>
      </c>
      <c r="D7222" t="s">
        <v>395</v>
      </c>
      <c r="E7222" t="s">
        <v>71</v>
      </c>
      <c r="F7222" t="s">
        <v>37</v>
      </c>
      <c r="G7222" t="s">
        <v>72</v>
      </c>
      <c r="H7222" t="s">
        <v>73</v>
      </c>
      <c r="I7222" t="s">
        <v>47</v>
      </c>
      <c r="J7222" t="s">
        <v>48</v>
      </c>
      <c r="K7222" t="s">
        <v>49</v>
      </c>
      <c r="L7222" s="8">
        <v>5</v>
      </c>
      <c r="M7222" s="8">
        <v>3.2</v>
      </c>
      <c r="N7222">
        <v>6</v>
      </c>
      <c r="O7222" s="8">
        <v>30</v>
      </c>
      <c r="P7222" s="14">
        <v>1.2E-2</v>
      </c>
      <c r="Q7222" s="8">
        <v>0.36</v>
      </c>
      <c r="R7222" s="8">
        <v>29.64</v>
      </c>
      <c r="S7222" s="8">
        <v>19.2</v>
      </c>
      <c r="T7222" s="8">
        <v>10.44</v>
      </c>
      <c r="U7222">
        <v>0</v>
      </c>
      <c r="V7222" s="8">
        <v>0</v>
      </c>
      <c r="W7222" s="8">
        <v>0</v>
      </c>
      <c r="X7222" s="8">
        <v>10.44</v>
      </c>
    </row>
    <row r="7223" spans="1:24" x14ac:dyDescent="0.25">
      <c r="A7223" t="s">
        <v>7549</v>
      </c>
      <c r="B7223" s="1">
        <v>46187</v>
      </c>
      <c r="C7223" t="s">
        <v>215</v>
      </c>
      <c r="D7223" t="s">
        <v>216</v>
      </c>
      <c r="E7223" t="s">
        <v>27</v>
      </c>
      <c r="F7223" t="s">
        <v>54</v>
      </c>
      <c r="G7223" t="s">
        <v>29</v>
      </c>
      <c r="H7223" t="s">
        <v>30</v>
      </c>
      <c r="I7223" t="s">
        <v>144</v>
      </c>
      <c r="J7223" t="s">
        <v>145</v>
      </c>
      <c r="K7223" t="s">
        <v>33</v>
      </c>
      <c r="L7223" s="8">
        <v>12</v>
      </c>
      <c r="M7223" s="8">
        <v>6.5</v>
      </c>
      <c r="N7223">
        <v>76</v>
      </c>
      <c r="O7223" s="8">
        <v>912</v>
      </c>
      <c r="P7223" s="14">
        <v>2.1600000000000001E-2</v>
      </c>
      <c r="Q7223" s="8">
        <v>19.7</v>
      </c>
      <c r="R7223" s="8">
        <v>892.3</v>
      </c>
      <c r="S7223" s="8">
        <v>494</v>
      </c>
      <c r="T7223" s="8">
        <v>398.3</v>
      </c>
      <c r="U7223">
        <v>0</v>
      </c>
      <c r="V7223" s="8">
        <v>0</v>
      </c>
      <c r="W7223" s="8">
        <v>0</v>
      </c>
      <c r="X7223" s="8">
        <v>398.3</v>
      </c>
    </row>
    <row r="7224" spans="1:24" x14ac:dyDescent="0.25">
      <c r="A7224" t="s">
        <v>7550</v>
      </c>
      <c r="B7224" s="1">
        <v>45860</v>
      </c>
      <c r="C7224" t="s">
        <v>168</v>
      </c>
      <c r="D7224" t="s">
        <v>169</v>
      </c>
      <c r="E7224" t="s">
        <v>63</v>
      </c>
      <c r="F7224" t="s">
        <v>46</v>
      </c>
      <c r="G7224" t="s">
        <v>79</v>
      </c>
      <c r="H7224" t="s">
        <v>80</v>
      </c>
      <c r="I7224" t="s">
        <v>99</v>
      </c>
      <c r="J7224" t="s">
        <v>100</v>
      </c>
      <c r="K7224" t="s">
        <v>49</v>
      </c>
      <c r="L7224" s="8">
        <v>3.8</v>
      </c>
      <c r="M7224" s="8">
        <v>2.6</v>
      </c>
      <c r="N7224">
        <v>1</v>
      </c>
      <c r="O7224" s="8">
        <v>3.8</v>
      </c>
      <c r="P7224" s="14">
        <v>0.24579999999999999</v>
      </c>
      <c r="Q7224" s="8">
        <v>0.93</v>
      </c>
      <c r="R7224" s="8">
        <v>2.87</v>
      </c>
      <c r="S7224" s="8">
        <v>2.6</v>
      </c>
      <c r="T7224" s="8">
        <v>0.27</v>
      </c>
      <c r="U7224">
        <v>0</v>
      </c>
      <c r="V7224" s="8">
        <v>0</v>
      </c>
      <c r="W7224" s="8">
        <v>0</v>
      </c>
      <c r="X7224" s="8">
        <v>0.27</v>
      </c>
    </row>
    <row r="7225" spans="1:24" x14ac:dyDescent="0.25">
      <c r="A7225" t="s">
        <v>7551</v>
      </c>
      <c r="B7225" s="1">
        <v>45436</v>
      </c>
      <c r="C7225" t="s">
        <v>201</v>
      </c>
      <c r="D7225" t="s">
        <v>202</v>
      </c>
      <c r="E7225" t="s">
        <v>53</v>
      </c>
      <c r="F7225" t="s">
        <v>46</v>
      </c>
      <c r="G7225" t="s">
        <v>55</v>
      </c>
      <c r="H7225" t="s">
        <v>56</v>
      </c>
      <c r="I7225" t="s">
        <v>99</v>
      </c>
      <c r="J7225" t="s">
        <v>100</v>
      </c>
      <c r="K7225" t="s">
        <v>49</v>
      </c>
      <c r="L7225" s="8">
        <v>3.8</v>
      </c>
      <c r="M7225" s="8">
        <v>2.6</v>
      </c>
      <c r="N7225">
        <v>18</v>
      </c>
      <c r="O7225" s="8">
        <v>68.400000000000006</v>
      </c>
      <c r="P7225" s="14">
        <v>9.5600000000000004E-2</v>
      </c>
      <c r="Q7225" s="8">
        <v>6.54</v>
      </c>
      <c r="R7225" s="8">
        <v>61.86</v>
      </c>
      <c r="S7225" s="8">
        <v>46.8</v>
      </c>
      <c r="T7225" s="8">
        <v>15.06</v>
      </c>
      <c r="U7225">
        <v>0</v>
      </c>
      <c r="V7225" s="8">
        <v>0</v>
      </c>
      <c r="W7225" s="8">
        <v>0</v>
      </c>
      <c r="X7225" s="8">
        <v>15.06</v>
      </c>
    </row>
    <row r="7226" spans="1:24" x14ac:dyDescent="0.25">
      <c r="A7226" t="s">
        <v>7552</v>
      </c>
      <c r="B7226" s="1">
        <v>45418</v>
      </c>
      <c r="C7226" t="s">
        <v>403</v>
      </c>
      <c r="D7226" t="s">
        <v>404</v>
      </c>
      <c r="E7226" t="s">
        <v>53</v>
      </c>
      <c r="F7226" t="s">
        <v>37</v>
      </c>
      <c r="G7226" t="s">
        <v>55</v>
      </c>
      <c r="H7226" t="s">
        <v>56</v>
      </c>
      <c r="I7226" t="s">
        <v>122</v>
      </c>
      <c r="J7226" t="s">
        <v>123</v>
      </c>
      <c r="K7226" t="s">
        <v>59</v>
      </c>
      <c r="L7226" s="8">
        <v>5.5</v>
      </c>
      <c r="M7226" s="8">
        <v>3.8</v>
      </c>
      <c r="N7226">
        <v>85</v>
      </c>
      <c r="O7226" s="8">
        <v>467.5</v>
      </c>
      <c r="P7226" s="14">
        <v>2.4500000000000001E-2</v>
      </c>
      <c r="Q7226" s="8">
        <v>11.45</v>
      </c>
      <c r="R7226" s="8">
        <v>456.05</v>
      </c>
      <c r="S7226" s="8">
        <v>323</v>
      </c>
      <c r="T7226" s="8">
        <v>133.05000000000001</v>
      </c>
      <c r="U7226">
        <v>0</v>
      </c>
      <c r="V7226" s="8">
        <v>0</v>
      </c>
      <c r="W7226" s="8">
        <v>0</v>
      </c>
      <c r="X7226" s="8">
        <v>133.05000000000001</v>
      </c>
    </row>
    <row r="7227" spans="1:24" x14ac:dyDescent="0.25">
      <c r="A7227" t="s">
        <v>7553</v>
      </c>
      <c r="B7227" s="1">
        <v>45334</v>
      </c>
      <c r="C7227" t="s">
        <v>223</v>
      </c>
      <c r="D7227" t="s">
        <v>224</v>
      </c>
      <c r="E7227" t="s">
        <v>27</v>
      </c>
      <c r="F7227" t="s">
        <v>28</v>
      </c>
      <c r="G7227" t="s">
        <v>29</v>
      </c>
      <c r="H7227" t="s">
        <v>30</v>
      </c>
      <c r="I7227" t="s">
        <v>144</v>
      </c>
      <c r="J7227" t="s">
        <v>145</v>
      </c>
      <c r="K7227" t="s">
        <v>33</v>
      </c>
      <c r="L7227" s="8">
        <v>12</v>
      </c>
      <c r="M7227" s="8">
        <v>6.5</v>
      </c>
      <c r="N7227">
        <v>244</v>
      </c>
      <c r="O7227" s="8">
        <v>2928</v>
      </c>
      <c r="P7227" s="14">
        <v>2.8500000000000001E-2</v>
      </c>
      <c r="Q7227" s="8">
        <v>83.45</v>
      </c>
      <c r="R7227" s="8">
        <v>2844.55</v>
      </c>
      <c r="S7227" s="8">
        <v>1586</v>
      </c>
      <c r="T7227" s="8">
        <v>1258.55</v>
      </c>
      <c r="U7227">
        <v>0</v>
      </c>
      <c r="V7227" s="8">
        <v>0</v>
      </c>
      <c r="W7227" s="8">
        <v>0</v>
      </c>
      <c r="X7227" s="8">
        <v>1258.55</v>
      </c>
    </row>
    <row r="7228" spans="1:24" x14ac:dyDescent="0.25">
      <c r="A7228" t="s">
        <v>7554</v>
      </c>
      <c r="B7228" s="1">
        <v>45297</v>
      </c>
      <c r="C7228" t="s">
        <v>97</v>
      </c>
      <c r="D7228" t="s">
        <v>98</v>
      </c>
      <c r="E7228" t="s">
        <v>63</v>
      </c>
      <c r="F7228" t="s">
        <v>54</v>
      </c>
      <c r="G7228" t="s">
        <v>64</v>
      </c>
      <c r="H7228" t="s">
        <v>65</v>
      </c>
      <c r="I7228" t="s">
        <v>40</v>
      </c>
      <c r="J7228" t="s">
        <v>41</v>
      </c>
      <c r="K7228" t="s">
        <v>42</v>
      </c>
      <c r="L7228" s="8">
        <v>14.5</v>
      </c>
      <c r="M7228" s="8">
        <v>4.2</v>
      </c>
      <c r="N7228">
        <v>108</v>
      </c>
      <c r="O7228" s="8">
        <v>1566</v>
      </c>
      <c r="P7228" s="14">
        <v>2.5000000000000001E-3</v>
      </c>
      <c r="Q7228" s="8">
        <v>3.92</v>
      </c>
      <c r="R7228" s="8">
        <v>1562.08</v>
      </c>
      <c r="S7228" s="8">
        <v>453.6</v>
      </c>
      <c r="T7228" s="8">
        <v>1108.48</v>
      </c>
      <c r="U7228">
        <v>5</v>
      </c>
      <c r="V7228" s="8">
        <v>72.319999999999993</v>
      </c>
      <c r="W7228" s="8">
        <v>23.5</v>
      </c>
      <c r="X7228" s="8">
        <v>1084.98</v>
      </c>
    </row>
    <row r="7229" spans="1:24" x14ac:dyDescent="0.25">
      <c r="A7229" t="s">
        <v>7555</v>
      </c>
      <c r="B7229" s="1">
        <v>45878</v>
      </c>
      <c r="C7229" t="s">
        <v>371</v>
      </c>
      <c r="D7229" t="s">
        <v>372</v>
      </c>
      <c r="E7229" t="s">
        <v>63</v>
      </c>
      <c r="F7229" t="s">
        <v>54</v>
      </c>
      <c r="G7229" t="s">
        <v>79</v>
      </c>
      <c r="H7229" t="s">
        <v>80</v>
      </c>
      <c r="I7229" t="s">
        <v>66</v>
      </c>
      <c r="J7229" t="s">
        <v>67</v>
      </c>
      <c r="K7229" t="s">
        <v>33</v>
      </c>
      <c r="L7229" s="8">
        <v>4.5</v>
      </c>
      <c r="M7229" s="8">
        <v>2.1</v>
      </c>
      <c r="N7229">
        <v>49</v>
      </c>
      <c r="O7229" s="8">
        <v>220.5</v>
      </c>
      <c r="P7229" s="14">
        <v>1.29E-2</v>
      </c>
      <c r="Q7229" s="8">
        <v>2.84</v>
      </c>
      <c r="R7229" s="8">
        <v>217.66</v>
      </c>
      <c r="S7229" s="8">
        <v>102.9</v>
      </c>
      <c r="T7229" s="8">
        <v>114.76</v>
      </c>
      <c r="U7229">
        <v>0</v>
      </c>
      <c r="V7229" s="8">
        <v>0</v>
      </c>
      <c r="W7229" s="8">
        <v>0</v>
      </c>
      <c r="X7229" s="8">
        <v>114.76</v>
      </c>
    </row>
    <row r="7230" spans="1:24" x14ac:dyDescent="0.25">
      <c r="A7230" t="s">
        <v>7556</v>
      </c>
      <c r="B7230" s="1">
        <v>45902</v>
      </c>
      <c r="C7230" t="s">
        <v>461</v>
      </c>
      <c r="D7230" t="s">
        <v>462</v>
      </c>
      <c r="E7230" t="s">
        <v>27</v>
      </c>
      <c r="F7230" t="s">
        <v>37</v>
      </c>
      <c r="G7230" t="s">
        <v>29</v>
      </c>
      <c r="H7230" t="s">
        <v>30</v>
      </c>
      <c r="I7230" t="s">
        <v>66</v>
      </c>
      <c r="J7230" t="s">
        <v>67</v>
      </c>
      <c r="K7230" t="s">
        <v>33</v>
      </c>
      <c r="L7230" s="8">
        <v>4.5</v>
      </c>
      <c r="M7230" s="8">
        <v>2.1</v>
      </c>
      <c r="N7230">
        <v>11</v>
      </c>
      <c r="O7230" s="8">
        <v>49.5</v>
      </c>
      <c r="P7230" s="14">
        <v>1.2800000000000001E-2</v>
      </c>
      <c r="Q7230" s="8">
        <v>0.63</v>
      </c>
      <c r="R7230" s="8">
        <v>48.87</v>
      </c>
      <c r="S7230" s="8">
        <v>23.1</v>
      </c>
      <c r="T7230" s="8">
        <v>25.77</v>
      </c>
      <c r="U7230">
        <v>0</v>
      </c>
      <c r="V7230" s="8">
        <v>0</v>
      </c>
      <c r="W7230" s="8">
        <v>0</v>
      </c>
      <c r="X7230" s="8">
        <v>25.77</v>
      </c>
    </row>
    <row r="7231" spans="1:24" x14ac:dyDescent="0.25">
      <c r="A7231" t="s">
        <v>7557</v>
      </c>
      <c r="B7231" s="1">
        <v>45695</v>
      </c>
      <c r="C7231" t="s">
        <v>191</v>
      </c>
      <c r="D7231" t="s">
        <v>192</v>
      </c>
      <c r="E7231" t="s">
        <v>150</v>
      </c>
      <c r="F7231" t="s">
        <v>54</v>
      </c>
      <c r="G7231" t="s">
        <v>151</v>
      </c>
      <c r="H7231" t="s">
        <v>152</v>
      </c>
      <c r="I7231" t="s">
        <v>127</v>
      </c>
      <c r="J7231" t="s">
        <v>128</v>
      </c>
      <c r="K7231" t="s">
        <v>33</v>
      </c>
      <c r="L7231" s="8">
        <v>7.2</v>
      </c>
      <c r="M7231" s="8">
        <v>3.6</v>
      </c>
      <c r="N7231">
        <v>57</v>
      </c>
      <c r="O7231" s="8">
        <v>410.4</v>
      </c>
      <c r="P7231" s="14">
        <v>8.9999999999999998E-4</v>
      </c>
      <c r="Q7231" s="8">
        <v>0.37</v>
      </c>
      <c r="R7231" s="8">
        <v>410.03</v>
      </c>
      <c r="S7231" s="8">
        <v>205.2</v>
      </c>
      <c r="T7231" s="8">
        <v>204.83</v>
      </c>
      <c r="U7231">
        <v>0</v>
      </c>
      <c r="V7231" s="8">
        <v>0</v>
      </c>
      <c r="W7231" s="8">
        <v>0</v>
      </c>
      <c r="X7231" s="8">
        <v>204.83</v>
      </c>
    </row>
    <row r="7232" spans="1:24" x14ac:dyDescent="0.25">
      <c r="A7232" t="s">
        <v>7558</v>
      </c>
      <c r="B7232" s="1">
        <v>45842</v>
      </c>
      <c r="C7232" t="s">
        <v>174</v>
      </c>
      <c r="D7232" t="s">
        <v>175</v>
      </c>
      <c r="E7232" t="s">
        <v>150</v>
      </c>
      <c r="F7232" t="s">
        <v>54</v>
      </c>
      <c r="G7232" t="s">
        <v>151</v>
      </c>
      <c r="H7232" t="s">
        <v>152</v>
      </c>
      <c r="I7232" t="s">
        <v>122</v>
      </c>
      <c r="J7232" t="s">
        <v>123</v>
      </c>
      <c r="K7232" t="s">
        <v>59</v>
      </c>
      <c r="L7232" s="8">
        <v>5.5</v>
      </c>
      <c r="M7232" s="8">
        <v>3.8</v>
      </c>
      <c r="N7232">
        <v>347</v>
      </c>
      <c r="O7232" s="8">
        <v>1908.5</v>
      </c>
      <c r="P7232" s="14">
        <v>2.9999999999999997E-4</v>
      </c>
      <c r="Q7232" s="8">
        <v>0.56999999999999995</v>
      </c>
      <c r="R7232" s="8">
        <v>1907.93</v>
      </c>
      <c r="S7232" s="8">
        <v>1318.6</v>
      </c>
      <c r="T7232" s="8">
        <v>589.33000000000004</v>
      </c>
      <c r="U7232">
        <v>0</v>
      </c>
      <c r="V7232" s="8">
        <v>0</v>
      </c>
      <c r="W7232" s="8">
        <v>0</v>
      </c>
      <c r="X7232" s="8">
        <v>589.33000000000004</v>
      </c>
    </row>
    <row r="7233" spans="1:24" x14ac:dyDescent="0.25">
      <c r="A7233" t="s">
        <v>7559</v>
      </c>
      <c r="B7233" s="1">
        <v>45852</v>
      </c>
      <c r="C7233" t="s">
        <v>208</v>
      </c>
      <c r="D7233" t="s">
        <v>209</v>
      </c>
      <c r="E7233" t="s">
        <v>27</v>
      </c>
      <c r="F7233" t="s">
        <v>54</v>
      </c>
      <c r="G7233" t="s">
        <v>38</v>
      </c>
      <c r="H7233" t="s">
        <v>39</v>
      </c>
      <c r="I7233" t="s">
        <v>66</v>
      </c>
      <c r="J7233" t="s">
        <v>67</v>
      </c>
      <c r="K7233" t="s">
        <v>33</v>
      </c>
      <c r="L7233" s="8">
        <v>4.5</v>
      </c>
      <c r="M7233" s="8">
        <v>2.1</v>
      </c>
      <c r="N7233">
        <v>203</v>
      </c>
      <c r="O7233" s="8">
        <v>913.5</v>
      </c>
      <c r="P7233" s="14">
        <v>0.38379999999999997</v>
      </c>
      <c r="Q7233" s="8">
        <v>350.6</v>
      </c>
      <c r="R7233" s="8">
        <v>562.9</v>
      </c>
      <c r="S7233" s="8">
        <v>426.3</v>
      </c>
      <c r="T7233" s="8">
        <v>136.6</v>
      </c>
      <c r="U7233">
        <v>0</v>
      </c>
      <c r="V7233" s="8">
        <v>0</v>
      </c>
      <c r="W7233" s="8">
        <v>0</v>
      </c>
      <c r="X7233" s="8">
        <v>136.6</v>
      </c>
    </row>
    <row r="7234" spans="1:24" x14ac:dyDescent="0.25">
      <c r="A7234" t="s">
        <v>7560</v>
      </c>
      <c r="B7234" s="1">
        <v>46261</v>
      </c>
      <c r="C7234" t="s">
        <v>615</v>
      </c>
      <c r="D7234" t="s">
        <v>616</v>
      </c>
      <c r="E7234" t="s">
        <v>150</v>
      </c>
      <c r="F7234" t="s">
        <v>89</v>
      </c>
      <c r="G7234" t="s">
        <v>151</v>
      </c>
      <c r="H7234" t="s">
        <v>152</v>
      </c>
      <c r="I7234" t="s">
        <v>66</v>
      </c>
      <c r="J7234" t="s">
        <v>67</v>
      </c>
      <c r="K7234" t="s">
        <v>33</v>
      </c>
      <c r="L7234" s="8">
        <v>4.5</v>
      </c>
      <c r="M7234" s="8">
        <v>2.1</v>
      </c>
      <c r="N7234">
        <v>50</v>
      </c>
      <c r="O7234" s="8">
        <v>225</v>
      </c>
      <c r="P7234" s="14">
        <v>5.7999999999999996E-3</v>
      </c>
      <c r="Q7234" s="8">
        <v>1.3</v>
      </c>
      <c r="R7234" s="8">
        <v>223.7</v>
      </c>
      <c r="S7234" s="8">
        <v>105</v>
      </c>
      <c r="T7234" s="8">
        <v>118.7</v>
      </c>
      <c r="U7234">
        <v>0</v>
      </c>
      <c r="V7234" s="8">
        <v>0</v>
      </c>
      <c r="W7234" s="8">
        <v>0</v>
      </c>
      <c r="X7234" s="8">
        <v>118.7</v>
      </c>
    </row>
    <row r="7235" spans="1:24" x14ac:dyDescent="0.25">
      <c r="A7235" t="s">
        <v>7561</v>
      </c>
      <c r="B7235" s="1">
        <v>45379</v>
      </c>
      <c r="C7235" t="s">
        <v>337</v>
      </c>
      <c r="D7235" t="s">
        <v>338</v>
      </c>
      <c r="E7235" t="s">
        <v>27</v>
      </c>
      <c r="F7235" t="s">
        <v>54</v>
      </c>
      <c r="G7235" t="s">
        <v>38</v>
      </c>
      <c r="H7235" t="s">
        <v>39</v>
      </c>
      <c r="I7235" t="s">
        <v>40</v>
      </c>
      <c r="J7235" t="s">
        <v>41</v>
      </c>
      <c r="K7235" t="s">
        <v>42</v>
      </c>
      <c r="L7235" s="8">
        <v>14.5</v>
      </c>
      <c r="M7235" s="8">
        <v>4.2</v>
      </c>
      <c r="N7235">
        <v>67</v>
      </c>
      <c r="O7235" s="8">
        <v>971.5</v>
      </c>
      <c r="P7235" s="14">
        <v>1.18E-2</v>
      </c>
      <c r="Q7235" s="8">
        <v>11.46</v>
      </c>
      <c r="R7235" s="8">
        <v>960.04</v>
      </c>
      <c r="S7235" s="8">
        <v>281.39999999999998</v>
      </c>
      <c r="T7235" s="8">
        <v>678.64</v>
      </c>
      <c r="U7235">
        <v>12</v>
      </c>
      <c r="V7235" s="8">
        <v>171.95</v>
      </c>
      <c r="W7235" s="8">
        <v>56.4</v>
      </c>
      <c r="X7235" s="8">
        <v>622.24</v>
      </c>
    </row>
    <row r="7236" spans="1:24" x14ac:dyDescent="0.25">
      <c r="A7236" t="s">
        <v>7562</v>
      </c>
      <c r="B7236" s="1">
        <v>45604</v>
      </c>
      <c r="C7236" t="s">
        <v>35</v>
      </c>
      <c r="D7236" t="s">
        <v>36</v>
      </c>
      <c r="E7236" t="s">
        <v>27</v>
      </c>
      <c r="F7236" t="s">
        <v>37</v>
      </c>
      <c r="G7236" t="s">
        <v>29</v>
      </c>
      <c r="H7236" t="s">
        <v>30</v>
      </c>
      <c r="I7236" t="s">
        <v>144</v>
      </c>
      <c r="J7236" t="s">
        <v>145</v>
      </c>
      <c r="K7236" t="s">
        <v>33</v>
      </c>
      <c r="L7236" s="8">
        <v>12</v>
      </c>
      <c r="M7236" s="8">
        <v>6.5</v>
      </c>
      <c r="N7236">
        <v>11</v>
      </c>
      <c r="O7236" s="8">
        <v>132</v>
      </c>
      <c r="P7236" s="14">
        <v>1.6199999999999999E-2</v>
      </c>
      <c r="Q7236" s="8">
        <v>2.14</v>
      </c>
      <c r="R7236" s="8">
        <v>129.86000000000001</v>
      </c>
      <c r="S7236" s="8">
        <v>71.5</v>
      </c>
      <c r="T7236" s="8">
        <v>58.36</v>
      </c>
      <c r="U7236">
        <v>0</v>
      </c>
      <c r="V7236" s="8">
        <v>0</v>
      </c>
      <c r="W7236" s="8">
        <v>0</v>
      </c>
      <c r="X7236" s="8">
        <v>58.36</v>
      </c>
    </row>
    <row r="7237" spans="1:24" x14ac:dyDescent="0.25">
      <c r="A7237" t="s">
        <v>7563</v>
      </c>
      <c r="B7237" s="1">
        <v>45507</v>
      </c>
      <c r="C7237" t="s">
        <v>162</v>
      </c>
      <c r="D7237" t="s">
        <v>163</v>
      </c>
      <c r="E7237" t="s">
        <v>150</v>
      </c>
      <c r="F7237" t="s">
        <v>89</v>
      </c>
      <c r="G7237" t="s">
        <v>151</v>
      </c>
      <c r="H7237" t="s">
        <v>152</v>
      </c>
      <c r="I7237" t="s">
        <v>104</v>
      </c>
      <c r="J7237" t="s">
        <v>105</v>
      </c>
      <c r="K7237" t="s">
        <v>49</v>
      </c>
      <c r="L7237" s="8">
        <v>4.2</v>
      </c>
      <c r="M7237" s="8">
        <v>2.8</v>
      </c>
      <c r="N7237">
        <v>137</v>
      </c>
      <c r="O7237" s="8">
        <v>575.4</v>
      </c>
      <c r="P7237" s="14">
        <v>4.8899999999999999E-2</v>
      </c>
      <c r="Q7237" s="8">
        <v>28.14</v>
      </c>
      <c r="R7237" s="8">
        <v>547.26</v>
      </c>
      <c r="S7237" s="8">
        <v>383.6</v>
      </c>
      <c r="T7237" s="8">
        <v>163.66</v>
      </c>
      <c r="U7237">
        <v>0</v>
      </c>
      <c r="V7237" s="8">
        <v>0</v>
      </c>
      <c r="W7237" s="8">
        <v>0</v>
      </c>
      <c r="X7237" s="8">
        <v>163.66</v>
      </c>
    </row>
    <row r="7238" spans="1:24" x14ac:dyDescent="0.25">
      <c r="A7238" t="s">
        <v>7564</v>
      </c>
      <c r="B7238" s="1">
        <v>46058</v>
      </c>
      <c r="C7238" t="s">
        <v>136</v>
      </c>
      <c r="D7238" t="s">
        <v>137</v>
      </c>
      <c r="E7238" t="s">
        <v>71</v>
      </c>
      <c r="F7238" t="s">
        <v>54</v>
      </c>
      <c r="G7238" t="s">
        <v>165</v>
      </c>
      <c r="H7238" t="s">
        <v>166</v>
      </c>
      <c r="I7238" t="s">
        <v>156</v>
      </c>
      <c r="J7238" t="s">
        <v>157</v>
      </c>
      <c r="K7238" t="s">
        <v>42</v>
      </c>
      <c r="L7238" s="8">
        <v>6.2</v>
      </c>
      <c r="M7238" s="8">
        <v>1.9</v>
      </c>
      <c r="N7238">
        <v>36</v>
      </c>
      <c r="O7238" s="8">
        <v>223.2</v>
      </c>
      <c r="P7238" s="14">
        <v>1E-3</v>
      </c>
      <c r="Q7238" s="8">
        <v>0.22</v>
      </c>
      <c r="R7238" s="8">
        <v>222.98</v>
      </c>
      <c r="S7238" s="8">
        <v>68.400000000000006</v>
      </c>
      <c r="T7238" s="8">
        <v>154.58000000000001</v>
      </c>
      <c r="U7238">
        <v>0</v>
      </c>
      <c r="V7238" s="8">
        <v>0</v>
      </c>
      <c r="W7238" s="8">
        <v>0</v>
      </c>
      <c r="X7238" s="8">
        <v>154.58000000000001</v>
      </c>
    </row>
    <row r="7239" spans="1:24" x14ac:dyDescent="0.25">
      <c r="A7239" t="s">
        <v>7565</v>
      </c>
      <c r="B7239" s="1">
        <v>46051</v>
      </c>
      <c r="C7239" t="s">
        <v>241</v>
      </c>
      <c r="D7239" t="s">
        <v>242</v>
      </c>
      <c r="E7239" t="s">
        <v>71</v>
      </c>
      <c r="F7239" t="s">
        <v>89</v>
      </c>
      <c r="G7239" t="s">
        <v>72</v>
      </c>
      <c r="H7239" t="s">
        <v>73</v>
      </c>
      <c r="I7239" t="s">
        <v>127</v>
      </c>
      <c r="J7239" t="s">
        <v>128</v>
      </c>
      <c r="K7239" t="s">
        <v>33</v>
      </c>
      <c r="L7239" s="8">
        <v>7.2</v>
      </c>
      <c r="M7239" s="8">
        <v>3.6</v>
      </c>
      <c r="N7239">
        <v>80</v>
      </c>
      <c r="O7239" s="8">
        <v>576</v>
      </c>
      <c r="P7239" s="14">
        <v>9.5699999999999993E-2</v>
      </c>
      <c r="Q7239" s="8">
        <v>55.12</v>
      </c>
      <c r="R7239" s="8">
        <v>520.88</v>
      </c>
      <c r="S7239" s="8">
        <v>288</v>
      </c>
      <c r="T7239" s="8">
        <v>232.88</v>
      </c>
      <c r="U7239">
        <v>0</v>
      </c>
      <c r="V7239" s="8">
        <v>0</v>
      </c>
      <c r="W7239" s="8">
        <v>0</v>
      </c>
      <c r="X7239" s="8">
        <v>232.88</v>
      </c>
    </row>
    <row r="7240" spans="1:24" x14ac:dyDescent="0.25">
      <c r="A7240" t="s">
        <v>7566</v>
      </c>
      <c r="B7240" s="1">
        <v>46217</v>
      </c>
      <c r="C7240" t="s">
        <v>523</v>
      </c>
      <c r="D7240" t="s">
        <v>524</v>
      </c>
      <c r="E7240" t="s">
        <v>27</v>
      </c>
      <c r="F7240" t="s">
        <v>89</v>
      </c>
      <c r="G7240" t="s">
        <v>38</v>
      </c>
      <c r="H7240" t="s">
        <v>39</v>
      </c>
      <c r="I7240" t="s">
        <v>156</v>
      </c>
      <c r="J7240" t="s">
        <v>157</v>
      </c>
      <c r="K7240" t="s">
        <v>42</v>
      </c>
      <c r="L7240" s="8">
        <v>6.2</v>
      </c>
      <c r="M7240" s="8">
        <v>1.9</v>
      </c>
      <c r="N7240">
        <v>183</v>
      </c>
      <c r="O7240" s="8">
        <v>1134.5999999999999</v>
      </c>
      <c r="P7240" s="14">
        <v>2.58E-2</v>
      </c>
      <c r="Q7240" s="8">
        <v>29.27</v>
      </c>
      <c r="R7240" s="8">
        <v>1105.33</v>
      </c>
      <c r="S7240" s="8">
        <v>347.7</v>
      </c>
      <c r="T7240" s="8">
        <v>757.63</v>
      </c>
      <c r="U7240">
        <v>0</v>
      </c>
      <c r="V7240" s="8">
        <v>0</v>
      </c>
      <c r="W7240" s="8">
        <v>0</v>
      </c>
      <c r="X7240" s="8">
        <v>757.63</v>
      </c>
    </row>
    <row r="7241" spans="1:24" x14ac:dyDescent="0.25">
      <c r="A7241" t="s">
        <v>7567</v>
      </c>
      <c r="B7241" s="1">
        <v>46035</v>
      </c>
      <c r="C7241" t="s">
        <v>244</v>
      </c>
      <c r="D7241" t="s">
        <v>245</v>
      </c>
      <c r="E7241" t="s">
        <v>53</v>
      </c>
      <c r="F7241" t="s">
        <v>46</v>
      </c>
      <c r="G7241" t="s">
        <v>55</v>
      </c>
      <c r="H7241" t="s">
        <v>56</v>
      </c>
      <c r="I7241" t="s">
        <v>99</v>
      </c>
      <c r="J7241" t="s">
        <v>100</v>
      </c>
      <c r="K7241" t="s">
        <v>49</v>
      </c>
      <c r="L7241" s="8">
        <v>3.8</v>
      </c>
      <c r="M7241" s="8">
        <v>2.6</v>
      </c>
      <c r="N7241">
        <v>7</v>
      </c>
      <c r="O7241" s="8">
        <v>26.6</v>
      </c>
      <c r="P7241" s="14">
        <v>0.19969999999999999</v>
      </c>
      <c r="Q7241" s="8">
        <v>5.31</v>
      </c>
      <c r="R7241" s="8">
        <v>21.29</v>
      </c>
      <c r="S7241" s="8">
        <v>18.2</v>
      </c>
      <c r="T7241" s="8">
        <v>3.09</v>
      </c>
      <c r="U7241">
        <v>0</v>
      </c>
      <c r="V7241" s="8">
        <v>0</v>
      </c>
      <c r="W7241" s="8">
        <v>0</v>
      </c>
      <c r="X7241" s="8">
        <v>3.09</v>
      </c>
    </row>
    <row r="7242" spans="1:24" x14ac:dyDescent="0.25">
      <c r="A7242" t="s">
        <v>7568</v>
      </c>
      <c r="B7242" s="1">
        <v>45644</v>
      </c>
      <c r="C7242" t="s">
        <v>400</v>
      </c>
      <c r="D7242" t="s">
        <v>401</v>
      </c>
      <c r="E7242" t="s">
        <v>27</v>
      </c>
      <c r="F7242" t="s">
        <v>28</v>
      </c>
      <c r="G7242" t="s">
        <v>38</v>
      </c>
      <c r="H7242" t="s">
        <v>39</v>
      </c>
      <c r="I7242" t="s">
        <v>130</v>
      </c>
      <c r="J7242" t="s">
        <v>131</v>
      </c>
      <c r="K7242" t="s">
        <v>42</v>
      </c>
      <c r="L7242" s="8">
        <v>4.8</v>
      </c>
      <c r="M7242" s="8">
        <v>1.4</v>
      </c>
      <c r="N7242">
        <v>22</v>
      </c>
      <c r="O7242" s="8">
        <v>105.6</v>
      </c>
      <c r="P7242" s="14">
        <v>7.1000000000000004E-3</v>
      </c>
      <c r="Q7242" s="8">
        <v>0.75</v>
      </c>
      <c r="R7242" s="8">
        <v>104.85</v>
      </c>
      <c r="S7242" s="8">
        <v>30.8</v>
      </c>
      <c r="T7242" s="8">
        <v>74.05</v>
      </c>
      <c r="U7242">
        <v>19</v>
      </c>
      <c r="V7242" s="8">
        <v>90.55</v>
      </c>
      <c r="W7242" s="8">
        <v>36.1</v>
      </c>
      <c r="X7242" s="8">
        <v>37.950000000000003</v>
      </c>
    </row>
    <row r="7243" spans="1:24" x14ac:dyDescent="0.25">
      <c r="A7243" t="s">
        <v>7569</v>
      </c>
      <c r="B7243" s="1">
        <v>45508</v>
      </c>
      <c r="C7243" t="s">
        <v>386</v>
      </c>
      <c r="D7243" t="s">
        <v>387</v>
      </c>
      <c r="E7243" t="s">
        <v>27</v>
      </c>
      <c r="F7243" t="s">
        <v>54</v>
      </c>
      <c r="G7243" t="s">
        <v>29</v>
      </c>
      <c r="H7243" t="s">
        <v>30</v>
      </c>
      <c r="I7243" t="s">
        <v>185</v>
      </c>
      <c r="J7243" t="s">
        <v>186</v>
      </c>
      <c r="K7243" t="s">
        <v>59</v>
      </c>
      <c r="L7243" s="8">
        <v>4.9000000000000004</v>
      </c>
      <c r="M7243" s="8">
        <v>3.1</v>
      </c>
      <c r="N7243">
        <v>136</v>
      </c>
      <c r="O7243" s="8">
        <v>666.4</v>
      </c>
      <c r="P7243" s="14">
        <v>2.76E-2</v>
      </c>
      <c r="Q7243" s="8">
        <v>18.39</v>
      </c>
      <c r="R7243" s="8">
        <v>648.01</v>
      </c>
      <c r="S7243" s="8">
        <v>421.6</v>
      </c>
      <c r="T7243" s="8">
        <v>226.41</v>
      </c>
      <c r="U7243">
        <v>0</v>
      </c>
      <c r="V7243" s="8">
        <v>0</v>
      </c>
      <c r="W7243" s="8">
        <v>0</v>
      </c>
      <c r="X7243" s="8">
        <v>226.41</v>
      </c>
    </row>
    <row r="7244" spans="1:24" x14ac:dyDescent="0.25">
      <c r="A7244" t="s">
        <v>7570</v>
      </c>
      <c r="B7244" s="1">
        <v>45714</v>
      </c>
      <c r="C7244" t="s">
        <v>211</v>
      </c>
      <c r="D7244" t="s">
        <v>212</v>
      </c>
      <c r="E7244" t="s">
        <v>27</v>
      </c>
      <c r="F7244" t="s">
        <v>37</v>
      </c>
      <c r="G7244" t="s">
        <v>38</v>
      </c>
      <c r="H7244" t="s">
        <v>39</v>
      </c>
      <c r="I7244" t="s">
        <v>74</v>
      </c>
      <c r="J7244" t="s">
        <v>75</v>
      </c>
      <c r="K7244" t="s">
        <v>49</v>
      </c>
      <c r="L7244" s="8">
        <v>11</v>
      </c>
      <c r="M7244" s="8">
        <v>6.8</v>
      </c>
      <c r="N7244">
        <v>32</v>
      </c>
      <c r="O7244" s="8">
        <v>352</v>
      </c>
      <c r="P7244" s="14">
        <v>8.9999999999999998E-4</v>
      </c>
      <c r="Q7244" s="8">
        <v>0.32</v>
      </c>
      <c r="R7244" s="8">
        <v>351.68</v>
      </c>
      <c r="S7244" s="8">
        <v>217.6</v>
      </c>
      <c r="T7244" s="8">
        <v>134.08000000000001</v>
      </c>
      <c r="U7244">
        <v>0</v>
      </c>
      <c r="V7244" s="8">
        <v>0</v>
      </c>
      <c r="W7244" s="8">
        <v>0</v>
      </c>
      <c r="X7244" s="8">
        <v>134.08000000000001</v>
      </c>
    </row>
    <row r="7245" spans="1:24" x14ac:dyDescent="0.25">
      <c r="A7245" t="s">
        <v>7571</v>
      </c>
      <c r="B7245" s="1">
        <v>46219</v>
      </c>
      <c r="C7245" t="s">
        <v>528</v>
      </c>
      <c r="D7245" t="s">
        <v>529</v>
      </c>
      <c r="E7245" t="s">
        <v>27</v>
      </c>
      <c r="F7245" t="s">
        <v>54</v>
      </c>
      <c r="G7245" t="s">
        <v>38</v>
      </c>
      <c r="H7245" t="s">
        <v>39</v>
      </c>
      <c r="I7245" t="s">
        <v>84</v>
      </c>
      <c r="J7245" t="s">
        <v>85</v>
      </c>
      <c r="K7245" t="s">
        <v>42</v>
      </c>
      <c r="L7245" s="8">
        <v>9.9</v>
      </c>
      <c r="M7245" s="8">
        <v>3.1</v>
      </c>
      <c r="N7245">
        <v>183</v>
      </c>
      <c r="O7245" s="8">
        <v>1811.7</v>
      </c>
      <c r="P7245" s="14">
        <v>1.01E-2</v>
      </c>
      <c r="Q7245" s="8">
        <v>18.3</v>
      </c>
      <c r="R7245" s="8">
        <v>1793.4</v>
      </c>
      <c r="S7245" s="8">
        <v>567.29999999999995</v>
      </c>
      <c r="T7245" s="8">
        <v>1226.0999999999999</v>
      </c>
      <c r="U7245">
        <v>0</v>
      </c>
      <c r="V7245" s="8">
        <v>0</v>
      </c>
      <c r="W7245" s="8">
        <v>0</v>
      </c>
      <c r="X7245" s="8">
        <v>1226.0999999999999</v>
      </c>
    </row>
    <row r="7246" spans="1:24" x14ac:dyDescent="0.25">
      <c r="A7246" t="s">
        <v>7572</v>
      </c>
      <c r="B7246" s="1">
        <v>45953</v>
      </c>
      <c r="C7246" t="s">
        <v>154</v>
      </c>
      <c r="D7246" t="s">
        <v>155</v>
      </c>
      <c r="E7246" t="s">
        <v>150</v>
      </c>
      <c r="F7246" t="s">
        <v>46</v>
      </c>
      <c r="G7246" t="s">
        <v>151</v>
      </c>
      <c r="H7246" t="s">
        <v>152</v>
      </c>
      <c r="I7246" t="s">
        <v>84</v>
      </c>
      <c r="J7246" t="s">
        <v>85</v>
      </c>
      <c r="K7246" t="s">
        <v>42</v>
      </c>
      <c r="L7246" s="8">
        <v>9.9</v>
      </c>
      <c r="M7246" s="8">
        <v>3.1</v>
      </c>
      <c r="N7246">
        <v>24</v>
      </c>
      <c r="O7246" s="8">
        <v>237.6</v>
      </c>
      <c r="P7246" s="14">
        <v>9.3100000000000002E-2</v>
      </c>
      <c r="Q7246" s="8">
        <v>22.12</v>
      </c>
      <c r="R7246" s="8">
        <v>215.48</v>
      </c>
      <c r="S7246" s="8">
        <v>74.400000000000006</v>
      </c>
      <c r="T7246" s="8">
        <v>141.08000000000001</v>
      </c>
      <c r="U7246">
        <v>0</v>
      </c>
      <c r="V7246" s="8">
        <v>0</v>
      </c>
      <c r="W7246" s="8">
        <v>0</v>
      </c>
      <c r="X7246" s="8">
        <v>141.08000000000001</v>
      </c>
    </row>
    <row r="7247" spans="1:24" x14ac:dyDescent="0.25">
      <c r="A7247" t="s">
        <v>7573</v>
      </c>
      <c r="B7247" s="1">
        <v>46163</v>
      </c>
      <c r="C7247" t="s">
        <v>266</v>
      </c>
      <c r="D7247" t="s">
        <v>267</v>
      </c>
      <c r="E7247" t="s">
        <v>53</v>
      </c>
      <c r="F7247" t="s">
        <v>54</v>
      </c>
      <c r="G7247" t="s">
        <v>55</v>
      </c>
      <c r="H7247" t="s">
        <v>56</v>
      </c>
      <c r="I7247" t="s">
        <v>156</v>
      </c>
      <c r="J7247" t="s">
        <v>157</v>
      </c>
      <c r="K7247" t="s">
        <v>42</v>
      </c>
      <c r="L7247" s="8">
        <v>6.2</v>
      </c>
      <c r="M7247" s="8">
        <v>1.9</v>
      </c>
      <c r="N7247">
        <v>119</v>
      </c>
      <c r="O7247" s="8">
        <v>737.8</v>
      </c>
      <c r="P7247" s="14">
        <v>1E-3</v>
      </c>
      <c r="Q7247" s="8">
        <v>0.74</v>
      </c>
      <c r="R7247" s="8">
        <v>737.06</v>
      </c>
      <c r="S7247" s="8">
        <v>226.1</v>
      </c>
      <c r="T7247" s="8">
        <v>510.96</v>
      </c>
      <c r="U7247">
        <v>0</v>
      </c>
      <c r="V7247" s="8">
        <v>0</v>
      </c>
      <c r="W7247" s="8">
        <v>0</v>
      </c>
      <c r="X7247" s="8">
        <v>510.96</v>
      </c>
    </row>
    <row r="7248" spans="1:24" x14ac:dyDescent="0.25">
      <c r="A7248" t="s">
        <v>7574</v>
      </c>
      <c r="B7248" s="1">
        <v>45816</v>
      </c>
      <c r="C7248" t="s">
        <v>427</v>
      </c>
      <c r="D7248" t="s">
        <v>428</v>
      </c>
      <c r="E7248" t="s">
        <v>150</v>
      </c>
      <c r="F7248" t="s">
        <v>46</v>
      </c>
      <c r="G7248" t="s">
        <v>151</v>
      </c>
      <c r="H7248" t="s">
        <v>152</v>
      </c>
      <c r="I7248" t="s">
        <v>122</v>
      </c>
      <c r="J7248" t="s">
        <v>123</v>
      </c>
      <c r="K7248" t="s">
        <v>59</v>
      </c>
      <c r="L7248" s="8">
        <v>5.5</v>
      </c>
      <c r="M7248" s="8">
        <v>3.8</v>
      </c>
      <c r="N7248">
        <v>2</v>
      </c>
      <c r="O7248" s="8">
        <v>11</v>
      </c>
      <c r="P7248" s="14">
        <v>1.9300000000000001E-2</v>
      </c>
      <c r="Q7248" s="8">
        <v>0.21</v>
      </c>
      <c r="R7248" s="8">
        <v>10.79</v>
      </c>
      <c r="S7248" s="8">
        <v>7.6</v>
      </c>
      <c r="T7248" s="8">
        <v>3.19</v>
      </c>
      <c r="U7248">
        <v>0</v>
      </c>
      <c r="V7248" s="8">
        <v>0</v>
      </c>
      <c r="W7248" s="8">
        <v>0</v>
      </c>
      <c r="X7248" s="8">
        <v>3.19</v>
      </c>
    </row>
    <row r="7249" spans="1:24" x14ac:dyDescent="0.25">
      <c r="A7249" t="s">
        <v>7575</v>
      </c>
      <c r="B7249" s="1">
        <v>45437</v>
      </c>
      <c r="C7249" t="s">
        <v>805</v>
      </c>
      <c r="D7249" t="s">
        <v>806</v>
      </c>
      <c r="E7249" t="s">
        <v>63</v>
      </c>
      <c r="F7249" t="s">
        <v>89</v>
      </c>
      <c r="G7249" t="s">
        <v>64</v>
      </c>
      <c r="H7249" t="s">
        <v>65</v>
      </c>
      <c r="I7249" t="s">
        <v>130</v>
      </c>
      <c r="J7249" t="s">
        <v>131</v>
      </c>
      <c r="K7249" t="s">
        <v>42</v>
      </c>
      <c r="L7249" s="8">
        <v>4.8</v>
      </c>
      <c r="M7249" s="8">
        <v>1.4</v>
      </c>
      <c r="N7249">
        <v>83</v>
      </c>
      <c r="O7249" s="8">
        <v>398.4</v>
      </c>
      <c r="P7249" s="14">
        <v>0.161</v>
      </c>
      <c r="Q7249" s="8">
        <v>64.14</v>
      </c>
      <c r="R7249" s="8">
        <v>334.26</v>
      </c>
      <c r="S7249" s="8">
        <v>116.2</v>
      </c>
      <c r="T7249" s="8">
        <v>218.06</v>
      </c>
      <c r="U7249">
        <v>23</v>
      </c>
      <c r="V7249" s="8">
        <v>92.63</v>
      </c>
      <c r="W7249" s="8">
        <v>43.7</v>
      </c>
      <c r="X7249" s="8">
        <v>174.36</v>
      </c>
    </row>
    <row r="7250" spans="1:24" x14ac:dyDescent="0.25">
      <c r="A7250" t="s">
        <v>7576</v>
      </c>
      <c r="B7250" s="1">
        <v>45456</v>
      </c>
      <c r="C7250" t="s">
        <v>125</v>
      </c>
      <c r="D7250" t="s">
        <v>126</v>
      </c>
      <c r="E7250" t="s">
        <v>27</v>
      </c>
      <c r="F7250" t="s">
        <v>89</v>
      </c>
      <c r="G7250" t="s">
        <v>29</v>
      </c>
      <c r="H7250" t="s">
        <v>30</v>
      </c>
      <c r="I7250" t="s">
        <v>74</v>
      </c>
      <c r="J7250" t="s">
        <v>75</v>
      </c>
      <c r="K7250" t="s">
        <v>49</v>
      </c>
      <c r="L7250" s="8">
        <v>11</v>
      </c>
      <c r="M7250" s="8">
        <v>6.8</v>
      </c>
      <c r="N7250">
        <v>190</v>
      </c>
      <c r="O7250" s="8">
        <v>2090</v>
      </c>
      <c r="P7250" s="14">
        <v>0.12429999999999999</v>
      </c>
      <c r="Q7250" s="8">
        <v>259.79000000000002</v>
      </c>
      <c r="R7250" s="8">
        <v>1830.21</v>
      </c>
      <c r="S7250" s="8">
        <v>1292</v>
      </c>
      <c r="T7250" s="8">
        <v>538.21</v>
      </c>
      <c r="U7250">
        <v>0</v>
      </c>
      <c r="V7250" s="8">
        <v>0</v>
      </c>
      <c r="W7250" s="8">
        <v>0</v>
      </c>
      <c r="X7250" s="8">
        <v>538.21</v>
      </c>
    </row>
    <row r="7251" spans="1:24" x14ac:dyDescent="0.25">
      <c r="A7251" t="s">
        <v>7577</v>
      </c>
      <c r="B7251" s="1">
        <v>45480</v>
      </c>
      <c r="C7251" t="s">
        <v>758</v>
      </c>
      <c r="D7251" t="s">
        <v>759</v>
      </c>
      <c r="E7251" t="s">
        <v>27</v>
      </c>
      <c r="F7251" t="s">
        <v>37</v>
      </c>
      <c r="G7251" t="s">
        <v>38</v>
      </c>
      <c r="H7251" t="s">
        <v>39</v>
      </c>
      <c r="I7251" t="s">
        <v>40</v>
      </c>
      <c r="J7251" t="s">
        <v>41</v>
      </c>
      <c r="K7251" t="s">
        <v>42</v>
      </c>
      <c r="L7251" s="8">
        <v>14.5</v>
      </c>
      <c r="M7251" s="8">
        <v>4.2</v>
      </c>
      <c r="N7251">
        <v>11</v>
      </c>
      <c r="O7251" s="8">
        <v>159.5</v>
      </c>
      <c r="P7251" s="14">
        <v>4.82E-2</v>
      </c>
      <c r="Q7251" s="8">
        <v>7.69</v>
      </c>
      <c r="R7251" s="8">
        <v>151.81</v>
      </c>
      <c r="S7251" s="8">
        <v>46.2</v>
      </c>
      <c r="T7251" s="8">
        <v>105.61</v>
      </c>
      <c r="U7251">
        <v>0</v>
      </c>
      <c r="V7251" s="8">
        <v>0</v>
      </c>
      <c r="W7251" s="8">
        <v>0</v>
      </c>
      <c r="X7251" s="8">
        <v>105.61</v>
      </c>
    </row>
    <row r="7252" spans="1:24" x14ac:dyDescent="0.25">
      <c r="A7252" t="s">
        <v>7578</v>
      </c>
      <c r="B7252" s="1">
        <v>45518</v>
      </c>
      <c r="C7252" t="s">
        <v>82</v>
      </c>
      <c r="D7252" t="s">
        <v>83</v>
      </c>
      <c r="E7252" t="s">
        <v>71</v>
      </c>
      <c r="F7252" t="s">
        <v>46</v>
      </c>
      <c r="G7252" t="s">
        <v>165</v>
      </c>
      <c r="H7252" t="s">
        <v>166</v>
      </c>
      <c r="I7252" t="s">
        <v>74</v>
      </c>
      <c r="J7252" t="s">
        <v>75</v>
      </c>
      <c r="K7252" t="s">
        <v>49</v>
      </c>
      <c r="L7252" s="8">
        <v>11</v>
      </c>
      <c r="M7252" s="8">
        <v>6.8</v>
      </c>
      <c r="N7252">
        <v>58</v>
      </c>
      <c r="O7252" s="8">
        <v>638</v>
      </c>
      <c r="P7252" s="14">
        <v>0.1143</v>
      </c>
      <c r="Q7252" s="8">
        <v>72.92</v>
      </c>
      <c r="R7252" s="8">
        <v>565.08000000000004</v>
      </c>
      <c r="S7252" s="8">
        <v>394.4</v>
      </c>
      <c r="T7252" s="8">
        <v>170.68</v>
      </c>
      <c r="U7252">
        <v>0</v>
      </c>
      <c r="V7252" s="8">
        <v>0</v>
      </c>
      <c r="W7252" s="8">
        <v>0</v>
      </c>
      <c r="X7252" s="8">
        <v>170.68</v>
      </c>
    </row>
    <row r="7253" spans="1:24" x14ac:dyDescent="0.25">
      <c r="A7253" t="s">
        <v>7579</v>
      </c>
      <c r="B7253" s="1">
        <v>45923</v>
      </c>
      <c r="C7253" t="s">
        <v>44</v>
      </c>
      <c r="D7253" t="s">
        <v>45</v>
      </c>
      <c r="E7253" t="s">
        <v>27</v>
      </c>
      <c r="F7253" t="s">
        <v>46</v>
      </c>
      <c r="G7253" t="s">
        <v>29</v>
      </c>
      <c r="H7253" t="s">
        <v>30</v>
      </c>
      <c r="I7253" t="s">
        <v>84</v>
      </c>
      <c r="J7253" t="s">
        <v>85</v>
      </c>
      <c r="K7253" t="s">
        <v>42</v>
      </c>
      <c r="L7253" s="8">
        <v>9.9</v>
      </c>
      <c r="M7253" s="8">
        <v>3.1</v>
      </c>
      <c r="N7253">
        <v>13</v>
      </c>
      <c r="O7253" s="8">
        <v>128.69999999999999</v>
      </c>
      <c r="P7253" s="14">
        <v>0.107</v>
      </c>
      <c r="Q7253" s="8">
        <v>13.77</v>
      </c>
      <c r="R7253" s="8">
        <v>114.93</v>
      </c>
      <c r="S7253" s="8">
        <v>40.299999999999997</v>
      </c>
      <c r="T7253" s="8">
        <v>74.63</v>
      </c>
      <c r="U7253">
        <v>0</v>
      </c>
      <c r="V7253" s="8">
        <v>0</v>
      </c>
      <c r="W7253" s="8">
        <v>0</v>
      </c>
      <c r="X7253" s="8">
        <v>74.63</v>
      </c>
    </row>
    <row r="7254" spans="1:24" x14ac:dyDescent="0.25">
      <c r="A7254" t="s">
        <v>7580</v>
      </c>
      <c r="B7254" s="1">
        <v>46146</v>
      </c>
      <c r="C7254" t="s">
        <v>159</v>
      </c>
      <c r="D7254" t="s">
        <v>160</v>
      </c>
      <c r="E7254" t="s">
        <v>27</v>
      </c>
      <c r="F7254" t="s">
        <v>37</v>
      </c>
      <c r="G7254" t="s">
        <v>38</v>
      </c>
      <c r="H7254" t="s">
        <v>39</v>
      </c>
      <c r="I7254" t="s">
        <v>127</v>
      </c>
      <c r="J7254" t="s">
        <v>128</v>
      </c>
      <c r="K7254" t="s">
        <v>33</v>
      </c>
      <c r="L7254" s="8">
        <v>7.2</v>
      </c>
      <c r="M7254" s="8">
        <v>3.6</v>
      </c>
      <c r="N7254">
        <v>14</v>
      </c>
      <c r="O7254" s="8">
        <v>100.8</v>
      </c>
      <c r="P7254" s="14">
        <v>1.04E-2</v>
      </c>
      <c r="Q7254" s="8">
        <v>1.05</v>
      </c>
      <c r="R7254" s="8">
        <v>99.75</v>
      </c>
      <c r="S7254" s="8">
        <v>50.4</v>
      </c>
      <c r="T7254" s="8">
        <v>49.35</v>
      </c>
      <c r="U7254">
        <v>0</v>
      </c>
      <c r="V7254" s="8">
        <v>0</v>
      </c>
      <c r="W7254" s="8">
        <v>0</v>
      </c>
      <c r="X7254" s="8">
        <v>49.35</v>
      </c>
    </row>
    <row r="7255" spans="1:24" x14ac:dyDescent="0.25">
      <c r="A7255" t="s">
        <v>7581</v>
      </c>
      <c r="B7255" s="1">
        <v>45550</v>
      </c>
      <c r="C7255" t="s">
        <v>546</v>
      </c>
      <c r="D7255" t="s">
        <v>547</v>
      </c>
      <c r="E7255" t="s">
        <v>27</v>
      </c>
      <c r="F7255" t="s">
        <v>89</v>
      </c>
      <c r="G7255" t="s">
        <v>29</v>
      </c>
      <c r="H7255" t="s">
        <v>30</v>
      </c>
      <c r="I7255" t="s">
        <v>47</v>
      </c>
      <c r="J7255" t="s">
        <v>48</v>
      </c>
      <c r="K7255" t="s">
        <v>49</v>
      </c>
      <c r="L7255" s="8">
        <v>5</v>
      </c>
      <c r="M7255" s="8">
        <v>3.2</v>
      </c>
      <c r="N7255">
        <v>314</v>
      </c>
      <c r="O7255" s="8">
        <v>1570</v>
      </c>
      <c r="P7255" s="14">
        <v>0.18140000000000001</v>
      </c>
      <c r="Q7255" s="8">
        <v>284.8</v>
      </c>
      <c r="R7255" s="8">
        <v>1285.2</v>
      </c>
      <c r="S7255" s="8">
        <v>1004.8</v>
      </c>
      <c r="T7255" s="8">
        <v>280.39999999999998</v>
      </c>
      <c r="U7255">
        <v>0</v>
      </c>
      <c r="V7255" s="8">
        <v>0</v>
      </c>
      <c r="W7255" s="8">
        <v>0</v>
      </c>
      <c r="X7255" s="8">
        <v>280.39999999999998</v>
      </c>
    </row>
    <row r="7256" spans="1:24" x14ac:dyDescent="0.25">
      <c r="A7256" t="s">
        <v>7582</v>
      </c>
      <c r="B7256" s="1">
        <v>45490</v>
      </c>
      <c r="C7256" t="s">
        <v>325</v>
      </c>
      <c r="D7256" t="s">
        <v>326</v>
      </c>
      <c r="E7256" t="s">
        <v>27</v>
      </c>
      <c r="F7256" t="s">
        <v>37</v>
      </c>
      <c r="G7256" t="s">
        <v>38</v>
      </c>
      <c r="H7256" t="s">
        <v>39</v>
      </c>
      <c r="I7256" t="s">
        <v>66</v>
      </c>
      <c r="J7256" t="s">
        <v>67</v>
      </c>
      <c r="K7256" t="s">
        <v>33</v>
      </c>
      <c r="L7256" s="8">
        <v>4.5</v>
      </c>
      <c r="M7256" s="8">
        <v>2.1</v>
      </c>
      <c r="N7256">
        <v>34</v>
      </c>
      <c r="O7256" s="8">
        <v>153</v>
      </c>
      <c r="P7256" s="14">
        <v>1.6400000000000001E-2</v>
      </c>
      <c r="Q7256" s="8">
        <v>2.5099999999999998</v>
      </c>
      <c r="R7256" s="8">
        <v>150.49</v>
      </c>
      <c r="S7256" s="8">
        <v>71.400000000000006</v>
      </c>
      <c r="T7256" s="8">
        <v>79.09</v>
      </c>
      <c r="U7256">
        <v>0</v>
      </c>
      <c r="V7256" s="8">
        <v>0</v>
      </c>
      <c r="W7256" s="8">
        <v>0</v>
      </c>
      <c r="X7256" s="8">
        <v>79.09</v>
      </c>
    </row>
    <row r="7257" spans="1:24" x14ac:dyDescent="0.25">
      <c r="A7257" t="s">
        <v>7583</v>
      </c>
      <c r="B7257" s="1">
        <v>45409</v>
      </c>
      <c r="C7257" t="s">
        <v>671</v>
      </c>
      <c r="D7257" t="s">
        <v>672</v>
      </c>
      <c r="E7257" t="s">
        <v>27</v>
      </c>
      <c r="F7257" t="s">
        <v>89</v>
      </c>
      <c r="G7257" t="s">
        <v>29</v>
      </c>
      <c r="H7257" t="s">
        <v>30</v>
      </c>
      <c r="I7257" t="s">
        <v>84</v>
      </c>
      <c r="J7257" t="s">
        <v>85</v>
      </c>
      <c r="K7257" t="s">
        <v>42</v>
      </c>
      <c r="L7257" s="8">
        <v>9.9</v>
      </c>
      <c r="M7257" s="8">
        <v>3.1</v>
      </c>
      <c r="N7257">
        <v>96</v>
      </c>
      <c r="O7257" s="8">
        <v>950.4</v>
      </c>
      <c r="P7257" s="14">
        <v>0.14269999999999999</v>
      </c>
      <c r="Q7257" s="8">
        <v>135.62</v>
      </c>
      <c r="R7257" s="8">
        <v>814.78</v>
      </c>
      <c r="S7257" s="8">
        <v>297.60000000000002</v>
      </c>
      <c r="T7257" s="8">
        <v>517.17999999999995</v>
      </c>
      <c r="U7257">
        <v>0</v>
      </c>
      <c r="V7257" s="8">
        <v>0</v>
      </c>
      <c r="W7257" s="8">
        <v>0</v>
      </c>
      <c r="X7257" s="8">
        <v>517.17999999999995</v>
      </c>
    </row>
    <row r="7258" spans="1:24" x14ac:dyDescent="0.25">
      <c r="A7258" t="s">
        <v>7584</v>
      </c>
      <c r="B7258" s="1">
        <v>45477</v>
      </c>
      <c r="C7258" t="s">
        <v>110</v>
      </c>
      <c r="D7258" t="s">
        <v>111</v>
      </c>
      <c r="E7258" t="s">
        <v>27</v>
      </c>
      <c r="F7258" t="s">
        <v>37</v>
      </c>
      <c r="G7258" t="s">
        <v>38</v>
      </c>
      <c r="H7258" t="s">
        <v>39</v>
      </c>
      <c r="I7258" t="s">
        <v>117</v>
      </c>
      <c r="J7258" t="s">
        <v>118</v>
      </c>
      <c r="K7258" t="s">
        <v>59</v>
      </c>
      <c r="L7258" s="8">
        <v>6</v>
      </c>
      <c r="M7258" s="8">
        <v>4.2</v>
      </c>
      <c r="N7258">
        <v>21</v>
      </c>
      <c r="O7258" s="8">
        <v>126</v>
      </c>
      <c r="P7258" s="14">
        <v>2.9999999999999997E-4</v>
      </c>
      <c r="Q7258" s="8">
        <v>0.04</v>
      </c>
      <c r="R7258" s="8">
        <v>125.96</v>
      </c>
      <c r="S7258" s="8">
        <v>88.2</v>
      </c>
      <c r="T7258" s="8">
        <v>37.76</v>
      </c>
      <c r="U7258">
        <v>4</v>
      </c>
      <c r="V7258" s="8">
        <v>23.99</v>
      </c>
      <c r="W7258" s="8">
        <v>18.8</v>
      </c>
      <c r="X7258" s="8">
        <v>18.96</v>
      </c>
    </row>
    <row r="7259" spans="1:24" x14ac:dyDescent="0.25">
      <c r="A7259" t="s">
        <v>7585</v>
      </c>
      <c r="B7259" s="1">
        <v>45979</v>
      </c>
      <c r="C7259" t="s">
        <v>82</v>
      </c>
      <c r="D7259" t="s">
        <v>83</v>
      </c>
      <c r="E7259" t="s">
        <v>71</v>
      </c>
      <c r="F7259" t="s">
        <v>46</v>
      </c>
      <c r="G7259" t="s">
        <v>72</v>
      </c>
      <c r="H7259" t="s">
        <v>73</v>
      </c>
      <c r="I7259" t="s">
        <v>156</v>
      </c>
      <c r="J7259" t="s">
        <v>157</v>
      </c>
      <c r="K7259" t="s">
        <v>42</v>
      </c>
      <c r="L7259" s="8">
        <v>6.2</v>
      </c>
      <c r="M7259" s="8">
        <v>1.9</v>
      </c>
      <c r="N7259">
        <v>11</v>
      </c>
      <c r="O7259" s="8">
        <v>68.2</v>
      </c>
      <c r="P7259" s="14">
        <v>8.9700000000000002E-2</v>
      </c>
      <c r="Q7259" s="8">
        <v>6.12</v>
      </c>
      <c r="R7259" s="8">
        <v>62.08</v>
      </c>
      <c r="S7259" s="8">
        <v>20.9</v>
      </c>
      <c r="T7259" s="8">
        <v>41.18</v>
      </c>
      <c r="U7259">
        <v>5</v>
      </c>
      <c r="V7259" s="8">
        <v>28.22</v>
      </c>
      <c r="W7259" s="8">
        <v>12</v>
      </c>
      <c r="X7259" s="8">
        <v>29.18</v>
      </c>
    </row>
    <row r="7260" spans="1:24" x14ac:dyDescent="0.25">
      <c r="A7260" t="s">
        <v>7586</v>
      </c>
      <c r="B7260" s="1">
        <v>46110</v>
      </c>
      <c r="C7260" t="s">
        <v>255</v>
      </c>
      <c r="D7260" t="s">
        <v>256</v>
      </c>
      <c r="E7260" t="s">
        <v>27</v>
      </c>
      <c r="F7260" t="s">
        <v>89</v>
      </c>
      <c r="G7260" t="s">
        <v>29</v>
      </c>
      <c r="H7260" t="s">
        <v>30</v>
      </c>
      <c r="I7260" t="s">
        <v>66</v>
      </c>
      <c r="J7260" t="s">
        <v>67</v>
      </c>
      <c r="K7260" t="s">
        <v>33</v>
      </c>
      <c r="L7260" s="8">
        <v>4.5</v>
      </c>
      <c r="M7260" s="8">
        <v>2.1</v>
      </c>
      <c r="N7260">
        <v>178</v>
      </c>
      <c r="O7260" s="8">
        <v>801</v>
      </c>
      <c r="P7260" s="14">
        <v>0.1346</v>
      </c>
      <c r="Q7260" s="8">
        <v>107.81</v>
      </c>
      <c r="R7260" s="8">
        <v>693.19</v>
      </c>
      <c r="S7260" s="8">
        <v>373.8</v>
      </c>
      <c r="T7260" s="8">
        <v>319.39</v>
      </c>
      <c r="U7260">
        <v>0</v>
      </c>
      <c r="V7260" s="8">
        <v>0</v>
      </c>
      <c r="W7260" s="8">
        <v>0</v>
      </c>
      <c r="X7260" s="8">
        <v>319.39</v>
      </c>
    </row>
    <row r="7261" spans="1:24" x14ac:dyDescent="0.25">
      <c r="A7261" t="s">
        <v>7587</v>
      </c>
      <c r="B7261" s="1">
        <v>45872</v>
      </c>
      <c r="C7261" t="s">
        <v>350</v>
      </c>
      <c r="D7261" t="s">
        <v>351</v>
      </c>
      <c r="E7261" t="s">
        <v>63</v>
      </c>
      <c r="F7261" t="s">
        <v>89</v>
      </c>
      <c r="G7261" t="s">
        <v>64</v>
      </c>
      <c r="H7261" t="s">
        <v>65</v>
      </c>
      <c r="I7261" t="s">
        <v>112</v>
      </c>
      <c r="J7261" t="s">
        <v>113</v>
      </c>
      <c r="K7261" t="s">
        <v>42</v>
      </c>
      <c r="L7261" s="8">
        <v>8.5</v>
      </c>
      <c r="M7261" s="8">
        <v>2.8</v>
      </c>
      <c r="N7261">
        <v>182</v>
      </c>
      <c r="O7261" s="8">
        <v>1547</v>
      </c>
      <c r="P7261" s="14">
        <v>4.3499999999999997E-2</v>
      </c>
      <c r="Q7261" s="8">
        <v>67.290000000000006</v>
      </c>
      <c r="R7261" s="8">
        <v>1479.71</v>
      </c>
      <c r="S7261" s="8">
        <v>509.6</v>
      </c>
      <c r="T7261" s="8">
        <v>970.11</v>
      </c>
      <c r="U7261">
        <v>0</v>
      </c>
      <c r="V7261" s="8">
        <v>0</v>
      </c>
      <c r="W7261" s="8">
        <v>0</v>
      </c>
      <c r="X7261" s="8">
        <v>970.11</v>
      </c>
    </row>
    <row r="7262" spans="1:24" x14ac:dyDescent="0.25">
      <c r="A7262" t="s">
        <v>7588</v>
      </c>
      <c r="B7262" s="1">
        <v>46164</v>
      </c>
      <c r="C7262" t="s">
        <v>25</v>
      </c>
      <c r="D7262" t="s">
        <v>26</v>
      </c>
      <c r="E7262" t="s">
        <v>27</v>
      </c>
      <c r="F7262" t="s">
        <v>28</v>
      </c>
      <c r="G7262" t="s">
        <v>38</v>
      </c>
      <c r="H7262" t="s">
        <v>39</v>
      </c>
      <c r="I7262" t="s">
        <v>117</v>
      </c>
      <c r="J7262" t="s">
        <v>118</v>
      </c>
      <c r="K7262" t="s">
        <v>59</v>
      </c>
      <c r="L7262" s="8">
        <v>6</v>
      </c>
      <c r="M7262" s="8">
        <v>4.2</v>
      </c>
      <c r="N7262">
        <v>91</v>
      </c>
      <c r="O7262" s="8">
        <v>546</v>
      </c>
      <c r="P7262" s="14">
        <v>3.04E-2</v>
      </c>
      <c r="Q7262" s="8">
        <v>16.600000000000001</v>
      </c>
      <c r="R7262" s="8">
        <v>529.4</v>
      </c>
      <c r="S7262" s="8">
        <v>382.2</v>
      </c>
      <c r="T7262" s="8">
        <v>147.19999999999999</v>
      </c>
      <c r="U7262">
        <v>0</v>
      </c>
      <c r="V7262" s="8">
        <v>0</v>
      </c>
      <c r="W7262" s="8">
        <v>0</v>
      </c>
      <c r="X7262" s="8">
        <v>147.19999999999999</v>
      </c>
    </row>
    <row r="7263" spans="1:24" x14ac:dyDescent="0.25">
      <c r="A7263" t="s">
        <v>7589</v>
      </c>
      <c r="B7263" s="1">
        <v>45347</v>
      </c>
      <c r="C7263" t="s">
        <v>35</v>
      </c>
      <c r="D7263" t="s">
        <v>36</v>
      </c>
      <c r="E7263" t="s">
        <v>27</v>
      </c>
      <c r="F7263" t="s">
        <v>37</v>
      </c>
      <c r="G7263" t="s">
        <v>29</v>
      </c>
      <c r="H7263" t="s">
        <v>30</v>
      </c>
      <c r="I7263" t="s">
        <v>156</v>
      </c>
      <c r="J7263" t="s">
        <v>157</v>
      </c>
      <c r="K7263" t="s">
        <v>42</v>
      </c>
      <c r="L7263" s="8">
        <v>6.2</v>
      </c>
      <c r="M7263" s="8">
        <v>1.9</v>
      </c>
      <c r="N7263">
        <v>25</v>
      </c>
      <c r="O7263" s="8">
        <v>155</v>
      </c>
      <c r="P7263" s="14">
        <v>7.7999999999999996E-3</v>
      </c>
      <c r="Q7263" s="8">
        <v>1.21</v>
      </c>
      <c r="R7263" s="8">
        <v>153.79</v>
      </c>
      <c r="S7263" s="8">
        <v>47.5</v>
      </c>
      <c r="T7263" s="8">
        <v>106.29</v>
      </c>
      <c r="U7263">
        <v>0</v>
      </c>
      <c r="V7263" s="8">
        <v>0</v>
      </c>
      <c r="W7263" s="8">
        <v>0</v>
      </c>
      <c r="X7263" s="8">
        <v>106.29</v>
      </c>
    </row>
    <row r="7264" spans="1:24" x14ac:dyDescent="0.25">
      <c r="A7264" t="s">
        <v>7590</v>
      </c>
      <c r="B7264" s="1">
        <v>46163</v>
      </c>
      <c r="C7264" t="s">
        <v>223</v>
      </c>
      <c r="D7264" t="s">
        <v>224</v>
      </c>
      <c r="E7264" t="s">
        <v>27</v>
      </c>
      <c r="F7264" t="s">
        <v>28</v>
      </c>
      <c r="G7264" t="s">
        <v>38</v>
      </c>
      <c r="H7264" t="s">
        <v>39</v>
      </c>
      <c r="I7264" t="s">
        <v>122</v>
      </c>
      <c r="J7264" t="s">
        <v>123</v>
      </c>
      <c r="K7264" t="s">
        <v>59</v>
      </c>
      <c r="L7264" s="8">
        <v>5.5</v>
      </c>
      <c r="M7264" s="8">
        <v>3.8</v>
      </c>
      <c r="N7264">
        <v>210</v>
      </c>
      <c r="O7264" s="8">
        <v>1155</v>
      </c>
      <c r="P7264" s="14">
        <v>6.8199999999999997E-2</v>
      </c>
      <c r="Q7264" s="8">
        <v>78.77</v>
      </c>
      <c r="R7264" s="8">
        <v>1076.23</v>
      </c>
      <c r="S7264" s="8">
        <v>798</v>
      </c>
      <c r="T7264" s="8">
        <v>278.23</v>
      </c>
      <c r="U7264">
        <v>0</v>
      </c>
      <c r="V7264" s="8">
        <v>0</v>
      </c>
      <c r="W7264" s="8">
        <v>0</v>
      </c>
      <c r="X7264" s="8">
        <v>278.23</v>
      </c>
    </row>
    <row r="7265" spans="1:24" x14ac:dyDescent="0.25">
      <c r="A7265" t="s">
        <v>7591</v>
      </c>
      <c r="B7265" s="1">
        <v>46061</v>
      </c>
      <c r="C7265" t="s">
        <v>420</v>
      </c>
      <c r="D7265" t="s">
        <v>421</v>
      </c>
      <c r="E7265" t="s">
        <v>150</v>
      </c>
      <c r="F7265" t="s">
        <v>89</v>
      </c>
      <c r="G7265" t="s">
        <v>151</v>
      </c>
      <c r="H7265" t="s">
        <v>152</v>
      </c>
      <c r="I7265" t="s">
        <v>144</v>
      </c>
      <c r="J7265" t="s">
        <v>145</v>
      </c>
      <c r="K7265" t="s">
        <v>33</v>
      </c>
      <c r="L7265" s="8">
        <v>12</v>
      </c>
      <c r="M7265" s="8">
        <v>6.5</v>
      </c>
      <c r="N7265">
        <v>255</v>
      </c>
      <c r="O7265" s="8">
        <v>3060</v>
      </c>
      <c r="P7265" s="14">
        <v>9.35E-2</v>
      </c>
      <c r="Q7265" s="8">
        <v>286.11</v>
      </c>
      <c r="R7265" s="8">
        <v>2773.89</v>
      </c>
      <c r="S7265" s="8">
        <v>1657.5</v>
      </c>
      <c r="T7265" s="8">
        <v>1116.3900000000001</v>
      </c>
      <c r="U7265">
        <v>0</v>
      </c>
      <c r="V7265" s="8">
        <v>0</v>
      </c>
      <c r="W7265" s="8">
        <v>0</v>
      </c>
      <c r="X7265" s="8">
        <v>1116.3900000000001</v>
      </c>
    </row>
    <row r="7266" spans="1:24" x14ac:dyDescent="0.25">
      <c r="A7266" t="s">
        <v>7592</v>
      </c>
      <c r="B7266" s="1">
        <v>46246</v>
      </c>
      <c r="C7266" t="s">
        <v>133</v>
      </c>
      <c r="D7266" t="s">
        <v>134</v>
      </c>
      <c r="E7266" t="s">
        <v>27</v>
      </c>
      <c r="F7266" t="s">
        <v>54</v>
      </c>
      <c r="G7266" t="s">
        <v>38</v>
      </c>
      <c r="H7266" t="s">
        <v>39</v>
      </c>
      <c r="I7266" t="s">
        <v>57</v>
      </c>
      <c r="J7266" t="s">
        <v>58</v>
      </c>
      <c r="K7266" t="s">
        <v>59</v>
      </c>
      <c r="L7266" s="8">
        <v>10.5</v>
      </c>
      <c r="M7266" s="8">
        <v>7.5</v>
      </c>
      <c r="N7266">
        <v>47</v>
      </c>
      <c r="O7266" s="8">
        <v>493.5</v>
      </c>
      <c r="P7266" s="14">
        <v>2.7000000000000001E-3</v>
      </c>
      <c r="Q7266" s="8">
        <v>1.33</v>
      </c>
      <c r="R7266" s="8">
        <v>492.17</v>
      </c>
      <c r="S7266" s="8">
        <v>352.5</v>
      </c>
      <c r="T7266" s="8">
        <v>139.66999999999999</v>
      </c>
      <c r="U7266">
        <v>0</v>
      </c>
      <c r="V7266" s="8">
        <v>0</v>
      </c>
      <c r="W7266" s="8">
        <v>0</v>
      </c>
      <c r="X7266" s="8">
        <v>139.66999999999999</v>
      </c>
    </row>
    <row r="7267" spans="1:24" x14ac:dyDescent="0.25">
      <c r="A7267" t="s">
        <v>7593</v>
      </c>
      <c r="B7267" s="1">
        <v>45854</v>
      </c>
      <c r="C7267" t="s">
        <v>615</v>
      </c>
      <c r="D7267" t="s">
        <v>616</v>
      </c>
      <c r="E7267" t="s">
        <v>150</v>
      </c>
      <c r="F7267" t="s">
        <v>89</v>
      </c>
      <c r="G7267" t="s">
        <v>151</v>
      </c>
      <c r="H7267" t="s">
        <v>152</v>
      </c>
      <c r="I7267" t="s">
        <v>84</v>
      </c>
      <c r="J7267" t="s">
        <v>85</v>
      </c>
      <c r="K7267" t="s">
        <v>42</v>
      </c>
      <c r="L7267" s="8">
        <v>9.9</v>
      </c>
      <c r="M7267" s="8">
        <v>3.1</v>
      </c>
      <c r="N7267">
        <v>89</v>
      </c>
      <c r="O7267" s="8">
        <v>881.1</v>
      </c>
      <c r="P7267" s="14">
        <v>0.13769999999999999</v>
      </c>
      <c r="Q7267" s="8">
        <v>121.33</v>
      </c>
      <c r="R7267" s="8">
        <v>759.77</v>
      </c>
      <c r="S7267" s="8">
        <v>275.89999999999998</v>
      </c>
      <c r="T7267" s="8">
        <v>483.87</v>
      </c>
      <c r="U7267">
        <v>0</v>
      </c>
      <c r="V7267" s="8">
        <v>0</v>
      </c>
      <c r="W7267" s="8">
        <v>0</v>
      </c>
      <c r="X7267" s="8">
        <v>483.87</v>
      </c>
    </row>
    <row r="7268" spans="1:24" x14ac:dyDescent="0.25">
      <c r="A7268" t="s">
        <v>7594</v>
      </c>
      <c r="B7268" s="1">
        <v>45764</v>
      </c>
      <c r="C7268" t="s">
        <v>159</v>
      </c>
      <c r="D7268" t="s">
        <v>160</v>
      </c>
      <c r="E7268" t="s">
        <v>27</v>
      </c>
      <c r="F7268" t="s">
        <v>37</v>
      </c>
      <c r="G7268" t="s">
        <v>29</v>
      </c>
      <c r="H7268" t="s">
        <v>30</v>
      </c>
      <c r="I7268" t="s">
        <v>84</v>
      </c>
      <c r="J7268" t="s">
        <v>85</v>
      </c>
      <c r="K7268" t="s">
        <v>42</v>
      </c>
      <c r="L7268" s="8">
        <v>9.9</v>
      </c>
      <c r="M7268" s="8">
        <v>3.1</v>
      </c>
      <c r="N7268">
        <v>64</v>
      </c>
      <c r="O7268" s="8">
        <v>633.6</v>
      </c>
      <c r="P7268" s="14">
        <v>2.3300000000000001E-2</v>
      </c>
      <c r="Q7268" s="8">
        <v>14.76</v>
      </c>
      <c r="R7268" s="8">
        <v>618.84</v>
      </c>
      <c r="S7268" s="8">
        <v>198.4</v>
      </c>
      <c r="T7268" s="8">
        <v>420.44</v>
      </c>
      <c r="U7268">
        <v>0</v>
      </c>
      <c r="V7268" s="8">
        <v>0</v>
      </c>
      <c r="W7268" s="8">
        <v>0</v>
      </c>
      <c r="X7268" s="8">
        <v>420.44</v>
      </c>
    </row>
    <row r="7269" spans="1:24" x14ac:dyDescent="0.25">
      <c r="A7269" t="s">
        <v>7595</v>
      </c>
      <c r="B7269" s="1">
        <v>45952</v>
      </c>
      <c r="C7269" t="s">
        <v>120</v>
      </c>
      <c r="D7269" t="s">
        <v>121</v>
      </c>
      <c r="E7269" t="s">
        <v>63</v>
      </c>
      <c r="F7269" t="s">
        <v>89</v>
      </c>
      <c r="G7269" t="s">
        <v>79</v>
      </c>
      <c r="H7269" t="s">
        <v>80</v>
      </c>
      <c r="I7269" t="s">
        <v>74</v>
      </c>
      <c r="J7269" t="s">
        <v>75</v>
      </c>
      <c r="K7269" t="s">
        <v>49</v>
      </c>
      <c r="L7269" s="8">
        <v>11</v>
      </c>
      <c r="M7269" s="8">
        <v>6.8</v>
      </c>
      <c r="N7269">
        <v>130</v>
      </c>
      <c r="O7269" s="8">
        <v>1430</v>
      </c>
      <c r="P7269" s="14">
        <v>3.6400000000000002E-2</v>
      </c>
      <c r="Q7269" s="8">
        <v>52.05</v>
      </c>
      <c r="R7269" s="8">
        <v>1377.95</v>
      </c>
      <c r="S7269" s="8">
        <v>884</v>
      </c>
      <c r="T7269" s="8">
        <v>493.95</v>
      </c>
      <c r="U7269">
        <v>0</v>
      </c>
      <c r="V7269" s="8">
        <v>0</v>
      </c>
      <c r="W7269" s="8">
        <v>0</v>
      </c>
      <c r="X7269" s="8">
        <v>493.95</v>
      </c>
    </row>
    <row r="7270" spans="1:24" x14ac:dyDescent="0.25">
      <c r="A7270" t="s">
        <v>7596</v>
      </c>
      <c r="B7270" s="1">
        <v>45854</v>
      </c>
      <c r="C7270" t="s">
        <v>174</v>
      </c>
      <c r="D7270" t="s">
        <v>175</v>
      </c>
      <c r="E7270" t="s">
        <v>150</v>
      </c>
      <c r="F7270" t="s">
        <v>54</v>
      </c>
      <c r="G7270" t="s">
        <v>151</v>
      </c>
      <c r="H7270" t="s">
        <v>152</v>
      </c>
      <c r="I7270" t="s">
        <v>57</v>
      </c>
      <c r="J7270" t="s">
        <v>58</v>
      </c>
      <c r="K7270" t="s">
        <v>59</v>
      </c>
      <c r="L7270" s="8">
        <v>10.5</v>
      </c>
      <c r="M7270" s="8">
        <v>7.5</v>
      </c>
      <c r="N7270">
        <v>39</v>
      </c>
      <c r="O7270" s="8">
        <v>409.5</v>
      </c>
      <c r="P7270" s="14">
        <v>6.1999999999999998E-3</v>
      </c>
      <c r="Q7270" s="8">
        <v>2.54</v>
      </c>
      <c r="R7270" s="8">
        <v>406.96</v>
      </c>
      <c r="S7270" s="8">
        <v>292.5</v>
      </c>
      <c r="T7270" s="8">
        <v>114.46</v>
      </c>
      <c r="U7270">
        <v>0</v>
      </c>
      <c r="V7270" s="8">
        <v>0</v>
      </c>
      <c r="W7270" s="8">
        <v>0</v>
      </c>
      <c r="X7270" s="8">
        <v>114.46</v>
      </c>
    </row>
    <row r="7271" spans="1:24" x14ac:dyDescent="0.25">
      <c r="A7271" t="s">
        <v>7597</v>
      </c>
      <c r="B7271" s="1">
        <v>45366</v>
      </c>
      <c r="C7271" t="s">
        <v>455</v>
      </c>
      <c r="D7271" t="s">
        <v>456</v>
      </c>
      <c r="E7271" t="s">
        <v>71</v>
      </c>
      <c r="F7271" t="s">
        <v>89</v>
      </c>
      <c r="G7271" t="s">
        <v>72</v>
      </c>
      <c r="H7271" t="s">
        <v>73</v>
      </c>
      <c r="I7271" t="s">
        <v>66</v>
      </c>
      <c r="J7271" t="s">
        <v>67</v>
      </c>
      <c r="K7271" t="s">
        <v>33</v>
      </c>
      <c r="L7271" s="8">
        <v>4.5</v>
      </c>
      <c r="M7271" s="8">
        <v>2.1</v>
      </c>
      <c r="N7271">
        <v>48</v>
      </c>
      <c r="O7271" s="8">
        <v>216</v>
      </c>
      <c r="P7271" s="14">
        <v>0.1336</v>
      </c>
      <c r="Q7271" s="8">
        <v>28.86</v>
      </c>
      <c r="R7271" s="8">
        <v>187.14</v>
      </c>
      <c r="S7271" s="8">
        <v>100.8</v>
      </c>
      <c r="T7271" s="8">
        <v>86.34</v>
      </c>
      <c r="U7271">
        <v>0</v>
      </c>
      <c r="V7271" s="8">
        <v>0</v>
      </c>
      <c r="W7271" s="8">
        <v>0</v>
      </c>
      <c r="X7271" s="8">
        <v>86.34</v>
      </c>
    </row>
    <row r="7272" spans="1:24" x14ac:dyDescent="0.25">
      <c r="A7272" t="s">
        <v>7598</v>
      </c>
      <c r="B7272" s="1">
        <v>45589</v>
      </c>
      <c r="C7272" t="s">
        <v>410</v>
      </c>
      <c r="D7272" t="s">
        <v>411</v>
      </c>
      <c r="E7272" t="s">
        <v>150</v>
      </c>
      <c r="F7272" t="s">
        <v>46</v>
      </c>
      <c r="G7272" t="s">
        <v>151</v>
      </c>
      <c r="H7272" t="s">
        <v>152</v>
      </c>
      <c r="I7272" t="s">
        <v>66</v>
      </c>
      <c r="J7272" t="s">
        <v>67</v>
      </c>
      <c r="K7272" t="s">
        <v>33</v>
      </c>
      <c r="L7272" s="8">
        <v>4.5</v>
      </c>
      <c r="M7272" s="8">
        <v>2.1</v>
      </c>
      <c r="N7272">
        <v>10</v>
      </c>
      <c r="O7272" s="8">
        <v>45</v>
      </c>
      <c r="P7272" s="14">
        <v>9.06E-2</v>
      </c>
      <c r="Q7272" s="8">
        <v>4.08</v>
      </c>
      <c r="R7272" s="8">
        <v>40.92</v>
      </c>
      <c r="S7272" s="8">
        <v>21</v>
      </c>
      <c r="T7272" s="8">
        <v>19.920000000000002</v>
      </c>
      <c r="U7272">
        <v>0</v>
      </c>
      <c r="V7272" s="8">
        <v>0</v>
      </c>
      <c r="W7272" s="8">
        <v>0</v>
      </c>
      <c r="X7272" s="8">
        <v>19.920000000000002</v>
      </c>
    </row>
    <row r="7273" spans="1:24" x14ac:dyDescent="0.25">
      <c r="A7273" t="s">
        <v>7599</v>
      </c>
      <c r="B7273" s="1">
        <v>45979</v>
      </c>
      <c r="C7273" t="s">
        <v>77</v>
      </c>
      <c r="D7273" t="s">
        <v>78</v>
      </c>
      <c r="E7273" t="s">
        <v>63</v>
      </c>
      <c r="F7273" t="s">
        <v>37</v>
      </c>
      <c r="G7273" t="s">
        <v>79</v>
      </c>
      <c r="H7273" t="s">
        <v>80</v>
      </c>
      <c r="I7273" t="s">
        <v>47</v>
      </c>
      <c r="J7273" t="s">
        <v>48</v>
      </c>
      <c r="K7273" t="s">
        <v>49</v>
      </c>
      <c r="L7273" s="8">
        <v>5</v>
      </c>
      <c r="M7273" s="8">
        <v>3.2</v>
      </c>
      <c r="N7273">
        <v>3</v>
      </c>
      <c r="O7273" s="8">
        <v>15</v>
      </c>
      <c r="P7273" s="14">
        <v>1.9800000000000002E-2</v>
      </c>
      <c r="Q7273" s="8">
        <v>0.3</v>
      </c>
      <c r="R7273" s="8">
        <v>14.7</v>
      </c>
      <c r="S7273" s="8">
        <v>9.6</v>
      </c>
      <c r="T7273" s="8">
        <v>5.0999999999999996</v>
      </c>
      <c r="U7273">
        <v>0</v>
      </c>
      <c r="V7273" s="8">
        <v>0</v>
      </c>
      <c r="W7273" s="8">
        <v>0</v>
      </c>
      <c r="X7273" s="8">
        <v>5.0999999999999996</v>
      </c>
    </row>
    <row r="7274" spans="1:24" x14ac:dyDescent="0.25">
      <c r="A7274" t="s">
        <v>7600</v>
      </c>
      <c r="B7274" s="1">
        <v>45360</v>
      </c>
      <c r="C7274" t="s">
        <v>758</v>
      </c>
      <c r="D7274" t="s">
        <v>759</v>
      </c>
      <c r="E7274" t="s">
        <v>27</v>
      </c>
      <c r="F7274" t="s">
        <v>37</v>
      </c>
      <c r="G7274" t="s">
        <v>38</v>
      </c>
      <c r="H7274" t="s">
        <v>39</v>
      </c>
      <c r="I7274" t="s">
        <v>66</v>
      </c>
      <c r="J7274" t="s">
        <v>67</v>
      </c>
      <c r="K7274" t="s">
        <v>33</v>
      </c>
      <c r="L7274" s="8">
        <v>4.5</v>
      </c>
      <c r="M7274" s="8">
        <v>2.1</v>
      </c>
      <c r="N7274">
        <v>31</v>
      </c>
      <c r="O7274" s="8">
        <v>139.5</v>
      </c>
      <c r="P7274" s="14">
        <v>2E-3</v>
      </c>
      <c r="Q7274" s="8">
        <v>0.28000000000000003</v>
      </c>
      <c r="R7274" s="8">
        <v>139.22</v>
      </c>
      <c r="S7274" s="8">
        <v>65.099999999999994</v>
      </c>
      <c r="T7274" s="8">
        <v>74.12</v>
      </c>
      <c r="U7274">
        <v>0</v>
      </c>
      <c r="V7274" s="8">
        <v>0</v>
      </c>
      <c r="W7274" s="8">
        <v>0</v>
      </c>
      <c r="X7274" s="8">
        <v>74.12</v>
      </c>
    </row>
    <row r="7275" spans="1:24" x14ac:dyDescent="0.25">
      <c r="A7275" t="s">
        <v>7601</v>
      </c>
      <c r="B7275" s="1">
        <v>45548</v>
      </c>
      <c r="C7275" t="s">
        <v>410</v>
      </c>
      <c r="D7275" t="s">
        <v>411</v>
      </c>
      <c r="E7275" t="s">
        <v>150</v>
      </c>
      <c r="F7275" t="s">
        <v>46</v>
      </c>
      <c r="G7275" t="s">
        <v>151</v>
      </c>
      <c r="H7275" t="s">
        <v>152</v>
      </c>
      <c r="I7275" t="s">
        <v>104</v>
      </c>
      <c r="J7275" t="s">
        <v>105</v>
      </c>
      <c r="K7275" t="s">
        <v>49</v>
      </c>
      <c r="L7275" s="8">
        <v>4.2</v>
      </c>
      <c r="M7275" s="8">
        <v>2.8</v>
      </c>
      <c r="N7275">
        <v>26</v>
      </c>
      <c r="O7275" s="8">
        <v>109.2</v>
      </c>
      <c r="P7275" s="14">
        <v>5.7999999999999996E-3</v>
      </c>
      <c r="Q7275" s="8">
        <v>0.63</v>
      </c>
      <c r="R7275" s="8">
        <v>108.57</v>
      </c>
      <c r="S7275" s="8">
        <v>72.8</v>
      </c>
      <c r="T7275" s="8">
        <v>35.770000000000003</v>
      </c>
      <c r="U7275">
        <v>0</v>
      </c>
      <c r="V7275" s="8">
        <v>0</v>
      </c>
      <c r="W7275" s="8">
        <v>0</v>
      </c>
      <c r="X7275" s="8">
        <v>35.770000000000003</v>
      </c>
    </row>
    <row r="7276" spans="1:24" x14ac:dyDescent="0.25">
      <c r="A7276" t="s">
        <v>7602</v>
      </c>
      <c r="B7276" s="1">
        <v>45392</v>
      </c>
      <c r="C7276" t="s">
        <v>325</v>
      </c>
      <c r="D7276" t="s">
        <v>326</v>
      </c>
      <c r="E7276" t="s">
        <v>27</v>
      </c>
      <c r="F7276" t="s">
        <v>37</v>
      </c>
      <c r="G7276" t="s">
        <v>38</v>
      </c>
      <c r="H7276" t="s">
        <v>39</v>
      </c>
      <c r="I7276" t="s">
        <v>130</v>
      </c>
      <c r="J7276" t="s">
        <v>131</v>
      </c>
      <c r="K7276" t="s">
        <v>42</v>
      </c>
      <c r="L7276" s="8">
        <v>4.8</v>
      </c>
      <c r="M7276" s="8">
        <v>1.4</v>
      </c>
      <c r="N7276">
        <v>22</v>
      </c>
      <c r="O7276" s="8">
        <v>105.6</v>
      </c>
      <c r="P7276" s="14">
        <v>9.7000000000000003E-3</v>
      </c>
      <c r="Q7276" s="8">
        <v>1.02</v>
      </c>
      <c r="R7276" s="8">
        <v>104.58</v>
      </c>
      <c r="S7276" s="8">
        <v>30.8</v>
      </c>
      <c r="T7276" s="8">
        <v>73.78</v>
      </c>
      <c r="U7276">
        <v>0</v>
      </c>
      <c r="V7276" s="8">
        <v>0</v>
      </c>
      <c r="W7276" s="8">
        <v>0</v>
      </c>
      <c r="X7276" s="8">
        <v>73.78</v>
      </c>
    </row>
    <row r="7277" spans="1:24" x14ac:dyDescent="0.25">
      <c r="A7277" t="s">
        <v>7603</v>
      </c>
      <c r="B7277" s="1">
        <v>45494</v>
      </c>
      <c r="C7277" t="s">
        <v>288</v>
      </c>
      <c r="D7277" t="s">
        <v>289</v>
      </c>
      <c r="E7277" t="s">
        <v>27</v>
      </c>
      <c r="F7277" t="s">
        <v>46</v>
      </c>
      <c r="G7277" t="s">
        <v>29</v>
      </c>
      <c r="H7277" t="s">
        <v>30</v>
      </c>
      <c r="I7277" t="s">
        <v>130</v>
      </c>
      <c r="J7277" t="s">
        <v>131</v>
      </c>
      <c r="K7277" t="s">
        <v>42</v>
      </c>
      <c r="L7277" s="8">
        <v>4.8</v>
      </c>
      <c r="M7277" s="8">
        <v>1.4</v>
      </c>
      <c r="N7277">
        <v>3</v>
      </c>
      <c r="O7277" s="8">
        <v>14.4</v>
      </c>
      <c r="P7277" s="14">
        <v>0.43569999999999998</v>
      </c>
      <c r="Q7277" s="8">
        <v>6.27</v>
      </c>
      <c r="R7277" s="8">
        <v>8.1300000000000008</v>
      </c>
      <c r="S7277" s="8">
        <v>4.2</v>
      </c>
      <c r="T7277" s="8">
        <v>3.93</v>
      </c>
      <c r="U7277">
        <v>0</v>
      </c>
      <c r="V7277" s="8">
        <v>0</v>
      </c>
      <c r="W7277" s="8">
        <v>0</v>
      </c>
      <c r="X7277" s="8">
        <v>3.93</v>
      </c>
    </row>
    <row r="7278" spans="1:24" x14ac:dyDescent="0.25">
      <c r="A7278" t="s">
        <v>7604</v>
      </c>
      <c r="B7278" s="1">
        <v>46035</v>
      </c>
      <c r="C7278" t="s">
        <v>642</v>
      </c>
      <c r="D7278" t="s">
        <v>643</v>
      </c>
      <c r="E7278" t="s">
        <v>71</v>
      </c>
      <c r="F7278" t="s">
        <v>54</v>
      </c>
      <c r="G7278" t="s">
        <v>165</v>
      </c>
      <c r="H7278" t="s">
        <v>166</v>
      </c>
      <c r="I7278" t="s">
        <v>74</v>
      </c>
      <c r="J7278" t="s">
        <v>75</v>
      </c>
      <c r="K7278" t="s">
        <v>49</v>
      </c>
      <c r="L7278" s="8">
        <v>11</v>
      </c>
      <c r="M7278" s="8">
        <v>6.8</v>
      </c>
      <c r="N7278">
        <v>317</v>
      </c>
      <c r="O7278" s="8">
        <v>3487</v>
      </c>
      <c r="P7278" s="14">
        <v>7.6E-3</v>
      </c>
      <c r="Q7278" s="8">
        <v>26.5</v>
      </c>
      <c r="R7278" s="8">
        <v>3460.5</v>
      </c>
      <c r="S7278" s="8">
        <v>2155.6</v>
      </c>
      <c r="T7278" s="8">
        <v>1304.9000000000001</v>
      </c>
      <c r="U7278">
        <v>0</v>
      </c>
      <c r="V7278" s="8">
        <v>0</v>
      </c>
      <c r="W7278" s="8">
        <v>0</v>
      </c>
      <c r="X7278" s="8">
        <v>1304.9000000000001</v>
      </c>
    </row>
    <row r="7279" spans="1:24" x14ac:dyDescent="0.25">
      <c r="A7279" t="s">
        <v>7605</v>
      </c>
      <c r="B7279" s="1">
        <v>45886</v>
      </c>
      <c r="C7279" t="s">
        <v>331</v>
      </c>
      <c r="D7279" t="s">
        <v>332</v>
      </c>
      <c r="E7279" t="s">
        <v>150</v>
      </c>
      <c r="F7279" t="s">
        <v>37</v>
      </c>
      <c r="G7279" t="s">
        <v>151</v>
      </c>
      <c r="H7279" t="s">
        <v>152</v>
      </c>
      <c r="I7279" t="s">
        <v>99</v>
      </c>
      <c r="J7279" t="s">
        <v>100</v>
      </c>
      <c r="K7279" t="s">
        <v>49</v>
      </c>
      <c r="L7279" s="8">
        <v>3.8</v>
      </c>
      <c r="M7279" s="8">
        <v>2.6</v>
      </c>
      <c r="N7279">
        <v>1</v>
      </c>
      <c r="O7279" s="8">
        <v>3.8</v>
      </c>
      <c r="P7279" s="14">
        <v>2.9999999999999997E-4</v>
      </c>
      <c r="Q7279" s="8">
        <v>0</v>
      </c>
      <c r="R7279" s="8">
        <v>3.8</v>
      </c>
      <c r="S7279" s="8">
        <v>2.6</v>
      </c>
      <c r="T7279" s="8">
        <v>1.2</v>
      </c>
      <c r="U7279">
        <v>0</v>
      </c>
      <c r="V7279" s="8">
        <v>0</v>
      </c>
      <c r="W7279" s="8">
        <v>0</v>
      </c>
      <c r="X7279" s="8">
        <v>1.2</v>
      </c>
    </row>
    <row r="7280" spans="1:24" x14ac:dyDescent="0.25">
      <c r="A7280" t="s">
        <v>7606</v>
      </c>
      <c r="B7280" s="1">
        <v>45790</v>
      </c>
      <c r="C7280" t="s">
        <v>211</v>
      </c>
      <c r="D7280" t="s">
        <v>212</v>
      </c>
      <c r="E7280" t="s">
        <v>27</v>
      </c>
      <c r="F7280" t="s">
        <v>37</v>
      </c>
      <c r="G7280" t="s">
        <v>38</v>
      </c>
      <c r="H7280" t="s">
        <v>39</v>
      </c>
      <c r="I7280" t="s">
        <v>66</v>
      </c>
      <c r="J7280" t="s">
        <v>67</v>
      </c>
      <c r="K7280" t="s">
        <v>33</v>
      </c>
      <c r="L7280" s="8">
        <v>4.5</v>
      </c>
      <c r="M7280" s="8">
        <v>2.1</v>
      </c>
      <c r="N7280">
        <v>47</v>
      </c>
      <c r="O7280" s="8">
        <v>211.5</v>
      </c>
      <c r="P7280" s="14">
        <v>2.64E-2</v>
      </c>
      <c r="Q7280" s="8">
        <v>5.58</v>
      </c>
      <c r="R7280" s="8">
        <v>205.92</v>
      </c>
      <c r="S7280" s="8">
        <v>98.7</v>
      </c>
      <c r="T7280" s="8">
        <v>107.22</v>
      </c>
      <c r="U7280">
        <v>0</v>
      </c>
      <c r="V7280" s="8">
        <v>0</v>
      </c>
      <c r="W7280" s="8">
        <v>0</v>
      </c>
      <c r="X7280" s="8">
        <v>107.22</v>
      </c>
    </row>
    <row r="7281" spans="1:24" x14ac:dyDescent="0.25">
      <c r="A7281" t="s">
        <v>7607</v>
      </c>
      <c r="B7281" s="1">
        <v>45630</v>
      </c>
      <c r="C7281" t="s">
        <v>420</v>
      </c>
      <c r="D7281" t="s">
        <v>421</v>
      </c>
      <c r="E7281" t="s">
        <v>150</v>
      </c>
      <c r="F7281" t="s">
        <v>89</v>
      </c>
      <c r="G7281" t="s">
        <v>151</v>
      </c>
      <c r="H7281" t="s">
        <v>152</v>
      </c>
      <c r="I7281" t="s">
        <v>127</v>
      </c>
      <c r="J7281" t="s">
        <v>128</v>
      </c>
      <c r="K7281" t="s">
        <v>33</v>
      </c>
      <c r="L7281" s="8">
        <v>7.2</v>
      </c>
      <c r="M7281" s="8">
        <v>3.6</v>
      </c>
      <c r="N7281">
        <v>41</v>
      </c>
      <c r="O7281" s="8">
        <v>295.2</v>
      </c>
      <c r="P7281" s="14">
        <v>0.17399999999999999</v>
      </c>
      <c r="Q7281" s="8">
        <v>51.36</v>
      </c>
      <c r="R7281" s="8">
        <v>243.84</v>
      </c>
      <c r="S7281" s="8">
        <v>147.6</v>
      </c>
      <c r="T7281" s="8">
        <v>96.24</v>
      </c>
      <c r="U7281">
        <v>0</v>
      </c>
      <c r="V7281" s="8">
        <v>0</v>
      </c>
      <c r="W7281" s="8">
        <v>0</v>
      </c>
      <c r="X7281" s="8">
        <v>96.24</v>
      </c>
    </row>
    <row r="7282" spans="1:24" x14ac:dyDescent="0.25">
      <c r="A7282" t="s">
        <v>7608</v>
      </c>
      <c r="B7282" s="1">
        <v>45657</v>
      </c>
      <c r="C7282" t="s">
        <v>371</v>
      </c>
      <c r="D7282" t="s">
        <v>372</v>
      </c>
      <c r="E7282" t="s">
        <v>63</v>
      </c>
      <c r="F7282" t="s">
        <v>54</v>
      </c>
      <c r="G7282" t="s">
        <v>64</v>
      </c>
      <c r="H7282" t="s">
        <v>65</v>
      </c>
      <c r="I7282" t="s">
        <v>127</v>
      </c>
      <c r="J7282" t="s">
        <v>128</v>
      </c>
      <c r="K7282" t="s">
        <v>33</v>
      </c>
      <c r="L7282" s="8">
        <v>7.2</v>
      </c>
      <c r="M7282" s="8">
        <v>3.6</v>
      </c>
      <c r="N7282">
        <v>70</v>
      </c>
      <c r="O7282" s="8">
        <v>504</v>
      </c>
      <c r="P7282" s="14">
        <v>2.1600000000000001E-2</v>
      </c>
      <c r="Q7282" s="8">
        <v>10.89</v>
      </c>
      <c r="R7282" s="8">
        <v>493.11</v>
      </c>
      <c r="S7282" s="8">
        <v>252</v>
      </c>
      <c r="T7282" s="8">
        <v>241.11</v>
      </c>
      <c r="U7282">
        <v>0</v>
      </c>
      <c r="V7282" s="8">
        <v>0</v>
      </c>
      <c r="W7282" s="8">
        <v>0</v>
      </c>
      <c r="X7282" s="8">
        <v>241.11</v>
      </c>
    </row>
    <row r="7283" spans="1:24" x14ac:dyDescent="0.25">
      <c r="A7283" t="s">
        <v>7609</v>
      </c>
      <c r="B7283" s="1">
        <v>45423</v>
      </c>
      <c r="C7283" t="s">
        <v>188</v>
      </c>
      <c r="D7283" t="s">
        <v>189</v>
      </c>
      <c r="E7283" t="s">
        <v>27</v>
      </c>
      <c r="F7283" t="s">
        <v>54</v>
      </c>
      <c r="G7283" t="s">
        <v>38</v>
      </c>
      <c r="H7283" t="s">
        <v>39</v>
      </c>
      <c r="I7283" t="s">
        <v>84</v>
      </c>
      <c r="J7283" t="s">
        <v>85</v>
      </c>
      <c r="K7283" t="s">
        <v>42</v>
      </c>
      <c r="L7283" s="8">
        <v>9.9</v>
      </c>
      <c r="M7283" s="8">
        <v>3.1</v>
      </c>
      <c r="N7283">
        <v>62</v>
      </c>
      <c r="O7283" s="8">
        <v>613.79999999999995</v>
      </c>
      <c r="P7283" s="14">
        <v>6.6E-3</v>
      </c>
      <c r="Q7283" s="8">
        <v>4.05</v>
      </c>
      <c r="R7283" s="8">
        <v>609.75</v>
      </c>
      <c r="S7283" s="8">
        <v>192.2</v>
      </c>
      <c r="T7283" s="8">
        <v>417.55</v>
      </c>
      <c r="U7283">
        <v>0</v>
      </c>
      <c r="V7283" s="8">
        <v>0</v>
      </c>
      <c r="W7283" s="8">
        <v>0</v>
      </c>
      <c r="X7283" s="8">
        <v>417.55</v>
      </c>
    </row>
    <row r="7284" spans="1:24" x14ac:dyDescent="0.25">
      <c r="A7284" t="s">
        <v>7610</v>
      </c>
      <c r="B7284" s="1">
        <v>45979</v>
      </c>
      <c r="C7284" t="s">
        <v>35</v>
      </c>
      <c r="D7284" t="s">
        <v>36</v>
      </c>
      <c r="E7284" t="s">
        <v>27</v>
      </c>
      <c r="F7284" t="s">
        <v>37</v>
      </c>
      <c r="G7284" t="s">
        <v>38</v>
      </c>
      <c r="H7284" t="s">
        <v>39</v>
      </c>
      <c r="I7284" t="s">
        <v>185</v>
      </c>
      <c r="J7284" t="s">
        <v>186</v>
      </c>
      <c r="K7284" t="s">
        <v>59</v>
      </c>
      <c r="L7284" s="8">
        <v>4.9000000000000004</v>
      </c>
      <c r="M7284" s="8">
        <v>3.1</v>
      </c>
      <c r="N7284">
        <v>30</v>
      </c>
      <c r="O7284" s="8">
        <v>147</v>
      </c>
      <c r="P7284" s="14">
        <v>1.0500000000000001E-2</v>
      </c>
      <c r="Q7284" s="8">
        <v>1.54</v>
      </c>
      <c r="R7284" s="8">
        <v>145.46</v>
      </c>
      <c r="S7284" s="8">
        <v>93</v>
      </c>
      <c r="T7284" s="8">
        <v>52.46</v>
      </c>
      <c r="U7284">
        <v>0</v>
      </c>
      <c r="V7284" s="8">
        <v>0</v>
      </c>
      <c r="W7284" s="8">
        <v>0</v>
      </c>
      <c r="X7284" s="8">
        <v>52.46</v>
      </c>
    </row>
    <row r="7285" spans="1:24" x14ac:dyDescent="0.25">
      <c r="A7285" t="s">
        <v>7611</v>
      </c>
      <c r="B7285" s="1">
        <v>45963</v>
      </c>
      <c r="C7285" t="s">
        <v>162</v>
      </c>
      <c r="D7285" t="s">
        <v>163</v>
      </c>
      <c r="E7285" t="s">
        <v>150</v>
      </c>
      <c r="F7285" t="s">
        <v>89</v>
      </c>
      <c r="G7285" t="s">
        <v>151</v>
      </c>
      <c r="H7285" t="s">
        <v>152</v>
      </c>
      <c r="I7285" t="s">
        <v>47</v>
      </c>
      <c r="J7285" t="s">
        <v>48</v>
      </c>
      <c r="K7285" t="s">
        <v>49</v>
      </c>
      <c r="L7285" s="8">
        <v>5</v>
      </c>
      <c r="M7285" s="8">
        <v>3.2</v>
      </c>
      <c r="N7285">
        <v>114</v>
      </c>
      <c r="O7285" s="8">
        <v>570</v>
      </c>
      <c r="P7285" s="14">
        <v>8.4400000000000003E-2</v>
      </c>
      <c r="Q7285" s="8">
        <v>48.11</v>
      </c>
      <c r="R7285" s="8">
        <v>521.89</v>
      </c>
      <c r="S7285" s="8">
        <v>364.8</v>
      </c>
      <c r="T7285" s="8">
        <v>157.09</v>
      </c>
      <c r="U7285">
        <v>0</v>
      </c>
      <c r="V7285" s="8">
        <v>0</v>
      </c>
      <c r="W7285" s="8">
        <v>0</v>
      </c>
      <c r="X7285" s="8">
        <v>157.09</v>
      </c>
    </row>
    <row r="7286" spans="1:24" x14ac:dyDescent="0.25">
      <c r="A7286" t="s">
        <v>7612</v>
      </c>
      <c r="B7286" s="1">
        <v>45532</v>
      </c>
      <c r="C7286" t="s">
        <v>609</v>
      </c>
      <c r="D7286" t="s">
        <v>610</v>
      </c>
      <c r="E7286" t="s">
        <v>63</v>
      </c>
      <c r="F7286" t="s">
        <v>37</v>
      </c>
      <c r="G7286" t="s">
        <v>64</v>
      </c>
      <c r="H7286" t="s">
        <v>65</v>
      </c>
      <c r="I7286" t="s">
        <v>117</v>
      </c>
      <c r="J7286" t="s">
        <v>118</v>
      </c>
      <c r="K7286" t="s">
        <v>59</v>
      </c>
      <c r="L7286" s="8">
        <v>6</v>
      </c>
      <c r="M7286" s="8">
        <v>4.2</v>
      </c>
      <c r="N7286">
        <v>19</v>
      </c>
      <c r="O7286" s="8">
        <v>114</v>
      </c>
      <c r="P7286" s="14">
        <v>1.0500000000000001E-2</v>
      </c>
      <c r="Q7286" s="8">
        <v>1.2</v>
      </c>
      <c r="R7286" s="8">
        <v>112.8</v>
      </c>
      <c r="S7286" s="8">
        <v>79.8</v>
      </c>
      <c r="T7286" s="8">
        <v>33</v>
      </c>
      <c r="U7286">
        <v>0</v>
      </c>
      <c r="V7286" s="8">
        <v>0</v>
      </c>
      <c r="W7286" s="8">
        <v>0</v>
      </c>
      <c r="X7286" s="8">
        <v>33</v>
      </c>
    </row>
    <row r="7287" spans="1:24" x14ac:dyDescent="0.25">
      <c r="A7287" t="s">
        <v>7613</v>
      </c>
      <c r="B7287" s="1">
        <v>45394</v>
      </c>
      <c r="C7287" t="s">
        <v>133</v>
      </c>
      <c r="D7287" t="s">
        <v>134</v>
      </c>
      <c r="E7287" t="s">
        <v>27</v>
      </c>
      <c r="F7287" t="s">
        <v>54</v>
      </c>
      <c r="G7287" t="s">
        <v>29</v>
      </c>
      <c r="H7287" t="s">
        <v>30</v>
      </c>
      <c r="I7287" t="s">
        <v>74</v>
      </c>
      <c r="J7287" t="s">
        <v>75</v>
      </c>
      <c r="K7287" t="s">
        <v>49</v>
      </c>
      <c r="L7287" s="8">
        <v>11</v>
      </c>
      <c r="M7287" s="8">
        <v>6.8</v>
      </c>
      <c r="N7287">
        <v>15</v>
      </c>
      <c r="O7287" s="8">
        <v>165</v>
      </c>
      <c r="P7287" s="14">
        <v>5.5999999999999999E-3</v>
      </c>
      <c r="Q7287" s="8">
        <v>0.92</v>
      </c>
      <c r="R7287" s="8">
        <v>164.08</v>
      </c>
      <c r="S7287" s="8">
        <v>102</v>
      </c>
      <c r="T7287" s="8">
        <v>62.08</v>
      </c>
      <c r="U7287">
        <v>0</v>
      </c>
      <c r="V7287" s="8">
        <v>0</v>
      </c>
      <c r="W7287" s="8">
        <v>0</v>
      </c>
      <c r="X7287" s="8">
        <v>62.08</v>
      </c>
    </row>
    <row r="7288" spans="1:24" x14ac:dyDescent="0.25">
      <c r="A7288" t="s">
        <v>7614</v>
      </c>
      <c r="B7288" s="1">
        <v>45583</v>
      </c>
      <c r="C7288" t="s">
        <v>77</v>
      </c>
      <c r="D7288" t="s">
        <v>78</v>
      </c>
      <c r="E7288" t="s">
        <v>63</v>
      </c>
      <c r="F7288" t="s">
        <v>37</v>
      </c>
      <c r="G7288" t="s">
        <v>64</v>
      </c>
      <c r="H7288" t="s">
        <v>65</v>
      </c>
      <c r="I7288" t="s">
        <v>40</v>
      </c>
      <c r="J7288" t="s">
        <v>41</v>
      </c>
      <c r="K7288" t="s">
        <v>42</v>
      </c>
      <c r="L7288" s="8">
        <v>14.5</v>
      </c>
      <c r="M7288" s="8">
        <v>4.2</v>
      </c>
      <c r="N7288">
        <v>48</v>
      </c>
      <c r="O7288" s="8">
        <v>696</v>
      </c>
      <c r="P7288" s="14">
        <v>1.18E-2</v>
      </c>
      <c r="Q7288" s="8">
        <v>8.2100000000000009</v>
      </c>
      <c r="R7288" s="8">
        <v>687.79</v>
      </c>
      <c r="S7288" s="8">
        <v>201.6</v>
      </c>
      <c r="T7288" s="8">
        <v>486.19</v>
      </c>
      <c r="U7288">
        <v>0</v>
      </c>
      <c r="V7288" s="8">
        <v>0</v>
      </c>
      <c r="W7288" s="8">
        <v>0</v>
      </c>
      <c r="X7288" s="8">
        <v>486.19</v>
      </c>
    </row>
    <row r="7289" spans="1:24" x14ac:dyDescent="0.25">
      <c r="A7289" t="s">
        <v>7615</v>
      </c>
      <c r="B7289" s="1">
        <v>45926</v>
      </c>
      <c r="C7289" t="s">
        <v>235</v>
      </c>
      <c r="D7289" t="s">
        <v>236</v>
      </c>
      <c r="E7289" t="s">
        <v>27</v>
      </c>
      <c r="F7289" t="s">
        <v>54</v>
      </c>
      <c r="G7289" t="s">
        <v>38</v>
      </c>
      <c r="H7289" t="s">
        <v>39</v>
      </c>
      <c r="I7289" t="s">
        <v>31</v>
      </c>
      <c r="J7289" t="s">
        <v>32</v>
      </c>
      <c r="K7289" t="s">
        <v>33</v>
      </c>
      <c r="L7289" s="8">
        <v>5.8</v>
      </c>
      <c r="M7289" s="8">
        <v>2.7</v>
      </c>
      <c r="N7289">
        <v>13</v>
      </c>
      <c r="O7289" s="8">
        <v>75.400000000000006</v>
      </c>
      <c r="P7289" s="14">
        <v>9.4999999999999998E-3</v>
      </c>
      <c r="Q7289" s="8">
        <v>0.72</v>
      </c>
      <c r="R7289" s="8">
        <v>74.680000000000007</v>
      </c>
      <c r="S7289" s="8">
        <v>35.1</v>
      </c>
      <c r="T7289" s="8">
        <v>39.58</v>
      </c>
      <c r="U7289">
        <v>0</v>
      </c>
      <c r="V7289" s="8">
        <v>0</v>
      </c>
      <c r="W7289" s="8">
        <v>0</v>
      </c>
      <c r="X7289" s="8">
        <v>39.58</v>
      </c>
    </row>
    <row r="7290" spans="1:24" x14ac:dyDescent="0.25">
      <c r="A7290" t="s">
        <v>7616</v>
      </c>
      <c r="B7290" s="1">
        <v>45363</v>
      </c>
      <c r="C7290" t="s">
        <v>551</v>
      </c>
      <c r="D7290" t="s">
        <v>552</v>
      </c>
      <c r="E7290" t="s">
        <v>27</v>
      </c>
      <c r="F7290" t="s">
        <v>54</v>
      </c>
      <c r="G7290" t="s">
        <v>29</v>
      </c>
      <c r="H7290" t="s">
        <v>30</v>
      </c>
      <c r="I7290" t="s">
        <v>99</v>
      </c>
      <c r="J7290" t="s">
        <v>100</v>
      </c>
      <c r="K7290" t="s">
        <v>49</v>
      </c>
      <c r="L7290" s="8">
        <v>3.8</v>
      </c>
      <c r="M7290" s="8">
        <v>2.6</v>
      </c>
      <c r="N7290">
        <v>19</v>
      </c>
      <c r="O7290" s="8">
        <v>72.2</v>
      </c>
      <c r="P7290" s="14">
        <v>1.9099999999999999E-2</v>
      </c>
      <c r="Q7290" s="8">
        <v>1.38</v>
      </c>
      <c r="R7290" s="8">
        <v>70.819999999999993</v>
      </c>
      <c r="S7290" s="8">
        <v>49.4</v>
      </c>
      <c r="T7290" s="8">
        <v>21.42</v>
      </c>
      <c r="U7290">
        <v>0</v>
      </c>
      <c r="V7290" s="8">
        <v>0</v>
      </c>
      <c r="W7290" s="8">
        <v>0</v>
      </c>
      <c r="X7290" s="8">
        <v>21.42</v>
      </c>
    </row>
    <row r="7291" spans="1:24" x14ac:dyDescent="0.25">
      <c r="A7291" t="s">
        <v>7617</v>
      </c>
      <c r="B7291" s="1">
        <v>46213</v>
      </c>
      <c r="C7291" t="s">
        <v>82</v>
      </c>
      <c r="D7291" t="s">
        <v>83</v>
      </c>
      <c r="E7291" t="s">
        <v>71</v>
      </c>
      <c r="F7291" t="s">
        <v>46</v>
      </c>
      <c r="G7291" t="s">
        <v>165</v>
      </c>
      <c r="H7291" t="s">
        <v>166</v>
      </c>
      <c r="I7291" t="s">
        <v>122</v>
      </c>
      <c r="J7291" t="s">
        <v>123</v>
      </c>
      <c r="K7291" t="s">
        <v>59</v>
      </c>
      <c r="L7291" s="8">
        <v>5.5</v>
      </c>
      <c r="M7291" s="8">
        <v>3.8</v>
      </c>
      <c r="N7291">
        <v>90</v>
      </c>
      <c r="O7291" s="8">
        <v>495</v>
      </c>
      <c r="P7291" s="14">
        <v>4.7899999999999998E-2</v>
      </c>
      <c r="Q7291" s="8">
        <v>23.71</v>
      </c>
      <c r="R7291" s="8">
        <v>471.29</v>
      </c>
      <c r="S7291" s="8">
        <v>342</v>
      </c>
      <c r="T7291" s="8">
        <v>129.29</v>
      </c>
      <c r="U7291">
        <v>0</v>
      </c>
      <c r="V7291" s="8">
        <v>0</v>
      </c>
      <c r="W7291" s="8">
        <v>0</v>
      </c>
      <c r="X7291" s="8">
        <v>129.29</v>
      </c>
    </row>
    <row r="7292" spans="1:24" x14ac:dyDescent="0.25">
      <c r="A7292" t="s">
        <v>7618</v>
      </c>
      <c r="B7292" s="1">
        <v>45490</v>
      </c>
      <c r="C7292" t="s">
        <v>321</v>
      </c>
      <c r="D7292" t="s">
        <v>322</v>
      </c>
      <c r="E7292" t="s">
        <v>63</v>
      </c>
      <c r="F7292" t="s">
        <v>46</v>
      </c>
      <c r="G7292" t="s">
        <v>79</v>
      </c>
      <c r="H7292" t="s">
        <v>80</v>
      </c>
      <c r="I7292" t="s">
        <v>127</v>
      </c>
      <c r="J7292" t="s">
        <v>128</v>
      </c>
      <c r="K7292" t="s">
        <v>33</v>
      </c>
      <c r="L7292" s="8">
        <v>7.2</v>
      </c>
      <c r="M7292" s="8">
        <v>3.6</v>
      </c>
      <c r="N7292">
        <v>21</v>
      </c>
      <c r="O7292" s="8">
        <v>151.19999999999999</v>
      </c>
      <c r="P7292" s="14">
        <v>4.3900000000000002E-2</v>
      </c>
      <c r="Q7292" s="8">
        <v>6.64</v>
      </c>
      <c r="R7292" s="8">
        <v>144.56</v>
      </c>
      <c r="S7292" s="8">
        <v>75.599999999999994</v>
      </c>
      <c r="T7292" s="8">
        <v>68.959999999999994</v>
      </c>
      <c r="U7292">
        <v>0</v>
      </c>
      <c r="V7292" s="8">
        <v>0</v>
      </c>
      <c r="W7292" s="8">
        <v>0</v>
      </c>
      <c r="X7292" s="8">
        <v>68.959999999999994</v>
      </c>
    </row>
    <row r="7293" spans="1:24" x14ac:dyDescent="0.25">
      <c r="A7293" t="s">
        <v>7619</v>
      </c>
      <c r="B7293" s="1">
        <v>45617</v>
      </c>
      <c r="C7293" t="s">
        <v>520</v>
      </c>
      <c r="D7293" t="s">
        <v>521</v>
      </c>
      <c r="E7293" t="s">
        <v>63</v>
      </c>
      <c r="F7293" t="s">
        <v>37</v>
      </c>
      <c r="G7293" t="s">
        <v>79</v>
      </c>
      <c r="H7293" t="s">
        <v>80</v>
      </c>
      <c r="I7293" t="s">
        <v>47</v>
      </c>
      <c r="J7293" t="s">
        <v>48</v>
      </c>
      <c r="K7293" t="s">
        <v>49</v>
      </c>
      <c r="L7293" s="8">
        <v>5</v>
      </c>
      <c r="M7293" s="8">
        <v>3.2</v>
      </c>
      <c r="N7293">
        <v>18</v>
      </c>
      <c r="O7293" s="8">
        <v>90</v>
      </c>
      <c r="P7293" s="14">
        <v>2.3400000000000001E-2</v>
      </c>
      <c r="Q7293" s="8">
        <v>2.11</v>
      </c>
      <c r="R7293" s="8">
        <v>87.89</v>
      </c>
      <c r="S7293" s="8">
        <v>57.6</v>
      </c>
      <c r="T7293" s="8">
        <v>30.29</v>
      </c>
      <c r="U7293">
        <v>0</v>
      </c>
      <c r="V7293" s="8">
        <v>0</v>
      </c>
      <c r="W7293" s="8">
        <v>0</v>
      </c>
      <c r="X7293" s="8">
        <v>30.29</v>
      </c>
    </row>
    <row r="7294" spans="1:24" x14ac:dyDescent="0.25">
      <c r="A7294" t="s">
        <v>7620</v>
      </c>
      <c r="B7294" s="1">
        <v>45789</v>
      </c>
      <c r="C7294" t="s">
        <v>168</v>
      </c>
      <c r="D7294" t="s">
        <v>169</v>
      </c>
      <c r="E7294" t="s">
        <v>63</v>
      </c>
      <c r="F7294" t="s">
        <v>46</v>
      </c>
      <c r="G7294" t="s">
        <v>79</v>
      </c>
      <c r="H7294" t="s">
        <v>80</v>
      </c>
      <c r="I7294" t="s">
        <v>74</v>
      </c>
      <c r="J7294" t="s">
        <v>75</v>
      </c>
      <c r="K7294" t="s">
        <v>49</v>
      </c>
      <c r="L7294" s="8">
        <v>11</v>
      </c>
      <c r="M7294" s="8">
        <v>6.8</v>
      </c>
      <c r="N7294">
        <v>8</v>
      </c>
      <c r="O7294" s="8">
        <v>88</v>
      </c>
      <c r="P7294" s="14">
        <v>6.6000000000000003E-2</v>
      </c>
      <c r="Q7294" s="8">
        <v>5.81</v>
      </c>
      <c r="R7294" s="8">
        <v>82.19</v>
      </c>
      <c r="S7294" s="8">
        <v>54.4</v>
      </c>
      <c r="T7294" s="8">
        <v>27.79</v>
      </c>
      <c r="U7294">
        <v>0</v>
      </c>
      <c r="V7294" s="8">
        <v>0</v>
      </c>
      <c r="W7294" s="8">
        <v>0</v>
      </c>
      <c r="X7294" s="8">
        <v>27.79</v>
      </c>
    </row>
    <row r="7295" spans="1:24" x14ac:dyDescent="0.25">
      <c r="A7295" t="s">
        <v>7621</v>
      </c>
      <c r="B7295" s="1">
        <v>45753</v>
      </c>
      <c r="C7295" t="s">
        <v>546</v>
      </c>
      <c r="D7295" t="s">
        <v>547</v>
      </c>
      <c r="E7295" t="s">
        <v>27</v>
      </c>
      <c r="F7295" t="s">
        <v>89</v>
      </c>
      <c r="G7295" t="s">
        <v>38</v>
      </c>
      <c r="H7295" t="s">
        <v>39</v>
      </c>
      <c r="I7295" t="s">
        <v>144</v>
      </c>
      <c r="J7295" t="s">
        <v>145</v>
      </c>
      <c r="K7295" t="s">
        <v>33</v>
      </c>
      <c r="L7295" s="8">
        <v>12</v>
      </c>
      <c r="M7295" s="8">
        <v>6.5</v>
      </c>
      <c r="N7295">
        <v>215</v>
      </c>
      <c r="O7295" s="8">
        <v>2580</v>
      </c>
      <c r="P7295" s="14">
        <v>3.9199999999999999E-2</v>
      </c>
      <c r="Q7295" s="8">
        <v>101.14</v>
      </c>
      <c r="R7295" s="8">
        <v>2478.86</v>
      </c>
      <c r="S7295" s="8">
        <v>1397.5</v>
      </c>
      <c r="T7295" s="8">
        <v>1081.3599999999999</v>
      </c>
      <c r="U7295">
        <v>0</v>
      </c>
      <c r="V7295" s="8">
        <v>0</v>
      </c>
      <c r="W7295" s="8">
        <v>0</v>
      </c>
      <c r="X7295" s="8">
        <v>1081.3599999999999</v>
      </c>
    </row>
    <row r="7296" spans="1:24" x14ac:dyDescent="0.25">
      <c r="A7296" t="s">
        <v>7622</v>
      </c>
      <c r="B7296" s="1">
        <v>45628</v>
      </c>
      <c r="C7296" t="s">
        <v>276</v>
      </c>
      <c r="D7296" t="s">
        <v>277</v>
      </c>
      <c r="E7296" t="s">
        <v>150</v>
      </c>
      <c r="F7296" t="s">
        <v>37</v>
      </c>
      <c r="G7296" t="s">
        <v>151</v>
      </c>
      <c r="H7296" t="s">
        <v>152</v>
      </c>
      <c r="I7296" t="s">
        <v>144</v>
      </c>
      <c r="J7296" t="s">
        <v>145</v>
      </c>
      <c r="K7296" t="s">
        <v>33</v>
      </c>
      <c r="L7296" s="8">
        <v>12</v>
      </c>
      <c r="M7296" s="8">
        <v>6.5</v>
      </c>
      <c r="N7296">
        <v>5</v>
      </c>
      <c r="O7296" s="8">
        <v>60</v>
      </c>
      <c r="P7296" s="14">
        <v>2.0199999999999999E-2</v>
      </c>
      <c r="Q7296" s="8">
        <v>1.21</v>
      </c>
      <c r="R7296" s="8">
        <v>58.79</v>
      </c>
      <c r="S7296" s="8">
        <v>32.5</v>
      </c>
      <c r="T7296" s="8">
        <v>26.29</v>
      </c>
      <c r="U7296">
        <v>0</v>
      </c>
      <c r="V7296" s="8">
        <v>0</v>
      </c>
      <c r="W7296" s="8">
        <v>0</v>
      </c>
      <c r="X7296" s="8">
        <v>26.29</v>
      </c>
    </row>
    <row r="7297" spans="1:24" x14ac:dyDescent="0.25">
      <c r="A7297" t="s">
        <v>7623</v>
      </c>
      <c r="B7297" s="1">
        <v>45923</v>
      </c>
      <c r="C7297" t="s">
        <v>180</v>
      </c>
      <c r="D7297" t="s">
        <v>181</v>
      </c>
      <c r="E7297" t="s">
        <v>63</v>
      </c>
      <c r="F7297" t="s">
        <v>46</v>
      </c>
      <c r="G7297" t="s">
        <v>64</v>
      </c>
      <c r="H7297" t="s">
        <v>65</v>
      </c>
      <c r="I7297" t="s">
        <v>185</v>
      </c>
      <c r="J7297" t="s">
        <v>186</v>
      </c>
      <c r="K7297" t="s">
        <v>59</v>
      </c>
      <c r="L7297" s="8">
        <v>4.9000000000000004</v>
      </c>
      <c r="M7297" s="8">
        <v>3.1</v>
      </c>
      <c r="N7297">
        <v>17</v>
      </c>
      <c r="O7297" s="8">
        <v>83.3</v>
      </c>
      <c r="P7297" s="14">
        <v>0.26369999999999999</v>
      </c>
      <c r="Q7297" s="8">
        <v>21.97</v>
      </c>
      <c r="R7297" s="8">
        <v>61.33</v>
      </c>
      <c r="S7297" s="8">
        <v>52.7</v>
      </c>
      <c r="T7297" s="8">
        <v>8.6300000000000008</v>
      </c>
      <c r="U7297">
        <v>0</v>
      </c>
      <c r="V7297" s="8">
        <v>0</v>
      </c>
      <c r="W7297" s="8">
        <v>0</v>
      </c>
      <c r="X7297" s="8">
        <v>8.6300000000000008</v>
      </c>
    </row>
    <row r="7298" spans="1:24" x14ac:dyDescent="0.25">
      <c r="A7298" t="s">
        <v>7624</v>
      </c>
      <c r="B7298" s="1">
        <v>45967</v>
      </c>
      <c r="C7298" t="s">
        <v>321</v>
      </c>
      <c r="D7298" t="s">
        <v>322</v>
      </c>
      <c r="E7298" t="s">
        <v>63</v>
      </c>
      <c r="F7298" t="s">
        <v>46</v>
      </c>
      <c r="G7298" t="s">
        <v>79</v>
      </c>
      <c r="H7298" t="s">
        <v>80</v>
      </c>
      <c r="I7298" t="s">
        <v>99</v>
      </c>
      <c r="J7298" t="s">
        <v>100</v>
      </c>
      <c r="K7298" t="s">
        <v>49</v>
      </c>
      <c r="L7298" s="8">
        <v>3.8</v>
      </c>
      <c r="M7298" s="8">
        <v>2.6</v>
      </c>
      <c r="N7298">
        <v>12</v>
      </c>
      <c r="O7298" s="8">
        <v>45.6</v>
      </c>
      <c r="P7298" s="14">
        <v>8.77E-2</v>
      </c>
      <c r="Q7298" s="8">
        <v>4</v>
      </c>
      <c r="R7298" s="8">
        <v>41.6</v>
      </c>
      <c r="S7298" s="8">
        <v>31.2</v>
      </c>
      <c r="T7298" s="8">
        <v>10.4</v>
      </c>
      <c r="U7298">
        <v>0</v>
      </c>
      <c r="V7298" s="8">
        <v>0</v>
      </c>
      <c r="W7298" s="8">
        <v>0</v>
      </c>
      <c r="X7298" s="8">
        <v>10.4</v>
      </c>
    </row>
    <row r="7299" spans="1:24" x14ac:dyDescent="0.25">
      <c r="A7299" t="s">
        <v>7625</v>
      </c>
      <c r="B7299" s="1">
        <v>45605</v>
      </c>
      <c r="C7299" t="s">
        <v>208</v>
      </c>
      <c r="D7299" t="s">
        <v>209</v>
      </c>
      <c r="E7299" t="s">
        <v>27</v>
      </c>
      <c r="F7299" t="s">
        <v>54</v>
      </c>
      <c r="G7299" t="s">
        <v>29</v>
      </c>
      <c r="H7299" t="s">
        <v>30</v>
      </c>
      <c r="I7299" t="s">
        <v>40</v>
      </c>
      <c r="J7299" t="s">
        <v>41</v>
      </c>
      <c r="K7299" t="s">
        <v>42</v>
      </c>
      <c r="L7299" s="8">
        <v>14.5</v>
      </c>
      <c r="M7299" s="8">
        <v>4.2</v>
      </c>
      <c r="N7299">
        <v>38</v>
      </c>
      <c r="O7299" s="8">
        <v>551</v>
      </c>
      <c r="P7299" s="14">
        <v>4.3700000000000003E-2</v>
      </c>
      <c r="Q7299" s="8">
        <v>24.08</v>
      </c>
      <c r="R7299" s="8">
        <v>526.91999999999996</v>
      </c>
      <c r="S7299" s="8">
        <v>159.6</v>
      </c>
      <c r="T7299" s="8">
        <v>367.32</v>
      </c>
      <c r="U7299">
        <v>0</v>
      </c>
      <c r="V7299" s="8">
        <v>0</v>
      </c>
      <c r="W7299" s="8">
        <v>0</v>
      </c>
      <c r="X7299" s="8">
        <v>367.32</v>
      </c>
    </row>
    <row r="7300" spans="1:24" x14ac:dyDescent="0.25">
      <c r="A7300" t="s">
        <v>7626</v>
      </c>
      <c r="B7300" s="1">
        <v>46002</v>
      </c>
      <c r="C7300" t="s">
        <v>220</v>
      </c>
      <c r="D7300" t="s">
        <v>221</v>
      </c>
      <c r="E7300" t="s">
        <v>71</v>
      </c>
      <c r="F7300" t="s">
        <v>28</v>
      </c>
      <c r="G7300" t="s">
        <v>165</v>
      </c>
      <c r="H7300" t="s">
        <v>166</v>
      </c>
      <c r="I7300" t="s">
        <v>66</v>
      </c>
      <c r="J7300" t="s">
        <v>67</v>
      </c>
      <c r="K7300" t="s">
        <v>33</v>
      </c>
      <c r="L7300" s="8">
        <v>4.5</v>
      </c>
      <c r="M7300" s="8">
        <v>2.1</v>
      </c>
      <c r="N7300">
        <v>43</v>
      </c>
      <c r="O7300" s="8">
        <v>193.5</v>
      </c>
      <c r="P7300" s="14">
        <v>4.99E-2</v>
      </c>
      <c r="Q7300" s="8">
        <v>9.66</v>
      </c>
      <c r="R7300" s="8">
        <v>183.84</v>
      </c>
      <c r="S7300" s="8">
        <v>90.3</v>
      </c>
      <c r="T7300" s="8">
        <v>93.54</v>
      </c>
      <c r="U7300">
        <v>0</v>
      </c>
      <c r="V7300" s="8">
        <v>0</v>
      </c>
      <c r="W7300" s="8">
        <v>0</v>
      </c>
      <c r="X7300" s="8">
        <v>93.54</v>
      </c>
    </row>
    <row r="7301" spans="1:24" x14ac:dyDescent="0.25">
      <c r="A7301" t="s">
        <v>7627</v>
      </c>
      <c r="B7301" s="1">
        <v>45890</v>
      </c>
      <c r="C7301" t="s">
        <v>69</v>
      </c>
      <c r="D7301" t="s">
        <v>70</v>
      </c>
      <c r="E7301" t="s">
        <v>71</v>
      </c>
      <c r="F7301" t="s">
        <v>37</v>
      </c>
      <c r="G7301" t="s">
        <v>72</v>
      </c>
      <c r="H7301" t="s">
        <v>73</v>
      </c>
      <c r="I7301" t="s">
        <v>144</v>
      </c>
      <c r="J7301" t="s">
        <v>145</v>
      </c>
      <c r="K7301" t="s">
        <v>33</v>
      </c>
      <c r="L7301" s="8">
        <v>12</v>
      </c>
      <c r="M7301" s="8">
        <v>6.5</v>
      </c>
      <c r="N7301">
        <v>5</v>
      </c>
      <c r="O7301" s="8">
        <v>60</v>
      </c>
      <c r="P7301" s="14">
        <v>1.2200000000000001E-2</v>
      </c>
      <c r="Q7301" s="8">
        <v>0.73</v>
      </c>
      <c r="R7301" s="8">
        <v>59.27</v>
      </c>
      <c r="S7301" s="8">
        <v>32.5</v>
      </c>
      <c r="T7301" s="8">
        <v>26.77</v>
      </c>
      <c r="U7301">
        <v>0</v>
      </c>
      <c r="V7301" s="8">
        <v>0</v>
      </c>
      <c r="W7301" s="8">
        <v>0</v>
      </c>
      <c r="X7301" s="8">
        <v>26.77</v>
      </c>
    </row>
    <row r="7302" spans="1:24" x14ac:dyDescent="0.25">
      <c r="A7302" t="s">
        <v>7628</v>
      </c>
      <c r="B7302" s="1">
        <v>45448</v>
      </c>
      <c r="C7302" t="s">
        <v>223</v>
      </c>
      <c r="D7302" t="s">
        <v>224</v>
      </c>
      <c r="E7302" t="s">
        <v>27</v>
      </c>
      <c r="F7302" t="s">
        <v>28</v>
      </c>
      <c r="G7302" t="s">
        <v>29</v>
      </c>
      <c r="H7302" t="s">
        <v>30</v>
      </c>
      <c r="I7302" t="s">
        <v>127</v>
      </c>
      <c r="J7302" t="s">
        <v>128</v>
      </c>
      <c r="K7302" t="s">
        <v>33</v>
      </c>
      <c r="L7302" s="8">
        <v>7.2</v>
      </c>
      <c r="M7302" s="8">
        <v>3.6</v>
      </c>
      <c r="N7302">
        <v>230</v>
      </c>
      <c r="O7302" s="8">
        <v>1656</v>
      </c>
      <c r="P7302" s="14">
        <v>3.9899999999999998E-2</v>
      </c>
      <c r="Q7302" s="8">
        <v>66.069999999999993</v>
      </c>
      <c r="R7302" s="8">
        <v>1589.93</v>
      </c>
      <c r="S7302" s="8">
        <v>828</v>
      </c>
      <c r="T7302" s="8">
        <v>761.93</v>
      </c>
      <c r="U7302">
        <v>0</v>
      </c>
      <c r="V7302" s="8">
        <v>0</v>
      </c>
      <c r="W7302" s="8">
        <v>0</v>
      </c>
      <c r="X7302" s="8">
        <v>761.93</v>
      </c>
    </row>
    <row r="7303" spans="1:24" x14ac:dyDescent="0.25">
      <c r="A7303" t="s">
        <v>7629</v>
      </c>
      <c r="B7303" s="1">
        <v>45871</v>
      </c>
      <c r="C7303" t="s">
        <v>340</v>
      </c>
      <c r="D7303" t="s">
        <v>341</v>
      </c>
      <c r="E7303" t="s">
        <v>27</v>
      </c>
      <c r="F7303" t="s">
        <v>54</v>
      </c>
      <c r="G7303" t="s">
        <v>38</v>
      </c>
      <c r="H7303" t="s">
        <v>39</v>
      </c>
      <c r="I7303" t="s">
        <v>144</v>
      </c>
      <c r="J7303" t="s">
        <v>145</v>
      </c>
      <c r="K7303" t="s">
        <v>33</v>
      </c>
      <c r="L7303" s="8">
        <v>12</v>
      </c>
      <c r="M7303" s="8">
        <v>6.5</v>
      </c>
      <c r="N7303">
        <v>143</v>
      </c>
      <c r="O7303" s="8">
        <v>1716</v>
      </c>
      <c r="P7303" s="14">
        <v>8.8999999999999999E-3</v>
      </c>
      <c r="Q7303" s="8">
        <v>15.27</v>
      </c>
      <c r="R7303" s="8">
        <v>1700.73</v>
      </c>
      <c r="S7303" s="8">
        <v>929.5</v>
      </c>
      <c r="T7303" s="8">
        <v>771.23</v>
      </c>
      <c r="U7303">
        <v>0</v>
      </c>
      <c r="V7303" s="8">
        <v>0</v>
      </c>
      <c r="W7303" s="8">
        <v>0</v>
      </c>
      <c r="X7303" s="8">
        <v>771.23</v>
      </c>
    </row>
    <row r="7304" spans="1:24" x14ac:dyDescent="0.25">
      <c r="A7304" t="s">
        <v>7630</v>
      </c>
      <c r="B7304" s="1">
        <v>45872</v>
      </c>
      <c r="C7304" t="s">
        <v>331</v>
      </c>
      <c r="D7304" t="s">
        <v>332</v>
      </c>
      <c r="E7304" t="s">
        <v>150</v>
      </c>
      <c r="F7304" t="s">
        <v>37</v>
      </c>
      <c r="G7304" t="s">
        <v>151</v>
      </c>
      <c r="H7304" t="s">
        <v>152</v>
      </c>
      <c r="I7304" t="s">
        <v>47</v>
      </c>
      <c r="J7304" t="s">
        <v>48</v>
      </c>
      <c r="K7304" t="s">
        <v>49</v>
      </c>
      <c r="L7304" s="8">
        <v>5</v>
      </c>
      <c r="M7304" s="8">
        <v>3.2</v>
      </c>
      <c r="N7304">
        <v>36</v>
      </c>
      <c r="O7304" s="8">
        <v>180</v>
      </c>
      <c r="P7304" s="14">
        <v>0.02</v>
      </c>
      <c r="Q7304" s="8">
        <v>3.6</v>
      </c>
      <c r="R7304" s="8">
        <v>176.4</v>
      </c>
      <c r="S7304" s="8">
        <v>115.2</v>
      </c>
      <c r="T7304" s="8">
        <v>61.2</v>
      </c>
      <c r="U7304">
        <v>0</v>
      </c>
      <c r="V7304" s="8">
        <v>0</v>
      </c>
      <c r="W7304" s="8">
        <v>0</v>
      </c>
      <c r="X7304" s="8">
        <v>61.2</v>
      </c>
    </row>
    <row r="7305" spans="1:24" x14ac:dyDescent="0.25">
      <c r="A7305" t="s">
        <v>7631</v>
      </c>
      <c r="B7305" s="1">
        <v>45665</v>
      </c>
      <c r="C7305" t="s">
        <v>805</v>
      </c>
      <c r="D7305" t="s">
        <v>806</v>
      </c>
      <c r="E7305" t="s">
        <v>63</v>
      </c>
      <c r="F7305" t="s">
        <v>89</v>
      </c>
      <c r="G7305" t="s">
        <v>79</v>
      </c>
      <c r="H7305" t="s">
        <v>80</v>
      </c>
      <c r="I7305" t="s">
        <v>47</v>
      </c>
      <c r="J7305" t="s">
        <v>48</v>
      </c>
      <c r="K7305" t="s">
        <v>49</v>
      </c>
      <c r="L7305" s="8">
        <v>5</v>
      </c>
      <c r="M7305" s="8">
        <v>3.2</v>
      </c>
      <c r="N7305">
        <v>41</v>
      </c>
      <c r="O7305" s="8">
        <v>205</v>
      </c>
      <c r="P7305" s="14">
        <v>2.8899999999999999E-2</v>
      </c>
      <c r="Q7305" s="8">
        <v>5.92</v>
      </c>
      <c r="R7305" s="8">
        <v>199.08</v>
      </c>
      <c r="S7305" s="8">
        <v>131.19999999999999</v>
      </c>
      <c r="T7305" s="8">
        <v>67.88</v>
      </c>
      <c r="U7305">
        <v>0</v>
      </c>
      <c r="V7305" s="8">
        <v>0</v>
      </c>
      <c r="W7305" s="8">
        <v>0</v>
      </c>
      <c r="X7305" s="8">
        <v>67.88</v>
      </c>
    </row>
    <row r="7306" spans="1:24" x14ac:dyDescent="0.25">
      <c r="A7306" t="s">
        <v>7632</v>
      </c>
      <c r="B7306" s="1">
        <v>46119</v>
      </c>
      <c r="C7306" t="s">
        <v>763</v>
      </c>
      <c r="D7306" t="s">
        <v>764</v>
      </c>
      <c r="E7306" t="s">
        <v>71</v>
      </c>
      <c r="F7306" t="s">
        <v>46</v>
      </c>
      <c r="G7306" t="s">
        <v>165</v>
      </c>
      <c r="H7306" t="s">
        <v>166</v>
      </c>
      <c r="I7306" t="s">
        <v>57</v>
      </c>
      <c r="J7306" t="s">
        <v>58</v>
      </c>
      <c r="K7306" t="s">
        <v>59</v>
      </c>
      <c r="L7306" s="8">
        <v>10.5</v>
      </c>
      <c r="M7306" s="8">
        <v>7.5</v>
      </c>
      <c r="N7306">
        <v>59</v>
      </c>
      <c r="O7306" s="8">
        <v>619.5</v>
      </c>
      <c r="P7306" s="14">
        <v>9.8799999999999999E-2</v>
      </c>
      <c r="Q7306" s="8">
        <v>61.21</v>
      </c>
      <c r="R7306" s="8">
        <v>558.29</v>
      </c>
      <c r="S7306" s="8">
        <v>442.5</v>
      </c>
      <c r="T7306" s="8">
        <v>115.79</v>
      </c>
      <c r="U7306">
        <v>0</v>
      </c>
      <c r="V7306" s="8">
        <v>0</v>
      </c>
      <c r="W7306" s="8">
        <v>0</v>
      </c>
      <c r="X7306" s="8">
        <v>115.79</v>
      </c>
    </row>
    <row r="7307" spans="1:24" x14ac:dyDescent="0.25">
      <c r="A7307" t="s">
        <v>7633</v>
      </c>
      <c r="B7307" s="1">
        <v>45615</v>
      </c>
      <c r="C7307" t="s">
        <v>269</v>
      </c>
      <c r="D7307" t="s">
        <v>270</v>
      </c>
      <c r="E7307" t="s">
        <v>27</v>
      </c>
      <c r="F7307" t="s">
        <v>37</v>
      </c>
      <c r="G7307" t="s">
        <v>29</v>
      </c>
      <c r="H7307" t="s">
        <v>30</v>
      </c>
      <c r="I7307" t="s">
        <v>130</v>
      </c>
      <c r="J7307" t="s">
        <v>131</v>
      </c>
      <c r="K7307" t="s">
        <v>42</v>
      </c>
      <c r="L7307" s="8">
        <v>4.8</v>
      </c>
      <c r="M7307" s="8">
        <v>1.4</v>
      </c>
      <c r="N7307">
        <v>90</v>
      </c>
      <c r="O7307" s="8">
        <v>432</v>
      </c>
      <c r="P7307" s="14">
        <v>5.7999999999999996E-3</v>
      </c>
      <c r="Q7307" s="8">
        <v>2.5099999999999998</v>
      </c>
      <c r="R7307" s="8">
        <v>429.49</v>
      </c>
      <c r="S7307" s="8">
        <v>126</v>
      </c>
      <c r="T7307" s="8">
        <v>303.49</v>
      </c>
      <c r="U7307">
        <v>0</v>
      </c>
      <c r="V7307" s="8">
        <v>0</v>
      </c>
      <c r="W7307" s="8">
        <v>0</v>
      </c>
      <c r="X7307" s="8">
        <v>303.49</v>
      </c>
    </row>
    <row r="7308" spans="1:24" x14ac:dyDescent="0.25">
      <c r="A7308" t="s">
        <v>7634</v>
      </c>
      <c r="B7308" s="1">
        <v>45730</v>
      </c>
      <c r="C7308" t="s">
        <v>567</v>
      </c>
      <c r="D7308" t="s">
        <v>568</v>
      </c>
      <c r="E7308" t="s">
        <v>27</v>
      </c>
      <c r="F7308" t="s">
        <v>37</v>
      </c>
      <c r="G7308" t="s">
        <v>38</v>
      </c>
      <c r="H7308" t="s">
        <v>39</v>
      </c>
      <c r="I7308" t="s">
        <v>66</v>
      </c>
      <c r="J7308" t="s">
        <v>67</v>
      </c>
      <c r="K7308" t="s">
        <v>33</v>
      </c>
      <c r="L7308" s="8">
        <v>4.5</v>
      </c>
      <c r="M7308" s="8">
        <v>2.1</v>
      </c>
      <c r="N7308">
        <v>14</v>
      </c>
      <c r="O7308" s="8">
        <v>63</v>
      </c>
      <c r="P7308" s="14">
        <v>4.0399999999999998E-2</v>
      </c>
      <c r="Q7308" s="8">
        <v>2.5499999999999998</v>
      </c>
      <c r="R7308" s="8">
        <v>60.45</v>
      </c>
      <c r="S7308" s="8">
        <v>29.4</v>
      </c>
      <c r="T7308" s="8">
        <v>31.05</v>
      </c>
      <c r="U7308">
        <v>0</v>
      </c>
      <c r="V7308" s="8">
        <v>0</v>
      </c>
      <c r="W7308" s="8">
        <v>0</v>
      </c>
      <c r="X7308" s="8">
        <v>31.05</v>
      </c>
    </row>
    <row r="7309" spans="1:24" x14ac:dyDescent="0.25">
      <c r="A7309" t="s">
        <v>7635</v>
      </c>
      <c r="B7309" s="1">
        <v>45464</v>
      </c>
      <c r="C7309" t="s">
        <v>334</v>
      </c>
      <c r="D7309" t="s">
        <v>335</v>
      </c>
      <c r="E7309" t="s">
        <v>53</v>
      </c>
      <c r="F7309" t="s">
        <v>37</v>
      </c>
      <c r="G7309" t="s">
        <v>55</v>
      </c>
      <c r="H7309" t="s">
        <v>56</v>
      </c>
      <c r="I7309" t="s">
        <v>84</v>
      </c>
      <c r="J7309" t="s">
        <v>85</v>
      </c>
      <c r="K7309" t="s">
        <v>42</v>
      </c>
      <c r="L7309" s="8">
        <v>9.9</v>
      </c>
      <c r="M7309" s="8">
        <v>3.1</v>
      </c>
      <c r="N7309">
        <v>13</v>
      </c>
      <c r="O7309" s="8">
        <v>128.69999999999999</v>
      </c>
      <c r="P7309" s="14">
        <v>2.9999999999999997E-4</v>
      </c>
      <c r="Q7309" s="8">
        <v>0.04</v>
      </c>
      <c r="R7309" s="8">
        <v>128.66</v>
      </c>
      <c r="S7309" s="8">
        <v>40.299999999999997</v>
      </c>
      <c r="T7309" s="8">
        <v>88.36</v>
      </c>
      <c r="U7309">
        <v>0</v>
      </c>
      <c r="V7309" s="8">
        <v>0</v>
      </c>
      <c r="W7309" s="8">
        <v>0</v>
      </c>
      <c r="X7309" s="8">
        <v>88.36</v>
      </c>
    </row>
    <row r="7310" spans="1:24" x14ac:dyDescent="0.25">
      <c r="A7310" t="s">
        <v>7636</v>
      </c>
      <c r="B7310" s="1">
        <v>45296</v>
      </c>
      <c r="C7310" t="s">
        <v>480</v>
      </c>
      <c r="D7310" t="s">
        <v>481</v>
      </c>
      <c r="E7310" t="s">
        <v>63</v>
      </c>
      <c r="F7310" t="s">
        <v>54</v>
      </c>
      <c r="G7310" t="s">
        <v>64</v>
      </c>
      <c r="H7310" t="s">
        <v>65</v>
      </c>
      <c r="I7310" t="s">
        <v>31</v>
      </c>
      <c r="J7310" t="s">
        <v>32</v>
      </c>
      <c r="K7310" t="s">
        <v>33</v>
      </c>
      <c r="L7310" s="8">
        <v>5.8</v>
      </c>
      <c r="M7310" s="8">
        <v>2.7</v>
      </c>
      <c r="N7310">
        <v>45</v>
      </c>
      <c r="O7310" s="8">
        <v>261</v>
      </c>
      <c r="P7310" s="14">
        <v>1.5800000000000002E-2</v>
      </c>
      <c r="Q7310" s="8">
        <v>4.12</v>
      </c>
      <c r="R7310" s="8">
        <v>256.88</v>
      </c>
      <c r="S7310" s="8">
        <v>121.5</v>
      </c>
      <c r="T7310" s="8">
        <v>135.38</v>
      </c>
      <c r="U7310">
        <v>0</v>
      </c>
      <c r="V7310" s="8">
        <v>0</v>
      </c>
      <c r="W7310" s="8">
        <v>0</v>
      </c>
      <c r="X7310" s="8">
        <v>135.38</v>
      </c>
    </row>
    <row r="7311" spans="1:24" x14ac:dyDescent="0.25">
      <c r="A7311" t="s">
        <v>7637</v>
      </c>
      <c r="B7311" s="1">
        <v>45612</v>
      </c>
      <c r="C7311" t="s">
        <v>174</v>
      </c>
      <c r="D7311" t="s">
        <v>175</v>
      </c>
      <c r="E7311" t="s">
        <v>150</v>
      </c>
      <c r="F7311" t="s">
        <v>54</v>
      </c>
      <c r="G7311" t="s">
        <v>151</v>
      </c>
      <c r="H7311" t="s">
        <v>152</v>
      </c>
      <c r="I7311" t="s">
        <v>40</v>
      </c>
      <c r="J7311" t="s">
        <v>41</v>
      </c>
      <c r="K7311" t="s">
        <v>42</v>
      </c>
      <c r="L7311" s="8">
        <v>14.5</v>
      </c>
      <c r="M7311" s="8">
        <v>4.2</v>
      </c>
      <c r="N7311">
        <v>39</v>
      </c>
      <c r="O7311" s="8">
        <v>565.5</v>
      </c>
      <c r="P7311" s="14">
        <v>1.2E-2</v>
      </c>
      <c r="Q7311" s="8">
        <v>6.79</v>
      </c>
      <c r="R7311" s="8">
        <v>558.71</v>
      </c>
      <c r="S7311" s="8">
        <v>163.80000000000001</v>
      </c>
      <c r="T7311" s="8">
        <v>394.91</v>
      </c>
      <c r="U7311">
        <v>0</v>
      </c>
      <c r="V7311" s="8">
        <v>0</v>
      </c>
      <c r="W7311" s="8">
        <v>0</v>
      </c>
      <c r="X7311" s="8">
        <v>394.91</v>
      </c>
    </row>
    <row r="7312" spans="1:24" x14ac:dyDescent="0.25">
      <c r="A7312" t="s">
        <v>7638</v>
      </c>
      <c r="B7312" s="1">
        <v>45544</v>
      </c>
      <c r="C7312" t="s">
        <v>125</v>
      </c>
      <c r="D7312" t="s">
        <v>126</v>
      </c>
      <c r="E7312" t="s">
        <v>27</v>
      </c>
      <c r="F7312" t="s">
        <v>89</v>
      </c>
      <c r="G7312" t="s">
        <v>29</v>
      </c>
      <c r="H7312" t="s">
        <v>30</v>
      </c>
      <c r="I7312" t="s">
        <v>117</v>
      </c>
      <c r="J7312" t="s">
        <v>118</v>
      </c>
      <c r="K7312" t="s">
        <v>59</v>
      </c>
      <c r="L7312" s="8">
        <v>6</v>
      </c>
      <c r="M7312" s="8">
        <v>4.2</v>
      </c>
      <c r="N7312">
        <v>327</v>
      </c>
      <c r="O7312" s="8">
        <v>1962</v>
      </c>
      <c r="P7312" s="14">
        <v>5.9900000000000002E-2</v>
      </c>
      <c r="Q7312" s="8">
        <v>117.52</v>
      </c>
      <c r="R7312" s="8">
        <v>1844.48</v>
      </c>
      <c r="S7312" s="8">
        <v>1373.4</v>
      </c>
      <c r="T7312" s="8">
        <v>471.08</v>
      </c>
      <c r="U7312">
        <v>0</v>
      </c>
      <c r="V7312" s="8">
        <v>0</v>
      </c>
      <c r="W7312" s="8">
        <v>0</v>
      </c>
      <c r="X7312" s="8">
        <v>471.08</v>
      </c>
    </row>
    <row r="7313" spans="1:24" x14ac:dyDescent="0.25">
      <c r="A7313" t="s">
        <v>7639</v>
      </c>
      <c r="B7313" s="1">
        <v>46096</v>
      </c>
      <c r="C7313" t="s">
        <v>318</v>
      </c>
      <c r="D7313" t="s">
        <v>319</v>
      </c>
      <c r="E7313" t="s">
        <v>27</v>
      </c>
      <c r="F7313" t="s">
        <v>37</v>
      </c>
      <c r="G7313" t="s">
        <v>29</v>
      </c>
      <c r="H7313" t="s">
        <v>30</v>
      </c>
      <c r="I7313" t="s">
        <v>99</v>
      </c>
      <c r="J7313" t="s">
        <v>100</v>
      </c>
      <c r="K7313" t="s">
        <v>49</v>
      </c>
      <c r="L7313" s="8">
        <v>3.8</v>
      </c>
      <c r="M7313" s="8">
        <v>2.6</v>
      </c>
      <c r="N7313">
        <v>73</v>
      </c>
      <c r="O7313" s="8">
        <v>277.39999999999998</v>
      </c>
      <c r="P7313" s="14">
        <v>2.06E-2</v>
      </c>
      <c r="Q7313" s="8">
        <v>5.71</v>
      </c>
      <c r="R7313" s="8">
        <v>271.69</v>
      </c>
      <c r="S7313" s="8">
        <v>189.8</v>
      </c>
      <c r="T7313" s="8">
        <v>81.89</v>
      </c>
      <c r="U7313">
        <v>0</v>
      </c>
      <c r="V7313" s="8">
        <v>0</v>
      </c>
      <c r="W7313" s="8">
        <v>0</v>
      </c>
      <c r="X7313" s="8">
        <v>81.89</v>
      </c>
    </row>
    <row r="7314" spans="1:24" x14ac:dyDescent="0.25">
      <c r="A7314" t="s">
        <v>7640</v>
      </c>
      <c r="B7314" s="1">
        <v>45518</v>
      </c>
      <c r="C7314" t="s">
        <v>546</v>
      </c>
      <c r="D7314" t="s">
        <v>547</v>
      </c>
      <c r="E7314" t="s">
        <v>27</v>
      </c>
      <c r="F7314" t="s">
        <v>89</v>
      </c>
      <c r="G7314" t="s">
        <v>29</v>
      </c>
      <c r="H7314" t="s">
        <v>30</v>
      </c>
      <c r="I7314" t="s">
        <v>57</v>
      </c>
      <c r="J7314" t="s">
        <v>58</v>
      </c>
      <c r="K7314" t="s">
        <v>59</v>
      </c>
      <c r="L7314" s="8">
        <v>10.5</v>
      </c>
      <c r="M7314" s="8">
        <v>7.5</v>
      </c>
      <c r="N7314">
        <v>354</v>
      </c>
      <c r="O7314" s="8">
        <v>3717</v>
      </c>
      <c r="P7314" s="14">
        <v>0.1043</v>
      </c>
      <c r="Q7314" s="8">
        <v>387.68</v>
      </c>
      <c r="R7314" s="8">
        <v>3329.32</v>
      </c>
      <c r="S7314" s="8">
        <v>2655</v>
      </c>
      <c r="T7314" s="8">
        <v>674.32</v>
      </c>
      <c r="U7314">
        <v>0</v>
      </c>
      <c r="V7314" s="8">
        <v>0</v>
      </c>
      <c r="W7314" s="8">
        <v>0</v>
      </c>
      <c r="X7314" s="8">
        <v>674.32</v>
      </c>
    </row>
    <row r="7315" spans="1:24" x14ac:dyDescent="0.25">
      <c r="A7315" t="s">
        <v>7641</v>
      </c>
      <c r="B7315" s="1">
        <v>46021</v>
      </c>
      <c r="C7315" t="s">
        <v>386</v>
      </c>
      <c r="D7315" t="s">
        <v>387</v>
      </c>
      <c r="E7315" t="s">
        <v>27</v>
      </c>
      <c r="F7315" t="s">
        <v>54</v>
      </c>
      <c r="G7315" t="s">
        <v>29</v>
      </c>
      <c r="H7315" t="s">
        <v>30</v>
      </c>
      <c r="I7315" t="s">
        <v>99</v>
      </c>
      <c r="J7315" t="s">
        <v>100</v>
      </c>
      <c r="K7315" t="s">
        <v>49</v>
      </c>
      <c r="L7315" s="8">
        <v>3.8</v>
      </c>
      <c r="M7315" s="8">
        <v>2.6</v>
      </c>
      <c r="N7315">
        <v>31</v>
      </c>
      <c r="O7315" s="8">
        <v>117.8</v>
      </c>
      <c r="P7315" s="14">
        <v>4.7999999999999996E-3</v>
      </c>
      <c r="Q7315" s="8">
        <v>0.56999999999999995</v>
      </c>
      <c r="R7315" s="8">
        <v>117.23</v>
      </c>
      <c r="S7315" s="8">
        <v>80.599999999999994</v>
      </c>
      <c r="T7315" s="8">
        <v>36.630000000000003</v>
      </c>
      <c r="U7315">
        <v>0</v>
      </c>
      <c r="V7315" s="8">
        <v>0</v>
      </c>
      <c r="W7315" s="8">
        <v>0</v>
      </c>
      <c r="X7315" s="8">
        <v>36.630000000000003</v>
      </c>
    </row>
    <row r="7316" spans="1:24" x14ac:dyDescent="0.25">
      <c r="A7316" t="s">
        <v>7642</v>
      </c>
      <c r="B7316" s="1">
        <v>46049</v>
      </c>
      <c r="C7316" t="s">
        <v>69</v>
      </c>
      <c r="D7316" t="s">
        <v>70</v>
      </c>
      <c r="E7316" t="s">
        <v>71</v>
      </c>
      <c r="F7316" t="s">
        <v>37</v>
      </c>
      <c r="G7316" t="s">
        <v>165</v>
      </c>
      <c r="H7316" t="s">
        <v>166</v>
      </c>
      <c r="I7316" t="s">
        <v>40</v>
      </c>
      <c r="J7316" t="s">
        <v>41</v>
      </c>
      <c r="K7316" t="s">
        <v>42</v>
      </c>
      <c r="L7316" s="8">
        <v>14.5</v>
      </c>
      <c r="M7316" s="8">
        <v>4.2</v>
      </c>
      <c r="N7316">
        <v>12</v>
      </c>
      <c r="O7316" s="8">
        <v>174</v>
      </c>
      <c r="P7316" s="14">
        <v>0.42620000000000002</v>
      </c>
      <c r="Q7316" s="8">
        <v>74.16</v>
      </c>
      <c r="R7316" s="8">
        <v>99.84</v>
      </c>
      <c r="S7316" s="8">
        <v>50.4</v>
      </c>
      <c r="T7316" s="8">
        <v>49.44</v>
      </c>
      <c r="U7316">
        <v>0</v>
      </c>
      <c r="V7316" s="8">
        <v>0</v>
      </c>
      <c r="W7316" s="8">
        <v>0</v>
      </c>
      <c r="X7316" s="8">
        <v>49.44</v>
      </c>
    </row>
    <row r="7317" spans="1:24" x14ac:dyDescent="0.25">
      <c r="A7317" t="s">
        <v>7643</v>
      </c>
      <c r="B7317" s="1">
        <v>45948</v>
      </c>
      <c r="C7317" t="s">
        <v>678</v>
      </c>
      <c r="D7317" t="s">
        <v>679</v>
      </c>
      <c r="E7317" t="s">
        <v>63</v>
      </c>
      <c r="F7317" t="s">
        <v>89</v>
      </c>
      <c r="G7317" t="s">
        <v>64</v>
      </c>
      <c r="H7317" t="s">
        <v>65</v>
      </c>
      <c r="I7317" t="s">
        <v>31</v>
      </c>
      <c r="J7317" t="s">
        <v>32</v>
      </c>
      <c r="K7317" t="s">
        <v>33</v>
      </c>
      <c r="L7317" s="8">
        <v>5.8</v>
      </c>
      <c r="M7317" s="8">
        <v>2.7</v>
      </c>
      <c r="N7317">
        <v>33</v>
      </c>
      <c r="O7317" s="8">
        <v>191.4</v>
      </c>
      <c r="P7317" s="14">
        <v>4.7600000000000003E-2</v>
      </c>
      <c r="Q7317" s="8">
        <v>9.11</v>
      </c>
      <c r="R7317" s="8">
        <v>182.29</v>
      </c>
      <c r="S7317" s="8">
        <v>89.1</v>
      </c>
      <c r="T7317" s="8">
        <v>93.19</v>
      </c>
      <c r="U7317">
        <v>0</v>
      </c>
      <c r="V7317" s="8">
        <v>0</v>
      </c>
      <c r="W7317" s="8">
        <v>0</v>
      </c>
      <c r="X7317" s="8">
        <v>93.19</v>
      </c>
    </row>
    <row r="7318" spans="1:24" x14ac:dyDescent="0.25">
      <c r="A7318" t="s">
        <v>7644</v>
      </c>
      <c r="B7318" s="1">
        <v>45738</v>
      </c>
      <c r="C7318" t="s">
        <v>288</v>
      </c>
      <c r="D7318" t="s">
        <v>289</v>
      </c>
      <c r="E7318" t="s">
        <v>27</v>
      </c>
      <c r="F7318" t="s">
        <v>46</v>
      </c>
      <c r="G7318" t="s">
        <v>29</v>
      </c>
      <c r="H7318" t="s">
        <v>30</v>
      </c>
      <c r="I7318" t="s">
        <v>127</v>
      </c>
      <c r="J7318" t="s">
        <v>128</v>
      </c>
      <c r="K7318" t="s">
        <v>33</v>
      </c>
      <c r="L7318" s="8">
        <v>7.2</v>
      </c>
      <c r="M7318" s="8">
        <v>3.6</v>
      </c>
      <c r="N7318">
        <v>45</v>
      </c>
      <c r="O7318" s="8">
        <v>324</v>
      </c>
      <c r="P7318" s="14">
        <v>0.2465</v>
      </c>
      <c r="Q7318" s="8">
        <v>79.87</v>
      </c>
      <c r="R7318" s="8">
        <v>244.13</v>
      </c>
      <c r="S7318" s="8">
        <v>162</v>
      </c>
      <c r="T7318" s="8">
        <v>82.13</v>
      </c>
      <c r="U7318">
        <v>0</v>
      </c>
      <c r="V7318" s="8">
        <v>0</v>
      </c>
      <c r="W7318" s="8">
        <v>0</v>
      </c>
      <c r="X7318" s="8">
        <v>82.13</v>
      </c>
    </row>
    <row r="7319" spans="1:24" x14ac:dyDescent="0.25">
      <c r="A7319" t="s">
        <v>7645</v>
      </c>
      <c r="B7319" s="1">
        <v>45575</v>
      </c>
      <c r="C7319" t="s">
        <v>357</v>
      </c>
      <c r="D7319" t="s">
        <v>358</v>
      </c>
      <c r="E7319" t="s">
        <v>27</v>
      </c>
      <c r="F7319" t="s">
        <v>46</v>
      </c>
      <c r="G7319" t="s">
        <v>29</v>
      </c>
      <c r="H7319" t="s">
        <v>30</v>
      </c>
      <c r="I7319" t="s">
        <v>127</v>
      </c>
      <c r="J7319" t="s">
        <v>128</v>
      </c>
      <c r="K7319" t="s">
        <v>33</v>
      </c>
      <c r="L7319" s="8">
        <v>7.2</v>
      </c>
      <c r="M7319" s="8">
        <v>3.6</v>
      </c>
      <c r="N7319">
        <v>46</v>
      </c>
      <c r="O7319" s="8">
        <v>331.2</v>
      </c>
      <c r="P7319" s="14">
        <v>8.72E-2</v>
      </c>
      <c r="Q7319" s="8">
        <v>28.88</v>
      </c>
      <c r="R7319" s="8">
        <v>302.32</v>
      </c>
      <c r="S7319" s="8">
        <v>165.6</v>
      </c>
      <c r="T7319" s="8">
        <v>136.72</v>
      </c>
      <c r="U7319">
        <v>0</v>
      </c>
      <c r="V7319" s="8">
        <v>0</v>
      </c>
      <c r="W7319" s="8">
        <v>0</v>
      </c>
      <c r="X7319" s="8">
        <v>136.72</v>
      </c>
    </row>
    <row r="7320" spans="1:24" x14ac:dyDescent="0.25">
      <c r="A7320" t="s">
        <v>7646</v>
      </c>
      <c r="B7320" s="1">
        <v>46152</v>
      </c>
      <c r="C7320" t="s">
        <v>241</v>
      </c>
      <c r="D7320" t="s">
        <v>242</v>
      </c>
      <c r="E7320" t="s">
        <v>71</v>
      </c>
      <c r="F7320" t="s">
        <v>89</v>
      </c>
      <c r="G7320" t="s">
        <v>165</v>
      </c>
      <c r="H7320" t="s">
        <v>166</v>
      </c>
      <c r="I7320" t="s">
        <v>185</v>
      </c>
      <c r="J7320" t="s">
        <v>186</v>
      </c>
      <c r="K7320" t="s">
        <v>59</v>
      </c>
      <c r="L7320" s="8">
        <v>4.9000000000000004</v>
      </c>
      <c r="M7320" s="8">
        <v>3.1</v>
      </c>
      <c r="N7320">
        <v>333</v>
      </c>
      <c r="O7320" s="8">
        <v>1631.7</v>
      </c>
      <c r="P7320" s="14">
        <v>0.19969999999999999</v>
      </c>
      <c r="Q7320" s="8">
        <v>325.85000000000002</v>
      </c>
      <c r="R7320" s="8">
        <v>1305.8499999999999</v>
      </c>
      <c r="S7320" s="8">
        <v>1032.3</v>
      </c>
      <c r="T7320" s="8">
        <v>273.55</v>
      </c>
      <c r="U7320">
        <v>0</v>
      </c>
      <c r="V7320" s="8">
        <v>0</v>
      </c>
      <c r="W7320" s="8">
        <v>0</v>
      </c>
      <c r="X7320" s="8">
        <v>273.55</v>
      </c>
    </row>
    <row r="7321" spans="1:24" x14ac:dyDescent="0.25">
      <c r="A7321" t="s">
        <v>7647</v>
      </c>
      <c r="B7321" s="1">
        <v>45660</v>
      </c>
      <c r="C7321" t="s">
        <v>758</v>
      </c>
      <c r="D7321" t="s">
        <v>759</v>
      </c>
      <c r="E7321" t="s">
        <v>27</v>
      </c>
      <c r="F7321" t="s">
        <v>37</v>
      </c>
      <c r="G7321" t="s">
        <v>29</v>
      </c>
      <c r="H7321" t="s">
        <v>30</v>
      </c>
      <c r="I7321" t="s">
        <v>31</v>
      </c>
      <c r="J7321" t="s">
        <v>32</v>
      </c>
      <c r="K7321" t="s">
        <v>33</v>
      </c>
      <c r="L7321" s="8">
        <v>5.8</v>
      </c>
      <c r="M7321" s="8">
        <v>2.7</v>
      </c>
      <c r="N7321">
        <v>61</v>
      </c>
      <c r="O7321" s="8">
        <v>353.8</v>
      </c>
      <c r="P7321" s="14">
        <v>3.0499999999999999E-2</v>
      </c>
      <c r="Q7321" s="8">
        <v>10.79</v>
      </c>
      <c r="R7321" s="8">
        <v>343.01</v>
      </c>
      <c r="S7321" s="8">
        <v>164.7</v>
      </c>
      <c r="T7321" s="8">
        <v>178.31</v>
      </c>
      <c r="U7321">
        <v>0</v>
      </c>
      <c r="V7321" s="8">
        <v>0</v>
      </c>
      <c r="W7321" s="8">
        <v>0</v>
      </c>
      <c r="X7321" s="8">
        <v>178.31</v>
      </c>
    </row>
    <row r="7322" spans="1:24" x14ac:dyDescent="0.25">
      <c r="A7322" t="s">
        <v>7648</v>
      </c>
      <c r="B7322" s="1">
        <v>45429</v>
      </c>
      <c r="C7322" t="s">
        <v>523</v>
      </c>
      <c r="D7322" t="s">
        <v>524</v>
      </c>
      <c r="E7322" t="s">
        <v>27</v>
      </c>
      <c r="F7322" t="s">
        <v>89</v>
      </c>
      <c r="G7322" t="s">
        <v>38</v>
      </c>
      <c r="H7322" t="s">
        <v>39</v>
      </c>
      <c r="I7322" t="s">
        <v>99</v>
      </c>
      <c r="J7322" t="s">
        <v>100</v>
      </c>
      <c r="K7322" t="s">
        <v>49</v>
      </c>
      <c r="L7322" s="8">
        <v>3.8</v>
      </c>
      <c r="M7322" s="8">
        <v>2.6</v>
      </c>
      <c r="N7322">
        <v>71</v>
      </c>
      <c r="O7322" s="8">
        <v>269.8</v>
      </c>
      <c r="P7322" s="14">
        <v>7.1199999999999999E-2</v>
      </c>
      <c r="Q7322" s="8">
        <v>19.21</v>
      </c>
      <c r="R7322" s="8">
        <v>250.59</v>
      </c>
      <c r="S7322" s="8">
        <v>184.6</v>
      </c>
      <c r="T7322" s="8">
        <v>65.989999999999995</v>
      </c>
      <c r="U7322">
        <v>0</v>
      </c>
      <c r="V7322" s="8">
        <v>0</v>
      </c>
      <c r="W7322" s="8">
        <v>0</v>
      </c>
      <c r="X7322" s="8">
        <v>65.989999999999995</v>
      </c>
    </row>
    <row r="7323" spans="1:24" x14ac:dyDescent="0.25">
      <c r="A7323" t="s">
        <v>7649</v>
      </c>
      <c r="B7323" s="1">
        <v>45987</v>
      </c>
      <c r="C7323" t="s">
        <v>445</v>
      </c>
      <c r="D7323" t="s">
        <v>446</v>
      </c>
      <c r="E7323" t="s">
        <v>71</v>
      </c>
      <c r="F7323" t="s">
        <v>89</v>
      </c>
      <c r="G7323" t="s">
        <v>165</v>
      </c>
      <c r="H7323" t="s">
        <v>166</v>
      </c>
      <c r="I7323" t="s">
        <v>31</v>
      </c>
      <c r="J7323" t="s">
        <v>32</v>
      </c>
      <c r="K7323" t="s">
        <v>33</v>
      </c>
      <c r="L7323" s="8">
        <v>5.8</v>
      </c>
      <c r="M7323" s="8">
        <v>2.7</v>
      </c>
      <c r="N7323">
        <v>271</v>
      </c>
      <c r="O7323" s="8">
        <v>1571.8</v>
      </c>
      <c r="P7323" s="14">
        <v>0.17680000000000001</v>
      </c>
      <c r="Q7323" s="8">
        <v>277.89</v>
      </c>
      <c r="R7323" s="8">
        <v>1293.9100000000001</v>
      </c>
      <c r="S7323" s="8">
        <v>731.7</v>
      </c>
      <c r="T7323" s="8">
        <v>562.21</v>
      </c>
      <c r="U7323">
        <v>0</v>
      </c>
      <c r="V7323" s="8">
        <v>0</v>
      </c>
      <c r="W7323" s="8">
        <v>0</v>
      </c>
      <c r="X7323" s="8">
        <v>562.21</v>
      </c>
    </row>
    <row r="7324" spans="1:24" x14ac:dyDescent="0.25">
      <c r="A7324" t="s">
        <v>7650</v>
      </c>
      <c r="B7324" s="1">
        <v>46042</v>
      </c>
      <c r="C7324" t="s">
        <v>455</v>
      </c>
      <c r="D7324" t="s">
        <v>456</v>
      </c>
      <c r="E7324" t="s">
        <v>71</v>
      </c>
      <c r="F7324" t="s">
        <v>89</v>
      </c>
      <c r="G7324" t="s">
        <v>72</v>
      </c>
      <c r="H7324" t="s">
        <v>73</v>
      </c>
      <c r="I7324" t="s">
        <v>112</v>
      </c>
      <c r="J7324" t="s">
        <v>113</v>
      </c>
      <c r="K7324" t="s">
        <v>42</v>
      </c>
      <c r="L7324" s="8">
        <v>8.5</v>
      </c>
      <c r="M7324" s="8">
        <v>2.8</v>
      </c>
      <c r="N7324">
        <v>57</v>
      </c>
      <c r="O7324" s="8">
        <v>484.5</v>
      </c>
      <c r="P7324" s="14">
        <v>0.1166</v>
      </c>
      <c r="Q7324" s="8">
        <v>56.49</v>
      </c>
      <c r="R7324" s="8">
        <v>428.01</v>
      </c>
      <c r="S7324" s="8">
        <v>159.6</v>
      </c>
      <c r="T7324" s="8">
        <v>268.41000000000003</v>
      </c>
      <c r="U7324">
        <v>0</v>
      </c>
      <c r="V7324" s="8">
        <v>0</v>
      </c>
      <c r="W7324" s="8">
        <v>0</v>
      </c>
      <c r="X7324" s="8">
        <v>268.41000000000003</v>
      </c>
    </row>
    <row r="7325" spans="1:24" x14ac:dyDescent="0.25">
      <c r="A7325" t="s">
        <v>7651</v>
      </c>
      <c r="B7325" s="1">
        <v>45631</v>
      </c>
      <c r="C7325" t="s">
        <v>337</v>
      </c>
      <c r="D7325" t="s">
        <v>338</v>
      </c>
      <c r="E7325" t="s">
        <v>27</v>
      </c>
      <c r="F7325" t="s">
        <v>54</v>
      </c>
      <c r="G7325" t="s">
        <v>38</v>
      </c>
      <c r="H7325" t="s">
        <v>39</v>
      </c>
      <c r="I7325" t="s">
        <v>112</v>
      </c>
      <c r="J7325" t="s">
        <v>113</v>
      </c>
      <c r="K7325" t="s">
        <v>42</v>
      </c>
      <c r="L7325" s="8">
        <v>8.5</v>
      </c>
      <c r="M7325" s="8">
        <v>2.8</v>
      </c>
      <c r="N7325">
        <v>61</v>
      </c>
      <c r="O7325" s="8">
        <v>518.5</v>
      </c>
      <c r="P7325" s="14">
        <v>2.5000000000000001E-3</v>
      </c>
      <c r="Q7325" s="8">
        <v>1.3</v>
      </c>
      <c r="R7325" s="8">
        <v>517.20000000000005</v>
      </c>
      <c r="S7325" s="8">
        <v>170.8</v>
      </c>
      <c r="T7325" s="8">
        <v>346.4</v>
      </c>
      <c r="U7325">
        <v>0</v>
      </c>
      <c r="V7325" s="8">
        <v>0</v>
      </c>
      <c r="W7325" s="8">
        <v>0</v>
      </c>
      <c r="X7325" s="8">
        <v>346.4</v>
      </c>
    </row>
    <row r="7326" spans="1:24" x14ac:dyDescent="0.25">
      <c r="A7326" t="s">
        <v>7652</v>
      </c>
      <c r="B7326" s="1">
        <v>46190</v>
      </c>
      <c r="C7326" t="s">
        <v>168</v>
      </c>
      <c r="D7326" t="s">
        <v>169</v>
      </c>
      <c r="E7326" t="s">
        <v>63</v>
      </c>
      <c r="F7326" t="s">
        <v>46</v>
      </c>
      <c r="G7326" t="s">
        <v>79</v>
      </c>
      <c r="H7326" t="s">
        <v>80</v>
      </c>
      <c r="I7326" t="s">
        <v>31</v>
      </c>
      <c r="J7326" t="s">
        <v>32</v>
      </c>
      <c r="K7326" t="s">
        <v>33</v>
      </c>
      <c r="L7326" s="8">
        <v>5.8</v>
      </c>
      <c r="M7326" s="8">
        <v>2.7</v>
      </c>
      <c r="N7326">
        <v>20</v>
      </c>
      <c r="O7326" s="8">
        <v>116</v>
      </c>
      <c r="P7326" s="14">
        <v>0.25</v>
      </c>
      <c r="Q7326" s="8">
        <v>29</v>
      </c>
      <c r="R7326" s="8">
        <v>87</v>
      </c>
      <c r="S7326" s="8">
        <v>54</v>
      </c>
      <c r="T7326" s="8">
        <v>33</v>
      </c>
      <c r="U7326">
        <v>0</v>
      </c>
      <c r="V7326" s="8">
        <v>0</v>
      </c>
      <c r="W7326" s="8">
        <v>0</v>
      </c>
      <c r="X7326" s="8">
        <v>33</v>
      </c>
    </row>
    <row r="7327" spans="1:24" x14ac:dyDescent="0.25">
      <c r="A7327" t="s">
        <v>7653</v>
      </c>
      <c r="B7327" s="1">
        <v>45783</v>
      </c>
      <c r="C7327" t="s">
        <v>201</v>
      </c>
      <c r="D7327" t="s">
        <v>202</v>
      </c>
      <c r="E7327" t="s">
        <v>53</v>
      </c>
      <c r="F7327" t="s">
        <v>46</v>
      </c>
      <c r="G7327" t="s">
        <v>55</v>
      </c>
      <c r="H7327" t="s">
        <v>56</v>
      </c>
      <c r="I7327" t="s">
        <v>112</v>
      </c>
      <c r="J7327" t="s">
        <v>113</v>
      </c>
      <c r="K7327" t="s">
        <v>42</v>
      </c>
      <c r="L7327" s="8">
        <v>8.5</v>
      </c>
      <c r="M7327" s="8">
        <v>2.8</v>
      </c>
      <c r="N7327">
        <v>54</v>
      </c>
      <c r="O7327" s="8">
        <v>459</v>
      </c>
      <c r="P7327" s="14">
        <v>0.1389</v>
      </c>
      <c r="Q7327" s="8">
        <v>63.76</v>
      </c>
      <c r="R7327" s="8">
        <v>395.24</v>
      </c>
      <c r="S7327" s="8">
        <v>151.19999999999999</v>
      </c>
      <c r="T7327" s="8">
        <v>244.04</v>
      </c>
      <c r="U7327">
        <v>0</v>
      </c>
      <c r="V7327" s="8">
        <v>0</v>
      </c>
      <c r="W7327" s="8">
        <v>0</v>
      </c>
      <c r="X7327" s="8">
        <v>244.04</v>
      </c>
    </row>
    <row r="7328" spans="1:24" x14ac:dyDescent="0.25">
      <c r="A7328" t="s">
        <v>7654</v>
      </c>
      <c r="B7328" s="1">
        <v>45765</v>
      </c>
      <c r="C7328" t="s">
        <v>350</v>
      </c>
      <c r="D7328" t="s">
        <v>351</v>
      </c>
      <c r="E7328" t="s">
        <v>63</v>
      </c>
      <c r="F7328" t="s">
        <v>89</v>
      </c>
      <c r="G7328" t="s">
        <v>64</v>
      </c>
      <c r="H7328" t="s">
        <v>65</v>
      </c>
      <c r="I7328" t="s">
        <v>84</v>
      </c>
      <c r="J7328" t="s">
        <v>85</v>
      </c>
      <c r="K7328" t="s">
        <v>42</v>
      </c>
      <c r="L7328" s="8">
        <v>9.9</v>
      </c>
      <c r="M7328" s="8">
        <v>3.1</v>
      </c>
      <c r="N7328">
        <v>263</v>
      </c>
      <c r="O7328" s="8">
        <v>2603.6999999999998</v>
      </c>
      <c r="P7328" s="14">
        <v>0.19339999999999999</v>
      </c>
      <c r="Q7328" s="8">
        <v>503.56</v>
      </c>
      <c r="R7328" s="8">
        <v>2100.14</v>
      </c>
      <c r="S7328" s="8">
        <v>815.3</v>
      </c>
      <c r="T7328" s="8">
        <v>1284.8399999999999</v>
      </c>
      <c r="U7328">
        <v>0</v>
      </c>
      <c r="V7328" s="8">
        <v>0</v>
      </c>
      <c r="W7328" s="8">
        <v>0</v>
      </c>
      <c r="X7328" s="8">
        <v>1284.8399999999999</v>
      </c>
    </row>
    <row r="7329" spans="1:24" x14ac:dyDescent="0.25">
      <c r="A7329" t="s">
        <v>7655</v>
      </c>
      <c r="B7329" s="1">
        <v>45748</v>
      </c>
      <c r="C7329" t="s">
        <v>345</v>
      </c>
      <c r="D7329" t="s">
        <v>346</v>
      </c>
      <c r="E7329" t="s">
        <v>71</v>
      </c>
      <c r="F7329" t="s">
        <v>28</v>
      </c>
      <c r="G7329" t="s">
        <v>72</v>
      </c>
      <c r="H7329" t="s">
        <v>73</v>
      </c>
      <c r="I7329" t="s">
        <v>156</v>
      </c>
      <c r="J7329" t="s">
        <v>157</v>
      </c>
      <c r="K7329" t="s">
        <v>42</v>
      </c>
      <c r="L7329" s="8">
        <v>6.2</v>
      </c>
      <c r="M7329" s="8">
        <v>1.9</v>
      </c>
      <c r="N7329">
        <v>304</v>
      </c>
      <c r="O7329" s="8">
        <v>1884.8</v>
      </c>
      <c r="P7329" s="14">
        <v>0.19389999999999999</v>
      </c>
      <c r="Q7329" s="8">
        <v>365.46</v>
      </c>
      <c r="R7329" s="8">
        <v>1519.34</v>
      </c>
      <c r="S7329" s="8">
        <v>577.6</v>
      </c>
      <c r="T7329" s="8">
        <v>941.74</v>
      </c>
      <c r="U7329">
        <v>0</v>
      </c>
      <c r="V7329" s="8">
        <v>0</v>
      </c>
      <c r="W7329" s="8">
        <v>0</v>
      </c>
      <c r="X7329" s="8">
        <v>941.74</v>
      </c>
    </row>
    <row r="7330" spans="1:24" x14ac:dyDescent="0.25">
      <c r="A7330" t="s">
        <v>7656</v>
      </c>
      <c r="B7330" s="1">
        <v>45659</v>
      </c>
      <c r="C7330" t="s">
        <v>334</v>
      </c>
      <c r="D7330" t="s">
        <v>335</v>
      </c>
      <c r="E7330" t="s">
        <v>53</v>
      </c>
      <c r="F7330" t="s">
        <v>37</v>
      </c>
      <c r="G7330" t="s">
        <v>55</v>
      </c>
      <c r="H7330" t="s">
        <v>56</v>
      </c>
      <c r="I7330" t="s">
        <v>99</v>
      </c>
      <c r="J7330" t="s">
        <v>100</v>
      </c>
      <c r="K7330" t="s">
        <v>49</v>
      </c>
      <c r="L7330" s="8">
        <v>3.8</v>
      </c>
      <c r="M7330" s="8">
        <v>2.6</v>
      </c>
      <c r="N7330">
        <v>6</v>
      </c>
      <c r="O7330" s="8">
        <v>22.8</v>
      </c>
      <c r="P7330" s="14">
        <v>7.3000000000000001E-3</v>
      </c>
      <c r="Q7330" s="8">
        <v>0.17</v>
      </c>
      <c r="R7330" s="8">
        <v>22.63</v>
      </c>
      <c r="S7330" s="8">
        <v>15.6</v>
      </c>
      <c r="T7330" s="8">
        <v>7.03</v>
      </c>
      <c r="U7330">
        <v>0</v>
      </c>
      <c r="V7330" s="8">
        <v>0</v>
      </c>
      <c r="W7330" s="8">
        <v>0</v>
      </c>
      <c r="X7330" s="8">
        <v>7.03</v>
      </c>
    </row>
    <row r="7331" spans="1:24" x14ac:dyDescent="0.25">
      <c r="A7331" t="s">
        <v>7657</v>
      </c>
      <c r="B7331" s="1">
        <v>46085</v>
      </c>
      <c r="C7331" t="s">
        <v>523</v>
      </c>
      <c r="D7331" t="s">
        <v>524</v>
      </c>
      <c r="E7331" t="s">
        <v>27</v>
      </c>
      <c r="F7331" t="s">
        <v>89</v>
      </c>
      <c r="G7331" t="s">
        <v>38</v>
      </c>
      <c r="H7331" t="s">
        <v>39</v>
      </c>
      <c r="I7331" t="s">
        <v>127</v>
      </c>
      <c r="J7331" t="s">
        <v>128</v>
      </c>
      <c r="K7331" t="s">
        <v>33</v>
      </c>
      <c r="L7331" s="8">
        <v>7.2</v>
      </c>
      <c r="M7331" s="8">
        <v>3.6</v>
      </c>
      <c r="N7331">
        <v>291</v>
      </c>
      <c r="O7331" s="8">
        <v>2095.1999999999998</v>
      </c>
      <c r="P7331" s="14">
        <v>6.2399999999999997E-2</v>
      </c>
      <c r="Q7331" s="8">
        <v>130.74</v>
      </c>
      <c r="R7331" s="8">
        <v>1964.46</v>
      </c>
      <c r="S7331" s="8">
        <v>1047.5999999999999</v>
      </c>
      <c r="T7331" s="8">
        <v>916.86</v>
      </c>
      <c r="U7331">
        <v>0</v>
      </c>
      <c r="V7331" s="8">
        <v>0</v>
      </c>
      <c r="W7331" s="8">
        <v>0</v>
      </c>
      <c r="X7331" s="8">
        <v>916.86</v>
      </c>
    </row>
    <row r="7332" spans="1:24" x14ac:dyDescent="0.25">
      <c r="A7332" t="s">
        <v>7658</v>
      </c>
      <c r="B7332" s="1">
        <v>45604</v>
      </c>
      <c r="C7332" t="s">
        <v>455</v>
      </c>
      <c r="D7332" t="s">
        <v>456</v>
      </c>
      <c r="E7332" t="s">
        <v>71</v>
      </c>
      <c r="F7332" t="s">
        <v>89</v>
      </c>
      <c r="G7332" t="s">
        <v>72</v>
      </c>
      <c r="H7332" t="s">
        <v>73</v>
      </c>
      <c r="I7332" t="s">
        <v>117</v>
      </c>
      <c r="J7332" t="s">
        <v>118</v>
      </c>
      <c r="K7332" t="s">
        <v>59</v>
      </c>
      <c r="L7332" s="8">
        <v>6</v>
      </c>
      <c r="M7332" s="8">
        <v>4.2</v>
      </c>
      <c r="N7332">
        <v>199</v>
      </c>
      <c r="O7332" s="8">
        <v>1194</v>
      </c>
      <c r="P7332" s="14">
        <v>0.18049999999999999</v>
      </c>
      <c r="Q7332" s="8">
        <v>215.52</v>
      </c>
      <c r="R7332" s="8">
        <v>978.48</v>
      </c>
      <c r="S7332" s="8">
        <v>835.8</v>
      </c>
      <c r="T7332" s="8">
        <v>142.68</v>
      </c>
      <c r="U7332">
        <v>0</v>
      </c>
      <c r="V7332" s="8">
        <v>0</v>
      </c>
      <c r="W7332" s="8">
        <v>0</v>
      </c>
      <c r="X7332" s="8">
        <v>142.68</v>
      </c>
    </row>
    <row r="7333" spans="1:24" x14ac:dyDescent="0.25">
      <c r="A7333" t="s">
        <v>7659</v>
      </c>
      <c r="B7333" s="1">
        <v>45790</v>
      </c>
      <c r="C7333" t="s">
        <v>136</v>
      </c>
      <c r="D7333" t="s">
        <v>137</v>
      </c>
      <c r="E7333" t="s">
        <v>71</v>
      </c>
      <c r="F7333" t="s">
        <v>54</v>
      </c>
      <c r="G7333" t="s">
        <v>72</v>
      </c>
      <c r="H7333" t="s">
        <v>73</v>
      </c>
      <c r="I7333" t="s">
        <v>99</v>
      </c>
      <c r="J7333" t="s">
        <v>100</v>
      </c>
      <c r="K7333" t="s">
        <v>49</v>
      </c>
      <c r="L7333" s="8">
        <v>3.8</v>
      </c>
      <c r="M7333" s="8">
        <v>2.6</v>
      </c>
      <c r="N7333">
        <v>76</v>
      </c>
      <c r="O7333" s="8">
        <v>288.8</v>
      </c>
      <c r="P7333" s="14">
        <v>1E-3</v>
      </c>
      <c r="Q7333" s="8">
        <v>0.28999999999999998</v>
      </c>
      <c r="R7333" s="8">
        <v>288.51</v>
      </c>
      <c r="S7333" s="8">
        <v>197.6</v>
      </c>
      <c r="T7333" s="8">
        <v>90.91</v>
      </c>
      <c r="U7333">
        <v>0</v>
      </c>
      <c r="V7333" s="8">
        <v>0</v>
      </c>
      <c r="W7333" s="8">
        <v>0</v>
      </c>
      <c r="X7333" s="8">
        <v>90.91</v>
      </c>
    </row>
    <row r="7334" spans="1:24" x14ac:dyDescent="0.25">
      <c r="A7334" t="s">
        <v>7660</v>
      </c>
      <c r="B7334" s="1">
        <v>45856</v>
      </c>
      <c r="C7334" t="s">
        <v>805</v>
      </c>
      <c r="D7334" t="s">
        <v>806</v>
      </c>
      <c r="E7334" t="s">
        <v>63</v>
      </c>
      <c r="F7334" t="s">
        <v>89</v>
      </c>
      <c r="G7334" t="s">
        <v>79</v>
      </c>
      <c r="H7334" t="s">
        <v>80</v>
      </c>
      <c r="I7334" t="s">
        <v>47</v>
      </c>
      <c r="J7334" t="s">
        <v>48</v>
      </c>
      <c r="K7334" t="s">
        <v>49</v>
      </c>
      <c r="L7334" s="8">
        <v>5</v>
      </c>
      <c r="M7334" s="8">
        <v>3.2</v>
      </c>
      <c r="N7334">
        <v>37</v>
      </c>
      <c r="O7334" s="8">
        <v>185</v>
      </c>
      <c r="P7334" s="14">
        <v>0.2092</v>
      </c>
      <c r="Q7334" s="8">
        <v>38.700000000000003</v>
      </c>
      <c r="R7334" s="8">
        <v>146.30000000000001</v>
      </c>
      <c r="S7334" s="8">
        <v>118.4</v>
      </c>
      <c r="T7334" s="8">
        <v>27.9</v>
      </c>
      <c r="U7334">
        <v>0</v>
      </c>
      <c r="V7334" s="8">
        <v>0</v>
      </c>
      <c r="W7334" s="8">
        <v>0</v>
      </c>
      <c r="X7334" s="8">
        <v>27.9</v>
      </c>
    </row>
    <row r="7335" spans="1:24" x14ac:dyDescent="0.25">
      <c r="A7335" t="s">
        <v>7661</v>
      </c>
      <c r="B7335" s="1">
        <v>45403</v>
      </c>
      <c r="C7335" t="s">
        <v>266</v>
      </c>
      <c r="D7335" t="s">
        <v>267</v>
      </c>
      <c r="E7335" t="s">
        <v>53</v>
      </c>
      <c r="F7335" t="s">
        <v>54</v>
      </c>
      <c r="G7335" t="s">
        <v>55</v>
      </c>
      <c r="H7335" t="s">
        <v>56</v>
      </c>
      <c r="I7335" t="s">
        <v>185</v>
      </c>
      <c r="J7335" t="s">
        <v>186</v>
      </c>
      <c r="K7335" t="s">
        <v>59</v>
      </c>
      <c r="L7335" s="8">
        <v>4.9000000000000004</v>
      </c>
      <c r="M7335" s="8">
        <v>3.1</v>
      </c>
      <c r="N7335">
        <v>120</v>
      </c>
      <c r="O7335" s="8">
        <v>588</v>
      </c>
      <c r="P7335" s="14">
        <v>1.4200000000000001E-2</v>
      </c>
      <c r="Q7335" s="8">
        <v>8.35</v>
      </c>
      <c r="R7335" s="8">
        <v>579.65</v>
      </c>
      <c r="S7335" s="8">
        <v>372</v>
      </c>
      <c r="T7335" s="8">
        <v>207.65</v>
      </c>
      <c r="U7335">
        <v>0</v>
      </c>
      <c r="V7335" s="8">
        <v>0</v>
      </c>
      <c r="W7335" s="8">
        <v>0</v>
      </c>
      <c r="X7335" s="8">
        <v>207.65</v>
      </c>
    </row>
    <row r="7336" spans="1:24" x14ac:dyDescent="0.25">
      <c r="A7336" t="s">
        <v>7662</v>
      </c>
      <c r="B7336" s="1">
        <v>45471</v>
      </c>
      <c r="C7336" t="s">
        <v>279</v>
      </c>
      <c r="D7336" t="s">
        <v>280</v>
      </c>
      <c r="E7336" t="s">
        <v>53</v>
      </c>
      <c r="F7336" t="s">
        <v>54</v>
      </c>
      <c r="G7336" t="s">
        <v>55</v>
      </c>
      <c r="H7336" t="s">
        <v>56</v>
      </c>
      <c r="I7336" t="s">
        <v>47</v>
      </c>
      <c r="J7336" t="s">
        <v>48</v>
      </c>
      <c r="K7336" t="s">
        <v>49</v>
      </c>
      <c r="L7336" s="8">
        <v>5</v>
      </c>
      <c r="M7336" s="8">
        <v>3.2</v>
      </c>
      <c r="N7336">
        <v>99</v>
      </c>
      <c r="O7336" s="8">
        <v>495</v>
      </c>
      <c r="P7336" s="14">
        <v>1.5699999999999999E-2</v>
      </c>
      <c r="Q7336" s="8">
        <v>7.77</v>
      </c>
      <c r="R7336" s="8">
        <v>487.23</v>
      </c>
      <c r="S7336" s="8">
        <v>316.8</v>
      </c>
      <c r="T7336" s="8">
        <v>170.43</v>
      </c>
      <c r="U7336">
        <v>0</v>
      </c>
      <c r="V7336" s="8">
        <v>0</v>
      </c>
      <c r="W7336" s="8">
        <v>0</v>
      </c>
      <c r="X7336" s="8">
        <v>170.43</v>
      </c>
    </row>
    <row r="7337" spans="1:24" x14ac:dyDescent="0.25">
      <c r="A7337" t="s">
        <v>7663</v>
      </c>
      <c r="B7337" s="1">
        <v>45953</v>
      </c>
      <c r="C7337" t="s">
        <v>501</v>
      </c>
      <c r="D7337" t="s">
        <v>502</v>
      </c>
      <c r="E7337" t="s">
        <v>27</v>
      </c>
      <c r="F7337" t="s">
        <v>37</v>
      </c>
      <c r="G7337" t="s">
        <v>29</v>
      </c>
      <c r="H7337" t="s">
        <v>30</v>
      </c>
      <c r="I7337" t="s">
        <v>74</v>
      </c>
      <c r="J7337" t="s">
        <v>75</v>
      </c>
      <c r="K7337" t="s">
        <v>49</v>
      </c>
      <c r="L7337" s="8">
        <v>11</v>
      </c>
      <c r="M7337" s="8">
        <v>6.8</v>
      </c>
      <c r="N7337">
        <v>40</v>
      </c>
      <c r="O7337" s="8">
        <v>440</v>
      </c>
      <c r="P7337" s="14">
        <v>1.2999999999999999E-3</v>
      </c>
      <c r="Q7337" s="8">
        <v>0.56999999999999995</v>
      </c>
      <c r="R7337" s="8">
        <v>439.43</v>
      </c>
      <c r="S7337" s="8">
        <v>272</v>
      </c>
      <c r="T7337" s="8">
        <v>167.43</v>
      </c>
      <c r="U7337">
        <v>0</v>
      </c>
      <c r="V7337" s="8">
        <v>0</v>
      </c>
      <c r="W7337" s="8">
        <v>0</v>
      </c>
      <c r="X7337" s="8">
        <v>167.43</v>
      </c>
    </row>
    <row r="7338" spans="1:24" x14ac:dyDescent="0.25">
      <c r="A7338" t="s">
        <v>7664</v>
      </c>
      <c r="B7338" s="1">
        <v>45913</v>
      </c>
      <c r="C7338" t="s">
        <v>255</v>
      </c>
      <c r="D7338" t="s">
        <v>256</v>
      </c>
      <c r="E7338" t="s">
        <v>27</v>
      </c>
      <c r="F7338" t="s">
        <v>89</v>
      </c>
      <c r="G7338" t="s">
        <v>38</v>
      </c>
      <c r="H7338" t="s">
        <v>39</v>
      </c>
      <c r="I7338" t="s">
        <v>40</v>
      </c>
      <c r="J7338" t="s">
        <v>41</v>
      </c>
      <c r="K7338" t="s">
        <v>42</v>
      </c>
      <c r="L7338" s="8">
        <v>14.5</v>
      </c>
      <c r="M7338" s="8">
        <v>4.2</v>
      </c>
      <c r="N7338">
        <v>38</v>
      </c>
      <c r="O7338" s="8">
        <v>551</v>
      </c>
      <c r="P7338" s="14">
        <v>7.4999999999999997E-2</v>
      </c>
      <c r="Q7338" s="8">
        <v>41.32</v>
      </c>
      <c r="R7338" s="8">
        <v>509.68</v>
      </c>
      <c r="S7338" s="8">
        <v>159.6</v>
      </c>
      <c r="T7338" s="8">
        <v>350.08</v>
      </c>
      <c r="U7338">
        <v>0</v>
      </c>
      <c r="V7338" s="8">
        <v>0</v>
      </c>
      <c r="W7338" s="8">
        <v>0</v>
      </c>
      <c r="X7338" s="8">
        <v>350.08</v>
      </c>
    </row>
    <row r="7339" spans="1:24" x14ac:dyDescent="0.25">
      <c r="A7339" t="s">
        <v>7665</v>
      </c>
      <c r="B7339" s="1">
        <v>45375</v>
      </c>
      <c r="C7339" t="s">
        <v>318</v>
      </c>
      <c r="D7339" t="s">
        <v>319</v>
      </c>
      <c r="E7339" t="s">
        <v>27</v>
      </c>
      <c r="F7339" t="s">
        <v>37</v>
      </c>
      <c r="G7339" t="s">
        <v>38</v>
      </c>
      <c r="H7339" t="s">
        <v>39</v>
      </c>
      <c r="I7339" t="s">
        <v>74</v>
      </c>
      <c r="J7339" t="s">
        <v>75</v>
      </c>
      <c r="K7339" t="s">
        <v>49</v>
      </c>
      <c r="L7339" s="8">
        <v>11</v>
      </c>
      <c r="M7339" s="8">
        <v>6.8</v>
      </c>
      <c r="N7339">
        <v>67</v>
      </c>
      <c r="O7339" s="8">
        <v>737</v>
      </c>
      <c r="P7339" s="14">
        <v>3.8600000000000002E-2</v>
      </c>
      <c r="Q7339" s="8">
        <v>28.45</v>
      </c>
      <c r="R7339" s="8">
        <v>708.55</v>
      </c>
      <c r="S7339" s="8">
        <v>455.6</v>
      </c>
      <c r="T7339" s="8">
        <v>252.95</v>
      </c>
      <c r="U7339">
        <v>0</v>
      </c>
      <c r="V7339" s="8">
        <v>0</v>
      </c>
      <c r="W7339" s="8">
        <v>0</v>
      </c>
      <c r="X7339" s="8">
        <v>252.95</v>
      </c>
    </row>
    <row r="7340" spans="1:24" x14ac:dyDescent="0.25">
      <c r="A7340" t="s">
        <v>7666</v>
      </c>
      <c r="B7340" s="1">
        <v>46153</v>
      </c>
      <c r="C7340" t="s">
        <v>345</v>
      </c>
      <c r="D7340" t="s">
        <v>346</v>
      </c>
      <c r="E7340" t="s">
        <v>71</v>
      </c>
      <c r="F7340" t="s">
        <v>28</v>
      </c>
      <c r="G7340" t="s">
        <v>165</v>
      </c>
      <c r="H7340" t="s">
        <v>166</v>
      </c>
      <c r="I7340" t="s">
        <v>185</v>
      </c>
      <c r="J7340" t="s">
        <v>186</v>
      </c>
      <c r="K7340" t="s">
        <v>59</v>
      </c>
      <c r="L7340" s="8">
        <v>4.9000000000000004</v>
      </c>
      <c r="M7340" s="8">
        <v>3.1</v>
      </c>
      <c r="N7340">
        <v>126</v>
      </c>
      <c r="O7340" s="8">
        <v>617.4</v>
      </c>
      <c r="P7340" s="14">
        <v>1.9900000000000001E-2</v>
      </c>
      <c r="Q7340" s="8">
        <v>12.29</v>
      </c>
      <c r="R7340" s="8">
        <v>605.11</v>
      </c>
      <c r="S7340" s="8">
        <v>390.6</v>
      </c>
      <c r="T7340" s="8">
        <v>214.51</v>
      </c>
      <c r="U7340">
        <v>0</v>
      </c>
      <c r="V7340" s="8">
        <v>0</v>
      </c>
      <c r="W7340" s="8">
        <v>0</v>
      </c>
      <c r="X7340" s="8">
        <v>214.51</v>
      </c>
    </row>
    <row r="7341" spans="1:24" x14ac:dyDescent="0.25">
      <c r="A7341" t="s">
        <v>7667</v>
      </c>
      <c r="B7341" s="1">
        <v>45579</v>
      </c>
      <c r="C7341" t="s">
        <v>266</v>
      </c>
      <c r="D7341" t="s">
        <v>267</v>
      </c>
      <c r="E7341" t="s">
        <v>53</v>
      </c>
      <c r="F7341" t="s">
        <v>54</v>
      </c>
      <c r="G7341" t="s">
        <v>55</v>
      </c>
      <c r="H7341" t="s">
        <v>56</v>
      </c>
      <c r="I7341" t="s">
        <v>104</v>
      </c>
      <c r="J7341" t="s">
        <v>105</v>
      </c>
      <c r="K7341" t="s">
        <v>49</v>
      </c>
      <c r="L7341" s="8">
        <v>4.2</v>
      </c>
      <c r="M7341" s="8">
        <v>2.8</v>
      </c>
      <c r="N7341">
        <v>58</v>
      </c>
      <c r="O7341" s="8">
        <v>243.6</v>
      </c>
      <c r="P7341" s="14">
        <v>1.5900000000000001E-2</v>
      </c>
      <c r="Q7341" s="8">
        <v>3.87</v>
      </c>
      <c r="R7341" s="8">
        <v>239.73</v>
      </c>
      <c r="S7341" s="8">
        <v>162.4</v>
      </c>
      <c r="T7341" s="8">
        <v>77.33</v>
      </c>
      <c r="U7341">
        <v>0</v>
      </c>
      <c r="V7341" s="8">
        <v>0</v>
      </c>
      <c r="W7341" s="8">
        <v>0</v>
      </c>
      <c r="X7341" s="8">
        <v>77.33</v>
      </c>
    </row>
    <row r="7342" spans="1:24" x14ac:dyDescent="0.25">
      <c r="A7342" t="s">
        <v>7668</v>
      </c>
      <c r="B7342" s="1">
        <v>46171</v>
      </c>
      <c r="C7342" t="s">
        <v>763</v>
      </c>
      <c r="D7342" t="s">
        <v>764</v>
      </c>
      <c r="E7342" t="s">
        <v>71</v>
      </c>
      <c r="F7342" t="s">
        <v>46</v>
      </c>
      <c r="G7342" t="s">
        <v>72</v>
      </c>
      <c r="H7342" t="s">
        <v>73</v>
      </c>
      <c r="I7342" t="s">
        <v>99</v>
      </c>
      <c r="J7342" t="s">
        <v>100</v>
      </c>
      <c r="K7342" t="s">
        <v>49</v>
      </c>
      <c r="L7342" s="8">
        <v>3.8</v>
      </c>
      <c r="M7342" s="8">
        <v>2.6</v>
      </c>
      <c r="N7342">
        <v>11</v>
      </c>
      <c r="O7342" s="8">
        <v>41.8</v>
      </c>
      <c r="P7342" s="14">
        <v>0.1404</v>
      </c>
      <c r="Q7342" s="8">
        <v>5.87</v>
      </c>
      <c r="R7342" s="8">
        <v>35.93</v>
      </c>
      <c r="S7342" s="8">
        <v>28.6</v>
      </c>
      <c r="T7342" s="8">
        <v>7.33</v>
      </c>
      <c r="U7342">
        <v>1</v>
      </c>
      <c r="V7342" s="8">
        <v>3.27</v>
      </c>
      <c r="W7342" s="8">
        <v>3.1</v>
      </c>
      <c r="X7342" s="8">
        <v>4.2300000000000004</v>
      </c>
    </row>
    <row r="7343" spans="1:24" x14ac:dyDescent="0.25">
      <c r="A7343" t="s">
        <v>7669</v>
      </c>
      <c r="B7343" s="1">
        <v>46138</v>
      </c>
      <c r="C7343" t="s">
        <v>357</v>
      </c>
      <c r="D7343" t="s">
        <v>358</v>
      </c>
      <c r="E7343" t="s">
        <v>27</v>
      </c>
      <c r="F7343" t="s">
        <v>46</v>
      </c>
      <c r="G7343" t="s">
        <v>38</v>
      </c>
      <c r="H7343" t="s">
        <v>39</v>
      </c>
      <c r="I7343" t="s">
        <v>40</v>
      </c>
      <c r="J7343" t="s">
        <v>41</v>
      </c>
      <c r="K7343" t="s">
        <v>42</v>
      </c>
      <c r="L7343" s="8">
        <v>14.5</v>
      </c>
      <c r="M7343" s="8">
        <v>4.2</v>
      </c>
      <c r="N7343">
        <v>8</v>
      </c>
      <c r="O7343" s="8">
        <v>116</v>
      </c>
      <c r="P7343" s="14">
        <v>0.38469999999999999</v>
      </c>
      <c r="Q7343" s="8">
        <v>44.63</v>
      </c>
      <c r="R7343" s="8">
        <v>71.37</v>
      </c>
      <c r="S7343" s="8">
        <v>33.6</v>
      </c>
      <c r="T7343" s="8">
        <v>37.770000000000003</v>
      </c>
      <c r="U7343">
        <v>1</v>
      </c>
      <c r="V7343" s="8">
        <v>8.92</v>
      </c>
      <c r="W7343" s="8">
        <v>4.7</v>
      </c>
      <c r="X7343" s="8">
        <v>33.07</v>
      </c>
    </row>
    <row r="7344" spans="1:24" x14ac:dyDescent="0.25">
      <c r="A7344" t="s">
        <v>7670</v>
      </c>
      <c r="B7344" s="1">
        <v>45435</v>
      </c>
      <c r="C7344" t="s">
        <v>159</v>
      </c>
      <c r="D7344" t="s">
        <v>160</v>
      </c>
      <c r="E7344" t="s">
        <v>27</v>
      </c>
      <c r="F7344" t="s">
        <v>37</v>
      </c>
      <c r="G7344" t="s">
        <v>38</v>
      </c>
      <c r="H7344" t="s">
        <v>39</v>
      </c>
      <c r="I7344" t="s">
        <v>130</v>
      </c>
      <c r="J7344" t="s">
        <v>131</v>
      </c>
      <c r="K7344" t="s">
        <v>42</v>
      </c>
      <c r="L7344" s="8">
        <v>4.8</v>
      </c>
      <c r="M7344" s="8">
        <v>1.4</v>
      </c>
      <c r="N7344">
        <v>10</v>
      </c>
      <c r="O7344" s="8">
        <v>48</v>
      </c>
      <c r="P7344" s="14">
        <v>1.1000000000000001E-3</v>
      </c>
      <c r="Q7344" s="8">
        <v>0.05</v>
      </c>
      <c r="R7344" s="8">
        <v>47.95</v>
      </c>
      <c r="S7344" s="8">
        <v>14</v>
      </c>
      <c r="T7344" s="8">
        <v>33.950000000000003</v>
      </c>
      <c r="U7344">
        <v>0</v>
      </c>
      <c r="V7344" s="8">
        <v>0</v>
      </c>
      <c r="W7344" s="8">
        <v>0</v>
      </c>
      <c r="X7344" s="8">
        <v>33.950000000000003</v>
      </c>
    </row>
    <row r="7345" spans="1:24" x14ac:dyDescent="0.25">
      <c r="A7345" t="s">
        <v>7671</v>
      </c>
      <c r="B7345" s="1">
        <v>46204</v>
      </c>
      <c r="C7345" t="s">
        <v>252</v>
      </c>
      <c r="D7345" t="s">
        <v>253</v>
      </c>
      <c r="E7345" t="s">
        <v>63</v>
      </c>
      <c r="F7345" t="s">
        <v>54</v>
      </c>
      <c r="G7345" t="s">
        <v>79</v>
      </c>
      <c r="H7345" t="s">
        <v>80</v>
      </c>
      <c r="I7345" t="s">
        <v>112</v>
      </c>
      <c r="J7345" t="s">
        <v>113</v>
      </c>
      <c r="K7345" t="s">
        <v>42</v>
      </c>
      <c r="L7345" s="8">
        <v>8.5</v>
      </c>
      <c r="M7345" s="8">
        <v>2.8</v>
      </c>
      <c r="N7345">
        <v>57</v>
      </c>
      <c r="O7345" s="8">
        <v>484.5</v>
      </c>
      <c r="P7345" s="14">
        <v>5.0000000000000001E-3</v>
      </c>
      <c r="Q7345" s="8">
        <v>2.42</v>
      </c>
      <c r="R7345" s="8">
        <v>482.08</v>
      </c>
      <c r="S7345" s="8">
        <v>159.6</v>
      </c>
      <c r="T7345" s="8">
        <v>322.48</v>
      </c>
      <c r="U7345">
        <v>0</v>
      </c>
      <c r="V7345" s="8">
        <v>0</v>
      </c>
      <c r="W7345" s="8">
        <v>0</v>
      </c>
      <c r="X7345" s="8">
        <v>322.48</v>
      </c>
    </row>
    <row r="7346" spans="1:24" x14ac:dyDescent="0.25">
      <c r="A7346" t="s">
        <v>7672</v>
      </c>
      <c r="B7346" s="1">
        <v>45843</v>
      </c>
      <c r="C7346" t="s">
        <v>174</v>
      </c>
      <c r="D7346" t="s">
        <v>175</v>
      </c>
      <c r="E7346" t="s">
        <v>150</v>
      </c>
      <c r="F7346" t="s">
        <v>54</v>
      </c>
      <c r="G7346" t="s">
        <v>151</v>
      </c>
      <c r="H7346" t="s">
        <v>152</v>
      </c>
      <c r="I7346" t="s">
        <v>156</v>
      </c>
      <c r="J7346" t="s">
        <v>157</v>
      </c>
      <c r="K7346" t="s">
        <v>42</v>
      </c>
      <c r="L7346" s="8">
        <v>6.2</v>
      </c>
      <c r="M7346" s="8">
        <v>1.9</v>
      </c>
      <c r="N7346">
        <v>53</v>
      </c>
      <c r="O7346" s="8">
        <v>328.6</v>
      </c>
      <c r="P7346" s="14">
        <v>2.5999999999999999E-3</v>
      </c>
      <c r="Q7346" s="8">
        <v>0.85</v>
      </c>
      <c r="R7346" s="8">
        <v>327.75</v>
      </c>
      <c r="S7346" s="8">
        <v>100.7</v>
      </c>
      <c r="T7346" s="8">
        <v>227.05</v>
      </c>
      <c r="U7346">
        <v>0</v>
      </c>
      <c r="V7346" s="8">
        <v>0</v>
      </c>
      <c r="W7346" s="8">
        <v>0</v>
      </c>
      <c r="X7346" s="8">
        <v>227.05</v>
      </c>
    </row>
    <row r="7347" spans="1:24" x14ac:dyDescent="0.25">
      <c r="A7347" t="s">
        <v>7673</v>
      </c>
      <c r="B7347" s="1">
        <v>45493</v>
      </c>
      <c r="C7347" t="s">
        <v>350</v>
      </c>
      <c r="D7347" t="s">
        <v>351</v>
      </c>
      <c r="E7347" t="s">
        <v>63</v>
      </c>
      <c r="F7347" t="s">
        <v>89</v>
      </c>
      <c r="G7347" t="s">
        <v>64</v>
      </c>
      <c r="H7347" t="s">
        <v>65</v>
      </c>
      <c r="I7347" t="s">
        <v>117</v>
      </c>
      <c r="J7347" t="s">
        <v>118</v>
      </c>
      <c r="K7347" t="s">
        <v>59</v>
      </c>
      <c r="L7347" s="8">
        <v>6</v>
      </c>
      <c r="M7347" s="8">
        <v>4.2</v>
      </c>
      <c r="N7347">
        <v>404</v>
      </c>
      <c r="O7347" s="8">
        <v>2424</v>
      </c>
      <c r="P7347" s="14">
        <v>4.6600000000000003E-2</v>
      </c>
      <c r="Q7347" s="8">
        <v>112.96</v>
      </c>
      <c r="R7347" s="8">
        <v>2311.04</v>
      </c>
      <c r="S7347" s="8">
        <v>1696.8</v>
      </c>
      <c r="T7347" s="8">
        <v>614.24</v>
      </c>
      <c r="U7347">
        <v>0</v>
      </c>
      <c r="V7347" s="8">
        <v>0</v>
      </c>
      <c r="W7347" s="8">
        <v>0</v>
      </c>
      <c r="X7347" s="8">
        <v>614.24</v>
      </c>
    </row>
    <row r="7348" spans="1:24" x14ac:dyDescent="0.25">
      <c r="A7348" t="s">
        <v>7674</v>
      </c>
      <c r="B7348" s="1">
        <v>45561</v>
      </c>
      <c r="C7348" t="s">
        <v>671</v>
      </c>
      <c r="D7348" t="s">
        <v>672</v>
      </c>
      <c r="E7348" t="s">
        <v>27</v>
      </c>
      <c r="F7348" t="s">
        <v>89</v>
      </c>
      <c r="G7348" t="s">
        <v>29</v>
      </c>
      <c r="H7348" t="s">
        <v>30</v>
      </c>
      <c r="I7348" t="s">
        <v>156</v>
      </c>
      <c r="J7348" t="s">
        <v>157</v>
      </c>
      <c r="K7348" t="s">
        <v>42</v>
      </c>
      <c r="L7348" s="8">
        <v>6.2</v>
      </c>
      <c r="M7348" s="8">
        <v>1.9</v>
      </c>
      <c r="N7348">
        <v>42</v>
      </c>
      <c r="O7348" s="8">
        <v>260.39999999999998</v>
      </c>
      <c r="P7348" s="14">
        <v>0.14810000000000001</v>
      </c>
      <c r="Q7348" s="8">
        <v>38.57</v>
      </c>
      <c r="R7348" s="8">
        <v>221.83</v>
      </c>
      <c r="S7348" s="8">
        <v>79.8</v>
      </c>
      <c r="T7348" s="8">
        <v>142.03</v>
      </c>
      <c r="U7348">
        <v>0</v>
      </c>
      <c r="V7348" s="8">
        <v>0</v>
      </c>
      <c r="W7348" s="8">
        <v>0</v>
      </c>
      <c r="X7348" s="8">
        <v>142.03</v>
      </c>
    </row>
    <row r="7349" spans="1:24" x14ac:dyDescent="0.25">
      <c r="A7349" t="s">
        <v>7675</v>
      </c>
      <c r="B7349" s="1">
        <v>46043</v>
      </c>
      <c r="C7349" t="s">
        <v>102</v>
      </c>
      <c r="D7349" t="s">
        <v>103</v>
      </c>
      <c r="E7349" t="s">
        <v>27</v>
      </c>
      <c r="F7349" t="s">
        <v>54</v>
      </c>
      <c r="G7349" t="s">
        <v>38</v>
      </c>
      <c r="H7349" t="s">
        <v>39</v>
      </c>
      <c r="I7349" t="s">
        <v>144</v>
      </c>
      <c r="J7349" t="s">
        <v>145</v>
      </c>
      <c r="K7349" t="s">
        <v>33</v>
      </c>
      <c r="L7349" s="8">
        <v>12</v>
      </c>
      <c r="M7349" s="8">
        <v>6.5</v>
      </c>
      <c r="N7349">
        <v>188</v>
      </c>
      <c r="O7349" s="8">
        <v>2256</v>
      </c>
      <c r="P7349" s="14">
        <v>1.5800000000000002E-2</v>
      </c>
      <c r="Q7349" s="8">
        <v>35.64</v>
      </c>
      <c r="R7349" s="8">
        <v>2220.36</v>
      </c>
      <c r="S7349" s="8">
        <v>1222</v>
      </c>
      <c r="T7349" s="8">
        <v>998.36</v>
      </c>
      <c r="U7349">
        <v>0</v>
      </c>
      <c r="V7349" s="8">
        <v>0</v>
      </c>
      <c r="W7349" s="8">
        <v>0</v>
      </c>
      <c r="X7349" s="8">
        <v>998.36</v>
      </c>
    </row>
    <row r="7350" spans="1:24" x14ac:dyDescent="0.25">
      <c r="A7350" t="s">
        <v>7676</v>
      </c>
      <c r="B7350" s="1">
        <v>46199</v>
      </c>
      <c r="C7350" t="s">
        <v>758</v>
      </c>
      <c r="D7350" t="s">
        <v>759</v>
      </c>
      <c r="E7350" t="s">
        <v>27</v>
      </c>
      <c r="F7350" t="s">
        <v>37</v>
      </c>
      <c r="G7350" t="s">
        <v>38</v>
      </c>
      <c r="H7350" t="s">
        <v>39</v>
      </c>
      <c r="I7350" t="s">
        <v>127</v>
      </c>
      <c r="J7350" t="s">
        <v>128</v>
      </c>
      <c r="K7350" t="s">
        <v>33</v>
      </c>
      <c r="L7350" s="8">
        <v>7.2</v>
      </c>
      <c r="M7350" s="8">
        <v>3.6</v>
      </c>
      <c r="N7350">
        <v>68</v>
      </c>
      <c r="O7350" s="8">
        <v>489.6</v>
      </c>
      <c r="P7350" s="14">
        <v>9.4000000000000004E-3</v>
      </c>
      <c r="Q7350" s="8">
        <v>4.5999999999999996</v>
      </c>
      <c r="R7350" s="8">
        <v>485</v>
      </c>
      <c r="S7350" s="8">
        <v>244.8</v>
      </c>
      <c r="T7350" s="8">
        <v>240.2</v>
      </c>
      <c r="U7350">
        <v>30</v>
      </c>
      <c r="V7350" s="8">
        <v>213.97</v>
      </c>
      <c r="W7350" s="8">
        <v>123</v>
      </c>
      <c r="X7350" s="8">
        <v>117.2</v>
      </c>
    </row>
    <row r="7351" spans="1:24" x14ac:dyDescent="0.25">
      <c r="A7351" t="s">
        <v>7677</v>
      </c>
      <c r="B7351" s="1">
        <v>45933</v>
      </c>
      <c r="C7351" t="s">
        <v>223</v>
      </c>
      <c r="D7351" t="s">
        <v>224</v>
      </c>
      <c r="E7351" t="s">
        <v>27</v>
      </c>
      <c r="F7351" t="s">
        <v>28</v>
      </c>
      <c r="G7351" t="s">
        <v>38</v>
      </c>
      <c r="H7351" t="s">
        <v>39</v>
      </c>
      <c r="I7351" t="s">
        <v>104</v>
      </c>
      <c r="J7351" t="s">
        <v>105</v>
      </c>
      <c r="K7351" t="s">
        <v>49</v>
      </c>
      <c r="L7351" s="8">
        <v>4.2</v>
      </c>
      <c r="M7351" s="8">
        <v>2.8</v>
      </c>
      <c r="N7351">
        <v>177</v>
      </c>
      <c r="O7351" s="8">
        <v>743.4</v>
      </c>
      <c r="P7351" s="14">
        <v>3.4799999999999998E-2</v>
      </c>
      <c r="Q7351" s="8">
        <v>25.87</v>
      </c>
      <c r="R7351" s="8">
        <v>717.53</v>
      </c>
      <c r="S7351" s="8">
        <v>495.6</v>
      </c>
      <c r="T7351" s="8">
        <v>221.93</v>
      </c>
      <c r="U7351">
        <v>0</v>
      </c>
      <c r="V7351" s="8">
        <v>0</v>
      </c>
      <c r="W7351" s="8">
        <v>0</v>
      </c>
      <c r="X7351" s="8">
        <v>221.93</v>
      </c>
    </row>
    <row r="7352" spans="1:24" x14ac:dyDescent="0.25">
      <c r="A7352" t="s">
        <v>7678</v>
      </c>
      <c r="B7352" s="1">
        <v>45370</v>
      </c>
      <c r="C7352" t="s">
        <v>340</v>
      </c>
      <c r="D7352" t="s">
        <v>341</v>
      </c>
      <c r="E7352" t="s">
        <v>27</v>
      </c>
      <c r="F7352" t="s">
        <v>54</v>
      </c>
      <c r="G7352" t="s">
        <v>29</v>
      </c>
      <c r="H7352" t="s">
        <v>30</v>
      </c>
      <c r="I7352" t="s">
        <v>84</v>
      </c>
      <c r="J7352" t="s">
        <v>85</v>
      </c>
      <c r="K7352" t="s">
        <v>42</v>
      </c>
      <c r="L7352" s="8">
        <v>9.9</v>
      </c>
      <c r="M7352" s="8">
        <v>3.1</v>
      </c>
      <c r="N7352">
        <v>64</v>
      </c>
      <c r="O7352" s="8">
        <v>633.6</v>
      </c>
      <c r="P7352" s="14">
        <v>7.1000000000000004E-3</v>
      </c>
      <c r="Q7352" s="8">
        <v>4.5</v>
      </c>
      <c r="R7352" s="8">
        <v>629.1</v>
      </c>
      <c r="S7352" s="8">
        <v>198.4</v>
      </c>
      <c r="T7352" s="8">
        <v>430.7</v>
      </c>
      <c r="U7352">
        <v>0</v>
      </c>
      <c r="V7352" s="8">
        <v>0</v>
      </c>
      <c r="W7352" s="8">
        <v>0</v>
      </c>
      <c r="X7352" s="8">
        <v>430.7</v>
      </c>
    </row>
    <row r="7353" spans="1:24" x14ac:dyDescent="0.25">
      <c r="A7353" t="s">
        <v>7679</v>
      </c>
      <c r="B7353" s="1">
        <v>46036</v>
      </c>
      <c r="C7353" t="s">
        <v>472</v>
      </c>
      <c r="D7353" t="s">
        <v>473</v>
      </c>
      <c r="E7353" t="s">
        <v>71</v>
      </c>
      <c r="F7353" t="s">
        <v>54</v>
      </c>
      <c r="G7353" t="s">
        <v>165</v>
      </c>
      <c r="H7353" t="s">
        <v>166</v>
      </c>
      <c r="I7353" t="s">
        <v>40</v>
      </c>
      <c r="J7353" t="s">
        <v>41</v>
      </c>
      <c r="K7353" t="s">
        <v>42</v>
      </c>
      <c r="L7353" s="8">
        <v>14.5</v>
      </c>
      <c r="M7353" s="8">
        <v>4.2</v>
      </c>
      <c r="N7353">
        <v>10</v>
      </c>
      <c r="O7353" s="8">
        <v>145</v>
      </c>
      <c r="P7353" s="14">
        <v>2.5700000000000001E-2</v>
      </c>
      <c r="Q7353" s="8">
        <v>3.73</v>
      </c>
      <c r="R7353" s="8">
        <v>141.27000000000001</v>
      </c>
      <c r="S7353" s="8">
        <v>42</v>
      </c>
      <c r="T7353" s="8">
        <v>99.27</v>
      </c>
      <c r="U7353">
        <v>0</v>
      </c>
      <c r="V7353" s="8">
        <v>0</v>
      </c>
      <c r="W7353" s="8">
        <v>0</v>
      </c>
      <c r="X7353" s="8">
        <v>99.27</v>
      </c>
    </row>
    <row r="7354" spans="1:24" x14ac:dyDescent="0.25">
      <c r="A7354" t="s">
        <v>7680</v>
      </c>
      <c r="B7354" s="1">
        <v>45369</v>
      </c>
      <c r="C7354" t="s">
        <v>136</v>
      </c>
      <c r="D7354" t="s">
        <v>137</v>
      </c>
      <c r="E7354" t="s">
        <v>71</v>
      </c>
      <c r="F7354" t="s">
        <v>54</v>
      </c>
      <c r="G7354" t="s">
        <v>165</v>
      </c>
      <c r="H7354" t="s">
        <v>166</v>
      </c>
      <c r="I7354" t="s">
        <v>99</v>
      </c>
      <c r="J7354" t="s">
        <v>100</v>
      </c>
      <c r="K7354" t="s">
        <v>49</v>
      </c>
      <c r="L7354" s="8">
        <v>3.8</v>
      </c>
      <c r="M7354" s="8">
        <v>2.6</v>
      </c>
      <c r="N7354">
        <v>170</v>
      </c>
      <c r="O7354" s="8">
        <v>646</v>
      </c>
      <c r="P7354" s="14">
        <v>5.9299999999999999E-2</v>
      </c>
      <c r="Q7354" s="8">
        <v>38.31</v>
      </c>
      <c r="R7354" s="8">
        <v>607.69000000000005</v>
      </c>
      <c r="S7354" s="8">
        <v>442</v>
      </c>
      <c r="T7354" s="8">
        <v>165.69</v>
      </c>
      <c r="U7354">
        <v>0</v>
      </c>
      <c r="V7354" s="8">
        <v>0</v>
      </c>
      <c r="W7354" s="8">
        <v>0</v>
      </c>
      <c r="X7354" s="8">
        <v>165.69</v>
      </c>
    </row>
    <row r="7355" spans="1:24" x14ac:dyDescent="0.25">
      <c r="A7355" t="s">
        <v>7681</v>
      </c>
      <c r="B7355" s="1">
        <v>46205</v>
      </c>
      <c r="C7355" t="s">
        <v>458</v>
      </c>
      <c r="D7355" t="s">
        <v>459</v>
      </c>
      <c r="E7355" t="s">
        <v>27</v>
      </c>
      <c r="F7355" t="s">
        <v>89</v>
      </c>
      <c r="G7355" t="s">
        <v>38</v>
      </c>
      <c r="H7355" t="s">
        <v>39</v>
      </c>
      <c r="I7355" t="s">
        <v>112</v>
      </c>
      <c r="J7355" t="s">
        <v>113</v>
      </c>
      <c r="K7355" t="s">
        <v>42</v>
      </c>
      <c r="L7355" s="8">
        <v>8.5</v>
      </c>
      <c r="M7355" s="8">
        <v>2.8</v>
      </c>
      <c r="N7355">
        <v>158</v>
      </c>
      <c r="O7355" s="8">
        <v>1343</v>
      </c>
      <c r="P7355" s="14">
        <v>0.1477</v>
      </c>
      <c r="Q7355" s="8">
        <v>198.36</v>
      </c>
      <c r="R7355" s="8">
        <v>1144.6400000000001</v>
      </c>
      <c r="S7355" s="8">
        <v>442.4</v>
      </c>
      <c r="T7355" s="8">
        <v>702.24</v>
      </c>
      <c r="U7355">
        <v>0</v>
      </c>
      <c r="V7355" s="8">
        <v>0</v>
      </c>
      <c r="W7355" s="8">
        <v>0</v>
      </c>
      <c r="X7355" s="8">
        <v>702.24</v>
      </c>
    </row>
    <row r="7356" spans="1:24" x14ac:dyDescent="0.25">
      <c r="A7356" t="s">
        <v>7682</v>
      </c>
      <c r="B7356" s="1">
        <v>45311</v>
      </c>
      <c r="C7356" t="s">
        <v>262</v>
      </c>
      <c r="D7356" t="s">
        <v>263</v>
      </c>
      <c r="E7356" t="s">
        <v>63</v>
      </c>
      <c r="F7356" t="s">
        <v>54</v>
      </c>
      <c r="G7356" t="s">
        <v>64</v>
      </c>
      <c r="H7356" t="s">
        <v>65</v>
      </c>
      <c r="I7356" t="s">
        <v>130</v>
      </c>
      <c r="J7356" t="s">
        <v>131</v>
      </c>
      <c r="K7356" t="s">
        <v>42</v>
      </c>
      <c r="L7356" s="8">
        <v>4.8</v>
      </c>
      <c r="M7356" s="8">
        <v>1.4</v>
      </c>
      <c r="N7356">
        <v>11</v>
      </c>
      <c r="O7356" s="8">
        <v>52.8</v>
      </c>
      <c r="P7356" s="14">
        <v>5.7999999999999996E-3</v>
      </c>
      <c r="Q7356" s="8">
        <v>0.31</v>
      </c>
      <c r="R7356" s="8">
        <v>52.49</v>
      </c>
      <c r="S7356" s="8">
        <v>15.4</v>
      </c>
      <c r="T7356" s="8">
        <v>37.090000000000003</v>
      </c>
      <c r="U7356">
        <v>0</v>
      </c>
      <c r="V7356" s="8">
        <v>0</v>
      </c>
      <c r="W7356" s="8">
        <v>0</v>
      </c>
      <c r="X7356" s="8">
        <v>37.090000000000003</v>
      </c>
    </row>
    <row r="7357" spans="1:24" x14ac:dyDescent="0.25">
      <c r="A7357" t="s">
        <v>7683</v>
      </c>
      <c r="B7357" s="1">
        <v>46161</v>
      </c>
      <c r="C7357" t="s">
        <v>345</v>
      </c>
      <c r="D7357" t="s">
        <v>346</v>
      </c>
      <c r="E7357" t="s">
        <v>71</v>
      </c>
      <c r="F7357" t="s">
        <v>28</v>
      </c>
      <c r="G7357" t="s">
        <v>165</v>
      </c>
      <c r="H7357" t="s">
        <v>166</v>
      </c>
      <c r="I7357" t="s">
        <v>117</v>
      </c>
      <c r="J7357" t="s">
        <v>118</v>
      </c>
      <c r="K7357" t="s">
        <v>59</v>
      </c>
      <c r="L7357" s="8">
        <v>6</v>
      </c>
      <c r="M7357" s="8">
        <v>4.2</v>
      </c>
      <c r="N7357">
        <v>182</v>
      </c>
      <c r="O7357" s="8">
        <v>1092</v>
      </c>
      <c r="P7357" s="14">
        <v>6.6799999999999998E-2</v>
      </c>
      <c r="Q7357" s="8">
        <v>72.95</v>
      </c>
      <c r="R7357" s="8">
        <v>1019.05</v>
      </c>
      <c r="S7357" s="8">
        <v>764.4</v>
      </c>
      <c r="T7357" s="8">
        <v>254.65</v>
      </c>
      <c r="U7357">
        <v>0</v>
      </c>
      <c r="V7357" s="8">
        <v>0</v>
      </c>
      <c r="W7357" s="8">
        <v>0</v>
      </c>
      <c r="X7357" s="8">
        <v>254.65</v>
      </c>
    </row>
    <row r="7358" spans="1:24" x14ac:dyDescent="0.25">
      <c r="A7358" t="s">
        <v>7684</v>
      </c>
      <c r="B7358" s="1">
        <v>45811</v>
      </c>
      <c r="C7358" t="s">
        <v>455</v>
      </c>
      <c r="D7358" t="s">
        <v>456</v>
      </c>
      <c r="E7358" t="s">
        <v>71</v>
      </c>
      <c r="F7358" t="s">
        <v>89</v>
      </c>
      <c r="G7358" t="s">
        <v>72</v>
      </c>
      <c r="H7358" t="s">
        <v>73</v>
      </c>
      <c r="I7358" t="s">
        <v>144</v>
      </c>
      <c r="J7358" t="s">
        <v>145</v>
      </c>
      <c r="K7358" t="s">
        <v>33</v>
      </c>
      <c r="L7358" s="8">
        <v>12</v>
      </c>
      <c r="M7358" s="8">
        <v>6.5</v>
      </c>
      <c r="N7358">
        <v>299</v>
      </c>
      <c r="O7358" s="8">
        <v>3588</v>
      </c>
      <c r="P7358" s="14">
        <v>0.43590000000000001</v>
      </c>
      <c r="Q7358" s="8">
        <v>1564.01</v>
      </c>
      <c r="R7358" s="8">
        <v>2023.99</v>
      </c>
      <c r="S7358" s="8">
        <v>1943.5</v>
      </c>
      <c r="T7358" s="8">
        <v>80.489999999999995</v>
      </c>
      <c r="U7358">
        <v>0</v>
      </c>
      <c r="V7358" s="8">
        <v>0</v>
      </c>
      <c r="W7358" s="8">
        <v>0</v>
      </c>
      <c r="X7358" s="8">
        <v>80.489999999999995</v>
      </c>
    </row>
    <row r="7359" spans="1:24" x14ac:dyDescent="0.25">
      <c r="A7359" t="s">
        <v>7685</v>
      </c>
      <c r="B7359" s="1">
        <v>45938</v>
      </c>
      <c r="C7359" t="s">
        <v>136</v>
      </c>
      <c r="D7359" t="s">
        <v>137</v>
      </c>
      <c r="E7359" t="s">
        <v>71</v>
      </c>
      <c r="F7359" t="s">
        <v>54</v>
      </c>
      <c r="G7359" t="s">
        <v>72</v>
      </c>
      <c r="H7359" t="s">
        <v>73</v>
      </c>
      <c r="I7359" t="s">
        <v>130</v>
      </c>
      <c r="J7359" t="s">
        <v>131</v>
      </c>
      <c r="K7359" t="s">
        <v>42</v>
      </c>
      <c r="L7359" s="8">
        <v>4.8</v>
      </c>
      <c r="M7359" s="8">
        <v>1.4</v>
      </c>
      <c r="N7359">
        <v>17</v>
      </c>
      <c r="O7359" s="8">
        <v>81.599999999999994</v>
      </c>
      <c r="P7359" s="14">
        <v>7.1999999999999998E-3</v>
      </c>
      <c r="Q7359" s="8">
        <v>0.59</v>
      </c>
      <c r="R7359" s="8">
        <v>81.010000000000005</v>
      </c>
      <c r="S7359" s="8">
        <v>23.8</v>
      </c>
      <c r="T7359" s="8">
        <v>57.21</v>
      </c>
      <c r="U7359">
        <v>0</v>
      </c>
      <c r="V7359" s="8">
        <v>0</v>
      </c>
      <c r="W7359" s="8">
        <v>0</v>
      </c>
      <c r="X7359" s="8">
        <v>57.21</v>
      </c>
    </row>
    <row r="7360" spans="1:24" x14ac:dyDescent="0.25">
      <c r="A7360" t="s">
        <v>7686</v>
      </c>
      <c r="B7360" s="1">
        <v>45323</v>
      </c>
      <c r="C7360" t="s">
        <v>805</v>
      </c>
      <c r="D7360" t="s">
        <v>806</v>
      </c>
      <c r="E7360" t="s">
        <v>63</v>
      </c>
      <c r="F7360" t="s">
        <v>89</v>
      </c>
      <c r="G7360" t="s">
        <v>64</v>
      </c>
      <c r="H7360" t="s">
        <v>65</v>
      </c>
      <c r="I7360" t="s">
        <v>40</v>
      </c>
      <c r="J7360" t="s">
        <v>41</v>
      </c>
      <c r="K7360" t="s">
        <v>42</v>
      </c>
      <c r="L7360" s="8">
        <v>14.5</v>
      </c>
      <c r="M7360" s="8">
        <v>4.2</v>
      </c>
      <c r="N7360">
        <v>126</v>
      </c>
      <c r="O7360" s="8">
        <v>1827</v>
      </c>
      <c r="P7360" s="14">
        <v>7.1599999999999997E-2</v>
      </c>
      <c r="Q7360" s="8">
        <v>130.81</v>
      </c>
      <c r="R7360" s="8">
        <v>1696.19</v>
      </c>
      <c r="S7360" s="8">
        <v>529.20000000000005</v>
      </c>
      <c r="T7360" s="8">
        <v>1166.99</v>
      </c>
      <c r="U7360">
        <v>0</v>
      </c>
      <c r="V7360" s="8">
        <v>0</v>
      </c>
      <c r="W7360" s="8">
        <v>0</v>
      </c>
      <c r="X7360" s="8">
        <v>1166.99</v>
      </c>
    </row>
    <row r="7361" spans="1:24" x14ac:dyDescent="0.25">
      <c r="A7361" t="s">
        <v>7687</v>
      </c>
      <c r="B7361" s="1">
        <v>46124</v>
      </c>
      <c r="C7361" t="s">
        <v>337</v>
      </c>
      <c r="D7361" t="s">
        <v>338</v>
      </c>
      <c r="E7361" t="s">
        <v>27</v>
      </c>
      <c r="F7361" t="s">
        <v>54</v>
      </c>
      <c r="G7361" t="s">
        <v>29</v>
      </c>
      <c r="H7361" t="s">
        <v>30</v>
      </c>
      <c r="I7361" t="s">
        <v>122</v>
      </c>
      <c r="J7361" t="s">
        <v>123</v>
      </c>
      <c r="K7361" t="s">
        <v>59</v>
      </c>
      <c r="L7361" s="8">
        <v>5.5</v>
      </c>
      <c r="M7361" s="8">
        <v>3.8</v>
      </c>
      <c r="N7361">
        <v>35</v>
      </c>
      <c r="O7361" s="8">
        <v>192.5</v>
      </c>
      <c r="P7361" s="14">
        <v>2.6700000000000002E-2</v>
      </c>
      <c r="Q7361" s="8">
        <v>5.14</v>
      </c>
      <c r="R7361" s="8">
        <v>187.36</v>
      </c>
      <c r="S7361" s="8">
        <v>133</v>
      </c>
      <c r="T7361" s="8">
        <v>54.36</v>
      </c>
      <c r="U7361">
        <v>0</v>
      </c>
      <c r="V7361" s="8">
        <v>0</v>
      </c>
      <c r="W7361" s="8">
        <v>0</v>
      </c>
      <c r="X7361" s="8">
        <v>54.36</v>
      </c>
    </row>
    <row r="7362" spans="1:24" x14ac:dyDescent="0.25">
      <c r="A7362" t="s">
        <v>7688</v>
      </c>
      <c r="B7362" s="1">
        <v>45887</v>
      </c>
      <c r="C7362" t="s">
        <v>567</v>
      </c>
      <c r="D7362" t="s">
        <v>568</v>
      </c>
      <c r="E7362" t="s">
        <v>27</v>
      </c>
      <c r="F7362" t="s">
        <v>37</v>
      </c>
      <c r="G7362" t="s">
        <v>38</v>
      </c>
      <c r="H7362" t="s">
        <v>39</v>
      </c>
      <c r="I7362" t="s">
        <v>66</v>
      </c>
      <c r="J7362" t="s">
        <v>67</v>
      </c>
      <c r="K7362" t="s">
        <v>33</v>
      </c>
      <c r="L7362" s="8">
        <v>4.5</v>
      </c>
      <c r="M7362" s="8">
        <v>2.1</v>
      </c>
      <c r="N7362">
        <v>43</v>
      </c>
      <c r="O7362" s="8">
        <v>193.5</v>
      </c>
      <c r="P7362" s="14">
        <v>1.7500000000000002E-2</v>
      </c>
      <c r="Q7362" s="8">
        <v>3.39</v>
      </c>
      <c r="R7362" s="8">
        <v>190.11</v>
      </c>
      <c r="S7362" s="8">
        <v>90.3</v>
      </c>
      <c r="T7362" s="8">
        <v>99.81</v>
      </c>
      <c r="U7362">
        <v>0</v>
      </c>
      <c r="V7362" s="8">
        <v>0</v>
      </c>
      <c r="W7362" s="8">
        <v>0</v>
      </c>
      <c r="X7362" s="8">
        <v>99.81</v>
      </c>
    </row>
    <row r="7363" spans="1:24" x14ac:dyDescent="0.25">
      <c r="A7363" t="s">
        <v>7689</v>
      </c>
      <c r="B7363" s="1">
        <v>45884</v>
      </c>
      <c r="C7363" t="s">
        <v>220</v>
      </c>
      <c r="D7363" t="s">
        <v>221</v>
      </c>
      <c r="E7363" t="s">
        <v>71</v>
      </c>
      <c r="F7363" t="s">
        <v>28</v>
      </c>
      <c r="G7363" t="s">
        <v>165</v>
      </c>
      <c r="H7363" t="s">
        <v>166</v>
      </c>
      <c r="I7363" t="s">
        <v>127</v>
      </c>
      <c r="J7363" t="s">
        <v>128</v>
      </c>
      <c r="K7363" t="s">
        <v>33</v>
      </c>
      <c r="L7363" s="8">
        <v>7.2</v>
      </c>
      <c r="M7363" s="8">
        <v>3.6</v>
      </c>
      <c r="N7363">
        <v>266</v>
      </c>
      <c r="O7363" s="8">
        <v>1915.2</v>
      </c>
      <c r="P7363" s="14">
        <v>2.9700000000000001E-2</v>
      </c>
      <c r="Q7363" s="8">
        <v>56.88</v>
      </c>
      <c r="R7363" s="8">
        <v>1858.32</v>
      </c>
      <c r="S7363" s="8">
        <v>957.6</v>
      </c>
      <c r="T7363" s="8">
        <v>900.72</v>
      </c>
      <c r="U7363">
        <v>0</v>
      </c>
      <c r="V7363" s="8">
        <v>0</v>
      </c>
      <c r="W7363" s="8">
        <v>0</v>
      </c>
      <c r="X7363" s="8">
        <v>900.72</v>
      </c>
    </row>
    <row r="7364" spans="1:24" x14ac:dyDescent="0.25">
      <c r="A7364" t="s">
        <v>7690</v>
      </c>
      <c r="B7364" s="1">
        <v>45706</v>
      </c>
      <c r="C7364" t="s">
        <v>551</v>
      </c>
      <c r="D7364" t="s">
        <v>552</v>
      </c>
      <c r="E7364" t="s">
        <v>27</v>
      </c>
      <c r="F7364" t="s">
        <v>54</v>
      </c>
      <c r="G7364" t="s">
        <v>29</v>
      </c>
      <c r="H7364" t="s">
        <v>30</v>
      </c>
      <c r="I7364" t="s">
        <v>57</v>
      </c>
      <c r="J7364" t="s">
        <v>58</v>
      </c>
      <c r="K7364" t="s">
        <v>59</v>
      </c>
      <c r="L7364" s="8">
        <v>10.5</v>
      </c>
      <c r="M7364" s="8">
        <v>7.5</v>
      </c>
      <c r="N7364">
        <v>187</v>
      </c>
      <c r="O7364" s="8">
        <v>1963.5</v>
      </c>
      <c r="P7364" s="14">
        <v>3.0800000000000001E-2</v>
      </c>
      <c r="Q7364" s="8">
        <v>60.48</v>
      </c>
      <c r="R7364" s="8">
        <v>1903.02</v>
      </c>
      <c r="S7364" s="8">
        <v>1402.5</v>
      </c>
      <c r="T7364" s="8">
        <v>500.52</v>
      </c>
      <c r="U7364">
        <v>159</v>
      </c>
      <c r="V7364" s="8">
        <v>1618.08</v>
      </c>
      <c r="W7364" s="8">
        <v>1272</v>
      </c>
      <c r="X7364" s="8">
        <v>-771.48</v>
      </c>
    </row>
    <row r="7365" spans="1:24" x14ac:dyDescent="0.25">
      <c r="A7365" t="s">
        <v>7691</v>
      </c>
      <c r="B7365" s="1">
        <v>46079</v>
      </c>
      <c r="C7365" t="s">
        <v>235</v>
      </c>
      <c r="D7365" t="s">
        <v>236</v>
      </c>
      <c r="E7365" t="s">
        <v>27</v>
      </c>
      <c r="F7365" t="s">
        <v>54</v>
      </c>
      <c r="G7365" t="s">
        <v>38</v>
      </c>
      <c r="H7365" t="s">
        <v>39</v>
      </c>
      <c r="I7365" t="s">
        <v>122</v>
      </c>
      <c r="J7365" t="s">
        <v>123</v>
      </c>
      <c r="K7365" t="s">
        <v>59</v>
      </c>
      <c r="L7365" s="8">
        <v>5.5</v>
      </c>
      <c r="M7365" s="8">
        <v>3.8</v>
      </c>
      <c r="N7365">
        <v>42</v>
      </c>
      <c r="O7365" s="8">
        <v>231</v>
      </c>
      <c r="P7365" s="14">
        <v>1.7899999999999999E-2</v>
      </c>
      <c r="Q7365" s="8">
        <v>4.13</v>
      </c>
      <c r="R7365" s="8">
        <v>226.87</v>
      </c>
      <c r="S7365" s="8">
        <v>159.6</v>
      </c>
      <c r="T7365" s="8">
        <v>67.27</v>
      </c>
      <c r="U7365">
        <v>0</v>
      </c>
      <c r="V7365" s="8">
        <v>0</v>
      </c>
      <c r="W7365" s="8">
        <v>0</v>
      </c>
      <c r="X7365" s="8">
        <v>67.27</v>
      </c>
    </row>
    <row r="7366" spans="1:24" x14ac:dyDescent="0.25">
      <c r="A7366" t="s">
        <v>7692</v>
      </c>
      <c r="B7366" s="1">
        <v>45896</v>
      </c>
      <c r="C7366" t="s">
        <v>133</v>
      </c>
      <c r="D7366" t="s">
        <v>134</v>
      </c>
      <c r="E7366" t="s">
        <v>27</v>
      </c>
      <c r="F7366" t="s">
        <v>54</v>
      </c>
      <c r="G7366" t="s">
        <v>29</v>
      </c>
      <c r="H7366" t="s">
        <v>30</v>
      </c>
      <c r="I7366" t="s">
        <v>99</v>
      </c>
      <c r="J7366" t="s">
        <v>100</v>
      </c>
      <c r="K7366" t="s">
        <v>49</v>
      </c>
      <c r="L7366" s="8">
        <v>3.8</v>
      </c>
      <c r="M7366" s="8">
        <v>2.6</v>
      </c>
      <c r="N7366">
        <v>436</v>
      </c>
      <c r="O7366" s="8">
        <v>1656.8</v>
      </c>
      <c r="P7366" s="14">
        <v>2.5999999999999999E-2</v>
      </c>
      <c r="Q7366" s="8">
        <v>43.08</v>
      </c>
      <c r="R7366" s="8">
        <v>1613.72</v>
      </c>
      <c r="S7366" s="8">
        <v>1133.5999999999999</v>
      </c>
      <c r="T7366" s="8">
        <v>480.12</v>
      </c>
      <c r="U7366">
        <v>0</v>
      </c>
      <c r="V7366" s="8">
        <v>0</v>
      </c>
      <c r="W7366" s="8">
        <v>0</v>
      </c>
      <c r="X7366" s="8">
        <v>480.12</v>
      </c>
    </row>
    <row r="7367" spans="1:24" x14ac:dyDescent="0.25">
      <c r="A7367" t="s">
        <v>7693</v>
      </c>
      <c r="B7367" s="1">
        <v>45509</v>
      </c>
      <c r="C7367" t="s">
        <v>220</v>
      </c>
      <c r="D7367" t="s">
        <v>221</v>
      </c>
      <c r="E7367" t="s">
        <v>71</v>
      </c>
      <c r="F7367" t="s">
        <v>28</v>
      </c>
      <c r="G7367" t="s">
        <v>165</v>
      </c>
      <c r="H7367" t="s">
        <v>166</v>
      </c>
      <c r="I7367" t="s">
        <v>57</v>
      </c>
      <c r="J7367" t="s">
        <v>58</v>
      </c>
      <c r="K7367" t="s">
        <v>59</v>
      </c>
      <c r="L7367" s="8">
        <v>10.5</v>
      </c>
      <c r="M7367" s="8">
        <v>7.5</v>
      </c>
      <c r="N7367">
        <v>85</v>
      </c>
      <c r="O7367" s="8">
        <v>892.5</v>
      </c>
      <c r="P7367" s="14">
        <v>7.2400000000000006E-2</v>
      </c>
      <c r="Q7367" s="8">
        <v>64.62</v>
      </c>
      <c r="R7367" s="8">
        <v>827.88</v>
      </c>
      <c r="S7367" s="8">
        <v>637.5</v>
      </c>
      <c r="T7367" s="8">
        <v>190.38</v>
      </c>
      <c r="U7367">
        <v>0</v>
      </c>
      <c r="V7367" s="8">
        <v>0</v>
      </c>
      <c r="W7367" s="8">
        <v>0</v>
      </c>
      <c r="X7367" s="8">
        <v>190.38</v>
      </c>
    </row>
    <row r="7368" spans="1:24" x14ac:dyDescent="0.25">
      <c r="A7368" t="s">
        <v>7694</v>
      </c>
      <c r="B7368" s="1">
        <v>46220</v>
      </c>
      <c r="C7368" t="s">
        <v>148</v>
      </c>
      <c r="D7368" t="s">
        <v>149</v>
      </c>
      <c r="E7368" t="s">
        <v>150</v>
      </c>
      <c r="F7368" t="s">
        <v>37</v>
      </c>
      <c r="G7368" t="s">
        <v>151</v>
      </c>
      <c r="H7368" t="s">
        <v>152</v>
      </c>
      <c r="I7368" t="s">
        <v>40</v>
      </c>
      <c r="J7368" t="s">
        <v>41</v>
      </c>
      <c r="K7368" t="s">
        <v>42</v>
      </c>
      <c r="L7368" s="8">
        <v>14.5</v>
      </c>
      <c r="M7368" s="8">
        <v>4.2</v>
      </c>
      <c r="N7368">
        <v>3</v>
      </c>
      <c r="O7368" s="8">
        <v>43.5</v>
      </c>
      <c r="P7368" s="14">
        <v>0.01</v>
      </c>
      <c r="Q7368" s="8">
        <v>0.44</v>
      </c>
      <c r="R7368" s="8">
        <v>43.06</v>
      </c>
      <c r="S7368" s="8">
        <v>12.6</v>
      </c>
      <c r="T7368" s="8">
        <v>30.46</v>
      </c>
      <c r="U7368">
        <v>0</v>
      </c>
      <c r="V7368" s="8">
        <v>0</v>
      </c>
      <c r="W7368" s="8">
        <v>0</v>
      </c>
      <c r="X7368" s="8">
        <v>30.46</v>
      </c>
    </row>
    <row r="7369" spans="1:24" x14ac:dyDescent="0.25">
      <c r="A7369" t="s">
        <v>7695</v>
      </c>
      <c r="B7369" s="1">
        <v>45329</v>
      </c>
      <c r="C7369" t="s">
        <v>361</v>
      </c>
      <c r="D7369" t="s">
        <v>362</v>
      </c>
      <c r="E7369" t="s">
        <v>27</v>
      </c>
      <c r="F7369" t="s">
        <v>28</v>
      </c>
      <c r="G7369" t="s">
        <v>29</v>
      </c>
      <c r="H7369" t="s">
        <v>30</v>
      </c>
      <c r="I7369" t="s">
        <v>31</v>
      </c>
      <c r="J7369" t="s">
        <v>32</v>
      </c>
      <c r="K7369" t="s">
        <v>33</v>
      </c>
      <c r="L7369" s="8">
        <v>5.8</v>
      </c>
      <c r="M7369" s="8">
        <v>2.7</v>
      </c>
      <c r="N7369">
        <v>39</v>
      </c>
      <c r="O7369" s="8">
        <v>226.2</v>
      </c>
      <c r="P7369" s="14">
        <v>2.9000000000000001E-2</v>
      </c>
      <c r="Q7369" s="8">
        <v>6.56</v>
      </c>
      <c r="R7369" s="8">
        <v>219.64</v>
      </c>
      <c r="S7369" s="8">
        <v>105.3</v>
      </c>
      <c r="T7369" s="8">
        <v>114.34</v>
      </c>
      <c r="U7369">
        <v>0</v>
      </c>
      <c r="V7369" s="8">
        <v>0</v>
      </c>
      <c r="W7369" s="8">
        <v>0</v>
      </c>
      <c r="X7369" s="8">
        <v>114.34</v>
      </c>
    </row>
    <row r="7370" spans="1:24" x14ac:dyDescent="0.25">
      <c r="A7370" t="s">
        <v>7696</v>
      </c>
      <c r="B7370" s="1">
        <v>45856</v>
      </c>
      <c r="C7370" t="s">
        <v>642</v>
      </c>
      <c r="D7370" t="s">
        <v>643</v>
      </c>
      <c r="E7370" t="s">
        <v>71</v>
      </c>
      <c r="F7370" t="s">
        <v>54</v>
      </c>
      <c r="G7370" t="s">
        <v>165</v>
      </c>
      <c r="H7370" t="s">
        <v>166</v>
      </c>
      <c r="I7370" t="s">
        <v>130</v>
      </c>
      <c r="J7370" t="s">
        <v>131</v>
      </c>
      <c r="K7370" t="s">
        <v>42</v>
      </c>
      <c r="L7370" s="8">
        <v>4.8</v>
      </c>
      <c r="M7370" s="8">
        <v>1.4</v>
      </c>
      <c r="N7370">
        <v>232</v>
      </c>
      <c r="O7370" s="8">
        <v>1113.5999999999999</v>
      </c>
      <c r="P7370" s="14">
        <v>8.8000000000000005E-3</v>
      </c>
      <c r="Q7370" s="8">
        <v>9.8000000000000007</v>
      </c>
      <c r="R7370" s="8">
        <v>1103.8</v>
      </c>
      <c r="S7370" s="8">
        <v>324.8</v>
      </c>
      <c r="T7370" s="8">
        <v>779</v>
      </c>
      <c r="U7370">
        <v>0</v>
      </c>
      <c r="V7370" s="8">
        <v>0</v>
      </c>
      <c r="W7370" s="8">
        <v>0</v>
      </c>
      <c r="X7370" s="8">
        <v>779</v>
      </c>
    </row>
    <row r="7371" spans="1:24" x14ac:dyDescent="0.25">
      <c r="A7371" t="s">
        <v>7697</v>
      </c>
      <c r="B7371" s="1">
        <v>45558</v>
      </c>
      <c r="C7371" t="s">
        <v>205</v>
      </c>
      <c r="D7371" t="s">
        <v>206</v>
      </c>
      <c r="E7371" t="s">
        <v>71</v>
      </c>
      <c r="F7371" t="s">
        <v>54</v>
      </c>
      <c r="G7371" t="s">
        <v>165</v>
      </c>
      <c r="H7371" t="s">
        <v>166</v>
      </c>
      <c r="I7371" t="s">
        <v>31</v>
      </c>
      <c r="J7371" t="s">
        <v>32</v>
      </c>
      <c r="K7371" t="s">
        <v>33</v>
      </c>
      <c r="L7371" s="8">
        <v>5.8</v>
      </c>
      <c r="M7371" s="8">
        <v>2.7</v>
      </c>
      <c r="N7371">
        <v>169</v>
      </c>
      <c r="O7371" s="8">
        <v>980.2</v>
      </c>
      <c r="P7371" s="14">
        <v>3.8E-3</v>
      </c>
      <c r="Q7371" s="8">
        <v>3.72</v>
      </c>
      <c r="R7371" s="8">
        <v>976.48</v>
      </c>
      <c r="S7371" s="8">
        <v>456.3</v>
      </c>
      <c r="T7371" s="8">
        <v>520.17999999999995</v>
      </c>
      <c r="U7371">
        <v>0</v>
      </c>
      <c r="V7371" s="8">
        <v>0</v>
      </c>
      <c r="W7371" s="8">
        <v>0</v>
      </c>
      <c r="X7371" s="8">
        <v>520.17999999999995</v>
      </c>
    </row>
    <row r="7372" spans="1:24" x14ac:dyDescent="0.25">
      <c r="A7372" t="s">
        <v>7698</v>
      </c>
      <c r="B7372" s="1">
        <v>45848</v>
      </c>
      <c r="C7372" t="s">
        <v>244</v>
      </c>
      <c r="D7372" t="s">
        <v>245</v>
      </c>
      <c r="E7372" t="s">
        <v>53</v>
      </c>
      <c r="F7372" t="s">
        <v>46</v>
      </c>
      <c r="G7372" t="s">
        <v>55</v>
      </c>
      <c r="H7372" t="s">
        <v>56</v>
      </c>
      <c r="I7372" t="s">
        <v>185</v>
      </c>
      <c r="J7372" t="s">
        <v>186</v>
      </c>
      <c r="K7372" t="s">
        <v>59</v>
      </c>
      <c r="L7372" s="8">
        <v>4.9000000000000004</v>
      </c>
      <c r="M7372" s="8">
        <v>3.1</v>
      </c>
      <c r="N7372">
        <v>8</v>
      </c>
      <c r="O7372" s="8">
        <v>39.200000000000003</v>
      </c>
      <c r="P7372" s="14">
        <v>9.06E-2</v>
      </c>
      <c r="Q7372" s="8">
        <v>3.55</v>
      </c>
      <c r="R7372" s="8">
        <v>35.65</v>
      </c>
      <c r="S7372" s="8">
        <v>24.8</v>
      </c>
      <c r="T7372" s="8">
        <v>10.85</v>
      </c>
      <c r="U7372">
        <v>0</v>
      </c>
      <c r="V7372" s="8">
        <v>0</v>
      </c>
      <c r="W7372" s="8">
        <v>0</v>
      </c>
      <c r="X7372" s="8">
        <v>10.85</v>
      </c>
    </row>
    <row r="7373" spans="1:24" x14ac:dyDescent="0.25">
      <c r="A7373" t="s">
        <v>7699</v>
      </c>
      <c r="B7373" s="1">
        <v>46207</v>
      </c>
      <c r="C7373" t="s">
        <v>120</v>
      </c>
      <c r="D7373" t="s">
        <v>121</v>
      </c>
      <c r="E7373" t="s">
        <v>63</v>
      </c>
      <c r="F7373" t="s">
        <v>89</v>
      </c>
      <c r="G7373" t="s">
        <v>79</v>
      </c>
      <c r="H7373" t="s">
        <v>80</v>
      </c>
      <c r="I7373" t="s">
        <v>104</v>
      </c>
      <c r="J7373" t="s">
        <v>105</v>
      </c>
      <c r="K7373" t="s">
        <v>49</v>
      </c>
      <c r="L7373" s="8">
        <v>4.2</v>
      </c>
      <c r="M7373" s="8">
        <v>2.8</v>
      </c>
      <c r="N7373">
        <v>64</v>
      </c>
      <c r="O7373" s="8">
        <v>268.8</v>
      </c>
      <c r="P7373" s="14">
        <v>0.1353</v>
      </c>
      <c r="Q7373" s="8">
        <v>36.369999999999997</v>
      </c>
      <c r="R7373" s="8">
        <v>232.43</v>
      </c>
      <c r="S7373" s="8">
        <v>179.2</v>
      </c>
      <c r="T7373" s="8">
        <v>53.23</v>
      </c>
      <c r="U7373">
        <v>0</v>
      </c>
      <c r="V7373" s="8">
        <v>0</v>
      </c>
      <c r="W7373" s="8">
        <v>0</v>
      </c>
      <c r="X7373" s="8">
        <v>53.23</v>
      </c>
    </row>
    <row r="7374" spans="1:24" x14ac:dyDescent="0.25">
      <c r="A7374" t="s">
        <v>7700</v>
      </c>
      <c r="B7374" s="1">
        <v>45844</v>
      </c>
      <c r="C7374" t="s">
        <v>440</v>
      </c>
      <c r="D7374" t="s">
        <v>441</v>
      </c>
      <c r="E7374" t="s">
        <v>71</v>
      </c>
      <c r="F7374" t="s">
        <v>54</v>
      </c>
      <c r="G7374" t="s">
        <v>72</v>
      </c>
      <c r="H7374" t="s">
        <v>73</v>
      </c>
      <c r="I7374" t="s">
        <v>122</v>
      </c>
      <c r="J7374" t="s">
        <v>123</v>
      </c>
      <c r="K7374" t="s">
        <v>59</v>
      </c>
      <c r="L7374" s="8">
        <v>5.5</v>
      </c>
      <c r="M7374" s="8">
        <v>3.8</v>
      </c>
      <c r="N7374">
        <v>121</v>
      </c>
      <c r="O7374" s="8">
        <v>665.5</v>
      </c>
      <c r="P7374" s="14">
        <v>9.2999999999999992E-3</v>
      </c>
      <c r="Q7374" s="8">
        <v>6.19</v>
      </c>
      <c r="R7374" s="8">
        <v>659.31</v>
      </c>
      <c r="S7374" s="8">
        <v>459.8</v>
      </c>
      <c r="T7374" s="8">
        <v>199.51</v>
      </c>
      <c r="U7374">
        <v>0</v>
      </c>
      <c r="V7374" s="8">
        <v>0</v>
      </c>
      <c r="W7374" s="8">
        <v>0</v>
      </c>
      <c r="X7374" s="8">
        <v>199.51</v>
      </c>
    </row>
    <row r="7375" spans="1:24" x14ac:dyDescent="0.25">
      <c r="A7375" t="s">
        <v>7701</v>
      </c>
      <c r="B7375" s="1">
        <v>45775</v>
      </c>
      <c r="C7375" t="s">
        <v>584</v>
      </c>
      <c r="D7375" t="s">
        <v>585</v>
      </c>
      <c r="E7375" t="s">
        <v>27</v>
      </c>
      <c r="F7375" t="s">
        <v>37</v>
      </c>
      <c r="G7375" t="s">
        <v>38</v>
      </c>
      <c r="H7375" t="s">
        <v>39</v>
      </c>
      <c r="I7375" t="s">
        <v>40</v>
      </c>
      <c r="J7375" t="s">
        <v>41</v>
      </c>
      <c r="K7375" t="s">
        <v>42</v>
      </c>
      <c r="L7375" s="8">
        <v>14.5</v>
      </c>
      <c r="M7375" s="8">
        <v>4.2</v>
      </c>
      <c r="N7375">
        <v>43</v>
      </c>
      <c r="O7375" s="8">
        <v>623.5</v>
      </c>
      <c r="P7375" s="14">
        <v>2.7099999999999999E-2</v>
      </c>
      <c r="Q7375" s="8">
        <v>16.899999999999999</v>
      </c>
      <c r="R7375" s="8">
        <v>606.6</v>
      </c>
      <c r="S7375" s="8">
        <v>180.6</v>
      </c>
      <c r="T7375" s="8">
        <v>426</v>
      </c>
      <c r="U7375">
        <v>0</v>
      </c>
      <c r="V7375" s="8">
        <v>0</v>
      </c>
      <c r="W7375" s="8">
        <v>0</v>
      </c>
      <c r="X7375" s="8">
        <v>426</v>
      </c>
    </row>
    <row r="7376" spans="1:24" x14ac:dyDescent="0.25">
      <c r="A7376" t="s">
        <v>7702</v>
      </c>
      <c r="B7376" s="1">
        <v>45961</v>
      </c>
      <c r="C7376" t="s">
        <v>154</v>
      </c>
      <c r="D7376" t="s">
        <v>155</v>
      </c>
      <c r="E7376" t="s">
        <v>150</v>
      </c>
      <c r="F7376" t="s">
        <v>46</v>
      </c>
      <c r="G7376" t="s">
        <v>151</v>
      </c>
      <c r="H7376" t="s">
        <v>152</v>
      </c>
      <c r="I7376" t="s">
        <v>185</v>
      </c>
      <c r="J7376" t="s">
        <v>186</v>
      </c>
      <c r="K7376" t="s">
        <v>59</v>
      </c>
      <c r="L7376" s="8">
        <v>4.9000000000000004</v>
      </c>
      <c r="M7376" s="8">
        <v>3.1</v>
      </c>
      <c r="N7376">
        <v>25</v>
      </c>
      <c r="O7376" s="8">
        <v>122.5</v>
      </c>
      <c r="P7376" s="14">
        <v>0.31730000000000003</v>
      </c>
      <c r="Q7376" s="8">
        <v>38.869999999999997</v>
      </c>
      <c r="R7376" s="8">
        <v>83.63</v>
      </c>
      <c r="S7376" s="8">
        <v>77.5</v>
      </c>
      <c r="T7376" s="8">
        <v>6.13</v>
      </c>
      <c r="U7376">
        <v>0</v>
      </c>
      <c r="V7376" s="8">
        <v>0</v>
      </c>
      <c r="W7376" s="8">
        <v>0</v>
      </c>
      <c r="X7376" s="8">
        <v>6.13</v>
      </c>
    </row>
    <row r="7377" spans="1:24" x14ac:dyDescent="0.25">
      <c r="A7377" t="s">
        <v>7703</v>
      </c>
      <c r="B7377" s="1">
        <v>46085</v>
      </c>
      <c r="C7377" t="s">
        <v>205</v>
      </c>
      <c r="D7377" t="s">
        <v>206</v>
      </c>
      <c r="E7377" t="s">
        <v>71</v>
      </c>
      <c r="F7377" t="s">
        <v>54</v>
      </c>
      <c r="G7377" t="s">
        <v>72</v>
      </c>
      <c r="H7377" t="s">
        <v>73</v>
      </c>
      <c r="I7377" t="s">
        <v>130</v>
      </c>
      <c r="J7377" t="s">
        <v>131</v>
      </c>
      <c r="K7377" t="s">
        <v>42</v>
      </c>
      <c r="L7377" s="8">
        <v>4.8</v>
      </c>
      <c r="M7377" s="8">
        <v>1.4</v>
      </c>
      <c r="N7377">
        <v>86</v>
      </c>
      <c r="O7377" s="8">
        <v>412.8</v>
      </c>
      <c r="P7377" s="14">
        <v>3.8600000000000002E-2</v>
      </c>
      <c r="Q7377" s="8">
        <v>15.93</v>
      </c>
      <c r="R7377" s="8">
        <v>396.87</v>
      </c>
      <c r="S7377" s="8">
        <v>120.4</v>
      </c>
      <c r="T7377" s="8">
        <v>276.47000000000003</v>
      </c>
      <c r="U7377">
        <v>0</v>
      </c>
      <c r="V7377" s="8">
        <v>0</v>
      </c>
      <c r="W7377" s="8">
        <v>0</v>
      </c>
      <c r="X7377" s="8">
        <v>276.47000000000003</v>
      </c>
    </row>
    <row r="7378" spans="1:24" x14ac:dyDescent="0.25">
      <c r="A7378" t="s">
        <v>7704</v>
      </c>
      <c r="B7378" s="1">
        <v>45444</v>
      </c>
      <c r="C7378" t="s">
        <v>350</v>
      </c>
      <c r="D7378" t="s">
        <v>351</v>
      </c>
      <c r="E7378" t="s">
        <v>63</v>
      </c>
      <c r="F7378" t="s">
        <v>89</v>
      </c>
      <c r="G7378" t="s">
        <v>64</v>
      </c>
      <c r="H7378" t="s">
        <v>65</v>
      </c>
      <c r="I7378" t="s">
        <v>74</v>
      </c>
      <c r="J7378" t="s">
        <v>75</v>
      </c>
      <c r="K7378" t="s">
        <v>49</v>
      </c>
      <c r="L7378" s="8">
        <v>11</v>
      </c>
      <c r="M7378" s="8">
        <v>6.8</v>
      </c>
      <c r="N7378">
        <v>187</v>
      </c>
      <c r="O7378" s="8">
        <v>2057</v>
      </c>
      <c r="P7378" s="14">
        <v>3.5499999999999997E-2</v>
      </c>
      <c r="Q7378" s="8">
        <v>73.02</v>
      </c>
      <c r="R7378" s="8">
        <v>1983.98</v>
      </c>
      <c r="S7378" s="8">
        <v>1271.5999999999999</v>
      </c>
      <c r="T7378" s="8">
        <v>712.38</v>
      </c>
      <c r="U7378">
        <v>0</v>
      </c>
      <c r="V7378" s="8">
        <v>0</v>
      </c>
      <c r="W7378" s="8">
        <v>0</v>
      </c>
      <c r="X7378" s="8">
        <v>712.38</v>
      </c>
    </row>
    <row r="7379" spans="1:24" x14ac:dyDescent="0.25">
      <c r="A7379" t="s">
        <v>7705</v>
      </c>
      <c r="B7379" s="1">
        <v>45666</v>
      </c>
      <c r="C7379" t="s">
        <v>44</v>
      </c>
      <c r="D7379" t="s">
        <v>45</v>
      </c>
      <c r="E7379" t="s">
        <v>27</v>
      </c>
      <c r="F7379" t="s">
        <v>46</v>
      </c>
      <c r="G7379" t="s">
        <v>29</v>
      </c>
      <c r="H7379" t="s">
        <v>30</v>
      </c>
      <c r="I7379" t="s">
        <v>47</v>
      </c>
      <c r="J7379" t="s">
        <v>48</v>
      </c>
      <c r="K7379" t="s">
        <v>49</v>
      </c>
      <c r="L7379" s="8">
        <v>5</v>
      </c>
      <c r="M7379" s="8">
        <v>3.2</v>
      </c>
      <c r="N7379">
        <v>18</v>
      </c>
      <c r="O7379" s="8">
        <v>90</v>
      </c>
      <c r="P7379" s="14">
        <v>5.6500000000000002E-2</v>
      </c>
      <c r="Q7379" s="8">
        <v>5.08</v>
      </c>
      <c r="R7379" s="8">
        <v>84.92</v>
      </c>
      <c r="S7379" s="8">
        <v>57.6</v>
      </c>
      <c r="T7379" s="8">
        <v>27.32</v>
      </c>
      <c r="U7379">
        <v>0</v>
      </c>
      <c r="V7379" s="8">
        <v>0</v>
      </c>
      <c r="W7379" s="8">
        <v>0</v>
      </c>
      <c r="X7379" s="8">
        <v>27.32</v>
      </c>
    </row>
    <row r="7380" spans="1:24" x14ac:dyDescent="0.25">
      <c r="A7380" t="s">
        <v>7706</v>
      </c>
      <c r="B7380" s="1">
        <v>45693</v>
      </c>
      <c r="C7380" t="s">
        <v>180</v>
      </c>
      <c r="D7380" t="s">
        <v>181</v>
      </c>
      <c r="E7380" t="s">
        <v>63</v>
      </c>
      <c r="F7380" t="s">
        <v>46</v>
      </c>
      <c r="G7380" t="s">
        <v>64</v>
      </c>
      <c r="H7380" t="s">
        <v>65</v>
      </c>
      <c r="I7380" t="s">
        <v>117</v>
      </c>
      <c r="J7380" t="s">
        <v>118</v>
      </c>
      <c r="K7380" t="s">
        <v>59</v>
      </c>
      <c r="L7380" s="8">
        <v>6</v>
      </c>
      <c r="M7380" s="8">
        <v>4.2</v>
      </c>
      <c r="N7380">
        <v>2</v>
      </c>
      <c r="O7380" s="8">
        <v>12</v>
      </c>
      <c r="P7380" s="14">
        <v>0.23649999999999999</v>
      </c>
      <c r="Q7380" s="8">
        <v>2.84</v>
      </c>
      <c r="R7380" s="8">
        <v>9.16</v>
      </c>
      <c r="S7380" s="8">
        <v>8.4</v>
      </c>
      <c r="T7380" s="8">
        <v>0.76</v>
      </c>
      <c r="U7380">
        <v>0</v>
      </c>
      <c r="V7380" s="8">
        <v>0</v>
      </c>
      <c r="W7380" s="8">
        <v>0</v>
      </c>
      <c r="X7380" s="8">
        <v>0.76</v>
      </c>
    </row>
    <row r="7381" spans="1:24" x14ac:dyDescent="0.25">
      <c r="A7381" t="s">
        <v>7707</v>
      </c>
      <c r="B7381" s="1">
        <v>45520</v>
      </c>
      <c r="C7381" t="s">
        <v>406</v>
      </c>
      <c r="D7381" t="s">
        <v>407</v>
      </c>
      <c r="E7381" t="s">
        <v>63</v>
      </c>
      <c r="F7381" t="s">
        <v>37</v>
      </c>
      <c r="G7381" t="s">
        <v>79</v>
      </c>
      <c r="H7381" t="s">
        <v>80</v>
      </c>
      <c r="I7381" t="s">
        <v>66</v>
      </c>
      <c r="J7381" t="s">
        <v>67</v>
      </c>
      <c r="K7381" t="s">
        <v>33</v>
      </c>
      <c r="L7381" s="8">
        <v>4.5</v>
      </c>
      <c r="M7381" s="8">
        <v>2.1</v>
      </c>
      <c r="N7381">
        <v>19</v>
      </c>
      <c r="O7381" s="8">
        <v>85.5</v>
      </c>
      <c r="P7381" s="14">
        <v>0.36299999999999999</v>
      </c>
      <c r="Q7381" s="8">
        <v>31.04</v>
      </c>
      <c r="R7381" s="8">
        <v>54.46</v>
      </c>
      <c r="S7381" s="8">
        <v>39.9</v>
      </c>
      <c r="T7381" s="8">
        <v>14.56</v>
      </c>
      <c r="U7381">
        <v>0</v>
      </c>
      <c r="V7381" s="8">
        <v>0</v>
      </c>
      <c r="W7381" s="8">
        <v>0</v>
      </c>
      <c r="X7381" s="8">
        <v>14.56</v>
      </c>
    </row>
    <row r="7382" spans="1:24" x14ac:dyDescent="0.25">
      <c r="A7382" t="s">
        <v>7708</v>
      </c>
      <c r="B7382" s="1">
        <v>46204</v>
      </c>
      <c r="C7382" t="s">
        <v>94</v>
      </c>
      <c r="D7382" t="s">
        <v>95</v>
      </c>
      <c r="E7382" t="s">
        <v>53</v>
      </c>
      <c r="F7382" t="s">
        <v>46</v>
      </c>
      <c r="G7382" t="s">
        <v>55</v>
      </c>
      <c r="H7382" t="s">
        <v>56</v>
      </c>
      <c r="I7382" t="s">
        <v>127</v>
      </c>
      <c r="J7382" t="s">
        <v>128</v>
      </c>
      <c r="K7382" t="s">
        <v>33</v>
      </c>
      <c r="L7382" s="8">
        <v>7.2</v>
      </c>
      <c r="M7382" s="8">
        <v>3.6</v>
      </c>
      <c r="N7382">
        <v>18</v>
      </c>
      <c r="O7382" s="8">
        <v>129.6</v>
      </c>
      <c r="P7382" s="14">
        <v>0.23480000000000001</v>
      </c>
      <c r="Q7382" s="8">
        <v>30.43</v>
      </c>
      <c r="R7382" s="8">
        <v>99.17</v>
      </c>
      <c r="S7382" s="8">
        <v>64.8</v>
      </c>
      <c r="T7382" s="8">
        <v>34.369999999999997</v>
      </c>
      <c r="U7382">
        <v>0</v>
      </c>
      <c r="V7382" s="8">
        <v>0</v>
      </c>
      <c r="W7382" s="8">
        <v>0</v>
      </c>
      <c r="X7382" s="8">
        <v>34.369999999999997</v>
      </c>
    </row>
    <row r="7383" spans="1:24" x14ac:dyDescent="0.25">
      <c r="A7383" t="s">
        <v>7709</v>
      </c>
      <c r="B7383" s="1">
        <v>46082</v>
      </c>
      <c r="C7383" t="s">
        <v>340</v>
      </c>
      <c r="D7383" t="s">
        <v>341</v>
      </c>
      <c r="E7383" t="s">
        <v>27</v>
      </c>
      <c r="F7383" t="s">
        <v>54</v>
      </c>
      <c r="G7383" t="s">
        <v>38</v>
      </c>
      <c r="H7383" t="s">
        <v>39</v>
      </c>
      <c r="I7383" t="s">
        <v>74</v>
      </c>
      <c r="J7383" t="s">
        <v>75</v>
      </c>
      <c r="K7383" t="s">
        <v>49</v>
      </c>
      <c r="L7383" s="8">
        <v>11</v>
      </c>
      <c r="M7383" s="8">
        <v>6.8</v>
      </c>
      <c r="N7383">
        <v>13</v>
      </c>
      <c r="O7383" s="8">
        <v>143</v>
      </c>
      <c r="P7383" s="14">
        <v>8.9999999999999993E-3</v>
      </c>
      <c r="Q7383" s="8">
        <v>1.29</v>
      </c>
      <c r="R7383" s="8">
        <v>141.71</v>
      </c>
      <c r="S7383" s="8">
        <v>88.4</v>
      </c>
      <c r="T7383" s="8">
        <v>53.31</v>
      </c>
      <c r="U7383">
        <v>0</v>
      </c>
      <c r="V7383" s="8">
        <v>0</v>
      </c>
      <c r="W7383" s="8">
        <v>0</v>
      </c>
      <c r="X7383" s="8">
        <v>53.31</v>
      </c>
    </row>
    <row r="7384" spans="1:24" x14ac:dyDescent="0.25">
      <c r="A7384" t="s">
        <v>7710</v>
      </c>
      <c r="B7384" s="1">
        <v>45895</v>
      </c>
      <c r="C7384" t="s">
        <v>244</v>
      </c>
      <c r="D7384" t="s">
        <v>245</v>
      </c>
      <c r="E7384" t="s">
        <v>53</v>
      </c>
      <c r="F7384" t="s">
        <v>46</v>
      </c>
      <c r="G7384" t="s">
        <v>55</v>
      </c>
      <c r="H7384" t="s">
        <v>56</v>
      </c>
      <c r="I7384" t="s">
        <v>99</v>
      </c>
      <c r="J7384" t="s">
        <v>100</v>
      </c>
      <c r="K7384" t="s">
        <v>49</v>
      </c>
      <c r="L7384" s="8">
        <v>3.8</v>
      </c>
      <c r="M7384" s="8">
        <v>2.6</v>
      </c>
      <c r="N7384">
        <v>18</v>
      </c>
      <c r="O7384" s="8">
        <v>68.400000000000006</v>
      </c>
      <c r="P7384" s="14">
        <v>0.37530000000000002</v>
      </c>
      <c r="Q7384" s="8">
        <v>25.67</v>
      </c>
      <c r="R7384" s="8">
        <v>42.73</v>
      </c>
      <c r="S7384" s="8">
        <v>46.8</v>
      </c>
      <c r="T7384" s="8">
        <v>-4.07</v>
      </c>
      <c r="U7384">
        <v>0</v>
      </c>
      <c r="V7384" s="8">
        <v>0</v>
      </c>
      <c r="W7384" s="8">
        <v>0</v>
      </c>
      <c r="X7384" s="8">
        <v>-4.07</v>
      </c>
    </row>
    <row r="7385" spans="1:24" x14ac:dyDescent="0.25">
      <c r="A7385" t="s">
        <v>7711</v>
      </c>
      <c r="B7385" s="1">
        <v>46042</v>
      </c>
      <c r="C7385" t="s">
        <v>241</v>
      </c>
      <c r="D7385" t="s">
        <v>242</v>
      </c>
      <c r="E7385" t="s">
        <v>71</v>
      </c>
      <c r="F7385" t="s">
        <v>89</v>
      </c>
      <c r="G7385" t="s">
        <v>165</v>
      </c>
      <c r="H7385" t="s">
        <v>166</v>
      </c>
      <c r="I7385" t="s">
        <v>112</v>
      </c>
      <c r="J7385" t="s">
        <v>113</v>
      </c>
      <c r="K7385" t="s">
        <v>42</v>
      </c>
      <c r="L7385" s="8">
        <v>8.5</v>
      </c>
      <c r="M7385" s="8">
        <v>2.8</v>
      </c>
      <c r="N7385">
        <v>99</v>
      </c>
      <c r="O7385" s="8">
        <v>841.5</v>
      </c>
      <c r="P7385" s="14">
        <v>8.0500000000000002E-2</v>
      </c>
      <c r="Q7385" s="8">
        <v>67.739999999999995</v>
      </c>
      <c r="R7385" s="8">
        <v>773.76</v>
      </c>
      <c r="S7385" s="8">
        <v>277.2</v>
      </c>
      <c r="T7385" s="8">
        <v>496.56</v>
      </c>
      <c r="U7385">
        <v>0</v>
      </c>
      <c r="V7385" s="8">
        <v>0</v>
      </c>
      <c r="W7385" s="8">
        <v>0</v>
      </c>
      <c r="X7385" s="8">
        <v>496.56</v>
      </c>
    </row>
    <row r="7386" spans="1:24" x14ac:dyDescent="0.25">
      <c r="A7386" t="s">
        <v>7712</v>
      </c>
      <c r="B7386" s="1">
        <v>46169</v>
      </c>
      <c r="C7386" t="s">
        <v>357</v>
      </c>
      <c r="D7386" t="s">
        <v>358</v>
      </c>
      <c r="E7386" t="s">
        <v>27</v>
      </c>
      <c r="F7386" t="s">
        <v>46</v>
      </c>
      <c r="G7386" t="s">
        <v>38</v>
      </c>
      <c r="H7386" t="s">
        <v>39</v>
      </c>
      <c r="I7386" t="s">
        <v>99</v>
      </c>
      <c r="J7386" t="s">
        <v>100</v>
      </c>
      <c r="K7386" t="s">
        <v>49</v>
      </c>
      <c r="L7386" s="8">
        <v>3.8</v>
      </c>
      <c r="M7386" s="8">
        <v>2.6</v>
      </c>
      <c r="N7386">
        <v>1</v>
      </c>
      <c r="O7386" s="8">
        <v>3.8</v>
      </c>
      <c r="P7386" s="14">
        <v>2.6700000000000002E-2</v>
      </c>
      <c r="Q7386" s="8">
        <v>0.1</v>
      </c>
      <c r="R7386" s="8">
        <v>3.7</v>
      </c>
      <c r="S7386" s="8">
        <v>2.6</v>
      </c>
      <c r="T7386" s="8">
        <v>1.1000000000000001</v>
      </c>
      <c r="U7386">
        <v>0</v>
      </c>
      <c r="V7386" s="8">
        <v>0</v>
      </c>
      <c r="W7386" s="8">
        <v>0</v>
      </c>
      <c r="X7386" s="8">
        <v>1.1000000000000001</v>
      </c>
    </row>
    <row r="7387" spans="1:24" x14ac:dyDescent="0.25">
      <c r="A7387" t="s">
        <v>7713</v>
      </c>
      <c r="B7387" s="1">
        <v>45589</v>
      </c>
      <c r="C7387" t="s">
        <v>455</v>
      </c>
      <c r="D7387" t="s">
        <v>456</v>
      </c>
      <c r="E7387" t="s">
        <v>71</v>
      </c>
      <c r="F7387" t="s">
        <v>89</v>
      </c>
      <c r="G7387" t="s">
        <v>165</v>
      </c>
      <c r="H7387" t="s">
        <v>166</v>
      </c>
      <c r="I7387" t="s">
        <v>104</v>
      </c>
      <c r="J7387" t="s">
        <v>105</v>
      </c>
      <c r="K7387" t="s">
        <v>49</v>
      </c>
      <c r="L7387" s="8">
        <v>4.2</v>
      </c>
      <c r="M7387" s="8">
        <v>2.8</v>
      </c>
      <c r="N7387">
        <v>100</v>
      </c>
      <c r="O7387" s="8">
        <v>420</v>
      </c>
      <c r="P7387" s="14">
        <v>6.2300000000000001E-2</v>
      </c>
      <c r="Q7387" s="8">
        <v>26.17</v>
      </c>
      <c r="R7387" s="8">
        <v>393.83</v>
      </c>
      <c r="S7387" s="8">
        <v>280</v>
      </c>
      <c r="T7387" s="8">
        <v>113.83</v>
      </c>
      <c r="U7387">
        <v>0</v>
      </c>
      <c r="V7387" s="8">
        <v>0</v>
      </c>
      <c r="W7387" s="8">
        <v>0</v>
      </c>
      <c r="X7387" s="8">
        <v>113.83</v>
      </c>
    </row>
    <row r="7388" spans="1:24" x14ac:dyDescent="0.25">
      <c r="A7388" t="s">
        <v>7714</v>
      </c>
      <c r="B7388" s="1">
        <v>45429</v>
      </c>
      <c r="C7388" t="s">
        <v>528</v>
      </c>
      <c r="D7388" t="s">
        <v>529</v>
      </c>
      <c r="E7388" t="s">
        <v>27</v>
      </c>
      <c r="F7388" t="s">
        <v>54</v>
      </c>
      <c r="G7388" t="s">
        <v>38</v>
      </c>
      <c r="H7388" t="s">
        <v>39</v>
      </c>
      <c r="I7388" t="s">
        <v>156</v>
      </c>
      <c r="J7388" t="s">
        <v>157</v>
      </c>
      <c r="K7388" t="s">
        <v>42</v>
      </c>
      <c r="L7388" s="8">
        <v>6.2</v>
      </c>
      <c r="M7388" s="8">
        <v>1.9</v>
      </c>
      <c r="N7388">
        <v>60</v>
      </c>
      <c r="O7388" s="8">
        <v>372</v>
      </c>
      <c r="P7388" s="14">
        <v>3.3599999999999998E-2</v>
      </c>
      <c r="Q7388" s="8">
        <v>12.5</v>
      </c>
      <c r="R7388" s="8">
        <v>359.5</v>
      </c>
      <c r="S7388" s="8">
        <v>114</v>
      </c>
      <c r="T7388" s="8">
        <v>245.5</v>
      </c>
      <c r="U7388">
        <v>0</v>
      </c>
      <c r="V7388" s="8">
        <v>0</v>
      </c>
      <c r="W7388" s="8">
        <v>0</v>
      </c>
      <c r="X7388" s="8">
        <v>245.5</v>
      </c>
    </row>
    <row r="7389" spans="1:24" x14ac:dyDescent="0.25">
      <c r="A7389" t="s">
        <v>7715</v>
      </c>
      <c r="B7389" s="1">
        <v>45767</v>
      </c>
      <c r="C7389" t="s">
        <v>266</v>
      </c>
      <c r="D7389" t="s">
        <v>267</v>
      </c>
      <c r="E7389" t="s">
        <v>53</v>
      </c>
      <c r="F7389" t="s">
        <v>54</v>
      </c>
      <c r="G7389" t="s">
        <v>55</v>
      </c>
      <c r="H7389" t="s">
        <v>56</v>
      </c>
      <c r="I7389" t="s">
        <v>66</v>
      </c>
      <c r="J7389" t="s">
        <v>67</v>
      </c>
      <c r="K7389" t="s">
        <v>33</v>
      </c>
      <c r="L7389" s="8">
        <v>4.5</v>
      </c>
      <c r="M7389" s="8">
        <v>2.1</v>
      </c>
      <c r="N7389">
        <v>283</v>
      </c>
      <c r="O7389" s="8">
        <v>1273.5</v>
      </c>
      <c r="P7389" s="14">
        <v>3.5000000000000001E-3</v>
      </c>
      <c r="Q7389" s="8">
        <v>4.46</v>
      </c>
      <c r="R7389" s="8">
        <v>1269.04</v>
      </c>
      <c r="S7389" s="8">
        <v>594.29999999999995</v>
      </c>
      <c r="T7389" s="8">
        <v>674.74</v>
      </c>
      <c r="U7389">
        <v>0</v>
      </c>
      <c r="V7389" s="8">
        <v>0</v>
      </c>
      <c r="W7389" s="8">
        <v>0</v>
      </c>
      <c r="X7389" s="8">
        <v>674.74</v>
      </c>
    </row>
    <row r="7390" spans="1:24" x14ac:dyDescent="0.25">
      <c r="A7390" t="s">
        <v>7716</v>
      </c>
      <c r="B7390" s="1">
        <v>45805</v>
      </c>
      <c r="C7390" t="s">
        <v>154</v>
      </c>
      <c r="D7390" t="s">
        <v>155</v>
      </c>
      <c r="E7390" t="s">
        <v>150</v>
      </c>
      <c r="F7390" t="s">
        <v>46</v>
      </c>
      <c r="G7390" t="s">
        <v>151</v>
      </c>
      <c r="H7390" t="s">
        <v>152</v>
      </c>
      <c r="I7390" t="s">
        <v>84</v>
      </c>
      <c r="J7390" t="s">
        <v>85</v>
      </c>
      <c r="K7390" t="s">
        <v>42</v>
      </c>
      <c r="L7390" s="8">
        <v>9.9</v>
      </c>
      <c r="M7390" s="8">
        <v>3.1</v>
      </c>
      <c r="N7390">
        <v>36</v>
      </c>
      <c r="O7390" s="8">
        <v>356.4</v>
      </c>
      <c r="P7390" s="14">
        <v>6.7199999999999996E-2</v>
      </c>
      <c r="Q7390" s="8">
        <v>23.95</v>
      </c>
      <c r="R7390" s="8">
        <v>332.45</v>
      </c>
      <c r="S7390" s="8">
        <v>111.6</v>
      </c>
      <c r="T7390" s="8">
        <v>220.85</v>
      </c>
      <c r="U7390">
        <v>0</v>
      </c>
      <c r="V7390" s="8">
        <v>0</v>
      </c>
      <c r="W7390" s="8">
        <v>0</v>
      </c>
      <c r="X7390" s="8">
        <v>220.85</v>
      </c>
    </row>
    <row r="7391" spans="1:24" x14ac:dyDescent="0.25">
      <c r="A7391" t="s">
        <v>7717</v>
      </c>
      <c r="B7391" s="1">
        <v>45814</v>
      </c>
      <c r="C7391" t="s">
        <v>154</v>
      </c>
      <c r="D7391" t="s">
        <v>155</v>
      </c>
      <c r="E7391" t="s">
        <v>150</v>
      </c>
      <c r="F7391" t="s">
        <v>46</v>
      </c>
      <c r="G7391" t="s">
        <v>151</v>
      </c>
      <c r="H7391" t="s">
        <v>152</v>
      </c>
      <c r="I7391" t="s">
        <v>99</v>
      </c>
      <c r="J7391" t="s">
        <v>100</v>
      </c>
      <c r="K7391" t="s">
        <v>49</v>
      </c>
      <c r="L7391" s="8">
        <v>3.8</v>
      </c>
      <c r="M7391" s="8">
        <v>2.6</v>
      </c>
      <c r="N7391">
        <v>4</v>
      </c>
      <c r="O7391" s="8">
        <v>15.2</v>
      </c>
      <c r="P7391" s="14">
        <v>0.1139</v>
      </c>
      <c r="Q7391" s="8">
        <v>1.73</v>
      </c>
      <c r="R7391" s="8">
        <v>13.47</v>
      </c>
      <c r="S7391" s="8">
        <v>10.4</v>
      </c>
      <c r="T7391" s="8">
        <v>3.07</v>
      </c>
      <c r="U7391">
        <v>1</v>
      </c>
      <c r="V7391" s="8">
        <v>3.37</v>
      </c>
      <c r="W7391" s="8">
        <v>3.1</v>
      </c>
      <c r="X7391" s="8">
        <v>-0.03</v>
      </c>
    </row>
    <row r="7392" spans="1:24" x14ac:dyDescent="0.25">
      <c r="A7392" t="s">
        <v>7718</v>
      </c>
      <c r="B7392" s="1">
        <v>45384</v>
      </c>
      <c r="C7392" t="s">
        <v>406</v>
      </c>
      <c r="D7392" t="s">
        <v>407</v>
      </c>
      <c r="E7392" t="s">
        <v>63</v>
      </c>
      <c r="F7392" t="s">
        <v>37</v>
      </c>
      <c r="G7392" t="s">
        <v>64</v>
      </c>
      <c r="H7392" t="s">
        <v>65</v>
      </c>
      <c r="I7392" t="s">
        <v>57</v>
      </c>
      <c r="J7392" t="s">
        <v>58</v>
      </c>
      <c r="K7392" t="s">
        <v>59</v>
      </c>
      <c r="L7392" s="8">
        <v>10.5</v>
      </c>
      <c r="M7392" s="8">
        <v>7.5</v>
      </c>
      <c r="N7392">
        <v>11</v>
      </c>
      <c r="O7392" s="8">
        <v>115.5</v>
      </c>
      <c r="P7392" s="14">
        <v>1.1999999999999999E-3</v>
      </c>
      <c r="Q7392" s="8">
        <v>0.14000000000000001</v>
      </c>
      <c r="R7392" s="8">
        <v>115.36</v>
      </c>
      <c r="S7392" s="8">
        <v>82.5</v>
      </c>
      <c r="T7392" s="8">
        <v>32.86</v>
      </c>
      <c r="U7392">
        <v>0</v>
      </c>
      <c r="V7392" s="8">
        <v>0</v>
      </c>
      <c r="W7392" s="8">
        <v>0</v>
      </c>
      <c r="X7392" s="8">
        <v>32.86</v>
      </c>
    </row>
    <row r="7393" spans="1:24" x14ac:dyDescent="0.25">
      <c r="A7393" t="s">
        <v>7719</v>
      </c>
      <c r="B7393" s="1">
        <v>45698</v>
      </c>
      <c r="C7393" t="s">
        <v>262</v>
      </c>
      <c r="D7393" t="s">
        <v>263</v>
      </c>
      <c r="E7393" t="s">
        <v>63</v>
      </c>
      <c r="F7393" t="s">
        <v>54</v>
      </c>
      <c r="G7393" t="s">
        <v>64</v>
      </c>
      <c r="H7393" t="s">
        <v>65</v>
      </c>
      <c r="I7393" t="s">
        <v>156</v>
      </c>
      <c r="J7393" t="s">
        <v>157</v>
      </c>
      <c r="K7393" t="s">
        <v>42</v>
      </c>
      <c r="L7393" s="8">
        <v>6.2</v>
      </c>
      <c r="M7393" s="8">
        <v>1.9</v>
      </c>
      <c r="N7393">
        <v>64</v>
      </c>
      <c r="O7393" s="8">
        <v>396.8</v>
      </c>
      <c r="P7393" s="14">
        <v>2E-3</v>
      </c>
      <c r="Q7393" s="8">
        <v>0.79</v>
      </c>
      <c r="R7393" s="8">
        <v>396.01</v>
      </c>
      <c r="S7393" s="8">
        <v>121.6</v>
      </c>
      <c r="T7393" s="8">
        <v>274.41000000000003</v>
      </c>
      <c r="U7393">
        <v>0</v>
      </c>
      <c r="V7393" s="8">
        <v>0</v>
      </c>
      <c r="W7393" s="8">
        <v>0</v>
      </c>
      <c r="X7393" s="8">
        <v>274.41000000000003</v>
      </c>
    </row>
    <row r="7394" spans="1:24" x14ac:dyDescent="0.25">
      <c r="A7394" t="s">
        <v>7720</v>
      </c>
      <c r="B7394" s="1">
        <v>45664</v>
      </c>
      <c r="C7394" t="s">
        <v>120</v>
      </c>
      <c r="D7394" t="s">
        <v>121</v>
      </c>
      <c r="E7394" t="s">
        <v>63</v>
      </c>
      <c r="F7394" t="s">
        <v>89</v>
      </c>
      <c r="G7394" t="s">
        <v>79</v>
      </c>
      <c r="H7394" t="s">
        <v>80</v>
      </c>
      <c r="I7394" t="s">
        <v>156</v>
      </c>
      <c r="J7394" t="s">
        <v>157</v>
      </c>
      <c r="K7394" t="s">
        <v>42</v>
      </c>
      <c r="L7394" s="8">
        <v>6.2</v>
      </c>
      <c r="M7394" s="8">
        <v>1.9</v>
      </c>
      <c r="N7394">
        <v>341</v>
      </c>
      <c r="O7394" s="8">
        <v>2114.1999999999998</v>
      </c>
      <c r="P7394" s="14">
        <v>0.16020000000000001</v>
      </c>
      <c r="Q7394" s="8">
        <v>338.69</v>
      </c>
      <c r="R7394" s="8">
        <v>1775.51</v>
      </c>
      <c r="S7394" s="8">
        <v>647.9</v>
      </c>
      <c r="T7394" s="8">
        <v>1127.6099999999999</v>
      </c>
      <c r="U7394">
        <v>0</v>
      </c>
      <c r="V7394" s="8">
        <v>0</v>
      </c>
      <c r="W7394" s="8">
        <v>0</v>
      </c>
      <c r="X7394" s="8">
        <v>1127.6099999999999</v>
      </c>
    </row>
    <row r="7395" spans="1:24" x14ac:dyDescent="0.25">
      <c r="A7395" t="s">
        <v>7721</v>
      </c>
      <c r="B7395" s="1">
        <v>45806</v>
      </c>
      <c r="C7395" t="s">
        <v>584</v>
      </c>
      <c r="D7395" t="s">
        <v>585</v>
      </c>
      <c r="E7395" t="s">
        <v>27</v>
      </c>
      <c r="F7395" t="s">
        <v>37</v>
      </c>
      <c r="G7395" t="s">
        <v>38</v>
      </c>
      <c r="H7395" t="s">
        <v>39</v>
      </c>
      <c r="I7395" t="s">
        <v>74</v>
      </c>
      <c r="J7395" t="s">
        <v>75</v>
      </c>
      <c r="K7395" t="s">
        <v>49</v>
      </c>
      <c r="L7395" s="8">
        <v>11</v>
      </c>
      <c r="M7395" s="8">
        <v>6.8</v>
      </c>
      <c r="N7395">
        <v>44</v>
      </c>
      <c r="O7395" s="8">
        <v>484</v>
      </c>
      <c r="P7395" s="14">
        <v>0.45319999999999999</v>
      </c>
      <c r="Q7395" s="8">
        <v>219.35</v>
      </c>
      <c r="R7395" s="8">
        <v>264.64999999999998</v>
      </c>
      <c r="S7395" s="8">
        <v>299.2</v>
      </c>
      <c r="T7395" s="8">
        <v>-34.549999999999997</v>
      </c>
      <c r="U7395">
        <v>0</v>
      </c>
      <c r="V7395" s="8">
        <v>0</v>
      </c>
      <c r="W7395" s="8">
        <v>0</v>
      </c>
      <c r="X7395" s="8">
        <v>-34.549999999999997</v>
      </c>
    </row>
    <row r="7396" spans="1:24" x14ac:dyDescent="0.25">
      <c r="A7396" t="s">
        <v>7722</v>
      </c>
      <c r="B7396" s="1">
        <v>45302</v>
      </c>
      <c r="C7396" t="s">
        <v>325</v>
      </c>
      <c r="D7396" t="s">
        <v>326</v>
      </c>
      <c r="E7396" t="s">
        <v>27</v>
      </c>
      <c r="F7396" t="s">
        <v>37</v>
      </c>
      <c r="G7396" t="s">
        <v>29</v>
      </c>
      <c r="H7396" t="s">
        <v>30</v>
      </c>
      <c r="I7396" t="s">
        <v>144</v>
      </c>
      <c r="J7396" t="s">
        <v>145</v>
      </c>
      <c r="K7396" t="s">
        <v>33</v>
      </c>
      <c r="L7396" s="8">
        <v>12</v>
      </c>
      <c r="M7396" s="8">
        <v>6.5</v>
      </c>
      <c r="N7396">
        <v>7</v>
      </c>
      <c r="O7396" s="8">
        <v>84</v>
      </c>
      <c r="P7396" s="14">
        <v>6.4999999999999997E-3</v>
      </c>
      <c r="Q7396" s="8">
        <v>0.55000000000000004</v>
      </c>
      <c r="R7396" s="8">
        <v>83.45</v>
      </c>
      <c r="S7396" s="8">
        <v>45.5</v>
      </c>
      <c r="T7396" s="8">
        <v>37.950000000000003</v>
      </c>
      <c r="U7396">
        <v>0</v>
      </c>
      <c r="V7396" s="8">
        <v>0</v>
      </c>
      <c r="W7396" s="8">
        <v>0</v>
      </c>
      <c r="X7396" s="8">
        <v>37.950000000000003</v>
      </c>
    </row>
    <row r="7397" spans="1:24" x14ac:dyDescent="0.25">
      <c r="A7397" t="s">
        <v>7723</v>
      </c>
      <c r="B7397" s="1">
        <v>45970</v>
      </c>
      <c r="C7397" t="s">
        <v>288</v>
      </c>
      <c r="D7397" t="s">
        <v>289</v>
      </c>
      <c r="E7397" t="s">
        <v>27</v>
      </c>
      <c r="F7397" t="s">
        <v>46</v>
      </c>
      <c r="G7397" t="s">
        <v>38</v>
      </c>
      <c r="H7397" t="s">
        <v>39</v>
      </c>
      <c r="I7397" t="s">
        <v>66</v>
      </c>
      <c r="J7397" t="s">
        <v>67</v>
      </c>
      <c r="K7397" t="s">
        <v>33</v>
      </c>
      <c r="L7397" s="8">
        <v>4.5</v>
      </c>
      <c r="M7397" s="8">
        <v>2.1</v>
      </c>
      <c r="N7397">
        <v>12</v>
      </c>
      <c r="O7397" s="8">
        <v>54</v>
      </c>
      <c r="P7397" s="14">
        <v>8.4699999999999998E-2</v>
      </c>
      <c r="Q7397" s="8">
        <v>4.57</v>
      </c>
      <c r="R7397" s="8">
        <v>49.43</v>
      </c>
      <c r="S7397" s="8">
        <v>25.2</v>
      </c>
      <c r="T7397" s="8">
        <v>24.23</v>
      </c>
      <c r="U7397">
        <v>0</v>
      </c>
      <c r="V7397" s="8">
        <v>0</v>
      </c>
      <c r="W7397" s="8">
        <v>0</v>
      </c>
      <c r="X7397" s="8">
        <v>24.23</v>
      </c>
    </row>
    <row r="7398" spans="1:24" x14ac:dyDescent="0.25">
      <c r="A7398" t="s">
        <v>7724</v>
      </c>
      <c r="B7398" s="1">
        <v>45536</v>
      </c>
      <c r="C7398" t="s">
        <v>120</v>
      </c>
      <c r="D7398" t="s">
        <v>121</v>
      </c>
      <c r="E7398" t="s">
        <v>63</v>
      </c>
      <c r="F7398" t="s">
        <v>89</v>
      </c>
      <c r="G7398" t="s">
        <v>64</v>
      </c>
      <c r="H7398" t="s">
        <v>65</v>
      </c>
      <c r="I7398" t="s">
        <v>122</v>
      </c>
      <c r="J7398" t="s">
        <v>123</v>
      </c>
      <c r="K7398" t="s">
        <v>59</v>
      </c>
      <c r="L7398" s="8">
        <v>5.5</v>
      </c>
      <c r="M7398" s="8">
        <v>3.8</v>
      </c>
      <c r="N7398">
        <v>109</v>
      </c>
      <c r="O7398" s="8">
        <v>599.5</v>
      </c>
      <c r="P7398" s="14">
        <v>9.8199999999999996E-2</v>
      </c>
      <c r="Q7398" s="8">
        <v>58.87</v>
      </c>
      <c r="R7398" s="8">
        <v>540.63</v>
      </c>
      <c r="S7398" s="8">
        <v>414.2</v>
      </c>
      <c r="T7398" s="8">
        <v>126.43</v>
      </c>
      <c r="U7398">
        <v>33</v>
      </c>
      <c r="V7398" s="8">
        <v>163.68</v>
      </c>
      <c r="W7398" s="8">
        <v>141.9</v>
      </c>
      <c r="X7398" s="8">
        <v>-15.47</v>
      </c>
    </row>
    <row r="7399" spans="1:24" x14ac:dyDescent="0.25">
      <c r="A7399" t="s">
        <v>7725</v>
      </c>
      <c r="B7399" s="1">
        <v>46160</v>
      </c>
      <c r="C7399" t="s">
        <v>350</v>
      </c>
      <c r="D7399" t="s">
        <v>351</v>
      </c>
      <c r="E7399" t="s">
        <v>63</v>
      </c>
      <c r="F7399" t="s">
        <v>89</v>
      </c>
      <c r="G7399" t="s">
        <v>79</v>
      </c>
      <c r="H7399" t="s">
        <v>80</v>
      </c>
      <c r="I7399" t="s">
        <v>144</v>
      </c>
      <c r="J7399" t="s">
        <v>145</v>
      </c>
      <c r="K7399" t="s">
        <v>33</v>
      </c>
      <c r="L7399" s="8">
        <v>12</v>
      </c>
      <c r="M7399" s="8">
        <v>6.5</v>
      </c>
      <c r="N7399">
        <v>211</v>
      </c>
      <c r="O7399" s="8">
        <v>2532</v>
      </c>
      <c r="P7399" s="14">
        <v>2.64E-2</v>
      </c>
      <c r="Q7399" s="8">
        <v>66.84</v>
      </c>
      <c r="R7399" s="8">
        <v>2465.16</v>
      </c>
      <c r="S7399" s="8">
        <v>1371.5</v>
      </c>
      <c r="T7399" s="8">
        <v>1093.6600000000001</v>
      </c>
      <c r="U7399">
        <v>0</v>
      </c>
      <c r="V7399" s="8">
        <v>0</v>
      </c>
      <c r="W7399" s="8">
        <v>0</v>
      </c>
      <c r="X7399" s="8">
        <v>1093.6600000000001</v>
      </c>
    </row>
    <row r="7400" spans="1:24" x14ac:dyDescent="0.25">
      <c r="A7400" t="s">
        <v>7726</v>
      </c>
      <c r="B7400" s="1">
        <v>46117</v>
      </c>
      <c r="C7400" t="s">
        <v>309</v>
      </c>
      <c r="D7400" t="s">
        <v>310</v>
      </c>
      <c r="E7400" t="s">
        <v>63</v>
      </c>
      <c r="F7400" t="s">
        <v>54</v>
      </c>
      <c r="G7400" t="s">
        <v>79</v>
      </c>
      <c r="H7400" t="s">
        <v>80</v>
      </c>
      <c r="I7400" t="s">
        <v>57</v>
      </c>
      <c r="J7400" t="s">
        <v>58</v>
      </c>
      <c r="K7400" t="s">
        <v>59</v>
      </c>
      <c r="L7400" s="8">
        <v>10.5</v>
      </c>
      <c r="M7400" s="8">
        <v>7.5</v>
      </c>
      <c r="N7400">
        <v>164</v>
      </c>
      <c r="O7400" s="8">
        <v>1722</v>
      </c>
      <c r="P7400" s="14">
        <v>1.26E-2</v>
      </c>
      <c r="Q7400" s="8">
        <v>21.7</v>
      </c>
      <c r="R7400" s="8">
        <v>1700.3</v>
      </c>
      <c r="S7400" s="8">
        <v>1230</v>
      </c>
      <c r="T7400" s="8">
        <v>470.3</v>
      </c>
      <c r="U7400">
        <v>0</v>
      </c>
      <c r="V7400" s="8">
        <v>0</v>
      </c>
      <c r="W7400" s="8">
        <v>0</v>
      </c>
      <c r="X7400" s="8">
        <v>470.3</v>
      </c>
    </row>
    <row r="7401" spans="1:24" x14ac:dyDescent="0.25">
      <c r="A7401" t="s">
        <v>7727</v>
      </c>
      <c r="B7401" s="1">
        <v>45920</v>
      </c>
      <c r="C7401" t="s">
        <v>546</v>
      </c>
      <c r="D7401" t="s">
        <v>547</v>
      </c>
      <c r="E7401" t="s">
        <v>27</v>
      </c>
      <c r="F7401" t="s">
        <v>89</v>
      </c>
      <c r="G7401" t="s">
        <v>29</v>
      </c>
      <c r="H7401" t="s">
        <v>30</v>
      </c>
      <c r="I7401" t="s">
        <v>66</v>
      </c>
      <c r="J7401" t="s">
        <v>67</v>
      </c>
      <c r="K7401" t="s">
        <v>33</v>
      </c>
      <c r="L7401" s="8">
        <v>4.5</v>
      </c>
      <c r="M7401" s="8">
        <v>2.1</v>
      </c>
      <c r="N7401">
        <v>245</v>
      </c>
      <c r="O7401" s="8">
        <v>1102.5</v>
      </c>
      <c r="P7401" s="14">
        <v>7.8200000000000006E-2</v>
      </c>
      <c r="Q7401" s="8">
        <v>86.22</v>
      </c>
      <c r="R7401" s="8">
        <v>1016.28</v>
      </c>
      <c r="S7401" s="8">
        <v>514.5</v>
      </c>
      <c r="T7401" s="8">
        <v>501.78</v>
      </c>
      <c r="U7401">
        <v>0</v>
      </c>
      <c r="V7401" s="8">
        <v>0</v>
      </c>
      <c r="W7401" s="8">
        <v>0</v>
      </c>
      <c r="X7401" s="8">
        <v>501.78</v>
      </c>
    </row>
    <row r="7402" spans="1:24" x14ac:dyDescent="0.25">
      <c r="A7402" t="s">
        <v>7728</v>
      </c>
      <c r="B7402" s="1">
        <v>45992</v>
      </c>
      <c r="C7402" t="s">
        <v>345</v>
      </c>
      <c r="D7402" t="s">
        <v>346</v>
      </c>
      <c r="E7402" t="s">
        <v>71</v>
      </c>
      <c r="F7402" t="s">
        <v>28</v>
      </c>
      <c r="G7402" t="s">
        <v>165</v>
      </c>
      <c r="H7402" t="s">
        <v>166</v>
      </c>
      <c r="I7402" t="s">
        <v>185</v>
      </c>
      <c r="J7402" t="s">
        <v>186</v>
      </c>
      <c r="K7402" t="s">
        <v>59</v>
      </c>
      <c r="L7402" s="8">
        <v>4.9000000000000004</v>
      </c>
      <c r="M7402" s="8">
        <v>3.1</v>
      </c>
      <c r="N7402">
        <v>52</v>
      </c>
      <c r="O7402" s="8">
        <v>254.8</v>
      </c>
      <c r="P7402" s="14">
        <v>3.2199999999999999E-2</v>
      </c>
      <c r="Q7402" s="8">
        <v>8.1999999999999993</v>
      </c>
      <c r="R7402" s="8">
        <v>246.6</v>
      </c>
      <c r="S7402" s="8">
        <v>161.19999999999999</v>
      </c>
      <c r="T7402" s="8">
        <v>85.4</v>
      </c>
      <c r="U7402">
        <v>0</v>
      </c>
      <c r="V7402" s="8">
        <v>0</v>
      </c>
      <c r="W7402" s="8">
        <v>0</v>
      </c>
      <c r="X7402" s="8">
        <v>85.4</v>
      </c>
    </row>
    <row r="7403" spans="1:24" x14ac:dyDescent="0.25">
      <c r="A7403" t="s">
        <v>7729</v>
      </c>
      <c r="B7403" s="1">
        <v>45461</v>
      </c>
      <c r="C7403" t="s">
        <v>337</v>
      </c>
      <c r="D7403" t="s">
        <v>338</v>
      </c>
      <c r="E7403" t="s">
        <v>27</v>
      </c>
      <c r="F7403" t="s">
        <v>54</v>
      </c>
      <c r="G7403" t="s">
        <v>29</v>
      </c>
      <c r="H7403" t="s">
        <v>30</v>
      </c>
      <c r="I7403" t="s">
        <v>31</v>
      </c>
      <c r="J7403" t="s">
        <v>32</v>
      </c>
      <c r="K7403" t="s">
        <v>33</v>
      </c>
      <c r="L7403" s="8">
        <v>5.8</v>
      </c>
      <c r="M7403" s="8">
        <v>2.7</v>
      </c>
      <c r="N7403">
        <v>21</v>
      </c>
      <c r="O7403" s="8">
        <v>121.8</v>
      </c>
      <c r="P7403" s="14">
        <v>6.1000000000000004E-3</v>
      </c>
      <c r="Q7403" s="8">
        <v>0.74</v>
      </c>
      <c r="R7403" s="8">
        <v>121.06</v>
      </c>
      <c r="S7403" s="8">
        <v>56.7</v>
      </c>
      <c r="T7403" s="8">
        <v>64.36</v>
      </c>
      <c r="U7403">
        <v>0</v>
      </c>
      <c r="V7403" s="8">
        <v>0</v>
      </c>
      <c r="W7403" s="8">
        <v>0</v>
      </c>
      <c r="X7403" s="8">
        <v>64.36</v>
      </c>
    </row>
    <row r="7404" spans="1:24" x14ac:dyDescent="0.25">
      <c r="A7404" t="s">
        <v>7730</v>
      </c>
      <c r="B7404" s="1">
        <v>46067</v>
      </c>
      <c r="C7404" t="s">
        <v>97</v>
      </c>
      <c r="D7404" t="s">
        <v>98</v>
      </c>
      <c r="E7404" t="s">
        <v>63</v>
      </c>
      <c r="F7404" t="s">
        <v>54</v>
      </c>
      <c r="G7404" t="s">
        <v>64</v>
      </c>
      <c r="H7404" t="s">
        <v>65</v>
      </c>
      <c r="I7404" t="s">
        <v>40</v>
      </c>
      <c r="J7404" t="s">
        <v>41</v>
      </c>
      <c r="K7404" t="s">
        <v>42</v>
      </c>
      <c r="L7404" s="8">
        <v>14.5</v>
      </c>
      <c r="M7404" s="8">
        <v>4.2</v>
      </c>
      <c r="N7404">
        <v>117</v>
      </c>
      <c r="O7404" s="8">
        <v>1696.5</v>
      </c>
      <c r="P7404" s="14">
        <v>4.4999999999999997E-3</v>
      </c>
      <c r="Q7404" s="8">
        <v>7.63</v>
      </c>
      <c r="R7404" s="8">
        <v>1688.87</v>
      </c>
      <c r="S7404" s="8">
        <v>491.4</v>
      </c>
      <c r="T7404" s="8">
        <v>1197.47</v>
      </c>
      <c r="U7404">
        <v>62</v>
      </c>
      <c r="V7404" s="8">
        <v>894.95</v>
      </c>
      <c r="W7404" s="8">
        <v>291.39999999999998</v>
      </c>
      <c r="X7404" s="8">
        <v>906.07</v>
      </c>
    </row>
    <row r="7405" spans="1:24" x14ac:dyDescent="0.25">
      <c r="A7405" t="s">
        <v>7731</v>
      </c>
      <c r="B7405" s="1">
        <v>45818</v>
      </c>
      <c r="C7405" t="s">
        <v>91</v>
      </c>
      <c r="D7405" t="s">
        <v>92</v>
      </c>
      <c r="E7405" t="s">
        <v>27</v>
      </c>
      <c r="F7405" t="s">
        <v>37</v>
      </c>
      <c r="G7405" t="s">
        <v>29</v>
      </c>
      <c r="H7405" t="s">
        <v>30</v>
      </c>
      <c r="I7405" t="s">
        <v>130</v>
      </c>
      <c r="J7405" t="s">
        <v>131</v>
      </c>
      <c r="K7405" t="s">
        <v>42</v>
      </c>
      <c r="L7405" s="8">
        <v>4.8</v>
      </c>
      <c r="M7405" s="8">
        <v>1.4</v>
      </c>
      <c r="N7405">
        <v>1</v>
      </c>
      <c r="O7405" s="8">
        <v>4.8</v>
      </c>
      <c r="P7405" s="14">
        <v>1.5299999999999999E-2</v>
      </c>
      <c r="Q7405" s="8">
        <v>7.0000000000000007E-2</v>
      </c>
      <c r="R7405" s="8">
        <v>4.7300000000000004</v>
      </c>
      <c r="S7405" s="8">
        <v>1.4</v>
      </c>
      <c r="T7405" s="8">
        <v>3.33</v>
      </c>
      <c r="U7405">
        <v>0</v>
      </c>
      <c r="V7405" s="8">
        <v>0</v>
      </c>
      <c r="W7405" s="8">
        <v>0</v>
      </c>
      <c r="X7405" s="8">
        <v>3.33</v>
      </c>
    </row>
    <row r="7406" spans="1:24" x14ac:dyDescent="0.25">
      <c r="A7406" t="s">
        <v>7732</v>
      </c>
      <c r="B7406" s="1">
        <v>45435</v>
      </c>
      <c r="C7406" t="s">
        <v>590</v>
      </c>
      <c r="D7406" t="s">
        <v>591</v>
      </c>
      <c r="E7406" t="s">
        <v>27</v>
      </c>
      <c r="F7406" t="s">
        <v>46</v>
      </c>
      <c r="G7406" t="s">
        <v>38</v>
      </c>
      <c r="H7406" t="s">
        <v>39</v>
      </c>
      <c r="I7406" t="s">
        <v>185</v>
      </c>
      <c r="J7406" t="s">
        <v>186</v>
      </c>
      <c r="K7406" t="s">
        <v>59</v>
      </c>
      <c r="L7406" s="8">
        <v>4.9000000000000004</v>
      </c>
      <c r="M7406" s="8">
        <v>3.1</v>
      </c>
      <c r="N7406">
        <v>18</v>
      </c>
      <c r="O7406" s="8">
        <v>88.2</v>
      </c>
      <c r="P7406" s="14">
        <v>4.9599999999999998E-2</v>
      </c>
      <c r="Q7406" s="8">
        <v>4.37</v>
      </c>
      <c r="R7406" s="8">
        <v>83.83</v>
      </c>
      <c r="S7406" s="8">
        <v>55.8</v>
      </c>
      <c r="T7406" s="8">
        <v>28.03</v>
      </c>
      <c r="U7406">
        <v>0</v>
      </c>
      <c r="V7406" s="8">
        <v>0</v>
      </c>
      <c r="W7406" s="8">
        <v>0</v>
      </c>
      <c r="X7406" s="8">
        <v>28.03</v>
      </c>
    </row>
    <row r="7407" spans="1:24" x14ac:dyDescent="0.25">
      <c r="A7407" t="s">
        <v>7733</v>
      </c>
      <c r="B7407" s="1">
        <v>45748</v>
      </c>
      <c r="C7407" t="s">
        <v>546</v>
      </c>
      <c r="D7407" t="s">
        <v>547</v>
      </c>
      <c r="E7407" t="s">
        <v>27</v>
      </c>
      <c r="F7407" t="s">
        <v>89</v>
      </c>
      <c r="G7407" t="s">
        <v>29</v>
      </c>
      <c r="H7407" t="s">
        <v>30</v>
      </c>
      <c r="I7407" t="s">
        <v>117</v>
      </c>
      <c r="J7407" t="s">
        <v>118</v>
      </c>
      <c r="K7407" t="s">
        <v>59</v>
      </c>
      <c r="L7407" s="8">
        <v>6</v>
      </c>
      <c r="M7407" s="8">
        <v>4.2</v>
      </c>
      <c r="N7407">
        <v>63</v>
      </c>
      <c r="O7407" s="8">
        <v>378</v>
      </c>
      <c r="P7407" s="14">
        <v>9.4E-2</v>
      </c>
      <c r="Q7407" s="8">
        <v>35.53</v>
      </c>
      <c r="R7407" s="8">
        <v>342.47</v>
      </c>
      <c r="S7407" s="8">
        <v>264.60000000000002</v>
      </c>
      <c r="T7407" s="8">
        <v>77.87</v>
      </c>
      <c r="U7407">
        <v>0</v>
      </c>
      <c r="V7407" s="8">
        <v>0</v>
      </c>
      <c r="W7407" s="8">
        <v>0</v>
      </c>
      <c r="X7407" s="8">
        <v>77.87</v>
      </c>
    </row>
    <row r="7408" spans="1:24" x14ac:dyDescent="0.25">
      <c r="A7408" t="s">
        <v>7734</v>
      </c>
      <c r="B7408" s="1">
        <v>45455</v>
      </c>
      <c r="C7408" t="s">
        <v>223</v>
      </c>
      <c r="D7408" t="s">
        <v>224</v>
      </c>
      <c r="E7408" t="s">
        <v>27</v>
      </c>
      <c r="F7408" t="s">
        <v>28</v>
      </c>
      <c r="G7408" t="s">
        <v>38</v>
      </c>
      <c r="H7408" t="s">
        <v>39</v>
      </c>
      <c r="I7408" t="s">
        <v>66</v>
      </c>
      <c r="J7408" t="s">
        <v>67</v>
      </c>
      <c r="K7408" t="s">
        <v>33</v>
      </c>
      <c r="L7408" s="8">
        <v>4.5</v>
      </c>
      <c r="M7408" s="8">
        <v>2.1</v>
      </c>
      <c r="N7408">
        <v>260</v>
      </c>
      <c r="O7408" s="8">
        <v>1170</v>
      </c>
      <c r="P7408" s="14">
        <v>9.11E-2</v>
      </c>
      <c r="Q7408" s="8">
        <v>106.59</v>
      </c>
      <c r="R7408" s="8">
        <v>1063.4100000000001</v>
      </c>
      <c r="S7408" s="8">
        <v>546</v>
      </c>
      <c r="T7408" s="8">
        <v>517.41</v>
      </c>
      <c r="U7408">
        <v>0</v>
      </c>
      <c r="V7408" s="8">
        <v>0</v>
      </c>
      <c r="W7408" s="8">
        <v>0</v>
      </c>
      <c r="X7408" s="8">
        <v>517.41</v>
      </c>
    </row>
    <row r="7409" spans="1:24" x14ac:dyDescent="0.25">
      <c r="A7409" t="s">
        <v>7735</v>
      </c>
      <c r="B7409" s="1">
        <v>45475</v>
      </c>
      <c r="C7409" t="s">
        <v>403</v>
      </c>
      <c r="D7409" t="s">
        <v>404</v>
      </c>
      <c r="E7409" t="s">
        <v>53</v>
      </c>
      <c r="F7409" t="s">
        <v>37</v>
      </c>
      <c r="G7409" t="s">
        <v>55</v>
      </c>
      <c r="H7409" t="s">
        <v>56</v>
      </c>
      <c r="I7409" t="s">
        <v>117</v>
      </c>
      <c r="J7409" t="s">
        <v>118</v>
      </c>
      <c r="K7409" t="s">
        <v>59</v>
      </c>
      <c r="L7409" s="8">
        <v>6</v>
      </c>
      <c r="M7409" s="8">
        <v>4.2</v>
      </c>
      <c r="N7409">
        <v>34</v>
      </c>
      <c r="O7409" s="8">
        <v>204</v>
      </c>
      <c r="P7409" s="14">
        <v>4.3E-3</v>
      </c>
      <c r="Q7409" s="8">
        <v>0.88</v>
      </c>
      <c r="R7409" s="8">
        <v>203.12</v>
      </c>
      <c r="S7409" s="8">
        <v>142.80000000000001</v>
      </c>
      <c r="T7409" s="8">
        <v>60.32</v>
      </c>
      <c r="U7409">
        <v>0</v>
      </c>
      <c r="V7409" s="8">
        <v>0</v>
      </c>
      <c r="W7409" s="8">
        <v>0</v>
      </c>
      <c r="X7409" s="8">
        <v>60.32</v>
      </c>
    </row>
    <row r="7410" spans="1:24" x14ac:dyDescent="0.25">
      <c r="A7410" t="s">
        <v>7736</v>
      </c>
      <c r="B7410" s="1">
        <v>45871</v>
      </c>
      <c r="C7410" t="s">
        <v>174</v>
      </c>
      <c r="D7410" t="s">
        <v>175</v>
      </c>
      <c r="E7410" t="s">
        <v>150</v>
      </c>
      <c r="F7410" t="s">
        <v>54</v>
      </c>
      <c r="G7410" t="s">
        <v>151</v>
      </c>
      <c r="H7410" t="s">
        <v>152</v>
      </c>
      <c r="I7410" t="s">
        <v>144</v>
      </c>
      <c r="J7410" t="s">
        <v>145</v>
      </c>
      <c r="K7410" t="s">
        <v>33</v>
      </c>
      <c r="L7410" s="8">
        <v>12</v>
      </c>
      <c r="M7410" s="8">
        <v>6.5</v>
      </c>
      <c r="N7410">
        <v>12</v>
      </c>
      <c r="O7410" s="8">
        <v>144</v>
      </c>
      <c r="P7410" s="14">
        <v>1.1000000000000001E-3</v>
      </c>
      <c r="Q7410" s="8">
        <v>0.16</v>
      </c>
      <c r="R7410" s="8">
        <v>143.84</v>
      </c>
      <c r="S7410" s="8">
        <v>78</v>
      </c>
      <c r="T7410" s="8">
        <v>65.84</v>
      </c>
      <c r="U7410">
        <v>0</v>
      </c>
      <c r="V7410" s="8">
        <v>0</v>
      </c>
      <c r="W7410" s="8">
        <v>0</v>
      </c>
      <c r="X7410" s="8">
        <v>65.84</v>
      </c>
    </row>
    <row r="7411" spans="1:24" x14ac:dyDescent="0.25">
      <c r="A7411" t="s">
        <v>7737</v>
      </c>
      <c r="B7411" s="1">
        <v>46263</v>
      </c>
      <c r="C7411" t="s">
        <v>205</v>
      </c>
      <c r="D7411" t="s">
        <v>206</v>
      </c>
      <c r="E7411" t="s">
        <v>71</v>
      </c>
      <c r="F7411" t="s">
        <v>54</v>
      </c>
      <c r="G7411" t="s">
        <v>165</v>
      </c>
      <c r="H7411" t="s">
        <v>166</v>
      </c>
      <c r="I7411" t="s">
        <v>104</v>
      </c>
      <c r="J7411" t="s">
        <v>105</v>
      </c>
      <c r="K7411" t="s">
        <v>49</v>
      </c>
      <c r="L7411" s="8">
        <v>4.2</v>
      </c>
      <c r="M7411" s="8">
        <v>2.8</v>
      </c>
      <c r="N7411">
        <v>93</v>
      </c>
      <c r="O7411" s="8">
        <v>390.6</v>
      </c>
      <c r="P7411" s="14">
        <v>1.9E-3</v>
      </c>
      <c r="Q7411" s="8">
        <v>0.74</v>
      </c>
      <c r="R7411" s="8">
        <v>389.86</v>
      </c>
      <c r="S7411" s="8">
        <v>260.39999999999998</v>
      </c>
      <c r="T7411" s="8">
        <v>129.46</v>
      </c>
      <c r="U7411">
        <v>0</v>
      </c>
      <c r="V7411" s="8">
        <v>0</v>
      </c>
      <c r="W7411" s="8">
        <v>0</v>
      </c>
      <c r="X7411" s="8">
        <v>129.46</v>
      </c>
    </row>
    <row r="7412" spans="1:24" x14ac:dyDescent="0.25">
      <c r="A7412" t="s">
        <v>7738</v>
      </c>
      <c r="B7412" s="1">
        <v>45871</v>
      </c>
      <c r="C7412" t="s">
        <v>269</v>
      </c>
      <c r="D7412" t="s">
        <v>270</v>
      </c>
      <c r="E7412" t="s">
        <v>27</v>
      </c>
      <c r="F7412" t="s">
        <v>37</v>
      </c>
      <c r="G7412" t="s">
        <v>38</v>
      </c>
      <c r="H7412" t="s">
        <v>39</v>
      </c>
      <c r="I7412" t="s">
        <v>74</v>
      </c>
      <c r="J7412" t="s">
        <v>75</v>
      </c>
      <c r="K7412" t="s">
        <v>49</v>
      </c>
      <c r="L7412" s="8">
        <v>11</v>
      </c>
      <c r="M7412" s="8">
        <v>6.8</v>
      </c>
      <c r="N7412">
        <v>22</v>
      </c>
      <c r="O7412" s="8">
        <v>242</v>
      </c>
      <c r="P7412" s="14">
        <v>6.9999999999999999E-4</v>
      </c>
      <c r="Q7412" s="8">
        <v>0.17</v>
      </c>
      <c r="R7412" s="8">
        <v>241.83</v>
      </c>
      <c r="S7412" s="8">
        <v>149.6</v>
      </c>
      <c r="T7412" s="8">
        <v>92.23</v>
      </c>
      <c r="U7412">
        <v>0</v>
      </c>
      <c r="V7412" s="8">
        <v>0</v>
      </c>
      <c r="W7412" s="8">
        <v>0</v>
      </c>
      <c r="X7412" s="8">
        <v>92.23</v>
      </c>
    </row>
    <row r="7413" spans="1:24" x14ac:dyDescent="0.25">
      <c r="A7413" t="s">
        <v>7739</v>
      </c>
      <c r="B7413" s="1">
        <v>45967</v>
      </c>
      <c r="C7413" t="s">
        <v>35</v>
      </c>
      <c r="D7413" t="s">
        <v>36</v>
      </c>
      <c r="E7413" t="s">
        <v>27</v>
      </c>
      <c r="F7413" t="s">
        <v>37</v>
      </c>
      <c r="G7413" t="s">
        <v>29</v>
      </c>
      <c r="H7413" t="s">
        <v>30</v>
      </c>
      <c r="I7413" t="s">
        <v>99</v>
      </c>
      <c r="J7413" t="s">
        <v>100</v>
      </c>
      <c r="K7413" t="s">
        <v>49</v>
      </c>
      <c r="L7413" s="8">
        <v>3.8</v>
      </c>
      <c r="M7413" s="8">
        <v>2.6</v>
      </c>
      <c r="N7413">
        <v>1</v>
      </c>
      <c r="O7413" s="8">
        <v>3.8</v>
      </c>
      <c r="P7413" s="14">
        <v>3.2000000000000001E-2</v>
      </c>
      <c r="Q7413" s="8">
        <v>0.12</v>
      </c>
      <c r="R7413" s="8">
        <v>3.68</v>
      </c>
      <c r="S7413" s="8">
        <v>2.6</v>
      </c>
      <c r="T7413" s="8">
        <v>1.08</v>
      </c>
      <c r="U7413">
        <v>0</v>
      </c>
      <c r="V7413" s="8">
        <v>0</v>
      </c>
      <c r="W7413" s="8">
        <v>0</v>
      </c>
      <c r="X7413" s="8">
        <v>1.08</v>
      </c>
    </row>
    <row r="7414" spans="1:24" x14ac:dyDescent="0.25">
      <c r="A7414" t="s">
        <v>7740</v>
      </c>
      <c r="B7414" s="1">
        <v>46185</v>
      </c>
      <c r="C7414" t="s">
        <v>528</v>
      </c>
      <c r="D7414" t="s">
        <v>529</v>
      </c>
      <c r="E7414" t="s">
        <v>27</v>
      </c>
      <c r="F7414" t="s">
        <v>54</v>
      </c>
      <c r="G7414" t="s">
        <v>29</v>
      </c>
      <c r="H7414" t="s">
        <v>30</v>
      </c>
      <c r="I7414" t="s">
        <v>144</v>
      </c>
      <c r="J7414" t="s">
        <v>145</v>
      </c>
      <c r="K7414" t="s">
        <v>33</v>
      </c>
      <c r="L7414" s="8">
        <v>12</v>
      </c>
      <c r="M7414" s="8">
        <v>6.5</v>
      </c>
      <c r="N7414">
        <v>33</v>
      </c>
      <c r="O7414" s="8">
        <v>396</v>
      </c>
      <c r="P7414" s="14">
        <v>6.1000000000000004E-3</v>
      </c>
      <c r="Q7414" s="8">
        <v>2.42</v>
      </c>
      <c r="R7414" s="8">
        <v>393.58</v>
      </c>
      <c r="S7414" s="8">
        <v>214.5</v>
      </c>
      <c r="T7414" s="8">
        <v>179.08</v>
      </c>
      <c r="U7414">
        <v>0</v>
      </c>
      <c r="V7414" s="8">
        <v>0</v>
      </c>
      <c r="W7414" s="8">
        <v>0</v>
      </c>
      <c r="X7414" s="8">
        <v>179.08</v>
      </c>
    </row>
    <row r="7415" spans="1:24" x14ac:dyDescent="0.25">
      <c r="A7415" t="s">
        <v>7741</v>
      </c>
      <c r="B7415" s="1">
        <v>45441</v>
      </c>
      <c r="C7415" t="s">
        <v>400</v>
      </c>
      <c r="D7415" t="s">
        <v>401</v>
      </c>
      <c r="E7415" t="s">
        <v>27</v>
      </c>
      <c r="F7415" t="s">
        <v>28</v>
      </c>
      <c r="G7415" t="s">
        <v>38</v>
      </c>
      <c r="H7415" t="s">
        <v>39</v>
      </c>
      <c r="I7415" t="s">
        <v>99</v>
      </c>
      <c r="J7415" t="s">
        <v>100</v>
      </c>
      <c r="K7415" t="s">
        <v>49</v>
      </c>
      <c r="L7415" s="8">
        <v>3.8</v>
      </c>
      <c r="M7415" s="8">
        <v>2.6</v>
      </c>
      <c r="N7415">
        <v>51</v>
      </c>
      <c r="O7415" s="8">
        <v>193.8</v>
      </c>
      <c r="P7415" s="14">
        <v>4.6699999999999998E-2</v>
      </c>
      <c r="Q7415" s="8">
        <v>9.0500000000000007</v>
      </c>
      <c r="R7415" s="8">
        <v>184.75</v>
      </c>
      <c r="S7415" s="8">
        <v>132.6</v>
      </c>
      <c r="T7415" s="8">
        <v>52.15</v>
      </c>
      <c r="U7415">
        <v>0</v>
      </c>
      <c r="V7415" s="8">
        <v>0</v>
      </c>
      <c r="W7415" s="8">
        <v>0</v>
      </c>
      <c r="X7415" s="8">
        <v>52.15</v>
      </c>
    </row>
    <row r="7416" spans="1:24" x14ac:dyDescent="0.25">
      <c r="A7416" t="s">
        <v>7742</v>
      </c>
      <c r="B7416" s="1">
        <v>46045</v>
      </c>
      <c r="C7416" t="s">
        <v>318</v>
      </c>
      <c r="D7416" t="s">
        <v>319</v>
      </c>
      <c r="E7416" t="s">
        <v>27</v>
      </c>
      <c r="F7416" t="s">
        <v>37</v>
      </c>
      <c r="G7416" t="s">
        <v>29</v>
      </c>
      <c r="H7416" t="s">
        <v>30</v>
      </c>
      <c r="I7416" t="s">
        <v>47</v>
      </c>
      <c r="J7416" t="s">
        <v>48</v>
      </c>
      <c r="K7416" t="s">
        <v>49</v>
      </c>
      <c r="L7416" s="8">
        <v>5</v>
      </c>
      <c r="M7416" s="8">
        <v>3.2</v>
      </c>
      <c r="N7416">
        <v>4</v>
      </c>
      <c r="O7416" s="8">
        <v>20</v>
      </c>
      <c r="P7416" s="14">
        <v>6.9999999999999999E-4</v>
      </c>
      <c r="Q7416" s="8">
        <v>0.01</v>
      </c>
      <c r="R7416" s="8">
        <v>19.989999999999998</v>
      </c>
      <c r="S7416" s="8">
        <v>12.8</v>
      </c>
      <c r="T7416" s="8">
        <v>7.19</v>
      </c>
      <c r="U7416">
        <v>0</v>
      </c>
      <c r="V7416" s="8">
        <v>0</v>
      </c>
      <c r="W7416" s="8">
        <v>0</v>
      </c>
      <c r="X7416" s="8">
        <v>7.19</v>
      </c>
    </row>
    <row r="7417" spans="1:24" x14ac:dyDescent="0.25">
      <c r="A7417" t="s">
        <v>7743</v>
      </c>
      <c r="B7417" s="1">
        <v>46041</v>
      </c>
      <c r="C7417" t="s">
        <v>195</v>
      </c>
      <c r="D7417" t="s">
        <v>196</v>
      </c>
      <c r="E7417" t="s">
        <v>150</v>
      </c>
      <c r="F7417" t="s">
        <v>89</v>
      </c>
      <c r="G7417" t="s">
        <v>151</v>
      </c>
      <c r="H7417" t="s">
        <v>152</v>
      </c>
      <c r="I7417" t="s">
        <v>112</v>
      </c>
      <c r="J7417" t="s">
        <v>113</v>
      </c>
      <c r="K7417" t="s">
        <v>42</v>
      </c>
      <c r="L7417" s="8">
        <v>8.5</v>
      </c>
      <c r="M7417" s="8">
        <v>2.8</v>
      </c>
      <c r="N7417">
        <v>217</v>
      </c>
      <c r="O7417" s="8">
        <v>1844.5</v>
      </c>
      <c r="P7417" s="14">
        <v>2.8899999999999999E-2</v>
      </c>
      <c r="Q7417" s="8">
        <v>53.31</v>
      </c>
      <c r="R7417" s="8">
        <v>1791.19</v>
      </c>
      <c r="S7417" s="8">
        <v>607.6</v>
      </c>
      <c r="T7417" s="8">
        <v>1183.5899999999999</v>
      </c>
      <c r="U7417">
        <v>0</v>
      </c>
      <c r="V7417" s="8">
        <v>0</v>
      </c>
      <c r="W7417" s="8">
        <v>0</v>
      </c>
      <c r="X7417" s="8">
        <v>1183.5899999999999</v>
      </c>
    </row>
    <row r="7418" spans="1:24" x14ac:dyDescent="0.25">
      <c r="A7418" t="s">
        <v>7744</v>
      </c>
      <c r="B7418" s="1">
        <v>45787</v>
      </c>
      <c r="C7418" t="s">
        <v>120</v>
      </c>
      <c r="D7418" t="s">
        <v>121</v>
      </c>
      <c r="E7418" t="s">
        <v>63</v>
      </c>
      <c r="F7418" t="s">
        <v>89</v>
      </c>
      <c r="G7418" t="s">
        <v>79</v>
      </c>
      <c r="H7418" t="s">
        <v>80</v>
      </c>
      <c r="I7418" t="s">
        <v>122</v>
      </c>
      <c r="J7418" t="s">
        <v>123</v>
      </c>
      <c r="K7418" t="s">
        <v>59</v>
      </c>
      <c r="L7418" s="8">
        <v>5.5</v>
      </c>
      <c r="M7418" s="8">
        <v>3.8</v>
      </c>
      <c r="N7418">
        <v>203</v>
      </c>
      <c r="O7418" s="8">
        <v>1116.5</v>
      </c>
      <c r="P7418" s="14">
        <v>1.6299999999999999E-2</v>
      </c>
      <c r="Q7418" s="8">
        <v>18.2</v>
      </c>
      <c r="R7418" s="8">
        <v>1098.3</v>
      </c>
      <c r="S7418" s="8">
        <v>771.4</v>
      </c>
      <c r="T7418" s="8">
        <v>326.89999999999998</v>
      </c>
      <c r="U7418">
        <v>0</v>
      </c>
      <c r="V7418" s="8">
        <v>0</v>
      </c>
      <c r="W7418" s="8">
        <v>0</v>
      </c>
      <c r="X7418" s="8">
        <v>326.89999999999998</v>
      </c>
    </row>
    <row r="7419" spans="1:24" x14ac:dyDescent="0.25">
      <c r="A7419" t="s">
        <v>7745</v>
      </c>
      <c r="B7419" s="1">
        <v>46253</v>
      </c>
      <c r="C7419" t="s">
        <v>340</v>
      </c>
      <c r="D7419" t="s">
        <v>341</v>
      </c>
      <c r="E7419" t="s">
        <v>27</v>
      </c>
      <c r="F7419" t="s">
        <v>54</v>
      </c>
      <c r="G7419" t="s">
        <v>29</v>
      </c>
      <c r="H7419" t="s">
        <v>30</v>
      </c>
      <c r="I7419" t="s">
        <v>84</v>
      </c>
      <c r="J7419" t="s">
        <v>85</v>
      </c>
      <c r="K7419" t="s">
        <v>42</v>
      </c>
      <c r="L7419" s="8">
        <v>9.9</v>
      </c>
      <c r="M7419" s="8">
        <v>3.1</v>
      </c>
      <c r="N7419">
        <v>38</v>
      </c>
      <c r="O7419" s="8">
        <v>376.2</v>
      </c>
      <c r="P7419" s="14">
        <v>1.72E-2</v>
      </c>
      <c r="Q7419" s="8">
        <v>6.47</v>
      </c>
      <c r="R7419" s="8">
        <v>369.73</v>
      </c>
      <c r="S7419" s="8">
        <v>117.8</v>
      </c>
      <c r="T7419" s="8">
        <v>251.93</v>
      </c>
      <c r="U7419">
        <v>23</v>
      </c>
      <c r="V7419" s="8">
        <v>223.78</v>
      </c>
      <c r="W7419" s="8">
        <v>82.8</v>
      </c>
      <c r="X7419" s="8">
        <v>169.13</v>
      </c>
    </row>
    <row r="7420" spans="1:24" x14ac:dyDescent="0.25">
      <c r="A7420" t="s">
        <v>7746</v>
      </c>
      <c r="B7420" s="1">
        <v>45659</v>
      </c>
      <c r="C7420" t="s">
        <v>195</v>
      </c>
      <c r="D7420" t="s">
        <v>196</v>
      </c>
      <c r="E7420" t="s">
        <v>150</v>
      </c>
      <c r="F7420" t="s">
        <v>89</v>
      </c>
      <c r="G7420" t="s">
        <v>151</v>
      </c>
      <c r="H7420" t="s">
        <v>152</v>
      </c>
      <c r="I7420" t="s">
        <v>127</v>
      </c>
      <c r="J7420" t="s">
        <v>128</v>
      </c>
      <c r="K7420" t="s">
        <v>33</v>
      </c>
      <c r="L7420" s="8">
        <v>7.2</v>
      </c>
      <c r="M7420" s="8">
        <v>3.6</v>
      </c>
      <c r="N7420">
        <v>258</v>
      </c>
      <c r="O7420" s="8">
        <v>1857.6</v>
      </c>
      <c r="P7420" s="14">
        <v>7.51E-2</v>
      </c>
      <c r="Q7420" s="8">
        <v>139.51</v>
      </c>
      <c r="R7420" s="8">
        <v>1718.09</v>
      </c>
      <c r="S7420" s="8">
        <v>928.8</v>
      </c>
      <c r="T7420" s="8">
        <v>789.29</v>
      </c>
      <c r="U7420">
        <v>0</v>
      </c>
      <c r="V7420" s="8">
        <v>0</v>
      </c>
      <c r="W7420" s="8">
        <v>0</v>
      </c>
      <c r="X7420" s="8">
        <v>789.29</v>
      </c>
    </row>
    <row r="7421" spans="1:24" x14ac:dyDescent="0.25">
      <c r="A7421" t="s">
        <v>7747</v>
      </c>
      <c r="B7421" s="1">
        <v>45333</v>
      </c>
      <c r="C7421" t="s">
        <v>25</v>
      </c>
      <c r="D7421" t="s">
        <v>26</v>
      </c>
      <c r="E7421" t="s">
        <v>27</v>
      </c>
      <c r="F7421" t="s">
        <v>28</v>
      </c>
      <c r="G7421" t="s">
        <v>38</v>
      </c>
      <c r="H7421" t="s">
        <v>39</v>
      </c>
      <c r="I7421" t="s">
        <v>117</v>
      </c>
      <c r="J7421" t="s">
        <v>118</v>
      </c>
      <c r="K7421" t="s">
        <v>59</v>
      </c>
      <c r="L7421" s="8">
        <v>6</v>
      </c>
      <c r="M7421" s="8">
        <v>4.2</v>
      </c>
      <c r="N7421">
        <v>86</v>
      </c>
      <c r="O7421" s="8">
        <v>516</v>
      </c>
      <c r="P7421" s="14">
        <v>9.1999999999999998E-2</v>
      </c>
      <c r="Q7421" s="8">
        <v>47.47</v>
      </c>
      <c r="R7421" s="8">
        <v>468.53</v>
      </c>
      <c r="S7421" s="8">
        <v>361.2</v>
      </c>
      <c r="T7421" s="8">
        <v>107.33</v>
      </c>
      <c r="U7421">
        <v>0</v>
      </c>
      <c r="V7421" s="8">
        <v>0</v>
      </c>
      <c r="W7421" s="8">
        <v>0</v>
      </c>
      <c r="X7421" s="8">
        <v>107.33</v>
      </c>
    </row>
    <row r="7422" spans="1:24" x14ac:dyDescent="0.25">
      <c r="A7422" t="s">
        <v>7748</v>
      </c>
      <c r="B7422" s="1">
        <v>45516</v>
      </c>
      <c r="C7422" t="s">
        <v>508</v>
      </c>
      <c r="D7422" t="s">
        <v>509</v>
      </c>
      <c r="E7422" t="s">
        <v>27</v>
      </c>
      <c r="F7422" t="s">
        <v>89</v>
      </c>
      <c r="G7422" t="s">
        <v>29</v>
      </c>
      <c r="H7422" t="s">
        <v>30</v>
      </c>
      <c r="I7422" t="s">
        <v>31</v>
      </c>
      <c r="J7422" t="s">
        <v>32</v>
      </c>
      <c r="K7422" t="s">
        <v>33</v>
      </c>
      <c r="L7422" s="8">
        <v>5.8</v>
      </c>
      <c r="M7422" s="8">
        <v>2.7</v>
      </c>
      <c r="N7422">
        <v>252</v>
      </c>
      <c r="O7422" s="8">
        <v>1461.6</v>
      </c>
      <c r="P7422" s="14">
        <v>0.35899999999999999</v>
      </c>
      <c r="Q7422" s="8">
        <v>524.71</v>
      </c>
      <c r="R7422" s="8">
        <v>936.89</v>
      </c>
      <c r="S7422" s="8">
        <v>680.4</v>
      </c>
      <c r="T7422" s="8">
        <v>256.49</v>
      </c>
      <c r="U7422">
        <v>0</v>
      </c>
      <c r="V7422" s="8">
        <v>0</v>
      </c>
      <c r="W7422" s="8">
        <v>0</v>
      </c>
      <c r="X7422" s="8">
        <v>256.49</v>
      </c>
    </row>
    <row r="7423" spans="1:24" x14ac:dyDescent="0.25">
      <c r="A7423" t="s">
        <v>7749</v>
      </c>
      <c r="B7423" s="1">
        <v>46071</v>
      </c>
      <c r="C7423" t="s">
        <v>461</v>
      </c>
      <c r="D7423" t="s">
        <v>462</v>
      </c>
      <c r="E7423" t="s">
        <v>27</v>
      </c>
      <c r="F7423" t="s">
        <v>37</v>
      </c>
      <c r="G7423" t="s">
        <v>29</v>
      </c>
      <c r="H7423" t="s">
        <v>30</v>
      </c>
      <c r="I7423" t="s">
        <v>130</v>
      </c>
      <c r="J7423" t="s">
        <v>131</v>
      </c>
      <c r="K7423" t="s">
        <v>42</v>
      </c>
      <c r="L7423" s="8">
        <v>4.8</v>
      </c>
      <c r="M7423" s="8">
        <v>1.4</v>
      </c>
      <c r="N7423">
        <v>2</v>
      </c>
      <c r="O7423" s="8">
        <v>9.6</v>
      </c>
      <c r="P7423" s="14">
        <v>8.9999999999999998E-4</v>
      </c>
      <c r="Q7423" s="8">
        <v>0.01</v>
      </c>
      <c r="R7423" s="8">
        <v>9.59</v>
      </c>
      <c r="S7423" s="8">
        <v>2.8</v>
      </c>
      <c r="T7423" s="8">
        <v>6.79</v>
      </c>
      <c r="U7423">
        <v>0</v>
      </c>
      <c r="V7423" s="8">
        <v>0</v>
      </c>
      <c r="W7423" s="8">
        <v>0</v>
      </c>
      <c r="X7423" s="8">
        <v>6.79</v>
      </c>
    </row>
    <row r="7424" spans="1:24" x14ac:dyDescent="0.25">
      <c r="A7424" t="s">
        <v>7750</v>
      </c>
      <c r="B7424" s="1">
        <v>45791</v>
      </c>
      <c r="C7424" t="s">
        <v>567</v>
      </c>
      <c r="D7424" t="s">
        <v>568</v>
      </c>
      <c r="E7424" t="s">
        <v>27</v>
      </c>
      <c r="F7424" t="s">
        <v>37</v>
      </c>
      <c r="G7424" t="s">
        <v>38</v>
      </c>
      <c r="H7424" t="s">
        <v>39</v>
      </c>
      <c r="I7424" t="s">
        <v>31</v>
      </c>
      <c r="J7424" t="s">
        <v>32</v>
      </c>
      <c r="K7424" t="s">
        <v>33</v>
      </c>
      <c r="L7424" s="8">
        <v>5.8</v>
      </c>
      <c r="M7424" s="8">
        <v>2.7</v>
      </c>
      <c r="N7424">
        <v>6</v>
      </c>
      <c r="O7424" s="8">
        <v>34.799999999999997</v>
      </c>
      <c r="P7424" s="14">
        <v>2.9100000000000001E-2</v>
      </c>
      <c r="Q7424" s="8">
        <v>1.01</v>
      </c>
      <c r="R7424" s="8">
        <v>33.79</v>
      </c>
      <c r="S7424" s="8">
        <v>16.2</v>
      </c>
      <c r="T7424" s="8">
        <v>17.59</v>
      </c>
      <c r="U7424">
        <v>2</v>
      </c>
      <c r="V7424" s="8">
        <v>11.26</v>
      </c>
      <c r="W7424" s="8">
        <v>6.4</v>
      </c>
      <c r="X7424" s="8">
        <v>11.19</v>
      </c>
    </row>
    <row r="7425" spans="1:24" x14ac:dyDescent="0.25">
      <c r="A7425" t="s">
        <v>7751</v>
      </c>
      <c r="B7425" s="1">
        <v>45529</v>
      </c>
      <c r="C7425" t="s">
        <v>445</v>
      </c>
      <c r="D7425" t="s">
        <v>446</v>
      </c>
      <c r="E7425" t="s">
        <v>71</v>
      </c>
      <c r="F7425" t="s">
        <v>89</v>
      </c>
      <c r="G7425" t="s">
        <v>72</v>
      </c>
      <c r="H7425" t="s">
        <v>73</v>
      </c>
      <c r="I7425" t="s">
        <v>47</v>
      </c>
      <c r="J7425" t="s">
        <v>48</v>
      </c>
      <c r="K7425" t="s">
        <v>49</v>
      </c>
      <c r="L7425" s="8">
        <v>5</v>
      </c>
      <c r="M7425" s="8">
        <v>3.2</v>
      </c>
      <c r="N7425">
        <v>47</v>
      </c>
      <c r="O7425" s="8">
        <v>235</v>
      </c>
      <c r="P7425" s="14">
        <v>0.41820000000000002</v>
      </c>
      <c r="Q7425" s="8">
        <v>98.28</v>
      </c>
      <c r="R7425" s="8">
        <v>136.72</v>
      </c>
      <c r="S7425" s="8">
        <v>150.4</v>
      </c>
      <c r="T7425" s="8">
        <v>-13.68</v>
      </c>
      <c r="U7425">
        <v>0</v>
      </c>
      <c r="V7425" s="8">
        <v>0</v>
      </c>
      <c r="W7425" s="8">
        <v>0</v>
      </c>
      <c r="X7425" s="8">
        <v>-13.68</v>
      </c>
    </row>
    <row r="7426" spans="1:24" x14ac:dyDescent="0.25">
      <c r="A7426" t="s">
        <v>7752</v>
      </c>
      <c r="B7426" s="1">
        <v>45356</v>
      </c>
      <c r="C7426" t="s">
        <v>461</v>
      </c>
      <c r="D7426" t="s">
        <v>462</v>
      </c>
      <c r="E7426" t="s">
        <v>27</v>
      </c>
      <c r="F7426" t="s">
        <v>37</v>
      </c>
      <c r="G7426" t="s">
        <v>38</v>
      </c>
      <c r="H7426" t="s">
        <v>39</v>
      </c>
      <c r="I7426" t="s">
        <v>31</v>
      </c>
      <c r="J7426" t="s">
        <v>32</v>
      </c>
      <c r="K7426" t="s">
        <v>33</v>
      </c>
      <c r="L7426" s="8">
        <v>5.8</v>
      </c>
      <c r="M7426" s="8">
        <v>2.7</v>
      </c>
      <c r="N7426">
        <v>6</v>
      </c>
      <c r="O7426" s="8">
        <v>34.799999999999997</v>
      </c>
      <c r="P7426" s="14">
        <v>3.7000000000000002E-3</v>
      </c>
      <c r="Q7426" s="8">
        <v>0.13</v>
      </c>
      <c r="R7426" s="8">
        <v>34.67</v>
      </c>
      <c r="S7426" s="8">
        <v>16.2</v>
      </c>
      <c r="T7426" s="8">
        <v>18.47</v>
      </c>
      <c r="U7426">
        <v>3</v>
      </c>
      <c r="V7426" s="8">
        <v>17.34</v>
      </c>
      <c r="W7426" s="8">
        <v>9.6</v>
      </c>
      <c r="X7426" s="8">
        <v>8.8699999999999992</v>
      </c>
    </row>
    <row r="7427" spans="1:24" x14ac:dyDescent="0.25">
      <c r="A7427" t="s">
        <v>7753</v>
      </c>
      <c r="B7427" s="1">
        <v>45562</v>
      </c>
      <c r="C7427" t="s">
        <v>400</v>
      </c>
      <c r="D7427" t="s">
        <v>401</v>
      </c>
      <c r="E7427" t="s">
        <v>27</v>
      </c>
      <c r="F7427" t="s">
        <v>28</v>
      </c>
      <c r="G7427" t="s">
        <v>29</v>
      </c>
      <c r="H7427" t="s">
        <v>30</v>
      </c>
      <c r="I7427" t="s">
        <v>144</v>
      </c>
      <c r="J7427" t="s">
        <v>145</v>
      </c>
      <c r="K7427" t="s">
        <v>33</v>
      </c>
      <c r="L7427" s="8">
        <v>12</v>
      </c>
      <c r="M7427" s="8">
        <v>6.5</v>
      </c>
      <c r="N7427">
        <v>74</v>
      </c>
      <c r="O7427" s="8">
        <v>888</v>
      </c>
      <c r="P7427" s="14">
        <v>3.9800000000000002E-2</v>
      </c>
      <c r="Q7427" s="8">
        <v>35.340000000000003</v>
      </c>
      <c r="R7427" s="8">
        <v>852.66</v>
      </c>
      <c r="S7427" s="8">
        <v>481</v>
      </c>
      <c r="T7427" s="8">
        <v>371.66</v>
      </c>
      <c r="U7427">
        <v>0</v>
      </c>
      <c r="V7427" s="8">
        <v>0</v>
      </c>
      <c r="W7427" s="8">
        <v>0</v>
      </c>
      <c r="X7427" s="8">
        <v>371.66</v>
      </c>
    </row>
    <row r="7428" spans="1:24" x14ac:dyDescent="0.25">
      <c r="A7428" t="s">
        <v>7754</v>
      </c>
      <c r="B7428" s="1">
        <v>45670</v>
      </c>
      <c r="C7428" t="s">
        <v>350</v>
      </c>
      <c r="D7428" t="s">
        <v>351</v>
      </c>
      <c r="E7428" t="s">
        <v>63</v>
      </c>
      <c r="F7428" t="s">
        <v>89</v>
      </c>
      <c r="G7428" t="s">
        <v>64</v>
      </c>
      <c r="H7428" t="s">
        <v>65</v>
      </c>
      <c r="I7428" t="s">
        <v>99</v>
      </c>
      <c r="J7428" t="s">
        <v>100</v>
      </c>
      <c r="K7428" t="s">
        <v>49</v>
      </c>
      <c r="L7428" s="8">
        <v>3.8</v>
      </c>
      <c r="M7428" s="8">
        <v>2.6</v>
      </c>
      <c r="N7428">
        <v>106</v>
      </c>
      <c r="O7428" s="8">
        <v>402.8</v>
      </c>
      <c r="P7428" s="14">
        <v>0.4849</v>
      </c>
      <c r="Q7428" s="8">
        <v>195.32</v>
      </c>
      <c r="R7428" s="8">
        <v>207.48</v>
      </c>
      <c r="S7428" s="8">
        <v>275.60000000000002</v>
      </c>
      <c r="T7428" s="8">
        <v>-68.12</v>
      </c>
      <c r="U7428">
        <v>0</v>
      </c>
      <c r="V7428" s="8">
        <v>0</v>
      </c>
      <c r="W7428" s="8">
        <v>0</v>
      </c>
      <c r="X7428" s="8">
        <v>-68.12</v>
      </c>
    </row>
    <row r="7429" spans="1:24" x14ac:dyDescent="0.25">
      <c r="A7429" t="s">
        <v>7755</v>
      </c>
      <c r="B7429" s="1">
        <v>45531</v>
      </c>
      <c r="C7429" t="s">
        <v>315</v>
      </c>
      <c r="D7429" t="s">
        <v>316</v>
      </c>
      <c r="E7429" t="s">
        <v>27</v>
      </c>
      <c r="F7429" t="s">
        <v>46</v>
      </c>
      <c r="G7429" t="s">
        <v>38</v>
      </c>
      <c r="H7429" t="s">
        <v>39</v>
      </c>
      <c r="I7429" t="s">
        <v>66</v>
      </c>
      <c r="J7429" t="s">
        <v>67</v>
      </c>
      <c r="K7429" t="s">
        <v>33</v>
      </c>
      <c r="L7429" s="8">
        <v>4.5</v>
      </c>
      <c r="M7429" s="8">
        <v>2.1</v>
      </c>
      <c r="N7429">
        <v>47</v>
      </c>
      <c r="O7429" s="8">
        <v>211.5</v>
      </c>
      <c r="P7429" s="14">
        <v>0.11020000000000001</v>
      </c>
      <c r="Q7429" s="8">
        <v>23.31</v>
      </c>
      <c r="R7429" s="8">
        <v>188.19</v>
      </c>
      <c r="S7429" s="8">
        <v>98.7</v>
      </c>
      <c r="T7429" s="8">
        <v>89.49</v>
      </c>
      <c r="U7429">
        <v>0</v>
      </c>
      <c r="V7429" s="8">
        <v>0</v>
      </c>
      <c r="W7429" s="8">
        <v>0</v>
      </c>
      <c r="X7429" s="8">
        <v>89.49</v>
      </c>
    </row>
    <row r="7430" spans="1:24" x14ac:dyDescent="0.25">
      <c r="A7430" t="s">
        <v>7756</v>
      </c>
      <c r="B7430" s="1">
        <v>45335</v>
      </c>
      <c r="C7430" t="s">
        <v>615</v>
      </c>
      <c r="D7430" t="s">
        <v>616</v>
      </c>
      <c r="E7430" t="s">
        <v>150</v>
      </c>
      <c r="F7430" t="s">
        <v>89</v>
      </c>
      <c r="G7430" t="s">
        <v>151</v>
      </c>
      <c r="H7430" t="s">
        <v>152</v>
      </c>
      <c r="I7430" t="s">
        <v>156</v>
      </c>
      <c r="J7430" t="s">
        <v>157</v>
      </c>
      <c r="K7430" t="s">
        <v>42</v>
      </c>
      <c r="L7430" s="8">
        <v>6.2</v>
      </c>
      <c r="M7430" s="8">
        <v>1.9</v>
      </c>
      <c r="N7430">
        <v>281</v>
      </c>
      <c r="O7430" s="8">
        <v>1742.2</v>
      </c>
      <c r="P7430" s="14">
        <v>1.9599999999999999E-2</v>
      </c>
      <c r="Q7430" s="8">
        <v>34.15</v>
      </c>
      <c r="R7430" s="8">
        <v>1708.05</v>
      </c>
      <c r="S7430" s="8">
        <v>533.9</v>
      </c>
      <c r="T7430" s="8">
        <v>1174.1500000000001</v>
      </c>
      <c r="U7430">
        <v>0</v>
      </c>
      <c r="V7430" s="8">
        <v>0</v>
      </c>
      <c r="W7430" s="8">
        <v>0</v>
      </c>
      <c r="X7430" s="8">
        <v>1174.1500000000001</v>
      </c>
    </row>
    <row r="7431" spans="1:24" x14ac:dyDescent="0.25">
      <c r="A7431" t="s">
        <v>7757</v>
      </c>
      <c r="B7431" s="1">
        <v>45976</v>
      </c>
      <c r="C7431" t="s">
        <v>328</v>
      </c>
      <c r="D7431" t="s">
        <v>329</v>
      </c>
      <c r="E7431" t="s">
        <v>71</v>
      </c>
      <c r="F7431" t="s">
        <v>54</v>
      </c>
      <c r="G7431" t="s">
        <v>72</v>
      </c>
      <c r="H7431" t="s">
        <v>73</v>
      </c>
      <c r="I7431" t="s">
        <v>57</v>
      </c>
      <c r="J7431" t="s">
        <v>58</v>
      </c>
      <c r="K7431" t="s">
        <v>59</v>
      </c>
      <c r="L7431" s="8">
        <v>10.5</v>
      </c>
      <c r="M7431" s="8">
        <v>7.5</v>
      </c>
      <c r="N7431">
        <v>201</v>
      </c>
      <c r="O7431" s="8">
        <v>2110.5</v>
      </c>
      <c r="P7431" s="14">
        <v>6.1999999999999998E-3</v>
      </c>
      <c r="Q7431" s="8">
        <v>13.09</v>
      </c>
      <c r="R7431" s="8">
        <v>2097.41</v>
      </c>
      <c r="S7431" s="8">
        <v>1507.5</v>
      </c>
      <c r="T7431" s="8">
        <v>589.91</v>
      </c>
      <c r="U7431">
        <v>0</v>
      </c>
      <c r="V7431" s="8">
        <v>0</v>
      </c>
      <c r="W7431" s="8">
        <v>0</v>
      </c>
      <c r="X7431" s="8">
        <v>589.91</v>
      </c>
    </row>
    <row r="7432" spans="1:24" x14ac:dyDescent="0.25">
      <c r="A7432" t="s">
        <v>7758</v>
      </c>
      <c r="B7432" s="1">
        <v>45503</v>
      </c>
      <c r="C7432" t="s">
        <v>168</v>
      </c>
      <c r="D7432" t="s">
        <v>169</v>
      </c>
      <c r="E7432" t="s">
        <v>63</v>
      </c>
      <c r="F7432" t="s">
        <v>46</v>
      </c>
      <c r="G7432" t="s">
        <v>64</v>
      </c>
      <c r="H7432" t="s">
        <v>65</v>
      </c>
      <c r="I7432" t="s">
        <v>144</v>
      </c>
      <c r="J7432" t="s">
        <v>145</v>
      </c>
      <c r="K7432" t="s">
        <v>33</v>
      </c>
      <c r="L7432" s="8">
        <v>12</v>
      </c>
      <c r="M7432" s="8">
        <v>6.5</v>
      </c>
      <c r="N7432">
        <v>13</v>
      </c>
      <c r="O7432" s="8">
        <v>156</v>
      </c>
      <c r="P7432" s="14">
        <v>0.246</v>
      </c>
      <c r="Q7432" s="8">
        <v>38.380000000000003</v>
      </c>
      <c r="R7432" s="8">
        <v>117.62</v>
      </c>
      <c r="S7432" s="8">
        <v>84.5</v>
      </c>
      <c r="T7432" s="8">
        <v>33.119999999999997</v>
      </c>
      <c r="U7432">
        <v>0</v>
      </c>
      <c r="V7432" s="8">
        <v>0</v>
      </c>
      <c r="W7432" s="8">
        <v>0</v>
      </c>
      <c r="X7432" s="8">
        <v>33.119999999999997</v>
      </c>
    </row>
    <row r="7433" spans="1:24" x14ac:dyDescent="0.25">
      <c r="A7433" t="s">
        <v>7759</v>
      </c>
      <c r="B7433" s="1">
        <v>45822</v>
      </c>
      <c r="C7433" t="s">
        <v>328</v>
      </c>
      <c r="D7433" t="s">
        <v>329</v>
      </c>
      <c r="E7433" t="s">
        <v>71</v>
      </c>
      <c r="F7433" t="s">
        <v>54</v>
      </c>
      <c r="G7433" t="s">
        <v>72</v>
      </c>
      <c r="H7433" t="s">
        <v>73</v>
      </c>
      <c r="I7433" t="s">
        <v>31</v>
      </c>
      <c r="J7433" t="s">
        <v>32</v>
      </c>
      <c r="K7433" t="s">
        <v>33</v>
      </c>
      <c r="L7433" s="8">
        <v>5.8</v>
      </c>
      <c r="M7433" s="8">
        <v>2.7</v>
      </c>
      <c r="N7433">
        <v>288</v>
      </c>
      <c r="O7433" s="8">
        <v>1670.4</v>
      </c>
      <c r="P7433" s="14">
        <v>0.41070000000000001</v>
      </c>
      <c r="Q7433" s="8">
        <v>686.03</v>
      </c>
      <c r="R7433" s="8">
        <v>984.37</v>
      </c>
      <c r="S7433" s="8">
        <v>777.6</v>
      </c>
      <c r="T7433" s="8">
        <v>206.77</v>
      </c>
      <c r="U7433">
        <v>0</v>
      </c>
      <c r="V7433" s="8">
        <v>0</v>
      </c>
      <c r="W7433" s="8">
        <v>0</v>
      </c>
      <c r="X7433" s="8">
        <v>206.77</v>
      </c>
    </row>
    <row r="7434" spans="1:24" x14ac:dyDescent="0.25">
      <c r="A7434" t="s">
        <v>7760</v>
      </c>
      <c r="B7434" s="1">
        <v>46221</v>
      </c>
      <c r="C7434" t="s">
        <v>551</v>
      </c>
      <c r="D7434" t="s">
        <v>552</v>
      </c>
      <c r="E7434" t="s">
        <v>27</v>
      </c>
      <c r="F7434" t="s">
        <v>54</v>
      </c>
      <c r="G7434" t="s">
        <v>38</v>
      </c>
      <c r="H7434" t="s">
        <v>39</v>
      </c>
      <c r="I7434" t="s">
        <v>40</v>
      </c>
      <c r="J7434" t="s">
        <v>41</v>
      </c>
      <c r="K7434" t="s">
        <v>42</v>
      </c>
      <c r="L7434" s="8">
        <v>14.5</v>
      </c>
      <c r="M7434" s="8">
        <v>4.2</v>
      </c>
      <c r="N7434">
        <v>82</v>
      </c>
      <c r="O7434" s="8">
        <v>1189</v>
      </c>
      <c r="P7434" s="14">
        <v>1.8E-3</v>
      </c>
      <c r="Q7434" s="8">
        <v>2.14</v>
      </c>
      <c r="R7434" s="8">
        <v>1186.8599999999999</v>
      </c>
      <c r="S7434" s="8">
        <v>344.4</v>
      </c>
      <c r="T7434" s="8">
        <v>842.46</v>
      </c>
      <c r="U7434">
        <v>0</v>
      </c>
      <c r="V7434" s="8">
        <v>0</v>
      </c>
      <c r="W7434" s="8">
        <v>0</v>
      </c>
      <c r="X7434" s="8">
        <v>842.46</v>
      </c>
    </row>
    <row r="7435" spans="1:24" x14ac:dyDescent="0.25">
      <c r="A7435" t="s">
        <v>7761</v>
      </c>
      <c r="B7435" s="1">
        <v>46102</v>
      </c>
      <c r="C7435" t="s">
        <v>235</v>
      </c>
      <c r="D7435" t="s">
        <v>236</v>
      </c>
      <c r="E7435" t="s">
        <v>27</v>
      </c>
      <c r="F7435" t="s">
        <v>54</v>
      </c>
      <c r="G7435" t="s">
        <v>38</v>
      </c>
      <c r="H7435" t="s">
        <v>39</v>
      </c>
      <c r="I7435" t="s">
        <v>40</v>
      </c>
      <c r="J7435" t="s">
        <v>41</v>
      </c>
      <c r="K7435" t="s">
        <v>42</v>
      </c>
      <c r="L7435" s="8">
        <v>14.5</v>
      </c>
      <c r="M7435" s="8">
        <v>4.2</v>
      </c>
      <c r="N7435">
        <v>32</v>
      </c>
      <c r="O7435" s="8">
        <v>464</v>
      </c>
      <c r="P7435" s="14">
        <v>1.06E-2</v>
      </c>
      <c r="Q7435" s="8">
        <v>4.92</v>
      </c>
      <c r="R7435" s="8">
        <v>459.08</v>
      </c>
      <c r="S7435" s="8">
        <v>134.4</v>
      </c>
      <c r="T7435" s="8">
        <v>324.68</v>
      </c>
      <c r="U7435">
        <v>0</v>
      </c>
      <c r="V7435" s="8">
        <v>0</v>
      </c>
      <c r="W7435" s="8">
        <v>0</v>
      </c>
      <c r="X7435" s="8">
        <v>324.68</v>
      </c>
    </row>
    <row r="7436" spans="1:24" x14ac:dyDescent="0.25">
      <c r="A7436" t="s">
        <v>7762</v>
      </c>
      <c r="B7436" s="1">
        <v>45661</v>
      </c>
      <c r="C7436" t="s">
        <v>584</v>
      </c>
      <c r="D7436" t="s">
        <v>585</v>
      </c>
      <c r="E7436" t="s">
        <v>27</v>
      </c>
      <c r="F7436" t="s">
        <v>37</v>
      </c>
      <c r="G7436" t="s">
        <v>29</v>
      </c>
      <c r="H7436" t="s">
        <v>30</v>
      </c>
      <c r="I7436" t="s">
        <v>130</v>
      </c>
      <c r="J7436" t="s">
        <v>131</v>
      </c>
      <c r="K7436" t="s">
        <v>42</v>
      </c>
      <c r="L7436" s="8">
        <v>4.8</v>
      </c>
      <c r="M7436" s="8">
        <v>1.4</v>
      </c>
      <c r="N7436">
        <v>3</v>
      </c>
      <c r="O7436" s="8">
        <v>14.4</v>
      </c>
      <c r="P7436" s="14">
        <v>1.9900000000000001E-2</v>
      </c>
      <c r="Q7436" s="8">
        <v>0.28999999999999998</v>
      </c>
      <c r="R7436" s="8">
        <v>14.11</v>
      </c>
      <c r="S7436" s="8">
        <v>4.2</v>
      </c>
      <c r="T7436" s="8">
        <v>9.91</v>
      </c>
      <c r="U7436">
        <v>0</v>
      </c>
      <c r="V7436" s="8">
        <v>0</v>
      </c>
      <c r="W7436" s="8">
        <v>0</v>
      </c>
      <c r="X7436" s="8">
        <v>9.91</v>
      </c>
    </row>
    <row r="7437" spans="1:24" x14ac:dyDescent="0.25">
      <c r="A7437" t="s">
        <v>7763</v>
      </c>
      <c r="B7437" s="1">
        <v>45689</v>
      </c>
      <c r="C7437" t="s">
        <v>386</v>
      </c>
      <c r="D7437" t="s">
        <v>387</v>
      </c>
      <c r="E7437" t="s">
        <v>27</v>
      </c>
      <c r="F7437" t="s">
        <v>54</v>
      </c>
      <c r="G7437" t="s">
        <v>38</v>
      </c>
      <c r="H7437" t="s">
        <v>39</v>
      </c>
      <c r="I7437" t="s">
        <v>74</v>
      </c>
      <c r="J7437" t="s">
        <v>75</v>
      </c>
      <c r="K7437" t="s">
        <v>49</v>
      </c>
      <c r="L7437" s="8">
        <v>11</v>
      </c>
      <c r="M7437" s="8">
        <v>6.8</v>
      </c>
      <c r="N7437">
        <v>60</v>
      </c>
      <c r="O7437" s="8">
        <v>660</v>
      </c>
      <c r="P7437" s="14">
        <v>4.3E-3</v>
      </c>
      <c r="Q7437" s="8">
        <v>2.84</v>
      </c>
      <c r="R7437" s="8">
        <v>657.16</v>
      </c>
      <c r="S7437" s="8">
        <v>408</v>
      </c>
      <c r="T7437" s="8">
        <v>249.16</v>
      </c>
      <c r="U7437">
        <v>0</v>
      </c>
      <c r="V7437" s="8">
        <v>0</v>
      </c>
      <c r="W7437" s="8">
        <v>0</v>
      </c>
      <c r="X7437" s="8">
        <v>249.16</v>
      </c>
    </row>
    <row r="7438" spans="1:24" x14ac:dyDescent="0.25">
      <c r="A7438" t="s">
        <v>7764</v>
      </c>
      <c r="B7438" s="1">
        <v>45772</v>
      </c>
      <c r="C7438" t="s">
        <v>394</v>
      </c>
      <c r="D7438" t="s">
        <v>395</v>
      </c>
      <c r="E7438" t="s">
        <v>71</v>
      </c>
      <c r="F7438" t="s">
        <v>37</v>
      </c>
      <c r="G7438" t="s">
        <v>165</v>
      </c>
      <c r="H7438" t="s">
        <v>166</v>
      </c>
      <c r="I7438" t="s">
        <v>112</v>
      </c>
      <c r="J7438" t="s">
        <v>113</v>
      </c>
      <c r="K7438" t="s">
        <v>42</v>
      </c>
      <c r="L7438" s="8">
        <v>8.5</v>
      </c>
      <c r="M7438" s="8">
        <v>2.8</v>
      </c>
      <c r="N7438">
        <v>12</v>
      </c>
      <c r="O7438" s="8">
        <v>102</v>
      </c>
      <c r="P7438" s="14">
        <v>6.0000000000000001E-3</v>
      </c>
      <c r="Q7438" s="8">
        <v>0.61</v>
      </c>
      <c r="R7438" s="8">
        <v>101.39</v>
      </c>
      <c r="S7438" s="8">
        <v>33.6</v>
      </c>
      <c r="T7438" s="8">
        <v>67.790000000000006</v>
      </c>
      <c r="U7438">
        <v>0</v>
      </c>
      <c r="V7438" s="8">
        <v>0</v>
      </c>
      <c r="W7438" s="8">
        <v>0</v>
      </c>
      <c r="X7438" s="8">
        <v>67.790000000000006</v>
      </c>
    </row>
    <row r="7439" spans="1:24" x14ac:dyDescent="0.25">
      <c r="A7439" t="s">
        <v>7765</v>
      </c>
      <c r="B7439" s="1">
        <v>46231</v>
      </c>
      <c r="C7439" t="s">
        <v>350</v>
      </c>
      <c r="D7439" t="s">
        <v>351</v>
      </c>
      <c r="E7439" t="s">
        <v>63</v>
      </c>
      <c r="F7439" t="s">
        <v>89</v>
      </c>
      <c r="G7439" t="s">
        <v>64</v>
      </c>
      <c r="H7439" t="s">
        <v>65</v>
      </c>
      <c r="I7439" t="s">
        <v>117</v>
      </c>
      <c r="J7439" t="s">
        <v>118</v>
      </c>
      <c r="K7439" t="s">
        <v>59</v>
      </c>
      <c r="L7439" s="8">
        <v>6</v>
      </c>
      <c r="M7439" s="8">
        <v>4.2</v>
      </c>
      <c r="N7439">
        <v>364</v>
      </c>
      <c r="O7439" s="8">
        <v>2184</v>
      </c>
      <c r="P7439" s="14">
        <v>7.1999999999999998E-3</v>
      </c>
      <c r="Q7439" s="8">
        <v>15.72</v>
      </c>
      <c r="R7439" s="8">
        <v>2168.2800000000002</v>
      </c>
      <c r="S7439" s="8">
        <v>1528.8</v>
      </c>
      <c r="T7439" s="8">
        <v>639.48</v>
      </c>
      <c r="U7439">
        <v>0</v>
      </c>
      <c r="V7439" s="8">
        <v>0</v>
      </c>
      <c r="W7439" s="8">
        <v>0</v>
      </c>
      <c r="X7439" s="8">
        <v>639.48</v>
      </c>
    </row>
    <row r="7440" spans="1:24" x14ac:dyDescent="0.25">
      <c r="A7440" t="s">
        <v>7766</v>
      </c>
      <c r="B7440" s="1">
        <v>45757</v>
      </c>
      <c r="C7440" t="s">
        <v>177</v>
      </c>
      <c r="D7440" t="s">
        <v>178</v>
      </c>
      <c r="E7440" t="s">
        <v>27</v>
      </c>
      <c r="F7440" t="s">
        <v>37</v>
      </c>
      <c r="G7440" t="s">
        <v>38</v>
      </c>
      <c r="H7440" t="s">
        <v>39</v>
      </c>
      <c r="I7440" t="s">
        <v>117</v>
      </c>
      <c r="J7440" t="s">
        <v>118</v>
      </c>
      <c r="K7440" t="s">
        <v>59</v>
      </c>
      <c r="L7440" s="8">
        <v>6</v>
      </c>
      <c r="M7440" s="8">
        <v>4.2</v>
      </c>
      <c r="N7440">
        <v>16</v>
      </c>
      <c r="O7440" s="8">
        <v>96</v>
      </c>
      <c r="P7440" s="14">
        <v>2.5600000000000001E-2</v>
      </c>
      <c r="Q7440" s="8">
        <v>2.46</v>
      </c>
      <c r="R7440" s="8">
        <v>93.54</v>
      </c>
      <c r="S7440" s="8">
        <v>67.2</v>
      </c>
      <c r="T7440" s="8">
        <v>26.34</v>
      </c>
      <c r="U7440">
        <v>0</v>
      </c>
      <c r="V7440" s="8">
        <v>0</v>
      </c>
      <c r="W7440" s="8">
        <v>0</v>
      </c>
      <c r="X7440" s="8">
        <v>26.34</v>
      </c>
    </row>
    <row r="7441" spans="1:24" x14ac:dyDescent="0.25">
      <c r="A7441" t="s">
        <v>7767</v>
      </c>
      <c r="B7441" s="1">
        <v>46194</v>
      </c>
      <c r="C7441" t="s">
        <v>133</v>
      </c>
      <c r="D7441" t="s">
        <v>134</v>
      </c>
      <c r="E7441" t="s">
        <v>27</v>
      </c>
      <c r="F7441" t="s">
        <v>54</v>
      </c>
      <c r="G7441" t="s">
        <v>38</v>
      </c>
      <c r="H7441" t="s">
        <v>39</v>
      </c>
      <c r="I7441" t="s">
        <v>117</v>
      </c>
      <c r="J7441" t="s">
        <v>118</v>
      </c>
      <c r="K7441" t="s">
        <v>59</v>
      </c>
      <c r="L7441" s="8">
        <v>6</v>
      </c>
      <c r="M7441" s="8">
        <v>4.2</v>
      </c>
      <c r="N7441">
        <v>58</v>
      </c>
      <c r="O7441" s="8">
        <v>348</v>
      </c>
      <c r="P7441" s="14">
        <v>2.3E-2</v>
      </c>
      <c r="Q7441" s="8">
        <v>8</v>
      </c>
      <c r="R7441" s="8">
        <v>340</v>
      </c>
      <c r="S7441" s="8">
        <v>243.6</v>
      </c>
      <c r="T7441" s="8">
        <v>96.4</v>
      </c>
      <c r="U7441">
        <v>0</v>
      </c>
      <c r="V7441" s="8">
        <v>0</v>
      </c>
      <c r="W7441" s="8">
        <v>0</v>
      </c>
      <c r="X7441" s="8">
        <v>96.4</v>
      </c>
    </row>
    <row r="7442" spans="1:24" x14ac:dyDescent="0.25">
      <c r="A7442" t="s">
        <v>7768</v>
      </c>
      <c r="B7442" s="1">
        <v>45339</v>
      </c>
      <c r="C7442" t="s">
        <v>195</v>
      </c>
      <c r="D7442" t="s">
        <v>196</v>
      </c>
      <c r="E7442" t="s">
        <v>150</v>
      </c>
      <c r="F7442" t="s">
        <v>89</v>
      </c>
      <c r="G7442" t="s">
        <v>151</v>
      </c>
      <c r="H7442" t="s">
        <v>152</v>
      </c>
      <c r="I7442" t="s">
        <v>122</v>
      </c>
      <c r="J7442" t="s">
        <v>123</v>
      </c>
      <c r="K7442" t="s">
        <v>59</v>
      </c>
      <c r="L7442" s="8">
        <v>5.5</v>
      </c>
      <c r="M7442" s="8">
        <v>3.8</v>
      </c>
      <c r="N7442">
        <v>237</v>
      </c>
      <c r="O7442" s="8">
        <v>1303.5</v>
      </c>
      <c r="P7442" s="14">
        <v>9.0200000000000002E-2</v>
      </c>
      <c r="Q7442" s="8">
        <v>117.58</v>
      </c>
      <c r="R7442" s="8">
        <v>1185.92</v>
      </c>
      <c r="S7442" s="8">
        <v>900.6</v>
      </c>
      <c r="T7442" s="8">
        <v>285.32</v>
      </c>
      <c r="U7442">
        <v>0</v>
      </c>
      <c r="V7442" s="8">
        <v>0</v>
      </c>
      <c r="W7442" s="8">
        <v>0</v>
      </c>
      <c r="X7442" s="8">
        <v>285.32</v>
      </c>
    </row>
    <row r="7443" spans="1:24" x14ac:dyDescent="0.25">
      <c r="A7443" t="s">
        <v>7769</v>
      </c>
      <c r="B7443" s="1">
        <v>45332</v>
      </c>
      <c r="C7443" t="s">
        <v>154</v>
      </c>
      <c r="D7443" t="s">
        <v>155</v>
      </c>
      <c r="E7443" t="s">
        <v>150</v>
      </c>
      <c r="F7443" t="s">
        <v>46</v>
      </c>
      <c r="G7443" t="s">
        <v>151</v>
      </c>
      <c r="H7443" t="s">
        <v>152</v>
      </c>
      <c r="I7443" t="s">
        <v>99</v>
      </c>
      <c r="J7443" t="s">
        <v>100</v>
      </c>
      <c r="K7443" t="s">
        <v>49</v>
      </c>
      <c r="L7443" s="8">
        <v>3.8</v>
      </c>
      <c r="M7443" s="8">
        <v>2.6</v>
      </c>
      <c r="N7443">
        <v>24</v>
      </c>
      <c r="O7443" s="8">
        <v>91.2</v>
      </c>
      <c r="P7443" s="14">
        <v>5.6399999999999999E-2</v>
      </c>
      <c r="Q7443" s="8">
        <v>5.14</v>
      </c>
      <c r="R7443" s="8">
        <v>86.06</v>
      </c>
      <c r="S7443" s="8">
        <v>62.4</v>
      </c>
      <c r="T7443" s="8">
        <v>23.66</v>
      </c>
      <c r="U7443">
        <v>4</v>
      </c>
      <c r="V7443" s="8">
        <v>14.34</v>
      </c>
      <c r="W7443" s="8">
        <v>12.4</v>
      </c>
      <c r="X7443" s="8">
        <v>11.26</v>
      </c>
    </row>
    <row r="7444" spans="1:24" x14ac:dyDescent="0.25">
      <c r="A7444" t="s">
        <v>7770</v>
      </c>
      <c r="B7444" s="1">
        <v>45956</v>
      </c>
      <c r="C7444" t="s">
        <v>208</v>
      </c>
      <c r="D7444" t="s">
        <v>209</v>
      </c>
      <c r="E7444" t="s">
        <v>27</v>
      </c>
      <c r="F7444" t="s">
        <v>54</v>
      </c>
      <c r="G7444" t="s">
        <v>29</v>
      </c>
      <c r="H7444" t="s">
        <v>30</v>
      </c>
      <c r="I7444" t="s">
        <v>112</v>
      </c>
      <c r="J7444" t="s">
        <v>113</v>
      </c>
      <c r="K7444" t="s">
        <v>42</v>
      </c>
      <c r="L7444" s="8">
        <v>8.5</v>
      </c>
      <c r="M7444" s="8">
        <v>2.8</v>
      </c>
      <c r="N7444">
        <v>107</v>
      </c>
      <c r="O7444" s="8">
        <v>909.5</v>
      </c>
      <c r="P7444" s="14">
        <v>8.6E-3</v>
      </c>
      <c r="Q7444" s="8">
        <v>7.82</v>
      </c>
      <c r="R7444" s="8">
        <v>901.68</v>
      </c>
      <c r="S7444" s="8">
        <v>299.60000000000002</v>
      </c>
      <c r="T7444" s="8">
        <v>602.08000000000004</v>
      </c>
      <c r="U7444">
        <v>0</v>
      </c>
      <c r="V7444" s="8">
        <v>0</v>
      </c>
      <c r="W7444" s="8">
        <v>0</v>
      </c>
      <c r="X7444" s="8">
        <v>602.08000000000004</v>
      </c>
    </row>
    <row r="7445" spans="1:24" x14ac:dyDescent="0.25">
      <c r="A7445" t="s">
        <v>7771</v>
      </c>
      <c r="B7445" s="1">
        <v>45623</v>
      </c>
      <c r="C7445" t="s">
        <v>232</v>
      </c>
      <c r="D7445" t="s">
        <v>233</v>
      </c>
      <c r="E7445" t="s">
        <v>27</v>
      </c>
      <c r="F7445" t="s">
        <v>89</v>
      </c>
      <c r="G7445" t="s">
        <v>29</v>
      </c>
      <c r="H7445" t="s">
        <v>30</v>
      </c>
      <c r="I7445" t="s">
        <v>144</v>
      </c>
      <c r="J7445" t="s">
        <v>145</v>
      </c>
      <c r="K7445" t="s">
        <v>33</v>
      </c>
      <c r="L7445" s="8">
        <v>12</v>
      </c>
      <c r="M7445" s="8">
        <v>6.5</v>
      </c>
      <c r="N7445">
        <v>124</v>
      </c>
      <c r="O7445" s="8">
        <v>1488</v>
      </c>
      <c r="P7445" s="14">
        <v>4.3900000000000002E-2</v>
      </c>
      <c r="Q7445" s="8">
        <v>65.319999999999993</v>
      </c>
      <c r="R7445" s="8">
        <v>1422.68</v>
      </c>
      <c r="S7445" s="8">
        <v>806</v>
      </c>
      <c r="T7445" s="8">
        <v>616.67999999999995</v>
      </c>
      <c r="U7445">
        <v>0</v>
      </c>
      <c r="V7445" s="8">
        <v>0</v>
      </c>
      <c r="W7445" s="8">
        <v>0</v>
      </c>
      <c r="X7445" s="8">
        <v>616.67999999999995</v>
      </c>
    </row>
    <row r="7446" spans="1:24" x14ac:dyDescent="0.25">
      <c r="A7446" t="s">
        <v>7772</v>
      </c>
      <c r="B7446" s="1">
        <v>45397</v>
      </c>
      <c r="C7446" t="s">
        <v>235</v>
      </c>
      <c r="D7446" t="s">
        <v>236</v>
      </c>
      <c r="E7446" t="s">
        <v>27</v>
      </c>
      <c r="F7446" t="s">
        <v>54</v>
      </c>
      <c r="G7446" t="s">
        <v>38</v>
      </c>
      <c r="H7446" t="s">
        <v>39</v>
      </c>
      <c r="I7446" t="s">
        <v>122</v>
      </c>
      <c r="J7446" t="s">
        <v>123</v>
      </c>
      <c r="K7446" t="s">
        <v>59</v>
      </c>
      <c r="L7446" s="8">
        <v>5.5</v>
      </c>
      <c r="M7446" s="8">
        <v>3.8</v>
      </c>
      <c r="N7446">
        <v>193</v>
      </c>
      <c r="O7446" s="8">
        <v>1061.5</v>
      </c>
      <c r="P7446" s="14">
        <v>1.5299999999999999E-2</v>
      </c>
      <c r="Q7446" s="8">
        <v>16.239999999999998</v>
      </c>
      <c r="R7446" s="8">
        <v>1045.26</v>
      </c>
      <c r="S7446" s="8">
        <v>733.4</v>
      </c>
      <c r="T7446" s="8">
        <v>311.86</v>
      </c>
      <c r="U7446">
        <v>0</v>
      </c>
      <c r="V7446" s="8">
        <v>0</v>
      </c>
      <c r="W7446" s="8">
        <v>0</v>
      </c>
      <c r="X7446" s="8">
        <v>311.86</v>
      </c>
    </row>
    <row r="7447" spans="1:24" x14ac:dyDescent="0.25">
      <c r="A7447" t="s">
        <v>7773</v>
      </c>
      <c r="B7447" s="1">
        <v>46012</v>
      </c>
      <c r="C7447" t="s">
        <v>159</v>
      </c>
      <c r="D7447" t="s">
        <v>160</v>
      </c>
      <c r="E7447" t="s">
        <v>27</v>
      </c>
      <c r="F7447" t="s">
        <v>37</v>
      </c>
      <c r="G7447" t="s">
        <v>38</v>
      </c>
      <c r="H7447" t="s">
        <v>39</v>
      </c>
      <c r="I7447" t="s">
        <v>185</v>
      </c>
      <c r="J7447" t="s">
        <v>186</v>
      </c>
      <c r="K7447" t="s">
        <v>59</v>
      </c>
      <c r="L7447" s="8">
        <v>4.9000000000000004</v>
      </c>
      <c r="M7447" s="8">
        <v>3.1</v>
      </c>
      <c r="N7447">
        <v>29</v>
      </c>
      <c r="O7447" s="8">
        <v>142.1</v>
      </c>
      <c r="P7447" s="14">
        <v>2.7E-2</v>
      </c>
      <c r="Q7447" s="8">
        <v>3.84</v>
      </c>
      <c r="R7447" s="8">
        <v>138.26</v>
      </c>
      <c r="S7447" s="8">
        <v>89.9</v>
      </c>
      <c r="T7447" s="8">
        <v>48.36</v>
      </c>
      <c r="U7447">
        <v>0</v>
      </c>
      <c r="V7447" s="8">
        <v>0</v>
      </c>
      <c r="W7447" s="8">
        <v>0</v>
      </c>
      <c r="X7447" s="8">
        <v>48.36</v>
      </c>
    </row>
    <row r="7448" spans="1:24" x14ac:dyDescent="0.25">
      <c r="A7448" t="s">
        <v>7774</v>
      </c>
      <c r="B7448" s="1">
        <v>45825</v>
      </c>
      <c r="C7448" t="s">
        <v>445</v>
      </c>
      <c r="D7448" t="s">
        <v>446</v>
      </c>
      <c r="E7448" t="s">
        <v>71</v>
      </c>
      <c r="F7448" t="s">
        <v>89</v>
      </c>
      <c r="G7448" t="s">
        <v>72</v>
      </c>
      <c r="H7448" t="s">
        <v>73</v>
      </c>
      <c r="I7448" t="s">
        <v>74</v>
      </c>
      <c r="J7448" t="s">
        <v>75</v>
      </c>
      <c r="K7448" t="s">
        <v>49</v>
      </c>
      <c r="L7448" s="8">
        <v>11</v>
      </c>
      <c r="M7448" s="8">
        <v>6.8</v>
      </c>
      <c r="N7448">
        <v>55</v>
      </c>
      <c r="O7448" s="8">
        <v>605</v>
      </c>
      <c r="P7448" s="14">
        <v>0.14019999999999999</v>
      </c>
      <c r="Q7448" s="8">
        <v>84.82</v>
      </c>
      <c r="R7448" s="8">
        <v>520.17999999999995</v>
      </c>
      <c r="S7448" s="8">
        <v>374</v>
      </c>
      <c r="T7448" s="8">
        <v>146.18</v>
      </c>
      <c r="U7448">
        <v>41</v>
      </c>
      <c r="V7448" s="8">
        <v>387.77</v>
      </c>
      <c r="W7448" s="8">
        <v>299.3</v>
      </c>
      <c r="X7448" s="8">
        <v>-153.12</v>
      </c>
    </row>
    <row r="7449" spans="1:24" x14ac:dyDescent="0.25">
      <c r="A7449" t="s">
        <v>7775</v>
      </c>
      <c r="B7449" s="1">
        <v>45940</v>
      </c>
      <c r="C7449" t="s">
        <v>198</v>
      </c>
      <c r="D7449" t="s">
        <v>199</v>
      </c>
      <c r="E7449" t="s">
        <v>150</v>
      </c>
      <c r="F7449" t="s">
        <v>54</v>
      </c>
      <c r="G7449" t="s">
        <v>151</v>
      </c>
      <c r="H7449" t="s">
        <v>152</v>
      </c>
      <c r="I7449" t="s">
        <v>104</v>
      </c>
      <c r="J7449" t="s">
        <v>105</v>
      </c>
      <c r="K7449" t="s">
        <v>49</v>
      </c>
      <c r="L7449" s="8">
        <v>4.2</v>
      </c>
      <c r="M7449" s="8">
        <v>2.8</v>
      </c>
      <c r="N7449">
        <v>73</v>
      </c>
      <c r="O7449" s="8">
        <v>306.60000000000002</v>
      </c>
      <c r="P7449" s="14">
        <v>4.1999999999999997E-3</v>
      </c>
      <c r="Q7449" s="8">
        <v>1.29</v>
      </c>
      <c r="R7449" s="8">
        <v>305.31</v>
      </c>
      <c r="S7449" s="8">
        <v>204.4</v>
      </c>
      <c r="T7449" s="8">
        <v>100.91</v>
      </c>
      <c r="U7449">
        <v>20</v>
      </c>
      <c r="V7449" s="8">
        <v>83.65</v>
      </c>
      <c r="W7449" s="8">
        <v>66</v>
      </c>
      <c r="X7449" s="8">
        <v>34.909999999999997</v>
      </c>
    </row>
    <row r="7450" spans="1:24" x14ac:dyDescent="0.25">
      <c r="A7450" t="s">
        <v>7776</v>
      </c>
      <c r="B7450" s="1">
        <v>46141</v>
      </c>
      <c r="C7450" t="s">
        <v>455</v>
      </c>
      <c r="D7450" t="s">
        <v>456</v>
      </c>
      <c r="E7450" t="s">
        <v>71</v>
      </c>
      <c r="F7450" t="s">
        <v>89</v>
      </c>
      <c r="G7450" t="s">
        <v>165</v>
      </c>
      <c r="H7450" t="s">
        <v>166</v>
      </c>
      <c r="I7450" t="s">
        <v>84</v>
      </c>
      <c r="J7450" t="s">
        <v>85</v>
      </c>
      <c r="K7450" t="s">
        <v>42</v>
      </c>
      <c r="L7450" s="8">
        <v>9.9</v>
      </c>
      <c r="M7450" s="8">
        <v>3.1</v>
      </c>
      <c r="N7450">
        <v>119</v>
      </c>
      <c r="O7450" s="8">
        <v>1178.0999999999999</v>
      </c>
      <c r="P7450" s="14">
        <v>5.8200000000000002E-2</v>
      </c>
      <c r="Q7450" s="8">
        <v>68.569999999999993</v>
      </c>
      <c r="R7450" s="8">
        <v>1109.53</v>
      </c>
      <c r="S7450" s="8">
        <v>368.9</v>
      </c>
      <c r="T7450" s="8">
        <v>740.63</v>
      </c>
      <c r="U7450">
        <v>0</v>
      </c>
      <c r="V7450" s="8">
        <v>0</v>
      </c>
      <c r="W7450" s="8">
        <v>0</v>
      </c>
      <c r="X7450" s="8">
        <v>740.63</v>
      </c>
    </row>
    <row r="7451" spans="1:24" x14ac:dyDescent="0.25">
      <c r="A7451" t="s">
        <v>7777</v>
      </c>
      <c r="B7451" s="1">
        <v>45572</v>
      </c>
      <c r="C7451" t="s">
        <v>35</v>
      </c>
      <c r="D7451" t="s">
        <v>36</v>
      </c>
      <c r="E7451" t="s">
        <v>27</v>
      </c>
      <c r="F7451" t="s">
        <v>37</v>
      </c>
      <c r="G7451" t="s">
        <v>29</v>
      </c>
      <c r="H7451" t="s">
        <v>30</v>
      </c>
      <c r="I7451" t="s">
        <v>47</v>
      </c>
      <c r="J7451" t="s">
        <v>48</v>
      </c>
      <c r="K7451" t="s">
        <v>49</v>
      </c>
      <c r="L7451" s="8">
        <v>5</v>
      </c>
      <c r="M7451" s="8">
        <v>3.2</v>
      </c>
      <c r="N7451">
        <v>26</v>
      </c>
      <c r="O7451" s="8">
        <v>130</v>
      </c>
      <c r="P7451" s="14">
        <v>6.4000000000000003E-3</v>
      </c>
      <c r="Q7451" s="8">
        <v>0.83</v>
      </c>
      <c r="R7451" s="8">
        <v>129.16999999999999</v>
      </c>
      <c r="S7451" s="8">
        <v>83.2</v>
      </c>
      <c r="T7451" s="8">
        <v>45.97</v>
      </c>
      <c r="U7451">
        <v>0</v>
      </c>
      <c r="V7451" s="8">
        <v>0</v>
      </c>
      <c r="W7451" s="8">
        <v>0</v>
      </c>
      <c r="X7451" s="8">
        <v>45.97</v>
      </c>
    </row>
    <row r="7452" spans="1:24" x14ac:dyDescent="0.25">
      <c r="A7452" t="s">
        <v>7778</v>
      </c>
      <c r="B7452" s="1">
        <v>46146</v>
      </c>
      <c r="C7452" t="s">
        <v>61</v>
      </c>
      <c r="D7452" t="s">
        <v>62</v>
      </c>
      <c r="E7452" t="s">
        <v>63</v>
      </c>
      <c r="F7452" t="s">
        <v>46</v>
      </c>
      <c r="G7452" t="s">
        <v>64</v>
      </c>
      <c r="H7452" t="s">
        <v>65</v>
      </c>
      <c r="I7452" t="s">
        <v>99</v>
      </c>
      <c r="J7452" t="s">
        <v>100</v>
      </c>
      <c r="K7452" t="s">
        <v>49</v>
      </c>
      <c r="L7452" s="8">
        <v>3.8</v>
      </c>
      <c r="M7452" s="8">
        <v>2.6</v>
      </c>
      <c r="N7452">
        <v>69</v>
      </c>
      <c r="O7452" s="8">
        <v>262.2</v>
      </c>
      <c r="P7452" s="14">
        <v>5.7000000000000002E-2</v>
      </c>
      <c r="Q7452" s="8">
        <v>14.95</v>
      </c>
      <c r="R7452" s="8">
        <v>247.25</v>
      </c>
      <c r="S7452" s="8">
        <v>179.4</v>
      </c>
      <c r="T7452" s="8">
        <v>67.849999999999994</v>
      </c>
      <c r="U7452">
        <v>0</v>
      </c>
      <c r="V7452" s="8">
        <v>0</v>
      </c>
      <c r="W7452" s="8">
        <v>0</v>
      </c>
      <c r="X7452" s="8">
        <v>67.849999999999994</v>
      </c>
    </row>
    <row r="7453" spans="1:24" x14ac:dyDescent="0.25">
      <c r="A7453" t="s">
        <v>7779</v>
      </c>
      <c r="B7453" s="1">
        <v>46051</v>
      </c>
      <c r="C7453" t="s">
        <v>403</v>
      </c>
      <c r="D7453" t="s">
        <v>404</v>
      </c>
      <c r="E7453" t="s">
        <v>53</v>
      </c>
      <c r="F7453" t="s">
        <v>37</v>
      </c>
      <c r="G7453" t="s">
        <v>55</v>
      </c>
      <c r="H7453" t="s">
        <v>56</v>
      </c>
      <c r="I7453" t="s">
        <v>127</v>
      </c>
      <c r="J7453" t="s">
        <v>128</v>
      </c>
      <c r="K7453" t="s">
        <v>33</v>
      </c>
      <c r="L7453" s="8">
        <v>7.2</v>
      </c>
      <c r="M7453" s="8">
        <v>3.6</v>
      </c>
      <c r="N7453">
        <v>33</v>
      </c>
      <c r="O7453" s="8">
        <v>237.6</v>
      </c>
      <c r="P7453" s="14">
        <v>1.7500000000000002E-2</v>
      </c>
      <c r="Q7453" s="8">
        <v>4.16</v>
      </c>
      <c r="R7453" s="8">
        <v>233.44</v>
      </c>
      <c r="S7453" s="8">
        <v>118.8</v>
      </c>
      <c r="T7453" s="8">
        <v>114.64</v>
      </c>
      <c r="U7453">
        <v>0</v>
      </c>
      <c r="V7453" s="8">
        <v>0</v>
      </c>
      <c r="W7453" s="8">
        <v>0</v>
      </c>
      <c r="X7453" s="8">
        <v>114.64</v>
      </c>
    </row>
    <row r="7454" spans="1:24" x14ac:dyDescent="0.25">
      <c r="A7454" t="s">
        <v>7780</v>
      </c>
      <c r="B7454" s="1">
        <v>45561</v>
      </c>
      <c r="C7454" t="s">
        <v>262</v>
      </c>
      <c r="D7454" t="s">
        <v>263</v>
      </c>
      <c r="E7454" t="s">
        <v>63</v>
      </c>
      <c r="F7454" t="s">
        <v>54</v>
      </c>
      <c r="G7454" t="s">
        <v>64</v>
      </c>
      <c r="H7454" t="s">
        <v>65</v>
      </c>
      <c r="I7454" t="s">
        <v>104</v>
      </c>
      <c r="J7454" t="s">
        <v>105</v>
      </c>
      <c r="K7454" t="s">
        <v>49</v>
      </c>
      <c r="L7454" s="8">
        <v>4.2</v>
      </c>
      <c r="M7454" s="8">
        <v>2.8</v>
      </c>
      <c r="N7454">
        <v>46</v>
      </c>
      <c r="O7454" s="8">
        <v>193.2</v>
      </c>
      <c r="P7454" s="14">
        <v>3.3E-3</v>
      </c>
      <c r="Q7454" s="8">
        <v>0.64</v>
      </c>
      <c r="R7454" s="8">
        <v>192.56</v>
      </c>
      <c r="S7454" s="8">
        <v>128.80000000000001</v>
      </c>
      <c r="T7454" s="8">
        <v>63.76</v>
      </c>
      <c r="U7454">
        <v>0</v>
      </c>
      <c r="V7454" s="8">
        <v>0</v>
      </c>
      <c r="W7454" s="8">
        <v>0</v>
      </c>
      <c r="X7454" s="8">
        <v>63.76</v>
      </c>
    </row>
    <row r="7455" spans="1:24" x14ac:dyDescent="0.25">
      <c r="A7455" t="s">
        <v>7781</v>
      </c>
      <c r="B7455" s="1">
        <v>45884</v>
      </c>
      <c r="C7455" t="s">
        <v>94</v>
      </c>
      <c r="D7455" t="s">
        <v>95</v>
      </c>
      <c r="E7455" t="s">
        <v>53</v>
      </c>
      <c r="F7455" t="s">
        <v>46</v>
      </c>
      <c r="G7455" t="s">
        <v>55</v>
      </c>
      <c r="H7455" t="s">
        <v>56</v>
      </c>
      <c r="I7455" t="s">
        <v>31</v>
      </c>
      <c r="J7455" t="s">
        <v>32</v>
      </c>
      <c r="K7455" t="s">
        <v>33</v>
      </c>
      <c r="L7455" s="8">
        <v>5.8</v>
      </c>
      <c r="M7455" s="8">
        <v>2.7</v>
      </c>
      <c r="N7455">
        <v>2</v>
      </c>
      <c r="O7455" s="8">
        <v>11.6</v>
      </c>
      <c r="P7455" s="14">
        <v>0.16020000000000001</v>
      </c>
      <c r="Q7455" s="8">
        <v>1.86</v>
      </c>
      <c r="R7455" s="8">
        <v>9.74</v>
      </c>
      <c r="S7455" s="8">
        <v>5.4</v>
      </c>
      <c r="T7455" s="8">
        <v>4.34</v>
      </c>
      <c r="U7455">
        <v>0</v>
      </c>
      <c r="V7455" s="8">
        <v>0</v>
      </c>
      <c r="W7455" s="8">
        <v>0</v>
      </c>
      <c r="X7455" s="8">
        <v>4.34</v>
      </c>
    </row>
    <row r="7456" spans="1:24" x14ac:dyDescent="0.25">
      <c r="A7456" t="s">
        <v>7782</v>
      </c>
      <c r="B7456" s="1">
        <v>45849</v>
      </c>
      <c r="C7456" t="s">
        <v>247</v>
      </c>
      <c r="D7456" t="s">
        <v>248</v>
      </c>
      <c r="E7456" t="s">
        <v>53</v>
      </c>
      <c r="F7456" t="s">
        <v>46</v>
      </c>
      <c r="G7456" t="s">
        <v>55</v>
      </c>
      <c r="H7456" t="s">
        <v>56</v>
      </c>
      <c r="I7456" t="s">
        <v>74</v>
      </c>
      <c r="J7456" t="s">
        <v>75</v>
      </c>
      <c r="K7456" t="s">
        <v>49</v>
      </c>
      <c r="L7456" s="8">
        <v>11</v>
      </c>
      <c r="M7456" s="8">
        <v>6.8</v>
      </c>
      <c r="N7456">
        <v>31</v>
      </c>
      <c r="O7456" s="8">
        <v>341</v>
      </c>
      <c r="P7456" s="14">
        <v>8.3500000000000005E-2</v>
      </c>
      <c r="Q7456" s="8">
        <v>28.47</v>
      </c>
      <c r="R7456" s="8">
        <v>312.52999999999997</v>
      </c>
      <c r="S7456" s="8">
        <v>210.8</v>
      </c>
      <c r="T7456" s="8">
        <v>101.73</v>
      </c>
      <c r="U7456">
        <v>0</v>
      </c>
      <c r="V7456" s="8">
        <v>0</v>
      </c>
      <c r="W7456" s="8">
        <v>0</v>
      </c>
      <c r="X7456" s="8">
        <v>101.73</v>
      </c>
    </row>
    <row r="7457" spans="1:24" x14ac:dyDescent="0.25">
      <c r="A7457" t="s">
        <v>7783</v>
      </c>
      <c r="B7457" s="1">
        <v>45875</v>
      </c>
      <c r="C7457" t="s">
        <v>501</v>
      </c>
      <c r="D7457" t="s">
        <v>502</v>
      </c>
      <c r="E7457" t="s">
        <v>27</v>
      </c>
      <c r="F7457" t="s">
        <v>37</v>
      </c>
      <c r="G7457" t="s">
        <v>38</v>
      </c>
      <c r="H7457" t="s">
        <v>39</v>
      </c>
      <c r="I7457" t="s">
        <v>156</v>
      </c>
      <c r="J7457" t="s">
        <v>157</v>
      </c>
      <c r="K7457" t="s">
        <v>42</v>
      </c>
      <c r="L7457" s="8">
        <v>6.2</v>
      </c>
      <c r="M7457" s="8">
        <v>1.9</v>
      </c>
      <c r="N7457">
        <v>3</v>
      </c>
      <c r="O7457" s="8">
        <v>18.600000000000001</v>
      </c>
      <c r="P7457" s="14">
        <v>3.0999999999999999E-3</v>
      </c>
      <c r="Q7457" s="8">
        <v>0.06</v>
      </c>
      <c r="R7457" s="8">
        <v>18.54</v>
      </c>
      <c r="S7457" s="8">
        <v>5.7</v>
      </c>
      <c r="T7457" s="8">
        <v>12.84</v>
      </c>
      <c r="U7457">
        <v>0</v>
      </c>
      <c r="V7457" s="8">
        <v>0</v>
      </c>
      <c r="W7457" s="8">
        <v>0</v>
      </c>
      <c r="X7457" s="8">
        <v>12.84</v>
      </c>
    </row>
    <row r="7458" spans="1:24" x14ac:dyDescent="0.25">
      <c r="A7458" t="s">
        <v>7784</v>
      </c>
      <c r="B7458" s="1">
        <v>45470</v>
      </c>
      <c r="C7458" t="s">
        <v>291</v>
      </c>
      <c r="D7458" t="s">
        <v>292</v>
      </c>
      <c r="E7458" t="s">
        <v>150</v>
      </c>
      <c r="F7458" t="s">
        <v>54</v>
      </c>
      <c r="G7458" t="s">
        <v>151</v>
      </c>
      <c r="H7458" t="s">
        <v>152</v>
      </c>
      <c r="I7458" t="s">
        <v>122</v>
      </c>
      <c r="J7458" t="s">
        <v>123</v>
      </c>
      <c r="K7458" t="s">
        <v>59</v>
      </c>
      <c r="L7458" s="8">
        <v>5.5</v>
      </c>
      <c r="M7458" s="8">
        <v>3.8</v>
      </c>
      <c r="N7458">
        <v>15</v>
      </c>
      <c r="O7458" s="8">
        <v>82.5</v>
      </c>
      <c r="P7458" s="14">
        <v>2.5999999999999999E-3</v>
      </c>
      <c r="Q7458" s="8">
        <v>0.21</v>
      </c>
      <c r="R7458" s="8">
        <v>82.29</v>
      </c>
      <c r="S7458" s="8">
        <v>57</v>
      </c>
      <c r="T7458" s="8">
        <v>25.29</v>
      </c>
      <c r="U7458">
        <v>0</v>
      </c>
      <c r="V7458" s="8">
        <v>0</v>
      </c>
      <c r="W7458" s="8">
        <v>0</v>
      </c>
      <c r="X7458" s="8">
        <v>25.29</v>
      </c>
    </row>
    <row r="7459" spans="1:24" x14ac:dyDescent="0.25">
      <c r="A7459" t="s">
        <v>7785</v>
      </c>
      <c r="B7459" s="1">
        <v>45677</v>
      </c>
      <c r="C7459" t="s">
        <v>321</v>
      </c>
      <c r="D7459" t="s">
        <v>322</v>
      </c>
      <c r="E7459" t="s">
        <v>63</v>
      </c>
      <c r="F7459" t="s">
        <v>46</v>
      </c>
      <c r="G7459" t="s">
        <v>64</v>
      </c>
      <c r="H7459" t="s">
        <v>65</v>
      </c>
      <c r="I7459" t="s">
        <v>156</v>
      </c>
      <c r="J7459" t="s">
        <v>157</v>
      </c>
      <c r="K7459" t="s">
        <v>42</v>
      </c>
      <c r="L7459" s="8">
        <v>6.2</v>
      </c>
      <c r="M7459" s="8">
        <v>1.9</v>
      </c>
      <c r="N7459">
        <v>39</v>
      </c>
      <c r="O7459" s="8">
        <v>241.8</v>
      </c>
      <c r="P7459" s="14">
        <v>0.2167</v>
      </c>
      <c r="Q7459" s="8">
        <v>52.4</v>
      </c>
      <c r="R7459" s="8">
        <v>189.4</v>
      </c>
      <c r="S7459" s="8">
        <v>74.099999999999994</v>
      </c>
      <c r="T7459" s="8">
        <v>115.3</v>
      </c>
      <c r="U7459">
        <v>0</v>
      </c>
      <c r="V7459" s="8">
        <v>0</v>
      </c>
      <c r="W7459" s="8">
        <v>0</v>
      </c>
      <c r="X7459" s="8">
        <v>115.3</v>
      </c>
    </row>
    <row r="7460" spans="1:24" x14ac:dyDescent="0.25">
      <c r="A7460" t="s">
        <v>7786</v>
      </c>
      <c r="B7460" s="1">
        <v>45961</v>
      </c>
      <c r="C7460" t="s">
        <v>241</v>
      </c>
      <c r="D7460" t="s">
        <v>242</v>
      </c>
      <c r="E7460" t="s">
        <v>71</v>
      </c>
      <c r="F7460" t="s">
        <v>89</v>
      </c>
      <c r="G7460" t="s">
        <v>72</v>
      </c>
      <c r="H7460" t="s">
        <v>73</v>
      </c>
      <c r="I7460" t="s">
        <v>156</v>
      </c>
      <c r="J7460" t="s">
        <v>157</v>
      </c>
      <c r="K7460" t="s">
        <v>42</v>
      </c>
      <c r="L7460" s="8">
        <v>6.2</v>
      </c>
      <c r="M7460" s="8">
        <v>1.9</v>
      </c>
      <c r="N7460">
        <v>98</v>
      </c>
      <c r="O7460" s="8">
        <v>607.6</v>
      </c>
      <c r="P7460" s="14">
        <v>0.19139999999999999</v>
      </c>
      <c r="Q7460" s="8">
        <v>116.29</v>
      </c>
      <c r="R7460" s="8">
        <v>491.31</v>
      </c>
      <c r="S7460" s="8">
        <v>186.2</v>
      </c>
      <c r="T7460" s="8">
        <v>305.11</v>
      </c>
      <c r="U7460">
        <v>0</v>
      </c>
      <c r="V7460" s="8">
        <v>0</v>
      </c>
      <c r="W7460" s="8">
        <v>0</v>
      </c>
      <c r="X7460" s="8">
        <v>305.11</v>
      </c>
    </row>
    <row r="7461" spans="1:24" x14ac:dyDescent="0.25">
      <c r="A7461" t="s">
        <v>7787</v>
      </c>
      <c r="B7461" s="1">
        <v>45679</v>
      </c>
      <c r="C7461" t="s">
        <v>244</v>
      </c>
      <c r="D7461" t="s">
        <v>245</v>
      </c>
      <c r="E7461" t="s">
        <v>53</v>
      </c>
      <c r="F7461" t="s">
        <v>46</v>
      </c>
      <c r="G7461" t="s">
        <v>55</v>
      </c>
      <c r="H7461" t="s">
        <v>56</v>
      </c>
      <c r="I7461" t="s">
        <v>156</v>
      </c>
      <c r="J7461" t="s">
        <v>157</v>
      </c>
      <c r="K7461" t="s">
        <v>42</v>
      </c>
      <c r="L7461" s="8">
        <v>6.2</v>
      </c>
      <c r="M7461" s="8">
        <v>1.9</v>
      </c>
      <c r="N7461">
        <v>28</v>
      </c>
      <c r="O7461" s="8">
        <v>173.6</v>
      </c>
      <c r="P7461" s="14">
        <v>0.2215</v>
      </c>
      <c r="Q7461" s="8">
        <v>38.450000000000003</v>
      </c>
      <c r="R7461" s="8">
        <v>135.15</v>
      </c>
      <c r="S7461" s="8">
        <v>53.2</v>
      </c>
      <c r="T7461" s="8">
        <v>81.95</v>
      </c>
      <c r="U7461">
        <v>0</v>
      </c>
      <c r="V7461" s="8">
        <v>0</v>
      </c>
      <c r="W7461" s="8">
        <v>0</v>
      </c>
      <c r="X7461" s="8">
        <v>81.95</v>
      </c>
    </row>
    <row r="7462" spans="1:24" x14ac:dyDescent="0.25">
      <c r="A7462" t="s">
        <v>7788</v>
      </c>
      <c r="B7462" s="1">
        <v>45666</v>
      </c>
      <c r="C7462" t="s">
        <v>215</v>
      </c>
      <c r="D7462" t="s">
        <v>216</v>
      </c>
      <c r="E7462" t="s">
        <v>27</v>
      </c>
      <c r="F7462" t="s">
        <v>54</v>
      </c>
      <c r="G7462" t="s">
        <v>38</v>
      </c>
      <c r="H7462" t="s">
        <v>39</v>
      </c>
      <c r="I7462" t="s">
        <v>57</v>
      </c>
      <c r="J7462" t="s">
        <v>58</v>
      </c>
      <c r="K7462" t="s">
        <v>59</v>
      </c>
      <c r="L7462" s="8">
        <v>10.5</v>
      </c>
      <c r="M7462" s="8">
        <v>7.5</v>
      </c>
      <c r="N7462">
        <v>72</v>
      </c>
      <c r="O7462" s="8">
        <v>756</v>
      </c>
      <c r="P7462" s="14">
        <v>2.8E-3</v>
      </c>
      <c r="Q7462" s="8">
        <v>2.12</v>
      </c>
      <c r="R7462" s="8">
        <v>753.88</v>
      </c>
      <c r="S7462" s="8">
        <v>540</v>
      </c>
      <c r="T7462" s="8">
        <v>213.88</v>
      </c>
      <c r="U7462">
        <v>0</v>
      </c>
      <c r="V7462" s="8">
        <v>0</v>
      </c>
      <c r="W7462" s="8">
        <v>0</v>
      </c>
      <c r="X7462" s="8">
        <v>213.88</v>
      </c>
    </row>
    <row r="7463" spans="1:24" x14ac:dyDescent="0.25">
      <c r="A7463" t="s">
        <v>7789</v>
      </c>
      <c r="B7463" s="1">
        <v>45893</v>
      </c>
      <c r="C7463" t="s">
        <v>91</v>
      </c>
      <c r="D7463" t="s">
        <v>92</v>
      </c>
      <c r="E7463" t="s">
        <v>27</v>
      </c>
      <c r="F7463" t="s">
        <v>37</v>
      </c>
      <c r="G7463" t="s">
        <v>38</v>
      </c>
      <c r="H7463" t="s">
        <v>39</v>
      </c>
      <c r="I7463" t="s">
        <v>66</v>
      </c>
      <c r="J7463" t="s">
        <v>67</v>
      </c>
      <c r="K7463" t="s">
        <v>33</v>
      </c>
      <c r="L7463" s="8">
        <v>4.5</v>
      </c>
      <c r="M7463" s="8">
        <v>2.1</v>
      </c>
      <c r="N7463">
        <v>28</v>
      </c>
      <c r="O7463" s="8">
        <v>126</v>
      </c>
      <c r="P7463" s="14">
        <v>7.3000000000000001E-3</v>
      </c>
      <c r="Q7463" s="8">
        <v>0.92</v>
      </c>
      <c r="R7463" s="8">
        <v>125.08</v>
      </c>
      <c r="S7463" s="8">
        <v>58.8</v>
      </c>
      <c r="T7463" s="8">
        <v>66.28</v>
      </c>
      <c r="U7463">
        <v>0</v>
      </c>
      <c r="V7463" s="8">
        <v>0</v>
      </c>
      <c r="W7463" s="8">
        <v>0</v>
      </c>
      <c r="X7463" s="8">
        <v>66.28</v>
      </c>
    </row>
    <row r="7464" spans="1:24" x14ac:dyDescent="0.25">
      <c r="A7464" t="s">
        <v>7790</v>
      </c>
      <c r="B7464" s="1">
        <v>45961</v>
      </c>
      <c r="C7464" t="s">
        <v>195</v>
      </c>
      <c r="D7464" t="s">
        <v>196</v>
      </c>
      <c r="E7464" t="s">
        <v>150</v>
      </c>
      <c r="F7464" t="s">
        <v>89</v>
      </c>
      <c r="G7464" t="s">
        <v>151</v>
      </c>
      <c r="H7464" t="s">
        <v>152</v>
      </c>
      <c r="I7464" t="s">
        <v>99</v>
      </c>
      <c r="J7464" t="s">
        <v>100</v>
      </c>
      <c r="K7464" t="s">
        <v>49</v>
      </c>
      <c r="L7464" s="8">
        <v>3.8</v>
      </c>
      <c r="M7464" s="8">
        <v>2.6</v>
      </c>
      <c r="N7464">
        <v>780</v>
      </c>
      <c r="O7464" s="8">
        <v>2964</v>
      </c>
      <c r="P7464" s="14">
        <v>3.2599999999999997E-2</v>
      </c>
      <c r="Q7464" s="8">
        <v>96.63</v>
      </c>
      <c r="R7464" s="8">
        <v>2867.37</v>
      </c>
      <c r="S7464" s="8">
        <v>2028</v>
      </c>
      <c r="T7464" s="8">
        <v>839.37</v>
      </c>
      <c r="U7464">
        <v>0</v>
      </c>
      <c r="V7464" s="8">
        <v>0</v>
      </c>
      <c r="W7464" s="8">
        <v>0</v>
      </c>
      <c r="X7464" s="8">
        <v>839.37</v>
      </c>
    </row>
    <row r="7465" spans="1:24" x14ac:dyDescent="0.25">
      <c r="A7465" t="s">
        <v>7791</v>
      </c>
      <c r="B7465" s="1">
        <v>46211</v>
      </c>
      <c r="C7465" t="s">
        <v>180</v>
      </c>
      <c r="D7465" t="s">
        <v>181</v>
      </c>
      <c r="E7465" t="s">
        <v>63</v>
      </c>
      <c r="F7465" t="s">
        <v>46</v>
      </c>
      <c r="G7465" t="s">
        <v>64</v>
      </c>
      <c r="H7465" t="s">
        <v>65</v>
      </c>
      <c r="I7465" t="s">
        <v>74</v>
      </c>
      <c r="J7465" t="s">
        <v>75</v>
      </c>
      <c r="K7465" t="s">
        <v>49</v>
      </c>
      <c r="L7465" s="8">
        <v>11</v>
      </c>
      <c r="M7465" s="8">
        <v>6.8</v>
      </c>
      <c r="N7465">
        <v>18</v>
      </c>
      <c r="O7465" s="8">
        <v>198</v>
      </c>
      <c r="P7465" s="14">
        <v>3.9199999999999999E-2</v>
      </c>
      <c r="Q7465" s="8">
        <v>7.76</v>
      </c>
      <c r="R7465" s="8">
        <v>190.24</v>
      </c>
      <c r="S7465" s="8">
        <v>122.4</v>
      </c>
      <c r="T7465" s="8">
        <v>67.84</v>
      </c>
      <c r="U7465">
        <v>0</v>
      </c>
      <c r="V7465" s="8">
        <v>0</v>
      </c>
      <c r="W7465" s="8">
        <v>0</v>
      </c>
      <c r="X7465" s="8">
        <v>67.84</v>
      </c>
    </row>
    <row r="7466" spans="1:24" x14ac:dyDescent="0.25">
      <c r="A7466" t="s">
        <v>7792</v>
      </c>
      <c r="B7466" s="1">
        <v>46147</v>
      </c>
      <c r="C7466" t="s">
        <v>472</v>
      </c>
      <c r="D7466" t="s">
        <v>473</v>
      </c>
      <c r="E7466" t="s">
        <v>71</v>
      </c>
      <c r="F7466" t="s">
        <v>54</v>
      </c>
      <c r="G7466" t="s">
        <v>165</v>
      </c>
      <c r="H7466" t="s">
        <v>166</v>
      </c>
      <c r="I7466" t="s">
        <v>112</v>
      </c>
      <c r="J7466" t="s">
        <v>113</v>
      </c>
      <c r="K7466" t="s">
        <v>42</v>
      </c>
      <c r="L7466" s="8">
        <v>8.5</v>
      </c>
      <c r="M7466" s="8">
        <v>2.8</v>
      </c>
      <c r="N7466">
        <v>96</v>
      </c>
      <c r="O7466" s="8">
        <v>816</v>
      </c>
      <c r="P7466" s="14">
        <v>5.7999999999999996E-3</v>
      </c>
      <c r="Q7466" s="8">
        <v>4.7300000000000004</v>
      </c>
      <c r="R7466" s="8">
        <v>811.27</v>
      </c>
      <c r="S7466" s="8">
        <v>268.8</v>
      </c>
      <c r="T7466" s="8">
        <v>542.47</v>
      </c>
      <c r="U7466">
        <v>0</v>
      </c>
      <c r="V7466" s="8">
        <v>0</v>
      </c>
      <c r="W7466" s="8">
        <v>0</v>
      </c>
      <c r="X7466" s="8">
        <v>542.47</v>
      </c>
    </row>
    <row r="7467" spans="1:24" x14ac:dyDescent="0.25">
      <c r="A7467" t="s">
        <v>7793</v>
      </c>
      <c r="B7467" s="1">
        <v>45371</v>
      </c>
      <c r="C7467" t="s">
        <v>528</v>
      </c>
      <c r="D7467" t="s">
        <v>529</v>
      </c>
      <c r="E7467" t="s">
        <v>27</v>
      </c>
      <c r="F7467" t="s">
        <v>54</v>
      </c>
      <c r="G7467" t="s">
        <v>38</v>
      </c>
      <c r="H7467" t="s">
        <v>39</v>
      </c>
      <c r="I7467" t="s">
        <v>40</v>
      </c>
      <c r="J7467" t="s">
        <v>41</v>
      </c>
      <c r="K7467" t="s">
        <v>42</v>
      </c>
      <c r="L7467" s="8">
        <v>14.5</v>
      </c>
      <c r="M7467" s="8">
        <v>4.2</v>
      </c>
      <c r="N7467">
        <v>57</v>
      </c>
      <c r="O7467" s="8">
        <v>826.5</v>
      </c>
      <c r="P7467" s="14">
        <v>1.0699999999999999E-2</v>
      </c>
      <c r="Q7467" s="8">
        <v>8.84</v>
      </c>
      <c r="R7467" s="8">
        <v>817.66</v>
      </c>
      <c r="S7467" s="8">
        <v>239.4</v>
      </c>
      <c r="T7467" s="8">
        <v>578.26</v>
      </c>
      <c r="U7467">
        <v>0</v>
      </c>
      <c r="V7467" s="8">
        <v>0</v>
      </c>
      <c r="W7467" s="8">
        <v>0</v>
      </c>
      <c r="X7467" s="8">
        <v>578.26</v>
      </c>
    </row>
    <row r="7468" spans="1:24" x14ac:dyDescent="0.25">
      <c r="A7468" t="s">
        <v>7794</v>
      </c>
      <c r="B7468" s="1">
        <v>45821</v>
      </c>
      <c r="C7468" t="s">
        <v>244</v>
      </c>
      <c r="D7468" t="s">
        <v>245</v>
      </c>
      <c r="E7468" t="s">
        <v>53</v>
      </c>
      <c r="F7468" t="s">
        <v>46</v>
      </c>
      <c r="G7468" t="s">
        <v>55</v>
      </c>
      <c r="H7468" t="s">
        <v>56</v>
      </c>
      <c r="I7468" t="s">
        <v>57</v>
      </c>
      <c r="J7468" t="s">
        <v>58</v>
      </c>
      <c r="K7468" t="s">
        <v>59</v>
      </c>
      <c r="L7468" s="8">
        <v>10.5</v>
      </c>
      <c r="M7468" s="8">
        <v>7.5</v>
      </c>
      <c r="N7468">
        <v>10</v>
      </c>
      <c r="O7468" s="8">
        <v>105</v>
      </c>
      <c r="P7468" s="14">
        <v>0.24299999999999999</v>
      </c>
      <c r="Q7468" s="8">
        <v>25.52</v>
      </c>
      <c r="R7468" s="8">
        <v>79.48</v>
      </c>
      <c r="S7468" s="8">
        <v>75</v>
      </c>
      <c r="T7468" s="8">
        <v>4.4800000000000004</v>
      </c>
      <c r="U7468">
        <v>0</v>
      </c>
      <c r="V7468" s="8">
        <v>0</v>
      </c>
      <c r="W7468" s="8">
        <v>0</v>
      </c>
      <c r="X7468" s="8">
        <v>4.4800000000000004</v>
      </c>
    </row>
    <row r="7469" spans="1:24" x14ac:dyDescent="0.25">
      <c r="A7469" t="s">
        <v>7795</v>
      </c>
      <c r="B7469" s="1">
        <v>45549</v>
      </c>
      <c r="C7469" t="s">
        <v>226</v>
      </c>
      <c r="D7469" t="s">
        <v>227</v>
      </c>
      <c r="E7469" t="s">
        <v>27</v>
      </c>
      <c r="F7469" t="s">
        <v>54</v>
      </c>
      <c r="G7469" t="s">
        <v>38</v>
      </c>
      <c r="H7469" t="s">
        <v>39</v>
      </c>
      <c r="I7469" t="s">
        <v>185</v>
      </c>
      <c r="J7469" t="s">
        <v>186</v>
      </c>
      <c r="K7469" t="s">
        <v>59</v>
      </c>
      <c r="L7469" s="8">
        <v>4.9000000000000004</v>
      </c>
      <c r="M7469" s="8">
        <v>3.1</v>
      </c>
      <c r="N7469">
        <v>30</v>
      </c>
      <c r="O7469" s="8">
        <v>147</v>
      </c>
      <c r="P7469" s="14">
        <v>1.6799999999999999E-2</v>
      </c>
      <c r="Q7469" s="8">
        <v>2.4700000000000002</v>
      </c>
      <c r="R7469" s="8">
        <v>144.53</v>
      </c>
      <c r="S7469" s="8">
        <v>93</v>
      </c>
      <c r="T7469" s="8">
        <v>51.53</v>
      </c>
      <c r="U7469">
        <v>0</v>
      </c>
      <c r="V7469" s="8">
        <v>0</v>
      </c>
      <c r="W7469" s="8">
        <v>0</v>
      </c>
      <c r="X7469" s="8">
        <v>51.53</v>
      </c>
    </row>
    <row r="7470" spans="1:24" x14ac:dyDescent="0.25">
      <c r="A7470" t="s">
        <v>7796</v>
      </c>
      <c r="B7470" s="1">
        <v>45677</v>
      </c>
      <c r="C7470" t="s">
        <v>258</v>
      </c>
      <c r="D7470" t="s">
        <v>259</v>
      </c>
      <c r="E7470" t="s">
        <v>71</v>
      </c>
      <c r="F7470" t="s">
        <v>28</v>
      </c>
      <c r="G7470" t="s">
        <v>165</v>
      </c>
      <c r="H7470" t="s">
        <v>166</v>
      </c>
      <c r="I7470" t="s">
        <v>117</v>
      </c>
      <c r="J7470" t="s">
        <v>118</v>
      </c>
      <c r="K7470" t="s">
        <v>59</v>
      </c>
      <c r="L7470" s="8">
        <v>6</v>
      </c>
      <c r="M7470" s="8">
        <v>4.2</v>
      </c>
      <c r="N7470">
        <v>401</v>
      </c>
      <c r="O7470" s="8">
        <v>2406</v>
      </c>
      <c r="P7470" s="14">
        <v>1.2699999999999999E-2</v>
      </c>
      <c r="Q7470" s="8">
        <v>30.56</v>
      </c>
      <c r="R7470" s="8">
        <v>2375.44</v>
      </c>
      <c r="S7470" s="8">
        <v>1684.2</v>
      </c>
      <c r="T7470" s="8">
        <v>691.24</v>
      </c>
      <c r="U7470">
        <v>213</v>
      </c>
      <c r="V7470" s="8">
        <v>1261.77</v>
      </c>
      <c r="W7470" s="8">
        <v>1001.1</v>
      </c>
      <c r="X7470" s="8">
        <v>-309.86</v>
      </c>
    </row>
    <row r="7471" spans="1:24" x14ac:dyDescent="0.25">
      <c r="A7471" t="s">
        <v>7797</v>
      </c>
      <c r="B7471" s="1">
        <v>46221</v>
      </c>
      <c r="C7471" t="s">
        <v>420</v>
      </c>
      <c r="D7471" t="s">
        <v>421</v>
      </c>
      <c r="E7471" t="s">
        <v>150</v>
      </c>
      <c r="F7471" t="s">
        <v>89</v>
      </c>
      <c r="G7471" t="s">
        <v>151</v>
      </c>
      <c r="H7471" t="s">
        <v>152</v>
      </c>
      <c r="I7471" t="s">
        <v>156</v>
      </c>
      <c r="J7471" t="s">
        <v>157</v>
      </c>
      <c r="K7471" t="s">
        <v>42</v>
      </c>
      <c r="L7471" s="8">
        <v>6.2</v>
      </c>
      <c r="M7471" s="8">
        <v>1.9</v>
      </c>
      <c r="N7471">
        <v>300</v>
      </c>
      <c r="O7471" s="8">
        <v>1860</v>
      </c>
      <c r="P7471" s="14">
        <v>0.25240000000000001</v>
      </c>
      <c r="Q7471" s="8">
        <v>469.46</v>
      </c>
      <c r="R7471" s="8">
        <v>1390.54</v>
      </c>
      <c r="S7471" s="8">
        <v>570</v>
      </c>
      <c r="T7471" s="8">
        <v>820.54</v>
      </c>
      <c r="U7471">
        <v>0</v>
      </c>
      <c r="V7471" s="8">
        <v>0</v>
      </c>
      <c r="W7471" s="8">
        <v>0</v>
      </c>
      <c r="X7471" s="8">
        <v>820.54</v>
      </c>
    </row>
    <row r="7472" spans="1:24" x14ac:dyDescent="0.25">
      <c r="A7472" t="s">
        <v>7798</v>
      </c>
      <c r="B7472" s="1">
        <v>45520</v>
      </c>
      <c r="C7472" t="s">
        <v>102</v>
      </c>
      <c r="D7472" t="s">
        <v>103</v>
      </c>
      <c r="E7472" t="s">
        <v>27</v>
      </c>
      <c r="F7472" t="s">
        <v>54</v>
      </c>
      <c r="G7472" t="s">
        <v>29</v>
      </c>
      <c r="H7472" t="s">
        <v>30</v>
      </c>
      <c r="I7472" t="s">
        <v>185</v>
      </c>
      <c r="J7472" t="s">
        <v>186</v>
      </c>
      <c r="K7472" t="s">
        <v>59</v>
      </c>
      <c r="L7472" s="8">
        <v>4.9000000000000004</v>
      </c>
      <c r="M7472" s="8">
        <v>3.1</v>
      </c>
      <c r="N7472">
        <v>27</v>
      </c>
      <c r="O7472" s="8">
        <v>132.30000000000001</v>
      </c>
      <c r="P7472" s="14">
        <v>4.0000000000000001E-3</v>
      </c>
      <c r="Q7472" s="8">
        <v>0.53</v>
      </c>
      <c r="R7472" s="8">
        <v>131.77000000000001</v>
      </c>
      <c r="S7472" s="8">
        <v>83.7</v>
      </c>
      <c r="T7472" s="8">
        <v>48.07</v>
      </c>
      <c r="U7472">
        <v>0</v>
      </c>
      <c r="V7472" s="8">
        <v>0</v>
      </c>
      <c r="W7472" s="8">
        <v>0</v>
      </c>
      <c r="X7472" s="8">
        <v>48.07</v>
      </c>
    </row>
    <row r="7473" spans="1:24" x14ac:dyDescent="0.25">
      <c r="A7473" t="s">
        <v>7799</v>
      </c>
      <c r="B7473" s="1">
        <v>45820</v>
      </c>
      <c r="C7473" t="s">
        <v>763</v>
      </c>
      <c r="D7473" t="s">
        <v>764</v>
      </c>
      <c r="E7473" t="s">
        <v>71</v>
      </c>
      <c r="F7473" t="s">
        <v>46</v>
      </c>
      <c r="G7473" t="s">
        <v>72</v>
      </c>
      <c r="H7473" t="s">
        <v>73</v>
      </c>
      <c r="I7473" t="s">
        <v>31</v>
      </c>
      <c r="J7473" t="s">
        <v>32</v>
      </c>
      <c r="K7473" t="s">
        <v>33</v>
      </c>
      <c r="L7473" s="8">
        <v>5.8</v>
      </c>
      <c r="M7473" s="8">
        <v>2.7</v>
      </c>
      <c r="N7473">
        <v>25</v>
      </c>
      <c r="O7473" s="8">
        <v>145</v>
      </c>
      <c r="P7473" s="14">
        <v>0.4577</v>
      </c>
      <c r="Q7473" s="8">
        <v>66.37</v>
      </c>
      <c r="R7473" s="8">
        <v>78.63</v>
      </c>
      <c r="S7473" s="8">
        <v>67.5</v>
      </c>
      <c r="T7473" s="8">
        <v>11.13</v>
      </c>
      <c r="U7473">
        <v>0</v>
      </c>
      <c r="V7473" s="8">
        <v>0</v>
      </c>
      <c r="W7473" s="8">
        <v>0</v>
      </c>
      <c r="X7473" s="8">
        <v>11.13</v>
      </c>
    </row>
    <row r="7474" spans="1:24" x14ac:dyDescent="0.25">
      <c r="A7474" t="s">
        <v>7800</v>
      </c>
      <c r="B7474" s="1">
        <v>45707</v>
      </c>
      <c r="C7474" t="s">
        <v>455</v>
      </c>
      <c r="D7474" t="s">
        <v>456</v>
      </c>
      <c r="E7474" t="s">
        <v>71</v>
      </c>
      <c r="F7474" t="s">
        <v>89</v>
      </c>
      <c r="G7474" t="s">
        <v>165</v>
      </c>
      <c r="H7474" t="s">
        <v>166</v>
      </c>
      <c r="I7474" t="s">
        <v>40</v>
      </c>
      <c r="J7474" t="s">
        <v>41</v>
      </c>
      <c r="K7474" t="s">
        <v>42</v>
      </c>
      <c r="L7474" s="8">
        <v>14.5</v>
      </c>
      <c r="M7474" s="8">
        <v>4.2</v>
      </c>
      <c r="N7474">
        <v>43</v>
      </c>
      <c r="O7474" s="8">
        <v>623.5</v>
      </c>
      <c r="P7474" s="14">
        <v>0.1661</v>
      </c>
      <c r="Q7474" s="8">
        <v>103.56</v>
      </c>
      <c r="R7474" s="8">
        <v>519.94000000000005</v>
      </c>
      <c r="S7474" s="8">
        <v>180.6</v>
      </c>
      <c r="T7474" s="8">
        <v>339.34</v>
      </c>
      <c r="U7474">
        <v>0</v>
      </c>
      <c r="V7474" s="8">
        <v>0</v>
      </c>
      <c r="W7474" s="8">
        <v>0</v>
      </c>
      <c r="X7474" s="8">
        <v>339.34</v>
      </c>
    </row>
    <row r="7475" spans="1:24" x14ac:dyDescent="0.25">
      <c r="A7475" t="s">
        <v>7801</v>
      </c>
      <c r="B7475" s="1">
        <v>45653</v>
      </c>
      <c r="C7475" t="s">
        <v>241</v>
      </c>
      <c r="D7475" t="s">
        <v>242</v>
      </c>
      <c r="E7475" t="s">
        <v>71</v>
      </c>
      <c r="F7475" t="s">
        <v>89</v>
      </c>
      <c r="G7475" t="s">
        <v>165</v>
      </c>
      <c r="H7475" t="s">
        <v>166</v>
      </c>
      <c r="I7475" t="s">
        <v>99</v>
      </c>
      <c r="J7475" t="s">
        <v>100</v>
      </c>
      <c r="K7475" t="s">
        <v>49</v>
      </c>
      <c r="L7475" s="8">
        <v>3.8</v>
      </c>
      <c r="M7475" s="8">
        <v>2.6</v>
      </c>
      <c r="N7475">
        <v>209</v>
      </c>
      <c r="O7475" s="8">
        <v>794.2</v>
      </c>
      <c r="P7475" s="14">
        <v>0.14979999999999999</v>
      </c>
      <c r="Q7475" s="8">
        <v>118.97</v>
      </c>
      <c r="R7475" s="8">
        <v>675.23</v>
      </c>
      <c r="S7475" s="8">
        <v>543.4</v>
      </c>
      <c r="T7475" s="8">
        <v>131.83000000000001</v>
      </c>
      <c r="U7475">
        <v>0</v>
      </c>
      <c r="V7475" s="8">
        <v>0</v>
      </c>
      <c r="W7475" s="8">
        <v>0</v>
      </c>
      <c r="X7475" s="8">
        <v>131.83000000000001</v>
      </c>
    </row>
    <row r="7476" spans="1:24" x14ac:dyDescent="0.25">
      <c r="A7476" t="s">
        <v>7802</v>
      </c>
      <c r="B7476" s="1">
        <v>46128</v>
      </c>
      <c r="C7476" t="s">
        <v>345</v>
      </c>
      <c r="D7476" t="s">
        <v>346</v>
      </c>
      <c r="E7476" t="s">
        <v>71</v>
      </c>
      <c r="F7476" t="s">
        <v>28</v>
      </c>
      <c r="G7476" t="s">
        <v>165</v>
      </c>
      <c r="H7476" t="s">
        <v>166</v>
      </c>
      <c r="I7476" t="s">
        <v>130</v>
      </c>
      <c r="J7476" t="s">
        <v>131</v>
      </c>
      <c r="K7476" t="s">
        <v>42</v>
      </c>
      <c r="L7476" s="8">
        <v>4.8</v>
      </c>
      <c r="M7476" s="8">
        <v>1.4</v>
      </c>
      <c r="N7476">
        <v>338</v>
      </c>
      <c r="O7476" s="8">
        <v>1622.4</v>
      </c>
      <c r="P7476" s="14">
        <v>0.10440000000000001</v>
      </c>
      <c r="Q7476" s="8">
        <v>169.38</v>
      </c>
      <c r="R7476" s="8">
        <v>1453.02</v>
      </c>
      <c r="S7476" s="8">
        <v>473.2</v>
      </c>
      <c r="T7476" s="8">
        <v>979.82</v>
      </c>
      <c r="U7476">
        <v>0</v>
      </c>
      <c r="V7476" s="8">
        <v>0</v>
      </c>
      <c r="W7476" s="8">
        <v>0</v>
      </c>
      <c r="X7476" s="8">
        <v>979.82</v>
      </c>
    </row>
    <row r="7477" spans="1:24" x14ac:dyDescent="0.25">
      <c r="A7477" t="s">
        <v>7803</v>
      </c>
      <c r="B7477" s="1">
        <v>46180</v>
      </c>
      <c r="C7477" t="s">
        <v>584</v>
      </c>
      <c r="D7477" t="s">
        <v>585</v>
      </c>
      <c r="E7477" t="s">
        <v>27</v>
      </c>
      <c r="F7477" t="s">
        <v>37</v>
      </c>
      <c r="G7477" t="s">
        <v>29</v>
      </c>
      <c r="H7477" t="s">
        <v>30</v>
      </c>
      <c r="I7477" t="s">
        <v>104</v>
      </c>
      <c r="J7477" t="s">
        <v>105</v>
      </c>
      <c r="K7477" t="s">
        <v>49</v>
      </c>
      <c r="L7477" s="8">
        <v>4.2</v>
      </c>
      <c r="M7477" s="8">
        <v>2.8</v>
      </c>
      <c r="N7477">
        <v>8</v>
      </c>
      <c r="O7477" s="8">
        <v>33.6</v>
      </c>
      <c r="P7477" s="14">
        <v>1.4500000000000001E-2</v>
      </c>
      <c r="Q7477" s="8">
        <v>0.49</v>
      </c>
      <c r="R7477" s="8">
        <v>33.11</v>
      </c>
      <c r="S7477" s="8">
        <v>22.4</v>
      </c>
      <c r="T7477" s="8">
        <v>10.71</v>
      </c>
      <c r="U7477">
        <v>0</v>
      </c>
      <c r="V7477" s="8">
        <v>0</v>
      </c>
      <c r="W7477" s="8">
        <v>0</v>
      </c>
      <c r="X7477" s="8">
        <v>10.71</v>
      </c>
    </row>
    <row r="7478" spans="1:24" x14ac:dyDescent="0.25">
      <c r="A7478" t="s">
        <v>7804</v>
      </c>
      <c r="B7478" s="1">
        <v>45645</v>
      </c>
      <c r="C7478" t="s">
        <v>475</v>
      </c>
      <c r="D7478" t="s">
        <v>476</v>
      </c>
      <c r="E7478" t="s">
        <v>63</v>
      </c>
      <c r="F7478" t="s">
        <v>37</v>
      </c>
      <c r="G7478" t="s">
        <v>64</v>
      </c>
      <c r="H7478" t="s">
        <v>65</v>
      </c>
      <c r="I7478" t="s">
        <v>127</v>
      </c>
      <c r="J7478" t="s">
        <v>128</v>
      </c>
      <c r="K7478" t="s">
        <v>33</v>
      </c>
      <c r="L7478" s="8">
        <v>7.2</v>
      </c>
      <c r="M7478" s="8">
        <v>3.6</v>
      </c>
      <c r="N7478">
        <v>13</v>
      </c>
      <c r="O7478" s="8">
        <v>93.6</v>
      </c>
      <c r="P7478" s="14">
        <v>4.1000000000000003E-3</v>
      </c>
      <c r="Q7478" s="8">
        <v>0.38</v>
      </c>
      <c r="R7478" s="8">
        <v>93.22</v>
      </c>
      <c r="S7478" s="8">
        <v>46.8</v>
      </c>
      <c r="T7478" s="8">
        <v>46.42</v>
      </c>
      <c r="U7478">
        <v>5</v>
      </c>
      <c r="V7478" s="8">
        <v>35.85</v>
      </c>
      <c r="W7478" s="8">
        <v>20.5</v>
      </c>
      <c r="X7478" s="8">
        <v>25.92</v>
      </c>
    </row>
    <row r="7479" spans="1:24" x14ac:dyDescent="0.25">
      <c r="A7479" t="s">
        <v>7805</v>
      </c>
      <c r="B7479" s="1">
        <v>45790</v>
      </c>
      <c r="C7479" t="s">
        <v>328</v>
      </c>
      <c r="D7479" t="s">
        <v>329</v>
      </c>
      <c r="E7479" t="s">
        <v>71</v>
      </c>
      <c r="F7479" t="s">
        <v>54</v>
      </c>
      <c r="G7479" t="s">
        <v>165</v>
      </c>
      <c r="H7479" t="s">
        <v>166</v>
      </c>
      <c r="I7479" t="s">
        <v>130</v>
      </c>
      <c r="J7479" t="s">
        <v>131</v>
      </c>
      <c r="K7479" t="s">
        <v>42</v>
      </c>
      <c r="L7479" s="8">
        <v>4.8</v>
      </c>
      <c r="M7479" s="8">
        <v>1.4</v>
      </c>
      <c r="N7479">
        <v>29</v>
      </c>
      <c r="O7479" s="8">
        <v>139.19999999999999</v>
      </c>
      <c r="P7479" s="14">
        <v>1.95E-2</v>
      </c>
      <c r="Q7479" s="8">
        <v>2.71</v>
      </c>
      <c r="R7479" s="8">
        <v>136.49</v>
      </c>
      <c r="S7479" s="8">
        <v>40.6</v>
      </c>
      <c r="T7479" s="8">
        <v>95.89</v>
      </c>
      <c r="U7479">
        <v>0</v>
      </c>
      <c r="V7479" s="8">
        <v>0</v>
      </c>
      <c r="W7479" s="8">
        <v>0</v>
      </c>
      <c r="X7479" s="8">
        <v>95.89</v>
      </c>
    </row>
    <row r="7480" spans="1:24" x14ac:dyDescent="0.25">
      <c r="A7480" t="s">
        <v>7806</v>
      </c>
      <c r="B7480" s="1">
        <v>46103</v>
      </c>
      <c r="C7480" t="s">
        <v>551</v>
      </c>
      <c r="D7480" t="s">
        <v>552</v>
      </c>
      <c r="E7480" t="s">
        <v>27</v>
      </c>
      <c r="F7480" t="s">
        <v>54</v>
      </c>
      <c r="G7480" t="s">
        <v>29</v>
      </c>
      <c r="H7480" t="s">
        <v>30</v>
      </c>
      <c r="I7480" t="s">
        <v>144</v>
      </c>
      <c r="J7480" t="s">
        <v>145</v>
      </c>
      <c r="K7480" t="s">
        <v>33</v>
      </c>
      <c r="L7480" s="8">
        <v>12</v>
      </c>
      <c r="M7480" s="8">
        <v>6.5</v>
      </c>
      <c r="N7480">
        <v>21</v>
      </c>
      <c r="O7480" s="8">
        <v>252</v>
      </c>
      <c r="P7480" s="14">
        <v>0.40710000000000002</v>
      </c>
      <c r="Q7480" s="8">
        <v>102.59</v>
      </c>
      <c r="R7480" s="8">
        <v>149.41</v>
      </c>
      <c r="S7480" s="8">
        <v>136.5</v>
      </c>
      <c r="T7480" s="8">
        <v>12.91</v>
      </c>
      <c r="U7480">
        <v>0</v>
      </c>
      <c r="V7480" s="8">
        <v>0</v>
      </c>
      <c r="W7480" s="8">
        <v>0</v>
      </c>
      <c r="X7480" s="8">
        <v>12.91</v>
      </c>
    </row>
    <row r="7481" spans="1:24" x14ac:dyDescent="0.25">
      <c r="A7481" t="s">
        <v>7807</v>
      </c>
      <c r="B7481" s="1">
        <v>45785</v>
      </c>
      <c r="C7481" t="s">
        <v>386</v>
      </c>
      <c r="D7481" t="s">
        <v>387</v>
      </c>
      <c r="E7481" t="s">
        <v>27</v>
      </c>
      <c r="F7481" t="s">
        <v>54</v>
      </c>
      <c r="G7481" t="s">
        <v>38</v>
      </c>
      <c r="H7481" t="s">
        <v>39</v>
      </c>
      <c r="I7481" t="s">
        <v>117</v>
      </c>
      <c r="J7481" t="s">
        <v>118</v>
      </c>
      <c r="K7481" t="s">
        <v>59</v>
      </c>
      <c r="L7481" s="8">
        <v>6</v>
      </c>
      <c r="M7481" s="8">
        <v>4.2</v>
      </c>
      <c r="N7481">
        <v>15</v>
      </c>
      <c r="O7481" s="8">
        <v>90</v>
      </c>
      <c r="P7481" s="14">
        <v>2.3900000000000001E-2</v>
      </c>
      <c r="Q7481" s="8">
        <v>2.15</v>
      </c>
      <c r="R7481" s="8">
        <v>87.85</v>
      </c>
      <c r="S7481" s="8">
        <v>63</v>
      </c>
      <c r="T7481" s="8">
        <v>24.85</v>
      </c>
      <c r="U7481">
        <v>0</v>
      </c>
      <c r="V7481" s="8">
        <v>0</v>
      </c>
      <c r="W7481" s="8">
        <v>0</v>
      </c>
      <c r="X7481" s="8">
        <v>24.85</v>
      </c>
    </row>
    <row r="7482" spans="1:24" x14ac:dyDescent="0.25">
      <c r="A7482" t="s">
        <v>7808</v>
      </c>
      <c r="B7482" s="1">
        <v>46200</v>
      </c>
      <c r="C7482" t="s">
        <v>528</v>
      </c>
      <c r="D7482" t="s">
        <v>529</v>
      </c>
      <c r="E7482" t="s">
        <v>27</v>
      </c>
      <c r="F7482" t="s">
        <v>54</v>
      </c>
      <c r="G7482" t="s">
        <v>38</v>
      </c>
      <c r="H7482" t="s">
        <v>39</v>
      </c>
      <c r="I7482" t="s">
        <v>156</v>
      </c>
      <c r="J7482" t="s">
        <v>157</v>
      </c>
      <c r="K7482" t="s">
        <v>42</v>
      </c>
      <c r="L7482" s="8">
        <v>6.2</v>
      </c>
      <c r="M7482" s="8">
        <v>1.9</v>
      </c>
      <c r="N7482">
        <v>215</v>
      </c>
      <c r="O7482" s="8">
        <v>1333</v>
      </c>
      <c r="P7482" s="14">
        <v>1.5E-3</v>
      </c>
      <c r="Q7482" s="8">
        <v>2</v>
      </c>
      <c r="R7482" s="8">
        <v>1331</v>
      </c>
      <c r="S7482" s="8">
        <v>408.5</v>
      </c>
      <c r="T7482" s="8">
        <v>922.5</v>
      </c>
      <c r="U7482">
        <v>78</v>
      </c>
      <c r="V7482" s="8">
        <v>482.87</v>
      </c>
      <c r="W7482" s="8">
        <v>187.2</v>
      </c>
      <c r="X7482" s="8">
        <v>735.3</v>
      </c>
    </row>
    <row r="7483" spans="1:24" x14ac:dyDescent="0.25">
      <c r="A7483" t="s">
        <v>7809</v>
      </c>
      <c r="B7483" s="1">
        <v>45910</v>
      </c>
      <c r="C7483" t="s">
        <v>508</v>
      </c>
      <c r="D7483" t="s">
        <v>509</v>
      </c>
      <c r="E7483" t="s">
        <v>27</v>
      </c>
      <c r="F7483" t="s">
        <v>89</v>
      </c>
      <c r="G7483" t="s">
        <v>38</v>
      </c>
      <c r="H7483" t="s">
        <v>39</v>
      </c>
      <c r="I7483" t="s">
        <v>117</v>
      </c>
      <c r="J7483" t="s">
        <v>118</v>
      </c>
      <c r="K7483" t="s">
        <v>59</v>
      </c>
      <c r="L7483" s="8">
        <v>6</v>
      </c>
      <c r="M7483" s="8">
        <v>4.2</v>
      </c>
      <c r="N7483">
        <v>190</v>
      </c>
      <c r="O7483" s="8">
        <v>1140</v>
      </c>
      <c r="P7483" s="14">
        <v>5.7500000000000002E-2</v>
      </c>
      <c r="Q7483" s="8">
        <v>65.55</v>
      </c>
      <c r="R7483" s="8">
        <v>1074.45</v>
      </c>
      <c r="S7483" s="8">
        <v>798</v>
      </c>
      <c r="T7483" s="8">
        <v>276.45</v>
      </c>
      <c r="U7483">
        <v>0</v>
      </c>
      <c r="V7483" s="8">
        <v>0</v>
      </c>
      <c r="W7483" s="8">
        <v>0</v>
      </c>
      <c r="X7483" s="8">
        <v>276.45</v>
      </c>
    </row>
    <row r="7484" spans="1:24" x14ac:dyDescent="0.25">
      <c r="A7484" t="s">
        <v>7810</v>
      </c>
      <c r="B7484" s="1">
        <v>45298</v>
      </c>
      <c r="C7484" t="s">
        <v>77</v>
      </c>
      <c r="D7484" t="s">
        <v>78</v>
      </c>
      <c r="E7484" t="s">
        <v>63</v>
      </c>
      <c r="F7484" t="s">
        <v>37</v>
      </c>
      <c r="G7484" t="s">
        <v>64</v>
      </c>
      <c r="H7484" t="s">
        <v>65</v>
      </c>
      <c r="I7484" t="s">
        <v>84</v>
      </c>
      <c r="J7484" t="s">
        <v>85</v>
      </c>
      <c r="K7484" t="s">
        <v>42</v>
      </c>
      <c r="L7484" s="8">
        <v>9.9</v>
      </c>
      <c r="M7484" s="8">
        <v>3.1</v>
      </c>
      <c r="N7484">
        <v>6</v>
      </c>
      <c r="O7484" s="8">
        <v>59.4</v>
      </c>
      <c r="P7484" s="14">
        <v>3.3700000000000001E-2</v>
      </c>
      <c r="Q7484" s="8">
        <v>2</v>
      </c>
      <c r="R7484" s="8">
        <v>57.4</v>
      </c>
      <c r="S7484" s="8">
        <v>18.600000000000001</v>
      </c>
      <c r="T7484" s="8">
        <v>38.799999999999997</v>
      </c>
      <c r="U7484">
        <v>0</v>
      </c>
      <c r="V7484" s="8">
        <v>0</v>
      </c>
      <c r="W7484" s="8">
        <v>0</v>
      </c>
      <c r="X7484" s="8">
        <v>38.799999999999997</v>
      </c>
    </row>
    <row r="7485" spans="1:24" x14ac:dyDescent="0.25">
      <c r="A7485" t="s">
        <v>7811</v>
      </c>
      <c r="B7485" s="1">
        <v>45805</v>
      </c>
      <c r="C7485" t="s">
        <v>671</v>
      </c>
      <c r="D7485" t="s">
        <v>672</v>
      </c>
      <c r="E7485" t="s">
        <v>27</v>
      </c>
      <c r="F7485" t="s">
        <v>89</v>
      </c>
      <c r="G7485" t="s">
        <v>29</v>
      </c>
      <c r="H7485" t="s">
        <v>30</v>
      </c>
      <c r="I7485" t="s">
        <v>117</v>
      </c>
      <c r="J7485" t="s">
        <v>118</v>
      </c>
      <c r="K7485" t="s">
        <v>59</v>
      </c>
      <c r="L7485" s="8">
        <v>6</v>
      </c>
      <c r="M7485" s="8">
        <v>4.2</v>
      </c>
      <c r="N7485">
        <v>973</v>
      </c>
      <c r="O7485" s="8">
        <v>5838</v>
      </c>
      <c r="P7485" s="14">
        <v>0.1047</v>
      </c>
      <c r="Q7485" s="8">
        <v>611.24</v>
      </c>
      <c r="R7485" s="8">
        <v>5226.76</v>
      </c>
      <c r="S7485" s="8">
        <v>4086.6</v>
      </c>
      <c r="T7485" s="8">
        <v>1140.1600000000001</v>
      </c>
      <c r="U7485">
        <v>0</v>
      </c>
      <c r="V7485" s="8">
        <v>0</v>
      </c>
      <c r="W7485" s="8">
        <v>0</v>
      </c>
      <c r="X7485" s="8">
        <v>1140.1600000000001</v>
      </c>
    </row>
    <row r="7486" spans="1:24" x14ac:dyDescent="0.25">
      <c r="A7486" t="s">
        <v>7812</v>
      </c>
      <c r="B7486" s="1">
        <v>46195</v>
      </c>
      <c r="C7486" t="s">
        <v>110</v>
      </c>
      <c r="D7486" t="s">
        <v>111</v>
      </c>
      <c r="E7486" t="s">
        <v>27</v>
      </c>
      <c r="F7486" t="s">
        <v>37</v>
      </c>
      <c r="G7486" t="s">
        <v>38</v>
      </c>
      <c r="H7486" t="s">
        <v>39</v>
      </c>
      <c r="I7486" t="s">
        <v>130</v>
      </c>
      <c r="J7486" t="s">
        <v>131</v>
      </c>
      <c r="K7486" t="s">
        <v>42</v>
      </c>
      <c r="L7486" s="8">
        <v>4.8</v>
      </c>
      <c r="M7486" s="8">
        <v>1.4</v>
      </c>
      <c r="N7486">
        <v>12</v>
      </c>
      <c r="O7486" s="8">
        <v>57.6</v>
      </c>
      <c r="P7486" s="14">
        <v>3.3000000000000002E-2</v>
      </c>
      <c r="Q7486" s="8">
        <v>1.9</v>
      </c>
      <c r="R7486" s="8">
        <v>55.7</v>
      </c>
      <c r="S7486" s="8">
        <v>16.8</v>
      </c>
      <c r="T7486" s="8">
        <v>38.9</v>
      </c>
      <c r="U7486">
        <v>0</v>
      </c>
      <c r="V7486" s="8">
        <v>0</v>
      </c>
      <c r="W7486" s="8">
        <v>0</v>
      </c>
      <c r="X7486" s="8">
        <v>38.9</v>
      </c>
    </row>
    <row r="7487" spans="1:24" x14ac:dyDescent="0.25">
      <c r="A7487" t="s">
        <v>7813</v>
      </c>
      <c r="B7487" s="1">
        <v>45434</v>
      </c>
      <c r="C7487" t="s">
        <v>168</v>
      </c>
      <c r="D7487" t="s">
        <v>169</v>
      </c>
      <c r="E7487" t="s">
        <v>63</v>
      </c>
      <c r="F7487" t="s">
        <v>46</v>
      </c>
      <c r="G7487" t="s">
        <v>79</v>
      </c>
      <c r="H7487" t="s">
        <v>80</v>
      </c>
      <c r="I7487" t="s">
        <v>144</v>
      </c>
      <c r="J7487" t="s">
        <v>145</v>
      </c>
      <c r="K7487" t="s">
        <v>33</v>
      </c>
      <c r="L7487" s="8">
        <v>12</v>
      </c>
      <c r="M7487" s="8">
        <v>6.5</v>
      </c>
      <c r="N7487">
        <v>48</v>
      </c>
      <c r="O7487" s="8">
        <v>576</v>
      </c>
      <c r="P7487" s="14">
        <v>0.1895</v>
      </c>
      <c r="Q7487" s="8">
        <v>109.15</v>
      </c>
      <c r="R7487" s="8">
        <v>466.85</v>
      </c>
      <c r="S7487" s="8">
        <v>312</v>
      </c>
      <c r="T7487" s="8">
        <v>154.85</v>
      </c>
      <c r="U7487">
        <v>0</v>
      </c>
      <c r="V7487" s="8">
        <v>0</v>
      </c>
      <c r="W7487" s="8">
        <v>0</v>
      </c>
      <c r="X7487" s="8">
        <v>154.85</v>
      </c>
    </row>
    <row r="7488" spans="1:24" x14ac:dyDescent="0.25">
      <c r="A7488" t="s">
        <v>7814</v>
      </c>
      <c r="B7488" s="1">
        <v>45742</v>
      </c>
      <c r="C7488" t="s">
        <v>220</v>
      </c>
      <c r="D7488" t="s">
        <v>221</v>
      </c>
      <c r="E7488" t="s">
        <v>71</v>
      </c>
      <c r="F7488" t="s">
        <v>28</v>
      </c>
      <c r="G7488" t="s">
        <v>72</v>
      </c>
      <c r="H7488" t="s">
        <v>73</v>
      </c>
      <c r="I7488" t="s">
        <v>74</v>
      </c>
      <c r="J7488" t="s">
        <v>75</v>
      </c>
      <c r="K7488" t="s">
        <v>49</v>
      </c>
      <c r="L7488" s="8">
        <v>11</v>
      </c>
      <c r="M7488" s="8">
        <v>6.8</v>
      </c>
      <c r="N7488">
        <v>303</v>
      </c>
      <c r="O7488" s="8">
        <v>3333</v>
      </c>
      <c r="P7488" s="14">
        <v>5.79E-2</v>
      </c>
      <c r="Q7488" s="8">
        <v>192.98</v>
      </c>
      <c r="R7488" s="8">
        <v>3140.02</v>
      </c>
      <c r="S7488" s="8">
        <v>2060.4</v>
      </c>
      <c r="T7488" s="8">
        <v>1079.6199999999999</v>
      </c>
      <c r="U7488">
        <v>0</v>
      </c>
      <c r="V7488" s="8">
        <v>0</v>
      </c>
      <c r="W7488" s="8">
        <v>0</v>
      </c>
      <c r="X7488" s="8">
        <v>1079.6199999999999</v>
      </c>
    </row>
    <row r="7489" spans="1:24" x14ac:dyDescent="0.25">
      <c r="A7489" t="s">
        <v>7815</v>
      </c>
      <c r="B7489" s="1">
        <v>45461</v>
      </c>
      <c r="C7489" t="s">
        <v>584</v>
      </c>
      <c r="D7489" t="s">
        <v>585</v>
      </c>
      <c r="E7489" t="s">
        <v>27</v>
      </c>
      <c r="F7489" t="s">
        <v>37</v>
      </c>
      <c r="G7489" t="s">
        <v>29</v>
      </c>
      <c r="H7489" t="s">
        <v>30</v>
      </c>
      <c r="I7489" t="s">
        <v>66</v>
      </c>
      <c r="J7489" t="s">
        <v>67</v>
      </c>
      <c r="K7489" t="s">
        <v>33</v>
      </c>
      <c r="L7489" s="8">
        <v>4.5</v>
      </c>
      <c r="M7489" s="8">
        <v>2.1</v>
      </c>
      <c r="N7489">
        <v>11</v>
      </c>
      <c r="O7489" s="8">
        <v>49.5</v>
      </c>
      <c r="P7489" s="14">
        <v>9.7999999999999997E-3</v>
      </c>
      <c r="Q7489" s="8">
        <v>0.49</v>
      </c>
      <c r="R7489" s="8">
        <v>49.01</v>
      </c>
      <c r="S7489" s="8">
        <v>23.1</v>
      </c>
      <c r="T7489" s="8">
        <v>25.91</v>
      </c>
      <c r="U7489">
        <v>0</v>
      </c>
      <c r="V7489" s="8">
        <v>0</v>
      </c>
      <c r="W7489" s="8">
        <v>0</v>
      </c>
      <c r="X7489" s="8">
        <v>25.91</v>
      </c>
    </row>
    <row r="7490" spans="1:24" x14ac:dyDescent="0.25">
      <c r="A7490" t="s">
        <v>7816</v>
      </c>
      <c r="B7490" s="1">
        <v>45527</v>
      </c>
      <c r="C7490" t="s">
        <v>325</v>
      </c>
      <c r="D7490" t="s">
        <v>326</v>
      </c>
      <c r="E7490" t="s">
        <v>27</v>
      </c>
      <c r="F7490" t="s">
        <v>37</v>
      </c>
      <c r="G7490" t="s">
        <v>29</v>
      </c>
      <c r="H7490" t="s">
        <v>30</v>
      </c>
      <c r="I7490" t="s">
        <v>130</v>
      </c>
      <c r="J7490" t="s">
        <v>131</v>
      </c>
      <c r="K7490" t="s">
        <v>42</v>
      </c>
      <c r="L7490" s="8">
        <v>4.8</v>
      </c>
      <c r="M7490" s="8">
        <v>1.4</v>
      </c>
      <c r="N7490">
        <v>17</v>
      </c>
      <c r="O7490" s="8">
        <v>81.599999999999994</v>
      </c>
      <c r="P7490" s="14">
        <v>4.3E-3</v>
      </c>
      <c r="Q7490" s="8">
        <v>0.35</v>
      </c>
      <c r="R7490" s="8">
        <v>81.25</v>
      </c>
      <c r="S7490" s="8">
        <v>23.8</v>
      </c>
      <c r="T7490" s="8">
        <v>57.45</v>
      </c>
      <c r="U7490">
        <v>0</v>
      </c>
      <c r="V7490" s="8">
        <v>0</v>
      </c>
      <c r="W7490" s="8">
        <v>0</v>
      </c>
      <c r="X7490" s="8">
        <v>57.45</v>
      </c>
    </row>
    <row r="7491" spans="1:24" x14ac:dyDescent="0.25">
      <c r="A7491" t="s">
        <v>7817</v>
      </c>
      <c r="B7491" s="1">
        <v>45370</v>
      </c>
      <c r="C7491" t="s">
        <v>394</v>
      </c>
      <c r="D7491" t="s">
        <v>395</v>
      </c>
      <c r="E7491" t="s">
        <v>71</v>
      </c>
      <c r="F7491" t="s">
        <v>37</v>
      </c>
      <c r="G7491" t="s">
        <v>165</v>
      </c>
      <c r="H7491" t="s">
        <v>166</v>
      </c>
      <c r="I7491" t="s">
        <v>185</v>
      </c>
      <c r="J7491" t="s">
        <v>186</v>
      </c>
      <c r="K7491" t="s">
        <v>59</v>
      </c>
      <c r="L7491" s="8">
        <v>4.9000000000000004</v>
      </c>
      <c r="M7491" s="8">
        <v>3.1</v>
      </c>
      <c r="N7491">
        <v>26</v>
      </c>
      <c r="O7491" s="8">
        <v>127.4</v>
      </c>
      <c r="P7491" s="14">
        <v>4.4600000000000001E-2</v>
      </c>
      <c r="Q7491" s="8">
        <v>5.68</v>
      </c>
      <c r="R7491" s="8">
        <v>121.72</v>
      </c>
      <c r="S7491" s="8">
        <v>80.599999999999994</v>
      </c>
      <c r="T7491" s="8">
        <v>41.12</v>
      </c>
      <c r="U7491">
        <v>0</v>
      </c>
      <c r="V7491" s="8">
        <v>0</v>
      </c>
      <c r="W7491" s="8">
        <v>0</v>
      </c>
      <c r="X7491" s="8">
        <v>41.12</v>
      </c>
    </row>
    <row r="7492" spans="1:24" x14ac:dyDescent="0.25">
      <c r="A7492" t="s">
        <v>7818</v>
      </c>
      <c r="B7492" s="1">
        <v>45818</v>
      </c>
      <c r="C7492" t="s">
        <v>340</v>
      </c>
      <c r="D7492" t="s">
        <v>341</v>
      </c>
      <c r="E7492" t="s">
        <v>27</v>
      </c>
      <c r="F7492" t="s">
        <v>54</v>
      </c>
      <c r="G7492" t="s">
        <v>38</v>
      </c>
      <c r="H7492" t="s">
        <v>39</v>
      </c>
      <c r="I7492" t="s">
        <v>40</v>
      </c>
      <c r="J7492" t="s">
        <v>41</v>
      </c>
      <c r="K7492" t="s">
        <v>42</v>
      </c>
      <c r="L7492" s="8">
        <v>14.5</v>
      </c>
      <c r="M7492" s="8">
        <v>4.2</v>
      </c>
      <c r="N7492">
        <v>32</v>
      </c>
      <c r="O7492" s="8">
        <v>464</v>
      </c>
      <c r="P7492" s="14">
        <v>1.55E-2</v>
      </c>
      <c r="Q7492" s="8">
        <v>7.19</v>
      </c>
      <c r="R7492" s="8">
        <v>456.81</v>
      </c>
      <c r="S7492" s="8">
        <v>134.4</v>
      </c>
      <c r="T7492" s="8">
        <v>322.41000000000003</v>
      </c>
      <c r="U7492">
        <v>0</v>
      </c>
      <c r="V7492" s="8">
        <v>0</v>
      </c>
      <c r="W7492" s="8">
        <v>0</v>
      </c>
      <c r="X7492" s="8">
        <v>322.41000000000003</v>
      </c>
    </row>
    <row r="7493" spans="1:24" x14ac:dyDescent="0.25">
      <c r="A7493" t="s">
        <v>7819</v>
      </c>
      <c r="B7493" s="1">
        <v>45950</v>
      </c>
      <c r="C7493" t="s">
        <v>763</v>
      </c>
      <c r="D7493" t="s">
        <v>764</v>
      </c>
      <c r="E7493" t="s">
        <v>71</v>
      </c>
      <c r="F7493" t="s">
        <v>46</v>
      </c>
      <c r="G7493" t="s">
        <v>72</v>
      </c>
      <c r="H7493" t="s">
        <v>73</v>
      </c>
      <c r="I7493" t="s">
        <v>66</v>
      </c>
      <c r="J7493" t="s">
        <v>67</v>
      </c>
      <c r="K7493" t="s">
        <v>33</v>
      </c>
      <c r="L7493" s="8">
        <v>4.5</v>
      </c>
      <c r="M7493" s="8">
        <v>2.1</v>
      </c>
      <c r="N7493">
        <v>27</v>
      </c>
      <c r="O7493" s="8">
        <v>121.5</v>
      </c>
      <c r="P7493" s="14">
        <v>0.17929999999999999</v>
      </c>
      <c r="Q7493" s="8">
        <v>21.78</v>
      </c>
      <c r="R7493" s="8">
        <v>99.72</v>
      </c>
      <c r="S7493" s="8">
        <v>56.7</v>
      </c>
      <c r="T7493" s="8">
        <v>43.02</v>
      </c>
      <c r="U7493">
        <v>0</v>
      </c>
      <c r="V7493" s="8">
        <v>0</v>
      </c>
      <c r="W7493" s="8">
        <v>0</v>
      </c>
      <c r="X7493" s="8">
        <v>43.02</v>
      </c>
    </row>
    <row r="7494" spans="1:24" x14ac:dyDescent="0.25">
      <c r="A7494" t="s">
        <v>7820</v>
      </c>
      <c r="B7494" s="1">
        <v>45579</v>
      </c>
      <c r="C7494" t="s">
        <v>269</v>
      </c>
      <c r="D7494" t="s">
        <v>270</v>
      </c>
      <c r="E7494" t="s">
        <v>27</v>
      </c>
      <c r="F7494" t="s">
        <v>37</v>
      </c>
      <c r="G7494" t="s">
        <v>38</v>
      </c>
      <c r="H7494" t="s">
        <v>39</v>
      </c>
      <c r="I7494" t="s">
        <v>112</v>
      </c>
      <c r="J7494" t="s">
        <v>113</v>
      </c>
      <c r="K7494" t="s">
        <v>42</v>
      </c>
      <c r="L7494" s="8">
        <v>8.5</v>
      </c>
      <c r="M7494" s="8">
        <v>2.8</v>
      </c>
      <c r="N7494">
        <v>6</v>
      </c>
      <c r="O7494" s="8">
        <v>51</v>
      </c>
      <c r="P7494" s="14">
        <v>1.5E-3</v>
      </c>
      <c r="Q7494" s="8">
        <v>0.08</v>
      </c>
      <c r="R7494" s="8">
        <v>50.92</v>
      </c>
      <c r="S7494" s="8">
        <v>16.8</v>
      </c>
      <c r="T7494" s="8">
        <v>34.119999999999997</v>
      </c>
      <c r="U7494">
        <v>0</v>
      </c>
      <c r="V7494" s="8">
        <v>0</v>
      </c>
      <c r="W7494" s="8">
        <v>0</v>
      </c>
      <c r="X7494" s="8">
        <v>34.119999999999997</v>
      </c>
    </row>
    <row r="7495" spans="1:24" x14ac:dyDescent="0.25">
      <c r="A7495" t="s">
        <v>7821</v>
      </c>
      <c r="B7495" s="1">
        <v>45508</v>
      </c>
      <c r="C7495" t="s">
        <v>567</v>
      </c>
      <c r="D7495" t="s">
        <v>568</v>
      </c>
      <c r="E7495" t="s">
        <v>27</v>
      </c>
      <c r="F7495" t="s">
        <v>37</v>
      </c>
      <c r="G7495" t="s">
        <v>38</v>
      </c>
      <c r="H7495" t="s">
        <v>39</v>
      </c>
      <c r="I7495" t="s">
        <v>104</v>
      </c>
      <c r="J7495" t="s">
        <v>105</v>
      </c>
      <c r="K7495" t="s">
        <v>49</v>
      </c>
      <c r="L7495" s="8">
        <v>4.2</v>
      </c>
      <c r="M7495" s="8">
        <v>2.8</v>
      </c>
      <c r="N7495">
        <v>21</v>
      </c>
      <c r="O7495" s="8">
        <v>88.2</v>
      </c>
      <c r="P7495" s="14">
        <v>2.2200000000000001E-2</v>
      </c>
      <c r="Q7495" s="8">
        <v>1.96</v>
      </c>
      <c r="R7495" s="8">
        <v>86.24</v>
      </c>
      <c r="S7495" s="8">
        <v>58.8</v>
      </c>
      <c r="T7495" s="8">
        <v>27.44</v>
      </c>
      <c r="U7495">
        <v>0</v>
      </c>
      <c r="V7495" s="8">
        <v>0</v>
      </c>
      <c r="W7495" s="8">
        <v>0</v>
      </c>
      <c r="X7495" s="8">
        <v>27.44</v>
      </c>
    </row>
    <row r="7496" spans="1:24" x14ac:dyDescent="0.25">
      <c r="A7496" t="s">
        <v>7822</v>
      </c>
      <c r="B7496" s="1">
        <v>45445</v>
      </c>
      <c r="C7496" t="s">
        <v>445</v>
      </c>
      <c r="D7496" t="s">
        <v>446</v>
      </c>
      <c r="E7496" t="s">
        <v>71</v>
      </c>
      <c r="F7496" t="s">
        <v>89</v>
      </c>
      <c r="G7496" t="s">
        <v>72</v>
      </c>
      <c r="H7496" t="s">
        <v>73</v>
      </c>
      <c r="I7496" t="s">
        <v>156</v>
      </c>
      <c r="J7496" t="s">
        <v>157</v>
      </c>
      <c r="K7496" t="s">
        <v>42</v>
      </c>
      <c r="L7496" s="8">
        <v>6.2</v>
      </c>
      <c r="M7496" s="8">
        <v>1.9</v>
      </c>
      <c r="N7496">
        <v>227</v>
      </c>
      <c r="O7496" s="8">
        <v>1407.4</v>
      </c>
      <c r="P7496" s="14">
        <v>0.1031</v>
      </c>
      <c r="Q7496" s="8">
        <v>145.1</v>
      </c>
      <c r="R7496" s="8">
        <v>1262.3</v>
      </c>
      <c r="S7496" s="8">
        <v>431.3</v>
      </c>
      <c r="T7496" s="8">
        <v>831</v>
      </c>
      <c r="U7496">
        <v>0</v>
      </c>
      <c r="V7496" s="8">
        <v>0</v>
      </c>
      <c r="W7496" s="8">
        <v>0</v>
      </c>
      <c r="X7496" s="8">
        <v>831</v>
      </c>
    </row>
    <row r="7497" spans="1:24" x14ac:dyDescent="0.25">
      <c r="A7497" t="s">
        <v>7823</v>
      </c>
      <c r="B7497" s="1">
        <v>45483</v>
      </c>
      <c r="C7497" t="s">
        <v>472</v>
      </c>
      <c r="D7497" t="s">
        <v>473</v>
      </c>
      <c r="E7497" t="s">
        <v>71</v>
      </c>
      <c r="F7497" t="s">
        <v>54</v>
      </c>
      <c r="G7497" t="s">
        <v>165</v>
      </c>
      <c r="H7497" t="s">
        <v>166</v>
      </c>
      <c r="I7497" t="s">
        <v>47</v>
      </c>
      <c r="J7497" t="s">
        <v>48</v>
      </c>
      <c r="K7497" t="s">
        <v>49</v>
      </c>
      <c r="L7497" s="8">
        <v>5</v>
      </c>
      <c r="M7497" s="8">
        <v>3.2</v>
      </c>
      <c r="N7497">
        <v>17</v>
      </c>
      <c r="O7497" s="8">
        <v>85</v>
      </c>
      <c r="P7497" s="14">
        <v>8.6999999999999994E-3</v>
      </c>
      <c r="Q7497" s="8">
        <v>0.74</v>
      </c>
      <c r="R7497" s="8">
        <v>84.26</v>
      </c>
      <c r="S7497" s="8">
        <v>54.4</v>
      </c>
      <c r="T7497" s="8">
        <v>29.86</v>
      </c>
      <c r="U7497">
        <v>0</v>
      </c>
      <c r="V7497" s="8">
        <v>0</v>
      </c>
      <c r="W7497" s="8">
        <v>0</v>
      </c>
      <c r="X7497" s="8">
        <v>29.86</v>
      </c>
    </row>
    <row r="7498" spans="1:24" x14ac:dyDescent="0.25">
      <c r="A7498" t="s">
        <v>7824</v>
      </c>
      <c r="B7498" s="1">
        <v>45453</v>
      </c>
      <c r="C7498" t="s">
        <v>44</v>
      </c>
      <c r="D7498" t="s">
        <v>45</v>
      </c>
      <c r="E7498" t="s">
        <v>27</v>
      </c>
      <c r="F7498" t="s">
        <v>46</v>
      </c>
      <c r="G7498" t="s">
        <v>38</v>
      </c>
      <c r="H7498" t="s">
        <v>39</v>
      </c>
      <c r="I7498" t="s">
        <v>57</v>
      </c>
      <c r="J7498" t="s">
        <v>58</v>
      </c>
      <c r="K7498" t="s">
        <v>59</v>
      </c>
      <c r="L7498" s="8">
        <v>10.5</v>
      </c>
      <c r="M7498" s="8">
        <v>7.5</v>
      </c>
      <c r="N7498">
        <v>5</v>
      </c>
      <c r="O7498" s="8">
        <v>52.5</v>
      </c>
      <c r="P7498" s="14">
        <v>9.2100000000000001E-2</v>
      </c>
      <c r="Q7498" s="8">
        <v>4.84</v>
      </c>
      <c r="R7498" s="8">
        <v>47.66</v>
      </c>
      <c r="S7498" s="8">
        <v>37.5</v>
      </c>
      <c r="T7498" s="8">
        <v>10.16</v>
      </c>
      <c r="U7498">
        <v>0</v>
      </c>
      <c r="V7498" s="8">
        <v>0</v>
      </c>
      <c r="W7498" s="8">
        <v>0</v>
      </c>
      <c r="X7498" s="8">
        <v>10.16</v>
      </c>
    </row>
    <row r="7499" spans="1:24" x14ac:dyDescent="0.25">
      <c r="A7499" t="s">
        <v>7825</v>
      </c>
      <c r="B7499" s="1">
        <v>45662</v>
      </c>
      <c r="C7499" t="s">
        <v>195</v>
      </c>
      <c r="D7499" t="s">
        <v>196</v>
      </c>
      <c r="E7499" t="s">
        <v>150</v>
      </c>
      <c r="F7499" t="s">
        <v>89</v>
      </c>
      <c r="G7499" t="s">
        <v>151</v>
      </c>
      <c r="H7499" t="s">
        <v>152</v>
      </c>
      <c r="I7499" t="s">
        <v>104</v>
      </c>
      <c r="J7499" t="s">
        <v>105</v>
      </c>
      <c r="K7499" t="s">
        <v>49</v>
      </c>
      <c r="L7499" s="8">
        <v>4.2</v>
      </c>
      <c r="M7499" s="8">
        <v>2.8</v>
      </c>
      <c r="N7499">
        <v>167</v>
      </c>
      <c r="O7499" s="8">
        <v>701.4</v>
      </c>
      <c r="P7499" s="14">
        <v>0.16059999999999999</v>
      </c>
      <c r="Q7499" s="8">
        <v>112.64</v>
      </c>
      <c r="R7499" s="8">
        <v>588.76</v>
      </c>
      <c r="S7499" s="8">
        <v>467.6</v>
      </c>
      <c r="T7499" s="8">
        <v>121.16</v>
      </c>
      <c r="U7499">
        <v>0</v>
      </c>
      <c r="V7499" s="8">
        <v>0</v>
      </c>
      <c r="W7499" s="8">
        <v>0</v>
      </c>
      <c r="X7499" s="8">
        <v>121.16</v>
      </c>
    </row>
    <row r="7500" spans="1:24" x14ac:dyDescent="0.25">
      <c r="A7500" t="s">
        <v>7826</v>
      </c>
      <c r="B7500" s="1">
        <v>45908</v>
      </c>
      <c r="C7500" t="s">
        <v>139</v>
      </c>
      <c r="D7500" t="s">
        <v>140</v>
      </c>
      <c r="E7500" t="s">
        <v>63</v>
      </c>
      <c r="F7500" t="s">
        <v>54</v>
      </c>
      <c r="G7500" t="s">
        <v>64</v>
      </c>
      <c r="H7500" t="s">
        <v>65</v>
      </c>
      <c r="I7500" t="s">
        <v>99</v>
      </c>
      <c r="J7500" t="s">
        <v>100</v>
      </c>
      <c r="K7500" t="s">
        <v>49</v>
      </c>
      <c r="L7500" s="8">
        <v>3.8</v>
      </c>
      <c r="M7500" s="8">
        <v>2.6</v>
      </c>
      <c r="N7500">
        <v>46</v>
      </c>
      <c r="O7500" s="8">
        <v>174.8</v>
      </c>
      <c r="P7500" s="14">
        <v>8.5000000000000006E-3</v>
      </c>
      <c r="Q7500" s="8">
        <v>1.49</v>
      </c>
      <c r="R7500" s="8">
        <v>173.31</v>
      </c>
      <c r="S7500" s="8">
        <v>119.6</v>
      </c>
      <c r="T7500" s="8">
        <v>53.71</v>
      </c>
      <c r="U7500">
        <v>0</v>
      </c>
      <c r="V7500" s="8">
        <v>0</v>
      </c>
      <c r="W7500" s="8">
        <v>0</v>
      </c>
      <c r="X7500" s="8">
        <v>53.71</v>
      </c>
    </row>
    <row r="7501" spans="1:24" x14ac:dyDescent="0.25">
      <c r="A7501" t="s">
        <v>7827</v>
      </c>
      <c r="B7501" s="1">
        <v>46026</v>
      </c>
      <c r="C7501" t="s">
        <v>689</v>
      </c>
      <c r="D7501" t="s">
        <v>690</v>
      </c>
      <c r="E7501" t="s">
        <v>27</v>
      </c>
      <c r="F7501" t="s">
        <v>54</v>
      </c>
      <c r="G7501" t="s">
        <v>38</v>
      </c>
      <c r="H7501" t="s">
        <v>39</v>
      </c>
      <c r="I7501" t="s">
        <v>130</v>
      </c>
      <c r="J7501" t="s">
        <v>131</v>
      </c>
      <c r="K7501" t="s">
        <v>42</v>
      </c>
      <c r="L7501" s="8">
        <v>4.8</v>
      </c>
      <c r="M7501" s="8">
        <v>1.4</v>
      </c>
      <c r="N7501">
        <v>15</v>
      </c>
      <c r="O7501" s="8">
        <v>72</v>
      </c>
      <c r="P7501" s="14">
        <v>3.0300000000000001E-2</v>
      </c>
      <c r="Q7501" s="8">
        <v>2.1800000000000002</v>
      </c>
      <c r="R7501" s="8">
        <v>69.819999999999993</v>
      </c>
      <c r="S7501" s="8">
        <v>21</v>
      </c>
      <c r="T7501" s="8">
        <v>48.82</v>
      </c>
      <c r="U7501">
        <v>0</v>
      </c>
      <c r="V7501" s="8">
        <v>0</v>
      </c>
      <c r="W7501" s="8">
        <v>0</v>
      </c>
      <c r="X7501" s="8">
        <v>48.82</v>
      </c>
    </row>
    <row r="7502" spans="1:24" x14ac:dyDescent="0.25">
      <c r="A7502" t="s">
        <v>7828</v>
      </c>
      <c r="B7502" s="1">
        <v>46128</v>
      </c>
      <c r="C7502" t="s">
        <v>168</v>
      </c>
      <c r="D7502" t="s">
        <v>169</v>
      </c>
      <c r="E7502" t="s">
        <v>63</v>
      </c>
      <c r="F7502" t="s">
        <v>46</v>
      </c>
      <c r="G7502" t="s">
        <v>64</v>
      </c>
      <c r="H7502" t="s">
        <v>65</v>
      </c>
      <c r="I7502" t="s">
        <v>66</v>
      </c>
      <c r="J7502" t="s">
        <v>67</v>
      </c>
      <c r="K7502" t="s">
        <v>33</v>
      </c>
      <c r="L7502" s="8">
        <v>4.5</v>
      </c>
      <c r="M7502" s="8">
        <v>2.1</v>
      </c>
      <c r="N7502">
        <v>29</v>
      </c>
      <c r="O7502" s="8">
        <v>130.5</v>
      </c>
      <c r="P7502" s="14">
        <v>0.25280000000000002</v>
      </c>
      <c r="Q7502" s="8">
        <v>32.99</v>
      </c>
      <c r="R7502" s="8">
        <v>97.51</v>
      </c>
      <c r="S7502" s="8">
        <v>60.9</v>
      </c>
      <c r="T7502" s="8">
        <v>36.61</v>
      </c>
      <c r="U7502">
        <v>0</v>
      </c>
      <c r="V7502" s="8">
        <v>0</v>
      </c>
      <c r="W7502" s="8">
        <v>0</v>
      </c>
      <c r="X7502" s="8">
        <v>36.61</v>
      </c>
    </row>
    <row r="7503" spans="1:24" x14ac:dyDescent="0.25">
      <c r="A7503" t="s">
        <v>7829</v>
      </c>
      <c r="B7503" s="1">
        <v>45413</v>
      </c>
      <c r="C7503" t="s">
        <v>472</v>
      </c>
      <c r="D7503" t="s">
        <v>473</v>
      </c>
      <c r="E7503" t="s">
        <v>71</v>
      </c>
      <c r="F7503" t="s">
        <v>54</v>
      </c>
      <c r="G7503" t="s">
        <v>165</v>
      </c>
      <c r="H7503" t="s">
        <v>166</v>
      </c>
      <c r="I7503" t="s">
        <v>47</v>
      </c>
      <c r="J7503" t="s">
        <v>48</v>
      </c>
      <c r="K7503" t="s">
        <v>49</v>
      </c>
      <c r="L7503" s="8">
        <v>5</v>
      </c>
      <c r="M7503" s="8">
        <v>3.2</v>
      </c>
      <c r="N7503">
        <v>30</v>
      </c>
      <c r="O7503" s="8">
        <v>150</v>
      </c>
      <c r="P7503" s="14">
        <v>0.4214</v>
      </c>
      <c r="Q7503" s="8">
        <v>63.21</v>
      </c>
      <c r="R7503" s="8">
        <v>86.79</v>
      </c>
      <c r="S7503" s="8">
        <v>96</v>
      </c>
      <c r="T7503" s="8">
        <v>-9.2100000000000009</v>
      </c>
      <c r="U7503">
        <v>0</v>
      </c>
      <c r="V7503" s="8">
        <v>0</v>
      </c>
      <c r="W7503" s="8">
        <v>0</v>
      </c>
      <c r="X7503" s="8">
        <v>-9.2100000000000009</v>
      </c>
    </row>
    <row r="7504" spans="1:24" x14ac:dyDescent="0.25">
      <c r="A7504" t="s">
        <v>7830</v>
      </c>
      <c r="B7504" s="1">
        <v>45968</v>
      </c>
      <c r="C7504" t="s">
        <v>61</v>
      </c>
      <c r="D7504" t="s">
        <v>62</v>
      </c>
      <c r="E7504" t="s">
        <v>63</v>
      </c>
      <c r="F7504" t="s">
        <v>46</v>
      </c>
      <c r="G7504" t="s">
        <v>79</v>
      </c>
      <c r="H7504" t="s">
        <v>80</v>
      </c>
      <c r="I7504" t="s">
        <v>40</v>
      </c>
      <c r="J7504" t="s">
        <v>41</v>
      </c>
      <c r="K7504" t="s">
        <v>42</v>
      </c>
      <c r="L7504" s="8">
        <v>14.5</v>
      </c>
      <c r="M7504" s="8">
        <v>4.2</v>
      </c>
      <c r="N7504">
        <v>20</v>
      </c>
      <c r="O7504" s="8">
        <v>290</v>
      </c>
      <c r="P7504" s="14">
        <v>4.4400000000000002E-2</v>
      </c>
      <c r="Q7504" s="8">
        <v>12.88</v>
      </c>
      <c r="R7504" s="8">
        <v>277.12</v>
      </c>
      <c r="S7504" s="8">
        <v>84</v>
      </c>
      <c r="T7504" s="8">
        <v>193.12</v>
      </c>
      <c r="U7504">
        <v>0</v>
      </c>
      <c r="V7504" s="8">
        <v>0</v>
      </c>
      <c r="W7504" s="8">
        <v>0</v>
      </c>
      <c r="X7504" s="8">
        <v>193.12</v>
      </c>
    </row>
    <row r="7505" spans="1:24" x14ac:dyDescent="0.25">
      <c r="A7505" t="s">
        <v>7831</v>
      </c>
      <c r="B7505" s="1">
        <v>45527</v>
      </c>
      <c r="C7505" t="s">
        <v>223</v>
      </c>
      <c r="D7505" t="s">
        <v>224</v>
      </c>
      <c r="E7505" t="s">
        <v>27</v>
      </c>
      <c r="F7505" t="s">
        <v>28</v>
      </c>
      <c r="G7505" t="s">
        <v>29</v>
      </c>
      <c r="H7505" t="s">
        <v>30</v>
      </c>
      <c r="I7505" t="s">
        <v>117</v>
      </c>
      <c r="J7505" t="s">
        <v>118</v>
      </c>
      <c r="K7505" t="s">
        <v>59</v>
      </c>
      <c r="L7505" s="8">
        <v>6</v>
      </c>
      <c r="M7505" s="8">
        <v>4.2</v>
      </c>
      <c r="N7505">
        <v>138</v>
      </c>
      <c r="O7505" s="8">
        <v>828</v>
      </c>
      <c r="P7505" s="14">
        <v>0.1053</v>
      </c>
      <c r="Q7505" s="8">
        <v>87.19</v>
      </c>
      <c r="R7505" s="8">
        <v>740.81</v>
      </c>
      <c r="S7505" s="8">
        <v>579.6</v>
      </c>
      <c r="T7505" s="8">
        <v>161.21</v>
      </c>
      <c r="U7505">
        <v>0</v>
      </c>
      <c r="V7505" s="8">
        <v>0</v>
      </c>
      <c r="W7505" s="8">
        <v>0</v>
      </c>
      <c r="X7505" s="8">
        <v>161.21</v>
      </c>
    </row>
    <row r="7506" spans="1:24" x14ac:dyDescent="0.25">
      <c r="A7506" t="s">
        <v>7832</v>
      </c>
      <c r="B7506" s="1">
        <v>45716</v>
      </c>
      <c r="C7506" t="s">
        <v>180</v>
      </c>
      <c r="D7506" t="s">
        <v>181</v>
      </c>
      <c r="E7506" t="s">
        <v>63</v>
      </c>
      <c r="F7506" t="s">
        <v>46</v>
      </c>
      <c r="G7506" t="s">
        <v>64</v>
      </c>
      <c r="H7506" t="s">
        <v>65</v>
      </c>
      <c r="I7506" t="s">
        <v>156</v>
      </c>
      <c r="J7506" t="s">
        <v>157</v>
      </c>
      <c r="K7506" t="s">
        <v>42</v>
      </c>
      <c r="L7506" s="8">
        <v>6.2</v>
      </c>
      <c r="M7506" s="8">
        <v>1.9</v>
      </c>
      <c r="N7506">
        <v>22</v>
      </c>
      <c r="O7506" s="8">
        <v>136.4</v>
      </c>
      <c r="P7506" s="14">
        <v>0.35470000000000002</v>
      </c>
      <c r="Q7506" s="8">
        <v>48.38</v>
      </c>
      <c r="R7506" s="8">
        <v>88.02</v>
      </c>
      <c r="S7506" s="8">
        <v>41.8</v>
      </c>
      <c r="T7506" s="8">
        <v>46.22</v>
      </c>
      <c r="U7506">
        <v>0</v>
      </c>
      <c r="V7506" s="8">
        <v>0</v>
      </c>
      <c r="W7506" s="8">
        <v>0</v>
      </c>
      <c r="X7506" s="8">
        <v>46.22</v>
      </c>
    </row>
    <row r="7507" spans="1:24" x14ac:dyDescent="0.25">
      <c r="A7507" t="s">
        <v>7833</v>
      </c>
      <c r="B7507" s="1">
        <v>46122</v>
      </c>
      <c r="C7507" t="s">
        <v>272</v>
      </c>
      <c r="D7507" t="s">
        <v>273</v>
      </c>
      <c r="E7507" t="s">
        <v>27</v>
      </c>
      <c r="F7507" t="s">
        <v>54</v>
      </c>
      <c r="G7507" t="s">
        <v>29</v>
      </c>
      <c r="H7507" t="s">
        <v>30</v>
      </c>
      <c r="I7507" t="s">
        <v>74</v>
      </c>
      <c r="J7507" t="s">
        <v>75</v>
      </c>
      <c r="K7507" t="s">
        <v>49</v>
      </c>
      <c r="L7507" s="8">
        <v>11</v>
      </c>
      <c r="M7507" s="8">
        <v>6.8</v>
      </c>
      <c r="N7507">
        <v>129</v>
      </c>
      <c r="O7507" s="8">
        <v>1419</v>
      </c>
      <c r="P7507" s="14">
        <v>0.4461</v>
      </c>
      <c r="Q7507" s="8">
        <v>633.02</v>
      </c>
      <c r="R7507" s="8">
        <v>785.98</v>
      </c>
      <c r="S7507" s="8">
        <v>877.2</v>
      </c>
      <c r="T7507" s="8">
        <v>-91.22</v>
      </c>
      <c r="U7507">
        <v>0</v>
      </c>
      <c r="V7507" s="8">
        <v>0</v>
      </c>
      <c r="W7507" s="8">
        <v>0</v>
      </c>
      <c r="X7507" s="8">
        <v>-91.22</v>
      </c>
    </row>
    <row r="7508" spans="1:24" x14ac:dyDescent="0.25">
      <c r="A7508" t="s">
        <v>7834</v>
      </c>
      <c r="B7508" s="1">
        <v>45630</v>
      </c>
      <c r="C7508" t="s">
        <v>528</v>
      </c>
      <c r="D7508" t="s">
        <v>529</v>
      </c>
      <c r="E7508" t="s">
        <v>27</v>
      </c>
      <c r="F7508" t="s">
        <v>54</v>
      </c>
      <c r="G7508" t="s">
        <v>38</v>
      </c>
      <c r="H7508" t="s">
        <v>39</v>
      </c>
      <c r="I7508" t="s">
        <v>104</v>
      </c>
      <c r="J7508" t="s">
        <v>105</v>
      </c>
      <c r="K7508" t="s">
        <v>49</v>
      </c>
      <c r="L7508" s="8">
        <v>4.2</v>
      </c>
      <c r="M7508" s="8">
        <v>2.8</v>
      </c>
      <c r="N7508">
        <v>44</v>
      </c>
      <c r="O7508" s="8">
        <v>184.8</v>
      </c>
      <c r="P7508" s="14">
        <v>5.8099999999999999E-2</v>
      </c>
      <c r="Q7508" s="8">
        <v>10.74</v>
      </c>
      <c r="R7508" s="8">
        <v>174.06</v>
      </c>
      <c r="S7508" s="8">
        <v>123.2</v>
      </c>
      <c r="T7508" s="8">
        <v>50.86</v>
      </c>
      <c r="U7508">
        <v>0</v>
      </c>
      <c r="V7508" s="8">
        <v>0</v>
      </c>
      <c r="W7508" s="8">
        <v>0</v>
      </c>
      <c r="X7508" s="8">
        <v>50.86</v>
      </c>
    </row>
    <row r="7509" spans="1:24" x14ac:dyDescent="0.25">
      <c r="A7509" t="s">
        <v>7835</v>
      </c>
      <c r="B7509" s="1">
        <v>46029</v>
      </c>
      <c r="C7509" t="s">
        <v>94</v>
      </c>
      <c r="D7509" t="s">
        <v>95</v>
      </c>
      <c r="E7509" t="s">
        <v>53</v>
      </c>
      <c r="F7509" t="s">
        <v>46</v>
      </c>
      <c r="G7509" t="s">
        <v>55</v>
      </c>
      <c r="H7509" t="s">
        <v>56</v>
      </c>
      <c r="I7509" t="s">
        <v>117</v>
      </c>
      <c r="J7509" t="s">
        <v>118</v>
      </c>
      <c r="K7509" t="s">
        <v>59</v>
      </c>
      <c r="L7509" s="8">
        <v>6</v>
      </c>
      <c r="M7509" s="8">
        <v>4.2</v>
      </c>
      <c r="N7509">
        <v>13</v>
      </c>
      <c r="O7509" s="8">
        <v>78</v>
      </c>
      <c r="P7509" s="14">
        <v>0.18410000000000001</v>
      </c>
      <c r="Q7509" s="8">
        <v>14.36</v>
      </c>
      <c r="R7509" s="8">
        <v>63.64</v>
      </c>
      <c r="S7509" s="8">
        <v>54.6</v>
      </c>
      <c r="T7509" s="8">
        <v>9.0399999999999991</v>
      </c>
      <c r="U7509">
        <v>0</v>
      </c>
      <c r="V7509" s="8">
        <v>0</v>
      </c>
      <c r="W7509" s="8">
        <v>0</v>
      </c>
      <c r="X7509" s="8">
        <v>9.0399999999999991</v>
      </c>
    </row>
    <row r="7510" spans="1:24" x14ac:dyDescent="0.25">
      <c r="A7510" t="s">
        <v>7836</v>
      </c>
      <c r="B7510" s="1">
        <v>45408</v>
      </c>
      <c r="C7510" t="s">
        <v>110</v>
      </c>
      <c r="D7510" t="s">
        <v>111</v>
      </c>
      <c r="E7510" t="s">
        <v>27</v>
      </c>
      <c r="F7510" t="s">
        <v>37</v>
      </c>
      <c r="G7510" t="s">
        <v>29</v>
      </c>
      <c r="H7510" t="s">
        <v>30</v>
      </c>
      <c r="I7510" t="s">
        <v>117</v>
      </c>
      <c r="J7510" t="s">
        <v>118</v>
      </c>
      <c r="K7510" t="s">
        <v>59</v>
      </c>
      <c r="L7510" s="8">
        <v>6</v>
      </c>
      <c r="M7510" s="8">
        <v>4.2</v>
      </c>
      <c r="N7510">
        <v>14</v>
      </c>
      <c r="O7510" s="8">
        <v>84</v>
      </c>
      <c r="P7510" s="14">
        <v>1.34E-2</v>
      </c>
      <c r="Q7510" s="8">
        <v>1.1299999999999999</v>
      </c>
      <c r="R7510" s="8">
        <v>82.87</v>
      </c>
      <c r="S7510" s="8">
        <v>58.8</v>
      </c>
      <c r="T7510" s="8">
        <v>24.07</v>
      </c>
      <c r="U7510">
        <v>0</v>
      </c>
      <c r="V7510" s="8">
        <v>0</v>
      </c>
      <c r="W7510" s="8">
        <v>0</v>
      </c>
      <c r="X7510" s="8">
        <v>24.07</v>
      </c>
    </row>
    <row r="7511" spans="1:24" x14ac:dyDescent="0.25">
      <c r="A7511" t="s">
        <v>7837</v>
      </c>
      <c r="B7511" s="1">
        <v>45785</v>
      </c>
      <c r="C7511" t="s">
        <v>285</v>
      </c>
      <c r="D7511" t="s">
        <v>286</v>
      </c>
      <c r="E7511" t="s">
        <v>27</v>
      </c>
      <c r="F7511" t="s">
        <v>89</v>
      </c>
      <c r="G7511" t="s">
        <v>29</v>
      </c>
      <c r="H7511" t="s">
        <v>30</v>
      </c>
      <c r="I7511" t="s">
        <v>74</v>
      </c>
      <c r="J7511" t="s">
        <v>75</v>
      </c>
      <c r="K7511" t="s">
        <v>49</v>
      </c>
      <c r="L7511" s="8">
        <v>11</v>
      </c>
      <c r="M7511" s="8">
        <v>6.8</v>
      </c>
      <c r="N7511">
        <v>34</v>
      </c>
      <c r="O7511" s="8">
        <v>374</v>
      </c>
      <c r="P7511" s="14">
        <v>0.1179</v>
      </c>
      <c r="Q7511" s="8">
        <v>44.09</v>
      </c>
      <c r="R7511" s="8">
        <v>329.91</v>
      </c>
      <c r="S7511" s="8">
        <v>231.2</v>
      </c>
      <c r="T7511" s="8">
        <v>98.71</v>
      </c>
      <c r="U7511">
        <v>0</v>
      </c>
      <c r="V7511" s="8">
        <v>0</v>
      </c>
      <c r="W7511" s="8">
        <v>0</v>
      </c>
      <c r="X7511" s="8">
        <v>98.71</v>
      </c>
    </row>
    <row r="7512" spans="1:24" x14ac:dyDescent="0.25">
      <c r="A7512" t="s">
        <v>7838</v>
      </c>
      <c r="B7512" s="1">
        <v>45983</v>
      </c>
      <c r="C7512" t="s">
        <v>642</v>
      </c>
      <c r="D7512" t="s">
        <v>643</v>
      </c>
      <c r="E7512" t="s">
        <v>71</v>
      </c>
      <c r="F7512" t="s">
        <v>54</v>
      </c>
      <c r="G7512" t="s">
        <v>165</v>
      </c>
      <c r="H7512" t="s">
        <v>166</v>
      </c>
      <c r="I7512" t="s">
        <v>104</v>
      </c>
      <c r="J7512" t="s">
        <v>105</v>
      </c>
      <c r="K7512" t="s">
        <v>49</v>
      </c>
      <c r="L7512" s="8">
        <v>4.2</v>
      </c>
      <c r="M7512" s="8">
        <v>2.8</v>
      </c>
      <c r="N7512">
        <v>120</v>
      </c>
      <c r="O7512" s="8">
        <v>504</v>
      </c>
      <c r="P7512" s="14">
        <v>1.21E-2</v>
      </c>
      <c r="Q7512" s="8">
        <v>6.1</v>
      </c>
      <c r="R7512" s="8">
        <v>497.9</v>
      </c>
      <c r="S7512" s="8">
        <v>336</v>
      </c>
      <c r="T7512" s="8">
        <v>161.9</v>
      </c>
      <c r="U7512">
        <v>0</v>
      </c>
      <c r="V7512" s="8">
        <v>0</v>
      </c>
      <c r="W7512" s="8">
        <v>0</v>
      </c>
      <c r="X7512" s="8">
        <v>161.9</v>
      </c>
    </row>
    <row r="7513" spans="1:24" x14ac:dyDescent="0.25">
      <c r="A7513" t="s">
        <v>7839</v>
      </c>
      <c r="B7513" s="1">
        <v>45782</v>
      </c>
      <c r="C7513" t="s">
        <v>266</v>
      </c>
      <c r="D7513" t="s">
        <v>267</v>
      </c>
      <c r="E7513" t="s">
        <v>53</v>
      </c>
      <c r="F7513" t="s">
        <v>54</v>
      </c>
      <c r="G7513" t="s">
        <v>55</v>
      </c>
      <c r="H7513" t="s">
        <v>56</v>
      </c>
      <c r="I7513" t="s">
        <v>84</v>
      </c>
      <c r="J7513" t="s">
        <v>85</v>
      </c>
      <c r="K7513" t="s">
        <v>42</v>
      </c>
      <c r="L7513" s="8">
        <v>9.9</v>
      </c>
      <c r="M7513" s="8">
        <v>3.1</v>
      </c>
      <c r="N7513">
        <v>13</v>
      </c>
      <c r="O7513" s="8">
        <v>128.69999999999999</v>
      </c>
      <c r="P7513" s="14">
        <v>1.4E-3</v>
      </c>
      <c r="Q7513" s="8">
        <v>0.18</v>
      </c>
      <c r="R7513" s="8">
        <v>128.52000000000001</v>
      </c>
      <c r="S7513" s="8">
        <v>40.299999999999997</v>
      </c>
      <c r="T7513" s="8">
        <v>88.22</v>
      </c>
      <c r="U7513">
        <v>0</v>
      </c>
      <c r="V7513" s="8">
        <v>0</v>
      </c>
      <c r="W7513" s="8">
        <v>0</v>
      </c>
      <c r="X7513" s="8">
        <v>88.22</v>
      </c>
    </row>
    <row r="7514" spans="1:24" x14ac:dyDescent="0.25">
      <c r="A7514" t="s">
        <v>7840</v>
      </c>
      <c r="B7514" s="1">
        <v>45782</v>
      </c>
      <c r="C7514" t="s">
        <v>139</v>
      </c>
      <c r="D7514" t="s">
        <v>140</v>
      </c>
      <c r="E7514" t="s">
        <v>63</v>
      </c>
      <c r="F7514" t="s">
        <v>54</v>
      </c>
      <c r="G7514" t="s">
        <v>64</v>
      </c>
      <c r="H7514" t="s">
        <v>65</v>
      </c>
      <c r="I7514" t="s">
        <v>99</v>
      </c>
      <c r="J7514" t="s">
        <v>100</v>
      </c>
      <c r="K7514" t="s">
        <v>49</v>
      </c>
      <c r="L7514" s="8">
        <v>3.8</v>
      </c>
      <c r="M7514" s="8">
        <v>2.6</v>
      </c>
      <c r="N7514">
        <v>293</v>
      </c>
      <c r="O7514" s="8">
        <v>1113.4000000000001</v>
      </c>
      <c r="P7514" s="14">
        <v>0.47760000000000002</v>
      </c>
      <c r="Q7514" s="8">
        <v>531.76</v>
      </c>
      <c r="R7514" s="8">
        <v>581.64</v>
      </c>
      <c r="S7514" s="8">
        <v>761.8</v>
      </c>
      <c r="T7514" s="8">
        <v>-180.16</v>
      </c>
      <c r="U7514">
        <v>0</v>
      </c>
      <c r="V7514" s="8">
        <v>0</v>
      </c>
      <c r="W7514" s="8">
        <v>0</v>
      </c>
      <c r="X7514" s="8">
        <v>-180.16</v>
      </c>
    </row>
    <row r="7515" spans="1:24" x14ac:dyDescent="0.25">
      <c r="A7515" t="s">
        <v>7841</v>
      </c>
      <c r="B7515" s="1">
        <v>45507</v>
      </c>
      <c r="C7515" t="s">
        <v>501</v>
      </c>
      <c r="D7515" t="s">
        <v>502</v>
      </c>
      <c r="E7515" t="s">
        <v>27</v>
      </c>
      <c r="F7515" t="s">
        <v>37</v>
      </c>
      <c r="G7515" t="s">
        <v>29</v>
      </c>
      <c r="H7515" t="s">
        <v>30</v>
      </c>
      <c r="I7515" t="s">
        <v>156</v>
      </c>
      <c r="J7515" t="s">
        <v>157</v>
      </c>
      <c r="K7515" t="s">
        <v>42</v>
      </c>
      <c r="L7515" s="8">
        <v>6.2</v>
      </c>
      <c r="M7515" s="8">
        <v>1.9</v>
      </c>
      <c r="N7515">
        <v>6</v>
      </c>
      <c r="O7515" s="8">
        <v>37.200000000000003</v>
      </c>
      <c r="P7515" s="14">
        <v>3.2000000000000001E-2</v>
      </c>
      <c r="Q7515" s="8">
        <v>1.19</v>
      </c>
      <c r="R7515" s="8">
        <v>36.01</v>
      </c>
      <c r="S7515" s="8">
        <v>11.4</v>
      </c>
      <c r="T7515" s="8">
        <v>24.61</v>
      </c>
      <c r="U7515">
        <v>0</v>
      </c>
      <c r="V7515" s="8">
        <v>0</v>
      </c>
      <c r="W7515" s="8">
        <v>0</v>
      </c>
      <c r="X7515" s="8">
        <v>24.61</v>
      </c>
    </row>
    <row r="7516" spans="1:24" x14ac:dyDescent="0.25">
      <c r="A7516" t="s">
        <v>7842</v>
      </c>
      <c r="B7516" s="1">
        <v>45896</v>
      </c>
      <c r="C7516" t="s">
        <v>171</v>
      </c>
      <c r="D7516" t="s">
        <v>172</v>
      </c>
      <c r="E7516" t="s">
        <v>27</v>
      </c>
      <c r="F7516" t="s">
        <v>46</v>
      </c>
      <c r="G7516" t="s">
        <v>29</v>
      </c>
      <c r="H7516" t="s">
        <v>30</v>
      </c>
      <c r="I7516" t="s">
        <v>99</v>
      </c>
      <c r="J7516" t="s">
        <v>100</v>
      </c>
      <c r="K7516" t="s">
        <v>49</v>
      </c>
      <c r="L7516" s="8">
        <v>3.8</v>
      </c>
      <c r="M7516" s="8">
        <v>2.6</v>
      </c>
      <c r="N7516">
        <v>13</v>
      </c>
      <c r="O7516" s="8">
        <v>49.4</v>
      </c>
      <c r="P7516" s="14">
        <v>0.23749999999999999</v>
      </c>
      <c r="Q7516" s="8">
        <v>11.73</v>
      </c>
      <c r="R7516" s="8">
        <v>37.67</v>
      </c>
      <c r="S7516" s="8">
        <v>33.799999999999997</v>
      </c>
      <c r="T7516" s="8">
        <v>3.87</v>
      </c>
      <c r="U7516">
        <v>0</v>
      </c>
      <c r="V7516" s="8">
        <v>0</v>
      </c>
      <c r="W7516" s="8">
        <v>0</v>
      </c>
      <c r="X7516" s="8">
        <v>3.87</v>
      </c>
    </row>
    <row r="7517" spans="1:24" x14ac:dyDescent="0.25">
      <c r="A7517" t="s">
        <v>7843</v>
      </c>
      <c r="B7517" s="1">
        <v>45457</v>
      </c>
      <c r="C7517" t="s">
        <v>410</v>
      </c>
      <c r="D7517" t="s">
        <v>411</v>
      </c>
      <c r="E7517" t="s">
        <v>150</v>
      </c>
      <c r="F7517" t="s">
        <v>46</v>
      </c>
      <c r="G7517" t="s">
        <v>151</v>
      </c>
      <c r="H7517" t="s">
        <v>152</v>
      </c>
      <c r="I7517" t="s">
        <v>156</v>
      </c>
      <c r="J7517" t="s">
        <v>157</v>
      </c>
      <c r="K7517" t="s">
        <v>42</v>
      </c>
      <c r="L7517" s="8">
        <v>6.2</v>
      </c>
      <c r="M7517" s="8">
        <v>1.9</v>
      </c>
      <c r="N7517">
        <v>34</v>
      </c>
      <c r="O7517" s="8">
        <v>210.8</v>
      </c>
      <c r="P7517" s="14">
        <v>0.22939999999999999</v>
      </c>
      <c r="Q7517" s="8">
        <v>48.36</v>
      </c>
      <c r="R7517" s="8">
        <v>162.44</v>
      </c>
      <c r="S7517" s="8">
        <v>64.599999999999994</v>
      </c>
      <c r="T7517" s="8">
        <v>97.84</v>
      </c>
      <c r="U7517">
        <v>0</v>
      </c>
      <c r="V7517" s="8">
        <v>0</v>
      </c>
      <c r="W7517" s="8">
        <v>0</v>
      </c>
      <c r="X7517" s="8">
        <v>97.84</v>
      </c>
    </row>
    <row r="7518" spans="1:24" x14ac:dyDescent="0.25">
      <c r="A7518" t="s">
        <v>7844</v>
      </c>
      <c r="B7518" s="1">
        <v>45954</v>
      </c>
      <c r="C7518" t="s">
        <v>671</v>
      </c>
      <c r="D7518" t="s">
        <v>672</v>
      </c>
      <c r="E7518" t="s">
        <v>27</v>
      </c>
      <c r="F7518" t="s">
        <v>89</v>
      </c>
      <c r="G7518" t="s">
        <v>38</v>
      </c>
      <c r="H7518" t="s">
        <v>39</v>
      </c>
      <c r="I7518" t="s">
        <v>84</v>
      </c>
      <c r="J7518" t="s">
        <v>85</v>
      </c>
      <c r="K7518" t="s">
        <v>42</v>
      </c>
      <c r="L7518" s="8">
        <v>9.9</v>
      </c>
      <c r="M7518" s="8">
        <v>3.1</v>
      </c>
      <c r="N7518">
        <v>22</v>
      </c>
      <c r="O7518" s="8">
        <v>217.8</v>
      </c>
      <c r="P7518" s="14">
        <v>9.8799999999999999E-2</v>
      </c>
      <c r="Q7518" s="8">
        <v>21.52</v>
      </c>
      <c r="R7518" s="8">
        <v>196.28</v>
      </c>
      <c r="S7518" s="8">
        <v>68.2</v>
      </c>
      <c r="T7518" s="8">
        <v>128.08000000000001</v>
      </c>
      <c r="U7518">
        <v>0</v>
      </c>
      <c r="V7518" s="8">
        <v>0</v>
      </c>
      <c r="W7518" s="8">
        <v>0</v>
      </c>
      <c r="X7518" s="8">
        <v>128.08000000000001</v>
      </c>
    </row>
    <row r="7519" spans="1:24" x14ac:dyDescent="0.25">
      <c r="A7519" t="s">
        <v>7845</v>
      </c>
      <c r="B7519" s="1">
        <v>46145</v>
      </c>
      <c r="C7519" t="s">
        <v>171</v>
      </c>
      <c r="D7519" t="s">
        <v>172</v>
      </c>
      <c r="E7519" t="s">
        <v>27</v>
      </c>
      <c r="F7519" t="s">
        <v>46</v>
      </c>
      <c r="G7519" t="s">
        <v>29</v>
      </c>
      <c r="H7519" t="s">
        <v>30</v>
      </c>
      <c r="I7519" t="s">
        <v>185</v>
      </c>
      <c r="J7519" t="s">
        <v>186</v>
      </c>
      <c r="K7519" t="s">
        <v>59</v>
      </c>
      <c r="L7519" s="8">
        <v>4.9000000000000004</v>
      </c>
      <c r="M7519" s="8">
        <v>3.1</v>
      </c>
      <c r="N7519">
        <v>114</v>
      </c>
      <c r="O7519" s="8">
        <v>558.6</v>
      </c>
      <c r="P7519" s="14">
        <v>0.33100000000000002</v>
      </c>
      <c r="Q7519" s="8">
        <v>184.9</v>
      </c>
      <c r="R7519" s="8">
        <v>373.7</v>
      </c>
      <c r="S7519" s="8">
        <v>353.4</v>
      </c>
      <c r="T7519" s="8">
        <v>20.3</v>
      </c>
      <c r="U7519">
        <v>88</v>
      </c>
      <c r="V7519" s="8">
        <v>288.47000000000003</v>
      </c>
      <c r="W7519" s="8">
        <v>316.8</v>
      </c>
      <c r="X7519" s="8">
        <v>-296.5</v>
      </c>
    </row>
    <row r="7520" spans="1:24" x14ac:dyDescent="0.25">
      <c r="A7520" t="s">
        <v>7846</v>
      </c>
      <c r="B7520" s="1">
        <v>45712</v>
      </c>
      <c r="C7520" t="s">
        <v>191</v>
      </c>
      <c r="D7520" t="s">
        <v>192</v>
      </c>
      <c r="E7520" t="s">
        <v>150</v>
      </c>
      <c r="F7520" t="s">
        <v>54</v>
      </c>
      <c r="G7520" t="s">
        <v>151</v>
      </c>
      <c r="H7520" t="s">
        <v>152</v>
      </c>
      <c r="I7520" t="s">
        <v>156</v>
      </c>
      <c r="J7520" t="s">
        <v>157</v>
      </c>
      <c r="K7520" t="s">
        <v>42</v>
      </c>
      <c r="L7520" s="8">
        <v>6.2</v>
      </c>
      <c r="M7520" s="8">
        <v>1.9</v>
      </c>
      <c r="N7520">
        <v>179</v>
      </c>
      <c r="O7520" s="8">
        <v>1109.8</v>
      </c>
      <c r="P7520" s="14">
        <v>1.3100000000000001E-2</v>
      </c>
      <c r="Q7520" s="8">
        <v>14.54</v>
      </c>
      <c r="R7520" s="8">
        <v>1095.26</v>
      </c>
      <c r="S7520" s="8">
        <v>340.1</v>
      </c>
      <c r="T7520" s="8">
        <v>755.16</v>
      </c>
      <c r="U7520">
        <v>0</v>
      </c>
      <c r="V7520" s="8">
        <v>0</v>
      </c>
      <c r="W7520" s="8">
        <v>0</v>
      </c>
      <c r="X7520" s="8">
        <v>755.16</v>
      </c>
    </row>
    <row r="7521" spans="1:24" x14ac:dyDescent="0.25">
      <c r="A7521" t="s">
        <v>7847</v>
      </c>
      <c r="B7521" s="1">
        <v>45314</v>
      </c>
      <c r="C7521" t="s">
        <v>567</v>
      </c>
      <c r="D7521" t="s">
        <v>568</v>
      </c>
      <c r="E7521" t="s">
        <v>27</v>
      </c>
      <c r="F7521" t="s">
        <v>37</v>
      </c>
      <c r="G7521" t="s">
        <v>38</v>
      </c>
      <c r="H7521" t="s">
        <v>39</v>
      </c>
      <c r="I7521" t="s">
        <v>112</v>
      </c>
      <c r="J7521" t="s">
        <v>113</v>
      </c>
      <c r="K7521" t="s">
        <v>42</v>
      </c>
      <c r="L7521" s="8">
        <v>8.5</v>
      </c>
      <c r="M7521" s="8">
        <v>2.8</v>
      </c>
      <c r="N7521">
        <v>4</v>
      </c>
      <c r="O7521" s="8">
        <v>34</v>
      </c>
      <c r="P7521" s="14">
        <v>1.83E-2</v>
      </c>
      <c r="Q7521" s="8">
        <v>0.62</v>
      </c>
      <c r="R7521" s="8">
        <v>33.380000000000003</v>
      </c>
      <c r="S7521" s="8">
        <v>11.2</v>
      </c>
      <c r="T7521" s="8">
        <v>22.18</v>
      </c>
      <c r="U7521">
        <v>0</v>
      </c>
      <c r="V7521" s="8">
        <v>0</v>
      </c>
      <c r="W7521" s="8">
        <v>0</v>
      </c>
      <c r="X7521" s="8">
        <v>22.18</v>
      </c>
    </row>
    <row r="7522" spans="1:24" x14ac:dyDescent="0.25">
      <c r="A7522" t="s">
        <v>7848</v>
      </c>
      <c r="B7522" s="1">
        <v>45541</v>
      </c>
      <c r="C7522" t="s">
        <v>763</v>
      </c>
      <c r="D7522" t="s">
        <v>764</v>
      </c>
      <c r="E7522" t="s">
        <v>71</v>
      </c>
      <c r="F7522" t="s">
        <v>46</v>
      </c>
      <c r="G7522" t="s">
        <v>72</v>
      </c>
      <c r="H7522" t="s">
        <v>73</v>
      </c>
      <c r="I7522" t="s">
        <v>130</v>
      </c>
      <c r="J7522" t="s">
        <v>131</v>
      </c>
      <c r="K7522" t="s">
        <v>42</v>
      </c>
      <c r="L7522" s="8">
        <v>4.8</v>
      </c>
      <c r="M7522" s="8">
        <v>1.4</v>
      </c>
      <c r="N7522">
        <v>4</v>
      </c>
      <c r="O7522" s="8">
        <v>19.2</v>
      </c>
      <c r="P7522" s="14">
        <v>0.14560000000000001</v>
      </c>
      <c r="Q7522" s="8">
        <v>2.8</v>
      </c>
      <c r="R7522" s="8">
        <v>16.399999999999999</v>
      </c>
      <c r="S7522" s="8">
        <v>5.6</v>
      </c>
      <c r="T7522" s="8">
        <v>10.8</v>
      </c>
      <c r="U7522">
        <v>0</v>
      </c>
      <c r="V7522" s="8">
        <v>0</v>
      </c>
      <c r="W7522" s="8">
        <v>0</v>
      </c>
      <c r="X7522" s="8">
        <v>10.8</v>
      </c>
    </row>
    <row r="7523" spans="1:24" x14ac:dyDescent="0.25">
      <c r="A7523" t="s">
        <v>7849</v>
      </c>
      <c r="B7523" s="1">
        <v>45336</v>
      </c>
      <c r="C7523" t="s">
        <v>315</v>
      </c>
      <c r="D7523" t="s">
        <v>316</v>
      </c>
      <c r="E7523" t="s">
        <v>27</v>
      </c>
      <c r="F7523" t="s">
        <v>46</v>
      </c>
      <c r="G7523" t="s">
        <v>29</v>
      </c>
      <c r="H7523" t="s">
        <v>30</v>
      </c>
      <c r="I7523" t="s">
        <v>47</v>
      </c>
      <c r="J7523" t="s">
        <v>48</v>
      </c>
      <c r="K7523" t="s">
        <v>49</v>
      </c>
      <c r="L7523" s="8">
        <v>5</v>
      </c>
      <c r="M7523" s="8">
        <v>3.2</v>
      </c>
      <c r="N7523">
        <v>7</v>
      </c>
      <c r="O7523" s="8">
        <v>35</v>
      </c>
      <c r="P7523" s="14">
        <v>3.6400000000000002E-2</v>
      </c>
      <c r="Q7523" s="8">
        <v>1.27</v>
      </c>
      <c r="R7523" s="8">
        <v>33.729999999999997</v>
      </c>
      <c r="S7523" s="8">
        <v>22.4</v>
      </c>
      <c r="T7523" s="8">
        <v>11.33</v>
      </c>
      <c r="U7523">
        <v>1</v>
      </c>
      <c r="V7523" s="8">
        <v>4.82</v>
      </c>
      <c r="W7523" s="8">
        <v>3.7</v>
      </c>
      <c r="X7523" s="8">
        <v>7.63</v>
      </c>
    </row>
    <row r="7524" spans="1:24" x14ac:dyDescent="0.25">
      <c r="A7524" t="s">
        <v>7850</v>
      </c>
      <c r="B7524" s="1">
        <v>45422</v>
      </c>
      <c r="C7524" t="s">
        <v>87</v>
      </c>
      <c r="D7524" t="s">
        <v>88</v>
      </c>
      <c r="E7524" t="s">
        <v>63</v>
      </c>
      <c r="F7524" t="s">
        <v>89</v>
      </c>
      <c r="G7524" t="s">
        <v>64</v>
      </c>
      <c r="H7524" t="s">
        <v>65</v>
      </c>
      <c r="I7524" t="s">
        <v>40</v>
      </c>
      <c r="J7524" t="s">
        <v>41</v>
      </c>
      <c r="K7524" t="s">
        <v>42</v>
      </c>
      <c r="L7524" s="8">
        <v>14.5</v>
      </c>
      <c r="M7524" s="8">
        <v>4.2</v>
      </c>
      <c r="N7524">
        <v>263</v>
      </c>
      <c r="O7524" s="8">
        <v>3813.5</v>
      </c>
      <c r="P7524" s="14">
        <v>0.13009999999999999</v>
      </c>
      <c r="Q7524" s="8">
        <v>496.14</v>
      </c>
      <c r="R7524" s="8">
        <v>3317.36</v>
      </c>
      <c r="S7524" s="8">
        <v>1104.5999999999999</v>
      </c>
      <c r="T7524" s="8">
        <v>2212.7600000000002</v>
      </c>
      <c r="U7524">
        <v>0</v>
      </c>
      <c r="V7524" s="8">
        <v>0</v>
      </c>
      <c r="W7524" s="8">
        <v>0</v>
      </c>
      <c r="X7524" s="8">
        <v>2212.7600000000002</v>
      </c>
    </row>
    <row r="7525" spans="1:24" x14ac:dyDescent="0.25">
      <c r="A7525" t="s">
        <v>7851</v>
      </c>
      <c r="B7525" s="1">
        <v>45879</v>
      </c>
      <c r="C7525" t="s">
        <v>198</v>
      </c>
      <c r="D7525" t="s">
        <v>199</v>
      </c>
      <c r="E7525" t="s">
        <v>150</v>
      </c>
      <c r="F7525" t="s">
        <v>54</v>
      </c>
      <c r="G7525" t="s">
        <v>151</v>
      </c>
      <c r="H7525" t="s">
        <v>152</v>
      </c>
      <c r="I7525" t="s">
        <v>112</v>
      </c>
      <c r="J7525" t="s">
        <v>113</v>
      </c>
      <c r="K7525" t="s">
        <v>42</v>
      </c>
      <c r="L7525" s="8">
        <v>8.5</v>
      </c>
      <c r="M7525" s="8">
        <v>2.8</v>
      </c>
      <c r="N7525">
        <v>19</v>
      </c>
      <c r="O7525" s="8">
        <v>161.5</v>
      </c>
      <c r="P7525" s="14">
        <v>7.0000000000000001E-3</v>
      </c>
      <c r="Q7525" s="8">
        <v>1.1299999999999999</v>
      </c>
      <c r="R7525" s="8">
        <v>160.37</v>
      </c>
      <c r="S7525" s="8">
        <v>53.2</v>
      </c>
      <c r="T7525" s="8">
        <v>107.17</v>
      </c>
      <c r="U7525">
        <v>3</v>
      </c>
      <c r="V7525" s="8">
        <v>25.32</v>
      </c>
      <c r="W7525" s="8">
        <v>9.9</v>
      </c>
      <c r="X7525" s="8">
        <v>97.27</v>
      </c>
    </row>
    <row r="7526" spans="1:24" x14ac:dyDescent="0.25">
      <c r="A7526" t="s">
        <v>7852</v>
      </c>
      <c r="B7526" s="1">
        <v>45898</v>
      </c>
      <c r="C7526" t="s">
        <v>325</v>
      </c>
      <c r="D7526" t="s">
        <v>326</v>
      </c>
      <c r="E7526" t="s">
        <v>27</v>
      </c>
      <c r="F7526" t="s">
        <v>37</v>
      </c>
      <c r="G7526" t="s">
        <v>38</v>
      </c>
      <c r="H7526" t="s">
        <v>39</v>
      </c>
      <c r="I7526" t="s">
        <v>117</v>
      </c>
      <c r="J7526" t="s">
        <v>118</v>
      </c>
      <c r="K7526" t="s">
        <v>59</v>
      </c>
      <c r="L7526" s="8">
        <v>6</v>
      </c>
      <c r="M7526" s="8">
        <v>4.2</v>
      </c>
      <c r="N7526">
        <v>12</v>
      </c>
      <c r="O7526" s="8">
        <v>72</v>
      </c>
      <c r="P7526" s="14">
        <v>7.3000000000000001E-3</v>
      </c>
      <c r="Q7526" s="8">
        <v>0.53</v>
      </c>
      <c r="R7526" s="8">
        <v>71.47</v>
      </c>
      <c r="S7526" s="8">
        <v>50.4</v>
      </c>
      <c r="T7526" s="8">
        <v>21.07</v>
      </c>
      <c r="U7526">
        <v>0</v>
      </c>
      <c r="V7526" s="8">
        <v>0</v>
      </c>
      <c r="W7526" s="8">
        <v>0</v>
      </c>
      <c r="X7526" s="8">
        <v>21.07</v>
      </c>
    </row>
    <row r="7527" spans="1:24" x14ac:dyDescent="0.25">
      <c r="A7527" t="s">
        <v>7853</v>
      </c>
      <c r="B7527" s="1">
        <v>45456</v>
      </c>
      <c r="C7527" t="s">
        <v>371</v>
      </c>
      <c r="D7527" t="s">
        <v>372</v>
      </c>
      <c r="E7527" t="s">
        <v>63</v>
      </c>
      <c r="F7527" t="s">
        <v>54</v>
      </c>
      <c r="G7527" t="s">
        <v>64</v>
      </c>
      <c r="H7527" t="s">
        <v>65</v>
      </c>
      <c r="I7527" t="s">
        <v>144</v>
      </c>
      <c r="J7527" t="s">
        <v>145</v>
      </c>
      <c r="K7527" t="s">
        <v>33</v>
      </c>
      <c r="L7527" s="8">
        <v>12</v>
      </c>
      <c r="M7527" s="8">
        <v>6.5</v>
      </c>
      <c r="N7527">
        <v>145</v>
      </c>
      <c r="O7527" s="8">
        <v>1740</v>
      </c>
      <c r="P7527" s="14">
        <v>2.1499999999999998E-2</v>
      </c>
      <c r="Q7527" s="8">
        <v>37.409999999999997</v>
      </c>
      <c r="R7527" s="8">
        <v>1702.59</v>
      </c>
      <c r="S7527" s="8">
        <v>942.5</v>
      </c>
      <c r="T7527" s="8">
        <v>760.09</v>
      </c>
      <c r="U7527">
        <v>0</v>
      </c>
      <c r="V7527" s="8">
        <v>0</v>
      </c>
      <c r="W7527" s="8">
        <v>0</v>
      </c>
      <c r="X7527" s="8">
        <v>760.09</v>
      </c>
    </row>
    <row r="7528" spans="1:24" x14ac:dyDescent="0.25">
      <c r="A7528" t="s">
        <v>7854</v>
      </c>
      <c r="B7528" s="1">
        <v>45429</v>
      </c>
      <c r="C7528" t="s">
        <v>288</v>
      </c>
      <c r="D7528" t="s">
        <v>289</v>
      </c>
      <c r="E7528" t="s">
        <v>27</v>
      </c>
      <c r="F7528" t="s">
        <v>46</v>
      </c>
      <c r="G7528" t="s">
        <v>29</v>
      </c>
      <c r="H7528" t="s">
        <v>30</v>
      </c>
      <c r="I7528" t="s">
        <v>57</v>
      </c>
      <c r="J7528" t="s">
        <v>58</v>
      </c>
      <c r="K7528" t="s">
        <v>59</v>
      </c>
      <c r="L7528" s="8">
        <v>10.5</v>
      </c>
      <c r="M7528" s="8">
        <v>7.5</v>
      </c>
      <c r="N7528">
        <v>2</v>
      </c>
      <c r="O7528" s="8">
        <v>21</v>
      </c>
      <c r="P7528" s="14">
        <v>0.1956</v>
      </c>
      <c r="Q7528" s="8">
        <v>4.1100000000000003</v>
      </c>
      <c r="R7528" s="8">
        <v>16.89</v>
      </c>
      <c r="S7528" s="8">
        <v>15</v>
      </c>
      <c r="T7528" s="8">
        <v>1.89</v>
      </c>
      <c r="U7528">
        <v>0</v>
      </c>
      <c r="V7528" s="8">
        <v>0</v>
      </c>
      <c r="W7528" s="8">
        <v>0</v>
      </c>
      <c r="X7528" s="8">
        <v>1.89</v>
      </c>
    </row>
    <row r="7529" spans="1:24" x14ac:dyDescent="0.25">
      <c r="A7529" t="s">
        <v>7855</v>
      </c>
      <c r="B7529" s="1">
        <v>45936</v>
      </c>
      <c r="C7529" t="s">
        <v>805</v>
      </c>
      <c r="D7529" t="s">
        <v>806</v>
      </c>
      <c r="E7529" t="s">
        <v>63</v>
      </c>
      <c r="F7529" t="s">
        <v>89</v>
      </c>
      <c r="G7529" t="s">
        <v>64</v>
      </c>
      <c r="H7529" t="s">
        <v>65</v>
      </c>
      <c r="I7529" t="s">
        <v>40</v>
      </c>
      <c r="J7529" t="s">
        <v>41</v>
      </c>
      <c r="K7529" t="s">
        <v>42</v>
      </c>
      <c r="L7529" s="8">
        <v>14.5</v>
      </c>
      <c r="M7529" s="8">
        <v>4.2</v>
      </c>
      <c r="N7529">
        <v>45</v>
      </c>
      <c r="O7529" s="8">
        <v>652.5</v>
      </c>
      <c r="P7529" s="14">
        <v>0.10979999999999999</v>
      </c>
      <c r="Q7529" s="8">
        <v>71.64</v>
      </c>
      <c r="R7529" s="8">
        <v>580.86</v>
      </c>
      <c r="S7529" s="8">
        <v>189</v>
      </c>
      <c r="T7529" s="8">
        <v>391.86</v>
      </c>
      <c r="U7529">
        <v>0</v>
      </c>
      <c r="V7529" s="8">
        <v>0</v>
      </c>
      <c r="W7529" s="8">
        <v>0</v>
      </c>
      <c r="X7529" s="8">
        <v>391.86</v>
      </c>
    </row>
    <row r="7530" spans="1:24" x14ac:dyDescent="0.25">
      <c r="A7530" t="s">
        <v>7856</v>
      </c>
      <c r="B7530" s="1">
        <v>45816</v>
      </c>
      <c r="C7530" t="s">
        <v>461</v>
      </c>
      <c r="D7530" t="s">
        <v>462</v>
      </c>
      <c r="E7530" t="s">
        <v>27</v>
      </c>
      <c r="F7530" t="s">
        <v>37</v>
      </c>
      <c r="G7530" t="s">
        <v>29</v>
      </c>
      <c r="H7530" t="s">
        <v>30</v>
      </c>
      <c r="I7530" t="s">
        <v>57</v>
      </c>
      <c r="J7530" t="s">
        <v>58</v>
      </c>
      <c r="K7530" t="s">
        <v>59</v>
      </c>
      <c r="L7530" s="8">
        <v>10.5</v>
      </c>
      <c r="M7530" s="8">
        <v>7.5</v>
      </c>
      <c r="N7530">
        <v>31</v>
      </c>
      <c r="O7530" s="8">
        <v>325.5</v>
      </c>
      <c r="P7530" s="14">
        <v>1.54E-2</v>
      </c>
      <c r="Q7530" s="8">
        <v>5.01</v>
      </c>
      <c r="R7530" s="8">
        <v>320.49</v>
      </c>
      <c r="S7530" s="8">
        <v>232.5</v>
      </c>
      <c r="T7530" s="8">
        <v>87.99</v>
      </c>
      <c r="U7530">
        <v>0</v>
      </c>
      <c r="V7530" s="8">
        <v>0</v>
      </c>
      <c r="W7530" s="8">
        <v>0</v>
      </c>
      <c r="X7530" s="8">
        <v>87.99</v>
      </c>
    </row>
    <row r="7531" spans="1:24" x14ac:dyDescent="0.25">
      <c r="A7531" t="s">
        <v>7857</v>
      </c>
      <c r="B7531" s="1">
        <v>45332</v>
      </c>
      <c r="C7531" t="s">
        <v>174</v>
      </c>
      <c r="D7531" t="s">
        <v>175</v>
      </c>
      <c r="E7531" t="s">
        <v>150</v>
      </c>
      <c r="F7531" t="s">
        <v>54</v>
      </c>
      <c r="G7531" t="s">
        <v>151</v>
      </c>
      <c r="H7531" t="s">
        <v>152</v>
      </c>
      <c r="I7531" t="s">
        <v>185</v>
      </c>
      <c r="J7531" t="s">
        <v>186</v>
      </c>
      <c r="K7531" t="s">
        <v>59</v>
      </c>
      <c r="L7531" s="8">
        <v>4.9000000000000004</v>
      </c>
      <c r="M7531" s="8">
        <v>3.1</v>
      </c>
      <c r="N7531">
        <v>101</v>
      </c>
      <c r="O7531" s="8">
        <v>494.9</v>
      </c>
      <c r="P7531" s="14">
        <v>1.4800000000000001E-2</v>
      </c>
      <c r="Q7531" s="8">
        <v>7.32</v>
      </c>
      <c r="R7531" s="8">
        <v>487.58</v>
      </c>
      <c r="S7531" s="8">
        <v>313.10000000000002</v>
      </c>
      <c r="T7531" s="8">
        <v>174.48</v>
      </c>
      <c r="U7531">
        <v>0</v>
      </c>
      <c r="V7531" s="8">
        <v>0</v>
      </c>
      <c r="W7531" s="8">
        <v>0</v>
      </c>
      <c r="X7531" s="8">
        <v>174.48</v>
      </c>
    </row>
    <row r="7532" spans="1:24" x14ac:dyDescent="0.25">
      <c r="A7532" t="s">
        <v>7858</v>
      </c>
      <c r="B7532" s="1">
        <v>46204</v>
      </c>
      <c r="C7532" t="s">
        <v>291</v>
      </c>
      <c r="D7532" t="s">
        <v>292</v>
      </c>
      <c r="E7532" t="s">
        <v>150</v>
      </c>
      <c r="F7532" t="s">
        <v>54</v>
      </c>
      <c r="G7532" t="s">
        <v>151</v>
      </c>
      <c r="H7532" t="s">
        <v>152</v>
      </c>
      <c r="I7532" t="s">
        <v>112</v>
      </c>
      <c r="J7532" t="s">
        <v>113</v>
      </c>
      <c r="K7532" t="s">
        <v>42</v>
      </c>
      <c r="L7532" s="8">
        <v>8.5</v>
      </c>
      <c r="M7532" s="8">
        <v>2.8</v>
      </c>
      <c r="N7532">
        <v>22</v>
      </c>
      <c r="O7532" s="8">
        <v>187</v>
      </c>
      <c r="P7532" s="14">
        <v>4.41E-2</v>
      </c>
      <c r="Q7532" s="8">
        <v>8.25</v>
      </c>
      <c r="R7532" s="8">
        <v>178.75</v>
      </c>
      <c r="S7532" s="8">
        <v>61.6</v>
      </c>
      <c r="T7532" s="8">
        <v>117.15</v>
      </c>
      <c r="U7532">
        <v>0</v>
      </c>
      <c r="V7532" s="8">
        <v>0</v>
      </c>
      <c r="W7532" s="8">
        <v>0</v>
      </c>
      <c r="X7532" s="8">
        <v>117.15</v>
      </c>
    </row>
    <row r="7533" spans="1:24" x14ac:dyDescent="0.25">
      <c r="A7533" t="s">
        <v>7859</v>
      </c>
      <c r="B7533" s="1">
        <v>45878</v>
      </c>
      <c r="C7533" t="s">
        <v>87</v>
      </c>
      <c r="D7533" t="s">
        <v>88</v>
      </c>
      <c r="E7533" t="s">
        <v>63</v>
      </c>
      <c r="F7533" t="s">
        <v>89</v>
      </c>
      <c r="G7533" t="s">
        <v>79</v>
      </c>
      <c r="H7533" t="s">
        <v>80</v>
      </c>
      <c r="I7533" t="s">
        <v>74</v>
      </c>
      <c r="J7533" t="s">
        <v>75</v>
      </c>
      <c r="K7533" t="s">
        <v>49</v>
      </c>
      <c r="L7533" s="8">
        <v>11</v>
      </c>
      <c r="M7533" s="8">
        <v>6.8</v>
      </c>
      <c r="N7533">
        <v>130</v>
      </c>
      <c r="O7533" s="8">
        <v>1430</v>
      </c>
      <c r="P7533" s="14">
        <v>0.37680000000000002</v>
      </c>
      <c r="Q7533" s="8">
        <v>538.82000000000005</v>
      </c>
      <c r="R7533" s="8">
        <v>891.18</v>
      </c>
      <c r="S7533" s="8">
        <v>884</v>
      </c>
      <c r="T7533" s="8">
        <v>7.18</v>
      </c>
      <c r="U7533">
        <v>0</v>
      </c>
      <c r="V7533" s="8">
        <v>0</v>
      </c>
      <c r="W7533" s="8">
        <v>0</v>
      </c>
      <c r="X7533" s="8">
        <v>7.18</v>
      </c>
    </row>
    <row r="7534" spans="1:24" x14ac:dyDescent="0.25">
      <c r="A7534" t="s">
        <v>7860</v>
      </c>
      <c r="B7534" s="1">
        <v>45442</v>
      </c>
      <c r="C7534" t="s">
        <v>590</v>
      </c>
      <c r="D7534" t="s">
        <v>591</v>
      </c>
      <c r="E7534" t="s">
        <v>27</v>
      </c>
      <c r="F7534" t="s">
        <v>46</v>
      </c>
      <c r="G7534" t="s">
        <v>38</v>
      </c>
      <c r="H7534" t="s">
        <v>39</v>
      </c>
      <c r="I7534" t="s">
        <v>47</v>
      </c>
      <c r="J7534" t="s">
        <v>48</v>
      </c>
      <c r="K7534" t="s">
        <v>49</v>
      </c>
      <c r="L7534" s="8">
        <v>5</v>
      </c>
      <c r="M7534" s="8">
        <v>3.2</v>
      </c>
      <c r="N7534">
        <v>32</v>
      </c>
      <c r="O7534" s="8">
        <v>160</v>
      </c>
      <c r="P7534" s="14">
        <v>0.23760000000000001</v>
      </c>
      <c r="Q7534" s="8">
        <v>38.020000000000003</v>
      </c>
      <c r="R7534" s="8">
        <v>121.98</v>
      </c>
      <c r="S7534" s="8">
        <v>102.4</v>
      </c>
      <c r="T7534" s="8">
        <v>19.579999999999998</v>
      </c>
      <c r="U7534">
        <v>0</v>
      </c>
      <c r="V7534" s="8">
        <v>0</v>
      </c>
      <c r="W7534" s="8">
        <v>0</v>
      </c>
      <c r="X7534" s="8">
        <v>19.579999999999998</v>
      </c>
    </row>
    <row r="7535" spans="1:24" x14ac:dyDescent="0.25">
      <c r="A7535" t="s">
        <v>7861</v>
      </c>
      <c r="B7535" s="1">
        <v>45349</v>
      </c>
      <c r="C7535" t="s">
        <v>82</v>
      </c>
      <c r="D7535" t="s">
        <v>83</v>
      </c>
      <c r="E7535" t="s">
        <v>71</v>
      </c>
      <c r="F7535" t="s">
        <v>46</v>
      </c>
      <c r="G7535" t="s">
        <v>165</v>
      </c>
      <c r="H7535" t="s">
        <v>166</v>
      </c>
      <c r="I7535" t="s">
        <v>112</v>
      </c>
      <c r="J7535" t="s">
        <v>113</v>
      </c>
      <c r="K7535" t="s">
        <v>42</v>
      </c>
      <c r="L7535" s="8">
        <v>8.5</v>
      </c>
      <c r="M7535" s="8">
        <v>2.8</v>
      </c>
      <c r="N7535">
        <v>45</v>
      </c>
      <c r="O7535" s="8">
        <v>382.5</v>
      </c>
      <c r="P7535" s="14">
        <v>0.1444</v>
      </c>
      <c r="Q7535" s="8">
        <v>55.23</v>
      </c>
      <c r="R7535" s="8">
        <v>327.27</v>
      </c>
      <c r="S7535" s="8">
        <v>126</v>
      </c>
      <c r="T7535" s="8">
        <v>201.27</v>
      </c>
      <c r="U7535">
        <v>0</v>
      </c>
      <c r="V7535" s="8">
        <v>0</v>
      </c>
      <c r="W7535" s="8">
        <v>0</v>
      </c>
      <c r="X7535" s="8">
        <v>201.27</v>
      </c>
    </row>
    <row r="7536" spans="1:24" x14ac:dyDescent="0.25">
      <c r="A7536" t="s">
        <v>7862</v>
      </c>
      <c r="B7536" s="1">
        <v>45462</v>
      </c>
      <c r="C7536" t="s">
        <v>215</v>
      </c>
      <c r="D7536" t="s">
        <v>216</v>
      </c>
      <c r="E7536" t="s">
        <v>27</v>
      </c>
      <c r="F7536" t="s">
        <v>54</v>
      </c>
      <c r="G7536" t="s">
        <v>29</v>
      </c>
      <c r="H7536" t="s">
        <v>30</v>
      </c>
      <c r="I7536" t="s">
        <v>99</v>
      </c>
      <c r="J7536" t="s">
        <v>100</v>
      </c>
      <c r="K7536" t="s">
        <v>49</v>
      </c>
      <c r="L7536" s="8">
        <v>3.8</v>
      </c>
      <c r="M7536" s="8">
        <v>2.6</v>
      </c>
      <c r="N7536">
        <v>20</v>
      </c>
      <c r="O7536" s="8">
        <v>76</v>
      </c>
      <c r="P7536" s="14">
        <v>2.1600000000000001E-2</v>
      </c>
      <c r="Q7536" s="8">
        <v>1.64</v>
      </c>
      <c r="R7536" s="8">
        <v>74.36</v>
      </c>
      <c r="S7536" s="8">
        <v>52</v>
      </c>
      <c r="T7536" s="8">
        <v>22.36</v>
      </c>
      <c r="U7536">
        <v>0</v>
      </c>
      <c r="V7536" s="8">
        <v>0</v>
      </c>
      <c r="W7536" s="8">
        <v>0</v>
      </c>
      <c r="X7536" s="8">
        <v>22.36</v>
      </c>
    </row>
    <row r="7537" spans="1:24" x14ac:dyDescent="0.25">
      <c r="A7537" t="s">
        <v>7863</v>
      </c>
      <c r="B7537" s="1">
        <v>45556</v>
      </c>
      <c r="C7537" t="s">
        <v>361</v>
      </c>
      <c r="D7537" t="s">
        <v>362</v>
      </c>
      <c r="E7537" t="s">
        <v>27</v>
      </c>
      <c r="F7537" t="s">
        <v>28</v>
      </c>
      <c r="G7537" t="s">
        <v>38</v>
      </c>
      <c r="H7537" t="s">
        <v>39</v>
      </c>
      <c r="I7537" t="s">
        <v>40</v>
      </c>
      <c r="J7537" t="s">
        <v>41</v>
      </c>
      <c r="K7537" t="s">
        <v>42</v>
      </c>
      <c r="L7537" s="8">
        <v>14.5</v>
      </c>
      <c r="M7537" s="8">
        <v>4.2</v>
      </c>
      <c r="N7537">
        <v>61</v>
      </c>
      <c r="O7537" s="8">
        <v>884.5</v>
      </c>
      <c r="P7537" s="14">
        <v>2.98E-2</v>
      </c>
      <c r="Q7537" s="8">
        <v>26.36</v>
      </c>
      <c r="R7537" s="8">
        <v>858.14</v>
      </c>
      <c r="S7537" s="8">
        <v>256.2</v>
      </c>
      <c r="T7537" s="8">
        <v>601.94000000000005</v>
      </c>
      <c r="U7537">
        <v>5</v>
      </c>
      <c r="V7537" s="8">
        <v>70.34</v>
      </c>
      <c r="W7537" s="8">
        <v>23.5</v>
      </c>
      <c r="X7537" s="8">
        <v>578.44000000000005</v>
      </c>
    </row>
    <row r="7538" spans="1:24" x14ac:dyDescent="0.25">
      <c r="A7538" t="s">
        <v>7864</v>
      </c>
      <c r="B7538" s="1">
        <v>46236</v>
      </c>
      <c r="C7538" t="s">
        <v>321</v>
      </c>
      <c r="D7538" t="s">
        <v>322</v>
      </c>
      <c r="E7538" t="s">
        <v>63</v>
      </c>
      <c r="F7538" t="s">
        <v>46</v>
      </c>
      <c r="G7538" t="s">
        <v>79</v>
      </c>
      <c r="H7538" t="s">
        <v>80</v>
      </c>
      <c r="I7538" t="s">
        <v>112</v>
      </c>
      <c r="J7538" t="s">
        <v>113</v>
      </c>
      <c r="K7538" t="s">
        <v>42</v>
      </c>
      <c r="L7538" s="8">
        <v>8.5</v>
      </c>
      <c r="M7538" s="8">
        <v>2.8</v>
      </c>
      <c r="N7538">
        <v>9</v>
      </c>
      <c r="O7538" s="8">
        <v>76.5</v>
      </c>
      <c r="P7538" s="14">
        <v>0.10780000000000001</v>
      </c>
      <c r="Q7538" s="8">
        <v>8.25</v>
      </c>
      <c r="R7538" s="8">
        <v>68.25</v>
      </c>
      <c r="S7538" s="8">
        <v>25.2</v>
      </c>
      <c r="T7538" s="8">
        <v>43.05</v>
      </c>
      <c r="U7538">
        <v>0</v>
      </c>
      <c r="V7538" s="8">
        <v>0</v>
      </c>
      <c r="W7538" s="8">
        <v>0</v>
      </c>
      <c r="X7538" s="8">
        <v>43.05</v>
      </c>
    </row>
    <row r="7539" spans="1:24" x14ac:dyDescent="0.25">
      <c r="A7539" t="s">
        <v>7865</v>
      </c>
      <c r="B7539" s="1">
        <v>45476</v>
      </c>
      <c r="C7539" t="s">
        <v>125</v>
      </c>
      <c r="D7539" t="s">
        <v>126</v>
      </c>
      <c r="E7539" t="s">
        <v>27</v>
      </c>
      <c r="F7539" t="s">
        <v>89</v>
      </c>
      <c r="G7539" t="s">
        <v>29</v>
      </c>
      <c r="H7539" t="s">
        <v>30</v>
      </c>
      <c r="I7539" t="s">
        <v>144</v>
      </c>
      <c r="J7539" t="s">
        <v>145</v>
      </c>
      <c r="K7539" t="s">
        <v>33</v>
      </c>
      <c r="L7539" s="8">
        <v>12</v>
      </c>
      <c r="M7539" s="8">
        <v>6.5</v>
      </c>
      <c r="N7539">
        <v>284</v>
      </c>
      <c r="O7539" s="8">
        <v>3408</v>
      </c>
      <c r="P7539" s="14">
        <v>0.30270000000000002</v>
      </c>
      <c r="Q7539" s="8">
        <v>1031.5999999999999</v>
      </c>
      <c r="R7539" s="8">
        <v>2376.4</v>
      </c>
      <c r="S7539" s="8">
        <v>1846</v>
      </c>
      <c r="T7539" s="8">
        <v>530.4</v>
      </c>
      <c r="U7539">
        <v>0</v>
      </c>
      <c r="V7539" s="8">
        <v>0</v>
      </c>
      <c r="W7539" s="8">
        <v>0</v>
      </c>
      <c r="X7539" s="8">
        <v>530.4</v>
      </c>
    </row>
    <row r="7540" spans="1:24" x14ac:dyDescent="0.25">
      <c r="A7540" t="s">
        <v>7866</v>
      </c>
      <c r="B7540" s="1">
        <v>45821</v>
      </c>
      <c r="C7540" t="s">
        <v>279</v>
      </c>
      <c r="D7540" t="s">
        <v>280</v>
      </c>
      <c r="E7540" t="s">
        <v>53</v>
      </c>
      <c r="F7540" t="s">
        <v>54</v>
      </c>
      <c r="G7540" t="s">
        <v>55</v>
      </c>
      <c r="H7540" t="s">
        <v>56</v>
      </c>
      <c r="I7540" t="s">
        <v>84</v>
      </c>
      <c r="J7540" t="s">
        <v>85</v>
      </c>
      <c r="K7540" t="s">
        <v>42</v>
      </c>
      <c r="L7540" s="8">
        <v>9.9</v>
      </c>
      <c r="M7540" s="8">
        <v>3.1</v>
      </c>
      <c r="N7540">
        <v>127</v>
      </c>
      <c r="O7540" s="8">
        <v>1257.3</v>
      </c>
      <c r="P7540" s="14">
        <v>5.6399999999999999E-2</v>
      </c>
      <c r="Q7540" s="8">
        <v>70.91</v>
      </c>
      <c r="R7540" s="8">
        <v>1186.3900000000001</v>
      </c>
      <c r="S7540" s="8">
        <v>393.7</v>
      </c>
      <c r="T7540" s="8">
        <v>792.69</v>
      </c>
      <c r="U7540">
        <v>0</v>
      </c>
      <c r="V7540" s="8">
        <v>0</v>
      </c>
      <c r="W7540" s="8">
        <v>0</v>
      </c>
      <c r="X7540" s="8">
        <v>792.69</v>
      </c>
    </row>
    <row r="7541" spans="1:24" x14ac:dyDescent="0.25">
      <c r="A7541" t="s">
        <v>7867</v>
      </c>
      <c r="B7541" s="1">
        <v>45707</v>
      </c>
      <c r="C7541" t="s">
        <v>523</v>
      </c>
      <c r="D7541" t="s">
        <v>524</v>
      </c>
      <c r="E7541" t="s">
        <v>27</v>
      </c>
      <c r="F7541" t="s">
        <v>89</v>
      </c>
      <c r="G7541" t="s">
        <v>38</v>
      </c>
      <c r="H7541" t="s">
        <v>39</v>
      </c>
      <c r="I7541" t="s">
        <v>185</v>
      </c>
      <c r="J7541" t="s">
        <v>186</v>
      </c>
      <c r="K7541" t="s">
        <v>59</v>
      </c>
      <c r="L7541" s="8">
        <v>4.9000000000000004</v>
      </c>
      <c r="M7541" s="8">
        <v>3.1</v>
      </c>
      <c r="N7541">
        <v>220</v>
      </c>
      <c r="O7541" s="8">
        <v>1078</v>
      </c>
      <c r="P7541" s="14">
        <v>0.20469999999999999</v>
      </c>
      <c r="Q7541" s="8">
        <v>220.67</v>
      </c>
      <c r="R7541" s="8">
        <v>857.33</v>
      </c>
      <c r="S7541" s="8">
        <v>682</v>
      </c>
      <c r="T7541" s="8">
        <v>175.33</v>
      </c>
      <c r="U7541">
        <v>0</v>
      </c>
      <c r="V7541" s="8">
        <v>0</v>
      </c>
      <c r="W7541" s="8">
        <v>0</v>
      </c>
      <c r="X7541" s="8">
        <v>175.33</v>
      </c>
    </row>
    <row r="7542" spans="1:24" x14ac:dyDescent="0.25">
      <c r="A7542" t="s">
        <v>7868</v>
      </c>
      <c r="B7542" s="1">
        <v>45905</v>
      </c>
      <c r="C7542" t="s">
        <v>615</v>
      </c>
      <c r="D7542" t="s">
        <v>616</v>
      </c>
      <c r="E7542" t="s">
        <v>150</v>
      </c>
      <c r="F7542" t="s">
        <v>89</v>
      </c>
      <c r="G7542" t="s">
        <v>151</v>
      </c>
      <c r="H7542" t="s">
        <v>152</v>
      </c>
      <c r="I7542" t="s">
        <v>130</v>
      </c>
      <c r="J7542" t="s">
        <v>131</v>
      </c>
      <c r="K7542" t="s">
        <v>42</v>
      </c>
      <c r="L7542" s="8">
        <v>4.8</v>
      </c>
      <c r="M7542" s="8">
        <v>1.4</v>
      </c>
      <c r="N7542">
        <v>104</v>
      </c>
      <c r="O7542" s="8">
        <v>499.2</v>
      </c>
      <c r="P7542" s="14">
        <v>8.2199999999999995E-2</v>
      </c>
      <c r="Q7542" s="8">
        <v>41.03</v>
      </c>
      <c r="R7542" s="8">
        <v>458.17</v>
      </c>
      <c r="S7542" s="8">
        <v>145.6</v>
      </c>
      <c r="T7542" s="8">
        <v>312.57</v>
      </c>
      <c r="U7542">
        <v>0</v>
      </c>
      <c r="V7542" s="8">
        <v>0</v>
      </c>
      <c r="W7542" s="8">
        <v>0</v>
      </c>
      <c r="X7542" s="8">
        <v>312.57</v>
      </c>
    </row>
    <row r="7543" spans="1:24" x14ac:dyDescent="0.25">
      <c r="A7543" t="s">
        <v>7869</v>
      </c>
      <c r="B7543" s="1">
        <v>45869</v>
      </c>
      <c r="C7543" t="s">
        <v>350</v>
      </c>
      <c r="D7543" t="s">
        <v>351</v>
      </c>
      <c r="E7543" t="s">
        <v>63</v>
      </c>
      <c r="F7543" t="s">
        <v>89</v>
      </c>
      <c r="G7543" t="s">
        <v>79</v>
      </c>
      <c r="H7543" t="s">
        <v>80</v>
      </c>
      <c r="I7543" t="s">
        <v>185</v>
      </c>
      <c r="J7543" t="s">
        <v>186</v>
      </c>
      <c r="K7543" t="s">
        <v>59</v>
      </c>
      <c r="L7543" s="8">
        <v>4.9000000000000004</v>
      </c>
      <c r="M7543" s="8">
        <v>3.1</v>
      </c>
      <c r="N7543">
        <v>192</v>
      </c>
      <c r="O7543" s="8">
        <v>940.8</v>
      </c>
      <c r="P7543" s="14">
        <v>0.17330000000000001</v>
      </c>
      <c r="Q7543" s="8">
        <v>163.04</v>
      </c>
      <c r="R7543" s="8">
        <v>777.76</v>
      </c>
      <c r="S7543" s="8">
        <v>595.20000000000005</v>
      </c>
      <c r="T7543" s="8">
        <v>182.56</v>
      </c>
      <c r="U7543">
        <v>0</v>
      </c>
      <c r="V7543" s="8">
        <v>0</v>
      </c>
      <c r="W7543" s="8">
        <v>0</v>
      </c>
      <c r="X7543" s="8">
        <v>182.56</v>
      </c>
    </row>
    <row r="7544" spans="1:24" x14ac:dyDescent="0.25">
      <c r="A7544" t="s">
        <v>7870</v>
      </c>
      <c r="B7544" s="1">
        <v>45944</v>
      </c>
      <c r="C7544" t="s">
        <v>501</v>
      </c>
      <c r="D7544" t="s">
        <v>502</v>
      </c>
      <c r="E7544" t="s">
        <v>27</v>
      </c>
      <c r="F7544" t="s">
        <v>37</v>
      </c>
      <c r="G7544" t="s">
        <v>29</v>
      </c>
      <c r="H7544" t="s">
        <v>30</v>
      </c>
      <c r="I7544" t="s">
        <v>99</v>
      </c>
      <c r="J7544" t="s">
        <v>100</v>
      </c>
      <c r="K7544" t="s">
        <v>49</v>
      </c>
      <c r="L7544" s="8">
        <v>3.8</v>
      </c>
      <c r="M7544" s="8">
        <v>2.6</v>
      </c>
      <c r="N7544">
        <v>103</v>
      </c>
      <c r="O7544" s="8">
        <v>391.4</v>
      </c>
      <c r="P7544" s="14">
        <v>0.48770000000000002</v>
      </c>
      <c r="Q7544" s="8">
        <v>190.89</v>
      </c>
      <c r="R7544" s="8">
        <v>200.51</v>
      </c>
      <c r="S7544" s="8">
        <v>267.8</v>
      </c>
      <c r="T7544" s="8">
        <v>-67.290000000000006</v>
      </c>
      <c r="U7544">
        <v>0</v>
      </c>
      <c r="V7544" s="8">
        <v>0</v>
      </c>
      <c r="W7544" s="8">
        <v>0</v>
      </c>
      <c r="X7544" s="8">
        <v>-67.290000000000006</v>
      </c>
    </row>
    <row r="7545" spans="1:24" x14ac:dyDescent="0.25">
      <c r="A7545" t="s">
        <v>7871</v>
      </c>
      <c r="B7545" s="1">
        <v>45311</v>
      </c>
      <c r="C7545" t="s">
        <v>235</v>
      </c>
      <c r="D7545" t="s">
        <v>236</v>
      </c>
      <c r="E7545" t="s">
        <v>27</v>
      </c>
      <c r="F7545" t="s">
        <v>54</v>
      </c>
      <c r="G7545" t="s">
        <v>29</v>
      </c>
      <c r="H7545" t="s">
        <v>30</v>
      </c>
      <c r="I7545" t="s">
        <v>66</v>
      </c>
      <c r="J7545" t="s">
        <v>67</v>
      </c>
      <c r="K7545" t="s">
        <v>33</v>
      </c>
      <c r="L7545" s="8">
        <v>4.5</v>
      </c>
      <c r="M7545" s="8">
        <v>2.1</v>
      </c>
      <c r="N7545">
        <v>205</v>
      </c>
      <c r="O7545" s="8">
        <v>922.5</v>
      </c>
      <c r="P7545" s="14">
        <v>1.9E-3</v>
      </c>
      <c r="Q7545" s="8">
        <v>1.75</v>
      </c>
      <c r="R7545" s="8">
        <v>920.75</v>
      </c>
      <c r="S7545" s="8">
        <v>430.5</v>
      </c>
      <c r="T7545" s="8">
        <v>490.25</v>
      </c>
      <c r="U7545">
        <v>0</v>
      </c>
      <c r="V7545" s="8">
        <v>0</v>
      </c>
      <c r="W7545" s="8">
        <v>0</v>
      </c>
      <c r="X7545" s="8">
        <v>490.25</v>
      </c>
    </row>
    <row r="7546" spans="1:24" x14ac:dyDescent="0.25">
      <c r="A7546" t="s">
        <v>7872</v>
      </c>
      <c r="B7546" s="1">
        <v>46191</v>
      </c>
      <c r="C7546" t="s">
        <v>159</v>
      </c>
      <c r="D7546" t="s">
        <v>160</v>
      </c>
      <c r="E7546" t="s">
        <v>27</v>
      </c>
      <c r="F7546" t="s">
        <v>37</v>
      </c>
      <c r="G7546" t="s">
        <v>29</v>
      </c>
      <c r="H7546" t="s">
        <v>30</v>
      </c>
      <c r="I7546" t="s">
        <v>31</v>
      </c>
      <c r="J7546" t="s">
        <v>32</v>
      </c>
      <c r="K7546" t="s">
        <v>33</v>
      </c>
      <c r="L7546" s="8">
        <v>5.8</v>
      </c>
      <c r="M7546" s="8">
        <v>2.7</v>
      </c>
      <c r="N7546">
        <v>47</v>
      </c>
      <c r="O7546" s="8">
        <v>272.60000000000002</v>
      </c>
      <c r="P7546" s="14">
        <v>6.9999999999999999E-4</v>
      </c>
      <c r="Q7546" s="8">
        <v>0.19</v>
      </c>
      <c r="R7546" s="8">
        <v>272.41000000000003</v>
      </c>
      <c r="S7546" s="8">
        <v>126.9</v>
      </c>
      <c r="T7546" s="8">
        <v>145.51</v>
      </c>
      <c r="U7546">
        <v>0</v>
      </c>
      <c r="V7546" s="8">
        <v>0</v>
      </c>
      <c r="W7546" s="8">
        <v>0</v>
      </c>
      <c r="X7546" s="8">
        <v>145.51</v>
      </c>
    </row>
    <row r="7547" spans="1:24" x14ac:dyDescent="0.25">
      <c r="A7547" t="s">
        <v>7873</v>
      </c>
      <c r="B7547" s="1">
        <v>46028</v>
      </c>
      <c r="C7547" t="s">
        <v>188</v>
      </c>
      <c r="D7547" t="s">
        <v>189</v>
      </c>
      <c r="E7547" t="s">
        <v>27</v>
      </c>
      <c r="F7547" t="s">
        <v>54</v>
      </c>
      <c r="G7547" t="s">
        <v>38</v>
      </c>
      <c r="H7547" t="s">
        <v>39</v>
      </c>
      <c r="I7547" t="s">
        <v>47</v>
      </c>
      <c r="J7547" t="s">
        <v>48</v>
      </c>
      <c r="K7547" t="s">
        <v>49</v>
      </c>
      <c r="L7547" s="8">
        <v>5</v>
      </c>
      <c r="M7547" s="8">
        <v>3.2</v>
      </c>
      <c r="N7547">
        <v>162</v>
      </c>
      <c r="O7547" s="8">
        <v>810</v>
      </c>
      <c r="P7547" s="14">
        <v>0.4032</v>
      </c>
      <c r="Q7547" s="8">
        <v>326.58999999999997</v>
      </c>
      <c r="R7547" s="8">
        <v>483.41</v>
      </c>
      <c r="S7547" s="8">
        <v>518.4</v>
      </c>
      <c r="T7547" s="8">
        <v>-34.99</v>
      </c>
      <c r="U7547">
        <v>0</v>
      </c>
      <c r="V7547" s="8">
        <v>0</v>
      </c>
      <c r="W7547" s="8">
        <v>0</v>
      </c>
      <c r="X7547" s="8">
        <v>-34.99</v>
      </c>
    </row>
    <row r="7548" spans="1:24" x14ac:dyDescent="0.25">
      <c r="A7548" t="s">
        <v>7874</v>
      </c>
      <c r="B7548" s="1">
        <v>46037</v>
      </c>
      <c r="C7548" t="s">
        <v>247</v>
      </c>
      <c r="D7548" t="s">
        <v>248</v>
      </c>
      <c r="E7548" t="s">
        <v>53</v>
      </c>
      <c r="F7548" t="s">
        <v>46</v>
      </c>
      <c r="G7548" t="s">
        <v>55</v>
      </c>
      <c r="H7548" t="s">
        <v>56</v>
      </c>
      <c r="I7548" t="s">
        <v>74</v>
      </c>
      <c r="J7548" t="s">
        <v>75</v>
      </c>
      <c r="K7548" t="s">
        <v>49</v>
      </c>
      <c r="L7548" s="8">
        <v>11</v>
      </c>
      <c r="M7548" s="8">
        <v>6.8</v>
      </c>
      <c r="N7548">
        <v>22</v>
      </c>
      <c r="O7548" s="8">
        <v>242</v>
      </c>
      <c r="P7548" s="14">
        <v>0.1696</v>
      </c>
      <c r="Q7548" s="8">
        <v>41.04</v>
      </c>
      <c r="R7548" s="8">
        <v>200.96</v>
      </c>
      <c r="S7548" s="8">
        <v>149.6</v>
      </c>
      <c r="T7548" s="8">
        <v>51.36</v>
      </c>
      <c r="U7548">
        <v>0</v>
      </c>
      <c r="V7548" s="8">
        <v>0</v>
      </c>
      <c r="W7548" s="8">
        <v>0</v>
      </c>
      <c r="X7548" s="8">
        <v>51.36</v>
      </c>
    </row>
    <row r="7549" spans="1:24" x14ac:dyDescent="0.25">
      <c r="A7549" t="s">
        <v>7875</v>
      </c>
      <c r="B7549" s="1">
        <v>45969</v>
      </c>
      <c r="C7549" t="s">
        <v>188</v>
      </c>
      <c r="D7549" t="s">
        <v>189</v>
      </c>
      <c r="E7549" t="s">
        <v>27</v>
      </c>
      <c r="F7549" t="s">
        <v>54</v>
      </c>
      <c r="G7549" t="s">
        <v>29</v>
      </c>
      <c r="H7549" t="s">
        <v>30</v>
      </c>
      <c r="I7549" t="s">
        <v>144</v>
      </c>
      <c r="J7549" t="s">
        <v>145</v>
      </c>
      <c r="K7549" t="s">
        <v>33</v>
      </c>
      <c r="L7549" s="8">
        <v>12</v>
      </c>
      <c r="M7549" s="8">
        <v>6.5</v>
      </c>
      <c r="N7549">
        <v>178</v>
      </c>
      <c r="O7549" s="8">
        <v>2136</v>
      </c>
      <c r="P7549" s="14">
        <v>2.63E-2</v>
      </c>
      <c r="Q7549" s="8">
        <v>56.18</v>
      </c>
      <c r="R7549" s="8">
        <v>2079.8200000000002</v>
      </c>
      <c r="S7549" s="8">
        <v>1157</v>
      </c>
      <c r="T7549" s="8">
        <v>922.82</v>
      </c>
      <c r="U7549">
        <v>0</v>
      </c>
      <c r="V7549" s="8">
        <v>0</v>
      </c>
      <c r="W7549" s="8">
        <v>0</v>
      </c>
      <c r="X7549" s="8">
        <v>922.82</v>
      </c>
    </row>
    <row r="7550" spans="1:24" x14ac:dyDescent="0.25">
      <c r="A7550" t="s">
        <v>7876</v>
      </c>
      <c r="B7550" s="1">
        <v>46133</v>
      </c>
      <c r="C7550" t="s">
        <v>232</v>
      </c>
      <c r="D7550" t="s">
        <v>233</v>
      </c>
      <c r="E7550" t="s">
        <v>27</v>
      </c>
      <c r="F7550" t="s">
        <v>89</v>
      </c>
      <c r="G7550" t="s">
        <v>29</v>
      </c>
      <c r="H7550" t="s">
        <v>30</v>
      </c>
      <c r="I7550" t="s">
        <v>57</v>
      </c>
      <c r="J7550" t="s">
        <v>58</v>
      </c>
      <c r="K7550" t="s">
        <v>59</v>
      </c>
      <c r="L7550" s="8">
        <v>10.5</v>
      </c>
      <c r="M7550" s="8">
        <v>7.5</v>
      </c>
      <c r="N7550">
        <v>68</v>
      </c>
      <c r="O7550" s="8">
        <v>714</v>
      </c>
      <c r="P7550" s="14">
        <v>9.8900000000000002E-2</v>
      </c>
      <c r="Q7550" s="8">
        <v>70.61</v>
      </c>
      <c r="R7550" s="8">
        <v>643.39</v>
      </c>
      <c r="S7550" s="8">
        <v>510</v>
      </c>
      <c r="T7550" s="8">
        <v>133.38999999999999</v>
      </c>
      <c r="U7550">
        <v>0</v>
      </c>
      <c r="V7550" s="8">
        <v>0</v>
      </c>
      <c r="W7550" s="8">
        <v>0</v>
      </c>
      <c r="X7550" s="8">
        <v>133.38999999999999</v>
      </c>
    </row>
    <row r="7551" spans="1:24" x14ac:dyDescent="0.25">
      <c r="A7551" t="s">
        <v>7877</v>
      </c>
      <c r="B7551" s="1">
        <v>45582</v>
      </c>
      <c r="C7551" t="s">
        <v>159</v>
      </c>
      <c r="D7551" t="s">
        <v>160</v>
      </c>
      <c r="E7551" t="s">
        <v>27</v>
      </c>
      <c r="F7551" t="s">
        <v>37</v>
      </c>
      <c r="G7551" t="s">
        <v>38</v>
      </c>
      <c r="H7551" t="s">
        <v>39</v>
      </c>
      <c r="I7551" t="s">
        <v>74</v>
      </c>
      <c r="J7551" t="s">
        <v>75</v>
      </c>
      <c r="K7551" t="s">
        <v>49</v>
      </c>
      <c r="L7551" s="8">
        <v>11</v>
      </c>
      <c r="M7551" s="8">
        <v>6.8</v>
      </c>
      <c r="N7551">
        <v>118</v>
      </c>
      <c r="O7551" s="8">
        <v>1298</v>
      </c>
      <c r="P7551" s="14">
        <v>3.2500000000000001E-2</v>
      </c>
      <c r="Q7551" s="8">
        <v>42.18</v>
      </c>
      <c r="R7551" s="8">
        <v>1255.82</v>
      </c>
      <c r="S7551" s="8">
        <v>802.4</v>
      </c>
      <c r="T7551" s="8">
        <v>453.42</v>
      </c>
      <c r="U7551">
        <v>0</v>
      </c>
      <c r="V7551" s="8">
        <v>0</v>
      </c>
      <c r="W7551" s="8">
        <v>0</v>
      </c>
      <c r="X7551" s="8">
        <v>453.42</v>
      </c>
    </row>
    <row r="7552" spans="1:24" x14ac:dyDescent="0.25">
      <c r="A7552" t="s">
        <v>7878</v>
      </c>
      <c r="B7552" s="1">
        <v>46261</v>
      </c>
      <c r="C7552" t="s">
        <v>400</v>
      </c>
      <c r="D7552" t="s">
        <v>401</v>
      </c>
      <c r="E7552" t="s">
        <v>27</v>
      </c>
      <c r="F7552" t="s">
        <v>28</v>
      </c>
      <c r="G7552" t="s">
        <v>38</v>
      </c>
      <c r="H7552" t="s">
        <v>39</v>
      </c>
      <c r="I7552" t="s">
        <v>104</v>
      </c>
      <c r="J7552" t="s">
        <v>105</v>
      </c>
      <c r="K7552" t="s">
        <v>49</v>
      </c>
      <c r="L7552" s="8">
        <v>4.2</v>
      </c>
      <c r="M7552" s="8">
        <v>2.8</v>
      </c>
      <c r="N7552">
        <v>109</v>
      </c>
      <c r="O7552" s="8">
        <v>457.8</v>
      </c>
      <c r="P7552" s="14">
        <v>6.4699999999999994E-2</v>
      </c>
      <c r="Q7552" s="8">
        <v>29.62</v>
      </c>
      <c r="R7552" s="8">
        <v>428.18</v>
      </c>
      <c r="S7552" s="8">
        <v>305.2</v>
      </c>
      <c r="T7552" s="8">
        <v>122.98</v>
      </c>
      <c r="U7552">
        <v>0</v>
      </c>
      <c r="V7552" s="8">
        <v>0</v>
      </c>
      <c r="W7552" s="8">
        <v>0</v>
      </c>
      <c r="X7552" s="8">
        <v>122.98</v>
      </c>
    </row>
    <row r="7553" spans="1:24" x14ac:dyDescent="0.25">
      <c r="A7553" t="s">
        <v>7879</v>
      </c>
      <c r="B7553" s="1">
        <v>45379</v>
      </c>
      <c r="C7553" t="s">
        <v>288</v>
      </c>
      <c r="D7553" t="s">
        <v>289</v>
      </c>
      <c r="E7553" t="s">
        <v>27</v>
      </c>
      <c r="F7553" t="s">
        <v>46</v>
      </c>
      <c r="G7553" t="s">
        <v>38</v>
      </c>
      <c r="H7553" t="s">
        <v>39</v>
      </c>
      <c r="I7553" t="s">
        <v>104</v>
      </c>
      <c r="J7553" t="s">
        <v>105</v>
      </c>
      <c r="K7553" t="s">
        <v>49</v>
      </c>
      <c r="L7553" s="8">
        <v>4.2</v>
      </c>
      <c r="M7553" s="8">
        <v>2.8</v>
      </c>
      <c r="N7553">
        <v>47</v>
      </c>
      <c r="O7553" s="8">
        <v>197.4</v>
      </c>
      <c r="P7553" s="14">
        <v>1.9400000000000001E-2</v>
      </c>
      <c r="Q7553" s="8">
        <v>3.83</v>
      </c>
      <c r="R7553" s="8">
        <v>193.57</v>
      </c>
      <c r="S7553" s="8">
        <v>131.6</v>
      </c>
      <c r="T7553" s="8">
        <v>61.97</v>
      </c>
      <c r="U7553">
        <v>0</v>
      </c>
      <c r="V7553" s="8">
        <v>0</v>
      </c>
      <c r="W7553" s="8">
        <v>0</v>
      </c>
      <c r="X7553" s="8">
        <v>61.97</v>
      </c>
    </row>
    <row r="7554" spans="1:24" x14ac:dyDescent="0.25">
      <c r="A7554" t="s">
        <v>7880</v>
      </c>
      <c r="B7554" s="1">
        <v>45513</v>
      </c>
      <c r="C7554" t="s">
        <v>383</v>
      </c>
      <c r="D7554" t="s">
        <v>384</v>
      </c>
      <c r="E7554" t="s">
        <v>63</v>
      </c>
      <c r="F7554" t="s">
        <v>54</v>
      </c>
      <c r="G7554" t="s">
        <v>79</v>
      </c>
      <c r="H7554" t="s">
        <v>80</v>
      </c>
      <c r="I7554" t="s">
        <v>185</v>
      </c>
      <c r="J7554" t="s">
        <v>186</v>
      </c>
      <c r="K7554" t="s">
        <v>59</v>
      </c>
      <c r="L7554" s="8">
        <v>4.9000000000000004</v>
      </c>
      <c r="M7554" s="8">
        <v>3.1</v>
      </c>
      <c r="N7554">
        <v>52</v>
      </c>
      <c r="O7554" s="8">
        <v>254.8</v>
      </c>
      <c r="P7554" s="14">
        <v>1.6000000000000001E-3</v>
      </c>
      <c r="Q7554" s="8">
        <v>0.41</v>
      </c>
      <c r="R7554" s="8">
        <v>254.39</v>
      </c>
      <c r="S7554" s="8">
        <v>161.19999999999999</v>
      </c>
      <c r="T7554" s="8">
        <v>93.19</v>
      </c>
      <c r="U7554">
        <v>0</v>
      </c>
      <c r="V7554" s="8">
        <v>0</v>
      </c>
      <c r="W7554" s="8">
        <v>0</v>
      </c>
      <c r="X7554" s="8">
        <v>93.19</v>
      </c>
    </row>
    <row r="7555" spans="1:24" x14ac:dyDescent="0.25">
      <c r="A7555" t="s">
        <v>7881</v>
      </c>
      <c r="B7555" s="1">
        <v>45751</v>
      </c>
      <c r="C7555" t="s">
        <v>403</v>
      </c>
      <c r="D7555" t="s">
        <v>404</v>
      </c>
      <c r="E7555" t="s">
        <v>53</v>
      </c>
      <c r="F7555" t="s">
        <v>37</v>
      </c>
      <c r="G7555" t="s">
        <v>55</v>
      </c>
      <c r="H7555" t="s">
        <v>56</v>
      </c>
      <c r="I7555" t="s">
        <v>130</v>
      </c>
      <c r="J7555" t="s">
        <v>131</v>
      </c>
      <c r="K7555" t="s">
        <v>42</v>
      </c>
      <c r="L7555" s="8">
        <v>4.8</v>
      </c>
      <c r="M7555" s="8">
        <v>1.4</v>
      </c>
      <c r="N7555">
        <v>36</v>
      </c>
      <c r="O7555" s="8">
        <v>172.8</v>
      </c>
      <c r="P7555" s="14">
        <v>2.3699999999999999E-2</v>
      </c>
      <c r="Q7555" s="8">
        <v>4.0999999999999996</v>
      </c>
      <c r="R7555" s="8">
        <v>168.7</v>
      </c>
      <c r="S7555" s="8">
        <v>50.4</v>
      </c>
      <c r="T7555" s="8">
        <v>118.3</v>
      </c>
      <c r="U7555">
        <v>0</v>
      </c>
      <c r="V7555" s="8">
        <v>0</v>
      </c>
      <c r="W7555" s="8">
        <v>0</v>
      </c>
      <c r="X7555" s="8">
        <v>118.3</v>
      </c>
    </row>
    <row r="7556" spans="1:24" x14ac:dyDescent="0.25">
      <c r="A7556" t="s">
        <v>7882</v>
      </c>
      <c r="B7556" s="1">
        <v>45913</v>
      </c>
      <c r="C7556" t="s">
        <v>357</v>
      </c>
      <c r="D7556" t="s">
        <v>358</v>
      </c>
      <c r="E7556" t="s">
        <v>27</v>
      </c>
      <c r="F7556" t="s">
        <v>46</v>
      </c>
      <c r="G7556" t="s">
        <v>38</v>
      </c>
      <c r="H7556" t="s">
        <v>39</v>
      </c>
      <c r="I7556" t="s">
        <v>156</v>
      </c>
      <c r="J7556" t="s">
        <v>157</v>
      </c>
      <c r="K7556" t="s">
        <v>42</v>
      </c>
      <c r="L7556" s="8">
        <v>6.2</v>
      </c>
      <c r="M7556" s="8">
        <v>1.9</v>
      </c>
      <c r="N7556">
        <v>26</v>
      </c>
      <c r="O7556" s="8">
        <v>161.19999999999999</v>
      </c>
      <c r="P7556" s="14">
        <v>1.5100000000000001E-2</v>
      </c>
      <c r="Q7556" s="8">
        <v>2.4300000000000002</v>
      </c>
      <c r="R7556" s="8">
        <v>158.77000000000001</v>
      </c>
      <c r="S7556" s="8">
        <v>49.4</v>
      </c>
      <c r="T7556" s="8">
        <v>109.37</v>
      </c>
      <c r="U7556">
        <v>0</v>
      </c>
      <c r="V7556" s="8">
        <v>0</v>
      </c>
      <c r="W7556" s="8">
        <v>0</v>
      </c>
      <c r="X7556" s="8">
        <v>109.37</v>
      </c>
    </row>
    <row r="7557" spans="1:24" x14ac:dyDescent="0.25">
      <c r="A7557" t="s">
        <v>7883</v>
      </c>
      <c r="B7557" s="1">
        <v>45774</v>
      </c>
      <c r="C7557" t="s">
        <v>334</v>
      </c>
      <c r="D7557" t="s">
        <v>335</v>
      </c>
      <c r="E7557" t="s">
        <v>53</v>
      </c>
      <c r="F7557" t="s">
        <v>37</v>
      </c>
      <c r="G7557" t="s">
        <v>55</v>
      </c>
      <c r="H7557" t="s">
        <v>56</v>
      </c>
      <c r="I7557" t="s">
        <v>130</v>
      </c>
      <c r="J7557" t="s">
        <v>131</v>
      </c>
      <c r="K7557" t="s">
        <v>42</v>
      </c>
      <c r="L7557" s="8">
        <v>4.8</v>
      </c>
      <c r="M7557" s="8">
        <v>1.4</v>
      </c>
      <c r="N7557">
        <v>26</v>
      </c>
      <c r="O7557" s="8">
        <v>124.8</v>
      </c>
      <c r="P7557" s="14">
        <v>8.8000000000000005E-3</v>
      </c>
      <c r="Q7557" s="8">
        <v>1.1000000000000001</v>
      </c>
      <c r="R7557" s="8">
        <v>123.7</v>
      </c>
      <c r="S7557" s="8">
        <v>36.4</v>
      </c>
      <c r="T7557" s="8">
        <v>87.3</v>
      </c>
      <c r="U7557">
        <v>0</v>
      </c>
      <c r="V7557" s="8">
        <v>0</v>
      </c>
      <c r="W7557" s="8">
        <v>0</v>
      </c>
      <c r="X7557" s="8">
        <v>87.3</v>
      </c>
    </row>
    <row r="7558" spans="1:24" x14ac:dyDescent="0.25">
      <c r="A7558" t="s">
        <v>7884</v>
      </c>
      <c r="B7558" s="1">
        <v>46180</v>
      </c>
      <c r="C7558" t="s">
        <v>671</v>
      </c>
      <c r="D7558" t="s">
        <v>672</v>
      </c>
      <c r="E7558" t="s">
        <v>27</v>
      </c>
      <c r="F7558" t="s">
        <v>89</v>
      </c>
      <c r="G7558" t="s">
        <v>29</v>
      </c>
      <c r="H7558" t="s">
        <v>30</v>
      </c>
      <c r="I7558" t="s">
        <v>112</v>
      </c>
      <c r="J7558" t="s">
        <v>113</v>
      </c>
      <c r="K7558" t="s">
        <v>42</v>
      </c>
      <c r="L7558" s="8">
        <v>8.5</v>
      </c>
      <c r="M7558" s="8">
        <v>2.8</v>
      </c>
      <c r="N7558">
        <v>336</v>
      </c>
      <c r="O7558" s="8">
        <v>2856</v>
      </c>
      <c r="P7558" s="14">
        <v>0.1686</v>
      </c>
      <c r="Q7558" s="8">
        <v>481.52</v>
      </c>
      <c r="R7558" s="8">
        <v>2374.48</v>
      </c>
      <c r="S7558" s="8">
        <v>940.8</v>
      </c>
      <c r="T7558" s="8">
        <v>1433.68</v>
      </c>
      <c r="U7558">
        <v>0</v>
      </c>
      <c r="V7558" s="8">
        <v>0</v>
      </c>
      <c r="W7558" s="8">
        <v>0</v>
      </c>
      <c r="X7558" s="8">
        <v>1433.68</v>
      </c>
    </row>
    <row r="7559" spans="1:24" x14ac:dyDescent="0.25">
      <c r="A7559" t="s">
        <v>7885</v>
      </c>
      <c r="B7559" s="1">
        <v>45785</v>
      </c>
      <c r="C7559" t="s">
        <v>205</v>
      </c>
      <c r="D7559" t="s">
        <v>206</v>
      </c>
      <c r="E7559" t="s">
        <v>71</v>
      </c>
      <c r="F7559" t="s">
        <v>54</v>
      </c>
      <c r="G7559" t="s">
        <v>72</v>
      </c>
      <c r="H7559" t="s">
        <v>73</v>
      </c>
      <c r="I7559" t="s">
        <v>84</v>
      </c>
      <c r="J7559" t="s">
        <v>85</v>
      </c>
      <c r="K7559" t="s">
        <v>42</v>
      </c>
      <c r="L7559" s="8">
        <v>9.9</v>
      </c>
      <c r="M7559" s="8">
        <v>3.1</v>
      </c>
      <c r="N7559">
        <v>29</v>
      </c>
      <c r="O7559" s="8">
        <v>287.10000000000002</v>
      </c>
      <c r="P7559" s="14">
        <v>2.8E-3</v>
      </c>
      <c r="Q7559" s="8">
        <v>0.8</v>
      </c>
      <c r="R7559" s="8">
        <v>286.3</v>
      </c>
      <c r="S7559" s="8">
        <v>89.9</v>
      </c>
      <c r="T7559" s="8">
        <v>196.4</v>
      </c>
      <c r="U7559">
        <v>0</v>
      </c>
      <c r="V7559" s="8">
        <v>0</v>
      </c>
      <c r="W7559" s="8">
        <v>0</v>
      </c>
      <c r="X7559" s="8">
        <v>196.4</v>
      </c>
    </row>
    <row r="7560" spans="1:24" x14ac:dyDescent="0.25">
      <c r="A7560" t="s">
        <v>7886</v>
      </c>
      <c r="B7560" s="1">
        <v>45466</v>
      </c>
      <c r="C7560" t="s">
        <v>162</v>
      </c>
      <c r="D7560" t="s">
        <v>163</v>
      </c>
      <c r="E7560" t="s">
        <v>150</v>
      </c>
      <c r="F7560" t="s">
        <v>89</v>
      </c>
      <c r="G7560" t="s">
        <v>151</v>
      </c>
      <c r="H7560" t="s">
        <v>152</v>
      </c>
      <c r="I7560" t="s">
        <v>57</v>
      </c>
      <c r="J7560" t="s">
        <v>58</v>
      </c>
      <c r="K7560" t="s">
        <v>59</v>
      </c>
      <c r="L7560" s="8">
        <v>10.5</v>
      </c>
      <c r="M7560" s="8">
        <v>7.5</v>
      </c>
      <c r="N7560">
        <v>31</v>
      </c>
      <c r="O7560" s="8">
        <v>325.5</v>
      </c>
      <c r="P7560" s="14">
        <v>3.7199999999999997E-2</v>
      </c>
      <c r="Q7560" s="8">
        <v>12.11</v>
      </c>
      <c r="R7560" s="8">
        <v>313.39</v>
      </c>
      <c r="S7560" s="8">
        <v>232.5</v>
      </c>
      <c r="T7560" s="8">
        <v>80.89</v>
      </c>
      <c r="U7560">
        <v>0</v>
      </c>
      <c r="V7560" s="8">
        <v>0</v>
      </c>
      <c r="W7560" s="8">
        <v>0</v>
      </c>
      <c r="X7560" s="8">
        <v>80.89</v>
      </c>
    </row>
    <row r="7561" spans="1:24" x14ac:dyDescent="0.25">
      <c r="A7561" t="s">
        <v>7887</v>
      </c>
      <c r="B7561" s="1">
        <v>45516</v>
      </c>
      <c r="C7561" t="s">
        <v>174</v>
      </c>
      <c r="D7561" t="s">
        <v>175</v>
      </c>
      <c r="E7561" t="s">
        <v>150</v>
      </c>
      <c r="F7561" t="s">
        <v>54</v>
      </c>
      <c r="G7561" t="s">
        <v>151</v>
      </c>
      <c r="H7561" t="s">
        <v>152</v>
      </c>
      <c r="I7561" t="s">
        <v>84</v>
      </c>
      <c r="J7561" t="s">
        <v>85</v>
      </c>
      <c r="K7561" t="s">
        <v>42</v>
      </c>
      <c r="L7561" s="8">
        <v>9.9</v>
      </c>
      <c r="M7561" s="8">
        <v>3.1</v>
      </c>
      <c r="N7561">
        <v>128</v>
      </c>
      <c r="O7561" s="8">
        <v>1267.2</v>
      </c>
      <c r="P7561" s="14">
        <v>0.41049999999999998</v>
      </c>
      <c r="Q7561" s="8">
        <v>520.19000000000005</v>
      </c>
      <c r="R7561" s="8">
        <v>747.01</v>
      </c>
      <c r="S7561" s="8">
        <v>396.8</v>
      </c>
      <c r="T7561" s="8">
        <v>350.21</v>
      </c>
      <c r="U7561">
        <v>0</v>
      </c>
      <c r="V7561" s="8">
        <v>0</v>
      </c>
      <c r="W7561" s="8">
        <v>0</v>
      </c>
      <c r="X7561" s="8">
        <v>350.21</v>
      </c>
    </row>
    <row r="7562" spans="1:24" x14ac:dyDescent="0.25">
      <c r="A7562" t="s">
        <v>7888</v>
      </c>
      <c r="B7562" s="1">
        <v>46142</v>
      </c>
      <c r="C7562" t="s">
        <v>269</v>
      </c>
      <c r="D7562" t="s">
        <v>270</v>
      </c>
      <c r="E7562" t="s">
        <v>27</v>
      </c>
      <c r="F7562" t="s">
        <v>37</v>
      </c>
      <c r="G7562" t="s">
        <v>38</v>
      </c>
      <c r="H7562" t="s">
        <v>39</v>
      </c>
      <c r="I7562" t="s">
        <v>40</v>
      </c>
      <c r="J7562" t="s">
        <v>41</v>
      </c>
      <c r="K7562" t="s">
        <v>42</v>
      </c>
      <c r="L7562" s="8">
        <v>14.5</v>
      </c>
      <c r="M7562" s="8">
        <v>4.2</v>
      </c>
      <c r="N7562">
        <v>47</v>
      </c>
      <c r="O7562" s="8">
        <v>681.5</v>
      </c>
      <c r="P7562" s="14">
        <v>2.5000000000000001E-2</v>
      </c>
      <c r="Q7562" s="8">
        <v>17.04</v>
      </c>
      <c r="R7562" s="8">
        <v>664.46</v>
      </c>
      <c r="S7562" s="8">
        <v>197.4</v>
      </c>
      <c r="T7562" s="8">
        <v>467.06</v>
      </c>
      <c r="U7562">
        <v>0</v>
      </c>
      <c r="V7562" s="8">
        <v>0</v>
      </c>
      <c r="W7562" s="8">
        <v>0</v>
      </c>
      <c r="X7562" s="8">
        <v>467.06</v>
      </c>
    </row>
    <row r="7563" spans="1:24" x14ac:dyDescent="0.25">
      <c r="A7563" t="s">
        <v>7889</v>
      </c>
      <c r="B7563" s="1">
        <v>45712</v>
      </c>
      <c r="C7563" t="s">
        <v>406</v>
      </c>
      <c r="D7563" t="s">
        <v>407</v>
      </c>
      <c r="E7563" t="s">
        <v>63</v>
      </c>
      <c r="F7563" t="s">
        <v>37</v>
      </c>
      <c r="G7563" t="s">
        <v>79</v>
      </c>
      <c r="H7563" t="s">
        <v>80</v>
      </c>
      <c r="I7563" t="s">
        <v>127</v>
      </c>
      <c r="J7563" t="s">
        <v>128</v>
      </c>
      <c r="K7563" t="s">
        <v>33</v>
      </c>
      <c r="L7563" s="8">
        <v>7.2</v>
      </c>
      <c r="M7563" s="8">
        <v>3.6</v>
      </c>
      <c r="N7563">
        <v>11</v>
      </c>
      <c r="O7563" s="8">
        <v>79.2</v>
      </c>
      <c r="P7563" s="14">
        <v>4.0599999999999997E-2</v>
      </c>
      <c r="Q7563" s="8">
        <v>3.22</v>
      </c>
      <c r="R7563" s="8">
        <v>75.98</v>
      </c>
      <c r="S7563" s="8">
        <v>39.6</v>
      </c>
      <c r="T7563" s="8">
        <v>36.380000000000003</v>
      </c>
      <c r="U7563">
        <v>0</v>
      </c>
      <c r="V7563" s="8">
        <v>0</v>
      </c>
      <c r="W7563" s="8">
        <v>0</v>
      </c>
      <c r="X7563" s="8">
        <v>36.380000000000003</v>
      </c>
    </row>
    <row r="7564" spans="1:24" x14ac:dyDescent="0.25">
      <c r="A7564" t="s">
        <v>7890</v>
      </c>
      <c r="B7564" s="1">
        <v>45907</v>
      </c>
      <c r="C7564" t="s">
        <v>177</v>
      </c>
      <c r="D7564" t="s">
        <v>178</v>
      </c>
      <c r="E7564" t="s">
        <v>27</v>
      </c>
      <c r="F7564" t="s">
        <v>37</v>
      </c>
      <c r="G7564" t="s">
        <v>29</v>
      </c>
      <c r="H7564" t="s">
        <v>30</v>
      </c>
      <c r="I7564" t="s">
        <v>112</v>
      </c>
      <c r="J7564" t="s">
        <v>113</v>
      </c>
      <c r="K7564" t="s">
        <v>42</v>
      </c>
      <c r="L7564" s="8">
        <v>8.5</v>
      </c>
      <c r="M7564" s="8">
        <v>2.8</v>
      </c>
      <c r="N7564">
        <v>23</v>
      </c>
      <c r="O7564" s="8">
        <v>195.5</v>
      </c>
      <c r="P7564" s="14">
        <v>4.4999999999999997E-3</v>
      </c>
      <c r="Q7564" s="8">
        <v>0.88</v>
      </c>
      <c r="R7564" s="8">
        <v>194.62</v>
      </c>
      <c r="S7564" s="8">
        <v>64.400000000000006</v>
      </c>
      <c r="T7564" s="8">
        <v>130.22</v>
      </c>
      <c r="U7564">
        <v>0</v>
      </c>
      <c r="V7564" s="8">
        <v>0</v>
      </c>
      <c r="W7564" s="8">
        <v>0</v>
      </c>
      <c r="X7564" s="8">
        <v>130.22</v>
      </c>
    </row>
    <row r="7565" spans="1:24" x14ac:dyDescent="0.25">
      <c r="A7565" t="s">
        <v>7891</v>
      </c>
      <c r="B7565" s="1">
        <v>45438</v>
      </c>
      <c r="C7565" t="s">
        <v>198</v>
      </c>
      <c r="D7565" t="s">
        <v>199</v>
      </c>
      <c r="E7565" t="s">
        <v>150</v>
      </c>
      <c r="F7565" t="s">
        <v>54</v>
      </c>
      <c r="G7565" t="s">
        <v>151</v>
      </c>
      <c r="H7565" t="s">
        <v>152</v>
      </c>
      <c r="I7565" t="s">
        <v>117</v>
      </c>
      <c r="J7565" t="s">
        <v>118</v>
      </c>
      <c r="K7565" t="s">
        <v>59</v>
      </c>
      <c r="L7565" s="8">
        <v>6</v>
      </c>
      <c r="M7565" s="8">
        <v>4.2</v>
      </c>
      <c r="N7565">
        <v>65</v>
      </c>
      <c r="O7565" s="8">
        <v>390</v>
      </c>
      <c r="P7565" s="14">
        <v>1.8499999999999999E-2</v>
      </c>
      <c r="Q7565" s="8">
        <v>7.22</v>
      </c>
      <c r="R7565" s="8">
        <v>382.78</v>
      </c>
      <c r="S7565" s="8">
        <v>273</v>
      </c>
      <c r="T7565" s="8">
        <v>109.78</v>
      </c>
      <c r="U7565">
        <v>0</v>
      </c>
      <c r="V7565" s="8">
        <v>0</v>
      </c>
      <c r="W7565" s="8">
        <v>0</v>
      </c>
      <c r="X7565" s="8">
        <v>109.78</v>
      </c>
    </row>
    <row r="7566" spans="1:24" x14ac:dyDescent="0.25">
      <c r="A7566" t="s">
        <v>7892</v>
      </c>
      <c r="B7566" s="1">
        <v>46105</v>
      </c>
      <c r="C7566" t="s">
        <v>87</v>
      </c>
      <c r="D7566" t="s">
        <v>88</v>
      </c>
      <c r="E7566" t="s">
        <v>63</v>
      </c>
      <c r="F7566" t="s">
        <v>89</v>
      </c>
      <c r="G7566" t="s">
        <v>79</v>
      </c>
      <c r="H7566" t="s">
        <v>80</v>
      </c>
      <c r="I7566" t="s">
        <v>31</v>
      </c>
      <c r="J7566" t="s">
        <v>32</v>
      </c>
      <c r="K7566" t="s">
        <v>33</v>
      </c>
      <c r="L7566" s="8">
        <v>5.8</v>
      </c>
      <c r="M7566" s="8">
        <v>2.7</v>
      </c>
      <c r="N7566">
        <v>210</v>
      </c>
      <c r="O7566" s="8">
        <v>1218</v>
      </c>
      <c r="P7566" s="14">
        <v>8.4199999999999997E-2</v>
      </c>
      <c r="Q7566" s="8">
        <v>102.56</v>
      </c>
      <c r="R7566" s="8">
        <v>1115.44</v>
      </c>
      <c r="S7566" s="8">
        <v>567</v>
      </c>
      <c r="T7566" s="8">
        <v>548.44000000000005</v>
      </c>
      <c r="U7566">
        <v>0</v>
      </c>
      <c r="V7566" s="8">
        <v>0</v>
      </c>
      <c r="W7566" s="8">
        <v>0</v>
      </c>
      <c r="X7566" s="8">
        <v>548.44000000000005</v>
      </c>
    </row>
    <row r="7567" spans="1:24" x14ac:dyDescent="0.25">
      <c r="A7567" t="s">
        <v>7893</v>
      </c>
      <c r="B7567" s="1">
        <v>45888</v>
      </c>
      <c r="C7567" t="s">
        <v>25</v>
      </c>
      <c r="D7567" t="s">
        <v>26</v>
      </c>
      <c r="E7567" t="s">
        <v>27</v>
      </c>
      <c r="F7567" t="s">
        <v>28</v>
      </c>
      <c r="G7567" t="s">
        <v>29</v>
      </c>
      <c r="H7567" t="s">
        <v>30</v>
      </c>
      <c r="I7567" t="s">
        <v>99</v>
      </c>
      <c r="J7567" t="s">
        <v>100</v>
      </c>
      <c r="K7567" t="s">
        <v>49</v>
      </c>
      <c r="L7567" s="8">
        <v>3.8</v>
      </c>
      <c r="M7567" s="8">
        <v>2.6</v>
      </c>
      <c r="N7567">
        <v>115</v>
      </c>
      <c r="O7567" s="8">
        <v>437</v>
      </c>
      <c r="P7567" s="14">
        <v>5.5E-2</v>
      </c>
      <c r="Q7567" s="8">
        <v>24.04</v>
      </c>
      <c r="R7567" s="8">
        <v>412.96</v>
      </c>
      <c r="S7567" s="8">
        <v>299</v>
      </c>
      <c r="T7567" s="8">
        <v>113.96</v>
      </c>
      <c r="U7567">
        <v>0</v>
      </c>
      <c r="V7567" s="8">
        <v>0</v>
      </c>
      <c r="W7567" s="8">
        <v>0</v>
      </c>
      <c r="X7567" s="8">
        <v>113.96</v>
      </c>
    </row>
    <row r="7568" spans="1:24" x14ac:dyDescent="0.25">
      <c r="A7568" t="s">
        <v>7894</v>
      </c>
      <c r="B7568" s="1">
        <v>46132</v>
      </c>
      <c r="C7568" t="s">
        <v>235</v>
      </c>
      <c r="D7568" t="s">
        <v>236</v>
      </c>
      <c r="E7568" t="s">
        <v>27</v>
      </c>
      <c r="F7568" t="s">
        <v>54</v>
      </c>
      <c r="G7568" t="s">
        <v>29</v>
      </c>
      <c r="H7568" t="s">
        <v>30</v>
      </c>
      <c r="I7568" t="s">
        <v>74</v>
      </c>
      <c r="J7568" t="s">
        <v>75</v>
      </c>
      <c r="K7568" t="s">
        <v>49</v>
      </c>
      <c r="L7568" s="8">
        <v>11</v>
      </c>
      <c r="M7568" s="8">
        <v>6.8</v>
      </c>
      <c r="N7568">
        <v>29</v>
      </c>
      <c r="O7568" s="8">
        <v>319</v>
      </c>
      <c r="P7568" s="14">
        <v>2.5100000000000001E-2</v>
      </c>
      <c r="Q7568" s="8">
        <v>8.01</v>
      </c>
      <c r="R7568" s="8">
        <v>310.99</v>
      </c>
      <c r="S7568" s="8">
        <v>197.2</v>
      </c>
      <c r="T7568" s="8">
        <v>113.79</v>
      </c>
      <c r="U7568">
        <v>0</v>
      </c>
      <c r="V7568" s="8">
        <v>0</v>
      </c>
      <c r="W7568" s="8">
        <v>0</v>
      </c>
      <c r="X7568" s="8">
        <v>113.79</v>
      </c>
    </row>
    <row r="7569" spans="1:24" x14ac:dyDescent="0.25">
      <c r="A7569" t="s">
        <v>7895</v>
      </c>
      <c r="B7569" s="1">
        <v>46077</v>
      </c>
      <c r="C7569" t="s">
        <v>440</v>
      </c>
      <c r="D7569" t="s">
        <v>441</v>
      </c>
      <c r="E7569" t="s">
        <v>71</v>
      </c>
      <c r="F7569" t="s">
        <v>54</v>
      </c>
      <c r="G7569" t="s">
        <v>165</v>
      </c>
      <c r="H7569" t="s">
        <v>166</v>
      </c>
      <c r="I7569" t="s">
        <v>31</v>
      </c>
      <c r="J7569" t="s">
        <v>32</v>
      </c>
      <c r="K7569" t="s">
        <v>33</v>
      </c>
      <c r="L7569" s="8">
        <v>5.8</v>
      </c>
      <c r="M7569" s="8">
        <v>2.7</v>
      </c>
      <c r="N7569">
        <v>20</v>
      </c>
      <c r="O7569" s="8">
        <v>116</v>
      </c>
      <c r="P7569" s="14">
        <v>8.2100000000000006E-2</v>
      </c>
      <c r="Q7569" s="8">
        <v>9.52</v>
      </c>
      <c r="R7569" s="8">
        <v>106.48</v>
      </c>
      <c r="S7569" s="8">
        <v>54</v>
      </c>
      <c r="T7569" s="8">
        <v>52.48</v>
      </c>
      <c r="U7569">
        <v>0</v>
      </c>
      <c r="V7569" s="8">
        <v>0</v>
      </c>
      <c r="W7569" s="8">
        <v>0</v>
      </c>
      <c r="X7569" s="8">
        <v>52.48</v>
      </c>
    </row>
    <row r="7570" spans="1:24" x14ac:dyDescent="0.25">
      <c r="A7570" t="s">
        <v>7896</v>
      </c>
      <c r="B7570" s="1">
        <v>45478</v>
      </c>
      <c r="C7570" t="s">
        <v>174</v>
      </c>
      <c r="D7570" t="s">
        <v>175</v>
      </c>
      <c r="E7570" t="s">
        <v>150</v>
      </c>
      <c r="F7570" t="s">
        <v>54</v>
      </c>
      <c r="G7570" t="s">
        <v>151</v>
      </c>
      <c r="H7570" t="s">
        <v>152</v>
      </c>
      <c r="I7570" t="s">
        <v>130</v>
      </c>
      <c r="J7570" t="s">
        <v>131</v>
      </c>
      <c r="K7570" t="s">
        <v>42</v>
      </c>
      <c r="L7570" s="8">
        <v>4.8</v>
      </c>
      <c r="M7570" s="8">
        <v>1.4</v>
      </c>
      <c r="N7570">
        <v>11</v>
      </c>
      <c r="O7570" s="8">
        <v>52.8</v>
      </c>
      <c r="P7570" s="14">
        <v>1.0500000000000001E-2</v>
      </c>
      <c r="Q7570" s="8">
        <v>0.55000000000000004</v>
      </c>
      <c r="R7570" s="8">
        <v>52.25</v>
      </c>
      <c r="S7570" s="8">
        <v>15.4</v>
      </c>
      <c r="T7570" s="8">
        <v>36.85</v>
      </c>
      <c r="U7570">
        <v>0</v>
      </c>
      <c r="V7570" s="8">
        <v>0</v>
      </c>
      <c r="W7570" s="8">
        <v>0</v>
      </c>
      <c r="X7570" s="8">
        <v>36.85</v>
      </c>
    </row>
    <row r="7571" spans="1:24" x14ac:dyDescent="0.25">
      <c r="A7571" t="s">
        <v>7897</v>
      </c>
      <c r="B7571" s="1">
        <v>45930</v>
      </c>
      <c r="C7571" t="s">
        <v>154</v>
      </c>
      <c r="D7571" t="s">
        <v>155</v>
      </c>
      <c r="E7571" t="s">
        <v>150</v>
      </c>
      <c r="F7571" t="s">
        <v>46</v>
      </c>
      <c r="G7571" t="s">
        <v>151</v>
      </c>
      <c r="H7571" t="s">
        <v>152</v>
      </c>
      <c r="I7571" t="s">
        <v>74</v>
      </c>
      <c r="J7571" t="s">
        <v>75</v>
      </c>
      <c r="K7571" t="s">
        <v>49</v>
      </c>
      <c r="L7571" s="8">
        <v>11</v>
      </c>
      <c r="M7571" s="8">
        <v>6.8</v>
      </c>
      <c r="N7571">
        <v>36</v>
      </c>
      <c r="O7571" s="8">
        <v>396</v>
      </c>
      <c r="P7571" s="14">
        <v>0.08</v>
      </c>
      <c r="Q7571" s="8">
        <v>31.68</v>
      </c>
      <c r="R7571" s="8">
        <v>364.32</v>
      </c>
      <c r="S7571" s="8">
        <v>244.8</v>
      </c>
      <c r="T7571" s="8">
        <v>119.52</v>
      </c>
      <c r="U7571">
        <v>3</v>
      </c>
      <c r="V7571" s="8">
        <v>30.36</v>
      </c>
      <c r="W7571" s="8">
        <v>21.9</v>
      </c>
      <c r="X7571" s="8">
        <v>97.62</v>
      </c>
    </row>
    <row r="7572" spans="1:24" x14ac:dyDescent="0.25">
      <c r="A7572" t="s">
        <v>7898</v>
      </c>
      <c r="B7572" s="1">
        <v>45967</v>
      </c>
      <c r="C7572" t="s">
        <v>136</v>
      </c>
      <c r="D7572" t="s">
        <v>137</v>
      </c>
      <c r="E7572" t="s">
        <v>71</v>
      </c>
      <c r="F7572" t="s">
        <v>54</v>
      </c>
      <c r="G7572" t="s">
        <v>165</v>
      </c>
      <c r="H7572" t="s">
        <v>166</v>
      </c>
      <c r="I7572" t="s">
        <v>130</v>
      </c>
      <c r="J7572" t="s">
        <v>131</v>
      </c>
      <c r="K7572" t="s">
        <v>42</v>
      </c>
      <c r="L7572" s="8">
        <v>4.8</v>
      </c>
      <c r="M7572" s="8">
        <v>1.4</v>
      </c>
      <c r="N7572">
        <v>31</v>
      </c>
      <c r="O7572" s="8">
        <v>148.80000000000001</v>
      </c>
      <c r="P7572" s="14">
        <v>3.8300000000000001E-2</v>
      </c>
      <c r="Q7572" s="8">
        <v>5.7</v>
      </c>
      <c r="R7572" s="8">
        <v>143.1</v>
      </c>
      <c r="S7572" s="8">
        <v>43.4</v>
      </c>
      <c r="T7572" s="8">
        <v>99.7</v>
      </c>
      <c r="U7572">
        <v>0</v>
      </c>
      <c r="V7572" s="8">
        <v>0</v>
      </c>
      <c r="W7572" s="8">
        <v>0</v>
      </c>
      <c r="X7572" s="8">
        <v>99.7</v>
      </c>
    </row>
    <row r="7573" spans="1:24" x14ac:dyDescent="0.25">
      <c r="A7573" t="s">
        <v>7899</v>
      </c>
      <c r="B7573" s="1">
        <v>45815</v>
      </c>
      <c r="C7573" t="s">
        <v>115</v>
      </c>
      <c r="D7573" t="s">
        <v>116</v>
      </c>
      <c r="E7573" t="s">
        <v>27</v>
      </c>
      <c r="F7573" t="s">
        <v>54</v>
      </c>
      <c r="G7573" t="s">
        <v>29</v>
      </c>
      <c r="H7573" t="s">
        <v>30</v>
      </c>
      <c r="I7573" t="s">
        <v>84</v>
      </c>
      <c r="J7573" t="s">
        <v>85</v>
      </c>
      <c r="K7573" t="s">
        <v>42</v>
      </c>
      <c r="L7573" s="8">
        <v>9.9</v>
      </c>
      <c r="M7573" s="8">
        <v>3.1</v>
      </c>
      <c r="N7573">
        <v>41</v>
      </c>
      <c r="O7573" s="8">
        <v>405.9</v>
      </c>
      <c r="P7573" s="14">
        <v>4.53E-2</v>
      </c>
      <c r="Q7573" s="8">
        <v>18.39</v>
      </c>
      <c r="R7573" s="8">
        <v>387.51</v>
      </c>
      <c r="S7573" s="8">
        <v>127.1</v>
      </c>
      <c r="T7573" s="8">
        <v>260.41000000000003</v>
      </c>
      <c r="U7573">
        <v>0</v>
      </c>
      <c r="V7573" s="8">
        <v>0</v>
      </c>
      <c r="W7573" s="8">
        <v>0</v>
      </c>
      <c r="X7573" s="8">
        <v>260.41000000000003</v>
      </c>
    </row>
    <row r="7574" spans="1:24" x14ac:dyDescent="0.25">
      <c r="A7574" t="s">
        <v>7900</v>
      </c>
      <c r="B7574" s="1">
        <v>45562</v>
      </c>
      <c r="C7574" t="s">
        <v>168</v>
      </c>
      <c r="D7574" t="s">
        <v>169</v>
      </c>
      <c r="E7574" t="s">
        <v>63</v>
      </c>
      <c r="F7574" t="s">
        <v>46</v>
      </c>
      <c r="G7574" t="s">
        <v>79</v>
      </c>
      <c r="H7574" t="s">
        <v>80</v>
      </c>
      <c r="I7574" t="s">
        <v>185</v>
      </c>
      <c r="J7574" t="s">
        <v>186</v>
      </c>
      <c r="K7574" t="s">
        <v>59</v>
      </c>
      <c r="L7574" s="8">
        <v>4.9000000000000004</v>
      </c>
      <c r="M7574" s="8">
        <v>3.1</v>
      </c>
      <c r="N7574">
        <v>15</v>
      </c>
      <c r="O7574" s="8">
        <v>73.5</v>
      </c>
      <c r="P7574" s="14">
        <v>9.3600000000000003E-2</v>
      </c>
      <c r="Q7574" s="8">
        <v>6.88</v>
      </c>
      <c r="R7574" s="8">
        <v>66.62</v>
      </c>
      <c r="S7574" s="8">
        <v>46.5</v>
      </c>
      <c r="T7574" s="8">
        <v>20.12</v>
      </c>
      <c r="U7574">
        <v>0</v>
      </c>
      <c r="V7574" s="8">
        <v>0</v>
      </c>
      <c r="W7574" s="8">
        <v>0</v>
      </c>
      <c r="X7574" s="8">
        <v>20.12</v>
      </c>
    </row>
    <row r="7575" spans="1:24" x14ac:dyDescent="0.25">
      <c r="A7575" t="s">
        <v>7901</v>
      </c>
      <c r="B7575" s="1">
        <v>45463</v>
      </c>
      <c r="C7575" t="s">
        <v>120</v>
      </c>
      <c r="D7575" t="s">
        <v>121</v>
      </c>
      <c r="E7575" t="s">
        <v>63</v>
      </c>
      <c r="F7575" t="s">
        <v>89</v>
      </c>
      <c r="G7575" t="s">
        <v>79</v>
      </c>
      <c r="H7575" t="s">
        <v>80</v>
      </c>
      <c r="I7575" t="s">
        <v>156</v>
      </c>
      <c r="J7575" t="s">
        <v>157</v>
      </c>
      <c r="K7575" t="s">
        <v>42</v>
      </c>
      <c r="L7575" s="8">
        <v>6.2</v>
      </c>
      <c r="M7575" s="8">
        <v>1.9</v>
      </c>
      <c r="N7575">
        <v>90</v>
      </c>
      <c r="O7575" s="8">
        <v>558</v>
      </c>
      <c r="P7575" s="14">
        <v>0.1258</v>
      </c>
      <c r="Q7575" s="8">
        <v>70.2</v>
      </c>
      <c r="R7575" s="8">
        <v>487.8</v>
      </c>
      <c r="S7575" s="8">
        <v>171</v>
      </c>
      <c r="T7575" s="8">
        <v>316.8</v>
      </c>
      <c r="U7575">
        <v>0</v>
      </c>
      <c r="V7575" s="8">
        <v>0</v>
      </c>
      <c r="W7575" s="8">
        <v>0</v>
      </c>
      <c r="X7575" s="8">
        <v>316.8</v>
      </c>
    </row>
    <row r="7576" spans="1:24" x14ac:dyDescent="0.25">
      <c r="A7576" t="s">
        <v>7902</v>
      </c>
      <c r="B7576" s="1">
        <v>46033</v>
      </c>
      <c r="C7576" t="s">
        <v>188</v>
      </c>
      <c r="D7576" t="s">
        <v>189</v>
      </c>
      <c r="E7576" t="s">
        <v>27</v>
      </c>
      <c r="F7576" t="s">
        <v>54</v>
      </c>
      <c r="G7576" t="s">
        <v>38</v>
      </c>
      <c r="H7576" t="s">
        <v>39</v>
      </c>
      <c r="I7576" t="s">
        <v>130</v>
      </c>
      <c r="J7576" t="s">
        <v>131</v>
      </c>
      <c r="K7576" t="s">
        <v>42</v>
      </c>
      <c r="L7576" s="8">
        <v>4.8</v>
      </c>
      <c r="M7576" s="8">
        <v>1.4</v>
      </c>
      <c r="N7576">
        <v>104</v>
      </c>
      <c r="O7576" s="8">
        <v>499.2</v>
      </c>
      <c r="P7576" s="14">
        <v>1E-3</v>
      </c>
      <c r="Q7576" s="8">
        <v>0.5</v>
      </c>
      <c r="R7576" s="8">
        <v>498.7</v>
      </c>
      <c r="S7576" s="8">
        <v>145.6</v>
      </c>
      <c r="T7576" s="8">
        <v>353.1</v>
      </c>
      <c r="U7576">
        <v>0</v>
      </c>
      <c r="V7576" s="8">
        <v>0</v>
      </c>
      <c r="W7576" s="8">
        <v>0</v>
      </c>
      <c r="X7576" s="8">
        <v>353.1</v>
      </c>
    </row>
    <row r="7577" spans="1:24" x14ac:dyDescent="0.25">
      <c r="A7577" t="s">
        <v>7903</v>
      </c>
      <c r="B7577" s="1">
        <v>45994</v>
      </c>
      <c r="C7577" t="s">
        <v>671</v>
      </c>
      <c r="D7577" t="s">
        <v>672</v>
      </c>
      <c r="E7577" t="s">
        <v>27</v>
      </c>
      <c r="F7577" t="s">
        <v>89</v>
      </c>
      <c r="G7577" t="s">
        <v>38</v>
      </c>
      <c r="H7577" t="s">
        <v>39</v>
      </c>
      <c r="I7577" t="s">
        <v>127</v>
      </c>
      <c r="J7577" t="s">
        <v>128</v>
      </c>
      <c r="K7577" t="s">
        <v>33</v>
      </c>
      <c r="L7577" s="8">
        <v>7.2</v>
      </c>
      <c r="M7577" s="8">
        <v>3.6</v>
      </c>
      <c r="N7577">
        <v>132</v>
      </c>
      <c r="O7577" s="8">
        <v>950.4</v>
      </c>
      <c r="P7577" s="14">
        <v>9.5799999999999996E-2</v>
      </c>
      <c r="Q7577" s="8">
        <v>91.05</v>
      </c>
      <c r="R7577" s="8">
        <v>859.35</v>
      </c>
      <c r="S7577" s="8">
        <v>475.2</v>
      </c>
      <c r="T7577" s="8">
        <v>384.15</v>
      </c>
      <c r="U7577">
        <v>0</v>
      </c>
      <c r="V7577" s="8">
        <v>0</v>
      </c>
      <c r="W7577" s="8">
        <v>0</v>
      </c>
      <c r="X7577" s="8">
        <v>384.15</v>
      </c>
    </row>
    <row r="7578" spans="1:24" x14ac:dyDescent="0.25">
      <c r="A7578" t="s">
        <v>7904</v>
      </c>
      <c r="B7578" s="1">
        <v>45642</v>
      </c>
      <c r="C7578" t="s">
        <v>94</v>
      </c>
      <c r="D7578" t="s">
        <v>95</v>
      </c>
      <c r="E7578" t="s">
        <v>53</v>
      </c>
      <c r="F7578" t="s">
        <v>46</v>
      </c>
      <c r="G7578" t="s">
        <v>55</v>
      </c>
      <c r="H7578" t="s">
        <v>56</v>
      </c>
      <c r="I7578" t="s">
        <v>99</v>
      </c>
      <c r="J7578" t="s">
        <v>100</v>
      </c>
      <c r="K7578" t="s">
        <v>49</v>
      </c>
      <c r="L7578" s="8">
        <v>3.8</v>
      </c>
      <c r="M7578" s="8">
        <v>2.6</v>
      </c>
      <c r="N7578">
        <v>21</v>
      </c>
      <c r="O7578" s="8">
        <v>79.8</v>
      </c>
      <c r="P7578" s="14">
        <v>0.26279999999999998</v>
      </c>
      <c r="Q7578" s="8">
        <v>20.97</v>
      </c>
      <c r="R7578" s="8">
        <v>58.83</v>
      </c>
      <c r="S7578" s="8">
        <v>54.6</v>
      </c>
      <c r="T7578" s="8">
        <v>4.2300000000000004</v>
      </c>
      <c r="U7578">
        <v>0</v>
      </c>
      <c r="V7578" s="8">
        <v>0</v>
      </c>
      <c r="W7578" s="8">
        <v>0</v>
      </c>
      <c r="X7578" s="8">
        <v>4.2300000000000004</v>
      </c>
    </row>
    <row r="7579" spans="1:24" x14ac:dyDescent="0.25">
      <c r="A7579" t="s">
        <v>7905</v>
      </c>
      <c r="B7579" s="1">
        <v>46236</v>
      </c>
      <c r="C7579" t="s">
        <v>195</v>
      </c>
      <c r="D7579" t="s">
        <v>196</v>
      </c>
      <c r="E7579" t="s">
        <v>150</v>
      </c>
      <c r="F7579" t="s">
        <v>89</v>
      </c>
      <c r="G7579" t="s">
        <v>151</v>
      </c>
      <c r="H7579" t="s">
        <v>152</v>
      </c>
      <c r="I7579" t="s">
        <v>130</v>
      </c>
      <c r="J7579" t="s">
        <v>131</v>
      </c>
      <c r="K7579" t="s">
        <v>42</v>
      </c>
      <c r="L7579" s="8">
        <v>4.8</v>
      </c>
      <c r="M7579" s="8">
        <v>1.4</v>
      </c>
      <c r="N7579">
        <v>60</v>
      </c>
      <c r="O7579" s="8">
        <v>288</v>
      </c>
      <c r="P7579" s="14">
        <v>8.2799999999999999E-2</v>
      </c>
      <c r="Q7579" s="8">
        <v>23.85</v>
      </c>
      <c r="R7579" s="8">
        <v>264.14999999999998</v>
      </c>
      <c r="S7579" s="8">
        <v>84</v>
      </c>
      <c r="T7579" s="8">
        <v>180.15</v>
      </c>
      <c r="U7579">
        <v>0</v>
      </c>
      <c r="V7579" s="8">
        <v>0</v>
      </c>
      <c r="W7579" s="8">
        <v>0</v>
      </c>
      <c r="X7579" s="8">
        <v>180.15</v>
      </c>
    </row>
    <row r="7580" spans="1:24" x14ac:dyDescent="0.25">
      <c r="A7580" t="s">
        <v>7906</v>
      </c>
      <c r="B7580" s="1">
        <v>45756</v>
      </c>
      <c r="C7580" t="s">
        <v>276</v>
      </c>
      <c r="D7580" t="s">
        <v>277</v>
      </c>
      <c r="E7580" t="s">
        <v>150</v>
      </c>
      <c r="F7580" t="s">
        <v>37</v>
      </c>
      <c r="G7580" t="s">
        <v>151</v>
      </c>
      <c r="H7580" t="s">
        <v>152</v>
      </c>
      <c r="I7580" t="s">
        <v>122</v>
      </c>
      <c r="J7580" t="s">
        <v>123</v>
      </c>
      <c r="K7580" t="s">
        <v>59</v>
      </c>
      <c r="L7580" s="8">
        <v>5.5</v>
      </c>
      <c r="M7580" s="8">
        <v>3.8</v>
      </c>
      <c r="N7580">
        <v>23</v>
      </c>
      <c r="O7580" s="8">
        <v>126.5</v>
      </c>
      <c r="P7580" s="14">
        <v>1.7100000000000001E-2</v>
      </c>
      <c r="Q7580" s="8">
        <v>2.16</v>
      </c>
      <c r="R7580" s="8">
        <v>124.34</v>
      </c>
      <c r="S7580" s="8">
        <v>87.4</v>
      </c>
      <c r="T7580" s="8">
        <v>36.94</v>
      </c>
      <c r="U7580">
        <v>0</v>
      </c>
      <c r="V7580" s="8">
        <v>0</v>
      </c>
      <c r="W7580" s="8">
        <v>0</v>
      </c>
      <c r="X7580" s="8">
        <v>36.94</v>
      </c>
    </row>
    <row r="7581" spans="1:24" x14ac:dyDescent="0.25">
      <c r="A7581" t="s">
        <v>7907</v>
      </c>
      <c r="B7581" s="1">
        <v>45902</v>
      </c>
      <c r="C7581" t="s">
        <v>159</v>
      </c>
      <c r="D7581" t="s">
        <v>160</v>
      </c>
      <c r="E7581" t="s">
        <v>27</v>
      </c>
      <c r="F7581" t="s">
        <v>37</v>
      </c>
      <c r="G7581" t="s">
        <v>38</v>
      </c>
      <c r="H7581" t="s">
        <v>39</v>
      </c>
      <c r="I7581" t="s">
        <v>156</v>
      </c>
      <c r="J7581" t="s">
        <v>157</v>
      </c>
      <c r="K7581" t="s">
        <v>42</v>
      </c>
      <c r="L7581" s="8">
        <v>6.2</v>
      </c>
      <c r="M7581" s="8">
        <v>1.9</v>
      </c>
      <c r="N7581">
        <v>29</v>
      </c>
      <c r="O7581" s="8">
        <v>179.8</v>
      </c>
      <c r="P7581" s="14">
        <v>4.4499999999999998E-2</v>
      </c>
      <c r="Q7581" s="8">
        <v>8</v>
      </c>
      <c r="R7581" s="8">
        <v>171.8</v>
      </c>
      <c r="S7581" s="8">
        <v>55.1</v>
      </c>
      <c r="T7581" s="8">
        <v>116.7</v>
      </c>
      <c r="U7581">
        <v>0</v>
      </c>
      <c r="V7581" s="8">
        <v>0</v>
      </c>
      <c r="W7581" s="8">
        <v>0</v>
      </c>
      <c r="X7581" s="8">
        <v>116.7</v>
      </c>
    </row>
    <row r="7582" spans="1:24" x14ac:dyDescent="0.25">
      <c r="A7582" t="s">
        <v>7908</v>
      </c>
      <c r="B7582" s="1">
        <v>45896</v>
      </c>
      <c r="C7582" t="s">
        <v>309</v>
      </c>
      <c r="D7582" t="s">
        <v>310</v>
      </c>
      <c r="E7582" t="s">
        <v>63</v>
      </c>
      <c r="F7582" t="s">
        <v>54</v>
      </c>
      <c r="G7582" t="s">
        <v>79</v>
      </c>
      <c r="H7582" t="s">
        <v>80</v>
      </c>
      <c r="I7582" t="s">
        <v>156</v>
      </c>
      <c r="J7582" t="s">
        <v>157</v>
      </c>
      <c r="K7582" t="s">
        <v>42</v>
      </c>
      <c r="L7582" s="8">
        <v>6.2</v>
      </c>
      <c r="M7582" s="8">
        <v>1.9</v>
      </c>
      <c r="N7582">
        <v>20</v>
      </c>
      <c r="O7582" s="8">
        <v>124</v>
      </c>
      <c r="P7582" s="14">
        <v>5.7999999999999996E-3</v>
      </c>
      <c r="Q7582" s="8">
        <v>0.72</v>
      </c>
      <c r="R7582" s="8">
        <v>123.28</v>
      </c>
      <c r="S7582" s="8">
        <v>38</v>
      </c>
      <c r="T7582" s="8">
        <v>85.28</v>
      </c>
      <c r="U7582">
        <v>0</v>
      </c>
      <c r="V7582" s="8">
        <v>0</v>
      </c>
      <c r="W7582" s="8">
        <v>0</v>
      </c>
      <c r="X7582" s="8">
        <v>85.28</v>
      </c>
    </row>
    <row r="7583" spans="1:24" x14ac:dyDescent="0.25">
      <c r="A7583" t="s">
        <v>7909</v>
      </c>
      <c r="B7583" s="1">
        <v>45362</v>
      </c>
      <c r="C7583" t="s">
        <v>61</v>
      </c>
      <c r="D7583" t="s">
        <v>62</v>
      </c>
      <c r="E7583" t="s">
        <v>63</v>
      </c>
      <c r="F7583" t="s">
        <v>46</v>
      </c>
      <c r="G7583" t="s">
        <v>79</v>
      </c>
      <c r="H7583" t="s">
        <v>80</v>
      </c>
      <c r="I7583" t="s">
        <v>74</v>
      </c>
      <c r="J7583" t="s">
        <v>75</v>
      </c>
      <c r="K7583" t="s">
        <v>49</v>
      </c>
      <c r="L7583" s="8">
        <v>11</v>
      </c>
      <c r="M7583" s="8">
        <v>6.8</v>
      </c>
      <c r="N7583">
        <v>6</v>
      </c>
      <c r="O7583" s="8">
        <v>66</v>
      </c>
      <c r="P7583" s="14">
        <v>0.1174</v>
      </c>
      <c r="Q7583" s="8">
        <v>7.75</v>
      </c>
      <c r="R7583" s="8">
        <v>58.25</v>
      </c>
      <c r="S7583" s="8">
        <v>40.799999999999997</v>
      </c>
      <c r="T7583" s="8">
        <v>17.45</v>
      </c>
      <c r="U7583">
        <v>0</v>
      </c>
      <c r="V7583" s="8">
        <v>0</v>
      </c>
      <c r="W7583" s="8">
        <v>0</v>
      </c>
      <c r="X7583" s="8">
        <v>17.45</v>
      </c>
    </row>
    <row r="7584" spans="1:24" x14ac:dyDescent="0.25">
      <c r="A7584" t="s">
        <v>7910</v>
      </c>
      <c r="B7584" s="1">
        <v>45527</v>
      </c>
      <c r="C7584" t="s">
        <v>226</v>
      </c>
      <c r="D7584" t="s">
        <v>227</v>
      </c>
      <c r="E7584" t="s">
        <v>27</v>
      </c>
      <c r="F7584" t="s">
        <v>54</v>
      </c>
      <c r="G7584" t="s">
        <v>29</v>
      </c>
      <c r="H7584" t="s">
        <v>30</v>
      </c>
      <c r="I7584" t="s">
        <v>156</v>
      </c>
      <c r="J7584" t="s">
        <v>157</v>
      </c>
      <c r="K7584" t="s">
        <v>42</v>
      </c>
      <c r="L7584" s="8">
        <v>6.2</v>
      </c>
      <c r="M7584" s="8">
        <v>1.9</v>
      </c>
      <c r="N7584">
        <v>67</v>
      </c>
      <c r="O7584" s="8">
        <v>415.4</v>
      </c>
      <c r="P7584" s="14">
        <v>6.4999999999999997E-3</v>
      </c>
      <c r="Q7584" s="8">
        <v>2.7</v>
      </c>
      <c r="R7584" s="8">
        <v>412.7</v>
      </c>
      <c r="S7584" s="8">
        <v>127.3</v>
      </c>
      <c r="T7584" s="8">
        <v>285.39999999999998</v>
      </c>
      <c r="U7584">
        <v>0</v>
      </c>
      <c r="V7584" s="8">
        <v>0</v>
      </c>
      <c r="W7584" s="8">
        <v>0</v>
      </c>
      <c r="X7584" s="8">
        <v>285.39999999999998</v>
      </c>
    </row>
    <row r="7585" spans="1:24" x14ac:dyDescent="0.25">
      <c r="A7585" t="s">
        <v>7911</v>
      </c>
      <c r="B7585" s="1">
        <v>45679</v>
      </c>
      <c r="C7585" t="s">
        <v>445</v>
      </c>
      <c r="D7585" t="s">
        <v>446</v>
      </c>
      <c r="E7585" t="s">
        <v>71</v>
      </c>
      <c r="F7585" t="s">
        <v>89</v>
      </c>
      <c r="G7585" t="s">
        <v>72</v>
      </c>
      <c r="H7585" t="s">
        <v>73</v>
      </c>
      <c r="I7585" t="s">
        <v>99</v>
      </c>
      <c r="J7585" t="s">
        <v>100</v>
      </c>
      <c r="K7585" t="s">
        <v>49</v>
      </c>
      <c r="L7585" s="8">
        <v>3.8</v>
      </c>
      <c r="M7585" s="8">
        <v>2.6</v>
      </c>
      <c r="N7585">
        <v>60</v>
      </c>
      <c r="O7585" s="8">
        <v>228</v>
      </c>
      <c r="P7585" s="14">
        <v>0.36820000000000003</v>
      </c>
      <c r="Q7585" s="8">
        <v>83.95</v>
      </c>
      <c r="R7585" s="8">
        <v>144.05000000000001</v>
      </c>
      <c r="S7585" s="8">
        <v>156</v>
      </c>
      <c r="T7585" s="8">
        <v>-11.95</v>
      </c>
      <c r="U7585">
        <v>0</v>
      </c>
      <c r="V7585" s="8">
        <v>0</v>
      </c>
      <c r="W7585" s="8">
        <v>0</v>
      </c>
      <c r="X7585" s="8">
        <v>-11.95</v>
      </c>
    </row>
    <row r="7586" spans="1:24" x14ac:dyDescent="0.25">
      <c r="A7586" t="s">
        <v>7912</v>
      </c>
      <c r="B7586" s="1">
        <v>45686</v>
      </c>
      <c r="C7586" t="s">
        <v>276</v>
      </c>
      <c r="D7586" t="s">
        <v>277</v>
      </c>
      <c r="E7586" t="s">
        <v>150</v>
      </c>
      <c r="F7586" t="s">
        <v>37</v>
      </c>
      <c r="G7586" t="s">
        <v>151</v>
      </c>
      <c r="H7586" t="s">
        <v>152</v>
      </c>
      <c r="I7586" t="s">
        <v>117</v>
      </c>
      <c r="J7586" t="s">
        <v>118</v>
      </c>
      <c r="K7586" t="s">
        <v>59</v>
      </c>
      <c r="L7586" s="8">
        <v>6</v>
      </c>
      <c r="M7586" s="8">
        <v>4.2</v>
      </c>
      <c r="N7586">
        <v>7</v>
      </c>
      <c r="O7586" s="8">
        <v>42</v>
      </c>
      <c r="P7586" s="14">
        <v>2.8799999999999999E-2</v>
      </c>
      <c r="Q7586" s="8">
        <v>1.21</v>
      </c>
      <c r="R7586" s="8">
        <v>40.79</v>
      </c>
      <c r="S7586" s="8">
        <v>29.4</v>
      </c>
      <c r="T7586" s="8">
        <v>11.39</v>
      </c>
      <c r="U7586">
        <v>0</v>
      </c>
      <c r="V7586" s="8">
        <v>0</v>
      </c>
      <c r="W7586" s="8">
        <v>0</v>
      </c>
      <c r="X7586" s="8">
        <v>11.39</v>
      </c>
    </row>
    <row r="7587" spans="1:24" x14ac:dyDescent="0.25">
      <c r="A7587" t="s">
        <v>7913</v>
      </c>
      <c r="B7587" s="1">
        <v>45427</v>
      </c>
      <c r="C7587" t="s">
        <v>567</v>
      </c>
      <c r="D7587" t="s">
        <v>568</v>
      </c>
      <c r="E7587" t="s">
        <v>27</v>
      </c>
      <c r="F7587" t="s">
        <v>37</v>
      </c>
      <c r="G7587" t="s">
        <v>29</v>
      </c>
      <c r="H7587" t="s">
        <v>30</v>
      </c>
      <c r="I7587" t="s">
        <v>57</v>
      </c>
      <c r="J7587" t="s">
        <v>58</v>
      </c>
      <c r="K7587" t="s">
        <v>59</v>
      </c>
      <c r="L7587" s="8">
        <v>10.5</v>
      </c>
      <c r="M7587" s="8">
        <v>7.5</v>
      </c>
      <c r="N7587">
        <v>29</v>
      </c>
      <c r="O7587" s="8">
        <v>304.5</v>
      </c>
      <c r="P7587" s="14">
        <v>2.7000000000000001E-3</v>
      </c>
      <c r="Q7587" s="8">
        <v>0.82</v>
      </c>
      <c r="R7587" s="8">
        <v>303.68</v>
      </c>
      <c r="S7587" s="8">
        <v>217.5</v>
      </c>
      <c r="T7587" s="8">
        <v>86.18</v>
      </c>
      <c r="U7587">
        <v>0</v>
      </c>
      <c r="V7587" s="8">
        <v>0</v>
      </c>
      <c r="W7587" s="8">
        <v>0</v>
      </c>
      <c r="X7587" s="8">
        <v>86.18</v>
      </c>
    </row>
    <row r="7588" spans="1:24" x14ac:dyDescent="0.25">
      <c r="A7588" t="s">
        <v>7914</v>
      </c>
      <c r="B7588" s="1">
        <v>45403</v>
      </c>
      <c r="C7588" t="s">
        <v>148</v>
      </c>
      <c r="D7588" t="s">
        <v>149</v>
      </c>
      <c r="E7588" t="s">
        <v>150</v>
      </c>
      <c r="F7588" t="s">
        <v>37</v>
      </c>
      <c r="G7588" t="s">
        <v>151</v>
      </c>
      <c r="H7588" t="s">
        <v>152</v>
      </c>
      <c r="I7588" t="s">
        <v>74</v>
      </c>
      <c r="J7588" t="s">
        <v>75</v>
      </c>
      <c r="K7588" t="s">
        <v>49</v>
      </c>
      <c r="L7588" s="8">
        <v>11</v>
      </c>
      <c r="M7588" s="8">
        <v>6.8</v>
      </c>
      <c r="N7588">
        <v>1</v>
      </c>
      <c r="O7588" s="8">
        <v>11</v>
      </c>
      <c r="P7588" s="14">
        <v>9.5999999999999992E-3</v>
      </c>
      <c r="Q7588" s="8">
        <v>0.11</v>
      </c>
      <c r="R7588" s="8">
        <v>10.89</v>
      </c>
      <c r="S7588" s="8">
        <v>6.8</v>
      </c>
      <c r="T7588" s="8">
        <v>4.09</v>
      </c>
      <c r="U7588">
        <v>0</v>
      </c>
      <c r="V7588" s="8">
        <v>0</v>
      </c>
      <c r="W7588" s="8">
        <v>0</v>
      </c>
      <c r="X7588" s="8">
        <v>4.09</v>
      </c>
    </row>
    <row r="7589" spans="1:24" x14ac:dyDescent="0.25">
      <c r="A7589" t="s">
        <v>7915</v>
      </c>
      <c r="B7589" s="1">
        <v>45308</v>
      </c>
      <c r="C7589" t="s">
        <v>458</v>
      </c>
      <c r="D7589" t="s">
        <v>459</v>
      </c>
      <c r="E7589" t="s">
        <v>27</v>
      </c>
      <c r="F7589" t="s">
        <v>89</v>
      </c>
      <c r="G7589" t="s">
        <v>29</v>
      </c>
      <c r="H7589" t="s">
        <v>30</v>
      </c>
      <c r="I7589" t="s">
        <v>127</v>
      </c>
      <c r="J7589" t="s">
        <v>128</v>
      </c>
      <c r="K7589" t="s">
        <v>33</v>
      </c>
      <c r="L7589" s="8">
        <v>7.2</v>
      </c>
      <c r="M7589" s="8">
        <v>3.6</v>
      </c>
      <c r="N7589">
        <v>83</v>
      </c>
      <c r="O7589" s="8">
        <v>597.6</v>
      </c>
      <c r="P7589" s="14">
        <v>3.6600000000000001E-2</v>
      </c>
      <c r="Q7589" s="8">
        <v>21.87</v>
      </c>
      <c r="R7589" s="8">
        <v>575.73</v>
      </c>
      <c r="S7589" s="8">
        <v>298.8</v>
      </c>
      <c r="T7589" s="8">
        <v>276.93</v>
      </c>
      <c r="U7589">
        <v>0</v>
      </c>
      <c r="V7589" s="8">
        <v>0</v>
      </c>
      <c r="W7589" s="8">
        <v>0</v>
      </c>
      <c r="X7589" s="8">
        <v>276.93</v>
      </c>
    </row>
    <row r="7590" spans="1:24" x14ac:dyDescent="0.25">
      <c r="A7590" t="s">
        <v>7916</v>
      </c>
      <c r="B7590" s="1">
        <v>45499</v>
      </c>
      <c r="C7590" t="s">
        <v>125</v>
      </c>
      <c r="D7590" t="s">
        <v>126</v>
      </c>
      <c r="E7590" t="s">
        <v>27</v>
      </c>
      <c r="F7590" t="s">
        <v>89</v>
      </c>
      <c r="G7590" t="s">
        <v>38</v>
      </c>
      <c r="H7590" t="s">
        <v>39</v>
      </c>
      <c r="I7590" t="s">
        <v>57</v>
      </c>
      <c r="J7590" t="s">
        <v>58</v>
      </c>
      <c r="K7590" t="s">
        <v>59</v>
      </c>
      <c r="L7590" s="8">
        <v>10.5</v>
      </c>
      <c r="M7590" s="8">
        <v>7.5</v>
      </c>
      <c r="N7590">
        <v>103</v>
      </c>
      <c r="O7590" s="8">
        <v>1081.5</v>
      </c>
      <c r="P7590" s="14">
        <v>8.6800000000000002E-2</v>
      </c>
      <c r="Q7590" s="8">
        <v>93.87</v>
      </c>
      <c r="R7590" s="8">
        <v>987.63</v>
      </c>
      <c r="S7590" s="8">
        <v>772.5</v>
      </c>
      <c r="T7590" s="8">
        <v>215.13</v>
      </c>
      <c r="U7590">
        <v>0</v>
      </c>
      <c r="V7590" s="8">
        <v>0</v>
      </c>
      <c r="W7590" s="8">
        <v>0</v>
      </c>
      <c r="X7590" s="8">
        <v>215.13</v>
      </c>
    </row>
    <row r="7591" spans="1:24" x14ac:dyDescent="0.25">
      <c r="A7591" t="s">
        <v>7917</v>
      </c>
      <c r="B7591" s="1">
        <v>45827</v>
      </c>
      <c r="C7591" t="s">
        <v>107</v>
      </c>
      <c r="D7591" t="s">
        <v>108</v>
      </c>
      <c r="E7591" t="s">
        <v>53</v>
      </c>
      <c r="F7591" t="s">
        <v>46</v>
      </c>
      <c r="G7591" t="s">
        <v>55</v>
      </c>
      <c r="H7591" t="s">
        <v>56</v>
      </c>
      <c r="I7591" t="s">
        <v>156</v>
      </c>
      <c r="J7591" t="s">
        <v>157</v>
      </c>
      <c r="K7591" t="s">
        <v>42</v>
      </c>
      <c r="L7591" s="8">
        <v>6.2</v>
      </c>
      <c r="M7591" s="8">
        <v>1.9</v>
      </c>
      <c r="N7591">
        <v>12</v>
      </c>
      <c r="O7591" s="8">
        <v>74.400000000000006</v>
      </c>
      <c r="P7591" s="14">
        <v>0.28039999999999998</v>
      </c>
      <c r="Q7591" s="8">
        <v>20.86</v>
      </c>
      <c r="R7591" s="8">
        <v>53.54</v>
      </c>
      <c r="S7591" s="8">
        <v>22.8</v>
      </c>
      <c r="T7591" s="8">
        <v>30.74</v>
      </c>
      <c r="U7591">
        <v>0</v>
      </c>
      <c r="V7591" s="8">
        <v>0</v>
      </c>
      <c r="W7591" s="8">
        <v>0</v>
      </c>
      <c r="X7591" s="8">
        <v>30.74</v>
      </c>
    </row>
    <row r="7592" spans="1:24" x14ac:dyDescent="0.25">
      <c r="A7592" t="s">
        <v>7918</v>
      </c>
      <c r="B7592" s="1">
        <v>46172</v>
      </c>
      <c r="C7592" t="s">
        <v>244</v>
      </c>
      <c r="D7592" t="s">
        <v>245</v>
      </c>
      <c r="E7592" t="s">
        <v>53</v>
      </c>
      <c r="F7592" t="s">
        <v>46</v>
      </c>
      <c r="G7592" t="s">
        <v>55</v>
      </c>
      <c r="H7592" t="s">
        <v>56</v>
      </c>
      <c r="I7592" t="s">
        <v>57</v>
      </c>
      <c r="J7592" t="s">
        <v>58</v>
      </c>
      <c r="K7592" t="s">
        <v>59</v>
      </c>
      <c r="L7592" s="8">
        <v>10.5</v>
      </c>
      <c r="M7592" s="8">
        <v>7.5</v>
      </c>
      <c r="N7592">
        <v>96</v>
      </c>
      <c r="O7592" s="8">
        <v>1008</v>
      </c>
      <c r="P7592" s="14">
        <v>6.9400000000000003E-2</v>
      </c>
      <c r="Q7592" s="8">
        <v>69.959999999999994</v>
      </c>
      <c r="R7592" s="8">
        <v>938.04</v>
      </c>
      <c r="S7592" s="8">
        <v>720</v>
      </c>
      <c r="T7592" s="8">
        <v>218.04</v>
      </c>
      <c r="U7592">
        <v>3</v>
      </c>
      <c r="V7592" s="8">
        <v>29.31</v>
      </c>
      <c r="W7592" s="8">
        <v>24</v>
      </c>
      <c r="X7592" s="8">
        <v>194.04</v>
      </c>
    </row>
    <row r="7593" spans="1:24" x14ac:dyDescent="0.25">
      <c r="A7593" t="s">
        <v>7919</v>
      </c>
      <c r="B7593" s="1">
        <v>46223</v>
      </c>
      <c r="C7593" t="s">
        <v>357</v>
      </c>
      <c r="D7593" t="s">
        <v>358</v>
      </c>
      <c r="E7593" t="s">
        <v>27</v>
      </c>
      <c r="F7593" t="s">
        <v>46</v>
      </c>
      <c r="G7593" t="s">
        <v>29</v>
      </c>
      <c r="H7593" t="s">
        <v>30</v>
      </c>
      <c r="I7593" t="s">
        <v>57</v>
      </c>
      <c r="J7593" t="s">
        <v>58</v>
      </c>
      <c r="K7593" t="s">
        <v>59</v>
      </c>
      <c r="L7593" s="8">
        <v>10.5</v>
      </c>
      <c r="M7593" s="8">
        <v>7.5</v>
      </c>
      <c r="N7593">
        <v>25</v>
      </c>
      <c r="O7593" s="8">
        <v>262.5</v>
      </c>
      <c r="P7593" s="14">
        <v>5.2400000000000002E-2</v>
      </c>
      <c r="Q7593" s="8">
        <v>13.76</v>
      </c>
      <c r="R7593" s="8">
        <v>248.74</v>
      </c>
      <c r="S7593" s="8">
        <v>187.5</v>
      </c>
      <c r="T7593" s="8">
        <v>61.24</v>
      </c>
      <c r="U7593">
        <v>23</v>
      </c>
      <c r="V7593" s="8">
        <v>228.85</v>
      </c>
      <c r="W7593" s="8">
        <v>184</v>
      </c>
      <c r="X7593" s="8">
        <v>-122.76</v>
      </c>
    </row>
    <row r="7594" spans="1:24" x14ac:dyDescent="0.25">
      <c r="A7594" t="s">
        <v>7920</v>
      </c>
      <c r="B7594" s="1">
        <v>45808</v>
      </c>
      <c r="C7594" t="s">
        <v>223</v>
      </c>
      <c r="D7594" t="s">
        <v>224</v>
      </c>
      <c r="E7594" t="s">
        <v>27</v>
      </c>
      <c r="F7594" t="s">
        <v>28</v>
      </c>
      <c r="G7594" t="s">
        <v>29</v>
      </c>
      <c r="H7594" t="s">
        <v>30</v>
      </c>
      <c r="I7594" t="s">
        <v>112</v>
      </c>
      <c r="J7594" t="s">
        <v>113</v>
      </c>
      <c r="K7594" t="s">
        <v>42</v>
      </c>
      <c r="L7594" s="8">
        <v>8.5</v>
      </c>
      <c r="M7594" s="8">
        <v>2.8</v>
      </c>
      <c r="N7594">
        <v>275</v>
      </c>
      <c r="O7594" s="8">
        <v>2337.5</v>
      </c>
      <c r="P7594" s="14">
        <v>3.5099999999999999E-2</v>
      </c>
      <c r="Q7594" s="8">
        <v>82.05</v>
      </c>
      <c r="R7594" s="8">
        <v>2255.4499999999998</v>
      </c>
      <c r="S7594" s="8">
        <v>770</v>
      </c>
      <c r="T7594" s="8">
        <v>1485.45</v>
      </c>
      <c r="U7594">
        <v>0</v>
      </c>
      <c r="V7594" s="8">
        <v>0</v>
      </c>
      <c r="W7594" s="8">
        <v>0</v>
      </c>
      <c r="X7594" s="8">
        <v>1485.45</v>
      </c>
    </row>
    <row r="7595" spans="1:24" x14ac:dyDescent="0.25">
      <c r="A7595" t="s">
        <v>7921</v>
      </c>
      <c r="B7595" s="1">
        <v>45992</v>
      </c>
      <c r="C7595" t="s">
        <v>420</v>
      </c>
      <c r="D7595" t="s">
        <v>421</v>
      </c>
      <c r="E7595" t="s">
        <v>150</v>
      </c>
      <c r="F7595" t="s">
        <v>89</v>
      </c>
      <c r="G7595" t="s">
        <v>151</v>
      </c>
      <c r="H7595" t="s">
        <v>152</v>
      </c>
      <c r="I7595" t="s">
        <v>40</v>
      </c>
      <c r="J7595" t="s">
        <v>41</v>
      </c>
      <c r="K7595" t="s">
        <v>42</v>
      </c>
      <c r="L7595" s="8">
        <v>14.5</v>
      </c>
      <c r="M7595" s="8">
        <v>4.2</v>
      </c>
      <c r="N7595">
        <v>96</v>
      </c>
      <c r="O7595" s="8">
        <v>1392</v>
      </c>
      <c r="P7595" s="14">
        <v>4.8000000000000001E-2</v>
      </c>
      <c r="Q7595" s="8">
        <v>66.819999999999993</v>
      </c>
      <c r="R7595" s="8">
        <v>1325.18</v>
      </c>
      <c r="S7595" s="8">
        <v>403.2</v>
      </c>
      <c r="T7595" s="8">
        <v>921.98</v>
      </c>
      <c r="U7595">
        <v>0</v>
      </c>
      <c r="V7595" s="8">
        <v>0</v>
      </c>
      <c r="W7595" s="8">
        <v>0</v>
      </c>
      <c r="X7595" s="8">
        <v>921.98</v>
      </c>
    </row>
    <row r="7596" spans="1:24" x14ac:dyDescent="0.25">
      <c r="A7596" t="s">
        <v>7922</v>
      </c>
      <c r="B7596" s="1">
        <v>45721</v>
      </c>
      <c r="C7596" t="s">
        <v>501</v>
      </c>
      <c r="D7596" t="s">
        <v>502</v>
      </c>
      <c r="E7596" t="s">
        <v>27</v>
      </c>
      <c r="F7596" t="s">
        <v>37</v>
      </c>
      <c r="G7596" t="s">
        <v>29</v>
      </c>
      <c r="H7596" t="s">
        <v>30</v>
      </c>
      <c r="I7596" t="s">
        <v>66</v>
      </c>
      <c r="J7596" t="s">
        <v>67</v>
      </c>
      <c r="K7596" t="s">
        <v>33</v>
      </c>
      <c r="L7596" s="8">
        <v>4.5</v>
      </c>
      <c r="M7596" s="8">
        <v>2.1</v>
      </c>
      <c r="N7596">
        <v>39</v>
      </c>
      <c r="O7596" s="8">
        <v>175.5</v>
      </c>
      <c r="P7596" s="14">
        <v>1.0800000000000001E-2</v>
      </c>
      <c r="Q7596" s="8">
        <v>1.9</v>
      </c>
      <c r="R7596" s="8">
        <v>173.6</v>
      </c>
      <c r="S7596" s="8">
        <v>81.900000000000006</v>
      </c>
      <c r="T7596" s="8">
        <v>91.7</v>
      </c>
      <c r="U7596">
        <v>0</v>
      </c>
      <c r="V7596" s="8">
        <v>0</v>
      </c>
      <c r="W7596" s="8">
        <v>0</v>
      </c>
      <c r="X7596" s="8">
        <v>91.7</v>
      </c>
    </row>
    <row r="7597" spans="1:24" x14ac:dyDescent="0.25">
      <c r="A7597" t="s">
        <v>7923</v>
      </c>
      <c r="B7597" s="1">
        <v>46138</v>
      </c>
      <c r="C7597" t="s">
        <v>87</v>
      </c>
      <c r="D7597" t="s">
        <v>88</v>
      </c>
      <c r="E7597" t="s">
        <v>63</v>
      </c>
      <c r="F7597" t="s">
        <v>89</v>
      </c>
      <c r="G7597" t="s">
        <v>79</v>
      </c>
      <c r="H7597" t="s">
        <v>80</v>
      </c>
      <c r="I7597" t="s">
        <v>112</v>
      </c>
      <c r="J7597" t="s">
        <v>113</v>
      </c>
      <c r="K7597" t="s">
        <v>42</v>
      </c>
      <c r="L7597" s="8">
        <v>8.5</v>
      </c>
      <c r="M7597" s="8">
        <v>2.8</v>
      </c>
      <c r="N7597">
        <v>76</v>
      </c>
      <c r="O7597" s="8">
        <v>646</v>
      </c>
      <c r="P7597" s="14">
        <v>0.11700000000000001</v>
      </c>
      <c r="Q7597" s="8">
        <v>75.58</v>
      </c>
      <c r="R7597" s="8">
        <v>570.41999999999996</v>
      </c>
      <c r="S7597" s="8">
        <v>212.8</v>
      </c>
      <c r="T7597" s="8">
        <v>357.62</v>
      </c>
      <c r="U7597">
        <v>0</v>
      </c>
      <c r="V7597" s="8">
        <v>0</v>
      </c>
      <c r="W7597" s="8">
        <v>0</v>
      </c>
      <c r="X7597" s="8">
        <v>357.62</v>
      </c>
    </row>
    <row r="7598" spans="1:24" x14ac:dyDescent="0.25">
      <c r="A7598" t="s">
        <v>7924</v>
      </c>
      <c r="B7598" s="1">
        <v>45445</v>
      </c>
      <c r="C7598" t="s">
        <v>139</v>
      </c>
      <c r="D7598" t="s">
        <v>140</v>
      </c>
      <c r="E7598" t="s">
        <v>63</v>
      </c>
      <c r="F7598" t="s">
        <v>54</v>
      </c>
      <c r="G7598" t="s">
        <v>64</v>
      </c>
      <c r="H7598" t="s">
        <v>65</v>
      </c>
      <c r="I7598" t="s">
        <v>84</v>
      </c>
      <c r="J7598" t="s">
        <v>85</v>
      </c>
      <c r="K7598" t="s">
        <v>42</v>
      </c>
      <c r="L7598" s="8">
        <v>9.9</v>
      </c>
      <c r="M7598" s="8">
        <v>3.1</v>
      </c>
      <c r="N7598">
        <v>154</v>
      </c>
      <c r="O7598" s="8">
        <v>1524.6</v>
      </c>
      <c r="P7598" s="14">
        <v>1.67E-2</v>
      </c>
      <c r="Q7598" s="8">
        <v>25.46</v>
      </c>
      <c r="R7598" s="8">
        <v>1499.14</v>
      </c>
      <c r="S7598" s="8">
        <v>477.4</v>
      </c>
      <c r="T7598" s="8">
        <v>1021.74</v>
      </c>
      <c r="U7598">
        <v>10</v>
      </c>
      <c r="V7598" s="8">
        <v>97.35</v>
      </c>
      <c r="W7598" s="8">
        <v>36</v>
      </c>
      <c r="X7598" s="8">
        <v>985.74</v>
      </c>
    </row>
    <row r="7599" spans="1:24" x14ac:dyDescent="0.25">
      <c r="A7599" t="s">
        <v>7925</v>
      </c>
      <c r="B7599" s="1">
        <v>45912</v>
      </c>
      <c r="C7599" t="s">
        <v>551</v>
      </c>
      <c r="D7599" t="s">
        <v>552</v>
      </c>
      <c r="E7599" t="s">
        <v>27</v>
      </c>
      <c r="F7599" t="s">
        <v>54</v>
      </c>
      <c r="G7599" t="s">
        <v>38</v>
      </c>
      <c r="H7599" t="s">
        <v>39</v>
      </c>
      <c r="I7599" t="s">
        <v>122</v>
      </c>
      <c r="J7599" t="s">
        <v>123</v>
      </c>
      <c r="K7599" t="s">
        <v>59</v>
      </c>
      <c r="L7599" s="8">
        <v>5.5</v>
      </c>
      <c r="M7599" s="8">
        <v>3.8</v>
      </c>
      <c r="N7599">
        <v>13</v>
      </c>
      <c r="O7599" s="8">
        <v>71.5</v>
      </c>
      <c r="P7599" s="14">
        <v>8.8999999999999999E-3</v>
      </c>
      <c r="Q7599" s="8">
        <v>0.64</v>
      </c>
      <c r="R7599" s="8">
        <v>70.86</v>
      </c>
      <c r="S7599" s="8">
        <v>49.4</v>
      </c>
      <c r="T7599" s="8">
        <v>21.46</v>
      </c>
      <c r="U7599">
        <v>0</v>
      </c>
      <c r="V7599" s="8">
        <v>0</v>
      </c>
      <c r="W7599" s="8">
        <v>0</v>
      </c>
      <c r="X7599" s="8">
        <v>21.46</v>
      </c>
    </row>
    <row r="7600" spans="1:24" x14ac:dyDescent="0.25">
      <c r="A7600" t="s">
        <v>7926</v>
      </c>
      <c r="B7600" s="1">
        <v>45390</v>
      </c>
      <c r="C7600" t="s">
        <v>201</v>
      </c>
      <c r="D7600" t="s">
        <v>202</v>
      </c>
      <c r="E7600" t="s">
        <v>53</v>
      </c>
      <c r="F7600" t="s">
        <v>46</v>
      </c>
      <c r="G7600" t="s">
        <v>55</v>
      </c>
      <c r="H7600" t="s">
        <v>56</v>
      </c>
      <c r="I7600" t="s">
        <v>47</v>
      </c>
      <c r="J7600" t="s">
        <v>48</v>
      </c>
      <c r="K7600" t="s">
        <v>49</v>
      </c>
      <c r="L7600" s="8">
        <v>5</v>
      </c>
      <c r="M7600" s="8">
        <v>3.2</v>
      </c>
      <c r="N7600">
        <v>6</v>
      </c>
      <c r="O7600" s="8">
        <v>30</v>
      </c>
      <c r="P7600" s="14">
        <v>0.12180000000000001</v>
      </c>
      <c r="Q7600" s="8">
        <v>3.65</v>
      </c>
      <c r="R7600" s="8">
        <v>26.35</v>
      </c>
      <c r="S7600" s="8">
        <v>19.2</v>
      </c>
      <c r="T7600" s="8">
        <v>7.15</v>
      </c>
      <c r="U7600">
        <v>0</v>
      </c>
      <c r="V7600" s="8">
        <v>0</v>
      </c>
      <c r="W7600" s="8">
        <v>0</v>
      </c>
      <c r="X7600" s="8">
        <v>7.15</v>
      </c>
    </row>
    <row r="7601" spans="1:24" x14ac:dyDescent="0.25">
      <c r="A7601" t="s">
        <v>7927</v>
      </c>
      <c r="B7601" s="1">
        <v>45473</v>
      </c>
      <c r="C7601" t="s">
        <v>410</v>
      </c>
      <c r="D7601" t="s">
        <v>411</v>
      </c>
      <c r="E7601" t="s">
        <v>150</v>
      </c>
      <c r="F7601" t="s">
        <v>46</v>
      </c>
      <c r="G7601" t="s">
        <v>151</v>
      </c>
      <c r="H7601" t="s">
        <v>152</v>
      </c>
      <c r="I7601" t="s">
        <v>31</v>
      </c>
      <c r="J7601" t="s">
        <v>32</v>
      </c>
      <c r="K7601" t="s">
        <v>33</v>
      </c>
      <c r="L7601" s="8">
        <v>5.8</v>
      </c>
      <c r="M7601" s="8">
        <v>2.7</v>
      </c>
      <c r="N7601">
        <v>32</v>
      </c>
      <c r="O7601" s="8">
        <v>185.6</v>
      </c>
      <c r="P7601" s="14">
        <v>0.24809999999999999</v>
      </c>
      <c r="Q7601" s="8">
        <v>46.05</v>
      </c>
      <c r="R7601" s="8">
        <v>139.55000000000001</v>
      </c>
      <c r="S7601" s="8">
        <v>86.4</v>
      </c>
      <c r="T7601" s="8">
        <v>53.15</v>
      </c>
      <c r="U7601">
        <v>0</v>
      </c>
      <c r="V7601" s="8">
        <v>0</v>
      </c>
      <c r="W7601" s="8">
        <v>0</v>
      </c>
      <c r="X7601" s="8">
        <v>53.15</v>
      </c>
    </row>
    <row r="7602" spans="1:24" x14ac:dyDescent="0.25">
      <c r="A7602" t="s">
        <v>7928</v>
      </c>
      <c r="B7602" s="1">
        <v>45779</v>
      </c>
      <c r="C7602" t="s">
        <v>279</v>
      </c>
      <c r="D7602" t="s">
        <v>280</v>
      </c>
      <c r="E7602" t="s">
        <v>53</v>
      </c>
      <c r="F7602" t="s">
        <v>54</v>
      </c>
      <c r="G7602" t="s">
        <v>55</v>
      </c>
      <c r="H7602" t="s">
        <v>56</v>
      </c>
      <c r="I7602" t="s">
        <v>57</v>
      </c>
      <c r="J7602" t="s">
        <v>58</v>
      </c>
      <c r="K7602" t="s">
        <v>59</v>
      </c>
      <c r="L7602" s="8">
        <v>10.5</v>
      </c>
      <c r="M7602" s="8">
        <v>7.5</v>
      </c>
      <c r="N7602">
        <v>201</v>
      </c>
      <c r="O7602" s="8">
        <v>2110.5</v>
      </c>
      <c r="P7602" s="14">
        <v>1.2E-2</v>
      </c>
      <c r="Q7602" s="8">
        <v>25.33</v>
      </c>
      <c r="R7602" s="8">
        <v>2085.17</v>
      </c>
      <c r="S7602" s="8">
        <v>1507.5</v>
      </c>
      <c r="T7602" s="8">
        <v>577.66999999999996</v>
      </c>
      <c r="U7602">
        <v>0</v>
      </c>
      <c r="V7602" s="8">
        <v>0</v>
      </c>
      <c r="W7602" s="8">
        <v>0</v>
      </c>
      <c r="X7602" s="8">
        <v>577.66999999999996</v>
      </c>
    </row>
    <row r="7603" spans="1:24" x14ac:dyDescent="0.25">
      <c r="A7603" t="s">
        <v>7929</v>
      </c>
      <c r="B7603" s="1">
        <v>46215</v>
      </c>
      <c r="C7603" t="s">
        <v>198</v>
      </c>
      <c r="D7603" t="s">
        <v>199</v>
      </c>
      <c r="E7603" t="s">
        <v>150</v>
      </c>
      <c r="F7603" t="s">
        <v>54</v>
      </c>
      <c r="G7603" t="s">
        <v>151</v>
      </c>
      <c r="H7603" t="s">
        <v>152</v>
      </c>
      <c r="I7603" t="s">
        <v>127</v>
      </c>
      <c r="J7603" t="s">
        <v>128</v>
      </c>
      <c r="K7603" t="s">
        <v>33</v>
      </c>
      <c r="L7603" s="8">
        <v>7.2</v>
      </c>
      <c r="M7603" s="8">
        <v>3.6</v>
      </c>
      <c r="N7603">
        <v>128</v>
      </c>
      <c r="O7603" s="8">
        <v>921.6</v>
      </c>
      <c r="P7603" s="14">
        <v>0</v>
      </c>
      <c r="Q7603" s="8">
        <v>0</v>
      </c>
      <c r="R7603" s="8">
        <v>921.6</v>
      </c>
      <c r="S7603" s="8">
        <v>460.8</v>
      </c>
      <c r="T7603" s="8">
        <v>460.8</v>
      </c>
      <c r="U7603">
        <v>0</v>
      </c>
      <c r="V7603" s="8">
        <v>0</v>
      </c>
      <c r="W7603" s="8">
        <v>0</v>
      </c>
      <c r="X7603" s="8">
        <v>460.8</v>
      </c>
    </row>
    <row r="7604" spans="1:24" x14ac:dyDescent="0.25">
      <c r="A7604" t="s">
        <v>7930</v>
      </c>
      <c r="B7604" s="1">
        <v>45921</v>
      </c>
      <c r="C7604" t="s">
        <v>25</v>
      </c>
      <c r="D7604" t="s">
        <v>26</v>
      </c>
      <c r="E7604" t="s">
        <v>27</v>
      </c>
      <c r="F7604" t="s">
        <v>28</v>
      </c>
      <c r="G7604" t="s">
        <v>29</v>
      </c>
      <c r="H7604" t="s">
        <v>30</v>
      </c>
      <c r="I7604" t="s">
        <v>31</v>
      </c>
      <c r="J7604" t="s">
        <v>32</v>
      </c>
      <c r="K7604" t="s">
        <v>33</v>
      </c>
      <c r="L7604" s="8">
        <v>5.8</v>
      </c>
      <c r="M7604" s="8">
        <v>2.7</v>
      </c>
      <c r="N7604">
        <v>56</v>
      </c>
      <c r="O7604" s="8">
        <v>324.8</v>
      </c>
      <c r="P7604" s="14">
        <v>7.7600000000000002E-2</v>
      </c>
      <c r="Q7604" s="8">
        <v>25.2</v>
      </c>
      <c r="R7604" s="8">
        <v>299.60000000000002</v>
      </c>
      <c r="S7604" s="8">
        <v>151.19999999999999</v>
      </c>
      <c r="T7604" s="8">
        <v>148.4</v>
      </c>
      <c r="U7604">
        <v>0</v>
      </c>
      <c r="V7604" s="8">
        <v>0</v>
      </c>
      <c r="W7604" s="8">
        <v>0</v>
      </c>
      <c r="X7604" s="8">
        <v>148.4</v>
      </c>
    </row>
    <row r="7605" spans="1:24" x14ac:dyDescent="0.25">
      <c r="A7605" t="s">
        <v>7931</v>
      </c>
      <c r="B7605" s="1">
        <v>45906</v>
      </c>
      <c r="C7605" t="s">
        <v>223</v>
      </c>
      <c r="D7605" t="s">
        <v>224</v>
      </c>
      <c r="E7605" t="s">
        <v>27</v>
      </c>
      <c r="F7605" t="s">
        <v>28</v>
      </c>
      <c r="G7605" t="s">
        <v>38</v>
      </c>
      <c r="H7605" t="s">
        <v>39</v>
      </c>
      <c r="I7605" t="s">
        <v>66</v>
      </c>
      <c r="J7605" t="s">
        <v>67</v>
      </c>
      <c r="K7605" t="s">
        <v>33</v>
      </c>
      <c r="L7605" s="8">
        <v>4.5</v>
      </c>
      <c r="M7605" s="8">
        <v>2.1</v>
      </c>
      <c r="N7605">
        <v>125</v>
      </c>
      <c r="O7605" s="8">
        <v>562.5</v>
      </c>
      <c r="P7605" s="14">
        <v>0.10100000000000001</v>
      </c>
      <c r="Q7605" s="8">
        <v>56.81</v>
      </c>
      <c r="R7605" s="8">
        <v>505.69</v>
      </c>
      <c r="S7605" s="8">
        <v>262.5</v>
      </c>
      <c r="T7605" s="8">
        <v>243.19</v>
      </c>
      <c r="U7605">
        <v>0</v>
      </c>
      <c r="V7605" s="8">
        <v>0</v>
      </c>
      <c r="W7605" s="8">
        <v>0</v>
      </c>
      <c r="X7605" s="8">
        <v>243.19</v>
      </c>
    </row>
    <row r="7606" spans="1:24" x14ac:dyDescent="0.25">
      <c r="A7606" t="s">
        <v>7932</v>
      </c>
      <c r="B7606" s="1">
        <v>45331</v>
      </c>
      <c r="C7606" t="s">
        <v>340</v>
      </c>
      <c r="D7606" t="s">
        <v>341</v>
      </c>
      <c r="E7606" t="s">
        <v>27</v>
      </c>
      <c r="F7606" t="s">
        <v>54</v>
      </c>
      <c r="G7606" t="s">
        <v>38</v>
      </c>
      <c r="H7606" t="s">
        <v>39</v>
      </c>
      <c r="I7606" t="s">
        <v>117</v>
      </c>
      <c r="J7606" t="s">
        <v>118</v>
      </c>
      <c r="K7606" t="s">
        <v>59</v>
      </c>
      <c r="L7606" s="8">
        <v>6</v>
      </c>
      <c r="M7606" s="8">
        <v>4.2</v>
      </c>
      <c r="N7606">
        <v>140</v>
      </c>
      <c r="O7606" s="8">
        <v>840</v>
      </c>
      <c r="P7606" s="14">
        <v>2.41E-2</v>
      </c>
      <c r="Q7606" s="8">
        <v>20.239999999999998</v>
      </c>
      <c r="R7606" s="8">
        <v>819.76</v>
      </c>
      <c r="S7606" s="8">
        <v>588</v>
      </c>
      <c r="T7606" s="8">
        <v>231.76</v>
      </c>
      <c r="U7606">
        <v>0</v>
      </c>
      <c r="V7606" s="8">
        <v>0</v>
      </c>
      <c r="W7606" s="8">
        <v>0</v>
      </c>
      <c r="X7606" s="8">
        <v>231.76</v>
      </c>
    </row>
    <row r="7607" spans="1:24" x14ac:dyDescent="0.25">
      <c r="A7607" t="s">
        <v>7933</v>
      </c>
      <c r="B7607" s="1">
        <v>46190</v>
      </c>
      <c r="C7607" t="s">
        <v>162</v>
      </c>
      <c r="D7607" t="s">
        <v>163</v>
      </c>
      <c r="E7607" t="s">
        <v>150</v>
      </c>
      <c r="F7607" t="s">
        <v>89</v>
      </c>
      <c r="G7607" t="s">
        <v>151</v>
      </c>
      <c r="H7607" t="s">
        <v>152</v>
      </c>
      <c r="I7607" t="s">
        <v>127</v>
      </c>
      <c r="J7607" t="s">
        <v>128</v>
      </c>
      <c r="K7607" t="s">
        <v>33</v>
      </c>
      <c r="L7607" s="8">
        <v>7.2</v>
      </c>
      <c r="M7607" s="8">
        <v>3.6</v>
      </c>
      <c r="N7607">
        <v>152</v>
      </c>
      <c r="O7607" s="8">
        <v>1094.4000000000001</v>
      </c>
      <c r="P7607" s="14">
        <v>0.1042</v>
      </c>
      <c r="Q7607" s="8">
        <v>114.04</v>
      </c>
      <c r="R7607" s="8">
        <v>980.36</v>
      </c>
      <c r="S7607" s="8">
        <v>547.20000000000005</v>
      </c>
      <c r="T7607" s="8">
        <v>433.16</v>
      </c>
      <c r="U7607">
        <v>0</v>
      </c>
      <c r="V7607" s="8">
        <v>0</v>
      </c>
      <c r="W7607" s="8">
        <v>0</v>
      </c>
      <c r="X7607" s="8">
        <v>433.16</v>
      </c>
    </row>
    <row r="7608" spans="1:24" x14ac:dyDescent="0.25">
      <c r="A7608" t="s">
        <v>7934</v>
      </c>
      <c r="B7608" s="1">
        <v>46094</v>
      </c>
      <c r="C7608" t="s">
        <v>480</v>
      </c>
      <c r="D7608" t="s">
        <v>481</v>
      </c>
      <c r="E7608" t="s">
        <v>63</v>
      </c>
      <c r="F7608" t="s">
        <v>54</v>
      </c>
      <c r="G7608" t="s">
        <v>64</v>
      </c>
      <c r="H7608" t="s">
        <v>65</v>
      </c>
      <c r="I7608" t="s">
        <v>112</v>
      </c>
      <c r="J7608" t="s">
        <v>113</v>
      </c>
      <c r="K7608" t="s">
        <v>42</v>
      </c>
      <c r="L7608" s="8">
        <v>8.5</v>
      </c>
      <c r="M7608" s="8">
        <v>2.8</v>
      </c>
      <c r="N7608">
        <v>37</v>
      </c>
      <c r="O7608" s="8">
        <v>314.5</v>
      </c>
      <c r="P7608" s="14">
        <v>5.1000000000000004E-3</v>
      </c>
      <c r="Q7608" s="8">
        <v>1.6</v>
      </c>
      <c r="R7608" s="8">
        <v>312.89999999999998</v>
      </c>
      <c r="S7608" s="8">
        <v>103.6</v>
      </c>
      <c r="T7608" s="8">
        <v>209.3</v>
      </c>
      <c r="U7608">
        <v>0</v>
      </c>
      <c r="V7608" s="8">
        <v>0</v>
      </c>
      <c r="W7608" s="8">
        <v>0</v>
      </c>
      <c r="X7608" s="8">
        <v>209.3</v>
      </c>
    </row>
    <row r="7609" spans="1:24" x14ac:dyDescent="0.25">
      <c r="A7609" t="s">
        <v>7935</v>
      </c>
      <c r="B7609" s="1">
        <v>45836</v>
      </c>
      <c r="C7609" t="s">
        <v>427</v>
      </c>
      <c r="D7609" t="s">
        <v>428</v>
      </c>
      <c r="E7609" t="s">
        <v>150</v>
      </c>
      <c r="F7609" t="s">
        <v>46</v>
      </c>
      <c r="G7609" t="s">
        <v>151</v>
      </c>
      <c r="H7609" t="s">
        <v>152</v>
      </c>
      <c r="I7609" t="s">
        <v>66</v>
      </c>
      <c r="J7609" t="s">
        <v>67</v>
      </c>
      <c r="K7609" t="s">
        <v>33</v>
      </c>
      <c r="L7609" s="8">
        <v>4.5</v>
      </c>
      <c r="M7609" s="8">
        <v>2.1</v>
      </c>
      <c r="N7609">
        <v>1</v>
      </c>
      <c r="O7609" s="8">
        <v>4.5</v>
      </c>
      <c r="P7609" s="14">
        <v>7.3200000000000001E-2</v>
      </c>
      <c r="Q7609" s="8">
        <v>0.33</v>
      </c>
      <c r="R7609" s="8">
        <v>4.17</v>
      </c>
      <c r="S7609" s="8">
        <v>2.1</v>
      </c>
      <c r="T7609" s="8">
        <v>2.0699999999999998</v>
      </c>
      <c r="U7609">
        <v>0</v>
      </c>
      <c r="V7609" s="8">
        <v>0</v>
      </c>
      <c r="W7609" s="8">
        <v>0</v>
      </c>
      <c r="X7609" s="8">
        <v>2.0699999999999998</v>
      </c>
    </row>
    <row r="7610" spans="1:24" x14ac:dyDescent="0.25">
      <c r="A7610" t="s">
        <v>7936</v>
      </c>
      <c r="B7610" s="1">
        <v>45807</v>
      </c>
      <c r="C7610" t="s">
        <v>501</v>
      </c>
      <c r="D7610" t="s">
        <v>502</v>
      </c>
      <c r="E7610" t="s">
        <v>27</v>
      </c>
      <c r="F7610" t="s">
        <v>37</v>
      </c>
      <c r="G7610" t="s">
        <v>38</v>
      </c>
      <c r="H7610" t="s">
        <v>39</v>
      </c>
      <c r="I7610" t="s">
        <v>104</v>
      </c>
      <c r="J7610" t="s">
        <v>105</v>
      </c>
      <c r="K7610" t="s">
        <v>49</v>
      </c>
      <c r="L7610" s="8">
        <v>4.2</v>
      </c>
      <c r="M7610" s="8">
        <v>2.8</v>
      </c>
      <c r="N7610">
        <v>9</v>
      </c>
      <c r="O7610" s="8">
        <v>37.799999999999997</v>
      </c>
      <c r="P7610" s="14">
        <v>5.2299999999999999E-2</v>
      </c>
      <c r="Q7610" s="8">
        <v>1.98</v>
      </c>
      <c r="R7610" s="8">
        <v>35.82</v>
      </c>
      <c r="S7610" s="8">
        <v>25.2</v>
      </c>
      <c r="T7610" s="8">
        <v>10.62</v>
      </c>
      <c r="U7610">
        <v>0</v>
      </c>
      <c r="V7610" s="8">
        <v>0</v>
      </c>
      <c r="W7610" s="8">
        <v>0</v>
      </c>
      <c r="X7610" s="8">
        <v>10.62</v>
      </c>
    </row>
    <row r="7611" spans="1:24" x14ac:dyDescent="0.25">
      <c r="A7611" t="s">
        <v>7937</v>
      </c>
      <c r="B7611" s="1">
        <v>46062</v>
      </c>
      <c r="C7611" t="s">
        <v>91</v>
      </c>
      <c r="D7611" t="s">
        <v>92</v>
      </c>
      <c r="E7611" t="s">
        <v>27</v>
      </c>
      <c r="F7611" t="s">
        <v>37</v>
      </c>
      <c r="G7611" t="s">
        <v>29</v>
      </c>
      <c r="H7611" t="s">
        <v>30</v>
      </c>
      <c r="I7611" t="s">
        <v>31</v>
      </c>
      <c r="J7611" t="s">
        <v>32</v>
      </c>
      <c r="K7611" t="s">
        <v>33</v>
      </c>
      <c r="L7611" s="8">
        <v>5.8</v>
      </c>
      <c r="M7611" s="8">
        <v>2.7</v>
      </c>
      <c r="N7611">
        <v>7</v>
      </c>
      <c r="O7611" s="8">
        <v>40.6</v>
      </c>
      <c r="P7611" s="14">
        <v>3.85E-2</v>
      </c>
      <c r="Q7611" s="8">
        <v>1.56</v>
      </c>
      <c r="R7611" s="8">
        <v>39.04</v>
      </c>
      <c r="S7611" s="8">
        <v>18.899999999999999</v>
      </c>
      <c r="T7611" s="8">
        <v>20.14</v>
      </c>
      <c r="U7611">
        <v>0</v>
      </c>
      <c r="V7611" s="8">
        <v>0</v>
      </c>
      <c r="W7611" s="8">
        <v>0</v>
      </c>
      <c r="X7611" s="8">
        <v>20.14</v>
      </c>
    </row>
    <row r="7612" spans="1:24" x14ac:dyDescent="0.25">
      <c r="A7612" t="s">
        <v>7938</v>
      </c>
      <c r="B7612" s="1">
        <v>45412</v>
      </c>
      <c r="C7612" t="s">
        <v>318</v>
      </c>
      <c r="D7612" t="s">
        <v>319</v>
      </c>
      <c r="E7612" t="s">
        <v>27</v>
      </c>
      <c r="F7612" t="s">
        <v>37</v>
      </c>
      <c r="G7612" t="s">
        <v>29</v>
      </c>
      <c r="H7612" t="s">
        <v>30</v>
      </c>
      <c r="I7612" t="s">
        <v>47</v>
      </c>
      <c r="J7612" t="s">
        <v>48</v>
      </c>
      <c r="K7612" t="s">
        <v>49</v>
      </c>
      <c r="L7612" s="8">
        <v>5</v>
      </c>
      <c r="M7612" s="8">
        <v>3.2</v>
      </c>
      <c r="N7612">
        <v>20</v>
      </c>
      <c r="O7612" s="8">
        <v>100</v>
      </c>
      <c r="P7612" s="14">
        <v>8.0999999999999996E-3</v>
      </c>
      <c r="Q7612" s="8">
        <v>0.81</v>
      </c>
      <c r="R7612" s="8">
        <v>99.19</v>
      </c>
      <c r="S7612" s="8">
        <v>64</v>
      </c>
      <c r="T7612" s="8">
        <v>35.19</v>
      </c>
      <c r="U7612">
        <v>0</v>
      </c>
      <c r="V7612" s="8">
        <v>0</v>
      </c>
      <c r="W7612" s="8">
        <v>0</v>
      </c>
      <c r="X7612" s="8">
        <v>35.19</v>
      </c>
    </row>
    <row r="7613" spans="1:24" x14ac:dyDescent="0.25">
      <c r="A7613" t="s">
        <v>7939</v>
      </c>
      <c r="B7613" s="1">
        <v>45387</v>
      </c>
      <c r="C7613" t="s">
        <v>69</v>
      </c>
      <c r="D7613" t="s">
        <v>70</v>
      </c>
      <c r="E7613" t="s">
        <v>71</v>
      </c>
      <c r="F7613" t="s">
        <v>37</v>
      </c>
      <c r="G7613" t="s">
        <v>72</v>
      </c>
      <c r="H7613" t="s">
        <v>73</v>
      </c>
      <c r="I7613" t="s">
        <v>122</v>
      </c>
      <c r="J7613" t="s">
        <v>123</v>
      </c>
      <c r="K7613" t="s">
        <v>59</v>
      </c>
      <c r="L7613" s="8">
        <v>5.5</v>
      </c>
      <c r="M7613" s="8">
        <v>3.8</v>
      </c>
      <c r="N7613">
        <v>30</v>
      </c>
      <c r="O7613" s="8">
        <v>165</v>
      </c>
      <c r="P7613" s="14">
        <v>1.8E-3</v>
      </c>
      <c r="Q7613" s="8">
        <v>0.3</v>
      </c>
      <c r="R7613" s="8">
        <v>164.7</v>
      </c>
      <c r="S7613" s="8">
        <v>114</v>
      </c>
      <c r="T7613" s="8">
        <v>50.7</v>
      </c>
      <c r="U7613">
        <v>0</v>
      </c>
      <c r="V7613" s="8">
        <v>0</v>
      </c>
      <c r="W7613" s="8">
        <v>0</v>
      </c>
      <c r="X7613" s="8">
        <v>50.7</v>
      </c>
    </row>
    <row r="7614" spans="1:24" x14ac:dyDescent="0.25">
      <c r="A7614" t="s">
        <v>7940</v>
      </c>
      <c r="B7614" s="1">
        <v>45785</v>
      </c>
      <c r="C7614" t="s">
        <v>208</v>
      </c>
      <c r="D7614" t="s">
        <v>209</v>
      </c>
      <c r="E7614" t="s">
        <v>27</v>
      </c>
      <c r="F7614" t="s">
        <v>54</v>
      </c>
      <c r="G7614" t="s">
        <v>38</v>
      </c>
      <c r="H7614" t="s">
        <v>39</v>
      </c>
      <c r="I7614" t="s">
        <v>144</v>
      </c>
      <c r="J7614" t="s">
        <v>145</v>
      </c>
      <c r="K7614" t="s">
        <v>33</v>
      </c>
      <c r="L7614" s="8">
        <v>12</v>
      </c>
      <c r="M7614" s="8">
        <v>6.5</v>
      </c>
      <c r="N7614">
        <v>11</v>
      </c>
      <c r="O7614" s="8">
        <v>132</v>
      </c>
      <c r="P7614" s="14">
        <v>2.3E-3</v>
      </c>
      <c r="Q7614" s="8">
        <v>0.3</v>
      </c>
      <c r="R7614" s="8">
        <v>131.69999999999999</v>
      </c>
      <c r="S7614" s="8">
        <v>71.5</v>
      </c>
      <c r="T7614" s="8">
        <v>60.2</v>
      </c>
      <c r="U7614">
        <v>0</v>
      </c>
      <c r="V7614" s="8">
        <v>0</v>
      </c>
      <c r="W7614" s="8">
        <v>0</v>
      </c>
      <c r="X7614" s="8">
        <v>60.2</v>
      </c>
    </row>
    <row r="7615" spans="1:24" x14ac:dyDescent="0.25">
      <c r="A7615" t="s">
        <v>7941</v>
      </c>
      <c r="B7615" s="1">
        <v>45967</v>
      </c>
      <c r="C7615" t="s">
        <v>472</v>
      </c>
      <c r="D7615" t="s">
        <v>473</v>
      </c>
      <c r="E7615" t="s">
        <v>71</v>
      </c>
      <c r="F7615" t="s">
        <v>54</v>
      </c>
      <c r="G7615" t="s">
        <v>165</v>
      </c>
      <c r="H7615" t="s">
        <v>166</v>
      </c>
      <c r="I7615" t="s">
        <v>130</v>
      </c>
      <c r="J7615" t="s">
        <v>131</v>
      </c>
      <c r="K7615" t="s">
        <v>42</v>
      </c>
      <c r="L7615" s="8">
        <v>4.8</v>
      </c>
      <c r="M7615" s="8">
        <v>1.4</v>
      </c>
      <c r="N7615">
        <v>27</v>
      </c>
      <c r="O7615" s="8">
        <v>129.6</v>
      </c>
      <c r="P7615" s="14">
        <v>1.01E-2</v>
      </c>
      <c r="Q7615" s="8">
        <v>1.31</v>
      </c>
      <c r="R7615" s="8">
        <v>128.29</v>
      </c>
      <c r="S7615" s="8">
        <v>37.799999999999997</v>
      </c>
      <c r="T7615" s="8">
        <v>90.49</v>
      </c>
      <c r="U7615">
        <v>0</v>
      </c>
      <c r="V7615" s="8">
        <v>0</v>
      </c>
      <c r="W7615" s="8">
        <v>0</v>
      </c>
      <c r="X7615" s="8">
        <v>90.49</v>
      </c>
    </row>
    <row r="7616" spans="1:24" x14ac:dyDescent="0.25">
      <c r="A7616" t="s">
        <v>7942</v>
      </c>
      <c r="B7616" s="1">
        <v>45425</v>
      </c>
      <c r="C7616" t="s">
        <v>174</v>
      </c>
      <c r="D7616" t="s">
        <v>175</v>
      </c>
      <c r="E7616" t="s">
        <v>150</v>
      </c>
      <c r="F7616" t="s">
        <v>54</v>
      </c>
      <c r="G7616" t="s">
        <v>151</v>
      </c>
      <c r="H7616" t="s">
        <v>152</v>
      </c>
      <c r="I7616" t="s">
        <v>104</v>
      </c>
      <c r="J7616" t="s">
        <v>105</v>
      </c>
      <c r="K7616" t="s">
        <v>49</v>
      </c>
      <c r="L7616" s="8">
        <v>4.2</v>
      </c>
      <c r="M7616" s="8">
        <v>2.8</v>
      </c>
      <c r="N7616">
        <v>28</v>
      </c>
      <c r="O7616" s="8">
        <v>117.6</v>
      </c>
      <c r="P7616" s="14">
        <v>9.1000000000000004E-3</v>
      </c>
      <c r="Q7616" s="8">
        <v>1.07</v>
      </c>
      <c r="R7616" s="8">
        <v>116.53</v>
      </c>
      <c r="S7616" s="8">
        <v>78.400000000000006</v>
      </c>
      <c r="T7616" s="8">
        <v>38.130000000000003</v>
      </c>
      <c r="U7616">
        <v>0</v>
      </c>
      <c r="V7616" s="8">
        <v>0</v>
      </c>
      <c r="W7616" s="8">
        <v>0</v>
      </c>
      <c r="X7616" s="8">
        <v>38.130000000000003</v>
      </c>
    </row>
    <row r="7617" spans="1:24" x14ac:dyDescent="0.25">
      <c r="A7617" t="s">
        <v>7943</v>
      </c>
      <c r="B7617" s="1">
        <v>46215</v>
      </c>
      <c r="C7617" t="s">
        <v>528</v>
      </c>
      <c r="D7617" t="s">
        <v>529</v>
      </c>
      <c r="E7617" t="s">
        <v>27</v>
      </c>
      <c r="F7617" t="s">
        <v>54</v>
      </c>
      <c r="G7617" t="s">
        <v>29</v>
      </c>
      <c r="H7617" t="s">
        <v>30</v>
      </c>
      <c r="I7617" t="s">
        <v>31</v>
      </c>
      <c r="J7617" t="s">
        <v>32</v>
      </c>
      <c r="K7617" t="s">
        <v>33</v>
      </c>
      <c r="L7617" s="8">
        <v>5.8</v>
      </c>
      <c r="M7617" s="8">
        <v>2.7</v>
      </c>
      <c r="N7617">
        <v>43</v>
      </c>
      <c r="O7617" s="8">
        <v>249.4</v>
      </c>
      <c r="P7617" s="14">
        <v>2.8E-3</v>
      </c>
      <c r="Q7617" s="8">
        <v>0.7</v>
      </c>
      <c r="R7617" s="8">
        <v>248.7</v>
      </c>
      <c r="S7617" s="8">
        <v>116.1</v>
      </c>
      <c r="T7617" s="8">
        <v>132.6</v>
      </c>
      <c r="U7617">
        <v>0</v>
      </c>
      <c r="V7617" s="8">
        <v>0</v>
      </c>
      <c r="W7617" s="8">
        <v>0</v>
      </c>
      <c r="X7617" s="8">
        <v>132.6</v>
      </c>
    </row>
    <row r="7618" spans="1:24" x14ac:dyDescent="0.25">
      <c r="A7618" t="s">
        <v>7944</v>
      </c>
      <c r="B7618" s="1">
        <v>45909</v>
      </c>
      <c r="C7618" t="s">
        <v>361</v>
      </c>
      <c r="D7618" t="s">
        <v>362</v>
      </c>
      <c r="E7618" t="s">
        <v>27</v>
      </c>
      <c r="F7618" t="s">
        <v>28</v>
      </c>
      <c r="G7618" t="s">
        <v>29</v>
      </c>
      <c r="H7618" t="s">
        <v>30</v>
      </c>
      <c r="I7618" t="s">
        <v>122</v>
      </c>
      <c r="J7618" t="s">
        <v>123</v>
      </c>
      <c r="K7618" t="s">
        <v>59</v>
      </c>
      <c r="L7618" s="8">
        <v>5.5</v>
      </c>
      <c r="M7618" s="8">
        <v>3.8</v>
      </c>
      <c r="N7618">
        <v>274</v>
      </c>
      <c r="O7618" s="8">
        <v>1507</v>
      </c>
      <c r="P7618" s="14">
        <v>2.1899999999999999E-2</v>
      </c>
      <c r="Q7618" s="8">
        <v>33</v>
      </c>
      <c r="R7618" s="8">
        <v>1474</v>
      </c>
      <c r="S7618" s="8">
        <v>1041.2</v>
      </c>
      <c r="T7618" s="8">
        <v>432.8</v>
      </c>
      <c r="U7618">
        <v>0</v>
      </c>
      <c r="V7618" s="8">
        <v>0</v>
      </c>
      <c r="W7618" s="8">
        <v>0</v>
      </c>
      <c r="X7618" s="8">
        <v>432.8</v>
      </c>
    </row>
    <row r="7619" spans="1:24" x14ac:dyDescent="0.25">
      <c r="A7619" t="s">
        <v>7945</v>
      </c>
      <c r="B7619" s="1">
        <v>45844</v>
      </c>
      <c r="C7619" t="s">
        <v>758</v>
      </c>
      <c r="D7619" t="s">
        <v>759</v>
      </c>
      <c r="E7619" t="s">
        <v>27</v>
      </c>
      <c r="F7619" t="s">
        <v>37</v>
      </c>
      <c r="G7619" t="s">
        <v>29</v>
      </c>
      <c r="H7619" t="s">
        <v>30</v>
      </c>
      <c r="I7619" t="s">
        <v>117</v>
      </c>
      <c r="J7619" t="s">
        <v>118</v>
      </c>
      <c r="K7619" t="s">
        <v>59</v>
      </c>
      <c r="L7619" s="8">
        <v>6</v>
      </c>
      <c r="M7619" s="8">
        <v>4.2</v>
      </c>
      <c r="N7619">
        <v>1</v>
      </c>
      <c r="O7619" s="8">
        <v>6</v>
      </c>
      <c r="P7619" s="14">
        <v>2.2000000000000001E-3</v>
      </c>
      <c r="Q7619" s="8">
        <v>0.01</v>
      </c>
      <c r="R7619" s="8">
        <v>5.99</v>
      </c>
      <c r="S7619" s="8">
        <v>4.2</v>
      </c>
      <c r="T7619" s="8">
        <v>1.79</v>
      </c>
      <c r="U7619">
        <v>1</v>
      </c>
      <c r="V7619" s="8">
        <v>5.99</v>
      </c>
      <c r="W7619" s="8">
        <v>4.7</v>
      </c>
      <c r="X7619" s="8">
        <v>-2.91</v>
      </c>
    </row>
    <row r="7620" spans="1:24" x14ac:dyDescent="0.25">
      <c r="A7620" t="s">
        <v>7946</v>
      </c>
      <c r="B7620" s="1">
        <v>46139</v>
      </c>
      <c r="C7620" t="s">
        <v>107</v>
      </c>
      <c r="D7620" t="s">
        <v>108</v>
      </c>
      <c r="E7620" t="s">
        <v>53</v>
      </c>
      <c r="F7620" t="s">
        <v>46</v>
      </c>
      <c r="G7620" t="s">
        <v>55</v>
      </c>
      <c r="H7620" t="s">
        <v>56</v>
      </c>
      <c r="I7620" t="s">
        <v>40</v>
      </c>
      <c r="J7620" t="s">
        <v>41</v>
      </c>
      <c r="K7620" t="s">
        <v>42</v>
      </c>
      <c r="L7620" s="8">
        <v>14.5</v>
      </c>
      <c r="M7620" s="8">
        <v>4.2</v>
      </c>
      <c r="N7620">
        <v>21</v>
      </c>
      <c r="O7620" s="8">
        <v>304.5</v>
      </c>
      <c r="P7620" s="14">
        <v>0.15590000000000001</v>
      </c>
      <c r="Q7620" s="8">
        <v>47.47</v>
      </c>
      <c r="R7620" s="8">
        <v>257.02999999999997</v>
      </c>
      <c r="S7620" s="8">
        <v>88.2</v>
      </c>
      <c r="T7620" s="8">
        <v>168.83</v>
      </c>
      <c r="U7620">
        <v>4</v>
      </c>
      <c r="V7620" s="8">
        <v>48.96</v>
      </c>
      <c r="W7620" s="8">
        <v>18.8</v>
      </c>
      <c r="X7620" s="8">
        <v>150.03</v>
      </c>
    </row>
    <row r="7621" spans="1:24" x14ac:dyDescent="0.25">
      <c r="A7621" t="s">
        <v>7947</v>
      </c>
      <c r="B7621" s="1">
        <v>45293</v>
      </c>
      <c r="C7621" t="s">
        <v>331</v>
      </c>
      <c r="D7621" t="s">
        <v>332</v>
      </c>
      <c r="E7621" t="s">
        <v>150</v>
      </c>
      <c r="F7621" t="s">
        <v>37</v>
      </c>
      <c r="G7621" t="s">
        <v>151</v>
      </c>
      <c r="H7621" t="s">
        <v>152</v>
      </c>
      <c r="I7621" t="s">
        <v>117</v>
      </c>
      <c r="J7621" t="s">
        <v>118</v>
      </c>
      <c r="K7621" t="s">
        <v>59</v>
      </c>
      <c r="L7621" s="8">
        <v>6</v>
      </c>
      <c r="M7621" s="8">
        <v>4.2</v>
      </c>
      <c r="N7621">
        <v>45</v>
      </c>
      <c r="O7621" s="8">
        <v>270</v>
      </c>
      <c r="P7621" s="14">
        <v>2.1100000000000001E-2</v>
      </c>
      <c r="Q7621" s="8">
        <v>5.7</v>
      </c>
      <c r="R7621" s="8">
        <v>264.3</v>
      </c>
      <c r="S7621" s="8">
        <v>189</v>
      </c>
      <c r="T7621" s="8">
        <v>75.3</v>
      </c>
      <c r="U7621">
        <v>0</v>
      </c>
      <c r="V7621" s="8">
        <v>0</v>
      </c>
      <c r="W7621" s="8">
        <v>0</v>
      </c>
      <c r="X7621" s="8">
        <v>75.3</v>
      </c>
    </row>
    <row r="7622" spans="1:24" x14ac:dyDescent="0.25">
      <c r="A7622" t="s">
        <v>7948</v>
      </c>
      <c r="B7622" s="1">
        <v>46210</v>
      </c>
      <c r="C7622" t="s">
        <v>35</v>
      </c>
      <c r="D7622" t="s">
        <v>36</v>
      </c>
      <c r="E7622" t="s">
        <v>27</v>
      </c>
      <c r="F7622" t="s">
        <v>37</v>
      </c>
      <c r="G7622" t="s">
        <v>38</v>
      </c>
      <c r="H7622" t="s">
        <v>39</v>
      </c>
      <c r="I7622" t="s">
        <v>57</v>
      </c>
      <c r="J7622" t="s">
        <v>58</v>
      </c>
      <c r="K7622" t="s">
        <v>59</v>
      </c>
      <c r="L7622" s="8">
        <v>10.5</v>
      </c>
      <c r="M7622" s="8">
        <v>7.5</v>
      </c>
      <c r="N7622">
        <v>16</v>
      </c>
      <c r="O7622" s="8">
        <v>168</v>
      </c>
      <c r="P7622" s="14">
        <v>1.67E-2</v>
      </c>
      <c r="Q7622" s="8">
        <v>2.81</v>
      </c>
      <c r="R7622" s="8">
        <v>165.19</v>
      </c>
      <c r="S7622" s="8">
        <v>120</v>
      </c>
      <c r="T7622" s="8">
        <v>45.19</v>
      </c>
      <c r="U7622">
        <v>0</v>
      </c>
      <c r="V7622" s="8">
        <v>0</v>
      </c>
      <c r="W7622" s="8">
        <v>0</v>
      </c>
      <c r="X7622" s="8">
        <v>45.19</v>
      </c>
    </row>
    <row r="7623" spans="1:24" x14ac:dyDescent="0.25">
      <c r="A7623" t="s">
        <v>7949</v>
      </c>
      <c r="B7623" s="1">
        <v>46252</v>
      </c>
      <c r="C7623" t="s">
        <v>689</v>
      </c>
      <c r="D7623" t="s">
        <v>690</v>
      </c>
      <c r="E7623" t="s">
        <v>27</v>
      </c>
      <c r="F7623" t="s">
        <v>54</v>
      </c>
      <c r="G7623" t="s">
        <v>38</v>
      </c>
      <c r="H7623" t="s">
        <v>39</v>
      </c>
      <c r="I7623" t="s">
        <v>144</v>
      </c>
      <c r="J7623" t="s">
        <v>145</v>
      </c>
      <c r="K7623" t="s">
        <v>33</v>
      </c>
      <c r="L7623" s="8">
        <v>12</v>
      </c>
      <c r="M7623" s="8">
        <v>6.5</v>
      </c>
      <c r="N7623">
        <v>42</v>
      </c>
      <c r="O7623" s="8">
        <v>504</v>
      </c>
      <c r="P7623" s="14">
        <v>2.1700000000000001E-2</v>
      </c>
      <c r="Q7623" s="8">
        <v>10.94</v>
      </c>
      <c r="R7623" s="8">
        <v>493.06</v>
      </c>
      <c r="S7623" s="8">
        <v>273</v>
      </c>
      <c r="T7623" s="8">
        <v>220.06</v>
      </c>
      <c r="U7623">
        <v>0</v>
      </c>
      <c r="V7623" s="8">
        <v>0</v>
      </c>
      <c r="W7623" s="8">
        <v>0</v>
      </c>
      <c r="X7623" s="8">
        <v>220.06</v>
      </c>
    </row>
    <row r="7624" spans="1:24" x14ac:dyDescent="0.25">
      <c r="A7624" t="s">
        <v>7950</v>
      </c>
      <c r="B7624" s="1">
        <v>46085</v>
      </c>
      <c r="C7624" t="s">
        <v>394</v>
      </c>
      <c r="D7624" t="s">
        <v>395</v>
      </c>
      <c r="E7624" t="s">
        <v>71</v>
      </c>
      <c r="F7624" t="s">
        <v>37</v>
      </c>
      <c r="G7624" t="s">
        <v>72</v>
      </c>
      <c r="H7624" t="s">
        <v>73</v>
      </c>
      <c r="I7624" t="s">
        <v>57</v>
      </c>
      <c r="J7624" t="s">
        <v>58</v>
      </c>
      <c r="K7624" t="s">
        <v>59</v>
      </c>
      <c r="L7624" s="8">
        <v>10.5</v>
      </c>
      <c r="M7624" s="8">
        <v>7.5</v>
      </c>
      <c r="N7624">
        <v>33</v>
      </c>
      <c r="O7624" s="8">
        <v>346.5</v>
      </c>
      <c r="P7624" s="14">
        <v>5.7000000000000002E-3</v>
      </c>
      <c r="Q7624" s="8">
        <v>1.98</v>
      </c>
      <c r="R7624" s="8">
        <v>344.52</v>
      </c>
      <c r="S7624" s="8">
        <v>247.5</v>
      </c>
      <c r="T7624" s="8">
        <v>97.02</v>
      </c>
      <c r="U7624">
        <v>0</v>
      </c>
      <c r="V7624" s="8">
        <v>0</v>
      </c>
      <c r="W7624" s="8">
        <v>0</v>
      </c>
      <c r="X7624" s="8">
        <v>97.02</v>
      </c>
    </row>
    <row r="7625" spans="1:24" x14ac:dyDescent="0.25">
      <c r="A7625" t="s">
        <v>7951</v>
      </c>
      <c r="B7625" s="1">
        <v>45986</v>
      </c>
      <c r="C7625" t="s">
        <v>350</v>
      </c>
      <c r="D7625" t="s">
        <v>351</v>
      </c>
      <c r="E7625" t="s">
        <v>63</v>
      </c>
      <c r="F7625" t="s">
        <v>89</v>
      </c>
      <c r="G7625" t="s">
        <v>64</v>
      </c>
      <c r="H7625" t="s">
        <v>65</v>
      </c>
      <c r="I7625" t="s">
        <v>117</v>
      </c>
      <c r="J7625" t="s">
        <v>118</v>
      </c>
      <c r="K7625" t="s">
        <v>59</v>
      </c>
      <c r="L7625" s="8">
        <v>6</v>
      </c>
      <c r="M7625" s="8">
        <v>4.2</v>
      </c>
      <c r="N7625">
        <v>136</v>
      </c>
      <c r="O7625" s="8">
        <v>816</v>
      </c>
      <c r="P7625" s="14">
        <v>8.3699999999999997E-2</v>
      </c>
      <c r="Q7625" s="8">
        <v>68.3</v>
      </c>
      <c r="R7625" s="8">
        <v>747.7</v>
      </c>
      <c r="S7625" s="8">
        <v>571.20000000000005</v>
      </c>
      <c r="T7625" s="8">
        <v>176.5</v>
      </c>
      <c r="U7625">
        <v>0</v>
      </c>
      <c r="V7625" s="8">
        <v>0</v>
      </c>
      <c r="W7625" s="8">
        <v>0</v>
      </c>
      <c r="X7625" s="8">
        <v>176.5</v>
      </c>
    </row>
    <row r="7626" spans="1:24" x14ac:dyDescent="0.25">
      <c r="A7626" t="s">
        <v>7952</v>
      </c>
      <c r="B7626" s="1">
        <v>45956</v>
      </c>
      <c r="C7626" t="s">
        <v>183</v>
      </c>
      <c r="D7626" t="s">
        <v>184</v>
      </c>
      <c r="E7626" t="s">
        <v>63</v>
      </c>
      <c r="F7626" t="s">
        <v>89</v>
      </c>
      <c r="G7626" t="s">
        <v>79</v>
      </c>
      <c r="H7626" t="s">
        <v>80</v>
      </c>
      <c r="I7626" t="s">
        <v>156</v>
      </c>
      <c r="J7626" t="s">
        <v>157</v>
      </c>
      <c r="K7626" t="s">
        <v>42</v>
      </c>
      <c r="L7626" s="8">
        <v>6.2</v>
      </c>
      <c r="M7626" s="8">
        <v>1.9</v>
      </c>
      <c r="N7626">
        <v>43</v>
      </c>
      <c r="O7626" s="8">
        <v>266.60000000000002</v>
      </c>
      <c r="P7626" s="14">
        <v>0.13020000000000001</v>
      </c>
      <c r="Q7626" s="8">
        <v>34.71</v>
      </c>
      <c r="R7626" s="8">
        <v>231.89</v>
      </c>
      <c r="S7626" s="8">
        <v>81.7</v>
      </c>
      <c r="T7626" s="8">
        <v>150.19</v>
      </c>
      <c r="U7626">
        <v>0</v>
      </c>
      <c r="V7626" s="8">
        <v>0</v>
      </c>
      <c r="W7626" s="8">
        <v>0</v>
      </c>
      <c r="X7626" s="8">
        <v>150.19</v>
      </c>
    </row>
    <row r="7627" spans="1:24" x14ac:dyDescent="0.25">
      <c r="A7627" t="s">
        <v>7953</v>
      </c>
      <c r="B7627" s="1">
        <v>45733</v>
      </c>
      <c r="C7627" t="s">
        <v>472</v>
      </c>
      <c r="D7627" t="s">
        <v>473</v>
      </c>
      <c r="E7627" t="s">
        <v>71</v>
      </c>
      <c r="F7627" t="s">
        <v>54</v>
      </c>
      <c r="G7627" t="s">
        <v>72</v>
      </c>
      <c r="H7627" t="s">
        <v>73</v>
      </c>
      <c r="I7627" t="s">
        <v>99</v>
      </c>
      <c r="J7627" t="s">
        <v>100</v>
      </c>
      <c r="K7627" t="s">
        <v>49</v>
      </c>
      <c r="L7627" s="8">
        <v>3.8</v>
      </c>
      <c r="M7627" s="8">
        <v>2.6</v>
      </c>
      <c r="N7627">
        <v>126</v>
      </c>
      <c r="O7627" s="8">
        <v>478.8</v>
      </c>
      <c r="P7627" s="14">
        <v>2.1600000000000001E-2</v>
      </c>
      <c r="Q7627" s="8">
        <v>10.34</v>
      </c>
      <c r="R7627" s="8">
        <v>468.46</v>
      </c>
      <c r="S7627" s="8">
        <v>327.60000000000002</v>
      </c>
      <c r="T7627" s="8">
        <v>140.86000000000001</v>
      </c>
      <c r="U7627">
        <v>0</v>
      </c>
      <c r="V7627" s="8">
        <v>0</v>
      </c>
      <c r="W7627" s="8">
        <v>0</v>
      </c>
      <c r="X7627" s="8">
        <v>140.86000000000001</v>
      </c>
    </row>
    <row r="7628" spans="1:24" x14ac:dyDescent="0.25">
      <c r="A7628" t="s">
        <v>7954</v>
      </c>
      <c r="B7628" s="1">
        <v>45826</v>
      </c>
      <c r="C7628" t="s">
        <v>279</v>
      </c>
      <c r="D7628" t="s">
        <v>280</v>
      </c>
      <c r="E7628" t="s">
        <v>53</v>
      </c>
      <c r="F7628" t="s">
        <v>54</v>
      </c>
      <c r="G7628" t="s">
        <v>55</v>
      </c>
      <c r="H7628" t="s">
        <v>56</v>
      </c>
      <c r="I7628" t="s">
        <v>144</v>
      </c>
      <c r="J7628" t="s">
        <v>145</v>
      </c>
      <c r="K7628" t="s">
        <v>33</v>
      </c>
      <c r="L7628" s="8">
        <v>12</v>
      </c>
      <c r="M7628" s="8">
        <v>6.5</v>
      </c>
      <c r="N7628">
        <v>18</v>
      </c>
      <c r="O7628" s="8">
        <v>216</v>
      </c>
      <c r="P7628" s="14">
        <v>1.9E-2</v>
      </c>
      <c r="Q7628" s="8">
        <v>4.0999999999999996</v>
      </c>
      <c r="R7628" s="8">
        <v>211.9</v>
      </c>
      <c r="S7628" s="8">
        <v>117</v>
      </c>
      <c r="T7628" s="8">
        <v>94.9</v>
      </c>
      <c r="U7628">
        <v>3</v>
      </c>
      <c r="V7628" s="8">
        <v>35.32</v>
      </c>
      <c r="W7628" s="8">
        <v>21</v>
      </c>
      <c r="X7628" s="8">
        <v>73.900000000000006</v>
      </c>
    </row>
    <row r="7629" spans="1:24" x14ac:dyDescent="0.25">
      <c r="A7629" t="s">
        <v>7955</v>
      </c>
      <c r="B7629" s="1">
        <v>45722</v>
      </c>
      <c r="C7629" t="s">
        <v>191</v>
      </c>
      <c r="D7629" t="s">
        <v>192</v>
      </c>
      <c r="E7629" t="s">
        <v>150</v>
      </c>
      <c r="F7629" t="s">
        <v>54</v>
      </c>
      <c r="G7629" t="s">
        <v>151</v>
      </c>
      <c r="H7629" t="s">
        <v>152</v>
      </c>
      <c r="I7629" t="s">
        <v>66</v>
      </c>
      <c r="J7629" t="s">
        <v>67</v>
      </c>
      <c r="K7629" t="s">
        <v>33</v>
      </c>
      <c r="L7629" s="8">
        <v>4.5</v>
      </c>
      <c r="M7629" s="8">
        <v>2.1</v>
      </c>
      <c r="N7629">
        <v>18</v>
      </c>
      <c r="O7629" s="8">
        <v>81</v>
      </c>
      <c r="P7629" s="14">
        <v>1.7299999999999999E-2</v>
      </c>
      <c r="Q7629" s="8">
        <v>1.4</v>
      </c>
      <c r="R7629" s="8">
        <v>79.599999999999994</v>
      </c>
      <c r="S7629" s="8">
        <v>37.799999999999997</v>
      </c>
      <c r="T7629" s="8">
        <v>41.8</v>
      </c>
      <c r="U7629">
        <v>0</v>
      </c>
      <c r="V7629" s="8">
        <v>0</v>
      </c>
      <c r="W7629" s="8">
        <v>0</v>
      </c>
      <c r="X7629" s="8">
        <v>41.8</v>
      </c>
    </row>
    <row r="7630" spans="1:24" x14ac:dyDescent="0.25">
      <c r="A7630" t="s">
        <v>7956</v>
      </c>
      <c r="B7630" s="1">
        <v>45671</v>
      </c>
      <c r="C7630" t="s">
        <v>357</v>
      </c>
      <c r="D7630" t="s">
        <v>358</v>
      </c>
      <c r="E7630" t="s">
        <v>27</v>
      </c>
      <c r="F7630" t="s">
        <v>46</v>
      </c>
      <c r="G7630" t="s">
        <v>29</v>
      </c>
      <c r="H7630" t="s">
        <v>30</v>
      </c>
      <c r="I7630" t="s">
        <v>117</v>
      </c>
      <c r="J7630" t="s">
        <v>118</v>
      </c>
      <c r="K7630" t="s">
        <v>59</v>
      </c>
      <c r="L7630" s="8">
        <v>6</v>
      </c>
      <c r="M7630" s="8">
        <v>4.2</v>
      </c>
      <c r="N7630">
        <v>26</v>
      </c>
      <c r="O7630" s="8">
        <v>156</v>
      </c>
      <c r="P7630" s="14">
        <v>0.12239999999999999</v>
      </c>
      <c r="Q7630" s="8">
        <v>19.09</v>
      </c>
      <c r="R7630" s="8">
        <v>136.91</v>
      </c>
      <c r="S7630" s="8">
        <v>109.2</v>
      </c>
      <c r="T7630" s="8">
        <v>27.71</v>
      </c>
      <c r="U7630">
        <v>0</v>
      </c>
      <c r="V7630" s="8">
        <v>0</v>
      </c>
      <c r="W7630" s="8">
        <v>0</v>
      </c>
      <c r="X7630" s="8">
        <v>27.71</v>
      </c>
    </row>
    <row r="7631" spans="1:24" x14ac:dyDescent="0.25">
      <c r="A7631" t="s">
        <v>7957</v>
      </c>
      <c r="B7631" s="1">
        <v>46187</v>
      </c>
      <c r="C7631" t="s">
        <v>258</v>
      </c>
      <c r="D7631" t="s">
        <v>259</v>
      </c>
      <c r="E7631" t="s">
        <v>71</v>
      </c>
      <c r="F7631" t="s">
        <v>28</v>
      </c>
      <c r="G7631" t="s">
        <v>165</v>
      </c>
      <c r="H7631" t="s">
        <v>166</v>
      </c>
      <c r="I7631" t="s">
        <v>127</v>
      </c>
      <c r="J7631" t="s">
        <v>128</v>
      </c>
      <c r="K7631" t="s">
        <v>33</v>
      </c>
      <c r="L7631" s="8">
        <v>7.2</v>
      </c>
      <c r="M7631" s="8">
        <v>3.6</v>
      </c>
      <c r="N7631">
        <v>175</v>
      </c>
      <c r="O7631" s="8">
        <v>1260</v>
      </c>
      <c r="P7631" s="14">
        <v>0.10340000000000001</v>
      </c>
      <c r="Q7631" s="8">
        <v>130.28</v>
      </c>
      <c r="R7631" s="8">
        <v>1129.72</v>
      </c>
      <c r="S7631" s="8">
        <v>630</v>
      </c>
      <c r="T7631" s="8">
        <v>499.72</v>
      </c>
      <c r="U7631">
        <v>0</v>
      </c>
      <c r="V7631" s="8">
        <v>0</v>
      </c>
      <c r="W7631" s="8">
        <v>0</v>
      </c>
      <c r="X7631" s="8">
        <v>499.72</v>
      </c>
    </row>
    <row r="7632" spans="1:24" x14ac:dyDescent="0.25">
      <c r="A7632" t="s">
        <v>7958</v>
      </c>
      <c r="B7632" s="1">
        <v>45336</v>
      </c>
      <c r="C7632" t="s">
        <v>183</v>
      </c>
      <c r="D7632" t="s">
        <v>184</v>
      </c>
      <c r="E7632" t="s">
        <v>63</v>
      </c>
      <c r="F7632" t="s">
        <v>89</v>
      </c>
      <c r="G7632" t="s">
        <v>79</v>
      </c>
      <c r="H7632" t="s">
        <v>80</v>
      </c>
      <c r="I7632" t="s">
        <v>144</v>
      </c>
      <c r="J7632" t="s">
        <v>145</v>
      </c>
      <c r="K7632" t="s">
        <v>33</v>
      </c>
      <c r="L7632" s="8">
        <v>12</v>
      </c>
      <c r="M7632" s="8">
        <v>6.5</v>
      </c>
      <c r="N7632">
        <v>125</v>
      </c>
      <c r="O7632" s="8">
        <v>1500</v>
      </c>
      <c r="P7632" s="14">
        <v>0.15640000000000001</v>
      </c>
      <c r="Q7632" s="8">
        <v>234.6</v>
      </c>
      <c r="R7632" s="8">
        <v>1265.4000000000001</v>
      </c>
      <c r="S7632" s="8">
        <v>812.5</v>
      </c>
      <c r="T7632" s="8">
        <v>452.9</v>
      </c>
      <c r="U7632">
        <v>0</v>
      </c>
      <c r="V7632" s="8">
        <v>0</v>
      </c>
      <c r="W7632" s="8">
        <v>0</v>
      </c>
      <c r="X7632" s="8">
        <v>452.9</v>
      </c>
    </row>
    <row r="7633" spans="1:24" x14ac:dyDescent="0.25">
      <c r="A7633" t="s">
        <v>7959</v>
      </c>
      <c r="B7633" s="1">
        <v>46006</v>
      </c>
      <c r="C7633" t="s">
        <v>208</v>
      </c>
      <c r="D7633" t="s">
        <v>209</v>
      </c>
      <c r="E7633" t="s">
        <v>27</v>
      </c>
      <c r="F7633" t="s">
        <v>54</v>
      </c>
      <c r="G7633" t="s">
        <v>38</v>
      </c>
      <c r="H7633" t="s">
        <v>39</v>
      </c>
      <c r="I7633" t="s">
        <v>122</v>
      </c>
      <c r="J7633" t="s">
        <v>123</v>
      </c>
      <c r="K7633" t="s">
        <v>59</v>
      </c>
      <c r="L7633" s="8">
        <v>5.5</v>
      </c>
      <c r="M7633" s="8">
        <v>3.8</v>
      </c>
      <c r="N7633">
        <v>138</v>
      </c>
      <c r="O7633" s="8">
        <v>759</v>
      </c>
      <c r="P7633" s="14">
        <v>1.5699999999999999E-2</v>
      </c>
      <c r="Q7633" s="8">
        <v>11.92</v>
      </c>
      <c r="R7633" s="8">
        <v>747.08</v>
      </c>
      <c r="S7633" s="8">
        <v>524.4</v>
      </c>
      <c r="T7633" s="8">
        <v>222.68</v>
      </c>
      <c r="U7633">
        <v>64</v>
      </c>
      <c r="V7633" s="8">
        <v>346.47</v>
      </c>
      <c r="W7633" s="8">
        <v>275.2</v>
      </c>
      <c r="X7633" s="8">
        <v>-52.52</v>
      </c>
    </row>
    <row r="7634" spans="1:24" x14ac:dyDescent="0.25">
      <c r="A7634" t="s">
        <v>7960</v>
      </c>
      <c r="B7634" s="1">
        <v>45834</v>
      </c>
      <c r="C7634" t="s">
        <v>288</v>
      </c>
      <c r="D7634" t="s">
        <v>289</v>
      </c>
      <c r="E7634" t="s">
        <v>27</v>
      </c>
      <c r="F7634" t="s">
        <v>46</v>
      </c>
      <c r="G7634" t="s">
        <v>29</v>
      </c>
      <c r="H7634" t="s">
        <v>30</v>
      </c>
      <c r="I7634" t="s">
        <v>127</v>
      </c>
      <c r="J7634" t="s">
        <v>128</v>
      </c>
      <c r="K7634" t="s">
        <v>33</v>
      </c>
      <c r="L7634" s="8">
        <v>7.2</v>
      </c>
      <c r="M7634" s="8">
        <v>3.6</v>
      </c>
      <c r="N7634">
        <v>6</v>
      </c>
      <c r="O7634" s="8">
        <v>43.2</v>
      </c>
      <c r="P7634" s="14">
        <v>2.07E-2</v>
      </c>
      <c r="Q7634" s="8">
        <v>0.89</v>
      </c>
      <c r="R7634" s="8">
        <v>42.31</v>
      </c>
      <c r="S7634" s="8">
        <v>21.6</v>
      </c>
      <c r="T7634" s="8">
        <v>20.71</v>
      </c>
      <c r="U7634">
        <v>0</v>
      </c>
      <c r="V7634" s="8">
        <v>0</v>
      </c>
      <c r="W7634" s="8">
        <v>0</v>
      </c>
      <c r="X7634" s="8">
        <v>20.71</v>
      </c>
    </row>
    <row r="7635" spans="1:24" x14ac:dyDescent="0.25">
      <c r="A7635" t="s">
        <v>7961</v>
      </c>
      <c r="B7635" s="1">
        <v>45731</v>
      </c>
      <c r="C7635" t="s">
        <v>51</v>
      </c>
      <c r="D7635" t="s">
        <v>52</v>
      </c>
      <c r="E7635" t="s">
        <v>53</v>
      </c>
      <c r="F7635" t="s">
        <v>54</v>
      </c>
      <c r="G7635" t="s">
        <v>55</v>
      </c>
      <c r="H7635" t="s">
        <v>56</v>
      </c>
      <c r="I7635" t="s">
        <v>144</v>
      </c>
      <c r="J7635" t="s">
        <v>145</v>
      </c>
      <c r="K7635" t="s">
        <v>33</v>
      </c>
      <c r="L7635" s="8">
        <v>12</v>
      </c>
      <c r="M7635" s="8">
        <v>6.5</v>
      </c>
      <c r="N7635">
        <v>187</v>
      </c>
      <c r="O7635" s="8">
        <v>2244</v>
      </c>
      <c r="P7635" s="14">
        <v>3.6700000000000003E-2</v>
      </c>
      <c r="Q7635" s="8">
        <v>82.35</v>
      </c>
      <c r="R7635" s="8">
        <v>2161.65</v>
      </c>
      <c r="S7635" s="8">
        <v>1215.5</v>
      </c>
      <c r="T7635" s="8">
        <v>946.15</v>
      </c>
      <c r="U7635">
        <v>0</v>
      </c>
      <c r="V7635" s="8">
        <v>0</v>
      </c>
      <c r="W7635" s="8">
        <v>0</v>
      </c>
      <c r="X7635" s="8">
        <v>946.15</v>
      </c>
    </row>
    <row r="7636" spans="1:24" x14ac:dyDescent="0.25">
      <c r="A7636" t="s">
        <v>7962</v>
      </c>
      <c r="B7636" s="1">
        <v>45526</v>
      </c>
      <c r="C7636" t="s">
        <v>501</v>
      </c>
      <c r="D7636" t="s">
        <v>502</v>
      </c>
      <c r="E7636" t="s">
        <v>27</v>
      </c>
      <c r="F7636" t="s">
        <v>37</v>
      </c>
      <c r="G7636" t="s">
        <v>29</v>
      </c>
      <c r="H7636" t="s">
        <v>30</v>
      </c>
      <c r="I7636" t="s">
        <v>144</v>
      </c>
      <c r="J7636" t="s">
        <v>145</v>
      </c>
      <c r="K7636" t="s">
        <v>33</v>
      </c>
      <c r="L7636" s="8">
        <v>12</v>
      </c>
      <c r="M7636" s="8">
        <v>6.5</v>
      </c>
      <c r="N7636">
        <v>3</v>
      </c>
      <c r="O7636" s="8">
        <v>36</v>
      </c>
      <c r="P7636" s="14">
        <v>4.1000000000000002E-2</v>
      </c>
      <c r="Q7636" s="8">
        <v>1.48</v>
      </c>
      <c r="R7636" s="8">
        <v>34.520000000000003</v>
      </c>
      <c r="S7636" s="8">
        <v>19.5</v>
      </c>
      <c r="T7636" s="8">
        <v>15.02</v>
      </c>
      <c r="U7636">
        <v>0</v>
      </c>
      <c r="V7636" s="8">
        <v>0</v>
      </c>
      <c r="W7636" s="8">
        <v>0</v>
      </c>
      <c r="X7636" s="8">
        <v>15.02</v>
      </c>
    </row>
    <row r="7637" spans="1:24" x14ac:dyDescent="0.25">
      <c r="A7637" t="s">
        <v>7963</v>
      </c>
      <c r="B7637" s="1">
        <v>46252</v>
      </c>
      <c r="C7637" t="s">
        <v>551</v>
      </c>
      <c r="D7637" t="s">
        <v>552</v>
      </c>
      <c r="E7637" t="s">
        <v>27</v>
      </c>
      <c r="F7637" t="s">
        <v>54</v>
      </c>
      <c r="G7637" t="s">
        <v>29</v>
      </c>
      <c r="H7637" t="s">
        <v>30</v>
      </c>
      <c r="I7637" t="s">
        <v>144</v>
      </c>
      <c r="J7637" t="s">
        <v>145</v>
      </c>
      <c r="K7637" t="s">
        <v>33</v>
      </c>
      <c r="L7637" s="8">
        <v>12</v>
      </c>
      <c r="M7637" s="8">
        <v>6.5</v>
      </c>
      <c r="N7637">
        <v>103</v>
      </c>
      <c r="O7637" s="8">
        <v>1236</v>
      </c>
      <c r="P7637" s="14">
        <v>7.0000000000000001E-3</v>
      </c>
      <c r="Q7637" s="8">
        <v>8.65</v>
      </c>
      <c r="R7637" s="8">
        <v>1227.3499999999999</v>
      </c>
      <c r="S7637" s="8">
        <v>669.5</v>
      </c>
      <c r="T7637" s="8">
        <v>557.85</v>
      </c>
      <c r="U7637">
        <v>0</v>
      </c>
      <c r="V7637" s="8">
        <v>0</v>
      </c>
      <c r="W7637" s="8">
        <v>0</v>
      </c>
      <c r="X7637" s="8">
        <v>557.85</v>
      </c>
    </row>
    <row r="7638" spans="1:24" x14ac:dyDescent="0.25">
      <c r="A7638" t="s">
        <v>7964</v>
      </c>
      <c r="B7638" s="1">
        <v>46113</v>
      </c>
      <c r="C7638" t="s">
        <v>191</v>
      </c>
      <c r="D7638" t="s">
        <v>192</v>
      </c>
      <c r="E7638" t="s">
        <v>150</v>
      </c>
      <c r="F7638" t="s">
        <v>54</v>
      </c>
      <c r="G7638" t="s">
        <v>151</v>
      </c>
      <c r="H7638" t="s">
        <v>152</v>
      </c>
      <c r="I7638" t="s">
        <v>66</v>
      </c>
      <c r="J7638" t="s">
        <v>67</v>
      </c>
      <c r="K7638" t="s">
        <v>33</v>
      </c>
      <c r="L7638" s="8">
        <v>4.5</v>
      </c>
      <c r="M7638" s="8">
        <v>2.1</v>
      </c>
      <c r="N7638">
        <v>175</v>
      </c>
      <c r="O7638" s="8">
        <v>787.5</v>
      </c>
      <c r="P7638" s="14">
        <v>4.2200000000000001E-2</v>
      </c>
      <c r="Q7638" s="8">
        <v>33.229999999999997</v>
      </c>
      <c r="R7638" s="8">
        <v>754.27</v>
      </c>
      <c r="S7638" s="8">
        <v>367.5</v>
      </c>
      <c r="T7638" s="8">
        <v>386.77</v>
      </c>
      <c r="U7638">
        <v>0</v>
      </c>
      <c r="V7638" s="8">
        <v>0</v>
      </c>
      <c r="W7638" s="8">
        <v>0</v>
      </c>
      <c r="X7638" s="8">
        <v>386.77</v>
      </c>
    </row>
    <row r="7639" spans="1:24" x14ac:dyDescent="0.25">
      <c r="A7639" t="s">
        <v>7965</v>
      </c>
      <c r="B7639" s="1">
        <v>45785</v>
      </c>
      <c r="C7639" t="s">
        <v>168</v>
      </c>
      <c r="D7639" t="s">
        <v>169</v>
      </c>
      <c r="E7639" t="s">
        <v>63</v>
      </c>
      <c r="F7639" t="s">
        <v>46</v>
      </c>
      <c r="G7639" t="s">
        <v>79</v>
      </c>
      <c r="H7639" t="s">
        <v>80</v>
      </c>
      <c r="I7639" t="s">
        <v>127</v>
      </c>
      <c r="J7639" t="s">
        <v>128</v>
      </c>
      <c r="K7639" t="s">
        <v>33</v>
      </c>
      <c r="L7639" s="8">
        <v>7.2</v>
      </c>
      <c r="M7639" s="8">
        <v>3.6</v>
      </c>
      <c r="N7639">
        <v>4</v>
      </c>
      <c r="O7639" s="8">
        <v>28.8</v>
      </c>
      <c r="P7639" s="14">
        <v>9.7199999999999995E-2</v>
      </c>
      <c r="Q7639" s="8">
        <v>2.8</v>
      </c>
      <c r="R7639" s="8">
        <v>26</v>
      </c>
      <c r="S7639" s="8">
        <v>14.4</v>
      </c>
      <c r="T7639" s="8">
        <v>11.6</v>
      </c>
      <c r="U7639">
        <v>0</v>
      </c>
      <c r="V7639" s="8">
        <v>0</v>
      </c>
      <c r="W7639" s="8">
        <v>0</v>
      </c>
      <c r="X7639" s="8">
        <v>11.6</v>
      </c>
    </row>
    <row r="7640" spans="1:24" x14ac:dyDescent="0.25">
      <c r="A7640" t="s">
        <v>7966</v>
      </c>
      <c r="B7640" s="1">
        <v>46100</v>
      </c>
      <c r="C7640" t="s">
        <v>77</v>
      </c>
      <c r="D7640" t="s">
        <v>78</v>
      </c>
      <c r="E7640" t="s">
        <v>63</v>
      </c>
      <c r="F7640" t="s">
        <v>37</v>
      </c>
      <c r="G7640" t="s">
        <v>64</v>
      </c>
      <c r="H7640" t="s">
        <v>65</v>
      </c>
      <c r="I7640" t="s">
        <v>74</v>
      </c>
      <c r="J7640" t="s">
        <v>75</v>
      </c>
      <c r="K7640" t="s">
        <v>49</v>
      </c>
      <c r="L7640" s="8">
        <v>11</v>
      </c>
      <c r="M7640" s="8">
        <v>6.8</v>
      </c>
      <c r="N7640">
        <v>5</v>
      </c>
      <c r="O7640" s="8">
        <v>55</v>
      </c>
      <c r="P7640" s="14">
        <v>8.0000000000000002E-3</v>
      </c>
      <c r="Q7640" s="8">
        <v>0.44</v>
      </c>
      <c r="R7640" s="8">
        <v>54.56</v>
      </c>
      <c r="S7640" s="8">
        <v>34</v>
      </c>
      <c r="T7640" s="8">
        <v>20.56</v>
      </c>
      <c r="U7640">
        <v>0</v>
      </c>
      <c r="V7640" s="8">
        <v>0</v>
      </c>
      <c r="W7640" s="8">
        <v>0</v>
      </c>
      <c r="X7640" s="8">
        <v>20.56</v>
      </c>
    </row>
    <row r="7641" spans="1:24" x14ac:dyDescent="0.25">
      <c r="A7641" t="s">
        <v>7967</v>
      </c>
      <c r="B7641" s="1">
        <v>46079</v>
      </c>
      <c r="C7641" t="s">
        <v>350</v>
      </c>
      <c r="D7641" t="s">
        <v>351</v>
      </c>
      <c r="E7641" t="s">
        <v>63</v>
      </c>
      <c r="F7641" t="s">
        <v>89</v>
      </c>
      <c r="G7641" t="s">
        <v>79</v>
      </c>
      <c r="H7641" t="s">
        <v>80</v>
      </c>
      <c r="I7641" t="s">
        <v>122</v>
      </c>
      <c r="J7641" t="s">
        <v>123</v>
      </c>
      <c r="K7641" t="s">
        <v>59</v>
      </c>
      <c r="L7641" s="8">
        <v>5.5</v>
      </c>
      <c r="M7641" s="8">
        <v>3.8</v>
      </c>
      <c r="N7641">
        <v>94</v>
      </c>
      <c r="O7641" s="8">
        <v>517</v>
      </c>
      <c r="P7641" s="14">
        <v>3.0200000000000001E-2</v>
      </c>
      <c r="Q7641" s="8">
        <v>15.61</v>
      </c>
      <c r="R7641" s="8">
        <v>501.39</v>
      </c>
      <c r="S7641" s="8">
        <v>357.2</v>
      </c>
      <c r="T7641" s="8">
        <v>144.19</v>
      </c>
      <c r="U7641">
        <v>0</v>
      </c>
      <c r="V7641" s="8">
        <v>0</v>
      </c>
      <c r="W7641" s="8">
        <v>0</v>
      </c>
      <c r="X7641" s="8">
        <v>144.19</v>
      </c>
    </row>
    <row r="7642" spans="1:24" x14ac:dyDescent="0.25">
      <c r="A7642" t="s">
        <v>7968</v>
      </c>
      <c r="B7642" s="1">
        <v>45682</v>
      </c>
      <c r="C7642" t="s">
        <v>115</v>
      </c>
      <c r="D7642" t="s">
        <v>116</v>
      </c>
      <c r="E7642" t="s">
        <v>27</v>
      </c>
      <c r="F7642" t="s">
        <v>54</v>
      </c>
      <c r="G7642" t="s">
        <v>29</v>
      </c>
      <c r="H7642" t="s">
        <v>30</v>
      </c>
      <c r="I7642" t="s">
        <v>47</v>
      </c>
      <c r="J7642" t="s">
        <v>48</v>
      </c>
      <c r="K7642" t="s">
        <v>49</v>
      </c>
      <c r="L7642" s="8">
        <v>5</v>
      </c>
      <c r="M7642" s="8">
        <v>3.2</v>
      </c>
      <c r="N7642">
        <v>155</v>
      </c>
      <c r="O7642" s="8">
        <v>775</v>
      </c>
      <c r="P7642" s="14">
        <v>2.8999999999999998E-3</v>
      </c>
      <c r="Q7642" s="8">
        <v>2.25</v>
      </c>
      <c r="R7642" s="8">
        <v>772.75</v>
      </c>
      <c r="S7642" s="8">
        <v>496</v>
      </c>
      <c r="T7642" s="8">
        <v>276.75</v>
      </c>
      <c r="U7642">
        <v>0</v>
      </c>
      <c r="V7642" s="8">
        <v>0</v>
      </c>
      <c r="W7642" s="8">
        <v>0</v>
      </c>
      <c r="X7642" s="8">
        <v>276.75</v>
      </c>
    </row>
    <row r="7643" spans="1:24" x14ac:dyDescent="0.25">
      <c r="A7643" t="s">
        <v>7969</v>
      </c>
      <c r="B7643" s="1">
        <v>45650</v>
      </c>
      <c r="C7643" t="s">
        <v>420</v>
      </c>
      <c r="D7643" t="s">
        <v>421</v>
      </c>
      <c r="E7643" t="s">
        <v>150</v>
      </c>
      <c r="F7643" t="s">
        <v>89</v>
      </c>
      <c r="G7643" t="s">
        <v>151</v>
      </c>
      <c r="H7643" t="s">
        <v>152</v>
      </c>
      <c r="I7643" t="s">
        <v>117</v>
      </c>
      <c r="J7643" t="s">
        <v>118</v>
      </c>
      <c r="K7643" t="s">
        <v>59</v>
      </c>
      <c r="L7643" s="8">
        <v>6</v>
      </c>
      <c r="M7643" s="8">
        <v>4.2</v>
      </c>
      <c r="N7643">
        <v>55</v>
      </c>
      <c r="O7643" s="8">
        <v>330</v>
      </c>
      <c r="P7643" s="14">
        <v>0.11360000000000001</v>
      </c>
      <c r="Q7643" s="8">
        <v>37.49</v>
      </c>
      <c r="R7643" s="8">
        <v>292.51</v>
      </c>
      <c r="S7643" s="8">
        <v>231</v>
      </c>
      <c r="T7643" s="8">
        <v>61.51</v>
      </c>
      <c r="U7643">
        <v>0</v>
      </c>
      <c r="V7643" s="8">
        <v>0</v>
      </c>
      <c r="W7643" s="8">
        <v>0</v>
      </c>
      <c r="X7643" s="8">
        <v>61.51</v>
      </c>
    </row>
    <row r="7644" spans="1:24" x14ac:dyDescent="0.25">
      <c r="A7644" t="s">
        <v>7970</v>
      </c>
      <c r="B7644" s="1">
        <v>45895</v>
      </c>
      <c r="C7644" t="s">
        <v>211</v>
      </c>
      <c r="D7644" t="s">
        <v>212</v>
      </c>
      <c r="E7644" t="s">
        <v>27</v>
      </c>
      <c r="F7644" t="s">
        <v>37</v>
      </c>
      <c r="G7644" t="s">
        <v>38</v>
      </c>
      <c r="H7644" t="s">
        <v>39</v>
      </c>
      <c r="I7644" t="s">
        <v>31</v>
      </c>
      <c r="J7644" t="s">
        <v>32</v>
      </c>
      <c r="K7644" t="s">
        <v>33</v>
      </c>
      <c r="L7644" s="8">
        <v>5.8</v>
      </c>
      <c r="M7644" s="8">
        <v>2.7</v>
      </c>
      <c r="N7644">
        <v>18</v>
      </c>
      <c r="O7644" s="8">
        <v>104.4</v>
      </c>
      <c r="P7644" s="14">
        <v>1.46E-2</v>
      </c>
      <c r="Q7644" s="8">
        <v>1.52</v>
      </c>
      <c r="R7644" s="8">
        <v>102.88</v>
      </c>
      <c r="S7644" s="8">
        <v>48.6</v>
      </c>
      <c r="T7644" s="8">
        <v>54.28</v>
      </c>
      <c r="U7644">
        <v>0</v>
      </c>
      <c r="V7644" s="8">
        <v>0</v>
      </c>
      <c r="W7644" s="8">
        <v>0</v>
      </c>
      <c r="X7644" s="8">
        <v>54.28</v>
      </c>
    </row>
    <row r="7645" spans="1:24" x14ac:dyDescent="0.25">
      <c r="A7645" t="s">
        <v>7971</v>
      </c>
      <c r="B7645" s="1">
        <v>46115</v>
      </c>
      <c r="C7645" t="s">
        <v>77</v>
      </c>
      <c r="D7645" t="s">
        <v>78</v>
      </c>
      <c r="E7645" t="s">
        <v>63</v>
      </c>
      <c r="F7645" t="s">
        <v>37</v>
      </c>
      <c r="G7645" t="s">
        <v>79</v>
      </c>
      <c r="H7645" t="s">
        <v>80</v>
      </c>
      <c r="I7645" t="s">
        <v>117</v>
      </c>
      <c r="J7645" t="s">
        <v>118</v>
      </c>
      <c r="K7645" t="s">
        <v>59</v>
      </c>
      <c r="L7645" s="8">
        <v>6</v>
      </c>
      <c r="M7645" s="8">
        <v>4.2</v>
      </c>
      <c r="N7645">
        <v>7</v>
      </c>
      <c r="O7645" s="8">
        <v>42</v>
      </c>
      <c r="P7645" s="14">
        <v>6.4000000000000003E-3</v>
      </c>
      <c r="Q7645" s="8">
        <v>0.27</v>
      </c>
      <c r="R7645" s="8">
        <v>41.73</v>
      </c>
      <c r="S7645" s="8">
        <v>29.4</v>
      </c>
      <c r="T7645" s="8">
        <v>12.33</v>
      </c>
      <c r="U7645">
        <v>0</v>
      </c>
      <c r="V7645" s="8">
        <v>0</v>
      </c>
      <c r="W7645" s="8">
        <v>0</v>
      </c>
      <c r="X7645" s="8">
        <v>12.33</v>
      </c>
    </row>
    <row r="7646" spans="1:24" x14ac:dyDescent="0.25">
      <c r="A7646" t="s">
        <v>7972</v>
      </c>
      <c r="B7646" s="1">
        <v>46051</v>
      </c>
      <c r="C7646" t="s">
        <v>198</v>
      </c>
      <c r="D7646" t="s">
        <v>199</v>
      </c>
      <c r="E7646" t="s">
        <v>150</v>
      </c>
      <c r="F7646" t="s">
        <v>54</v>
      </c>
      <c r="G7646" t="s">
        <v>151</v>
      </c>
      <c r="H7646" t="s">
        <v>152</v>
      </c>
      <c r="I7646" t="s">
        <v>99</v>
      </c>
      <c r="J7646" t="s">
        <v>100</v>
      </c>
      <c r="K7646" t="s">
        <v>49</v>
      </c>
      <c r="L7646" s="8">
        <v>3.8</v>
      </c>
      <c r="M7646" s="8">
        <v>2.6</v>
      </c>
      <c r="N7646">
        <v>19</v>
      </c>
      <c r="O7646" s="8">
        <v>72.2</v>
      </c>
      <c r="P7646" s="14">
        <v>1.21E-2</v>
      </c>
      <c r="Q7646" s="8">
        <v>0.87</v>
      </c>
      <c r="R7646" s="8">
        <v>71.33</v>
      </c>
      <c r="S7646" s="8">
        <v>49.4</v>
      </c>
      <c r="T7646" s="8">
        <v>21.93</v>
      </c>
      <c r="U7646">
        <v>0</v>
      </c>
      <c r="V7646" s="8">
        <v>0</v>
      </c>
      <c r="W7646" s="8">
        <v>0</v>
      </c>
      <c r="X7646" s="8">
        <v>21.93</v>
      </c>
    </row>
    <row r="7647" spans="1:24" x14ac:dyDescent="0.25">
      <c r="A7647" t="s">
        <v>7973</v>
      </c>
      <c r="B7647" s="1">
        <v>46221</v>
      </c>
      <c r="C7647" t="s">
        <v>102</v>
      </c>
      <c r="D7647" t="s">
        <v>103</v>
      </c>
      <c r="E7647" t="s">
        <v>27</v>
      </c>
      <c r="F7647" t="s">
        <v>54</v>
      </c>
      <c r="G7647" t="s">
        <v>29</v>
      </c>
      <c r="H7647" t="s">
        <v>30</v>
      </c>
      <c r="I7647" t="s">
        <v>156</v>
      </c>
      <c r="J7647" t="s">
        <v>157</v>
      </c>
      <c r="K7647" t="s">
        <v>42</v>
      </c>
      <c r="L7647" s="8">
        <v>6.2</v>
      </c>
      <c r="M7647" s="8">
        <v>1.9</v>
      </c>
      <c r="N7647">
        <v>234</v>
      </c>
      <c r="O7647" s="8">
        <v>1450.8</v>
      </c>
      <c r="P7647" s="14">
        <v>1.35E-2</v>
      </c>
      <c r="Q7647" s="8">
        <v>19.59</v>
      </c>
      <c r="R7647" s="8">
        <v>1431.21</v>
      </c>
      <c r="S7647" s="8">
        <v>444.6</v>
      </c>
      <c r="T7647" s="8">
        <v>986.61</v>
      </c>
      <c r="U7647">
        <v>0</v>
      </c>
      <c r="V7647" s="8">
        <v>0</v>
      </c>
      <c r="W7647" s="8">
        <v>0</v>
      </c>
      <c r="X7647" s="8">
        <v>986.61</v>
      </c>
    </row>
    <row r="7648" spans="1:24" x14ac:dyDescent="0.25">
      <c r="A7648" t="s">
        <v>7974</v>
      </c>
      <c r="B7648" s="1">
        <v>46071</v>
      </c>
      <c r="C7648" t="s">
        <v>133</v>
      </c>
      <c r="D7648" t="s">
        <v>134</v>
      </c>
      <c r="E7648" t="s">
        <v>27</v>
      </c>
      <c r="F7648" t="s">
        <v>54</v>
      </c>
      <c r="G7648" t="s">
        <v>29</v>
      </c>
      <c r="H7648" t="s">
        <v>30</v>
      </c>
      <c r="I7648" t="s">
        <v>31</v>
      </c>
      <c r="J7648" t="s">
        <v>32</v>
      </c>
      <c r="K7648" t="s">
        <v>33</v>
      </c>
      <c r="L7648" s="8">
        <v>5.8</v>
      </c>
      <c r="M7648" s="8">
        <v>2.7</v>
      </c>
      <c r="N7648">
        <v>33</v>
      </c>
      <c r="O7648" s="8">
        <v>191.4</v>
      </c>
      <c r="P7648" s="14">
        <v>4.4999999999999997E-3</v>
      </c>
      <c r="Q7648" s="8">
        <v>0.86</v>
      </c>
      <c r="R7648" s="8">
        <v>190.54</v>
      </c>
      <c r="S7648" s="8">
        <v>89.1</v>
      </c>
      <c r="T7648" s="8">
        <v>101.44</v>
      </c>
      <c r="U7648">
        <v>18</v>
      </c>
      <c r="V7648" s="8">
        <v>103.93</v>
      </c>
      <c r="W7648" s="8">
        <v>57.6</v>
      </c>
      <c r="X7648" s="8">
        <v>43.84</v>
      </c>
    </row>
    <row r="7649" spans="1:24" x14ac:dyDescent="0.25">
      <c r="A7649" t="s">
        <v>7975</v>
      </c>
      <c r="B7649" s="1">
        <v>46149</v>
      </c>
      <c r="C7649" t="s">
        <v>354</v>
      </c>
      <c r="D7649" t="s">
        <v>355</v>
      </c>
      <c r="E7649" t="s">
        <v>71</v>
      </c>
      <c r="F7649" t="s">
        <v>54</v>
      </c>
      <c r="G7649" t="s">
        <v>165</v>
      </c>
      <c r="H7649" t="s">
        <v>166</v>
      </c>
      <c r="I7649" t="s">
        <v>144</v>
      </c>
      <c r="J7649" t="s">
        <v>145</v>
      </c>
      <c r="K7649" t="s">
        <v>33</v>
      </c>
      <c r="L7649" s="8">
        <v>12</v>
      </c>
      <c r="M7649" s="8">
        <v>6.5</v>
      </c>
      <c r="N7649">
        <v>65</v>
      </c>
      <c r="O7649" s="8">
        <v>780</v>
      </c>
      <c r="P7649" s="14">
        <v>4.1999999999999997E-3</v>
      </c>
      <c r="Q7649" s="8">
        <v>3.28</v>
      </c>
      <c r="R7649" s="8">
        <v>776.72</v>
      </c>
      <c r="S7649" s="8">
        <v>422.5</v>
      </c>
      <c r="T7649" s="8">
        <v>354.22</v>
      </c>
      <c r="U7649">
        <v>0</v>
      </c>
      <c r="V7649" s="8">
        <v>0</v>
      </c>
      <c r="W7649" s="8">
        <v>0</v>
      </c>
      <c r="X7649" s="8">
        <v>354.22</v>
      </c>
    </row>
    <row r="7650" spans="1:24" x14ac:dyDescent="0.25">
      <c r="A7650" t="s">
        <v>7976</v>
      </c>
      <c r="B7650" s="1">
        <v>46005</v>
      </c>
      <c r="C7650" t="s">
        <v>279</v>
      </c>
      <c r="D7650" t="s">
        <v>280</v>
      </c>
      <c r="E7650" t="s">
        <v>53</v>
      </c>
      <c r="F7650" t="s">
        <v>54</v>
      </c>
      <c r="G7650" t="s">
        <v>55</v>
      </c>
      <c r="H7650" t="s">
        <v>56</v>
      </c>
      <c r="I7650" t="s">
        <v>31</v>
      </c>
      <c r="J7650" t="s">
        <v>32</v>
      </c>
      <c r="K7650" t="s">
        <v>33</v>
      </c>
      <c r="L7650" s="8">
        <v>5.8</v>
      </c>
      <c r="M7650" s="8">
        <v>2.7</v>
      </c>
      <c r="N7650">
        <v>51</v>
      </c>
      <c r="O7650" s="8">
        <v>295.8</v>
      </c>
      <c r="P7650" s="14">
        <v>9.7000000000000003E-3</v>
      </c>
      <c r="Q7650" s="8">
        <v>2.87</v>
      </c>
      <c r="R7650" s="8">
        <v>292.93</v>
      </c>
      <c r="S7650" s="8">
        <v>137.69999999999999</v>
      </c>
      <c r="T7650" s="8">
        <v>155.22999999999999</v>
      </c>
      <c r="U7650">
        <v>0</v>
      </c>
      <c r="V7650" s="8">
        <v>0</v>
      </c>
      <c r="W7650" s="8">
        <v>0</v>
      </c>
      <c r="X7650" s="8">
        <v>155.22999999999999</v>
      </c>
    </row>
    <row r="7651" spans="1:24" x14ac:dyDescent="0.25">
      <c r="A7651" t="s">
        <v>7977</v>
      </c>
      <c r="B7651" s="1">
        <v>45881</v>
      </c>
      <c r="C7651" t="s">
        <v>480</v>
      </c>
      <c r="D7651" t="s">
        <v>481</v>
      </c>
      <c r="E7651" t="s">
        <v>63</v>
      </c>
      <c r="F7651" t="s">
        <v>54</v>
      </c>
      <c r="G7651" t="s">
        <v>64</v>
      </c>
      <c r="H7651" t="s">
        <v>65</v>
      </c>
      <c r="I7651" t="s">
        <v>156</v>
      </c>
      <c r="J7651" t="s">
        <v>157</v>
      </c>
      <c r="K7651" t="s">
        <v>42</v>
      </c>
      <c r="L7651" s="8">
        <v>6.2</v>
      </c>
      <c r="M7651" s="8">
        <v>1.9</v>
      </c>
      <c r="N7651">
        <v>56</v>
      </c>
      <c r="O7651" s="8">
        <v>347.2</v>
      </c>
      <c r="P7651" s="14">
        <v>9.4999999999999998E-3</v>
      </c>
      <c r="Q7651" s="8">
        <v>3.3</v>
      </c>
      <c r="R7651" s="8">
        <v>343.9</v>
      </c>
      <c r="S7651" s="8">
        <v>106.4</v>
      </c>
      <c r="T7651" s="8">
        <v>237.5</v>
      </c>
      <c r="U7651">
        <v>0</v>
      </c>
      <c r="V7651" s="8">
        <v>0</v>
      </c>
      <c r="W7651" s="8">
        <v>0</v>
      </c>
      <c r="X7651" s="8">
        <v>237.5</v>
      </c>
    </row>
    <row r="7652" spans="1:24" x14ac:dyDescent="0.25">
      <c r="A7652" t="s">
        <v>7978</v>
      </c>
      <c r="B7652" s="1">
        <v>45392</v>
      </c>
      <c r="C7652" t="s">
        <v>394</v>
      </c>
      <c r="D7652" t="s">
        <v>395</v>
      </c>
      <c r="E7652" t="s">
        <v>71</v>
      </c>
      <c r="F7652" t="s">
        <v>37</v>
      </c>
      <c r="G7652" t="s">
        <v>165</v>
      </c>
      <c r="H7652" t="s">
        <v>166</v>
      </c>
      <c r="I7652" t="s">
        <v>156</v>
      </c>
      <c r="J7652" t="s">
        <v>157</v>
      </c>
      <c r="K7652" t="s">
        <v>42</v>
      </c>
      <c r="L7652" s="8">
        <v>6.2</v>
      </c>
      <c r="M7652" s="8">
        <v>1.9</v>
      </c>
      <c r="N7652">
        <v>3</v>
      </c>
      <c r="O7652" s="8">
        <v>18.600000000000001</v>
      </c>
      <c r="P7652" s="14">
        <v>1.5E-3</v>
      </c>
      <c r="Q7652" s="8">
        <v>0.03</v>
      </c>
      <c r="R7652" s="8">
        <v>18.57</v>
      </c>
      <c r="S7652" s="8">
        <v>5.7</v>
      </c>
      <c r="T7652" s="8">
        <v>12.87</v>
      </c>
      <c r="U7652">
        <v>0</v>
      </c>
      <c r="V7652" s="8">
        <v>0</v>
      </c>
      <c r="W7652" s="8">
        <v>0</v>
      </c>
      <c r="X7652" s="8">
        <v>12.87</v>
      </c>
    </row>
    <row r="7653" spans="1:24" x14ac:dyDescent="0.25">
      <c r="A7653" t="s">
        <v>7979</v>
      </c>
      <c r="B7653" s="1">
        <v>45727</v>
      </c>
      <c r="C7653" t="s">
        <v>520</v>
      </c>
      <c r="D7653" t="s">
        <v>521</v>
      </c>
      <c r="E7653" t="s">
        <v>63</v>
      </c>
      <c r="F7653" t="s">
        <v>37</v>
      </c>
      <c r="G7653" t="s">
        <v>64</v>
      </c>
      <c r="H7653" t="s">
        <v>65</v>
      </c>
      <c r="I7653" t="s">
        <v>117</v>
      </c>
      <c r="J7653" t="s">
        <v>118</v>
      </c>
      <c r="K7653" t="s">
        <v>59</v>
      </c>
      <c r="L7653" s="8">
        <v>6</v>
      </c>
      <c r="M7653" s="8">
        <v>4.2</v>
      </c>
      <c r="N7653">
        <v>36</v>
      </c>
      <c r="O7653" s="8">
        <v>216</v>
      </c>
      <c r="P7653" s="14">
        <v>2.5000000000000001E-3</v>
      </c>
      <c r="Q7653" s="8">
        <v>0.54</v>
      </c>
      <c r="R7653" s="8">
        <v>215.46</v>
      </c>
      <c r="S7653" s="8">
        <v>151.19999999999999</v>
      </c>
      <c r="T7653" s="8">
        <v>64.260000000000005</v>
      </c>
      <c r="U7653">
        <v>0</v>
      </c>
      <c r="V7653" s="8">
        <v>0</v>
      </c>
      <c r="W7653" s="8">
        <v>0</v>
      </c>
      <c r="X7653" s="8">
        <v>64.260000000000005</v>
      </c>
    </row>
    <row r="7654" spans="1:24" x14ac:dyDescent="0.25">
      <c r="A7654" t="s">
        <v>7980</v>
      </c>
      <c r="B7654" s="1">
        <v>45429</v>
      </c>
      <c r="C7654" t="s">
        <v>394</v>
      </c>
      <c r="D7654" t="s">
        <v>395</v>
      </c>
      <c r="E7654" t="s">
        <v>71</v>
      </c>
      <c r="F7654" t="s">
        <v>37</v>
      </c>
      <c r="G7654" t="s">
        <v>165</v>
      </c>
      <c r="H7654" t="s">
        <v>166</v>
      </c>
      <c r="I7654" t="s">
        <v>112</v>
      </c>
      <c r="J7654" t="s">
        <v>113</v>
      </c>
      <c r="K7654" t="s">
        <v>42</v>
      </c>
      <c r="L7654" s="8">
        <v>8.5</v>
      </c>
      <c r="M7654" s="8">
        <v>2.8</v>
      </c>
      <c r="N7654">
        <v>5</v>
      </c>
      <c r="O7654" s="8">
        <v>42.5</v>
      </c>
      <c r="P7654" s="14">
        <v>4.19E-2</v>
      </c>
      <c r="Q7654" s="8">
        <v>1.78</v>
      </c>
      <c r="R7654" s="8">
        <v>40.72</v>
      </c>
      <c r="S7654" s="8">
        <v>14</v>
      </c>
      <c r="T7654" s="8">
        <v>26.72</v>
      </c>
      <c r="U7654">
        <v>0</v>
      </c>
      <c r="V7654" s="8">
        <v>0</v>
      </c>
      <c r="W7654" s="8">
        <v>0</v>
      </c>
      <c r="X7654" s="8">
        <v>26.72</v>
      </c>
    </row>
    <row r="7655" spans="1:24" x14ac:dyDescent="0.25">
      <c r="A7655" t="s">
        <v>7981</v>
      </c>
      <c r="B7655" s="1">
        <v>45552</v>
      </c>
      <c r="C7655" t="s">
        <v>805</v>
      </c>
      <c r="D7655" t="s">
        <v>806</v>
      </c>
      <c r="E7655" t="s">
        <v>63</v>
      </c>
      <c r="F7655" t="s">
        <v>89</v>
      </c>
      <c r="G7655" t="s">
        <v>79</v>
      </c>
      <c r="H7655" t="s">
        <v>80</v>
      </c>
      <c r="I7655" t="s">
        <v>185</v>
      </c>
      <c r="J7655" t="s">
        <v>186</v>
      </c>
      <c r="K7655" t="s">
        <v>59</v>
      </c>
      <c r="L7655" s="8">
        <v>4.9000000000000004</v>
      </c>
      <c r="M7655" s="8">
        <v>3.1</v>
      </c>
      <c r="N7655">
        <v>49</v>
      </c>
      <c r="O7655" s="8">
        <v>240.1</v>
      </c>
      <c r="P7655" s="14">
        <v>5.8799999999999998E-2</v>
      </c>
      <c r="Q7655" s="8">
        <v>14.12</v>
      </c>
      <c r="R7655" s="8">
        <v>225.98</v>
      </c>
      <c r="S7655" s="8">
        <v>151.9</v>
      </c>
      <c r="T7655" s="8">
        <v>74.08</v>
      </c>
      <c r="U7655">
        <v>0</v>
      </c>
      <c r="V7655" s="8">
        <v>0</v>
      </c>
      <c r="W7655" s="8">
        <v>0</v>
      </c>
      <c r="X7655" s="8">
        <v>74.08</v>
      </c>
    </row>
    <row r="7656" spans="1:24" x14ac:dyDescent="0.25">
      <c r="A7656" t="s">
        <v>7982</v>
      </c>
      <c r="B7656" s="1">
        <v>45780</v>
      </c>
      <c r="C7656" t="s">
        <v>501</v>
      </c>
      <c r="D7656" t="s">
        <v>502</v>
      </c>
      <c r="E7656" t="s">
        <v>27</v>
      </c>
      <c r="F7656" t="s">
        <v>37</v>
      </c>
      <c r="G7656" t="s">
        <v>38</v>
      </c>
      <c r="H7656" t="s">
        <v>39</v>
      </c>
      <c r="I7656" t="s">
        <v>117</v>
      </c>
      <c r="J7656" t="s">
        <v>118</v>
      </c>
      <c r="K7656" t="s">
        <v>59</v>
      </c>
      <c r="L7656" s="8">
        <v>6</v>
      </c>
      <c r="M7656" s="8">
        <v>4.2</v>
      </c>
      <c r="N7656">
        <v>54</v>
      </c>
      <c r="O7656" s="8">
        <v>324</v>
      </c>
      <c r="P7656" s="14">
        <v>1.5599999999999999E-2</v>
      </c>
      <c r="Q7656" s="8">
        <v>5.05</v>
      </c>
      <c r="R7656" s="8">
        <v>318.95</v>
      </c>
      <c r="S7656" s="8">
        <v>226.8</v>
      </c>
      <c r="T7656" s="8">
        <v>92.15</v>
      </c>
      <c r="U7656">
        <v>0</v>
      </c>
      <c r="V7656" s="8">
        <v>0</v>
      </c>
      <c r="W7656" s="8">
        <v>0</v>
      </c>
      <c r="X7656" s="8">
        <v>92.15</v>
      </c>
    </row>
    <row r="7657" spans="1:24" x14ac:dyDescent="0.25">
      <c r="A7657" t="s">
        <v>7983</v>
      </c>
      <c r="B7657" s="1">
        <v>46076</v>
      </c>
      <c r="C7657" t="s">
        <v>188</v>
      </c>
      <c r="D7657" t="s">
        <v>189</v>
      </c>
      <c r="E7657" t="s">
        <v>27</v>
      </c>
      <c r="F7657" t="s">
        <v>54</v>
      </c>
      <c r="G7657" t="s">
        <v>29</v>
      </c>
      <c r="H7657" t="s">
        <v>30</v>
      </c>
      <c r="I7657" t="s">
        <v>99</v>
      </c>
      <c r="J7657" t="s">
        <v>100</v>
      </c>
      <c r="K7657" t="s">
        <v>49</v>
      </c>
      <c r="L7657" s="8">
        <v>3.8</v>
      </c>
      <c r="M7657" s="8">
        <v>2.6</v>
      </c>
      <c r="N7657">
        <v>40</v>
      </c>
      <c r="O7657" s="8">
        <v>152</v>
      </c>
      <c r="P7657" s="14">
        <v>1.1000000000000001E-3</v>
      </c>
      <c r="Q7657" s="8">
        <v>0.17</v>
      </c>
      <c r="R7657" s="8">
        <v>151.83000000000001</v>
      </c>
      <c r="S7657" s="8">
        <v>104</v>
      </c>
      <c r="T7657" s="8">
        <v>47.83</v>
      </c>
      <c r="U7657">
        <v>0</v>
      </c>
      <c r="V7657" s="8">
        <v>0</v>
      </c>
      <c r="W7657" s="8">
        <v>0</v>
      </c>
      <c r="X7657" s="8">
        <v>47.83</v>
      </c>
    </row>
    <row r="7658" spans="1:24" x14ac:dyDescent="0.25">
      <c r="A7658" t="s">
        <v>7984</v>
      </c>
      <c r="B7658" s="1">
        <v>45530</v>
      </c>
      <c r="C7658" t="s">
        <v>671</v>
      </c>
      <c r="D7658" t="s">
        <v>672</v>
      </c>
      <c r="E7658" t="s">
        <v>27</v>
      </c>
      <c r="F7658" t="s">
        <v>89</v>
      </c>
      <c r="G7658" t="s">
        <v>29</v>
      </c>
      <c r="H7658" t="s">
        <v>30</v>
      </c>
      <c r="I7658" t="s">
        <v>74</v>
      </c>
      <c r="J7658" t="s">
        <v>75</v>
      </c>
      <c r="K7658" t="s">
        <v>49</v>
      </c>
      <c r="L7658" s="8">
        <v>11</v>
      </c>
      <c r="M7658" s="8">
        <v>6.8</v>
      </c>
      <c r="N7658">
        <v>80</v>
      </c>
      <c r="O7658" s="8">
        <v>880</v>
      </c>
      <c r="P7658" s="14">
        <v>6.4699999999999994E-2</v>
      </c>
      <c r="Q7658" s="8">
        <v>56.94</v>
      </c>
      <c r="R7658" s="8">
        <v>823.06</v>
      </c>
      <c r="S7658" s="8">
        <v>544</v>
      </c>
      <c r="T7658" s="8">
        <v>279.06</v>
      </c>
      <c r="U7658">
        <v>0</v>
      </c>
      <c r="V7658" s="8">
        <v>0</v>
      </c>
      <c r="W7658" s="8">
        <v>0</v>
      </c>
      <c r="X7658" s="8">
        <v>279.06</v>
      </c>
    </row>
    <row r="7659" spans="1:24" x14ac:dyDescent="0.25">
      <c r="A7659" t="s">
        <v>7985</v>
      </c>
      <c r="B7659" s="1">
        <v>46223</v>
      </c>
      <c r="C7659" t="s">
        <v>318</v>
      </c>
      <c r="D7659" t="s">
        <v>319</v>
      </c>
      <c r="E7659" t="s">
        <v>27</v>
      </c>
      <c r="F7659" t="s">
        <v>37</v>
      </c>
      <c r="G7659" t="s">
        <v>29</v>
      </c>
      <c r="H7659" t="s">
        <v>30</v>
      </c>
      <c r="I7659" t="s">
        <v>84</v>
      </c>
      <c r="J7659" t="s">
        <v>85</v>
      </c>
      <c r="K7659" t="s">
        <v>42</v>
      </c>
      <c r="L7659" s="8">
        <v>9.9</v>
      </c>
      <c r="M7659" s="8">
        <v>3.1</v>
      </c>
      <c r="N7659">
        <v>33</v>
      </c>
      <c r="O7659" s="8">
        <v>326.7</v>
      </c>
      <c r="P7659" s="14">
        <v>8.0000000000000002E-3</v>
      </c>
      <c r="Q7659" s="8">
        <v>2.61</v>
      </c>
      <c r="R7659" s="8">
        <v>324.08999999999997</v>
      </c>
      <c r="S7659" s="8">
        <v>102.3</v>
      </c>
      <c r="T7659" s="8">
        <v>221.79</v>
      </c>
      <c r="U7659">
        <v>0</v>
      </c>
      <c r="V7659" s="8">
        <v>0</v>
      </c>
      <c r="W7659" s="8">
        <v>0</v>
      </c>
      <c r="X7659" s="8">
        <v>221.79</v>
      </c>
    </row>
    <row r="7660" spans="1:24" x14ac:dyDescent="0.25">
      <c r="A7660" t="s">
        <v>7986</v>
      </c>
      <c r="B7660" s="1">
        <v>46171</v>
      </c>
      <c r="C7660" t="s">
        <v>205</v>
      </c>
      <c r="D7660" t="s">
        <v>206</v>
      </c>
      <c r="E7660" t="s">
        <v>71</v>
      </c>
      <c r="F7660" t="s">
        <v>54</v>
      </c>
      <c r="G7660" t="s">
        <v>72</v>
      </c>
      <c r="H7660" t="s">
        <v>73</v>
      </c>
      <c r="I7660" t="s">
        <v>156</v>
      </c>
      <c r="J7660" t="s">
        <v>157</v>
      </c>
      <c r="K7660" t="s">
        <v>42</v>
      </c>
      <c r="L7660" s="8">
        <v>6.2</v>
      </c>
      <c r="M7660" s="8">
        <v>1.9</v>
      </c>
      <c r="N7660">
        <v>64</v>
      </c>
      <c r="O7660" s="8">
        <v>396.8</v>
      </c>
      <c r="P7660" s="14">
        <v>4.5199999999999997E-2</v>
      </c>
      <c r="Q7660" s="8">
        <v>17.940000000000001</v>
      </c>
      <c r="R7660" s="8">
        <v>378.86</v>
      </c>
      <c r="S7660" s="8">
        <v>121.6</v>
      </c>
      <c r="T7660" s="8">
        <v>257.26</v>
      </c>
      <c r="U7660">
        <v>0</v>
      </c>
      <c r="V7660" s="8">
        <v>0</v>
      </c>
      <c r="W7660" s="8">
        <v>0</v>
      </c>
      <c r="X7660" s="8">
        <v>257.26</v>
      </c>
    </row>
    <row r="7661" spans="1:24" x14ac:dyDescent="0.25">
      <c r="A7661" t="s">
        <v>7987</v>
      </c>
      <c r="B7661" s="1">
        <v>45377</v>
      </c>
      <c r="C7661" t="s">
        <v>642</v>
      </c>
      <c r="D7661" t="s">
        <v>643</v>
      </c>
      <c r="E7661" t="s">
        <v>71</v>
      </c>
      <c r="F7661" t="s">
        <v>54</v>
      </c>
      <c r="G7661" t="s">
        <v>165</v>
      </c>
      <c r="H7661" t="s">
        <v>166</v>
      </c>
      <c r="I7661" t="s">
        <v>104</v>
      </c>
      <c r="J7661" t="s">
        <v>105</v>
      </c>
      <c r="K7661" t="s">
        <v>49</v>
      </c>
      <c r="L7661" s="8">
        <v>4.2</v>
      </c>
      <c r="M7661" s="8">
        <v>2.8</v>
      </c>
      <c r="N7661">
        <v>148</v>
      </c>
      <c r="O7661" s="8">
        <v>621.6</v>
      </c>
      <c r="P7661" s="14">
        <v>4.5900000000000003E-2</v>
      </c>
      <c r="Q7661" s="8">
        <v>28.53</v>
      </c>
      <c r="R7661" s="8">
        <v>593.07000000000005</v>
      </c>
      <c r="S7661" s="8">
        <v>414.4</v>
      </c>
      <c r="T7661" s="8">
        <v>178.67</v>
      </c>
      <c r="U7661">
        <v>0</v>
      </c>
      <c r="V7661" s="8">
        <v>0</v>
      </c>
      <c r="W7661" s="8">
        <v>0</v>
      </c>
      <c r="X7661" s="8">
        <v>178.67</v>
      </c>
    </row>
    <row r="7662" spans="1:24" x14ac:dyDescent="0.25">
      <c r="A7662" t="s">
        <v>7988</v>
      </c>
      <c r="B7662" s="1">
        <v>45582</v>
      </c>
      <c r="C7662" t="s">
        <v>671</v>
      </c>
      <c r="D7662" t="s">
        <v>672</v>
      </c>
      <c r="E7662" t="s">
        <v>27</v>
      </c>
      <c r="F7662" t="s">
        <v>89</v>
      </c>
      <c r="G7662" t="s">
        <v>38</v>
      </c>
      <c r="H7662" t="s">
        <v>39</v>
      </c>
      <c r="I7662" t="s">
        <v>31</v>
      </c>
      <c r="J7662" t="s">
        <v>32</v>
      </c>
      <c r="K7662" t="s">
        <v>33</v>
      </c>
      <c r="L7662" s="8">
        <v>5.8</v>
      </c>
      <c r="M7662" s="8">
        <v>2.7</v>
      </c>
      <c r="N7662">
        <v>40</v>
      </c>
      <c r="O7662" s="8">
        <v>232</v>
      </c>
      <c r="P7662" s="14">
        <v>0.47210000000000002</v>
      </c>
      <c r="Q7662" s="8">
        <v>109.53</v>
      </c>
      <c r="R7662" s="8">
        <v>122.47</v>
      </c>
      <c r="S7662" s="8">
        <v>108</v>
      </c>
      <c r="T7662" s="8">
        <v>14.47</v>
      </c>
      <c r="U7662">
        <v>0</v>
      </c>
      <c r="V7662" s="8">
        <v>0</v>
      </c>
      <c r="W7662" s="8">
        <v>0</v>
      </c>
      <c r="X7662" s="8">
        <v>14.47</v>
      </c>
    </row>
    <row r="7663" spans="1:24" x14ac:dyDescent="0.25">
      <c r="A7663" t="s">
        <v>7989</v>
      </c>
      <c r="B7663" s="1">
        <v>45904</v>
      </c>
      <c r="C7663" t="s">
        <v>309</v>
      </c>
      <c r="D7663" t="s">
        <v>310</v>
      </c>
      <c r="E7663" t="s">
        <v>63</v>
      </c>
      <c r="F7663" t="s">
        <v>54</v>
      </c>
      <c r="G7663" t="s">
        <v>79</v>
      </c>
      <c r="H7663" t="s">
        <v>80</v>
      </c>
      <c r="I7663" t="s">
        <v>122</v>
      </c>
      <c r="J7663" t="s">
        <v>123</v>
      </c>
      <c r="K7663" t="s">
        <v>59</v>
      </c>
      <c r="L7663" s="8">
        <v>5.5</v>
      </c>
      <c r="M7663" s="8">
        <v>3.8</v>
      </c>
      <c r="N7663">
        <v>69</v>
      </c>
      <c r="O7663" s="8">
        <v>379.5</v>
      </c>
      <c r="P7663" s="14">
        <v>4.6399999999999997E-2</v>
      </c>
      <c r="Q7663" s="8">
        <v>17.61</v>
      </c>
      <c r="R7663" s="8">
        <v>361.89</v>
      </c>
      <c r="S7663" s="8">
        <v>262.2</v>
      </c>
      <c r="T7663" s="8">
        <v>99.69</v>
      </c>
      <c r="U7663">
        <v>6</v>
      </c>
      <c r="V7663" s="8">
        <v>31.47</v>
      </c>
      <c r="W7663" s="8">
        <v>25.8</v>
      </c>
      <c r="X7663" s="8">
        <v>73.89</v>
      </c>
    </row>
    <row r="7664" spans="1:24" x14ac:dyDescent="0.25">
      <c r="A7664" t="s">
        <v>7990</v>
      </c>
      <c r="B7664" s="1">
        <v>46189</v>
      </c>
      <c r="C7664" t="s">
        <v>220</v>
      </c>
      <c r="D7664" t="s">
        <v>221</v>
      </c>
      <c r="E7664" t="s">
        <v>71</v>
      </c>
      <c r="F7664" t="s">
        <v>28</v>
      </c>
      <c r="G7664" t="s">
        <v>165</v>
      </c>
      <c r="H7664" t="s">
        <v>166</v>
      </c>
      <c r="I7664" t="s">
        <v>99</v>
      </c>
      <c r="J7664" t="s">
        <v>100</v>
      </c>
      <c r="K7664" t="s">
        <v>49</v>
      </c>
      <c r="L7664" s="8">
        <v>3.8</v>
      </c>
      <c r="M7664" s="8">
        <v>2.6</v>
      </c>
      <c r="N7664">
        <v>179</v>
      </c>
      <c r="O7664" s="8">
        <v>680.2</v>
      </c>
      <c r="P7664" s="14">
        <v>5.57E-2</v>
      </c>
      <c r="Q7664" s="8">
        <v>37.89</v>
      </c>
      <c r="R7664" s="8">
        <v>642.30999999999995</v>
      </c>
      <c r="S7664" s="8">
        <v>465.4</v>
      </c>
      <c r="T7664" s="8">
        <v>176.91</v>
      </c>
      <c r="U7664">
        <v>0</v>
      </c>
      <c r="V7664" s="8">
        <v>0</v>
      </c>
      <c r="W7664" s="8">
        <v>0</v>
      </c>
      <c r="X7664" s="8">
        <v>176.91</v>
      </c>
    </row>
    <row r="7665" spans="1:24" x14ac:dyDescent="0.25">
      <c r="A7665" t="s">
        <v>7991</v>
      </c>
      <c r="B7665" s="1">
        <v>45848</v>
      </c>
      <c r="C7665" t="s">
        <v>334</v>
      </c>
      <c r="D7665" t="s">
        <v>335</v>
      </c>
      <c r="E7665" t="s">
        <v>53</v>
      </c>
      <c r="F7665" t="s">
        <v>37</v>
      </c>
      <c r="G7665" t="s">
        <v>55</v>
      </c>
      <c r="H7665" t="s">
        <v>56</v>
      </c>
      <c r="I7665" t="s">
        <v>99</v>
      </c>
      <c r="J7665" t="s">
        <v>100</v>
      </c>
      <c r="K7665" t="s">
        <v>49</v>
      </c>
      <c r="L7665" s="8">
        <v>3.8</v>
      </c>
      <c r="M7665" s="8">
        <v>2.6</v>
      </c>
      <c r="N7665">
        <v>40</v>
      </c>
      <c r="O7665" s="8">
        <v>152</v>
      </c>
      <c r="P7665" s="14">
        <v>4.65E-2</v>
      </c>
      <c r="Q7665" s="8">
        <v>7.07</v>
      </c>
      <c r="R7665" s="8">
        <v>144.93</v>
      </c>
      <c r="S7665" s="8">
        <v>104</v>
      </c>
      <c r="T7665" s="8">
        <v>40.93</v>
      </c>
      <c r="U7665">
        <v>0</v>
      </c>
      <c r="V7665" s="8">
        <v>0</v>
      </c>
      <c r="W7665" s="8">
        <v>0</v>
      </c>
      <c r="X7665" s="8">
        <v>40.93</v>
      </c>
    </row>
    <row r="7666" spans="1:24" x14ac:dyDescent="0.25">
      <c r="A7666" t="s">
        <v>7992</v>
      </c>
      <c r="B7666" s="1">
        <v>45710</v>
      </c>
      <c r="C7666" t="s">
        <v>238</v>
      </c>
      <c r="D7666" t="s">
        <v>239</v>
      </c>
      <c r="E7666" t="s">
        <v>27</v>
      </c>
      <c r="F7666" t="s">
        <v>37</v>
      </c>
      <c r="G7666" t="s">
        <v>29</v>
      </c>
      <c r="H7666" t="s">
        <v>30</v>
      </c>
      <c r="I7666" t="s">
        <v>99</v>
      </c>
      <c r="J7666" t="s">
        <v>100</v>
      </c>
      <c r="K7666" t="s">
        <v>49</v>
      </c>
      <c r="L7666" s="8">
        <v>3.8</v>
      </c>
      <c r="M7666" s="8">
        <v>2.6</v>
      </c>
      <c r="N7666">
        <v>10</v>
      </c>
      <c r="O7666" s="8">
        <v>38</v>
      </c>
      <c r="P7666" s="14">
        <v>9.4999999999999998E-3</v>
      </c>
      <c r="Q7666" s="8">
        <v>0.36</v>
      </c>
      <c r="R7666" s="8">
        <v>37.64</v>
      </c>
      <c r="S7666" s="8">
        <v>26</v>
      </c>
      <c r="T7666" s="8">
        <v>11.64</v>
      </c>
      <c r="U7666">
        <v>0</v>
      </c>
      <c r="V7666" s="8">
        <v>0</v>
      </c>
      <c r="W7666" s="8">
        <v>0</v>
      </c>
      <c r="X7666" s="8">
        <v>11.64</v>
      </c>
    </row>
    <row r="7667" spans="1:24" x14ac:dyDescent="0.25">
      <c r="A7667" t="s">
        <v>7993</v>
      </c>
      <c r="B7667" s="1">
        <v>45555</v>
      </c>
      <c r="C7667" t="s">
        <v>215</v>
      </c>
      <c r="D7667" t="s">
        <v>216</v>
      </c>
      <c r="E7667" t="s">
        <v>27</v>
      </c>
      <c r="F7667" t="s">
        <v>54</v>
      </c>
      <c r="G7667" t="s">
        <v>38</v>
      </c>
      <c r="H7667" t="s">
        <v>39</v>
      </c>
      <c r="I7667" t="s">
        <v>185</v>
      </c>
      <c r="J7667" t="s">
        <v>186</v>
      </c>
      <c r="K7667" t="s">
        <v>59</v>
      </c>
      <c r="L7667" s="8">
        <v>4.9000000000000004</v>
      </c>
      <c r="M7667" s="8">
        <v>3.1</v>
      </c>
      <c r="N7667">
        <v>98</v>
      </c>
      <c r="O7667" s="8">
        <v>480.2</v>
      </c>
      <c r="P7667" s="14">
        <v>3.2000000000000002E-3</v>
      </c>
      <c r="Q7667" s="8">
        <v>1.54</v>
      </c>
      <c r="R7667" s="8">
        <v>478.66</v>
      </c>
      <c r="S7667" s="8">
        <v>303.8</v>
      </c>
      <c r="T7667" s="8">
        <v>174.86</v>
      </c>
      <c r="U7667">
        <v>0</v>
      </c>
      <c r="V7667" s="8">
        <v>0</v>
      </c>
      <c r="W7667" s="8">
        <v>0</v>
      </c>
      <c r="X7667" s="8">
        <v>174.86</v>
      </c>
    </row>
    <row r="7668" spans="1:24" x14ac:dyDescent="0.25">
      <c r="A7668" t="s">
        <v>7994</v>
      </c>
      <c r="B7668" s="1">
        <v>45485</v>
      </c>
      <c r="C7668" t="s">
        <v>328</v>
      </c>
      <c r="D7668" t="s">
        <v>329</v>
      </c>
      <c r="E7668" t="s">
        <v>71</v>
      </c>
      <c r="F7668" t="s">
        <v>54</v>
      </c>
      <c r="G7668" t="s">
        <v>72</v>
      </c>
      <c r="H7668" t="s">
        <v>73</v>
      </c>
      <c r="I7668" t="s">
        <v>74</v>
      </c>
      <c r="J7668" t="s">
        <v>75</v>
      </c>
      <c r="K7668" t="s">
        <v>49</v>
      </c>
      <c r="L7668" s="8">
        <v>11</v>
      </c>
      <c r="M7668" s="8">
        <v>6.8</v>
      </c>
      <c r="N7668">
        <v>167</v>
      </c>
      <c r="O7668" s="8">
        <v>1837</v>
      </c>
      <c r="P7668" s="14">
        <v>4.6300000000000001E-2</v>
      </c>
      <c r="Q7668" s="8">
        <v>85.05</v>
      </c>
      <c r="R7668" s="8">
        <v>1751.95</v>
      </c>
      <c r="S7668" s="8">
        <v>1135.5999999999999</v>
      </c>
      <c r="T7668" s="8">
        <v>616.35</v>
      </c>
      <c r="U7668">
        <v>0</v>
      </c>
      <c r="V7668" s="8">
        <v>0</v>
      </c>
      <c r="W7668" s="8">
        <v>0</v>
      </c>
      <c r="X7668" s="8">
        <v>616.35</v>
      </c>
    </row>
    <row r="7669" spans="1:24" x14ac:dyDescent="0.25">
      <c r="A7669" t="s">
        <v>7995</v>
      </c>
      <c r="B7669" s="1">
        <v>45297</v>
      </c>
      <c r="C7669" t="s">
        <v>238</v>
      </c>
      <c r="D7669" t="s">
        <v>239</v>
      </c>
      <c r="E7669" t="s">
        <v>27</v>
      </c>
      <c r="F7669" t="s">
        <v>37</v>
      </c>
      <c r="G7669" t="s">
        <v>29</v>
      </c>
      <c r="H7669" t="s">
        <v>30</v>
      </c>
      <c r="I7669" t="s">
        <v>57</v>
      </c>
      <c r="J7669" t="s">
        <v>58</v>
      </c>
      <c r="K7669" t="s">
        <v>59</v>
      </c>
      <c r="L7669" s="8">
        <v>10.5</v>
      </c>
      <c r="M7669" s="8">
        <v>7.5</v>
      </c>
      <c r="N7669">
        <v>17</v>
      </c>
      <c r="O7669" s="8">
        <v>178.5</v>
      </c>
      <c r="P7669" s="14">
        <v>4.1000000000000003E-3</v>
      </c>
      <c r="Q7669" s="8">
        <v>0.73</v>
      </c>
      <c r="R7669" s="8">
        <v>177.77</v>
      </c>
      <c r="S7669" s="8">
        <v>127.5</v>
      </c>
      <c r="T7669" s="8">
        <v>50.27</v>
      </c>
      <c r="U7669">
        <v>8</v>
      </c>
      <c r="V7669" s="8">
        <v>83.66</v>
      </c>
      <c r="W7669" s="8">
        <v>64</v>
      </c>
      <c r="X7669" s="8">
        <v>-13.73</v>
      </c>
    </row>
    <row r="7670" spans="1:24" x14ac:dyDescent="0.25">
      <c r="A7670" t="s">
        <v>7996</v>
      </c>
      <c r="B7670" s="1">
        <v>46018</v>
      </c>
      <c r="C7670" t="s">
        <v>318</v>
      </c>
      <c r="D7670" t="s">
        <v>319</v>
      </c>
      <c r="E7670" t="s">
        <v>27</v>
      </c>
      <c r="F7670" t="s">
        <v>37</v>
      </c>
      <c r="G7670" t="s">
        <v>38</v>
      </c>
      <c r="H7670" t="s">
        <v>39</v>
      </c>
      <c r="I7670" t="s">
        <v>104</v>
      </c>
      <c r="J7670" t="s">
        <v>105</v>
      </c>
      <c r="K7670" t="s">
        <v>49</v>
      </c>
      <c r="L7670" s="8">
        <v>4.2</v>
      </c>
      <c r="M7670" s="8">
        <v>2.8</v>
      </c>
      <c r="N7670">
        <v>21</v>
      </c>
      <c r="O7670" s="8">
        <v>88.2</v>
      </c>
      <c r="P7670" s="14">
        <v>0.39279999999999998</v>
      </c>
      <c r="Q7670" s="8">
        <v>34.64</v>
      </c>
      <c r="R7670" s="8">
        <v>53.56</v>
      </c>
      <c r="S7670" s="8">
        <v>58.8</v>
      </c>
      <c r="T7670" s="8">
        <v>-5.24</v>
      </c>
      <c r="U7670">
        <v>0</v>
      </c>
      <c r="V7670" s="8">
        <v>0</v>
      </c>
      <c r="W7670" s="8">
        <v>0</v>
      </c>
      <c r="X7670" s="8">
        <v>-5.24</v>
      </c>
    </row>
    <row r="7671" spans="1:24" x14ac:dyDescent="0.25">
      <c r="A7671" t="s">
        <v>7997</v>
      </c>
      <c r="B7671" s="1">
        <v>46053</v>
      </c>
      <c r="C7671" t="s">
        <v>758</v>
      </c>
      <c r="D7671" t="s">
        <v>759</v>
      </c>
      <c r="E7671" t="s">
        <v>27</v>
      </c>
      <c r="F7671" t="s">
        <v>37</v>
      </c>
      <c r="G7671" t="s">
        <v>38</v>
      </c>
      <c r="H7671" t="s">
        <v>39</v>
      </c>
      <c r="I7671" t="s">
        <v>112</v>
      </c>
      <c r="J7671" t="s">
        <v>113</v>
      </c>
      <c r="K7671" t="s">
        <v>42</v>
      </c>
      <c r="L7671" s="8">
        <v>8.5</v>
      </c>
      <c r="M7671" s="8">
        <v>2.8</v>
      </c>
      <c r="N7671">
        <v>42</v>
      </c>
      <c r="O7671" s="8">
        <v>357</v>
      </c>
      <c r="P7671" s="14">
        <v>8.0999999999999996E-3</v>
      </c>
      <c r="Q7671" s="8">
        <v>2.89</v>
      </c>
      <c r="R7671" s="8">
        <v>354.11</v>
      </c>
      <c r="S7671" s="8">
        <v>117.6</v>
      </c>
      <c r="T7671" s="8">
        <v>236.51</v>
      </c>
      <c r="U7671">
        <v>0</v>
      </c>
      <c r="V7671" s="8">
        <v>0</v>
      </c>
      <c r="W7671" s="8">
        <v>0</v>
      </c>
      <c r="X7671" s="8">
        <v>236.51</v>
      </c>
    </row>
    <row r="7672" spans="1:24" x14ac:dyDescent="0.25">
      <c r="A7672" t="s">
        <v>7998</v>
      </c>
      <c r="B7672" s="1">
        <v>46100</v>
      </c>
      <c r="C7672" t="s">
        <v>102</v>
      </c>
      <c r="D7672" t="s">
        <v>103</v>
      </c>
      <c r="E7672" t="s">
        <v>27</v>
      </c>
      <c r="F7672" t="s">
        <v>54</v>
      </c>
      <c r="G7672" t="s">
        <v>29</v>
      </c>
      <c r="H7672" t="s">
        <v>30</v>
      </c>
      <c r="I7672" t="s">
        <v>144</v>
      </c>
      <c r="J7672" t="s">
        <v>145</v>
      </c>
      <c r="K7672" t="s">
        <v>33</v>
      </c>
      <c r="L7672" s="8">
        <v>12</v>
      </c>
      <c r="M7672" s="8">
        <v>6.5</v>
      </c>
      <c r="N7672">
        <v>22</v>
      </c>
      <c r="O7672" s="8">
        <v>264</v>
      </c>
      <c r="P7672" s="14">
        <v>4.4299999999999999E-2</v>
      </c>
      <c r="Q7672" s="8">
        <v>11.7</v>
      </c>
      <c r="R7672" s="8">
        <v>252.3</v>
      </c>
      <c r="S7672" s="8">
        <v>143</v>
      </c>
      <c r="T7672" s="8">
        <v>109.3</v>
      </c>
      <c r="U7672">
        <v>0</v>
      </c>
      <c r="V7672" s="8">
        <v>0</v>
      </c>
      <c r="W7672" s="8">
        <v>0</v>
      </c>
      <c r="X7672" s="8">
        <v>109.3</v>
      </c>
    </row>
    <row r="7673" spans="1:24" x14ac:dyDescent="0.25">
      <c r="A7673" t="s">
        <v>7999</v>
      </c>
      <c r="B7673" s="1">
        <v>45299</v>
      </c>
      <c r="C7673" t="s">
        <v>551</v>
      </c>
      <c r="D7673" t="s">
        <v>552</v>
      </c>
      <c r="E7673" t="s">
        <v>27</v>
      </c>
      <c r="F7673" t="s">
        <v>54</v>
      </c>
      <c r="G7673" t="s">
        <v>38</v>
      </c>
      <c r="H7673" t="s">
        <v>39</v>
      </c>
      <c r="I7673" t="s">
        <v>127</v>
      </c>
      <c r="J7673" t="s">
        <v>128</v>
      </c>
      <c r="K7673" t="s">
        <v>33</v>
      </c>
      <c r="L7673" s="8">
        <v>7.2</v>
      </c>
      <c r="M7673" s="8">
        <v>3.6</v>
      </c>
      <c r="N7673">
        <v>39</v>
      </c>
      <c r="O7673" s="8">
        <v>280.8</v>
      </c>
      <c r="P7673" s="14">
        <v>3.3000000000000002E-2</v>
      </c>
      <c r="Q7673" s="8">
        <v>9.27</v>
      </c>
      <c r="R7673" s="8">
        <v>271.52999999999997</v>
      </c>
      <c r="S7673" s="8">
        <v>140.4</v>
      </c>
      <c r="T7673" s="8">
        <v>131.13</v>
      </c>
      <c r="U7673">
        <v>0</v>
      </c>
      <c r="V7673" s="8">
        <v>0</v>
      </c>
      <c r="W7673" s="8">
        <v>0</v>
      </c>
      <c r="X7673" s="8">
        <v>131.13</v>
      </c>
    </row>
    <row r="7674" spans="1:24" x14ac:dyDescent="0.25">
      <c r="A7674" t="s">
        <v>8000</v>
      </c>
      <c r="B7674" s="1">
        <v>45883</v>
      </c>
      <c r="C7674" t="s">
        <v>107</v>
      </c>
      <c r="D7674" t="s">
        <v>108</v>
      </c>
      <c r="E7674" t="s">
        <v>53</v>
      </c>
      <c r="F7674" t="s">
        <v>46</v>
      </c>
      <c r="G7674" t="s">
        <v>55</v>
      </c>
      <c r="H7674" t="s">
        <v>56</v>
      </c>
      <c r="I7674" t="s">
        <v>47</v>
      </c>
      <c r="J7674" t="s">
        <v>48</v>
      </c>
      <c r="K7674" t="s">
        <v>49</v>
      </c>
      <c r="L7674" s="8">
        <v>5</v>
      </c>
      <c r="M7674" s="8">
        <v>3.2</v>
      </c>
      <c r="N7674">
        <v>9</v>
      </c>
      <c r="O7674" s="8">
        <v>45</v>
      </c>
      <c r="P7674" s="14">
        <v>4.87E-2</v>
      </c>
      <c r="Q7674" s="8">
        <v>2.19</v>
      </c>
      <c r="R7674" s="8">
        <v>42.81</v>
      </c>
      <c r="S7674" s="8">
        <v>28.8</v>
      </c>
      <c r="T7674" s="8">
        <v>14.01</v>
      </c>
      <c r="U7674">
        <v>0</v>
      </c>
      <c r="V7674" s="8">
        <v>0</v>
      </c>
      <c r="W7674" s="8">
        <v>0</v>
      </c>
      <c r="X7674" s="8">
        <v>14.01</v>
      </c>
    </row>
    <row r="7675" spans="1:24" x14ac:dyDescent="0.25">
      <c r="A7675" t="s">
        <v>8001</v>
      </c>
      <c r="B7675" s="1">
        <v>45827</v>
      </c>
      <c r="C7675" t="s">
        <v>378</v>
      </c>
      <c r="D7675" t="s">
        <v>379</v>
      </c>
      <c r="E7675" t="s">
        <v>71</v>
      </c>
      <c r="F7675" t="s">
        <v>54</v>
      </c>
      <c r="G7675" t="s">
        <v>72</v>
      </c>
      <c r="H7675" t="s">
        <v>73</v>
      </c>
      <c r="I7675" t="s">
        <v>47</v>
      </c>
      <c r="J7675" t="s">
        <v>48</v>
      </c>
      <c r="K7675" t="s">
        <v>49</v>
      </c>
      <c r="L7675" s="8">
        <v>5</v>
      </c>
      <c r="M7675" s="8">
        <v>3.2</v>
      </c>
      <c r="N7675">
        <v>29</v>
      </c>
      <c r="O7675" s="8">
        <v>145</v>
      </c>
      <c r="P7675" s="14">
        <v>2.2000000000000001E-3</v>
      </c>
      <c r="Q7675" s="8">
        <v>0.32</v>
      </c>
      <c r="R7675" s="8">
        <v>144.68</v>
      </c>
      <c r="S7675" s="8">
        <v>92.8</v>
      </c>
      <c r="T7675" s="8">
        <v>51.88</v>
      </c>
      <c r="U7675">
        <v>0</v>
      </c>
      <c r="V7675" s="8">
        <v>0</v>
      </c>
      <c r="W7675" s="8">
        <v>0</v>
      </c>
      <c r="X7675" s="8">
        <v>51.88</v>
      </c>
    </row>
    <row r="7676" spans="1:24" x14ac:dyDescent="0.25">
      <c r="A7676" t="s">
        <v>8002</v>
      </c>
      <c r="B7676" s="1">
        <v>45412</v>
      </c>
      <c r="C7676" t="s">
        <v>615</v>
      </c>
      <c r="D7676" t="s">
        <v>616</v>
      </c>
      <c r="E7676" t="s">
        <v>150</v>
      </c>
      <c r="F7676" t="s">
        <v>89</v>
      </c>
      <c r="G7676" t="s">
        <v>151</v>
      </c>
      <c r="H7676" t="s">
        <v>152</v>
      </c>
      <c r="I7676" t="s">
        <v>117</v>
      </c>
      <c r="J7676" t="s">
        <v>118</v>
      </c>
      <c r="K7676" t="s">
        <v>59</v>
      </c>
      <c r="L7676" s="8">
        <v>6</v>
      </c>
      <c r="M7676" s="8">
        <v>4.2</v>
      </c>
      <c r="N7676">
        <v>39</v>
      </c>
      <c r="O7676" s="8">
        <v>234</v>
      </c>
      <c r="P7676" s="14">
        <v>0.1171</v>
      </c>
      <c r="Q7676" s="8">
        <v>27.4</v>
      </c>
      <c r="R7676" s="8">
        <v>206.6</v>
      </c>
      <c r="S7676" s="8">
        <v>163.80000000000001</v>
      </c>
      <c r="T7676" s="8">
        <v>42.8</v>
      </c>
      <c r="U7676">
        <v>0</v>
      </c>
      <c r="V7676" s="8">
        <v>0</v>
      </c>
      <c r="W7676" s="8">
        <v>0</v>
      </c>
      <c r="X7676" s="8">
        <v>42.8</v>
      </c>
    </row>
    <row r="7677" spans="1:24" x14ac:dyDescent="0.25">
      <c r="A7677" t="s">
        <v>8003</v>
      </c>
      <c r="B7677" s="1">
        <v>45824</v>
      </c>
      <c r="C7677" t="s">
        <v>291</v>
      </c>
      <c r="D7677" t="s">
        <v>292</v>
      </c>
      <c r="E7677" t="s">
        <v>150</v>
      </c>
      <c r="F7677" t="s">
        <v>54</v>
      </c>
      <c r="G7677" t="s">
        <v>151</v>
      </c>
      <c r="H7677" t="s">
        <v>152</v>
      </c>
      <c r="I7677" t="s">
        <v>57</v>
      </c>
      <c r="J7677" t="s">
        <v>58</v>
      </c>
      <c r="K7677" t="s">
        <v>59</v>
      </c>
      <c r="L7677" s="8">
        <v>10.5</v>
      </c>
      <c r="M7677" s="8">
        <v>7.5</v>
      </c>
      <c r="N7677">
        <v>34</v>
      </c>
      <c r="O7677" s="8">
        <v>357</v>
      </c>
      <c r="P7677" s="14">
        <v>1E-4</v>
      </c>
      <c r="Q7677" s="8">
        <v>0.04</v>
      </c>
      <c r="R7677" s="8">
        <v>356.96</v>
      </c>
      <c r="S7677" s="8">
        <v>255</v>
      </c>
      <c r="T7677" s="8">
        <v>101.96</v>
      </c>
      <c r="U7677">
        <v>0</v>
      </c>
      <c r="V7677" s="8">
        <v>0</v>
      </c>
      <c r="W7677" s="8">
        <v>0</v>
      </c>
      <c r="X7677" s="8">
        <v>101.96</v>
      </c>
    </row>
    <row r="7678" spans="1:24" x14ac:dyDescent="0.25">
      <c r="A7678" t="s">
        <v>8004</v>
      </c>
      <c r="B7678" s="1">
        <v>45299</v>
      </c>
      <c r="C7678" t="s">
        <v>328</v>
      </c>
      <c r="D7678" t="s">
        <v>329</v>
      </c>
      <c r="E7678" t="s">
        <v>71</v>
      </c>
      <c r="F7678" t="s">
        <v>54</v>
      </c>
      <c r="G7678" t="s">
        <v>72</v>
      </c>
      <c r="H7678" t="s">
        <v>73</v>
      </c>
      <c r="I7678" t="s">
        <v>57</v>
      </c>
      <c r="J7678" t="s">
        <v>58</v>
      </c>
      <c r="K7678" t="s">
        <v>59</v>
      </c>
      <c r="L7678" s="8">
        <v>10.5</v>
      </c>
      <c r="M7678" s="8">
        <v>7.5</v>
      </c>
      <c r="N7678">
        <v>85</v>
      </c>
      <c r="O7678" s="8">
        <v>892.5</v>
      </c>
      <c r="P7678" s="14">
        <v>4.7E-2</v>
      </c>
      <c r="Q7678" s="8">
        <v>41.95</v>
      </c>
      <c r="R7678" s="8">
        <v>850.55</v>
      </c>
      <c r="S7678" s="8">
        <v>637.5</v>
      </c>
      <c r="T7678" s="8">
        <v>213.05</v>
      </c>
      <c r="U7678">
        <v>0</v>
      </c>
      <c r="V7678" s="8">
        <v>0</v>
      </c>
      <c r="W7678" s="8">
        <v>0</v>
      </c>
      <c r="X7678" s="8">
        <v>213.05</v>
      </c>
    </row>
    <row r="7679" spans="1:24" x14ac:dyDescent="0.25">
      <c r="A7679" t="s">
        <v>8005</v>
      </c>
      <c r="B7679" s="1">
        <v>45676</v>
      </c>
      <c r="C7679" t="s">
        <v>354</v>
      </c>
      <c r="D7679" t="s">
        <v>355</v>
      </c>
      <c r="E7679" t="s">
        <v>71</v>
      </c>
      <c r="F7679" t="s">
        <v>54</v>
      </c>
      <c r="G7679" t="s">
        <v>165</v>
      </c>
      <c r="H7679" t="s">
        <v>166</v>
      </c>
      <c r="I7679" t="s">
        <v>156</v>
      </c>
      <c r="J7679" t="s">
        <v>157</v>
      </c>
      <c r="K7679" t="s">
        <v>42</v>
      </c>
      <c r="L7679" s="8">
        <v>6.2</v>
      </c>
      <c r="M7679" s="8">
        <v>1.9</v>
      </c>
      <c r="N7679">
        <v>25</v>
      </c>
      <c r="O7679" s="8">
        <v>155</v>
      </c>
      <c r="P7679" s="14">
        <v>2.46E-2</v>
      </c>
      <c r="Q7679" s="8">
        <v>3.81</v>
      </c>
      <c r="R7679" s="8">
        <v>151.19</v>
      </c>
      <c r="S7679" s="8">
        <v>47.5</v>
      </c>
      <c r="T7679" s="8">
        <v>103.69</v>
      </c>
      <c r="U7679">
        <v>0</v>
      </c>
      <c r="V7679" s="8">
        <v>0</v>
      </c>
      <c r="W7679" s="8">
        <v>0</v>
      </c>
      <c r="X7679" s="8">
        <v>103.69</v>
      </c>
    </row>
    <row r="7680" spans="1:24" x14ac:dyDescent="0.25">
      <c r="A7680" t="s">
        <v>8006</v>
      </c>
      <c r="B7680" s="1">
        <v>45962</v>
      </c>
      <c r="C7680" t="s">
        <v>183</v>
      </c>
      <c r="D7680" t="s">
        <v>184</v>
      </c>
      <c r="E7680" t="s">
        <v>63</v>
      </c>
      <c r="F7680" t="s">
        <v>89</v>
      </c>
      <c r="G7680" t="s">
        <v>79</v>
      </c>
      <c r="H7680" t="s">
        <v>80</v>
      </c>
      <c r="I7680" t="s">
        <v>47</v>
      </c>
      <c r="J7680" t="s">
        <v>48</v>
      </c>
      <c r="K7680" t="s">
        <v>49</v>
      </c>
      <c r="L7680" s="8">
        <v>5</v>
      </c>
      <c r="M7680" s="8">
        <v>3.2</v>
      </c>
      <c r="N7680">
        <v>709</v>
      </c>
      <c r="O7680" s="8">
        <v>3545</v>
      </c>
      <c r="P7680" s="14">
        <v>2.3300000000000001E-2</v>
      </c>
      <c r="Q7680" s="8">
        <v>82.6</v>
      </c>
      <c r="R7680" s="8">
        <v>3462.4</v>
      </c>
      <c r="S7680" s="8">
        <v>2268.8000000000002</v>
      </c>
      <c r="T7680" s="8">
        <v>1193.5999999999999</v>
      </c>
      <c r="U7680">
        <v>0</v>
      </c>
      <c r="V7680" s="8">
        <v>0</v>
      </c>
      <c r="W7680" s="8">
        <v>0</v>
      </c>
      <c r="X7680" s="8">
        <v>1193.5999999999999</v>
      </c>
    </row>
    <row r="7681" spans="1:24" x14ac:dyDescent="0.25">
      <c r="A7681" t="s">
        <v>8007</v>
      </c>
      <c r="B7681" s="1">
        <v>45502</v>
      </c>
      <c r="C7681" t="s">
        <v>279</v>
      </c>
      <c r="D7681" t="s">
        <v>280</v>
      </c>
      <c r="E7681" t="s">
        <v>53</v>
      </c>
      <c r="F7681" t="s">
        <v>54</v>
      </c>
      <c r="G7681" t="s">
        <v>55</v>
      </c>
      <c r="H7681" t="s">
        <v>56</v>
      </c>
      <c r="I7681" t="s">
        <v>112</v>
      </c>
      <c r="J7681" t="s">
        <v>113</v>
      </c>
      <c r="K7681" t="s">
        <v>42</v>
      </c>
      <c r="L7681" s="8">
        <v>8.5</v>
      </c>
      <c r="M7681" s="8">
        <v>2.8</v>
      </c>
      <c r="N7681">
        <v>51</v>
      </c>
      <c r="O7681" s="8">
        <v>433.5</v>
      </c>
      <c r="P7681" s="14">
        <v>5.4999999999999997E-3</v>
      </c>
      <c r="Q7681" s="8">
        <v>2.38</v>
      </c>
      <c r="R7681" s="8">
        <v>431.12</v>
      </c>
      <c r="S7681" s="8">
        <v>142.80000000000001</v>
      </c>
      <c r="T7681" s="8">
        <v>288.32</v>
      </c>
      <c r="U7681">
        <v>0</v>
      </c>
      <c r="V7681" s="8">
        <v>0</v>
      </c>
      <c r="W7681" s="8">
        <v>0</v>
      </c>
      <c r="X7681" s="8">
        <v>288.32</v>
      </c>
    </row>
    <row r="7682" spans="1:24" x14ac:dyDescent="0.25">
      <c r="A7682" t="s">
        <v>8008</v>
      </c>
      <c r="B7682" s="1">
        <v>45996</v>
      </c>
      <c r="C7682" t="s">
        <v>241</v>
      </c>
      <c r="D7682" t="s">
        <v>242</v>
      </c>
      <c r="E7682" t="s">
        <v>71</v>
      </c>
      <c r="F7682" t="s">
        <v>89</v>
      </c>
      <c r="G7682" t="s">
        <v>72</v>
      </c>
      <c r="H7682" t="s">
        <v>73</v>
      </c>
      <c r="I7682" t="s">
        <v>130</v>
      </c>
      <c r="J7682" t="s">
        <v>131</v>
      </c>
      <c r="K7682" t="s">
        <v>42</v>
      </c>
      <c r="L7682" s="8">
        <v>4.8</v>
      </c>
      <c r="M7682" s="8">
        <v>1.4</v>
      </c>
      <c r="N7682">
        <v>158</v>
      </c>
      <c r="O7682" s="8">
        <v>758.4</v>
      </c>
      <c r="P7682" s="14">
        <v>8.2900000000000001E-2</v>
      </c>
      <c r="Q7682" s="8">
        <v>62.87</v>
      </c>
      <c r="R7682" s="8">
        <v>695.53</v>
      </c>
      <c r="S7682" s="8">
        <v>221.2</v>
      </c>
      <c r="T7682" s="8">
        <v>474.33</v>
      </c>
      <c r="U7682">
        <v>0</v>
      </c>
      <c r="V7682" s="8">
        <v>0</v>
      </c>
      <c r="W7682" s="8">
        <v>0</v>
      </c>
      <c r="X7682" s="8">
        <v>474.33</v>
      </c>
    </row>
    <row r="7683" spans="1:24" x14ac:dyDescent="0.25">
      <c r="A7683" t="s">
        <v>8009</v>
      </c>
      <c r="B7683" s="1">
        <v>46115</v>
      </c>
      <c r="C7683" t="s">
        <v>215</v>
      </c>
      <c r="D7683" t="s">
        <v>216</v>
      </c>
      <c r="E7683" t="s">
        <v>27</v>
      </c>
      <c r="F7683" t="s">
        <v>54</v>
      </c>
      <c r="G7683" t="s">
        <v>38</v>
      </c>
      <c r="H7683" t="s">
        <v>39</v>
      </c>
      <c r="I7683" t="s">
        <v>185</v>
      </c>
      <c r="J7683" t="s">
        <v>186</v>
      </c>
      <c r="K7683" t="s">
        <v>59</v>
      </c>
      <c r="L7683" s="8">
        <v>4.9000000000000004</v>
      </c>
      <c r="M7683" s="8">
        <v>3.1</v>
      </c>
      <c r="N7683">
        <v>43</v>
      </c>
      <c r="O7683" s="8">
        <v>210.7</v>
      </c>
      <c r="P7683" s="14">
        <v>1.21E-2</v>
      </c>
      <c r="Q7683" s="8">
        <v>2.5499999999999998</v>
      </c>
      <c r="R7683" s="8">
        <v>208.15</v>
      </c>
      <c r="S7683" s="8">
        <v>133.30000000000001</v>
      </c>
      <c r="T7683" s="8">
        <v>74.849999999999994</v>
      </c>
      <c r="U7683">
        <v>0</v>
      </c>
      <c r="V7683" s="8">
        <v>0</v>
      </c>
      <c r="W7683" s="8">
        <v>0</v>
      </c>
      <c r="X7683" s="8">
        <v>74.849999999999994</v>
      </c>
    </row>
    <row r="7684" spans="1:24" x14ac:dyDescent="0.25">
      <c r="A7684" t="s">
        <v>8010</v>
      </c>
      <c r="B7684" s="1">
        <v>45615</v>
      </c>
      <c r="C7684" t="s">
        <v>148</v>
      </c>
      <c r="D7684" t="s">
        <v>149</v>
      </c>
      <c r="E7684" t="s">
        <v>150</v>
      </c>
      <c r="F7684" t="s">
        <v>37</v>
      </c>
      <c r="G7684" t="s">
        <v>151</v>
      </c>
      <c r="H7684" t="s">
        <v>152</v>
      </c>
      <c r="I7684" t="s">
        <v>144</v>
      </c>
      <c r="J7684" t="s">
        <v>145</v>
      </c>
      <c r="K7684" t="s">
        <v>33</v>
      </c>
      <c r="L7684" s="8">
        <v>12</v>
      </c>
      <c r="M7684" s="8">
        <v>6.5</v>
      </c>
      <c r="N7684">
        <v>22</v>
      </c>
      <c r="O7684" s="8">
        <v>264</v>
      </c>
      <c r="P7684" s="14">
        <v>5.4999999999999997E-3</v>
      </c>
      <c r="Q7684" s="8">
        <v>1.45</v>
      </c>
      <c r="R7684" s="8">
        <v>262.55</v>
      </c>
      <c r="S7684" s="8">
        <v>143</v>
      </c>
      <c r="T7684" s="8">
        <v>119.55</v>
      </c>
      <c r="U7684">
        <v>0</v>
      </c>
      <c r="V7684" s="8">
        <v>0</v>
      </c>
      <c r="W7684" s="8">
        <v>0</v>
      </c>
      <c r="X7684" s="8">
        <v>119.55</v>
      </c>
    </row>
    <row r="7685" spans="1:24" x14ac:dyDescent="0.25">
      <c r="A7685" t="s">
        <v>8011</v>
      </c>
      <c r="B7685" s="1">
        <v>45710</v>
      </c>
      <c r="C7685" t="s">
        <v>252</v>
      </c>
      <c r="D7685" t="s">
        <v>253</v>
      </c>
      <c r="E7685" t="s">
        <v>63</v>
      </c>
      <c r="F7685" t="s">
        <v>54</v>
      </c>
      <c r="G7685" t="s">
        <v>64</v>
      </c>
      <c r="H7685" t="s">
        <v>65</v>
      </c>
      <c r="I7685" t="s">
        <v>185</v>
      </c>
      <c r="J7685" t="s">
        <v>186</v>
      </c>
      <c r="K7685" t="s">
        <v>59</v>
      </c>
      <c r="L7685" s="8">
        <v>4.9000000000000004</v>
      </c>
      <c r="M7685" s="8">
        <v>3.1</v>
      </c>
      <c r="N7685">
        <v>143</v>
      </c>
      <c r="O7685" s="8">
        <v>700.7</v>
      </c>
      <c r="P7685" s="14">
        <v>2.0000000000000001E-4</v>
      </c>
      <c r="Q7685" s="8">
        <v>0.14000000000000001</v>
      </c>
      <c r="R7685" s="8">
        <v>700.56</v>
      </c>
      <c r="S7685" s="8">
        <v>443.3</v>
      </c>
      <c r="T7685" s="8">
        <v>257.26</v>
      </c>
      <c r="U7685">
        <v>0</v>
      </c>
      <c r="V7685" s="8">
        <v>0</v>
      </c>
      <c r="W7685" s="8">
        <v>0</v>
      </c>
      <c r="X7685" s="8">
        <v>257.26</v>
      </c>
    </row>
    <row r="7686" spans="1:24" x14ac:dyDescent="0.25">
      <c r="A7686" t="s">
        <v>8012</v>
      </c>
      <c r="B7686" s="1">
        <v>45662</v>
      </c>
      <c r="C7686" t="s">
        <v>82</v>
      </c>
      <c r="D7686" t="s">
        <v>83</v>
      </c>
      <c r="E7686" t="s">
        <v>71</v>
      </c>
      <c r="F7686" t="s">
        <v>46</v>
      </c>
      <c r="G7686" t="s">
        <v>165</v>
      </c>
      <c r="H7686" t="s">
        <v>166</v>
      </c>
      <c r="I7686" t="s">
        <v>47</v>
      </c>
      <c r="J7686" t="s">
        <v>48</v>
      </c>
      <c r="K7686" t="s">
        <v>49</v>
      </c>
      <c r="L7686" s="8">
        <v>5</v>
      </c>
      <c r="M7686" s="8">
        <v>3.2</v>
      </c>
      <c r="N7686">
        <v>6</v>
      </c>
      <c r="O7686" s="8">
        <v>30</v>
      </c>
      <c r="P7686" s="14">
        <v>0.4088</v>
      </c>
      <c r="Q7686" s="8">
        <v>12.26</v>
      </c>
      <c r="R7686" s="8">
        <v>17.739999999999998</v>
      </c>
      <c r="S7686" s="8">
        <v>19.2</v>
      </c>
      <c r="T7686" s="8">
        <v>-1.46</v>
      </c>
      <c r="U7686">
        <v>0</v>
      </c>
      <c r="V7686" s="8">
        <v>0</v>
      </c>
      <c r="W7686" s="8">
        <v>0</v>
      </c>
      <c r="X7686" s="8">
        <v>-1.46</v>
      </c>
    </row>
    <row r="7687" spans="1:24" x14ac:dyDescent="0.25">
      <c r="A7687" t="s">
        <v>8013</v>
      </c>
      <c r="B7687" s="1">
        <v>45401</v>
      </c>
      <c r="C7687" t="s">
        <v>361</v>
      </c>
      <c r="D7687" t="s">
        <v>362</v>
      </c>
      <c r="E7687" t="s">
        <v>27</v>
      </c>
      <c r="F7687" t="s">
        <v>28</v>
      </c>
      <c r="G7687" t="s">
        <v>38</v>
      </c>
      <c r="H7687" t="s">
        <v>39</v>
      </c>
      <c r="I7687" t="s">
        <v>57</v>
      </c>
      <c r="J7687" t="s">
        <v>58</v>
      </c>
      <c r="K7687" t="s">
        <v>59</v>
      </c>
      <c r="L7687" s="8">
        <v>10.5</v>
      </c>
      <c r="M7687" s="8">
        <v>7.5</v>
      </c>
      <c r="N7687">
        <v>272</v>
      </c>
      <c r="O7687" s="8">
        <v>2856</v>
      </c>
      <c r="P7687" s="14">
        <v>0.1032</v>
      </c>
      <c r="Q7687" s="8">
        <v>294.74</v>
      </c>
      <c r="R7687" s="8">
        <v>2561.2600000000002</v>
      </c>
      <c r="S7687" s="8">
        <v>2040</v>
      </c>
      <c r="T7687" s="8">
        <v>521.26</v>
      </c>
      <c r="U7687">
        <v>0</v>
      </c>
      <c r="V7687" s="8">
        <v>0</v>
      </c>
      <c r="W7687" s="8">
        <v>0</v>
      </c>
      <c r="X7687" s="8">
        <v>521.26</v>
      </c>
    </row>
    <row r="7688" spans="1:24" x14ac:dyDescent="0.25">
      <c r="A7688" t="s">
        <v>8014</v>
      </c>
      <c r="B7688" s="1">
        <v>45450</v>
      </c>
      <c r="C7688" t="s">
        <v>371</v>
      </c>
      <c r="D7688" t="s">
        <v>372</v>
      </c>
      <c r="E7688" t="s">
        <v>63</v>
      </c>
      <c r="F7688" t="s">
        <v>54</v>
      </c>
      <c r="G7688" t="s">
        <v>64</v>
      </c>
      <c r="H7688" t="s">
        <v>65</v>
      </c>
      <c r="I7688" t="s">
        <v>104</v>
      </c>
      <c r="J7688" t="s">
        <v>105</v>
      </c>
      <c r="K7688" t="s">
        <v>49</v>
      </c>
      <c r="L7688" s="8">
        <v>4.2</v>
      </c>
      <c r="M7688" s="8">
        <v>2.8</v>
      </c>
      <c r="N7688">
        <v>120</v>
      </c>
      <c r="O7688" s="8">
        <v>504</v>
      </c>
      <c r="P7688" s="14">
        <v>1.1599999999999999E-2</v>
      </c>
      <c r="Q7688" s="8">
        <v>5.85</v>
      </c>
      <c r="R7688" s="8">
        <v>498.15</v>
      </c>
      <c r="S7688" s="8">
        <v>336</v>
      </c>
      <c r="T7688" s="8">
        <v>162.15</v>
      </c>
      <c r="U7688">
        <v>0</v>
      </c>
      <c r="V7688" s="8">
        <v>0</v>
      </c>
      <c r="W7688" s="8">
        <v>0</v>
      </c>
      <c r="X7688" s="8">
        <v>162.15</v>
      </c>
    </row>
    <row r="7689" spans="1:24" x14ac:dyDescent="0.25">
      <c r="A7689" t="s">
        <v>8015</v>
      </c>
      <c r="B7689" s="1">
        <v>45728</v>
      </c>
      <c r="C7689" t="s">
        <v>115</v>
      </c>
      <c r="D7689" t="s">
        <v>116</v>
      </c>
      <c r="E7689" t="s">
        <v>27</v>
      </c>
      <c r="F7689" t="s">
        <v>54</v>
      </c>
      <c r="G7689" t="s">
        <v>38</v>
      </c>
      <c r="H7689" t="s">
        <v>39</v>
      </c>
      <c r="I7689" t="s">
        <v>117</v>
      </c>
      <c r="J7689" t="s">
        <v>118</v>
      </c>
      <c r="K7689" t="s">
        <v>59</v>
      </c>
      <c r="L7689" s="8">
        <v>6</v>
      </c>
      <c r="M7689" s="8">
        <v>4.2</v>
      </c>
      <c r="N7689">
        <v>192</v>
      </c>
      <c r="O7689" s="8">
        <v>1152</v>
      </c>
      <c r="P7689" s="14">
        <v>3.1099999999999999E-2</v>
      </c>
      <c r="Q7689" s="8">
        <v>35.83</v>
      </c>
      <c r="R7689" s="8">
        <v>1116.17</v>
      </c>
      <c r="S7689" s="8">
        <v>806.4</v>
      </c>
      <c r="T7689" s="8">
        <v>309.77</v>
      </c>
      <c r="U7689">
        <v>0</v>
      </c>
      <c r="V7689" s="8">
        <v>0</v>
      </c>
      <c r="W7689" s="8">
        <v>0</v>
      </c>
      <c r="X7689" s="8">
        <v>309.77</v>
      </c>
    </row>
    <row r="7690" spans="1:24" x14ac:dyDescent="0.25">
      <c r="A7690" t="s">
        <v>8016</v>
      </c>
      <c r="B7690" s="1">
        <v>45959</v>
      </c>
      <c r="C7690" t="s">
        <v>247</v>
      </c>
      <c r="D7690" t="s">
        <v>248</v>
      </c>
      <c r="E7690" t="s">
        <v>53</v>
      </c>
      <c r="F7690" t="s">
        <v>46</v>
      </c>
      <c r="G7690" t="s">
        <v>55</v>
      </c>
      <c r="H7690" t="s">
        <v>56</v>
      </c>
      <c r="I7690" t="s">
        <v>122</v>
      </c>
      <c r="J7690" t="s">
        <v>123</v>
      </c>
      <c r="K7690" t="s">
        <v>59</v>
      </c>
      <c r="L7690" s="8">
        <v>5.5</v>
      </c>
      <c r="M7690" s="8">
        <v>3.8</v>
      </c>
      <c r="N7690">
        <v>25</v>
      </c>
      <c r="O7690" s="8">
        <v>137.5</v>
      </c>
      <c r="P7690" s="14">
        <v>0.1232</v>
      </c>
      <c r="Q7690" s="8">
        <v>16.940000000000001</v>
      </c>
      <c r="R7690" s="8">
        <v>120.56</v>
      </c>
      <c r="S7690" s="8">
        <v>95</v>
      </c>
      <c r="T7690" s="8">
        <v>25.56</v>
      </c>
      <c r="U7690">
        <v>0</v>
      </c>
      <c r="V7690" s="8">
        <v>0</v>
      </c>
      <c r="W7690" s="8">
        <v>0</v>
      </c>
      <c r="X7690" s="8">
        <v>25.56</v>
      </c>
    </row>
    <row r="7691" spans="1:24" x14ac:dyDescent="0.25">
      <c r="A7691" t="s">
        <v>8017</v>
      </c>
      <c r="B7691" s="1">
        <v>45891</v>
      </c>
      <c r="C7691" t="s">
        <v>315</v>
      </c>
      <c r="D7691" t="s">
        <v>316</v>
      </c>
      <c r="E7691" t="s">
        <v>27</v>
      </c>
      <c r="F7691" t="s">
        <v>46</v>
      </c>
      <c r="G7691" t="s">
        <v>38</v>
      </c>
      <c r="H7691" t="s">
        <v>39</v>
      </c>
      <c r="I7691" t="s">
        <v>130</v>
      </c>
      <c r="J7691" t="s">
        <v>131</v>
      </c>
      <c r="K7691" t="s">
        <v>42</v>
      </c>
      <c r="L7691" s="8">
        <v>4.8</v>
      </c>
      <c r="M7691" s="8">
        <v>1.4</v>
      </c>
      <c r="N7691">
        <v>14</v>
      </c>
      <c r="O7691" s="8">
        <v>67.2</v>
      </c>
      <c r="P7691" s="14">
        <v>0.20080000000000001</v>
      </c>
      <c r="Q7691" s="8">
        <v>13.49</v>
      </c>
      <c r="R7691" s="8">
        <v>53.71</v>
      </c>
      <c r="S7691" s="8">
        <v>19.600000000000001</v>
      </c>
      <c r="T7691" s="8">
        <v>34.11</v>
      </c>
      <c r="U7691">
        <v>0</v>
      </c>
      <c r="V7691" s="8">
        <v>0</v>
      </c>
      <c r="W7691" s="8">
        <v>0</v>
      </c>
      <c r="X7691" s="8">
        <v>34.11</v>
      </c>
    </row>
    <row r="7692" spans="1:24" x14ac:dyDescent="0.25">
      <c r="A7692" t="s">
        <v>8018</v>
      </c>
      <c r="B7692" s="1">
        <v>45551</v>
      </c>
      <c r="C7692" t="s">
        <v>383</v>
      </c>
      <c r="D7692" t="s">
        <v>384</v>
      </c>
      <c r="E7692" t="s">
        <v>63</v>
      </c>
      <c r="F7692" t="s">
        <v>54</v>
      </c>
      <c r="G7692" t="s">
        <v>79</v>
      </c>
      <c r="H7692" t="s">
        <v>80</v>
      </c>
      <c r="I7692" t="s">
        <v>127</v>
      </c>
      <c r="J7692" t="s">
        <v>128</v>
      </c>
      <c r="K7692" t="s">
        <v>33</v>
      </c>
      <c r="L7692" s="8">
        <v>7.2</v>
      </c>
      <c r="M7692" s="8">
        <v>3.6</v>
      </c>
      <c r="N7692">
        <v>15</v>
      </c>
      <c r="O7692" s="8">
        <v>108</v>
      </c>
      <c r="P7692" s="14">
        <v>1.4999999999999999E-2</v>
      </c>
      <c r="Q7692" s="8">
        <v>1.62</v>
      </c>
      <c r="R7692" s="8">
        <v>106.38</v>
      </c>
      <c r="S7692" s="8">
        <v>54</v>
      </c>
      <c r="T7692" s="8">
        <v>52.38</v>
      </c>
      <c r="U7692">
        <v>0</v>
      </c>
      <c r="V7692" s="8">
        <v>0</v>
      </c>
      <c r="W7692" s="8">
        <v>0</v>
      </c>
      <c r="X7692" s="8">
        <v>52.38</v>
      </c>
    </row>
    <row r="7693" spans="1:24" x14ac:dyDescent="0.25">
      <c r="A7693" t="s">
        <v>8019</v>
      </c>
      <c r="B7693" s="1">
        <v>45559</v>
      </c>
      <c r="C7693" t="s">
        <v>215</v>
      </c>
      <c r="D7693" t="s">
        <v>216</v>
      </c>
      <c r="E7693" t="s">
        <v>27</v>
      </c>
      <c r="F7693" t="s">
        <v>54</v>
      </c>
      <c r="G7693" t="s">
        <v>38</v>
      </c>
      <c r="H7693" t="s">
        <v>39</v>
      </c>
      <c r="I7693" t="s">
        <v>144</v>
      </c>
      <c r="J7693" t="s">
        <v>145</v>
      </c>
      <c r="K7693" t="s">
        <v>33</v>
      </c>
      <c r="L7693" s="8">
        <v>12</v>
      </c>
      <c r="M7693" s="8">
        <v>6.5</v>
      </c>
      <c r="N7693">
        <v>41</v>
      </c>
      <c r="O7693" s="8">
        <v>492</v>
      </c>
      <c r="P7693" s="14">
        <v>1.6000000000000001E-3</v>
      </c>
      <c r="Q7693" s="8">
        <v>0.79</v>
      </c>
      <c r="R7693" s="8">
        <v>491.21</v>
      </c>
      <c r="S7693" s="8">
        <v>266.5</v>
      </c>
      <c r="T7693" s="8">
        <v>224.71</v>
      </c>
      <c r="U7693">
        <v>0</v>
      </c>
      <c r="V7693" s="8">
        <v>0</v>
      </c>
      <c r="W7693" s="8">
        <v>0</v>
      </c>
      <c r="X7693" s="8">
        <v>224.71</v>
      </c>
    </row>
    <row r="7694" spans="1:24" x14ac:dyDescent="0.25">
      <c r="A7694" t="s">
        <v>8020</v>
      </c>
      <c r="B7694" s="1">
        <v>46167</v>
      </c>
      <c r="C7694" t="s">
        <v>247</v>
      </c>
      <c r="D7694" t="s">
        <v>248</v>
      </c>
      <c r="E7694" t="s">
        <v>53</v>
      </c>
      <c r="F7694" t="s">
        <v>46</v>
      </c>
      <c r="G7694" t="s">
        <v>55</v>
      </c>
      <c r="H7694" t="s">
        <v>56</v>
      </c>
      <c r="I7694" t="s">
        <v>127</v>
      </c>
      <c r="J7694" t="s">
        <v>128</v>
      </c>
      <c r="K7694" t="s">
        <v>33</v>
      </c>
      <c r="L7694" s="8">
        <v>7.2</v>
      </c>
      <c r="M7694" s="8">
        <v>3.6</v>
      </c>
      <c r="N7694">
        <v>10</v>
      </c>
      <c r="O7694" s="8">
        <v>72</v>
      </c>
      <c r="P7694" s="14">
        <v>0.24299999999999999</v>
      </c>
      <c r="Q7694" s="8">
        <v>17.5</v>
      </c>
      <c r="R7694" s="8">
        <v>54.5</v>
      </c>
      <c r="S7694" s="8">
        <v>36</v>
      </c>
      <c r="T7694" s="8">
        <v>18.5</v>
      </c>
      <c r="U7694">
        <v>1</v>
      </c>
      <c r="V7694" s="8">
        <v>5.45</v>
      </c>
      <c r="W7694" s="8">
        <v>4.0999999999999996</v>
      </c>
      <c r="X7694" s="8">
        <v>14.4</v>
      </c>
    </row>
    <row r="7695" spans="1:24" x14ac:dyDescent="0.25">
      <c r="A7695" t="s">
        <v>8021</v>
      </c>
      <c r="B7695" s="1">
        <v>45840</v>
      </c>
      <c r="C7695" t="s">
        <v>235</v>
      </c>
      <c r="D7695" t="s">
        <v>236</v>
      </c>
      <c r="E7695" t="s">
        <v>27</v>
      </c>
      <c r="F7695" t="s">
        <v>54</v>
      </c>
      <c r="G7695" t="s">
        <v>38</v>
      </c>
      <c r="H7695" t="s">
        <v>39</v>
      </c>
      <c r="I7695" t="s">
        <v>40</v>
      </c>
      <c r="J7695" t="s">
        <v>41</v>
      </c>
      <c r="K7695" t="s">
        <v>42</v>
      </c>
      <c r="L7695" s="8">
        <v>14.5</v>
      </c>
      <c r="M7695" s="8">
        <v>4.2</v>
      </c>
      <c r="N7695">
        <v>180</v>
      </c>
      <c r="O7695" s="8">
        <v>2610</v>
      </c>
      <c r="P7695" s="14">
        <v>1.4500000000000001E-2</v>
      </c>
      <c r="Q7695" s="8">
        <v>37.840000000000003</v>
      </c>
      <c r="R7695" s="8">
        <v>2572.16</v>
      </c>
      <c r="S7695" s="8">
        <v>756</v>
      </c>
      <c r="T7695" s="8">
        <v>1816.16</v>
      </c>
      <c r="U7695">
        <v>0</v>
      </c>
      <c r="V7695" s="8">
        <v>0</v>
      </c>
      <c r="W7695" s="8">
        <v>0</v>
      </c>
      <c r="X7695" s="8">
        <v>1816.16</v>
      </c>
    </row>
    <row r="7696" spans="1:24" x14ac:dyDescent="0.25">
      <c r="A7696" t="s">
        <v>8022</v>
      </c>
      <c r="B7696" s="1">
        <v>45725</v>
      </c>
      <c r="C7696" t="s">
        <v>77</v>
      </c>
      <c r="D7696" t="s">
        <v>78</v>
      </c>
      <c r="E7696" t="s">
        <v>63</v>
      </c>
      <c r="F7696" t="s">
        <v>37</v>
      </c>
      <c r="G7696" t="s">
        <v>64</v>
      </c>
      <c r="H7696" t="s">
        <v>65</v>
      </c>
      <c r="I7696" t="s">
        <v>40</v>
      </c>
      <c r="J7696" t="s">
        <v>41</v>
      </c>
      <c r="K7696" t="s">
        <v>42</v>
      </c>
      <c r="L7696" s="8">
        <v>14.5</v>
      </c>
      <c r="M7696" s="8">
        <v>4.2</v>
      </c>
      <c r="N7696">
        <v>50</v>
      </c>
      <c r="O7696" s="8">
        <v>725</v>
      </c>
      <c r="P7696" s="14">
        <v>8.9999999999999998E-4</v>
      </c>
      <c r="Q7696" s="8">
        <v>0.65</v>
      </c>
      <c r="R7696" s="8">
        <v>724.35</v>
      </c>
      <c r="S7696" s="8">
        <v>210</v>
      </c>
      <c r="T7696" s="8">
        <v>514.35</v>
      </c>
      <c r="U7696">
        <v>0</v>
      </c>
      <c r="V7696" s="8">
        <v>0</v>
      </c>
      <c r="W7696" s="8">
        <v>0</v>
      </c>
      <c r="X7696" s="8">
        <v>514.35</v>
      </c>
    </row>
    <row r="7697" spans="1:24" x14ac:dyDescent="0.25">
      <c r="A7697" t="s">
        <v>8023</v>
      </c>
      <c r="B7697" s="1">
        <v>45870</v>
      </c>
      <c r="C7697" t="s">
        <v>201</v>
      </c>
      <c r="D7697" t="s">
        <v>202</v>
      </c>
      <c r="E7697" t="s">
        <v>53</v>
      </c>
      <c r="F7697" t="s">
        <v>46</v>
      </c>
      <c r="G7697" t="s">
        <v>55</v>
      </c>
      <c r="H7697" t="s">
        <v>56</v>
      </c>
      <c r="I7697" t="s">
        <v>130</v>
      </c>
      <c r="J7697" t="s">
        <v>131</v>
      </c>
      <c r="K7697" t="s">
        <v>42</v>
      </c>
      <c r="L7697" s="8">
        <v>4.8</v>
      </c>
      <c r="M7697" s="8">
        <v>1.4</v>
      </c>
      <c r="N7697">
        <v>6</v>
      </c>
      <c r="O7697" s="8">
        <v>28.8</v>
      </c>
      <c r="P7697" s="14">
        <v>7.1599999999999997E-2</v>
      </c>
      <c r="Q7697" s="8">
        <v>2.06</v>
      </c>
      <c r="R7697" s="8">
        <v>26.74</v>
      </c>
      <c r="S7697" s="8">
        <v>8.4</v>
      </c>
      <c r="T7697" s="8">
        <v>18.34</v>
      </c>
      <c r="U7697">
        <v>0</v>
      </c>
      <c r="V7697" s="8">
        <v>0</v>
      </c>
      <c r="W7697" s="8">
        <v>0</v>
      </c>
      <c r="X7697" s="8">
        <v>18.34</v>
      </c>
    </row>
    <row r="7698" spans="1:24" x14ac:dyDescent="0.25">
      <c r="A7698" t="s">
        <v>8024</v>
      </c>
      <c r="B7698" s="1">
        <v>45666</v>
      </c>
      <c r="C7698" t="s">
        <v>520</v>
      </c>
      <c r="D7698" t="s">
        <v>521</v>
      </c>
      <c r="E7698" t="s">
        <v>63</v>
      </c>
      <c r="F7698" t="s">
        <v>37</v>
      </c>
      <c r="G7698" t="s">
        <v>79</v>
      </c>
      <c r="H7698" t="s">
        <v>80</v>
      </c>
      <c r="I7698" t="s">
        <v>57</v>
      </c>
      <c r="J7698" t="s">
        <v>58</v>
      </c>
      <c r="K7698" t="s">
        <v>59</v>
      </c>
      <c r="L7698" s="8">
        <v>10.5</v>
      </c>
      <c r="M7698" s="8">
        <v>7.5</v>
      </c>
      <c r="N7698">
        <v>4</v>
      </c>
      <c r="O7698" s="8">
        <v>42</v>
      </c>
      <c r="P7698" s="14">
        <v>3.6400000000000002E-2</v>
      </c>
      <c r="Q7698" s="8">
        <v>1.53</v>
      </c>
      <c r="R7698" s="8">
        <v>40.47</v>
      </c>
      <c r="S7698" s="8">
        <v>30</v>
      </c>
      <c r="T7698" s="8">
        <v>10.47</v>
      </c>
      <c r="U7698">
        <v>1</v>
      </c>
      <c r="V7698" s="8">
        <v>10.119999999999999</v>
      </c>
      <c r="W7698" s="8">
        <v>8</v>
      </c>
      <c r="X7698" s="8">
        <v>2.4700000000000002</v>
      </c>
    </row>
    <row r="7699" spans="1:24" x14ac:dyDescent="0.25">
      <c r="A7699" t="s">
        <v>8025</v>
      </c>
      <c r="B7699" s="1">
        <v>45918</v>
      </c>
      <c r="C7699" t="s">
        <v>357</v>
      </c>
      <c r="D7699" t="s">
        <v>358</v>
      </c>
      <c r="E7699" t="s">
        <v>27</v>
      </c>
      <c r="F7699" t="s">
        <v>46</v>
      </c>
      <c r="G7699" t="s">
        <v>38</v>
      </c>
      <c r="H7699" t="s">
        <v>39</v>
      </c>
      <c r="I7699" t="s">
        <v>66</v>
      </c>
      <c r="J7699" t="s">
        <v>67</v>
      </c>
      <c r="K7699" t="s">
        <v>33</v>
      </c>
      <c r="L7699" s="8">
        <v>4.5</v>
      </c>
      <c r="M7699" s="8">
        <v>2.1</v>
      </c>
      <c r="N7699">
        <v>18</v>
      </c>
      <c r="O7699" s="8">
        <v>81</v>
      </c>
      <c r="P7699" s="14">
        <v>8.0299999999999996E-2</v>
      </c>
      <c r="Q7699" s="8">
        <v>6.5</v>
      </c>
      <c r="R7699" s="8">
        <v>74.5</v>
      </c>
      <c r="S7699" s="8">
        <v>37.799999999999997</v>
      </c>
      <c r="T7699" s="8">
        <v>36.700000000000003</v>
      </c>
      <c r="U7699">
        <v>0</v>
      </c>
      <c r="V7699" s="8">
        <v>0</v>
      </c>
      <c r="W7699" s="8">
        <v>0</v>
      </c>
      <c r="X7699" s="8">
        <v>36.700000000000003</v>
      </c>
    </row>
    <row r="7700" spans="1:24" x14ac:dyDescent="0.25">
      <c r="A7700" t="s">
        <v>8026</v>
      </c>
      <c r="B7700" s="1">
        <v>45574</v>
      </c>
      <c r="C7700" t="s">
        <v>345</v>
      </c>
      <c r="D7700" t="s">
        <v>346</v>
      </c>
      <c r="E7700" t="s">
        <v>71</v>
      </c>
      <c r="F7700" t="s">
        <v>28</v>
      </c>
      <c r="G7700" t="s">
        <v>72</v>
      </c>
      <c r="H7700" t="s">
        <v>73</v>
      </c>
      <c r="I7700" t="s">
        <v>156</v>
      </c>
      <c r="J7700" t="s">
        <v>157</v>
      </c>
      <c r="K7700" t="s">
        <v>42</v>
      </c>
      <c r="L7700" s="8">
        <v>6.2</v>
      </c>
      <c r="M7700" s="8">
        <v>1.9</v>
      </c>
      <c r="N7700">
        <v>161</v>
      </c>
      <c r="O7700" s="8">
        <v>998.2</v>
      </c>
      <c r="P7700" s="14">
        <v>9.7100000000000006E-2</v>
      </c>
      <c r="Q7700" s="8">
        <v>96.93</v>
      </c>
      <c r="R7700" s="8">
        <v>901.27</v>
      </c>
      <c r="S7700" s="8">
        <v>305.89999999999998</v>
      </c>
      <c r="T7700" s="8">
        <v>595.37</v>
      </c>
      <c r="U7700">
        <v>0</v>
      </c>
      <c r="V7700" s="8">
        <v>0</v>
      </c>
      <c r="W7700" s="8">
        <v>0</v>
      </c>
      <c r="X7700" s="8">
        <v>595.37</v>
      </c>
    </row>
    <row r="7701" spans="1:24" x14ac:dyDescent="0.25">
      <c r="A7701" t="s">
        <v>8027</v>
      </c>
      <c r="B7701" s="1">
        <v>45988</v>
      </c>
      <c r="C7701" t="s">
        <v>331</v>
      </c>
      <c r="D7701" t="s">
        <v>332</v>
      </c>
      <c r="E7701" t="s">
        <v>150</v>
      </c>
      <c r="F7701" t="s">
        <v>37</v>
      </c>
      <c r="G7701" t="s">
        <v>151</v>
      </c>
      <c r="H7701" t="s">
        <v>152</v>
      </c>
      <c r="I7701" t="s">
        <v>127</v>
      </c>
      <c r="J7701" t="s">
        <v>128</v>
      </c>
      <c r="K7701" t="s">
        <v>33</v>
      </c>
      <c r="L7701" s="8">
        <v>7.2</v>
      </c>
      <c r="M7701" s="8">
        <v>3.6</v>
      </c>
      <c r="N7701">
        <v>37</v>
      </c>
      <c r="O7701" s="8">
        <v>266.39999999999998</v>
      </c>
      <c r="P7701" s="14">
        <v>1.7500000000000002E-2</v>
      </c>
      <c r="Q7701" s="8">
        <v>4.66</v>
      </c>
      <c r="R7701" s="8">
        <v>261.74</v>
      </c>
      <c r="S7701" s="8">
        <v>133.19999999999999</v>
      </c>
      <c r="T7701" s="8">
        <v>128.54</v>
      </c>
      <c r="U7701">
        <v>0</v>
      </c>
      <c r="V7701" s="8">
        <v>0</v>
      </c>
      <c r="W7701" s="8">
        <v>0</v>
      </c>
      <c r="X7701" s="8">
        <v>128.54</v>
      </c>
    </row>
    <row r="7702" spans="1:24" x14ac:dyDescent="0.25">
      <c r="A7702" t="s">
        <v>8028</v>
      </c>
      <c r="B7702" s="1">
        <v>45698</v>
      </c>
      <c r="C7702" t="s">
        <v>97</v>
      </c>
      <c r="D7702" t="s">
        <v>98</v>
      </c>
      <c r="E7702" t="s">
        <v>63</v>
      </c>
      <c r="F7702" t="s">
        <v>54</v>
      </c>
      <c r="G7702" t="s">
        <v>64</v>
      </c>
      <c r="H7702" t="s">
        <v>65</v>
      </c>
      <c r="I7702" t="s">
        <v>104</v>
      </c>
      <c r="J7702" t="s">
        <v>105</v>
      </c>
      <c r="K7702" t="s">
        <v>49</v>
      </c>
      <c r="L7702" s="8">
        <v>4.2</v>
      </c>
      <c r="M7702" s="8">
        <v>2.8</v>
      </c>
      <c r="N7702">
        <v>181</v>
      </c>
      <c r="O7702" s="8">
        <v>760.2</v>
      </c>
      <c r="P7702" s="14">
        <v>2.3999999999999998E-3</v>
      </c>
      <c r="Q7702" s="8">
        <v>1.82</v>
      </c>
      <c r="R7702" s="8">
        <v>758.38</v>
      </c>
      <c r="S7702" s="8">
        <v>506.8</v>
      </c>
      <c r="T7702" s="8">
        <v>251.58</v>
      </c>
      <c r="U7702">
        <v>0</v>
      </c>
      <c r="V7702" s="8">
        <v>0</v>
      </c>
      <c r="W7702" s="8">
        <v>0</v>
      </c>
      <c r="X7702" s="8">
        <v>251.58</v>
      </c>
    </row>
    <row r="7703" spans="1:24" x14ac:dyDescent="0.25">
      <c r="A7703" t="s">
        <v>8029</v>
      </c>
      <c r="B7703" s="1">
        <v>46065</v>
      </c>
      <c r="C7703" t="s">
        <v>291</v>
      </c>
      <c r="D7703" t="s">
        <v>292</v>
      </c>
      <c r="E7703" t="s">
        <v>150</v>
      </c>
      <c r="F7703" t="s">
        <v>54</v>
      </c>
      <c r="G7703" t="s">
        <v>151</v>
      </c>
      <c r="H7703" t="s">
        <v>152</v>
      </c>
      <c r="I7703" t="s">
        <v>117</v>
      </c>
      <c r="J7703" t="s">
        <v>118</v>
      </c>
      <c r="K7703" t="s">
        <v>59</v>
      </c>
      <c r="L7703" s="8">
        <v>6</v>
      </c>
      <c r="M7703" s="8">
        <v>4.2</v>
      </c>
      <c r="N7703">
        <v>336</v>
      </c>
      <c r="O7703" s="8">
        <v>2016</v>
      </c>
      <c r="P7703" s="14">
        <v>4.7000000000000002E-3</v>
      </c>
      <c r="Q7703" s="8">
        <v>9.48</v>
      </c>
      <c r="R7703" s="8">
        <v>2006.52</v>
      </c>
      <c r="S7703" s="8">
        <v>1411.2</v>
      </c>
      <c r="T7703" s="8">
        <v>595.32000000000005</v>
      </c>
      <c r="U7703">
        <v>0</v>
      </c>
      <c r="V7703" s="8">
        <v>0</v>
      </c>
      <c r="W7703" s="8">
        <v>0</v>
      </c>
      <c r="X7703" s="8">
        <v>595.32000000000005</v>
      </c>
    </row>
    <row r="7704" spans="1:24" x14ac:dyDescent="0.25">
      <c r="A7704" t="s">
        <v>8030</v>
      </c>
      <c r="B7704" s="1">
        <v>45500</v>
      </c>
      <c r="C7704" t="s">
        <v>136</v>
      </c>
      <c r="D7704" t="s">
        <v>137</v>
      </c>
      <c r="E7704" t="s">
        <v>71</v>
      </c>
      <c r="F7704" t="s">
        <v>54</v>
      </c>
      <c r="G7704" t="s">
        <v>72</v>
      </c>
      <c r="H7704" t="s">
        <v>73</v>
      </c>
      <c r="I7704" t="s">
        <v>31</v>
      </c>
      <c r="J7704" t="s">
        <v>32</v>
      </c>
      <c r="K7704" t="s">
        <v>33</v>
      </c>
      <c r="L7704" s="8">
        <v>5.8</v>
      </c>
      <c r="M7704" s="8">
        <v>2.7</v>
      </c>
      <c r="N7704">
        <v>66</v>
      </c>
      <c r="O7704" s="8">
        <v>382.8</v>
      </c>
      <c r="P7704" s="14">
        <v>2.81E-2</v>
      </c>
      <c r="Q7704" s="8">
        <v>10.76</v>
      </c>
      <c r="R7704" s="8">
        <v>372.04</v>
      </c>
      <c r="S7704" s="8">
        <v>178.2</v>
      </c>
      <c r="T7704" s="8">
        <v>193.84</v>
      </c>
      <c r="U7704">
        <v>0</v>
      </c>
      <c r="V7704" s="8">
        <v>0</v>
      </c>
      <c r="W7704" s="8">
        <v>0</v>
      </c>
      <c r="X7704" s="8">
        <v>193.84</v>
      </c>
    </row>
    <row r="7705" spans="1:24" x14ac:dyDescent="0.25">
      <c r="A7705" t="s">
        <v>8031</v>
      </c>
      <c r="B7705" s="1">
        <v>45715</v>
      </c>
      <c r="C7705" t="s">
        <v>276</v>
      </c>
      <c r="D7705" t="s">
        <v>277</v>
      </c>
      <c r="E7705" t="s">
        <v>150</v>
      </c>
      <c r="F7705" t="s">
        <v>37</v>
      </c>
      <c r="G7705" t="s">
        <v>151</v>
      </c>
      <c r="H7705" t="s">
        <v>152</v>
      </c>
      <c r="I7705" t="s">
        <v>156</v>
      </c>
      <c r="J7705" t="s">
        <v>157</v>
      </c>
      <c r="K7705" t="s">
        <v>42</v>
      </c>
      <c r="L7705" s="8">
        <v>6.2</v>
      </c>
      <c r="M7705" s="8">
        <v>1.9</v>
      </c>
      <c r="N7705">
        <v>11</v>
      </c>
      <c r="O7705" s="8">
        <v>68.2</v>
      </c>
      <c r="P7705" s="14">
        <v>8.0000000000000002E-3</v>
      </c>
      <c r="Q7705" s="8">
        <v>0.55000000000000004</v>
      </c>
      <c r="R7705" s="8">
        <v>67.650000000000006</v>
      </c>
      <c r="S7705" s="8">
        <v>20.9</v>
      </c>
      <c r="T7705" s="8">
        <v>46.75</v>
      </c>
      <c r="U7705">
        <v>0</v>
      </c>
      <c r="V7705" s="8">
        <v>0</v>
      </c>
      <c r="W7705" s="8">
        <v>0</v>
      </c>
      <c r="X7705" s="8">
        <v>46.75</v>
      </c>
    </row>
    <row r="7706" spans="1:24" x14ac:dyDescent="0.25">
      <c r="A7706" t="s">
        <v>8032</v>
      </c>
      <c r="B7706" s="1">
        <v>45857</v>
      </c>
      <c r="C7706" t="s">
        <v>238</v>
      </c>
      <c r="D7706" t="s">
        <v>239</v>
      </c>
      <c r="E7706" t="s">
        <v>27</v>
      </c>
      <c r="F7706" t="s">
        <v>37</v>
      </c>
      <c r="G7706" t="s">
        <v>29</v>
      </c>
      <c r="H7706" t="s">
        <v>30</v>
      </c>
      <c r="I7706" t="s">
        <v>99</v>
      </c>
      <c r="J7706" t="s">
        <v>100</v>
      </c>
      <c r="K7706" t="s">
        <v>49</v>
      </c>
      <c r="L7706" s="8">
        <v>3.8</v>
      </c>
      <c r="M7706" s="8">
        <v>2.6</v>
      </c>
      <c r="N7706">
        <v>23</v>
      </c>
      <c r="O7706" s="8">
        <v>87.4</v>
      </c>
      <c r="P7706" s="14">
        <v>1.12E-2</v>
      </c>
      <c r="Q7706" s="8">
        <v>0.98</v>
      </c>
      <c r="R7706" s="8">
        <v>86.42</v>
      </c>
      <c r="S7706" s="8">
        <v>59.8</v>
      </c>
      <c r="T7706" s="8">
        <v>26.62</v>
      </c>
      <c r="U7706">
        <v>0</v>
      </c>
      <c r="V7706" s="8">
        <v>0</v>
      </c>
      <c r="W7706" s="8">
        <v>0</v>
      </c>
      <c r="X7706" s="8">
        <v>26.62</v>
      </c>
    </row>
    <row r="7707" spans="1:24" x14ac:dyDescent="0.25">
      <c r="A7707" t="s">
        <v>8033</v>
      </c>
      <c r="B7707" s="1">
        <v>46094</v>
      </c>
      <c r="C7707" t="s">
        <v>758</v>
      </c>
      <c r="D7707" t="s">
        <v>759</v>
      </c>
      <c r="E7707" t="s">
        <v>27</v>
      </c>
      <c r="F7707" t="s">
        <v>37</v>
      </c>
      <c r="G7707" t="s">
        <v>29</v>
      </c>
      <c r="H7707" t="s">
        <v>30</v>
      </c>
      <c r="I7707" t="s">
        <v>112</v>
      </c>
      <c r="J7707" t="s">
        <v>113</v>
      </c>
      <c r="K7707" t="s">
        <v>42</v>
      </c>
      <c r="L7707" s="8">
        <v>8.5</v>
      </c>
      <c r="M7707" s="8">
        <v>2.8</v>
      </c>
      <c r="N7707">
        <v>15</v>
      </c>
      <c r="O7707" s="8">
        <v>127.5</v>
      </c>
      <c r="P7707" s="14">
        <v>4.7999999999999996E-3</v>
      </c>
      <c r="Q7707" s="8">
        <v>0.61</v>
      </c>
      <c r="R7707" s="8">
        <v>126.89</v>
      </c>
      <c r="S7707" s="8">
        <v>42</v>
      </c>
      <c r="T7707" s="8">
        <v>84.89</v>
      </c>
      <c r="U7707">
        <v>0</v>
      </c>
      <c r="V7707" s="8">
        <v>0</v>
      </c>
      <c r="W7707" s="8">
        <v>0</v>
      </c>
      <c r="X7707" s="8">
        <v>84.89</v>
      </c>
    </row>
    <row r="7708" spans="1:24" x14ac:dyDescent="0.25">
      <c r="A7708" t="s">
        <v>8034</v>
      </c>
      <c r="B7708" s="1">
        <v>45862</v>
      </c>
      <c r="C7708" t="s">
        <v>403</v>
      </c>
      <c r="D7708" t="s">
        <v>404</v>
      </c>
      <c r="E7708" t="s">
        <v>53</v>
      </c>
      <c r="F7708" t="s">
        <v>37</v>
      </c>
      <c r="G7708" t="s">
        <v>55</v>
      </c>
      <c r="H7708" t="s">
        <v>56</v>
      </c>
      <c r="I7708" t="s">
        <v>130</v>
      </c>
      <c r="J7708" t="s">
        <v>131</v>
      </c>
      <c r="K7708" t="s">
        <v>42</v>
      </c>
      <c r="L7708" s="8">
        <v>4.8</v>
      </c>
      <c r="M7708" s="8">
        <v>1.4</v>
      </c>
      <c r="N7708">
        <v>53</v>
      </c>
      <c r="O7708" s="8">
        <v>254.4</v>
      </c>
      <c r="P7708" s="14">
        <v>8.3999999999999995E-3</v>
      </c>
      <c r="Q7708" s="8">
        <v>2.14</v>
      </c>
      <c r="R7708" s="8">
        <v>252.26</v>
      </c>
      <c r="S7708" s="8">
        <v>74.2</v>
      </c>
      <c r="T7708" s="8">
        <v>178.06</v>
      </c>
      <c r="U7708">
        <v>0</v>
      </c>
      <c r="V7708" s="8">
        <v>0</v>
      </c>
      <c r="W7708" s="8">
        <v>0</v>
      </c>
      <c r="X7708" s="8">
        <v>178.06</v>
      </c>
    </row>
    <row r="7709" spans="1:24" x14ac:dyDescent="0.25">
      <c r="A7709" t="s">
        <v>8035</v>
      </c>
      <c r="B7709" s="1">
        <v>45786</v>
      </c>
      <c r="C7709" t="s">
        <v>168</v>
      </c>
      <c r="D7709" t="s">
        <v>169</v>
      </c>
      <c r="E7709" t="s">
        <v>63</v>
      </c>
      <c r="F7709" t="s">
        <v>46</v>
      </c>
      <c r="G7709" t="s">
        <v>64</v>
      </c>
      <c r="H7709" t="s">
        <v>65</v>
      </c>
      <c r="I7709" t="s">
        <v>40</v>
      </c>
      <c r="J7709" t="s">
        <v>41</v>
      </c>
      <c r="K7709" t="s">
        <v>42</v>
      </c>
      <c r="L7709" s="8">
        <v>14.5</v>
      </c>
      <c r="M7709" s="8">
        <v>4.2</v>
      </c>
      <c r="N7709">
        <v>7</v>
      </c>
      <c r="O7709" s="8">
        <v>101.5</v>
      </c>
      <c r="P7709" s="14">
        <v>0.13669999999999999</v>
      </c>
      <c r="Q7709" s="8">
        <v>13.88</v>
      </c>
      <c r="R7709" s="8">
        <v>87.62</v>
      </c>
      <c r="S7709" s="8">
        <v>29.4</v>
      </c>
      <c r="T7709" s="8">
        <v>58.22</v>
      </c>
      <c r="U7709">
        <v>1</v>
      </c>
      <c r="V7709" s="8">
        <v>12.52</v>
      </c>
      <c r="W7709" s="8">
        <v>4.7</v>
      </c>
      <c r="X7709" s="8">
        <v>53.52</v>
      </c>
    </row>
    <row r="7710" spans="1:24" x14ac:dyDescent="0.25">
      <c r="A7710" t="s">
        <v>8036</v>
      </c>
      <c r="B7710" s="1">
        <v>45475</v>
      </c>
      <c r="C7710" t="s">
        <v>288</v>
      </c>
      <c r="D7710" t="s">
        <v>289</v>
      </c>
      <c r="E7710" t="s">
        <v>27</v>
      </c>
      <c r="F7710" t="s">
        <v>46</v>
      </c>
      <c r="G7710" t="s">
        <v>38</v>
      </c>
      <c r="H7710" t="s">
        <v>39</v>
      </c>
      <c r="I7710" t="s">
        <v>117</v>
      </c>
      <c r="J7710" t="s">
        <v>118</v>
      </c>
      <c r="K7710" t="s">
        <v>59</v>
      </c>
      <c r="L7710" s="8">
        <v>6</v>
      </c>
      <c r="M7710" s="8">
        <v>4.2</v>
      </c>
      <c r="N7710">
        <v>40</v>
      </c>
      <c r="O7710" s="8">
        <v>240</v>
      </c>
      <c r="P7710" s="14">
        <v>0.1928</v>
      </c>
      <c r="Q7710" s="8">
        <v>46.27</v>
      </c>
      <c r="R7710" s="8">
        <v>193.73</v>
      </c>
      <c r="S7710" s="8">
        <v>168</v>
      </c>
      <c r="T7710" s="8">
        <v>25.73</v>
      </c>
      <c r="U7710">
        <v>0</v>
      </c>
      <c r="V7710" s="8">
        <v>0</v>
      </c>
      <c r="W7710" s="8">
        <v>0</v>
      </c>
      <c r="X7710" s="8">
        <v>25.73</v>
      </c>
    </row>
    <row r="7711" spans="1:24" x14ac:dyDescent="0.25">
      <c r="A7711" t="s">
        <v>8037</v>
      </c>
      <c r="B7711" s="1">
        <v>45671</v>
      </c>
      <c r="C7711" t="s">
        <v>232</v>
      </c>
      <c r="D7711" t="s">
        <v>233</v>
      </c>
      <c r="E7711" t="s">
        <v>27</v>
      </c>
      <c r="F7711" t="s">
        <v>89</v>
      </c>
      <c r="G7711" t="s">
        <v>29</v>
      </c>
      <c r="H7711" t="s">
        <v>30</v>
      </c>
      <c r="I7711" t="s">
        <v>84</v>
      </c>
      <c r="J7711" t="s">
        <v>85</v>
      </c>
      <c r="K7711" t="s">
        <v>42</v>
      </c>
      <c r="L7711" s="8">
        <v>9.9</v>
      </c>
      <c r="M7711" s="8">
        <v>3.1</v>
      </c>
      <c r="N7711">
        <v>189</v>
      </c>
      <c r="O7711" s="8">
        <v>1871.1</v>
      </c>
      <c r="P7711" s="14">
        <v>0.15390000000000001</v>
      </c>
      <c r="Q7711" s="8">
        <v>287.95999999999998</v>
      </c>
      <c r="R7711" s="8">
        <v>1583.14</v>
      </c>
      <c r="S7711" s="8">
        <v>585.9</v>
      </c>
      <c r="T7711" s="8">
        <v>997.24</v>
      </c>
      <c r="U7711">
        <v>0</v>
      </c>
      <c r="V7711" s="8">
        <v>0</v>
      </c>
      <c r="W7711" s="8">
        <v>0</v>
      </c>
      <c r="X7711" s="8">
        <v>997.24</v>
      </c>
    </row>
    <row r="7712" spans="1:24" x14ac:dyDescent="0.25">
      <c r="A7712" t="s">
        <v>8038</v>
      </c>
      <c r="B7712" s="1">
        <v>45864</v>
      </c>
      <c r="C7712" t="s">
        <v>244</v>
      </c>
      <c r="D7712" t="s">
        <v>245</v>
      </c>
      <c r="E7712" t="s">
        <v>53</v>
      </c>
      <c r="F7712" t="s">
        <v>46</v>
      </c>
      <c r="G7712" t="s">
        <v>55</v>
      </c>
      <c r="H7712" t="s">
        <v>56</v>
      </c>
      <c r="I7712" t="s">
        <v>185</v>
      </c>
      <c r="J7712" t="s">
        <v>186</v>
      </c>
      <c r="K7712" t="s">
        <v>59</v>
      </c>
      <c r="L7712" s="8">
        <v>4.9000000000000004</v>
      </c>
      <c r="M7712" s="8">
        <v>3.1</v>
      </c>
      <c r="N7712">
        <v>17</v>
      </c>
      <c r="O7712" s="8">
        <v>83.3</v>
      </c>
      <c r="P7712" s="14">
        <v>0.21249999999999999</v>
      </c>
      <c r="Q7712" s="8">
        <v>17.7</v>
      </c>
      <c r="R7712" s="8">
        <v>65.599999999999994</v>
      </c>
      <c r="S7712" s="8">
        <v>52.7</v>
      </c>
      <c r="T7712" s="8">
        <v>12.9</v>
      </c>
      <c r="U7712">
        <v>0</v>
      </c>
      <c r="V7712" s="8">
        <v>0</v>
      </c>
      <c r="W7712" s="8">
        <v>0</v>
      </c>
      <c r="X7712" s="8">
        <v>12.9</v>
      </c>
    </row>
    <row r="7713" spans="1:24" x14ac:dyDescent="0.25">
      <c r="A7713" t="s">
        <v>8039</v>
      </c>
      <c r="B7713" s="1">
        <v>45860</v>
      </c>
      <c r="C7713" t="s">
        <v>371</v>
      </c>
      <c r="D7713" t="s">
        <v>372</v>
      </c>
      <c r="E7713" t="s">
        <v>63</v>
      </c>
      <c r="F7713" t="s">
        <v>54</v>
      </c>
      <c r="G7713" t="s">
        <v>64</v>
      </c>
      <c r="H7713" t="s">
        <v>65</v>
      </c>
      <c r="I7713" t="s">
        <v>40</v>
      </c>
      <c r="J7713" t="s">
        <v>41</v>
      </c>
      <c r="K7713" t="s">
        <v>42</v>
      </c>
      <c r="L7713" s="8">
        <v>14.5</v>
      </c>
      <c r="M7713" s="8">
        <v>4.2</v>
      </c>
      <c r="N7713">
        <v>28</v>
      </c>
      <c r="O7713" s="8">
        <v>406</v>
      </c>
      <c r="P7713" s="14">
        <v>2.0799999999999999E-2</v>
      </c>
      <c r="Q7713" s="8">
        <v>8.44</v>
      </c>
      <c r="R7713" s="8">
        <v>397.56</v>
      </c>
      <c r="S7713" s="8">
        <v>117.6</v>
      </c>
      <c r="T7713" s="8">
        <v>279.95999999999998</v>
      </c>
      <c r="U7713">
        <v>0</v>
      </c>
      <c r="V7713" s="8">
        <v>0</v>
      </c>
      <c r="W7713" s="8">
        <v>0</v>
      </c>
      <c r="X7713" s="8">
        <v>279.95999999999998</v>
      </c>
    </row>
    <row r="7714" spans="1:24" x14ac:dyDescent="0.25">
      <c r="A7714" t="s">
        <v>8040</v>
      </c>
      <c r="B7714" s="1">
        <v>45787</v>
      </c>
      <c r="C7714" t="s">
        <v>51</v>
      </c>
      <c r="D7714" t="s">
        <v>52</v>
      </c>
      <c r="E7714" t="s">
        <v>53</v>
      </c>
      <c r="F7714" t="s">
        <v>54</v>
      </c>
      <c r="G7714" t="s">
        <v>55</v>
      </c>
      <c r="H7714" t="s">
        <v>56</v>
      </c>
      <c r="I7714" t="s">
        <v>31</v>
      </c>
      <c r="J7714" t="s">
        <v>32</v>
      </c>
      <c r="K7714" t="s">
        <v>33</v>
      </c>
      <c r="L7714" s="8">
        <v>5.8</v>
      </c>
      <c r="M7714" s="8">
        <v>2.7</v>
      </c>
      <c r="N7714">
        <v>185</v>
      </c>
      <c r="O7714" s="8">
        <v>1073</v>
      </c>
      <c r="P7714" s="14">
        <v>0.42159999999999997</v>
      </c>
      <c r="Q7714" s="8">
        <v>452.38</v>
      </c>
      <c r="R7714" s="8">
        <v>620.62</v>
      </c>
      <c r="S7714" s="8">
        <v>499.5</v>
      </c>
      <c r="T7714" s="8">
        <v>121.12</v>
      </c>
      <c r="U7714">
        <v>0</v>
      </c>
      <c r="V7714" s="8">
        <v>0</v>
      </c>
      <c r="W7714" s="8">
        <v>0</v>
      </c>
      <c r="X7714" s="8">
        <v>121.12</v>
      </c>
    </row>
    <row r="7715" spans="1:24" x14ac:dyDescent="0.25">
      <c r="A7715" t="s">
        <v>8041</v>
      </c>
      <c r="B7715" s="1">
        <v>45551</v>
      </c>
      <c r="C7715" t="s">
        <v>133</v>
      </c>
      <c r="D7715" t="s">
        <v>134</v>
      </c>
      <c r="E7715" t="s">
        <v>27</v>
      </c>
      <c r="F7715" t="s">
        <v>54</v>
      </c>
      <c r="G7715" t="s">
        <v>38</v>
      </c>
      <c r="H7715" t="s">
        <v>39</v>
      </c>
      <c r="I7715" t="s">
        <v>122</v>
      </c>
      <c r="J7715" t="s">
        <v>123</v>
      </c>
      <c r="K7715" t="s">
        <v>59</v>
      </c>
      <c r="L7715" s="8">
        <v>5.5</v>
      </c>
      <c r="M7715" s="8">
        <v>3.8</v>
      </c>
      <c r="N7715">
        <v>26</v>
      </c>
      <c r="O7715" s="8">
        <v>143</v>
      </c>
      <c r="P7715" s="14">
        <v>1.03E-2</v>
      </c>
      <c r="Q7715" s="8">
        <v>1.47</v>
      </c>
      <c r="R7715" s="8">
        <v>141.53</v>
      </c>
      <c r="S7715" s="8">
        <v>98.8</v>
      </c>
      <c r="T7715" s="8">
        <v>42.73</v>
      </c>
      <c r="U7715">
        <v>0</v>
      </c>
      <c r="V7715" s="8">
        <v>0</v>
      </c>
      <c r="W7715" s="8">
        <v>0</v>
      </c>
      <c r="X7715" s="8">
        <v>42.73</v>
      </c>
    </row>
    <row r="7716" spans="1:24" x14ac:dyDescent="0.25">
      <c r="A7716" t="s">
        <v>8042</v>
      </c>
      <c r="B7716" s="1">
        <v>45606</v>
      </c>
      <c r="C7716" t="s">
        <v>211</v>
      </c>
      <c r="D7716" t="s">
        <v>212</v>
      </c>
      <c r="E7716" t="s">
        <v>27</v>
      </c>
      <c r="F7716" t="s">
        <v>37</v>
      </c>
      <c r="G7716" t="s">
        <v>38</v>
      </c>
      <c r="H7716" t="s">
        <v>39</v>
      </c>
      <c r="I7716" t="s">
        <v>84</v>
      </c>
      <c r="J7716" t="s">
        <v>85</v>
      </c>
      <c r="K7716" t="s">
        <v>42</v>
      </c>
      <c r="L7716" s="8">
        <v>9.9</v>
      </c>
      <c r="M7716" s="8">
        <v>3.1</v>
      </c>
      <c r="N7716">
        <v>91</v>
      </c>
      <c r="O7716" s="8">
        <v>900.9</v>
      </c>
      <c r="P7716" s="14">
        <v>7.7000000000000002E-3</v>
      </c>
      <c r="Q7716" s="8">
        <v>6.94</v>
      </c>
      <c r="R7716" s="8">
        <v>893.96</v>
      </c>
      <c r="S7716" s="8">
        <v>282.10000000000002</v>
      </c>
      <c r="T7716" s="8">
        <v>611.86</v>
      </c>
      <c r="U7716">
        <v>0</v>
      </c>
      <c r="V7716" s="8">
        <v>0</v>
      </c>
      <c r="W7716" s="8">
        <v>0</v>
      </c>
      <c r="X7716" s="8">
        <v>611.86</v>
      </c>
    </row>
    <row r="7717" spans="1:24" x14ac:dyDescent="0.25">
      <c r="A7717" t="s">
        <v>8043</v>
      </c>
      <c r="B7717" s="1">
        <v>45883</v>
      </c>
      <c r="C7717" t="s">
        <v>115</v>
      </c>
      <c r="D7717" t="s">
        <v>116</v>
      </c>
      <c r="E7717" t="s">
        <v>27</v>
      </c>
      <c r="F7717" t="s">
        <v>54</v>
      </c>
      <c r="G7717" t="s">
        <v>38</v>
      </c>
      <c r="H7717" t="s">
        <v>39</v>
      </c>
      <c r="I7717" t="s">
        <v>57</v>
      </c>
      <c r="J7717" t="s">
        <v>58</v>
      </c>
      <c r="K7717" t="s">
        <v>59</v>
      </c>
      <c r="L7717" s="8">
        <v>10.5</v>
      </c>
      <c r="M7717" s="8">
        <v>7.5</v>
      </c>
      <c r="N7717">
        <v>52</v>
      </c>
      <c r="O7717" s="8">
        <v>546</v>
      </c>
      <c r="P7717" s="14">
        <v>2.8500000000000001E-2</v>
      </c>
      <c r="Q7717" s="8">
        <v>15.56</v>
      </c>
      <c r="R7717" s="8">
        <v>530.44000000000005</v>
      </c>
      <c r="S7717" s="8">
        <v>390</v>
      </c>
      <c r="T7717" s="8">
        <v>140.44</v>
      </c>
      <c r="U7717">
        <v>0</v>
      </c>
      <c r="V7717" s="8">
        <v>0</v>
      </c>
      <c r="W7717" s="8">
        <v>0</v>
      </c>
      <c r="X7717" s="8">
        <v>140.44</v>
      </c>
    </row>
    <row r="7718" spans="1:24" x14ac:dyDescent="0.25">
      <c r="A7718" t="s">
        <v>8044</v>
      </c>
      <c r="B7718" s="1">
        <v>45644</v>
      </c>
      <c r="C7718" t="s">
        <v>315</v>
      </c>
      <c r="D7718" t="s">
        <v>316</v>
      </c>
      <c r="E7718" t="s">
        <v>27</v>
      </c>
      <c r="F7718" t="s">
        <v>46</v>
      </c>
      <c r="G7718" t="s">
        <v>38</v>
      </c>
      <c r="H7718" t="s">
        <v>39</v>
      </c>
      <c r="I7718" t="s">
        <v>185</v>
      </c>
      <c r="J7718" t="s">
        <v>186</v>
      </c>
      <c r="K7718" t="s">
        <v>59</v>
      </c>
      <c r="L7718" s="8">
        <v>4.9000000000000004</v>
      </c>
      <c r="M7718" s="8">
        <v>3.1</v>
      </c>
      <c r="N7718">
        <v>30</v>
      </c>
      <c r="O7718" s="8">
        <v>147</v>
      </c>
      <c r="P7718" s="14">
        <v>0.1096</v>
      </c>
      <c r="Q7718" s="8">
        <v>16.11</v>
      </c>
      <c r="R7718" s="8">
        <v>130.88999999999999</v>
      </c>
      <c r="S7718" s="8">
        <v>93</v>
      </c>
      <c r="T7718" s="8">
        <v>37.89</v>
      </c>
      <c r="U7718">
        <v>0</v>
      </c>
      <c r="V7718" s="8">
        <v>0</v>
      </c>
      <c r="W7718" s="8">
        <v>0</v>
      </c>
      <c r="X7718" s="8">
        <v>37.89</v>
      </c>
    </row>
    <row r="7719" spans="1:24" x14ac:dyDescent="0.25">
      <c r="A7719" t="s">
        <v>8045</v>
      </c>
      <c r="B7719" s="1">
        <v>46084</v>
      </c>
      <c r="C7719" t="s">
        <v>501</v>
      </c>
      <c r="D7719" t="s">
        <v>502</v>
      </c>
      <c r="E7719" t="s">
        <v>27</v>
      </c>
      <c r="F7719" t="s">
        <v>37</v>
      </c>
      <c r="G7719" t="s">
        <v>29</v>
      </c>
      <c r="H7719" t="s">
        <v>30</v>
      </c>
      <c r="I7719" t="s">
        <v>156</v>
      </c>
      <c r="J7719" t="s">
        <v>157</v>
      </c>
      <c r="K7719" t="s">
        <v>42</v>
      </c>
      <c r="L7719" s="8">
        <v>6.2</v>
      </c>
      <c r="M7719" s="8">
        <v>1.9</v>
      </c>
      <c r="N7719">
        <v>8</v>
      </c>
      <c r="O7719" s="8">
        <v>49.6</v>
      </c>
      <c r="P7719" s="14">
        <v>1.9099999999999999E-2</v>
      </c>
      <c r="Q7719" s="8">
        <v>0.95</v>
      </c>
      <c r="R7719" s="8">
        <v>48.65</v>
      </c>
      <c r="S7719" s="8">
        <v>15.2</v>
      </c>
      <c r="T7719" s="8">
        <v>33.450000000000003</v>
      </c>
      <c r="U7719">
        <v>0</v>
      </c>
      <c r="V7719" s="8">
        <v>0</v>
      </c>
      <c r="W7719" s="8">
        <v>0</v>
      </c>
      <c r="X7719" s="8">
        <v>33.450000000000003</v>
      </c>
    </row>
    <row r="7720" spans="1:24" x14ac:dyDescent="0.25">
      <c r="A7720" t="s">
        <v>8046</v>
      </c>
      <c r="B7720" s="1">
        <v>46014</v>
      </c>
      <c r="C7720" t="s">
        <v>455</v>
      </c>
      <c r="D7720" t="s">
        <v>456</v>
      </c>
      <c r="E7720" t="s">
        <v>71</v>
      </c>
      <c r="F7720" t="s">
        <v>89</v>
      </c>
      <c r="G7720" t="s">
        <v>165</v>
      </c>
      <c r="H7720" t="s">
        <v>166</v>
      </c>
      <c r="I7720" t="s">
        <v>130</v>
      </c>
      <c r="J7720" t="s">
        <v>131</v>
      </c>
      <c r="K7720" t="s">
        <v>42</v>
      </c>
      <c r="L7720" s="8">
        <v>4.8</v>
      </c>
      <c r="M7720" s="8">
        <v>1.4</v>
      </c>
      <c r="N7720">
        <v>277</v>
      </c>
      <c r="O7720" s="8">
        <v>1329.6</v>
      </c>
      <c r="P7720" s="14">
        <v>9.6699999999999994E-2</v>
      </c>
      <c r="Q7720" s="8">
        <v>128.57</v>
      </c>
      <c r="R7720" s="8">
        <v>1201.03</v>
      </c>
      <c r="S7720" s="8">
        <v>387.8</v>
      </c>
      <c r="T7720" s="8">
        <v>813.23</v>
      </c>
      <c r="U7720">
        <v>0</v>
      </c>
      <c r="V7720" s="8">
        <v>0</v>
      </c>
      <c r="W7720" s="8">
        <v>0</v>
      </c>
      <c r="X7720" s="8">
        <v>813.23</v>
      </c>
    </row>
    <row r="7721" spans="1:24" x14ac:dyDescent="0.25">
      <c r="A7721" t="s">
        <v>8047</v>
      </c>
      <c r="B7721" s="1">
        <v>45699</v>
      </c>
      <c r="C7721" t="s">
        <v>609</v>
      </c>
      <c r="D7721" t="s">
        <v>610</v>
      </c>
      <c r="E7721" t="s">
        <v>63</v>
      </c>
      <c r="F7721" t="s">
        <v>37</v>
      </c>
      <c r="G7721" t="s">
        <v>64</v>
      </c>
      <c r="H7721" t="s">
        <v>65</v>
      </c>
      <c r="I7721" t="s">
        <v>112</v>
      </c>
      <c r="J7721" t="s">
        <v>113</v>
      </c>
      <c r="K7721" t="s">
        <v>42</v>
      </c>
      <c r="L7721" s="8">
        <v>8.5</v>
      </c>
      <c r="M7721" s="8">
        <v>2.8</v>
      </c>
      <c r="N7721">
        <v>13</v>
      </c>
      <c r="O7721" s="8">
        <v>110.5</v>
      </c>
      <c r="P7721" s="14">
        <v>4.07E-2</v>
      </c>
      <c r="Q7721" s="8">
        <v>4.5</v>
      </c>
      <c r="R7721" s="8">
        <v>106</v>
      </c>
      <c r="S7721" s="8">
        <v>36.4</v>
      </c>
      <c r="T7721" s="8">
        <v>69.599999999999994</v>
      </c>
      <c r="U7721">
        <v>0</v>
      </c>
      <c r="V7721" s="8">
        <v>0</v>
      </c>
      <c r="W7721" s="8">
        <v>0</v>
      </c>
      <c r="X7721" s="8">
        <v>69.599999999999994</v>
      </c>
    </row>
    <row r="7722" spans="1:24" x14ac:dyDescent="0.25">
      <c r="A7722" t="s">
        <v>8048</v>
      </c>
      <c r="B7722" s="1">
        <v>46045</v>
      </c>
      <c r="C7722" t="s">
        <v>91</v>
      </c>
      <c r="D7722" t="s">
        <v>92</v>
      </c>
      <c r="E7722" t="s">
        <v>27</v>
      </c>
      <c r="F7722" t="s">
        <v>37</v>
      </c>
      <c r="G7722" t="s">
        <v>29</v>
      </c>
      <c r="H7722" t="s">
        <v>30</v>
      </c>
      <c r="I7722" t="s">
        <v>66</v>
      </c>
      <c r="J7722" t="s">
        <v>67</v>
      </c>
      <c r="K7722" t="s">
        <v>33</v>
      </c>
      <c r="L7722" s="8">
        <v>4.5</v>
      </c>
      <c r="M7722" s="8">
        <v>2.1</v>
      </c>
      <c r="N7722">
        <v>10</v>
      </c>
      <c r="O7722" s="8">
        <v>45</v>
      </c>
      <c r="P7722" s="14">
        <v>1.2500000000000001E-2</v>
      </c>
      <c r="Q7722" s="8">
        <v>0.56000000000000005</v>
      </c>
      <c r="R7722" s="8">
        <v>44.44</v>
      </c>
      <c r="S7722" s="8">
        <v>21</v>
      </c>
      <c r="T7722" s="8">
        <v>23.44</v>
      </c>
      <c r="U7722">
        <v>0</v>
      </c>
      <c r="V7722" s="8">
        <v>0</v>
      </c>
      <c r="W7722" s="8">
        <v>0</v>
      </c>
      <c r="X7722" s="8">
        <v>23.44</v>
      </c>
    </row>
    <row r="7723" spans="1:24" x14ac:dyDescent="0.25">
      <c r="A7723" t="s">
        <v>8049</v>
      </c>
      <c r="B7723" s="1">
        <v>45433</v>
      </c>
      <c r="C7723" t="s">
        <v>238</v>
      </c>
      <c r="D7723" t="s">
        <v>239</v>
      </c>
      <c r="E7723" t="s">
        <v>27</v>
      </c>
      <c r="F7723" t="s">
        <v>37</v>
      </c>
      <c r="G7723" t="s">
        <v>38</v>
      </c>
      <c r="H7723" t="s">
        <v>39</v>
      </c>
      <c r="I7723" t="s">
        <v>47</v>
      </c>
      <c r="J7723" t="s">
        <v>48</v>
      </c>
      <c r="K7723" t="s">
        <v>49</v>
      </c>
      <c r="L7723" s="8">
        <v>5</v>
      </c>
      <c r="M7723" s="8">
        <v>3.2</v>
      </c>
      <c r="N7723">
        <v>1</v>
      </c>
      <c r="O7723" s="8">
        <v>5</v>
      </c>
      <c r="P7723" s="14">
        <v>8.2000000000000007E-3</v>
      </c>
      <c r="Q7723" s="8">
        <v>0.04</v>
      </c>
      <c r="R7723" s="8">
        <v>4.96</v>
      </c>
      <c r="S7723" s="8">
        <v>3.2</v>
      </c>
      <c r="T7723" s="8">
        <v>1.76</v>
      </c>
      <c r="U7723">
        <v>0</v>
      </c>
      <c r="V7723" s="8">
        <v>0</v>
      </c>
      <c r="W7723" s="8">
        <v>0</v>
      </c>
      <c r="X7723" s="8">
        <v>1.76</v>
      </c>
    </row>
    <row r="7724" spans="1:24" x14ac:dyDescent="0.25">
      <c r="A7724" t="s">
        <v>8050</v>
      </c>
      <c r="B7724" s="1">
        <v>46167</v>
      </c>
      <c r="C7724" t="s">
        <v>337</v>
      </c>
      <c r="D7724" t="s">
        <v>338</v>
      </c>
      <c r="E7724" t="s">
        <v>27</v>
      </c>
      <c r="F7724" t="s">
        <v>54</v>
      </c>
      <c r="G7724" t="s">
        <v>29</v>
      </c>
      <c r="H7724" t="s">
        <v>30</v>
      </c>
      <c r="I7724" t="s">
        <v>130</v>
      </c>
      <c r="J7724" t="s">
        <v>131</v>
      </c>
      <c r="K7724" t="s">
        <v>42</v>
      </c>
      <c r="L7724" s="8">
        <v>4.8</v>
      </c>
      <c r="M7724" s="8">
        <v>1.4</v>
      </c>
      <c r="N7724">
        <v>12</v>
      </c>
      <c r="O7724" s="8">
        <v>57.6</v>
      </c>
      <c r="P7724" s="14">
        <v>4.4999999999999997E-3</v>
      </c>
      <c r="Q7724" s="8">
        <v>0.26</v>
      </c>
      <c r="R7724" s="8">
        <v>57.34</v>
      </c>
      <c r="S7724" s="8">
        <v>16.8</v>
      </c>
      <c r="T7724" s="8">
        <v>40.54</v>
      </c>
      <c r="U7724">
        <v>0</v>
      </c>
      <c r="V7724" s="8">
        <v>0</v>
      </c>
      <c r="W7724" s="8">
        <v>0</v>
      </c>
      <c r="X7724" s="8">
        <v>40.54</v>
      </c>
    </row>
    <row r="7725" spans="1:24" x14ac:dyDescent="0.25">
      <c r="A7725" t="s">
        <v>8051</v>
      </c>
      <c r="B7725" s="1">
        <v>46176</v>
      </c>
      <c r="C7725" t="s">
        <v>25</v>
      </c>
      <c r="D7725" t="s">
        <v>26</v>
      </c>
      <c r="E7725" t="s">
        <v>27</v>
      </c>
      <c r="F7725" t="s">
        <v>28</v>
      </c>
      <c r="G7725" t="s">
        <v>29</v>
      </c>
      <c r="H7725" t="s">
        <v>30</v>
      </c>
      <c r="I7725" t="s">
        <v>31</v>
      </c>
      <c r="J7725" t="s">
        <v>32</v>
      </c>
      <c r="K7725" t="s">
        <v>33</v>
      </c>
      <c r="L7725" s="8">
        <v>5.8</v>
      </c>
      <c r="M7725" s="8">
        <v>2.7</v>
      </c>
      <c r="N7725">
        <v>117</v>
      </c>
      <c r="O7725" s="8">
        <v>678.6</v>
      </c>
      <c r="P7725" s="14">
        <v>6.2300000000000001E-2</v>
      </c>
      <c r="Q7725" s="8">
        <v>42.28</v>
      </c>
      <c r="R7725" s="8">
        <v>636.32000000000005</v>
      </c>
      <c r="S7725" s="8">
        <v>315.89999999999998</v>
      </c>
      <c r="T7725" s="8">
        <v>320.42</v>
      </c>
      <c r="U7725">
        <v>0</v>
      </c>
      <c r="V7725" s="8">
        <v>0</v>
      </c>
      <c r="W7725" s="8">
        <v>0</v>
      </c>
      <c r="X7725" s="8">
        <v>320.42</v>
      </c>
    </row>
    <row r="7726" spans="1:24" x14ac:dyDescent="0.25">
      <c r="A7726" t="s">
        <v>8052</v>
      </c>
      <c r="B7726" s="1">
        <v>45967</v>
      </c>
      <c r="C7726" t="s">
        <v>325</v>
      </c>
      <c r="D7726" t="s">
        <v>326</v>
      </c>
      <c r="E7726" t="s">
        <v>27</v>
      </c>
      <c r="F7726" t="s">
        <v>37</v>
      </c>
      <c r="G7726" t="s">
        <v>29</v>
      </c>
      <c r="H7726" t="s">
        <v>30</v>
      </c>
      <c r="I7726" t="s">
        <v>144</v>
      </c>
      <c r="J7726" t="s">
        <v>145</v>
      </c>
      <c r="K7726" t="s">
        <v>33</v>
      </c>
      <c r="L7726" s="8">
        <v>12</v>
      </c>
      <c r="M7726" s="8">
        <v>6.5</v>
      </c>
      <c r="N7726">
        <v>60</v>
      </c>
      <c r="O7726" s="8">
        <v>720</v>
      </c>
      <c r="P7726" s="14">
        <v>8.3000000000000001E-3</v>
      </c>
      <c r="Q7726" s="8">
        <v>5.98</v>
      </c>
      <c r="R7726" s="8">
        <v>714.02</v>
      </c>
      <c r="S7726" s="8">
        <v>390</v>
      </c>
      <c r="T7726" s="8">
        <v>324.02</v>
      </c>
      <c r="U7726">
        <v>0</v>
      </c>
      <c r="V7726" s="8">
        <v>0</v>
      </c>
      <c r="W7726" s="8">
        <v>0</v>
      </c>
      <c r="X7726" s="8">
        <v>324.02</v>
      </c>
    </row>
    <row r="7727" spans="1:24" x14ac:dyDescent="0.25">
      <c r="A7727" t="s">
        <v>8053</v>
      </c>
      <c r="B7727" s="1">
        <v>45413</v>
      </c>
      <c r="C7727" t="s">
        <v>475</v>
      </c>
      <c r="D7727" t="s">
        <v>476</v>
      </c>
      <c r="E7727" t="s">
        <v>63</v>
      </c>
      <c r="F7727" t="s">
        <v>37</v>
      </c>
      <c r="G7727" t="s">
        <v>79</v>
      </c>
      <c r="H7727" t="s">
        <v>80</v>
      </c>
      <c r="I7727" t="s">
        <v>104</v>
      </c>
      <c r="J7727" t="s">
        <v>105</v>
      </c>
      <c r="K7727" t="s">
        <v>49</v>
      </c>
      <c r="L7727" s="8">
        <v>4.2</v>
      </c>
      <c r="M7727" s="8">
        <v>2.8</v>
      </c>
      <c r="N7727">
        <v>21</v>
      </c>
      <c r="O7727" s="8">
        <v>88.2</v>
      </c>
      <c r="P7727" s="14">
        <v>1.2999999999999999E-3</v>
      </c>
      <c r="Q7727" s="8">
        <v>0.11</v>
      </c>
      <c r="R7727" s="8">
        <v>88.09</v>
      </c>
      <c r="S7727" s="8">
        <v>58.8</v>
      </c>
      <c r="T7727" s="8">
        <v>29.29</v>
      </c>
      <c r="U7727">
        <v>0</v>
      </c>
      <c r="V7727" s="8">
        <v>0</v>
      </c>
      <c r="W7727" s="8">
        <v>0</v>
      </c>
      <c r="X7727" s="8">
        <v>29.29</v>
      </c>
    </row>
    <row r="7728" spans="1:24" x14ac:dyDescent="0.25">
      <c r="A7728" t="s">
        <v>8054</v>
      </c>
      <c r="B7728" s="1">
        <v>46057</v>
      </c>
      <c r="C7728" t="s">
        <v>91</v>
      </c>
      <c r="D7728" t="s">
        <v>92</v>
      </c>
      <c r="E7728" t="s">
        <v>27</v>
      </c>
      <c r="F7728" t="s">
        <v>37</v>
      </c>
      <c r="G7728" t="s">
        <v>38</v>
      </c>
      <c r="H7728" t="s">
        <v>39</v>
      </c>
      <c r="I7728" t="s">
        <v>185</v>
      </c>
      <c r="J7728" t="s">
        <v>186</v>
      </c>
      <c r="K7728" t="s">
        <v>59</v>
      </c>
      <c r="L7728" s="8">
        <v>4.9000000000000004</v>
      </c>
      <c r="M7728" s="8">
        <v>3.1</v>
      </c>
      <c r="N7728">
        <v>2</v>
      </c>
      <c r="O7728" s="8">
        <v>9.8000000000000007</v>
      </c>
      <c r="P7728" s="14">
        <v>9.9000000000000008E-3</v>
      </c>
      <c r="Q7728" s="8">
        <v>0.1</v>
      </c>
      <c r="R7728" s="8">
        <v>9.6999999999999993</v>
      </c>
      <c r="S7728" s="8">
        <v>6.2</v>
      </c>
      <c r="T7728" s="8">
        <v>3.5</v>
      </c>
      <c r="U7728">
        <v>0</v>
      </c>
      <c r="V7728" s="8">
        <v>0</v>
      </c>
      <c r="W7728" s="8">
        <v>0</v>
      </c>
      <c r="X7728" s="8">
        <v>3.5</v>
      </c>
    </row>
    <row r="7729" spans="1:24" x14ac:dyDescent="0.25">
      <c r="A7729" t="s">
        <v>8055</v>
      </c>
      <c r="B7729" s="1">
        <v>45527</v>
      </c>
      <c r="C7729" t="s">
        <v>309</v>
      </c>
      <c r="D7729" t="s">
        <v>310</v>
      </c>
      <c r="E7729" t="s">
        <v>63</v>
      </c>
      <c r="F7729" t="s">
        <v>54</v>
      </c>
      <c r="G7729" t="s">
        <v>79</v>
      </c>
      <c r="H7729" t="s">
        <v>80</v>
      </c>
      <c r="I7729" t="s">
        <v>74</v>
      </c>
      <c r="J7729" t="s">
        <v>75</v>
      </c>
      <c r="K7729" t="s">
        <v>49</v>
      </c>
      <c r="L7729" s="8">
        <v>11</v>
      </c>
      <c r="M7729" s="8">
        <v>6.8</v>
      </c>
      <c r="N7729">
        <v>36</v>
      </c>
      <c r="O7729" s="8">
        <v>396</v>
      </c>
      <c r="P7729" s="14">
        <v>4.48E-2</v>
      </c>
      <c r="Q7729" s="8">
        <v>17.739999999999998</v>
      </c>
      <c r="R7729" s="8">
        <v>378.26</v>
      </c>
      <c r="S7729" s="8">
        <v>244.8</v>
      </c>
      <c r="T7729" s="8">
        <v>133.46</v>
      </c>
      <c r="U7729">
        <v>0</v>
      </c>
      <c r="V7729" s="8">
        <v>0</v>
      </c>
      <c r="W7729" s="8">
        <v>0</v>
      </c>
      <c r="X7729" s="8">
        <v>133.46</v>
      </c>
    </row>
    <row r="7730" spans="1:24" x14ac:dyDescent="0.25">
      <c r="A7730" t="s">
        <v>8056</v>
      </c>
      <c r="B7730" s="1">
        <v>45749</v>
      </c>
      <c r="C7730" t="s">
        <v>321</v>
      </c>
      <c r="D7730" t="s">
        <v>322</v>
      </c>
      <c r="E7730" t="s">
        <v>63</v>
      </c>
      <c r="F7730" t="s">
        <v>46</v>
      </c>
      <c r="G7730" t="s">
        <v>79</v>
      </c>
      <c r="H7730" t="s">
        <v>80</v>
      </c>
      <c r="I7730" t="s">
        <v>47</v>
      </c>
      <c r="J7730" t="s">
        <v>48</v>
      </c>
      <c r="K7730" t="s">
        <v>49</v>
      </c>
      <c r="L7730" s="8">
        <v>5</v>
      </c>
      <c r="M7730" s="8">
        <v>3.2</v>
      </c>
      <c r="N7730">
        <v>17</v>
      </c>
      <c r="O7730" s="8">
        <v>85</v>
      </c>
      <c r="P7730" s="14">
        <v>6.6799999999999998E-2</v>
      </c>
      <c r="Q7730" s="8">
        <v>5.68</v>
      </c>
      <c r="R7730" s="8">
        <v>79.319999999999993</v>
      </c>
      <c r="S7730" s="8">
        <v>54.4</v>
      </c>
      <c r="T7730" s="8">
        <v>24.92</v>
      </c>
      <c r="U7730">
        <v>0</v>
      </c>
      <c r="V7730" s="8">
        <v>0</v>
      </c>
      <c r="W7730" s="8">
        <v>0</v>
      </c>
      <c r="X7730" s="8">
        <v>24.92</v>
      </c>
    </row>
    <row r="7731" spans="1:24" x14ac:dyDescent="0.25">
      <c r="A7731" t="s">
        <v>8057</v>
      </c>
      <c r="B7731" s="1">
        <v>46093</v>
      </c>
      <c r="C7731" t="s">
        <v>667</v>
      </c>
      <c r="D7731" t="s">
        <v>668</v>
      </c>
      <c r="E7731" t="s">
        <v>63</v>
      </c>
      <c r="F7731" t="s">
        <v>54</v>
      </c>
      <c r="G7731" t="s">
        <v>79</v>
      </c>
      <c r="H7731" t="s">
        <v>80</v>
      </c>
      <c r="I7731" t="s">
        <v>31</v>
      </c>
      <c r="J7731" t="s">
        <v>32</v>
      </c>
      <c r="K7731" t="s">
        <v>33</v>
      </c>
      <c r="L7731" s="8">
        <v>5.8</v>
      </c>
      <c r="M7731" s="8">
        <v>2.7</v>
      </c>
      <c r="N7731">
        <v>65</v>
      </c>
      <c r="O7731" s="8">
        <v>377</v>
      </c>
      <c r="P7731" s="14">
        <v>5.0599999999999999E-2</v>
      </c>
      <c r="Q7731" s="8">
        <v>19.079999999999998</v>
      </c>
      <c r="R7731" s="8">
        <v>357.92</v>
      </c>
      <c r="S7731" s="8">
        <v>175.5</v>
      </c>
      <c r="T7731" s="8">
        <v>182.42</v>
      </c>
      <c r="U7731">
        <v>0</v>
      </c>
      <c r="V7731" s="8">
        <v>0</v>
      </c>
      <c r="W7731" s="8">
        <v>0</v>
      </c>
      <c r="X7731" s="8">
        <v>182.42</v>
      </c>
    </row>
    <row r="7732" spans="1:24" x14ac:dyDescent="0.25">
      <c r="A7732" t="s">
        <v>8058</v>
      </c>
      <c r="B7732" s="1">
        <v>46008</v>
      </c>
      <c r="C7732" t="s">
        <v>520</v>
      </c>
      <c r="D7732" t="s">
        <v>521</v>
      </c>
      <c r="E7732" t="s">
        <v>63</v>
      </c>
      <c r="F7732" t="s">
        <v>37</v>
      </c>
      <c r="G7732" t="s">
        <v>79</v>
      </c>
      <c r="H7732" t="s">
        <v>80</v>
      </c>
      <c r="I7732" t="s">
        <v>104</v>
      </c>
      <c r="J7732" t="s">
        <v>105</v>
      </c>
      <c r="K7732" t="s">
        <v>49</v>
      </c>
      <c r="L7732" s="8">
        <v>4.2</v>
      </c>
      <c r="M7732" s="8">
        <v>2.8</v>
      </c>
      <c r="N7732">
        <v>53</v>
      </c>
      <c r="O7732" s="8">
        <v>222.6</v>
      </c>
      <c r="P7732" s="14">
        <v>9.4999999999999998E-3</v>
      </c>
      <c r="Q7732" s="8">
        <v>2.11</v>
      </c>
      <c r="R7732" s="8">
        <v>220.49</v>
      </c>
      <c r="S7732" s="8">
        <v>148.4</v>
      </c>
      <c r="T7732" s="8">
        <v>72.09</v>
      </c>
      <c r="U7732">
        <v>0</v>
      </c>
      <c r="V7732" s="8">
        <v>0</v>
      </c>
      <c r="W7732" s="8">
        <v>0</v>
      </c>
      <c r="X7732" s="8">
        <v>72.09</v>
      </c>
    </row>
    <row r="7733" spans="1:24" x14ac:dyDescent="0.25">
      <c r="A7733" t="s">
        <v>8059</v>
      </c>
      <c r="B7733" s="1">
        <v>46264</v>
      </c>
      <c r="C7733" t="s">
        <v>480</v>
      </c>
      <c r="D7733" t="s">
        <v>481</v>
      </c>
      <c r="E7733" t="s">
        <v>63</v>
      </c>
      <c r="F7733" t="s">
        <v>54</v>
      </c>
      <c r="G7733" t="s">
        <v>79</v>
      </c>
      <c r="H7733" t="s">
        <v>80</v>
      </c>
      <c r="I7733" t="s">
        <v>40</v>
      </c>
      <c r="J7733" t="s">
        <v>41</v>
      </c>
      <c r="K7733" t="s">
        <v>42</v>
      </c>
      <c r="L7733" s="8">
        <v>14.5</v>
      </c>
      <c r="M7733" s="8">
        <v>4.2</v>
      </c>
      <c r="N7733">
        <v>83</v>
      </c>
      <c r="O7733" s="8">
        <v>1203.5</v>
      </c>
      <c r="P7733" s="14">
        <v>2.87E-2</v>
      </c>
      <c r="Q7733" s="8">
        <v>34.54</v>
      </c>
      <c r="R7733" s="8">
        <v>1168.96</v>
      </c>
      <c r="S7733" s="8">
        <v>348.6</v>
      </c>
      <c r="T7733" s="8">
        <v>820.36</v>
      </c>
      <c r="U7733">
        <v>0</v>
      </c>
      <c r="V7733" s="8">
        <v>0</v>
      </c>
      <c r="W7733" s="8">
        <v>0</v>
      </c>
      <c r="X7733" s="8">
        <v>820.36</v>
      </c>
    </row>
    <row r="7734" spans="1:24" x14ac:dyDescent="0.25">
      <c r="A7734" t="s">
        <v>8060</v>
      </c>
      <c r="B7734" s="1">
        <v>45457</v>
      </c>
      <c r="C7734" t="s">
        <v>142</v>
      </c>
      <c r="D7734" t="s">
        <v>143</v>
      </c>
      <c r="E7734" t="s">
        <v>71</v>
      </c>
      <c r="F7734" t="s">
        <v>37</v>
      </c>
      <c r="G7734" t="s">
        <v>165</v>
      </c>
      <c r="H7734" t="s">
        <v>166</v>
      </c>
      <c r="I7734" t="s">
        <v>47</v>
      </c>
      <c r="J7734" t="s">
        <v>48</v>
      </c>
      <c r="K7734" t="s">
        <v>49</v>
      </c>
      <c r="L7734" s="8">
        <v>5</v>
      </c>
      <c r="M7734" s="8">
        <v>3.2</v>
      </c>
      <c r="N7734">
        <v>6</v>
      </c>
      <c r="O7734" s="8">
        <v>30</v>
      </c>
      <c r="P7734" s="14">
        <v>4.7999999999999996E-3</v>
      </c>
      <c r="Q7734" s="8">
        <v>0.14000000000000001</v>
      </c>
      <c r="R7734" s="8">
        <v>29.86</v>
      </c>
      <c r="S7734" s="8">
        <v>19.2</v>
      </c>
      <c r="T7734" s="8">
        <v>10.66</v>
      </c>
      <c r="U7734">
        <v>0</v>
      </c>
      <c r="V7734" s="8">
        <v>0</v>
      </c>
      <c r="W7734" s="8">
        <v>0</v>
      </c>
      <c r="X7734" s="8">
        <v>10.66</v>
      </c>
    </row>
    <row r="7735" spans="1:24" x14ac:dyDescent="0.25">
      <c r="A7735" t="s">
        <v>8061</v>
      </c>
      <c r="B7735" s="1">
        <v>45394</v>
      </c>
      <c r="C7735" t="s">
        <v>590</v>
      </c>
      <c r="D7735" t="s">
        <v>591</v>
      </c>
      <c r="E7735" t="s">
        <v>27</v>
      </c>
      <c r="F7735" t="s">
        <v>46</v>
      </c>
      <c r="G7735" t="s">
        <v>38</v>
      </c>
      <c r="H7735" t="s">
        <v>39</v>
      </c>
      <c r="I7735" t="s">
        <v>66</v>
      </c>
      <c r="J7735" t="s">
        <v>67</v>
      </c>
      <c r="K7735" t="s">
        <v>33</v>
      </c>
      <c r="L7735" s="8">
        <v>4.5</v>
      </c>
      <c r="M7735" s="8">
        <v>2.1</v>
      </c>
      <c r="N7735">
        <v>14</v>
      </c>
      <c r="O7735" s="8">
        <v>63</v>
      </c>
      <c r="P7735" s="14">
        <v>0.1449</v>
      </c>
      <c r="Q7735" s="8">
        <v>9.1300000000000008</v>
      </c>
      <c r="R7735" s="8">
        <v>53.87</v>
      </c>
      <c r="S7735" s="8">
        <v>29.4</v>
      </c>
      <c r="T7735" s="8">
        <v>24.47</v>
      </c>
      <c r="U7735">
        <v>0</v>
      </c>
      <c r="V7735" s="8">
        <v>0</v>
      </c>
      <c r="W7735" s="8">
        <v>0</v>
      </c>
      <c r="X7735" s="8">
        <v>24.47</v>
      </c>
    </row>
    <row r="7736" spans="1:24" x14ac:dyDescent="0.25">
      <c r="A7736" t="s">
        <v>8062</v>
      </c>
      <c r="B7736" s="1">
        <v>45511</v>
      </c>
      <c r="C7736" t="s">
        <v>345</v>
      </c>
      <c r="D7736" t="s">
        <v>346</v>
      </c>
      <c r="E7736" t="s">
        <v>71</v>
      </c>
      <c r="F7736" t="s">
        <v>28</v>
      </c>
      <c r="G7736" t="s">
        <v>72</v>
      </c>
      <c r="H7736" t="s">
        <v>73</v>
      </c>
      <c r="I7736" t="s">
        <v>130</v>
      </c>
      <c r="J7736" t="s">
        <v>131</v>
      </c>
      <c r="K7736" t="s">
        <v>42</v>
      </c>
      <c r="L7736" s="8">
        <v>4.8</v>
      </c>
      <c r="M7736" s="8">
        <v>1.4</v>
      </c>
      <c r="N7736">
        <v>139</v>
      </c>
      <c r="O7736" s="8">
        <v>667.2</v>
      </c>
      <c r="P7736" s="14">
        <v>4.7699999999999999E-2</v>
      </c>
      <c r="Q7736" s="8">
        <v>31.83</v>
      </c>
      <c r="R7736" s="8">
        <v>635.37</v>
      </c>
      <c r="S7736" s="8">
        <v>194.6</v>
      </c>
      <c r="T7736" s="8">
        <v>440.77</v>
      </c>
      <c r="U7736">
        <v>0</v>
      </c>
      <c r="V7736" s="8">
        <v>0</v>
      </c>
      <c r="W7736" s="8">
        <v>0</v>
      </c>
      <c r="X7736" s="8">
        <v>440.77</v>
      </c>
    </row>
    <row r="7737" spans="1:24" x14ac:dyDescent="0.25">
      <c r="A7737" t="s">
        <v>8063</v>
      </c>
      <c r="B7737" s="1">
        <v>45812</v>
      </c>
      <c r="C7737" t="s">
        <v>403</v>
      </c>
      <c r="D7737" t="s">
        <v>404</v>
      </c>
      <c r="E7737" t="s">
        <v>53</v>
      </c>
      <c r="F7737" t="s">
        <v>37</v>
      </c>
      <c r="G7737" t="s">
        <v>55</v>
      </c>
      <c r="H7737" t="s">
        <v>56</v>
      </c>
      <c r="I7737" t="s">
        <v>156</v>
      </c>
      <c r="J7737" t="s">
        <v>157</v>
      </c>
      <c r="K7737" t="s">
        <v>42</v>
      </c>
      <c r="L7737" s="8">
        <v>6.2</v>
      </c>
      <c r="M7737" s="8">
        <v>1.9</v>
      </c>
      <c r="N7737">
        <v>51</v>
      </c>
      <c r="O7737" s="8">
        <v>316.2</v>
      </c>
      <c r="P7737" s="14">
        <v>0.40939999999999999</v>
      </c>
      <c r="Q7737" s="8">
        <v>129.44999999999999</v>
      </c>
      <c r="R7737" s="8">
        <v>186.75</v>
      </c>
      <c r="S7737" s="8">
        <v>96.9</v>
      </c>
      <c r="T7737" s="8">
        <v>89.85</v>
      </c>
      <c r="U7737">
        <v>0</v>
      </c>
      <c r="V7737" s="8">
        <v>0</v>
      </c>
      <c r="W7737" s="8">
        <v>0</v>
      </c>
      <c r="X7737" s="8">
        <v>89.85</v>
      </c>
    </row>
    <row r="7738" spans="1:24" x14ac:dyDescent="0.25">
      <c r="A7738" t="s">
        <v>8064</v>
      </c>
      <c r="B7738" s="1">
        <v>45702</v>
      </c>
      <c r="C7738" t="s">
        <v>315</v>
      </c>
      <c r="D7738" t="s">
        <v>316</v>
      </c>
      <c r="E7738" t="s">
        <v>27</v>
      </c>
      <c r="F7738" t="s">
        <v>46</v>
      </c>
      <c r="G7738" t="s">
        <v>29</v>
      </c>
      <c r="H7738" t="s">
        <v>30</v>
      </c>
      <c r="I7738" t="s">
        <v>117</v>
      </c>
      <c r="J7738" t="s">
        <v>118</v>
      </c>
      <c r="K7738" t="s">
        <v>59</v>
      </c>
      <c r="L7738" s="8">
        <v>6</v>
      </c>
      <c r="M7738" s="8">
        <v>4.2</v>
      </c>
      <c r="N7738">
        <v>5</v>
      </c>
      <c r="O7738" s="8">
        <v>30</v>
      </c>
      <c r="P7738" s="14">
        <v>0.35659999999999997</v>
      </c>
      <c r="Q7738" s="8">
        <v>10.7</v>
      </c>
      <c r="R7738" s="8">
        <v>19.3</v>
      </c>
      <c r="S7738" s="8">
        <v>21</v>
      </c>
      <c r="T7738" s="8">
        <v>-1.7</v>
      </c>
      <c r="U7738">
        <v>0</v>
      </c>
      <c r="V7738" s="8">
        <v>0</v>
      </c>
      <c r="W7738" s="8">
        <v>0</v>
      </c>
      <c r="X7738" s="8">
        <v>-1.7</v>
      </c>
    </row>
    <row r="7739" spans="1:24" x14ac:dyDescent="0.25">
      <c r="A7739" t="s">
        <v>8065</v>
      </c>
      <c r="B7739" s="1">
        <v>46096</v>
      </c>
      <c r="C7739" t="s">
        <v>198</v>
      </c>
      <c r="D7739" t="s">
        <v>199</v>
      </c>
      <c r="E7739" t="s">
        <v>150</v>
      </c>
      <c r="F7739" t="s">
        <v>54</v>
      </c>
      <c r="G7739" t="s">
        <v>151</v>
      </c>
      <c r="H7739" t="s">
        <v>152</v>
      </c>
      <c r="I7739" t="s">
        <v>117</v>
      </c>
      <c r="J7739" t="s">
        <v>118</v>
      </c>
      <c r="K7739" t="s">
        <v>59</v>
      </c>
      <c r="L7739" s="8">
        <v>6</v>
      </c>
      <c r="M7739" s="8">
        <v>4.2</v>
      </c>
      <c r="N7739">
        <v>80</v>
      </c>
      <c r="O7739" s="8">
        <v>480</v>
      </c>
      <c r="P7739" s="14">
        <v>6.0000000000000001E-3</v>
      </c>
      <c r="Q7739" s="8">
        <v>2.88</v>
      </c>
      <c r="R7739" s="8">
        <v>477.12</v>
      </c>
      <c r="S7739" s="8">
        <v>336</v>
      </c>
      <c r="T7739" s="8">
        <v>141.12</v>
      </c>
      <c r="U7739">
        <v>0</v>
      </c>
      <c r="V7739" s="8">
        <v>0</v>
      </c>
      <c r="W7739" s="8">
        <v>0</v>
      </c>
      <c r="X7739" s="8">
        <v>141.12</v>
      </c>
    </row>
    <row r="7740" spans="1:24" x14ac:dyDescent="0.25">
      <c r="A7740" t="s">
        <v>8066</v>
      </c>
      <c r="B7740" s="1">
        <v>45638</v>
      </c>
      <c r="C7740" t="s">
        <v>301</v>
      </c>
      <c r="D7740" t="s">
        <v>302</v>
      </c>
      <c r="E7740" t="s">
        <v>63</v>
      </c>
      <c r="F7740" t="s">
        <v>37</v>
      </c>
      <c r="G7740" t="s">
        <v>79</v>
      </c>
      <c r="H7740" t="s">
        <v>80</v>
      </c>
      <c r="I7740" t="s">
        <v>156</v>
      </c>
      <c r="J7740" t="s">
        <v>157</v>
      </c>
      <c r="K7740" t="s">
        <v>42</v>
      </c>
      <c r="L7740" s="8">
        <v>6.2</v>
      </c>
      <c r="M7740" s="8">
        <v>1.9</v>
      </c>
      <c r="N7740">
        <v>35</v>
      </c>
      <c r="O7740" s="8">
        <v>217</v>
      </c>
      <c r="P7740" s="14">
        <v>9.9000000000000008E-3</v>
      </c>
      <c r="Q7740" s="8">
        <v>2.15</v>
      </c>
      <c r="R7740" s="8">
        <v>214.85</v>
      </c>
      <c r="S7740" s="8">
        <v>66.5</v>
      </c>
      <c r="T7740" s="8">
        <v>148.35</v>
      </c>
      <c r="U7740">
        <v>0</v>
      </c>
      <c r="V7740" s="8">
        <v>0</v>
      </c>
      <c r="W7740" s="8">
        <v>0</v>
      </c>
      <c r="X7740" s="8">
        <v>148.35</v>
      </c>
    </row>
    <row r="7741" spans="1:24" x14ac:dyDescent="0.25">
      <c r="A7741" t="s">
        <v>8067</v>
      </c>
      <c r="B7741" s="1">
        <v>46112</v>
      </c>
      <c r="C7741" t="s">
        <v>258</v>
      </c>
      <c r="D7741" t="s">
        <v>259</v>
      </c>
      <c r="E7741" t="s">
        <v>71</v>
      </c>
      <c r="F7741" t="s">
        <v>28</v>
      </c>
      <c r="G7741" t="s">
        <v>72</v>
      </c>
      <c r="H7741" t="s">
        <v>73</v>
      </c>
      <c r="I7741" t="s">
        <v>74</v>
      </c>
      <c r="J7741" t="s">
        <v>75</v>
      </c>
      <c r="K7741" t="s">
        <v>49</v>
      </c>
      <c r="L7741" s="8">
        <v>11</v>
      </c>
      <c r="M7741" s="8">
        <v>6.8</v>
      </c>
      <c r="N7741">
        <v>97</v>
      </c>
      <c r="O7741" s="8">
        <v>1067</v>
      </c>
      <c r="P7741" s="14">
        <v>0.43180000000000002</v>
      </c>
      <c r="Q7741" s="8">
        <v>460.73</v>
      </c>
      <c r="R7741" s="8">
        <v>606.27</v>
      </c>
      <c r="S7741" s="8">
        <v>659.6</v>
      </c>
      <c r="T7741" s="8">
        <v>-53.33</v>
      </c>
      <c r="U7741">
        <v>0</v>
      </c>
      <c r="V7741" s="8">
        <v>0</v>
      </c>
      <c r="W7741" s="8">
        <v>0</v>
      </c>
      <c r="X7741" s="8">
        <v>-53.33</v>
      </c>
    </row>
    <row r="7742" spans="1:24" x14ac:dyDescent="0.25">
      <c r="A7742" t="s">
        <v>8068</v>
      </c>
      <c r="B7742" s="1">
        <v>45855</v>
      </c>
      <c r="C7742" t="s">
        <v>125</v>
      </c>
      <c r="D7742" t="s">
        <v>126</v>
      </c>
      <c r="E7742" t="s">
        <v>27</v>
      </c>
      <c r="F7742" t="s">
        <v>89</v>
      </c>
      <c r="G7742" t="s">
        <v>38</v>
      </c>
      <c r="H7742" t="s">
        <v>39</v>
      </c>
      <c r="I7742" t="s">
        <v>40</v>
      </c>
      <c r="J7742" t="s">
        <v>41</v>
      </c>
      <c r="K7742" t="s">
        <v>42</v>
      </c>
      <c r="L7742" s="8">
        <v>14.5</v>
      </c>
      <c r="M7742" s="8">
        <v>4.2</v>
      </c>
      <c r="N7742">
        <v>554</v>
      </c>
      <c r="O7742" s="8">
        <v>8033</v>
      </c>
      <c r="P7742" s="14">
        <v>5.2999999999999999E-2</v>
      </c>
      <c r="Q7742" s="8">
        <v>425.75</v>
      </c>
      <c r="R7742" s="8">
        <v>7607.25</v>
      </c>
      <c r="S7742" s="8">
        <v>2326.8000000000002</v>
      </c>
      <c r="T7742" s="8">
        <v>5280.45</v>
      </c>
      <c r="U7742">
        <v>0</v>
      </c>
      <c r="V7742" s="8">
        <v>0</v>
      </c>
      <c r="W7742" s="8">
        <v>0</v>
      </c>
      <c r="X7742" s="8">
        <v>5280.45</v>
      </c>
    </row>
    <row r="7743" spans="1:24" x14ac:dyDescent="0.25">
      <c r="A7743" t="s">
        <v>8069</v>
      </c>
      <c r="B7743" s="1">
        <v>45920</v>
      </c>
      <c r="C7743" t="s">
        <v>159</v>
      </c>
      <c r="D7743" t="s">
        <v>160</v>
      </c>
      <c r="E7743" t="s">
        <v>27</v>
      </c>
      <c r="F7743" t="s">
        <v>37</v>
      </c>
      <c r="G7743" t="s">
        <v>29</v>
      </c>
      <c r="H7743" t="s">
        <v>30</v>
      </c>
      <c r="I7743" t="s">
        <v>74</v>
      </c>
      <c r="J7743" t="s">
        <v>75</v>
      </c>
      <c r="K7743" t="s">
        <v>49</v>
      </c>
      <c r="L7743" s="8">
        <v>11</v>
      </c>
      <c r="M7743" s="8">
        <v>6.8</v>
      </c>
      <c r="N7743">
        <v>8</v>
      </c>
      <c r="O7743" s="8">
        <v>88</v>
      </c>
      <c r="P7743" s="14">
        <v>1.5800000000000002E-2</v>
      </c>
      <c r="Q7743" s="8">
        <v>1.39</v>
      </c>
      <c r="R7743" s="8">
        <v>86.61</v>
      </c>
      <c r="S7743" s="8">
        <v>54.4</v>
      </c>
      <c r="T7743" s="8">
        <v>32.21</v>
      </c>
      <c r="U7743">
        <v>0</v>
      </c>
      <c r="V7743" s="8">
        <v>0</v>
      </c>
      <c r="W7743" s="8">
        <v>0</v>
      </c>
      <c r="X7743" s="8">
        <v>32.21</v>
      </c>
    </row>
    <row r="7744" spans="1:24" x14ac:dyDescent="0.25">
      <c r="A7744" t="s">
        <v>8070</v>
      </c>
      <c r="B7744" s="1">
        <v>46005</v>
      </c>
      <c r="C7744" t="s">
        <v>689</v>
      </c>
      <c r="D7744" t="s">
        <v>690</v>
      </c>
      <c r="E7744" t="s">
        <v>27</v>
      </c>
      <c r="F7744" t="s">
        <v>54</v>
      </c>
      <c r="G7744" t="s">
        <v>29</v>
      </c>
      <c r="H7744" t="s">
        <v>30</v>
      </c>
      <c r="I7744" t="s">
        <v>31</v>
      </c>
      <c r="J7744" t="s">
        <v>32</v>
      </c>
      <c r="K7744" t="s">
        <v>33</v>
      </c>
      <c r="L7744" s="8">
        <v>5.8</v>
      </c>
      <c r="M7744" s="8">
        <v>2.7</v>
      </c>
      <c r="N7744">
        <v>119</v>
      </c>
      <c r="O7744" s="8">
        <v>690.2</v>
      </c>
      <c r="P7744" s="14">
        <v>5.1999999999999998E-3</v>
      </c>
      <c r="Q7744" s="8">
        <v>3.59</v>
      </c>
      <c r="R7744" s="8">
        <v>686.61</v>
      </c>
      <c r="S7744" s="8">
        <v>321.3</v>
      </c>
      <c r="T7744" s="8">
        <v>365.31</v>
      </c>
      <c r="U7744">
        <v>0</v>
      </c>
      <c r="V7744" s="8">
        <v>0</v>
      </c>
      <c r="W7744" s="8">
        <v>0</v>
      </c>
      <c r="X7744" s="8">
        <v>365.31</v>
      </c>
    </row>
    <row r="7745" spans="1:24" x14ac:dyDescent="0.25">
      <c r="A7745" t="s">
        <v>8071</v>
      </c>
      <c r="B7745" s="1">
        <v>45992</v>
      </c>
      <c r="C7745" t="s">
        <v>501</v>
      </c>
      <c r="D7745" t="s">
        <v>502</v>
      </c>
      <c r="E7745" t="s">
        <v>27</v>
      </c>
      <c r="F7745" t="s">
        <v>37</v>
      </c>
      <c r="G7745" t="s">
        <v>29</v>
      </c>
      <c r="H7745" t="s">
        <v>30</v>
      </c>
      <c r="I7745" t="s">
        <v>185</v>
      </c>
      <c r="J7745" t="s">
        <v>186</v>
      </c>
      <c r="K7745" t="s">
        <v>59</v>
      </c>
      <c r="L7745" s="8">
        <v>4.9000000000000004</v>
      </c>
      <c r="M7745" s="8">
        <v>3.1</v>
      </c>
      <c r="N7745">
        <v>2</v>
      </c>
      <c r="O7745" s="8">
        <v>9.8000000000000007</v>
      </c>
      <c r="P7745" s="14">
        <v>5.7200000000000001E-2</v>
      </c>
      <c r="Q7745" s="8">
        <v>0.56000000000000005</v>
      </c>
      <c r="R7745" s="8">
        <v>9.24</v>
      </c>
      <c r="S7745" s="8">
        <v>6.2</v>
      </c>
      <c r="T7745" s="8">
        <v>3.04</v>
      </c>
      <c r="U7745">
        <v>0</v>
      </c>
      <c r="V7745" s="8">
        <v>0</v>
      </c>
      <c r="W7745" s="8">
        <v>0</v>
      </c>
      <c r="X7745" s="8">
        <v>3.04</v>
      </c>
    </row>
    <row r="7746" spans="1:24" x14ac:dyDescent="0.25">
      <c r="A7746" t="s">
        <v>8072</v>
      </c>
      <c r="B7746" s="1">
        <v>46015</v>
      </c>
      <c r="C7746" t="s">
        <v>321</v>
      </c>
      <c r="D7746" t="s">
        <v>322</v>
      </c>
      <c r="E7746" t="s">
        <v>63</v>
      </c>
      <c r="F7746" t="s">
        <v>46</v>
      </c>
      <c r="G7746" t="s">
        <v>79</v>
      </c>
      <c r="H7746" t="s">
        <v>80</v>
      </c>
      <c r="I7746" t="s">
        <v>40</v>
      </c>
      <c r="J7746" t="s">
        <v>41</v>
      </c>
      <c r="K7746" t="s">
        <v>42</v>
      </c>
      <c r="L7746" s="8">
        <v>14.5</v>
      </c>
      <c r="M7746" s="8">
        <v>4.2</v>
      </c>
      <c r="N7746">
        <v>54</v>
      </c>
      <c r="O7746" s="8">
        <v>783</v>
      </c>
      <c r="P7746" s="14">
        <v>6.6100000000000006E-2</v>
      </c>
      <c r="Q7746" s="8">
        <v>51.76</v>
      </c>
      <c r="R7746" s="8">
        <v>731.24</v>
      </c>
      <c r="S7746" s="8">
        <v>226.8</v>
      </c>
      <c r="T7746" s="8">
        <v>504.44</v>
      </c>
      <c r="U7746">
        <v>0</v>
      </c>
      <c r="V7746" s="8">
        <v>0</v>
      </c>
      <c r="W7746" s="8">
        <v>0</v>
      </c>
      <c r="X7746" s="8">
        <v>504.44</v>
      </c>
    </row>
    <row r="7747" spans="1:24" x14ac:dyDescent="0.25">
      <c r="A7747" t="s">
        <v>8073</v>
      </c>
      <c r="B7747" s="1">
        <v>45345</v>
      </c>
      <c r="C7747" t="s">
        <v>345</v>
      </c>
      <c r="D7747" t="s">
        <v>346</v>
      </c>
      <c r="E7747" t="s">
        <v>71</v>
      </c>
      <c r="F7747" t="s">
        <v>28</v>
      </c>
      <c r="G7747" t="s">
        <v>165</v>
      </c>
      <c r="H7747" t="s">
        <v>166</v>
      </c>
      <c r="I7747" t="s">
        <v>127</v>
      </c>
      <c r="J7747" t="s">
        <v>128</v>
      </c>
      <c r="K7747" t="s">
        <v>33</v>
      </c>
      <c r="L7747" s="8">
        <v>7.2</v>
      </c>
      <c r="M7747" s="8">
        <v>3.6</v>
      </c>
      <c r="N7747">
        <v>149</v>
      </c>
      <c r="O7747" s="8">
        <v>1072.8</v>
      </c>
      <c r="P7747" s="14">
        <v>3.3099999999999997E-2</v>
      </c>
      <c r="Q7747" s="8">
        <v>35.51</v>
      </c>
      <c r="R7747" s="8">
        <v>1037.29</v>
      </c>
      <c r="S7747" s="8">
        <v>536.4</v>
      </c>
      <c r="T7747" s="8">
        <v>500.89</v>
      </c>
      <c r="U7747">
        <v>0</v>
      </c>
      <c r="V7747" s="8">
        <v>0</v>
      </c>
      <c r="W7747" s="8">
        <v>0</v>
      </c>
      <c r="X7747" s="8">
        <v>500.89</v>
      </c>
    </row>
    <row r="7748" spans="1:24" x14ac:dyDescent="0.25">
      <c r="A7748" t="s">
        <v>8074</v>
      </c>
      <c r="B7748" s="1">
        <v>45456</v>
      </c>
      <c r="C7748" t="s">
        <v>671</v>
      </c>
      <c r="D7748" t="s">
        <v>672</v>
      </c>
      <c r="E7748" t="s">
        <v>27</v>
      </c>
      <c r="F7748" t="s">
        <v>89</v>
      </c>
      <c r="G7748" t="s">
        <v>29</v>
      </c>
      <c r="H7748" t="s">
        <v>30</v>
      </c>
      <c r="I7748" t="s">
        <v>185</v>
      </c>
      <c r="J7748" t="s">
        <v>186</v>
      </c>
      <c r="K7748" t="s">
        <v>59</v>
      </c>
      <c r="L7748" s="8">
        <v>4.9000000000000004</v>
      </c>
      <c r="M7748" s="8">
        <v>3.1</v>
      </c>
      <c r="N7748">
        <v>491</v>
      </c>
      <c r="O7748" s="8">
        <v>2405.9</v>
      </c>
      <c r="P7748" s="14">
        <v>0.10979999999999999</v>
      </c>
      <c r="Q7748" s="8">
        <v>264.17</v>
      </c>
      <c r="R7748" s="8">
        <v>2141.73</v>
      </c>
      <c r="S7748" s="8">
        <v>1522.1</v>
      </c>
      <c r="T7748" s="8">
        <v>619.63</v>
      </c>
      <c r="U7748">
        <v>0</v>
      </c>
      <c r="V7748" s="8">
        <v>0</v>
      </c>
      <c r="W7748" s="8">
        <v>0</v>
      </c>
      <c r="X7748" s="8">
        <v>619.63</v>
      </c>
    </row>
    <row r="7749" spans="1:24" x14ac:dyDescent="0.25">
      <c r="A7749" t="s">
        <v>8075</v>
      </c>
      <c r="B7749" s="1">
        <v>45690</v>
      </c>
      <c r="C7749" t="s">
        <v>272</v>
      </c>
      <c r="D7749" t="s">
        <v>273</v>
      </c>
      <c r="E7749" t="s">
        <v>27</v>
      </c>
      <c r="F7749" t="s">
        <v>54</v>
      </c>
      <c r="G7749" t="s">
        <v>38</v>
      </c>
      <c r="H7749" t="s">
        <v>39</v>
      </c>
      <c r="I7749" t="s">
        <v>117</v>
      </c>
      <c r="J7749" t="s">
        <v>118</v>
      </c>
      <c r="K7749" t="s">
        <v>59</v>
      </c>
      <c r="L7749" s="8">
        <v>6</v>
      </c>
      <c r="M7749" s="8">
        <v>4.2</v>
      </c>
      <c r="N7749">
        <v>147</v>
      </c>
      <c r="O7749" s="8">
        <v>882</v>
      </c>
      <c r="P7749" s="14">
        <v>4.1300000000000003E-2</v>
      </c>
      <c r="Q7749" s="8">
        <v>36.43</v>
      </c>
      <c r="R7749" s="8">
        <v>845.57</v>
      </c>
      <c r="S7749" s="8">
        <v>617.4</v>
      </c>
      <c r="T7749" s="8">
        <v>228.17</v>
      </c>
      <c r="U7749">
        <v>0</v>
      </c>
      <c r="V7749" s="8">
        <v>0</v>
      </c>
      <c r="W7749" s="8">
        <v>0</v>
      </c>
      <c r="X7749" s="8">
        <v>228.17</v>
      </c>
    </row>
    <row r="7750" spans="1:24" x14ac:dyDescent="0.25">
      <c r="A7750" t="s">
        <v>8076</v>
      </c>
      <c r="B7750" s="1">
        <v>45943</v>
      </c>
      <c r="C7750" t="s">
        <v>191</v>
      </c>
      <c r="D7750" t="s">
        <v>192</v>
      </c>
      <c r="E7750" t="s">
        <v>150</v>
      </c>
      <c r="F7750" t="s">
        <v>54</v>
      </c>
      <c r="G7750" t="s">
        <v>151</v>
      </c>
      <c r="H7750" t="s">
        <v>152</v>
      </c>
      <c r="I7750" t="s">
        <v>66</v>
      </c>
      <c r="J7750" t="s">
        <v>67</v>
      </c>
      <c r="K7750" t="s">
        <v>33</v>
      </c>
      <c r="L7750" s="8">
        <v>4.5</v>
      </c>
      <c r="M7750" s="8">
        <v>2.1</v>
      </c>
      <c r="N7750">
        <v>142</v>
      </c>
      <c r="O7750" s="8">
        <v>639</v>
      </c>
      <c r="P7750" s="14">
        <v>4.0000000000000002E-4</v>
      </c>
      <c r="Q7750" s="8">
        <v>0.26</v>
      </c>
      <c r="R7750" s="8">
        <v>638.74</v>
      </c>
      <c r="S7750" s="8">
        <v>298.2</v>
      </c>
      <c r="T7750" s="8">
        <v>340.54</v>
      </c>
      <c r="U7750">
        <v>0</v>
      </c>
      <c r="V7750" s="8">
        <v>0</v>
      </c>
      <c r="W7750" s="8">
        <v>0</v>
      </c>
      <c r="X7750" s="8">
        <v>340.54</v>
      </c>
    </row>
    <row r="7751" spans="1:24" x14ac:dyDescent="0.25">
      <c r="A7751" t="s">
        <v>8077</v>
      </c>
      <c r="B7751" s="1">
        <v>45297</v>
      </c>
      <c r="C7751" t="s">
        <v>584</v>
      </c>
      <c r="D7751" t="s">
        <v>585</v>
      </c>
      <c r="E7751" t="s">
        <v>27</v>
      </c>
      <c r="F7751" t="s">
        <v>37</v>
      </c>
      <c r="G7751" t="s">
        <v>38</v>
      </c>
      <c r="H7751" t="s">
        <v>39</v>
      </c>
      <c r="I7751" t="s">
        <v>127</v>
      </c>
      <c r="J7751" t="s">
        <v>128</v>
      </c>
      <c r="K7751" t="s">
        <v>33</v>
      </c>
      <c r="L7751" s="8">
        <v>7.2</v>
      </c>
      <c r="M7751" s="8">
        <v>3.6</v>
      </c>
      <c r="N7751">
        <v>36</v>
      </c>
      <c r="O7751" s="8">
        <v>259.2</v>
      </c>
      <c r="P7751" s="14">
        <v>3.2099999999999997E-2</v>
      </c>
      <c r="Q7751" s="8">
        <v>8.32</v>
      </c>
      <c r="R7751" s="8">
        <v>250.88</v>
      </c>
      <c r="S7751" s="8">
        <v>129.6</v>
      </c>
      <c r="T7751" s="8">
        <v>121.28</v>
      </c>
      <c r="U7751">
        <v>0</v>
      </c>
      <c r="V7751" s="8">
        <v>0</v>
      </c>
      <c r="W7751" s="8">
        <v>0</v>
      </c>
      <c r="X7751" s="8">
        <v>121.28</v>
      </c>
    </row>
    <row r="7752" spans="1:24" x14ac:dyDescent="0.25">
      <c r="A7752" t="s">
        <v>8078</v>
      </c>
      <c r="B7752" s="1">
        <v>46115</v>
      </c>
      <c r="C7752" t="s">
        <v>440</v>
      </c>
      <c r="D7752" t="s">
        <v>441</v>
      </c>
      <c r="E7752" t="s">
        <v>71</v>
      </c>
      <c r="F7752" t="s">
        <v>54</v>
      </c>
      <c r="G7752" t="s">
        <v>165</v>
      </c>
      <c r="H7752" t="s">
        <v>166</v>
      </c>
      <c r="I7752" t="s">
        <v>31</v>
      </c>
      <c r="J7752" t="s">
        <v>32</v>
      </c>
      <c r="K7752" t="s">
        <v>33</v>
      </c>
      <c r="L7752" s="8">
        <v>5.8</v>
      </c>
      <c r="M7752" s="8">
        <v>2.7</v>
      </c>
      <c r="N7752">
        <v>37</v>
      </c>
      <c r="O7752" s="8">
        <v>214.6</v>
      </c>
      <c r="P7752" s="14">
        <v>2.23E-2</v>
      </c>
      <c r="Q7752" s="8">
        <v>4.79</v>
      </c>
      <c r="R7752" s="8">
        <v>209.81</v>
      </c>
      <c r="S7752" s="8">
        <v>99.9</v>
      </c>
      <c r="T7752" s="8">
        <v>109.91</v>
      </c>
      <c r="U7752">
        <v>0</v>
      </c>
      <c r="V7752" s="8">
        <v>0</v>
      </c>
      <c r="W7752" s="8">
        <v>0</v>
      </c>
      <c r="X7752" s="8">
        <v>109.91</v>
      </c>
    </row>
    <row r="7753" spans="1:24" x14ac:dyDescent="0.25">
      <c r="A7753" t="s">
        <v>8079</v>
      </c>
      <c r="B7753" s="1">
        <v>45385</v>
      </c>
      <c r="C7753" t="s">
        <v>198</v>
      </c>
      <c r="D7753" t="s">
        <v>199</v>
      </c>
      <c r="E7753" t="s">
        <v>150</v>
      </c>
      <c r="F7753" t="s">
        <v>54</v>
      </c>
      <c r="G7753" t="s">
        <v>151</v>
      </c>
      <c r="H7753" t="s">
        <v>152</v>
      </c>
      <c r="I7753" t="s">
        <v>74</v>
      </c>
      <c r="J7753" t="s">
        <v>75</v>
      </c>
      <c r="K7753" t="s">
        <v>49</v>
      </c>
      <c r="L7753" s="8">
        <v>11</v>
      </c>
      <c r="M7753" s="8">
        <v>6.8</v>
      </c>
      <c r="N7753">
        <v>40</v>
      </c>
      <c r="O7753" s="8">
        <v>440</v>
      </c>
      <c r="P7753" s="14">
        <v>0.45750000000000002</v>
      </c>
      <c r="Q7753" s="8">
        <v>201.3</v>
      </c>
      <c r="R7753" s="8">
        <v>238.7</v>
      </c>
      <c r="S7753" s="8">
        <v>272</v>
      </c>
      <c r="T7753" s="8">
        <v>-33.299999999999997</v>
      </c>
      <c r="U7753">
        <v>0</v>
      </c>
      <c r="V7753" s="8">
        <v>0</v>
      </c>
      <c r="W7753" s="8">
        <v>0</v>
      </c>
      <c r="X7753" s="8">
        <v>-33.299999999999997</v>
      </c>
    </row>
    <row r="7754" spans="1:24" x14ac:dyDescent="0.25">
      <c r="A7754" t="s">
        <v>8080</v>
      </c>
      <c r="B7754" s="1">
        <v>46135</v>
      </c>
      <c r="C7754" t="s">
        <v>678</v>
      </c>
      <c r="D7754" t="s">
        <v>679</v>
      </c>
      <c r="E7754" t="s">
        <v>63</v>
      </c>
      <c r="F7754" t="s">
        <v>89</v>
      </c>
      <c r="G7754" t="s">
        <v>64</v>
      </c>
      <c r="H7754" t="s">
        <v>65</v>
      </c>
      <c r="I7754" t="s">
        <v>84</v>
      </c>
      <c r="J7754" t="s">
        <v>85</v>
      </c>
      <c r="K7754" t="s">
        <v>42</v>
      </c>
      <c r="L7754" s="8">
        <v>9.9</v>
      </c>
      <c r="M7754" s="8">
        <v>3.1</v>
      </c>
      <c r="N7754">
        <v>61</v>
      </c>
      <c r="O7754" s="8">
        <v>603.9</v>
      </c>
      <c r="P7754" s="14">
        <v>6.6500000000000004E-2</v>
      </c>
      <c r="Q7754" s="8">
        <v>40.159999999999997</v>
      </c>
      <c r="R7754" s="8">
        <v>563.74</v>
      </c>
      <c r="S7754" s="8">
        <v>189.1</v>
      </c>
      <c r="T7754" s="8">
        <v>374.64</v>
      </c>
      <c r="U7754">
        <v>0</v>
      </c>
      <c r="V7754" s="8">
        <v>0</v>
      </c>
      <c r="W7754" s="8">
        <v>0</v>
      </c>
      <c r="X7754" s="8">
        <v>374.64</v>
      </c>
    </row>
    <row r="7755" spans="1:24" x14ac:dyDescent="0.25">
      <c r="A7755" t="s">
        <v>8081</v>
      </c>
      <c r="B7755" s="1">
        <v>45440</v>
      </c>
      <c r="C7755" t="s">
        <v>266</v>
      </c>
      <c r="D7755" t="s">
        <v>267</v>
      </c>
      <c r="E7755" t="s">
        <v>53</v>
      </c>
      <c r="F7755" t="s">
        <v>54</v>
      </c>
      <c r="G7755" t="s">
        <v>55</v>
      </c>
      <c r="H7755" t="s">
        <v>56</v>
      </c>
      <c r="I7755" t="s">
        <v>74</v>
      </c>
      <c r="J7755" t="s">
        <v>75</v>
      </c>
      <c r="K7755" t="s">
        <v>49</v>
      </c>
      <c r="L7755" s="8">
        <v>11</v>
      </c>
      <c r="M7755" s="8">
        <v>6.8</v>
      </c>
      <c r="N7755">
        <v>171</v>
      </c>
      <c r="O7755" s="8">
        <v>1881</v>
      </c>
      <c r="P7755" s="14">
        <v>2.0000000000000001E-4</v>
      </c>
      <c r="Q7755" s="8">
        <v>0.38</v>
      </c>
      <c r="R7755" s="8">
        <v>1880.62</v>
      </c>
      <c r="S7755" s="8">
        <v>1162.8</v>
      </c>
      <c r="T7755" s="8">
        <v>717.82</v>
      </c>
      <c r="U7755">
        <v>0</v>
      </c>
      <c r="V7755" s="8">
        <v>0</v>
      </c>
      <c r="W7755" s="8">
        <v>0</v>
      </c>
      <c r="X7755" s="8">
        <v>717.82</v>
      </c>
    </row>
    <row r="7756" spans="1:24" x14ac:dyDescent="0.25">
      <c r="A7756" t="s">
        <v>8082</v>
      </c>
      <c r="B7756" s="1">
        <v>45774</v>
      </c>
      <c r="C7756" t="s">
        <v>350</v>
      </c>
      <c r="D7756" t="s">
        <v>351</v>
      </c>
      <c r="E7756" t="s">
        <v>63</v>
      </c>
      <c r="F7756" t="s">
        <v>89</v>
      </c>
      <c r="G7756" t="s">
        <v>64</v>
      </c>
      <c r="H7756" t="s">
        <v>65</v>
      </c>
      <c r="I7756" t="s">
        <v>127</v>
      </c>
      <c r="J7756" t="s">
        <v>128</v>
      </c>
      <c r="K7756" t="s">
        <v>33</v>
      </c>
      <c r="L7756" s="8">
        <v>7.2</v>
      </c>
      <c r="M7756" s="8">
        <v>3.6</v>
      </c>
      <c r="N7756">
        <v>56</v>
      </c>
      <c r="O7756" s="8">
        <v>403.2</v>
      </c>
      <c r="P7756" s="14">
        <v>0.16039999999999999</v>
      </c>
      <c r="Q7756" s="8">
        <v>64.67</v>
      </c>
      <c r="R7756" s="8">
        <v>338.53</v>
      </c>
      <c r="S7756" s="8">
        <v>201.6</v>
      </c>
      <c r="T7756" s="8">
        <v>136.93</v>
      </c>
      <c r="U7756">
        <v>0</v>
      </c>
      <c r="V7756" s="8">
        <v>0</v>
      </c>
      <c r="W7756" s="8">
        <v>0</v>
      </c>
      <c r="X7756" s="8">
        <v>136.93</v>
      </c>
    </row>
    <row r="7757" spans="1:24" x14ac:dyDescent="0.25">
      <c r="A7757" t="s">
        <v>8083</v>
      </c>
      <c r="B7757" s="1">
        <v>46240</v>
      </c>
      <c r="C7757" t="s">
        <v>609</v>
      </c>
      <c r="D7757" t="s">
        <v>610</v>
      </c>
      <c r="E7757" t="s">
        <v>63</v>
      </c>
      <c r="F7757" t="s">
        <v>37</v>
      </c>
      <c r="G7757" t="s">
        <v>79</v>
      </c>
      <c r="H7757" t="s">
        <v>80</v>
      </c>
      <c r="I7757" t="s">
        <v>117</v>
      </c>
      <c r="J7757" t="s">
        <v>118</v>
      </c>
      <c r="K7757" t="s">
        <v>59</v>
      </c>
      <c r="L7757" s="8">
        <v>6</v>
      </c>
      <c r="M7757" s="8">
        <v>4.2</v>
      </c>
      <c r="N7757">
        <v>9</v>
      </c>
      <c r="O7757" s="8">
        <v>54</v>
      </c>
      <c r="P7757" s="14">
        <v>3.1399999999999997E-2</v>
      </c>
      <c r="Q7757" s="8">
        <v>1.7</v>
      </c>
      <c r="R7757" s="8">
        <v>52.3</v>
      </c>
      <c r="S7757" s="8">
        <v>37.799999999999997</v>
      </c>
      <c r="T7757" s="8">
        <v>14.5</v>
      </c>
      <c r="U7757">
        <v>0</v>
      </c>
      <c r="V7757" s="8">
        <v>0</v>
      </c>
      <c r="W7757" s="8">
        <v>0</v>
      </c>
      <c r="X7757" s="8">
        <v>14.5</v>
      </c>
    </row>
    <row r="7758" spans="1:24" x14ac:dyDescent="0.25">
      <c r="A7758" t="s">
        <v>8084</v>
      </c>
      <c r="B7758" s="1">
        <v>45906</v>
      </c>
      <c r="C7758" t="s">
        <v>325</v>
      </c>
      <c r="D7758" t="s">
        <v>326</v>
      </c>
      <c r="E7758" t="s">
        <v>27</v>
      </c>
      <c r="F7758" t="s">
        <v>37</v>
      </c>
      <c r="G7758" t="s">
        <v>38</v>
      </c>
      <c r="H7758" t="s">
        <v>39</v>
      </c>
      <c r="I7758" t="s">
        <v>66</v>
      </c>
      <c r="J7758" t="s">
        <v>67</v>
      </c>
      <c r="K7758" t="s">
        <v>33</v>
      </c>
      <c r="L7758" s="8">
        <v>4.5</v>
      </c>
      <c r="M7758" s="8">
        <v>2.1</v>
      </c>
      <c r="N7758">
        <v>34</v>
      </c>
      <c r="O7758" s="8">
        <v>153</v>
      </c>
      <c r="P7758" s="14">
        <v>3.7000000000000002E-3</v>
      </c>
      <c r="Q7758" s="8">
        <v>0.56999999999999995</v>
      </c>
      <c r="R7758" s="8">
        <v>152.43</v>
      </c>
      <c r="S7758" s="8">
        <v>71.400000000000006</v>
      </c>
      <c r="T7758" s="8">
        <v>81.03</v>
      </c>
      <c r="U7758">
        <v>0</v>
      </c>
      <c r="V7758" s="8">
        <v>0</v>
      </c>
      <c r="W7758" s="8">
        <v>0</v>
      </c>
      <c r="X7758" s="8">
        <v>81.03</v>
      </c>
    </row>
    <row r="7759" spans="1:24" x14ac:dyDescent="0.25">
      <c r="A7759" t="s">
        <v>8085</v>
      </c>
      <c r="B7759" s="1">
        <v>45737</v>
      </c>
      <c r="C7759" t="s">
        <v>345</v>
      </c>
      <c r="D7759" t="s">
        <v>346</v>
      </c>
      <c r="E7759" t="s">
        <v>71</v>
      </c>
      <c r="F7759" t="s">
        <v>28</v>
      </c>
      <c r="G7759" t="s">
        <v>165</v>
      </c>
      <c r="H7759" t="s">
        <v>166</v>
      </c>
      <c r="I7759" t="s">
        <v>185</v>
      </c>
      <c r="J7759" t="s">
        <v>186</v>
      </c>
      <c r="K7759" t="s">
        <v>59</v>
      </c>
      <c r="L7759" s="8">
        <v>4.9000000000000004</v>
      </c>
      <c r="M7759" s="8">
        <v>3.1</v>
      </c>
      <c r="N7759">
        <v>333</v>
      </c>
      <c r="O7759" s="8">
        <v>1631.7</v>
      </c>
      <c r="P7759" s="14">
        <v>9.8500000000000004E-2</v>
      </c>
      <c r="Q7759" s="8">
        <v>160.72</v>
      </c>
      <c r="R7759" s="8">
        <v>1470.98</v>
      </c>
      <c r="S7759" s="8">
        <v>1032.3</v>
      </c>
      <c r="T7759" s="8">
        <v>438.68</v>
      </c>
      <c r="U7759">
        <v>0</v>
      </c>
      <c r="V7759" s="8">
        <v>0</v>
      </c>
      <c r="W7759" s="8">
        <v>0</v>
      </c>
      <c r="X7759" s="8">
        <v>438.68</v>
      </c>
    </row>
    <row r="7760" spans="1:24" x14ac:dyDescent="0.25">
      <c r="A7760" t="s">
        <v>8086</v>
      </c>
      <c r="B7760" s="1">
        <v>45382</v>
      </c>
      <c r="C7760" t="s">
        <v>337</v>
      </c>
      <c r="D7760" t="s">
        <v>338</v>
      </c>
      <c r="E7760" t="s">
        <v>27</v>
      </c>
      <c r="F7760" t="s">
        <v>54</v>
      </c>
      <c r="G7760" t="s">
        <v>38</v>
      </c>
      <c r="H7760" t="s">
        <v>39</v>
      </c>
      <c r="I7760" t="s">
        <v>47</v>
      </c>
      <c r="J7760" t="s">
        <v>48</v>
      </c>
      <c r="K7760" t="s">
        <v>49</v>
      </c>
      <c r="L7760" s="8">
        <v>5</v>
      </c>
      <c r="M7760" s="8">
        <v>3.2</v>
      </c>
      <c r="N7760">
        <v>89</v>
      </c>
      <c r="O7760" s="8">
        <v>445</v>
      </c>
      <c r="P7760" s="14">
        <v>3.8899999999999997E-2</v>
      </c>
      <c r="Q7760" s="8">
        <v>17.309999999999999</v>
      </c>
      <c r="R7760" s="8">
        <v>427.69</v>
      </c>
      <c r="S7760" s="8">
        <v>284.8</v>
      </c>
      <c r="T7760" s="8">
        <v>142.88999999999999</v>
      </c>
      <c r="U7760">
        <v>0</v>
      </c>
      <c r="V7760" s="8">
        <v>0</v>
      </c>
      <c r="W7760" s="8">
        <v>0</v>
      </c>
      <c r="X7760" s="8">
        <v>142.88999999999999</v>
      </c>
    </row>
    <row r="7761" spans="1:24" x14ac:dyDescent="0.25">
      <c r="A7761" t="s">
        <v>8087</v>
      </c>
      <c r="B7761" s="1">
        <v>45357</v>
      </c>
      <c r="C7761" t="s">
        <v>357</v>
      </c>
      <c r="D7761" t="s">
        <v>358</v>
      </c>
      <c r="E7761" t="s">
        <v>27</v>
      </c>
      <c r="F7761" t="s">
        <v>46</v>
      </c>
      <c r="G7761" t="s">
        <v>29</v>
      </c>
      <c r="H7761" t="s">
        <v>30</v>
      </c>
      <c r="I7761" t="s">
        <v>74</v>
      </c>
      <c r="J7761" t="s">
        <v>75</v>
      </c>
      <c r="K7761" t="s">
        <v>49</v>
      </c>
      <c r="L7761" s="8">
        <v>11</v>
      </c>
      <c r="M7761" s="8">
        <v>6.8</v>
      </c>
      <c r="N7761">
        <v>10</v>
      </c>
      <c r="O7761" s="8">
        <v>110</v>
      </c>
      <c r="P7761" s="14">
        <v>0.1244</v>
      </c>
      <c r="Q7761" s="8">
        <v>13.68</v>
      </c>
      <c r="R7761" s="8">
        <v>96.32</v>
      </c>
      <c r="S7761" s="8">
        <v>68</v>
      </c>
      <c r="T7761" s="8">
        <v>28.32</v>
      </c>
      <c r="U7761">
        <v>0</v>
      </c>
      <c r="V7761" s="8">
        <v>0</v>
      </c>
      <c r="W7761" s="8">
        <v>0</v>
      </c>
      <c r="X7761" s="8">
        <v>28.32</v>
      </c>
    </row>
    <row r="7762" spans="1:24" x14ac:dyDescent="0.25">
      <c r="A7762" t="s">
        <v>8088</v>
      </c>
      <c r="B7762" s="1">
        <v>45561</v>
      </c>
      <c r="C7762" t="s">
        <v>288</v>
      </c>
      <c r="D7762" t="s">
        <v>289</v>
      </c>
      <c r="E7762" t="s">
        <v>27</v>
      </c>
      <c r="F7762" t="s">
        <v>46</v>
      </c>
      <c r="G7762" t="s">
        <v>38</v>
      </c>
      <c r="H7762" t="s">
        <v>39</v>
      </c>
      <c r="I7762" t="s">
        <v>47</v>
      </c>
      <c r="J7762" t="s">
        <v>48</v>
      </c>
      <c r="K7762" t="s">
        <v>49</v>
      </c>
      <c r="L7762" s="8">
        <v>5</v>
      </c>
      <c r="M7762" s="8">
        <v>3.2</v>
      </c>
      <c r="N7762">
        <v>19</v>
      </c>
      <c r="O7762" s="8">
        <v>95</v>
      </c>
      <c r="P7762" s="14">
        <v>0.18160000000000001</v>
      </c>
      <c r="Q7762" s="8">
        <v>17.25</v>
      </c>
      <c r="R7762" s="8">
        <v>77.75</v>
      </c>
      <c r="S7762" s="8">
        <v>60.8</v>
      </c>
      <c r="T7762" s="8">
        <v>16.95</v>
      </c>
      <c r="U7762">
        <v>0</v>
      </c>
      <c r="V7762" s="8">
        <v>0</v>
      </c>
      <c r="W7762" s="8">
        <v>0</v>
      </c>
      <c r="X7762" s="8">
        <v>16.95</v>
      </c>
    </row>
    <row r="7763" spans="1:24" x14ac:dyDescent="0.25">
      <c r="A7763" t="s">
        <v>8089</v>
      </c>
      <c r="B7763" s="1">
        <v>45519</v>
      </c>
      <c r="C7763" t="s">
        <v>667</v>
      </c>
      <c r="D7763" t="s">
        <v>668</v>
      </c>
      <c r="E7763" t="s">
        <v>63</v>
      </c>
      <c r="F7763" t="s">
        <v>54</v>
      </c>
      <c r="G7763" t="s">
        <v>79</v>
      </c>
      <c r="H7763" t="s">
        <v>80</v>
      </c>
      <c r="I7763" t="s">
        <v>31</v>
      </c>
      <c r="J7763" t="s">
        <v>32</v>
      </c>
      <c r="K7763" t="s">
        <v>33</v>
      </c>
      <c r="L7763" s="8">
        <v>5.8</v>
      </c>
      <c r="M7763" s="8">
        <v>2.7</v>
      </c>
      <c r="N7763">
        <v>83</v>
      </c>
      <c r="O7763" s="8">
        <v>481.4</v>
      </c>
      <c r="P7763" s="14">
        <v>1.24E-2</v>
      </c>
      <c r="Q7763" s="8">
        <v>5.97</v>
      </c>
      <c r="R7763" s="8">
        <v>475.43</v>
      </c>
      <c r="S7763" s="8">
        <v>224.1</v>
      </c>
      <c r="T7763" s="8">
        <v>251.33</v>
      </c>
      <c r="U7763">
        <v>46</v>
      </c>
      <c r="V7763" s="8">
        <v>263.49</v>
      </c>
      <c r="W7763" s="8">
        <v>147.19999999999999</v>
      </c>
      <c r="X7763" s="8">
        <v>104.13</v>
      </c>
    </row>
    <row r="7764" spans="1:24" x14ac:dyDescent="0.25">
      <c r="A7764" t="s">
        <v>8090</v>
      </c>
      <c r="B7764" s="1">
        <v>45671</v>
      </c>
      <c r="C7764" t="s">
        <v>371</v>
      </c>
      <c r="D7764" t="s">
        <v>372</v>
      </c>
      <c r="E7764" t="s">
        <v>63</v>
      </c>
      <c r="F7764" t="s">
        <v>54</v>
      </c>
      <c r="G7764" t="s">
        <v>64</v>
      </c>
      <c r="H7764" t="s">
        <v>65</v>
      </c>
      <c r="I7764" t="s">
        <v>99</v>
      </c>
      <c r="J7764" t="s">
        <v>100</v>
      </c>
      <c r="K7764" t="s">
        <v>49</v>
      </c>
      <c r="L7764" s="8">
        <v>3.8</v>
      </c>
      <c r="M7764" s="8">
        <v>2.6</v>
      </c>
      <c r="N7764">
        <v>137</v>
      </c>
      <c r="O7764" s="8">
        <v>520.6</v>
      </c>
      <c r="P7764" s="14">
        <v>1.01E-2</v>
      </c>
      <c r="Q7764" s="8">
        <v>5.26</v>
      </c>
      <c r="R7764" s="8">
        <v>515.34</v>
      </c>
      <c r="S7764" s="8">
        <v>356.2</v>
      </c>
      <c r="T7764" s="8">
        <v>159.13999999999999</v>
      </c>
      <c r="U7764">
        <v>0</v>
      </c>
      <c r="V7764" s="8">
        <v>0</v>
      </c>
      <c r="W7764" s="8">
        <v>0</v>
      </c>
      <c r="X7764" s="8">
        <v>159.13999999999999</v>
      </c>
    </row>
    <row r="7765" spans="1:24" x14ac:dyDescent="0.25">
      <c r="A7765" t="s">
        <v>8091</v>
      </c>
      <c r="B7765" s="1">
        <v>45373</v>
      </c>
      <c r="C7765" t="s">
        <v>208</v>
      </c>
      <c r="D7765" t="s">
        <v>209</v>
      </c>
      <c r="E7765" t="s">
        <v>27</v>
      </c>
      <c r="F7765" t="s">
        <v>54</v>
      </c>
      <c r="G7765" t="s">
        <v>38</v>
      </c>
      <c r="H7765" t="s">
        <v>39</v>
      </c>
      <c r="I7765" t="s">
        <v>112</v>
      </c>
      <c r="J7765" t="s">
        <v>113</v>
      </c>
      <c r="K7765" t="s">
        <v>42</v>
      </c>
      <c r="L7765" s="8">
        <v>8.5</v>
      </c>
      <c r="M7765" s="8">
        <v>2.8</v>
      </c>
      <c r="N7765">
        <v>61</v>
      </c>
      <c r="O7765" s="8">
        <v>518.5</v>
      </c>
      <c r="P7765" s="14">
        <v>3.8199999999999998E-2</v>
      </c>
      <c r="Q7765" s="8">
        <v>19.809999999999999</v>
      </c>
      <c r="R7765" s="8">
        <v>498.69</v>
      </c>
      <c r="S7765" s="8">
        <v>170.8</v>
      </c>
      <c r="T7765" s="8">
        <v>327.89</v>
      </c>
      <c r="U7765">
        <v>0</v>
      </c>
      <c r="V7765" s="8">
        <v>0</v>
      </c>
      <c r="W7765" s="8">
        <v>0</v>
      </c>
      <c r="X7765" s="8">
        <v>327.89</v>
      </c>
    </row>
    <row r="7766" spans="1:24" x14ac:dyDescent="0.25">
      <c r="A7766" t="s">
        <v>8092</v>
      </c>
      <c r="B7766" s="1">
        <v>45915</v>
      </c>
      <c r="C7766" t="s">
        <v>91</v>
      </c>
      <c r="D7766" t="s">
        <v>92</v>
      </c>
      <c r="E7766" t="s">
        <v>27</v>
      </c>
      <c r="F7766" t="s">
        <v>37</v>
      </c>
      <c r="G7766" t="s">
        <v>38</v>
      </c>
      <c r="H7766" t="s">
        <v>39</v>
      </c>
      <c r="I7766" t="s">
        <v>47</v>
      </c>
      <c r="J7766" t="s">
        <v>48</v>
      </c>
      <c r="K7766" t="s">
        <v>49</v>
      </c>
      <c r="L7766" s="8">
        <v>5</v>
      </c>
      <c r="M7766" s="8">
        <v>3.2</v>
      </c>
      <c r="N7766">
        <v>4</v>
      </c>
      <c r="O7766" s="8">
        <v>20</v>
      </c>
      <c r="P7766" s="14">
        <v>1.55E-2</v>
      </c>
      <c r="Q7766" s="8">
        <v>0.31</v>
      </c>
      <c r="R7766" s="8">
        <v>19.690000000000001</v>
      </c>
      <c r="S7766" s="8">
        <v>12.8</v>
      </c>
      <c r="T7766" s="8">
        <v>6.89</v>
      </c>
      <c r="U7766">
        <v>0</v>
      </c>
      <c r="V7766" s="8">
        <v>0</v>
      </c>
      <c r="W7766" s="8">
        <v>0</v>
      </c>
      <c r="X7766" s="8">
        <v>6.89</v>
      </c>
    </row>
    <row r="7767" spans="1:24" x14ac:dyDescent="0.25">
      <c r="A7767" t="s">
        <v>8093</v>
      </c>
      <c r="B7767" s="1">
        <v>45330</v>
      </c>
      <c r="C7767" t="s">
        <v>69</v>
      </c>
      <c r="D7767" t="s">
        <v>70</v>
      </c>
      <c r="E7767" t="s">
        <v>71</v>
      </c>
      <c r="F7767" t="s">
        <v>37</v>
      </c>
      <c r="G7767" t="s">
        <v>165</v>
      </c>
      <c r="H7767" t="s">
        <v>166</v>
      </c>
      <c r="I7767" t="s">
        <v>156</v>
      </c>
      <c r="J7767" t="s">
        <v>157</v>
      </c>
      <c r="K7767" t="s">
        <v>42</v>
      </c>
      <c r="L7767" s="8">
        <v>6.2</v>
      </c>
      <c r="M7767" s="8">
        <v>1.9</v>
      </c>
      <c r="N7767">
        <v>40</v>
      </c>
      <c r="O7767" s="8">
        <v>248</v>
      </c>
      <c r="P7767" s="14">
        <v>2.8299999999999999E-2</v>
      </c>
      <c r="Q7767" s="8">
        <v>7.02</v>
      </c>
      <c r="R7767" s="8">
        <v>240.98</v>
      </c>
      <c r="S7767" s="8">
        <v>76</v>
      </c>
      <c r="T7767" s="8">
        <v>164.98</v>
      </c>
      <c r="U7767">
        <v>0</v>
      </c>
      <c r="V7767" s="8">
        <v>0</v>
      </c>
      <c r="W7767" s="8">
        <v>0</v>
      </c>
      <c r="X7767" s="8">
        <v>164.98</v>
      </c>
    </row>
    <row r="7768" spans="1:24" x14ac:dyDescent="0.25">
      <c r="A7768" t="s">
        <v>8094</v>
      </c>
      <c r="B7768" s="1">
        <v>46033</v>
      </c>
      <c r="C7768" t="s">
        <v>266</v>
      </c>
      <c r="D7768" t="s">
        <v>267</v>
      </c>
      <c r="E7768" t="s">
        <v>53</v>
      </c>
      <c r="F7768" t="s">
        <v>54</v>
      </c>
      <c r="G7768" t="s">
        <v>55</v>
      </c>
      <c r="H7768" t="s">
        <v>56</v>
      </c>
      <c r="I7768" t="s">
        <v>66</v>
      </c>
      <c r="J7768" t="s">
        <v>67</v>
      </c>
      <c r="K7768" t="s">
        <v>33</v>
      </c>
      <c r="L7768" s="8">
        <v>4.5</v>
      </c>
      <c r="M7768" s="8">
        <v>2.1</v>
      </c>
      <c r="N7768">
        <v>84</v>
      </c>
      <c r="O7768" s="8">
        <v>378</v>
      </c>
      <c r="P7768" s="14">
        <v>1.6999999999999999E-3</v>
      </c>
      <c r="Q7768" s="8">
        <v>0.64</v>
      </c>
      <c r="R7768" s="8">
        <v>377.36</v>
      </c>
      <c r="S7768" s="8">
        <v>176.4</v>
      </c>
      <c r="T7768" s="8">
        <v>200.96</v>
      </c>
      <c r="U7768">
        <v>0</v>
      </c>
      <c r="V7768" s="8">
        <v>0</v>
      </c>
      <c r="W7768" s="8">
        <v>0</v>
      </c>
      <c r="X7768" s="8">
        <v>200.96</v>
      </c>
    </row>
    <row r="7769" spans="1:24" x14ac:dyDescent="0.25">
      <c r="A7769" t="s">
        <v>8095</v>
      </c>
      <c r="B7769" s="1">
        <v>45685</v>
      </c>
      <c r="C7769" t="s">
        <v>400</v>
      </c>
      <c r="D7769" t="s">
        <v>401</v>
      </c>
      <c r="E7769" t="s">
        <v>27</v>
      </c>
      <c r="F7769" t="s">
        <v>28</v>
      </c>
      <c r="G7769" t="s">
        <v>29</v>
      </c>
      <c r="H7769" t="s">
        <v>30</v>
      </c>
      <c r="I7769" t="s">
        <v>117</v>
      </c>
      <c r="J7769" t="s">
        <v>118</v>
      </c>
      <c r="K7769" t="s">
        <v>59</v>
      </c>
      <c r="L7769" s="8">
        <v>6</v>
      </c>
      <c r="M7769" s="8">
        <v>4.2</v>
      </c>
      <c r="N7769">
        <v>198</v>
      </c>
      <c r="O7769" s="8">
        <v>1188</v>
      </c>
      <c r="P7769" s="14">
        <v>5.21E-2</v>
      </c>
      <c r="Q7769" s="8">
        <v>61.89</v>
      </c>
      <c r="R7769" s="8">
        <v>1126.1099999999999</v>
      </c>
      <c r="S7769" s="8">
        <v>831.6</v>
      </c>
      <c r="T7769" s="8">
        <v>294.51</v>
      </c>
      <c r="U7769">
        <v>0</v>
      </c>
      <c r="V7769" s="8">
        <v>0</v>
      </c>
      <c r="W7769" s="8">
        <v>0</v>
      </c>
      <c r="X7769" s="8">
        <v>294.51</v>
      </c>
    </row>
    <row r="7770" spans="1:24" x14ac:dyDescent="0.25">
      <c r="A7770" t="s">
        <v>8096</v>
      </c>
      <c r="B7770" s="1">
        <v>46245</v>
      </c>
      <c r="C7770" t="s">
        <v>475</v>
      </c>
      <c r="D7770" t="s">
        <v>476</v>
      </c>
      <c r="E7770" t="s">
        <v>63</v>
      </c>
      <c r="F7770" t="s">
        <v>37</v>
      </c>
      <c r="G7770" t="s">
        <v>79</v>
      </c>
      <c r="H7770" t="s">
        <v>80</v>
      </c>
      <c r="I7770" t="s">
        <v>185</v>
      </c>
      <c r="J7770" t="s">
        <v>186</v>
      </c>
      <c r="K7770" t="s">
        <v>59</v>
      </c>
      <c r="L7770" s="8">
        <v>4.9000000000000004</v>
      </c>
      <c r="M7770" s="8">
        <v>3.1</v>
      </c>
      <c r="N7770">
        <v>28</v>
      </c>
      <c r="O7770" s="8">
        <v>137.19999999999999</v>
      </c>
      <c r="P7770" s="14">
        <v>4.9399999999999999E-2</v>
      </c>
      <c r="Q7770" s="8">
        <v>6.78</v>
      </c>
      <c r="R7770" s="8">
        <v>130.41999999999999</v>
      </c>
      <c r="S7770" s="8">
        <v>86.8</v>
      </c>
      <c r="T7770" s="8">
        <v>43.62</v>
      </c>
      <c r="U7770">
        <v>0</v>
      </c>
      <c r="V7770" s="8">
        <v>0</v>
      </c>
      <c r="W7770" s="8">
        <v>0</v>
      </c>
      <c r="X7770" s="8">
        <v>43.62</v>
      </c>
    </row>
    <row r="7771" spans="1:24" x14ac:dyDescent="0.25">
      <c r="A7771" t="s">
        <v>8097</v>
      </c>
      <c r="B7771" s="1">
        <v>45702</v>
      </c>
      <c r="C7771" t="s">
        <v>279</v>
      </c>
      <c r="D7771" t="s">
        <v>280</v>
      </c>
      <c r="E7771" t="s">
        <v>53</v>
      </c>
      <c r="F7771" t="s">
        <v>54</v>
      </c>
      <c r="G7771" t="s">
        <v>55</v>
      </c>
      <c r="H7771" t="s">
        <v>56</v>
      </c>
      <c r="I7771" t="s">
        <v>104</v>
      </c>
      <c r="J7771" t="s">
        <v>105</v>
      </c>
      <c r="K7771" t="s">
        <v>49</v>
      </c>
      <c r="L7771" s="8">
        <v>4.2</v>
      </c>
      <c r="M7771" s="8">
        <v>2.8</v>
      </c>
      <c r="N7771">
        <v>61</v>
      </c>
      <c r="O7771" s="8">
        <v>256.2</v>
      </c>
      <c r="P7771" s="14">
        <v>1.0699999999999999E-2</v>
      </c>
      <c r="Q7771" s="8">
        <v>2.74</v>
      </c>
      <c r="R7771" s="8">
        <v>253.46</v>
      </c>
      <c r="S7771" s="8">
        <v>170.8</v>
      </c>
      <c r="T7771" s="8">
        <v>82.66</v>
      </c>
      <c r="U7771">
        <v>0</v>
      </c>
      <c r="V7771" s="8">
        <v>0</v>
      </c>
      <c r="W7771" s="8">
        <v>0</v>
      </c>
      <c r="X7771" s="8">
        <v>82.66</v>
      </c>
    </row>
    <row r="7772" spans="1:24" x14ac:dyDescent="0.25">
      <c r="A7772" t="s">
        <v>8098</v>
      </c>
      <c r="B7772" s="1">
        <v>45920</v>
      </c>
      <c r="C7772" t="s">
        <v>671</v>
      </c>
      <c r="D7772" t="s">
        <v>672</v>
      </c>
      <c r="E7772" t="s">
        <v>27</v>
      </c>
      <c r="F7772" t="s">
        <v>89</v>
      </c>
      <c r="G7772" t="s">
        <v>29</v>
      </c>
      <c r="H7772" t="s">
        <v>30</v>
      </c>
      <c r="I7772" t="s">
        <v>40</v>
      </c>
      <c r="J7772" t="s">
        <v>41</v>
      </c>
      <c r="K7772" t="s">
        <v>42</v>
      </c>
      <c r="L7772" s="8">
        <v>14.5</v>
      </c>
      <c r="M7772" s="8">
        <v>4.2</v>
      </c>
      <c r="N7772">
        <v>98</v>
      </c>
      <c r="O7772" s="8">
        <v>1421</v>
      </c>
      <c r="P7772" s="14">
        <v>6.9500000000000006E-2</v>
      </c>
      <c r="Q7772" s="8">
        <v>98.76</v>
      </c>
      <c r="R7772" s="8">
        <v>1322.24</v>
      </c>
      <c r="S7772" s="8">
        <v>411.6</v>
      </c>
      <c r="T7772" s="8">
        <v>910.64</v>
      </c>
      <c r="U7772">
        <v>0</v>
      </c>
      <c r="V7772" s="8">
        <v>0</v>
      </c>
      <c r="W7772" s="8">
        <v>0</v>
      </c>
      <c r="X7772" s="8">
        <v>910.64</v>
      </c>
    </row>
    <row r="7773" spans="1:24" x14ac:dyDescent="0.25">
      <c r="A7773" t="s">
        <v>8099</v>
      </c>
      <c r="B7773" s="1">
        <v>45963</v>
      </c>
      <c r="C7773" t="s">
        <v>285</v>
      </c>
      <c r="D7773" t="s">
        <v>286</v>
      </c>
      <c r="E7773" t="s">
        <v>27</v>
      </c>
      <c r="F7773" t="s">
        <v>89</v>
      </c>
      <c r="G7773" t="s">
        <v>38</v>
      </c>
      <c r="H7773" t="s">
        <v>39</v>
      </c>
      <c r="I7773" t="s">
        <v>31</v>
      </c>
      <c r="J7773" t="s">
        <v>32</v>
      </c>
      <c r="K7773" t="s">
        <v>33</v>
      </c>
      <c r="L7773" s="8">
        <v>5.8</v>
      </c>
      <c r="M7773" s="8">
        <v>2.7</v>
      </c>
      <c r="N7773">
        <v>24</v>
      </c>
      <c r="O7773" s="8">
        <v>139.19999999999999</v>
      </c>
      <c r="P7773" s="14">
        <v>0.1215</v>
      </c>
      <c r="Q7773" s="8">
        <v>16.91</v>
      </c>
      <c r="R7773" s="8">
        <v>122.29</v>
      </c>
      <c r="S7773" s="8">
        <v>64.8</v>
      </c>
      <c r="T7773" s="8">
        <v>57.49</v>
      </c>
      <c r="U7773">
        <v>0</v>
      </c>
      <c r="V7773" s="8">
        <v>0</v>
      </c>
      <c r="W7773" s="8">
        <v>0</v>
      </c>
      <c r="X7773" s="8">
        <v>57.49</v>
      </c>
    </row>
    <row r="7774" spans="1:24" x14ac:dyDescent="0.25">
      <c r="A7774" t="s">
        <v>8100</v>
      </c>
      <c r="B7774" s="1">
        <v>45825</v>
      </c>
      <c r="C7774" t="s">
        <v>371</v>
      </c>
      <c r="D7774" t="s">
        <v>372</v>
      </c>
      <c r="E7774" t="s">
        <v>63</v>
      </c>
      <c r="F7774" t="s">
        <v>54</v>
      </c>
      <c r="G7774" t="s">
        <v>64</v>
      </c>
      <c r="H7774" t="s">
        <v>65</v>
      </c>
      <c r="I7774" t="s">
        <v>74</v>
      </c>
      <c r="J7774" t="s">
        <v>75</v>
      </c>
      <c r="K7774" t="s">
        <v>49</v>
      </c>
      <c r="L7774" s="8">
        <v>11</v>
      </c>
      <c r="M7774" s="8">
        <v>6.8</v>
      </c>
      <c r="N7774">
        <v>80</v>
      </c>
      <c r="O7774" s="8">
        <v>880</v>
      </c>
      <c r="P7774" s="14">
        <v>2.8999999999999998E-3</v>
      </c>
      <c r="Q7774" s="8">
        <v>2.5499999999999998</v>
      </c>
      <c r="R7774" s="8">
        <v>877.45</v>
      </c>
      <c r="S7774" s="8">
        <v>544</v>
      </c>
      <c r="T7774" s="8">
        <v>333.45</v>
      </c>
      <c r="U7774">
        <v>0</v>
      </c>
      <c r="V7774" s="8">
        <v>0</v>
      </c>
      <c r="W7774" s="8">
        <v>0</v>
      </c>
      <c r="X7774" s="8">
        <v>333.45</v>
      </c>
    </row>
    <row r="7775" spans="1:24" x14ac:dyDescent="0.25">
      <c r="A7775" t="s">
        <v>8101</v>
      </c>
      <c r="B7775" s="1">
        <v>45585</v>
      </c>
      <c r="C7775" t="s">
        <v>201</v>
      </c>
      <c r="D7775" t="s">
        <v>202</v>
      </c>
      <c r="E7775" t="s">
        <v>53</v>
      </c>
      <c r="F7775" t="s">
        <v>46</v>
      </c>
      <c r="G7775" t="s">
        <v>55</v>
      </c>
      <c r="H7775" t="s">
        <v>56</v>
      </c>
      <c r="I7775" t="s">
        <v>117</v>
      </c>
      <c r="J7775" t="s">
        <v>118</v>
      </c>
      <c r="K7775" t="s">
        <v>59</v>
      </c>
      <c r="L7775" s="8">
        <v>6</v>
      </c>
      <c r="M7775" s="8">
        <v>4.2</v>
      </c>
      <c r="N7775">
        <v>2</v>
      </c>
      <c r="O7775" s="8">
        <v>12</v>
      </c>
      <c r="P7775" s="14">
        <v>0.17929999999999999</v>
      </c>
      <c r="Q7775" s="8">
        <v>2.15</v>
      </c>
      <c r="R7775" s="8">
        <v>9.85</v>
      </c>
      <c r="S7775" s="8">
        <v>8.4</v>
      </c>
      <c r="T7775" s="8">
        <v>1.45</v>
      </c>
      <c r="U7775">
        <v>0</v>
      </c>
      <c r="V7775" s="8">
        <v>0</v>
      </c>
      <c r="W7775" s="8">
        <v>0</v>
      </c>
      <c r="X7775" s="8">
        <v>1.45</v>
      </c>
    </row>
    <row r="7776" spans="1:24" x14ac:dyDescent="0.25">
      <c r="A7776" t="s">
        <v>8102</v>
      </c>
      <c r="B7776" s="1">
        <v>46020</v>
      </c>
      <c r="C7776" t="s">
        <v>171</v>
      </c>
      <c r="D7776" t="s">
        <v>172</v>
      </c>
      <c r="E7776" t="s">
        <v>27</v>
      </c>
      <c r="F7776" t="s">
        <v>46</v>
      </c>
      <c r="G7776" t="s">
        <v>29</v>
      </c>
      <c r="H7776" t="s">
        <v>30</v>
      </c>
      <c r="I7776" t="s">
        <v>66</v>
      </c>
      <c r="J7776" t="s">
        <v>67</v>
      </c>
      <c r="K7776" t="s">
        <v>33</v>
      </c>
      <c r="L7776" s="8">
        <v>4.5</v>
      </c>
      <c r="M7776" s="8">
        <v>2.1</v>
      </c>
      <c r="N7776">
        <v>12</v>
      </c>
      <c r="O7776" s="8">
        <v>54</v>
      </c>
      <c r="P7776" s="14">
        <v>0.35160000000000002</v>
      </c>
      <c r="Q7776" s="8">
        <v>18.989999999999998</v>
      </c>
      <c r="R7776" s="8">
        <v>35.01</v>
      </c>
      <c r="S7776" s="8">
        <v>25.2</v>
      </c>
      <c r="T7776" s="8">
        <v>9.81</v>
      </c>
      <c r="U7776">
        <v>0</v>
      </c>
      <c r="V7776" s="8">
        <v>0</v>
      </c>
      <c r="W7776" s="8">
        <v>0</v>
      </c>
      <c r="X7776" s="8">
        <v>9.81</v>
      </c>
    </row>
    <row r="7777" spans="1:24" x14ac:dyDescent="0.25">
      <c r="A7777" t="s">
        <v>8103</v>
      </c>
      <c r="B7777" s="1">
        <v>45903</v>
      </c>
      <c r="C7777" t="s">
        <v>25</v>
      </c>
      <c r="D7777" t="s">
        <v>26</v>
      </c>
      <c r="E7777" t="s">
        <v>27</v>
      </c>
      <c r="F7777" t="s">
        <v>28</v>
      </c>
      <c r="G7777" t="s">
        <v>38</v>
      </c>
      <c r="H7777" t="s">
        <v>39</v>
      </c>
      <c r="I7777" t="s">
        <v>112</v>
      </c>
      <c r="J7777" t="s">
        <v>113</v>
      </c>
      <c r="K7777" t="s">
        <v>42</v>
      </c>
      <c r="L7777" s="8">
        <v>8.5</v>
      </c>
      <c r="M7777" s="8">
        <v>2.8</v>
      </c>
      <c r="N7777">
        <v>43</v>
      </c>
      <c r="O7777" s="8">
        <v>365.5</v>
      </c>
      <c r="P7777" s="14">
        <v>4.5900000000000003E-2</v>
      </c>
      <c r="Q7777" s="8">
        <v>16.78</v>
      </c>
      <c r="R7777" s="8">
        <v>348.72</v>
      </c>
      <c r="S7777" s="8">
        <v>120.4</v>
      </c>
      <c r="T7777" s="8">
        <v>228.32</v>
      </c>
      <c r="U7777">
        <v>0</v>
      </c>
      <c r="V7777" s="8">
        <v>0</v>
      </c>
      <c r="W7777" s="8">
        <v>0</v>
      </c>
      <c r="X7777" s="8">
        <v>228.32</v>
      </c>
    </row>
    <row r="7778" spans="1:24" x14ac:dyDescent="0.25">
      <c r="A7778" t="s">
        <v>8104</v>
      </c>
      <c r="B7778" s="1">
        <v>45350</v>
      </c>
      <c r="C7778" t="s">
        <v>345</v>
      </c>
      <c r="D7778" t="s">
        <v>346</v>
      </c>
      <c r="E7778" t="s">
        <v>71</v>
      </c>
      <c r="F7778" t="s">
        <v>28</v>
      </c>
      <c r="G7778" t="s">
        <v>165</v>
      </c>
      <c r="H7778" t="s">
        <v>166</v>
      </c>
      <c r="I7778" t="s">
        <v>127</v>
      </c>
      <c r="J7778" t="s">
        <v>128</v>
      </c>
      <c r="K7778" t="s">
        <v>33</v>
      </c>
      <c r="L7778" s="8">
        <v>7.2</v>
      </c>
      <c r="M7778" s="8">
        <v>3.6</v>
      </c>
      <c r="N7778">
        <v>285</v>
      </c>
      <c r="O7778" s="8">
        <v>2052</v>
      </c>
      <c r="P7778" s="14">
        <v>0.14399999999999999</v>
      </c>
      <c r="Q7778" s="8">
        <v>295.49</v>
      </c>
      <c r="R7778" s="8">
        <v>1756.51</v>
      </c>
      <c r="S7778" s="8">
        <v>1026</v>
      </c>
      <c r="T7778" s="8">
        <v>730.51</v>
      </c>
      <c r="U7778">
        <v>0</v>
      </c>
      <c r="V7778" s="8">
        <v>0</v>
      </c>
      <c r="W7778" s="8">
        <v>0</v>
      </c>
      <c r="X7778" s="8">
        <v>730.51</v>
      </c>
    </row>
    <row r="7779" spans="1:24" x14ac:dyDescent="0.25">
      <c r="A7779" t="s">
        <v>8105</v>
      </c>
      <c r="B7779" s="1">
        <v>46260</v>
      </c>
      <c r="C7779" t="s">
        <v>528</v>
      </c>
      <c r="D7779" t="s">
        <v>529</v>
      </c>
      <c r="E7779" t="s">
        <v>27</v>
      </c>
      <c r="F7779" t="s">
        <v>54</v>
      </c>
      <c r="G7779" t="s">
        <v>29</v>
      </c>
      <c r="H7779" t="s">
        <v>30</v>
      </c>
      <c r="I7779" t="s">
        <v>130</v>
      </c>
      <c r="J7779" t="s">
        <v>131</v>
      </c>
      <c r="K7779" t="s">
        <v>42</v>
      </c>
      <c r="L7779" s="8">
        <v>4.8</v>
      </c>
      <c r="M7779" s="8">
        <v>1.4</v>
      </c>
      <c r="N7779">
        <v>81</v>
      </c>
      <c r="O7779" s="8">
        <v>388.8</v>
      </c>
      <c r="P7779" s="14">
        <v>5.5500000000000001E-2</v>
      </c>
      <c r="Q7779" s="8">
        <v>21.58</v>
      </c>
      <c r="R7779" s="8">
        <v>367.22</v>
      </c>
      <c r="S7779" s="8">
        <v>113.4</v>
      </c>
      <c r="T7779" s="8">
        <v>253.82</v>
      </c>
      <c r="U7779">
        <v>0</v>
      </c>
      <c r="V7779" s="8">
        <v>0</v>
      </c>
      <c r="W7779" s="8">
        <v>0</v>
      </c>
      <c r="X7779" s="8">
        <v>253.82</v>
      </c>
    </row>
    <row r="7780" spans="1:24" x14ac:dyDescent="0.25">
      <c r="A7780" t="s">
        <v>8106</v>
      </c>
      <c r="B7780" s="1">
        <v>46084</v>
      </c>
      <c r="C7780" t="s">
        <v>671</v>
      </c>
      <c r="D7780" t="s">
        <v>672</v>
      </c>
      <c r="E7780" t="s">
        <v>27</v>
      </c>
      <c r="F7780" t="s">
        <v>89</v>
      </c>
      <c r="G7780" t="s">
        <v>38</v>
      </c>
      <c r="H7780" t="s">
        <v>39</v>
      </c>
      <c r="I7780" t="s">
        <v>66</v>
      </c>
      <c r="J7780" t="s">
        <v>67</v>
      </c>
      <c r="K7780" t="s">
        <v>33</v>
      </c>
      <c r="L7780" s="8">
        <v>4.5</v>
      </c>
      <c r="M7780" s="8">
        <v>2.1</v>
      </c>
      <c r="N7780">
        <v>30</v>
      </c>
      <c r="O7780" s="8">
        <v>135</v>
      </c>
      <c r="P7780" s="14">
        <v>9.9599999999999994E-2</v>
      </c>
      <c r="Q7780" s="8">
        <v>13.45</v>
      </c>
      <c r="R7780" s="8">
        <v>121.55</v>
      </c>
      <c r="S7780" s="8">
        <v>63</v>
      </c>
      <c r="T7780" s="8">
        <v>58.55</v>
      </c>
      <c r="U7780">
        <v>0</v>
      </c>
      <c r="V7780" s="8">
        <v>0</v>
      </c>
      <c r="W7780" s="8">
        <v>0</v>
      </c>
      <c r="X7780" s="8">
        <v>58.55</v>
      </c>
    </row>
    <row r="7781" spans="1:24" x14ac:dyDescent="0.25">
      <c r="A7781" t="s">
        <v>8107</v>
      </c>
      <c r="B7781" s="1">
        <v>46131</v>
      </c>
      <c r="C7781" t="s">
        <v>125</v>
      </c>
      <c r="D7781" t="s">
        <v>126</v>
      </c>
      <c r="E7781" t="s">
        <v>27</v>
      </c>
      <c r="F7781" t="s">
        <v>89</v>
      </c>
      <c r="G7781" t="s">
        <v>38</v>
      </c>
      <c r="H7781" t="s">
        <v>39</v>
      </c>
      <c r="I7781" t="s">
        <v>47</v>
      </c>
      <c r="J7781" t="s">
        <v>48</v>
      </c>
      <c r="K7781" t="s">
        <v>49</v>
      </c>
      <c r="L7781" s="8">
        <v>5</v>
      </c>
      <c r="M7781" s="8">
        <v>3.2</v>
      </c>
      <c r="N7781">
        <v>172</v>
      </c>
      <c r="O7781" s="8">
        <v>860</v>
      </c>
      <c r="P7781" s="14">
        <v>0.13830000000000001</v>
      </c>
      <c r="Q7781" s="8">
        <v>118.94</v>
      </c>
      <c r="R7781" s="8">
        <v>741.06</v>
      </c>
      <c r="S7781" s="8">
        <v>550.4</v>
      </c>
      <c r="T7781" s="8">
        <v>190.66</v>
      </c>
      <c r="U7781">
        <v>0</v>
      </c>
      <c r="V7781" s="8">
        <v>0</v>
      </c>
      <c r="W7781" s="8">
        <v>0</v>
      </c>
      <c r="X7781" s="8">
        <v>190.66</v>
      </c>
    </row>
    <row r="7782" spans="1:24" x14ac:dyDescent="0.25">
      <c r="A7782" t="s">
        <v>8108</v>
      </c>
      <c r="B7782" s="1">
        <v>45471</v>
      </c>
      <c r="C7782" t="s">
        <v>455</v>
      </c>
      <c r="D7782" t="s">
        <v>456</v>
      </c>
      <c r="E7782" t="s">
        <v>71</v>
      </c>
      <c r="F7782" t="s">
        <v>89</v>
      </c>
      <c r="G7782" t="s">
        <v>165</v>
      </c>
      <c r="H7782" t="s">
        <v>166</v>
      </c>
      <c r="I7782" t="s">
        <v>104</v>
      </c>
      <c r="J7782" t="s">
        <v>105</v>
      </c>
      <c r="K7782" t="s">
        <v>49</v>
      </c>
      <c r="L7782" s="8">
        <v>4.2</v>
      </c>
      <c r="M7782" s="8">
        <v>2.8</v>
      </c>
      <c r="N7782">
        <v>47</v>
      </c>
      <c r="O7782" s="8">
        <v>197.4</v>
      </c>
      <c r="P7782" s="14">
        <v>9.35E-2</v>
      </c>
      <c r="Q7782" s="8">
        <v>18.46</v>
      </c>
      <c r="R7782" s="8">
        <v>178.94</v>
      </c>
      <c r="S7782" s="8">
        <v>131.6</v>
      </c>
      <c r="T7782" s="8">
        <v>47.34</v>
      </c>
      <c r="U7782">
        <v>0</v>
      </c>
      <c r="V7782" s="8">
        <v>0</v>
      </c>
      <c r="W7782" s="8">
        <v>0</v>
      </c>
      <c r="X7782" s="8">
        <v>47.34</v>
      </c>
    </row>
    <row r="7783" spans="1:24" x14ac:dyDescent="0.25">
      <c r="A7783" t="s">
        <v>8109</v>
      </c>
      <c r="B7783" s="1">
        <v>45947</v>
      </c>
      <c r="C7783" t="s">
        <v>501</v>
      </c>
      <c r="D7783" t="s">
        <v>502</v>
      </c>
      <c r="E7783" t="s">
        <v>27</v>
      </c>
      <c r="F7783" t="s">
        <v>37</v>
      </c>
      <c r="G7783" t="s">
        <v>29</v>
      </c>
      <c r="H7783" t="s">
        <v>30</v>
      </c>
      <c r="I7783" t="s">
        <v>122</v>
      </c>
      <c r="J7783" t="s">
        <v>123</v>
      </c>
      <c r="K7783" t="s">
        <v>59</v>
      </c>
      <c r="L7783" s="8">
        <v>5.5</v>
      </c>
      <c r="M7783" s="8">
        <v>3.8</v>
      </c>
      <c r="N7783">
        <v>40</v>
      </c>
      <c r="O7783" s="8">
        <v>220</v>
      </c>
      <c r="P7783" s="14">
        <v>4.7600000000000003E-2</v>
      </c>
      <c r="Q7783" s="8">
        <v>10.47</v>
      </c>
      <c r="R7783" s="8">
        <v>209.53</v>
      </c>
      <c r="S7783" s="8">
        <v>152</v>
      </c>
      <c r="T7783" s="8">
        <v>57.53</v>
      </c>
      <c r="U7783">
        <v>0</v>
      </c>
      <c r="V7783" s="8">
        <v>0</v>
      </c>
      <c r="W7783" s="8">
        <v>0</v>
      </c>
      <c r="X7783" s="8">
        <v>57.53</v>
      </c>
    </row>
    <row r="7784" spans="1:24" x14ac:dyDescent="0.25">
      <c r="A7784" t="s">
        <v>8110</v>
      </c>
      <c r="B7784" s="1">
        <v>45798</v>
      </c>
      <c r="C7784" t="s">
        <v>266</v>
      </c>
      <c r="D7784" t="s">
        <v>267</v>
      </c>
      <c r="E7784" t="s">
        <v>53</v>
      </c>
      <c r="F7784" t="s">
        <v>54</v>
      </c>
      <c r="G7784" t="s">
        <v>55</v>
      </c>
      <c r="H7784" t="s">
        <v>56</v>
      </c>
      <c r="I7784" t="s">
        <v>112</v>
      </c>
      <c r="J7784" t="s">
        <v>113</v>
      </c>
      <c r="K7784" t="s">
        <v>42</v>
      </c>
      <c r="L7784" s="8">
        <v>8.5</v>
      </c>
      <c r="M7784" s="8">
        <v>2.8</v>
      </c>
      <c r="N7784">
        <v>19</v>
      </c>
      <c r="O7784" s="8">
        <v>161.5</v>
      </c>
      <c r="P7784" s="14">
        <v>4.8999999999999998E-3</v>
      </c>
      <c r="Q7784" s="8">
        <v>0.79</v>
      </c>
      <c r="R7784" s="8">
        <v>160.71</v>
      </c>
      <c r="S7784" s="8">
        <v>53.2</v>
      </c>
      <c r="T7784" s="8">
        <v>107.51</v>
      </c>
      <c r="U7784">
        <v>0</v>
      </c>
      <c r="V7784" s="8">
        <v>0</v>
      </c>
      <c r="W7784" s="8">
        <v>0</v>
      </c>
      <c r="X7784" s="8">
        <v>107.51</v>
      </c>
    </row>
    <row r="7785" spans="1:24" x14ac:dyDescent="0.25">
      <c r="A7785" t="s">
        <v>8111</v>
      </c>
      <c r="B7785" s="1">
        <v>45741</v>
      </c>
      <c r="C7785" t="s">
        <v>69</v>
      </c>
      <c r="D7785" t="s">
        <v>70</v>
      </c>
      <c r="E7785" t="s">
        <v>71</v>
      </c>
      <c r="F7785" t="s">
        <v>37</v>
      </c>
      <c r="G7785" t="s">
        <v>72</v>
      </c>
      <c r="H7785" t="s">
        <v>73</v>
      </c>
      <c r="I7785" t="s">
        <v>185</v>
      </c>
      <c r="J7785" t="s">
        <v>186</v>
      </c>
      <c r="K7785" t="s">
        <v>59</v>
      </c>
      <c r="L7785" s="8">
        <v>4.9000000000000004</v>
      </c>
      <c r="M7785" s="8">
        <v>3.1</v>
      </c>
      <c r="N7785">
        <v>24</v>
      </c>
      <c r="O7785" s="8">
        <v>117.6</v>
      </c>
      <c r="P7785" s="14">
        <v>1.6299999999999999E-2</v>
      </c>
      <c r="Q7785" s="8">
        <v>1.92</v>
      </c>
      <c r="R7785" s="8">
        <v>115.68</v>
      </c>
      <c r="S7785" s="8">
        <v>74.400000000000006</v>
      </c>
      <c r="T7785" s="8">
        <v>41.28</v>
      </c>
      <c r="U7785">
        <v>0</v>
      </c>
      <c r="V7785" s="8">
        <v>0</v>
      </c>
      <c r="W7785" s="8">
        <v>0</v>
      </c>
      <c r="X7785" s="8">
        <v>41.28</v>
      </c>
    </row>
    <row r="7786" spans="1:24" x14ac:dyDescent="0.25">
      <c r="A7786" t="s">
        <v>8112</v>
      </c>
      <c r="B7786" s="1">
        <v>45302</v>
      </c>
      <c r="C7786" t="s">
        <v>357</v>
      </c>
      <c r="D7786" t="s">
        <v>358</v>
      </c>
      <c r="E7786" t="s">
        <v>27</v>
      </c>
      <c r="F7786" t="s">
        <v>46</v>
      </c>
      <c r="G7786" t="s">
        <v>29</v>
      </c>
      <c r="H7786" t="s">
        <v>30</v>
      </c>
      <c r="I7786" t="s">
        <v>144</v>
      </c>
      <c r="J7786" t="s">
        <v>145</v>
      </c>
      <c r="K7786" t="s">
        <v>33</v>
      </c>
      <c r="L7786" s="8">
        <v>12</v>
      </c>
      <c r="M7786" s="8">
        <v>6.5</v>
      </c>
      <c r="N7786">
        <v>3</v>
      </c>
      <c r="O7786" s="8">
        <v>36</v>
      </c>
      <c r="P7786" s="14">
        <v>7.0300000000000001E-2</v>
      </c>
      <c r="Q7786" s="8">
        <v>2.5299999999999998</v>
      </c>
      <c r="R7786" s="8">
        <v>33.47</v>
      </c>
      <c r="S7786" s="8">
        <v>19.5</v>
      </c>
      <c r="T7786" s="8">
        <v>13.97</v>
      </c>
      <c r="U7786">
        <v>1</v>
      </c>
      <c r="V7786" s="8">
        <v>11.16</v>
      </c>
      <c r="W7786" s="8">
        <v>7</v>
      </c>
      <c r="X7786" s="8">
        <v>6.97</v>
      </c>
    </row>
    <row r="7787" spans="1:24" x14ac:dyDescent="0.25">
      <c r="A7787" t="s">
        <v>8113</v>
      </c>
      <c r="B7787" s="1">
        <v>45498</v>
      </c>
      <c r="C7787" t="s">
        <v>107</v>
      </c>
      <c r="D7787" t="s">
        <v>108</v>
      </c>
      <c r="E7787" t="s">
        <v>53</v>
      </c>
      <c r="F7787" t="s">
        <v>46</v>
      </c>
      <c r="G7787" t="s">
        <v>55</v>
      </c>
      <c r="H7787" t="s">
        <v>56</v>
      </c>
      <c r="I7787" t="s">
        <v>122</v>
      </c>
      <c r="J7787" t="s">
        <v>123</v>
      </c>
      <c r="K7787" t="s">
        <v>59</v>
      </c>
      <c r="L7787" s="8">
        <v>5.5</v>
      </c>
      <c r="M7787" s="8">
        <v>3.8</v>
      </c>
      <c r="N7787">
        <v>9</v>
      </c>
      <c r="O7787" s="8">
        <v>49.5</v>
      </c>
      <c r="P7787" s="14">
        <v>9.1200000000000003E-2</v>
      </c>
      <c r="Q7787" s="8">
        <v>4.51</v>
      </c>
      <c r="R7787" s="8">
        <v>44.99</v>
      </c>
      <c r="S7787" s="8">
        <v>34.200000000000003</v>
      </c>
      <c r="T7787" s="8">
        <v>10.79</v>
      </c>
      <c r="U7787">
        <v>0</v>
      </c>
      <c r="V7787" s="8">
        <v>0</v>
      </c>
      <c r="W7787" s="8">
        <v>0</v>
      </c>
      <c r="X7787" s="8">
        <v>10.79</v>
      </c>
    </row>
    <row r="7788" spans="1:24" x14ac:dyDescent="0.25">
      <c r="A7788" t="s">
        <v>8114</v>
      </c>
      <c r="B7788" s="1">
        <v>46162</v>
      </c>
      <c r="C7788" t="s">
        <v>567</v>
      </c>
      <c r="D7788" t="s">
        <v>568</v>
      </c>
      <c r="E7788" t="s">
        <v>27</v>
      </c>
      <c r="F7788" t="s">
        <v>37</v>
      </c>
      <c r="G7788" t="s">
        <v>38</v>
      </c>
      <c r="H7788" t="s">
        <v>39</v>
      </c>
      <c r="I7788" t="s">
        <v>74</v>
      </c>
      <c r="J7788" t="s">
        <v>75</v>
      </c>
      <c r="K7788" t="s">
        <v>49</v>
      </c>
      <c r="L7788" s="8">
        <v>11</v>
      </c>
      <c r="M7788" s="8">
        <v>6.8</v>
      </c>
      <c r="N7788">
        <v>3</v>
      </c>
      <c r="O7788" s="8">
        <v>33</v>
      </c>
      <c r="P7788" s="14">
        <v>3.1199999999999999E-2</v>
      </c>
      <c r="Q7788" s="8">
        <v>1.03</v>
      </c>
      <c r="R7788" s="8">
        <v>31.97</v>
      </c>
      <c r="S7788" s="8">
        <v>20.399999999999999</v>
      </c>
      <c r="T7788" s="8">
        <v>11.57</v>
      </c>
      <c r="U7788">
        <v>0</v>
      </c>
      <c r="V7788" s="8">
        <v>0</v>
      </c>
      <c r="W7788" s="8">
        <v>0</v>
      </c>
      <c r="X7788" s="8">
        <v>11.57</v>
      </c>
    </row>
    <row r="7789" spans="1:24" x14ac:dyDescent="0.25">
      <c r="A7789" t="s">
        <v>8115</v>
      </c>
      <c r="B7789" s="1">
        <v>45964</v>
      </c>
      <c r="C7789" t="s">
        <v>609</v>
      </c>
      <c r="D7789" t="s">
        <v>610</v>
      </c>
      <c r="E7789" t="s">
        <v>63</v>
      </c>
      <c r="F7789" t="s">
        <v>37</v>
      </c>
      <c r="G7789" t="s">
        <v>79</v>
      </c>
      <c r="H7789" t="s">
        <v>80</v>
      </c>
      <c r="I7789" t="s">
        <v>112</v>
      </c>
      <c r="J7789" t="s">
        <v>113</v>
      </c>
      <c r="K7789" t="s">
        <v>42</v>
      </c>
      <c r="L7789" s="8">
        <v>8.5</v>
      </c>
      <c r="M7789" s="8">
        <v>2.8</v>
      </c>
      <c r="N7789">
        <v>3</v>
      </c>
      <c r="O7789" s="8">
        <v>25.5</v>
      </c>
      <c r="P7789" s="14">
        <v>8.0000000000000004E-4</v>
      </c>
      <c r="Q7789" s="8">
        <v>0.02</v>
      </c>
      <c r="R7789" s="8">
        <v>25.48</v>
      </c>
      <c r="S7789" s="8">
        <v>8.4</v>
      </c>
      <c r="T7789" s="8">
        <v>17.079999999999998</v>
      </c>
      <c r="U7789">
        <v>0</v>
      </c>
      <c r="V7789" s="8">
        <v>0</v>
      </c>
      <c r="W7789" s="8">
        <v>0</v>
      </c>
      <c r="X7789" s="8">
        <v>17.079999999999998</v>
      </c>
    </row>
    <row r="7790" spans="1:24" x14ac:dyDescent="0.25">
      <c r="A7790" t="s">
        <v>8116</v>
      </c>
      <c r="B7790" s="1">
        <v>46245</v>
      </c>
      <c r="C7790" t="s">
        <v>258</v>
      </c>
      <c r="D7790" t="s">
        <v>259</v>
      </c>
      <c r="E7790" t="s">
        <v>71</v>
      </c>
      <c r="F7790" t="s">
        <v>28</v>
      </c>
      <c r="G7790" t="s">
        <v>72</v>
      </c>
      <c r="H7790" t="s">
        <v>73</v>
      </c>
      <c r="I7790" t="s">
        <v>99</v>
      </c>
      <c r="J7790" t="s">
        <v>100</v>
      </c>
      <c r="K7790" t="s">
        <v>49</v>
      </c>
      <c r="L7790" s="8">
        <v>3.8</v>
      </c>
      <c r="M7790" s="8">
        <v>2.6</v>
      </c>
      <c r="N7790">
        <v>137</v>
      </c>
      <c r="O7790" s="8">
        <v>520.6</v>
      </c>
      <c r="P7790" s="14">
        <v>0.1036</v>
      </c>
      <c r="Q7790" s="8">
        <v>53.93</v>
      </c>
      <c r="R7790" s="8">
        <v>466.67</v>
      </c>
      <c r="S7790" s="8">
        <v>356.2</v>
      </c>
      <c r="T7790" s="8">
        <v>110.47</v>
      </c>
      <c r="U7790">
        <v>0</v>
      </c>
      <c r="V7790" s="8">
        <v>0</v>
      </c>
      <c r="W7790" s="8">
        <v>0</v>
      </c>
      <c r="X7790" s="8">
        <v>110.47</v>
      </c>
    </row>
    <row r="7791" spans="1:24" x14ac:dyDescent="0.25">
      <c r="A7791" t="s">
        <v>8117</v>
      </c>
      <c r="B7791" s="1">
        <v>46115</v>
      </c>
      <c r="C7791" t="s">
        <v>241</v>
      </c>
      <c r="D7791" t="s">
        <v>242</v>
      </c>
      <c r="E7791" t="s">
        <v>71</v>
      </c>
      <c r="F7791" t="s">
        <v>89</v>
      </c>
      <c r="G7791" t="s">
        <v>72</v>
      </c>
      <c r="H7791" t="s">
        <v>73</v>
      </c>
      <c r="I7791" t="s">
        <v>130</v>
      </c>
      <c r="J7791" t="s">
        <v>131</v>
      </c>
      <c r="K7791" t="s">
        <v>42</v>
      </c>
      <c r="L7791" s="8">
        <v>4.8</v>
      </c>
      <c r="M7791" s="8">
        <v>1.4</v>
      </c>
      <c r="N7791">
        <v>241</v>
      </c>
      <c r="O7791" s="8">
        <v>1156.8</v>
      </c>
      <c r="P7791" s="14">
        <v>0.05</v>
      </c>
      <c r="Q7791" s="8">
        <v>57.84</v>
      </c>
      <c r="R7791" s="8">
        <v>1098.96</v>
      </c>
      <c r="S7791" s="8">
        <v>337.4</v>
      </c>
      <c r="T7791" s="8">
        <v>761.56</v>
      </c>
      <c r="U7791">
        <v>0</v>
      </c>
      <c r="V7791" s="8">
        <v>0</v>
      </c>
      <c r="W7791" s="8">
        <v>0</v>
      </c>
      <c r="X7791" s="8">
        <v>761.56</v>
      </c>
    </row>
    <row r="7792" spans="1:24" x14ac:dyDescent="0.25">
      <c r="A7792" t="s">
        <v>8118</v>
      </c>
      <c r="B7792" s="1">
        <v>45822</v>
      </c>
      <c r="C7792" t="s">
        <v>386</v>
      </c>
      <c r="D7792" t="s">
        <v>387</v>
      </c>
      <c r="E7792" t="s">
        <v>27</v>
      </c>
      <c r="F7792" t="s">
        <v>54</v>
      </c>
      <c r="G7792" t="s">
        <v>29</v>
      </c>
      <c r="H7792" t="s">
        <v>30</v>
      </c>
      <c r="I7792" t="s">
        <v>127</v>
      </c>
      <c r="J7792" t="s">
        <v>128</v>
      </c>
      <c r="K7792" t="s">
        <v>33</v>
      </c>
      <c r="L7792" s="8">
        <v>7.2</v>
      </c>
      <c r="M7792" s="8">
        <v>3.6</v>
      </c>
      <c r="N7792">
        <v>112</v>
      </c>
      <c r="O7792" s="8">
        <v>806.4</v>
      </c>
      <c r="P7792" s="14">
        <v>2.23E-2</v>
      </c>
      <c r="Q7792" s="8">
        <v>17.98</v>
      </c>
      <c r="R7792" s="8">
        <v>788.42</v>
      </c>
      <c r="S7792" s="8">
        <v>403.2</v>
      </c>
      <c r="T7792" s="8">
        <v>385.22</v>
      </c>
      <c r="U7792">
        <v>0</v>
      </c>
      <c r="V7792" s="8">
        <v>0</v>
      </c>
      <c r="W7792" s="8">
        <v>0</v>
      </c>
      <c r="X7792" s="8">
        <v>385.22</v>
      </c>
    </row>
    <row r="7793" spans="1:24" x14ac:dyDescent="0.25">
      <c r="A7793" t="s">
        <v>8119</v>
      </c>
      <c r="B7793" s="1">
        <v>45584</v>
      </c>
      <c r="C7793" t="s">
        <v>174</v>
      </c>
      <c r="D7793" t="s">
        <v>175</v>
      </c>
      <c r="E7793" t="s">
        <v>150</v>
      </c>
      <c r="F7793" t="s">
        <v>54</v>
      </c>
      <c r="G7793" t="s">
        <v>151</v>
      </c>
      <c r="H7793" t="s">
        <v>152</v>
      </c>
      <c r="I7793" t="s">
        <v>40</v>
      </c>
      <c r="J7793" t="s">
        <v>41</v>
      </c>
      <c r="K7793" t="s">
        <v>42</v>
      </c>
      <c r="L7793" s="8">
        <v>14.5</v>
      </c>
      <c r="M7793" s="8">
        <v>4.2</v>
      </c>
      <c r="N7793">
        <v>183</v>
      </c>
      <c r="O7793" s="8">
        <v>2653.5</v>
      </c>
      <c r="P7793" s="14">
        <v>5.9999999999999995E-4</v>
      </c>
      <c r="Q7793" s="8">
        <v>1.59</v>
      </c>
      <c r="R7793" s="8">
        <v>2651.91</v>
      </c>
      <c r="S7793" s="8">
        <v>768.6</v>
      </c>
      <c r="T7793" s="8">
        <v>1883.31</v>
      </c>
      <c r="U7793">
        <v>0</v>
      </c>
      <c r="V7793" s="8">
        <v>0</v>
      </c>
      <c r="W7793" s="8">
        <v>0</v>
      </c>
      <c r="X7793" s="8">
        <v>1883.31</v>
      </c>
    </row>
    <row r="7794" spans="1:24" x14ac:dyDescent="0.25">
      <c r="A7794" t="s">
        <v>8120</v>
      </c>
      <c r="B7794" s="1">
        <v>45491</v>
      </c>
      <c r="C7794" t="s">
        <v>125</v>
      </c>
      <c r="D7794" t="s">
        <v>126</v>
      </c>
      <c r="E7794" t="s">
        <v>27</v>
      </c>
      <c r="F7794" t="s">
        <v>89</v>
      </c>
      <c r="G7794" t="s">
        <v>38</v>
      </c>
      <c r="H7794" t="s">
        <v>39</v>
      </c>
      <c r="I7794" t="s">
        <v>144</v>
      </c>
      <c r="J7794" t="s">
        <v>145</v>
      </c>
      <c r="K7794" t="s">
        <v>33</v>
      </c>
      <c r="L7794" s="8">
        <v>12</v>
      </c>
      <c r="M7794" s="8">
        <v>6.5</v>
      </c>
      <c r="N7794">
        <v>91</v>
      </c>
      <c r="O7794" s="8">
        <v>1092</v>
      </c>
      <c r="P7794" s="14">
        <v>9.2999999999999992E-3</v>
      </c>
      <c r="Q7794" s="8">
        <v>10.16</v>
      </c>
      <c r="R7794" s="8">
        <v>1081.8399999999999</v>
      </c>
      <c r="S7794" s="8">
        <v>591.5</v>
      </c>
      <c r="T7794" s="8">
        <v>490.34</v>
      </c>
      <c r="U7794">
        <v>0</v>
      </c>
      <c r="V7794" s="8">
        <v>0</v>
      </c>
      <c r="W7794" s="8">
        <v>0</v>
      </c>
      <c r="X7794" s="8">
        <v>490.34</v>
      </c>
    </row>
    <row r="7795" spans="1:24" x14ac:dyDescent="0.25">
      <c r="A7795" t="s">
        <v>8121</v>
      </c>
      <c r="B7795" s="1">
        <v>45326</v>
      </c>
      <c r="C7795" t="s">
        <v>427</v>
      </c>
      <c r="D7795" t="s">
        <v>428</v>
      </c>
      <c r="E7795" t="s">
        <v>150</v>
      </c>
      <c r="F7795" t="s">
        <v>46</v>
      </c>
      <c r="G7795" t="s">
        <v>151</v>
      </c>
      <c r="H7795" t="s">
        <v>152</v>
      </c>
      <c r="I7795" t="s">
        <v>99</v>
      </c>
      <c r="J7795" t="s">
        <v>100</v>
      </c>
      <c r="K7795" t="s">
        <v>49</v>
      </c>
      <c r="L7795" s="8">
        <v>3.8</v>
      </c>
      <c r="M7795" s="8">
        <v>2.6</v>
      </c>
      <c r="N7795">
        <v>54</v>
      </c>
      <c r="O7795" s="8">
        <v>205.2</v>
      </c>
      <c r="P7795" s="14">
        <v>0.13420000000000001</v>
      </c>
      <c r="Q7795" s="8">
        <v>27.54</v>
      </c>
      <c r="R7795" s="8">
        <v>177.66</v>
      </c>
      <c r="S7795" s="8">
        <v>140.4</v>
      </c>
      <c r="T7795" s="8">
        <v>37.26</v>
      </c>
      <c r="U7795">
        <v>0</v>
      </c>
      <c r="V7795" s="8">
        <v>0</v>
      </c>
      <c r="W7795" s="8">
        <v>0</v>
      </c>
      <c r="X7795" s="8">
        <v>37.26</v>
      </c>
    </row>
    <row r="7796" spans="1:24" x14ac:dyDescent="0.25">
      <c r="A7796" t="s">
        <v>8122</v>
      </c>
      <c r="B7796" s="1">
        <v>46094</v>
      </c>
      <c r="C7796" t="s">
        <v>285</v>
      </c>
      <c r="D7796" t="s">
        <v>286</v>
      </c>
      <c r="E7796" t="s">
        <v>27</v>
      </c>
      <c r="F7796" t="s">
        <v>89</v>
      </c>
      <c r="G7796" t="s">
        <v>38</v>
      </c>
      <c r="H7796" t="s">
        <v>39</v>
      </c>
      <c r="I7796" t="s">
        <v>117</v>
      </c>
      <c r="J7796" t="s">
        <v>118</v>
      </c>
      <c r="K7796" t="s">
        <v>59</v>
      </c>
      <c r="L7796" s="8">
        <v>6</v>
      </c>
      <c r="M7796" s="8">
        <v>4.2</v>
      </c>
      <c r="N7796">
        <v>61</v>
      </c>
      <c r="O7796" s="8">
        <v>366</v>
      </c>
      <c r="P7796" s="14">
        <v>4.1000000000000002E-2</v>
      </c>
      <c r="Q7796" s="8">
        <v>15.01</v>
      </c>
      <c r="R7796" s="8">
        <v>350.99</v>
      </c>
      <c r="S7796" s="8">
        <v>256.2</v>
      </c>
      <c r="T7796" s="8">
        <v>94.79</v>
      </c>
      <c r="U7796">
        <v>0</v>
      </c>
      <c r="V7796" s="8">
        <v>0</v>
      </c>
      <c r="W7796" s="8">
        <v>0</v>
      </c>
      <c r="X7796" s="8">
        <v>94.79</v>
      </c>
    </row>
    <row r="7797" spans="1:24" x14ac:dyDescent="0.25">
      <c r="A7797" t="s">
        <v>8123</v>
      </c>
      <c r="B7797" s="1">
        <v>45905</v>
      </c>
      <c r="C7797" t="s">
        <v>139</v>
      </c>
      <c r="D7797" t="s">
        <v>140</v>
      </c>
      <c r="E7797" t="s">
        <v>63</v>
      </c>
      <c r="F7797" t="s">
        <v>54</v>
      </c>
      <c r="G7797" t="s">
        <v>79</v>
      </c>
      <c r="H7797" t="s">
        <v>80</v>
      </c>
      <c r="I7797" t="s">
        <v>127</v>
      </c>
      <c r="J7797" t="s">
        <v>128</v>
      </c>
      <c r="K7797" t="s">
        <v>33</v>
      </c>
      <c r="L7797" s="8">
        <v>7.2</v>
      </c>
      <c r="M7797" s="8">
        <v>3.6</v>
      </c>
      <c r="N7797">
        <v>25</v>
      </c>
      <c r="O7797" s="8">
        <v>180</v>
      </c>
      <c r="P7797" s="14">
        <v>2.5999999999999999E-3</v>
      </c>
      <c r="Q7797" s="8">
        <v>0.47</v>
      </c>
      <c r="R7797" s="8">
        <v>179.53</v>
      </c>
      <c r="S7797" s="8">
        <v>90</v>
      </c>
      <c r="T7797" s="8">
        <v>89.53</v>
      </c>
      <c r="U7797">
        <v>0</v>
      </c>
      <c r="V7797" s="8">
        <v>0</v>
      </c>
      <c r="W7797" s="8">
        <v>0</v>
      </c>
      <c r="X7797" s="8">
        <v>89.53</v>
      </c>
    </row>
    <row r="7798" spans="1:24" x14ac:dyDescent="0.25">
      <c r="A7798" t="s">
        <v>8124</v>
      </c>
      <c r="B7798" s="1">
        <v>45814</v>
      </c>
      <c r="C7798" t="s">
        <v>671</v>
      </c>
      <c r="D7798" t="s">
        <v>672</v>
      </c>
      <c r="E7798" t="s">
        <v>27</v>
      </c>
      <c r="F7798" t="s">
        <v>89</v>
      </c>
      <c r="G7798" t="s">
        <v>29</v>
      </c>
      <c r="H7798" t="s">
        <v>30</v>
      </c>
      <c r="I7798" t="s">
        <v>57</v>
      </c>
      <c r="J7798" t="s">
        <v>58</v>
      </c>
      <c r="K7798" t="s">
        <v>59</v>
      </c>
      <c r="L7798" s="8">
        <v>10.5</v>
      </c>
      <c r="M7798" s="8">
        <v>7.5</v>
      </c>
      <c r="N7798">
        <v>105</v>
      </c>
      <c r="O7798" s="8">
        <v>1102.5</v>
      </c>
      <c r="P7798" s="14">
        <v>7.6799999999999993E-2</v>
      </c>
      <c r="Q7798" s="8">
        <v>84.67</v>
      </c>
      <c r="R7798" s="8">
        <v>1017.83</v>
      </c>
      <c r="S7798" s="8">
        <v>787.5</v>
      </c>
      <c r="T7798" s="8">
        <v>230.33</v>
      </c>
      <c r="U7798">
        <v>0</v>
      </c>
      <c r="V7798" s="8">
        <v>0</v>
      </c>
      <c r="W7798" s="8">
        <v>0</v>
      </c>
      <c r="X7798" s="8">
        <v>230.33</v>
      </c>
    </row>
    <row r="7799" spans="1:24" x14ac:dyDescent="0.25">
      <c r="A7799" t="s">
        <v>8125</v>
      </c>
      <c r="B7799" s="1">
        <v>45820</v>
      </c>
      <c r="C7799" t="s">
        <v>318</v>
      </c>
      <c r="D7799" t="s">
        <v>319</v>
      </c>
      <c r="E7799" t="s">
        <v>27</v>
      </c>
      <c r="F7799" t="s">
        <v>37</v>
      </c>
      <c r="G7799" t="s">
        <v>29</v>
      </c>
      <c r="H7799" t="s">
        <v>30</v>
      </c>
      <c r="I7799" t="s">
        <v>144</v>
      </c>
      <c r="J7799" t="s">
        <v>145</v>
      </c>
      <c r="K7799" t="s">
        <v>33</v>
      </c>
      <c r="L7799" s="8">
        <v>12</v>
      </c>
      <c r="M7799" s="8">
        <v>6.5</v>
      </c>
      <c r="N7799">
        <v>30</v>
      </c>
      <c r="O7799" s="8">
        <v>360</v>
      </c>
      <c r="P7799" s="14">
        <v>2E-3</v>
      </c>
      <c r="Q7799" s="8">
        <v>0.72</v>
      </c>
      <c r="R7799" s="8">
        <v>359.28</v>
      </c>
      <c r="S7799" s="8">
        <v>195</v>
      </c>
      <c r="T7799" s="8">
        <v>164.28</v>
      </c>
      <c r="U7799">
        <v>0</v>
      </c>
      <c r="V7799" s="8">
        <v>0</v>
      </c>
      <c r="W7799" s="8">
        <v>0</v>
      </c>
      <c r="X7799" s="8">
        <v>164.28</v>
      </c>
    </row>
    <row r="7800" spans="1:24" x14ac:dyDescent="0.25">
      <c r="A7800" t="s">
        <v>8126</v>
      </c>
      <c r="B7800" s="1">
        <v>46007</v>
      </c>
      <c r="C7800" t="s">
        <v>238</v>
      </c>
      <c r="D7800" t="s">
        <v>239</v>
      </c>
      <c r="E7800" t="s">
        <v>27</v>
      </c>
      <c r="F7800" t="s">
        <v>37</v>
      </c>
      <c r="G7800" t="s">
        <v>38</v>
      </c>
      <c r="H7800" t="s">
        <v>39</v>
      </c>
      <c r="I7800" t="s">
        <v>127</v>
      </c>
      <c r="J7800" t="s">
        <v>128</v>
      </c>
      <c r="K7800" t="s">
        <v>33</v>
      </c>
      <c r="L7800" s="8">
        <v>7.2</v>
      </c>
      <c r="M7800" s="8">
        <v>3.6</v>
      </c>
      <c r="N7800">
        <v>13</v>
      </c>
      <c r="O7800" s="8">
        <v>93.6</v>
      </c>
      <c r="P7800" s="14">
        <v>1.8800000000000001E-2</v>
      </c>
      <c r="Q7800" s="8">
        <v>1.76</v>
      </c>
      <c r="R7800" s="8">
        <v>91.84</v>
      </c>
      <c r="S7800" s="8">
        <v>46.8</v>
      </c>
      <c r="T7800" s="8">
        <v>45.04</v>
      </c>
      <c r="U7800">
        <v>0</v>
      </c>
      <c r="V7800" s="8">
        <v>0</v>
      </c>
      <c r="W7800" s="8">
        <v>0</v>
      </c>
      <c r="X7800" s="8">
        <v>45.04</v>
      </c>
    </row>
    <row r="7801" spans="1:24" x14ac:dyDescent="0.25">
      <c r="A7801" t="s">
        <v>8127</v>
      </c>
      <c r="B7801" s="1">
        <v>45529</v>
      </c>
      <c r="C7801" t="s">
        <v>508</v>
      </c>
      <c r="D7801" t="s">
        <v>509</v>
      </c>
      <c r="E7801" t="s">
        <v>27</v>
      </c>
      <c r="F7801" t="s">
        <v>89</v>
      </c>
      <c r="G7801" t="s">
        <v>29</v>
      </c>
      <c r="H7801" t="s">
        <v>30</v>
      </c>
      <c r="I7801" t="s">
        <v>117</v>
      </c>
      <c r="J7801" t="s">
        <v>118</v>
      </c>
      <c r="K7801" t="s">
        <v>59</v>
      </c>
      <c r="L7801" s="8">
        <v>6</v>
      </c>
      <c r="M7801" s="8">
        <v>4.2</v>
      </c>
      <c r="N7801">
        <v>641</v>
      </c>
      <c r="O7801" s="8">
        <v>3846</v>
      </c>
      <c r="P7801" s="14">
        <v>4.8000000000000001E-2</v>
      </c>
      <c r="Q7801" s="8">
        <v>184.61</v>
      </c>
      <c r="R7801" s="8">
        <v>3661.39</v>
      </c>
      <c r="S7801" s="8">
        <v>2692.2</v>
      </c>
      <c r="T7801" s="8">
        <v>969.19</v>
      </c>
      <c r="U7801">
        <v>0</v>
      </c>
      <c r="V7801" s="8">
        <v>0</v>
      </c>
      <c r="W7801" s="8">
        <v>0</v>
      </c>
      <c r="X7801" s="8">
        <v>969.19</v>
      </c>
    </row>
    <row r="7802" spans="1:24" x14ac:dyDescent="0.25">
      <c r="A7802" t="s">
        <v>8128</v>
      </c>
      <c r="B7802" s="1">
        <v>45921</v>
      </c>
      <c r="C7802" t="s">
        <v>551</v>
      </c>
      <c r="D7802" t="s">
        <v>552</v>
      </c>
      <c r="E7802" t="s">
        <v>27</v>
      </c>
      <c r="F7802" t="s">
        <v>54</v>
      </c>
      <c r="G7802" t="s">
        <v>38</v>
      </c>
      <c r="H7802" t="s">
        <v>39</v>
      </c>
      <c r="I7802" t="s">
        <v>185</v>
      </c>
      <c r="J7802" t="s">
        <v>186</v>
      </c>
      <c r="K7802" t="s">
        <v>59</v>
      </c>
      <c r="L7802" s="8">
        <v>4.9000000000000004</v>
      </c>
      <c r="M7802" s="8">
        <v>3.1</v>
      </c>
      <c r="N7802">
        <v>270</v>
      </c>
      <c r="O7802" s="8">
        <v>1323</v>
      </c>
      <c r="P7802" s="14">
        <v>1.9099999999999999E-2</v>
      </c>
      <c r="Q7802" s="8">
        <v>25.27</v>
      </c>
      <c r="R7802" s="8">
        <v>1297.73</v>
      </c>
      <c r="S7802" s="8">
        <v>837</v>
      </c>
      <c r="T7802" s="8">
        <v>460.73</v>
      </c>
      <c r="U7802">
        <v>0</v>
      </c>
      <c r="V7802" s="8">
        <v>0</v>
      </c>
      <c r="W7802" s="8">
        <v>0</v>
      </c>
      <c r="X7802" s="8">
        <v>460.73</v>
      </c>
    </row>
    <row r="7803" spans="1:24" x14ac:dyDescent="0.25">
      <c r="A7803" t="s">
        <v>8129</v>
      </c>
      <c r="B7803" s="1">
        <v>45465</v>
      </c>
      <c r="C7803" t="s">
        <v>394</v>
      </c>
      <c r="D7803" t="s">
        <v>395</v>
      </c>
      <c r="E7803" t="s">
        <v>71</v>
      </c>
      <c r="F7803" t="s">
        <v>37</v>
      </c>
      <c r="G7803" t="s">
        <v>165</v>
      </c>
      <c r="H7803" t="s">
        <v>166</v>
      </c>
      <c r="I7803" t="s">
        <v>112</v>
      </c>
      <c r="J7803" t="s">
        <v>113</v>
      </c>
      <c r="K7803" t="s">
        <v>42</v>
      </c>
      <c r="L7803" s="8">
        <v>8.5</v>
      </c>
      <c r="M7803" s="8">
        <v>2.8</v>
      </c>
      <c r="N7803">
        <v>35</v>
      </c>
      <c r="O7803" s="8">
        <v>297.5</v>
      </c>
      <c r="P7803" s="14">
        <v>4.7999999999999996E-3</v>
      </c>
      <c r="Q7803" s="8">
        <v>1.43</v>
      </c>
      <c r="R7803" s="8">
        <v>296.07</v>
      </c>
      <c r="S7803" s="8">
        <v>98</v>
      </c>
      <c r="T7803" s="8">
        <v>198.07</v>
      </c>
      <c r="U7803">
        <v>0</v>
      </c>
      <c r="V7803" s="8">
        <v>0</v>
      </c>
      <c r="W7803" s="8">
        <v>0</v>
      </c>
      <c r="X7803" s="8">
        <v>198.07</v>
      </c>
    </row>
    <row r="7804" spans="1:24" x14ac:dyDescent="0.25">
      <c r="A7804" t="s">
        <v>8130</v>
      </c>
      <c r="B7804" s="1">
        <v>45982</v>
      </c>
      <c r="C7804" t="s">
        <v>420</v>
      </c>
      <c r="D7804" t="s">
        <v>421</v>
      </c>
      <c r="E7804" t="s">
        <v>150</v>
      </c>
      <c r="F7804" t="s">
        <v>89</v>
      </c>
      <c r="G7804" t="s">
        <v>151</v>
      </c>
      <c r="H7804" t="s">
        <v>152</v>
      </c>
      <c r="I7804" t="s">
        <v>117</v>
      </c>
      <c r="J7804" t="s">
        <v>118</v>
      </c>
      <c r="K7804" t="s">
        <v>59</v>
      </c>
      <c r="L7804" s="8">
        <v>6</v>
      </c>
      <c r="M7804" s="8">
        <v>4.2</v>
      </c>
      <c r="N7804">
        <v>21</v>
      </c>
      <c r="O7804" s="8">
        <v>126</v>
      </c>
      <c r="P7804" s="14">
        <v>0.1196</v>
      </c>
      <c r="Q7804" s="8">
        <v>15.07</v>
      </c>
      <c r="R7804" s="8">
        <v>110.93</v>
      </c>
      <c r="S7804" s="8">
        <v>88.2</v>
      </c>
      <c r="T7804" s="8">
        <v>22.73</v>
      </c>
      <c r="U7804">
        <v>0</v>
      </c>
      <c r="V7804" s="8">
        <v>0</v>
      </c>
      <c r="W7804" s="8">
        <v>0</v>
      </c>
      <c r="X7804" s="8">
        <v>22.73</v>
      </c>
    </row>
    <row r="7805" spans="1:24" x14ac:dyDescent="0.25">
      <c r="A7805" t="s">
        <v>8131</v>
      </c>
      <c r="B7805" s="1">
        <v>45328</v>
      </c>
      <c r="C7805" t="s">
        <v>309</v>
      </c>
      <c r="D7805" t="s">
        <v>310</v>
      </c>
      <c r="E7805" t="s">
        <v>63</v>
      </c>
      <c r="F7805" t="s">
        <v>54</v>
      </c>
      <c r="G7805" t="s">
        <v>79</v>
      </c>
      <c r="H7805" t="s">
        <v>80</v>
      </c>
      <c r="I7805" t="s">
        <v>130</v>
      </c>
      <c r="J7805" t="s">
        <v>131</v>
      </c>
      <c r="K7805" t="s">
        <v>42</v>
      </c>
      <c r="L7805" s="8">
        <v>4.8</v>
      </c>
      <c r="M7805" s="8">
        <v>1.4</v>
      </c>
      <c r="N7805">
        <v>76</v>
      </c>
      <c r="O7805" s="8">
        <v>364.8</v>
      </c>
      <c r="P7805" s="14">
        <v>1.7399999999999999E-2</v>
      </c>
      <c r="Q7805" s="8">
        <v>6.35</v>
      </c>
      <c r="R7805" s="8">
        <v>358.45</v>
      </c>
      <c r="S7805" s="8">
        <v>106.4</v>
      </c>
      <c r="T7805" s="8">
        <v>252.05</v>
      </c>
      <c r="U7805">
        <v>0</v>
      </c>
      <c r="V7805" s="8">
        <v>0</v>
      </c>
      <c r="W7805" s="8">
        <v>0</v>
      </c>
      <c r="X7805" s="8">
        <v>252.05</v>
      </c>
    </row>
    <row r="7806" spans="1:24" x14ac:dyDescent="0.25">
      <c r="A7806" t="s">
        <v>8132</v>
      </c>
      <c r="B7806" s="1">
        <v>45660</v>
      </c>
      <c r="C7806" t="s">
        <v>590</v>
      </c>
      <c r="D7806" t="s">
        <v>591</v>
      </c>
      <c r="E7806" t="s">
        <v>27</v>
      </c>
      <c r="F7806" t="s">
        <v>46</v>
      </c>
      <c r="G7806" t="s">
        <v>29</v>
      </c>
      <c r="H7806" t="s">
        <v>30</v>
      </c>
      <c r="I7806" t="s">
        <v>185</v>
      </c>
      <c r="J7806" t="s">
        <v>186</v>
      </c>
      <c r="K7806" t="s">
        <v>59</v>
      </c>
      <c r="L7806" s="8">
        <v>4.9000000000000004</v>
      </c>
      <c r="M7806" s="8">
        <v>3.1</v>
      </c>
      <c r="N7806">
        <v>2</v>
      </c>
      <c r="O7806" s="8">
        <v>9.8000000000000007</v>
      </c>
      <c r="P7806" s="14">
        <v>0.19350000000000001</v>
      </c>
      <c r="Q7806" s="8">
        <v>1.9</v>
      </c>
      <c r="R7806" s="8">
        <v>7.9</v>
      </c>
      <c r="S7806" s="8">
        <v>6.2</v>
      </c>
      <c r="T7806" s="8">
        <v>1.7</v>
      </c>
      <c r="U7806">
        <v>0</v>
      </c>
      <c r="V7806" s="8">
        <v>0</v>
      </c>
      <c r="W7806" s="8">
        <v>0</v>
      </c>
      <c r="X7806" s="8">
        <v>1.7</v>
      </c>
    </row>
    <row r="7807" spans="1:24" x14ac:dyDescent="0.25">
      <c r="A7807" t="s">
        <v>8133</v>
      </c>
      <c r="B7807" s="1">
        <v>45536</v>
      </c>
      <c r="C7807" t="s">
        <v>191</v>
      </c>
      <c r="D7807" t="s">
        <v>192</v>
      </c>
      <c r="E7807" t="s">
        <v>150</v>
      </c>
      <c r="F7807" t="s">
        <v>54</v>
      </c>
      <c r="G7807" t="s">
        <v>151</v>
      </c>
      <c r="H7807" t="s">
        <v>152</v>
      </c>
      <c r="I7807" t="s">
        <v>57</v>
      </c>
      <c r="J7807" t="s">
        <v>58</v>
      </c>
      <c r="K7807" t="s">
        <v>59</v>
      </c>
      <c r="L7807" s="8">
        <v>10.5</v>
      </c>
      <c r="M7807" s="8">
        <v>7.5</v>
      </c>
      <c r="N7807">
        <v>36</v>
      </c>
      <c r="O7807" s="8">
        <v>378</v>
      </c>
      <c r="P7807" s="14">
        <v>2.0500000000000001E-2</v>
      </c>
      <c r="Q7807" s="8">
        <v>7.75</v>
      </c>
      <c r="R7807" s="8">
        <v>370.25</v>
      </c>
      <c r="S7807" s="8">
        <v>270</v>
      </c>
      <c r="T7807" s="8">
        <v>100.25</v>
      </c>
      <c r="U7807">
        <v>0</v>
      </c>
      <c r="V7807" s="8">
        <v>0</v>
      </c>
      <c r="W7807" s="8">
        <v>0</v>
      </c>
      <c r="X7807" s="8">
        <v>100.25</v>
      </c>
    </row>
    <row r="7808" spans="1:24" x14ac:dyDescent="0.25">
      <c r="A7808" t="s">
        <v>8134</v>
      </c>
      <c r="B7808" s="1">
        <v>45962</v>
      </c>
      <c r="C7808" t="s">
        <v>440</v>
      </c>
      <c r="D7808" t="s">
        <v>441</v>
      </c>
      <c r="E7808" t="s">
        <v>71</v>
      </c>
      <c r="F7808" t="s">
        <v>54</v>
      </c>
      <c r="G7808" t="s">
        <v>72</v>
      </c>
      <c r="H7808" t="s">
        <v>73</v>
      </c>
      <c r="I7808" t="s">
        <v>156</v>
      </c>
      <c r="J7808" t="s">
        <v>157</v>
      </c>
      <c r="K7808" t="s">
        <v>42</v>
      </c>
      <c r="L7808" s="8">
        <v>6.2</v>
      </c>
      <c r="M7808" s="8">
        <v>1.9</v>
      </c>
      <c r="N7808">
        <v>45</v>
      </c>
      <c r="O7808" s="8">
        <v>279</v>
      </c>
      <c r="P7808" s="14">
        <v>3.9800000000000002E-2</v>
      </c>
      <c r="Q7808" s="8">
        <v>11.1</v>
      </c>
      <c r="R7808" s="8">
        <v>267.89999999999998</v>
      </c>
      <c r="S7808" s="8">
        <v>85.5</v>
      </c>
      <c r="T7808" s="8">
        <v>182.4</v>
      </c>
      <c r="U7808">
        <v>0</v>
      </c>
      <c r="V7808" s="8">
        <v>0</v>
      </c>
      <c r="W7808" s="8">
        <v>0</v>
      </c>
      <c r="X7808" s="8">
        <v>182.4</v>
      </c>
    </row>
    <row r="7809" spans="1:24" x14ac:dyDescent="0.25">
      <c r="A7809" t="s">
        <v>8135</v>
      </c>
      <c r="B7809" s="1">
        <v>45292</v>
      </c>
      <c r="C7809" t="s">
        <v>262</v>
      </c>
      <c r="D7809" t="s">
        <v>263</v>
      </c>
      <c r="E7809" t="s">
        <v>63</v>
      </c>
      <c r="F7809" t="s">
        <v>54</v>
      </c>
      <c r="G7809" t="s">
        <v>64</v>
      </c>
      <c r="H7809" t="s">
        <v>65</v>
      </c>
      <c r="I7809" t="s">
        <v>57</v>
      </c>
      <c r="J7809" t="s">
        <v>58</v>
      </c>
      <c r="K7809" t="s">
        <v>59</v>
      </c>
      <c r="L7809" s="8">
        <v>10.5</v>
      </c>
      <c r="M7809" s="8">
        <v>7.5</v>
      </c>
      <c r="N7809">
        <v>65</v>
      </c>
      <c r="O7809" s="8">
        <v>682.5</v>
      </c>
      <c r="P7809" s="14">
        <v>1.5299999999999999E-2</v>
      </c>
      <c r="Q7809" s="8">
        <v>10.44</v>
      </c>
      <c r="R7809" s="8">
        <v>672.06</v>
      </c>
      <c r="S7809" s="8">
        <v>487.5</v>
      </c>
      <c r="T7809" s="8">
        <v>184.56</v>
      </c>
      <c r="U7809">
        <v>0</v>
      </c>
      <c r="V7809" s="8">
        <v>0</v>
      </c>
      <c r="W7809" s="8">
        <v>0</v>
      </c>
      <c r="X7809" s="8">
        <v>184.56</v>
      </c>
    </row>
    <row r="7810" spans="1:24" x14ac:dyDescent="0.25">
      <c r="A7810" t="s">
        <v>8136</v>
      </c>
      <c r="B7810" s="1">
        <v>45453</v>
      </c>
      <c r="C7810" t="s">
        <v>235</v>
      </c>
      <c r="D7810" t="s">
        <v>236</v>
      </c>
      <c r="E7810" t="s">
        <v>27</v>
      </c>
      <c r="F7810" t="s">
        <v>54</v>
      </c>
      <c r="G7810" t="s">
        <v>38</v>
      </c>
      <c r="H7810" t="s">
        <v>39</v>
      </c>
      <c r="I7810" t="s">
        <v>144</v>
      </c>
      <c r="J7810" t="s">
        <v>145</v>
      </c>
      <c r="K7810" t="s">
        <v>33</v>
      </c>
      <c r="L7810" s="8">
        <v>12</v>
      </c>
      <c r="M7810" s="8">
        <v>6.5</v>
      </c>
      <c r="N7810">
        <v>29</v>
      </c>
      <c r="O7810" s="8">
        <v>348</v>
      </c>
      <c r="P7810" s="14">
        <v>1.3299999999999999E-2</v>
      </c>
      <c r="Q7810" s="8">
        <v>4.63</v>
      </c>
      <c r="R7810" s="8">
        <v>343.37</v>
      </c>
      <c r="S7810" s="8">
        <v>188.5</v>
      </c>
      <c r="T7810" s="8">
        <v>154.87</v>
      </c>
      <c r="U7810">
        <v>0</v>
      </c>
      <c r="V7810" s="8">
        <v>0</v>
      </c>
      <c r="W7810" s="8">
        <v>0</v>
      </c>
      <c r="X7810" s="8">
        <v>154.87</v>
      </c>
    </row>
    <row r="7811" spans="1:24" x14ac:dyDescent="0.25">
      <c r="A7811" t="s">
        <v>8137</v>
      </c>
      <c r="B7811" s="1">
        <v>45380</v>
      </c>
      <c r="C7811" t="s">
        <v>25</v>
      </c>
      <c r="D7811" t="s">
        <v>26</v>
      </c>
      <c r="E7811" t="s">
        <v>27</v>
      </c>
      <c r="F7811" t="s">
        <v>28</v>
      </c>
      <c r="G7811" t="s">
        <v>38</v>
      </c>
      <c r="H7811" t="s">
        <v>39</v>
      </c>
      <c r="I7811" t="s">
        <v>156</v>
      </c>
      <c r="J7811" t="s">
        <v>157</v>
      </c>
      <c r="K7811" t="s">
        <v>42</v>
      </c>
      <c r="L7811" s="8">
        <v>6.2</v>
      </c>
      <c r="M7811" s="8">
        <v>1.9</v>
      </c>
      <c r="N7811">
        <v>61</v>
      </c>
      <c r="O7811" s="8">
        <v>378.2</v>
      </c>
      <c r="P7811" s="14">
        <v>6.3899999999999998E-2</v>
      </c>
      <c r="Q7811" s="8">
        <v>24.17</v>
      </c>
      <c r="R7811" s="8">
        <v>354.03</v>
      </c>
      <c r="S7811" s="8">
        <v>115.9</v>
      </c>
      <c r="T7811" s="8">
        <v>238.13</v>
      </c>
      <c r="U7811">
        <v>0</v>
      </c>
      <c r="V7811" s="8">
        <v>0</v>
      </c>
      <c r="W7811" s="8">
        <v>0</v>
      </c>
      <c r="X7811" s="8">
        <v>238.13</v>
      </c>
    </row>
    <row r="7812" spans="1:24" x14ac:dyDescent="0.25">
      <c r="A7812" t="s">
        <v>8138</v>
      </c>
      <c r="B7812" s="1">
        <v>45574</v>
      </c>
      <c r="C7812" t="s">
        <v>584</v>
      </c>
      <c r="D7812" t="s">
        <v>585</v>
      </c>
      <c r="E7812" t="s">
        <v>27</v>
      </c>
      <c r="F7812" t="s">
        <v>37</v>
      </c>
      <c r="G7812" t="s">
        <v>29</v>
      </c>
      <c r="H7812" t="s">
        <v>30</v>
      </c>
      <c r="I7812" t="s">
        <v>130</v>
      </c>
      <c r="J7812" t="s">
        <v>131</v>
      </c>
      <c r="K7812" t="s">
        <v>42</v>
      </c>
      <c r="L7812" s="8">
        <v>4.8</v>
      </c>
      <c r="M7812" s="8">
        <v>1.4</v>
      </c>
      <c r="N7812">
        <v>1</v>
      </c>
      <c r="O7812" s="8">
        <v>4.8</v>
      </c>
      <c r="P7812" s="14">
        <v>2.2700000000000001E-2</v>
      </c>
      <c r="Q7812" s="8">
        <v>0.11</v>
      </c>
      <c r="R7812" s="8">
        <v>4.6900000000000004</v>
      </c>
      <c r="S7812" s="8">
        <v>1.4</v>
      </c>
      <c r="T7812" s="8">
        <v>3.29</v>
      </c>
      <c r="U7812">
        <v>0</v>
      </c>
      <c r="V7812" s="8">
        <v>0</v>
      </c>
      <c r="W7812" s="8">
        <v>0</v>
      </c>
      <c r="X7812" s="8">
        <v>3.29</v>
      </c>
    </row>
    <row r="7813" spans="1:24" x14ac:dyDescent="0.25">
      <c r="A7813" t="s">
        <v>8139</v>
      </c>
      <c r="B7813" s="1">
        <v>46090</v>
      </c>
      <c r="C7813" t="s">
        <v>461</v>
      </c>
      <c r="D7813" t="s">
        <v>462</v>
      </c>
      <c r="E7813" t="s">
        <v>27</v>
      </c>
      <c r="F7813" t="s">
        <v>37</v>
      </c>
      <c r="G7813" t="s">
        <v>38</v>
      </c>
      <c r="H7813" t="s">
        <v>39</v>
      </c>
      <c r="I7813" t="s">
        <v>156</v>
      </c>
      <c r="J7813" t="s">
        <v>157</v>
      </c>
      <c r="K7813" t="s">
        <v>42</v>
      </c>
      <c r="L7813" s="8">
        <v>6.2</v>
      </c>
      <c r="M7813" s="8">
        <v>1.9</v>
      </c>
      <c r="N7813">
        <v>14</v>
      </c>
      <c r="O7813" s="8">
        <v>86.8</v>
      </c>
      <c r="P7813" s="14">
        <v>1.5699999999999999E-2</v>
      </c>
      <c r="Q7813" s="8">
        <v>1.36</v>
      </c>
      <c r="R7813" s="8">
        <v>85.44</v>
      </c>
      <c r="S7813" s="8">
        <v>26.6</v>
      </c>
      <c r="T7813" s="8">
        <v>58.84</v>
      </c>
      <c r="U7813">
        <v>0</v>
      </c>
      <c r="V7813" s="8">
        <v>0</v>
      </c>
      <c r="W7813" s="8">
        <v>0</v>
      </c>
      <c r="X7813" s="8">
        <v>58.84</v>
      </c>
    </row>
    <row r="7814" spans="1:24" x14ac:dyDescent="0.25">
      <c r="A7814" t="s">
        <v>8140</v>
      </c>
      <c r="B7814" s="1">
        <v>45701</v>
      </c>
      <c r="C7814" t="s">
        <v>25</v>
      </c>
      <c r="D7814" t="s">
        <v>26</v>
      </c>
      <c r="E7814" t="s">
        <v>27</v>
      </c>
      <c r="F7814" t="s">
        <v>28</v>
      </c>
      <c r="G7814" t="s">
        <v>38</v>
      </c>
      <c r="H7814" t="s">
        <v>39</v>
      </c>
      <c r="I7814" t="s">
        <v>66</v>
      </c>
      <c r="J7814" t="s">
        <v>67</v>
      </c>
      <c r="K7814" t="s">
        <v>33</v>
      </c>
      <c r="L7814" s="8">
        <v>4.5</v>
      </c>
      <c r="M7814" s="8">
        <v>2.1</v>
      </c>
      <c r="N7814">
        <v>235</v>
      </c>
      <c r="O7814" s="8">
        <v>1057.5</v>
      </c>
      <c r="P7814" s="14">
        <v>2.7900000000000001E-2</v>
      </c>
      <c r="Q7814" s="8">
        <v>29.5</v>
      </c>
      <c r="R7814" s="8">
        <v>1028</v>
      </c>
      <c r="S7814" s="8">
        <v>493.5</v>
      </c>
      <c r="T7814" s="8">
        <v>534.5</v>
      </c>
      <c r="U7814">
        <v>63</v>
      </c>
      <c r="V7814" s="8">
        <v>275.58999999999997</v>
      </c>
      <c r="W7814" s="8">
        <v>163.80000000000001</v>
      </c>
      <c r="X7814" s="8">
        <v>370.7</v>
      </c>
    </row>
    <row r="7815" spans="1:24" x14ac:dyDescent="0.25">
      <c r="A7815" t="s">
        <v>8141</v>
      </c>
      <c r="B7815" s="1">
        <v>45653</v>
      </c>
      <c r="C7815" t="s">
        <v>44</v>
      </c>
      <c r="D7815" t="s">
        <v>45</v>
      </c>
      <c r="E7815" t="s">
        <v>27</v>
      </c>
      <c r="F7815" t="s">
        <v>46</v>
      </c>
      <c r="G7815" t="s">
        <v>29</v>
      </c>
      <c r="H7815" t="s">
        <v>30</v>
      </c>
      <c r="I7815" t="s">
        <v>117</v>
      </c>
      <c r="J7815" t="s">
        <v>118</v>
      </c>
      <c r="K7815" t="s">
        <v>59</v>
      </c>
      <c r="L7815" s="8">
        <v>6</v>
      </c>
      <c r="M7815" s="8">
        <v>4.2</v>
      </c>
      <c r="N7815">
        <v>84</v>
      </c>
      <c r="O7815" s="8">
        <v>504</v>
      </c>
      <c r="P7815" s="14">
        <v>0.1799</v>
      </c>
      <c r="Q7815" s="8">
        <v>90.67</v>
      </c>
      <c r="R7815" s="8">
        <v>413.33</v>
      </c>
      <c r="S7815" s="8">
        <v>352.8</v>
      </c>
      <c r="T7815" s="8">
        <v>60.53</v>
      </c>
      <c r="U7815">
        <v>0</v>
      </c>
      <c r="V7815" s="8">
        <v>0</v>
      </c>
      <c r="W7815" s="8">
        <v>0</v>
      </c>
      <c r="X7815" s="8">
        <v>60.53</v>
      </c>
    </row>
    <row r="7816" spans="1:24" x14ac:dyDescent="0.25">
      <c r="A7816" t="s">
        <v>8142</v>
      </c>
      <c r="B7816" s="1">
        <v>45977</v>
      </c>
      <c r="C7816" t="s">
        <v>25</v>
      </c>
      <c r="D7816" t="s">
        <v>26</v>
      </c>
      <c r="E7816" t="s">
        <v>27</v>
      </c>
      <c r="F7816" t="s">
        <v>28</v>
      </c>
      <c r="G7816" t="s">
        <v>38</v>
      </c>
      <c r="H7816" t="s">
        <v>39</v>
      </c>
      <c r="I7816" t="s">
        <v>47</v>
      </c>
      <c r="J7816" t="s">
        <v>48</v>
      </c>
      <c r="K7816" t="s">
        <v>49</v>
      </c>
      <c r="L7816" s="8">
        <v>5</v>
      </c>
      <c r="M7816" s="8">
        <v>3.2</v>
      </c>
      <c r="N7816">
        <v>119</v>
      </c>
      <c r="O7816" s="8">
        <v>595</v>
      </c>
      <c r="P7816" s="14">
        <v>0.1079</v>
      </c>
      <c r="Q7816" s="8">
        <v>64.2</v>
      </c>
      <c r="R7816" s="8">
        <v>530.79999999999995</v>
      </c>
      <c r="S7816" s="8">
        <v>380.8</v>
      </c>
      <c r="T7816" s="8">
        <v>150</v>
      </c>
      <c r="U7816">
        <v>0</v>
      </c>
      <c r="V7816" s="8">
        <v>0</v>
      </c>
      <c r="W7816" s="8">
        <v>0</v>
      </c>
      <c r="X7816" s="8">
        <v>150</v>
      </c>
    </row>
    <row r="7817" spans="1:24" x14ac:dyDescent="0.25">
      <c r="A7817" t="s">
        <v>8143</v>
      </c>
      <c r="B7817" s="1">
        <v>45696</v>
      </c>
      <c r="C7817" t="s">
        <v>609</v>
      </c>
      <c r="D7817" t="s">
        <v>610</v>
      </c>
      <c r="E7817" t="s">
        <v>63</v>
      </c>
      <c r="F7817" t="s">
        <v>37</v>
      </c>
      <c r="G7817" t="s">
        <v>79</v>
      </c>
      <c r="H7817" t="s">
        <v>80</v>
      </c>
      <c r="I7817" t="s">
        <v>130</v>
      </c>
      <c r="J7817" t="s">
        <v>131</v>
      </c>
      <c r="K7817" t="s">
        <v>42</v>
      </c>
      <c r="L7817" s="8">
        <v>4.8</v>
      </c>
      <c r="M7817" s="8">
        <v>1.4</v>
      </c>
      <c r="N7817">
        <v>1</v>
      </c>
      <c r="O7817" s="8">
        <v>4.8</v>
      </c>
      <c r="P7817" s="14">
        <v>1E-3</v>
      </c>
      <c r="Q7817" s="8">
        <v>0</v>
      </c>
      <c r="R7817" s="8">
        <v>4.8</v>
      </c>
      <c r="S7817" s="8">
        <v>1.4</v>
      </c>
      <c r="T7817" s="8">
        <v>3.4</v>
      </c>
      <c r="U7817">
        <v>0</v>
      </c>
      <c r="V7817" s="8">
        <v>0</v>
      </c>
      <c r="W7817" s="8">
        <v>0</v>
      </c>
      <c r="X7817" s="8">
        <v>3.4</v>
      </c>
    </row>
    <row r="7818" spans="1:24" x14ac:dyDescent="0.25">
      <c r="A7818" t="s">
        <v>8144</v>
      </c>
      <c r="B7818" s="1">
        <v>45707</v>
      </c>
      <c r="C7818" t="s">
        <v>205</v>
      </c>
      <c r="D7818" t="s">
        <v>206</v>
      </c>
      <c r="E7818" t="s">
        <v>71</v>
      </c>
      <c r="F7818" t="s">
        <v>54</v>
      </c>
      <c r="G7818" t="s">
        <v>165</v>
      </c>
      <c r="H7818" t="s">
        <v>166</v>
      </c>
      <c r="I7818" t="s">
        <v>99</v>
      </c>
      <c r="J7818" t="s">
        <v>100</v>
      </c>
      <c r="K7818" t="s">
        <v>49</v>
      </c>
      <c r="L7818" s="8">
        <v>3.8</v>
      </c>
      <c r="M7818" s="8">
        <v>2.6</v>
      </c>
      <c r="N7818">
        <v>53</v>
      </c>
      <c r="O7818" s="8">
        <v>201.4</v>
      </c>
      <c r="P7818" s="14">
        <v>8.6999999999999994E-3</v>
      </c>
      <c r="Q7818" s="8">
        <v>1.75</v>
      </c>
      <c r="R7818" s="8">
        <v>199.65</v>
      </c>
      <c r="S7818" s="8">
        <v>137.80000000000001</v>
      </c>
      <c r="T7818" s="8">
        <v>61.85</v>
      </c>
      <c r="U7818">
        <v>0</v>
      </c>
      <c r="V7818" s="8">
        <v>0</v>
      </c>
      <c r="W7818" s="8">
        <v>0</v>
      </c>
      <c r="X7818" s="8">
        <v>61.85</v>
      </c>
    </row>
    <row r="7819" spans="1:24" x14ac:dyDescent="0.25">
      <c r="A7819" t="s">
        <v>8145</v>
      </c>
      <c r="B7819" s="1">
        <v>45892</v>
      </c>
      <c r="C7819" t="s">
        <v>177</v>
      </c>
      <c r="D7819" t="s">
        <v>178</v>
      </c>
      <c r="E7819" t="s">
        <v>27</v>
      </c>
      <c r="F7819" t="s">
        <v>37</v>
      </c>
      <c r="G7819" t="s">
        <v>38</v>
      </c>
      <c r="H7819" t="s">
        <v>39</v>
      </c>
      <c r="I7819" t="s">
        <v>127</v>
      </c>
      <c r="J7819" t="s">
        <v>128</v>
      </c>
      <c r="K7819" t="s">
        <v>33</v>
      </c>
      <c r="L7819" s="8">
        <v>7.2</v>
      </c>
      <c r="M7819" s="8">
        <v>3.6</v>
      </c>
      <c r="N7819">
        <v>13</v>
      </c>
      <c r="O7819" s="8">
        <v>93.6</v>
      </c>
      <c r="P7819" s="14">
        <v>2E-3</v>
      </c>
      <c r="Q7819" s="8">
        <v>0.19</v>
      </c>
      <c r="R7819" s="8">
        <v>93.41</v>
      </c>
      <c r="S7819" s="8">
        <v>46.8</v>
      </c>
      <c r="T7819" s="8">
        <v>46.61</v>
      </c>
      <c r="U7819">
        <v>0</v>
      </c>
      <c r="V7819" s="8">
        <v>0</v>
      </c>
      <c r="W7819" s="8">
        <v>0</v>
      </c>
      <c r="X7819" s="8">
        <v>46.61</v>
      </c>
    </row>
    <row r="7820" spans="1:24" x14ac:dyDescent="0.25">
      <c r="A7820" t="s">
        <v>8146</v>
      </c>
      <c r="B7820" s="1">
        <v>45497</v>
      </c>
      <c r="C7820" t="s">
        <v>272</v>
      </c>
      <c r="D7820" t="s">
        <v>273</v>
      </c>
      <c r="E7820" t="s">
        <v>27</v>
      </c>
      <c r="F7820" t="s">
        <v>54</v>
      </c>
      <c r="G7820" t="s">
        <v>29</v>
      </c>
      <c r="H7820" t="s">
        <v>30</v>
      </c>
      <c r="I7820" t="s">
        <v>57</v>
      </c>
      <c r="J7820" t="s">
        <v>58</v>
      </c>
      <c r="K7820" t="s">
        <v>59</v>
      </c>
      <c r="L7820" s="8">
        <v>10.5</v>
      </c>
      <c r="M7820" s="8">
        <v>7.5</v>
      </c>
      <c r="N7820">
        <v>64</v>
      </c>
      <c r="O7820" s="8">
        <v>672</v>
      </c>
      <c r="P7820" s="14">
        <v>4.6300000000000001E-2</v>
      </c>
      <c r="Q7820" s="8">
        <v>31.11</v>
      </c>
      <c r="R7820" s="8">
        <v>640.89</v>
      </c>
      <c r="S7820" s="8">
        <v>480</v>
      </c>
      <c r="T7820" s="8">
        <v>160.88999999999999</v>
      </c>
      <c r="U7820">
        <v>9</v>
      </c>
      <c r="V7820" s="8">
        <v>90.12</v>
      </c>
      <c r="W7820" s="8">
        <v>72</v>
      </c>
      <c r="X7820" s="8">
        <v>88.89</v>
      </c>
    </row>
    <row r="7821" spans="1:24" x14ac:dyDescent="0.25">
      <c r="A7821" t="s">
        <v>8147</v>
      </c>
      <c r="B7821" s="1">
        <v>45822</v>
      </c>
      <c r="C7821" t="s">
        <v>244</v>
      </c>
      <c r="D7821" t="s">
        <v>245</v>
      </c>
      <c r="E7821" t="s">
        <v>53</v>
      </c>
      <c r="F7821" t="s">
        <v>46</v>
      </c>
      <c r="G7821" t="s">
        <v>55</v>
      </c>
      <c r="H7821" t="s">
        <v>56</v>
      </c>
      <c r="I7821" t="s">
        <v>130</v>
      </c>
      <c r="J7821" t="s">
        <v>131</v>
      </c>
      <c r="K7821" t="s">
        <v>42</v>
      </c>
      <c r="L7821" s="8">
        <v>4.8</v>
      </c>
      <c r="M7821" s="8">
        <v>1.4</v>
      </c>
      <c r="N7821">
        <v>59</v>
      </c>
      <c r="O7821" s="8">
        <v>283.2</v>
      </c>
      <c r="P7821" s="14">
        <v>5.28E-2</v>
      </c>
      <c r="Q7821" s="8">
        <v>14.95</v>
      </c>
      <c r="R7821" s="8">
        <v>268.25</v>
      </c>
      <c r="S7821" s="8">
        <v>82.6</v>
      </c>
      <c r="T7821" s="8">
        <v>185.65</v>
      </c>
      <c r="U7821">
        <v>0</v>
      </c>
      <c r="V7821" s="8">
        <v>0</v>
      </c>
      <c r="W7821" s="8">
        <v>0</v>
      </c>
      <c r="X7821" s="8">
        <v>185.65</v>
      </c>
    </row>
    <row r="7822" spans="1:24" x14ac:dyDescent="0.25">
      <c r="A7822" t="s">
        <v>8148</v>
      </c>
      <c r="B7822" s="1">
        <v>45307</v>
      </c>
      <c r="C7822" t="s">
        <v>247</v>
      </c>
      <c r="D7822" t="s">
        <v>248</v>
      </c>
      <c r="E7822" t="s">
        <v>53</v>
      </c>
      <c r="F7822" t="s">
        <v>46</v>
      </c>
      <c r="G7822" t="s">
        <v>55</v>
      </c>
      <c r="H7822" t="s">
        <v>56</v>
      </c>
      <c r="I7822" t="s">
        <v>156</v>
      </c>
      <c r="J7822" t="s">
        <v>157</v>
      </c>
      <c r="K7822" t="s">
        <v>42</v>
      </c>
      <c r="L7822" s="8">
        <v>6.2</v>
      </c>
      <c r="M7822" s="8">
        <v>1.9</v>
      </c>
      <c r="N7822">
        <v>56</v>
      </c>
      <c r="O7822" s="8">
        <v>347.2</v>
      </c>
      <c r="P7822" s="14">
        <v>0.14699999999999999</v>
      </c>
      <c r="Q7822" s="8">
        <v>51.04</v>
      </c>
      <c r="R7822" s="8">
        <v>296.16000000000003</v>
      </c>
      <c r="S7822" s="8">
        <v>106.4</v>
      </c>
      <c r="T7822" s="8">
        <v>189.76</v>
      </c>
      <c r="U7822">
        <v>0</v>
      </c>
      <c r="V7822" s="8">
        <v>0</v>
      </c>
      <c r="W7822" s="8">
        <v>0</v>
      </c>
      <c r="X7822" s="8">
        <v>189.76</v>
      </c>
    </row>
    <row r="7823" spans="1:24" x14ac:dyDescent="0.25">
      <c r="A7823" t="s">
        <v>8149</v>
      </c>
      <c r="B7823" s="1">
        <v>46046</v>
      </c>
      <c r="C7823" t="s">
        <v>258</v>
      </c>
      <c r="D7823" t="s">
        <v>259</v>
      </c>
      <c r="E7823" t="s">
        <v>71</v>
      </c>
      <c r="F7823" t="s">
        <v>28</v>
      </c>
      <c r="G7823" t="s">
        <v>72</v>
      </c>
      <c r="H7823" t="s">
        <v>73</v>
      </c>
      <c r="I7823" t="s">
        <v>84</v>
      </c>
      <c r="J7823" t="s">
        <v>85</v>
      </c>
      <c r="K7823" t="s">
        <v>42</v>
      </c>
      <c r="L7823" s="8">
        <v>9.9</v>
      </c>
      <c r="M7823" s="8">
        <v>3.1</v>
      </c>
      <c r="N7823">
        <v>67</v>
      </c>
      <c r="O7823" s="8">
        <v>663.3</v>
      </c>
      <c r="P7823" s="14">
        <v>8.5000000000000006E-3</v>
      </c>
      <c r="Q7823" s="8">
        <v>5.64</v>
      </c>
      <c r="R7823" s="8">
        <v>657.66</v>
      </c>
      <c r="S7823" s="8">
        <v>207.7</v>
      </c>
      <c r="T7823" s="8">
        <v>449.96</v>
      </c>
      <c r="U7823">
        <v>0</v>
      </c>
      <c r="V7823" s="8">
        <v>0</v>
      </c>
      <c r="W7823" s="8">
        <v>0</v>
      </c>
      <c r="X7823" s="8">
        <v>449.96</v>
      </c>
    </row>
    <row r="7824" spans="1:24" x14ac:dyDescent="0.25">
      <c r="A7824" t="s">
        <v>8150</v>
      </c>
      <c r="B7824" s="1">
        <v>46012</v>
      </c>
      <c r="C7824" t="s">
        <v>255</v>
      </c>
      <c r="D7824" t="s">
        <v>256</v>
      </c>
      <c r="E7824" t="s">
        <v>27</v>
      </c>
      <c r="F7824" t="s">
        <v>89</v>
      </c>
      <c r="G7824" t="s">
        <v>38</v>
      </c>
      <c r="H7824" t="s">
        <v>39</v>
      </c>
      <c r="I7824" t="s">
        <v>47</v>
      </c>
      <c r="J7824" t="s">
        <v>48</v>
      </c>
      <c r="K7824" t="s">
        <v>49</v>
      </c>
      <c r="L7824" s="8">
        <v>5</v>
      </c>
      <c r="M7824" s="8">
        <v>3.2</v>
      </c>
      <c r="N7824">
        <v>97</v>
      </c>
      <c r="O7824" s="8">
        <v>485</v>
      </c>
      <c r="P7824" s="14">
        <v>5.6399999999999999E-2</v>
      </c>
      <c r="Q7824" s="8">
        <v>27.35</v>
      </c>
      <c r="R7824" s="8">
        <v>457.65</v>
      </c>
      <c r="S7824" s="8">
        <v>310.39999999999998</v>
      </c>
      <c r="T7824" s="8">
        <v>147.25</v>
      </c>
      <c r="U7824">
        <v>0</v>
      </c>
      <c r="V7824" s="8">
        <v>0</v>
      </c>
      <c r="W7824" s="8">
        <v>0</v>
      </c>
      <c r="X7824" s="8">
        <v>147.25</v>
      </c>
    </row>
    <row r="7825" spans="1:24" x14ac:dyDescent="0.25">
      <c r="A7825" t="s">
        <v>8151</v>
      </c>
      <c r="B7825" s="1">
        <v>45362</v>
      </c>
      <c r="C7825" t="s">
        <v>139</v>
      </c>
      <c r="D7825" t="s">
        <v>140</v>
      </c>
      <c r="E7825" t="s">
        <v>63</v>
      </c>
      <c r="F7825" t="s">
        <v>54</v>
      </c>
      <c r="G7825" t="s">
        <v>79</v>
      </c>
      <c r="H7825" t="s">
        <v>80</v>
      </c>
      <c r="I7825" t="s">
        <v>104</v>
      </c>
      <c r="J7825" t="s">
        <v>105</v>
      </c>
      <c r="K7825" t="s">
        <v>49</v>
      </c>
      <c r="L7825" s="8">
        <v>4.2</v>
      </c>
      <c r="M7825" s="8">
        <v>2.8</v>
      </c>
      <c r="N7825">
        <v>22</v>
      </c>
      <c r="O7825" s="8">
        <v>92.4</v>
      </c>
      <c r="P7825" s="14">
        <v>1.5599999999999999E-2</v>
      </c>
      <c r="Q7825" s="8">
        <v>1.44</v>
      </c>
      <c r="R7825" s="8">
        <v>90.96</v>
      </c>
      <c r="S7825" s="8">
        <v>61.6</v>
      </c>
      <c r="T7825" s="8">
        <v>29.36</v>
      </c>
      <c r="U7825">
        <v>0</v>
      </c>
      <c r="V7825" s="8">
        <v>0</v>
      </c>
      <c r="W7825" s="8">
        <v>0</v>
      </c>
      <c r="X7825" s="8">
        <v>29.36</v>
      </c>
    </row>
    <row r="7826" spans="1:24" x14ac:dyDescent="0.25">
      <c r="A7826" t="s">
        <v>8152</v>
      </c>
      <c r="B7826" s="1">
        <v>46233</v>
      </c>
      <c r="C7826" t="s">
        <v>162</v>
      </c>
      <c r="D7826" t="s">
        <v>163</v>
      </c>
      <c r="E7826" t="s">
        <v>150</v>
      </c>
      <c r="F7826" t="s">
        <v>89</v>
      </c>
      <c r="G7826" t="s">
        <v>151</v>
      </c>
      <c r="H7826" t="s">
        <v>152</v>
      </c>
      <c r="I7826" t="s">
        <v>84</v>
      </c>
      <c r="J7826" t="s">
        <v>85</v>
      </c>
      <c r="K7826" t="s">
        <v>42</v>
      </c>
      <c r="L7826" s="8">
        <v>9.9</v>
      </c>
      <c r="M7826" s="8">
        <v>3.1</v>
      </c>
      <c r="N7826">
        <v>213</v>
      </c>
      <c r="O7826" s="8">
        <v>2108.6999999999998</v>
      </c>
      <c r="P7826" s="14">
        <v>6.5699999999999995E-2</v>
      </c>
      <c r="Q7826" s="8">
        <v>138.54</v>
      </c>
      <c r="R7826" s="8">
        <v>1970.16</v>
      </c>
      <c r="S7826" s="8">
        <v>660.3</v>
      </c>
      <c r="T7826" s="8">
        <v>1309.8599999999999</v>
      </c>
      <c r="U7826">
        <v>0</v>
      </c>
      <c r="V7826" s="8">
        <v>0</v>
      </c>
      <c r="W7826" s="8">
        <v>0</v>
      </c>
      <c r="X7826" s="8">
        <v>1309.8599999999999</v>
      </c>
    </row>
    <row r="7827" spans="1:24" x14ac:dyDescent="0.25">
      <c r="A7827" t="s">
        <v>8153</v>
      </c>
      <c r="B7827" s="1">
        <v>45384</v>
      </c>
      <c r="C7827" t="s">
        <v>609</v>
      </c>
      <c r="D7827" t="s">
        <v>610</v>
      </c>
      <c r="E7827" t="s">
        <v>63</v>
      </c>
      <c r="F7827" t="s">
        <v>37</v>
      </c>
      <c r="G7827" t="s">
        <v>79</v>
      </c>
      <c r="H7827" t="s">
        <v>80</v>
      </c>
      <c r="I7827" t="s">
        <v>47</v>
      </c>
      <c r="J7827" t="s">
        <v>48</v>
      </c>
      <c r="K7827" t="s">
        <v>49</v>
      </c>
      <c r="L7827" s="8">
        <v>5</v>
      </c>
      <c r="M7827" s="8">
        <v>3.2</v>
      </c>
      <c r="N7827">
        <v>82</v>
      </c>
      <c r="O7827" s="8">
        <v>410</v>
      </c>
      <c r="P7827" s="14">
        <v>4.3E-3</v>
      </c>
      <c r="Q7827" s="8">
        <v>1.76</v>
      </c>
      <c r="R7827" s="8">
        <v>408.24</v>
      </c>
      <c r="S7827" s="8">
        <v>262.39999999999998</v>
      </c>
      <c r="T7827" s="8">
        <v>145.84</v>
      </c>
      <c r="U7827">
        <v>0</v>
      </c>
      <c r="V7827" s="8">
        <v>0</v>
      </c>
      <c r="W7827" s="8">
        <v>0</v>
      </c>
      <c r="X7827" s="8">
        <v>145.84</v>
      </c>
    </row>
    <row r="7828" spans="1:24" x14ac:dyDescent="0.25">
      <c r="A7828" t="s">
        <v>8154</v>
      </c>
      <c r="B7828" s="1">
        <v>45854</v>
      </c>
      <c r="C7828" t="s">
        <v>125</v>
      </c>
      <c r="D7828" t="s">
        <v>126</v>
      </c>
      <c r="E7828" t="s">
        <v>27</v>
      </c>
      <c r="F7828" t="s">
        <v>89</v>
      </c>
      <c r="G7828" t="s">
        <v>38</v>
      </c>
      <c r="H7828" t="s">
        <v>39</v>
      </c>
      <c r="I7828" t="s">
        <v>66</v>
      </c>
      <c r="J7828" t="s">
        <v>67</v>
      </c>
      <c r="K7828" t="s">
        <v>33</v>
      </c>
      <c r="L7828" s="8">
        <v>4.5</v>
      </c>
      <c r="M7828" s="8">
        <v>2.1</v>
      </c>
      <c r="N7828">
        <v>86</v>
      </c>
      <c r="O7828" s="8">
        <v>387</v>
      </c>
      <c r="P7828" s="14">
        <v>7.3499999999999996E-2</v>
      </c>
      <c r="Q7828" s="8">
        <v>28.44</v>
      </c>
      <c r="R7828" s="8">
        <v>358.56</v>
      </c>
      <c r="S7828" s="8">
        <v>180.6</v>
      </c>
      <c r="T7828" s="8">
        <v>177.96</v>
      </c>
      <c r="U7828">
        <v>0</v>
      </c>
      <c r="V7828" s="8">
        <v>0</v>
      </c>
      <c r="W7828" s="8">
        <v>0</v>
      </c>
      <c r="X7828" s="8">
        <v>177.96</v>
      </c>
    </row>
    <row r="7829" spans="1:24" x14ac:dyDescent="0.25">
      <c r="A7829" t="s">
        <v>8155</v>
      </c>
      <c r="B7829" s="1">
        <v>45583</v>
      </c>
      <c r="C7829" t="s">
        <v>142</v>
      </c>
      <c r="D7829" t="s">
        <v>143</v>
      </c>
      <c r="E7829" t="s">
        <v>71</v>
      </c>
      <c r="F7829" t="s">
        <v>37</v>
      </c>
      <c r="G7829" t="s">
        <v>165</v>
      </c>
      <c r="H7829" t="s">
        <v>166</v>
      </c>
      <c r="I7829" t="s">
        <v>84</v>
      </c>
      <c r="J7829" t="s">
        <v>85</v>
      </c>
      <c r="K7829" t="s">
        <v>42</v>
      </c>
      <c r="L7829" s="8">
        <v>9.9</v>
      </c>
      <c r="M7829" s="8">
        <v>3.1</v>
      </c>
      <c r="N7829">
        <v>59</v>
      </c>
      <c r="O7829" s="8">
        <v>584.1</v>
      </c>
      <c r="P7829" s="14">
        <v>0.01</v>
      </c>
      <c r="Q7829" s="8">
        <v>5.84</v>
      </c>
      <c r="R7829" s="8">
        <v>578.26</v>
      </c>
      <c r="S7829" s="8">
        <v>182.9</v>
      </c>
      <c r="T7829" s="8">
        <v>395.36</v>
      </c>
      <c r="U7829">
        <v>6</v>
      </c>
      <c r="V7829" s="8">
        <v>58.81</v>
      </c>
      <c r="W7829" s="8">
        <v>21.6</v>
      </c>
      <c r="X7829" s="8">
        <v>373.76</v>
      </c>
    </row>
    <row r="7830" spans="1:24" x14ac:dyDescent="0.25">
      <c r="A7830" t="s">
        <v>8156</v>
      </c>
      <c r="B7830" s="1">
        <v>46035</v>
      </c>
      <c r="C7830" t="s">
        <v>383</v>
      </c>
      <c r="D7830" t="s">
        <v>384</v>
      </c>
      <c r="E7830" t="s">
        <v>63</v>
      </c>
      <c r="F7830" t="s">
        <v>54</v>
      </c>
      <c r="G7830" t="s">
        <v>64</v>
      </c>
      <c r="H7830" t="s">
        <v>65</v>
      </c>
      <c r="I7830" t="s">
        <v>117</v>
      </c>
      <c r="J7830" t="s">
        <v>118</v>
      </c>
      <c r="K7830" t="s">
        <v>59</v>
      </c>
      <c r="L7830" s="8">
        <v>6</v>
      </c>
      <c r="M7830" s="8">
        <v>4.2</v>
      </c>
      <c r="N7830">
        <v>83</v>
      </c>
      <c r="O7830" s="8">
        <v>498</v>
      </c>
      <c r="P7830" s="14">
        <v>0.36409999999999998</v>
      </c>
      <c r="Q7830" s="8">
        <v>181.32</v>
      </c>
      <c r="R7830" s="8">
        <v>316.68</v>
      </c>
      <c r="S7830" s="8">
        <v>348.6</v>
      </c>
      <c r="T7830" s="8">
        <v>-31.92</v>
      </c>
      <c r="U7830">
        <v>0</v>
      </c>
      <c r="V7830" s="8">
        <v>0</v>
      </c>
      <c r="W7830" s="8">
        <v>0</v>
      </c>
      <c r="X7830" s="8">
        <v>-31.92</v>
      </c>
    </row>
    <row r="7831" spans="1:24" x14ac:dyDescent="0.25">
      <c r="A7831" t="s">
        <v>8157</v>
      </c>
      <c r="B7831" s="1">
        <v>46141</v>
      </c>
      <c r="C7831" t="s">
        <v>220</v>
      </c>
      <c r="D7831" t="s">
        <v>221</v>
      </c>
      <c r="E7831" t="s">
        <v>71</v>
      </c>
      <c r="F7831" t="s">
        <v>28</v>
      </c>
      <c r="G7831" t="s">
        <v>72</v>
      </c>
      <c r="H7831" t="s">
        <v>73</v>
      </c>
      <c r="I7831" t="s">
        <v>127</v>
      </c>
      <c r="J7831" t="s">
        <v>128</v>
      </c>
      <c r="K7831" t="s">
        <v>33</v>
      </c>
      <c r="L7831" s="8">
        <v>7.2</v>
      </c>
      <c r="M7831" s="8">
        <v>3.6</v>
      </c>
      <c r="N7831">
        <v>43</v>
      </c>
      <c r="O7831" s="8">
        <v>309.60000000000002</v>
      </c>
      <c r="P7831" s="14">
        <v>0.41349999999999998</v>
      </c>
      <c r="Q7831" s="8">
        <v>128.02000000000001</v>
      </c>
      <c r="R7831" s="8">
        <v>181.58</v>
      </c>
      <c r="S7831" s="8">
        <v>154.80000000000001</v>
      </c>
      <c r="T7831" s="8">
        <v>26.78</v>
      </c>
      <c r="U7831">
        <v>0</v>
      </c>
      <c r="V7831" s="8">
        <v>0</v>
      </c>
      <c r="W7831" s="8">
        <v>0</v>
      </c>
      <c r="X7831" s="8">
        <v>26.78</v>
      </c>
    </row>
    <row r="7832" spans="1:24" x14ac:dyDescent="0.25">
      <c r="A7832" t="s">
        <v>8158</v>
      </c>
      <c r="B7832" s="1">
        <v>45864</v>
      </c>
      <c r="C7832" t="s">
        <v>125</v>
      </c>
      <c r="D7832" t="s">
        <v>126</v>
      </c>
      <c r="E7832" t="s">
        <v>27</v>
      </c>
      <c r="F7832" t="s">
        <v>89</v>
      </c>
      <c r="G7832" t="s">
        <v>29</v>
      </c>
      <c r="H7832" t="s">
        <v>30</v>
      </c>
      <c r="I7832" t="s">
        <v>31</v>
      </c>
      <c r="J7832" t="s">
        <v>32</v>
      </c>
      <c r="K7832" t="s">
        <v>33</v>
      </c>
      <c r="L7832" s="8">
        <v>5.8</v>
      </c>
      <c r="M7832" s="8">
        <v>2.7</v>
      </c>
      <c r="N7832">
        <v>34</v>
      </c>
      <c r="O7832" s="8">
        <v>197.2</v>
      </c>
      <c r="P7832" s="14">
        <v>6.8199999999999997E-2</v>
      </c>
      <c r="Q7832" s="8">
        <v>13.45</v>
      </c>
      <c r="R7832" s="8">
        <v>183.75</v>
      </c>
      <c r="S7832" s="8">
        <v>91.8</v>
      </c>
      <c r="T7832" s="8">
        <v>91.95</v>
      </c>
      <c r="U7832">
        <v>0</v>
      </c>
      <c r="V7832" s="8">
        <v>0</v>
      </c>
      <c r="W7832" s="8">
        <v>0</v>
      </c>
      <c r="X7832" s="8">
        <v>91.95</v>
      </c>
    </row>
    <row r="7833" spans="1:24" x14ac:dyDescent="0.25">
      <c r="A7833" t="s">
        <v>8159</v>
      </c>
      <c r="B7833" s="1">
        <v>46228</v>
      </c>
      <c r="C7833" t="s">
        <v>403</v>
      </c>
      <c r="D7833" t="s">
        <v>404</v>
      </c>
      <c r="E7833" t="s">
        <v>53</v>
      </c>
      <c r="F7833" t="s">
        <v>37</v>
      </c>
      <c r="G7833" t="s">
        <v>55</v>
      </c>
      <c r="H7833" t="s">
        <v>56</v>
      </c>
      <c r="I7833" t="s">
        <v>74</v>
      </c>
      <c r="J7833" t="s">
        <v>75</v>
      </c>
      <c r="K7833" t="s">
        <v>49</v>
      </c>
      <c r="L7833" s="8">
        <v>11</v>
      </c>
      <c r="M7833" s="8">
        <v>6.8</v>
      </c>
      <c r="N7833">
        <v>10</v>
      </c>
      <c r="O7833" s="8">
        <v>110</v>
      </c>
      <c r="P7833" s="14">
        <v>5.5999999999999999E-3</v>
      </c>
      <c r="Q7833" s="8">
        <v>0.62</v>
      </c>
      <c r="R7833" s="8">
        <v>109.38</v>
      </c>
      <c r="S7833" s="8">
        <v>68</v>
      </c>
      <c r="T7833" s="8">
        <v>41.38</v>
      </c>
      <c r="U7833">
        <v>0</v>
      </c>
      <c r="V7833" s="8">
        <v>0</v>
      </c>
      <c r="W7833" s="8">
        <v>0</v>
      </c>
      <c r="X7833" s="8">
        <v>41.38</v>
      </c>
    </row>
    <row r="7834" spans="1:24" x14ac:dyDescent="0.25">
      <c r="A7834" t="s">
        <v>8160</v>
      </c>
      <c r="B7834" s="1">
        <v>45888</v>
      </c>
      <c r="C7834" t="s">
        <v>315</v>
      </c>
      <c r="D7834" t="s">
        <v>316</v>
      </c>
      <c r="E7834" t="s">
        <v>27</v>
      </c>
      <c r="F7834" t="s">
        <v>46</v>
      </c>
      <c r="G7834" t="s">
        <v>29</v>
      </c>
      <c r="H7834" t="s">
        <v>30</v>
      </c>
      <c r="I7834" t="s">
        <v>84</v>
      </c>
      <c r="J7834" t="s">
        <v>85</v>
      </c>
      <c r="K7834" t="s">
        <v>42</v>
      </c>
      <c r="L7834" s="8">
        <v>9.9</v>
      </c>
      <c r="M7834" s="8">
        <v>3.1</v>
      </c>
      <c r="N7834">
        <v>75</v>
      </c>
      <c r="O7834" s="8">
        <v>742.5</v>
      </c>
      <c r="P7834" s="14">
        <v>0.14319999999999999</v>
      </c>
      <c r="Q7834" s="8">
        <v>106.33</v>
      </c>
      <c r="R7834" s="8">
        <v>636.16999999999996</v>
      </c>
      <c r="S7834" s="8">
        <v>232.5</v>
      </c>
      <c r="T7834" s="8">
        <v>403.67</v>
      </c>
      <c r="U7834">
        <v>0</v>
      </c>
      <c r="V7834" s="8">
        <v>0</v>
      </c>
      <c r="W7834" s="8">
        <v>0</v>
      </c>
      <c r="X7834" s="8">
        <v>403.67</v>
      </c>
    </row>
    <row r="7835" spans="1:24" x14ac:dyDescent="0.25">
      <c r="A7835" t="s">
        <v>8161</v>
      </c>
      <c r="B7835" s="1">
        <v>45648</v>
      </c>
      <c r="C7835" t="s">
        <v>671</v>
      </c>
      <c r="D7835" t="s">
        <v>672</v>
      </c>
      <c r="E7835" t="s">
        <v>27</v>
      </c>
      <c r="F7835" t="s">
        <v>89</v>
      </c>
      <c r="G7835" t="s">
        <v>38</v>
      </c>
      <c r="H7835" t="s">
        <v>39</v>
      </c>
      <c r="I7835" t="s">
        <v>127</v>
      </c>
      <c r="J7835" t="s">
        <v>128</v>
      </c>
      <c r="K7835" t="s">
        <v>33</v>
      </c>
      <c r="L7835" s="8">
        <v>7.2</v>
      </c>
      <c r="M7835" s="8">
        <v>3.6</v>
      </c>
      <c r="N7835">
        <v>275</v>
      </c>
      <c r="O7835" s="8">
        <v>1980</v>
      </c>
      <c r="P7835" s="14">
        <v>0.1545</v>
      </c>
      <c r="Q7835" s="8">
        <v>305.91000000000003</v>
      </c>
      <c r="R7835" s="8">
        <v>1674.09</v>
      </c>
      <c r="S7835" s="8">
        <v>990</v>
      </c>
      <c r="T7835" s="8">
        <v>684.09</v>
      </c>
      <c r="U7835">
        <v>0</v>
      </c>
      <c r="V7835" s="8">
        <v>0</v>
      </c>
      <c r="W7835" s="8">
        <v>0</v>
      </c>
      <c r="X7835" s="8">
        <v>684.09</v>
      </c>
    </row>
    <row r="7836" spans="1:24" x14ac:dyDescent="0.25">
      <c r="A7836" t="s">
        <v>8162</v>
      </c>
      <c r="B7836" s="1">
        <v>45647</v>
      </c>
      <c r="C7836" t="s">
        <v>354</v>
      </c>
      <c r="D7836" t="s">
        <v>355</v>
      </c>
      <c r="E7836" t="s">
        <v>71</v>
      </c>
      <c r="F7836" t="s">
        <v>54</v>
      </c>
      <c r="G7836" t="s">
        <v>72</v>
      </c>
      <c r="H7836" t="s">
        <v>73</v>
      </c>
      <c r="I7836" t="s">
        <v>31</v>
      </c>
      <c r="J7836" t="s">
        <v>32</v>
      </c>
      <c r="K7836" t="s">
        <v>33</v>
      </c>
      <c r="L7836" s="8">
        <v>5.8</v>
      </c>
      <c r="M7836" s="8">
        <v>2.7</v>
      </c>
      <c r="N7836">
        <v>81</v>
      </c>
      <c r="O7836" s="8">
        <v>469.8</v>
      </c>
      <c r="P7836" s="14">
        <v>8.0000000000000002E-3</v>
      </c>
      <c r="Q7836" s="8">
        <v>3.76</v>
      </c>
      <c r="R7836" s="8">
        <v>466.04</v>
      </c>
      <c r="S7836" s="8">
        <v>218.7</v>
      </c>
      <c r="T7836" s="8">
        <v>247.34</v>
      </c>
      <c r="U7836">
        <v>0</v>
      </c>
      <c r="V7836" s="8">
        <v>0</v>
      </c>
      <c r="W7836" s="8">
        <v>0</v>
      </c>
      <c r="X7836" s="8">
        <v>247.34</v>
      </c>
    </row>
    <row r="7837" spans="1:24" x14ac:dyDescent="0.25">
      <c r="A7837" t="s">
        <v>8163</v>
      </c>
      <c r="B7837" s="1">
        <v>46127</v>
      </c>
      <c r="C7837" t="s">
        <v>223</v>
      </c>
      <c r="D7837" t="s">
        <v>224</v>
      </c>
      <c r="E7837" t="s">
        <v>27</v>
      </c>
      <c r="F7837" t="s">
        <v>28</v>
      </c>
      <c r="G7837" t="s">
        <v>38</v>
      </c>
      <c r="H7837" t="s">
        <v>39</v>
      </c>
      <c r="I7837" t="s">
        <v>117</v>
      </c>
      <c r="J7837" t="s">
        <v>118</v>
      </c>
      <c r="K7837" t="s">
        <v>59</v>
      </c>
      <c r="L7837" s="8">
        <v>6</v>
      </c>
      <c r="M7837" s="8">
        <v>4.2</v>
      </c>
      <c r="N7837">
        <v>95</v>
      </c>
      <c r="O7837" s="8">
        <v>570</v>
      </c>
      <c r="P7837" s="14">
        <v>7.8200000000000006E-2</v>
      </c>
      <c r="Q7837" s="8">
        <v>44.57</v>
      </c>
      <c r="R7837" s="8">
        <v>525.42999999999995</v>
      </c>
      <c r="S7837" s="8">
        <v>399</v>
      </c>
      <c r="T7837" s="8">
        <v>126.43</v>
      </c>
      <c r="U7837">
        <v>0</v>
      </c>
      <c r="V7837" s="8">
        <v>0</v>
      </c>
      <c r="W7837" s="8">
        <v>0</v>
      </c>
      <c r="X7837" s="8">
        <v>126.43</v>
      </c>
    </row>
    <row r="7838" spans="1:24" x14ac:dyDescent="0.25">
      <c r="A7838" t="s">
        <v>8164</v>
      </c>
      <c r="B7838" s="1">
        <v>45575</v>
      </c>
      <c r="C7838" t="s">
        <v>427</v>
      </c>
      <c r="D7838" t="s">
        <v>428</v>
      </c>
      <c r="E7838" t="s">
        <v>150</v>
      </c>
      <c r="F7838" t="s">
        <v>46</v>
      </c>
      <c r="G7838" t="s">
        <v>151</v>
      </c>
      <c r="H7838" t="s">
        <v>152</v>
      </c>
      <c r="I7838" t="s">
        <v>40</v>
      </c>
      <c r="J7838" t="s">
        <v>41</v>
      </c>
      <c r="K7838" t="s">
        <v>42</v>
      </c>
      <c r="L7838" s="8">
        <v>14.5</v>
      </c>
      <c r="M7838" s="8">
        <v>4.2</v>
      </c>
      <c r="N7838">
        <v>3</v>
      </c>
      <c r="O7838" s="8">
        <v>43.5</v>
      </c>
      <c r="P7838" s="14">
        <v>0.12609999999999999</v>
      </c>
      <c r="Q7838" s="8">
        <v>5.49</v>
      </c>
      <c r="R7838" s="8">
        <v>38.01</v>
      </c>
      <c r="S7838" s="8">
        <v>12.6</v>
      </c>
      <c r="T7838" s="8">
        <v>25.41</v>
      </c>
      <c r="U7838">
        <v>0</v>
      </c>
      <c r="V7838" s="8">
        <v>0</v>
      </c>
      <c r="W7838" s="8">
        <v>0</v>
      </c>
      <c r="X7838" s="8">
        <v>25.41</v>
      </c>
    </row>
    <row r="7839" spans="1:24" x14ac:dyDescent="0.25">
      <c r="A7839" t="s">
        <v>8165</v>
      </c>
      <c r="B7839" s="1">
        <v>45523</v>
      </c>
      <c r="C7839" t="s">
        <v>162</v>
      </c>
      <c r="D7839" t="s">
        <v>163</v>
      </c>
      <c r="E7839" t="s">
        <v>150</v>
      </c>
      <c r="F7839" t="s">
        <v>89</v>
      </c>
      <c r="G7839" t="s">
        <v>151</v>
      </c>
      <c r="H7839" t="s">
        <v>152</v>
      </c>
      <c r="I7839" t="s">
        <v>99</v>
      </c>
      <c r="J7839" t="s">
        <v>100</v>
      </c>
      <c r="K7839" t="s">
        <v>49</v>
      </c>
      <c r="L7839" s="8">
        <v>3.8</v>
      </c>
      <c r="M7839" s="8">
        <v>2.6</v>
      </c>
      <c r="N7839">
        <v>46</v>
      </c>
      <c r="O7839" s="8">
        <v>174.8</v>
      </c>
      <c r="P7839" s="14">
        <v>0.182</v>
      </c>
      <c r="Q7839" s="8">
        <v>31.81</v>
      </c>
      <c r="R7839" s="8">
        <v>142.99</v>
      </c>
      <c r="S7839" s="8">
        <v>119.6</v>
      </c>
      <c r="T7839" s="8">
        <v>23.39</v>
      </c>
      <c r="U7839">
        <v>0</v>
      </c>
      <c r="V7839" s="8">
        <v>0</v>
      </c>
      <c r="W7839" s="8">
        <v>0</v>
      </c>
      <c r="X7839" s="8">
        <v>23.39</v>
      </c>
    </row>
    <row r="7840" spans="1:24" x14ac:dyDescent="0.25">
      <c r="A7840" t="s">
        <v>8166</v>
      </c>
      <c r="B7840" s="1">
        <v>45912</v>
      </c>
      <c r="C7840" t="s">
        <v>523</v>
      </c>
      <c r="D7840" t="s">
        <v>524</v>
      </c>
      <c r="E7840" t="s">
        <v>27</v>
      </c>
      <c r="F7840" t="s">
        <v>89</v>
      </c>
      <c r="G7840" t="s">
        <v>29</v>
      </c>
      <c r="H7840" t="s">
        <v>30</v>
      </c>
      <c r="I7840" t="s">
        <v>156</v>
      </c>
      <c r="J7840" t="s">
        <v>157</v>
      </c>
      <c r="K7840" t="s">
        <v>42</v>
      </c>
      <c r="L7840" s="8">
        <v>6.2</v>
      </c>
      <c r="M7840" s="8">
        <v>1.9</v>
      </c>
      <c r="N7840">
        <v>115</v>
      </c>
      <c r="O7840" s="8">
        <v>713</v>
      </c>
      <c r="P7840" s="14">
        <v>8.48E-2</v>
      </c>
      <c r="Q7840" s="8">
        <v>60.46</v>
      </c>
      <c r="R7840" s="8">
        <v>652.54</v>
      </c>
      <c r="S7840" s="8">
        <v>218.5</v>
      </c>
      <c r="T7840" s="8">
        <v>434.04</v>
      </c>
      <c r="U7840">
        <v>0</v>
      </c>
      <c r="V7840" s="8">
        <v>0</v>
      </c>
      <c r="W7840" s="8">
        <v>0</v>
      </c>
      <c r="X7840" s="8">
        <v>434.04</v>
      </c>
    </row>
    <row r="7841" spans="1:24" x14ac:dyDescent="0.25">
      <c r="A7841" t="s">
        <v>8167</v>
      </c>
      <c r="B7841" s="1">
        <v>45491</v>
      </c>
      <c r="C7841" t="s">
        <v>226</v>
      </c>
      <c r="D7841" t="s">
        <v>227</v>
      </c>
      <c r="E7841" t="s">
        <v>27</v>
      </c>
      <c r="F7841" t="s">
        <v>54</v>
      </c>
      <c r="G7841" t="s">
        <v>38</v>
      </c>
      <c r="H7841" t="s">
        <v>39</v>
      </c>
      <c r="I7841" t="s">
        <v>144</v>
      </c>
      <c r="J7841" t="s">
        <v>145</v>
      </c>
      <c r="K7841" t="s">
        <v>33</v>
      </c>
      <c r="L7841" s="8">
        <v>12</v>
      </c>
      <c r="M7841" s="8">
        <v>6.5</v>
      </c>
      <c r="N7841">
        <v>25</v>
      </c>
      <c r="O7841" s="8">
        <v>300</v>
      </c>
      <c r="P7841" s="14">
        <v>2.0299999999999999E-2</v>
      </c>
      <c r="Q7841" s="8">
        <v>6.09</v>
      </c>
      <c r="R7841" s="8">
        <v>293.91000000000003</v>
      </c>
      <c r="S7841" s="8">
        <v>162.5</v>
      </c>
      <c r="T7841" s="8">
        <v>131.41</v>
      </c>
      <c r="U7841">
        <v>0</v>
      </c>
      <c r="V7841" s="8">
        <v>0</v>
      </c>
      <c r="W7841" s="8">
        <v>0</v>
      </c>
      <c r="X7841" s="8">
        <v>131.41</v>
      </c>
    </row>
    <row r="7842" spans="1:24" x14ac:dyDescent="0.25">
      <c r="A7842" t="s">
        <v>8168</v>
      </c>
      <c r="B7842" s="1">
        <v>45757</v>
      </c>
      <c r="C7842" t="s">
        <v>87</v>
      </c>
      <c r="D7842" t="s">
        <v>88</v>
      </c>
      <c r="E7842" t="s">
        <v>63</v>
      </c>
      <c r="F7842" t="s">
        <v>89</v>
      </c>
      <c r="G7842" t="s">
        <v>79</v>
      </c>
      <c r="H7842" t="s">
        <v>80</v>
      </c>
      <c r="I7842" t="s">
        <v>57</v>
      </c>
      <c r="J7842" t="s">
        <v>58</v>
      </c>
      <c r="K7842" t="s">
        <v>59</v>
      </c>
      <c r="L7842" s="8">
        <v>10.5</v>
      </c>
      <c r="M7842" s="8">
        <v>7.5</v>
      </c>
      <c r="N7842">
        <v>275</v>
      </c>
      <c r="O7842" s="8">
        <v>2887.5</v>
      </c>
      <c r="P7842" s="14">
        <v>6.0600000000000001E-2</v>
      </c>
      <c r="Q7842" s="8">
        <v>174.98</v>
      </c>
      <c r="R7842" s="8">
        <v>2712.52</v>
      </c>
      <c r="S7842" s="8">
        <v>2062.5</v>
      </c>
      <c r="T7842" s="8">
        <v>650.02</v>
      </c>
      <c r="U7842">
        <v>0</v>
      </c>
      <c r="V7842" s="8">
        <v>0</v>
      </c>
      <c r="W7842" s="8">
        <v>0</v>
      </c>
      <c r="X7842" s="8">
        <v>650.02</v>
      </c>
    </row>
    <row r="7843" spans="1:24" x14ac:dyDescent="0.25">
      <c r="A7843" t="s">
        <v>8169</v>
      </c>
      <c r="B7843" s="1">
        <v>46244</v>
      </c>
      <c r="C7843" t="s">
        <v>208</v>
      </c>
      <c r="D7843" t="s">
        <v>209</v>
      </c>
      <c r="E7843" t="s">
        <v>27</v>
      </c>
      <c r="F7843" t="s">
        <v>54</v>
      </c>
      <c r="G7843" t="s">
        <v>38</v>
      </c>
      <c r="H7843" t="s">
        <v>39</v>
      </c>
      <c r="I7843" t="s">
        <v>144</v>
      </c>
      <c r="J7843" t="s">
        <v>145</v>
      </c>
      <c r="K7843" t="s">
        <v>33</v>
      </c>
      <c r="L7843" s="8">
        <v>12</v>
      </c>
      <c r="M7843" s="8">
        <v>6.5</v>
      </c>
      <c r="N7843">
        <v>180</v>
      </c>
      <c r="O7843" s="8">
        <v>2160</v>
      </c>
      <c r="P7843" s="14">
        <v>6.6E-3</v>
      </c>
      <c r="Q7843" s="8">
        <v>14.26</v>
      </c>
      <c r="R7843" s="8">
        <v>2145.7399999999998</v>
      </c>
      <c r="S7843" s="8">
        <v>1170</v>
      </c>
      <c r="T7843" s="8">
        <v>975.74</v>
      </c>
      <c r="U7843">
        <v>0</v>
      </c>
      <c r="V7843" s="8">
        <v>0</v>
      </c>
      <c r="W7843" s="8">
        <v>0</v>
      </c>
      <c r="X7843" s="8">
        <v>975.74</v>
      </c>
    </row>
    <row r="7844" spans="1:24" x14ac:dyDescent="0.25">
      <c r="A7844" t="s">
        <v>8170</v>
      </c>
      <c r="B7844" s="1">
        <v>45705</v>
      </c>
      <c r="C7844" t="s">
        <v>148</v>
      </c>
      <c r="D7844" t="s">
        <v>149</v>
      </c>
      <c r="E7844" t="s">
        <v>150</v>
      </c>
      <c r="F7844" t="s">
        <v>37</v>
      </c>
      <c r="G7844" t="s">
        <v>151</v>
      </c>
      <c r="H7844" t="s">
        <v>152</v>
      </c>
      <c r="I7844" t="s">
        <v>31</v>
      </c>
      <c r="J7844" t="s">
        <v>32</v>
      </c>
      <c r="K7844" t="s">
        <v>33</v>
      </c>
      <c r="L7844" s="8">
        <v>5.8</v>
      </c>
      <c r="M7844" s="8">
        <v>2.7</v>
      </c>
      <c r="N7844">
        <v>46</v>
      </c>
      <c r="O7844" s="8">
        <v>266.8</v>
      </c>
      <c r="P7844" s="14">
        <v>5.8400000000000001E-2</v>
      </c>
      <c r="Q7844" s="8">
        <v>15.58</v>
      </c>
      <c r="R7844" s="8">
        <v>251.22</v>
      </c>
      <c r="S7844" s="8">
        <v>124.2</v>
      </c>
      <c r="T7844" s="8">
        <v>127.02</v>
      </c>
      <c r="U7844">
        <v>0</v>
      </c>
      <c r="V7844" s="8">
        <v>0</v>
      </c>
      <c r="W7844" s="8">
        <v>0</v>
      </c>
      <c r="X7844" s="8">
        <v>127.02</v>
      </c>
    </row>
    <row r="7845" spans="1:24" x14ac:dyDescent="0.25">
      <c r="A7845" t="s">
        <v>8171</v>
      </c>
      <c r="B7845" s="1">
        <v>45880</v>
      </c>
      <c r="C7845" t="s">
        <v>609</v>
      </c>
      <c r="D7845" t="s">
        <v>610</v>
      </c>
      <c r="E7845" t="s">
        <v>63</v>
      </c>
      <c r="F7845" t="s">
        <v>37</v>
      </c>
      <c r="G7845" t="s">
        <v>79</v>
      </c>
      <c r="H7845" t="s">
        <v>80</v>
      </c>
      <c r="I7845" t="s">
        <v>57</v>
      </c>
      <c r="J7845" t="s">
        <v>58</v>
      </c>
      <c r="K7845" t="s">
        <v>59</v>
      </c>
      <c r="L7845" s="8">
        <v>10.5</v>
      </c>
      <c r="M7845" s="8">
        <v>7.5</v>
      </c>
      <c r="N7845">
        <v>32</v>
      </c>
      <c r="O7845" s="8">
        <v>336</v>
      </c>
      <c r="P7845" s="14">
        <v>0.45750000000000002</v>
      </c>
      <c r="Q7845" s="8">
        <v>153.72</v>
      </c>
      <c r="R7845" s="8">
        <v>182.28</v>
      </c>
      <c r="S7845" s="8">
        <v>240</v>
      </c>
      <c r="T7845" s="8">
        <v>-57.72</v>
      </c>
      <c r="U7845">
        <v>0</v>
      </c>
      <c r="V7845" s="8">
        <v>0</v>
      </c>
      <c r="W7845" s="8">
        <v>0</v>
      </c>
      <c r="X7845" s="8">
        <v>-57.72</v>
      </c>
    </row>
    <row r="7846" spans="1:24" x14ac:dyDescent="0.25">
      <c r="A7846" t="s">
        <v>8172</v>
      </c>
      <c r="B7846" s="1">
        <v>45296</v>
      </c>
      <c r="C7846" t="s">
        <v>315</v>
      </c>
      <c r="D7846" t="s">
        <v>316</v>
      </c>
      <c r="E7846" t="s">
        <v>27</v>
      </c>
      <c r="F7846" t="s">
        <v>46</v>
      </c>
      <c r="G7846" t="s">
        <v>29</v>
      </c>
      <c r="H7846" t="s">
        <v>30</v>
      </c>
      <c r="I7846" t="s">
        <v>47</v>
      </c>
      <c r="J7846" t="s">
        <v>48</v>
      </c>
      <c r="K7846" t="s">
        <v>49</v>
      </c>
      <c r="L7846" s="8">
        <v>5</v>
      </c>
      <c r="M7846" s="8">
        <v>3.2</v>
      </c>
      <c r="N7846">
        <v>49</v>
      </c>
      <c r="O7846" s="8">
        <v>245</v>
      </c>
      <c r="P7846" s="14">
        <v>9.5000000000000001E-2</v>
      </c>
      <c r="Q7846" s="8">
        <v>23.28</v>
      </c>
      <c r="R7846" s="8">
        <v>221.72</v>
      </c>
      <c r="S7846" s="8">
        <v>156.80000000000001</v>
      </c>
      <c r="T7846" s="8">
        <v>64.92</v>
      </c>
      <c r="U7846">
        <v>0</v>
      </c>
      <c r="V7846" s="8">
        <v>0</v>
      </c>
      <c r="W7846" s="8">
        <v>0</v>
      </c>
      <c r="X7846" s="8">
        <v>64.92</v>
      </c>
    </row>
    <row r="7847" spans="1:24" x14ac:dyDescent="0.25">
      <c r="A7847" t="s">
        <v>8173</v>
      </c>
      <c r="B7847" s="1">
        <v>45559</v>
      </c>
      <c r="C7847" t="s">
        <v>125</v>
      </c>
      <c r="D7847" t="s">
        <v>126</v>
      </c>
      <c r="E7847" t="s">
        <v>27</v>
      </c>
      <c r="F7847" t="s">
        <v>89</v>
      </c>
      <c r="G7847" t="s">
        <v>38</v>
      </c>
      <c r="H7847" t="s">
        <v>39</v>
      </c>
      <c r="I7847" t="s">
        <v>47</v>
      </c>
      <c r="J7847" t="s">
        <v>48</v>
      </c>
      <c r="K7847" t="s">
        <v>49</v>
      </c>
      <c r="L7847" s="8">
        <v>5</v>
      </c>
      <c r="M7847" s="8">
        <v>3.2</v>
      </c>
      <c r="N7847">
        <v>45</v>
      </c>
      <c r="O7847" s="8">
        <v>225</v>
      </c>
      <c r="P7847" s="14">
        <v>0.14130000000000001</v>
      </c>
      <c r="Q7847" s="8">
        <v>31.79</v>
      </c>
      <c r="R7847" s="8">
        <v>193.21</v>
      </c>
      <c r="S7847" s="8">
        <v>144</v>
      </c>
      <c r="T7847" s="8">
        <v>49.21</v>
      </c>
      <c r="U7847">
        <v>0</v>
      </c>
      <c r="V7847" s="8">
        <v>0</v>
      </c>
      <c r="W7847" s="8">
        <v>0</v>
      </c>
      <c r="X7847" s="8">
        <v>49.21</v>
      </c>
    </row>
    <row r="7848" spans="1:24" x14ac:dyDescent="0.25">
      <c r="A7848" t="s">
        <v>8174</v>
      </c>
      <c r="B7848" s="1">
        <v>45471</v>
      </c>
      <c r="C7848" t="s">
        <v>77</v>
      </c>
      <c r="D7848" t="s">
        <v>78</v>
      </c>
      <c r="E7848" t="s">
        <v>63</v>
      </c>
      <c r="F7848" t="s">
        <v>37</v>
      </c>
      <c r="G7848" t="s">
        <v>64</v>
      </c>
      <c r="H7848" t="s">
        <v>65</v>
      </c>
      <c r="I7848" t="s">
        <v>47</v>
      </c>
      <c r="J7848" t="s">
        <v>48</v>
      </c>
      <c r="K7848" t="s">
        <v>49</v>
      </c>
      <c r="L7848" s="8">
        <v>5</v>
      </c>
      <c r="M7848" s="8">
        <v>3.2</v>
      </c>
      <c r="N7848">
        <v>2</v>
      </c>
      <c r="O7848" s="8">
        <v>10</v>
      </c>
      <c r="P7848" s="14">
        <v>4.0000000000000002E-4</v>
      </c>
      <c r="Q7848" s="8">
        <v>0</v>
      </c>
      <c r="R7848" s="8">
        <v>10</v>
      </c>
      <c r="S7848" s="8">
        <v>6.4</v>
      </c>
      <c r="T7848" s="8">
        <v>3.6</v>
      </c>
      <c r="U7848">
        <v>0</v>
      </c>
      <c r="V7848" s="8">
        <v>0</v>
      </c>
      <c r="W7848" s="8">
        <v>0</v>
      </c>
      <c r="X7848" s="8">
        <v>3.6</v>
      </c>
    </row>
    <row r="7849" spans="1:24" x14ac:dyDescent="0.25">
      <c r="A7849" t="s">
        <v>8175</v>
      </c>
      <c r="B7849" s="1">
        <v>45708</v>
      </c>
      <c r="C7849" t="s">
        <v>689</v>
      </c>
      <c r="D7849" t="s">
        <v>690</v>
      </c>
      <c r="E7849" t="s">
        <v>27</v>
      </c>
      <c r="F7849" t="s">
        <v>54</v>
      </c>
      <c r="G7849" t="s">
        <v>29</v>
      </c>
      <c r="H7849" t="s">
        <v>30</v>
      </c>
      <c r="I7849" t="s">
        <v>66</v>
      </c>
      <c r="J7849" t="s">
        <v>67</v>
      </c>
      <c r="K7849" t="s">
        <v>33</v>
      </c>
      <c r="L7849" s="8">
        <v>4.5</v>
      </c>
      <c r="M7849" s="8">
        <v>2.1</v>
      </c>
      <c r="N7849">
        <v>661</v>
      </c>
      <c r="O7849" s="8">
        <v>2974.5</v>
      </c>
      <c r="P7849" s="14">
        <v>4.1999999999999997E-3</v>
      </c>
      <c r="Q7849" s="8">
        <v>12.49</v>
      </c>
      <c r="R7849" s="8">
        <v>2962.01</v>
      </c>
      <c r="S7849" s="8">
        <v>1388.1</v>
      </c>
      <c r="T7849" s="8">
        <v>1573.91</v>
      </c>
      <c r="U7849">
        <v>0</v>
      </c>
      <c r="V7849" s="8">
        <v>0</v>
      </c>
      <c r="W7849" s="8">
        <v>0</v>
      </c>
      <c r="X7849" s="8">
        <v>1573.91</v>
      </c>
    </row>
    <row r="7850" spans="1:24" x14ac:dyDescent="0.25">
      <c r="A7850" t="s">
        <v>8176</v>
      </c>
      <c r="B7850" s="1">
        <v>45810</v>
      </c>
      <c r="C7850" t="s">
        <v>102</v>
      </c>
      <c r="D7850" t="s">
        <v>103</v>
      </c>
      <c r="E7850" t="s">
        <v>27</v>
      </c>
      <c r="F7850" t="s">
        <v>54</v>
      </c>
      <c r="G7850" t="s">
        <v>38</v>
      </c>
      <c r="H7850" t="s">
        <v>39</v>
      </c>
      <c r="I7850" t="s">
        <v>122</v>
      </c>
      <c r="J7850" t="s">
        <v>123</v>
      </c>
      <c r="K7850" t="s">
        <v>59</v>
      </c>
      <c r="L7850" s="8">
        <v>5.5</v>
      </c>
      <c r="M7850" s="8">
        <v>3.8</v>
      </c>
      <c r="N7850">
        <v>21</v>
      </c>
      <c r="O7850" s="8">
        <v>115.5</v>
      </c>
      <c r="P7850" s="14">
        <v>3.0099999999999998E-2</v>
      </c>
      <c r="Q7850" s="8">
        <v>3.48</v>
      </c>
      <c r="R7850" s="8">
        <v>112.02</v>
      </c>
      <c r="S7850" s="8">
        <v>79.8</v>
      </c>
      <c r="T7850" s="8">
        <v>32.22</v>
      </c>
      <c r="U7850">
        <v>0</v>
      </c>
      <c r="V7850" s="8">
        <v>0</v>
      </c>
      <c r="W7850" s="8">
        <v>0</v>
      </c>
      <c r="X7850" s="8">
        <v>32.22</v>
      </c>
    </row>
    <row r="7851" spans="1:24" x14ac:dyDescent="0.25">
      <c r="A7851" t="s">
        <v>8177</v>
      </c>
      <c r="B7851" s="1">
        <v>45401</v>
      </c>
      <c r="C7851" t="s">
        <v>642</v>
      </c>
      <c r="D7851" t="s">
        <v>643</v>
      </c>
      <c r="E7851" t="s">
        <v>71</v>
      </c>
      <c r="F7851" t="s">
        <v>54</v>
      </c>
      <c r="G7851" t="s">
        <v>72</v>
      </c>
      <c r="H7851" t="s">
        <v>73</v>
      </c>
      <c r="I7851" t="s">
        <v>185</v>
      </c>
      <c r="J7851" t="s">
        <v>186</v>
      </c>
      <c r="K7851" t="s">
        <v>59</v>
      </c>
      <c r="L7851" s="8">
        <v>4.9000000000000004</v>
      </c>
      <c r="M7851" s="8">
        <v>3.1</v>
      </c>
      <c r="N7851">
        <v>85</v>
      </c>
      <c r="O7851" s="8">
        <v>416.5</v>
      </c>
      <c r="P7851" s="14">
        <v>1.8E-3</v>
      </c>
      <c r="Q7851" s="8">
        <v>0.75</v>
      </c>
      <c r="R7851" s="8">
        <v>415.75</v>
      </c>
      <c r="S7851" s="8">
        <v>263.5</v>
      </c>
      <c r="T7851" s="8">
        <v>152.25</v>
      </c>
      <c r="U7851">
        <v>0</v>
      </c>
      <c r="V7851" s="8">
        <v>0</v>
      </c>
      <c r="W7851" s="8">
        <v>0</v>
      </c>
      <c r="X7851" s="8">
        <v>152.25</v>
      </c>
    </row>
    <row r="7852" spans="1:24" x14ac:dyDescent="0.25">
      <c r="A7852" t="s">
        <v>8178</v>
      </c>
      <c r="B7852" s="1">
        <v>45864</v>
      </c>
      <c r="C7852" t="s">
        <v>115</v>
      </c>
      <c r="D7852" t="s">
        <v>116</v>
      </c>
      <c r="E7852" t="s">
        <v>27</v>
      </c>
      <c r="F7852" t="s">
        <v>54</v>
      </c>
      <c r="G7852" t="s">
        <v>29</v>
      </c>
      <c r="H7852" t="s">
        <v>30</v>
      </c>
      <c r="I7852" t="s">
        <v>127</v>
      </c>
      <c r="J7852" t="s">
        <v>128</v>
      </c>
      <c r="K7852" t="s">
        <v>33</v>
      </c>
      <c r="L7852" s="8">
        <v>7.2</v>
      </c>
      <c r="M7852" s="8">
        <v>3.6</v>
      </c>
      <c r="N7852">
        <v>298</v>
      </c>
      <c r="O7852" s="8">
        <v>2145.6</v>
      </c>
      <c r="P7852" s="14">
        <v>7.7200000000000005E-2</v>
      </c>
      <c r="Q7852" s="8">
        <v>165.64</v>
      </c>
      <c r="R7852" s="8">
        <v>1979.96</v>
      </c>
      <c r="S7852" s="8">
        <v>1072.8</v>
      </c>
      <c r="T7852" s="8">
        <v>907.16</v>
      </c>
      <c r="U7852">
        <v>0</v>
      </c>
      <c r="V7852" s="8">
        <v>0</v>
      </c>
      <c r="W7852" s="8">
        <v>0</v>
      </c>
      <c r="X7852" s="8">
        <v>907.16</v>
      </c>
    </row>
    <row r="7853" spans="1:24" x14ac:dyDescent="0.25">
      <c r="A7853" t="s">
        <v>8179</v>
      </c>
      <c r="B7853" s="1">
        <v>45366</v>
      </c>
      <c r="C7853" t="s">
        <v>115</v>
      </c>
      <c r="D7853" t="s">
        <v>116</v>
      </c>
      <c r="E7853" t="s">
        <v>27</v>
      </c>
      <c r="F7853" t="s">
        <v>54</v>
      </c>
      <c r="G7853" t="s">
        <v>29</v>
      </c>
      <c r="H7853" t="s">
        <v>30</v>
      </c>
      <c r="I7853" t="s">
        <v>47</v>
      </c>
      <c r="J7853" t="s">
        <v>48</v>
      </c>
      <c r="K7853" t="s">
        <v>49</v>
      </c>
      <c r="L7853" s="8">
        <v>5</v>
      </c>
      <c r="M7853" s="8">
        <v>3.2</v>
      </c>
      <c r="N7853">
        <v>16</v>
      </c>
      <c r="O7853" s="8">
        <v>80</v>
      </c>
      <c r="P7853" s="14">
        <v>1.6500000000000001E-2</v>
      </c>
      <c r="Q7853" s="8">
        <v>1.32</v>
      </c>
      <c r="R7853" s="8">
        <v>78.680000000000007</v>
      </c>
      <c r="S7853" s="8">
        <v>51.2</v>
      </c>
      <c r="T7853" s="8">
        <v>27.48</v>
      </c>
      <c r="U7853">
        <v>0</v>
      </c>
      <c r="V7853" s="8">
        <v>0</v>
      </c>
      <c r="W7853" s="8">
        <v>0</v>
      </c>
      <c r="X7853" s="8">
        <v>27.48</v>
      </c>
    </row>
    <row r="7854" spans="1:24" x14ac:dyDescent="0.25">
      <c r="A7854" t="s">
        <v>8180</v>
      </c>
      <c r="B7854" s="1">
        <v>45807</v>
      </c>
      <c r="C7854" t="s">
        <v>272</v>
      </c>
      <c r="D7854" t="s">
        <v>273</v>
      </c>
      <c r="E7854" t="s">
        <v>27</v>
      </c>
      <c r="F7854" t="s">
        <v>54</v>
      </c>
      <c r="G7854" t="s">
        <v>29</v>
      </c>
      <c r="H7854" t="s">
        <v>30</v>
      </c>
      <c r="I7854" t="s">
        <v>127</v>
      </c>
      <c r="J7854" t="s">
        <v>128</v>
      </c>
      <c r="K7854" t="s">
        <v>33</v>
      </c>
      <c r="L7854" s="8">
        <v>7.2</v>
      </c>
      <c r="M7854" s="8">
        <v>3.6</v>
      </c>
      <c r="N7854">
        <v>113</v>
      </c>
      <c r="O7854" s="8">
        <v>813.6</v>
      </c>
      <c r="P7854" s="14">
        <v>4.0899999999999999E-2</v>
      </c>
      <c r="Q7854" s="8">
        <v>33.28</v>
      </c>
      <c r="R7854" s="8">
        <v>780.32</v>
      </c>
      <c r="S7854" s="8">
        <v>406.8</v>
      </c>
      <c r="T7854" s="8">
        <v>373.52</v>
      </c>
      <c r="U7854">
        <v>0</v>
      </c>
      <c r="V7854" s="8">
        <v>0</v>
      </c>
      <c r="W7854" s="8">
        <v>0</v>
      </c>
      <c r="X7854" s="8">
        <v>373.52</v>
      </c>
    </row>
    <row r="7855" spans="1:24" x14ac:dyDescent="0.25">
      <c r="A7855" t="s">
        <v>8181</v>
      </c>
      <c r="B7855" s="1">
        <v>45593</v>
      </c>
      <c r="C7855" t="s">
        <v>229</v>
      </c>
      <c r="D7855" t="s">
        <v>230</v>
      </c>
      <c r="E7855" t="s">
        <v>27</v>
      </c>
      <c r="F7855" t="s">
        <v>54</v>
      </c>
      <c r="G7855" t="s">
        <v>38</v>
      </c>
      <c r="H7855" t="s">
        <v>39</v>
      </c>
      <c r="I7855" t="s">
        <v>99</v>
      </c>
      <c r="J7855" t="s">
        <v>100</v>
      </c>
      <c r="K7855" t="s">
        <v>49</v>
      </c>
      <c r="L7855" s="8">
        <v>3.8</v>
      </c>
      <c r="M7855" s="8">
        <v>2.6</v>
      </c>
      <c r="N7855">
        <v>106</v>
      </c>
      <c r="O7855" s="8">
        <v>402.8</v>
      </c>
      <c r="P7855" s="14">
        <v>4.2900000000000001E-2</v>
      </c>
      <c r="Q7855" s="8">
        <v>17.28</v>
      </c>
      <c r="R7855" s="8">
        <v>385.52</v>
      </c>
      <c r="S7855" s="8">
        <v>275.60000000000002</v>
      </c>
      <c r="T7855" s="8">
        <v>109.92</v>
      </c>
      <c r="U7855">
        <v>0</v>
      </c>
      <c r="V7855" s="8">
        <v>0</v>
      </c>
      <c r="W7855" s="8">
        <v>0</v>
      </c>
      <c r="X7855" s="8">
        <v>109.92</v>
      </c>
    </row>
    <row r="7856" spans="1:24" x14ac:dyDescent="0.25">
      <c r="A7856" t="s">
        <v>8182</v>
      </c>
      <c r="B7856" s="1">
        <v>45640</v>
      </c>
      <c r="C7856" t="s">
        <v>223</v>
      </c>
      <c r="D7856" t="s">
        <v>224</v>
      </c>
      <c r="E7856" t="s">
        <v>27</v>
      </c>
      <c r="F7856" t="s">
        <v>28</v>
      </c>
      <c r="G7856" t="s">
        <v>38</v>
      </c>
      <c r="H7856" t="s">
        <v>39</v>
      </c>
      <c r="I7856" t="s">
        <v>47</v>
      </c>
      <c r="J7856" t="s">
        <v>48</v>
      </c>
      <c r="K7856" t="s">
        <v>49</v>
      </c>
      <c r="L7856" s="8">
        <v>5</v>
      </c>
      <c r="M7856" s="8">
        <v>3.2</v>
      </c>
      <c r="N7856">
        <v>39</v>
      </c>
      <c r="O7856" s="8">
        <v>195</v>
      </c>
      <c r="P7856" s="14">
        <v>9.5899999999999999E-2</v>
      </c>
      <c r="Q7856" s="8">
        <v>18.7</v>
      </c>
      <c r="R7856" s="8">
        <v>176.3</v>
      </c>
      <c r="S7856" s="8">
        <v>124.8</v>
      </c>
      <c r="T7856" s="8">
        <v>51.5</v>
      </c>
      <c r="U7856">
        <v>0</v>
      </c>
      <c r="V7856" s="8">
        <v>0</v>
      </c>
      <c r="W7856" s="8">
        <v>0</v>
      </c>
      <c r="X7856" s="8">
        <v>51.5</v>
      </c>
    </row>
    <row r="7857" spans="1:24" x14ac:dyDescent="0.25">
      <c r="A7857" t="s">
        <v>8183</v>
      </c>
      <c r="B7857" s="1">
        <v>46261</v>
      </c>
      <c r="C7857" t="s">
        <v>508</v>
      </c>
      <c r="D7857" t="s">
        <v>509</v>
      </c>
      <c r="E7857" t="s">
        <v>27</v>
      </c>
      <c r="F7857" t="s">
        <v>89</v>
      </c>
      <c r="G7857" t="s">
        <v>29</v>
      </c>
      <c r="H7857" t="s">
        <v>30</v>
      </c>
      <c r="I7857" t="s">
        <v>112</v>
      </c>
      <c r="J7857" t="s">
        <v>113</v>
      </c>
      <c r="K7857" t="s">
        <v>42</v>
      </c>
      <c r="L7857" s="8">
        <v>8.5</v>
      </c>
      <c r="M7857" s="8">
        <v>2.8</v>
      </c>
      <c r="N7857">
        <v>230</v>
      </c>
      <c r="O7857" s="8">
        <v>1955</v>
      </c>
      <c r="P7857" s="14">
        <v>1.78E-2</v>
      </c>
      <c r="Q7857" s="8">
        <v>34.799999999999997</v>
      </c>
      <c r="R7857" s="8">
        <v>1920.2</v>
      </c>
      <c r="S7857" s="8">
        <v>644</v>
      </c>
      <c r="T7857" s="8">
        <v>1276.2</v>
      </c>
      <c r="U7857">
        <v>0</v>
      </c>
      <c r="V7857" s="8">
        <v>0</v>
      </c>
      <c r="W7857" s="8">
        <v>0</v>
      </c>
      <c r="X7857" s="8">
        <v>1276.2</v>
      </c>
    </row>
    <row r="7858" spans="1:24" x14ac:dyDescent="0.25">
      <c r="A7858" t="s">
        <v>8184</v>
      </c>
      <c r="B7858" s="1">
        <v>45411</v>
      </c>
      <c r="C7858" t="s">
        <v>386</v>
      </c>
      <c r="D7858" t="s">
        <v>387</v>
      </c>
      <c r="E7858" t="s">
        <v>27</v>
      </c>
      <c r="F7858" t="s">
        <v>54</v>
      </c>
      <c r="G7858" t="s">
        <v>38</v>
      </c>
      <c r="H7858" t="s">
        <v>39</v>
      </c>
      <c r="I7858" t="s">
        <v>31</v>
      </c>
      <c r="J7858" t="s">
        <v>32</v>
      </c>
      <c r="K7858" t="s">
        <v>33</v>
      </c>
      <c r="L7858" s="8">
        <v>5.8</v>
      </c>
      <c r="M7858" s="8">
        <v>2.7</v>
      </c>
      <c r="N7858">
        <v>212</v>
      </c>
      <c r="O7858" s="8">
        <v>1229.5999999999999</v>
      </c>
      <c r="P7858" s="14">
        <v>2.7099999999999999E-2</v>
      </c>
      <c r="Q7858" s="8">
        <v>33.32</v>
      </c>
      <c r="R7858" s="8">
        <v>1196.28</v>
      </c>
      <c r="S7858" s="8">
        <v>572.4</v>
      </c>
      <c r="T7858" s="8">
        <v>623.88</v>
      </c>
      <c r="U7858">
        <v>0</v>
      </c>
      <c r="V7858" s="8">
        <v>0</v>
      </c>
      <c r="W7858" s="8">
        <v>0</v>
      </c>
      <c r="X7858" s="8">
        <v>623.88</v>
      </c>
    </row>
    <row r="7859" spans="1:24" x14ac:dyDescent="0.25">
      <c r="A7859" t="s">
        <v>8185</v>
      </c>
      <c r="B7859" s="1">
        <v>46114</v>
      </c>
      <c r="C7859" t="s">
        <v>480</v>
      </c>
      <c r="D7859" t="s">
        <v>481</v>
      </c>
      <c r="E7859" t="s">
        <v>63</v>
      </c>
      <c r="F7859" t="s">
        <v>54</v>
      </c>
      <c r="G7859" t="s">
        <v>79</v>
      </c>
      <c r="H7859" t="s">
        <v>80</v>
      </c>
      <c r="I7859" t="s">
        <v>130</v>
      </c>
      <c r="J7859" t="s">
        <v>131</v>
      </c>
      <c r="K7859" t="s">
        <v>42</v>
      </c>
      <c r="L7859" s="8">
        <v>4.8</v>
      </c>
      <c r="M7859" s="8">
        <v>1.4</v>
      </c>
      <c r="N7859">
        <v>145</v>
      </c>
      <c r="O7859" s="8">
        <v>696</v>
      </c>
      <c r="P7859" s="14">
        <v>3.39E-2</v>
      </c>
      <c r="Q7859" s="8">
        <v>23.59</v>
      </c>
      <c r="R7859" s="8">
        <v>672.41</v>
      </c>
      <c r="S7859" s="8">
        <v>203</v>
      </c>
      <c r="T7859" s="8">
        <v>469.41</v>
      </c>
      <c r="U7859">
        <v>0</v>
      </c>
      <c r="V7859" s="8">
        <v>0</v>
      </c>
      <c r="W7859" s="8">
        <v>0</v>
      </c>
      <c r="X7859" s="8">
        <v>469.41</v>
      </c>
    </row>
    <row r="7860" spans="1:24" x14ac:dyDescent="0.25">
      <c r="A7860" t="s">
        <v>8186</v>
      </c>
      <c r="B7860" s="1">
        <v>45817</v>
      </c>
      <c r="C7860" t="s">
        <v>238</v>
      </c>
      <c r="D7860" t="s">
        <v>239</v>
      </c>
      <c r="E7860" t="s">
        <v>27</v>
      </c>
      <c r="F7860" t="s">
        <v>37</v>
      </c>
      <c r="G7860" t="s">
        <v>38</v>
      </c>
      <c r="H7860" t="s">
        <v>39</v>
      </c>
      <c r="I7860" t="s">
        <v>31</v>
      </c>
      <c r="J7860" t="s">
        <v>32</v>
      </c>
      <c r="K7860" t="s">
        <v>33</v>
      </c>
      <c r="L7860" s="8">
        <v>5.8</v>
      </c>
      <c r="M7860" s="8">
        <v>2.7</v>
      </c>
      <c r="N7860">
        <v>6</v>
      </c>
      <c r="O7860" s="8">
        <v>34.799999999999997</v>
      </c>
      <c r="P7860" s="14">
        <v>1.1299999999999999E-2</v>
      </c>
      <c r="Q7860" s="8">
        <v>0.39</v>
      </c>
      <c r="R7860" s="8">
        <v>34.409999999999997</v>
      </c>
      <c r="S7860" s="8">
        <v>16.2</v>
      </c>
      <c r="T7860" s="8">
        <v>18.21</v>
      </c>
      <c r="U7860">
        <v>0</v>
      </c>
      <c r="V7860" s="8">
        <v>0</v>
      </c>
      <c r="W7860" s="8">
        <v>0</v>
      </c>
      <c r="X7860" s="8">
        <v>18.21</v>
      </c>
    </row>
    <row r="7861" spans="1:24" x14ac:dyDescent="0.25">
      <c r="A7861" t="s">
        <v>8187</v>
      </c>
      <c r="B7861" s="1">
        <v>45555</v>
      </c>
      <c r="C7861" t="s">
        <v>318</v>
      </c>
      <c r="D7861" t="s">
        <v>319</v>
      </c>
      <c r="E7861" t="s">
        <v>27</v>
      </c>
      <c r="F7861" t="s">
        <v>37</v>
      </c>
      <c r="G7861" t="s">
        <v>38</v>
      </c>
      <c r="H7861" t="s">
        <v>39</v>
      </c>
      <c r="I7861" t="s">
        <v>40</v>
      </c>
      <c r="J7861" t="s">
        <v>41</v>
      </c>
      <c r="K7861" t="s">
        <v>42</v>
      </c>
      <c r="L7861" s="8">
        <v>14.5</v>
      </c>
      <c r="M7861" s="8">
        <v>4.2</v>
      </c>
      <c r="N7861">
        <v>23</v>
      </c>
      <c r="O7861" s="8">
        <v>333.5</v>
      </c>
      <c r="P7861" s="14">
        <v>2.23E-2</v>
      </c>
      <c r="Q7861" s="8">
        <v>7.44</v>
      </c>
      <c r="R7861" s="8">
        <v>326.06</v>
      </c>
      <c r="S7861" s="8">
        <v>96.6</v>
      </c>
      <c r="T7861" s="8">
        <v>229.46</v>
      </c>
      <c r="U7861">
        <v>0</v>
      </c>
      <c r="V7861" s="8">
        <v>0</v>
      </c>
      <c r="W7861" s="8">
        <v>0</v>
      </c>
      <c r="X7861" s="8">
        <v>229.46</v>
      </c>
    </row>
    <row r="7862" spans="1:24" x14ac:dyDescent="0.25">
      <c r="A7862" t="s">
        <v>8188</v>
      </c>
      <c r="B7862" s="1">
        <v>46189</v>
      </c>
      <c r="C7862" t="s">
        <v>195</v>
      </c>
      <c r="D7862" t="s">
        <v>196</v>
      </c>
      <c r="E7862" t="s">
        <v>150</v>
      </c>
      <c r="F7862" t="s">
        <v>89</v>
      </c>
      <c r="G7862" t="s">
        <v>151</v>
      </c>
      <c r="H7862" t="s">
        <v>152</v>
      </c>
      <c r="I7862" t="s">
        <v>31</v>
      </c>
      <c r="J7862" t="s">
        <v>32</v>
      </c>
      <c r="K7862" t="s">
        <v>33</v>
      </c>
      <c r="L7862" s="8">
        <v>5.8</v>
      </c>
      <c r="M7862" s="8">
        <v>2.7</v>
      </c>
      <c r="N7862">
        <v>60</v>
      </c>
      <c r="O7862" s="8">
        <v>348</v>
      </c>
      <c r="P7862" s="14">
        <v>1.6E-2</v>
      </c>
      <c r="Q7862" s="8">
        <v>5.57</v>
      </c>
      <c r="R7862" s="8">
        <v>342.43</v>
      </c>
      <c r="S7862" s="8">
        <v>162</v>
      </c>
      <c r="T7862" s="8">
        <v>180.43</v>
      </c>
      <c r="U7862">
        <v>0</v>
      </c>
      <c r="V7862" s="8">
        <v>0</v>
      </c>
      <c r="W7862" s="8">
        <v>0</v>
      </c>
      <c r="X7862" s="8">
        <v>180.43</v>
      </c>
    </row>
    <row r="7863" spans="1:24" x14ac:dyDescent="0.25">
      <c r="A7863" t="s">
        <v>8189</v>
      </c>
      <c r="B7863" s="1">
        <v>45842</v>
      </c>
      <c r="C7863" t="s">
        <v>266</v>
      </c>
      <c r="D7863" t="s">
        <v>267</v>
      </c>
      <c r="E7863" t="s">
        <v>53</v>
      </c>
      <c r="F7863" t="s">
        <v>54</v>
      </c>
      <c r="G7863" t="s">
        <v>55</v>
      </c>
      <c r="H7863" t="s">
        <v>56</v>
      </c>
      <c r="I7863" t="s">
        <v>112</v>
      </c>
      <c r="J7863" t="s">
        <v>113</v>
      </c>
      <c r="K7863" t="s">
        <v>42</v>
      </c>
      <c r="L7863" s="8">
        <v>8.5</v>
      </c>
      <c r="M7863" s="8">
        <v>2.8</v>
      </c>
      <c r="N7863">
        <v>89</v>
      </c>
      <c r="O7863" s="8">
        <v>756.5</v>
      </c>
      <c r="P7863" s="14">
        <v>1.8499999999999999E-2</v>
      </c>
      <c r="Q7863" s="8">
        <v>14</v>
      </c>
      <c r="R7863" s="8">
        <v>742.5</v>
      </c>
      <c r="S7863" s="8">
        <v>249.2</v>
      </c>
      <c r="T7863" s="8">
        <v>493.3</v>
      </c>
      <c r="U7863">
        <v>0</v>
      </c>
      <c r="V7863" s="8">
        <v>0</v>
      </c>
      <c r="W7863" s="8">
        <v>0</v>
      </c>
      <c r="X7863" s="8">
        <v>493.3</v>
      </c>
    </row>
    <row r="7864" spans="1:24" x14ac:dyDescent="0.25">
      <c r="A7864" t="s">
        <v>8190</v>
      </c>
      <c r="B7864" s="1">
        <v>46124</v>
      </c>
      <c r="C7864" t="s">
        <v>391</v>
      </c>
      <c r="D7864" t="s">
        <v>392</v>
      </c>
      <c r="E7864" t="s">
        <v>63</v>
      </c>
      <c r="F7864" t="s">
        <v>54</v>
      </c>
      <c r="G7864" t="s">
        <v>64</v>
      </c>
      <c r="H7864" t="s">
        <v>65</v>
      </c>
      <c r="I7864" t="s">
        <v>74</v>
      </c>
      <c r="J7864" t="s">
        <v>75</v>
      </c>
      <c r="K7864" t="s">
        <v>49</v>
      </c>
      <c r="L7864" s="8">
        <v>11</v>
      </c>
      <c r="M7864" s="8">
        <v>6.8</v>
      </c>
      <c r="N7864">
        <v>82</v>
      </c>
      <c r="O7864" s="8">
        <v>902</v>
      </c>
      <c r="P7864" s="14">
        <v>1.35E-2</v>
      </c>
      <c r="Q7864" s="8">
        <v>12.18</v>
      </c>
      <c r="R7864" s="8">
        <v>889.82</v>
      </c>
      <c r="S7864" s="8">
        <v>557.6</v>
      </c>
      <c r="T7864" s="8">
        <v>332.22</v>
      </c>
      <c r="U7864">
        <v>0</v>
      </c>
      <c r="V7864" s="8">
        <v>0</v>
      </c>
      <c r="W7864" s="8">
        <v>0</v>
      </c>
      <c r="X7864" s="8">
        <v>332.22</v>
      </c>
    </row>
    <row r="7865" spans="1:24" x14ac:dyDescent="0.25">
      <c r="A7865" t="s">
        <v>8191</v>
      </c>
      <c r="B7865" s="1">
        <v>46104</v>
      </c>
      <c r="C7865" t="s">
        <v>584</v>
      </c>
      <c r="D7865" t="s">
        <v>585</v>
      </c>
      <c r="E7865" t="s">
        <v>27</v>
      </c>
      <c r="F7865" t="s">
        <v>37</v>
      </c>
      <c r="G7865" t="s">
        <v>29</v>
      </c>
      <c r="H7865" t="s">
        <v>30</v>
      </c>
      <c r="I7865" t="s">
        <v>66</v>
      </c>
      <c r="J7865" t="s">
        <v>67</v>
      </c>
      <c r="K7865" t="s">
        <v>33</v>
      </c>
      <c r="L7865" s="8">
        <v>4.5</v>
      </c>
      <c r="M7865" s="8">
        <v>2.1</v>
      </c>
      <c r="N7865">
        <v>15</v>
      </c>
      <c r="O7865" s="8">
        <v>67.5</v>
      </c>
      <c r="P7865" s="14">
        <v>5.2600000000000001E-2</v>
      </c>
      <c r="Q7865" s="8">
        <v>3.55</v>
      </c>
      <c r="R7865" s="8">
        <v>63.95</v>
      </c>
      <c r="S7865" s="8">
        <v>31.5</v>
      </c>
      <c r="T7865" s="8">
        <v>32.450000000000003</v>
      </c>
      <c r="U7865">
        <v>7</v>
      </c>
      <c r="V7865" s="8">
        <v>29.84</v>
      </c>
      <c r="W7865" s="8">
        <v>18.2</v>
      </c>
      <c r="X7865" s="8">
        <v>14.25</v>
      </c>
    </row>
    <row r="7866" spans="1:24" x14ac:dyDescent="0.25">
      <c r="A7866" t="s">
        <v>8192</v>
      </c>
      <c r="B7866" s="1">
        <v>45880</v>
      </c>
      <c r="C7866" t="s">
        <v>508</v>
      </c>
      <c r="D7866" t="s">
        <v>509</v>
      </c>
      <c r="E7866" t="s">
        <v>27</v>
      </c>
      <c r="F7866" t="s">
        <v>89</v>
      </c>
      <c r="G7866" t="s">
        <v>38</v>
      </c>
      <c r="H7866" t="s">
        <v>39</v>
      </c>
      <c r="I7866" t="s">
        <v>156</v>
      </c>
      <c r="J7866" t="s">
        <v>157</v>
      </c>
      <c r="K7866" t="s">
        <v>42</v>
      </c>
      <c r="L7866" s="8">
        <v>6.2</v>
      </c>
      <c r="M7866" s="8">
        <v>1.9</v>
      </c>
      <c r="N7866">
        <v>106</v>
      </c>
      <c r="O7866" s="8">
        <v>657.2</v>
      </c>
      <c r="P7866" s="14">
        <v>3.73E-2</v>
      </c>
      <c r="Q7866" s="8">
        <v>24.51</v>
      </c>
      <c r="R7866" s="8">
        <v>632.69000000000005</v>
      </c>
      <c r="S7866" s="8">
        <v>201.4</v>
      </c>
      <c r="T7866" s="8">
        <v>431.29</v>
      </c>
      <c r="U7866">
        <v>0</v>
      </c>
      <c r="V7866" s="8">
        <v>0</v>
      </c>
      <c r="W7866" s="8">
        <v>0</v>
      </c>
      <c r="X7866" s="8">
        <v>431.29</v>
      </c>
    </row>
    <row r="7867" spans="1:24" x14ac:dyDescent="0.25">
      <c r="A7867" t="s">
        <v>8193</v>
      </c>
      <c r="B7867" s="1">
        <v>45548</v>
      </c>
      <c r="C7867" t="s">
        <v>615</v>
      </c>
      <c r="D7867" t="s">
        <v>616</v>
      </c>
      <c r="E7867" t="s">
        <v>150</v>
      </c>
      <c r="F7867" t="s">
        <v>89</v>
      </c>
      <c r="G7867" t="s">
        <v>151</v>
      </c>
      <c r="H7867" t="s">
        <v>152</v>
      </c>
      <c r="I7867" t="s">
        <v>66</v>
      </c>
      <c r="J7867" t="s">
        <v>67</v>
      </c>
      <c r="K7867" t="s">
        <v>33</v>
      </c>
      <c r="L7867" s="8">
        <v>4.5</v>
      </c>
      <c r="M7867" s="8">
        <v>2.1</v>
      </c>
      <c r="N7867">
        <v>547</v>
      </c>
      <c r="O7867" s="8">
        <v>2461.5</v>
      </c>
      <c r="P7867" s="14">
        <v>0.2049</v>
      </c>
      <c r="Q7867" s="8">
        <v>504.36</v>
      </c>
      <c r="R7867" s="8">
        <v>1957.14</v>
      </c>
      <c r="S7867" s="8">
        <v>1148.7</v>
      </c>
      <c r="T7867" s="8">
        <v>808.44</v>
      </c>
      <c r="U7867">
        <v>0</v>
      </c>
      <c r="V7867" s="8">
        <v>0</v>
      </c>
      <c r="W7867" s="8">
        <v>0</v>
      </c>
      <c r="X7867" s="8">
        <v>808.44</v>
      </c>
    </row>
    <row r="7868" spans="1:24" x14ac:dyDescent="0.25">
      <c r="A7868" t="s">
        <v>8194</v>
      </c>
      <c r="B7868" s="1">
        <v>46002</v>
      </c>
      <c r="C7868" t="s">
        <v>168</v>
      </c>
      <c r="D7868" t="s">
        <v>169</v>
      </c>
      <c r="E7868" t="s">
        <v>63</v>
      </c>
      <c r="F7868" t="s">
        <v>46</v>
      </c>
      <c r="G7868" t="s">
        <v>79</v>
      </c>
      <c r="H7868" t="s">
        <v>80</v>
      </c>
      <c r="I7868" t="s">
        <v>122</v>
      </c>
      <c r="J7868" t="s">
        <v>123</v>
      </c>
      <c r="K7868" t="s">
        <v>59</v>
      </c>
      <c r="L7868" s="8">
        <v>5.5</v>
      </c>
      <c r="M7868" s="8">
        <v>3.8</v>
      </c>
      <c r="N7868">
        <v>28</v>
      </c>
      <c r="O7868" s="8">
        <v>154</v>
      </c>
      <c r="P7868" s="14">
        <v>3.4099999999999998E-2</v>
      </c>
      <c r="Q7868" s="8">
        <v>5.25</v>
      </c>
      <c r="R7868" s="8">
        <v>148.75</v>
      </c>
      <c r="S7868" s="8">
        <v>106.4</v>
      </c>
      <c r="T7868" s="8">
        <v>42.35</v>
      </c>
      <c r="U7868">
        <v>0</v>
      </c>
      <c r="V7868" s="8">
        <v>0</v>
      </c>
      <c r="W7868" s="8">
        <v>0</v>
      </c>
      <c r="X7868" s="8">
        <v>42.35</v>
      </c>
    </row>
    <row r="7869" spans="1:24" x14ac:dyDescent="0.25">
      <c r="A7869" t="s">
        <v>8195</v>
      </c>
      <c r="B7869" s="1">
        <v>45745</v>
      </c>
      <c r="C7869" t="s">
        <v>345</v>
      </c>
      <c r="D7869" t="s">
        <v>346</v>
      </c>
      <c r="E7869" t="s">
        <v>71</v>
      </c>
      <c r="F7869" t="s">
        <v>28</v>
      </c>
      <c r="G7869" t="s">
        <v>165</v>
      </c>
      <c r="H7869" t="s">
        <v>166</v>
      </c>
      <c r="I7869" t="s">
        <v>40</v>
      </c>
      <c r="J7869" t="s">
        <v>41</v>
      </c>
      <c r="K7869" t="s">
        <v>42</v>
      </c>
      <c r="L7869" s="8">
        <v>14.5</v>
      </c>
      <c r="M7869" s="8">
        <v>4.2</v>
      </c>
      <c r="N7869">
        <v>34</v>
      </c>
      <c r="O7869" s="8">
        <v>493</v>
      </c>
      <c r="P7869" s="14">
        <v>3.0800000000000001E-2</v>
      </c>
      <c r="Q7869" s="8">
        <v>15.18</v>
      </c>
      <c r="R7869" s="8">
        <v>477.82</v>
      </c>
      <c r="S7869" s="8">
        <v>142.80000000000001</v>
      </c>
      <c r="T7869" s="8">
        <v>335.02</v>
      </c>
      <c r="U7869">
        <v>0</v>
      </c>
      <c r="V7869" s="8">
        <v>0</v>
      </c>
      <c r="W7869" s="8">
        <v>0</v>
      </c>
      <c r="X7869" s="8">
        <v>335.02</v>
      </c>
    </row>
    <row r="7870" spans="1:24" x14ac:dyDescent="0.25">
      <c r="A7870" t="s">
        <v>8196</v>
      </c>
      <c r="B7870" s="1">
        <v>45678</v>
      </c>
      <c r="C7870" t="s">
        <v>174</v>
      </c>
      <c r="D7870" t="s">
        <v>175</v>
      </c>
      <c r="E7870" t="s">
        <v>150</v>
      </c>
      <c r="F7870" t="s">
        <v>54</v>
      </c>
      <c r="G7870" t="s">
        <v>151</v>
      </c>
      <c r="H7870" t="s">
        <v>152</v>
      </c>
      <c r="I7870" t="s">
        <v>40</v>
      </c>
      <c r="J7870" t="s">
        <v>41</v>
      </c>
      <c r="K7870" t="s">
        <v>42</v>
      </c>
      <c r="L7870" s="8">
        <v>14.5</v>
      </c>
      <c r="M7870" s="8">
        <v>4.2</v>
      </c>
      <c r="N7870">
        <v>124</v>
      </c>
      <c r="O7870" s="8">
        <v>1798</v>
      </c>
      <c r="P7870" s="14">
        <v>2.1499999999999998E-2</v>
      </c>
      <c r="Q7870" s="8">
        <v>38.659999999999997</v>
      </c>
      <c r="R7870" s="8">
        <v>1759.34</v>
      </c>
      <c r="S7870" s="8">
        <v>520.79999999999995</v>
      </c>
      <c r="T7870" s="8">
        <v>1238.54</v>
      </c>
      <c r="U7870">
        <v>0</v>
      </c>
      <c r="V7870" s="8">
        <v>0</v>
      </c>
      <c r="W7870" s="8">
        <v>0</v>
      </c>
      <c r="X7870" s="8">
        <v>1238.54</v>
      </c>
    </row>
    <row r="7871" spans="1:24" x14ac:dyDescent="0.25">
      <c r="A7871" t="s">
        <v>8197</v>
      </c>
      <c r="B7871" s="1">
        <v>45868</v>
      </c>
      <c r="C7871" t="s">
        <v>671</v>
      </c>
      <c r="D7871" t="s">
        <v>672</v>
      </c>
      <c r="E7871" t="s">
        <v>27</v>
      </c>
      <c r="F7871" t="s">
        <v>89</v>
      </c>
      <c r="G7871" t="s">
        <v>38</v>
      </c>
      <c r="H7871" t="s">
        <v>39</v>
      </c>
      <c r="I7871" t="s">
        <v>122</v>
      </c>
      <c r="J7871" t="s">
        <v>123</v>
      </c>
      <c r="K7871" t="s">
        <v>59</v>
      </c>
      <c r="L7871" s="8">
        <v>5.5</v>
      </c>
      <c r="M7871" s="8">
        <v>3.8</v>
      </c>
      <c r="N7871">
        <v>143</v>
      </c>
      <c r="O7871" s="8">
        <v>786.5</v>
      </c>
      <c r="P7871" s="14">
        <v>0.16059999999999999</v>
      </c>
      <c r="Q7871" s="8">
        <v>126.31</v>
      </c>
      <c r="R7871" s="8">
        <v>660.19</v>
      </c>
      <c r="S7871" s="8">
        <v>543.4</v>
      </c>
      <c r="T7871" s="8">
        <v>116.79</v>
      </c>
      <c r="U7871">
        <v>0</v>
      </c>
      <c r="V7871" s="8">
        <v>0</v>
      </c>
      <c r="W7871" s="8">
        <v>0</v>
      </c>
      <c r="X7871" s="8">
        <v>116.79</v>
      </c>
    </row>
    <row r="7872" spans="1:24" x14ac:dyDescent="0.25">
      <c r="A7872" t="s">
        <v>8198</v>
      </c>
      <c r="B7872" s="1">
        <v>45787</v>
      </c>
      <c r="C7872" t="s">
        <v>168</v>
      </c>
      <c r="D7872" t="s">
        <v>169</v>
      </c>
      <c r="E7872" t="s">
        <v>63</v>
      </c>
      <c r="F7872" t="s">
        <v>46</v>
      </c>
      <c r="G7872" t="s">
        <v>79</v>
      </c>
      <c r="H7872" t="s">
        <v>80</v>
      </c>
      <c r="I7872" t="s">
        <v>57</v>
      </c>
      <c r="J7872" t="s">
        <v>58</v>
      </c>
      <c r="K7872" t="s">
        <v>59</v>
      </c>
      <c r="L7872" s="8">
        <v>10.5</v>
      </c>
      <c r="M7872" s="8">
        <v>7.5</v>
      </c>
      <c r="N7872">
        <v>28</v>
      </c>
      <c r="O7872" s="8">
        <v>294</v>
      </c>
      <c r="P7872" s="14">
        <v>2.4E-2</v>
      </c>
      <c r="Q7872" s="8">
        <v>7.06</v>
      </c>
      <c r="R7872" s="8">
        <v>286.94</v>
      </c>
      <c r="S7872" s="8">
        <v>210</v>
      </c>
      <c r="T7872" s="8">
        <v>76.94</v>
      </c>
      <c r="U7872">
        <v>0</v>
      </c>
      <c r="V7872" s="8">
        <v>0</v>
      </c>
      <c r="W7872" s="8">
        <v>0</v>
      </c>
      <c r="X7872" s="8">
        <v>76.94</v>
      </c>
    </row>
    <row r="7873" spans="1:24" x14ac:dyDescent="0.25">
      <c r="A7873" t="s">
        <v>8199</v>
      </c>
      <c r="B7873" s="1">
        <v>46080</v>
      </c>
      <c r="C7873" t="s">
        <v>174</v>
      </c>
      <c r="D7873" t="s">
        <v>175</v>
      </c>
      <c r="E7873" t="s">
        <v>150</v>
      </c>
      <c r="F7873" t="s">
        <v>54</v>
      </c>
      <c r="G7873" t="s">
        <v>151</v>
      </c>
      <c r="H7873" t="s">
        <v>152</v>
      </c>
      <c r="I7873" t="s">
        <v>47</v>
      </c>
      <c r="J7873" t="s">
        <v>48</v>
      </c>
      <c r="K7873" t="s">
        <v>49</v>
      </c>
      <c r="L7873" s="8">
        <v>5</v>
      </c>
      <c r="M7873" s="8">
        <v>3.2</v>
      </c>
      <c r="N7873">
        <v>47</v>
      </c>
      <c r="O7873" s="8">
        <v>235</v>
      </c>
      <c r="P7873" s="14">
        <v>1.8499999999999999E-2</v>
      </c>
      <c r="Q7873" s="8">
        <v>4.3499999999999996</v>
      </c>
      <c r="R7873" s="8">
        <v>230.65</v>
      </c>
      <c r="S7873" s="8">
        <v>150.4</v>
      </c>
      <c r="T7873" s="8">
        <v>80.25</v>
      </c>
      <c r="U7873">
        <v>0</v>
      </c>
      <c r="V7873" s="8">
        <v>0</v>
      </c>
      <c r="W7873" s="8">
        <v>0</v>
      </c>
      <c r="X7873" s="8">
        <v>80.25</v>
      </c>
    </row>
    <row r="7874" spans="1:24" x14ac:dyDescent="0.25">
      <c r="A7874" t="s">
        <v>8200</v>
      </c>
      <c r="B7874" s="1">
        <v>45541</v>
      </c>
      <c r="C7874" t="s">
        <v>427</v>
      </c>
      <c r="D7874" t="s">
        <v>428</v>
      </c>
      <c r="E7874" t="s">
        <v>150</v>
      </c>
      <c r="F7874" t="s">
        <v>46</v>
      </c>
      <c r="G7874" t="s">
        <v>151</v>
      </c>
      <c r="H7874" t="s">
        <v>152</v>
      </c>
      <c r="I7874" t="s">
        <v>40</v>
      </c>
      <c r="J7874" t="s">
        <v>41</v>
      </c>
      <c r="K7874" t="s">
        <v>42</v>
      </c>
      <c r="L7874" s="8">
        <v>14.5</v>
      </c>
      <c r="M7874" s="8">
        <v>4.2</v>
      </c>
      <c r="N7874">
        <v>14</v>
      </c>
      <c r="O7874" s="8">
        <v>203</v>
      </c>
      <c r="P7874" s="14">
        <v>0.19650000000000001</v>
      </c>
      <c r="Q7874" s="8">
        <v>39.89</v>
      </c>
      <c r="R7874" s="8">
        <v>163.11000000000001</v>
      </c>
      <c r="S7874" s="8">
        <v>58.8</v>
      </c>
      <c r="T7874" s="8">
        <v>104.31</v>
      </c>
      <c r="U7874">
        <v>0</v>
      </c>
      <c r="V7874" s="8">
        <v>0</v>
      </c>
      <c r="W7874" s="8">
        <v>0</v>
      </c>
      <c r="X7874" s="8">
        <v>104.31</v>
      </c>
    </row>
    <row r="7875" spans="1:24" x14ac:dyDescent="0.25">
      <c r="A7875" t="s">
        <v>8201</v>
      </c>
      <c r="B7875" s="1">
        <v>46067</v>
      </c>
      <c r="C7875" t="s">
        <v>367</v>
      </c>
      <c r="D7875" t="s">
        <v>368</v>
      </c>
      <c r="E7875" t="s">
        <v>63</v>
      </c>
      <c r="F7875" t="s">
        <v>54</v>
      </c>
      <c r="G7875" t="s">
        <v>64</v>
      </c>
      <c r="H7875" t="s">
        <v>65</v>
      </c>
      <c r="I7875" t="s">
        <v>104</v>
      </c>
      <c r="J7875" t="s">
        <v>105</v>
      </c>
      <c r="K7875" t="s">
        <v>49</v>
      </c>
      <c r="L7875" s="8">
        <v>4.2</v>
      </c>
      <c r="M7875" s="8">
        <v>2.8</v>
      </c>
      <c r="N7875">
        <v>37</v>
      </c>
      <c r="O7875" s="8">
        <v>155.4</v>
      </c>
      <c r="P7875" s="14">
        <v>6.3500000000000001E-2</v>
      </c>
      <c r="Q7875" s="8">
        <v>9.8699999999999992</v>
      </c>
      <c r="R7875" s="8">
        <v>145.53</v>
      </c>
      <c r="S7875" s="8">
        <v>103.6</v>
      </c>
      <c r="T7875" s="8">
        <v>41.93</v>
      </c>
      <c r="U7875">
        <v>0</v>
      </c>
      <c r="V7875" s="8">
        <v>0</v>
      </c>
      <c r="W7875" s="8">
        <v>0</v>
      </c>
      <c r="X7875" s="8">
        <v>41.93</v>
      </c>
    </row>
    <row r="7876" spans="1:24" x14ac:dyDescent="0.25">
      <c r="A7876" t="s">
        <v>8202</v>
      </c>
      <c r="B7876" s="1">
        <v>45639</v>
      </c>
      <c r="C7876" t="s">
        <v>115</v>
      </c>
      <c r="D7876" t="s">
        <v>116</v>
      </c>
      <c r="E7876" t="s">
        <v>27</v>
      </c>
      <c r="F7876" t="s">
        <v>54</v>
      </c>
      <c r="G7876" t="s">
        <v>29</v>
      </c>
      <c r="H7876" t="s">
        <v>30</v>
      </c>
      <c r="I7876" t="s">
        <v>99</v>
      </c>
      <c r="J7876" t="s">
        <v>100</v>
      </c>
      <c r="K7876" t="s">
        <v>49</v>
      </c>
      <c r="L7876" s="8">
        <v>3.8</v>
      </c>
      <c r="M7876" s="8">
        <v>2.6</v>
      </c>
      <c r="N7876">
        <v>76</v>
      </c>
      <c r="O7876" s="8">
        <v>288.8</v>
      </c>
      <c r="P7876" s="14">
        <v>2.1499999999999998E-2</v>
      </c>
      <c r="Q7876" s="8">
        <v>6.21</v>
      </c>
      <c r="R7876" s="8">
        <v>282.58999999999997</v>
      </c>
      <c r="S7876" s="8">
        <v>197.6</v>
      </c>
      <c r="T7876" s="8">
        <v>84.99</v>
      </c>
      <c r="U7876">
        <v>0</v>
      </c>
      <c r="V7876" s="8">
        <v>0</v>
      </c>
      <c r="W7876" s="8">
        <v>0</v>
      </c>
      <c r="X7876" s="8">
        <v>84.99</v>
      </c>
    </row>
    <row r="7877" spans="1:24" x14ac:dyDescent="0.25">
      <c r="A7877" t="s">
        <v>8203</v>
      </c>
      <c r="B7877" s="1">
        <v>46086</v>
      </c>
      <c r="C7877" t="s">
        <v>258</v>
      </c>
      <c r="D7877" t="s">
        <v>259</v>
      </c>
      <c r="E7877" t="s">
        <v>71</v>
      </c>
      <c r="F7877" t="s">
        <v>28</v>
      </c>
      <c r="G7877" t="s">
        <v>165</v>
      </c>
      <c r="H7877" t="s">
        <v>166</v>
      </c>
      <c r="I7877" t="s">
        <v>104</v>
      </c>
      <c r="J7877" t="s">
        <v>105</v>
      </c>
      <c r="K7877" t="s">
        <v>49</v>
      </c>
      <c r="L7877" s="8">
        <v>4.2</v>
      </c>
      <c r="M7877" s="8">
        <v>2.8</v>
      </c>
      <c r="N7877">
        <v>119</v>
      </c>
      <c r="O7877" s="8">
        <v>499.8</v>
      </c>
      <c r="P7877" s="14">
        <v>6.6E-3</v>
      </c>
      <c r="Q7877" s="8">
        <v>3.3</v>
      </c>
      <c r="R7877" s="8">
        <v>496.5</v>
      </c>
      <c r="S7877" s="8">
        <v>333.2</v>
      </c>
      <c r="T7877" s="8">
        <v>163.30000000000001</v>
      </c>
      <c r="U7877">
        <v>0</v>
      </c>
      <c r="V7877" s="8">
        <v>0</v>
      </c>
      <c r="W7877" s="8">
        <v>0</v>
      </c>
      <c r="X7877" s="8">
        <v>163.30000000000001</v>
      </c>
    </row>
    <row r="7878" spans="1:24" x14ac:dyDescent="0.25">
      <c r="A7878" t="s">
        <v>8204</v>
      </c>
      <c r="B7878" s="1">
        <v>45761</v>
      </c>
      <c r="C7878" t="s">
        <v>410</v>
      </c>
      <c r="D7878" t="s">
        <v>411</v>
      </c>
      <c r="E7878" t="s">
        <v>150</v>
      </c>
      <c r="F7878" t="s">
        <v>46</v>
      </c>
      <c r="G7878" t="s">
        <v>151</v>
      </c>
      <c r="H7878" t="s">
        <v>152</v>
      </c>
      <c r="I7878" t="s">
        <v>99</v>
      </c>
      <c r="J7878" t="s">
        <v>100</v>
      </c>
      <c r="K7878" t="s">
        <v>49</v>
      </c>
      <c r="L7878" s="8">
        <v>3.8</v>
      </c>
      <c r="M7878" s="8">
        <v>2.6</v>
      </c>
      <c r="N7878">
        <v>10</v>
      </c>
      <c r="O7878" s="8">
        <v>38</v>
      </c>
      <c r="P7878" s="14">
        <v>5.5500000000000001E-2</v>
      </c>
      <c r="Q7878" s="8">
        <v>2.11</v>
      </c>
      <c r="R7878" s="8">
        <v>35.89</v>
      </c>
      <c r="S7878" s="8">
        <v>26</v>
      </c>
      <c r="T7878" s="8">
        <v>9.89</v>
      </c>
      <c r="U7878">
        <v>0</v>
      </c>
      <c r="V7878" s="8">
        <v>0</v>
      </c>
      <c r="W7878" s="8">
        <v>0</v>
      </c>
      <c r="X7878" s="8">
        <v>9.89</v>
      </c>
    </row>
    <row r="7879" spans="1:24" x14ac:dyDescent="0.25">
      <c r="A7879" t="s">
        <v>8205</v>
      </c>
      <c r="B7879" s="1">
        <v>45989</v>
      </c>
      <c r="C7879" t="s">
        <v>258</v>
      </c>
      <c r="D7879" t="s">
        <v>259</v>
      </c>
      <c r="E7879" t="s">
        <v>71</v>
      </c>
      <c r="F7879" t="s">
        <v>28</v>
      </c>
      <c r="G7879" t="s">
        <v>72</v>
      </c>
      <c r="H7879" t="s">
        <v>73</v>
      </c>
      <c r="I7879" t="s">
        <v>31</v>
      </c>
      <c r="J7879" t="s">
        <v>32</v>
      </c>
      <c r="K7879" t="s">
        <v>33</v>
      </c>
      <c r="L7879" s="8">
        <v>5.8</v>
      </c>
      <c r="M7879" s="8">
        <v>2.7</v>
      </c>
      <c r="N7879">
        <v>35</v>
      </c>
      <c r="O7879" s="8">
        <v>203</v>
      </c>
      <c r="P7879" s="14">
        <v>6.7900000000000002E-2</v>
      </c>
      <c r="Q7879" s="8">
        <v>13.78</v>
      </c>
      <c r="R7879" s="8">
        <v>189.22</v>
      </c>
      <c r="S7879" s="8">
        <v>94.5</v>
      </c>
      <c r="T7879" s="8">
        <v>94.72</v>
      </c>
      <c r="U7879">
        <v>0</v>
      </c>
      <c r="V7879" s="8">
        <v>0</v>
      </c>
      <c r="W7879" s="8">
        <v>0</v>
      </c>
      <c r="X7879" s="8">
        <v>94.72</v>
      </c>
    </row>
    <row r="7880" spans="1:24" x14ac:dyDescent="0.25">
      <c r="A7880" t="s">
        <v>8206</v>
      </c>
      <c r="B7880" s="1">
        <v>45763</v>
      </c>
      <c r="C7880" t="s">
        <v>142</v>
      </c>
      <c r="D7880" t="s">
        <v>143</v>
      </c>
      <c r="E7880" t="s">
        <v>71</v>
      </c>
      <c r="F7880" t="s">
        <v>37</v>
      </c>
      <c r="G7880" t="s">
        <v>165</v>
      </c>
      <c r="H7880" t="s">
        <v>166</v>
      </c>
      <c r="I7880" t="s">
        <v>117</v>
      </c>
      <c r="J7880" t="s">
        <v>118</v>
      </c>
      <c r="K7880" t="s">
        <v>59</v>
      </c>
      <c r="L7880" s="8">
        <v>6</v>
      </c>
      <c r="M7880" s="8">
        <v>4.2</v>
      </c>
      <c r="N7880">
        <v>1</v>
      </c>
      <c r="O7880" s="8">
        <v>6</v>
      </c>
      <c r="P7880" s="14">
        <v>4.4000000000000003E-3</v>
      </c>
      <c r="Q7880" s="8">
        <v>0.03</v>
      </c>
      <c r="R7880" s="8">
        <v>5.97</v>
      </c>
      <c r="S7880" s="8">
        <v>4.2</v>
      </c>
      <c r="T7880" s="8">
        <v>1.77</v>
      </c>
      <c r="U7880">
        <v>0</v>
      </c>
      <c r="V7880" s="8">
        <v>0</v>
      </c>
      <c r="W7880" s="8">
        <v>0</v>
      </c>
      <c r="X7880" s="8">
        <v>1.77</v>
      </c>
    </row>
    <row r="7881" spans="1:24" x14ac:dyDescent="0.25">
      <c r="A7881" t="s">
        <v>8207</v>
      </c>
      <c r="B7881" s="1">
        <v>46210</v>
      </c>
      <c r="C7881" t="s">
        <v>291</v>
      </c>
      <c r="D7881" t="s">
        <v>292</v>
      </c>
      <c r="E7881" t="s">
        <v>150</v>
      </c>
      <c r="F7881" t="s">
        <v>54</v>
      </c>
      <c r="G7881" t="s">
        <v>151</v>
      </c>
      <c r="H7881" t="s">
        <v>152</v>
      </c>
      <c r="I7881" t="s">
        <v>84</v>
      </c>
      <c r="J7881" t="s">
        <v>85</v>
      </c>
      <c r="K7881" t="s">
        <v>42</v>
      </c>
      <c r="L7881" s="8">
        <v>9.9</v>
      </c>
      <c r="M7881" s="8">
        <v>3.1</v>
      </c>
      <c r="N7881">
        <v>34</v>
      </c>
      <c r="O7881" s="8">
        <v>336.6</v>
      </c>
      <c r="P7881" s="14">
        <v>5.0799999999999998E-2</v>
      </c>
      <c r="Q7881" s="8">
        <v>17.100000000000001</v>
      </c>
      <c r="R7881" s="8">
        <v>319.5</v>
      </c>
      <c r="S7881" s="8">
        <v>105.4</v>
      </c>
      <c r="T7881" s="8">
        <v>214.1</v>
      </c>
      <c r="U7881">
        <v>0</v>
      </c>
      <c r="V7881" s="8">
        <v>0</v>
      </c>
      <c r="W7881" s="8">
        <v>0</v>
      </c>
      <c r="X7881" s="8">
        <v>214.1</v>
      </c>
    </row>
    <row r="7882" spans="1:24" x14ac:dyDescent="0.25">
      <c r="A7882" t="s">
        <v>8208</v>
      </c>
      <c r="B7882" s="1">
        <v>45892</v>
      </c>
      <c r="C7882" t="s">
        <v>406</v>
      </c>
      <c r="D7882" t="s">
        <v>407</v>
      </c>
      <c r="E7882" t="s">
        <v>63</v>
      </c>
      <c r="F7882" t="s">
        <v>37</v>
      </c>
      <c r="G7882" t="s">
        <v>64</v>
      </c>
      <c r="H7882" t="s">
        <v>65</v>
      </c>
      <c r="I7882" t="s">
        <v>112</v>
      </c>
      <c r="J7882" t="s">
        <v>113</v>
      </c>
      <c r="K7882" t="s">
        <v>42</v>
      </c>
      <c r="L7882" s="8">
        <v>8.5</v>
      </c>
      <c r="M7882" s="8">
        <v>2.8</v>
      </c>
      <c r="N7882">
        <v>54</v>
      </c>
      <c r="O7882" s="8">
        <v>459</v>
      </c>
      <c r="P7882" s="14">
        <v>2.75E-2</v>
      </c>
      <c r="Q7882" s="8">
        <v>12.62</v>
      </c>
      <c r="R7882" s="8">
        <v>446.38</v>
      </c>
      <c r="S7882" s="8">
        <v>151.19999999999999</v>
      </c>
      <c r="T7882" s="8">
        <v>295.18</v>
      </c>
      <c r="U7882">
        <v>0</v>
      </c>
      <c r="V7882" s="8">
        <v>0</v>
      </c>
      <c r="W7882" s="8">
        <v>0</v>
      </c>
      <c r="X7882" s="8">
        <v>295.18</v>
      </c>
    </row>
    <row r="7883" spans="1:24" x14ac:dyDescent="0.25">
      <c r="A7883" t="s">
        <v>8209</v>
      </c>
      <c r="B7883" s="1">
        <v>46174</v>
      </c>
      <c r="C7883" t="s">
        <v>340</v>
      </c>
      <c r="D7883" t="s">
        <v>341</v>
      </c>
      <c r="E7883" t="s">
        <v>27</v>
      </c>
      <c r="F7883" t="s">
        <v>54</v>
      </c>
      <c r="G7883" t="s">
        <v>29</v>
      </c>
      <c r="H7883" t="s">
        <v>30</v>
      </c>
      <c r="I7883" t="s">
        <v>112</v>
      </c>
      <c r="J7883" t="s">
        <v>113</v>
      </c>
      <c r="K7883" t="s">
        <v>42</v>
      </c>
      <c r="L7883" s="8">
        <v>8.5</v>
      </c>
      <c r="M7883" s="8">
        <v>2.8</v>
      </c>
      <c r="N7883">
        <v>107</v>
      </c>
      <c r="O7883" s="8">
        <v>909.5</v>
      </c>
      <c r="P7883" s="14">
        <v>7.1000000000000004E-3</v>
      </c>
      <c r="Q7883" s="8">
        <v>6.46</v>
      </c>
      <c r="R7883" s="8">
        <v>903.04</v>
      </c>
      <c r="S7883" s="8">
        <v>299.60000000000002</v>
      </c>
      <c r="T7883" s="8">
        <v>603.44000000000005</v>
      </c>
      <c r="U7883">
        <v>0</v>
      </c>
      <c r="V7883" s="8">
        <v>0</v>
      </c>
      <c r="W7883" s="8">
        <v>0</v>
      </c>
      <c r="X7883" s="8">
        <v>603.44000000000005</v>
      </c>
    </row>
    <row r="7884" spans="1:24" x14ac:dyDescent="0.25">
      <c r="A7884" t="s">
        <v>8210</v>
      </c>
      <c r="B7884" s="1">
        <v>45320</v>
      </c>
      <c r="C7884" t="s">
        <v>82</v>
      </c>
      <c r="D7884" t="s">
        <v>83</v>
      </c>
      <c r="E7884" t="s">
        <v>71</v>
      </c>
      <c r="F7884" t="s">
        <v>46</v>
      </c>
      <c r="G7884" t="s">
        <v>165</v>
      </c>
      <c r="H7884" t="s">
        <v>166</v>
      </c>
      <c r="I7884" t="s">
        <v>130</v>
      </c>
      <c r="J7884" t="s">
        <v>131</v>
      </c>
      <c r="K7884" t="s">
        <v>42</v>
      </c>
      <c r="L7884" s="8">
        <v>4.8</v>
      </c>
      <c r="M7884" s="8">
        <v>1.4</v>
      </c>
      <c r="N7884">
        <v>38</v>
      </c>
      <c r="O7884" s="8">
        <v>182.4</v>
      </c>
      <c r="P7884" s="14">
        <v>8.9200000000000002E-2</v>
      </c>
      <c r="Q7884" s="8">
        <v>16.27</v>
      </c>
      <c r="R7884" s="8">
        <v>166.13</v>
      </c>
      <c r="S7884" s="8">
        <v>53.2</v>
      </c>
      <c r="T7884" s="8">
        <v>112.93</v>
      </c>
      <c r="U7884">
        <v>0</v>
      </c>
      <c r="V7884" s="8">
        <v>0</v>
      </c>
      <c r="W7884" s="8">
        <v>0</v>
      </c>
      <c r="X7884" s="8">
        <v>112.93</v>
      </c>
    </row>
    <row r="7885" spans="1:24" x14ac:dyDescent="0.25">
      <c r="A7885" t="s">
        <v>8211</v>
      </c>
      <c r="B7885" s="1">
        <v>45785</v>
      </c>
      <c r="C7885" t="s">
        <v>671</v>
      </c>
      <c r="D7885" t="s">
        <v>672</v>
      </c>
      <c r="E7885" t="s">
        <v>27</v>
      </c>
      <c r="F7885" t="s">
        <v>89</v>
      </c>
      <c r="G7885" t="s">
        <v>38</v>
      </c>
      <c r="H7885" t="s">
        <v>39</v>
      </c>
      <c r="I7885" t="s">
        <v>57</v>
      </c>
      <c r="J7885" t="s">
        <v>58</v>
      </c>
      <c r="K7885" t="s">
        <v>59</v>
      </c>
      <c r="L7885" s="8">
        <v>10.5</v>
      </c>
      <c r="M7885" s="8">
        <v>7.5</v>
      </c>
      <c r="N7885">
        <v>274</v>
      </c>
      <c r="O7885" s="8">
        <v>2877</v>
      </c>
      <c r="P7885" s="14">
        <v>5.5100000000000003E-2</v>
      </c>
      <c r="Q7885" s="8">
        <v>158.52000000000001</v>
      </c>
      <c r="R7885" s="8">
        <v>2718.48</v>
      </c>
      <c r="S7885" s="8">
        <v>2055</v>
      </c>
      <c r="T7885" s="8">
        <v>663.48</v>
      </c>
      <c r="U7885">
        <v>0</v>
      </c>
      <c r="V7885" s="8">
        <v>0</v>
      </c>
      <c r="W7885" s="8">
        <v>0</v>
      </c>
      <c r="X7885" s="8">
        <v>663.48</v>
      </c>
    </row>
    <row r="7886" spans="1:24" x14ac:dyDescent="0.25">
      <c r="A7886" t="s">
        <v>8212</v>
      </c>
      <c r="B7886" s="1">
        <v>45411</v>
      </c>
      <c r="C7886" t="s">
        <v>272</v>
      </c>
      <c r="D7886" t="s">
        <v>273</v>
      </c>
      <c r="E7886" t="s">
        <v>27</v>
      </c>
      <c r="F7886" t="s">
        <v>54</v>
      </c>
      <c r="G7886" t="s">
        <v>29</v>
      </c>
      <c r="H7886" t="s">
        <v>30</v>
      </c>
      <c r="I7886" t="s">
        <v>40</v>
      </c>
      <c r="J7886" t="s">
        <v>41</v>
      </c>
      <c r="K7886" t="s">
        <v>42</v>
      </c>
      <c r="L7886" s="8">
        <v>14.5</v>
      </c>
      <c r="M7886" s="8">
        <v>4.2</v>
      </c>
      <c r="N7886">
        <v>47</v>
      </c>
      <c r="O7886" s="8">
        <v>681.5</v>
      </c>
      <c r="P7886" s="14">
        <v>4.8999999999999998E-3</v>
      </c>
      <c r="Q7886" s="8">
        <v>3.34</v>
      </c>
      <c r="R7886" s="8">
        <v>678.16</v>
      </c>
      <c r="S7886" s="8">
        <v>197.4</v>
      </c>
      <c r="T7886" s="8">
        <v>480.76</v>
      </c>
      <c r="U7886">
        <v>0</v>
      </c>
      <c r="V7886" s="8">
        <v>0</v>
      </c>
      <c r="W7886" s="8">
        <v>0</v>
      </c>
      <c r="X7886" s="8">
        <v>480.76</v>
      </c>
    </row>
    <row r="7887" spans="1:24" x14ac:dyDescent="0.25">
      <c r="A7887" t="s">
        <v>8213</v>
      </c>
      <c r="B7887" s="1">
        <v>45556</v>
      </c>
      <c r="C7887" t="s">
        <v>262</v>
      </c>
      <c r="D7887" t="s">
        <v>263</v>
      </c>
      <c r="E7887" t="s">
        <v>63</v>
      </c>
      <c r="F7887" t="s">
        <v>54</v>
      </c>
      <c r="G7887" t="s">
        <v>79</v>
      </c>
      <c r="H7887" t="s">
        <v>80</v>
      </c>
      <c r="I7887" t="s">
        <v>31</v>
      </c>
      <c r="J7887" t="s">
        <v>32</v>
      </c>
      <c r="K7887" t="s">
        <v>33</v>
      </c>
      <c r="L7887" s="8">
        <v>5.8</v>
      </c>
      <c r="M7887" s="8">
        <v>2.7</v>
      </c>
      <c r="N7887">
        <v>125</v>
      </c>
      <c r="O7887" s="8">
        <v>725</v>
      </c>
      <c r="P7887" s="14">
        <v>3.1800000000000002E-2</v>
      </c>
      <c r="Q7887" s="8">
        <v>23.06</v>
      </c>
      <c r="R7887" s="8">
        <v>701.94</v>
      </c>
      <c r="S7887" s="8">
        <v>337.5</v>
      </c>
      <c r="T7887" s="8">
        <v>364.44</v>
      </c>
      <c r="U7887">
        <v>0</v>
      </c>
      <c r="V7887" s="8">
        <v>0</v>
      </c>
      <c r="W7887" s="8">
        <v>0</v>
      </c>
      <c r="X7887" s="8">
        <v>364.44</v>
      </c>
    </row>
    <row r="7888" spans="1:24" x14ac:dyDescent="0.25">
      <c r="A7888" t="s">
        <v>8214</v>
      </c>
      <c r="B7888" s="1">
        <v>45361</v>
      </c>
      <c r="C7888" t="s">
        <v>325</v>
      </c>
      <c r="D7888" t="s">
        <v>326</v>
      </c>
      <c r="E7888" t="s">
        <v>27</v>
      </c>
      <c r="F7888" t="s">
        <v>37</v>
      </c>
      <c r="G7888" t="s">
        <v>38</v>
      </c>
      <c r="H7888" t="s">
        <v>39</v>
      </c>
      <c r="I7888" t="s">
        <v>31</v>
      </c>
      <c r="J7888" t="s">
        <v>32</v>
      </c>
      <c r="K7888" t="s">
        <v>33</v>
      </c>
      <c r="L7888" s="8">
        <v>5.8</v>
      </c>
      <c r="M7888" s="8">
        <v>2.7</v>
      </c>
      <c r="N7888">
        <v>52</v>
      </c>
      <c r="O7888" s="8">
        <v>301.60000000000002</v>
      </c>
      <c r="P7888" s="14">
        <v>2.3400000000000001E-2</v>
      </c>
      <c r="Q7888" s="8">
        <v>7.06</v>
      </c>
      <c r="R7888" s="8">
        <v>294.54000000000002</v>
      </c>
      <c r="S7888" s="8">
        <v>140.4</v>
      </c>
      <c r="T7888" s="8">
        <v>154.13999999999999</v>
      </c>
      <c r="U7888">
        <v>0</v>
      </c>
      <c r="V7888" s="8">
        <v>0</v>
      </c>
      <c r="W7888" s="8">
        <v>0</v>
      </c>
      <c r="X7888" s="8">
        <v>154.13999999999999</v>
      </c>
    </row>
    <row r="7889" spans="1:24" x14ac:dyDescent="0.25">
      <c r="A7889" t="s">
        <v>8215</v>
      </c>
      <c r="B7889" s="1">
        <v>45683</v>
      </c>
      <c r="C7889" t="s">
        <v>162</v>
      </c>
      <c r="D7889" t="s">
        <v>163</v>
      </c>
      <c r="E7889" t="s">
        <v>150</v>
      </c>
      <c r="F7889" t="s">
        <v>89</v>
      </c>
      <c r="G7889" t="s">
        <v>151</v>
      </c>
      <c r="H7889" t="s">
        <v>152</v>
      </c>
      <c r="I7889" t="s">
        <v>104</v>
      </c>
      <c r="J7889" t="s">
        <v>105</v>
      </c>
      <c r="K7889" t="s">
        <v>49</v>
      </c>
      <c r="L7889" s="8">
        <v>4.2</v>
      </c>
      <c r="M7889" s="8">
        <v>2.8</v>
      </c>
      <c r="N7889">
        <v>190</v>
      </c>
      <c r="O7889" s="8">
        <v>798</v>
      </c>
      <c r="P7889" s="14">
        <v>7.7700000000000005E-2</v>
      </c>
      <c r="Q7889" s="8">
        <v>62</v>
      </c>
      <c r="R7889" s="8">
        <v>736</v>
      </c>
      <c r="S7889" s="8">
        <v>532</v>
      </c>
      <c r="T7889" s="8">
        <v>204</v>
      </c>
      <c r="U7889">
        <v>0</v>
      </c>
      <c r="V7889" s="8">
        <v>0</v>
      </c>
      <c r="W7889" s="8">
        <v>0</v>
      </c>
      <c r="X7889" s="8">
        <v>204</v>
      </c>
    </row>
    <row r="7890" spans="1:24" x14ac:dyDescent="0.25">
      <c r="A7890" t="s">
        <v>8216</v>
      </c>
      <c r="B7890" s="1">
        <v>45940</v>
      </c>
      <c r="C7890" t="s">
        <v>285</v>
      </c>
      <c r="D7890" t="s">
        <v>286</v>
      </c>
      <c r="E7890" t="s">
        <v>27</v>
      </c>
      <c r="F7890" t="s">
        <v>89</v>
      </c>
      <c r="G7890" t="s">
        <v>38</v>
      </c>
      <c r="H7890" t="s">
        <v>39</v>
      </c>
      <c r="I7890" t="s">
        <v>104</v>
      </c>
      <c r="J7890" t="s">
        <v>105</v>
      </c>
      <c r="K7890" t="s">
        <v>49</v>
      </c>
      <c r="L7890" s="8">
        <v>4.2</v>
      </c>
      <c r="M7890" s="8">
        <v>2.8</v>
      </c>
      <c r="N7890">
        <v>251</v>
      </c>
      <c r="O7890" s="8">
        <v>1054.2</v>
      </c>
      <c r="P7890" s="14">
        <v>6.4500000000000002E-2</v>
      </c>
      <c r="Q7890" s="8">
        <v>68</v>
      </c>
      <c r="R7890" s="8">
        <v>986.2</v>
      </c>
      <c r="S7890" s="8">
        <v>702.8</v>
      </c>
      <c r="T7890" s="8">
        <v>283.39999999999998</v>
      </c>
      <c r="U7890">
        <v>0</v>
      </c>
      <c r="V7890" s="8">
        <v>0</v>
      </c>
      <c r="W7890" s="8">
        <v>0</v>
      </c>
      <c r="X7890" s="8">
        <v>283.39999999999998</v>
      </c>
    </row>
    <row r="7891" spans="1:24" x14ac:dyDescent="0.25">
      <c r="A7891" t="s">
        <v>8217</v>
      </c>
      <c r="B7891" s="1">
        <v>46099</v>
      </c>
      <c r="C7891" t="s">
        <v>148</v>
      </c>
      <c r="D7891" t="s">
        <v>149</v>
      </c>
      <c r="E7891" t="s">
        <v>150</v>
      </c>
      <c r="F7891" t="s">
        <v>37</v>
      </c>
      <c r="G7891" t="s">
        <v>151</v>
      </c>
      <c r="H7891" t="s">
        <v>152</v>
      </c>
      <c r="I7891" t="s">
        <v>104</v>
      </c>
      <c r="J7891" t="s">
        <v>105</v>
      </c>
      <c r="K7891" t="s">
        <v>49</v>
      </c>
      <c r="L7891" s="8">
        <v>4.2</v>
      </c>
      <c r="M7891" s="8">
        <v>2.8</v>
      </c>
      <c r="N7891">
        <v>32</v>
      </c>
      <c r="O7891" s="8">
        <v>134.4</v>
      </c>
      <c r="P7891" s="14">
        <v>1.2800000000000001E-2</v>
      </c>
      <c r="Q7891" s="8">
        <v>1.72</v>
      </c>
      <c r="R7891" s="8">
        <v>132.68</v>
      </c>
      <c r="S7891" s="8">
        <v>89.6</v>
      </c>
      <c r="T7891" s="8">
        <v>43.08</v>
      </c>
      <c r="U7891">
        <v>0</v>
      </c>
      <c r="V7891" s="8">
        <v>0</v>
      </c>
      <c r="W7891" s="8">
        <v>0</v>
      </c>
      <c r="X7891" s="8">
        <v>43.08</v>
      </c>
    </row>
    <row r="7892" spans="1:24" x14ac:dyDescent="0.25">
      <c r="A7892" t="s">
        <v>8218</v>
      </c>
      <c r="B7892" s="1">
        <v>45517</v>
      </c>
      <c r="C7892" t="s">
        <v>87</v>
      </c>
      <c r="D7892" t="s">
        <v>88</v>
      </c>
      <c r="E7892" t="s">
        <v>63</v>
      </c>
      <c r="F7892" t="s">
        <v>89</v>
      </c>
      <c r="G7892" t="s">
        <v>79</v>
      </c>
      <c r="H7892" t="s">
        <v>80</v>
      </c>
      <c r="I7892" t="s">
        <v>40</v>
      </c>
      <c r="J7892" t="s">
        <v>41</v>
      </c>
      <c r="K7892" t="s">
        <v>42</v>
      </c>
      <c r="L7892" s="8">
        <v>14.5</v>
      </c>
      <c r="M7892" s="8">
        <v>4.2</v>
      </c>
      <c r="N7892">
        <v>109</v>
      </c>
      <c r="O7892" s="8">
        <v>1580.5</v>
      </c>
      <c r="P7892" s="14">
        <v>0.19220000000000001</v>
      </c>
      <c r="Q7892" s="8">
        <v>303.77</v>
      </c>
      <c r="R7892" s="8">
        <v>1276.73</v>
      </c>
      <c r="S7892" s="8">
        <v>457.8</v>
      </c>
      <c r="T7892" s="8">
        <v>818.93</v>
      </c>
      <c r="U7892">
        <v>0</v>
      </c>
      <c r="V7892" s="8">
        <v>0</v>
      </c>
      <c r="W7892" s="8">
        <v>0</v>
      </c>
      <c r="X7892" s="8">
        <v>818.93</v>
      </c>
    </row>
    <row r="7893" spans="1:24" x14ac:dyDescent="0.25">
      <c r="A7893" t="s">
        <v>8219</v>
      </c>
      <c r="B7893" s="1">
        <v>45985</v>
      </c>
      <c r="C7893" t="s">
        <v>325</v>
      </c>
      <c r="D7893" t="s">
        <v>326</v>
      </c>
      <c r="E7893" t="s">
        <v>27</v>
      </c>
      <c r="F7893" t="s">
        <v>37</v>
      </c>
      <c r="G7893" t="s">
        <v>29</v>
      </c>
      <c r="H7893" t="s">
        <v>30</v>
      </c>
      <c r="I7893" t="s">
        <v>127</v>
      </c>
      <c r="J7893" t="s">
        <v>128</v>
      </c>
      <c r="K7893" t="s">
        <v>33</v>
      </c>
      <c r="L7893" s="8">
        <v>7.2</v>
      </c>
      <c r="M7893" s="8">
        <v>3.6</v>
      </c>
      <c r="N7893">
        <v>22</v>
      </c>
      <c r="O7893" s="8">
        <v>158.4</v>
      </c>
      <c r="P7893" s="14">
        <v>1.1000000000000001E-3</v>
      </c>
      <c r="Q7893" s="8">
        <v>0.17</v>
      </c>
      <c r="R7893" s="8">
        <v>158.22999999999999</v>
      </c>
      <c r="S7893" s="8">
        <v>79.2</v>
      </c>
      <c r="T7893" s="8">
        <v>79.03</v>
      </c>
      <c r="U7893">
        <v>0</v>
      </c>
      <c r="V7893" s="8">
        <v>0</v>
      </c>
      <c r="W7893" s="8">
        <v>0</v>
      </c>
      <c r="X7893" s="8">
        <v>79.03</v>
      </c>
    </row>
    <row r="7894" spans="1:24" x14ac:dyDescent="0.25">
      <c r="A7894" t="s">
        <v>8220</v>
      </c>
      <c r="B7894" s="1">
        <v>46010</v>
      </c>
      <c r="C7894" t="s">
        <v>551</v>
      </c>
      <c r="D7894" t="s">
        <v>552</v>
      </c>
      <c r="E7894" t="s">
        <v>27</v>
      </c>
      <c r="F7894" t="s">
        <v>54</v>
      </c>
      <c r="G7894" t="s">
        <v>29</v>
      </c>
      <c r="H7894" t="s">
        <v>30</v>
      </c>
      <c r="I7894" t="s">
        <v>84</v>
      </c>
      <c r="J7894" t="s">
        <v>85</v>
      </c>
      <c r="K7894" t="s">
        <v>42</v>
      </c>
      <c r="L7894" s="8">
        <v>9.9</v>
      </c>
      <c r="M7894" s="8">
        <v>3.1</v>
      </c>
      <c r="N7894">
        <v>168</v>
      </c>
      <c r="O7894" s="8">
        <v>1663.2</v>
      </c>
      <c r="P7894" s="14">
        <v>1.1999999999999999E-3</v>
      </c>
      <c r="Q7894" s="8">
        <v>2</v>
      </c>
      <c r="R7894" s="8">
        <v>1661.2</v>
      </c>
      <c r="S7894" s="8">
        <v>520.79999999999995</v>
      </c>
      <c r="T7894" s="8">
        <v>1140.4000000000001</v>
      </c>
      <c r="U7894">
        <v>0</v>
      </c>
      <c r="V7894" s="8">
        <v>0</v>
      </c>
      <c r="W7894" s="8">
        <v>0</v>
      </c>
      <c r="X7894" s="8">
        <v>1140.4000000000001</v>
      </c>
    </row>
    <row r="7895" spans="1:24" x14ac:dyDescent="0.25">
      <c r="A7895" t="s">
        <v>8221</v>
      </c>
      <c r="B7895" s="1">
        <v>45527</v>
      </c>
      <c r="C7895" t="s">
        <v>258</v>
      </c>
      <c r="D7895" t="s">
        <v>259</v>
      </c>
      <c r="E7895" t="s">
        <v>71</v>
      </c>
      <c r="F7895" t="s">
        <v>28</v>
      </c>
      <c r="G7895" t="s">
        <v>72</v>
      </c>
      <c r="H7895" t="s">
        <v>73</v>
      </c>
      <c r="I7895" t="s">
        <v>130</v>
      </c>
      <c r="J7895" t="s">
        <v>131</v>
      </c>
      <c r="K7895" t="s">
        <v>42</v>
      </c>
      <c r="L7895" s="8">
        <v>4.8</v>
      </c>
      <c r="M7895" s="8">
        <v>1.4</v>
      </c>
      <c r="N7895">
        <v>144</v>
      </c>
      <c r="O7895" s="8">
        <v>691.2</v>
      </c>
      <c r="P7895" s="14">
        <v>7.5499999999999998E-2</v>
      </c>
      <c r="Q7895" s="8">
        <v>52.19</v>
      </c>
      <c r="R7895" s="8">
        <v>639.01</v>
      </c>
      <c r="S7895" s="8">
        <v>201.6</v>
      </c>
      <c r="T7895" s="8">
        <v>437.41</v>
      </c>
      <c r="U7895">
        <v>0</v>
      </c>
      <c r="V7895" s="8">
        <v>0</v>
      </c>
      <c r="W7895" s="8">
        <v>0</v>
      </c>
      <c r="X7895" s="8">
        <v>437.41</v>
      </c>
    </row>
    <row r="7896" spans="1:24" x14ac:dyDescent="0.25">
      <c r="A7896" t="s">
        <v>8222</v>
      </c>
      <c r="B7896" s="1">
        <v>46111</v>
      </c>
      <c r="C7896" t="s">
        <v>475</v>
      </c>
      <c r="D7896" t="s">
        <v>476</v>
      </c>
      <c r="E7896" t="s">
        <v>63</v>
      </c>
      <c r="F7896" t="s">
        <v>37</v>
      </c>
      <c r="G7896" t="s">
        <v>79</v>
      </c>
      <c r="H7896" t="s">
        <v>80</v>
      </c>
      <c r="I7896" t="s">
        <v>47</v>
      </c>
      <c r="J7896" t="s">
        <v>48</v>
      </c>
      <c r="K7896" t="s">
        <v>49</v>
      </c>
      <c r="L7896" s="8">
        <v>5</v>
      </c>
      <c r="M7896" s="8">
        <v>3.2</v>
      </c>
      <c r="N7896">
        <v>28</v>
      </c>
      <c r="O7896" s="8">
        <v>140</v>
      </c>
      <c r="P7896" s="14">
        <v>2.4199999999999999E-2</v>
      </c>
      <c r="Q7896" s="8">
        <v>3.39</v>
      </c>
      <c r="R7896" s="8">
        <v>136.61000000000001</v>
      </c>
      <c r="S7896" s="8">
        <v>89.6</v>
      </c>
      <c r="T7896" s="8">
        <v>47.01</v>
      </c>
      <c r="U7896">
        <v>0</v>
      </c>
      <c r="V7896" s="8">
        <v>0</v>
      </c>
      <c r="W7896" s="8">
        <v>0</v>
      </c>
      <c r="X7896" s="8">
        <v>47.01</v>
      </c>
    </row>
    <row r="7897" spans="1:24" x14ac:dyDescent="0.25">
      <c r="A7897" t="s">
        <v>8223</v>
      </c>
      <c r="B7897" s="1">
        <v>45615</v>
      </c>
      <c r="C7897" t="s">
        <v>805</v>
      </c>
      <c r="D7897" t="s">
        <v>806</v>
      </c>
      <c r="E7897" t="s">
        <v>63</v>
      </c>
      <c r="F7897" t="s">
        <v>89</v>
      </c>
      <c r="G7897" t="s">
        <v>79</v>
      </c>
      <c r="H7897" t="s">
        <v>80</v>
      </c>
      <c r="I7897" t="s">
        <v>40</v>
      </c>
      <c r="J7897" t="s">
        <v>41</v>
      </c>
      <c r="K7897" t="s">
        <v>42</v>
      </c>
      <c r="L7897" s="8">
        <v>14.5</v>
      </c>
      <c r="M7897" s="8">
        <v>4.2</v>
      </c>
      <c r="N7897">
        <v>161</v>
      </c>
      <c r="O7897" s="8">
        <v>2334.5</v>
      </c>
      <c r="P7897" s="14">
        <v>0.13830000000000001</v>
      </c>
      <c r="Q7897" s="8">
        <v>322.86</v>
      </c>
      <c r="R7897" s="8">
        <v>2011.64</v>
      </c>
      <c r="S7897" s="8">
        <v>676.2</v>
      </c>
      <c r="T7897" s="8">
        <v>1335.44</v>
      </c>
      <c r="U7897">
        <v>0</v>
      </c>
      <c r="V7897" s="8">
        <v>0</v>
      </c>
      <c r="W7897" s="8">
        <v>0</v>
      </c>
      <c r="X7897" s="8">
        <v>1335.44</v>
      </c>
    </row>
    <row r="7898" spans="1:24" x14ac:dyDescent="0.25">
      <c r="A7898" t="s">
        <v>8224</v>
      </c>
      <c r="B7898" s="1">
        <v>45714</v>
      </c>
      <c r="C7898" t="s">
        <v>159</v>
      </c>
      <c r="D7898" t="s">
        <v>160</v>
      </c>
      <c r="E7898" t="s">
        <v>27</v>
      </c>
      <c r="F7898" t="s">
        <v>37</v>
      </c>
      <c r="G7898" t="s">
        <v>38</v>
      </c>
      <c r="H7898" t="s">
        <v>39</v>
      </c>
      <c r="I7898" t="s">
        <v>84</v>
      </c>
      <c r="J7898" t="s">
        <v>85</v>
      </c>
      <c r="K7898" t="s">
        <v>42</v>
      </c>
      <c r="L7898" s="8">
        <v>9.9</v>
      </c>
      <c r="M7898" s="8">
        <v>3.1</v>
      </c>
      <c r="N7898">
        <v>26</v>
      </c>
      <c r="O7898" s="8">
        <v>257.39999999999998</v>
      </c>
      <c r="P7898" s="14">
        <v>2.7799999999999998E-2</v>
      </c>
      <c r="Q7898" s="8">
        <v>7.16</v>
      </c>
      <c r="R7898" s="8">
        <v>250.24</v>
      </c>
      <c r="S7898" s="8">
        <v>80.599999999999994</v>
      </c>
      <c r="T7898" s="8">
        <v>169.64</v>
      </c>
      <c r="U7898">
        <v>0</v>
      </c>
      <c r="V7898" s="8">
        <v>0</v>
      </c>
      <c r="W7898" s="8">
        <v>0</v>
      </c>
      <c r="X7898" s="8">
        <v>169.64</v>
      </c>
    </row>
    <row r="7899" spans="1:24" x14ac:dyDescent="0.25">
      <c r="A7899" t="s">
        <v>8225</v>
      </c>
      <c r="B7899" s="1">
        <v>45653</v>
      </c>
      <c r="C7899" t="s">
        <v>386</v>
      </c>
      <c r="D7899" t="s">
        <v>387</v>
      </c>
      <c r="E7899" t="s">
        <v>27</v>
      </c>
      <c r="F7899" t="s">
        <v>54</v>
      </c>
      <c r="G7899" t="s">
        <v>38</v>
      </c>
      <c r="H7899" t="s">
        <v>39</v>
      </c>
      <c r="I7899" t="s">
        <v>84</v>
      </c>
      <c r="J7899" t="s">
        <v>85</v>
      </c>
      <c r="K7899" t="s">
        <v>42</v>
      </c>
      <c r="L7899" s="8">
        <v>9.9</v>
      </c>
      <c r="M7899" s="8">
        <v>3.1</v>
      </c>
      <c r="N7899">
        <v>41</v>
      </c>
      <c r="O7899" s="8">
        <v>405.9</v>
      </c>
      <c r="P7899" s="14">
        <v>1.52E-2</v>
      </c>
      <c r="Q7899" s="8">
        <v>6.17</v>
      </c>
      <c r="R7899" s="8">
        <v>399.73</v>
      </c>
      <c r="S7899" s="8">
        <v>127.1</v>
      </c>
      <c r="T7899" s="8">
        <v>272.63</v>
      </c>
      <c r="U7899">
        <v>0</v>
      </c>
      <c r="V7899" s="8">
        <v>0</v>
      </c>
      <c r="W7899" s="8">
        <v>0</v>
      </c>
      <c r="X7899" s="8">
        <v>272.63</v>
      </c>
    </row>
    <row r="7900" spans="1:24" x14ac:dyDescent="0.25">
      <c r="A7900" t="s">
        <v>8226</v>
      </c>
      <c r="B7900" s="1">
        <v>45820</v>
      </c>
      <c r="C7900" t="s">
        <v>334</v>
      </c>
      <c r="D7900" t="s">
        <v>335</v>
      </c>
      <c r="E7900" t="s">
        <v>53</v>
      </c>
      <c r="F7900" t="s">
        <v>37</v>
      </c>
      <c r="G7900" t="s">
        <v>55</v>
      </c>
      <c r="H7900" t="s">
        <v>56</v>
      </c>
      <c r="I7900" t="s">
        <v>185</v>
      </c>
      <c r="J7900" t="s">
        <v>186</v>
      </c>
      <c r="K7900" t="s">
        <v>59</v>
      </c>
      <c r="L7900" s="8">
        <v>4.9000000000000004</v>
      </c>
      <c r="M7900" s="8">
        <v>3.1</v>
      </c>
      <c r="N7900">
        <v>2</v>
      </c>
      <c r="O7900" s="8">
        <v>9.8000000000000007</v>
      </c>
      <c r="P7900" s="14">
        <v>1.67E-2</v>
      </c>
      <c r="Q7900" s="8">
        <v>0.16</v>
      </c>
      <c r="R7900" s="8">
        <v>9.64</v>
      </c>
      <c r="S7900" s="8">
        <v>6.2</v>
      </c>
      <c r="T7900" s="8">
        <v>3.44</v>
      </c>
      <c r="U7900">
        <v>0</v>
      </c>
      <c r="V7900" s="8">
        <v>0</v>
      </c>
      <c r="W7900" s="8">
        <v>0</v>
      </c>
      <c r="X7900" s="8">
        <v>3.44</v>
      </c>
    </row>
    <row r="7901" spans="1:24" x14ac:dyDescent="0.25">
      <c r="A7901" t="s">
        <v>8227</v>
      </c>
      <c r="B7901" s="1">
        <v>45840</v>
      </c>
      <c r="C7901" t="s">
        <v>244</v>
      </c>
      <c r="D7901" t="s">
        <v>245</v>
      </c>
      <c r="E7901" t="s">
        <v>53</v>
      </c>
      <c r="F7901" t="s">
        <v>46</v>
      </c>
      <c r="G7901" t="s">
        <v>55</v>
      </c>
      <c r="H7901" t="s">
        <v>56</v>
      </c>
      <c r="I7901" t="s">
        <v>144</v>
      </c>
      <c r="J7901" t="s">
        <v>145</v>
      </c>
      <c r="K7901" t="s">
        <v>33</v>
      </c>
      <c r="L7901" s="8">
        <v>12</v>
      </c>
      <c r="M7901" s="8">
        <v>6.5</v>
      </c>
      <c r="N7901">
        <v>10</v>
      </c>
      <c r="O7901" s="8">
        <v>120</v>
      </c>
      <c r="P7901" s="14">
        <v>0.14549999999999999</v>
      </c>
      <c r="Q7901" s="8">
        <v>17.46</v>
      </c>
      <c r="R7901" s="8">
        <v>102.54</v>
      </c>
      <c r="S7901" s="8">
        <v>65</v>
      </c>
      <c r="T7901" s="8">
        <v>37.54</v>
      </c>
      <c r="U7901">
        <v>2</v>
      </c>
      <c r="V7901" s="8">
        <v>20.51</v>
      </c>
      <c r="W7901" s="8">
        <v>14</v>
      </c>
      <c r="X7901" s="8">
        <v>23.54</v>
      </c>
    </row>
    <row r="7902" spans="1:24" x14ac:dyDescent="0.25">
      <c r="A7902" t="s">
        <v>8228</v>
      </c>
      <c r="B7902" s="1">
        <v>45301</v>
      </c>
      <c r="C7902" t="s">
        <v>406</v>
      </c>
      <c r="D7902" t="s">
        <v>407</v>
      </c>
      <c r="E7902" t="s">
        <v>63</v>
      </c>
      <c r="F7902" t="s">
        <v>37</v>
      </c>
      <c r="G7902" t="s">
        <v>64</v>
      </c>
      <c r="H7902" t="s">
        <v>65</v>
      </c>
      <c r="I7902" t="s">
        <v>66</v>
      </c>
      <c r="J7902" t="s">
        <v>67</v>
      </c>
      <c r="K7902" t="s">
        <v>33</v>
      </c>
      <c r="L7902" s="8">
        <v>4.5</v>
      </c>
      <c r="M7902" s="8">
        <v>2.1</v>
      </c>
      <c r="N7902">
        <v>52</v>
      </c>
      <c r="O7902" s="8">
        <v>234</v>
      </c>
      <c r="P7902" s="14">
        <v>3.8999999999999998E-3</v>
      </c>
      <c r="Q7902" s="8">
        <v>0.91</v>
      </c>
      <c r="R7902" s="8">
        <v>233.09</v>
      </c>
      <c r="S7902" s="8">
        <v>109.2</v>
      </c>
      <c r="T7902" s="8">
        <v>123.89</v>
      </c>
      <c r="U7902">
        <v>0</v>
      </c>
      <c r="V7902" s="8">
        <v>0</v>
      </c>
      <c r="W7902" s="8">
        <v>0</v>
      </c>
      <c r="X7902" s="8">
        <v>123.89</v>
      </c>
    </row>
    <row r="7903" spans="1:24" x14ac:dyDescent="0.25">
      <c r="A7903" t="s">
        <v>8229</v>
      </c>
      <c r="B7903" s="1">
        <v>46009</v>
      </c>
      <c r="C7903" t="s">
        <v>520</v>
      </c>
      <c r="D7903" t="s">
        <v>521</v>
      </c>
      <c r="E7903" t="s">
        <v>63</v>
      </c>
      <c r="F7903" t="s">
        <v>37</v>
      </c>
      <c r="G7903" t="s">
        <v>64</v>
      </c>
      <c r="H7903" t="s">
        <v>65</v>
      </c>
      <c r="I7903" t="s">
        <v>57</v>
      </c>
      <c r="J7903" t="s">
        <v>58</v>
      </c>
      <c r="K7903" t="s">
        <v>59</v>
      </c>
      <c r="L7903" s="8">
        <v>10.5</v>
      </c>
      <c r="M7903" s="8">
        <v>7.5</v>
      </c>
      <c r="N7903">
        <v>13</v>
      </c>
      <c r="O7903" s="8">
        <v>136.5</v>
      </c>
      <c r="P7903" s="14">
        <v>8.2000000000000007E-3</v>
      </c>
      <c r="Q7903" s="8">
        <v>1.1200000000000001</v>
      </c>
      <c r="R7903" s="8">
        <v>135.38</v>
      </c>
      <c r="S7903" s="8">
        <v>97.5</v>
      </c>
      <c r="T7903" s="8">
        <v>37.880000000000003</v>
      </c>
      <c r="U7903">
        <v>0</v>
      </c>
      <c r="V7903" s="8">
        <v>0</v>
      </c>
      <c r="W7903" s="8">
        <v>0</v>
      </c>
      <c r="X7903" s="8">
        <v>37.880000000000003</v>
      </c>
    </row>
    <row r="7904" spans="1:24" x14ac:dyDescent="0.25">
      <c r="A7904" t="s">
        <v>8230</v>
      </c>
      <c r="B7904" s="1">
        <v>46144</v>
      </c>
      <c r="C7904" t="s">
        <v>174</v>
      </c>
      <c r="D7904" t="s">
        <v>175</v>
      </c>
      <c r="E7904" t="s">
        <v>150</v>
      </c>
      <c r="F7904" t="s">
        <v>54</v>
      </c>
      <c r="G7904" t="s">
        <v>151</v>
      </c>
      <c r="H7904" t="s">
        <v>152</v>
      </c>
      <c r="I7904" t="s">
        <v>112</v>
      </c>
      <c r="J7904" t="s">
        <v>113</v>
      </c>
      <c r="K7904" t="s">
        <v>42</v>
      </c>
      <c r="L7904" s="8">
        <v>8.5</v>
      </c>
      <c r="M7904" s="8">
        <v>2.8</v>
      </c>
      <c r="N7904">
        <v>62</v>
      </c>
      <c r="O7904" s="8">
        <v>527</v>
      </c>
      <c r="P7904" s="14">
        <v>3.7999999999999999E-2</v>
      </c>
      <c r="Q7904" s="8">
        <v>20.03</v>
      </c>
      <c r="R7904" s="8">
        <v>506.97</v>
      </c>
      <c r="S7904" s="8">
        <v>173.6</v>
      </c>
      <c r="T7904" s="8">
        <v>333.37</v>
      </c>
      <c r="U7904">
        <v>0</v>
      </c>
      <c r="V7904" s="8">
        <v>0</v>
      </c>
      <c r="W7904" s="8">
        <v>0</v>
      </c>
      <c r="X7904" s="8">
        <v>333.37</v>
      </c>
    </row>
    <row r="7905" spans="1:24" x14ac:dyDescent="0.25">
      <c r="A7905" t="s">
        <v>8231</v>
      </c>
      <c r="B7905" s="1">
        <v>45561</v>
      </c>
      <c r="C7905" t="s">
        <v>309</v>
      </c>
      <c r="D7905" t="s">
        <v>310</v>
      </c>
      <c r="E7905" t="s">
        <v>63</v>
      </c>
      <c r="F7905" t="s">
        <v>54</v>
      </c>
      <c r="G7905" t="s">
        <v>64</v>
      </c>
      <c r="H7905" t="s">
        <v>65</v>
      </c>
      <c r="I7905" t="s">
        <v>104</v>
      </c>
      <c r="J7905" t="s">
        <v>105</v>
      </c>
      <c r="K7905" t="s">
        <v>49</v>
      </c>
      <c r="L7905" s="8">
        <v>4.2</v>
      </c>
      <c r="M7905" s="8">
        <v>2.8</v>
      </c>
      <c r="N7905">
        <v>55</v>
      </c>
      <c r="O7905" s="8">
        <v>231</v>
      </c>
      <c r="P7905" s="14">
        <v>1.47E-2</v>
      </c>
      <c r="Q7905" s="8">
        <v>3.4</v>
      </c>
      <c r="R7905" s="8">
        <v>227.6</v>
      </c>
      <c r="S7905" s="8">
        <v>154</v>
      </c>
      <c r="T7905" s="8">
        <v>73.599999999999994</v>
      </c>
      <c r="U7905">
        <v>0</v>
      </c>
      <c r="V7905" s="8">
        <v>0</v>
      </c>
      <c r="W7905" s="8">
        <v>0</v>
      </c>
      <c r="X7905" s="8">
        <v>73.599999999999994</v>
      </c>
    </row>
    <row r="7906" spans="1:24" x14ac:dyDescent="0.25">
      <c r="A7906" t="s">
        <v>8232</v>
      </c>
      <c r="B7906" s="1">
        <v>45546</v>
      </c>
      <c r="C7906" t="s">
        <v>91</v>
      </c>
      <c r="D7906" t="s">
        <v>92</v>
      </c>
      <c r="E7906" t="s">
        <v>27</v>
      </c>
      <c r="F7906" t="s">
        <v>37</v>
      </c>
      <c r="G7906" t="s">
        <v>29</v>
      </c>
      <c r="H7906" t="s">
        <v>30</v>
      </c>
      <c r="I7906" t="s">
        <v>84</v>
      </c>
      <c r="J7906" t="s">
        <v>85</v>
      </c>
      <c r="K7906" t="s">
        <v>42</v>
      </c>
      <c r="L7906" s="8">
        <v>9.9</v>
      </c>
      <c r="M7906" s="8">
        <v>3.1</v>
      </c>
      <c r="N7906">
        <v>35</v>
      </c>
      <c r="O7906" s="8">
        <v>346.5</v>
      </c>
      <c r="P7906" s="14">
        <v>3.0099999999999998E-2</v>
      </c>
      <c r="Q7906" s="8">
        <v>10.43</v>
      </c>
      <c r="R7906" s="8">
        <v>336.07</v>
      </c>
      <c r="S7906" s="8">
        <v>108.5</v>
      </c>
      <c r="T7906" s="8">
        <v>227.57</v>
      </c>
      <c r="U7906">
        <v>0</v>
      </c>
      <c r="V7906" s="8">
        <v>0</v>
      </c>
      <c r="W7906" s="8">
        <v>0</v>
      </c>
      <c r="X7906" s="8">
        <v>227.57</v>
      </c>
    </row>
    <row r="7907" spans="1:24" x14ac:dyDescent="0.25">
      <c r="A7907" t="s">
        <v>8233</v>
      </c>
      <c r="B7907" s="1">
        <v>45586</v>
      </c>
      <c r="C7907" t="s">
        <v>528</v>
      </c>
      <c r="D7907" t="s">
        <v>529</v>
      </c>
      <c r="E7907" t="s">
        <v>27</v>
      </c>
      <c r="F7907" t="s">
        <v>54</v>
      </c>
      <c r="G7907" t="s">
        <v>29</v>
      </c>
      <c r="H7907" t="s">
        <v>30</v>
      </c>
      <c r="I7907" t="s">
        <v>40</v>
      </c>
      <c r="J7907" t="s">
        <v>41</v>
      </c>
      <c r="K7907" t="s">
        <v>42</v>
      </c>
      <c r="L7907" s="8">
        <v>14.5</v>
      </c>
      <c r="M7907" s="8">
        <v>4.2</v>
      </c>
      <c r="N7907">
        <v>36</v>
      </c>
      <c r="O7907" s="8">
        <v>522</v>
      </c>
      <c r="P7907" s="14">
        <v>1.5599999999999999E-2</v>
      </c>
      <c r="Q7907" s="8">
        <v>8.14</v>
      </c>
      <c r="R7907" s="8">
        <v>513.86</v>
      </c>
      <c r="S7907" s="8">
        <v>151.19999999999999</v>
      </c>
      <c r="T7907" s="8">
        <v>362.66</v>
      </c>
      <c r="U7907">
        <v>0</v>
      </c>
      <c r="V7907" s="8">
        <v>0</v>
      </c>
      <c r="W7907" s="8">
        <v>0</v>
      </c>
      <c r="X7907" s="8">
        <v>362.66</v>
      </c>
    </row>
    <row r="7908" spans="1:24" x14ac:dyDescent="0.25">
      <c r="A7908" t="s">
        <v>8234</v>
      </c>
      <c r="B7908" s="1">
        <v>45387</v>
      </c>
      <c r="C7908" t="s">
        <v>337</v>
      </c>
      <c r="D7908" t="s">
        <v>338</v>
      </c>
      <c r="E7908" t="s">
        <v>27</v>
      </c>
      <c r="F7908" t="s">
        <v>54</v>
      </c>
      <c r="G7908" t="s">
        <v>38</v>
      </c>
      <c r="H7908" t="s">
        <v>39</v>
      </c>
      <c r="I7908" t="s">
        <v>156</v>
      </c>
      <c r="J7908" t="s">
        <v>157</v>
      </c>
      <c r="K7908" t="s">
        <v>42</v>
      </c>
      <c r="L7908" s="8">
        <v>6.2</v>
      </c>
      <c r="M7908" s="8">
        <v>1.9</v>
      </c>
      <c r="N7908">
        <v>27</v>
      </c>
      <c r="O7908" s="8">
        <v>167.4</v>
      </c>
      <c r="P7908" s="14">
        <v>3.1399999999999997E-2</v>
      </c>
      <c r="Q7908" s="8">
        <v>5.26</v>
      </c>
      <c r="R7908" s="8">
        <v>162.13999999999999</v>
      </c>
      <c r="S7908" s="8">
        <v>51.3</v>
      </c>
      <c r="T7908" s="8">
        <v>110.84</v>
      </c>
      <c r="U7908">
        <v>0</v>
      </c>
      <c r="V7908" s="8">
        <v>0</v>
      </c>
      <c r="W7908" s="8">
        <v>0</v>
      </c>
      <c r="X7908" s="8">
        <v>110.84</v>
      </c>
    </row>
    <row r="7909" spans="1:24" x14ac:dyDescent="0.25">
      <c r="A7909" t="s">
        <v>8235</v>
      </c>
      <c r="B7909" s="1">
        <v>45700</v>
      </c>
      <c r="C7909" t="s">
        <v>523</v>
      </c>
      <c r="D7909" t="s">
        <v>524</v>
      </c>
      <c r="E7909" t="s">
        <v>27</v>
      </c>
      <c r="F7909" t="s">
        <v>89</v>
      </c>
      <c r="G7909" t="s">
        <v>38</v>
      </c>
      <c r="H7909" t="s">
        <v>39</v>
      </c>
      <c r="I7909" t="s">
        <v>84</v>
      </c>
      <c r="J7909" t="s">
        <v>85</v>
      </c>
      <c r="K7909" t="s">
        <v>42</v>
      </c>
      <c r="L7909" s="8">
        <v>9.9</v>
      </c>
      <c r="M7909" s="8">
        <v>3.1</v>
      </c>
      <c r="N7909">
        <v>62</v>
      </c>
      <c r="O7909" s="8">
        <v>613.79999999999995</v>
      </c>
      <c r="P7909" s="14">
        <v>8.5300000000000001E-2</v>
      </c>
      <c r="Q7909" s="8">
        <v>52.36</v>
      </c>
      <c r="R7909" s="8">
        <v>561.44000000000005</v>
      </c>
      <c r="S7909" s="8">
        <v>192.2</v>
      </c>
      <c r="T7909" s="8">
        <v>369.24</v>
      </c>
      <c r="U7909">
        <v>0</v>
      </c>
      <c r="V7909" s="8">
        <v>0</v>
      </c>
      <c r="W7909" s="8">
        <v>0</v>
      </c>
      <c r="X7909" s="8">
        <v>369.24</v>
      </c>
    </row>
    <row r="7910" spans="1:24" x14ac:dyDescent="0.25">
      <c r="A7910" t="s">
        <v>8236</v>
      </c>
      <c r="B7910" s="1">
        <v>45981</v>
      </c>
      <c r="C7910" t="s">
        <v>44</v>
      </c>
      <c r="D7910" t="s">
        <v>45</v>
      </c>
      <c r="E7910" t="s">
        <v>27</v>
      </c>
      <c r="F7910" t="s">
        <v>46</v>
      </c>
      <c r="G7910" t="s">
        <v>38</v>
      </c>
      <c r="H7910" t="s">
        <v>39</v>
      </c>
      <c r="I7910" t="s">
        <v>130</v>
      </c>
      <c r="J7910" t="s">
        <v>131</v>
      </c>
      <c r="K7910" t="s">
        <v>42</v>
      </c>
      <c r="L7910" s="8">
        <v>4.8</v>
      </c>
      <c r="M7910" s="8">
        <v>1.4</v>
      </c>
      <c r="N7910">
        <v>4</v>
      </c>
      <c r="O7910" s="8">
        <v>19.2</v>
      </c>
      <c r="P7910" s="14">
        <v>0.13519999999999999</v>
      </c>
      <c r="Q7910" s="8">
        <v>2.6</v>
      </c>
      <c r="R7910" s="8">
        <v>16.600000000000001</v>
      </c>
      <c r="S7910" s="8">
        <v>5.6</v>
      </c>
      <c r="T7910" s="8">
        <v>11</v>
      </c>
      <c r="U7910">
        <v>0</v>
      </c>
      <c r="V7910" s="8">
        <v>0</v>
      </c>
      <c r="W7910" s="8">
        <v>0</v>
      </c>
      <c r="X7910" s="8">
        <v>11</v>
      </c>
    </row>
    <row r="7911" spans="1:24" x14ac:dyDescent="0.25">
      <c r="A7911" t="s">
        <v>8237</v>
      </c>
      <c r="B7911" s="1">
        <v>46058</v>
      </c>
      <c r="C7911" t="s">
        <v>315</v>
      </c>
      <c r="D7911" t="s">
        <v>316</v>
      </c>
      <c r="E7911" t="s">
        <v>27</v>
      </c>
      <c r="F7911" t="s">
        <v>46</v>
      </c>
      <c r="G7911" t="s">
        <v>29</v>
      </c>
      <c r="H7911" t="s">
        <v>30</v>
      </c>
      <c r="I7911" t="s">
        <v>122</v>
      </c>
      <c r="J7911" t="s">
        <v>123</v>
      </c>
      <c r="K7911" t="s">
        <v>59</v>
      </c>
      <c r="L7911" s="8">
        <v>5.5</v>
      </c>
      <c r="M7911" s="8">
        <v>3.8</v>
      </c>
      <c r="N7911">
        <v>20</v>
      </c>
      <c r="O7911" s="8">
        <v>110</v>
      </c>
      <c r="P7911" s="14">
        <v>8.2600000000000007E-2</v>
      </c>
      <c r="Q7911" s="8">
        <v>9.09</v>
      </c>
      <c r="R7911" s="8">
        <v>100.91</v>
      </c>
      <c r="S7911" s="8">
        <v>76</v>
      </c>
      <c r="T7911" s="8">
        <v>24.91</v>
      </c>
      <c r="U7911">
        <v>0</v>
      </c>
      <c r="V7911" s="8">
        <v>0</v>
      </c>
      <c r="W7911" s="8">
        <v>0</v>
      </c>
      <c r="X7911" s="8">
        <v>24.91</v>
      </c>
    </row>
    <row r="7912" spans="1:24" x14ac:dyDescent="0.25">
      <c r="A7912" t="s">
        <v>8238</v>
      </c>
      <c r="B7912" s="1">
        <v>46132</v>
      </c>
      <c r="C7912" t="s">
        <v>226</v>
      </c>
      <c r="D7912" t="s">
        <v>227</v>
      </c>
      <c r="E7912" t="s">
        <v>27</v>
      </c>
      <c r="F7912" t="s">
        <v>54</v>
      </c>
      <c r="G7912" t="s">
        <v>29</v>
      </c>
      <c r="H7912" t="s">
        <v>30</v>
      </c>
      <c r="I7912" t="s">
        <v>112</v>
      </c>
      <c r="J7912" t="s">
        <v>113</v>
      </c>
      <c r="K7912" t="s">
        <v>42</v>
      </c>
      <c r="L7912" s="8">
        <v>8.5</v>
      </c>
      <c r="M7912" s="8">
        <v>2.8</v>
      </c>
      <c r="N7912">
        <v>30</v>
      </c>
      <c r="O7912" s="8">
        <v>255</v>
      </c>
      <c r="P7912" s="14">
        <v>1.18E-2</v>
      </c>
      <c r="Q7912" s="8">
        <v>3.01</v>
      </c>
      <c r="R7912" s="8">
        <v>251.99</v>
      </c>
      <c r="S7912" s="8">
        <v>84</v>
      </c>
      <c r="T7912" s="8">
        <v>167.99</v>
      </c>
      <c r="U7912">
        <v>0</v>
      </c>
      <c r="V7912" s="8">
        <v>0</v>
      </c>
      <c r="W7912" s="8">
        <v>0</v>
      </c>
      <c r="X7912" s="8">
        <v>167.99</v>
      </c>
    </row>
    <row r="7913" spans="1:24" x14ac:dyDescent="0.25">
      <c r="A7913" t="s">
        <v>8239</v>
      </c>
      <c r="B7913" s="1">
        <v>45642</v>
      </c>
      <c r="C7913" t="s">
        <v>262</v>
      </c>
      <c r="D7913" t="s">
        <v>263</v>
      </c>
      <c r="E7913" t="s">
        <v>63</v>
      </c>
      <c r="F7913" t="s">
        <v>54</v>
      </c>
      <c r="G7913" t="s">
        <v>79</v>
      </c>
      <c r="H7913" t="s">
        <v>80</v>
      </c>
      <c r="I7913" t="s">
        <v>99</v>
      </c>
      <c r="J7913" t="s">
        <v>100</v>
      </c>
      <c r="K7913" t="s">
        <v>49</v>
      </c>
      <c r="L7913" s="8">
        <v>3.8</v>
      </c>
      <c r="M7913" s="8">
        <v>2.6</v>
      </c>
      <c r="N7913">
        <v>128</v>
      </c>
      <c r="O7913" s="8">
        <v>486.4</v>
      </c>
      <c r="P7913" s="14">
        <v>8.2000000000000007E-3</v>
      </c>
      <c r="Q7913" s="8">
        <v>3.99</v>
      </c>
      <c r="R7913" s="8">
        <v>482.41</v>
      </c>
      <c r="S7913" s="8">
        <v>332.8</v>
      </c>
      <c r="T7913" s="8">
        <v>149.61000000000001</v>
      </c>
      <c r="U7913">
        <v>0</v>
      </c>
      <c r="V7913" s="8">
        <v>0</v>
      </c>
      <c r="W7913" s="8">
        <v>0</v>
      </c>
      <c r="X7913" s="8">
        <v>149.61000000000001</v>
      </c>
    </row>
    <row r="7914" spans="1:24" x14ac:dyDescent="0.25">
      <c r="A7914" t="s">
        <v>8240</v>
      </c>
      <c r="B7914" s="1">
        <v>45369</v>
      </c>
      <c r="C7914" t="s">
        <v>61</v>
      </c>
      <c r="D7914" t="s">
        <v>62</v>
      </c>
      <c r="E7914" t="s">
        <v>63</v>
      </c>
      <c r="F7914" t="s">
        <v>46</v>
      </c>
      <c r="G7914" t="s">
        <v>79</v>
      </c>
      <c r="H7914" t="s">
        <v>80</v>
      </c>
      <c r="I7914" t="s">
        <v>47</v>
      </c>
      <c r="J7914" t="s">
        <v>48</v>
      </c>
      <c r="K7914" t="s">
        <v>49</v>
      </c>
      <c r="L7914" s="8">
        <v>5</v>
      </c>
      <c r="M7914" s="8">
        <v>3.2</v>
      </c>
      <c r="N7914">
        <v>7</v>
      </c>
      <c r="O7914" s="8">
        <v>35</v>
      </c>
      <c r="P7914" s="14">
        <v>0.15770000000000001</v>
      </c>
      <c r="Q7914" s="8">
        <v>5.52</v>
      </c>
      <c r="R7914" s="8">
        <v>29.48</v>
      </c>
      <c r="S7914" s="8">
        <v>22.4</v>
      </c>
      <c r="T7914" s="8">
        <v>7.08</v>
      </c>
      <c r="U7914">
        <v>0</v>
      </c>
      <c r="V7914" s="8">
        <v>0</v>
      </c>
      <c r="W7914" s="8">
        <v>0</v>
      </c>
      <c r="X7914" s="8">
        <v>7.08</v>
      </c>
    </row>
    <row r="7915" spans="1:24" x14ac:dyDescent="0.25">
      <c r="A7915" t="s">
        <v>8241</v>
      </c>
      <c r="B7915" s="1">
        <v>45859</v>
      </c>
      <c r="C7915" t="s">
        <v>805</v>
      </c>
      <c r="D7915" t="s">
        <v>806</v>
      </c>
      <c r="E7915" t="s">
        <v>63</v>
      </c>
      <c r="F7915" t="s">
        <v>89</v>
      </c>
      <c r="G7915" t="s">
        <v>64</v>
      </c>
      <c r="H7915" t="s">
        <v>65</v>
      </c>
      <c r="I7915" t="s">
        <v>47</v>
      </c>
      <c r="J7915" t="s">
        <v>48</v>
      </c>
      <c r="K7915" t="s">
        <v>49</v>
      </c>
      <c r="L7915" s="8">
        <v>5</v>
      </c>
      <c r="M7915" s="8">
        <v>3.2</v>
      </c>
      <c r="N7915">
        <v>34</v>
      </c>
      <c r="O7915" s="8">
        <v>170</v>
      </c>
      <c r="P7915" s="14">
        <v>2.5700000000000001E-2</v>
      </c>
      <c r="Q7915" s="8">
        <v>4.37</v>
      </c>
      <c r="R7915" s="8">
        <v>165.63</v>
      </c>
      <c r="S7915" s="8">
        <v>108.8</v>
      </c>
      <c r="T7915" s="8">
        <v>56.83</v>
      </c>
      <c r="U7915">
        <v>0</v>
      </c>
      <c r="V7915" s="8">
        <v>0</v>
      </c>
      <c r="W7915" s="8">
        <v>0</v>
      </c>
      <c r="X7915" s="8">
        <v>56.83</v>
      </c>
    </row>
    <row r="7916" spans="1:24" x14ac:dyDescent="0.25">
      <c r="A7916" t="s">
        <v>8242</v>
      </c>
      <c r="B7916" s="1">
        <v>46245</v>
      </c>
      <c r="C7916" t="s">
        <v>133</v>
      </c>
      <c r="D7916" t="s">
        <v>134</v>
      </c>
      <c r="E7916" t="s">
        <v>27</v>
      </c>
      <c r="F7916" t="s">
        <v>54</v>
      </c>
      <c r="G7916" t="s">
        <v>29</v>
      </c>
      <c r="H7916" t="s">
        <v>30</v>
      </c>
      <c r="I7916" t="s">
        <v>104</v>
      </c>
      <c r="J7916" t="s">
        <v>105</v>
      </c>
      <c r="K7916" t="s">
        <v>49</v>
      </c>
      <c r="L7916" s="8">
        <v>4.2</v>
      </c>
      <c r="M7916" s="8">
        <v>2.8</v>
      </c>
      <c r="N7916">
        <v>277</v>
      </c>
      <c r="O7916" s="8">
        <v>1163.4000000000001</v>
      </c>
      <c r="P7916" s="14">
        <v>7.5899999999999995E-2</v>
      </c>
      <c r="Q7916" s="8">
        <v>88.3</v>
      </c>
      <c r="R7916" s="8">
        <v>1075.0999999999999</v>
      </c>
      <c r="S7916" s="8">
        <v>775.6</v>
      </c>
      <c r="T7916" s="8">
        <v>299.5</v>
      </c>
      <c r="U7916">
        <v>0</v>
      </c>
      <c r="V7916" s="8">
        <v>0</v>
      </c>
      <c r="W7916" s="8">
        <v>0</v>
      </c>
      <c r="X7916" s="8">
        <v>299.5</v>
      </c>
    </row>
    <row r="7917" spans="1:24" x14ac:dyDescent="0.25">
      <c r="A7917" t="s">
        <v>8243</v>
      </c>
      <c r="B7917" s="1">
        <v>45474</v>
      </c>
      <c r="C7917" t="s">
        <v>35</v>
      </c>
      <c r="D7917" t="s">
        <v>36</v>
      </c>
      <c r="E7917" t="s">
        <v>27</v>
      </c>
      <c r="F7917" t="s">
        <v>37</v>
      </c>
      <c r="G7917" t="s">
        <v>38</v>
      </c>
      <c r="H7917" t="s">
        <v>39</v>
      </c>
      <c r="I7917" t="s">
        <v>156</v>
      </c>
      <c r="J7917" t="s">
        <v>157</v>
      </c>
      <c r="K7917" t="s">
        <v>42</v>
      </c>
      <c r="L7917" s="8">
        <v>6.2</v>
      </c>
      <c r="M7917" s="8">
        <v>1.9</v>
      </c>
      <c r="N7917">
        <v>5</v>
      </c>
      <c r="O7917" s="8">
        <v>31</v>
      </c>
      <c r="P7917" s="14">
        <v>2.3E-3</v>
      </c>
      <c r="Q7917" s="8">
        <v>7.0000000000000007E-2</v>
      </c>
      <c r="R7917" s="8">
        <v>30.93</v>
      </c>
      <c r="S7917" s="8">
        <v>9.5</v>
      </c>
      <c r="T7917" s="8">
        <v>21.43</v>
      </c>
      <c r="U7917">
        <v>0</v>
      </c>
      <c r="V7917" s="8">
        <v>0</v>
      </c>
      <c r="W7917" s="8">
        <v>0</v>
      </c>
      <c r="X7917" s="8">
        <v>21.43</v>
      </c>
    </row>
    <row r="7918" spans="1:24" x14ac:dyDescent="0.25">
      <c r="A7918" t="s">
        <v>8244</v>
      </c>
      <c r="B7918" s="1">
        <v>45779</v>
      </c>
      <c r="C7918" t="s">
        <v>269</v>
      </c>
      <c r="D7918" t="s">
        <v>270</v>
      </c>
      <c r="E7918" t="s">
        <v>27</v>
      </c>
      <c r="F7918" t="s">
        <v>37</v>
      </c>
      <c r="G7918" t="s">
        <v>38</v>
      </c>
      <c r="H7918" t="s">
        <v>39</v>
      </c>
      <c r="I7918" t="s">
        <v>99</v>
      </c>
      <c r="J7918" t="s">
        <v>100</v>
      </c>
      <c r="K7918" t="s">
        <v>49</v>
      </c>
      <c r="L7918" s="8">
        <v>3.8</v>
      </c>
      <c r="M7918" s="8">
        <v>2.6</v>
      </c>
      <c r="N7918">
        <v>10</v>
      </c>
      <c r="O7918" s="8">
        <v>38</v>
      </c>
      <c r="P7918" s="14">
        <v>1.95E-2</v>
      </c>
      <c r="Q7918" s="8">
        <v>0.74</v>
      </c>
      <c r="R7918" s="8">
        <v>37.26</v>
      </c>
      <c r="S7918" s="8">
        <v>26</v>
      </c>
      <c r="T7918" s="8">
        <v>11.26</v>
      </c>
      <c r="U7918">
        <v>0</v>
      </c>
      <c r="V7918" s="8">
        <v>0</v>
      </c>
      <c r="W7918" s="8">
        <v>0</v>
      </c>
      <c r="X7918" s="8">
        <v>11.26</v>
      </c>
    </row>
    <row r="7919" spans="1:24" x14ac:dyDescent="0.25">
      <c r="A7919" t="s">
        <v>8245</v>
      </c>
      <c r="B7919" s="1">
        <v>45613</v>
      </c>
      <c r="C7919" t="s">
        <v>520</v>
      </c>
      <c r="D7919" t="s">
        <v>521</v>
      </c>
      <c r="E7919" t="s">
        <v>63</v>
      </c>
      <c r="F7919" t="s">
        <v>37</v>
      </c>
      <c r="G7919" t="s">
        <v>79</v>
      </c>
      <c r="H7919" t="s">
        <v>80</v>
      </c>
      <c r="I7919" t="s">
        <v>57</v>
      </c>
      <c r="J7919" t="s">
        <v>58</v>
      </c>
      <c r="K7919" t="s">
        <v>59</v>
      </c>
      <c r="L7919" s="8">
        <v>10.5</v>
      </c>
      <c r="M7919" s="8">
        <v>7.5</v>
      </c>
      <c r="N7919">
        <v>13</v>
      </c>
      <c r="O7919" s="8">
        <v>136.5</v>
      </c>
      <c r="P7919" s="14">
        <v>3.1E-2</v>
      </c>
      <c r="Q7919" s="8">
        <v>4.2300000000000004</v>
      </c>
      <c r="R7919" s="8">
        <v>132.27000000000001</v>
      </c>
      <c r="S7919" s="8">
        <v>97.5</v>
      </c>
      <c r="T7919" s="8">
        <v>34.770000000000003</v>
      </c>
      <c r="U7919">
        <v>0</v>
      </c>
      <c r="V7919" s="8">
        <v>0</v>
      </c>
      <c r="W7919" s="8">
        <v>0</v>
      </c>
      <c r="X7919" s="8">
        <v>34.770000000000003</v>
      </c>
    </row>
    <row r="7920" spans="1:24" x14ac:dyDescent="0.25">
      <c r="A7920" t="s">
        <v>8246</v>
      </c>
      <c r="B7920" s="1">
        <v>45654</v>
      </c>
      <c r="C7920" t="s">
        <v>609</v>
      </c>
      <c r="D7920" t="s">
        <v>610</v>
      </c>
      <c r="E7920" t="s">
        <v>63</v>
      </c>
      <c r="F7920" t="s">
        <v>37</v>
      </c>
      <c r="G7920" t="s">
        <v>79</v>
      </c>
      <c r="H7920" t="s">
        <v>80</v>
      </c>
      <c r="I7920" t="s">
        <v>156</v>
      </c>
      <c r="J7920" t="s">
        <v>157</v>
      </c>
      <c r="K7920" t="s">
        <v>42</v>
      </c>
      <c r="L7920" s="8">
        <v>6.2</v>
      </c>
      <c r="M7920" s="8">
        <v>1.9</v>
      </c>
      <c r="N7920">
        <v>35</v>
      </c>
      <c r="O7920" s="8">
        <v>217</v>
      </c>
      <c r="P7920" s="14">
        <v>3.5000000000000001E-3</v>
      </c>
      <c r="Q7920" s="8">
        <v>0.76</v>
      </c>
      <c r="R7920" s="8">
        <v>216.24</v>
      </c>
      <c r="S7920" s="8">
        <v>66.5</v>
      </c>
      <c r="T7920" s="8">
        <v>149.74</v>
      </c>
      <c r="U7920">
        <v>0</v>
      </c>
      <c r="V7920" s="8">
        <v>0</v>
      </c>
      <c r="W7920" s="8">
        <v>0</v>
      </c>
      <c r="X7920" s="8">
        <v>149.74</v>
      </c>
    </row>
    <row r="7921" spans="1:24" x14ac:dyDescent="0.25">
      <c r="A7921" t="s">
        <v>8247</v>
      </c>
      <c r="B7921" s="1">
        <v>45515</v>
      </c>
      <c r="C7921" t="s">
        <v>615</v>
      </c>
      <c r="D7921" t="s">
        <v>616</v>
      </c>
      <c r="E7921" t="s">
        <v>150</v>
      </c>
      <c r="F7921" t="s">
        <v>89</v>
      </c>
      <c r="G7921" t="s">
        <v>151</v>
      </c>
      <c r="H7921" t="s">
        <v>152</v>
      </c>
      <c r="I7921" t="s">
        <v>40</v>
      </c>
      <c r="J7921" t="s">
        <v>41</v>
      </c>
      <c r="K7921" t="s">
        <v>42</v>
      </c>
      <c r="L7921" s="8">
        <v>14.5</v>
      </c>
      <c r="M7921" s="8">
        <v>4.2</v>
      </c>
      <c r="N7921">
        <v>68</v>
      </c>
      <c r="O7921" s="8">
        <v>986</v>
      </c>
      <c r="P7921" s="14">
        <v>3.39E-2</v>
      </c>
      <c r="Q7921" s="8">
        <v>33.43</v>
      </c>
      <c r="R7921" s="8">
        <v>952.57</v>
      </c>
      <c r="S7921" s="8">
        <v>285.60000000000002</v>
      </c>
      <c r="T7921" s="8">
        <v>666.97</v>
      </c>
      <c r="U7921">
        <v>0</v>
      </c>
      <c r="V7921" s="8">
        <v>0</v>
      </c>
      <c r="W7921" s="8">
        <v>0</v>
      </c>
      <c r="X7921" s="8">
        <v>666.97</v>
      </c>
    </row>
    <row r="7922" spans="1:24" x14ac:dyDescent="0.25">
      <c r="A7922" t="s">
        <v>8248</v>
      </c>
      <c r="B7922" s="1">
        <v>46207</v>
      </c>
      <c r="C7922" t="s">
        <v>609</v>
      </c>
      <c r="D7922" t="s">
        <v>610</v>
      </c>
      <c r="E7922" t="s">
        <v>63</v>
      </c>
      <c r="F7922" t="s">
        <v>37</v>
      </c>
      <c r="G7922" t="s">
        <v>79</v>
      </c>
      <c r="H7922" t="s">
        <v>80</v>
      </c>
      <c r="I7922" t="s">
        <v>40</v>
      </c>
      <c r="J7922" t="s">
        <v>41</v>
      </c>
      <c r="K7922" t="s">
        <v>42</v>
      </c>
      <c r="L7922" s="8">
        <v>14.5</v>
      </c>
      <c r="M7922" s="8">
        <v>4.2</v>
      </c>
      <c r="N7922">
        <v>20</v>
      </c>
      <c r="O7922" s="8">
        <v>290</v>
      </c>
      <c r="P7922" s="14">
        <v>3.6700000000000003E-2</v>
      </c>
      <c r="Q7922" s="8">
        <v>10.64</v>
      </c>
      <c r="R7922" s="8">
        <v>279.36</v>
      </c>
      <c r="S7922" s="8">
        <v>84</v>
      </c>
      <c r="T7922" s="8">
        <v>195.36</v>
      </c>
      <c r="U7922">
        <v>0</v>
      </c>
      <c r="V7922" s="8">
        <v>0</v>
      </c>
      <c r="W7922" s="8">
        <v>0</v>
      </c>
      <c r="X7922" s="8">
        <v>195.36</v>
      </c>
    </row>
    <row r="7923" spans="1:24" x14ac:dyDescent="0.25">
      <c r="A7923" t="s">
        <v>8249</v>
      </c>
      <c r="B7923" s="1">
        <v>45879</v>
      </c>
      <c r="C7923" t="s">
        <v>678</v>
      </c>
      <c r="D7923" t="s">
        <v>679</v>
      </c>
      <c r="E7923" t="s">
        <v>63</v>
      </c>
      <c r="F7923" t="s">
        <v>89</v>
      </c>
      <c r="G7923" t="s">
        <v>64</v>
      </c>
      <c r="H7923" t="s">
        <v>65</v>
      </c>
      <c r="I7923" t="s">
        <v>74</v>
      </c>
      <c r="J7923" t="s">
        <v>75</v>
      </c>
      <c r="K7923" t="s">
        <v>49</v>
      </c>
      <c r="L7923" s="8">
        <v>11</v>
      </c>
      <c r="M7923" s="8">
        <v>6.8</v>
      </c>
      <c r="N7923">
        <v>152</v>
      </c>
      <c r="O7923" s="8">
        <v>1672</v>
      </c>
      <c r="P7923" s="14">
        <v>9.8299999999999998E-2</v>
      </c>
      <c r="Q7923" s="8">
        <v>164.36</v>
      </c>
      <c r="R7923" s="8">
        <v>1507.64</v>
      </c>
      <c r="S7923" s="8">
        <v>1033.5999999999999</v>
      </c>
      <c r="T7923" s="8">
        <v>474.04</v>
      </c>
      <c r="U7923">
        <v>0</v>
      </c>
      <c r="V7923" s="8">
        <v>0</v>
      </c>
      <c r="W7923" s="8">
        <v>0</v>
      </c>
      <c r="X7923" s="8">
        <v>474.04</v>
      </c>
    </row>
    <row r="7924" spans="1:24" x14ac:dyDescent="0.25">
      <c r="A7924" t="s">
        <v>8250</v>
      </c>
      <c r="B7924" s="1">
        <v>45567</v>
      </c>
      <c r="C7924" t="s">
        <v>546</v>
      </c>
      <c r="D7924" t="s">
        <v>547</v>
      </c>
      <c r="E7924" t="s">
        <v>27</v>
      </c>
      <c r="F7924" t="s">
        <v>89</v>
      </c>
      <c r="G7924" t="s">
        <v>38</v>
      </c>
      <c r="H7924" t="s">
        <v>39</v>
      </c>
      <c r="I7924" t="s">
        <v>185</v>
      </c>
      <c r="J7924" t="s">
        <v>186</v>
      </c>
      <c r="K7924" t="s">
        <v>59</v>
      </c>
      <c r="L7924" s="8">
        <v>4.9000000000000004</v>
      </c>
      <c r="M7924" s="8">
        <v>3.1</v>
      </c>
      <c r="N7924">
        <v>46</v>
      </c>
      <c r="O7924" s="8">
        <v>225.4</v>
      </c>
      <c r="P7924" s="14">
        <v>0.13</v>
      </c>
      <c r="Q7924" s="8">
        <v>29.3</v>
      </c>
      <c r="R7924" s="8">
        <v>196.1</v>
      </c>
      <c r="S7924" s="8">
        <v>142.6</v>
      </c>
      <c r="T7924" s="8">
        <v>53.5</v>
      </c>
      <c r="U7924">
        <v>0</v>
      </c>
      <c r="V7924" s="8">
        <v>0</v>
      </c>
      <c r="W7924" s="8">
        <v>0</v>
      </c>
      <c r="X7924" s="8">
        <v>53.5</v>
      </c>
    </row>
    <row r="7925" spans="1:24" x14ac:dyDescent="0.25">
      <c r="A7925" t="s">
        <v>8251</v>
      </c>
      <c r="B7925" s="1">
        <v>45479</v>
      </c>
      <c r="C7925" t="s">
        <v>120</v>
      </c>
      <c r="D7925" t="s">
        <v>121</v>
      </c>
      <c r="E7925" t="s">
        <v>63</v>
      </c>
      <c r="F7925" t="s">
        <v>89</v>
      </c>
      <c r="G7925" t="s">
        <v>64</v>
      </c>
      <c r="H7925" t="s">
        <v>65</v>
      </c>
      <c r="I7925" t="s">
        <v>144</v>
      </c>
      <c r="J7925" t="s">
        <v>145</v>
      </c>
      <c r="K7925" t="s">
        <v>33</v>
      </c>
      <c r="L7925" s="8">
        <v>12</v>
      </c>
      <c r="M7925" s="8">
        <v>6.5</v>
      </c>
      <c r="N7925">
        <v>92</v>
      </c>
      <c r="O7925" s="8">
        <v>1104</v>
      </c>
      <c r="P7925" s="14">
        <v>7.2700000000000001E-2</v>
      </c>
      <c r="Q7925" s="8">
        <v>80.260000000000005</v>
      </c>
      <c r="R7925" s="8">
        <v>1023.74</v>
      </c>
      <c r="S7925" s="8">
        <v>598</v>
      </c>
      <c r="T7925" s="8">
        <v>425.74</v>
      </c>
      <c r="U7925">
        <v>0</v>
      </c>
      <c r="V7925" s="8">
        <v>0</v>
      </c>
      <c r="W7925" s="8">
        <v>0</v>
      </c>
      <c r="X7925" s="8">
        <v>425.74</v>
      </c>
    </row>
    <row r="7926" spans="1:24" x14ac:dyDescent="0.25">
      <c r="A7926" t="s">
        <v>8252</v>
      </c>
      <c r="B7926" s="1">
        <v>46261</v>
      </c>
      <c r="C7926" t="s">
        <v>215</v>
      </c>
      <c r="D7926" t="s">
        <v>216</v>
      </c>
      <c r="E7926" t="s">
        <v>27</v>
      </c>
      <c r="F7926" t="s">
        <v>54</v>
      </c>
      <c r="G7926" t="s">
        <v>38</v>
      </c>
      <c r="H7926" t="s">
        <v>39</v>
      </c>
      <c r="I7926" t="s">
        <v>99</v>
      </c>
      <c r="J7926" t="s">
        <v>100</v>
      </c>
      <c r="K7926" t="s">
        <v>49</v>
      </c>
      <c r="L7926" s="8">
        <v>3.8</v>
      </c>
      <c r="M7926" s="8">
        <v>2.6</v>
      </c>
      <c r="N7926">
        <v>46</v>
      </c>
      <c r="O7926" s="8">
        <v>174.8</v>
      </c>
      <c r="P7926" s="14">
        <v>1.1999999999999999E-3</v>
      </c>
      <c r="Q7926" s="8">
        <v>0.21</v>
      </c>
      <c r="R7926" s="8">
        <v>174.59</v>
      </c>
      <c r="S7926" s="8">
        <v>119.6</v>
      </c>
      <c r="T7926" s="8">
        <v>54.99</v>
      </c>
      <c r="U7926">
        <v>0</v>
      </c>
      <c r="V7926" s="8">
        <v>0</v>
      </c>
      <c r="W7926" s="8">
        <v>0</v>
      </c>
      <c r="X7926" s="8">
        <v>54.99</v>
      </c>
    </row>
    <row r="7927" spans="1:24" x14ac:dyDescent="0.25">
      <c r="A7927" t="s">
        <v>8253</v>
      </c>
      <c r="B7927" s="1">
        <v>46056</v>
      </c>
      <c r="C7927" t="s">
        <v>77</v>
      </c>
      <c r="D7927" t="s">
        <v>78</v>
      </c>
      <c r="E7927" t="s">
        <v>63</v>
      </c>
      <c r="F7927" t="s">
        <v>37</v>
      </c>
      <c r="G7927" t="s">
        <v>64</v>
      </c>
      <c r="H7927" t="s">
        <v>65</v>
      </c>
      <c r="I7927" t="s">
        <v>112</v>
      </c>
      <c r="J7927" t="s">
        <v>113</v>
      </c>
      <c r="K7927" t="s">
        <v>42</v>
      </c>
      <c r="L7927" s="8">
        <v>8.5</v>
      </c>
      <c r="M7927" s="8">
        <v>2.8</v>
      </c>
      <c r="N7927">
        <v>29</v>
      </c>
      <c r="O7927" s="8">
        <v>246.5</v>
      </c>
      <c r="P7927" s="14">
        <v>6.25E-2</v>
      </c>
      <c r="Q7927" s="8">
        <v>15.41</v>
      </c>
      <c r="R7927" s="8">
        <v>231.09</v>
      </c>
      <c r="S7927" s="8">
        <v>81.2</v>
      </c>
      <c r="T7927" s="8">
        <v>149.88999999999999</v>
      </c>
      <c r="U7927">
        <v>0</v>
      </c>
      <c r="V7927" s="8">
        <v>0</v>
      </c>
      <c r="W7927" s="8">
        <v>0</v>
      </c>
      <c r="X7927" s="8">
        <v>149.88999999999999</v>
      </c>
    </row>
    <row r="7928" spans="1:24" x14ac:dyDescent="0.25">
      <c r="A7928" t="s">
        <v>8254</v>
      </c>
      <c r="B7928" s="1">
        <v>45991</v>
      </c>
      <c r="C7928" t="s">
        <v>678</v>
      </c>
      <c r="D7928" t="s">
        <v>679</v>
      </c>
      <c r="E7928" t="s">
        <v>63</v>
      </c>
      <c r="F7928" t="s">
        <v>89</v>
      </c>
      <c r="G7928" t="s">
        <v>64</v>
      </c>
      <c r="H7928" t="s">
        <v>65</v>
      </c>
      <c r="I7928" t="s">
        <v>144</v>
      </c>
      <c r="J7928" t="s">
        <v>145</v>
      </c>
      <c r="K7928" t="s">
        <v>33</v>
      </c>
      <c r="L7928" s="8">
        <v>12</v>
      </c>
      <c r="M7928" s="8">
        <v>6.5</v>
      </c>
      <c r="N7928">
        <v>143</v>
      </c>
      <c r="O7928" s="8">
        <v>1716</v>
      </c>
      <c r="P7928" s="14">
        <v>0.20030000000000001</v>
      </c>
      <c r="Q7928" s="8">
        <v>343.71</v>
      </c>
      <c r="R7928" s="8">
        <v>1372.29</v>
      </c>
      <c r="S7928" s="8">
        <v>929.5</v>
      </c>
      <c r="T7928" s="8">
        <v>442.79</v>
      </c>
      <c r="U7928">
        <v>0</v>
      </c>
      <c r="V7928" s="8">
        <v>0</v>
      </c>
      <c r="W7928" s="8">
        <v>0</v>
      </c>
      <c r="X7928" s="8">
        <v>442.79</v>
      </c>
    </row>
    <row r="7929" spans="1:24" x14ac:dyDescent="0.25">
      <c r="A7929" t="s">
        <v>8255</v>
      </c>
      <c r="B7929" s="1">
        <v>46244</v>
      </c>
      <c r="C7929" t="s">
        <v>805</v>
      </c>
      <c r="D7929" t="s">
        <v>806</v>
      </c>
      <c r="E7929" t="s">
        <v>63</v>
      </c>
      <c r="F7929" t="s">
        <v>89</v>
      </c>
      <c r="G7929" t="s">
        <v>64</v>
      </c>
      <c r="H7929" t="s">
        <v>65</v>
      </c>
      <c r="I7929" t="s">
        <v>104</v>
      </c>
      <c r="J7929" t="s">
        <v>105</v>
      </c>
      <c r="K7929" t="s">
        <v>49</v>
      </c>
      <c r="L7929" s="8">
        <v>4.2</v>
      </c>
      <c r="M7929" s="8">
        <v>2.8</v>
      </c>
      <c r="N7929">
        <v>209</v>
      </c>
      <c r="O7929" s="8">
        <v>877.8</v>
      </c>
      <c r="P7929" s="14">
        <v>0.19320000000000001</v>
      </c>
      <c r="Q7929" s="8">
        <v>169.59</v>
      </c>
      <c r="R7929" s="8">
        <v>708.21</v>
      </c>
      <c r="S7929" s="8">
        <v>585.20000000000005</v>
      </c>
      <c r="T7929" s="8">
        <v>123.01</v>
      </c>
      <c r="U7929">
        <v>0</v>
      </c>
      <c r="V7929" s="8">
        <v>0</v>
      </c>
      <c r="W7929" s="8">
        <v>0</v>
      </c>
      <c r="X7929" s="8">
        <v>123.01</v>
      </c>
    </row>
    <row r="7930" spans="1:24" x14ac:dyDescent="0.25">
      <c r="A7930" t="s">
        <v>8256</v>
      </c>
      <c r="B7930" s="1">
        <v>46223</v>
      </c>
      <c r="C7930" t="s">
        <v>642</v>
      </c>
      <c r="D7930" t="s">
        <v>643</v>
      </c>
      <c r="E7930" t="s">
        <v>71</v>
      </c>
      <c r="F7930" t="s">
        <v>54</v>
      </c>
      <c r="G7930" t="s">
        <v>72</v>
      </c>
      <c r="H7930" t="s">
        <v>73</v>
      </c>
      <c r="I7930" t="s">
        <v>127</v>
      </c>
      <c r="J7930" t="s">
        <v>128</v>
      </c>
      <c r="K7930" t="s">
        <v>33</v>
      </c>
      <c r="L7930" s="8">
        <v>7.2</v>
      </c>
      <c r="M7930" s="8">
        <v>3.6</v>
      </c>
      <c r="N7930">
        <v>196</v>
      </c>
      <c r="O7930" s="8">
        <v>1411.2</v>
      </c>
      <c r="P7930" s="14">
        <v>1.5800000000000002E-2</v>
      </c>
      <c r="Q7930" s="8">
        <v>22.3</v>
      </c>
      <c r="R7930" s="8">
        <v>1388.9</v>
      </c>
      <c r="S7930" s="8">
        <v>705.6</v>
      </c>
      <c r="T7930" s="8">
        <v>683.3</v>
      </c>
      <c r="U7930">
        <v>0</v>
      </c>
      <c r="V7930" s="8">
        <v>0</v>
      </c>
      <c r="W7930" s="8">
        <v>0</v>
      </c>
      <c r="X7930" s="8">
        <v>683.3</v>
      </c>
    </row>
    <row r="7931" spans="1:24" x14ac:dyDescent="0.25">
      <c r="A7931" t="s">
        <v>8257</v>
      </c>
      <c r="B7931" s="1">
        <v>45486</v>
      </c>
      <c r="C7931" t="s">
        <v>226</v>
      </c>
      <c r="D7931" t="s">
        <v>227</v>
      </c>
      <c r="E7931" t="s">
        <v>27</v>
      </c>
      <c r="F7931" t="s">
        <v>54</v>
      </c>
      <c r="G7931" t="s">
        <v>38</v>
      </c>
      <c r="H7931" t="s">
        <v>39</v>
      </c>
      <c r="I7931" t="s">
        <v>57</v>
      </c>
      <c r="J7931" t="s">
        <v>58</v>
      </c>
      <c r="K7931" t="s">
        <v>59</v>
      </c>
      <c r="L7931" s="8">
        <v>10.5</v>
      </c>
      <c r="M7931" s="8">
        <v>7.5</v>
      </c>
      <c r="N7931">
        <v>13</v>
      </c>
      <c r="O7931" s="8">
        <v>136.5</v>
      </c>
      <c r="P7931" s="14">
        <v>6.7999999999999996E-3</v>
      </c>
      <c r="Q7931" s="8">
        <v>0.93</v>
      </c>
      <c r="R7931" s="8">
        <v>135.57</v>
      </c>
      <c r="S7931" s="8">
        <v>97.5</v>
      </c>
      <c r="T7931" s="8">
        <v>38.07</v>
      </c>
      <c r="U7931">
        <v>0</v>
      </c>
      <c r="V7931" s="8">
        <v>0</v>
      </c>
      <c r="W7931" s="8">
        <v>0</v>
      </c>
      <c r="X7931" s="8">
        <v>38.07</v>
      </c>
    </row>
    <row r="7932" spans="1:24" x14ac:dyDescent="0.25">
      <c r="A7932" t="s">
        <v>8258</v>
      </c>
      <c r="B7932" s="1">
        <v>45802</v>
      </c>
      <c r="C7932" t="s">
        <v>171</v>
      </c>
      <c r="D7932" t="s">
        <v>172</v>
      </c>
      <c r="E7932" t="s">
        <v>27</v>
      </c>
      <c r="F7932" t="s">
        <v>46</v>
      </c>
      <c r="G7932" t="s">
        <v>38</v>
      </c>
      <c r="H7932" t="s">
        <v>39</v>
      </c>
      <c r="I7932" t="s">
        <v>31</v>
      </c>
      <c r="J7932" t="s">
        <v>32</v>
      </c>
      <c r="K7932" t="s">
        <v>33</v>
      </c>
      <c r="L7932" s="8">
        <v>5.8</v>
      </c>
      <c r="M7932" s="8">
        <v>2.7</v>
      </c>
      <c r="N7932">
        <v>3</v>
      </c>
      <c r="O7932" s="8">
        <v>17.399999999999999</v>
      </c>
      <c r="P7932" s="14">
        <v>0.20799999999999999</v>
      </c>
      <c r="Q7932" s="8">
        <v>3.62</v>
      </c>
      <c r="R7932" s="8">
        <v>13.78</v>
      </c>
      <c r="S7932" s="8">
        <v>8.1</v>
      </c>
      <c r="T7932" s="8">
        <v>5.68</v>
      </c>
      <c r="U7932">
        <v>0</v>
      </c>
      <c r="V7932" s="8">
        <v>0</v>
      </c>
      <c r="W7932" s="8">
        <v>0</v>
      </c>
      <c r="X7932" s="8">
        <v>5.68</v>
      </c>
    </row>
    <row r="7933" spans="1:24" x14ac:dyDescent="0.25">
      <c r="A7933" t="s">
        <v>8259</v>
      </c>
      <c r="B7933" s="1">
        <v>46046</v>
      </c>
      <c r="C7933" t="s">
        <v>136</v>
      </c>
      <c r="D7933" t="s">
        <v>137</v>
      </c>
      <c r="E7933" t="s">
        <v>71</v>
      </c>
      <c r="F7933" t="s">
        <v>54</v>
      </c>
      <c r="G7933" t="s">
        <v>165</v>
      </c>
      <c r="H7933" t="s">
        <v>166</v>
      </c>
      <c r="I7933" t="s">
        <v>185</v>
      </c>
      <c r="J7933" t="s">
        <v>186</v>
      </c>
      <c r="K7933" t="s">
        <v>59</v>
      </c>
      <c r="L7933" s="8">
        <v>4.9000000000000004</v>
      </c>
      <c r="M7933" s="8">
        <v>3.1</v>
      </c>
      <c r="N7933">
        <v>138</v>
      </c>
      <c r="O7933" s="8">
        <v>676.2</v>
      </c>
      <c r="P7933" s="14">
        <v>3.8E-3</v>
      </c>
      <c r="Q7933" s="8">
        <v>2.57</v>
      </c>
      <c r="R7933" s="8">
        <v>673.63</v>
      </c>
      <c r="S7933" s="8">
        <v>427.8</v>
      </c>
      <c r="T7933" s="8">
        <v>245.83</v>
      </c>
      <c r="U7933">
        <v>0</v>
      </c>
      <c r="V7933" s="8">
        <v>0</v>
      </c>
      <c r="W7933" s="8">
        <v>0</v>
      </c>
      <c r="X7933" s="8">
        <v>245.83</v>
      </c>
    </row>
    <row r="7934" spans="1:24" x14ac:dyDescent="0.25">
      <c r="A7934" t="s">
        <v>8260</v>
      </c>
      <c r="B7934" s="1">
        <v>45496</v>
      </c>
      <c r="C7934" t="s">
        <v>177</v>
      </c>
      <c r="D7934" t="s">
        <v>178</v>
      </c>
      <c r="E7934" t="s">
        <v>27</v>
      </c>
      <c r="F7934" t="s">
        <v>37</v>
      </c>
      <c r="G7934" t="s">
        <v>38</v>
      </c>
      <c r="H7934" t="s">
        <v>39</v>
      </c>
      <c r="I7934" t="s">
        <v>104</v>
      </c>
      <c r="J7934" t="s">
        <v>105</v>
      </c>
      <c r="K7934" t="s">
        <v>49</v>
      </c>
      <c r="L7934" s="8">
        <v>4.2</v>
      </c>
      <c r="M7934" s="8">
        <v>2.8</v>
      </c>
      <c r="N7934">
        <v>15</v>
      </c>
      <c r="O7934" s="8">
        <v>63</v>
      </c>
      <c r="P7934" s="14">
        <v>4.8599999999999997E-2</v>
      </c>
      <c r="Q7934" s="8">
        <v>3.06</v>
      </c>
      <c r="R7934" s="8">
        <v>59.94</v>
      </c>
      <c r="S7934" s="8">
        <v>42</v>
      </c>
      <c r="T7934" s="8">
        <v>17.940000000000001</v>
      </c>
      <c r="U7934">
        <v>0</v>
      </c>
      <c r="V7934" s="8">
        <v>0</v>
      </c>
      <c r="W7934" s="8">
        <v>0</v>
      </c>
      <c r="X7934" s="8">
        <v>17.940000000000001</v>
      </c>
    </row>
    <row r="7935" spans="1:24" x14ac:dyDescent="0.25">
      <c r="A7935" t="s">
        <v>8261</v>
      </c>
      <c r="B7935" s="1">
        <v>45532</v>
      </c>
      <c r="C7935" t="s">
        <v>82</v>
      </c>
      <c r="D7935" t="s">
        <v>83</v>
      </c>
      <c r="E7935" t="s">
        <v>71</v>
      </c>
      <c r="F7935" t="s">
        <v>46</v>
      </c>
      <c r="G7935" t="s">
        <v>165</v>
      </c>
      <c r="H7935" t="s">
        <v>166</v>
      </c>
      <c r="I7935" t="s">
        <v>144</v>
      </c>
      <c r="J7935" t="s">
        <v>145</v>
      </c>
      <c r="K7935" t="s">
        <v>33</v>
      </c>
      <c r="L7935" s="8">
        <v>12</v>
      </c>
      <c r="M7935" s="8">
        <v>6.5</v>
      </c>
      <c r="N7935">
        <v>13</v>
      </c>
      <c r="O7935" s="8">
        <v>156</v>
      </c>
      <c r="P7935" s="14">
        <v>0.4128</v>
      </c>
      <c r="Q7935" s="8">
        <v>64.400000000000006</v>
      </c>
      <c r="R7935" s="8">
        <v>91.6</v>
      </c>
      <c r="S7935" s="8">
        <v>84.5</v>
      </c>
      <c r="T7935" s="8">
        <v>7.1</v>
      </c>
      <c r="U7935">
        <v>0</v>
      </c>
      <c r="V7935" s="8">
        <v>0</v>
      </c>
      <c r="W7935" s="8">
        <v>0</v>
      </c>
      <c r="X7935" s="8">
        <v>7.1</v>
      </c>
    </row>
    <row r="7936" spans="1:24" x14ac:dyDescent="0.25">
      <c r="A7936" t="s">
        <v>8262</v>
      </c>
      <c r="B7936" s="1">
        <v>46045</v>
      </c>
      <c r="C7936" t="s">
        <v>321</v>
      </c>
      <c r="D7936" t="s">
        <v>322</v>
      </c>
      <c r="E7936" t="s">
        <v>63</v>
      </c>
      <c r="F7936" t="s">
        <v>46</v>
      </c>
      <c r="G7936" t="s">
        <v>64</v>
      </c>
      <c r="H7936" t="s">
        <v>65</v>
      </c>
      <c r="I7936" t="s">
        <v>66</v>
      </c>
      <c r="J7936" t="s">
        <v>67</v>
      </c>
      <c r="K7936" t="s">
        <v>33</v>
      </c>
      <c r="L7936" s="8">
        <v>4.5</v>
      </c>
      <c r="M7936" s="8">
        <v>2.1</v>
      </c>
      <c r="N7936">
        <v>34</v>
      </c>
      <c r="O7936" s="8">
        <v>153</v>
      </c>
      <c r="P7936" s="14">
        <v>0.12759999999999999</v>
      </c>
      <c r="Q7936" s="8">
        <v>19.52</v>
      </c>
      <c r="R7936" s="8">
        <v>133.47999999999999</v>
      </c>
      <c r="S7936" s="8">
        <v>71.400000000000006</v>
      </c>
      <c r="T7936" s="8">
        <v>62.08</v>
      </c>
      <c r="U7936">
        <v>0</v>
      </c>
      <c r="V7936" s="8">
        <v>0</v>
      </c>
      <c r="W7936" s="8">
        <v>0</v>
      </c>
      <c r="X7936" s="8">
        <v>62.08</v>
      </c>
    </row>
    <row r="7937" spans="1:24" x14ac:dyDescent="0.25">
      <c r="A7937" t="s">
        <v>8263</v>
      </c>
      <c r="B7937" s="1">
        <v>45539</v>
      </c>
      <c r="C7937" t="s">
        <v>361</v>
      </c>
      <c r="D7937" t="s">
        <v>362</v>
      </c>
      <c r="E7937" t="s">
        <v>27</v>
      </c>
      <c r="F7937" t="s">
        <v>28</v>
      </c>
      <c r="G7937" t="s">
        <v>29</v>
      </c>
      <c r="H7937" t="s">
        <v>30</v>
      </c>
      <c r="I7937" t="s">
        <v>156</v>
      </c>
      <c r="J7937" t="s">
        <v>157</v>
      </c>
      <c r="K7937" t="s">
        <v>42</v>
      </c>
      <c r="L7937" s="8">
        <v>6.2</v>
      </c>
      <c r="M7937" s="8">
        <v>1.9</v>
      </c>
      <c r="N7937">
        <v>54</v>
      </c>
      <c r="O7937" s="8">
        <v>334.8</v>
      </c>
      <c r="P7937" s="14">
        <v>5.9700000000000003E-2</v>
      </c>
      <c r="Q7937" s="8">
        <v>19.989999999999998</v>
      </c>
      <c r="R7937" s="8">
        <v>314.81</v>
      </c>
      <c r="S7937" s="8">
        <v>102.6</v>
      </c>
      <c r="T7937" s="8">
        <v>212.21</v>
      </c>
      <c r="U7937">
        <v>0</v>
      </c>
      <c r="V7937" s="8">
        <v>0</v>
      </c>
      <c r="W7937" s="8">
        <v>0</v>
      </c>
      <c r="X7937" s="8">
        <v>212.21</v>
      </c>
    </row>
    <row r="7938" spans="1:24" x14ac:dyDescent="0.25">
      <c r="A7938" t="s">
        <v>8264</v>
      </c>
      <c r="B7938" s="1">
        <v>46185</v>
      </c>
      <c r="C7938" t="s">
        <v>255</v>
      </c>
      <c r="D7938" t="s">
        <v>256</v>
      </c>
      <c r="E7938" t="s">
        <v>27</v>
      </c>
      <c r="F7938" t="s">
        <v>89</v>
      </c>
      <c r="G7938" t="s">
        <v>29</v>
      </c>
      <c r="H7938" t="s">
        <v>30</v>
      </c>
      <c r="I7938" t="s">
        <v>66</v>
      </c>
      <c r="J7938" t="s">
        <v>67</v>
      </c>
      <c r="K7938" t="s">
        <v>33</v>
      </c>
      <c r="L7938" s="8">
        <v>4.5</v>
      </c>
      <c r="M7938" s="8">
        <v>2.1</v>
      </c>
      <c r="N7938">
        <v>36</v>
      </c>
      <c r="O7938" s="8">
        <v>162</v>
      </c>
      <c r="P7938" s="14">
        <v>9.9299999999999999E-2</v>
      </c>
      <c r="Q7938" s="8">
        <v>16.09</v>
      </c>
      <c r="R7938" s="8">
        <v>145.91</v>
      </c>
      <c r="S7938" s="8">
        <v>75.599999999999994</v>
      </c>
      <c r="T7938" s="8">
        <v>70.31</v>
      </c>
      <c r="U7938">
        <v>0</v>
      </c>
      <c r="V7938" s="8">
        <v>0</v>
      </c>
      <c r="W7938" s="8">
        <v>0</v>
      </c>
      <c r="X7938" s="8">
        <v>70.31</v>
      </c>
    </row>
    <row r="7939" spans="1:24" x14ac:dyDescent="0.25">
      <c r="A7939" t="s">
        <v>8265</v>
      </c>
      <c r="B7939" s="1">
        <v>45563</v>
      </c>
      <c r="C7939" t="s">
        <v>252</v>
      </c>
      <c r="D7939" t="s">
        <v>253</v>
      </c>
      <c r="E7939" t="s">
        <v>63</v>
      </c>
      <c r="F7939" t="s">
        <v>54</v>
      </c>
      <c r="G7939" t="s">
        <v>79</v>
      </c>
      <c r="H7939" t="s">
        <v>80</v>
      </c>
      <c r="I7939" t="s">
        <v>127</v>
      </c>
      <c r="J7939" t="s">
        <v>128</v>
      </c>
      <c r="K7939" t="s">
        <v>33</v>
      </c>
      <c r="L7939" s="8">
        <v>7.2</v>
      </c>
      <c r="M7939" s="8">
        <v>3.6</v>
      </c>
      <c r="N7939">
        <v>244</v>
      </c>
      <c r="O7939" s="8">
        <v>1756.8</v>
      </c>
      <c r="P7939" s="14">
        <v>1.29E-2</v>
      </c>
      <c r="Q7939" s="8">
        <v>22.66</v>
      </c>
      <c r="R7939" s="8">
        <v>1734.14</v>
      </c>
      <c r="S7939" s="8">
        <v>878.4</v>
      </c>
      <c r="T7939" s="8">
        <v>855.74</v>
      </c>
      <c r="U7939">
        <v>0</v>
      </c>
      <c r="V7939" s="8">
        <v>0</v>
      </c>
      <c r="W7939" s="8">
        <v>0</v>
      </c>
      <c r="X7939" s="8">
        <v>855.74</v>
      </c>
    </row>
    <row r="7940" spans="1:24" x14ac:dyDescent="0.25">
      <c r="A7940" t="s">
        <v>8266</v>
      </c>
      <c r="B7940" s="1">
        <v>45503</v>
      </c>
      <c r="C7940" t="s">
        <v>331</v>
      </c>
      <c r="D7940" t="s">
        <v>332</v>
      </c>
      <c r="E7940" t="s">
        <v>150</v>
      </c>
      <c r="F7940" t="s">
        <v>37</v>
      </c>
      <c r="G7940" t="s">
        <v>151</v>
      </c>
      <c r="H7940" t="s">
        <v>152</v>
      </c>
      <c r="I7940" t="s">
        <v>74</v>
      </c>
      <c r="J7940" t="s">
        <v>75</v>
      </c>
      <c r="K7940" t="s">
        <v>49</v>
      </c>
      <c r="L7940" s="8">
        <v>11</v>
      </c>
      <c r="M7940" s="8">
        <v>6.8</v>
      </c>
      <c r="N7940">
        <v>15</v>
      </c>
      <c r="O7940" s="8">
        <v>165</v>
      </c>
      <c r="P7940" s="14">
        <v>1.24E-2</v>
      </c>
      <c r="Q7940" s="8">
        <v>2.0499999999999998</v>
      </c>
      <c r="R7940" s="8">
        <v>162.94999999999999</v>
      </c>
      <c r="S7940" s="8">
        <v>102</v>
      </c>
      <c r="T7940" s="8">
        <v>60.95</v>
      </c>
      <c r="U7940">
        <v>0</v>
      </c>
      <c r="V7940" s="8">
        <v>0</v>
      </c>
      <c r="W7940" s="8">
        <v>0</v>
      </c>
      <c r="X7940" s="8">
        <v>60.95</v>
      </c>
    </row>
    <row r="7941" spans="1:24" x14ac:dyDescent="0.25">
      <c r="A7941" t="s">
        <v>8267</v>
      </c>
      <c r="B7941" s="1">
        <v>45526</v>
      </c>
      <c r="C7941" t="s">
        <v>232</v>
      </c>
      <c r="D7941" t="s">
        <v>233</v>
      </c>
      <c r="E7941" t="s">
        <v>27</v>
      </c>
      <c r="F7941" t="s">
        <v>89</v>
      </c>
      <c r="G7941" t="s">
        <v>29</v>
      </c>
      <c r="H7941" t="s">
        <v>30</v>
      </c>
      <c r="I7941" t="s">
        <v>130</v>
      </c>
      <c r="J7941" t="s">
        <v>131</v>
      </c>
      <c r="K7941" t="s">
        <v>42</v>
      </c>
      <c r="L7941" s="8">
        <v>4.8</v>
      </c>
      <c r="M7941" s="8">
        <v>1.4</v>
      </c>
      <c r="N7941">
        <v>115</v>
      </c>
      <c r="O7941" s="8">
        <v>552</v>
      </c>
      <c r="P7941" s="14">
        <v>8.6800000000000002E-2</v>
      </c>
      <c r="Q7941" s="8">
        <v>47.91</v>
      </c>
      <c r="R7941" s="8">
        <v>504.09</v>
      </c>
      <c r="S7941" s="8">
        <v>161</v>
      </c>
      <c r="T7941" s="8">
        <v>343.09</v>
      </c>
      <c r="U7941">
        <v>0</v>
      </c>
      <c r="V7941" s="8">
        <v>0</v>
      </c>
      <c r="W7941" s="8">
        <v>0</v>
      </c>
      <c r="X7941" s="8">
        <v>343.09</v>
      </c>
    </row>
    <row r="7942" spans="1:24" x14ac:dyDescent="0.25">
      <c r="A7942" t="s">
        <v>8268</v>
      </c>
      <c r="B7942" s="1">
        <v>45499</v>
      </c>
      <c r="C7942" t="s">
        <v>205</v>
      </c>
      <c r="D7942" t="s">
        <v>206</v>
      </c>
      <c r="E7942" t="s">
        <v>71</v>
      </c>
      <c r="F7942" t="s">
        <v>54</v>
      </c>
      <c r="G7942" t="s">
        <v>72</v>
      </c>
      <c r="H7942" t="s">
        <v>73</v>
      </c>
      <c r="I7942" t="s">
        <v>127</v>
      </c>
      <c r="J7942" t="s">
        <v>128</v>
      </c>
      <c r="K7942" t="s">
        <v>33</v>
      </c>
      <c r="L7942" s="8">
        <v>7.2</v>
      </c>
      <c r="M7942" s="8">
        <v>3.6</v>
      </c>
      <c r="N7942">
        <v>145</v>
      </c>
      <c r="O7942" s="8">
        <v>1044</v>
      </c>
      <c r="P7942" s="14">
        <v>3.56E-2</v>
      </c>
      <c r="Q7942" s="8">
        <v>37.17</v>
      </c>
      <c r="R7942" s="8">
        <v>1006.83</v>
      </c>
      <c r="S7942" s="8">
        <v>522</v>
      </c>
      <c r="T7942" s="8">
        <v>484.83</v>
      </c>
      <c r="U7942">
        <v>0</v>
      </c>
      <c r="V7942" s="8">
        <v>0</v>
      </c>
      <c r="W7942" s="8">
        <v>0</v>
      </c>
      <c r="X7942" s="8">
        <v>484.83</v>
      </c>
    </row>
    <row r="7943" spans="1:24" x14ac:dyDescent="0.25">
      <c r="A7943" t="s">
        <v>8269</v>
      </c>
      <c r="B7943" s="1">
        <v>46146</v>
      </c>
      <c r="C7943" t="s">
        <v>354</v>
      </c>
      <c r="D7943" t="s">
        <v>355</v>
      </c>
      <c r="E7943" t="s">
        <v>71</v>
      </c>
      <c r="F7943" t="s">
        <v>54</v>
      </c>
      <c r="G7943" t="s">
        <v>72</v>
      </c>
      <c r="H7943" t="s">
        <v>73</v>
      </c>
      <c r="I7943" t="s">
        <v>74</v>
      </c>
      <c r="J7943" t="s">
        <v>75</v>
      </c>
      <c r="K7943" t="s">
        <v>49</v>
      </c>
      <c r="L7943" s="8">
        <v>11</v>
      </c>
      <c r="M7943" s="8">
        <v>6.8</v>
      </c>
      <c r="N7943">
        <v>445</v>
      </c>
      <c r="O7943" s="8">
        <v>4895</v>
      </c>
      <c r="P7943" s="14">
        <v>4.3900000000000002E-2</v>
      </c>
      <c r="Q7943" s="8">
        <v>214.89</v>
      </c>
      <c r="R7943" s="8">
        <v>4680.1099999999997</v>
      </c>
      <c r="S7943" s="8">
        <v>3026</v>
      </c>
      <c r="T7943" s="8">
        <v>1654.11</v>
      </c>
      <c r="U7943">
        <v>0</v>
      </c>
      <c r="V7943" s="8">
        <v>0</v>
      </c>
      <c r="W7943" s="8">
        <v>0</v>
      </c>
      <c r="X7943" s="8">
        <v>1654.11</v>
      </c>
    </row>
    <row r="7944" spans="1:24" x14ac:dyDescent="0.25">
      <c r="A7944" t="s">
        <v>8270</v>
      </c>
      <c r="B7944" s="1">
        <v>45547</v>
      </c>
      <c r="C7944" t="s">
        <v>177</v>
      </c>
      <c r="D7944" t="s">
        <v>178</v>
      </c>
      <c r="E7944" t="s">
        <v>27</v>
      </c>
      <c r="F7944" t="s">
        <v>37</v>
      </c>
      <c r="G7944" t="s">
        <v>38</v>
      </c>
      <c r="H7944" t="s">
        <v>39</v>
      </c>
      <c r="I7944" t="s">
        <v>40</v>
      </c>
      <c r="J7944" t="s">
        <v>41</v>
      </c>
      <c r="K7944" t="s">
        <v>42</v>
      </c>
      <c r="L7944" s="8">
        <v>14.5</v>
      </c>
      <c r="M7944" s="8">
        <v>4.2</v>
      </c>
      <c r="N7944">
        <v>8</v>
      </c>
      <c r="O7944" s="8">
        <v>116</v>
      </c>
      <c r="P7944" s="14">
        <v>0.40799999999999997</v>
      </c>
      <c r="Q7944" s="8">
        <v>47.33</v>
      </c>
      <c r="R7944" s="8">
        <v>68.67</v>
      </c>
      <c r="S7944" s="8">
        <v>33.6</v>
      </c>
      <c r="T7944" s="8">
        <v>35.07</v>
      </c>
      <c r="U7944">
        <v>0</v>
      </c>
      <c r="V7944" s="8">
        <v>0</v>
      </c>
      <c r="W7944" s="8">
        <v>0</v>
      </c>
      <c r="X7944" s="8">
        <v>35.07</v>
      </c>
    </row>
    <row r="7945" spans="1:24" x14ac:dyDescent="0.25">
      <c r="A7945" t="s">
        <v>8271</v>
      </c>
      <c r="B7945" s="1">
        <v>46148</v>
      </c>
      <c r="C7945" t="s">
        <v>211</v>
      </c>
      <c r="D7945" t="s">
        <v>212</v>
      </c>
      <c r="E7945" t="s">
        <v>27</v>
      </c>
      <c r="F7945" t="s">
        <v>37</v>
      </c>
      <c r="G7945" t="s">
        <v>29</v>
      </c>
      <c r="H7945" t="s">
        <v>30</v>
      </c>
      <c r="I7945" t="s">
        <v>130</v>
      </c>
      <c r="J7945" t="s">
        <v>131</v>
      </c>
      <c r="K7945" t="s">
        <v>42</v>
      </c>
      <c r="L7945" s="8">
        <v>4.8</v>
      </c>
      <c r="M7945" s="8">
        <v>1.4</v>
      </c>
      <c r="N7945">
        <v>1</v>
      </c>
      <c r="O7945" s="8">
        <v>4.8</v>
      </c>
      <c r="P7945" s="14">
        <v>3.8999999999999998E-3</v>
      </c>
      <c r="Q7945" s="8">
        <v>0.02</v>
      </c>
      <c r="R7945" s="8">
        <v>4.78</v>
      </c>
      <c r="S7945" s="8">
        <v>1.4</v>
      </c>
      <c r="T7945" s="8">
        <v>3.38</v>
      </c>
      <c r="U7945">
        <v>0</v>
      </c>
      <c r="V7945" s="8">
        <v>0</v>
      </c>
      <c r="W7945" s="8">
        <v>0</v>
      </c>
      <c r="X7945" s="8">
        <v>3.38</v>
      </c>
    </row>
    <row r="7946" spans="1:24" x14ac:dyDescent="0.25">
      <c r="A7946" t="s">
        <v>8272</v>
      </c>
      <c r="B7946" s="1">
        <v>45925</v>
      </c>
      <c r="C7946" t="s">
        <v>229</v>
      </c>
      <c r="D7946" t="s">
        <v>230</v>
      </c>
      <c r="E7946" t="s">
        <v>27</v>
      </c>
      <c r="F7946" t="s">
        <v>54</v>
      </c>
      <c r="G7946" t="s">
        <v>38</v>
      </c>
      <c r="H7946" t="s">
        <v>39</v>
      </c>
      <c r="I7946" t="s">
        <v>104</v>
      </c>
      <c r="J7946" t="s">
        <v>105</v>
      </c>
      <c r="K7946" t="s">
        <v>49</v>
      </c>
      <c r="L7946" s="8">
        <v>4.2</v>
      </c>
      <c r="M7946" s="8">
        <v>2.8</v>
      </c>
      <c r="N7946">
        <v>68</v>
      </c>
      <c r="O7946" s="8">
        <v>285.60000000000002</v>
      </c>
      <c r="P7946" s="14">
        <v>4.4000000000000003E-3</v>
      </c>
      <c r="Q7946" s="8">
        <v>1.26</v>
      </c>
      <c r="R7946" s="8">
        <v>284.33999999999997</v>
      </c>
      <c r="S7946" s="8">
        <v>190.4</v>
      </c>
      <c r="T7946" s="8">
        <v>93.94</v>
      </c>
      <c r="U7946">
        <v>0</v>
      </c>
      <c r="V7946" s="8">
        <v>0</v>
      </c>
      <c r="W7946" s="8">
        <v>0</v>
      </c>
      <c r="X7946" s="8">
        <v>93.94</v>
      </c>
    </row>
    <row r="7947" spans="1:24" x14ac:dyDescent="0.25">
      <c r="A7947" t="s">
        <v>8273</v>
      </c>
      <c r="B7947" s="1">
        <v>45656</v>
      </c>
      <c r="C7947" t="s">
        <v>567</v>
      </c>
      <c r="D7947" t="s">
        <v>568</v>
      </c>
      <c r="E7947" t="s">
        <v>27</v>
      </c>
      <c r="F7947" t="s">
        <v>37</v>
      </c>
      <c r="G7947" t="s">
        <v>29</v>
      </c>
      <c r="H7947" t="s">
        <v>30</v>
      </c>
      <c r="I7947" t="s">
        <v>47</v>
      </c>
      <c r="J7947" t="s">
        <v>48</v>
      </c>
      <c r="K7947" t="s">
        <v>49</v>
      </c>
      <c r="L7947" s="8">
        <v>5</v>
      </c>
      <c r="M7947" s="8">
        <v>3.2</v>
      </c>
      <c r="N7947">
        <v>1</v>
      </c>
      <c r="O7947" s="8">
        <v>5</v>
      </c>
      <c r="P7947" s="14">
        <v>4.02E-2</v>
      </c>
      <c r="Q7947" s="8">
        <v>0.2</v>
      </c>
      <c r="R7947" s="8">
        <v>4.8</v>
      </c>
      <c r="S7947" s="8">
        <v>3.2</v>
      </c>
      <c r="T7947" s="8">
        <v>1.6</v>
      </c>
      <c r="U7947">
        <v>0</v>
      </c>
      <c r="V7947" s="8">
        <v>0</v>
      </c>
      <c r="W7947" s="8">
        <v>0</v>
      </c>
      <c r="X7947" s="8">
        <v>1.6</v>
      </c>
    </row>
    <row r="7948" spans="1:24" x14ac:dyDescent="0.25">
      <c r="A7948" t="s">
        <v>8274</v>
      </c>
      <c r="B7948" s="1">
        <v>45451</v>
      </c>
      <c r="C7948" t="s">
        <v>148</v>
      </c>
      <c r="D7948" t="s">
        <v>149</v>
      </c>
      <c r="E7948" t="s">
        <v>150</v>
      </c>
      <c r="F7948" t="s">
        <v>37</v>
      </c>
      <c r="G7948" t="s">
        <v>151</v>
      </c>
      <c r="H7948" t="s">
        <v>152</v>
      </c>
      <c r="I7948" t="s">
        <v>122</v>
      </c>
      <c r="J7948" t="s">
        <v>123</v>
      </c>
      <c r="K7948" t="s">
        <v>59</v>
      </c>
      <c r="L7948" s="8">
        <v>5.5</v>
      </c>
      <c r="M7948" s="8">
        <v>3.8</v>
      </c>
      <c r="N7948">
        <v>20</v>
      </c>
      <c r="O7948" s="8">
        <v>110</v>
      </c>
      <c r="P7948" s="14">
        <v>4.0899999999999999E-2</v>
      </c>
      <c r="Q7948" s="8">
        <v>4.5</v>
      </c>
      <c r="R7948" s="8">
        <v>105.5</v>
      </c>
      <c r="S7948" s="8">
        <v>76</v>
      </c>
      <c r="T7948" s="8">
        <v>29.5</v>
      </c>
      <c r="U7948">
        <v>0</v>
      </c>
      <c r="V7948" s="8">
        <v>0</v>
      </c>
      <c r="W7948" s="8">
        <v>0</v>
      </c>
      <c r="X7948" s="8">
        <v>29.5</v>
      </c>
    </row>
    <row r="7949" spans="1:24" x14ac:dyDescent="0.25">
      <c r="A7949" t="s">
        <v>8275</v>
      </c>
      <c r="B7949" s="1">
        <v>46089</v>
      </c>
      <c r="C7949" t="s">
        <v>195</v>
      </c>
      <c r="D7949" t="s">
        <v>196</v>
      </c>
      <c r="E7949" t="s">
        <v>150</v>
      </c>
      <c r="F7949" t="s">
        <v>89</v>
      </c>
      <c r="G7949" t="s">
        <v>151</v>
      </c>
      <c r="H7949" t="s">
        <v>152</v>
      </c>
      <c r="I7949" t="s">
        <v>112</v>
      </c>
      <c r="J7949" t="s">
        <v>113</v>
      </c>
      <c r="K7949" t="s">
        <v>42</v>
      </c>
      <c r="L7949" s="8">
        <v>8.5</v>
      </c>
      <c r="M7949" s="8">
        <v>2.8</v>
      </c>
      <c r="N7949">
        <v>117</v>
      </c>
      <c r="O7949" s="8">
        <v>994.5</v>
      </c>
      <c r="P7949" s="14">
        <v>4.9500000000000002E-2</v>
      </c>
      <c r="Q7949" s="8">
        <v>49.23</v>
      </c>
      <c r="R7949" s="8">
        <v>945.27</v>
      </c>
      <c r="S7949" s="8">
        <v>327.60000000000002</v>
      </c>
      <c r="T7949" s="8">
        <v>617.66999999999996</v>
      </c>
      <c r="U7949">
        <v>0</v>
      </c>
      <c r="V7949" s="8">
        <v>0</v>
      </c>
      <c r="W7949" s="8">
        <v>0</v>
      </c>
      <c r="X7949" s="8">
        <v>617.66999999999996</v>
      </c>
    </row>
    <row r="7950" spans="1:24" x14ac:dyDescent="0.25">
      <c r="A7950" t="s">
        <v>8276</v>
      </c>
      <c r="B7950" s="1">
        <v>45401</v>
      </c>
      <c r="C7950" t="s">
        <v>91</v>
      </c>
      <c r="D7950" t="s">
        <v>92</v>
      </c>
      <c r="E7950" t="s">
        <v>27</v>
      </c>
      <c r="F7950" t="s">
        <v>37</v>
      </c>
      <c r="G7950" t="s">
        <v>38</v>
      </c>
      <c r="H7950" t="s">
        <v>39</v>
      </c>
      <c r="I7950" t="s">
        <v>127</v>
      </c>
      <c r="J7950" t="s">
        <v>128</v>
      </c>
      <c r="K7950" t="s">
        <v>33</v>
      </c>
      <c r="L7950" s="8">
        <v>7.2</v>
      </c>
      <c r="M7950" s="8">
        <v>3.6</v>
      </c>
      <c r="N7950">
        <v>7</v>
      </c>
      <c r="O7950" s="8">
        <v>50.4</v>
      </c>
      <c r="P7950" s="14">
        <v>3.8E-3</v>
      </c>
      <c r="Q7950" s="8">
        <v>0.19</v>
      </c>
      <c r="R7950" s="8">
        <v>50.21</v>
      </c>
      <c r="S7950" s="8">
        <v>25.2</v>
      </c>
      <c r="T7950" s="8">
        <v>25.01</v>
      </c>
      <c r="U7950">
        <v>0</v>
      </c>
      <c r="V7950" s="8">
        <v>0</v>
      </c>
      <c r="W7950" s="8">
        <v>0</v>
      </c>
      <c r="X7950" s="8">
        <v>25.01</v>
      </c>
    </row>
    <row r="7951" spans="1:24" x14ac:dyDescent="0.25">
      <c r="A7951" t="s">
        <v>8277</v>
      </c>
      <c r="B7951" s="1">
        <v>45414</v>
      </c>
      <c r="C7951" t="s">
        <v>567</v>
      </c>
      <c r="D7951" t="s">
        <v>568</v>
      </c>
      <c r="E7951" t="s">
        <v>27</v>
      </c>
      <c r="F7951" t="s">
        <v>37</v>
      </c>
      <c r="G7951" t="s">
        <v>38</v>
      </c>
      <c r="H7951" t="s">
        <v>39</v>
      </c>
      <c r="I7951" t="s">
        <v>122</v>
      </c>
      <c r="J7951" t="s">
        <v>123</v>
      </c>
      <c r="K7951" t="s">
        <v>59</v>
      </c>
      <c r="L7951" s="8">
        <v>5.5</v>
      </c>
      <c r="M7951" s="8">
        <v>3.8</v>
      </c>
      <c r="N7951">
        <v>26</v>
      </c>
      <c r="O7951" s="8">
        <v>143</v>
      </c>
      <c r="P7951" s="14">
        <v>3.5000000000000001E-3</v>
      </c>
      <c r="Q7951" s="8">
        <v>0.5</v>
      </c>
      <c r="R7951" s="8">
        <v>142.5</v>
      </c>
      <c r="S7951" s="8">
        <v>98.8</v>
      </c>
      <c r="T7951" s="8">
        <v>43.7</v>
      </c>
      <c r="U7951">
        <v>10</v>
      </c>
      <c r="V7951" s="8">
        <v>54.81</v>
      </c>
      <c r="W7951" s="8">
        <v>43</v>
      </c>
      <c r="X7951" s="8">
        <v>0.7</v>
      </c>
    </row>
    <row r="7952" spans="1:24" x14ac:dyDescent="0.25">
      <c r="A7952" t="s">
        <v>8278</v>
      </c>
      <c r="B7952" s="1">
        <v>46234</v>
      </c>
      <c r="C7952" t="s">
        <v>763</v>
      </c>
      <c r="D7952" t="s">
        <v>764</v>
      </c>
      <c r="E7952" t="s">
        <v>71</v>
      </c>
      <c r="F7952" t="s">
        <v>46</v>
      </c>
      <c r="G7952" t="s">
        <v>165</v>
      </c>
      <c r="H7952" t="s">
        <v>166</v>
      </c>
      <c r="I7952" t="s">
        <v>144</v>
      </c>
      <c r="J7952" t="s">
        <v>145</v>
      </c>
      <c r="K7952" t="s">
        <v>33</v>
      </c>
      <c r="L7952" s="8">
        <v>12</v>
      </c>
      <c r="M7952" s="8">
        <v>6.5</v>
      </c>
      <c r="N7952">
        <v>11</v>
      </c>
      <c r="O7952" s="8">
        <v>132</v>
      </c>
      <c r="P7952" s="14">
        <v>1.01E-2</v>
      </c>
      <c r="Q7952" s="8">
        <v>1.33</v>
      </c>
      <c r="R7952" s="8">
        <v>130.66999999999999</v>
      </c>
      <c r="S7952" s="8">
        <v>71.5</v>
      </c>
      <c r="T7952" s="8">
        <v>59.17</v>
      </c>
      <c r="U7952">
        <v>0</v>
      </c>
      <c r="V7952" s="8">
        <v>0</v>
      </c>
      <c r="W7952" s="8">
        <v>0</v>
      </c>
      <c r="X7952" s="8">
        <v>59.17</v>
      </c>
    </row>
    <row r="7953" spans="1:24" x14ac:dyDescent="0.25">
      <c r="A7953" t="s">
        <v>8279</v>
      </c>
      <c r="B7953" s="1">
        <v>45372</v>
      </c>
      <c r="C7953" t="s">
        <v>269</v>
      </c>
      <c r="D7953" t="s">
        <v>270</v>
      </c>
      <c r="E7953" t="s">
        <v>27</v>
      </c>
      <c r="F7953" t="s">
        <v>37</v>
      </c>
      <c r="G7953" t="s">
        <v>38</v>
      </c>
      <c r="H7953" t="s">
        <v>39</v>
      </c>
      <c r="I7953" t="s">
        <v>66</v>
      </c>
      <c r="J7953" t="s">
        <v>67</v>
      </c>
      <c r="K7953" t="s">
        <v>33</v>
      </c>
      <c r="L7953" s="8">
        <v>4.5</v>
      </c>
      <c r="M7953" s="8">
        <v>2.1</v>
      </c>
      <c r="N7953">
        <v>2</v>
      </c>
      <c r="O7953" s="8">
        <v>9</v>
      </c>
      <c r="P7953" s="14">
        <v>1.8E-3</v>
      </c>
      <c r="Q7953" s="8">
        <v>0.02</v>
      </c>
      <c r="R7953" s="8">
        <v>8.98</v>
      </c>
      <c r="S7953" s="8">
        <v>4.2</v>
      </c>
      <c r="T7953" s="8">
        <v>4.78</v>
      </c>
      <c r="U7953">
        <v>0</v>
      </c>
      <c r="V7953" s="8">
        <v>0</v>
      </c>
      <c r="W7953" s="8">
        <v>0</v>
      </c>
      <c r="X7953" s="8">
        <v>4.78</v>
      </c>
    </row>
    <row r="7954" spans="1:24" x14ac:dyDescent="0.25">
      <c r="A7954" t="s">
        <v>8280</v>
      </c>
      <c r="B7954" s="1">
        <v>45984</v>
      </c>
      <c r="C7954" t="s">
        <v>201</v>
      </c>
      <c r="D7954" t="s">
        <v>202</v>
      </c>
      <c r="E7954" t="s">
        <v>53</v>
      </c>
      <c r="F7954" t="s">
        <v>46</v>
      </c>
      <c r="G7954" t="s">
        <v>55</v>
      </c>
      <c r="H7954" t="s">
        <v>56</v>
      </c>
      <c r="I7954" t="s">
        <v>144</v>
      </c>
      <c r="J7954" t="s">
        <v>145</v>
      </c>
      <c r="K7954" t="s">
        <v>33</v>
      </c>
      <c r="L7954" s="8">
        <v>12</v>
      </c>
      <c r="M7954" s="8">
        <v>6.5</v>
      </c>
      <c r="N7954">
        <v>65</v>
      </c>
      <c r="O7954" s="8">
        <v>780</v>
      </c>
      <c r="P7954" s="14">
        <v>9.06E-2</v>
      </c>
      <c r="Q7954" s="8">
        <v>70.67</v>
      </c>
      <c r="R7954" s="8">
        <v>709.33</v>
      </c>
      <c r="S7954" s="8">
        <v>422.5</v>
      </c>
      <c r="T7954" s="8">
        <v>286.83</v>
      </c>
      <c r="U7954">
        <v>0</v>
      </c>
      <c r="V7954" s="8">
        <v>0</v>
      </c>
      <c r="W7954" s="8">
        <v>0</v>
      </c>
      <c r="X7954" s="8">
        <v>286.83</v>
      </c>
    </row>
    <row r="7955" spans="1:24" x14ac:dyDescent="0.25">
      <c r="A7955" t="s">
        <v>8281</v>
      </c>
      <c r="B7955" s="1">
        <v>45971</v>
      </c>
      <c r="C7955" t="s">
        <v>262</v>
      </c>
      <c r="D7955" t="s">
        <v>263</v>
      </c>
      <c r="E7955" t="s">
        <v>63</v>
      </c>
      <c r="F7955" t="s">
        <v>54</v>
      </c>
      <c r="G7955" t="s">
        <v>79</v>
      </c>
      <c r="H7955" t="s">
        <v>80</v>
      </c>
      <c r="I7955" t="s">
        <v>31</v>
      </c>
      <c r="J7955" t="s">
        <v>32</v>
      </c>
      <c r="K7955" t="s">
        <v>33</v>
      </c>
      <c r="L7955" s="8">
        <v>5.8</v>
      </c>
      <c r="M7955" s="8">
        <v>2.7</v>
      </c>
      <c r="N7955">
        <v>36</v>
      </c>
      <c r="O7955" s="8">
        <v>208.8</v>
      </c>
      <c r="P7955" s="14">
        <v>6.2199999999999998E-2</v>
      </c>
      <c r="Q7955" s="8">
        <v>12.99</v>
      </c>
      <c r="R7955" s="8">
        <v>195.81</v>
      </c>
      <c r="S7955" s="8">
        <v>97.2</v>
      </c>
      <c r="T7955" s="8">
        <v>98.61</v>
      </c>
      <c r="U7955">
        <v>0</v>
      </c>
      <c r="V7955" s="8">
        <v>0</v>
      </c>
      <c r="W7955" s="8">
        <v>0</v>
      </c>
      <c r="X7955" s="8">
        <v>98.61</v>
      </c>
    </row>
    <row r="7956" spans="1:24" x14ac:dyDescent="0.25">
      <c r="A7956" t="s">
        <v>8282</v>
      </c>
      <c r="B7956" s="1">
        <v>45796</v>
      </c>
      <c r="C7956" t="s">
        <v>241</v>
      </c>
      <c r="D7956" t="s">
        <v>242</v>
      </c>
      <c r="E7956" t="s">
        <v>71</v>
      </c>
      <c r="F7956" t="s">
        <v>89</v>
      </c>
      <c r="G7956" t="s">
        <v>72</v>
      </c>
      <c r="H7956" t="s">
        <v>73</v>
      </c>
      <c r="I7956" t="s">
        <v>130</v>
      </c>
      <c r="J7956" t="s">
        <v>131</v>
      </c>
      <c r="K7956" t="s">
        <v>42</v>
      </c>
      <c r="L7956" s="8">
        <v>4.8</v>
      </c>
      <c r="M7956" s="8">
        <v>1.4</v>
      </c>
      <c r="N7956">
        <v>580</v>
      </c>
      <c r="O7956" s="8">
        <v>2784</v>
      </c>
      <c r="P7956" s="14">
        <v>0.46629999999999999</v>
      </c>
      <c r="Q7956" s="8">
        <v>1298.18</v>
      </c>
      <c r="R7956" s="8">
        <v>1485.82</v>
      </c>
      <c r="S7956" s="8">
        <v>812</v>
      </c>
      <c r="T7956" s="8">
        <v>673.82</v>
      </c>
      <c r="U7956">
        <v>0</v>
      </c>
      <c r="V7956" s="8">
        <v>0</v>
      </c>
      <c r="W7956" s="8">
        <v>0</v>
      </c>
      <c r="X7956" s="8">
        <v>673.82</v>
      </c>
    </row>
    <row r="7957" spans="1:24" x14ac:dyDescent="0.25">
      <c r="A7957" t="s">
        <v>8283</v>
      </c>
      <c r="B7957" s="1">
        <v>45920</v>
      </c>
      <c r="C7957" t="s">
        <v>371</v>
      </c>
      <c r="D7957" t="s">
        <v>372</v>
      </c>
      <c r="E7957" t="s">
        <v>63</v>
      </c>
      <c r="F7957" t="s">
        <v>54</v>
      </c>
      <c r="G7957" t="s">
        <v>79</v>
      </c>
      <c r="H7957" t="s">
        <v>80</v>
      </c>
      <c r="I7957" t="s">
        <v>185</v>
      </c>
      <c r="J7957" t="s">
        <v>186</v>
      </c>
      <c r="K7957" t="s">
        <v>59</v>
      </c>
      <c r="L7957" s="8">
        <v>4.9000000000000004</v>
      </c>
      <c r="M7957" s="8">
        <v>3.1</v>
      </c>
      <c r="N7957">
        <v>11</v>
      </c>
      <c r="O7957" s="8">
        <v>53.9</v>
      </c>
      <c r="P7957" s="14">
        <v>9.2999999999999992E-3</v>
      </c>
      <c r="Q7957" s="8">
        <v>0.5</v>
      </c>
      <c r="R7957" s="8">
        <v>53.4</v>
      </c>
      <c r="S7957" s="8">
        <v>34.1</v>
      </c>
      <c r="T7957" s="8">
        <v>19.3</v>
      </c>
      <c r="U7957">
        <v>0</v>
      </c>
      <c r="V7957" s="8">
        <v>0</v>
      </c>
      <c r="W7957" s="8">
        <v>0</v>
      </c>
      <c r="X7957" s="8">
        <v>19.3</v>
      </c>
    </row>
    <row r="7958" spans="1:24" x14ac:dyDescent="0.25">
      <c r="A7958" t="s">
        <v>8284</v>
      </c>
      <c r="B7958" s="1">
        <v>45298</v>
      </c>
      <c r="C7958" t="s">
        <v>201</v>
      </c>
      <c r="D7958" t="s">
        <v>202</v>
      </c>
      <c r="E7958" t="s">
        <v>53</v>
      </c>
      <c r="F7958" t="s">
        <v>46</v>
      </c>
      <c r="G7958" t="s">
        <v>55</v>
      </c>
      <c r="H7958" t="s">
        <v>56</v>
      </c>
      <c r="I7958" t="s">
        <v>112</v>
      </c>
      <c r="J7958" t="s">
        <v>113</v>
      </c>
      <c r="K7958" t="s">
        <v>42</v>
      </c>
      <c r="L7958" s="8">
        <v>8.5</v>
      </c>
      <c r="M7958" s="8">
        <v>2.8</v>
      </c>
      <c r="N7958">
        <v>16</v>
      </c>
      <c r="O7958" s="8">
        <v>136</v>
      </c>
      <c r="P7958" s="14">
        <v>5.4100000000000002E-2</v>
      </c>
      <c r="Q7958" s="8">
        <v>7.36</v>
      </c>
      <c r="R7958" s="8">
        <v>128.63999999999999</v>
      </c>
      <c r="S7958" s="8">
        <v>44.8</v>
      </c>
      <c r="T7958" s="8">
        <v>83.84</v>
      </c>
      <c r="U7958">
        <v>0</v>
      </c>
      <c r="V7958" s="8">
        <v>0</v>
      </c>
      <c r="W7958" s="8">
        <v>0</v>
      </c>
      <c r="X7958" s="8">
        <v>83.84</v>
      </c>
    </row>
    <row r="7959" spans="1:24" x14ac:dyDescent="0.25">
      <c r="A7959" t="s">
        <v>8285</v>
      </c>
      <c r="B7959" s="1">
        <v>46074</v>
      </c>
      <c r="C7959" t="s">
        <v>247</v>
      </c>
      <c r="D7959" t="s">
        <v>248</v>
      </c>
      <c r="E7959" t="s">
        <v>53</v>
      </c>
      <c r="F7959" t="s">
        <v>46</v>
      </c>
      <c r="G7959" t="s">
        <v>55</v>
      </c>
      <c r="H7959" t="s">
        <v>56</v>
      </c>
      <c r="I7959" t="s">
        <v>66</v>
      </c>
      <c r="J7959" t="s">
        <v>67</v>
      </c>
      <c r="K7959" t="s">
        <v>33</v>
      </c>
      <c r="L7959" s="8">
        <v>4.5</v>
      </c>
      <c r="M7959" s="8">
        <v>2.1</v>
      </c>
      <c r="N7959">
        <v>16</v>
      </c>
      <c r="O7959" s="8">
        <v>72</v>
      </c>
      <c r="P7959" s="14">
        <v>2.6200000000000001E-2</v>
      </c>
      <c r="Q7959" s="8">
        <v>1.89</v>
      </c>
      <c r="R7959" s="8">
        <v>70.11</v>
      </c>
      <c r="S7959" s="8">
        <v>33.6</v>
      </c>
      <c r="T7959" s="8">
        <v>36.51</v>
      </c>
      <c r="U7959">
        <v>0</v>
      </c>
      <c r="V7959" s="8">
        <v>0</v>
      </c>
      <c r="W7959" s="8">
        <v>0</v>
      </c>
      <c r="X7959" s="8">
        <v>36.51</v>
      </c>
    </row>
    <row r="7960" spans="1:24" x14ac:dyDescent="0.25">
      <c r="A7960" t="s">
        <v>8286</v>
      </c>
      <c r="B7960" s="1">
        <v>46169</v>
      </c>
      <c r="C7960" t="s">
        <v>321</v>
      </c>
      <c r="D7960" t="s">
        <v>322</v>
      </c>
      <c r="E7960" t="s">
        <v>63</v>
      </c>
      <c r="F7960" t="s">
        <v>46</v>
      </c>
      <c r="G7960" t="s">
        <v>64</v>
      </c>
      <c r="H7960" t="s">
        <v>65</v>
      </c>
      <c r="I7960" t="s">
        <v>40</v>
      </c>
      <c r="J7960" t="s">
        <v>41</v>
      </c>
      <c r="K7960" t="s">
        <v>42</v>
      </c>
      <c r="L7960" s="8">
        <v>14.5</v>
      </c>
      <c r="M7960" s="8">
        <v>4.2</v>
      </c>
      <c r="N7960">
        <v>58</v>
      </c>
      <c r="O7960" s="8">
        <v>841</v>
      </c>
      <c r="P7960" s="14">
        <v>0.44330000000000003</v>
      </c>
      <c r="Q7960" s="8">
        <v>372.82</v>
      </c>
      <c r="R7960" s="8">
        <v>468.18</v>
      </c>
      <c r="S7960" s="8">
        <v>243.6</v>
      </c>
      <c r="T7960" s="8">
        <v>224.58</v>
      </c>
      <c r="U7960">
        <v>0</v>
      </c>
      <c r="V7960" s="8">
        <v>0</v>
      </c>
      <c r="W7960" s="8">
        <v>0</v>
      </c>
      <c r="X7960" s="8">
        <v>224.58</v>
      </c>
    </row>
    <row r="7961" spans="1:24" x14ac:dyDescent="0.25">
      <c r="A7961" t="s">
        <v>8287</v>
      </c>
      <c r="B7961" s="1">
        <v>45846</v>
      </c>
      <c r="C7961" t="s">
        <v>77</v>
      </c>
      <c r="D7961" t="s">
        <v>78</v>
      </c>
      <c r="E7961" t="s">
        <v>63</v>
      </c>
      <c r="F7961" t="s">
        <v>37</v>
      </c>
      <c r="G7961" t="s">
        <v>79</v>
      </c>
      <c r="H7961" t="s">
        <v>80</v>
      </c>
      <c r="I7961" t="s">
        <v>66</v>
      </c>
      <c r="J7961" t="s">
        <v>67</v>
      </c>
      <c r="K7961" t="s">
        <v>33</v>
      </c>
      <c r="L7961" s="8">
        <v>4.5</v>
      </c>
      <c r="M7961" s="8">
        <v>2.1</v>
      </c>
      <c r="N7961">
        <v>9</v>
      </c>
      <c r="O7961" s="8">
        <v>40.5</v>
      </c>
      <c r="P7961" s="14">
        <v>3.3799999999999997E-2</v>
      </c>
      <c r="Q7961" s="8">
        <v>1.37</v>
      </c>
      <c r="R7961" s="8">
        <v>39.130000000000003</v>
      </c>
      <c r="S7961" s="8">
        <v>18.899999999999999</v>
      </c>
      <c r="T7961" s="8">
        <v>20.23</v>
      </c>
      <c r="U7961">
        <v>0</v>
      </c>
      <c r="V7961" s="8">
        <v>0</v>
      </c>
      <c r="W7961" s="8">
        <v>0</v>
      </c>
      <c r="X7961" s="8">
        <v>20.23</v>
      </c>
    </row>
    <row r="7962" spans="1:24" x14ac:dyDescent="0.25">
      <c r="A7962" t="s">
        <v>8288</v>
      </c>
      <c r="B7962" s="1">
        <v>45335</v>
      </c>
      <c r="C7962" t="s">
        <v>180</v>
      </c>
      <c r="D7962" t="s">
        <v>181</v>
      </c>
      <c r="E7962" t="s">
        <v>63</v>
      </c>
      <c r="F7962" t="s">
        <v>46</v>
      </c>
      <c r="G7962" t="s">
        <v>79</v>
      </c>
      <c r="H7962" t="s">
        <v>80</v>
      </c>
      <c r="I7962" t="s">
        <v>99</v>
      </c>
      <c r="J7962" t="s">
        <v>100</v>
      </c>
      <c r="K7962" t="s">
        <v>49</v>
      </c>
      <c r="L7962" s="8">
        <v>3.8</v>
      </c>
      <c r="M7962" s="8">
        <v>2.6</v>
      </c>
      <c r="N7962">
        <v>9</v>
      </c>
      <c r="O7962" s="8">
        <v>34.200000000000003</v>
      </c>
      <c r="P7962" s="14">
        <v>0.1205</v>
      </c>
      <c r="Q7962" s="8">
        <v>4.12</v>
      </c>
      <c r="R7962" s="8">
        <v>30.08</v>
      </c>
      <c r="S7962" s="8">
        <v>23.4</v>
      </c>
      <c r="T7962" s="8">
        <v>6.68</v>
      </c>
      <c r="U7962">
        <v>0</v>
      </c>
      <c r="V7962" s="8">
        <v>0</v>
      </c>
      <c r="W7962" s="8">
        <v>0</v>
      </c>
      <c r="X7962" s="8">
        <v>6.68</v>
      </c>
    </row>
    <row r="7963" spans="1:24" x14ac:dyDescent="0.25">
      <c r="A7963" t="s">
        <v>8289</v>
      </c>
      <c r="B7963" s="1">
        <v>46160</v>
      </c>
      <c r="C7963" t="s">
        <v>171</v>
      </c>
      <c r="D7963" t="s">
        <v>172</v>
      </c>
      <c r="E7963" t="s">
        <v>27</v>
      </c>
      <c r="F7963" t="s">
        <v>46</v>
      </c>
      <c r="G7963" t="s">
        <v>29</v>
      </c>
      <c r="H7963" t="s">
        <v>30</v>
      </c>
      <c r="I7963" t="s">
        <v>130</v>
      </c>
      <c r="J7963" t="s">
        <v>131</v>
      </c>
      <c r="K7963" t="s">
        <v>42</v>
      </c>
      <c r="L7963" s="8">
        <v>4.8</v>
      </c>
      <c r="M7963" s="8">
        <v>1.4</v>
      </c>
      <c r="N7963">
        <v>9</v>
      </c>
      <c r="O7963" s="8">
        <v>43.2</v>
      </c>
      <c r="P7963" s="14">
        <v>0.1719</v>
      </c>
      <c r="Q7963" s="8">
        <v>7.43</v>
      </c>
      <c r="R7963" s="8">
        <v>35.770000000000003</v>
      </c>
      <c r="S7963" s="8">
        <v>12.6</v>
      </c>
      <c r="T7963" s="8">
        <v>23.17</v>
      </c>
      <c r="U7963">
        <v>0</v>
      </c>
      <c r="V7963" s="8">
        <v>0</v>
      </c>
      <c r="W7963" s="8">
        <v>0</v>
      </c>
      <c r="X7963" s="8">
        <v>23.17</v>
      </c>
    </row>
    <row r="7964" spans="1:24" x14ac:dyDescent="0.25">
      <c r="A7964" t="s">
        <v>8290</v>
      </c>
      <c r="B7964" s="1">
        <v>45785</v>
      </c>
      <c r="C7964" t="s">
        <v>410</v>
      </c>
      <c r="D7964" t="s">
        <v>411</v>
      </c>
      <c r="E7964" t="s">
        <v>150</v>
      </c>
      <c r="F7964" t="s">
        <v>46</v>
      </c>
      <c r="G7964" t="s">
        <v>151</v>
      </c>
      <c r="H7964" t="s">
        <v>152</v>
      </c>
      <c r="I7964" t="s">
        <v>84</v>
      </c>
      <c r="J7964" t="s">
        <v>85</v>
      </c>
      <c r="K7964" t="s">
        <v>42</v>
      </c>
      <c r="L7964" s="8">
        <v>9.9</v>
      </c>
      <c r="M7964" s="8">
        <v>3.1</v>
      </c>
      <c r="N7964">
        <v>2</v>
      </c>
      <c r="O7964" s="8">
        <v>19.8</v>
      </c>
      <c r="P7964" s="14">
        <v>8.8499999999999995E-2</v>
      </c>
      <c r="Q7964" s="8">
        <v>1.75</v>
      </c>
      <c r="R7964" s="8">
        <v>18.05</v>
      </c>
      <c r="S7964" s="8">
        <v>6.2</v>
      </c>
      <c r="T7964" s="8">
        <v>11.85</v>
      </c>
      <c r="U7964">
        <v>1</v>
      </c>
      <c r="V7964" s="8">
        <v>9.02</v>
      </c>
      <c r="W7964" s="8">
        <v>3.6</v>
      </c>
      <c r="X7964" s="8">
        <v>8.25</v>
      </c>
    </row>
    <row r="7965" spans="1:24" x14ac:dyDescent="0.25">
      <c r="A7965" t="s">
        <v>8291</v>
      </c>
      <c r="B7965" s="1">
        <v>45672</v>
      </c>
      <c r="C7965" t="s">
        <v>226</v>
      </c>
      <c r="D7965" t="s">
        <v>227</v>
      </c>
      <c r="E7965" t="s">
        <v>27</v>
      </c>
      <c r="F7965" t="s">
        <v>54</v>
      </c>
      <c r="G7965" t="s">
        <v>29</v>
      </c>
      <c r="H7965" t="s">
        <v>30</v>
      </c>
      <c r="I7965" t="s">
        <v>112</v>
      </c>
      <c r="J7965" t="s">
        <v>113</v>
      </c>
      <c r="K7965" t="s">
        <v>42</v>
      </c>
      <c r="L7965" s="8">
        <v>8.5</v>
      </c>
      <c r="M7965" s="8">
        <v>2.8</v>
      </c>
      <c r="N7965">
        <v>15</v>
      </c>
      <c r="O7965" s="8">
        <v>127.5</v>
      </c>
      <c r="P7965" s="14">
        <v>0.44130000000000003</v>
      </c>
      <c r="Q7965" s="8">
        <v>56.27</v>
      </c>
      <c r="R7965" s="8">
        <v>71.23</v>
      </c>
      <c r="S7965" s="8">
        <v>42</v>
      </c>
      <c r="T7965" s="8">
        <v>29.23</v>
      </c>
      <c r="U7965">
        <v>0</v>
      </c>
      <c r="V7965" s="8">
        <v>0</v>
      </c>
      <c r="W7965" s="8">
        <v>0</v>
      </c>
      <c r="X7965" s="8">
        <v>29.23</v>
      </c>
    </row>
    <row r="7966" spans="1:24" x14ac:dyDescent="0.25">
      <c r="A7966" t="s">
        <v>8292</v>
      </c>
      <c r="B7966" s="1">
        <v>45927</v>
      </c>
      <c r="C7966" t="s">
        <v>546</v>
      </c>
      <c r="D7966" t="s">
        <v>547</v>
      </c>
      <c r="E7966" t="s">
        <v>27</v>
      </c>
      <c r="F7966" t="s">
        <v>89</v>
      </c>
      <c r="G7966" t="s">
        <v>38</v>
      </c>
      <c r="H7966" t="s">
        <v>39</v>
      </c>
      <c r="I7966" t="s">
        <v>104</v>
      </c>
      <c r="J7966" t="s">
        <v>105</v>
      </c>
      <c r="K7966" t="s">
        <v>49</v>
      </c>
      <c r="L7966" s="8">
        <v>4.2</v>
      </c>
      <c r="M7966" s="8">
        <v>2.8</v>
      </c>
      <c r="N7966">
        <v>50</v>
      </c>
      <c r="O7966" s="8">
        <v>210</v>
      </c>
      <c r="P7966" s="14">
        <v>2.1899999999999999E-2</v>
      </c>
      <c r="Q7966" s="8">
        <v>4.5999999999999996</v>
      </c>
      <c r="R7966" s="8">
        <v>205.4</v>
      </c>
      <c r="S7966" s="8">
        <v>140</v>
      </c>
      <c r="T7966" s="8">
        <v>65.400000000000006</v>
      </c>
      <c r="U7966">
        <v>0</v>
      </c>
      <c r="V7966" s="8">
        <v>0</v>
      </c>
      <c r="W7966" s="8">
        <v>0</v>
      </c>
      <c r="X7966" s="8">
        <v>65.400000000000006</v>
      </c>
    </row>
    <row r="7967" spans="1:24" x14ac:dyDescent="0.25">
      <c r="A7967" t="s">
        <v>8293</v>
      </c>
      <c r="B7967" s="1">
        <v>45614</v>
      </c>
      <c r="C7967" t="s">
        <v>266</v>
      </c>
      <c r="D7967" t="s">
        <v>267</v>
      </c>
      <c r="E7967" t="s">
        <v>53</v>
      </c>
      <c r="F7967" t="s">
        <v>54</v>
      </c>
      <c r="G7967" t="s">
        <v>55</v>
      </c>
      <c r="H7967" t="s">
        <v>56</v>
      </c>
      <c r="I7967" t="s">
        <v>84</v>
      </c>
      <c r="J7967" t="s">
        <v>85</v>
      </c>
      <c r="K7967" t="s">
        <v>42</v>
      </c>
      <c r="L7967" s="8">
        <v>9.9</v>
      </c>
      <c r="M7967" s="8">
        <v>3.1</v>
      </c>
      <c r="N7967">
        <v>22</v>
      </c>
      <c r="O7967" s="8">
        <v>217.8</v>
      </c>
      <c r="P7967" s="14">
        <v>3.1099999999999999E-2</v>
      </c>
      <c r="Q7967" s="8">
        <v>6.77</v>
      </c>
      <c r="R7967" s="8">
        <v>211.03</v>
      </c>
      <c r="S7967" s="8">
        <v>68.2</v>
      </c>
      <c r="T7967" s="8">
        <v>142.83000000000001</v>
      </c>
      <c r="U7967">
        <v>3</v>
      </c>
      <c r="V7967" s="8">
        <v>28.78</v>
      </c>
      <c r="W7967" s="8">
        <v>10.8</v>
      </c>
      <c r="X7967" s="8">
        <v>132.03</v>
      </c>
    </row>
    <row r="7968" spans="1:24" x14ac:dyDescent="0.25">
      <c r="A7968" t="s">
        <v>8294</v>
      </c>
      <c r="B7968" s="1">
        <v>45796</v>
      </c>
      <c r="C7968" t="s">
        <v>391</v>
      </c>
      <c r="D7968" t="s">
        <v>392</v>
      </c>
      <c r="E7968" t="s">
        <v>63</v>
      </c>
      <c r="F7968" t="s">
        <v>54</v>
      </c>
      <c r="G7968" t="s">
        <v>79</v>
      </c>
      <c r="H7968" t="s">
        <v>80</v>
      </c>
      <c r="I7968" t="s">
        <v>31</v>
      </c>
      <c r="J7968" t="s">
        <v>32</v>
      </c>
      <c r="K7968" t="s">
        <v>33</v>
      </c>
      <c r="L7968" s="8">
        <v>5.8</v>
      </c>
      <c r="M7968" s="8">
        <v>2.7</v>
      </c>
      <c r="N7968">
        <v>22</v>
      </c>
      <c r="O7968" s="8">
        <v>127.6</v>
      </c>
      <c r="P7968" s="14">
        <v>7.7999999999999996E-3</v>
      </c>
      <c r="Q7968" s="8">
        <v>1</v>
      </c>
      <c r="R7968" s="8">
        <v>126.6</v>
      </c>
      <c r="S7968" s="8">
        <v>59.4</v>
      </c>
      <c r="T7968" s="8">
        <v>67.2</v>
      </c>
      <c r="U7968">
        <v>0</v>
      </c>
      <c r="V7968" s="8">
        <v>0</v>
      </c>
      <c r="W7968" s="8">
        <v>0</v>
      </c>
      <c r="X7968" s="8">
        <v>67.2</v>
      </c>
    </row>
    <row r="7969" spans="1:24" x14ac:dyDescent="0.25">
      <c r="A7969" t="s">
        <v>8295</v>
      </c>
      <c r="B7969" s="1">
        <v>46211</v>
      </c>
      <c r="C7969" t="s">
        <v>269</v>
      </c>
      <c r="D7969" t="s">
        <v>270</v>
      </c>
      <c r="E7969" t="s">
        <v>27</v>
      </c>
      <c r="F7969" t="s">
        <v>37</v>
      </c>
      <c r="G7969" t="s">
        <v>29</v>
      </c>
      <c r="H7969" t="s">
        <v>30</v>
      </c>
      <c r="I7969" t="s">
        <v>84</v>
      </c>
      <c r="J7969" t="s">
        <v>85</v>
      </c>
      <c r="K7969" t="s">
        <v>42</v>
      </c>
      <c r="L7969" s="8">
        <v>9.9</v>
      </c>
      <c r="M7969" s="8">
        <v>3.1</v>
      </c>
      <c r="N7969">
        <v>5</v>
      </c>
      <c r="O7969" s="8">
        <v>49.5</v>
      </c>
      <c r="P7969" s="14">
        <v>1.5E-3</v>
      </c>
      <c r="Q7969" s="8">
        <v>7.0000000000000007E-2</v>
      </c>
      <c r="R7969" s="8">
        <v>49.43</v>
      </c>
      <c r="S7969" s="8">
        <v>15.5</v>
      </c>
      <c r="T7969" s="8">
        <v>33.93</v>
      </c>
      <c r="U7969">
        <v>0</v>
      </c>
      <c r="V7969" s="8">
        <v>0</v>
      </c>
      <c r="W7969" s="8">
        <v>0</v>
      </c>
      <c r="X7969" s="8">
        <v>33.93</v>
      </c>
    </row>
    <row r="7970" spans="1:24" x14ac:dyDescent="0.25">
      <c r="A7970" t="s">
        <v>8296</v>
      </c>
      <c r="B7970" s="1">
        <v>46194</v>
      </c>
      <c r="C7970" t="s">
        <v>162</v>
      </c>
      <c r="D7970" t="s">
        <v>163</v>
      </c>
      <c r="E7970" t="s">
        <v>150</v>
      </c>
      <c r="F7970" t="s">
        <v>89</v>
      </c>
      <c r="G7970" t="s">
        <v>151</v>
      </c>
      <c r="H7970" t="s">
        <v>152</v>
      </c>
      <c r="I7970" t="s">
        <v>117</v>
      </c>
      <c r="J7970" t="s">
        <v>118</v>
      </c>
      <c r="K7970" t="s">
        <v>59</v>
      </c>
      <c r="L7970" s="8">
        <v>6</v>
      </c>
      <c r="M7970" s="8">
        <v>4.2</v>
      </c>
      <c r="N7970">
        <v>148</v>
      </c>
      <c r="O7970" s="8">
        <v>888</v>
      </c>
      <c r="P7970" s="14">
        <v>2.8799999999999999E-2</v>
      </c>
      <c r="Q7970" s="8">
        <v>25.57</v>
      </c>
      <c r="R7970" s="8">
        <v>862.43</v>
      </c>
      <c r="S7970" s="8">
        <v>621.6</v>
      </c>
      <c r="T7970" s="8">
        <v>240.83</v>
      </c>
      <c r="U7970">
        <v>0</v>
      </c>
      <c r="V7970" s="8">
        <v>0</v>
      </c>
      <c r="W7970" s="8">
        <v>0</v>
      </c>
      <c r="X7970" s="8">
        <v>240.83</v>
      </c>
    </row>
    <row r="7971" spans="1:24" x14ac:dyDescent="0.25">
      <c r="A7971" t="s">
        <v>8297</v>
      </c>
      <c r="B7971" s="1">
        <v>46210</v>
      </c>
      <c r="C7971" t="s">
        <v>102</v>
      </c>
      <c r="D7971" t="s">
        <v>103</v>
      </c>
      <c r="E7971" t="s">
        <v>27</v>
      </c>
      <c r="F7971" t="s">
        <v>54</v>
      </c>
      <c r="G7971" t="s">
        <v>29</v>
      </c>
      <c r="H7971" t="s">
        <v>30</v>
      </c>
      <c r="I7971" t="s">
        <v>74</v>
      </c>
      <c r="J7971" t="s">
        <v>75</v>
      </c>
      <c r="K7971" t="s">
        <v>49</v>
      </c>
      <c r="L7971" s="8">
        <v>11</v>
      </c>
      <c r="M7971" s="8">
        <v>6.8</v>
      </c>
      <c r="N7971">
        <v>22</v>
      </c>
      <c r="O7971" s="8">
        <v>242</v>
      </c>
      <c r="P7971" s="14">
        <v>3.5999999999999999E-3</v>
      </c>
      <c r="Q7971" s="8">
        <v>0.87</v>
      </c>
      <c r="R7971" s="8">
        <v>241.13</v>
      </c>
      <c r="S7971" s="8">
        <v>149.6</v>
      </c>
      <c r="T7971" s="8">
        <v>91.53</v>
      </c>
      <c r="U7971">
        <v>0</v>
      </c>
      <c r="V7971" s="8">
        <v>0</v>
      </c>
      <c r="W7971" s="8">
        <v>0</v>
      </c>
      <c r="X7971" s="8">
        <v>91.53</v>
      </c>
    </row>
    <row r="7972" spans="1:24" x14ac:dyDescent="0.25">
      <c r="A7972" t="s">
        <v>8298</v>
      </c>
      <c r="B7972" s="1">
        <v>45880</v>
      </c>
      <c r="C7972" t="s">
        <v>87</v>
      </c>
      <c r="D7972" t="s">
        <v>88</v>
      </c>
      <c r="E7972" t="s">
        <v>63</v>
      </c>
      <c r="F7972" t="s">
        <v>89</v>
      </c>
      <c r="G7972" t="s">
        <v>79</v>
      </c>
      <c r="H7972" t="s">
        <v>80</v>
      </c>
      <c r="I7972" t="s">
        <v>57</v>
      </c>
      <c r="J7972" t="s">
        <v>58</v>
      </c>
      <c r="K7972" t="s">
        <v>59</v>
      </c>
      <c r="L7972" s="8">
        <v>10.5</v>
      </c>
      <c r="M7972" s="8">
        <v>7.5</v>
      </c>
      <c r="N7972">
        <v>232</v>
      </c>
      <c r="O7972" s="8">
        <v>2436</v>
      </c>
      <c r="P7972" s="14">
        <v>3.2800000000000003E-2</v>
      </c>
      <c r="Q7972" s="8">
        <v>79.900000000000006</v>
      </c>
      <c r="R7972" s="8">
        <v>2356.1</v>
      </c>
      <c r="S7972" s="8">
        <v>1740</v>
      </c>
      <c r="T7972" s="8">
        <v>616.1</v>
      </c>
      <c r="U7972">
        <v>0</v>
      </c>
      <c r="V7972" s="8">
        <v>0</v>
      </c>
      <c r="W7972" s="8">
        <v>0</v>
      </c>
      <c r="X7972" s="8">
        <v>616.1</v>
      </c>
    </row>
    <row r="7973" spans="1:24" x14ac:dyDescent="0.25">
      <c r="A7973" t="s">
        <v>8299</v>
      </c>
      <c r="B7973" s="1">
        <v>46181</v>
      </c>
      <c r="C7973" t="s">
        <v>205</v>
      </c>
      <c r="D7973" t="s">
        <v>206</v>
      </c>
      <c r="E7973" t="s">
        <v>71</v>
      </c>
      <c r="F7973" t="s">
        <v>54</v>
      </c>
      <c r="G7973" t="s">
        <v>72</v>
      </c>
      <c r="H7973" t="s">
        <v>73</v>
      </c>
      <c r="I7973" t="s">
        <v>185</v>
      </c>
      <c r="J7973" t="s">
        <v>186</v>
      </c>
      <c r="K7973" t="s">
        <v>59</v>
      </c>
      <c r="L7973" s="8">
        <v>4.9000000000000004</v>
      </c>
      <c r="M7973" s="8">
        <v>3.1</v>
      </c>
      <c r="N7973">
        <v>41</v>
      </c>
      <c r="O7973" s="8">
        <v>200.9</v>
      </c>
      <c r="P7973" s="14">
        <v>5.4000000000000003E-3</v>
      </c>
      <c r="Q7973" s="8">
        <v>1.08</v>
      </c>
      <c r="R7973" s="8">
        <v>199.82</v>
      </c>
      <c r="S7973" s="8">
        <v>127.1</v>
      </c>
      <c r="T7973" s="8">
        <v>72.72</v>
      </c>
      <c r="U7973">
        <v>0</v>
      </c>
      <c r="V7973" s="8">
        <v>0</v>
      </c>
      <c r="W7973" s="8">
        <v>0</v>
      </c>
      <c r="X7973" s="8">
        <v>72.72</v>
      </c>
    </row>
    <row r="7974" spans="1:24" x14ac:dyDescent="0.25">
      <c r="A7974" t="s">
        <v>8300</v>
      </c>
      <c r="B7974" s="1">
        <v>45573</v>
      </c>
      <c r="C7974" t="s">
        <v>82</v>
      </c>
      <c r="D7974" t="s">
        <v>83</v>
      </c>
      <c r="E7974" t="s">
        <v>71</v>
      </c>
      <c r="F7974" t="s">
        <v>46</v>
      </c>
      <c r="G7974" t="s">
        <v>72</v>
      </c>
      <c r="H7974" t="s">
        <v>73</v>
      </c>
      <c r="I7974" t="s">
        <v>185</v>
      </c>
      <c r="J7974" t="s">
        <v>186</v>
      </c>
      <c r="K7974" t="s">
        <v>59</v>
      </c>
      <c r="L7974" s="8">
        <v>4.9000000000000004</v>
      </c>
      <c r="M7974" s="8">
        <v>3.1</v>
      </c>
      <c r="N7974">
        <v>6</v>
      </c>
      <c r="O7974" s="8">
        <v>29.4</v>
      </c>
      <c r="P7974" s="14">
        <v>0.10780000000000001</v>
      </c>
      <c r="Q7974" s="8">
        <v>3.17</v>
      </c>
      <c r="R7974" s="8">
        <v>26.23</v>
      </c>
      <c r="S7974" s="8">
        <v>18.600000000000001</v>
      </c>
      <c r="T7974" s="8">
        <v>7.63</v>
      </c>
      <c r="U7974">
        <v>0</v>
      </c>
      <c r="V7974" s="8">
        <v>0</v>
      </c>
      <c r="W7974" s="8">
        <v>0</v>
      </c>
      <c r="X7974" s="8">
        <v>7.63</v>
      </c>
    </row>
    <row r="7975" spans="1:24" x14ac:dyDescent="0.25">
      <c r="A7975" t="s">
        <v>8301</v>
      </c>
      <c r="B7975" s="1">
        <v>45794</v>
      </c>
      <c r="C7975" t="s">
        <v>615</v>
      </c>
      <c r="D7975" t="s">
        <v>616</v>
      </c>
      <c r="E7975" t="s">
        <v>150</v>
      </c>
      <c r="F7975" t="s">
        <v>89</v>
      </c>
      <c r="G7975" t="s">
        <v>151</v>
      </c>
      <c r="H7975" t="s">
        <v>152</v>
      </c>
      <c r="I7975" t="s">
        <v>112</v>
      </c>
      <c r="J7975" t="s">
        <v>113</v>
      </c>
      <c r="K7975" t="s">
        <v>42</v>
      </c>
      <c r="L7975" s="8">
        <v>8.5</v>
      </c>
      <c r="M7975" s="8">
        <v>2.8</v>
      </c>
      <c r="N7975">
        <v>218</v>
      </c>
      <c r="O7975" s="8">
        <v>1853</v>
      </c>
      <c r="P7975" s="14">
        <v>0.3977</v>
      </c>
      <c r="Q7975" s="8">
        <v>736.94</v>
      </c>
      <c r="R7975" s="8">
        <v>1116.06</v>
      </c>
      <c r="S7975" s="8">
        <v>610.4</v>
      </c>
      <c r="T7975" s="8">
        <v>505.66</v>
      </c>
      <c r="U7975">
        <v>49</v>
      </c>
      <c r="V7975" s="8">
        <v>250.86</v>
      </c>
      <c r="W7975" s="8">
        <v>161.69999999999999</v>
      </c>
      <c r="X7975" s="8">
        <v>343.96</v>
      </c>
    </row>
    <row r="7976" spans="1:24" x14ac:dyDescent="0.25">
      <c r="A7976" t="s">
        <v>8302</v>
      </c>
      <c r="B7976" s="1">
        <v>45479</v>
      </c>
      <c r="C7976" t="s">
        <v>201</v>
      </c>
      <c r="D7976" t="s">
        <v>202</v>
      </c>
      <c r="E7976" t="s">
        <v>53</v>
      </c>
      <c r="F7976" t="s">
        <v>46</v>
      </c>
      <c r="G7976" t="s">
        <v>55</v>
      </c>
      <c r="H7976" t="s">
        <v>56</v>
      </c>
      <c r="I7976" t="s">
        <v>40</v>
      </c>
      <c r="J7976" t="s">
        <v>41</v>
      </c>
      <c r="K7976" t="s">
        <v>42</v>
      </c>
      <c r="L7976" s="8">
        <v>14.5</v>
      </c>
      <c r="M7976" s="8">
        <v>4.2</v>
      </c>
      <c r="N7976">
        <v>15</v>
      </c>
      <c r="O7976" s="8">
        <v>217.5</v>
      </c>
      <c r="P7976" s="14">
        <v>9.3399999999999997E-2</v>
      </c>
      <c r="Q7976" s="8">
        <v>20.309999999999999</v>
      </c>
      <c r="R7976" s="8">
        <v>197.19</v>
      </c>
      <c r="S7976" s="8">
        <v>63</v>
      </c>
      <c r="T7976" s="8">
        <v>134.19</v>
      </c>
      <c r="U7976">
        <v>0</v>
      </c>
      <c r="V7976" s="8">
        <v>0</v>
      </c>
      <c r="W7976" s="8">
        <v>0</v>
      </c>
      <c r="X7976" s="8">
        <v>134.19</v>
      </c>
    </row>
    <row r="7977" spans="1:24" x14ac:dyDescent="0.25">
      <c r="A7977" t="s">
        <v>8303</v>
      </c>
      <c r="B7977" s="1">
        <v>46074</v>
      </c>
      <c r="C7977" t="s">
        <v>269</v>
      </c>
      <c r="D7977" t="s">
        <v>270</v>
      </c>
      <c r="E7977" t="s">
        <v>27</v>
      </c>
      <c r="F7977" t="s">
        <v>37</v>
      </c>
      <c r="G7977" t="s">
        <v>29</v>
      </c>
      <c r="H7977" t="s">
        <v>30</v>
      </c>
      <c r="I7977" t="s">
        <v>99</v>
      </c>
      <c r="J7977" t="s">
        <v>100</v>
      </c>
      <c r="K7977" t="s">
        <v>49</v>
      </c>
      <c r="L7977" s="8">
        <v>3.8</v>
      </c>
      <c r="M7977" s="8">
        <v>2.6</v>
      </c>
      <c r="N7977">
        <v>36</v>
      </c>
      <c r="O7977" s="8">
        <v>136.80000000000001</v>
      </c>
      <c r="P7977" s="14">
        <v>2.6200000000000001E-2</v>
      </c>
      <c r="Q7977" s="8">
        <v>3.58</v>
      </c>
      <c r="R7977" s="8">
        <v>133.22</v>
      </c>
      <c r="S7977" s="8">
        <v>93.6</v>
      </c>
      <c r="T7977" s="8">
        <v>39.619999999999997</v>
      </c>
      <c r="U7977">
        <v>0</v>
      </c>
      <c r="V7977" s="8">
        <v>0</v>
      </c>
      <c r="W7977" s="8">
        <v>0</v>
      </c>
      <c r="X7977" s="8">
        <v>39.619999999999997</v>
      </c>
    </row>
    <row r="7978" spans="1:24" x14ac:dyDescent="0.25">
      <c r="A7978" t="s">
        <v>8304</v>
      </c>
      <c r="B7978" s="1">
        <v>46229</v>
      </c>
      <c r="C7978" t="s">
        <v>110</v>
      </c>
      <c r="D7978" t="s">
        <v>111</v>
      </c>
      <c r="E7978" t="s">
        <v>27</v>
      </c>
      <c r="F7978" t="s">
        <v>37</v>
      </c>
      <c r="G7978" t="s">
        <v>29</v>
      </c>
      <c r="H7978" t="s">
        <v>30</v>
      </c>
      <c r="I7978" t="s">
        <v>57</v>
      </c>
      <c r="J7978" t="s">
        <v>58</v>
      </c>
      <c r="K7978" t="s">
        <v>59</v>
      </c>
      <c r="L7978" s="8">
        <v>10.5</v>
      </c>
      <c r="M7978" s="8">
        <v>7.5</v>
      </c>
      <c r="N7978">
        <v>32</v>
      </c>
      <c r="O7978" s="8">
        <v>336</v>
      </c>
      <c r="P7978" s="14">
        <v>0.39829999999999999</v>
      </c>
      <c r="Q7978" s="8">
        <v>133.83000000000001</v>
      </c>
      <c r="R7978" s="8">
        <v>202.17</v>
      </c>
      <c r="S7978" s="8">
        <v>240</v>
      </c>
      <c r="T7978" s="8">
        <v>-37.83</v>
      </c>
      <c r="U7978">
        <v>0</v>
      </c>
      <c r="V7978" s="8">
        <v>0</v>
      </c>
      <c r="W7978" s="8">
        <v>0</v>
      </c>
      <c r="X7978" s="8">
        <v>-37.83</v>
      </c>
    </row>
    <row r="7979" spans="1:24" x14ac:dyDescent="0.25">
      <c r="A7979" t="s">
        <v>8305</v>
      </c>
      <c r="B7979" s="1">
        <v>45815</v>
      </c>
      <c r="C7979" t="s">
        <v>266</v>
      </c>
      <c r="D7979" t="s">
        <v>267</v>
      </c>
      <c r="E7979" t="s">
        <v>53</v>
      </c>
      <c r="F7979" t="s">
        <v>54</v>
      </c>
      <c r="G7979" t="s">
        <v>55</v>
      </c>
      <c r="H7979" t="s">
        <v>56</v>
      </c>
      <c r="I7979" t="s">
        <v>99</v>
      </c>
      <c r="J7979" t="s">
        <v>100</v>
      </c>
      <c r="K7979" t="s">
        <v>49</v>
      </c>
      <c r="L7979" s="8">
        <v>3.8</v>
      </c>
      <c r="M7979" s="8">
        <v>2.6</v>
      </c>
      <c r="N7979">
        <v>52</v>
      </c>
      <c r="O7979" s="8">
        <v>197.6</v>
      </c>
      <c r="P7979" s="14">
        <v>5.1000000000000004E-3</v>
      </c>
      <c r="Q7979" s="8">
        <v>1.01</v>
      </c>
      <c r="R7979" s="8">
        <v>196.59</v>
      </c>
      <c r="S7979" s="8">
        <v>135.19999999999999</v>
      </c>
      <c r="T7979" s="8">
        <v>61.39</v>
      </c>
      <c r="U7979">
        <v>0</v>
      </c>
      <c r="V7979" s="8">
        <v>0</v>
      </c>
      <c r="W7979" s="8">
        <v>0</v>
      </c>
      <c r="X7979" s="8">
        <v>61.39</v>
      </c>
    </row>
    <row r="7980" spans="1:24" x14ac:dyDescent="0.25">
      <c r="A7980" t="s">
        <v>8306</v>
      </c>
      <c r="B7980" s="1">
        <v>45578</v>
      </c>
      <c r="C7980" t="s">
        <v>334</v>
      </c>
      <c r="D7980" t="s">
        <v>335</v>
      </c>
      <c r="E7980" t="s">
        <v>53</v>
      </c>
      <c r="F7980" t="s">
        <v>37</v>
      </c>
      <c r="G7980" t="s">
        <v>55</v>
      </c>
      <c r="H7980" t="s">
        <v>56</v>
      </c>
      <c r="I7980" t="s">
        <v>104</v>
      </c>
      <c r="J7980" t="s">
        <v>105</v>
      </c>
      <c r="K7980" t="s">
        <v>49</v>
      </c>
      <c r="L7980" s="8">
        <v>4.2</v>
      </c>
      <c r="M7980" s="8">
        <v>2.8</v>
      </c>
      <c r="N7980">
        <v>58</v>
      </c>
      <c r="O7980" s="8">
        <v>243.6</v>
      </c>
      <c r="P7980" s="14">
        <v>5.5999999999999999E-3</v>
      </c>
      <c r="Q7980" s="8">
        <v>1.36</v>
      </c>
      <c r="R7980" s="8">
        <v>242.24</v>
      </c>
      <c r="S7980" s="8">
        <v>162.4</v>
      </c>
      <c r="T7980" s="8">
        <v>79.84</v>
      </c>
      <c r="U7980">
        <v>0</v>
      </c>
      <c r="V7980" s="8">
        <v>0</v>
      </c>
      <c r="W7980" s="8">
        <v>0</v>
      </c>
      <c r="X7980" s="8">
        <v>79.84</v>
      </c>
    </row>
    <row r="7981" spans="1:24" x14ac:dyDescent="0.25">
      <c r="A7981" t="s">
        <v>8307</v>
      </c>
      <c r="B7981" s="1">
        <v>45699</v>
      </c>
      <c r="C7981" t="s">
        <v>229</v>
      </c>
      <c r="D7981" t="s">
        <v>230</v>
      </c>
      <c r="E7981" t="s">
        <v>27</v>
      </c>
      <c r="F7981" t="s">
        <v>54</v>
      </c>
      <c r="G7981" t="s">
        <v>29</v>
      </c>
      <c r="H7981" t="s">
        <v>30</v>
      </c>
      <c r="I7981" t="s">
        <v>112</v>
      </c>
      <c r="J7981" t="s">
        <v>113</v>
      </c>
      <c r="K7981" t="s">
        <v>42</v>
      </c>
      <c r="L7981" s="8">
        <v>8.5</v>
      </c>
      <c r="M7981" s="8">
        <v>2.8</v>
      </c>
      <c r="N7981">
        <v>157</v>
      </c>
      <c r="O7981" s="8">
        <v>1334.5</v>
      </c>
      <c r="P7981" s="14">
        <v>2.9999999999999997E-4</v>
      </c>
      <c r="Q7981" s="8">
        <v>0.4</v>
      </c>
      <c r="R7981" s="8">
        <v>1334.1</v>
      </c>
      <c r="S7981" s="8">
        <v>439.6</v>
      </c>
      <c r="T7981" s="8">
        <v>894.5</v>
      </c>
      <c r="U7981">
        <v>0</v>
      </c>
      <c r="V7981" s="8">
        <v>0</v>
      </c>
      <c r="W7981" s="8">
        <v>0</v>
      </c>
      <c r="X7981" s="8">
        <v>894.5</v>
      </c>
    </row>
    <row r="7982" spans="1:24" x14ac:dyDescent="0.25">
      <c r="A7982" t="s">
        <v>8308</v>
      </c>
      <c r="B7982" s="1">
        <v>45519</v>
      </c>
      <c r="C7982" t="s">
        <v>177</v>
      </c>
      <c r="D7982" t="s">
        <v>178</v>
      </c>
      <c r="E7982" t="s">
        <v>27</v>
      </c>
      <c r="F7982" t="s">
        <v>37</v>
      </c>
      <c r="G7982" t="s">
        <v>29</v>
      </c>
      <c r="H7982" t="s">
        <v>30</v>
      </c>
      <c r="I7982" t="s">
        <v>112</v>
      </c>
      <c r="J7982" t="s">
        <v>113</v>
      </c>
      <c r="K7982" t="s">
        <v>42</v>
      </c>
      <c r="L7982" s="8">
        <v>8.5</v>
      </c>
      <c r="M7982" s="8">
        <v>2.8</v>
      </c>
      <c r="N7982">
        <v>30</v>
      </c>
      <c r="O7982" s="8">
        <v>255</v>
      </c>
      <c r="P7982" s="14">
        <v>2.2499999999999999E-2</v>
      </c>
      <c r="Q7982" s="8">
        <v>5.74</v>
      </c>
      <c r="R7982" s="8">
        <v>249.26</v>
      </c>
      <c r="S7982" s="8">
        <v>84</v>
      </c>
      <c r="T7982" s="8">
        <v>165.26</v>
      </c>
      <c r="U7982">
        <v>0</v>
      </c>
      <c r="V7982" s="8">
        <v>0</v>
      </c>
      <c r="W7982" s="8">
        <v>0</v>
      </c>
      <c r="X7982" s="8">
        <v>165.26</v>
      </c>
    </row>
    <row r="7983" spans="1:24" x14ac:dyDescent="0.25">
      <c r="A7983" t="s">
        <v>8309</v>
      </c>
      <c r="B7983" s="1">
        <v>46060</v>
      </c>
      <c r="C7983" t="s">
        <v>440</v>
      </c>
      <c r="D7983" t="s">
        <v>441</v>
      </c>
      <c r="E7983" t="s">
        <v>71</v>
      </c>
      <c r="F7983" t="s">
        <v>54</v>
      </c>
      <c r="G7983" t="s">
        <v>72</v>
      </c>
      <c r="H7983" t="s">
        <v>73</v>
      </c>
      <c r="I7983" t="s">
        <v>47</v>
      </c>
      <c r="J7983" t="s">
        <v>48</v>
      </c>
      <c r="K7983" t="s">
        <v>49</v>
      </c>
      <c r="L7983" s="8">
        <v>5</v>
      </c>
      <c r="M7983" s="8">
        <v>3.2</v>
      </c>
      <c r="N7983">
        <v>64</v>
      </c>
      <c r="O7983" s="8">
        <v>320</v>
      </c>
      <c r="P7983" s="14">
        <v>2.6800000000000001E-2</v>
      </c>
      <c r="Q7983" s="8">
        <v>8.58</v>
      </c>
      <c r="R7983" s="8">
        <v>311.42</v>
      </c>
      <c r="S7983" s="8">
        <v>204.8</v>
      </c>
      <c r="T7983" s="8">
        <v>106.62</v>
      </c>
      <c r="U7983">
        <v>17</v>
      </c>
      <c r="V7983" s="8">
        <v>82.72</v>
      </c>
      <c r="W7983" s="8">
        <v>62.9</v>
      </c>
      <c r="X7983" s="8">
        <v>43.72</v>
      </c>
    </row>
    <row r="7984" spans="1:24" x14ac:dyDescent="0.25">
      <c r="A7984" t="s">
        <v>8310</v>
      </c>
      <c r="B7984" s="1">
        <v>45882</v>
      </c>
      <c r="C7984" t="s">
        <v>77</v>
      </c>
      <c r="D7984" t="s">
        <v>78</v>
      </c>
      <c r="E7984" t="s">
        <v>63</v>
      </c>
      <c r="F7984" t="s">
        <v>37</v>
      </c>
      <c r="G7984" t="s">
        <v>64</v>
      </c>
      <c r="H7984" t="s">
        <v>65</v>
      </c>
      <c r="I7984" t="s">
        <v>47</v>
      </c>
      <c r="J7984" t="s">
        <v>48</v>
      </c>
      <c r="K7984" t="s">
        <v>49</v>
      </c>
      <c r="L7984" s="8">
        <v>5</v>
      </c>
      <c r="M7984" s="8">
        <v>3.2</v>
      </c>
      <c r="N7984">
        <v>1</v>
      </c>
      <c r="O7984" s="8">
        <v>5</v>
      </c>
      <c r="P7984" s="14">
        <v>5.3E-3</v>
      </c>
      <c r="Q7984" s="8">
        <v>0.03</v>
      </c>
      <c r="R7984" s="8">
        <v>4.97</v>
      </c>
      <c r="S7984" s="8">
        <v>3.2</v>
      </c>
      <c r="T7984" s="8">
        <v>1.77</v>
      </c>
      <c r="U7984">
        <v>0</v>
      </c>
      <c r="V7984" s="8">
        <v>0</v>
      </c>
      <c r="W7984" s="8">
        <v>0</v>
      </c>
      <c r="X7984" s="8">
        <v>1.77</v>
      </c>
    </row>
    <row r="7985" spans="1:24" x14ac:dyDescent="0.25">
      <c r="A7985" t="s">
        <v>8311</v>
      </c>
      <c r="B7985" s="1">
        <v>45423</v>
      </c>
      <c r="C7985" t="s">
        <v>180</v>
      </c>
      <c r="D7985" t="s">
        <v>181</v>
      </c>
      <c r="E7985" t="s">
        <v>63</v>
      </c>
      <c r="F7985" t="s">
        <v>46</v>
      </c>
      <c r="G7985" t="s">
        <v>79</v>
      </c>
      <c r="H7985" t="s">
        <v>80</v>
      </c>
      <c r="I7985" t="s">
        <v>127</v>
      </c>
      <c r="J7985" t="s">
        <v>128</v>
      </c>
      <c r="K7985" t="s">
        <v>33</v>
      </c>
      <c r="L7985" s="8">
        <v>7.2</v>
      </c>
      <c r="M7985" s="8">
        <v>3.6</v>
      </c>
      <c r="N7985">
        <v>16</v>
      </c>
      <c r="O7985" s="8">
        <v>115.2</v>
      </c>
      <c r="P7985" s="14">
        <v>0.105</v>
      </c>
      <c r="Q7985" s="8">
        <v>12.1</v>
      </c>
      <c r="R7985" s="8">
        <v>103.1</v>
      </c>
      <c r="S7985" s="8">
        <v>57.6</v>
      </c>
      <c r="T7985" s="8">
        <v>45.5</v>
      </c>
      <c r="U7985">
        <v>1</v>
      </c>
      <c r="V7985" s="8">
        <v>6.44</v>
      </c>
      <c r="W7985" s="8">
        <v>4.0999999999999996</v>
      </c>
      <c r="X7985" s="8">
        <v>41.4</v>
      </c>
    </row>
    <row r="7986" spans="1:24" x14ac:dyDescent="0.25">
      <c r="A7986" t="s">
        <v>8312</v>
      </c>
      <c r="B7986" s="1">
        <v>45347</v>
      </c>
      <c r="C7986" t="s">
        <v>350</v>
      </c>
      <c r="D7986" t="s">
        <v>351</v>
      </c>
      <c r="E7986" t="s">
        <v>63</v>
      </c>
      <c r="F7986" t="s">
        <v>89</v>
      </c>
      <c r="G7986" t="s">
        <v>79</v>
      </c>
      <c r="H7986" t="s">
        <v>80</v>
      </c>
      <c r="I7986" t="s">
        <v>127</v>
      </c>
      <c r="J7986" t="s">
        <v>128</v>
      </c>
      <c r="K7986" t="s">
        <v>33</v>
      </c>
      <c r="L7986" s="8">
        <v>7.2</v>
      </c>
      <c r="M7986" s="8">
        <v>3.6</v>
      </c>
      <c r="N7986">
        <v>51</v>
      </c>
      <c r="O7986" s="8">
        <v>367.2</v>
      </c>
      <c r="P7986" s="14">
        <v>4.9599999999999998E-2</v>
      </c>
      <c r="Q7986" s="8">
        <v>18.21</v>
      </c>
      <c r="R7986" s="8">
        <v>348.99</v>
      </c>
      <c r="S7986" s="8">
        <v>183.6</v>
      </c>
      <c r="T7986" s="8">
        <v>165.39</v>
      </c>
      <c r="U7986">
        <v>0</v>
      </c>
      <c r="V7986" s="8">
        <v>0</v>
      </c>
      <c r="W7986" s="8">
        <v>0</v>
      </c>
      <c r="X7986" s="8">
        <v>165.39</v>
      </c>
    </row>
    <row r="7987" spans="1:24" x14ac:dyDescent="0.25">
      <c r="A7987" t="s">
        <v>8313</v>
      </c>
      <c r="B7987" s="1">
        <v>45830</v>
      </c>
      <c r="C7987" t="s">
        <v>445</v>
      </c>
      <c r="D7987" t="s">
        <v>446</v>
      </c>
      <c r="E7987" t="s">
        <v>71</v>
      </c>
      <c r="F7987" t="s">
        <v>89</v>
      </c>
      <c r="G7987" t="s">
        <v>72</v>
      </c>
      <c r="H7987" t="s">
        <v>73</v>
      </c>
      <c r="I7987" t="s">
        <v>130</v>
      </c>
      <c r="J7987" t="s">
        <v>131</v>
      </c>
      <c r="K7987" t="s">
        <v>42</v>
      </c>
      <c r="L7987" s="8">
        <v>4.8</v>
      </c>
      <c r="M7987" s="8">
        <v>1.4</v>
      </c>
      <c r="N7987">
        <v>201</v>
      </c>
      <c r="O7987" s="8">
        <v>964.8</v>
      </c>
      <c r="P7987" s="14">
        <v>5.0200000000000002E-2</v>
      </c>
      <c r="Q7987" s="8">
        <v>48.43</v>
      </c>
      <c r="R7987" s="8">
        <v>916.37</v>
      </c>
      <c r="S7987" s="8">
        <v>281.39999999999998</v>
      </c>
      <c r="T7987" s="8">
        <v>634.97</v>
      </c>
      <c r="U7987">
        <v>0</v>
      </c>
      <c r="V7987" s="8">
        <v>0</v>
      </c>
      <c r="W7987" s="8">
        <v>0</v>
      </c>
      <c r="X7987" s="8">
        <v>634.97</v>
      </c>
    </row>
    <row r="7988" spans="1:24" x14ac:dyDescent="0.25">
      <c r="A7988" t="s">
        <v>8314</v>
      </c>
      <c r="B7988" s="1">
        <v>46110</v>
      </c>
      <c r="C7988" t="s">
        <v>328</v>
      </c>
      <c r="D7988" t="s">
        <v>329</v>
      </c>
      <c r="E7988" t="s">
        <v>71</v>
      </c>
      <c r="F7988" t="s">
        <v>54</v>
      </c>
      <c r="G7988" t="s">
        <v>165</v>
      </c>
      <c r="H7988" t="s">
        <v>166</v>
      </c>
      <c r="I7988" t="s">
        <v>185</v>
      </c>
      <c r="J7988" t="s">
        <v>186</v>
      </c>
      <c r="K7988" t="s">
        <v>59</v>
      </c>
      <c r="L7988" s="8">
        <v>4.9000000000000004</v>
      </c>
      <c r="M7988" s="8">
        <v>3.1</v>
      </c>
      <c r="N7988">
        <v>33</v>
      </c>
      <c r="O7988" s="8">
        <v>161.69999999999999</v>
      </c>
      <c r="P7988" s="14">
        <v>1.2800000000000001E-2</v>
      </c>
      <c r="Q7988" s="8">
        <v>2.0699999999999998</v>
      </c>
      <c r="R7988" s="8">
        <v>159.63</v>
      </c>
      <c r="S7988" s="8">
        <v>102.3</v>
      </c>
      <c r="T7988" s="8">
        <v>57.33</v>
      </c>
      <c r="U7988">
        <v>0</v>
      </c>
      <c r="V7988" s="8">
        <v>0</v>
      </c>
      <c r="W7988" s="8">
        <v>0</v>
      </c>
      <c r="X7988" s="8">
        <v>57.33</v>
      </c>
    </row>
    <row r="7989" spans="1:24" x14ac:dyDescent="0.25">
      <c r="A7989" t="s">
        <v>8315</v>
      </c>
      <c r="B7989" s="1">
        <v>45725</v>
      </c>
      <c r="C7989" t="s">
        <v>110</v>
      </c>
      <c r="D7989" t="s">
        <v>111</v>
      </c>
      <c r="E7989" t="s">
        <v>27</v>
      </c>
      <c r="F7989" t="s">
        <v>37</v>
      </c>
      <c r="G7989" t="s">
        <v>29</v>
      </c>
      <c r="H7989" t="s">
        <v>30</v>
      </c>
      <c r="I7989" t="s">
        <v>47</v>
      </c>
      <c r="J7989" t="s">
        <v>48</v>
      </c>
      <c r="K7989" t="s">
        <v>49</v>
      </c>
      <c r="L7989" s="8">
        <v>5</v>
      </c>
      <c r="M7989" s="8">
        <v>3.2</v>
      </c>
      <c r="N7989">
        <v>57</v>
      </c>
      <c r="O7989" s="8">
        <v>285</v>
      </c>
      <c r="P7989" s="14">
        <v>1.4E-3</v>
      </c>
      <c r="Q7989" s="8">
        <v>0.4</v>
      </c>
      <c r="R7989" s="8">
        <v>284.60000000000002</v>
      </c>
      <c r="S7989" s="8">
        <v>182.4</v>
      </c>
      <c r="T7989" s="8">
        <v>102.2</v>
      </c>
      <c r="U7989">
        <v>0</v>
      </c>
      <c r="V7989" s="8">
        <v>0</v>
      </c>
      <c r="W7989" s="8">
        <v>0</v>
      </c>
      <c r="X7989" s="8">
        <v>102.2</v>
      </c>
    </row>
    <row r="7990" spans="1:24" x14ac:dyDescent="0.25">
      <c r="A7990" t="s">
        <v>8316</v>
      </c>
      <c r="B7990" s="1">
        <v>45781</v>
      </c>
      <c r="C7990" t="s">
        <v>244</v>
      </c>
      <c r="D7990" t="s">
        <v>245</v>
      </c>
      <c r="E7990" t="s">
        <v>53</v>
      </c>
      <c r="F7990" t="s">
        <v>46</v>
      </c>
      <c r="G7990" t="s">
        <v>55</v>
      </c>
      <c r="H7990" t="s">
        <v>56</v>
      </c>
      <c r="I7990" t="s">
        <v>144</v>
      </c>
      <c r="J7990" t="s">
        <v>145</v>
      </c>
      <c r="K7990" t="s">
        <v>33</v>
      </c>
      <c r="L7990" s="8">
        <v>12</v>
      </c>
      <c r="M7990" s="8">
        <v>6.5</v>
      </c>
      <c r="N7990">
        <v>11</v>
      </c>
      <c r="O7990" s="8">
        <v>132</v>
      </c>
      <c r="P7990" s="14">
        <v>0.1226</v>
      </c>
      <c r="Q7990" s="8">
        <v>16.18</v>
      </c>
      <c r="R7990" s="8">
        <v>115.82</v>
      </c>
      <c r="S7990" s="8">
        <v>71.5</v>
      </c>
      <c r="T7990" s="8">
        <v>44.32</v>
      </c>
      <c r="U7990">
        <v>0</v>
      </c>
      <c r="V7990" s="8">
        <v>0</v>
      </c>
      <c r="W7990" s="8">
        <v>0</v>
      </c>
      <c r="X7990" s="8">
        <v>44.32</v>
      </c>
    </row>
    <row r="7991" spans="1:24" x14ac:dyDescent="0.25">
      <c r="A7991" t="s">
        <v>8317</v>
      </c>
      <c r="B7991" s="1">
        <v>46254</v>
      </c>
      <c r="C7991" t="s">
        <v>406</v>
      </c>
      <c r="D7991" t="s">
        <v>407</v>
      </c>
      <c r="E7991" t="s">
        <v>63</v>
      </c>
      <c r="F7991" t="s">
        <v>37</v>
      </c>
      <c r="G7991" t="s">
        <v>64</v>
      </c>
      <c r="H7991" t="s">
        <v>65</v>
      </c>
      <c r="I7991" t="s">
        <v>31</v>
      </c>
      <c r="J7991" t="s">
        <v>32</v>
      </c>
      <c r="K7991" t="s">
        <v>33</v>
      </c>
      <c r="L7991" s="8">
        <v>5.8</v>
      </c>
      <c r="M7991" s="8">
        <v>2.7</v>
      </c>
      <c r="N7991">
        <v>60</v>
      </c>
      <c r="O7991" s="8">
        <v>348</v>
      </c>
      <c r="P7991" s="14">
        <v>2.9499999999999998E-2</v>
      </c>
      <c r="Q7991" s="8">
        <v>10.27</v>
      </c>
      <c r="R7991" s="8">
        <v>337.73</v>
      </c>
      <c r="S7991" s="8">
        <v>162</v>
      </c>
      <c r="T7991" s="8">
        <v>175.73</v>
      </c>
      <c r="U7991">
        <v>0</v>
      </c>
      <c r="V7991" s="8">
        <v>0</v>
      </c>
      <c r="W7991" s="8">
        <v>0</v>
      </c>
      <c r="X7991" s="8">
        <v>175.73</v>
      </c>
    </row>
    <row r="7992" spans="1:24" x14ac:dyDescent="0.25">
      <c r="A7992" t="s">
        <v>8318</v>
      </c>
      <c r="B7992" s="1">
        <v>45845</v>
      </c>
      <c r="C7992" t="s">
        <v>458</v>
      </c>
      <c r="D7992" t="s">
        <v>459</v>
      </c>
      <c r="E7992" t="s">
        <v>27</v>
      </c>
      <c r="F7992" t="s">
        <v>89</v>
      </c>
      <c r="G7992" t="s">
        <v>29</v>
      </c>
      <c r="H7992" t="s">
        <v>30</v>
      </c>
      <c r="I7992" t="s">
        <v>99</v>
      </c>
      <c r="J7992" t="s">
        <v>100</v>
      </c>
      <c r="K7992" t="s">
        <v>49</v>
      </c>
      <c r="L7992" s="8">
        <v>3.8</v>
      </c>
      <c r="M7992" s="8">
        <v>2.6</v>
      </c>
      <c r="N7992">
        <v>170</v>
      </c>
      <c r="O7992" s="8">
        <v>646</v>
      </c>
      <c r="P7992" s="14">
        <v>9.1200000000000003E-2</v>
      </c>
      <c r="Q7992" s="8">
        <v>58.92</v>
      </c>
      <c r="R7992" s="8">
        <v>587.08000000000004</v>
      </c>
      <c r="S7992" s="8">
        <v>442</v>
      </c>
      <c r="T7992" s="8">
        <v>145.08000000000001</v>
      </c>
      <c r="U7992">
        <v>0</v>
      </c>
      <c r="V7992" s="8">
        <v>0</v>
      </c>
      <c r="W7992" s="8">
        <v>0</v>
      </c>
      <c r="X7992" s="8">
        <v>145.08000000000001</v>
      </c>
    </row>
    <row r="7993" spans="1:24" x14ac:dyDescent="0.25">
      <c r="A7993" t="s">
        <v>8319</v>
      </c>
      <c r="B7993" s="1">
        <v>45325</v>
      </c>
      <c r="C7993" t="s">
        <v>420</v>
      </c>
      <c r="D7993" t="s">
        <v>421</v>
      </c>
      <c r="E7993" t="s">
        <v>150</v>
      </c>
      <c r="F7993" t="s">
        <v>89</v>
      </c>
      <c r="G7993" t="s">
        <v>151</v>
      </c>
      <c r="H7993" t="s">
        <v>152</v>
      </c>
      <c r="I7993" t="s">
        <v>57</v>
      </c>
      <c r="J7993" t="s">
        <v>58</v>
      </c>
      <c r="K7993" t="s">
        <v>59</v>
      </c>
      <c r="L7993" s="8">
        <v>10.5</v>
      </c>
      <c r="M7993" s="8">
        <v>7.5</v>
      </c>
      <c r="N7993">
        <v>99</v>
      </c>
      <c r="O7993" s="8">
        <v>1039.5</v>
      </c>
      <c r="P7993" s="14">
        <v>9.3299999999999994E-2</v>
      </c>
      <c r="Q7993" s="8">
        <v>96.99</v>
      </c>
      <c r="R7993" s="8">
        <v>942.51</v>
      </c>
      <c r="S7993" s="8">
        <v>742.5</v>
      </c>
      <c r="T7993" s="8">
        <v>200.01</v>
      </c>
      <c r="U7993">
        <v>0</v>
      </c>
      <c r="V7993" s="8">
        <v>0</v>
      </c>
      <c r="W7993" s="8">
        <v>0</v>
      </c>
      <c r="X7993" s="8">
        <v>200.01</v>
      </c>
    </row>
    <row r="7994" spans="1:24" x14ac:dyDescent="0.25">
      <c r="A7994" t="s">
        <v>8320</v>
      </c>
      <c r="B7994" s="1">
        <v>45806</v>
      </c>
      <c r="C7994" t="s">
        <v>383</v>
      </c>
      <c r="D7994" t="s">
        <v>384</v>
      </c>
      <c r="E7994" t="s">
        <v>63</v>
      </c>
      <c r="F7994" t="s">
        <v>54</v>
      </c>
      <c r="G7994" t="s">
        <v>79</v>
      </c>
      <c r="H7994" t="s">
        <v>80</v>
      </c>
      <c r="I7994" t="s">
        <v>57</v>
      </c>
      <c r="J7994" t="s">
        <v>58</v>
      </c>
      <c r="K7994" t="s">
        <v>59</v>
      </c>
      <c r="L7994" s="8">
        <v>10.5</v>
      </c>
      <c r="M7994" s="8">
        <v>7.5</v>
      </c>
      <c r="N7994">
        <v>13</v>
      </c>
      <c r="O7994" s="8">
        <v>136.5</v>
      </c>
      <c r="P7994" s="14">
        <v>3.7499999999999999E-2</v>
      </c>
      <c r="Q7994" s="8">
        <v>5.12</v>
      </c>
      <c r="R7994" s="8">
        <v>131.38</v>
      </c>
      <c r="S7994" s="8">
        <v>97.5</v>
      </c>
      <c r="T7994" s="8">
        <v>33.880000000000003</v>
      </c>
      <c r="U7994">
        <v>0</v>
      </c>
      <c r="V7994" s="8">
        <v>0</v>
      </c>
      <c r="W7994" s="8">
        <v>0</v>
      </c>
      <c r="X7994" s="8">
        <v>33.880000000000003</v>
      </c>
    </row>
    <row r="7995" spans="1:24" x14ac:dyDescent="0.25">
      <c r="A7995" t="s">
        <v>8321</v>
      </c>
      <c r="B7995" s="1">
        <v>45647</v>
      </c>
      <c r="C7995" t="s">
        <v>455</v>
      </c>
      <c r="D7995" t="s">
        <v>456</v>
      </c>
      <c r="E7995" t="s">
        <v>71</v>
      </c>
      <c r="F7995" t="s">
        <v>89</v>
      </c>
      <c r="G7995" t="s">
        <v>165</v>
      </c>
      <c r="H7995" t="s">
        <v>166</v>
      </c>
      <c r="I7995" t="s">
        <v>130</v>
      </c>
      <c r="J7995" t="s">
        <v>131</v>
      </c>
      <c r="K7995" t="s">
        <v>42</v>
      </c>
      <c r="L7995" s="8">
        <v>4.8</v>
      </c>
      <c r="M7995" s="8">
        <v>1.4</v>
      </c>
      <c r="N7995">
        <v>332</v>
      </c>
      <c r="O7995" s="8">
        <v>1593.6</v>
      </c>
      <c r="P7995" s="14">
        <v>4.4400000000000002E-2</v>
      </c>
      <c r="Q7995" s="8">
        <v>70.760000000000005</v>
      </c>
      <c r="R7995" s="8">
        <v>1522.84</v>
      </c>
      <c r="S7995" s="8">
        <v>464.8</v>
      </c>
      <c r="T7995" s="8">
        <v>1058.04</v>
      </c>
      <c r="U7995">
        <v>0</v>
      </c>
      <c r="V7995" s="8">
        <v>0</v>
      </c>
      <c r="W7995" s="8">
        <v>0</v>
      </c>
      <c r="X7995" s="8">
        <v>1058.04</v>
      </c>
    </row>
    <row r="7996" spans="1:24" x14ac:dyDescent="0.25">
      <c r="A7996" t="s">
        <v>8322</v>
      </c>
      <c r="B7996" s="1">
        <v>45695</v>
      </c>
      <c r="C7996" t="s">
        <v>229</v>
      </c>
      <c r="D7996" t="s">
        <v>230</v>
      </c>
      <c r="E7996" t="s">
        <v>27</v>
      </c>
      <c r="F7996" t="s">
        <v>54</v>
      </c>
      <c r="G7996" t="s">
        <v>38</v>
      </c>
      <c r="H7996" t="s">
        <v>39</v>
      </c>
      <c r="I7996" t="s">
        <v>47</v>
      </c>
      <c r="J7996" t="s">
        <v>48</v>
      </c>
      <c r="K7996" t="s">
        <v>49</v>
      </c>
      <c r="L7996" s="8">
        <v>5</v>
      </c>
      <c r="M7996" s="8">
        <v>3.2</v>
      </c>
      <c r="N7996">
        <v>84</v>
      </c>
      <c r="O7996" s="8">
        <v>420</v>
      </c>
      <c r="P7996" s="14">
        <v>3.1800000000000002E-2</v>
      </c>
      <c r="Q7996" s="8">
        <v>13.36</v>
      </c>
      <c r="R7996" s="8">
        <v>406.64</v>
      </c>
      <c r="S7996" s="8">
        <v>268.8</v>
      </c>
      <c r="T7996" s="8">
        <v>137.84</v>
      </c>
      <c r="U7996">
        <v>0</v>
      </c>
      <c r="V7996" s="8">
        <v>0</v>
      </c>
      <c r="W7996" s="8">
        <v>0</v>
      </c>
      <c r="X7996" s="8">
        <v>137.84</v>
      </c>
    </row>
    <row r="7997" spans="1:24" x14ac:dyDescent="0.25">
      <c r="A7997" t="s">
        <v>8323</v>
      </c>
      <c r="B7997" s="1">
        <v>46173</v>
      </c>
      <c r="C7997" t="s">
        <v>609</v>
      </c>
      <c r="D7997" t="s">
        <v>610</v>
      </c>
      <c r="E7997" t="s">
        <v>63</v>
      </c>
      <c r="F7997" t="s">
        <v>37</v>
      </c>
      <c r="G7997" t="s">
        <v>79</v>
      </c>
      <c r="H7997" t="s">
        <v>80</v>
      </c>
      <c r="I7997" t="s">
        <v>104</v>
      </c>
      <c r="J7997" t="s">
        <v>105</v>
      </c>
      <c r="K7997" t="s">
        <v>49</v>
      </c>
      <c r="L7997" s="8">
        <v>4.2</v>
      </c>
      <c r="M7997" s="8">
        <v>2.8</v>
      </c>
      <c r="N7997">
        <v>3</v>
      </c>
      <c r="O7997" s="8">
        <v>12.6</v>
      </c>
      <c r="P7997" s="14">
        <v>7.1000000000000004E-3</v>
      </c>
      <c r="Q7997" s="8">
        <v>0.09</v>
      </c>
      <c r="R7997" s="8">
        <v>12.51</v>
      </c>
      <c r="S7997" s="8">
        <v>8.4</v>
      </c>
      <c r="T7997" s="8">
        <v>4.1100000000000003</v>
      </c>
      <c r="U7997">
        <v>0</v>
      </c>
      <c r="V7997" s="8">
        <v>0</v>
      </c>
      <c r="W7997" s="8">
        <v>0</v>
      </c>
      <c r="X7997" s="8">
        <v>4.1100000000000003</v>
      </c>
    </row>
    <row r="7998" spans="1:24" x14ac:dyDescent="0.25">
      <c r="A7998" t="s">
        <v>8324</v>
      </c>
      <c r="B7998" s="1">
        <v>45994</v>
      </c>
      <c r="C7998" t="s">
        <v>520</v>
      </c>
      <c r="D7998" t="s">
        <v>521</v>
      </c>
      <c r="E7998" t="s">
        <v>63</v>
      </c>
      <c r="F7998" t="s">
        <v>37</v>
      </c>
      <c r="G7998" t="s">
        <v>64</v>
      </c>
      <c r="H7998" t="s">
        <v>65</v>
      </c>
      <c r="I7998" t="s">
        <v>40</v>
      </c>
      <c r="J7998" t="s">
        <v>41</v>
      </c>
      <c r="K7998" t="s">
        <v>42</v>
      </c>
      <c r="L7998" s="8">
        <v>14.5</v>
      </c>
      <c r="M7998" s="8">
        <v>4.2</v>
      </c>
      <c r="N7998">
        <v>8</v>
      </c>
      <c r="O7998" s="8">
        <v>116</v>
      </c>
      <c r="P7998" s="14">
        <v>2.8999999999999998E-3</v>
      </c>
      <c r="Q7998" s="8">
        <v>0.34</v>
      </c>
      <c r="R7998" s="8">
        <v>115.66</v>
      </c>
      <c r="S7998" s="8">
        <v>33.6</v>
      </c>
      <c r="T7998" s="8">
        <v>82.06</v>
      </c>
      <c r="U7998">
        <v>0</v>
      </c>
      <c r="V7998" s="8">
        <v>0</v>
      </c>
      <c r="W7998" s="8">
        <v>0</v>
      </c>
      <c r="X7998" s="8">
        <v>82.06</v>
      </c>
    </row>
    <row r="7999" spans="1:24" x14ac:dyDescent="0.25">
      <c r="A7999" t="s">
        <v>8325</v>
      </c>
      <c r="B7999" s="1">
        <v>46086</v>
      </c>
      <c r="C7999" t="s">
        <v>201</v>
      </c>
      <c r="D7999" t="s">
        <v>202</v>
      </c>
      <c r="E7999" t="s">
        <v>53</v>
      </c>
      <c r="F7999" t="s">
        <v>46</v>
      </c>
      <c r="G7999" t="s">
        <v>55</v>
      </c>
      <c r="H7999" t="s">
        <v>56</v>
      </c>
      <c r="I7999" t="s">
        <v>185</v>
      </c>
      <c r="J7999" t="s">
        <v>186</v>
      </c>
      <c r="K7999" t="s">
        <v>59</v>
      </c>
      <c r="L7999" s="8">
        <v>4.9000000000000004</v>
      </c>
      <c r="M7999" s="8">
        <v>3.1</v>
      </c>
      <c r="N7999">
        <v>6</v>
      </c>
      <c r="O7999" s="8">
        <v>29.4</v>
      </c>
      <c r="P7999" s="14">
        <v>0.1636</v>
      </c>
      <c r="Q7999" s="8">
        <v>4.8099999999999996</v>
      </c>
      <c r="R7999" s="8">
        <v>24.59</v>
      </c>
      <c r="S7999" s="8">
        <v>18.600000000000001</v>
      </c>
      <c r="T7999" s="8">
        <v>5.99</v>
      </c>
      <c r="U7999">
        <v>0</v>
      </c>
      <c r="V7999" s="8">
        <v>0</v>
      </c>
      <c r="W7999" s="8">
        <v>0</v>
      </c>
      <c r="X7999" s="8">
        <v>5.99</v>
      </c>
    </row>
    <row r="8000" spans="1:24" x14ac:dyDescent="0.25">
      <c r="A8000" t="s">
        <v>8326</v>
      </c>
      <c r="B8000" s="1">
        <v>45470</v>
      </c>
      <c r="C8000" t="s">
        <v>162</v>
      </c>
      <c r="D8000" t="s">
        <v>163</v>
      </c>
      <c r="E8000" t="s">
        <v>150</v>
      </c>
      <c r="F8000" t="s">
        <v>89</v>
      </c>
      <c r="G8000" t="s">
        <v>151</v>
      </c>
      <c r="H8000" t="s">
        <v>152</v>
      </c>
      <c r="I8000" t="s">
        <v>130</v>
      </c>
      <c r="J8000" t="s">
        <v>131</v>
      </c>
      <c r="K8000" t="s">
        <v>42</v>
      </c>
      <c r="L8000" s="8">
        <v>4.8</v>
      </c>
      <c r="M8000" s="8">
        <v>1.4</v>
      </c>
      <c r="N8000">
        <v>232</v>
      </c>
      <c r="O8000" s="8">
        <v>1113.5999999999999</v>
      </c>
      <c r="P8000" s="14">
        <v>0.19059999999999999</v>
      </c>
      <c r="Q8000" s="8">
        <v>212.25</v>
      </c>
      <c r="R8000" s="8">
        <v>901.35</v>
      </c>
      <c r="S8000" s="8">
        <v>324.8</v>
      </c>
      <c r="T8000" s="8">
        <v>576.54999999999995</v>
      </c>
      <c r="U8000">
        <v>0</v>
      </c>
      <c r="V8000" s="8">
        <v>0</v>
      </c>
      <c r="W8000" s="8">
        <v>0</v>
      </c>
      <c r="X8000" s="8">
        <v>576.54999999999995</v>
      </c>
    </row>
    <row r="8001" spans="1:24" x14ac:dyDescent="0.25">
      <c r="A8001" t="s">
        <v>8327</v>
      </c>
      <c r="B8001" s="1">
        <v>45760</v>
      </c>
      <c r="C8001" t="s">
        <v>383</v>
      </c>
      <c r="D8001" t="s">
        <v>384</v>
      </c>
      <c r="E8001" t="s">
        <v>63</v>
      </c>
      <c r="F8001" t="s">
        <v>54</v>
      </c>
      <c r="G8001" t="s">
        <v>79</v>
      </c>
      <c r="H8001" t="s">
        <v>80</v>
      </c>
      <c r="I8001" t="s">
        <v>84</v>
      </c>
      <c r="J8001" t="s">
        <v>85</v>
      </c>
      <c r="K8001" t="s">
        <v>42</v>
      </c>
      <c r="L8001" s="8">
        <v>9.9</v>
      </c>
      <c r="M8001" s="8">
        <v>3.1</v>
      </c>
      <c r="N8001">
        <v>151</v>
      </c>
      <c r="O8001" s="8">
        <v>1494.9</v>
      </c>
      <c r="P8001" s="14">
        <v>1.21E-2</v>
      </c>
      <c r="Q8001" s="8">
        <v>18.09</v>
      </c>
      <c r="R8001" s="8">
        <v>1476.81</v>
      </c>
      <c r="S8001" s="8">
        <v>468.1</v>
      </c>
      <c r="T8001" s="8">
        <v>1008.71</v>
      </c>
      <c r="U8001">
        <v>0</v>
      </c>
      <c r="V8001" s="8">
        <v>0</v>
      </c>
      <c r="W8001" s="8">
        <v>0</v>
      </c>
      <c r="X8001" s="8">
        <v>1008.71</v>
      </c>
    </row>
    <row r="8002" spans="1:24" x14ac:dyDescent="0.25">
      <c r="A8002" t="s">
        <v>8328</v>
      </c>
      <c r="B8002" s="1">
        <v>45415</v>
      </c>
      <c r="C8002" t="s">
        <v>689</v>
      </c>
      <c r="D8002" t="s">
        <v>690</v>
      </c>
      <c r="E8002" t="s">
        <v>27</v>
      </c>
      <c r="F8002" t="s">
        <v>54</v>
      </c>
      <c r="G8002" t="s">
        <v>29</v>
      </c>
      <c r="H8002" t="s">
        <v>30</v>
      </c>
      <c r="I8002" t="s">
        <v>40</v>
      </c>
      <c r="J8002" t="s">
        <v>41</v>
      </c>
      <c r="K8002" t="s">
        <v>42</v>
      </c>
      <c r="L8002" s="8">
        <v>14.5</v>
      </c>
      <c r="M8002" s="8">
        <v>4.2</v>
      </c>
      <c r="N8002">
        <v>195</v>
      </c>
      <c r="O8002" s="8">
        <v>2827.5</v>
      </c>
      <c r="P8002" s="14">
        <v>5.1000000000000004E-3</v>
      </c>
      <c r="Q8002" s="8">
        <v>14.42</v>
      </c>
      <c r="R8002" s="8">
        <v>2813.08</v>
      </c>
      <c r="S8002" s="8">
        <v>819</v>
      </c>
      <c r="T8002" s="8">
        <v>1994.08</v>
      </c>
      <c r="U8002">
        <v>0</v>
      </c>
      <c r="V8002" s="8">
        <v>0</v>
      </c>
      <c r="W8002" s="8">
        <v>0</v>
      </c>
      <c r="X8002" s="8">
        <v>1994.08</v>
      </c>
    </row>
    <row r="8003" spans="1:24" x14ac:dyDescent="0.25">
      <c r="A8003" t="s">
        <v>8329</v>
      </c>
      <c r="B8003" s="1">
        <v>46007</v>
      </c>
      <c r="C8003" t="s">
        <v>440</v>
      </c>
      <c r="D8003" t="s">
        <v>441</v>
      </c>
      <c r="E8003" t="s">
        <v>71</v>
      </c>
      <c r="F8003" t="s">
        <v>54</v>
      </c>
      <c r="G8003" t="s">
        <v>72</v>
      </c>
      <c r="H8003" t="s">
        <v>73</v>
      </c>
      <c r="I8003" t="s">
        <v>156</v>
      </c>
      <c r="J8003" t="s">
        <v>157</v>
      </c>
      <c r="K8003" t="s">
        <v>42</v>
      </c>
      <c r="L8003" s="8">
        <v>6.2</v>
      </c>
      <c r="M8003" s="8">
        <v>1.9</v>
      </c>
      <c r="N8003">
        <v>240</v>
      </c>
      <c r="O8003" s="8">
        <v>1488</v>
      </c>
      <c r="P8003" s="14">
        <v>1.21E-2</v>
      </c>
      <c r="Q8003" s="8">
        <v>18</v>
      </c>
      <c r="R8003" s="8">
        <v>1470</v>
      </c>
      <c r="S8003" s="8">
        <v>456</v>
      </c>
      <c r="T8003" s="8">
        <v>1014</v>
      </c>
      <c r="U8003">
        <v>0</v>
      </c>
      <c r="V8003" s="8">
        <v>0</v>
      </c>
      <c r="W8003" s="8">
        <v>0</v>
      </c>
      <c r="X8003" s="8">
        <v>1014</v>
      </c>
    </row>
    <row r="8004" spans="1:24" x14ac:dyDescent="0.25">
      <c r="A8004" t="s">
        <v>8330</v>
      </c>
      <c r="B8004" s="1">
        <v>45822</v>
      </c>
      <c r="C8004" t="s">
        <v>400</v>
      </c>
      <c r="D8004" t="s">
        <v>401</v>
      </c>
      <c r="E8004" t="s">
        <v>27</v>
      </c>
      <c r="F8004" t="s">
        <v>28</v>
      </c>
      <c r="G8004" t="s">
        <v>29</v>
      </c>
      <c r="H8004" t="s">
        <v>30</v>
      </c>
      <c r="I8004" t="s">
        <v>122</v>
      </c>
      <c r="J8004" t="s">
        <v>123</v>
      </c>
      <c r="K8004" t="s">
        <v>59</v>
      </c>
      <c r="L8004" s="8">
        <v>5.5</v>
      </c>
      <c r="M8004" s="8">
        <v>3.8</v>
      </c>
      <c r="N8004">
        <v>113</v>
      </c>
      <c r="O8004" s="8">
        <v>621.5</v>
      </c>
      <c r="P8004" s="14">
        <v>4.87E-2</v>
      </c>
      <c r="Q8004" s="8">
        <v>30.27</v>
      </c>
      <c r="R8004" s="8">
        <v>591.23</v>
      </c>
      <c r="S8004" s="8">
        <v>429.4</v>
      </c>
      <c r="T8004" s="8">
        <v>161.83000000000001</v>
      </c>
      <c r="U8004">
        <v>0</v>
      </c>
      <c r="V8004" s="8">
        <v>0</v>
      </c>
      <c r="W8004" s="8">
        <v>0</v>
      </c>
      <c r="X8004" s="8">
        <v>161.83000000000001</v>
      </c>
    </row>
    <row r="8005" spans="1:24" x14ac:dyDescent="0.25">
      <c r="A8005" t="s">
        <v>8331</v>
      </c>
      <c r="B8005" s="1">
        <v>45763</v>
      </c>
      <c r="C8005" t="s">
        <v>440</v>
      </c>
      <c r="D8005" t="s">
        <v>441</v>
      </c>
      <c r="E8005" t="s">
        <v>71</v>
      </c>
      <c r="F8005" t="s">
        <v>54</v>
      </c>
      <c r="G8005" t="s">
        <v>72</v>
      </c>
      <c r="H8005" t="s">
        <v>73</v>
      </c>
      <c r="I8005" t="s">
        <v>127</v>
      </c>
      <c r="J8005" t="s">
        <v>128</v>
      </c>
      <c r="K8005" t="s">
        <v>33</v>
      </c>
      <c r="L8005" s="8">
        <v>7.2</v>
      </c>
      <c r="M8005" s="8">
        <v>3.6</v>
      </c>
      <c r="N8005">
        <v>96</v>
      </c>
      <c r="O8005" s="8">
        <v>691.2</v>
      </c>
      <c r="P8005" s="14">
        <v>6.0199999999999997E-2</v>
      </c>
      <c r="Q8005" s="8">
        <v>41.61</v>
      </c>
      <c r="R8005" s="8">
        <v>649.59</v>
      </c>
      <c r="S8005" s="8">
        <v>345.6</v>
      </c>
      <c r="T8005" s="8">
        <v>303.99</v>
      </c>
      <c r="U8005">
        <v>0</v>
      </c>
      <c r="V8005" s="8">
        <v>0</v>
      </c>
      <c r="W8005" s="8">
        <v>0</v>
      </c>
      <c r="X8005" s="8">
        <v>303.99</v>
      </c>
    </row>
    <row r="8006" spans="1:24" x14ac:dyDescent="0.25">
      <c r="A8006" t="s">
        <v>8332</v>
      </c>
      <c r="B8006" s="1">
        <v>45615</v>
      </c>
      <c r="C8006" t="s">
        <v>357</v>
      </c>
      <c r="D8006" t="s">
        <v>358</v>
      </c>
      <c r="E8006" t="s">
        <v>27</v>
      </c>
      <c r="F8006" t="s">
        <v>46</v>
      </c>
      <c r="G8006" t="s">
        <v>38</v>
      </c>
      <c r="H8006" t="s">
        <v>39</v>
      </c>
      <c r="I8006" t="s">
        <v>156</v>
      </c>
      <c r="J8006" t="s">
        <v>157</v>
      </c>
      <c r="K8006" t="s">
        <v>42</v>
      </c>
      <c r="L8006" s="8">
        <v>6.2</v>
      </c>
      <c r="M8006" s="8">
        <v>1.9</v>
      </c>
      <c r="N8006">
        <v>39</v>
      </c>
      <c r="O8006" s="8">
        <v>241.8</v>
      </c>
      <c r="P8006" s="14">
        <v>0.22750000000000001</v>
      </c>
      <c r="Q8006" s="8">
        <v>55.01</v>
      </c>
      <c r="R8006" s="8">
        <v>186.79</v>
      </c>
      <c r="S8006" s="8">
        <v>74.099999999999994</v>
      </c>
      <c r="T8006" s="8">
        <v>112.69</v>
      </c>
      <c r="U8006">
        <v>0</v>
      </c>
      <c r="V8006" s="8">
        <v>0</v>
      </c>
      <c r="W8006" s="8">
        <v>0</v>
      </c>
      <c r="X8006" s="8">
        <v>112.69</v>
      </c>
    </row>
    <row r="8007" spans="1:24" x14ac:dyDescent="0.25">
      <c r="A8007" t="s">
        <v>8333</v>
      </c>
      <c r="B8007" s="1">
        <v>45997</v>
      </c>
      <c r="C8007" t="s">
        <v>279</v>
      </c>
      <c r="D8007" t="s">
        <v>280</v>
      </c>
      <c r="E8007" t="s">
        <v>53</v>
      </c>
      <c r="F8007" t="s">
        <v>54</v>
      </c>
      <c r="G8007" t="s">
        <v>55</v>
      </c>
      <c r="H8007" t="s">
        <v>56</v>
      </c>
      <c r="I8007" t="s">
        <v>31</v>
      </c>
      <c r="J8007" t="s">
        <v>32</v>
      </c>
      <c r="K8007" t="s">
        <v>33</v>
      </c>
      <c r="L8007" s="8">
        <v>5.8</v>
      </c>
      <c r="M8007" s="8">
        <v>2.7</v>
      </c>
      <c r="N8007">
        <v>130</v>
      </c>
      <c r="O8007" s="8">
        <v>754</v>
      </c>
      <c r="P8007" s="14">
        <v>0.44640000000000002</v>
      </c>
      <c r="Q8007" s="8">
        <v>336.59</v>
      </c>
      <c r="R8007" s="8">
        <v>417.41</v>
      </c>
      <c r="S8007" s="8">
        <v>351</v>
      </c>
      <c r="T8007" s="8">
        <v>66.41</v>
      </c>
      <c r="U8007">
        <v>0</v>
      </c>
      <c r="V8007" s="8">
        <v>0</v>
      </c>
      <c r="W8007" s="8">
        <v>0</v>
      </c>
      <c r="X8007" s="8">
        <v>66.41</v>
      </c>
    </row>
    <row r="8008" spans="1:24" x14ac:dyDescent="0.25">
      <c r="A8008" t="s">
        <v>8334</v>
      </c>
      <c r="B8008" s="1">
        <v>45300</v>
      </c>
      <c r="C8008" t="s">
        <v>255</v>
      </c>
      <c r="D8008" t="s">
        <v>256</v>
      </c>
      <c r="E8008" t="s">
        <v>27</v>
      </c>
      <c r="F8008" t="s">
        <v>89</v>
      </c>
      <c r="G8008" t="s">
        <v>38</v>
      </c>
      <c r="H8008" t="s">
        <v>39</v>
      </c>
      <c r="I8008" t="s">
        <v>127</v>
      </c>
      <c r="J8008" t="s">
        <v>128</v>
      </c>
      <c r="K8008" t="s">
        <v>33</v>
      </c>
      <c r="L8008" s="8">
        <v>7.2</v>
      </c>
      <c r="M8008" s="8">
        <v>3.6</v>
      </c>
      <c r="N8008">
        <v>273</v>
      </c>
      <c r="O8008" s="8">
        <v>1965.6</v>
      </c>
      <c r="P8008" s="14">
        <v>3.4000000000000002E-2</v>
      </c>
      <c r="Q8008" s="8">
        <v>66.83</v>
      </c>
      <c r="R8008" s="8">
        <v>1898.77</v>
      </c>
      <c r="S8008" s="8">
        <v>982.8</v>
      </c>
      <c r="T8008" s="8">
        <v>915.97</v>
      </c>
      <c r="U8008">
        <v>0</v>
      </c>
      <c r="V8008" s="8">
        <v>0</v>
      </c>
      <c r="W8008" s="8">
        <v>0</v>
      </c>
      <c r="X8008" s="8">
        <v>915.97</v>
      </c>
    </row>
    <row r="8009" spans="1:24" x14ac:dyDescent="0.25">
      <c r="A8009" t="s">
        <v>8335</v>
      </c>
      <c r="B8009" s="1">
        <v>45304</v>
      </c>
      <c r="C8009" t="s">
        <v>334</v>
      </c>
      <c r="D8009" t="s">
        <v>335</v>
      </c>
      <c r="E8009" t="s">
        <v>53</v>
      </c>
      <c r="F8009" t="s">
        <v>37</v>
      </c>
      <c r="G8009" t="s">
        <v>55</v>
      </c>
      <c r="H8009" t="s">
        <v>56</v>
      </c>
      <c r="I8009" t="s">
        <v>104</v>
      </c>
      <c r="J8009" t="s">
        <v>105</v>
      </c>
      <c r="K8009" t="s">
        <v>49</v>
      </c>
      <c r="L8009" s="8">
        <v>4.2</v>
      </c>
      <c r="M8009" s="8">
        <v>2.8</v>
      </c>
      <c r="N8009">
        <v>7</v>
      </c>
      <c r="O8009" s="8">
        <v>29.4</v>
      </c>
      <c r="P8009" s="14">
        <v>1.8499999999999999E-2</v>
      </c>
      <c r="Q8009" s="8">
        <v>0.54</v>
      </c>
      <c r="R8009" s="8">
        <v>28.86</v>
      </c>
      <c r="S8009" s="8">
        <v>19.600000000000001</v>
      </c>
      <c r="T8009" s="8">
        <v>9.26</v>
      </c>
      <c r="U8009">
        <v>0</v>
      </c>
      <c r="V8009" s="8">
        <v>0</v>
      </c>
      <c r="W8009" s="8">
        <v>0</v>
      </c>
      <c r="X8009" s="8">
        <v>9.26</v>
      </c>
    </row>
    <row r="8010" spans="1:24" x14ac:dyDescent="0.25">
      <c r="A8010" t="s">
        <v>8336</v>
      </c>
      <c r="B8010" s="1">
        <v>45982</v>
      </c>
      <c r="C8010" t="s">
        <v>110</v>
      </c>
      <c r="D8010" t="s">
        <v>111</v>
      </c>
      <c r="E8010" t="s">
        <v>27</v>
      </c>
      <c r="F8010" t="s">
        <v>37</v>
      </c>
      <c r="G8010" t="s">
        <v>38</v>
      </c>
      <c r="H8010" t="s">
        <v>39</v>
      </c>
      <c r="I8010" t="s">
        <v>112</v>
      </c>
      <c r="J8010" t="s">
        <v>113</v>
      </c>
      <c r="K8010" t="s">
        <v>42</v>
      </c>
      <c r="L8010" s="8">
        <v>8.5</v>
      </c>
      <c r="M8010" s="8">
        <v>2.8</v>
      </c>
      <c r="N8010">
        <v>27</v>
      </c>
      <c r="O8010" s="8">
        <v>229.5</v>
      </c>
      <c r="P8010" s="14">
        <v>2.7099999999999999E-2</v>
      </c>
      <c r="Q8010" s="8">
        <v>6.22</v>
      </c>
      <c r="R8010" s="8">
        <v>223.28</v>
      </c>
      <c r="S8010" s="8">
        <v>75.599999999999994</v>
      </c>
      <c r="T8010" s="8">
        <v>147.68</v>
      </c>
      <c r="U8010">
        <v>0</v>
      </c>
      <c r="V8010" s="8">
        <v>0</v>
      </c>
      <c r="W8010" s="8">
        <v>0</v>
      </c>
      <c r="X8010" s="8">
        <v>147.68</v>
      </c>
    </row>
    <row r="8011" spans="1:24" x14ac:dyDescent="0.25">
      <c r="A8011" t="s">
        <v>8337</v>
      </c>
      <c r="B8011" s="1">
        <v>45507</v>
      </c>
      <c r="C8011" t="s">
        <v>139</v>
      </c>
      <c r="D8011" t="s">
        <v>140</v>
      </c>
      <c r="E8011" t="s">
        <v>63</v>
      </c>
      <c r="F8011" t="s">
        <v>54</v>
      </c>
      <c r="G8011" t="s">
        <v>64</v>
      </c>
      <c r="H8011" t="s">
        <v>65</v>
      </c>
      <c r="I8011" t="s">
        <v>84</v>
      </c>
      <c r="J8011" t="s">
        <v>85</v>
      </c>
      <c r="K8011" t="s">
        <v>42</v>
      </c>
      <c r="L8011" s="8">
        <v>9.9</v>
      </c>
      <c r="M8011" s="8">
        <v>3.1</v>
      </c>
      <c r="N8011">
        <v>21</v>
      </c>
      <c r="O8011" s="8">
        <v>207.9</v>
      </c>
      <c r="P8011" s="14">
        <v>6.8999999999999999E-3</v>
      </c>
      <c r="Q8011" s="8">
        <v>1.43</v>
      </c>
      <c r="R8011" s="8">
        <v>206.47</v>
      </c>
      <c r="S8011" s="8">
        <v>65.099999999999994</v>
      </c>
      <c r="T8011" s="8">
        <v>141.37</v>
      </c>
      <c r="U8011">
        <v>0</v>
      </c>
      <c r="V8011" s="8">
        <v>0</v>
      </c>
      <c r="W8011" s="8">
        <v>0</v>
      </c>
      <c r="X8011" s="8">
        <v>141.37</v>
      </c>
    </row>
    <row r="8012" spans="1:24" x14ac:dyDescent="0.25">
      <c r="A8012" t="s">
        <v>8338</v>
      </c>
      <c r="B8012" s="1">
        <v>45680</v>
      </c>
      <c r="C8012" t="s">
        <v>120</v>
      </c>
      <c r="D8012" t="s">
        <v>121</v>
      </c>
      <c r="E8012" t="s">
        <v>63</v>
      </c>
      <c r="F8012" t="s">
        <v>89</v>
      </c>
      <c r="G8012" t="s">
        <v>64</v>
      </c>
      <c r="H8012" t="s">
        <v>65</v>
      </c>
      <c r="I8012" t="s">
        <v>144</v>
      </c>
      <c r="J8012" t="s">
        <v>145</v>
      </c>
      <c r="K8012" t="s">
        <v>33</v>
      </c>
      <c r="L8012" s="8">
        <v>12</v>
      </c>
      <c r="M8012" s="8">
        <v>6.5</v>
      </c>
      <c r="N8012">
        <v>212</v>
      </c>
      <c r="O8012" s="8">
        <v>2544</v>
      </c>
      <c r="P8012" s="14">
        <v>0.11070000000000001</v>
      </c>
      <c r="Q8012" s="8">
        <v>281.62</v>
      </c>
      <c r="R8012" s="8">
        <v>2262.38</v>
      </c>
      <c r="S8012" s="8">
        <v>1378</v>
      </c>
      <c r="T8012" s="8">
        <v>884.38</v>
      </c>
      <c r="U8012">
        <v>0</v>
      </c>
      <c r="V8012" s="8">
        <v>0</v>
      </c>
      <c r="W8012" s="8">
        <v>0</v>
      </c>
      <c r="X8012" s="8">
        <v>884.38</v>
      </c>
    </row>
    <row r="8013" spans="1:24" x14ac:dyDescent="0.25">
      <c r="A8013" t="s">
        <v>8339</v>
      </c>
      <c r="B8013" s="1">
        <v>45886</v>
      </c>
      <c r="C8013" t="s">
        <v>51</v>
      </c>
      <c r="D8013" t="s">
        <v>52</v>
      </c>
      <c r="E8013" t="s">
        <v>53</v>
      </c>
      <c r="F8013" t="s">
        <v>54</v>
      </c>
      <c r="G8013" t="s">
        <v>55</v>
      </c>
      <c r="H8013" t="s">
        <v>56</v>
      </c>
      <c r="I8013" t="s">
        <v>156</v>
      </c>
      <c r="J8013" t="s">
        <v>157</v>
      </c>
      <c r="K8013" t="s">
        <v>42</v>
      </c>
      <c r="L8013" s="8">
        <v>6.2</v>
      </c>
      <c r="M8013" s="8">
        <v>1.9</v>
      </c>
      <c r="N8013">
        <v>180</v>
      </c>
      <c r="O8013" s="8">
        <v>1116</v>
      </c>
      <c r="P8013" s="14">
        <v>0.41039999999999999</v>
      </c>
      <c r="Q8013" s="8">
        <v>458.01</v>
      </c>
      <c r="R8013" s="8">
        <v>657.99</v>
      </c>
      <c r="S8013" s="8">
        <v>342</v>
      </c>
      <c r="T8013" s="8">
        <v>315.99</v>
      </c>
      <c r="U8013">
        <v>0</v>
      </c>
      <c r="V8013" s="8">
        <v>0</v>
      </c>
      <c r="W8013" s="8">
        <v>0</v>
      </c>
      <c r="X8013" s="8">
        <v>315.99</v>
      </c>
    </row>
    <row r="8014" spans="1:24" x14ac:dyDescent="0.25">
      <c r="A8014" t="s">
        <v>8340</v>
      </c>
      <c r="B8014" s="1">
        <v>45395</v>
      </c>
      <c r="C8014" t="s">
        <v>501</v>
      </c>
      <c r="D8014" t="s">
        <v>502</v>
      </c>
      <c r="E8014" t="s">
        <v>27</v>
      </c>
      <c r="F8014" t="s">
        <v>37</v>
      </c>
      <c r="G8014" t="s">
        <v>38</v>
      </c>
      <c r="H8014" t="s">
        <v>39</v>
      </c>
      <c r="I8014" t="s">
        <v>127</v>
      </c>
      <c r="J8014" t="s">
        <v>128</v>
      </c>
      <c r="K8014" t="s">
        <v>33</v>
      </c>
      <c r="L8014" s="8">
        <v>7.2</v>
      </c>
      <c r="M8014" s="8">
        <v>3.6</v>
      </c>
      <c r="N8014">
        <v>12</v>
      </c>
      <c r="O8014" s="8">
        <v>86.4</v>
      </c>
      <c r="P8014" s="14">
        <v>4.0099999999999997E-2</v>
      </c>
      <c r="Q8014" s="8">
        <v>3.46</v>
      </c>
      <c r="R8014" s="8">
        <v>82.94</v>
      </c>
      <c r="S8014" s="8">
        <v>43.2</v>
      </c>
      <c r="T8014" s="8">
        <v>39.74</v>
      </c>
      <c r="U8014">
        <v>0</v>
      </c>
      <c r="V8014" s="8">
        <v>0</v>
      </c>
      <c r="W8014" s="8">
        <v>0</v>
      </c>
      <c r="X8014" s="8">
        <v>39.74</v>
      </c>
    </row>
    <row r="8015" spans="1:24" x14ac:dyDescent="0.25">
      <c r="A8015" t="s">
        <v>8341</v>
      </c>
      <c r="B8015" s="1">
        <v>45625</v>
      </c>
      <c r="C8015" t="s">
        <v>241</v>
      </c>
      <c r="D8015" t="s">
        <v>242</v>
      </c>
      <c r="E8015" t="s">
        <v>71</v>
      </c>
      <c r="F8015" t="s">
        <v>89</v>
      </c>
      <c r="G8015" t="s">
        <v>165</v>
      </c>
      <c r="H8015" t="s">
        <v>166</v>
      </c>
      <c r="I8015" t="s">
        <v>99</v>
      </c>
      <c r="J8015" t="s">
        <v>100</v>
      </c>
      <c r="K8015" t="s">
        <v>49</v>
      </c>
      <c r="L8015" s="8">
        <v>3.8</v>
      </c>
      <c r="M8015" s="8">
        <v>2.6</v>
      </c>
      <c r="N8015">
        <v>318</v>
      </c>
      <c r="O8015" s="8">
        <v>1208.4000000000001</v>
      </c>
      <c r="P8015" s="14">
        <v>0.14330000000000001</v>
      </c>
      <c r="Q8015" s="8">
        <v>173.16</v>
      </c>
      <c r="R8015" s="8">
        <v>1035.24</v>
      </c>
      <c r="S8015" s="8">
        <v>826.8</v>
      </c>
      <c r="T8015" s="8">
        <v>208.44</v>
      </c>
      <c r="U8015">
        <v>0</v>
      </c>
      <c r="V8015" s="8">
        <v>0</v>
      </c>
      <c r="W8015" s="8">
        <v>0</v>
      </c>
      <c r="X8015" s="8">
        <v>208.44</v>
      </c>
    </row>
    <row r="8016" spans="1:24" x14ac:dyDescent="0.25">
      <c r="A8016" t="s">
        <v>8342</v>
      </c>
      <c r="B8016" s="1">
        <v>45662</v>
      </c>
      <c r="C8016" t="s">
        <v>162</v>
      </c>
      <c r="D8016" t="s">
        <v>163</v>
      </c>
      <c r="E8016" t="s">
        <v>150</v>
      </c>
      <c r="F8016" t="s">
        <v>89</v>
      </c>
      <c r="G8016" t="s">
        <v>151</v>
      </c>
      <c r="H8016" t="s">
        <v>152</v>
      </c>
      <c r="I8016" t="s">
        <v>130</v>
      </c>
      <c r="J8016" t="s">
        <v>131</v>
      </c>
      <c r="K8016" t="s">
        <v>42</v>
      </c>
      <c r="L8016" s="8">
        <v>4.8</v>
      </c>
      <c r="M8016" s="8">
        <v>1.4</v>
      </c>
      <c r="N8016">
        <v>105</v>
      </c>
      <c r="O8016" s="8">
        <v>504</v>
      </c>
      <c r="P8016" s="14">
        <v>0.16500000000000001</v>
      </c>
      <c r="Q8016" s="8">
        <v>83.16</v>
      </c>
      <c r="R8016" s="8">
        <v>420.84</v>
      </c>
      <c r="S8016" s="8">
        <v>147</v>
      </c>
      <c r="T8016" s="8">
        <v>273.83999999999997</v>
      </c>
      <c r="U8016">
        <v>0</v>
      </c>
      <c r="V8016" s="8">
        <v>0</v>
      </c>
      <c r="W8016" s="8">
        <v>0</v>
      </c>
      <c r="X8016" s="8">
        <v>273.83999999999997</v>
      </c>
    </row>
    <row r="8017" spans="1:24" x14ac:dyDescent="0.25">
      <c r="A8017" t="s">
        <v>8343</v>
      </c>
      <c r="B8017" s="1">
        <v>45919</v>
      </c>
      <c r="C8017" t="s">
        <v>615</v>
      </c>
      <c r="D8017" t="s">
        <v>616</v>
      </c>
      <c r="E8017" t="s">
        <v>150</v>
      </c>
      <c r="F8017" t="s">
        <v>89</v>
      </c>
      <c r="G8017" t="s">
        <v>151</v>
      </c>
      <c r="H8017" t="s">
        <v>152</v>
      </c>
      <c r="I8017" t="s">
        <v>144</v>
      </c>
      <c r="J8017" t="s">
        <v>145</v>
      </c>
      <c r="K8017" t="s">
        <v>33</v>
      </c>
      <c r="L8017" s="8">
        <v>12</v>
      </c>
      <c r="M8017" s="8">
        <v>6.5</v>
      </c>
      <c r="N8017">
        <v>36</v>
      </c>
      <c r="O8017" s="8">
        <v>432</v>
      </c>
      <c r="P8017" s="14">
        <v>9.1800000000000007E-2</v>
      </c>
      <c r="Q8017" s="8">
        <v>39.659999999999997</v>
      </c>
      <c r="R8017" s="8">
        <v>392.34</v>
      </c>
      <c r="S8017" s="8">
        <v>234</v>
      </c>
      <c r="T8017" s="8">
        <v>158.34</v>
      </c>
      <c r="U8017">
        <v>0</v>
      </c>
      <c r="V8017" s="8">
        <v>0</v>
      </c>
      <c r="W8017" s="8">
        <v>0</v>
      </c>
      <c r="X8017" s="8">
        <v>158.34</v>
      </c>
    </row>
    <row r="8018" spans="1:24" x14ac:dyDescent="0.25">
      <c r="A8018" t="s">
        <v>8344</v>
      </c>
      <c r="B8018" s="1">
        <v>46174</v>
      </c>
      <c r="C8018" t="s">
        <v>94</v>
      </c>
      <c r="D8018" t="s">
        <v>95</v>
      </c>
      <c r="E8018" t="s">
        <v>53</v>
      </c>
      <c r="F8018" t="s">
        <v>46</v>
      </c>
      <c r="G8018" t="s">
        <v>55</v>
      </c>
      <c r="H8018" t="s">
        <v>56</v>
      </c>
      <c r="I8018" t="s">
        <v>31</v>
      </c>
      <c r="J8018" t="s">
        <v>32</v>
      </c>
      <c r="K8018" t="s">
        <v>33</v>
      </c>
      <c r="L8018" s="8">
        <v>5.8</v>
      </c>
      <c r="M8018" s="8">
        <v>2.7</v>
      </c>
      <c r="N8018">
        <v>4</v>
      </c>
      <c r="O8018" s="8">
        <v>23.2</v>
      </c>
      <c r="P8018" s="14">
        <v>8.1000000000000003E-2</v>
      </c>
      <c r="Q8018" s="8">
        <v>1.88</v>
      </c>
      <c r="R8018" s="8">
        <v>21.32</v>
      </c>
      <c r="S8018" s="8">
        <v>10.8</v>
      </c>
      <c r="T8018" s="8">
        <v>10.52</v>
      </c>
      <c r="U8018">
        <v>0</v>
      </c>
      <c r="V8018" s="8">
        <v>0</v>
      </c>
      <c r="W8018" s="8">
        <v>0</v>
      </c>
      <c r="X8018" s="8">
        <v>10.52</v>
      </c>
    </row>
    <row r="8019" spans="1:24" x14ac:dyDescent="0.25">
      <c r="A8019" t="s">
        <v>8345</v>
      </c>
      <c r="B8019" s="1">
        <v>45557</v>
      </c>
      <c r="C8019" t="s">
        <v>133</v>
      </c>
      <c r="D8019" t="s">
        <v>134</v>
      </c>
      <c r="E8019" t="s">
        <v>27</v>
      </c>
      <c r="F8019" t="s">
        <v>54</v>
      </c>
      <c r="G8019" t="s">
        <v>29</v>
      </c>
      <c r="H8019" t="s">
        <v>30</v>
      </c>
      <c r="I8019" t="s">
        <v>127</v>
      </c>
      <c r="J8019" t="s">
        <v>128</v>
      </c>
      <c r="K8019" t="s">
        <v>33</v>
      </c>
      <c r="L8019" s="8">
        <v>7.2</v>
      </c>
      <c r="M8019" s="8">
        <v>3.6</v>
      </c>
      <c r="N8019">
        <v>150</v>
      </c>
      <c r="O8019" s="8">
        <v>1080</v>
      </c>
      <c r="P8019" s="14">
        <v>3.4099999999999998E-2</v>
      </c>
      <c r="Q8019" s="8">
        <v>36.83</v>
      </c>
      <c r="R8019" s="8">
        <v>1043.17</v>
      </c>
      <c r="S8019" s="8">
        <v>540</v>
      </c>
      <c r="T8019" s="8">
        <v>503.17</v>
      </c>
      <c r="U8019">
        <v>0</v>
      </c>
      <c r="V8019" s="8">
        <v>0</v>
      </c>
      <c r="W8019" s="8">
        <v>0</v>
      </c>
      <c r="X8019" s="8">
        <v>503.17</v>
      </c>
    </row>
    <row r="8020" spans="1:24" x14ac:dyDescent="0.25">
      <c r="A8020" t="s">
        <v>8346</v>
      </c>
      <c r="B8020" s="1">
        <v>45483</v>
      </c>
      <c r="C8020" t="s">
        <v>107</v>
      </c>
      <c r="D8020" t="s">
        <v>108</v>
      </c>
      <c r="E8020" t="s">
        <v>53</v>
      </c>
      <c r="F8020" t="s">
        <v>46</v>
      </c>
      <c r="G8020" t="s">
        <v>55</v>
      </c>
      <c r="H8020" t="s">
        <v>56</v>
      </c>
      <c r="I8020" t="s">
        <v>66</v>
      </c>
      <c r="J8020" t="s">
        <v>67</v>
      </c>
      <c r="K8020" t="s">
        <v>33</v>
      </c>
      <c r="L8020" s="8">
        <v>4.5</v>
      </c>
      <c r="M8020" s="8">
        <v>2.1</v>
      </c>
      <c r="N8020">
        <v>19</v>
      </c>
      <c r="O8020" s="8">
        <v>85.5</v>
      </c>
      <c r="P8020" s="14">
        <v>0.13220000000000001</v>
      </c>
      <c r="Q8020" s="8">
        <v>11.3</v>
      </c>
      <c r="R8020" s="8">
        <v>74.2</v>
      </c>
      <c r="S8020" s="8">
        <v>39.9</v>
      </c>
      <c r="T8020" s="8">
        <v>34.299999999999997</v>
      </c>
      <c r="U8020">
        <v>0</v>
      </c>
      <c r="V8020" s="8">
        <v>0</v>
      </c>
      <c r="W8020" s="8">
        <v>0</v>
      </c>
      <c r="X8020" s="8">
        <v>34.299999999999997</v>
      </c>
    </row>
    <row r="8021" spans="1:24" x14ac:dyDescent="0.25">
      <c r="A8021" t="s">
        <v>8347</v>
      </c>
      <c r="B8021" s="1">
        <v>45853</v>
      </c>
      <c r="C8021" t="s">
        <v>232</v>
      </c>
      <c r="D8021" t="s">
        <v>233</v>
      </c>
      <c r="E8021" t="s">
        <v>27</v>
      </c>
      <c r="F8021" t="s">
        <v>89</v>
      </c>
      <c r="G8021" t="s">
        <v>29</v>
      </c>
      <c r="H8021" t="s">
        <v>30</v>
      </c>
      <c r="I8021" t="s">
        <v>117</v>
      </c>
      <c r="J8021" t="s">
        <v>118</v>
      </c>
      <c r="K8021" t="s">
        <v>59</v>
      </c>
      <c r="L8021" s="8">
        <v>6</v>
      </c>
      <c r="M8021" s="8">
        <v>4.2</v>
      </c>
      <c r="N8021">
        <v>138</v>
      </c>
      <c r="O8021" s="8">
        <v>828</v>
      </c>
      <c r="P8021" s="14">
        <v>3.0200000000000001E-2</v>
      </c>
      <c r="Q8021" s="8">
        <v>25.01</v>
      </c>
      <c r="R8021" s="8">
        <v>802.99</v>
      </c>
      <c r="S8021" s="8">
        <v>579.6</v>
      </c>
      <c r="T8021" s="8">
        <v>223.39</v>
      </c>
      <c r="U8021">
        <v>0</v>
      </c>
      <c r="V8021" s="8">
        <v>0</v>
      </c>
      <c r="W8021" s="8">
        <v>0</v>
      </c>
      <c r="X8021" s="8">
        <v>223.39</v>
      </c>
    </row>
    <row r="8022" spans="1:24" x14ac:dyDescent="0.25">
      <c r="A8022" t="s">
        <v>8348</v>
      </c>
      <c r="B8022" s="1">
        <v>45561</v>
      </c>
      <c r="C8022" t="s">
        <v>321</v>
      </c>
      <c r="D8022" t="s">
        <v>322</v>
      </c>
      <c r="E8022" t="s">
        <v>63</v>
      </c>
      <c r="F8022" t="s">
        <v>46</v>
      </c>
      <c r="G8022" t="s">
        <v>79</v>
      </c>
      <c r="H8022" t="s">
        <v>80</v>
      </c>
      <c r="I8022" t="s">
        <v>156</v>
      </c>
      <c r="J8022" t="s">
        <v>157</v>
      </c>
      <c r="K8022" t="s">
        <v>42</v>
      </c>
      <c r="L8022" s="8">
        <v>6.2</v>
      </c>
      <c r="M8022" s="8">
        <v>1.9</v>
      </c>
      <c r="N8022">
        <v>57</v>
      </c>
      <c r="O8022" s="8">
        <v>353.4</v>
      </c>
      <c r="P8022" s="14">
        <v>7.0000000000000007E-2</v>
      </c>
      <c r="Q8022" s="8">
        <v>24.74</v>
      </c>
      <c r="R8022" s="8">
        <v>328.66</v>
      </c>
      <c r="S8022" s="8">
        <v>108.3</v>
      </c>
      <c r="T8022" s="8">
        <v>220.36</v>
      </c>
      <c r="U8022">
        <v>0</v>
      </c>
      <c r="V8022" s="8">
        <v>0</v>
      </c>
      <c r="W8022" s="8">
        <v>0</v>
      </c>
      <c r="X8022" s="8">
        <v>220.36</v>
      </c>
    </row>
    <row r="8023" spans="1:24" x14ac:dyDescent="0.25">
      <c r="A8023" t="s">
        <v>8349</v>
      </c>
      <c r="B8023" s="1">
        <v>45534</v>
      </c>
      <c r="C8023" t="s">
        <v>229</v>
      </c>
      <c r="D8023" t="s">
        <v>230</v>
      </c>
      <c r="E8023" t="s">
        <v>27</v>
      </c>
      <c r="F8023" t="s">
        <v>54</v>
      </c>
      <c r="G8023" t="s">
        <v>29</v>
      </c>
      <c r="H8023" t="s">
        <v>30</v>
      </c>
      <c r="I8023" t="s">
        <v>122</v>
      </c>
      <c r="J8023" t="s">
        <v>123</v>
      </c>
      <c r="K8023" t="s">
        <v>59</v>
      </c>
      <c r="L8023" s="8">
        <v>5.5</v>
      </c>
      <c r="M8023" s="8">
        <v>3.8</v>
      </c>
      <c r="N8023">
        <v>255</v>
      </c>
      <c r="O8023" s="8">
        <v>1402.5</v>
      </c>
      <c r="P8023" s="14">
        <v>1.4500000000000001E-2</v>
      </c>
      <c r="Q8023" s="8">
        <v>20.34</v>
      </c>
      <c r="R8023" s="8">
        <v>1382.16</v>
      </c>
      <c r="S8023" s="8">
        <v>969</v>
      </c>
      <c r="T8023" s="8">
        <v>413.16</v>
      </c>
      <c r="U8023">
        <v>0</v>
      </c>
      <c r="V8023" s="8">
        <v>0</v>
      </c>
      <c r="W8023" s="8">
        <v>0</v>
      </c>
      <c r="X8023" s="8">
        <v>413.16</v>
      </c>
    </row>
    <row r="8024" spans="1:24" x14ac:dyDescent="0.25">
      <c r="A8024" t="s">
        <v>8350</v>
      </c>
      <c r="B8024" s="1">
        <v>45567</v>
      </c>
      <c r="C8024" t="s">
        <v>523</v>
      </c>
      <c r="D8024" t="s">
        <v>524</v>
      </c>
      <c r="E8024" t="s">
        <v>27</v>
      </c>
      <c r="F8024" t="s">
        <v>89</v>
      </c>
      <c r="G8024" t="s">
        <v>38</v>
      </c>
      <c r="H8024" t="s">
        <v>39</v>
      </c>
      <c r="I8024" t="s">
        <v>40</v>
      </c>
      <c r="J8024" t="s">
        <v>41</v>
      </c>
      <c r="K8024" t="s">
        <v>42</v>
      </c>
      <c r="L8024" s="8">
        <v>14.5</v>
      </c>
      <c r="M8024" s="8">
        <v>4.2</v>
      </c>
      <c r="N8024">
        <v>362</v>
      </c>
      <c r="O8024" s="8">
        <v>5249</v>
      </c>
      <c r="P8024" s="14">
        <v>4.87E-2</v>
      </c>
      <c r="Q8024" s="8">
        <v>255.63</v>
      </c>
      <c r="R8024" s="8">
        <v>4993.37</v>
      </c>
      <c r="S8024" s="8">
        <v>1520.4</v>
      </c>
      <c r="T8024" s="8">
        <v>3472.97</v>
      </c>
      <c r="U8024">
        <v>0</v>
      </c>
      <c r="V8024" s="8">
        <v>0</v>
      </c>
      <c r="W8024" s="8">
        <v>0</v>
      </c>
      <c r="X8024" s="8">
        <v>3472.97</v>
      </c>
    </row>
    <row r="8025" spans="1:24" x14ac:dyDescent="0.25">
      <c r="A8025" t="s">
        <v>8351</v>
      </c>
      <c r="B8025" s="1">
        <v>45774</v>
      </c>
      <c r="C8025" t="s">
        <v>445</v>
      </c>
      <c r="D8025" t="s">
        <v>446</v>
      </c>
      <c r="E8025" t="s">
        <v>71</v>
      </c>
      <c r="F8025" t="s">
        <v>89</v>
      </c>
      <c r="G8025" t="s">
        <v>165</v>
      </c>
      <c r="H8025" t="s">
        <v>166</v>
      </c>
      <c r="I8025" t="s">
        <v>117</v>
      </c>
      <c r="J8025" t="s">
        <v>118</v>
      </c>
      <c r="K8025" t="s">
        <v>59</v>
      </c>
      <c r="L8025" s="8">
        <v>6</v>
      </c>
      <c r="M8025" s="8">
        <v>4.2</v>
      </c>
      <c r="N8025">
        <v>25</v>
      </c>
      <c r="O8025" s="8">
        <v>150</v>
      </c>
      <c r="P8025" s="14">
        <v>0.1537</v>
      </c>
      <c r="Q8025" s="8">
        <v>23.06</v>
      </c>
      <c r="R8025" s="8">
        <v>126.94</v>
      </c>
      <c r="S8025" s="8">
        <v>105</v>
      </c>
      <c r="T8025" s="8">
        <v>21.94</v>
      </c>
      <c r="U8025">
        <v>0</v>
      </c>
      <c r="V8025" s="8">
        <v>0</v>
      </c>
      <c r="W8025" s="8">
        <v>0</v>
      </c>
      <c r="X8025" s="8">
        <v>21.94</v>
      </c>
    </row>
    <row r="8026" spans="1:24" x14ac:dyDescent="0.25">
      <c r="A8026" t="s">
        <v>8352</v>
      </c>
      <c r="B8026" s="1">
        <v>45919</v>
      </c>
      <c r="C8026" t="s">
        <v>258</v>
      </c>
      <c r="D8026" t="s">
        <v>259</v>
      </c>
      <c r="E8026" t="s">
        <v>71</v>
      </c>
      <c r="F8026" t="s">
        <v>28</v>
      </c>
      <c r="G8026" t="s">
        <v>72</v>
      </c>
      <c r="H8026" t="s">
        <v>73</v>
      </c>
      <c r="I8026" t="s">
        <v>57</v>
      </c>
      <c r="J8026" t="s">
        <v>58</v>
      </c>
      <c r="K8026" t="s">
        <v>59</v>
      </c>
      <c r="L8026" s="8">
        <v>10.5</v>
      </c>
      <c r="M8026" s="8">
        <v>7.5</v>
      </c>
      <c r="N8026">
        <v>120</v>
      </c>
      <c r="O8026" s="8">
        <v>1260</v>
      </c>
      <c r="P8026" s="14">
        <v>5.6000000000000001E-2</v>
      </c>
      <c r="Q8026" s="8">
        <v>70.56</v>
      </c>
      <c r="R8026" s="8">
        <v>1189.44</v>
      </c>
      <c r="S8026" s="8">
        <v>900</v>
      </c>
      <c r="T8026" s="8">
        <v>289.44</v>
      </c>
      <c r="U8026">
        <v>0</v>
      </c>
      <c r="V8026" s="8">
        <v>0</v>
      </c>
      <c r="W8026" s="8">
        <v>0</v>
      </c>
      <c r="X8026" s="8">
        <v>289.44</v>
      </c>
    </row>
    <row r="8027" spans="1:24" x14ac:dyDescent="0.25">
      <c r="A8027" t="s">
        <v>8353</v>
      </c>
      <c r="B8027" s="1">
        <v>45643</v>
      </c>
      <c r="C8027" t="s">
        <v>205</v>
      </c>
      <c r="D8027" t="s">
        <v>206</v>
      </c>
      <c r="E8027" t="s">
        <v>71</v>
      </c>
      <c r="F8027" t="s">
        <v>54</v>
      </c>
      <c r="G8027" t="s">
        <v>72</v>
      </c>
      <c r="H8027" t="s">
        <v>73</v>
      </c>
      <c r="I8027" t="s">
        <v>31</v>
      </c>
      <c r="J8027" t="s">
        <v>32</v>
      </c>
      <c r="K8027" t="s">
        <v>33</v>
      </c>
      <c r="L8027" s="8">
        <v>5.8</v>
      </c>
      <c r="M8027" s="8">
        <v>2.7</v>
      </c>
      <c r="N8027">
        <v>37</v>
      </c>
      <c r="O8027" s="8">
        <v>214.6</v>
      </c>
      <c r="P8027" s="14">
        <v>5.5999999999999999E-3</v>
      </c>
      <c r="Q8027" s="8">
        <v>1.2</v>
      </c>
      <c r="R8027" s="8">
        <v>213.4</v>
      </c>
      <c r="S8027" s="8">
        <v>99.9</v>
      </c>
      <c r="T8027" s="8">
        <v>113.5</v>
      </c>
      <c r="U8027">
        <v>0</v>
      </c>
      <c r="V8027" s="8">
        <v>0</v>
      </c>
      <c r="W8027" s="8">
        <v>0</v>
      </c>
      <c r="X8027" s="8">
        <v>113.5</v>
      </c>
    </row>
    <row r="8028" spans="1:24" x14ac:dyDescent="0.25">
      <c r="A8028" t="s">
        <v>8354</v>
      </c>
      <c r="B8028" s="1">
        <v>45666</v>
      </c>
      <c r="C8028" t="s">
        <v>97</v>
      </c>
      <c r="D8028" t="s">
        <v>98</v>
      </c>
      <c r="E8028" t="s">
        <v>63</v>
      </c>
      <c r="F8028" t="s">
        <v>54</v>
      </c>
      <c r="G8028" t="s">
        <v>79</v>
      </c>
      <c r="H8028" t="s">
        <v>80</v>
      </c>
      <c r="I8028" t="s">
        <v>66</v>
      </c>
      <c r="J8028" t="s">
        <v>67</v>
      </c>
      <c r="K8028" t="s">
        <v>33</v>
      </c>
      <c r="L8028" s="8">
        <v>4.5</v>
      </c>
      <c r="M8028" s="8">
        <v>2.1</v>
      </c>
      <c r="N8028">
        <v>31</v>
      </c>
      <c r="O8028" s="8">
        <v>139.5</v>
      </c>
      <c r="P8028" s="14">
        <v>0.37269999999999998</v>
      </c>
      <c r="Q8028" s="8">
        <v>51.99</v>
      </c>
      <c r="R8028" s="8">
        <v>87.51</v>
      </c>
      <c r="S8028" s="8">
        <v>65.099999999999994</v>
      </c>
      <c r="T8028" s="8">
        <v>22.41</v>
      </c>
      <c r="U8028">
        <v>0</v>
      </c>
      <c r="V8028" s="8">
        <v>0</v>
      </c>
      <c r="W8028" s="8">
        <v>0</v>
      </c>
      <c r="X8028" s="8">
        <v>22.41</v>
      </c>
    </row>
    <row r="8029" spans="1:24" x14ac:dyDescent="0.25">
      <c r="A8029" t="s">
        <v>8355</v>
      </c>
      <c r="B8029" s="1">
        <v>45480</v>
      </c>
      <c r="C8029" t="s">
        <v>94</v>
      </c>
      <c r="D8029" t="s">
        <v>95</v>
      </c>
      <c r="E8029" t="s">
        <v>53</v>
      </c>
      <c r="F8029" t="s">
        <v>46</v>
      </c>
      <c r="G8029" t="s">
        <v>55</v>
      </c>
      <c r="H8029" t="s">
        <v>56</v>
      </c>
      <c r="I8029" t="s">
        <v>84</v>
      </c>
      <c r="J8029" t="s">
        <v>85</v>
      </c>
      <c r="K8029" t="s">
        <v>42</v>
      </c>
      <c r="L8029" s="8">
        <v>9.9</v>
      </c>
      <c r="M8029" s="8">
        <v>3.1</v>
      </c>
      <c r="N8029">
        <v>20</v>
      </c>
      <c r="O8029" s="8">
        <v>198</v>
      </c>
      <c r="P8029" s="14">
        <v>7.5999999999999998E-2</v>
      </c>
      <c r="Q8029" s="8">
        <v>15.05</v>
      </c>
      <c r="R8029" s="8">
        <v>182.95</v>
      </c>
      <c r="S8029" s="8">
        <v>62</v>
      </c>
      <c r="T8029" s="8">
        <v>120.95</v>
      </c>
      <c r="U8029">
        <v>0</v>
      </c>
      <c r="V8029" s="8">
        <v>0</v>
      </c>
      <c r="W8029" s="8">
        <v>0</v>
      </c>
      <c r="X8029" s="8">
        <v>120.95</v>
      </c>
    </row>
    <row r="8030" spans="1:24" x14ac:dyDescent="0.25">
      <c r="A8030" t="s">
        <v>8356</v>
      </c>
      <c r="B8030" s="1">
        <v>45802</v>
      </c>
      <c r="C8030" t="s">
        <v>232</v>
      </c>
      <c r="D8030" t="s">
        <v>233</v>
      </c>
      <c r="E8030" t="s">
        <v>27</v>
      </c>
      <c r="F8030" t="s">
        <v>89</v>
      </c>
      <c r="G8030" t="s">
        <v>29</v>
      </c>
      <c r="H8030" t="s">
        <v>30</v>
      </c>
      <c r="I8030" t="s">
        <v>112</v>
      </c>
      <c r="J8030" t="s">
        <v>113</v>
      </c>
      <c r="K8030" t="s">
        <v>42</v>
      </c>
      <c r="L8030" s="8">
        <v>8.5</v>
      </c>
      <c r="M8030" s="8">
        <v>2.8</v>
      </c>
      <c r="N8030">
        <v>275</v>
      </c>
      <c r="O8030" s="8">
        <v>2337.5</v>
      </c>
      <c r="P8030" s="14">
        <v>7.4700000000000003E-2</v>
      </c>
      <c r="Q8030" s="8">
        <v>174.61</v>
      </c>
      <c r="R8030" s="8">
        <v>2162.89</v>
      </c>
      <c r="S8030" s="8">
        <v>770</v>
      </c>
      <c r="T8030" s="8">
        <v>1392.89</v>
      </c>
      <c r="U8030">
        <v>0</v>
      </c>
      <c r="V8030" s="8">
        <v>0</v>
      </c>
      <c r="W8030" s="8">
        <v>0</v>
      </c>
      <c r="X8030" s="8">
        <v>1392.89</v>
      </c>
    </row>
    <row r="8031" spans="1:24" x14ac:dyDescent="0.25">
      <c r="A8031" t="s">
        <v>8357</v>
      </c>
      <c r="B8031" s="1">
        <v>45726</v>
      </c>
      <c r="C8031" t="s">
        <v>642</v>
      </c>
      <c r="D8031" t="s">
        <v>643</v>
      </c>
      <c r="E8031" t="s">
        <v>71</v>
      </c>
      <c r="F8031" t="s">
        <v>54</v>
      </c>
      <c r="G8031" t="s">
        <v>72</v>
      </c>
      <c r="H8031" t="s">
        <v>73</v>
      </c>
      <c r="I8031" t="s">
        <v>99</v>
      </c>
      <c r="J8031" t="s">
        <v>100</v>
      </c>
      <c r="K8031" t="s">
        <v>49</v>
      </c>
      <c r="L8031" s="8">
        <v>3.8</v>
      </c>
      <c r="M8031" s="8">
        <v>2.6</v>
      </c>
      <c r="N8031">
        <v>66</v>
      </c>
      <c r="O8031" s="8">
        <v>250.8</v>
      </c>
      <c r="P8031" s="14">
        <v>2.9999999999999997E-4</v>
      </c>
      <c r="Q8031" s="8">
        <v>0.08</v>
      </c>
      <c r="R8031" s="8">
        <v>250.72</v>
      </c>
      <c r="S8031" s="8">
        <v>171.6</v>
      </c>
      <c r="T8031" s="8">
        <v>79.12</v>
      </c>
      <c r="U8031">
        <v>0</v>
      </c>
      <c r="V8031" s="8">
        <v>0</v>
      </c>
      <c r="W8031" s="8">
        <v>0</v>
      </c>
      <c r="X8031" s="8">
        <v>79.12</v>
      </c>
    </row>
    <row r="8032" spans="1:24" x14ac:dyDescent="0.25">
      <c r="A8032" t="s">
        <v>8358</v>
      </c>
      <c r="B8032" s="1">
        <v>45507</v>
      </c>
      <c r="C8032" t="s">
        <v>139</v>
      </c>
      <c r="D8032" t="s">
        <v>140</v>
      </c>
      <c r="E8032" t="s">
        <v>63</v>
      </c>
      <c r="F8032" t="s">
        <v>54</v>
      </c>
      <c r="G8032" t="s">
        <v>64</v>
      </c>
      <c r="H8032" t="s">
        <v>65</v>
      </c>
      <c r="I8032" t="s">
        <v>99</v>
      </c>
      <c r="J8032" t="s">
        <v>100</v>
      </c>
      <c r="K8032" t="s">
        <v>49</v>
      </c>
      <c r="L8032" s="8">
        <v>3.8</v>
      </c>
      <c r="M8032" s="8">
        <v>2.6</v>
      </c>
      <c r="N8032">
        <v>77</v>
      </c>
      <c r="O8032" s="8">
        <v>292.60000000000002</v>
      </c>
      <c r="P8032" s="14">
        <v>1.26E-2</v>
      </c>
      <c r="Q8032" s="8">
        <v>3.69</v>
      </c>
      <c r="R8032" s="8">
        <v>288.91000000000003</v>
      </c>
      <c r="S8032" s="8">
        <v>200.2</v>
      </c>
      <c r="T8032" s="8">
        <v>88.71</v>
      </c>
      <c r="U8032">
        <v>0</v>
      </c>
      <c r="V8032" s="8">
        <v>0</v>
      </c>
      <c r="W8032" s="8">
        <v>0</v>
      </c>
      <c r="X8032" s="8">
        <v>88.71</v>
      </c>
    </row>
    <row r="8033" spans="1:24" x14ac:dyDescent="0.25">
      <c r="A8033" t="s">
        <v>8359</v>
      </c>
      <c r="B8033" s="1">
        <v>45721</v>
      </c>
      <c r="C8033" t="s">
        <v>361</v>
      </c>
      <c r="D8033" t="s">
        <v>362</v>
      </c>
      <c r="E8033" t="s">
        <v>27</v>
      </c>
      <c r="F8033" t="s">
        <v>28</v>
      </c>
      <c r="G8033" t="s">
        <v>29</v>
      </c>
      <c r="H8033" t="s">
        <v>30</v>
      </c>
      <c r="I8033" t="s">
        <v>84</v>
      </c>
      <c r="J8033" t="s">
        <v>85</v>
      </c>
      <c r="K8033" t="s">
        <v>42</v>
      </c>
      <c r="L8033" s="8">
        <v>9.9</v>
      </c>
      <c r="M8033" s="8">
        <v>3.1</v>
      </c>
      <c r="N8033">
        <v>336</v>
      </c>
      <c r="O8033" s="8">
        <v>3326.4</v>
      </c>
      <c r="P8033" s="14">
        <v>7.8399999999999997E-2</v>
      </c>
      <c r="Q8033" s="8">
        <v>260.79000000000002</v>
      </c>
      <c r="R8033" s="8">
        <v>3065.61</v>
      </c>
      <c r="S8033" s="8">
        <v>1041.5999999999999</v>
      </c>
      <c r="T8033" s="8">
        <v>2024.01</v>
      </c>
      <c r="U8033">
        <v>0</v>
      </c>
      <c r="V8033" s="8">
        <v>0</v>
      </c>
      <c r="W8033" s="8">
        <v>0</v>
      </c>
      <c r="X8033" s="8">
        <v>2024.01</v>
      </c>
    </row>
    <row r="8034" spans="1:24" x14ac:dyDescent="0.25">
      <c r="A8034" t="s">
        <v>8360</v>
      </c>
      <c r="B8034" s="1">
        <v>46009</v>
      </c>
      <c r="C8034" t="s">
        <v>258</v>
      </c>
      <c r="D8034" t="s">
        <v>259</v>
      </c>
      <c r="E8034" t="s">
        <v>71</v>
      </c>
      <c r="F8034" t="s">
        <v>28</v>
      </c>
      <c r="G8034" t="s">
        <v>72</v>
      </c>
      <c r="H8034" t="s">
        <v>73</v>
      </c>
      <c r="I8034" t="s">
        <v>66</v>
      </c>
      <c r="J8034" t="s">
        <v>67</v>
      </c>
      <c r="K8034" t="s">
        <v>33</v>
      </c>
      <c r="L8034" s="8">
        <v>4.5</v>
      </c>
      <c r="M8034" s="8">
        <v>2.1</v>
      </c>
      <c r="N8034">
        <v>109</v>
      </c>
      <c r="O8034" s="8">
        <v>490.5</v>
      </c>
      <c r="P8034" s="14">
        <v>5.7099999999999998E-2</v>
      </c>
      <c r="Q8034" s="8">
        <v>28.01</v>
      </c>
      <c r="R8034" s="8">
        <v>462.49</v>
      </c>
      <c r="S8034" s="8">
        <v>228.9</v>
      </c>
      <c r="T8034" s="8">
        <v>233.59</v>
      </c>
      <c r="U8034">
        <v>0</v>
      </c>
      <c r="V8034" s="8">
        <v>0</v>
      </c>
      <c r="W8034" s="8">
        <v>0</v>
      </c>
      <c r="X8034" s="8">
        <v>233.59</v>
      </c>
    </row>
    <row r="8035" spans="1:24" x14ac:dyDescent="0.25">
      <c r="A8035" t="s">
        <v>8361</v>
      </c>
      <c r="B8035" s="1">
        <v>46062</v>
      </c>
      <c r="C8035" t="s">
        <v>241</v>
      </c>
      <c r="D8035" t="s">
        <v>242</v>
      </c>
      <c r="E8035" t="s">
        <v>71</v>
      </c>
      <c r="F8035" t="s">
        <v>89</v>
      </c>
      <c r="G8035" t="s">
        <v>165</v>
      </c>
      <c r="H8035" t="s">
        <v>166</v>
      </c>
      <c r="I8035" t="s">
        <v>112</v>
      </c>
      <c r="J8035" t="s">
        <v>113</v>
      </c>
      <c r="K8035" t="s">
        <v>42</v>
      </c>
      <c r="L8035" s="8">
        <v>8.5</v>
      </c>
      <c r="M8035" s="8">
        <v>2.8</v>
      </c>
      <c r="N8035">
        <v>30</v>
      </c>
      <c r="O8035" s="8">
        <v>255</v>
      </c>
      <c r="P8035" s="14">
        <v>7.2700000000000001E-2</v>
      </c>
      <c r="Q8035" s="8">
        <v>18.54</v>
      </c>
      <c r="R8035" s="8">
        <v>236.46</v>
      </c>
      <c r="S8035" s="8">
        <v>84</v>
      </c>
      <c r="T8035" s="8">
        <v>152.46</v>
      </c>
      <c r="U8035">
        <v>0</v>
      </c>
      <c r="V8035" s="8">
        <v>0</v>
      </c>
      <c r="W8035" s="8">
        <v>0</v>
      </c>
      <c r="X8035" s="8">
        <v>152.46</v>
      </c>
    </row>
    <row r="8036" spans="1:24" x14ac:dyDescent="0.25">
      <c r="A8036" t="s">
        <v>8362</v>
      </c>
      <c r="B8036" s="1">
        <v>45673</v>
      </c>
      <c r="C8036" t="s">
        <v>331</v>
      </c>
      <c r="D8036" t="s">
        <v>332</v>
      </c>
      <c r="E8036" t="s">
        <v>150</v>
      </c>
      <c r="F8036" t="s">
        <v>37</v>
      </c>
      <c r="G8036" t="s">
        <v>151</v>
      </c>
      <c r="H8036" t="s">
        <v>152</v>
      </c>
      <c r="I8036" t="s">
        <v>156</v>
      </c>
      <c r="J8036" t="s">
        <v>157</v>
      </c>
      <c r="K8036" t="s">
        <v>42</v>
      </c>
      <c r="L8036" s="8">
        <v>6.2</v>
      </c>
      <c r="M8036" s="8">
        <v>1.9</v>
      </c>
      <c r="N8036">
        <v>7</v>
      </c>
      <c r="O8036" s="8">
        <v>43.4</v>
      </c>
      <c r="P8036" s="14">
        <v>2.75E-2</v>
      </c>
      <c r="Q8036" s="8">
        <v>1.19</v>
      </c>
      <c r="R8036" s="8">
        <v>42.21</v>
      </c>
      <c r="S8036" s="8">
        <v>13.3</v>
      </c>
      <c r="T8036" s="8">
        <v>28.91</v>
      </c>
      <c r="U8036">
        <v>0</v>
      </c>
      <c r="V8036" s="8">
        <v>0</v>
      </c>
      <c r="W8036" s="8">
        <v>0</v>
      </c>
      <c r="X8036" s="8">
        <v>28.91</v>
      </c>
    </row>
    <row r="8037" spans="1:24" x14ac:dyDescent="0.25">
      <c r="A8037" t="s">
        <v>8363</v>
      </c>
      <c r="B8037" s="1">
        <v>45665</v>
      </c>
      <c r="C8037" t="s">
        <v>198</v>
      </c>
      <c r="D8037" t="s">
        <v>199</v>
      </c>
      <c r="E8037" t="s">
        <v>150</v>
      </c>
      <c r="F8037" t="s">
        <v>54</v>
      </c>
      <c r="G8037" t="s">
        <v>151</v>
      </c>
      <c r="H8037" t="s">
        <v>152</v>
      </c>
      <c r="I8037" t="s">
        <v>47</v>
      </c>
      <c r="J8037" t="s">
        <v>48</v>
      </c>
      <c r="K8037" t="s">
        <v>49</v>
      </c>
      <c r="L8037" s="8">
        <v>5</v>
      </c>
      <c r="M8037" s="8">
        <v>3.2</v>
      </c>
      <c r="N8037">
        <v>34</v>
      </c>
      <c r="O8037" s="8">
        <v>170</v>
      </c>
      <c r="P8037" s="14">
        <v>7.7999999999999996E-3</v>
      </c>
      <c r="Q8037" s="8">
        <v>1.33</v>
      </c>
      <c r="R8037" s="8">
        <v>168.67</v>
      </c>
      <c r="S8037" s="8">
        <v>108.8</v>
      </c>
      <c r="T8037" s="8">
        <v>59.87</v>
      </c>
      <c r="U8037">
        <v>0</v>
      </c>
      <c r="V8037" s="8">
        <v>0</v>
      </c>
      <c r="W8037" s="8">
        <v>0</v>
      </c>
      <c r="X8037" s="8">
        <v>59.87</v>
      </c>
    </row>
    <row r="8038" spans="1:24" x14ac:dyDescent="0.25">
      <c r="A8038" t="s">
        <v>8364</v>
      </c>
      <c r="B8038" s="1">
        <v>46166</v>
      </c>
      <c r="C8038" t="s">
        <v>403</v>
      </c>
      <c r="D8038" t="s">
        <v>404</v>
      </c>
      <c r="E8038" t="s">
        <v>53</v>
      </c>
      <c r="F8038" t="s">
        <v>37</v>
      </c>
      <c r="G8038" t="s">
        <v>55</v>
      </c>
      <c r="H8038" t="s">
        <v>56</v>
      </c>
      <c r="I8038" t="s">
        <v>112</v>
      </c>
      <c r="J8038" t="s">
        <v>113</v>
      </c>
      <c r="K8038" t="s">
        <v>42</v>
      </c>
      <c r="L8038" s="8">
        <v>8.5</v>
      </c>
      <c r="M8038" s="8">
        <v>2.8</v>
      </c>
      <c r="N8038">
        <v>2</v>
      </c>
      <c r="O8038" s="8">
        <v>17</v>
      </c>
      <c r="P8038" s="14">
        <v>5.0000000000000001E-3</v>
      </c>
      <c r="Q8038" s="8">
        <v>0.08</v>
      </c>
      <c r="R8038" s="8">
        <v>16.920000000000002</v>
      </c>
      <c r="S8038" s="8">
        <v>5.6</v>
      </c>
      <c r="T8038" s="8">
        <v>11.32</v>
      </c>
      <c r="U8038">
        <v>0</v>
      </c>
      <c r="V8038" s="8">
        <v>0</v>
      </c>
      <c r="W8038" s="8">
        <v>0</v>
      </c>
      <c r="X8038" s="8">
        <v>11.32</v>
      </c>
    </row>
    <row r="8039" spans="1:24" x14ac:dyDescent="0.25">
      <c r="A8039" t="s">
        <v>8365</v>
      </c>
      <c r="B8039" s="1">
        <v>45702</v>
      </c>
      <c r="C8039" t="s">
        <v>689</v>
      </c>
      <c r="D8039" t="s">
        <v>690</v>
      </c>
      <c r="E8039" t="s">
        <v>27</v>
      </c>
      <c r="F8039" t="s">
        <v>54</v>
      </c>
      <c r="G8039" t="s">
        <v>38</v>
      </c>
      <c r="H8039" t="s">
        <v>39</v>
      </c>
      <c r="I8039" t="s">
        <v>122</v>
      </c>
      <c r="J8039" t="s">
        <v>123</v>
      </c>
      <c r="K8039" t="s">
        <v>59</v>
      </c>
      <c r="L8039" s="8">
        <v>5.5</v>
      </c>
      <c r="M8039" s="8">
        <v>3.8</v>
      </c>
      <c r="N8039">
        <v>15</v>
      </c>
      <c r="O8039" s="8">
        <v>82.5</v>
      </c>
      <c r="P8039" s="14">
        <v>5.7099999999999998E-2</v>
      </c>
      <c r="Q8039" s="8">
        <v>4.71</v>
      </c>
      <c r="R8039" s="8">
        <v>77.790000000000006</v>
      </c>
      <c r="S8039" s="8">
        <v>57</v>
      </c>
      <c r="T8039" s="8">
        <v>20.79</v>
      </c>
      <c r="U8039">
        <v>0</v>
      </c>
      <c r="V8039" s="8">
        <v>0</v>
      </c>
      <c r="W8039" s="8">
        <v>0</v>
      </c>
      <c r="X8039" s="8">
        <v>20.79</v>
      </c>
    </row>
    <row r="8040" spans="1:24" x14ac:dyDescent="0.25">
      <c r="A8040" t="s">
        <v>8366</v>
      </c>
      <c r="B8040" s="1">
        <v>45578</v>
      </c>
      <c r="C8040" t="s">
        <v>177</v>
      </c>
      <c r="D8040" t="s">
        <v>178</v>
      </c>
      <c r="E8040" t="s">
        <v>27</v>
      </c>
      <c r="F8040" t="s">
        <v>37</v>
      </c>
      <c r="G8040" t="s">
        <v>29</v>
      </c>
      <c r="H8040" t="s">
        <v>30</v>
      </c>
      <c r="I8040" t="s">
        <v>117</v>
      </c>
      <c r="J8040" t="s">
        <v>118</v>
      </c>
      <c r="K8040" t="s">
        <v>59</v>
      </c>
      <c r="L8040" s="8">
        <v>6</v>
      </c>
      <c r="M8040" s="8">
        <v>4.2</v>
      </c>
      <c r="N8040">
        <v>5</v>
      </c>
      <c r="O8040" s="8">
        <v>30</v>
      </c>
      <c r="P8040" s="14">
        <v>7.0000000000000001E-3</v>
      </c>
      <c r="Q8040" s="8">
        <v>0.21</v>
      </c>
      <c r="R8040" s="8">
        <v>29.79</v>
      </c>
      <c r="S8040" s="8">
        <v>21</v>
      </c>
      <c r="T8040" s="8">
        <v>8.7899999999999991</v>
      </c>
      <c r="U8040">
        <v>0</v>
      </c>
      <c r="V8040" s="8">
        <v>0</v>
      </c>
      <c r="W8040" s="8">
        <v>0</v>
      </c>
      <c r="X8040" s="8">
        <v>8.7899999999999991</v>
      </c>
    </row>
    <row r="8041" spans="1:24" x14ac:dyDescent="0.25">
      <c r="A8041" t="s">
        <v>8367</v>
      </c>
      <c r="B8041" s="1">
        <v>45753</v>
      </c>
      <c r="C8041" t="s">
        <v>357</v>
      </c>
      <c r="D8041" t="s">
        <v>358</v>
      </c>
      <c r="E8041" t="s">
        <v>27</v>
      </c>
      <c r="F8041" t="s">
        <v>46</v>
      </c>
      <c r="G8041" t="s">
        <v>29</v>
      </c>
      <c r="H8041" t="s">
        <v>30</v>
      </c>
      <c r="I8041" t="s">
        <v>31</v>
      </c>
      <c r="J8041" t="s">
        <v>32</v>
      </c>
      <c r="K8041" t="s">
        <v>33</v>
      </c>
      <c r="L8041" s="8">
        <v>5.8</v>
      </c>
      <c r="M8041" s="8">
        <v>2.7</v>
      </c>
      <c r="N8041">
        <v>92</v>
      </c>
      <c r="O8041" s="8">
        <v>533.6</v>
      </c>
      <c r="P8041" s="14">
        <v>0.25309999999999999</v>
      </c>
      <c r="Q8041" s="8">
        <v>135.05000000000001</v>
      </c>
      <c r="R8041" s="8">
        <v>398.55</v>
      </c>
      <c r="S8041" s="8">
        <v>248.4</v>
      </c>
      <c r="T8041" s="8">
        <v>150.15</v>
      </c>
      <c r="U8041">
        <v>0</v>
      </c>
      <c r="V8041" s="8">
        <v>0</v>
      </c>
      <c r="W8041" s="8">
        <v>0</v>
      </c>
      <c r="X8041" s="8">
        <v>150.15</v>
      </c>
    </row>
    <row r="8042" spans="1:24" x14ac:dyDescent="0.25">
      <c r="A8042" t="s">
        <v>8368</v>
      </c>
      <c r="B8042" s="1">
        <v>45476</v>
      </c>
      <c r="C8042" t="s">
        <v>168</v>
      </c>
      <c r="D8042" t="s">
        <v>169</v>
      </c>
      <c r="E8042" t="s">
        <v>63</v>
      </c>
      <c r="F8042" t="s">
        <v>46</v>
      </c>
      <c r="G8042" t="s">
        <v>64</v>
      </c>
      <c r="H8042" t="s">
        <v>65</v>
      </c>
      <c r="I8042" t="s">
        <v>112</v>
      </c>
      <c r="J8042" t="s">
        <v>113</v>
      </c>
      <c r="K8042" t="s">
        <v>42</v>
      </c>
      <c r="L8042" s="8">
        <v>8.5</v>
      </c>
      <c r="M8042" s="8">
        <v>2.8</v>
      </c>
      <c r="N8042">
        <v>89</v>
      </c>
      <c r="O8042" s="8">
        <v>756.5</v>
      </c>
      <c r="P8042" s="14">
        <v>0.1091</v>
      </c>
      <c r="Q8042" s="8">
        <v>82.53</v>
      </c>
      <c r="R8042" s="8">
        <v>673.97</v>
      </c>
      <c r="S8042" s="8">
        <v>249.2</v>
      </c>
      <c r="T8042" s="8">
        <v>424.77</v>
      </c>
      <c r="U8042">
        <v>0</v>
      </c>
      <c r="V8042" s="8">
        <v>0</v>
      </c>
      <c r="W8042" s="8">
        <v>0</v>
      </c>
      <c r="X8042" s="8">
        <v>424.77</v>
      </c>
    </row>
    <row r="8043" spans="1:24" x14ac:dyDescent="0.25">
      <c r="A8043" t="s">
        <v>8369</v>
      </c>
      <c r="B8043" s="1">
        <v>45877</v>
      </c>
      <c r="C8043" t="s">
        <v>615</v>
      </c>
      <c r="D8043" t="s">
        <v>616</v>
      </c>
      <c r="E8043" t="s">
        <v>150</v>
      </c>
      <c r="F8043" t="s">
        <v>89</v>
      </c>
      <c r="G8043" t="s">
        <v>151</v>
      </c>
      <c r="H8043" t="s">
        <v>152</v>
      </c>
      <c r="I8043" t="s">
        <v>117</v>
      </c>
      <c r="J8043" t="s">
        <v>118</v>
      </c>
      <c r="K8043" t="s">
        <v>59</v>
      </c>
      <c r="L8043" s="8">
        <v>6</v>
      </c>
      <c r="M8043" s="8">
        <v>4.2</v>
      </c>
      <c r="N8043">
        <v>180</v>
      </c>
      <c r="O8043" s="8">
        <v>1080</v>
      </c>
      <c r="P8043" s="14">
        <v>7.7899999999999997E-2</v>
      </c>
      <c r="Q8043" s="8">
        <v>84.13</v>
      </c>
      <c r="R8043" s="8">
        <v>995.87</v>
      </c>
      <c r="S8043" s="8">
        <v>756</v>
      </c>
      <c r="T8043" s="8">
        <v>239.87</v>
      </c>
      <c r="U8043">
        <v>0</v>
      </c>
      <c r="V8043" s="8">
        <v>0</v>
      </c>
      <c r="W8043" s="8">
        <v>0</v>
      </c>
      <c r="X8043" s="8">
        <v>239.87</v>
      </c>
    </row>
    <row r="8044" spans="1:24" x14ac:dyDescent="0.25">
      <c r="A8044" t="s">
        <v>8370</v>
      </c>
      <c r="B8044" s="1">
        <v>45426</v>
      </c>
      <c r="C8044" t="s">
        <v>266</v>
      </c>
      <c r="D8044" t="s">
        <v>267</v>
      </c>
      <c r="E8044" t="s">
        <v>53</v>
      </c>
      <c r="F8044" t="s">
        <v>54</v>
      </c>
      <c r="G8044" t="s">
        <v>55</v>
      </c>
      <c r="H8044" t="s">
        <v>56</v>
      </c>
      <c r="I8044" t="s">
        <v>156</v>
      </c>
      <c r="J8044" t="s">
        <v>157</v>
      </c>
      <c r="K8044" t="s">
        <v>42</v>
      </c>
      <c r="L8044" s="8">
        <v>6.2</v>
      </c>
      <c r="M8044" s="8">
        <v>1.9</v>
      </c>
      <c r="N8044">
        <v>195</v>
      </c>
      <c r="O8044" s="8">
        <v>1209</v>
      </c>
      <c r="P8044" s="14">
        <v>2.4500000000000001E-2</v>
      </c>
      <c r="Q8044" s="8">
        <v>29.62</v>
      </c>
      <c r="R8044" s="8">
        <v>1179.3800000000001</v>
      </c>
      <c r="S8044" s="8">
        <v>370.5</v>
      </c>
      <c r="T8044" s="8">
        <v>808.88</v>
      </c>
      <c r="U8044">
        <v>83</v>
      </c>
      <c r="V8044" s="8">
        <v>501.99</v>
      </c>
      <c r="W8044" s="8">
        <v>199.2</v>
      </c>
      <c r="X8044" s="8">
        <v>609.67999999999995</v>
      </c>
    </row>
    <row r="8045" spans="1:24" x14ac:dyDescent="0.25">
      <c r="A8045" t="s">
        <v>8371</v>
      </c>
      <c r="B8045" s="1">
        <v>45881</v>
      </c>
      <c r="C8045" t="s">
        <v>142</v>
      </c>
      <c r="D8045" t="s">
        <v>143</v>
      </c>
      <c r="E8045" t="s">
        <v>71</v>
      </c>
      <c r="F8045" t="s">
        <v>37</v>
      </c>
      <c r="G8045" t="s">
        <v>165</v>
      </c>
      <c r="H8045" t="s">
        <v>166</v>
      </c>
      <c r="I8045" t="s">
        <v>130</v>
      </c>
      <c r="J8045" t="s">
        <v>131</v>
      </c>
      <c r="K8045" t="s">
        <v>42</v>
      </c>
      <c r="L8045" s="8">
        <v>4.8</v>
      </c>
      <c r="M8045" s="8">
        <v>1.4</v>
      </c>
      <c r="N8045">
        <v>11</v>
      </c>
      <c r="O8045" s="8">
        <v>52.8</v>
      </c>
      <c r="P8045" s="14">
        <v>3.27E-2</v>
      </c>
      <c r="Q8045" s="8">
        <v>1.73</v>
      </c>
      <c r="R8045" s="8">
        <v>51.07</v>
      </c>
      <c r="S8045" s="8">
        <v>15.4</v>
      </c>
      <c r="T8045" s="8">
        <v>35.67</v>
      </c>
      <c r="U8045">
        <v>3</v>
      </c>
      <c r="V8045" s="8">
        <v>13.93</v>
      </c>
      <c r="W8045" s="8">
        <v>5.7</v>
      </c>
      <c r="X8045" s="8">
        <v>29.97</v>
      </c>
    </row>
    <row r="8046" spans="1:24" x14ac:dyDescent="0.25">
      <c r="A8046" t="s">
        <v>8372</v>
      </c>
      <c r="B8046" s="1">
        <v>45994</v>
      </c>
      <c r="C8046" t="s">
        <v>584</v>
      </c>
      <c r="D8046" t="s">
        <v>585</v>
      </c>
      <c r="E8046" t="s">
        <v>27</v>
      </c>
      <c r="F8046" t="s">
        <v>37</v>
      </c>
      <c r="G8046" t="s">
        <v>38</v>
      </c>
      <c r="H8046" t="s">
        <v>39</v>
      </c>
      <c r="I8046" t="s">
        <v>99</v>
      </c>
      <c r="J8046" t="s">
        <v>100</v>
      </c>
      <c r="K8046" t="s">
        <v>49</v>
      </c>
      <c r="L8046" s="8">
        <v>3.8</v>
      </c>
      <c r="M8046" s="8">
        <v>2.6</v>
      </c>
      <c r="N8046">
        <v>21</v>
      </c>
      <c r="O8046" s="8">
        <v>79.8</v>
      </c>
      <c r="P8046" s="14">
        <v>1E-4</v>
      </c>
      <c r="Q8046" s="8">
        <v>0.01</v>
      </c>
      <c r="R8046" s="8">
        <v>79.790000000000006</v>
      </c>
      <c r="S8046" s="8">
        <v>54.6</v>
      </c>
      <c r="T8046" s="8">
        <v>25.19</v>
      </c>
      <c r="U8046">
        <v>0</v>
      </c>
      <c r="V8046" s="8">
        <v>0</v>
      </c>
      <c r="W8046" s="8">
        <v>0</v>
      </c>
      <c r="X8046" s="8">
        <v>25.19</v>
      </c>
    </row>
    <row r="8047" spans="1:24" x14ac:dyDescent="0.25">
      <c r="A8047" t="s">
        <v>8373</v>
      </c>
      <c r="B8047" s="1">
        <v>45526</v>
      </c>
      <c r="C8047" t="s">
        <v>120</v>
      </c>
      <c r="D8047" t="s">
        <v>121</v>
      </c>
      <c r="E8047" t="s">
        <v>63</v>
      </c>
      <c r="F8047" t="s">
        <v>89</v>
      </c>
      <c r="G8047" t="s">
        <v>79</v>
      </c>
      <c r="H8047" t="s">
        <v>80</v>
      </c>
      <c r="I8047" t="s">
        <v>74</v>
      </c>
      <c r="J8047" t="s">
        <v>75</v>
      </c>
      <c r="K8047" t="s">
        <v>49</v>
      </c>
      <c r="L8047" s="8">
        <v>11</v>
      </c>
      <c r="M8047" s="8">
        <v>6.8</v>
      </c>
      <c r="N8047">
        <v>170</v>
      </c>
      <c r="O8047" s="8">
        <v>1870</v>
      </c>
      <c r="P8047" s="14">
        <v>0.13619999999999999</v>
      </c>
      <c r="Q8047" s="8">
        <v>254.69</v>
      </c>
      <c r="R8047" s="8">
        <v>1615.31</v>
      </c>
      <c r="S8047" s="8">
        <v>1156</v>
      </c>
      <c r="T8047" s="8">
        <v>459.31</v>
      </c>
      <c r="U8047">
        <v>0</v>
      </c>
      <c r="V8047" s="8">
        <v>0</v>
      </c>
      <c r="W8047" s="8">
        <v>0</v>
      </c>
      <c r="X8047" s="8">
        <v>459.31</v>
      </c>
    </row>
    <row r="8048" spans="1:24" x14ac:dyDescent="0.25">
      <c r="A8048" t="s">
        <v>8374</v>
      </c>
      <c r="B8048" s="1">
        <v>46125</v>
      </c>
      <c r="C8048" t="s">
        <v>309</v>
      </c>
      <c r="D8048" t="s">
        <v>310</v>
      </c>
      <c r="E8048" t="s">
        <v>63</v>
      </c>
      <c r="F8048" t="s">
        <v>54</v>
      </c>
      <c r="G8048" t="s">
        <v>79</v>
      </c>
      <c r="H8048" t="s">
        <v>80</v>
      </c>
      <c r="I8048" t="s">
        <v>185</v>
      </c>
      <c r="J8048" t="s">
        <v>186</v>
      </c>
      <c r="K8048" t="s">
        <v>59</v>
      </c>
      <c r="L8048" s="8">
        <v>4.9000000000000004</v>
      </c>
      <c r="M8048" s="8">
        <v>3.1</v>
      </c>
      <c r="N8048">
        <v>22</v>
      </c>
      <c r="O8048" s="8">
        <v>107.8</v>
      </c>
      <c r="P8048" s="14">
        <v>1E-3</v>
      </c>
      <c r="Q8048" s="8">
        <v>0.11</v>
      </c>
      <c r="R8048" s="8">
        <v>107.69</v>
      </c>
      <c r="S8048" s="8">
        <v>68.2</v>
      </c>
      <c r="T8048" s="8">
        <v>39.49</v>
      </c>
      <c r="U8048">
        <v>0</v>
      </c>
      <c r="V8048" s="8">
        <v>0</v>
      </c>
      <c r="W8048" s="8">
        <v>0</v>
      </c>
      <c r="X8048" s="8">
        <v>39.49</v>
      </c>
    </row>
    <row r="8049" spans="1:24" x14ac:dyDescent="0.25">
      <c r="A8049" t="s">
        <v>8375</v>
      </c>
      <c r="B8049" s="1">
        <v>45394</v>
      </c>
      <c r="C8049" t="s">
        <v>325</v>
      </c>
      <c r="D8049" t="s">
        <v>326</v>
      </c>
      <c r="E8049" t="s">
        <v>27</v>
      </c>
      <c r="F8049" t="s">
        <v>37</v>
      </c>
      <c r="G8049" t="s">
        <v>29</v>
      </c>
      <c r="H8049" t="s">
        <v>30</v>
      </c>
      <c r="I8049" t="s">
        <v>117</v>
      </c>
      <c r="J8049" t="s">
        <v>118</v>
      </c>
      <c r="K8049" t="s">
        <v>59</v>
      </c>
      <c r="L8049" s="8">
        <v>6</v>
      </c>
      <c r="M8049" s="8">
        <v>4.2</v>
      </c>
      <c r="N8049">
        <v>48</v>
      </c>
      <c r="O8049" s="8">
        <v>288</v>
      </c>
      <c r="P8049" s="14">
        <v>1.78E-2</v>
      </c>
      <c r="Q8049" s="8">
        <v>5.13</v>
      </c>
      <c r="R8049" s="8">
        <v>282.87</v>
      </c>
      <c r="S8049" s="8">
        <v>201.6</v>
      </c>
      <c r="T8049" s="8">
        <v>81.27</v>
      </c>
      <c r="U8049">
        <v>0</v>
      </c>
      <c r="V8049" s="8">
        <v>0</v>
      </c>
      <c r="W8049" s="8">
        <v>0</v>
      </c>
      <c r="X8049" s="8">
        <v>81.27</v>
      </c>
    </row>
    <row r="8050" spans="1:24" x14ac:dyDescent="0.25">
      <c r="A8050" t="s">
        <v>8376</v>
      </c>
      <c r="B8050" s="1">
        <v>46030</v>
      </c>
      <c r="C8050" t="s">
        <v>386</v>
      </c>
      <c r="D8050" t="s">
        <v>387</v>
      </c>
      <c r="E8050" t="s">
        <v>27</v>
      </c>
      <c r="F8050" t="s">
        <v>54</v>
      </c>
      <c r="G8050" t="s">
        <v>29</v>
      </c>
      <c r="H8050" t="s">
        <v>30</v>
      </c>
      <c r="I8050" t="s">
        <v>156</v>
      </c>
      <c r="J8050" t="s">
        <v>157</v>
      </c>
      <c r="K8050" t="s">
        <v>42</v>
      </c>
      <c r="L8050" s="8">
        <v>6.2</v>
      </c>
      <c r="M8050" s="8">
        <v>1.9</v>
      </c>
      <c r="N8050">
        <v>75</v>
      </c>
      <c r="O8050" s="8">
        <v>465</v>
      </c>
      <c r="P8050" s="14">
        <v>2.8999999999999998E-3</v>
      </c>
      <c r="Q8050" s="8">
        <v>1.35</v>
      </c>
      <c r="R8050" s="8">
        <v>463.65</v>
      </c>
      <c r="S8050" s="8">
        <v>142.5</v>
      </c>
      <c r="T8050" s="8">
        <v>321.14999999999998</v>
      </c>
      <c r="U8050">
        <v>0</v>
      </c>
      <c r="V8050" s="8">
        <v>0</v>
      </c>
      <c r="W8050" s="8">
        <v>0</v>
      </c>
      <c r="X8050" s="8">
        <v>321.14999999999998</v>
      </c>
    </row>
    <row r="8051" spans="1:24" x14ac:dyDescent="0.25">
      <c r="A8051" t="s">
        <v>8377</v>
      </c>
      <c r="B8051" s="1">
        <v>45568</v>
      </c>
      <c r="C8051" t="s">
        <v>455</v>
      </c>
      <c r="D8051" t="s">
        <v>456</v>
      </c>
      <c r="E8051" t="s">
        <v>71</v>
      </c>
      <c r="F8051" t="s">
        <v>89</v>
      </c>
      <c r="G8051" t="s">
        <v>165</v>
      </c>
      <c r="H8051" t="s">
        <v>166</v>
      </c>
      <c r="I8051" t="s">
        <v>112</v>
      </c>
      <c r="J8051" t="s">
        <v>113</v>
      </c>
      <c r="K8051" t="s">
        <v>42</v>
      </c>
      <c r="L8051" s="8">
        <v>8.5</v>
      </c>
      <c r="M8051" s="8">
        <v>2.8</v>
      </c>
      <c r="N8051">
        <v>189</v>
      </c>
      <c r="O8051" s="8">
        <v>1606.5</v>
      </c>
      <c r="P8051" s="14">
        <v>0.37330000000000002</v>
      </c>
      <c r="Q8051" s="8">
        <v>599.71</v>
      </c>
      <c r="R8051" s="8">
        <v>1006.79</v>
      </c>
      <c r="S8051" s="8">
        <v>529.20000000000005</v>
      </c>
      <c r="T8051" s="8">
        <v>477.59</v>
      </c>
      <c r="U8051">
        <v>11</v>
      </c>
      <c r="V8051" s="8">
        <v>58.6</v>
      </c>
      <c r="W8051" s="8">
        <v>36.299999999999997</v>
      </c>
      <c r="X8051" s="8">
        <v>441.29</v>
      </c>
    </row>
    <row r="8052" spans="1:24" x14ac:dyDescent="0.25">
      <c r="A8052" t="s">
        <v>8378</v>
      </c>
      <c r="B8052" s="1">
        <v>46115</v>
      </c>
      <c r="C8052" t="s">
        <v>69</v>
      </c>
      <c r="D8052" t="s">
        <v>70</v>
      </c>
      <c r="E8052" t="s">
        <v>71</v>
      </c>
      <c r="F8052" t="s">
        <v>37</v>
      </c>
      <c r="G8052" t="s">
        <v>72</v>
      </c>
      <c r="H8052" t="s">
        <v>73</v>
      </c>
      <c r="I8052" t="s">
        <v>122</v>
      </c>
      <c r="J8052" t="s">
        <v>123</v>
      </c>
      <c r="K8052" t="s">
        <v>59</v>
      </c>
      <c r="L8052" s="8">
        <v>5.5</v>
      </c>
      <c r="M8052" s="8">
        <v>3.8</v>
      </c>
      <c r="N8052">
        <v>25</v>
      </c>
      <c r="O8052" s="8">
        <v>137.5</v>
      </c>
      <c r="P8052" s="14">
        <v>2.46E-2</v>
      </c>
      <c r="Q8052" s="8">
        <v>3.38</v>
      </c>
      <c r="R8052" s="8">
        <v>134.12</v>
      </c>
      <c r="S8052" s="8">
        <v>95</v>
      </c>
      <c r="T8052" s="8">
        <v>39.119999999999997</v>
      </c>
      <c r="U8052">
        <v>0</v>
      </c>
      <c r="V8052" s="8">
        <v>0</v>
      </c>
      <c r="W8052" s="8">
        <v>0</v>
      </c>
      <c r="X8052" s="8">
        <v>39.119999999999997</v>
      </c>
    </row>
    <row r="8053" spans="1:24" x14ac:dyDescent="0.25">
      <c r="A8053" t="s">
        <v>8379</v>
      </c>
      <c r="B8053" s="1">
        <v>45533</v>
      </c>
      <c r="C8053" t="s">
        <v>667</v>
      </c>
      <c r="D8053" t="s">
        <v>668</v>
      </c>
      <c r="E8053" t="s">
        <v>63</v>
      </c>
      <c r="F8053" t="s">
        <v>54</v>
      </c>
      <c r="G8053" t="s">
        <v>79</v>
      </c>
      <c r="H8053" t="s">
        <v>80</v>
      </c>
      <c r="I8053" t="s">
        <v>117</v>
      </c>
      <c r="J8053" t="s">
        <v>118</v>
      </c>
      <c r="K8053" t="s">
        <v>59</v>
      </c>
      <c r="L8053" s="8">
        <v>6</v>
      </c>
      <c r="M8053" s="8">
        <v>4.2</v>
      </c>
      <c r="N8053">
        <v>50</v>
      </c>
      <c r="O8053" s="8">
        <v>300</v>
      </c>
      <c r="P8053" s="14">
        <v>1.6999999999999999E-3</v>
      </c>
      <c r="Q8053" s="8">
        <v>0.51</v>
      </c>
      <c r="R8053" s="8">
        <v>299.49</v>
      </c>
      <c r="S8053" s="8">
        <v>210</v>
      </c>
      <c r="T8053" s="8">
        <v>89.49</v>
      </c>
      <c r="U8053">
        <v>0</v>
      </c>
      <c r="V8053" s="8">
        <v>0</v>
      </c>
      <c r="W8053" s="8">
        <v>0</v>
      </c>
      <c r="X8053" s="8">
        <v>89.49</v>
      </c>
    </row>
    <row r="8054" spans="1:24" x14ac:dyDescent="0.25">
      <c r="A8054" t="s">
        <v>8380</v>
      </c>
      <c r="B8054" s="1">
        <v>45860</v>
      </c>
      <c r="C8054" t="s">
        <v>590</v>
      </c>
      <c r="D8054" t="s">
        <v>591</v>
      </c>
      <c r="E8054" t="s">
        <v>27</v>
      </c>
      <c r="F8054" t="s">
        <v>46</v>
      </c>
      <c r="G8054" t="s">
        <v>38</v>
      </c>
      <c r="H8054" t="s">
        <v>39</v>
      </c>
      <c r="I8054" t="s">
        <v>122</v>
      </c>
      <c r="J8054" t="s">
        <v>123</v>
      </c>
      <c r="K8054" t="s">
        <v>59</v>
      </c>
      <c r="L8054" s="8">
        <v>5.5</v>
      </c>
      <c r="M8054" s="8">
        <v>3.8</v>
      </c>
      <c r="N8054">
        <v>4</v>
      </c>
      <c r="O8054" s="8">
        <v>22</v>
      </c>
      <c r="P8054" s="14">
        <v>0.13900000000000001</v>
      </c>
      <c r="Q8054" s="8">
        <v>3.06</v>
      </c>
      <c r="R8054" s="8">
        <v>18.940000000000001</v>
      </c>
      <c r="S8054" s="8">
        <v>15.2</v>
      </c>
      <c r="T8054" s="8">
        <v>3.74</v>
      </c>
      <c r="U8054">
        <v>0</v>
      </c>
      <c r="V8054" s="8">
        <v>0</v>
      </c>
      <c r="W8054" s="8">
        <v>0</v>
      </c>
      <c r="X8054" s="8">
        <v>3.74</v>
      </c>
    </row>
    <row r="8055" spans="1:24" x14ac:dyDescent="0.25">
      <c r="A8055" t="s">
        <v>8381</v>
      </c>
      <c r="B8055" s="1">
        <v>45734</v>
      </c>
      <c r="C8055" t="s">
        <v>61</v>
      </c>
      <c r="D8055" t="s">
        <v>62</v>
      </c>
      <c r="E8055" t="s">
        <v>63</v>
      </c>
      <c r="F8055" t="s">
        <v>46</v>
      </c>
      <c r="G8055" t="s">
        <v>64</v>
      </c>
      <c r="H8055" t="s">
        <v>65</v>
      </c>
      <c r="I8055" t="s">
        <v>112</v>
      </c>
      <c r="J8055" t="s">
        <v>113</v>
      </c>
      <c r="K8055" t="s">
        <v>42</v>
      </c>
      <c r="L8055" s="8">
        <v>8.5</v>
      </c>
      <c r="M8055" s="8">
        <v>2.8</v>
      </c>
      <c r="N8055">
        <v>59</v>
      </c>
      <c r="O8055" s="8">
        <v>501.5</v>
      </c>
      <c r="P8055" s="14">
        <v>4.5100000000000001E-2</v>
      </c>
      <c r="Q8055" s="8">
        <v>22.62</v>
      </c>
      <c r="R8055" s="8">
        <v>478.88</v>
      </c>
      <c r="S8055" s="8">
        <v>165.2</v>
      </c>
      <c r="T8055" s="8">
        <v>313.68</v>
      </c>
      <c r="U8055">
        <v>0</v>
      </c>
      <c r="V8055" s="8">
        <v>0</v>
      </c>
      <c r="W8055" s="8">
        <v>0</v>
      </c>
      <c r="X8055" s="8">
        <v>313.68</v>
      </c>
    </row>
    <row r="8056" spans="1:24" x14ac:dyDescent="0.25">
      <c r="A8056" t="s">
        <v>8382</v>
      </c>
      <c r="B8056" s="1">
        <v>46168</v>
      </c>
      <c r="C8056" t="s">
        <v>208</v>
      </c>
      <c r="D8056" t="s">
        <v>209</v>
      </c>
      <c r="E8056" t="s">
        <v>27</v>
      </c>
      <c r="F8056" t="s">
        <v>54</v>
      </c>
      <c r="G8056" t="s">
        <v>38</v>
      </c>
      <c r="H8056" t="s">
        <v>39</v>
      </c>
      <c r="I8056" t="s">
        <v>127</v>
      </c>
      <c r="J8056" t="s">
        <v>128</v>
      </c>
      <c r="K8056" t="s">
        <v>33</v>
      </c>
      <c r="L8056" s="8">
        <v>7.2</v>
      </c>
      <c r="M8056" s="8">
        <v>3.6</v>
      </c>
      <c r="N8056">
        <v>37</v>
      </c>
      <c r="O8056" s="8">
        <v>266.39999999999998</v>
      </c>
      <c r="P8056" s="14">
        <v>1.4999999999999999E-2</v>
      </c>
      <c r="Q8056" s="8">
        <v>4</v>
      </c>
      <c r="R8056" s="8">
        <v>262.39999999999998</v>
      </c>
      <c r="S8056" s="8">
        <v>133.19999999999999</v>
      </c>
      <c r="T8056" s="8">
        <v>129.19999999999999</v>
      </c>
      <c r="U8056">
        <v>0</v>
      </c>
      <c r="V8056" s="8">
        <v>0</v>
      </c>
      <c r="W8056" s="8">
        <v>0</v>
      </c>
      <c r="X8056" s="8">
        <v>129.19999999999999</v>
      </c>
    </row>
    <row r="8057" spans="1:24" x14ac:dyDescent="0.25">
      <c r="A8057" t="s">
        <v>8383</v>
      </c>
      <c r="B8057" s="1">
        <v>45682</v>
      </c>
      <c r="C8057" t="s">
        <v>394</v>
      </c>
      <c r="D8057" t="s">
        <v>395</v>
      </c>
      <c r="E8057" t="s">
        <v>71</v>
      </c>
      <c r="F8057" t="s">
        <v>37</v>
      </c>
      <c r="G8057" t="s">
        <v>165</v>
      </c>
      <c r="H8057" t="s">
        <v>166</v>
      </c>
      <c r="I8057" t="s">
        <v>47</v>
      </c>
      <c r="J8057" t="s">
        <v>48</v>
      </c>
      <c r="K8057" t="s">
        <v>49</v>
      </c>
      <c r="L8057" s="8">
        <v>5</v>
      </c>
      <c r="M8057" s="8">
        <v>3.2</v>
      </c>
      <c r="N8057">
        <v>37</v>
      </c>
      <c r="O8057" s="8">
        <v>185</v>
      </c>
      <c r="P8057" s="14">
        <v>6.1999999999999998E-3</v>
      </c>
      <c r="Q8057" s="8">
        <v>1.1499999999999999</v>
      </c>
      <c r="R8057" s="8">
        <v>183.85</v>
      </c>
      <c r="S8057" s="8">
        <v>118.4</v>
      </c>
      <c r="T8057" s="8">
        <v>65.45</v>
      </c>
      <c r="U8057">
        <v>0</v>
      </c>
      <c r="V8057" s="8">
        <v>0</v>
      </c>
      <c r="W8057" s="8">
        <v>0</v>
      </c>
      <c r="X8057" s="8">
        <v>65.45</v>
      </c>
    </row>
    <row r="8058" spans="1:24" x14ac:dyDescent="0.25">
      <c r="A8058" t="s">
        <v>8384</v>
      </c>
      <c r="B8058" s="1">
        <v>45492</v>
      </c>
      <c r="C8058" t="s">
        <v>44</v>
      </c>
      <c r="D8058" t="s">
        <v>45</v>
      </c>
      <c r="E8058" t="s">
        <v>27</v>
      </c>
      <c r="F8058" t="s">
        <v>46</v>
      </c>
      <c r="G8058" t="s">
        <v>29</v>
      </c>
      <c r="H8058" t="s">
        <v>30</v>
      </c>
      <c r="I8058" t="s">
        <v>84</v>
      </c>
      <c r="J8058" t="s">
        <v>85</v>
      </c>
      <c r="K8058" t="s">
        <v>42</v>
      </c>
      <c r="L8058" s="8">
        <v>9.9</v>
      </c>
      <c r="M8058" s="8">
        <v>3.1</v>
      </c>
      <c r="N8058">
        <v>4</v>
      </c>
      <c r="O8058" s="8">
        <v>39.6</v>
      </c>
      <c r="P8058" s="14">
        <v>0.1026</v>
      </c>
      <c r="Q8058" s="8">
        <v>4.0599999999999996</v>
      </c>
      <c r="R8058" s="8">
        <v>35.54</v>
      </c>
      <c r="S8058" s="8">
        <v>12.4</v>
      </c>
      <c r="T8058" s="8">
        <v>23.14</v>
      </c>
      <c r="U8058">
        <v>0</v>
      </c>
      <c r="V8058" s="8">
        <v>0</v>
      </c>
      <c r="W8058" s="8">
        <v>0</v>
      </c>
      <c r="X8058" s="8">
        <v>23.14</v>
      </c>
    </row>
    <row r="8059" spans="1:24" x14ac:dyDescent="0.25">
      <c r="A8059" t="s">
        <v>8385</v>
      </c>
      <c r="B8059" s="1">
        <v>45441</v>
      </c>
      <c r="C8059" t="s">
        <v>671</v>
      </c>
      <c r="D8059" t="s">
        <v>672</v>
      </c>
      <c r="E8059" t="s">
        <v>27</v>
      </c>
      <c r="F8059" t="s">
        <v>89</v>
      </c>
      <c r="G8059" t="s">
        <v>38</v>
      </c>
      <c r="H8059" t="s">
        <v>39</v>
      </c>
      <c r="I8059" t="s">
        <v>99</v>
      </c>
      <c r="J8059" t="s">
        <v>100</v>
      </c>
      <c r="K8059" t="s">
        <v>49</v>
      </c>
      <c r="L8059" s="8">
        <v>3.8</v>
      </c>
      <c r="M8059" s="8">
        <v>2.6</v>
      </c>
      <c r="N8059">
        <v>365</v>
      </c>
      <c r="O8059" s="8">
        <v>1387</v>
      </c>
      <c r="P8059" s="14">
        <v>0.1057</v>
      </c>
      <c r="Q8059" s="8">
        <v>146.61000000000001</v>
      </c>
      <c r="R8059" s="8">
        <v>1240.3900000000001</v>
      </c>
      <c r="S8059" s="8">
        <v>949</v>
      </c>
      <c r="T8059" s="8">
        <v>291.39</v>
      </c>
      <c r="U8059">
        <v>0</v>
      </c>
      <c r="V8059" s="8">
        <v>0</v>
      </c>
      <c r="W8059" s="8">
        <v>0</v>
      </c>
      <c r="X8059" s="8">
        <v>291.39</v>
      </c>
    </row>
    <row r="8060" spans="1:24" x14ac:dyDescent="0.25">
      <c r="A8060" t="s">
        <v>8386</v>
      </c>
      <c r="B8060" s="1">
        <v>46111</v>
      </c>
      <c r="C8060" t="s">
        <v>345</v>
      </c>
      <c r="D8060" t="s">
        <v>346</v>
      </c>
      <c r="E8060" t="s">
        <v>71</v>
      </c>
      <c r="F8060" t="s">
        <v>28</v>
      </c>
      <c r="G8060" t="s">
        <v>165</v>
      </c>
      <c r="H8060" t="s">
        <v>166</v>
      </c>
      <c r="I8060" t="s">
        <v>130</v>
      </c>
      <c r="J8060" t="s">
        <v>131</v>
      </c>
      <c r="K8060" t="s">
        <v>42</v>
      </c>
      <c r="L8060" s="8">
        <v>4.8</v>
      </c>
      <c r="M8060" s="8">
        <v>1.4</v>
      </c>
      <c r="N8060">
        <v>24</v>
      </c>
      <c r="O8060" s="8">
        <v>115.2</v>
      </c>
      <c r="P8060" s="14">
        <v>4.2200000000000001E-2</v>
      </c>
      <c r="Q8060" s="8">
        <v>4.8600000000000003</v>
      </c>
      <c r="R8060" s="8">
        <v>110.34</v>
      </c>
      <c r="S8060" s="8">
        <v>33.6</v>
      </c>
      <c r="T8060" s="8">
        <v>76.739999999999995</v>
      </c>
      <c r="U8060">
        <v>0</v>
      </c>
      <c r="V8060" s="8">
        <v>0</v>
      </c>
      <c r="W8060" s="8">
        <v>0</v>
      </c>
      <c r="X8060" s="8">
        <v>76.739999999999995</v>
      </c>
    </row>
    <row r="8061" spans="1:24" x14ac:dyDescent="0.25">
      <c r="A8061" t="s">
        <v>8387</v>
      </c>
      <c r="B8061" s="1">
        <v>46048</v>
      </c>
      <c r="C8061" t="s">
        <v>211</v>
      </c>
      <c r="D8061" t="s">
        <v>212</v>
      </c>
      <c r="E8061" t="s">
        <v>27</v>
      </c>
      <c r="F8061" t="s">
        <v>37</v>
      </c>
      <c r="G8061" t="s">
        <v>38</v>
      </c>
      <c r="H8061" t="s">
        <v>39</v>
      </c>
      <c r="I8061" t="s">
        <v>66</v>
      </c>
      <c r="J8061" t="s">
        <v>67</v>
      </c>
      <c r="K8061" t="s">
        <v>33</v>
      </c>
      <c r="L8061" s="8">
        <v>4.5</v>
      </c>
      <c r="M8061" s="8">
        <v>2.1</v>
      </c>
      <c r="N8061">
        <v>11</v>
      </c>
      <c r="O8061" s="8">
        <v>49.5</v>
      </c>
      <c r="P8061" s="14">
        <v>4.58E-2</v>
      </c>
      <c r="Q8061" s="8">
        <v>2.27</v>
      </c>
      <c r="R8061" s="8">
        <v>47.23</v>
      </c>
      <c r="S8061" s="8">
        <v>23.1</v>
      </c>
      <c r="T8061" s="8">
        <v>24.13</v>
      </c>
      <c r="U8061">
        <v>0</v>
      </c>
      <c r="V8061" s="8">
        <v>0</v>
      </c>
      <c r="W8061" s="8">
        <v>0</v>
      </c>
      <c r="X8061" s="8">
        <v>24.13</v>
      </c>
    </row>
    <row r="8062" spans="1:24" x14ac:dyDescent="0.25">
      <c r="A8062" t="s">
        <v>8388</v>
      </c>
      <c r="B8062" s="1">
        <v>45445</v>
      </c>
      <c r="C8062" t="s">
        <v>480</v>
      </c>
      <c r="D8062" t="s">
        <v>481</v>
      </c>
      <c r="E8062" t="s">
        <v>63</v>
      </c>
      <c r="F8062" t="s">
        <v>54</v>
      </c>
      <c r="G8062" t="s">
        <v>64</v>
      </c>
      <c r="H8062" t="s">
        <v>65</v>
      </c>
      <c r="I8062" t="s">
        <v>117</v>
      </c>
      <c r="J8062" t="s">
        <v>118</v>
      </c>
      <c r="K8062" t="s">
        <v>59</v>
      </c>
      <c r="L8062" s="8">
        <v>6</v>
      </c>
      <c r="M8062" s="8">
        <v>4.2</v>
      </c>
      <c r="N8062">
        <v>18</v>
      </c>
      <c r="O8062" s="8">
        <v>108</v>
      </c>
      <c r="P8062" s="14">
        <v>5.1999999999999998E-3</v>
      </c>
      <c r="Q8062" s="8">
        <v>0.56000000000000005</v>
      </c>
      <c r="R8062" s="8">
        <v>107.44</v>
      </c>
      <c r="S8062" s="8">
        <v>75.599999999999994</v>
      </c>
      <c r="T8062" s="8">
        <v>31.84</v>
      </c>
      <c r="U8062">
        <v>0</v>
      </c>
      <c r="V8062" s="8">
        <v>0</v>
      </c>
      <c r="W8062" s="8">
        <v>0</v>
      </c>
      <c r="X8062" s="8">
        <v>31.84</v>
      </c>
    </row>
    <row r="8063" spans="1:24" x14ac:dyDescent="0.25">
      <c r="A8063" t="s">
        <v>8389</v>
      </c>
      <c r="B8063" s="1">
        <v>45776</v>
      </c>
      <c r="C8063" t="s">
        <v>758</v>
      </c>
      <c r="D8063" t="s">
        <v>759</v>
      </c>
      <c r="E8063" t="s">
        <v>27</v>
      </c>
      <c r="F8063" t="s">
        <v>37</v>
      </c>
      <c r="G8063" t="s">
        <v>29</v>
      </c>
      <c r="H8063" t="s">
        <v>30</v>
      </c>
      <c r="I8063" t="s">
        <v>130</v>
      </c>
      <c r="J8063" t="s">
        <v>131</v>
      </c>
      <c r="K8063" t="s">
        <v>42</v>
      </c>
      <c r="L8063" s="8">
        <v>4.8</v>
      </c>
      <c r="M8063" s="8">
        <v>1.4</v>
      </c>
      <c r="N8063">
        <v>21</v>
      </c>
      <c r="O8063" s="8">
        <v>100.8</v>
      </c>
      <c r="P8063" s="14">
        <v>4.7999999999999996E-3</v>
      </c>
      <c r="Q8063" s="8">
        <v>0.48</v>
      </c>
      <c r="R8063" s="8">
        <v>100.32</v>
      </c>
      <c r="S8063" s="8">
        <v>29.4</v>
      </c>
      <c r="T8063" s="8">
        <v>70.92</v>
      </c>
      <c r="U8063">
        <v>0</v>
      </c>
      <c r="V8063" s="8">
        <v>0</v>
      </c>
      <c r="W8063" s="8">
        <v>0</v>
      </c>
      <c r="X8063" s="8">
        <v>70.92</v>
      </c>
    </row>
    <row r="8064" spans="1:24" x14ac:dyDescent="0.25">
      <c r="A8064" t="s">
        <v>8390</v>
      </c>
      <c r="B8064" s="1">
        <v>46117</v>
      </c>
      <c r="C8064" t="s">
        <v>406</v>
      </c>
      <c r="D8064" t="s">
        <v>407</v>
      </c>
      <c r="E8064" t="s">
        <v>63</v>
      </c>
      <c r="F8064" t="s">
        <v>37</v>
      </c>
      <c r="G8064" t="s">
        <v>64</v>
      </c>
      <c r="H8064" t="s">
        <v>65</v>
      </c>
      <c r="I8064" t="s">
        <v>156</v>
      </c>
      <c r="J8064" t="s">
        <v>157</v>
      </c>
      <c r="K8064" t="s">
        <v>42</v>
      </c>
      <c r="L8064" s="8">
        <v>6.2</v>
      </c>
      <c r="M8064" s="8">
        <v>1.9</v>
      </c>
      <c r="N8064">
        <v>11</v>
      </c>
      <c r="O8064" s="8">
        <v>68.2</v>
      </c>
      <c r="P8064" s="14">
        <v>3.4599999999999999E-2</v>
      </c>
      <c r="Q8064" s="8">
        <v>2.36</v>
      </c>
      <c r="R8064" s="8">
        <v>65.84</v>
      </c>
      <c r="S8064" s="8">
        <v>20.9</v>
      </c>
      <c r="T8064" s="8">
        <v>44.94</v>
      </c>
      <c r="U8064">
        <v>0</v>
      </c>
      <c r="V8064" s="8">
        <v>0</v>
      </c>
      <c r="W8064" s="8">
        <v>0</v>
      </c>
      <c r="X8064" s="8">
        <v>44.94</v>
      </c>
    </row>
    <row r="8065" spans="1:24" x14ac:dyDescent="0.25">
      <c r="A8065" t="s">
        <v>8391</v>
      </c>
      <c r="B8065" s="1">
        <v>45301</v>
      </c>
      <c r="C8065" t="s">
        <v>678</v>
      </c>
      <c r="D8065" t="s">
        <v>679</v>
      </c>
      <c r="E8065" t="s">
        <v>63</v>
      </c>
      <c r="F8065" t="s">
        <v>89</v>
      </c>
      <c r="G8065" t="s">
        <v>79</v>
      </c>
      <c r="H8065" t="s">
        <v>80</v>
      </c>
      <c r="I8065" t="s">
        <v>112</v>
      </c>
      <c r="J8065" t="s">
        <v>113</v>
      </c>
      <c r="K8065" t="s">
        <v>42</v>
      </c>
      <c r="L8065" s="8">
        <v>8.5</v>
      </c>
      <c r="M8065" s="8">
        <v>2.8</v>
      </c>
      <c r="N8065">
        <v>184</v>
      </c>
      <c r="O8065" s="8">
        <v>1564</v>
      </c>
      <c r="P8065" s="14">
        <v>3.5400000000000001E-2</v>
      </c>
      <c r="Q8065" s="8">
        <v>55.37</v>
      </c>
      <c r="R8065" s="8">
        <v>1508.63</v>
      </c>
      <c r="S8065" s="8">
        <v>515.20000000000005</v>
      </c>
      <c r="T8065" s="8">
        <v>993.43</v>
      </c>
      <c r="U8065">
        <v>0</v>
      </c>
      <c r="V8065" s="8">
        <v>0</v>
      </c>
      <c r="W8065" s="8">
        <v>0</v>
      </c>
      <c r="X8065" s="8">
        <v>993.43</v>
      </c>
    </row>
    <row r="8066" spans="1:24" x14ac:dyDescent="0.25">
      <c r="A8066" t="s">
        <v>8392</v>
      </c>
      <c r="B8066" s="1">
        <v>45472</v>
      </c>
      <c r="C8066" t="s">
        <v>678</v>
      </c>
      <c r="D8066" t="s">
        <v>679</v>
      </c>
      <c r="E8066" t="s">
        <v>63</v>
      </c>
      <c r="F8066" t="s">
        <v>89</v>
      </c>
      <c r="G8066" t="s">
        <v>79</v>
      </c>
      <c r="H8066" t="s">
        <v>80</v>
      </c>
      <c r="I8066" t="s">
        <v>185</v>
      </c>
      <c r="J8066" t="s">
        <v>186</v>
      </c>
      <c r="K8066" t="s">
        <v>59</v>
      </c>
      <c r="L8066" s="8">
        <v>4.9000000000000004</v>
      </c>
      <c r="M8066" s="8">
        <v>3.1</v>
      </c>
      <c r="N8066">
        <v>21</v>
      </c>
      <c r="O8066" s="8">
        <v>102.9</v>
      </c>
      <c r="P8066" s="14">
        <v>0.36780000000000002</v>
      </c>
      <c r="Q8066" s="8">
        <v>37.85</v>
      </c>
      <c r="R8066" s="8">
        <v>65.05</v>
      </c>
      <c r="S8066" s="8">
        <v>65.099999999999994</v>
      </c>
      <c r="T8066" s="8">
        <v>-0.05</v>
      </c>
      <c r="U8066">
        <v>0</v>
      </c>
      <c r="V8066" s="8">
        <v>0</v>
      </c>
      <c r="W8066" s="8">
        <v>0</v>
      </c>
      <c r="X8066" s="8">
        <v>-0.05</v>
      </c>
    </row>
    <row r="8067" spans="1:24" x14ac:dyDescent="0.25">
      <c r="A8067" t="s">
        <v>8393</v>
      </c>
      <c r="B8067" s="1">
        <v>45723</v>
      </c>
      <c r="C8067" t="s">
        <v>139</v>
      </c>
      <c r="D8067" t="s">
        <v>140</v>
      </c>
      <c r="E8067" t="s">
        <v>63</v>
      </c>
      <c r="F8067" t="s">
        <v>54</v>
      </c>
      <c r="G8067" t="s">
        <v>79</v>
      </c>
      <c r="H8067" t="s">
        <v>80</v>
      </c>
      <c r="I8067" t="s">
        <v>47</v>
      </c>
      <c r="J8067" t="s">
        <v>48</v>
      </c>
      <c r="K8067" t="s">
        <v>49</v>
      </c>
      <c r="L8067" s="8">
        <v>5</v>
      </c>
      <c r="M8067" s="8">
        <v>3.2</v>
      </c>
      <c r="N8067">
        <v>194</v>
      </c>
      <c r="O8067" s="8">
        <v>970</v>
      </c>
      <c r="P8067" s="14">
        <v>1.7999999999999999E-2</v>
      </c>
      <c r="Q8067" s="8">
        <v>17.46</v>
      </c>
      <c r="R8067" s="8">
        <v>952.54</v>
      </c>
      <c r="S8067" s="8">
        <v>620.79999999999995</v>
      </c>
      <c r="T8067" s="8">
        <v>331.74</v>
      </c>
      <c r="U8067">
        <v>0</v>
      </c>
      <c r="V8067" s="8">
        <v>0</v>
      </c>
      <c r="W8067" s="8">
        <v>0</v>
      </c>
      <c r="X8067" s="8">
        <v>331.74</v>
      </c>
    </row>
    <row r="8068" spans="1:24" x14ac:dyDescent="0.25">
      <c r="A8068" t="s">
        <v>8394</v>
      </c>
      <c r="B8068" s="1">
        <v>45803</v>
      </c>
      <c r="C8068" t="s">
        <v>139</v>
      </c>
      <c r="D8068" t="s">
        <v>140</v>
      </c>
      <c r="E8068" t="s">
        <v>63</v>
      </c>
      <c r="F8068" t="s">
        <v>54</v>
      </c>
      <c r="G8068" t="s">
        <v>64</v>
      </c>
      <c r="H8068" t="s">
        <v>65</v>
      </c>
      <c r="I8068" t="s">
        <v>127</v>
      </c>
      <c r="J8068" t="s">
        <v>128</v>
      </c>
      <c r="K8068" t="s">
        <v>33</v>
      </c>
      <c r="L8068" s="8">
        <v>7.2</v>
      </c>
      <c r="M8068" s="8">
        <v>3.6</v>
      </c>
      <c r="N8068">
        <v>240</v>
      </c>
      <c r="O8068" s="8">
        <v>1728</v>
      </c>
      <c r="P8068" s="14">
        <v>6.4999999999999997E-3</v>
      </c>
      <c r="Q8068" s="8">
        <v>11.23</v>
      </c>
      <c r="R8068" s="8">
        <v>1716.77</v>
      </c>
      <c r="S8068" s="8">
        <v>864</v>
      </c>
      <c r="T8068" s="8">
        <v>852.77</v>
      </c>
      <c r="U8068">
        <v>0</v>
      </c>
      <c r="V8068" s="8">
        <v>0</v>
      </c>
      <c r="W8068" s="8">
        <v>0</v>
      </c>
      <c r="X8068" s="8">
        <v>852.77</v>
      </c>
    </row>
    <row r="8069" spans="1:24" x14ac:dyDescent="0.25">
      <c r="A8069" t="s">
        <v>8395</v>
      </c>
      <c r="B8069" s="1">
        <v>45429</v>
      </c>
      <c r="C8069" t="s">
        <v>154</v>
      </c>
      <c r="D8069" t="s">
        <v>155</v>
      </c>
      <c r="E8069" t="s">
        <v>150</v>
      </c>
      <c r="F8069" t="s">
        <v>46</v>
      </c>
      <c r="G8069" t="s">
        <v>151</v>
      </c>
      <c r="H8069" t="s">
        <v>152</v>
      </c>
      <c r="I8069" t="s">
        <v>185</v>
      </c>
      <c r="J8069" t="s">
        <v>186</v>
      </c>
      <c r="K8069" t="s">
        <v>59</v>
      </c>
      <c r="L8069" s="8">
        <v>4.9000000000000004</v>
      </c>
      <c r="M8069" s="8">
        <v>3.1</v>
      </c>
      <c r="N8069">
        <v>35</v>
      </c>
      <c r="O8069" s="8">
        <v>171.5</v>
      </c>
      <c r="P8069" s="14">
        <v>0.12740000000000001</v>
      </c>
      <c r="Q8069" s="8">
        <v>21.85</v>
      </c>
      <c r="R8069" s="8">
        <v>149.65</v>
      </c>
      <c r="S8069" s="8">
        <v>108.5</v>
      </c>
      <c r="T8069" s="8">
        <v>41.15</v>
      </c>
      <c r="U8069">
        <v>0</v>
      </c>
      <c r="V8069" s="8">
        <v>0</v>
      </c>
      <c r="W8069" s="8">
        <v>0</v>
      </c>
      <c r="X8069" s="8">
        <v>41.15</v>
      </c>
    </row>
    <row r="8070" spans="1:24" x14ac:dyDescent="0.25">
      <c r="A8070" t="s">
        <v>8396</v>
      </c>
      <c r="B8070" s="1">
        <v>46206</v>
      </c>
      <c r="C8070" t="s">
        <v>361</v>
      </c>
      <c r="D8070" t="s">
        <v>362</v>
      </c>
      <c r="E8070" t="s">
        <v>27</v>
      </c>
      <c r="F8070" t="s">
        <v>28</v>
      </c>
      <c r="G8070" t="s">
        <v>29</v>
      </c>
      <c r="H8070" t="s">
        <v>30</v>
      </c>
      <c r="I8070" t="s">
        <v>31</v>
      </c>
      <c r="J8070" t="s">
        <v>32</v>
      </c>
      <c r="K8070" t="s">
        <v>33</v>
      </c>
      <c r="L8070" s="8">
        <v>5.8</v>
      </c>
      <c r="M8070" s="8">
        <v>2.7</v>
      </c>
      <c r="N8070">
        <v>76</v>
      </c>
      <c r="O8070" s="8">
        <v>440.8</v>
      </c>
      <c r="P8070" s="14">
        <v>4.8500000000000001E-2</v>
      </c>
      <c r="Q8070" s="8">
        <v>21.38</v>
      </c>
      <c r="R8070" s="8">
        <v>419.42</v>
      </c>
      <c r="S8070" s="8">
        <v>205.2</v>
      </c>
      <c r="T8070" s="8">
        <v>214.22</v>
      </c>
      <c r="U8070">
        <v>0</v>
      </c>
      <c r="V8070" s="8">
        <v>0</v>
      </c>
      <c r="W8070" s="8">
        <v>0</v>
      </c>
      <c r="X8070" s="8">
        <v>214.22</v>
      </c>
    </row>
    <row r="8071" spans="1:24" x14ac:dyDescent="0.25">
      <c r="A8071" t="s">
        <v>8397</v>
      </c>
      <c r="B8071" s="1">
        <v>46161</v>
      </c>
      <c r="C8071" t="s">
        <v>318</v>
      </c>
      <c r="D8071" t="s">
        <v>319</v>
      </c>
      <c r="E8071" t="s">
        <v>27</v>
      </c>
      <c r="F8071" t="s">
        <v>37</v>
      </c>
      <c r="G8071" t="s">
        <v>29</v>
      </c>
      <c r="H8071" t="s">
        <v>30</v>
      </c>
      <c r="I8071" t="s">
        <v>99</v>
      </c>
      <c r="J8071" t="s">
        <v>100</v>
      </c>
      <c r="K8071" t="s">
        <v>49</v>
      </c>
      <c r="L8071" s="8">
        <v>3.8</v>
      </c>
      <c r="M8071" s="8">
        <v>2.6</v>
      </c>
      <c r="N8071">
        <v>21</v>
      </c>
      <c r="O8071" s="8">
        <v>79.8</v>
      </c>
      <c r="P8071" s="14">
        <v>3.2599999999999997E-2</v>
      </c>
      <c r="Q8071" s="8">
        <v>2.6</v>
      </c>
      <c r="R8071" s="8">
        <v>77.2</v>
      </c>
      <c r="S8071" s="8">
        <v>54.6</v>
      </c>
      <c r="T8071" s="8">
        <v>22.6</v>
      </c>
      <c r="U8071">
        <v>0</v>
      </c>
      <c r="V8071" s="8">
        <v>0</v>
      </c>
      <c r="W8071" s="8">
        <v>0</v>
      </c>
      <c r="X8071" s="8">
        <v>22.6</v>
      </c>
    </row>
    <row r="8072" spans="1:24" x14ac:dyDescent="0.25">
      <c r="A8072" t="s">
        <v>8398</v>
      </c>
      <c r="B8072" s="1">
        <v>45937</v>
      </c>
      <c r="C8072" t="s">
        <v>288</v>
      </c>
      <c r="D8072" t="s">
        <v>289</v>
      </c>
      <c r="E8072" t="s">
        <v>27</v>
      </c>
      <c r="F8072" t="s">
        <v>46</v>
      </c>
      <c r="G8072" t="s">
        <v>29</v>
      </c>
      <c r="H8072" t="s">
        <v>30</v>
      </c>
      <c r="I8072" t="s">
        <v>185</v>
      </c>
      <c r="J8072" t="s">
        <v>186</v>
      </c>
      <c r="K8072" t="s">
        <v>59</v>
      </c>
      <c r="L8072" s="8">
        <v>4.9000000000000004</v>
      </c>
      <c r="M8072" s="8">
        <v>3.1</v>
      </c>
      <c r="N8072">
        <v>15</v>
      </c>
      <c r="O8072" s="8">
        <v>73.5</v>
      </c>
      <c r="P8072" s="14">
        <v>9.35E-2</v>
      </c>
      <c r="Q8072" s="8">
        <v>6.87</v>
      </c>
      <c r="R8072" s="8">
        <v>66.63</v>
      </c>
      <c r="S8072" s="8">
        <v>46.5</v>
      </c>
      <c r="T8072" s="8">
        <v>20.13</v>
      </c>
      <c r="U8072">
        <v>0</v>
      </c>
      <c r="V8072" s="8">
        <v>0</v>
      </c>
      <c r="W8072" s="8">
        <v>0</v>
      </c>
      <c r="X8072" s="8">
        <v>20.13</v>
      </c>
    </row>
    <row r="8073" spans="1:24" x14ac:dyDescent="0.25">
      <c r="A8073" t="s">
        <v>8399</v>
      </c>
      <c r="B8073" s="1">
        <v>45821</v>
      </c>
      <c r="C8073" t="s">
        <v>371</v>
      </c>
      <c r="D8073" t="s">
        <v>372</v>
      </c>
      <c r="E8073" t="s">
        <v>63</v>
      </c>
      <c r="F8073" t="s">
        <v>54</v>
      </c>
      <c r="G8073" t="s">
        <v>79</v>
      </c>
      <c r="H8073" t="s">
        <v>80</v>
      </c>
      <c r="I8073" t="s">
        <v>156</v>
      </c>
      <c r="J8073" t="s">
        <v>157</v>
      </c>
      <c r="K8073" t="s">
        <v>42</v>
      </c>
      <c r="L8073" s="8">
        <v>6.2</v>
      </c>
      <c r="M8073" s="8">
        <v>1.9</v>
      </c>
      <c r="N8073">
        <v>15</v>
      </c>
      <c r="O8073" s="8">
        <v>93</v>
      </c>
      <c r="P8073" s="14">
        <v>3.4299999999999997E-2</v>
      </c>
      <c r="Q8073" s="8">
        <v>3.19</v>
      </c>
      <c r="R8073" s="8">
        <v>89.81</v>
      </c>
      <c r="S8073" s="8">
        <v>28.5</v>
      </c>
      <c r="T8073" s="8">
        <v>61.31</v>
      </c>
      <c r="U8073">
        <v>0</v>
      </c>
      <c r="V8073" s="8">
        <v>0</v>
      </c>
      <c r="W8073" s="8">
        <v>0</v>
      </c>
      <c r="X8073" s="8">
        <v>61.31</v>
      </c>
    </row>
    <row r="8074" spans="1:24" x14ac:dyDescent="0.25">
      <c r="A8074" t="s">
        <v>8400</v>
      </c>
      <c r="B8074" s="1">
        <v>45838</v>
      </c>
      <c r="C8074" t="s">
        <v>205</v>
      </c>
      <c r="D8074" t="s">
        <v>206</v>
      </c>
      <c r="E8074" t="s">
        <v>71</v>
      </c>
      <c r="F8074" t="s">
        <v>54</v>
      </c>
      <c r="G8074" t="s">
        <v>165</v>
      </c>
      <c r="H8074" t="s">
        <v>166</v>
      </c>
      <c r="I8074" t="s">
        <v>127</v>
      </c>
      <c r="J8074" t="s">
        <v>128</v>
      </c>
      <c r="K8074" t="s">
        <v>33</v>
      </c>
      <c r="L8074" s="8">
        <v>7.2</v>
      </c>
      <c r="M8074" s="8">
        <v>3.6</v>
      </c>
      <c r="N8074">
        <v>10</v>
      </c>
      <c r="O8074" s="8">
        <v>72</v>
      </c>
      <c r="P8074" s="14">
        <v>0.45710000000000001</v>
      </c>
      <c r="Q8074" s="8">
        <v>32.909999999999997</v>
      </c>
      <c r="R8074" s="8">
        <v>39.090000000000003</v>
      </c>
      <c r="S8074" s="8">
        <v>36</v>
      </c>
      <c r="T8074" s="8">
        <v>3.09</v>
      </c>
      <c r="U8074">
        <v>0</v>
      </c>
      <c r="V8074" s="8">
        <v>0</v>
      </c>
      <c r="W8074" s="8">
        <v>0</v>
      </c>
      <c r="X8074" s="8">
        <v>3.09</v>
      </c>
    </row>
    <row r="8075" spans="1:24" x14ac:dyDescent="0.25">
      <c r="A8075" t="s">
        <v>8401</v>
      </c>
      <c r="B8075" s="1">
        <v>46029</v>
      </c>
      <c r="C8075" t="s">
        <v>110</v>
      </c>
      <c r="D8075" t="s">
        <v>111</v>
      </c>
      <c r="E8075" t="s">
        <v>27</v>
      </c>
      <c r="F8075" t="s">
        <v>37</v>
      </c>
      <c r="G8075" t="s">
        <v>38</v>
      </c>
      <c r="H8075" t="s">
        <v>39</v>
      </c>
      <c r="I8075" t="s">
        <v>74</v>
      </c>
      <c r="J8075" t="s">
        <v>75</v>
      </c>
      <c r="K8075" t="s">
        <v>49</v>
      </c>
      <c r="L8075" s="8">
        <v>11</v>
      </c>
      <c r="M8075" s="8">
        <v>6.8</v>
      </c>
      <c r="N8075">
        <v>21</v>
      </c>
      <c r="O8075" s="8">
        <v>231</v>
      </c>
      <c r="P8075" s="14">
        <v>3.5000000000000001E-3</v>
      </c>
      <c r="Q8075" s="8">
        <v>0.81</v>
      </c>
      <c r="R8075" s="8">
        <v>230.19</v>
      </c>
      <c r="S8075" s="8">
        <v>142.80000000000001</v>
      </c>
      <c r="T8075" s="8">
        <v>87.39</v>
      </c>
      <c r="U8075">
        <v>0</v>
      </c>
      <c r="V8075" s="8">
        <v>0</v>
      </c>
      <c r="W8075" s="8">
        <v>0</v>
      </c>
      <c r="X8075" s="8">
        <v>87.39</v>
      </c>
    </row>
    <row r="8076" spans="1:24" x14ac:dyDescent="0.25">
      <c r="A8076" t="s">
        <v>8402</v>
      </c>
      <c r="B8076" s="1">
        <v>45615</v>
      </c>
      <c r="C8076" t="s">
        <v>174</v>
      </c>
      <c r="D8076" t="s">
        <v>175</v>
      </c>
      <c r="E8076" t="s">
        <v>150</v>
      </c>
      <c r="F8076" t="s">
        <v>54</v>
      </c>
      <c r="G8076" t="s">
        <v>151</v>
      </c>
      <c r="H8076" t="s">
        <v>152</v>
      </c>
      <c r="I8076" t="s">
        <v>40</v>
      </c>
      <c r="J8076" t="s">
        <v>41</v>
      </c>
      <c r="K8076" t="s">
        <v>42</v>
      </c>
      <c r="L8076" s="8">
        <v>14.5</v>
      </c>
      <c r="M8076" s="8">
        <v>4.2</v>
      </c>
      <c r="N8076">
        <v>40</v>
      </c>
      <c r="O8076" s="8">
        <v>580</v>
      </c>
      <c r="P8076" s="14">
        <v>4.4999999999999997E-3</v>
      </c>
      <c r="Q8076" s="8">
        <v>2.61</v>
      </c>
      <c r="R8076" s="8">
        <v>577.39</v>
      </c>
      <c r="S8076" s="8">
        <v>168</v>
      </c>
      <c r="T8076" s="8">
        <v>409.39</v>
      </c>
      <c r="U8076">
        <v>0</v>
      </c>
      <c r="V8076" s="8">
        <v>0</v>
      </c>
      <c r="W8076" s="8">
        <v>0</v>
      </c>
      <c r="X8076" s="8">
        <v>409.39</v>
      </c>
    </row>
    <row r="8077" spans="1:24" x14ac:dyDescent="0.25">
      <c r="A8077" t="s">
        <v>8403</v>
      </c>
      <c r="B8077" s="1">
        <v>46096</v>
      </c>
      <c r="C8077" t="s">
        <v>201</v>
      </c>
      <c r="D8077" t="s">
        <v>202</v>
      </c>
      <c r="E8077" t="s">
        <v>53</v>
      </c>
      <c r="F8077" t="s">
        <v>46</v>
      </c>
      <c r="G8077" t="s">
        <v>55</v>
      </c>
      <c r="H8077" t="s">
        <v>56</v>
      </c>
      <c r="I8077" t="s">
        <v>99</v>
      </c>
      <c r="J8077" t="s">
        <v>100</v>
      </c>
      <c r="K8077" t="s">
        <v>49</v>
      </c>
      <c r="L8077" s="8">
        <v>3.8</v>
      </c>
      <c r="M8077" s="8">
        <v>2.6</v>
      </c>
      <c r="N8077">
        <v>10</v>
      </c>
      <c r="O8077" s="8">
        <v>38</v>
      </c>
      <c r="P8077" s="14">
        <v>0.18740000000000001</v>
      </c>
      <c r="Q8077" s="8">
        <v>7.12</v>
      </c>
      <c r="R8077" s="8">
        <v>30.88</v>
      </c>
      <c r="S8077" s="8">
        <v>26</v>
      </c>
      <c r="T8077" s="8">
        <v>4.88</v>
      </c>
      <c r="U8077">
        <v>0</v>
      </c>
      <c r="V8077" s="8">
        <v>0</v>
      </c>
      <c r="W8077" s="8">
        <v>0</v>
      </c>
      <c r="X8077" s="8">
        <v>4.88</v>
      </c>
    </row>
    <row r="8078" spans="1:24" x14ac:dyDescent="0.25">
      <c r="A8078" t="s">
        <v>8404</v>
      </c>
      <c r="B8078" s="1">
        <v>45790</v>
      </c>
      <c r="C8078" t="s">
        <v>615</v>
      </c>
      <c r="D8078" t="s">
        <v>616</v>
      </c>
      <c r="E8078" t="s">
        <v>150</v>
      </c>
      <c r="F8078" t="s">
        <v>89</v>
      </c>
      <c r="G8078" t="s">
        <v>151</v>
      </c>
      <c r="H8078" t="s">
        <v>152</v>
      </c>
      <c r="I8078" t="s">
        <v>66</v>
      </c>
      <c r="J8078" t="s">
        <v>67</v>
      </c>
      <c r="K8078" t="s">
        <v>33</v>
      </c>
      <c r="L8078" s="8">
        <v>4.5</v>
      </c>
      <c r="M8078" s="8">
        <v>2.1</v>
      </c>
      <c r="N8078">
        <v>70</v>
      </c>
      <c r="O8078" s="8">
        <v>315</v>
      </c>
      <c r="P8078" s="14">
        <v>5.8900000000000001E-2</v>
      </c>
      <c r="Q8078" s="8">
        <v>18.55</v>
      </c>
      <c r="R8078" s="8">
        <v>296.45</v>
      </c>
      <c r="S8078" s="8">
        <v>147</v>
      </c>
      <c r="T8078" s="8">
        <v>149.44999999999999</v>
      </c>
      <c r="U8078">
        <v>0</v>
      </c>
      <c r="V8078" s="8">
        <v>0</v>
      </c>
      <c r="W8078" s="8">
        <v>0</v>
      </c>
      <c r="X8078" s="8">
        <v>149.44999999999999</v>
      </c>
    </row>
    <row r="8079" spans="1:24" x14ac:dyDescent="0.25">
      <c r="A8079" t="s">
        <v>8405</v>
      </c>
      <c r="B8079" s="1">
        <v>45599</v>
      </c>
      <c r="C8079" t="s">
        <v>258</v>
      </c>
      <c r="D8079" t="s">
        <v>259</v>
      </c>
      <c r="E8079" t="s">
        <v>71</v>
      </c>
      <c r="F8079" t="s">
        <v>28</v>
      </c>
      <c r="G8079" t="s">
        <v>72</v>
      </c>
      <c r="H8079" t="s">
        <v>73</v>
      </c>
      <c r="I8079" t="s">
        <v>130</v>
      </c>
      <c r="J8079" t="s">
        <v>131</v>
      </c>
      <c r="K8079" t="s">
        <v>42</v>
      </c>
      <c r="L8079" s="8">
        <v>4.8</v>
      </c>
      <c r="M8079" s="8">
        <v>1.4</v>
      </c>
      <c r="N8079">
        <v>361</v>
      </c>
      <c r="O8079" s="8">
        <v>1732.8</v>
      </c>
      <c r="P8079" s="14">
        <v>0.11899999999999999</v>
      </c>
      <c r="Q8079" s="8">
        <v>206.2</v>
      </c>
      <c r="R8079" s="8">
        <v>1526.6</v>
      </c>
      <c r="S8079" s="8">
        <v>505.4</v>
      </c>
      <c r="T8079" s="8">
        <v>1021.2</v>
      </c>
      <c r="U8079">
        <v>0</v>
      </c>
      <c r="V8079" s="8">
        <v>0</v>
      </c>
      <c r="W8079" s="8">
        <v>0</v>
      </c>
      <c r="X8079" s="8">
        <v>1021.2</v>
      </c>
    </row>
    <row r="8080" spans="1:24" x14ac:dyDescent="0.25">
      <c r="A8080" t="s">
        <v>8406</v>
      </c>
      <c r="B8080" s="1">
        <v>45548</v>
      </c>
      <c r="C8080" t="s">
        <v>427</v>
      </c>
      <c r="D8080" t="s">
        <v>428</v>
      </c>
      <c r="E8080" t="s">
        <v>150</v>
      </c>
      <c r="F8080" t="s">
        <v>46</v>
      </c>
      <c r="G8080" t="s">
        <v>151</v>
      </c>
      <c r="H8080" t="s">
        <v>152</v>
      </c>
      <c r="I8080" t="s">
        <v>99</v>
      </c>
      <c r="J8080" t="s">
        <v>100</v>
      </c>
      <c r="K8080" t="s">
        <v>49</v>
      </c>
      <c r="L8080" s="8">
        <v>3.8</v>
      </c>
      <c r="M8080" s="8">
        <v>2.6</v>
      </c>
      <c r="N8080">
        <v>14</v>
      </c>
      <c r="O8080" s="8">
        <v>53.2</v>
      </c>
      <c r="P8080" s="14">
        <v>9.9500000000000005E-2</v>
      </c>
      <c r="Q8080" s="8">
        <v>5.29</v>
      </c>
      <c r="R8080" s="8">
        <v>47.91</v>
      </c>
      <c r="S8080" s="8">
        <v>36.4</v>
      </c>
      <c r="T8080" s="8">
        <v>11.51</v>
      </c>
      <c r="U8080">
        <v>0</v>
      </c>
      <c r="V8080" s="8">
        <v>0</v>
      </c>
      <c r="W8080" s="8">
        <v>0</v>
      </c>
      <c r="X8080" s="8">
        <v>11.51</v>
      </c>
    </row>
    <row r="8081" spans="1:24" x14ac:dyDescent="0.25">
      <c r="A8081" t="s">
        <v>8407</v>
      </c>
      <c r="B8081" s="1">
        <v>45867</v>
      </c>
      <c r="C8081" t="s">
        <v>328</v>
      </c>
      <c r="D8081" t="s">
        <v>329</v>
      </c>
      <c r="E8081" t="s">
        <v>71</v>
      </c>
      <c r="F8081" t="s">
        <v>54</v>
      </c>
      <c r="G8081" t="s">
        <v>165</v>
      </c>
      <c r="H8081" t="s">
        <v>166</v>
      </c>
      <c r="I8081" t="s">
        <v>185</v>
      </c>
      <c r="J8081" t="s">
        <v>186</v>
      </c>
      <c r="K8081" t="s">
        <v>59</v>
      </c>
      <c r="L8081" s="8">
        <v>4.9000000000000004</v>
      </c>
      <c r="M8081" s="8">
        <v>3.1</v>
      </c>
      <c r="N8081">
        <v>90</v>
      </c>
      <c r="O8081" s="8">
        <v>441</v>
      </c>
      <c r="P8081" s="14">
        <v>5.7000000000000002E-3</v>
      </c>
      <c r="Q8081" s="8">
        <v>2.5099999999999998</v>
      </c>
      <c r="R8081" s="8">
        <v>438.49</v>
      </c>
      <c r="S8081" s="8">
        <v>279</v>
      </c>
      <c r="T8081" s="8">
        <v>159.49</v>
      </c>
      <c r="U8081">
        <v>0</v>
      </c>
      <c r="V8081" s="8">
        <v>0</v>
      </c>
      <c r="W8081" s="8">
        <v>0</v>
      </c>
      <c r="X8081" s="8">
        <v>159.49</v>
      </c>
    </row>
    <row r="8082" spans="1:24" x14ac:dyDescent="0.25">
      <c r="A8082" t="s">
        <v>8408</v>
      </c>
      <c r="B8082" s="1">
        <v>46171</v>
      </c>
      <c r="C8082" t="s">
        <v>44</v>
      </c>
      <c r="D8082" t="s">
        <v>45</v>
      </c>
      <c r="E8082" t="s">
        <v>27</v>
      </c>
      <c r="F8082" t="s">
        <v>46</v>
      </c>
      <c r="G8082" t="s">
        <v>29</v>
      </c>
      <c r="H8082" t="s">
        <v>30</v>
      </c>
      <c r="I8082" t="s">
        <v>99</v>
      </c>
      <c r="J8082" t="s">
        <v>100</v>
      </c>
      <c r="K8082" t="s">
        <v>49</v>
      </c>
      <c r="L8082" s="8">
        <v>3.8</v>
      </c>
      <c r="M8082" s="8">
        <v>2.6</v>
      </c>
      <c r="N8082">
        <v>6</v>
      </c>
      <c r="O8082" s="8">
        <v>22.8</v>
      </c>
      <c r="P8082" s="14">
        <v>8.8499999999999995E-2</v>
      </c>
      <c r="Q8082" s="8">
        <v>2.02</v>
      </c>
      <c r="R8082" s="8">
        <v>20.78</v>
      </c>
      <c r="S8082" s="8">
        <v>15.6</v>
      </c>
      <c r="T8082" s="8">
        <v>5.18</v>
      </c>
      <c r="U8082">
        <v>0</v>
      </c>
      <c r="V8082" s="8">
        <v>0</v>
      </c>
      <c r="W8082" s="8">
        <v>0</v>
      </c>
      <c r="X8082" s="8">
        <v>5.18</v>
      </c>
    </row>
    <row r="8083" spans="1:24" x14ac:dyDescent="0.25">
      <c r="A8083" t="s">
        <v>8409</v>
      </c>
      <c r="B8083" s="1">
        <v>45873</v>
      </c>
      <c r="C8083" t="s">
        <v>154</v>
      </c>
      <c r="D8083" t="s">
        <v>155</v>
      </c>
      <c r="E8083" t="s">
        <v>150</v>
      </c>
      <c r="F8083" t="s">
        <v>46</v>
      </c>
      <c r="G8083" t="s">
        <v>151</v>
      </c>
      <c r="H8083" t="s">
        <v>152</v>
      </c>
      <c r="I8083" t="s">
        <v>57</v>
      </c>
      <c r="J8083" t="s">
        <v>58</v>
      </c>
      <c r="K8083" t="s">
        <v>59</v>
      </c>
      <c r="L8083" s="8">
        <v>10.5</v>
      </c>
      <c r="M8083" s="8">
        <v>7.5</v>
      </c>
      <c r="N8083">
        <v>12</v>
      </c>
      <c r="O8083" s="8">
        <v>126</v>
      </c>
      <c r="P8083" s="14">
        <v>5.6899999999999999E-2</v>
      </c>
      <c r="Q8083" s="8">
        <v>7.17</v>
      </c>
      <c r="R8083" s="8">
        <v>118.83</v>
      </c>
      <c r="S8083" s="8">
        <v>90</v>
      </c>
      <c r="T8083" s="8">
        <v>28.83</v>
      </c>
      <c r="U8083">
        <v>1</v>
      </c>
      <c r="V8083" s="8">
        <v>9.9</v>
      </c>
      <c r="W8083" s="8">
        <v>8</v>
      </c>
      <c r="X8083" s="8">
        <v>20.83</v>
      </c>
    </row>
    <row r="8084" spans="1:24" x14ac:dyDescent="0.25">
      <c r="A8084" t="s">
        <v>8410</v>
      </c>
      <c r="B8084" s="1">
        <v>45340</v>
      </c>
      <c r="C8084" t="s">
        <v>252</v>
      </c>
      <c r="D8084" t="s">
        <v>253</v>
      </c>
      <c r="E8084" t="s">
        <v>63</v>
      </c>
      <c r="F8084" t="s">
        <v>54</v>
      </c>
      <c r="G8084" t="s">
        <v>64</v>
      </c>
      <c r="H8084" t="s">
        <v>65</v>
      </c>
      <c r="I8084" t="s">
        <v>47</v>
      </c>
      <c r="J8084" t="s">
        <v>48</v>
      </c>
      <c r="K8084" t="s">
        <v>49</v>
      </c>
      <c r="L8084" s="8">
        <v>5</v>
      </c>
      <c r="M8084" s="8">
        <v>3.2</v>
      </c>
      <c r="N8084">
        <v>17</v>
      </c>
      <c r="O8084" s="8">
        <v>85</v>
      </c>
      <c r="P8084" s="14">
        <v>2.93E-2</v>
      </c>
      <c r="Q8084" s="8">
        <v>2.4900000000000002</v>
      </c>
      <c r="R8084" s="8">
        <v>82.51</v>
      </c>
      <c r="S8084" s="8">
        <v>54.4</v>
      </c>
      <c r="T8084" s="8">
        <v>28.11</v>
      </c>
      <c r="U8084">
        <v>0</v>
      </c>
      <c r="V8084" s="8">
        <v>0</v>
      </c>
      <c r="W8084" s="8">
        <v>0</v>
      </c>
      <c r="X8084" s="8">
        <v>28.11</v>
      </c>
    </row>
    <row r="8085" spans="1:24" x14ac:dyDescent="0.25">
      <c r="A8085" t="s">
        <v>8411</v>
      </c>
      <c r="B8085" s="1">
        <v>45699</v>
      </c>
      <c r="C8085" t="s">
        <v>91</v>
      </c>
      <c r="D8085" t="s">
        <v>92</v>
      </c>
      <c r="E8085" t="s">
        <v>27</v>
      </c>
      <c r="F8085" t="s">
        <v>37</v>
      </c>
      <c r="G8085" t="s">
        <v>29</v>
      </c>
      <c r="H8085" t="s">
        <v>30</v>
      </c>
      <c r="I8085" t="s">
        <v>156</v>
      </c>
      <c r="J8085" t="s">
        <v>157</v>
      </c>
      <c r="K8085" t="s">
        <v>42</v>
      </c>
      <c r="L8085" s="8">
        <v>6.2</v>
      </c>
      <c r="M8085" s="8">
        <v>1.9</v>
      </c>
      <c r="N8085">
        <v>3</v>
      </c>
      <c r="O8085" s="8">
        <v>18.600000000000001</v>
      </c>
      <c r="P8085" s="14">
        <v>1.46E-2</v>
      </c>
      <c r="Q8085" s="8">
        <v>0.27</v>
      </c>
      <c r="R8085" s="8">
        <v>18.329999999999998</v>
      </c>
      <c r="S8085" s="8">
        <v>5.7</v>
      </c>
      <c r="T8085" s="8">
        <v>12.63</v>
      </c>
      <c r="U8085">
        <v>0</v>
      </c>
      <c r="V8085" s="8">
        <v>0</v>
      </c>
      <c r="W8085" s="8">
        <v>0</v>
      </c>
      <c r="X8085" s="8">
        <v>12.63</v>
      </c>
    </row>
    <row r="8086" spans="1:24" x14ac:dyDescent="0.25">
      <c r="A8086" t="s">
        <v>8412</v>
      </c>
      <c r="B8086" s="1">
        <v>45393</v>
      </c>
      <c r="C8086" t="s">
        <v>94</v>
      </c>
      <c r="D8086" t="s">
        <v>95</v>
      </c>
      <c r="E8086" t="s">
        <v>53</v>
      </c>
      <c r="F8086" t="s">
        <v>46</v>
      </c>
      <c r="G8086" t="s">
        <v>55</v>
      </c>
      <c r="H8086" t="s">
        <v>56</v>
      </c>
      <c r="I8086" t="s">
        <v>40</v>
      </c>
      <c r="J8086" t="s">
        <v>41</v>
      </c>
      <c r="K8086" t="s">
        <v>42</v>
      </c>
      <c r="L8086" s="8">
        <v>14.5</v>
      </c>
      <c r="M8086" s="8">
        <v>4.2</v>
      </c>
      <c r="N8086">
        <v>10</v>
      </c>
      <c r="O8086" s="8">
        <v>145</v>
      </c>
      <c r="P8086" s="14">
        <v>0.30509999999999998</v>
      </c>
      <c r="Q8086" s="8">
        <v>44.24</v>
      </c>
      <c r="R8086" s="8">
        <v>100.76</v>
      </c>
      <c r="S8086" s="8">
        <v>42</v>
      </c>
      <c r="T8086" s="8">
        <v>58.76</v>
      </c>
      <c r="U8086">
        <v>0</v>
      </c>
      <c r="V8086" s="8">
        <v>0</v>
      </c>
      <c r="W8086" s="8">
        <v>0</v>
      </c>
      <c r="X8086" s="8">
        <v>58.76</v>
      </c>
    </row>
    <row r="8087" spans="1:24" x14ac:dyDescent="0.25">
      <c r="A8087" t="s">
        <v>8413</v>
      </c>
      <c r="B8087" s="1">
        <v>45999</v>
      </c>
      <c r="C8087" t="s">
        <v>367</v>
      </c>
      <c r="D8087" t="s">
        <v>368</v>
      </c>
      <c r="E8087" t="s">
        <v>63</v>
      </c>
      <c r="F8087" t="s">
        <v>54</v>
      </c>
      <c r="G8087" t="s">
        <v>64</v>
      </c>
      <c r="H8087" t="s">
        <v>65</v>
      </c>
      <c r="I8087" t="s">
        <v>104</v>
      </c>
      <c r="J8087" t="s">
        <v>105</v>
      </c>
      <c r="K8087" t="s">
        <v>49</v>
      </c>
      <c r="L8087" s="8">
        <v>4.2</v>
      </c>
      <c r="M8087" s="8">
        <v>2.8</v>
      </c>
      <c r="N8087">
        <v>146</v>
      </c>
      <c r="O8087" s="8">
        <v>613.20000000000005</v>
      </c>
      <c r="P8087" s="14">
        <v>1.17E-2</v>
      </c>
      <c r="Q8087" s="8">
        <v>7.17</v>
      </c>
      <c r="R8087" s="8">
        <v>606.03</v>
      </c>
      <c r="S8087" s="8">
        <v>408.8</v>
      </c>
      <c r="T8087" s="8">
        <v>197.23</v>
      </c>
      <c r="U8087">
        <v>0</v>
      </c>
      <c r="V8087" s="8">
        <v>0</v>
      </c>
      <c r="W8087" s="8">
        <v>0</v>
      </c>
      <c r="X8087" s="8">
        <v>197.23</v>
      </c>
    </row>
    <row r="8088" spans="1:24" x14ac:dyDescent="0.25">
      <c r="A8088" t="s">
        <v>8414</v>
      </c>
      <c r="B8088" s="1">
        <v>45459</v>
      </c>
      <c r="C8088" t="s">
        <v>480</v>
      </c>
      <c r="D8088" t="s">
        <v>481</v>
      </c>
      <c r="E8088" t="s">
        <v>63</v>
      </c>
      <c r="F8088" t="s">
        <v>54</v>
      </c>
      <c r="G8088" t="s">
        <v>64</v>
      </c>
      <c r="H8088" t="s">
        <v>65</v>
      </c>
      <c r="I8088" t="s">
        <v>74</v>
      </c>
      <c r="J8088" t="s">
        <v>75</v>
      </c>
      <c r="K8088" t="s">
        <v>49</v>
      </c>
      <c r="L8088" s="8">
        <v>11</v>
      </c>
      <c r="M8088" s="8">
        <v>6.8</v>
      </c>
      <c r="N8088">
        <v>86</v>
      </c>
      <c r="O8088" s="8">
        <v>946</v>
      </c>
      <c r="P8088" s="14">
        <v>6.1000000000000004E-3</v>
      </c>
      <c r="Q8088" s="8">
        <v>5.77</v>
      </c>
      <c r="R8088" s="8">
        <v>940.23</v>
      </c>
      <c r="S8088" s="8">
        <v>584.79999999999995</v>
      </c>
      <c r="T8088" s="8">
        <v>355.43</v>
      </c>
      <c r="U8088">
        <v>0</v>
      </c>
      <c r="V8088" s="8">
        <v>0</v>
      </c>
      <c r="W8088" s="8">
        <v>0</v>
      </c>
      <c r="X8088" s="8">
        <v>355.43</v>
      </c>
    </row>
    <row r="8089" spans="1:24" x14ac:dyDescent="0.25">
      <c r="A8089" t="s">
        <v>8415</v>
      </c>
      <c r="B8089" s="1">
        <v>45353</v>
      </c>
      <c r="C8089" t="s">
        <v>758</v>
      </c>
      <c r="D8089" t="s">
        <v>759</v>
      </c>
      <c r="E8089" t="s">
        <v>27</v>
      </c>
      <c r="F8089" t="s">
        <v>37</v>
      </c>
      <c r="G8089" t="s">
        <v>38</v>
      </c>
      <c r="H8089" t="s">
        <v>39</v>
      </c>
      <c r="I8089" t="s">
        <v>74</v>
      </c>
      <c r="J8089" t="s">
        <v>75</v>
      </c>
      <c r="K8089" t="s">
        <v>49</v>
      </c>
      <c r="L8089" s="8">
        <v>11</v>
      </c>
      <c r="M8089" s="8">
        <v>6.8</v>
      </c>
      <c r="N8089">
        <v>13</v>
      </c>
      <c r="O8089" s="8">
        <v>143</v>
      </c>
      <c r="P8089" s="14">
        <v>2.9999999999999997E-4</v>
      </c>
      <c r="Q8089" s="8">
        <v>0.04</v>
      </c>
      <c r="R8089" s="8">
        <v>142.96</v>
      </c>
      <c r="S8089" s="8">
        <v>88.4</v>
      </c>
      <c r="T8089" s="8">
        <v>54.56</v>
      </c>
      <c r="U8089">
        <v>0</v>
      </c>
      <c r="V8089" s="8">
        <v>0</v>
      </c>
      <c r="W8089" s="8">
        <v>0</v>
      </c>
      <c r="X8089" s="8">
        <v>54.56</v>
      </c>
    </row>
    <row r="8090" spans="1:24" x14ac:dyDescent="0.25">
      <c r="A8090" t="s">
        <v>8416</v>
      </c>
      <c r="B8090" s="1">
        <v>45512</v>
      </c>
      <c r="C8090" t="s">
        <v>208</v>
      </c>
      <c r="D8090" t="s">
        <v>209</v>
      </c>
      <c r="E8090" t="s">
        <v>27</v>
      </c>
      <c r="F8090" t="s">
        <v>54</v>
      </c>
      <c r="G8090" t="s">
        <v>38</v>
      </c>
      <c r="H8090" t="s">
        <v>39</v>
      </c>
      <c r="I8090" t="s">
        <v>117</v>
      </c>
      <c r="J8090" t="s">
        <v>118</v>
      </c>
      <c r="K8090" t="s">
        <v>59</v>
      </c>
      <c r="L8090" s="8">
        <v>6</v>
      </c>
      <c r="M8090" s="8">
        <v>4.2</v>
      </c>
      <c r="N8090">
        <v>59</v>
      </c>
      <c r="O8090" s="8">
        <v>354</v>
      </c>
      <c r="P8090" s="14">
        <v>1.4E-3</v>
      </c>
      <c r="Q8090" s="8">
        <v>0.5</v>
      </c>
      <c r="R8090" s="8">
        <v>353.5</v>
      </c>
      <c r="S8090" s="8">
        <v>247.8</v>
      </c>
      <c r="T8090" s="8">
        <v>105.7</v>
      </c>
      <c r="U8090">
        <v>17</v>
      </c>
      <c r="V8090" s="8">
        <v>101.86</v>
      </c>
      <c r="W8090" s="8">
        <v>79.900000000000006</v>
      </c>
      <c r="X8090" s="8">
        <v>25.8</v>
      </c>
    </row>
    <row r="8091" spans="1:24" x14ac:dyDescent="0.25">
      <c r="A8091" t="s">
        <v>8417</v>
      </c>
      <c r="B8091" s="1">
        <v>46125</v>
      </c>
      <c r="C8091" t="s">
        <v>461</v>
      </c>
      <c r="D8091" t="s">
        <v>462</v>
      </c>
      <c r="E8091" t="s">
        <v>27</v>
      </c>
      <c r="F8091" t="s">
        <v>37</v>
      </c>
      <c r="G8091" t="s">
        <v>29</v>
      </c>
      <c r="H8091" t="s">
        <v>30</v>
      </c>
      <c r="I8091" t="s">
        <v>117</v>
      </c>
      <c r="J8091" t="s">
        <v>118</v>
      </c>
      <c r="K8091" t="s">
        <v>59</v>
      </c>
      <c r="L8091" s="8">
        <v>6</v>
      </c>
      <c r="M8091" s="8">
        <v>4.2</v>
      </c>
      <c r="N8091">
        <v>37</v>
      </c>
      <c r="O8091" s="8">
        <v>222</v>
      </c>
      <c r="P8091" s="14">
        <v>3.8699999999999998E-2</v>
      </c>
      <c r="Q8091" s="8">
        <v>8.59</v>
      </c>
      <c r="R8091" s="8">
        <v>213.41</v>
      </c>
      <c r="S8091" s="8">
        <v>155.4</v>
      </c>
      <c r="T8091" s="8">
        <v>58.01</v>
      </c>
      <c r="U8091">
        <v>0</v>
      </c>
      <c r="V8091" s="8">
        <v>0</v>
      </c>
      <c r="W8091" s="8">
        <v>0</v>
      </c>
      <c r="X8091" s="8">
        <v>58.01</v>
      </c>
    </row>
    <row r="8092" spans="1:24" x14ac:dyDescent="0.25">
      <c r="A8092" t="s">
        <v>8418</v>
      </c>
      <c r="B8092" s="1">
        <v>45552</v>
      </c>
      <c r="C8092" t="s">
        <v>191</v>
      </c>
      <c r="D8092" t="s">
        <v>192</v>
      </c>
      <c r="E8092" t="s">
        <v>150</v>
      </c>
      <c r="F8092" t="s">
        <v>54</v>
      </c>
      <c r="G8092" t="s">
        <v>151</v>
      </c>
      <c r="H8092" t="s">
        <v>152</v>
      </c>
      <c r="I8092" t="s">
        <v>47</v>
      </c>
      <c r="J8092" t="s">
        <v>48</v>
      </c>
      <c r="K8092" t="s">
        <v>49</v>
      </c>
      <c r="L8092" s="8">
        <v>5</v>
      </c>
      <c r="M8092" s="8">
        <v>3.2</v>
      </c>
      <c r="N8092">
        <v>166</v>
      </c>
      <c r="O8092" s="8">
        <v>830</v>
      </c>
      <c r="P8092" s="14">
        <v>2.2599999999999999E-2</v>
      </c>
      <c r="Q8092" s="8">
        <v>18.760000000000002</v>
      </c>
      <c r="R8092" s="8">
        <v>811.24</v>
      </c>
      <c r="S8092" s="8">
        <v>531.20000000000005</v>
      </c>
      <c r="T8092" s="8">
        <v>280.04000000000002</v>
      </c>
      <c r="U8092">
        <v>0</v>
      </c>
      <c r="V8092" s="8">
        <v>0</v>
      </c>
      <c r="W8092" s="8">
        <v>0</v>
      </c>
      <c r="X8092" s="8">
        <v>280.04000000000002</v>
      </c>
    </row>
    <row r="8093" spans="1:24" x14ac:dyDescent="0.25">
      <c r="A8093" t="s">
        <v>8419</v>
      </c>
      <c r="B8093" s="1">
        <v>45779</v>
      </c>
      <c r="C8093" t="s">
        <v>403</v>
      </c>
      <c r="D8093" t="s">
        <v>404</v>
      </c>
      <c r="E8093" t="s">
        <v>53</v>
      </c>
      <c r="F8093" t="s">
        <v>37</v>
      </c>
      <c r="G8093" t="s">
        <v>55</v>
      </c>
      <c r="H8093" t="s">
        <v>56</v>
      </c>
      <c r="I8093" t="s">
        <v>122</v>
      </c>
      <c r="J8093" t="s">
        <v>123</v>
      </c>
      <c r="K8093" t="s">
        <v>59</v>
      </c>
      <c r="L8093" s="8">
        <v>5.5</v>
      </c>
      <c r="M8093" s="8">
        <v>3.8</v>
      </c>
      <c r="N8093">
        <v>23</v>
      </c>
      <c r="O8093" s="8">
        <v>126.5</v>
      </c>
      <c r="P8093" s="14">
        <v>9.4000000000000004E-3</v>
      </c>
      <c r="Q8093" s="8">
        <v>1.19</v>
      </c>
      <c r="R8093" s="8">
        <v>125.31</v>
      </c>
      <c r="S8093" s="8">
        <v>87.4</v>
      </c>
      <c r="T8093" s="8">
        <v>37.909999999999997</v>
      </c>
      <c r="U8093">
        <v>0</v>
      </c>
      <c r="V8093" s="8">
        <v>0</v>
      </c>
      <c r="W8093" s="8">
        <v>0</v>
      </c>
      <c r="X8093" s="8">
        <v>37.909999999999997</v>
      </c>
    </row>
    <row r="8094" spans="1:24" x14ac:dyDescent="0.25">
      <c r="A8094" t="s">
        <v>8420</v>
      </c>
      <c r="B8094" s="1">
        <v>46151</v>
      </c>
      <c r="C8094" t="s">
        <v>205</v>
      </c>
      <c r="D8094" t="s">
        <v>206</v>
      </c>
      <c r="E8094" t="s">
        <v>71</v>
      </c>
      <c r="F8094" t="s">
        <v>54</v>
      </c>
      <c r="G8094" t="s">
        <v>72</v>
      </c>
      <c r="H8094" t="s">
        <v>73</v>
      </c>
      <c r="I8094" t="s">
        <v>156</v>
      </c>
      <c r="J8094" t="s">
        <v>157</v>
      </c>
      <c r="K8094" t="s">
        <v>42</v>
      </c>
      <c r="L8094" s="8">
        <v>6.2</v>
      </c>
      <c r="M8094" s="8">
        <v>1.9</v>
      </c>
      <c r="N8094">
        <v>207</v>
      </c>
      <c r="O8094" s="8">
        <v>1283.4000000000001</v>
      </c>
      <c r="P8094" s="14">
        <v>2.3199999999999998E-2</v>
      </c>
      <c r="Q8094" s="8">
        <v>29.77</v>
      </c>
      <c r="R8094" s="8">
        <v>1253.6300000000001</v>
      </c>
      <c r="S8094" s="8">
        <v>393.3</v>
      </c>
      <c r="T8094" s="8">
        <v>860.33</v>
      </c>
      <c r="U8094">
        <v>0</v>
      </c>
      <c r="V8094" s="8">
        <v>0</v>
      </c>
      <c r="W8094" s="8">
        <v>0</v>
      </c>
      <c r="X8094" s="8">
        <v>860.33</v>
      </c>
    </row>
    <row r="8095" spans="1:24" x14ac:dyDescent="0.25">
      <c r="A8095" t="s">
        <v>8421</v>
      </c>
      <c r="B8095" s="1">
        <v>45936</v>
      </c>
      <c r="C8095" t="s">
        <v>148</v>
      </c>
      <c r="D8095" t="s">
        <v>149</v>
      </c>
      <c r="E8095" t="s">
        <v>150</v>
      </c>
      <c r="F8095" t="s">
        <v>37</v>
      </c>
      <c r="G8095" t="s">
        <v>151</v>
      </c>
      <c r="H8095" t="s">
        <v>152</v>
      </c>
      <c r="I8095" t="s">
        <v>130</v>
      </c>
      <c r="J8095" t="s">
        <v>131</v>
      </c>
      <c r="K8095" t="s">
        <v>42</v>
      </c>
      <c r="L8095" s="8">
        <v>4.8</v>
      </c>
      <c r="M8095" s="8">
        <v>1.4</v>
      </c>
      <c r="N8095">
        <v>36</v>
      </c>
      <c r="O8095" s="8">
        <v>172.8</v>
      </c>
      <c r="P8095" s="14">
        <v>7.1999999999999998E-3</v>
      </c>
      <c r="Q8095" s="8">
        <v>1.24</v>
      </c>
      <c r="R8095" s="8">
        <v>171.56</v>
      </c>
      <c r="S8095" s="8">
        <v>50.4</v>
      </c>
      <c r="T8095" s="8">
        <v>121.16</v>
      </c>
      <c r="U8095">
        <v>0</v>
      </c>
      <c r="V8095" s="8">
        <v>0</v>
      </c>
      <c r="W8095" s="8">
        <v>0</v>
      </c>
      <c r="X8095" s="8">
        <v>121.16</v>
      </c>
    </row>
    <row r="8096" spans="1:24" x14ac:dyDescent="0.25">
      <c r="A8096" t="s">
        <v>8422</v>
      </c>
      <c r="B8096" s="1">
        <v>45390</v>
      </c>
      <c r="C8096" t="s">
        <v>94</v>
      </c>
      <c r="D8096" t="s">
        <v>95</v>
      </c>
      <c r="E8096" t="s">
        <v>53</v>
      </c>
      <c r="F8096" t="s">
        <v>46</v>
      </c>
      <c r="G8096" t="s">
        <v>55</v>
      </c>
      <c r="H8096" t="s">
        <v>56</v>
      </c>
      <c r="I8096" t="s">
        <v>74</v>
      </c>
      <c r="J8096" t="s">
        <v>75</v>
      </c>
      <c r="K8096" t="s">
        <v>49</v>
      </c>
      <c r="L8096" s="8">
        <v>11</v>
      </c>
      <c r="M8096" s="8">
        <v>6.8</v>
      </c>
      <c r="N8096">
        <v>114</v>
      </c>
      <c r="O8096" s="8">
        <v>1254</v>
      </c>
      <c r="P8096" s="14">
        <v>0.19689999999999999</v>
      </c>
      <c r="Q8096" s="8">
        <v>246.91</v>
      </c>
      <c r="R8096" s="8">
        <v>1007.09</v>
      </c>
      <c r="S8096" s="8">
        <v>775.2</v>
      </c>
      <c r="T8096" s="8">
        <v>231.89</v>
      </c>
      <c r="U8096">
        <v>0</v>
      </c>
      <c r="V8096" s="8">
        <v>0</v>
      </c>
      <c r="W8096" s="8">
        <v>0</v>
      </c>
      <c r="X8096" s="8">
        <v>231.89</v>
      </c>
    </row>
    <row r="8097" spans="1:24" x14ac:dyDescent="0.25">
      <c r="A8097" t="s">
        <v>8423</v>
      </c>
      <c r="B8097" s="1">
        <v>45752</v>
      </c>
      <c r="C8097" t="s">
        <v>325</v>
      </c>
      <c r="D8097" t="s">
        <v>326</v>
      </c>
      <c r="E8097" t="s">
        <v>27</v>
      </c>
      <c r="F8097" t="s">
        <v>37</v>
      </c>
      <c r="G8097" t="s">
        <v>29</v>
      </c>
      <c r="H8097" t="s">
        <v>30</v>
      </c>
      <c r="I8097" t="s">
        <v>117</v>
      </c>
      <c r="J8097" t="s">
        <v>118</v>
      </c>
      <c r="K8097" t="s">
        <v>59</v>
      </c>
      <c r="L8097" s="8">
        <v>6</v>
      </c>
      <c r="M8097" s="8">
        <v>4.2</v>
      </c>
      <c r="N8097">
        <v>19</v>
      </c>
      <c r="O8097" s="8">
        <v>114</v>
      </c>
      <c r="P8097" s="14">
        <v>5.4999999999999997E-3</v>
      </c>
      <c r="Q8097" s="8">
        <v>0.63</v>
      </c>
      <c r="R8097" s="8">
        <v>113.37</v>
      </c>
      <c r="S8097" s="8">
        <v>79.8</v>
      </c>
      <c r="T8097" s="8">
        <v>33.57</v>
      </c>
      <c r="U8097">
        <v>0</v>
      </c>
      <c r="V8097" s="8">
        <v>0</v>
      </c>
      <c r="W8097" s="8">
        <v>0</v>
      </c>
      <c r="X8097" s="8">
        <v>33.57</v>
      </c>
    </row>
    <row r="8098" spans="1:24" x14ac:dyDescent="0.25">
      <c r="A8098" t="s">
        <v>8424</v>
      </c>
      <c r="B8098" s="1">
        <v>46054</v>
      </c>
      <c r="C8098" t="s">
        <v>350</v>
      </c>
      <c r="D8098" t="s">
        <v>351</v>
      </c>
      <c r="E8098" t="s">
        <v>63</v>
      </c>
      <c r="F8098" t="s">
        <v>89</v>
      </c>
      <c r="G8098" t="s">
        <v>64</v>
      </c>
      <c r="H8098" t="s">
        <v>65</v>
      </c>
      <c r="I8098" t="s">
        <v>122</v>
      </c>
      <c r="J8098" t="s">
        <v>123</v>
      </c>
      <c r="K8098" t="s">
        <v>59</v>
      </c>
      <c r="L8098" s="8">
        <v>5.5</v>
      </c>
      <c r="M8098" s="8">
        <v>3.8</v>
      </c>
      <c r="N8098">
        <v>127</v>
      </c>
      <c r="O8098" s="8">
        <v>698.5</v>
      </c>
      <c r="P8098" s="14">
        <v>0.1366</v>
      </c>
      <c r="Q8098" s="8">
        <v>95.42</v>
      </c>
      <c r="R8098" s="8">
        <v>603.08000000000004</v>
      </c>
      <c r="S8098" s="8">
        <v>482.6</v>
      </c>
      <c r="T8098" s="8">
        <v>120.48</v>
      </c>
      <c r="U8098">
        <v>0</v>
      </c>
      <c r="V8098" s="8">
        <v>0</v>
      </c>
      <c r="W8098" s="8">
        <v>0</v>
      </c>
      <c r="X8098" s="8">
        <v>120.48</v>
      </c>
    </row>
    <row r="8099" spans="1:24" x14ac:dyDescent="0.25">
      <c r="A8099" t="s">
        <v>8425</v>
      </c>
      <c r="B8099" s="1">
        <v>45634</v>
      </c>
      <c r="C8099" t="s">
        <v>171</v>
      </c>
      <c r="D8099" t="s">
        <v>172</v>
      </c>
      <c r="E8099" t="s">
        <v>27</v>
      </c>
      <c r="F8099" t="s">
        <v>46</v>
      </c>
      <c r="G8099" t="s">
        <v>38</v>
      </c>
      <c r="H8099" t="s">
        <v>39</v>
      </c>
      <c r="I8099" t="s">
        <v>99</v>
      </c>
      <c r="J8099" t="s">
        <v>100</v>
      </c>
      <c r="K8099" t="s">
        <v>49</v>
      </c>
      <c r="L8099" s="8">
        <v>3.8</v>
      </c>
      <c r="M8099" s="8">
        <v>2.6</v>
      </c>
      <c r="N8099">
        <v>8</v>
      </c>
      <c r="O8099" s="8">
        <v>30.4</v>
      </c>
      <c r="P8099" s="14">
        <v>2.52E-2</v>
      </c>
      <c r="Q8099" s="8">
        <v>0.77</v>
      </c>
      <c r="R8099" s="8">
        <v>29.63</v>
      </c>
      <c r="S8099" s="8">
        <v>20.8</v>
      </c>
      <c r="T8099" s="8">
        <v>8.83</v>
      </c>
      <c r="U8099">
        <v>0</v>
      </c>
      <c r="V8099" s="8">
        <v>0</v>
      </c>
      <c r="W8099" s="8">
        <v>0</v>
      </c>
      <c r="X8099" s="8">
        <v>8.83</v>
      </c>
    </row>
    <row r="8100" spans="1:24" x14ac:dyDescent="0.25">
      <c r="A8100" t="s">
        <v>8426</v>
      </c>
      <c r="B8100" s="1">
        <v>45558</v>
      </c>
      <c r="C8100" t="s">
        <v>125</v>
      </c>
      <c r="D8100" t="s">
        <v>126</v>
      </c>
      <c r="E8100" t="s">
        <v>27</v>
      </c>
      <c r="F8100" t="s">
        <v>89</v>
      </c>
      <c r="G8100" t="s">
        <v>29</v>
      </c>
      <c r="H8100" t="s">
        <v>30</v>
      </c>
      <c r="I8100" t="s">
        <v>31</v>
      </c>
      <c r="J8100" t="s">
        <v>32</v>
      </c>
      <c r="K8100" t="s">
        <v>33</v>
      </c>
      <c r="L8100" s="8">
        <v>5.8</v>
      </c>
      <c r="M8100" s="8">
        <v>2.7</v>
      </c>
      <c r="N8100">
        <v>243</v>
      </c>
      <c r="O8100" s="8">
        <v>1409.4</v>
      </c>
      <c r="P8100" s="14">
        <v>9.5299999999999996E-2</v>
      </c>
      <c r="Q8100" s="8">
        <v>134.32</v>
      </c>
      <c r="R8100" s="8">
        <v>1275.08</v>
      </c>
      <c r="S8100" s="8">
        <v>656.1</v>
      </c>
      <c r="T8100" s="8">
        <v>618.98</v>
      </c>
      <c r="U8100">
        <v>0</v>
      </c>
      <c r="V8100" s="8">
        <v>0</v>
      </c>
      <c r="W8100" s="8">
        <v>0</v>
      </c>
      <c r="X8100" s="8">
        <v>618.98</v>
      </c>
    </row>
    <row r="8101" spans="1:24" x14ac:dyDescent="0.25">
      <c r="A8101" t="s">
        <v>8427</v>
      </c>
      <c r="B8101" s="1">
        <v>45661</v>
      </c>
      <c r="C8101" t="s">
        <v>758</v>
      </c>
      <c r="D8101" t="s">
        <v>759</v>
      </c>
      <c r="E8101" t="s">
        <v>27</v>
      </c>
      <c r="F8101" t="s">
        <v>37</v>
      </c>
      <c r="G8101" t="s">
        <v>29</v>
      </c>
      <c r="H8101" t="s">
        <v>30</v>
      </c>
      <c r="I8101" t="s">
        <v>47</v>
      </c>
      <c r="J8101" t="s">
        <v>48</v>
      </c>
      <c r="K8101" t="s">
        <v>49</v>
      </c>
      <c r="L8101" s="8">
        <v>5</v>
      </c>
      <c r="M8101" s="8">
        <v>3.2</v>
      </c>
      <c r="N8101">
        <v>8</v>
      </c>
      <c r="O8101" s="8">
        <v>40</v>
      </c>
      <c r="P8101" s="14">
        <v>3.3599999999999998E-2</v>
      </c>
      <c r="Q8101" s="8">
        <v>1.34</v>
      </c>
      <c r="R8101" s="8">
        <v>38.659999999999997</v>
      </c>
      <c r="S8101" s="8">
        <v>25.6</v>
      </c>
      <c r="T8101" s="8">
        <v>13.06</v>
      </c>
      <c r="U8101">
        <v>0</v>
      </c>
      <c r="V8101" s="8">
        <v>0</v>
      </c>
      <c r="W8101" s="8">
        <v>0</v>
      </c>
      <c r="X8101" s="8">
        <v>13.06</v>
      </c>
    </row>
    <row r="8102" spans="1:24" x14ac:dyDescent="0.25">
      <c r="A8102" t="s">
        <v>8428</v>
      </c>
      <c r="B8102" s="1">
        <v>45660</v>
      </c>
      <c r="C8102" t="s">
        <v>258</v>
      </c>
      <c r="D8102" t="s">
        <v>259</v>
      </c>
      <c r="E8102" t="s">
        <v>71</v>
      </c>
      <c r="F8102" t="s">
        <v>28</v>
      </c>
      <c r="G8102" t="s">
        <v>165</v>
      </c>
      <c r="H8102" t="s">
        <v>166</v>
      </c>
      <c r="I8102" t="s">
        <v>156</v>
      </c>
      <c r="J8102" t="s">
        <v>157</v>
      </c>
      <c r="K8102" t="s">
        <v>42</v>
      </c>
      <c r="L8102" s="8">
        <v>6.2</v>
      </c>
      <c r="M8102" s="8">
        <v>1.9</v>
      </c>
      <c r="N8102">
        <v>37</v>
      </c>
      <c r="O8102" s="8">
        <v>229.4</v>
      </c>
      <c r="P8102" s="14">
        <v>8.2000000000000007E-3</v>
      </c>
      <c r="Q8102" s="8">
        <v>1.88</v>
      </c>
      <c r="R8102" s="8">
        <v>227.52</v>
      </c>
      <c r="S8102" s="8">
        <v>70.3</v>
      </c>
      <c r="T8102" s="8">
        <v>157.22</v>
      </c>
      <c r="U8102">
        <v>0</v>
      </c>
      <c r="V8102" s="8">
        <v>0</v>
      </c>
      <c r="W8102" s="8">
        <v>0</v>
      </c>
      <c r="X8102" s="8">
        <v>157.22</v>
      </c>
    </row>
    <row r="8103" spans="1:24" x14ac:dyDescent="0.25">
      <c r="A8103" t="s">
        <v>8429</v>
      </c>
      <c r="B8103" s="1">
        <v>45865</v>
      </c>
      <c r="C8103" t="s">
        <v>285</v>
      </c>
      <c r="D8103" t="s">
        <v>286</v>
      </c>
      <c r="E8103" t="s">
        <v>27</v>
      </c>
      <c r="F8103" t="s">
        <v>89</v>
      </c>
      <c r="G8103" t="s">
        <v>29</v>
      </c>
      <c r="H8103" t="s">
        <v>30</v>
      </c>
      <c r="I8103" t="s">
        <v>127</v>
      </c>
      <c r="J8103" t="s">
        <v>128</v>
      </c>
      <c r="K8103" t="s">
        <v>33</v>
      </c>
      <c r="L8103" s="8">
        <v>7.2</v>
      </c>
      <c r="M8103" s="8">
        <v>3.6</v>
      </c>
      <c r="N8103">
        <v>89</v>
      </c>
      <c r="O8103" s="8">
        <v>640.79999999999995</v>
      </c>
      <c r="P8103" s="14">
        <v>0.17019999999999999</v>
      </c>
      <c r="Q8103" s="8">
        <v>109.06</v>
      </c>
      <c r="R8103" s="8">
        <v>531.74</v>
      </c>
      <c r="S8103" s="8">
        <v>320.39999999999998</v>
      </c>
      <c r="T8103" s="8">
        <v>211.34</v>
      </c>
      <c r="U8103">
        <v>0</v>
      </c>
      <c r="V8103" s="8">
        <v>0</v>
      </c>
      <c r="W8103" s="8">
        <v>0</v>
      </c>
      <c r="X8103" s="8">
        <v>211.34</v>
      </c>
    </row>
    <row r="8104" spans="1:24" x14ac:dyDescent="0.25">
      <c r="A8104" t="s">
        <v>8430</v>
      </c>
      <c r="B8104" s="1">
        <v>45862</v>
      </c>
      <c r="C8104" t="s">
        <v>763</v>
      </c>
      <c r="D8104" t="s">
        <v>764</v>
      </c>
      <c r="E8104" t="s">
        <v>71</v>
      </c>
      <c r="F8104" t="s">
        <v>46</v>
      </c>
      <c r="G8104" t="s">
        <v>165</v>
      </c>
      <c r="H8104" t="s">
        <v>166</v>
      </c>
      <c r="I8104" t="s">
        <v>117</v>
      </c>
      <c r="J8104" t="s">
        <v>118</v>
      </c>
      <c r="K8104" t="s">
        <v>59</v>
      </c>
      <c r="L8104" s="8">
        <v>6</v>
      </c>
      <c r="M8104" s="8">
        <v>4.2</v>
      </c>
      <c r="N8104">
        <v>48</v>
      </c>
      <c r="O8104" s="8">
        <v>288</v>
      </c>
      <c r="P8104" s="14">
        <v>7.22E-2</v>
      </c>
      <c r="Q8104" s="8">
        <v>20.79</v>
      </c>
      <c r="R8104" s="8">
        <v>267.20999999999998</v>
      </c>
      <c r="S8104" s="8">
        <v>201.6</v>
      </c>
      <c r="T8104" s="8">
        <v>65.61</v>
      </c>
      <c r="U8104">
        <v>0</v>
      </c>
      <c r="V8104" s="8">
        <v>0</v>
      </c>
      <c r="W8104" s="8">
        <v>0</v>
      </c>
      <c r="X8104" s="8">
        <v>65.61</v>
      </c>
    </row>
    <row r="8105" spans="1:24" x14ac:dyDescent="0.25">
      <c r="A8105" t="s">
        <v>8431</v>
      </c>
      <c r="B8105" s="1">
        <v>46246</v>
      </c>
      <c r="C8105" t="s">
        <v>201</v>
      </c>
      <c r="D8105" t="s">
        <v>202</v>
      </c>
      <c r="E8105" t="s">
        <v>53</v>
      </c>
      <c r="F8105" t="s">
        <v>46</v>
      </c>
      <c r="G8105" t="s">
        <v>55</v>
      </c>
      <c r="H8105" t="s">
        <v>56</v>
      </c>
      <c r="I8105" t="s">
        <v>144</v>
      </c>
      <c r="J8105" t="s">
        <v>145</v>
      </c>
      <c r="K8105" t="s">
        <v>33</v>
      </c>
      <c r="L8105" s="8">
        <v>12</v>
      </c>
      <c r="M8105" s="8">
        <v>6.5</v>
      </c>
      <c r="N8105">
        <v>9</v>
      </c>
      <c r="O8105" s="8">
        <v>108</v>
      </c>
      <c r="P8105" s="14">
        <v>9.6500000000000002E-2</v>
      </c>
      <c r="Q8105" s="8">
        <v>10.42</v>
      </c>
      <c r="R8105" s="8">
        <v>97.58</v>
      </c>
      <c r="S8105" s="8">
        <v>58.5</v>
      </c>
      <c r="T8105" s="8">
        <v>39.08</v>
      </c>
      <c r="U8105">
        <v>0</v>
      </c>
      <c r="V8105" s="8">
        <v>0</v>
      </c>
      <c r="W8105" s="8">
        <v>0</v>
      </c>
      <c r="X8105" s="8">
        <v>39.08</v>
      </c>
    </row>
    <row r="8106" spans="1:24" x14ac:dyDescent="0.25">
      <c r="A8106" t="s">
        <v>8432</v>
      </c>
      <c r="B8106" s="1">
        <v>46121</v>
      </c>
      <c r="C8106" t="s">
        <v>136</v>
      </c>
      <c r="D8106" t="s">
        <v>137</v>
      </c>
      <c r="E8106" t="s">
        <v>71</v>
      </c>
      <c r="F8106" t="s">
        <v>54</v>
      </c>
      <c r="G8106" t="s">
        <v>165</v>
      </c>
      <c r="H8106" t="s">
        <v>166</v>
      </c>
      <c r="I8106" t="s">
        <v>130</v>
      </c>
      <c r="J8106" t="s">
        <v>131</v>
      </c>
      <c r="K8106" t="s">
        <v>42</v>
      </c>
      <c r="L8106" s="8">
        <v>4.8</v>
      </c>
      <c r="M8106" s="8">
        <v>1.4</v>
      </c>
      <c r="N8106">
        <v>47</v>
      </c>
      <c r="O8106" s="8">
        <v>225.6</v>
      </c>
      <c r="P8106" s="14">
        <v>3.0499999999999999E-2</v>
      </c>
      <c r="Q8106" s="8">
        <v>6.88</v>
      </c>
      <c r="R8106" s="8">
        <v>218.72</v>
      </c>
      <c r="S8106" s="8">
        <v>65.8</v>
      </c>
      <c r="T8106" s="8">
        <v>152.91999999999999</v>
      </c>
      <c r="U8106">
        <v>0</v>
      </c>
      <c r="V8106" s="8">
        <v>0</v>
      </c>
      <c r="W8106" s="8">
        <v>0</v>
      </c>
      <c r="X8106" s="8">
        <v>152.91999999999999</v>
      </c>
    </row>
    <row r="8107" spans="1:24" x14ac:dyDescent="0.25">
      <c r="A8107" t="s">
        <v>8433</v>
      </c>
      <c r="B8107" s="1">
        <v>45555</v>
      </c>
      <c r="C8107" t="s">
        <v>340</v>
      </c>
      <c r="D8107" t="s">
        <v>341</v>
      </c>
      <c r="E8107" t="s">
        <v>27</v>
      </c>
      <c r="F8107" t="s">
        <v>54</v>
      </c>
      <c r="G8107" t="s">
        <v>29</v>
      </c>
      <c r="H8107" t="s">
        <v>30</v>
      </c>
      <c r="I8107" t="s">
        <v>185</v>
      </c>
      <c r="J8107" t="s">
        <v>186</v>
      </c>
      <c r="K8107" t="s">
        <v>59</v>
      </c>
      <c r="L8107" s="8">
        <v>4.9000000000000004</v>
      </c>
      <c r="M8107" s="8">
        <v>3.1</v>
      </c>
      <c r="N8107">
        <v>111</v>
      </c>
      <c r="O8107" s="8">
        <v>543.9</v>
      </c>
      <c r="P8107" s="14">
        <v>8.5000000000000006E-3</v>
      </c>
      <c r="Q8107" s="8">
        <v>4.62</v>
      </c>
      <c r="R8107" s="8">
        <v>539.28</v>
      </c>
      <c r="S8107" s="8">
        <v>344.1</v>
      </c>
      <c r="T8107" s="8">
        <v>195.18</v>
      </c>
      <c r="U8107">
        <v>0</v>
      </c>
      <c r="V8107" s="8">
        <v>0</v>
      </c>
      <c r="W8107" s="8">
        <v>0</v>
      </c>
      <c r="X8107" s="8">
        <v>195.18</v>
      </c>
    </row>
    <row r="8108" spans="1:24" x14ac:dyDescent="0.25">
      <c r="A8108" t="s">
        <v>8434</v>
      </c>
      <c r="B8108" s="1">
        <v>45644</v>
      </c>
      <c r="C8108" t="s">
        <v>162</v>
      </c>
      <c r="D8108" t="s">
        <v>163</v>
      </c>
      <c r="E8108" t="s">
        <v>150</v>
      </c>
      <c r="F8108" t="s">
        <v>89</v>
      </c>
      <c r="G8108" t="s">
        <v>151</v>
      </c>
      <c r="H8108" t="s">
        <v>152</v>
      </c>
      <c r="I8108" t="s">
        <v>40</v>
      </c>
      <c r="J8108" t="s">
        <v>41</v>
      </c>
      <c r="K8108" t="s">
        <v>42</v>
      </c>
      <c r="L8108" s="8">
        <v>14.5</v>
      </c>
      <c r="M8108" s="8">
        <v>4.2</v>
      </c>
      <c r="N8108">
        <v>337</v>
      </c>
      <c r="O8108" s="8">
        <v>4886.5</v>
      </c>
      <c r="P8108" s="14">
        <v>3.6600000000000001E-2</v>
      </c>
      <c r="Q8108" s="8">
        <v>178.85</v>
      </c>
      <c r="R8108" s="8">
        <v>4707.6499999999996</v>
      </c>
      <c r="S8108" s="8">
        <v>1415.4</v>
      </c>
      <c r="T8108" s="8">
        <v>3292.25</v>
      </c>
      <c r="U8108">
        <v>0</v>
      </c>
      <c r="V8108" s="8">
        <v>0</v>
      </c>
      <c r="W8108" s="8">
        <v>0</v>
      </c>
      <c r="X8108" s="8">
        <v>3292.25</v>
      </c>
    </row>
    <row r="8109" spans="1:24" x14ac:dyDescent="0.25">
      <c r="A8109" t="s">
        <v>8435</v>
      </c>
      <c r="B8109" s="1">
        <v>45312</v>
      </c>
      <c r="C8109" t="s">
        <v>325</v>
      </c>
      <c r="D8109" t="s">
        <v>326</v>
      </c>
      <c r="E8109" t="s">
        <v>27</v>
      </c>
      <c r="F8109" t="s">
        <v>37</v>
      </c>
      <c r="G8109" t="s">
        <v>38</v>
      </c>
      <c r="H8109" t="s">
        <v>39</v>
      </c>
      <c r="I8109" t="s">
        <v>74</v>
      </c>
      <c r="J8109" t="s">
        <v>75</v>
      </c>
      <c r="K8109" t="s">
        <v>49</v>
      </c>
      <c r="L8109" s="8">
        <v>11</v>
      </c>
      <c r="M8109" s="8">
        <v>6.8</v>
      </c>
      <c r="N8109">
        <v>42</v>
      </c>
      <c r="O8109" s="8">
        <v>462</v>
      </c>
      <c r="P8109" s="14">
        <v>3.5700000000000003E-2</v>
      </c>
      <c r="Q8109" s="8">
        <v>16.489999999999998</v>
      </c>
      <c r="R8109" s="8">
        <v>445.51</v>
      </c>
      <c r="S8109" s="8">
        <v>285.60000000000002</v>
      </c>
      <c r="T8109" s="8">
        <v>159.91</v>
      </c>
      <c r="U8109">
        <v>0</v>
      </c>
      <c r="V8109" s="8">
        <v>0</v>
      </c>
      <c r="W8109" s="8">
        <v>0</v>
      </c>
      <c r="X8109" s="8">
        <v>159.91</v>
      </c>
    </row>
    <row r="8110" spans="1:24" x14ac:dyDescent="0.25">
      <c r="A8110" t="s">
        <v>8436</v>
      </c>
      <c r="B8110" s="1">
        <v>45713</v>
      </c>
      <c r="C8110" t="s">
        <v>475</v>
      </c>
      <c r="D8110" t="s">
        <v>476</v>
      </c>
      <c r="E8110" t="s">
        <v>63</v>
      </c>
      <c r="F8110" t="s">
        <v>37</v>
      </c>
      <c r="G8110" t="s">
        <v>64</v>
      </c>
      <c r="H8110" t="s">
        <v>65</v>
      </c>
      <c r="I8110" t="s">
        <v>74</v>
      </c>
      <c r="J8110" t="s">
        <v>75</v>
      </c>
      <c r="K8110" t="s">
        <v>49</v>
      </c>
      <c r="L8110" s="8">
        <v>11</v>
      </c>
      <c r="M8110" s="8">
        <v>6.8</v>
      </c>
      <c r="N8110">
        <v>11</v>
      </c>
      <c r="O8110" s="8">
        <v>121</v>
      </c>
      <c r="P8110" s="14">
        <v>0.4642</v>
      </c>
      <c r="Q8110" s="8">
        <v>56.17</v>
      </c>
      <c r="R8110" s="8">
        <v>64.83</v>
      </c>
      <c r="S8110" s="8">
        <v>74.8</v>
      </c>
      <c r="T8110" s="8">
        <v>-9.9700000000000006</v>
      </c>
      <c r="U8110">
        <v>0</v>
      </c>
      <c r="V8110" s="8">
        <v>0</v>
      </c>
      <c r="W8110" s="8">
        <v>0</v>
      </c>
      <c r="X8110" s="8">
        <v>-9.9700000000000006</v>
      </c>
    </row>
    <row r="8111" spans="1:24" x14ac:dyDescent="0.25">
      <c r="A8111" t="s">
        <v>8437</v>
      </c>
      <c r="B8111" s="1">
        <v>45416</v>
      </c>
      <c r="C8111" t="s">
        <v>391</v>
      </c>
      <c r="D8111" t="s">
        <v>392</v>
      </c>
      <c r="E8111" t="s">
        <v>63</v>
      </c>
      <c r="F8111" t="s">
        <v>54</v>
      </c>
      <c r="G8111" t="s">
        <v>79</v>
      </c>
      <c r="H8111" t="s">
        <v>80</v>
      </c>
      <c r="I8111" t="s">
        <v>117</v>
      </c>
      <c r="J8111" t="s">
        <v>118</v>
      </c>
      <c r="K8111" t="s">
        <v>59</v>
      </c>
      <c r="L8111" s="8">
        <v>6</v>
      </c>
      <c r="M8111" s="8">
        <v>4.2</v>
      </c>
      <c r="N8111">
        <v>19</v>
      </c>
      <c r="O8111" s="8">
        <v>114</v>
      </c>
      <c r="P8111" s="14">
        <v>7.1000000000000004E-3</v>
      </c>
      <c r="Q8111" s="8">
        <v>0.81</v>
      </c>
      <c r="R8111" s="8">
        <v>113.19</v>
      </c>
      <c r="S8111" s="8">
        <v>79.8</v>
      </c>
      <c r="T8111" s="8">
        <v>33.39</v>
      </c>
      <c r="U8111">
        <v>0</v>
      </c>
      <c r="V8111" s="8">
        <v>0</v>
      </c>
      <c r="W8111" s="8">
        <v>0</v>
      </c>
      <c r="X8111" s="8">
        <v>33.39</v>
      </c>
    </row>
    <row r="8112" spans="1:24" x14ac:dyDescent="0.25">
      <c r="A8112" t="s">
        <v>8438</v>
      </c>
      <c r="B8112" s="1">
        <v>45651</v>
      </c>
      <c r="C8112" t="s">
        <v>357</v>
      </c>
      <c r="D8112" t="s">
        <v>358</v>
      </c>
      <c r="E8112" t="s">
        <v>27</v>
      </c>
      <c r="F8112" t="s">
        <v>46</v>
      </c>
      <c r="G8112" t="s">
        <v>29</v>
      </c>
      <c r="H8112" t="s">
        <v>30</v>
      </c>
      <c r="I8112" t="s">
        <v>57</v>
      </c>
      <c r="J8112" t="s">
        <v>58</v>
      </c>
      <c r="K8112" t="s">
        <v>59</v>
      </c>
      <c r="L8112" s="8">
        <v>10.5</v>
      </c>
      <c r="M8112" s="8">
        <v>7.5</v>
      </c>
      <c r="N8112">
        <v>5</v>
      </c>
      <c r="O8112" s="8">
        <v>52.5</v>
      </c>
      <c r="P8112" s="14">
        <v>0.15129999999999999</v>
      </c>
      <c r="Q8112" s="8">
        <v>7.94</v>
      </c>
      <c r="R8112" s="8">
        <v>44.56</v>
      </c>
      <c r="S8112" s="8">
        <v>37.5</v>
      </c>
      <c r="T8112" s="8">
        <v>7.06</v>
      </c>
      <c r="U8112">
        <v>0</v>
      </c>
      <c r="V8112" s="8">
        <v>0</v>
      </c>
      <c r="W8112" s="8">
        <v>0</v>
      </c>
      <c r="X8112" s="8">
        <v>7.06</v>
      </c>
    </row>
    <row r="8113" spans="1:24" x14ac:dyDescent="0.25">
      <c r="A8113" t="s">
        <v>8439</v>
      </c>
      <c r="B8113" s="1">
        <v>46180</v>
      </c>
      <c r="C8113" t="s">
        <v>188</v>
      </c>
      <c r="D8113" t="s">
        <v>189</v>
      </c>
      <c r="E8113" t="s">
        <v>27</v>
      </c>
      <c r="F8113" t="s">
        <v>54</v>
      </c>
      <c r="G8113" t="s">
        <v>29</v>
      </c>
      <c r="H8113" t="s">
        <v>30</v>
      </c>
      <c r="I8113" t="s">
        <v>130</v>
      </c>
      <c r="J8113" t="s">
        <v>131</v>
      </c>
      <c r="K8113" t="s">
        <v>42</v>
      </c>
      <c r="L8113" s="8">
        <v>4.8</v>
      </c>
      <c r="M8113" s="8">
        <v>1.4</v>
      </c>
      <c r="N8113">
        <v>27</v>
      </c>
      <c r="O8113" s="8">
        <v>129.6</v>
      </c>
      <c r="P8113" s="14">
        <v>0.4148</v>
      </c>
      <c r="Q8113" s="8">
        <v>53.76</v>
      </c>
      <c r="R8113" s="8">
        <v>75.84</v>
      </c>
      <c r="S8113" s="8">
        <v>37.799999999999997</v>
      </c>
      <c r="T8113" s="8">
        <v>38.04</v>
      </c>
      <c r="U8113">
        <v>0</v>
      </c>
      <c r="V8113" s="8">
        <v>0</v>
      </c>
      <c r="W8113" s="8">
        <v>0</v>
      </c>
      <c r="X8113" s="8">
        <v>38.04</v>
      </c>
    </row>
    <row r="8114" spans="1:24" x14ac:dyDescent="0.25">
      <c r="A8114" t="s">
        <v>8440</v>
      </c>
      <c r="B8114" s="1">
        <v>45987</v>
      </c>
      <c r="C8114" t="s">
        <v>458</v>
      </c>
      <c r="D8114" t="s">
        <v>459</v>
      </c>
      <c r="E8114" t="s">
        <v>27</v>
      </c>
      <c r="F8114" t="s">
        <v>89</v>
      </c>
      <c r="G8114" t="s">
        <v>29</v>
      </c>
      <c r="H8114" t="s">
        <v>30</v>
      </c>
      <c r="I8114" t="s">
        <v>40</v>
      </c>
      <c r="J8114" t="s">
        <v>41</v>
      </c>
      <c r="K8114" t="s">
        <v>42</v>
      </c>
      <c r="L8114" s="8">
        <v>14.5</v>
      </c>
      <c r="M8114" s="8">
        <v>4.2</v>
      </c>
      <c r="N8114">
        <v>38</v>
      </c>
      <c r="O8114" s="8">
        <v>551</v>
      </c>
      <c r="P8114" s="14">
        <v>6.0900000000000003E-2</v>
      </c>
      <c r="Q8114" s="8">
        <v>33.56</v>
      </c>
      <c r="R8114" s="8">
        <v>517.44000000000005</v>
      </c>
      <c r="S8114" s="8">
        <v>159.6</v>
      </c>
      <c r="T8114" s="8">
        <v>357.84</v>
      </c>
      <c r="U8114">
        <v>0</v>
      </c>
      <c r="V8114" s="8">
        <v>0</v>
      </c>
      <c r="W8114" s="8">
        <v>0</v>
      </c>
      <c r="X8114" s="8">
        <v>357.84</v>
      </c>
    </row>
    <row r="8115" spans="1:24" x14ac:dyDescent="0.25">
      <c r="A8115" t="s">
        <v>8441</v>
      </c>
      <c r="B8115" s="1">
        <v>45912</v>
      </c>
      <c r="C8115" t="s">
        <v>208</v>
      </c>
      <c r="D8115" t="s">
        <v>209</v>
      </c>
      <c r="E8115" t="s">
        <v>27</v>
      </c>
      <c r="F8115" t="s">
        <v>54</v>
      </c>
      <c r="G8115" t="s">
        <v>38</v>
      </c>
      <c r="H8115" t="s">
        <v>39</v>
      </c>
      <c r="I8115" t="s">
        <v>122</v>
      </c>
      <c r="J8115" t="s">
        <v>123</v>
      </c>
      <c r="K8115" t="s">
        <v>59</v>
      </c>
      <c r="L8115" s="8">
        <v>5.5</v>
      </c>
      <c r="M8115" s="8">
        <v>3.8</v>
      </c>
      <c r="N8115">
        <v>147</v>
      </c>
      <c r="O8115" s="8">
        <v>808.5</v>
      </c>
      <c r="P8115" s="14">
        <v>7.3000000000000001E-3</v>
      </c>
      <c r="Q8115" s="8">
        <v>5.9</v>
      </c>
      <c r="R8115" s="8">
        <v>802.6</v>
      </c>
      <c r="S8115" s="8">
        <v>558.6</v>
      </c>
      <c r="T8115" s="8">
        <v>244</v>
      </c>
      <c r="U8115">
        <v>0</v>
      </c>
      <c r="V8115" s="8">
        <v>0</v>
      </c>
      <c r="W8115" s="8">
        <v>0</v>
      </c>
      <c r="X8115" s="8">
        <v>244</v>
      </c>
    </row>
    <row r="8116" spans="1:24" x14ac:dyDescent="0.25">
      <c r="A8116" t="s">
        <v>8442</v>
      </c>
      <c r="B8116" s="1">
        <v>45495</v>
      </c>
      <c r="C8116" t="s">
        <v>44</v>
      </c>
      <c r="D8116" t="s">
        <v>45</v>
      </c>
      <c r="E8116" t="s">
        <v>27</v>
      </c>
      <c r="F8116" t="s">
        <v>46</v>
      </c>
      <c r="G8116" t="s">
        <v>29</v>
      </c>
      <c r="H8116" t="s">
        <v>30</v>
      </c>
      <c r="I8116" t="s">
        <v>47</v>
      </c>
      <c r="J8116" t="s">
        <v>48</v>
      </c>
      <c r="K8116" t="s">
        <v>49</v>
      </c>
      <c r="L8116" s="8">
        <v>5</v>
      </c>
      <c r="M8116" s="8">
        <v>3.2</v>
      </c>
      <c r="N8116">
        <v>2</v>
      </c>
      <c r="O8116" s="8">
        <v>10</v>
      </c>
      <c r="P8116" s="14">
        <v>9.6799999999999997E-2</v>
      </c>
      <c r="Q8116" s="8">
        <v>0.97</v>
      </c>
      <c r="R8116" s="8">
        <v>9.0299999999999994</v>
      </c>
      <c r="S8116" s="8">
        <v>6.4</v>
      </c>
      <c r="T8116" s="8">
        <v>2.63</v>
      </c>
      <c r="U8116">
        <v>0</v>
      </c>
      <c r="V8116" s="8">
        <v>0</v>
      </c>
      <c r="W8116" s="8">
        <v>0</v>
      </c>
      <c r="X8116" s="8">
        <v>2.63</v>
      </c>
    </row>
    <row r="8117" spans="1:24" x14ac:dyDescent="0.25">
      <c r="A8117" t="s">
        <v>8443</v>
      </c>
      <c r="B8117" s="1">
        <v>45882</v>
      </c>
      <c r="C8117" t="s">
        <v>241</v>
      </c>
      <c r="D8117" t="s">
        <v>242</v>
      </c>
      <c r="E8117" t="s">
        <v>71</v>
      </c>
      <c r="F8117" t="s">
        <v>89</v>
      </c>
      <c r="G8117" t="s">
        <v>165</v>
      </c>
      <c r="H8117" t="s">
        <v>166</v>
      </c>
      <c r="I8117" t="s">
        <v>117</v>
      </c>
      <c r="J8117" t="s">
        <v>118</v>
      </c>
      <c r="K8117" t="s">
        <v>59</v>
      </c>
      <c r="L8117" s="8">
        <v>6</v>
      </c>
      <c r="M8117" s="8">
        <v>4.2</v>
      </c>
      <c r="N8117">
        <v>27</v>
      </c>
      <c r="O8117" s="8">
        <v>162</v>
      </c>
      <c r="P8117" s="14">
        <v>0.24890000000000001</v>
      </c>
      <c r="Q8117" s="8">
        <v>40.32</v>
      </c>
      <c r="R8117" s="8">
        <v>121.68</v>
      </c>
      <c r="S8117" s="8">
        <v>113.4</v>
      </c>
      <c r="T8117" s="8">
        <v>8.2799999999999994</v>
      </c>
      <c r="U8117">
        <v>0</v>
      </c>
      <c r="V8117" s="8">
        <v>0</v>
      </c>
      <c r="W8117" s="8">
        <v>0</v>
      </c>
      <c r="X8117" s="8">
        <v>8.2799999999999994</v>
      </c>
    </row>
    <row r="8118" spans="1:24" x14ac:dyDescent="0.25">
      <c r="A8118" t="s">
        <v>8444</v>
      </c>
      <c r="B8118" s="1">
        <v>45881</v>
      </c>
      <c r="C8118" t="s">
        <v>235</v>
      </c>
      <c r="D8118" t="s">
        <v>236</v>
      </c>
      <c r="E8118" t="s">
        <v>27</v>
      </c>
      <c r="F8118" t="s">
        <v>54</v>
      </c>
      <c r="G8118" t="s">
        <v>38</v>
      </c>
      <c r="H8118" t="s">
        <v>39</v>
      </c>
      <c r="I8118" t="s">
        <v>122</v>
      </c>
      <c r="J8118" t="s">
        <v>123</v>
      </c>
      <c r="K8118" t="s">
        <v>59</v>
      </c>
      <c r="L8118" s="8">
        <v>5.5</v>
      </c>
      <c r="M8118" s="8">
        <v>3.8</v>
      </c>
      <c r="N8118">
        <v>17</v>
      </c>
      <c r="O8118" s="8">
        <v>93.5</v>
      </c>
      <c r="P8118" s="14">
        <v>5.5999999999999999E-3</v>
      </c>
      <c r="Q8118" s="8">
        <v>0.52</v>
      </c>
      <c r="R8118" s="8">
        <v>92.98</v>
      </c>
      <c r="S8118" s="8">
        <v>64.599999999999994</v>
      </c>
      <c r="T8118" s="8">
        <v>28.38</v>
      </c>
      <c r="U8118">
        <v>0</v>
      </c>
      <c r="V8118" s="8">
        <v>0</v>
      </c>
      <c r="W8118" s="8">
        <v>0</v>
      </c>
      <c r="X8118" s="8">
        <v>28.38</v>
      </c>
    </row>
    <row r="8119" spans="1:24" x14ac:dyDescent="0.25">
      <c r="A8119" t="s">
        <v>8445</v>
      </c>
      <c r="B8119" s="1">
        <v>45957</v>
      </c>
      <c r="C8119" t="s">
        <v>455</v>
      </c>
      <c r="D8119" t="s">
        <v>456</v>
      </c>
      <c r="E8119" t="s">
        <v>71</v>
      </c>
      <c r="F8119" t="s">
        <v>89</v>
      </c>
      <c r="G8119" t="s">
        <v>72</v>
      </c>
      <c r="H8119" t="s">
        <v>73</v>
      </c>
      <c r="I8119" t="s">
        <v>127</v>
      </c>
      <c r="J8119" t="s">
        <v>128</v>
      </c>
      <c r="K8119" t="s">
        <v>33</v>
      </c>
      <c r="L8119" s="8">
        <v>7.2</v>
      </c>
      <c r="M8119" s="8">
        <v>3.6</v>
      </c>
      <c r="N8119">
        <v>43</v>
      </c>
      <c r="O8119" s="8">
        <v>309.60000000000002</v>
      </c>
      <c r="P8119" s="14">
        <v>4.8599999999999997E-2</v>
      </c>
      <c r="Q8119" s="8">
        <v>15.05</v>
      </c>
      <c r="R8119" s="8">
        <v>294.55</v>
      </c>
      <c r="S8119" s="8">
        <v>154.80000000000001</v>
      </c>
      <c r="T8119" s="8">
        <v>139.75</v>
      </c>
      <c r="U8119">
        <v>0</v>
      </c>
      <c r="V8119" s="8">
        <v>0</v>
      </c>
      <c r="W8119" s="8">
        <v>0</v>
      </c>
      <c r="X8119" s="8">
        <v>139.75</v>
      </c>
    </row>
    <row r="8120" spans="1:24" x14ac:dyDescent="0.25">
      <c r="A8120" t="s">
        <v>8446</v>
      </c>
      <c r="B8120" s="1">
        <v>45956</v>
      </c>
      <c r="C8120" t="s">
        <v>475</v>
      </c>
      <c r="D8120" t="s">
        <v>476</v>
      </c>
      <c r="E8120" t="s">
        <v>63</v>
      </c>
      <c r="F8120" t="s">
        <v>37</v>
      </c>
      <c r="G8120" t="s">
        <v>79</v>
      </c>
      <c r="H8120" t="s">
        <v>80</v>
      </c>
      <c r="I8120" t="s">
        <v>117</v>
      </c>
      <c r="J8120" t="s">
        <v>118</v>
      </c>
      <c r="K8120" t="s">
        <v>59</v>
      </c>
      <c r="L8120" s="8">
        <v>6</v>
      </c>
      <c r="M8120" s="8">
        <v>4.2</v>
      </c>
      <c r="N8120">
        <v>40</v>
      </c>
      <c r="O8120" s="8">
        <v>240</v>
      </c>
      <c r="P8120" s="14">
        <v>2.7799999999999998E-2</v>
      </c>
      <c r="Q8120" s="8">
        <v>6.67</v>
      </c>
      <c r="R8120" s="8">
        <v>233.33</v>
      </c>
      <c r="S8120" s="8">
        <v>168</v>
      </c>
      <c r="T8120" s="8">
        <v>65.33</v>
      </c>
      <c r="U8120">
        <v>0</v>
      </c>
      <c r="V8120" s="8">
        <v>0</v>
      </c>
      <c r="W8120" s="8">
        <v>0</v>
      </c>
      <c r="X8120" s="8">
        <v>65.33</v>
      </c>
    </row>
    <row r="8121" spans="1:24" x14ac:dyDescent="0.25">
      <c r="A8121" t="s">
        <v>8447</v>
      </c>
      <c r="B8121" s="1">
        <v>45843</v>
      </c>
      <c r="C8121" t="s">
        <v>440</v>
      </c>
      <c r="D8121" t="s">
        <v>441</v>
      </c>
      <c r="E8121" t="s">
        <v>71</v>
      </c>
      <c r="F8121" t="s">
        <v>54</v>
      </c>
      <c r="G8121" t="s">
        <v>165</v>
      </c>
      <c r="H8121" t="s">
        <v>166</v>
      </c>
      <c r="I8121" t="s">
        <v>144</v>
      </c>
      <c r="J8121" t="s">
        <v>145</v>
      </c>
      <c r="K8121" t="s">
        <v>33</v>
      </c>
      <c r="L8121" s="8">
        <v>12</v>
      </c>
      <c r="M8121" s="8">
        <v>6.5</v>
      </c>
      <c r="N8121">
        <v>100</v>
      </c>
      <c r="O8121" s="8">
        <v>1200</v>
      </c>
      <c r="P8121" s="14">
        <v>5.3E-3</v>
      </c>
      <c r="Q8121" s="8">
        <v>6.36</v>
      </c>
      <c r="R8121" s="8">
        <v>1193.6400000000001</v>
      </c>
      <c r="S8121" s="8">
        <v>650</v>
      </c>
      <c r="T8121" s="8">
        <v>543.64</v>
      </c>
      <c r="U8121">
        <v>0</v>
      </c>
      <c r="V8121" s="8">
        <v>0</v>
      </c>
      <c r="W8121" s="8">
        <v>0</v>
      </c>
      <c r="X8121" s="8">
        <v>543.64</v>
      </c>
    </row>
    <row r="8122" spans="1:24" x14ac:dyDescent="0.25">
      <c r="A8122" t="s">
        <v>8448</v>
      </c>
      <c r="B8122" s="1">
        <v>45470</v>
      </c>
      <c r="C8122" t="s">
        <v>177</v>
      </c>
      <c r="D8122" t="s">
        <v>178</v>
      </c>
      <c r="E8122" t="s">
        <v>27</v>
      </c>
      <c r="F8122" t="s">
        <v>37</v>
      </c>
      <c r="G8122" t="s">
        <v>29</v>
      </c>
      <c r="H8122" t="s">
        <v>30</v>
      </c>
      <c r="I8122" t="s">
        <v>57</v>
      </c>
      <c r="J8122" t="s">
        <v>58</v>
      </c>
      <c r="K8122" t="s">
        <v>59</v>
      </c>
      <c r="L8122" s="8">
        <v>10.5</v>
      </c>
      <c r="M8122" s="8">
        <v>7.5</v>
      </c>
      <c r="N8122">
        <v>37</v>
      </c>
      <c r="O8122" s="8">
        <v>388.5</v>
      </c>
      <c r="P8122" s="14">
        <v>4.7000000000000002E-3</v>
      </c>
      <c r="Q8122" s="8">
        <v>1.83</v>
      </c>
      <c r="R8122" s="8">
        <v>386.67</v>
      </c>
      <c r="S8122" s="8">
        <v>277.5</v>
      </c>
      <c r="T8122" s="8">
        <v>109.17</v>
      </c>
      <c r="U8122">
        <v>0</v>
      </c>
      <c r="V8122" s="8">
        <v>0</v>
      </c>
      <c r="W8122" s="8">
        <v>0</v>
      </c>
      <c r="X8122" s="8">
        <v>109.17</v>
      </c>
    </row>
    <row r="8123" spans="1:24" x14ac:dyDescent="0.25">
      <c r="A8123" t="s">
        <v>8449</v>
      </c>
      <c r="B8123" s="1">
        <v>46091</v>
      </c>
      <c r="C8123" t="s">
        <v>501</v>
      </c>
      <c r="D8123" t="s">
        <v>502</v>
      </c>
      <c r="E8123" t="s">
        <v>27</v>
      </c>
      <c r="F8123" t="s">
        <v>37</v>
      </c>
      <c r="G8123" t="s">
        <v>29</v>
      </c>
      <c r="H8123" t="s">
        <v>30</v>
      </c>
      <c r="I8123" t="s">
        <v>144</v>
      </c>
      <c r="J8123" t="s">
        <v>145</v>
      </c>
      <c r="K8123" t="s">
        <v>33</v>
      </c>
      <c r="L8123" s="8">
        <v>12</v>
      </c>
      <c r="M8123" s="8">
        <v>6.5</v>
      </c>
      <c r="N8123">
        <v>73</v>
      </c>
      <c r="O8123" s="8">
        <v>876</v>
      </c>
      <c r="P8123" s="14">
        <v>3.0999999999999999E-3</v>
      </c>
      <c r="Q8123" s="8">
        <v>2.72</v>
      </c>
      <c r="R8123" s="8">
        <v>873.28</v>
      </c>
      <c r="S8123" s="8">
        <v>474.5</v>
      </c>
      <c r="T8123" s="8">
        <v>398.78</v>
      </c>
      <c r="U8123">
        <v>0</v>
      </c>
      <c r="V8123" s="8">
        <v>0</v>
      </c>
      <c r="W8123" s="8">
        <v>0</v>
      </c>
      <c r="X8123" s="8">
        <v>398.78</v>
      </c>
    </row>
    <row r="8124" spans="1:24" x14ac:dyDescent="0.25">
      <c r="A8124" t="s">
        <v>8450</v>
      </c>
      <c r="B8124" s="1">
        <v>45583</v>
      </c>
      <c r="C8124" t="s">
        <v>678</v>
      </c>
      <c r="D8124" t="s">
        <v>679</v>
      </c>
      <c r="E8124" t="s">
        <v>63</v>
      </c>
      <c r="F8124" t="s">
        <v>89</v>
      </c>
      <c r="G8124" t="s">
        <v>64</v>
      </c>
      <c r="H8124" t="s">
        <v>65</v>
      </c>
      <c r="I8124" t="s">
        <v>74</v>
      </c>
      <c r="J8124" t="s">
        <v>75</v>
      </c>
      <c r="K8124" t="s">
        <v>49</v>
      </c>
      <c r="L8124" s="8">
        <v>11</v>
      </c>
      <c r="M8124" s="8">
        <v>6.8</v>
      </c>
      <c r="N8124">
        <v>436</v>
      </c>
      <c r="O8124" s="8">
        <v>4796</v>
      </c>
      <c r="P8124" s="14">
        <v>4.4499999999999998E-2</v>
      </c>
      <c r="Q8124" s="8">
        <v>213.42</v>
      </c>
      <c r="R8124" s="8">
        <v>4582.58</v>
      </c>
      <c r="S8124" s="8">
        <v>2964.8</v>
      </c>
      <c r="T8124" s="8">
        <v>1617.78</v>
      </c>
      <c r="U8124">
        <v>0</v>
      </c>
      <c r="V8124" s="8">
        <v>0</v>
      </c>
      <c r="W8124" s="8">
        <v>0</v>
      </c>
      <c r="X8124" s="8">
        <v>1617.78</v>
      </c>
    </row>
    <row r="8125" spans="1:24" x14ac:dyDescent="0.25">
      <c r="A8125" t="s">
        <v>8451</v>
      </c>
      <c r="B8125" s="1">
        <v>45655</v>
      </c>
      <c r="C8125" t="s">
        <v>195</v>
      </c>
      <c r="D8125" t="s">
        <v>196</v>
      </c>
      <c r="E8125" t="s">
        <v>150</v>
      </c>
      <c r="F8125" t="s">
        <v>89</v>
      </c>
      <c r="G8125" t="s">
        <v>151</v>
      </c>
      <c r="H8125" t="s">
        <v>152</v>
      </c>
      <c r="I8125" t="s">
        <v>47</v>
      </c>
      <c r="J8125" t="s">
        <v>48</v>
      </c>
      <c r="K8125" t="s">
        <v>49</v>
      </c>
      <c r="L8125" s="8">
        <v>5</v>
      </c>
      <c r="M8125" s="8">
        <v>3.2</v>
      </c>
      <c r="N8125">
        <v>28</v>
      </c>
      <c r="O8125" s="8">
        <v>140</v>
      </c>
      <c r="P8125" s="14">
        <v>3.78E-2</v>
      </c>
      <c r="Q8125" s="8">
        <v>5.29</v>
      </c>
      <c r="R8125" s="8">
        <v>134.71</v>
      </c>
      <c r="S8125" s="8">
        <v>89.6</v>
      </c>
      <c r="T8125" s="8">
        <v>45.11</v>
      </c>
      <c r="U8125">
        <v>0</v>
      </c>
      <c r="V8125" s="8">
        <v>0</v>
      </c>
      <c r="W8125" s="8">
        <v>0</v>
      </c>
      <c r="X8125" s="8">
        <v>45.11</v>
      </c>
    </row>
    <row r="8126" spans="1:24" x14ac:dyDescent="0.25">
      <c r="A8126" t="s">
        <v>8452</v>
      </c>
      <c r="B8126" s="1">
        <v>45624</v>
      </c>
      <c r="C8126" t="s">
        <v>367</v>
      </c>
      <c r="D8126" t="s">
        <v>368</v>
      </c>
      <c r="E8126" t="s">
        <v>63</v>
      </c>
      <c r="F8126" t="s">
        <v>54</v>
      </c>
      <c r="G8126" t="s">
        <v>79</v>
      </c>
      <c r="H8126" t="s">
        <v>80</v>
      </c>
      <c r="I8126" t="s">
        <v>156</v>
      </c>
      <c r="J8126" t="s">
        <v>157</v>
      </c>
      <c r="K8126" t="s">
        <v>42</v>
      </c>
      <c r="L8126" s="8">
        <v>6.2</v>
      </c>
      <c r="M8126" s="8">
        <v>1.9</v>
      </c>
      <c r="N8126">
        <v>71</v>
      </c>
      <c r="O8126" s="8">
        <v>440.2</v>
      </c>
      <c r="P8126" s="14">
        <v>7.3099999999999998E-2</v>
      </c>
      <c r="Q8126" s="8">
        <v>32.18</v>
      </c>
      <c r="R8126" s="8">
        <v>408.02</v>
      </c>
      <c r="S8126" s="8">
        <v>134.9</v>
      </c>
      <c r="T8126" s="8">
        <v>273.12</v>
      </c>
      <c r="U8126">
        <v>0</v>
      </c>
      <c r="V8126" s="8">
        <v>0</v>
      </c>
      <c r="W8126" s="8">
        <v>0</v>
      </c>
      <c r="X8126" s="8">
        <v>273.12</v>
      </c>
    </row>
    <row r="8127" spans="1:24" x14ac:dyDescent="0.25">
      <c r="A8127" t="s">
        <v>8453</v>
      </c>
      <c r="B8127" s="1">
        <v>45981</v>
      </c>
      <c r="C8127" t="s">
        <v>133</v>
      </c>
      <c r="D8127" t="s">
        <v>134</v>
      </c>
      <c r="E8127" t="s">
        <v>27</v>
      </c>
      <c r="F8127" t="s">
        <v>54</v>
      </c>
      <c r="G8127" t="s">
        <v>38</v>
      </c>
      <c r="H8127" t="s">
        <v>39</v>
      </c>
      <c r="I8127" t="s">
        <v>122</v>
      </c>
      <c r="J8127" t="s">
        <v>123</v>
      </c>
      <c r="K8127" t="s">
        <v>59</v>
      </c>
      <c r="L8127" s="8">
        <v>5.5</v>
      </c>
      <c r="M8127" s="8">
        <v>3.8</v>
      </c>
      <c r="N8127">
        <v>47</v>
      </c>
      <c r="O8127" s="8">
        <v>258.5</v>
      </c>
      <c r="P8127" s="14">
        <v>5.1299999999999998E-2</v>
      </c>
      <c r="Q8127" s="8">
        <v>13.26</v>
      </c>
      <c r="R8127" s="8">
        <v>245.24</v>
      </c>
      <c r="S8127" s="8">
        <v>178.6</v>
      </c>
      <c r="T8127" s="8">
        <v>66.64</v>
      </c>
      <c r="U8127">
        <v>0</v>
      </c>
      <c r="V8127" s="8">
        <v>0</v>
      </c>
      <c r="W8127" s="8">
        <v>0</v>
      </c>
      <c r="X8127" s="8">
        <v>66.64</v>
      </c>
    </row>
    <row r="8128" spans="1:24" x14ac:dyDescent="0.25">
      <c r="A8128" t="s">
        <v>8454</v>
      </c>
      <c r="B8128" s="1">
        <v>45814</v>
      </c>
      <c r="C8128" t="s">
        <v>191</v>
      </c>
      <c r="D8128" t="s">
        <v>192</v>
      </c>
      <c r="E8128" t="s">
        <v>150</v>
      </c>
      <c r="F8128" t="s">
        <v>54</v>
      </c>
      <c r="G8128" t="s">
        <v>151</v>
      </c>
      <c r="H8128" t="s">
        <v>152</v>
      </c>
      <c r="I8128" t="s">
        <v>66</v>
      </c>
      <c r="J8128" t="s">
        <v>67</v>
      </c>
      <c r="K8128" t="s">
        <v>33</v>
      </c>
      <c r="L8128" s="8">
        <v>4.5</v>
      </c>
      <c r="M8128" s="8">
        <v>2.1</v>
      </c>
      <c r="N8128">
        <v>231</v>
      </c>
      <c r="O8128" s="8">
        <v>1039.5</v>
      </c>
      <c r="P8128" s="14">
        <v>1.5599999999999999E-2</v>
      </c>
      <c r="Q8128" s="8">
        <v>16.22</v>
      </c>
      <c r="R8128" s="8">
        <v>1023.28</v>
      </c>
      <c r="S8128" s="8">
        <v>485.1</v>
      </c>
      <c r="T8128" s="8">
        <v>538.17999999999995</v>
      </c>
      <c r="U8128">
        <v>0</v>
      </c>
      <c r="V8128" s="8">
        <v>0</v>
      </c>
      <c r="W8128" s="8">
        <v>0</v>
      </c>
      <c r="X8128" s="8">
        <v>538.17999999999995</v>
      </c>
    </row>
    <row r="8129" spans="1:24" x14ac:dyDescent="0.25">
      <c r="A8129" t="s">
        <v>8455</v>
      </c>
      <c r="B8129" s="1">
        <v>45791</v>
      </c>
      <c r="C8129" t="s">
        <v>77</v>
      </c>
      <c r="D8129" t="s">
        <v>78</v>
      </c>
      <c r="E8129" t="s">
        <v>63</v>
      </c>
      <c r="F8129" t="s">
        <v>37</v>
      </c>
      <c r="G8129" t="s">
        <v>64</v>
      </c>
      <c r="H8129" t="s">
        <v>65</v>
      </c>
      <c r="I8129" t="s">
        <v>104</v>
      </c>
      <c r="J8129" t="s">
        <v>105</v>
      </c>
      <c r="K8129" t="s">
        <v>49</v>
      </c>
      <c r="L8129" s="8">
        <v>4.2</v>
      </c>
      <c r="M8129" s="8">
        <v>2.8</v>
      </c>
      <c r="N8129">
        <v>46</v>
      </c>
      <c r="O8129" s="8">
        <v>193.2</v>
      </c>
      <c r="P8129" s="14">
        <v>1.7000000000000001E-2</v>
      </c>
      <c r="Q8129" s="8">
        <v>3.28</v>
      </c>
      <c r="R8129" s="8">
        <v>189.92</v>
      </c>
      <c r="S8129" s="8">
        <v>128.80000000000001</v>
      </c>
      <c r="T8129" s="8">
        <v>61.12</v>
      </c>
      <c r="U8129">
        <v>0</v>
      </c>
      <c r="V8129" s="8">
        <v>0</v>
      </c>
      <c r="W8129" s="8">
        <v>0</v>
      </c>
      <c r="X8129" s="8">
        <v>61.12</v>
      </c>
    </row>
    <row r="8130" spans="1:24" x14ac:dyDescent="0.25">
      <c r="A8130" t="s">
        <v>8456</v>
      </c>
      <c r="B8130" s="1">
        <v>46085</v>
      </c>
      <c r="C8130" t="s">
        <v>667</v>
      </c>
      <c r="D8130" t="s">
        <v>668</v>
      </c>
      <c r="E8130" t="s">
        <v>63</v>
      </c>
      <c r="F8130" t="s">
        <v>54</v>
      </c>
      <c r="G8130" t="s">
        <v>64</v>
      </c>
      <c r="H8130" t="s">
        <v>65</v>
      </c>
      <c r="I8130" t="s">
        <v>57</v>
      </c>
      <c r="J8130" t="s">
        <v>58</v>
      </c>
      <c r="K8130" t="s">
        <v>59</v>
      </c>
      <c r="L8130" s="8">
        <v>10.5</v>
      </c>
      <c r="M8130" s="8">
        <v>7.5</v>
      </c>
      <c r="N8130">
        <v>10</v>
      </c>
      <c r="O8130" s="8">
        <v>105</v>
      </c>
      <c r="P8130" s="14">
        <v>4.1099999999999998E-2</v>
      </c>
      <c r="Q8130" s="8">
        <v>4.32</v>
      </c>
      <c r="R8130" s="8">
        <v>100.68</v>
      </c>
      <c r="S8130" s="8">
        <v>75</v>
      </c>
      <c r="T8130" s="8">
        <v>25.68</v>
      </c>
      <c r="U8130">
        <v>0</v>
      </c>
      <c r="V8130" s="8">
        <v>0</v>
      </c>
      <c r="W8130" s="8">
        <v>0</v>
      </c>
      <c r="X8130" s="8">
        <v>25.68</v>
      </c>
    </row>
    <row r="8131" spans="1:24" x14ac:dyDescent="0.25">
      <c r="A8131" t="s">
        <v>8457</v>
      </c>
      <c r="B8131" s="1">
        <v>46046</v>
      </c>
      <c r="C8131" t="s">
        <v>331</v>
      </c>
      <c r="D8131" t="s">
        <v>332</v>
      </c>
      <c r="E8131" t="s">
        <v>150</v>
      </c>
      <c r="F8131" t="s">
        <v>37</v>
      </c>
      <c r="G8131" t="s">
        <v>151</v>
      </c>
      <c r="H8131" t="s">
        <v>152</v>
      </c>
      <c r="I8131" t="s">
        <v>127</v>
      </c>
      <c r="J8131" t="s">
        <v>128</v>
      </c>
      <c r="K8131" t="s">
        <v>33</v>
      </c>
      <c r="L8131" s="8">
        <v>7.2</v>
      </c>
      <c r="M8131" s="8">
        <v>3.6</v>
      </c>
      <c r="N8131">
        <v>3</v>
      </c>
      <c r="O8131" s="8">
        <v>21.6</v>
      </c>
      <c r="P8131" s="14">
        <v>5.7000000000000002E-3</v>
      </c>
      <c r="Q8131" s="8">
        <v>0.12</v>
      </c>
      <c r="R8131" s="8">
        <v>21.48</v>
      </c>
      <c r="S8131" s="8">
        <v>10.8</v>
      </c>
      <c r="T8131" s="8">
        <v>10.68</v>
      </c>
      <c r="U8131">
        <v>0</v>
      </c>
      <c r="V8131" s="8">
        <v>0</v>
      </c>
      <c r="W8131" s="8">
        <v>0</v>
      </c>
      <c r="X8131" s="8">
        <v>10.68</v>
      </c>
    </row>
    <row r="8132" spans="1:24" x14ac:dyDescent="0.25">
      <c r="A8132" t="s">
        <v>8458</v>
      </c>
      <c r="B8132" s="1">
        <v>45749</v>
      </c>
      <c r="C8132" t="s">
        <v>758</v>
      </c>
      <c r="D8132" t="s">
        <v>759</v>
      </c>
      <c r="E8132" t="s">
        <v>27</v>
      </c>
      <c r="F8132" t="s">
        <v>37</v>
      </c>
      <c r="G8132" t="s">
        <v>38</v>
      </c>
      <c r="H8132" t="s">
        <v>39</v>
      </c>
      <c r="I8132" t="s">
        <v>104</v>
      </c>
      <c r="J8132" t="s">
        <v>105</v>
      </c>
      <c r="K8132" t="s">
        <v>49</v>
      </c>
      <c r="L8132" s="8">
        <v>4.2</v>
      </c>
      <c r="M8132" s="8">
        <v>2.8</v>
      </c>
      <c r="N8132">
        <v>26</v>
      </c>
      <c r="O8132" s="8">
        <v>109.2</v>
      </c>
      <c r="P8132" s="14">
        <v>0.05</v>
      </c>
      <c r="Q8132" s="8">
        <v>5.46</v>
      </c>
      <c r="R8132" s="8">
        <v>103.74</v>
      </c>
      <c r="S8132" s="8">
        <v>72.8</v>
      </c>
      <c r="T8132" s="8">
        <v>30.94</v>
      </c>
      <c r="U8132">
        <v>0</v>
      </c>
      <c r="V8132" s="8">
        <v>0</v>
      </c>
      <c r="W8132" s="8">
        <v>0</v>
      </c>
      <c r="X8132" s="8">
        <v>30.94</v>
      </c>
    </row>
    <row r="8133" spans="1:24" x14ac:dyDescent="0.25">
      <c r="A8133" t="s">
        <v>8459</v>
      </c>
      <c r="B8133" s="1">
        <v>46202</v>
      </c>
      <c r="C8133" t="s">
        <v>226</v>
      </c>
      <c r="D8133" t="s">
        <v>227</v>
      </c>
      <c r="E8133" t="s">
        <v>27</v>
      </c>
      <c r="F8133" t="s">
        <v>54</v>
      </c>
      <c r="G8133" t="s">
        <v>29</v>
      </c>
      <c r="H8133" t="s">
        <v>30</v>
      </c>
      <c r="I8133" t="s">
        <v>185</v>
      </c>
      <c r="J8133" t="s">
        <v>186</v>
      </c>
      <c r="K8133" t="s">
        <v>59</v>
      </c>
      <c r="L8133" s="8">
        <v>4.9000000000000004</v>
      </c>
      <c r="M8133" s="8">
        <v>3.1</v>
      </c>
      <c r="N8133">
        <v>43</v>
      </c>
      <c r="O8133" s="8">
        <v>210.7</v>
      </c>
      <c r="P8133" s="14">
        <v>4.8999999999999998E-3</v>
      </c>
      <c r="Q8133" s="8">
        <v>1.03</v>
      </c>
      <c r="R8133" s="8">
        <v>209.67</v>
      </c>
      <c r="S8133" s="8">
        <v>133.30000000000001</v>
      </c>
      <c r="T8133" s="8">
        <v>76.37</v>
      </c>
      <c r="U8133">
        <v>0</v>
      </c>
      <c r="V8133" s="8">
        <v>0</v>
      </c>
      <c r="W8133" s="8">
        <v>0</v>
      </c>
      <c r="X8133" s="8">
        <v>76.37</v>
      </c>
    </row>
    <row r="8134" spans="1:24" x14ac:dyDescent="0.25">
      <c r="A8134" t="s">
        <v>8460</v>
      </c>
      <c r="B8134" s="1">
        <v>45372</v>
      </c>
      <c r="C8134" t="s">
        <v>35</v>
      </c>
      <c r="D8134" t="s">
        <v>36</v>
      </c>
      <c r="E8134" t="s">
        <v>27</v>
      </c>
      <c r="F8134" t="s">
        <v>37</v>
      </c>
      <c r="G8134" t="s">
        <v>29</v>
      </c>
      <c r="H8134" t="s">
        <v>30</v>
      </c>
      <c r="I8134" t="s">
        <v>99</v>
      </c>
      <c r="J8134" t="s">
        <v>100</v>
      </c>
      <c r="K8134" t="s">
        <v>49</v>
      </c>
      <c r="L8134" s="8">
        <v>3.8</v>
      </c>
      <c r="M8134" s="8">
        <v>2.6</v>
      </c>
      <c r="N8134">
        <v>17</v>
      </c>
      <c r="O8134" s="8">
        <v>64.599999999999994</v>
      </c>
      <c r="P8134" s="14">
        <v>5.0000000000000001E-4</v>
      </c>
      <c r="Q8134" s="8">
        <v>0.03</v>
      </c>
      <c r="R8134" s="8">
        <v>64.569999999999993</v>
      </c>
      <c r="S8134" s="8">
        <v>44.2</v>
      </c>
      <c r="T8134" s="8">
        <v>20.37</v>
      </c>
      <c r="U8134">
        <v>0</v>
      </c>
      <c r="V8134" s="8">
        <v>0</v>
      </c>
      <c r="W8134" s="8">
        <v>0</v>
      </c>
      <c r="X8134" s="8">
        <v>20.37</v>
      </c>
    </row>
    <row r="8135" spans="1:24" x14ac:dyDescent="0.25">
      <c r="A8135" t="s">
        <v>8461</v>
      </c>
      <c r="B8135" s="1">
        <v>45682</v>
      </c>
      <c r="C8135" t="s">
        <v>44</v>
      </c>
      <c r="D8135" t="s">
        <v>45</v>
      </c>
      <c r="E8135" t="s">
        <v>27</v>
      </c>
      <c r="F8135" t="s">
        <v>46</v>
      </c>
      <c r="G8135" t="s">
        <v>29</v>
      </c>
      <c r="H8135" t="s">
        <v>30</v>
      </c>
      <c r="I8135" t="s">
        <v>104</v>
      </c>
      <c r="J8135" t="s">
        <v>105</v>
      </c>
      <c r="K8135" t="s">
        <v>49</v>
      </c>
      <c r="L8135" s="8">
        <v>4.2</v>
      </c>
      <c r="M8135" s="8">
        <v>2.8</v>
      </c>
      <c r="N8135">
        <v>51</v>
      </c>
      <c r="O8135" s="8">
        <v>214.2</v>
      </c>
      <c r="P8135" s="14">
        <v>0.19400000000000001</v>
      </c>
      <c r="Q8135" s="8">
        <v>41.55</v>
      </c>
      <c r="R8135" s="8">
        <v>172.65</v>
      </c>
      <c r="S8135" s="8">
        <v>142.80000000000001</v>
      </c>
      <c r="T8135" s="8">
        <v>29.85</v>
      </c>
      <c r="U8135">
        <v>0</v>
      </c>
      <c r="V8135" s="8">
        <v>0</v>
      </c>
      <c r="W8135" s="8">
        <v>0</v>
      </c>
      <c r="X8135" s="8">
        <v>29.85</v>
      </c>
    </row>
    <row r="8136" spans="1:24" x14ac:dyDescent="0.25">
      <c r="A8136" t="s">
        <v>8462</v>
      </c>
      <c r="B8136" s="1">
        <v>45920</v>
      </c>
      <c r="C8136" t="s">
        <v>148</v>
      </c>
      <c r="D8136" t="s">
        <v>149</v>
      </c>
      <c r="E8136" t="s">
        <v>150</v>
      </c>
      <c r="F8136" t="s">
        <v>37</v>
      </c>
      <c r="G8136" t="s">
        <v>151</v>
      </c>
      <c r="H8136" t="s">
        <v>152</v>
      </c>
      <c r="I8136" t="s">
        <v>117</v>
      </c>
      <c r="J8136" t="s">
        <v>118</v>
      </c>
      <c r="K8136" t="s">
        <v>59</v>
      </c>
      <c r="L8136" s="8">
        <v>6</v>
      </c>
      <c r="M8136" s="8">
        <v>4.2</v>
      </c>
      <c r="N8136">
        <v>23</v>
      </c>
      <c r="O8136" s="8">
        <v>138</v>
      </c>
      <c r="P8136" s="14">
        <v>1.8E-3</v>
      </c>
      <c r="Q8136" s="8">
        <v>0.25</v>
      </c>
      <c r="R8136" s="8">
        <v>137.75</v>
      </c>
      <c r="S8136" s="8">
        <v>96.6</v>
      </c>
      <c r="T8136" s="8">
        <v>41.15</v>
      </c>
      <c r="U8136">
        <v>0</v>
      </c>
      <c r="V8136" s="8">
        <v>0</v>
      </c>
      <c r="W8136" s="8">
        <v>0</v>
      </c>
      <c r="X8136" s="8">
        <v>41.15</v>
      </c>
    </row>
    <row r="8137" spans="1:24" x14ac:dyDescent="0.25">
      <c r="A8137" t="s">
        <v>8463</v>
      </c>
      <c r="B8137" s="1">
        <v>45585</v>
      </c>
      <c r="C8137" t="s">
        <v>102</v>
      </c>
      <c r="D8137" t="s">
        <v>103</v>
      </c>
      <c r="E8137" t="s">
        <v>27</v>
      </c>
      <c r="F8137" t="s">
        <v>54</v>
      </c>
      <c r="G8137" t="s">
        <v>38</v>
      </c>
      <c r="H8137" t="s">
        <v>39</v>
      </c>
      <c r="I8137" t="s">
        <v>99</v>
      </c>
      <c r="J8137" t="s">
        <v>100</v>
      </c>
      <c r="K8137" t="s">
        <v>49</v>
      </c>
      <c r="L8137" s="8">
        <v>3.8</v>
      </c>
      <c r="M8137" s="8">
        <v>2.6</v>
      </c>
      <c r="N8137">
        <v>112</v>
      </c>
      <c r="O8137" s="8">
        <v>425.6</v>
      </c>
      <c r="P8137" s="14">
        <v>9.4000000000000004E-3</v>
      </c>
      <c r="Q8137" s="8">
        <v>4</v>
      </c>
      <c r="R8137" s="8">
        <v>421.6</v>
      </c>
      <c r="S8137" s="8">
        <v>291.2</v>
      </c>
      <c r="T8137" s="8">
        <v>130.4</v>
      </c>
      <c r="U8137">
        <v>0</v>
      </c>
      <c r="V8137" s="8">
        <v>0</v>
      </c>
      <c r="W8137" s="8">
        <v>0</v>
      </c>
      <c r="X8137" s="8">
        <v>130.4</v>
      </c>
    </row>
    <row r="8138" spans="1:24" x14ac:dyDescent="0.25">
      <c r="A8138" t="s">
        <v>8464</v>
      </c>
      <c r="B8138" s="1">
        <v>45766</v>
      </c>
      <c r="C8138" t="s">
        <v>508</v>
      </c>
      <c r="D8138" t="s">
        <v>509</v>
      </c>
      <c r="E8138" t="s">
        <v>27</v>
      </c>
      <c r="F8138" t="s">
        <v>89</v>
      </c>
      <c r="G8138" t="s">
        <v>29</v>
      </c>
      <c r="H8138" t="s">
        <v>30</v>
      </c>
      <c r="I8138" t="s">
        <v>104</v>
      </c>
      <c r="J8138" t="s">
        <v>105</v>
      </c>
      <c r="K8138" t="s">
        <v>49</v>
      </c>
      <c r="L8138" s="8">
        <v>4.2</v>
      </c>
      <c r="M8138" s="8">
        <v>2.8</v>
      </c>
      <c r="N8138">
        <v>127</v>
      </c>
      <c r="O8138" s="8">
        <v>533.4</v>
      </c>
      <c r="P8138" s="14">
        <v>6.4699999999999994E-2</v>
      </c>
      <c r="Q8138" s="8">
        <v>34.51</v>
      </c>
      <c r="R8138" s="8">
        <v>498.89</v>
      </c>
      <c r="S8138" s="8">
        <v>355.6</v>
      </c>
      <c r="T8138" s="8">
        <v>143.29</v>
      </c>
      <c r="U8138">
        <v>0</v>
      </c>
      <c r="V8138" s="8">
        <v>0</v>
      </c>
      <c r="W8138" s="8">
        <v>0</v>
      </c>
      <c r="X8138" s="8">
        <v>143.29</v>
      </c>
    </row>
    <row r="8139" spans="1:24" x14ac:dyDescent="0.25">
      <c r="A8139" t="s">
        <v>8465</v>
      </c>
      <c r="B8139" s="1">
        <v>45938</v>
      </c>
      <c r="C8139" t="s">
        <v>125</v>
      </c>
      <c r="D8139" t="s">
        <v>126</v>
      </c>
      <c r="E8139" t="s">
        <v>27</v>
      </c>
      <c r="F8139" t="s">
        <v>89</v>
      </c>
      <c r="G8139" t="s">
        <v>29</v>
      </c>
      <c r="H8139" t="s">
        <v>30</v>
      </c>
      <c r="I8139" t="s">
        <v>144</v>
      </c>
      <c r="J8139" t="s">
        <v>145</v>
      </c>
      <c r="K8139" t="s">
        <v>33</v>
      </c>
      <c r="L8139" s="8">
        <v>12</v>
      </c>
      <c r="M8139" s="8">
        <v>6.5</v>
      </c>
      <c r="N8139">
        <v>53</v>
      </c>
      <c r="O8139" s="8">
        <v>636</v>
      </c>
      <c r="P8139" s="14">
        <v>7.1999999999999998E-3</v>
      </c>
      <c r="Q8139" s="8">
        <v>4.58</v>
      </c>
      <c r="R8139" s="8">
        <v>631.41999999999996</v>
      </c>
      <c r="S8139" s="8">
        <v>344.5</v>
      </c>
      <c r="T8139" s="8">
        <v>286.92</v>
      </c>
      <c r="U8139">
        <v>0</v>
      </c>
      <c r="V8139" s="8">
        <v>0</v>
      </c>
      <c r="W8139" s="8">
        <v>0</v>
      </c>
      <c r="X8139" s="8">
        <v>286.92</v>
      </c>
    </row>
    <row r="8140" spans="1:24" x14ac:dyDescent="0.25">
      <c r="A8140" t="s">
        <v>8466</v>
      </c>
      <c r="B8140" s="1">
        <v>45440</v>
      </c>
      <c r="C8140" t="s">
        <v>455</v>
      </c>
      <c r="D8140" t="s">
        <v>456</v>
      </c>
      <c r="E8140" t="s">
        <v>71</v>
      </c>
      <c r="F8140" t="s">
        <v>89</v>
      </c>
      <c r="G8140" t="s">
        <v>165</v>
      </c>
      <c r="H8140" t="s">
        <v>166</v>
      </c>
      <c r="I8140" t="s">
        <v>144</v>
      </c>
      <c r="J8140" t="s">
        <v>145</v>
      </c>
      <c r="K8140" t="s">
        <v>33</v>
      </c>
      <c r="L8140" s="8">
        <v>12</v>
      </c>
      <c r="M8140" s="8">
        <v>6.5</v>
      </c>
      <c r="N8140">
        <v>368</v>
      </c>
      <c r="O8140" s="8">
        <v>4416</v>
      </c>
      <c r="P8140" s="14">
        <v>8.8200000000000001E-2</v>
      </c>
      <c r="Q8140" s="8">
        <v>389.49</v>
      </c>
      <c r="R8140" s="8">
        <v>4026.51</v>
      </c>
      <c r="S8140" s="8">
        <v>2392</v>
      </c>
      <c r="T8140" s="8">
        <v>1634.51</v>
      </c>
      <c r="U8140">
        <v>0</v>
      </c>
      <c r="V8140" s="8">
        <v>0</v>
      </c>
      <c r="W8140" s="8">
        <v>0</v>
      </c>
      <c r="X8140" s="8">
        <v>1634.51</v>
      </c>
    </row>
    <row r="8141" spans="1:24" x14ac:dyDescent="0.25">
      <c r="A8141" t="s">
        <v>8467</v>
      </c>
      <c r="B8141" s="1">
        <v>46181</v>
      </c>
      <c r="C8141" t="s">
        <v>235</v>
      </c>
      <c r="D8141" t="s">
        <v>236</v>
      </c>
      <c r="E8141" t="s">
        <v>27</v>
      </c>
      <c r="F8141" t="s">
        <v>54</v>
      </c>
      <c r="G8141" t="s">
        <v>38</v>
      </c>
      <c r="H8141" t="s">
        <v>39</v>
      </c>
      <c r="I8141" t="s">
        <v>130</v>
      </c>
      <c r="J8141" t="s">
        <v>131</v>
      </c>
      <c r="K8141" t="s">
        <v>42</v>
      </c>
      <c r="L8141" s="8">
        <v>4.8</v>
      </c>
      <c r="M8141" s="8">
        <v>1.4</v>
      </c>
      <c r="N8141">
        <v>26</v>
      </c>
      <c r="O8141" s="8">
        <v>124.8</v>
      </c>
      <c r="P8141" s="14">
        <v>1.61E-2</v>
      </c>
      <c r="Q8141" s="8">
        <v>2.0099999999999998</v>
      </c>
      <c r="R8141" s="8">
        <v>122.79</v>
      </c>
      <c r="S8141" s="8">
        <v>36.4</v>
      </c>
      <c r="T8141" s="8">
        <v>86.39</v>
      </c>
      <c r="U8141">
        <v>0</v>
      </c>
      <c r="V8141" s="8">
        <v>0</v>
      </c>
      <c r="W8141" s="8">
        <v>0</v>
      </c>
      <c r="X8141" s="8">
        <v>86.39</v>
      </c>
    </row>
    <row r="8142" spans="1:24" x14ac:dyDescent="0.25">
      <c r="A8142" t="s">
        <v>8468</v>
      </c>
      <c r="B8142" s="1">
        <v>45463</v>
      </c>
      <c r="C8142" t="s">
        <v>354</v>
      </c>
      <c r="D8142" t="s">
        <v>355</v>
      </c>
      <c r="E8142" t="s">
        <v>71</v>
      </c>
      <c r="F8142" t="s">
        <v>54</v>
      </c>
      <c r="G8142" t="s">
        <v>165</v>
      </c>
      <c r="H8142" t="s">
        <v>166</v>
      </c>
      <c r="I8142" t="s">
        <v>31</v>
      </c>
      <c r="J8142" t="s">
        <v>32</v>
      </c>
      <c r="K8142" t="s">
        <v>33</v>
      </c>
      <c r="L8142" s="8">
        <v>5.8</v>
      </c>
      <c r="M8142" s="8">
        <v>2.7</v>
      </c>
      <c r="N8142">
        <v>248</v>
      </c>
      <c r="O8142" s="8">
        <v>1438.4</v>
      </c>
      <c r="P8142" s="14">
        <v>5.7000000000000002E-3</v>
      </c>
      <c r="Q8142" s="8">
        <v>8.1999999999999993</v>
      </c>
      <c r="R8142" s="8">
        <v>1430.2</v>
      </c>
      <c r="S8142" s="8">
        <v>669.6</v>
      </c>
      <c r="T8142" s="8">
        <v>760.6</v>
      </c>
      <c r="U8142">
        <v>11</v>
      </c>
      <c r="V8142" s="8">
        <v>63.44</v>
      </c>
      <c r="W8142" s="8">
        <v>35.200000000000003</v>
      </c>
      <c r="X8142" s="8">
        <v>725.4</v>
      </c>
    </row>
    <row r="8143" spans="1:24" x14ac:dyDescent="0.25">
      <c r="A8143" t="s">
        <v>8469</v>
      </c>
      <c r="B8143" s="1">
        <v>45947</v>
      </c>
      <c r="C8143" t="s">
        <v>285</v>
      </c>
      <c r="D8143" t="s">
        <v>286</v>
      </c>
      <c r="E8143" t="s">
        <v>27</v>
      </c>
      <c r="F8143" t="s">
        <v>89</v>
      </c>
      <c r="G8143" t="s">
        <v>38</v>
      </c>
      <c r="H8143" t="s">
        <v>39</v>
      </c>
      <c r="I8143" t="s">
        <v>127</v>
      </c>
      <c r="J8143" t="s">
        <v>128</v>
      </c>
      <c r="K8143" t="s">
        <v>33</v>
      </c>
      <c r="L8143" s="8">
        <v>7.2</v>
      </c>
      <c r="M8143" s="8">
        <v>3.6</v>
      </c>
      <c r="N8143">
        <v>113</v>
      </c>
      <c r="O8143" s="8">
        <v>813.6</v>
      </c>
      <c r="P8143" s="14">
        <v>0.10730000000000001</v>
      </c>
      <c r="Q8143" s="8">
        <v>87.3</v>
      </c>
      <c r="R8143" s="8">
        <v>726.3</v>
      </c>
      <c r="S8143" s="8">
        <v>406.8</v>
      </c>
      <c r="T8143" s="8">
        <v>319.5</v>
      </c>
      <c r="U8143">
        <v>0</v>
      </c>
      <c r="V8143" s="8">
        <v>0</v>
      </c>
      <c r="W8143" s="8">
        <v>0</v>
      </c>
      <c r="X8143" s="8">
        <v>319.5</v>
      </c>
    </row>
    <row r="8144" spans="1:24" x14ac:dyDescent="0.25">
      <c r="A8144" t="s">
        <v>8470</v>
      </c>
      <c r="B8144" s="1">
        <v>46119</v>
      </c>
      <c r="C8144" t="s">
        <v>180</v>
      </c>
      <c r="D8144" t="s">
        <v>181</v>
      </c>
      <c r="E8144" t="s">
        <v>63</v>
      </c>
      <c r="F8144" t="s">
        <v>46</v>
      </c>
      <c r="G8144" t="s">
        <v>64</v>
      </c>
      <c r="H8144" t="s">
        <v>65</v>
      </c>
      <c r="I8144" t="s">
        <v>47</v>
      </c>
      <c r="J8144" t="s">
        <v>48</v>
      </c>
      <c r="K8144" t="s">
        <v>49</v>
      </c>
      <c r="L8144" s="8">
        <v>5</v>
      </c>
      <c r="M8144" s="8">
        <v>3.2</v>
      </c>
      <c r="N8144">
        <v>2</v>
      </c>
      <c r="O8144" s="8">
        <v>10</v>
      </c>
      <c r="P8144" s="14">
        <v>0.21290000000000001</v>
      </c>
      <c r="Q8144" s="8">
        <v>2.13</v>
      </c>
      <c r="R8144" s="8">
        <v>7.87</v>
      </c>
      <c r="S8144" s="8">
        <v>6.4</v>
      </c>
      <c r="T8144" s="8">
        <v>1.47</v>
      </c>
      <c r="U8144">
        <v>0</v>
      </c>
      <c r="V8144" s="8">
        <v>0</v>
      </c>
      <c r="W8144" s="8">
        <v>0</v>
      </c>
      <c r="X8144" s="8">
        <v>1.47</v>
      </c>
    </row>
    <row r="8145" spans="1:24" x14ac:dyDescent="0.25">
      <c r="A8145" t="s">
        <v>8471</v>
      </c>
      <c r="B8145" s="1">
        <v>46242</v>
      </c>
      <c r="C8145" t="s">
        <v>232</v>
      </c>
      <c r="D8145" t="s">
        <v>233</v>
      </c>
      <c r="E8145" t="s">
        <v>27</v>
      </c>
      <c r="F8145" t="s">
        <v>89</v>
      </c>
      <c r="G8145" t="s">
        <v>38</v>
      </c>
      <c r="H8145" t="s">
        <v>39</v>
      </c>
      <c r="I8145" t="s">
        <v>66</v>
      </c>
      <c r="J8145" t="s">
        <v>67</v>
      </c>
      <c r="K8145" t="s">
        <v>33</v>
      </c>
      <c r="L8145" s="8">
        <v>4.5</v>
      </c>
      <c r="M8145" s="8">
        <v>2.1</v>
      </c>
      <c r="N8145">
        <v>91</v>
      </c>
      <c r="O8145" s="8">
        <v>409.5</v>
      </c>
      <c r="P8145" s="14">
        <v>4.6300000000000001E-2</v>
      </c>
      <c r="Q8145" s="8">
        <v>18.96</v>
      </c>
      <c r="R8145" s="8">
        <v>390.54</v>
      </c>
      <c r="S8145" s="8">
        <v>191.1</v>
      </c>
      <c r="T8145" s="8">
        <v>199.44</v>
      </c>
      <c r="U8145">
        <v>0</v>
      </c>
      <c r="V8145" s="8">
        <v>0</v>
      </c>
      <c r="W8145" s="8">
        <v>0</v>
      </c>
      <c r="X8145" s="8">
        <v>199.44</v>
      </c>
    </row>
    <row r="8146" spans="1:24" x14ac:dyDescent="0.25">
      <c r="A8146" t="s">
        <v>8472</v>
      </c>
      <c r="B8146" s="1">
        <v>45637</v>
      </c>
      <c r="C8146" t="s">
        <v>174</v>
      </c>
      <c r="D8146" t="s">
        <v>175</v>
      </c>
      <c r="E8146" t="s">
        <v>150</v>
      </c>
      <c r="F8146" t="s">
        <v>54</v>
      </c>
      <c r="G8146" t="s">
        <v>151</v>
      </c>
      <c r="H8146" t="s">
        <v>152</v>
      </c>
      <c r="I8146" t="s">
        <v>74</v>
      </c>
      <c r="J8146" t="s">
        <v>75</v>
      </c>
      <c r="K8146" t="s">
        <v>49</v>
      </c>
      <c r="L8146" s="8">
        <v>11</v>
      </c>
      <c r="M8146" s="8">
        <v>6.8</v>
      </c>
      <c r="N8146">
        <v>14</v>
      </c>
      <c r="O8146" s="8">
        <v>154</v>
      </c>
      <c r="P8146" s="14">
        <v>7.3000000000000001E-3</v>
      </c>
      <c r="Q8146" s="8">
        <v>1.1200000000000001</v>
      </c>
      <c r="R8146" s="8">
        <v>152.88</v>
      </c>
      <c r="S8146" s="8">
        <v>95.2</v>
      </c>
      <c r="T8146" s="8">
        <v>57.68</v>
      </c>
      <c r="U8146">
        <v>0</v>
      </c>
      <c r="V8146" s="8">
        <v>0</v>
      </c>
      <c r="W8146" s="8">
        <v>0</v>
      </c>
      <c r="X8146" s="8">
        <v>57.68</v>
      </c>
    </row>
    <row r="8147" spans="1:24" x14ac:dyDescent="0.25">
      <c r="A8147" t="s">
        <v>8473</v>
      </c>
      <c r="B8147" s="1">
        <v>45723</v>
      </c>
      <c r="C8147" t="s">
        <v>91</v>
      </c>
      <c r="D8147" t="s">
        <v>92</v>
      </c>
      <c r="E8147" t="s">
        <v>27</v>
      </c>
      <c r="F8147" t="s">
        <v>37</v>
      </c>
      <c r="G8147" t="s">
        <v>29</v>
      </c>
      <c r="H8147" t="s">
        <v>30</v>
      </c>
      <c r="I8147" t="s">
        <v>99</v>
      </c>
      <c r="J8147" t="s">
        <v>100</v>
      </c>
      <c r="K8147" t="s">
        <v>49</v>
      </c>
      <c r="L8147" s="8">
        <v>3.8</v>
      </c>
      <c r="M8147" s="8">
        <v>2.6</v>
      </c>
      <c r="N8147">
        <v>23</v>
      </c>
      <c r="O8147" s="8">
        <v>87.4</v>
      </c>
      <c r="P8147" s="14">
        <v>2.9000000000000001E-2</v>
      </c>
      <c r="Q8147" s="8">
        <v>2.5299999999999998</v>
      </c>
      <c r="R8147" s="8">
        <v>84.87</v>
      </c>
      <c r="S8147" s="8">
        <v>59.8</v>
      </c>
      <c r="T8147" s="8">
        <v>25.07</v>
      </c>
      <c r="U8147">
        <v>0</v>
      </c>
      <c r="V8147" s="8">
        <v>0</v>
      </c>
      <c r="W8147" s="8">
        <v>0</v>
      </c>
      <c r="X8147" s="8">
        <v>25.07</v>
      </c>
    </row>
    <row r="8148" spans="1:24" x14ac:dyDescent="0.25">
      <c r="A8148" t="s">
        <v>8474</v>
      </c>
      <c r="B8148" s="1">
        <v>45938</v>
      </c>
      <c r="C8148" t="s">
        <v>69</v>
      </c>
      <c r="D8148" t="s">
        <v>70</v>
      </c>
      <c r="E8148" t="s">
        <v>71</v>
      </c>
      <c r="F8148" t="s">
        <v>37</v>
      </c>
      <c r="G8148" t="s">
        <v>72</v>
      </c>
      <c r="H8148" t="s">
        <v>73</v>
      </c>
      <c r="I8148" t="s">
        <v>74</v>
      </c>
      <c r="J8148" t="s">
        <v>75</v>
      </c>
      <c r="K8148" t="s">
        <v>49</v>
      </c>
      <c r="L8148" s="8">
        <v>11</v>
      </c>
      <c r="M8148" s="8">
        <v>6.8</v>
      </c>
      <c r="N8148">
        <v>4</v>
      </c>
      <c r="O8148" s="8">
        <v>44</v>
      </c>
      <c r="P8148" s="14">
        <v>1.01E-2</v>
      </c>
      <c r="Q8148" s="8">
        <v>0.44</v>
      </c>
      <c r="R8148" s="8">
        <v>43.56</v>
      </c>
      <c r="S8148" s="8">
        <v>27.2</v>
      </c>
      <c r="T8148" s="8">
        <v>16.36</v>
      </c>
      <c r="U8148">
        <v>0</v>
      </c>
      <c r="V8148" s="8">
        <v>0</v>
      </c>
      <c r="W8148" s="8">
        <v>0</v>
      </c>
      <c r="X8148" s="8">
        <v>16.36</v>
      </c>
    </row>
    <row r="8149" spans="1:24" x14ac:dyDescent="0.25">
      <c r="A8149" t="s">
        <v>8475</v>
      </c>
      <c r="B8149" s="1">
        <v>45919</v>
      </c>
      <c r="C8149" t="s">
        <v>609</v>
      </c>
      <c r="D8149" t="s">
        <v>610</v>
      </c>
      <c r="E8149" t="s">
        <v>63</v>
      </c>
      <c r="F8149" t="s">
        <v>37</v>
      </c>
      <c r="G8149" t="s">
        <v>79</v>
      </c>
      <c r="H8149" t="s">
        <v>80</v>
      </c>
      <c r="I8149" t="s">
        <v>84</v>
      </c>
      <c r="J8149" t="s">
        <v>85</v>
      </c>
      <c r="K8149" t="s">
        <v>42</v>
      </c>
      <c r="L8149" s="8">
        <v>9.9</v>
      </c>
      <c r="M8149" s="8">
        <v>3.1</v>
      </c>
      <c r="N8149">
        <v>2</v>
      </c>
      <c r="O8149" s="8">
        <v>19.8</v>
      </c>
      <c r="P8149" s="14">
        <v>9.4999999999999998E-3</v>
      </c>
      <c r="Q8149" s="8">
        <v>0.19</v>
      </c>
      <c r="R8149" s="8">
        <v>19.61</v>
      </c>
      <c r="S8149" s="8">
        <v>6.2</v>
      </c>
      <c r="T8149" s="8">
        <v>13.41</v>
      </c>
      <c r="U8149">
        <v>0</v>
      </c>
      <c r="V8149" s="8">
        <v>0</v>
      </c>
      <c r="W8149" s="8">
        <v>0</v>
      </c>
      <c r="X8149" s="8">
        <v>13.41</v>
      </c>
    </row>
    <row r="8150" spans="1:24" x14ac:dyDescent="0.25">
      <c r="A8150" t="s">
        <v>8476</v>
      </c>
      <c r="B8150" s="1">
        <v>45877</v>
      </c>
      <c r="C8150" t="s">
        <v>642</v>
      </c>
      <c r="D8150" t="s">
        <v>643</v>
      </c>
      <c r="E8150" t="s">
        <v>71</v>
      </c>
      <c r="F8150" t="s">
        <v>54</v>
      </c>
      <c r="G8150" t="s">
        <v>72</v>
      </c>
      <c r="H8150" t="s">
        <v>73</v>
      </c>
      <c r="I8150" t="s">
        <v>127</v>
      </c>
      <c r="J8150" t="s">
        <v>128</v>
      </c>
      <c r="K8150" t="s">
        <v>33</v>
      </c>
      <c r="L8150" s="8">
        <v>7.2</v>
      </c>
      <c r="M8150" s="8">
        <v>3.6</v>
      </c>
      <c r="N8150">
        <v>153</v>
      </c>
      <c r="O8150" s="8">
        <v>1101.5999999999999</v>
      </c>
      <c r="P8150" s="14">
        <v>2.8E-3</v>
      </c>
      <c r="Q8150" s="8">
        <v>3.08</v>
      </c>
      <c r="R8150" s="8">
        <v>1098.52</v>
      </c>
      <c r="S8150" s="8">
        <v>550.79999999999995</v>
      </c>
      <c r="T8150" s="8">
        <v>547.72</v>
      </c>
      <c r="U8150">
        <v>0</v>
      </c>
      <c r="V8150" s="8">
        <v>0</v>
      </c>
      <c r="W8150" s="8">
        <v>0</v>
      </c>
      <c r="X8150" s="8">
        <v>547.72</v>
      </c>
    </row>
    <row r="8151" spans="1:24" x14ac:dyDescent="0.25">
      <c r="A8151" t="s">
        <v>8477</v>
      </c>
      <c r="B8151" s="1">
        <v>45706</v>
      </c>
      <c r="C8151" t="s">
        <v>82</v>
      </c>
      <c r="D8151" t="s">
        <v>83</v>
      </c>
      <c r="E8151" t="s">
        <v>71</v>
      </c>
      <c r="F8151" t="s">
        <v>46</v>
      </c>
      <c r="G8151" t="s">
        <v>165</v>
      </c>
      <c r="H8151" t="s">
        <v>166</v>
      </c>
      <c r="I8151" t="s">
        <v>99</v>
      </c>
      <c r="J8151" t="s">
        <v>100</v>
      </c>
      <c r="K8151" t="s">
        <v>49</v>
      </c>
      <c r="L8151" s="8">
        <v>3.8</v>
      </c>
      <c r="M8151" s="8">
        <v>2.6</v>
      </c>
      <c r="N8151">
        <v>26</v>
      </c>
      <c r="O8151" s="8">
        <v>98.8</v>
      </c>
      <c r="P8151" s="14">
        <v>0.1482</v>
      </c>
      <c r="Q8151" s="8">
        <v>14.64</v>
      </c>
      <c r="R8151" s="8">
        <v>84.16</v>
      </c>
      <c r="S8151" s="8">
        <v>67.599999999999994</v>
      </c>
      <c r="T8151" s="8">
        <v>16.559999999999999</v>
      </c>
      <c r="U8151">
        <v>0</v>
      </c>
      <c r="V8151" s="8">
        <v>0</v>
      </c>
      <c r="W8151" s="8">
        <v>0</v>
      </c>
      <c r="X8151" s="8">
        <v>16.559999999999999</v>
      </c>
    </row>
    <row r="8152" spans="1:24" x14ac:dyDescent="0.25">
      <c r="A8152" t="s">
        <v>8478</v>
      </c>
      <c r="B8152" s="1">
        <v>46161</v>
      </c>
      <c r="C8152" t="s">
        <v>211</v>
      </c>
      <c r="D8152" t="s">
        <v>212</v>
      </c>
      <c r="E8152" t="s">
        <v>27</v>
      </c>
      <c r="F8152" t="s">
        <v>37</v>
      </c>
      <c r="G8152" t="s">
        <v>38</v>
      </c>
      <c r="H8152" t="s">
        <v>39</v>
      </c>
      <c r="I8152" t="s">
        <v>130</v>
      </c>
      <c r="J8152" t="s">
        <v>131</v>
      </c>
      <c r="K8152" t="s">
        <v>42</v>
      </c>
      <c r="L8152" s="8">
        <v>4.8</v>
      </c>
      <c r="M8152" s="8">
        <v>1.4</v>
      </c>
      <c r="N8152">
        <v>15</v>
      </c>
      <c r="O8152" s="8">
        <v>72</v>
      </c>
      <c r="P8152" s="14">
        <v>1.37E-2</v>
      </c>
      <c r="Q8152" s="8">
        <v>0.99</v>
      </c>
      <c r="R8152" s="8">
        <v>71.010000000000005</v>
      </c>
      <c r="S8152" s="8">
        <v>21</v>
      </c>
      <c r="T8152" s="8">
        <v>50.01</v>
      </c>
      <c r="U8152">
        <v>0</v>
      </c>
      <c r="V8152" s="8">
        <v>0</v>
      </c>
      <c r="W8152" s="8">
        <v>0</v>
      </c>
      <c r="X8152" s="8">
        <v>50.01</v>
      </c>
    </row>
    <row r="8153" spans="1:24" x14ac:dyDescent="0.25">
      <c r="A8153" t="s">
        <v>8479</v>
      </c>
      <c r="B8153" s="1">
        <v>46220</v>
      </c>
      <c r="C8153" t="s">
        <v>168</v>
      </c>
      <c r="D8153" t="s">
        <v>169</v>
      </c>
      <c r="E8153" t="s">
        <v>63</v>
      </c>
      <c r="F8153" t="s">
        <v>46</v>
      </c>
      <c r="G8153" t="s">
        <v>64</v>
      </c>
      <c r="H8153" t="s">
        <v>65</v>
      </c>
      <c r="I8153" t="s">
        <v>130</v>
      </c>
      <c r="J8153" t="s">
        <v>131</v>
      </c>
      <c r="K8153" t="s">
        <v>42</v>
      </c>
      <c r="L8153" s="8">
        <v>4.8</v>
      </c>
      <c r="M8153" s="8">
        <v>1.4</v>
      </c>
      <c r="N8153">
        <v>41</v>
      </c>
      <c r="O8153" s="8">
        <v>196.8</v>
      </c>
      <c r="P8153" s="14">
        <v>0.49940000000000001</v>
      </c>
      <c r="Q8153" s="8">
        <v>98.28</v>
      </c>
      <c r="R8153" s="8">
        <v>98.52</v>
      </c>
      <c r="S8153" s="8">
        <v>57.4</v>
      </c>
      <c r="T8153" s="8">
        <v>41.12</v>
      </c>
      <c r="U8153">
        <v>0</v>
      </c>
      <c r="V8153" s="8">
        <v>0</v>
      </c>
      <c r="W8153" s="8">
        <v>0</v>
      </c>
      <c r="X8153" s="8">
        <v>41.12</v>
      </c>
    </row>
    <row r="8154" spans="1:24" x14ac:dyDescent="0.25">
      <c r="A8154" t="s">
        <v>8480</v>
      </c>
      <c r="B8154" s="1">
        <v>45365</v>
      </c>
      <c r="C8154" t="s">
        <v>480</v>
      </c>
      <c r="D8154" t="s">
        <v>481</v>
      </c>
      <c r="E8154" t="s">
        <v>63</v>
      </c>
      <c r="F8154" t="s">
        <v>54</v>
      </c>
      <c r="G8154" t="s">
        <v>79</v>
      </c>
      <c r="H8154" t="s">
        <v>80</v>
      </c>
      <c r="I8154" t="s">
        <v>47</v>
      </c>
      <c r="J8154" t="s">
        <v>48</v>
      </c>
      <c r="K8154" t="s">
        <v>49</v>
      </c>
      <c r="L8154" s="8">
        <v>5</v>
      </c>
      <c r="M8154" s="8">
        <v>3.2</v>
      </c>
      <c r="N8154">
        <v>36</v>
      </c>
      <c r="O8154" s="8">
        <v>180</v>
      </c>
      <c r="P8154" s="14">
        <v>3.1300000000000001E-2</v>
      </c>
      <c r="Q8154" s="8">
        <v>5.63</v>
      </c>
      <c r="R8154" s="8">
        <v>174.37</v>
      </c>
      <c r="S8154" s="8">
        <v>115.2</v>
      </c>
      <c r="T8154" s="8">
        <v>59.17</v>
      </c>
      <c r="U8154">
        <v>0</v>
      </c>
      <c r="V8154" s="8">
        <v>0</v>
      </c>
      <c r="W8154" s="8">
        <v>0</v>
      </c>
      <c r="X8154" s="8">
        <v>59.17</v>
      </c>
    </row>
    <row r="8155" spans="1:24" x14ac:dyDescent="0.25">
      <c r="A8155" t="s">
        <v>8481</v>
      </c>
      <c r="B8155" s="1">
        <v>45373</v>
      </c>
      <c r="C8155" t="s">
        <v>215</v>
      </c>
      <c r="D8155" t="s">
        <v>216</v>
      </c>
      <c r="E8155" t="s">
        <v>27</v>
      </c>
      <c r="F8155" t="s">
        <v>54</v>
      </c>
      <c r="G8155" t="s">
        <v>38</v>
      </c>
      <c r="H8155" t="s">
        <v>39</v>
      </c>
      <c r="I8155" t="s">
        <v>40</v>
      </c>
      <c r="J8155" t="s">
        <v>41</v>
      </c>
      <c r="K8155" t="s">
        <v>42</v>
      </c>
      <c r="L8155" s="8">
        <v>14.5</v>
      </c>
      <c r="M8155" s="8">
        <v>4.2</v>
      </c>
      <c r="N8155">
        <v>95</v>
      </c>
      <c r="O8155" s="8">
        <v>1377.5</v>
      </c>
      <c r="P8155" s="14">
        <v>2.0000000000000001E-4</v>
      </c>
      <c r="Q8155" s="8">
        <v>0.28000000000000003</v>
      </c>
      <c r="R8155" s="8">
        <v>1377.22</v>
      </c>
      <c r="S8155" s="8">
        <v>399</v>
      </c>
      <c r="T8155" s="8">
        <v>978.22</v>
      </c>
      <c r="U8155">
        <v>0</v>
      </c>
      <c r="V8155" s="8">
        <v>0</v>
      </c>
      <c r="W8155" s="8">
        <v>0</v>
      </c>
      <c r="X8155" s="8">
        <v>978.22</v>
      </c>
    </row>
    <row r="8156" spans="1:24" x14ac:dyDescent="0.25">
      <c r="A8156" t="s">
        <v>8482</v>
      </c>
      <c r="B8156" s="1">
        <v>45457</v>
      </c>
      <c r="C8156" t="s">
        <v>51</v>
      </c>
      <c r="D8156" t="s">
        <v>52</v>
      </c>
      <c r="E8156" t="s">
        <v>53</v>
      </c>
      <c r="F8156" t="s">
        <v>54</v>
      </c>
      <c r="G8156" t="s">
        <v>55</v>
      </c>
      <c r="H8156" t="s">
        <v>56</v>
      </c>
      <c r="I8156" t="s">
        <v>104</v>
      </c>
      <c r="J8156" t="s">
        <v>105</v>
      </c>
      <c r="K8156" t="s">
        <v>49</v>
      </c>
      <c r="L8156" s="8">
        <v>4.2</v>
      </c>
      <c r="M8156" s="8">
        <v>2.8</v>
      </c>
      <c r="N8156">
        <v>287</v>
      </c>
      <c r="O8156" s="8">
        <v>1205.4000000000001</v>
      </c>
      <c r="P8156" s="14">
        <v>9.4000000000000004E-3</v>
      </c>
      <c r="Q8156" s="8">
        <v>11.33</v>
      </c>
      <c r="R8156" s="8">
        <v>1194.07</v>
      </c>
      <c r="S8156" s="8">
        <v>803.6</v>
      </c>
      <c r="T8156" s="8">
        <v>390.47</v>
      </c>
      <c r="U8156">
        <v>0</v>
      </c>
      <c r="V8156" s="8">
        <v>0</v>
      </c>
      <c r="W8156" s="8">
        <v>0</v>
      </c>
      <c r="X8156" s="8">
        <v>390.47</v>
      </c>
    </row>
    <row r="8157" spans="1:24" x14ac:dyDescent="0.25">
      <c r="A8157" t="s">
        <v>8483</v>
      </c>
      <c r="B8157" s="1">
        <v>45643</v>
      </c>
      <c r="C8157" t="s">
        <v>350</v>
      </c>
      <c r="D8157" t="s">
        <v>351</v>
      </c>
      <c r="E8157" t="s">
        <v>63</v>
      </c>
      <c r="F8157" t="s">
        <v>89</v>
      </c>
      <c r="G8157" t="s">
        <v>79</v>
      </c>
      <c r="H8157" t="s">
        <v>80</v>
      </c>
      <c r="I8157" t="s">
        <v>130</v>
      </c>
      <c r="J8157" t="s">
        <v>131</v>
      </c>
      <c r="K8157" t="s">
        <v>42</v>
      </c>
      <c r="L8157" s="8">
        <v>4.8</v>
      </c>
      <c r="M8157" s="8">
        <v>1.4</v>
      </c>
      <c r="N8157">
        <v>253</v>
      </c>
      <c r="O8157" s="8">
        <v>1214.4000000000001</v>
      </c>
      <c r="P8157" s="14">
        <v>6.9000000000000006E-2</v>
      </c>
      <c r="Q8157" s="8">
        <v>83.79</v>
      </c>
      <c r="R8157" s="8">
        <v>1130.6099999999999</v>
      </c>
      <c r="S8157" s="8">
        <v>354.2</v>
      </c>
      <c r="T8157" s="8">
        <v>776.41</v>
      </c>
      <c r="U8157">
        <v>45</v>
      </c>
      <c r="V8157" s="8">
        <v>201.1</v>
      </c>
      <c r="W8157" s="8">
        <v>85.5</v>
      </c>
      <c r="X8157" s="8">
        <v>690.91</v>
      </c>
    </row>
    <row r="8158" spans="1:24" x14ac:dyDescent="0.25">
      <c r="A8158" t="s">
        <v>8484</v>
      </c>
      <c r="B8158" s="1">
        <v>45525</v>
      </c>
      <c r="C8158" t="s">
        <v>235</v>
      </c>
      <c r="D8158" t="s">
        <v>236</v>
      </c>
      <c r="E8158" t="s">
        <v>27</v>
      </c>
      <c r="F8158" t="s">
        <v>54</v>
      </c>
      <c r="G8158" t="s">
        <v>29</v>
      </c>
      <c r="H8158" t="s">
        <v>30</v>
      </c>
      <c r="I8158" t="s">
        <v>47</v>
      </c>
      <c r="J8158" t="s">
        <v>48</v>
      </c>
      <c r="K8158" t="s">
        <v>49</v>
      </c>
      <c r="L8158" s="8">
        <v>5</v>
      </c>
      <c r="M8158" s="8">
        <v>3.2</v>
      </c>
      <c r="N8158">
        <v>105</v>
      </c>
      <c r="O8158" s="8">
        <v>525</v>
      </c>
      <c r="P8158" s="14">
        <v>1.12E-2</v>
      </c>
      <c r="Q8158" s="8">
        <v>5.88</v>
      </c>
      <c r="R8158" s="8">
        <v>519.12</v>
      </c>
      <c r="S8158" s="8">
        <v>336</v>
      </c>
      <c r="T8158" s="8">
        <v>183.12</v>
      </c>
      <c r="U8158">
        <v>0</v>
      </c>
      <c r="V8158" s="8">
        <v>0</v>
      </c>
      <c r="W8158" s="8">
        <v>0</v>
      </c>
      <c r="X8158" s="8">
        <v>183.12</v>
      </c>
    </row>
    <row r="8159" spans="1:24" x14ac:dyDescent="0.25">
      <c r="A8159" t="s">
        <v>8485</v>
      </c>
      <c r="B8159" s="1">
        <v>45613</v>
      </c>
      <c r="C8159" t="s">
        <v>195</v>
      </c>
      <c r="D8159" t="s">
        <v>196</v>
      </c>
      <c r="E8159" t="s">
        <v>150</v>
      </c>
      <c r="F8159" t="s">
        <v>89</v>
      </c>
      <c r="G8159" t="s">
        <v>151</v>
      </c>
      <c r="H8159" t="s">
        <v>152</v>
      </c>
      <c r="I8159" t="s">
        <v>185</v>
      </c>
      <c r="J8159" t="s">
        <v>186</v>
      </c>
      <c r="K8159" t="s">
        <v>59</v>
      </c>
      <c r="L8159" s="8">
        <v>4.9000000000000004</v>
      </c>
      <c r="M8159" s="8">
        <v>3.1</v>
      </c>
      <c r="N8159">
        <v>142</v>
      </c>
      <c r="O8159" s="8">
        <v>695.8</v>
      </c>
      <c r="P8159" s="14">
        <v>0.1414</v>
      </c>
      <c r="Q8159" s="8">
        <v>98.39</v>
      </c>
      <c r="R8159" s="8">
        <v>597.41</v>
      </c>
      <c r="S8159" s="8">
        <v>440.2</v>
      </c>
      <c r="T8159" s="8">
        <v>157.21</v>
      </c>
      <c r="U8159">
        <v>0</v>
      </c>
      <c r="V8159" s="8">
        <v>0</v>
      </c>
      <c r="W8159" s="8">
        <v>0</v>
      </c>
      <c r="X8159" s="8">
        <v>157.21</v>
      </c>
    </row>
    <row r="8160" spans="1:24" x14ac:dyDescent="0.25">
      <c r="A8160" t="s">
        <v>8486</v>
      </c>
      <c r="B8160" s="1">
        <v>45616</v>
      </c>
      <c r="C8160" t="s">
        <v>183</v>
      </c>
      <c r="D8160" t="s">
        <v>184</v>
      </c>
      <c r="E8160" t="s">
        <v>63</v>
      </c>
      <c r="F8160" t="s">
        <v>89</v>
      </c>
      <c r="G8160" t="s">
        <v>79</v>
      </c>
      <c r="H8160" t="s">
        <v>80</v>
      </c>
      <c r="I8160" t="s">
        <v>127</v>
      </c>
      <c r="J8160" t="s">
        <v>128</v>
      </c>
      <c r="K8160" t="s">
        <v>33</v>
      </c>
      <c r="L8160" s="8">
        <v>7.2</v>
      </c>
      <c r="M8160" s="8">
        <v>3.6</v>
      </c>
      <c r="N8160">
        <v>20</v>
      </c>
      <c r="O8160" s="8">
        <v>144</v>
      </c>
      <c r="P8160" s="14">
        <v>6.6500000000000004E-2</v>
      </c>
      <c r="Q8160" s="8">
        <v>9.58</v>
      </c>
      <c r="R8160" s="8">
        <v>134.41999999999999</v>
      </c>
      <c r="S8160" s="8">
        <v>72</v>
      </c>
      <c r="T8160" s="8">
        <v>62.42</v>
      </c>
      <c r="U8160">
        <v>0</v>
      </c>
      <c r="V8160" s="8">
        <v>0</v>
      </c>
      <c r="W8160" s="8">
        <v>0</v>
      </c>
      <c r="X8160" s="8">
        <v>62.42</v>
      </c>
    </row>
    <row r="8161" spans="1:24" x14ac:dyDescent="0.25">
      <c r="A8161" t="s">
        <v>8487</v>
      </c>
      <c r="B8161" s="1">
        <v>45960</v>
      </c>
      <c r="C8161" t="s">
        <v>266</v>
      </c>
      <c r="D8161" t="s">
        <v>267</v>
      </c>
      <c r="E8161" t="s">
        <v>53</v>
      </c>
      <c r="F8161" t="s">
        <v>54</v>
      </c>
      <c r="G8161" t="s">
        <v>55</v>
      </c>
      <c r="H8161" t="s">
        <v>56</v>
      </c>
      <c r="I8161" t="s">
        <v>112</v>
      </c>
      <c r="J8161" t="s">
        <v>113</v>
      </c>
      <c r="K8161" t="s">
        <v>42</v>
      </c>
      <c r="L8161" s="8">
        <v>8.5</v>
      </c>
      <c r="M8161" s="8">
        <v>2.8</v>
      </c>
      <c r="N8161">
        <v>113</v>
      </c>
      <c r="O8161" s="8">
        <v>960.5</v>
      </c>
      <c r="P8161" s="14">
        <v>6.0000000000000001E-3</v>
      </c>
      <c r="Q8161" s="8">
        <v>5.76</v>
      </c>
      <c r="R8161" s="8">
        <v>954.74</v>
      </c>
      <c r="S8161" s="8">
        <v>316.39999999999998</v>
      </c>
      <c r="T8161" s="8">
        <v>638.34</v>
      </c>
      <c r="U8161">
        <v>0</v>
      </c>
      <c r="V8161" s="8">
        <v>0</v>
      </c>
      <c r="W8161" s="8">
        <v>0</v>
      </c>
      <c r="X8161" s="8">
        <v>638.34</v>
      </c>
    </row>
    <row r="8162" spans="1:24" x14ac:dyDescent="0.25">
      <c r="A8162" t="s">
        <v>8488</v>
      </c>
      <c r="B8162" s="1">
        <v>45590</v>
      </c>
      <c r="C8162" t="s">
        <v>590</v>
      </c>
      <c r="D8162" t="s">
        <v>591</v>
      </c>
      <c r="E8162" t="s">
        <v>27</v>
      </c>
      <c r="F8162" t="s">
        <v>46</v>
      </c>
      <c r="G8162" t="s">
        <v>29</v>
      </c>
      <c r="H8162" t="s">
        <v>30</v>
      </c>
      <c r="I8162" t="s">
        <v>57</v>
      </c>
      <c r="J8162" t="s">
        <v>58</v>
      </c>
      <c r="K8162" t="s">
        <v>59</v>
      </c>
      <c r="L8162" s="8">
        <v>10.5</v>
      </c>
      <c r="M8162" s="8">
        <v>7.5</v>
      </c>
      <c r="N8162">
        <v>22</v>
      </c>
      <c r="O8162" s="8">
        <v>231</v>
      </c>
      <c r="P8162" s="14">
        <v>0.10249999999999999</v>
      </c>
      <c r="Q8162" s="8">
        <v>23.68</v>
      </c>
      <c r="R8162" s="8">
        <v>207.32</v>
      </c>
      <c r="S8162" s="8">
        <v>165</v>
      </c>
      <c r="T8162" s="8">
        <v>42.32</v>
      </c>
      <c r="U8162">
        <v>0</v>
      </c>
      <c r="V8162" s="8">
        <v>0</v>
      </c>
      <c r="W8162" s="8">
        <v>0</v>
      </c>
      <c r="X8162" s="8">
        <v>42.32</v>
      </c>
    </row>
    <row r="8163" spans="1:24" x14ac:dyDescent="0.25">
      <c r="A8163" t="s">
        <v>8489</v>
      </c>
      <c r="B8163" s="1">
        <v>46019</v>
      </c>
      <c r="C8163" t="s">
        <v>266</v>
      </c>
      <c r="D8163" t="s">
        <v>267</v>
      </c>
      <c r="E8163" t="s">
        <v>53</v>
      </c>
      <c r="F8163" t="s">
        <v>54</v>
      </c>
      <c r="G8163" t="s">
        <v>55</v>
      </c>
      <c r="H8163" t="s">
        <v>56</v>
      </c>
      <c r="I8163" t="s">
        <v>99</v>
      </c>
      <c r="J8163" t="s">
        <v>100</v>
      </c>
      <c r="K8163" t="s">
        <v>49</v>
      </c>
      <c r="L8163" s="8">
        <v>3.8</v>
      </c>
      <c r="M8163" s="8">
        <v>2.6</v>
      </c>
      <c r="N8163">
        <v>29</v>
      </c>
      <c r="O8163" s="8">
        <v>110.2</v>
      </c>
      <c r="P8163" s="14">
        <v>2.4299999999999999E-2</v>
      </c>
      <c r="Q8163" s="8">
        <v>2.68</v>
      </c>
      <c r="R8163" s="8">
        <v>107.52</v>
      </c>
      <c r="S8163" s="8">
        <v>75.400000000000006</v>
      </c>
      <c r="T8163" s="8">
        <v>32.119999999999997</v>
      </c>
      <c r="U8163">
        <v>0</v>
      </c>
      <c r="V8163" s="8">
        <v>0</v>
      </c>
      <c r="W8163" s="8">
        <v>0</v>
      </c>
      <c r="X8163" s="8">
        <v>32.119999999999997</v>
      </c>
    </row>
    <row r="8164" spans="1:24" x14ac:dyDescent="0.25">
      <c r="A8164" t="s">
        <v>8490</v>
      </c>
      <c r="B8164" s="1">
        <v>45565</v>
      </c>
      <c r="C8164" t="s">
        <v>269</v>
      </c>
      <c r="D8164" t="s">
        <v>270</v>
      </c>
      <c r="E8164" t="s">
        <v>27</v>
      </c>
      <c r="F8164" t="s">
        <v>37</v>
      </c>
      <c r="G8164" t="s">
        <v>29</v>
      </c>
      <c r="H8164" t="s">
        <v>30</v>
      </c>
      <c r="I8164" t="s">
        <v>112</v>
      </c>
      <c r="J8164" t="s">
        <v>113</v>
      </c>
      <c r="K8164" t="s">
        <v>42</v>
      </c>
      <c r="L8164" s="8">
        <v>8.5</v>
      </c>
      <c r="M8164" s="8">
        <v>2.8</v>
      </c>
      <c r="N8164">
        <v>11</v>
      </c>
      <c r="O8164" s="8">
        <v>93.5</v>
      </c>
      <c r="P8164" s="14">
        <v>4.5999999999999999E-3</v>
      </c>
      <c r="Q8164" s="8">
        <v>0.43</v>
      </c>
      <c r="R8164" s="8">
        <v>93.07</v>
      </c>
      <c r="S8164" s="8">
        <v>30.8</v>
      </c>
      <c r="T8164" s="8">
        <v>62.27</v>
      </c>
      <c r="U8164">
        <v>0</v>
      </c>
      <c r="V8164" s="8">
        <v>0</v>
      </c>
      <c r="W8164" s="8">
        <v>0</v>
      </c>
      <c r="X8164" s="8">
        <v>62.27</v>
      </c>
    </row>
    <row r="8165" spans="1:24" x14ac:dyDescent="0.25">
      <c r="A8165" t="s">
        <v>8491</v>
      </c>
      <c r="B8165" s="1">
        <v>45911</v>
      </c>
      <c r="C8165" t="s">
        <v>102</v>
      </c>
      <c r="D8165" t="s">
        <v>103</v>
      </c>
      <c r="E8165" t="s">
        <v>27</v>
      </c>
      <c r="F8165" t="s">
        <v>54</v>
      </c>
      <c r="G8165" t="s">
        <v>29</v>
      </c>
      <c r="H8165" t="s">
        <v>30</v>
      </c>
      <c r="I8165" t="s">
        <v>144</v>
      </c>
      <c r="J8165" t="s">
        <v>145</v>
      </c>
      <c r="K8165" t="s">
        <v>33</v>
      </c>
      <c r="L8165" s="8">
        <v>12</v>
      </c>
      <c r="M8165" s="8">
        <v>6.5</v>
      </c>
      <c r="N8165">
        <v>131</v>
      </c>
      <c r="O8165" s="8">
        <v>1572</v>
      </c>
      <c r="P8165" s="14">
        <v>7.7000000000000002E-3</v>
      </c>
      <c r="Q8165" s="8">
        <v>12.1</v>
      </c>
      <c r="R8165" s="8">
        <v>1559.9</v>
      </c>
      <c r="S8165" s="8">
        <v>851.5</v>
      </c>
      <c r="T8165" s="8">
        <v>708.4</v>
      </c>
      <c r="U8165">
        <v>101</v>
      </c>
      <c r="V8165" s="8">
        <v>1202.67</v>
      </c>
      <c r="W8165" s="8">
        <v>707</v>
      </c>
      <c r="X8165" s="8">
        <v>1.4</v>
      </c>
    </row>
    <row r="8166" spans="1:24" x14ac:dyDescent="0.25">
      <c r="A8166" t="s">
        <v>8492</v>
      </c>
      <c r="B8166" s="1">
        <v>45952</v>
      </c>
      <c r="C8166" t="s">
        <v>357</v>
      </c>
      <c r="D8166" t="s">
        <v>358</v>
      </c>
      <c r="E8166" t="s">
        <v>27</v>
      </c>
      <c r="F8166" t="s">
        <v>46</v>
      </c>
      <c r="G8166" t="s">
        <v>38</v>
      </c>
      <c r="H8166" t="s">
        <v>39</v>
      </c>
      <c r="I8166" t="s">
        <v>66</v>
      </c>
      <c r="J8166" t="s">
        <v>67</v>
      </c>
      <c r="K8166" t="s">
        <v>33</v>
      </c>
      <c r="L8166" s="8">
        <v>4.5</v>
      </c>
      <c r="M8166" s="8">
        <v>2.1</v>
      </c>
      <c r="N8166">
        <v>25</v>
      </c>
      <c r="O8166" s="8">
        <v>112.5</v>
      </c>
      <c r="P8166" s="14">
        <v>5.45E-2</v>
      </c>
      <c r="Q8166" s="8">
        <v>6.13</v>
      </c>
      <c r="R8166" s="8">
        <v>106.37</v>
      </c>
      <c r="S8166" s="8">
        <v>52.5</v>
      </c>
      <c r="T8166" s="8">
        <v>53.87</v>
      </c>
      <c r="U8166">
        <v>0</v>
      </c>
      <c r="V8166" s="8">
        <v>0</v>
      </c>
      <c r="W8166" s="8">
        <v>0</v>
      </c>
      <c r="X8166" s="8">
        <v>53.87</v>
      </c>
    </row>
    <row r="8167" spans="1:24" x14ac:dyDescent="0.25">
      <c r="A8167" t="s">
        <v>8493</v>
      </c>
      <c r="B8167" s="1">
        <v>45696</v>
      </c>
      <c r="C8167" t="s">
        <v>328</v>
      </c>
      <c r="D8167" t="s">
        <v>329</v>
      </c>
      <c r="E8167" t="s">
        <v>71</v>
      </c>
      <c r="F8167" t="s">
        <v>54</v>
      </c>
      <c r="G8167" t="s">
        <v>72</v>
      </c>
      <c r="H8167" t="s">
        <v>73</v>
      </c>
      <c r="I8167" t="s">
        <v>130</v>
      </c>
      <c r="J8167" t="s">
        <v>131</v>
      </c>
      <c r="K8167" t="s">
        <v>42</v>
      </c>
      <c r="L8167" s="8">
        <v>4.8</v>
      </c>
      <c r="M8167" s="8">
        <v>1.4</v>
      </c>
      <c r="N8167">
        <v>27</v>
      </c>
      <c r="O8167" s="8">
        <v>129.6</v>
      </c>
      <c r="P8167" s="14">
        <v>2.07E-2</v>
      </c>
      <c r="Q8167" s="8">
        <v>2.68</v>
      </c>
      <c r="R8167" s="8">
        <v>126.92</v>
      </c>
      <c r="S8167" s="8">
        <v>37.799999999999997</v>
      </c>
      <c r="T8167" s="8">
        <v>89.12</v>
      </c>
      <c r="U8167">
        <v>0</v>
      </c>
      <c r="V8167" s="8">
        <v>0</v>
      </c>
      <c r="W8167" s="8">
        <v>0</v>
      </c>
      <c r="X8167" s="8">
        <v>89.12</v>
      </c>
    </row>
    <row r="8168" spans="1:24" x14ac:dyDescent="0.25">
      <c r="A8168" t="s">
        <v>8494</v>
      </c>
      <c r="B8168" s="1">
        <v>45569</v>
      </c>
      <c r="C8168" t="s">
        <v>420</v>
      </c>
      <c r="D8168" t="s">
        <v>421</v>
      </c>
      <c r="E8168" t="s">
        <v>150</v>
      </c>
      <c r="F8168" t="s">
        <v>89</v>
      </c>
      <c r="G8168" t="s">
        <v>151</v>
      </c>
      <c r="H8168" t="s">
        <v>152</v>
      </c>
      <c r="I8168" t="s">
        <v>66</v>
      </c>
      <c r="J8168" t="s">
        <v>67</v>
      </c>
      <c r="K8168" t="s">
        <v>33</v>
      </c>
      <c r="L8168" s="8">
        <v>4.5</v>
      </c>
      <c r="M8168" s="8">
        <v>2.1</v>
      </c>
      <c r="N8168">
        <v>116</v>
      </c>
      <c r="O8168" s="8">
        <v>522</v>
      </c>
      <c r="P8168" s="14">
        <v>0.1358</v>
      </c>
      <c r="Q8168" s="8">
        <v>70.89</v>
      </c>
      <c r="R8168" s="8">
        <v>451.11</v>
      </c>
      <c r="S8168" s="8">
        <v>243.6</v>
      </c>
      <c r="T8168" s="8">
        <v>207.51</v>
      </c>
      <c r="U8168">
        <v>0</v>
      </c>
      <c r="V8168" s="8">
        <v>0</v>
      </c>
      <c r="W8168" s="8">
        <v>0</v>
      </c>
      <c r="X8168" s="8">
        <v>207.51</v>
      </c>
    </row>
    <row r="8169" spans="1:24" x14ac:dyDescent="0.25">
      <c r="A8169" t="s">
        <v>8495</v>
      </c>
      <c r="B8169" s="1">
        <v>46200</v>
      </c>
      <c r="C8169" t="s">
        <v>671</v>
      </c>
      <c r="D8169" t="s">
        <v>672</v>
      </c>
      <c r="E8169" t="s">
        <v>27</v>
      </c>
      <c r="F8169" t="s">
        <v>89</v>
      </c>
      <c r="G8169" t="s">
        <v>38</v>
      </c>
      <c r="H8169" t="s">
        <v>39</v>
      </c>
      <c r="I8169" t="s">
        <v>40</v>
      </c>
      <c r="J8169" t="s">
        <v>41</v>
      </c>
      <c r="K8169" t="s">
        <v>42</v>
      </c>
      <c r="L8169" s="8">
        <v>14.5</v>
      </c>
      <c r="M8169" s="8">
        <v>4.2</v>
      </c>
      <c r="N8169">
        <v>197</v>
      </c>
      <c r="O8169" s="8">
        <v>2856.5</v>
      </c>
      <c r="P8169" s="14">
        <v>0.1424</v>
      </c>
      <c r="Q8169" s="8">
        <v>406.77</v>
      </c>
      <c r="R8169" s="8">
        <v>2449.73</v>
      </c>
      <c r="S8169" s="8">
        <v>827.4</v>
      </c>
      <c r="T8169" s="8">
        <v>1622.33</v>
      </c>
      <c r="U8169">
        <v>0</v>
      </c>
      <c r="V8169" s="8">
        <v>0</v>
      </c>
      <c r="W8169" s="8">
        <v>0</v>
      </c>
      <c r="X8169" s="8">
        <v>1622.33</v>
      </c>
    </row>
    <row r="8170" spans="1:24" x14ac:dyDescent="0.25">
      <c r="A8170" t="s">
        <v>8496</v>
      </c>
      <c r="B8170" s="1">
        <v>45747</v>
      </c>
      <c r="C8170" t="s">
        <v>133</v>
      </c>
      <c r="D8170" t="s">
        <v>134</v>
      </c>
      <c r="E8170" t="s">
        <v>27</v>
      </c>
      <c r="F8170" t="s">
        <v>54</v>
      </c>
      <c r="G8170" t="s">
        <v>29</v>
      </c>
      <c r="H8170" t="s">
        <v>30</v>
      </c>
      <c r="I8170" t="s">
        <v>156</v>
      </c>
      <c r="J8170" t="s">
        <v>157</v>
      </c>
      <c r="K8170" t="s">
        <v>42</v>
      </c>
      <c r="L8170" s="8">
        <v>6.2</v>
      </c>
      <c r="M8170" s="8">
        <v>1.9</v>
      </c>
      <c r="N8170">
        <v>72</v>
      </c>
      <c r="O8170" s="8">
        <v>446.4</v>
      </c>
      <c r="P8170" s="14">
        <v>8.9999999999999998E-4</v>
      </c>
      <c r="Q8170" s="8">
        <v>0.4</v>
      </c>
      <c r="R8170" s="8">
        <v>446</v>
      </c>
      <c r="S8170" s="8">
        <v>136.80000000000001</v>
      </c>
      <c r="T8170" s="8">
        <v>309.2</v>
      </c>
      <c r="U8170">
        <v>0</v>
      </c>
      <c r="V8170" s="8">
        <v>0</v>
      </c>
      <c r="W8170" s="8">
        <v>0</v>
      </c>
      <c r="X8170" s="8">
        <v>309.2</v>
      </c>
    </row>
    <row r="8171" spans="1:24" x14ac:dyDescent="0.25">
      <c r="A8171" t="s">
        <v>8497</v>
      </c>
      <c r="B8171" s="1">
        <v>46091</v>
      </c>
      <c r="C8171" t="s">
        <v>232</v>
      </c>
      <c r="D8171" t="s">
        <v>233</v>
      </c>
      <c r="E8171" t="s">
        <v>27</v>
      </c>
      <c r="F8171" t="s">
        <v>89</v>
      </c>
      <c r="G8171" t="s">
        <v>38</v>
      </c>
      <c r="H8171" t="s">
        <v>39</v>
      </c>
      <c r="I8171" t="s">
        <v>104</v>
      </c>
      <c r="J8171" t="s">
        <v>105</v>
      </c>
      <c r="K8171" t="s">
        <v>49</v>
      </c>
      <c r="L8171" s="8">
        <v>4.2</v>
      </c>
      <c r="M8171" s="8">
        <v>2.8</v>
      </c>
      <c r="N8171">
        <v>161</v>
      </c>
      <c r="O8171" s="8">
        <v>676.2</v>
      </c>
      <c r="P8171" s="14">
        <v>0.19850000000000001</v>
      </c>
      <c r="Q8171" s="8">
        <v>134.22999999999999</v>
      </c>
      <c r="R8171" s="8">
        <v>541.97</v>
      </c>
      <c r="S8171" s="8">
        <v>450.8</v>
      </c>
      <c r="T8171" s="8">
        <v>91.17</v>
      </c>
      <c r="U8171">
        <v>0</v>
      </c>
      <c r="V8171" s="8">
        <v>0</v>
      </c>
      <c r="W8171" s="8">
        <v>0</v>
      </c>
      <c r="X8171" s="8">
        <v>91.17</v>
      </c>
    </row>
    <row r="8172" spans="1:24" x14ac:dyDescent="0.25">
      <c r="A8172" t="s">
        <v>8498</v>
      </c>
      <c r="B8172" s="1">
        <v>46175</v>
      </c>
      <c r="C8172" t="s">
        <v>94</v>
      </c>
      <c r="D8172" t="s">
        <v>95</v>
      </c>
      <c r="E8172" t="s">
        <v>53</v>
      </c>
      <c r="F8172" t="s">
        <v>46</v>
      </c>
      <c r="G8172" t="s">
        <v>55</v>
      </c>
      <c r="H8172" t="s">
        <v>56</v>
      </c>
      <c r="I8172" t="s">
        <v>185</v>
      </c>
      <c r="J8172" t="s">
        <v>186</v>
      </c>
      <c r="K8172" t="s">
        <v>59</v>
      </c>
      <c r="L8172" s="8">
        <v>4.9000000000000004</v>
      </c>
      <c r="M8172" s="8">
        <v>3.1</v>
      </c>
      <c r="N8172">
        <v>10</v>
      </c>
      <c r="O8172" s="8">
        <v>49</v>
      </c>
      <c r="P8172" s="14">
        <v>0.1195</v>
      </c>
      <c r="Q8172" s="8">
        <v>5.86</v>
      </c>
      <c r="R8172" s="8">
        <v>43.14</v>
      </c>
      <c r="S8172" s="8">
        <v>31</v>
      </c>
      <c r="T8172" s="8">
        <v>12.14</v>
      </c>
      <c r="U8172">
        <v>0</v>
      </c>
      <c r="V8172" s="8">
        <v>0</v>
      </c>
      <c r="W8172" s="8">
        <v>0</v>
      </c>
      <c r="X8172" s="8">
        <v>12.14</v>
      </c>
    </row>
    <row r="8173" spans="1:24" x14ac:dyDescent="0.25">
      <c r="A8173" t="s">
        <v>8499</v>
      </c>
      <c r="B8173" s="1">
        <v>46253</v>
      </c>
      <c r="C8173" t="s">
        <v>472</v>
      </c>
      <c r="D8173" t="s">
        <v>473</v>
      </c>
      <c r="E8173" t="s">
        <v>71</v>
      </c>
      <c r="F8173" t="s">
        <v>54</v>
      </c>
      <c r="G8173" t="s">
        <v>165</v>
      </c>
      <c r="H8173" t="s">
        <v>166</v>
      </c>
      <c r="I8173" t="s">
        <v>104</v>
      </c>
      <c r="J8173" t="s">
        <v>105</v>
      </c>
      <c r="K8173" t="s">
        <v>49</v>
      </c>
      <c r="L8173" s="8">
        <v>4.2</v>
      </c>
      <c r="M8173" s="8">
        <v>2.8</v>
      </c>
      <c r="N8173">
        <v>230</v>
      </c>
      <c r="O8173" s="8">
        <v>966</v>
      </c>
      <c r="P8173" s="14">
        <v>1.11E-2</v>
      </c>
      <c r="Q8173" s="8">
        <v>10.72</v>
      </c>
      <c r="R8173" s="8">
        <v>955.28</v>
      </c>
      <c r="S8173" s="8">
        <v>644</v>
      </c>
      <c r="T8173" s="8">
        <v>311.27999999999997</v>
      </c>
      <c r="U8173">
        <v>0</v>
      </c>
      <c r="V8173" s="8">
        <v>0</v>
      </c>
      <c r="W8173" s="8">
        <v>0</v>
      </c>
      <c r="X8173" s="8">
        <v>311.27999999999997</v>
      </c>
    </row>
    <row r="8174" spans="1:24" x14ac:dyDescent="0.25">
      <c r="A8174" t="s">
        <v>8500</v>
      </c>
      <c r="B8174" s="1">
        <v>45663</v>
      </c>
      <c r="C8174" t="s">
        <v>475</v>
      </c>
      <c r="D8174" t="s">
        <v>476</v>
      </c>
      <c r="E8174" t="s">
        <v>63</v>
      </c>
      <c r="F8174" t="s">
        <v>37</v>
      </c>
      <c r="G8174" t="s">
        <v>64</v>
      </c>
      <c r="H8174" t="s">
        <v>65</v>
      </c>
      <c r="I8174" t="s">
        <v>31</v>
      </c>
      <c r="J8174" t="s">
        <v>32</v>
      </c>
      <c r="K8174" t="s">
        <v>33</v>
      </c>
      <c r="L8174" s="8">
        <v>5.8</v>
      </c>
      <c r="M8174" s="8">
        <v>2.7</v>
      </c>
      <c r="N8174">
        <v>36</v>
      </c>
      <c r="O8174" s="8">
        <v>208.8</v>
      </c>
      <c r="P8174" s="14">
        <v>9.5999999999999992E-3</v>
      </c>
      <c r="Q8174" s="8">
        <v>2</v>
      </c>
      <c r="R8174" s="8">
        <v>206.8</v>
      </c>
      <c r="S8174" s="8">
        <v>97.2</v>
      </c>
      <c r="T8174" s="8">
        <v>109.6</v>
      </c>
      <c r="U8174">
        <v>0</v>
      </c>
      <c r="V8174" s="8">
        <v>0</v>
      </c>
      <c r="W8174" s="8">
        <v>0</v>
      </c>
      <c r="X8174" s="8">
        <v>109.6</v>
      </c>
    </row>
    <row r="8175" spans="1:24" x14ac:dyDescent="0.25">
      <c r="A8175" t="s">
        <v>8501</v>
      </c>
      <c r="B8175" s="1">
        <v>46057</v>
      </c>
      <c r="C8175" t="s">
        <v>357</v>
      </c>
      <c r="D8175" t="s">
        <v>358</v>
      </c>
      <c r="E8175" t="s">
        <v>27</v>
      </c>
      <c r="F8175" t="s">
        <v>46</v>
      </c>
      <c r="G8175" t="s">
        <v>29</v>
      </c>
      <c r="H8175" t="s">
        <v>30</v>
      </c>
      <c r="I8175" t="s">
        <v>104</v>
      </c>
      <c r="J8175" t="s">
        <v>105</v>
      </c>
      <c r="K8175" t="s">
        <v>49</v>
      </c>
      <c r="L8175" s="8">
        <v>4.2</v>
      </c>
      <c r="M8175" s="8">
        <v>2.8</v>
      </c>
      <c r="N8175">
        <v>24</v>
      </c>
      <c r="O8175" s="8">
        <v>100.8</v>
      </c>
      <c r="P8175" s="14">
        <v>9.2799999999999994E-2</v>
      </c>
      <c r="Q8175" s="8">
        <v>9.35</v>
      </c>
      <c r="R8175" s="8">
        <v>91.45</v>
      </c>
      <c r="S8175" s="8">
        <v>67.2</v>
      </c>
      <c r="T8175" s="8">
        <v>24.25</v>
      </c>
      <c r="U8175">
        <v>0</v>
      </c>
      <c r="V8175" s="8">
        <v>0</v>
      </c>
      <c r="W8175" s="8">
        <v>0</v>
      </c>
      <c r="X8175" s="8">
        <v>24.25</v>
      </c>
    </row>
    <row r="8176" spans="1:24" x14ac:dyDescent="0.25">
      <c r="A8176" t="s">
        <v>8502</v>
      </c>
      <c r="B8176" s="1">
        <v>45893</v>
      </c>
      <c r="C8176" t="s">
        <v>642</v>
      </c>
      <c r="D8176" t="s">
        <v>643</v>
      </c>
      <c r="E8176" t="s">
        <v>71</v>
      </c>
      <c r="F8176" t="s">
        <v>54</v>
      </c>
      <c r="G8176" t="s">
        <v>165</v>
      </c>
      <c r="H8176" t="s">
        <v>166</v>
      </c>
      <c r="I8176" t="s">
        <v>185</v>
      </c>
      <c r="J8176" t="s">
        <v>186</v>
      </c>
      <c r="K8176" t="s">
        <v>59</v>
      </c>
      <c r="L8176" s="8">
        <v>4.9000000000000004</v>
      </c>
      <c r="M8176" s="8">
        <v>3.1</v>
      </c>
      <c r="N8176">
        <v>23</v>
      </c>
      <c r="O8176" s="8">
        <v>112.7</v>
      </c>
      <c r="P8176" s="14">
        <v>5.1999999999999998E-2</v>
      </c>
      <c r="Q8176" s="8">
        <v>5.86</v>
      </c>
      <c r="R8176" s="8">
        <v>106.84</v>
      </c>
      <c r="S8176" s="8">
        <v>71.3</v>
      </c>
      <c r="T8176" s="8">
        <v>35.54</v>
      </c>
      <c r="U8176">
        <v>0</v>
      </c>
      <c r="V8176" s="8">
        <v>0</v>
      </c>
      <c r="W8176" s="8">
        <v>0</v>
      </c>
      <c r="X8176" s="8">
        <v>35.54</v>
      </c>
    </row>
    <row r="8177" spans="1:24" x14ac:dyDescent="0.25">
      <c r="A8177" t="s">
        <v>8503</v>
      </c>
      <c r="B8177" s="1">
        <v>45825</v>
      </c>
      <c r="C8177" t="s">
        <v>805</v>
      </c>
      <c r="D8177" t="s">
        <v>806</v>
      </c>
      <c r="E8177" t="s">
        <v>63</v>
      </c>
      <c r="F8177" t="s">
        <v>89</v>
      </c>
      <c r="G8177" t="s">
        <v>64</v>
      </c>
      <c r="H8177" t="s">
        <v>65</v>
      </c>
      <c r="I8177" t="s">
        <v>40</v>
      </c>
      <c r="J8177" t="s">
        <v>41</v>
      </c>
      <c r="K8177" t="s">
        <v>42</v>
      </c>
      <c r="L8177" s="8">
        <v>14.5</v>
      </c>
      <c r="M8177" s="8">
        <v>4.2</v>
      </c>
      <c r="N8177">
        <v>177</v>
      </c>
      <c r="O8177" s="8">
        <v>2566.5</v>
      </c>
      <c r="P8177" s="14">
        <v>0.1114</v>
      </c>
      <c r="Q8177" s="8">
        <v>285.91000000000003</v>
      </c>
      <c r="R8177" s="8">
        <v>2280.59</v>
      </c>
      <c r="S8177" s="8">
        <v>743.4</v>
      </c>
      <c r="T8177" s="8">
        <v>1537.19</v>
      </c>
      <c r="U8177">
        <v>0</v>
      </c>
      <c r="V8177" s="8">
        <v>0</v>
      </c>
      <c r="W8177" s="8">
        <v>0</v>
      </c>
      <c r="X8177" s="8">
        <v>1537.19</v>
      </c>
    </row>
    <row r="8178" spans="1:24" x14ac:dyDescent="0.25">
      <c r="A8178" t="s">
        <v>8504</v>
      </c>
      <c r="B8178" s="1">
        <v>45753</v>
      </c>
      <c r="C8178" t="s">
        <v>763</v>
      </c>
      <c r="D8178" t="s">
        <v>764</v>
      </c>
      <c r="E8178" t="s">
        <v>71</v>
      </c>
      <c r="F8178" t="s">
        <v>46</v>
      </c>
      <c r="G8178" t="s">
        <v>72</v>
      </c>
      <c r="H8178" t="s">
        <v>73</v>
      </c>
      <c r="I8178" t="s">
        <v>144</v>
      </c>
      <c r="J8178" t="s">
        <v>145</v>
      </c>
      <c r="K8178" t="s">
        <v>33</v>
      </c>
      <c r="L8178" s="8">
        <v>12</v>
      </c>
      <c r="M8178" s="8">
        <v>6.5</v>
      </c>
      <c r="N8178">
        <v>41</v>
      </c>
      <c r="O8178" s="8">
        <v>492</v>
      </c>
      <c r="P8178" s="14">
        <v>6.7299999999999999E-2</v>
      </c>
      <c r="Q8178" s="8">
        <v>33.11</v>
      </c>
      <c r="R8178" s="8">
        <v>458.89</v>
      </c>
      <c r="S8178" s="8">
        <v>266.5</v>
      </c>
      <c r="T8178" s="8">
        <v>192.39</v>
      </c>
      <c r="U8178">
        <v>0</v>
      </c>
      <c r="V8178" s="8">
        <v>0</v>
      </c>
      <c r="W8178" s="8">
        <v>0</v>
      </c>
      <c r="X8178" s="8">
        <v>192.39</v>
      </c>
    </row>
    <row r="8179" spans="1:24" x14ac:dyDescent="0.25">
      <c r="A8179" t="s">
        <v>8505</v>
      </c>
      <c r="B8179" s="1">
        <v>45715</v>
      </c>
      <c r="C8179" t="s">
        <v>378</v>
      </c>
      <c r="D8179" t="s">
        <v>379</v>
      </c>
      <c r="E8179" t="s">
        <v>71</v>
      </c>
      <c r="F8179" t="s">
        <v>54</v>
      </c>
      <c r="G8179" t="s">
        <v>72</v>
      </c>
      <c r="H8179" t="s">
        <v>73</v>
      </c>
      <c r="I8179" t="s">
        <v>117</v>
      </c>
      <c r="J8179" t="s">
        <v>118</v>
      </c>
      <c r="K8179" t="s">
        <v>59</v>
      </c>
      <c r="L8179" s="8">
        <v>6</v>
      </c>
      <c r="M8179" s="8">
        <v>4.2</v>
      </c>
      <c r="N8179">
        <v>21</v>
      </c>
      <c r="O8179" s="8">
        <v>126</v>
      </c>
      <c r="P8179" s="14">
        <v>9.7999999999999997E-3</v>
      </c>
      <c r="Q8179" s="8">
        <v>1.23</v>
      </c>
      <c r="R8179" s="8">
        <v>124.77</v>
      </c>
      <c r="S8179" s="8">
        <v>88.2</v>
      </c>
      <c r="T8179" s="8">
        <v>36.57</v>
      </c>
      <c r="U8179">
        <v>0</v>
      </c>
      <c r="V8179" s="8">
        <v>0</v>
      </c>
      <c r="W8179" s="8">
        <v>0</v>
      </c>
      <c r="X8179" s="8">
        <v>36.57</v>
      </c>
    </row>
    <row r="8180" spans="1:24" x14ac:dyDescent="0.25">
      <c r="A8180" t="s">
        <v>8506</v>
      </c>
      <c r="B8180" s="1">
        <v>45463</v>
      </c>
      <c r="C8180" t="s">
        <v>148</v>
      </c>
      <c r="D8180" t="s">
        <v>149</v>
      </c>
      <c r="E8180" t="s">
        <v>150</v>
      </c>
      <c r="F8180" t="s">
        <v>37</v>
      </c>
      <c r="G8180" t="s">
        <v>151</v>
      </c>
      <c r="H8180" t="s">
        <v>152</v>
      </c>
      <c r="I8180" t="s">
        <v>156</v>
      </c>
      <c r="J8180" t="s">
        <v>157</v>
      </c>
      <c r="K8180" t="s">
        <v>42</v>
      </c>
      <c r="L8180" s="8">
        <v>6.2</v>
      </c>
      <c r="M8180" s="8">
        <v>1.9</v>
      </c>
      <c r="N8180">
        <v>7</v>
      </c>
      <c r="O8180" s="8">
        <v>43.4</v>
      </c>
      <c r="P8180" s="14">
        <v>0.37459999999999999</v>
      </c>
      <c r="Q8180" s="8">
        <v>16.260000000000002</v>
      </c>
      <c r="R8180" s="8">
        <v>27.14</v>
      </c>
      <c r="S8180" s="8">
        <v>13.3</v>
      </c>
      <c r="T8180" s="8">
        <v>13.84</v>
      </c>
      <c r="U8180">
        <v>0</v>
      </c>
      <c r="V8180" s="8">
        <v>0</v>
      </c>
      <c r="W8180" s="8">
        <v>0</v>
      </c>
      <c r="X8180" s="8">
        <v>13.84</v>
      </c>
    </row>
    <row r="8181" spans="1:24" x14ac:dyDescent="0.25">
      <c r="A8181" t="s">
        <v>8507</v>
      </c>
      <c r="B8181" s="1">
        <v>45480</v>
      </c>
      <c r="C8181" t="s">
        <v>94</v>
      </c>
      <c r="D8181" t="s">
        <v>95</v>
      </c>
      <c r="E8181" t="s">
        <v>53</v>
      </c>
      <c r="F8181" t="s">
        <v>46</v>
      </c>
      <c r="G8181" t="s">
        <v>55</v>
      </c>
      <c r="H8181" t="s">
        <v>56</v>
      </c>
      <c r="I8181" t="s">
        <v>31</v>
      </c>
      <c r="J8181" t="s">
        <v>32</v>
      </c>
      <c r="K8181" t="s">
        <v>33</v>
      </c>
      <c r="L8181" s="8">
        <v>5.8</v>
      </c>
      <c r="M8181" s="8">
        <v>2.7</v>
      </c>
      <c r="N8181">
        <v>1</v>
      </c>
      <c r="O8181" s="8">
        <v>5.8</v>
      </c>
      <c r="P8181" s="14">
        <v>3.0700000000000002E-2</v>
      </c>
      <c r="Q8181" s="8">
        <v>0.18</v>
      </c>
      <c r="R8181" s="8">
        <v>5.62</v>
      </c>
      <c r="S8181" s="8">
        <v>2.7</v>
      </c>
      <c r="T8181" s="8">
        <v>2.92</v>
      </c>
      <c r="U8181">
        <v>1</v>
      </c>
      <c r="V8181" s="8">
        <v>5.62</v>
      </c>
      <c r="W8181" s="8">
        <v>3.2</v>
      </c>
      <c r="X8181" s="8">
        <v>-0.28000000000000003</v>
      </c>
    </row>
    <row r="8182" spans="1:24" x14ac:dyDescent="0.25">
      <c r="A8182" t="s">
        <v>8508</v>
      </c>
      <c r="B8182" s="1">
        <v>46166</v>
      </c>
      <c r="C8182" t="s">
        <v>361</v>
      </c>
      <c r="D8182" t="s">
        <v>362</v>
      </c>
      <c r="E8182" t="s">
        <v>27</v>
      </c>
      <c r="F8182" t="s">
        <v>28</v>
      </c>
      <c r="G8182" t="s">
        <v>38</v>
      </c>
      <c r="H8182" t="s">
        <v>39</v>
      </c>
      <c r="I8182" t="s">
        <v>122</v>
      </c>
      <c r="J8182" t="s">
        <v>123</v>
      </c>
      <c r="K8182" t="s">
        <v>59</v>
      </c>
      <c r="L8182" s="8">
        <v>5.5</v>
      </c>
      <c r="M8182" s="8">
        <v>3.8</v>
      </c>
      <c r="N8182">
        <v>100</v>
      </c>
      <c r="O8182" s="8">
        <v>550</v>
      </c>
      <c r="P8182" s="14">
        <v>7.9699999999999993E-2</v>
      </c>
      <c r="Q8182" s="8">
        <v>43.83</v>
      </c>
      <c r="R8182" s="8">
        <v>506.17</v>
      </c>
      <c r="S8182" s="8">
        <v>380</v>
      </c>
      <c r="T8182" s="8">
        <v>126.17</v>
      </c>
      <c r="U8182">
        <v>0</v>
      </c>
      <c r="V8182" s="8">
        <v>0</v>
      </c>
      <c r="W8182" s="8">
        <v>0</v>
      </c>
      <c r="X8182" s="8">
        <v>126.17</v>
      </c>
    </row>
    <row r="8183" spans="1:24" x14ac:dyDescent="0.25">
      <c r="A8183" t="s">
        <v>8509</v>
      </c>
      <c r="B8183" s="1">
        <v>45315</v>
      </c>
      <c r="C8183" t="s">
        <v>758</v>
      </c>
      <c r="D8183" t="s">
        <v>759</v>
      </c>
      <c r="E8183" t="s">
        <v>27</v>
      </c>
      <c r="F8183" t="s">
        <v>37</v>
      </c>
      <c r="G8183" t="s">
        <v>29</v>
      </c>
      <c r="H8183" t="s">
        <v>30</v>
      </c>
      <c r="I8183" t="s">
        <v>144</v>
      </c>
      <c r="J8183" t="s">
        <v>145</v>
      </c>
      <c r="K8183" t="s">
        <v>33</v>
      </c>
      <c r="L8183" s="8">
        <v>12</v>
      </c>
      <c r="M8183" s="8">
        <v>6.5</v>
      </c>
      <c r="N8183">
        <v>1</v>
      </c>
      <c r="O8183" s="8">
        <v>12</v>
      </c>
      <c r="P8183" s="14">
        <v>1.8E-3</v>
      </c>
      <c r="Q8183" s="8">
        <v>0.02</v>
      </c>
      <c r="R8183" s="8">
        <v>11.98</v>
      </c>
      <c r="S8183" s="8">
        <v>6.5</v>
      </c>
      <c r="T8183" s="8">
        <v>5.48</v>
      </c>
      <c r="U8183">
        <v>0</v>
      </c>
      <c r="V8183" s="8">
        <v>0</v>
      </c>
      <c r="W8183" s="8">
        <v>0</v>
      </c>
      <c r="X8183" s="8">
        <v>5.48</v>
      </c>
    </row>
    <row r="8184" spans="1:24" x14ac:dyDescent="0.25">
      <c r="A8184" t="s">
        <v>8510</v>
      </c>
      <c r="B8184" s="1">
        <v>45420</v>
      </c>
      <c r="C8184" t="s">
        <v>252</v>
      </c>
      <c r="D8184" t="s">
        <v>253</v>
      </c>
      <c r="E8184" t="s">
        <v>63</v>
      </c>
      <c r="F8184" t="s">
        <v>54</v>
      </c>
      <c r="G8184" t="s">
        <v>79</v>
      </c>
      <c r="H8184" t="s">
        <v>80</v>
      </c>
      <c r="I8184" t="s">
        <v>185</v>
      </c>
      <c r="J8184" t="s">
        <v>186</v>
      </c>
      <c r="K8184" t="s">
        <v>59</v>
      </c>
      <c r="L8184" s="8">
        <v>4.9000000000000004</v>
      </c>
      <c r="M8184" s="8">
        <v>3.1</v>
      </c>
      <c r="N8184">
        <v>82</v>
      </c>
      <c r="O8184" s="8">
        <v>401.8</v>
      </c>
      <c r="P8184" s="14">
        <v>3.1099999999999999E-2</v>
      </c>
      <c r="Q8184" s="8">
        <v>12.5</v>
      </c>
      <c r="R8184" s="8">
        <v>389.3</v>
      </c>
      <c r="S8184" s="8">
        <v>254.2</v>
      </c>
      <c r="T8184" s="8">
        <v>135.1</v>
      </c>
      <c r="U8184">
        <v>16</v>
      </c>
      <c r="V8184" s="8">
        <v>75.959999999999994</v>
      </c>
      <c r="W8184" s="8">
        <v>57.6</v>
      </c>
      <c r="X8184" s="8">
        <v>77.5</v>
      </c>
    </row>
    <row r="8185" spans="1:24" x14ac:dyDescent="0.25">
      <c r="A8185" t="s">
        <v>8511</v>
      </c>
      <c r="B8185" s="1">
        <v>46037</v>
      </c>
      <c r="C8185" t="s">
        <v>223</v>
      </c>
      <c r="D8185" t="s">
        <v>224</v>
      </c>
      <c r="E8185" t="s">
        <v>27</v>
      </c>
      <c r="F8185" t="s">
        <v>28</v>
      </c>
      <c r="G8185" t="s">
        <v>38</v>
      </c>
      <c r="H8185" t="s">
        <v>39</v>
      </c>
      <c r="I8185" t="s">
        <v>104</v>
      </c>
      <c r="J8185" t="s">
        <v>105</v>
      </c>
      <c r="K8185" t="s">
        <v>49</v>
      </c>
      <c r="L8185" s="8">
        <v>4.2</v>
      </c>
      <c r="M8185" s="8">
        <v>2.8</v>
      </c>
      <c r="N8185">
        <v>463</v>
      </c>
      <c r="O8185" s="8">
        <v>1944.6</v>
      </c>
      <c r="P8185" s="14">
        <v>1.09E-2</v>
      </c>
      <c r="Q8185" s="8">
        <v>21.2</v>
      </c>
      <c r="R8185" s="8">
        <v>1923.4</v>
      </c>
      <c r="S8185" s="8">
        <v>1296.4000000000001</v>
      </c>
      <c r="T8185" s="8">
        <v>627</v>
      </c>
      <c r="U8185">
        <v>0</v>
      </c>
      <c r="V8185" s="8">
        <v>0</v>
      </c>
      <c r="W8185" s="8">
        <v>0</v>
      </c>
      <c r="X8185" s="8">
        <v>627</v>
      </c>
    </row>
    <row r="8186" spans="1:24" x14ac:dyDescent="0.25">
      <c r="A8186" t="s">
        <v>8512</v>
      </c>
      <c r="B8186" s="1">
        <v>45532</v>
      </c>
      <c r="C8186" t="s">
        <v>758</v>
      </c>
      <c r="D8186" t="s">
        <v>759</v>
      </c>
      <c r="E8186" t="s">
        <v>27</v>
      </c>
      <c r="F8186" t="s">
        <v>37</v>
      </c>
      <c r="G8186" t="s">
        <v>29</v>
      </c>
      <c r="H8186" t="s">
        <v>30</v>
      </c>
      <c r="I8186" t="s">
        <v>99</v>
      </c>
      <c r="J8186" t="s">
        <v>100</v>
      </c>
      <c r="K8186" t="s">
        <v>49</v>
      </c>
      <c r="L8186" s="8">
        <v>3.8</v>
      </c>
      <c r="M8186" s="8">
        <v>2.6</v>
      </c>
      <c r="N8186">
        <v>33</v>
      </c>
      <c r="O8186" s="8">
        <v>125.4</v>
      </c>
      <c r="P8186" s="14">
        <v>3.0200000000000001E-2</v>
      </c>
      <c r="Q8186" s="8">
        <v>3.79</v>
      </c>
      <c r="R8186" s="8">
        <v>121.61</v>
      </c>
      <c r="S8186" s="8">
        <v>85.8</v>
      </c>
      <c r="T8186" s="8">
        <v>35.81</v>
      </c>
      <c r="U8186">
        <v>0</v>
      </c>
      <c r="V8186" s="8">
        <v>0</v>
      </c>
      <c r="W8186" s="8">
        <v>0</v>
      </c>
      <c r="X8186" s="8">
        <v>35.81</v>
      </c>
    </row>
    <row r="8187" spans="1:24" x14ac:dyDescent="0.25">
      <c r="A8187" t="s">
        <v>8513</v>
      </c>
      <c r="B8187" s="1">
        <v>45969</v>
      </c>
      <c r="C8187" t="s">
        <v>276</v>
      </c>
      <c r="D8187" t="s">
        <v>277</v>
      </c>
      <c r="E8187" t="s">
        <v>150</v>
      </c>
      <c r="F8187" t="s">
        <v>37</v>
      </c>
      <c r="G8187" t="s">
        <v>151</v>
      </c>
      <c r="H8187" t="s">
        <v>152</v>
      </c>
      <c r="I8187" t="s">
        <v>40</v>
      </c>
      <c r="J8187" t="s">
        <v>41</v>
      </c>
      <c r="K8187" t="s">
        <v>42</v>
      </c>
      <c r="L8187" s="8">
        <v>14.5</v>
      </c>
      <c r="M8187" s="8">
        <v>4.2</v>
      </c>
      <c r="N8187">
        <v>12</v>
      </c>
      <c r="O8187" s="8">
        <v>174</v>
      </c>
      <c r="P8187" s="14">
        <v>7.1000000000000004E-3</v>
      </c>
      <c r="Q8187" s="8">
        <v>1.24</v>
      </c>
      <c r="R8187" s="8">
        <v>172.76</v>
      </c>
      <c r="S8187" s="8">
        <v>50.4</v>
      </c>
      <c r="T8187" s="8">
        <v>122.36</v>
      </c>
      <c r="U8187">
        <v>0</v>
      </c>
      <c r="V8187" s="8">
        <v>0</v>
      </c>
      <c r="W8187" s="8">
        <v>0</v>
      </c>
      <c r="X8187" s="8">
        <v>122.36</v>
      </c>
    </row>
    <row r="8188" spans="1:24" x14ac:dyDescent="0.25">
      <c r="A8188" t="s">
        <v>8514</v>
      </c>
      <c r="B8188" s="1">
        <v>45549</v>
      </c>
      <c r="C8188" t="s">
        <v>455</v>
      </c>
      <c r="D8188" t="s">
        <v>456</v>
      </c>
      <c r="E8188" t="s">
        <v>71</v>
      </c>
      <c r="F8188" t="s">
        <v>89</v>
      </c>
      <c r="G8188" t="s">
        <v>165</v>
      </c>
      <c r="H8188" t="s">
        <v>166</v>
      </c>
      <c r="I8188" t="s">
        <v>156</v>
      </c>
      <c r="J8188" t="s">
        <v>157</v>
      </c>
      <c r="K8188" t="s">
        <v>42</v>
      </c>
      <c r="L8188" s="8">
        <v>6.2</v>
      </c>
      <c r="M8188" s="8">
        <v>1.9</v>
      </c>
      <c r="N8188">
        <v>191</v>
      </c>
      <c r="O8188" s="8">
        <v>1184.2</v>
      </c>
      <c r="P8188" s="14">
        <v>0.13650000000000001</v>
      </c>
      <c r="Q8188" s="8">
        <v>161.63999999999999</v>
      </c>
      <c r="R8188" s="8">
        <v>1022.56</v>
      </c>
      <c r="S8188" s="8">
        <v>362.9</v>
      </c>
      <c r="T8188" s="8">
        <v>659.66</v>
      </c>
      <c r="U8188">
        <v>0</v>
      </c>
      <c r="V8188" s="8">
        <v>0</v>
      </c>
      <c r="W8188" s="8">
        <v>0</v>
      </c>
      <c r="X8188" s="8">
        <v>659.66</v>
      </c>
    </row>
    <row r="8189" spans="1:24" x14ac:dyDescent="0.25">
      <c r="A8189" t="s">
        <v>8515</v>
      </c>
      <c r="B8189" s="1">
        <v>46255</v>
      </c>
      <c r="C8189" t="s">
        <v>386</v>
      </c>
      <c r="D8189" t="s">
        <v>387</v>
      </c>
      <c r="E8189" t="s">
        <v>27</v>
      </c>
      <c r="F8189" t="s">
        <v>54</v>
      </c>
      <c r="G8189" t="s">
        <v>38</v>
      </c>
      <c r="H8189" t="s">
        <v>39</v>
      </c>
      <c r="I8189" t="s">
        <v>130</v>
      </c>
      <c r="J8189" t="s">
        <v>131</v>
      </c>
      <c r="K8189" t="s">
        <v>42</v>
      </c>
      <c r="L8189" s="8">
        <v>4.8</v>
      </c>
      <c r="M8189" s="8">
        <v>1.4</v>
      </c>
      <c r="N8189">
        <v>110</v>
      </c>
      <c r="O8189" s="8">
        <v>528</v>
      </c>
      <c r="P8189" s="14">
        <v>5.3E-3</v>
      </c>
      <c r="Q8189" s="8">
        <v>2.8</v>
      </c>
      <c r="R8189" s="8">
        <v>525.20000000000005</v>
      </c>
      <c r="S8189" s="8">
        <v>154</v>
      </c>
      <c r="T8189" s="8">
        <v>371.2</v>
      </c>
      <c r="U8189">
        <v>0</v>
      </c>
      <c r="V8189" s="8">
        <v>0</v>
      </c>
      <c r="W8189" s="8">
        <v>0</v>
      </c>
      <c r="X8189" s="8">
        <v>371.2</v>
      </c>
    </row>
    <row r="8190" spans="1:24" x14ac:dyDescent="0.25">
      <c r="A8190" t="s">
        <v>8516</v>
      </c>
      <c r="B8190" s="1">
        <v>46053</v>
      </c>
      <c r="C8190" t="s">
        <v>82</v>
      </c>
      <c r="D8190" t="s">
        <v>83</v>
      </c>
      <c r="E8190" t="s">
        <v>71</v>
      </c>
      <c r="F8190" t="s">
        <v>46</v>
      </c>
      <c r="G8190" t="s">
        <v>165</v>
      </c>
      <c r="H8190" t="s">
        <v>166</v>
      </c>
      <c r="I8190" t="s">
        <v>185</v>
      </c>
      <c r="J8190" t="s">
        <v>186</v>
      </c>
      <c r="K8190" t="s">
        <v>59</v>
      </c>
      <c r="L8190" s="8">
        <v>4.9000000000000004</v>
      </c>
      <c r="M8190" s="8">
        <v>3.1</v>
      </c>
      <c r="N8190">
        <v>8</v>
      </c>
      <c r="O8190" s="8">
        <v>39.200000000000003</v>
      </c>
      <c r="P8190" s="14">
        <v>4.2099999999999999E-2</v>
      </c>
      <c r="Q8190" s="8">
        <v>1.65</v>
      </c>
      <c r="R8190" s="8">
        <v>37.549999999999997</v>
      </c>
      <c r="S8190" s="8">
        <v>24.8</v>
      </c>
      <c r="T8190" s="8">
        <v>12.75</v>
      </c>
      <c r="U8190">
        <v>0</v>
      </c>
      <c r="V8190" s="8">
        <v>0</v>
      </c>
      <c r="W8190" s="8">
        <v>0</v>
      </c>
      <c r="X8190" s="8">
        <v>12.75</v>
      </c>
    </row>
    <row r="8191" spans="1:24" x14ac:dyDescent="0.25">
      <c r="A8191" t="s">
        <v>8517</v>
      </c>
      <c r="B8191" s="1">
        <v>46009</v>
      </c>
      <c r="C8191" t="s">
        <v>208</v>
      </c>
      <c r="D8191" t="s">
        <v>209</v>
      </c>
      <c r="E8191" t="s">
        <v>27</v>
      </c>
      <c r="F8191" t="s">
        <v>54</v>
      </c>
      <c r="G8191" t="s">
        <v>38</v>
      </c>
      <c r="H8191" t="s">
        <v>39</v>
      </c>
      <c r="I8191" t="s">
        <v>74</v>
      </c>
      <c r="J8191" t="s">
        <v>75</v>
      </c>
      <c r="K8191" t="s">
        <v>49</v>
      </c>
      <c r="L8191" s="8">
        <v>11</v>
      </c>
      <c r="M8191" s="8">
        <v>6.8</v>
      </c>
      <c r="N8191">
        <v>25</v>
      </c>
      <c r="O8191" s="8">
        <v>275</v>
      </c>
      <c r="P8191" s="14">
        <v>8.0999999999999996E-3</v>
      </c>
      <c r="Q8191" s="8">
        <v>2.23</v>
      </c>
      <c r="R8191" s="8">
        <v>272.77</v>
      </c>
      <c r="S8191" s="8">
        <v>170</v>
      </c>
      <c r="T8191" s="8">
        <v>102.77</v>
      </c>
      <c r="U8191">
        <v>0</v>
      </c>
      <c r="V8191" s="8">
        <v>0</v>
      </c>
      <c r="W8191" s="8">
        <v>0</v>
      </c>
      <c r="X8191" s="8">
        <v>102.77</v>
      </c>
    </row>
    <row r="8192" spans="1:24" x14ac:dyDescent="0.25">
      <c r="A8192" t="s">
        <v>8518</v>
      </c>
      <c r="B8192" s="1">
        <v>46059</v>
      </c>
      <c r="C8192" t="s">
        <v>258</v>
      </c>
      <c r="D8192" t="s">
        <v>259</v>
      </c>
      <c r="E8192" t="s">
        <v>71</v>
      </c>
      <c r="F8192" t="s">
        <v>28</v>
      </c>
      <c r="G8192" t="s">
        <v>165</v>
      </c>
      <c r="H8192" t="s">
        <v>166</v>
      </c>
      <c r="I8192" t="s">
        <v>47</v>
      </c>
      <c r="J8192" t="s">
        <v>48</v>
      </c>
      <c r="K8192" t="s">
        <v>49</v>
      </c>
      <c r="L8192" s="8">
        <v>5</v>
      </c>
      <c r="M8192" s="8">
        <v>3.2</v>
      </c>
      <c r="N8192">
        <v>28</v>
      </c>
      <c r="O8192" s="8">
        <v>140</v>
      </c>
      <c r="P8192" s="14">
        <v>7.1400000000000005E-2</v>
      </c>
      <c r="Q8192" s="8">
        <v>10</v>
      </c>
      <c r="R8192" s="8">
        <v>130</v>
      </c>
      <c r="S8192" s="8">
        <v>89.6</v>
      </c>
      <c r="T8192" s="8">
        <v>40.4</v>
      </c>
      <c r="U8192">
        <v>0</v>
      </c>
      <c r="V8192" s="8">
        <v>0</v>
      </c>
      <c r="W8192" s="8">
        <v>0</v>
      </c>
      <c r="X8192" s="8">
        <v>40.4</v>
      </c>
    </row>
    <row r="8193" spans="1:24" x14ac:dyDescent="0.25">
      <c r="A8193" t="s">
        <v>8519</v>
      </c>
      <c r="B8193" s="1">
        <v>45373</v>
      </c>
      <c r="C8193" t="s">
        <v>279</v>
      </c>
      <c r="D8193" t="s">
        <v>280</v>
      </c>
      <c r="E8193" t="s">
        <v>53</v>
      </c>
      <c r="F8193" t="s">
        <v>54</v>
      </c>
      <c r="G8193" t="s">
        <v>55</v>
      </c>
      <c r="H8193" t="s">
        <v>56</v>
      </c>
      <c r="I8193" t="s">
        <v>66</v>
      </c>
      <c r="J8193" t="s">
        <v>67</v>
      </c>
      <c r="K8193" t="s">
        <v>33</v>
      </c>
      <c r="L8193" s="8">
        <v>4.5</v>
      </c>
      <c r="M8193" s="8">
        <v>2.1</v>
      </c>
      <c r="N8193">
        <v>22</v>
      </c>
      <c r="O8193" s="8">
        <v>99</v>
      </c>
      <c r="P8193" s="14">
        <v>1.4E-3</v>
      </c>
      <c r="Q8193" s="8">
        <v>0.14000000000000001</v>
      </c>
      <c r="R8193" s="8">
        <v>98.86</v>
      </c>
      <c r="S8193" s="8">
        <v>46.2</v>
      </c>
      <c r="T8193" s="8">
        <v>52.66</v>
      </c>
      <c r="U8193">
        <v>0</v>
      </c>
      <c r="V8193" s="8">
        <v>0</v>
      </c>
      <c r="W8193" s="8">
        <v>0</v>
      </c>
      <c r="X8193" s="8">
        <v>52.66</v>
      </c>
    </row>
    <row r="8194" spans="1:24" x14ac:dyDescent="0.25">
      <c r="A8194" t="s">
        <v>8520</v>
      </c>
      <c r="B8194" s="1">
        <v>45507</v>
      </c>
      <c r="C8194" t="s">
        <v>427</v>
      </c>
      <c r="D8194" t="s">
        <v>428</v>
      </c>
      <c r="E8194" t="s">
        <v>150</v>
      </c>
      <c r="F8194" t="s">
        <v>46</v>
      </c>
      <c r="G8194" t="s">
        <v>151</v>
      </c>
      <c r="H8194" t="s">
        <v>152</v>
      </c>
      <c r="I8194" t="s">
        <v>144</v>
      </c>
      <c r="J8194" t="s">
        <v>145</v>
      </c>
      <c r="K8194" t="s">
        <v>33</v>
      </c>
      <c r="L8194" s="8">
        <v>12</v>
      </c>
      <c r="M8194" s="8">
        <v>6.5</v>
      </c>
      <c r="N8194">
        <v>10</v>
      </c>
      <c r="O8194" s="8">
        <v>120</v>
      </c>
      <c r="P8194" s="14">
        <v>0.38240000000000002</v>
      </c>
      <c r="Q8194" s="8">
        <v>45.89</v>
      </c>
      <c r="R8194" s="8">
        <v>74.11</v>
      </c>
      <c r="S8194" s="8">
        <v>65</v>
      </c>
      <c r="T8194" s="8">
        <v>9.11</v>
      </c>
      <c r="U8194">
        <v>0</v>
      </c>
      <c r="V8194" s="8">
        <v>0</v>
      </c>
      <c r="W8194" s="8">
        <v>0</v>
      </c>
      <c r="X8194" s="8">
        <v>9.11</v>
      </c>
    </row>
    <row r="8195" spans="1:24" x14ac:dyDescent="0.25">
      <c r="A8195" t="s">
        <v>8521</v>
      </c>
      <c r="B8195" s="1">
        <v>45462</v>
      </c>
      <c r="C8195" t="s">
        <v>391</v>
      </c>
      <c r="D8195" t="s">
        <v>392</v>
      </c>
      <c r="E8195" t="s">
        <v>63</v>
      </c>
      <c r="F8195" t="s">
        <v>54</v>
      </c>
      <c r="G8195" t="s">
        <v>79</v>
      </c>
      <c r="H8195" t="s">
        <v>80</v>
      </c>
      <c r="I8195" t="s">
        <v>104</v>
      </c>
      <c r="J8195" t="s">
        <v>105</v>
      </c>
      <c r="K8195" t="s">
        <v>49</v>
      </c>
      <c r="L8195" s="8">
        <v>4.2</v>
      </c>
      <c r="M8195" s="8">
        <v>2.8</v>
      </c>
      <c r="N8195">
        <v>104</v>
      </c>
      <c r="O8195" s="8">
        <v>436.8</v>
      </c>
      <c r="P8195" s="14">
        <v>6.7000000000000002E-3</v>
      </c>
      <c r="Q8195" s="8">
        <v>2.93</v>
      </c>
      <c r="R8195" s="8">
        <v>433.87</v>
      </c>
      <c r="S8195" s="8">
        <v>291.2</v>
      </c>
      <c r="T8195" s="8">
        <v>142.66999999999999</v>
      </c>
      <c r="U8195">
        <v>0</v>
      </c>
      <c r="V8195" s="8">
        <v>0</v>
      </c>
      <c r="W8195" s="8">
        <v>0</v>
      </c>
      <c r="X8195" s="8">
        <v>142.66999999999999</v>
      </c>
    </row>
    <row r="8196" spans="1:24" x14ac:dyDescent="0.25">
      <c r="A8196" t="s">
        <v>8522</v>
      </c>
      <c r="B8196" s="1">
        <v>45698</v>
      </c>
      <c r="C8196" t="s">
        <v>361</v>
      </c>
      <c r="D8196" t="s">
        <v>362</v>
      </c>
      <c r="E8196" t="s">
        <v>27</v>
      </c>
      <c r="F8196" t="s">
        <v>28</v>
      </c>
      <c r="G8196" t="s">
        <v>29</v>
      </c>
      <c r="H8196" t="s">
        <v>30</v>
      </c>
      <c r="I8196" t="s">
        <v>84</v>
      </c>
      <c r="J8196" t="s">
        <v>85</v>
      </c>
      <c r="K8196" t="s">
        <v>42</v>
      </c>
      <c r="L8196" s="8">
        <v>9.9</v>
      </c>
      <c r="M8196" s="8">
        <v>3.1</v>
      </c>
      <c r="N8196">
        <v>218</v>
      </c>
      <c r="O8196" s="8">
        <v>2158.1999999999998</v>
      </c>
      <c r="P8196" s="14">
        <v>1.9099999999999999E-2</v>
      </c>
      <c r="Q8196" s="8">
        <v>41.22</v>
      </c>
      <c r="R8196" s="8">
        <v>2116.98</v>
      </c>
      <c r="S8196" s="8">
        <v>675.8</v>
      </c>
      <c r="T8196" s="8">
        <v>1441.18</v>
      </c>
      <c r="U8196">
        <v>0</v>
      </c>
      <c r="V8196" s="8">
        <v>0</v>
      </c>
      <c r="W8196" s="8">
        <v>0</v>
      </c>
      <c r="X8196" s="8">
        <v>1441.18</v>
      </c>
    </row>
    <row r="8197" spans="1:24" x14ac:dyDescent="0.25">
      <c r="A8197" t="s">
        <v>8523</v>
      </c>
      <c r="B8197" s="1">
        <v>45397</v>
      </c>
      <c r="C8197" t="s">
        <v>520</v>
      </c>
      <c r="D8197" t="s">
        <v>521</v>
      </c>
      <c r="E8197" t="s">
        <v>63</v>
      </c>
      <c r="F8197" t="s">
        <v>37</v>
      </c>
      <c r="G8197" t="s">
        <v>64</v>
      </c>
      <c r="H8197" t="s">
        <v>65</v>
      </c>
      <c r="I8197" t="s">
        <v>47</v>
      </c>
      <c r="J8197" t="s">
        <v>48</v>
      </c>
      <c r="K8197" t="s">
        <v>49</v>
      </c>
      <c r="L8197" s="8">
        <v>5</v>
      </c>
      <c r="M8197" s="8">
        <v>3.2</v>
      </c>
      <c r="N8197">
        <v>14</v>
      </c>
      <c r="O8197" s="8">
        <v>70</v>
      </c>
      <c r="P8197" s="14">
        <v>7.1999999999999998E-3</v>
      </c>
      <c r="Q8197" s="8">
        <v>0.5</v>
      </c>
      <c r="R8197" s="8">
        <v>69.5</v>
      </c>
      <c r="S8197" s="8">
        <v>44.8</v>
      </c>
      <c r="T8197" s="8">
        <v>24.7</v>
      </c>
      <c r="U8197">
        <v>0</v>
      </c>
      <c r="V8197" s="8">
        <v>0</v>
      </c>
      <c r="W8197" s="8">
        <v>0</v>
      </c>
      <c r="X8197" s="8">
        <v>24.7</v>
      </c>
    </row>
    <row r="8198" spans="1:24" x14ac:dyDescent="0.25">
      <c r="A8198" t="s">
        <v>8524</v>
      </c>
      <c r="B8198" s="1">
        <v>45389</v>
      </c>
      <c r="C8198" t="s">
        <v>480</v>
      </c>
      <c r="D8198" t="s">
        <v>481</v>
      </c>
      <c r="E8198" t="s">
        <v>63</v>
      </c>
      <c r="F8198" t="s">
        <v>54</v>
      </c>
      <c r="G8198" t="s">
        <v>79</v>
      </c>
      <c r="H8198" t="s">
        <v>80</v>
      </c>
      <c r="I8198" t="s">
        <v>122</v>
      </c>
      <c r="J8198" t="s">
        <v>123</v>
      </c>
      <c r="K8198" t="s">
        <v>59</v>
      </c>
      <c r="L8198" s="8">
        <v>5.5</v>
      </c>
      <c r="M8198" s="8">
        <v>3.8</v>
      </c>
      <c r="N8198">
        <v>197</v>
      </c>
      <c r="O8198" s="8">
        <v>1083.5</v>
      </c>
      <c r="P8198" s="14">
        <v>2.5999999999999999E-3</v>
      </c>
      <c r="Q8198" s="8">
        <v>2.82</v>
      </c>
      <c r="R8198" s="8">
        <v>1080.68</v>
      </c>
      <c r="S8198" s="8">
        <v>748.6</v>
      </c>
      <c r="T8198" s="8">
        <v>332.08</v>
      </c>
      <c r="U8198">
        <v>0</v>
      </c>
      <c r="V8198" s="8">
        <v>0</v>
      </c>
      <c r="W8198" s="8">
        <v>0</v>
      </c>
      <c r="X8198" s="8">
        <v>332.08</v>
      </c>
    </row>
    <row r="8199" spans="1:24" x14ac:dyDescent="0.25">
      <c r="A8199" t="s">
        <v>8525</v>
      </c>
      <c r="B8199" s="1">
        <v>45357</v>
      </c>
      <c r="C8199" t="s">
        <v>110</v>
      </c>
      <c r="D8199" t="s">
        <v>111</v>
      </c>
      <c r="E8199" t="s">
        <v>27</v>
      </c>
      <c r="F8199" t="s">
        <v>37</v>
      </c>
      <c r="G8199" t="s">
        <v>38</v>
      </c>
      <c r="H8199" t="s">
        <v>39</v>
      </c>
      <c r="I8199" t="s">
        <v>130</v>
      </c>
      <c r="J8199" t="s">
        <v>131</v>
      </c>
      <c r="K8199" t="s">
        <v>42</v>
      </c>
      <c r="L8199" s="8">
        <v>4.8</v>
      </c>
      <c r="M8199" s="8">
        <v>1.4</v>
      </c>
      <c r="N8199">
        <v>37</v>
      </c>
      <c r="O8199" s="8">
        <v>177.6</v>
      </c>
      <c r="P8199" s="14">
        <v>4.0399999999999998E-2</v>
      </c>
      <c r="Q8199" s="8">
        <v>7.18</v>
      </c>
      <c r="R8199" s="8">
        <v>170.42</v>
      </c>
      <c r="S8199" s="8">
        <v>51.8</v>
      </c>
      <c r="T8199" s="8">
        <v>118.62</v>
      </c>
      <c r="U8199">
        <v>0</v>
      </c>
      <c r="V8199" s="8">
        <v>0</v>
      </c>
      <c r="W8199" s="8">
        <v>0</v>
      </c>
      <c r="X8199" s="8">
        <v>118.62</v>
      </c>
    </row>
    <row r="8200" spans="1:24" x14ac:dyDescent="0.25">
      <c r="A8200" t="s">
        <v>8526</v>
      </c>
      <c r="B8200" s="1">
        <v>46251</v>
      </c>
      <c r="C8200" t="s">
        <v>258</v>
      </c>
      <c r="D8200" t="s">
        <v>259</v>
      </c>
      <c r="E8200" t="s">
        <v>71</v>
      </c>
      <c r="F8200" t="s">
        <v>28</v>
      </c>
      <c r="G8200" t="s">
        <v>165</v>
      </c>
      <c r="H8200" t="s">
        <v>166</v>
      </c>
      <c r="I8200" t="s">
        <v>84</v>
      </c>
      <c r="J8200" t="s">
        <v>85</v>
      </c>
      <c r="K8200" t="s">
        <v>42</v>
      </c>
      <c r="L8200" s="8">
        <v>9.9</v>
      </c>
      <c r="M8200" s="8">
        <v>3.1</v>
      </c>
      <c r="N8200">
        <v>389</v>
      </c>
      <c r="O8200" s="8">
        <v>3851.1</v>
      </c>
      <c r="P8200" s="14">
        <v>8.8499999999999995E-2</v>
      </c>
      <c r="Q8200" s="8">
        <v>340.82</v>
      </c>
      <c r="R8200" s="8">
        <v>3510.28</v>
      </c>
      <c r="S8200" s="8">
        <v>1205.9000000000001</v>
      </c>
      <c r="T8200" s="8">
        <v>2304.38</v>
      </c>
      <c r="U8200">
        <v>0</v>
      </c>
      <c r="V8200" s="8">
        <v>0</v>
      </c>
      <c r="W8200" s="8">
        <v>0</v>
      </c>
      <c r="X8200" s="8">
        <v>2304.38</v>
      </c>
    </row>
    <row r="8201" spans="1:24" x14ac:dyDescent="0.25">
      <c r="A8201" t="s">
        <v>8527</v>
      </c>
      <c r="B8201" s="1">
        <v>46191</v>
      </c>
      <c r="C8201" t="s">
        <v>162</v>
      </c>
      <c r="D8201" t="s">
        <v>163</v>
      </c>
      <c r="E8201" t="s">
        <v>150</v>
      </c>
      <c r="F8201" t="s">
        <v>89</v>
      </c>
      <c r="G8201" t="s">
        <v>151</v>
      </c>
      <c r="H8201" t="s">
        <v>152</v>
      </c>
      <c r="I8201" t="s">
        <v>144</v>
      </c>
      <c r="J8201" t="s">
        <v>145</v>
      </c>
      <c r="K8201" t="s">
        <v>33</v>
      </c>
      <c r="L8201" s="8">
        <v>12</v>
      </c>
      <c r="M8201" s="8">
        <v>6.5</v>
      </c>
      <c r="N8201">
        <v>494</v>
      </c>
      <c r="O8201" s="8">
        <v>5928</v>
      </c>
      <c r="P8201" s="14">
        <v>0.11559999999999999</v>
      </c>
      <c r="Q8201" s="8">
        <v>685.28</v>
      </c>
      <c r="R8201" s="8">
        <v>5242.72</v>
      </c>
      <c r="S8201" s="8">
        <v>3211</v>
      </c>
      <c r="T8201" s="8">
        <v>2031.72</v>
      </c>
      <c r="U8201">
        <v>0</v>
      </c>
      <c r="V8201" s="8">
        <v>0</v>
      </c>
      <c r="W8201" s="8">
        <v>0</v>
      </c>
      <c r="X8201" s="8">
        <v>2031.72</v>
      </c>
    </row>
    <row r="8202" spans="1:24" x14ac:dyDescent="0.25">
      <c r="A8202" t="s">
        <v>8528</v>
      </c>
      <c r="B8202" s="1">
        <v>45776</v>
      </c>
      <c r="C8202" t="s">
        <v>255</v>
      </c>
      <c r="D8202" t="s">
        <v>256</v>
      </c>
      <c r="E8202" t="s">
        <v>27</v>
      </c>
      <c r="F8202" t="s">
        <v>89</v>
      </c>
      <c r="G8202" t="s">
        <v>38</v>
      </c>
      <c r="H8202" t="s">
        <v>39</v>
      </c>
      <c r="I8202" t="s">
        <v>31</v>
      </c>
      <c r="J8202" t="s">
        <v>32</v>
      </c>
      <c r="K8202" t="s">
        <v>33</v>
      </c>
      <c r="L8202" s="8">
        <v>5.8</v>
      </c>
      <c r="M8202" s="8">
        <v>2.7</v>
      </c>
      <c r="N8202">
        <v>175</v>
      </c>
      <c r="O8202" s="8">
        <v>1015</v>
      </c>
      <c r="P8202" s="14">
        <v>7.2900000000000006E-2</v>
      </c>
      <c r="Q8202" s="8">
        <v>73.989999999999995</v>
      </c>
      <c r="R8202" s="8">
        <v>941.01</v>
      </c>
      <c r="S8202" s="8">
        <v>472.5</v>
      </c>
      <c r="T8202" s="8">
        <v>468.51</v>
      </c>
      <c r="U8202">
        <v>0</v>
      </c>
      <c r="V8202" s="8">
        <v>0</v>
      </c>
      <c r="W8202" s="8">
        <v>0</v>
      </c>
      <c r="X8202" s="8">
        <v>468.51</v>
      </c>
    </row>
    <row r="8203" spans="1:24" x14ac:dyDescent="0.25">
      <c r="A8203" t="s">
        <v>8529</v>
      </c>
      <c r="B8203" s="1">
        <v>45853</v>
      </c>
      <c r="C8203" t="s">
        <v>403</v>
      </c>
      <c r="D8203" t="s">
        <v>404</v>
      </c>
      <c r="E8203" t="s">
        <v>53</v>
      </c>
      <c r="F8203" t="s">
        <v>37</v>
      </c>
      <c r="G8203" t="s">
        <v>55</v>
      </c>
      <c r="H8203" t="s">
        <v>56</v>
      </c>
      <c r="I8203" t="s">
        <v>122</v>
      </c>
      <c r="J8203" t="s">
        <v>123</v>
      </c>
      <c r="K8203" t="s">
        <v>59</v>
      </c>
      <c r="L8203" s="8">
        <v>5.5</v>
      </c>
      <c r="M8203" s="8">
        <v>3.8</v>
      </c>
      <c r="N8203">
        <v>13</v>
      </c>
      <c r="O8203" s="8">
        <v>71.5</v>
      </c>
      <c r="P8203" s="14">
        <v>1.2E-2</v>
      </c>
      <c r="Q8203" s="8">
        <v>0.86</v>
      </c>
      <c r="R8203" s="8">
        <v>70.64</v>
      </c>
      <c r="S8203" s="8">
        <v>49.4</v>
      </c>
      <c r="T8203" s="8">
        <v>21.24</v>
      </c>
      <c r="U8203">
        <v>0</v>
      </c>
      <c r="V8203" s="8">
        <v>0</v>
      </c>
      <c r="W8203" s="8">
        <v>0</v>
      </c>
      <c r="X8203" s="8">
        <v>21.24</v>
      </c>
    </row>
    <row r="8204" spans="1:24" x14ac:dyDescent="0.25">
      <c r="A8204" t="s">
        <v>8530</v>
      </c>
      <c r="B8204" s="1">
        <v>45347</v>
      </c>
      <c r="C8204" t="s">
        <v>107</v>
      </c>
      <c r="D8204" t="s">
        <v>108</v>
      </c>
      <c r="E8204" t="s">
        <v>53</v>
      </c>
      <c r="F8204" t="s">
        <v>46</v>
      </c>
      <c r="G8204" t="s">
        <v>55</v>
      </c>
      <c r="H8204" t="s">
        <v>56</v>
      </c>
      <c r="I8204" t="s">
        <v>122</v>
      </c>
      <c r="J8204" t="s">
        <v>123</v>
      </c>
      <c r="K8204" t="s">
        <v>59</v>
      </c>
      <c r="L8204" s="8">
        <v>5.5</v>
      </c>
      <c r="M8204" s="8">
        <v>3.8</v>
      </c>
      <c r="N8204">
        <v>10</v>
      </c>
      <c r="O8204" s="8">
        <v>55</v>
      </c>
      <c r="P8204" s="14">
        <v>2.0899999999999998E-2</v>
      </c>
      <c r="Q8204" s="8">
        <v>1.1499999999999999</v>
      </c>
      <c r="R8204" s="8">
        <v>53.85</v>
      </c>
      <c r="S8204" s="8">
        <v>38</v>
      </c>
      <c r="T8204" s="8">
        <v>15.85</v>
      </c>
      <c r="U8204">
        <v>2</v>
      </c>
      <c r="V8204" s="8">
        <v>10.77</v>
      </c>
      <c r="W8204" s="8">
        <v>8.6</v>
      </c>
      <c r="X8204" s="8">
        <v>7.25</v>
      </c>
    </row>
    <row r="8205" spans="1:24" x14ac:dyDescent="0.25">
      <c r="A8205" t="s">
        <v>8531</v>
      </c>
      <c r="B8205" s="1">
        <v>45318</v>
      </c>
      <c r="C8205" t="s">
        <v>328</v>
      </c>
      <c r="D8205" t="s">
        <v>329</v>
      </c>
      <c r="E8205" t="s">
        <v>71</v>
      </c>
      <c r="F8205" t="s">
        <v>54</v>
      </c>
      <c r="G8205" t="s">
        <v>72</v>
      </c>
      <c r="H8205" t="s">
        <v>73</v>
      </c>
      <c r="I8205" t="s">
        <v>57</v>
      </c>
      <c r="J8205" t="s">
        <v>58</v>
      </c>
      <c r="K8205" t="s">
        <v>59</v>
      </c>
      <c r="L8205" s="8">
        <v>10.5</v>
      </c>
      <c r="M8205" s="8">
        <v>7.5</v>
      </c>
      <c r="N8205">
        <v>59</v>
      </c>
      <c r="O8205" s="8">
        <v>619.5</v>
      </c>
      <c r="P8205" s="14">
        <v>1.4500000000000001E-2</v>
      </c>
      <c r="Q8205" s="8">
        <v>8.98</v>
      </c>
      <c r="R8205" s="8">
        <v>610.52</v>
      </c>
      <c r="S8205" s="8">
        <v>442.5</v>
      </c>
      <c r="T8205" s="8">
        <v>168.02</v>
      </c>
      <c r="U8205">
        <v>18</v>
      </c>
      <c r="V8205" s="8">
        <v>186.26</v>
      </c>
      <c r="W8205" s="8">
        <v>144</v>
      </c>
      <c r="X8205" s="8">
        <v>24.02</v>
      </c>
    </row>
    <row r="8206" spans="1:24" x14ac:dyDescent="0.25">
      <c r="A8206" t="s">
        <v>8532</v>
      </c>
      <c r="B8206" s="1">
        <v>46081</v>
      </c>
      <c r="C8206" t="s">
        <v>279</v>
      </c>
      <c r="D8206" t="s">
        <v>280</v>
      </c>
      <c r="E8206" t="s">
        <v>53</v>
      </c>
      <c r="F8206" t="s">
        <v>54</v>
      </c>
      <c r="G8206" t="s">
        <v>55</v>
      </c>
      <c r="H8206" t="s">
        <v>56</v>
      </c>
      <c r="I8206" t="s">
        <v>74</v>
      </c>
      <c r="J8206" t="s">
        <v>75</v>
      </c>
      <c r="K8206" t="s">
        <v>49</v>
      </c>
      <c r="L8206" s="8">
        <v>11</v>
      </c>
      <c r="M8206" s="8">
        <v>6.8</v>
      </c>
      <c r="N8206">
        <v>18</v>
      </c>
      <c r="O8206" s="8">
        <v>198</v>
      </c>
      <c r="P8206" s="14">
        <v>4.3E-3</v>
      </c>
      <c r="Q8206" s="8">
        <v>0.85</v>
      </c>
      <c r="R8206" s="8">
        <v>197.15</v>
      </c>
      <c r="S8206" s="8">
        <v>122.4</v>
      </c>
      <c r="T8206" s="8">
        <v>74.75</v>
      </c>
      <c r="U8206">
        <v>0</v>
      </c>
      <c r="V8206" s="8">
        <v>0</v>
      </c>
      <c r="W8206" s="8">
        <v>0</v>
      </c>
      <c r="X8206" s="8">
        <v>74.75</v>
      </c>
    </row>
    <row r="8207" spans="1:24" x14ac:dyDescent="0.25">
      <c r="A8207" t="s">
        <v>8533</v>
      </c>
      <c r="B8207" s="1">
        <v>45698</v>
      </c>
      <c r="C8207" t="s">
        <v>325</v>
      </c>
      <c r="D8207" t="s">
        <v>326</v>
      </c>
      <c r="E8207" t="s">
        <v>27</v>
      </c>
      <c r="F8207" t="s">
        <v>37</v>
      </c>
      <c r="G8207" t="s">
        <v>29</v>
      </c>
      <c r="H8207" t="s">
        <v>30</v>
      </c>
      <c r="I8207" t="s">
        <v>156</v>
      </c>
      <c r="J8207" t="s">
        <v>157</v>
      </c>
      <c r="K8207" t="s">
        <v>42</v>
      </c>
      <c r="L8207" s="8">
        <v>6.2</v>
      </c>
      <c r="M8207" s="8">
        <v>1.9</v>
      </c>
      <c r="N8207">
        <v>12</v>
      </c>
      <c r="O8207" s="8">
        <v>74.400000000000006</v>
      </c>
      <c r="P8207" s="14">
        <v>3.7499999999999999E-2</v>
      </c>
      <c r="Q8207" s="8">
        <v>2.79</v>
      </c>
      <c r="R8207" s="8">
        <v>71.61</v>
      </c>
      <c r="S8207" s="8">
        <v>22.8</v>
      </c>
      <c r="T8207" s="8">
        <v>48.81</v>
      </c>
      <c r="U8207">
        <v>0</v>
      </c>
      <c r="V8207" s="8">
        <v>0</v>
      </c>
      <c r="W8207" s="8">
        <v>0</v>
      </c>
      <c r="X8207" s="8">
        <v>48.81</v>
      </c>
    </row>
    <row r="8208" spans="1:24" x14ac:dyDescent="0.25">
      <c r="A8208" t="s">
        <v>8534</v>
      </c>
      <c r="B8208" s="1">
        <v>45828</v>
      </c>
      <c r="C8208" t="s">
        <v>520</v>
      </c>
      <c r="D8208" t="s">
        <v>521</v>
      </c>
      <c r="E8208" t="s">
        <v>63</v>
      </c>
      <c r="F8208" t="s">
        <v>37</v>
      </c>
      <c r="G8208" t="s">
        <v>79</v>
      </c>
      <c r="H8208" t="s">
        <v>80</v>
      </c>
      <c r="I8208" t="s">
        <v>57</v>
      </c>
      <c r="J8208" t="s">
        <v>58</v>
      </c>
      <c r="K8208" t="s">
        <v>59</v>
      </c>
      <c r="L8208" s="8">
        <v>10.5</v>
      </c>
      <c r="M8208" s="8">
        <v>7.5</v>
      </c>
      <c r="N8208">
        <v>11</v>
      </c>
      <c r="O8208" s="8">
        <v>115.5</v>
      </c>
      <c r="P8208" s="14">
        <v>1.2999999999999999E-3</v>
      </c>
      <c r="Q8208" s="8">
        <v>0.15</v>
      </c>
      <c r="R8208" s="8">
        <v>115.35</v>
      </c>
      <c r="S8208" s="8">
        <v>82.5</v>
      </c>
      <c r="T8208" s="8">
        <v>32.85</v>
      </c>
      <c r="U8208">
        <v>0</v>
      </c>
      <c r="V8208" s="8">
        <v>0</v>
      </c>
      <c r="W8208" s="8">
        <v>0</v>
      </c>
      <c r="X8208" s="8">
        <v>32.85</v>
      </c>
    </row>
    <row r="8209" spans="1:24" x14ac:dyDescent="0.25">
      <c r="A8209" t="s">
        <v>8535</v>
      </c>
      <c r="B8209" s="1">
        <v>46075</v>
      </c>
      <c r="C8209" t="s">
        <v>288</v>
      </c>
      <c r="D8209" t="s">
        <v>289</v>
      </c>
      <c r="E8209" t="s">
        <v>27</v>
      </c>
      <c r="F8209" t="s">
        <v>46</v>
      </c>
      <c r="G8209" t="s">
        <v>29</v>
      </c>
      <c r="H8209" t="s">
        <v>30</v>
      </c>
      <c r="I8209" t="s">
        <v>122</v>
      </c>
      <c r="J8209" t="s">
        <v>123</v>
      </c>
      <c r="K8209" t="s">
        <v>59</v>
      </c>
      <c r="L8209" s="8">
        <v>5.5</v>
      </c>
      <c r="M8209" s="8">
        <v>3.8</v>
      </c>
      <c r="N8209">
        <v>161</v>
      </c>
      <c r="O8209" s="8">
        <v>885.5</v>
      </c>
      <c r="P8209" s="14">
        <v>8.6499999999999994E-2</v>
      </c>
      <c r="Q8209" s="8">
        <v>76.599999999999994</v>
      </c>
      <c r="R8209" s="8">
        <v>808.9</v>
      </c>
      <c r="S8209" s="8">
        <v>611.79999999999995</v>
      </c>
      <c r="T8209" s="8">
        <v>197.1</v>
      </c>
      <c r="U8209">
        <v>59</v>
      </c>
      <c r="V8209" s="8">
        <v>296.43</v>
      </c>
      <c r="W8209" s="8">
        <v>253.7</v>
      </c>
      <c r="X8209" s="8">
        <v>-56.6</v>
      </c>
    </row>
    <row r="8210" spans="1:24" x14ac:dyDescent="0.25">
      <c r="A8210" t="s">
        <v>8536</v>
      </c>
      <c r="B8210" s="1">
        <v>45377</v>
      </c>
      <c r="C8210" t="s">
        <v>667</v>
      </c>
      <c r="D8210" t="s">
        <v>668</v>
      </c>
      <c r="E8210" t="s">
        <v>63</v>
      </c>
      <c r="F8210" t="s">
        <v>54</v>
      </c>
      <c r="G8210" t="s">
        <v>79</v>
      </c>
      <c r="H8210" t="s">
        <v>80</v>
      </c>
      <c r="I8210" t="s">
        <v>84</v>
      </c>
      <c r="J8210" t="s">
        <v>85</v>
      </c>
      <c r="K8210" t="s">
        <v>42</v>
      </c>
      <c r="L8210" s="8">
        <v>9.9</v>
      </c>
      <c r="M8210" s="8">
        <v>3.1</v>
      </c>
      <c r="N8210">
        <v>181</v>
      </c>
      <c r="O8210" s="8">
        <v>1791.9</v>
      </c>
      <c r="P8210" s="14">
        <v>2.3E-3</v>
      </c>
      <c r="Q8210" s="8">
        <v>4.12</v>
      </c>
      <c r="R8210" s="8">
        <v>1787.78</v>
      </c>
      <c r="S8210" s="8">
        <v>561.1</v>
      </c>
      <c r="T8210" s="8">
        <v>1226.68</v>
      </c>
      <c r="U8210">
        <v>0</v>
      </c>
      <c r="V8210" s="8">
        <v>0</v>
      </c>
      <c r="W8210" s="8">
        <v>0</v>
      </c>
      <c r="X8210" s="8">
        <v>1226.68</v>
      </c>
    </row>
    <row r="8211" spans="1:24" x14ac:dyDescent="0.25">
      <c r="A8211" t="s">
        <v>8537</v>
      </c>
      <c r="B8211" s="1">
        <v>45398</v>
      </c>
      <c r="C8211" t="s">
        <v>136</v>
      </c>
      <c r="D8211" t="s">
        <v>137</v>
      </c>
      <c r="E8211" t="s">
        <v>71</v>
      </c>
      <c r="F8211" t="s">
        <v>54</v>
      </c>
      <c r="G8211" t="s">
        <v>165</v>
      </c>
      <c r="H8211" t="s">
        <v>166</v>
      </c>
      <c r="I8211" t="s">
        <v>57</v>
      </c>
      <c r="J8211" t="s">
        <v>58</v>
      </c>
      <c r="K8211" t="s">
        <v>59</v>
      </c>
      <c r="L8211" s="8">
        <v>10.5</v>
      </c>
      <c r="M8211" s="8">
        <v>7.5</v>
      </c>
      <c r="N8211">
        <v>37</v>
      </c>
      <c r="O8211" s="8">
        <v>388.5</v>
      </c>
      <c r="P8211" s="14">
        <v>1.6000000000000001E-3</v>
      </c>
      <c r="Q8211" s="8">
        <v>0.62</v>
      </c>
      <c r="R8211" s="8">
        <v>387.88</v>
      </c>
      <c r="S8211" s="8">
        <v>277.5</v>
      </c>
      <c r="T8211" s="8">
        <v>110.38</v>
      </c>
      <c r="U8211">
        <v>0</v>
      </c>
      <c r="V8211" s="8">
        <v>0</v>
      </c>
      <c r="W8211" s="8">
        <v>0</v>
      </c>
      <c r="X8211" s="8">
        <v>110.38</v>
      </c>
    </row>
    <row r="8212" spans="1:24" x14ac:dyDescent="0.25">
      <c r="A8212" t="s">
        <v>8538</v>
      </c>
      <c r="B8212" s="1">
        <v>45560</v>
      </c>
      <c r="C8212" t="s">
        <v>367</v>
      </c>
      <c r="D8212" t="s">
        <v>368</v>
      </c>
      <c r="E8212" t="s">
        <v>63</v>
      </c>
      <c r="F8212" t="s">
        <v>54</v>
      </c>
      <c r="G8212" t="s">
        <v>64</v>
      </c>
      <c r="H8212" t="s">
        <v>65</v>
      </c>
      <c r="I8212" t="s">
        <v>99</v>
      </c>
      <c r="J8212" t="s">
        <v>100</v>
      </c>
      <c r="K8212" t="s">
        <v>49</v>
      </c>
      <c r="L8212" s="8">
        <v>3.8</v>
      </c>
      <c r="M8212" s="8">
        <v>2.6</v>
      </c>
      <c r="N8212">
        <v>134</v>
      </c>
      <c r="O8212" s="8">
        <v>509.2</v>
      </c>
      <c r="P8212" s="14">
        <v>1.43E-2</v>
      </c>
      <c r="Q8212" s="8">
        <v>7.28</v>
      </c>
      <c r="R8212" s="8">
        <v>501.92</v>
      </c>
      <c r="S8212" s="8">
        <v>348.4</v>
      </c>
      <c r="T8212" s="8">
        <v>153.52000000000001</v>
      </c>
      <c r="U8212">
        <v>0</v>
      </c>
      <c r="V8212" s="8">
        <v>0</v>
      </c>
      <c r="W8212" s="8">
        <v>0</v>
      </c>
      <c r="X8212" s="8">
        <v>153.52000000000001</v>
      </c>
    </row>
    <row r="8213" spans="1:24" x14ac:dyDescent="0.25">
      <c r="A8213" t="s">
        <v>8539</v>
      </c>
      <c r="B8213" s="1">
        <v>45924</v>
      </c>
      <c r="C8213" t="s">
        <v>394</v>
      </c>
      <c r="D8213" t="s">
        <v>395</v>
      </c>
      <c r="E8213" t="s">
        <v>71</v>
      </c>
      <c r="F8213" t="s">
        <v>37</v>
      </c>
      <c r="G8213" t="s">
        <v>72</v>
      </c>
      <c r="H8213" t="s">
        <v>73</v>
      </c>
      <c r="I8213" t="s">
        <v>99</v>
      </c>
      <c r="J8213" t="s">
        <v>100</v>
      </c>
      <c r="K8213" t="s">
        <v>49</v>
      </c>
      <c r="L8213" s="8">
        <v>3.8</v>
      </c>
      <c r="M8213" s="8">
        <v>2.6</v>
      </c>
      <c r="N8213">
        <v>19</v>
      </c>
      <c r="O8213" s="8">
        <v>72.2</v>
      </c>
      <c r="P8213" s="14">
        <v>2.69E-2</v>
      </c>
      <c r="Q8213" s="8">
        <v>1.94</v>
      </c>
      <c r="R8213" s="8">
        <v>70.260000000000005</v>
      </c>
      <c r="S8213" s="8">
        <v>49.4</v>
      </c>
      <c r="T8213" s="8">
        <v>20.86</v>
      </c>
      <c r="U8213">
        <v>0</v>
      </c>
      <c r="V8213" s="8">
        <v>0</v>
      </c>
      <c r="W8213" s="8">
        <v>0</v>
      </c>
      <c r="X8213" s="8">
        <v>20.86</v>
      </c>
    </row>
    <row r="8214" spans="1:24" x14ac:dyDescent="0.25">
      <c r="A8214" t="s">
        <v>8540</v>
      </c>
      <c r="B8214" s="1">
        <v>45451</v>
      </c>
      <c r="C8214" t="s">
        <v>120</v>
      </c>
      <c r="D8214" t="s">
        <v>121</v>
      </c>
      <c r="E8214" t="s">
        <v>63</v>
      </c>
      <c r="F8214" t="s">
        <v>89</v>
      </c>
      <c r="G8214" t="s">
        <v>79</v>
      </c>
      <c r="H8214" t="s">
        <v>80</v>
      </c>
      <c r="I8214" t="s">
        <v>74</v>
      </c>
      <c r="J8214" t="s">
        <v>75</v>
      </c>
      <c r="K8214" t="s">
        <v>49</v>
      </c>
      <c r="L8214" s="8">
        <v>11</v>
      </c>
      <c r="M8214" s="8">
        <v>6.8</v>
      </c>
      <c r="N8214">
        <v>60</v>
      </c>
      <c r="O8214" s="8">
        <v>660</v>
      </c>
      <c r="P8214" s="14">
        <v>0.1237</v>
      </c>
      <c r="Q8214" s="8">
        <v>81.64</v>
      </c>
      <c r="R8214" s="8">
        <v>578.36</v>
      </c>
      <c r="S8214" s="8">
        <v>408</v>
      </c>
      <c r="T8214" s="8">
        <v>170.36</v>
      </c>
      <c r="U8214">
        <v>0</v>
      </c>
      <c r="V8214" s="8">
        <v>0</v>
      </c>
      <c r="W8214" s="8">
        <v>0</v>
      </c>
      <c r="X8214" s="8">
        <v>170.36</v>
      </c>
    </row>
    <row r="8215" spans="1:24" x14ac:dyDescent="0.25">
      <c r="A8215" t="s">
        <v>8541</v>
      </c>
      <c r="B8215" s="1">
        <v>45378</v>
      </c>
      <c r="C8215" t="s">
        <v>763</v>
      </c>
      <c r="D8215" t="s">
        <v>764</v>
      </c>
      <c r="E8215" t="s">
        <v>71</v>
      </c>
      <c r="F8215" t="s">
        <v>46</v>
      </c>
      <c r="G8215" t="s">
        <v>72</v>
      </c>
      <c r="H8215" t="s">
        <v>73</v>
      </c>
      <c r="I8215" t="s">
        <v>99</v>
      </c>
      <c r="J8215" t="s">
        <v>100</v>
      </c>
      <c r="K8215" t="s">
        <v>49</v>
      </c>
      <c r="L8215" s="8">
        <v>3.8</v>
      </c>
      <c r="M8215" s="8">
        <v>2.6</v>
      </c>
      <c r="N8215">
        <v>38</v>
      </c>
      <c r="O8215" s="8">
        <v>144.4</v>
      </c>
      <c r="P8215" s="14">
        <v>5.9900000000000002E-2</v>
      </c>
      <c r="Q8215" s="8">
        <v>8.65</v>
      </c>
      <c r="R8215" s="8">
        <v>135.75</v>
      </c>
      <c r="S8215" s="8">
        <v>98.8</v>
      </c>
      <c r="T8215" s="8">
        <v>36.950000000000003</v>
      </c>
      <c r="U8215">
        <v>0</v>
      </c>
      <c r="V8215" s="8">
        <v>0</v>
      </c>
      <c r="W8215" s="8">
        <v>0</v>
      </c>
      <c r="X8215" s="8">
        <v>36.950000000000003</v>
      </c>
    </row>
    <row r="8216" spans="1:24" x14ac:dyDescent="0.25">
      <c r="A8216" t="s">
        <v>8542</v>
      </c>
      <c r="B8216" s="1">
        <v>45962</v>
      </c>
      <c r="C8216" t="s">
        <v>201</v>
      </c>
      <c r="D8216" t="s">
        <v>202</v>
      </c>
      <c r="E8216" t="s">
        <v>53</v>
      </c>
      <c r="F8216" t="s">
        <v>46</v>
      </c>
      <c r="G8216" t="s">
        <v>55</v>
      </c>
      <c r="H8216" t="s">
        <v>56</v>
      </c>
      <c r="I8216" t="s">
        <v>57</v>
      </c>
      <c r="J8216" t="s">
        <v>58</v>
      </c>
      <c r="K8216" t="s">
        <v>59</v>
      </c>
      <c r="L8216" s="8">
        <v>10.5</v>
      </c>
      <c r="M8216" s="8">
        <v>7.5</v>
      </c>
      <c r="N8216">
        <v>8</v>
      </c>
      <c r="O8216" s="8">
        <v>84</v>
      </c>
      <c r="P8216" s="14">
        <v>0.30990000000000001</v>
      </c>
      <c r="Q8216" s="8">
        <v>26.03</v>
      </c>
      <c r="R8216" s="8">
        <v>57.97</v>
      </c>
      <c r="S8216" s="8">
        <v>60</v>
      </c>
      <c r="T8216" s="8">
        <v>-2.0299999999999998</v>
      </c>
      <c r="U8216">
        <v>3</v>
      </c>
      <c r="V8216" s="8">
        <v>21.74</v>
      </c>
      <c r="W8216" s="8">
        <v>24</v>
      </c>
      <c r="X8216" s="8">
        <v>-26.03</v>
      </c>
    </row>
    <row r="8217" spans="1:24" x14ac:dyDescent="0.25">
      <c r="A8217" t="s">
        <v>8543</v>
      </c>
      <c r="B8217" s="1">
        <v>46245</v>
      </c>
      <c r="C8217" t="s">
        <v>420</v>
      </c>
      <c r="D8217" t="s">
        <v>421</v>
      </c>
      <c r="E8217" t="s">
        <v>150</v>
      </c>
      <c r="F8217" t="s">
        <v>89</v>
      </c>
      <c r="G8217" t="s">
        <v>151</v>
      </c>
      <c r="H8217" t="s">
        <v>152</v>
      </c>
      <c r="I8217" t="s">
        <v>104</v>
      </c>
      <c r="J8217" t="s">
        <v>105</v>
      </c>
      <c r="K8217" t="s">
        <v>49</v>
      </c>
      <c r="L8217" s="8">
        <v>4.2</v>
      </c>
      <c r="M8217" s="8">
        <v>2.8</v>
      </c>
      <c r="N8217">
        <v>163</v>
      </c>
      <c r="O8217" s="8">
        <v>684.6</v>
      </c>
      <c r="P8217" s="14">
        <v>5.1200000000000002E-2</v>
      </c>
      <c r="Q8217" s="8">
        <v>35.049999999999997</v>
      </c>
      <c r="R8217" s="8">
        <v>649.54999999999995</v>
      </c>
      <c r="S8217" s="8">
        <v>456.4</v>
      </c>
      <c r="T8217" s="8">
        <v>193.15</v>
      </c>
      <c r="U8217">
        <v>0</v>
      </c>
      <c r="V8217" s="8">
        <v>0</v>
      </c>
      <c r="W8217" s="8">
        <v>0</v>
      </c>
      <c r="X8217" s="8">
        <v>193.15</v>
      </c>
    </row>
    <row r="8218" spans="1:24" x14ac:dyDescent="0.25">
      <c r="A8218" t="s">
        <v>8544</v>
      </c>
      <c r="B8218" s="1">
        <v>46198</v>
      </c>
      <c r="C8218" t="s">
        <v>97</v>
      </c>
      <c r="D8218" t="s">
        <v>98</v>
      </c>
      <c r="E8218" t="s">
        <v>63</v>
      </c>
      <c r="F8218" t="s">
        <v>54</v>
      </c>
      <c r="G8218" t="s">
        <v>79</v>
      </c>
      <c r="H8218" t="s">
        <v>80</v>
      </c>
      <c r="I8218" t="s">
        <v>31</v>
      </c>
      <c r="J8218" t="s">
        <v>32</v>
      </c>
      <c r="K8218" t="s">
        <v>33</v>
      </c>
      <c r="L8218" s="8">
        <v>5.8</v>
      </c>
      <c r="M8218" s="8">
        <v>2.7</v>
      </c>
      <c r="N8218">
        <v>66</v>
      </c>
      <c r="O8218" s="8">
        <v>382.8</v>
      </c>
      <c r="P8218" s="14">
        <v>5.1400000000000001E-2</v>
      </c>
      <c r="Q8218" s="8">
        <v>19.68</v>
      </c>
      <c r="R8218" s="8">
        <v>363.12</v>
      </c>
      <c r="S8218" s="8">
        <v>178.2</v>
      </c>
      <c r="T8218" s="8">
        <v>184.92</v>
      </c>
      <c r="U8218">
        <v>0</v>
      </c>
      <c r="V8218" s="8">
        <v>0</v>
      </c>
      <c r="W8218" s="8">
        <v>0</v>
      </c>
      <c r="X8218" s="8">
        <v>184.92</v>
      </c>
    </row>
    <row r="8219" spans="1:24" x14ac:dyDescent="0.25">
      <c r="A8219" t="s">
        <v>8545</v>
      </c>
      <c r="B8219" s="1">
        <v>45691</v>
      </c>
      <c r="C8219" t="s">
        <v>337</v>
      </c>
      <c r="D8219" t="s">
        <v>338</v>
      </c>
      <c r="E8219" t="s">
        <v>27</v>
      </c>
      <c r="F8219" t="s">
        <v>54</v>
      </c>
      <c r="G8219" t="s">
        <v>29</v>
      </c>
      <c r="H8219" t="s">
        <v>30</v>
      </c>
      <c r="I8219" t="s">
        <v>112</v>
      </c>
      <c r="J8219" t="s">
        <v>113</v>
      </c>
      <c r="K8219" t="s">
        <v>42</v>
      </c>
      <c r="L8219" s="8">
        <v>8.5</v>
      </c>
      <c r="M8219" s="8">
        <v>2.8</v>
      </c>
      <c r="N8219">
        <v>29</v>
      </c>
      <c r="O8219" s="8">
        <v>246.5</v>
      </c>
      <c r="P8219" s="14">
        <v>1.9E-3</v>
      </c>
      <c r="Q8219" s="8">
        <v>0.47</v>
      </c>
      <c r="R8219" s="8">
        <v>246.03</v>
      </c>
      <c r="S8219" s="8">
        <v>81.2</v>
      </c>
      <c r="T8219" s="8">
        <v>164.83</v>
      </c>
      <c r="U8219">
        <v>0</v>
      </c>
      <c r="V8219" s="8">
        <v>0</v>
      </c>
      <c r="W8219" s="8">
        <v>0</v>
      </c>
      <c r="X8219" s="8">
        <v>164.83</v>
      </c>
    </row>
    <row r="8220" spans="1:24" x14ac:dyDescent="0.25">
      <c r="A8220" t="s">
        <v>8546</v>
      </c>
      <c r="B8220" s="1">
        <v>45608</v>
      </c>
      <c r="C8220" t="s">
        <v>285</v>
      </c>
      <c r="D8220" t="s">
        <v>286</v>
      </c>
      <c r="E8220" t="s">
        <v>27</v>
      </c>
      <c r="F8220" t="s">
        <v>89</v>
      </c>
      <c r="G8220" t="s">
        <v>29</v>
      </c>
      <c r="H8220" t="s">
        <v>30</v>
      </c>
      <c r="I8220" t="s">
        <v>127</v>
      </c>
      <c r="J8220" t="s">
        <v>128</v>
      </c>
      <c r="K8220" t="s">
        <v>33</v>
      </c>
      <c r="L8220" s="8">
        <v>7.2</v>
      </c>
      <c r="M8220" s="8">
        <v>3.6</v>
      </c>
      <c r="N8220">
        <v>115</v>
      </c>
      <c r="O8220" s="8">
        <v>828</v>
      </c>
      <c r="P8220" s="14">
        <v>0.22489999999999999</v>
      </c>
      <c r="Q8220" s="8">
        <v>186.22</v>
      </c>
      <c r="R8220" s="8">
        <v>641.78</v>
      </c>
      <c r="S8220" s="8">
        <v>414</v>
      </c>
      <c r="T8220" s="8">
        <v>227.78</v>
      </c>
      <c r="U8220">
        <v>0</v>
      </c>
      <c r="V8220" s="8">
        <v>0</v>
      </c>
      <c r="W8220" s="8">
        <v>0</v>
      </c>
      <c r="X8220" s="8">
        <v>227.78</v>
      </c>
    </row>
    <row r="8221" spans="1:24" x14ac:dyDescent="0.25">
      <c r="A8221" t="s">
        <v>8547</v>
      </c>
      <c r="B8221" s="1">
        <v>45526</v>
      </c>
      <c r="C8221" t="s">
        <v>361</v>
      </c>
      <c r="D8221" t="s">
        <v>362</v>
      </c>
      <c r="E8221" t="s">
        <v>27</v>
      </c>
      <c r="F8221" t="s">
        <v>28</v>
      </c>
      <c r="G8221" t="s">
        <v>38</v>
      </c>
      <c r="H8221" t="s">
        <v>39</v>
      </c>
      <c r="I8221" t="s">
        <v>127</v>
      </c>
      <c r="J8221" t="s">
        <v>128</v>
      </c>
      <c r="K8221" t="s">
        <v>33</v>
      </c>
      <c r="L8221" s="8">
        <v>7.2</v>
      </c>
      <c r="M8221" s="8">
        <v>3.6</v>
      </c>
      <c r="N8221">
        <v>220</v>
      </c>
      <c r="O8221" s="8">
        <v>1584</v>
      </c>
      <c r="P8221" s="14">
        <v>2.4E-2</v>
      </c>
      <c r="Q8221" s="8">
        <v>38.020000000000003</v>
      </c>
      <c r="R8221" s="8">
        <v>1545.98</v>
      </c>
      <c r="S8221" s="8">
        <v>792</v>
      </c>
      <c r="T8221" s="8">
        <v>753.98</v>
      </c>
      <c r="U8221">
        <v>0</v>
      </c>
      <c r="V8221" s="8">
        <v>0</v>
      </c>
      <c r="W8221" s="8">
        <v>0</v>
      </c>
      <c r="X8221" s="8">
        <v>753.98</v>
      </c>
    </row>
    <row r="8222" spans="1:24" x14ac:dyDescent="0.25">
      <c r="A8222" t="s">
        <v>8548</v>
      </c>
      <c r="B8222" s="1">
        <v>45545</v>
      </c>
      <c r="C8222" t="s">
        <v>188</v>
      </c>
      <c r="D8222" t="s">
        <v>189</v>
      </c>
      <c r="E8222" t="s">
        <v>27</v>
      </c>
      <c r="F8222" t="s">
        <v>54</v>
      </c>
      <c r="G8222" t="s">
        <v>38</v>
      </c>
      <c r="H8222" t="s">
        <v>39</v>
      </c>
      <c r="I8222" t="s">
        <v>122</v>
      </c>
      <c r="J8222" t="s">
        <v>123</v>
      </c>
      <c r="K8222" t="s">
        <v>59</v>
      </c>
      <c r="L8222" s="8">
        <v>5.5</v>
      </c>
      <c r="M8222" s="8">
        <v>3.8</v>
      </c>
      <c r="N8222">
        <v>47</v>
      </c>
      <c r="O8222" s="8">
        <v>258.5</v>
      </c>
      <c r="P8222" s="14">
        <v>3.6799999999999999E-2</v>
      </c>
      <c r="Q8222" s="8">
        <v>9.51</v>
      </c>
      <c r="R8222" s="8">
        <v>248.99</v>
      </c>
      <c r="S8222" s="8">
        <v>178.6</v>
      </c>
      <c r="T8222" s="8">
        <v>70.39</v>
      </c>
      <c r="U8222">
        <v>0</v>
      </c>
      <c r="V8222" s="8">
        <v>0</v>
      </c>
      <c r="W8222" s="8">
        <v>0</v>
      </c>
      <c r="X8222" s="8">
        <v>70.39</v>
      </c>
    </row>
    <row r="8223" spans="1:24" x14ac:dyDescent="0.25">
      <c r="A8223" t="s">
        <v>8549</v>
      </c>
      <c r="B8223" s="1">
        <v>46047</v>
      </c>
      <c r="C8223" t="s">
        <v>102</v>
      </c>
      <c r="D8223" t="s">
        <v>103</v>
      </c>
      <c r="E8223" t="s">
        <v>27</v>
      </c>
      <c r="F8223" t="s">
        <v>54</v>
      </c>
      <c r="G8223" t="s">
        <v>38</v>
      </c>
      <c r="H8223" t="s">
        <v>39</v>
      </c>
      <c r="I8223" t="s">
        <v>84</v>
      </c>
      <c r="J8223" t="s">
        <v>85</v>
      </c>
      <c r="K8223" t="s">
        <v>42</v>
      </c>
      <c r="L8223" s="8">
        <v>9.9</v>
      </c>
      <c r="M8223" s="8">
        <v>3.1</v>
      </c>
      <c r="N8223">
        <v>12</v>
      </c>
      <c r="O8223" s="8">
        <v>118.8</v>
      </c>
      <c r="P8223" s="14">
        <v>4.7000000000000002E-3</v>
      </c>
      <c r="Q8223" s="8">
        <v>0.56000000000000005</v>
      </c>
      <c r="R8223" s="8">
        <v>118.24</v>
      </c>
      <c r="S8223" s="8">
        <v>37.200000000000003</v>
      </c>
      <c r="T8223" s="8">
        <v>81.040000000000006</v>
      </c>
      <c r="U8223">
        <v>0</v>
      </c>
      <c r="V8223" s="8">
        <v>0</v>
      </c>
      <c r="W8223" s="8">
        <v>0</v>
      </c>
      <c r="X8223" s="8">
        <v>81.040000000000006</v>
      </c>
    </row>
    <row r="8224" spans="1:24" x14ac:dyDescent="0.25">
      <c r="A8224" t="s">
        <v>8550</v>
      </c>
      <c r="B8224" s="1">
        <v>45582</v>
      </c>
      <c r="C8224" t="s">
        <v>288</v>
      </c>
      <c r="D8224" t="s">
        <v>289</v>
      </c>
      <c r="E8224" t="s">
        <v>27</v>
      </c>
      <c r="F8224" t="s">
        <v>46</v>
      </c>
      <c r="G8224" t="s">
        <v>29</v>
      </c>
      <c r="H8224" t="s">
        <v>30</v>
      </c>
      <c r="I8224" t="s">
        <v>31</v>
      </c>
      <c r="J8224" t="s">
        <v>32</v>
      </c>
      <c r="K8224" t="s">
        <v>33</v>
      </c>
      <c r="L8224" s="8">
        <v>5.8</v>
      </c>
      <c r="M8224" s="8">
        <v>2.7</v>
      </c>
      <c r="N8224">
        <v>18</v>
      </c>
      <c r="O8224" s="8">
        <v>104.4</v>
      </c>
      <c r="P8224" s="14">
        <v>9.74E-2</v>
      </c>
      <c r="Q8224" s="8">
        <v>10.17</v>
      </c>
      <c r="R8224" s="8">
        <v>94.23</v>
      </c>
      <c r="S8224" s="8">
        <v>48.6</v>
      </c>
      <c r="T8224" s="8">
        <v>45.63</v>
      </c>
      <c r="U8224">
        <v>2</v>
      </c>
      <c r="V8224" s="8">
        <v>10.47</v>
      </c>
      <c r="W8224" s="8">
        <v>6.4</v>
      </c>
      <c r="X8224" s="8">
        <v>39.229999999999997</v>
      </c>
    </row>
    <row r="8225" spans="1:24" x14ac:dyDescent="0.25">
      <c r="A8225" t="s">
        <v>8551</v>
      </c>
      <c r="B8225" s="1">
        <v>45745</v>
      </c>
      <c r="C8225" t="s">
        <v>220</v>
      </c>
      <c r="D8225" t="s">
        <v>221</v>
      </c>
      <c r="E8225" t="s">
        <v>71</v>
      </c>
      <c r="F8225" t="s">
        <v>28</v>
      </c>
      <c r="G8225" t="s">
        <v>165</v>
      </c>
      <c r="H8225" t="s">
        <v>166</v>
      </c>
      <c r="I8225" t="s">
        <v>112</v>
      </c>
      <c r="J8225" t="s">
        <v>113</v>
      </c>
      <c r="K8225" t="s">
        <v>42</v>
      </c>
      <c r="L8225" s="8">
        <v>8.5</v>
      </c>
      <c r="M8225" s="8">
        <v>2.8</v>
      </c>
      <c r="N8225">
        <v>25</v>
      </c>
      <c r="O8225" s="8">
        <v>212.5</v>
      </c>
      <c r="P8225" s="14">
        <v>7.2900000000000006E-2</v>
      </c>
      <c r="Q8225" s="8">
        <v>15.49</v>
      </c>
      <c r="R8225" s="8">
        <v>197.01</v>
      </c>
      <c r="S8225" s="8">
        <v>70</v>
      </c>
      <c r="T8225" s="8">
        <v>127.01</v>
      </c>
      <c r="U8225">
        <v>0</v>
      </c>
      <c r="V8225" s="8">
        <v>0</v>
      </c>
      <c r="W8225" s="8">
        <v>0</v>
      </c>
      <c r="X8225" s="8">
        <v>127.01</v>
      </c>
    </row>
    <row r="8226" spans="1:24" x14ac:dyDescent="0.25">
      <c r="A8226" t="s">
        <v>8552</v>
      </c>
      <c r="B8226" s="1">
        <v>45933</v>
      </c>
      <c r="C8226" t="s">
        <v>82</v>
      </c>
      <c r="D8226" t="s">
        <v>83</v>
      </c>
      <c r="E8226" t="s">
        <v>71</v>
      </c>
      <c r="F8226" t="s">
        <v>46</v>
      </c>
      <c r="G8226" t="s">
        <v>72</v>
      </c>
      <c r="H8226" t="s">
        <v>73</v>
      </c>
      <c r="I8226" t="s">
        <v>127</v>
      </c>
      <c r="J8226" t="s">
        <v>128</v>
      </c>
      <c r="K8226" t="s">
        <v>33</v>
      </c>
      <c r="L8226" s="8">
        <v>7.2</v>
      </c>
      <c r="M8226" s="8">
        <v>3.6</v>
      </c>
      <c r="N8226">
        <v>18</v>
      </c>
      <c r="O8226" s="8">
        <v>129.6</v>
      </c>
      <c r="P8226" s="14">
        <v>0.23130000000000001</v>
      </c>
      <c r="Q8226" s="8">
        <v>29.98</v>
      </c>
      <c r="R8226" s="8">
        <v>99.62</v>
      </c>
      <c r="S8226" s="8">
        <v>64.8</v>
      </c>
      <c r="T8226" s="8">
        <v>34.82</v>
      </c>
      <c r="U8226">
        <v>0</v>
      </c>
      <c r="V8226" s="8">
        <v>0</v>
      </c>
      <c r="W8226" s="8">
        <v>0</v>
      </c>
      <c r="X8226" s="8">
        <v>34.82</v>
      </c>
    </row>
    <row r="8227" spans="1:24" x14ac:dyDescent="0.25">
      <c r="A8227" t="s">
        <v>8553</v>
      </c>
      <c r="B8227" s="1">
        <v>45421</v>
      </c>
      <c r="C8227" t="s">
        <v>82</v>
      </c>
      <c r="D8227" t="s">
        <v>83</v>
      </c>
      <c r="E8227" t="s">
        <v>71</v>
      </c>
      <c r="F8227" t="s">
        <v>46</v>
      </c>
      <c r="G8227" t="s">
        <v>165</v>
      </c>
      <c r="H8227" t="s">
        <v>166</v>
      </c>
      <c r="I8227" t="s">
        <v>47</v>
      </c>
      <c r="J8227" t="s">
        <v>48</v>
      </c>
      <c r="K8227" t="s">
        <v>49</v>
      </c>
      <c r="L8227" s="8">
        <v>5</v>
      </c>
      <c r="M8227" s="8">
        <v>3.2</v>
      </c>
      <c r="N8227">
        <v>35</v>
      </c>
      <c r="O8227" s="8">
        <v>175</v>
      </c>
      <c r="P8227" s="14">
        <v>4.5900000000000003E-2</v>
      </c>
      <c r="Q8227" s="8">
        <v>8.0299999999999994</v>
      </c>
      <c r="R8227" s="8">
        <v>166.97</v>
      </c>
      <c r="S8227" s="8">
        <v>112</v>
      </c>
      <c r="T8227" s="8">
        <v>54.97</v>
      </c>
      <c r="U8227">
        <v>0</v>
      </c>
      <c r="V8227" s="8">
        <v>0</v>
      </c>
      <c r="W8227" s="8">
        <v>0</v>
      </c>
      <c r="X8227" s="8">
        <v>54.97</v>
      </c>
    </row>
    <row r="8228" spans="1:24" x14ac:dyDescent="0.25">
      <c r="A8228" t="s">
        <v>8554</v>
      </c>
      <c r="B8228" s="1">
        <v>45426</v>
      </c>
      <c r="C8228" t="s">
        <v>125</v>
      </c>
      <c r="D8228" t="s">
        <v>126</v>
      </c>
      <c r="E8228" t="s">
        <v>27</v>
      </c>
      <c r="F8228" t="s">
        <v>89</v>
      </c>
      <c r="G8228" t="s">
        <v>29</v>
      </c>
      <c r="H8228" t="s">
        <v>30</v>
      </c>
      <c r="I8228" t="s">
        <v>104</v>
      </c>
      <c r="J8228" t="s">
        <v>105</v>
      </c>
      <c r="K8228" t="s">
        <v>49</v>
      </c>
      <c r="L8228" s="8">
        <v>4.2</v>
      </c>
      <c r="M8228" s="8">
        <v>2.8</v>
      </c>
      <c r="N8228">
        <v>162</v>
      </c>
      <c r="O8228" s="8">
        <v>680.4</v>
      </c>
      <c r="P8228" s="14">
        <v>0.2145</v>
      </c>
      <c r="Q8228" s="8">
        <v>145.94999999999999</v>
      </c>
      <c r="R8228" s="8">
        <v>534.45000000000005</v>
      </c>
      <c r="S8228" s="8">
        <v>453.6</v>
      </c>
      <c r="T8228" s="8">
        <v>80.849999999999994</v>
      </c>
      <c r="U8228">
        <v>0</v>
      </c>
      <c r="V8228" s="8">
        <v>0</v>
      </c>
      <c r="W8228" s="8">
        <v>0</v>
      </c>
      <c r="X8228" s="8">
        <v>80.849999999999994</v>
      </c>
    </row>
    <row r="8229" spans="1:24" x14ac:dyDescent="0.25">
      <c r="A8229" t="s">
        <v>8555</v>
      </c>
      <c r="B8229" s="1">
        <v>45831</v>
      </c>
      <c r="C8229" t="s">
        <v>183</v>
      </c>
      <c r="D8229" t="s">
        <v>184</v>
      </c>
      <c r="E8229" t="s">
        <v>63</v>
      </c>
      <c r="F8229" t="s">
        <v>89</v>
      </c>
      <c r="G8229" t="s">
        <v>64</v>
      </c>
      <c r="H8229" t="s">
        <v>65</v>
      </c>
      <c r="I8229" t="s">
        <v>117</v>
      </c>
      <c r="J8229" t="s">
        <v>118</v>
      </c>
      <c r="K8229" t="s">
        <v>59</v>
      </c>
      <c r="L8229" s="8">
        <v>6</v>
      </c>
      <c r="M8229" s="8">
        <v>4.2</v>
      </c>
      <c r="N8229">
        <v>71</v>
      </c>
      <c r="O8229" s="8">
        <v>426</v>
      </c>
      <c r="P8229" s="14">
        <v>0.1517</v>
      </c>
      <c r="Q8229" s="8">
        <v>64.62</v>
      </c>
      <c r="R8229" s="8">
        <v>361.38</v>
      </c>
      <c r="S8229" s="8">
        <v>298.2</v>
      </c>
      <c r="T8229" s="8">
        <v>63.18</v>
      </c>
      <c r="U8229">
        <v>0</v>
      </c>
      <c r="V8229" s="8">
        <v>0</v>
      </c>
      <c r="W8229" s="8">
        <v>0</v>
      </c>
      <c r="X8229" s="8">
        <v>63.18</v>
      </c>
    </row>
    <row r="8230" spans="1:24" x14ac:dyDescent="0.25">
      <c r="A8230" t="s">
        <v>8556</v>
      </c>
      <c r="B8230" s="1">
        <v>46150</v>
      </c>
      <c r="C8230" t="s">
        <v>183</v>
      </c>
      <c r="D8230" t="s">
        <v>184</v>
      </c>
      <c r="E8230" t="s">
        <v>63</v>
      </c>
      <c r="F8230" t="s">
        <v>89</v>
      </c>
      <c r="G8230" t="s">
        <v>79</v>
      </c>
      <c r="H8230" t="s">
        <v>80</v>
      </c>
      <c r="I8230" t="s">
        <v>40</v>
      </c>
      <c r="J8230" t="s">
        <v>41</v>
      </c>
      <c r="K8230" t="s">
        <v>42</v>
      </c>
      <c r="L8230" s="8">
        <v>14.5</v>
      </c>
      <c r="M8230" s="8">
        <v>4.2</v>
      </c>
      <c r="N8230">
        <v>184</v>
      </c>
      <c r="O8230" s="8">
        <v>2668</v>
      </c>
      <c r="P8230" s="14">
        <v>1.24E-2</v>
      </c>
      <c r="Q8230" s="8">
        <v>33.08</v>
      </c>
      <c r="R8230" s="8">
        <v>2634.92</v>
      </c>
      <c r="S8230" s="8">
        <v>772.8</v>
      </c>
      <c r="T8230" s="8">
        <v>1862.12</v>
      </c>
      <c r="U8230">
        <v>0</v>
      </c>
      <c r="V8230" s="8">
        <v>0</v>
      </c>
      <c r="W8230" s="8">
        <v>0</v>
      </c>
      <c r="X8230" s="8">
        <v>1862.12</v>
      </c>
    </row>
    <row r="8231" spans="1:24" x14ac:dyDescent="0.25">
      <c r="A8231" t="s">
        <v>8557</v>
      </c>
      <c r="B8231" s="1">
        <v>45466</v>
      </c>
      <c r="C8231" t="s">
        <v>590</v>
      </c>
      <c r="D8231" t="s">
        <v>591</v>
      </c>
      <c r="E8231" t="s">
        <v>27</v>
      </c>
      <c r="F8231" t="s">
        <v>46</v>
      </c>
      <c r="G8231" t="s">
        <v>38</v>
      </c>
      <c r="H8231" t="s">
        <v>39</v>
      </c>
      <c r="I8231" t="s">
        <v>40</v>
      </c>
      <c r="J8231" t="s">
        <v>41</v>
      </c>
      <c r="K8231" t="s">
        <v>42</v>
      </c>
      <c r="L8231" s="8">
        <v>14.5</v>
      </c>
      <c r="M8231" s="8">
        <v>4.2</v>
      </c>
      <c r="N8231">
        <v>10</v>
      </c>
      <c r="O8231" s="8">
        <v>145</v>
      </c>
      <c r="P8231" s="14">
        <v>0.13550000000000001</v>
      </c>
      <c r="Q8231" s="8">
        <v>19.649999999999999</v>
      </c>
      <c r="R8231" s="8">
        <v>125.35</v>
      </c>
      <c r="S8231" s="8">
        <v>42</v>
      </c>
      <c r="T8231" s="8">
        <v>83.35</v>
      </c>
      <c r="U8231">
        <v>0</v>
      </c>
      <c r="V8231" s="8">
        <v>0</v>
      </c>
      <c r="W8231" s="8">
        <v>0</v>
      </c>
      <c r="X8231" s="8">
        <v>83.35</v>
      </c>
    </row>
    <row r="8232" spans="1:24" x14ac:dyDescent="0.25">
      <c r="A8232" t="s">
        <v>8558</v>
      </c>
      <c r="B8232" s="1">
        <v>45321</v>
      </c>
      <c r="C8232" t="s">
        <v>215</v>
      </c>
      <c r="D8232" t="s">
        <v>216</v>
      </c>
      <c r="E8232" t="s">
        <v>27</v>
      </c>
      <c r="F8232" t="s">
        <v>54</v>
      </c>
      <c r="G8232" t="s">
        <v>38</v>
      </c>
      <c r="H8232" t="s">
        <v>39</v>
      </c>
      <c r="I8232" t="s">
        <v>156</v>
      </c>
      <c r="J8232" t="s">
        <v>157</v>
      </c>
      <c r="K8232" t="s">
        <v>42</v>
      </c>
      <c r="L8232" s="8">
        <v>6.2</v>
      </c>
      <c r="M8232" s="8">
        <v>1.9</v>
      </c>
      <c r="N8232">
        <v>180</v>
      </c>
      <c r="O8232" s="8">
        <v>1116</v>
      </c>
      <c r="P8232" s="14">
        <v>2.4199999999999999E-2</v>
      </c>
      <c r="Q8232" s="8">
        <v>27.01</v>
      </c>
      <c r="R8232" s="8">
        <v>1088.99</v>
      </c>
      <c r="S8232" s="8">
        <v>342</v>
      </c>
      <c r="T8232" s="8">
        <v>746.99</v>
      </c>
      <c r="U8232">
        <v>0</v>
      </c>
      <c r="V8232" s="8">
        <v>0</v>
      </c>
      <c r="W8232" s="8">
        <v>0</v>
      </c>
      <c r="X8232" s="8">
        <v>746.99</v>
      </c>
    </row>
    <row r="8233" spans="1:24" x14ac:dyDescent="0.25">
      <c r="A8233" t="s">
        <v>8559</v>
      </c>
      <c r="B8233" s="1">
        <v>45327</v>
      </c>
      <c r="C8233" t="s">
        <v>279</v>
      </c>
      <c r="D8233" t="s">
        <v>280</v>
      </c>
      <c r="E8233" t="s">
        <v>53</v>
      </c>
      <c r="F8233" t="s">
        <v>54</v>
      </c>
      <c r="G8233" t="s">
        <v>55</v>
      </c>
      <c r="H8233" t="s">
        <v>56</v>
      </c>
      <c r="I8233" t="s">
        <v>99</v>
      </c>
      <c r="J8233" t="s">
        <v>100</v>
      </c>
      <c r="K8233" t="s">
        <v>49</v>
      </c>
      <c r="L8233" s="8">
        <v>3.8</v>
      </c>
      <c r="M8233" s="8">
        <v>2.6</v>
      </c>
      <c r="N8233">
        <v>141</v>
      </c>
      <c r="O8233" s="8">
        <v>535.79999999999995</v>
      </c>
      <c r="P8233" s="14">
        <v>3.6499999999999998E-2</v>
      </c>
      <c r="Q8233" s="8">
        <v>19.559999999999999</v>
      </c>
      <c r="R8233" s="8">
        <v>516.24</v>
      </c>
      <c r="S8233" s="8">
        <v>366.6</v>
      </c>
      <c r="T8233" s="8">
        <v>149.63999999999999</v>
      </c>
      <c r="U8233">
        <v>0</v>
      </c>
      <c r="V8233" s="8">
        <v>0</v>
      </c>
      <c r="W8233" s="8">
        <v>0</v>
      </c>
      <c r="X8233" s="8">
        <v>149.63999999999999</v>
      </c>
    </row>
    <row r="8234" spans="1:24" x14ac:dyDescent="0.25">
      <c r="A8234" t="s">
        <v>8560</v>
      </c>
      <c r="B8234" s="1">
        <v>45971</v>
      </c>
      <c r="C8234" t="s">
        <v>25</v>
      </c>
      <c r="D8234" t="s">
        <v>26</v>
      </c>
      <c r="E8234" t="s">
        <v>27</v>
      </c>
      <c r="F8234" t="s">
        <v>28</v>
      </c>
      <c r="G8234" t="s">
        <v>38</v>
      </c>
      <c r="H8234" t="s">
        <v>39</v>
      </c>
      <c r="I8234" t="s">
        <v>156</v>
      </c>
      <c r="J8234" t="s">
        <v>157</v>
      </c>
      <c r="K8234" t="s">
        <v>42</v>
      </c>
      <c r="L8234" s="8">
        <v>6.2</v>
      </c>
      <c r="M8234" s="8">
        <v>1.9</v>
      </c>
      <c r="N8234">
        <v>195</v>
      </c>
      <c r="O8234" s="8">
        <v>1209</v>
      </c>
      <c r="P8234" s="14">
        <v>8.0000000000000004E-4</v>
      </c>
      <c r="Q8234" s="8">
        <v>0.97</v>
      </c>
      <c r="R8234" s="8">
        <v>1208.03</v>
      </c>
      <c r="S8234" s="8">
        <v>370.5</v>
      </c>
      <c r="T8234" s="8">
        <v>837.53</v>
      </c>
      <c r="U8234">
        <v>0</v>
      </c>
      <c r="V8234" s="8">
        <v>0</v>
      </c>
      <c r="W8234" s="8">
        <v>0</v>
      </c>
      <c r="X8234" s="8">
        <v>837.53</v>
      </c>
    </row>
    <row r="8235" spans="1:24" x14ac:dyDescent="0.25">
      <c r="A8235" t="s">
        <v>8561</v>
      </c>
      <c r="B8235" s="1">
        <v>45657</v>
      </c>
      <c r="C8235" t="s">
        <v>461</v>
      </c>
      <c r="D8235" t="s">
        <v>462</v>
      </c>
      <c r="E8235" t="s">
        <v>27</v>
      </c>
      <c r="F8235" t="s">
        <v>37</v>
      </c>
      <c r="G8235" t="s">
        <v>29</v>
      </c>
      <c r="H8235" t="s">
        <v>30</v>
      </c>
      <c r="I8235" t="s">
        <v>144</v>
      </c>
      <c r="J8235" t="s">
        <v>145</v>
      </c>
      <c r="K8235" t="s">
        <v>33</v>
      </c>
      <c r="L8235" s="8">
        <v>12</v>
      </c>
      <c r="M8235" s="8">
        <v>6.5</v>
      </c>
      <c r="N8235">
        <v>39</v>
      </c>
      <c r="O8235" s="8">
        <v>468</v>
      </c>
      <c r="P8235" s="14">
        <v>3.0000000000000001E-3</v>
      </c>
      <c r="Q8235" s="8">
        <v>1.4</v>
      </c>
      <c r="R8235" s="8">
        <v>466.6</v>
      </c>
      <c r="S8235" s="8">
        <v>253.5</v>
      </c>
      <c r="T8235" s="8">
        <v>213.1</v>
      </c>
      <c r="U8235">
        <v>0</v>
      </c>
      <c r="V8235" s="8">
        <v>0</v>
      </c>
      <c r="W8235" s="8">
        <v>0</v>
      </c>
      <c r="X8235" s="8">
        <v>213.1</v>
      </c>
    </row>
    <row r="8236" spans="1:24" x14ac:dyDescent="0.25">
      <c r="A8236" t="s">
        <v>8562</v>
      </c>
      <c r="B8236" s="1">
        <v>46173</v>
      </c>
      <c r="C8236" t="s">
        <v>215</v>
      </c>
      <c r="D8236" t="s">
        <v>216</v>
      </c>
      <c r="E8236" t="s">
        <v>27</v>
      </c>
      <c r="F8236" t="s">
        <v>54</v>
      </c>
      <c r="G8236" t="s">
        <v>38</v>
      </c>
      <c r="H8236" t="s">
        <v>39</v>
      </c>
      <c r="I8236" t="s">
        <v>112</v>
      </c>
      <c r="J8236" t="s">
        <v>113</v>
      </c>
      <c r="K8236" t="s">
        <v>42</v>
      </c>
      <c r="L8236" s="8">
        <v>8.5</v>
      </c>
      <c r="M8236" s="8">
        <v>2.8</v>
      </c>
      <c r="N8236">
        <v>60</v>
      </c>
      <c r="O8236" s="8">
        <v>510</v>
      </c>
      <c r="P8236" s="14">
        <v>2.5100000000000001E-2</v>
      </c>
      <c r="Q8236" s="8">
        <v>12.8</v>
      </c>
      <c r="R8236" s="8">
        <v>497.2</v>
      </c>
      <c r="S8236" s="8">
        <v>168</v>
      </c>
      <c r="T8236" s="8">
        <v>329.2</v>
      </c>
      <c r="U8236">
        <v>6</v>
      </c>
      <c r="V8236" s="8">
        <v>49.72</v>
      </c>
      <c r="W8236" s="8">
        <v>19.8</v>
      </c>
      <c r="X8236" s="8">
        <v>309.39999999999998</v>
      </c>
    </row>
    <row r="8237" spans="1:24" x14ac:dyDescent="0.25">
      <c r="A8237" t="s">
        <v>8563</v>
      </c>
      <c r="B8237" s="1">
        <v>46229</v>
      </c>
      <c r="C8237" t="s">
        <v>328</v>
      </c>
      <c r="D8237" t="s">
        <v>329</v>
      </c>
      <c r="E8237" t="s">
        <v>71</v>
      </c>
      <c r="F8237" t="s">
        <v>54</v>
      </c>
      <c r="G8237" t="s">
        <v>72</v>
      </c>
      <c r="H8237" t="s">
        <v>73</v>
      </c>
      <c r="I8237" t="s">
        <v>99</v>
      </c>
      <c r="J8237" t="s">
        <v>100</v>
      </c>
      <c r="K8237" t="s">
        <v>49</v>
      </c>
      <c r="L8237" s="8">
        <v>3.8</v>
      </c>
      <c r="M8237" s="8">
        <v>2.6</v>
      </c>
      <c r="N8237">
        <v>54</v>
      </c>
      <c r="O8237" s="8">
        <v>205.2</v>
      </c>
      <c r="P8237" s="14">
        <v>3.6499999999999998E-2</v>
      </c>
      <c r="Q8237" s="8">
        <v>7.49</v>
      </c>
      <c r="R8237" s="8">
        <v>197.71</v>
      </c>
      <c r="S8237" s="8">
        <v>140.4</v>
      </c>
      <c r="T8237" s="8">
        <v>57.31</v>
      </c>
      <c r="U8237">
        <v>0</v>
      </c>
      <c r="V8237" s="8">
        <v>0</v>
      </c>
      <c r="W8237" s="8">
        <v>0</v>
      </c>
      <c r="X8237" s="8">
        <v>57.31</v>
      </c>
    </row>
    <row r="8238" spans="1:24" x14ac:dyDescent="0.25">
      <c r="A8238" t="s">
        <v>8564</v>
      </c>
      <c r="B8238" s="1">
        <v>45625</v>
      </c>
      <c r="C8238" t="s">
        <v>198</v>
      </c>
      <c r="D8238" t="s">
        <v>199</v>
      </c>
      <c r="E8238" t="s">
        <v>150</v>
      </c>
      <c r="F8238" t="s">
        <v>54</v>
      </c>
      <c r="G8238" t="s">
        <v>151</v>
      </c>
      <c r="H8238" t="s">
        <v>152</v>
      </c>
      <c r="I8238" t="s">
        <v>144</v>
      </c>
      <c r="J8238" t="s">
        <v>145</v>
      </c>
      <c r="K8238" t="s">
        <v>33</v>
      </c>
      <c r="L8238" s="8">
        <v>12</v>
      </c>
      <c r="M8238" s="8">
        <v>6.5</v>
      </c>
      <c r="N8238">
        <v>120</v>
      </c>
      <c r="O8238" s="8">
        <v>1440</v>
      </c>
      <c r="P8238" s="14">
        <v>2.8E-3</v>
      </c>
      <c r="Q8238" s="8">
        <v>4.03</v>
      </c>
      <c r="R8238" s="8">
        <v>1435.97</v>
      </c>
      <c r="S8238" s="8">
        <v>780</v>
      </c>
      <c r="T8238" s="8">
        <v>655.97</v>
      </c>
      <c r="U8238">
        <v>0</v>
      </c>
      <c r="V8238" s="8">
        <v>0</v>
      </c>
      <c r="W8238" s="8">
        <v>0</v>
      </c>
      <c r="X8238" s="8">
        <v>655.97</v>
      </c>
    </row>
    <row r="8239" spans="1:24" x14ac:dyDescent="0.25">
      <c r="A8239" t="s">
        <v>8565</v>
      </c>
      <c r="B8239" s="1">
        <v>46176</v>
      </c>
      <c r="C8239" t="s">
        <v>440</v>
      </c>
      <c r="D8239" t="s">
        <v>441</v>
      </c>
      <c r="E8239" t="s">
        <v>71</v>
      </c>
      <c r="F8239" t="s">
        <v>54</v>
      </c>
      <c r="G8239" t="s">
        <v>72</v>
      </c>
      <c r="H8239" t="s">
        <v>73</v>
      </c>
      <c r="I8239" t="s">
        <v>112</v>
      </c>
      <c r="J8239" t="s">
        <v>113</v>
      </c>
      <c r="K8239" t="s">
        <v>42</v>
      </c>
      <c r="L8239" s="8">
        <v>8.5</v>
      </c>
      <c r="M8239" s="8">
        <v>2.8</v>
      </c>
      <c r="N8239">
        <v>49</v>
      </c>
      <c r="O8239" s="8">
        <v>416.5</v>
      </c>
      <c r="P8239" s="14">
        <v>8.2000000000000007E-3</v>
      </c>
      <c r="Q8239" s="8">
        <v>3.42</v>
      </c>
      <c r="R8239" s="8">
        <v>413.08</v>
      </c>
      <c r="S8239" s="8">
        <v>137.19999999999999</v>
      </c>
      <c r="T8239" s="8">
        <v>275.88</v>
      </c>
      <c r="U8239">
        <v>0</v>
      </c>
      <c r="V8239" s="8">
        <v>0</v>
      </c>
      <c r="W8239" s="8">
        <v>0</v>
      </c>
      <c r="X8239" s="8">
        <v>275.88</v>
      </c>
    </row>
    <row r="8240" spans="1:24" x14ac:dyDescent="0.25">
      <c r="A8240" t="s">
        <v>8566</v>
      </c>
      <c r="B8240" s="1">
        <v>45779</v>
      </c>
      <c r="C8240" t="s">
        <v>427</v>
      </c>
      <c r="D8240" t="s">
        <v>428</v>
      </c>
      <c r="E8240" t="s">
        <v>150</v>
      </c>
      <c r="F8240" t="s">
        <v>46</v>
      </c>
      <c r="G8240" t="s">
        <v>151</v>
      </c>
      <c r="H8240" t="s">
        <v>152</v>
      </c>
      <c r="I8240" t="s">
        <v>112</v>
      </c>
      <c r="J8240" t="s">
        <v>113</v>
      </c>
      <c r="K8240" t="s">
        <v>42</v>
      </c>
      <c r="L8240" s="8">
        <v>8.5</v>
      </c>
      <c r="M8240" s="8">
        <v>2.8</v>
      </c>
      <c r="N8240">
        <v>8</v>
      </c>
      <c r="O8240" s="8">
        <v>68</v>
      </c>
      <c r="P8240" s="14">
        <v>0.39900000000000002</v>
      </c>
      <c r="Q8240" s="8">
        <v>27.13</v>
      </c>
      <c r="R8240" s="8">
        <v>40.869999999999997</v>
      </c>
      <c r="S8240" s="8">
        <v>22.4</v>
      </c>
      <c r="T8240" s="8">
        <v>18.47</v>
      </c>
      <c r="U8240">
        <v>0</v>
      </c>
      <c r="V8240" s="8">
        <v>0</v>
      </c>
      <c r="W8240" s="8">
        <v>0</v>
      </c>
      <c r="X8240" s="8">
        <v>18.47</v>
      </c>
    </row>
    <row r="8241" spans="1:24" x14ac:dyDescent="0.25">
      <c r="A8241" t="s">
        <v>8567</v>
      </c>
      <c r="B8241" s="1">
        <v>45770</v>
      </c>
      <c r="C8241" t="s">
        <v>125</v>
      </c>
      <c r="D8241" t="s">
        <v>126</v>
      </c>
      <c r="E8241" t="s">
        <v>27</v>
      </c>
      <c r="F8241" t="s">
        <v>89</v>
      </c>
      <c r="G8241" t="s">
        <v>29</v>
      </c>
      <c r="H8241" t="s">
        <v>30</v>
      </c>
      <c r="I8241" t="s">
        <v>104</v>
      </c>
      <c r="J8241" t="s">
        <v>105</v>
      </c>
      <c r="K8241" t="s">
        <v>49</v>
      </c>
      <c r="L8241" s="8">
        <v>4.2</v>
      </c>
      <c r="M8241" s="8">
        <v>2.8</v>
      </c>
      <c r="N8241">
        <v>558</v>
      </c>
      <c r="O8241" s="8">
        <v>2343.6</v>
      </c>
      <c r="P8241" s="14">
        <v>7.2499999999999995E-2</v>
      </c>
      <c r="Q8241" s="8">
        <v>169.91</v>
      </c>
      <c r="R8241" s="8">
        <v>2173.69</v>
      </c>
      <c r="S8241" s="8">
        <v>1562.4</v>
      </c>
      <c r="T8241" s="8">
        <v>611.29</v>
      </c>
      <c r="U8241">
        <v>0</v>
      </c>
      <c r="V8241" s="8">
        <v>0</v>
      </c>
      <c r="W8241" s="8">
        <v>0</v>
      </c>
      <c r="X8241" s="8">
        <v>611.29</v>
      </c>
    </row>
    <row r="8242" spans="1:24" x14ac:dyDescent="0.25">
      <c r="A8242" t="s">
        <v>8568</v>
      </c>
      <c r="B8242" s="1">
        <v>46183</v>
      </c>
      <c r="C8242" t="s">
        <v>91</v>
      </c>
      <c r="D8242" t="s">
        <v>92</v>
      </c>
      <c r="E8242" t="s">
        <v>27</v>
      </c>
      <c r="F8242" t="s">
        <v>37</v>
      </c>
      <c r="G8242" t="s">
        <v>38</v>
      </c>
      <c r="H8242" t="s">
        <v>39</v>
      </c>
      <c r="I8242" t="s">
        <v>99</v>
      </c>
      <c r="J8242" t="s">
        <v>100</v>
      </c>
      <c r="K8242" t="s">
        <v>49</v>
      </c>
      <c r="L8242" s="8">
        <v>3.8</v>
      </c>
      <c r="M8242" s="8">
        <v>2.6</v>
      </c>
      <c r="N8242">
        <v>3</v>
      </c>
      <c r="O8242" s="8">
        <v>11.4</v>
      </c>
      <c r="P8242" s="14">
        <v>1.21E-2</v>
      </c>
      <c r="Q8242" s="8">
        <v>0.14000000000000001</v>
      </c>
      <c r="R8242" s="8">
        <v>11.26</v>
      </c>
      <c r="S8242" s="8">
        <v>7.8</v>
      </c>
      <c r="T8242" s="8">
        <v>3.46</v>
      </c>
      <c r="U8242">
        <v>0</v>
      </c>
      <c r="V8242" s="8">
        <v>0</v>
      </c>
      <c r="W8242" s="8">
        <v>0</v>
      </c>
      <c r="X8242" s="8">
        <v>3.46</v>
      </c>
    </row>
    <row r="8243" spans="1:24" x14ac:dyDescent="0.25">
      <c r="A8243" t="s">
        <v>8569</v>
      </c>
      <c r="B8243" s="1">
        <v>45845</v>
      </c>
      <c r="C8243" t="s">
        <v>337</v>
      </c>
      <c r="D8243" t="s">
        <v>338</v>
      </c>
      <c r="E8243" t="s">
        <v>27</v>
      </c>
      <c r="F8243" t="s">
        <v>54</v>
      </c>
      <c r="G8243" t="s">
        <v>38</v>
      </c>
      <c r="H8243" t="s">
        <v>39</v>
      </c>
      <c r="I8243" t="s">
        <v>84</v>
      </c>
      <c r="J8243" t="s">
        <v>85</v>
      </c>
      <c r="K8243" t="s">
        <v>42</v>
      </c>
      <c r="L8243" s="8">
        <v>9.9</v>
      </c>
      <c r="M8243" s="8">
        <v>3.1</v>
      </c>
      <c r="N8243">
        <v>37</v>
      </c>
      <c r="O8243" s="8">
        <v>366.3</v>
      </c>
      <c r="P8243" s="14">
        <v>0.4113</v>
      </c>
      <c r="Q8243" s="8">
        <v>150.66</v>
      </c>
      <c r="R8243" s="8">
        <v>215.64</v>
      </c>
      <c r="S8243" s="8">
        <v>114.7</v>
      </c>
      <c r="T8243" s="8">
        <v>100.94</v>
      </c>
      <c r="U8243">
        <v>9</v>
      </c>
      <c r="V8243" s="8">
        <v>52.45</v>
      </c>
      <c r="W8243" s="8">
        <v>32.4</v>
      </c>
      <c r="X8243" s="8">
        <v>68.540000000000006</v>
      </c>
    </row>
    <row r="8244" spans="1:24" x14ac:dyDescent="0.25">
      <c r="A8244" t="s">
        <v>8570</v>
      </c>
      <c r="B8244" s="1">
        <v>46249</v>
      </c>
      <c r="C8244" t="s">
        <v>420</v>
      </c>
      <c r="D8244" t="s">
        <v>421</v>
      </c>
      <c r="E8244" t="s">
        <v>150</v>
      </c>
      <c r="F8244" t="s">
        <v>89</v>
      </c>
      <c r="G8244" t="s">
        <v>151</v>
      </c>
      <c r="H8244" t="s">
        <v>152</v>
      </c>
      <c r="I8244" t="s">
        <v>99</v>
      </c>
      <c r="J8244" t="s">
        <v>100</v>
      </c>
      <c r="K8244" t="s">
        <v>49</v>
      </c>
      <c r="L8244" s="8">
        <v>3.8</v>
      </c>
      <c r="M8244" s="8">
        <v>2.6</v>
      </c>
      <c r="N8244">
        <v>421</v>
      </c>
      <c r="O8244" s="8">
        <v>1599.8</v>
      </c>
      <c r="P8244" s="14">
        <v>5.8999999999999997E-2</v>
      </c>
      <c r="Q8244" s="8">
        <v>94.39</v>
      </c>
      <c r="R8244" s="8">
        <v>1505.41</v>
      </c>
      <c r="S8244" s="8">
        <v>1094.5999999999999</v>
      </c>
      <c r="T8244" s="8">
        <v>410.81</v>
      </c>
      <c r="U8244">
        <v>0</v>
      </c>
      <c r="V8244" s="8">
        <v>0</v>
      </c>
      <c r="W8244" s="8">
        <v>0</v>
      </c>
      <c r="X8244" s="8">
        <v>410.81</v>
      </c>
    </row>
    <row r="8245" spans="1:24" x14ac:dyDescent="0.25">
      <c r="A8245" t="s">
        <v>8571</v>
      </c>
      <c r="B8245" s="1">
        <v>45570</v>
      </c>
      <c r="C8245" t="s">
        <v>528</v>
      </c>
      <c r="D8245" t="s">
        <v>529</v>
      </c>
      <c r="E8245" t="s">
        <v>27</v>
      </c>
      <c r="F8245" t="s">
        <v>54</v>
      </c>
      <c r="G8245" t="s">
        <v>29</v>
      </c>
      <c r="H8245" t="s">
        <v>30</v>
      </c>
      <c r="I8245" t="s">
        <v>31</v>
      </c>
      <c r="J8245" t="s">
        <v>32</v>
      </c>
      <c r="K8245" t="s">
        <v>33</v>
      </c>
      <c r="L8245" s="8">
        <v>5.8</v>
      </c>
      <c r="M8245" s="8">
        <v>2.7</v>
      </c>
      <c r="N8245">
        <v>410</v>
      </c>
      <c r="O8245" s="8">
        <v>2378</v>
      </c>
      <c r="P8245" s="14">
        <v>5.9999999999999995E-4</v>
      </c>
      <c r="Q8245" s="8">
        <v>1.43</v>
      </c>
      <c r="R8245" s="8">
        <v>2376.5700000000002</v>
      </c>
      <c r="S8245" s="8">
        <v>1107</v>
      </c>
      <c r="T8245" s="8">
        <v>1269.57</v>
      </c>
      <c r="U8245">
        <v>0</v>
      </c>
      <c r="V8245" s="8">
        <v>0</v>
      </c>
      <c r="W8245" s="8">
        <v>0</v>
      </c>
      <c r="X8245" s="8">
        <v>1269.57</v>
      </c>
    </row>
    <row r="8246" spans="1:24" x14ac:dyDescent="0.25">
      <c r="A8246" t="s">
        <v>8572</v>
      </c>
      <c r="B8246" s="1">
        <v>45853</v>
      </c>
      <c r="C8246" t="s">
        <v>758</v>
      </c>
      <c r="D8246" t="s">
        <v>759</v>
      </c>
      <c r="E8246" t="s">
        <v>27</v>
      </c>
      <c r="F8246" t="s">
        <v>37</v>
      </c>
      <c r="G8246" t="s">
        <v>38</v>
      </c>
      <c r="H8246" t="s">
        <v>39</v>
      </c>
      <c r="I8246" t="s">
        <v>104</v>
      </c>
      <c r="J8246" t="s">
        <v>105</v>
      </c>
      <c r="K8246" t="s">
        <v>49</v>
      </c>
      <c r="L8246" s="8">
        <v>4.2</v>
      </c>
      <c r="M8246" s="8">
        <v>2.8</v>
      </c>
      <c r="N8246">
        <v>9</v>
      </c>
      <c r="O8246" s="8">
        <v>37.799999999999997</v>
      </c>
      <c r="P8246" s="14">
        <v>8.5000000000000006E-3</v>
      </c>
      <c r="Q8246" s="8">
        <v>0.32</v>
      </c>
      <c r="R8246" s="8">
        <v>37.479999999999997</v>
      </c>
      <c r="S8246" s="8">
        <v>25.2</v>
      </c>
      <c r="T8246" s="8">
        <v>12.28</v>
      </c>
      <c r="U8246">
        <v>0</v>
      </c>
      <c r="V8246" s="8">
        <v>0</v>
      </c>
      <c r="W8246" s="8">
        <v>0</v>
      </c>
      <c r="X8246" s="8">
        <v>12.28</v>
      </c>
    </row>
    <row r="8247" spans="1:24" x14ac:dyDescent="0.25">
      <c r="A8247" t="s">
        <v>8573</v>
      </c>
      <c r="B8247" s="1">
        <v>45747</v>
      </c>
      <c r="C8247" t="s">
        <v>400</v>
      </c>
      <c r="D8247" t="s">
        <v>401</v>
      </c>
      <c r="E8247" t="s">
        <v>27</v>
      </c>
      <c r="F8247" t="s">
        <v>28</v>
      </c>
      <c r="G8247" t="s">
        <v>38</v>
      </c>
      <c r="H8247" t="s">
        <v>39</v>
      </c>
      <c r="I8247" t="s">
        <v>31</v>
      </c>
      <c r="J8247" t="s">
        <v>32</v>
      </c>
      <c r="K8247" t="s">
        <v>33</v>
      </c>
      <c r="L8247" s="8">
        <v>5.8</v>
      </c>
      <c r="M8247" s="8">
        <v>2.7</v>
      </c>
      <c r="N8247">
        <v>574</v>
      </c>
      <c r="O8247" s="8">
        <v>3329.2</v>
      </c>
      <c r="P8247" s="14">
        <v>4.6300000000000001E-2</v>
      </c>
      <c r="Q8247" s="8">
        <v>154.13999999999999</v>
      </c>
      <c r="R8247" s="8">
        <v>3175.06</v>
      </c>
      <c r="S8247" s="8">
        <v>1549.8</v>
      </c>
      <c r="T8247" s="8">
        <v>1625.26</v>
      </c>
      <c r="U8247">
        <v>0</v>
      </c>
      <c r="V8247" s="8">
        <v>0</v>
      </c>
      <c r="W8247" s="8">
        <v>0</v>
      </c>
      <c r="X8247" s="8">
        <v>1625.26</v>
      </c>
    </row>
    <row r="8248" spans="1:24" x14ac:dyDescent="0.25">
      <c r="A8248" t="s">
        <v>8574</v>
      </c>
      <c r="B8248" s="1">
        <v>45430</v>
      </c>
      <c r="C8248" t="s">
        <v>125</v>
      </c>
      <c r="D8248" t="s">
        <v>126</v>
      </c>
      <c r="E8248" t="s">
        <v>27</v>
      </c>
      <c r="F8248" t="s">
        <v>89</v>
      </c>
      <c r="G8248" t="s">
        <v>29</v>
      </c>
      <c r="H8248" t="s">
        <v>30</v>
      </c>
      <c r="I8248" t="s">
        <v>66</v>
      </c>
      <c r="J8248" t="s">
        <v>67</v>
      </c>
      <c r="K8248" t="s">
        <v>33</v>
      </c>
      <c r="L8248" s="8">
        <v>4.5</v>
      </c>
      <c r="M8248" s="8">
        <v>2.1</v>
      </c>
      <c r="N8248">
        <v>90</v>
      </c>
      <c r="O8248" s="8">
        <v>405</v>
      </c>
      <c r="P8248" s="14">
        <v>3.2000000000000002E-3</v>
      </c>
      <c r="Q8248" s="8">
        <v>1.3</v>
      </c>
      <c r="R8248" s="8">
        <v>403.7</v>
      </c>
      <c r="S8248" s="8">
        <v>189</v>
      </c>
      <c r="T8248" s="8">
        <v>214.7</v>
      </c>
      <c r="U8248">
        <v>0</v>
      </c>
      <c r="V8248" s="8">
        <v>0</v>
      </c>
      <c r="W8248" s="8">
        <v>0</v>
      </c>
      <c r="X8248" s="8">
        <v>214.7</v>
      </c>
    </row>
    <row r="8249" spans="1:24" x14ac:dyDescent="0.25">
      <c r="A8249" t="s">
        <v>8575</v>
      </c>
      <c r="B8249" s="1">
        <v>46263</v>
      </c>
      <c r="C8249" t="s">
        <v>551</v>
      </c>
      <c r="D8249" t="s">
        <v>552</v>
      </c>
      <c r="E8249" t="s">
        <v>27</v>
      </c>
      <c r="F8249" t="s">
        <v>54</v>
      </c>
      <c r="G8249" t="s">
        <v>29</v>
      </c>
      <c r="H8249" t="s">
        <v>30</v>
      </c>
      <c r="I8249" t="s">
        <v>185</v>
      </c>
      <c r="J8249" t="s">
        <v>186</v>
      </c>
      <c r="K8249" t="s">
        <v>59</v>
      </c>
      <c r="L8249" s="8">
        <v>4.9000000000000004</v>
      </c>
      <c r="M8249" s="8">
        <v>3.1</v>
      </c>
      <c r="N8249">
        <v>41</v>
      </c>
      <c r="O8249" s="8">
        <v>200.9</v>
      </c>
      <c r="P8249" s="14">
        <v>2.0999999999999999E-3</v>
      </c>
      <c r="Q8249" s="8">
        <v>0.42</v>
      </c>
      <c r="R8249" s="8">
        <v>200.48</v>
      </c>
      <c r="S8249" s="8">
        <v>127.1</v>
      </c>
      <c r="T8249" s="8">
        <v>73.38</v>
      </c>
      <c r="U8249">
        <v>0</v>
      </c>
      <c r="V8249" s="8">
        <v>0</v>
      </c>
      <c r="W8249" s="8">
        <v>0</v>
      </c>
      <c r="X8249" s="8">
        <v>73.38</v>
      </c>
    </row>
    <row r="8250" spans="1:24" x14ac:dyDescent="0.25">
      <c r="A8250" t="s">
        <v>8576</v>
      </c>
      <c r="B8250" s="1">
        <v>46006</v>
      </c>
      <c r="C8250" t="s">
        <v>159</v>
      </c>
      <c r="D8250" t="s">
        <v>160</v>
      </c>
      <c r="E8250" t="s">
        <v>27</v>
      </c>
      <c r="F8250" t="s">
        <v>37</v>
      </c>
      <c r="G8250" t="s">
        <v>29</v>
      </c>
      <c r="H8250" t="s">
        <v>30</v>
      </c>
      <c r="I8250" t="s">
        <v>74</v>
      </c>
      <c r="J8250" t="s">
        <v>75</v>
      </c>
      <c r="K8250" t="s">
        <v>49</v>
      </c>
      <c r="L8250" s="8">
        <v>11</v>
      </c>
      <c r="M8250" s="8">
        <v>6.8</v>
      </c>
      <c r="N8250">
        <v>84</v>
      </c>
      <c r="O8250" s="8">
        <v>924</v>
      </c>
      <c r="P8250" s="14">
        <v>0.39789999999999998</v>
      </c>
      <c r="Q8250" s="8">
        <v>367.66</v>
      </c>
      <c r="R8250" s="8">
        <v>556.34</v>
      </c>
      <c r="S8250" s="8">
        <v>571.20000000000005</v>
      </c>
      <c r="T8250" s="8">
        <v>-14.86</v>
      </c>
      <c r="U8250">
        <v>0</v>
      </c>
      <c r="V8250" s="8">
        <v>0</v>
      </c>
      <c r="W8250" s="8">
        <v>0</v>
      </c>
      <c r="X8250" s="8">
        <v>-14.86</v>
      </c>
    </row>
    <row r="8251" spans="1:24" x14ac:dyDescent="0.25">
      <c r="A8251" t="s">
        <v>8577</v>
      </c>
      <c r="B8251" s="1">
        <v>45844</v>
      </c>
      <c r="C8251" t="s">
        <v>410</v>
      </c>
      <c r="D8251" t="s">
        <v>411</v>
      </c>
      <c r="E8251" t="s">
        <v>150</v>
      </c>
      <c r="F8251" t="s">
        <v>46</v>
      </c>
      <c r="G8251" t="s">
        <v>151</v>
      </c>
      <c r="H8251" t="s">
        <v>152</v>
      </c>
      <c r="I8251" t="s">
        <v>74</v>
      </c>
      <c r="J8251" t="s">
        <v>75</v>
      </c>
      <c r="K8251" t="s">
        <v>49</v>
      </c>
      <c r="L8251" s="8">
        <v>11</v>
      </c>
      <c r="M8251" s="8">
        <v>6.8</v>
      </c>
      <c r="N8251">
        <v>18</v>
      </c>
      <c r="O8251" s="8">
        <v>198</v>
      </c>
      <c r="P8251" s="14">
        <v>9.8799999999999999E-2</v>
      </c>
      <c r="Q8251" s="8">
        <v>19.559999999999999</v>
      </c>
      <c r="R8251" s="8">
        <v>178.44</v>
      </c>
      <c r="S8251" s="8">
        <v>122.4</v>
      </c>
      <c r="T8251" s="8">
        <v>56.04</v>
      </c>
      <c r="U8251">
        <v>0</v>
      </c>
      <c r="V8251" s="8">
        <v>0</v>
      </c>
      <c r="W8251" s="8">
        <v>0</v>
      </c>
      <c r="X8251" s="8">
        <v>56.04</v>
      </c>
    </row>
    <row r="8252" spans="1:24" x14ac:dyDescent="0.25">
      <c r="A8252" t="s">
        <v>8578</v>
      </c>
      <c r="B8252" s="1">
        <v>45473</v>
      </c>
      <c r="C8252" t="s">
        <v>318</v>
      </c>
      <c r="D8252" t="s">
        <v>319</v>
      </c>
      <c r="E8252" t="s">
        <v>27</v>
      </c>
      <c r="F8252" t="s">
        <v>37</v>
      </c>
      <c r="G8252" t="s">
        <v>29</v>
      </c>
      <c r="H8252" t="s">
        <v>30</v>
      </c>
      <c r="I8252" t="s">
        <v>185</v>
      </c>
      <c r="J8252" t="s">
        <v>186</v>
      </c>
      <c r="K8252" t="s">
        <v>59</v>
      </c>
      <c r="L8252" s="8">
        <v>4.9000000000000004</v>
      </c>
      <c r="M8252" s="8">
        <v>3.1</v>
      </c>
      <c r="N8252">
        <v>6</v>
      </c>
      <c r="O8252" s="8">
        <v>29.4</v>
      </c>
      <c r="P8252" s="14">
        <v>2.1399999999999999E-2</v>
      </c>
      <c r="Q8252" s="8">
        <v>0.63</v>
      </c>
      <c r="R8252" s="8">
        <v>28.77</v>
      </c>
      <c r="S8252" s="8">
        <v>18.600000000000001</v>
      </c>
      <c r="T8252" s="8">
        <v>10.17</v>
      </c>
      <c r="U8252">
        <v>0</v>
      </c>
      <c r="V8252" s="8">
        <v>0</v>
      </c>
      <c r="W8252" s="8">
        <v>0</v>
      </c>
      <c r="X8252" s="8">
        <v>10.17</v>
      </c>
    </row>
    <row r="8253" spans="1:24" x14ac:dyDescent="0.25">
      <c r="A8253" t="s">
        <v>8579</v>
      </c>
      <c r="B8253" s="1">
        <v>45897</v>
      </c>
      <c r="C8253" t="s">
        <v>25</v>
      </c>
      <c r="D8253" t="s">
        <v>26</v>
      </c>
      <c r="E8253" t="s">
        <v>27</v>
      </c>
      <c r="F8253" t="s">
        <v>28</v>
      </c>
      <c r="G8253" t="s">
        <v>38</v>
      </c>
      <c r="H8253" t="s">
        <v>39</v>
      </c>
      <c r="I8253" t="s">
        <v>130</v>
      </c>
      <c r="J8253" t="s">
        <v>131</v>
      </c>
      <c r="K8253" t="s">
        <v>42</v>
      </c>
      <c r="L8253" s="8">
        <v>4.8</v>
      </c>
      <c r="M8253" s="8">
        <v>1.4</v>
      </c>
      <c r="N8253">
        <v>251</v>
      </c>
      <c r="O8253" s="8">
        <v>1204.8</v>
      </c>
      <c r="P8253" s="14">
        <v>5.7200000000000001E-2</v>
      </c>
      <c r="Q8253" s="8">
        <v>68.91</v>
      </c>
      <c r="R8253" s="8">
        <v>1135.8900000000001</v>
      </c>
      <c r="S8253" s="8">
        <v>351.4</v>
      </c>
      <c r="T8253" s="8">
        <v>784.49</v>
      </c>
      <c r="U8253">
        <v>190</v>
      </c>
      <c r="V8253" s="8">
        <v>859.83</v>
      </c>
      <c r="W8253" s="8">
        <v>361</v>
      </c>
      <c r="X8253" s="8">
        <v>423.49</v>
      </c>
    </row>
    <row r="8254" spans="1:24" x14ac:dyDescent="0.25">
      <c r="A8254" t="s">
        <v>8580</v>
      </c>
      <c r="B8254" s="1">
        <v>45903</v>
      </c>
      <c r="C8254" t="s">
        <v>77</v>
      </c>
      <c r="D8254" t="s">
        <v>78</v>
      </c>
      <c r="E8254" t="s">
        <v>63</v>
      </c>
      <c r="F8254" t="s">
        <v>37</v>
      </c>
      <c r="G8254" t="s">
        <v>64</v>
      </c>
      <c r="H8254" t="s">
        <v>65</v>
      </c>
      <c r="I8254" t="s">
        <v>127</v>
      </c>
      <c r="J8254" t="s">
        <v>128</v>
      </c>
      <c r="K8254" t="s">
        <v>33</v>
      </c>
      <c r="L8254" s="8">
        <v>7.2</v>
      </c>
      <c r="M8254" s="8">
        <v>3.6</v>
      </c>
      <c r="N8254">
        <v>1</v>
      </c>
      <c r="O8254" s="8">
        <v>7.2</v>
      </c>
      <c r="P8254" s="14">
        <v>1.84E-2</v>
      </c>
      <c r="Q8254" s="8">
        <v>0.13</v>
      </c>
      <c r="R8254" s="8">
        <v>7.07</v>
      </c>
      <c r="S8254" s="8">
        <v>3.6</v>
      </c>
      <c r="T8254" s="8">
        <v>3.47</v>
      </c>
      <c r="U8254">
        <v>0</v>
      </c>
      <c r="V8254" s="8">
        <v>0</v>
      </c>
      <c r="W8254" s="8">
        <v>0</v>
      </c>
      <c r="X8254" s="8">
        <v>3.47</v>
      </c>
    </row>
    <row r="8255" spans="1:24" x14ac:dyDescent="0.25">
      <c r="A8255" t="s">
        <v>8581</v>
      </c>
      <c r="B8255" s="1">
        <v>45759</v>
      </c>
      <c r="C8255" t="s">
        <v>205</v>
      </c>
      <c r="D8255" t="s">
        <v>206</v>
      </c>
      <c r="E8255" t="s">
        <v>71</v>
      </c>
      <c r="F8255" t="s">
        <v>54</v>
      </c>
      <c r="G8255" t="s">
        <v>165</v>
      </c>
      <c r="H8255" t="s">
        <v>166</v>
      </c>
      <c r="I8255" t="s">
        <v>130</v>
      </c>
      <c r="J8255" t="s">
        <v>131</v>
      </c>
      <c r="K8255" t="s">
        <v>42</v>
      </c>
      <c r="L8255" s="8">
        <v>4.8</v>
      </c>
      <c r="M8255" s="8">
        <v>1.4</v>
      </c>
      <c r="N8255">
        <v>59</v>
      </c>
      <c r="O8255" s="8">
        <v>283.2</v>
      </c>
      <c r="P8255" s="14">
        <v>4.1000000000000003E-3</v>
      </c>
      <c r="Q8255" s="8">
        <v>1.1599999999999999</v>
      </c>
      <c r="R8255" s="8">
        <v>282.04000000000002</v>
      </c>
      <c r="S8255" s="8">
        <v>82.6</v>
      </c>
      <c r="T8255" s="8">
        <v>199.44</v>
      </c>
      <c r="U8255">
        <v>0</v>
      </c>
      <c r="V8255" s="8">
        <v>0</v>
      </c>
      <c r="W8255" s="8">
        <v>0</v>
      </c>
      <c r="X8255" s="8">
        <v>199.44</v>
      </c>
    </row>
    <row r="8256" spans="1:24" x14ac:dyDescent="0.25">
      <c r="A8256" t="s">
        <v>8582</v>
      </c>
      <c r="B8256" s="1">
        <v>45938</v>
      </c>
      <c r="C8256" t="s">
        <v>763</v>
      </c>
      <c r="D8256" t="s">
        <v>764</v>
      </c>
      <c r="E8256" t="s">
        <v>71</v>
      </c>
      <c r="F8256" t="s">
        <v>46</v>
      </c>
      <c r="G8256" t="s">
        <v>72</v>
      </c>
      <c r="H8256" t="s">
        <v>73</v>
      </c>
      <c r="I8256" t="s">
        <v>84</v>
      </c>
      <c r="J8256" t="s">
        <v>85</v>
      </c>
      <c r="K8256" t="s">
        <v>42</v>
      </c>
      <c r="L8256" s="8">
        <v>9.9</v>
      </c>
      <c r="M8256" s="8">
        <v>3.1</v>
      </c>
      <c r="N8256">
        <v>70</v>
      </c>
      <c r="O8256" s="8">
        <v>693</v>
      </c>
      <c r="P8256" s="14">
        <v>0.18479999999999999</v>
      </c>
      <c r="Q8256" s="8">
        <v>128.07</v>
      </c>
      <c r="R8256" s="8">
        <v>564.92999999999995</v>
      </c>
      <c r="S8256" s="8">
        <v>217</v>
      </c>
      <c r="T8256" s="8">
        <v>347.93</v>
      </c>
      <c r="U8256">
        <v>0</v>
      </c>
      <c r="V8256" s="8">
        <v>0</v>
      </c>
      <c r="W8256" s="8">
        <v>0</v>
      </c>
      <c r="X8256" s="8">
        <v>347.93</v>
      </c>
    </row>
    <row r="8257" spans="1:24" x14ac:dyDescent="0.25">
      <c r="A8257" t="s">
        <v>8583</v>
      </c>
      <c r="B8257" s="1">
        <v>46058</v>
      </c>
      <c r="C8257" t="s">
        <v>51</v>
      </c>
      <c r="D8257" t="s">
        <v>52</v>
      </c>
      <c r="E8257" t="s">
        <v>53</v>
      </c>
      <c r="F8257" t="s">
        <v>54</v>
      </c>
      <c r="G8257" t="s">
        <v>55</v>
      </c>
      <c r="H8257" t="s">
        <v>56</v>
      </c>
      <c r="I8257" t="s">
        <v>104</v>
      </c>
      <c r="J8257" t="s">
        <v>105</v>
      </c>
      <c r="K8257" t="s">
        <v>49</v>
      </c>
      <c r="L8257" s="8">
        <v>4.2</v>
      </c>
      <c r="M8257" s="8">
        <v>2.8</v>
      </c>
      <c r="N8257">
        <v>75</v>
      </c>
      <c r="O8257" s="8">
        <v>315</v>
      </c>
      <c r="P8257" s="14">
        <v>9.5999999999999992E-3</v>
      </c>
      <c r="Q8257" s="8">
        <v>3.02</v>
      </c>
      <c r="R8257" s="8">
        <v>311.98</v>
      </c>
      <c r="S8257" s="8">
        <v>210</v>
      </c>
      <c r="T8257" s="8">
        <v>101.98</v>
      </c>
      <c r="U8257">
        <v>0</v>
      </c>
      <c r="V8257" s="8">
        <v>0</v>
      </c>
      <c r="W8257" s="8">
        <v>0</v>
      </c>
      <c r="X8257" s="8">
        <v>101.98</v>
      </c>
    </row>
    <row r="8258" spans="1:24" x14ac:dyDescent="0.25">
      <c r="A8258" t="s">
        <v>8584</v>
      </c>
      <c r="B8258" s="1">
        <v>45943</v>
      </c>
      <c r="C8258" t="s">
        <v>220</v>
      </c>
      <c r="D8258" t="s">
        <v>221</v>
      </c>
      <c r="E8258" t="s">
        <v>71</v>
      </c>
      <c r="F8258" t="s">
        <v>28</v>
      </c>
      <c r="G8258" t="s">
        <v>165</v>
      </c>
      <c r="H8258" t="s">
        <v>166</v>
      </c>
      <c r="I8258" t="s">
        <v>130</v>
      </c>
      <c r="J8258" t="s">
        <v>131</v>
      </c>
      <c r="K8258" t="s">
        <v>42</v>
      </c>
      <c r="L8258" s="8">
        <v>4.8</v>
      </c>
      <c r="M8258" s="8">
        <v>1.4</v>
      </c>
      <c r="N8258">
        <v>75</v>
      </c>
      <c r="O8258" s="8">
        <v>360</v>
      </c>
      <c r="P8258" s="14">
        <v>8.2000000000000007E-3</v>
      </c>
      <c r="Q8258" s="8">
        <v>2.95</v>
      </c>
      <c r="R8258" s="8">
        <v>357.05</v>
      </c>
      <c r="S8258" s="8">
        <v>105</v>
      </c>
      <c r="T8258" s="8">
        <v>252.05</v>
      </c>
      <c r="U8258">
        <v>0</v>
      </c>
      <c r="V8258" s="8">
        <v>0</v>
      </c>
      <c r="W8258" s="8">
        <v>0</v>
      </c>
      <c r="X8258" s="8">
        <v>252.05</v>
      </c>
    </row>
    <row r="8259" spans="1:24" x14ac:dyDescent="0.25">
      <c r="A8259" t="s">
        <v>8585</v>
      </c>
      <c r="B8259" s="1">
        <v>46190</v>
      </c>
      <c r="C8259" t="s">
        <v>77</v>
      </c>
      <c r="D8259" t="s">
        <v>78</v>
      </c>
      <c r="E8259" t="s">
        <v>63</v>
      </c>
      <c r="F8259" t="s">
        <v>37</v>
      </c>
      <c r="G8259" t="s">
        <v>64</v>
      </c>
      <c r="H8259" t="s">
        <v>65</v>
      </c>
      <c r="I8259" t="s">
        <v>112</v>
      </c>
      <c r="J8259" t="s">
        <v>113</v>
      </c>
      <c r="K8259" t="s">
        <v>42</v>
      </c>
      <c r="L8259" s="8">
        <v>8.5</v>
      </c>
      <c r="M8259" s="8">
        <v>2.8</v>
      </c>
      <c r="N8259">
        <v>42</v>
      </c>
      <c r="O8259" s="8">
        <v>357</v>
      </c>
      <c r="P8259" s="14">
        <v>2.64E-2</v>
      </c>
      <c r="Q8259" s="8">
        <v>9.42</v>
      </c>
      <c r="R8259" s="8">
        <v>347.58</v>
      </c>
      <c r="S8259" s="8">
        <v>117.6</v>
      </c>
      <c r="T8259" s="8">
        <v>229.98</v>
      </c>
      <c r="U8259">
        <v>0</v>
      </c>
      <c r="V8259" s="8">
        <v>0</v>
      </c>
      <c r="W8259" s="8">
        <v>0</v>
      </c>
      <c r="X8259" s="8">
        <v>229.98</v>
      </c>
    </row>
    <row r="8260" spans="1:24" x14ac:dyDescent="0.25">
      <c r="A8260" t="s">
        <v>8586</v>
      </c>
      <c r="B8260" s="1">
        <v>45869</v>
      </c>
      <c r="C8260" t="s">
        <v>241</v>
      </c>
      <c r="D8260" t="s">
        <v>242</v>
      </c>
      <c r="E8260" t="s">
        <v>71</v>
      </c>
      <c r="F8260" t="s">
        <v>89</v>
      </c>
      <c r="G8260" t="s">
        <v>165</v>
      </c>
      <c r="H8260" t="s">
        <v>166</v>
      </c>
      <c r="I8260" t="s">
        <v>144</v>
      </c>
      <c r="J8260" t="s">
        <v>145</v>
      </c>
      <c r="K8260" t="s">
        <v>33</v>
      </c>
      <c r="L8260" s="8">
        <v>12</v>
      </c>
      <c r="M8260" s="8">
        <v>6.5</v>
      </c>
      <c r="N8260">
        <v>125</v>
      </c>
      <c r="O8260" s="8">
        <v>1500</v>
      </c>
      <c r="P8260" s="14">
        <v>8.7800000000000003E-2</v>
      </c>
      <c r="Q8260" s="8">
        <v>131.69999999999999</v>
      </c>
      <c r="R8260" s="8">
        <v>1368.3</v>
      </c>
      <c r="S8260" s="8">
        <v>812.5</v>
      </c>
      <c r="T8260" s="8">
        <v>555.79999999999995</v>
      </c>
      <c r="U8260">
        <v>0</v>
      </c>
      <c r="V8260" s="8">
        <v>0</v>
      </c>
      <c r="W8260" s="8">
        <v>0</v>
      </c>
      <c r="X8260" s="8">
        <v>555.79999999999995</v>
      </c>
    </row>
    <row r="8261" spans="1:24" x14ac:dyDescent="0.25">
      <c r="A8261" t="s">
        <v>8587</v>
      </c>
      <c r="B8261" s="1">
        <v>45737</v>
      </c>
      <c r="C8261" t="s">
        <v>148</v>
      </c>
      <c r="D8261" t="s">
        <v>149</v>
      </c>
      <c r="E8261" t="s">
        <v>150</v>
      </c>
      <c r="F8261" t="s">
        <v>37</v>
      </c>
      <c r="G8261" t="s">
        <v>151</v>
      </c>
      <c r="H8261" t="s">
        <v>152</v>
      </c>
      <c r="I8261" t="s">
        <v>112</v>
      </c>
      <c r="J8261" t="s">
        <v>113</v>
      </c>
      <c r="K8261" t="s">
        <v>42</v>
      </c>
      <c r="L8261" s="8">
        <v>8.5</v>
      </c>
      <c r="M8261" s="8">
        <v>2.8</v>
      </c>
      <c r="N8261">
        <v>17</v>
      </c>
      <c r="O8261" s="8">
        <v>144.5</v>
      </c>
      <c r="P8261" s="14">
        <v>4.1200000000000001E-2</v>
      </c>
      <c r="Q8261" s="8">
        <v>5.95</v>
      </c>
      <c r="R8261" s="8">
        <v>138.55000000000001</v>
      </c>
      <c r="S8261" s="8">
        <v>47.6</v>
      </c>
      <c r="T8261" s="8">
        <v>90.95</v>
      </c>
      <c r="U8261">
        <v>0</v>
      </c>
      <c r="V8261" s="8">
        <v>0</v>
      </c>
      <c r="W8261" s="8">
        <v>0</v>
      </c>
      <c r="X8261" s="8">
        <v>90.95</v>
      </c>
    </row>
    <row r="8262" spans="1:24" x14ac:dyDescent="0.25">
      <c r="A8262" t="s">
        <v>8588</v>
      </c>
      <c r="B8262" s="1">
        <v>45828</v>
      </c>
      <c r="C8262" t="s">
        <v>154</v>
      </c>
      <c r="D8262" t="s">
        <v>155</v>
      </c>
      <c r="E8262" t="s">
        <v>150</v>
      </c>
      <c r="F8262" t="s">
        <v>46</v>
      </c>
      <c r="G8262" t="s">
        <v>151</v>
      </c>
      <c r="H8262" t="s">
        <v>152</v>
      </c>
      <c r="I8262" t="s">
        <v>31</v>
      </c>
      <c r="J8262" t="s">
        <v>32</v>
      </c>
      <c r="K8262" t="s">
        <v>33</v>
      </c>
      <c r="L8262" s="8">
        <v>5.8</v>
      </c>
      <c r="M8262" s="8">
        <v>2.7</v>
      </c>
      <c r="N8262">
        <v>1</v>
      </c>
      <c r="O8262" s="8">
        <v>5.8</v>
      </c>
      <c r="P8262" s="14">
        <v>6.7199999999999996E-2</v>
      </c>
      <c r="Q8262" s="8">
        <v>0.39</v>
      </c>
      <c r="R8262" s="8">
        <v>5.41</v>
      </c>
      <c r="S8262" s="8">
        <v>2.7</v>
      </c>
      <c r="T8262" s="8">
        <v>2.71</v>
      </c>
      <c r="U8262">
        <v>0</v>
      </c>
      <c r="V8262" s="8">
        <v>0</v>
      </c>
      <c r="W8262" s="8">
        <v>0</v>
      </c>
      <c r="X8262" s="8">
        <v>2.71</v>
      </c>
    </row>
    <row r="8263" spans="1:24" x14ac:dyDescent="0.25">
      <c r="A8263" t="s">
        <v>8589</v>
      </c>
      <c r="B8263" s="1">
        <v>45947</v>
      </c>
      <c r="C8263" t="s">
        <v>244</v>
      </c>
      <c r="D8263" t="s">
        <v>245</v>
      </c>
      <c r="E8263" t="s">
        <v>53</v>
      </c>
      <c r="F8263" t="s">
        <v>46</v>
      </c>
      <c r="G8263" t="s">
        <v>55</v>
      </c>
      <c r="H8263" t="s">
        <v>56</v>
      </c>
      <c r="I8263" t="s">
        <v>127</v>
      </c>
      <c r="J8263" t="s">
        <v>128</v>
      </c>
      <c r="K8263" t="s">
        <v>33</v>
      </c>
      <c r="L8263" s="8">
        <v>7.2</v>
      </c>
      <c r="M8263" s="8">
        <v>3.6</v>
      </c>
      <c r="N8263">
        <v>85</v>
      </c>
      <c r="O8263" s="8">
        <v>612</v>
      </c>
      <c r="P8263" s="14">
        <v>1.1900000000000001E-2</v>
      </c>
      <c r="Q8263" s="8">
        <v>7.28</v>
      </c>
      <c r="R8263" s="8">
        <v>604.72</v>
      </c>
      <c r="S8263" s="8">
        <v>306</v>
      </c>
      <c r="T8263" s="8">
        <v>298.72000000000003</v>
      </c>
      <c r="U8263">
        <v>0</v>
      </c>
      <c r="V8263" s="8">
        <v>0</v>
      </c>
      <c r="W8263" s="8">
        <v>0</v>
      </c>
      <c r="X8263" s="8">
        <v>298.72000000000003</v>
      </c>
    </row>
    <row r="8264" spans="1:24" x14ac:dyDescent="0.25">
      <c r="A8264" t="s">
        <v>8590</v>
      </c>
      <c r="B8264" s="1">
        <v>45946</v>
      </c>
      <c r="C8264" t="s">
        <v>325</v>
      </c>
      <c r="D8264" t="s">
        <v>326</v>
      </c>
      <c r="E8264" t="s">
        <v>27</v>
      </c>
      <c r="F8264" t="s">
        <v>37</v>
      </c>
      <c r="G8264" t="s">
        <v>29</v>
      </c>
      <c r="H8264" t="s">
        <v>30</v>
      </c>
      <c r="I8264" t="s">
        <v>127</v>
      </c>
      <c r="J8264" t="s">
        <v>128</v>
      </c>
      <c r="K8264" t="s">
        <v>33</v>
      </c>
      <c r="L8264" s="8">
        <v>7.2</v>
      </c>
      <c r="M8264" s="8">
        <v>3.6</v>
      </c>
      <c r="N8264">
        <v>78</v>
      </c>
      <c r="O8264" s="8">
        <v>561.6</v>
      </c>
      <c r="P8264" s="14">
        <v>2.8799999999999999E-2</v>
      </c>
      <c r="Q8264" s="8">
        <v>16.170000000000002</v>
      </c>
      <c r="R8264" s="8">
        <v>545.42999999999995</v>
      </c>
      <c r="S8264" s="8">
        <v>280.8</v>
      </c>
      <c r="T8264" s="8">
        <v>264.63</v>
      </c>
      <c r="U8264">
        <v>0</v>
      </c>
      <c r="V8264" s="8">
        <v>0</v>
      </c>
      <c r="W8264" s="8">
        <v>0</v>
      </c>
      <c r="X8264" s="8">
        <v>264.63</v>
      </c>
    </row>
    <row r="8265" spans="1:24" x14ac:dyDescent="0.25">
      <c r="A8265" t="s">
        <v>8591</v>
      </c>
      <c r="B8265" s="1">
        <v>45838</v>
      </c>
      <c r="C8265" t="s">
        <v>44</v>
      </c>
      <c r="D8265" t="s">
        <v>45</v>
      </c>
      <c r="E8265" t="s">
        <v>27</v>
      </c>
      <c r="F8265" t="s">
        <v>46</v>
      </c>
      <c r="G8265" t="s">
        <v>38</v>
      </c>
      <c r="H8265" t="s">
        <v>39</v>
      </c>
      <c r="I8265" t="s">
        <v>84</v>
      </c>
      <c r="J8265" t="s">
        <v>85</v>
      </c>
      <c r="K8265" t="s">
        <v>42</v>
      </c>
      <c r="L8265" s="8">
        <v>9.9</v>
      </c>
      <c r="M8265" s="8">
        <v>3.1</v>
      </c>
      <c r="N8265">
        <v>11</v>
      </c>
      <c r="O8265" s="8">
        <v>108.9</v>
      </c>
      <c r="P8265" s="14">
        <v>0.26960000000000001</v>
      </c>
      <c r="Q8265" s="8">
        <v>29.36</v>
      </c>
      <c r="R8265" s="8">
        <v>79.540000000000006</v>
      </c>
      <c r="S8265" s="8">
        <v>34.1</v>
      </c>
      <c r="T8265" s="8">
        <v>45.44</v>
      </c>
      <c r="U8265">
        <v>0</v>
      </c>
      <c r="V8265" s="8">
        <v>0</v>
      </c>
      <c r="W8265" s="8">
        <v>0</v>
      </c>
      <c r="X8265" s="8">
        <v>45.44</v>
      </c>
    </row>
    <row r="8266" spans="1:24" x14ac:dyDescent="0.25">
      <c r="A8266" t="s">
        <v>8592</v>
      </c>
      <c r="B8266" s="1">
        <v>45609</v>
      </c>
      <c r="C8266" t="s">
        <v>689</v>
      </c>
      <c r="D8266" t="s">
        <v>690</v>
      </c>
      <c r="E8266" t="s">
        <v>27</v>
      </c>
      <c r="F8266" t="s">
        <v>54</v>
      </c>
      <c r="G8266" t="s">
        <v>29</v>
      </c>
      <c r="H8266" t="s">
        <v>30</v>
      </c>
      <c r="I8266" t="s">
        <v>57</v>
      </c>
      <c r="J8266" t="s">
        <v>58</v>
      </c>
      <c r="K8266" t="s">
        <v>59</v>
      </c>
      <c r="L8266" s="8">
        <v>10.5</v>
      </c>
      <c r="M8266" s="8">
        <v>7.5</v>
      </c>
      <c r="N8266">
        <v>15</v>
      </c>
      <c r="O8266" s="8">
        <v>157.5</v>
      </c>
      <c r="P8266" s="14">
        <v>1.95E-2</v>
      </c>
      <c r="Q8266" s="8">
        <v>3.07</v>
      </c>
      <c r="R8266" s="8">
        <v>154.43</v>
      </c>
      <c r="S8266" s="8">
        <v>112.5</v>
      </c>
      <c r="T8266" s="8">
        <v>41.93</v>
      </c>
      <c r="U8266">
        <v>0</v>
      </c>
      <c r="V8266" s="8">
        <v>0</v>
      </c>
      <c r="W8266" s="8">
        <v>0</v>
      </c>
      <c r="X8266" s="8">
        <v>41.93</v>
      </c>
    </row>
    <row r="8267" spans="1:24" x14ac:dyDescent="0.25">
      <c r="A8267" t="s">
        <v>8593</v>
      </c>
      <c r="B8267" s="1">
        <v>46222</v>
      </c>
      <c r="C8267" t="s">
        <v>25</v>
      </c>
      <c r="D8267" t="s">
        <v>26</v>
      </c>
      <c r="E8267" t="s">
        <v>27</v>
      </c>
      <c r="F8267" t="s">
        <v>28</v>
      </c>
      <c r="G8267" t="s">
        <v>29</v>
      </c>
      <c r="H8267" t="s">
        <v>30</v>
      </c>
      <c r="I8267" t="s">
        <v>122</v>
      </c>
      <c r="J8267" t="s">
        <v>123</v>
      </c>
      <c r="K8267" t="s">
        <v>59</v>
      </c>
      <c r="L8267" s="8">
        <v>5.5</v>
      </c>
      <c r="M8267" s="8">
        <v>3.8</v>
      </c>
      <c r="N8267">
        <v>138</v>
      </c>
      <c r="O8267" s="8">
        <v>759</v>
      </c>
      <c r="P8267" s="14">
        <v>3.5799999999999998E-2</v>
      </c>
      <c r="Q8267" s="8">
        <v>27.17</v>
      </c>
      <c r="R8267" s="8">
        <v>731.83</v>
      </c>
      <c r="S8267" s="8">
        <v>524.4</v>
      </c>
      <c r="T8267" s="8">
        <v>207.43</v>
      </c>
      <c r="U8267">
        <v>33</v>
      </c>
      <c r="V8267" s="8">
        <v>175</v>
      </c>
      <c r="W8267" s="8">
        <v>141.9</v>
      </c>
      <c r="X8267" s="8">
        <v>65.53</v>
      </c>
    </row>
    <row r="8268" spans="1:24" x14ac:dyDescent="0.25">
      <c r="A8268" t="s">
        <v>8594</v>
      </c>
      <c r="B8268" s="1">
        <v>45647</v>
      </c>
      <c r="C8268" t="s">
        <v>125</v>
      </c>
      <c r="D8268" t="s">
        <v>126</v>
      </c>
      <c r="E8268" t="s">
        <v>27</v>
      </c>
      <c r="F8268" t="s">
        <v>89</v>
      </c>
      <c r="G8268" t="s">
        <v>38</v>
      </c>
      <c r="H8268" t="s">
        <v>39</v>
      </c>
      <c r="I8268" t="s">
        <v>104</v>
      </c>
      <c r="J8268" t="s">
        <v>105</v>
      </c>
      <c r="K8268" t="s">
        <v>49</v>
      </c>
      <c r="L8268" s="8">
        <v>4.2</v>
      </c>
      <c r="M8268" s="8">
        <v>2.8</v>
      </c>
      <c r="N8268">
        <v>209</v>
      </c>
      <c r="O8268" s="8">
        <v>877.8</v>
      </c>
      <c r="P8268" s="14">
        <v>4.5699999999999998E-2</v>
      </c>
      <c r="Q8268" s="8">
        <v>40.119999999999997</v>
      </c>
      <c r="R8268" s="8">
        <v>837.68</v>
      </c>
      <c r="S8268" s="8">
        <v>585.20000000000005</v>
      </c>
      <c r="T8268" s="8">
        <v>252.48</v>
      </c>
      <c r="U8268">
        <v>0</v>
      </c>
      <c r="V8268" s="8">
        <v>0</v>
      </c>
      <c r="W8268" s="8">
        <v>0</v>
      </c>
      <c r="X8268" s="8">
        <v>252.48</v>
      </c>
    </row>
    <row r="8269" spans="1:24" x14ac:dyDescent="0.25">
      <c r="A8269" t="s">
        <v>8595</v>
      </c>
      <c r="B8269" s="1">
        <v>45785</v>
      </c>
      <c r="C8269" t="s">
        <v>215</v>
      </c>
      <c r="D8269" t="s">
        <v>216</v>
      </c>
      <c r="E8269" t="s">
        <v>27</v>
      </c>
      <c r="F8269" t="s">
        <v>54</v>
      </c>
      <c r="G8269" t="s">
        <v>38</v>
      </c>
      <c r="H8269" t="s">
        <v>39</v>
      </c>
      <c r="I8269" t="s">
        <v>104</v>
      </c>
      <c r="J8269" t="s">
        <v>105</v>
      </c>
      <c r="K8269" t="s">
        <v>49</v>
      </c>
      <c r="L8269" s="8">
        <v>4.2</v>
      </c>
      <c r="M8269" s="8">
        <v>2.8</v>
      </c>
      <c r="N8269">
        <v>119</v>
      </c>
      <c r="O8269" s="8">
        <v>499.8</v>
      </c>
      <c r="P8269" s="14">
        <v>1.09E-2</v>
      </c>
      <c r="Q8269" s="8">
        <v>5.45</v>
      </c>
      <c r="R8269" s="8">
        <v>494.35</v>
      </c>
      <c r="S8269" s="8">
        <v>333.2</v>
      </c>
      <c r="T8269" s="8">
        <v>161.15</v>
      </c>
      <c r="U8269">
        <v>0</v>
      </c>
      <c r="V8269" s="8">
        <v>0</v>
      </c>
      <c r="W8269" s="8">
        <v>0</v>
      </c>
      <c r="X8269" s="8">
        <v>161.15</v>
      </c>
    </row>
    <row r="8270" spans="1:24" x14ac:dyDescent="0.25">
      <c r="A8270" t="s">
        <v>8596</v>
      </c>
      <c r="B8270" s="1">
        <v>45844</v>
      </c>
      <c r="C8270" t="s">
        <v>115</v>
      </c>
      <c r="D8270" t="s">
        <v>116</v>
      </c>
      <c r="E8270" t="s">
        <v>27</v>
      </c>
      <c r="F8270" t="s">
        <v>54</v>
      </c>
      <c r="G8270" t="s">
        <v>38</v>
      </c>
      <c r="H8270" t="s">
        <v>39</v>
      </c>
      <c r="I8270" t="s">
        <v>130</v>
      </c>
      <c r="J8270" t="s">
        <v>131</v>
      </c>
      <c r="K8270" t="s">
        <v>42</v>
      </c>
      <c r="L8270" s="8">
        <v>4.8</v>
      </c>
      <c r="M8270" s="8">
        <v>1.4</v>
      </c>
      <c r="N8270">
        <v>44</v>
      </c>
      <c r="O8270" s="8">
        <v>211.2</v>
      </c>
      <c r="P8270" s="14">
        <v>2.3E-3</v>
      </c>
      <c r="Q8270" s="8">
        <v>0.49</v>
      </c>
      <c r="R8270" s="8">
        <v>210.71</v>
      </c>
      <c r="S8270" s="8">
        <v>61.6</v>
      </c>
      <c r="T8270" s="8">
        <v>149.11000000000001</v>
      </c>
      <c r="U8270">
        <v>0</v>
      </c>
      <c r="V8270" s="8">
        <v>0</v>
      </c>
      <c r="W8270" s="8">
        <v>0</v>
      </c>
      <c r="X8270" s="8">
        <v>149.11000000000001</v>
      </c>
    </row>
    <row r="8271" spans="1:24" x14ac:dyDescent="0.25">
      <c r="A8271" t="s">
        <v>8597</v>
      </c>
      <c r="B8271" s="1">
        <v>45524</v>
      </c>
      <c r="C8271" t="s">
        <v>211</v>
      </c>
      <c r="D8271" t="s">
        <v>212</v>
      </c>
      <c r="E8271" t="s">
        <v>27</v>
      </c>
      <c r="F8271" t="s">
        <v>37</v>
      </c>
      <c r="G8271" t="s">
        <v>29</v>
      </c>
      <c r="H8271" t="s">
        <v>30</v>
      </c>
      <c r="I8271" t="s">
        <v>185</v>
      </c>
      <c r="J8271" t="s">
        <v>186</v>
      </c>
      <c r="K8271" t="s">
        <v>59</v>
      </c>
      <c r="L8271" s="8">
        <v>4.9000000000000004</v>
      </c>
      <c r="M8271" s="8">
        <v>3.1</v>
      </c>
      <c r="N8271">
        <v>96</v>
      </c>
      <c r="O8271" s="8">
        <v>470.4</v>
      </c>
      <c r="P8271" s="14">
        <v>3.5000000000000001E-3</v>
      </c>
      <c r="Q8271" s="8">
        <v>1.65</v>
      </c>
      <c r="R8271" s="8">
        <v>468.75</v>
      </c>
      <c r="S8271" s="8">
        <v>297.60000000000002</v>
      </c>
      <c r="T8271" s="8">
        <v>171.15</v>
      </c>
      <c r="U8271">
        <v>0</v>
      </c>
      <c r="V8271" s="8">
        <v>0</v>
      </c>
      <c r="W8271" s="8">
        <v>0</v>
      </c>
      <c r="X8271" s="8">
        <v>171.15</v>
      </c>
    </row>
    <row r="8272" spans="1:24" x14ac:dyDescent="0.25">
      <c r="A8272" t="s">
        <v>8598</v>
      </c>
      <c r="B8272" s="1">
        <v>46116</v>
      </c>
      <c r="C8272" t="s">
        <v>35</v>
      </c>
      <c r="D8272" t="s">
        <v>36</v>
      </c>
      <c r="E8272" t="s">
        <v>27</v>
      </c>
      <c r="F8272" t="s">
        <v>37</v>
      </c>
      <c r="G8272" t="s">
        <v>29</v>
      </c>
      <c r="H8272" t="s">
        <v>30</v>
      </c>
      <c r="I8272" t="s">
        <v>40</v>
      </c>
      <c r="J8272" t="s">
        <v>41</v>
      </c>
      <c r="K8272" t="s">
        <v>42</v>
      </c>
      <c r="L8272" s="8">
        <v>14.5</v>
      </c>
      <c r="M8272" s="8">
        <v>4.2</v>
      </c>
      <c r="N8272">
        <v>106</v>
      </c>
      <c r="O8272" s="8">
        <v>1537</v>
      </c>
      <c r="P8272" s="14">
        <v>1.4800000000000001E-2</v>
      </c>
      <c r="Q8272" s="8">
        <v>22.75</v>
      </c>
      <c r="R8272" s="8">
        <v>1514.25</v>
      </c>
      <c r="S8272" s="8">
        <v>445.2</v>
      </c>
      <c r="T8272" s="8">
        <v>1069.05</v>
      </c>
      <c r="U8272">
        <v>0</v>
      </c>
      <c r="V8272" s="8">
        <v>0</v>
      </c>
      <c r="W8272" s="8">
        <v>0</v>
      </c>
      <c r="X8272" s="8">
        <v>1069.05</v>
      </c>
    </row>
    <row r="8273" spans="1:24" x14ac:dyDescent="0.25">
      <c r="A8273" t="s">
        <v>8599</v>
      </c>
      <c r="B8273" s="1">
        <v>45383</v>
      </c>
      <c r="C8273" t="s">
        <v>102</v>
      </c>
      <c r="D8273" t="s">
        <v>103</v>
      </c>
      <c r="E8273" t="s">
        <v>27</v>
      </c>
      <c r="F8273" t="s">
        <v>54</v>
      </c>
      <c r="G8273" t="s">
        <v>38</v>
      </c>
      <c r="H8273" t="s">
        <v>39</v>
      </c>
      <c r="I8273" t="s">
        <v>130</v>
      </c>
      <c r="J8273" t="s">
        <v>131</v>
      </c>
      <c r="K8273" t="s">
        <v>42</v>
      </c>
      <c r="L8273" s="8">
        <v>4.8</v>
      </c>
      <c r="M8273" s="8">
        <v>1.4</v>
      </c>
      <c r="N8273">
        <v>21</v>
      </c>
      <c r="O8273" s="8">
        <v>100.8</v>
      </c>
      <c r="P8273" s="14">
        <v>4.0000000000000002E-4</v>
      </c>
      <c r="Q8273" s="8">
        <v>0.04</v>
      </c>
      <c r="R8273" s="8">
        <v>100.76</v>
      </c>
      <c r="S8273" s="8">
        <v>29.4</v>
      </c>
      <c r="T8273" s="8">
        <v>71.36</v>
      </c>
      <c r="U8273">
        <v>0</v>
      </c>
      <c r="V8273" s="8">
        <v>0</v>
      </c>
      <c r="W8273" s="8">
        <v>0</v>
      </c>
      <c r="X8273" s="8">
        <v>71.36</v>
      </c>
    </row>
    <row r="8274" spans="1:24" x14ac:dyDescent="0.25">
      <c r="A8274" t="s">
        <v>8600</v>
      </c>
      <c r="B8274" s="1">
        <v>45744</v>
      </c>
      <c r="C8274" t="s">
        <v>171</v>
      </c>
      <c r="D8274" t="s">
        <v>172</v>
      </c>
      <c r="E8274" t="s">
        <v>27</v>
      </c>
      <c r="F8274" t="s">
        <v>46</v>
      </c>
      <c r="G8274" t="s">
        <v>38</v>
      </c>
      <c r="H8274" t="s">
        <v>39</v>
      </c>
      <c r="I8274" t="s">
        <v>66</v>
      </c>
      <c r="J8274" t="s">
        <v>67</v>
      </c>
      <c r="K8274" t="s">
        <v>33</v>
      </c>
      <c r="L8274" s="8">
        <v>4.5</v>
      </c>
      <c r="M8274" s="8">
        <v>2.1</v>
      </c>
      <c r="N8274">
        <v>12</v>
      </c>
      <c r="O8274" s="8">
        <v>54</v>
      </c>
      <c r="P8274" s="14">
        <v>0.1195</v>
      </c>
      <c r="Q8274" s="8">
        <v>6.45</v>
      </c>
      <c r="R8274" s="8">
        <v>47.55</v>
      </c>
      <c r="S8274" s="8">
        <v>25.2</v>
      </c>
      <c r="T8274" s="8">
        <v>22.35</v>
      </c>
      <c r="U8274">
        <v>0</v>
      </c>
      <c r="V8274" s="8">
        <v>0</v>
      </c>
      <c r="W8274" s="8">
        <v>0</v>
      </c>
      <c r="X8274" s="8">
        <v>22.35</v>
      </c>
    </row>
    <row r="8275" spans="1:24" x14ac:dyDescent="0.25">
      <c r="A8275" t="s">
        <v>8601</v>
      </c>
      <c r="B8275" s="1">
        <v>45607</v>
      </c>
      <c r="C8275" t="s">
        <v>94</v>
      </c>
      <c r="D8275" t="s">
        <v>95</v>
      </c>
      <c r="E8275" t="s">
        <v>53</v>
      </c>
      <c r="F8275" t="s">
        <v>46</v>
      </c>
      <c r="G8275" t="s">
        <v>55</v>
      </c>
      <c r="H8275" t="s">
        <v>56</v>
      </c>
      <c r="I8275" t="s">
        <v>112</v>
      </c>
      <c r="J8275" t="s">
        <v>113</v>
      </c>
      <c r="K8275" t="s">
        <v>42</v>
      </c>
      <c r="L8275" s="8">
        <v>8.5</v>
      </c>
      <c r="M8275" s="8">
        <v>2.8</v>
      </c>
      <c r="N8275">
        <v>10</v>
      </c>
      <c r="O8275" s="8">
        <v>85</v>
      </c>
      <c r="P8275" s="14">
        <v>9.8199999999999996E-2</v>
      </c>
      <c r="Q8275" s="8">
        <v>8.35</v>
      </c>
      <c r="R8275" s="8">
        <v>76.650000000000006</v>
      </c>
      <c r="S8275" s="8">
        <v>28</v>
      </c>
      <c r="T8275" s="8">
        <v>48.65</v>
      </c>
      <c r="U8275">
        <v>0</v>
      </c>
      <c r="V8275" s="8">
        <v>0</v>
      </c>
      <c r="W8275" s="8">
        <v>0</v>
      </c>
      <c r="X8275" s="8">
        <v>48.65</v>
      </c>
    </row>
    <row r="8276" spans="1:24" x14ac:dyDescent="0.25">
      <c r="A8276" t="s">
        <v>8602</v>
      </c>
      <c r="B8276" s="1">
        <v>45666</v>
      </c>
      <c r="C8276" t="s">
        <v>615</v>
      </c>
      <c r="D8276" t="s">
        <v>616</v>
      </c>
      <c r="E8276" t="s">
        <v>150</v>
      </c>
      <c r="F8276" t="s">
        <v>89</v>
      </c>
      <c r="G8276" t="s">
        <v>151</v>
      </c>
      <c r="H8276" t="s">
        <v>152</v>
      </c>
      <c r="I8276" t="s">
        <v>40</v>
      </c>
      <c r="J8276" t="s">
        <v>41</v>
      </c>
      <c r="K8276" t="s">
        <v>42</v>
      </c>
      <c r="L8276" s="8">
        <v>14.5</v>
      </c>
      <c r="M8276" s="8">
        <v>4.2</v>
      </c>
      <c r="N8276">
        <v>45</v>
      </c>
      <c r="O8276" s="8">
        <v>652.5</v>
      </c>
      <c r="P8276" s="14">
        <v>0.1012</v>
      </c>
      <c r="Q8276" s="8">
        <v>66.03</v>
      </c>
      <c r="R8276" s="8">
        <v>586.47</v>
      </c>
      <c r="S8276" s="8">
        <v>189</v>
      </c>
      <c r="T8276" s="8">
        <v>397.47</v>
      </c>
      <c r="U8276">
        <v>0</v>
      </c>
      <c r="V8276" s="8">
        <v>0</v>
      </c>
      <c r="W8276" s="8">
        <v>0</v>
      </c>
      <c r="X8276" s="8">
        <v>397.47</v>
      </c>
    </row>
    <row r="8277" spans="1:24" x14ac:dyDescent="0.25">
      <c r="A8277" t="s">
        <v>8603</v>
      </c>
      <c r="B8277" s="1">
        <v>45714</v>
      </c>
      <c r="C8277" t="s">
        <v>171</v>
      </c>
      <c r="D8277" t="s">
        <v>172</v>
      </c>
      <c r="E8277" t="s">
        <v>27</v>
      </c>
      <c r="F8277" t="s">
        <v>46</v>
      </c>
      <c r="G8277" t="s">
        <v>29</v>
      </c>
      <c r="H8277" t="s">
        <v>30</v>
      </c>
      <c r="I8277" t="s">
        <v>99</v>
      </c>
      <c r="J8277" t="s">
        <v>100</v>
      </c>
      <c r="K8277" t="s">
        <v>49</v>
      </c>
      <c r="L8277" s="8">
        <v>3.8</v>
      </c>
      <c r="M8277" s="8">
        <v>2.6</v>
      </c>
      <c r="N8277">
        <v>12</v>
      </c>
      <c r="O8277" s="8">
        <v>45.6</v>
      </c>
      <c r="P8277" s="14">
        <v>0.13350000000000001</v>
      </c>
      <c r="Q8277" s="8">
        <v>6.09</v>
      </c>
      <c r="R8277" s="8">
        <v>39.51</v>
      </c>
      <c r="S8277" s="8">
        <v>31.2</v>
      </c>
      <c r="T8277" s="8">
        <v>8.31</v>
      </c>
      <c r="U8277">
        <v>0</v>
      </c>
      <c r="V8277" s="8">
        <v>0</v>
      </c>
      <c r="W8277" s="8">
        <v>0</v>
      </c>
      <c r="X8277" s="8">
        <v>8.31</v>
      </c>
    </row>
    <row r="8278" spans="1:24" x14ac:dyDescent="0.25">
      <c r="A8278" t="s">
        <v>8604</v>
      </c>
      <c r="B8278" s="1">
        <v>45558</v>
      </c>
      <c r="C8278" t="s">
        <v>279</v>
      </c>
      <c r="D8278" t="s">
        <v>280</v>
      </c>
      <c r="E8278" t="s">
        <v>53</v>
      </c>
      <c r="F8278" t="s">
        <v>54</v>
      </c>
      <c r="G8278" t="s">
        <v>55</v>
      </c>
      <c r="H8278" t="s">
        <v>56</v>
      </c>
      <c r="I8278" t="s">
        <v>156</v>
      </c>
      <c r="J8278" t="s">
        <v>157</v>
      </c>
      <c r="K8278" t="s">
        <v>42</v>
      </c>
      <c r="L8278" s="8">
        <v>6.2</v>
      </c>
      <c r="M8278" s="8">
        <v>1.9</v>
      </c>
      <c r="N8278">
        <v>24</v>
      </c>
      <c r="O8278" s="8">
        <v>148.80000000000001</v>
      </c>
      <c r="P8278" s="14">
        <v>7.4000000000000003E-3</v>
      </c>
      <c r="Q8278" s="8">
        <v>1.1000000000000001</v>
      </c>
      <c r="R8278" s="8">
        <v>147.69999999999999</v>
      </c>
      <c r="S8278" s="8">
        <v>45.6</v>
      </c>
      <c r="T8278" s="8">
        <v>102.1</v>
      </c>
      <c r="U8278">
        <v>0</v>
      </c>
      <c r="V8278" s="8">
        <v>0</v>
      </c>
      <c r="W8278" s="8">
        <v>0</v>
      </c>
      <c r="X8278" s="8">
        <v>102.1</v>
      </c>
    </row>
    <row r="8279" spans="1:24" x14ac:dyDescent="0.25">
      <c r="A8279" t="s">
        <v>8605</v>
      </c>
      <c r="B8279" s="1">
        <v>45451</v>
      </c>
      <c r="C8279" t="s">
        <v>318</v>
      </c>
      <c r="D8279" t="s">
        <v>319</v>
      </c>
      <c r="E8279" t="s">
        <v>27</v>
      </c>
      <c r="F8279" t="s">
        <v>37</v>
      </c>
      <c r="G8279" t="s">
        <v>38</v>
      </c>
      <c r="H8279" t="s">
        <v>39</v>
      </c>
      <c r="I8279" t="s">
        <v>112</v>
      </c>
      <c r="J8279" t="s">
        <v>113</v>
      </c>
      <c r="K8279" t="s">
        <v>42</v>
      </c>
      <c r="L8279" s="8">
        <v>8.5</v>
      </c>
      <c r="M8279" s="8">
        <v>2.8</v>
      </c>
      <c r="N8279">
        <v>35</v>
      </c>
      <c r="O8279" s="8">
        <v>297.5</v>
      </c>
      <c r="P8279" s="14">
        <v>5.8999999999999999E-3</v>
      </c>
      <c r="Q8279" s="8">
        <v>1.76</v>
      </c>
      <c r="R8279" s="8">
        <v>295.74</v>
      </c>
      <c r="S8279" s="8">
        <v>98</v>
      </c>
      <c r="T8279" s="8">
        <v>197.74</v>
      </c>
      <c r="U8279">
        <v>0</v>
      </c>
      <c r="V8279" s="8">
        <v>0</v>
      </c>
      <c r="W8279" s="8">
        <v>0</v>
      </c>
      <c r="X8279" s="8">
        <v>197.74</v>
      </c>
    </row>
    <row r="8280" spans="1:24" x14ac:dyDescent="0.25">
      <c r="A8280" t="s">
        <v>8606</v>
      </c>
      <c r="B8280" s="1">
        <v>45602</v>
      </c>
      <c r="C8280" t="s">
        <v>334</v>
      </c>
      <c r="D8280" t="s">
        <v>335</v>
      </c>
      <c r="E8280" t="s">
        <v>53</v>
      </c>
      <c r="F8280" t="s">
        <v>37</v>
      </c>
      <c r="G8280" t="s">
        <v>55</v>
      </c>
      <c r="H8280" t="s">
        <v>56</v>
      </c>
      <c r="I8280" t="s">
        <v>57</v>
      </c>
      <c r="J8280" t="s">
        <v>58</v>
      </c>
      <c r="K8280" t="s">
        <v>59</v>
      </c>
      <c r="L8280" s="8">
        <v>10.5</v>
      </c>
      <c r="M8280" s="8">
        <v>7.5</v>
      </c>
      <c r="N8280">
        <v>111</v>
      </c>
      <c r="O8280" s="8">
        <v>1165.5</v>
      </c>
      <c r="P8280" s="14">
        <v>2.5000000000000001E-3</v>
      </c>
      <c r="Q8280" s="8">
        <v>2.91</v>
      </c>
      <c r="R8280" s="8">
        <v>1162.5899999999999</v>
      </c>
      <c r="S8280" s="8">
        <v>832.5</v>
      </c>
      <c r="T8280" s="8">
        <v>330.09</v>
      </c>
      <c r="U8280">
        <v>0</v>
      </c>
      <c r="V8280" s="8">
        <v>0</v>
      </c>
      <c r="W8280" s="8">
        <v>0</v>
      </c>
      <c r="X8280" s="8">
        <v>330.09</v>
      </c>
    </row>
    <row r="8281" spans="1:24" x14ac:dyDescent="0.25">
      <c r="A8281" t="s">
        <v>8607</v>
      </c>
      <c r="B8281" s="1">
        <v>45302</v>
      </c>
      <c r="C8281" t="s">
        <v>367</v>
      </c>
      <c r="D8281" t="s">
        <v>368</v>
      </c>
      <c r="E8281" t="s">
        <v>63</v>
      </c>
      <c r="F8281" t="s">
        <v>54</v>
      </c>
      <c r="G8281" t="s">
        <v>64</v>
      </c>
      <c r="H8281" t="s">
        <v>65</v>
      </c>
      <c r="I8281" t="s">
        <v>31</v>
      </c>
      <c r="J8281" t="s">
        <v>32</v>
      </c>
      <c r="K8281" t="s">
        <v>33</v>
      </c>
      <c r="L8281" s="8">
        <v>5.8</v>
      </c>
      <c r="M8281" s="8">
        <v>2.7</v>
      </c>
      <c r="N8281">
        <v>76</v>
      </c>
      <c r="O8281" s="8">
        <v>440.8</v>
      </c>
      <c r="P8281" s="14">
        <v>1E-3</v>
      </c>
      <c r="Q8281" s="8">
        <v>0.44</v>
      </c>
      <c r="R8281" s="8">
        <v>440.36</v>
      </c>
      <c r="S8281" s="8">
        <v>205.2</v>
      </c>
      <c r="T8281" s="8">
        <v>235.16</v>
      </c>
      <c r="U8281">
        <v>0</v>
      </c>
      <c r="V8281" s="8">
        <v>0</v>
      </c>
      <c r="W8281" s="8">
        <v>0</v>
      </c>
      <c r="X8281" s="8">
        <v>235.16</v>
      </c>
    </row>
    <row r="8282" spans="1:24" x14ac:dyDescent="0.25">
      <c r="A8282" t="s">
        <v>8608</v>
      </c>
      <c r="B8282" s="1">
        <v>45292</v>
      </c>
      <c r="C8282" t="s">
        <v>120</v>
      </c>
      <c r="D8282" t="s">
        <v>121</v>
      </c>
      <c r="E8282" t="s">
        <v>63</v>
      </c>
      <c r="F8282" t="s">
        <v>89</v>
      </c>
      <c r="G8282" t="s">
        <v>79</v>
      </c>
      <c r="H8282" t="s">
        <v>80</v>
      </c>
      <c r="I8282" t="s">
        <v>66</v>
      </c>
      <c r="J8282" t="s">
        <v>67</v>
      </c>
      <c r="K8282" t="s">
        <v>33</v>
      </c>
      <c r="L8282" s="8">
        <v>4.5</v>
      </c>
      <c r="M8282" s="8">
        <v>2.1</v>
      </c>
      <c r="N8282">
        <v>63</v>
      </c>
      <c r="O8282" s="8">
        <v>283.5</v>
      </c>
      <c r="P8282" s="14">
        <v>2.2700000000000001E-2</v>
      </c>
      <c r="Q8282" s="8">
        <v>6.44</v>
      </c>
      <c r="R8282" s="8">
        <v>277.06</v>
      </c>
      <c r="S8282" s="8">
        <v>132.30000000000001</v>
      </c>
      <c r="T8282" s="8">
        <v>144.76</v>
      </c>
      <c r="U8282">
        <v>0</v>
      </c>
      <c r="V8282" s="8">
        <v>0</v>
      </c>
      <c r="W8282" s="8">
        <v>0</v>
      </c>
      <c r="X8282" s="8">
        <v>144.76</v>
      </c>
    </row>
    <row r="8283" spans="1:24" x14ac:dyDescent="0.25">
      <c r="A8283" t="s">
        <v>8609</v>
      </c>
      <c r="B8283" s="1">
        <v>45827</v>
      </c>
      <c r="C8283" t="s">
        <v>354</v>
      </c>
      <c r="D8283" t="s">
        <v>355</v>
      </c>
      <c r="E8283" t="s">
        <v>71</v>
      </c>
      <c r="F8283" t="s">
        <v>54</v>
      </c>
      <c r="G8283" t="s">
        <v>165</v>
      </c>
      <c r="H8283" t="s">
        <v>166</v>
      </c>
      <c r="I8283" t="s">
        <v>57</v>
      </c>
      <c r="J8283" t="s">
        <v>58</v>
      </c>
      <c r="K8283" t="s">
        <v>59</v>
      </c>
      <c r="L8283" s="8">
        <v>10.5</v>
      </c>
      <c r="M8283" s="8">
        <v>7.5</v>
      </c>
      <c r="N8283">
        <v>56</v>
      </c>
      <c r="O8283" s="8">
        <v>588</v>
      </c>
      <c r="P8283" s="14">
        <v>1.9900000000000001E-2</v>
      </c>
      <c r="Q8283" s="8">
        <v>11.7</v>
      </c>
      <c r="R8283" s="8">
        <v>576.29999999999995</v>
      </c>
      <c r="S8283" s="8">
        <v>420</v>
      </c>
      <c r="T8283" s="8">
        <v>156.30000000000001</v>
      </c>
      <c r="U8283">
        <v>0</v>
      </c>
      <c r="V8283" s="8">
        <v>0</v>
      </c>
      <c r="W8283" s="8">
        <v>0</v>
      </c>
      <c r="X8283" s="8">
        <v>156.30000000000001</v>
      </c>
    </row>
    <row r="8284" spans="1:24" x14ac:dyDescent="0.25">
      <c r="A8284" t="s">
        <v>8610</v>
      </c>
      <c r="B8284" s="1">
        <v>46126</v>
      </c>
      <c r="C8284" t="s">
        <v>667</v>
      </c>
      <c r="D8284" t="s">
        <v>668</v>
      </c>
      <c r="E8284" t="s">
        <v>63</v>
      </c>
      <c r="F8284" t="s">
        <v>54</v>
      </c>
      <c r="G8284" t="s">
        <v>64</v>
      </c>
      <c r="H8284" t="s">
        <v>65</v>
      </c>
      <c r="I8284" t="s">
        <v>144</v>
      </c>
      <c r="J8284" t="s">
        <v>145</v>
      </c>
      <c r="K8284" t="s">
        <v>33</v>
      </c>
      <c r="L8284" s="8">
        <v>12</v>
      </c>
      <c r="M8284" s="8">
        <v>6.5</v>
      </c>
      <c r="N8284">
        <v>99</v>
      </c>
      <c r="O8284" s="8">
        <v>1188</v>
      </c>
      <c r="P8284" s="14">
        <v>1.1000000000000001E-3</v>
      </c>
      <c r="Q8284" s="8">
        <v>1.31</v>
      </c>
      <c r="R8284" s="8">
        <v>1186.69</v>
      </c>
      <c r="S8284" s="8">
        <v>643.5</v>
      </c>
      <c r="T8284" s="8">
        <v>543.19000000000005</v>
      </c>
      <c r="U8284">
        <v>0</v>
      </c>
      <c r="V8284" s="8">
        <v>0</v>
      </c>
      <c r="W8284" s="8">
        <v>0</v>
      </c>
      <c r="X8284" s="8">
        <v>543.19000000000005</v>
      </c>
    </row>
    <row r="8285" spans="1:24" x14ac:dyDescent="0.25">
      <c r="A8285" t="s">
        <v>8611</v>
      </c>
      <c r="B8285" s="1">
        <v>46068</v>
      </c>
      <c r="C8285" t="s">
        <v>523</v>
      </c>
      <c r="D8285" t="s">
        <v>524</v>
      </c>
      <c r="E8285" t="s">
        <v>27</v>
      </c>
      <c r="F8285" t="s">
        <v>89</v>
      </c>
      <c r="G8285" t="s">
        <v>38</v>
      </c>
      <c r="H8285" t="s">
        <v>39</v>
      </c>
      <c r="I8285" t="s">
        <v>127</v>
      </c>
      <c r="J8285" t="s">
        <v>128</v>
      </c>
      <c r="K8285" t="s">
        <v>33</v>
      </c>
      <c r="L8285" s="8">
        <v>7.2</v>
      </c>
      <c r="M8285" s="8">
        <v>3.6</v>
      </c>
      <c r="N8285">
        <v>228</v>
      </c>
      <c r="O8285" s="8">
        <v>1641.6</v>
      </c>
      <c r="P8285" s="14">
        <v>0.1895</v>
      </c>
      <c r="Q8285" s="8">
        <v>311.08</v>
      </c>
      <c r="R8285" s="8">
        <v>1330.52</v>
      </c>
      <c r="S8285" s="8">
        <v>820.8</v>
      </c>
      <c r="T8285" s="8">
        <v>509.72</v>
      </c>
      <c r="U8285">
        <v>0</v>
      </c>
      <c r="V8285" s="8">
        <v>0</v>
      </c>
      <c r="W8285" s="8">
        <v>0</v>
      </c>
      <c r="X8285" s="8">
        <v>509.72</v>
      </c>
    </row>
    <row r="8286" spans="1:24" x14ac:dyDescent="0.25">
      <c r="A8286" t="s">
        <v>8612</v>
      </c>
      <c r="B8286" s="1">
        <v>46160</v>
      </c>
      <c r="C8286" t="s">
        <v>201</v>
      </c>
      <c r="D8286" t="s">
        <v>202</v>
      </c>
      <c r="E8286" t="s">
        <v>53</v>
      </c>
      <c r="F8286" t="s">
        <v>46</v>
      </c>
      <c r="G8286" t="s">
        <v>55</v>
      </c>
      <c r="H8286" t="s">
        <v>56</v>
      </c>
      <c r="I8286" t="s">
        <v>112</v>
      </c>
      <c r="J8286" t="s">
        <v>113</v>
      </c>
      <c r="K8286" t="s">
        <v>42</v>
      </c>
      <c r="L8286" s="8">
        <v>8.5</v>
      </c>
      <c r="M8286" s="8">
        <v>2.8</v>
      </c>
      <c r="N8286">
        <v>10</v>
      </c>
      <c r="O8286" s="8">
        <v>85</v>
      </c>
      <c r="P8286" s="14">
        <v>0.1842</v>
      </c>
      <c r="Q8286" s="8">
        <v>15.66</v>
      </c>
      <c r="R8286" s="8">
        <v>69.34</v>
      </c>
      <c r="S8286" s="8">
        <v>28</v>
      </c>
      <c r="T8286" s="8">
        <v>41.34</v>
      </c>
      <c r="U8286">
        <v>3</v>
      </c>
      <c r="V8286" s="8">
        <v>20.8</v>
      </c>
      <c r="W8286" s="8">
        <v>9.9</v>
      </c>
      <c r="X8286" s="8">
        <v>31.44</v>
      </c>
    </row>
    <row r="8287" spans="1:24" x14ac:dyDescent="0.25">
      <c r="A8287" t="s">
        <v>8613</v>
      </c>
      <c r="B8287" s="1">
        <v>45431</v>
      </c>
      <c r="C8287" t="s">
        <v>285</v>
      </c>
      <c r="D8287" t="s">
        <v>286</v>
      </c>
      <c r="E8287" t="s">
        <v>27</v>
      </c>
      <c r="F8287" t="s">
        <v>89</v>
      </c>
      <c r="G8287" t="s">
        <v>29</v>
      </c>
      <c r="H8287" t="s">
        <v>30</v>
      </c>
      <c r="I8287" t="s">
        <v>130</v>
      </c>
      <c r="J8287" t="s">
        <v>131</v>
      </c>
      <c r="K8287" t="s">
        <v>42</v>
      </c>
      <c r="L8287" s="8">
        <v>4.8</v>
      </c>
      <c r="M8287" s="8">
        <v>1.4</v>
      </c>
      <c r="N8287">
        <v>211</v>
      </c>
      <c r="O8287" s="8">
        <v>1012.8</v>
      </c>
      <c r="P8287" s="14">
        <v>0.1482</v>
      </c>
      <c r="Q8287" s="8">
        <v>150.1</v>
      </c>
      <c r="R8287" s="8">
        <v>862.7</v>
      </c>
      <c r="S8287" s="8">
        <v>295.39999999999998</v>
      </c>
      <c r="T8287" s="8">
        <v>567.29999999999995</v>
      </c>
      <c r="U8287">
        <v>0</v>
      </c>
      <c r="V8287" s="8">
        <v>0</v>
      </c>
      <c r="W8287" s="8">
        <v>0</v>
      </c>
      <c r="X8287" s="8">
        <v>567.29999999999995</v>
      </c>
    </row>
    <row r="8288" spans="1:24" x14ac:dyDescent="0.25">
      <c r="A8288" t="s">
        <v>8614</v>
      </c>
      <c r="B8288" s="1">
        <v>45644</v>
      </c>
      <c r="C8288" t="s">
        <v>546</v>
      </c>
      <c r="D8288" t="s">
        <v>547</v>
      </c>
      <c r="E8288" t="s">
        <v>27</v>
      </c>
      <c r="F8288" t="s">
        <v>89</v>
      </c>
      <c r="G8288" t="s">
        <v>29</v>
      </c>
      <c r="H8288" t="s">
        <v>30</v>
      </c>
      <c r="I8288" t="s">
        <v>47</v>
      </c>
      <c r="J8288" t="s">
        <v>48</v>
      </c>
      <c r="K8288" t="s">
        <v>49</v>
      </c>
      <c r="L8288" s="8">
        <v>5</v>
      </c>
      <c r="M8288" s="8">
        <v>3.2</v>
      </c>
      <c r="N8288">
        <v>190</v>
      </c>
      <c r="O8288" s="8">
        <v>950</v>
      </c>
      <c r="P8288" s="14">
        <v>6.4399999999999999E-2</v>
      </c>
      <c r="Q8288" s="8">
        <v>61.18</v>
      </c>
      <c r="R8288" s="8">
        <v>888.82</v>
      </c>
      <c r="S8288" s="8">
        <v>608</v>
      </c>
      <c r="T8288" s="8">
        <v>280.82</v>
      </c>
      <c r="U8288">
        <v>0</v>
      </c>
      <c r="V8288" s="8">
        <v>0</v>
      </c>
      <c r="W8288" s="8">
        <v>0</v>
      </c>
      <c r="X8288" s="8">
        <v>280.82</v>
      </c>
    </row>
    <row r="8289" spans="1:24" x14ac:dyDescent="0.25">
      <c r="A8289" t="s">
        <v>8615</v>
      </c>
      <c r="B8289" s="1">
        <v>45585</v>
      </c>
      <c r="C8289" t="s">
        <v>357</v>
      </c>
      <c r="D8289" t="s">
        <v>358</v>
      </c>
      <c r="E8289" t="s">
        <v>27</v>
      </c>
      <c r="F8289" t="s">
        <v>46</v>
      </c>
      <c r="G8289" t="s">
        <v>38</v>
      </c>
      <c r="H8289" t="s">
        <v>39</v>
      </c>
      <c r="I8289" t="s">
        <v>130</v>
      </c>
      <c r="J8289" t="s">
        <v>131</v>
      </c>
      <c r="K8289" t="s">
        <v>42</v>
      </c>
      <c r="L8289" s="8">
        <v>4.8</v>
      </c>
      <c r="M8289" s="8">
        <v>1.4</v>
      </c>
      <c r="N8289">
        <v>8</v>
      </c>
      <c r="O8289" s="8">
        <v>38.4</v>
      </c>
      <c r="P8289" s="14">
        <v>1.7500000000000002E-2</v>
      </c>
      <c r="Q8289" s="8">
        <v>0.67</v>
      </c>
      <c r="R8289" s="8">
        <v>37.729999999999997</v>
      </c>
      <c r="S8289" s="8">
        <v>11.2</v>
      </c>
      <c r="T8289" s="8">
        <v>26.53</v>
      </c>
      <c r="U8289">
        <v>0</v>
      </c>
      <c r="V8289" s="8">
        <v>0</v>
      </c>
      <c r="W8289" s="8">
        <v>0</v>
      </c>
      <c r="X8289" s="8">
        <v>26.53</v>
      </c>
    </row>
    <row r="8290" spans="1:24" x14ac:dyDescent="0.25">
      <c r="A8290" t="s">
        <v>8616</v>
      </c>
      <c r="B8290" s="1">
        <v>45772</v>
      </c>
      <c r="C8290" t="s">
        <v>220</v>
      </c>
      <c r="D8290" t="s">
        <v>221</v>
      </c>
      <c r="E8290" t="s">
        <v>71</v>
      </c>
      <c r="F8290" t="s">
        <v>28</v>
      </c>
      <c r="G8290" t="s">
        <v>165</v>
      </c>
      <c r="H8290" t="s">
        <v>166</v>
      </c>
      <c r="I8290" t="s">
        <v>130</v>
      </c>
      <c r="J8290" t="s">
        <v>131</v>
      </c>
      <c r="K8290" t="s">
        <v>42</v>
      </c>
      <c r="L8290" s="8">
        <v>4.8</v>
      </c>
      <c r="M8290" s="8">
        <v>1.4</v>
      </c>
      <c r="N8290">
        <v>277</v>
      </c>
      <c r="O8290" s="8">
        <v>1329.6</v>
      </c>
      <c r="P8290" s="14">
        <v>9.2999999999999992E-3</v>
      </c>
      <c r="Q8290" s="8">
        <v>12.37</v>
      </c>
      <c r="R8290" s="8">
        <v>1317.23</v>
      </c>
      <c r="S8290" s="8">
        <v>387.8</v>
      </c>
      <c r="T8290" s="8">
        <v>929.43</v>
      </c>
      <c r="U8290">
        <v>0</v>
      </c>
      <c r="V8290" s="8">
        <v>0</v>
      </c>
      <c r="W8290" s="8">
        <v>0</v>
      </c>
      <c r="X8290" s="8">
        <v>929.43</v>
      </c>
    </row>
    <row r="8291" spans="1:24" x14ac:dyDescent="0.25">
      <c r="A8291" t="s">
        <v>8617</v>
      </c>
      <c r="B8291" s="1">
        <v>45839</v>
      </c>
      <c r="C8291" t="s">
        <v>383</v>
      </c>
      <c r="D8291" t="s">
        <v>384</v>
      </c>
      <c r="E8291" t="s">
        <v>63</v>
      </c>
      <c r="F8291" t="s">
        <v>54</v>
      </c>
      <c r="G8291" t="s">
        <v>64</v>
      </c>
      <c r="H8291" t="s">
        <v>65</v>
      </c>
      <c r="I8291" t="s">
        <v>40</v>
      </c>
      <c r="J8291" t="s">
        <v>41</v>
      </c>
      <c r="K8291" t="s">
        <v>42</v>
      </c>
      <c r="L8291" s="8">
        <v>14.5</v>
      </c>
      <c r="M8291" s="8">
        <v>4.2</v>
      </c>
      <c r="N8291">
        <v>44</v>
      </c>
      <c r="O8291" s="8">
        <v>638</v>
      </c>
      <c r="P8291" s="14">
        <v>5.9999999999999995E-4</v>
      </c>
      <c r="Q8291" s="8">
        <v>0.38</v>
      </c>
      <c r="R8291" s="8">
        <v>637.62</v>
      </c>
      <c r="S8291" s="8">
        <v>184.8</v>
      </c>
      <c r="T8291" s="8">
        <v>452.82</v>
      </c>
      <c r="U8291">
        <v>0</v>
      </c>
      <c r="V8291" s="8">
        <v>0</v>
      </c>
      <c r="W8291" s="8">
        <v>0</v>
      </c>
      <c r="X8291" s="8">
        <v>452.82</v>
      </c>
    </row>
    <row r="8292" spans="1:24" x14ac:dyDescent="0.25">
      <c r="A8292" t="s">
        <v>8618</v>
      </c>
      <c r="B8292" s="1">
        <v>45300</v>
      </c>
      <c r="C8292" t="s">
        <v>394</v>
      </c>
      <c r="D8292" t="s">
        <v>395</v>
      </c>
      <c r="E8292" t="s">
        <v>71</v>
      </c>
      <c r="F8292" t="s">
        <v>37</v>
      </c>
      <c r="G8292" t="s">
        <v>165</v>
      </c>
      <c r="H8292" t="s">
        <v>166</v>
      </c>
      <c r="I8292" t="s">
        <v>127</v>
      </c>
      <c r="J8292" t="s">
        <v>128</v>
      </c>
      <c r="K8292" t="s">
        <v>33</v>
      </c>
      <c r="L8292" s="8">
        <v>7.2</v>
      </c>
      <c r="M8292" s="8">
        <v>3.6</v>
      </c>
      <c r="N8292">
        <v>4</v>
      </c>
      <c r="O8292" s="8">
        <v>28.8</v>
      </c>
      <c r="P8292" s="14">
        <v>2.1399999999999999E-2</v>
      </c>
      <c r="Q8292" s="8">
        <v>0.62</v>
      </c>
      <c r="R8292" s="8">
        <v>28.18</v>
      </c>
      <c r="S8292" s="8">
        <v>14.4</v>
      </c>
      <c r="T8292" s="8">
        <v>13.78</v>
      </c>
      <c r="U8292">
        <v>0</v>
      </c>
      <c r="V8292" s="8">
        <v>0</v>
      </c>
      <c r="W8292" s="8">
        <v>0</v>
      </c>
      <c r="X8292" s="8">
        <v>13.78</v>
      </c>
    </row>
    <row r="8293" spans="1:24" x14ac:dyDescent="0.25">
      <c r="A8293" t="s">
        <v>8619</v>
      </c>
      <c r="B8293" s="1">
        <v>45996</v>
      </c>
      <c r="C8293" t="s">
        <v>235</v>
      </c>
      <c r="D8293" t="s">
        <v>236</v>
      </c>
      <c r="E8293" t="s">
        <v>27</v>
      </c>
      <c r="F8293" t="s">
        <v>54</v>
      </c>
      <c r="G8293" t="s">
        <v>38</v>
      </c>
      <c r="H8293" t="s">
        <v>39</v>
      </c>
      <c r="I8293" t="s">
        <v>66</v>
      </c>
      <c r="J8293" t="s">
        <v>67</v>
      </c>
      <c r="K8293" t="s">
        <v>33</v>
      </c>
      <c r="L8293" s="8">
        <v>4.5</v>
      </c>
      <c r="M8293" s="8">
        <v>2.1</v>
      </c>
      <c r="N8293">
        <v>55</v>
      </c>
      <c r="O8293" s="8">
        <v>247.5</v>
      </c>
      <c r="P8293" s="14">
        <v>1.61E-2</v>
      </c>
      <c r="Q8293" s="8">
        <v>3.98</v>
      </c>
      <c r="R8293" s="8">
        <v>243.52</v>
      </c>
      <c r="S8293" s="8">
        <v>115.5</v>
      </c>
      <c r="T8293" s="8">
        <v>128.02000000000001</v>
      </c>
      <c r="U8293">
        <v>0</v>
      </c>
      <c r="V8293" s="8">
        <v>0</v>
      </c>
      <c r="W8293" s="8">
        <v>0</v>
      </c>
      <c r="X8293" s="8">
        <v>128.02000000000001</v>
      </c>
    </row>
    <row r="8294" spans="1:24" x14ac:dyDescent="0.25">
      <c r="A8294" t="s">
        <v>8620</v>
      </c>
      <c r="B8294" s="1">
        <v>46236</v>
      </c>
      <c r="C8294" t="s">
        <v>107</v>
      </c>
      <c r="D8294" t="s">
        <v>108</v>
      </c>
      <c r="E8294" t="s">
        <v>53</v>
      </c>
      <c r="F8294" t="s">
        <v>46</v>
      </c>
      <c r="G8294" t="s">
        <v>55</v>
      </c>
      <c r="H8294" t="s">
        <v>56</v>
      </c>
      <c r="I8294" t="s">
        <v>99</v>
      </c>
      <c r="J8294" t="s">
        <v>100</v>
      </c>
      <c r="K8294" t="s">
        <v>49</v>
      </c>
      <c r="L8294" s="8">
        <v>3.8</v>
      </c>
      <c r="M8294" s="8">
        <v>2.6</v>
      </c>
      <c r="N8294">
        <v>31</v>
      </c>
      <c r="O8294" s="8">
        <v>117.8</v>
      </c>
      <c r="P8294" s="14">
        <v>4.5499999999999999E-2</v>
      </c>
      <c r="Q8294" s="8">
        <v>5.36</v>
      </c>
      <c r="R8294" s="8">
        <v>112.44</v>
      </c>
      <c r="S8294" s="8">
        <v>80.599999999999994</v>
      </c>
      <c r="T8294" s="8">
        <v>31.84</v>
      </c>
      <c r="U8294">
        <v>0</v>
      </c>
      <c r="V8294" s="8">
        <v>0</v>
      </c>
      <c r="W8294" s="8">
        <v>0</v>
      </c>
      <c r="X8294" s="8">
        <v>31.84</v>
      </c>
    </row>
    <row r="8295" spans="1:24" x14ac:dyDescent="0.25">
      <c r="A8295" t="s">
        <v>8621</v>
      </c>
      <c r="B8295" s="1">
        <v>45795</v>
      </c>
      <c r="C8295" t="s">
        <v>461</v>
      </c>
      <c r="D8295" t="s">
        <v>462</v>
      </c>
      <c r="E8295" t="s">
        <v>27</v>
      </c>
      <c r="F8295" t="s">
        <v>37</v>
      </c>
      <c r="G8295" t="s">
        <v>38</v>
      </c>
      <c r="H8295" t="s">
        <v>39</v>
      </c>
      <c r="I8295" t="s">
        <v>122</v>
      </c>
      <c r="J8295" t="s">
        <v>123</v>
      </c>
      <c r="K8295" t="s">
        <v>59</v>
      </c>
      <c r="L8295" s="8">
        <v>5.5</v>
      </c>
      <c r="M8295" s="8">
        <v>3.8</v>
      </c>
      <c r="N8295">
        <v>15</v>
      </c>
      <c r="O8295" s="8">
        <v>82.5</v>
      </c>
      <c r="P8295" s="14">
        <v>3.2000000000000002E-3</v>
      </c>
      <c r="Q8295" s="8">
        <v>0.26</v>
      </c>
      <c r="R8295" s="8">
        <v>82.24</v>
      </c>
      <c r="S8295" s="8">
        <v>57</v>
      </c>
      <c r="T8295" s="8">
        <v>25.24</v>
      </c>
      <c r="U8295">
        <v>0</v>
      </c>
      <c r="V8295" s="8">
        <v>0</v>
      </c>
      <c r="W8295" s="8">
        <v>0</v>
      </c>
      <c r="X8295" s="8">
        <v>25.24</v>
      </c>
    </row>
    <row r="8296" spans="1:24" x14ac:dyDescent="0.25">
      <c r="A8296" t="s">
        <v>8622</v>
      </c>
      <c r="B8296" s="1">
        <v>46261</v>
      </c>
      <c r="C8296" t="s">
        <v>523</v>
      </c>
      <c r="D8296" t="s">
        <v>524</v>
      </c>
      <c r="E8296" t="s">
        <v>27</v>
      </c>
      <c r="F8296" t="s">
        <v>89</v>
      </c>
      <c r="G8296" t="s">
        <v>29</v>
      </c>
      <c r="H8296" t="s">
        <v>30</v>
      </c>
      <c r="I8296" t="s">
        <v>122</v>
      </c>
      <c r="J8296" t="s">
        <v>123</v>
      </c>
      <c r="K8296" t="s">
        <v>59</v>
      </c>
      <c r="L8296" s="8">
        <v>5.5</v>
      </c>
      <c r="M8296" s="8">
        <v>3.8</v>
      </c>
      <c r="N8296">
        <v>91</v>
      </c>
      <c r="O8296" s="8">
        <v>500.5</v>
      </c>
      <c r="P8296" s="14">
        <v>0.1239</v>
      </c>
      <c r="Q8296" s="8">
        <v>62.01</v>
      </c>
      <c r="R8296" s="8">
        <v>438.49</v>
      </c>
      <c r="S8296" s="8">
        <v>345.8</v>
      </c>
      <c r="T8296" s="8">
        <v>92.69</v>
      </c>
      <c r="U8296">
        <v>0</v>
      </c>
      <c r="V8296" s="8">
        <v>0</v>
      </c>
      <c r="W8296" s="8">
        <v>0</v>
      </c>
      <c r="X8296" s="8">
        <v>92.69</v>
      </c>
    </row>
    <row r="8297" spans="1:24" x14ac:dyDescent="0.25">
      <c r="A8297" t="s">
        <v>8623</v>
      </c>
      <c r="B8297" s="1">
        <v>46065</v>
      </c>
      <c r="C8297" t="s">
        <v>350</v>
      </c>
      <c r="D8297" t="s">
        <v>351</v>
      </c>
      <c r="E8297" t="s">
        <v>63</v>
      </c>
      <c r="F8297" t="s">
        <v>89</v>
      </c>
      <c r="G8297" t="s">
        <v>79</v>
      </c>
      <c r="H8297" t="s">
        <v>80</v>
      </c>
      <c r="I8297" t="s">
        <v>127</v>
      </c>
      <c r="J8297" t="s">
        <v>128</v>
      </c>
      <c r="K8297" t="s">
        <v>33</v>
      </c>
      <c r="L8297" s="8">
        <v>7.2</v>
      </c>
      <c r="M8297" s="8">
        <v>3.6</v>
      </c>
      <c r="N8297">
        <v>44</v>
      </c>
      <c r="O8297" s="8">
        <v>316.8</v>
      </c>
      <c r="P8297" s="14">
        <v>8.1100000000000005E-2</v>
      </c>
      <c r="Q8297" s="8">
        <v>25.69</v>
      </c>
      <c r="R8297" s="8">
        <v>291.11</v>
      </c>
      <c r="S8297" s="8">
        <v>158.4</v>
      </c>
      <c r="T8297" s="8">
        <v>132.71</v>
      </c>
      <c r="U8297">
        <v>0</v>
      </c>
      <c r="V8297" s="8">
        <v>0</v>
      </c>
      <c r="W8297" s="8">
        <v>0</v>
      </c>
      <c r="X8297" s="8">
        <v>132.71</v>
      </c>
    </row>
    <row r="8298" spans="1:24" x14ac:dyDescent="0.25">
      <c r="A8298" t="s">
        <v>8624</v>
      </c>
      <c r="B8298" s="1">
        <v>45780</v>
      </c>
      <c r="C8298" t="s">
        <v>162</v>
      </c>
      <c r="D8298" t="s">
        <v>163</v>
      </c>
      <c r="E8298" t="s">
        <v>150</v>
      </c>
      <c r="F8298" t="s">
        <v>89</v>
      </c>
      <c r="G8298" t="s">
        <v>151</v>
      </c>
      <c r="H8298" t="s">
        <v>152</v>
      </c>
      <c r="I8298" t="s">
        <v>117</v>
      </c>
      <c r="J8298" t="s">
        <v>118</v>
      </c>
      <c r="K8298" t="s">
        <v>59</v>
      </c>
      <c r="L8298" s="8">
        <v>6</v>
      </c>
      <c r="M8298" s="8">
        <v>4.2</v>
      </c>
      <c r="N8298">
        <v>123</v>
      </c>
      <c r="O8298" s="8">
        <v>738</v>
      </c>
      <c r="P8298" s="14">
        <v>9.9099999999999994E-2</v>
      </c>
      <c r="Q8298" s="8">
        <v>73.14</v>
      </c>
      <c r="R8298" s="8">
        <v>664.86</v>
      </c>
      <c r="S8298" s="8">
        <v>516.6</v>
      </c>
      <c r="T8298" s="8">
        <v>148.26</v>
      </c>
      <c r="U8298">
        <v>0</v>
      </c>
      <c r="V8298" s="8">
        <v>0</v>
      </c>
      <c r="W8298" s="8">
        <v>0</v>
      </c>
      <c r="X8298" s="8">
        <v>148.26</v>
      </c>
    </row>
    <row r="8299" spans="1:24" x14ac:dyDescent="0.25">
      <c r="A8299" t="s">
        <v>8625</v>
      </c>
      <c r="B8299" s="1">
        <v>45598</v>
      </c>
      <c r="C8299" t="s">
        <v>77</v>
      </c>
      <c r="D8299" t="s">
        <v>78</v>
      </c>
      <c r="E8299" t="s">
        <v>63</v>
      </c>
      <c r="F8299" t="s">
        <v>37</v>
      </c>
      <c r="G8299" t="s">
        <v>64</v>
      </c>
      <c r="H8299" t="s">
        <v>65</v>
      </c>
      <c r="I8299" t="s">
        <v>156</v>
      </c>
      <c r="J8299" t="s">
        <v>157</v>
      </c>
      <c r="K8299" t="s">
        <v>42</v>
      </c>
      <c r="L8299" s="8">
        <v>6.2</v>
      </c>
      <c r="M8299" s="8">
        <v>1.9</v>
      </c>
      <c r="N8299">
        <v>49</v>
      </c>
      <c r="O8299" s="8">
        <v>303.8</v>
      </c>
      <c r="P8299" s="14">
        <v>2.6200000000000001E-2</v>
      </c>
      <c r="Q8299" s="8">
        <v>7.96</v>
      </c>
      <c r="R8299" s="8">
        <v>295.83999999999997</v>
      </c>
      <c r="S8299" s="8">
        <v>93.1</v>
      </c>
      <c r="T8299" s="8">
        <v>202.74</v>
      </c>
      <c r="U8299">
        <v>0</v>
      </c>
      <c r="V8299" s="8">
        <v>0</v>
      </c>
      <c r="W8299" s="8">
        <v>0</v>
      </c>
      <c r="X8299" s="8">
        <v>202.74</v>
      </c>
    </row>
    <row r="8300" spans="1:24" x14ac:dyDescent="0.25">
      <c r="A8300" t="s">
        <v>8626</v>
      </c>
      <c r="B8300" s="1">
        <v>45301</v>
      </c>
      <c r="C8300" t="s">
        <v>609</v>
      </c>
      <c r="D8300" t="s">
        <v>610</v>
      </c>
      <c r="E8300" t="s">
        <v>63</v>
      </c>
      <c r="F8300" t="s">
        <v>37</v>
      </c>
      <c r="G8300" t="s">
        <v>79</v>
      </c>
      <c r="H8300" t="s">
        <v>80</v>
      </c>
      <c r="I8300" t="s">
        <v>144</v>
      </c>
      <c r="J8300" t="s">
        <v>145</v>
      </c>
      <c r="K8300" t="s">
        <v>33</v>
      </c>
      <c r="L8300" s="8">
        <v>12</v>
      </c>
      <c r="M8300" s="8">
        <v>6.5</v>
      </c>
      <c r="N8300">
        <v>18</v>
      </c>
      <c r="O8300" s="8">
        <v>216</v>
      </c>
      <c r="P8300" s="14">
        <v>4.3E-3</v>
      </c>
      <c r="Q8300" s="8">
        <v>0.93</v>
      </c>
      <c r="R8300" s="8">
        <v>215.07</v>
      </c>
      <c r="S8300" s="8">
        <v>117</v>
      </c>
      <c r="T8300" s="8">
        <v>98.07</v>
      </c>
      <c r="U8300">
        <v>0</v>
      </c>
      <c r="V8300" s="8">
        <v>0</v>
      </c>
      <c r="W8300" s="8">
        <v>0</v>
      </c>
      <c r="X8300" s="8">
        <v>98.07</v>
      </c>
    </row>
    <row r="8301" spans="1:24" x14ac:dyDescent="0.25">
      <c r="A8301" t="s">
        <v>8627</v>
      </c>
      <c r="B8301" s="1">
        <v>46076</v>
      </c>
      <c r="C8301" t="s">
        <v>94</v>
      </c>
      <c r="D8301" t="s">
        <v>95</v>
      </c>
      <c r="E8301" t="s">
        <v>53</v>
      </c>
      <c r="F8301" t="s">
        <v>46</v>
      </c>
      <c r="G8301" t="s">
        <v>55</v>
      </c>
      <c r="H8301" t="s">
        <v>56</v>
      </c>
      <c r="I8301" t="s">
        <v>74</v>
      </c>
      <c r="J8301" t="s">
        <v>75</v>
      </c>
      <c r="K8301" t="s">
        <v>49</v>
      </c>
      <c r="L8301" s="8">
        <v>11</v>
      </c>
      <c r="M8301" s="8">
        <v>6.8</v>
      </c>
      <c r="N8301">
        <v>120</v>
      </c>
      <c r="O8301" s="8">
        <v>1320</v>
      </c>
      <c r="P8301" s="14">
        <v>0.12239999999999999</v>
      </c>
      <c r="Q8301" s="8">
        <v>161.57</v>
      </c>
      <c r="R8301" s="8">
        <v>1158.43</v>
      </c>
      <c r="S8301" s="8">
        <v>816</v>
      </c>
      <c r="T8301" s="8">
        <v>342.43</v>
      </c>
      <c r="U8301">
        <v>0</v>
      </c>
      <c r="V8301" s="8">
        <v>0</v>
      </c>
      <c r="W8301" s="8">
        <v>0</v>
      </c>
      <c r="X8301" s="8">
        <v>342.43</v>
      </c>
    </row>
    <row r="8302" spans="1:24" x14ac:dyDescent="0.25">
      <c r="A8302" t="s">
        <v>8628</v>
      </c>
      <c r="B8302" s="1">
        <v>45732</v>
      </c>
      <c r="C8302" t="s">
        <v>77</v>
      </c>
      <c r="D8302" t="s">
        <v>78</v>
      </c>
      <c r="E8302" t="s">
        <v>63</v>
      </c>
      <c r="F8302" t="s">
        <v>37</v>
      </c>
      <c r="G8302" t="s">
        <v>64</v>
      </c>
      <c r="H8302" t="s">
        <v>65</v>
      </c>
      <c r="I8302" t="s">
        <v>117</v>
      </c>
      <c r="J8302" t="s">
        <v>118</v>
      </c>
      <c r="K8302" t="s">
        <v>59</v>
      </c>
      <c r="L8302" s="8">
        <v>6</v>
      </c>
      <c r="M8302" s="8">
        <v>4.2</v>
      </c>
      <c r="N8302">
        <v>21</v>
      </c>
      <c r="O8302" s="8">
        <v>126</v>
      </c>
      <c r="P8302" s="14">
        <v>2.3400000000000001E-2</v>
      </c>
      <c r="Q8302" s="8">
        <v>2.95</v>
      </c>
      <c r="R8302" s="8">
        <v>123.05</v>
      </c>
      <c r="S8302" s="8">
        <v>88.2</v>
      </c>
      <c r="T8302" s="8">
        <v>34.85</v>
      </c>
      <c r="U8302">
        <v>0</v>
      </c>
      <c r="V8302" s="8">
        <v>0</v>
      </c>
      <c r="W8302" s="8">
        <v>0</v>
      </c>
      <c r="X8302" s="8">
        <v>34.85</v>
      </c>
    </row>
    <row r="8303" spans="1:24" x14ac:dyDescent="0.25">
      <c r="A8303" t="s">
        <v>8629</v>
      </c>
      <c r="B8303" s="1">
        <v>46109</v>
      </c>
      <c r="C8303" t="s">
        <v>386</v>
      </c>
      <c r="D8303" t="s">
        <v>387</v>
      </c>
      <c r="E8303" t="s">
        <v>27</v>
      </c>
      <c r="F8303" t="s">
        <v>54</v>
      </c>
      <c r="G8303" t="s">
        <v>29</v>
      </c>
      <c r="H8303" t="s">
        <v>30</v>
      </c>
      <c r="I8303" t="s">
        <v>84</v>
      </c>
      <c r="J8303" t="s">
        <v>85</v>
      </c>
      <c r="K8303" t="s">
        <v>42</v>
      </c>
      <c r="L8303" s="8">
        <v>9.9</v>
      </c>
      <c r="M8303" s="8">
        <v>3.1</v>
      </c>
      <c r="N8303">
        <v>27</v>
      </c>
      <c r="O8303" s="8">
        <v>267.3</v>
      </c>
      <c r="P8303" s="14">
        <v>1.5900000000000001E-2</v>
      </c>
      <c r="Q8303" s="8">
        <v>4.25</v>
      </c>
      <c r="R8303" s="8">
        <v>263.05</v>
      </c>
      <c r="S8303" s="8">
        <v>83.7</v>
      </c>
      <c r="T8303" s="8">
        <v>179.35</v>
      </c>
      <c r="U8303">
        <v>0</v>
      </c>
      <c r="V8303" s="8">
        <v>0</v>
      </c>
      <c r="W8303" s="8">
        <v>0</v>
      </c>
      <c r="X8303" s="8">
        <v>179.35</v>
      </c>
    </row>
    <row r="8304" spans="1:24" x14ac:dyDescent="0.25">
      <c r="A8304" t="s">
        <v>8630</v>
      </c>
      <c r="B8304" s="1">
        <v>45591</v>
      </c>
      <c r="C8304" t="s">
        <v>110</v>
      </c>
      <c r="D8304" t="s">
        <v>111</v>
      </c>
      <c r="E8304" t="s">
        <v>27</v>
      </c>
      <c r="F8304" t="s">
        <v>37</v>
      </c>
      <c r="G8304" t="s">
        <v>29</v>
      </c>
      <c r="H8304" t="s">
        <v>30</v>
      </c>
      <c r="I8304" t="s">
        <v>122</v>
      </c>
      <c r="J8304" t="s">
        <v>123</v>
      </c>
      <c r="K8304" t="s">
        <v>59</v>
      </c>
      <c r="L8304" s="8">
        <v>5.5</v>
      </c>
      <c r="M8304" s="8">
        <v>3.8</v>
      </c>
      <c r="N8304">
        <v>8</v>
      </c>
      <c r="O8304" s="8">
        <v>44</v>
      </c>
      <c r="P8304" s="14">
        <v>3.7100000000000001E-2</v>
      </c>
      <c r="Q8304" s="8">
        <v>1.63</v>
      </c>
      <c r="R8304" s="8">
        <v>42.37</v>
      </c>
      <c r="S8304" s="8">
        <v>30.4</v>
      </c>
      <c r="T8304" s="8">
        <v>11.97</v>
      </c>
      <c r="U8304">
        <v>0</v>
      </c>
      <c r="V8304" s="8">
        <v>0</v>
      </c>
      <c r="W8304" s="8">
        <v>0</v>
      </c>
      <c r="X8304" s="8">
        <v>11.97</v>
      </c>
    </row>
    <row r="8305" spans="1:24" x14ac:dyDescent="0.25">
      <c r="A8305" t="s">
        <v>8631</v>
      </c>
      <c r="B8305" s="1">
        <v>45903</v>
      </c>
      <c r="C8305" t="s">
        <v>309</v>
      </c>
      <c r="D8305" t="s">
        <v>310</v>
      </c>
      <c r="E8305" t="s">
        <v>63</v>
      </c>
      <c r="F8305" t="s">
        <v>54</v>
      </c>
      <c r="G8305" t="s">
        <v>79</v>
      </c>
      <c r="H8305" t="s">
        <v>80</v>
      </c>
      <c r="I8305" t="s">
        <v>104</v>
      </c>
      <c r="J8305" t="s">
        <v>105</v>
      </c>
      <c r="K8305" t="s">
        <v>49</v>
      </c>
      <c r="L8305" s="8">
        <v>4.2</v>
      </c>
      <c r="M8305" s="8">
        <v>2.8</v>
      </c>
      <c r="N8305">
        <v>65</v>
      </c>
      <c r="O8305" s="8">
        <v>273</v>
      </c>
      <c r="P8305" s="14">
        <v>0.02</v>
      </c>
      <c r="Q8305" s="8">
        <v>5.46</v>
      </c>
      <c r="R8305" s="8">
        <v>267.54000000000002</v>
      </c>
      <c r="S8305" s="8">
        <v>182</v>
      </c>
      <c r="T8305" s="8">
        <v>85.54</v>
      </c>
      <c r="U8305">
        <v>0</v>
      </c>
      <c r="V8305" s="8">
        <v>0</v>
      </c>
      <c r="W8305" s="8">
        <v>0</v>
      </c>
      <c r="X8305" s="8">
        <v>85.54</v>
      </c>
    </row>
    <row r="8306" spans="1:24" x14ac:dyDescent="0.25">
      <c r="A8306" t="s">
        <v>8632</v>
      </c>
      <c r="B8306" s="1">
        <v>45528</v>
      </c>
      <c r="C8306" t="s">
        <v>174</v>
      </c>
      <c r="D8306" t="s">
        <v>175</v>
      </c>
      <c r="E8306" t="s">
        <v>150</v>
      </c>
      <c r="F8306" t="s">
        <v>54</v>
      </c>
      <c r="G8306" t="s">
        <v>151</v>
      </c>
      <c r="H8306" t="s">
        <v>152</v>
      </c>
      <c r="I8306" t="s">
        <v>185</v>
      </c>
      <c r="J8306" t="s">
        <v>186</v>
      </c>
      <c r="K8306" t="s">
        <v>59</v>
      </c>
      <c r="L8306" s="8">
        <v>4.9000000000000004</v>
      </c>
      <c r="M8306" s="8">
        <v>3.1</v>
      </c>
      <c r="N8306">
        <v>28</v>
      </c>
      <c r="O8306" s="8">
        <v>137.19999999999999</v>
      </c>
      <c r="P8306" s="14">
        <v>1.17E-2</v>
      </c>
      <c r="Q8306" s="8">
        <v>1.61</v>
      </c>
      <c r="R8306" s="8">
        <v>135.59</v>
      </c>
      <c r="S8306" s="8">
        <v>86.8</v>
      </c>
      <c r="T8306" s="8">
        <v>48.79</v>
      </c>
      <c r="U8306">
        <v>0</v>
      </c>
      <c r="V8306" s="8">
        <v>0</v>
      </c>
      <c r="W8306" s="8">
        <v>0</v>
      </c>
      <c r="X8306" s="8">
        <v>48.79</v>
      </c>
    </row>
    <row r="8307" spans="1:24" x14ac:dyDescent="0.25">
      <c r="A8307" t="s">
        <v>8633</v>
      </c>
      <c r="B8307" s="1">
        <v>46107</v>
      </c>
      <c r="C8307" t="s">
        <v>361</v>
      </c>
      <c r="D8307" t="s">
        <v>362</v>
      </c>
      <c r="E8307" t="s">
        <v>27</v>
      </c>
      <c r="F8307" t="s">
        <v>28</v>
      </c>
      <c r="G8307" t="s">
        <v>38</v>
      </c>
      <c r="H8307" t="s">
        <v>39</v>
      </c>
      <c r="I8307" t="s">
        <v>127</v>
      </c>
      <c r="J8307" t="s">
        <v>128</v>
      </c>
      <c r="K8307" t="s">
        <v>33</v>
      </c>
      <c r="L8307" s="8">
        <v>7.2</v>
      </c>
      <c r="M8307" s="8">
        <v>3.6</v>
      </c>
      <c r="N8307">
        <v>43</v>
      </c>
      <c r="O8307" s="8">
        <v>309.60000000000002</v>
      </c>
      <c r="P8307" s="14">
        <v>0.107</v>
      </c>
      <c r="Q8307" s="8">
        <v>33.130000000000003</v>
      </c>
      <c r="R8307" s="8">
        <v>276.47000000000003</v>
      </c>
      <c r="S8307" s="8">
        <v>154.80000000000001</v>
      </c>
      <c r="T8307" s="8">
        <v>121.67</v>
      </c>
      <c r="U8307">
        <v>0</v>
      </c>
      <c r="V8307" s="8">
        <v>0</v>
      </c>
      <c r="W8307" s="8">
        <v>0</v>
      </c>
      <c r="X8307" s="8">
        <v>121.67</v>
      </c>
    </row>
    <row r="8308" spans="1:24" x14ac:dyDescent="0.25">
      <c r="A8308" t="s">
        <v>8634</v>
      </c>
      <c r="B8308" s="1">
        <v>45299</v>
      </c>
      <c r="C8308" t="s">
        <v>472</v>
      </c>
      <c r="D8308" t="s">
        <v>473</v>
      </c>
      <c r="E8308" t="s">
        <v>71</v>
      </c>
      <c r="F8308" t="s">
        <v>54</v>
      </c>
      <c r="G8308" t="s">
        <v>72</v>
      </c>
      <c r="H8308" t="s">
        <v>73</v>
      </c>
      <c r="I8308" t="s">
        <v>185</v>
      </c>
      <c r="J8308" t="s">
        <v>186</v>
      </c>
      <c r="K8308" t="s">
        <v>59</v>
      </c>
      <c r="L8308" s="8">
        <v>4.9000000000000004</v>
      </c>
      <c r="M8308" s="8">
        <v>3.1</v>
      </c>
      <c r="N8308">
        <v>30</v>
      </c>
      <c r="O8308" s="8">
        <v>147</v>
      </c>
      <c r="P8308" s="14">
        <v>1.15E-2</v>
      </c>
      <c r="Q8308" s="8">
        <v>1.69</v>
      </c>
      <c r="R8308" s="8">
        <v>145.31</v>
      </c>
      <c r="S8308" s="8">
        <v>93</v>
      </c>
      <c r="T8308" s="8">
        <v>52.31</v>
      </c>
      <c r="U8308">
        <v>0</v>
      </c>
      <c r="V8308" s="8">
        <v>0</v>
      </c>
      <c r="W8308" s="8">
        <v>0</v>
      </c>
      <c r="X8308" s="8">
        <v>52.31</v>
      </c>
    </row>
    <row r="8309" spans="1:24" x14ac:dyDescent="0.25">
      <c r="A8309" t="s">
        <v>8635</v>
      </c>
      <c r="B8309" s="1">
        <v>45853</v>
      </c>
      <c r="C8309" t="s">
        <v>318</v>
      </c>
      <c r="D8309" t="s">
        <v>319</v>
      </c>
      <c r="E8309" t="s">
        <v>27</v>
      </c>
      <c r="F8309" t="s">
        <v>37</v>
      </c>
      <c r="G8309" t="s">
        <v>29</v>
      </c>
      <c r="H8309" t="s">
        <v>30</v>
      </c>
      <c r="I8309" t="s">
        <v>127</v>
      </c>
      <c r="J8309" t="s">
        <v>128</v>
      </c>
      <c r="K8309" t="s">
        <v>33</v>
      </c>
      <c r="L8309" s="8">
        <v>7.2</v>
      </c>
      <c r="M8309" s="8">
        <v>3.6</v>
      </c>
      <c r="N8309">
        <v>26</v>
      </c>
      <c r="O8309" s="8">
        <v>187.2</v>
      </c>
      <c r="P8309" s="14">
        <v>4.0000000000000002E-4</v>
      </c>
      <c r="Q8309" s="8">
        <v>7.0000000000000007E-2</v>
      </c>
      <c r="R8309" s="8">
        <v>187.13</v>
      </c>
      <c r="S8309" s="8">
        <v>93.6</v>
      </c>
      <c r="T8309" s="8">
        <v>93.53</v>
      </c>
      <c r="U8309">
        <v>0</v>
      </c>
      <c r="V8309" s="8">
        <v>0</v>
      </c>
      <c r="W8309" s="8">
        <v>0</v>
      </c>
      <c r="X8309" s="8">
        <v>93.53</v>
      </c>
    </row>
    <row r="8310" spans="1:24" x14ac:dyDescent="0.25">
      <c r="A8310" t="s">
        <v>8636</v>
      </c>
      <c r="B8310" s="1">
        <v>45674</v>
      </c>
      <c r="C8310" t="s">
        <v>689</v>
      </c>
      <c r="D8310" t="s">
        <v>690</v>
      </c>
      <c r="E8310" t="s">
        <v>27</v>
      </c>
      <c r="F8310" t="s">
        <v>54</v>
      </c>
      <c r="G8310" t="s">
        <v>38</v>
      </c>
      <c r="H8310" t="s">
        <v>39</v>
      </c>
      <c r="I8310" t="s">
        <v>144</v>
      </c>
      <c r="J8310" t="s">
        <v>145</v>
      </c>
      <c r="K8310" t="s">
        <v>33</v>
      </c>
      <c r="L8310" s="8">
        <v>12</v>
      </c>
      <c r="M8310" s="8">
        <v>6.5</v>
      </c>
      <c r="N8310">
        <v>128</v>
      </c>
      <c r="O8310" s="8">
        <v>1536</v>
      </c>
      <c r="P8310" s="14">
        <v>8.0000000000000004E-4</v>
      </c>
      <c r="Q8310" s="8">
        <v>1.23</v>
      </c>
      <c r="R8310" s="8">
        <v>1534.77</v>
      </c>
      <c r="S8310" s="8">
        <v>832</v>
      </c>
      <c r="T8310" s="8">
        <v>702.77</v>
      </c>
      <c r="U8310">
        <v>0</v>
      </c>
      <c r="V8310" s="8">
        <v>0</v>
      </c>
      <c r="W8310" s="8">
        <v>0</v>
      </c>
      <c r="X8310" s="8">
        <v>702.77</v>
      </c>
    </row>
    <row r="8311" spans="1:24" x14ac:dyDescent="0.25">
      <c r="A8311" t="s">
        <v>8637</v>
      </c>
      <c r="B8311" s="1">
        <v>45485</v>
      </c>
      <c r="C8311" t="s">
        <v>763</v>
      </c>
      <c r="D8311" t="s">
        <v>764</v>
      </c>
      <c r="E8311" t="s">
        <v>71</v>
      </c>
      <c r="F8311" t="s">
        <v>46</v>
      </c>
      <c r="G8311" t="s">
        <v>72</v>
      </c>
      <c r="H8311" t="s">
        <v>73</v>
      </c>
      <c r="I8311" t="s">
        <v>47</v>
      </c>
      <c r="J8311" t="s">
        <v>48</v>
      </c>
      <c r="K8311" t="s">
        <v>49</v>
      </c>
      <c r="L8311" s="8">
        <v>5</v>
      </c>
      <c r="M8311" s="8">
        <v>3.2</v>
      </c>
      <c r="N8311">
        <v>27</v>
      </c>
      <c r="O8311" s="8">
        <v>135</v>
      </c>
      <c r="P8311" s="14">
        <v>6.6199999999999995E-2</v>
      </c>
      <c r="Q8311" s="8">
        <v>8.94</v>
      </c>
      <c r="R8311" s="8">
        <v>126.06</v>
      </c>
      <c r="S8311" s="8">
        <v>86.4</v>
      </c>
      <c r="T8311" s="8">
        <v>39.659999999999997</v>
      </c>
      <c r="U8311">
        <v>0</v>
      </c>
      <c r="V8311" s="8">
        <v>0</v>
      </c>
      <c r="W8311" s="8">
        <v>0</v>
      </c>
      <c r="X8311" s="8">
        <v>39.659999999999997</v>
      </c>
    </row>
    <row r="8312" spans="1:24" x14ac:dyDescent="0.25">
      <c r="A8312" t="s">
        <v>8638</v>
      </c>
      <c r="B8312" s="1">
        <v>45713</v>
      </c>
      <c r="C8312" t="s">
        <v>269</v>
      </c>
      <c r="D8312" t="s">
        <v>270</v>
      </c>
      <c r="E8312" t="s">
        <v>27</v>
      </c>
      <c r="F8312" t="s">
        <v>37</v>
      </c>
      <c r="G8312" t="s">
        <v>38</v>
      </c>
      <c r="H8312" t="s">
        <v>39</v>
      </c>
      <c r="I8312" t="s">
        <v>122</v>
      </c>
      <c r="J8312" t="s">
        <v>123</v>
      </c>
      <c r="K8312" t="s">
        <v>59</v>
      </c>
      <c r="L8312" s="8">
        <v>5.5</v>
      </c>
      <c r="M8312" s="8">
        <v>3.8</v>
      </c>
      <c r="N8312">
        <v>37</v>
      </c>
      <c r="O8312" s="8">
        <v>203.5</v>
      </c>
      <c r="P8312" s="14">
        <v>2.8999999999999998E-3</v>
      </c>
      <c r="Q8312" s="8">
        <v>0.59</v>
      </c>
      <c r="R8312" s="8">
        <v>202.91</v>
      </c>
      <c r="S8312" s="8">
        <v>140.6</v>
      </c>
      <c r="T8312" s="8">
        <v>62.31</v>
      </c>
      <c r="U8312">
        <v>0</v>
      </c>
      <c r="V8312" s="8">
        <v>0</v>
      </c>
      <c r="W8312" s="8">
        <v>0</v>
      </c>
      <c r="X8312" s="8">
        <v>62.31</v>
      </c>
    </row>
    <row r="8313" spans="1:24" x14ac:dyDescent="0.25">
      <c r="A8313" t="s">
        <v>8639</v>
      </c>
      <c r="B8313" s="1">
        <v>46195</v>
      </c>
      <c r="C8313" t="s">
        <v>87</v>
      </c>
      <c r="D8313" t="s">
        <v>88</v>
      </c>
      <c r="E8313" t="s">
        <v>63</v>
      </c>
      <c r="F8313" t="s">
        <v>89</v>
      </c>
      <c r="G8313" t="s">
        <v>64</v>
      </c>
      <c r="H8313" t="s">
        <v>65</v>
      </c>
      <c r="I8313" t="s">
        <v>185</v>
      </c>
      <c r="J8313" t="s">
        <v>186</v>
      </c>
      <c r="K8313" t="s">
        <v>59</v>
      </c>
      <c r="L8313" s="8">
        <v>4.9000000000000004</v>
      </c>
      <c r="M8313" s="8">
        <v>3.1</v>
      </c>
      <c r="N8313">
        <v>21</v>
      </c>
      <c r="O8313" s="8">
        <v>102.9</v>
      </c>
      <c r="P8313" s="14">
        <v>7.8E-2</v>
      </c>
      <c r="Q8313" s="8">
        <v>8.0299999999999994</v>
      </c>
      <c r="R8313" s="8">
        <v>94.87</v>
      </c>
      <c r="S8313" s="8">
        <v>65.099999999999994</v>
      </c>
      <c r="T8313" s="8">
        <v>29.77</v>
      </c>
      <c r="U8313">
        <v>0</v>
      </c>
      <c r="V8313" s="8">
        <v>0</v>
      </c>
      <c r="W8313" s="8">
        <v>0</v>
      </c>
      <c r="X8313" s="8">
        <v>29.77</v>
      </c>
    </row>
    <row r="8314" spans="1:24" x14ac:dyDescent="0.25">
      <c r="A8314" t="s">
        <v>8640</v>
      </c>
      <c r="B8314" s="1">
        <v>45866</v>
      </c>
      <c r="C8314" t="s">
        <v>420</v>
      </c>
      <c r="D8314" t="s">
        <v>421</v>
      </c>
      <c r="E8314" t="s">
        <v>150</v>
      </c>
      <c r="F8314" t="s">
        <v>89</v>
      </c>
      <c r="G8314" t="s">
        <v>151</v>
      </c>
      <c r="H8314" t="s">
        <v>152</v>
      </c>
      <c r="I8314" t="s">
        <v>130</v>
      </c>
      <c r="J8314" t="s">
        <v>131</v>
      </c>
      <c r="K8314" t="s">
        <v>42</v>
      </c>
      <c r="L8314" s="8">
        <v>4.8</v>
      </c>
      <c r="M8314" s="8">
        <v>1.4</v>
      </c>
      <c r="N8314">
        <v>182</v>
      </c>
      <c r="O8314" s="8">
        <v>873.6</v>
      </c>
      <c r="P8314" s="14">
        <v>9.0399999999999994E-2</v>
      </c>
      <c r="Q8314" s="8">
        <v>78.97</v>
      </c>
      <c r="R8314" s="8">
        <v>794.63</v>
      </c>
      <c r="S8314" s="8">
        <v>254.8</v>
      </c>
      <c r="T8314" s="8">
        <v>539.83000000000004</v>
      </c>
      <c r="U8314">
        <v>0</v>
      </c>
      <c r="V8314" s="8">
        <v>0</v>
      </c>
      <c r="W8314" s="8">
        <v>0</v>
      </c>
      <c r="X8314" s="8">
        <v>539.83000000000004</v>
      </c>
    </row>
    <row r="8315" spans="1:24" x14ac:dyDescent="0.25">
      <c r="A8315" t="s">
        <v>8641</v>
      </c>
      <c r="B8315" s="1">
        <v>45739</v>
      </c>
      <c r="C8315" t="s">
        <v>325</v>
      </c>
      <c r="D8315" t="s">
        <v>326</v>
      </c>
      <c r="E8315" t="s">
        <v>27</v>
      </c>
      <c r="F8315" t="s">
        <v>37</v>
      </c>
      <c r="G8315" t="s">
        <v>38</v>
      </c>
      <c r="H8315" t="s">
        <v>39</v>
      </c>
      <c r="I8315" t="s">
        <v>144</v>
      </c>
      <c r="J8315" t="s">
        <v>145</v>
      </c>
      <c r="K8315" t="s">
        <v>33</v>
      </c>
      <c r="L8315" s="8">
        <v>12</v>
      </c>
      <c r="M8315" s="8">
        <v>6.5</v>
      </c>
      <c r="N8315">
        <v>36</v>
      </c>
      <c r="O8315" s="8">
        <v>432</v>
      </c>
      <c r="P8315" s="14">
        <v>6.7000000000000002E-3</v>
      </c>
      <c r="Q8315" s="8">
        <v>2.89</v>
      </c>
      <c r="R8315" s="8">
        <v>429.11</v>
      </c>
      <c r="S8315" s="8">
        <v>234</v>
      </c>
      <c r="T8315" s="8">
        <v>195.11</v>
      </c>
      <c r="U8315">
        <v>0</v>
      </c>
      <c r="V8315" s="8">
        <v>0</v>
      </c>
      <c r="W8315" s="8">
        <v>0</v>
      </c>
      <c r="X8315" s="8">
        <v>195.11</v>
      </c>
    </row>
    <row r="8316" spans="1:24" x14ac:dyDescent="0.25">
      <c r="A8316" t="s">
        <v>8642</v>
      </c>
      <c r="B8316" s="1">
        <v>45696</v>
      </c>
      <c r="C8316" t="s">
        <v>406</v>
      </c>
      <c r="D8316" t="s">
        <v>407</v>
      </c>
      <c r="E8316" t="s">
        <v>63</v>
      </c>
      <c r="F8316" t="s">
        <v>37</v>
      </c>
      <c r="G8316" t="s">
        <v>79</v>
      </c>
      <c r="H8316" t="s">
        <v>80</v>
      </c>
      <c r="I8316" t="s">
        <v>127</v>
      </c>
      <c r="J8316" t="s">
        <v>128</v>
      </c>
      <c r="K8316" t="s">
        <v>33</v>
      </c>
      <c r="L8316" s="8">
        <v>7.2</v>
      </c>
      <c r="M8316" s="8">
        <v>3.6</v>
      </c>
      <c r="N8316">
        <v>33</v>
      </c>
      <c r="O8316" s="8">
        <v>237.6</v>
      </c>
      <c r="P8316" s="14">
        <v>3.9300000000000002E-2</v>
      </c>
      <c r="Q8316" s="8">
        <v>9.34</v>
      </c>
      <c r="R8316" s="8">
        <v>228.26</v>
      </c>
      <c r="S8316" s="8">
        <v>118.8</v>
      </c>
      <c r="T8316" s="8">
        <v>109.46</v>
      </c>
      <c r="U8316">
        <v>0</v>
      </c>
      <c r="V8316" s="8">
        <v>0</v>
      </c>
      <c r="W8316" s="8">
        <v>0</v>
      </c>
      <c r="X8316" s="8">
        <v>109.46</v>
      </c>
    </row>
    <row r="8317" spans="1:24" x14ac:dyDescent="0.25">
      <c r="A8317" t="s">
        <v>8643</v>
      </c>
      <c r="B8317" s="1">
        <v>45547</v>
      </c>
      <c r="C8317" t="s">
        <v>244</v>
      </c>
      <c r="D8317" t="s">
        <v>245</v>
      </c>
      <c r="E8317" t="s">
        <v>53</v>
      </c>
      <c r="F8317" t="s">
        <v>46</v>
      </c>
      <c r="G8317" t="s">
        <v>55</v>
      </c>
      <c r="H8317" t="s">
        <v>56</v>
      </c>
      <c r="I8317" t="s">
        <v>31</v>
      </c>
      <c r="J8317" t="s">
        <v>32</v>
      </c>
      <c r="K8317" t="s">
        <v>33</v>
      </c>
      <c r="L8317" s="8">
        <v>5.8</v>
      </c>
      <c r="M8317" s="8">
        <v>2.7</v>
      </c>
      <c r="N8317">
        <v>10</v>
      </c>
      <c r="O8317" s="8">
        <v>58</v>
      </c>
      <c r="P8317" s="14">
        <v>7.3300000000000004E-2</v>
      </c>
      <c r="Q8317" s="8">
        <v>4.25</v>
      </c>
      <c r="R8317" s="8">
        <v>53.75</v>
      </c>
      <c r="S8317" s="8">
        <v>27</v>
      </c>
      <c r="T8317" s="8">
        <v>26.75</v>
      </c>
      <c r="U8317">
        <v>5</v>
      </c>
      <c r="V8317" s="8">
        <v>26.87</v>
      </c>
      <c r="W8317" s="8">
        <v>16</v>
      </c>
      <c r="X8317" s="8">
        <v>10.75</v>
      </c>
    </row>
    <row r="8318" spans="1:24" x14ac:dyDescent="0.25">
      <c r="A8318" t="s">
        <v>8644</v>
      </c>
      <c r="B8318" s="1">
        <v>45459</v>
      </c>
      <c r="C8318" t="s">
        <v>455</v>
      </c>
      <c r="D8318" t="s">
        <v>456</v>
      </c>
      <c r="E8318" t="s">
        <v>71</v>
      </c>
      <c r="F8318" t="s">
        <v>89</v>
      </c>
      <c r="G8318" t="s">
        <v>72</v>
      </c>
      <c r="H8318" t="s">
        <v>73</v>
      </c>
      <c r="I8318" t="s">
        <v>31</v>
      </c>
      <c r="J8318" t="s">
        <v>32</v>
      </c>
      <c r="K8318" t="s">
        <v>33</v>
      </c>
      <c r="L8318" s="8">
        <v>5.8</v>
      </c>
      <c r="M8318" s="8">
        <v>2.7</v>
      </c>
      <c r="N8318">
        <v>206</v>
      </c>
      <c r="O8318" s="8">
        <v>1194.8</v>
      </c>
      <c r="P8318" s="14">
        <v>0.24740000000000001</v>
      </c>
      <c r="Q8318" s="8">
        <v>295.58999999999997</v>
      </c>
      <c r="R8318" s="8">
        <v>899.21</v>
      </c>
      <c r="S8318" s="8">
        <v>556.20000000000005</v>
      </c>
      <c r="T8318" s="8">
        <v>343.01</v>
      </c>
      <c r="U8318">
        <v>0</v>
      </c>
      <c r="V8318" s="8">
        <v>0</v>
      </c>
      <c r="W8318" s="8">
        <v>0</v>
      </c>
      <c r="X8318" s="8">
        <v>343.01</v>
      </c>
    </row>
    <row r="8319" spans="1:24" x14ac:dyDescent="0.25">
      <c r="A8319" t="s">
        <v>8645</v>
      </c>
      <c r="B8319" s="1">
        <v>46024</v>
      </c>
      <c r="C8319" t="s">
        <v>689</v>
      </c>
      <c r="D8319" t="s">
        <v>690</v>
      </c>
      <c r="E8319" t="s">
        <v>27</v>
      </c>
      <c r="F8319" t="s">
        <v>54</v>
      </c>
      <c r="G8319" t="s">
        <v>38</v>
      </c>
      <c r="H8319" t="s">
        <v>39</v>
      </c>
      <c r="I8319" t="s">
        <v>40</v>
      </c>
      <c r="J8319" t="s">
        <v>41</v>
      </c>
      <c r="K8319" t="s">
        <v>42</v>
      </c>
      <c r="L8319" s="8">
        <v>14.5</v>
      </c>
      <c r="M8319" s="8">
        <v>4.2</v>
      </c>
      <c r="N8319">
        <v>257</v>
      </c>
      <c r="O8319" s="8">
        <v>3726.5</v>
      </c>
      <c r="P8319" s="14">
        <v>2.69E-2</v>
      </c>
      <c r="Q8319" s="8">
        <v>100.24</v>
      </c>
      <c r="R8319" s="8">
        <v>3626.26</v>
      </c>
      <c r="S8319" s="8">
        <v>1079.4000000000001</v>
      </c>
      <c r="T8319" s="8">
        <v>2546.86</v>
      </c>
      <c r="U8319">
        <v>0</v>
      </c>
      <c r="V8319" s="8">
        <v>0</v>
      </c>
      <c r="W8319" s="8">
        <v>0</v>
      </c>
      <c r="X8319" s="8">
        <v>2546.86</v>
      </c>
    </row>
    <row r="8320" spans="1:24" x14ac:dyDescent="0.25">
      <c r="A8320" t="s">
        <v>8646</v>
      </c>
      <c r="B8320" s="1">
        <v>46046</v>
      </c>
      <c r="C8320" t="s">
        <v>94</v>
      </c>
      <c r="D8320" t="s">
        <v>95</v>
      </c>
      <c r="E8320" t="s">
        <v>53</v>
      </c>
      <c r="F8320" t="s">
        <v>46</v>
      </c>
      <c r="G8320" t="s">
        <v>55</v>
      </c>
      <c r="H8320" t="s">
        <v>56</v>
      </c>
      <c r="I8320" t="s">
        <v>99</v>
      </c>
      <c r="J8320" t="s">
        <v>100</v>
      </c>
      <c r="K8320" t="s">
        <v>49</v>
      </c>
      <c r="L8320" s="8">
        <v>3.8</v>
      </c>
      <c r="M8320" s="8">
        <v>2.6</v>
      </c>
      <c r="N8320">
        <v>8</v>
      </c>
      <c r="O8320" s="8">
        <v>30.4</v>
      </c>
      <c r="P8320" s="14">
        <v>0.17680000000000001</v>
      </c>
      <c r="Q8320" s="8">
        <v>5.37</v>
      </c>
      <c r="R8320" s="8">
        <v>25.03</v>
      </c>
      <c r="S8320" s="8">
        <v>20.8</v>
      </c>
      <c r="T8320" s="8">
        <v>4.2300000000000004</v>
      </c>
      <c r="U8320">
        <v>0</v>
      </c>
      <c r="V8320" s="8">
        <v>0</v>
      </c>
      <c r="W8320" s="8">
        <v>0</v>
      </c>
      <c r="X8320" s="8">
        <v>4.2300000000000004</v>
      </c>
    </row>
    <row r="8321" spans="1:24" x14ac:dyDescent="0.25">
      <c r="A8321" t="s">
        <v>8647</v>
      </c>
      <c r="B8321" s="1">
        <v>45953</v>
      </c>
      <c r="C8321" t="s">
        <v>420</v>
      </c>
      <c r="D8321" t="s">
        <v>421</v>
      </c>
      <c r="E8321" t="s">
        <v>150</v>
      </c>
      <c r="F8321" t="s">
        <v>89</v>
      </c>
      <c r="G8321" t="s">
        <v>151</v>
      </c>
      <c r="H8321" t="s">
        <v>152</v>
      </c>
      <c r="I8321" t="s">
        <v>127</v>
      </c>
      <c r="J8321" t="s">
        <v>128</v>
      </c>
      <c r="K8321" t="s">
        <v>33</v>
      </c>
      <c r="L8321" s="8">
        <v>7.2</v>
      </c>
      <c r="M8321" s="8">
        <v>3.6</v>
      </c>
      <c r="N8321">
        <v>44</v>
      </c>
      <c r="O8321" s="8">
        <v>316.8</v>
      </c>
      <c r="P8321" s="14">
        <v>7.0300000000000001E-2</v>
      </c>
      <c r="Q8321" s="8">
        <v>22.27</v>
      </c>
      <c r="R8321" s="8">
        <v>294.52999999999997</v>
      </c>
      <c r="S8321" s="8">
        <v>158.4</v>
      </c>
      <c r="T8321" s="8">
        <v>136.13</v>
      </c>
      <c r="U8321">
        <v>0</v>
      </c>
      <c r="V8321" s="8">
        <v>0</v>
      </c>
      <c r="W8321" s="8">
        <v>0</v>
      </c>
      <c r="X8321" s="8">
        <v>136.13</v>
      </c>
    </row>
    <row r="8322" spans="1:24" x14ac:dyDescent="0.25">
      <c r="A8322" t="s">
        <v>8648</v>
      </c>
      <c r="B8322" s="1">
        <v>45691</v>
      </c>
      <c r="C8322" t="s">
        <v>195</v>
      </c>
      <c r="D8322" t="s">
        <v>196</v>
      </c>
      <c r="E8322" t="s">
        <v>150</v>
      </c>
      <c r="F8322" t="s">
        <v>89</v>
      </c>
      <c r="G8322" t="s">
        <v>151</v>
      </c>
      <c r="H8322" t="s">
        <v>152</v>
      </c>
      <c r="I8322" t="s">
        <v>144</v>
      </c>
      <c r="J8322" t="s">
        <v>145</v>
      </c>
      <c r="K8322" t="s">
        <v>33</v>
      </c>
      <c r="L8322" s="8">
        <v>12</v>
      </c>
      <c r="M8322" s="8">
        <v>6.5</v>
      </c>
      <c r="N8322">
        <v>38</v>
      </c>
      <c r="O8322" s="8">
        <v>456</v>
      </c>
      <c r="P8322" s="14">
        <v>0.15859999999999999</v>
      </c>
      <c r="Q8322" s="8">
        <v>72.319999999999993</v>
      </c>
      <c r="R8322" s="8">
        <v>383.68</v>
      </c>
      <c r="S8322" s="8">
        <v>247</v>
      </c>
      <c r="T8322" s="8">
        <v>136.68</v>
      </c>
      <c r="U8322">
        <v>0</v>
      </c>
      <c r="V8322" s="8">
        <v>0</v>
      </c>
      <c r="W8322" s="8">
        <v>0</v>
      </c>
      <c r="X8322" s="8">
        <v>136.68</v>
      </c>
    </row>
    <row r="8323" spans="1:24" x14ac:dyDescent="0.25">
      <c r="A8323" t="s">
        <v>8649</v>
      </c>
      <c r="B8323" s="1">
        <v>46140</v>
      </c>
      <c r="C8323" t="s">
        <v>325</v>
      </c>
      <c r="D8323" t="s">
        <v>326</v>
      </c>
      <c r="E8323" t="s">
        <v>27</v>
      </c>
      <c r="F8323" t="s">
        <v>37</v>
      </c>
      <c r="G8323" t="s">
        <v>29</v>
      </c>
      <c r="H8323" t="s">
        <v>30</v>
      </c>
      <c r="I8323" t="s">
        <v>104</v>
      </c>
      <c r="J8323" t="s">
        <v>105</v>
      </c>
      <c r="K8323" t="s">
        <v>49</v>
      </c>
      <c r="L8323" s="8">
        <v>4.2</v>
      </c>
      <c r="M8323" s="8">
        <v>2.8</v>
      </c>
      <c r="N8323">
        <v>21</v>
      </c>
      <c r="O8323" s="8">
        <v>88.2</v>
      </c>
      <c r="P8323" s="14">
        <v>2.3999999999999998E-3</v>
      </c>
      <c r="Q8323" s="8">
        <v>0.21</v>
      </c>
      <c r="R8323" s="8">
        <v>87.99</v>
      </c>
      <c r="S8323" s="8">
        <v>58.8</v>
      </c>
      <c r="T8323" s="8">
        <v>29.19</v>
      </c>
      <c r="U8323">
        <v>0</v>
      </c>
      <c r="V8323" s="8">
        <v>0</v>
      </c>
      <c r="W8323" s="8">
        <v>0</v>
      </c>
      <c r="X8323" s="8">
        <v>29.19</v>
      </c>
    </row>
    <row r="8324" spans="1:24" x14ac:dyDescent="0.25">
      <c r="A8324" t="s">
        <v>8650</v>
      </c>
      <c r="B8324" s="1">
        <v>45679</v>
      </c>
      <c r="C8324" t="s">
        <v>345</v>
      </c>
      <c r="D8324" t="s">
        <v>346</v>
      </c>
      <c r="E8324" t="s">
        <v>71</v>
      </c>
      <c r="F8324" t="s">
        <v>28</v>
      </c>
      <c r="G8324" t="s">
        <v>72</v>
      </c>
      <c r="H8324" t="s">
        <v>73</v>
      </c>
      <c r="I8324" t="s">
        <v>99</v>
      </c>
      <c r="J8324" t="s">
        <v>100</v>
      </c>
      <c r="K8324" t="s">
        <v>49</v>
      </c>
      <c r="L8324" s="8">
        <v>3.8</v>
      </c>
      <c r="M8324" s="8">
        <v>2.6</v>
      </c>
      <c r="N8324">
        <v>59</v>
      </c>
      <c r="O8324" s="8">
        <v>224.2</v>
      </c>
      <c r="P8324" s="14">
        <v>7.6899999999999996E-2</v>
      </c>
      <c r="Q8324" s="8">
        <v>17.239999999999998</v>
      </c>
      <c r="R8324" s="8">
        <v>206.96</v>
      </c>
      <c r="S8324" s="8">
        <v>153.4</v>
      </c>
      <c r="T8324" s="8">
        <v>53.56</v>
      </c>
      <c r="U8324">
        <v>0</v>
      </c>
      <c r="V8324" s="8">
        <v>0</v>
      </c>
      <c r="W8324" s="8">
        <v>0</v>
      </c>
      <c r="X8324" s="8">
        <v>53.56</v>
      </c>
    </row>
    <row r="8325" spans="1:24" x14ac:dyDescent="0.25">
      <c r="A8325" t="s">
        <v>8651</v>
      </c>
      <c r="B8325" s="1">
        <v>45517</v>
      </c>
      <c r="C8325" t="s">
        <v>279</v>
      </c>
      <c r="D8325" t="s">
        <v>280</v>
      </c>
      <c r="E8325" t="s">
        <v>53</v>
      </c>
      <c r="F8325" t="s">
        <v>54</v>
      </c>
      <c r="G8325" t="s">
        <v>55</v>
      </c>
      <c r="H8325" t="s">
        <v>56</v>
      </c>
      <c r="I8325" t="s">
        <v>66</v>
      </c>
      <c r="J8325" t="s">
        <v>67</v>
      </c>
      <c r="K8325" t="s">
        <v>33</v>
      </c>
      <c r="L8325" s="8">
        <v>4.5</v>
      </c>
      <c r="M8325" s="8">
        <v>2.1</v>
      </c>
      <c r="N8325">
        <v>175</v>
      </c>
      <c r="O8325" s="8">
        <v>787.5</v>
      </c>
      <c r="P8325" s="14">
        <v>1.6799999999999999E-2</v>
      </c>
      <c r="Q8325" s="8">
        <v>13.23</v>
      </c>
      <c r="R8325" s="8">
        <v>774.27</v>
      </c>
      <c r="S8325" s="8">
        <v>367.5</v>
      </c>
      <c r="T8325" s="8">
        <v>406.77</v>
      </c>
      <c r="U8325">
        <v>0</v>
      </c>
      <c r="V8325" s="8">
        <v>0</v>
      </c>
      <c r="W8325" s="8">
        <v>0</v>
      </c>
      <c r="X8325" s="8">
        <v>406.77</v>
      </c>
    </row>
    <row r="8326" spans="1:24" x14ac:dyDescent="0.25">
      <c r="A8326" t="s">
        <v>8652</v>
      </c>
      <c r="B8326" s="1">
        <v>45561</v>
      </c>
      <c r="C8326" t="s">
        <v>523</v>
      </c>
      <c r="D8326" t="s">
        <v>524</v>
      </c>
      <c r="E8326" t="s">
        <v>27</v>
      </c>
      <c r="F8326" t="s">
        <v>89</v>
      </c>
      <c r="G8326" t="s">
        <v>29</v>
      </c>
      <c r="H8326" t="s">
        <v>30</v>
      </c>
      <c r="I8326" t="s">
        <v>104</v>
      </c>
      <c r="J8326" t="s">
        <v>105</v>
      </c>
      <c r="K8326" t="s">
        <v>49</v>
      </c>
      <c r="L8326" s="8">
        <v>4.2</v>
      </c>
      <c r="M8326" s="8">
        <v>2.8</v>
      </c>
      <c r="N8326">
        <v>137</v>
      </c>
      <c r="O8326" s="8">
        <v>575.4</v>
      </c>
      <c r="P8326" s="14">
        <v>0.21510000000000001</v>
      </c>
      <c r="Q8326" s="8">
        <v>123.77</v>
      </c>
      <c r="R8326" s="8">
        <v>451.63</v>
      </c>
      <c r="S8326" s="8">
        <v>383.6</v>
      </c>
      <c r="T8326" s="8">
        <v>68.03</v>
      </c>
      <c r="U8326">
        <v>50</v>
      </c>
      <c r="V8326" s="8">
        <v>164.83</v>
      </c>
      <c r="W8326" s="8">
        <v>165</v>
      </c>
      <c r="X8326" s="8">
        <v>-96.97</v>
      </c>
    </row>
    <row r="8327" spans="1:24" x14ac:dyDescent="0.25">
      <c r="A8327" t="s">
        <v>8653</v>
      </c>
      <c r="B8327" s="1">
        <v>45373</v>
      </c>
      <c r="C8327" t="s">
        <v>97</v>
      </c>
      <c r="D8327" t="s">
        <v>98</v>
      </c>
      <c r="E8327" t="s">
        <v>63</v>
      </c>
      <c r="F8327" t="s">
        <v>54</v>
      </c>
      <c r="G8327" t="s">
        <v>64</v>
      </c>
      <c r="H8327" t="s">
        <v>65</v>
      </c>
      <c r="I8327" t="s">
        <v>130</v>
      </c>
      <c r="J8327" t="s">
        <v>131</v>
      </c>
      <c r="K8327" t="s">
        <v>42</v>
      </c>
      <c r="L8327" s="8">
        <v>4.8</v>
      </c>
      <c r="M8327" s="8">
        <v>1.4</v>
      </c>
      <c r="N8327">
        <v>84</v>
      </c>
      <c r="O8327" s="8">
        <v>403.2</v>
      </c>
      <c r="P8327" s="14">
        <v>2.7000000000000001E-3</v>
      </c>
      <c r="Q8327" s="8">
        <v>1.0900000000000001</v>
      </c>
      <c r="R8327" s="8">
        <v>402.11</v>
      </c>
      <c r="S8327" s="8">
        <v>117.6</v>
      </c>
      <c r="T8327" s="8">
        <v>284.51</v>
      </c>
      <c r="U8327">
        <v>0</v>
      </c>
      <c r="V8327" s="8">
        <v>0</v>
      </c>
      <c r="W8327" s="8">
        <v>0</v>
      </c>
      <c r="X8327" s="8">
        <v>284.51</v>
      </c>
    </row>
    <row r="8328" spans="1:24" x14ac:dyDescent="0.25">
      <c r="A8328" t="s">
        <v>8654</v>
      </c>
      <c r="B8328" s="1">
        <v>45724</v>
      </c>
      <c r="C8328" t="s">
        <v>461</v>
      </c>
      <c r="D8328" t="s">
        <v>462</v>
      </c>
      <c r="E8328" t="s">
        <v>27</v>
      </c>
      <c r="F8328" t="s">
        <v>37</v>
      </c>
      <c r="G8328" t="s">
        <v>38</v>
      </c>
      <c r="H8328" t="s">
        <v>39</v>
      </c>
      <c r="I8328" t="s">
        <v>104</v>
      </c>
      <c r="J8328" t="s">
        <v>105</v>
      </c>
      <c r="K8328" t="s">
        <v>49</v>
      </c>
      <c r="L8328" s="8">
        <v>4.2</v>
      </c>
      <c r="M8328" s="8">
        <v>2.8</v>
      </c>
      <c r="N8328">
        <v>59</v>
      </c>
      <c r="O8328" s="8">
        <v>247.8</v>
      </c>
      <c r="P8328" s="14">
        <v>1.9400000000000001E-2</v>
      </c>
      <c r="Q8328" s="8">
        <v>4.8099999999999996</v>
      </c>
      <c r="R8328" s="8">
        <v>242.99</v>
      </c>
      <c r="S8328" s="8">
        <v>165.2</v>
      </c>
      <c r="T8328" s="8">
        <v>77.790000000000006</v>
      </c>
      <c r="U8328">
        <v>0</v>
      </c>
      <c r="V8328" s="8">
        <v>0</v>
      </c>
      <c r="W8328" s="8">
        <v>0</v>
      </c>
      <c r="X8328" s="8">
        <v>77.790000000000006</v>
      </c>
    </row>
    <row r="8329" spans="1:24" x14ac:dyDescent="0.25">
      <c r="A8329" t="s">
        <v>8655</v>
      </c>
      <c r="B8329" s="1">
        <v>45932</v>
      </c>
      <c r="C8329" t="s">
        <v>420</v>
      </c>
      <c r="D8329" t="s">
        <v>421</v>
      </c>
      <c r="E8329" t="s">
        <v>150</v>
      </c>
      <c r="F8329" t="s">
        <v>89</v>
      </c>
      <c r="G8329" t="s">
        <v>151</v>
      </c>
      <c r="H8329" t="s">
        <v>152</v>
      </c>
      <c r="I8329" t="s">
        <v>47</v>
      </c>
      <c r="J8329" t="s">
        <v>48</v>
      </c>
      <c r="K8329" t="s">
        <v>49</v>
      </c>
      <c r="L8329" s="8">
        <v>5</v>
      </c>
      <c r="M8329" s="8">
        <v>3.2</v>
      </c>
      <c r="N8329">
        <v>68</v>
      </c>
      <c r="O8329" s="8">
        <v>340</v>
      </c>
      <c r="P8329" s="14">
        <v>8.7099999999999997E-2</v>
      </c>
      <c r="Q8329" s="8">
        <v>29.61</v>
      </c>
      <c r="R8329" s="8">
        <v>310.39</v>
      </c>
      <c r="S8329" s="8">
        <v>217.6</v>
      </c>
      <c r="T8329" s="8">
        <v>92.79</v>
      </c>
      <c r="U8329">
        <v>0</v>
      </c>
      <c r="V8329" s="8">
        <v>0</v>
      </c>
      <c r="W8329" s="8">
        <v>0</v>
      </c>
      <c r="X8329" s="8">
        <v>92.79</v>
      </c>
    </row>
    <row r="8330" spans="1:24" x14ac:dyDescent="0.25">
      <c r="A8330" t="s">
        <v>8656</v>
      </c>
      <c r="B8330" s="1">
        <v>45537</v>
      </c>
      <c r="C8330" t="s">
        <v>427</v>
      </c>
      <c r="D8330" t="s">
        <v>428</v>
      </c>
      <c r="E8330" t="s">
        <v>150</v>
      </c>
      <c r="F8330" t="s">
        <v>46</v>
      </c>
      <c r="G8330" t="s">
        <v>151</v>
      </c>
      <c r="H8330" t="s">
        <v>152</v>
      </c>
      <c r="I8330" t="s">
        <v>47</v>
      </c>
      <c r="J8330" t="s">
        <v>48</v>
      </c>
      <c r="K8330" t="s">
        <v>49</v>
      </c>
      <c r="L8330" s="8">
        <v>5</v>
      </c>
      <c r="M8330" s="8">
        <v>3.2</v>
      </c>
      <c r="N8330">
        <v>22</v>
      </c>
      <c r="O8330" s="8">
        <v>110</v>
      </c>
      <c r="P8330" s="14">
        <v>4.0399999999999998E-2</v>
      </c>
      <c r="Q8330" s="8">
        <v>4.4400000000000004</v>
      </c>
      <c r="R8330" s="8">
        <v>105.56</v>
      </c>
      <c r="S8330" s="8">
        <v>70.400000000000006</v>
      </c>
      <c r="T8330" s="8">
        <v>35.159999999999997</v>
      </c>
      <c r="U8330">
        <v>0</v>
      </c>
      <c r="V8330" s="8">
        <v>0</v>
      </c>
      <c r="W8330" s="8">
        <v>0</v>
      </c>
      <c r="X8330" s="8">
        <v>35.159999999999997</v>
      </c>
    </row>
    <row r="8331" spans="1:24" x14ac:dyDescent="0.25">
      <c r="A8331" t="s">
        <v>8657</v>
      </c>
      <c r="B8331" s="1">
        <v>45821</v>
      </c>
      <c r="C8331" t="s">
        <v>262</v>
      </c>
      <c r="D8331" t="s">
        <v>263</v>
      </c>
      <c r="E8331" t="s">
        <v>63</v>
      </c>
      <c r="F8331" t="s">
        <v>54</v>
      </c>
      <c r="G8331" t="s">
        <v>79</v>
      </c>
      <c r="H8331" t="s">
        <v>80</v>
      </c>
      <c r="I8331" t="s">
        <v>130</v>
      </c>
      <c r="J8331" t="s">
        <v>131</v>
      </c>
      <c r="K8331" t="s">
        <v>42</v>
      </c>
      <c r="L8331" s="8">
        <v>4.8</v>
      </c>
      <c r="M8331" s="8">
        <v>1.4</v>
      </c>
      <c r="N8331">
        <v>47</v>
      </c>
      <c r="O8331" s="8">
        <v>225.6</v>
      </c>
      <c r="P8331" s="14">
        <v>2.6800000000000001E-2</v>
      </c>
      <c r="Q8331" s="8">
        <v>6.05</v>
      </c>
      <c r="R8331" s="8">
        <v>219.55</v>
      </c>
      <c r="S8331" s="8">
        <v>65.8</v>
      </c>
      <c r="T8331" s="8">
        <v>153.75</v>
      </c>
      <c r="U8331">
        <v>0</v>
      </c>
      <c r="V8331" s="8">
        <v>0</v>
      </c>
      <c r="W8331" s="8">
        <v>0</v>
      </c>
      <c r="X8331" s="8">
        <v>153.75</v>
      </c>
    </row>
    <row r="8332" spans="1:24" x14ac:dyDescent="0.25">
      <c r="A8332" t="s">
        <v>8658</v>
      </c>
      <c r="B8332" s="1">
        <v>46074</v>
      </c>
      <c r="C8332" t="s">
        <v>391</v>
      </c>
      <c r="D8332" t="s">
        <v>392</v>
      </c>
      <c r="E8332" t="s">
        <v>63</v>
      </c>
      <c r="F8332" t="s">
        <v>54</v>
      </c>
      <c r="G8332" t="s">
        <v>79</v>
      </c>
      <c r="H8332" t="s">
        <v>80</v>
      </c>
      <c r="I8332" t="s">
        <v>99</v>
      </c>
      <c r="J8332" t="s">
        <v>100</v>
      </c>
      <c r="K8332" t="s">
        <v>49</v>
      </c>
      <c r="L8332" s="8">
        <v>3.8</v>
      </c>
      <c r="M8332" s="8">
        <v>2.6</v>
      </c>
      <c r="N8332">
        <v>11</v>
      </c>
      <c r="O8332" s="8">
        <v>41.8</v>
      </c>
      <c r="P8332" s="14">
        <v>2.01E-2</v>
      </c>
      <c r="Q8332" s="8">
        <v>0.84</v>
      </c>
      <c r="R8332" s="8">
        <v>40.96</v>
      </c>
      <c r="S8332" s="8">
        <v>28.6</v>
      </c>
      <c r="T8332" s="8">
        <v>12.36</v>
      </c>
      <c r="U8332">
        <v>0</v>
      </c>
      <c r="V8332" s="8">
        <v>0</v>
      </c>
      <c r="W8332" s="8">
        <v>0</v>
      </c>
      <c r="X8332" s="8">
        <v>12.36</v>
      </c>
    </row>
    <row r="8333" spans="1:24" x14ac:dyDescent="0.25">
      <c r="A8333" t="s">
        <v>8659</v>
      </c>
      <c r="B8333" s="1">
        <v>46111</v>
      </c>
      <c r="C8333" t="s">
        <v>501</v>
      </c>
      <c r="D8333" t="s">
        <v>502</v>
      </c>
      <c r="E8333" t="s">
        <v>27</v>
      </c>
      <c r="F8333" t="s">
        <v>37</v>
      </c>
      <c r="G8333" t="s">
        <v>29</v>
      </c>
      <c r="H8333" t="s">
        <v>30</v>
      </c>
      <c r="I8333" t="s">
        <v>104</v>
      </c>
      <c r="J8333" t="s">
        <v>105</v>
      </c>
      <c r="K8333" t="s">
        <v>49</v>
      </c>
      <c r="L8333" s="8">
        <v>4.2</v>
      </c>
      <c r="M8333" s="8">
        <v>2.8</v>
      </c>
      <c r="N8333">
        <v>7</v>
      </c>
      <c r="O8333" s="8">
        <v>29.4</v>
      </c>
      <c r="P8333" s="14">
        <v>2.24E-2</v>
      </c>
      <c r="Q8333" s="8">
        <v>0.66</v>
      </c>
      <c r="R8333" s="8">
        <v>28.74</v>
      </c>
      <c r="S8333" s="8">
        <v>19.600000000000001</v>
      </c>
      <c r="T8333" s="8">
        <v>9.14</v>
      </c>
      <c r="U8333">
        <v>0</v>
      </c>
      <c r="V8333" s="8">
        <v>0</v>
      </c>
      <c r="W8333" s="8">
        <v>0</v>
      </c>
      <c r="X8333" s="8">
        <v>9.14</v>
      </c>
    </row>
    <row r="8334" spans="1:24" x14ac:dyDescent="0.25">
      <c r="A8334" t="s">
        <v>8660</v>
      </c>
      <c r="B8334" s="1">
        <v>46223</v>
      </c>
      <c r="C8334" t="s">
        <v>331</v>
      </c>
      <c r="D8334" t="s">
        <v>332</v>
      </c>
      <c r="E8334" t="s">
        <v>150</v>
      </c>
      <c r="F8334" t="s">
        <v>37</v>
      </c>
      <c r="G8334" t="s">
        <v>151</v>
      </c>
      <c r="H8334" t="s">
        <v>152</v>
      </c>
      <c r="I8334" t="s">
        <v>57</v>
      </c>
      <c r="J8334" t="s">
        <v>58</v>
      </c>
      <c r="K8334" t="s">
        <v>59</v>
      </c>
      <c r="L8334" s="8">
        <v>10.5</v>
      </c>
      <c r="M8334" s="8">
        <v>7.5</v>
      </c>
      <c r="N8334">
        <v>5</v>
      </c>
      <c r="O8334" s="8">
        <v>52.5</v>
      </c>
      <c r="P8334" s="14">
        <v>2.8400000000000002E-2</v>
      </c>
      <c r="Q8334" s="8">
        <v>1.49</v>
      </c>
      <c r="R8334" s="8">
        <v>51.01</v>
      </c>
      <c r="S8334" s="8">
        <v>37.5</v>
      </c>
      <c r="T8334" s="8">
        <v>13.51</v>
      </c>
      <c r="U8334">
        <v>0</v>
      </c>
      <c r="V8334" s="8">
        <v>0</v>
      </c>
      <c r="W8334" s="8">
        <v>0</v>
      </c>
      <c r="X8334" s="8">
        <v>13.51</v>
      </c>
    </row>
    <row r="8335" spans="1:24" x14ac:dyDescent="0.25">
      <c r="A8335" t="s">
        <v>8661</v>
      </c>
      <c r="B8335" s="1">
        <v>45919</v>
      </c>
      <c r="C8335" t="s">
        <v>288</v>
      </c>
      <c r="D8335" t="s">
        <v>289</v>
      </c>
      <c r="E8335" t="s">
        <v>27</v>
      </c>
      <c r="F8335" t="s">
        <v>46</v>
      </c>
      <c r="G8335" t="s">
        <v>29</v>
      </c>
      <c r="H8335" t="s">
        <v>30</v>
      </c>
      <c r="I8335" t="s">
        <v>156</v>
      </c>
      <c r="J8335" t="s">
        <v>157</v>
      </c>
      <c r="K8335" t="s">
        <v>42</v>
      </c>
      <c r="L8335" s="8">
        <v>6.2</v>
      </c>
      <c r="M8335" s="8">
        <v>1.9</v>
      </c>
      <c r="N8335">
        <v>17</v>
      </c>
      <c r="O8335" s="8">
        <v>105.4</v>
      </c>
      <c r="P8335" s="14">
        <v>1.23E-2</v>
      </c>
      <c r="Q8335" s="8">
        <v>1.3</v>
      </c>
      <c r="R8335" s="8">
        <v>104.1</v>
      </c>
      <c r="S8335" s="8">
        <v>32.299999999999997</v>
      </c>
      <c r="T8335" s="8">
        <v>71.8</v>
      </c>
      <c r="U8335">
        <v>0</v>
      </c>
      <c r="V8335" s="8">
        <v>0</v>
      </c>
      <c r="W8335" s="8">
        <v>0</v>
      </c>
      <c r="X8335" s="8">
        <v>71.8</v>
      </c>
    </row>
    <row r="8336" spans="1:24" x14ac:dyDescent="0.25">
      <c r="A8336" t="s">
        <v>8662</v>
      </c>
      <c r="B8336" s="1">
        <v>46118</v>
      </c>
      <c r="C8336" t="s">
        <v>350</v>
      </c>
      <c r="D8336" t="s">
        <v>351</v>
      </c>
      <c r="E8336" t="s">
        <v>63</v>
      </c>
      <c r="F8336" t="s">
        <v>89</v>
      </c>
      <c r="G8336" t="s">
        <v>64</v>
      </c>
      <c r="H8336" t="s">
        <v>65</v>
      </c>
      <c r="I8336" t="s">
        <v>40</v>
      </c>
      <c r="J8336" t="s">
        <v>41</v>
      </c>
      <c r="K8336" t="s">
        <v>42</v>
      </c>
      <c r="L8336" s="8">
        <v>14.5</v>
      </c>
      <c r="M8336" s="8">
        <v>4.2</v>
      </c>
      <c r="N8336">
        <v>36</v>
      </c>
      <c r="O8336" s="8">
        <v>522</v>
      </c>
      <c r="P8336" s="14">
        <v>8.8200000000000001E-2</v>
      </c>
      <c r="Q8336" s="8">
        <v>46.04</v>
      </c>
      <c r="R8336" s="8">
        <v>475.96</v>
      </c>
      <c r="S8336" s="8">
        <v>151.19999999999999</v>
      </c>
      <c r="T8336" s="8">
        <v>324.76</v>
      </c>
      <c r="U8336">
        <v>0</v>
      </c>
      <c r="V8336" s="8">
        <v>0</v>
      </c>
      <c r="W8336" s="8">
        <v>0</v>
      </c>
      <c r="X8336" s="8">
        <v>324.76</v>
      </c>
    </row>
    <row r="8337" spans="1:24" x14ac:dyDescent="0.25">
      <c r="A8337" t="s">
        <v>8663</v>
      </c>
      <c r="B8337" s="1">
        <v>46002</v>
      </c>
      <c r="C8337" t="s">
        <v>386</v>
      </c>
      <c r="D8337" t="s">
        <v>387</v>
      </c>
      <c r="E8337" t="s">
        <v>27</v>
      </c>
      <c r="F8337" t="s">
        <v>54</v>
      </c>
      <c r="G8337" t="s">
        <v>38</v>
      </c>
      <c r="H8337" t="s">
        <v>39</v>
      </c>
      <c r="I8337" t="s">
        <v>31</v>
      </c>
      <c r="J8337" t="s">
        <v>32</v>
      </c>
      <c r="K8337" t="s">
        <v>33</v>
      </c>
      <c r="L8337" s="8">
        <v>5.8</v>
      </c>
      <c r="M8337" s="8">
        <v>2.7</v>
      </c>
      <c r="N8337">
        <v>12</v>
      </c>
      <c r="O8337" s="8">
        <v>69.599999999999994</v>
      </c>
      <c r="P8337" s="14">
        <v>1.0699999999999999E-2</v>
      </c>
      <c r="Q8337" s="8">
        <v>0.74</v>
      </c>
      <c r="R8337" s="8">
        <v>68.86</v>
      </c>
      <c r="S8337" s="8">
        <v>32.4</v>
      </c>
      <c r="T8337" s="8">
        <v>36.46</v>
      </c>
      <c r="U8337">
        <v>0</v>
      </c>
      <c r="V8337" s="8">
        <v>0</v>
      </c>
      <c r="W8337" s="8">
        <v>0</v>
      </c>
      <c r="X8337" s="8">
        <v>36.46</v>
      </c>
    </row>
    <row r="8338" spans="1:24" x14ac:dyDescent="0.25">
      <c r="A8338" t="s">
        <v>8664</v>
      </c>
      <c r="B8338" s="1">
        <v>45993</v>
      </c>
      <c r="C8338" t="s">
        <v>331</v>
      </c>
      <c r="D8338" t="s">
        <v>332</v>
      </c>
      <c r="E8338" t="s">
        <v>150</v>
      </c>
      <c r="F8338" t="s">
        <v>37</v>
      </c>
      <c r="G8338" t="s">
        <v>151</v>
      </c>
      <c r="H8338" t="s">
        <v>152</v>
      </c>
      <c r="I8338" t="s">
        <v>99</v>
      </c>
      <c r="J8338" t="s">
        <v>100</v>
      </c>
      <c r="K8338" t="s">
        <v>49</v>
      </c>
      <c r="L8338" s="8">
        <v>3.8</v>
      </c>
      <c r="M8338" s="8">
        <v>2.6</v>
      </c>
      <c r="N8338">
        <v>17</v>
      </c>
      <c r="O8338" s="8">
        <v>64.599999999999994</v>
      </c>
      <c r="P8338" s="14">
        <v>1.11E-2</v>
      </c>
      <c r="Q8338" s="8">
        <v>0.72</v>
      </c>
      <c r="R8338" s="8">
        <v>63.88</v>
      </c>
      <c r="S8338" s="8">
        <v>44.2</v>
      </c>
      <c r="T8338" s="8">
        <v>19.68</v>
      </c>
      <c r="U8338">
        <v>0</v>
      </c>
      <c r="V8338" s="8">
        <v>0</v>
      </c>
      <c r="W8338" s="8">
        <v>0</v>
      </c>
      <c r="X8338" s="8">
        <v>19.68</v>
      </c>
    </row>
    <row r="8339" spans="1:24" x14ac:dyDescent="0.25">
      <c r="A8339" t="s">
        <v>8665</v>
      </c>
      <c r="B8339" s="1">
        <v>45570</v>
      </c>
      <c r="C8339" t="s">
        <v>318</v>
      </c>
      <c r="D8339" t="s">
        <v>319</v>
      </c>
      <c r="E8339" t="s">
        <v>27</v>
      </c>
      <c r="F8339" t="s">
        <v>37</v>
      </c>
      <c r="G8339" t="s">
        <v>29</v>
      </c>
      <c r="H8339" t="s">
        <v>30</v>
      </c>
      <c r="I8339" t="s">
        <v>40</v>
      </c>
      <c r="J8339" t="s">
        <v>41</v>
      </c>
      <c r="K8339" t="s">
        <v>42</v>
      </c>
      <c r="L8339" s="8">
        <v>14.5</v>
      </c>
      <c r="M8339" s="8">
        <v>4.2</v>
      </c>
      <c r="N8339">
        <v>11</v>
      </c>
      <c r="O8339" s="8">
        <v>159.5</v>
      </c>
      <c r="P8339" s="14">
        <v>1.1999999999999999E-3</v>
      </c>
      <c r="Q8339" s="8">
        <v>0.19</v>
      </c>
      <c r="R8339" s="8">
        <v>159.31</v>
      </c>
      <c r="S8339" s="8">
        <v>46.2</v>
      </c>
      <c r="T8339" s="8">
        <v>113.11</v>
      </c>
      <c r="U8339">
        <v>0</v>
      </c>
      <c r="V8339" s="8">
        <v>0</v>
      </c>
      <c r="W8339" s="8">
        <v>0</v>
      </c>
      <c r="X8339" s="8">
        <v>113.11</v>
      </c>
    </row>
    <row r="8340" spans="1:24" x14ac:dyDescent="0.25">
      <c r="A8340" t="s">
        <v>8666</v>
      </c>
      <c r="B8340" s="1">
        <v>45583</v>
      </c>
      <c r="C8340" t="s">
        <v>226</v>
      </c>
      <c r="D8340" t="s">
        <v>227</v>
      </c>
      <c r="E8340" t="s">
        <v>27</v>
      </c>
      <c r="F8340" t="s">
        <v>54</v>
      </c>
      <c r="G8340" t="s">
        <v>29</v>
      </c>
      <c r="H8340" t="s">
        <v>30</v>
      </c>
      <c r="I8340" t="s">
        <v>47</v>
      </c>
      <c r="J8340" t="s">
        <v>48</v>
      </c>
      <c r="K8340" t="s">
        <v>49</v>
      </c>
      <c r="L8340" s="8">
        <v>5</v>
      </c>
      <c r="M8340" s="8">
        <v>3.2</v>
      </c>
      <c r="N8340">
        <v>10</v>
      </c>
      <c r="O8340" s="8">
        <v>50</v>
      </c>
      <c r="P8340" s="14">
        <v>4.7999999999999996E-3</v>
      </c>
      <c r="Q8340" s="8">
        <v>0.24</v>
      </c>
      <c r="R8340" s="8">
        <v>49.76</v>
      </c>
      <c r="S8340" s="8">
        <v>32</v>
      </c>
      <c r="T8340" s="8">
        <v>17.760000000000002</v>
      </c>
      <c r="U8340">
        <v>0</v>
      </c>
      <c r="V8340" s="8">
        <v>0</v>
      </c>
      <c r="W8340" s="8">
        <v>0</v>
      </c>
      <c r="X8340" s="8">
        <v>17.760000000000002</v>
      </c>
    </row>
    <row r="8341" spans="1:24" x14ac:dyDescent="0.25">
      <c r="A8341" t="s">
        <v>8667</v>
      </c>
      <c r="B8341" s="1">
        <v>45956</v>
      </c>
      <c r="C8341" t="s">
        <v>758</v>
      </c>
      <c r="D8341" t="s">
        <v>759</v>
      </c>
      <c r="E8341" t="s">
        <v>27</v>
      </c>
      <c r="F8341" t="s">
        <v>37</v>
      </c>
      <c r="G8341" t="s">
        <v>29</v>
      </c>
      <c r="H8341" t="s">
        <v>30</v>
      </c>
      <c r="I8341" t="s">
        <v>185</v>
      </c>
      <c r="J8341" t="s">
        <v>186</v>
      </c>
      <c r="K8341" t="s">
        <v>59</v>
      </c>
      <c r="L8341" s="8">
        <v>4.9000000000000004</v>
      </c>
      <c r="M8341" s="8">
        <v>3.1</v>
      </c>
      <c r="N8341">
        <v>79</v>
      </c>
      <c r="O8341" s="8">
        <v>387.1</v>
      </c>
      <c r="P8341" s="14">
        <v>0.4093</v>
      </c>
      <c r="Q8341" s="8">
        <v>158.44</v>
      </c>
      <c r="R8341" s="8">
        <v>228.66</v>
      </c>
      <c r="S8341" s="8">
        <v>244.9</v>
      </c>
      <c r="T8341" s="8">
        <v>-16.239999999999998</v>
      </c>
      <c r="U8341">
        <v>0</v>
      </c>
      <c r="V8341" s="8">
        <v>0</v>
      </c>
      <c r="W8341" s="8">
        <v>0</v>
      </c>
      <c r="X8341" s="8">
        <v>-16.239999999999998</v>
      </c>
    </row>
    <row r="8342" spans="1:24" x14ac:dyDescent="0.25">
      <c r="A8342" t="s">
        <v>8668</v>
      </c>
      <c r="B8342" s="1">
        <v>46052</v>
      </c>
      <c r="C8342" t="s">
        <v>642</v>
      </c>
      <c r="D8342" t="s">
        <v>643</v>
      </c>
      <c r="E8342" t="s">
        <v>71</v>
      </c>
      <c r="F8342" t="s">
        <v>54</v>
      </c>
      <c r="G8342" t="s">
        <v>165</v>
      </c>
      <c r="H8342" t="s">
        <v>166</v>
      </c>
      <c r="I8342" t="s">
        <v>144</v>
      </c>
      <c r="J8342" t="s">
        <v>145</v>
      </c>
      <c r="K8342" t="s">
        <v>33</v>
      </c>
      <c r="L8342" s="8">
        <v>12</v>
      </c>
      <c r="M8342" s="8">
        <v>6.5</v>
      </c>
      <c r="N8342">
        <v>89</v>
      </c>
      <c r="O8342" s="8">
        <v>1068</v>
      </c>
      <c r="P8342" s="14">
        <v>1.2999999999999999E-3</v>
      </c>
      <c r="Q8342" s="8">
        <v>1.39</v>
      </c>
      <c r="R8342" s="8">
        <v>1066.6099999999999</v>
      </c>
      <c r="S8342" s="8">
        <v>578.5</v>
      </c>
      <c r="T8342" s="8">
        <v>488.11</v>
      </c>
      <c r="U8342">
        <v>0</v>
      </c>
      <c r="V8342" s="8">
        <v>0</v>
      </c>
      <c r="W8342" s="8">
        <v>0</v>
      </c>
      <c r="X8342" s="8">
        <v>488.11</v>
      </c>
    </row>
    <row r="8343" spans="1:24" x14ac:dyDescent="0.25">
      <c r="A8343" t="s">
        <v>8669</v>
      </c>
      <c r="B8343" s="1">
        <v>45836</v>
      </c>
      <c r="C8343" t="s">
        <v>763</v>
      </c>
      <c r="D8343" t="s">
        <v>764</v>
      </c>
      <c r="E8343" t="s">
        <v>71</v>
      </c>
      <c r="F8343" t="s">
        <v>46</v>
      </c>
      <c r="G8343" t="s">
        <v>165</v>
      </c>
      <c r="H8343" t="s">
        <v>166</v>
      </c>
      <c r="I8343" t="s">
        <v>57</v>
      </c>
      <c r="J8343" t="s">
        <v>58</v>
      </c>
      <c r="K8343" t="s">
        <v>59</v>
      </c>
      <c r="L8343" s="8">
        <v>10.5</v>
      </c>
      <c r="M8343" s="8">
        <v>7.5</v>
      </c>
      <c r="N8343">
        <v>17</v>
      </c>
      <c r="O8343" s="8">
        <v>178.5</v>
      </c>
      <c r="P8343" s="14">
        <v>0.10630000000000001</v>
      </c>
      <c r="Q8343" s="8">
        <v>18.97</v>
      </c>
      <c r="R8343" s="8">
        <v>159.53</v>
      </c>
      <c r="S8343" s="8">
        <v>127.5</v>
      </c>
      <c r="T8343" s="8">
        <v>32.03</v>
      </c>
      <c r="U8343">
        <v>12</v>
      </c>
      <c r="V8343" s="8">
        <v>112.61</v>
      </c>
      <c r="W8343" s="8">
        <v>96</v>
      </c>
      <c r="X8343" s="8">
        <v>-63.97</v>
      </c>
    </row>
    <row r="8344" spans="1:24" x14ac:dyDescent="0.25">
      <c r="A8344" t="s">
        <v>8670</v>
      </c>
      <c r="B8344" s="1">
        <v>46120</v>
      </c>
      <c r="C8344" t="s">
        <v>758</v>
      </c>
      <c r="D8344" t="s">
        <v>759</v>
      </c>
      <c r="E8344" t="s">
        <v>27</v>
      </c>
      <c r="F8344" t="s">
        <v>37</v>
      </c>
      <c r="G8344" t="s">
        <v>29</v>
      </c>
      <c r="H8344" t="s">
        <v>30</v>
      </c>
      <c r="I8344" t="s">
        <v>40</v>
      </c>
      <c r="J8344" t="s">
        <v>41</v>
      </c>
      <c r="K8344" t="s">
        <v>42</v>
      </c>
      <c r="L8344" s="8">
        <v>14.5</v>
      </c>
      <c r="M8344" s="8">
        <v>4.2</v>
      </c>
      <c r="N8344">
        <v>140</v>
      </c>
      <c r="O8344" s="8">
        <v>2030</v>
      </c>
      <c r="P8344" s="14">
        <v>1.0999999999999999E-2</v>
      </c>
      <c r="Q8344" s="8">
        <v>22.33</v>
      </c>
      <c r="R8344" s="8">
        <v>2007.67</v>
      </c>
      <c r="S8344" s="8">
        <v>588</v>
      </c>
      <c r="T8344" s="8">
        <v>1419.67</v>
      </c>
      <c r="U8344">
        <v>0</v>
      </c>
      <c r="V8344" s="8">
        <v>0</v>
      </c>
      <c r="W8344" s="8">
        <v>0</v>
      </c>
      <c r="X8344" s="8">
        <v>1419.67</v>
      </c>
    </row>
    <row r="8345" spans="1:24" x14ac:dyDescent="0.25">
      <c r="A8345" t="s">
        <v>8671</v>
      </c>
      <c r="B8345" s="1">
        <v>45567</v>
      </c>
      <c r="C8345" t="s">
        <v>51</v>
      </c>
      <c r="D8345" t="s">
        <v>52</v>
      </c>
      <c r="E8345" t="s">
        <v>53</v>
      </c>
      <c r="F8345" t="s">
        <v>54</v>
      </c>
      <c r="G8345" t="s">
        <v>55</v>
      </c>
      <c r="H8345" t="s">
        <v>56</v>
      </c>
      <c r="I8345" t="s">
        <v>57</v>
      </c>
      <c r="J8345" t="s">
        <v>58</v>
      </c>
      <c r="K8345" t="s">
        <v>59</v>
      </c>
      <c r="L8345" s="8">
        <v>10.5</v>
      </c>
      <c r="M8345" s="8">
        <v>7.5</v>
      </c>
      <c r="N8345">
        <v>19</v>
      </c>
      <c r="O8345" s="8">
        <v>199.5</v>
      </c>
      <c r="P8345" s="14">
        <v>1.2999999999999999E-3</v>
      </c>
      <c r="Q8345" s="8">
        <v>0.26</v>
      </c>
      <c r="R8345" s="8">
        <v>199.24</v>
      </c>
      <c r="S8345" s="8">
        <v>142.5</v>
      </c>
      <c r="T8345" s="8">
        <v>56.74</v>
      </c>
      <c r="U8345">
        <v>0</v>
      </c>
      <c r="V8345" s="8">
        <v>0</v>
      </c>
      <c r="W8345" s="8">
        <v>0</v>
      </c>
      <c r="X8345" s="8">
        <v>56.74</v>
      </c>
    </row>
    <row r="8346" spans="1:24" x14ac:dyDescent="0.25">
      <c r="A8346" t="s">
        <v>8672</v>
      </c>
      <c r="B8346" s="1">
        <v>45714</v>
      </c>
      <c r="C8346" t="s">
        <v>223</v>
      </c>
      <c r="D8346" t="s">
        <v>224</v>
      </c>
      <c r="E8346" t="s">
        <v>27</v>
      </c>
      <c r="F8346" t="s">
        <v>28</v>
      </c>
      <c r="G8346" t="s">
        <v>29</v>
      </c>
      <c r="H8346" t="s">
        <v>30</v>
      </c>
      <c r="I8346" t="s">
        <v>84</v>
      </c>
      <c r="J8346" t="s">
        <v>85</v>
      </c>
      <c r="K8346" t="s">
        <v>42</v>
      </c>
      <c r="L8346" s="8">
        <v>9.9</v>
      </c>
      <c r="M8346" s="8">
        <v>3.1</v>
      </c>
      <c r="N8346">
        <v>322</v>
      </c>
      <c r="O8346" s="8">
        <v>3187.8</v>
      </c>
      <c r="P8346" s="14">
        <v>0.1036</v>
      </c>
      <c r="Q8346" s="8">
        <v>330.26</v>
      </c>
      <c r="R8346" s="8">
        <v>2857.54</v>
      </c>
      <c r="S8346" s="8">
        <v>998.2</v>
      </c>
      <c r="T8346" s="8">
        <v>1859.34</v>
      </c>
      <c r="U8346">
        <v>0</v>
      </c>
      <c r="V8346" s="8">
        <v>0</v>
      </c>
      <c r="W8346" s="8">
        <v>0</v>
      </c>
      <c r="X8346" s="8">
        <v>1859.34</v>
      </c>
    </row>
    <row r="8347" spans="1:24" x14ac:dyDescent="0.25">
      <c r="A8347" t="s">
        <v>8673</v>
      </c>
      <c r="B8347" s="1">
        <v>45484</v>
      </c>
      <c r="C8347" t="s">
        <v>445</v>
      </c>
      <c r="D8347" t="s">
        <v>446</v>
      </c>
      <c r="E8347" t="s">
        <v>71</v>
      </c>
      <c r="F8347" t="s">
        <v>89</v>
      </c>
      <c r="G8347" t="s">
        <v>72</v>
      </c>
      <c r="H8347" t="s">
        <v>73</v>
      </c>
      <c r="I8347" t="s">
        <v>185</v>
      </c>
      <c r="J8347" t="s">
        <v>186</v>
      </c>
      <c r="K8347" t="s">
        <v>59</v>
      </c>
      <c r="L8347" s="8">
        <v>4.9000000000000004</v>
      </c>
      <c r="M8347" s="8">
        <v>3.1</v>
      </c>
      <c r="N8347">
        <v>55</v>
      </c>
      <c r="O8347" s="8">
        <v>269.5</v>
      </c>
      <c r="P8347" s="14">
        <v>0.45229999999999998</v>
      </c>
      <c r="Q8347" s="8">
        <v>121.89</v>
      </c>
      <c r="R8347" s="8">
        <v>147.61000000000001</v>
      </c>
      <c r="S8347" s="8">
        <v>170.5</v>
      </c>
      <c r="T8347" s="8">
        <v>-22.89</v>
      </c>
      <c r="U8347">
        <v>0</v>
      </c>
      <c r="V8347" s="8">
        <v>0</v>
      </c>
      <c r="W8347" s="8">
        <v>0</v>
      </c>
      <c r="X8347" s="8">
        <v>-22.89</v>
      </c>
    </row>
    <row r="8348" spans="1:24" x14ac:dyDescent="0.25">
      <c r="A8348" t="s">
        <v>8674</v>
      </c>
      <c r="B8348" s="1">
        <v>46165</v>
      </c>
      <c r="C8348" t="s">
        <v>94</v>
      </c>
      <c r="D8348" t="s">
        <v>95</v>
      </c>
      <c r="E8348" t="s">
        <v>53</v>
      </c>
      <c r="F8348" t="s">
        <v>46</v>
      </c>
      <c r="G8348" t="s">
        <v>55</v>
      </c>
      <c r="H8348" t="s">
        <v>56</v>
      </c>
      <c r="I8348" t="s">
        <v>156</v>
      </c>
      <c r="J8348" t="s">
        <v>157</v>
      </c>
      <c r="K8348" t="s">
        <v>42</v>
      </c>
      <c r="L8348" s="8">
        <v>6.2</v>
      </c>
      <c r="M8348" s="8">
        <v>1.9</v>
      </c>
      <c r="N8348">
        <v>13</v>
      </c>
      <c r="O8348" s="8">
        <v>80.599999999999994</v>
      </c>
      <c r="P8348" s="14">
        <v>0.193</v>
      </c>
      <c r="Q8348" s="8">
        <v>15.56</v>
      </c>
      <c r="R8348" s="8">
        <v>65.040000000000006</v>
      </c>
      <c r="S8348" s="8">
        <v>24.7</v>
      </c>
      <c r="T8348" s="8">
        <v>40.340000000000003</v>
      </c>
      <c r="U8348">
        <v>0</v>
      </c>
      <c r="V8348" s="8">
        <v>0</v>
      </c>
      <c r="W8348" s="8">
        <v>0</v>
      </c>
      <c r="X8348" s="8">
        <v>40.340000000000003</v>
      </c>
    </row>
    <row r="8349" spans="1:24" x14ac:dyDescent="0.25">
      <c r="A8349" t="s">
        <v>8675</v>
      </c>
      <c r="B8349" s="1">
        <v>45362</v>
      </c>
      <c r="C8349" t="s">
        <v>35</v>
      </c>
      <c r="D8349" t="s">
        <v>36</v>
      </c>
      <c r="E8349" t="s">
        <v>27</v>
      </c>
      <c r="F8349" t="s">
        <v>37</v>
      </c>
      <c r="G8349" t="s">
        <v>29</v>
      </c>
      <c r="H8349" t="s">
        <v>30</v>
      </c>
      <c r="I8349" t="s">
        <v>112</v>
      </c>
      <c r="J8349" t="s">
        <v>113</v>
      </c>
      <c r="K8349" t="s">
        <v>42</v>
      </c>
      <c r="L8349" s="8">
        <v>8.5</v>
      </c>
      <c r="M8349" s="8">
        <v>2.8</v>
      </c>
      <c r="N8349">
        <v>6</v>
      </c>
      <c r="O8349" s="8">
        <v>51</v>
      </c>
      <c r="P8349" s="14">
        <v>1.23E-2</v>
      </c>
      <c r="Q8349" s="8">
        <v>0.63</v>
      </c>
      <c r="R8349" s="8">
        <v>50.37</v>
      </c>
      <c r="S8349" s="8">
        <v>16.8</v>
      </c>
      <c r="T8349" s="8">
        <v>33.57</v>
      </c>
      <c r="U8349">
        <v>0</v>
      </c>
      <c r="V8349" s="8">
        <v>0</v>
      </c>
      <c r="W8349" s="8">
        <v>0</v>
      </c>
      <c r="X8349" s="8">
        <v>33.57</v>
      </c>
    </row>
    <row r="8350" spans="1:24" x14ac:dyDescent="0.25">
      <c r="A8350" t="s">
        <v>8676</v>
      </c>
      <c r="B8350" s="1">
        <v>45478</v>
      </c>
      <c r="C8350" t="s">
        <v>472</v>
      </c>
      <c r="D8350" t="s">
        <v>473</v>
      </c>
      <c r="E8350" t="s">
        <v>71</v>
      </c>
      <c r="F8350" t="s">
        <v>54</v>
      </c>
      <c r="G8350" t="s">
        <v>165</v>
      </c>
      <c r="H8350" t="s">
        <v>166</v>
      </c>
      <c r="I8350" t="s">
        <v>104</v>
      </c>
      <c r="J8350" t="s">
        <v>105</v>
      </c>
      <c r="K8350" t="s">
        <v>49</v>
      </c>
      <c r="L8350" s="8">
        <v>4.2</v>
      </c>
      <c r="M8350" s="8">
        <v>2.8</v>
      </c>
      <c r="N8350">
        <v>174</v>
      </c>
      <c r="O8350" s="8">
        <v>730.8</v>
      </c>
      <c r="P8350" s="14">
        <v>1.17E-2</v>
      </c>
      <c r="Q8350" s="8">
        <v>8.5500000000000007</v>
      </c>
      <c r="R8350" s="8">
        <v>722.25</v>
      </c>
      <c r="S8350" s="8">
        <v>487.2</v>
      </c>
      <c r="T8350" s="8">
        <v>235.05</v>
      </c>
      <c r="U8350">
        <v>0</v>
      </c>
      <c r="V8350" s="8">
        <v>0</v>
      </c>
      <c r="W8350" s="8">
        <v>0</v>
      </c>
      <c r="X8350" s="8">
        <v>235.05</v>
      </c>
    </row>
    <row r="8351" spans="1:24" x14ac:dyDescent="0.25">
      <c r="A8351" t="s">
        <v>8677</v>
      </c>
      <c r="B8351" s="1">
        <v>45431</v>
      </c>
      <c r="C8351" t="s">
        <v>51</v>
      </c>
      <c r="D8351" t="s">
        <v>52</v>
      </c>
      <c r="E8351" t="s">
        <v>53</v>
      </c>
      <c r="F8351" t="s">
        <v>54</v>
      </c>
      <c r="G8351" t="s">
        <v>55</v>
      </c>
      <c r="H8351" t="s">
        <v>56</v>
      </c>
      <c r="I8351" t="s">
        <v>74</v>
      </c>
      <c r="J8351" t="s">
        <v>75</v>
      </c>
      <c r="K8351" t="s">
        <v>49</v>
      </c>
      <c r="L8351" s="8">
        <v>11</v>
      </c>
      <c r="M8351" s="8">
        <v>6.8</v>
      </c>
      <c r="N8351">
        <v>80</v>
      </c>
      <c r="O8351" s="8">
        <v>880</v>
      </c>
      <c r="P8351" s="14">
        <v>1.7999999999999999E-2</v>
      </c>
      <c r="Q8351" s="8">
        <v>15.84</v>
      </c>
      <c r="R8351" s="8">
        <v>864.16</v>
      </c>
      <c r="S8351" s="8">
        <v>544</v>
      </c>
      <c r="T8351" s="8">
        <v>320.16000000000003</v>
      </c>
      <c r="U8351">
        <v>0</v>
      </c>
      <c r="V8351" s="8">
        <v>0</v>
      </c>
      <c r="W8351" s="8">
        <v>0</v>
      </c>
      <c r="X8351" s="8">
        <v>320.16000000000003</v>
      </c>
    </row>
    <row r="8352" spans="1:24" x14ac:dyDescent="0.25">
      <c r="A8352" t="s">
        <v>8678</v>
      </c>
      <c r="B8352" s="1">
        <v>45588</v>
      </c>
      <c r="C8352" t="s">
        <v>266</v>
      </c>
      <c r="D8352" t="s">
        <v>267</v>
      </c>
      <c r="E8352" t="s">
        <v>53</v>
      </c>
      <c r="F8352" t="s">
        <v>54</v>
      </c>
      <c r="G8352" t="s">
        <v>55</v>
      </c>
      <c r="H8352" t="s">
        <v>56</v>
      </c>
      <c r="I8352" t="s">
        <v>117</v>
      </c>
      <c r="J8352" t="s">
        <v>118</v>
      </c>
      <c r="K8352" t="s">
        <v>59</v>
      </c>
      <c r="L8352" s="8">
        <v>6</v>
      </c>
      <c r="M8352" s="8">
        <v>4.2</v>
      </c>
      <c r="N8352">
        <v>380</v>
      </c>
      <c r="O8352" s="8">
        <v>2280</v>
      </c>
      <c r="P8352" s="14">
        <v>2.6200000000000001E-2</v>
      </c>
      <c r="Q8352" s="8">
        <v>59.74</v>
      </c>
      <c r="R8352" s="8">
        <v>2220.2600000000002</v>
      </c>
      <c r="S8352" s="8">
        <v>1596</v>
      </c>
      <c r="T8352" s="8">
        <v>624.26</v>
      </c>
      <c r="U8352">
        <v>0</v>
      </c>
      <c r="V8352" s="8">
        <v>0</v>
      </c>
      <c r="W8352" s="8">
        <v>0</v>
      </c>
      <c r="X8352" s="8">
        <v>624.26</v>
      </c>
    </row>
    <row r="8353" spans="1:24" x14ac:dyDescent="0.25">
      <c r="A8353" t="s">
        <v>8679</v>
      </c>
      <c r="B8353" s="1">
        <v>45405</v>
      </c>
      <c r="C8353" t="s">
        <v>269</v>
      </c>
      <c r="D8353" t="s">
        <v>270</v>
      </c>
      <c r="E8353" t="s">
        <v>27</v>
      </c>
      <c r="F8353" t="s">
        <v>37</v>
      </c>
      <c r="G8353" t="s">
        <v>29</v>
      </c>
      <c r="H8353" t="s">
        <v>30</v>
      </c>
      <c r="I8353" t="s">
        <v>40</v>
      </c>
      <c r="J8353" t="s">
        <v>41</v>
      </c>
      <c r="K8353" t="s">
        <v>42</v>
      </c>
      <c r="L8353" s="8">
        <v>14.5</v>
      </c>
      <c r="M8353" s="8">
        <v>4.2</v>
      </c>
      <c r="N8353">
        <v>35</v>
      </c>
      <c r="O8353" s="8">
        <v>507.5</v>
      </c>
      <c r="P8353" s="14">
        <v>3.3999999999999998E-3</v>
      </c>
      <c r="Q8353" s="8">
        <v>1.73</v>
      </c>
      <c r="R8353" s="8">
        <v>505.77</v>
      </c>
      <c r="S8353" s="8">
        <v>147</v>
      </c>
      <c r="T8353" s="8">
        <v>358.77</v>
      </c>
      <c r="U8353">
        <v>0</v>
      </c>
      <c r="V8353" s="8">
        <v>0</v>
      </c>
      <c r="W8353" s="8">
        <v>0</v>
      </c>
      <c r="X8353" s="8">
        <v>358.77</v>
      </c>
    </row>
    <row r="8354" spans="1:24" x14ac:dyDescent="0.25">
      <c r="A8354" t="s">
        <v>8680</v>
      </c>
      <c r="B8354" s="1">
        <v>45944</v>
      </c>
      <c r="C8354" t="s">
        <v>584</v>
      </c>
      <c r="D8354" t="s">
        <v>585</v>
      </c>
      <c r="E8354" t="s">
        <v>27</v>
      </c>
      <c r="F8354" t="s">
        <v>37</v>
      </c>
      <c r="G8354" t="s">
        <v>29</v>
      </c>
      <c r="H8354" t="s">
        <v>30</v>
      </c>
      <c r="I8354" t="s">
        <v>112</v>
      </c>
      <c r="J8354" t="s">
        <v>113</v>
      </c>
      <c r="K8354" t="s">
        <v>42</v>
      </c>
      <c r="L8354" s="8">
        <v>8.5</v>
      </c>
      <c r="M8354" s="8">
        <v>2.8</v>
      </c>
      <c r="N8354">
        <v>16</v>
      </c>
      <c r="O8354" s="8">
        <v>136</v>
      </c>
      <c r="P8354" s="14">
        <v>4.1000000000000003E-3</v>
      </c>
      <c r="Q8354" s="8">
        <v>0.56000000000000005</v>
      </c>
      <c r="R8354" s="8">
        <v>135.44</v>
      </c>
      <c r="S8354" s="8">
        <v>44.8</v>
      </c>
      <c r="T8354" s="8">
        <v>90.64</v>
      </c>
      <c r="U8354">
        <v>4</v>
      </c>
      <c r="V8354" s="8">
        <v>33.86</v>
      </c>
      <c r="W8354" s="8">
        <v>13.2</v>
      </c>
      <c r="X8354" s="8">
        <v>77.44</v>
      </c>
    </row>
    <row r="8355" spans="1:24" x14ac:dyDescent="0.25">
      <c r="A8355" t="s">
        <v>8681</v>
      </c>
      <c r="B8355" s="1">
        <v>45758</v>
      </c>
      <c r="C8355" t="s">
        <v>247</v>
      </c>
      <c r="D8355" t="s">
        <v>248</v>
      </c>
      <c r="E8355" t="s">
        <v>53</v>
      </c>
      <c r="F8355" t="s">
        <v>46</v>
      </c>
      <c r="G8355" t="s">
        <v>55</v>
      </c>
      <c r="H8355" t="s">
        <v>56</v>
      </c>
      <c r="I8355" t="s">
        <v>40</v>
      </c>
      <c r="J8355" t="s">
        <v>41</v>
      </c>
      <c r="K8355" t="s">
        <v>42</v>
      </c>
      <c r="L8355" s="8">
        <v>14.5</v>
      </c>
      <c r="M8355" s="8">
        <v>4.2</v>
      </c>
      <c r="N8355">
        <v>104</v>
      </c>
      <c r="O8355" s="8">
        <v>1508</v>
      </c>
      <c r="P8355" s="14">
        <v>0.2041</v>
      </c>
      <c r="Q8355" s="8">
        <v>307.77999999999997</v>
      </c>
      <c r="R8355" s="8">
        <v>1200.22</v>
      </c>
      <c r="S8355" s="8">
        <v>436.8</v>
      </c>
      <c r="T8355" s="8">
        <v>763.42</v>
      </c>
      <c r="U8355">
        <v>0</v>
      </c>
      <c r="V8355" s="8">
        <v>0</v>
      </c>
      <c r="W8355" s="8">
        <v>0</v>
      </c>
      <c r="X8355" s="8">
        <v>763.42</v>
      </c>
    </row>
    <row r="8356" spans="1:24" x14ac:dyDescent="0.25">
      <c r="A8356" t="s">
        <v>8682</v>
      </c>
      <c r="B8356" s="1">
        <v>45924</v>
      </c>
      <c r="C8356" t="s">
        <v>183</v>
      </c>
      <c r="D8356" t="s">
        <v>184</v>
      </c>
      <c r="E8356" t="s">
        <v>63</v>
      </c>
      <c r="F8356" t="s">
        <v>89</v>
      </c>
      <c r="G8356" t="s">
        <v>79</v>
      </c>
      <c r="H8356" t="s">
        <v>80</v>
      </c>
      <c r="I8356" t="s">
        <v>57</v>
      </c>
      <c r="J8356" t="s">
        <v>58</v>
      </c>
      <c r="K8356" t="s">
        <v>59</v>
      </c>
      <c r="L8356" s="8">
        <v>10.5</v>
      </c>
      <c r="M8356" s="8">
        <v>7.5</v>
      </c>
      <c r="N8356">
        <v>207</v>
      </c>
      <c r="O8356" s="8">
        <v>2173.5</v>
      </c>
      <c r="P8356" s="14">
        <v>2.8000000000000001E-2</v>
      </c>
      <c r="Q8356" s="8">
        <v>60.86</v>
      </c>
      <c r="R8356" s="8">
        <v>2112.64</v>
      </c>
      <c r="S8356" s="8">
        <v>1552.5</v>
      </c>
      <c r="T8356" s="8">
        <v>560.14</v>
      </c>
      <c r="U8356">
        <v>0</v>
      </c>
      <c r="V8356" s="8">
        <v>0</v>
      </c>
      <c r="W8356" s="8">
        <v>0</v>
      </c>
      <c r="X8356" s="8">
        <v>560.14</v>
      </c>
    </row>
    <row r="8357" spans="1:24" x14ac:dyDescent="0.25">
      <c r="A8357" t="s">
        <v>8683</v>
      </c>
      <c r="B8357" s="1">
        <v>45755</v>
      </c>
      <c r="C8357" t="s">
        <v>406</v>
      </c>
      <c r="D8357" t="s">
        <v>407</v>
      </c>
      <c r="E8357" t="s">
        <v>63</v>
      </c>
      <c r="F8357" t="s">
        <v>37</v>
      </c>
      <c r="G8357" t="s">
        <v>64</v>
      </c>
      <c r="H8357" t="s">
        <v>65</v>
      </c>
      <c r="I8357" t="s">
        <v>185</v>
      </c>
      <c r="J8357" t="s">
        <v>186</v>
      </c>
      <c r="K8357" t="s">
        <v>59</v>
      </c>
      <c r="L8357" s="8">
        <v>4.9000000000000004</v>
      </c>
      <c r="M8357" s="8">
        <v>3.1</v>
      </c>
      <c r="N8357">
        <v>27</v>
      </c>
      <c r="O8357" s="8">
        <v>132.30000000000001</v>
      </c>
      <c r="P8357" s="14">
        <v>9.9000000000000008E-3</v>
      </c>
      <c r="Q8357" s="8">
        <v>1.31</v>
      </c>
      <c r="R8357" s="8">
        <v>130.99</v>
      </c>
      <c r="S8357" s="8">
        <v>83.7</v>
      </c>
      <c r="T8357" s="8">
        <v>47.29</v>
      </c>
      <c r="U8357">
        <v>0</v>
      </c>
      <c r="V8357" s="8">
        <v>0</v>
      </c>
      <c r="W8357" s="8">
        <v>0</v>
      </c>
      <c r="X8357" s="8">
        <v>47.29</v>
      </c>
    </row>
    <row r="8358" spans="1:24" x14ac:dyDescent="0.25">
      <c r="A8358" t="s">
        <v>8684</v>
      </c>
      <c r="B8358" s="1">
        <v>45570</v>
      </c>
      <c r="C8358" t="s">
        <v>168</v>
      </c>
      <c r="D8358" t="s">
        <v>169</v>
      </c>
      <c r="E8358" t="s">
        <v>63</v>
      </c>
      <c r="F8358" t="s">
        <v>46</v>
      </c>
      <c r="G8358" t="s">
        <v>64</v>
      </c>
      <c r="H8358" t="s">
        <v>65</v>
      </c>
      <c r="I8358" t="s">
        <v>144</v>
      </c>
      <c r="J8358" t="s">
        <v>145</v>
      </c>
      <c r="K8358" t="s">
        <v>33</v>
      </c>
      <c r="L8358" s="8">
        <v>12</v>
      </c>
      <c r="M8358" s="8">
        <v>6.5</v>
      </c>
      <c r="N8358">
        <v>62</v>
      </c>
      <c r="O8358" s="8">
        <v>744</v>
      </c>
      <c r="P8358" s="14">
        <v>0.1638</v>
      </c>
      <c r="Q8358" s="8">
        <v>121.87</v>
      </c>
      <c r="R8358" s="8">
        <v>622.13</v>
      </c>
      <c r="S8358" s="8">
        <v>403</v>
      </c>
      <c r="T8358" s="8">
        <v>219.13</v>
      </c>
      <c r="U8358">
        <v>0</v>
      </c>
      <c r="V8358" s="8">
        <v>0</v>
      </c>
      <c r="W8358" s="8">
        <v>0</v>
      </c>
      <c r="X8358" s="8">
        <v>219.13</v>
      </c>
    </row>
    <row r="8359" spans="1:24" x14ac:dyDescent="0.25">
      <c r="A8359" t="s">
        <v>8685</v>
      </c>
      <c r="B8359" s="1">
        <v>46009</v>
      </c>
      <c r="C8359" t="s">
        <v>350</v>
      </c>
      <c r="D8359" t="s">
        <v>351</v>
      </c>
      <c r="E8359" t="s">
        <v>63</v>
      </c>
      <c r="F8359" t="s">
        <v>89</v>
      </c>
      <c r="G8359" t="s">
        <v>64</v>
      </c>
      <c r="H8359" t="s">
        <v>65</v>
      </c>
      <c r="I8359" t="s">
        <v>144</v>
      </c>
      <c r="J8359" t="s">
        <v>145</v>
      </c>
      <c r="K8359" t="s">
        <v>33</v>
      </c>
      <c r="L8359" s="8">
        <v>12</v>
      </c>
      <c r="M8359" s="8">
        <v>6.5</v>
      </c>
      <c r="N8359">
        <v>93</v>
      </c>
      <c r="O8359" s="8">
        <v>1116</v>
      </c>
      <c r="P8359" s="14">
        <v>0.15870000000000001</v>
      </c>
      <c r="Q8359" s="8">
        <v>177.11</v>
      </c>
      <c r="R8359" s="8">
        <v>938.89</v>
      </c>
      <c r="S8359" s="8">
        <v>604.5</v>
      </c>
      <c r="T8359" s="8">
        <v>334.39</v>
      </c>
      <c r="U8359">
        <v>0</v>
      </c>
      <c r="V8359" s="8">
        <v>0</v>
      </c>
      <c r="W8359" s="8">
        <v>0</v>
      </c>
      <c r="X8359" s="8">
        <v>334.39</v>
      </c>
    </row>
    <row r="8360" spans="1:24" x14ac:dyDescent="0.25">
      <c r="A8360" t="s">
        <v>8686</v>
      </c>
      <c r="B8360" s="1">
        <v>45929</v>
      </c>
      <c r="C8360" t="s">
        <v>136</v>
      </c>
      <c r="D8360" t="s">
        <v>137</v>
      </c>
      <c r="E8360" t="s">
        <v>71</v>
      </c>
      <c r="F8360" t="s">
        <v>54</v>
      </c>
      <c r="G8360" t="s">
        <v>72</v>
      </c>
      <c r="H8360" t="s">
        <v>73</v>
      </c>
      <c r="I8360" t="s">
        <v>130</v>
      </c>
      <c r="J8360" t="s">
        <v>131</v>
      </c>
      <c r="K8360" t="s">
        <v>42</v>
      </c>
      <c r="L8360" s="8">
        <v>4.8</v>
      </c>
      <c r="M8360" s="8">
        <v>1.4</v>
      </c>
      <c r="N8360">
        <v>26</v>
      </c>
      <c r="O8360" s="8">
        <v>124.8</v>
      </c>
      <c r="P8360" s="14">
        <v>8.0999999999999996E-3</v>
      </c>
      <c r="Q8360" s="8">
        <v>1.01</v>
      </c>
      <c r="R8360" s="8">
        <v>123.79</v>
      </c>
      <c r="S8360" s="8">
        <v>36.4</v>
      </c>
      <c r="T8360" s="8">
        <v>87.39</v>
      </c>
      <c r="U8360">
        <v>9</v>
      </c>
      <c r="V8360" s="8">
        <v>42.85</v>
      </c>
      <c r="W8360" s="8">
        <v>17.100000000000001</v>
      </c>
      <c r="X8360" s="8">
        <v>70.290000000000006</v>
      </c>
    </row>
    <row r="8361" spans="1:24" x14ac:dyDescent="0.25">
      <c r="A8361" t="s">
        <v>8687</v>
      </c>
      <c r="B8361" s="1">
        <v>45795</v>
      </c>
      <c r="C8361" t="s">
        <v>226</v>
      </c>
      <c r="D8361" t="s">
        <v>227</v>
      </c>
      <c r="E8361" t="s">
        <v>27</v>
      </c>
      <c r="F8361" t="s">
        <v>54</v>
      </c>
      <c r="G8361" t="s">
        <v>29</v>
      </c>
      <c r="H8361" t="s">
        <v>30</v>
      </c>
      <c r="I8361" t="s">
        <v>144</v>
      </c>
      <c r="J8361" t="s">
        <v>145</v>
      </c>
      <c r="K8361" t="s">
        <v>33</v>
      </c>
      <c r="L8361" s="8">
        <v>12</v>
      </c>
      <c r="M8361" s="8">
        <v>6.5</v>
      </c>
      <c r="N8361">
        <v>115</v>
      </c>
      <c r="O8361" s="8">
        <v>1380</v>
      </c>
      <c r="P8361" s="14">
        <v>3.7900000000000003E-2</v>
      </c>
      <c r="Q8361" s="8">
        <v>52.3</v>
      </c>
      <c r="R8361" s="8">
        <v>1327.7</v>
      </c>
      <c r="S8361" s="8">
        <v>747.5</v>
      </c>
      <c r="T8361" s="8">
        <v>580.20000000000005</v>
      </c>
      <c r="U8361">
        <v>0</v>
      </c>
      <c r="V8361" s="8">
        <v>0</v>
      </c>
      <c r="W8361" s="8">
        <v>0</v>
      </c>
      <c r="X8361" s="8">
        <v>580.20000000000005</v>
      </c>
    </row>
    <row r="8362" spans="1:24" x14ac:dyDescent="0.25">
      <c r="A8362" t="s">
        <v>8688</v>
      </c>
      <c r="B8362" s="1">
        <v>45484</v>
      </c>
      <c r="C8362" t="s">
        <v>383</v>
      </c>
      <c r="D8362" t="s">
        <v>384</v>
      </c>
      <c r="E8362" t="s">
        <v>63</v>
      </c>
      <c r="F8362" t="s">
        <v>54</v>
      </c>
      <c r="G8362" t="s">
        <v>79</v>
      </c>
      <c r="H8362" t="s">
        <v>80</v>
      </c>
      <c r="I8362" t="s">
        <v>127</v>
      </c>
      <c r="J8362" t="s">
        <v>128</v>
      </c>
      <c r="K8362" t="s">
        <v>33</v>
      </c>
      <c r="L8362" s="8">
        <v>7.2</v>
      </c>
      <c r="M8362" s="8">
        <v>3.6</v>
      </c>
      <c r="N8362">
        <v>293</v>
      </c>
      <c r="O8362" s="8">
        <v>2109.6</v>
      </c>
      <c r="P8362" s="14">
        <v>5.9499999999999997E-2</v>
      </c>
      <c r="Q8362" s="8">
        <v>125.52</v>
      </c>
      <c r="R8362" s="8">
        <v>1984.08</v>
      </c>
      <c r="S8362" s="8">
        <v>1054.8</v>
      </c>
      <c r="T8362" s="8">
        <v>929.28</v>
      </c>
      <c r="U8362">
        <v>0</v>
      </c>
      <c r="V8362" s="8">
        <v>0</v>
      </c>
      <c r="W8362" s="8">
        <v>0</v>
      </c>
      <c r="X8362" s="8">
        <v>929.28</v>
      </c>
    </row>
    <row r="8363" spans="1:24" x14ac:dyDescent="0.25">
      <c r="A8363" t="s">
        <v>8689</v>
      </c>
      <c r="B8363" s="1">
        <v>45620</v>
      </c>
      <c r="C8363" t="s">
        <v>44</v>
      </c>
      <c r="D8363" t="s">
        <v>45</v>
      </c>
      <c r="E8363" t="s">
        <v>27</v>
      </c>
      <c r="F8363" t="s">
        <v>46</v>
      </c>
      <c r="G8363" t="s">
        <v>29</v>
      </c>
      <c r="H8363" t="s">
        <v>30</v>
      </c>
      <c r="I8363" t="s">
        <v>47</v>
      </c>
      <c r="J8363" t="s">
        <v>48</v>
      </c>
      <c r="K8363" t="s">
        <v>49</v>
      </c>
      <c r="L8363" s="8">
        <v>5</v>
      </c>
      <c r="M8363" s="8">
        <v>3.2</v>
      </c>
      <c r="N8363">
        <v>26</v>
      </c>
      <c r="O8363" s="8">
        <v>130</v>
      </c>
      <c r="P8363" s="14">
        <v>0.1484</v>
      </c>
      <c r="Q8363" s="8">
        <v>19.29</v>
      </c>
      <c r="R8363" s="8">
        <v>110.71</v>
      </c>
      <c r="S8363" s="8">
        <v>83.2</v>
      </c>
      <c r="T8363" s="8">
        <v>27.51</v>
      </c>
      <c r="U8363">
        <v>18</v>
      </c>
      <c r="V8363" s="8">
        <v>76.64</v>
      </c>
      <c r="W8363" s="8">
        <v>66.599999999999994</v>
      </c>
      <c r="X8363" s="8">
        <v>-39.090000000000003</v>
      </c>
    </row>
    <row r="8364" spans="1:24" x14ac:dyDescent="0.25">
      <c r="A8364" t="s">
        <v>8690</v>
      </c>
      <c r="B8364" s="1">
        <v>45311</v>
      </c>
      <c r="C8364" t="s">
        <v>211</v>
      </c>
      <c r="D8364" t="s">
        <v>212</v>
      </c>
      <c r="E8364" t="s">
        <v>27</v>
      </c>
      <c r="F8364" t="s">
        <v>37</v>
      </c>
      <c r="G8364" t="s">
        <v>38</v>
      </c>
      <c r="H8364" t="s">
        <v>39</v>
      </c>
      <c r="I8364" t="s">
        <v>74</v>
      </c>
      <c r="J8364" t="s">
        <v>75</v>
      </c>
      <c r="K8364" t="s">
        <v>49</v>
      </c>
      <c r="L8364" s="8">
        <v>11</v>
      </c>
      <c r="M8364" s="8">
        <v>6.8</v>
      </c>
      <c r="N8364">
        <v>8</v>
      </c>
      <c r="O8364" s="8">
        <v>88</v>
      </c>
      <c r="P8364" s="14">
        <v>5.2699999999999997E-2</v>
      </c>
      <c r="Q8364" s="8">
        <v>4.6399999999999997</v>
      </c>
      <c r="R8364" s="8">
        <v>83.36</v>
      </c>
      <c r="S8364" s="8">
        <v>54.4</v>
      </c>
      <c r="T8364" s="8">
        <v>28.96</v>
      </c>
      <c r="U8364">
        <v>0</v>
      </c>
      <c r="V8364" s="8">
        <v>0</v>
      </c>
      <c r="W8364" s="8">
        <v>0</v>
      </c>
      <c r="X8364" s="8">
        <v>28.96</v>
      </c>
    </row>
    <row r="8365" spans="1:24" x14ac:dyDescent="0.25">
      <c r="A8365" t="s">
        <v>8691</v>
      </c>
      <c r="B8365" s="1">
        <v>45447</v>
      </c>
      <c r="C8365" t="s">
        <v>667</v>
      </c>
      <c r="D8365" t="s">
        <v>668</v>
      </c>
      <c r="E8365" t="s">
        <v>63</v>
      </c>
      <c r="F8365" t="s">
        <v>54</v>
      </c>
      <c r="G8365" t="s">
        <v>64</v>
      </c>
      <c r="H8365" t="s">
        <v>65</v>
      </c>
      <c r="I8365" t="s">
        <v>117</v>
      </c>
      <c r="J8365" t="s">
        <v>118</v>
      </c>
      <c r="K8365" t="s">
        <v>59</v>
      </c>
      <c r="L8365" s="8">
        <v>6</v>
      </c>
      <c r="M8365" s="8">
        <v>4.2</v>
      </c>
      <c r="N8365">
        <v>123</v>
      </c>
      <c r="O8365" s="8">
        <v>738</v>
      </c>
      <c r="P8365" s="14">
        <v>2.0799999999999999E-2</v>
      </c>
      <c r="Q8365" s="8">
        <v>15.35</v>
      </c>
      <c r="R8365" s="8">
        <v>722.65</v>
      </c>
      <c r="S8365" s="8">
        <v>516.6</v>
      </c>
      <c r="T8365" s="8">
        <v>206.05</v>
      </c>
      <c r="U8365">
        <v>0</v>
      </c>
      <c r="V8365" s="8">
        <v>0</v>
      </c>
      <c r="W8365" s="8">
        <v>0</v>
      </c>
      <c r="X8365" s="8">
        <v>206.05</v>
      </c>
    </row>
    <row r="8366" spans="1:24" x14ac:dyDescent="0.25">
      <c r="A8366" t="s">
        <v>8692</v>
      </c>
      <c r="B8366" s="1">
        <v>45342</v>
      </c>
      <c r="C8366" t="s">
        <v>115</v>
      </c>
      <c r="D8366" t="s">
        <v>116</v>
      </c>
      <c r="E8366" t="s">
        <v>27</v>
      </c>
      <c r="F8366" t="s">
        <v>54</v>
      </c>
      <c r="G8366" t="s">
        <v>38</v>
      </c>
      <c r="H8366" t="s">
        <v>39</v>
      </c>
      <c r="I8366" t="s">
        <v>84</v>
      </c>
      <c r="J8366" t="s">
        <v>85</v>
      </c>
      <c r="K8366" t="s">
        <v>42</v>
      </c>
      <c r="L8366" s="8">
        <v>9.9</v>
      </c>
      <c r="M8366" s="8">
        <v>3.1</v>
      </c>
      <c r="N8366">
        <v>106</v>
      </c>
      <c r="O8366" s="8">
        <v>1049.4000000000001</v>
      </c>
      <c r="P8366" s="14">
        <v>1.5599999999999999E-2</v>
      </c>
      <c r="Q8366" s="8">
        <v>16.37</v>
      </c>
      <c r="R8366" s="8">
        <v>1033.03</v>
      </c>
      <c r="S8366" s="8">
        <v>328.6</v>
      </c>
      <c r="T8366" s="8">
        <v>704.43</v>
      </c>
      <c r="U8366">
        <v>0</v>
      </c>
      <c r="V8366" s="8">
        <v>0</v>
      </c>
      <c r="W8366" s="8">
        <v>0</v>
      </c>
      <c r="X8366" s="8">
        <v>704.43</v>
      </c>
    </row>
    <row r="8367" spans="1:24" x14ac:dyDescent="0.25">
      <c r="A8367" t="s">
        <v>8693</v>
      </c>
      <c r="B8367" s="1">
        <v>45839</v>
      </c>
      <c r="C8367" t="s">
        <v>325</v>
      </c>
      <c r="D8367" t="s">
        <v>326</v>
      </c>
      <c r="E8367" t="s">
        <v>27</v>
      </c>
      <c r="F8367" t="s">
        <v>37</v>
      </c>
      <c r="G8367" t="s">
        <v>29</v>
      </c>
      <c r="H8367" t="s">
        <v>30</v>
      </c>
      <c r="I8367" t="s">
        <v>127</v>
      </c>
      <c r="J8367" t="s">
        <v>128</v>
      </c>
      <c r="K8367" t="s">
        <v>33</v>
      </c>
      <c r="L8367" s="8">
        <v>7.2</v>
      </c>
      <c r="M8367" s="8">
        <v>3.6</v>
      </c>
      <c r="N8367">
        <v>1</v>
      </c>
      <c r="O8367" s="8">
        <v>7.2</v>
      </c>
      <c r="P8367" s="14">
        <v>1.83E-2</v>
      </c>
      <c r="Q8367" s="8">
        <v>0.13</v>
      </c>
      <c r="R8367" s="8">
        <v>7.07</v>
      </c>
      <c r="S8367" s="8">
        <v>3.6</v>
      </c>
      <c r="T8367" s="8">
        <v>3.47</v>
      </c>
      <c r="U8367">
        <v>1</v>
      </c>
      <c r="V8367" s="8">
        <v>7.07</v>
      </c>
      <c r="W8367" s="8">
        <v>4.0999999999999996</v>
      </c>
      <c r="X8367" s="8">
        <v>-0.63</v>
      </c>
    </row>
    <row r="8368" spans="1:24" x14ac:dyDescent="0.25">
      <c r="A8368" t="s">
        <v>8694</v>
      </c>
      <c r="B8368" s="1">
        <v>45314</v>
      </c>
      <c r="C8368" t="s">
        <v>162</v>
      </c>
      <c r="D8368" t="s">
        <v>163</v>
      </c>
      <c r="E8368" t="s">
        <v>150</v>
      </c>
      <c r="F8368" t="s">
        <v>89</v>
      </c>
      <c r="G8368" t="s">
        <v>151</v>
      </c>
      <c r="H8368" t="s">
        <v>152</v>
      </c>
      <c r="I8368" t="s">
        <v>156</v>
      </c>
      <c r="J8368" t="s">
        <v>157</v>
      </c>
      <c r="K8368" t="s">
        <v>42</v>
      </c>
      <c r="L8368" s="8">
        <v>6.2</v>
      </c>
      <c r="M8368" s="8">
        <v>1.9</v>
      </c>
      <c r="N8368">
        <v>287</v>
      </c>
      <c r="O8368" s="8">
        <v>1779.4</v>
      </c>
      <c r="P8368" s="14">
        <v>0.1812</v>
      </c>
      <c r="Q8368" s="8">
        <v>322.43</v>
      </c>
      <c r="R8368" s="8">
        <v>1456.97</v>
      </c>
      <c r="S8368" s="8">
        <v>545.29999999999995</v>
      </c>
      <c r="T8368" s="8">
        <v>911.67</v>
      </c>
      <c r="U8368">
        <v>107</v>
      </c>
      <c r="V8368" s="8">
        <v>543.19000000000005</v>
      </c>
      <c r="W8368" s="8">
        <v>256.8</v>
      </c>
      <c r="X8368" s="8">
        <v>654.87</v>
      </c>
    </row>
    <row r="8369" spans="1:24" x14ac:dyDescent="0.25">
      <c r="A8369" t="s">
        <v>8695</v>
      </c>
      <c r="B8369" s="1">
        <v>45482</v>
      </c>
      <c r="C8369" t="s">
        <v>215</v>
      </c>
      <c r="D8369" t="s">
        <v>216</v>
      </c>
      <c r="E8369" t="s">
        <v>27</v>
      </c>
      <c r="F8369" t="s">
        <v>54</v>
      </c>
      <c r="G8369" t="s">
        <v>29</v>
      </c>
      <c r="H8369" t="s">
        <v>30</v>
      </c>
      <c r="I8369" t="s">
        <v>66</v>
      </c>
      <c r="J8369" t="s">
        <v>67</v>
      </c>
      <c r="K8369" t="s">
        <v>33</v>
      </c>
      <c r="L8369" s="8">
        <v>4.5</v>
      </c>
      <c r="M8369" s="8">
        <v>2.1</v>
      </c>
      <c r="N8369">
        <v>16</v>
      </c>
      <c r="O8369" s="8">
        <v>72</v>
      </c>
      <c r="P8369" s="14">
        <v>1.7399999999999999E-2</v>
      </c>
      <c r="Q8369" s="8">
        <v>1.25</v>
      </c>
      <c r="R8369" s="8">
        <v>70.75</v>
      </c>
      <c r="S8369" s="8">
        <v>33.6</v>
      </c>
      <c r="T8369" s="8">
        <v>37.15</v>
      </c>
      <c r="U8369">
        <v>0</v>
      </c>
      <c r="V8369" s="8">
        <v>0</v>
      </c>
      <c r="W8369" s="8">
        <v>0</v>
      </c>
      <c r="X8369" s="8">
        <v>37.15</v>
      </c>
    </row>
    <row r="8370" spans="1:24" x14ac:dyDescent="0.25">
      <c r="A8370" t="s">
        <v>8696</v>
      </c>
      <c r="B8370" s="1">
        <v>45396</v>
      </c>
      <c r="C8370" t="s">
        <v>440</v>
      </c>
      <c r="D8370" t="s">
        <v>441</v>
      </c>
      <c r="E8370" t="s">
        <v>71</v>
      </c>
      <c r="F8370" t="s">
        <v>54</v>
      </c>
      <c r="G8370" t="s">
        <v>165</v>
      </c>
      <c r="H8370" t="s">
        <v>166</v>
      </c>
      <c r="I8370" t="s">
        <v>99</v>
      </c>
      <c r="J8370" t="s">
        <v>100</v>
      </c>
      <c r="K8370" t="s">
        <v>49</v>
      </c>
      <c r="L8370" s="8">
        <v>3.8</v>
      </c>
      <c r="M8370" s="8">
        <v>2.6</v>
      </c>
      <c r="N8370">
        <v>288</v>
      </c>
      <c r="O8370" s="8">
        <v>1094.4000000000001</v>
      </c>
      <c r="P8370" s="14">
        <v>1.6899999999999998E-2</v>
      </c>
      <c r="Q8370" s="8">
        <v>18.5</v>
      </c>
      <c r="R8370" s="8">
        <v>1075.9000000000001</v>
      </c>
      <c r="S8370" s="8">
        <v>748.8</v>
      </c>
      <c r="T8370" s="8">
        <v>327.10000000000002</v>
      </c>
      <c r="U8370">
        <v>0</v>
      </c>
      <c r="V8370" s="8">
        <v>0</v>
      </c>
      <c r="W8370" s="8">
        <v>0</v>
      </c>
      <c r="X8370" s="8">
        <v>327.10000000000002</v>
      </c>
    </row>
    <row r="8371" spans="1:24" x14ac:dyDescent="0.25">
      <c r="A8371" t="s">
        <v>8697</v>
      </c>
      <c r="B8371" s="1">
        <v>45580</v>
      </c>
      <c r="C8371" t="s">
        <v>475</v>
      </c>
      <c r="D8371" t="s">
        <v>476</v>
      </c>
      <c r="E8371" t="s">
        <v>63</v>
      </c>
      <c r="F8371" t="s">
        <v>37</v>
      </c>
      <c r="G8371" t="s">
        <v>64</v>
      </c>
      <c r="H8371" t="s">
        <v>65</v>
      </c>
      <c r="I8371" t="s">
        <v>185</v>
      </c>
      <c r="J8371" t="s">
        <v>186</v>
      </c>
      <c r="K8371" t="s">
        <v>59</v>
      </c>
      <c r="L8371" s="8">
        <v>4.9000000000000004</v>
      </c>
      <c r="M8371" s="8">
        <v>3.1</v>
      </c>
      <c r="N8371">
        <v>19</v>
      </c>
      <c r="O8371" s="8">
        <v>93.1</v>
      </c>
      <c r="P8371" s="14">
        <v>0.49469999999999997</v>
      </c>
      <c r="Q8371" s="8">
        <v>46.06</v>
      </c>
      <c r="R8371" s="8">
        <v>47.04</v>
      </c>
      <c r="S8371" s="8">
        <v>58.9</v>
      </c>
      <c r="T8371" s="8">
        <v>-11.86</v>
      </c>
      <c r="U8371">
        <v>0</v>
      </c>
      <c r="V8371" s="8">
        <v>0</v>
      </c>
      <c r="W8371" s="8">
        <v>0</v>
      </c>
      <c r="X8371" s="8">
        <v>-11.86</v>
      </c>
    </row>
    <row r="8372" spans="1:24" x14ac:dyDescent="0.25">
      <c r="A8372" t="s">
        <v>8698</v>
      </c>
      <c r="B8372" s="1">
        <v>45567</v>
      </c>
      <c r="C8372" t="s">
        <v>255</v>
      </c>
      <c r="D8372" t="s">
        <v>256</v>
      </c>
      <c r="E8372" t="s">
        <v>27</v>
      </c>
      <c r="F8372" t="s">
        <v>89</v>
      </c>
      <c r="G8372" t="s">
        <v>29</v>
      </c>
      <c r="H8372" t="s">
        <v>30</v>
      </c>
      <c r="I8372" t="s">
        <v>99</v>
      </c>
      <c r="J8372" t="s">
        <v>100</v>
      </c>
      <c r="K8372" t="s">
        <v>49</v>
      </c>
      <c r="L8372" s="8">
        <v>3.8</v>
      </c>
      <c r="M8372" s="8">
        <v>2.6</v>
      </c>
      <c r="N8372">
        <v>23</v>
      </c>
      <c r="O8372" s="8">
        <v>87.4</v>
      </c>
      <c r="P8372" s="14">
        <v>7.9500000000000001E-2</v>
      </c>
      <c r="Q8372" s="8">
        <v>6.95</v>
      </c>
      <c r="R8372" s="8">
        <v>80.45</v>
      </c>
      <c r="S8372" s="8">
        <v>59.8</v>
      </c>
      <c r="T8372" s="8">
        <v>20.65</v>
      </c>
      <c r="U8372">
        <v>0</v>
      </c>
      <c r="V8372" s="8">
        <v>0</v>
      </c>
      <c r="W8372" s="8">
        <v>0</v>
      </c>
      <c r="X8372" s="8">
        <v>20.65</v>
      </c>
    </row>
    <row r="8373" spans="1:24" x14ac:dyDescent="0.25">
      <c r="A8373" t="s">
        <v>8699</v>
      </c>
      <c r="B8373" s="1">
        <v>45420</v>
      </c>
      <c r="C8373" t="s">
        <v>142</v>
      </c>
      <c r="D8373" t="s">
        <v>143</v>
      </c>
      <c r="E8373" t="s">
        <v>71</v>
      </c>
      <c r="F8373" t="s">
        <v>37</v>
      </c>
      <c r="G8373" t="s">
        <v>72</v>
      </c>
      <c r="H8373" t="s">
        <v>73</v>
      </c>
      <c r="I8373" t="s">
        <v>112</v>
      </c>
      <c r="J8373" t="s">
        <v>113</v>
      </c>
      <c r="K8373" t="s">
        <v>42</v>
      </c>
      <c r="L8373" s="8">
        <v>8.5</v>
      </c>
      <c r="M8373" s="8">
        <v>2.8</v>
      </c>
      <c r="N8373">
        <v>28</v>
      </c>
      <c r="O8373" s="8">
        <v>238</v>
      </c>
      <c r="P8373" s="14">
        <v>8.9999999999999998E-4</v>
      </c>
      <c r="Q8373" s="8">
        <v>0.21</v>
      </c>
      <c r="R8373" s="8">
        <v>237.79</v>
      </c>
      <c r="S8373" s="8">
        <v>78.400000000000006</v>
      </c>
      <c r="T8373" s="8">
        <v>159.38999999999999</v>
      </c>
      <c r="U8373">
        <v>0</v>
      </c>
      <c r="V8373" s="8">
        <v>0</v>
      </c>
      <c r="W8373" s="8">
        <v>0</v>
      </c>
      <c r="X8373" s="8">
        <v>159.38999999999999</v>
      </c>
    </row>
    <row r="8374" spans="1:24" x14ac:dyDescent="0.25">
      <c r="A8374" t="s">
        <v>8700</v>
      </c>
      <c r="B8374" s="1">
        <v>46024</v>
      </c>
      <c r="C8374" t="s">
        <v>226</v>
      </c>
      <c r="D8374" t="s">
        <v>227</v>
      </c>
      <c r="E8374" t="s">
        <v>27</v>
      </c>
      <c r="F8374" t="s">
        <v>54</v>
      </c>
      <c r="G8374" t="s">
        <v>38</v>
      </c>
      <c r="H8374" t="s">
        <v>39</v>
      </c>
      <c r="I8374" t="s">
        <v>117</v>
      </c>
      <c r="J8374" t="s">
        <v>118</v>
      </c>
      <c r="K8374" t="s">
        <v>59</v>
      </c>
      <c r="L8374" s="8">
        <v>6</v>
      </c>
      <c r="M8374" s="8">
        <v>4.2</v>
      </c>
      <c r="N8374">
        <v>34</v>
      </c>
      <c r="O8374" s="8">
        <v>204</v>
      </c>
      <c r="P8374" s="14">
        <v>3.2199999999999999E-2</v>
      </c>
      <c r="Q8374" s="8">
        <v>6.57</v>
      </c>
      <c r="R8374" s="8">
        <v>197.43</v>
      </c>
      <c r="S8374" s="8">
        <v>142.80000000000001</v>
      </c>
      <c r="T8374" s="8">
        <v>54.63</v>
      </c>
      <c r="U8374">
        <v>0</v>
      </c>
      <c r="V8374" s="8">
        <v>0</v>
      </c>
      <c r="W8374" s="8">
        <v>0</v>
      </c>
      <c r="X8374" s="8">
        <v>54.63</v>
      </c>
    </row>
    <row r="8375" spans="1:24" x14ac:dyDescent="0.25">
      <c r="A8375" t="s">
        <v>8701</v>
      </c>
      <c r="B8375" s="1">
        <v>45740</v>
      </c>
      <c r="C8375" t="s">
        <v>337</v>
      </c>
      <c r="D8375" t="s">
        <v>338</v>
      </c>
      <c r="E8375" t="s">
        <v>27</v>
      </c>
      <c r="F8375" t="s">
        <v>54</v>
      </c>
      <c r="G8375" t="s">
        <v>29</v>
      </c>
      <c r="H8375" t="s">
        <v>30</v>
      </c>
      <c r="I8375" t="s">
        <v>40</v>
      </c>
      <c r="J8375" t="s">
        <v>41</v>
      </c>
      <c r="K8375" t="s">
        <v>42</v>
      </c>
      <c r="L8375" s="8">
        <v>14.5</v>
      </c>
      <c r="M8375" s="8">
        <v>4.2</v>
      </c>
      <c r="N8375">
        <v>80</v>
      </c>
      <c r="O8375" s="8">
        <v>1160</v>
      </c>
      <c r="P8375" s="14">
        <v>5.0000000000000001E-4</v>
      </c>
      <c r="Q8375" s="8">
        <v>0.57999999999999996</v>
      </c>
      <c r="R8375" s="8">
        <v>1159.42</v>
      </c>
      <c r="S8375" s="8">
        <v>336</v>
      </c>
      <c r="T8375" s="8">
        <v>823.42</v>
      </c>
      <c r="U8375">
        <v>0</v>
      </c>
      <c r="V8375" s="8">
        <v>0</v>
      </c>
      <c r="W8375" s="8">
        <v>0</v>
      </c>
      <c r="X8375" s="8">
        <v>823.42</v>
      </c>
    </row>
    <row r="8376" spans="1:24" x14ac:dyDescent="0.25">
      <c r="A8376" t="s">
        <v>8702</v>
      </c>
      <c r="B8376" s="1">
        <v>46036</v>
      </c>
      <c r="C8376" t="s">
        <v>458</v>
      </c>
      <c r="D8376" t="s">
        <v>459</v>
      </c>
      <c r="E8376" t="s">
        <v>27</v>
      </c>
      <c r="F8376" t="s">
        <v>89</v>
      </c>
      <c r="G8376" t="s">
        <v>38</v>
      </c>
      <c r="H8376" t="s">
        <v>39</v>
      </c>
      <c r="I8376" t="s">
        <v>84</v>
      </c>
      <c r="J8376" t="s">
        <v>85</v>
      </c>
      <c r="K8376" t="s">
        <v>42</v>
      </c>
      <c r="L8376" s="8">
        <v>9.9</v>
      </c>
      <c r="M8376" s="8">
        <v>3.1</v>
      </c>
      <c r="N8376">
        <v>110</v>
      </c>
      <c r="O8376" s="8">
        <v>1089</v>
      </c>
      <c r="P8376" s="14">
        <v>6.4600000000000005E-2</v>
      </c>
      <c r="Q8376" s="8">
        <v>70.349999999999994</v>
      </c>
      <c r="R8376" s="8">
        <v>1018.65</v>
      </c>
      <c r="S8376" s="8">
        <v>341</v>
      </c>
      <c r="T8376" s="8">
        <v>677.65</v>
      </c>
      <c r="U8376">
        <v>0</v>
      </c>
      <c r="V8376" s="8">
        <v>0</v>
      </c>
      <c r="W8376" s="8">
        <v>0</v>
      </c>
      <c r="X8376" s="8">
        <v>677.65</v>
      </c>
    </row>
    <row r="8377" spans="1:24" x14ac:dyDescent="0.25">
      <c r="A8377" t="s">
        <v>8703</v>
      </c>
      <c r="B8377" s="1">
        <v>45300</v>
      </c>
      <c r="C8377" t="s">
        <v>168</v>
      </c>
      <c r="D8377" t="s">
        <v>169</v>
      </c>
      <c r="E8377" t="s">
        <v>63</v>
      </c>
      <c r="F8377" t="s">
        <v>46</v>
      </c>
      <c r="G8377" t="s">
        <v>64</v>
      </c>
      <c r="H8377" t="s">
        <v>65</v>
      </c>
      <c r="I8377" t="s">
        <v>66</v>
      </c>
      <c r="J8377" t="s">
        <v>67</v>
      </c>
      <c r="K8377" t="s">
        <v>33</v>
      </c>
      <c r="L8377" s="8">
        <v>4.5</v>
      </c>
      <c r="M8377" s="8">
        <v>2.1</v>
      </c>
      <c r="N8377">
        <v>2</v>
      </c>
      <c r="O8377" s="8">
        <v>9</v>
      </c>
      <c r="P8377" s="14">
        <v>0.1232</v>
      </c>
      <c r="Q8377" s="8">
        <v>1.1100000000000001</v>
      </c>
      <c r="R8377" s="8">
        <v>7.89</v>
      </c>
      <c r="S8377" s="8">
        <v>4.2</v>
      </c>
      <c r="T8377" s="8">
        <v>3.69</v>
      </c>
      <c r="U8377">
        <v>1</v>
      </c>
      <c r="V8377" s="8">
        <v>3.95</v>
      </c>
      <c r="W8377" s="8">
        <v>2.6</v>
      </c>
      <c r="X8377" s="8">
        <v>1.0900000000000001</v>
      </c>
    </row>
    <row r="8378" spans="1:24" x14ac:dyDescent="0.25">
      <c r="A8378" t="s">
        <v>8704</v>
      </c>
      <c r="B8378" s="1">
        <v>45530</v>
      </c>
      <c r="C8378" t="s">
        <v>334</v>
      </c>
      <c r="D8378" t="s">
        <v>335</v>
      </c>
      <c r="E8378" t="s">
        <v>53</v>
      </c>
      <c r="F8378" t="s">
        <v>37</v>
      </c>
      <c r="G8378" t="s">
        <v>55</v>
      </c>
      <c r="H8378" t="s">
        <v>56</v>
      </c>
      <c r="I8378" t="s">
        <v>74</v>
      </c>
      <c r="J8378" t="s">
        <v>75</v>
      </c>
      <c r="K8378" t="s">
        <v>49</v>
      </c>
      <c r="L8378" s="8">
        <v>11</v>
      </c>
      <c r="M8378" s="8">
        <v>6.8</v>
      </c>
      <c r="N8378">
        <v>36</v>
      </c>
      <c r="O8378" s="8">
        <v>396</v>
      </c>
      <c r="P8378" s="14">
        <v>1.6000000000000001E-3</v>
      </c>
      <c r="Q8378" s="8">
        <v>0.63</v>
      </c>
      <c r="R8378" s="8">
        <v>395.37</v>
      </c>
      <c r="S8378" s="8">
        <v>244.8</v>
      </c>
      <c r="T8378" s="8">
        <v>150.57</v>
      </c>
      <c r="U8378">
        <v>0</v>
      </c>
      <c r="V8378" s="8">
        <v>0</v>
      </c>
      <c r="W8378" s="8">
        <v>0</v>
      </c>
      <c r="X8378" s="8">
        <v>150.57</v>
      </c>
    </row>
    <row r="8379" spans="1:24" x14ac:dyDescent="0.25">
      <c r="A8379" t="s">
        <v>8705</v>
      </c>
      <c r="B8379" s="1">
        <v>45384</v>
      </c>
      <c r="C8379" t="s">
        <v>334</v>
      </c>
      <c r="D8379" t="s">
        <v>335</v>
      </c>
      <c r="E8379" t="s">
        <v>53</v>
      </c>
      <c r="F8379" t="s">
        <v>37</v>
      </c>
      <c r="G8379" t="s">
        <v>55</v>
      </c>
      <c r="H8379" t="s">
        <v>56</v>
      </c>
      <c r="I8379" t="s">
        <v>122</v>
      </c>
      <c r="J8379" t="s">
        <v>123</v>
      </c>
      <c r="K8379" t="s">
        <v>59</v>
      </c>
      <c r="L8379" s="8">
        <v>5.5</v>
      </c>
      <c r="M8379" s="8">
        <v>3.8</v>
      </c>
      <c r="N8379">
        <v>31</v>
      </c>
      <c r="O8379" s="8">
        <v>170.5</v>
      </c>
      <c r="P8379" s="14">
        <v>2.47E-2</v>
      </c>
      <c r="Q8379" s="8">
        <v>4.21</v>
      </c>
      <c r="R8379" s="8">
        <v>166.29</v>
      </c>
      <c r="S8379" s="8">
        <v>117.8</v>
      </c>
      <c r="T8379" s="8">
        <v>48.49</v>
      </c>
      <c r="U8379">
        <v>0</v>
      </c>
      <c r="V8379" s="8">
        <v>0</v>
      </c>
      <c r="W8379" s="8">
        <v>0</v>
      </c>
      <c r="X8379" s="8">
        <v>48.49</v>
      </c>
    </row>
    <row r="8380" spans="1:24" x14ac:dyDescent="0.25">
      <c r="A8380" t="s">
        <v>8706</v>
      </c>
      <c r="B8380" s="1">
        <v>45446</v>
      </c>
      <c r="C8380" t="s">
        <v>241</v>
      </c>
      <c r="D8380" t="s">
        <v>242</v>
      </c>
      <c r="E8380" t="s">
        <v>71</v>
      </c>
      <c r="F8380" t="s">
        <v>89</v>
      </c>
      <c r="G8380" t="s">
        <v>72</v>
      </c>
      <c r="H8380" t="s">
        <v>73</v>
      </c>
      <c r="I8380" t="s">
        <v>31</v>
      </c>
      <c r="J8380" t="s">
        <v>32</v>
      </c>
      <c r="K8380" t="s">
        <v>33</v>
      </c>
      <c r="L8380" s="8">
        <v>5.8</v>
      </c>
      <c r="M8380" s="8">
        <v>2.7</v>
      </c>
      <c r="N8380">
        <v>461</v>
      </c>
      <c r="O8380" s="8">
        <v>2673.8</v>
      </c>
      <c r="P8380" s="14">
        <v>0.24529999999999999</v>
      </c>
      <c r="Q8380" s="8">
        <v>655.88</v>
      </c>
      <c r="R8380" s="8">
        <v>2017.92</v>
      </c>
      <c r="S8380" s="8">
        <v>1244.7</v>
      </c>
      <c r="T8380" s="8">
        <v>773.22</v>
      </c>
      <c r="U8380">
        <v>0</v>
      </c>
      <c r="V8380" s="8">
        <v>0</v>
      </c>
      <c r="W8380" s="8">
        <v>0</v>
      </c>
      <c r="X8380" s="8">
        <v>773.22</v>
      </c>
    </row>
    <row r="8381" spans="1:24" x14ac:dyDescent="0.25">
      <c r="A8381" t="s">
        <v>8707</v>
      </c>
      <c r="B8381" s="1">
        <v>45307</v>
      </c>
      <c r="C8381" t="s">
        <v>315</v>
      </c>
      <c r="D8381" t="s">
        <v>316</v>
      </c>
      <c r="E8381" t="s">
        <v>27</v>
      </c>
      <c r="F8381" t="s">
        <v>46</v>
      </c>
      <c r="G8381" t="s">
        <v>38</v>
      </c>
      <c r="H8381" t="s">
        <v>39</v>
      </c>
      <c r="I8381" t="s">
        <v>112</v>
      </c>
      <c r="J8381" t="s">
        <v>113</v>
      </c>
      <c r="K8381" t="s">
        <v>42</v>
      </c>
      <c r="L8381" s="8">
        <v>8.5</v>
      </c>
      <c r="M8381" s="8">
        <v>2.8</v>
      </c>
      <c r="N8381">
        <v>41</v>
      </c>
      <c r="O8381" s="8">
        <v>348.5</v>
      </c>
      <c r="P8381" s="14">
        <v>0.1885</v>
      </c>
      <c r="Q8381" s="8">
        <v>65.69</v>
      </c>
      <c r="R8381" s="8">
        <v>282.81</v>
      </c>
      <c r="S8381" s="8">
        <v>114.8</v>
      </c>
      <c r="T8381" s="8">
        <v>168.01</v>
      </c>
      <c r="U8381">
        <v>0</v>
      </c>
      <c r="V8381" s="8">
        <v>0</v>
      </c>
      <c r="W8381" s="8">
        <v>0</v>
      </c>
      <c r="X8381" s="8">
        <v>168.01</v>
      </c>
    </row>
    <row r="8382" spans="1:24" x14ac:dyDescent="0.25">
      <c r="A8382" t="s">
        <v>8708</v>
      </c>
      <c r="B8382" s="1">
        <v>45797</v>
      </c>
      <c r="C8382" t="s">
        <v>69</v>
      </c>
      <c r="D8382" t="s">
        <v>70</v>
      </c>
      <c r="E8382" t="s">
        <v>71</v>
      </c>
      <c r="F8382" t="s">
        <v>37</v>
      </c>
      <c r="G8382" t="s">
        <v>165</v>
      </c>
      <c r="H8382" t="s">
        <v>166</v>
      </c>
      <c r="I8382" t="s">
        <v>66</v>
      </c>
      <c r="J8382" t="s">
        <v>67</v>
      </c>
      <c r="K8382" t="s">
        <v>33</v>
      </c>
      <c r="L8382" s="8">
        <v>4.5</v>
      </c>
      <c r="M8382" s="8">
        <v>2.1</v>
      </c>
      <c r="N8382">
        <v>11</v>
      </c>
      <c r="O8382" s="8">
        <v>49.5</v>
      </c>
      <c r="P8382" s="14">
        <v>1.67E-2</v>
      </c>
      <c r="Q8382" s="8">
        <v>0.83</v>
      </c>
      <c r="R8382" s="8">
        <v>48.67</v>
      </c>
      <c r="S8382" s="8">
        <v>23.1</v>
      </c>
      <c r="T8382" s="8">
        <v>25.57</v>
      </c>
      <c r="U8382">
        <v>0</v>
      </c>
      <c r="V8382" s="8">
        <v>0</v>
      </c>
      <c r="W8382" s="8">
        <v>0</v>
      </c>
      <c r="X8382" s="8">
        <v>25.57</v>
      </c>
    </row>
    <row r="8383" spans="1:24" x14ac:dyDescent="0.25">
      <c r="A8383" t="s">
        <v>8709</v>
      </c>
      <c r="B8383" s="1">
        <v>45514</v>
      </c>
      <c r="C8383" t="s">
        <v>91</v>
      </c>
      <c r="D8383" t="s">
        <v>92</v>
      </c>
      <c r="E8383" t="s">
        <v>27</v>
      </c>
      <c r="F8383" t="s">
        <v>37</v>
      </c>
      <c r="G8383" t="s">
        <v>29</v>
      </c>
      <c r="H8383" t="s">
        <v>30</v>
      </c>
      <c r="I8383" t="s">
        <v>31</v>
      </c>
      <c r="J8383" t="s">
        <v>32</v>
      </c>
      <c r="K8383" t="s">
        <v>33</v>
      </c>
      <c r="L8383" s="8">
        <v>5.8</v>
      </c>
      <c r="M8383" s="8">
        <v>2.7</v>
      </c>
      <c r="N8383">
        <v>1</v>
      </c>
      <c r="O8383" s="8">
        <v>5.8</v>
      </c>
      <c r="P8383" s="14">
        <v>2.5499999999999998E-2</v>
      </c>
      <c r="Q8383" s="8">
        <v>0.15</v>
      </c>
      <c r="R8383" s="8">
        <v>5.65</v>
      </c>
      <c r="S8383" s="8">
        <v>2.7</v>
      </c>
      <c r="T8383" s="8">
        <v>2.95</v>
      </c>
      <c r="U8383">
        <v>0</v>
      </c>
      <c r="V8383" s="8">
        <v>0</v>
      </c>
      <c r="W8383" s="8">
        <v>0</v>
      </c>
      <c r="X8383" s="8">
        <v>2.95</v>
      </c>
    </row>
    <row r="8384" spans="1:24" x14ac:dyDescent="0.25">
      <c r="A8384" t="s">
        <v>8710</v>
      </c>
      <c r="B8384" s="1">
        <v>45642</v>
      </c>
      <c r="C8384" t="s">
        <v>82</v>
      </c>
      <c r="D8384" t="s">
        <v>83</v>
      </c>
      <c r="E8384" t="s">
        <v>71</v>
      </c>
      <c r="F8384" t="s">
        <v>46</v>
      </c>
      <c r="G8384" t="s">
        <v>165</v>
      </c>
      <c r="H8384" t="s">
        <v>166</v>
      </c>
      <c r="I8384" t="s">
        <v>130</v>
      </c>
      <c r="J8384" t="s">
        <v>131</v>
      </c>
      <c r="K8384" t="s">
        <v>42</v>
      </c>
      <c r="L8384" s="8">
        <v>4.8</v>
      </c>
      <c r="M8384" s="8">
        <v>1.4</v>
      </c>
      <c r="N8384">
        <v>52</v>
      </c>
      <c r="O8384" s="8">
        <v>249.6</v>
      </c>
      <c r="P8384" s="14">
        <v>0.24679999999999999</v>
      </c>
      <c r="Q8384" s="8">
        <v>61.6</v>
      </c>
      <c r="R8384" s="8">
        <v>188</v>
      </c>
      <c r="S8384" s="8">
        <v>72.8</v>
      </c>
      <c r="T8384" s="8">
        <v>115.2</v>
      </c>
      <c r="U8384">
        <v>0</v>
      </c>
      <c r="V8384" s="8">
        <v>0</v>
      </c>
      <c r="W8384" s="8">
        <v>0</v>
      </c>
      <c r="X8384" s="8">
        <v>115.2</v>
      </c>
    </row>
    <row r="8385" spans="1:24" x14ac:dyDescent="0.25">
      <c r="A8385" t="s">
        <v>8711</v>
      </c>
      <c r="B8385" s="1">
        <v>45722</v>
      </c>
      <c r="C8385" t="s">
        <v>334</v>
      </c>
      <c r="D8385" t="s">
        <v>335</v>
      </c>
      <c r="E8385" t="s">
        <v>53</v>
      </c>
      <c r="F8385" t="s">
        <v>37</v>
      </c>
      <c r="G8385" t="s">
        <v>55</v>
      </c>
      <c r="H8385" t="s">
        <v>56</v>
      </c>
      <c r="I8385" t="s">
        <v>156</v>
      </c>
      <c r="J8385" t="s">
        <v>157</v>
      </c>
      <c r="K8385" t="s">
        <v>42</v>
      </c>
      <c r="L8385" s="8">
        <v>6.2</v>
      </c>
      <c r="M8385" s="8">
        <v>1.9</v>
      </c>
      <c r="N8385">
        <v>32</v>
      </c>
      <c r="O8385" s="8">
        <v>198.4</v>
      </c>
      <c r="P8385" s="14">
        <v>2.29E-2</v>
      </c>
      <c r="Q8385" s="8">
        <v>4.54</v>
      </c>
      <c r="R8385" s="8">
        <v>193.86</v>
      </c>
      <c r="S8385" s="8">
        <v>60.8</v>
      </c>
      <c r="T8385" s="8">
        <v>133.06</v>
      </c>
      <c r="U8385">
        <v>0</v>
      </c>
      <c r="V8385" s="8">
        <v>0</v>
      </c>
      <c r="W8385" s="8">
        <v>0</v>
      </c>
      <c r="X8385" s="8">
        <v>133.06</v>
      </c>
    </row>
    <row r="8386" spans="1:24" x14ac:dyDescent="0.25">
      <c r="A8386" t="s">
        <v>8712</v>
      </c>
      <c r="B8386" s="1">
        <v>45611</v>
      </c>
      <c r="C8386" t="s">
        <v>678</v>
      </c>
      <c r="D8386" t="s">
        <v>679</v>
      </c>
      <c r="E8386" t="s">
        <v>63</v>
      </c>
      <c r="F8386" t="s">
        <v>89</v>
      </c>
      <c r="G8386" t="s">
        <v>79</v>
      </c>
      <c r="H8386" t="s">
        <v>80</v>
      </c>
      <c r="I8386" t="s">
        <v>104</v>
      </c>
      <c r="J8386" t="s">
        <v>105</v>
      </c>
      <c r="K8386" t="s">
        <v>49</v>
      </c>
      <c r="L8386" s="8">
        <v>4.2</v>
      </c>
      <c r="M8386" s="8">
        <v>2.8</v>
      </c>
      <c r="N8386">
        <v>72</v>
      </c>
      <c r="O8386" s="8">
        <v>302.39999999999998</v>
      </c>
      <c r="P8386" s="14">
        <v>7.8E-2</v>
      </c>
      <c r="Q8386" s="8">
        <v>23.59</v>
      </c>
      <c r="R8386" s="8">
        <v>278.81</v>
      </c>
      <c r="S8386" s="8">
        <v>201.6</v>
      </c>
      <c r="T8386" s="8">
        <v>77.209999999999994</v>
      </c>
      <c r="U8386">
        <v>0</v>
      </c>
      <c r="V8386" s="8">
        <v>0</v>
      </c>
      <c r="W8386" s="8">
        <v>0</v>
      </c>
      <c r="X8386" s="8">
        <v>77.209999999999994</v>
      </c>
    </row>
    <row r="8387" spans="1:24" x14ac:dyDescent="0.25">
      <c r="A8387" t="s">
        <v>8713</v>
      </c>
      <c r="B8387" s="1">
        <v>46096</v>
      </c>
      <c r="C8387" t="s">
        <v>440</v>
      </c>
      <c r="D8387" t="s">
        <v>441</v>
      </c>
      <c r="E8387" t="s">
        <v>71</v>
      </c>
      <c r="F8387" t="s">
        <v>54</v>
      </c>
      <c r="G8387" t="s">
        <v>72</v>
      </c>
      <c r="H8387" t="s">
        <v>73</v>
      </c>
      <c r="I8387" t="s">
        <v>47</v>
      </c>
      <c r="J8387" t="s">
        <v>48</v>
      </c>
      <c r="K8387" t="s">
        <v>49</v>
      </c>
      <c r="L8387" s="8">
        <v>5</v>
      </c>
      <c r="M8387" s="8">
        <v>3.2</v>
      </c>
      <c r="N8387">
        <v>67</v>
      </c>
      <c r="O8387" s="8">
        <v>335</v>
      </c>
      <c r="P8387" s="14">
        <v>4.0000000000000002E-4</v>
      </c>
      <c r="Q8387" s="8">
        <v>0.13</v>
      </c>
      <c r="R8387" s="8">
        <v>334.87</v>
      </c>
      <c r="S8387" s="8">
        <v>214.4</v>
      </c>
      <c r="T8387" s="8">
        <v>120.47</v>
      </c>
      <c r="U8387">
        <v>0</v>
      </c>
      <c r="V8387" s="8">
        <v>0</v>
      </c>
      <c r="W8387" s="8">
        <v>0</v>
      </c>
      <c r="X8387" s="8">
        <v>120.47</v>
      </c>
    </row>
    <row r="8388" spans="1:24" x14ac:dyDescent="0.25">
      <c r="A8388" t="s">
        <v>8714</v>
      </c>
      <c r="B8388" s="1">
        <v>46110</v>
      </c>
      <c r="C8388" t="s">
        <v>215</v>
      </c>
      <c r="D8388" t="s">
        <v>216</v>
      </c>
      <c r="E8388" t="s">
        <v>27</v>
      </c>
      <c r="F8388" t="s">
        <v>54</v>
      </c>
      <c r="G8388" t="s">
        <v>29</v>
      </c>
      <c r="H8388" t="s">
        <v>30</v>
      </c>
      <c r="I8388" t="s">
        <v>84</v>
      </c>
      <c r="J8388" t="s">
        <v>85</v>
      </c>
      <c r="K8388" t="s">
        <v>42</v>
      </c>
      <c r="L8388" s="8">
        <v>9.9</v>
      </c>
      <c r="M8388" s="8">
        <v>3.1</v>
      </c>
      <c r="N8388">
        <v>311</v>
      </c>
      <c r="O8388" s="8">
        <v>3078.9</v>
      </c>
      <c r="P8388" s="14">
        <v>3.0999999999999999E-3</v>
      </c>
      <c r="Q8388" s="8">
        <v>9.5399999999999991</v>
      </c>
      <c r="R8388" s="8">
        <v>3069.36</v>
      </c>
      <c r="S8388" s="8">
        <v>964.1</v>
      </c>
      <c r="T8388" s="8">
        <v>2105.2600000000002</v>
      </c>
      <c r="U8388">
        <v>0</v>
      </c>
      <c r="V8388" s="8">
        <v>0</v>
      </c>
      <c r="W8388" s="8">
        <v>0</v>
      </c>
      <c r="X8388" s="8">
        <v>2105.2600000000002</v>
      </c>
    </row>
    <row r="8389" spans="1:24" x14ac:dyDescent="0.25">
      <c r="A8389" t="s">
        <v>8715</v>
      </c>
      <c r="B8389" s="1">
        <v>45802</v>
      </c>
      <c r="C8389" t="s">
        <v>191</v>
      </c>
      <c r="D8389" t="s">
        <v>192</v>
      </c>
      <c r="E8389" t="s">
        <v>150</v>
      </c>
      <c r="F8389" t="s">
        <v>54</v>
      </c>
      <c r="G8389" t="s">
        <v>151</v>
      </c>
      <c r="H8389" t="s">
        <v>152</v>
      </c>
      <c r="I8389" t="s">
        <v>104</v>
      </c>
      <c r="J8389" t="s">
        <v>105</v>
      </c>
      <c r="K8389" t="s">
        <v>49</v>
      </c>
      <c r="L8389" s="8">
        <v>4.2</v>
      </c>
      <c r="M8389" s="8">
        <v>2.8</v>
      </c>
      <c r="N8389">
        <v>142</v>
      </c>
      <c r="O8389" s="8">
        <v>596.4</v>
      </c>
      <c r="P8389" s="14">
        <v>5.9999999999999995E-4</v>
      </c>
      <c r="Q8389" s="8">
        <v>0.36</v>
      </c>
      <c r="R8389" s="8">
        <v>596.04</v>
      </c>
      <c r="S8389" s="8">
        <v>397.6</v>
      </c>
      <c r="T8389" s="8">
        <v>198.44</v>
      </c>
      <c r="U8389">
        <v>0</v>
      </c>
      <c r="V8389" s="8">
        <v>0</v>
      </c>
      <c r="W8389" s="8">
        <v>0</v>
      </c>
      <c r="X8389" s="8">
        <v>198.44</v>
      </c>
    </row>
    <row r="8390" spans="1:24" x14ac:dyDescent="0.25">
      <c r="A8390" t="s">
        <v>8716</v>
      </c>
      <c r="B8390" s="1">
        <v>45672</v>
      </c>
      <c r="C8390" t="s">
        <v>107</v>
      </c>
      <c r="D8390" t="s">
        <v>108</v>
      </c>
      <c r="E8390" t="s">
        <v>53</v>
      </c>
      <c r="F8390" t="s">
        <v>46</v>
      </c>
      <c r="G8390" t="s">
        <v>55</v>
      </c>
      <c r="H8390" t="s">
        <v>56</v>
      </c>
      <c r="I8390" t="s">
        <v>31</v>
      </c>
      <c r="J8390" t="s">
        <v>32</v>
      </c>
      <c r="K8390" t="s">
        <v>33</v>
      </c>
      <c r="L8390" s="8">
        <v>5.8</v>
      </c>
      <c r="M8390" s="8">
        <v>2.7</v>
      </c>
      <c r="N8390">
        <v>5</v>
      </c>
      <c r="O8390" s="8">
        <v>29</v>
      </c>
      <c r="P8390" s="14">
        <v>0.1358</v>
      </c>
      <c r="Q8390" s="8">
        <v>3.94</v>
      </c>
      <c r="R8390" s="8">
        <v>25.06</v>
      </c>
      <c r="S8390" s="8">
        <v>13.5</v>
      </c>
      <c r="T8390" s="8">
        <v>11.56</v>
      </c>
      <c r="U8390">
        <v>0</v>
      </c>
      <c r="V8390" s="8">
        <v>0</v>
      </c>
      <c r="W8390" s="8">
        <v>0</v>
      </c>
      <c r="X8390" s="8">
        <v>11.56</v>
      </c>
    </row>
    <row r="8391" spans="1:24" x14ac:dyDescent="0.25">
      <c r="A8391" t="s">
        <v>8717</v>
      </c>
      <c r="B8391" s="1">
        <v>45766</v>
      </c>
      <c r="C8391" t="s">
        <v>458</v>
      </c>
      <c r="D8391" t="s">
        <v>459</v>
      </c>
      <c r="E8391" t="s">
        <v>27</v>
      </c>
      <c r="F8391" t="s">
        <v>89</v>
      </c>
      <c r="G8391" t="s">
        <v>29</v>
      </c>
      <c r="H8391" t="s">
        <v>30</v>
      </c>
      <c r="I8391" t="s">
        <v>47</v>
      </c>
      <c r="J8391" t="s">
        <v>48</v>
      </c>
      <c r="K8391" t="s">
        <v>49</v>
      </c>
      <c r="L8391" s="8">
        <v>5</v>
      </c>
      <c r="M8391" s="8">
        <v>3.2</v>
      </c>
      <c r="N8391">
        <v>132</v>
      </c>
      <c r="O8391" s="8">
        <v>660</v>
      </c>
      <c r="P8391" s="14">
        <v>0.1176</v>
      </c>
      <c r="Q8391" s="8">
        <v>77.62</v>
      </c>
      <c r="R8391" s="8">
        <v>582.38</v>
      </c>
      <c r="S8391" s="8">
        <v>422.4</v>
      </c>
      <c r="T8391" s="8">
        <v>159.97999999999999</v>
      </c>
      <c r="U8391">
        <v>0</v>
      </c>
      <c r="V8391" s="8">
        <v>0</v>
      </c>
      <c r="W8391" s="8">
        <v>0</v>
      </c>
      <c r="X8391" s="8">
        <v>159.97999999999999</v>
      </c>
    </row>
    <row r="8392" spans="1:24" x14ac:dyDescent="0.25">
      <c r="A8392" t="s">
        <v>8718</v>
      </c>
      <c r="B8392" s="1">
        <v>46005</v>
      </c>
      <c r="C8392" t="s">
        <v>25</v>
      </c>
      <c r="D8392" t="s">
        <v>26</v>
      </c>
      <c r="E8392" t="s">
        <v>27</v>
      </c>
      <c r="F8392" t="s">
        <v>28</v>
      </c>
      <c r="G8392" t="s">
        <v>29</v>
      </c>
      <c r="H8392" t="s">
        <v>30</v>
      </c>
      <c r="I8392" t="s">
        <v>130</v>
      </c>
      <c r="J8392" t="s">
        <v>131</v>
      </c>
      <c r="K8392" t="s">
        <v>42</v>
      </c>
      <c r="L8392" s="8">
        <v>4.8</v>
      </c>
      <c r="M8392" s="8">
        <v>1.4</v>
      </c>
      <c r="N8392">
        <v>119</v>
      </c>
      <c r="O8392" s="8">
        <v>571.20000000000005</v>
      </c>
      <c r="P8392" s="14">
        <v>6.5000000000000002E-2</v>
      </c>
      <c r="Q8392" s="8">
        <v>37.130000000000003</v>
      </c>
      <c r="R8392" s="8">
        <v>534.07000000000005</v>
      </c>
      <c r="S8392" s="8">
        <v>166.6</v>
      </c>
      <c r="T8392" s="8">
        <v>367.47</v>
      </c>
      <c r="U8392">
        <v>0</v>
      </c>
      <c r="V8392" s="8">
        <v>0</v>
      </c>
      <c r="W8392" s="8">
        <v>0</v>
      </c>
      <c r="X8392" s="8">
        <v>367.47</v>
      </c>
    </row>
    <row r="8393" spans="1:24" x14ac:dyDescent="0.25">
      <c r="A8393" t="s">
        <v>8719</v>
      </c>
      <c r="B8393" s="1">
        <v>46102</v>
      </c>
      <c r="C8393" t="s">
        <v>25</v>
      </c>
      <c r="D8393" t="s">
        <v>26</v>
      </c>
      <c r="E8393" t="s">
        <v>27</v>
      </c>
      <c r="F8393" t="s">
        <v>28</v>
      </c>
      <c r="G8393" t="s">
        <v>29</v>
      </c>
      <c r="H8393" t="s">
        <v>30</v>
      </c>
      <c r="I8393" t="s">
        <v>130</v>
      </c>
      <c r="J8393" t="s">
        <v>131</v>
      </c>
      <c r="K8393" t="s">
        <v>42</v>
      </c>
      <c r="L8393" s="8">
        <v>4.8</v>
      </c>
      <c r="M8393" s="8">
        <v>1.4</v>
      </c>
      <c r="N8393">
        <v>527</v>
      </c>
      <c r="O8393" s="8">
        <v>2529.6</v>
      </c>
      <c r="P8393" s="14">
        <v>0.1162</v>
      </c>
      <c r="Q8393" s="8">
        <v>293.94</v>
      </c>
      <c r="R8393" s="8">
        <v>2235.66</v>
      </c>
      <c r="S8393" s="8">
        <v>737.8</v>
      </c>
      <c r="T8393" s="8">
        <v>1497.86</v>
      </c>
      <c r="U8393">
        <v>0</v>
      </c>
      <c r="V8393" s="8">
        <v>0</v>
      </c>
      <c r="W8393" s="8">
        <v>0</v>
      </c>
      <c r="X8393" s="8">
        <v>1497.86</v>
      </c>
    </row>
    <row r="8394" spans="1:24" x14ac:dyDescent="0.25">
      <c r="A8394" t="s">
        <v>8720</v>
      </c>
      <c r="B8394" s="1">
        <v>45324</v>
      </c>
      <c r="C8394" t="s">
        <v>378</v>
      </c>
      <c r="D8394" t="s">
        <v>379</v>
      </c>
      <c r="E8394" t="s">
        <v>71</v>
      </c>
      <c r="F8394" t="s">
        <v>54</v>
      </c>
      <c r="G8394" t="s">
        <v>165</v>
      </c>
      <c r="H8394" t="s">
        <v>166</v>
      </c>
      <c r="I8394" t="s">
        <v>185</v>
      </c>
      <c r="J8394" t="s">
        <v>186</v>
      </c>
      <c r="K8394" t="s">
        <v>59</v>
      </c>
      <c r="L8394" s="8">
        <v>4.9000000000000004</v>
      </c>
      <c r="M8394" s="8">
        <v>3.1</v>
      </c>
      <c r="N8394">
        <v>114</v>
      </c>
      <c r="O8394" s="8">
        <v>558.6</v>
      </c>
      <c r="P8394" s="14">
        <v>3.3599999999999998E-2</v>
      </c>
      <c r="Q8394" s="8">
        <v>18.77</v>
      </c>
      <c r="R8394" s="8">
        <v>539.83000000000004</v>
      </c>
      <c r="S8394" s="8">
        <v>353.4</v>
      </c>
      <c r="T8394" s="8">
        <v>186.43</v>
      </c>
      <c r="U8394">
        <v>0</v>
      </c>
      <c r="V8394" s="8">
        <v>0</v>
      </c>
      <c r="W8394" s="8">
        <v>0</v>
      </c>
      <c r="X8394" s="8">
        <v>186.43</v>
      </c>
    </row>
    <row r="8395" spans="1:24" x14ac:dyDescent="0.25">
      <c r="A8395" t="s">
        <v>8721</v>
      </c>
      <c r="B8395" s="1">
        <v>45630</v>
      </c>
      <c r="C8395" t="s">
        <v>171</v>
      </c>
      <c r="D8395" t="s">
        <v>172</v>
      </c>
      <c r="E8395" t="s">
        <v>27</v>
      </c>
      <c r="F8395" t="s">
        <v>46</v>
      </c>
      <c r="G8395" t="s">
        <v>29</v>
      </c>
      <c r="H8395" t="s">
        <v>30</v>
      </c>
      <c r="I8395" t="s">
        <v>31</v>
      </c>
      <c r="J8395" t="s">
        <v>32</v>
      </c>
      <c r="K8395" t="s">
        <v>33</v>
      </c>
      <c r="L8395" s="8">
        <v>5.8</v>
      </c>
      <c r="M8395" s="8">
        <v>2.7</v>
      </c>
      <c r="N8395">
        <v>7</v>
      </c>
      <c r="O8395" s="8">
        <v>40.6</v>
      </c>
      <c r="P8395" s="14">
        <v>0.1255</v>
      </c>
      <c r="Q8395" s="8">
        <v>5.0999999999999996</v>
      </c>
      <c r="R8395" s="8">
        <v>35.5</v>
      </c>
      <c r="S8395" s="8">
        <v>18.899999999999999</v>
      </c>
      <c r="T8395" s="8">
        <v>16.600000000000001</v>
      </c>
      <c r="U8395">
        <v>0</v>
      </c>
      <c r="V8395" s="8">
        <v>0</v>
      </c>
      <c r="W8395" s="8">
        <v>0</v>
      </c>
      <c r="X8395" s="8">
        <v>16.600000000000001</v>
      </c>
    </row>
    <row r="8396" spans="1:24" x14ac:dyDescent="0.25">
      <c r="A8396" t="s">
        <v>8722</v>
      </c>
      <c r="B8396" s="1">
        <v>45374</v>
      </c>
      <c r="C8396" t="s">
        <v>391</v>
      </c>
      <c r="D8396" t="s">
        <v>392</v>
      </c>
      <c r="E8396" t="s">
        <v>63</v>
      </c>
      <c r="F8396" t="s">
        <v>54</v>
      </c>
      <c r="G8396" t="s">
        <v>64</v>
      </c>
      <c r="H8396" t="s">
        <v>65</v>
      </c>
      <c r="I8396" t="s">
        <v>122</v>
      </c>
      <c r="J8396" t="s">
        <v>123</v>
      </c>
      <c r="K8396" t="s">
        <v>59</v>
      </c>
      <c r="L8396" s="8">
        <v>5.5</v>
      </c>
      <c r="M8396" s="8">
        <v>3.8</v>
      </c>
      <c r="N8396">
        <v>15</v>
      </c>
      <c r="O8396" s="8">
        <v>82.5</v>
      </c>
      <c r="P8396" s="14">
        <v>4.58E-2</v>
      </c>
      <c r="Q8396" s="8">
        <v>3.78</v>
      </c>
      <c r="R8396" s="8">
        <v>78.72</v>
      </c>
      <c r="S8396" s="8">
        <v>57</v>
      </c>
      <c r="T8396" s="8">
        <v>21.72</v>
      </c>
      <c r="U8396">
        <v>0</v>
      </c>
      <c r="V8396" s="8">
        <v>0</v>
      </c>
      <c r="W8396" s="8">
        <v>0</v>
      </c>
      <c r="X8396" s="8">
        <v>21.72</v>
      </c>
    </row>
    <row r="8397" spans="1:24" x14ac:dyDescent="0.25">
      <c r="A8397" t="s">
        <v>8723</v>
      </c>
      <c r="B8397" s="1">
        <v>46155</v>
      </c>
      <c r="C8397" t="s">
        <v>220</v>
      </c>
      <c r="D8397" t="s">
        <v>221</v>
      </c>
      <c r="E8397" t="s">
        <v>71</v>
      </c>
      <c r="F8397" t="s">
        <v>28</v>
      </c>
      <c r="G8397" t="s">
        <v>72</v>
      </c>
      <c r="H8397" t="s">
        <v>73</v>
      </c>
      <c r="I8397" t="s">
        <v>127</v>
      </c>
      <c r="J8397" t="s">
        <v>128</v>
      </c>
      <c r="K8397" t="s">
        <v>33</v>
      </c>
      <c r="L8397" s="8">
        <v>7.2</v>
      </c>
      <c r="M8397" s="8">
        <v>3.6</v>
      </c>
      <c r="N8397">
        <v>137</v>
      </c>
      <c r="O8397" s="8">
        <v>986.4</v>
      </c>
      <c r="P8397" s="14">
        <v>4.1500000000000002E-2</v>
      </c>
      <c r="Q8397" s="8">
        <v>40.94</v>
      </c>
      <c r="R8397" s="8">
        <v>945.46</v>
      </c>
      <c r="S8397" s="8">
        <v>493.2</v>
      </c>
      <c r="T8397" s="8">
        <v>452.26</v>
      </c>
      <c r="U8397">
        <v>0</v>
      </c>
      <c r="V8397" s="8">
        <v>0</v>
      </c>
      <c r="W8397" s="8">
        <v>0</v>
      </c>
      <c r="X8397" s="8">
        <v>452.26</v>
      </c>
    </row>
    <row r="8398" spans="1:24" x14ac:dyDescent="0.25">
      <c r="A8398" t="s">
        <v>8724</v>
      </c>
      <c r="B8398" s="1">
        <v>46060</v>
      </c>
      <c r="C8398" t="s">
        <v>258</v>
      </c>
      <c r="D8398" t="s">
        <v>259</v>
      </c>
      <c r="E8398" t="s">
        <v>71</v>
      </c>
      <c r="F8398" t="s">
        <v>28</v>
      </c>
      <c r="G8398" t="s">
        <v>72</v>
      </c>
      <c r="H8398" t="s">
        <v>73</v>
      </c>
      <c r="I8398" t="s">
        <v>57</v>
      </c>
      <c r="J8398" t="s">
        <v>58</v>
      </c>
      <c r="K8398" t="s">
        <v>59</v>
      </c>
      <c r="L8398" s="8">
        <v>10.5</v>
      </c>
      <c r="M8398" s="8">
        <v>7.5</v>
      </c>
      <c r="N8398">
        <v>156</v>
      </c>
      <c r="O8398" s="8">
        <v>1638</v>
      </c>
      <c r="P8398" s="14">
        <v>7.6E-3</v>
      </c>
      <c r="Q8398" s="8">
        <v>12.45</v>
      </c>
      <c r="R8398" s="8">
        <v>1625.55</v>
      </c>
      <c r="S8398" s="8">
        <v>1170</v>
      </c>
      <c r="T8398" s="8">
        <v>455.55</v>
      </c>
      <c r="U8398">
        <v>0</v>
      </c>
      <c r="V8398" s="8">
        <v>0</v>
      </c>
      <c r="W8398" s="8">
        <v>0</v>
      </c>
      <c r="X8398" s="8">
        <v>455.55</v>
      </c>
    </row>
    <row r="8399" spans="1:24" x14ac:dyDescent="0.25">
      <c r="A8399" t="s">
        <v>8725</v>
      </c>
      <c r="B8399" s="1">
        <v>45441</v>
      </c>
      <c r="C8399" t="s">
        <v>350</v>
      </c>
      <c r="D8399" t="s">
        <v>351</v>
      </c>
      <c r="E8399" t="s">
        <v>63</v>
      </c>
      <c r="F8399" t="s">
        <v>89</v>
      </c>
      <c r="G8399" t="s">
        <v>64</v>
      </c>
      <c r="H8399" t="s">
        <v>65</v>
      </c>
      <c r="I8399" t="s">
        <v>84</v>
      </c>
      <c r="J8399" t="s">
        <v>85</v>
      </c>
      <c r="K8399" t="s">
        <v>42</v>
      </c>
      <c r="L8399" s="8">
        <v>9.9</v>
      </c>
      <c r="M8399" s="8">
        <v>3.1</v>
      </c>
      <c r="N8399">
        <v>57</v>
      </c>
      <c r="O8399" s="8">
        <v>564.29999999999995</v>
      </c>
      <c r="P8399" s="14">
        <v>0.26350000000000001</v>
      </c>
      <c r="Q8399" s="8">
        <v>148.69</v>
      </c>
      <c r="R8399" s="8">
        <v>415.61</v>
      </c>
      <c r="S8399" s="8">
        <v>176.7</v>
      </c>
      <c r="T8399" s="8">
        <v>238.91</v>
      </c>
      <c r="U8399">
        <v>0</v>
      </c>
      <c r="V8399" s="8">
        <v>0</v>
      </c>
      <c r="W8399" s="8">
        <v>0</v>
      </c>
      <c r="X8399" s="8">
        <v>238.91</v>
      </c>
    </row>
    <row r="8400" spans="1:24" x14ac:dyDescent="0.25">
      <c r="A8400" t="s">
        <v>8726</v>
      </c>
      <c r="B8400" s="1">
        <v>45349</v>
      </c>
      <c r="C8400" t="s">
        <v>501</v>
      </c>
      <c r="D8400" t="s">
        <v>502</v>
      </c>
      <c r="E8400" t="s">
        <v>27</v>
      </c>
      <c r="F8400" t="s">
        <v>37</v>
      </c>
      <c r="G8400" t="s">
        <v>38</v>
      </c>
      <c r="H8400" t="s">
        <v>39</v>
      </c>
      <c r="I8400" t="s">
        <v>57</v>
      </c>
      <c r="J8400" t="s">
        <v>58</v>
      </c>
      <c r="K8400" t="s">
        <v>59</v>
      </c>
      <c r="L8400" s="8">
        <v>10.5</v>
      </c>
      <c r="M8400" s="8">
        <v>7.5</v>
      </c>
      <c r="N8400">
        <v>16</v>
      </c>
      <c r="O8400" s="8">
        <v>168</v>
      </c>
      <c r="P8400" s="14">
        <v>1.34E-2</v>
      </c>
      <c r="Q8400" s="8">
        <v>2.25</v>
      </c>
      <c r="R8400" s="8">
        <v>165.75</v>
      </c>
      <c r="S8400" s="8">
        <v>120</v>
      </c>
      <c r="T8400" s="8">
        <v>45.75</v>
      </c>
      <c r="U8400">
        <v>0</v>
      </c>
      <c r="V8400" s="8">
        <v>0</v>
      </c>
      <c r="W8400" s="8">
        <v>0</v>
      </c>
      <c r="X8400" s="8">
        <v>45.75</v>
      </c>
    </row>
    <row r="8401" spans="1:24" x14ac:dyDescent="0.25">
      <c r="A8401" t="s">
        <v>8727</v>
      </c>
      <c r="B8401" s="1">
        <v>45564</v>
      </c>
      <c r="C8401" t="s">
        <v>410</v>
      </c>
      <c r="D8401" t="s">
        <v>411</v>
      </c>
      <c r="E8401" t="s">
        <v>150</v>
      </c>
      <c r="F8401" t="s">
        <v>46</v>
      </c>
      <c r="G8401" t="s">
        <v>151</v>
      </c>
      <c r="H8401" t="s">
        <v>152</v>
      </c>
      <c r="I8401" t="s">
        <v>57</v>
      </c>
      <c r="J8401" t="s">
        <v>58</v>
      </c>
      <c r="K8401" t="s">
        <v>59</v>
      </c>
      <c r="L8401" s="8">
        <v>10.5</v>
      </c>
      <c r="M8401" s="8">
        <v>7.5</v>
      </c>
      <c r="N8401">
        <v>47</v>
      </c>
      <c r="O8401" s="8">
        <v>493.5</v>
      </c>
      <c r="P8401" s="14">
        <v>2.58E-2</v>
      </c>
      <c r="Q8401" s="8">
        <v>12.73</v>
      </c>
      <c r="R8401" s="8">
        <v>480.77</v>
      </c>
      <c r="S8401" s="8">
        <v>352.5</v>
      </c>
      <c r="T8401" s="8">
        <v>128.27000000000001</v>
      </c>
      <c r="U8401">
        <v>3</v>
      </c>
      <c r="V8401" s="8">
        <v>30.69</v>
      </c>
      <c r="W8401" s="8">
        <v>24</v>
      </c>
      <c r="X8401" s="8">
        <v>104.27</v>
      </c>
    </row>
    <row r="8402" spans="1:24" x14ac:dyDescent="0.25">
      <c r="A8402" t="s">
        <v>8728</v>
      </c>
      <c r="B8402" s="1">
        <v>46086</v>
      </c>
      <c r="C8402" t="s">
        <v>315</v>
      </c>
      <c r="D8402" t="s">
        <v>316</v>
      </c>
      <c r="E8402" t="s">
        <v>27</v>
      </c>
      <c r="F8402" t="s">
        <v>46</v>
      </c>
      <c r="G8402" t="s">
        <v>29</v>
      </c>
      <c r="H8402" t="s">
        <v>30</v>
      </c>
      <c r="I8402" t="s">
        <v>112</v>
      </c>
      <c r="J8402" t="s">
        <v>113</v>
      </c>
      <c r="K8402" t="s">
        <v>42</v>
      </c>
      <c r="L8402" s="8">
        <v>8.5</v>
      </c>
      <c r="M8402" s="8">
        <v>2.8</v>
      </c>
      <c r="N8402">
        <v>15</v>
      </c>
      <c r="O8402" s="8">
        <v>127.5</v>
      </c>
      <c r="P8402" s="14">
        <v>0.4456</v>
      </c>
      <c r="Q8402" s="8">
        <v>56.81</v>
      </c>
      <c r="R8402" s="8">
        <v>70.69</v>
      </c>
      <c r="S8402" s="8">
        <v>42</v>
      </c>
      <c r="T8402" s="8">
        <v>28.69</v>
      </c>
      <c r="U8402">
        <v>0</v>
      </c>
      <c r="V8402" s="8">
        <v>0</v>
      </c>
      <c r="W8402" s="8">
        <v>0</v>
      </c>
      <c r="X8402" s="8">
        <v>28.69</v>
      </c>
    </row>
    <row r="8403" spans="1:24" x14ac:dyDescent="0.25">
      <c r="A8403" t="s">
        <v>8729</v>
      </c>
      <c r="B8403" s="1">
        <v>45693</v>
      </c>
      <c r="C8403" t="s">
        <v>171</v>
      </c>
      <c r="D8403" t="s">
        <v>172</v>
      </c>
      <c r="E8403" t="s">
        <v>27</v>
      </c>
      <c r="F8403" t="s">
        <v>46</v>
      </c>
      <c r="G8403" t="s">
        <v>38</v>
      </c>
      <c r="H8403" t="s">
        <v>39</v>
      </c>
      <c r="I8403" t="s">
        <v>130</v>
      </c>
      <c r="J8403" t="s">
        <v>131</v>
      </c>
      <c r="K8403" t="s">
        <v>42</v>
      </c>
      <c r="L8403" s="8">
        <v>4.8</v>
      </c>
      <c r="M8403" s="8">
        <v>1.4</v>
      </c>
      <c r="N8403">
        <v>24</v>
      </c>
      <c r="O8403" s="8">
        <v>115.2</v>
      </c>
      <c r="P8403" s="14">
        <v>0.14849999999999999</v>
      </c>
      <c r="Q8403" s="8">
        <v>17.11</v>
      </c>
      <c r="R8403" s="8">
        <v>98.09</v>
      </c>
      <c r="S8403" s="8">
        <v>33.6</v>
      </c>
      <c r="T8403" s="8">
        <v>64.489999999999995</v>
      </c>
      <c r="U8403">
        <v>0</v>
      </c>
      <c r="V8403" s="8">
        <v>0</v>
      </c>
      <c r="W8403" s="8">
        <v>0</v>
      </c>
      <c r="X8403" s="8">
        <v>64.489999999999995</v>
      </c>
    </row>
    <row r="8404" spans="1:24" x14ac:dyDescent="0.25">
      <c r="A8404" t="s">
        <v>8730</v>
      </c>
      <c r="B8404" s="1">
        <v>45365</v>
      </c>
      <c r="C8404" t="s">
        <v>361</v>
      </c>
      <c r="D8404" t="s">
        <v>362</v>
      </c>
      <c r="E8404" t="s">
        <v>27</v>
      </c>
      <c r="F8404" t="s">
        <v>28</v>
      </c>
      <c r="G8404" t="s">
        <v>29</v>
      </c>
      <c r="H8404" t="s">
        <v>30</v>
      </c>
      <c r="I8404" t="s">
        <v>112</v>
      </c>
      <c r="J8404" t="s">
        <v>113</v>
      </c>
      <c r="K8404" t="s">
        <v>42</v>
      </c>
      <c r="L8404" s="8">
        <v>8.5</v>
      </c>
      <c r="M8404" s="8">
        <v>2.8</v>
      </c>
      <c r="N8404">
        <v>159</v>
      </c>
      <c r="O8404" s="8">
        <v>1351.5</v>
      </c>
      <c r="P8404" s="14">
        <v>1.4800000000000001E-2</v>
      </c>
      <c r="Q8404" s="8">
        <v>20</v>
      </c>
      <c r="R8404" s="8">
        <v>1331.5</v>
      </c>
      <c r="S8404" s="8">
        <v>445.2</v>
      </c>
      <c r="T8404" s="8">
        <v>886.3</v>
      </c>
      <c r="U8404">
        <v>0</v>
      </c>
      <c r="V8404" s="8">
        <v>0</v>
      </c>
      <c r="W8404" s="8">
        <v>0</v>
      </c>
      <c r="X8404" s="8">
        <v>886.3</v>
      </c>
    </row>
    <row r="8405" spans="1:24" x14ac:dyDescent="0.25">
      <c r="A8405" t="s">
        <v>8731</v>
      </c>
      <c r="B8405" s="1">
        <v>45848</v>
      </c>
      <c r="C8405" t="s">
        <v>142</v>
      </c>
      <c r="D8405" t="s">
        <v>143</v>
      </c>
      <c r="E8405" t="s">
        <v>71</v>
      </c>
      <c r="F8405" t="s">
        <v>37</v>
      </c>
      <c r="G8405" t="s">
        <v>72</v>
      </c>
      <c r="H8405" t="s">
        <v>73</v>
      </c>
      <c r="I8405" t="s">
        <v>47</v>
      </c>
      <c r="J8405" t="s">
        <v>48</v>
      </c>
      <c r="K8405" t="s">
        <v>49</v>
      </c>
      <c r="L8405" s="8">
        <v>5</v>
      </c>
      <c r="M8405" s="8">
        <v>3.2</v>
      </c>
      <c r="N8405">
        <v>34</v>
      </c>
      <c r="O8405" s="8">
        <v>170</v>
      </c>
      <c r="P8405" s="14">
        <v>1.15E-2</v>
      </c>
      <c r="Q8405" s="8">
        <v>1.96</v>
      </c>
      <c r="R8405" s="8">
        <v>168.04</v>
      </c>
      <c r="S8405" s="8">
        <v>108.8</v>
      </c>
      <c r="T8405" s="8">
        <v>59.24</v>
      </c>
      <c r="U8405">
        <v>0</v>
      </c>
      <c r="V8405" s="8">
        <v>0</v>
      </c>
      <c r="W8405" s="8">
        <v>0</v>
      </c>
      <c r="X8405" s="8">
        <v>59.24</v>
      </c>
    </row>
    <row r="8406" spans="1:24" x14ac:dyDescent="0.25">
      <c r="A8406" t="s">
        <v>8732</v>
      </c>
      <c r="B8406" s="1">
        <v>45773</v>
      </c>
      <c r="C8406" t="s">
        <v>301</v>
      </c>
      <c r="D8406" t="s">
        <v>302</v>
      </c>
      <c r="E8406" t="s">
        <v>63</v>
      </c>
      <c r="F8406" t="s">
        <v>37</v>
      </c>
      <c r="G8406" t="s">
        <v>79</v>
      </c>
      <c r="H8406" t="s">
        <v>80</v>
      </c>
      <c r="I8406" t="s">
        <v>144</v>
      </c>
      <c r="J8406" t="s">
        <v>145</v>
      </c>
      <c r="K8406" t="s">
        <v>33</v>
      </c>
      <c r="L8406" s="8">
        <v>12</v>
      </c>
      <c r="M8406" s="8">
        <v>6.5</v>
      </c>
      <c r="N8406">
        <v>4</v>
      </c>
      <c r="O8406" s="8">
        <v>48</v>
      </c>
      <c r="P8406" s="14">
        <v>4.3E-3</v>
      </c>
      <c r="Q8406" s="8">
        <v>0.21</v>
      </c>
      <c r="R8406" s="8">
        <v>47.79</v>
      </c>
      <c r="S8406" s="8">
        <v>26</v>
      </c>
      <c r="T8406" s="8">
        <v>21.79</v>
      </c>
      <c r="U8406">
        <v>0</v>
      </c>
      <c r="V8406" s="8">
        <v>0</v>
      </c>
      <c r="W8406" s="8">
        <v>0</v>
      </c>
      <c r="X8406" s="8">
        <v>21.79</v>
      </c>
    </row>
    <row r="8407" spans="1:24" x14ac:dyDescent="0.25">
      <c r="A8407" t="s">
        <v>8733</v>
      </c>
      <c r="B8407" s="1">
        <v>45477</v>
      </c>
      <c r="C8407" t="s">
        <v>406</v>
      </c>
      <c r="D8407" t="s">
        <v>407</v>
      </c>
      <c r="E8407" t="s">
        <v>63</v>
      </c>
      <c r="F8407" t="s">
        <v>37</v>
      </c>
      <c r="G8407" t="s">
        <v>79</v>
      </c>
      <c r="H8407" t="s">
        <v>80</v>
      </c>
      <c r="I8407" t="s">
        <v>156</v>
      </c>
      <c r="J8407" t="s">
        <v>157</v>
      </c>
      <c r="K8407" t="s">
        <v>42</v>
      </c>
      <c r="L8407" s="8">
        <v>6.2</v>
      </c>
      <c r="M8407" s="8">
        <v>1.9</v>
      </c>
      <c r="N8407">
        <v>43</v>
      </c>
      <c r="O8407" s="8">
        <v>266.60000000000002</v>
      </c>
      <c r="P8407" s="14">
        <v>1.14E-2</v>
      </c>
      <c r="Q8407" s="8">
        <v>3.04</v>
      </c>
      <c r="R8407" s="8">
        <v>263.56</v>
      </c>
      <c r="S8407" s="8">
        <v>81.7</v>
      </c>
      <c r="T8407" s="8">
        <v>181.86</v>
      </c>
      <c r="U8407">
        <v>6</v>
      </c>
      <c r="V8407" s="8">
        <v>36.78</v>
      </c>
      <c r="W8407" s="8">
        <v>14.4</v>
      </c>
      <c r="X8407" s="8">
        <v>167.46</v>
      </c>
    </row>
    <row r="8408" spans="1:24" x14ac:dyDescent="0.25">
      <c r="A8408" t="s">
        <v>8734</v>
      </c>
      <c r="B8408" s="1">
        <v>45488</v>
      </c>
      <c r="C8408" t="s">
        <v>383</v>
      </c>
      <c r="D8408" t="s">
        <v>384</v>
      </c>
      <c r="E8408" t="s">
        <v>63</v>
      </c>
      <c r="F8408" t="s">
        <v>54</v>
      </c>
      <c r="G8408" t="s">
        <v>79</v>
      </c>
      <c r="H8408" t="s">
        <v>80</v>
      </c>
      <c r="I8408" t="s">
        <v>185</v>
      </c>
      <c r="J8408" t="s">
        <v>186</v>
      </c>
      <c r="K8408" t="s">
        <v>59</v>
      </c>
      <c r="L8408" s="8">
        <v>4.9000000000000004</v>
      </c>
      <c r="M8408" s="8">
        <v>3.1</v>
      </c>
      <c r="N8408">
        <v>130</v>
      </c>
      <c r="O8408" s="8">
        <v>637</v>
      </c>
      <c r="P8408" s="14">
        <v>2.1700000000000001E-2</v>
      </c>
      <c r="Q8408" s="8">
        <v>13.82</v>
      </c>
      <c r="R8408" s="8">
        <v>623.17999999999995</v>
      </c>
      <c r="S8408" s="8">
        <v>403</v>
      </c>
      <c r="T8408" s="8">
        <v>220.18</v>
      </c>
      <c r="U8408">
        <v>0</v>
      </c>
      <c r="V8408" s="8">
        <v>0</v>
      </c>
      <c r="W8408" s="8">
        <v>0</v>
      </c>
      <c r="X8408" s="8">
        <v>220.18</v>
      </c>
    </row>
    <row r="8409" spans="1:24" x14ac:dyDescent="0.25">
      <c r="A8409" t="s">
        <v>8735</v>
      </c>
      <c r="B8409" s="1">
        <v>46209</v>
      </c>
      <c r="C8409" t="s">
        <v>590</v>
      </c>
      <c r="D8409" t="s">
        <v>591</v>
      </c>
      <c r="E8409" t="s">
        <v>27</v>
      </c>
      <c r="F8409" t="s">
        <v>46</v>
      </c>
      <c r="G8409" t="s">
        <v>38</v>
      </c>
      <c r="H8409" t="s">
        <v>39</v>
      </c>
      <c r="I8409" t="s">
        <v>104</v>
      </c>
      <c r="J8409" t="s">
        <v>105</v>
      </c>
      <c r="K8409" t="s">
        <v>49</v>
      </c>
      <c r="L8409" s="8">
        <v>4.2</v>
      </c>
      <c r="M8409" s="8">
        <v>2.8</v>
      </c>
      <c r="N8409">
        <v>9</v>
      </c>
      <c r="O8409" s="8">
        <v>37.799999999999997</v>
      </c>
      <c r="P8409" s="14">
        <v>2.9600000000000001E-2</v>
      </c>
      <c r="Q8409" s="8">
        <v>1.1200000000000001</v>
      </c>
      <c r="R8409" s="8">
        <v>36.68</v>
      </c>
      <c r="S8409" s="8">
        <v>25.2</v>
      </c>
      <c r="T8409" s="8">
        <v>11.48</v>
      </c>
      <c r="U8409">
        <v>0</v>
      </c>
      <c r="V8409" s="8">
        <v>0</v>
      </c>
      <c r="W8409" s="8">
        <v>0</v>
      </c>
      <c r="X8409" s="8">
        <v>11.48</v>
      </c>
    </row>
    <row r="8410" spans="1:24" x14ac:dyDescent="0.25">
      <c r="A8410" t="s">
        <v>8736</v>
      </c>
      <c r="B8410" s="1">
        <v>46153</v>
      </c>
      <c r="C8410" t="s">
        <v>321</v>
      </c>
      <c r="D8410" t="s">
        <v>322</v>
      </c>
      <c r="E8410" t="s">
        <v>63</v>
      </c>
      <c r="F8410" t="s">
        <v>46</v>
      </c>
      <c r="G8410" t="s">
        <v>64</v>
      </c>
      <c r="H8410" t="s">
        <v>65</v>
      </c>
      <c r="I8410" t="s">
        <v>31</v>
      </c>
      <c r="J8410" t="s">
        <v>32</v>
      </c>
      <c r="K8410" t="s">
        <v>33</v>
      </c>
      <c r="L8410" s="8">
        <v>5.8</v>
      </c>
      <c r="M8410" s="8">
        <v>2.7</v>
      </c>
      <c r="N8410">
        <v>27</v>
      </c>
      <c r="O8410" s="8">
        <v>156.6</v>
      </c>
      <c r="P8410" s="14">
        <v>3.7100000000000001E-2</v>
      </c>
      <c r="Q8410" s="8">
        <v>5.81</v>
      </c>
      <c r="R8410" s="8">
        <v>150.79</v>
      </c>
      <c r="S8410" s="8">
        <v>72.900000000000006</v>
      </c>
      <c r="T8410" s="8">
        <v>77.89</v>
      </c>
      <c r="U8410">
        <v>0</v>
      </c>
      <c r="V8410" s="8">
        <v>0</v>
      </c>
      <c r="W8410" s="8">
        <v>0</v>
      </c>
      <c r="X8410" s="8">
        <v>77.89</v>
      </c>
    </row>
    <row r="8411" spans="1:24" x14ac:dyDescent="0.25">
      <c r="A8411" t="s">
        <v>8737</v>
      </c>
      <c r="B8411" s="1">
        <v>45548</v>
      </c>
      <c r="C8411" t="s">
        <v>288</v>
      </c>
      <c r="D8411" t="s">
        <v>289</v>
      </c>
      <c r="E8411" t="s">
        <v>27</v>
      </c>
      <c r="F8411" t="s">
        <v>46</v>
      </c>
      <c r="G8411" t="s">
        <v>29</v>
      </c>
      <c r="H8411" t="s">
        <v>30</v>
      </c>
      <c r="I8411" t="s">
        <v>66</v>
      </c>
      <c r="J8411" t="s">
        <v>67</v>
      </c>
      <c r="K8411" t="s">
        <v>33</v>
      </c>
      <c r="L8411" s="8">
        <v>4.5</v>
      </c>
      <c r="M8411" s="8">
        <v>2.1</v>
      </c>
      <c r="N8411">
        <v>49</v>
      </c>
      <c r="O8411" s="8">
        <v>220.5</v>
      </c>
      <c r="P8411" s="14">
        <v>0.13539999999999999</v>
      </c>
      <c r="Q8411" s="8">
        <v>29.86</v>
      </c>
      <c r="R8411" s="8">
        <v>190.64</v>
      </c>
      <c r="S8411" s="8">
        <v>102.9</v>
      </c>
      <c r="T8411" s="8">
        <v>87.74</v>
      </c>
      <c r="U8411">
        <v>0</v>
      </c>
      <c r="V8411" s="8">
        <v>0</v>
      </c>
      <c r="W8411" s="8">
        <v>0</v>
      </c>
      <c r="X8411" s="8">
        <v>87.74</v>
      </c>
    </row>
    <row r="8412" spans="1:24" x14ac:dyDescent="0.25">
      <c r="A8412" t="s">
        <v>8738</v>
      </c>
      <c r="B8412" s="1">
        <v>46128</v>
      </c>
      <c r="C8412" t="s">
        <v>367</v>
      </c>
      <c r="D8412" t="s">
        <v>368</v>
      </c>
      <c r="E8412" t="s">
        <v>63</v>
      </c>
      <c r="F8412" t="s">
        <v>54</v>
      </c>
      <c r="G8412" t="s">
        <v>79</v>
      </c>
      <c r="H8412" t="s">
        <v>80</v>
      </c>
      <c r="I8412" t="s">
        <v>66</v>
      </c>
      <c r="J8412" t="s">
        <v>67</v>
      </c>
      <c r="K8412" t="s">
        <v>33</v>
      </c>
      <c r="L8412" s="8">
        <v>4.5</v>
      </c>
      <c r="M8412" s="8">
        <v>2.1</v>
      </c>
      <c r="N8412">
        <v>98</v>
      </c>
      <c r="O8412" s="8">
        <v>441</v>
      </c>
      <c r="P8412" s="14">
        <v>5.11E-2</v>
      </c>
      <c r="Q8412" s="8">
        <v>22.54</v>
      </c>
      <c r="R8412" s="8">
        <v>418.46</v>
      </c>
      <c r="S8412" s="8">
        <v>205.8</v>
      </c>
      <c r="T8412" s="8">
        <v>212.66</v>
      </c>
      <c r="U8412">
        <v>0</v>
      </c>
      <c r="V8412" s="8">
        <v>0</v>
      </c>
      <c r="W8412" s="8">
        <v>0</v>
      </c>
      <c r="X8412" s="8">
        <v>212.66</v>
      </c>
    </row>
    <row r="8413" spans="1:24" x14ac:dyDescent="0.25">
      <c r="A8413" t="s">
        <v>8739</v>
      </c>
      <c r="B8413" s="1">
        <v>45682</v>
      </c>
      <c r="C8413" t="s">
        <v>354</v>
      </c>
      <c r="D8413" t="s">
        <v>355</v>
      </c>
      <c r="E8413" t="s">
        <v>71</v>
      </c>
      <c r="F8413" t="s">
        <v>54</v>
      </c>
      <c r="G8413" t="s">
        <v>72</v>
      </c>
      <c r="H8413" t="s">
        <v>73</v>
      </c>
      <c r="I8413" t="s">
        <v>156</v>
      </c>
      <c r="J8413" t="s">
        <v>157</v>
      </c>
      <c r="K8413" t="s">
        <v>42</v>
      </c>
      <c r="L8413" s="8">
        <v>6.2</v>
      </c>
      <c r="M8413" s="8">
        <v>1.9</v>
      </c>
      <c r="N8413">
        <v>62</v>
      </c>
      <c r="O8413" s="8">
        <v>384.4</v>
      </c>
      <c r="P8413" s="14">
        <v>4.7999999999999996E-3</v>
      </c>
      <c r="Q8413" s="8">
        <v>1.85</v>
      </c>
      <c r="R8413" s="8">
        <v>382.55</v>
      </c>
      <c r="S8413" s="8">
        <v>117.8</v>
      </c>
      <c r="T8413" s="8">
        <v>264.75</v>
      </c>
      <c r="U8413">
        <v>0</v>
      </c>
      <c r="V8413" s="8">
        <v>0</v>
      </c>
      <c r="W8413" s="8">
        <v>0</v>
      </c>
      <c r="X8413" s="8">
        <v>264.75</v>
      </c>
    </row>
    <row r="8414" spans="1:24" x14ac:dyDescent="0.25">
      <c r="A8414" t="s">
        <v>8740</v>
      </c>
      <c r="B8414" s="1">
        <v>46140</v>
      </c>
      <c r="C8414" t="s">
        <v>25</v>
      </c>
      <c r="D8414" t="s">
        <v>26</v>
      </c>
      <c r="E8414" t="s">
        <v>27</v>
      </c>
      <c r="F8414" t="s">
        <v>28</v>
      </c>
      <c r="G8414" t="s">
        <v>38</v>
      </c>
      <c r="H8414" t="s">
        <v>39</v>
      </c>
      <c r="I8414" t="s">
        <v>40</v>
      </c>
      <c r="J8414" t="s">
        <v>41</v>
      </c>
      <c r="K8414" t="s">
        <v>42</v>
      </c>
      <c r="L8414" s="8">
        <v>14.5</v>
      </c>
      <c r="M8414" s="8">
        <v>4.2</v>
      </c>
      <c r="N8414">
        <v>198</v>
      </c>
      <c r="O8414" s="8">
        <v>2871</v>
      </c>
      <c r="P8414" s="14">
        <v>5.28E-2</v>
      </c>
      <c r="Q8414" s="8">
        <v>151.59</v>
      </c>
      <c r="R8414" s="8">
        <v>2719.41</v>
      </c>
      <c r="S8414" s="8">
        <v>831.6</v>
      </c>
      <c r="T8414" s="8">
        <v>1887.81</v>
      </c>
      <c r="U8414">
        <v>0</v>
      </c>
      <c r="V8414" s="8">
        <v>0</v>
      </c>
      <c r="W8414" s="8">
        <v>0</v>
      </c>
      <c r="X8414" s="8">
        <v>1887.81</v>
      </c>
    </row>
    <row r="8415" spans="1:24" x14ac:dyDescent="0.25">
      <c r="A8415" t="s">
        <v>8741</v>
      </c>
      <c r="B8415" s="1">
        <v>45304</v>
      </c>
      <c r="C8415" t="s">
        <v>107</v>
      </c>
      <c r="D8415" t="s">
        <v>108</v>
      </c>
      <c r="E8415" t="s">
        <v>53</v>
      </c>
      <c r="F8415" t="s">
        <v>46</v>
      </c>
      <c r="G8415" t="s">
        <v>55</v>
      </c>
      <c r="H8415" t="s">
        <v>56</v>
      </c>
      <c r="I8415" t="s">
        <v>40</v>
      </c>
      <c r="J8415" t="s">
        <v>41</v>
      </c>
      <c r="K8415" t="s">
        <v>42</v>
      </c>
      <c r="L8415" s="8">
        <v>14.5</v>
      </c>
      <c r="M8415" s="8">
        <v>4.2</v>
      </c>
      <c r="N8415">
        <v>2</v>
      </c>
      <c r="O8415" s="8">
        <v>29</v>
      </c>
      <c r="P8415" s="14">
        <v>7.6100000000000001E-2</v>
      </c>
      <c r="Q8415" s="8">
        <v>2.21</v>
      </c>
      <c r="R8415" s="8">
        <v>26.79</v>
      </c>
      <c r="S8415" s="8">
        <v>8.4</v>
      </c>
      <c r="T8415" s="8">
        <v>18.39</v>
      </c>
      <c r="U8415">
        <v>1</v>
      </c>
      <c r="V8415" s="8">
        <v>13.4</v>
      </c>
      <c r="W8415" s="8">
        <v>4.7</v>
      </c>
      <c r="X8415" s="8">
        <v>13.69</v>
      </c>
    </row>
    <row r="8416" spans="1:24" x14ac:dyDescent="0.25">
      <c r="A8416" t="s">
        <v>8742</v>
      </c>
      <c r="B8416" s="1">
        <v>45416</v>
      </c>
      <c r="C8416" t="s">
        <v>309</v>
      </c>
      <c r="D8416" t="s">
        <v>310</v>
      </c>
      <c r="E8416" t="s">
        <v>63</v>
      </c>
      <c r="F8416" t="s">
        <v>54</v>
      </c>
      <c r="G8416" t="s">
        <v>64</v>
      </c>
      <c r="H8416" t="s">
        <v>65</v>
      </c>
      <c r="I8416" t="s">
        <v>144</v>
      </c>
      <c r="J8416" t="s">
        <v>145</v>
      </c>
      <c r="K8416" t="s">
        <v>33</v>
      </c>
      <c r="L8416" s="8">
        <v>12</v>
      </c>
      <c r="M8416" s="8">
        <v>6.5</v>
      </c>
      <c r="N8416">
        <v>39</v>
      </c>
      <c r="O8416" s="8">
        <v>468</v>
      </c>
      <c r="P8416" s="14">
        <v>1.21E-2</v>
      </c>
      <c r="Q8416" s="8">
        <v>5.66</v>
      </c>
      <c r="R8416" s="8">
        <v>462.34</v>
      </c>
      <c r="S8416" s="8">
        <v>253.5</v>
      </c>
      <c r="T8416" s="8">
        <v>208.84</v>
      </c>
      <c r="U8416">
        <v>0</v>
      </c>
      <c r="V8416" s="8">
        <v>0</v>
      </c>
      <c r="W8416" s="8">
        <v>0</v>
      </c>
      <c r="X8416" s="8">
        <v>208.84</v>
      </c>
    </row>
    <row r="8417" spans="1:24" x14ac:dyDescent="0.25">
      <c r="A8417" t="s">
        <v>8743</v>
      </c>
      <c r="B8417" s="1">
        <v>46078</v>
      </c>
      <c r="C8417" t="s">
        <v>191</v>
      </c>
      <c r="D8417" t="s">
        <v>192</v>
      </c>
      <c r="E8417" t="s">
        <v>150</v>
      </c>
      <c r="F8417" t="s">
        <v>54</v>
      </c>
      <c r="G8417" t="s">
        <v>151</v>
      </c>
      <c r="H8417" t="s">
        <v>152</v>
      </c>
      <c r="I8417" t="s">
        <v>156</v>
      </c>
      <c r="J8417" t="s">
        <v>157</v>
      </c>
      <c r="K8417" t="s">
        <v>42</v>
      </c>
      <c r="L8417" s="8">
        <v>6.2</v>
      </c>
      <c r="M8417" s="8">
        <v>1.9</v>
      </c>
      <c r="N8417">
        <v>181</v>
      </c>
      <c r="O8417" s="8">
        <v>1122.2</v>
      </c>
      <c r="P8417" s="14">
        <v>2.7000000000000001E-3</v>
      </c>
      <c r="Q8417" s="8">
        <v>3.03</v>
      </c>
      <c r="R8417" s="8">
        <v>1119.17</v>
      </c>
      <c r="S8417" s="8">
        <v>343.9</v>
      </c>
      <c r="T8417" s="8">
        <v>775.27</v>
      </c>
      <c r="U8417">
        <v>0</v>
      </c>
      <c r="V8417" s="8">
        <v>0</v>
      </c>
      <c r="W8417" s="8">
        <v>0</v>
      </c>
      <c r="X8417" s="8">
        <v>775.27</v>
      </c>
    </row>
    <row r="8418" spans="1:24" x14ac:dyDescent="0.25">
      <c r="A8418" t="s">
        <v>8744</v>
      </c>
      <c r="B8418" s="1">
        <v>46023</v>
      </c>
      <c r="C8418" t="s">
        <v>328</v>
      </c>
      <c r="D8418" t="s">
        <v>329</v>
      </c>
      <c r="E8418" t="s">
        <v>71</v>
      </c>
      <c r="F8418" t="s">
        <v>54</v>
      </c>
      <c r="G8418" t="s">
        <v>72</v>
      </c>
      <c r="H8418" t="s">
        <v>73</v>
      </c>
      <c r="I8418" t="s">
        <v>99</v>
      </c>
      <c r="J8418" t="s">
        <v>100</v>
      </c>
      <c r="K8418" t="s">
        <v>49</v>
      </c>
      <c r="L8418" s="8">
        <v>3.8</v>
      </c>
      <c r="M8418" s="8">
        <v>2.6</v>
      </c>
      <c r="N8418">
        <v>22</v>
      </c>
      <c r="O8418" s="8">
        <v>83.6</v>
      </c>
      <c r="P8418" s="14">
        <v>1.6E-2</v>
      </c>
      <c r="Q8418" s="8">
        <v>1.34</v>
      </c>
      <c r="R8418" s="8">
        <v>82.26</v>
      </c>
      <c r="S8418" s="8">
        <v>57.2</v>
      </c>
      <c r="T8418" s="8">
        <v>25.06</v>
      </c>
      <c r="U8418">
        <v>0</v>
      </c>
      <c r="V8418" s="8">
        <v>0</v>
      </c>
      <c r="W8418" s="8">
        <v>0</v>
      </c>
      <c r="X8418" s="8">
        <v>25.06</v>
      </c>
    </row>
    <row r="8419" spans="1:24" x14ac:dyDescent="0.25">
      <c r="A8419" t="s">
        <v>8745</v>
      </c>
      <c r="B8419" s="1">
        <v>45546</v>
      </c>
      <c r="C8419" t="s">
        <v>215</v>
      </c>
      <c r="D8419" t="s">
        <v>216</v>
      </c>
      <c r="E8419" t="s">
        <v>27</v>
      </c>
      <c r="F8419" t="s">
        <v>54</v>
      </c>
      <c r="G8419" t="s">
        <v>29</v>
      </c>
      <c r="H8419" t="s">
        <v>30</v>
      </c>
      <c r="I8419" t="s">
        <v>117</v>
      </c>
      <c r="J8419" t="s">
        <v>118</v>
      </c>
      <c r="K8419" t="s">
        <v>59</v>
      </c>
      <c r="L8419" s="8">
        <v>6</v>
      </c>
      <c r="M8419" s="8">
        <v>4.2</v>
      </c>
      <c r="N8419">
        <v>43</v>
      </c>
      <c r="O8419" s="8">
        <v>258</v>
      </c>
      <c r="P8419" s="14">
        <v>1.2699999999999999E-2</v>
      </c>
      <c r="Q8419" s="8">
        <v>3.28</v>
      </c>
      <c r="R8419" s="8">
        <v>254.72</v>
      </c>
      <c r="S8419" s="8">
        <v>180.6</v>
      </c>
      <c r="T8419" s="8">
        <v>74.12</v>
      </c>
      <c r="U8419">
        <v>0</v>
      </c>
      <c r="V8419" s="8">
        <v>0</v>
      </c>
      <c r="W8419" s="8">
        <v>0</v>
      </c>
      <c r="X8419" s="8">
        <v>74.12</v>
      </c>
    </row>
    <row r="8420" spans="1:24" x14ac:dyDescent="0.25">
      <c r="A8420" t="s">
        <v>8746</v>
      </c>
      <c r="B8420" s="1">
        <v>45686</v>
      </c>
      <c r="C8420" t="s">
        <v>247</v>
      </c>
      <c r="D8420" t="s">
        <v>248</v>
      </c>
      <c r="E8420" t="s">
        <v>53</v>
      </c>
      <c r="F8420" t="s">
        <v>46</v>
      </c>
      <c r="G8420" t="s">
        <v>55</v>
      </c>
      <c r="H8420" t="s">
        <v>56</v>
      </c>
      <c r="I8420" t="s">
        <v>185</v>
      </c>
      <c r="J8420" t="s">
        <v>186</v>
      </c>
      <c r="K8420" t="s">
        <v>59</v>
      </c>
      <c r="L8420" s="8">
        <v>4.9000000000000004</v>
      </c>
      <c r="M8420" s="8">
        <v>3.1</v>
      </c>
      <c r="N8420">
        <v>12</v>
      </c>
      <c r="O8420" s="8">
        <v>58.8</v>
      </c>
      <c r="P8420" s="14">
        <v>0.12740000000000001</v>
      </c>
      <c r="Q8420" s="8">
        <v>7.49</v>
      </c>
      <c r="R8420" s="8">
        <v>51.31</v>
      </c>
      <c r="S8420" s="8">
        <v>37.200000000000003</v>
      </c>
      <c r="T8420" s="8">
        <v>14.11</v>
      </c>
      <c r="U8420">
        <v>0</v>
      </c>
      <c r="V8420" s="8">
        <v>0</v>
      </c>
      <c r="W8420" s="8">
        <v>0</v>
      </c>
      <c r="X8420" s="8">
        <v>14.11</v>
      </c>
    </row>
    <row r="8421" spans="1:24" x14ac:dyDescent="0.25">
      <c r="A8421" t="s">
        <v>8747</v>
      </c>
      <c r="B8421" s="1">
        <v>46081</v>
      </c>
      <c r="C8421" t="s">
        <v>97</v>
      </c>
      <c r="D8421" t="s">
        <v>98</v>
      </c>
      <c r="E8421" t="s">
        <v>63</v>
      </c>
      <c r="F8421" t="s">
        <v>54</v>
      </c>
      <c r="G8421" t="s">
        <v>64</v>
      </c>
      <c r="H8421" t="s">
        <v>65</v>
      </c>
      <c r="I8421" t="s">
        <v>144</v>
      </c>
      <c r="J8421" t="s">
        <v>145</v>
      </c>
      <c r="K8421" t="s">
        <v>33</v>
      </c>
      <c r="L8421" s="8">
        <v>12</v>
      </c>
      <c r="M8421" s="8">
        <v>6.5</v>
      </c>
      <c r="N8421">
        <v>15</v>
      </c>
      <c r="O8421" s="8">
        <v>180</v>
      </c>
      <c r="P8421" s="14">
        <v>2.1700000000000001E-2</v>
      </c>
      <c r="Q8421" s="8">
        <v>3.91</v>
      </c>
      <c r="R8421" s="8">
        <v>176.09</v>
      </c>
      <c r="S8421" s="8">
        <v>97.5</v>
      </c>
      <c r="T8421" s="8">
        <v>78.59</v>
      </c>
      <c r="U8421">
        <v>0</v>
      </c>
      <c r="V8421" s="8">
        <v>0</v>
      </c>
      <c r="W8421" s="8">
        <v>0</v>
      </c>
      <c r="X8421" s="8">
        <v>78.59</v>
      </c>
    </row>
    <row r="8422" spans="1:24" x14ac:dyDescent="0.25">
      <c r="A8422" t="s">
        <v>8748</v>
      </c>
      <c r="B8422" s="1">
        <v>45745</v>
      </c>
      <c r="C8422" t="s">
        <v>255</v>
      </c>
      <c r="D8422" t="s">
        <v>256</v>
      </c>
      <c r="E8422" t="s">
        <v>27</v>
      </c>
      <c r="F8422" t="s">
        <v>89</v>
      </c>
      <c r="G8422" t="s">
        <v>29</v>
      </c>
      <c r="H8422" t="s">
        <v>30</v>
      </c>
      <c r="I8422" t="s">
        <v>40</v>
      </c>
      <c r="J8422" t="s">
        <v>41</v>
      </c>
      <c r="K8422" t="s">
        <v>42</v>
      </c>
      <c r="L8422" s="8">
        <v>14.5</v>
      </c>
      <c r="M8422" s="8">
        <v>4.2</v>
      </c>
      <c r="N8422">
        <v>98</v>
      </c>
      <c r="O8422" s="8">
        <v>1421</v>
      </c>
      <c r="P8422" s="14">
        <v>8.5599999999999996E-2</v>
      </c>
      <c r="Q8422" s="8">
        <v>121.64</v>
      </c>
      <c r="R8422" s="8">
        <v>1299.3599999999999</v>
      </c>
      <c r="S8422" s="8">
        <v>411.6</v>
      </c>
      <c r="T8422" s="8">
        <v>887.76</v>
      </c>
      <c r="U8422">
        <v>0</v>
      </c>
      <c r="V8422" s="8">
        <v>0</v>
      </c>
      <c r="W8422" s="8">
        <v>0</v>
      </c>
      <c r="X8422" s="8">
        <v>887.76</v>
      </c>
    </row>
    <row r="8423" spans="1:24" x14ac:dyDescent="0.25">
      <c r="A8423" t="s">
        <v>8749</v>
      </c>
      <c r="B8423" s="1">
        <v>45545</v>
      </c>
      <c r="C8423" t="s">
        <v>115</v>
      </c>
      <c r="D8423" t="s">
        <v>116</v>
      </c>
      <c r="E8423" t="s">
        <v>27</v>
      </c>
      <c r="F8423" t="s">
        <v>54</v>
      </c>
      <c r="G8423" t="s">
        <v>29</v>
      </c>
      <c r="H8423" t="s">
        <v>30</v>
      </c>
      <c r="I8423" t="s">
        <v>40</v>
      </c>
      <c r="J8423" t="s">
        <v>41</v>
      </c>
      <c r="K8423" t="s">
        <v>42</v>
      </c>
      <c r="L8423" s="8">
        <v>14.5</v>
      </c>
      <c r="M8423" s="8">
        <v>4.2</v>
      </c>
      <c r="N8423">
        <v>107</v>
      </c>
      <c r="O8423" s="8">
        <v>1551.5</v>
      </c>
      <c r="P8423" s="14">
        <v>3.3999999999999998E-3</v>
      </c>
      <c r="Q8423" s="8">
        <v>5.28</v>
      </c>
      <c r="R8423" s="8">
        <v>1546.22</v>
      </c>
      <c r="S8423" s="8">
        <v>449.4</v>
      </c>
      <c r="T8423" s="8">
        <v>1096.82</v>
      </c>
      <c r="U8423">
        <v>38</v>
      </c>
      <c r="V8423" s="8">
        <v>549.13</v>
      </c>
      <c r="W8423" s="8">
        <v>178.6</v>
      </c>
      <c r="X8423" s="8">
        <v>918.22</v>
      </c>
    </row>
    <row r="8424" spans="1:24" x14ac:dyDescent="0.25">
      <c r="A8424" t="s">
        <v>8750</v>
      </c>
      <c r="B8424" s="1">
        <v>46047</v>
      </c>
      <c r="C8424" t="s">
        <v>318</v>
      </c>
      <c r="D8424" t="s">
        <v>319</v>
      </c>
      <c r="E8424" t="s">
        <v>27</v>
      </c>
      <c r="F8424" t="s">
        <v>37</v>
      </c>
      <c r="G8424" t="s">
        <v>29</v>
      </c>
      <c r="H8424" t="s">
        <v>30</v>
      </c>
      <c r="I8424" t="s">
        <v>84</v>
      </c>
      <c r="J8424" t="s">
        <v>85</v>
      </c>
      <c r="K8424" t="s">
        <v>42</v>
      </c>
      <c r="L8424" s="8">
        <v>9.9</v>
      </c>
      <c r="M8424" s="8">
        <v>3.1</v>
      </c>
      <c r="N8424">
        <v>33</v>
      </c>
      <c r="O8424" s="8">
        <v>326.7</v>
      </c>
      <c r="P8424" s="14">
        <v>3.2000000000000002E-3</v>
      </c>
      <c r="Q8424" s="8">
        <v>1.05</v>
      </c>
      <c r="R8424" s="8">
        <v>325.64999999999998</v>
      </c>
      <c r="S8424" s="8">
        <v>102.3</v>
      </c>
      <c r="T8424" s="8">
        <v>223.35</v>
      </c>
      <c r="U8424">
        <v>0</v>
      </c>
      <c r="V8424" s="8">
        <v>0</v>
      </c>
      <c r="W8424" s="8">
        <v>0</v>
      </c>
      <c r="X8424" s="8">
        <v>223.35</v>
      </c>
    </row>
    <row r="8425" spans="1:24" x14ac:dyDescent="0.25">
      <c r="A8425" t="s">
        <v>8751</v>
      </c>
      <c r="B8425" s="1">
        <v>45326</v>
      </c>
      <c r="C8425" t="s">
        <v>689</v>
      </c>
      <c r="D8425" t="s">
        <v>690</v>
      </c>
      <c r="E8425" t="s">
        <v>27</v>
      </c>
      <c r="F8425" t="s">
        <v>54</v>
      </c>
      <c r="G8425" t="s">
        <v>29</v>
      </c>
      <c r="H8425" t="s">
        <v>30</v>
      </c>
      <c r="I8425" t="s">
        <v>122</v>
      </c>
      <c r="J8425" t="s">
        <v>123</v>
      </c>
      <c r="K8425" t="s">
        <v>59</v>
      </c>
      <c r="L8425" s="8">
        <v>5.5</v>
      </c>
      <c r="M8425" s="8">
        <v>3.8</v>
      </c>
      <c r="N8425">
        <v>157</v>
      </c>
      <c r="O8425" s="8">
        <v>863.5</v>
      </c>
      <c r="P8425" s="14">
        <v>3.2399999999999998E-2</v>
      </c>
      <c r="Q8425" s="8">
        <v>27.98</v>
      </c>
      <c r="R8425" s="8">
        <v>835.52</v>
      </c>
      <c r="S8425" s="8">
        <v>596.6</v>
      </c>
      <c r="T8425" s="8">
        <v>238.92</v>
      </c>
      <c r="U8425">
        <v>0</v>
      </c>
      <c r="V8425" s="8">
        <v>0</v>
      </c>
      <c r="W8425" s="8">
        <v>0</v>
      </c>
      <c r="X8425" s="8">
        <v>238.92</v>
      </c>
    </row>
    <row r="8426" spans="1:24" x14ac:dyDescent="0.25">
      <c r="A8426" t="s">
        <v>8752</v>
      </c>
      <c r="B8426" s="1">
        <v>45495</v>
      </c>
      <c r="C8426" t="s">
        <v>142</v>
      </c>
      <c r="D8426" t="s">
        <v>143</v>
      </c>
      <c r="E8426" t="s">
        <v>71</v>
      </c>
      <c r="F8426" t="s">
        <v>37</v>
      </c>
      <c r="G8426" t="s">
        <v>72</v>
      </c>
      <c r="H8426" t="s">
        <v>73</v>
      </c>
      <c r="I8426" t="s">
        <v>122</v>
      </c>
      <c r="J8426" t="s">
        <v>123</v>
      </c>
      <c r="K8426" t="s">
        <v>59</v>
      </c>
      <c r="L8426" s="8">
        <v>5.5</v>
      </c>
      <c r="M8426" s="8">
        <v>3.8</v>
      </c>
      <c r="N8426">
        <v>5</v>
      </c>
      <c r="O8426" s="8">
        <v>27.5</v>
      </c>
      <c r="P8426" s="14">
        <v>3.5999999999999999E-3</v>
      </c>
      <c r="Q8426" s="8">
        <v>0.1</v>
      </c>
      <c r="R8426" s="8">
        <v>27.4</v>
      </c>
      <c r="S8426" s="8">
        <v>19</v>
      </c>
      <c r="T8426" s="8">
        <v>8.4</v>
      </c>
      <c r="U8426">
        <v>0</v>
      </c>
      <c r="V8426" s="8">
        <v>0</v>
      </c>
      <c r="W8426" s="8">
        <v>0</v>
      </c>
      <c r="X8426" s="8">
        <v>8.4</v>
      </c>
    </row>
    <row r="8427" spans="1:24" x14ac:dyDescent="0.25">
      <c r="A8427" t="s">
        <v>8753</v>
      </c>
      <c r="B8427" s="1">
        <v>45763</v>
      </c>
      <c r="C8427" t="s">
        <v>279</v>
      </c>
      <c r="D8427" t="s">
        <v>280</v>
      </c>
      <c r="E8427" t="s">
        <v>53</v>
      </c>
      <c r="F8427" t="s">
        <v>54</v>
      </c>
      <c r="G8427" t="s">
        <v>55</v>
      </c>
      <c r="H8427" t="s">
        <v>56</v>
      </c>
      <c r="I8427" t="s">
        <v>127</v>
      </c>
      <c r="J8427" t="s">
        <v>128</v>
      </c>
      <c r="K8427" t="s">
        <v>33</v>
      </c>
      <c r="L8427" s="8">
        <v>7.2</v>
      </c>
      <c r="M8427" s="8">
        <v>3.6</v>
      </c>
      <c r="N8427">
        <v>36</v>
      </c>
      <c r="O8427" s="8">
        <v>259.2</v>
      </c>
      <c r="P8427" s="14">
        <v>4.3099999999999999E-2</v>
      </c>
      <c r="Q8427" s="8">
        <v>11.17</v>
      </c>
      <c r="R8427" s="8">
        <v>248.03</v>
      </c>
      <c r="S8427" s="8">
        <v>129.6</v>
      </c>
      <c r="T8427" s="8">
        <v>118.43</v>
      </c>
      <c r="U8427">
        <v>0</v>
      </c>
      <c r="V8427" s="8">
        <v>0</v>
      </c>
      <c r="W8427" s="8">
        <v>0</v>
      </c>
      <c r="X8427" s="8">
        <v>118.43</v>
      </c>
    </row>
    <row r="8428" spans="1:24" x14ac:dyDescent="0.25">
      <c r="A8428" t="s">
        <v>8754</v>
      </c>
      <c r="B8428" s="1">
        <v>46044</v>
      </c>
      <c r="C8428" t="s">
        <v>551</v>
      </c>
      <c r="D8428" t="s">
        <v>552</v>
      </c>
      <c r="E8428" t="s">
        <v>27</v>
      </c>
      <c r="F8428" t="s">
        <v>54</v>
      </c>
      <c r="G8428" t="s">
        <v>38</v>
      </c>
      <c r="H8428" t="s">
        <v>39</v>
      </c>
      <c r="I8428" t="s">
        <v>122</v>
      </c>
      <c r="J8428" t="s">
        <v>123</v>
      </c>
      <c r="K8428" t="s">
        <v>59</v>
      </c>
      <c r="L8428" s="8">
        <v>5.5</v>
      </c>
      <c r="M8428" s="8">
        <v>3.8</v>
      </c>
      <c r="N8428">
        <v>103</v>
      </c>
      <c r="O8428" s="8">
        <v>566.5</v>
      </c>
      <c r="P8428" s="14">
        <v>1.52E-2</v>
      </c>
      <c r="Q8428" s="8">
        <v>8.61</v>
      </c>
      <c r="R8428" s="8">
        <v>557.89</v>
      </c>
      <c r="S8428" s="8">
        <v>391.4</v>
      </c>
      <c r="T8428" s="8">
        <v>166.49</v>
      </c>
      <c r="U8428">
        <v>0</v>
      </c>
      <c r="V8428" s="8">
        <v>0</v>
      </c>
      <c r="W8428" s="8">
        <v>0</v>
      </c>
      <c r="X8428" s="8">
        <v>166.49</v>
      </c>
    </row>
    <row r="8429" spans="1:24" x14ac:dyDescent="0.25">
      <c r="A8429" t="s">
        <v>8755</v>
      </c>
      <c r="B8429" s="1">
        <v>46081</v>
      </c>
      <c r="C8429" t="s">
        <v>528</v>
      </c>
      <c r="D8429" t="s">
        <v>529</v>
      </c>
      <c r="E8429" t="s">
        <v>27</v>
      </c>
      <c r="F8429" t="s">
        <v>54</v>
      </c>
      <c r="G8429" t="s">
        <v>38</v>
      </c>
      <c r="H8429" t="s">
        <v>39</v>
      </c>
      <c r="I8429" t="s">
        <v>122</v>
      </c>
      <c r="J8429" t="s">
        <v>123</v>
      </c>
      <c r="K8429" t="s">
        <v>59</v>
      </c>
      <c r="L8429" s="8">
        <v>5.5</v>
      </c>
      <c r="M8429" s="8">
        <v>3.8</v>
      </c>
      <c r="N8429">
        <v>86</v>
      </c>
      <c r="O8429" s="8">
        <v>473</v>
      </c>
      <c r="P8429" s="14">
        <v>2.4500000000000001E-2</v>
      </c>
      <c r="Q8429" s="8">
        <v>11.59</v>
      </c>
      <c r="R8429" s="8">
        <v>461.41</v>
      </c>
      <c r="S8429" s="8">
        <v>326.8</v>
      </c>
      <c r="T8429" s="8">
        <v>134.61000000000001</v>
      </c>
      <c r="U8429">
        <v>0</v>
      </c>
      <c r="V8429" s="8">
        <v>0</v>
      </c>
      <c r="W8429" s="8">
        <v>0</v>
      </c>
      <c r="X8429" s="8">
        <v>134.61000000000001</v>
      </c>
    </row>
    <row r="8430" spans="1:24" x14ac:dyDescent="0.25">
      <c r="A8430" t="s">
        <v>8756</v>
      </c>
      <c r="B8430" s="1">
        <v>45388</v>
      </c>
      <c r="C8430" t="s">
        <v>162</v>
      </c>
      <c r="D8430" t="s">
        <v>163</v>
      </c>
      <c r="E8430" t="s">
        <v>150</v>
      </c>
      <c r="F8430" t="s">
        <v>89</v>
      </c>
      <c r="G8430" t="s">
        <v>151</v>
      </c>
      <c r="H8430" t="s">
        <v>152</v>
      </c>
      <c r="I8430" t="s">
        <v>84</v>
      </c>
      <c r="J8430" t="s">
        <v>85</v>
      </c>
      <c r="K8430" t="s">
        <v>42</v>
      </c>
      <c r="L8430" s="8">
        <v>9.9</v>
      </c>
      <c r="M8430" s="8">
        <v>3.1</v>
      </c>
      <c r="N8430">
        <v>154</v>
      </c>
      <c r="O8430" s="8">
        <v>1524.6</v>
      </c>
      <c r="P8430" s="14">
        <v>0.18659999999999999</v>
      </c>
      <c r="Q8430" s="8">
        <v>284.49</v>
      </c>
      <c r="R8430" s="8">
        <v>1240.1099999999999</v>
      </c>
      <c r="S8430" s="8">
        <v>477.4</v>
      </c>
      <c r="T8430" s="8">
        <v>762.71</v>
      </c>
      <c r="U8430">
        <v>0</v>
      </c>
      <c r="V8430" s="8">
        <v>0</v>
      </c>
      <c r="W8430" s="8">
        <v>0</v>
      </c>
      <c r="X8430" s="8">
        <v>762.71</v>
      </c>
    </row>
    <row r="8431" spans="1:24" x14ac:dyDescent="0.25">
      <c r="A8431" t="s">
        <v>8757</v>
      </c>
      <c r="B8431" s="1">
        <v>45825</v>
      </c>
      <c r="C8431" t="s">
        <v>394</v>
      </c>
      <c r="D8431" t="s">
        <v>395</v>
      </c>
      <c r="E8431" t="s">
        <v>71</v>
      </c>
      <c r="F8431" t="s">
        <v>37</v>
      </c>
      <c r="G8431" t="s">
        <v>165</v>
      </c>
      <c r="H8431" t="s">
        <v>166</v>
      </c>
      <c r="I8431" t="s">
        <v>144</v>
      </c>
      <c r="J8431" t="s">
        <v>145</v>
      </c>
      <c r="K8431" t="s">
        <v>33</v>
      </c>
      <c r="L8431" s="8">
        <v>12</v>
      </c>
      <c r="M8431" s="8">
        <v>6.5</v>
      </c>
      <c r="N8431">
        <v>10</v>
      </c>
      <c r="O8431" s="8">
        <v>120</v>
      </c>
      <c r="P8431" s="14">
        <v>9.5999999999999992E-3</v>
      </c>
      <c r="Q8431" s="8">
        <v>1.1499999999999999</v>
      </c>
      <c r="R8431" s="8">
        <v>118.85</v>
      </c>
      <c r="S8431" s="8">
        <v>65</v>
      </c>
      <c r="T8431" s="8">
        <v>53.85</v>
      </c>
      <c r="U8431">
        <v>0</v>
      </c>
      <c r="V8431" s="8">
        <v>0</v>
      </c>
      <c r="W8431" s="8">
        <v>0</v>
      </c>
      <c r="X8431" s="8">
        <v>53.85</v>
      </c>
    </row>
    <row r="8432" spans="1:24" x14ac:dyDescent="0.25">
      <c r="A8432" t="s">
        <v>8758</v>
      </c>
      <c r="B8432" s="1">
        <v>45973</v>
      </c>
      <c r="C8432" t="s">
        <v>208</v>
      </c>
      <c r="D8432" t="s">
        <v>209</v>
      </c>
      <c r="E8432" t="s">
        <v>27</v>
      </c>
      <c r="F8432" t="s">
        <v>54</v>
      </c>
      <c r="G8432" t="s">
        <v>38</v>
      </c>
      <c r="H8432" t="s">
        <v>39</v>
      </c>
      <c r="I8432" t="s">
        <v>99</v>
      </c>
      <c r="J8432" t="s">
        <v>100</v>
      </c>
      <c r="K8432" t="s">
        <v>49</v>
      </c>
      <c r="L8432" s="8">
        <v>3.8</v>
      </c>
      <c r="M8432" s="8">
        <v>2.6</v>
      </c>
      <c r="N8432">
        <v>358</v>
      </c>
      <c r="O8432" s="8">
        <v>1360.4</v>
      </c>
      <c r="P8432" s="14">
        <v>6.1800000000000001E-2</v>
      </c>
      <c r="Q8432" s="8">
        <v>84.07</v>
      </c>
      <c r="R8432" s="8">
        <v>1276.33</v>
      </c>
      <c r="S8432" s="8">
        <v>930.8</v>
      </c>
      <c r="T8432" s="8">
        <v>345.53</v>
      </c>
      <c r="U8432">
        <v>0</v>
      </c>
      <c r="V8432" s="8">
        <v>0</v>
      </c>
      <c r="W8432" s="8">
        <v>0</v>
      </c>
      <c r="X8432" s="8">
        <v>345.53</v>
      </c>
    </row>
    <row r="8433" spans="1:24" x14ac:dyDescent="0.25">
      <c r="A8433" t="s">
        <v>8759</v>
      </c>
      <c r="B8433" s="1">
        <v>45505</v>
      </c>
      <c r="C8433" t="s">
        <v>371</v>
      </c>
      <c r="D8433" t="s">
        <v>372</v>
      </c>
      <c r="E8433" t="s">
        <v>63</v>
      </c>
      <c r="F8433" t="s">
        <v>54</v>
      </c>
      <c r="G8433" t="s">
        <v>64</v>
      </c>
      <c r="H8433" t="s">
        <v>65</v>
      </c>
      <c r="I8433" t="s">
        <v>127</v>
      </c>
      <c r="J8433" t="s">
        <v>128</v>
      </c>
      <c r="K8433" t="s">
        <v>33</v>
      </c>
      <c r="L8433" s="8">
        <v>7.2</v>
      </c>
      <c r="M8433" s="8">
        <v>3.6</v>
      </c>
      <c r="N8433">
        <v>40</v>
      </c>
      <c r="O8433" s="8">
        <v>288</v>
      </c>
      <c r="P8433" s="14">
        <v>1.04E-2</v>
      </c>
      <c r="Q8433" s="8">
        <v>3</v>
      </c>
      <c r="R8433" s="8">
        <v>285</v>
      </c>
      <c r="S8433" s="8">
        <v>144</v>
      </c>
      <c r="T8433" s="8">
        <v>141</v>
      </c>
      <c r="U8433">
        <v>0</v>
      </c>
      <c r="V8433" s="8">
        <v>0</v>
      </c>
      <c r="W8433" s="8">
        <v>0</v>
      </c>
      <c r="X8433" s="8">
        <v>141</v>
      </c>
    </row>
    <row r="8434" spans="1:24" x14ac:dyDescent="0.25">
      <c r="A8434" t="s">
        <v>8760</v>
      </c>
      <c r="B8434" s="1">
        <v>45776</v>
      </c>
      <c r="C8434" t="s">
        <v>220</v>
      </c>
      <c r="D8434" t="s">
        <v>221</v>
      </c>
      <c r="E8434" t="s">
        <v>71</v>
      </c>
      <c r="F8434" t="s">
        <v>28</v>
      </c>
      <c r="G8434" t="s">
        <v>72</v>
      </c>
      <c r="H8434" t="s">
        <v>73</v>
      </c>
      <c r="I8434" t="s">
        <v>122</v>
      </c>
      <c r="J8434" t="s">
        <v>123</v>
      </c>
      <c r="K8434" t="s">
        <v>59</v>
      </c>
      <c r="L8434" s="8">
        <v>5.5</v>
      </c>
      <c r="M8434" s="8">
        <v>3.8</v>
      </c>
      <c r="N8434">
        <v>89</v>
      </c>
      <c r="O8434" s="8">
        <v>489.5</v>
      </c>
      <c r="P8434" s="14">
        <v>3.4599999999999999E-2</v>
      </c>
      <c r="Q8434" s="8">
        <v>16.940000000000001</v>
      </c>
      <c r="R8434" s="8">
        <v>472.56</v>
      </c>
      <c r="S8434" s="8">
        <v>338.2</v>
      </c>
      <c r="T8434" s="8">
        <v>134.36000000000001</v>
      </c>
      <c r="U8434">
        <v>0</v>
      </c>
      <c r="V8434" s="8">
        <v>0</v>
      </c>
      <c r="W8434" s="8">
        <v>0</v>
      </c>
      <c r="X8434" s="8">
        <v>134.36000000000001</v>
      </c>
    </row>
    <row r="8435" spans="1:24" x14ac:dyDescent="0.25">
      <c r="A8435" t="s">
        <v>8761</v>
      </c>
      <c r="B8435" s="1">
        <v>45690</v>
      </c>
      <c r="C8435" t="s">
        <v>763</v>
      </c>
      <c r="D8435" t="s">
        <v>764</v>
      </c>
      <c r="E8435" t="s">
        <v>71</v>
      </c>
      <c r="F8435" t="s">
        <v>46</v>
      </c>
      <c r="G8435" t="s">
        <v>72</v>
      </c>
      <c r="H8435" t="s">
        <v>73</v>
      </c>
      <c r="I8435" t="s">
        <v>130</v>
      </c>
      <c r="J8435" t="s">
        <v>131</v>
      </c>
      <c r="K8435" t="s">
        <v>42</v>
      </c>
      <c r="L8435" s="8">
        <v>4.8</v>
      </c>
      <c r="M8435" s="8">
        <v>1.4</v>
      </c>
      <c r="N8435">
        <v>43</v>
      </c>
      <c r="O8435" s="8">
        <v>206.4</v>
      </c>
      <c r="P8435" s="14">
        <v>0.2253</v>
      </c>
      <c r="Q8435" s="8">
        <v>46.5</v>
      </c>
      <c r="R8435" s="8">
        <v>159.9</v>
      </c>
      <c r="S8435" s="8">
        <v>60.2</v>
      </c>
      <c r="T8435" s="8">
        <v>99.7</v>
      </c>
      <c r="U8435">
        <v>18</v>
      </c>
      <c r="V8435" s="8">
        <v>66.930000000000007</v>
      </c>
      <c r="W8435" s="8">
        <v>34.200000000000003</v>
      </c>
      <c r="X8435" s="8">
        <v>65.5</v>
      </c>
    </row>
    <row r="8436" spans="1:24" x14ac:dyDescent="0.25">
      <c r="A8436" t="s">
        <v>8762</v>
      </c>
      <c r="B8436" s="1">
        <v>45989</v>
      </c>
      <c r="C8436" t="s">
        <v>288</v>
      </c>
      <c r="D8436" t="s">
        <v>289</v>
      </c>
      <c r="E8436" t="s">
        <v>27</v>
      </c>
      <c r="F8436" t="s">
        <v>46</v>
      </c>
      <c r="G8436" t="s">
        <v>29</v>
      </c>
      <c r="H8436" t="s">
        <v>30</v>
      </c>
      <c r="I8436" t="s">
        <v>31</v>
      </c>
      <c r="J8436" t="s">
        <v>32</v>
      </c>
      <c r="K8436" t="s">
        <v>33</v>
      </c>
      <c r="L8436" s="8">
        <v>5.8</v>
      </c>
      <c r="M8436" s="8">
        <v>2.7</v>
      </c>
      <c r="N8436">
        <v>1</v>
      </c>
      <c r="O8436" s="8">
        <v>5.8</v>
      </c>
      <c r="P8436" s="14">
        <v>9.74E-2</v>
      </c>
      <c r="Q8436" s="8">
        <v>0.56000000000000005</v>
      </c>
      <c r="R8436" s="8">
        <v>5.24</v>
      </c>
      <c r="S8436" s="8">
        <v>2.7</v>
      </c>
      <c r="T8436" s="8">
        <v>2.54</v>
      </c>
      <c r="U8436">
        <v>0</v>
      </c>
      <c r="V8436" s="8">
        <v>0</v>
      </c>
      <c r="W8436" s="8">
        <v>0</v>
      </c>
      <c r="X8436" s="8">
        <v>2.54</v>
      </c>
    </row>
    <row r="8437" spans="1:24" x14ac:dyDescent="0.25">
      <c r="A8437" t="s">
        <v>8763</v>
      </c>
      <c r="B8437" s="1">
        <v>45611</v>
      </c>
      <c r="C8437" t="s">
        <v>69</v>
      </c>
      <c r="D8437" t="s">
        <v>70</v>
      </c>
      <c r="E8437" t="s">
        <v>71</v>
      </c>
      <c r="F8437" t="s">
        <v>37</v>
      </c>
      <c r="G8437" t="s">
        <v>72</v>
      </c>
      <c r="H8437" t="s">
        <v>73</v>
      </c>
      <c r="I8437" t="s">
        <v>185</v>
      </c>
      <c r="J8437" t="s">
        <v>186</v>
      </c>
      <c r="K8437" t="s">
        <v>59</v>
      </c>
      <c r="L8437" s="8">
        <v>4.9000000000000004</v>
      </c>
      <c r="M8437" s="8">
        <v>3.1</v>
      </c>
      <c r="N8437">
        <v>33</v>
      </c>
      <c r="O8437" s="8">
        <v>161.69999999999999</v>
      </c>
      <c r="P8437" s="14">
        <v>1.5E-3</v>
      </c>
      <c r="Q8437" s="8">
        <v>0.24</v>
      </c>
      <c r="R8437" s="8">
        <v>161.46</v>
      </c>
      <c r="S8437" s="8">
        <v>102.3</v>
      </c>
      <c r="T8437" s="8">
        <v>59.16</v>
      </c>
      <c r="U8437">
        <v>0</v>
      </c>
      <c r="V8437" s="8">
        <v>0</v>
      </c>
      <c r="W8437" s="8">
        <v>0</v>
      </c>
      <c r="X8437" s="8">
        <v>59.16</v>
      </c>
    </row>
    <row r="8438" spans="1:24" x14ac:dyDescent="0.25">
      <c r="A8438" t="s">
        <v>8764</v>
      </c>
      <c r="B8438" s="1">
        <v>46250</v>
      </c>
      <c r="C8438" t="s">
        <v>615</v>
      </c>
      <c r="D8438" t="s">
        <v>616</v>
      </c>
      <c r="E8438" t="s">
        <v>150</v>
      </c>
      <c r="F8438" t="s">
        <v>89</v>
      </c>
      <c r="G8438" t="s">
        <v>151</v>
      </c>
      <c r="H8438" t="s">
        <v>152</v>
      </c>
      <c r="I8438" t="s">
        <v>66</v>
      </c>
      <c r="J8438" t="s">
        <v>67</v>
      </c>
      <c r="K8438" t="s">
        <v>33</v>
      </c>
      <c r="L8438" s="8">
        <v>4.5</v>
      </c>
      <c r="M8438" s="8">
        <v>2.1</v>
      </c>
      <c r="N8438">
        <v>104</v>
      </c>
      <c r="O8438" s="8">
        <v>468</v>
      </c>
      <c r="P8438" s="14">
        <v>0.10829999999999999</v>
      </c>
      <c r="Q8438" s="8">
        <v>50.68</v>
      </c>
      <c r="R8438" s="8">
        <v>417.32</v>
      </c>
      <c r="S8438" s="8">
        <v>218.4</v>
      </c>
      <c r="T8438" s="8">
        <v>198.92</v>
      </c>
      <c r="U8438">
        <v>0</v>
      </c>
      <c r="V8438" s="8">
        <v>0</v>
      </c>
      <c r="W8438" s="8">
        <v>0</v>
      </c>
      <c r="X8438" s="8">
        <v>198.92</v>
      </c>
    </row>
    <row r="8439" spans="1:24" x14ac:dyDescent="0.25">
      <c r="A8439" t="s">
        <v>8765</v>
      </c>
      <c r="B8439" s="1">
        <v>45622</v>
      </c>
      <c r="C8439" t="s">
        <v>394</v>
      </c>
      <c r="D8439" t="s">
        <v>395</v>
      </c>
      <c r="E8439" t="s">
        <v>71</v>
      </c>
      <c r="F8439" t="s">
        <v>37</v>
      </c>
      <c r="G8439" t="s">
        <v>72</v>
      </c>
      <c r="H8439" t="s">
        <v>73</v>
      </c>
      <c r="I8439" t="s">
        <v>117</v>
      </c>
      <c r="J8439" t="s">
        <v>118</v>
      </c>
      <c r="K8439" t="s">
        <v>59</v>
      </c>
      <c r="L8439" s="8">
        <v>6</v>
      </c>
      <c r="M8439" s="8">
        <v>4.2</v>
      </c>
      <c r="N8439">
        <v>38</v>
      </c>
      <c r="O8439" s="8">
        <v>228</v>
      </c>
      <c r="P8439" s="14">
        <v>1.7999999999999999E-2</v>
      </c>
      <c r="Q8439" s="8">
        <v>4.0999999999999996</v>
      </c>
      <c r="R8439" s="8">
        <v>223.9</v>
      </c>
      <c r="S8439" s="8">
        <v>159.6</v>
      </c>
      <c r="T8439" s="8">
        <v>64.3</v>
      </c>
      <c r="U8439">
        <v>0</v>
      </c>
      <c r="V8439" s="8">
        <v>0</v>
      </c>
      <c r="W8439" s="8">
        <v>0</v>
      </c>
      <c r="X8439" s="8">
        <v>64.3</v>
      </c>
    </row>
    <row r="8440" spans="1:24" x14ac:dyDescent="0.25">
      <c r="A8440" t="s">
        <v>8766</v>
      </c>
      <c r="B8440" s="1">
        <v>45454</v>
      </c>
      <c r="C8440" t="s">
        <v>678</v>
      </c>
      <c r="D8440" t="s">
        <v>679</v>
      </c>
      <c r="E8440" t="s">
        <v>63</v>
      </c>
      <c r="F8440" t="s">
        <v>89</v>
      </c>
      <c r="G8440" t="s">
        <v>64</v>
      </c>
      <c r="H8440" t="s">
        <v>65</v>
      </c>
      <c r="I8440" t="s">
        <v>99</v>
      </c>
      <c r="J8440" t="s">
        <v>100</v>
      </c>
      <c r="K8440" t="s">
        <v>49</v>
      </c>
      <c r="L8440" s="8">
        <v>3.8</v>
      </c>
      <c r="M8440" s="8">
        <v>2.6</v>
      </c>
      <c r="N8440">
        <v>109</v>
      </c>
      <c r="O8440" s="8">
        <v>414.2</v>
      </c>
      <c r="P8440" s="14">
        <v>0.1714</v>
      </c>
      <c r="Q8440" s="8">
        <v>70.989999999999995</v>
      </c>
      <c r="R8440" s="8">
        <v>343.21</v>
      </c>
      <c r="S8440" s="8">
        <v>283.39999999999998</v>
      </c>
      <c r="T8440" s="8">
        <v>59.81</v>
      </c>
      <c r="U8440">
        <v>0</v>
      </c>
      <c r="V8440" s="8">
        <v>0</v>
      </c>
      <c r="W8440" s="8">
        <v>0</v>
      </c>
      <c r="X8440" s="8">
        <v>59.81</v>
      </c>
    </row>
    <row r="8441" spans="1:24" x14ac:dyDescent="0.25">
      <c r="A8441" t="s">
        <v>8767</v>
      </c>
      <c r="B8441" s="1">
        <v>45936</v>
      </c>
      <c r="C8441" t="s">
        <v>44</v>
      </c>
      <c r="D8441" t="s">
        <v>45</v>
      </c>
      <c r="E8441" t="s">
        <v>27</v>
      </c>
      <c r="F8441" t="s">
        <v>46</v>
      </c>
      <c r="G8441" t="s">
        <v>38</v>
      </c>
      <c r="H8441" t="s">
        <v>39</v>
      </c>
      <c r="I8441" t="s">
        <v>130</v>
      </c>
      <c r="J8441" t="s">
        <v>131</v>
      </c>
      <c r="K8441" t="s">
        <v>42</v>
      </c>
      <c r="L8441" s="8">
        <v>4.8</v>
      </c>
      <c r="M8441" s="8">
        <v>1.4</v>
      </c>
      <c r="N8441">
        <v>16</v>
      </c>
      <c r="O8441" s="8">
        <v>76.8</v>
      </c>
      <c r="P8441" s="14">
        <v>0.1396</v>
      </c>
      <c r="Q8441" s="8">
        <v>10.72</v>
      </c>
      <c r="R8441" s="8">
        <v>66.08</v>
      </c>
      <c r="S8441" s="8">
        <v>22.4</v>
      </c>
      <c r="T8441" s="8">
        <v>43.68</v>
      </c>
      <c r="U8441">
        <v>3</v>
      </c>
      <c r="V8441" s="8">
        <v>12.39</v>
      </c>
      <c r="W8441" s="8">
        <v>5.7</v>
      </c>
      <c r="X8441" s="8">
        <v>37.979999999999997</v>
      </c>
    </row>
    <row r="8442" spans="1:24" x14ac:dyDescent="0.25">
      <c r="A8442" t="s">
        <v>8768</v>
      </c>
      <c r="B8442" s="1">
        <v>46037</v>
      </c>
      <c r="C8442" t="s">
        <v>354</v>
      </c>
      <c r="D8442" t="s">
        <v>355</v>
      </c>
      <c r="E8442" t="s">
        <v>71</v>
      </c>
      <c r="F8442" t="s">
        <v>54</v>
      </c>
      <c r="G8442" t="s">
        <v>165</v>
      </c>
      <c r="H8442" t="s">
        <v>166</v>
      </c>
      <c r="I8442" t="s">
        <v>156</v>
      </c>
      <c r="J8442" t="s">
        <v>157</v>
      </c>
      <c r="K8442" t="s">
        <v>42</v>
      </c>
      <c r="L8442" s="8">
        <v>6.2</v>
      </c>
      <c r="M8442" s="8">
        <v>1.9</v>
      </c>
      <c r="N8442">
        <v>109</v>
      </c>
      <c r="O8442" s="8">
        <v>675.8</v>
      </c>
      <c r="P8442" s="14">
        <v>1.6400000000000001E-2</v>
      </c>
      <c r="Q8442" s="8">
        <v>11.08</v>
      </c>
      <c r="R8442" s="8">
        <v>664.72</v>
      </c>
      <c r="S8442" s="8">
        <v>207.1</v>
      </c>
      <c r="T8442" s="8">
        <v>457.62</v>
      </c>
      <c r="U8442">
        <v>0</v>
      </c>
      <c r="V8442" s="8">
        <v>0</v>
      </c>
      <c r="W8442" s="8">
        <v>0</v>
      </c>
      <c r="X8442" s="8">
        <v>457.62</v>
      </c>
    </row>
    <row r="8443" spans="1:24" x14ac:dyDescent="0.25">
      <c r="A8443" t="s">
        <v>8769</v>
      </c>
      <c r="B8443" s="1">
        <v>45335</v>
      </c>
      <c r="C8443" t="s">
        <v>345</v>
      </c>
      <c r="D8443" t="s">
        <v>346</v>
      </c>
      <c r="E8443" t="s">
        <v>71</v>
      </c>
      <c r="F8443" t="s">
        <v>28</v>
      </c>
      <c r="G8443" t="s">
        <v>72</v>
      </c>
      <c r="H8443" t="s">
        <v>73</v>
      </c>
      <c r="I8443" t="s">
        <v>84</v>
      </c>
      <c r="J8443" t="s">
        <v>85</v>
      </c>
      <c r="K8443" t="s">
        <v>42</v>
      </c>
      <c r="L8443" s="8">
        <v>9.9</v>
      </c>
      <c r="M8443" s="8">
        <v>3.1</v>
      </c>
      <c r="N8443">
        <v>39</v>
      </c>
      <c r="O8443" s="8">
        <v>386.1</v>
      </c>
      <c r="P8443" s="14">
        <v>2.3599999999999999E-2</v>
      </c>
      <c r="Q8443" s="8">
        <v>9.11</v>
      </c>
      <c r="R8443" s="8">
        <v>376.99</v>
      </c>
      <c r="S8443" s="8">
        <v>120.9</v>
      </c>
      <c r="T8443" s="8">
        <v>256.08999999999997</v>
      </c>
      <c r="U8443">
        <v>4</v>
      </c>
      <c r="V8443" s="8">
        <v>38.67</v>
      </c>
      <c r="W8443" s="8">
        <v>14.4</v>
      </c>
      <c r="X8443" s="8">
        <v>241.69</v>
      </c>
    </row>
    <row r="8444" spans="1:24" x14ac:dyDescent="0.25">
      <c r="A8444" t="s">
        <v>8770</v>
      </c>
      <c r="B8444" s="1">
        <v>46054</v>
      </c>
      <c r="C8444" t="s">
        <v>201</v>
      </c>
      <c r="D8444" t="s">
        <v>202</v>
      </c>
      <c r="E8444" t="s">
        <v>53</v>
      </c>
      <c r="F8444" t="s">
        <v>46</v>
      </c>
      <c r="G8444" t="s">
        <v>55</v>
      </c>
      <c r="H8444" t="s">
        <v>56</v>
      </c>
      <c r="I8444" t="s">
        <v>156</v>
      </c>
      <c r="J8444" t="s">
        <v>157</v>
      </c>
      <c r="K8444" t="s">
        <v>42</v>
      </c>
      <c r="L8444" s="8">
        <v>6.2</v>
      </c>
      <c r="M8444" s="8">
        <v>1.9</v>
      </c>
      <c r="N8444">
        <v>3</v>
      </c>
      <c r="O8444" s="8">
        <v>18.600000000000001</v>
      </c>
      <c r="P8444" s="14">
        <v>0.14410000000000001</v>
      </c>
      <c r="Q8444" s="8">
        <v>2.68</v>
      </c>
      <c r="R8444" s="8">
        <v>15.92</v>
      </c>
      <c r="S8444" s="8">
        <v>5.7</v>
      </c>
      <c r="T8444" s="8">
        <v>10.220000000000001</v>
      </c>
      <c r="U8444">
        <v>0</v>
      </c>
      <c r="V8444" s="8">
        <v>0</v>
      </c>
      <c r="W8444" s="8">
        <v>0</v>
      </c>
      <c r="X8444" s="8">
        <v>10.220000000000001</v>
      </c>
    </row>
    <row r="8445" spans="1:24" x14ac:dyDescent="0.25">
      <c r="A8445" t="s">
        <v>8771</v>
      </c>
      <c r="B8445" s="1">
        <v>46251</v>
      </c>
      <c r="C8445" t="s">
        <v>180</v>
      </c>
      <c r="D8445" t="s">
        <v>181</v>
      </c>
      <c r="E8445" t="s">
        <v>63</v>
      </c>
      <c r="F8445" t="s">
        <v>46</v>
      </c>
      <c r="G8445" t="s">
        <v>79</v>
      </c>
      <c r="H8445" t="s">
        <v>80</v>
      </c>
      <c r="I8445" t="s">
        <v>40</v>
      </c>
      <c r="J8445" t="s">
        <v>41</v>
      </c>
      <c r="K8445" t="s">
        <v>42</v>
      </c>
      <c r="L8445" s="8">
        <v>14.5</v>
      </c>
      <c r="M8445" s="8">
        <v>4.2</v>
      </c>
      <c r="N8445">
        <v>12</v>
      </c>
      <c r="O8445" s="8">
        <v>174</v>
      </c>
      <c r="P8445" s="14">
        <v>0.41110000000000002</v>
      </c>
      <c r="Q8445" s="8">
        <v>71.53</v>
      </c>
      <c r="R8445" s="8">
        <v>102.47</v>
      </c>
      <c r="S8445" s="8">
        <v>50.4</v>
      </c>
      <c r="T8445" s="8">
        <v>52.07</v>
      </c>
      <c r="U8445">
        <v>0</v>
      </c>
      <c r="V8445" s="8">
        <v>0</v>
      </c>
      <c r="W8445" s="8">
        <v>0</v>
      </c>
      <c r="X8445" s="8">
        <v>52.07</v>
      </c>
    </row>
    <row r="8446" spans="1:24" x14ac:dyDescent="0.25">
      <c r="A8446" t="s">
        <v>8772</v>
      </c>
      <c r="B8446" s="1">
        <v>45854</v>
      </c>
      <c r="C8446" t="s">
        <v>345</v>
      </c>
      <c r="D8446" t="s">
        <v>346</v>
      </c>
      <c r="E8446" t="s">
        <v>71</v>
      </c>
      <c r="F8446" t="s">
        <v>28</v>
      </c>
      <c r="G8446" t="s">
        <v>72</v>
      </c>
      <c r="H8446" t="s">
        <v>73</v>
      </c>
      <c r="I8446" t="s">
        <v>99</v>
      </c>
      <c r="J8446" t="s">
        <v>100</v>
      </c>
      <c r="K8446" t="s">
        <v>49</v>
      </c>
      <c r="L8446" s="8">
        <v>3.8</v>
      </c>
      <c r="M8446" s="8">
        <v>2.6</v>
      </c>
      <c r="N8446">
        <v>78</v>
      </c>
      <c r="O8446" s="8">
        <v>296.39999999999998</v>
      </c>
      <c r="P8446" s="14">
        <v>2.2200000000000001E-2</v>
      </c>
      <c r="Q8446" s="8">
        <v>6.58</v>
      </c>
      <c r="R8446" s="8">
        <v>289.82</v>
      </c>
      <c r="S8446" s="8">
        <v>202.8</v>
      </c>
      <c r="T8446" s="8">
        <v>87.02</v>
      </c>
      <c r="U8446">
        <v>0</v>
      </c>
      <c r="V8446" s="8">
        <v>0</v>
      </c>
      <c r="W8446" s="8">
        <v>0</v>
      </c>
      <c r="X8446" s="8">
        <v>87.02</v>
      </c>
    </row>
    <row r="8447" spans="1:24" x14ac:dyDescent="0.25">
      <c r="A8447" t="s">
        <v>8773</v>
      </c>
      <c r="B8447" s="1">
        <v>45825</v>
      </c>
      <c r="C8447" t="s">
        <v>215</v>
      </c>
      <c r="D8447" t="s">
        <v>216</v>
      </c>
      <c r="E8447" t="s">
        <v>27</v>
      </c>
      <c r="F8447" t="s">
        <v>54</v>
      </c>
      <c r="G8447" t="s">
        <v>29</v>
      </c>
      <c r="H8447" t="s">
        <v>30</v>
      </c>
      <c r="I8447" t="s">
        <v>127</v>
      </c>
      <c r="J8447" t="s">
        <v>128</v>
      </c>
      <c r="K8447" t="s">
        <v>33</v>
      </c>
      <c r="L8447" s="8">
        <v>7.2</v>
      </c>
      <c r="M8447" s="8">
        <v>3.6</v>
      </c>
      <c r="N8447">
        <v>51</v>
      </c>
      <c r="O8447" s="8">
        <v>367.2</v>
      </c>
      <c r="P8447" s="14">
        <v>2.7400000000000001E-2</v>
      </c>
      <c r="Q8447" s="8">
        <v>10.06</v>
      </c>
      <c r="R8447" s="8">
        <v>357.14</v>
      </c>
      <c r="S8447" s="8">
        <v>183.6</v>
      </c>
      <c r="T8447" s="8">
        <v>173.54</v>
      </c>
      <c r="U8447">
        <v>0</v>
      </c>
      <c r="V8447" s="8">
        <v>0</v>
      </c>
      <c r="W8447" s="8">
        <v>0</v>
      </c>
      <c r="X8447" s="8">
        <v>173.54</v>
      </c>
    </row>
    <row r="8448" spans="1:24" x14ac:dyDescent="0.25">
      <c r="A8448" t="s">
        <v>8774</v>
      </c>
      <c r="B8448" s="1">
        <v>45417</v>
      </c>
      <c r="C8448" t="s">
        <v>110</v>
      </c>
      <c r="D8448" t="s">
        <v>111</v>
      </c>
      <c r="E8448" t="s">
        <v>27</v>
      </c>
      <c r="F8448" t="s">
        <v>37</v>
      </c>
      <c r="G8448" t="s">
        <v>38</v>
      </c>
      <c r="H8448" t="s">
        <v>39</v>
      </c>
      <c r="I8448" t="s">
        <v>47</v>
      </c>
      <c r="J8448" t="s">
        <v>48</v>
      </c>
      <c r="K8448" t="s">
        <v>49</v>
      </c>
      <c r="L8448" s="8">
        <v>5</v>
      </c>
      <c r="M8448" s="8">
        <v>3.2</v>
      </c>
      <c r="N8448">
        <v>18</v>
      </c>
      <c r="O8448" s="8">
        <v>90</v>
      </c>
      <c r="P8448" s="14">
        <v>1.26E-2</v>
      </c>
      <c r="Q8448" s="8">
        <v>1.1299999999999999</v>
      </c>
      <c r="R8448" s="8">
        <v>88.87</v>
      </c>
      <c r="S8448" s="8">
        <v>57.6</v>
      </c>
      <c r="T8448" s="8">
        <v>31.27</v>
      </c>
      <c r="U8448">
        <v>0</v>
      </c>
      <c r="V8448" s="8">
        <v>0</v>
      </c>
      <c r="W8448" s="8">
        <v>0</v>
      </c>
      <c r="X8448" s="8">
        <v>31.27</v>
      </c>
    </row>
    <row r="8449" spans="1:24" x14ac:dyDescent="0.25">
      <c r="A8449" t="s">
        <v>8775</v>
      </c>
      <c r="B8449" s="1">
        <v>45551</v>
      </c>
      <c r="C8449" t="s">
        <v>361</v>
      </c>
      <c r="D8449" t="s">
        <v>362</v>
      </c>
      <c r="E8449" t="s">
        <v>27</v>
      </c>
      <c r="F8449" t="s">
        <v>28</v>
      </c>
      <c r="G8449" t="s">
        <v>29</v>
      </c>
      <c r="H8449" t="s">
        <v>30</v>
      </c>
      <c r="I8449" t="s">
        <v>84</v>
      </c>
      <c r="J8449" t="s">
        <v>85</v>
      </c>
      <c r="K8449" t="s">
        <v>42</v>
      </c>
      <c r="L8449" s="8">
        <v>9.9</v>
      </c>
      <c r="M8449" s="8">
        <v>3.1</v>
      </c>
      <c r="N8449">
        <v>338</v>
      </c>
      <c r="O8449" s="8">
        <v>3346.2</v>
      </c>
      <c r="P8449" s="14">
        <v>9.7000000000000003E-3</v>
      </c>
      <c r="Q8449" s="8">
        <v>32.46</v>
      </c>
      <c r="R8449" s="8">
        <v>3313.74</v>
      </c>
      <c r="S8449" s="8">
        <v>1047.8</v>
      </c>
      <c r="T8449" s="8">
        <v>2265.94</v>
      </c>
      <c r="U8449">
        <v>0</v>
      </c>
      <c r="V8449" s="8">
        <v>0</v>
      </c>
      <c r="W8449" s="8">
        <v>0</v>
      </c>
      <c r="X8449" s="8">
        <v>2265.94</v>
      </c>
    </row>
    <row r="8450" spans="1:24" x14ac:dyDescent="0.25">
      <c r="A8450" t="s">
        <v>8776</v>
      </c>
      <c r="B8450" s="1">
        <v>45784</v>
      </c>
      <c r="C8450" t="s">
        <v>758</v>
      </c>
      <c r="D8450" t="s">
        <v>759</v>
      </c>
      <c r="E8450" t="s">
        <v>27</v>
      </c>
      <c r="F8450" t="s">
        <v>37</v>
      </c>
      <c r="G8450" t="s">
        <v>29</v>
      </c>
      <c r="H8450" t="s">
        <v>30</v>
      </c>
      <c r="I8450" t="s">
        <v>185</v>
      </c>
      <c r="J8450" t="s">
        <v>186</v>
      </c>
      <c r="K8450" t="s">
        <v>59</v>
      </c>
      <c r="L8450" s="8">
        <v>4.9000000000000004</v>
      </c>
      <c r="M8450" s="8">
        <v>3.1</v>
      </c>
      <c r="N8450">
        <v>18</v>
      </c>
      <c r="O8450" s="8">
        <v>88.2</v>
      </c>
      <c r="P8450" s="14">
        <v>9.9000000000000008E-3</v>
      </c>
      <c r="Q8450" s="8">
        <v>0.87</v>
      </c>
      <c r="R8450" s="8">
        <v>87.33</v>
      </c>
      <c r="S8450" s="8">
        <v>55.8</v>
      </c>
      <c r="T8450" s="8">
        <v>31.53</v>
      </c>
      <c r="U8450">
        <v>3</v>
      </c>
      <c r="V8450" s="8">
        <v>14.55</v>
      </c>
      <c r="W8450" s="8">
        <v>10.8</v>
      </c>
      <c r="X8450" s="8">
        <v>20.73</v>
      </c>
    </row>
    <row r="8451" spans="1:24" x14ac:dyDescent="0.25">
      <c r="A8451" t="s">
        <v>8777</v>
      </c>
      <c r="B8451" s="1">
        <v>45945</v>
      </c>
      <c r="C8451" t="s">
        <v>252</v>
      </c>
      <c r="D8451" t="s">
        <v>253</v>
      </c>
      <c r="E8451" t="s">
        <v>63</v>
      </c>
      <c r="F8451" t="s">
        <v>54</v>
      </c>
      <c r="G8451" t="s">
        <v>79</v>
      </c>
      <c r="H8451" t="s">
        <v>80</v>
      </c>
      <c r="I8451" t="s">
        <v>31</v>
      </c>
      <c r="J8451" t="s">
        <v>32</v>
      </c>
      <c r="K8451" t="s">
        <v>33</v>
      </c>
      <c r="L8451" s="8">
        <v>5.8</v>
      </c>
      <c r="M8451" s="8">
        <v>2.7</v>
      </c>
      <c r="N8451">
        <v>44</v>
      </c>
      <c r="O8451" s="8">
        <v>255.2</v>
      </c>
      <c r="P8451" s="14">
        <v>4.8399999999999999E-2</v>
      </c>
      <c r="Q8451" s="8">
        <v>12.35</v>
      </c>
      <c r="R8451" s="8">
        <v>242.85</v>
      </c>
      <c r="S8451" s="8">
        <v>118.8</v>
      </c>
      <c r="T8451" s="8">
        <v>124.05</v>
      </c>
      <c r="U8451">
        <v>0</v>
      </c>
      <c r="V8451" s="8">
        <v>0</v>
      </c>
      <c r="W8451" s="8">
        <v>0</v>
      </c>
      <c r="X8451" s="8">
        <v>124.05</v>
      </c>
    </row>
    <row r="8452" spans="1:24" x14ac:dyDescent="0.25">
      <c r="A8452" t="s">
        <v>8778</v>
      </c>
      <c r="B8452" s="1">
        <v>45597</v>
      </c>
      <c r="C8452" t="s">
        <v>241</v>
      </c>
      <c r="D8452" t="s">
        <v>242</v>
      </c>
      <c r="E8452" t="s">
        <v>71</v>
      </c>
      <c r="F8452" t="s">
        <v>89</v>
      </c>
      <c r="G8452" t="s">
        <v>72</v>
      </c>
      <c r="H8452" t="s">
        <v>73</v>
      </c>
      <c r="I8452" t="s">
        <v>144</v>
      </c>
      <c r="J8452" t="s">
        <v>145</v>
      </c>
      <c r="K8452" t="s">
        <v>33</v>
      </c>
      <c r="L8452" s="8">
        <v>12</v>
      </c>
      <c r="M8452" s="8">
        <v>6.5</v>
      </c>
      <c r="N8452">
        <v>68</v>
      </c>
      <c r="O8452" s="8">
        <v>816</v>
      </c>
      <c r="P8452" s="14">
        <v>0.1179</v>
      </c>
      <c r="Q8452" s="8">
        <v>96.21</v>
      </c>
      <c r="R8452" s="8">
        <v>719.79</v>
      </c>
      <c r="S8452" s="8">
        <v>442</v>
      </c>
      <c r="T8452" s="8">
        <v>277.79000000000002</v>
      </c>
      <c r="U8452">
        <v>0</v>
      </c>
      <c r="V8452" s="8">
        <v>0</v>
      </c>
      <c r="W8452" s="8">
        <v>0</v>
      </c>
      <c r="X8452" s="8">
        <v>277.79000000000002</v>
      </c>
    </row>
    <row r="8453" spans="1:24" x14ac:dyDescent="0.25">
      <c r="A8453" t="s">
        <v>8779</v>
      </c>
      <c r="B8453" s="1">
        <v>45495</v>
      </c>
      <c r="C8453" t="s">
        <v>361</v>
      </c>
      <c r="D8453" t="s">
        <v>362</v>
      </c>
      <c r="E8453" t="s">
        <v>27</v>
      </c>
      <c r="F8453" t="s">
        <v>28</v>
      </c>
      <c r="G8453" t="s">
        <v>38</v>
      </c>
      <c r="H8453" t="s">
        <v>39</v>
      </c>
      <c r="I8453" t="s">
        <v>40</v>
      </c>
      <c r="J8453" t="s">
        <v>41</v>
      </c>
      <c r="K8453" t="s">
        <v>42</v>
      </c>
      <c r="L8453" s="8">
        <v>14.5</v>
      </c>
      <c r="M8453" s="8">
        <v>4.2</v>
      </c>
      <c r="N8453">
        <v>136</v>
      </c>
      <c r="O8453" s="8">
        <v>1972</v>
      </c>
      <c r="P8453" s="14">
        <v>5.0900000000000001E-2</v>
      </c>
      <c r="Q8453" s="8">
        <v>100.37</v>
      </c>
      <c r="R8453" s="8">
        <v>1871.63</v>
      </c>
      <c r="S8453" s="8">
        <v>571.20000000000005</v>
      </c>
      <c r="T8453" s="8">
        <v>1300.43</v>
      </c>
      <c r="U8453">
        <v>3</v>
      </c>
      <c r="V8453" s="8">
        <v>41.29</v>
      </c>
      <c r="W8453" s="8">
        <v>14.1</v>
      </c>
      <c r="X8453" s="8">
        <v>1286.33</v>
      </c>
    </row>
    <row r="8454" spans="1:24" x14ac:dyDescent="0.25">
      <c r="A8454" t="s">
        <v>8780</v>
      </c>
      <c r="B8454" s="1">
        <v>45661</v>
      </c>
      <c r="C8454" t="s">
        <v>315</v>
      </c>
      <c r="D8454" t="s">
        <v>316</v>
      </c>
      <c r="E8454" t="s">
        <v>27</v>
      </c>
      <c r="F8454" t="s">
        <v>46</v>
      </c>
      <c r="G8454" t="s">
        <v>29</v>
      </c>
      <c r="H8454" t="s">
        <v>30</v>
      </c>
      <c r="I8454" t="s">
        <v>84</v>
      </c>
      <c r="J8454" t="s">
        <v>85</v>
      </c>
      <c r="K8454" t="s">
        <v>42</v>
      </c>
      <c r="L8454" s="8">
        <v>9.9</v>
      </c>
      <c r="M8454" s="8">
        <v>3.1</v>
      </c>
      <c r="N8454">
        <v>47</v>
      </c>
      <c r="O8454" s="8">
        <v>465.3</v>
      </c>
      <c r="P8454" s="14">
        <v>0.20250000000000001</v>
      </c>
      <c r="Q8454" s="8">
        <v>94.22</v>
      </c>
      <c r="R8454" s="8">
        <v>371.08</v>
      </c>
      <c r="S8454" s="8">
        <v>145.69999999999999</v>
      </c>
      <c r="T8454" s="8">
        <v>225.38</v>
      </c>
      <c r="U8454">
        <v>0</v>
      </c>
      <c r="V8454" s="8">
        <v>0</v>
      </c>
      <c r="W8454" s="8">
        <v>0</v>
      </c>
      <c r="X8454" s="8">
        <v>225.38</v>
      </c>
    </row>
    <row r="8455" spans="1:24" x14ac:dyDescent="0.25">
      <c r="A8455" t="s">
        <v>8781</v>
      </c>
      <c r="B8455" s="1">
        <v>46200</v>
      </c>
      <c r="C8455" t="s">
        <v>201</v>
      </c>
      <c r="D8455" t="s">
        <v>202</v>
      </c>
      <c r="E8455" t="s">
        <v>53</v>
      </c>
      <c r="F8455" t="s">
        <v>46</v>
      </c>
      <c r="G8455" t="s">
        <v>55</v>
      </c>
      <c r="H8455" t="s">
        <v>56</v>
      </c>
      <c r="I8455" t="s">
        <v>130</v>
      </c>
      <c r="J8455" t="s">
        <v>131</v>
      </c>
      <c r="K8455" t="s">
        <v>42</v>
      </c>
      <c r="L8455" s="8">
        <v>4.8</v>
      </c>
      <c r="M8455" s="8">
        <v>1.4</v>
      </c>
      <c r="N8455">
        <v>12</v>
      </c>
      <c r="O8455" s="8">
        <v>57.6</v>
      </c>
      <c r="P8455" s="14">
        <v>0.2354</v>
      </c>
      <c r="Q8455" s="8">
        <v>13.56</v>
      </c>
      <c r="R8455" s="8">
        <v>44.04</v>
      </c>
      <c r="S8455" s="8">
        <v>16.8</v>
      </c>
      <c r="T8455" s="8">
        <v>27.24</v>
      </c>
      <c r="U8455">
        <v>0</v>
      </c>
      <c r="V8455" s="8">
        <v>0</v>
      </c>
      <c r="W8455" s="8">
        <v>0</v>
      </c>
      <c r="X8455" s="8">
        <v>27.24</v>
      </c>
    </row>
    <row r="8456" spans="1:24" x14ac:dyDescent="0.25">
      <c r="A8456" t="s">
        <v>8782</v>
      </c>
      <c r="B8456" s="1">
        <v>45345</v>
      </c>
      <c r="C8456" t="s">
        <v>334</v>
      </c>
      <c r="D8456" t="s">
        <v>335</v>
      </c>
      <c r="E8456" t="s">
        <v>53</v>
      </c>
      <c r="F8456" t="s">
        <v>37</v>
      </c>
      <c r="G8456" t="s">
        <v>55</v>
      </c>
      <c r="H8456" t="s">
        <v>56</v>
      </c>
      <c r="I8456" t="s">
        <v>144</v>
      </c>
      <c r="J8456" t="s">
        <v>145</v>
      </c>
      <c r="K8456" t="s">
        <v>33</v>
      </c>
      <c r="L8456" s="8">
        <v>12</v>
      </c>
      <c r="M8456" s="8">
        <v>6.5</v>
      </c>
      <c r="N8456">
        <v>76</v>
      </c>
      <c r="O8456" s="8">
        <v>912</v>
      </c>
      <c r="P8456" s="14">
        <v>4.7100000000000003E-2</v>
      </c>
      <c r="Q8456" s="8">
        <v>42.96</v>
      </c>
      <c r="R8456" s="8">
        <v>869.04</v>
      </c>
      <c r="S8456" s="8">
        <v>494</v>
      </c>
      <c r="T8456" s="8">
        <v>375.04</v>
      </c>
      <c r="U8456">
        <v>0</v>
      </c>
      <c r="V8456" s="8">
        <v>0</v>
      </c>
      <c r="W8456" s="8">
        <v>0</v>
      </c>
      <c r="X8456" s="8">
        <v>375.04</v>
      </c>
    </row>
    <row r="8457" spans="1:24" x14ac:dyDescent="0.25">
      <c r="A8457" t="s">
        <v>8783</v>
      </c>
      <c r="B8457" s="1">
        <v>46176</v>
      </c>
      <c r="C8457" t="s">
        <v>501</v>
      </c>
      <c r="D8457" t="s">
        <v>502</v>
      </c>
      <c r="E8457" t="s">
        <v>27</v>
      </c>
      <c r="F8457" t="s">
        <v>37</v>
      </c>
      <c r="G8457" t="s">
        <v>29</v>
      </c>
      <c r="H8457" t="s">
        <v>30</v>
      </c>
      <c r="I8457" t="s">
        <v>185</v>
      </c>
      <c r="J8457" t="s">
        <v>186</v>
      </c>
      <c r="K8457" t="s">
        <v>59</v>
      </c>
      <c r="L8457" s="8">
        <v>4.9000000000000004</v>
      </c>
      <c r="M8457" s="8">
        <v>3.1</v>
      </c>
      <c r="N8457">
        <v>7</v>
      </c>
      <c r="O8457" s="8">
        <v>34.299999999999997</v>
      </c>
      <c r="P8457" s="14">
        <v>1E-4</v>
      </c>
      <c r="Q8457" s="8">
        <v>0</v>
      </c>
      <c r="R8457" s="8">
        <v>34.299999999999997</v>
      </c>
      <c r="S8457" s="8">
        <v>21.7</v>
      </c>
      <c r="T8457" s="8">
        <v>12.6</v>
      </c>
      <c r="U8457">
        <v>0</v>
      </c>
      <c r="V8457" s="8">
        <v>0</v>
      </c>
      <c r="W8457" s="8">
        <v>0</v>
      </c>
      <c r="X8457" s="8">
        <v>12.6</v>
      </c>
    </row>
    <row r="8458" spans="1:24" x14ac:dyDescent="0.25">
      <c r="A8458" t="s">
        <v>8784</v>
      </c>
      <c r="B8458" s="1">
        <v>45974</v>
      </c>
      <c r="C8458" t="s">
        <v>258</v>
      </c>
      <c r="D8458" t="s">
        <v>259</v>
      </c>
      <c r="E8458" t="s">
        <v>71</v>
      </c>
      <c r="F8458" t="s">
        <v>28</v>
      </c>
      <c r="G8458" t="s">
        <v>72</v>
      </c>
      <c r="H8458" t="s">
        <v>73</v>
      </c>
      <c r="I8458" t="s">
        <v>84</v>
      </c>
      <c r="J8458" t="s">
        <v>85</v>
      </c>
      <c r="K8458" t="s">
        <v>42</v>
      </c>
      <c r="L8458" s="8">
        <v>9.9</v>
      </c>
      <c r="M8458" s="8">
        <v>3.1</v>
      </c>
      <c r="N8458">
        <v>133</v>
      </c>
      <c r="O8458" s="8">
        <v>1316.7</v>
      </c>
      <c r="P8458" s="14">
        <v>5.7200000000000001E-2</v>
      </c>
      <c r="Q8458" s="8">
        <v>75.319999999999993</v>
      </c>
      <c r="R8458" s="8">
        <v>1241.3800000000001</v>
      </c>
      <c r="S8458" s="8">
        <v>412.3</v>
      </c>
      <c r="T8458" s="8">
        <v>829.08</v>
      </c>
      <c r="U8458">
        <v>0</v>
      </c>
      <c r="V8458" s="8">
        <v>0</v>
      </c>
      <c r="W8458" s="8">
        <v>0</v>
      </c>
      <c r="X8458" s="8">
        <v>829.08</v>
      </c>
    </row>
    <row r="8459" spans="1:24" x14ac:dyDescent="0.25">
      <c r="A8459" t="s">
        <v>8785</v>
      </c>
      <c r="B8459" s="1">
        <v>45515</v>
      </c>
      <c r="C8459" t="s">
        <v>272</v>
      </c>
      <c r="D8459" t="s">
        <v>273</v>
      </c>
      <c r="E8459" t="s">
        <v>27</v>
      </c>
      <c r="F8459" t="s">
        <v>54</v>
      </c>
      <c r="G8459" t="s">
        <v>38</v>
      </c>
      <c r="H8459" t="s">
        <v>39</v>
      </c>
      <c r="I8459" t="s">
        <v>117</v>
      </c>
      <c r="J8459" t="s">
        <v>118</v>
      </c>
      <c r="K8459" t="s">
        <v>59</v>
      </c>
      <c r="L8459" s="8">
        <v>6</v>
      </c>
      <c r="M8459" s="8">
        <v>4.2</v>
      </c>
      <c r="N8459">
        <v>43</v>
      </c>
      <c r="O8459" s="8">
        <v>258</v>
      </c>
      <c r="P8459" s="14">
        <v>1.1599999999999999E-2</v>
      </c>
      <c r="Q8459" s="8">
        <v>2.99</v>
      </c>
      <c r="R8459" s="8">
        <v>255.01</v>
      </c>
      <c r="S8459" s="8">
        <v>180.6</v>
      </c>
      <c r="T8459" s="8">
        <v>74.41</v>
      </c>
      <c r="U8459">
        <v>0</v>
      </c>
      <c r="V8459" s="8">
        <v>0</v>
      </c>
      <c r="W8459" s="8">
        <v>0</v>
      </c>
      <c r="X8459" s="8">
        <v>74.41</v>
      </c>
    </row>
    <row r="8460" spans="1:24" x14ac:dyDescent="0.25">
      <c r="A8460" t="s">
        <v>8786</v>
      </c>
      <c r="B8460" s="1">
        <v>45407</v>
      </c>
      <c r="C8460" t="s">
        <v>171</v>
      </c>
      <c r="D8460" t="s">
        <v>172</v>
      </c>
      <c r="E8460" t="s">
        <v>27</v>
      </c>
      <c r="F8460" t="s">
        <v>46</v>
      </c>
      <c r="G8460" t="s">
        <v>38</v>
      </c>
      <c r="H8460" t="s">
        <v>39</v>
      </c>
      <c r="I8460" t="s">
        <v>66</v>
      </c>
      <c r="J8460" t="s">
        <v>67</v>
      </c>
      <c r="K8460" t="s">
        <v>33</v>
      </c>
      <c r="L8460" s="8">
        <v>4.5</v>
      </c>
      <c r="M8460" s="8">
        <v>2.1</v>
      </c>
      <c r="N8460">
        <v>5</v>
      </c>
      <c r="O8460" s="8">
        <v>22.5</v>
      </c>
      <c r="P8460" s="14">
        <v>0.2258</v>
      </c>
      <c r="Q8460" s="8">
        <v>5.08</v>
      </c>
      <c r="R8460" s="8">
        <v>17.420000000000002</v>
      </c>
      <c r="S8460" s="8">
        <v>10.5</v>
      </c>
      <c r="T8460" s="8">
        <v>6.92</v>
      </c>
      <c r="U8460">
        <v>0</v>
      </c>
      <c r="V8460" s="8">
        <v>0</v>
      </c>
      <c r="W8460" s="8">
        <v>0</v>
      </c>
      <c r="X8460" s="8">
        <v>6.92</v>
      </c>
    </row>
    <row r="8461" spans="1:24" x14ac:dyDescent="0.25">
      <c r="A8461" t="s">
        <v>8787</v>
      </c>
      <c r="B8461" s="1">
        <v>45533</v>
      </c>
      <c r="C8461" t="s">
        <v>276</v>
      </c>
      <c r="D8461" t="s">
        <v>277</v>
      </c>
      <c r="E8461" t="s">
        <v>150</v>
      </c>
      <c r="F8461" t="s">
        <v>37</v>
      </c>
      <c r="G8461" t="s">
        <v>151</v>
      </c>
      <c r="H8461" t="s">
        <v>152</v>
      </c>
      <c r="I8461" t="s">
        <v>104</v>
      </c>
      <c r="J8461" t="s">
        <v>105</v>
      </c>
      <c r="K8461" t="s">
        <v>49</v>
      </c>
      <c r="L8461" s="8">
        <v>4.2</v>
      </c>
      <c r="M8461" s="8">
        <v>2.8</v>
      </c>
      <c r="N8461">
        <v>2</v>
      </c>
      <c r="O8461" s="8">
        <v>8.4</v>
      </c>
      <c r="P8461" s="14">
        <v>1.4E-3</v>
      </c>
      <c r="Q8461" s="8">
        <v>0.01</v>
      </c>
      <c r="R8461" s="8">
        <v>8.39</v>
      </c>
      <c r="S8461" s="8">
        <v>5.6</v>
      </c>
      <c r="T8461" s="8">
        <v>2.79</v>
      </c>
      <c r="U8461">
        <v>0</v>
      </c>
      <c r="V8461" s="8">
        <v>0</v>
      </c>
      <c r="W8461" s="8">
        <v>0</v>
      </c>
      <c r="X8461" s="8">
        <v>2.79</v>
      </c>
    </row>
    <row r="8462" spans="1:24" x14ac:dyDescent="0.25">
      <c r="A8462" t="s">
        <v>8788</v>
      </c>
      <c r="B8462" s="1">
        <v>45940</v>
      </c>
      <c r="C8462" t="s">
        <v>546</v>
      </c>
      <c r="D8462" t="s">
        <v>547</v>
      </c>
      <c r="E8462" t="s">
        <v>27</v>
      </c>
      <c r="F8462" t="s">
        <v>89</v>
      </c>
      <c r="G8462" t="s">
        <v>29</v>
      </c>
      <c r="H8462" t="s">
        <v>30</v>
      </c>
      <c r="I8462" t="s">
        <v>74</v>
      </c>
      <c r="J8462" t="s">
        <v>75</v>
      </c>
      <c r="K8462" t="s">
        <v>49</v>
      </c>
      <c r="L8462" s="8">
        <v>11</v>
      </c>
      <c r="M8462" s="8">
        <v>6.8</v>
      </c>
      <c r="N8462">
        <v>41</v>
      </c>
      <c r="O8462" s="8">
        <v>451</v>
      </c>
      <c r="P8462" s="14">
        <v>0.12720000000000001</v>
      </c>
      <c r="Q8462" s="8">
        <v>57.37</v>
      </c>
      <c r="R8462" s="8">
        <v>393.63</v>
      </c>
      <c r="S8462" s="8">
        <v>278.8</v>
      </c>
      <c r="T8462" s="8">
        <v>114.83</v>
      </c>
      <c r="U8462">
        <v>0</v>
      </c>
      <c r="V8462" s="8">
        <v>0</v>
      </c>
      <c r="W8462" s="8">
        <v>0</v>
      </c>
      <c r="X8462" s="8">
        <v>114.83</v>
      </c>
    </row>
    <row r="8463" spans="1:24" x14ac:dyDescent="0.25">
      <c r="A8463" t="s">
        <v>8789</v>
      </c>
      <c r="B8463" s="1">
        <v>45736</v>
      </c>
      <c r="C8463" t="s">
        <v>367</v>
      </c>
      <c r="D8463" t="s">
        <v>368</v>
      </c>
      <c r="E8463" t="s">
        <v>63</v>
      </c>
      <c r="F8463" t="s">
        <v>54</v>
      </c>
      <c r="G8463" t="s">
        <v>79</v>
      </c>
      <c r="H8463" t="s">
        <v>80</v>
      </c>
      <c r="I8463" t="s">
        <v>112</v>
      </c>
      <c r="J8463" t="s">
        <v>113</v>
      </c>
      <c r="K8463" t="s">
        <v>42</v>
      </c>
      <c r="L8463" s="8">
        <v>8.5</v>
      </c>
      <c r="M8463" s="8">
        <v>2.8</v>
      </c>
      <c r="N8463">
        <v>49</v>
      </c>
      <c r="O8463" s="8">
        <v>416.5</v>
      </c>
      <c r="P8463" s="14">
        <v>5.5999999999999999E-3</v>
      </c>
      <c r="Q8463" s="8">
        <v>2.33</v>
      </c>
      <c r="R8463" s="8">
        <v>414.17</v>
      </c>
      <c r="S8463" s="8">
        <v>137.19999999999999</v>
      </c>
      <c r="T8463" s="8">
        <v>276.97000000000003</v>
      </c>
      <c r="U8463">
        <v>0</v>
      </c>
      <c r="V8463" s="8">
        <v>0</v>
      </c>
      <c r="W8463" s="8">
        <v>0</v>
      </c>
      <c r="X8463" s="8">
        <v>276.97000000000003</v>
      </c>
    </row>
    <row r="8464" spans="1:24" x14ac:dyDescent="0.25">
      <c r="A8464" t="s">
        <v>8790</v>
      </c>
      <c r="B8464" s="1">
        <v>45624</v>
      </c>
      <c r="C8464" t="s">
        <v>501</v>
      </c>
      <c r="D8464" t="s">
        <v>502</v>
      </c>
      <c r="E8464" t="s">
        <v>27</v>
      </c>
      <c r="F8464" t="s">
        <v>37</v>
      </c>
      <c r="G8464" t="s">
        <v>29</v>
      </c>
      <c r="H8464" t="s">
        <v>30</v>
      </c>
      <c r="I8464" t="s">
        <v>122</v>
      </c>
      <c r="J8464" t="s">
        <v>123</v>
      </c>
      <c r="K8464" t="s">
        <v>59</v>
      </c>
      <c r="L8464" s="8">
        <v>5.5</v>
      </c>
      <c r="M8464" s="8">
        <v>3.8</v>
      </c>
      <c r="N8464">
        <v>24</v>
      </c>
      <c r="O8464" s="8">
        <v>132</v>
      </c>
      <c r="P8464" s="14">
        <v>8.8000000000000005E-3</v>
      </c>
      <c r="Q8464" s="8">
        <v>1.1599999999999999</v>
      </c>
      <c r="R8464" s="8">
        <v>130.84</v>
      </c>
      <c r="S8464" s="8">
        <v>91.2</v>
      </c>
      <c r="T8464" s="8">
        <v>39.64</v>
      </c>
      <c r="U8464">
        <v>0</v>
      </c>
      <c r="V8464" s="8">
        <v>0</v>
      </c>
      <c r="W8464" s="8">
        <v>0</v>
      </c>
      <c r="X8464" s="8">
        <v>39.64</v>
      </c>
    </row>
    <row r="8465" spans="1:24" x14ac:dyDescent="0.25">
      <c r="A8465" t="s">
        <v>8791</v>
      </c>
      <c r="B8465" s="1">
        <v>45307</v>
      </c>
      <c r="C8465" t="s">
        <v>523</v>
      </c>
      <c r="D8465" t="s">
        <v>524</v>
      </c>
      <c r="E8465" t="s">
        <v>27</v>
      </c>
      <c r="F8465" t="s">
        <v>89</v>
      </c>
      <c r="G8465" t="s">
        <v>29</v>
      </c>
      <c r="H8465" t="s">
        <v>30</v>
      </c>
      <c r="I8465" t="s">
        <v>31</v>
      </c>
      <c r="J8465" t="s">
        <v>32</v>
      </c>
      <c r="K8465" t="s">
        <v>33</v>
      </c>
      <c r="L8465" s="8">
        <v>5.8</v>
      </c>
      <c r="M8465" s="8">
        <v>2.7</v>
      </c>
      <c r="N8465">
        <v>121</v>
      </c>
      <c r="O8465" s="8">
        <v>701.8</v>
      </c>
      <c r="P8465" s="14">
        <v>2.93E-2</v>
      </c>
      <c r="Q8465" s="8">
        <v>20.56</v>
      </c>
      <c r="R8465" s="8">
        <v>681.24</v>
      </c>
      <c r="S8465" s="8">
        <v>326.7</v>
      </c>
      <c r="T8465" s="8">
        <v>354.54</v>
      </c>
      <c r="U8465">
        <v>0</v>
      </c>
      <c r="V8465" s="8">
        <v>0</v>
      </c>
      <c r="W8465" s="8">
        <v>0</v>
      </c>
      <c r="X8465" s="8">
        <v>354.54</v>
      </c>
    </row>
    <row r="8466" spans="1:24" x14ac:dyDescent="0.25">
      <c r="A8466" t="s">
        <v>8792</v>
      </c>
      <c r="B8466" s="1">
        <v>45463</v>
      </c>
      <c r="C8466" t="s">
        <v>386</v>
      </c>
      <c r="D8466" t="s">
        <v>387</v>
      </c>
      <c r="E8466" t="s">
        <v>27</v>
      </c>
      <c r="F8466" t="s">
        <v>54</v>
      </c>
      <c r="G8466" t="s">
        <v>29</v>
      </c>
      <c r="H8466" t="s">
        <v>30</v>
      </c>
      <c r="I8466" t="s">
        <v>40</v>
      </c>
      <c r="J8466" t="s">
        <v>41</v>
      </c>
      <c r="K8466" t="s">
        <v>42</v>
      </c>
      <c r="L8466" s="8">
        <v>14.5</v>
      </c>
      <c r="M8466" s="8">
        <v>4.2</v>
      </c>
      <c r="N8466">
        <v>43</v>
      </c>
      <c r="O8466" s="8">
        <v>623.5</v>
      </c>
      <c r="P8466" s="14">
        <v>8.9999999999999998E-4</v>
      </c>
      <c r="Q8466" s="8">
        <v>0.56000000000000005</v>
      </c>
      <c r="R8466" s="8">
        <v>622.94000000000005</v>
      </c>
      <c r="S8466" s="8">
        <v>180.6</v>
      </c>
      <c r="T8466" s="8">
        <v>442.34</v>
      </c>
      <c r="U8466">
        <v>0</v>
      </c>
      <c r="V8466" s="8">
        <v>0</v>
      </c>
      <c r="W8466" s="8">
        <v>0</v>
      </c>
      <c r="X8466" s="8">
        <v>442.34</v>
      </c>
    </row>
    <row r="8467" spans="1:24" x14ac:dyDescent="0.25">
      <c r="A8467" t="s">
        <v>8793</v>
      </c>
      <c r="B8467" s="1">
        <v>46105</v>
      </c>
      <c r="C8467" t="s">
        <v>520</v>
      </c>
      <c r="D8467" t="s">
        <v>521</v>
      </c>
      <c r="E8467" t="s">
        <v>63</v>
      </c>
      <c r="F8467" t="s">
        <v>37</v>
      </c>
      <c r="G8467" t="s">
        <v>79</v>
      </c>
      <c r="H8467" t="s">
        <v>80</v>
      </c>
      <c r="I8467" t="s">
        <v>84</v>
      </c>
      <c r="J8467" t="s">
        <v>85</v>
      </c>
      <c r="K8467" t="s">
        <v>42</v>
      </c>
      <c r="L8467" s="8">
        <v>9.9</v>
      </c>
      <c r="M8467" s="8">
        <v>3.1</v>
      </c>
      <c r="N8467">
        <v>16</v>
      </c>
      <c r="O8467" s="8">
        <v>158.4</v>
      </c>
      <c r="P8467" s="14">
        <v>1.1299999999999999E-2</v>
      </c>
      <c r="Q8467" s="8">
        <v>1.79</v>
      </c>
      <c r="R8467" s="8">
        <v>156.61000000000001</v>
      </c>
      <c r="S8467" s="8">
        <v>49.6</v>
      </c>
      <c r="T8467" s="8">
        <v>107.01</v>
      </c>
      <c r="U8467">
        <v>0</v>
      </c>
      <c r="V8467" s="8">
        <v>0</v>
      </c>
      <c r="W8467" s="8">
        <v>0</v>
      </c>
      <c r="X8467" s="8">
        <v>107.01</v>
      </c>
    </row>
    <row r="8468" spans="1:24" x14ac:dyDescent="0.25">
      <c r="A8468" t="s">
        <v>8794</v>
      </c>
      <c r="B8468" s="1">
        <v>45574</v>
      </c>
      <c r="C8468" t="s">
        <v>205</v>
      </c>
      <c r="D8468" t="s">
        <v>206</v>
      </c>
      <c r="E8468" t="s">
        <v>71</v>
      </c>
      <c r="F8468" t="s">
        <v>54</v>
      </c>
      <c r="G8468" t="s">
        <v>165</v>
      </c>
      <c r="H8468" t="s">
        <v>166</v>
      </c>
      <c r="I8468" t="s">
        <v>104</v>
      </c>
      <c r="J8468" t="s">
        <v>105</v>
      </c>
      <c r="K8468" t="s">
        <v>49</v>
      </c>
      <c r="L8468" s="8">
        <v>4.2</v>
      </c>
      <c r="M8468" s="8">
        <v>2.8</v>
      </c>
      <c r="N8468">
        <v>324</v>
      </c>
      <c r="O8468" s="8">
        <v>1360.8</v>
      </c>
      <c r="P8468" s="14">
        <v>0.46389999999999998</v>
      </c>
      <c r="Q8468" s="8">
        <v>631.28</v>
      </c>
      <c r="R8468" s="8">
        <v>729.52</v>
      </c>
      <c r="S8468" s="8">
        <v>907.2</v>
      </c>
      <c r="T8468" s="8">
        <v>-177.68</v>
      </c>
      <c r="U8468">
        <v>0</v>
      </c>
      <c r="V8468" s="8">
        <v>0</v>
      </c>
      <c r="W8468" s="8">
        <v>0</v>
      </c>
      <c r="X8468" s="8">
        <v>-177.68</v>
      </c>
    </row>
    <row r="8469" spans="1:24" x14ac:dyDescent="0.25">
      <c r="A8469" t="s">
        <v>8795</v>
      </c>
      <c r="B8469" s="1">
        <v>45890</v>
      </c>
      <c r="C8469" t="s">
        <v>410</v>
      </c>
      <c r="D8469" t="s">
        <v>411</v>
      </c>
      <c r="E8469" t="s">
        <v>150</v>
      </c>
      <c r="F8469" t="s">
        <v>46</v>
      </c>
      <c r="G8469" t="s">
        <v>151</v>
      </c>
      <c r="H8469" t="s">
        <v>152</v>
      </c>
      <c r="I8469" t="s">
        <v>66</v>
      </c>
      <c r="J8469" t="s">
        <v>67</v>
      </c>
      <c r="K8469" t="s">
        <v>33</v>
      </c>
      <c r="L8469" s="8">
        <v>4.5</v>
      </c>
      <c r="M8469" s="8">
        <v>2.1</v>
      </c>
      <c r="N8469">
        <v>29</v>
      </c>
      <c r="O8469" s="8">
        <v>130.5</v>
      </c>
      <c r="P8469" s="14">
        <v>0.48899999999999999</v>
      </c>
      <c r="Q8469" s="8">
        <v>63.81</v>
      </c>
      <c r="R8469" s="8">
        <v>66.69</v>
      </c>
      <c r="S8469" s="8">
        <v>60.9</v>
      </c>
      <c r="T8469" s="8">
        <v>5.79</v>
      </c>
      <c r="U8469">
        <v>3</v>
      </c>
      <c r="V8469" s="8">
        <v>6.9</v>
      </c>
      <c r="W8469" s="8">
        <v>7.8</v>
      </c>
      <c r="X8469" s="8">
        <v>-2.0099999999999998</v>
      </c>
    </row>
    <row r="8470" spans="1:24" x14ac:dyDescent="0.25">
      <c r="A8470" t="s">
        <v>8796</v>
      </c>
      <c r="B8470" s="1">
        <v>45414</v>
      </c>
      <c r="C8470" t="s">
        <v>148</v>
      </c>
      <c r="D8470" t="s">
        <v>149</v>
      </c>
      <c r="E8470" t="s">
        <v>150</v>
      </c>
      <c r="F8470" t="s">
        <v>37</v>
      </c>
      <c r="G8470" t="s">
        <v>151</v>
      </c>
      <c r="H8470" t="s">
        <v>152</v>
      </c>
      <c r="I8470" t="s">
        <v>40</v>
      </c>
      <c r="J8470" t="s">
        <v>41</v>
      </c>
      <c r="K8470" t="s">
        <v>42</v>
      </c>
      <c r="L8470" s="8">
        <v>14.5</v>
      </c>
      <c r="M8470" s="8">
        <v>4.2</v>
      </c>
      <c r="N8470">
        <v>5</v>
      </c>
      <c r="O8470" s="8">
        <v>72.5</v>
      </c>
      <c r="P8470" s="14">
        <v>4.1399999999999999E-2</v>
      </c>
      <c r="Q8470" s="8">
        <v>3</v>
      </c>
      <c r="R8470" s="8">
        <v>69.5</v>
      </c>
      <c r="S8470" s="8">
        <v>21</v>
      </c>
      <c r="T8470" s="8">
        <v>48.5</v>
      </c>
      <c r="U8470">
        <v>0</v>
      </c>
      <c r="V8470" s="8">
        <v>0</v>
      </c>
      <c r="W8470" s="8">
        <v>0</v>
      </c>
      <c r="X8470" s="8">
        <v>48.5</v>
      </c>
    </row>
    <row r="8471" spans="1:24" x14ac:dyDescent="0.25">
      <c r="A8471" t="s">
        <v>8797</v>
      </c>
      <c r="B8471" s="1">
        <v>45697</v>
      </c>
      <c r="C8471" t="s">
        <v>567</v>
      </c>
      <c r="D8471" t="s">
        <v>568</v>
      </c>
      <c r="E8471" t="s">
        <v>27</v>
      </c>
      <c r="F8471" t="s">
        <v>37</v>
      </c>
      <c r="G8471" t="s">
        <v>29</v>
      </c>
      <c r="H8471" t="s">
        <v>30</v>
      </c>
      <c r="I8471" t="s">
        <v>47</v>
      </c>
      <c r="J8471" t="s">
        <v>48</v>
      </c>
      <c r="K8471" t="s">
        <v>49</v>
      </c>
      <c r="L8471" s="8">
        <v>5</v>
      </c>
      <c r="M8471" s="8">
        <v>3.2</v>
      </c>
      <c r="N8471">
        <v>2</v>
      </c>
      <c r="O8471" s="8">
        <v>10</v>
      </c>
      <c r="P8471" s="14">
        <v>1.4500000000000001E-2</v>
      </c>
      <c r="Q8471" s="8">
        <v>0.15</v>
      </c>
      <c r="R8471" s="8">
        <v>9.85</v>
      </c>
      <c r="S8471" s="8">
        <v>6.4</v>
      </c>
      <c r="T8471" s="8">
        <v>3.45</v>
      </c>
      <c r="U8471">
        <v>0</v>
      </c>
      <c r="V8471" s="8">
        <v>0</v>
      </c>
      <c r="W8471" s="8">
        <v>0</v>
      </c>
      <c r="X8471" s="8">
        <v>3.45</v>
      </c>
    </row>
    <row r="8472" spans="1:24" x14ac:dyDescent="0.25">
      <c r="A8472" t="s">
        <v>8798</v>
      </c>
      <c r="B8472" s="1">
        <v>46100</v>
      </c>
      <c r="C8472" t="s">
        <v>354</v>
      </c>
      <c r="D8472" t="s">
        <v>355</v>
      </c>
      <c r="E8472" t="s">
        <v>71</v>
      </c>
      <c r="F8472" t="s">
        <v>54</v>
      </c>
      <c r="G8472" t="s">
        <v>165</v>
      </c>
      <c r="H8472" t="s">
        <v>166</v>
      </c>
      <c r="I8472" t="s">
        <v>66</v>
      </c>
      <c r="J8472" t="s">
        <v>67</v>
      </c>
      <c r="K8472" t="s">
        <v>33</v>
      </c>
      <c r="L8472" s="8">
        <v>4.5</v>
      </c>
      <c r="M8472" s="8">
        <v>2.1</v>
      </c>
      <c r="N8472">
        <v>184</v>
      </c>
      <c r="O8472" s="8">
        <v>828</v>
      </c>
      <c r="P8472" s="14">
        <v>2.8999999999999998E-3</v>
      </c>
      <c r="Q8472" s="8">
        <v>2.4</v>
      </c>
      <c r="R8472" s="8">
        <v>825.6</v>
      </c>
      <c r="S8472" s="8">
        <v>386.4</v>
      </c>
      <c r="T8472" s="8">
        <v>439.2</v>
      </c>
      <c r="U8472">
        <v>0</v>
      </c>
      <c r="V8472" s="8">
        <v>0</v>
      </c>
      <c r="W8472" s="8">
        <v>0</v>
      </c>
      <c r="X8472" s="8">
        <v>439.2</v>
      </c>
    </row>
    <row r="8473" spans="1:24" x14ac:dyDescent="0.25">
      <c r="A8473" t="s">
        <v>8799</v>
      </c>
      <c r="B8473" s="1">
        <v>45540</v>
      </c>
      <c r="C8473" t="s">
        <v>174</v>
      </c>
      <c r="D8473" t="s">
        <v>175</v>
      </c>
      <c r="E8473" t="s">
        <v>150</v>
      </c>
      <c r="F8473" t="s">
        <v>54</v>
      </c>
      <c r="G8473" t="s">
        <v>151</v>
      </c>
      <c r="H8473" t="s">
        <v>152</v>
      </c>
      <c r="I8473" t="s">
        <v>99</v>
      </c>
      <c r="J8473" t="s">
        <v>100</v>
      </c>
      <c r="K8473" t="s">
        <v>49</v>
      </c>
      <c r="L8473" s="8">
        <v>3.8</v>
      </c>
      <c r="M8473" s="8">
        <v>2.6</v>
      </c>
      <c r="N8473">
        <v>65</v>
      </c>
      <c r="O8473" s="8">
        <v>247</v>
      </c>
      <c r="P8473" s="14">
        <v>6.7199999999999996E-2</v>
      </c>
      <c r="Q8473" s="8">
        <v>16.600000000000001</v>
      </c>
      <c r="R8473" s="8">
        <v>230.4</v>
      </c>
      <c r="S8473" s="8">
        <v>169</v>
      </c>
      <c r="T8473" s="8">
        <v>61.4</v>
      </c>
      <c r="U8473">
        <v>0</v>
      </c>
      <c r="V8473" s="8">
        <v>0</v>
      </c>
      <c r="W8473" s="8">
        <v>0</v>
      </c>
      <c r="X8473" s="8">
        <v>61.4</v>
      </c>
    </row>
    <row r="8474" spans="1:24" x14ac:dyDescent="0.25">
      <c r="A8474" t="s">
        <v>8800</v>
      </c>
      <c r="B8474" s="1">
        <v>45301</v>
      </c>
      <c r="C8474" t="s">
        <v>191</v>
      </c>
      <c r="D8474" t="s">
        <v>192</v>
      </c>
      <c r="E8474" t="s">
        <v>150</v>
      </c>
      <c r="F8474" t="s">
        <v>54</v>
      </c>
      <c r="G8474" t="s">
        <v>151</v>
      </c>
      <c r="H8474" t="s">
        <v>152</v>
      </c>
      <c r="I8474" t="s">
        <v>112</v>
      </c>
      <c r="J8474" t="s">
        <v>113</v>
      </c>
      <c r="K8474" t="s">
        <v>42</v>
      </c>
      <c r="L8474" s="8">
        <v>8.5</v>
      </c>
      <c r="M8474" s="8">
        <v>2.8</v>
      </c>
      <c r="N8474">
        <v>262</v>
      </c>
      <c r="O8474" s="8">
        <v>2227</v>
      </c>
      <c r="P8474" s="14">
        <v>8.8999999999999999E-3</v>
      </c>
      <c r="Q8474" s="8">
        <v>19.82</v>
      </c>
      <c r="R8474" s="8">
        <v>2207.1799999999998</v>
      </c>
      <c r="S8474" s="8">
        <v>733.6</v>
      </c>
      <c r="T8474" s="8">
        <v>1473.58</v>
      </c>
      <c r="U8474">
        <v>0</v>
      </c>
      <c r="V8474" s="8">
        <v>0</v>
      </c>
      <c r="W8474" s="8">
        <v>0</v>
      </c>
      <c r="X8474" s="8">
        <v>1473.58</v>
      </c>
    </row>
    <row r="8475" spans="1:24" x14ac:dyDescent="0.25">
      <c r="A8475" t="s">
        <v>8801</v>
      </c>
      <c r="B8475" s="1">
        <v>45335</v>
      </c>
      <c r="C8475" t="s">
        <v>51</v>
      </c>
      <c r="D8475" t="s">
        <v>52</v>
      </c>
      <c r="E8475" t="s">
        <v>53</v>
      </c>
      <c r="F8475" t="s">
        <v>54</v>
      </c>
      <c r="G8475" t="s">
        <v>55</v>
      </c>
      <c r="H8475" t="s">
        <v>56</v>
      </c>
      <c r="I8475" t="s">
        <v>40</v>
      </c>
      <c r="J8475" t="s">
        <v>41</v>
      </c>
      <c r="K8475" t="s">
        <v>42</v>
      </c>
      <c r="L8475" s="8">
        <v>14.5</v>
      </c>
      <c r="M8475" s="8">
        <v>4.2</v>
      </c>
      <c r="N8475">
        <v>66</v>
      </c>
      <c r="O8475" s="8">
        <v>957</v>
      </c>
      <c r="P8475" s="14">
        <v>2.9999999999999997E-4</v>
      </c>
      <c r="Q8475" s="8">
        <v>0.28999999999999998</v>
      </c>
      <c r="R8475" s="8">
        <v>956.71</v>
      </c>
      <c r="S8475" s="8">
        <v>277.2</v>
      </c>
      <c r="T8475" s="8">
        <v>679.51</v>
      </c>
      <c r="U8475">
        <v>0</v>
      </c>
      <c r="V8475" s="8">
        <v>0</v>
      </c>
      <c r="W8475" s="8">
        <v>0</v>
      </c>
      <c r="X8475" s="8">
        <v>679.51</v>
      </c>
    </row>
    <row r="8476" spans="1:24" x14ac:dyDescent="0.25">
      <c r="A8476" t="s">
        <v>8802</v>
      </c>
      <c r="B8476" s="1">
        <v>45887</v>
      </c>
      <c r="C8476" t="s">
        <v>87</v>
      </c>
      <c r="D8476" t="s">
        <v>88</v>
      </c>
      <c r="E8476" t="s">
        <v>63</v>
      </c>
      <c r="F8476" t="s">
        <v>89</v>
      </c>
      <c r="G8476" t="s">
        <v>64</v>
      </c>
      <c r="H8476" t="s">
        <v>65</v>
      </c>
      <c r="I8476" t="s">
        <v>66</v>
      </c>
      <c r="J8476" t="s">
        <v>67</v>
      </c>
      <c r="K8476" t="s">
        <v>33</v>
      </c>
      <c r="L8476" s="8">
        <v>4.5</v>
      </c>
      <c r="M8476" s="8">
        <v>2.1</v>
      </c>
      <c r="N8476">
        <v>92</v>
      </c>
      <c r="O8476" s="8">
        <v>414</v>
      </c>
      <c r="P8476" s="14">
        <v>0.22550000000000001</v>
      </c>
      <c r="Q8476" s="8">
        <v>93.36</v>
      </c>
      <c r="R8476" s="8">
        <v>320.64</v>
      </c>
      <c r="S8476" s="8">
        <v>193.2</v>
      </c>
      <c r="T8476" s="8">
        <v>127.44</v>
      </c>
      <c r="U8476">
        <v>0</v>
      </c>
      <c r="V8476" s="8">
        <v>0</v>
      </c>
      <c r="W8476" s="8">
        <v>0</v>
      </c>
      <c r="X8476" s="8">
        <v>127.44</v>
      </c>
    </row>
    <row r="8477" spans="1:24" x14ac:dyDescent="0.25">
      <c r="A8477" t="s">
        <v>8803</v>
      </c>
      <c r="B8477" s="1">
        <v>46094</v>
      </c>
      <c r="C8477" t="s">
        <v>357</v>
      </c>
      <c r="D8477" t="s">
        <v>358</v>
      </c>
      <c r="E8477" t="s">
        <v>27</v>
      </c>
      <c r="F8477" t="s">
        <v>46</v>
      </c>
      <c r="G8477" t="s">
        <v>29</v>
      </c>
      <c r="H8477" t="s">
        <v>30</v>
      </c>
      <c r="I8477" t="s">
        <v>117</v>
      </c>
      <c r="J8477" t="s">
        <v>118</v>
      </c>
      <c r="K8477" t="s">
        <v>59</v>
      </c>
      <c r="L8477" s="8">
        <v>6</v>
      </c>
      <c r="M8477" s="8">
        <v>4.2</v>
      </c>
      <c r="N8477">
        <v>13</v>
      </c>
      <c r="O8477" s="8">
        <v>78</v>
      </c>
      <c r="P8477" s="14">
        <v>0.126</v>
      </c>
      <c r="Q8477" s="8">
        <v>9.83</v>
      </c>
      <c r="R8477" s="8">
        <v>68.17</v>
      </c>
      <c r="S8477" s="8">
        <v>54.6</v>
      </c>
      <c r="T8477" s="8">
        <v>13.57</v>
      </c>
      <c r="U8477">
        <v>0</v>
      </c>
      <c r="V8477" s="8">
        <v>0</v>
      </c>
      <c r="W8477" s="8">
        <v>0</v>
      </c>
      <c r="X8477" s="8">
        <v>13.57</v>
      </c>
    </row>
    <row r="8478" spans="1:24" x14ac:dyDescent="0.25">
      <c r="A8478" t="s">
        <v>8804</v>
      </c>
      <c r="B8478" s="1">
        <v>45999</v>
      </c>
      <c r="C8478" t="s">
        <v>69</v>
      </c>
      <c r="D8478" t="s">
        <v>70</v>
      </c>
      <c r="E8478" t="s">
        <v>71</v>
      </c>
      <c r="F8478" t="s">
        <v>37</v>
      </c>
      <c r="G8478" t="s">
        <v>72</v>
      </c>
      <c r="H8478" t="s">
        <v>73</v>
      </c>
      <c r="I8478" t="s">
        <v>99</v>
      </c>
      <c r="J8478" t="s">
        <v>100</v>
      </c>
      <c r="K8478" t="s">
        <v>49</v>
      </c>
      <c r="L8478" s="8">
        <v>3.8</v>
      </c>
      <c r="M8478" s="8">
        <v>2.6</v>
      </c>
      <c r="N8478">
        <v>23</v>
      </c>
      <c r="O8478" s="8">
        <v>87.4</v>
      </c>
      <c r="P8478" s="14">
        <v>6.7999999999999996E-3</v>
      </c>
      <c r="Q8478" s="8">
        <v>0.59</v>
      </c>
      <c r="R8478" s="8">
        <v>86.81</v>
      </c>
      <c r="S8478" s="8">
        <v>59.8</v>
      </c>
      <c r="T8478" s="8">
        <v>27.01</v>
      </c>
      <c r="U8478">
        <v>0</v>
      </c>
      <c r="V8478" s="8">
        <v>0</v>
      </c>
      <c r="W8478" s="8">
        <v>0</v>
      </c>
      <c r="X8478" s="8">
        <v>27.01</v>
      </c>
    </row>
    <row r="8479" spans="1:24" x14ac:dyDescent="0.25">
      <c r="A8479" t="s">
        <v>8805</v>
      </c>
      <c r="B8479" s="1">
        <v>45778</v>
      </c>
      <c r="C8479" t="s">
        <v>211</v>
      </c>
      <c r="D8479" t="s">
        <v>212</v>
      </c>
      <c r="E8479" t="s">
        <v>27</v>
      </c>
      <c r="F8479" t="s">
        <v>37</v>
      </c>
      <c r="G8479" t="s">
        <v>38</v>
      </c>
      <c r="H8479" t="s">
        <v>39</v>
      </c>
      <c r="I8479" t="s">
        <v>57</v>
      </c>
      <c r="J8479" t="s">
        <v>58</v>
      </c>
      <c r="K8479" t="s">
        <v>59</v>
      </c>
      <c r="L8479" s="8">
        <v>10.5</v>
      </c>
      <c r="M8479" s="8">
        <v>7.5</v>
      </c>
      <c r="N8479">
        <v>25</v>
      </c>
      <c r="O8479" s="8">
        <v>262.5</v>
      </c>
      <c r="P8479" s="14">
        <v>3.2199999999999999E-2</v>
      </c>
      <c r="Q8479" s="8">
        <v>8.4499999999999993</v>
      </c>
      <c r="R8479" s="8">
        <v>254.05</v>
      </c>
      <c r="S8479" s="8">
        <v>187.5</v>
      </c>
      <c r="T8479" s="8">
        <v>66.55</v>
      </c>
      <c r="U8479">
        <v>0</v>
      </c>
      <c r="V8479" s="8">
        <v>0</v>
      </c>
      <c r="W8479" s="8">
        <v>0</v>
      </c>
      <c r="X8479" s="8">
        <v>66.55</v>
      </c>
    </row>
    <row r="8480" spans="1:24" x14ac:dyDescent="0.25">
      <c r="A8480" t="s">
        <v>8806</v>
      </c>
      <c r="B8480" s="1">
        <v>45996</v>
      </c>
      <c r="C8480" t="s">
        <v>427</v>
      </c>
      <c r="D8480" t="s">
        <v>428</v>
      </c>
      <c r="E8480" t="s">
        <v>150</v>
      </c>
      <c r="F8480" t="s">
        <v>46</v>
      </c>
      <c r="G8480" t="s">
        <v>151</v>
      </c>
      <c r="H8480" t="s">
        <v>152</v>
      </c>
      <c r="I8480" t="s">
        <v>66</v>
      </c>
      <c r="J8480" t="s">
        <v>67</v>
      </c>
      <c r="K8480" t="s">
        <v>33</v>
      </c>
      <c r="L8480" s="8">
        <v>4.5</v>
      </c>
      <c r="M8480" s="8">
        <v>2.1</v>
      </c>
      <c r="N8480">
        <v>31</v>
      </c>
      <c r="O8480" s="8">
        <v>139.5</v>
      </c>
      <c r="P8480" s="14">
        <v>0.17910000000000001</v>
      </c>
      <c r="Q8480" s="8">
        <v>24.98</v>
      </c>
      <c r="R8480" s="8">
        <v>114.52</v>
      </c>
      <c r="S8480" s="8">
        <v>65.099999999999994</v>
      </c>
      <c r="T8480" s="8">
        <v>49.42</v>
      </c>
      <c r="U8480">
        <v>0</v>
      </c>
      <c r="V8480" s="8">
        <v>0</v>
      </c>
      <c r="W8480" s="8">
        <v>0</v>
      </c>
      <c r="X8480" s="8">
        <v>49.42</v>
      </c>
    </row>
    <row r="8481" spans="1:24" x14ac:dyDescent="0.25">
      <c r="A8481" t="s">
        <v>8807</v>
      </c>
      <c r="B8481" s="1">
        <v>45902</v>
      </c>
      <c r="C8481" t="s">
        <v>191</v>
      </c>
      <c r="D8481" t="s">
        <v>192</v>
      </c>
      <c r="E8481" t="s">
        <v>150</v>
      </c>
      <c r="F8481" t="s">
        <v>54</v>
      </c>
      <c r="G8481" t="s">
        <v>151</v>
      </c>
      <c r="H8481" t="s">
        <v>152</v>
      </c>
      <c r="I8481" t="s">
        <v>122</v>
      </c>
      <c r="J8481" t="s">
        <v>123</v>
      </c>
      <c r="K8481" t="s">
        <v>59</v>
      </c>
      <c r="L8481" s="8">
        <v>5.5</v>
      </c>
      <c r="M8481" s="8">
        <v>3.8</v>
      </c>
      <c r="N8481">
        <v>238</v>
      </c>
      <c r="O8481" s="8">
        <v>1309</v>
      </c>
      <c r="P8481" s="14">
        <v>1.6299999999999999E-2</v>
      </c>
      <c r="Q8481" s="8">
        <v>21.34</v>
      </c>
      <c r="R8481" s="8">
        <v>1287.6600000000001</v>
      </c>
      <c r="S8481" s="8">
        <v>904.4</v>
      </c>
      <c r="T8481" s="8">
        <v>383.26</v>
      </c>
      <c r="U8481">
        <v>0</v>
      </c>
      <c r="V8481" s="8">
        <v>0</v>
      </c>
      <c r="W8481" s="8">
        <v>0</v>
      </c>
      <c r="X8481" s="8">
        <v>383.26</v>
      </c>
    </row>
    <row r="8482" spans="1:24" x14ac:dyDescent="0.25">
      <c r="A8482" t="s">
        <v>8808</v>
      </c>
      <c r="B8482" s="1">
        <v>45450</v>
      </c>
      <c r="C8482" t="s">
        <v>285</v>
      </c>
      <c r="D8482" t="s">
        <v>286</v>
      </c>
      <c r="E8482" t="s">
        <v>27</v>
      </c>
      <c r="F8482" t="s">
        <v>89</v>
      </c>
      <c r="G8482" t="s">
        <v>29</v>
      </c>
      <c r="H8482" t="s">
        <v>30</v>
      </c>
      <c r="I8482" t="s">
        <v>127</v>
      </c>
      <c r="J8482" t="s">
        <v>128</v>
      </c>
      <c r="K8482" t="s">
        <v>33</v>
      </c>
      <c r="L8482" s="8">
        <v>7.2</v>
      </c>
      <c r="M8482" s="8">
        <v>3.6</v>
      </c>
      <c r="N8482">
        <v>121</v>
      </c>
      <c r="O8482" s="8">
        <v>871.2</v>
      </c>
      <c r="P8482" s="14">
        <v>7.8700000000000006E-2</v>
      </c>
      <c r="Q8482" s="8">
        <v>68.56</v>
      </c>
      <c r="R8482" s="8">
        <v>802.64</v>
      </c>
      <c r="S8482" s="8">
        <v>435.6</v>
      </c>
      <c r="T8482" s="8">
        <v>367.04</v>
      </c>
      <c r="U8482">
        <v>0</v>
      </c>
      <c r="V8482" s="8">
        <v>0</v>
      </c>
      <c r="W8482" s="8">
        <v>0</v>
      </c>
      <c r="X8482" s="8">
        <v>367.04</v>
      </c>
    </row>
    <row r="8483" spans="1:24" x14ac:dyDescent="0.25">
      <c r="A8483" t="s">
        <v>8809</v>
      </c>
      <c r="B8483" s="1">
        <v>45672</v>
      </c>
      <c r="C8483" t="s">
        <v>551</v>
      </c>
      <c r="D8483" t="s">
        <v>552</v>
      </c>
      <c r="E8483" t="s">
        <v>27</v>
      </c>
      <c r="F8483" t="s">
        <v>54</v>
      </c>
      <c r="G8483" t="s">
        <v>38</v>
      </c>
      <c r="H8483" t="s">
        <v>39</v>
      </c>
      <c r="I8483" t="s">
        <v>99</v>
      </c>
      <c r="J8483" t="s">
        <v>100</v>
      </c>
      <c r="K8483" t="s">
        <v>49</v>
      </c>
      <c r="L8483" s="8">
        <v>3.8</v>
      </c>
      <c r="M8483" s="8">
        <v>2.6</v>
      </c>
      <c r="N8483">
        <v>15</v>
      </c>
      <c r="O8483" s="8">
        <v>57</v>
      </c>
      <c r="P8483" s="14">
        <v>5.7999999999999996E-3</v>
      </c>
      <c r="Q8483" s="8">
        <v>0.33</v>
      </c>
      <c r="R8483" s="8">
        <v>56.67</v>
      </c>
      <c r="S8483" s="8">
        <v>39</v>
      </c>
      <c r="T8483" s="8">
        <v>17.670000000000002</v>
      </c>
      <c r="U8483">
        <v>0</v>
      </c>
      <c r="V8483" s="8">
        <v>0</v>
      </c>
      <c r="W8483" s="8">
        <v>0</v>
      </c>
      <c r="X8483" s="8">
        <v>17.670000000000002</v>
      </c>
    </row>
    <row r="8484" spans="1:24" x14ac:dyDescent="0.25">
      <c r="A8484" t="s">
        <v>8810</v>
      </c>
      <c r="B8484" s="1">
        <v>46081</v>
      </c>
      <c r="C8484" t="s">
        <v>667</v>
      </c>
      <c r="D8484" t="s">
        <v>668</v>
      </c>
      <c r="E8484" t="s">
        <v>63</v>
      </c>
      <c r="F8484" t="s">
        <v>54</v>
      </c>
      <c r="G8484" t="s">
        <v>79</v>
      </c>
      <c r="H8484" t="s">
        <v>80</v>
      </c>
      <c r="I8484" t="s">
        <v>122</v>
      </c>
      <c r="J8484" t="s">
        <v>123</v>
      </c>
      <c r="K8484" t="s">
        <v>59</v>
      </c>
      <c r="L8484" s="8">
        <v>5.5</v>
      </c>
      <c r="M8484" s="8">
        <v>3.8</v>
      </c>
      <c r="N8484">
        <v>132</v>
      </c>
      <c r="O8484" s="8">
        <v>726</v>
      </c>
      <c r="P8484" s="14">
        <v>1E-4</v>
      </c>
      <c r="Q8484" s="8">
        <v>7.0000000000000007E-2</v>
      </c>
      <c r="R8484" s="8">
        <v>725.93</v>
      </c>
      <c r="S8484" s="8">
        <v>501.6</v>
      </c>
      <c r="T8484" s="8">
        <v>224.33</v>
      </c>
      <c r="U8484">
        <v>0</v>
      </c>
      <c r="V8484" s="8">
        <v>0</v>
      </c>
      <c r="W8484" s="8">
        <v>0</v>
      </c>
      <c r="X8484" s="8">
        <v>224.33</v>
      </c>
    </row>
    <row r="8485" spans="1:24" x14ac:dyDescent="0.25">
      <c r="A8485" t="s">
        <v>8811</v>
      </c>
      <c r="B8485" s="1">
        <v>45383</v>
      </c>
      <c r="C8485" t="s">
        <v>191</v>
      </c>
      <c r="D8485" t="s">
        <v>192</v>
      </c>
      <c r="E8485" t="s">
        <v>150</v>
      </c>
      <c r="F8485" t="s">
        <v>54</v>
      </c>
      <c r="G8485" t="s">
        <v>151</v>
      </c>
      <c r="H8485" t="s">
        <v>152</v>
      </c>
      <c r="I8485" t="s">
        <v>40</v>
      </c>
      <c r="J8485" t="s">
        <v>41</v>
      </c>
      <c r="K8485" t="s">
        <v>42</v>
      </c>
      <c r="L8485" s="8">
        <v>14.5</v>
      </c>
      <c r="M8485" s="8">
        <v>4.2</v>
      </c>
      <c r="N8485">
        <v>254</v>
      </c>
      <c r="O8485" s="8">
        <v>3683</v>
      </c>
      <c r="P8485" s="14">
        <v>2.29E-2</v>
      </c>
      <c r="Q8485" s="8">
        <v>84.34</v>
      </c>
      <c r="R8485" s="8">
        <v>3598.66</v>
      </c>
      <c r="S8485" s="8">
        <v>1066.8</v>
      </c>
      <c r="T8485" s="8">
        <v>2531.86</v>
      </c>
      <c r="U8485">
        <v>0</v>
      </c>
      <c r="V8485" s="8">
        <v>0</v>
      </c>
      <c r="W8485" s="8">
        <v>0</v>
      </c>
      <c r="X8485" s="8">
        <v>2531.86</v>
      </c>
    </row>
    <row r="8486" spans="1:24" x14ac:dyDescent="0.25">
      <c r="A8486" t="s">
        <v>8812</v>
      </c>
      <c r="B8486" s="1">
        <v>45546</v>
      </c>
      <c r="C8486" t="s">
        <v>427</v>
      </c>
      <c r="D8486" t="s">
        <v>428</v>
      </c>
      <c r="E8486" t="s">
        <v>150</v>
      </c>
      <c r="F8486" t="s">
        <v>46</v>
      </c>
      <c r="G8486" t="s">
        <v>151</v>
      </c>
      <c r="H8486" t="s">
        <v>152</v>
      </c>
      <c r="I8486" t="s">
        <v>122</v>
      </c>
      <c r="J8486" t="s">
        <v>123</v>
      </c>
      <c r="K8486" t="s">
        <v>59</v>
      </c>
      <c r="L8486" s="8">
        <v>5.5</v>
      </c>
      <c r="M8486" s="8">
        <v>3.8</v>
      </c>
      <c r="N8486">
        <v>14</v>
      </c>
      <c r="O8486" s="8">
        <v>77</v>
      </c>
      <c r="P8486" s="14">
        <v>0.19539999999999999</v>
      </c>
      <c r="Q8486" s="8">
        <v>15.05</v>
      </c>
      <c r="R8486" s="8">
        <v>61.95</v>
      </c>
      <c r="S8486" s="8">
        <v>53.2</v>
      </c>
      <c r="T8486" s="8">
        <v>8.75</v>
      </c>
      <c r="U8486">
        <v>0</v>
      </c>
      <c r="V8486" s="8">
        <v>0</v>
      </c>
      <c r="W8486" s="8">
        <v>0</v>
      </c>
      <c r="X8486" s="8">
        <v>8.75</v>
      </c>
    </row>
    <row r="8487" spans="1:24" x14ac:dyDescent="0.25">
      <c r="A8487" t="s">
        <v>8813</v>
      </c>
      <c r="B8487" s="1">
        <v>45453</v>
      </c>
      <c r="C8487" t="s">
        <v>191</v>
      </c>
      <c r="D8487" t="s">
        <v>192</v>
      </c>
      <c r="E8487" t="s">
        <v>150</v>
      </c>
      <c r="F8487" t="s">
        <v>54</v>
      </c>
      <c r="G8487" t="s">
        <v>151</v>
      </c>
      <c r="H8487" t="s">
        <v>152</v>
      </c>
      <c r="I8487" t="s">
        <v>66</v>
      </c>
      <c r="J8487" t="s">
        <v>67</v>
      </c>
      <c r="K8487" t="s">
        <v>33</v>
      </c>
      <c r="L8487" s="8">
        <v>4.5</v>
      </c>
      <c r="M8487" s="8">
        <v>2.1</v>
      </c>
      <c r="N8487">
        <v>12</v>
      </c>
      <c r="O8487" s="8">
        <v>54</v>
      </c>
      <c r="P8487" s="14">
        <v>6.9999999999999999E-4</v>
      </c>
      <c r="Q8487" s="8">
        <v>0.04</v>
      </c>
      <c r="R8487" s="8">
        <v>53.96</v>
      </c>
      <c r="S8487" s="8">
        <v>25.2</v>
      </c>
      <c r="T8487" s="8">
        <v>28.76</v>
      </c>
      <c r="U8487">
        <v>0</v>
      </c>
      <c r="V8487" s="8">
        <v>0</v>
      </c>
      <c r="W8487" s="8">
        <v>0</v>
      </c>
      <c r="X8487" s="8">
        <v>28.76</v>
      </c>
    </row>
    <row r="8488" spans="1:24" x14ac:dyDescent="0.25">
      <c r="A8488" t="s">
        <v>8814</v>
      </c>
      <c r="B8488" s="1">
        <v>45803</v>
      </c>
      <c r="C8488" t="s">
        <v>229</v>
      </c>
      <c r="D8488" t="s">
        <v>230</v>
      </c>
      <c r="E8488" t="s">
        <v>27</v>
      </c>
      <c r="F8488" t="s">
        <v>54</v>
      </c>
      <c r="G8488" t="s">
        <v>29</v>
      </c>
      <c r="H8488" t="s">
        <v>30</v>
      </c>
      <c r="I8488" t="s">
        <v>127</v>
      </c>
      <c r="J8488" t="s">
        <v>128</v>
      </c>
      <c r="K8488" t="s">
        <v>33</v>
      </c>
      <c r="L8488" s="8">
        <v>7.2</v>
      </c>
      <c r="M8488" s="8">
        <v>3.6</v>
      </c>
      <c r="N8488">
        <v>21</v>
      </c>
      <c r="O8488" s="8">
        <v>151.19999999999999</v>
      </c>
      <c r="P8488" s="14">
        <v>8.0000000000000004E-4</v>
      </c>
      <c r="Q8488" s="8">
        <v>0.12</v>
      </c>
      <c r="R8488" s="8">
        <v>151.08000000000001</v>
      </c>
      <c r="S8488" s="8">
        <v>75.599999999999994</v>
      </c>
      <c r="T8488" s="8">
        <v>75.48</v>
      </c>
      <c r="U8488">
        <v>0</v>
      </c>
      <c r="V8488" s="8">
        <v>0</v>
      </c>
      <c r="W8488" s="8">
        <v>0</v>
      </c>
      <c r="X8488" s="8">
        <v>75.48</v>
      </c>
    </row>
    <row r="8489" spans="1:24" x14ac:dyDescent="0.25">
      <c r="A8489" t="s">
        <v>8815</v>
      </c>
      <c r="B8489" s="1">
        <v>45385</v>
      </c>
      <c r="C8489" t="s">
        <v>91</v>
      </c>
      <c r="D8489" t="s">
        <v>92</v>
      </c>
      <c r="E8489" t="s">
        <v>27</v>
      </c>
      <c r="F8489" t="s">
        <v>37</v>
      </c>
      <c r="G8489" t="s">
        <v>29</v>
      </c>
      <c r="H8489" t="s">
        <v>30</v>
      </c>
      <c r="I8489" t="s">
        <v>57</v>
      </c>
      <c r="J8489" t="s">
        <v>58</v>
      </c>
      <c r="K8489" t="s">
        <v>59</v>
      </c>
      <c r="L8489" s="8">
        <v>10.5</v>
      </c>
      <c r="M8489" s="8">
        <v>7.5</v>
      </c>
      <c r="N8489">
        <v>34</v>
      </c>
      <c r="O8489" s="8">
        <v>357</v>
      </c>
      <c r="P8489" s="14">
        <v>2.8999999999999998E-3</v>
      </c>
      <c r="Q8489" s="8">
        <v>1.04</v>
      </c>
      <c r="R8489" s="8">
        <v>355.96</v>
      </c>
      <c r="S8489" s="8">
        <v>255</v>
      </c>
      <c r="T8489" s="8">
        <v>100.96</v>
      </c>
      <c r="U8489">
        <v>0</v>
      </c>
      <c r="V8489" s="8">
        <v>0</v>
      </c>
      <c r="W8489" s="8">
        <v>0</v>
      </c>
      <c r="X8489" s="8">
        <v>100.96</v>
      </c>
    </row>
    <row r="8490" spans="1:24" x14ac:dyDescent="0.25">
      <c r="A8490" t="s">
        <v>8816</v>
      </c>
      <c r="B8490" s="1">
        <v>45994</v>
      </c>
      <c r="C8490" t="s">
        <v>125</v>
      </c>
      <c r="D8490" t="s">
        <v>126</v>
      </c>
      <c r="E8490" t="s">
        <v>27</v>
      </c>
      <c r="F8490" t="s">
        <v>89</v>
      </c>
      <c r="G8490" t="s">
        <v>38</v>
      </c>
      <c r="H8490" t="s">
        <v>39</v>
      </c>
      <c r="I8490" t="s">
        <v>31</v>
      </c>
      <c r="J8490" t="s">
        <v>32</v>
      </c>
      <c r="K8490" t="s">
        <v>33</v>
      </c>
      <c r="L8490" s="8">
        <v>5.8</v>
      </c>
      <c r="M8490" s="8">
        <v>2.7</v>
      </c>
      <c r="N8490">
        <v>68</v>
      </c>
      <c r="O8490" s="8">
        <v>394.4</v>
      </c>
      <c r="P8490" s="14">
        <v>0.18640000000000001</v>
      </c>
      <c r="Q8490" s="8">
        <v>73.52</v>
      </c>
      <c r="R8490" s="8">
        <v>320.88</v>
      </c>
      <c r="S8490" s="8">
        <v>183.6</v>
      </c>
      <c r="T8490" s="8">
        <v>137.28</v>
      </c>
      <c r="U8490">
        <v>0</v>
      </c>
      <c r="V8490" s="8">
        <v>0</v>
      </c>
      <c r="W8490" s="8">
        <v>0</v>
      </c>
      <c r="X8490" s="8">
        <v>137.28</v>
      </c>
    </row>
    <row r="8491" spans="1:24" x14ac:dyDescent="0.25">
      <c r="A8491" t="s">
        <v>8817</v>
      </c>
      <c r="B8491" s="1">
        <v>45925</v>
      </c>
      <c r="C8491" t="s">
        <v>110</v>
      </c>
      <c r="D8491" t="s">
        <v>111</v>
      </c>
      <c r="E8491" t="s">
        <v>27</v>
      </c>
      <c r="F8491" t="s">
        <v>37</v>
      </c>
      <c r="G8491" t="s">
        <v>38</v>
      </c>
      <c r="H8491" t="s">
        <v>39</v>
      </c>
      <c r="I8491" t="s">
        <v>122</v>
      </c>
      <c r="J8491" t="s">
        <v>123</v>
      </c>
      <c r="K8491" t="s">
        <v>59</v>
      </c>
      <c r="L8491" s="8">
        <v>5.5</v>
      </c>
      <c r="M8491" s="8">
        <v>3.8</v>
      </c>
      <c r="N8491">
        <v>12</v>
      </c>
      <c r="O8491" s="8">
        <v>66</v>
      </c>
      <c r="P8491" s="14">
        <v>6.4000000000000003E-3</v>
      </c>
      <c r="Q8491" s="8">
        <v>0.42</v>
      </c>
      <c r="R8491" s="8">
        <v>65.58</v>
      </c>
      <c r="S8491" s="8">
        <v>45.6</v>
      </c>
      <c r="T8491" s="8">
        <v>19.98</v>
      </c>
      <c r="U8491">
        <v>0</v>
      </c>
      <c r="V8491" s="8">
        <v>0</v>
      </c>
      <c r="W8491" s="8">
        <v>0</v>
      </c>
      <c r="X8491" s="8">
        <v>19.98</v>
      </c>
    </row>
    <row r="8492" spans="1:24" x14ac:dyDescent="0.25">
      <c r="A8492" t="s">
        <v>8818</v>
      </c>
      <c r="B8492" s="1">
        <v>45638</v>
      </c>
      <c r="C8492" t="s">
        <v>584</v>
      </c>
      <c r="D8492" t="s">
        <v>585</v>
      </c>
      <c r="E8492" t="s">
        <v>27</v>
      </c>
      <c r="F8492" t="s">
        <v>37</v>
      </c>
      <c r="G8492" t="s">
        <v>38</v>
      </c>
      <c r="H8492" t="s">
        <v>39</v>
      </c>
      <c r="I8492" t="s">
        <v>40</v>
      </c>
      <c r="J8492" t="s">
        <v>41</v>
      </c>
      <c r="K8492" t="s">
        <v>42</v>
      </c>
      <c r="L8492" s="8">
        <v>14.5</v>
      </c>
      <c r="M8492" s="8">
        <v>4.2</v>
      </c>
      <c r="N8492">
        <v>5</v>
      </c>
      <c r="O8492" s="8">
        <v>72.5</v>
      </c>
      <c r="P8492" s="14">
        <v>1.6E-2</v>
      </c>
      <c r="Q8492" s="8">
        <v>1.1599999999999999</v>
      </c>
      <c r="R8492" s="8">
        <v>71.34</v>
      </c>
      <c r="S8492" s="8">
        <v>21</v>
      </c>
      <c r="T8492" s="8">
        <v>50.34</v>
      </c>
      <c r="U8492">
        <v>0</v>
      </c>
      <c r="V8492" s="8">
        <v>0</v>
      </c>
      <c r="W8492" s="8">
        <v>0</v>
      </c>
      <c r="X8492" s="8">
        <v>50.34</v>
      </c>
    </row>
    <row r="8493" spans="1:24" x14ac:dyDescent="0.25">
      <c r="A8493" t="s">
        <v>8819</v>
      </c>
      <c r="B8493" s="1">
        <v>46245</v>
      </c>
      <c r="C8493" t="s">
        <v>455</v>
      </c>
      <c r="D8493" t="s">
        <v>456</v>
      </c>
      <c r="E8493" t="s">
        <v>71</v>
      </c>
      <c r="F8493" t="s">
        <v>89</v>
      </c>
      <c r="G8493" t="s">
        <v>165</v>
      </c>
      <c r="H8493" t="s">
        <v>166</v>
      </c>
      <c r="I8493" t="s">
        <v>40</v>
      </c>
      <c r="J8493" t="s">
        <v>41</v>
      </c>
      <c r="K8493" t="s">
        <v>42</v>
      </c>
      <c r="L8493" s="8">
        <v>14.5</v>
      </c>
      <c r="M8493" s="8">
        <v>4.2</v>
      </c>
      <c r="N8493">
        <v>78</v>
      </c>
      <c r="O8493" s="8">
        <v>1131</v>
      </c>
      <c r="P8493" s="14">
        <v>3.6400000000000002E-2</v>
      </c>
      <c r="Q8493" s="8">
        <v>41.17</v>
      </c>
      <c r="R8493" s="8">
        <v>1089.83</v>
      </c>
      <c r="S8493" s="8">
        <v>327.60000000000002</v>
      </c>
      <c r="T8493" s="8">
        <v>762.23</v>
      </c>
      <c r="U8493">
        <v>0</v>
      </c>
      <c r="V8493" s="8">
        <v>0</v>
      </c>
      <c r="W8493" s="8">
        <v>0</v>
      </c>
      <c r="X8493" s="8">
        <v>762.23</v>
      </c>
    </row>
    <row r="8494" spans="1:24" x14ac:dyDescent="0.25">
      <c r="A8494" t="s">
        <v>8820</v>
      </c>
      <c r="B8494" s="1">
        <v>46069</v>
      </c>
      <c r="C8494" t="s">
        <v>403</v>
      </c>
      <c r="D8494" t="s">
        <v>404</v>
      </c>
      <c r="E8494" t="s">
        <v>53</v>
      </c>
      <c r="F8494" t="s">
        <v>37</v>
      </c>
      <c r="G8494" t="s">
        <v>55</v>
      </c>
      <c r="H8494" t="s">
        <v>56</v>
      </c>
      <c r="I8494" t="s">
        <v>66</v>
      </c>
      <c r="J8494" t="s">
        <v>67</v>
      </c>
      <c r="K8494" t="s">
        <v>33</v>
      </c>
      <c r="L8494" s="8">
        <v>4.5</v>
      </c>
      <c r="M8494" s="8">
        <v>2.1</v>
      </c>
      <c r="N8494">
        <v>51</v>
      </c>
      <c r="O8494" s="8">
        <v>229.5</v>
      </c>
      <c r="P8494" s="14">
        <v>2.3599999999999999E-2</v>
      </c>
      <c r="Q8494" s="8">
        <v>5.42</v>
      </c>
      <c r="R8494" s="8">
        <v>224.08</v>
      </c>
      <c r="S8494" s="8">
        <v>107.1</v>
      </c>
      <c r="T8494" s="8">
        <v>116.98</v>
      </c>
      <c r="U8494">
        <v>0</v>
      </c>
      <c r="V8494" s="8">
        <v>0</v>
      </c>
      <c r="W8494" s="8">
        <v>0</v>
      </c>
      <c r="X8494" s="8">
        <v>116.98</v>
      </c>
    </row>
    <row r="8495" spans="1:24" x14ac:dyDescent="0.25">
      <c r="A8495" t="s">
        <v>8821</v>
      </c>
      <c r="B8495" s="1">
        <v>45932</v>
      </c>
      <c r="C8495" t="s">
        <v>171</v>
      </c>
      <c r="D8495" t="s">
        <v>172</v>
      </c>
      <c r="E8495" t="s">
        <v>27</v>
      </c>
      <c r="F8495" t="s">
        <v>46</v>
      </c>
      <c r="G8495" t="s">
        <v>38</v>
      </c>
      <c r="H8495" t="s">
        <v>39</v>
      </c>
      <c r="I8495" t="s">
        <v>47</v>
      </c>
      <c r="J8495" t="s">
        <v>48</v>
      </c>
      <c r="K8495" t="s">
        <v>49</v>
      </c>
      <c r="L8495" s="8">
        <v>5</v>
      </c>
      <c r="M8495" s="8">
        <v>3.2</v>
      </c>
      <c r="N8495">
        <v>109</v>
      </c>
      <c r="O8495" s="8">
        <v>545</v>
      </c>
      <c r="P8495" s="14">
        <v>0.1212</v>
      </c>
      <c r="Q8495" s="8">
        <v>66.05</v>
      </c>
      <c r="R8495" s="8">
        <v>478.95</v>
      </c>
      <c r="S8495" s="8">
        <v>348.8</v>
      </c>
      <c r="T8495" s="8">
        <v>130.15</v>
      </c>
      <c r="U8495">
        <v>0</v>
      </c>
      <c r="V8495" s="8">
        <v>0</v>
      </c>
      <c r="W8495" s="8">
        <v>0</v>
      </c>
      <c r="X8495" s="8">
        <v>130.15</v>
      </c>
    </row>
    <row r="8496" spans="1:24" x14ac:dyDescent="0.25">
      <c r="A8496" t="s">
        <v>8822</v>
      </c>
      <c r="B8496" s="1">
        <v>45353</v>
      </c>
      <c r="C8496" t="s">
        <v>171</v>
      </c>
      <c r="D8496" t="s">
        <v>172</v>
      </c>
      <c r="E8496" t="s">
        <v>27</v>
      </c>
      <c r="F8496" t="s">
        <v>46</v>
      </c>
      <c r="G8496" t="s">
        <v>29</v>
      </c>
      <c r="H8496" t="s">
        <v>30</v>
      </c>
      <c r="I8496" t="s">
        <v>122</v>
      </c>
      <c r="J8496" t="s">
        <v>123</v>
      </c>
      <c r="K8496" t="s">
        <v>59</v>
      </c>
      <c r="L8496" s="8">
        <v>5.5</v>
      </c>
      <c r="M8496" s="8">
        <v>3.8</v>
      </c>
      <c r="N8496">
        <v>110</v>
      </c>
      <c r="O8496" s="8">
        <v>605</v>
      </c>
      <c r="P8496" s="14">
        <v>0.20549999999999999</v>
      </c>
      <c r="Q8496" s="8">
        <v>124.33</v>
      </c>
      <c r="R8496" s="8">
        <v>480.67</v>
      </c>
      <c r="S8496" s="8">
        <v>418</v>
      </c>
      <c r="T8496" s="8">
        <v>62.67</v>
      </c>
      <c r="U8496">
        <v>24</v>
      </c>
      <c r="V8496" s="8">
        <v>104.87</v>
      </c>
      <c r="W8496" s="8">
        <v>103.2</v>
      </c>
      <c r="X8496" s="8">
        <v>-40.53</v>
      </c>
    </row>
    <row r="8497" spans="1:24" x14ac:dyDescent="0.25">
      <c r="A8497" t="s">
        <v>8823</v>
      </c>
      <c r="B8497" s="1">
        <v>45353</v>
      </c>
      <c r="C8497" t="s">
        <v>180</v>
      </c>
      <c r="D8497" t="s">
        <v>181</v>
      </c>
      <c r="E8497" t="s">
        <v>63</v>
      </c>
      <c r="F8497" t="s">
        <v>46</v>
      </c>
      <c r="G8497" t="s">
        <v>64</v>
      </c>
      <c r="H8497" t="s">
        <v>65</v>
      </c>
      <c r="I8497" t="s">
        <v>40</v>
      </c>
      <c r="J8497" t="s">
        <v>41</v>
      </c>
      <c r="K8497" t="s">
        <v>42</v>
      </c>
      <c r="L8497" s="8">
        <v>14.5</v>
      </c>
      <c r="M8497" s="8">
        <v>4.2</v>
      </c>
      <c r="N8497">
        <v>13</v>
      </c>
      <c r="O8497" s="8">
        <v>188.5</v>
      </c>
      <c r="P8497" s="14">
        <v>0.14119999999999999</v>
      </c>
      <c r="Q8497" s="8">
        <v>26.62</v>
      </c>
      <c r="R8497" s="8">
        <v>161.88</v>
      </c>
      <c r="S8497" s="8">
        <v>54.6</v>
      </c>
      <c r="T8497" s="8">
        <v>107.28</v>
      </c>
      <c r="U8497">
        <v>0</v>
      </c>
      <c r="V8497" s="8">
        <v>0</v>
      </c>
      <c r="W8497" s="8">
        <v>0</v>
      </c>
      <c r="X8497" s="8">
        <v>107.28</v>
      </c>
    </row>
    <row r="8498" spans="1:24" x14ac:dyDescent="0.25">
      <c r="A8498" t="s">
        <v>8824</v>
      </c>
      <c r="B8498" s="1">
        <v>45656</v>
      </c>
      <c r="C8498" t="s">
        <v>139</v>
      </c>
      <c r="D8498" t="s">
        <v>140</v>
      </c>
      <c r="E8498" t="s">
        <v>63</v>
      </c>
      <c r="F8498" t="s">
        <v>54</v>
      </c>
      <c r="G8498" t="s">
        <v>79</v>
      </c>
      <c r="H8498" t="s">
        <v>80</v>
      </c>
      <c r="I8498" t="s">
        <v>40</v>
      </c>
      <c r="J8498" t="s">
        <v>41</v>
      </c>
      <c r="K8498" t="s">
        <v>42</v>
      </c>
      <c r="L8498" s="8">
        <v>14.5</v>
      </c>
      <c r="M8498" s="8">
        <v>4.2</v>
      </c>
      <c r="N8498">
        <v>31</v>
      </c>
      <c r="O8498" s="8">
        <v>449.5</v>
      </c>
      <c r="P8498" s="14">
        <v>3.3999999999999998E-3</v>
      </c>
      <c r="Q8498" s="8">
        <v>1.53</v>
      </c>
      <c r="R8498" s="8">
        <v>447.97</v>
      </c>
      <c r="S8498" s="8">
        <v>130.19999999999999</v>
      </c>
      <c r="T8498" s="8">
        <v>317.77</v>
      </c>
      <c r="U8498">
        <v>0</v>
      </c>
      <c r="V8498" s="8">
        <v>0</v>
      </c>
      <c r="W8498" s="8">
        <v>0</v>
      </c>
      <c r="X8498" s="8">
        <v>317.77</v>
      </c>
    </row>
    <row r="8499" spans="1:24" x14ac:dyDescent="0.25">
      <c r="A8499" t="s">
        <v>8825</v>
      </c>
      <c r="B8499" s="1">
        <v>45952</v>
      </c>
      <c r="C8499" t="s">
        <v>528</v>
      </c>
      <c r="D8499" t="s">
        <v>529</v>
      </c>
      <c r="E8499" t="s">
        <v>27</v>
      </c>
      <c r="F8499" t="s">
        <v>54</v>
      </c>
      <c r="G8499" t="s">
        <v>29</v>
      </c>
      <c r="H8499" t="s">
        <v>30</v>
      </c>
      <c r="I8499" t="s">
        <v>99</v>
      </c>
      <c r="J8499" t="s">
        <v>100</v>
      </c>
      <c r="K8499" t="s">
        <v>49</v>
      </c>
      <c r="L8499" s="8">
        <v>3.8</v>
      </c>
      <c r="M8499" s="8">
        <v>2.6</v>
      </c>
      <c r="N8499">
        <v>15</v>
      </c>
      <c r="O8499" s="8">
        <v>57</v>
      </c>
      <c r="P8499" s="14">
        <v>2.0000000000000001E-4</v>
      </c>
      <c r="Q8499" s="8">
        <v>0.01</v>
      </c>
      <c r="R8499" s="8">
        <v>56.99</v>
      </c>
      <c r="S8499" s="8">
        <v>39</v>
      </c>
      <c r="T8499" s="8">
        <v>17.989999999999998</v>
      </c>
      <c r="U8499">
        <v>0</v>
      </c>
      <c r="V8499" s="8">
        <v>0</v>
      </c>
      <c r="W8499" s="8">
        <v>0</v>
      </c>
      <c r="X8499" s="8">
        <v>17.989999999999998</v>
      </c>
    </row>
    <row r="8500" spans="1:24" x14ac:dyDescent="0.25">
      <c r="A8500" t="s">
        <v>8826</v>
      </c>
      <c r="B8500" s="1">
        <v>45449</v>
      </c>
      <c r="C8500" t="s">
        <v>82</v>
      </c>
      <c r="D8500" t="s">
        <v>83</v>
      </c>
      <c r="E8500" t="s">
        <v>71</v>
      </c>
      <c r="F8500" t="s">
        <v>46</v>
      </c>
      <c r="G8500" t="s">
        <v>72</v>
      </c>
      <c r="H8500" t="s">
        <v>73</v>
      </c>
      <c r="I8500" t="s">
        <v>57</v>
      </c>
      <c r="J8500" t="s">
        <v>58</v>
      </c>
      <c r="K8500" t="s">
        <v>59</v>
      </c>
      <c r="L8500" s="8">
        <v>10.5</v>
      </c>
      <c r="M8500" s="8">
        <v>7.5</v>
      </c>
      <c r="N8500">
        <v>8</v>
      </c>
      <c r="O8500" s="8">
        <v>84</v>
      </c>
      <c r="P8500" s="14">
        <v>0.17949999999999999</v>
      </c>
      <c r="Q8500" s="8">
        <v>15.08</v>
      </c>
      <c r="R8500" s="8">
        <v>68.92</v>
      </c>
      <c r="S8500" s="8">
        <v>60</v>
      </c>
      <c r="T8500" s="8">
        <v>8.92</v>
      </c>
      <c r="U8500">
        <v>0</v>
      </c>
      <c r="V8500" s="8">
        <v>0</v>
      </c>
      <c r="W8500" s="8">
        <v>0</v>
      </c>
      <c r="X8500" s="8">
        <v>8.92</v>
      </c>
    </row>
    <row r="8501" spans="1:24" x14ac:dyDescent="0.25">
      <c r="A8501" t="s">
        <v>8827</v>
      </c>
      <c r="B8501" s="1">
        <v>46010</v>
      </c>
      <c r="C8501" t="s">
        <v>584</v>
      </c>
      <c r="D8501" t="s">
        <v>585</v>
      </c>
      <c r="E8501" t="s">
        <v>27</v>
      </c>
      <c r="F8501" t="s">
        <v>37</v>
      </c>
      <c r="G8501" t="s">
        <v>29</v>
      </c>
      <c r="H8501" t="s">
        <v>30</v>
      </c>
      <c r="I8501" t="s">
        <v>144</v>
      </c>
      <c r="J8501" t="s">
        <v>145</v>
      </c>
      <c r="K8501" t="s">
        <v>33</v>
      </c>
      <c r="L8501" s="8">
        <v>12</v>
      </c>
      <c r="M8501" s="8">
        <v>6.5</v>
      </c>
      <c r="N8501">
        <v>13</v>
      </c>
      <c r="O8501" s="8">
        <v>156</v>
      </c>
      <c r="P8501" s="14">
        <v>8.6999999999999994E-3</v>
      </c>
      <c r="Q8501" s="8">
        <v>1.36</v>
      </c>
      <c r="R8501" s="8">
        <v>154.63999999999999</v>
      </c>
      <c r="S8501" s="8">
        <v>84.5</v>
      </c>
      <c r="T8501" s="8">
        <v>70.14</v>
      </c>
      <c r="U8501">
        <v>0</v>
      </c>
      <c r="V8501" s="8">
        <v>0</v>
      </c>
      <c r="W8501" s="8">
        <v>0</v>
      </c>
      <c r="X8501" s="8">
        <v>70.14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4865-18D4-445D-8CE1-1114CDBAF9A4}">
  <dimension ref="A1:I21"/>
  <sheetViews>
    <sheetView topLeftCell="B1" zoomScale="113" zoomScaleNormal="113" workbookViewId="0">
      <selection activeCell="I4" sqref="I4"/>
    </sheetView>
  </sheetViews>
  <sheetFormatPr defaultRowHeight="15" x14ac:dyDescent="0.25"/>
  <cols>
    <col min="1" max="1" width="31.7109375" bestFit="1" customWidth="1"/>
    <col min="2" max="2" width="20.140625" style="7" bestFit="1" customWidth="1"/>
    <col min="3" max="3" width="19.140625" style="8" bestFit="1" customWidth="1"/>
    <col min="4" max="4" width="23.85546875" style="8" bestFit="1" customWidth="1"/>
    <col min="5" max="5" width="20.42578125" bestFit="1" customWidth="1"/>
    <col min="6" max="6" width="15.5703125" bestFit="1" customWidth="1"/>
    <col min="7" max="8" width="19.28515625" bestFit="1" customWidth="1"/>
    <col min="9" max="9" width="15.28515625" bestFit="1" customWidth="1"/>
  </cols>
  <sheetData>
    <row r="1" spans="1:9" ht="18.75" x14ac:dyDescent="0.3">
      <c r="A1" s="12" t="s">
        <v>8984</v>
      </c>
    </row>
    <row r="3" spans="1:9" x14ac:dyDescent="0.25">
      <c r="A3" s="5" t="s">
        <v>8978</v>
      </c>
      <c r="B3" s="10" t="s">
        <v>8980</v>
      </c>
      <c r="C3" s="8" t="s">
        <v>8981</v>
      </c>
      <c r="D3" s="8" t="s">
        <v>8983</v>
      </c>
      <c r="E3" t="s">
        <v>8990</v>
      </c>
      <c r="F3" t="s">
        <v>8991</v>
      </c>
      <c r="G3" s="16" t="s">
        <v>8987</v>
      </c>
      <c r="H3" s="16" t="s">
        <v>8989</v>
      </c>
      <c r="I3" s="16" t="s">
        <v>8992</v>
      </c>
    </row>
    <row r="4" spans="1:9" x14ac:dyDescent="0.25">
      <c r="A4" s="6" t="s">
        <v>131</v>
      </c>
      <c r="B4" s="10">
        <v>183631.59000000011</v>
      </c>
      <c r="C4" s="8">
        <v>125453.18999999994</v>
      </c>
      <c r="D4" s="8">
        <v>122994.58999999992</v>
      </c>
      <c r="E4" s="11">
        <v>1294</v>
      </c>
      <c r="F4" s="11">
        <v>41556</v>
      </c>
      <c r="G4" s="15">
        <f t="shared" ref="G4:G21" si="0">C4/B4</f>
        <v>0.68317869490755845</v>
      </c>
      <c r="H4" s="15">
        <f t="shared" ref="H4:H21" si="1">D4/B4</f>
        <v>0.66978993102439421</v>
      </c>
      <c r="I4" s="15">
        <f>E4/F4</f>
        <v>3.1138704398883433E-2</v>
      </c>
    </row>
    <row r="5" spans="1:9" x14ac:dyDescent="0.25">
      <c r="A5" s="6" t="s">
        <v>75</v>
      </c>
      <c r="B5" s="10">
        <v>406284.63000000035</v>
      </c>
      <c r="C5" s="8">
        <v>130694.22999999992</v>
      </c>
      <c r="D5" s="8">
        <v>129088.22999999994</v>
      </c>
      <c r="E5" s="11">
        <v>220</v>
      </c>
      <c r="F5" s="11">
        <v>40528</v>
      </c>
      <c r="G5" s="15">
        <f t="shared" si="0"/>
        <v>0.32168145272933363</v>
      </c>
      <c r="H5" s="15">
        <f t="shared" si="1"/>
        <v>0.31772855891693425</v>
      </c>
      <c r="I5" s="15">
        <f t="shared" ref="I5:I21" si="2">E5/F5</f>
        <v>5.4283458349782864E-3</v>
      </c>
    </row>
    <row r="6" spans="1:9" x14ac:dyDescent="0.25">
      <c r="A6" s="6" t="s">
        <v>186</v>
      </c>
      <c r="B6" s="10">
        <v>164951.51999999993</v>
      </c>
      <c r="C6" s="8">
        <v>51962.719999999979</v>
      </c>
      <c r="D6" s="8">
        <v>48369.919999999976</v>
      </c>
      <c r="E6" s="11">
        <v>998</v>
      </c>
      <c r="F6" s="11">
        <v>36448</v>
      </c>
      <c r="G6" s="15">
        <f t="shared" si="0"/>
        <v>0.3150181338128924</v>
      </c>
      <c r="H6" s="15">
        <f t="shared" si="1"/>
        <v>0.29323718872066168</v>
      </c>
      <c r="I6" s="15">
        <f t="shared" si="2"/>
        <v>2.7381474978050921E-2</v>
      </c>
    </row>
    <row r="7" spans="1:9" x14ac:dyDescent="0.25">
      <c r="A7" s="6" t="s">
        <v>48</v>
      </c>
      <c r="B7" s="10">
        <v>178723.48</v>
      </c>
      <c r="C7" s="8">
        <v>55245.080000000053</v>
      </c>
      <c r="D7" s="8">
        <v>53531.98000000004</v>
      </c>
      <c r="E7" s="11">
        <v>463</v>
      </c>
      <c r="F7" s="11">
        <v>38587</v>
      </c>
      <c r="G7" s="15">
        <f t="shared" si="0"/>
        <v>0.30910924518703448</v>
      </c>
      <c r="H7" s="15">
        <f t="shared" si="1"/>
        <v>0.29952404686838036</v>
      </c>
      <c r="I7" s="15">
        <f t="shared" si="2"/>
        <v>1.1998859719594681E-2</v>
      </c>
    </row>
    <row r="8" spans="1:9" x14ac:dyDescent="0.25">
      <c r="A8" s="6" t="s">
        <v>32</v>
      </c>
      <c r="B8" s="10">
        <v>232703.83000000037</v>
      </c>
      <c r="C8" s="8">
        <v>114595.03000000006</v>
      </c>
      <c r="D8" s="8">
        <v>112870.23</v>
      </c>
      <c r="E8" s="11">
        <v>539</v>
      </c>
      <c r="F8" s="11">
        <v>43744</v>
      </c>
      <c r="G8" s="15">
        <f t="shared" si="0"/>
        <v>0.49245012426310247</v>
      </c>
      <c r="H8" s="15">
        <f t="shared" si="1"/>
        <v>0.48503812764920895</v>
      </c>
      <c r="I8" s="15">
        <f t="shared" si="2"/>
        <v>1.2321689831748354E-2</v>
      </c>
    </row>
    <row r="9" spans="1:9" x14ac:dyDescent="0.25">
      <c r="A9" s="6" t="s">
        <v>128</v>
      </c>
      <c r="B9" s="10">
        <v>269980.54000000027</v>
      </c>
      <c r="C9" s="8">
        <v>122909.73999999993</v>
      </c>
      <c r="D9" s="8">
        <v>121618.23999999989</v>
      </c>
      <c r="E9" s="11">
        <v>315</v>
      </c>
      <c r="F9" s="11">
        <v>40853</v>
      </c>
      <c r="G9" s="15">
        <f t="shared" si="0"/>
        <v>0.45525407127491413</v>
      </c>
      <c r="H9" s="15">
        <f t="shared" si="1"/>
        <v>0.45047039316241005</v>
      </c>
      <c r="I9" s="15">
        <f t="shared" si="2"/>
        <v>7.7105720510121656E-3</v>
      </c>
    </row>
    <row r="10" spans="1:9" x14ac:dyDescent="0.25">
      <c r="A10" s="6" t="s">
        <v>123</v>
      </c>
      <c r="B10" s="10">
        <v>203740.20000000013</v>
      </c>
      <c r="C10" s="8">
        <v>53666.800000000032</v>
      </c>
      <c r="D10" s="8">
        <v>49405.500000000058</v>
      </c>
      <c r="E10" s="11">
        <v>991</v>
      </c>
      <c r="F10" s="11">
        <v>39493</v>
      </c>
      <c r="G10" s="15">
        <f t="shared" si="0"/>
        <v>0.26340800686364302</v>
      </c>
      <c r="H10" s="15">
        <f t="shared" si="1"/>
        <v>0.24249264504501333</v>
      </c>
      <c r="I10" s="15">
        <f t="shared" si="2"/>
        <v>2.5093054465348291E-2</v>
      </c>
    </row>
    <row r="11" spans="1:9" x14ac:dyDescent="0.25">
      <c r="A11" s="6" t="s">
        <v>157</v>
      </c>
      <c r="B11" s="10">
        <v>215865.37000000011</v>
      </c>
      <c r="C11" s="8">
        <v>143942.7699999999</v>
      </c>
      <c r="D11" s="8">
        <v>141093.96999999983</v>
      </c>
      <c r="E11" s="11">
        <v>1187</v>
      </c>
      <c r="F11" s="11">
        <v>37854</v>
      </c>
      <c r="G11" s="15">
        <f t="shared" si="0"/>
        <v>0.66681733156179623</v>
      </c>
      <c r="H11" s="15">
        <f t="shared" si="1"/>
        <v>0.65362021708252582</v>
      </c>
      <c r="I11" s="15">
        <f t="shared" si="2"/>
        <v>3.1357320230358747E-2</v>
      </c>
    </row>
    <row r="12" spans="1:9" x14ac:dyDescent="0.25">
      <c r="A12" s="6" t="s">
        <v>105</v>
      </c>
      <c r="B12" s="10">
        <v>160413.97</v>
      </c>
      <c r="C12" s="8">
        <v>41934.770000000091</v>
      </c>
      <c r="D12" s="8">
        <v>40271.570000000087</v>
      </c>
      <c r="E12" s="11">
        <v>504</v>
      </c>
      <c r="F12" s="11">
        <v>42314</v>
      </c>
      <c r="G12" s="15">
        <f t="shared" si="0"/>
        <v>0.26141594775068588</v>
      </c>
      <c r="H12" s="15">
        <f t="shared" si="1"/>
        <v>0.25104777345763646</v>
      </c>
      <c r="I12" s="15">
        <f t="shared" si="2"/>
        <v>1.1910951458146239E-2</v>
      </c>
    </row>
    <row r="13" spans="1:9" x14ac:dyDescent="0.25">
      <c r="A13" s="6" t="s">
        <v>100</v>
      </c>
      <c r="B13" s="10">
        <v>141770.56000000003</v>
      </c>
      <c r="C13" s="8">
        <v>35843.959999999977</v>
      </c>
      <c r="D13" s="8">
        <v>34579.159999999967</v>
      </c>
      <c r="E13" s="11">
        <v>408</v>
      </c>
      <c r="F13" s="11">
        <v>40741</v>
      </c>
      <c r="G13" s="15">
        <f t="shared" si="0"/>
        <v>0.25283077107122925</v>
      </c>
      <c r="H13" s="15">
        <f t="shared" si="1"/>
        <v>0.24390931375315128</v>
      </c>
      <c r="I13" s="15">
        <f t="shared" si="2"/>
        <v>1.0014481726025379E-2</v>
      </c>
    </row>
    <row r="14" spans="1:9" x14ac:dyDescent="0.25">
      <c r="A14" s="6" t="s">
        <v>85</v>
      </c>
      <c r="B14" s="10">
        <v>402627.83000000019</v>
      </c>
      <c r="C14" s="8">
        <v>266113.12999999983</v>
      </c>
      <c r="D14" s="8">
        <v>260407.12999999986</v>
      </c>
      <c r="E14" s="11">
        <v>1585</v>
      </c>
      <c r="F14" s="11">
        <v>44037</v>
      </c>
      <c r="G14" s="15">
        <f t="shared" si="0"/>
        <v>0.66094072533436077</v>
      </c>
      <c r="H14" s="15">
        <f t="shared" si="1"/>
        <v>0.64676882867237406</v>
      </c>
      <c r="I14" s="15">
        <f t="shared" si="2"/>
        <v>3.5992460885164751E-2</v>
      </c>
    </row>
    <row r="15" spans="1:9" x14ac:dyDescent="0.25">
      <c r="A15" s="6" t="s">
        <v>113</v>
      </c>
      <c r="B15" s="10">
        <v>319456.27999999991</v>
      </c>
      <c r="C15" s="8">
        <v>205319.88000000003</v>
      </c>
      <c r="D15" s="8">
        <v>202699.68000000002</v>
      </c>
      <c r="E15" s="11">
        <v>794</v>
      </c>
      <c r="F15" s="11">
        <v>40763</v>
      </c>
      <c r="G15" s="15">
        <f t="shared" si="0"/>
        <v>0.64271668098057144</v>
      </c>
      <c r="H15" s="15">
        <f t="shared" si="1"/>
        <v>0.63451461965311839</v>
      </c>
      <c r="I15" s="15">
        <f t="shared" si="2"/>
        <v>1.9478448593086867E-2</v>
      </c>
    </row>
    <row r="16" spans="1:9" x14ac:dyDescent="0.25">
      <c r="A16" s="6" t="s">
        <v>58</v>
      </c>
      <c r="B16" s="10">
        <v>405261.87999999971</v>
      </c>
      <c r="C16" s="8">
        <v>92871.880000000077</v>
      </c>
      <c r="D16" s="8">
        <v>80679.880000000019</v>
      </c>
      <c r="E16" s="11">
        <v>1524</v>
      </c>
      <c r="F16" s="11">
        <v>41652</v>
      </c>
      <c r="G16" s="15">
        <f t="shared" si="0"/>
        <v>0.22916510183489289</v>
      </c>
      <c r="H16" s="15">
        <f t="shared" si="1"/>
        <v>0.19908085112767102</v>
      </c>
      <c r="I16" s="15">
        <f t="shared" si="2"/>
        <v>3.6588879285508497E-2</v>
      </c>
    </row>
    <row r="17" spans="1:9" x14ac:dyDescent="0.25">
      <c r="A17" s="6" t="s">
        <v>67</v>
      </c>
      <c r="B17" s="10">
        <v>188521.03000000017</v>
      </c>
      <c r="C17" s="8">
        <v>92998.329999999987</v>
      </c>
      <c r="D17" s="8">
        <v>92096.129999999976</v>
      </c>
      <c r="E17" s="11">
        <v>347</v>
      </c>
      <c r="F17" s="11">
        <v>45487</v>
      </c>
      <c r="G17" s="15">
        <f t="shared" si="0"/>
        <v>0.49330480530474452</v>
      </c>
      <c r="H17" s="15">
        <f t="shared" si="1"/>
        <v>0.48851913232173561</v>
      </c>
      <c r="I17" s="15">
        <f t="shared" si="2"/>
        <v>7.6285532130059138E-3</v>
      </c>
    </row>
    <row r="18" spans="1:9" x14ac:dyDescent="0.25">
      <c r="A18" s="6" t="s">
        <v>118</v>
      </c>
      <c r="B18" s="10">
        <v>265375.68999999994</v>
      </c>
      <c r="C18" s="8">
        <v>66367.090000000069</v>
      </c>
      <c r="D18" s="8">
        <v>60689.490000000042</v>
      </c>
      <c r="E18" s="11">
        <v>1208</v>
      </c>
      <c r="F18" s="11">
        <v>47383</v>
      </c>
      <c r="G18" s="15">
        <f t="shared" si="0"/>
        <v>0.25008730076217639</v>
      </c>
      <c r="H18" s="15">
        <f t="shared" si="1"/>
        <v>0.22869272614985967</v>
      </c>
      <c r="I18" s="15">
        <f t="shared" si="2"/>
        <v>2.5494375619948082E-2</v>
      </c>
    </row>
    <row r="19" spans="1:9" x14ac:dyDescent="0.25">
      <c r="A19" s="6" t="s">
        <v>145</v>
      </c>
      <c r="B19" s="10">
        <v>403723.51999999996</v>
      </c>
      <c r="C19" s="8">
        <v>164471.51999999999</v>
      </c>
      <c r="D19" s="8">
        <v>159403.51999999996</v>
      </c>
      <c r="E19" s="11">
        <v>724</v>
      </c>
      <c r="F19" s="11">
        <v>36808</v>
      </c>
      <c r="G19" s="15">
        <f t="shared" si="0"/>
        <v>0.40738652035927958</v>
      </c>
      <c r="H19" s="15">
        <f t="shared" si="1"/>
        <v>0.39483337507807315</v>
      </c>
      <c r="I19" s="15">
        <f t="shared" si="2"/>
        <v>1.9669637035427082E-2</v>
      </c>
    </row>
    <row r="20" spans="1:9" x14ac:dyDescent="0.25">
      <c r="A20" s="6" t="s">
        <v>41</v>
      </c>
      <c r="B20" s="10">
        <v>586550.18999999959</v>
      </c>
      <c r="C20" s="8">
        <v>402161.79000000004</v>
      </c>
      <c r="D20" s="8">
        <v>397494.69000000018</v>
      </c>
      <c r="E20" s="11">
        <v>993</v>
      </c>
      <c r="F20" s="11">
        <v>43902</v>
      </c>
      <c r="G20" s="15">
        <f t="shared" si="0"/>
        <v>0.68563917778289407</v>
      </c>
      <c r="H20" s="15">
        <f t="shared" si="1"/>
        <v>0.6776823139380459</v>
      </c>
      <c r="I20" s="15">
        <f t="shared" si="2"/>
        <v>2.2618559518928522E-2</v>
      </c>
    </row>
    <row r="21" spans="1:9" x14ac:dyDescent="0.25">
      <c r="A21" s="6" t="s">
        <v>8979</v>
      </c>
      <c r="B21" s="10">
        <v>4729582.1100000013</v>
      </c>
      <c r="C21" s="8">
        <v>2166551.91</v>
      </c>
      <c r="D21" s="8">
        <v>2107293.9099999992</v>
      </c>
      <c r="E21" s="11">
        <v>14094</v>
      </c>
      <c r="F21" s="11">
        <v>702150</v>
      </c>
      <c r="G21" s="15">
        <f t="shared" si="0"/>
        <v>0.45808527256967307</v>
      </c>
      <c r="H21" s="15">
        <f t="shared" si="1"/>
        <v>0.4455560472339487</v>
      </c>
      <c r="I21" s="15">
        <f t="shared" si="2"/>
        <v>2.0072634052552874E-2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6910-B5E3-4A17-BB90-00C383BA5B05}">
  <dimension ref="A1:I9"/>
  <sheetViews>
    <sheetView workbookViewId="0">
      <selection activeCell="J1" sqref="J1"/>
    </sheetView>
  </sheetViews>
  <sheetFormatPr defaultRowHeight="15" x14ac:dyDescent="0.25"/>
  <cols>
    <col min="1" max="1" width="18.7109375" bestFit="1" customWidth="1"/>
    <col min="2" max="2" width="20.140625" style="8" bestFit="1" customWidth="1"/>
    <col min="3" max="3" width="19.140625" style="8" bestFit="1" customWidth="1"/>
    <col min="4" max="4" width="23.85546875" style="8" bestFit="1" customWidth="1"/>
    <col min="5" max="5" width="20.42578125" bestFit="1" customWidth="1"/>
    <col min="6" max="6" width="15.5703125" style="15" bestFit="1" customWidth="1"/>
    <col min="7" max="7" width="18.42578125" bestFit="1" customWidth="1"/>
    <col min="8" max="8" width="19.28515625" bestFit="1" customWidth="1"/>
    <col min="9" max="9" width="15.28515625" bestFit="1" customWidth="1"/>
  </cols>
  <sheetData>
    <row r="1" spans="1:9" ht="18.75" x14ac:dyDescent="0.3">
      <c r="A1" s="12" t="s">
        <v>8985</v>
      </c>
    </row>
    <row r="3" spans="1:9" x14ac:dyDescent="0.25">
      <c r="A3" s="5" t="s">
        <v>8982</v>
      </c>
      <c r="B3" s="8" t="s">
        <v>8980</v>
      </c>
      <c r="C3" s="8" t="s">
        <v>8981</v>
      </c>
      <c r="D3" s="8" t="s">
        <v>8983</v>
      </c>
      <c r="E3" t="s">
        <v>8990</v>
      </c>
      <c r="F3" t="s">
        <v>8991</v>
      </c>
      <c r="G3" s="16" t="s">
        <v>8987</v>
      </c>
      <c r="H3" s="17" t="s">
        <v>8989</v>
      </c>
      <c r="I3" s="16" t="s">
        <v>8992</v>
      </c>
    </row>
    <row r="4" spans="1:9" x14ac:dyDescent="0.25">
      <c r="A4" s="6" t="s">
        <v>63</v>
      </c>
      <c r="B4" s="8">
        <v>1051304.8</v>
      </c>
      <c r="C4" s="8">
        <v>478862.1999999996</v>
      </c>
      <c r="D4" s="8">
        <v>466845.89999999979</v>
      </c>
      <c r="E4" s="11">
        <v>2964</v>
      </c>
      <c r="F4" s="11">
        <v>154780</v>
      </c>
      <c r="G4" s="15">
        <f t="shared" ref="G4:G9" si="0">C4/B4</f>
        <v>0.45549321186396141</v>
      </c>
      <c r="H4" s="15">
        <f t="shared" ref="H4:H9" si="1">D4/B4</f>
        <v>0.44406332017127648</v>
      </c>
      <c r="I4" s="15">
        <f>E4/F4</f>
        <v>1.9149760951027266E-2</v>
      </c>
    </row>
    <row r="5" spans="1:9" x14ac:dyDescent="0.25">
      <c r="A5" s="6" t="s">
        <v>71</v>
      </c>
      <c r="B5" s="8">
        <v>888009.31000000087</v>
      </c>
      <c r="C5" s="8">
        <v>411127.91000000003</v>
      </c>
      <c r="D5" s="8">
        <v>401988.51</v>
      </c>
      <c r="E5" s="11">
        <v>2377</v>
      </c>
      <c r="F5" s="11">
        <v>131146</v>
      </c>
      <c r="G5" s="15">
        <f t="shared" si="0"/>
        <v>0.46297702667103752</v>
      </c>
      <c r="H5" s="15">
        <f t="shared" si="1"/>
        <v>0.45268501745775575</v>
      </c>
      <c r="I5" s="15">
        <f t="shared" ref="I5:I9" si="2">E5/F5</f>
        <v>1.8124837966846111E-2</v>
      </c>
    </row>
    <row r="6" spans="1:9" x14ac:dyDescent="0.25">
      <c r="A6" s="6" t="s">
        <v>150</v>
      </c>
      <c r="B6" s="8">
        <v>624738.18000000063</v>
      </c>
      <c r="C6" s="8">
        <v>278075.58000000007</v>
      </c>
      <c r="D6" s="8">
        <v>268018.88000000006</v>
      </c>
      <c r="E6" s="11">
        <v>2256</v>
      </c>
      <c r="F6" s="11">
        <v>95349</v>
      </c>
      <c r="G6" s="15">
        <f t="shared" si="0"/>
        <v>0.44510738882646772</v>
      </c>
      <c r="H6" s="15">
        <f t="shared" si="1"/>
        <v>0.4290099254058713</v>
      </c>
      <c r="I6" s="15">
        <f t="shared" si="2"/>
        <v>2.366044740899223E-2</v>
      </c>
    </row>
    <row r="7" spans="1:9" x14ac:dyDescent="0.25">
      <c r="A7" s="6" t="s">
        <v>53</v>
      </c>
      <c r="B7" s="8">
        <v>224293.39000000004</v>
      </c>
      <c r="C7" s="8">
        <v>105639.78999999985</v>
      </c>
      <c r="D7" s="8">
        <v>101803.48999999985</v>
      </c>
      <c r="E7" s="11">
        <v>856</v>
      </c>
      <c r="F7" s="11">
        <v>33754</v>
      </c>
      <c r="G7" s="15">
        <f t="shared" si="0"/>
        <v>0.47098931448670789</v>
      </c>
      <c r="H7" s="15">
        <f t="shared" si="1"/>
        <v>0.45388537754055003</v>
      </c>
      <c r="I7" s="15">
        <f t="shared" si="2"/>
        <v>2.5359957338389524E-2</v>
      </c>
    </row>
    <row r="8" spans="1:9" x14ac:dyDescent="0.25">
      <c r="A8" s="6" t="s">
        <v>27</v>
      </c>
      <c r="B8" s="8">
        <v>1941236.4299999983</v>
      </c>
      <c r="C8" s="8">
        <v>892846.42999999854</v>
      </c>
      <c r="D8" s="8">
        <v>868637.12999999837</v>
      </c>
      <c r="E8" s="11">
        <v>5641</v>
      </c>
      <c r="F8" s="11">
        <v>287121</v>
      </c>
      <c r="G8" s="15">
        <f t="shared" si="0"/>
        <v>0.45993698459491578</v>
      </c>
      <c r="H8" s="15">
        <f t="shared" si="1"/>
        <v>0.44746591222790888</v>
      </c>
      <c r="I8" s="15">
        <f t="shared" si="2"/>
        <v>1.9646769132177722E-2</v>
      </c>
    </row>
    <row r="9" spans="1:9" x14ac:dyDescent="0.25">
      <c r="A9" s="6" t="s">
        <v>8979</v>
      </c>
      <c r="B9" s="8">
        <v>4729582.1099999994</v>
      </c>
      <c r="C9" s="8">
        <v>2166551.9099999983</v>
      </c>
      <c r="D9" s="8">
        <v>2107293.9099999978</v>
      </c>
      <c r="E9" s="11">
        <v>14094</v>
      </c>
      <c r="F9" s="11">
        <v>702150</v>
      </c>
      <c r="G9" s="15">
        <f t="shared" si="0"/>
        <v>0.45808527256967285</v>
      </c>
      <c r="H9" s="15">
        <f t="shared" si="1"/>
        <v>0.44555604723394854</v>
      </c>
      <c r="I9" s="15">
        <f t="shared" si="2"/>
        <v>2.0072634052552874E-2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A38C-ABED-49A2-9F13-C0A559A72253}">
  <dimension ref="A1:I9"/>
  <sheetViews>
    <sheetView workbookViewId="0">
      <selection activeCell="D14" sqref="D14"/>
    </sheetView>
  </sheetViews>
  <sheetFormatPr defaultRowHeight="15" x14ac:dyDescent="0.25"/>
  <cols>
    <col min="1" max="1" width="13.85546875" bestFit="1" customWidth="1"/>
    <col min="2" max="2" width="20.140625" style="8" bestFit="1" customWidth="1"/>
    <col min="3" max="3" width="19.140625" style="8" bestFit="1" customWidth="1"/>
    <col min="4" max="4" width="23.85546875" style="8" bestFit="1" customWidth="1"/>
    <col min="5" max="5" width="20.42578125" bestFit="1" customWidth="1"/>
    <col min="6" max="6" width="15.5703125" style="15" bestFit="1" customWidth="1"/>
    <col min="7" max="7" width="18.42578125" bestFit="1" customWidth="1"/>
    <col min="8" max="8" width="19.28515625" bestFit="1" customWidth="1"/>
    <col min="9" max="9" width="14.5703125" style="15" bestFit="1" customWidth="1"/>
  </cols>
  <sheetData>
    <row r="1" spans="1:9" ht="18.75" x14ac:dyDescent="0.3">
      <c r="A1" s="12" t="s">
        <v>8986</v>
      </c>
    </row>
    <row r="3" spans="1:9" x14ac:dyDescent="0.25">
      <c r="A3" s="9" t="s">
        <v>8978</v>
      </c>
      <c r="B3" s="8" t="s">
        <v>8980</v>
      </c>
      <c r="C3" s="8" t="s">
        <v>8981</v>
      </c>
      <c r="D3" s="8" t="s">
        <v>8983</v>
      </c>
      <c r="E3" t="s">
        <v>8990</v>
      </c>
      <c r="F3" t="s">
        <v>8991</v>
      </c>
      <c r="G3" s="18" t="s">
        <v>8987</v>
      </c>
      <c r="H3" s="17" t="s">
        <v>8989</v>
      </c>
      <c r="I3" s="17" t="s">
        <v>8992</v>
      </c>
    </row>
    <row r="4" spans="1:9" x14ac:dyDescent="0.25">
      <c r="A4" s="6" t="s">
        <v>28</v>
      </c>
      <c r="B4" s="8">
        <v>566059.13000000024</v>
      </c>
      <c r="C4" s="8">
        <v>262656.13</v>
      </c>
      <c r="D4" s="8">
        <v>253691.13000000006</v>
      </c>
      <c r="E4" s="11">
        <v>2390</v>
      </c>
      <c r="F4" s="11">
        <v>83983</v>
      </c>
      <c r="G4" s="15">
        <f t="shared" ref="G4:G9" si="0">C4/B4</f>
        <v>0.46400829185459813</v>
      </c>
      <c r="H4" s="15">
        <f t="shared" ref="H4:H9" si="1">D4/B4</f>
        <v>0.44817072378993333</v>
      </c>
      <c r="I4" s="15">
        <f>E4/F4</f>
        <v>2.8458140337925531E-2</v>
      </c>
    </row>
    <row r="5" spans="1:9" x14ac:dyDescent="0.25">
      <c r="A5" s="6" t="s">
        <v>89</v>
      </c>
      <c r="B5" s="8">
        <v>1709351.079999997</v>
      </c>
      <c r="C5" s="8">
        <v>739063.78</v>
      </c>
      <c r="D5" s="8">
        <v>718514.9800000001</v>
      </c>
      <c r="E5" s="11">
        <v>4931</v>
      </c>
      <c r="F5" s="11">
        <v>261321</v>
      </c>
      <c r="G5" s="15">
        <f t="shared" si="0"/>
        <v>0.43236511717651432</v>
      </c>
      <c r="H5" s="15">
        <f t="shared" si="1"/>
        <v>0.42034371312416485</v>
      </c>
      <c r="I5" s="15">
        <f t="shared" ref="I5:I9" si="2">E5/F5</f>
        <v>1.8869512974464354E-2</v>
      </c>
    </row>
    <row r="6" spans="1:9" x14ac:dyDescent="0.25">
      <c r="A6" s="6" t="s">
        <v>46</v>
      </c>
      <c r="B6" s="8">
        <v>237833.44000000012</v>
      </c>
      <c r="C6" s="8">
        <v>98418.240000000005</v>
      </c>
      <c r="D6" s="8">
        <v>91766.439999999988</v>
      </c>
      <c r="E6" s="11">
        <v>1593</v>
      </c>
      <c r="F6" s="11">
        <v>38330</v>
      </c>
      <c r="G6" s="15">
        <f t="shared" si="0"/>
        <v>0.41381161538932437</v>
      </c>
      <c r="H6" s="15">
        <f t="shared" si="1"/>
        <v>0.38584330277525292</v>
      </c>
      <c r="I6" s="15">
        <f t="shared" si="2"/>
        <v>4.1560135663970779E-2</v>
      </c>
    </row>
    <row r="7" spans="1:9" x14ac:dyDescent="0.25">
      <c r="A7" s="6" t="s">
        <v>37</v>
      </c>
      <c r="B7" s="8">
        <v>363095.80999999901</v>
      </c>
      <c r="C7" s="8">
        <v>175820.51000000027</v>
      </c>
      <c r="D7" s="8">
        <v>173352.21000000028</v>
      </c>
      <c r="E7" s="11">
        <v>627</v>
      </c>
      <c r="F7" s="11">
        <v>51768</v>
      </c>
      <c r="G7" s="15">
        <f t="shared" si="0"/>
        <v>0.48422621566467744</v>
      </c>
      <c r="H7" s="15">
        <f t="shared" si="1"/>
        <v>0.47742828538836829</v>
      </c>
      <c r="I7" s="15">
        <f t="shared" si="2"/>
        <v>1.2111729253592954E-2</v>
      </c>
    </row>
    <row r="8" spans="1:9" x14ac:dyDescent="0.25">
      <c r="A8" s="6" t="s">
        <v>54</v>
      </c>
      <c r="B8" s="8">
        <v>1853242.6499999976</v>
      </c>
      <c r="C8" s="8">
        <v>890593.24999999953</v>
      </c>
      <c r="D8" s="8">
        <v>869969.14999999979</v>
      </c>
      <c r="E8" s="11">
        <v>4553</v>
      </c>
      <c r="F8" s="11">
        <v>266748</v>
      </c>
      <c r="G8" s="15">
        <f t="shared" si="0"/>
        <v>0.48055943996324535</v>
      </c>
      <c r="H8" s="15">
        <f t="shared" si="1"/>
        <v>0.46943078392891557</v>
      </c>
      <c r="I8" s="15">
        <f t="shared" si="2"/>
        <v>1.7068544094051313E-2</v>
      </c>
    </row>
    <row r="9" spans="1:9" x14ac:dyDescent="0.25">
      <c r="A9" s="6" t="s">
        <v>8979</v>
      </c>
      <c r="B9" s="8">
        <v>4729582.1099999938</v>
      </c>
      <c r="C9" s="8">
        <v>2166551.91</v>
      </c>
      <c r="D9" s="8">
        <v>2107293.91</v>
      </c>
      <c r="E9" s="11">
        <v>14094</v>
      </c>
      <c r="F9" s="11">
        <v>702150</v>
      </c>
      <c r="G9" s="15">
        <f t="shared" si="0"/>
        <v>0.4580852725696738</v>
      </c>
      <c r="H9" s="15">
        <f t="shared" si="1"/>
        <v>0.44555604723394959</v>
      </c>
      <c r="I9" s="15">
        <f t="shared" si="2"/>
        <v>2.0072634052552874E-2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Data_Dictionary</vt:lpstr>
      <vt:lpstr>Data Quality</vt:lpstr>
      <vt:lpstr>Analysis Data</vt:lpstr>
      <vt:lpstr>PT_Product</vt:lpstr>
      <vt:lpstr>PT_Region</vt:lpstr>
      <vt:lpstr>PT_Channel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</dc:creator>
  <cp:lastModifiedBy>Prosper Nwaiwu</cp:lastModifiedBy>
  <dcterms:created xsi:type="dcterms:W3CDTF">2026-10-12T06:26:32Z</dcterms:created>
  <dcterms:modified xsi:type="dcterms:W3CDTF">2026-10-19T12:31:19Z</dcterms:modified>
</cp:coreProperties>
</file>